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nas-01\UserData\RhodeIsland\Actuarial\Public\Data\ACTUAR\PA\Financial Data for AIPSO.com\PAIP\"/>
    </mc:Choice>
  </mc:AlternateContent>
  <xr:revisionPtr revIDLastSave="0" documentId="13_ncr:1_{13E90E6B-1322-42DC-8002-432239F1D56A}" xr6:coauthVersionLast="47" xr6:coauthVersionMax="47" xr10:uidLastSave="{00000000-0000-0000-0000-000000000000}"/>
  <workbookProtection lockStructure="1"/>
  <bookViews>
    <workbookView xWindow="-110" yWindow="-110" windowWidth="19420" windowHeight="10300" xr2:uid="{DB824801-97B7-4E42-807D-FAC1A0FD0EFD}"/>
  </bookViews>
  <sheets>
    <sheet name="Operating Results" sheetId="2" r:id="rId1"/>
    <sheet name="Loss &amp; Expense Detail" sheetId="3" r:id="rId2"/>
    <sheet name="premium data" sheetId="4" state="hidden" r:id="rId3"/>
    <sheet name="loss data" sheetId="5" state="hidden" r:id="rId4"/>
    <sheet name="actuarial data" sheetId="1" state="hidden" r:id="rId5"/>
    <sheet name="expense data" sheetId="8" state="hidden" r:id="rId6"/>
  </sheets>
  <definedNames>
    <definedName name="_xlnm.Print_Area" localSheetId="1">'Loss &amp; Expense Detail'!$A$3:$N$64</definedName>
    <definedName name="_xlnm.Print_Area" localSheetId="0">'Operating Results'!$A$3:$N$66</definedName>
    <definedName name="Query_from_CarrierReporting" localSheetId="4" hidden="1">'actuarial data'!$A$1:$O$10699</definedName>
    <definedName name="Query_from_CarrierReporting" localSheetId="3" hidden="1">'loss data'!$A$1:$K$4189</definedName>
    <definedName name="Query_from_CarrierReporting" localSheetId="2" hidden="1">'premium data'!$A$1:$K$5950</definedName>
    <definedName name="Query_from_CarrierReporting_1" localSheetId="5" hidden="1">'expense data'!$A$1:$K$19427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 i="2" l="1"/>
  <c r="A64" i="3" l="1"/>
  <c r="P1" i="2"/>
  <c r="A64" i="2" l="1"/>
  <c r="A62" i="3" s="1"/>
  <c r="P18" i="3" l="1"/>
  <c r="P21" i="2" l="1"/>
  <c r="P19" i="3" s="1"/>
  <c r="P19" i="2" l="1"/>
  <c r="P17" i="3" l="1"/>
  <c r="A48" i="2"/>
  <c r="Q18" i="2" l="1"/>
  <c r="P16" i="3" l="1"/>
  <c r="P48" i="3" l="1"/>
  <c r="Q17" i="2"/>
  <c r="Q15" i="3" s="1"/>
  <c r="A28" i="2"/>
  <c r="B28" i="2" s="1" a="1"/>
  <c r="B28" i="2" s="1"/>
  <c r="C28" i="2" s="1" a="1"/>
  <c r="C28" i="2" s="1"/>
  <c r="Q48" i="3" l="1"/>
  <c r="P15" i="3"/>
  <c r="P32" i="3" l="1"/>
  <c r="A3" i="2"/>
  <c r="A27" i="2" l="1"/>
  <c r="B27" i="2" s="1" a="1"/>
  <c r="B27" i="2" s="1"/>
  <c r="C27" i="2" s="1" a="1"/>
  <c r="C27" i="2" s="1"/>
  <c r="A43" i="3"/>
  <c r="A27" i="3"/>
  <c r="A62" i="2"/>
  <c r="A60" i="3" s="1"/>
  <c r="P34" i="2"/>
  <c r="A15" i="2"/>
  <c r="A13" i="3" s="1"/>
  <c r="A3" i="3"/>
  <c r="Q35" i="2" l="1"/>
  <c r="A32" i="2"/>
  <c r="A30" i="3" s="1"/>
  <c r="Q34" i="2"/>
  <c r="Q32" i="3" s="1"/>
  <c r="A26" i="2"/>
  <c r="B26" i="2" s="1" a="1"/>
  <c r="B26" i="2" s="1"/>
  <c r="C26" i="2" s="1" a="1"/>
  <c r="C26" i="2" s="1"/>
  <c r="A44" i="2"/>
  <c r="A43" i="2" s="1"/>
  <c r="A42" i="2" s="1"/>
  <c r="A41" i="2" s="1"/>
  <c r="A40" i="2" s="1"/>
  <c r="A39" i="2" s="1"/>
  <c r="A38" i="2" s="1"/>
  <c r="A37" i="2" s="1"/>
  <c r="A36" i="2" s="1"/>
  <c r="A35" i="2" s="1"/>
  <c r="A46" i="3"/>
  <c r="A61" i="2"/>
  <c r="B61" i="2" s="1" a="1"/>
  <c r="B61" i="2" s="1"/>
  <c r="C61" i="2" s="1" a="1"/>
  <c r="C61" i="2" s="1"/>
  <c r="A60" i="2"/>
  <c r="B60" i="2" s="1" a="1"/>
  <c r="B60" i="2" s="1"/>
  <c r="C60" i="2" s="1" a="1"/>
  <c r="C60" i="2" s="1"/>
  <c r="A26" i="3"/>
  <c r="E26" i="3" s="1" a="1"/>
  <c r="E26" i="3" s="1"/>
  <c r="A25" i="3"/>
  <c r="E25" i="3" s="1" a="1"/>
  <c r="E25" i="3" s="1"/>
  <c r="J26" i="3" l="1" a="1"/>
  <c r="J26" i="3" s="1"/>
  <c r="C26" i="3" a="1"/>
  <c r="C26" i="3" s="1"/>
  <c r="D26" i="3" a="1"/>
  <c r="D26" i="3" s="1"/>
  <c r="L26" i="3" a="1"/>
  <c r="L26" i="3" s="1"/>
  <c r="I26" i="3" a="1"/>
  <c r="I26" i="3" s="1"/>
  <c r="N26" i="3" a="1"/>
  <c r="N26" i="3" s="1"/>
  <c r="F26" i="3" a="1"/>
  <c r="F26" i="3" s="1"/>
  <c r="B26" i="3" a="1"/>
  <c r="B26" i="3" s="1"/>
  <c r="H26" i="3" a="1"/>
  <c r="H26" i="3" s="1"/>
  <c r="G26" i="3" a="1"/>
  <c r="G26" i="3" s="1"/>
  <c r="M26" i="3" a="1"/>
  <c r="M26" i="3" s="1"/>
  <c r="K26" i="3" a="1"/>
  <c r="K26" i="3" s="1"/>
  <c r="D25" i="3" a="1"/>
  <c r="D25" i="3" s="1"/>
  <c r="C25" i="3" a="1"/>
  <c r="C25" i="3" s="1"/>
  <c r="J25" i="3" a="1"/>
  <c r="J25" i="3" s="1"/>
  <c r="M25" i="3" a="1"/>
  <c r="M25" i="3" s="1"/>
  <c r="F25" i="3" a="1"/>
  <c r="F25" i="3" s="1"/>
  <c r="I25" i="3" a="1"/>
  <c r="I25" i="3" s="1"/>
  <c r="H25" i="3" a="1"/>
  <c r="H25" i="3" s="1"/>
  <c r="N25" i="3" a="1"/>
  <c r="N25" i="3" s="1"/>
  <c r="G25" i="3" a="1"/>
  <c r="G25" i="3" s="1"/>
  <c r="B25" i="3" a="1"/>
  <c r="B25" i="3" s="1"/>
  <c r="L25" i="3" a="1"/>
  <c r="L25" i="3" s="1"/>
  <c r="K25" i="3" a="1"/>
  <c r="K25" i="3" s="1"/>
  <c r="A58" i="3"/>
  <c r="E58" i="3" s="1" a="1"/>
  <c r="E58" i="3" s="1"/>
  <c r="A59" i="3"/>
  <c r="E59" i="3" s="1" a="1"/>
  <c r="E59" i="3" s="1"/>
  <c r="A59" i="2"/>
  <c r="B59" i="2" s="1" a="1"/>
  <c r="B59" i="2" s="1"/>
  <c r="C59" i="2" s="1" a="1"/>
  <c r="C59" i="2" s="1"/>
  <c r="A24" i="3"/>
  <c r="E24" i="3" s="1" a="1"/>
  <c r="E24" i="3" s="1"/>
  <c r="A25" i="2"/>
  <c r="B25" i="2" s="1" a="1"/>
  <c r="B25" i="2" s="1"/>
  <c r="C25" i="2" s="1" a="1"/>
  <c r="C25" i="2" s="1"/>
  <c r="A42" i="3"/>
  <c r="A41" i="3"/>
  <c r="F28" i="2" l="1"/>
  <c r="F27" i="2"/>
  <c r="H28" i="2"/>
  <c r="H27" i="2"/>
  <c r="J59" i="3" a="1"/>
  <c r="J59" i="3" s="1"/>
  <c r="H59" i="3" a="1"/>
  <c r="H59" i="3" s="1"/>
  <c r="I59" i="3" a="1"/>
  <c r="I59" i="3" s="1"/>
  <c r="N59" i="3" a="1"/>
  <c r="N59" i="3" s="1"/>
  <c r="G59" i="3" a="1"/>
  <c r="G59" i="3" s="1"/>
  <c r="M59" i="3" a="1"/>
  <c r="M59" i="3" s="1"/>
  <c r="K59" i="3" a="1"/>
  <c r="K59" i="3" s="1"/>
  <c r="F59" i="3" a="1"/>
  <c r="F59" i="3" s="1"/>
  <c r="B59" i="3" a="1"/>
  <c r="B59" i="3" s="1"/>
  <c r="L59" i="3" a="1"/>
  <c r="L59" i="3" s="1"/>
  <c r="H61" i="2" s="1"/>
  <c r="C59" i="3" a="1"/>
  <c r="C59" i="3" s="1"/>
  <c r="D59" i="3" a="1"/>
  <c r="D59" i="3" s="1"/>
  <c r="C24" i="3" a="1"/>
  <c r="C24" i="3" s="1"/>
  <c r="J24" i="3" a="1"/>
  <c r="J24" i="3" s="1"/>
  <c r="D24" i="3" a="1"/>
  <c r="D24" i="3" s="1"/>
  <c r="H24" i="3" a="1"/>
  <c r="H24" i="3" s="1"/>
  <c r="I24" i="3" a="1"/>
  <c r="I24" i="3" s="1"/>
  <c r="K24" i="3" a="1"/>
  <c r="K24" i="3" s="1"/>
  <c r="N24" i="3" a="1"/>
  <c r="N24" i="3" s="1"/>
  <c r="L24" i="3" a="1"/>
  <c r="L24" i="3" s="1"/>
  <c r="F24" i="3" a="1"/>
  <c r="F24" i="3" s="1"/>
  <c r="G24" i="3" a="1"/>
  <c r="G24" i="3" s="1"/>
  <c r="M24" i="3" a="1"/>
  <c r="M24" i="3" s="1"/>
  <c r="B24" i="3" a="1"/>
  <c r="B24" i="3" s="1"/>
  <c r="J58" i="3" a="1"/>
  <c r="J58" i="3" s="1"/>
  <c r="J42" i="3" s="1"/>
  <c r="E42" i="3"/>
  <c r="I58" i="3" a="1"/>
  <c r="I58" i="3" s="1"/>
  <c r="I42" i="3" s="1"/>
  <c r="H58" i="3" a="1"/>
  <c r="H58" i="3" s="1"/>
  <c r="H42" i="3" s="1"/>
  <c r="G58" i="3" a="1"/>
  <c r="G58" i="3" s="1"/>
  <c r="F58" i="3" a="1"/>
  <c r="F58" i="3" s="1"/>
  <c r="F42" i="3" s="1"/>
  <c r="N58" i="3" a="1"/>
  <c r="N58" i="3" s="1"/>
  <c r="N42" i="3" s="1"/>
  <c r="K58" i="3" a="1"/>
  <c r="K58" i="3" s="1"/>
  <c r="K42" i="3" s="1"/>
  <c r="L58" i="3" a="1"/>
  <c r="L58" i="3" s="1"/>
  <c r="M58" i="3" a="1"/>
  <c r="M58" i="3" s="1"/>
  <c r="M42" i="3" s="1"/>
  <c r="B58" i="3" a="1"/>
  <c r="B58" i="3" s="1"/>
  <c r="B42" i="3" s="1"/>
  <c r="D58" i="3" a="1"/>
  <c r="D58" i="3" s="1"/>
  <c r="D42" i="3" s="1"/>
  <c r="C58" i="3" a="1"/>
  <c r="C58" i="3" s="1"/>
  <c r="C42" i="3" s="1"/>
  <c r="A57" i="3"/>
  <c r="E57" i="3" s="1" a="1"/>
  <c r="E57" i="3" s="1"/>
  <c r="E27" i="2"/>
  <c r="K27" i="2" s="1"/>
  <c r="D27" i="2"/>
  <c r="E28" i="2"/>
  <c r="K28" i="2" s="1"/>
  <c r="D28" i="2"/>
  <c r="J28" i="2" s="1"/>
  <c r="A58" i="2"/>
  <c r="B58" i="2" s="1" a="1"/>
  <c r="B58" i="2" s="1"/>
  <c r="C58" i="2" s="1" a="1"/>
  <c r="C58" i="2" s="1"/>
  <c r="A23" i="3"/>
  <c r="E23" i="3" s="1" a="1"/>
  <c r="E23" i="3" s="1"/>
  <c r="A24" i="2"/>
  <c r="B24" i="2" s="1" a="1"/>
  <c r="B24" i="2" s="1"/>
  <c r="C24" i="2" s="1" a="1"/>
  <c r="C24" i="2" s="1"/>
  <c r="A40" i="3"/>
  <c r="L42" i="3" l="1"/>
  <c r="H44" i="2" s="1"/>
  <c r="H60" i="2"/>
  <c r="J27" i="2"/>
  <c r="G27" i="2"/>
  <c r="I27" i="2" s="1"/>
  <c r="F26" i="2"/>
  <c r="G42" i="3"/>
  <c r="F44" i="2" s="1"/>
  <c r="F60" i="2"/>
  <c r="G28" i="2"/>
  <c r="I28" i="2" s="1"/>
  <c r="H26" i="2"/>
  <c r="F61" i="2"/>
  <c r="C23" i="3" a="1"/>
  <c r="C23" i="3" s="1"/>
  <c r="D23" i="3" a="1"/>
  <c r="D23" i="3" s="1"/>
  <c r="J23" i="3" a="1"/>
  <c r="J23" i="3" s="1"/>
  <c r="I23" i="3" a="1"/>
  <c r="I23" i="3" s="1"/>
  <c r="G23" i="3" a="1"/>
  <c r="G23" i="3" s="1"/>
  <c r="N23" i="3" a="1"/>
  <c r="N23" i="3" s="1"/>
  <c r="B23" i="3" a="1"/>
  <c r="B23" i="3" s="1"/>
  <c r="K23" i="3" a="1"/>
  <c r="K23" i="3" s="1"/>
  <c r="L23" i="3" a="1"/>
  <c r="L23" i="3" s="1"/>
  <c r="H23" i="3" a="1"/>
  <c r="H23" i="3" s="1"/>
  <c r="M23" i="3" a="1"/>
  <c r="M23" i="3" s="1"/>
  <c r="F23" i="3" a="1"/>
  <c r="F23" i="3" s="1"/>
  <c r="J57" i="3" a="1"/>
  <c r="J57" i="3" s="1"/>
  <c r="J41" i="3" s="1"/>
  <c r="E41" i="3"/>
  <c r="H57" i="3" a="1"/>
  <c r="H57" i="3" s="1"/>
  <c r="H41" i="3" s="1"/>
  <c r="I57" i="3" a="1"/>
  <c r="I57" i="3" s="1"/>
  <c r="I41" i="3" s="1"/>
  <c r="F57" i="3" a="1"/>
  <c r="F57" i="3" s="1"/>
  <c r="F41" i="3" s="1"/>
  <c r="L57" i="3" a="1"/>
  <c r="L57" i="3" s="1"/>
  <c r="K57" i="3" a="1"/>
  <c r="K57" i="3" s="1"/>
  <c r="K41" i="3" s="1"/>
  <c r="B57" i="3" a="1"/>
  <c r="B57" i="3" s="1"/>
  <c r="B41" i="3" s="1"/>
  <c r="N57" i="3" a="1"/>
  <c r="N57" i="3" s="1"/>
  <c r="N41" i="3" s="1"/>
  <c r="G57" i="3" a="1"/>
  <c r="G57" i="3" s="1"/>
  <c r="M57" i="3" a="1"/>
  <c r="M57" i="3" s="1"/>
  <c r="M41" i="3" s="1"/>
  <c r="D57" i="3" a="1"/>
  <c r="D57" i="3" s="1"/>
  <c r="D41" i="3" s="1"/>
  <c r="C57" i="3" a="1"/>
  <c r="C57" i="3" s="1"/>
  <c r="C41" i="3" s="1"/>
  <c r="D60" i="2"/>
  <c r="E60" i="2"/>
  <c r="A56" i="3"/>
  <c r="E56" i="3" s="1" a="1"/>
  <c r="E56" i="3" s="1"/>
  <c r="E26" i="2"/>
  <c r="K26" i="2" s="1"/>
  <c r="E44" i="2"/>
  <c r="D26" i="2"/>
  <c r="J26" i="2" s="1"/>
  <c r="D44" i="2"/>
  <c r="A57" i="2"/>
  <c r="B57" i="2" s="1" a="1"/>
  <c r="B57" i="2" s="1"/>
  <c r="C57" i="2" s="1" a="1"/>
  <c r="C57" i="2" s="1"/>
  <c r="A22" i="3"/>
  <c r="E22" i="3" s="1" a="1"/>
  <c r="E22" i="3" s="1"/>
  <c r="A23" i="2"/>
  <c r="B23" i="2" s="1" a="1"/>
  <c r="B23" i="2" s="1"/>
  <c r="C23" i="2" s="1" a="1"/>
  <c r="C23" i="2" s="1"/>
  <c r="A39" i="3"/>
  <c r="H25" i="2" l="1"/>
  <c r="G41" i="3"/>
  <c r="F43" i="2" s="1"/>
  <c r="F59" i="2"/>
  <c r="F25" i="2"/>
  <c r="G60" i="2"/>
  <c r="I60" i="2" s="1"/>
  <c r="L41" i="3"/>
  <c r="H43" i="2" s="1"/>
  <c r="H59" i="2"/>
  <c r="G26" i="2"/>
  <c r="I26" i="2" s="1"/>
  <c r="J22" i="3" a="1"/>
  <c r="J22" i="3" s="1"/>
  <c r="C22" i="3" a="1"/>
  <c r="C22" i="3" s="1"/>
  <c r="D22" i="3" a="1"/>
  <c r="D22" i="3" s="1"/>
  <c r="N22" i="3" a="1"/>
  <c r="N22" i="3" s="1"/>
  <c r="L22" i="3" a="1"/>
  <c r="L22" i="3" s="1"/>
  <c r="H22" i="3" a="1"/>
  <c r="H22" i="3" s="1"/>
  <c r="B22" i="3" a="1"/>
  <c r="B22" i="3" s="1"/>
  <c r="K22" i="3" a="1"/>
  <c r="K22" i="3" s="1"/>
  <c r="F22" i="3" a="1"/>
  <c r="F22" i="3" s="1"/>
  <c r="G22" i="3" a="1"/>
  <c r="G22" i="3" s="1"/>
  <c r="I22" i="3" a="1"/>
  <c r="I22" i="3" s="1"/>
  <c r="M22" i="3" a="1"/>
  <c r="M22" i="3" s="1"/>
  <c r="J56" i="3" a="1"/>
  <c r="J56" i="3" s="1"/>
  <c r="J40" i="3" s="1"/>
  <c r="G56" i="3" a="1"/>
  <c r="G56" i="3" s="1"/>
  <c r="B56" i="3" a="1"/>
  <c r="B56" i="3" s="1"/>
  <c r="B40" i="3" s="1"/>
  <c r="K56" i="3" a="1"/>
  <c r="K56" i="3" s="1"/>
  <c r="K40" i="3" s="1"/>
  <c r="I56" i="3" a="1"/>
  <c r="I56" i="3" s="1"/>
  <c r="I40" i="3" s="1"/>
  <c r="F56" i="3" a="1"/>
  <c r="F56" i="3" s="1"/>
  <c r="F40" i="3" s="1"/>
  <c r="L56" i="3" a="1"/>
  <c r="L56" i="3" s="1"/>
  <c r="H56" i="3" a="1"/>
  <c r="H56" i="3" s="1"/>
  <c r="H40" i="3" s="1"/>
  <c r="M56" i="3" a="1"/>
  <c r="M56" i="3" s="1"/>
  <c r="M40" i="3" s="1"/>
  <c r="E40" i="3"/>
  <c r="N56" i="3" a="1"/>
  <c r="N56" i="3" s="1"/>
  <c r="N40" i="3" s="1"/>
  <c r="D56" i="3" a="1"/>
  <c r="D56" i="3" s="1"/>
  <c r="D40" i="3" s="1"/>
  <c r="C56" i="3" a="1"/>
  <c r="C56" i="3" s="1"/>
  <c r="C40" i="3" s="1"/>
  <c r="E43" i="2"/>
  <c r="D43" i="2"/>
  <c r="E59" i="2"/>
  <c r="D59" i="2"/>
  <c r="A55" i="3"/>
  <c r="E55" i="3" s="1" a="1"/>
  <c r="E55" i="3" s="1"/>
  <c r="E25" i="2"/>
  <c r="K25" i="2" s="1"/>
  <c r="D25" i="2"/>
  <c r="J25" i="2" s="1"/>
  <c r="A56" i="2"/>
  <c r="B56" i="2" s="1" a="1"/>
  <c r="B56" i="2" s="1"/>
  <c r="C56" i="2" s="1" a="1"/>
  <c r="C56" i="2" s="1"/>
  <c r="A22" i="2"/>
  <c r="B22" i="2" s="1" a="1"/>
  <c r="B22" i="2" s="1"/>
  <c r="C22" i="2" s="1" a="1"/>
  <c r="C22" i="2" s="1"/>
  <c r="A21" i="3"/>
  <c r="E21" i="3" s="1" a="1"/>
  <c r="E21" i="3" s="1"/>
  <c r="A38" i="3"/>
  <c r="F24" i="2" l="1"/>
  <c r="L40" i="3"/>
  <c r="H42" i="2" s="1"/>
  <c r="H58" i="2"/>
  <c r="G25" i="2"/>
  <c r="I25" i="2" s="1"/>
  <c r="G40" i="3"/>
  <c r="F42" i="2" s="1"/>
  <c r="F58" i="2"/>
  <c r="G59" i="2"/>
  <c r="I59" i="2" s="1"/>
  <c r="H24" i="2"/>
  <c r="J55" i="3" a="1"/>
  <c r="J55" i="3" s="1"/>
  <c r="J39" i="3" s="1"/>
  <c r="G55" i="3" a="1"/>
  <c r="G55" i="3" s="1"/>
  <c r="I55" i="3" a="1"/>
  <c r="I55" i="3" s="1"/>
  <c r="I39" i="3" s="1"/>
  <c r="B55" i="3" a="1"/>
  <c r="B55" i="3" s="1"/>
  <c r="B39" i="3" s="1"/>
  <c r="F55" i="3" a="1"/>
  <c r="F55" i="3" s="1"/>
  <c r="F39" i="3" s="1"/>
  <c r="H55" i="3" a="1"/>
  <c r="H55" i="3" s="1"/>
  <c r="H39" i="3" s="1"/>
  <c r="K55" i="3" a="1"/>
  <c r="K55" i="3" s="1"/>
  <c r="K39" i="3" s="1"/>
  <c r="E39" i="3"/>
  <c r="M55" i="3" a="1"/>
  <c r="M55" i="3" s="1"/>
  <c r="M39" i="3" s="1"/>
  <c r="N55" i="3" a="1"/>
  <c r="N55" i="3" s="1"/>
  <c r="N39" i="3" s="1"/>
  <c r="L55" i="3" a="1"/>
  <c r="L55" i="3" s="1"/>
  <c r="C55" i="3" a="1"/>
  <c r="C55" i="3" s="1"/>
  <c r="C39" i="3" s="1"/>
  <c r="D55" i="3" a="1"/>
  <c r="D55" i="3" s="1"/>
  <c r="D39" i="3" s="1"/>
  <c r="J21" i="3" a="1"/>
  <c r="J21" i="3" s="1"/>
  <c r="D21" i="3" a="1"/>
  <c r="D21" i="3" s="1"/>
  <c r="C21" i="3" a="1"/>
  <c r="C21" i="3" s="1"/>
  <c r="G21" i="3" a="1"/>
  <c r="G21" i="3" s="1"/>
  <c r="N21" i="3" a="1"/>
  <c r="N21" i="3" s="1"/>
  <c r="K21" i="3" a="1"/>
  <c r="K21" i="3" s="1"/>
  <c r="B21" i="3" a="1"/>
  <c r="B21" i="3" s="1"/>
  <c r="H21" i="3" a="1"/>
  <c r="H21" i="3" s="1"/>
  <c r="M21" i="3" a="1"/>
  <c r="M21" i="3" s="1"/>
  <c r="F21" i="3" a="1"/>
  <c r="F21" i="3" s="1"/>
  <c r="I21" i="3" a="1"/>
  <c r="I21" i="3" s="1"/>
  <c r="L21" i="3" a="1"/>
  <c r="L21" i="3" s="1"/>
  <c r="E42" i="2"/>
  <c r="D42" i="2"/>
  <c r="D58" i="2"/>
  <c r="E58" i="2"/>
  <c r="A54" i="3"/>
  <c r="E54" i="3" s="1" a="1"/>
  <c r="E54" i="3" s="1"/>
  <c r="D24" i="2"/>
  <c r="J24" i="2" s="1"/>
  <c r="E24" i="2"/>
  <c r="K24" i="2" s="1"/>
  <c r="A21" i="2"/>
  <c r="B21" i="2" s="1" a="1"/>
  <c r="B21" i="2" s="1"/>
  <c r="C21" i="2" s="1" a="1"/>
  <c r="C21" i="2" s="1"/>
  <c r="A55" i="2"/>
  <c r="B55" i="2" s="1" a="1"/>
  <c r="B55" i="2" s="1"/>
  <c r="C55" i="2" s="1" a="1"/>
  <c r="C55" i="2" s="1"/>
  <c r="A20" i="3"/>
  <c r="E20" i="3" s="1" a="1"/>
  <c r="E20" i="3" s="1"/>
  <c r="A37" i="3"/>
  <c r="H23" i="2" l="1"/>
  <c r="G58" i="2"/>
  <c r="I58" i="2" s="1"/>
  <c r="L39" i="3"/>
  <c r="H41" i="2" s="1"/>
  <c r="H57" i="2"/>
  <c r="G39" i="3"/>
  <c r="F41" i="2" s="1"/>
  <c r="F57" i="2"/>
  <c r="G24" i="2"/>
  <c r="I24" i="2" s="1"/>
  <c r="F23" i="2"/>
  <c r="J54" i="3" a="1"/>
  <c r="J54" i="3" s="1"/>
  <c r="J38" i="3" s="1"/>
  <c r="G54" i="3" a="1"/>
  <c r="G54" i="3" s="1"/>
  <c r="M54" i="3" a="1"/>
  <c r="M54" i="3" s="1"/>
  <c r="M38" i="3" s="1"/>
  <c r="H54" i="3" a="1"/>
  <c r="H54" i="3" s="1"/>
  <c r="H38" i="3" s="1"/>
  <c r="E38" i="3"/>
  <c r="I54" i="3" a="1"/>
  <c r="I54" i="3" s="1"/>
  <c r="I38" i="3" s="1"/>
  <c r="L54" i="3" a="1"/>
  <c r="L54" i="3" s="1"/>
  <c r="F54" i="3" a="1"/>
  <c r="F54" i="3" s="1"/>
  <c r="F38" i="3" s="1"/>
  <c r="N54" i="3" a="1"/>
  <c r="N54" i="3" s="1"/>
  <c r="N38" i="3" s="1"/>
  <c r="K54" i="3" a="1"/>
  <c r="K54" i="3" s="1"/>
  <c r="K38" i="3" s="1"/>
  <c r="B54" i="3" a="1"/>
  <c r="B54" i="3" s="1"/>
  <c r="B38" i="3" s="1"/>
  <c r="C54" i="3" a="1"/>
  <c r="C54" i="3" s="1"/>
  <c r="C38" i="3" s="1"/>
  <c r="D54" i="3" a="1"/>
  <c r="D54" i="3" s="1"/>
  <c r="D38" i="3" s="1"/>
  <c r="J20" i="3" a="1"/>
  <c r="J20" i="3" s="1"/>
  <c r="C20" i="3" a="1"/>
  <c r="C20" i="3" s="1"/>
  <c r="D20" i="3" a="1"/>
  <c r="D20" i="3" s="1"/>
  <c r="B20" i="3" a="1"/>
  <c r="B20" i="3" s="1"/>
  <c r="G20" i="3" a="1"/>
  <c r="G20" i="3" s="1"/>
  <c r="L20" i="3" a="1"/>
  <c r="L20" i="3" s="1"/>
  <c r="H20" i="3" a="1"/>
  <c r="H20" i="3" s="1"/>
  <c r="N20" i="3" a="1"/>
  <c r="N20" i="3" s="1"/>
  <c r="F20" i="3" a="1"/>
  <c r="F20" i="3" s="1"/>
  <c r="K20" i="3" a="1"/>
  <c r="K20" i="3" s="1"/>
  <c r="I20" i="3" a="1"/>
  <c r="I20" i="3" s="1"/>
  <c r="M20" i="3" a="1"/>
  <c r="M20" i="3" s="1"/>
  <c r="E41" i="2"/>
  <c r="D41" i="2"/>
  <c r="D57" i="2"/>
  <c r="E57" i="2"/>
  <c r="A53" i="3"/>
  <c r="E53" i="3" s="1" a="1"/>
  <c r="E53" i="3" s="1"/>
  <c r="A19" i="3"/>
  <c r="E19" i="3" s="1" a="1"/>
  <c r="E19" i="3" s="1"/>
  <c r="A54" i="2"/>
  <c r="B54" i="2" s="1" a="1"/>
  <c r="B54" i="2" s="1"/>
  <c r="C54" i="2" s="1" a="1"/>
  <c r="C54" i="2" s="1"/>
  <c r="A20" i="2"/>
  <c r="B20" i="2" s="1" a="1"/>
  <c r="B20" i="2" s="1"/>
  <c r="C20" i="2" s="1" a="1"/>
  <c r="C20" i="2" s="1"/>
  <c r="D23" i="2"/>
  <c r="E23" i="2"/>
  <c r="K23" i="2" s="1"/>
  <c r="A36" i="3"/>
  <c r="H22" i="2" l="1"/>
  <c r="F22" i="2"/>
  <c r="G57" i="2"/>
  <c r="I57" i="2" s="1"/>
  <c r="J23" i="2"/>
  <c r="G23" i="2"/>
  <c r="I23" i="2" s="1"/>
  <c r="G38" i="3"/>
  <c r="F40" i="2" s="1"/>
  <c r="F56" i="2"/>
  <c r="L38" i="3"/>
  <c r="H40" i="2" s="1"/>
  <c r="H56" i="2"/>
  <c r="C19" i="3" a="1"/>
  <c r="C19" i="3" s="1"/>
  <c r="J19" i="3" a="1"/>
  <c r="J19" i="3" s="1"/>
  <c r="D19" i="3" a="1"/>
  <c r="D19" i="3" s="1"/>
  <c r="H19" i="3" a="1"/>
  <c r="H19" i="3" s="1"/>
  <c r="B19" i="3" a="1"/>
  <c r="B19" i="3" s="1"/>
  <c r="I19" i="3" a="1"/>
  <c r="I19" i="3" s="1"/>
  <c r="M19" i="3" a="1"/>
  <c r="M19" i="3" s="1"/>
  <c r="L19" i="3" a="1"/>
  <c r="L19" i="3" s="1"/>
  <c r="N19" i="3" a="1"/>
  <c r="N19" i="3" s="1"/>
  <c r="F19" i="3" a="1"/>
  <c r="F19" i="3" s="1"/>
  <c r="G19" i="3" a="1"/>
  <c r="G19" i="3" s="1"/>
  <c r="K19" i="3" a="1"/>
  <c r="K19" i="3" s="1"/>
  <c r="J53" i="3" a="1"/>
  <c r="J53" i="3" s="1"/>
  <c r="J37" i="3" s="1"/>
  <c r="I53" i="3" a="1"/>
  <c r="I53" i="3" s="1"/>
  <c r="I37" i="3" s="1"/>
  <c r="G53" i="3" a="1"/>
  <c r="G53" i="3" s="1"/>
  <c r="B53" i="3" a="1"/>
  <c r="B53" i="3" s="1"/>
  <c r="B37" i="3" s="1"/>
  <c r="E37" i="3"/>
  <c r="L53" i="3" a="1"/>
  <c r="L53" i="3" s="1"/>
  <c r="M53" i="3" a="1"/>
  <c r="M53" i="3" s="1"/>
  <c r="M37" i="3" s="1"/>
  <c r="F53" i="3" a="1"/>
  <c r="F53" i="3" s="1"/>
  <c r="F37" i="3" s="1"/>
  <c r="K53" i="3" a="1"/>
  <c r="K53" i="3" s="1"/>
  <c r="K37" i="3" s="1"/>
  <c r="H53" i="3" a="1"/>
  <c r="H53" i="3" s="1"/>
  <c r="H37" i="3" s="1"/>
  <c r="N53" i="3" a="1"/>
  <c r="N53" i="3" s="1"/>
  <c r="N37" i="3" s="1"/>
  <c r="C53" i="3" a="1"/>
  <c r="C53" i="3" s="1"/>
  <c r="C37" i="3" s="1"/>
  <c r="D53" i="3" a="1"/>
  <c r="D53" i="3" s="1"/>
  <c r="D37" i="3" s="1"/>
  <c r="E40" i="2"/>
  <c r="D40" i="2"/>
  <c r="E56" i="2"/>
  <c r="D56" i="2"/>
  <c r="A52" i="3"/>
  <c r="E52" i="3" s="1" a="1"/>
  <c r="E52" i="3" s="1"/>
  <c r="A19" i="2"/>
  <c r="B19" i="2" s="1" a="1"/>
  <c r="B19" i="2" s="1"/>
  <c r="C19" i="2" s="1" a="1"/>
  <c r="C19" i="2" s="1"/>
  <c r="A53" i="2"/>
  <c r="B53" i="2" s="1" a="1"/>
  <c r="B53" i="2" s="1"/>
  <c r="C53" i="2" s="1" a="1"/>
  <c r="C53" i="2" s="1"/>
  <c r="A18" i="3"/>
  <c r="E18" i="3" s="1" a="1"/>
  <c r="E18" i="3" s="1"/>
  <c r="D22" i="2"/>
  <c r="J22" i="2" s="1"/>
  <c r="E22" i="2"/>
  <c r="K22" i="2" s="1"/>
  <c r="A35" i="3"/>
  <c r="F21" i="2" l="1"/>
  <c r="G37" i="3"/>
  <c r="F39" i="2" s="1"/>
  <c r="F55" i="2"/>
  <c r="H21" i="2"/>
  <c r="L37" i="3"/>
  <c r="H39" i="2" s="1"/>
  <c r="H55" i="2"/>
  <c r="G56" i="2"/>
  <c r="I56" i="2" s="1"/>
  <c r="G22" i="2"/>
  <c r="I22" i="2" s="1"/>
  <c r="J52" i="3" a="1"/>
  <c r="J52" i="3" s="1"/>
  <c r="J36" i="3" s="1"/>
  <c r="I52" i="3" a="1"/>
  <c r="I52" i="3" s="1"/>
  <c r="I36" i="3" s="1"/>
  <c r="L52" i="3" a="1"/>
  <c r="L52" i="3" s="1"/>
  <c r="N52" i="3" a="1"/>
  <c r="N52" i="3" s="1"/>
  <c r="N36" i="3" s="1"/>
  <c r="E36" i="3"/>
  <c r="G52" i="3" a="1"/>
  <c r="G52" i="3" s="1"/>
  <c r="M52" i="3" a="1"/>
  <c r="M52" i="3" s="1"/>
  <c r="M36" i="3" s="1"/>
  <c r="B52" i="3" a="1"/>
  <c r="B52" i="3" s="1"/>
  <c r="B36" i="3" s="1"/>
  <c r="F52" i="3" a="1"/>
  <c r="F52" i="3" s="1"/>
  <c r="F36" i="3" s="1"/>
  <c r="K52" i="3" a="1"/>
  <c r="K52" i="3" s="1"/>
  <c r="K36" i="3" s="1"/>
  <c r="H52" i="3" a="1"/>
  <c r="H52" i="3" s="1"/>
  <c r="H36" i="3" s="1"/>
  <c r="C52" i="3" a="1"/>
  <c r="C52" i="3" s="1"/>
  <c r="C36" i="3" s="1"/>
  <c r="D52" i="3" a="1"/>
  <c r="D52" i="3" s="1"/>
  <c r="D36" i="3" s="1"/>
  <c r="D18" i="3" a="1"/>
  <c r="D18" i="3" s="1"/>
  <c r="C18" i="3" a="1"/>
  <c r="C18" i="3" s="1"/>
  <c r="J18" i="3" a="1"/>
  <c r="J18" i="3" s="1"/>
  <c r="B18" i="3" a="1"/>
  <c r="B18" i="3" s="1"/>
  <c r="I18" i="3" a="1"/>
  <c r="I18" i="3" s="1"/>
  <c r="F18" i="3" a="1"/>
  <c r="F18" i="3" s="1"/>
  <c r="L18" i="3" a="1"/>
  <c r="L18" i="3" s="1"/>
  <c r="K18" i="3" a="1"/>
  <c r="K18" i="3" s="1"/>
  <c r="G18" i="3" a="1"/>
  <c r="G18" i="3" s="1"/>
  <c r="N18" i="3" a="1"/>
  <c r="N18" i="3" s="1"/>
  <c r="M18" i="3" a="1"/>
  <c r="M18" i="3" s="1"/>
  <c r="H18" i="3" a="1"/>
  <c r="H18" i="3" s="1"/>
  <c r="E39" i="2"/>
  <c r="D39" i="2"/>
  <c r="E55" i="2"/>
  <c r="D55" i="2"/>
  <c r="A51" i="3"/>
  <c r="E51" i="3" s="1" a="1"/>
  <c r="E51" i="3" s="1"/>
  <c r="E21" i="2"/>
  <c r="K21" i="2" s="1"/>
  <c r="D21" i="2"/>
  <c r="J21" i="2" s="1"/>
  <c r="A52" i="2"/>
  <c r="B52" i="2" s="1" a="1"/>
  <c r="B52" i="2" s="1"/>
  <c r="C52" i="2" s="1" a="1"/>
  <c r="C52" i="2" s="1"/>
  <c r="A17" i="3"/>
  <c r="E17" i="3" s="1" a="1"/>
  <c r="E17" i="3" s="1"/>
  <c r="A18" i="2"/>
  <c r="B18" i="2" s="1" a="1"/>
  <c r="B18" i="2" s="1"/>
  <c r="C18" i="2" s="1" a="1"/>
  <c r="C18" i="2" s="1"/>
  <c r="A34" i="2"/>
  <c r="A34" i="3"/>
  <c r="H20" i="2" l="1"/>
  <c r="L36" i="3"/>
  <c r="H38" i="2" s="1"/>
  <c r="H54" i="2"/>
  <c r="G55" i="2"/>
  <c r="I55" i="2" s="1"/>
  <c r="F20" i="2"/>
  <c r="G36" i="3"/>
  <c r="F38" i="2" s="1"/>
  <c r="F54" i="2"/>
  <c r="G21" i="2"/>
  <c r="I21" i="2" s="1"/>
  <c r="J51" i="3" a="1"/>
  <c r="J51" i="3" s="1"/>
  <c r="J35" i="3" s="1"/>
  <c r="I51" i="3" a="1"/>
  <c r="I51" i="3" s="1"/>
  <c r="I35" i="3" s="1"/>
  <c r="H51" i="3" a="1"/>
  <c r="H51" i="3" s="1"/>
  <c r="H35" i="3" s="1"/>
  <c r="L51" i="3" a="1"/>
  <c r="L51" i="3" s="1"/>
  <c r="N51" i="3" a="1"/>
  <c r="N51" i="3" s="1"/>
  <c r="N35" i="3" s="1"/>
  <c r="G51" i="3" a="1"/>
  <c r="G51" i="3" s="1"/>
  <c r="B51" i="3" a="1"/>
  <c r="B51" i="3" s="1"/>
  <c r="B35" i="3" s="1"/>
  <c r="E35" i="3"/>
  <c r="F51" i="3" a="1"/>
  <c r="F51" i="3" s="1"/>
  <c r="F35" i="3" s="1"/>
  <c r="M51" i="3" a="1"/>
  <c r="M51" i="3" s="1"/>
  <c r="M35" i="3" s="1"/>
  <c r="K51" i="3" a="1"/>
  <c r="K51" i="3" s="1"/>
  <c r="K35" i="3" s="1"/>
  <c r="C51" i="3" a="1"/>
  <c r="C51" i="3" s="1"/>
  <c r="C35" i="3" s="1"/>
  <c r="D51" i="3" a="1"/>
  <c r="D51" i="3" s="1"/>
  <c r="D35" i="3" s="1"/>
  <c r="J17" i="3" a="1"/>
  <c r="J17" i="3" s="1"/>
  <c r="D17" i="3" a="1"/>
  <c r="D17" i="3" s="1"/>
  <c r="C17" i="3" a="1"/>
  <c r="C17" i="3" s="1"/>
  <c r="B17" i="3" a="1"/>
  <c r="B17" i="3" s="1"/>
  <c r="K17" i="3" a="1"/>
  <c r="K17" i="3" s="1"/>
  <c r="G17" i="3" a="1"/>
  <c r="G17" i="3" s="1"/>
  <c r="I17" i="3" a="1"/>
  <c r="I17" i="3" s="1"/>
  <c r="H17" i="3" a="1"/>
  <c r="H17" i="3" s="1"/>
  <c r="M17" i="3" a="1"/>
  <c r="M17" i="3" s="1"/>
  <c r="F17" i="3" a="1"/>
  <c r="F17" i="3" s="1"/>
  <c r="N17" i="3" a="1"/>
  <c r="N17" i="3" s="1"/>
  <c r="L17" i="3" a="1"/>
  <c r="L17" i="3" s="1"/>
  <c r="E38" i="2"/>
  <c r="D38" i="2"/>
  <c r="E54" i="2"/>
  <c r="D54" i="2"/>
  <c r="A50" i="3"/>
  <c r="E50" i="3" s="1" a="1"/>
  <c r="E50" i="3" s="1"/>
  <c r="A17" i="2"/>
  <c r="D20" i="2"/>
  <c r="J20" i="2" s="1"/>
  <c r="A51" i="2"/>
  <c r="B51" i="2" s="1" a="1"/>
  <c r="B51" i="2" s="1"/>
  <c r="C51" i="2" s="1" a="1"/>
  <c r="C51" i="2" s="1"/>
  <c r="A16" i="3"/>
  <c r="E16" i="3" s="1" a="1"/>
  <c r="E16" i="3" s="1"/>
  <c r="E20" i="2"/>
  <c r="K20" i="2" s="1"/>
  <c r="A32" i="3"/>
  <c r="A33" i="3"/>
  <c r="H19" i="2" l="1"/>
  <c r="G35" i="3"/>
  <c r="F37" i="2" s="1"/>
  <c r="F53" i="2"/>
  <c r="L35" i="3"/>
  <c r="H37" i="2" s="1"/>
  <c r="H53" i="2"/>
  <c r="F19" i="2"/>
  <c r="G20" i="2"/>
  <c r="I20" i="2" s="1"/>
  <c r="G54" i="2"/>
  <c r="I54" i="2" s="1"/>
  <c r="J50" i="3" a="1"/>
  <c r="J50" i="3" s="1"/>
  <c r="J34" i="3" s="1"/>
  <c r="E34" i="3"/>
  <c r="G50" i="3" a="1"/>
  <c r="G50" i="3" s="1"/>
  <c r="F50" i="3" a="1"/>
  <c r="F50" i="3" s="1"/>
  <c r="F34" i="3" s="1"/>
  <c r="L50" i="3" a="1"/>
  <c r="L50" i="3" s="1"/>
  <c r="N50" i="3" a="1"/>
  <c r="N50" i="3" s="1"/>
  <c r="N34" i="3" s="1"/>
  <c r="I50" i="3" a="1"/>
  <c r="I50" i="3" s="1"/>
  <c r="I34" i="3" s="1"/>
  <c r="B50" i="3" a="1"/>
  <c r="B50" i="3" s="1"/>
  <c r="B34" i="3" s="1"/>
  <c r="H50" i="3" a="1"/>
  <c r="H50" i="3" s="1"/>
  <c r="H34" i="3" s="1"/>
  <c r="K50" i="3" a="1"/>
  <c r="K50" i="3" s="1"/>
  <c r="K34" i="3" s="1"/>
  <c r="M50" i="3" a="1"/>
  <c r="M50" i="3" s="1"/>
  <c r="M34" i="3" s="1"/>
  <c r="C50" i="3" a="1"/>
  <c r="C50" i="3" s="1"/>
  <c r="C34" i="3" s="1"/>
  <c r="D50" i="3" a="1"/>
  <c r="D50" i="3" s="1"/>
  <c r="D34" i="3" s="1"/>
  <c r="B17" i="2" a="1"/>
  <c r="B17" i="2" s="1"/>
  <c r="C17" i="2" s="1" a="1"/>
  <c r="C17" i="2" s="1"/>
  <c r="C16" i="3" a="1"/>
  <c r="C16" i="3" s="1"/>
  <c r="D16" i="3" a="1"/>
  <c r="D16" i="3" s="1"/>
  <c r="J16" i="3" a="1"/>
  <c r="J16" i="3" s="1"/>
  <c r="N16" i="3" a="1"/>
  <c r="N16" i="3" s="1"/>
  <c r="B16" i="3" a="1"/>
  <c r="B16" i="3" s="1"/>
  <c r="F16" i="3" a="1"/>
  <c r="F16" i="3" s="1"/>
  <c r="K16" i="3" a="1"/>
  <c r="K16" i="3" s="1"/>
  <c r="I16" i="3" a="1"/>
  <c r="I16" i="3" s="1"/>
  <c r="M16" i="3" a="1"/>
  <c r="M16" i="3" s="1"/>
  <c r="G16" i="3" a="1"/>
  <c r="G16" i="3" s="1"/>
  <c r="H16" i="3" a="1"/>
  <c r="H16" i="3" s="1"/>
  <c r="L16" i="3" a="1"/>
  <c r="L16" i="3" s="1"/>
  <c r="E37" i="2"/>
  <c r="D37" i="2"/>
  <c r="E53" i="2"/>
  <c r="D53" i="2"/>
  <c r="A49" i="3"/>
  <c r="E49" i="3" s="1" a="1"/>
  <c r="E49" i="3" s="1"/>
  <c r="A15" i="3"/>
  <c r="E15" i="3" s="1" a="1"/>
  <c r="E15" i="3" s="1"/>
  <c r="A50" i="2"/>
  <c r="E19" i="2"/>
  <c r="K19" i="2" s="1"/>
  <c r="D19" i="2"/>
  <c r="H18" i="2" l="1"/>
  <c r="L34" i="3"/>
  <c r="H52" i="2"/>
  <c r="G34" i="3"/>
  <c r="F52" i="2"/>
  <c r="J19" i="2"/>
  <c r="G19" i="2"/>
  <c r="I19" i="2" s="1"/>
  <c r="F18" i="2"/>
  <c r="G53" i="2"/>
  <c r="I53" i="2" s="1"/>
  <c r="J49" i="3" a="1"/>
  <c r="J49" i="3" s="1"/>
  <c r="J33" i="3" s="1"/>
  <c r="E33" i="3"/>
  <c r="G49" i="3" a="1"/>
  <c r="G49" i="3" s="1"/>
  <c r="K49" i="3" a="1"/>
  <c r="K49" i="3" s="1"/>
  <c r="K33" i="3" s="1"/>
  <c r="I49" i="3" a="1"/>
  <c r="I49" i="3" s="1"/>
  <c r="I33" i="3" s="1"/>
  <c r="L49" i="3" a="1"/>
  <c r="L49" i="3" s="1"/>
  <c r="H49" i="3" a="1"/>
  <c r="H49" i="3" s="1"/>
  <c r="M49" i="3" a="1"/>
  <c r="M49" i="3" s="1"/>
  <c r="B49" i="3" a="1"/>
  <c r="B49" i="3" s="1"/>
  <c r="B33" i="3" s="1"/>
  <c r="F49" i="3" a="1"/>
  <c r="F49" i="3" s="1"/>
  <c r="N49" i="3" a="1"/>
  <c r="N49" i="3" s="1"/>
  <c r="N33" i="3" s="1"/>
  <c r="C49" i="3" a="1"/>
  <c r="C49" i="3" s="1"/>
  <c r="D49" i="3" a="1"/>
  <c r="D49" i="3" s="1"/>
  <c r="D33" i="3" s="1"/>
  <c r="B50" i="2" a="1"/>
  <c r="B50" i="2" s="1"/>
  <c r="C50" i="2" s="1" a="1"/>
  <c r="C50" i="2" s="1"/>
  <c r="I15" i="3" a="1"/>
  <c r="I15" i="3" s="1"/>
  <c r="D15" i="3" a="1"/>
  <c r="D15" i="3" s="1"/>
  <c r="H15" i="3" a="1"/>
  <c r="H15" i="3" s="1"/>
  <c r="G15" i="3" a="1"/>
  <c r="G15" i="3" s="1"/>
  <c r="F15" i="3" a="1"/>
  <c r="F15" i="3" s="1"/>
  <c r="N15" i="3" a="1"/>
  <c r="N15" i="3" s="1"/>
  <c r="B15" i="3" a="1"/>
  <c r="B15" i="3" s="1"/>
  <c r="M15" i="3" a="1"/>
  <c r="M15" i="3" s="1"/>
  <c r="L15" i="3" a="1"/>
  <c r="L15" i="3" s="1"/>
  <c r="K15" i="3" a="1"/>
  <c r="K15" i="3" s="1"/>
  <c r="J15" i="3" a="1"/>
  <c r="J15" i="3" s="1"/>
  <c r="C15" i="3" a="1"/>
  <c r="C15" i="3" s="1"/>
  <c r="E36" i="2"/>
  <c r="D36" i="2"/>
  <c r="D52" i="2"/>
  <c r="E52" i="2"/>
  <c r="A48" i="3"/>
  <c r="E48" i="3" s="1" a="1"/>
  <c r="E48" i="3" s="1"/>
  <c r="D18" i="2"/>
  <c r="E18" i="2"/>
  <c r="K18" i="2" s="1"/>
  <c r="H33" i="3" l="1"/>
  <c r="F36" i="2"/>
  <c r="C33" i="3"/>
  <c r="D35" i="2" s="1"/>
  <c r="F33" i="3"/>
  <c r="E35" i="2" s="1"/>
  <c r="H36" i="2"/>
  <c r="M33" i="3"/>
  <c r="H17" i="2"/>
  <c r="H29" i="2" s="1"/>
  <c r="F17" i="2"/>
  <c r="F29" i="2" s="1"/>
  <c r="G33" i="3"/>
  <c r="F35" i="2" s="1"/>
  <c r="F51" i="2"/>
  <c r="G52" i="2"/>
  <c r="I52" i="2" s="1"/>
  <c r="J18" i="2"/>
  <c r="G18" i="2"/>
  <c r="L33" i="3"/>
  <c r="H51" i="2"/>
  <c r="C48" i="3" a="1"/>
  <c r="C48" i="3" s="1"/>
  <c r="N48" i="3" a="1"/>
  <c r="N48" i="3" s="1"/>
  <c r="N60" i="3" s="1"/>
  <c r="B48" i="3" a="1"/>
  <c r="B48" i="3" s="1"/>
  <c r="B32" i="3" s="1"/>
  <c r="M48" i="3" a="1"/>
  <c r="M48" i="3" s="1"/>
  <c r="L48" i="3" a="1"/>
  <c r="L48" i="3" s="1"/>
  <c r="K48" i="3" a="1"/>
  <c r="K48" i="3" s="1"/>
  <c r="K60" i="3" s="1"/>
  <c r="J48" i="3" a="1"/>
  <c r="J48" i="3" s="1"/>
  <c r="I48" i="3" a="1"/>
  <c r="I48" i="3" s="1"/>
  <c r="I60" i="3" s="1"/>
  <c r="H48" i="3" a="1"/>
  <c r="H48" i="3" s="1"/>
  <c r="G48" i="3" a="1"/>
  <c r="G48" i="3" s="1"/>
  <c r="F48" i="3" a="1"/>
  <c r="F48" i="3" s="1"/>
  <c r="E32" i="3"/>
  <c r="D48" i="3" a="1"/>
  <c r="D48" i="3" s="1"/>
  <c r="D60" i="3" s="1"/>
  <c r="B34" i="2"/>
  <c r="C34" i="2"/>
  <c r="D61" i="2"/>
  <c r="E51" i="2"/>
  <c r="D51" i="2"/>
  <c r="E61" i="2"/>
  <c r="D17" i="2"/>
  <c r="E17" i="2"/>
  <c r="K17" i="2" s="1"/>
  <c r="B27" i="3"/>
  <c r="C27" i="3"/>
  <c r="K27" i="3"/>
  <c r="H27" i="3"/>
  <c r="E27" i="3"/>
  <c r="D27" i="3"/>
  <c r="M27" i="3"/>
  <c r="L27" i="3"/>
  <c r="G27" i="3"/>
  <c r="F27" i="3"/>
  <c r="I27" i="3"/>
  <c r="J27" i="3"/>
  <c r="N27" i="3"/>
  <c r="H35" i="2" l="1"/>
  <c r="H60" i="3"/>
  <c r="C32" i="3"/>
  <c r="C43" i="3" s="1"/>
  <c r="F60" i="3"/>
  <c r="L17" i="2"/>
  <c r="F50" i="2"/>
  <c r="F62" i="2" s="1"/>
  <c r="J17" i="2"/>
  <c r="G17" i="2"/>
  <c r="I17" i="2" s="1"/>
  <c r="L32" i="3"/>
  <c r="L43" i="3" s="1"/>
  <c r="H50" i="2"/>
  <c r="H62" i="2" s="1"/>
  <c r="I18" i="2"/>
  <c r="G61" i="2"/>
  <c r="I61" i="2" s="1"/>
  <c r="G51" i="2"/>
  <c r="D32" i="3"/>
  <c r="D43" i="3" s="1"/>
  <c r="J32" i="3"/>
  <c r="J43" i="3" s="1"/>
  <c r="F32" i="3"/>
  <c r="M32" i="3"/>
  <c r="K32" i="3"/>
  <c r="K43" i="3" s="1"/>
  <c r="I32" i="3"/>
  <c r="G32" i="3"/>
  <c r="H32" i="3"/>
  <c r="N32" i="3"/>
  <c r="N43" i="3" s="1"/>
  <c r="E43" i="3"/>
  <c r="C60" i="3"/>
  <c r="J60" i="3"/>
  <c r="B43" i="3"/>
  <c r="D50" i="2"/>
  <c r="L60" i="3"/>
  <c r="E50" i="2"/>
  <c r="E60" i="3"/>
  <c r="G60" i="3"/>
  <c r="M60" i="3"/>
  <c r="B60" i="3"/>
  <c r="D29" i="2"/>
  <c r="E29" i="2"/>
  <c r="M43" i="3" l="1"/>
  <c r="F43" i="3"/>
  <c r="H43" i="3"/>
  <c r="I29" i="2"/>
  <c r="G50" i="2"/>
  <c r="I50" i="2" s="1"/>
  <c r="G43" i="3"/>
  <c r="F34" i="2"/>
  <c r="F45" i="2" s="1"/>
  <c r="H34" i="2"/>
  <c r="H45" i="2" s="1"/>
  <c r="G29" i="2"/>
  <c r="I51" i="2"/>
  <c r="E34" i="2"/>
  <c r="D34" i="2"/>
  <c r="I43" i="3"/>
  <c r="M17" i="2"/>
  <c r="N17" i="2" s="1"/>
  <c r="D62" i="2"/>
  <c r="E62" i="2"/>
  <c r="G62" i="2" l="1"/>
  <c r="I62" i="2"/>
  <c r="E45" i="2"/>
  <c r="K34" i="2"/>
  <c r="J34" i="2"/>
  <c r="G34" i="2"/>
  <c r="I34" i="2" s="1"/>
  <c r="D45" i="2"/>
  <c r="L34" i="2"/>
  <c r="B43" i="2" l="1"/>
  <c r="L43" i="2" s="1"/>
  <c r="C43" i="2"/>
  <c r="B40" i="2"/>
  <c r="L40" i="2" s="1"/>
  <c r="C40" i="2"/>
  <c r="B36" i="2"/>
  <c r="L36" i="2" s="1"/>
  <c r="C36" i="2"/>
  <c r="B42" i="2"/>
  <c r="L42" i="2" s="1"/>
  <c r="C42" i="2"/>
  <c r="B41" i="2"/>
  <c r="L41" i="2" s="1"/>
  <c r="C41" i="2"/>
  <c r="M34" i="2"/>
  <c r="N34" i="2" s="1"/>
  <c r="C44" i="2"/>
  <c r="B44" i="2"/>
  <c r="L44" i="2" s="1"/>
  <c r="L20" i="2"/>
  <c r="B37" i="2"/>
  <c r="L37" i="2" s="1"/>
  <c r="B39" i="2"/>
  <c r="L39" i="2" s="1"/>
  <c r="B35" i="2"/>
  <c r="L35" i="2" s="1"/>
  <c r="L21" i="2"/>
  <c r="B38" i="2"/>
  <c r="B62" i="2"/>
  <c r="L28" i="2"/>
  <c r="L25" i="2"/>
  <c r="L26" i="2"/>
  <c r="C39" i="2"/>
  <c r="L22" i="2"/>
  <c r="L24" i="2"/>
  <c r="L23" i="2"/>
  <c r="L19" i="2"/>
  <c r="L18" i="2"/>
  <c r="B29" i="2"/>
  <c r="L29" i="2" s="1"/>
  <c r="C38" i="2"/>
  <c r="L27" i="2"/>
  <c r="C37" i="2"/>
  <c r="J36" i="2" l="1"/>
  <c r="K36" i="2"/>
  <c r="G36" i="2"/>
  <c r="I36" i="2" s="1"/>
  <c r="K44" i="2"/>
  <c r="J44" i="2"/>
  <c r="G44" i="2"/>
  <c r="I44" i="2" s="1"/>
  <c r="G40" i="2"/>
  <c r="I40" i="2" s="1"/>
  <c r="J40" i="2"/>
  <c r="K40" i="2"/>
  <c r="G38" i="2"/>
  <c r="I38" i="2" s="1"/>
  <c r="K38" i="2"/>
  <c r="J38" i="2"/>
  <c r="G41" i="2"/>
  <c r="I41" i="2" s="1"/>
  <c r="K41" i="2"/>
  <c r="J41" i="2"/>
  <c r="G43" i="2"/>
  <c r="I43" i="2" s="1"/>
  <c r="J43" i="2"/>
  <c r="K43" i="2"/>
  <c r="J37" i="2"/>
  <c r="G37" i="2"/>
  <c r="I37" i="2" s="1"/>
  <c r="K37" i="2"/>
  <c r="G39" i="2"/>
  <c r="I39" i="2" s="1"/>
  <c r="J39" i="2"/>
  <c r="K39" i="2"/>
  <c r="K42" i="2"/>
  <c r="J42" i="2"/>
  <c r="G42" i="2"/>
  <c r="I42" i="2" s="1"/>
  <c r="B45" i="2"/>
  <c r="L45" i="2" s="1"/>
  <c r="L38" i="2"/>
  <c r="C35" i="2"/>
  <c r="C29" i="2"/>
  <c r="C62" i="2"/>
  <c r="M36" i="2" l="1"/>
  <c r="N36" i="2" s="1"/>
  <c r="J29" i="2"/>
  <c r="K29" i="2"/>
  <c r="G35" i="2"/>
  <c r="J35" i="2"/>
  <c r="K35" i="2"/>
  <c r="M42" i="2"/>
  <c r="N42" i="2" s="1"/>
  <c r="M41" i="2"/>
  <c r="N41" i="2" s="1"/>
  <c r="M27" i="2"/>
  <c r="N27" i="2" s="1"/>
  <c r="C45" i="2"/>
  <c r="M37" i="2"/>
  <c r="N37" i="2" s="1"/>
  <c r="M40" i="2"/>
  <c r="N40" i="2" s="1"/>
  <c r="M25" i="2"/>
  <c r="N25" i="2" s="1"/>
  <c r="M24" i="2"/>
  <c r="N24" i="2" s="1"/>
  <c r="M23" i="2"/>
  <c r="N23" i="2" s="1"/>
  <c r="M43" i="2"/>
  <c r="N43" i="2" s="1"/>
  <c r="M26" i="2"/>
  <c r="N26" i="2" s="1"/>
  <c r="M22" i="2"/>
  <c r="N22" i="2" s="1"/>
  <c r="M19" i="2"/>
  <c r="N19" i="2" s="1"/>
  <c r="M38" i="2"/>
  <c r="N38" i="2" s="1"/>
  <c r="M20" i="2"/>
  <c r="N20" i="2" s="1"/>
  <c r="M18" i="2"/>
  <c r="N18" i="2" s="1"/>
  <c r="M44" i="2"/>
  <c r="N44" i="2" s="1"/>
  <c r="M21" i="2"/>
  <c r="N21" i="2" s="1"/>
  <c r="M28" i="2"/>
  <c r="N28" i="2" s="1"/>
  <c r="M39" i="2"/>
  <c r="N39" i="2" s="1"/>
  <c r="G45" i="2" l="1"/>
  <c r="I35" i="2"/>
  <c r="I45" i="2" s="1"/>
  <c r="K45" i="2"/>
  <c r="J45" i="2"/>
  <c r="M35" i="2"/>
  <c r="N35" i="2" s="1"/>
  <c r="M29" i="2"/>
  <c r="N29" i="2" s="1"/>
  <c r="M45" i="2" l="1"/>
  <c r="N45"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B5D111E-C79F-45DB-BDED-7EE8AED2C9EB}" name="Query from CarrierReporting" type="1" refreshedVersion="8" deleted="1" background="1" saveData="1">
    <dbPr connection="" command=""/>
  </connection>
  <connection id="2" xr16:uid="{8C3D41D9-D933-4B4C-8BF3-F9A8A96D99C6}" name="Query from CarrierReporting1" type="1" refreshedVersion="8" deleted="1" background="1" saveData="1">
    <dbPr connection="" command=""/>
  </connection>
  <connection id="3" xr16:uid="{F6E83C1C-3EB5-4FAB-92E9-EF8E8AF3DDC5}" name="Query from CarrierReporting2" type="1" refreshedVersion="8" deleted="1" background="1" saveData="1">
    <dbPr connection="" command=""/>
  </connection>
  <connection id="4" xr16:uid="{69AA1B44-3F06-4E8A-BC3C-2F7A8A8345C4}" name="Query from CarrierReporting3" type="1" refreshedVersion="8" deleted="1" background="1" saveData="1">
    <dbPr connection="" comman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<sst xmlns="http://schemas.openxmlformats.org/spreadsheetml/2006/main" count="342061" uniqueCount="608">
  <si>
    <t>AccountingDate</t>
  </si>
  <si>
    <t>AccountingQuarter</t>
  </si>
  <si>
    <t>MechTypeAbbrev</t>
  </si>
  <si>
    <t>StateAbbrev</t>
  </si>
  <si>
    <t>ClassCode</t>
  </si>
  <si>
    <t>PolicyYear</t>
  </si>
  <si>
    <t>KORCode</t>
  </si>
  <si>
    <t>KORDescription</t>
  </si>
  <si>
    <t>CoverageTypeGroup</t>
  </si>
  <si>
    <t>Amount</t>
  </si>
  <si>
    <t>CaseAmount</t>
  </si>
  <si>
    <t>IBNRAmount</t>
  </si>
  <si>
    <t>Please Select a State:</t>
  </si>
  <si>
    <t>ALL COMPANIES COMBINED</t>
  </si>
  <si>
    <t>A</t>
  </si>
  <si>
    <t>B</t>
  </si>
  <si>
    <t>C</t>
  </si>
  <si>
    <t>D</t>
  </si>
  <si>
    <t>E</t>
  </si>
  <si>
    <t>F</t>
  </si>
  <si>
    <t>G</t>
  </si>
  <si>
    <t>H</t>
  </si>
  <si>
    <t>I</t>
  </si>
  <si>
    <t>J</t>
  </si>
  <si>
    <t>K</t>
  </si>
  <si>
    <t>L</t>
  </si>
  <si>
    <t>M</t>
  </si>
  <si>
    <t>F-G</t>
  </si>
  <si>
    <t>C/B</t>
  </si>
  <si>
    <t>D/B</t>
  </si>
  <si>
    <t>E/A</t>
  </si>
  <si>
    <t>I+J+K</t>
  </si>
  <si>
    <t>L+(G/A)</t>
  </si>
  <si>
    <t>Losses</t>
  </si>
  <si>
    <t>Incurred</t>
  </si>
  <si>
    <t>Other</t>
  </si>
  <si>
    <t>Net</t>
  </si>
  <si>
    <t>Net Misc.</t>
  </si>
  <si>
    <t>Policy</t>
  </si>
  <si>
    <t>Premium</t>
  </si>
  <si>
    <t>Including</t>
  </si>
  <si>
    <t>Underwriting</t>
  </si>
  <si>
    <t>Income &amp;</t>
  </si>
  <si>
    <t>LAE</t>
  </si>
  <si>
    <t>Operating</t>
  </si>
  <si>
    <t>Year</t>
  </si>
  <si>
    <t>Written</t>
  </si>
  <si>
    <t>Earned</t>
  </si>
  <si>
    <t>IBNR</t>
  </si>
  <si>
    <t>Expenses</t>
  </si>
  <si>
    <t>Results</t>
  </si>
  <si>
    <t>Expense</t>
  </si>
  <si>
    <t>Result</t>
  </si>
  <si>
    <t>INCURRED LOSSES</t>
  </si>
  <si>
    <t>MISCELLANEOUS INCOME AND EXPENSE</t>
  </si>
  <si>
    <t>Paid</t>
  </si>
  <si>
    <t>Investment</t>
  </si>
  <si>
    <t>Misc</t>
  </si>
  <si>
    <t>Reserves</t>
  </si>
  <si>
    <t>Income</t>
  </si>
  <si>
    <t>Evaluation YYYYQ</t>
  </si>
  <si>
    <t>Total</t>
  </si>
  <si>
    <t>Loss</t>
  </si>
  <si>
    <t>Adjustment</t>
  </si>
  <si>
    <t>B-C-D-E</t>
  </si>
  <si>
    <t>Net Result</t>
  </si>
  <si>
    <t>of</t>
  </si>
  <si>
    <t>Operations</t>
  </si>
  <si>
    <t>ULAE</t>
  </si>
  <si>
    <t>ALAE</t>
  </si>
  <si>
    <t>Costs</t>
  </si>
  <si>
    <t>Taxes</t>
  </si>
  <si>
    <t>Admin</t>
  </si>
  <si>
    <t>Commission</t>
  </si>
  <si>
    <t>Deficiency</t>
  </si>
  <si>
    <t>Reserve</t>
  </si>
  <si>
    <t>Charge-</t>
  </si>
  <si>
    <t>Offs</t>
  </si>
  <si>
    <t>PP</t>
  </si>
  <si>
    <t>Written Premium</t>
  </si>
  <si>
    <t>Liability</t>
  </si>
  <si>
    <t>Physical Damage</t>
  </si>
  <si>
    <t>Unearned Premium</t>
  </si>
  <si>
    <t>20191</t>
  </si>
  <si>
    <t>PAIP</t>
  </si>
  <si>
    <t>KY</t>
  </si>
  <si>
    <t>Column1</t>
  </si>
  <si>
    <t>RI</t>
  </si>
  <si>
    <t>Loss Reserves</t>
  </si>
  <si>
    <t>A.L.A.E. Paid</t>
  </si>
  <si>
    <t>A.L.A.E. Reserves</t>
  </si>
  <si>
    <t>Paid Losses</t>
  </si>
  <si>
    <t>LOSS ADJUSTMENT EXPENSE</t>
  </si>
  <si>
    <t>OTHER UNDERWRITING EXPENSES</t>
  </si>
  <si>
    <t>010</t>
  </si>
  <si>
    <t>NCRF Premium Refund</t>
  </si>
  <si>
    <t>011</t>
  </si>
  <si>
    <t>Premiums Written</t>
  </si>
  <si>
    <t>012</t>
  </si>
  <si>
    <t>Commissions</t>
  </si>
  <si>
    <t>013</t>
  </si>
  <si>
    <t>Policyholder Membership Fees</t>
  </si>
  <si>
    <t>015</t>
  </si>
  <si>
    <t>Dividends Paid</t>
  </si>
  <si>
    <t>016</t>
  </si>
  <si>
    <t>Losses Paid</t>
  </si>
  <si>
    <t>017</t>
  </si>
  <si>
    <t>CPAI Charge-Offs</t>
  </si>
  <si>
    <t>CPAI Charge-offs</t>
  </si>
  <si>
    <t>018</t>
  </si>
  <si>
    <t>Clean Risk Subsidy</t>
  </si>
  <si>
    <t>020</t>
  </si>
  <si>
    <t>Premium Tax</t>
  </si>
  <si>
    <t>021</t>
  </si>
  <si>
    <t>Operating Service Fees</t>
  </si>
  <si>
    <t>022</t>
  </si>
  <si>
    <t>Claims Expense</t>
  </si>
  <si>
    <t>023</t>
  </si>
  <si>
    <t>Legal Fees</t>
  </si>
  <si>
    <t>024</t>
  </si>
  <si>
    <t>Unallocated Claims Expense</t>
  </si>
  <si>
    <t>025</t>
  </si>
  <si>
    <t>Premiums Escrowed</t>
  </si>
  <si>
    <t>028</t>
  </si>
  <si>
    <t>Advance Ceding Expense</t>
  </si>
  <si>
    <t>029</t>
  </si>
  <si>
    <t>Advance Claims Expense</t>
  </si>
  <si>
    <t>032</t>
  </si>
  <si>
    <t>Unearned Premiums</t>
  </si>
  <si>
    <t>033</t>
  </si>
  <si>
    <t>Losses Outstanding</t>
  </si>
  <si>
    <t>034</t>
  </si>
  <si>
    <t>036</t>
  </si>
  <si>
    <t>Contingency Fund</t>
  </si>
  <si>
    <t>037</t>
  </si>
  <si>
    <t>Claims Service Fees Reserved</t>
  </si>
  <si>
    <t>040</t>
  </si>
  <si>
    <t>Claims with Loss Payments</t>
  </si>
  <si>
    <t>041</t>
  </si>
  <si>
    <t>Claims Outstanding</t>
  </si>
  <si>
    <t>042</t>
  </si>
  <si>
    <t>Claim Count</t>
  </si>
  <si>
    <t>043</t>
  </si>
  <si>
    <t>Claims Without Loss Payment</t>
  </si>
  <si>
    <t>051</t>
  </si>
  <si>
    <t>Miscellaneous Expenses</t>
  </si>
  <si>
    <t>Misc. Expense</t>
  </si>
  <si>
    <t>052</t>
  </si>
  <si>
    <t>Miscellaneous Income</t>
  </si>
  <si>
    <t>Misc. Income</t>
  </si>
  <si>
    <t>053</t>
  </si>
  <si>
    <t>Investment Impairments</t>
  </si>
  <si>
    <t>054</t>
  </si>
  <si>
    <t>Commission Charge-offs</t>
  </si>
  <si>
    <t>Charge-offs</t>
  </si>
  <si>
    <t>055</t>
  </si>
  <si>
    <t>Investment Income</t>
  </si>
  <si>
    <t>056</t>
  </si>
  <si>
    <t>Premium Charge-offs</t>
  </si>
  <si>
    <t>057</t>
  </si>
  <si>
    <t>NCRF Refund Interest</t>
  </si>
  <si>
    <t>058</t>
  </si>
  <si>
    <t>Installment Fees</t>
  </si>
  <si>
    <t>061</t>
  </si>
  <si>
    <t>Premium In Force</t>
  </si>
  <si>
    <t>062</t>
  </si>
  <si>
    <t>Advance Premium</t>
  </si>
  <si>
    <t>063</t>
  </si>
  <si>
    <t>Salvage and Subrogation</t>
  </si>
  <si>
    <t>067</t>
  </si>
  <si>
    <t>Anticipated Salvage/Subro (current)</t>
  </si>
  <si>
    <t>Anticipated Salvage</t>
  </si>
  <si>
    <t>068</t>
  </si>
  <si>
    <t>Anticipated Salvage (Incld)</t>
  </si>
  <si>
    <t>069</t>
  </si>
  <si>
    <t>EBUB</t>
  </si>
  <si>
    <t>070</t>
  </si>
  <si>
    <t>SCAAIP Prem Chrg Elig</t>
  </si>
  <si>
    <t>071</t>
  </si>
  <si>
    <t>Admin Misc Expense</t>
  </si>
  <si>
    <t>072</t>
  </si>
  <si>
    <t>Admin Misc Income</t>
  </si>
  <si>
    <t>077</t>
  </si>
  <si>
    <t>SCAAIP Prem Chrg Inelig</t>
  </si>
  <si>
    <t>079</t>
  </si>
  <si>
    <t>PDR</t>
  </si>
  <si>
    <t>080</t>
  </si>
  <si>
    <t>Loss Recoupment Total</t>
  </si>
  <si>
    <t>Recoupment</t>
  </si>
  <si>
    <t>081</t>
  </si>
  <si>
    <t>PPNF Loss Recoupment</t>
  </si>
  <si>
    <t>082</t>
  </si>
  <si>
    <t>OTPP Loss Recoupment</t>
  </si>
  <si>
    <t>088</t>
  </si>
  <si>
    <t>TRIA Premium Earned</t>
  </si>
  <si>
    <t>089</t>
  </si>
  <si>
    <t>NY PAP MTA Premium</t>
  </si>
  <si>
    <t>090</t>
  </si>
  <si>
    <t>ALAE Paid</t>
  </si>
  <si>
    <t>091</t>
  </si>
  <si>
    <t>ALAE Reserve</t>
  </si>
  <si>
    <t>132</t>
  </si>
  <si>
    <t>Old Premium Earned</t>
  </si>
  <si>
    <t>189</t>
  </si>
  <si>
    <t>Prior NY PAP</t>
  </si>
  <si>
    <t>200</t>
  </si>
  <si>
    <t>210</t>
  </si>
  <si>
    <t>Misc. Inc. for Insolvent Companies</t>
  </si>
  <si>
    <t>Misc. Income for Insolvent Companies</t>
  </si>
  <si>
    <t>211</t>
  </si>
  <si>
    <t>Misc. Misc. Income</t>
  </si>
  <si>
    <t>212</t>
  </si>
  <si>
    <t>Late Payment Fee Penalty</t>
  </si>
  <si>
    <t>213</t>
  </si>
  <si>
    <t>Late Submission Fee</t>
  </si>
  <si>
    <t>214</t>
  </si>
  <si>
    <t>NJ AIRE Income</t>
  </si>
  <si>
    <t>215</t>
  </si>
  <si>
    <t>Plan Assessment Income</t>
  </si>
  <si>
    <t>219</t>
  </si>
  <si>
    <t>Fraud Restitution</t>
  </si>
  <si>
    <t>250</t>
  </si>
  <si>
    <t>Misc. Expense for Insolvent Companies</t>
  </si>
  <si>
    <t>251</t>
  </si>
  <si>
    <t>CAIP Audit</t>
  </si>
  <si>
    <t>252</t>
  </si>
  <si>
    <t>Corp. Communications</t>
  </si>
  <si>
    <t>253</t>
  </si>
  <si>
    <t>Inspection Program</t>
  </si>
  <si>
    <t>254</t>
  </si>
  <si>
    <t>Salaries</t>
  </si>
  <si>
    <t>255</t>
  </si>
  <si>
    <t>Employee Relations/Welfare</t>
  </si>
  <si>
    <t>256</t>
  </si>
  <si>
    <t>Insurance</t>
  </si>
  <si>
    <t>257</t>
  </si>
  <si>
    <t>Travel</t>
  </si>
  <si>
    <t>258</t>
  </si>
  <si>
    <t>Rent</t>
  </si>
  <si>
    <t>259</t>
  </si>
  <si>
    <t>Office Equiptment</t>
  </si>
  <si>
    <t>260</t>
  </si>
  <si>
    <t>Printing &amp; Stationary</t>
  </si>
  <si>
    <t>261</t>
  </si>
  <si>
    <t>Postage</t>
  </si>
  <si>
    <t>262</t>
  </si>
  <si>
    <t>Telephone</t>
  </si>
  <si>
    <t>263</t>
  </si>
  <si>
    <t>264</t>
  </si>
  <si>
    <t>Audit Fees</t>
  </si>
  <si>
    <t>265</t>
  </si>
  <si>
    <t>268</t>
  </si>
  <si>
    <t>269</t>
  </si>
  <si>
    <t>CAIP Indemnification</t>
  </si>
  <si>
    <t>270</t>
  </si>
  <si>
    <t>Service Fees</t>
  </si>
  <si>
    <t>271</t>
  </si>
  <si>
    <t>Interest</t>
  </si>
  <si>
    <t>273</t>
  </si>
  <si>
    <t>NJ AIRE Expenses</t>
  </si>
  <si>
    <t>279</t>
  </si>
  <si>
    <t>Change in PDR</t>
  </si>
  <si>
    <t>401</t>
  </si>
  <si>
    <t>Recoupment Written</t>
  </si>
  <si>
    <t>402</t>
  </si>
  <si>
    <t>Recoupment Commision</t>
  </si>
  <si>
    <t>403</t>
  </si>
  <si>
    <t>Recoupment Premium Tax</t>
  </si>
  <si>
    <t>802</t>
  </si>
  <si>
    <t>SCAAIP Comm Charge-off</t>
  </si>
  <si>
    <t>803</t>
  </si>
  <si>
    <t>Assessment/Distribution</t>
  </si>
  <si>
    <t>805</t>
  </si>
  <si>
    <t>Central Processor Charge-offs</t>
  </si>
  <si>
    <t>807</t>
  </si>
  <si>
    <t>Extraordinary Expenses</t>
  </si>
  <si>
    <t>808</t>
  </si>
  <si>
    <t>MI Single Business Tax</t>
  </si>
  <si>
    <t>817</t>
  </si>
  <si>
    <t>Collection Fees</t>
  </si>
  <si>
    <t>819</t>
  </si>
  <si>
    <t>MI Hazard Haulers</t>
  </si>
  <si>
    <t>820</t>
  </si>
  <si>
    <t>SCAAIP Oper Fee Elig</t>
  </si>
  <si>
    <t>825</t>
  </si>
  <si>
    <t>FL Fee Adjustment</t>
  </si>
  <si>
    <t>826</t>
  </si>
  <si>
    <t>SCAAIP Oper Fee Inelig</t>
  </si>
  <si>
    <t>827</t>
  </si>
  <si>
    <t>SCAAIP Claim Fee Elig</t>
  </si>
  <si>
    <t>828</t>
  </si>
  <si>
    <t>SCAAIP Claim Fee Inelig</t>
  </si>
  <si>
    <t>916</t>
  </si>
  <si>
    <t>Bal Rec/Pay (Prior to Recoup)</t>
  </si>
  <si>
    <t>933</t>
  </si>
  <si>
    <t>Bal Rec/Pay</t>
  </si>
  <si>
    <t>934</t>
  </si>
  <si>
    <t>N/A</t>
  </si>
  <si>
    <t>2019-01-01</t>
  </si>
  <si>
    <t>2019-02-01</t>
  </si>
  <si>
    <t>2019-03-01</t>
  </si>
  <si>
    <t>NOTE: THIS IS THE CAIP TABLE.  MAY BE DIFFERENT FOR PAIP</t>
  </si>
  <si>
    <t>IBNR Loss Reserves</t>
  </si>
  <si>
    <t>Anticipated Salvage and Subrogation</t>
  </si>
  <si>
    <t>OTHER</t>
  </si>
  <si>
    <t>AccountDescription</t>
  </si>
  <si>
    <t>AccountNumberGroupAbbrev</t>
  </si>
  <si>
    <t>INVINC</t>
  </si>
  <si>
    <t>MISCINC</t>
  </si>
  <si>
    <t>ADMIN</t>
  </si>
  <si>
    <t>TAXES</t>
  </si>
  <si>
    <t>MISCEXP</t>
  </si>
  <si>
    <t>Premium Deficiency Reserve</t>
  </si>
  <si>
    <t>20192</t>
  </si>
  <si>
    <t>2019-04-01</t>
  </si>
  <si>
    <t>2019-05-01</t>
  </si>
  <si>
    <t>2019-06-01</t>
  </si>
  <si>
    <t>Salvage &amp; Subrogation</t>
  </si>
  <si>
    <t>20193</t>
  </si>
  <si>
    <t>2019-07-01</t>
  </si>
  <si>
    <t>2019-08-01</t>
  </si>
  <si>
    <t>2019-09-01</t>
  </si>
  <si>
    <t>20194</t>
  </si>
  <si>
    <t>2019-10-01</t>
  </si>
  <si>
    <t>2019-11-01</t>
  </si>
  <si>
    <t>2019-12-01</t>
  </si>
  <si>
    <t>20201</t>
  </si>
  <si>
    <t>IA</t>
  </si>
  <si>
    <t>2020-01-01</t>
  </si>
  <si>
    <t>IL</t>
  </si>
  <si>
    <t>KS</t>
  </si>
  <si>
    <t>VA</t>
  </si>
  <si>
    <t>Calendar Year</t>
  </si>
  <si>
    <t>2020-02-01</t>
  </si>
  <si>
    <t>IN</t>
  </si>
  <si>
    <t>MN</t>
  </si>
  <si>
    <t>NE</t>
  </si>
  <si>
    <t>OK</t>
  </si>
  <si>
    <t>SD</t>
  </si>
  <si>
    <t>WI</t>
  </si>
  <si>
    <t>Quarter</t>
  </si>
  <si>
    <t>COMCHG</t>
  </si>
  <si>
    <t>20184</t>
  </si>
  <si>
    <t>JUA</t>
  </si>
  <si>
    <t>FL</t>
  </si>
  <si>
    <t>PRMCHG</t>
  </si>
  <si>
    <t>AccountTypeId</t>
  </si>
  <si>
    <t>P</t>
  </si>
  <si>
    <t>2020-03-01</t>
  </si>
  <si>
    <t>20202</t>
  </si>
  <si>
    <t>2020-04-01</t>
  </si>
  <si>
    <t>AR</t>
  </si>
  <si>
    <t>MO</t>
  </si>
  <si>
    <t>ND</t>
  </si>
  <si>
    <t>OH</t>
  </si>
  <si>
    <t>2020-05-01</t>
  </si>
  <si>
    <t>LossIBNR</t>
  </si>
  <si>
    <t>ALAEIBNR</t>
  </si>
  <si>
    <t>2020-06-01</t>
  </si>
  <si>
    <t>20203</t>
  </si>
  <si>
    <t>2020-07-01</t>
  </si>
  <si>
    <t>2020-08-01</t>
  </si>
  <si>
    <t>2020-09-01</t>
  </si>
  <si>
    <t>20204</t>
  </si>
  <si>
    <t>2020-10-01</t>
  </si>
  <si>
    <t>2020-12-01</t>
  </si>
  <si>
    <t>2020-11-01</t>
  </si>
  <si>
    <t>Unallocated LAE Allowance</t>
  </si>
  <si>
    <t>20211</t>
  </si>
  <si>
    <t>2021-01-01</t>
  </si>
  <si>
    <t>2021-03-01</t>
  </si>
  <si>
    <t>2021-02-01</t>
  </si>
  <si>
    <t>LA</t>
  </si>
  <si>
    <t>20212</t>
  </si>
  <si>
    <t>2021-04-01</t>
  </si>
  <si>
    <t>2021-05-01</t>
  </si>
  <si>
    <t>2021-06-01</t>
  </si>
  <si>
    <t>20213</t>
  </si>
  <si>
    <t>2021-07-01</t>
  </si>
  <si>
    <t>2021-08-01</t>
  </si>
  <si>
    <t>2021-09-01</t>
  </si>
  <si>
    <t>20214</t>
  </si>
  <si>
    <t>2021-10-01</t>
  </si>
  <si>
    <t>2021-11-01</t>
  </si>
  <si>
    <t>CA</t>
  </si>
  <si>
    <t>2021-12-01</t>
  </si>
  <si>
    <t>StateCode</t>
  </si>
  <si>
    <t>38</t>
  </si>
  <si>
    <t>16</t>
  </si>
  <si>
    <t>14</t>
  </si>
  <si>
    <t>12</t>
  </si>
  <si>
    <t>13</t>
  </si>
  <si>
    <t>15</t>
  </si>
  <si>
    <t>22</t>
  </si>
  <si>
    <t>26</t>
  </si>
  <si>
    <t>35</t>
  </si>
  <si>
    <t>40</t>
  </si>
  <si>
    <t>45</t>
  </si>
  <si>
    <t>48</t>
  </si>
  <si>
    <t>24</t>
  </si>
  <si>
    <t>34</t>
  </si>
  <si>
    <t>17</t>
  </si>
  <si>
    <t>33</t>
  </si>
  <si>
    <t>03</t>
  </si>
  <si>
    <t>04</t>
  </si>
  <si>
    <t>09</t>
  </si>
  <si>
    <t>20221</t>
  </si>
  <si>
    <t>2022-01-01</t>
  </si>
  <si>
    <t>Due to certain timing differences between accounting entries and data processing submissions, small variances may exist between this experience report and financial assessments.</t>
  </si>
  <si>
    <t>2022-02-01</t>
  </si>
  <si>
    <t>2022-03-01</t>
  </si>
  <si>
    <t>AK</t>
  </si>
  <si>
    <t>54</t>
  </si>
  <si>
    <t>64</t>
  </si>
  <si>
    <t>41</t>
  </si>
  <si>
    <t>10</t>
  </si>
  <si>
    <t>23</t>
  </si>
  <si>
    <t>01</t>
  </si>
  <si>
    <t>AL</t>
  </si>
  <si>
    <t>GA</t>
  </si>
  <si>
    <t>MS</t>
  </si>
  <si>
    <t>TN</t>
  </si>
  <si>
    <t>20222</t>
  </si>
  <si>
    <t>2022-04-01</t>
  </si>
  <si>
    <t>2022-05-01</t>
  </si>
  <si>
    <t>2022-06-01</t>
  </si>
  <si>
    <t>HI</t>
  </si>
  <si>
    <t>55</t>
  </si>
  <si>
    <t>20223</t>
  </si>
  <si>
    <t>2022-07-01</t>
  </si>
  <si>
    <t>Alabama PAIP (excluding the Plan's admin. expenses)</t>
  </si>
  <si>
    <t>Arkansas PAIP (excluding the Plan's admin. expenses)</t>
  </si>
  <si>
    <t>Alaska PAIP (excluding the Plan's admin. expenses)</t>
  </si>
  <si>
    <t>California AARP (excluding the Plan's admin. expenses)</t>
  </si>
  <si>
    <t>California LCA (excluding the Plan's admin. expenses)</t>
  </si>
  <si>
    <t>Georgia PAIP (excluding the Plan's admin. expenses)</t>
  </si>
  <si>
    <t>Illinois PAIP (excluding the Plan's admin. expenses)</t>
  </si>
  <si>
    <t>Indiana PAIP (excluding the Plan's admin. expenses)</t>
  </si>
  <si>
    <t>Iowa PAIP (excluding the Plan's admin. expenses)</t>
  </si>
  <si>
    <t>Kansas PAIP (excluding the Plan's admin. expenses)</t>
  </si>
  <si>
    <t>Kentucky PAIP (excluding the Plan's admin. expenses)</t>
  </si>
  <si>
    <t>Louisiana PAIP (excluding the Plan's admin. expenses)</t>
  </si>
  <si>
    <t>Minnesota PAIP (excluding the Plan's admin. expenses)</t>
  </si>
  <si>
    <t>Mississippi PAIP (excluding the Plan's admin. expenses)</t>
  </si>
  <si>
    <t>Missouri PAIP (excluding the Plan's admin. expenses)</t>
  </si>
  <si>
    <t>Nebraska PAIP (excluding the Plan's admin. expenses)</t>
  </si>
  <si>
    <t>North Dakota PAIP (excluding the Plan's admin. expenses)</t>
  </si>
  <si>
    <t>Ohio PAIP (excluding the Plan's admin. expenses)</t>
  </si>
  <si>
    <t>Oklahoma PAIP (excluding the Plan's admin. expenses)</t>
  </si>
  <si>
    <t>Rhode Island Plan (excluding the Plan's admin. expenses)</t>
  </si>
  <si>
    <t>South Dakota PAIP (excluding the Plan's admin. expenses)</t>
  </si>
  <si>
    <t>Tennessee PAIP (excluding the Plan's admin. expenses)</t>
  </si>
  <si>
    <t>Virginia PAIP (excluding the Plan's admin. expenses)</t>
  </si>
  <si>
    <t>Wisconsin PAIP (excluding the Plan's admin. expenses)</t>
  </si>
  <si>
    <t>Alabama PAIP (including the Plan's admin. expenses)</t>
  </si>
  <si>
    <t>Arkansas PAIP (including the Plan's admin. expenses)</t>
  </si>
  <si>
    <t>Alaska PAIP (including the Plan's admin. expenses)</t>
  </si>
  <si>
    <t>California AARP (including the Plan's admin. expenses)</t>
  </si>
  <si>
    <t>California LCA (including the Plan's admin. expenses)</t>
  </si>
  <si>
    <t>Georgia PAIP (including the Plan's admin. expenses)</t>
  </si>
  <si>
    <t>Illinois PAIP (including the Plan's admin. expenses)</t>
  </si>
  <si>
    <t>Indiana PAIP (including the Plan's admin. expenses)</t>
  </si>
  <si>
    <t>Iowa PAIP (including the Plan's admin. expenses)</t>
  </si>
  <si>
    <t>Kansas PAIP (including the Plan's admin. expenses)</t>
  </si>
  <si>
    <t>Kentucky PAIP (including the Plan's admin. expenses)</t>
  </si>
  <si>
    <t>Louisiana PAIP (including the Plan's admin. expenses)</t>
  </si>
  <si>
    <t>Minnesota PAIP (including the Plan's admin. expenses)</t>
  </si>
  <si>
    <t>Mississippi PAIP (including the Plan's admin. expenses)</t>
  </si>
  <si>
    <t>Missouri PAIP (including the Plan's admin. expenses)</t>
  </si>
  <si>
    <t>Nebraska PAIP (including the Plan's admin. expenses)</t>
  </si>
  <si>
    <t>North Dakota PAIP (including the Plan's admin. expenses)</t>
  </si>
  <si>
    <t>Ohio PAIP (including the Plan's admin. expenses)</t>
  </si>
  <si>
    <t>Oklahoma PAIP (including the Plan's admin. expenses)</t>
  </si>
  <si>
    <t>South Dakota PAIP (including the Plan's admin. expenses)</t>
  </si>
  <si>
    <t>Tennessee PAIP (including the Plan's admin. expenses)</t>
  </si>
  <si>
    <t>Virginia PAIP (including the Plan's admin. expenses)</t>
  </si>
  <si>
    <t>Wisconsin PAIP (including the Plan's admin. expenses)</t>
  </si>
  <si>
    <t>Rhode Island Plan (including the Plan's admin. expenses)</t>
  </si>
  <si>
    <t>2022-09-01</t>
  </si>
  <si>
    <t>2022-08-01</t>
  </si>
  <si>
    <t>52</t>
  </si>
  <si>
    <t>20224</t>
  </si>
  <si>
    <t>2022-10-01</t>
  </si>
  <si>
    <t>57</t>
  </si>
  <si>
    <t>2022-12-01</t>
  </si>
  <si>
    <t>20231</t>
  </si>
  <si>
    <t>2023-03-01</t>
  </si>
  <si>
    <t>20232</t>
  </si>
  <si>
    <t>2023-06-01</t>
  </si>
  <si>
    <t>20233</t>
  </si>
  <si>
    <t>2023-09-01</t>
  </si>
  <si>
    <t>2022-11-01</t>
  </si>
  <si>
    <t>2023-01-01</t>
  </si>
  <si>
    <t>2023-02-01</t>
  </si>
  <si>
    <t>2023-04-01</t>
  </si>
  <si>
    <t>2023-05-01</t>
  </si>
  <si>
    <t>2023-07-01</t>
  </si>
  <si>
    <t>2023-08-01</t>
  </si>
  <si>
    <t>NJ</t>
  </si>
  <si>
    <t>63</t>
  </si>
  <si>
    <t>Miscellaneous Expense</t>
  </si>
  <si>
    <t>06/01/2020</t>
  </si>
  <si>
    <t>Unallocated Loss Adjustment Expenses</t>
  </si>
  <si>
    <t>09/01/2020</t>
  </si>
  <si>
    <t>06/01/2023</t>
  </si>
  <si>
    <t>06/01/2022</t>
  </si>
  <si>
    <t>Administration Costs</t>
  </si>
  <si>
    <t>03/01/2022</t>
  </si>
  <si>
    <t>09/01/2021</t>
  </si>
  <si>
    <t>06/01/2021</t>
  </si>
  <si>
    <t>03/01/2021</t>
  </si>
  <si>
    <t>09/01/2023</t>
  </si>
  <si>
    <t>03/01/2023</t>
  </si>
  <si>
    <t>12/01/2022</t>
  </si>
  <si>
    <t>09/01/2022</t>
  </si>
  <si>
    <t>12/01/2021</t>
  </si>
  <si>
    <t>12/01/2020</t>
  </si>
  <si>
    <t>03/01/2020</t>
  </si>
  <si>
    <t>12/01/2019</t>
  </si>
  <si>
    <t>03/01/2019</t>
  </si>
  <si>
    <t>06/01/2019</t>
  </si>
  <si>
    <t>09/01/2019</t>
  </si>
  <si>
    <t>Commission Charge Off</t>
  </si>
  <si>
    <t>Premium Charge Offs</t>
  </si>
  <si>
    <t>08/01/2023</t>
  </si>
  <si>
    <t>07/01/2023</t>
  </si>
  <si>
    <t>05/01/2023</t>
  </si>
  <si>
    <t>04/01/2023</t>
  </si>
  <si>
    <t>02/01/2023</t>
  </si>
  <si>
    <t>01/01/2023</t>
  </si>
  <si>
    <t>11/01/2022</t>
  </si>
  <si>
    <t>10/01/2022</t>
  </si>
  <si>
    <t>08/01/2022</t>
  </si>
  <si>
    <t>07/01/2022</t>
  </si>
  <si>
    <t>05/01/2022</t>
  </si>
  <si>
    <t>04/01/2022</t>
  </si>
  <si>
    <t>02/01/2022</t>
  </si>
  <si>
    <t>01/01/2022</t>
  </si>
  <si>
    <t>11/01/2021</t>
  </si>
  <si>
    <t>10/01/2021</t>
  </si>
  <si>
    <t>08/01/2021</t>
  </si>
  <si>
    <t>07/01/2021</t>
  </si>
  <si>
    <t>05/01/2021</t>
  </si>
  <si>
    <t>04/01/2021</t>
  </si>
  <si>
    <t>02/01/2021</t>
  </si>
  <si>
    <t>01/01/2021</t>
  </si>
  <si>
    <t>11/01/2020</t>
  </si>
  <si>
    <t>10/01/2020</t>
  </si>
  <si>
    <t>08/01/2020</t>
  </si>
  <si>
    <t>07/01/2020</t>
  </si>
  <si>
    <t>05/01/2020</t>
  </si>
  <si>
    <t>04/01/2020</t>
  </si>
  <si>
    <t>08/01/2019</t>
  </si>
  <si>
    <t>05/01/2019</t>
  </si>
  <si>
    <t>01/01/2019</t>
  </si>
  <si>
    <t>10/01/2018</t>
  </si>
  <si>
    <t>20234</t>
  </si>
  <si>
    <t>2023-10-01</t>
  </si>
  <si>
    <t>2023-12-01</t>
  </si>
  <si>
    <t>20241</t>
  </si>
  <si>
    <t>2024-03-01</t>
  </si>
  <si>
    <t>20242</t>
  </si>
  <si>
    <t>2024-06-01</t>
  </si>
  <si>
    <t>20243</t>
  </si>
  <si>
    <t>2024-09-01</t>
  </si>
  <si>
    <t>20244</t>
  </si>
  <si>
    <t>2024-12-01</t>
  </si>
  <si>
    <t>20251</t>
  </si>
  <si>
    <t>2025-03-01</t>
  </si>
  <si>
    <t>20252</t>
  </si>
  <si>
    <t>2025-06-01</t>
  </si>
  <si>
    <t>12/01/2023</t>
  </si>
  <si>
    <t>03/01/2024</t>
  </si>
  <si>
    <t>06/01/2024</t>
  </si>
  <si>
    <t>09/01/2024</t>
  </si>
  <si>
    <t>12/01/2024</t>
  </si>
  <si>
    <t>03/01/2025</t>
  </si>
  <si>
    <t>06/01/2025</t>
  </si>
  <si>
    <t>05/01/2025</t>
  </si>
  <si>
    <t>04/01/2025</t>
  </si>
  <si>
    <t>02/01/2025</t>
  </si>
  <si>
    <t>01/01/2025</t>
  </si>
  <si>
    <t>11/01/2024</t>
  </si>
  <si>
    <t>10/01/2024</t>
  </si>
  <si>
    <t>08/01/2024</t>
  </si>
  <si>
    <t>07/01/2024</t>
  </si>
  <si>
    <t>05/01/2024</t>
  </si>
  <si>
    <t>04/01/2024</t>
  </si>
  <si>
    <t>02/01/2024</t>
  </si>
  <si>
    <t>01/01/2024</t>
  </si>
  <si>
    <t>11/01/2023</t>
  </si>
  <si>
    <t>10/01/2023</t>
  </si>
  <si>
    <t>2023-11-01</t>
  </si>
  <si>
    <t>2024-01-01</t>
  </si>
  <si>
    <t>2024-02-01</t>
  </si>
  <si>
    <t>2024-04-01</t>
  </si>
  <si>
    <t>2024-05-01</t>
  </si>
  <si>
    <t>2024-07-01</t>
  </si>
  <si>
    <t>2024-08-01</t>
  </si>
  <si>
    <t>2024-10-01</t>
  </si>
  <si>
    <t>2024-11-01</t>
  </si>
  <si>
    <t>2025-01-01</t>
  </si>
  <si>
    <t>2025-02-01</t>
  </si>
  <si>
    <t>2025-04-01</t>
  </si>
  <si>
    <t>2025-05-01</t>
  </si>
  <si>
    <t>20253</t>
  </si>
  <si>
    <t>2025-07-01</t>
  </si>
  <si>
    <t>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</si>
</sst>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b/>
      <sz val="16"/>
      <color theme="1"/>
      <name val="Arial"/>
      <family val="2"/>
    </font>
    <font>
      <sz val="16"/>
      <color theme="1"/>
      <name val="Arial"/>
      <family val="2"/>
    </font>
    <font>
      <b/>
      <sz val="16"/>
      <color rgb="FFFF0000"/>
      <name val="Arial"/>
      <family val="2"/>
    </font>
    <font>
      <sz val="12"/>
      <color theme="1"/>
      <name val="Arial"/>
      <family val="2"/>
    </font>
    <font>
      <b/>
      <sz val="10"/>
      <color theme="1"/>
      <name val="Arial"/>
      <family val="2"/>
    </font>
    <font>
      <sz val="10"/>
      <color theme="1"/>
      <name val="Arial"/>
      <family val="2"/>
    </font>
    <font>
      <sz val="11"/>
      <color theme="1"/>
      <name val="Arial"/>
      <family val="2"/>
    </font>
    <font>
      <sz val="11"/>
      <color rgb="FFFF0000"/>
      <name val="Arial"/>
      <family val="2"/>
    </font>
    <font>
      <b/>
      <sz val="10"/>
      <color rgb="FFFF0000"/>
      <name val="Arial"/>
      <family val="2"/>
    </font>
    <font>
      <sz val="10"/>
      <color indexed="8"/>
      <name val="Arial"/>
      <family val="2"/>
    </font>
    <font>
      <sz val="10"/>
      <name val="Arial"/>
      <family val="2"/>
    </font>
    <font>
      <sz val="11"/>
      <color theme="1"/>
      <name val="Calibri"/>
      <family val="2"/>
      <scheme val="minor"/>
    </font>
    <font>
      <sz val="8"/>
      <name val="Calibri"/>
      <family val="2"/>
      <scheme val="minor"/>
    </font>
    <font>
      <sz val="10"/>
      <color rgb="FFFF0000"/>
      <name val="Arial"/>
      <family val="2"/>
    </font>
    <font>
      <sz val="11"/>
      <color rgb="FF000000"/>
      <name val="Arial"/>
      <family val="2"/>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right/>
      <top style="thin">
        <color auto="1"/>
      </top>
      <bottom/>
      <diagonal/>
    </border>
    <border>
      <left/>
      <right/>
      <top style="thin">
        <color auto="1"/>
      </top>
      <bottom style="thin">
        <color theme="1"/>
      </bottom>
      <diagonal/>
    </border>
    <border>
      <left/>
      <right/>
      <top/>
      <bottom style="thin">
        <color theme="1"/>
      </bottom>
      <diagonal/>
    </border>
    <border>
      <left/>
      <right/>
      <top style="thin">
        <color theme="1"/>
      </top>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theme="1"/>
      </top>
      <bottom/>
      <diagonal/>
    </border>
  </borders>
  <cellStyleXfs count="2">
    <xf numFmtId="0" fontId="0" fillId="0" borderId="0"/>
    <xf numFmtId="9" fontId="13" fillId="0" borderId="0" applyFont="0" applyFill="0" applyBorder="0" applyAlignment="0" applyProtection="0"/>
  </cellStyleXfs>
  <cellXfs count="75">
    <xf numFmtId="0" fontId="0" fillId="0" borderId="0" xfId="0"/>
    <xf numFmtId="0" fontId="2" fillId="0" borderId="0" xfId="0" applyFont="1" applyProtection="1">
      <protection hidden="1"/>
    </xf>
    <xf numFmtId="0" fontId="4" fillId="0" borderId="0" xfId="0" applyFont="1" applyProtection="1">
      <protection hidden="1"/>
    </xf>
    <xf numFmtId="0" fontId="8" fillId="0" borderId="0" xfId="0" applyFont="1"/>
    <xf numFmtId="0" fontId="8" fillId="0" borderId="0" xfId="0" applyFont="1" applyProtection="1">
      <protection hidden="1"/>
    </xf>
    <xf numFmtId="0" fontId="9" fillId="0" borderId="0" xfId="0" applyFont="1" applyProtection="1">
      <protection hidden="1"/>
    </xf>
    <xf numFmtId="0" fontId="8" fillId="0" borderId="0" xfId="0" applyFont="1" applyAlignment="1" applyProtection="1">
      <alignment horizontal="center"/>
      <protection hidden="1"/>
    </xf>
    <xf numFmtId="0" fontId="9" fillId="0" borderId="0" xfId="0" applyFont="1" applyAlignment="1" applyProtection="1">
      <alignment horizontal="center"/>
      <protection hidden="1"/>
    </xf>
    <xf numFmtId="0" fontId="8" fillId="0" borderId="3" xfId="0" applyFont="1" applyBorder="1" applyAlignment="1" applyProtection="1">
      <alignment horizontal="center"/>
      <protection hidden="1"/>
    </xf>
    <xf numFmtId="0" fontId="7" fillId="0" borderId="0" xfId="0" applyFont="1"/>
    <xf numFmtId="0" fontId="7" fillId="0" borderId="0" xfId="0" quotePrefix="1" applyFont="1" applyAlignment="1" applyProtection="1">
      <alignment horizontal="center"/>
      <protection hidden="1"/>
    </xf>
    <xf numFmtId="0" fontId="0" fillId="0" borderId="10" xfId="0" applyBorder="1"/>
    <xf numFmtId="0" fontId="0" fillId="0" borderId="11" xfId="0" applyBorder="1"/>
    <xf numFmtId="0" fontId="0" fillId="0" borderId="10" xfId="0" quotePrefix="1" applyBorder="1"/>
    <xf numFmtId="0" fontId="0" fillId="0" borderId="12" xfId="0" quotePrefix="1" applyBorder="1"/>
    <xf numFmtId="0" fontId="0" fillId="0" borderId="13" xfId="0" applyBorder="1"/>
    <xf numFmtId="0" fontId="0" fillId="0" borderId="14" xfId="0" applyBorder="1"/>
    <xf numFmtId="0" fontId="10" fillId="0" borderId="0" xfId="0" applyFont="1"/>
    <xf numFmtId="0" fontId="16" fillId="0" borderId="0" xfId="0" applyFont="1" applyAlignment="1" applyProtection="1">
      <alignment vertical="center"/>
      <protection hidden="1"/>
    </xf>
    <xf numFmtId="0" fontId="3" fillId="0" borderId="0" xfId="0" applyFont="1" applyProtection="1">
      <protection hidden="1"/>
    </xf>
    <xf numFmtId="0" fontId="7" fillId="0" borderId="0" xfId="0" applyFont="1" applyProtection="1">
      <protection hidden="1"/>
    </xf>
    <xf numFmtId="0" fontId="7" fillId="0" borderId="15" xfId="0" applyFont="1" applyBorder="1" applyProtection="1">
      <protection hidden="1"/>
    </xf>
    <xf numFmtId="0" fontId="7" fillId="0" borderId="16" xfId="0" quotePrefix="1" applyFont="1" applyBorder="1" applyProtection="1">
      <protection hidden="1"/>
    </xf>
    <xf numFmtId="0" fontId="11" fillId="0" borderId="7" xfId="0" quotePrefix="1" applyFont="1" applyBorder="1" applyProtection="1">
      <protection hidden="1"/>
    </xf>
    <xf numFmtId="0" fontId="12" fillId="0" borderId="8" xfId="0" applyFont="1" applyBorder="1" applyProtection="1">
      <protection hidden="1"/>
    </xf>
    <xf numFmtId="0" fontId="12" fillId="0" borderId="9" xfId="0" applyFont="1" applyBorder="1" applyProtection="1">
      <protection hidden="1"/>
    </xf>
    <xf numFmtId="0" fontId="7" fillId="0" borderId="17" xfId="0" applyFont="1" applyBorder="1" applyProtection="1">
      <protection hidden="1"/>
    </xf>
    <xf numFmtId="0" fontId="7" fillId="0" borderId="18" xfId="0" quotePrefix="1" applyFont="1" applyBorder="1" applyProtection="1">
      <protection hidden="1"/>
    </xf>
    <xf numFmtId="0" fontId="11" fillId="0" borderId="10" xfId="0" quotePrefix="1" applyFont="1" applyBorder="1" applyProtection="1">
      <protection hidden="1"/>
    </xf>
    <xf numFmtId="0" fontId="12" fillId="0" borderId="0" xfId="0" applyFont="1" applyProtection="1">
      <protection hidden="1"/>
    </xf>
    <xf numFmtId="0" fontId="12" fillId="0" borderId="11" xfId="0" applyFont="1" applyBorder="1" applyProtection="1">
      <protection hidden="1"/>
    </xf>
    <xf numFmtId="0" fontId="5" fillId="0" borderId="0" xfId="0" applyFont="1" applyProtection="1">
      <protection hidden="1"/>
    </xf>
    <xf numFmtId="0" fontId="6" fillId="0" borderId="1" xfId="0" applyFont="1" applyBorder="1" applyProtection="1">
      <protection hidden="1"/>
    </xf>
    <xf numFmtId="0" fontId="6" fillId="0" borderId="0" xfId="0" applyFont="1" applyProtection="1">
      <protection hidden="1"/>
    </xf>
    <xf numFmtId="10" fontId="7" fillId="0" borderId="0" xfId="1" applyNumberFormat="1" applyFont="1" applyAlignment="1" applyProtection="1">
      <alignment horizontal="right"/>
      <protection hidden="1"/>
    </xf>
    <xf numFmtId="0" fontId="7" fillId="0" borderId="0" xfId="0" applyFont="1" applyAlignment="1" applyProtection="1">
      <alignment horizontal="right"/>
      <protection hidden="1"/>
    </xf>
    <xf numFmtId="0" fontId="11" fillId="0" borderId="0" xfId="0" applyFont="1" applyProtection="1">
      <protection hidden="1"/>
    </xf>
    <xf numFmtId="0" fontId="11" fillId="0" borderId="11" xfId="0" applyFont="1" applyBorder="1" applyProtection="1">
      <protection hidden="1"/>
    </xf>
    <xf numFmtId="3" fontId="7" fillId="0" borderId="0" xfId="0" applyNumberFormat="1" applyFont="1" applyProtection="1">
      <protection hidden="1"/>
    </xf>
    <xf numFmtId="0" fontId="10" fillId="0" borderId="0" xfId="0" quotePrefix="1" applyFont="1" applyProtection="1">
      <protection hidden="1"/>
    </xf>
    <xf numFmtId="0" fontId="11" fillId="0" borderId="10" xfId="0" applyFont="1" applyBorder="1" applyProtection="1">
      <protection hidden="1"/>
    </xf>
    <xf numFmtId="0" fontId="6" fillId="0" borderId="0" xfId="0" applyFont="1" applyAlignment="1" applyProtection="1">
      <alignment horizontal="center"/>
      <protection hidden="1"/>
    </xf>
    <xf numFmtId="3" fontId="6" fillId="0" borderId="0" xfId="0" applyNumberFormat="1" applyFont="1" applyProtection="1">
      <protection hidden="1"/>
    </xf>
    <xf numFmtId="10" fontId="6" fillId="0" borderId="0" xfId="1" applyNumberFormat="1" applyFont="1" applyAlignment="1" applyProtection="1">
      <alignment horizontal="right"/>
      <protection hidden="1"/>
    </xf>
    <xf numFmtId="0" fontId="7" fillId="0" borderId="18" xfId="0" applyFont="1" applyBorder="1" applyProtection="1">
      <protection hidden="1"/>
    </xf>
    <xf numFmtId="0" fontId="7" fillId="0" borderId="19" xfId="0" applyFont="1" applyBorder="1" applyProtection="1">
      <protection hidden="1"/>
    </xf>
    <xf numFmtId="0" fontId="7" fillId="0" borderId="20" xfId="0" applyFont="1" applyBorder="1" applyProtection="1">
      <protection hidden="1"/>
    </xf>
    <xf numFmtId="0" fontId="7" fillId="0" borderId="0" xfId="0" applyFont="1" applyAlignment="1" applyProtection="1">
      <alignment horizontal="center"/>
      <protection hidden="1"/>
    </xf>
    <xf numFmtId="0" fontId="0" fillId="0" borderId="10" xfId="0" applyBorder="1" applyProtection="1">
      <protection hidden="1"/>
    </xf>
    <xf numFmtId="0" fontId="0" fillId="0" borderId="0" xfId="0" applyProtection="1">
      <protection hidden="1"/>
    </xf>
    <xf numFmtId="0" fontId="0" fillId="0" borderId="11" xfId="0" applyBorder="1" applyProtection="1">
      <protection hidden="1"/>
    </xf>
    <xf numFmtId="0" fontId="6" fillId="0" borderId="3" xfId="0" applyFont="1" applyBorder="1" applyAlignment="1" applyProtection="1">
      <alignment horizontal="center"/>
      <protection hidden="1"/>
    </xf>
    <xf numFmtId="3" fontId="6" fillId="0" borderId="3" xfId="0" applyNumberFormat="1" applyFont="1" applyBorder="1" applyProtection="1">
      <protection hidden="1"/>
    </xf>
    <xf numFmtId="0" fontId="7" fillId="0" borderId="3" xfId="0" applyFont="1" applyBorder="1" applyProtection="1">
      <protection hidden="1"/>
    </xf>
    <xf numFmtId="0" fontId="8" fillId="0" borderId="4" xfId="0" applyFont="1" applyBorder="1" applyProtection="1">
      <protection hidden="1"/>
    </xf>
    <xf numFmtId="0" fontId="9" fillId="0" borderId="4" xfId="0" applyFont="1" applyBorder="1" applyProtection="1">
      <protection hidden="1"/>
    </xf>
    <xf numFmtId="0" fontId="8" fillId="0" borderId="4" xfId="0" applyFont="1" applyBorder="1" applyAlignment="1" applyProtection="1">
      <alignment horizontal="center"/>
      <protection hidden="1"/>
    </xf>
    <xf numFmtId="0" fontId="7" fillId="0" borderId="0" xfId="0" quotePrefix="1" applyFont="1" applyProtection="1">
      <protection hidden="1"/>
    </xf>
    <xf numFmtId="1" fontId="7" fillId="0" borderId="0" xfId="0" quotePrefix="1" applyNumberFormat="1" applyFont="1" applyProtection="1">
      <protection hidden="1"/>
    </xf>
    <xf numFmtId="0" fontId="15" fillId="0" borderId="0" xfId="0" applyFont="1" applyProtection="1">
      <protection hidden="1"/>
    </xf>
    <xf numFmtId="3" fontId="7" fillId="0" borderId="0" xfId="0" quotePrefix="1" applyNumberFormat="1" applyFont="1" applyProtection="1">
      <protection hidden="1"/>
    </xf>
    <xf numFmtId="0" fontId="7" fillId="0" borderId="21" xfId="0" quotePrefix="1" applyFont="1" applyBorder="1" applyProtection="1">
      <protection hidden="1"/>
    </xf>
    <xf numFmtId="0" fontId="8" fillId="0" borderId="2" xfId="0" applyFont="1" applyBorder="1" applyAlignment="1" applyProtection="1">
      <alignment horizontal="center"/>
      <protection hidden="1"/>
    </xf>
    <xf numFmtId="0" fontId="1" fillId="0" borderId="0" xfId="0" applyFont="1"/>
    <xf numFmtId="0" fontId="0" fillId="2" borderId="0" xfId="0" applyFill="1"/>
    <xf numFmtId="0" fontId="17" fillId="2" borderId="0" xfId="0" applyFont="1" applyFill="1"/>
    <xf numFmtId="0" fontId="18" fillId="2" borderId="0" xfId="0" applyFont="1" applyFill="1"/>
    <xf numFmtId="0" fontId="18" fillId="0" borderId="0" xfId="0" applyFont="1"/>
    <xf numFmtId="0" fontId="1" fillId="2" borderId="0" xfId="0" applyFont="1" applyFill="1" applyAlignment="1" applyProtection="1">
      <alignment horizontal="left"/>
      <protection locked="0"/>
    </xf>
    <xf numFmtId="0" fontId="8" fillId="0" borderId="0" xfId="0" applyFont="1" applyAlignment="1" applyProtection="1">
      <alignment horizontal="left" vertical="top" wrapText="1"/>
      <protection hidden="1"/>
    </xf>
    <xf numFmtId="0" fontId="8" fillId="0" borderId="0" xfId="0" applyFont="1" applyAlignment="1" applyProtection="1">
      <alignment horizontal="left" wrapText="1"/>
      <protection hidden="1"/>
    </xf>
    <xf numFmtId="0" fontId="8" fillId="0" borderId="0" xfId="0" applyFont="1" applyAlignment="1" applyProtection="1">
      <alignment horizontal="center"/>
      <protection hidden="1"/>
    </xf>
    <xf numFmtId="0" fontId="8" fillId="0" borderId="5"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8" fillId="0" borderId="6" xfId="0" applyFont="1" applyBorder="1" applyAlignment="1" applyProtection="1">
      <alignment horizontal="center"/>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CarrierReporting" connectionId="2" xr16:uid="{81C7354C-749C-4624-9958-BF06F7A84444}" autoFormatId="16" applyNumberFormats="0" applyBorderFormats="0" applyFontFormats="0" applyPatternFormats="0" applyAlignmentFormats="0" applyWidthHeightFormats="0">
  <queryTableRefresh nextId="13">
    <queryTableFields count="11">
      <queryTableField id="1" name="AccountingQuarter" tableColumnId="1"/>
      <queryTableField id="2" name="MechTypeAbbrev" tableColumnId="2"/>
      <queryTableField id="3" name="StateAbbrev" tableColumnId="3"/>
      <queryTableField id="4" name="ClassCode" tableColumnId="4"/>
      <queryTableField id="5" name="PolicyYear" tableColumnId="5"/>
      <queryTableField id="6" name="KORCode" tableColumnId="6"/>
      <queryTableField id="7" name="KORDescription" tableColumnId="7"/>
      <queryTableField id="8" name="CoverageTypeGroup" tableColumnId="8"/>
      <queryTableField id="9" tableColumnId="9"/>
      <queryTableField id="10" name="AccountingDate" tableColumnId="10"/>
      <queryTableField id="11" name="StateCode" tableColumnId="1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CarrierReporting" connectionId="3" xr16:uid="{BA9A5ECF-23A3-4449-81E6-6A310AD991FA}" autoFormatId="16" applyNumberFormats="0" applyBorderFormats="0" applyFontFormats="0" applyPatternFormats="0" applyAlignmentFormats="0" applyWidthHeightFormats="0">
  <queryTableRefresh nextId="21">
    <queryTableFields count="11">
      <queryTableField id="2" name="AccountingQuarter" tableColumnId="2"/>
      <queryTableField id="3" name="MechTypeAbbrev" tableColumnId="3"/>
      <queryTableField id="6" name="StateAbbrev" tableColumnId="6"/>
      <queryTableField id="7" name="ClassCode" tableColumnId="7"/>
      <queryTableField id="9" name="PolicyYear" tableColumnId="9"/>
      <queryTableField id="11" name="KORCode" tableColumnId="11"/>
      <queryTableField id="12" name="KORDescription" tableColumnId="12"/>
      <queryTableField id="14" name="CoverageTypeGroup" tableColumnId="14"/>
      <queryTableField id="18" tableColumnId="18"/>
      <queryTableField id="19" name="AccountingDate" tableColumnId="1"/>
      <queryTableField id="20" name="StateCode" tableColumnId="4"/>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Query from CarrierReporting" connectionId="1" xr16:uid="{68A9A0AB-A364-4514-94D8-61C2368CB0A5}" autoFormatId="16" applyNumberFormats="0" applyBorderFormats="0" applyFontFormats="0" applyPatternFormats="0" applyAlignmentFormats="0" applyWidthHeightFormats="0">
  <queryTableRefresh nextId="23">
    <queryTableFields count="15">
      <queryTableField id="2" name="AccountingQuarter" tableColumnId="2"/>
      <queryTableField id="3" name="MechTypeAbbrev" tableColumnId="3"/>
      <queryTableField id="6" name="StateAbbrev" tableColumnId="6"/>
      <queryTableField id="7" name="ClassCode" tableColumnId="7"/>
      <queryTableField id="8" name="PolicyYear" tableColumnId="8"/>
      <queryTableField id="10" name="KORCode" tableColumnId="10"/>
      <queryTableField id="11" name="KORDescription" tableColumnId="11"/>
      <queryTableField id="13" name="CoverageTypeGroup" tableColumnId="13"/>
      <queryTableField id="16" name="Amount" tableColumnId="16"/>
      <queryTableField id="17" name="CaseAmount" tableColumnId="17"/>
      <queryTableField id="18" name="IBNRAmount" tableColumnId="18"/>
      <queryTableField id="19" name="AccountingDate" tableColumnId="1"/>
      <queryTableField id="20" name="LossIBNR" tableColumnId="4"/>
      <queryTableField id="21" name="ALAEIBNR" tableColumnId="5"/>
      <queryTableField id="22" name="StateCode" tableColumnId="9"/>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Query from CarrierReporting_1" connectionId="4" xr16:uid="{823919AB-28B2-47BA-B131-F6A038BA677C}" autoFormatId="16" applyNumberFormats="0" applyBorderFormats="0" applyFontFormats="0" applyPatternFormats="0" applyAlignmentFormats="0" applyWidthHeightFormats="0">
  <queryTableRefresh nextId="12">
    <queryTableFields count="11">
      <queryTableField id="1" name="AccountingQuarter" tableColumnId="1"/>
      <queryTableField id="2" name="MechTypeAbbrev" tableColumnId="2"/>
      <queryTableField id="3" name="StateAbbrev" tableColumnId="3"/>
      <queryTableField id="4" name="ClassCode" tableColumnId="4"/>
      <queryTableField id="5" name="PolicyYear" tableColumnId="5"/>
      <queryTableField id="6" name="AccountDescription" tableColumnId="6"/>
      <queryTableField id="7" name="AccountNumberGroupAbbrev" tableColumnId="7"/>
      <queryTableField id="8" name="Amount" tableColumnId="8"/>
      <queryTableField id="9" name="AccountingDate" tableColumnId="9"/>
      <queryTableField id="10" name="AccountTypeId" tableColumnId="10"/>
      <queryTableField id="11" name="StateCod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5D879E-30AD-40CA-A1FD-E8D164426691}" name="Table_Query_from_CarrierReporting3" displayName="Table_Query_from_CarrierReporting3" ref="A1:K5950" tableType="queryTable" totalsRowShown="0">
  <autoFilter ref="A1:K5950" xr:uid="{5870E9E0-D553-48AF-92FB-CD82E7178580}"/>
  <sortState xmlns:xlrd2="http://schemas.microsoft.com/office/spreadsheetml/2017/richdata2" ref="A2:K5950">
    <sortCondition ref="J1:J5950"/>
  </sortState>
  <tableColumns count="11">
    <tableColumn id="1" xr3:uid="{85B3C7A3-8713-4A22-B865-C9CF04BF8FD9}" uniqueName="1" name="AccountingQuarter" queryTableFieldId="1"/>
    <tableColumn id="2" xr3:uid="{EC23F423-3798-4581-A7C9-94B3B0CAA647}" uniqueName="2" name="MechTypeAbbrev" queryTableFieldId="2"/>
    <tableColumn id="3" xr3:uid="{D559F60E-2EC8-4760-96A4-327234CBEF75}" uniqueName="3" name="StateAbbrev" queryTableFieldId="3"/>
    <tableColumn id="4" xr3:uid="{72F7B455-DAD9-4C7A-95AD-D8DBDF7BBCC8}" uniqueName="4" name="ClassCode" queryTableFieldId="4"/>
    <tableColumn id="5" xr3:uid="{CD20853B-EDB7-44A1-961E-79E302544124}" uniqueName="5" name="PolicyYear" queryTableFieldId="5"/>
    <tableColumn id="6" xr3:uid="{F2BC1C57-C770-4E17-837C-1396E7FC8F37}" uniqueName="6" name="KORCode" queryTableFieldId="6"/>
    <tableColumn id="7" xr3:uid="{722674D9-C303-40BB-A0B3-EC93FFEA1444}" uniqueName="7" name="KORDescription" queryTableFieldId="7"/>
    <tableColumn id="8" xr3:uid="{34FB9554-A53B-4594-9A9C-09476EE59C2E}" uniqueName="8" name="CoverageTypeGroup" queryTableFieldId="8"/>
    <tableColumn id="9" xr3:uid="{1CC50C3F-D592-4068-AC51-46008E4219E3}" uniqueName="9" name="Column1" queryTableFieldId="9"/>
    <tableColumn id="10" xr3:uid="{EF0B751C-278A-4966-B203-D0AE92FD43EA}" uniqueName="10" name="AccountingDate" queryTableFieldId="10"/>
    <tableColumn id="11" xr3:uid="{79ECA933-69CE-401D-999E-16D8F79877D0}" uniqueName="11" name="StateCode" queryTableField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8939F55-D1BF-469C-9CFA-4E438A75D174}" name="Table_Query_from_CarrierReporting4" displayName="Table_Query_from_CarrierReporting4" ref="A1:K4189" tableType="queryTable" totalsRowShown="0">
  <autoFilter ref="A1:K4189" xr:uid="{18F5878E-9F0B-4C4A-8926-BC25CD425834}"/>
  <tableColumns count="11">
    <tableColumn id="2" xr3:uid="{7EEC17FF-7042-40D5-95DE-345DE16A3460}" uniqueName="2" name="AccountingQuarter" queryTableFieldId="2"/>
    <tableColumn id="3" xr3:uid="{77891FED-FF08-42FB-A435-2263F5A99C59}" uniqueName="3" name="MechTypeAbbrev" queryTableFieldId="3"/>
    <tableColumn id="6" xr3:uid="{9C302A54-1EDB-420E-99C8-24CD98F85585}" uniqueName="6" name="StateAbbrev" queryTableFieldId="6"/>
    <tableColumn id="7" xr3:uid="{5EDB537B-4335-48E6-B078-9CEE567FF126}" uniqueName="7" name="ClassCode" queryTableFieldId="7"/>
    <tableColumn id="9" xr3:uid="{257A3828-E609-4BA9-9FA1-E9BF64A4259B}" uniqueName="9" name="PolicyYear" queryTableFieldId="9"/>
    <tableColumn id="11" xr3:uid="{6E91BAF9-251D-4901-A6F3-18203FECA719}" uniqueName="11" name="KORCode" queryTableFieldId="11"/>
    <tableColumn id="12" xr3:uid="{C7853C42-B037-42AB-934D-99BDF09A397C}" uniqueName="12" name="KORDescription" queryTableFieldId="12"/>
    <tableColumn id="14" xr3:uid="{7E2C7502-0029-48AF-AC37-F41D074F9F35}" uniqueName="14" name="CoverageTypeGroup" queryTableFieldId="14"/>
    <tableColumn id="18" xr3:uid="{D9900126-6115-4E9E-80E9-843B0F8747CC}" uniqueName="18" name="Column1" queryTableFieldId="18"/>
    <tableColumn id="1" xr3:uid="{F02CAA53-5136-40B1-A14D-37A8721A2322}" uniqueName="1" name="AccountingDate" queryTableFieldId="19"/>
    <tableColumn id="4" xr3:uid="{CAAAF304-5EF3-43E0-B095-8E87188B9566}" uniqueName="4" name="StateCode" queryTableField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7BC87-3F1B-430C-8EC2-C5A84F280E80}" name="Table_Query_from_CarrierReporting" displayName="Table_Query_from_CarrierReporting" ref="A1:O10699" tableType="queryTable" totalsRowShown="0">
  <autoFilter ref="A1:O10699" xr:uid="{D9E344D1-78FC-40AE-A590-538772CC9158}">
    <filterColumn colId="0">
      <filters>
        <filter val="20252"/>
      </filters>
    </filterColumn>
    <filterColumn colId="6">
      <filters>
        <filter val="Premium Deficiency Reserve"/>
      </filters>
    </filterColumn>
  </autoFilter>
  <tableColumns count="15">
    <tableColumn id="2" xr3:uid="{089CA434-3641-4239-B6BD-91CDD6568D04}" uniqueName="2" name="AccountingQuarter" queryTableFieldId="2"/>
    <tableColumn id="3" xr3:uid="{E03843DB-F81D-4673-BD9B-563BE5A6E1A5}" uniqueName="3" name="MechTypeAbbrev" queryTableFieldId="3"/>
    <tableColumn id="6" xr3:uid="{4B791DAD-A390-41C8-A170-7088CC43836A}" uniqueName="6" name="StateAbbrev" queryTableFieldId="6"/>
    <tableColumn id="7" xr3:uid="{4AF45292-BAB5-44C9-86FD-9A34A8599931}" uniqueName="7" name="ClassCode" queryTableFieldId="7"/>
    <tableColumn id="8" xr3:uid="{B013C1A8-538B-45BE-AD9F-4FC6F0794130}" uniqueName="8" name="PolicyYear" queryTableFieldId="8"/>
    <tableColumn id="10" xr3:uid="{F6300981-E209-4961-B520-7FC7C6C873DF}" uniqueName="10" name="KORCode" queryTableFieldId="10"/>
    <tableColumn id="11" xr3:uid="{6A1E51B5-FADB-4CAD-BA95-9DD2D04EFF38}" uniqueName="11" name="KORDescription" queryTableFieldId="11"/>
    <tableColumn id="13" xr3:uid="{FB419C8C-A473-49EC-A520-3E6BE4BBE340}" uniqueName="13" name="CoverageTypeGroup" queryTableFieldId="13"/>
    <tableColumn id="16" xr3:uid="{C7F88C47-3CF8-4FA6-A246-94C9878A2569}" uniqueName="16" name="Amount" queryTableFieldId="16"/>
    <tableColumn id="17" xr3:uid="{7C3DBE93-D361-42DF-8B96-D02721526D4B}" uniqueName="17" name="CaseAmount" queryTableFieldId="17"/>
    <tableColumn id="18" xr3:uid="{1BDD57C9-BE5E-49DD-B33C-DE0D0921BD3A}" uniqueName="18" name="IBNRAmount" queryTableFieldId="18"/>
    <tableColumn id="1" xr3:uid="{0A513ACA-0E14-4869-989E-24BA2A944BAA}" uniqueName="1" name="AccountingDate" queryTableFieldId="19"/>
    <tableColumn id="4" xr3:uid="{48D8D4C9-195D-4D97-96AC-A3876CF21468}" uniqueName="4" name="LossIBNR" queryTableFieldId="20"/>
    <tableColumn id="5" xr3:uid="{94F58F86-19F0-4CBB-AF93-74088563347C}" uniqueName="5" name="ALAEIBNR" queryTableFieldId="21"/>
    <tableColumn id="9" xr3:uid="{19FBFFB1-0217-4A57-AFA2-AD5174FB63E0}" uniqueName="9" name="StateCode" queryTableFieldId="2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B74F22-8EA5-40DC-AC8B-99A6360CD390}" name="Table_Query_from_CarrierReporting_1" displayName="Table_Query_from_CarrierReporting_1" ref="A1:K19427" tableType="queryTable" totalsRowShown="0">
  <autoFilter ref="A1:K19427" xr:uid="{0ADC2951-8199-4535-873A-7BAB6834B9B5}">
    <filterColumn colId="2">
      <filters>
        <filter val="RI"/>
      </filters>
    </filterColumn>
  </autoFilter>
  <sortState xmlns:xlrd2="http://schemas.microsoft.com/office/spreadsheetml/2017/richdata2" ref="A2:K19427">
    <sortCondition ref="E1:E19427"/>
  </sortState>
  <tableColumns count="11">
    <tableColumn id="1" xr3:uid="{4C9896EF-00C2-462F-A26B-E640C7E2E2D8}" uniqueName="1" name="AccountingQuarter" queryTableFieldId="1"/>
    <tableColumn id="2" xr3:uid="{DF7E1523-16BE-4732-9E9E-E4DC71A748EF}" uniqueName="2" name="MechTypeAbbrev" queryTableFieldId="2"/>
    <tableColumn id="3" xr3:uid="{17603CC2-BD88-4F6C-B893-C7C46354D83A}" uniqueName="3" name="StateAbbrev" queryTableFieldId="3"/>
    <tableColumn id="4" xr3:uid="{7B76F65B-D8C6-473E-B58F-A3CA230B1F42}" uniqueName="4" name="ClassCode" queryTableFieldId="4"/>
    <tableColumn id="5" xr3:uid="{75A5A452-0129-42D3-8C53-F5D456189A47}" uniqueName="5" name="PolicyYear" queryTableFieldId="5"/>
    <tableColumn id="6" xr3:uid="{35124A8B-2E9A-474C-A355-6A583289BCDB}" uniqueName="6" name="AccountDescription" queryTableFieldId="6"/>
    <tableColumn id="7" xr3:uid="{8F8882FC-8241-4BEF-BACF-F20246DCEF01}" uniqueName="7" name="AccountNumberGroupAbbrev" queryTableFieldId="7"/>
    <tableColumn id="8" xr3:uid="{915055B6-DDC8-4A38-9086-7EE5A5FD2083}" uniqueName="8" name="Amount" queryTableFieldId="8"/>
    <tableColumn id="9" xr3:uid="{AA7DD6B3-326F-461E-85E9-C7EAB3004B03}" uniqueName="9" name="AccountingDate" queryTableFieldId="9"/>
    <tableColumn id="10" xr3:uid="{7E7EBCFB-5E38-4D9B-A3B6-40516BC27D88}" uniqueName="10" name="AccountTypeId" queryTableFieldId="10"/>
    <tableColumn id="11" xr3:uid="{23165F56-CF31-4903-B7A8-2750DFA4ED83}" uniqueName="11" name="StateCode" queryTableFieldId="1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E14AC-7389-4DE4-BB22-E993893B08DE}">
  <sheetPr codeName="Sheet1">
    <pageSetUpPr fitToPage="1"/>
  </sheetPr>
  <dimension ref="A1:X103"/>
  <sheetViews>
    <sheetView tabSelected="1" zoomScale="90" zoomScaleNormal="90" zoomScaleSheetLayoutView="100" workbookViewId="0"/>
  </sheetViews>
  <sheetFormatPr defaultColWidth="9.1796875" defaultRowHeight="14" x14ac:dyDescent="0.3"/>
  <cols>
    <col min="1" max="1" width="8.7265625" style="3" customWidth="1"/>
    <col min="2" max="14" width="12.7265625" style="3" customWidth="1"/>
    <col min="15" max="15" width="9.1796875" style="3" hidden="1" customWidth="1"/>
    <col min="16" max="16" width="15.7265625" style="9" hidden="1" customWidth="1"/>
    <col min="17" max="17" width="11.26953125" style="9" hidden="1" customWidth="1"/>
    <col min="18" max="18" width="5.453125" style="9" hidden="1" customWidth="1"/>
    <col min="19" max="19" width="55.7265625" style="9" hidden="1" customWidth="1"/>
    <col min="20" max="21" width="9.1796875" style="9" hidden="1" customWidth="1"/>
    <col min="22" max="22" width="4" style="9" hidden="1" customWidth="1"/>
    <col min="23" max="24" width="36.26953125" style="9" hidden="1" customWidth="1"/>
    <col min="25" max="16384" width="9.1796875" style="9"/>
  </cols>
  <sheetData>
    <row r="1" spans="1:24" ht="18" x14ac:dyDescent="0.4">
      <c r="C1" s="63" t="s">
        <v>12</v>
      </c>
      <c r="D1" s="63"/>
      <c r="E1" s="63"/>
      <c r="F1" s="68" t="s">
        <v>430</v>
      </c>
      <c r="G1" s="68"/>
      <c r="H1" s="68"/>
      <c r="I1" s="68"/>
      <c r="J1" s="68"/>
      <c r="K1" s="68"/>
      <c r="P1" s="9" t="str">
        <f>VLOOKUP($F$1,$S$3:$T$27,2,FALSE)</f>
        <v>01</v>
      </c>
      <c r="Q1" s="9" t="str">
        <f>IF(RIGHT(F1,38)="(excluding the Plan's admin. expenses)","P","")</f>
        <v>P</v>
      </c>
      <c r="S1" s="17"/>
    </row>
    <row r="2" spans="1:24" x14ac:dyDescent="0.3">
      <c r="V2" s="17" t="s">
        <v>301</v>
      </c>
    </row>
    <row r="3" spans="1:24" s="20" customFormat="1" ht="20" x14ac:dyDescent="0.4">
      <c r="A3" s="1" t="str">
        <f>UPPER(F1)&amp;" Financial Data as of "&amp;IF(RIGHT(P17,1)="4","4th Calendar Quarter ",IF(RIGHT(P17,1)="3","3rd Calendar Quarter ",IF(RIGHT(P17,1)="2","2nd Calendar Quarter ","1st Calendar Quarter ")))&amp;LEFT(P17,4)</f>
        <v>ALABAMA PAIP (EXCLUDING THE PLAN'S ADMIN. EXPENSES) Financial Data as of 2nd Calendar Quarter 2025</v>
      </c>
      <c r="B3" s="19"/>
      <c r="C3" s="19"/>
      <c r="D3" s="19"/>
      <c r="E3" s="4"/>
      <c r="F3" s="19"/>
      <c r="G3" s="4"/>
      <c r="H3" s="4"/>
      <c r="I3" s="4"/>
      <c r="J3" s="4"/>
      <c r="K3" s="4"/>
      <c r="L3" s="4"/>
      <c r="M3" s="4"/>
      <c r="N3" s="4"/>
      <c r="O3" s="4"/>
      <c r="S3" s="21" t="s">
        <v>430</v>
      </c>
      <c r="T3" s="22" t="s">
        <v>417</v>
      </c>
      <c r="V3" s="23" t="s">
        <v>94</v>
      </c>
      <c r="W3" s="24" t="s">
        <v>95</v>
      </c>
      <c r="X3" s="25" t="s">
        <v>95</v>
      </c>
    </row>
    <row r="4" spans="1:24" s="20" customFormat="1" ht="20" x14ac:dyDescent="0.4">
      <c r="A4" s="2"/>
      <c r="B4" s="4"/>
      <c r="C4" s="4"/>
      <c r="D4" s="4"/>
      <c r="E4" s="4"/>
      <c r="F4" s="4"/>
      <c r="G4" s="4"/>
      <c r="H4" s="4"/>
      <c r="I4" s="4"/>
      <c r="J4" s="4"/>
      <c r="K4" s="4"/>
      <c r="L4" s="4"/>
      <c r="M4" s="4"/>
      <c r="N4" s="4"/>
      <c r="O4" s="4"/>
      <c r="S4" s="26" t="s">
        <v>431</v>
      </c>
      <c r="T4" s="27" t="s">
        <v>403</v>
      </c>
      <c r="V4" s="28" t="s">
        <v>96</v>
      </c>
      <c r="W4" s="29" t="s">
        <v>97</v>
      </c>
      <c r="X4" s="30" t="s">
        <v>97</v>
      </c>
    </row>
    <row r="5" spans="1:24" s="20" customFormat="1" ht="15.5" x14ac:dyDescent="0.35">
      <c r="A5" s="31" t="s">
        <v>13</v>
      </c>
      <c r="B5" s="4"/>
      <c r="C5" s="4"/>
      <c r="D5" s="4"/>
      <c r="E5" s="4"/>
      <c r="F5" s="4"/>
      <c r="G5" s="4"/>
      <c r="H5" s="4"/>
      <c r="I5" s="4"/>
      <c r="J5" s="4"/>
      <c r="K5" s="4"/>
      <c r="L5" s="4"/>
      <c r="M5" s="4"/>
      <c r="N5" s="4"/>
      <c r="O5" s="4"/>
      <c r="S5" s="26" t="s">
        <v>432</v>
      </c>
      <c r="T5" s="27" t="s">
        <v>412</v>
      </c>
      <c r="V5" s="28" t="s">
        <v>98</v>
      </c>
      <c r="W5" s="29" t="s">
        <v>99</v>
      </c>
      <c r="X5" s="30" t="s">
        <v>99</v>
      </c>
    </row>
    <row r="6" spans="1:24" s="20" customFormat="1" x14ac:dyDescent="0.3">
      <c r="A6" s="4"/>
      <c r="B6" s="4"/>
      <c r="C6" s="4"/>
      <c r="D6" s="4"/>
      <c r="E6" s="4"/>
      <c r="F6" s="4"/>
      <c r="G6" s="4"/>
      <c r="H6" s="4"/>
      <c r="I6" s="4"/>
      <c r="J6" s="4"/>
      <c r="K6" s="4"/>
      <c r="L6" s="4"/>
      <c r="M6" s="4"/>
      <c r="N6" s="4"/>
      <c r="O6" s="4"/>
      <c r="S6" s="26" t="s">
        <v>433</v>
      </c>
      <c r="T6" s="27" t="s">
        <v>404</v>
      </c>
      <c r="V6" s="28" t="s">
        <v>100</v>
      </c>
      <c r="W6" s="29" t="s">
        <v>101</v>
      </c>
      <c r="X6" s="30" t="s">
        <v>101</v>
      </c>
    </row>
    <row r="7" spans="1:24" s="20" customFormat="1" x14ac:dyDescent="0.3">
      <c r="A7" s="32"/>
      <c r="B7" s="62" t="s">
        <v>14</v>
      </c>
      <c r="C7" s="62" t="s">
        <v>15</v>
      </c>
      <c r="D7" s="62" t="s">
        <v>16</v>
      </c>
      <c r="E7" s="62" t="s">
        <v>17</v>
      </c>
      <c r="F7" s="62" t="s">
        <v>18</v>
      </c>
      <c r="G7" s="62" t="s">
        <v>19</v>
      </c>
      <c r="H7" s="62" t="s">
        <v>20</v>
      </c>
      <c r="I7" s="62" t="s">
        <v>21</v>
      </c>
      <c r="J7" s="62" t="s">
        <v>22</v>
      </c>
      <c r="K7" s="62" t="s">
        <v>23</v>
      </c>
      <c r="L7" s="62" t="s">
        <v>24</v>
      </c>
      <c r="M7" s="62" t="s">
        <v>25</v>
      </c>
      <c r="N7" s="62" t="s">
        <v>26</v>
      </c>
      <c r="O7" s="4"/>
      <c r="S7" s="26" t="s">
        <v>434</v>
      </c>
      <c r="T7" s="27" t="s">
        <v>413</v>
      </c>
      <c r="V7" s="28" t="s">
        <v>102</v>
      </c>
      <c r="W7" s="29" t="s">
        <v>103</v>
      </c>
      <c r="X7" s="30" t="s">
        <v>103</v>
      </c>
    </row>
    <row r="8" spans="1:24" s="20" customFormat="1" x14ac:dyDescent="0.3">
      <c r="A8" s="33"/>
      <c r="B8" s="5"/>
      <c r="C8" s="5"/>
      <c r="D8" s="5"/>
      <c r="E8" s="5"/>
      <c r="F8" s="5"/>
      <c r="G8" s="6" t="s">
        <v>64</v>
      </c>
      <c r="H8" s="5"/>
      <c r="I8" s="6" t="s">
        <v>27</v>
      </c>
      <c r="J8" s="6" t="s">
        <v>28</v>
      </c>
      <c r="K8" s="6" t="s">
        <v>29</v>
      </c>
      <c r="L8" s="6" t="s">
        <v>30</v>
      </c>
      <c r="M8" s="6" t="s">
        <v>31</v>
      </c>
      <c r="N8" s="6" t="s">
        <v>32</v>
      </c>
      <c r="O8" s="4"/>
      <c r="S8" s="26" t="s">
        <v>435</v>
      </c>
      <c r="T8" s="27" t="s">
        <v>415</v>
      </c>
      <c r="V8" s="28" t="s">
        <v>104</v>
      </c>
      <c r="W8" s="29" t="s">
        <v>105</v>
      </c>
      <c r="X8" s="30" t="s">
        <v>105</v>
      </c>
    </row>
    <row r="9" spans="1:24" s="20" customFormat="1" x14ac:dyDescent="0.3">
      <c r="A9" s="4"/>
      <c r="B9" s="5"/>
      <c r="C9" s="5"/>
      <c r="D9" s="6" t="s">
        <v>33</v>
      </c>
      <c r="E9" s="6" t="s">
        <v>62</v>
      </c>
      <c r="F9" s="5"/>
      <c r="G9" s="5"/>
      <c r="H9" s="5"/>
      <c r="I9" s="7"/>
      <c r="J9" s="5"/>
      <c r="K9" s="5"/>
      <c r="L9" s="5"/>
      <c r="M9" s="5"/>
      <c r="N9" s="5"/>
      <c r="O9" s="4"/>
      <c r="S9" s="26" t="s">
        <v>436</v>
      </c>
      <c r="T9" s="27" t="s">
        <v>390</v>
      </c>
      <c r="V9" s="28" t="s">
        <v>106</v>
      </c>
      <c r="W9" s="29" t="s">
        <v>107</v>
      </c>
      <c r="X9" s="30" t="s">
        <v>108</v>
      </c>
    </row>
    <row r="10" spans="1:24" s="20" customFormat="1" x14ac:dyDescent="0.3">
      <c r="A10" s="4"/>
      <c r="B10" s="6"/>
      <c r="C10" s="6"/>
      <c r="D10" s="6" t="s">
        <v>34</v>
      </c>
      <c r="E10" s="6" t="s">
        <v>63</v>
      </c>
      <c r="F10" s="6" t="s">
        <v>35</v>
      </c>
      <c r="G10" s="6" t="s">
        <v>36</v>
      </c>
      <c r="H10" s="6" t="s">
        <v>37</v>
      </c>
      <c r="I10" s="6" t="s">
        <v>65</v>
      </c>
      <c r="J10" s="4"/>
      <c r="K10" s="4"/>
      <c r="L10" s="6" t="s">
        <v>35</v>
      </c>
      <c r="M10" s="6" t="s">
        <v>36</v>
      </c>
      <c r="N10" s="6" t="s">
        <v>36</v>
      </c>
      <c r="O10" s="4"/>
      <c r="S10" s="26" t="s">
        <v>437</v>
      </c>
      <c r="T10" s="27" t="s">
        <v>391</v>
      </c>
      <c r="V10" s="28" t="s">
        <v>109</v>
      </c>
      <c r="W10" s="29" t="s">
        <v>110</v>
      </c>
      <c r="X10" s="30" t="s">
        <v>110</v>
      </c>
    </row>
    <row r="11" spans="1:24" s="20" customFormat="1" x14ac:dyDescent="0.3">
      <c r="A11" s="6" t="s">
        <v>38</v>
      </c>
      <c r="B11" s="6" t="s">
        <v>39</v>
      </c>
      <c r="C11" s="6" t="s">
        <v>39</v>
      </c>
      <c r="D11" s="6" t="s">
        <v>40</v>
      </c>
      <c r="E11" s="6" t="s">
        <v>49</v>
      </c>
      <c r="F11" s="6" t="s">
        <v>41</v>
      </c>
      <c r="G11" s="6" t="s">
        <v>41</v>
      </c>
      <c r="H11" s="6" t="s">
        <v>42</v>
      </c>
      <c r="I11" s="6" t="s">
        <v>66</v>
      </c>
      <c r="J11" s="6" t="s">
        <v>34</v>
      </c>
      <c r="K11" s="6" t="s">
        <v>43</v>
      </c>
      <c r="L11" s="6" t="s">
        <v>41</v>
      </c>
      <c r="M11" s="6" t="s">
        <v>41</v>
      </c>
      <c r="N11" s="6" t="s">
        <v>44</v>
      </c>
      <c r="O11" s="4"/>
      <c r="S11" s="26" t="s">
        <v>438</v>
      </c>
      <c r="T11" s="27" t="s">
        <v>389</v>
      </c>
      <c r="V11" s="28" t="s">
        <v>111</v>
      </c>
      <c r="W11" s="29" t="s">
        <v>112</v>
      </c>
      <c r="X11" s="30" t="s">
        <v>112</v>
      </c>
    </row>
    <row r="12" spans="1:24" s="20" customFormat="1" x14ac:dyDescent="0.3">
      <c r="A12" s="8" t="s">
        <v>45</v>
      </c>
      <c r="B12" s="8" t="s">
        <v>46</v>
      </c>
      <c r="C12" s="8" t="s">
        <v>47</v>
      </c>
      <c r="D12" s="8" t="s">
        <v>48</v>
      </c>
      <c r="E12" s="8" t="s">
        <v>34</v>
      </c>
      <c r="F12" s="8" t="s">
        <v>49</v>
      </c>
      <c r="G12" s="8" t="s">
        <v>50</v>
      </c>
      <c r="H12" s="8" t="s">
        <v>51</v>
      </c>
      <c r="I12" s="8" t="s">
        <v>67</v>
      </c>
      <c r="J12" s="8" t="s">
        <v>33</v>
      </c>
      <c r="K12" s="8" t="s">
        <v>34</v>
      </c>
      <c r="L12" s="8" t="s">
        <v>51</v>
      </c>
      <c r="M12" s="8" t="s">
        <v>52</v>
      </c>
      <c r="N12" s="8" t="s">
        <v>52</v>
      </c>
      <c r="O12" s="4"/>
      <c r="S12" s="26" t="s">
        <v>439</v>
      </c>
      <c r="T12" s="27" t="s">
        <v>392</v>
      </c>
      <c r="V12" s="28" t="s">
        <v>113</v>
      </c>
      <c r="W12" s="29" t="s">
        <v>114</v>
      </c>
      <c r="X12" s="30" t="s">
        <v>114</v>
      </c>
    </row>
    <row r="13" spans="1:24" s="20" customFormat="1" x14ac:dyDescent="0.3">
      <c r="O13" s="4"/>
      <c r="S13" s="26" t="s">
        <v>440</v>
      </c>
      <c r="T13" s="27" t="s">
        <v>388</v>
      </c>
      <c r="V13" s="28" t="s">
        <v>115</v>
      </c>
      <c r="W13" s="29" t="s">
        <v>116</v>
      </c>
      <c r="X13" s="30" t="s">
        <v>116</v>
      </c>
    </row>
    <row r="14" spans="1:24" s="20" customFormat="1" x14ac:dyDescent="0.3">
      <c r="O14" s="4"/>
      <c r="S14" s="26" t="s">
        <v>441</v>
      </c>
      <c r="T14" s="27" t="s">
        <v>401</v>
      </c>
      <c r="V14" s="28" t="s">
        <v>117</v>
      </c>
      <c r="W14" s="29" t="s">
        <v>118</v>
      </c>
      <c r="X14" s="30" t="s">
        <v>118</v>
      </c>
    </row>
    <row r="15" spans="1:24" s="20" customFormat="1" x14ac:dyDescent="0.3">
      <c r="A15" s="4" t="str">
        <f>"Experience by Active Policy Year Through "&amp;IF(RIGHT(P17,1)="4","4th Calendar Quarter ",IF(RIGHT(P17,1)="3","3rd Calendar Quarter ",IF(RIGHT(P17,1)="2","2nd Calendar Quarter ","1st Calendar Quarter ")))&amp;LEFT(P17,4)</f>
        <v>Experience by Active Policy Year Through 2nd Calendar Quarter 2025</v>
      </c>
      <c r="B15" s="4"/>
      <c r="C15" s="4"/>
      <c r="D15" s="4"/>
      <c r="E15" s="4"/>
      <c r="F15" s="4"/>
      <c r="G15" s="4"/>
      <c r="H15" s="4"/>
      <c r="I15" s="4"/>
      <c r="J15" s="4"/>
      <c r="K15" s="4"/>
      <c r="L15" s="4"/>
      <c r="M15" s="4"/>
      <c r="N15" s="4"/>
      <c r="O15" s="4"/>
      <c r="S15" s="26" t="s">
        <v>442</v>
      </c>
      <c r="T15" s="27" t="s">
        <v>393</v>
      </c>
      <c r="V15" s="28" t="s">
        <v>119</v>
      </c>
      <c r="W15" s="29" t="s">
        <v>120</v>
      </c>
      <c r="X15" s="30" t="s">
        <v>120</v>
      </c>
    </row>
    <row r="16" spans="1:24" s="20" customFormat="1" x14ac:dyDescent="0.3">
      <c r="L16" s="34"/>
      <c r="O16" s="4"/>
      <c r="P16" s="35" t="s">
        <v>60</v>
      </c>
      <c r="S16" s="26" t="s">
        <v>443</v>
      </c>
      <c r="T16" s="27" t="s">
        <v>416</v>
      </c>
      <c r="V16" s="28" t="s">
        <v>121</v>
      </c>
      <c r="W16" s="36" t="s">
        <v>122</v>
      </c>
      <c r="X16" s="37" t="s">
        <v>122</v>
      </c>
    </row>
    <row r="17" spans="1:24" s="20" customFormat="1" hidden="1" x14ac:dyDescent="0.3">
      <c r="A17" s="10">
        <f>IF(RIGHT(P17,1)="4","",A18-1)</f>
        <v>2014</v>
      </c>
      <c r="B17" s="38">
        <f t="array" ref="B17">IF(A17="","",SUM(IF(VALUE(Table_Query_from_CarrierReporting3[AccountingQuarter])&lt;=$P$17,IF(Table_Query_from_CarrierReporting3[StateCode]=$P$1,IF(Table_Query_from_CarrierReporting3[PolicyYear]=$A17,IF(Table_Query_from_CarrierReporting3[KORCode]=11,Table_Query_from_CarrierReporting3[Column1],0),0),0),0)))</f>
        <v>0</v>
      </c>
      <c r="C17" s="38">
        <f t="array" ref="C17">IF(A17="","",B17-SUM(IF(Table_Query_from_CarrierReporting3[StateCode]=$P$1,IF(Table_Query_from_CarrierReporting3[PolicyYear]=$A17,IF(Table_Query_from_CarrierReporting3[KORCode]=32,IF(Table_Query_from_CarrierReporting3[AccountingDate]=$Q$17,Table_Query_from_CarrierReporting3[Column1],0),0),0),0))+SUM(IF(Table_Query_from_CarrierReporting3[StateCode]=$P$1,IF(Table_Query_from_CarrierReporting3[PolicyYear]=$A17,IF(Table_Query_from_CarrierReporting3[KORCode]=69,IF(Table_Query_from_CarrierReporting3[AccountingDate]=$Q$17,Table_Query_from_CarrierReporting3[Column1],0),0),0),0)))</f>
        <v>0</v>
      </c>
      <c r="D17" s="38">
        <f>IF(A17="","",'Loss &amp; Expense Detail'!B15+'Loss &amp; Expense Detail'!C15+'Loss &amp; Expense Detail'!D15)</f>
        <v>0</v>
      </c>
      <c r="E17" s="38">
        <f>IF(A17="","",'Loss &amp; Expense Detail'!E15+'Loss &amp; Expense Detail'!F15)</f>
        <v>0</v>
      </c>
      <c r="F17" s="38">
        <f>IF(A17="","",'Loss &amp; Expense Detail'!G15+'Loss &amp; Expense Detail'!H15+'Loss &amp; Expense Detail'!I15+'Loss &amp; Expense Detail'!J15)</f>
        <v>0</v>
      </c>
      <c r="G17" s="38">
        <f>IF(A17="","",C17-D17-E17-F17)</f>
        <v>0</v>
      </c>
      <c r="H17" s="38">
        <f>IF(A17="","",'Loss &amp; Expense Detail'!L15+'Loss &amp; Expense Detail'!M15-'Loss &amp; Expense Detail'!K15-'Loss &amp; Expense Detail'!N15)</f>
        <v>0</v>
      </c>
      <c r="I17" s="38">
        <f>IF(A17="","",G17-H17)</f>
        <v>0</v>
      </c>
      <c r="J17" s="34" t="str">
        <f>IF(A17="","",IFERROR(ROUND(D17/C17,4),"N/A"))</f>
        <v>N/A</v>
      </c>
      <c r="K17" s="34" t="str">
        <f>IF(A17="","",IFERROR(ROUND(E17/C17,4),"N/A"))</f>
        <v>N/A</v>
      </c>
      <c r="L17" s="34" t="str">
        <f>IF(A17="","",IFERROR(ROUND(F17/B17,4),"N/A"))</f>
        <v>N/A</v>
      </c>
      <c r="M17" s="34" t="str">
        <f>IF(A17="","",IFERROR(J17+K17+L17,"N/A"))</f>
        <v>N/A</v>
      </c>
      <c r="N17" s="34" t="str">
        <f>IF(A17="","",IFERROR(ROUND((M17+(H17/B17)),4),"N/A"))</f>
        <v>N/A</v>
      </c>
      <c r="O17" s="4"/>
      <c r="P17" s="39">
        <v>20252</v>
      </c>
      <c r="Q17" s="20" t="str">
        <f>LEFT(P17,4)&amp;"-"&amp;IF(RIGHT(P17,1)="1","03",IF(RIGHT(P17,1)="2","06",IF(RIGHT(P17,1)="3","09","12")))&amp;"-"&amp;"01"</f>
        <v>2025-06-01</v>
      </c>
      <c r="S17" s="26" t="s">
        <v>444</v>
      </c>
      <c r="T17" s="27" t="s">
        <v>399</v>
      </c>
      <c r="V17" s="28" t="s">
        <v>123</v>
      </c>
      <c r="W17" s="36" t="s">
        <v>124</v>
      </c>
      <c r="X17" s="37" t="s">
        <v>124</v>
      </c>
    </row>
    <row r="18" spans="1:24" s="20" customFormat="1" hidden="1" x14ac:dyDescent="0.3">
      <c r="A18" s="10">
        <f t="shared" ref="A18:A26" si="0">A19-1</f>
        <v>2015</v>
      </c>
      <c r="B18" s="38">
        <f t="array" ref="B18">SUM(IF(VALUE(Table_Query_from_CarrierReporting3[AccountingQuarter])&lt;=$P$17,IF(Table_Query_from_CarrierReporting3[StateCode]=$P$1,IF(Table_Query_from_CarrierReporting3[PolicyYear]=$A18,IF(Table_Query_from_CarrierReporting3[KORCode]=11,Table_Query_from_CarrierReporting3[Column1],0),0),0),0))</f>
        <v>0</v>
      </c>
      <c r="C18" s="38">
        <f t="array" ref="C18">B18-SUM(IF(Table_Query_from_CarrierReporting3[StateCode]=$P$1,IF(Table_Query_from_CarrierReporting3[PolicyYear]=$A18,IF(Table_Query_from_CarrierReporting3[KORCode]=32,IF(Table_Query_from_CarrierReporting3[AccountingDate]=$Q$17,Table_Query_from_CarrierReporting3[Column1],0),0),0),0))+SUM(IF(Table_Query_from_CarrierReporting3[StateCode]=$P$1,IF(Table_Query_from_CarrierReporting3[PolicyYear]=$A18,IF(Table_Query_from_CarrierReporting3[KORCode]=69,IF(Table_Query_from_CarrierReporting3[AccountingDate]=$Q$17,Table_Query_from_CarrierReporting3[Column1],0),0),0),0))</f>
        <v>0</v>
      </c>
      <c r="D18" s="38">
        <f>'Loss &amp; Expense Detail'!B16+'Loss &amp; Expense Detail'!C16+'Loss &amp; Expense Detail'!D16</f>
        <v>0</v>
      </c>
      <c r="E18" s="38">
        <f>'Loss &amp; Expense Detail'!E16+'Loss &amp; Expense Detail'!F16</f>
        <v>0</v>
      </c>
      <c r="F18" s="38">
        <f>'Loss &amp; Expense Detail'!G16+'Loss &amp; Expense Detail'!H16+'Loss &amp; Expense Detail'!I16+'Loss &amp; Expense Detail'!J16</f>
        <v>0</v>
      </c>
      <c r="G18" s="38">
        <f t="shared" ref="G18:G28" si="1">C18-D18-E18-F18</f>
        <v>0</v>
      </c>
      <c r="H18" s="38">
        <f>'Loss &amp; Expense Detail'!L16+'Loss &amp; Expense Detail'!M16-'Loss &amp; Expense Detail'!K16-'Loss &amp; Expense Detail'!N16</f>
        <v>0</v>
      </c>
      <c r="I18" s="38">
        <f t="shared" ref="I18:I28" si="2">G18-H18</f>
        <v>0</v>
      </c>
      <c r="J18" s="34" t="str">
        <f t="shared" ref="J18:J28" si="3">IFERROR(ROUND(D18/C18,4),"N/A")</f>
        <v>N/A</v>
      </c>
      <c r="K18" s="34" t="str">
        <f t="shared" ref="K18:K28" si="4">IFERROR(ROUND(E18/C18,4),"N/A")</f>
        <v>N/A</v>
      </c>
      <c r="L18" s="34" t="str">
        <f t="shared" ref="L18:L28" si="5">IFERROR(ROUND(F18/B18,4),"N/A")</f>
        <v>N/A</v>
      </c>
      <c r="M18" s="34" t="str">
        <f t="shared" ref="M18:M29" si="6">IFERROR(J18+K18+L18,"N/A")</f>
        <v>N/A</v>
      </c>
      <c r="N18" s="34" t="str">
        <f t="shared" ref="N18:N28" si="7">IFERROR(ROUND((M18+(H18/B18)),4),"N/A")</f>
        <v>N/A</v>
      </c>
      <c r="O18" s="4"/>
      <c r="P18" s="20" t="s">
        <v>332</v>
      </c>
      <c r="Q18" s="20" t="str">
        <f>LEFT(P17,4)-1&amp;"-12-01"</f>
        <v>2024-12-01</v>
      </c>
      <c r="S18" s="26" t="s">
        <v>445</v>
      </c>
      <c r="T18" s="27" t="s">
        <v>394</v>
      </c>
      <c r="V18" s="28" t="s">
        <v>125</v>
      </c>
      <c r="W18" s="29" t="s">
        <v>126</v>
      </c>
      <c r="X18" s="30" t="s">
        <v>126</v>
      </c>
    </row>
    <row r="19" spans="1:24" s="20" customFormat="1" hidden="1" x14ac:dyDescent="0.3">
      <c r="A19" s="10">
        <f t="shared" si="0"/>
        <v>2016</v>
      </c>
      <c r="B19" s="38">
        <f t="array" ref="B19">SUM(IF(VALUE(Table_Query_from_CarrierReporting3[AccountingQuarter])&lt;=$P$17,IF(Table_Query_from_CarrierReporting3[StateCode]=$P$1,IF(Table_Query_from_CarrierReporting3[PolicyYear]=$A19,IF(Table_Query_from_CarrierReporting3[KORCode]=11,Table_Query_from_CarrierReporting3[Column1],0),0),0),0))</f>
        <v>0</v>
      </c>
      <c r="C19" s="38">
        <f t="array" ref="C19">B19-SUM(IF(Table_Query_from_CarrierReporting3[StateCode]=$P$1,IF(Table_Query_from_CarrierReporting3[PolicyYear]=$A19,IF(Table_Query_from_CarrierReporting3[KORCode]=32,IF(Table_Query_from_CarrierReporting3[AccountingDate]=$Q$17,Table_Query_from_CarrierReporting3[Column1],0),0),0),0))+SUM(IF(Table_Query_from_CarrierReporting3[StateCode]=$P$1,IF(Table_Query_from_CarrierReporting3[PolicyYear]=$A19,IF(Table_Query_from_CarrierReporting3[KORCode]=69,IF(Table_Query_from_CarrierReporting3[AccountingDate]=$Q$17,Table_Query_from_CarrierReporting3[Column1],0),0),0),0))</f>
        <v>0</v>
      </c>
      <c r="D19" s="38">
        <f>'Loss &amp; Expense Detail'!B17+'Loss &amp; Expense Detail'!C17+'Loss &amp; Expense Detail'!D17</f>
        <v>0</v>
      </c>
      <c r="E19" s="38">
        <f>'Loss &amp; Expense Detail'!E17+'Loss &amp; Expense Detail'!F17</f>
        <v>0</v>
      </c>
      <c r="F19" s="38">
        <f>'Loss &amp; Expense Detail'!G17+'Loss &amp; Expense Detail'!H17+'Loss &amp; Expense Detail'!I17+'Loss &amp; Expense Detail'!J17</f>
        <v>0</v>
      </c>
      <c r="G19" s="38">
        <f t="shared" si="1"/>
        <v>0</v>
      </c>
      <c r="H19" s="38">
        <f>'Loss &amp; Expense Detail'!L17+'Loss &amp; Expense Detail'!M17-'Loss &amp; Expense Detail'!K17-'Loss &amp; Expense Detail'!N17</f>
        <v>0</v>
      </c>
      <c r="I19" s="38">
        <f t="shared" si="2"/>
        <v>0</v>
      </c>
      <c r="J19" s="34" t="str">
        <f t="shared" si="3"/>
        <v>N/A</v>
      </c>
      <c r="K19" s="34" t="str">
        <f t="shared" si="4"/>
        <v>N/A</v>
      </c>
      <c r="L19" s="34" t="str">
        <f t="shared" si="5"/>
        <v>N/A</v>
      </c>
      <c r="M19" s="34" t="str">
        <f t="shared" si="6"/>
        <v>N/A</v>
      </c>
      <c r="N19" s="34" t="str">
        <f t="shared" si="7"/>
        <v>N/A</v>
      </c>
      <c r="O19" s="4"/>
      <c r="P19" s="20">
        <f>VALUE(LEFT(P17,4))</f>
        <v>2025</v>
      </c>
      <c r="S19" s="26" t="s">
        <v>446</v>
      </c>
      <c r="T19" s="27" t="s">
        <v>402</v>
      </c>
      <c r="V19" s="28" t="s">
        <v>127</v>
      </c>
      <c r="W19" s="36" t="s">
        <v>128</v>
      </c>
      <c r="X19" s="30" t="s">
        <v>128</v>
      </c>
    </row>
    <row r="20" spans="1:24" s="20" customFormat="1" hidden="1" x14ac:dyDescent="0.3">
      <c r="A20" s="10">
        <f t="shared" si="0"/>
        <v>2017</v>
      </c>
      <c r="B20" s="38">
        <f t="array" ref="B20">SUM(IF(VALUE(Table_Query_from_CarrierReporting3[AccountingQuarter])&lt;=$P$17,IF(Table_Query_from_CarrierReporting3[StateCode]=$P$1,IF(Table_Query_from_CarrierReporting3[PolicyYear]=$A20,IF(Table_Query_from_CarrierReporting3[KORCode]=11,Table_Query_from_CarrierReporting3[Column1],0),0),0),0))</f>
        <v>0</v>
      </c>
      <c r="C20" s="38">
        <f t="array" ref="C20">B20-SUM(IF(Table_Query_from_CarrierReporting3[StateCode]=$P$1,IF(Table_Query_from_CarrierReporting3[PolicyYear]=$A20,IF(Table_Query_from_CarrierReporting3[KORCode]=32,IF(Table_Query_from_CarrierReporting3[AccountingDate]=$Q$17,Table_Query_from_CarrierReporting3[Column1],0),0),0),0))+SUM(IF(Table_Query_from_CarrierReporting3[StateCode]=$P$1,IF(Table_Query_from_CarrierReporting3[PolicyYear]=$A20,IF(Table_Query_from_CarrierReporting3[KORCode]=69,IF(Table_Query_from_CarrierReporting3[AccountingDate]=$Q$17,Table_Query_from_CarrierReporting3[Column1],0),0),0),0))</f>
        <v>0</v>
      </c>
      <c r="D20" s="38">
        <f>'Loss &amp; Expense Detail'!B18+'Loss &amp; Expense Detail'!C18+'Loss &amp; Expense Detail'!D18</f>
        <v>0</v>
      </c>
      <c r="E20" s="38">
        <f>'Loss &amp; Expense Detail'!E18+'Loss &amp; Expense Detail'!F18</f>
        <v>0</v>
      </c>
      <c r="F20" s="38">
        <f>'Loss &amp; Expense Detail'!G18+'Loss &amp; Expense Detail'!H18+'Loss &amp; Expense Detail'!I18+'Loss &amp; Expense Detail'!J18</f>
        <v>0</v>
      </c>
      <c r="G20" s="38">
        <f t="shared" si="1"/>
        <v>0</v>
      </c>
      <c r="H20" s="38">
        <f>'Loss &amp; Expense Detail'!L18+'Loss &amp; Expense Detail'!M18-'Loss &amp; Expense Detail'!K18-'Loss &amp; Expense Detail'!N18</f>
        <v>0</v>
      </c>
      <c r="I20" s="38">
        <f t="shared" si="2"/>
        <v>0</v>
      </c>
      <c r="J20" s="34" t="str">
        <f t="shared" si="3"/>
        <v>N/A</v>
      </c>
      <c r="K20" s="34" t="str">
        <f t="shared" si="4"/>
        <v>N/A</v>
      </c>
      <c r="L20" s="34" t="str">
        <f t="shared" si="5"/>
        <v>N/A</v>
      </c>
      <c r="M20" s="34" t="str">
        <f t="shared" si="6"/>
        <v>N/A</v>
      </c>
      <c r="N20" s="34" t="str">
        <f t="shared" si="7"/>
        <v>N/A</v>
      </c>
      <c r="O20" s="4"/>
      <c r="P20" s="20" t="s">
        <v>340</v>
      </c>
      <c r="S20" s="26" t="s">
        <v>447</v>
      </c>
      <c r="T20" s="27" t="s">
        <v>400</v>
      </c>
      <c r="V20" s="28" t="s">
        <v>129</v>
      </c>
      <c r="W20" s="29" t="s">
        <v>130</v>
      </c>
      <c r="X20" s="30" t="s">
        <v>130</v>
      </c>
    </row>
    <row r="21" spans="1:24" s="20" customFormat="1" hidden="1" x14ac:dyDescent="0.3">
      <c r="A21" s="10">
        <f t="shared" si="0"/>
        <v>2018</v>
      </c>
      <c r="B21" s="38">
        <f t="array" ref="B21">SUM(IF(VALUE(Table_Query_from_CarrierReporting3[AccountingQuarter])&lt;=$P$17,IF(Table_Query_from_CarrierReporting3[StateCode]=$P$1,IF(Table_Query_from_CarrierReporting3[PolicyYear]=$A21,IF(Table_Query_from_CarrierReporting3[KORCode]=11,Table_Query_from_CarrierReporting3[Column1],0),0),0),0))</f>
        <v>0</v>
      </c>
      <c r="C21" s="38">
        <f t="array" ref="C21">B21-SUM(IF(Table_Query_from_CarrierReporting3[StateCode]=$P$1,IF(Table_Query_from_CarrierReporting3[PolicyYear]=$A21,IF(Table_Query_from_CarrierReporting3[KORCode]=32,IF(Table_Query_from_CarrierReporting3[AccountingDate]=$Q$17,Table_Query_from_CarrierReporting3[Column1],0),0),0),0))+SUM(IF(Table_Query_from_CarrierReporting3[StateCode]=$P$1,IF(Table_Query_from_CarrierReporting3[PolicyYear]=$A21,IF(Table_Query_from_CarrierReporting3[KORCode]=69,IF(Table_Query_from_CarrierReporting3[AccountingDate]=$Q$17,Table_Query_from_CarrierReporting3[Column1],0),0),0),0))</f>
        <v>0</v>
      </c>
      <c r="D21" s="38">
        <f>'Loss &amp; Expense Detail'!B19+'Loss &amp; Expense Detail'!C19+'Loss &amp; Expense Detail'!D19</f>
        <v>0</v>
      </c>
      <c r="E21" s="38">
        <f>'Loss &amp; Expense Detail'!E19+'Loss &amp; Expense Detail'!F19</f>
        <v>0</v>
      </c>
      <c r="F21" s="38">
        <f>'Loss &amp; Expense Detail'!G19+'Loss &amp; Expense Detail'!H19+'Loss &amp; Expense Detail'!I19+'Loss &amp; Expense Detail'!J19</f>
        <v>0</v>
      </c>
      <c r="G21" s="38">
        <f t="shared" si="1"/>
        <v>0</v>
      </c>
      <c r="H21" s="38">
        <f>'Loss &amp; Expense Detail'!L19+'Loss &amp; Expense Detail'!M19-'Loss &amp; Expense Detail'!K19-'Loss &amp; Expense Detail'!N19</f>
        <v>0</v>
      </c>
      <c r="I21" s="38">
        <f t="shared" si="2"/>
        <v>0</v>
      </c>
      <c r="J21" s="34" t="str">
        <f t="shared" si="3"/>
        <v>N/A</v>
      </c>
      <c r="K21" s="34" t="str">
        <f t="shared" si="4"/>
        <v>N/A</v>
      </c>
      <c r="L21" s="34" t="str">
        <f t="shared" si="5"/>
        <v>N/A</v>
      </c>
      <c r="M21" s="34" t="str">
        <f t="shared" si="6"/>
        <v>N/A</v>
      </c>
      <c r="N21" s="34" t="str">
        <f t="shared" si="7"/>
        <v>N/A</v>
      </c>
      <c r="O21" s="4"/>
      <c r="P21" s="20">
        <f>VALUE(RIGHT(P17,1))</f>
        <v>2</v>
      </c>
      <c r="S21" s="26" t="s">
        <v>448</v>
      </c>
      <c r="T21" s="27" t="s">
        <v>395</v>
      </c>
      <c r="V21" s="28" t="s">
        <v>131</v>
      </c>
      <c r="W21" s="29" t="s">
        <v>48</v>
      </c>
      <c r="X21" s="30" t="s">
        <v>48</v>
      </c>
    </row>
    <row r="22" spans="1:24" s="20" customFormat="1" x14ac:dyDescent="0.3">
      <c r="A22" s="10">
        <f t="shared" si="0"/>
        <v>2019</v>
      </c>
      <c r="B22" s="38">
        <f t="array" ref="B22">SUM(IF(VALUE(Table_Query_from_CarrierReporting3[AccountingQuarter])&lt;=$P$17,IF(Table_Query_from_CarrierReporting3[StateCode]=$P$1,IF(Table_Query_from_CarrierReporting3[PolicyYear]=$A22,IF(Table_Query_from_CarrierReporting3[KORCode]=11,Table_Query_from_CarrierReporting3[Column1],0),0),0),0))</f>
        <v>0</v>
      </c>
      <c r="C22" s="38">
        <f t="array" ref="C22">B22-SUM(IF(Table_Query_from_CarrierReporting3[StateCode]=$P$1,IF(Table_Query_from_CarrierReporting3[PolicyYear]=$A22,IF(Table_Query_from_CarrierReporting3[KORCode]=32,IF(Table_Query_from_CarrierReporting3[AccountingDate]=$Q$17,Table_Query_from_CarrierReporting3[Column1],0),0),0),0))+SUM(IF(Table_Query_from_CarrierReporting3[StateCode]=$P$1,IF(Table_Query_from_CarrierReporting3[PolicyYear]=$A22,IF(Table_Query_from_CarrierReporting3[KORCode]=69,IF(Table_Query_from_CarrierReporting3[AccountingDate]=$Q$17,Table_Query_from_CarrierReporting3[Column1],0),0),0),0))</f>
        <v>0</v>
      </c>
      <c r="D22" s="38">
        <f>'Loss &amp; Expense Detail'!B20+'Loss &amp; Expense Detail'!C20+'Loss &amp; Expense Detail'!D20</f>
        <v>0</v>
      </c>
      <c r="E22" s="38">
        <f>'Loss &amp; Expense Detail'!E20+'Loss &amp; Expense Detail'!F20</f>
        <v>0</v>
      </c>
      <c r="F22" s="38">
        <f>'Loss &amp; Expense Detail'!G20+'Loss &amp; Expense Detail'!H20+'Loss &amp; Expense Detail'!I20+'Loss &amp; Expense Detail'!J20</f>
        <v>0</v>
      </c>
      <c r="G22" s="38">
        <f t="shared" si="1"/>
        <v>0</v>
      </c>
      <c r="H22" s="38">
        <f>'Loss &amp; Expense Detail'!L20+'Loss &amp; Expense Detail'!M20-'Loss &amp; Expense Detail'!K20-'Loss &amp; Expense Detail'!N20</f>
        <v>0</v>
      </c>
      <c r="I22" s="38">
        <f t="shared" si="2"/>
        <v>0</v>
      </c>
      <c r="J22" s="34" t="str">
        <f t="shared" si="3"/>
        <v>N/A</v>
      </c>
      <c r="K22" s="34" t="str">
        <f t="shared" si="4"/>
        <v>N/A</v>
      </c>
      <c r="L22" s="34" t="str">
        <f t="shared" si="5"/>
        <v>N/A</v>
      </c>
      <c r="M22" s="34" t="str">
        <f t="shared" si="6"/>
        <v>N/A</v>
      </c>
      <c r="N22" s="34" t="str">
        <f t="shared" si="7"/>
        <v>N/A</v>
      </c>
      <c r="O22" s="4"/>
      <c r="S22" s="26" t="s">
        <v>449</v>
      </c>
      <c r="T22" s="27" t="s">
        <v>387</v>
      </c>
      <c r="V22" s="28" t="s">
        <v>132</v>
      </c>
      <c r="W22" s="29" t="s">
        <v>133</v>
      </c>
      <c r="X22" s="30" t="s">
        <v>133</v>
      </c>
    </row>
    <row r="23" spans="1:24" s="20" customFormat="1" x14ac:dyDescent="0.3">
      <c r="A23" s="10">
        <f t="shared" si="0"/>
        <v>2020</v>
      </c>
      <c r="B23" s="38">
        <f t="array" ref="B23">SUM(IF(VALUE(Table_Query_from_CarrierReporting3[AccountingQuarter])&lt;=$P$17,IF(Table_Query_from_CarrierReporting3[StateCode]=$P$1,IF(Table_Query_from_CarrierReporting3[PolicyYear]=$A23,IF(Table_Query_from_CarrierReporting3[KORCode]=11,Table_Query_from_CarrierReporting3[Column1],0),0),0),0))</f>
        <v>0</v>
      </c>
      <c r="C23" s="38">
        <f t="array" ref="C23">B23-SUM(IF(Table_Query_from_CarrierReporting3[StateCode]=$P$1,IF(Table_Query_from_CarrierReporting3[PolicyYear]=$A23,IF(Table_Query_from_CarrierReporting3[KORCode]=32,IF(Table_Query_from_CarrierReporting3[AccountingDate]=$Q$17,Table_Query_from_CarrierReporting3[Column1],0),0),0),0))+SUM(IF(Table_Query_from_CarrierReporting3[StateCode]=$P$1,IF(Table_Query_from_CarrierReporting3[PolicyYear]=$A23,IF(Table_Query_from_CarrierReporting3[KORCode]=69,IF(Table_Query_from_CarrierReporting3[AccountingDate]=$Q$17,Table_Query_from_CarrierReporting3[Column1],0),0),0),0))</f>
        <v>0</v>
      </c>
      <c r="D23" s="38">
        <f>'Loss &amp; Expense Detail'!B21+'Loss &amp; Expense Detail'!C21+'Loss &amp; Expense Detail'!D21</f>
        <v>0</v>
      </c>
      <c r="E23" s="38">
        <f>'Loss &amp; Expense Detail'!E21+'Loss &amp; Expense Detail'!F21</f>
        <v>0</v>
      </c>
      <c r="F23" s="38">
        <f>'Loss &amp; Expense Detail'!G21+'Loss &amp; Expense Detail'!H21+'Loss &amp; Expense Detail'!I21+'Loss &amp; Expense Detail'!J21</f>
        <v>0</v>
      </c>
      <c r="G23" s="38">
        <f t="shared" si="1"/>
        <v>0</v>
      </c>
      <c r="H23" s="38">
        <f>'Loss &amp; Expense Detail'!L21+'Loss &amp; Expense Detail'!M21-'Loss &amp; Expense Detail'!K21-'Loss &amp; Expense Detail'!N21</f>
        <v>0</v>
      </c>
      <c r="I23" s="38">
        <f t="shared" si="2"/>
        <v>0</v>
      </c>
      <c r="J23" s="34" t="str">
        <f t="shared" si="3"/>
        <v>N/A</v>
      </c>
      <c r="K23" s="34" t="str">
        <f t="shared" si="4"/>
        <v>N/A</v>
      </c>
      <c r="L23" s="34" t="str">
        <f t="shared" si="5"/>
        <v>N/A</v>
      </c>
      <c r="M23" s="34" t="str">
        <f t="shared" si="6"/>
        <v>N/A</v>
      </c>
      <c r="N23" s="34" t="str">
        <f t="shared" si="7"/>
        <v>N/A</v>
      </c>
      <c r="O23" s="4"/>
      <c r="S23" s="26" t="s">
        <v>477</v>
      </c>
      <c r="T23" s="27" t="s">
        <v>387</v>
      </c>
      <c r="V23" s="28" t="s">
        <v>134</v>
      </c>
      <c r="W23" s="29" t="s">
        <v>135</v>
      </c>
      <c r="X23" s="30" t="s">
        <v>116</v>
      </c>
    </row>
    <row r="24" spans="1:24" s="20" customFormat="1" x14ac:dyDescent="0.3">
      <c r="A24" s="10">
        <f t="shared" si="0"/>
        <v>2021</v>
      </c>
      <c r="B24" s="38">
        <f t="array" ref="B24">SUM(IF(VALUE(Table_Query_from_CarrierReporting3[AccountingQuarter])&lt;=$P$17,IF(Table_Query_from_CarrierReporting3[StateCode]=$P$1,IF(Table_Query_from_CarrierReporting3[PolicyYear]=$A24,IF(Table_Query_from_CarrierReporting3[KORCode]=11,Table_Query_from_CarrierReporting3[Column1],0),0),0),0))</f>
        <v>0</v>
      </c>
      <c r="C24" s="38">
        <f t="array" ref="C24">B24-SUM(IF(Table_Query_from_CarrierReporting3[StateCode]=$P$1,IF(Table_Query_from_CarrierReporting3[PolicyYear]=$A24,IF(Table_Query_from_CarrierReporting3[KORCode]=32,IF(Table_Query_from_CarrierReporting3[AccountingDate]=$Q$17,Table_Query_from_CarrierReporting3[Column1],0),0),0),0))+SUM(IF(Table_Query_from_CarrierReporting3[StateCode]=$P$1,IF(Table_Query_from_CarrierReporting3[PolicyYear]=$A24,IF(Table_Query_from_CarrierReporting3[KORCode]=69,IF(Table_Query_from_CarrierReporting3[AccountingDate]=$Q$17,Table_Query_from_CarrierReporting3[Column1],0),0),0),0))</f>
        <v>0</v>
      </c>
      <c r="D24" s="38">
        <f>'Loss &amp; Expense Detail'!B22+'Loss &amp; Expense Detail'!C22+'Loss &amp; Expense Detail'!D22</f>
        <v>0</v>
      </c>
      <c r="E24" s="38">
        <f>'Loss &amp; Expense Detail'!E22+'Loss &amp; Expense Detail'!F22</f>
        <v>0</v>
      </c>
      <c r="F24" s="38">
        <f>'Loss &amp; Expense Detail'!G22+'Loss &amp; Expense Detail'!H22+'Loss &amp; Expense Detail'!I22+'Loss &amp; Expense Detail'!J22</f>
        <v>0</v>
      </c>
      <c r="G24" s="38">
        <f t="shared" si="1"/>
        <v>0</v>
      </c>
      <c r="H24" s="38">
        <f>'Loss &amp; Expense Detail'!L22+'Loss &amp; Expense Detail'!M22-'Loss &amp; Expense Detail'!K22-'Loss &amp; Expense Detail'!N22</f>
        <v>0</v>
      </c>
      <c r="I24" s="38">
        <f t="shared" si="2"/>
        <v>0</v>
      </c>
      <c r="J24" s="34" t="str">
        <f t="shared" si="3"/>
        <v>N/A</v>
      </c>
      <c r="K24" s="34" t="str">
        <f t="shared" si="4"/>
        <v>N/A</v>
      </c>
      <c r="L24" s="34" t="str">
        <f t="shared" si="5"/>
        <v>N/A</v>
      </c>
      <c r="M24" s="34" t="str">
        <f t="shared" si="6"/>
        <v>N/A</v>
      </c>
      <c r="N24" s="34" t="str">
        <f t="shared" si="7"/>
        <v>N/A</v>
      </c>
      <c r="O24" s="4"/>
      <c r="S24" s="26" t="s">
        <v>450</v>
      </c>
      <c r="T24" s="27" t="s">
        <v>396</v>
      </c>
      <c r="V24" s="28" t="s">
        <v>136</v>
      </c>
      <c r="W24" s="29" t="s">
        <v>137</v>
      </c>
      <c r="X24" s="30" t="s">
        <v>137</v>
      </c>
    </row>
    <row r="25" spans="1:24" s="20" customFormat="1" x14ac:dyDescent="0.3">
      <c r="A25" s="10">
        <f t="shared" si="0"/>
        <v>2022</v>
      </c>
      <c r="B25" s="38">
        <f t="array" ref="B25">SUM(IF(VALUE(Table_Query_from_CarrierReporting3[AccountingQuarter])&lt;=$P$17,IF(Table_Query_from_CarrierReporting3[StateCode]=$P$1,IF(Table_Query_from_CarrierReporting3[PolicyYear]=$A25,IF(Table_Query_from_CarrierReporting3[KORCode]=11,Table_Query_from_CarrierReporting3[Column1],0),0),0),0))</f>
        <v>0</v>
      </c>
      <c r="C25" s="38">
        <f t="array" ref="C25">B25-SUM(IF(Table_Query_from_CarrierReporting3[StateCode]=$P$1,IF(Table_Query_from_CarrierReporting3[PolicyYear]=$A25,IF(Table_Query_from_CarrierReporting3[KORCode]=32,IF(Table_Query_from_CarrierReporting3[AccountingDate]=$Q$17,Table_Query_from_CarrierReporting3[Column1],0),0),0),0))+SUM(IF(Table_Query_from_CarrierReporting3[StateCode]=$P$1,IF(Table_Query_from_CarrierReporting3[PolicyYear]=$A25,IF(Table_Query_from_CarrierReporting3[KORCode]=69,IF(Table_Query_from_CarrierReporting3[AccountingDate]=$Q$17,Table_Query_from_CarrierReporting3[Column1],0),0),0),0))</f>
        <v>0</v>
      </c>
      <c r="D25" s="38">
        <f>'Loss &amp; Expense Detail'!B23+'Loss &amp; Expense Detail'!C23+'Loss &amp; Expense Detail'!D23</f>
        <v>0</v>
      </c>
      <c r="E25" s="38">
        <f>'Loss &amp; Expense Detail'!E23+'Loss &amp; Expense Detail'!F23</f>
        <v>967.34</v>
      </c>
      <c r="F25" s="38">
        <f>'Loss &amp; Expense Detail'!G23+'Loss &amp; Expense Detail'!H23+'Loss &amp; Expense Detail'!I23+'Loss &amp; Expense Detail'!J23</f>
        <v>8901.5</v>
      </c>
      <c r="G25" s="38">
        <f t="shared" si="1"/>
        <v>-9868.84</v>
      </c>
      <c r="H25" s="38">
        <f>'Loss &amp; Expense Detail'!L23+'Loss &amp; Expense Detail'!M23-'Loss &amp; Expense Detail'!K23-'Loss &amp; Expense Detail'!N23</f>
        <v>38193.710000000014</v>
      </c>
      <c r="I25" s="38">
        <f t="shared" si="2"/>
        <v>-48062.550000000017</v>
      </c>
      <c r="J25" s="34" t="str">
        <f t="shared" si="3"/>
        <v>N/A</v>
      </c>
      <c r="K25" s="34" t="str">
        <f t="shared" si="4"/>
        <v>N/A</v>
      </c>
      <c r="L25" s="34" t="str">
        <f t="shared" si="5"/>
        <v>N/A</v>
      </c>
      <c r="M25" s="34" t="str">
        <f t="shared" si="6"/>
        <v>N/A</v>
      </c>
      <c r="N25" s="34" t="str">
        <f t="shared" si="7"/>
        <v>N/A</v>
      </c>
      <c r="O25" s="4"/>
      <c r="S25" s="26" t="s">
        <v>451</v>
      </c>
      <c r="T25" s="27" t="s">
        <v>414</v>
      </c>
      <c r="V25" s="28" t="s">
        <v>138</v>
      </c>
      <c r="W25" s="29" t="s">
        <v>139</v>
      </c>
      <c r="X25" s="30" t="s">
        <v>139</v>
      </c>
    </row>
    <row r="26" spans="1:24" s="20" customFormat="1" x14ac:dyDescent="0.3">
      <c r="A26" s="10">
        <f t="shared" si="0"/>
        <v>2023</v>
      </c>
      <c r="B26" s="38">
        <f t="array" ref="B26">SUM(IF(VALUE(Table_Query_from_CarrierReporting3[AccountingQuarter])&lt;=$P$17,IF(Table_Query_from_CarrierReporting3[StateCode]=$P$1,IF(Table_Query_from_CarrierReporting3[PolicyYear]=$A26,IF(Table_Query_from_CarrierReporting3[KORCode]=11,Table_Query_from_CarrierReporting3[Column1],0),0),0),0))</f>
        <v>0</v>
      </c>
      <c r="C26" s="38">
        <f t="array" ref="C26">B26-SUM(IF(Table_Query_from_CarrierReporting3[StateCode]=$P$1,IF(Table_Query_from_CarrierReporting3[PolicyYear]=$A26,IF(Table_Query_from_CarrierReporting3[KORCode]=32,IF(Table_Query_from_CarrierReporting3[AccountingDate]=$Q$17,Table_Query_from_CarrierReporting3[Column1],0),0),0),0))+SUM(IF(Table_Query_from_CarrierReporting3[StateCode]=$P$1,IF(Table_Query_from_CarrierReporting3[PolicyYear]=$A26,IF(Table_Query_from_CarrierReporting3[KORCode]=69,IF(Table_Query_from_CarrierReporting3[AccountingDate]=$Q$17,Table_Query_from_CarrierReporting3[Column1],0),0),0),0))</f>
        <v>0</v>
      </c>
      <c r="D26" s="38">
        <f>'Loss &amp; Expense Detail'!B24+'Loss &amp; Expense Detail'!C24+'Loss &amp; Expense Detail'!D24</f>
        <v>0</v>
      </c>
      <c r="E26" s="38">
        <f>'Loss &amp; Expense Detail'!E24+'Loss &amp; Expense Detail'!F24</f>
        <v>492.84</v>
      </c>
      <c r="F26" s="38">
        <f>'Loss &amp; Expense Detail'!G24+'Loss &amp; Expense Detail'!H24+'Loss &amp; Expense Detail'!I24+'Loss &amp; Expense Detail'!J24</f>
        <v>9049.02</v>
      </c>
      <c r="G26" s="38">
        <f t="shared" si="1"/>
        <v>-9541.86</v>
      </c>
      <c r="H26" s="38">
        <f>'Loss &amp; Expense Detail'!L24+'Loss &amp; Expense Detail'!M24-'Loss &amp; Expense Detail'!K24-'Loss &amp; Expense Detail'!N24</f>
        <v>40155.290000000008</v>
      </c>
      <c r="I26" s="38">
        <f t="shared" si="2"/>
        <v>-49697.150000000009</v>
      </c>
      <c r="J26" s="34" t="str">
        <f t="shared" si="3"/>
        <v>N/A</v>
      </c>
      <c r="K26" s="34" t="str">
        <f t="shared" si="4"/>
        <v>N/A</v>
      </c>
      <c r="L26" s="34" t="str">
        <f t="shared" si="5"/>
        <v>N/A</v>
      </c>
      <c r="M26" s="34" t="str">
        <f t="shared" si="6"/>
        <v>N/A</v>
      </c>
      <c r="N26" s="34" t="str">
        <f t="shared" si="7"/>
        <v>N/A</v>
      </c>
      <c r="O26" s="4"/>
      <c r="S26" s="26" t="s">
        <v>452</v>
      </c>
      <c r="T26" s="27" t="s">
        <v>397</v>
      </c>
      <c r="V26" s="40" t="s">
        <v>140</v>
      </c>
      <c r="W26" s="36" t="s">
        <v>141</v>
      </c>
      <c r="X26" s="37" t="s">
        <v>141</v>
      </c>
    </row>
    <row r="27" spans="1:24" s="20" customFormat="1" x14ac:dyDescent="0.3">
      <c r="A27" s="10">
        <f>A28-1</f>
        <v>2024</v>
      </c>
      <c r="B27" s="38">
        <f t="array" ref="B27">SUM(IF(VALUE(Table_Query_from_CarrierReporting3[AccountingQuarter])&lt;=$P$17,IF(Table_Query_from_CarrierReporting3[StateCode]=$P$1,IF(Table_Query_from_CarrierReporting3[PolicyYear]=$A27,IF(Table_Query_from_CarrierReporting3[KORCode]=11,Table_Query_from_CarrierReporting3[Column1],0),0),0),0))</f>
        <v>6769</v>
      </c>
      <c r="C27" s="38">
        <f t="array" ref="C27">B27-SUM(IF(Table_Query_from_CarrierReporting3[StateCode]=$P$1,IF(Table_Query_from_CarrierReporting3[PolicyYear]=$A27,IF(Table_Query_from_CarrierReporting3[KORCode]=32,IF(Table_Query_from_CarrierReporting3[AccountingDate]=$Q$17,Table_Query_from_CarrierReporting3[Column1],0),0),0),0))+SUM(IF(Table_Query_from_CarrierReporting3[StateCode]=$P$1,IF(Table_Query_from_CarrierReporting3[PolicyYear]=$A27,IF(Table_Query_from_CarrierReporting3[KORCode]=69,IF(Table_Query_from_CarrierReporting3[AccountingDate]=$Q$17,Table_Query_from_CarrierReporting3[Column1],0),0),0),0))</f>
        <v>4279.43</v>
      </c>
      <c r="D27" s="38">
        <f>'Loss &amp; Expense Detail'!B25+'Loss &amp; Expense Detail'!C25+'Loss &amp; Expense Detail'!D25</f>
        <v>2374.0500000000002</v>
      </c>
      <c r="E27" s="38">
        <f>'Loss &amp; Expense Detail'!E25+'Loss &amp; Expense Detail'!F25</f>
        <v>599.56000000000006</v>
      </c>
      <c r="F27" s="38">
        <f>'Loss &amp; Expense Detail'!G25+'Loss &amp; Expense Detail'!H25+'Loss &amp; Expense Detail'!I25+'Loss &amp; Expense Detail'!J25</f>
        <v>9935.14</v>
      </c>
      <c r="G27" s="38">
        <f t="shared" si="1"/>
        <v>-8629.32</v>
      </c>
      <c r="H27" s="38">
        <f>'Loss &amp; Expense Detail'!L25+'Loss &amp; Expense Detail'!M25-'Loss &amp; Expense Detail'!K25-'Loss &amp; Expense Detail'!N25</f>
        <v>61183.589999999982</v>
      </c>
      <c r="I27" s="38">
        <f t="shared" si="2"/>
        <v>-69812.909999999974</v>
      </c>
      <c r="J27" s="34">
        <f t="shared" si="3"/>
        <v>0.55479999999999996</v>
      </c>
      <c r="K27" s="34">
        <f t="shared" si="4"/>
        <v>0.1401</v>
      </c>
      <c r="L27" s="34">
        <f t="shared" si="5"/>
        <v>1.4677</v>
      </c>
      <c r="M27" s="34">
        <f t="shared" si="6"/>
        <v>2.1625999999999999</v>
      </c>
      <c r="N27" s="34">
        <f t="shared" si="7"/>
        <v>11.2014</v>
      </c>
      <c r="O27" s="4"/>
      <c r="S27" s="26" t="s">
        <v>453</v>
      </c>
      <c r="T27" s="27" t="s">
        <v>398</v>
      </c>
      <c r="V27" s="40" t="s">
        <v>142</v>
      </c>
      <c r="W27" s="29" t="s">
        <v>143</v>
      </c>
      <c r="X27" s="30" t="s">
        <v>143</v>
      </c>
    </row>
    <row r="28" spans="1:24" s="20" customFormat="1" x14ac:dyDescent="0.3">
      <c r="A28" s="10">
        <f>VALUE(LEFT(P17,4))</f>
        <v>2025</v>
      </c>
      <c r="B28" s="38">
        <f t="array" ref="B28">SUM(IF(VALUE(Table_Query_from_CarrierReporting3[AccountingQuarter])&lt;=$P$17,IF(Table_Query_from_CarrierReporting3[StateCode]=$P$1,IF(Table_Query_from_CarrierReporting3[PolicyYear]=$A28,IF(Table_Query_from_CarrierReporting3[KORCode]=11,Table_Query_from_CarrierReporting3[Column1],0),0),0),0))</f>
        <v>0</v>
      </c>
      <c r="C28" s="38">
        <f t="array" ref="C28">B28-SUM(IF(Table_Query_from_CarrierReporting3[StateCode]=$P$1,IF(Table_Query_from_CarrierReporting3[PolicyYear]=$A28,IF(Table_Query_from_CarrierReporting3[KORCode]=32,IF(Table_Query_from_CarrierReporting3[AccountingDate]=$Q$17,Table_Query_from_CarrierReporting3[Column1],0),0),0),0))+SUM(IF(Table_Query_from_CarrierReporting3[StateCode]=$P$1,IF(Table_Query_from_CarrierReporting3[PolicyYear]=$A28,IF(Table_Query_from_CarrierReporting3[KORCode]=69,IF(Table_Query_from_CarrierReporting3[AccountingDate]=$Q$17,Table_Query_from_CarrierReporting3[Column1],0),0),0),0))</f>
        <v>0</v>
      </c>
      <c r="D28" s="38">
        <f>'Loss &amp; Expense Detail'!B26+'Loss &amp; Expense Detail'!C26+'Loss &amp; Expense Detail'!D26</f>
        <v>0</v>
      </c>
      <c r="E28" s="38">
        <f>'Loss &amp; Expense Detail'!E26+'Loss &amp; Expense Detail'!F26</f>
        <v>0</v>
      </c>
      <c r="F28" s="38">
        <f>'Loss &amp; Expense Detail'!G26+'Loss &amp; Expense Detail'!H26+'Loss &amp; Expense Detail'!I26+'Loss &amp; Expense Detail'!J26</f>
        <v>2292.5899999999997</v>
      </c>
      <c r="G28" s="38">
        <f t="shared" si="1"/>
        <v>-2292.5899999999997</v>
      </c>
      <c r="H28" s="38">
        <f>'Loss &amp; Expense Detail'!L26+'Loss &amp; Expense Detail'!M26-'Loss &amp; Expense Detail'!K26-'Loss &amp; Expense Detail'!N26</f>
        <v>9350.090000000002</v>
      </c>
      <c r="I28" s="38">
        <f t="shared" si="2"/>
        <v>-11642.680000000002</v>
      </c>
      <c r="J28" s="34" t="str">
        <f t="shared" si="3"/>
        <v>N/A</v>
      </c>
      <c r="K28" s="34" t="str">
        <f t="shared" si="4"/>
        <v>N/A</v>
      </c>
      <c r="L28" s="34" t="str">
        <f t="shared" si="5"/>
        <v>N/A</v>
      </c>
      <c r="M28" s="34" t="str">
        <f t="shared" si="6"/>
        <v>N/A</v>
      </c>
      <c r="N28" s="34" t="str">
        <f t="shared" si="7"/>
        <v>N/A</v>
      </c>
      <c r="O28" s="4"/>
      <c r="S28" s="26" t="s">
        <v>454</v>
      </c>
      <c r="T28" s="61" t="s">
        <v>417</v>
      </c>
      <c r="V28" s="40" t="s">
        <v>144</v>
      </c>
      <c r="W28" s="29" t="s">
        <v>145</v>
      </c>
      <c r="X28" s="30" t="s">
        <v>146</v>
      </c>
    </row>
    <row r="29" spans="1:24" s="20" customFormat="1" x14ac:dyDescent="0.3">
      <c r="A29" s="41" t="s">
        <v>61</v>
      </c>
      <c r="B29" s="42">
        <f>SUM(B17:B28)</f>
        <v>6769</v>
      </c>
      <c r="C29" s="42">
        <f t="shared" ref="C29:I29" si="8">SUM(C17:C28)</f>
        <v>4279.43</v>
      </c>
      <c r="D29" s="42">
        <f t="shared" si="8"/>
        <v>2374.0500000000002</v>
      </c>
      <c r="E29" s="42">
        <f t="shared" si="8"/>
        <v>2059.7400000000002</v>
      </c>
      <c r="F29" s="42">
        <f t="shared" si="8"/>
        <v>30178.25</v>
      </c>
      <c r="G29" s="42">
        <f t="shared" si="8"/>
        <v>-30332.61</v>
      </c>
      <c r="H29" s="42">
        <f t="shared" si="8"/>
        <v>148882.68000000002</v>
      </c>
      <c r="I29" s="42">
        <f t="shared" si="8"/>
        <v>-179215.28999999998</v>
      </c>
      <c r="J29" s="43">
        <f>IFERROR(ROUND(D29/C29,4),"N/A")</f>
        <v>0.55479999999999996</v>
      </c>
      <c r="K29" s="43">
        <f>IFERROR(ROUND(E29/C29,4),"N/A")</f>
        <v>0.48130000000000001</v>
      </c>
      <c r="L29" s="43">
        <f>IFERROR(ROUND(F29/B29,4),"N/A")</f>
        <v>4.4583000000000004</v>
      </c>
      <c r="M29" s="43">
        <f t="shared" si="6"/>
        <v>5.4944000000000006</v>
      </c>
      <c r="N29" s="43">
        <f>IFERROR(ROUND((M29+(H29/B29)),4),"N/A")</f>
        <v>27.4892</v>
      </c>
      <c r="O29" s="4"/>
      <c r="S29" s="26" t="s">
        <v>455</v>
      </c>
      <c r="T29" s="27" t="s">
        <v>403</v>
      </c>
      <c r="V29" s="40" t="s">
        <v>147</v>
      </c>
      <c r="W29" s="29" t="s">
        <v>148</v>
      </c>
      <c r="X29" s="30" t="s">
        <v>149</v>
      </c>
    </row>
    <row r="30" spans="1:24" s="20" customFormat="1" x14ac:dyDescent="0.3">
      <c r="O30" s="4"/>
      <c r="S30" s="26" t="s">
        <v>456</v>
      </c>
      <c r="T30" s="27" t="s">
        <v>412</v>
      </c>
      <c r="V30" s="40" t="s">
        <v>150</v>
      </c>
      <c r="W30" s="29" t="s">
        <v>151</v>
      </c>
      <c r="X30" s="30" t="s">
        <v>151</v>
      </c>
    </row>
    <row r="31" spans="1:24" s="20" customFormat="1" x14ac:dyDescent="0.3">
      <c r="O31" s="4"/>
      <c r="S31" s="26" t="s">
        <v>457</v>
      </c>
      <c r="T31" s="27" t="s">
        <v>404</v>
      </c>
      <c r="V31" s="40" t="s">
        <v>152</v>
      </c>
      <c r="W31" s="29" t="s">
        <v>153</v>
      </c>
      <c r="X31" s="30" t="s">
        <v>154</v>
      </c>
    </row>
    <row r="32" spans="1:24" s="20" customFormat="1" x14ac:dyDescent="0.3">
      <c r="A32" s="4" t="str">
        <f>"Experience by Active Policy Year Through Calendar Year "&amp;LEFT(P34,4)</f>
        <v>Experience by Active Policy Year Through Calendar Year 2024</v>
      </c>
      <c r="B32" s="4"/>
      <c r="C32" s="4"/>
      <c r="D32" s="4"/>
      <c r="E32" s="4"/>
      <c r="F32" s="4"/>
      <c r="G32" s="4"/>
      <c r="H32" s="4"/>
      <c r="I32" s="4"/>
      <c r="J32" s="4"/>
      <c r="K32" s="4"/>
      <c r="L32" s="4"/>
      <c r="M32" s="4"/>
      <c r="N32" s="4"/>
      <c r="O32" s="4"/>
      <c r="S32" s="26" t="s">
        <v>458</v>
      </c>
      <c r="T32" s="27" t="s">
        <v>413</v>
      </c>
      <c r="V32" s="40" t="s">
        <v>155</v>
      </c>
      <c r="W32" s="29" t="s">
        <v>156</v>
      </c>
      <c r="X32" s="30" t="s">
        <v>156</v>
      </c>
    </row>
    <row r="33" spans="1:24" s="20" customFormat="1" x14ac:dyDescent="0.3">
      <c r="O33" s="4"/>
      <c r="S33" s="26" t="s">
        <v>459</v>
      </c>
      <c r="T33" s="27" t="s">
        <v>415</v>
      </c>
      <c r="V33" s="28" t="s">
        <v>157</v>
      </c>
      <c r="W33" s="29" t="s">
        <v>158</v>
      </c>
      <c r="X33" s="30" t="s">
        <v>154</v>
      </c>
    </row>
    <row r="34" spans="1:24" s="20" customFormat="1" hidden="1" x14ac:dyDescent="0.3">
      <c r="A34" s="10">
        <f>IF(RIGHT(P34,1)="4","",A35-1)</f>
        <v>2014</v>
      </c>
      <c r="B34" s="38">
        <f>IF(A34="","",B17-B50)</f>
        <v>0</v>
      </c>
      <c r="C34" s="38">
        <f>IF(A34="","",C17-C50)</f>
        <v>0</v>
      </c>
      <c r="D34" s="38">
        <f>IF(A34="","",'Loss &amp; Expense Detail'!B32+'Loss &amp; Expense Detail'!C32+'Loss &amp; Expense Detail'!D32)</f>
        <v>0</v>
      </c>
      <c r="E34" s="38">
        <f>IF(A34="","",'Loss &amp; Expense Detail'!E32+'Loss &amp; Expense Detail'!F32)</f>
        <v>0</v>
      </c>
      <c r="F34" s="38">
        <f>IF(A34="","",'Loss &amp; Expense Detail'!G32+'Loss &amp; Expense Detail'!H32+'Loss &amp; Expense Detail'!I32+'Loss &amp; Expense Detail'!J32)</f>
        <v>0</v>
      </c>
      <c r="G34" s="38">
        <f>IF(A34="","",C34-D34-E34-F34)</f>
        <v>0</v>
      </c>
      <c r="H34" s="38">
        <f>IF(A34="","",'Loss &amp; Expense Detail'!L32+'Loss &amp; Expense Detail'!M32-'Loss &amp; Expense Detail'!K32-'Loss &amp; Expense Detail'!N32)</f>
        <v>0</v>
      </c>
      <c r="I34" s="38">
        <f>IF(A34="","",G34-H34)</f>
        <v>0</v>
      </c>
      <c r="J34" s="34" t="str">
        <f>IF(A34="","",IFERROR(ROUND(D34/C34,4),"N/A"))</f>
        <v>N/A</v>
      </c>
      <c r="K34" s="34" t="str">
        <f>IF(A34="","",IFERROR(ROUND(E34/C34,4),"N/A"))</f>
        <v>N/A</v>
      </c>
      <c r="L34" s="34" t="str">
        <f>IF(A34="","",IFERROR(ROUND(F34/B34,4),"N/A"))</f>
        <v>N/A</v>
      </c>
      <c r="M34" s="34" t="str">
        <f>IF(A34="","",IFERROR(J34+K34+L34,"N/A"))</f>
        <v>N/A</v>
      </c>
      <c r="N34" s="34" t="str">
        <f>IF(A34="","",IFERROR(ROUND((M34+(H34/B34)),4),"N/A"))</f>
        <v>N/A</v>
      </c>
      <c r="O34" s="4"/>
      <c r="P34" s="20">
        <f>P17-10</f>
        <v>20242</v>
      </c>
      <c r="Q34" s="20" t="str">
        <f>LEFT(P34,4)&amp;"-"&amp;IF(RIGHT(P34,1)="1","03",IF(RIGHT(P34,1)="2","06",IF(RIGHT(P34,1)="3","09","12")))&amp;"-"&amp;"01"</f>
        <v>2024-06-01</v>
      </c>
      <c r="S34" s="26" t="s">
        <v>460</v>
      </c>
      <c r="T34" s="27" t="s">
        <v>390</v>
      </c>
      <c r="V34" s="40" t="s">
        <v>159</v>
      </c>
      <c r="W34" s="29" t="s">
        <v>160</v>
      </c>
      <c r="X34" s="30" t="s">
        <v>160</v>
      </c>
    </row>
    <row r="35" spans="1:24" s="20" customFormat="1" hidden="1" x14ac:dyDescent="0.3">
      <c r="A35" s="10">
        <f t="shared" ref="A35:A42" si="9">A36-1</f>
        <v>2015</v>
      </c>
      <c r="B35" s="38">
        <f t="shared" ref="B35:C44" si="10">B18-B51</f>
        <v>0</v>
      </c>
      <c r="C35" s="38">
        <f t="shared" si="10"/>
        <v>0</v>
      </c>
      <c r="D35" s="38">
        <f>'Loss &amp; Expense Detail'!B33+'Loss &amp; Expense Detail'!C33+'Loss &amp; Expense Detail'!D33</f>
        <v>0</v>
      </c>
      <c r="E35" s="38">
        <f>'Loss &amp; Expense Detail'!E33+'Loss &amp; Expense Detail'!F33</f>
        <v>0</v>
      </c>
      <c r="F35" s="38">
        <f>'Loss &amp; Expense Detail'!G33+'Loss &amp; Expense Detail'!H33+'Loss &amp; Expense Detail'!I33+'Loss &amp; Expense Detail'!J33</f>
        <v>0</v>
      </c>
      <c r="G35" s="38">
        <f t="shared" ref="G35:G44" si="11">C35-D35-E35-F35</f>
        <v>0</v>
      </c>
      <c r="H35" s="38">
        <f>'Loss &amp; Expense Detail'!L33+'Loss &amp; Expense Detail'!M33-'Loss &amp; Expense Detail'!K33-'Loss &amp; Expense Detail'!N33</f>
        <v>0</v>
      </c>
      <c r="I35" s="38">
        <f t="shared" ref="I35:I44" si="12">G35-H35</f>
        <v>0</v>
      </c>
      <c r="J35" s="34" t="str">
        <f>IFERROR(ROUND(D35/C35,4),"N/A")</f>
        <v>N/A</v>
      </c>
      <c r="K35" s="34" t="str">
        <f t="shared" ref="K35:K44" si="13">IFERROR(ROUND(E35/C35,4),"N/A")</f>
        <v>N/A</v>
      </c>
      <c r="L35" s="34" t="str">
        <f t="shared" ref="L35:L44" si="14">IFERROR(ROUND(F35/B35,4),"N/A")</f>
        <v>N/A</v>
      </c>
      <c r="M35" s="34" t="str">
        <f t="shared" ref="M35:M45" si="15">IFERROR(J35+K35+L35,"N/A")</f>
        <v>N/A</v>
      </c>
      <c r="N35" s="34" t="str">
        <f t="shared" ref="N35:N44" si="16">IFERROR(ROUND((M35+(H35/B35)),4),"N/A")</f>
        <v>N/A</v>
      </c>
      <c r="O35" s="4"/>
      <c r="Q35" s="20" t="str">
        <f>LEFT(P34,4)-1&amp;"-"&amp;IF(RIGHT(P34,1)="1","03",IF(RIGHT(P34,1)="2","06",IF(RIGHT(P34,1)="3","09","12")))&amp;"-"&amp;"01"</f>
        <v>2023-06-01</v>
      </c>
      <c r="S35" s="26" t="s">
        <v>461</v>
      </c>
      <c r="T35" s="27" t="s">
        <v>391</v>
      </c>
      <c r="V35" s="40" t="s">
        <v>161</v>
      </c>
      <c r="W35" s="29" t="s">
        <v>162</v>
      </c>
      <c r="X35" s="30" t="s">
        <v>162</v>
      </c>
    </row>
    <row r="36" spans="1:24" s="20" customFormat="1" hidden="1" x14ac:dyDescent="0.3">
      <c r="A36" s="10">
        <f t="shared" si="9"/>
        <v>2016</v>
      </c>
      <c r="B36" s="38">
        <f t="shared" si="10"/>
        <v>0</v>
      </c>
      <c r="C36" s="38">
        <f t="shared" si="10"/>
        <v>0</v>
      </c>
      <c r="D36" s="38">
        <f>'Loss &amp; Expense Detail'!B34+'Loss &amp; Expense Detail'!C34+'Loss &amp; Expense Detail'!D34</f>
        <v>0</v>
      </c>
      <c r="E36" s="38">
        <f>'Loss &amp; Expense Detail'!E34+'Loss &amp; Expense Detail'!F34</f>
        <v>0</v>
      </c>
      <c r="F36" s="38">
        <f>'Loss &amp; Expense Detail'!G34+'Loss &amp; Expense Detail'!H34+'Loss &amp; Expense Detail'!I34+'Loss &amp; Expense Detail'!J34</f>
        <v>0</v>
      </c>
      <c r="G36" s="38">
        <f t="shared" si="11"/>
        <v>0</v>
      </c>
      <c r="H36" s="38">
        <f>'Loss &amp; Expense Detail'!L34+'Loss &amp; Expense Detail'!M34-'Loss &amp; Expense Detail'!K34-'Loss &amp; Expense Detail'!N34</f>
        <v>0</v>
      </c>
      <c r="I36" s="38">
        <f t="shared" si="12"/>
        <v>0</v>
      </c>
      <c r="J36" s="34" t="str">
        <f t="shared" ref="J36:J44" si="17">IFERROR(ROUND(D36/C36,4),"N/A")</f>
        <v>N/A</v>
      </c>
      <c r="K36" s="34" t="str">
        <f t="shared" si="13"/>
        <v>N/A</v>
      </c>
      <c r="L36" s="34" t="str">
        <f t="shared" si="14"/>
        <v>N/A</v>
      </c>
      <c r="M36" s="34" t="str">
        <f t="shared" si="15"/>
        <v>N/A</v>
      </c>
      <c r="N36" s="34" t="str">
        <f t="shared" si="16"/>
        <v>N/A</v>
      </c>
      <c r="O36" s="4"/>
      <c r="S36" s="26" t="s">
        <v>462</v>
      </c>
      <c r="T36" s="27" t="s">
        <v>389</v>
      </c>
      <c r="V36" s="40" t="s">
        <v>163</v>
      </c>
      <c r="W36" s="29" t="s">
        <v>164</v>
      </c>
      <c r="X36" s="30" t="s">
        <v>164</v>
      </c>
    </row>
    <row r="37" spans="1:24" s="20" customFormat="1" hidden="1" x14ac:dyDescent="0.3">
      <c r="A37" s="10">
        <f t="shared" si="9"/>
        <v>2017</v>
      </c>
      <c r="B37" s="38">
        <f t="shared" si="10"/>
        <v>0</v>
      </c>
      <c r="C37" s="38">
        <f t="shared" si="10"/>
        <v>0</v>
      </c>
      <c r="D37" s="38">
        <f>'Loss &amp; Expense Detail'!B35+'Loss &amp; Expense Detail'!C35+'Loss &amp; Expense Detail'!D35</f>
        <v>0</v>
      </c>
      <c r="E37" s="38">
        <f>'Loss &amp; Expense Detail'!E35+'Loss &amp; Expense Detail'!F35</f>
        <v>0</v>
      </c>
      <c r="F37" s="38">
        <f>'Loss &amp; Expense Detail'!G35+'Loss &amp; Expense Detail'!H35+'Loss &amp; Expense Detail'!I35+'Loss &amp; Expense Detail'!J35</f>
        <v>0</v>
      </c>
      <c r="G37" s="38">
        <f t="shared" si="11"/>
        <v>0</v>
      </c>
      <c r="H37" s="38">
        <f>'Loss &amp; Expense Detail'!L35+'Loss &amp; Expense Detail'!M35-'Loss &amp; Expense Detail'!K35-'Loss &amp; Expense Detail'!N35</f>
        <v>0</v>
      </c>
      <c r="I37" s="38">
        <f t="shared" si="12"/>
        <v>0</v>
      </c>
      <c r="J37" s="34" t="str">
        <f t="shared" si="17"/>
        <v>N/A</v>
      </c>
      <c r="K37" s="34" t="str">
        <f t="shared" si="13"/>
        <v>N/A</v>
      </c>
      <c r="L37" s="34" t="str">
        <f t="shared" si="14"/>
        <v>N/A</v>
      </c>
      <c r="M37" s="34" t="str">
        <f t="shared" si="15"/>
        <v>N/A</v>
      </c>
      <c r="N37" s="34" t="str">
        <f t="shared" si="16"/>
        <v>N/A</v>
      </c>
      <c r="O37" s="4"/>
      <c r="S37" s="26" t="s">
        <v>463</v>
      </c>
      <c r="T37" s="27" t="s">
        <v>392</v>
      </c>
      <c r="V37" s="40" t="s">
        <v>165</v>
      </c>
      <c r="W37" s="29" t="s">
        <v>166</v>
      </c>
      <c r="X37" s="30" t="s">
        <v>166</v>
      </c>
    </row>
    <row r="38" spans="1:24" s="20" customFormat="1" hidden="1" x14ac:dyDescent="0.3">
      <c r="A38" s="10">
        <f t="shared" si="9"/>
        <v>2018</v>
      </c>
      <c r="B38" s="38">
        <f t="shared" si="10"/>
        <v>0</v>
      </c>
      <c r="C38" s="38">
        <f t="shared" si="10"/>
        <v>0</v>
      </c>
      <c r="D38" s="38">
        <f>'Loss &amp; Expense Detail'!B36+'Loss &amp; Expense Detail'!C36+'Loss &amp; Expense Detail'!D36</f>
        <v>0</v>
      </c>
      <c r="E38" s="38">
        <f>'Loss &amp; Expense Detail'!E36+'Loss &amp; Expense Detail'!F36</f>
        <v>0</v>
      </c>
      <c r="F38" s="38">
        <f>'Loss &amp; Expense Detail'!G36+'Loss &amp; Expense Detail'!H36+'Loss &amp; Expense Detail'!I36+'Loss &amp; Expense Detail'!J36</f>
        <v>0</v>
      </c>
      <c r="G38" s="38">
        <f t="shared" si="11"/>
        <v>0</v>
      </c>
      <c r="H38" s="38">
        <f>'Loss &amp; Expense Detail'!L36+'Loss &amp; Expense Detail'!M36-'Loss &amp; Expense Detail'!K36-'Loss &amp; Expense Detail'!N36</f>
        <v>0</v>
      </c>
      <c r="I38" s="38">
        <f t="shared" si="12"/>
        <v>0</v>
      </c>
      <c r="J38" s="34" t="str">
        <f t="shared" si="17"/>
        <v>N/A</v>
      </c>
      <c r="K38" s="34" t="str">
        <f t="shared" si="13"/>
        <v>N/A</v>
      </c>
      <c r="L38" s="34" t="str">
        <f t="shared" si="14"/>
        <v>N/A</v>
      </c>
      <c r="M38" s="34" t="str">
        <f t="shared" si="15"/>
        <v>N/A</v>
      </c>
      <c r="N38" s="34" t="str">
        <f t="shared" si="16"/>
        <v>N/A</v>
      </c>
      <c r="O38" s="4"/>
      <c r="S38" s="26" t="s">
        <v>464</v>
      </c>
      <c r="T38" s="27" t="s">
        <v>388</v>
      </c>
      <c r="V38" s="40" t="s">
        <v>167</v>
      </c>
      <c r="W38" s="29" t="s">
        <v>168</v>
      </c>
      <c r="X38" s="30" t="s">
        <v>168</v>
      </c>
    </row>
    <row r="39" spans="1:24" s="20" customFormat="1" x14ac:dyDescent="0.3">
      <c r="A39" s="10">
        <f t="shared" si="9"/>
        <v>2019</v>
      </c>
      <c r="B39" s="38">
        <f t="shared" si="10"/>
        <v>0</v>
      </c>
      <c r="C39" s="38">
        <f t="shared" si="10"/>
        <v>0</v>
      </c>
      <c r="D39" s="38">
        <f>'Loss &amp; Expense Detail'!B37+'Loss &amp; Expense Detail'!C37+'Loss &amp; Expense Detail'!D37</f>
        <v>0</v>
      </c>
      <c r="E39" s="38">
        <f>'Loss &amp; Expense Detail'!E37+'Loss &amp; Expense Detail'!F37</f>
        <v>0</v>
      </c>
      <c r="F39" s="38">
        <f>'Loss &amp; Expense Detail'!G37+'Loss &amp; Expense Detail'!H37+'Loss &amp; Expense Detail'!I37+'Loss &amp; Expense Detail'!J37</f>
        <v>0</v>
      </c>
      <c r="G39" s="38">
        <f t="shared" si="11"/>
        <v>0</v>
      </c>
      <c r="H39" s="38">
        <f>'Loss &amp; Expense Detail'!L37+'Loss &amp; Expense Detail'!M37-'Loss &amp; Expense Detail'!K37-'Loss &amp; Expense Detail'!N37</f>
        <v>0</v>
      </c>
      <c r="I39" s="38">
        <f t="shared" si="12"/>
        <v>0</v>
      </c>
      <c r="J39" s="34" t="str">
        <f t="shared" si="17"/>
        <v>N/A</v>
      </c>
      <c r="K39" s="34" t="str">
        <f t="shared" si="13"/>
        <v>N/A</v>
      </c>
      <c r="L39" s="34" t="str">
        <f t="shared" si="14"/>
        <v>N/A</v>
      </c>
      <c r="M39" s="34" t="str">
        <f t="shared" si="15"/>
        <v>N/A</v>
      </c>
      <c r="N39" s="34" t="str">
        <f t="shared" si="16"/>
        <v>N/A</v>
      </c>
      <c r="O39" s="4"/>
      <c r="S39" s="26" t="s">
        <v>465</v>
      </c>
      <c r="T39" s="27" t="s">
        <v>401</v>
      </c>
      <c r="V39" s="40" t="s">
        <v>169</v>
      </c>
      <c r="W39" s="29" t="s">
        <v>170</v>
      </c>
      <c r="X39" s="30" t="s">
        <v>171</v>
      </c>
    </row>
    <row r="40" spans="1:24" s="20" customFormat="1" x14ac:dyDescent="0.3">
      <c r="A40" s="10">
        <f t="shared" si="9"/>
        <v>2020</v>
      </c>
      <c r="B40" s="38">
        <f t="shared" si="10"/>
        <v>0</v>
      </c>
      <c r="C40" s="38">
        <f t="shared" si="10"/>
        <v>0</v>
      </c>
      <c r="D40" s="38">
        <f>'Loss &amp; Expense Detail'!B38+'Loss &amp; Expense Detail'!C38+'Loss &amp; Expense Detail'!D38</f>
        <v>0</v>
      </c>
      <c r="E40" s="38">
        <f>'Loss &amp; Expense Detail'!E38+'Loss &amp; Expense Detail'!F38</f>
        <v>0</v>
      </c>
      <c r="F40" s="38">
        <f>'Loss &amp; Expense Detail'!G38+'Loss &amp; Expense Detail'!H38+'Loss &amp; Expense Detail'!I38+'Loss &amp; Expense Detail'!J38</f>
        <v>0</v>
      </c>
      <c r="G40" s="38">
        <f t="shared" si="11"/>
        <v>0</v>
      </c>
      <c r="H40" s="38">
        <f>'Loss &amp; Expense Detail'!L38+'Loss &amp; Expense Detail'!M38-'Loss &amp; Expense Detail'!K38-'Loss &amp; Expense Detail'!N38</f>
        <v>0</v>
      </c>
      <c r="I40" s="38">
        <f t="shared" si="12"/>
        <v>0</v>
      </c>
      <c r="J40" s="34" t="str">
        <f t="shared" si="17"/>
        <v>N/A</v>
      </c>
      <c r="K40" s="34" t="str">
        <f t="shared" si="13"/>
        <v>N/A</v>
      </c>
      <c r="L40" s="34" t="str">
        <f t="shared" si="14"/>
        <v>N/A</v>
      </c>
      <c r="M40" s="34" t="str">
        <f t="shared" si="15"/>
        <v>N/A</v>
      </c>
      <c r="N40" s="34" t="str">
        <f t="shared" si="16"/>
        <v>N/A</v>
      </c>
      <c r="O40" s="4"/>
      <c r="S40" s="26" t="s">
        <v>466</v>
      </c>
      <c r="T40" s="27" t="s">
        <v>393</v>
      </c>
      <c r="V40" s="40" t="s">
        <v>172</v>
      </c>
      <c r="W40" s="29" t="s">
        <v>173</v>
      </c>
      <c r="X40" s="30" t="s">
        <v>171</v>
      </c>
    </row>
    <row r="41" spans="1:24" s="20" customFormat="1" x14ac:dyDescent="0.3">
      <c r="A41" s="10">
        <f t="shared" si="9"/>
        <v>2021</v>
      </c>
      <c r="B41" s="38">
        <f t="shared" si="10"/>
        <v>0</v>
      </c>
      <c r="C41" s="38">
        <f t="shared" si="10"/>
        <v>0</v>
      </c>
      <c r="D41" s="38">
        <f>'Loss &amp; Expense Detail'!B39+'Loss &amp; Expense Detail'!C39+'Loss &amp; Expense Detail'!D39</f>
        <v>0</v>
      </c>
      <c r="E41" s="38">
        <f>'Loss &amp; Expense Detail'!E39+'Loss &amp; Expense Detail'!F39</f>
        <v>0</v>
      </c>
      <c r="F41" s="38">
        <f>'Loss &amp; Expense Detail'!G39+'Loss &amp; Expense Detail'!H39+'Loss &amp; Expense Detail'!I39+'Loss &amp; Expense Detail'!J39</f>
        <v>0</v>
      </c>
      <c r="G41" s="38">
        <f t="shared" si="11"/>
        <v>0</v>
      </c>
      <c r="H41" s="38">
        <f>'Loss &amp; Expense Detail'!L39+'Loss &amp; Expense Detail'!M39-'Loss &amp; Expense Detail'!K39-'Loss &amp; Expense Detail'!N39</f>
        <v>0</v>
      </c>
      <c r="I41" s="38">
        <f t="shared" si="12"/>
        <v>0</v>
      </c>
      <c r="J41" s="34" t="str">
        <f t="shared" si="17"/>
        <v>N/A</v>
      </c>
      <c r="K41" s="34" t="str">
        <f t="shared" si="13"/>
        <v>N/A</v>
      </c>
      <c r="L41" s="34" t="str">
        <f t="shared" si="14"/>
        <v>N/A</v>
      </c>
      <c r="M41" s="34" t="str">
        <f t="shared" si="15"/>
        <v>N/A</v>
      </c>
      <c r="N41" s="34" t="str">
        <f t="shared" si="16"/>
        <v>N/A</v>
      </c>
      <c r="O41" s="4"/>
      <c r="S41" s="26" t="s">
        <v>467</v>
      </c>
      <c r="T41" s="27" t="s">
        <v>416</v>
      </c>
      <c r="V41" s="40" t="s">
        <v>174</v>
      </c>
      <c r="W41" s="29" t="s">
        <v>175</v>
      </c>
      <c r="X41" s="30" t="s">
        <v>175</v>
      </c>
    </row>
    <row r="42" spans="1:24" s="20" customFormat="1" x14ac:dyDescent="0.3">
      <c r="A42" s="10">
        <f t="shared" si="9"/>
        <v>2022</v>
      </c>
      <c r="B42" s="38">
        <f t="shared" si="10"/>
        <v>0</v>
      </c>
      <c r="C42" s="38">
        <f t="shared" si="10"/>
        <v>0</v>
      </c>
      <c r="D42" s="38">
        <f>'Loss &amp; Expense Detail'!B40+'Loss &amp; Expense Detail'!C40+'Loss &amp; Expense Detail'!D40</f>
        <v>0</v>
      </c>
      <c r="E42" s="38">
        <f>'Loss &amp; Expense Detail'!E40+'Loss &amp; Expense Detail'!F40</f>
        <v>967.34</v>
      </c>
      <c r="F42" s="38">
        <f>'Loss &amp; Expense Detail'!G40+'Loss &amp; Expense Detail'!H40+'Loss &amp; Expense Detail'!I40+'Loss &amp; Expense Detail'!J40</f>
        <v>8901.5</v>
      </c>
      <c r="G42" s="38">
        <f t="shared" si="11"/>
        <v>-9868.84</v>
      </c>
      <c r="H42" s="38">
        <f>'Loss &amp; Expense Detail'!L40+'Loss &amp; Expense Detail'!M40-'Loss &amp; Expense Detail'!K40-'Loss &amp; Expense Detail'!N40</f>
        <v>38193.710000000014</v>
      </c>
      <c r="I42" s="38">
        <f t="shared" si="12"/>
        <v>-48062.550000000017</v>
      </c>
      <c r="J42" s="34" t="str">
        <f t="shared" si="17"/>
        <v>N/A</v>
      </c>
      <c r="K42" s="34" t="str">
        <f t="shared" si="13"/>
        <v>N/A</v>
      </c>
      <c r="L42" s="34" t="str">
        <f t="shared" si="14"/>
        <v>N/A</v>
      </c>
      <c r="M42" s="34" t="str">
        <f t="shared" si="15"/>
        <v>N/A</v>
      </c>
      <c r="N42" s="34" t="str">
        <f t="shared" si="16"/>
        <v>N/A</v>
      </c>
      <c r="O42" s="4"/>
      <c r="S42" s="26" t="s">
        <v>468</v>
      </c>
      <c r="T42" s="27" t="s">
        <v>399</v>
      </c>
      <c r="V42" s="40" t="s">
        <v>176</v>
      </c>
      <c r="W42" s="29" t="s">
        <v>177</v>
      </c>
      <c r="X42" s="30" t="s">
        <v>177</v>
      </c>
    </row>
    <row r="43" spans="1:24" s="20" customFormat="1" x14ac:dyDescent="0.3">
      <c r="A43" s="10">
        <f>A44-1</f>
        <v>2023</v>
      </c>
      <c r="B43" s="38">
        <f t="shared" si="10"/>
        <v>0</v>
      </c>
      <c r="C43" s="38">
        <f t="shared" si="10"/>
        <v>0</v>
      </c>
      <c r="D43" s="38">
        <f>'Loss &amp; Expense Detail'!B41+'Loss &amp; Expense Detail'!C41+'Loss &amp; Expense Detail'!D41</f>
        <v>0</v>
      </c>
      <c r="E43" s="38">
        <f>'Loss &amp; Expense Detail'!E41+'Loss &amp; Expense Detail'!F41</f>
        <v>492.84</v>
      </c>
      <c r="F43" s="38">
        <f>'Loss &amp; Expense Detail'!G41+'Loss &amp; Expense Detail'!H41+'Loss &amp; Expense Detail'!I41+'Loss &amp; Expense Detail'!J41</f>
        <v>9049.02</v>
      </c>
      <c r="G43" s="38">
        <f t="shared" si="11"/>
        <v>-9541.86</v>
      </c>
      <c r="H43" s="38">
        <f>'Loss &amp; Expense Detail'!L41+'Loss &amp; Expense Detail'!M41-'Loss &amp; Expense Detail'!K41-'Loss &amp; Expense Detail'!N41</f>
        <v>40155.290000000008</v>
      </c>
      <c r="I43" s="38">
        <f t="shared" si="12"/>
        <v>-49697.150000000009</v>
      </c>
      <c r="J43" s="34" t="str">
        <f t="shared" si="17"/>
        <v>N/A</v>
      </c>
      <c r="K43" s="34" t="str">
        <f t="shared" si="13"/>
        <v>N/A</v>
      </c>
      <c r="L43" s="34" t="str">
        <f t="shared" si="14"/>
        <v>N/A</v>
      </c>
      <c r="M43" s="34" t="str">
        <f t="shared" si="15"/>
        <v>N/A</v>
      </c>
      <c r="N43" s="34" t="str">
        <f t="shared" si="16"/>
        <v>N/A</v>
      </c>
      <c r="O43" s="4"/>
      <c r="S43" s="26" t="s">
        <v>469</v>
      </c>
      <c r="T43" s="27" t="s">
        <v>394</v>
      </c>
      <c r="V43" s="40" t="s">
        <v>178</v>
      </c>
      <c r="W43" s="29" t="s">
        <v>179</v>
      </c>
      <c r="X43" s="30" t="s">
        <v>179</v>
      </c>
    </row>
    <row r="44" spans="1:24" s="20" customFormat="1" x14ac:dyDescent="0.3">
      <c r="A44" s="10">
        <f>VALUE(LEFT(P34,4))</f>
        <v>2024</v>
      </c>
      <c r="B44" s="38">
        <f t="shared" si="10"/>
        <v>2546</v>
      </c>
      <c r="C44" s="38">
        <f t="shared" si="10"/>
        <v>606.86000000000058</v>
      </c>
      <c r="D44" s="38">
        <f>'Loss &amp; Expense Detail'!B42+'Loss &amp; Expense Detail'!C42+'Loss &amp; Expense Detail'!D42</f>
        <v>394.25</v>
      </c>
      <c r="E44" s="38">
        <f>'Loss &amp; Expense Detail'!E42+'Loss &amp; Expense Detail'!F42</f>
        <v>303.57000000000011</v>
      </c>
      <c r="F44" s="38">
        <f>'Loss &amp; Expense Detail'!G42+'Loss &amp; Expense Detail'!H42+'Loss &amp; Expense Detail'!I42+'Loss &amp; Expense Detail'!J42</f>
        <v>11924.489999999998</v>
      </c>
      <c r="G44" s="38">
        <f t="shared" si="11"/>
        <v>-12015.449999999997</v>
      </c>
      <c r="H44" s="38">
        <f>'Loss &amp; Expense Detail'!L42+'Loss &amp; Expense Detail'!M42-'Loss &amp; Expense Detail'!K42-'Loss &amp; Expense Detail'!N42</f>
        <v>51946.589999999989</v>
      </c>
      <c r="I44" s="38">
        <f t="shared" si="12"/>
        <v>-63962.039999999986</v>
      </c>
      <c r="J44" s="34">
        <f t="shared" si="17"/>
        <v>0.64970000000000006</v>
      </c>
      <c r="K44" s="34">
        <f t="shared" si="13"/>
        <v>0.50019999999999998</v>
      </c>
      <c r="L44" s="34">
        <f t="shared" si="14"/>
        <v>4.6836000000000002</v>
      </c>
      <c r="M44" s="34">
        <f t="shared" si="15"/>
        <v>5.8335000000000008</v>
      </c>
      <c r="N44" s="34">
        <f t="shared" si="16"/>
        <v>26.236699999999999</v>
      </c>
      <c r="O44" s="4"/>
      <c r="S44" s="26" t="s">
        <v>470</v>
      </c>
      <c r="T44" s="27" t="s">
        <v>402</v>
      </c>
      <c r="V44" s="40" t="s">
        <v>180</v>
      </c>
      <c r="W44" s="29" t="s">
        <v>181</v>
      </c>
      <c r="X44" s="30" t="s">
        <v>181</v>
      </c>
    </row>
    <row r="45" spans="1:24" s="20" customFormat="1" x14ac:dyDescent="0.3">
      <c r="A45" s="41" t="s">
        <v>61</v>
      </c>
      <c r="B45" s="42">
        <f t="shared" ref="B45:I45" si="18">SUM(B33:B44)</f>
        <v>2546</v>
      </c>
      <c r="C45" s="42">
        <f t="shared" si="18"/>
        <v>606.86000000000058</v>
      </c>
      <c r="D45" s="42">
        <f t="shared" si="18"/>
        <v>394.25</v>
      </c>
      <c r="E45" s="42">
        <f t="shared" si="18"/>
        <v>1763.7500000000002</v>
      </c>
      <c r="F45" s="42">
        <f t="shared" si="18"/>
        <v>29875.01</v>
      </c>
      <c r="G45" s="42">
        <f t="shared" si="18"/>
        <v>-31426.149999999998</v>
      </c>
      <c r="H45" s="42">
        <f t="shared" si="18"/>
        <v>130295.59000000003</v>
      </c>
      <c r="I45" s="42">
        <f t="shared" si="18"/>
        <v>-161721.74000000002</v>
      </c>
      <c r="J45" s="43">
        <f>IFERROR(ROUND(D45/C45,4),"N/A")</f>
        <v>0.64970000000000006</v>
      </c>
      <c r="K45" s="43">
        <f>IFERROR(ROUND(E45/C45,4),"N/A")</f>
        <v>2.9064000000000001</v>
      </c>
      <c r="L45" s="43">
        <f>IFERROR(ROUND(F45/B45,4),"N/A")</f>
        <v>11.7341</v>
      </c>
      <c r="M45" s="43">
        <f t="shared" si="15"/>
        <v>15.2902</v>
      </c>
      <c r="N45" s="43">
        <f>IFERROR(ROUND((M45+(H45/B45)),4),"N/A")</f>
        <v>66.466800000000006</v>
      </c>
      <c r="O45" s="4"/>
      <c r="S45" s="26" t="s">
        <v>471</v>
      </c>
      <c r="T45" s="27" t="s">
        <v>400</v>
      </c>
      <c r="V45" s="40" t="s">
        <v>182</v>
      </c>
      <c r="W45" s="29" t="s">
        <v>183</v>
      </c>
      <c r="X45" s="30" t="s">
        <v>146</v>
      </c>
    </row>
    <row r="46" spans="1:24" s="20" customFormat="1" x14ac:dyDescent="0.3">
      <c r="O46" s="4"/>
      <c r="S46" s="26" t="s">
        <v>472</v>
      </c>
      <c r="T46" s="27" t="s">
        <v>395</v>
      </c>
      <c r="V46" s="40" t="s">
        <v>184</v>
      </c>
      <c r="W46" s="29" t="s">
        <v>185</v>
      </c>
      <c r="X46" s="30" t="s">
        <v>185</v>
      </c>
    </row>
    <row r="47" spans="1:24" s="20" customFormat="1" x14ac:dyDescent="0.3">
      <c r="O47" s="4"/>
      <c r="S47" s="26" t="s">
        <v>473</v>
      </c>
      <c r="T47" s="44" t="s">
        <v>396</v>
      </c>
      <c r="V47" s="40" t="s">
        <v>186</v>
      </c>
      <c r="W47" s="29" t="s">
        <v>187</v>
      </c>
      <c r="X47" s="30" t="s">
        <v>188</v>
      </c>
    </row>
    <row r="48" spans="1:24" s="20" customFormat="1" x14ac:dyDescent="0.3">
      <c r="A48" s="4" t="str">
        <f>"Calendar Year "&amp;P19&amp;" Through "&amp;IF(RIGHT('Operating Results'!P17,1)="4","4th Calendar Quarter ",IF(RIGHT('Operating Results'!P17,1)="3","3rd Calendar Quarter ",IF(RIGHT('Operating Results'!P17,1)="2","2nd Calendar Quarter ","1st Calendar Quarter ")))&amp;LEFT('Operating Results'!P17,4)</f>
        <v>Calendar Year 2025 Through 2nd Calendar Quarter 2025</v>
      </c>
      <c r="B48" s="4"/>
      <c r="C48" s="4"/>
      <c r="D48" s="4"/>
      <c r="E48" s="4"/>
      <c r="F48" s="4"/>
      <c r="G48" s="4"/>
      <c r="H48" s="4"/>
      <c r="I48" s="4"/>
      <c r="J48" s="4"/>
      <c r="K48" s="4"/>
      <c r="L48" s="4"/>
      <c r="M48" s="4"/>
      <c r="N48" s="4"/>
      <c r="O48" s="4"/>
      <c r="S48" s="26" t="s">
        <v>474</v>
      </c>
      <c r="T48" s="44" t="s">
        <v>414</v>
      </c>
      <c r="V48" s="40" t="s">
        <v>189</v>
      </c>
      <c r="W48" s="29" t="s">
        <v>190</v>
      </c>
      <c r="X48" s="30" t="s">
        <v>190</v>
      </c>
    </row>
    <row r="49" spans="1:24" s="20" customFormat="1" x14ac:dyDescent="0.3">
      <c r="O49" s="4"/>
      <c r="S49" s="26" t="s">
        <v>475</v>
      </c>
      <c r="T49" s="44" t="s">
        <v>397</v>
      </c>
      <c r="V49" s="40" t="s">
        <v>191</v>
      </c>
      <c r="W49" s="29" t="s">
        <v>192</v>
      </c>
      <c r="X49" s="30" t="s">
        <v>192</v>
      </c>
    </row>
    <row r="50" spans="1:24" s="20" customFormat="1" hidden="1" x14ac:dyDescent="0.3">
      <c r="A50" s="47">
        <f>A17</f>
        <v>2014</v>
      </c>
      <c r="B50" s="38">
        <f t="array" ref="B50">IF(A50="","",SUM(IF(VALUE(Table_Query_from_CarrierReporting3[AccountingQuarter])=VALUE($P$19&amp;1),IF(Table_Query_from_CarrierReporting3[StateCode]=$P$1,IF(Table_Query_from_CarrierReporting3[PolicyYear]=$A50,IF(Table_Query_from_CarrierReporting3[KORCode]=11,Table_Query_from_CarrierReporting3[Column1],0),0),0),0))+IF(P$21&gt;=2,SUM(IF(VALUE(Table_Query_from_CarrierReporting3[AccountingQuarter])=VALUE($P$19&amp;2),IF(Table_Query_from_CarrierReporting3[StateCode]=$P$1,IF(Table_Query_from_CarrierReporting3[PolicyYear]=$A50,IF(Table_Query_from_CarrierReporting3[KORCode]=11,Table_Query_from_CarrierReporting3[Column1],0),0),0),0)),0)+IF(P$21&gt;=3,SUM(IF(VALUE(Table_Query_from_CarrierReporting3[AccountingQuarter])=VALUE($P$19&amp;3),IF(Table_Query_from_CarrierReporting3[StateCode]=$P$1,IF(Table_Query_from_CarrierReporting3[PolicyYear]=$A50,IF(Table_Query_from_CarrierReporting3[KORCode]=11,Table_Query_from_CarrierReporting3[Column1],0),0),0),0)),0)+IF(P$21=4,SUM(IF(VALUE(Table_Query_from_CarrierReporting3[AccountingQuarter])=VALUE($P$19&amp;4),IF(Table_Query_from_CarrierReporting3[StateCode]=$P$1,IF(Table_Query_from_CarrierReporting3[PolicyYear]=$A50,IF(Table_Query_from_CarrierReporting3[KORCode]=11,Table_Query_from_CarrierReporting3[Column1],0),0),0),0)),0))</f>
        <v>0</v>
      </c>
      <c r="C50" s="38">
        <f t="array" ref="C50">IF(A50="","",B50-(SUM(IF(Table_Query_from_CarrierReporting3[StateCode]=$P$1,IF(Table_Query_from_CarrierReporting3[PolicyYear]=$A50,IF(Table_Query_from_CarrierReporting3[KORCode]=32,IF(Table_Query_from_CarrierReporting3[AccountingDate]=$Q$17,Table_Query_from_CarrierReporting3[Column1],0),0),0),0))-SUM(IF(Table_Query_from_CarrierReporting3[StateCode]=$P$1,IF(Table_Query_from_CarrierReporting3[PolicyYear]=$A50,IF(Table_Query_from_CarrierReporting3[KORCode]=32,IF(Table_Query_from_CarrierReporting3[AccountingDate]=$Q$18,Table_Query_from_CarrierReporting3[Column1],0),0),0),0)))+(SUM(IF(Table_Query_from_CarrierReporting3[StateCode]=$P$1,IF(Table_Query_from_CarrierReporting3[PolicyYear]=$A50,IF(Table_Query_from_CarrierReporting3[KORCode]=69,IF(Table_Query_from_CarrierReporting3[AccountingDate]=$Q$17,Table_Query_from_CarrierReporting3[Column1],0),0),0),0))-SUM(IF(Table_Query_from_CarrierReporting3[StateCode]=$P$1,IF(Table_Query_from_CarrierReporting3[PolicyYear]=$A50,IF(Table_Query_from_CarrierReporting3[KORCode]=69,IF(Table_Query_from_CarrierReporting3[AccountingDate]=$Q$18,Table_Query_from_CarrierReporting3[Column1],0),0),0),0))))</f>
        <v>0</v>
      </c>
      <c r="D50" s="38">
        <f>IF($A50="","",'Loss &amp; Expense Detail'!B48+'Loss &amp; Expense Detail'!C48+'Loss &amp; Expense Detail'!D48)</f>
        <v>0</v>
      </c>
      <c r="E50" s="38">
        <f>IF($A50="","",'Loss &amp; Expense Detail'!E48+'Loss &amp; Expense Detail'!F48)</f>
        <v>0</v>
      </c>
      <c r="F50" s="38">
        <f>IF(A50="","",'Loss &amp; Expense Detail'!G48+'Loss &amp; Expense Detail'!H48+'Loss &amp; Expense Detail'!I48+'Loss &amp; Expense Detail'!J48)</f>
        <v>0</v>
      </c>
      <c r="G50" s="38">
        <f>IF(A50="","",C50-D50-E50-F50)</f>
        <v>0</v>
      </c>
      <c r="H50" s="38">
        <f>IF(A50="","",'Loss &amp; Expense Detail'!L48+'Loss &amp; Expense Detail'!M48-'Loss &amp; Expense Detail'!K48-'Loss &amp; Expense Detail'!N48)</f>
        <v>0</v>
      </c>
      <c r="I50" s="38">
        <f>IF(A50="","",G50-H50)</f>
        <v>0</v>
      </c>
      <c r="O50" s="4"/>
      <c r="S50" s="45" t="s">
        <v>476</v>
      </c>
      <c r="T50" s="46" t="s">
        <v>398</v>
      </c>
      <c r="V50" s="40" t="s">
        <v>193</v>
      </c>
      <c r="W50" s="29" t="s">
        <v>194</v>
      </c>
      <c r="X50" s="30" t="s">
        <v>194</v>
      </c>
    </row>
    <row r="51" spans="1:24" s="20" customFormat="1" hidden="1" x14ac:dyDescent="0.3">
      <c r="A51" s="47">
        <f t="shared" ref="A51:A60" si="19">A18</f>
        <v>2015</v>
      </c>
      <c r="B51" s="38">
        <f t="array" ref="B51">SUM(IF(VALUE(Table_Query_from_CarrierReporting3[AccountingQuarter])=VALUE($P$19&amp;1),IF(Table_Query_from_CarrierReporting3[StateCode]=$P$1,IF(Table_Query_from_CarrierReporting3[PolicyYear]=$A51,IF(Table_Query_from_CarrierReporting3[KORCode]=11,Table_Query_from_CarrierReporting3[Column1],0),0),0),0))+IF(P$21&gt;=2,SUM(IF(VALUE(Table_Query_from_CarrierReporting3[AccountingQuarter])=VALUE($P$19&amp;2),IF(Table_Query_from_CarrierReporting3[StateCode]=$P$1,IF(Table_Query_from_CarrierReporting3[PolicyYear]=$A51,IF(Table_Query_from_CarrierReporting3[KORCode]=11,Table_Query_from_CarrierReporting3[Column1],0),0),0),0)),0)+IF(P$21&gt;=3,SUM(IF(VALUE(Table_Query_from_CarrierReporting3[AccountingQuarter])=VALUE($P$19&amp;3),IF(Table_Query_from_CarrierReporting3[StateCode]=$P$1,IF(Table_Query_from_CarrierReporting3[PolicyYear]=$A51,IF(Table_Query_from_CarrierReporting3[KORCode]=11,Table_Query_from_CarrierReporting3[Column1],0),0),0),0)),0)+IF(P$21=4,SUM(IF(VALUE(Table_Query_from_CarrierReporting3[AccountingQuarter])=VALUE($P$19&amp;4),IF(Table_Query_from_CarrierReporting3[StateCode]=$P$1,IF(Table_Query_from_CarrierReporting3[PolicyYear]=$A51,IF(Table_Query_from_CarrierReporting3[KORCode]=11,Table_Query_from_CarrierReporting3[Column1],0),0),0),0)),0)</f>
        <v>0</v>
      </c>
      <c r="C51" s="38">
        <f t="array" ref="C51">B51-(SUM(IF(Table_Query_from_CarrierReporting3[StateCode]=$P$1,IF(Table_Query_from_CarrierReporting3[PolicyYear]=$A51,IF(Table_Query_from_CarrierReporting3[KORCode]=32,IF(Table_Query_from_CarrierReporting3[AccountingDate]=$Q$17,Table_Query_from_CarrierReporting3[Column1],0),0),0),0))-SUM(IF(Table_Query_from_CarrierReporting3[StateCode]=$P$1,IF(Table_Query_from_CarrierReporting3[PolicyYear]=$A51,IF(Table_Query_from_CarrierReporting3[KORCode]=32,IF(Table_Query_from_CarrierReporting3[AccountingDate]=$Q$18,Table_Query_from_CarrierReporting3[Column1],0),0),0),0)))+(SUM(IF(Table_Query_from_CarrierReporting3[StateCode]=$P$1,IF(Table_Query_from_CarrierReporting3[PolicyYear]=$A51,IF(Table_Query_from_CarrierReporting3[KORCode]=69,IF(Table_Query_from_CarrierReporting3[AccountingDate]=$Q$17,Table_Query_from_CarrierReporting3[Column1],0),0),0),0))-SUM(IF(Table_Query_from_CarrierReporting3[StateCode]=$P$1,IF(Table_Query_from_CarrierReporting3[PolicyYear]=$A51,IF(Table_Query_from_CarrierReporting3[KORCode]=69,IF(Table_Query_from_CarrierReporting3[AccountingDate]=$Q$18,Table_Query_from_CarrierReporting3[Column1],0),0),0),0)))</f>
        <v>0</v>
      </c>
      <c r="D51" s="38">
        <f>'Loss &amp; Expense Detail'!B49+'Loss &amp; Expense Detail'!C49+'Loss &amp; Expense Detail'!D49</f>
        <v>0</v>
      </c>
      <c r="E51" s="38">
        <f>'Loss &amp; Expense Detail'!E49+'Loss &amp; Expense Detail'!F49</f>
        <v>0</v>
      </c>
      <c r="F51" s="38">
        <f>'Loss &amp; Expense Detail'!G49+'Loss &amp; Expense Detail'!H49+'Loss &amp; Expense Detail'!I49+'Loss &amp; Expense Detail'!J49</f>
        <v>0</v>
      </c>
      <c r="G51" s="38">
        <f t="shared" ref="G51:G61" si="20">C51-D51-E51-F51</f>
        <v>0</v>
      </c>
      <c r="H51" s="38">
        <f>'Loss &amp; Expense Detail'!L49+'Loss &amp; Expense Detail'!M49-'Loss &amp; Expense Detail'!K49-'Loss &amp; Expense Detail'!N49</f>
        <v>0</v>
      </c>
      <c r="I51" s="38">
        <f t="shared" ref="I51:I61" si="21">G51-H51</f>
        <v>0</v>
      </c>
      <c r="O51" s="4"/>
      <c r="V51" s="40" t="s">
        <v>195</v>
      </c>
      <c r="W51" s="29" t="s">
        <v>196</v>
      </c>
      <c r="X51" s="30" t="s">
        <v>196</v>
      </c>
    </row>
    <row r="52" spans="1:24" s="20" customFormat="1" hidden="1" x14ac:dyDescent="0.3">
      <c r="A52" s="47">
        <f t="shared" si="19"/>
        <v>2016</v>
      </c>
      <c r="B52" s="38">
        <f t="array" ref="B52">SUM(IF(VALUE(Table_Query_from_CarrierReporting3[AccountingQuarter])=VALUE($P$19&amp;1),IF(Table_Query_from_CarrierReporting3[StateCode]=$P$1,IF(Table_Query_from_CarrierReporting3[PolicyYear]=$A52,IF(Table_Query_from_CarrierReporting3[KORCode]=11,Table_Query_from_CarrierReporting3[Column1],0),0),0),0))+IF(P$21&gt;=2,SUM(IF(VALUE(Table_Query_from_CarrierReporting3[AccountingQuarter])=VALUE($P$19&amp;2),IF(Table_Query_from_CarrierReporting3[StateCode]=$P$1,IF(Table_Query_from_CarrierReporting3[PolicyYear]=$A52,IF(Table_Query_from_CarrierReporting3[KORCode]=11,Table_Query_from_CarrierReporting3[Column1],0),0),0),0)),0)+IF(P$21&gt;=3,SUM(IF(VALUE(Table_Query_from_CarrierReporting3[AccountingQuarter])=VALUE($P$19&amp;3),IF(Table_Query_from_CarrierReporting3[StateCode]=$P$1,IF(Table_Query_from_CarrierReporting3[PolicyYear]=$A52,IF(Table_Query_from_CarrierReporting3[KORCode]=11,Table_Query_from_CarrierReporting3[Column1],0),0),0),0)),0)+IF(P$21=4,SUM(IF(VALUE(Table_Query_from_CarrierReporting3[AccountingQuarter])=VALUE($P$19&amp;4),IF(Table_Query_from_CarrierReporting3[StateCode]=$P$1,IF(Table_Query_from_CarrierReporting3[PolicyYear]=$A52,IF(Table_Query_from_CarrierReporting3[KORCode]=11,Table_Query_from_CarrierReporting3[Column1],0),0),0),0)),0)</f>
        <v>0</v>
      </c>
      <c r="C52" s="38">
        <f t="array" ref="C52">B52-(SUM(IF(Table_Query_from_CarrierReporting3[StateCode]=$P$1,IF(Table_Query_from_CarrierReporting3[PolicyYear]=$A52,IF(Table_Query_from_CarrierReporting3[KORCode]=32,IF(Table_Query_from_CarrierReporting3[AccountingDate]=$Q$17,Table_Query_from_CarrierReporting3[Column1],0),0),0),0))-SUM(IF(Table_Query_from_CarrierReporting3[StateCode]=$P$1,IF(Table_Query_from_CarrierReporting3[PolicyYear]=$A52,IF(Table_Query_from_CarrierReporting3[KORCode]=32,IF(Table_Query_from_CarrierReporting3[AccountingDate]=$Q$18,Table_Query_from_CarrierReporting3[Column1],0),0),0),0)))+(SUM(IF(Table_Query_from_CarrierReporting3[StateCode]=$P$1,IF(Table_Query_from_CarrierReporting3[PolicyYear]=$A52,IF(Table_Query_from_CarrierReporting3[KORCode]=69,IF(Table_Query_from_CarrierReporting3[AccountingDate]=$Q$17,Table_Query_from_CarrierReporting3[Column1],0),0),0),0))-SUM(IF(Table_Query_from_CarrierReporting3[StateCode]=$P$1,IF(Table_Query_from_CarrierReporting3[PolicyYear]=$A52,IF(Table_Query_from_CarrierReporting3[KORCode]=69,IF(Table_Query_from_CarrierReporting3[AccountingDate]=$Q$18,Table_Query_from_CarrierReporting3[Column1],0),0),0),0)))</f>
        <v>0</v>
      </c>
      <c r="D52" s="38">
        <f>'Loss &amp; Expense Detail'!B50+'Loss &amp; Expense Detail'!C50+'Loss &amp; Expense Detail'!D50</f>
        <v>0</v>
      </c>
      <c r="E52" s="38">
        <f>'Loss &amp; Expense Detail'!E50+'Loss &amp; Expense Detail'!F50</f>
        <v>0</v>
      </c>
      <c r="F52" s="38">
        <f>'Loss &amp; Expense Detail'!G50+'Loss &amp; Expense Detail'!H50+'Loss &amp; Expense Detail'!I50+'Loss &amp; Expense Detail'!J50</f>
        <v>0</v>
      </c>
      <c r="G52" s="38">
        <f t="shared" si="20"/>
        <v>0</v>
      </c>
      <c r="H52" s="38">
        <f>'Loss &amp; Expense Detail'!L50+'Loss &amp; Expense Detail'!M50-'Loss &amp; Expense Detail'!K50-'Loss &amp; Expense Detail'!N50</f>
        <v>0</v>
      </c>
      <c r="I52" s="38">
        <f t="shared" si="21"/>
        <v>0</v>
      </c>
      <c r="O52" s="4"/>
      <c r="V52" s="40" t="s">
        <v>197</v>
      </c>
      <c r="W52" s="29" t="s">
        <v>198</v>
      </c>
      <c r="X52" s="30" t="s">
        <v>198</v>
      </c>
    </row>
    <row r="53" spans="1:24" s="20" customFormat="1" hidden="1" x14ac:dyDescent="0.3">
      <c r="A53" s="47">
        <f t="shared" si="19"/>
        <v>2017</v>
      </c>
      <c r="B53" s="38">
        <f t="array" ref="B53">SUM(IF(VALUE(Table_Query_from_CarrierReporting3[AccountingQuarter])=VALUE($P$19&amp;1),IF(Table_Query_from_CarrierReporting3[StateCode]=$P$1,IF(Table_Query_from_CarrierReporting3[PolicyYear]=$A53,IF(Table_Query_from_CarrierReporting3[KORCode]=11,Table_Query_from_CarrierReporting3[Column1],0),0),0),0))+IF(P$21&gt;=2,SUM(IF(VALUE(Table_Query_from_CarrierReporting3[AccountingQuarter])=VALUE($P$19&amp;2),IF(Table_Query_from_CarrierReporting3[StateCode]=$P$1,IF(Table_Query_from_CarrierReporting3[PolicyYear]=$A53,IF(Table_Query_from_CarrierReporting3[KORCode]=11,Table_Query_from_CarrierReporting3[Column1],0),0),0),0)),0)+IF(P$21&gt;=3,SUM(IF(VALUE(Table_Query_from_CarrierReporting3[AccountingQuarter])=VALUE($P$19&amp;3),IF(Table_Query_from_CarrierReporting3[StateCode]=$P$1,IF(Table_Query_from_CarrierReporting3[PolicyYear]=$A53,IF(Table_Query_from_CarrierReporting3[KORCode]=11,Table_Query_from_CarrierReporting3[Column1],0),0),0),0)),0)+IF(P$21=4,SUM(IF(VALUE(Table_Query_from_CarrierReporting3[AccountingQuarter])=VALUE($P$19&amp;4),IF(Table_Query_from_CarrierReporting3[StateCode]=$P$1,IF(Table_Query_from_CarrierReporting3[PolicyYear]=$A53,IF(Table_Query_from_CarrierReporting3[KORCode]=11,Table_Query_from_CarrierReporting3[Column1],0),0),0),0)),0)</f>
        <v>0</v>
      </c>
      <c r="C53" s="38">
        <f t="array" ref="C53">B53-(SUM(IF(Table_Query_from_CarrierReporting3[StateCode]=$P$1,IF(Table_Query_from_CarrierReporting3[PolicyYear]=$A53,IF(Table_Query_from_CarrierReporting3[KORCode]=32,IF(Table_Query_from_CarrierReporting3[AccountingDate]=$Q$17,Table_Query_from_CarrierReporting3[Column1],0),0),0),0))-SUM(IF(Table_Query_from_CarrierReporting3[StateCode]=$P$1,IF(Table_Query_from_CarrierReporting3[PolicyYear]=$A53,IF(Table_Query_from_CarrierReporting3[KORCode]=32,IF(Table_Query_from_CarrierReporting3[AccountingDate]=$Q$18,Table_Query_from_CarrierReporting3[Column1],0),0),0),0)))+(SUM(IF(Table_Query_from_CarrierReporting3[StateCode]=$P$1,IF(Table_Query_from_CarrierReporting3[PolicyYear]=$A53,IF(Table_Query_from_CarrierReporting3[KORCode]=69,IF(Table_Query_from_CarrierReporting3[AccountingDate]=$Q$17,Table_Query_from_CarrierReporting3[Column1],0),0),0),0))-SUM(IF(Table_Query_from_CarrierReporting3[StateCode]=$P$1,IF(Table_Query_from_CarrierReporting3[PolicyYear]=$A53,IF(Table_Query_from_CarrierReporting3[KORCode]=69,IF(Table_Query_from_CarrierReporting3[AccountingDate]=$Q$18,Table_Query_from_CarrierReporting3[Column1],0),0),0),0)))</f>
        <v>0</v>
      </c>
      <c r="D53" s="38">
        <f>'Loss &amp; Expense Detail'!B51+'Loss &amp; Expense Detail'!C51+'Loss &amp; Expense Detail'!D51</f>
        <v>0</v>
      </c>
      <c r="E53" s="38">
        <f>'Loss &amp; Expense Detail'!E51+'Loss &amp; Expense Detail'!F51</f>
        <v>0</v>
      </c>
      <c r="F53" s="38">
        <f>'Loss &amp; Expense Detail'!G51+'Loss &amp; Expense Detail'!H51+'Loss &amp; Expense Detail'!I51+'Loss &amp; Expense Detail'!J51</f>
        <v>0</v>
      </c>
      <c r="G53" s="38">
        <f t="shared" si="20"/>
        <v>0</v>
      </c>
      <c r="H53" s="38">
        <f>'Loss &amp; Expense Detail'!L51+'Loss &amp; Expense Detail'!M51-'Loss &amp; Expense Detail'!K51-'Loss &amp; Expense Detail'!N51</f>
        <v>0</v>
      </c>
      <c r="I53" s="38">
        <f t="shared" si="21"/>
        <v>0</v>
      </c>
      <c r="O53" s="4"/>
      <c r="V53" s="40" t="s">
        <v>199</v>
      </c>
      <c r="W53" s="29" t="s">
        <v>200</v>
      </c>
      <c r="X53" s="30" t="s">
        <v>200</v>
      </c>
    </row>
    <row r="54" spans="1:24" s="20" customFormat="1" ht="14.5" hidden="1" x14ac:dyDescent="0.35">
      <c r="A54" s="47">
        <f t="shared" si="19"/>
        <v>2018</v>
      </c>
      <c r="B54" s="38">
        <f t="array" ref="B54">SUM(IF(VALUE(Table_Query_from_CarrierReporting3[AccountingQuarter])=VALUE($P$19&amp;1),IF(Table_Query_from_CarrierReporting3[StateCode]=$P$1,IF(Table_Query_from_CarrierReporting3[PolicyYear]=$A54,IF(Table_Query_from_CarrierReporting3[KORCode]=11,Table_Query_from_CarrierReporting3[Column1],0),0),0),0))+IF(P$21&gt;=2,SUM(IF(VALUE(Table_Query_from_CarrierReporting3[AccountingQuarter])=VALUE($P$19&amp;2),IF(Table_Query_from_CarrierReporting3[StateCode]=$P$1,IF(Table_Query_from_CarrierReporting3[PolicyYear]=$A54,IF(Table_Query_from_CarrierReporting3[KORCode]=11,Table_Query_from_CarrierReporting3[Column1],0),0),0),0)),0)+IF(P$21&gt;=3,SUM(IF(VALUE(Table_Query_from_CarrierReporting3[AccountingQuarter])=VALUE($P$19&amp;3),IF(Table_Query_from_CarrierReporting3[StateCode]=$P$1,IF(Table_Query_from_CarrierReporting3[PolicyYear]=$A54,IF(Table_Query_from_CarrierReporting3[KORCode]=11,Table_Query_from_CarrierReporting3[Column1],0),0),0),0)),0)+IF(P$21=4,SUM(IF(VALUE(Table_Query_from_CarrierReporting3[AccountingQuarter])=VALUE($P$19&amp;4),IF(Table_Query_from_CarrierReporting3[StateCode]=$P$1,IF(Table_Query_from_CarrierReporting3[PolicyYear]=$A54,IF(Table_Query_from_CarrierReporting3[KORCode]=11,Table_Query_from_CarrierReporting3[Column1],0),0),0),0)),0)</f>
        <v>0</v>
      </c>
      <c r="C54" s="38">
        <f t="array" ref="C54">B54-(SUM(IF(Table_Query_from_CarrierReporting3[StateCode]=$P$1,IF(Table_Query_from_CarrierReporting3[PolicyYear]=$A54,IF(Table_Query_from_CarrierReporting3[KORCode]=32,IF(Table_Query_from_CarrierReporting3[AccountingDate]=$Q$17,Table_Query_from_CarrierReporting3[Column1],0),0),0),0))-SUM(IF(Table_Query_from_CarrierReporting3[StateCode]=$P$1,IF(Table_Query_from_CarrierReporting3[PolicyYear]=$A54,IF(Table_Query_from_CarrierReporting3[KORCode]=32,IF(Table_Query_from_CarrierReporting3[AccountingDate]=$Q$18,Table_Query_from_CarrierReporting3[Column1],0),0),0),0)))+(SUM(IF(Table_Query_from_CarrierReporting3[StateCode]=$P$1,IF(Table_Query_from_CarrierReporting3[PolicyYear]=$A54,IF(Table_Query_from_CarrierReporting3[KORCode]=69,IF(Table_Query_from_CarrierReporting3[AccountingDate]=$Q$17,Table_Query_from_CarrierReporting3[Column1],0),0),0),0))-SUM(IF(Table_Query_from_CarrierReporting3[StateCode]=$P$1,IF(Table_Query_from_CarrierReporting3[PolicyYear]=$A54,IF(Table_Query_from_CarrierReporting3[KORCode]=69,IF(Table_Query_from_CarrierReporting3[AccountingDate]=$Q$18,Table_Query_from_CarrierReporting3[Column1],0),0),0),0)))</f>
        <v>0</v>
      </c>
      <c r="D54" s="38">
        <f>'Loss &amp; Expense Detail'!B52+'Loss &amp; Expense Detail'!C52+'Loss &amp; Expense Detail'!D52</f>
        <v>0</v>
      </c>
      <c r="E54" s="38">
        <f>'Loss &amp; Expense Detail'!E52+'Loss &amp; Expense Detail'!F52</f>
        <v>0</v>
      </c>
      <c r="F54" s="38">
        <f>'Loss &amp; Expense Detail'!G52+'Loss &amp; Expense Detail'!H52+'Loss &amp; Expense Detail'!I52+'Loss &amp; Expense Detail'!J52</f>
        <v>0</v>
      </c>
      <c r="G54" s="38">
        <f t="shared" si="20"/>
        <v>0</v>
      </c>
      <c r="H54" s="38">
        <f>'Loss &amp; Expense Detail'!L52+'Loss &amp; Expense Detail'!M52-'Loss &amp; Expense Detail'!K52-'Loss &amp; Expense Detail'!N52</f>
        <v>0</v>
      </c>
      <c r="I54" s="38">
        <f t="shared" si="21"/>
        <v>0</v>
      </c>
      <c r="O54" s="4"/>
      <c r="V54" s="48" t="s">
        <v>201</v>
      </c>
      <c r="W54" s="49" t="s">
        <v>202</v>
      </c>
      <c r="X54" s="50" t="s">
        <v>202</v>
      </c>
    </row>
    <row r="55" spans="1:24" s="20" customFormat="1" ht="14.5" x14ac:dyDescent="0.35">
      <c r="A55" s="47">
        <f t="shared" si="19"/>
        <v>2019</v>
      </c>
      <c r="B55" s="38">
        <f t="array" ref="B55">SUM(IF(VALUE(Table_Query_from_CarrierReporting3[AccountingQuarter])=VALUE($P$19&amp;1),IF(Table_Query_from_CarrierReporting3[StateCode]=$P$1,IF(Table_Query_from_CarrierReporting3[PolicyYear]=$A55,IF(Table_Query_from_CarrierReporting3[KORCode]=11,Table_Query_from_CarrierReporting3[Column1],0),0),0),0))+IF(P$21&gt;=2,SUM(IF(VALUE(Table_Query_from_CarrierReporting3[AccountingQuarter])=VALUE($P$19&amp;2),IF(Table_Query_from_CarrierReporting3[StateCode]=$P$1,IF(Table_Query_from_CarrierReporting3[PolicyYear]=$A55,IF(Table_Query_from_CarrierReporting3[KORCode]=11,Table_Query_from_CarrierReporting3[Column1],0),0),0),0)),0)+IF(P$21&gt;=3,SUM(IF(VALUE(Table_Query_from_CarrierReporting3[AccountingQuarter])=VALUE($P$19&amp;3),IF(Table_Query_from_CarrierReporting3[StateCode]=$P$1,IF(Table_Query_from_CarrierReporting3[PolicyYear]=$A55,IF(Table_Query_from_CarrierReporting3[KORCode]=11,Table_Query_from_CarrierReporting3[Column1],0),0),0),0)),0)+IF(P$21=4,SUM(IF(VALUE(Table_Query_from_CarrierReporting3[AccountingQuarter])=VALUE($P$19&amp;4),IF(Table_Query_from_CarrierReporting3[StateCode]=$P$1,IF(Table_Query_from_CarrierReporting3[PolicyYear]=$A55,IF(Table_Query_from_CarrierReporting3[KORCode]=11,Table_Query_from_CarrierReporting3[Column1],0),0),0),0)),0)</f>
        <v>0</v>
      </c>
      <c r="C55" s="38">
        <f t="array" ref="C55">B55-(SUM(IF(Table_Query_from_CarrierReporting3[StateCode]=$P$1,IF(Table_Query_from_CarrierReporting3[PolicyYear]=$A55,IF(Table_Query_from_CarrierReporting3[KORCode]=32,IF(Table_Query_from_CarrierReporting3[AccountingDate]=$Q$17,Table_Query_from_CarrierReporting3[Column1],0),0),0),0))-SUM(IF(Table_Query_from_CarrierReporting3[StateCode]=$P$1,IF(Table_Query_from_CarrierReporting3[PolicyYear]=$A55,IF(Table_Query_from_CarrierReporting3[KORCode]=32,IF(Table_Query_from_CarrierReporting3[AccountingDate]=$Q$18,Table_Query_from_CarrierReporting3[Column1],0),0),0),0)))+(SUM(IF(Table_Query_from_CarrierReporting3[StateCode]=$P$1,IF(Table_Query_from_CarrierReporting3[PolicyYear]=$A55,IF(Table_Query_from_CarrierReporting3[KORCode]=69,IF(Table_Query_from_CarrierReporting3[AccountingDate]=$Q$17,Table_Query_from_CarrierReporting3[Column1],0),0),0),0))-SUM(IF(Table_Query_from_CarrierReporting3[StateCode]=$P$1,IF(Table_Query_from_CarrierReporting3[PolicyYear]=$A55,IF(Table_Query_from_CarrierReporting3[KORCode]=69,IF(Table_Query_from_CarrierReporting3[AccountingDate]=$Q$18,Table_Query_from_CarrierReporting3[Column1],0),0),0),0)))</f>
        <v>0</v>
      </c>
      <c r="D55" s="38">
        <f>'Loss &amp; Expense Detail'!B53+'Loss &amp; Expense Detail'!C53+'Loss &amp; Expense Detail'!D53</f>
        <v>0</v>
      </c>
      <c r="E55" s="38">
        <f>'Loss &amp; Expense Detail'!E53+'Loss &amp; Expense Detail'!F53</f>
        <v>0</v>
      </c>
      <c r="F55" s="38">
        <f>'Loss &amp; Expense Detail'!G53+'Loss &amp; Expense Detail'!H53+'Loss &amp; Expense Detail'!I53+'Loss &amp; Expense Detail'!J53</f>
        <v>0</v>
      </c>
      <c r="G55" s="38">
        <f t="shared" si="20"/>
        <v>0</v>
      </c>
      <c r="H55" s="38">
        <f>'Loss &amp; Expense Detail'!L53+'Loss &amp; Expense Detail'!M53-'Loss &amp; Expense Detail'!K53-'Loss &amp; Expense Detail'!N53</f>
        <v>0</v>
      </c>
      <c r="I55" s="38">
        <f t="shared" si="21"/>
        <v>0</v>
      </c>
      <c r="O55" s="4"/>
      <c r="V55" s="48" t="s">
        <v>203</v>
      </c>
      <c r="W55" s="49" t="s">
        <v>204</v>
      </c>
      <c r="X55" s="50" t="s">
        <v>204</v>
      </c>
    </row>
    <row r="56" spans="1:24" s="20" customFormat="1" ht="14.5" x14ac:dyDescent="0.35">
      <c r="A56" s="47">
        <f t="shared" si="19"/>
        <v>2020</v>
      </c>
      <c r="B56" s="38">
        <f t="array" ref="B56">SUM(IF(VALUE(Table_Query_from_CarrierReporting3[AccountingQuarter])=VALUE($P$19&amp;1),IF(Table_Query_from_CarrierReporting3[StateCode]=$P$1,IF(Table_Query_from_CarrierReporting3[PolicyYear]=$A56,IF(Table_Query_from_CarrierReporting3[KORCode]=11,Table_Query_from_CarrierReporting3[Column1],0),0),0),0))+IF(P$21&gt;=2,SUM(IF(VALUE(Table_Query_from_CarrierReporting3[AccountingQuarter])=VALUE($P$19&amp;2),IF(Table_Query_from_CarrierReporting3[StateCode]=$P$1,IF(Table_Query_from_CarrierReporting3[PolicyYear]=$A56,IF(Table_Query_from_CarrierReporting3[KORCode]=11,Table_Query_from_CarrierReporting3[Column1],0),0),0),0)),0)+IF(P$21&gt;=3,SUM(IF(VALUE(Table_Query_from_CarrierReporting3[AccountingQuarter])=VALUE($P$19&amp;3),IF(Table_Query_from_CarrierReporting3[StateCode]=$P$1,IF(Table_Query_from_CarrierReporting3[PolicyYear]=$A56,IF(Table_Query_from_CarrierReporting3[KORCode]=11,Table_Query_from_CarrierReporting3[Column1],0),0),0),0)),0)+IF(P$21=4,SUM(IF(VALUE(Table_Query_from_CarrierReporting3[AccountingQuarter])=VALUE($P$19&amp;4),IF(Table_Query_from_CarrierReporting3[StateCode]=$P$1,IF(Table_Query_from_CarrierReporting3[PolicyYear]=$A56,IF(Table_Query_from_CarrierReporting3[KORCode]=11,Table_Query_from_CarrierReporting3[Column1],0),0),0),0)),0)</f>
        <v>0</v>
      </c>
      <c r="C56" s="38">
        <f t="array" ref="C56">B56-(SUM(IF(Table_Query_from_CarrierReporting3[StateCode]=$P$1,IF(Table_Query_from_CarrierReporting3[PolicyYear]=$A56,IF(Table_Query_from_CarrierReporting3[KORCode]=32,IF(Table_Query_from_CarrierReporting3[AccountingDate]=$Q$17,Table_Query_from_CarrierReporting3[Column1],0),0),0),0))-SUM(IF(Table_Query_from_CarrierReporting3[StateCode]=$P$1,IF(Table_Query_from_CarrierReporting3[PolicyYear]=$A56,IF(Table_Query_from_CarrierReporting3[KORCode]=32,IF(Table_Query_from_CarrierReporting3[AccountingDate]=$Q$18,Table_Query_from_CarrierReporting3[Column1],0),0),0),0)))+(SUM(IF(Table_Query_from_CarrierReporting3[StateCode]=$P$1,IF(Table_Query_from_CarrierReporting3[PolicyYear]=$A56,IF(Table_Query_from_CarrierReporting3[KORCode]=69,IF(Table_Query_from_CarrierReporting3[AccountingDate]=$Q$17,Table_Query_from_CarrierReporting3[Column1],0),0),0),0))-SUM(IF(Table_Query_from_CarrierReporting3[StateCode]=$P$1,IF(Table_Query_from_CarrierReporting3[PolicyYear]=$A56,IF(Table_Query_from_CarrierReporting3[KORCode]=69,IF(Table_Query_from_CarrierReporting3[AccountingDate]=$Q$18,Table_Query_from_CarrierReporting3[Column1],0),0),0),0)))</f>
        <v>0</v>
      </c>
      <c r="D56" s="38">
        <f>'Loss &amp; Expense Detail'!B54+'Loss &amp; Expense Detail'!C54+'Loss &amp; Expense Detail'!D54</f>
        <v>0</v>
      </c>
      <c r="E56" s="38">
        <f>'Loss &amp; Expense Detail'!E54+'Loss &amp; Expense Detail'!F54</f>
        <v>0</v>
      </c>
      <c r="F56" s="38">
        <f>'Loss &amp; Expense Detail'!G54+'Loss &amp; Expense Detail'!H54+'Loss &amp; Expense Detail'!I54+'Loss &amp; Expense Detail'!J54</f>
        <v>0</v>
      </c>
      <c r="G56" s="38">
        <f t="shared" si="20"/>
        <v>0</v>
      </c>
      <c r="H56" s="38">
        <f>'Loss &amp; Expense Detail'!L54+'Loss &amp; Expense Detail'!M54-'Loss &amp; Expense Detail'!K54-'Loss &amp; Expense Detail'!N54</f>
        <v>0</v>
      </c>
      <c r="I56" s="38">
        <f t="shared" si="21"/>
        <v>0</v>
      </c>
      <c r="O56" s="4"/>
      <c r="V56" s="48" t="s">
        <v>205</v>
      </c>
      <c r="W56" s="49" t="s">
        <v>156</v>
      </c>
      <c r="X56" s="50" t="s">
        <v>156</v>
      </c>
    </row>
    <row r="57" spans="1:24" s="20" customFormat="1" ht="14.5" x14ac:dyDescent="0.35">
      <c r="A57" s="47">
        <f t="shared" si="19"/>
        <v>2021</v>
      </c>
      <c r="B57" s="38">
        <f t="array" ref="B57">SUM(IF(VALUE(Table_Query_from_CarrierReporting3[AccountingQuarter])=VALUE($P$19&amp;1),IF(Table_Query_from_CarrierReporting3[StateCode]=$P$1,IF(Table_Query_from_CarrierReporting3[PolicyYear]=$A57,IF(Table_Query_from_CarrierReporting3[KORCode]=11,Table_Query_from_CarrierReporting3[Column1],0),0),0),0))+IF(P$21&gt;=2,SUM(IF(VALUE(Table_Query_from_CarrierReporting3[AccountingQuarter])=VALUE($P$19&amp;2),IF(Table_Query_from_CarrierReporting3[StateCode]=$P$1,IF(Table_Query_from_CarrierReporting3[PolicyYear]=$A57,IF(Table_Query_from_CarrierReporting3[KORCode]=11,Table_Query_from_CarrierReporting3[Column1],0),0),0),0)),0)+IF(P$21&gt;=3,SUM(IF(VALUE(Table_Query_from_CarrierReporting3[AccountingQuarter])=VALUE($P$19&amp;3),IF(Table_Query_from_CarrierReporting3[StateCode]=$P$1,IF(Table_Query_from_CarrierReporting3[PolicyYear]=$A57,IF(Table_Query_from_CarrierReporting3[KORCode]=11,Table_Query_from_CarrierReporting3[Column1],0),0),0),0)),0)+IF(P$21=4,SUM(IF(VALUE(Table_Query_from_CarrierReporting3[AccountingQuarter])=VALUE($P$19&amp;4),IF(Table_Query_from_CarrierReporting3[StateCode]=$P$1,IF(Table_Query_from_CarrierReporting3[PolicyYear]=$A57,IF(Table_Query_from_CarrierReporting3[KORCode]=11,Table_Query_from_CarrierReporting3[Column1],0),0),0),0)),0)</f>
        <v>0</v>
      </c>
      <c r="C57" s="38">
        <f t="array" ref="C57">B57-(SUM(IF(Table_Query_from_CarrierReporting3[StateCode]=$P$1,IF(Table_Query_from_CarrierReporting3[PolicyYear]=$A57,IF(Table_Query_from_CarrierReporting3[KORCode]=32,IF(Table_Query_from_CarrierReporting3[AccountingDate]=$Q$17,Table_Query_from_CarrierReporting3[Column1],0),0),0),0))-SUM(IF(Table_Query_from_CarrierReporting3[StateCode]=$P$1,IF(Table_Query_from_CarrierReporting3[PolicyYear]=$A57,IF(Table_Query_from_CarrierReporting3[KORCode]=32,IF(Table_Query_from_CarrierReporting3[AccountingDate]=$Q$18,Table_Query_from_CarrierReporting3[Column1],0),0),0),0)))+(SUM(IF(Table_Query_from_CarrierReporting3[StateCode]=$P$1,IF(Table_Query_from_CarrierReporting3[PolicyYear]=$A57,IF(Table_Query_from_CarrierReporting3[KORCode]=69,IF(Table_Query_from_CarrierReporting3[AccountingDate]=$Q$17,Table_Query_from_CarrierReporting3[Column1],0),0),0),0))-SUM(IF(Table_Query_from_CarrierReporting3[StateCode]=$P$1,IF(Table_Query_from_CarrierReporting3[PolicyYear]=$A57,IF(Table_Query_from_CarrierReporting3[KORCode]=69,IF(Table_Query_from_CarrierReporting3[AccountingDate]=$Q$18,Table_Query_from_CarrierReporting3[Column1],0),0),0),0)))</f>
        <v>0</v>
      </c>
      <c r="D57" s="38">
        <f>'Loss &amp; Expense Detail'!B55+'Loss &amp; Expense Detail'!C55+'Loss &amp; Expense Detail'!D55</f>
        <v>0</v>
      </c>
      <c r="E57" s="38">
        <f>'Loss &amp; Expense Detail'!E55+'Loss &amp; Expense Detail'!F55</f>
        <v>0</v>
      </c>
      <c r="F57" s="38">
        <f>'Loss &amp; Expense Detail'!G55+'Loss &amp; Expense Detail'!H55+'Loss &amp; Expense Detail'!I55+'Loss &amp; Expense Detail'!J55</f>
        <v>0</v>
      </c>
      <c r="G57" s="38">
        <f t="shared" si="20"/>
        <v>0</v>
      </c>
      <c r="H57" s="38">
        <f>'Loss &amp; Expense Detail'!L55+'Loss &amp; Expense Detail'!M55-'Loss &amp; Expense Detail'!K55-'Loss &amp; Expense Detail'!N55</f>
        <v>0</v>
      </c>
      <c r="I57" s="38">
        <f t="shared" si="21"/>
        <v>0</v>
      </c>
      <c r="O57" s="4"/>
      <c r="V57" s="48" t="s">
        <v>206</v>
      </c>
      <c r="W57" s="49" t="s">
        <v>207</v>
      </c>
      <c r="X57" s="50" t="s">
        <v>208</v>
      </c>
    </row>
    <row r="58" spans="1:24" s="20" customFormat="1" ht="14.5" x14ac:dyDescent="0.35">
      <c r="A58" s="47">
        <f t="shared" si="19"/>
        <v>2022</v>
      </c>
      <c r="B58" s="38">
        <f t="array" ref="B58">SUM(IF(VALUE(Table_Query_from_CarrierReporting3[AccountingQuarter])=VALUE($P$19&amp;1),IF(Table_Query_from_CarrierReporting3[StateCode]=$P$1,IF(Table_Query_from_CarrierReporting3[PolicyYear]=$A58,IF(Table_Query_from_CarrierReporting3[KORCode]=11,Table_Query_from_CarrierReporting3[Column1],0),0),0),0))+IF(P$21&gt;=2,SUM(IF(VALUE(Table_Query_from_CarrierReporting3[AccountingQuarter])=VALUE($P$19&amp;2),IF(Table_Query_from_CarrierReporting3[StateCode]=$P$1,IF(Table_Query_from_CarrierReporting3[PolicyYear]=$A58,IF(Table_Query_from_CarrierReporting3[KORCode]=11,Table_Query_from_CarrierReporting3[Column1],0),0),0),0)),0)+IF(P$21&gt;=3,SUM(IF(VALUE(Table_Query_from_CarrierReporting3[AccountingQuarter])=VALUE($P$19&amp;3),IF(Table_Query_from_CarrierReporting3[StateCode]=$P$1,IF(Table_Query_from_CarrierReporting3[PolicyYear]=$A58,IF(Table_Query_from_CarrierReporting3[KORCode]=11,Table_Query_from_CarrierReporting3[Column1],0),0),0),0)),0)+IF(P$21=4,SUM(IF(VALUE(Table_Query_from_CarrierReporting3[AccountingQuarter])=VALUE($P$19&amp;4),IF(Table_Query_from_CarrierReporting3[StateCode]=$P$1,IF(Table_Query_from_CarrierReporting3[PolicyYear]=$A58,IF(Table_Query_from_CarrierReporting3[KORCode]=11,Table_Query_from_CarrierReporting3[Column1],0),0),0),0)),0)</f>
        <v>0</v>
      </c>
      <c r="C58" s="38">
        <f t="array" ref="C58">B58-(SUM(IF(Table_Query_from_CarrierReporting3[StateCode]=$P$1,IF(Table_Query_from_CarrierReporting3[PolicyYear]=$A58,IF(Table_Query_from_CarrierReporting3[KORCode]=32,IF(Table_Query_from_CarrierReporting3[AccountingDate]=$Q$17,Table_Query_from_CarrierReporting3[Column1],0),0),0),0))-SUM(IF(Table_Query_from_CarrierReporting3[StateCode]=$P$1,IF(Table_Query_from_CarrierReporting3[PolicyYear]=$A58,IF(Table_Query_from_CarrierReporting3[KORCode]=32,IF(Table_Query_from_CarrierReporting3[AccountingDate]=$Q$18,Table_Query_from_CarrierReporting3[Column1],0),0),0),0)))+(SUM(IF(Table_Query_from_CarrierReporting3[StateCode]=$P$1,IF(Table_Query_from_CarrierReporting3[PolicyYear]=$A58,IF(Table_Query_from_CarrierReporting3[KORCode]=69,IF(Table_Query_from_CarrierReporting3[AccountingDate]=$Q$17,Table_Query_from_CarrierReporting3[Column1],0),0),0),0))-SUM(IF(Table_Query_from_CarrierReporting3[StateCode]=$P$1,IF(Table_Query_from_CarrierReporting3[PolicyYear]=$A58,IF(Table_Query_from_CarrierReporting3[KORCode]=69,IF(Table_Query_from_CarrierReporting3[AccountingDate]=$Q$18,Table_Query_from_CarrierReporting3[Column1],0),0),0),0)))</f>
        <v>0</v>
      </c>
      <c r="D58" s="38">
        <f>'Loss &amp; Expense Detail'!B56+'Loss &amp; Expense Detail'!C56+'Loss &amp; Expense Detail'!D56</f>
        <v>0</v>
      </c>
      <c r="E58" s="38">
        <f>'Loss &amp; Expense Detail'!E56+'Loss &amp; Expense Detail'!F56</f>
        <v>0</v>
      </c>
      <c r="F58" s="38">
        <f>'Loss &amp; Expense Detail'!G56+'Loss &amp; Expense Detail'!H56+'Loss &amp; Expense Detail'!I56+'Loss &amp; Expense Detail'!J56</f>
        <v>0</v>
      </c>
      <c r="G58" s="38">
        <f t="shared" si="20"/>
        <v>0</v>
      </c>
      <c r="H58" s="38">
        <f>'Loss &amp; Expense Detail'!L56+'Loss &amp; Expense Detail'!M56-'Loss &amp; Expense Detail'!K56-'Loss &amp; Expense Detail'!N56</f>
        <v>0</v>
      </c>
      <c r="I58" s="38">
        <f t="shared" si="21"/>
        <v>0</v>
      </c>
      <c r="O58" s="4"/>
      <c r="V58" s="48" t="s">
        <v>209</v>
      </c>
      <c r="W58" s="49" t="s">
        <v>210</v>
      </c>
      <c r="X58" s="50" t="s">
        <v>149</v>
      </c>
    </row>
    <row r="59" spans="1:24" s="20" customFormat="1" ht="14.5" x14ac:dyDescent="0.35">
      <c r="A59" s="47">
        <f t="shared" si="19"/>
        <v>2023</v>
      </c>
      <c r="B59" s="38">
        <f t="array" ref="B59">SUM(IF(VALUE(Table_Query_from_CarrierReporting3[AccountingQuarter])=VALUE($P$19&amp;1),IF(Table_Query_from_CarrierReporting3[StateCode]=$P$1,IF(Table_Query_from_CarrierReporting3[PolicyYear]=$A59,IF(Table_Query_from_CarrierReporting3[KORCode]=11,Table_Query_from_CarrierReporting3[Column1],0),0),0),0))+IF(P$21&gt;=2,SUM(IF(VALUE(Table_Query_from_CarrierReporting3[AccountingQuarter])=VALUE($P$19&amp;2),IF(Table_Query_from_CarrierReporting3[StateCode]=$P$1,IF(Table_Query_from_CarrierReporting3[PolicyYear]=$A59,IF(Table_Query_from_CarrierReporting3[KORCode]=11,Table_Query_from_CarrierReporting3[Column1],0),0),0),0)),0)+IF(P$21&gt;=3,SUM(IF(VALUE(Table_Query_from_CarrierReporting3[AccountingQuarter])=VALUE($P$19&amp;3),IF(Table_Query_from_CarrierReporting3[StateCode]=$P$1,IF(Table_Query_from_CarrierReporting3[PolicyYear]=$A59,IF(Table_Query_from_CarrierReporting3[KORCode]=11,Table_Query_from_CarrierReporting3[Column1],0),0),0),0)),0)+IF(P$21=4,SUM(IF(VALUE(Table_Query_from_CarrierReporting3[AccountingQuarter])=VALUE($P$19&amp;4),IF(Table_Query_from_CarrierReporting3[StateCode]=$P$1,IF(Table_Query_from_CarrierReporting3[PolicyYear]=$A59,IF(Table_Query_from_CarrierReporting3[KORCode]=11,Table_Query_from_CarrierReporting3[Column1],0),0),0),0)),0)</f>
        <v>0</v>
      </c>
      <c r="C59" s="38">
        <f t="array" ref="C59">B59-(SUM(IF(Table_Query_from_CarrierReporting3[StateCode]=$P$1,IF(Table_Query_from_CarrierReporting3[PolicyYear]=$A59,IF(Table_Query_from_CarrierReporting3[KORCode]=32,IF(Table_Query_from_CarrierReporting3[AccountingDate]=$Q$17,Table_Query_from_CarrierReporting3[Column1],0),0),0),0))-SUM(IF(Table_Query_from_CarrierReporting3[StateCode]=$P$1,IF(Table_Query_from_CarrierReporting3[PolicyYear]=$A59,IF(Table_Query_from_CarrierReporting3[KORCode]=32,IF(Table_Query_from_CarrierReporting3[AccountingDate]=$Q$18,Table_Query_from_CarrierReporting3[Column1],0),0),0),0)))+(SUM(IF(Table_Query_from_CarrierReporting3[StateCode]=$P$1,IF(Table_Query_from_CarrierReporting3[PolicyYear]=$A59,IF(Table_Query_from_CarrierReporting3[KORCode]=69,IF(Table_Query_from_CarrierReporting3[AccountingDate]=$Q$17,Table_Query_from_CarrierReporting3[Column1],0),0),0),0))-SUM(IF(Table_Query_from_CarrierReporting3[StateCode]=$P$1,IF(Table_Query_from_CarrierReporting3[PolicyYear]=$A59,IF(Table_Query_from_CarrierReporting3[KORCode]=69,IF(Table_Query_from_CarrierReporting3[AccountingDate]=$Q$18,Table_Query_from_CarrierReporting3[Column1],0),0),0),0)))</f>
        <v>0</v>
      </c>
      <c r="D59" s="38">
        <f>'Loss &amp; Expense Detail'!B57+'Loss &amp; Expense Detail'!C57+'Loss &amp; Expense Detail'!D57</f>
        <v>0</v>
      </c>
      <c r="E59" s="38">
        <f>'Loss &amp; Expense Detail'!E57+'Loss &amp; Expense Detail'!F57</f>
        <v>0</v>
      </c>
      <c r="F59" s="38">
        <f>'Loss &amp; Expense Detail'!G57+'Loss &amp; Expense Detail'!H57+'Loss &amp; Expense Detail'!I57+'Loss &amp; Expense Detail'!J57</f>
        <v>0</v>
      </c>
      <c r="G59" s="38">
        <f t="shared" si="20"/>
        <v>0</v>
      </c>
      <c r="H59" s="38">
        <f>'Loss &amp; Expense Detail'!L57+'Loss &amp; Expense Detail'!M57-'Loss &amp; Expense Detail'!K57-'Loss &amp; Expense Detail'!N57</f>
        <v>0</v>
      </c>
      <c r="I59" s="38">
        <f t="shared" si="21"/>
        <v>0</v>
      </c>
      <c r="O59" s="4"/>
      <c r="V59" s="48" t="s">
        <v>211</v>
      </c>
      <c r="W59" s="49" t="s">
        <v>212</v>
      </c>
      <c r="X59" s="50" t="s">
        <v>149</v>
      </c>
    </row>
    <row r="60" spans="1:24" s="20" customFormat="1" ht="14.5" x14ac:dyDescent="0.35">
      <c r="A60" s="47">
        <f t="shared" si="19"/>
        <v>2024</v>
      </c>
      <c r="B60" s="38">
        <f t="array" ref="B60">SUM(IF(VALUE(Table_Query_from_CarrierReporting3[AccountingQuarter])=VALUE($P$19&amp;1),IF(Table_Query_from_CarrierReporting3[StateCode]=$P$1,IF(Table_Query_from_CarrierReporting3[PolicyYear]=$A60,IF(Table_Query_from_CarrierReporting3[KORCode]=11,Table_Query_from_CarrierReporting3[Column1],0),0),0),0))+IF(P$21&gt;=2,SUM(IF(VALUE(Table_Query_from_CarrierReporting3[AccountingQuarter])=VALUE($P$19&amp;2),IF(Table_Query_from_CarrierReporting3[StateCode]=$P$1,IF(Table_Query_from_CarrierReporting3[PolicyYear]=$A60,IF(Table_Query_from_CarrierReporting3[KORCode]=11,Table_Query_from_CarrierReporting3[Column1],0),0),0),0)),0)+IF(P$21&gt;=3,SUM(IF(VALUE(Table_Query_from_CarrierReporting3[AccountingQuarter])=VALUE($P$19&amp;3),IF(Table_Query_from_CarrierReporting3[StateCode]=$P$1,IF(Table_Query_from_CarrierReporting3[PolicyYear]=$A60,IF(Table_Query_from_CarrierReporting3[KORCode]=11,Table_Query_from_CarrierReporting3[Column1],0),0),0),0)),0)+IF(P$21=4,SUM(IF(VALUE(Table_Query_from_CarrierReporting3[AccountingQuarter])=VALUE($P$19&amp;4),IF(Table_Query_from_CarrierReporting3[StateCode]=$P$1,IF(Table_Query_from_CarrierReporting3[PolicyYear]=$A60,IF(Table_Query_from_CarrierReporting3[KORCode]=11,Table_Query_from_CarrierReporting3[Column1],0),0),0),0)),0)</f>
        <v>4223</v>
      </c>
      <c r="C60" s="38">
        <f t="array" ref="C60">B60-(SUM(IF(Table_Query_from_CarrierReporting3[StateCode]=$P$1,IF(Table_Query_from_CarrierReporting3[PolicyYear]=$A60,IF(Table_Query_from_CarrierReporting3[KORCode]=32,IF(Table_Query_from_CarrierReporting3[AccountingDate]=$Q$17,Table_Query_from_CarrierReporting3[Column1],0),0),0),0))-SUM(IF(Table_Query_from_CarrierReporting3[StateCode]=$P$1,IF(Table_Query_from_CarrierReporting3[PolicyYear]=$A60,IF(Table_Query_from_CarrierReporting3[KORCode]=32,IF(Table_Query_from_CarrierReporting3[AccountingDate]=$Q$18,Table_Query_from_CarrierReporting3[Column1],0),0),0),0)))+(SUM(IF(Table_Query_from_CarrierReporting3[StateCode]=$P$1,IF(Table_Query_from_CarrierReporting3[PolicyYear]=$A60,IF(Table_Query_from_CarrierReporting3[KORCode]=69,IF(Table_Query_from_CarrierReporting3[AccountingDate]=$Q$17,Table_Query_from_CarrierReporting3[Column1],0),0),0),0))-SUM(IF(Table_Query_from_CarrierReporting3[StateCode]=$P$1,IF(Table_Query_from_CarrierReporting3[PolicyYear]=$A60,IF(Table_Query_from_CarrierReporting3[KORCode]=69,IF(Table_Query_from_CarrierReporting3[AccountingDate]=$Q$18,Table_Query_from_CarrierReporting3[Column1],0),0),0),0)))</f>
        <v>3672.5699999999997</v>
      </c>
      <c r="D60" s="38">
        <f>'Loss &amp; Expense Detail'!B58+'Loss &amp; Expense Detail'!C58+'Loss &amp; Expense Detail'!D58</f>
        <v>1979.8000000000002</v>
      </c>
      <c r="E60" s="38">
        <f>'Loss &amp; Expense Detail'!E58+'Loss &amp; Expense Detail'!F58</f>
        <v>295.98999999999995</v>
      </c>
      <c r="F60" s="38">
        <f>'Loss &amp; Expense Detail'!G58+'Loss &amp; Expense Detail'!H58+'Loss &amp; Expense Detail'!I58+'Loss &amp; Expense Detail'!J58</f>
        <v>-1989.35</v>
      </c>
      <c r="G60" s="38">
        <f t="shared" si="20"/>
        <v>3386.1299999999992</v>
      </c>
      <c r="H60" s="38">
        <f>'Loss &amp; Expense Detail'!L58+'Loss &amp; Expense Detail'!M58-'Loss &amp; Expense Detail'!K58-'Loss &amp; Expense Detail'!N58</f>
        <v>9236.9999999999982</v>
      </c>
      <c r="I60" s="38">
        <f t="shared" si="21"/>
        <v>-5850.869999999999</v>
      </c>
      <c r="O60" s="4"/>
      <c r="V60" s="48" t="s">
        <v>213</v>
      </c>
      <c r="W60" s="49" t="s">
        <v>214</v>
      </c>
      <c r="X60" s="50" t="s">
        <v>149</v>
      </c>
    </row>
    <row r="61" spans="1:24" s="20" customFormat="1" ht="14.5" x14ac:dyDescent="0.35">
      <c r="A61" s="47">
        <f>A28</f>
        <v>2025</v>
      </c>
      <c r="B61" s="38">
        <f t="array" ref="B61">SUM(IF(VALUE(Table_Query_from_CarrierReporting3[AccountingQuarter])=VALUE($P$19&amp;1),IF(Table_Query_from_CarrierReporting3[StateCode]=$P$1,IF(Table_Query_from_CarrierReporting3[PolicyYear]=$A61,IF(Table_Query_from_CarrierReporting3[KORCode]=11,Table_Query_from_CarrierReporting3[Column1],0),0),0),0))+IF(P$21&gt;=2,SUM(IF(VALUE(Table_Query_from_CarrierReporting3[AccountingQuarter])=VALUE($P$19&amp;2),IF(Table_Query_from_CarrierReporting3[StateCode]=$P$1,IF(Table_Query_from_CarrierReporting3[PolicyYear]=$A61,IF(Table_Query_from_CarrierReporting3[KORCode]=11,Table_Query_from_CarrierReporting3[Column1],0),0),0),0)),0)+IF(P$21&gt;=3,SUM(IF(VALUE(Table_Query_from_CarrierReporting3[AccountingQuarter])=VALUE($P$19&amp;3),IF(Table_Query_from_CarrierReporting3[StateCode]=$P$1,IF(Table_Query_from_CarrierReporting3[PolicyYear]=$A61,IF(Table_Query_from_CarrierReporting3[KORCode]=11,Table_Query_from_CarrierReporting3[Column1],0),0),0),0)),0)+IF(P$21=4,SUM(IF(VALUE(Table_Query_from_CarrierReporting3[AccountingQuarter])=VALUE($P$19&amp;4),IF(Table_Query_from_CarrierReporting3[StateCode]=$P$1,IF(Table_Query_from_CarrierReporting3[PolicyYear]=$A61,IF(Table_Query_from_CarrierReporting3[KORCode]=11,Table_Query_from_CarrierReporting3[Column1],0),0),0),0)),0)</f>
        <v>0</v>
      </c>
      <c r="C61" s="38">
        <f t="array" ref="C61">B61-(SUM(IF(Table_Query_from_CarrierReporting3[StateCode]=$P$1,IF(Table_Query_from_CarrierReporting3[PolicyYear]=$A61,IF(Table_Query_from_CarrierReporting3[KORCode]=32,IF(Table_Query_from_CarrierReporting3[AccountingDate]=$Q$17,Table_Query_from_CarrierReporting3[Column1],0),0),0),0))-SUM(IF(Table_Query_from_CarrierReporting3[StateCode]=$P$1,IF(Table_Query_from_CarrierReporting3[PolicyYear]=$A61,IF(Table_Query_from_CarrierReporting3[KORCode]=32,IF(Table_Query_from_CarrierReporting3[AccountingDate]=$Q$18,Table_Query_from_CarrierReporting3[Column1],0),0),0),0)))+(SUM(IF(Table_Query_from_CarrierReporting3[StateCode]=$P$1,IF(Table_Query_from_CarrierReporting3[PolicyYear]=$A61,IF(Table_Query_from_CarrierReporting3[KORCode]=69,IF(Table_Query_from_CarrierReporting3[AccountingDate]=$Q$17,Table_Query_from_CarrierReporting3[Column1],0),0),0),0))-SUM(IF(Table_Query_from_CarrierReporting3[StateCode]=$P$1,IF(Table_Query_from_CarrierReporting3[PolicyYear]=$A61,IF(Table_Query_from_CarrierReporting3[KORCode]=69,IF(Table_Query_from_CarrierReporting3[AccountingDate]=$Q$18,Table_Query_from_CarrierReporting3[Column1],0),0),0),0)))</f>
        <v>0</v>
      </c>
      <c r="D61" s="38">
        <f>'Loss &amp; Expense Detail'!B59+'Loss &amp; Expense Detail'!C59+'Loss &amp; Expense Detail'!D59</f>
        <v>0</v>
      </c>
      <c r="E61" s="38">
        <f>'Loss &amp; Expense Detail'!E59+'Loss &amp; Expense Detail'!F59</f>
        <v>0</v>
      </c>
      <c r="F61" s="38">
        <f>'Loss &amp; Expense Detail'!G59+'Loss &amp; Expense Detail'!H59+'Loss &amp; Expense Detail'!I59+'Loss &amp; Expense Detail'!J59</f>
        <v>2292.5899999999997</v>
      </c>
      <c r="G61" s="38">
        <f t="shared" si="20"/>
        <v>-2292.5899999999997</v>
      </c>
      <c r="H61" s="38">
        <f>'Loss &amp; Expense Detail'!L59+'Loss &amp; Expense Detail'!M59-'Loss &amp; Expense Detail'!K59-'Loss &amp; Expense Detail'!N59</f>
        <v>9350.090000000002</v>
      </c>
      <c r="I61" s="38">
        <f t="shared" si="21"/>
        <v>-11642.680000000002</v>
      </c>
      <c r="O61" s="4"/>
      <c r="V61" s="48" t="s">
        <v>215</v>
      </c>
      <c r="W61" s="49" t="s">
        <v>216</v>
      </c>
      <c r="X61" s="50" t="s">
        <v>149</v>
      </c>
    </row>
    <row r="62" spans="1:24" s="20" customFormat="1" ht="14.5" x14ac:dyDescent="0.35">
      <c r="A62" s="51" t="str">
        <f>A29</f>
        <v>Total</v>
      </c>
      <c r="B62" s="52">
        <f>SUM(B50:B61)</f>
        <v>4223</v>
      </c>
      <c r="C62" s="52">
        <f t="shared" ref="C62:I62" si="22">SUM(C50:C61)</f>
        <v>3672.5699999999997</v>
      </c>
      <c r="D62" s="52">
        <f t="shared" si="22"/>
        <v>1979.8000000000002</v>
      </c>
      <c r="E62" s="52">
        <f t="shared" si="22"/>
        <v>295.98999999999995</v>
      </c>
      <c r="F62" s="52">
        <f t="shared" si="22"/>
        <v>303.23999999999978</v>
      </c>
      <c r="G62" s="52">
        <f t="shared" si="22"/>
        <v>1093.5399999999995</v>
      </c>
      <c r="H62" s="52">
        <f t="shared" si="22"/>
        <v>18587.09</v>
      </c>
      <c r="I62" s="52">
        <f t="shared" si="22"/>
        <v>-17493.550000000003</v>
      </c>
      <c r="J62" s="53"/>
      <c r="K62" s="53"/>
      <c r="L62" s="53"/>
      <c r="M62" s="53"/>
      <c r="N62" s="53"/>
      <c r="O62" s="4"/>
      <c r="V62" s="48" t="s">
        <v>217</v>
      </c>
      <c r="W62" s="49" t="s">
        <v>218</v>
      </c>
      <c r="X62" s="50" t="s">
        <v>149</v>
      </c>
    </row>
    <row r="63" spans="1:24" s="20" customFormat="1" ht="14.5" x14ac:dyDescent="0.35">
      <c r="A63" s="4"/>
      <c r="B63" s="4"/>
      <c r="C63" s="4"/>
      <c r="D63" s="4"/>
      <c r="E63" s="4"/>
      <c r="F63" s="4"/>
      <c r="G63" s="4"/>
      <c r="H63" s="4"/>
      <c r="I63" s="4"/>
      <c r="J63" s="4"/>
      <c r="K63" s="4"/>
      <c r="L63" s="4"/>
      <c r="M63" s="4"/>
      <c r="N63" s="4"/>
      <c r="O63" s="4"/>
      <c r="V63" s="48" t="s">
        <v>219</v>
      </c>
      <c r="W63" s="49" t="s">
        <v>220</v>
      </c>
      <c r="X63" s="50" t="s">
        <v>149</v>
      </c>
    </row>
    <row r="64" spans="1:24" s="20" customFormat="1" ht="14.25" customHeight="1" x14ac:dyDescent="0.35">
      <c r="A64" s="69" t="str">
        <f>IF(LEFT(F1,12)="Rhode Island","Note: RIAIP operating results excluding the administrative costs serve as the basis for the Plan’s assessment of operating results, while the administrative costs associated with running the operation are assessed separately through the Plan assessment","")</f>
        <v/>
      </c>
      <c r="B64" s="69"/>
      <c r="C64" s="69"/>
      <c r="D64" s="69"/>
      <c r="E64" s="69"/>
      <c r="F64" s="69"/>
      <c r="G64" s="69"/>
      <c r="H64" s="69"/>
      <c r="I64" s="69"/>
      <c r="J64" s="69"/>
      <c r="K64" s="69"/>
      <c r="L64" s="69"/>
      <c r="M64" s="69"/>
      <c r="N64" s="69"/>
      <c r="O64" s="4"/>
      <c r="V64" s="48" t="s">
        <v>221</v>
      </c>
      <c r="W64" s="49" t="s">
        <v>222</v>
      </c>
      <c r="X64" s="50" t="s">
        <v>222</v>
      </c>
    </row>
    <row r="65" spans="1:24" s="20" customFormat="1" ht="14.5" x14ac:dyDescent="0.35">
      <c r="A65" s="69"/>
      <c r="B65" s="69"/>
      <c r="C65" s="69"/>
      <c r="D65" s="69"/>
      <c r="E65" s="69"/>
      <c r="F65" s="69"/>
      <c r="G65" s="69"/>
      <c r="H65" s="69"/>
      <c r="I65" s="69"/>
      <c r="J65" s="69"/>
      <c r="K65" s="69"/>
      <c r="L65" s="69"/>
      <c r="M65" s="69"/>
      <c r="N65" s="69"/>
      <c r="O65" s="4"/>
      <c r="V65" s="48" t="s">
        <v>223</v>
      </c>
      <c r="W65" s="49" t="s">
        <v>224</v>
      </c>
      <c r="X65" s="50" t="s">
        <v>146</v>
      </c>
    </row>
    <row r="66" spans="1:24" s="20" customFormat="1" ht="14.5" x14ac:dyDescent="0.35">
      <c r="A66" s="18" t="s">
        <v>408</v>
      </c>
      <c r="B66" s="4"/>
      <c r="C66" s="4"/>
      <c r="D66" s="4"/>
      <c r="E66" s="4"/>
      <c r="F66" s="4"/>
      <c r="G66" s="4"/>
      <c r="H66" s="4"/>
      <c r="I66" s="4"/>
      <c r="J66" s="4"/>
      <c r="K66" s="4"/>
      <c r="L66" s="4"/>
      <c r="M66" s="4"/>
      <c r="N66" s="4"/>
      <c r="O66" s="4"/>
      <c r="V66" s="48" t="s">
        <v>225</v>
      </c>
      <c r="W66" s="49" t="s">
        <v>226</v>
      </c>
      <c r="X66" s="50" t="s">
        <v>146</v>
      </c>
    </row>
    <row r="67" spans="1:24" ht="14.5" x14ac:dyDescent="0.35">
      <c r="S67" s="20"/>
      <c r="T67" s="20"/>
      <c r="V67" s="11" t="s">
        <v>227</v>
      </c>
      <c r="W67" t="s">
        <v>228</v>
      </c>
      <c r="X67" s="12" t="s">
        <v>146</v>
      </c>
    </row>
    <row r="68" spans="1:24" ht="14.5" x14ac:dyDescent="0.35">
      <c r="S68" s="20"/>
      <c r="T68" s="20"/>
      <c r="V68" s="11" t="s">
        <v>229</v>
      </c>
      <c r="W68" t="s">
        <v>230</v>
      </c>
      <c r="X68" s="12" t="s">
        <v>146</v>
      </c>
    </row>
    <row r="69" spans="1:24" ht="14.5" x14ac:dyDescent="0.35">
      <c r="S69" s="20"/>
      <c r="T69" s="20"/>
      <c r="V69" s="11" t="s">
        <v>231</v>
      </c>
      <c r="W69" t="s">
        <v>232</v>
      </c>
      <c r="X69" s="12" t="s">
        <v>146</v>
      </c>
    </row>
    <row r="70" spans="1:24" ht="14.5" x14ac:dyDescent="0.35">
      <c r="S70" s="20"/>
      <c r="T70" s="20"/>
      <c r="V70" s="11" t="s">
        <v>233</v>
      </c>
      <c r="W70" t="s">
        <v>234</v>
      </c>
      <c r="X70" s="12" t="s">
        <v>146</v>
      </c>
    </row>
    <row r="71" spans="1:24" ht="14.5" x14ac:dyDescent="0.35">
      <c r="S71" s="20"/>
      <c r="T71" s="20"/>
      <c r="V71" s="11" t="s">
        <v>235</v>
      </c>
      <c r="W71" t="s">
        <v>236</v>
      </c>
      <c r="X71" s="12" t="s">
        <v>146</v>
      </c>
    </row>
    <row r="72" spans="1:24" ht="14.5" x14ac:dyDescent="0.35">
      <c r="S72" s="20"/>
      <c r="T72" s="20"/>
      <c r="V72" s="11" t="s">
        <v>237</v>
      </c>
      <c r="W72" t="s">
        <v>238</v>
      </c>
      <c r="X72" s="12" t="s">
        <v>146</v>
      </c>
    </row>
    <row r="73" spans="1:24" ht="14.5" x14ac:dyDescent="0.35">
      <c r="S73" s="20"/>
      <c r="T73" s="20"/>
      <c r="V73" s="11" t="s">
        <v>239</v>
      </c>
      <c r="W73" t="s">
        <v>240</v>
      </c>
      <c r="X73" s="12" t="s">
        <v>146</v>
      </c>
    </row>
    <row r="74" spans="1:24" ht="14.5" x14ac:dyDescent="0.35">
      <c r="S74" s="20"/>
      <c r="T74" s="20"/>
      <c r="V74" s="11" t="s">
        <v>241</v>
      </c>
      <c r="W74" t="s">
        <v>242</v>
      </c>
      <c r="X74" s="12" t="s">
        <v>146</v>
      </c>
    </row>
    <row r="75" spans="1:24" ht="14.5" x14ac:dyDescent="0.35">
      <c r="S75" s="20"/>
      <c r="T75" s="20"/>
      <c r="V75" s="11" t="s">
        <v>243</v>
      </c>
      <c r="W75" t="s">
        <v>244</v>
      </c>
      <c r="X75" s="12" t="s">
        <v>146</v>
      </c>
    </row>
    <row r="76" spans="1:24" ht="14.5" x14ac:dyDescent="0.35">
      <c r="S76" s="20"/>
      <c r="T76" s="20"/>
      <c r="V76" s="11" t="s">
        <v>245</v>
      </c>
      <c r="W76" t="s">
        <v>246</v>
      </c>
      <c r="X76" s="12" t="s">
        <v>146</v>
      </c>
    </row>
    <row r="77" spans="1:24" ht="14.5" x14ac:dyDescent="0.35">
      <c r="S77" s="20"/>
      <c r="T77" s="20"/>
      <c r="V77" s="11" t="s">
        <v>247</v>
      </c>
      <c r="W77" t="s">
        <v>118</v>
      </c>
      <c r="X77" s="12" t="s">
        <v>146</v>
      </c>
    </row>
    <row r="78" spans="1:24" ht="14.5" x14ac:dyDescent="0.35">
      <c r="S78" s="20"/>
      <c r="T78" s="20"/>
      <c r="V78" s="11" t="s">
        <v>248</v>
      </c>
      <c r="W78" t="s">
        <v>249</v>
      </c>
      <c r="X78" s="12" t="s">
        <v>146</v>
      </c>
    </row>
    <row r="79" spans="1:24" ht="14.5" x14ac:dyDescent="0.35">
      <c r="V79" s="11" t="s">
        <v>250</v>
      </c>
      <c r="W79" t="s">
        <v>71</v>
      </c>
      <c r="X79" s="12" t="s">
        <v>146</v>
      </c>
    </row>
    <row r="80" spans="1:24" ht="14.5" x14ac:dyDescent="0.35">
      <c r="V80" s="11" t="s">
        <v>251</v>
      </c>
      <c r="W80" t="s">
        <v>35</v>
      </c>
      <c r="X80" s="12" t="s">
        <v>146</v>
      </c>
    </row>
    <row r="81" spans="22:24" ht="14.5" x14ac:dyDescent="0.35">
      <c r="V81" s="11" t="s">
        <v>252</v>
      </c>
      <c r="W81" t="s">
        <v>253</v>
      </c>
      <c r="X81" s="12" t="s">
        <v>146</v>
      </c>
    </row>
    <row r="82" spans="22:24" ht="14.5" x14ac:dyDescent="0.35">
      <c r="V82" s="11" t="s">
        <v>254</v>
      </c>
      <c r="W82" t="s">
        <v>255</v>
      </c>
      <c r="X82" s="12" t="s">
        <v>146</v>
      </c>
    </row>
    <row r="83" spans="22:24" ht="14.5" x14ac:dyDescent="0.35">
      <c r="V83" s="11" t="s">
        <v>256</v>
      </c>
      <c r="W83" t="s">
        <v>257</v>
      </c>
      <c r="X83" s="12" t="s">
        <v>146</v>
      </c>
    </row>
    <row r="84" spans="22:24" ht="14.5" x14ac:dyDescent="0.35">
      <c r="V84" s="11" t="s">
        <v>258</v>
      </c>
      <c r="W84" t="s">
        <v>259</v>
      </c>
      <c r="X84" s="12" t="s">
        <v>146</v>
      </c>
    </row>
    <row r="85" spans="22:24" ht="14.5" x14ac:dyDescent="0.35">
      <c r="V85" s="11" t="s">
        <v>260</v>
      </c>
      <c r="W85" t="s">
        <v>261</v>
      </c>
      <c r="X85" s="12" t="s">
        <v>261</v>
      </c>
    </row>
    <row r="86" spans="22:24" ht="14.5" x14ac:dyDescent="0.35">
      <c r="V86" s="11" t="s">
        <v>262</v>
      </c>
      <c r="W86" t="s">
        <v>263</v>
      </c>
      <c r="X86" s="12" t="s">
        <v>263</v>
      </c>
    </row>
    <row r="87" spans="22:24" ht="14.5" x14ac:dyDescent="0.35">
      <c r="V87" s="11" t="s">
        <v>264</v>
      </c>
      <c r="W87" t="s">
        <v>265</v>
      </c>
      <c r="X87" s="12" t="s">
        <v>265</v>
      </c>
    </row>
    <row r="88" spans="22:24" ht="14.5" x14ac:dyDescent="0.35">
      <c r="V88" s="11" t="s">
        <v>266</v>
      </c>
      <c r="W88" t="s">
        <v>267</v>
      </c>
      <c r="X88" s="12" t="s">
        <v>267</v>
      </c>
    </row>
    <row r="89" spans="22:24" ht="14.5" x14ac:dyDescent="0.35">
      <c r="V89" s="11" t="s">
        <v>268</v>
      </c>
      <c r="W89" t="s">
        <v>269</v>
      </c>
      <c r="X89" s="12" t="s">
        <v>154</v>
      </c>
    </row>
    <row r="90" spans="22:24" ht="14.5" x14ac:dyDescent="0.35">
      <c r="V90" s="11" t="s">
        <v>270</v>
      </c>
      <c r="W90" t="s">
        <v>271</v>
      </c>
      <c r="X90" s="12" t="s">
        <v>146</v>
      </c>
    </row>
    <row r="91" spans="22:24" ht="14.5" x14ac:dyDescent="0.35">
      <c r="V91" s="11" t="s">
        <v>272</v>
      </c>
      <c r="W91" t="s">
        <v>273</v>
      </c>
      <c r="X91" s="12" t="s">
        <v>146</v>
      </c>
    </row>
    <row r="92" spans="22:24" ht="14.5" x14ac:dyDescent="0.35">
      <c r="V92" s="11" t="s">
        <v>274</v>
      </c>
      <c r="W92" t="s">
        <v>275</v>
      </c>
      <c r="X92" s="12" t="s">
        <v>146</v>
      </c>
    </row>
    <row r="93" spans="22:24" ht="14.5" x14ac:dyDescent="0.35">
      <c r="V93" s="11" t="s">
        <v>276</v>
      </c>
      <c r="W93" t="s">
        <v>277</v>
      </c>
      <c r="X93" s="12" t="s">
        <v>277</v>
      </c>
    </row>
    <row r="94" spans="22:24" ht="14.5" x14ac:dyDescent="0.35">
      <c r="V94" s="11" t="s">
        <v>278</v>
      </c>
      <c r="W94" t="s">
        <v>279</v>
      </c>
      <c r="X94" s="12" t="s">
        <v>146</v>
      </c>
    </row>
    <row r="95" spans="22:24" ht="14.5" x14ac:dyDescent="0.35">
      <c r="V95" s="11" t="s">
        <v>280</v>
      </c>
      <c r="W95" t="s">
        <v>281</v>
      </c>
      <c r="X95" s="12" t="s">
        <v>281</v>
      </c>
    </row>
    <row r="96" spans="22:24" ht="14.5" x14ac:dyDescent="0.35">
      <c r="V96" s="11" t="s">
        <v>282</v>
      </c>
      <c r="W96" t="s">
        <v>283</v>
      </c>
      <c r="X96" s="12" t="s">
        <v>283</v>
      </c>
    </row>
    <row r="97" spans="22:24" ht="14.5" x14ac:dyDescent="0.35">
      <c r="V97" s="11" t="s">
        <v>284</v>
      </c>
      <c r="W97" t="s">
        <v>285</v>
      </c>
      <c r="X97" s="12" t="s">
        <v>285</v>
      </c>
    </row>
    <row r="98" spans="22:24" ht="14.5" x14ac:dyDescent="0.35">
      <c r="V98" s="11" t="s">
        <v>286</v>
      </c>
      <c r="W98" t="s">
        <v>287</v>
      </c>
      <c r="X98" s="12" t="s">
        <v>287</v>
      </c>
    </row>
    <row r="99" spans="22:24" ht="14.5" x14ac:dyDescent="0.35">
      <c r="V99" s="11" t="s">
        <v>288</v>
      </c>
      <c r="W99" t="s">
        <v>289</v>
      </c>
      <c r="X99" s="12" t="s">
        <v>289</v>
      </c>
    </row>
    <row r="100" spans="22:24" ht="14.5" x14ac:dyDescent="0.35">
      <c r="V100" s="11" t="s">
        <v>290</v>
      </c>
      <c r="W100" t="s">
        <v>291</v>
      </c>
      <c r="X100" s="12" t="s">
        <v>291</v>
      </c>
    </row>
    <row r="101" spans="22:24" ht="14.5" x14ac:dyDescent="0.35">
      <c r="V101" s="13" t="s">
        <v>292</v>
      </c>
      <c r="W101" t="s">
        <v>293</v>
      </c>
      <c r="X101" s="12" t="s">
        <v>293</v>
      </c>
    </row>
    <row r="102" spans="22:24" ht="14.5" x14ac:dyDescent="0.35">
      <c r="V102" s="13" t="s">
        <v>294</v>
      </c>
      <c r="W102" t="s">
        <v>295</v>
      </c>
      <c r="X102" s="12" t="s">
        <v>295</v>
      </c>
    </row>
    <row r="103" spans="22:24" ht="14.5" x14ac:dyDescent="0.35">
      <c r="V103" s="14" t="s">
        <v>296</v>
      </c>
      <c r="W103" s="15" t="s">
        <v>297</v>
      </c>
      <c r="X103" s="16" t="s">
        <v>297</v>
      </c>
    </row>
  </sheetData>
  <sheetProtection sheet="1" objects="1" scenarios="1"/>
  <mergeCells count="2">
    <mergeCell ref="F1:K1"/>
    <mergeCell ref="A64:N65"/>
  </mergeCells>
  <dataValidations count="1">
    <dataValidation type="list" allowBlank="1" showInputMessage="1" showErrorMessage="1" sqref="F1" xr:uid="{82018547-E316-48FA-A03D-76CAE05EB463}">
      <formula1>$S$3:$S$27</formula1>
    </dataValidation>
  </dataValidations>
  <printOptions horizontalCentered="1"/>
  <pageMargins left="0.5" right="0.5" top="0.5" bottom="0.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33AD-25D1-4E94-B5F9-CBB2B6E306C6}">
  <sheetPr codeName="Sheet2">
    <pageSetUpPr fitToPage="1"/>
  </sheetPr>
  <dimension ref="A3:R64"/>
  <sheetViews>
    <sheetView zoomScaleNormal="100" zoomScaleSheetLayoutView="100" workbookViewId="0"/>
  </sheetViews>
  <sheetFormatPr defaultColWidth="9.1796875" defaultRowHeight="14" x14ac:dyDescent="0.3"/>
  <cols>
    <col min="1" max="1" width="8.7265625" style="3" customWidth="1"/>
    <col min="2" max="4" width="12.7265625" style="3" customWidth="1"/>
    <col min="5" max="6" width="15.7265625" style="3" customWidth="1"/>
    <col min="7" max="14" width="12.7265625" style="3" customWidth="1"/>
    <col min="15" max="15" width="0" style="3" hidden="1" customWidth="1"/>
    <col min="16" max="16" width="15.7265625" style="9" hidden="1" customWidth="1"/>
    <col min="17" max="18" width="10.1796875" style="9" hidden="1" customWidth="1"/>
    <col min="19" max="16384" width="9.1796875" style="9"/>
  </cols>
  <sheetData>
    <row r="3" spans="1:18" s="20" customFormat="1" ht="20" x14ac:dyDescent="0.4">
      <c r="A3" s="1" t="str">
        <f>'Operating Results'!A3</f>
        <v>ALABAMA PAIP (EXCLUDING THE PLAN'S ADMIN. EXPENSES) Financial Data as of 2nd Calendar Quarter 2025</v>
      </c>
      <c r="B3" s="4"/>
      <c r="C3" s="4"/>
      <c r="D3" s="4"/>
      <c r="E3" s="4"/>
      <c r="F3" s="4"/>
      <c r="G3" s="4"/>
      <c r="H3" s="4"/>
      <c r="I3" s="4"/>
      <c r="J3" s="4"/>
      <c r="K3" s="4"/>
      <c r="L3" s="4"/>
      <c r="M3" s="4"/>
      <c r="N3" s="4"/>
      <c r="O3" s="4"/>
    </row>
    <row r="4" spans="1:18" s="20" customFormat="1" ht="20" x14ac:dyDescent="0.4">
      <c r="A4" s="2"/>
      <c r="B4" s="4"/>
      <c r="C4" s="4"/>
      <c r="D4" s="4"/>
      <c r="E4" s="4"/>
      <c r="F4" s="4"/>
      <c r="G4" s="4"/>
      <c r="H4" s="4"/>
      <c r="I4" s="4"/>
      <c r="J4" s="4"/>
      <c r="K4" s="4"/>
      <c r="L4" s="4"/>
      <c r="M4" s="4"/>
      <c r="N4" s="4"/>
      <c r="O4" s="4"/>
    </row>
    <row r="5" spans="1:18" s="20" customFormat="1" ht="15.5" x14ac:dyDescent="0.35">
      <c r="A5" s="31" t="s">
        <v>13</v>
      </c>
      <c r="B5" s="4"/>
      <c r="C5" s="4"/>
      <c r="D5" s="4"/>
      <c r="E5" s="4"/>
      <c r="F5" s="4"/>
      <c r="G5" s="4"/>
      <c r="H5" s="4"/>
      <c r="I5" s="4"/>
      <c r="J5" s="4"/>
      <c r="K5" s="4"/>
      <c r="L5" s="4"/>
      <c r="M5" s="4"/>
      <c r="N5" s="4"/>
      <c r="O5" s="4"/>
    </row>
    <row r="6" spans="1:18" s="20" customFormat="1" x14ac:dyDescent="0.3">
      <c r="A6" s="4"/>
      <c r="B6" s="4"/>
      <c r="C6" s="4"/>
      <c r="D6" s="4"/>
      <c r="E6" s="4"/>
      <c r="F6" s="4"/>
      <c r="G6" s="4"/>
      <c r="H6" s="4"/>
      <c r="I6" s="4"/>
      <c r="J6" s="4"/>
      <c r="K6" s="4"/>
      <c r="L6" s="4"/>
      <c r="M6" s="4"/>
      <c r="N6" s="4"/>
      <c r="O6" s="4"/>
    </row>
    <row r="7" spans="1:18" s="20" customFormat="1" x14ac:dyDescent="0.3">
      <c r="A7" s="54"/>
      <c r="B7" s="72" t="s">
        <v>53</v>
      </c>
      <c r="C7" s="73"/>
      <c r="D7" s="74"/>
      <c r="E7" s="72" t="s">
        <v>92</v>
      </c>
      <c r="F7" s="74"/>
      <c r="G7" s="72" t="s">
        <v>93</v>
      </c>
      <c r="H7" s="73"/>
      <c r="I7" s="73"/>
      <c r="J7" s="74"/>
      <c r="K7" s="72" t="s">
        <v>54</v>
      </c>
      <c r="L7" s="73"/>
      <c r="M7" s="73"/>
      <c r="N7" s="73"/>
      <c r="O7" s="4"/>
    </row>
    <row r="8" spans="1:18" s="20" customFormat="1" x14ac:dyDescent="0.3">
      <c r="A8" s="4"/>
      <c r="B8" s="55"/>
      <c r="C8" s="55"/>
      <c r="D8" s="55"/>
      <c r="E8" s="54"/>
      <c r="F8" s="54"/>
      <c r="G8" s="56"/>
      <c r="H8" s="56"/>
      <c r="I8" s="56"/>
      <c r="J8" s="56" t="s">
        <v>39</v>
      </c>
      <c r="K8" s="56"/>
      <c r="L8" s="56"/>
      <c r="M8" s="56"/>
      <c r="N8" s="56" t="s">
        <v>35</v>
      </c>
      <c r="O8" s="4"/>
    </row>
    <row r="9" spans="1:18" s="20" customFormat="1" x14ac:dyDescent="0.3">
      <c r="A9" s="6" t="s">
        <v>38</v>
      </c>
      <c r="B9" s="6" t="s">
        <v>55</v>
      </c>
      <c r="C9" s="4"/>
      <c r="D9" s="4"/>
      <c r="E9" s="6"/>
      <c r="F9" s="6" t="s">
        <v>34</v>
      </c>
      <c r="G9" s="6" t="s">
        <v>72</v>
      </c>
      <c r="H9" s="6"/>
      <c r="I9" s="6"/>
      <c r="J9" s="6" t="s">
        <v>74</v>
      </c>
      <c r="K9" s="6" t="s">
        <v>56</v>
      </c>
      <c r="L9" s="6" t="s">
        <v>76</v>
      </c>
      <c r="M9" s="6" t="s">
        <v>57</v>
      </c>
      <c r="N9" s="6" t="s">
        <v>57</v>
      </c>
      <c r="O9" s="4"/>
    </row>
    <row r="10" spans="1:18" s="20" customFormat="1" x14ac:dyDescent="0.3">
      <c r="A10" s="8" t="s">
        <v>45</v>
      </c>
      <c r="B10" s="8" t="s">
        <v>33</v>
      </c>
      <c r="C10" s="8" t="s">
        <v>58</v>
      </c>
      <c r="D10" s="8" t="s">
        <v>48</v>
      </c>
      <c r="E10" s="8" t="s">
        <v>68</v>
      </c>
      <c r="F10" s="8" t="s">
        <v>69</v>
      </c>
      <c r="G10" s="8" t="s">
        <v>70</v>
      </c>
      <c r="H10" s="8" t="s">
        <v>71</v>
      </c>
      <c r="I10" s="8" t="s">
        <v>73</v>
      </c>
      <c r="J10" s="8" t="s">
        <v>75</v>
      </c>
      <c r="K10" s="8" t="s">
        <v>59</v>
      </c>
      <c r="L10" s="8" t="s">
        <v>77</v>
      </c>
      <c r="M10" s="8" t="s">
        <v>49</v>
      </c>
      <c r="N10" s="8" t="s">
        <v>59</v>
      </c>
      <c r="O10" s="4"/>
    </row>
    <row r="11" spans="1:18" s="20" customFormat="1" x14ac:dyDescent="0.3">
      <c r="B11" s="47"/>
      <c r="C11" s="47"/>
      <c r="D11" s="47"/>
      <c r="E11" s="47"/>
      <c r="F11" s="47"/>
      <c r="G11" s="47"/>
      <c r="H11" s="47"/>
      <c r="I11" s="47"/>
      <c r="J11" s="47"/>
      <c r="K11" s="47"/>
      <c r="L11" s="47"/>
      <c r="M11" s="47"/>
      <c r="N11" s="47"/>
      <c r="O11" s="4"/>
    </row>
    <row r="12" spans="1:18" s="20" customFormat="1" x14ac:dyDescent="0.3">
      <c r="B12" s="47"/>
      <c r="C12" s="47"/>
      <c r="D12" s="47"/>
      <c r="E12" s="47"/>
      <c r="F12" s="47"/>
      <c r="G12" s="47"/>
      <c r="H12" s="47"/>
      <c r="I12" s="47"/>
      <c r="J12" s="47"/>
      <c r="K12" s="47"/>
      <c r="L12" s="47"/>
      <c r="M12" s="47"/>
      <c r="N12" s="47"/>
      <c r="O12" s="4"/>
    </row>
    <row r="13" spans="1:18" s="20" customFormat="1" x14ac:dyDescent="0.3">
      <c r="A13" s="71" t="str">
        <f>'Operating Results'!A15</f>
        <v>Experience by Active Policy Year Through 2nd Calendar Quarter 2025</v>
      </c>
      <c r="B13" s="71"/>
      <c r="C13" s="71"/>
      <c r="D13" s="71"/>
      <c r="E13" s="71"/>
      <c r="F13" s="71"/>
      <c r="G13" s="71"/>
      <c r="H13" s="71"/>
      <c r="I13" s="71"/>
      <c r="J13" s="71"/>
      <c r="K13" s="71"/>
      <c r="L13" s="71"/>
      <c r="M13" s="71"/>
      <c r="N13" s="71"/>
      <c r="O13" s="4"/>
    </row>
    <row r="14" spans="1:18" s="20" customFormat="1" x14ac:dyDescent="0.3">
      <c r="I14" s="38"/>
      <c r="O14" s="4"/>
      <c r="P14" s="35" t="s">
        <v>60</v>
      </c>
    </row>
    <row r="15" spans="1:18" s="20" customFormat="1" hidden="1" x14ac:dyDescent="0.3">
      <c r="A15" s="47">
        <f>'Operating Results'!A17</f>
        <v>2014</v>
      </c>
      <c r="B15" s="38">
        <f t="array" ref="B15">IF(A15="","",SUM(IF(VALUE(Table_Query_from_CarrierReporting4[AccountingQuarter])&lt;=$P$15,IF(Table_Query_from_CarrierReporting4[StateCode]='Operating Results'!$P$1,IF(Table_Query_from_CarrierReporting4[PolicyYear]=$A15,IF(Table_Query_from_CarrierReporting4[KORCode]=16,Table_Query_from_CarrierReporting4[Column1],0),0),0),0))-SUM(IF(VALUE(Table_Query_from_CarrierReporting4[AccountingQuarter])&lt;=$P$15,IF(Table_Query_from_CarrierReporting4[StateCode]='Operating Results'!$P$1,IF(Table_Query_from_CarrierReporting4[PolicyYear]=$A15,IF(Table_Query_from_CarrierReporting4[KORCode]=63,Table_Query_from_CarrierReporting4[Column1],0),0),0),0)))</f>
        <v>0</v>
      </c>
      <c r="C15" s="38">
        <f t="array" ref="C15">IF(A15="","",SUM(IF(VALUE(Table_Query_from_CarrierReporting4[AccountingQuarter])=$P$15,IF(Table_Query_from_CarrierReporting4[StateCode]='Operating Results'!$P$1,IF(Table_Query_from_CarrierReporting4[PolicyYear]=$A15,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Results'!$P$1,IF(Table_Query_from_CarrierReporting[PolicyYear]=$A15,IF(Table_Query_from_CarrierReporting[KORCode]=67,Table_Query_from_CarrierReporting[CaseAmount],0),0),0),0)))</f>
        <v>0</v>
      </c>
      <c r="D15" s="38">
        <f t="array" ref="D15">IF(A15="","",SUM(IF(VALUE(Table_Query_from_CarrierReporting[AccountingQuarter])=$P$15,IF(Table_Query_from_CarrierReporting[StateCode]='Operating Results'!$P$1,IF(Table_Query_from_CarrierReporting[PolicyYear]=$A15,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Results'!$P$1,IF(Table_Query_from_CarrierReporting[PolicyYear]=$A15,IF(Table_Query_from_CarrierReporting[KORCode]=67,Table_Query_from_CarrierReporting[IBNRAmount],0),0),0),0)))</f>
        <v>0</v>
      </c>
      <c r="E15" s="38">
        <f t="array" ref="E15">IF(A15="","",SUM(IF(VALUE(Table_Query_from_CarrierReporting_1[AccountingQuarter])&lt;=$P$15,IF(Table_Query_from_CarrierReporting_1[StateCode]='Operating Results'!$P$1,IF(Table_Query_from_CarrierReporting_1[PolicyYear]=$A15,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Results'!$P$1,IF(Table_Query_from_CarrierReporting[PolicyYear]=$A15,IF(Table_Query_from_CarrierReporting[KORCode]=22,Table_Query_from_CarrierReporting[Amount],0),0),0),0)))</f>
        <v>0</v>
      </c>
      <c r="F15" s="38">
        <f t="array" ref="F15">IF(A15="","",SUM(IF(VALUE(Table_Query_from_CarrierReporting4[AccountingQuarter])&lt;=$P$15,IF(Table_Query_from_CarrierReporting4[StateCode]='Operating Results'!$P$1,IF(Table_Query_from_CarrierReporting4[PolicyYear]=$A15,IF(Table_Query_from_CarrierReporting4[KORCode]=90,Table_Query_from_CarrierReporting4[Column1],0),0),0),0))+SUM(IF(VALUE(Table_Query_from_CarrierReporting4[AccountingQuarter])=$P$15,IF(Table_Query_from_CarrierReporting4[StateCode]='Operating Results'!$P$1,IF(Table_Query_from_CarrierReporting4[PolicyYear]=$A15,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Results'!$P$1,IF(Table_Query_from_CarrierReporting[PolicyYear]=$A15,IF(Table_Query_from_CarrierReporting[KORCode]=34,IF(Table_Query_from_CarrierReporting[AccountingDate]=$Q$15,Table_Query_from_CarrierReporting[ALAEIBNR],0),0),0),0),0)))</f>
        <v>0</v>
      </c>
      <c r="G15" s="38">
        <f t="array" ref="G15">IF(A15="","",SUM(IF(VALUE(Table_Query_from_CarrierReporting_1[AccountingQuarter])&lt;=$P$15,IF(Table_Query_from_CarrierReporting_1[StateCode]='Operating Results'!$P$1,IF(Table_Query_from_CarrierReporting_1[PolicyYear]=$A15,IF(Table_Query_from_CarrierReporting_1[AccountNumberGroupAbbrev]="ADMIN",Table_Query_from_CarrierReporting_1[Amount],0),0),0),0))-IF('Operating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Results'!$P$1,IF(Table_Query_from_CarrierReporting_1[PolicyYear]=$A15,IF(Table_Query_from_CarrierReporting_1[AccountNumberGroupAbbrev]="ADMIN",IF(Table_Query_from_CarrierReporting_1[AccountTypeId]="A",Table_Query_from_CarrierReporting_1[Amount],0),0),0),0),0)),0))</f>
        <v>0</v>
      </c>
      <c r="H15" s="38" cm="1">
        <f t="array" ref="H15">IF(A15="","",SUM(IF(VALUE(Table_Query_from_CarrierReporting_1[AccountingQuarter])&lt;=$P$15,IF(Table_Query_from_CarrierReporting_1[StateCode]='Operating Results'!$P$1,IF(Table_Query_from_CarrierReporting_1[PolicyYear]=$A15,IF(Table_Query_from_CarrierReporting_1[AccountNumberGroupAbbrev]="TAXES",Table_Query_from_CarrierReporting_1[Amount],0),0),0),0))-IF('Operating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Results'!$P$1,IF(Table_Query_from_CarrierReporting_1[PolicyYear]=$A15,IF(Table_Query_from_CarrierReporting_1[AccountNumberGroupAbbrev]="TAXES",IF(Table_Query_from_CarrierReporting_1[AccountTypeId]="A",Table_Query_from_CarrierReporting_1[Amount],0),0),0),0),0)),0))</f>
        <v>0</v>
      </c>
      <c r="I15" s="38">
        <f t="array" ref="I15">IF(A15="","",SUM(IF(VALUE(Table_Query_from_CarrierReporting3[AccountingQuarter])&lt;=$P$15,IF(Table_Query_from_CarrierReporting3[StateCode]='Operating Results'!$P$1,IF(Table_Query_from_CarrierReporting3[PolicyYear]=$A15,IF(Table_Query_from_CarrierReporting3[KORCode]=12,Table_Query_from_CarrierReporting3[Column1],0),0),0),0)))</f>
        <v>0</v>
      </c>
      <c r="J15" s="38">
        <f t="array" ref="J15">IF(A15="","",SUM(IF(VALUE(Table_Query_from_CarrierReporting[AccountingQuarter])=$P$15,IF(Table_Query_from_CarrierReporting[StateCode]='Operating Results'!$P$1,IF(Table_Query_from_CarrierReporting[PolicyYear]=$A15,IF(Table_Query_from_CarrierReporting[KORCode]=79,IF(Table_Query_from_CarrierReporting[AccountingDate]=$Q$15,Table_Query_from_CarrierReporting[Amount],0),0),0),0),0)))</f>
        <v>0</v>
      </c>
      <c r="K15" s="38">
        <f t="array" ref="K15">IF(A15="","",SUM(IF(VALUE(Table_Query_from_CarrierReporting_1[AccountingQuarter])&lt;=$P$15,IF(Table_Query_from_CarrierReporting_1[StateCode]='Operating Results'!$P$1,IF(Table_Query_from_CarrierReporting_1[PolicyYear]=$A15,IF(Table_Query_from_CarrierReporting_1[AccountNumberGroupAbbrev]="INVINC",Table_Query_from_CarrierReporting_1[Amount],0),0),0),0))-IF('Operating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Results'!$P$1,IF(Table_Query_from_CarrierReporting_1[PolicyYear]=$A15,IF(Table_Query_from_CarrierReporting_1[AccountNumberGroupAbbrev]="INVINC",IF(Table_Query_from_CarrierReporting_1[AccountTypeId]="A",Table_Query_from_CarrierReporting_1[Amount],0),0),0),0),0)),0))</f>
        <v>0</v>
      </c>
      <c r="L15" s="38">
        <f t="array" ref="L15">IF(A15="","",(SUM(IF(VALUE(Table_Query_from_CarrierReporting_1[AccountingQuarter])&lt;=$P$15,IF(Table_Query_from_CarrierReporting_1[StateCode]='Operating Results'!$P$1,IF(Table_Query_from_CarrierReporting_1[PolicyYear]=$A15,IF(Table_Query_from_CarrierReporting_1[AccountNumberGroupAbbrev]="PRMCHG",Table_Query_from_CarrierReporting_1[Amount],0),0),0),0))-IF('Operating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15,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Results'!$P$1,IF(Table_Query_from_CarrierReporting_1[PolicyYear]=$A15,IF(Table_Query_from_CarrierReporting_1[AccountNumberGroupAbbrev]="COMCHG",Table_Query_from_CarrierReporting_1[Amount],0),0),0),0))-IF('Operating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Results'!$P$1,IF(Table_Query_from_CarrierReporting_1[PolicyYear]=$A15,IF(Table_Query_from_CarrierReporting_1[AccountNumberGroupAbbrev]="COMCHG",IF(Table_Query_from_CarrierReporting_1[AccountTypeId]="A",Table_Query_from_CarrierReporting_1[Amount],0),0),0),0),0)),0)))</f>
        <v>0</v>
      </c>
      <c r="M15" s="38">
        <f t="array" ref="M15">IF(A15="","",SUM(IF(VALUE(Table_Query_from_CarrierReporting_1[AccountingQuarter])&lt;=$P$15,IF(Table_Query_from_CarrierReporting_1[StateCode]='Operating Results'!$P$1,IF(Table_Query_from_CarrierReporting_1[PolicyYear]=$A15,IF(Table_Query_from_CarrierReporting_1[AccountNumberGroupAbbrev]="MISCEXP",Table_Query_from_CarrierReporting_1[Amount],0),0),0),0))-IF('Operating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Results'!$P$1,IF(Table_Query_from_CarrierReporting_1[PolicyYear]=$A15,IF(Table_Query_from_CarrierReporting_1[AccountNumberGroupAbbrev]="MISCEXP",IF(Table_Query_from_CarrierReporting_1[AccountTypeId]="A",Table_Query_from_CarrierReporting_1[Amount],0),0),0),0),0)),0))</f>
        <v>0</v>
      </c>
      <c r="N15" s="38">
        <f t="array" ref="N15">IF(A15="","",SUM(IF(VALUE(Table_Query_from_CarrierReporting_1[AccountingQuarter])&lt;=$P$15,IF(Table_Query_from_CarrierReporting_1[StateCode]='Operating Results'!$P$1,IF(Table_Query_from_CarrierReporting_1[PolicyYear]=$A15,IF(Table_Query_from_CarrierReporting_1[AccountNumberGroupAbbrev]="MISCINC",Table_Query_from_CarrierReporting_1[Amount],0),0),0),0))-IF('Operating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Results'!$P$1,IF(Table_Query_from_CarrierReporting_1[PolicyYear]=$A15,IF(Table_Query_from_CarrierReporting_1[AccountNumberGroupAbbrev]="MISCINC",IF(Table_Query_from_CarrierReporting_1[AccountTypeId]="A",Table_Query_from_CarrierReporting_1[Amount],0),0),0),0),0)),0))</f>
        <v>0</v>
      </c>
      <c r="O15" s="4"/>
      <c r="P15" s="57">
        <f>'Operating Results'!P17</f>
        <v>20252</v>
      </c>
      <c r="Q15" s="57" t="str">
        <f>'Operating Results'!Q17</f>
        <v>2025-06-01</v>
      </c>
      <c r="R15" s="57"/>
    </row>
    <row r="16" spans="1:18" s="20" customFormat="1" hidden="1" x14ac:dyDescent="0.3">
      <c r="A16" s="47">
        <f>'Operating Results'!A18</f>
        <v>2015</v>
      </c>
      <c r="B16" s="38">
        <f t="array" ref="B16">SUM(IF(VALUE(Table_Query_from_CarrierReporting4[AccountingQuarter])&lt;=$P$15,IF(Table_Query_from_CarrierReporting4[StateCode]='Operating Results'!$P$1,IF(Table_Query_from_CarrierReporting4[PolicyYear]=$A16,IF(Table_Query_from_CarrierReporting4[KORCode]=16,Table_Query_from_CarrierReporting4[Column1],0),0),0),0))-SUM(IF(VALUE(Table_Query_from_CarrierReporting4[AccountingQuarter])&lt;=$P$15,IF(Table_Query_from_CarrierReporting4[StateCode]='Operating Results'!$P$1,IF(Table_Query_from_CarrierReporting4[PolicyYear]=$A16,IF(Table_Query_from_CarrierReporting4[KORCode]=63,Table_Query_from_CarrierReporting4[Column1],0),0),0),0))</f>
        <v>0</v>
      </c>
      <c r="C16" s="38">
        <f t="array" ref="C16">IF(A16="","",SUM(IF(VALUE(Table_Query_from_CarrierReporting4[AccountingQuarter])=$P$15,IF(Table_Query_from_CarrierReporting4[StateCode]='Operating Results'!$P$1,IF(Table_Query_from_CarrierReporting4[PolicyYear]=$A16,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Results'!$P$1,IF(Table_Query_from_CarrierReporting[PolicyYear]=$A16,IF(Table_Query_from_CarrierReporting[KORCode]=67,Table_Query_from_CarrierReporting[CaseAmount],0),0),0),0)))</f>
        <v>0</v>
      </c>
      <c r="D16" s="38">
        <f t="array" ref="D16">IF(A16="","",SUM(IF(VALUE(Table_Query_from_CarrierReporting[AccountingQuarter])=$P$15,IF(Table_Query_from_CarrierReporting[StateCode]='Operating Results'!$P$1,IF(Table_Query_from_CarrierReporting[PolicyYear]=$A16,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Results'!$P$1,IF(Table_Query_from_CarrierReporting[PolicyYear]=$A16,IF(Table_Query_from_CarrierReporting[KORCode]=67,Table_Query_from_CarrierReporting[IBNRAmount],0),0),0),0)))</f>
        <v>0</v>
      </c>
      <c r="E16" s="38">
        <f t="array" ref="E16">SUM(IF(VALUE(Table_Query_from_CarrierReporting_1[AccountingQuarter])&lt;=$P$15,IF(Table_Query_from_CarrierReporting_1[StateCode]='Operating Results'!$P$1,IF(Table_Query_from_CarrierReporting_1[PolicyYear]=$A16,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Results'!$P$1,IF(Table_Query_from_CarrierReporting[PolicyYear]=$A16,IF(Table_Query_from_CarrierReporting[KORCode]=22,Table_Query_from_CarrierReporting[Amount],0),0),0),0))</f>
        <v>0</v>
      </c>
      <c r="F16" s="38">
        <f t="array" ref="F16">SUM(IF(VALUE(Table_Query_from_CarrierReporting4[AccountingQuarter])&lt;=$P$15,IF(Table_Query_from_CarrierReporting4[StateCode]='Operating Results'!$P$1,IF(Table_Query_from_CarrierReporting4[PolicyYear]=$A16,IF(Table_Query_from_CarrierReporting4[KORCode]=90,Table_Query_from_CarrierReporting4[Column1],0),0),0),0))+SUM(IF(VALUE(Table_Query_from_CarrierReporting4[AccountingQuarter])=$P$15,IF(Table_Query_from_CarrierReporting4[StateCode]='Operating Results'!$P$1,IF(Table_Query_from_CarrierReporting4[PolicyYear]=$A16,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Results'!$P$1,IF(Table_Query_from_CarrierReporting[PolicyYear]=$A16,IF(Table_Query_from_CarrierReporting[KORCode]=34,IF(Table_Query_from_CarrierReporting[AccountingDate]=$Q$15,Table_Query_from_CarrierReporting[ALAEIBNR],0),0),0),0),0))</f>
        <v>0</v>
      </c>
      <c r="G16" s="38">
        <f t="array" ref="G16">SUM(IF(VALUE(Table_Query_from_CarrierReporting_1[AccountingQuarter])&lt;=$P$15,IF(Table_Query_from_CarrierReporting_1[StateCode]='Operating Results'!$P$1,IF(Table_Query_from_CarrierReporting_1[PolicyYear]=$A16,IF(Table_Query_from_CarrierReporting_1[AccountNumberGroupAbbrev]="ADMIN",Table_Query_from_CarrierReporting_1[Amount],0),0),0),0))-IF('Operating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Results'!$P$1,IF(Table_Query_from_CarrierReporting_1[PolicyYear]=$A16,IF(Table_Query_from_CarrierReporting_1[AccountNumberGroupAbbrev]="ADMIN",IF(Table_Query_from_CarrierReporting_1[AccountTypeId]="A",Table_Query_from_CarrierReporting_1[Amount],0),0),0),0),0)),0)</f>
        <v>0</v>
      </c>
      <c r="H16" s="38">
        <f t="array" ref="H16">SUM(IF(VALUE(Table_Query_from_CarrierReporting_1[AccountingQuarter])&lt;=$P$15,IF(Table_Query_from_CarrierReporting_1[StateCode]='Operating Results'!$P$1,IF(Table_Query_from_CarrierReporting_1[PolicyYear]=$A16,IF(Table_Query_from_CarrierReporting_1[AccountNumberGroupAbbrev]="TAXES",Table_Query_from_CarrierReporting_1[Amount],0),0),0),0))-IF('Operating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Results'!$P$1,IF(Table_Query_from_CarrierReporting_1[PolicyYear]=$A16,IF(Table_Query_from_CarrierReporting_1[AccountNumberGroupAbbrev]="TAXES",IF(Table_Query_from_CarrierReporting_1[AccountTypeId]="A",Table_Query_from_CarrierReporting_1[Amount],0),0),0),0),0)),0)</f>
        <v>0</v>
      </c>
      <c r="I16" s="38">
        <f t="array" ref="I16">SUM(IF(VALUE(Table_Query_from_CarrierReporting3[AccountingQuarter])&lt;=$P$15,IF(Table_Query_from_CarrierReporting3[StateCode]='Operating Results'!$P$1,IF(Table_Query_from_CarrierReporting3[PolicyYear]=$A16,IF(Table_Query_from_CarrierReporting3[KORCode]=12,Table_Query_from_CarrierReporting3[Column1],0),0),0),0))</f>
        <v>0</v>
      </c>
      <c r="J16" s="38">
        <f t="array" ref="J16">SUM(IF(Table_Query_from_CarrierReporting[StateCode]='Operating Results'!$P$1,IF(Table_Query_from_CarrierReporting[PolicyYear]=$A16,IF(Table_Query_from_CarrierReporting[KORCode]=79,IF(Table_Query_from_CarrierReporting[AccountingDate]=$Q$15,Table_Query_from_CarrierReporting[Amount],0),0),0),0))</f>
        <v>0</v>
      </c>
      <c r="K16" s="38">
        <f t="array" ref="K16">SUM(IF(VALUE(Table_Query_from_CarrierReporting_1[AccountingQuarter])&lt;=$P$15,IF(Table_Query_from_CarrierReporting_1[StateCode]='Operating Results'!$P$1,IF(Table_Query_from_CarrierReporting_1[PolicyYear]=$A16,IF(Table_Query_from_CarrierReporting_1[AccountNumberGroupAbbrev]="INVINC",Table_Query_from_CarrierReporting_1[Amount],0),0),0),0))-IF('Operating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Results'!$P$1,IF(Table_Query_from_CarrierReporting_1[PolicyYear]=$A16,IF(Table_Query_from_CarrierReporting_1[AccountNumberGroupAbbrev]="INVINC",IF(Table_Query_from_CarrierReporting_1[AccountTypeId]="A",Table_Query_from_CarrierReporting_1[Amount],0),0),0),0),0)),0)</f>
        <v>0</v>
      </c>
      <c r="L16" s="38">
        <f t="array" ref="L16">(SUM(IF(VALUE(Table_Query_from_CarrierReporting_1[AccountingQuarter])&lt;=$P$15,IF(Table_Query_from_CarrierReporting_1[StateCode]='Operating Results'!$P$1,IF(Table_Query_from_CarrierReporting_1[PolicyYear]=$A16,IF(Table_Query_from_CarrierReporting_1[AccountNumberGroupAbbrev]="PRMCHG",Table_Query_from_CarrierReporting_1[Amount],0),0),0),0))-IF('Operating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16,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Results'!$P$1,IF(Table_Query_from_CarrierReporting_1[PolicyYear]=$A16,IF(Table_Query_from_CarrierReporting_1[AccountNumberGroupAbbrev]="COMCHG",Table_Query_from_CarrierReporting_1[Amount],0),0),0),0))-IF('Operating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Results'!$P$1,IF(Table_Query_from_CarrierReporting_1[PolicyYear]=$A16,IF(Table_Query_from_CarrierReporting_1[AccountNumberGroupAbbrev]="COMCHG",IF(Table_Query_from_CarrierReporting_1[AccountTypeId]="A",Table_Query_from_CarrierReporting_1[Amount],0),0),0),0),0)),0))</f>
        <v>0</v>
      </c>
      <c r="M16" s="38">
        <f t="array" ref="M16">SUM(IF(VALUE(Table_Query_from_CarrierReporting_1[AccountingQuarter])&lt;=$P$15,IF(Table_Query_from_CarrierReporting_1[StateCode]='Operating Results'!$P$1,IF(Table_Query_from_CarrierReporting_1[PolicyYear]=$A16,IF(Table_Query_from_CarrierReporting_1[AccountNumberGroupAbbrev]="MISCEXP",Table_Query_from_CarrierReporting_1[Amount],0),0),0),0))-IF('Operating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Results'!$P$1,IF(Table_Query_from_CarrierReporting_1[PolicyYear]=$A16,IF(Table_Query_from_CarrierReporting_1[AccountNumberGroupAbbrev]="MISCEXP",IF(Table_Query_from_CarrierReporting_1[AccountTypeId]="A",Table_Query_from_CarrierReporting_1[Amount],0),0),0),0),0)),0)</f>
        <v>0</v>
      </c>
      <c r="N16" s="38">
        <f t="array" ref="N16">SUM(IF(VALUE(Table_Query_from_CarrierReporting_1[AccountingQuarter])&lt;=$P$15,IF(Table_Query_from_CarrierReporting_1[StateCode]='Operating Results'!$P$1,IF(Table_Query_from_CarrierReporting_1[PolicyYear]=$A16,IF(Table_Query_from_CarrierReporting_1[AccountNumberGroupAbbrev]="MISCINC",Table_Query_from_CarrierReporting_1[Amount],0),0),0),0))-IF('Operating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Results'!$P$1,IF(Table_Query_from_CarrierReporting_1[PolicyYear]=$A16,IF(Table_Query_from_CarrierReporting_1[AccountNumberGroupAbbrev]="MISCINC",IF(Table_Query_from_CarrierReporting_1[AccountTypeId]="A",Table_Query_from_CarrierReporting_1[Amount],0),0),0),0),0)),0)</f>
        <v>0</v>
      </c>
      <c r="O16" s="4"/>
      <c r="P16" s="57" t="str">
        <f>'Operating Results'!P18</f>
        <v>Calendar Year</v>
      </c>
      <c r="Q16" s="57"/>
      <c r="R16" s="57"/>
    </row>
    <row r="17" spans="1:18" s="20" customFormat="1" hidden="1" x14ac:dyDescent="0.3">
      <c r="A17" s="47">
        <f>'Operating Results'!A19</f>
        <v>2016</v>
      </c>
      <c r="B17" s="38">
        <f t="array" ref="B17">SUM(IF(VALUE(Table_Query_from_CarrierReporting4[AccountingQuarter])&lt;=$P$15,IF(Table_Query_from_CarrierReporting4[StateCode]='Operating Results'!$P$1,IF(Table_Query_from_CarrierReporting4[PolicyYear]=$A17,IF(Table_Query_from_CarrierReporting4[KORCode]=16,Table_Query_from_CarrierReporting4[Column1],0),0),0),0))-SUM(IF(VALUE(Table_Query_from_CarrierReporting4[AccountingQuarter])&lt;=$P$15,IF(Table_Query_from_CarrierReporting4[StateCode]='Operating Results'!$P$1,IF(Table_Query_from_CarrierReporting4[PolicyYear]=$A17,IF(Table_Query_from_CarrierReporting4[KORCode]=63,Table_Query_from_CarrierReporting4[Column1],0),0),0),0))</f>
        <v>0</v>
      </c>
      <c r="C17" s="38">
        <f t="array" ref="C17">IF(A17="","",SUM(IF(VALUE(Table_Query_from_CarrierReporting4[AccountingQuarter])=$P$15,IF(Table_Query_from_CarrierReporting4[StateCode]='Operating Results'!$P$1,IF(Table_Query_from_CarrierReporting4[PolicyYear]=$A17,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Results'!$P$1,IF(Table_Query_from_CarrierReporting[PolicyYear]=$A17,IF(Table_Query_from_CarrierReporting[KORCode]=67,Table_Query_from_CarrierReporting[CaseAmount],0),0),0),0)))</f>
        <v>0</v>
      </c>
      <c r="D17" s="38">
        <f t="array" ref="D17">IF(A17="","",SUM(IF(VALUE(Table_Query_from_CarrierReporting[AccountingQuarter])=$P$15,IF(Table_Query_from_CarrierReporting[StateCode]='Operating Results'!$P$1,IF(Table_Query_from_CarrierReporting[PolicyYear]=$A17,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Results'!$P$1,IF(Table_Query_from_CarrierReporting[PolicyYear]=$A17,IF(Table_Query_from_CarrierReporting[KORCode]=67,Table_Query_from_CarrierReporting[IBNRAmount],0),0),0),0)))</f>
        <v>0</v>
      </c>
      <c r="E17" s="38">
        <f t="array" ref="E17">SUM(IF(VALUE(Table_Query_from_CarrierReporting_1[AccountingQuarter])&lt;=$P$15,IF(Table_Query_from_CarrierReporting_1[StateCode]='Operating Results'!$P$1,IF(Table_Query_from_CarrierReporting_1[PolicyYear]=$A17,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Results'!$P$1,IF(Table_Query_from_CarrierReporting[PolicyYear]=$A17,IF(Table_Query_from_CarrierReporting[KORCode]=22,Table_Query_from_CarrierReporting[Amount],0),0),0),0))</f>
        <v>0</v>
      </c>
      <c r="F17" s="38">
        <f t="array" ref="F17">SUM(IF(VALUE(Table_Query_from_CarrierReporting4[AccountingQuarter])&lt;=$P$15,IF(Table_Query_from_CarrierReporting4[StateCode]='Operating Results'!$P$1,IF(Table_Query_from_CarrierReporting4[PolicyYear]=$A17,IF(Table_Query_from_CarrierReporting4[KORCode]=90,Table_Query_from_CarrierReporting4[Column1],0),0),0),0))+SUM(IF(VALUE(Table_Query_from_CarrierReporting4[AccountingQuarter])=$P$15,IF(Table_Query_from_CarrierReporting4[StateCode]='Operating Results'!$P$1,IF(Table_Query_from_CarrierReporting4[PolicyYear]=$A17,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Results'!$P$1,IF(Table_Query_from_CarrierReporting[PolicyYear]=$A17,IF(Table_Query_from_CarrierReporting[KORCode]=34,IF(Table_Query_from_CarrierReporting[AccountingDate]=$Q$15,Table_Query_from_CarrierReporting[ALAEIBNR],0),0),0),0),0))</f>
        <v>0</v>
      </c>
      <c r="G17" s="38">
        <f t="array" ref="G17">SUM(IF(VALUE(Table_Query_from_CarrierReporting_1[AccountingQuarter])&lt;=$P$15,IF(Table_Query_from_CarrierReporting_1[StateCode]='Operating Results'!$P$1,IF(Table_Query_from_CarrierReporting_1[PolicyYear]=$A17,IF(Table_Query_from_CarrierReporting_1[AccountNumberGroupAbbrev]="ADMIN",Table_Query_from_CarrierReporting_1[Amount],0),0),0),0))-IF('Operating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Results'!$P$1,IF(Table_Query_from_CarrierReporting_1[PolicyYear]=$A17,IF(Table_Query_from_CarrierReporting_1[AccountNumberGroupAbbrev]="ADMIN",IF(Table_Query_from_CarrierReporting_1[AccountTypeId]="A",Table_Query_from_CarrierReporting_1[Amount],0),0),0),0),0)),0)</f>
        <v>0</v>
      </c>
      <c r="H17" s="38">
        <f t="array" ref="H17">SUM(IF(VALUE(Table_Query_from_CarrierReporting_1[AccountingQuarter])&lt;=$P$15,IF(Table_Query_from_CarrierReporting_1[StateCode]='Operating Results'!$P$1,IF(Table_Query_from_CarrierReporting_1[PolicyYear]=$A17,IF(Table_Query_from_CarrierReporting_1[AccountNumberGroupAbbrev]="TAXES",Table_Query_from_CarrierReporting_1[Amount],0),0),0),0))-IF('Operating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Results'!$P$1,IF(Table_Query_from_CarrierReporting_1[PolicyYear]=$A17,IF(Table_Query_from_CarrierReporting_1[AccountNumberGroupAbbrev]="TAXES",IF(Table_Query_from_CarrierReporting_1[AccountTypeId]="A",Table_Query_from_CarrierReporting_1[Amount],0),0),0),0),0)),0)</f>
        <v>0</v>
      </c>
      <c r="I17" s="38">
        <f t="array" ref="I17">SUM(IF(VALUE(Table_Query_from_CarrierReporting3[AccountingQuarter])&lt;=$P$15,IF(Table_Query_from_CarrierReporting3[StateCode]='Operating Results'!$P$1,IF(Table_Query_from_CarrierReporting3[PolicyYear]=$A17,IF(Table_Query_from_CarrierReporting3[KORCode]=12,Table_Query_from_CarrierReporting3[Column1],0),0),0),0))</f>
        <v>0</v>
      </c>
      <c r="J17" s="38">
        <f t="array" ref="J17">SUM(IF(Table_Query_from_CarrierReporting[StateCode]='Operating Results'!$P$1,IF(Table_Query_from_CarrierReporting[PolicyYear]=$A17,IF(Table_Query_from_CarrierReporting[KORCode]=79,IF(Table_Query_from_CarrierReporting[AccountingDate]=$Q$15,Table_Query_from_CarrierReporting[Amount],0),0),0),0))</f>
        <v>0</v>
      </c>
      <c r="K17" s="38">
        <f t="array" ref="K17">SUM(IF(VALUE(Table_Query_from_CarrierReporting_1[AccountingQuarter])&lt;=$P$15,IF(Table_Query_from_CarrierReporting_1[StateCode]='Operating Results'!$P$1,IF(Table_Query_from_CarrierReporting_1[PolicyYear]=$A17,IF(Table_Query_from_CarrierReporting_1[AccountNumberGroupAbbrev]="INVINC",Table_Query_from_CarrierReporting_1[Amount],0),0),0),0))-IF('Operating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Results'!$P$1,IF(Table_Query_from_CarrierReporting_1[PolicyYear]=$A17,IF(Table_Query_from_CarrierReporting_1[AccountNumberGroupAbbrev]="INVINC",IF(Table_Query_from_CarrierReporting_1[AccountTypeId]="A",Table_Query_from_CarrierReporting_1[Amount],0),0),0),0),0)),0)</f>
        <v>0</v>
      </c>
      <c r="L17" s="38">
        <f t="array" ref="L17">(SUM(IF(VALUE(Table_Query_from_CarrierReporting_1[AccountingQuarter])&lt;=$P$15,IF(Table_Query_from_CarrierReporting_1[StateCode]='Operating Results'!$P$1,IF(Table_Query_from_CarrierReporting_1[PolicyYear]=$A17,IF(Table_Query_from_CarrierReporting_1[AccountNumberGroupAbbrev]="PRMCHG",Table_Query_from_CarrierReporting_1[Amount],0),0),0),0))-IF('Operating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17,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Results'!$P$1,IF(Table_Query_from_CarrierReporting_1[PolicyYear]=$A17,IF(Table_Query_from_CarrierReporting_1[AccountNumberGroupAbbrev]="COMCHG",Table_Query_from_CarrierReporting_1[Amount],0),0),0),0))-IF('Operating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Results'!$P$1,IF(Table_Query_from_CarrierReporting_1[PolicyYear]=$A17,IF(Table_Query_from_CarrierReporting_1[AccountNumberGroupAbbrev]="COMCHG",IF(Table_Query_from_CarrierReporting_1[AccountTypeId]="A",Table_Query_from_CarrierReporting_1[Amount],0),0),0),0),0)),0))</f>
        <v>0</v>
      </c>
      <c r="M17" s="38">
        <f t="array" ref="M17">SUM(IF(VALUE(Table_Query_from_CarrierReporting_1[AccountingQuarter])&lt;=$P$15,IF(Table_Query_from_CarrierReporting_1[StateCode]='Operating Results'!$P$1,IF(Table_Query_from_CarrierReporting_1[PolicyYear]=$A17,IF(Table_Query_from_CarrierReporting_1[AccountNumberGroupAbbrev]="MISCEXP",Table_Query_from_CarrierReporting_1[Amount],0),0),0),0))-IF('Operating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Results'!$P$1,IF(Table_Query_from_CarrierReporting_1[PolicyYear]=$A17,IF(Table_Query_from_CarrierReporting_1[AccountNumberGroupAbbrev]="MISCEXP",IF(Table_Query_from_CarrierReporting_1[AccountTypeId]="A",Table_Query_from_CarrierReporting_1[Amount],0),0),0),0),0)),0)</f>
        <v>0</v>
      </c>
      <c r="N17" s="38">
        <f t="array" ref="N17">SUM(IF(VALUE(Table_Query_from_CarrierReporting_1[AccountingQuarter])&lt;=$P$15,IF(Table_Query_from_CarrierReporting_1[StateCode]='Operating Results'!$P$1,IF(Table_Query_from_CarrierReporting_1[PolicyYear]=$A17,IF(Table_Query_from_CarrierReporting_1[AccountNumberGroupAbbrev]="MISCINC",Table_Query_from_CarrierReporting_1[Amount],0),0),0),0))-IF('Operating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Results'!$P$1,IF(Table_Query_from_CarrierReporting_1[PolicyYear]=$A17,IF(Table_Query_from_CarrierReporting_1[AccountNumberGroupAbbrev]="MISCINC",IF(Table_Query_from_CarrierReporting_1[AccountTypeId]="A",Table_Query_from_CarrierReporting_1[Amount],0),0),0),0),0)),0)</f>
        <v>0</v>
      </c>
      <c r="O17" s="4"/>
      <c r="P17" s="57">
        <f>'Operating Results'!P19</f>
        <v>2025</v>
      </c>
    </row>
    <row r="18" spans="1:18" s="20" customFormat="1" hidden="1" x14ac:dyDescent="0.3">
      <c r="A18" s="47">
        <f>'Operating Results'!A20</f>
        <v>2017</v>
      </c>
      <c r="B18" s="38">
        <f t="array" ref="B18">SUM(IF(VALUE(Table_Query_from_CarrierReporting4[AccountingQuarter])&lt;=$P$15,IF(Table_Query_from_CarrierReporting4[StateCode]='Operating Results'!$P$1,IF(Table_Query_from_CarrierReporting4[PolicyYear]=$A18,IF(Table_Query_from_CarrierReporting4[KORCode]=16,Table_Query_from_CarrierReporting4[Column1],0),0),0),0))-SUM(IF(VALUE(Table_Query_from_CarrierReporting4[AccountingQuarter])&lt;=$P$15,IF(Table_Query_from_CarrierReporting4[StateCode]='Operating Results'!$P$1,IF(Table_Query_from_CarrierReporting4[PolicyYear]=$A18,IF(Table_Query_from_CarrierReporting4[KORCode]=63,Table_Query_from_CarrierReporting4[Column1],0),0),0),0))</f>
        <v>0</v>
      </c>
      <c r="C18" s="38">
        <f t="array" ref="C18">IF(A18="","",SUM(IF(VALUE(Table_Query_from_CarrierReporting4[AccountingQuarter])=$P$15,IF(Table_Query_from_CarrierReporting4[StateCode]='Operating Results'!$P$1,IF(Table_Query_from_CarrierReporting4[PolicyYear]=$A18,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Results'!$P$1,IF(Table_Query_from_CarrierReporting[PolicyYear]=$A18,IF(Table_Query_from_CarrierReporting[KORCode]=67,Table_Query_from_CarrierReporting[CaseAmount],0),0),0),0)))</f>
        <v>0</v>
      </c>
      <c r="D18" s="38">
        <f t="array" ref="D18">IF(A18="","",SUM(IF(VALUE(Table_Query_from_CarrierReporting[AccountingQuarter])=$P$15,IF(Table_Query_from_CarrierReporting[StateCode]='Operating Results'!$P$1,IF(Table_Query_from_CarrierReporting[PolicyYear]=$A18,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Results'!$P$1,IF(Table_Query_from_CarrierReporting[PolicyYear]=$A18,IF(Table_Query_from_CarrierReporting[KORCode]=67,Table_Query_from_CarrierReporting[IBNRAmount],0),0),0),0)))</f>
        <v>0</v>
      </c>
      <c r="E18" s="38">
        <f t="array" ref="E18">SUM(IF(VALUE(Table_Query_from_CarrierReporting_1[AccountingQuarter])&lt;=$P$15,IF(Table_Query_from_CarrierReporting_1[StateCode]='Operating Results'!$P$1,IF(Table_Query_from_CarrierReporting_1[PolicyYear]=$A18,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Results'!$P$1,IF(Table_Query_from_CarrierReporting[PolicyYear]=$A18,IF(Table_Query_from_CarrierReporting[KORCode]=22,Table_Query_from_CarrierReporting[Amount],0),0),0),0))</f>
        <v>0</v>
      </c>
      <c r="F18" s="38">
        <f t="array" ref="F18">SUM(IF(VALUE(Table_Query_from_CarrierReporting4[AccountingQuarter])&lt;=$P$15,IF(Table_Query_from_CarrierReporting4[StateCode]='Operating Results'!$P$1,IF(Table_Query_from_CarrierReporting4[PolicyYear]=$A18,IF(Table_Query_from_CarrierReporting4[KORCode]=90,Table_Query_from_CarrierReporting4[Column1],0),0),0),0))+SUM(IF(VALUE(Table_Query_from_CarrierReporting4[AccountingQuarter])=$P$15,IF(Table_Query_from_CarrierReporting4[StateCode]='Operating Results'!$P$1,IF(Table_Query_from_CarrierReporting4[PolicyYear]=$A18,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Results'!$P$1,IF(Table_Query_from_CarrierReporting[PolicyYear]=$A18,IF(Table_Query_from_CarrierReporting[KORCode]=34,IF(Table_Query_from_CarrierReporting[AccountingDate]=$Q$15,Table_Query_from_CarrierReporting[ALAEIBNR],0),0),0),0),0))</f>
        <v>0</v>
      </c>
      <c r="G18" s="38">
        <f t="array" ref="G18">SUM(IF(VALUE(Table_Query_from_CarrierReporting_1[AccountingQuarter])&lt;=$P$15,IF(Table_Query_from_CarrierReporting_1[StateCode]='Operating Results'!$P$1,IF(Table_Query_from_CarrierReporting_1[PolicyYear]=$A18,IF(Table_Query_from_CarrierReporting_1[AccountNumberGroupAbbrev]="ADMIN",Table_Query_from_CarrierReporting_1[Amount],0),0),0),0))-IF('Operating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Results'!$P$1,IF(Table_Query_from_CarrierReporting_1[PolicyYear]=$A18,IF(Table_Query_from_CarrierReporting_1[AccountNumberGroupAbbrev]="ADMIN",IF(Table_Query_from_CarrierReporting_1[AccountTypeId]="A",Table_Query_from_CarrierReporting_1[Amount],0),0),0),0),0)),0)</f>
        <v>0</v>
      </c>
      <c r="H18" s="38">
        <f t="array" ref="H18">SUM(IF(VALUE(Table_Query_from_CarrierReporting_1[AccountingQuarter])&lt;=$P$15,IF(Table_Query_from_CarrierReporting_1[StateCode]='Operating Results'!$P$1,IF(Table_Query_from_CarrierReporting_1[PolicyYear]=$A18,IF(Table_Query_from_CarrierReporting_1[AccountNumberGroupAbbrev]="TAXES",Table_Query_from_CarrierReporting_1[Amount],0),0),0),0))-IF('Operating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Results'!$P$1,IF(Table_Query_from_CarrierReporting_1[PolicyYear]=$A18,IF(Table_Query_from_CarrierReporting_1[AccountNumberGroupAbbrev]="TAXES",IF(Table_Query_from_CarrierReporting_1[AccountTypeId]="A",Table_Query_from_CarrierReporting_1[Amount],0),0),0),0),0)),0)</f>
        <v>0</v>
      </c>
      <c r="I18" s="38">
        <f t="array" ref="I18">SUM(IF(VALUE(Table_Query_from_CarrierReporting3[AccountingQuarter])&lt;=$P$15,IF(Table_Query_from_CarrierReporting3[StateCode]='Operating Results'!$P$1,IF(Table_Query_from_CarrierReporting3[PolicyYear]=$A18,IF(Table_Query_from_CarrierReporting3[KORCode]=12,Table_Query_from_CarrierReporting3[Column1],0),0),0),0))</f>
        <v>0</v>
      </c>
      <c r="J18" s="38">
        <f t="array" ref="J18">SUM(IF(Table_Query_from_CarrierReporting[StateCode]='Operating Results'!$P$1,IF(Table_Query_from_CarrierReporting[PolicyYear]=$A18,IF(Table_Query_from_CarrierReporting[KORCode]=79,IF(Table_Query_from_CarrierReporting[AccountingDate]=$Q$15,Table_Query_from_CarrierReporting[Amount],0),0),0),0))</f>
        <v>0</v>
      </c>
      <c r="K18" s="38">
        <f t="array" ref="K18">SUM(IF(VALUE(Table_Query_from_CarrierReporting_1[AccountingQuarter])&lt;=$P$15,IF(Table_Query_from_CarrierReporting_1[StateCode]='Operating Results'!$P$1,IF(Table_Query_from_CarrierReporting_1[PolicyYear]=$A18,IF(Table_Query_from_CarrierReporting_1[AccountNumberGroupAbbrev]="INVINC",Table_Query_from_CarrierReporting_1[Amount],0),0),0),0))-IF('Operating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Results'!$P$1,IF(Table_Query_from_CarrierReporting_1[PolicyYear]=$A18,IF(Table_Query_from_CarrierReporting_1[AccountNumberGroupAbbrev]="INVINC",IF(Table_Query_from_CarrierReporting_1[AccountTypeId]="A",Table_Query_from_CarrierReporting_1[Amount],0),0),0),0),0)),0)</f>
        <v>0</v>
      </c>
      <c r="L18" s="38">
        <f t="array" ref="L18">(SUM(IF(VALUE(Table_Query_from_CarrierReporting_1[AccountingQuarter])&lt;=$P$15,IF(Table_Query_from_CarrierReporting_1[StateCode]='Operating Results'!$P$1,IF(Table_Query_from_CarrierReporting_1[PolicyYear]=$A18,IF(Table_Query_from_CarrierReporting_1[AccountNumberGroupAbbrev]="PRMCHG",Table_Query_from_CarrierReporting_1[Amount],0),0),0),0))-IF('Operating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18,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Results'!$P$1,IF(Table_Query_from_CarrierReporting_1[PolicyYear]=$A18,IF(Table_Query_from_CarrierReporting_1[AccountNumberGroupAbbrev]="COMCHG",Table_Query_from_CarrierReporting_1[Amount],0),0),0),0))-IF('Operating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Results'!$P$1,IF(Table_Query_from_CarrierReporting_1[PolicyYear]=$A18,IF(Table_Query_from_CarrierReporting_1[AccountNumberGroupAbbrev]="COMCHG",IF(Table_Query_from_CarrierReporting_1[AccountTypeId]="A",Table_Query_from_CarrierReporting_1[Amount],0),0),0),0),0)),0))</f>
        <v>0</v>
      </c>
      <c r="M18" s="38">
        <f t="array" ref="M18">SUM(IF(VALUE(Table_Query_from_CarrierReporting_1[AccountingQuarter])&lt;=$P$15,IF(Table_Query_from_CarrierReporting_1[StateCode]='Operating Results'!$P$1,IF(Table_Query_from_CarrierReporting_1[PolicyYear]=$A18,IF(Table_Query_from_CarrierReporting_1[AccountNumberGroupAbbrev]="MISCEXP",Table_Query_from_CarrierReporting_1[Amount],0),0),0),0))-IF('Operating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Results'!$P$1,IF(Table_Query_from_CarrierReporting_1[PolicyYear]=$A18,IF(Table_Query_from_CarrierReporting_1[AccountNumberGroupAbbrev]="MISCEXP",IF(Table_Query_from_CarrierReporting_1[AccountTypeId]="A",Table_Query_from_CarrierReporting_1[Amount],0),0),0),0),0)),0)</f>
        <v>0</v>
      </c>
      <c r="N18" s="38">
        <f t="array" ref="N18">SUM(IF(VALUE(Table_Query_from_CarrierReporting_1[AccountingQuarter])&lt;=$P$15,IF(Table_Query_from_CarrierReporting_1[StateCode]='Operating Results'!$P$1,IF(Table_Query_from_CarrierReporting_1[PolicyYear]=$A18,IF(Table_Query_from_CarrierReporting_1[AccountNumberGroupAbbrev]="MISCINC",Table_Query_from_CarrierReporting_1[Amount],0),0),0),0))-IF('Operating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Results'!$P$1,IF(Table_Query_from_CarrierReporting_1[PolicyYear]=$A18,IF(Table_Query_from_CarrierReporting_1[AccountNumberGroupAbbrev]="MISCINC",IF(Table_Query_from_CarrierReporting_1[AccountTypeId]="A",Table_Query_from_CarrierReporting_1[Amount],0),0),0),0),0)),0)</f>
        <v>0</v>
      </c>
      <c r="O18" s="4"/>
      <c r="P18" s="57" t="str">
        <f>'Operating Results'!P20</f>
        <v>Quarter</v>
      </c>
      <c r="R18" s="57"/>
    </row>
    <row r="19" spans="1:18" s="20" customFormat="1" hidden="1" x14ac:dyDescent="0.3">
      <c r="A19" s="47">
        <f>'Operating Results'!A21</f>
        <v>2018</v>
      </c>
      <c r="B19" s="38">
        <f t="array" ref="B19">SUM(IF(VALUE(Table_Query_from_CarrierReporting4[AccountingQuarter])&lt;=$P$15,IF(Table_Query_from_CarrierReporting4[StateCode]='Operating Results'!$P$1,IF(Table_Query_from_CarrierReporting4[PolicyYear]=$A19,IF(Table_Query_from_CarrierReporting4[KORCode]=16,Table_Query_from_CarrierReporting4[Column1],0),0),0),0))-SUM(IF(VALUE(Table_Query_from_CarrierReporting4[AccountingQuarter])&lt;=$P$15,IF(Table_Query_from_CarrierReporting4[StateCode]='Operating Results'!$P$1,IF(Table_Query_from_CarrierReporting4[PolicyYear]=$A19,IF(Table_Query_from_CarrierReporting4[KORCode]=63,Table_Query_from_CarrierReporting4[Column1],0),0),0),0))</f>
        <v>0</v>
      </c>
      <c r="C19" s="38">
        <f t="array" ref="C19">IF(A19="","",SUM(IF(VALUE(Table_Query_from_CarrierReporting4[AccountingQuarter])=$P$15,IF(Table_Query_from_CarrierReporting4[StateCode]='Operating Results'!$P$1,IF(Table_Query_from_CarrierReporting4[PolicyYear]=$A19,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Results'!$P$1,IF(Table_Query_from_CarrierReporting[PolicyYear]=$A19,IF(Table_Query_from_CarrierReporting[KORCode]=67,Table_Query_from_CarrierReporting[CaseAmount],0),0),0),0)))</f>
        <v>0</v>
      </c>
      <c r="D19" s="38">
        <f t="array" ref="D19">IF(A19="","",SUM(IF(VALUE(Table_Query_from_CarrierReporting[AccountingQuarter])=$P$15,IF(Table_Query_from_CarrierReporting[StateCode]='Operating Results'!$P$1,IF(Table_Query_from_CarrierReporting[PolicyYear]=$A19,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Results'!$P$1,IF(Table_Query_from_CarrierReporting[PolicyYear]=$A19,IF(Table_Query_from_CarrierReporting[KORCode]=67,Table_Query_from_CarrierReporting[IBNRAmount],0),0),0),0)))</f>
        <v>0</v>
      </c>
      <c r="E19" s="38">
        <f t="array" ref="E19">SUM(IF(VALUE(Table_Query_from_CarrierReporting_1[AccountingQuarter])&lt;=$P$15,IF(Table_Query_from_CarrierReporting_1[StateCode]='Operating Results'!$P$1,IF(Table_Query_from_CarrierReporting_1[PolicyYear]=$A19,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Results'!$P$1,IF(Table_Query_from_CarrierReporting[PolicyYear]=$A19,IF(Table_Query_from_CarrierReporting[KORCode]=22,Table_Query_from_CarrierReporting[Amount],0),0),0),0))</f>
        <v>0</v>
      </c>
      <c r="F19" s="38">
        <f t="array" ref="F19">SUM(IF(VALUE(Table_Query_from_CarrierReporting4[AccountingQuarter])&lt;=$P$15,IF(Table_Query_from_CarrierReporting4[StateCode]='Operating Results'!$P$1,IF(Table_Query_from_CarrierReporting4[PolicyYear]=$A19,IF(Table_Query_from_CarrierReporting4[KORCode]=90,Table_Query_from_CarrierReporting4[Column1],0),0),0),0))+SUM(IF(VALUE(Table_Query_from_CarrierReporting4[AccountingQuarter])=$P$15,IF(Table_Query_from_CarrierReporting4[StateCode]='Operating Results'!$P$1,IF(Table_Query_from_CarrierReporting4[PolicyYear]=$A19,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Results'!$P$1,IF(Table_Query_from_CarrierReporting[PolicyYear]=$A19,IF(Table_Query_from_CarrierReporting[KORCode]=34,IF(Table_Query_from_CarrierReporting[AccountingDate]=$Q$15,Table_Query_from_CarrierReporting[ALAEIBNR],0),0),0),0),0))</f>
        <v>0</v>
      </c>
      <c r="G19" s="38">
        <f t="array" ref="G19">SUM(IF(VALUE(Table_Query_from_CarrierReporting_1[AccountingQuarter])&lt;=$P$15,IF(Table_Query_from_CarrierReporting_1[StateCode]='Operating Results'!$P$1,IF(Table_Query_from_CarrierReporting_1[PolicyYear]=$A19,IF(Table_Query_from_CarrierReporting_1[AccountNumberGroupAbbrev]="ADMIN",Table_Query_from_CarrierReporting_1[Amount],0),0),0),0))-IF('Operating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Results'!$P$1,IF(Table_Query_from_CarrierReporting_1[PolicyYear]=$A19,IF(Table_Query_from_CarrierReporting_1[AccountNumberGroupAbbrev]="ADMIN",IF(Table_Query_from_CarrierReporting_1[AccountTypeId]="A",Table_Query_from_CarrierReporting_1[Amount],0),0),0),0),0)),0)</f>
        <v>0</v>
      </c>
      <c r="H19" s="38">
        <f t="array" ref="H19">SUM(IF(VALUE(Table_Query_from_CarrierReporting_1[AccountingQuarter])&lt;=$P$15,IF(Table_Query_from_CarrierReporting_1[StateCode]='Operating Results'!$P$1,IF(Table_Query_from_CarrierReporting_1[PolicyYear]=$A19,IF(Table_Query_from_CarrierReporting_1[AccountNumberGroupAbbrev]="TAXES",Table_Query_from_CarrierReporting_1[Amount],0),0),0),0))-IF('Operating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Results'!$P$1,IF(Table_Query_from_CarrierReporting_1[PolicyYear]=$A19,IF(Table_Query_from_CarrierReporting_1[AccountNumberGroupAbbrev]="TAXES",IF(Table_Query_from_CarrierReporting_1[AccountTypeId]="A",Table_Query_from_CarrierReporting_1[Amount],0),0),0),0),0)),0)</f>
        <v>0</v>
      </c>
      <c r="I19" s="38">
        <f t="array" ref="I19">SUM(IF(VALUE(Table_Query_from_CarrierReporting3[AccountingQuarter])&lt;=$P$15,IF(Table_Query_from_CarrierReporting3[StateCode]='Operating Results'!$P$1,IF(Table_Query_from_CarrierReporting3[PolicyYear]=$A19,IF(Table_Query_from_CarrierReporting3[KORCode]=12,Table_Query_from_CarrierReporting3[Column1],0),0),0),0))</f>
        <v>0</v>
      </c>
      <c r="J19" s="38">
        <f t="array" ref="J19">SUM(IF(Table_Query_from_CarrierReporting[StateCode]='Operating Results'!$P$1,IF(Table_Query_from_CarrierReporting[PolicyYear]=$A19,IF(Table_Query_from_CarrierReporting[KORCode]=79,IF(Table_Query_from_CarrierReporting[AccountingDate]=$Q$15,Table_Query_from_CarrierReporting[Amount],0),0),0),0))</f>
        <v>0</v>
      </c>
      <c r="K19" s="38">
        <f t="array" ref="K19">SUM(IF(VALUE(Table_Query_from_CarrierReporting_1[AccountingQuarter])&lt;=$P$15,IF(Table_Query_from_CarrierReporting_1[StateCode]='Operating Results'!$P$1,IF(Table_Query_from_CarrierReporting_1[PolicyYear]=$A19,IF(Table_Query_from_CarrierReporting_1[AccountNumberGroupAbbrev]="INVINC",Table_Query_from_CarrierReporting_1[Amount],0),0),0),0))-IF('Operating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Results'!$P$1,IF(Table_Query_from_CarrierReporting_1[PolicyYear]=$A19,IF(Table_Query_from_CarrierReporting_1[AccountNumberGroupAbbrev]="INVINC",IF(Table_Query_from_CarrierReporting_1[AccountTypeId]="A",Table_Query_from_CarrierReporting_1[Amount],0),0),0),0),0)),0)</f>
        <v>0</v>
      </c>
      <c r="L19" s="38">
        <f t="array" ref="L19">(SUM(IF(VALUE(Table_Query_from_CarrierReporting_1[AccountingQuarter])&lt;=$P$15,IF(Table_Query_from_CarrierReporting_1[StateCode]='Operating Results'!$P$1,IF(Table_Query_from_CarrierReporting_1[PolicyYear]=$A19,IF(Table_Query_from_CarrierReporting_1[AccountNumberGroupAbbrev]="PRMCHG",Table_Query_from_CarrierReporting_1[Amount],0),0),0),0))-IF('Operating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19,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Results'!$P$1,IF(Table_Query_from_CarrierReporting_1[PolicyYear]=$A19,IF(Table_Query_from_CarrierReporting_1[AccountNumberGroupAbbrev]="COMCHG",Table_Query_from_CarrierReporting_1[Amount],0),0),0),0))-IF('Operating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Results'!$P$1,IF(Table_Query_from_CarrierReporting_1[PolicyYear]=$A19,IF(Table_Query_from_CarrierReporting_1[AccountNumberGroupAbbrev]="COMCHG",IF(Table_Query_from_CarrierReporting_1[AccountTypeId]="A",Table_Query_from_CarrierReporting_1[Amount],0),0),0),0),0)),0))</f>
        <v>0</v>
      </c>
      <c r="M19" s="38">
        <f t="array" ref="M19">SUM(IF(VALUE(Table_Query_from_CarrierReporting_1[AccountingQuarter])&lt;=$P$15,IF(Table_Query_from_CarrierReporting_1[StateCode]='Operating Results'!$P$1,IF(Table_Query_from_CarrierReporting_1[PolicyYear]=$A19,IF(Table_Query_from_CarrierReporting_1[AccountNumberGroupAbbrev]="MISCEXP",Table_Query_from_CarrierReporting_1[Amount],0),0),0),0))-IF('Operating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Results'!$P$1,IF(Table_Query_from_CarrierReporting_1[PolicyYear]=$A19,IF(Table_Query_from_CarrierReporting_1[AccountNumberGroupAbbrev]="MISCEXP",IF(Table_Query_from_CarrierReporting_1[AccountTypeId]="A",Table_Query_from_CarrierReporting_1[Amount],0),0),0),0),0)),0)</f>
        <v>0</v>
      </c>
      <c r="N19" s="38">
        <f t="array" ref="N19">SUM(IF(VALUE(Table_Query_from_CarrierReporting_1[AccountingQuarter])&lt;=$P$15,IF(Table_Query_from_CarrierReporting_1[StateCode]='Operating Results'!$P$1,IF(Table_Query_from_CarrierReporting_1[PolicyYear]=$A19,IF(Table_Query_from_CarrierReporting_1[AccountNumberGroupAbbrev]="MISCINC",Table_Query_from_CarrierReporting_1[Amount],0),0),0),0))-IF('Operating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Results'!$P$1,IF(Table_Query_from_CarrierReporting_1[PolicyYear]=$A19,IF(Table_Query_from_CarrierReporting_1[AccountNumberGroupAbbrev]="MISCINC",IF(Table_Query_from_CarrierReporting_1[AccountTypeId]="A",Table_Query_from_CarrierReporting_1[Amount],0),0),0),0),0)),0)</f>
        <v>0</v>
      </c>
      <c r="O19" s="4"/>
      <c r="P19" s="58">
        <f>'Operating Results'!P21</f>
        <v>2</v>
      </c>
      <c r="Q19" s="59"/>
      <c r="R19" s="57"/>
    </row>
    <row r="20" spans="1:18" s="20" customFormat="1" x14ac:dyDescent="0.3">
      <c r="A20" s="47">
        <f>'Operating Results'!A22</f>
        <v>2019</v>
      </c>
      <c r="B20" s="38">
        <f t="array" ref="B20">SUM(IF(VALUE(Table_Query_from_CarrierReporting4[AccountingQuarter])&lt;=$P$15,IF(Table_Query_from_CarrierReporting4[StateCode]='Operating Results'!$P$1,IF(Table_Query_from_CarrierReporting4[PolicyYear]=$A20,IF(Table_Query_from_CarrierReporting4[KORCode]=16,Table_Query_from_CarrierReporting4[Column1],0),0),0),0))-SUM(IF(VALUE(Table_Query_from_CarrierReporting4[AccountingQuarter])&lt;=$P$15,IF(Table_Query_from_CarrierReporting4[StateCode]='Operating Results'!$P$1,IF(Table_Query_from_CarrierReporting4[PolicyYear]=$A20,IF(Table_Query_from_CarrierReporting4[KORCode]=63,Table_Query_from_CarrierReporting4[Column1],0),0),0),0))</f>
        <v>0</v>
      </c>
      <c r="C20" s="38">
        <f t="array" ref="C20">IF(A20="","",SUM(IF(VALUE(Table_Query_from_CarrierReporting4[AccountingQuarter])=$P$15,IF(Table_Query_from_CarrierReporting4[StateCode]='Operating Results'!$P$1,IF(Table_Query_from_CarrierReporting4[PolicyYear]=$A20,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Results'!$P$1,IF(Table_Query_from_CarrierReporting[PolicyYear]=$A20,IF(Table_Query_from_CarrierReporting[KORCode]=67,Table_Query_from_CarrierReporting[CaseAmount],0),0),0),0)))</f>
        <v>0</v>
      </c>
      <c r="D20" s="38">
        <f t="array" ref="D20">IF(A20="","",SUM(IF(VALUE(Table_Query_from_CarrierReporting[AccountingQuarter])=$P$15,IF(Table_Query_from_CarrierReporting[StateCode]='Operating Results'!$P$1,IF(Table_Query_from_CarrierReporting[PolicyYear]=$A20,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Results'!$P$1,IF(Table_Query_from_CarrierReporting[PolicyYear]=$A20,IF(Table_Query_from_CarrierReporting[KORCode]=67,Table_Query_from_CarrierReporting[IBNRAmount],0),0),0),0)))</f>
        <v>0</v>
      </c>
      <c r="E20" s="38">
        <f t="array" ref="E20">SUM(IF(VALUE(Table_Query_from_CarrierReporting_1[AccountingQuarter])&lt;=$P$15,IF(Table_Query_from_CarrierReporting_1[StateCode]='Operating Results'!$P$1,IF(Table_Query_from_CarrierReporting_1[PolicyYear]=$A20,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Results'!$P$1,IF(Table_Query_from_CarrierReporting[PolicyYear]=$A20,IF(Table_Query_from_CarrierReporting[KORCode]=22,Table_Query_from_CarrierReporting[Amount],0),0),0),0))</f>
        <v>0</v>
      </c>
      <c r="F20" s="38">
        <f t="array" ref="F20">SUM(IF(VALUE(Table_Query_from_CarrierReporting4[AccountingQuarter])&lt;=$P$15,IF(Table_Query_from_CarrierReporting4[StateCode]='Operating Results'!$P$1,IF(Table_Query_from_CarrierReporting4[PolicyYear]=$A20,IF(Table_Query_from_CarrierReporting4[KORCode]=90,Table_Query_from_CarrierReporting4[Column1],0),0),0),0))+SUM(IF(VALUE(Table_Query_from_CarrierReporting4[AccountingQuarter])=$P$15,IF(Table_Query_from_CarrierReporting4[StateCode]='Operating Results'!$P$1,IF(Table_Query_from_CarrierReporting4[PolicyYear]=$A20,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Results'!$P$1,IF(Table_Query_from_CarrierReporting[PolicyYear]=$A20,IF(Table_Query_from_CarrierReporting[KORCode]=34,IF(Table_Query_from_CarrierReporting[AccountingDate]=$Q$15,Table_Query_from_CarrierReporting[ALAEIBNR],0),0),0),0),0))</f>
        <v>0</v>
      </c>
      <c r="G20" s="38">
        <f t="array" ref="G20">SUM(IF(VALUE(Table_Query_from_CarrierReporting_1[AccountingQuarter])&lt;=$P$15,IF(Table_Query_from_CarrierReporting_1[StateCode]='Operating Results'!$P$1,IF(Table_Query_from_CarrierReporting_1[PolicyYear]=$A20,IF(Table_Query_from_CarrierReporting_1[AccountNumberGroupAbbrev]="ADMIN",Table_Query_from_CarrierReporting_1[Amount],0),0),0),0))-IF('Operating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Results'!$P$1,IF(Table_Query_from_CarrierReporting_1[PolicyYear]=$A20,IF(Table_Query_from_CarrierReporting_1[AccountNumberGroupAbbrev]="ADMIN",IF(Table_Query_from_CarrierReporting_1[AccountTypeId]="A",Table_Query_from_CarrierReporting_1[Amount],0),0),0),0),0)),0)</f>
        <v>0</v>
      </c>
      <c r="H20" s="38">
        <f t="array" ref="H20">SUM(IF(VALUE(Table_Query_from_CarrierReporting_1[AccountingQuarter])&lt;=$P$15,IF(Table_Query_from_CarrierReporting_1[StateCode]='Operating Results'!$P$1,IF(Table_Query_from_CarrierReporting_1[PolicyYear]=$A20,IF(Table_Query_from_CarrierReporting_1[AccountNumberGroupAbbrev]="TAXES",Table_Query_from_CarrierReporting_1[Amount],0),0),0),0))-IF('Operating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Results'!$P$1,IF(Table_Query_from_CarrierReporting_1[PolicyYear]=$A20,IF(Table_Query_from_CarrierReporting_1[AccountNumberGroupAbbrev]="TAXES",IF(Table_Query_from_CarrierReporting_1[AccountTypeId]="A",Table_Query_from_CarrierReporting_1[Amount],0),0),0),0),0)),0)</f>
        <v>0</v>
      </c>
      <c r="I20" s="38">
        <f t="array" ref="I20">SUM(IF(VALUE(Table_Query_from_CarrierReporting3[AccountingQuarter])&lt;=$P$15,IF(Table_Query_from_CarrierReporting3[StateCode]='Operating Results'!$P$1,IF(Table_Query_from_CarrierReporting3[PolicyYear]=$A20,IF(Table_Query_from_CarrierReporting3[KORCode]=12,Table_Query_from_CarrierReporting3[Column1],0),0),0),0))</f>
        <v>0</v>
      </c>
      <c r="J20" s="38">
        <f t="array" ref="J20">SUM(IF(Table_Query_from_CarrierReporting[StateCode]='Operating Results'!$P$1,IF(Table_Query_from_CarrierReporting[PolicyYear]=$A20,IF(Table_Query_from_CarrierReporting[KORCode]=79,IF(Table_Query_from_CarrierReporting[AccountingDate]=$Q$15,Table_Query_from_CarrierReporting[Amount],0),0),0),0))</f>
        <v>0</v>
      </c>
      <c r="K20" s="38">
        <f t="array" ref="K20">SUM(IF(VALUE(Table_Query_from_CarrierReporting_1[AccountingQuarter])&lt;=$P$15,IF(Table_Query_from_CarrierReporting_1[StateCode]='Operating Results'!$P$1,IF(Table_Query_from_CarrierReporting_1[PolicyYear]=$A20,IF(Table_Query_from_CarrierReporting_1[AccountNumberGroupAbbrev]="INVINC",Table_Query_from_CarrierReporting_1[Amount],0),0),0),0))-IF('Operating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Results'!$P$1,IF(Table_Query_from_CarrierReporting_1[PolicyYear]=$A20,IF(Table_Query_from_CarrierReporting_1[AccountNumberGroupAbbrev]="INVINC",IF(Table_Query_from_CarrierReporting_1[AccountTypeId]="A",Table_Query_from_CarrierReporting_1[Amount],0),0),0),0),0)),0)</f>
        <v>0</v>
      </c>
      <c r="L20" s="38">
        <f t="array" ref="L20">(SUM(IF(VALUE(Table_Query_from_CarrierReporting_1[AccountingQuarter])&lt;=$P$15,IF(Table_Query_from_CarrierReporting_1[StateCode]='Operating Results'!$P$1,IF(Table_Query_from_CarrierReporting_1[PolicyYear]=$A20,IF(Table_Query_from_CarrierReporting_1[AccountNumberGroupAbbrev]="PRMCHG",Table_Query_from_CarrierReporting_1[Amount],0),0),0),0))-IF('Operating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20,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Results'!$P$1,IF(Table_Query_from_CarrierReporting_1[PolicyYear]=$A20,IF(Table_Query_from_CarrierReporting_1[AccountNumberGroupAbbrev]="COMCHG",Table_Query_from_CarrierReporting_1[Amount],0),0),0),0))-IF('Operating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Results'!$P$1,IF(Table_Query_from_CarrierReporting_1[PolicyYear]=$A20,IF(Table_Query_from_CarrierReporting_1[AccountNumberGroupAbbrev]="COMCHG",IF(Table_Query_from_CarrierReporting_1[AccountTypeId]="A",Table_Query_from_CarrierReporting_1[Amount],0),0),0),0),0)),0))</f>
        <v>0</v>
      </c>
      <c r="M20" s="38">
        <f t="array" ref="M20">SUM(IF(VALUE(Table_Query_from_CarrierReporting_1[AccountingQuarter])&lt;=$P$15,IF(Table_Query_from_CarrierReporting_1[StateCode]='Operating Results'!$P$1,IF(Table_Query_from_CarrierReporting_1[PolicyYear]=$A20,IF(Table_Query_from_CarrierReporting_1[AccountNumberGroupAbbrev]="MISCEXP",Table_Query_from_CarrierReporting_1[Amount],0),0),0),0))-IF('Operating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Results'!$P$1,IF(Table_Query_from_CarrierReporting_1[PolicyYear]=$A20,IF(Table_Query_from_CarrierReporting_1[AccountNumberGroupAbbrev]="MISCEXP",IF(Table_Query_from_CarrierReporting_1[AccountTypeId]="A",Table_Query_from_CarrierReporting_1[Amount],0),0),0),0),0)),0)</f>
        <v>0</v>
      </c>
      <c r="N20" s="38">
        <f t="array" ref="N20">SUM(IF(VALUE(Table_Query_from_CarrierReporting_1[AccountingQuarter])&lt;=$P$15,IF(Table_Query_from_CarrierReporting_1[StateCode]='Operating Results'!$P$1,IF(Table_Query_from_CarrierReporting_1[PolicyYear]=$A20,IF(Table_Query_from_CarrierReporting_1[AccountNumberGroupAbbrev]="MISCINC",Table_Query_from_CarrierReporting_1[Amount],0),0),0),0))-IF('Operating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Results'!$P$1,IF(Table_Query_from_CarrierReporting_1[PolicyYear]=$A20,IF(Table_Query_from_CarrierReporting_1[AccountNumberGroupAbbrev]="MISCINC",IF(Table_Query_from_CarrierReporting_1[AccountTypeId]="A",Table_Query_from_CarrierReporting_1[Amount],0),0),0),0),0)),0)</f>
        <v>0</v>
      </c>
      <c r="O20" s="4"/>
      <c r="R20" s="57"/>
    </row>
    <row r="21" spans="1:18" s="20" customFormat="1" x14ac:dyDescent="0.3">
      <c r="A21" s="47">
        <f>'Operating Results'!A23</f>
        <v>2020</v>
      </c>
      <c r="B21" s="38">
        <f t="array" ref="B21">SUM(IF(VALUE(Table_Query_from_CarrierReporting4[AccountingQuarter])&lt;=$P$15,IF(Table_Query_from_CarrierReporting4[StateCode]='Operating Results'!$P$1,IF(Table_Query_from_CarrierReporting4[PolicyYear]=$A21,IF(Table_Query_from_CarrierReporting4[KORCode]=16,Table_Query_from_CarrierReporting4[Column1],0),0),0),0))-SUM(IF(VALUE(Table_Query_from_CarrierReporting4[AccountingQuarter])&lt;=$P$15,IF(Table_Query_from_CarrierReporting4[StateCode]='Operating Results'!$P$1,IF(Table_Query_from_CarrierReporting4[PolicyYear]=$A21,IF(Table_Query_from_CarrierReporting4[KORCode]=63,Table_Query_from_CarrierReporting4[Column1],0),0),0),0))</f>
        <v>0</v>
      </c>
      <c r="C21" s="38">
        <f t="array" ref="C21">IF(A21="","",SUM(IF(VALUE(Table_Query_from_CarrierReporting4[AccountingQuarter])=$P$15,IF(Table_Query_from_CarrierReporting4[StateCode]='Operating Results'!$P$1,IF(Table_Query_from_CarrierReporting4[PolicyYear]=$A21,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Results'!$P$1,IF(Table_Query_from_CarrierReporting[PolicyYear]=$A21,IF(Table_Query_from_CarrierReporting[KORCode]=67,Table_Query_from_CarrierReporting[CaseAmount],0),0),0),0)))</f>
        <v>0</v>
      </c>
      <c r="D21" s="38">
        <f t="array" ref="D21">IF(A21="","",SUM(IF(VALUE(Table_Query_from_CarrierReporting[AccountingQuarter])=$P$15,IF(Table_Query_from_CarrierReporting[StateCode]='Operating Results'!$P$1,IF(Table_Query_from_CarrierReporting[PolicyYear]=$A21,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Results'!$P$1,IF(Table_Query_from_CarrierReporting[PolicyYear]=$A21,IF(Table_Query_from_CarrierReporting[KORCode]=67,Table_Query_from_CarrierReporting[IBNRAmount],0),0),0),0)))</f>
        <v>0</v>
      </c>
      <c r="E21" s="38">
        <f t="array" ref="E21">SUM(IF(VALUE(Table_Query_from_CarrierReporting_1[AccountingQuarter])&lt;=$P$15,IF(Table_Query_from_CarrierReporting_1[StateCode]='Operating Results'!$P$1,IF(Table_Query_from_CarrierReporting_1[PolicyYear]=$A21,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Results'!$P$1,IF(Table_Query_from_CarrierReporting[PolicyYear]=$A21,IF(Table_Query_from_CarrierReporting[KORCode]=22,Table_Query_from_CarrierReporting[Amount],0),0),0),0))</f>
        <v>0</v>
      </c>
      <c r="F21" s="38">
        <f t="array" ref="F21">SUM(IF(VALUE(Table_Query_from_CarrierReporting4[AccountingQuarter])&lt;=$P$15,IF(Table_Query_from_CarrierReporting4[StateCode]='Operating Results'!$P$1,IF(Table_Query_from_CarrierReporting4[PolicyYear]=$A21,IF(Table_Query_from_CarrierReporting4[KORCode]=90,Table_Query_from_CarrierReporting4[Column1],0),0),0),0))+SUM(IF(VALUE(Table_Query_from_CarrierReporting4[AccountingQuarter])=$P$15,IF(Table_Query_from_CarrierReporting4[StateCode]='Operating Results'!$P$1,IF(Table_Query_from_CarrierReporting4[PolicyYear]=$A21,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Results'!$P$1,IF(Table_Query_from_CarrierReporting[PolicyYear]=$A21,IF(Table_Query_from_CarrierReporting[KORCode]=34,IF(Table_Query_from_CarrierReporting[AccountingDate]=$Q$15,Table_Query_from_CarrierReporting[ALAEIBNR],0),0),0),0),0))</f>
        <v>0</v>
      </c>
      <c r="G21" s="38">
        <f t="array" ref="G21">SUM(IF(VALUE(Table_Query_from_CarrierReporting_1[AccountingQuarter])&lt;=$P$15,IF(Table_Query_from_CarrierReporting_1[StateCode]='Operating Results'!$P$1,IF(Table_Query_from_CarrierReporting_1[PolicyYear]=$A21,IF(Table_Query_from_CarrierReporting_1[AccountNumberGroupAbbrev]="ADMIN",Table_Query_from_CarrierReporting_1[Amount],0),0),0),0))-IF('Operating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Results'!$P$1,IF(Table_Query_from_CarrierReporting_1[PolicyYear]=$A21,IF(Table_Query_from_CarrierReporting_1[AccountNumberGroupAbbrev]="ADMIN",IF(Table_Query_from_CarrierReporting_1[AccountTypeId]="A",Table_Query_from_CarrierReporting_1[Amount],0),0),0),0),0)),0)</f>
        <v>0</v>
      </c>
      <c r="H21" s="38">
        <f t="array" ref="H21">SUM(IF(VALUE(Table_Query_from_CarrierReporting_1[AccountingQuarter])&lt;=$P$15,IF(Table_Query_from_CarrierReporting_1[StateCode]='Operating Results'!$P$1,IF(Table_Query_from_CarrierReporting_1[PolicyYear]=$A21,IF(Table_Query_from_CarrierReporting_1[AccountNumberGroupAbbrev]="TAXES",Table_Query_from_CarrierReporting_1[Amount],0),0),0),0))-IF('Operating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Results'!$P$1,IF(Table_Query_from_CarrierReporting_1[PolicyYear]=$A21,IF(Table_Query_from_CarrierReporting_1[AccountNumberGroupAbbrev]="TAXES",IF(Table_Query_from_CarrierReporting_1[AccountTypeId]="A",Table_Query_from_CarrierReporting_1[Amount],0),0),0),0),0)),0)</f>
        <v>0</v>
      </c>
      <c r="I21" s="38">
        <f t="array" ref="I21">SUM(IF(VALUE(Table_Query_from_CarrierReporting3[AccountingQuarter])&lt;=$P$15,IF(Table_Query_from_CarrierReporting3[StateCode]='Operating Results'!$P$1,IF(Table_Query_from_CarrierReporting3[PolicyYear]=$A21,IF(Table_Query_from_CarrierReporting3[KORCode]=12,Table_Query_from_CarrierReporting3[Column1],0),0),0),0))</f>
        <v>0</v>
      </c>
      <c r="J21" s="38">
        <f t="array" ref="J21">SUM(IF(Table_Query_from_CarrierReporting[StateCode]='Operating Results'!$P$1,IF(Table_Query_from_CarrierReporting[PolicyYear]=$A21,IF(Table_Query_from_CarrierReporting[KORCode]=79,IF(Table_Query_from_CarrierReporting[AccountingDate]=$Q$15,Table_Query_from_CarrierReporting[Amount],0),0),0),0))</f>
        <v>0</v>
      </c>
      <c r="K21" s="38">
        <f t="array" ref="K21">SUM(IF(VALUE(Table_Query_from_CarrierReporting_1[AccountingQuarter])&lt;=$P$15,IF(Table_Query_from_CarrierReporting_1[StateCode]='Operating Results'!$P$1,IF(Table_Query_from_CarrierReporting_1[PolicyYear]=$A21,IF(Table_Query_from_CarrierReporting_1[AccountNumberGroupAbbrev]="INVINC",Table_Query_from_CarrierReporting_1[Amount],0),0),0),0))-IF('Operating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Results'!$P$1,IF(Table_Query_from_CarrierReporting_1[PolicyYear]=$A21,IF(Table_Query_from_CarrierReporting_1[AccountNumberGroupAbbrev]="INVINC",IF(Table_Query_from_CarrierReporting_1[AccountTypeId]="A",Table_Query_from_CarrierReporting_1[Amount],0),0),0),0),0)),0)</f>
        <v>0</v>
      </c>
      <c r="L21" s="38">
        <f t="array" ref="L21">(SUM(IF(VALUE(Table_Query_from_CarrierReporting_1[AccountingQuarter])&lt;=$P$15,IF(Table_Query_from_CarrierReporting_1[StateCode]='Operating Results'!$P$1,IF(Table_Query_from_CarrierReporting_1[PolicyYear]=$A21,IF(Table_Query_from_CarrierReporting_1[AccountNumberGroupAbbrev]="PRMCHG",Table_Query_from_CarrierReporting_1[Amount],0),0),0),0))-IF('Operating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21,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Results'!$P$1,IF(Table_Query_from_CarrierReporting_1[PolicyYear]=$A21,IF(Table_Query_from_CarrierReporting_1[AccountNumberGroupAbbrev]="COMCHG",Table_Query_from_CarrierReporting_1[Amount],0),0),0),0))-IF('Operating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Results'!$P$1,IF(Table_Query_from_CarrierReporting_1[PolicyYear]=$A21,IF(Table_Query_from_CarrierReporting_1[AccountNumberGroupAbbrev]="COMCHG",IF(Table_Query_from_CarrierReporting_1[AccountTypeId]="A",Table_Query_from_CarrierReporting_1[Amount],0),0),0),0),0)),0))</f>
        <v>0</v>
      </c>
      <c r="M21" s="38">
        <f t="array" ref="M21">SUM(IF(VALUE(Table_Query_from_CarrierReporting_1[AccountingQuarter])&lt;=$P$15,IF(Table_Query_from_CarrierReporting_1[StateCode]='Operating Results'!$P$1,IF(Table_Query_from_CarrierReporting_1[PolicyYear]=$A21,IF(Table_Query_from_CarrierReporting_1[AccountNumberGroupAbbrev]="MISCEXP",Table_Query_from_CarrierReporting_1[Amount],0),0),0),0))-IF('Operating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Results'!$P$1,IF(Table_Query_from_CarrierReporting_1[PolicyYear]=$A21,IF(Table_Query_from_CarrierReporting_1[AccountNumberGroupAbbrev]="MISCEXP",IF(Table_Query_from_CarrierReporting_1[AccountTypeId]="A",Table_Query_from_CarrierReporting_1[Amount],0),0),0),0),0)),0)</f>
        <v>0</v>
      </c>
      <c r="N21" s="38">
        <f t="array" ref="N21">SUM(IF(VALUE(Table_Query_from_CarrierReporting_1[AccountingQuarter])&lt;=$P$15,IF(Table_Query_from_CarrierReporting_1[StateCode]='Operating Results'!$P$1,IF(Table_Query_from_CarrierReporting_1[PolicyYear]=$A21,IF(Table_Query_from_CarrierReporting_1[AccountNumberGroupAbbrev]="MISCINC",Table_Query_from_CarrierReporting_1[Amount],0),0),0),0))-IF('Operating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Results'!$P$1,IF(Table_Query_from_CarrierReporting_1[PolicyYear]=$A21,IF(Table_Query_from_CarrierReporting_1[AccountNumberGroupAbbrev]="MISCINC",IF(Table_Query_from_CarrierReporting_1[AccountTypeId]="A",Table_Query_from_CarrierReporting_1[Amount],0),0),0),0),0)),0)</f>
        <v>0</v>
      </c>
      <c r="O21" s="4"/>
      <c r="R21" s="57"/>
    </row>
    <row r="22" spans="1:18" s="20" customFormat="1" x14ac:dyDescent="0.3">
      <c r="A22" s="47">
        <f>'Operating Results'!A24</f>
        <v>2021</v>
      </c>
      <c r="B22" s="38">
        <f t="array" ref="B22">SUM(IF(VALUE(Table_Query_from_CarrierReporting4[AccountingQuarter])&lt;=$P$15,IF(Table_Query_from_CarrierReporting4[StateCode]='Operating Results'!$P$1,IF(Table_Query_from_CarrierReporting4[PolicyYear]=$A22,IF(Table_Query_from_CarrierReporting4[KORCode]=16,Table_Query_from_CarrierReporting4[Column1],0),0),0),0))-SUM(IF(VALUE(Table_Query_from_CarrierReporting4[AccountingQuarter])&lt;=$P$15,IF(Table_Query_from_CarrierReporting4[StateCode]='Operating Results'!$P$1,IF(Table_Query_from_CarrierReporting4[PolicyYear]=$A22,IF(Table_Query_from_CarrierReporting4[KORCode]=63,Table_Query_from_CarrierReporting4[Column1],0),0),0),0))</f>
        <v>0</v>
      </c>
      <c r="C22" s="38">
        <f t="array" ref="C22">IF(A22="","",SUM(IF(VALUE(Table_Query_from_CarrierReporting4[AccountingQuarter])=$P$15,IF(Table_Query_from_CarrierReporting4[StateCode]='Operating Results'!$P$1,IF(Table_Query_from_CarrierReporting4[PolicyYear]=$A22,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Results'!$P$1,IF(Table_Query_from_CarrierReporting[PolicyYear]=$A22,IF(Table_Query_from_CarrierReporting[KORCode]=67,Table_Query_from_CarrierReporting[CaseAmount],0),0),0),0)))</f>
        <v>0</v>
      </c>
      <c r="D22" s="38">
        <f t="array" ref="D22">IF(A22="","",SUM(IF(VALUE(Table_Query_from_CarrierReporting[AccountingQuarter])=$P$15,IF(Table_Query_from_CarrierReporting[StateCode]='Operating Results'!$P$1,IF(Table_Query_from_CarrierReporting[PolicyYear]=$A22,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Results'!$P$1,IF(Table_Query_from_CarrierReporting[PolicyYear]=$A22,IF(Table_Query_from_CarrierReporting[KORCode]=67,Table_Query_from_CarrierReporting[IBNRAmount],0),0),0),0)))</f>
        <v>0</v>
      </c>
      <c r="E22" s="38">
        <f t="array" ref="E22">SUM(IF(VALUE(Table_Query_from_CarrierReporting_1[AccountingQuarter])&lt;=$P$15,IF(Table_Query_from_CarrierReporting_1[StateCode]='Operating Results'!$P$1,IF(Table_Query_from_CarrierReporting_1[PolicyYear]=$A22,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Results'!$P$1,IF(Table_Query_from_CarrierReporting[PolicyYear]=$A22,IF(Table_Query_from_CarrierReporting[KORCode]=22,Table_Query_from_CarrierReporting[Amount],0),0),0),0))</f>
        <v>0</v>
      </c>
      <c r="F22" s="38">
        <f t="array" ref="F22">SUM(IF(VALUE(Table_Query_from_CarrierReporting4[AccountingQuarter])&lt;=$P$15,IF(Table_Query_from_CarrierReporting4[StateCode]='Operating Results'!$P$1,IF(Table_Query_from_CarrierReporting4[PolicyYear]=$A22,IF(Table_Query_from_CarrierReporting4[KORCode]=90,Table_Query_from_CarrierReporting4[Column1],0),0),0),0))+SUM(IF(VALUE(Table_Query_from_CarrierReporting4[AccountingQuarter])=$P$15,IF(Table_Query_from_CarrierReporting4[StateCode]='Operating Results'!$P$1,IF(Table_Query_from_CarrierReporting4[PolicyYear]=$A22,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Results'!$P$1,IF(Table_Query_from_CarrierReporting[PolicyYear]=$A22,IF(Table_Query_from_CarrierReporting[KORCode]=34,IF(Table_Query_from_CarrierReporting[AccountingDate]=$Q$15,Table_Query_from_CarrierReporting[ALAEIBNR],0),0),0),0),0))</f>
        <v>0</v>
      </c>
      <c r="G22" s="38">
        <f t="array" ref="G22">SUM(IF(VALUE(Table_Query_from_CarrierReporting_1[AccountingQuarter])&lt;=$P$15,IF(Table_Query_from_CarrierReporting_1[StateCode]='Operating Results'!$P$1,IF(Table_Query_from_CarrierReporting_1[PolicyYear]=$A22,IF(Table_Query_from_CarrierReporting_1[AccountNumberGroupAbbrev]="ADMIN",Table_Query_from_CarrierReporting_1[Amount],0),0),0),0))-IF('Operating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Results'!$P$1,IF(Table_Query_from_CarrierReporting_1[PolicyYear]=$A22,IF(Table_Query_from_CarrierReporting_1[AccountNumberGroupAbbrev]="ADMIN",IF(Table_Query_from_CarrierReporting_1[AccountTypeId]="A",Table_Query_from_CarrierReporting_1[Amount],0),0),0),0),0)),0)</f>
        <v>0</v>
      </c>
      <c r="H22" s="38">
        <f t="array" ref="H22">SUM(IF(VALUE(Table_Query_from_CarrierReporting_1[AccountingQuarter])&lt;=$P$15,IF(Table_Query_from_CarrierReporting_1[StateCode]='Operating Results'!$P$1,IF(Table_Query_from_CarrierReporting_1[PolicyYear]=$A22,IF(Table_Query_from_CarrierReporting_1[AccountNumberGroupAbbrev]="TAXES",Table_Query_from_CarrierReporting_1[Amount],0),0),0),0))-IF('Operating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Results'!$P$1,IF(Table_Query_from_CarrierReporting_1[PolicyYear]=$A22,IF(Table_Query_from_CarrierReporting_1[AccountNumberGroupAbbrev]="TAXES",IF(Table_Query_from_CarrierReporting_1[AccountTypeId]="A",Table_Query_from_CarrierReporting_1[Amount],0),0),0),0),0)),0)</f>
        <v>0</v>
      </c>
      <c r="I22" s="38">
        <f t="array" ref="I22">SUM(IF(VALUE(Table_Query_from_CarrierReporting3[AccountingQuarter])&lt;=$P$15,IF(Table_Query_from_CarrierReporting3[StateCode]='Operating Results'!$P$1,IF(Table_Query_from_CarrierReporting3[PolicyYear]=$A22,IF(Table_Query_from_CarrierReporting3[KORCode]=12,Table_Query_from_CarrierReporting3[Column1],0),0),0),0))</f>
        <v>0</v>
      </c>
      <c r="J22" s="38">
        <f t="array" ref="J22">SUM(IF(Table_Query_from_CarrierReporting[StateCode]='Operating Results'!$P$1,IF(Table_Query_from_CarrierReporting[PolicyYear]=$A22,IF(Table_Query_from_CarrierReporting[KORCode]=79,IF(Table_Query_from_CarrierReporting[AccountingDate]=$Q$15,Table_Query_from_CarrierReporting[Amount],0),0),0),0))</f>
        <v>0</v>
      </c>
      <c r="K22" s="38">
        <f t="array" ref="K22">SUM(IF(VALUE(Table_Query_from_CarrierReporting_1[AccountingQuarter])&lt;=$P$15,IF(Table_Query_from_CarrierReporting_1[StateCode]='Operating Results'!$P$1,IF(Table_Query_from_CarrierReporting_1[PolicyYear]=$A22,IF(Table_Query_from_CarrierReporting_1[AccountNumberGroupAbbrev]="INVINC",Table_Query_from_CarrierReporting_1[Amount],0),0),0),0))-IF('Operating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Results'!$P$1,IF(Table_Query_from_CarrierReporting_1[PolicyYear]=$A22,IF(Table_Query_from_CarrierReporting_1[AccountNumberGroupAbbrev]="INVINC",IF(Table_Query_from_CarrierReporting_1[AccountTypeId]="A",Table_Query_from_CarrierReporting_1[Amount],0),0),0),0),0)),0)</f>
        <v>0</v>
      </c>
      <c r="L22" s="38">
        <f t="array" ref="L22">(SUM(IF(VALUE(Table_Query_from_CarrierReporting_1[AccountingQuarter])&lt;=$P$15,IF(Table_Query_from_CarrierReporting_1[StateCode]='Operating Results'!$P$1,IF(Table_Query_from_CarrierReporting_1[PolicyYear]=$A22,IF(Table_Query_from_CarrierReporting_1[AccountNumberGroupAbbrev]="PRMCHG",Table_Query_from_CarrierReporting_1[Amount],0),0),0),0))-IF('Operating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22,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Results'!$P$1,IF(Table_Query_from_CarrierReporting_1[PolicyYear]=$A22,IF(Table_Query_from_CarrierReporting_1[AccountNumberGroupAbbrev]="COMCHG",Table_Query_from_CarrierReporting_1[Amount],0),0),0),0))-IF('Operating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Results'!$P$1,IF(Table_Query_from_CarrierReporting_1[PolicyYear]=$A22,IF(Table_Query_from_CarrierReporting_1[AccountNumberGroupAbbrev]="COMCHG",IF(Table_Query_from_CarrierReporting_1[AccountTypeId]="A",Table_Query_from_CarrierReporting_1[Amount],0),0),0),0),0)),0))</f>
        <v>0</v>
      </c>
      <c r="M22" s="38">
        <f t="array" ref="M22">SUM(IF(VALUE(Table_Query_from_CarrierReporting_1[AccountingQuarter])&lt;=$P$15,IF(Table_Query_from_CarrierReporting_1[StateCode]='Operating Results'!$P$1,IF(Table_Query_from_CarrierReporting_1[PolicyYear]=$A22,IF(Table_Query_from_CarrierReporting_1[AccountNumberGroupAbbrev]="MISCEXP",Table_Query_from_CarrierReporting_1[Amount],0),0),0),0))-IF('Operating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Results'!$P$1,IF(Table_Query_from_CarrierReporting_1[PolicyYear]=$A22,IF(Table_Query_from_CarrierReporting_1[AccountNumberGroupAbbrev]="MISCEXP",IF(Table_Query_from_CarrierReporting_1[AccountTypeId]="A",Table_Query_from_CarrierReporting_1[Amount],0),0),0),0),0)),0)</f>
        <v>0</v>
      </c>
      <c r="N22" s="38">
        <f t="array" ref="N22">SUM(IF(VALUE(Table_Query_from_CarrierReporting_1[AccountingQuarter])&lt;=$P$15,IF(Table_Query_from_CarrierReporting_1[StateCode]='Operating Results'!$P$1,IF(Table_Query_from_CarrierReporting_1[PolicyYear]=$A22,IF(Table_Query_from_CarrierReporting_1[AccountNumberGroupAbbrev]="MISCINC",Table_Query_from_CarrierReporting_1[Amount],0),0),0),0))-IF('Operating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Results'!$P$1,IF(Table_Query_from_CarrierReporting_1[PolicyYear]=$A22,IF(Table_Query_from_CarrierReporting_1[AccountNumberGroupAbbrev]="MISCINC",IF(Table_Query_from_CarrierReporting_1[AccountTypeId]="A",Table_Query_from_CarrierReporting_1[Amount],0),0),0),0),0)),0)</f>
        <v>0</v>
      </c>
      <c r="O22" s="4"/>
      <c r="R22" s="57"/>
    </row>
    <row r="23" spans="1:18" s="20" customFormat="1" x14ac:dyDescent="0.3">
      <c r="A23" s="47">
        <f>'Operating Results'!A25</f>
        <v>2022</v>
      </c>
      <c r="B23" s="38">
        <f t="array" ref="B23">SUM(IF(VALUE(Table_Query_from_CarrierReporting4[AccountingQuarter])&lt;=$P$15,IF(Table_Query_from_CarrierReporting4[StateCode]='Operating Results'!$P$1,IF(Table_Query_from_CarrierReporting4[PolicyYear]=$A23,IF(Table_Query_from_CarrierReporting4[KORCode]=16,Table_Query_from_CarrierReporting4[Column1],0),0),0),0))-SUM(IF(VALUE(Table_Query_from_CarrierReporting4[AccountingQuarter])&lt;=$P$15,IF(Table_Query_from_CarrierReporting4[StateCode]='Operating Results'!$P$1,IF(Table_Query_from_CarrierReporting4[PolicyYear]=$A23,IF(Table_Query_from_CarrierReporting4[KORCode]=63,Table_Query_from_CarrierReporting4[Column1],0),0),0),0))</f>
        <v>0</v>
      </c>
      <c r="C23" s="38">
        <f t="array" ref="C23">IF(A23="","",SUM(IF(VALUE(Table_Query_from_CarrierReporting4[AccountingQuarter])=$P$15,IF(Table_Query_from_CarrierReporting4[StateCode]='Operating Results'!$P$1,IF(Table_Query_from_CarrierReporting4[PolicyYear]=$A23,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Results'!$P$1,IF(Table_Query_from_CarrierReporting[PolicyYear]=$A23,IF(Table_Query_from_CarrierReporting[KORCode]=67,Table_Query_from_CarrierReporting[CaseAmount],0),0),0),0)))</f>
        <v>0</v>
      </c>
      <c r="D23" s="38">
        <f t="array" ref="D23">IF(A23="","",SUM(IF(VALUE(Table_Query_from_CarrierReporting[AccountingQuarter])=$P$15,IF(Table_Query_from_CarrierReporting[StateCode]='Operating Results'!$P$1,IF(Table_Query_from_CarrierReporting[PolicyYear]=$A23,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Results'!$P$1,IF(Table_Query_from_CarrierReporting[PolicyYear]=$A23,IF(Table_Query_from_CarrierReporting[KORCode]=67,Table_Query_from_CarrierReporting[IBNRAmount],0),0),0),0)))</f>
        <v>0</v>
      </c>
      <c r="E23" s="38" cm="1">
        <f t="array" ref="E23">SUM(IF(VALUE(Table_Query_from_CarrierReporting_1[AccountingQuarter])&lt;=$P$15,IF(Table_Query_from_CarrierReporting_1[StateCode]='Operating Results'!$P$1,IF(Table_Query_from_CarrierReporting_1[PolicyYear]=$A23,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Results'!$P$1,IF(Table_Query_from_CarrierReporting[PolicyYear]=$A23,IF(Table_Query_from_CarrierReporting[KORCode]=22,Table_Query_from_CarrierReporting[Amount],0),0),0),0))</f>
        <v>967.34</v>
      </c>
      <c r="F23" s="38">
        <f t="array" ref="F23">SUM(IF(VALUE(Table_Query_from_CarrierReporting4[AccountingQuarter])&lt;=$P$15,IF(Table_Query_from_CarrierReporting4[StateCode]='Operating Results'!$P$1,IF(Table_Query_from_CarrierReporting4[PolicyYear]=$A23,IF(Table_Query_from_CarrierReporting4[KORCode]=90,Table_Query_from_CarrierReporting4[Column1],0),0),0),0))+SUM(IF(VALUE(Table_Query_from_CarrierReporting4[AccountingQuarter])=$P$15,IF(Table_Query_from_CarrierReporting4[StateCode]='Operating Results'!$P$1,IF(Table_Query_from_CarrierReporting4[PolicyYear]=$A23,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Results'!$P$1,IF(Table_Query_from_CarrierReporting[PolicyYear]=$A23,IF(Table_Query_from_CarrierReporting[KORCode]=34,IF(Table_Query_from_CarrierReporting[AccountingDate]=$Q$15,Table_Query_from_CarrierReporting[ALAEIBNR],0),0),0),0),0))</f>
        <v>0</v>
      </c>
      <c r="G23" s="38">
        <f t="array" ref="G23">SUM(IF(VALUE(Table_Query_from_CarrierReporting_1[AccountingQuarter])&lt;=$P$15,IF(Table_Query_from_CarrierReporting_1[StateCode]='Operating Results'!$P$1,IF(Table_Query_from_CarrierReporting_1[PolicyYear]=$A23,IF(Table_Query_from_CarrierReporting_1[AccountNumberGroupAbbrev]="ADMIN",Table_Query_from_CarrierReporting_1[Amount],0),0),0),0))-IF('Operating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Results'!$P$1,IF(Table_Query_from_CarrierReporting_1[PolicyYear]=$A23,IF(Table_Query_from_CarrierReporting_1[AccountNumberGroupAbbrev]="ADMIN",IF(Table_Query_from_CarrierReporting_1[AccountTypeId]="A",Table_Query_from_CarrierReporting_1[Amount],0),0),0),0),0)),0)</f>
        <v>8665.32</v>
      </c>
      <c r="H23" s="38">
        <f t="array" ref="H23">SUM(IF(VALUE(Table_Query_from_CarrierReporting_1[AccountingQuarter])&lt;=$P$15,IF(Table_Query_from_CarrierReporting_1[StateCode]='Operating Results'!$P$1,IF(Table_Query_from_CarrierReporting_1[PolicyYear]=$A23,IF(Table_Query_from_CarrierReporting_1[AccountNumberGroupAbbrev]="TAXES",Table_Query_from_CarrierReporting_1[Amount],0),0),0),0))-IF('Operating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Results'!$P$1,IF(Table_Query_from_CarrierReporting_1[PolicyYear]=$A23,IF(Table_Query_from_CarrierReporting_1[AccountNumberGroupAbbrev]="TAXES",IF(Table_Query_from_CarrierReporting_1[AccountTypeId]="A",Table_Query_from_CarrierReporting_1[Amount],0),0),0),0),0)),0)</f>
        <v>236.18</v>
      </c>
      <c r="I23" s="38">
        <f t="array" ref="I23">SUM(IF(VALUE(Table_Query_from_CarrierReporting3[AccountingQuarter])&lt;=$P$15,IF(Table_Query_from_CarrierReporting3[StateCode]='Operating Results'!$P$1,IF(Table_Query_from_CarrierReporting3[PolicyYear]=$A23,IF(Table_Query_from_CarrierReporting3[KORCode]=12,Table_Query_from_CarrierReporting3[Column1],0),0),0),0))</f>
        <v>0</v>
      </c>
      <c r="J23" s="38">
        <f t="array" ref="J23">SUM(IF(Table_Query_from_CarrierReporting[StateCode]='Operating Results'!$P$1,IF(Table_Query_from_CarrierReporting[PolicyYear]=$A23,IF(Table_Query_from_CarrierReporting[KORCode]=79,IF(Table_Query_from_CarrierReporting[AccountingDate]=$Q$15,Table_Query_from_CarrierReporting[Amount],0),0),0),0))</f>
        <v>0</v>
      </c>
      <c r="K23" s="38">
        <f t="array" ref="K23">SUM(IF(VALUE(Table_Query_from_CarrierReporting_1[AccountingQuarter])&lt;=$P$15,IF(Table_Query_from_CarrierReporting_1[StateCode]='Operating Results'!$P$1,IF(Table_Query_from_CarrierReporting_1[PolicyYear]=$A23,IF(Table_Query_from_CarrierReporting_1[AccountNumberGroupAbbrev]="INVINC",Table_Query_from_CarrierReporting_1[Amount],0),0),0),0))-IF('Operating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Results'!$P$1,IF(Table_Query_from_CarrierReporting_1[PolicyYear]=$A23,IF(Table_Query_from_CarrierReporting_1[AccountNumberGroupAbbrev]="INVINC",IF(Table_Query_from_CarrierReporting_1[AccountTypeId]="A",Table_Query_from_CarrierReporting_1[Amount],0),0),0),0),0)),0)</f>
        <v>504.07000000000016</v>
      </c>
      <c r="L23" s="38">
        <f t="array" ref="L23">(SUM(IF(VALUE(Table_Query_from_CarrierReporting_1[AccountingQuarter])&lt;=$P$15,IF(Table_Query_from_CarrierReporting_1[StateCode]='Operating Results'!$P$1,IF(Table_Query_from_CarrierReporting_1[PolicyYear]=$A23,IF(Table_Query_from_CarrierReporting_1[AccountNumberGroupAbbrev]="PRMCHG",Table_Query_from_CarrierReporting_1[Amount],0),0),0),0))-IF('Operating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23,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Results'!$P$1,IF(Table_Query_from_CarrierReporting_1[PolicyYear]=$A23,IF(Table_Query_from_CarrierReporting_1[AccountNumberGroupAbbrev]="COMCHG",Table_Query_from_CarrierReporting_1[Amount],0),0),0),0))-IF('Operating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Results'!$P$1,IF(Table_Query_from_CarrierReporting_1[PolicyYear]=$A23,IF(Table_Query_from_CarrierReporting_1[AccountNumberGroupAbbrev]="COMCHG",IF(Table_Query_from_CarrierReporting_1[AccountTypeId]="A",Table_Query_from_CarrierReporting_1[Amount],0),0),0),0),0)),0))</f>
        <v>0</v>
      </c>
      <c r="M23" s="38">
        <f t="array" ref="M23">SUM(IF(VALUE(Table_Query_from_CarrierReporting_1[AccountingQuarter])&lt;=$P$15,IF(Table_Query_from_CarrierReporting_1[StateCode]='Operating Results'!$P$1,IF(Table_Query_from_CarrierReporting_1[PolicyYear]=$A23,IF(Table_Query_from_CarrierReporting_1[AccountNumberGroupAbbrev]="MISCEXP",Table_Query_from_CarrierReporting_1[Amount],0),0),0),0))-IF('Operating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Results'!$P$1,IF(Table_Query_from_CarrierReporting_1[PolicyYear]=$A23,IF(Table_Query_from_CarrierReporting_1[AccountNumberGroupAbbrev]="MISCEXP",IF(Table_Query_from_CarrierReporting_1[AccountTypeId]="A",Table_Query_from_CarrierReporting_1[Amount],0),0),0),0),0)),0)</f>
        <v>38997.780000000013</v>
      </c>
      <c r="N23" s="38">
        <f t="array" ref="N23">SUM(IF(VALUE(Table_Query_from_CarrierReporting_1[AccountingQuarter])&lt;=$P$15,IF(Table_Query_from_CarrierReporting_1[StateCode]='Operating Results'!$P$1,IF(Table_Query_from_CarrierReporting_1[PolicyYear]=$A23,IF(Table_Query_from_CarrierReporting_1[AccountNumberGroupAbbrev]="MISCINC",Table_Query_from_CarrierReporting_1[Amount],0),0),0),0))-IF('Operating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Results'!$P$1,IF(Table_Query_from_CarrierReporting_1[PolicyYear]=$A23,IF(Table_Query_from_CarrierReporting_1[AccountNumberGroupAbbrev]="MISCINC",IF(Table_Query_from_CarrierReporting_1[AccountTypeId]="A",Table_Query_from_CarrierReporting_1[Amount],0),0),0),0),0)),0)</f>
        <v>300</v>
      </c>
      <c r="O23" s="4"/>
      <c r="R23" s="57"/>
    </row>
    <row r="24" spans="1:18" s="20" customFormat="1" x14ac:dyDescent="0.3">
      <c r="A24" s="47">
        <f>'Operating Results'!A26</f>
        <v>2023</v>
      </c>
      <c r="B24" s="38">
        <f t="array" ref="B24">SUM(IF(VALUE(Table_Query_from_CarrierReporting4[AccountingQuarter])&lt;=$P$15,IF(Table_Query_from_CarrierReporting4[StateCode]='Operating Results'!$P$1,IF(Table_Query_from_CarrierReporting4[PolicyYear]=$A24,IF(Table_Query_from_CarrierReporting4[KORCode]=16,Table_Query_from_CarrierReporting4[Column1],0),0),0),0))-SUM(IF(VALUE(Table_Query_from_CarrierReporting4[AccountingQuarter])&lt;=$P$15,IF(Table_Query_from_CarrierReporting4[StateCode]='Operating Results'!$P$1,IF(Table_Query_from_CarrierReporting4[PolicyYear]=$A24,IF(Table_Query_from_CarrierReporting4[KORCode]=63,Table_Query_from_CarrierReporting4[Column1],0),0),0),0))</f>
        <v>0</v>
      </c>
      <c r="C24" s="38">
        <f t="array" ref="C24">IF(A24="","",SUM(IF(VALUE(Table_Query_from_CarrierReporting4[AccountingQuarter])=$P$15,IF(Table_Query_from_CarrierReporting4[StateCode]='Operating Results'!$P$1,IF(Table_Query_from_CarrierReporting4[PolicyYear]=$A24,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Results'!$P$1,IF(Table_Query_from_CarrierReporting[PolicyYear]=$A24,IF(Table_Query_from_CarrierReporting[KORCode]=67,Table_Query_from_CarrierReporting[CaseAmount],0),0),0),0)))</f>
        <v>0</v>
      </c>
      <c r="D24" s="38">
        <f t="array" ref="D24">IF(A24="","",SUM(IF(VALUE(Table_Query_from_CarrierReporting[AccountingQuarter])=$P$15,IF(Table_Query_from_CarrierReporting[StateCode]='Operating Results'!$P$1,IF(Table_Query_from_CarrierReporting[PolicyYear]=$A24,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Results'!$P$1,IF(Table_Query_from_CarrierReporting[PolicyYear]=$A24,IF(Table_Query_from_CarrierReporting[KORCode]=67,Table_Query_from_CarrierReporting[IBNRAmount],0),0),0),0)))</f>
        <v>0</v>
      </c>
      <c r="E24" s="38">
        <f t="array" ref="E24">SUM(IF(VALUE(Table_Query_from_CarrierReporting_1[AccountingQuarter])&lt;=$P$15,IF(Table_Query_from_CarrierReporting_1[StateCode]='Operating Results'!$P$1,IF(Table_Query_from_CarrierReporting_1[PolicyYear]=$A24,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Results'!$P$1,IF(Table_Query_from_CarrierReporting[PolicyYear]=$A24,IF(Table_Query_from_CarrierReporting[KORCode]=22,Table_Query_from_CarrierReporting[Amount],0),0),0),0))</f>
        <v>492.84</v>
      </c>
      <c r="F24" s="38">
        <f t="array" ref="F24">SUM(IF(VALUE(Table_Query_from_CarrierReporting4[AccountingQuarter])&lt;=$P$15,IF(Table_Query_from_CarrierReporting4[StateCode]='Operating Results'!$P$1,IF(Table_Query_from_CarrierReporting4[PolicyYear]=$A24,IF(Table_Query_from_CarrierReporting4[KORCode]=90,Table_Query_from_CarrierReporting4[Column1],0),0),0),0))+SUM(IF(VALUE(Table_Query_from_CarrierReporting4[AccountingQuarter])=$P$15,IF(Table_Query_from_CarrierReporting4[StateCode]='Operating Results'!$P$1,IF(Table_Query_from_CarrierReporting4[PolicyYear]=$A24,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Results'!$P$1,IF(Table_Query_from_CarrierReporting[PolicyYear]=$A24,IF(Table_Query_from_CarrierReporting[KORCode]=34,IF(Table_Query_from_CarrierReporting[AccountingDate]=$Q$15,Table_Query_from_CarrierReporting[ALAEIBNR],0),0),0),0),0))</f>
        <v>0</v>
      </c>
      <c r="G24" s="38">
        <f t="array" ref="G24">SUM(IF(VALUE(Table_Query_from_CarrierReporting_1[AccountingQuarter])&lt;=$P$15,IF(Table_Query_from_CarrierReporting_1[StateCode]='Operating Results'!$P$1,IF(Table_Query_from_CarrierReporting_1[PolicyYear]=$A24,IF(Table_Query_from_CarrierReporting_1[AccountNumberGroupAbbrev]="ADMIN",Table_Query_from_CarrierReporting_1[Amount],0),0),0),0))-IF('Operating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Results'!$P$1,IF(Table_Query_from_CarrierReporting_1[PolicyYear]=$A24,IF(Table_Query_from_CarrierReporting_1[AccountNumberGroupAbbrev]="ADMIN",IF(Table_Query_from_CarrierReporting_1[AccountTypeId]="A",Table_Query_from_CarrierReporting_1[Amount],0),0),0),0),0)),0)</f>
        <v>8823.1200000000008</v>
      </c>
      <c r="H24" s="38">
        <f t="array" ref="H24">SUM(IF(VALUE(Table_Query_from_CarrierReporting_1[AccountingQuarter])&lt;=$P$15,IF(Table_Query_from_CarrierReporting_1[StateCode]='Operating Results'!$P$1,IF(Table_Query_from_CarrierReporting_1[PolicyYear]=$A24,IF(Table_Query_from_CarrierReporting_1[AccountNumberGroupAbbrev]="TAXES",Table_Query_from_CarrierReporting_1[Amount],0),0),0),0))-IF('Operating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Results'!$P$1,IF(Table_Query_from_CarrierReporting_1[PolicyYear]=$A24,IF(Table_Query_from_CarrierReporting_1[AccountNumberGroupAbbrev]="TAXES",IF(Table_Query_from_CarrierReporting_1[AccountTypeId]="A",Table_Query_from_CarrierReporting_1[Amount],0),0),0),0),0)),0)</f>
        <v>225.89999999999998</v>
      </c>
      <c r="I24" s="38">
        <f t="array" ref="I24">SUM(IF(VALUE(Table_Query_from_CarrierReporting3[AccountingQuarter])&lt;=$P$15,IF(Table_Query_from_CarrierReporting3[StateCode]='Operating Results'!$P$1,IF(Table_Query_from_CarrierReporting3[PolicyYear]=$A24,IF(Table_Query_from_CarrierReporting3[KORCode]=12,Table_Query_from_CarrierReporting3[Column1],0),0),0),0))</f>
        <v>0</v>
      </c>
      <c r="J24" s="38">
        <f t="array" ref="J24">SUM(IF(Table_Query_from_CarrierReporting[StateCode]='Operating Results'!$P$1,IF(Table_Query_from_CarrierReporting[PolicyYear]=$A24,IF(Table_Query_from_CarrierReporting[KORCode]=79,IF(Table_Query_from_CarrierReporting[AccountingDate]=$Q$15,Table_Query_from_CarrierReporting[Amount],0),0),0),0))</f>
        <v>0</v>
      </c>
      <c r="K24" s="38">
        <f t="array" ref="K24">SUM(IF(VALUE(Table_Query_from_CarrierReporting_1[AccountingQuarter])&lt;=$P$15,IF(Table_Query_from_CarrierReporting_1[StateCode]='Operating Results'!$P$1,IF(Table_Query_from_CarrierReporting_1[PolicyYear]=$A24,IF(Table_Query_from_CarrierReporting_1[AccountNumberGroupAbbrev]="INVINC",Table_Query_from_CarrierReporting_1[Amount],0),0),0),0))-IF('Operating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Results'!$P$1,IF(Table_Query_from_CarrierReporting_1[PolicyYear]=$A24,IF(Table_Query_from_CarrierReporting_1[AccountNumberGroupAbbrev]="INVINC",IF(Table_Query_from_CarrierReporting_1[AccountTypeId]="A",Table_Query_from_CarrierReporting_1[Amount],0),0),0),0),0)),0)</f>
        <v>2720.6400000000012</v>
      </c>
      <c r="L24" s="38">
        <f t="array" ref="L24">(SUM(IF(VALUE(Table_Query_from_CarrierReporting_1[AccountingQuarter])&lt;=$P$15,IF(Table_Query_from_CarrierReporting_1[StateCode]='Operating Results'!$P$1,IF(Table_Query_from_CarrierReporting_1[PolicyYear]=$A24,IF(Table_Query_from_CarrierReporting_1[AccountNumberGroupAbbrev]="PRMCHG",Table_Query_from_CarrierReporting_1[Amount],0),0),0),0))-IF('Operating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24,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Results'!$P$1,IF(Table_Query_from_CarrierReporting_1[PolicyYear]=$A24,IF(Table_Query_from_CarrierReporting_1[AccountNumberGroupAbbrev]="COMCHG",Table_Query_from_CarrierReporting_1[Amount],0),0),0),0))-IF('Operating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Results'!$P$1,IF(Table_Query_from_CarrierReporting_1[PolicyYear]=$A24,IF(Table_Query_from_CarrierReporting_1[AccountNumberGroupAbbrev]="COMCHG",IF(Table_Query_from_CarrierReporting_1[AccountTypeId]="A",Table_Query_from_CarrierReporting_1[Amount],0),0),0),0),0)),0))</f>
        <v>0</v>
      </c>
      <c r="M24" s="38">
        <f t="array" ref="M24">SUM(IF(VALUE(Table_Query_from_CarrierReporting_1[AccountingQuarter])&lt;=$P$15,IF(Table_Query_from_CarrierReporting_1[StateCode]='Operating Results'!$P$1,IF(Table_Query_from_CarrierReporting_1[PolicyYear]=$A24,IF(Table_Query_from_CarrierReporting_1[AccountNumberGroupAbbrev]="MISCEXP",Table_Query_from_CarrierReporting_1[Amount],0),0),0),0))-IF('Operating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Results'!$P$1,IF(Table_Query_from_CarrierReporting_1[PolicyYear]=$A24,IF(Table_Query_from_CarrierReporting_1[AccountNumberGroupAbbrev]="MISCEXP",IF(Table_Query_from_CarrierReporting_1[AccountTypeId]="A",Table_Query_from_CarrierReporting_1[Amount],0),0),0),0),0)),0)</f>
        <v>43375.930000000008</v>
      </c>
      <c r="N24" s="38">
        <f t="array" ref="N24">SUM(IF(VALUE(Table_Query_from_CarrierReporting_1[AccountingQuarter])&lt;=$P$15,IF(Table_Query_from_CarrierReporting_1[StateCode]='Operating Results'!$P$1,IF(Table_Query_from_CarrierReporting_1[PolicyYear]=$A24,IF(Table_Query_from_CarrierReporting_1[AccountNumberGroupAbbrev]="MISCINC",Table_Query_from_CarrierReporting_1[Amount],0),0),0),0))-IF('Operating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Results'!$P$1,IF(Table_Query_from_CarrierReporting_1[PolicyYear]=$A24,IF(Table_Query_from_CarrierReporting_1[AccountNumberGroupAbbrev]="MISCINC",IF(Table_Query_from_CarrierReporting_1[AccountTypeId]="A",Table_Query_from_CarrierReporting_1[Amount],0),0),0),0),0)),0)</f>
        <v>500</v>
      </c>
      <c r="O24" s="4"/>
      <c r="R24" s="57"/>
    </row>
    <row r="25" spans="1:18" s="20" customFormat="1" x14ac:dyDescent="0.3">
      <c r="A25" s="47">
        <f>'Operating Results'!A27</f>
        <v>2024</v>
      </c>
      <c r="B25" s="38">
        <f t="array" ref="B25">SUM(IF(VALUE(Table_Query_from_CarrierReporting4[AccountingQuarter])&lt;=$P$15,IF(Table_Query_from_CarrierReporting4[StateCode]='Operating Results'!$P$1,IF(Table_Query_from_CarrierReporting4[PolicyYear]=$A25,IF(Table_Query_from_CarrierReporting4[KORCode]=16,Table_Query_from_CarrierReporting4[Column1],0),0),0),0))-SUM(IF(VALUE(Table_Query_from_CarrierReporting4[AccountingQuarter])&lt;=$P$15,IF(Table_Query_from_CarrierReporting4[StateCode]='Operating Results'!$P$1,IF(Table_Query_from_CarrierReporting4[PolicyYear]=$A25,IF(Table_Query_from_CarrierReporting4[KORCode]=63,Table_Query_from_CarrierReporting4[Column1],0),0),0),0))</f>
        <v>0</v>
      </c>
      <c r="C25" s="38">
        <f t="array" ref="C25">IF(A25="","",SUM(IF(VALUE(Table_Query_from_CarrierReporting4[AccountingQuarter])=$P$15,IF(Table_Query_from_CarrierReporting4[StateCode]='Operating Results'!$P$1,IF(Table_Query_from_CarrierReporting4[PolicyYear]=$A25,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Results'!$P$1,IF(Table_Query_from_CarrierReporting[PolicyYear]=$A25,IF(Table_Query_from_CarrierReporting[KORCode]=67,Table_Query_from_CarrierReporting[CaseAmount],0),0),0),0)))</f>
        <v>0</v>
      </c>
      <c r="D25" s="38">
        <f t="array" ref="D25">IF(A25="","",SUM(IF(VALUE(Table_Query_from_CarrierReporting[AccountingQuarter])=$P$15,IF(Table_Query_from_CarrierReporting[StateCode]='Operating Results'!$P$1,IF(Table_Query_from_CarrierReporting[PolicyYear]=$A25,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Results'!$P$1,IF(Table_Query_from_CarrierReporting[PolicyYear]=$A25,IF(Table_Query_from_CarrierReporting[KORCode]=67,Table_Query_from_CarrierReporting[IBNRAmount],0),0),0),0)))</f>
        <v>2374.0500000000002</v>
      </c>
      <c r="E25" s="38">
        <f t="array" ref="E25">SUM(IF(VALUE(Table_Query_from_CarrierReporting_1[AccountingQuarter])&lt;=$P$15,IF(Table_Query_from_CarrierReporting_1[StateCode]='Operating Results'!$P$1,IF(Table_Query_from_CarrierReporting_1[PolicyYear]=$A25,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Results'!$P$1,IF(Table_Query_from_CarrierReporting[PolicyYear]=$A25,IF(Table_Query_from_CarrierReporting[KORCode]=22,Table_Query_from_CarrierReporting[Amount],0),0),0),0))</f>
        <v>474.61000000000007</v>
      </c>
      <c r="F25" s="38">
        <f t="array" ref="F25">SUM(IF(VALUE(Table_Query_from_CarrierReporting4[AccountingQuarter])&lt;=$P$15,IF(Table_Query_from_CarrierReporting4[StateCode]='Operating Results'!$P$1,IF(Table_Query_from_CarrierReporting4[PolicyYear]=$A25,IF(Table_Query_from_CarrierReporting4[KORCode]=90,Table_Query_from_CarrierReporting4[Column1],0),0),0),0))+SUM(IF(VALUE(Table_Query_from_CarrierReporting4[AccountingQuarter])=$P$15,IF(Table_Query_from_CarrierReporting4[StateCode]='Operating Results'!$P$1,IF(Table_Query_from_CarrierReporting4[PolicyYear]=$A25,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Results'!$P$1,IF(Table_Query_from_CarrierReporting[PolicyYear]=$A25,IF(Table_Query_from_CarrierReporting[KORCode]=34,IF(Table_Query_from_CarrierReporting[AccountingDate]=$Q$15,Table_Query_from_CarrierReporting[ALAEIBNR],0),0),0),0),0))</f>
        <v>124.95</v>
      </c>
      <c r="G25" s="38">
        <f t="array" ref="G25">SUM(IF(VALUE(Table_Query_from_CarrierReporting_1[AccountingQuarter])&lt;=$P$15,IF(Table_Query_from_CarrierReporting_1[StateCode]='Operating Results'!$P$1,IF(Table_Query_from_CarrierReporting_1[PolicyYear]=$A25,IF(Table_Query_from_CarrierReporting_1[AccountNumberGroupAbbrev]="ADMIN",Table_Query_from_CarrierReporting_1[Amount],0),0),0),0))-IF('Operating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Results'!$P$1,IF(Table_Query_from_CarrierReporting_1[PolicyYear]=$A25,IF(Table_Query_from_CarrierReporting_1[AccountNumberGroupAbbrev]="ADMIN",IF(Table_Query_from_CarrierReporting_1[AccountTypeId]="A",Table_Query_from_CarrierReporting_1[Amount],0),0),0),0),0)),0)</f>
        <v>8680.369999999999</v>
      </c>
      <c r="H25" s="38">
        <f t="array" ref="H25">SUM(IF(VALUE(Table_Query_from_CarrierReporting_1[AccountingQuarter])&lt;=$P$15,IF(Table_Query_from_CarrierReporting_1[StateCode]='Operating Results'!$P$1,IF(Table_Query_from_CarrierReporting_1[PolicyYear]=$A25,IF(Table_Query_from_CarrierReporting_1[AccountNumberGroupAbbrev]="TAXES",Table_Query_from_CarrierReporting_1[Amount],0),0),0),0))-IF('Operating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Results'!$P$1,IF(Table_Query_from_CarrierReporting_1[PolicyYear]=$A25,IF(Table_Query_from_CarrierReporting_1[AccountNumberGroupAbbrev]="TAXES",IF(Table_Query_from_CarrierReporting_1[AccountTypeId]="A",Table_Query_from_CarrierReporting_1[Amount],0),0),0),0),0)),0)</f>
        <v>577.87</v>
      </c>
      <c r="I25" s="38">
        <f t="array" ref="I25">SUM(IF(VALUE(Table_Query_from_CarrierReporting3[AccountingQuarter])&lt;=$P$15,IF(Table_Query_from_CarrierReporting3[StateCode]='Operating Results'!$P$1,IF(Table_Query_from_CarrierReporting3[PolicyYear]=$A25,IF(Table_Query_from_CarrierReporting3[KORCode]=12,Table_Query_from_CarrierReporting3[Column1],0),0),0),0))</f>
        <v>676.9</v>
      </c>
      <c r="J25" s="38">
        <f t="array" ref="J25">SUM(IF(Table_Query_from_CarrierReporting[StateCode]='Operating Results'!$P$1,IF(Table_Query_from_CarrierReporting[PolicyYear]=$A25,IF(Table_Query_from_CarrierReporting[KORCode]=79,IF(Table_Query_from_CarrierReporting[AccountingDate]=$Q$15,Table_Query_from_CarrierReporting[Amount],0),0),0),0))</f>
        <v>0</v>
      </c>
      <c r="K25" s="38">
        <f t="array" ref="K25">SUM(IF(VALUE(Table_Query_from_CarrierReporting_1[AccountingQuarter])&lt;=$P$15,IF(Table_Query_from_CarrierReporting_1[StateCode]='Operating Results'!$P$1,IF(Table_Query_from_CarrierReporting_1[PolicyYear]=$A25,IF(Table_Query_from_CarrierReporting_1[AccountNumberGroupAbbrev]="INVINC",Table_Query_from_CarrierReporting_1[Amount],0),0),0),0))-IF('Operating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Results'!$P$1,IF(Table_Query_from_CarrierReporting_1[PolicyYear]=$A25,IF(Table_Query_from_CarrierReporting_1[AccountNumberGroupAbbrev]="INVINC",IF(Table_Query_from_CarrierReporting_1[AccountTypeId]="A",Table_Query_from_CarrierReporting_1[Amount],0),0),0),0),0)),0)</f>
        <v>4931.2400000000034</v>
      </c>
      <c r="L25" s="38">
        <f t="array" ref="L25">(SUM(IF(VALUE(Table_Query_from_CarrierReporting_1[AccountingQuarter])&lt;=$P$15,IF(Table_Query_from_CarrierReporting_1[StateCode]='Operating Results'!$P$1,IF(Table_Query_from_CarrierReporting_1[PolicyYear]=$A25,IF(Table_Query_from_CarrierReporting_1[AccountNumberGroupAbbrev]="PRMCHG",Table_Query_from_CarrierReporting_1[Amount],0),0),0),0))-IF('Operating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25,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Results'!$P$1,IF(Table_Query_from_CarrierReporting_1[PolicyYear]=$A25,IF(Table_Query_from_CarrierReporting_1[AccountNumberGroupAbbrev]="COMCHG",Table_Query_from_CarrierReporting_1[Amount],0),0),0),0))-IF('Operating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Results'!$P$1,IF(Table_Query_from_CarrierReporting_1[PolicyYear]=$A25,IF(Table_Query_from_CarrierReporting_1[AccountNumberGroupAbbrev]="COMCHG",IF(Table_Query_from_CarrierReporting_1[AccountTypeId]="A",Table_Query_from_CarrierReporting_1[Amount],0),0),0),0),0)),0))</f>
        <v>0</v>
      </c>
      <c r="M25" s="38">
        <f t="array" ref="M25">SUM(IF(VALUE(Table_Query_from_CarrierReporting_1[AccountingQuarter])&lt;=$P$15,IF(Table_Query_from_CarrierReporting_1[StateCode]='Operating Results'!$P$1,IF(Table_Query_from_CarrierReporting_1[PolicyYear]=$A25,IF(Table_Query_from_CarrierReporting_1[AccountNumberGroupAbbrev]="MISCEXP",Table_Query_from_CarrierReporting_1[Amount],0),0),0),0))-IF('Operating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Results'!$P$1,IF(Table_Query_from_CarrierReporting_1[PolicyYear]=$A25,IF(Table_Query_from_CarrierReporting_1[AccountNumberGroupAbbrev]="MISCEXP",IF(Table_Query_from_CarrierReporting_1[AccountTypeId]="A",Table_Query_from_CarrierReporting_1[Amount],0),0),0),0),0)),0)</f>
        <v>66920.169999999984</v>
      </c>
      <c r="N25" s="38">
        <f t="array" ref="N25">SUM(IF(VALUE(Table_Query_from_CarrierReporting_1[AccountingQuarter])&lt;=$P$15,IF(Table_Query_from_CarrierReporting_1[StateCode]='Operating Results'!$P$1,IF(Table_Query_from_CarrierReporting_1[PolicyYear]=$A25,IF(Table_Query_from_CarrierReporting_1[AccountNumberGroupAbbrev]="MISCINC",Table_Query_from_CarrierReporting_1[Amount],0),0),0),0))-IF('Operating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Results'!$P$1,IF(Table_Query_from_CarrierReporting_1[PolicyYear]=$A25,IF(Table_Query_from_CarrierReporting_1[AccountNumberGroupAbbrev]="MISCINC",IF(Table_Query_from_CarrierReporting_1[AccountTypeId]="A",Table_Query_from_CarrierReporting_1[Amount],0),0),0),0),0)),0)</f>
        <v>805.34</v>
      </c>
      <c r="O25" s="4"/>
      <c r="P25" s="59"/>
      <c r="R25" s="57"/>
    </row>
    <row r="26" spans="1:18" s="20" customFormat="1" x14ac:dyDescent="0.3">
      <c r="A26" s="47">
        <f>'Operating Results'!A28</f>
        <v>2025</v>
      </c>
      <c r="B26" s="38">
        <f t="array" ref="B26">SUM(IF(VALUE(Table_Query_from_CarrierReporting4[AccountingQuarter])&lt;=$P$15,IF(Table_Query_from_CarrierReporting4[StateCode]='Operating Results'!$P$1,IF(Table_Query_from_CarrierReporting4[PolicyYear]=$A26,IF(Table_Query_from_CarrierReporting4[KORCode]=16,Table_Query_from_CarrierReporting4[Column1],0),0),0),0))-SUM(IF(VALUE(Table_Query_from_CarrierReporting4[AccountingQuarter])&lt;=$P$15,IF(Table_Query_from_CarrierReporting4[StateCode]='Operating Results'!$P$1,IF(Table_Query_from_CarrierReporting4[PolicyYear]=$A26,IF(Table_Query_from_CarrierReporting4[KORCode]=63,Table_Query_from_CarrierReporting4[Column1],0),0),0),0))</f>
        <v>0</v>
      </c>
      <c r="C26" s="38">
        <f t="array" ref="C26">IF(A26="","",SUM(IF(VALUE(Table_Query_from_CarrierReporting4[AccountingQuarter])=$P$15,IF(Table_Query_from_CarrierReporting4[StateCode]='Operating Results'!$P$1,IF(Table_Query_from_CarrierReporting4[PolicyYear]=$A26,IF(Table_Query_from_CarrierReporting4[KORCode]=33,IF(Table_Query_from_CarrierReporting4[AccountingDate]=$Q$15,Table_Query_from_CarrierReporting4[Column1],0),0),0),0),0))-SUM(IF(VALUE(Table_Query_from_CarrierReporting[AccountingQuarter])=$P$15,IF(Table_Query_from_CarrierReporting[StateCode]='Operating Results'!$P$1,IF(Table_Query_from_CarrierReporting[PolicyYear]=$A26,IF(Table_Query_from_CarrierReporting[KORCode]=67,Table_Query_from_CarrierReporting[CaseAmount],0),0),0),0)))</f>
        <v>0</v>
      </c>
      <c r="D26" s="38">
        <f t="array" ref="D26">IF(A26="","",SUM(IF(VALUE(Table_Query_from_CarrierReporting[AccountingQuarter])=$P$15,IF(Table_Query_from_CarrierReporting[StateCode]='Operating Results'!$P$1,IF(Table_Query_from_CarrierReporting[PolicyYear]=$A26,IF(Table_Query_from_CarrierReporting[KORCode]=34,IF(Table_Query_from_CarrierReporting[AccountingDate]=$Q$15,Table_Query_from_CarrierReporting[LossIBNR],0),0),0),0),0))-SUM(IF(VALUE(Table_Query_from_CarrierReporting[AccountingQuarter])=$P$15,IF(Table_Query_from_CarrierReporting[StateCode]='Operating Results'!$P$1,IF(Table_Query_from_CarrierReporting[PolicyYear]=$A26,IF(Table_Query_from_CarrierReporting[KORCode]=67,Table_Query_from_CarrierReporting[IBNRAmount],0),0),0),0)))</f>
        <v>0</v>
      </c>
      <c r="E26" s="38">
        <f t="array" ref="E26">SUM(IF(VALUE(Table_Query_from_CarrierReporting_1[AccountingQuarter])&lt;=$P$15,IF(Table_Query_from_CarrierReporting_1[StateCode]='Operating Results'!$P$1,IF(Table_Query_from_CarrierReporting_1[PolicyYear]=$A26,IF(Table_Query_from_CarrierReporting_1[AccountNumberGroupAbbrev]="ULAE",Table_Query_from_CarrierReporting_1[Amount],0),0),0),0))+SUM(IF(VALUE(Table_Query_from_CarrierReporting[AccountingQuarter])=$P$14,IF(Table_Query_from_CarrierReporting[StateCode]='Operating Results'!$P$1,IF(Table_Query_from_CarrierReporting[PolicyYear]=$A26,IF(Table_Query_from_CarrierReporting[KORCode]=22,Table_Query_from_CarrierReporting[Amount],0),0),0),0))</f>
        <v>0</v>
      </c>
      <c r="F26" s="38">
        <f t="array" ref="F26">SUM(IF(VALUE(Table_Query_from_CarrierReporting4[AccountingQuarter])&lt;=$P$15,IF(Table_Query_from_CarrierReporting4[StateCode]='Operating Results'!$P$1,IF(Table_Query_from_CarrierReporting4[PolicyYear]=$A26,IF(Table_Query_from_CarrierReporting4[KORCode]=90,Table_Query_from_CarrierReporting4[Column1],0),0),0),0))+SUM(IF(VALUE(Table_Query_from_CarrierReporting4[AccountingQuarter])=$P$15,IF(Table_Query_from_CarrierReporting4[StateCode]='Operating Results'!$P$1,IF(Table_Query_from_CarrierReporting4[PolicyYear]=$A26,IF(Table_Query_from_CarrierReporting4[KORCode]=91,IF(Table_Query_from_CarrierReporting4[AccountingDate]=$Q$15,Table_Query_from_CarrierReporting4[Column1],0),0),0),0),0))+SUM(IF(VALUE(Table_Query_from_CarrierReporting[AccountingQuarter])=$P$15,IF(Table_Query_from_CarrierReporting[StateCode]='Operating Results'!$P$1,IF(Table_Query_from_CarrierReporting[PolicyYear]=$A26,IF(Table_Query_from_CarrierReporting[KORCode]=34,IF(Table_Query_from_CarrierReporting[AccountingDate]=$Q$15,Table_Query_from_CarrierReporting[ALAEIBNR],0),0),0),0),0))</f>
        <v>0</v>
      </c>
      <c r="G26" s="38">
        <f t="array" ref="G26">SUM(IF(VALUE(Table_Query_from_CarrierReporting_1[AccountingQuarter])&lt;=$P$15,IF(Table_Query_from_CarrierReporting_1[StateCode]='Operating Results'!$P$1,IF(Table_Query_from_CarrierReporting_1[PolicyYear]=$A26,IF(Table_Query_from_CarrierReporting_1[AccountNumberGroupAbbrev]="ADMIN",Table_Query_from_CarrierReporting_1[Amount],0),0),0),0))-IF('Operating Results'!$Q$1="P",SUM(IF(VALUE(Table_Query_from_CarrierReporting_1[AccountingQuarter])&lt;=$P$15,IF(Table_Query_from_CarrierReporting_1[StateCode]='Operating Results'!$P$1,IF(Table_Query_from_CarrierReporting_1[PolicyYear]=$A26,IF(Table_Query_from_CarrierReporting_1[AccountNumberGroupAbbrev]="ADMIN",IF(Table_Query_from_CarrierReporting_1[AccountTypeId]="A",Table_Query_from_CarrierReporting_1[Amount],0),0),0),0),0)),0)</f>
        <v>2098.62</v>
      </c>
      <c r="H26" s="38">
        <f t="array" ref="H26">SUM(IF(VALUE(Table_Query_from_CarrierReporting_1[AccountingQuarter])&lt;=$P$15,IF(Table_Query_from_CarrierReporting_1[StateCode]='Operating Results'!$P$1,IF(Table_Query_from_CarrierReporting_1[PolicyYear]=$A26,IF(Table_Query_from_CarrierReporting_1[AccountNumberGroupAbbrev]="TAXES",Table_Query_from_CarrierReporting_1[Amount],0),0),0),0))-IF('Operating Results'!$Q$1="P",SUM(IF(VALUE(Table_Query_from_CarrierReporting_1[AccountingQuarter])&lt;=$P$15,IF(Table_Query_from_CarrierReporting_1[StateCode]='Operating Results'!$P$1,IF(Table_Query_from_CarrierReporting_1[PolicyYear]=$A26,IF(Table_Query_from_CarrierReporting_1[AccountNumberGroupAbbrev]="TAXES",IF(Table_Query_from_CarrierReporting_1[AccountTypeId]="A",Table_Query_from_CarrierReporting_1[Amount],0),0),0),0),0)),0)</f>
        <v>193.97</v>
      </c>
      <c r="I26" s="38">
        <f t="array" ref="I26">SUM(IF(VALUE(Table_Query_from_CarrierReporting3[AccountingQuarter])&lt;=$P$15,IF(Table_Query_from_CarrierReporting3[StateCode]='Operating Results'!$P$1,IF(Table_Query_from_CarrierReporting3[PolicyYear]=$A26,IF(Table_Query_from_CarrierReporting3[KORCode]=12,Table_Query_from_CarrierReporting3[Column1],0),0),0),0))</f>
        <v>0</v>
      </c>
      <c r="J26" s="38">
        <f t="array" ref="J26">SUM(IF(Table_Query_from_CarrierReporting[StateCode]='Operating Results'!$P$1,IF(Table_Query_from_CarrierReporting[PolicyYear]=$A26,IF(Table_Query_from_CarrierReporting[KORCode]=79,IF(Table_Query_from_CarrierReporting[AccountingDate]=$Q$15,Table_Query_from_CarrierReporting[Amount],0),0),0),0))</f>
        <v>0</v>
      </c>
      <c r="K26" s="38">
        <f t="array" ref="K26">SUM(IF(VALUE(Table_Query_from_CarrierReporting_1[AccountingQuarter])&lt;=$P$15,IF(Table_Query_from_CarrierReporting_1[StateCode]='Operating Results'!$P$1,IF(Table_Query_from_CarrierReporting_1[PolicyYear]=$A26,IF(Table_Query_from_CarrierReporting_1[AccountNumberGroupAbbrev]="INVINC",Table_Query_from_CarrierReporting_1[Amount],0),0),0),0))-IF('Operating Results'!$Q$1="P",SUM(IF(VALUE(Table_Query_from_CarrierReporting_1[AccountingQuarter])&lt;=$P$15,IF(Table_Query_from_CarrierReporting_1[StateCode]='Operating Results'!$P$1,IF(Table_Query_from_CarrierReporting_1[PolicyYear]=$A26,IF(Table_Query_from_CarrierReporting_1[AccountNumberGroupAbbrev]="INVINC",IF(Table_Query_from_CarrierReporting_1[AccountTypeId]="A",Table_Query_from_CarrierReporting_1[Amount],0),0),0),0),0)),0)</f>
        <v>919.07999999999993</v>
      </c>
      <c r="L26" s="38">
        <f t="array" ref="L26">(SUM(IF(VALUE(Table_Query_from_CarrierReporting_1[AccountingQuarter])&lt;=$P$15,IF(Table_Query_from_CarrierReporting_1[StateCode]='Operating Results'!$P$1,IF(Table_Query_from_CarrierReporting_1[PolicyYear]=$A26,IF(Table_Query_from_CarrierReporting_1[AccountNumberGroupAbbrev]="PRMCHG",Table_Query_from_CarrierReporting_1[Amount],0),0),0),0))-IF('Operating Results'!$Q$1="P",SUM(IF(VALUE(Table_Query_from_CarrierReporting_1[AccountingQuarter])&lt;=$P$15,IF(Table_Query_from_CarrierReporting_1[StateCode]='Operating Results'!$P$1,IF(Table_Query_from_CarrierReporting_1[PolicyYear]=$A26,IF(Table_Query_from_CarrierReporting_1[AccountNumberGroupAbbrev]="PRMCHG",IF(Table_Query_from_CarrierReporting_1[AccountTypeId]="A",Table_Query_from_CarrierReporting_1[Amount],0),0),0),0),0)),0))+(SUM(IF(VALUE(Table_Query_from_CarrierReporting_1[AccountingQuarter])&lt;=$P$15,IF(Table_Query_from_CarrierReporting_1[StateCode]='Operating Results'!$P$1,IF(Table_Query_from_CarrierReporting_1[PolicyYear]=$A26,IF(Table_Query_from_CarrierReporting_1[AccountNumberGroupAbbrev]="COMCHG",Table_Query_from_CarrierReporting_1[Amount],0),0),0),0))-IF('Operating Results'!$Q$1="P",SUM(IF(VALUE(Table_Query_from_CarrierReporting_1[AccountingQuarter])&lt;=$P$15,IF(Table_Query_from_CarrierReporting_1[StateCode]='Operating Results'!$P$1,IF(Table_Query_from_CarrierReporting_1[PolicyYear]=$A26,IF(Table_Query_from_CarrierReporting_1[AccountNumberGroupAbbrev]="COMCHG",IF(Table_Query_from_CarrierReporting_1[AccountTypeId]="A",Table_Query_from_CarrierReporting_1[Amount],0),0),0),0),0)),0))</f>
        <v>0</v>
      </c>
      <c r="M26" s="38">
        <f t="array" ref="M26">SUM(IF(VALUE(Table_Query_from_CarrierReporting_1[AccountingQuarter])&lt;=$P$15,IF(Table_Query_from_CarrierReporting_1[StateCode]='Operating Results'!$P$1,IF(Table_Query_from_CarrierReporting_1[PolicyYear]=$A26,IF(Table_Query_from_CarrierReporting_1[AccountNumberGroupAbbrev]="MISCEXP",Table_Query_from_CarrierReporting_1[Amount],0),0),0),0))-IF('Operating Results'!$Q$1="P",SUM(IF(VALUE(Table_Query_from_CarrierReporting_1[AccountingQuarter])&lt;=$P$15,IF(Table_Query_from_CarrierReporting_1[StateCode]='Operating Results'!$P$1,IF(Table_Query_from_CarrierReporting_1[PolicyYear]=$A26,IF(Table_Query_from_CarrierReporting_1[AccountNumberGroupAbbrev]="MISCEXP",IF(Table_Query_from_CarrierReporting_1[AccountTypeId]="A",Table_Query_from_CarrierReporting_1[Amount],0),0),0),0),0)),0)</f>
        <v>10319.170000000002</v>
      </c>
      <c r="N26" s="38">
        <f t="array" ref="N26">SUM(IF(VALUE(Table_Query_from_CarrierReporting_1[AccountingQuarter])&lt;=$P$15,IF(Table_Query_from_CarrierReporting_1[StateCode]='Operating Results'!$P$1,IF(Table_Query_from_CarrierReporting_1[PolicyYear]=$A26,IF(Table_Query_from_CarrierReporting_1[AccountNumberGroupAbbrev]="MISCINC",Table_Query_from_CarrierReporting_1[Amount],0),0),0),0))-IF('Operating Results'!$Q$1="P",SUM(IF(VALUE(Table_Query_from_CarrierReporting_1[AccountingQuarter])&lt;=$P$15,IF(Table_Query_from_CarrierReporting_1[StateCode]='Operating Results'!$P$1,IF(Table_Query_from_CarrierReporting_1[PolicyYear]=$A26,IF(Table_Query_from_CarrierReporting_1[AccountNumberGroupAbbrev]="MISCINC",IF(Table_Query_from_CarrierReporting_1[AccountTypeId]="A",Table_Query_from_CarrierReporting_1[Amount],0),0),0),0),0)),0)</f>
        <v>50</v>
      </c>
      <c r="O26" s="4"/>
      <c r="R26" s="57"/>
    </row>
    <row r="27" spans="1:18" s="20" customFormat="1" x14ac:dyDescent="0.3">
      <c r="A27" s="41" t="str">
        <f>'Operating Results'!A29</f>
        <v>Total</v>
      </c>
      <c r="B27" s="42">
        <f>SUM(B15:B26)</f>
        <v>0</v>
      </c>
      <c r="C27" s="42">
        <f t="shared" ref="C27:N27" si="0">SUM(C15:C26)</f>
        <v>0</v>
      </c>
      <c r="D27" s="42">
        <f t="shared" si="0"/>
        <v>2374.0500000000002</v>
      </c>
      <c r="E27" s="42">
        <f t="shared" si="0"/>
        <v>1934.7900000000002</v>
      </c>
      <c r="F27" s="42">
        <f t="shared" si="0"/>
        <v>124.95</v>
      </c>
      <c r="G27" s="42">
        <f t="shared" si="0"/>
        <v>28267.43</v>
      </c>
      <c r="H27" s="42">
        <f t="shared" si="0"/>
        <v>1233.92</v>
      </c>
      <c r="I27" s="42">
        <f t="shared" si="0"/>
        <v>676.9</v>
      </c>
      <c r="J27" s="42">
        <f t="shared" si="0"/>
        <v>0</v>
      </c>
      <c r="K27" s="42">
        <f t="shared" si="0"/>
        <v>9075.0300000000043</v>
      </c>
      <c r="L27" s="42">
        <f t="shared" si="0"/>
        <v>0</v>
      </c>
      <c r="M27" s="42">
        <f t="shared" si="0"/>
        <v>159613.05000000002</v>
      </c>
      <c r="N27" s="42">
        <f t="shared" si="0"/>
        <v>1655.3400000000001</v>
      </c>
      <c r="O27" s="4"/>
    </row>
    <row r="28" spans="1:18" s="20" customFormat="1" x14ac:dyDescent="0.3">
      <c r="O28" s="4"/>
    </row>
    <row r="29" spans="1:18" s="20" customFormat="1" x14ac:dyDescent="0.3">
      <c r="O29" s="4"/>
    </row>
    <row r="30" spans="1:18" s="20" customFormat="1" x14ac:dyDescent="0.3">
      <c r="A30" s="71" t="str">
        <f>'Operating Results'!A32</f>
        <v>Experience by Active Policy Year Through Calendar Year 2024</v>
      </c>
      <c r="B30" s="71"/>
      <c r="C30" s="71"/>
      <c r="D30" s="71"/>
      <c r="E30" s="71"/>
      <c r="F30" s="71"/>
      <c r="G30" s="71"/>
      <c r="H30" s="71"/>
      <c r="I30" s="71"/>
      <c r="J30" s="71"/>
      <c r="K30" s="71"/>
      <c r="L30" s="71"/>
      <c r="M30" s="71"/>
      <c r="N30" s="71"/>
      <c r="O30" s="4"/>
    </row>
    <row r="31" spans="1:18" s="20" customFormat="1" x14ac:dyDescent="0.3">
      <c r="M31" s="38"/>
      <c r="N31" s="38"/>
      <c r="O31" s="4"/>
    </row>
    <row r="32" spans="1:18" s="20" customFormat="1" hidden="1" x14ac:dyDescent="0.3">
      <c r="A32" s="47">
        <f>'Operating Results'!A34</f>
        <v>2014</v>
      </c>
      <c r="B32" s="38">
        <f>IF($A$32="","",B15-B48)</f>
        <v>0</v>
      </c>
      <c r="C32" s="38">
        <f t="shared" ref="C32:N32" si="1">IF($A$32="","",C15-C48)</f>
        <v>0</v>
      </c>
      <c r="D32" s="38">
        <f t="shared" si="1"/>
        <v>0</v>
      </c>
      <c r="E32" s="38">
        <f t="shared" si="1"/>
        <v>0</v>
      </c>
      <c r="F32" s="38">
        <f t="shared" si="1"/>
        <v>0</v>
      </c>
      <c r="G32" s="38">
        <f t="shared" si="1"/>
        <v>0</v>
      </c>
      <c r="H32" s="38">
        <f t="shared" si="1"/>
        <v>0</v>
      </c>
      <c r="I32" s="38">
        <f t="shared" si="1"/>
        <v>0</v>
      </c>
      <c r="J32" s="38">
        <f t="shared" si="1"/>
        <v>0</v>
      </c>
      <c r="K32" s="38">
        <f t="shared" si="1"/>
        <v>0</v>
      </c>
      <c r="L32" s="38">
        <f t="shared" si="1"/>
        <v>0</v>
      </c>
      <c r="M32" s="38">
        <f t="shared" si="1"/>
        <v>0</v>
      </c>
      <c r="N32" s="38">
        <f t="shared" si="1"/>
        <v>0</v>
      </c>
      <c r="O32" s="4"/>
      <c r="P32" s="20">
        <f>P15-10</f>
        <v>20242</v>
      </c>
      <c r="Q32" s="57" t="str">
        <f>'Operating Results'!Q34</f>
        <v>2024-06-01</v>
      </c>
      <c r="R32" s="57"/>
    </row>
    <row r="33" spans="1:18" s="20" customFormat="1" hidden="1" x14ac:dyDescent="0.3">
      <c r="A33" s="47">
        <f>'Operating Results'!A35</f>
        <v>2015</v>
      </c>
      <c r="B33" s="38">
        <f t="shared" ref="B33:C42" si="2">B16-B49</f>
        <v>0</v>
      </c>
      <c r="C33" s="38">
        <f t="shared" si="2"/>
        <v>0</v>
      </c>
      <c r="D33" s="38">
        <f t="shared" ref="D33:F42" si="3">D16-D49</f>
        <v>0</v>
      </c>
      <c r="E33" s="38">
        <f t="shared" si="3"/>
        <v>0</v>
      </c>
      <c r="F33" s="38">
        <f t="shared" si="3"/>
        <v>0</v>
      </c>
      <c r="G33" s="38">
        <f t="shared" ref="G33:I42" si="4">G16-G49</f>
        <v>0</v>
      </c>
      <c r="H33" s="38">
        <f t="shared" si="4"/>
        <v>0</v>
      </c>
      <c r="I33" s="38">
        <f t="shared" si="4"/>
        <v>0</v>
      </c>
      <c r="J33" s="38">
        <f t="shared" ref="J33:J42" si="5">J16-J49</f>
        <v>0</v>
      </c>
      <c r="K33" s="38">
        <f t="shared" ref="K33:N42" si="6">K16-K49</f>
        <v>0</v>
      </c>
      <c r="L33" s="38">
        <f t="shared" si="6"/>
        <v>0</v>
      </c>
      <c r="M33" s="38">
        <f t="shared" si="6"/>
        <v>0</v>
      </c>
      <c r="N33" s="38">
        <f t="shared" si="6"/>
        <v>0</v>
      </c>
      <c r="O33" s="4"/>
      <c r="P33" s="57"/>
      <c r="Q33" s="57"/>
      <c r="R33" s="57"/>
    </row>
    <row r="34" spans="1:18" s="20" customFormat="1" hidden="1" x14ac:dyDescent="0.3">
      <c r="A34" s="47">
        <f>'Operating Results'!A36</f>
        <v>2016</v>
      </c>
      <c r="B34" s="38">
        <f t="shared" si="2"/>
        <v>0</v>
      </c>
      <c r="C34" s="38">
        <f t="shared" si="2"/>
        <v>0</v>
      </c>
      <c r="D34" s="38">
        <f t="shared" si="3"/>
        <v>0</v>
      </c>
      <c r="E34" s="38">
        <f t="shared" si="3"/>
        <v>0</v>
      </c>
      <c r="F34" s="38">
        <f t="shared" si="3"/>
        <v>0</v>
      </c>
      <c r="G34" s="38">
        <f t="shared" si="4"/>
        <v>0</v>
      </c>
      <c r="H34" s="38">
        <f t="shared" si="4"/>
        <v>0</v>
      </c>
      <c r="I34" s="38">
        <f t="shared" si="4"/>
        <v>0</v>
      </c>
      <c r="J34" s="38">
        <f t="shared" si="5"/>
        <v>0</v>
      </c>
      <c r="K34" s="38">
        <f t="shared" si="6"/>
        <v>0</v>
      </c>
      <c r="L34" s="38">
        <f t="shared" si="6"/>
        <v>0</v>
      </c>
      <c r="M34" s="38">
        <f t="shared" si="6"/>
        <v>0</v>
      </c>
      <c r="N34" s="38">
        <f t="shared" si="6"/>
        <v>0</v>
      </c>
      <c r="O34" s="4"/>
      <c r="P34" s="57"/>
    </row>
    <row r="35" spans="1:18" s="20" customFormat="1" hidden="1" x14ac:dyDescent="0.3">
      <c r="A35" s="47">
        <f>'Operating Results'!A37</f>
        <v>2017</v>
      </c>
      <c r="B35" s="38">
        <f t="shared" si="2"/>
        <v>0</v>
      </c>
      <c r="C35" s="38">
        <f t="shared" si="2"/>
        <v>0</v>
      </c>
      <c r="D35" s="38">
        <f t="shared" si="3"/>
        <v>0</v>
      </c>
      <c r="E35" s="38">
        <f t="shared" si="3"/>
        <v>0</v>
      </c>
      <c r="F35" s="38">
        <f t="shared" si="3"/>
        <v>0</v>
      </c>
      <c r="G35" s="38">
        <f t="shared" si="4"/>
        <v>0</v>
      </c>
      <c r="H35" s="38">
        <f t="shared" si="4"/>
        <v>0</v>
      </c>
      <c r="I35" s="38">
        <f t="shared" si="4"/>
        <v>0</v>
      </c>
      <c r="J35" s="38">
        <f t="shared" si="5"/>
        <v>0</v>
      </c>
      <c r="K35" s="38">
        <f t="shared" si="6"/>
        <v>0</v>
      </c>
      <c r="L35" s="38">
        <f t="shared" si="6"/>
        <v>0</v>
      </c>
      <c r="M35" s="38">
        <f t="shared" si="6"/>
        <v>0</v>
      </c>
      <c r="N35" s="38">
        <f t="shared" si="6"/>
        <v>0</v>
      </c>
      <c r="O35" s="4"/>
      <c r="P35" s="57"/>
      <c r="R35" s="57"/>
    </row>
    <row r="36" spans="1:18" s="20" customFormat="1" hidden="1" x14ac:dyDescent="0.3">
      <c r="A36" s="47">
        <f>'Operating Results'!A38</f>
        <v>2018</v>
      </c>
      <c r="B36" s="38">
        <f t="shared" si="2"/>
        <v>0</v>
      </c>
      <c r="C36" s="38">
        <f t="shared" si="2"/>
        <v>0</v>
      </c>
      <c r="D36" s="38">
        <f t="shared" si="3"/>
        <v>0</v>
      </c>
      <c r="E36" s="38">
        <f t="shared" si="3"/>
        <v>0</v>
      </c>
      <c r="F36" s="38">
        <f t="shared" si="3"/>
        <v>0</v>
      </c>
      <c r="G36" s="38">
        <f t="shared" si="4"/>
        <v>0</v>
      </c>
      <c r="H36" s="38">
        <f t="shared" si="4"/>
        <v>0</v>
      </c>
      <c r="I36" s="38">
        <f t="shared" si="4"/>
        <v>0</v>
      </c>
      <c r="J36" s="38">
        <f t="shared" si="5"/>
        <v>0</v>
      </c>
      <c r="K36" s="38">
        <f t="shared" si="6"/>
        <v>0</v>
      </c>
      <c r="L36" s="38">
        <f t="shared" si="6"/>
        <v>0</v>
      </c>
      <c r="M36" s="38">
        <f t="shared" si="6"/>
        <v>0</v>
      </c>
      <c r="N36" s="38">
        <f t="shared" si="6"/>
        <v>0</v>
      </c>
      <c r="O36" s="4"/>
      <c r="R36" s="57"/>
    </row>
    <row r="37" spans="1:18" s="20" customFormat="1" x14ac:dyDescent="0.3">
      <c r="A37" s="47">
        <f>'Operating Results'!A39</f>
        <v>2019</v>
      </c>
      <c r="B37" s="38">
        <f t="shared" si="2"/>
        <v>0</v>
      </c>
      <c r="C37" s="38">
        <f t="shared" si="2"/>
        <v>0</v>
      </c>
      <c r="D37" s="38">
        <f t="shared" si="3"/>
        <v>0</v>
      </c>
      <c r="E37" s="38">
        <f t="shared" si="3"/>
        <v>0</v>
      </c>
      <c r="F37" s="38">
        <f t="shared" si="3"/>
        <v>0</v>
      </c>
      <c r="G37" s="38">
        <f t="shared" si="4"/>
        <v>0</v>
      </c>
      <c r="H37" s="38">
        <f t="shared" si="4"/>
        <v>0</v>
      </c>
      <c r="I37" s="38">
        <f t="shared" si="4"/>
        <v>0</v>
      </c>
      <c r="J37" s="38">
        <f t="shared" si="5"/>
        <v>0</v>
      </c>
      <c r="K37" s="38">
        <f t="shared" si="6"/>
        <v>0</v>
      </c>
      <c r="L37" s="38">
        <f t="shared" si="6"/>
        <v>0</v>
      </c>
      <c r="M37" s="38">
        <f t="shared" si="6"/>
        <v>0</v>
      </c>
      <c r="N37" s="38">
        <f t="shared" si="6"/>
        <v>0</v>
      </c>
      <c r="O37" s="4"/>
      <c r="R37" s="57"/>
    </row>
    <row r="38" spans="1:18" s="20" customFormat="1" x14ac:dyDescent="0.3">
      <c r="A38" s="47">
        <f>'Operating Results'!A40</f>
        <v>2020</v>
      </c>
      <c r="B38" s="38">
        <f t="shared" si="2"/>
        <v>0</v>
      </c>
      <c r="C38" s="38">
        <f t="shared" si="2"/>
        <v>0</v>
      </c>
      <c r="D38" s="38">
        <f t="shared" si="3"/>
        <v>0</v>
      </c>
      <c r="E38" s="38">
        <f t="shared" si="3"/>
        <v>0</v>
      </c>
      <c r="F38" s="38">
        <f t="shared" si="3"/>
        <v>0</v>
      </c>
      <c r="G38" s="38">
        <f t="shared" si="4"/>
        <v>0</v>
      </c>
      <c r="H38" s="38">
        <f t="shared" si="4"/>
        <v>0</v>
      </c>
      <c r="I38" s="38">
        <f t="shared" si="4"/>
        <v>0</v>
      </c>
      <c r="J38" s="38">
        <f t="shared" si="5"/>
        <v>0</v>
      </c>
      <c r="K38" s="38">
        <f t="shared" si="6"/>
        <v>0</v>
      </c>
      <c r="L38" s="38">
        <f t="shared" si="6"/>
        <v>0</v>
      </c>
      <c r="M38" s="38">
        <f t="shared" si="6"/>
        <v>0</v>
      </c>
      <c r="N38" s="38">
        <f t="shared" si="6"/>
        <v>0</v>
      </c>
      <c r="O38" s="4"/>
      <c r="R38" s="57"/>
    </row>
    <row r="39" spans="1:18" s="20" customFormat="1" x14ac:dyDescent="0.3">
      <c r="A39" s="47">
        <f>'Operating Results'!A41</f>
        <v>2021</v>
      </c>
      <c r="B39" s="38">
        <f t="shared" si="2"/>
        <v>0</v>
      </c>
      <c r="C39" s="38">
        <f t="shared" si="2"/>
        <v>0</v>
      </c>
      <c r="D39" s="38">
        <f t="shared" si="3"/>
        <v>0</v>
      </c>
      <c r="E39" s="38">
        <f t="shared" si="3"/>
        <v>0</v>
      </c>
      <c r="F39" s="38">
        <f t="shared" si="3"/>
        <v>0</v>
      </c>
      <c r="G39" s="38">
        <f t="shared" si="4"/>
        <v>0</v>
      </c>
      <c r="H39" s="38">
        <f t="shared" si="4"/>
        <v>0</v>
      </c>
      <c r="I39" s="38">
        <f t="shared" si="4"/>
        <v>0</v>
      </c>
      <c r="J39" s="38">
        <f t="shared" si="5"/>
        <v>0</v>
      </c>
      <c r="K39" s="38">
        <f t="shared" si="6"/>
        <v>0</v>
      </c>
      <c r="L39" s="38">
        <f t="shared" si="6"/>
        <v>0</v>
      </c>
      <c r="M39" s="38">
        <f t="shared" si="6"/>
        <v>0</v>
      </c>
      <c r="N39" s="38">
        <f t="shared" si="6"/>
        <v>0</v>
      </c>
      <c r="O39" s="4"/>
      <c r="R39" s="57"/>
    </row>
    <row r="40" spans="1:18" s="20" customFormat="1" x14ac:dyDescent="0.3">
      <c r="A40" s="47">
        <f>'Operating Results'!A42</f>
        <v>2022</v>
      </c>
      <c r="B40" s="38">
        <f t="shared" si="2"/>
        <v>0</v>
      </c>
      <c r="C40" s="38">
        <f t="shared" si="2"/>
        <v>0</v>
      </c>
      <c r="D40" s="38">
        <f t="shared" si="3"/>
        <v>0</v>
      </c>
      <c r="E40" s="38">
        <f t="shared" si="3"/>
        <v>967.34</v>
      </c>
      <c r="F40" s="38">
        <f t="shared" si="3"/>
        <v>0</v>
      </c>
      <c r="G40" s="38">
        <f t="shared" si="4"/>
        <v>8665.32</v>
      </c>
      <c r="H40" s="38">
        <f t="shared" si="4"/>
        <v>236.18</v>
      </c>
      <c r="I40" s="38">
        <f t="shared" si="4"/>
        <v>0</v>
      </c>
      <c r="J40" s="38">
        <f t="shared" si="5"/>
        <v>0</v>
      </c>
      <c r="K40" s="38">
        <f t="shared" si="6"/>
        <v>504.07000000000016</v>
      </c>
      <c r="L40" s="38">
        <f t="shared" si="6"/>
        <v>0</v>
      </c>
      <c r="M40" s="38">
        <f t="shared" si="6"/>
        <v>38997.780000000013</v>
      </c>
      <c r="N40" s="38">
        <f t="shared" si="6"/>
        <v>300</v>
      </c>
      <c r="O40" s="4"/>
      <c r="R40" s="57"/>
    </row>
    <row r="41" spans="1:18" s="20" customFormat="1" x14ac:dyDescent="0.3">
      <c r="A41" s="47">
        <f>'Operating Results'!A43</f>
        <v>2023</v>
      </c>
      <c r="B41" s="38">
        <f t="shared" si="2"/>
        <v>0</v>
      </c>
      <c r="C41" s="38">
        <f t="shared" si="2"/>
        <v>0</v>
      </c>
      <c r="D41" s="38">
        <f t="shared" si="3"/>
        <v>0</v>
      </c>
      <c r="E41" s="38">
        <f t="shared" si="3"/>
        <v>492.84</v>
      </c>
      <c r="F41" s="38">
        <f t="shared" si="3"/>
        <v>0</v>
      </c>
      <c r="G41" s="38">
        <f t="shared" si="4"/>
        <v>8823.1200000000008</v>
      </c>
      <c r="H41" s="38">
        <f t="shared" si="4"/>
        <v>225.89999999999998</v>
      </c>
      <c r="I41" s="38">
        <f t="shared" si="4"/>
        <v>0</v>
      </c>
      <c r="J41" s="38">
        <f t="shared" si="5"/>
        <v>0</v>
      </c>
      <c r="K41" s="38">
        <f t="shared" si="6"/>
        <v>2720.6400000000012</v>
      </c>
      <c r="L41" s="38">
        <f t="shared" si="6"/>
        <v>0</v>
      </c>
      <c r="M41" s="38">
        <f t="shared" si="6"/>
        <v>43375.930000000008</v>
      </c>
      <c r="N41" s="38">
        <f t="shared" si="6"/>
        <v>500</v>
      </c>
      <c r="O41" s="4"/>
      <c r="R41" s="57"/>
    </row>
    <row r="42" spans="1:18" s="20" customFormat="1" x14ac:dyDescent="0.3">
      <c r="A42" s="47">
        <f>'Operating Results'!A44</f>
        <v>2024</v>
      </c>
      <c r="B42" s="38">
        <f t="shared" si="2"/>
        <v>0</v>
      </c>
      <c r="C42" s="38">
        <f t="shared" si="2"/>
        <v>0</v>
      </c>
      <c r="D42" s="38">
        <f t="shared" si="3"/>
        <v>394.25</v>
      </c>
      <c r="E42" s="38">
        <f t="shared" si="3"/>
        <v>282.82000000000011</v>
      </c>
      <c r="F42" s="38">
        <f t="shared" si="3"/>
        <v>20.75</v>
      </c>
      <c r="G42" s="38">
        <f t="shared" si="4"/>
        <v>6339.6799999999985</v>
      </c>
      <c r="H42" s="38">
        <f t="shared" si="4"/>
        <v>215.21000000000004</v>
      </c>
      <c r="I42" s="38">
        <f t="shared" si="4"/>
        <v>254.59999999999997</v>
      </c>
      <c r="J42" s="38">
        <f t="shared" si="5"/>
        <v>5115</v>
      </c>
      <c r="K42" s="38">
        <f t="shared" si="6"/>
        <v>4050.9800000000037</v>
      </c>
      <c r="L42" s="38">
        <f t="shared" si="6"/>
        <v>0</v>
      </c>
      <c r="M42" s="38">
        <f t="shared" si="6"/>
        <v>56602.909999999989</v>
      </c>
      <c r="N42" s="38">
        <f t="shared" si="6"/>
        <v>605.34</v>
      </c>
      <c r="O42" s="4"/>
      <c r="R42" s="57"/>
    </row>
    <row r="43" spans="1:18" s="20" customFormat="1" x14ac:dyDescent="0.3">
      <c r="A43" s="41" t="str">
        <f>'Operating Results'!A45</f>
        <v>Total</v>
      </c>
      <c r="B43" s="42">
        <f>SUM(B32:B42)</f>
        <v>0</v>
      </c>
      <c r="C43" s="42">
        <f t="shared" ref="C43:N43" si="7">SUM(C32:C42)</f>
        <v>0</v>
      </c>
      <c r="D43" s="42">
        <f t="shared" si="7"/>
        <v>394.25</v>
      </c>
      <c r="E43" s="42">
        <f t="shared" si="7"/>
        <v>1743.0000000000002</v>
      </c>
      <c r="F43" s="42">
        <f t="shared" si="7"/>
        <v>20.75</v>
      </c>
      <c r="G43" s="42">
        <f t="shared" si="7"/>
        <v>23828.120000000003</v>
      </c>
      <c r="H43" s="42">
        <f t="shared" si="7"/>
        <v>677.29</v>
      </c>
      <c r="I43" s="42">
        <f t="shared" si="7"/>
        <v>254.59999999999997</v>
      </c>
      <c r="J43" s="42">
        <f t="shared" si="7"/>
        <v>5115</v>
      </c>
      <c r="K43" s="42">
        <f t="shared" si="7"/>
        <v>7275.6900000000051</v>
      </c>
      <c r="L43" s="42">
        <f t="shared" si="7"/>
        <v>0</v>
      </c>
      <c r="M43" s="42">
        <f t="shared" si="7"/>
        <v>138976.62</v>
      </c>
      <c r="N43" s="42">
        <f t="shared" si="7"/>
        <v>1405.3400000000001</v>
      </c>
      <c r="O43" s="4"/>
      <c r="R43" s="57"/>
    </row>
    <row r="44" spans="1:18" s="20" customFormat="1" x14ac:dyDescent="0.3">
      <c r="O44" s="4"/>
    </row>
    <row r="45" spans="1:18" s="20" customFormat="1" x14ac:dyDescent="0.3">
      <c r="O45" s="4"/>
    </row>
    <row r="46" spans="1:18" s="20" customFormat="1" x14ac:dyDescent="0.3">
      <c r="A46" s="71" t="str">
        <f>'Operating Results'!A48</f>
        <v>Calendar Year 2025 Through 2nd Calendar Quarter 2025</v>
      </c>
      <c r="B46" s="71"/>
      <c r="C46" s="71"/>
      <c r="D46" s="71"/>
      <c r="E46" s="71"/>
      <c r="F46" s="71"/>
      <c r="G46" s="71"/>
      <c r="H46" s="71"/>
      <c r="I46" s="71"/>
      <c r="J46" s="71"/>
      <c r="K46" s="71"/>
      <c r="L46" s="71"/>
      <c r="M46" s="71"/>
      <c r="N46" s="71"/>
      <c r="O46" s="4"/>
    </row>
    <row r="47" spans="1:18" s="20" customFormat="1" x14ac:dyDescent="0.3">
      <c r="O47" s="4"/>
    </row>
    <row r="48" spans="1:18" s="20" customFormat="1" hidden="1" x14ac:dyDescent="0.3">
      <c r="A48" s="47">
        <f>'Operating Results'!A50</f>
        <v>2014</v>
      </c>
      <c r="B48" s="38">
        <f t="array" ref="B48">IF(A48="","",((SUM(IF(VALUE(Table_Query_from_CarrierReporting4[AccountingQuarter])=VALUE($P$17&amp;1),IF(Table_Query_from_CarrierReporting4[StateCode]='Operating Results'!$P$1,IF(Table_Query_from_CarrierReporting4[PolicyYear]=$A48,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48,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48,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48,IF(Table_Query_from_CarrierReporting4[KORCode]=16,Table_Query_from_CarrierReporting4[Column1],0),0),0),0)),0))-(SUM(IF(VALUE(Table_Query_from_CarrierReporting4[AccountingQuarter])=VALUE($P$17&amp;1),IF(Table_Query_from_CarrierReporting4[StateCode]='Operating Results'!$P$1,IF(Table_Query_from_CarrierReporting4[PolicyYear]=$A48,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48,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48,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Results'!$P$1,IF(Table_Query_from_CarrierReporting4[PolicyYear]=$A48,IF(Table_Query_from_CarrierReporting4[KORCode]=63,Table_Query_from_CarrierReporting4[Column1],0),0),0),0)),0))))</f>
        <v>0</v>
      </c>
      <c r="C48" s="38">
        <f t="array" ref="C48">IF(A48="","",(SUM(IF(VALUE(Table_Query_from_CarrierReporting4[AccountingQuarter])=$P$15,IF(Table_Query_from_CarrierReporting4[StateCode]='Operating Results'!$P$1,IF(Table_Query_from_CarrierReporting4[PolicyYear]=$A48,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48,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48,IF(Table_Query_from_CarrierReporting[KORCode]=67,Table_Query_from_CarrierReporting[CaseAmount],0),0),0),0))-SUM(IF(VALUE(Table_Query_from_CarrierReporting[AccountingQuarter])=$P$48,IF(Table_Query_from_CarrierReporting[StateCode]='Operating Results'!$P$1,IF(Table_Query_from_CarrierReporting[PolicyYear]=$A48,IF(Table_Query_from_CarrierReporting[KORCode]=67,Table_Query_from_CarrierReporting[CaseAmount],0),0),0),0))))</f>
        <v>0</v>
      </c>
      <c r="D48" s="38">
        <f t="array" ref="D48">IF(A48="","",(SUM(IF(VALUE(Table_Query_from_CarrierReporting[AccountingQuarter])=$P$15,IF(Table_Query_from_CarrierReporting[StateCode]='Operating Results'!$P$1,IF(Table_Query_from_CarrierReporting[PolicyYear]=$A48,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48,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48,IF(Table_Query_from_CarrierReporting[KORCode]=67,Table_Query_from_CarrierReporting[IBNRAmount],0),0),0),0))-SUM(IF(VALUE(Table_Query_from_CarrierReporting[AccountingQuarter])=$P$48,IF(Table_Query_from_CarrierReporting[StateCode]='Operating Results'!$P$1,IF(Table_Query_from_CarrierReporting[PolicyYear]=$A48,IF(Table_Query_from_CarrierReporting[KORCode]=67,Table_Query_from_CarrierReporting[IBNRAmount],0),0),0),0))))</f>
        <v>0</v>
      </c>
      <c r="E48" s="38">
        <f t="array" ref="E48">IF(A48="","",SUM(IF(VALUE(Table_Query_from_CarrierReporting_1[AccountingQuarter])=VALUE($P$17&amp;1),IF(Table_Query_from_CarrierReporting_1[StateCode]='Operating Results'!$P$1,IF(Table_Query_from_CarrierReporting_1[PolicyYear]=$A48,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48,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48,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48,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48,IF(Table_Query_from_CarrierReporting[KORCode]=22,Table_Query_from_CarrierReporting[Amount],0),0),0),0))-SUM(IF(VALUE(Table_Query_from_CarrierReporting[AccountingQuarter])=$P$48,IF(Table_Query_from_CarrierReporting[StateCode]='Operating Results'!$P$1,IF(Table_Query_from_CarrierReporting[PolicyYear]=$A48,IF(Table_Query_from_CarrierReporting[KORCode]=22,Table_Query_from_CarrierReporting[Amount],0),0),0),0)))</f>
        <v>0</v>
      </c>
      <c r="F48" s="38">
        <f t="array" ref="F48">IF(A48="","",SUM(IF(VALUE(Table_Query_from_CarrierReporting4[AccountingQuarter])=VALUE($P$17&amp;1),IF(Table_Query_from_CarrierReporting4[StateCode]='Operating Results'!$P$1,IF(Table_Query_from_CarrierReporting4[PolicyYear]=$A48,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48,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48,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48,IF(Table_Query_from_CarrierReporting4[KORCode]=90,Table_Query_from_CarrierReporting4[Column1],0),0),0),0)),0)+(SUM(IF(VALUE(Table_Query_from_CarrierReporting4[AccountingQuarter])=$P$15,IF(Table_Query_from_CarrierReporting4[StateCode]='Operating Results'!$P$1,IF(Table_Query_from_CarrierReporting4[PolicyYear]=$A48,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48,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48,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Results'!$P$1,IF(Table_Query_from_CarrierReporting[PolicyYear]=$A48,IF(Table_Query_from_CarrierReporting[KORCode]=34,IF(Table_Query_from_CarrierReporting[AccountingDate]=$Q$48,Table_Query_from_CarrierReporting[ALAEIBNR],0),0),0),0),0)))</f>
        <v>0</v>
      </c>
      <c r="G48" s="38">
        <f t="array" ref="G48">IF(A48="","",SUM(IF(VALUE(Table_Query_from_CarrierReporting_1[AccountingQuarter])=VALUE($P$17&amp;1),IF(Table_Query_from_CarrierReporting_1[StateCode]='Operating Results'!$P$1,IF(Table_Query_from_CarrierReporting_1[PolicyYear]=$A48,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48,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48,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Results'!$P$1,IF(Table_Query_from_CarrierReporting_1[PolicyYear]=$A48,IF(Table_Query_from_CarrierReporting_1[AccountNumberGroupAbbrev]="ADMIN",Table_Query_from_CarrierReporting_1[Amount],0),0),0),0)),0)-IF('Operating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48,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48,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48,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Results'!$P$1,IF(Table_Query_from_CarrierReporting_1[PolicyYear]=$A48,IF(Table_Query_from_CarrierReporting_1[AccountNumberGroupAbbrev]="ADMIN",IF(Table_Query_from_CarrierReporting_1[AccountTypeId]="A",Table_Query_from_CarrierReporting_1[Amount],0),0),0),0),0)),0),0))</f>
        <v>0</v>
      </c>
      <c r="H48" s="38">
        <f t="array" ref="H48">IF(A48="","",SUM(IF(VALUE(Table_Query_from_CarrierReporting_1[AccountingQuarter])=VALUE($P$17&amp;1),IF(Table_Query_from_CarrierReporting_1[StateCode]='Operating Results'!$P$1,IF(Table_Query_from_CarrierReporting_1[PolicyYear]=$A48,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48,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48,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Results'!$P$1,IF(Table_Query_from_CarrierReporting_1[PolicyYear]=$A48,IF(Table_Query_from_CarrierReporting_1[AccountNumberGroupAbbrev]="TAXES",Table_Query_from_CarrierReporting_1[Amount],0),0),0),0)),0)-IF('Operating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48,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48,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48,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Results'!$P$1,IF(Table_Query_from_CarrierReporting_1[PolicyYear]=$A48,IF(Table_Query_from_CarrierReporting_1[AccountNumberGroupAbbrev]="TAXES",IF(Table_Query_from_CarrierReporting_1[AccountTypeId]="A",Table_Query_from_CarrierReporting_1[Amount],0),0),0),0),0)),0),0))</f>
        <v>0</v>
      </c>
      <c r="I48" s="60">
        <f t="array" ref="I48">IF(A48="","",(SUM(IF(VALUE(Table_Query_from_CarrierReporting3[AccountingQuarter])=VALUE($P$17&amp;1),IF(Table_Query_from_CarrierReporting3[StateCode]='Operating Results'!$P$1,IF(Table_Query_from_CarrierReporting3[PolicyYear]=$A48,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48,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48,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Results'!$P$1,IF(Table_Query_from_CarrierReporting3[PolicyYear]=$A48,IF(Table_Query_from_CarrierReporting3[KORCode]=12,Table_Query_from_CarrierReporting3[Column1],0),0),0),0)),0)))</f>
        <v>0</v>
      </c>
      <c r="J48" s="38">
        <f t="array" ref="J48">IF(A48="","",SUM(IF(Table_Query_from_CarrierReporting[StateCode]='Operating Results'!$P$1,IF(Table_Query_from_CarrierReporting[PolicyYear]=$A48,IF(Table_Query_from_CarrierReporting[KORCode]=79,IF(Table_Query_from_CarrierReporting[AccountingDate]=$Q$15,Table_Query_from_CarrierReporting[Amount],0),0),0),0))-SUM(IF(Table_Query_from_CarrierReporting[StateCode]='Operating Results'!$P$1,IF(Table_Query_from_CarrierReporting[PolicyYear]=$A48,IF(Table_Query_from_CarrierReporting[KORCode]=79,IF(Table_Query_from_CarrierReporting[AccountingDate]=$Q$48,Table_Query_from_CarrierReporting[Amount],0),0),0),0)))</f>
        <v>0</v>
      </c>
      <c r="K48" s="38">
        <f t="array" ref="K48">IF(A48="","",SUM(IF(VALUE(Table_Query_from_CarrierReporting_1[AccountingQuarter])=VALUE($P$17&amp;1),IF(Table_Query_from_CarrierReporting_1[StateCode]='Operating Results'!$P$1,IF(Table_Query_from_CarrierReporting_1[PolicyYear]=$A48,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48,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48,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Results'!$P$1,IF(Table_Query_from_CarrierReporting_1[PolicyYear]=$A48,IF(Table_Query_from_CarrierReporting_1[AccountNumberGroupAbbrev]="INVINC",Table_Query_from_CarrierReporting_1[Amount],0),0),0),0)),0)-IF('Operating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48,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48,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48,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Results'!$P$1,IF(Table_Query_from_CarrierReporting_1[PolicyYear]=$A48,IF(Table_Query_from_CarrierReporting_1[AccountNumberGroupAbbrev]="INVINC",IF(Table_Query_from_CarrierReporting_1[AccountTypeId]="A",Table_Query_from_CarrierReporting_1[Amount],0),0),0),0),0)),0),0))</f>
        <v>0</v>
      </c>
      <c r="L48" s="38">
        <f t="array" ref="L48">IF(A48="","",(SUM(IF(VALUE(Table_Query_from_CarrierReporting_1[AccountingQuarter])=VALUE($P$17&amp;1),IF(Table_Query_from_CarrierReporting_1[StateCode]='Operating Results'!$P$1,IF(Table_Query_from_CarrierReporting_1[PolicyYear]=$A48,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48,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48,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Results'!$P$1,IF(Table_Query_from_CarrierReporting_1[PolicyYear]=$A48,IF(Table_Query_from_CarrierReporting_1[AccountNumberGroupAbbrev]="PRMCHG",Table_Query_from_CarrierReporting_1[Amount],0),0),0),0)),0)-IF('Operating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48,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48,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48,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48,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48,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48,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48,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Results'!$P$1,IF(Table_Query_from_CarrierReporting_1[PolicyYear]=$A48,IF(Table_Query_from_CarrierReporting_1[AccountNumberGroupAbbrev]="COMCHG",Table_Query_from_CarrierReporting_1[Amount],0),0),0),0)),0)-IF('Operating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48,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48,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48,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Results'!$P$1,IF(Table_Query_from_CarrierReporting_1[PolicyYear]=$A48,IF(Table_Query_from_CarrierReporting_1[AccountNumberGroupAbbrev]="COMCHG",IF(Table_Query_from_CarrierReporting_1[AccountTypeId]="A",Table_Query_from_CarrierReporting_1[Amount],0),0),0),0),0)),0),0)))</f>
        <v>0</v>
      </c>
      <c r="M48" s="38">
        <f t="array" ref="M48">IF(A48="","",SUM(IF(VALUE(Table_Query_from_CarrierReporting_1[AccountingQuarter])=VALUE($P$17&amp;1),IF(Table_Query_from_CarrierReporting_1[StateCode]='Operating Results'!$P$1,IF(Table_Query_from_CarrierReporting_1[PolicyYear]=$A48,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48,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48,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Results'!$P$1,IF(Table_Query_from_CarrierReporting_1[PolicyYear]=$A48,IF(Table_Query_from_CarrierReporting_1[AccountNumberGroupAbbrev]="MISCEXP",Table_Query_from_CarrierReporting_1[Amount],0),0),0),0)),0)-IF('Operating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48,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48,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48,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Results'!$P$1,IF(Table_Query_from_CarrierReporting_1[PolicyYear]=$A48,IF(Table_Query_from_CarrierReporting_1[AccountNumberGroupAbbrev]="MISCEXP",IF(Table_Query_from_CarrierReporting_1[AccountTypeId]="A",Table_Query_from_CarrierReporting_1[Amount],0),0),0),0),0)),0),0))</f>
        <v>0</v>
      </c>
      <c r="N48" s="38">
        <f t="array" ref="N48">IF(A48="","",SUM(IF(VALUE(Table_Query_from_CarrierReporting_1[AccountingQuarter])=VALUE($P$17&amp;1),IF(Table_Query_from_CarrierReporting_1[StateCode]='Operating Results'!$P$1,IF(Table_Query_from_CarrierReporting_1[PolicyYear]=$A48,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48,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48,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Results'!$P$1,IF(Table_Query_from_CarrierReporting_1[PolicyYear]=$A48,IF(Table_Query_from_CarrierReporting_1[AccountNumberGroupAbbrev]="MISCINC",Table_Query_from_CarrierReporting_1[Amount],0),0),0),0)),0)-IF('Operating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48,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48,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48,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Results'!$P$1,IF(Table_Query_from_CarrierReporting_1[PolicyYear]=$A48,IF(Table_Query_from_CarrierReporting_1[AccountNumberGroupAbbrev]="MISCINC",IF(Table_Query_from_CarrierReporting_1[AccountTypeId]="A",Table_Query_from_CarrierReporting_1[Amount],0),0),0),0),0)),0),0))</f>
        <v>0</v>
      </c>
      <c r="O48" s="4"/>
      <c r="P48" s="20">
        <f>VALUE(P17-1&amp;4)</f>
        <v>20244</v>
      </c>
      <c r="Q48" s="20" t="str">
        <f>LEFT(P48,4)&amp;"-12-01"</f>
        <v>2024-12-01</v>
      </c>
    </row>
    <row r="49" spans="1:15" s="20" customFormat="1" hidden="1" x14ac:dyDescent="0.3">
      <c r="A49" s="47">
        <f>'Operating Results'!A51</f>
        <v>2015</v>
      </c>
      <c r="B49" s="38">
        <f t="array" ref="B49">((SUM(IF(VALUE(Table_Query_from_CarrierReporting4[AccountingQuarter])=VALUE($P$17&amp;1),IF(Table_Query_from_CarrierReporting4[StateCode]='Operating Results'!$P$1,IF(Table_Query_from_CarrierReporting4[PolicyYear]=$A49,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49,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49,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49,IF(Table_Query_from_CarrierReporting4[KORCode]=16,Table_Query_from_CarrierReporting4[Column1],0),0),0),0)),0))-(SUM(IF(VALUE(Table_Query_from_CarrierReporting4[AccountingQuarter])=VALUE($P$17&amp;1),IF(Table_Query_from_CarrierReporting4[StateCode]='Operating Results'!$P$1,IF(Table_Query_from_CarrierReporting4[PolicyYear]=$A49,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49,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49,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Results'!$P$1,IF(Table_Query_from_CarrierReporting4[PolicyYear]=$A49,IF(Table_Query_from_CarrierReporting4[KORCode]=63,Table_Query_from_CarrierReporting4[Column1],0),0),0),0)),0)))</f>
        <v>0</v>
      </c>
      <c r="C49" s="38">
        <f t="array" ref="C49">(SUM(IF(VALUE(Table_Query_from_CarrierReporting4[AccountingQuarter])=$P$15,IF(Table_Query_from_CarrierReporting4[StateCode]='Operating Results'!$P$1,IF(Table_Query_from_CarrierReporting4[PolicyYear]=$A49,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49,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49,IF(Table_Query_from_CarrierReporting[KORCode]=67,Table_Query_from_CarrierReporting[CaseAmount],0),0),0),0))-SUM(IF(VALUE(Table_Query_from_CarrierReporting[AccountingQuarter])=$P$48,IF(Table_Query_from_CarrierReporting[StateCode]='Operating Results'!$P$1,IF(Table_Query_from_CarrierReporting[PolicyYear]=$A49,IF(Table_Query_from_CarrierReporting[KORCode]=67,Table_Query_from_CarrierReporting[CaseAmount],0),0),0),0)))</f>
        <v>0</v>
      </c>
      <c r="D49" s="38">
        <f t="array" ref="D49">(SUM(IF(VALUE(Table_Query_from_CarrierReporting[AccountingQuarter])=$P$15,IF(Table_Query_from_CarrierReporting[StateCode]='Operating Results'!$P$1,IF(Table_Query_from_CarrierReporting[PolicyYear]=$A49,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49,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49,IF(Table_Query_from_CarrierReporting[KORCode]=67,Table_Query_from_CarrierReporting[IBNRAmount],0),0),0),0))-SUM(IF(VALUE(Table_Query_from_CarrierReporting[AccountingQuarter])=$P$48,IF(Table_Query_from_CarrierReporting[StateCode]='Operating Results'!$P$1,IF(Table_Query_from_CarrierReporting[PolicyYear]=$A49,IF(Table_Query_from_CarrierReporting[KORCode]=67,Table_Query_from_CarrierReporting[IBNRAmount],0),0),0),0)))</f>
        <v>0</v>
      </c>
      <c r="E49" s="38">
        <f t="array" ref="E49">SUM(IF(VALUE(Table_Query_from_CarrierReporting_1[AccountingQuarter])=VALUE($P$17&amp;1),IF(Table_Query_from_CarrierReporting_1[StateCode]='Operating Results'!$P$1,IF(Table_Query_from_CarrierReporting_1[PolicyYear]=$A49,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49,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49,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49,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49,IF(Table_Query_from_CarrierReporting[KORCode]=22,Table_Query_from_CarrierReporting[Amount],0),0),0),0))-SUM(IF(VALUE(Table_Query_from_CarrierReporting[AccountingQuarter])=$P$48,IF(Table_Query_from_CarrierReporting[StateCode]='Operating Results'!$P$1,IF(Table_Query_from_CarrierReporting[PolicyYear]=$A49,IF(Table_Query_from_CarrierReporting[KORCode]=22,Table_Query_from_CarrierReporting[Amount],0),0),0),0))</f>
        <v>0</v>
      </c>
      <c r="F49" s="38">
        <f t="array" ref="F49">SUM(IF(VALUE(Table_Query_from_CarrierReporting4[AccountingQuarter])=VALUE($P$17&amp;1),IF(Table_Query_from_CarrierReporting4[StateCode]='Operating Results'!$P$1,IF(Table_Query_from_CarrierReporting4[PolicyYear]=$A49,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49,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49,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49,IF(Table_Query_from_CarrierReporting4[KORCode]=90,Table_Query_from_CarrierReporting4[Column1],0),0),0),0)),0)+(SUM(IF(VALUE(Table_Query_from_CarrierReporting4[AccountingQuarter])=$P$15,IF(Table_Query_from_CarrierReporting4[StateCode]='Operating Results'!$P$1,IF(Table_Query_from_CarrierReporting4[PolicyYear]=$A49,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49,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49,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Results'!$P$1,IF(Table_Query_from_CarrierReporting[PolicyYear]=$A49,IF(Table_Query_from_CarrierReporting[KORCode]=34,IF(Table_Query_from_CarrierReporting[AccountingDate]=$Q$48,Table_Query_from_CarrierReporting[ALAEIBNR],0),0),0),0),0))</f>
        <v>0</v>
      </c>
      <c r="G49" s="38">
        <f t="array" ref="G49">SUM(IF(VALUE(Table_Query_from_CarrierReporting_1[AccountingQuarter])=VALUE($P$17&amp;1),IF(Table_Query_from_CarrierReporting_1[StateCode]='Operating Results'!$P$1,IF(Table_Query_from_CarrierReporting_1[PolicyYear]=$A49,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49,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49,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Results'!$P$1,IF(Table_Query_from_CarrierReporting_1[PolicyYear]=$A49,IF(Table_Query_from_CarrierReporting_1[AccountNumberGroupAbbrev]="ADMIN",Table_Query_from_CarrierReporting_1[Amount],0),0),0),0)),0)-IF('Operating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49,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49,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49,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Results'!$P$1,IF(Table_Query_from_CarrierReporting_1[PolicyYear]=$A49,IF(Table_Query_from_CarrierReporting_1[AccountNumberGroupAbbrev]="ADMIN",IF(Table_Query_from_CarrierReporting_1[AccountTypeId]="A",Table_Query_from_CarrierReporting_1[Amount],0),0),0),0),0)),0),0)</f>
        <v>0</v>
      </c>
      <c r="H49" s="38">
        <f t="array" ref="H49">SUM(IF(VALUE(Table_Query_from_CarrierReporting_1[AccountingQuarter])=VALUE($P$17&amp;1),IF(Table_Query_from_CarrierReporting_1[StateCode]='Operating Results'!$P$1,IF(Table_Query_from_CarrierReporting_1[PolicyYear]=$A49,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49,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49,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Results'!$P$1,IF(Table_Query_from_CarrierReporting_1[PolicyYear]=$A49,IF(Table_Query_from_CarrierReporting_1[AccountNumberGroupAbbrev]="TAXES",Table_Query_from_CarrierReporting_1[Amount],0),0),0),0)),0)-IF('Operating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49,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49,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49,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Results'!$P$1,IF(Table_Query_from_CarrierReporting_1[PolicyYear]=$A49,IF(Table_Query_from_CarrierReporting_1[AccountNumberGroupAbbrev]="TAXES",IF(Table_Query_from_CarrierReporting_1[AccountTypeId]="A",Table_Query_from_CarrierReporting_1[Amount],0),0),0),0),0)),0))</f>
        <v>0</v>
      </c>
      <c r="I49" s="60">
        <f t="array" ref="I49">(SUM(IF(VALUE(Table_Query_from_CarrierReporting3[AccountingQuarter])=VALUE($P$17&amp;1),IF(Table_Query_from_CarrierReporting3[StateCode]='Operating Results'!$P$1,IF(Table_Query_from_CarrierReporting3[PolicyYear]=$A49,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49,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49,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Results'!$P$1,IF(Table_Query_from_CarrierReporting3[PolicyYear]=$A49,IF(Table_Query_from_CarrierReporting3[KORCode]=12,Table_Query_from_CarrierReporting3[Column1],0),0),0),0)),0))</f>
        <v>0</v>
      </c>
      <c r="J49" s="38">
        <f t="array" ref="J49">SUM(IF(Table_Query_from_CarrierReporting[StateCode]='Operating Results'!$P$1,IF(Table_Query_from_CarrierReporting[PolicyYear]=$A49,IF(Table_Query_from_CarrierReporting[KORCode]=79,IF(Table_Query_from_CarrierReporting[AccountingDate]=$Q$15,Table_Query_from_CarrierReporting[Amount],0),0),0),0))-SUM(IF(Table_Query_from_CarrierReporting[StateCode]='Operating Results'!$P$1,IF(Table_Query_from_CarrierReporting[PolicyYear]=$A49,IF(Table_Query_from_CarrierReporting[KORCode]=79,IF(Table_Query_from_CarrierReporting[AccountingDate]=$Q$48,Table_Query_from_CarrierReporting[Amount],0),0),0),0))</f>
        <v>0</v>
      </c>
      <c r="K49" s="38">
        <f t="array" ref="K49">SUM(IF(VALUE(Table_Query_from_CarrierReporting_1[AccountingQuarter])=VALUE($P$17&amp;1),IF(Table_Query_from_CarrierReporting_1[StateCode]='Operating Results'!$P$1,IF(Table_Query_from_CarrierReporting_1[PolicyYear]=$A49,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49,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49,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Results'!$P$1,IF(Table_Query_from_CarrierReporting_1[PolicyYear]=$A49,IF(Table_Query_from_CarrierReporting_1[AccountNumberGroupAbbrev]="INVINC",Table_Query_from_CarrierReporting_1[Amount],0),0),0),0)),0)-IF('Operating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49,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49,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49,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Results'!$P$1,IF(Table_Query_from_CarrierReporting_1[PolicyYear]=$A49,IF(Table_Query_from_CarrierReporting_1[AccountNumberGroupAbbrev]="INVINC",IF(Table_Query_from_CarrierReporting_1[AccountTypeId]="A",Table_Query_from_CarrierReporting_1[Amount],0),0),0),0),0)),0),0)</f>
        <v>0</v>
      </c>
      <c r="L49" s="38">
        <f t="array" ref="L49">(SUM(IF(VALUE(Table_Query_from_CarrierReporting_1[AccountingQuarter])=VALUE($P$17&amp;1),IF(Table_Query_from_CarrierReporting_1[StateCode]='Operating Results'!$P$1,IF(Table_Query_from_CarrierReporting_1[PolicyYear]=$A49,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49,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49,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Results'!$P$1,IF(Table_Query_from_CarrierReporting_1[PolicyYear]=$A49,IF(Table_Query_from_CarrierReporting_1[AccountNumberGroupAbbrev]="PRMCHG",Table_Query_from_CarrierReporting_1[Amount],0),0),0),0)),0)-IF('Operating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49,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49,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49,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49,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49,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49,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49,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Results'!$P$1,IF(Table_Query_from_CarrierReporting_1[PolicyYear]=$A49,IF(Table_Query_from_CarrierReporting_1[AccountNumberGroupAbbrev]="COMCHG",Table_Query_from_CarrierReporting_1[Amount],0),0),0),0)),0)-IF('Operating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49,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49,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49,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Results'!$P$1,IF(Table_Query_from_CarrierReporting_1[PolicyYear]=$A49,IF(Table_Query_from_CarrierReporting_1[AccountNumberGroupAbbrev]="COMCHG",IF(Table_Query_from_CarrierReporting_1[AccountTypeId]="A",Table_Query_from_CarrierReporting_1[Amount],0),0),0),0),0)),0),0))</f>
        <v>0</v>
      </c>
      <c r="M49" s="38">
        <f t="array" ref="M49">SUM(IF(VALUE(Table_Query_from_CarrierReporting_1[AccountingQuarter])=VALUE($P$17&amp;1),IF(Table_Query_from_CarrierReporting_1[StateCode]='Operating Results'!$P$1,IF(Table_Query_from_CarrierReporting_1[PolicyYear]=$A49,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49,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49,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Results'!$P$1,IF(Table_Query_from_CarrierReporting_1[PolicyYear]=$A49,IF(Table_Query_from_CarrierReporting_1[AccountNumberGroupAbbrev]="MISCEXP",Table_Query_from_CarrierReporting_1[Amount],0),0),0),0)),0)-IF('Operating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49,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49,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49,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Results'!$P$1,IF(Table_Query_from_CarrierReporting_1[PolicyYear]=$A49,IF(Table_Query_from_CarrierReporting_1[AccountNumberGroupAbbrev]="MISCEXP",IF(Table_Query_from_CarrierReporting_1[AccountTypeId]="A",Table_Query_from_CarrierReporting_1[Amount],0),0),0),0),0)),0),0)</f>
        <v>0</v>
      </c>
      <c r="N49" s="38">
        <f t="array" ref="N49">SUM(IF(VALUE(Table_Query_from_CarrierReporting_1[AccountingQuarter])=VALUE($P$17&amp;1),IF(Table_Query_from_CarrierReporting_1[StateCode]='Operating Results'!$P$1,IF(Table_Query_from_CarrierReporting_1[PolicyYear]=$A49,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49,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49,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Results'!$P$1,IF(Table_Query_from_CarrierReporting_1[PolicyYear]=$A49,IF(Table_Query_from_CarrierReporting_1[AccountNumberGroupAbbrev]="MISCINC",Table_Query_from_CarrierReporting_1[Amount],0),0),0),0)),0)-IF('Operating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49,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49,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49,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Results'!$P$1,IF(Table_Query_from_CarrierReporting_1[PolicyYear]=$A49,IF(Table_Query_from_CarrierReporting_1[AccountNumberGroupAbbrev]="MISCINC",IF(Table_Query_from_CarrierReporting_1[AccountTypeId]="A",Table_Query_from_CarrierReporting_1[Amount],0),0),0),0),0)),0),0)</f>
        <v>0</v>
      </c>
      <c r="O49" s="4"/>
    </row>
    <row r="50" spans="1:15" s="20" customFormat="1" hidden="1" x14ac:dyDescent="0.3">
      <c r="A50" s="47">
        <f>'Operating Results'!A52</f>
        <v>2016</v>
      </c>
      <c r="B50" s="38">
        <f t="array" ref="B50">((SUM(IF(VALUE(Table_Query_from_CarrierReporting4[AccountingQuarter])=VALUE($P$17&amp;1),IF(Table_Query_from_CarrierReporting4[StateCode]='Operating Results'!$P$1,IF(Table_Query_from_CarrierReporting4[PolicyYear]=$A50,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50,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50,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50,IF(Table_Query_from_CarrierReporting4[KORCode]=16,Table_Query_from_CarrierReporting4[Column1],0),0),0),0)),0))-(SUM(IF(VALUE(Table_Query_from_CarrierReporting4[AccountingQuarter])=VALUE($P$17&amp;1),IF(Table_Query_from_CarrierReporting4[StateCode]='Operating Results'!$P$1,IF(Table_Query_from_CarrierReporting4[PolicyYear]=$A50,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50,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50,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Results'!$P$1,IF(Table_Query_from_CarrierReporting4[PolicyYear]=$A50,IF(Table_Query_from_CarrierReporting4[KORCode]=63,Table_Query_from_CarrierReporting4[Column1],0),0),0),0)),0)))</f>
        <v>0</v>
      </c>
      <c r="C50" s="38">
        <f t="array" ref="C50">(SUM(IF(VALUE(Table_Query_from_CarrierReporting4[AccountingQuarter])=$P$15,IF(Table_Query_from_CarrierReporting4[StateCode]='Operating Results'!$P$1,IF(Table_Query_from_CarrierReporting4[PolicyYear]=$A50,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50,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50,IF(Table_Query_from_CarrierReporting[KORCode]=67,Table_Query_from_CarrierReporting[CaseAmount],0),0),0),0))-SUM(IF(VALUE(Table_Query_from_CarrierReporting[AccountingQuarter])=$P$48,IF(Table_Query_from_CarrierReporting[StateCode]='Operating Results'!$P$1,IF(Table_Query_from_CarrierReporting[PolicyYear]=$A50,IF(Table_Query_from_CarrierReporting[KORCode]=67,Table_Query_from_CarrierReporting[CaseAmount],0),0),0),0)))</f>
        <v>0</v>
      </c>
      <c r="D50" s="38">
        <f t="array" ref="D50">(SUM(IF(VALUE(Table_Query_from_CarrierReporting[AccountingQuarter])=$P$15,IF(Table_Query_from_CarrierReporting[StateCode]='Operating Results'!$P$1,IF(Table_Query_from_CarrierReporting[PolicyYear]=$A50,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50,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50,IF(Table_Query_from_CarrierReporting[KORCode]=67,Table_Query_from_CarrierReporting[IBNRAmount],0),0),0),0))-SUM(IF(VALUE(Table_Query_from_CarrierReporting[AccountingQuarter])=$P$48,IF(Table_Query_from_CarrierReporting[StateCode]='Operating Results'!$P$1,IF(Table_Query_from_CarrierReporting[PolicyYear]=$A50,IF(Table_Query_from_CarrierReporting[KORCode]=67,Table_Query_from_CarrierReporting[IBNRAmount],0),0),0),0)))</f>
        <v>0</v>
      </c>
      <c r="E50" s="38">
        <f t="array" ref="E50">SUM(IF(VALUE(Table_Query_from_CarrierReporting_1[AccountingQuarter])=VALUE($P$17&amp;1),IF(Table_Query_from_CarrierReporting_1[StateCode]='Operating Results'!$P$1,IF(Table_Query_from_CarrierReporting_1[PolicyYear]=$A50,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50,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50,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50,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50,IF(Table_Query_from_CarrierReporting[KORCode]=22,Table_Query_from_CarrierReporting[Amount],0),0),0),0))-SUM(IF(VALUE(Table_Query_from_CarrierReporting[AccountingQuarter])=$P$48,IF(Table_Query_from_CarrierReporting[StateCode]='Operating Results'!$P$1,IF(Table_Query_from_CarrierReporting[PolicyYear]=$A50,IF(Table_Query_from_CarrierReporting[KORCode]=22,Table_Query_from_CarrierReporting[Amount],0),0),0),0))</f>
        <v>0</v>
      </c>
      <c r="F50" s="38">
        <f t="array" ref="F50">SUM(IF(VALUE(Table_Query_from_CarrierReporting4[AccountingQuarter])=VALUE($P$17&amp;1),IF(Table_Query_from_CarrierReporting4[StateCode]='Operating Results'!$P$1,IF(Table_Query_from_CarrierReporting4[PolicyYear]=$A50,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50,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50,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50,IF(Table_Query_from_CarrierReporting4[KORCode]=90,Table_Query_from_CarrierReporting4[Column1],0),0),0),0)),0)+(SUM(IF(VALUE(Table_Query_from_CarrierReporting4[AccountingQuarter])=$P$15,IF(Table_Query_from_CarrierReporting4[StateCode]='Operating Results'!$P$1,IF(Table_Query_from_CarrierReporting4[PolicyYear]=$A50,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50,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50,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Results'!$P$1,IF(Table_Query_from_CarrierReporting[PolicyYear]=$A50,IF(Table_Query_from_CarrierReporting[KORCode]=34,IF(Table_Query_from_CarrierReporting[AccountingDate]=$Q$48,Table_Query_from_CarrierReporting[ALAEIBNR],0),0),0),0),0))</f>
        <v>0</v>
      </c>
      <c r="G50" s="38">
        <f t="array" ref="G50">SUM(IF(VALUE(Table_Query_from_CarrierReporting_1[AccountingQuarter])=VALUE($P$17&amp;1),IF(Table_Query_from_CarrierReporting_1[StateCode]='Operating Results'!$P$1,IF(Table_Query_from_CarrierReporting_1[PolicyYear]=$A50,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50,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50,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Results'!$P$1,IF(Table_Query_from_CarrierReporting_1[PolicyYear]=$A50,IF(Table_Query_from_CarrierReporting_1[AccountNumberGroupAbbrev]="ADMIN",Table_Query_from_CarrierReporting_1[Amount],0),0),0),0)),0)-IF('Operating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50,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50,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50,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Results'!$P$1,IF(Table_Query_from_CarrierReporting_1[PolicyYear]=$A50,IF(Table_Query_from_CarrierReporting_1[AccountNumberGroupAbbrev]="ADMIN",IF(Table_Query_from_CarrierReporting_1[AccountTypeId]="A",Table_Query_from_CarrierReporting_1[Amount],0),0),0),0),0)),0),0)</f>
        <v>0</v>
      </c>
      <c r="H50" s="38">
        <f t="array" ref="H50">SUM(IF(VALUE(Table_Query_from_CarrierReporting_1[AccountingQuarter])=VALUE($P$17&amp;1),IF(Table_Query_from_CarrierReporting_1[StateCode]='Operating Results'!$P$1,IF(Table_Query_from_CarrierReporting_1[PolicyYear]=$A50,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50,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50,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Results'!$P$1,IF(Table_Query_from_CarrierReporting_1[PolicyYear]=$A50,IF(Table_Query_from_CarrierReporting_1[AccountNumberGroupAbbrev]="TAXES",Table_Query_from_CarrierReporting_1[Amount],0),0),0),0)),0)-IF('Operating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50,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50,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50,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Results'!$P$1,IF(Table_Query_from_CarrierReporting_1[PolicyYear]=$A50,IF(Table_Query_from_CarrierReporting_1[AccountNumberGroupAbbrev]="TAXES",IF(Table_Query_from_CarrierReporting_1[AccountTypeId]="A",Table_Query_from_CarrierReporting_1[Amount],0),0),0),0),0)),0))</f>
        <v>0</v>
      </c>
      <c r="I50" s="60">
        <f t="array" ref="I50">(SUM(IF(VALUE(Table_Query_from_CarrierReporting3[AccountingQuarter])=VALUE($P$17&amp;1),IF(Table_Query_from_CarrierReporting3[StateCode]='Operating Results'!$P$1,IF(Table_Query_from_CarrierReporting3[PolicyYear]=$A50,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50,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50,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Results'!$P$1,IF(Table_Query_from_CarrierReporting3[PolicyYear]=$A50,IF(Table_Query_from_CarrierReporting3[KORCode]=12,Table_Query_from_CarrierReporting3[Column1],0),0),0),0)),0))</f>
        <v>0</v>
      </c>
      <c r="J50" s="38">
        <f t="array" ref="J50">SUM(IF(Table_Query_from_CarrierReporting[StateCode]='Operating Results'!$P$1,IF(Table_Query_from_CarrierReporting[PolicyYear]=$A50,IF(Table_Query_from_CarrierReporting[KORCode]=79,IF(Table_Query_from_CarrierReporting[AccountingDate]=$Q$15,Table_Query_from_CarrierReporting[Amount],0),0),0),0))-SUM(IF(Table_Query_from_CarrierReporting[StateCode]='Operating Results'!$P$1,IF(Table_Query_from_CarrierReporting[PolicyYear]=$A50,IF(Table_Query_from_CarrierReporting[KORCode]=79,IF(Table_Query_from_CarrierReporting[AccountingDate]=$Q$48,Table_Query_from_CarrierReporting[Amount],0),0),0),0))</f>
        <v>0</v>
      </c>
      <c r="K50" s="38">
        <f t="array" ref="K50">SUM(IF(VALUE(Table_Query_from_CarrierReporting_1[AccountingQuarter])=VALUE($P$17&amp;1),IF(Table_Query_from_CarrierReporting_1[StateCode]='Operating Results'!$P$1,IF(Table_Query_from_CarrierReporting_1[PolicyYear]=$A50,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50,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50,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Results'!$P$1,IF(Table_Query_from_CarrierReporting_1[PolicyYear]=$A50,IF(Table_Query_from_CarrierReporting_1[AccountNumberGroupAbbrev]="INVINC",Table_Query_from_CarrierReporting_1[Amount],0),0),0),0)),0)-IF('Operating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50,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50,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50,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Results'!$P$1,IF(Table_Query_from_CarrierReporting_1[PolicyYear]=$A50,IF(Table_Query_from_CarrierReporting_1[AccountNumberGroupAbbrev]="INVINC",IF(Table_Query_from_CarrierReporting_1[AccountTypeId]="A",Table_Query_from_CarrierReporting_1[Amount],0),0),0),0),0)),0),0)</f>
        <v>0</v>
      </c>
      <c r="L50" s="38">
        <f t="array" ref="L50">(SUM(IF(VALUE(Table_Query_from_CarrierReporting_1[AccountingQuarter])=VALUE($P$17&amp;1),IF(Table_Query_from_CarrierReporting_1[StateCode]='Operating Results'!$P$1,IF(Table_Query_from_CarrierReporting_1[PolicyYear]=$A50,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50,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50,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Results'!$P$1,IF(Table_Query_from_CarrierReporting_1[PolicyYear]=$A50,IF(Table_Query_from_CarrierReporting_1[AccountNumberGroupAbbrev]="PRMCHG",Table_Query_from_CarrierReporting_1[Amount],0),0),0),0)),0)-IF('Operating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50,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50,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50,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50,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50,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50,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50,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Results'!$P$1,IF(Table_Query_from_CarrierReporting_1[PolicyYear]=$A50,IF(Table_Query_from_CarrierReporting_1[AccountNumberGroupAbbrev]="COMCHG",Table_Query_from_CarrierReporting_1[Amount],0),0),0),0)),0)-IF('Operating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50,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50,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50,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Results'!$P$1,IF(Table_Query_from_CarrierReporting_1[PolicyYear]=$A50,IF(Table_Query_from_CarrierReporting_1[AccountNumberGroupAbbrev]="COMCHG",IF(Table_Query_from_CarrierReporting_1[AccountTypeId]="A",Table_Query_from_CarrierReporting_1[Amount],0),0),0),0),0)),0),0))</f>
        <v>0</v>
      </c>
      <c r="M50" s="38">
        <f t="array" ref="M50">SUM(IF(VALUE(Table_Query_from_CarrierReporting_1[AccountingQuarter])=VALUE($P$17&amp;1),IF(Table_Query_from_CarrierReporting_1[StateCode]='Operating Results'!$P$1,IF(Table_Query_from_CarrierReporting_1[PolicyYear]=$A50,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50,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50,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Results'!$P$1,IF(Table_Query_from_CarrierReporting_1[PolicyYear]=$A50,IF(Table_Query_from_CarrierReporting_1[AccountNumberGroupAbbrev]="MISCEXP",Table_Query_from_CarrierReporting_1[Amount],0),0),0),0)),0)-IF('Operating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50,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50,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50,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Results'!$P$1,IF(Table_Query_from_CarrierReporting_1[PolicyYear]=$A50,IF(Table_Query_from_CarrierReporting_1[AccountNumberGroupAbbrev]="MISCEXP",IF(Table_Query_from_CarrierReporting_1[AccountTypeId]="A",Table_Query_from_CarrierReporting_1[Amount],0),0),0),0),0)),0),0)</f>
        <v>0</v>
      </c>
      <c r="N50" s="38">
        <f t="array" ref="N50">SUM(IF(VALUE(Table_Query_from_CarrierReporting_1[AccountingQuarter])=VALUE($P$17&amp;1),IF(Table_Query_from_CarrierReporting_1[StateCode]='Operating Results'!$P$1,IF(Table_Query_from_CarrierReporting_1[PolicyYear]=$A50,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50,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50,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Results'!$P$1,IF(Table_Query_from_CarrierReporting_1[PolicyYear]=$A50,IF(Table_Query_from_CarrierReporting_1[AccountNumberGroupAbbrev]="MISCINC",Table_Query_from_CarrierReporting_1[Amount],0),0),0),0)),0)-IF('Operating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50,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50,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50,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Results'!$P$1,IF(Table_Query_from_CarrierReporting_1[PolicyYear]=$A50,IF(Table_Query_from_CarrierReporting_1[AccountNumberGroupAbbrev]="MISCINC",IF(Table_Query_from_CarrierReporting_1[AccountTypeId]="A",Table_Query_from_CarrierReporting_1[Amount],0),0),0),0),0)),0),0)</f>
        <v>0</v>
      </c>
      <c r="O50" s="4"/>
    </row>
    <row r="51" spans="1:15" s="20" customFormat="1" hidden="1" x14ac:dyDescent="0.3">
      <c r="A51" s="47">
        <f>'Operating Results'!A53</f>
        <v>2017</v>
      </c>
      <c r="B51" s="38">
        <f t="array" ref="B51">((SUM(IF(VALUE(Table_Query_from_CarrierReporting4[AccountingQuarter])=VALUE($P$17&amp;1),IF(Table_Query_from_CarrierReporting4[StateCode]='Operating Results'!$P$1,IF(Table_Query_from_CarrierReporting4[PolicyYear]=$A51,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51,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51,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51,IF(Table_Query_from_CarrierReporting4[KORCode]=16,Table_Query_from_CarrierReporting4[Column1],0),0),0),0)),0))-(SUM(IF(VALUE(Table_Query_from_CarrierReporting4[AccountingQuarter])=VALUE($P$17&amp;1),IF(Table_Query_from_CarrierReporting4[StateCode]='Operating Results'!$P$1,IF(Table_Query_from_CarrierReporting4[PolicyYear]=$A51,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51,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51,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Results'!$P$1,IF(Table_Query_from_CarrierReporting4[PolicyYear]=$A51,IF(Table_Query_from_CarrierReporting4[KORCode]=63,Table_Query_from_CarrierReporting4[Column1],0),0),0),0)),0)))</f>
        <v>0</v>
      </c>
      <c r="C51" s="38">
        <f t="array" ref="C51">(SUM(IF(VALUE(Table_Query_from_CarrierReporting4[AccountingQuarter])=$P$15,IF(Table_Query_from_CarrierReporting4[StateCode]='Operating Results'!$P$1,IF(Table_Query_from_CarrierReporting4[PolicyYear]=$A51,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51,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51,IF(Table_Query_from_CarrierReporting[KORCode]=67,Table_Query_from_CarrierReporting[CaseAmount],0),0),0),0))-SUM(IF(VALUE(Table_Query_from_CarrierReporting[AccountingQuarter])=$P$48,IF(Table_Query_from_CarrierReporting[StateCode]='Operating Results'!$P$1,IF(Table_Query_from_CarrierReporting[PolicyYear]=$A51,IF(Table_Query_from_CarrierReporting[KORCode]=67,Table_Query_from_CarrierReporting[CaseAmount],0),0),0),0)))</f>
        <v>0</v>
      </c>
      <c r="D51" s="38">
        <f t="array" ref="D51">(SUM(IF(VALUE(Table_Query_from_CarrierReporting[AccountingQuarter])=$P$15,IF(Table_Query_from_CarrierReporting[StateCode]='Operating Results'!$P$1,IF(Table_Query_from_CarrierReporting[PolicyYear]=$A51,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51,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51,IF(Table_Query_from_CarrierReporting[KORCode]=67,Table_Query_from_CarrierReporting[IBNRAmount],0),0),0),0))-SUM(IF(VALUE(Table_Query_from_CarrierReporting[AccountingQuarter])=$P$48,IF(Table_Query_from_CarrierReporting[StateCode]='Operating Results'!$P$1,IF(Table_Query_from_CarrierReporting[PolicyYear]=$A51,IF(Table_Query_from_CarrierReporting[KORCode]=67,Table_Query_from_CarrierReporting[IBNRAmount],0),0),0),0)))</f>
        <v>0</v>
      </c>
      <c r="E51" s="38">
        <f t="array" ref="E51">SUM(IF(VALUE(Table_Query_from_CarrierReporting_1[AccountingQuarter])=VALUE($P$17&amp;1),IF(Table_Query_from_CarrierReporting_1[StateCode]='Operating Results'!$P$1,IF(Table_Query_from_CarrierReporting_1[PolicyYear]=$A51,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51,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51,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51,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51,IF(Table_Query_from_CarrierReporting[KORCode]=22,Table_Query_from_CarrierReporting[Amount],0),0),0),0))-SUM(IF(VALUE(Table_Query_from_CarrierReporting[AccountingQuarter])=$P$48,IF(Table_Query_from_CarrierReporting[StateCode]='Operating Results'!$P$1,IF(Table_Query_from_CarrierReporting[PolicyYear]=$A51,IF(Table_Query_from_CarrierReporting[KORCode]=22,Table_Query_from_CarrierReporting[Amount],0),0),0),0))</f>
        <v>0</v>
      </c>
      <c r="F51" s="38">
        <f t="array" ref="F51">SUM(IF(VALUE(Table_Query_from_CarrierReporting4[AccountingQuarter])=VALUE($P$17&amp;1),IF(Table_Query_from_CarrierReporting4[StateCode]='Operating Results'!$P$1,IF(Table_Query_from_CarrierReporting4[PolicyYear]=$A51,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51,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51,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51,IF(Table_Query_from_CarrierReporting4[KORCode]=90,Table_Query_from_CarrierReporting4[Column1],0),0),0),0)),0)+(SUM(IF(VALUE(Table_Query_from_CarrierReporting4[AccountingQuarter])=$P$15,IF(Table_Query_from_CarrierReporting4[StateCode]='Operating Results'!$P$1,IF(Table_Query_from_CarrierReporting4[PolicyYear]=$A51,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51,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51,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Results'!$P$1,IF(Table_Query_from_CarrierReporting[PolicyYear]=$A51,IF(Table_Query_from_CarrierReporting[KORCode]=34,IF(Table_Query_from_CarrierReporting[AccountingDate]=$Q$48,Table_Query_from_CarrierReporting[ALAEIBNR],0),0),0),0),0))</f>
        <v>0</v>
      </c>
      <c r="G51" s="38">
        <f t="array" ref="G51">SUM(IF(VALUE(Table_Query_from_CarrierReporting_1[AccountingQuarter])=VALUE($P$17&amp;1),IF(Table_Query_from_CarrierReporting_1[StateCode]='Operating Results'!$P$1,IF(Table_Query_from_CarrierReporting_1[PolicyYear]=$A51,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51,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51,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Results'!$P$1,IF(Table_Query_from_CarrierReporting_1[PolicyYear]=$A51,IF(Table_Query_from_CarrierReporting_1[AccountNumberGroupAbbrev]="ADMIN",Table_Query_from_CarrierReporting_1[Amount],0),0),0),0)),0)-IF('Operating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51,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51,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51,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Results'!$P$1,IF(Table_Query_from_CarrierReporting_1[PolicyYear]=$A51,IF(Table_Query_from_CarrierReporting_1[AccountNumberGroupAbbrev]="ADMIN",IF(Table_Query_from_CarrierReporting_1[AccountTypeId]="A",Table_Query_from_CarrierReporting_1[Amount],0),0),0),0),0)),0),0)</f>
        <v>0</v>
      </c>
      <c r="H51" s="38">
        <f t="array" ref="H51">SUM(IF(VALUE(Table_Query_from_CarrierReporting_1[AccountingQuarter])=VALUE($P$17&amp;1),IF(Table_Query_from_CarrierReporting_1[StateCode]='Operating Results'!$P$1,IF(Table_Query_from_CarrierReporting_1[PolicyYear]=$A51,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51,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51,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Results'!$P$1,IF(Table_Query_from_CarrierReporting_1[PolicyYear]=$A51,IF(Table_Query_from_CarrierReporting_1[AccountNumberGroupAbbrev]="TAXES",Table_Query_from_CarrierReporting_1[Amount],0),0),0),0)),0)-IF('Operating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51,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51,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51,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Results'!$P$1,IF(Table_Query_from_CarrierReporting_1[PolicyYear]=$A51,IF(Table_Query_from_CarrierReporting_1[AccountNumberGroupAbbrev]="TAXES",IF(Table_Query_from_CarrierReporting_1[AccountTypeId]="A",Table_Query_from_CarrierReporting_1[Amount],0),0),0),0),0)),0))</f>
        <v>0</v>
      </c>
      <c r="I51" s="60">
        <f t="array" ref="I51">(SUM(IF(VALUE(Table_Query_from_CarrierReporting3[AccountingQuarter])=VALUE($P$17&amp;1),IF(Table_Query_from_CarrierReporting3[StateCode]='Operating Results'!$P$1,IF(Table_Query_from_CarrierReporting3[PolicyYear]=$A51,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51,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51,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Results'!$P$1,IF(Table_Query_from_CarrierReporting3[PolicyYear]=$A51,IF(Table_Query_from_CarrierReporting3[KORCode]=12,Table_Query_from_CarrierReporting3[Column1],0),0),0),0)),0))</f>
        <v>0</v>
      </c>
      <c r="J51" s="38">
        <f t="array" ref="J51">SUM(IF(Table_Query_from_CarrierReporting[StateCode]='Operating Results'!$P$1,IF(Table_Query_from_CarrierReporting[PolicyYear]=$A51,IF(Table_Query_from_CarrierReporting[KORCode]=79,IF(Table_Query_from_CarrierReporting[AccountingDate]=$Q$15,Table_Query_from_CarrierReporting[Amount],0),0),0),0))-SUM(IF(Table_Query_from_CarrierReporting[StateCode]='Operating Results'!$P$1,IF(Table_Query_from_CarrierReporting[PolicyYear]=$A51,IF(Table_Query_from_CarrierReporting[KORCode]=79,IF(Table_Query_from_CarrierReporting[AccountingDate]=$Q$48,Table_Query_from_CarrierReporting[Amount],0),0),0),0))</f>
        <v>0</v>
      </c>
      <c r="K51" s="38">
        <f t="array" ref="K51">SUM(IF(VALUE(Table_Query_from_CarrierReporting_1[AccountingQuarter])=VALUE($P$17&amp;1),IF(Table_Query_from_CarrierReporting_1[StateCode]='Operating Results'!$P$1,IF(Table_Query_from_CarrierReporting_1[PolicyYear]=$A51,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51,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51,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Results'!$P$1,IF(Table_Query_from_CarrierReporting_1[PolicyYear]=$A51,IF(Table_Query_from_CarrierReporting_1[AccountNumberGroupAbbrev]="INVINC",Table_Query_from_CarrierReporting_1[Amount],0),0),0),0)),0)-IF('Operating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51,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51,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51,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Results'!$P$1,IF(Table_Query_from_CarrierReporting_1[PolicyYear]=$A51,IF(Table_Query_from_CarrierReporting_1[AccountNumberGroupAbbrev]="INVINC",IF(Table_Query_from_CarrierReporting_1[AccountTypeId]="A",Table_Query_from_CarrierReporting_1[Amount],0),0),0),0),0)),0),0)</f>
        <v>0</v>
      </c>
      <c r="L51" s="38">
        <f t="array" ref="L51">(SUM(IF(VALUE(Table_Query_from_CarrierReporting_1[AccountingQuarter])=VALUE($P$17&amp;1),IF(Table_Query_from_CarrierReporting_1[StateCode]='Operating Results'!$P$1,IF(Table_Query_from_CarrierReporting_1[PolicyYear]=$A51,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51,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51,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Results'!$P$1,IF(Table_Query_from_CarrierReporting_1[PolicyYear]=$A51,IF(Table_Query_from_CarrierReporting_1[AccountNumberGroupAbbrev]="PRMCHG",Table_Query_from_CarrierReporting_1[Amount],0),0),0),0)),0)-IF('Operating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51,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51,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51,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51,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51,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51,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51,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Results'!$P$1,IF(Table_Query_from_CarrierReporting_1[PolicyYear]=$A51,IF(Table_Query_from_CarrierReporting_1[AccountNumberGroupAbbrev]="COMCHG",Table_Query_from_CarrierReporting_1[Amount],0),0),0),0)),0)-IF('Operating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51,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51,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51,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Results'!$P$1,IF(Table_Query_from_CarrierReporting_1[PolicyYear]=$A51,IF(Table_Query_from_CarrierReporting_1[AccountNumberGroupAbbrev]="COMCHG",IF(Table_Query_from_CarrierReporting_1[AccountTypeId]="A",Table_Query_from_CarrierReporting_1[Amount],0),0),0),0),0)),0),0))</f>
        <v>0</v>
      </c>
      <c r="M51" s="38">
        <f t="array" ref="M51">SUM(IF(VALUE(Table_Query_from_CarrierReporting_1[AccountingQuarter])=VALUE($P$17&amp;1),IF(Table_Query_from_CarrierReporting_1[StateCode]='Operating Results'!$P$1,IF(Table_Query_from_CarrierReporting_1[PolicyYear]=$A51,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51,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51,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Results'!$P$1,IF(Table_Query_from_CarrierReporting_1[PolicyYear]=$A51,IF(Table_Query_from_CarrierReporting_1[AccountNumberGroupAbbrev]="MISCEXP",Table_Query_from_CarrierReporting_1[Amount],0),0),0),0)),0)-IF('Operating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51,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51,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51,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Results'!$P$1,IF(Table_Query_from_CarrierReporting_1[PolicyYear]=$A51,IF(Table_Query_from_CarrierReporting_1[AccountNumberGroupAbbrev]="MISCEXP",IF(Table_Query_from_CarrierReporting_1[AccountTypeId]="A",Table_Query_from_CarrierReporting_1[Amount],0),0),0),0),0)),0),0)</f>
        <v>0</v>
      </c>
      <c r="N51" s="38">
        <f t="array" ref="N51">SUM(IF(VALUE(Table_Query_from_CarrierReporting_1[AccountingQuarter])=VALUE($P$17&amp;1),IF(Table_Query_from_CarrierReporting_1[StateCode]='Operating Results'!$P$1,IF(Table_Query_from_CarrierReporting_1[PolicyYear]=$A51,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51,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51,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Results'!$P$1,IF(Table_Query_from_CarrierReporting_1[PolicyYear]=$A51,IF(Table_Query_from_CarrierReporting_1[AccountNumberGroupAbbrev]="MISCINC",Table_Query_from_CarrierReporting_1[Amount],0),0),0),0)),0)-IF('Operating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51,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51,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51,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Results'!$P$1,IF(Table_Query_from_CarrierReporting_1[PolicyYear]=$A51,IF(Table_Query_from_CarrierReporting_1[AccountNumberGroupAbbrev]="MISCINC",IF(Table_Query_from_CarrierReporting_1[AccountTypeId]="A",Table_Query_from_CarrierReporting_1[Amount],0),0),0),0),0)),0),0)</f>
        <v>0</v>
      </c>
      <c r="O51" s="4"/>
    </row>
    <row r="52" spans="1:15" s="20" customFormat="1" hidden="1" x14ac:dyDescent="0.3">
      <c r="A52" s="47">
        <f>'Operating Results'!A54</f>
        <v>2018</v>
      </c>
      <c r="B52" s="38">
        <f t="array" ref="B52">((SUM(IF(VALUE(Table_Query_from_CarrierReporting4[AccountingQuarter])=VALUE($P$17&amp;1),IF(Table_Query_from_CarrierReporting4[StateCode]='Operating Results'!$P$1,IF(Table_Query_from_CarrierReporting4[PolicyYear]=$A52,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52,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52,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52,IF(Table_Query_from_CarrierReporting4[KORCode]=16,Table_Query_from_CarrierReporting4[Column1],0),0),0),0)),0))-(SUM(IF(VALUE(Table_Query_from_CarrierReporting4[AccountingQuarter])=VALUE($P$17&amp;1),IF(Table_Query_from_CarrierReporting4[StateCode]='Operating Results'!$P$1,IF(Table_Query_from_CarrierReporting4[PolicyYear]=$A52,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52,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52,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Results'!$P$1,IF(Table_Query_from_CarrierReporting4[PolicyYear]=$A52,IF(Table_Query_from_CarrierReporting4[KORCode]=63,Table_Query_from_CarrierReporting4[Column1],0),0),0),0)),0)))</f>
        <v>0</v>
      </c>
      <c r="C52" s="38">
        <f t="array" ref="C52">(SUM(IF(VALUE(Table_Query_from_CarrierReporting4[AccountingQuarter])=$P$15,IF(Table_Query_from_CarrierReporting4[StateCode]='Operating Results'!$P$1,IF(Table_Query_from_CarrierReporting4[PolicyYear]=$A52,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52,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52,IF(Table_Query_from_CarrierReporting[KORCode]=67,Table_Query_from_CarrierReporting[CaseAmount],0),0),0),0))-SUM(IF(VALUE(Table_Query_from_CarrierReporting[AccountingQuarter])=$P$48,IF(Table_Query_from_CarrierReporting[StateCode]='Operating Results'!$P$1,IF(Table_Query_from_CarrierReporting[PolicyYear]=$A52,IF(Table_Query_from_CarrierReporting[KORCode]=67,Table_Query_from_CarrierReporting[CaseAmount],0),0),0),0)))</f>
        <v>0</v>
      </c>
      <c r="D52" s="38">
        <f t="array" ref="D52">(SUM(IF(VALUE(Table_Query_from_CarrierReporting[AccountingQuarter])=$P$15,IF(Table_Query_from_CarrierReporting[StateCode]='Operating Results'!$P$1,IF(Table_Query_from_CarrierReporting[PolicyYear]=$A52,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52,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52,IF(Table_Query_from_CarrierReporting[KORCode]=67,Table_Query_from_CarrierReporting[IBNRAmount],0),0),0),0))-SUM(IF(VALUE(Table_Query_from_CarrierReporting[AccountingQuarter])=$P$48,IF(Table_Query_from_CarrierReporting[StateCode]='Operating Results'!$P$1,IF(Table_Query_from_CarrierReporting[PolicyYear]=$A52,IF(Table_Query_from_CarrierReporting[KORCode]=67,Table_Query_from_CarrierReporting[IBNRAmount],0),0),0),0)))</f>
        <v>0</v>
      </c>
      <c r="E52" s="38">
        <f t="array" ref="E52">SUM(IF(VALUE(Table_Query_from_CarrierReporting_1[AccountingQuarter])=VALUE($P$17&amp;1),IF(Table_Query_from_CarrierReporting_1[StateCode]='Operating Results'!$P$1,IF(Table_Query_from_CarrierReporting_1[PolicyYear]=$A52,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52,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52,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52,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52,IF(Table_Query_from_CarrierReporting[KORCode]=22,Table_Query_from_CarrierReporting[Amount],0),0),0),0))-SUM(IF(VALUE(Table_Query_from_CarrierReporting[AccountingQuarter])=$P$48,IF(Table_Query_from_CarrierReporting[StateCode]='Operating Results'!$P$1,IF(Table_Query_from_CarrierReporting[PolicyYear]=$A52,IF(Table_Query_from_CarrierReporting[KORCode]=22,Table_Query_from_CarrierReporting[Amount],0),0),0),0))</f>
        <v>0</v>
      </c>
      <c r="F52" s="38">
        <f t="array" ref="F52">SUM(IF(VALUE(Table_Query_from_CarrierReporting4[AccountingQuarter])=VALUE($P$17&amp;1),IF(Table_Query_from_CarrierReporting4[StateCode]='Operating Results'!$P$1,IF(Table_Query_from_CarrierReporting4[PolicyYear]=$A52,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52,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52,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52,IF(Table_Query_from_CarrierReporting4[KORCode]=90,Table_Query_from_CarrierReporting4[Column1],0),0),0),0)),0)+(SUM(IF(VALUE(Table_Query_from_CarrierReporting4[AccountingQuarter])=$P$15,IF(Table_Query_from_CarrierReporting4[StateCode]='Operating Results'!$P$1,IF(Table_Query_from_CarrierReporting4[PolicyYear]=$A52,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52,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52,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Results'!$P$1,IF(Table_Query_from_CarrierReporting[PolicyYear]=$A52,IF(Table_Query_from_CarrierReporting[KORCode]=34,IF(Table_Query_from_CarrierReporting[AccountingDate]=$Q$48,Table_Query_from_CarrierReporting[ALAEIBNR],0),0),0),0),0))</f>
        <v>0</v>
      </c>
      <c r="G52" s="38">
        <f t="array" ref="G52">SUM(IF(VALUE(Table_Query_from_CarrierReporting_1[AccountingQuarter])=VALUE($P$17&amp;1),IF(Table_Query_from_CarrierReporting_1[StateCode]='Operating Results'!$P$1,IF(Table_Query_from_CarrierReporting_1[PolicyYear]=$A52,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52,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52,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Results'!$P$1,IF(Table_Query_from_CarrierReporting_1[PolicyYear]=$A52,IF(Table_Query_from_CarrierReporting_1[AccountNumberGroupAbbrev]="ADMIN",Table_Query_from_CarrierReporting_1[Amount],0),0),0),0)),0)-IF('Operating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52,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52,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52,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Results'!$P$1,IF(Table_Query_from_CarrierReporting_1[PolicyYear]=$A52,IF(Table_Query_from_CarrierReporting_1[AccountNumberGroupAbbrev]="ADMIN",IF(Table_Query_from_CarrierReporting_1[AccountTypeId]="A",Table_Query_from_CarrierReporting_1[Amount],0),0),0),0),0)),0),0)</f>
        <v>0</v>
      </c>
      <c r="H52" s="38">
        <f t="array" ref="H52">SUM(IF(VALUE(Table_Query_from_CarrierReporting_1[AccountingQuarter])=VALUE($P$17&amp;1),IF(Table_Query_from_CarrierReporting_1[StateCode]='Operating Results'!$P$1,IF(Table_Query_from_CarrierReporting_1[PolicyYear]=$A52,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52,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52,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Results'!$P$1,IF(Table_Query_from_CarrierReporting_1[PolicyYear]=$A52,IF(Table_Query_from_CarrierReporting_1[AccountNumberGroupAbbrev]="TAXES",Table_Query_from_CarrierReporting_1[Amount],0),0),0),0)),0)-IF('Operating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52,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52,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52,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Results'!$P$1,IF(Table_Query_from_CarrierReporting_1[PolicyYear]=$A52,IF(Table_Query_from_CarrierReporting_1[AccountNumberGroupAbbrev]="TAXES",IF(Table_Query_from_CarrierReporting_1[AccountTypeId]="A",Table_Query_from_CarrierReporting_1[Amount],0),0),0),0),0)),0))</f>
        <v>0</v>
      </c>
      <c r="I52" s="60">
        <f t="array" ref="I52">(SUM(IF(VALUE(Table_Query_from_CarrierReporting3[AccountingQuarter])=VALUE($P$17&amp;1),IF(Table_Query_from_CarrierReporting3[StateCode]='Operating Results'!$P$1,IF(Table_Query_from_CarrierReporting3[PolicyYear]=$A52,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52,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52,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Results'!$P$1,IF(Table_Query_from_CarrierReporting3[PolicyYear]=$A52,IF(Table_Query_from_CarrierReporting3[KORCode]=12,Table_Query_from_CarrierReporting3[Column1],0),0),0),0)),0))</f>
        <v>0</v>
      </c>
      <c r="J52" s="38">
        <f t="array" ref="J52">SUM(IF(Table_Query_from_CarrierReporting[StateCode]='Operating Results'!$P$1,IF(Table_Query_from_CarrierReporting[PolicyYear]=$A52,IF(Table_Query_from_CarrierReporting[KORCode]=79,IF(Table_Query_from_CarrierReporting[AccountingDate]=$Q$15,Table_Query_from_CarrierReporting[Amount],0),0),0),0))-SUM(IF(Table_Query_from_CarrierReporting[StateCode]='Operating Results'!$P$1,IF(Table_Query_from_CarrierReporting[PolicyYear]=$A52,IF(Table_Query_from_CarrierReporting[KORCode]=79,IF(Table_Query_from_CarrierReporting[AccountingDate]=$Q$48,Table_Query_from_CarrierReporting[Amount],0),0),0),0))</f>
        <v>0</v>
      </c>
      <c r="K52" s="38">
        <f t="array" ref="K52">SUM(IF(VALUE(Table_Query_from_CarrierReporting_1[AccountingQuarter])=VALUE($P$17&amp;1),IF(Table_Query_from_CarrierReporting_1[StateCode]='Operating Results'!$P$1,IF(Table_Query_from_CarrierReporting_1[PolicyYear]=$A52,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52,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52,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Results'!$P$1,IF(Table_Query_from_CarrierReporting_1[PolicyYear]=$A52,IF(Table_Query_from_CarrierReporting_1[AccountNumberGroupAbbrev]="INVINC",Table_Query_from_CarrierReporting_1[Amount],0),0),0),0)),0)-IF('Operating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52,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52,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52,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Results'!$P$1,IF(Table_Query_from_CarrierReporting_1[PolicyYear]=$A52,IF(Table_Query_from_CarrierReporting_1[AccountNumberGroupAbbrev]="INVINC",IF(Table_Query_from_CarrierReporting_1[AccountTypeId]="A",Table_Query_from_CarrierReporting_1[Amount],0),0),0),0),0)),0),0)</f>
        <v>0</v>
      </c>
      <c r="L52" s="38">
        <f t="array" ref="L52">(SUM(IF(VALUE(Table_Query_from_CarrierReporting_1[AccountingQuarter])=VALUE($P$17&amp;1),IF(Table_Query_from_CarrierReporting_1[StateCode]='Operating Results'!$P$1,IF(Table_Query_from_CarrierReporting_1[PolicyYear]=$A52,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52,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52,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Results'!$P$1,IF(Table_Query_from_CarrierReporting_1[PolicyYear]=$A52,IF(Table_Query_from_CarrierReporting_1[AccountNumberGroupAbbrev]="PRMCHG",Table_Query_from_CarrierReporting_1[Amount],0),0),0),0)),0)-IF('Operating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52,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52,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52,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52,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52,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52,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52,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Results'!$P$1,IF(Table_Query_from_CarrierReporting_1[PolicyYear]=$A52,IF(Table_Query_from_CarrierReporting_1[AccountNumberGroupAbbrev]="COMCHG",Table_Query_from_CarrierReporting_1[Amount],0),0),0),0)),0)-IF('Operating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52,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52,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52,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Results'!$P$1,IF(Table_Query_from_CarrierReporting_1[PolicyYear]=$A52,IF(Table_Query_from_CarrierReporting_1[AccountNumberGroupAbbrev]="COMCHG",IF(Table_Query_from_CarrierReporting_1[AccountTypeId]="A",Table_Query_from_CarrierReporting_1[Amount],0),0),0),0),0)),0),0))</f>
        <v>0</v>
      </c>
      <c r="M52" s="38">
        <f t="array" ref="M52">SUM(IF(VALUE(Table_Query_from_CarrierReporting_1[AccountingQuarter])=VALUE($P$17&amp;1),IF(Table_Query_from_CarrierReporting_1[StateCode]='Operating Results'!$P$1,IF(Table_Query_from_CarrierReporting_1[PolicyYear]=$A52,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52,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52,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Results'!$P$1,IF(Table_Query_from_CarrierReporting_1[PolicyYear]=$A52,IF(Table_Query_from_CarrierReporting_1[AccountNumberGroupAbbrev]="MISCEXP",Table_Query_from_CarrierReporting_1[Amount],0),0),0),0)),0)-IF('Operating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52,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52,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52,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Results'!$P$1,IF(Table_Query_from_CarrierReporting_1[PolicyYear]=$A52,IF(Table_Query_from_CarrierReporting_1[AccountNumberGroupAbbrev]="MISCEXP",IF(Table_Query_from_CarrierReporting_1[AccountTypeId]="A",Table_Query_from_CarrierReporting_1[Amount],0),0),0),0),0)),0),0)</f>
        <v>0</v>
      </c>
      <c r="N52" s="38">
        <f t="array" ref="N52">SUM(IF(VALUE(Table_Query_from_CarrierReporting_1[AccountingQuarter])=VALUE($P$17&amp;1),IF(Table_Query_from_CarrierReporting_1[StateCode]='Operating Results'!$P$1,IF(Table_Query_from_CarrierReporting_1[PolicyYear]=$A52,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52,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52,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Results'!$P$1,IF(Table_Query_from_CarrierReporting_1[PolicyYear]=$A52,IF(Table_Query_from_CarrierReporting_1[AccountNumberGroupAbbrev]="MISCINC",Table_Query_from_CarrierReporting_1[Amount],0),0),0),0)),0)-IF('Operating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52,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52,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52,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Results'!$P$1,IF(Table_Query_from_CarrierReporting_1[PolicyYear]=$A52,IF(Table_Query_from_CarrierReporting_1[AccountNumberGroupAbbrev]="MISCINC",IF(Table_Query_from_CarrierReporting_1[AccountTypeId]="A",Table_Query_from_CarrierReporting_1[Amount],0),0),0),0),0)),0),0)</f>
        <v>0</v>
      </c>
      <c r="O52" s="4"/>
    </row>
    <row r="53" spans="1:15" s="20" customFormat="1" x14ac:dyDescent="0.3">
      <c r="A53" s="47">
        <f>'Operating Results'!A55</f>
        <v>2019</v>
      </c>
      <c r="B53" s="38">
        <f t="array" ref="B53">((SUM(IF(VALUE(Table_Query_from_CarrierReporting4[AccountingQuarter])=VALUE($P$17&amp;1),IF(Table_Query_from_CarrierReporting4[StateCode]='Operating Results'!$P$1,IF(Table_Query_from_CarrierReporting4[PolicyYear]=$A53,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53,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53,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53,IF(Table_Query_from_CarrierReporting4[KORCode]=16,Table_Query_from_CarrierReporting4[Column1],0),0),0),0)),0))-(SUM(IF(VALUE(Table_Query_from_CarrierReporting4[AccountingQuarter])=VALUE($P$17&amp;1),IF(Table_Query_from_CarrierReporting4[StateCode]='Operating Results'!$P$1,IF(Table_Query_from_CarrierReporting4[PolicyYear]=$A53,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53,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53,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Results'!$P$1,IF(Table_Query_from_CarrierReporting4[PolicyYear]=$A53,IF(Table_Query_from_CarrierReporting4[KORCode]=63,Table_Query_from_CarrierReporting4[Column1],0),0),0),0)),0)))</f>
        <v>0</v>
      </c>
      <c r="C53" s="38">
        <f t="array" ref="C53">(SUM(IF(VALUE(Table_Query_from_CarrierReporting4[AccountingQuarter])=$P$15,IF(Table_Query_from_CarrierReporting4[StateCode]='Operating Results'!$P$1,IF(Table_Query_from_CarrierReporting4[PolicyYear]=$A53,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53,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53,IF(Table_Query_from_CarrierReporting[KORCode]=67,Table_Query_from_CarrierReporting[CaseAmount],0),0),0),0))-SUM(IF(VALUE(Table_Query_from_CarrierReporting[AccountingQuarter])=$P$48,IF(Table_Query_from_CarrierReporting[StateCode]='Operating Results'!$P$1,IF(Table_Query_from_CarrierReporting[PolicyYear]=$A53,IF(Table_Query_from_CarrierReporting[KORCode]=67,Table_Query_from_CarrierReporting[CaseAmount],0),0),0),0)))</f>
        <v>0</v>
      </c>
      <c r="D53" s="38">
        <f t="array" ref="D53">(SUM(IF(VALUE(Table_Query_from_CarrierReporting[AccountingQuarter])=$P$15,IF(Table_Query_from_CarrierReporting[StateCode]='Operating Results'!$P$1,IF(Table_Query_from_CarrierReporting[PolicyYear]=$A53,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53,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53,IF(Table_Query_from_CarrierReporting[KORCode]=67,Table_Query_from_CarrierReporting[IBNRAmount],0),0),0),0))-SUM(IF(VALUE(Table_Query_from_CarrierReporting[AccountingQuarter])=$P$48,IF(Table_Query_from_CarrierReporting[StateCode]='Operating Results'!$P$1,IF(Table_Query_from_CarrierReporting[PolicyYear]=$A53,IF(Table_Query_from_CarrierReporting[KORCode]=67,Table_Query_from_CarrierReporting[IBNRAmount],0),0),0),0)))</f>
        <v>0</v>
      </c>
      <c r="E53" s="38">
        <f t="array" ref="E53">SUM(IF(VALUE(Table_Query_from_CarrierReporting_1[AccountingQuarter])=VALUE($P$17&amp;1),IF(Table_Query_from_CarrierReporting_1[StateCode]='Operating Results'!$P$1,IF(Table_Query_from_CarrierReporting_1[PolicyYear]=$A53,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53,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53,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53,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53,IF(Table_Query_from_CarrierReporting[KORCode]=22,Table_Query_from_CarrierReporting[Amount],0),0),0),0))-SUM(IF(VALUE(Table_Query_from_CarrierReporting[AccountingQuarter])=$P$48,IF(Table_Query_from_CarrierReporting[StateCode]='Operating Results'!$P$1,IF(Table_Query_from_CarrierReporting[PolicyYear]=$A53,IF(Table_Query_from_CarrierReporting[KORCode]=22,Table_Query_from_CarrierReporting[Amount],0),0),0),0))</f>
        <v>0</v>
      </c>
      <c r="F53" s="38">
        <f t="array" ref="F53">SUM(IF(VALUE(Table_Query_from_CarrierReporting4[AccountingQuarter])=VALUE($P$17&amp;1),IF(Table_Query_from_CarrierReporting4[StateCode]='Operating Results'!$P$1,IF(Table_Query_from_CarrierReporting4[PolicyYear]=$A53,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53,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53,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53,IF(Table_Query_from_CarrierReporting4[KORCode]=90,Table_Query_from_CarrierReporting4[Column1],0),0),0),0)),0)+(SUM(IF(VALUE(Table_Query_from_CarrierReporting4[AccountingQuarter])=$P$15,IF(Table_Query_from_CarrierReporting4[StateCode]='Operating Results'!$P$1,IF(Table_Query_from_CarrierReporting4[PolicyYear]=$A53,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53,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53,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Results'!$P$1,IF(Table_Query_from_CarrierReporting[PolicyYear]=$A53,IF(Table_Query_from_CarrierReporting[KORCode]=34,IF(Table_Query_from_CarrierReporting[AccountingDate]=$Q$48,Table_Query_from_CarrierReporting[ALAEIBNR],0),0),0),0),0))</f>
        <v>0</v>
      </c>
      <c r="G53" s="38">
        <f t="array" ref="G53">SUM(IF(VALUE(Table_Query_from_CarrierReporting_1[AccountingQuarter])=VALUE($P$17&amp;1),IF(Table_Query_from_CarrierReporting_1[StateCode]='Operating Results'!$P$1,IF(Table_Query_from_CarrierReporting_1[PolicyYear]=$A53,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53,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53,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Results'!$P$1,IF(Table_Query_from_CarrierReporting_1[PolicyYear]=$A53,IF(Table_Query_from_CarrierReporting_1[AccountNumberGroupAbbrev]="ADMIN",Table_Query_from_CarrierReporting_1[Amount],0),0),0),0)),0)-IF('Operating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53,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53,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53,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Results'!$P$1,IF(Table_Query_from_CarrierReporting_1[PolicyYear]=$A53,IF(Table_Query_from_CarrierReporting_1[AccountNumberGroupAbbrev]="ADMIN",IF(Table_Query_from_CarrierReporting_1[AccountTypeId]="A",Table_Query_from_CarrierReporting_1[Amount],0),0),0),0),0)),0),0)</f>
        <v>0</v>
      </c>
      <c r="H53" s="38">
        <f t="array" ref="H53">SUM(IF(VALUE(Table_Query_from_CarrierReporting_1[AccountingQuarter])=VALUE($P$17&amp;1),IF(Table_Query_from_CarrierReporting_1[StateCode]='Operating Results'!$P$1,IF(Table_Query_from_CarrierReporting_1[PolicyYear]=$A53,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53,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53,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Results'!$P$1,IF(Table_Query_from_CarrierReporting_1[PolicyYear]=$A53,IF(Table_Query_from_CarrierReporting_1[AccountNumberGroupAbbrev]="TAXES",Table_Query_from_CarrierReporting_1[Amount],0),0),0),0)),0)-IF('Operating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53,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53,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53,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Results'!$P$1,IF(Table_Query_from_CarrierReporting_1[PolicyYear]=$A53,IF(Table_Query_from_CarrierReporting_1[AccountNumberGroupAbbrev]="TAXES",IF(Table_Query_from_CarrierReporting_1[AccountTypeId]="A",Table_Query_from_CarrierReporting_1[Amount],0),0),0),0),0)),0))</f>
        <v>0</v>
      </c>
      <c r="I53" s="60">
        <f t="array" ref="I53">(SUM(IF(VALUE(Table_Query_from_CarrierReporting3[AccountingQuarter])=VALUE($P$17&amp;1),IF(Table_Query_from_CarrierReporting3[StateCode]='Operating Results'!$P$1,IF(Table_Query_from_CarrierReporting3[PolicyYear]=$A53,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53,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53,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Results'!$P$1,IF(Table_Query_from_CarrierReporting3[PolicyYear]=$A53,IF(Table_Query_from_CarrierReporting3[KORCode]=12,Table_Query_from_CarrierReporting3[Column1],0),0),0),0)),0))</f>
        <v>0</v>
      </c>
      <c r="J53" s="38">
        <f t="array" ref="J53">SUM(IF(Table_Query_from_CarrierReporting[StateCode]='Operating Results'!$P$1,IF(Table_Query_from_CarrierReporting[PolicyYear]=$A53,IF(Table_Query_from_CarrierReporting[KORCode]=79,IF(Table_Query_from_CarrierReporting[AccountingDate]=$Q$15,Table_Query_from_CarrierReporting[Amount],0),0),0),0))-SUM(IF(Table_Query_from_CarrierReporting[StateCode]='Operating Results'!$P$1,IF(Table_Query_from_CarrierReporting[PolicyYear]=$A53,IF(Table_Query_from_CarrierReporting[KORCode]=79,IF(Table_Query_from_CarrierReporting[AccountingDate]=$Q$48,Table_Query_from_CarrierReporting[Amount],0),0),0),0))</f>
        <v>0</v>
      </c>
      <c r="K53" s="38">
        <f t="array" ref="K53">SUM(IF(VALUE(Table_Query_from_CarrierReporting_1[AccountingQuarter])=VALUE($P$17&amp;1),IF(Table_Query_from_CarrierReporting_1[StateCode]='Operating Results'!$P$1,IF(Table_Query_from_CarrierReporting_1[PolicyYear]=$A53,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53,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53,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Results'!$P$1,IF(Table_Query_from_CarrierReporting_1[PolicyYear]=$A53,IF(Table_Query_from_CarrierReporting_1[AccountNumberGroupAbbrev]="INVINC",Table_Query_from_CarrierReporting_1[Amount],0),0),0),0)),0)-IF('Operating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53,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53,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53,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Results'!$P$1,IF(Table_Query_from_CarrierReporting_1[PolicyYear]=$A53,IF(Table_Query_from_CarrierReporting_1[AccountNumberGroupAbbrev]="INVINC",IF(Table_Query_from_CarrierReporting_1[AccountTypeId]="A",Table_Query_from_CarrierReporting_1[Amount],0),0),0),0),0)),0),0)</f>
        <v>0</v>
      </c>
      <c r="L53" s="38">
        <f t="array" ref="L53">(SUM(IF(VALUE(Table_Query_from_CarrierReporting_1[AccountingQuarter])=VALUE($P$17&amp;1),IF(Table_Query_from_CarrierReporting_1[StateCode]='Operating Results'!$P$1,IF(Table_Query_from_CarrierReporting_1[PolicyYear]=$A53,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53,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53,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Results'!$P$1,IF(Table_Query_from_CarrierReporting_1[PolicyYear]=$A53,IF(Table_Query_from_CarrierReporting_1[AccountNumberGroupAbbrev]="PRMCHG",Table_Query_from_CarrierReporting_1[Amount],0),0),0),0)),0)-IF('Operating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53,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53,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53,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53,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53,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53,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53,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Results'!$P$1,IF(Table_Query_from_CarrierReporting_1[PolicyYear]=$A53,IF(Table_Query_from_CarrierReporting_1[AccountNumberGroupAbbrev]="COMCHG",Table_Query_from_CarrierReporting_1[Amount],0),0),0),0)),0)-IF('Operating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53,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53,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53,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Results'!$P$1,IF(Table_Query_from_CarrierReporting_1[PolicyYear]=$A53,IF(Table_Query_from_CarrierReporting_1[AccountNumberGroupAbbrev]="COMCHG",IF(Table_Query_from_CarrierReporting_1[AccountTypeId]="A",Table_Query_from_CarrierReporting_1[Amount],0),0),0),0),0)),0),0))</f>
        <v>0</v>
      </c>
      <c r="M53" s="38">
        <f t="array" ref="M53">SUM(IF(VALUE(Table_Query_from_CarrierReporting_1[AccountingQuarter])=VALUE($P$17&amp;1),IF(Table_Query_from_CarrierReporting_1[StateCode]='Operating Results'!$P$1,IF(Table_Query_from_CarrierReporting_1[PolicyYear]=$A53,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53,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53,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Results'!$P$1,IF(Table_Query_from_CarrierReporting_1[PolicyYear]=$A53,IF(Table_Query_from_CarrierReporting_1[AccountNumberGroupAbbrev]="MISCEXP",Table_Query_from_CarrierReporting_1[Amount],0),0),0),0)),0)-IF('Operating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53,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53,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53,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Results'!$P$1,IF(Table_Query_from_CarrierReporting_1[PolicyYear]=$A53,IF(Table_Query_from_CarrierReporting_1[AccountNumberGroupAbbrev]="MISCEXP",IF(Table_Query_from_CarrierReporting_1[AccountTypeId]="A",Table_Query_from_CarrierReporting_1[Amount],0),0),0),0),0)),0),0)</f>
        <v>0</v>
      </c>
      <c r="N53" s="38">
        <f t="array" ref="N53">SUM(IF(VALUE(Table_Query_from_CarrierReporting_1[AccountingQuarter])=VALUE($P$17&amp;1),IF(Table_Query_from_CarrierReporting_1[StateCode]='Operating Results'!$P$1,IF(Table_Query_from_CarrierReporting_1[PolicyYear]=$A53,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53,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53,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Results'!$P$1,IF(Table_Query_from_CarrierReporting_1[PolicyYear]=$A53,IF(Table_Query_from_CarrierReporting_1[AccountNumberGroupAbbrev]="MISCINC",Table_Query_from_CarrierReporting_1[Amount],0),0),0),0)),0)-IF('Operating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53,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53,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53,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Results'!$P$1,IF(Table_Query_from_CarrierReporting_1[PolicyYear]=$A53,IF(Table_Query_from_CarrierReporting_1[AccountNumberGroupAbbrev]="MISCINC",IF(Table_Query_from_CarrierReporting_1[AccountTypeId]="A",Table_Query_from_CarrierReporting_1[Amount],0),0),0),0),0)),0),0)</f>
        <v>0</v>
      </c>
      <c r="O53" s="4"/>
    </row>
    <row r="54" spans="1:15" s="20" customFormat="1" x14ac:dyDescent="0.3">
      <c r="A54" s="47">
        <f>'Operating Results'!A56</f>
        <v>2020</v>
      </c>
      <c r="B54" s="38">
        <f t="array" ref="B54">((SUM(IF(VALUE(Table_Query_from_CarrierReporting4[AccountingQuarter])=VALUE($P$17&amp;1),IF(Table_Query_from_CarrierReporting4[StateCode]='Operating Results'!$P$1,IF(Table_Query_from_CarrierReporting4[PolicyYear]=$A54,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54,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54,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54,IF(Table_Query_from_CarrierReporting4[KORCode]=16,Table_Query_from_CarrierReporting4[Column1],0),0),0),0)),0))-(SUM(IF(VALUE(Table_Query_from_CarrierReporting4[AccountingQuarter])=VALUE($P$17&amp;1),IF(Table_Query_from_CarrierReporting4[StateCode]='Operating Results'!$P$1,IF(Table_Query_from_CarrierReporting4[PolicyYear]=$A54,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54,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54,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Results'!$P$1,IF(Table_Query_from_CarrierReporting4[PolicyYear]=$A54,IF(Table_Query_from_CarrierReporting4[KORCode]=63,Table_Query_from_CarrierReporting4[Column1],0),0),0),0)),0)))</f>
        <v>0</v>
      </c>
      <c r="C54" s="38">
        <f t="array" ref="C54">(SUM(IF(VALUE(Table_Query_from_CarrierReporting4[AccountingQuarter])=$P$15,IF(Table_Query_from_CarrierReporting4[StateCode]='Operating Results'!$P$1,IF(Table_Query_from_CarrierReporting4[PolicyYear]=$A54,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54,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54,IF(Table_Query_from_CarrierReporting[KORCode]=67,Table_Query_from_CarrierReporting[CaseAmount],0),0),0),0))-SUM(IF(VALUE(Table_Query_from_CarrierReporting[AccountingQuarter])=$P$48,IF(Table_Query_from_CarrierReporting[StateCode]='Operating Results'!$P$1,IF(Table_Query_from_CarrierReporting[PolicyYear]=$A54,IF(Table_Query_from_CarrierReporting[KORCode]=67,Table_Query_from_CarrierReporting[CaseAmount],0),0),0),0)))</f>
        <v>0</v>
      </c>
      <c r="D54" s="38">
        <f t="array" ref="D54">(SUM(IF(VALUE(Table_Query_from_CarrierReporting[AccountingQuarter])=$P$15,IF(Table_Query_from_CarrierReporting[StateCode]='Operating Results'!$P$1,IF(Table_Query_from_CarrierReporting[PolicyYear]=$A54,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54,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54,IF(Table_Query_from_CarrierReporting[KORCode]=67,Table_Query_from_CarrierReporting[IBNRAmount],0),0),0),0))-SUM(IF(VALUE(Table_Query_from_CarrierReporting[AccountingQuarter])=$P$48,IF(Table_Query_from_CarrierReporting[StateCode]='Operating Results'!$P$1,IF(Table_Query_from_CarrierReporting[PolicyYear]=$A54,IF(Table_Query_from_CarrierReporting[KORCode]=67,Table_Query_from_CarrierReporting[IBNRAmount],0),0),0),0)))</f>
        <v>0</v>
      </c>
      <c r="E54" s="38">
        <f t="array" ref="E54">SUM(IF(VALUE(Table_Query_from_CarrierReporting_1[AccountingQuarter])=VALUE($P$17&amp;1),IF(Table_Query_from_CarrierReporting_1[StateCode]='Operating Results'!$P$1,IF(Table_Query_from_CarrierReporting_1[PolicyYear]=$A54,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54,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54,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54,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54,IF(Table_Query_from_CarrierReporting[KORCode]=22,Table_Query_from_CarrierReporting[Amount],0),0),0),0))-SUM(IF(VALUE(Table_Query_from_CarrierReporting[AccountingQuarter])=$P$48,IF(Table_Query_from_CarrierReporting[StateCode]='Operating Results'!$P$1,IF(Table_Query_from_CarrierReporting[PolicyYear]=$A54,IF(Table_Query_from_CarrierReporting[KORCode]=22,Table_Query_from_CarrierReporting[Amount],0),0),0),0))</f>
        <v>0</v>
      </c>
      <c r="F54" s="38">
        <f t="array" ref="F54">SUM(IF(VALUE(Table_Query_from_CarrierReporting4[AccountingQuarter])=VALUE($P$17&amp;1),IF(Table_Query_from_CarrierReporting4[StateCode]='Operating Results'!$P$1,IF(Table_Query_from_CarrierReporting4[PolicyYear]=$A54,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54,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54,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54,IF(Table_Query_from_CarrierReporting4[KORCode]=90,Table_Query_from_CarrierReporting4[Column1],0),0),0),0)),0)+(SUM(IF(VALUE(Table_Query_from_CarrierReporting4[AccountingQuarter])=$P$15,IF(Table_Query_from_CarrierReporting4[StateCode]='Operating Results'!$P$1,IF(Table_Query_from_CarrierReporting4[PolicyYear]=$A54,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54,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54,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Results'!$P$1,IF(Table_Query_from_CarrierReporting[PolicyYear]=$A54,IF(Table_Query_from_CarrierReporting[KORCode]=34,IF(Table_Query_from_CarrierReporting[AccountingDate]=$Q$48,Table_Query_from_CarrierReporting[ALAEIBNR],0),0),0),0),0))</f>
        <v>0</v>
      </c>
      <c r="G54" s="38">
        <f t="array" ref="G54">SUM(IF(VALUE(Table_Query_from_CarrierReporting_1[AccountingQuarter])=VALUE($P$17&amp;1),IF(Table_Query_from_CarrierReporting_1[StateCode]='Operating Results'!$P$1,IF(Table_Query_from_CarrierReporting_1[PolicyYear]=$A54,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54,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54,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Results'!$P$1,IF(Table_Query_from_CarrierReporting_1[PolicyYear]=$A54,IF(Table_Query_from_CarrierReporting_1[AccountNumberGroupAbbrev]="ADMIN",Table_Query_from_CarrierReporting_1[Amount],0),0),0),0)),0)-IF('Operating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54,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54,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54,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Results'!$P$1,IF(Table_Query_from_CarrierReporting_1[PolicyYear]=$A54,IF(Table_Query_from_CarrierReporting_1[AccountNumberGroupAbbrev]="ADMIN",IF(Table_Query_from_CarrierReporting_1[AccountTypeId]="A",Table_Query_from_CarrierReporting_1[Amount],0),0),0),0),0)),0),0)</f>
        <v>0</v>
      </c>
      <c r="H54" s="38">
        <f t="array" ref="H54">SUM(IF(VALUE(Table_Query_from_CarrierReporting_1[AccountingQuarter])=VALUE($P$17&amp;1),IF(Table_Query_from_CarrierReporting_1[StateCode]='Operating Results'!$P$1,IF(Table_Query_from_CarrierReporting_1[PolicyYear]=$A54,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54,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54,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Results'!$P$1,IF(Table_Query_from_CarrierReporting_1[PolicyYear]=$A54,IF(Table_Query_from_CarrierReporting_1[AccountNumberGroupAbbrev]="TAXES",Table_Query_from_CarrierReporting_1[Amount],0),0),0),0)),0)-IF('Operating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54,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54,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54,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Results'!$P$1,IF(Table_Query_from_CarrierReporting_1[PolicyYear]=$A54,IF(Table_Query_from_CarrierReporting_1[AccountNumberGroupAbbrev]="TAXES",IF(Table_Query_from_CarrierReporting_1[AccountTypeId]="A",Table_Query_from_CarrierReporting_1[Amount],0),0),0),0),0)),0))</f>
        <v>0</v>
      </c>
      <c r="I54" s="60">
        <f t="array" ref="I54">(SUM(IF(VALUE(Table_Query_from_CarrierReporting3[AccountingQuarter])=VALUE($P$17&amp;1),IF(Table_Query_from_CarrierReporting3[StateCode]='Operating Results'!$P$1,IF(Table_Query_from_CarrierReporting3[PolicyYear]=$A54,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54,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54,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Results'!$P$1,IF(Table_Query_from_CarrierReporting3[PolicyYear]=$A54,IF(Table_Query_from_CarrierReporting3[KORCode]=12,Table_Query_from_CarrierReporting3[Column1],0),0),0),0)),0))</f>
        <v>0</v>
      </c>
      <c r="J54" s="38">
        <f t="array" ref="J54">SUM(IF(Table_Query_from_CarrierReporting[StateCode]='Operating Results'!$P$1,IF(Table_Query_from_CarrierReporting[PolicyYear]=$A54,IF(Table_Query_from_CarrierReporting[KORCode]=79,IF(Table_Query_from_CarrierReporting[AccountingDate]=$Q$15,Table_Query_from_CarrierReporting[Amount],0),0),0),0))-SUM(IF(Table_Query_from_CarrierReporting[StateCode]='Operating Results'!$P$1,IF(Table_Query_from_CarrierReporting[PolicyYear]=$A54,IF(Table_Query_from_CarrierReporting[KORCode]=79,IF(Table_Query_from_CarrierReporting[AccountingDate]=$Q$48,Table_Query_from_CarrierReporting[Amount],0),0),0),0))</f>
        <v>0</v>
      </c>
      <c r="K54" s="38">
        <f t="array" ref="K54">SUM(IF(VALUE(Table_Query_from_CarrierReporting_1[AccountingQuarter])=VALUE($P$17&amp;1),IF(Table_Query_from_CarrierReporting_1[StateCode]='Operating Results'!$P$1,IF(Table_Query_from_CarrierReporting_1[PolicyYear]=$A54,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54,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54,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Results'!$P$1,IF(Table_Query_from_CarrierReporting_1[PolicyYear]=$A54,IF(Table_Query_from_CarrierReporting_1[AccountNumberGroupAbbrev]="INVINC",Table_Query_from_CarrierReporting_1[Amount],0),0),0),0)),0)-IF('Operating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54,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54,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54,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Results'!$P$1,IF(Table_Query_from_CarrierReporting_1[PolicyYear]=$A54,IF(Table_Query_from_CarrierReporting_1[AccountNumberGroupAbbrev]="INVINC",IF(Table_Query_from_CarrierReporting_1[AccountTypeId]="A",Table_Query_from_CarrierReporting_1[Amount],0),0),0),0),0)),0),0)</f>
        <v>0</v>
      </c>
      <c r="L54" s="38">
        <f t="array" ref="L54">(SUM(IF(VALUE(Table_Query_from_CarrierReporting_1[AccountingQuarter])=VALUE($P$17&amp;1),IF(Table_Query_from_CarrierReporting_1[StateCode]='Operating Results'!$P$1,IF(Table_Query_from_CarrierReporting_1[PolicyYear]=$A54,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54,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54,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Results'!$P$1,IF(Table_Query_from_CarrierReporting_1[PolicyYear]=$A54,IF(Table_Query_from_CarrierReporting_1[AccountNumberGroupAbbrev]="PRMCHG",Table_Query_from_CarrierReporting_1[Amount],0),0),0),0)),0)-IF('Operating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54,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54,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54,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54,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54,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54,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54,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Results'!$P$1,IF(Table_Query_from_CarrierReporting_1[PolicyYear]=$A54,IF(Table_Query_from_CarrierReporting_1[AccountNumberGroupAbbrev]="COMCHG",Table_Query_from_CarrierReporting_1[Amount],0),0),0),0)),0)-IF('Operating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54,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54,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54,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Results'!$P$1,IF(Table_Query_from_CarrierReporting_1[PolicyYear]=$A54,IF(Table_Query_from_CarrierReporting_1[AccountNumberGroupAbbrev]="COMCHG",IF(Table_Query_from_CarrierReporting_1[AccountTypeId]="A",Table_Query_from_CarrierReporting_1[Amount],0),0),0),0),0)),0),0))</f>
        <v>0</v>
      </c>
      <c r="M54" s="38">
        <f t="array" ref="M54">SUM(IF(VALUE(Table_Query_from_CarrierReporting_1[AccountingQuarter])=VALUE($P$17&amp;1),IF(Table_Query_from_CarrierReporting_1[StateCode]='Operating Results'!$P$1,IF(Table_Query_from_CarrierReporting_1[PolicyYear]=$A54,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54,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54,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Results'!$P$1,IF(Table_Query_from_CarrierReporting_1[PolicyYear]=$A54,IF(Table_Query_from_CarrierReporting_1[AccountNumberGroupAbbrev]="MISCEXP",Table_Query_from_CarrierReporting_1[Amount],0),0),0),0)),0)-IF('Operating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54,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54,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54,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Results'!$P$1,IF(Table_Query_from_CarrierReporting_1[PolicyYear]=$A54,IF(Table_Query_from_CarrierReporting_1[AccountNumberGroupAbbrev]="MISCEXP",IF(Table_Query_from_CarrierReporting_1[AccountTypeId]="A",Table_Query_from_CarrierReporting_1[Amount],0),0),0),0),0)),0),0)</f>
        <v>0</v>
      </c>
      <c r="N54" s="38">
        <f t="array" ref="N54">SUM(IF(VALUE(Table_Query_from_CarrierReporting_1[AccountingQuarter])=VALUE($P$17&amp;1),IF(Table_Query_from_CarrierReporting_1[StateCode]='Operating Results'!$P$1,IF(Table_Query_from_CarrierReporting_1[PolicyYear]=$A54,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54,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54,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Results'!$P$1,IF(Table_Query_from_CarrierReporting_1[PolicyYear]=$A54,IF(Table_Query_from_CarrierReporting_1[AccountNumberGroupAbbrev]="MISCINC",Table_Query_from_CarrierReporting_1[Amount],0),0),0),0)),0)-IF('Operating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54,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54,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54,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Results'!$P$1,IF(Table_Query_from_CarrierReporting_1[PolicyYear]=$A54,IF(Table_Query_from_CarrierReporting_1[AccountNumberGroupAbbrev]="MISCINC",IF(Table_Query_from_CarrierReporting_1[AccountTypeId]="A",Table_Query_from_CarrierReporting_1[Amount],0),0),0),0),0)),0),0)</f>
        <v>0</v>
      </c>
      <c r="O54" s="4"/>
    </row>
    <row r="55" spans="1:15" s="20" customFormat="1" x14ac:dyDescent="0.3">
      <c r="A55" s="47">
        <f>'Operating Results'!A57</f>
        <v>2021</v>
      </c>
      <c r="B55" s="38">
        <f t="array" ref="B55">((SUM(IF(VALUE(Table_Query_from_CarrierReporting4[AccountingQuarter])=VALUE($P$17&amp;1),IF(Table_Query_from_CarrierReporting4[StateCode]='Operating Results'!$P$1,IF(Table_Query_from_CarrierReporting4[PolicyYear]=$A55,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55,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55,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55,IF(Table_Query_from_CarrierReporting4[KORCode]=16,Table_Query_from_CarrierReporting4[Column1],0),0),0),0)),0))-(SUM(IF(VALUE(Table_Query_from_CarrierReporting4[AccountingQuarter])=VALUE($P$17&amp;1),IF(Table_Query_from_CarrierReporting4[StateCode]='Operating Results'!$P$1,IF(Table_Query_from_CarrierReporting4[PolicyYear]=$A55,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55,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55,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Results'!$P$1,IF(Table_Query_from_CarrierReporting4[PolicyYear]=$A55,IF(Table_Query_from_CarrierReporting4[KORCode]=63,Table_Query_from_CarrierReporting4[Column1],0),0),0),0)),0)))</f>
        <v>0</v>
      </c>
      <c r="C55" s="38">
        <f t="array" ref="C55">(SUM(IF(VALUE(Table_Query_from_CarrierReporting4[AccountingQuarter])=$P$15,IF(Table_Query_from_CarrierReporting4[StateCode]='Operating Results'!$P$1,IF(Table_Query_from_CarrierReporting4[PolicyYear]=$A55,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55,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55,IF(Table_Query_from_CarrierReporting[KORCode]=67,Table_Query_from_CarrierReporting[CaseAmount],0),0),0),0))-SUM(IF(VALUE(Table_Query_from_CarrierReporting[AccountingQuarter])=$P$48,IF(Table_Query_from_CarrierReporting[StateCode]='Operating Results'!$P$1,IF(Table_Query_from_CarrierReporting[PolicyYear]=$A55,IF(Table_Query_from_CarrierReporting[KORCode]=67,Table_Query_from_CarrierReporting[CaseAmount],0),0),0),0)))</f>
        <v>0</v>
      </c>
      <c r="D55" s="38">
        <f t="array" ref="D55">(SUM(IF(VALUE(Table_Query_from_CarrierReporting[AccountingQuarter])=$P$15,IF(Table_Query_from_CarrierReporting[StateCode]='Operating Results'!$P$1,IF(Table_Query_from_CarrierReporting[PolicyYear]=$A55,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55,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55,IF(Table_Query_from_CarrierReporting[KORCode]=67,Table_Query_from_CarrierReporting[IBNRAmount],0),0),0),0))-SUM(IF(VALUE(Table_Query_from_CarrierReporting[AccountingQuarter])=$P$48,IF(Table_Query_from_CarrierReporting[StateCode]='Operating Results'!$P$1,IF(Table_Query_from_CarrierReporting[PolicyYear]=$A55,IF(Table_Query_from_CarrierReporting[KORCode]=67,Table_Query_from_CarrierReporting[IBNRAmount],0),0),0),0)))</f>
        <v>0</v>
      </c>
      <c r="E55" s="38">
        <f t="array" ref="E55">SUM(IF(VALUE(Table_Query_from_CarrierReporting_1[AccountingQuarter])=VALUE($P$17&amp;1),IF(Table_Query_from_CarrierReporting_1[StateCode]='Operating Results'!$P$1,IF(Table_Query_from_CarrierReporting_1[PolicyYear]=$A55,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55,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55,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55,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55,IF(Table_Query_from_CarrierReporting[KORCode]=22,Table_Query_from_CarrierReporting[Amount],0),0),0),0))-SUM(IF(VALUE(Table_Query_from_CarrierReporting[AccountingQuarter])=$P$48,IF(Table_Query_from_CarrierReporting[StateCode]='Operating Results'!$P$1,IF(Table_Query_from_CarrierReporting[PolicyYear]=$A55,IF(Table_Query_from_CarrierReporting[KORCode]=22,Table_Query_from_CarrierReporting[Amount],0),0),0),0))</f>
        <v>0</v>
      </c>
      <c r="F55" s="38">
        <f t="array" ref="F55">SUM(IF(VALUE(Table_Query_from_CarrierReporting4[AccountingQuarter])=VALUE($P$17&amp;1),IF(Table_Query_from_CarrierReporting4[StateCode]='Operating Results'!$P$1,IF(Table_Query_from_CarrierReporting4[PolicyYear]=$A55,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55,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55,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55,IF(Table_Query_from_CarrierReporting4[KORCode]=90,Table_Query_from_CarrierReporting4[Column1],0),0),0),0)),0)+(SUM(IF(VALUE(Table_Query_from_CarrierReporting4[AccountingQuarter])=$P$15,IF(Table_Query_from_CarrierReporting4[StateCode]='Operating Results'!$P$1,IF(Table_Query_from_CarrierReporting4[PolicyYear]=$A55,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55,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55,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Results'!$P$1,IF(Table_Query_from_CarrierReporting[PolicyYear]=$A55,IF(Table_Query_from_CarrierReporting[KORCode]=34,IF(Table_Query_from_CarrierReporting[AccountingDate]=$Q$48,Table_Query_from_CarrierReporting[ALAEIBNR],0),0),0),0),0))</f>
        <v>0</v>
      </c>
      <c r="G55" s="38">
        <f t="array" ref="G55">SUM(IF(VALUE(Table_Query_from_CarrierReporting_1[AccountingQuarter])=VALUE($P$17&amp;1),IF(Table_Query_from_CarrierReporting_1[StateCode]='Operating Results'!$P$1,IF(Table_Query_from_CarrierReporting_1[PolicyYear]=$A55,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55,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55,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Results'!$P$1,IF(Table_Query_from_CarrierReporting_1[PolicyYear]=$A55,IF(Table_Query_from_CarrierReporting_1[AccountNumberGroupAbbrev]="ADMIN",Table_Query_from_CarrierReporting_1[Amount],0),0),0),0)),0)-IF('Operating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55,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55,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55,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Results'!$P$1,IF(Table_Query_from_CarrierReporting_1[PolicyYear]=$A55,IF(Table_Query_from_CarrierReporting_1[AccountNumberGroupAbbrev]="ADMIN",IF(Table_Query_from_CarrierReporting_1[AccountTypeId]="A",Table_Query_from_CarrierReporting_1[Amount],0),0),0),0),0)),0),0)</f>
        <v>0</v>
      </c>
      <c r="H55" s="38">
        <f t="array" ref="H55">SUM(IF(VALUE(Table_Query_from_CarrierReporting_1[AccountingQuarter])=VALUE($P$17&amp;1),IF(Table_Query_from_CarrierReporting_1[StateCode]='Operating Results'!$P$1,IF(Table_Query_from_CarrierReporting_1[PolicyYear]=$A55,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55,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55,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Results'!$P$1,IF(Table_Query_from_CarrierReporting_1[PolicyYear]=$A55,IF(Table_Query_from_CarrierReporting_1[AccountNumberGroupAbbrev]="TAXES",Table_Query_from_CarrierReporting_1[Amount],0),0),0),0)),0)-IF('Operating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55,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55,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55,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Results'!$P$1,IF(Table_Query_from_CarrierReporting_1[PolicyYear]=$A55,IF(Table_Query_from_CarrierReporting_1[AccountNumberGroupAbbrev]="TAXES",IF(Table_Query_from_CarrierReporting_1[AccountTypeId]="A",Table_Query_from_CarrierReporting_1[Amount],0),0),0),0),0)),0))</f>
        <v>0</v>
      </c>
      <c r="I55" s="60">
        <f t="array" ref="I55">(SUM(IF(VALUE(Table_Query_from_CarrierReporting3[AccountingQuarter])=VALUE($P$17&amp;1),IF(Table_Query_from_CarrierReporting3[StateCode]='Operating Results'!$P$1,IF(Table_Query_from_CarrierReporting3[PolicyYear]=$A55,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55,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55,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Results'!$P$1,IF(Table_Query_from_CarrierReporting3[PolicyYear]=$A55,IF(Table_Query_from_CarrierReporting3[KORCode]=12,Table_Query_from_CarrierReporting3[Column1],0),0),0),0)),0))</f>
        <v>0</v>
      </c>
      <c r="J55" s="38">
        <f t="array" ref="J55">SUM(IF(Table_Query_from_CarrierReporting[StateCode]='Operating Results'!$P$1,IF(Table_Query_from_CarrierReporting[PolicyYear]=$A55,IF(Table_Query_from_CarrierReporting[KORCode]=79,IF(Table_Query_from_CarrierReporting[AccountingDate]=$Q$15,Table_Query_from_CarrierReporting[Amount],0),0),0),0))-SUM(IF(Table_Query_from_CarrierReporting[StateCode]='Operating Results'!$P$1,IF(Table_Query_from_CarrierReporting[PolicyYear]=$A55,IF(Table_Query_from_CarrierReporting[KORCode]=79,IF(Table_Query_from_CarrierReporting[AccountingDate]=$Q$48,Table_Query_from_CarrierReporting[Amount],0),0),0),0))</f>
        <v>0</v>
      </c>
      <c r="K55" s="38">
        <f t="array" ref="K55">SUM(IF(VALUE(Table_Query_from_CarrierReporting_1[AccountingQuarter])=VALUE($P$17&amp;1),IF(Table_Query_from_CarrierReporting_1[StateCode]='Operating Results'!$P$1,IF(Table_Query_from_CarrierReporting_1[PolicyYear]=$A55,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55,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55,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Results'!$P$1,IF(Table_Query_from_CarrierReporting_1[PolicyYear]=$A55,IF(Table_Query_from_CarrierReporting_1[AccountNumberGroupAbbrev]="INVINC",Table_Query_from_CarrierReporting_1[Amount],0),0),0),0)),0)-IF('Operating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55,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55,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55,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Results'!$P$1,IF(Table_Query_from_CarrierReporting_1[PolicyYear]=$A55,IF(Table_Query_from_CarrierReporting_1[AccountNumberGroupAbbrev]="INVINC",IF(Table_Query_from_CarrierReporting_1[AccountTypeId]="A",Table_Query_from_CarrierReporting_1[Amount],0),0),0),0),0)),0),0)</f>
        <v>0</v>
      </c>
      <c r="L55" s="38">
        <f t="array" ref="L55">(SUM(IF(VALUE(Table_Query_from_CarrierReporting_1[AccountingQuarter])=VALUE($P$17&amp;1),IF(Table_Query_from_CarrierReporting_1[StateCode]='Operating Results'!$P$1,IF(Table_Query_from_CarrierReporting_1[PolicyYear]=$A55,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55,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55,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Results'!$P$1,IF(Table_Query_from_CarrierReporting_1[PolicyYear]=$A55,IF(Table_Query_from_CarrierReporting_1[AccountNumberGroupAbbrev]="PRMCHG",Table_Query_from_CarrierReporting_1[Amount],0),0),0),0)),0)-IF('Operating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55,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55,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55,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55,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55,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55,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55,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Results'!$P$1,IF(Table_Query_from_CarrierReporting_1[PolicyYear]=$A55,IF(Table_Query_from_CarrierReporting_1[AccountNumberGroupAbbrev]="COMCHG",Table_Query_from_CarrierReporting_1[Amount],0),0),0),0)),0)-IF('Operating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55,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55,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55,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Results'!$P$1,IF(Table_Query_from_CarrierReporting_1[PolicyYear]=$A55,IF(Table_Query_from_CarrierReporting_1[AccountNumberGroupAbbrev]="COMCHG",IF(Table_Query_from_CarrierReporting_1[AccountTypeId]="A",Table_Query_from_CarrierReporting_1[Amount],0),0),0),0),0)),0),0))</f>
        <v>0</v>
      </c>
      <c r="M55" s="38">
        <f t="array" ref="M55">SUM(IF(VALUE(Table_Query_from_CarrierReporting_1[AccountingQuarter])=VALUE($P$17&amp;1),IF(Table_Query_from_CarrierReporting_1[StateCode]='Operating Results'!$P$1,IF(Table_Query_from_CarrierReporting_1[PolicyYear]=$A55,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55,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55,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Results'!$P$1,IF(Table_Query_from_CarrierReporting_1[PolicyYear]=$A55,IF(Table_Query_from_CarrierReporting_1[AccountNumberGroupAbbrev]="MISCEXP",Table_Query_from_CarrierReporting_1[Amount],0),0),0),0)),0)-IF('Operating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55,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55,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55,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Results'!$P$1,IF(Table_Query_from_CarrierReporting_1[PolicyYear]=$A55,IF(Table_Query_from_CarrierReporting_1[AccountNumberGroupAbbrev]="MISCEXP",IF(Table_Query_from_CarrierReporting_1[AccountTypeId]="A",Table_Query_from_CarrierReporting_1[Amount],0),0),0),0),0)),0),0)</f>
        <v>0</v>
      </c>
      <c r="N55" s="38">
        <f t="array" ref="N55">SUM(IF(VALUE(Table_Query_from_CarrierReporting_1[AccountingQuarter])=VALUE($P$17&amp;1),IF(Table_Query_from_CarrierReporting_1[StateCode]='Operating Results'!$P$1,IF(Table_Query_from_CarrierReporting_1[PolicyYear]=$A55,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55,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55,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Results'!$P$1,IF(Table_Query_from_CarrierReporting_1[PolicyYear]=$A55,IF(Table_Query_from_CarrierReporting_1[AccountNumberGroupAbbrev]="MISCINC",Table_Query_from_CarrierReporting_1[Amount],0),0),0),0)),0)-IF('Operating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55,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55,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55,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Results'!$P$1,IF(Table_Query_from_CarrierReporting_1[PolicyYear]=$A55,IF(Table_Query_from_CarrierReporting_1[AccountNumberGroupAbbrev]="MISCINC",IF(Table_Query_from_CarrierReporting_1[AccountTypeId]="A",Table_Query_from_CarrierReporting_1[Amount],0),0),0),0),0)),0),0)</f>
        <v>0</v>
      </c>
      <c r="O55" s="4"/>
    </row>
    <row r="56" spans="1:15" s="20" customFormat="1" x14ac:dyDescent="0.3">
      <c r="A56" s="47">
        <f>'Operating Results'!A58</f>
        <v>2022</v>
      </c>
      <c r="B56" s="38">
        <f t="array" ref="B56">((SUM(IF(VALUE(Table_Query_from_CarrierReporting4[AccountingQuarter])=VALUE($P$17&amp;1),IF(Table_Query_from_CarrierReporting4[StateCode]='Operating Results'!$P$1,IF(Table_Query_from_CarrierReporting4[PolicyYear]=$A56,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56,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56,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56,IF(Table_Query_from_CarrierReporting4[KORCode]=16,Table_Query_from_CarrierReporting4[Column1],0),0),0),0)),0))-(SUM(IF(VALUE(Table_Query_from_CarrierReporting4[AccountingQuarter])=VALUE($P$17&amp;1),IF(Table_Query_from_CarrierReporting4[StateCode]='Operating Results'!$P$1,IF(Table_Query_from_CarrierReporting4[PolicyYear]=$A56,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56,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56,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Results'!$P$1,IF(Table_Query_from_CarrierReporting4[PolicyYear]=$A56,IF(Table_Query_from_CarrierReporting4[KORCode]=63,Table_Query_from_CarrierReporting4[Column1],0),0),0),0)),0)))</f>
        <v>0</v>
      </c>
      <c r="C56" s="38">
        <f t="array" ref="C56">(SUM(IF(VALUE(Table_Query_from_CarrierReporting4[AccountingQuarter])=$P$15,IF(Table_Query_from_CarrierReporting4[StateCode]='Operating Results'!$P$1,IF(Table_Query_from_CarrierReporting4[PolicyYear]=$A56,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56,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56,IF(Table_Query_from_CarrierReporting[KORCode]=67,Table_Query_from_CarrierReporting[CaseAmount],0),0),0),0))-SUM(IF(VALUE(Table_Query_from_CarrierReporting[AccountingQuarter])=$P$48,IF(Table_Query_from_CarrierReporting[StateCode]='Operating Results'!$P$1,IF(Table_Query_from_CarrierReporting[PolicyYear]=$A56,IF(Table_Query_from_CarrierReporting[KORCode]=67,Table_Query_from_CarrierReporting[CaseAmount],0),0),0),0)))</f>
        <v>0</v>
      </c>
      <c r="D56" s="38">
        <f t="array" ref="D56">(SUM(IF(VALUE(Table_Query_from_CarrierReporting[AccountingQuarter])=$P$15,IF(Table_Query_from_CarrierReporting[StateCode]='Operating Results'!$P$1,IF(Table_Query_from_CarrierReporting[PolicyYear]=$A56,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56,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56,IF(Table_Query_from_CarrierReporting[KORCode]=67,Table_Query_from_CarrierReporting[IBNRAmount],0),0),0),0))-SUM(IF(VALUE(Table_Query_from_CarrierReporting[AccountingQuarter])=$P$48,IF(Table_Query_from_CarrierReporting[StateCode]='Operating Results'!$P$1,IF(Table_Query_from_CarrierReporting[PolicyYear]=$A56,IF(Table_Query_from_CarrierReporting[KORCode]=67,Table_Query_from_CarrierReporting[IBNRAmount],0),0),0),0)))</f>
        <v>0</v>
      </c>
      <c r="E56" s="38">
        <f t="array" ref="E56">SUM(IF(VALUE(Table_Query_from_CarrierReporting_1[AccountingQuarter])=VALUE($P$17&amp;1),IF(Table_Query_from_CarrierReporting_1[StateCode]='Operating Results'!$P$1,IF(Table_Query_from_CarrierReporting_1[PolicyYear]=$A56,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56,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56,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56,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56,IF(Table_Query_from_CarrierReporting[KORCode]=22,Table_Query_from_CarrierReporting[Amount],0),0),0),0))-SUM(IF(VALUE(Table_Query_from_CarrierReporting[AccountingQuarter])=$P$48,IF(Table_Query_from_CarrierReporting[StateCode]='Operating Results'!$P$1,IF(Table_Query_from_CarrierReporting[PolicyYear]=$A56,IF(Table_Query_from_CarrierReporting[KORCode]=22,Table_Query_from_CarrierReporting[Amount],0),0),0),0))</f>
        <v>0</v>
      </c>
      <c r="F56" s="38">
        <f t="array" ref="F56">SUM(IF(VALUE(Table_Query_from_CarrierReporting4[AccountingQuarter])=VALUE($P$17&amp;1),IF(Table_Query_from_CarrierReporting4[StateCode]='Operating Results'!$P$1,IF(Table_Query_from_CarrierReporting4[PolicyYear]=$A56,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56,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56,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56,IF(Table_Query_from_CarrierReporting4[KORCode]=90,Table_Query_from_CarrierReporting4[Column1],0),0),0),0)),0)+(SUM(IF(VALUE(Table_Query_from_CarrierReporting4[AccountingQuarter])=$P$15,IF(Table_Query_from_CarrierReporting4[StateCode]='Operating Results'!$P$1,IF(Table_Query_from_CarrierReporting4[PolicyYear]=$A56,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56,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56,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Results'!$P$1,IF(Table_Query_from_CarrierReporting[PolicyYear]=$A56,IF(Table_Query_from_CarrierReporting[KORCode]=34,IF(Table_Query_from_CarrierReporting[AccountingDate]=$Q$48,Table_Query_from_CarrierReporting[ALAEIBNR],0),0),0),0),0))</f>
        <v>0</v>
      </c>
      <c r="G56" s="38">
        <f t="array" ref="G56">SUM(IF(VALUE(Table_Query_from_CarrierReporting_1[AccountingQuarter])=VALUE($P$17&amp;1),IF(Table_Query_from_CarrierReporting_1[StateCode]='Operating Results'!$P$1,IF(Table_Query_from_CarrierReporting_1[PolicyYear]=$A56,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56,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56,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Results'!$P$1,IF(Table_Query_from_CarrierReporting_1[PolicyYear]=$A56,IF(Table_Query_from_CarrierReporting_1[AccountNumberGroupAbbrev]="ADMIN",Table_Query_from_CarrierReporting_1[Amount],0),0),0),0)),0)-IF('Operating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56,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56,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56,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Results'!$P$1,IF(Table_Query_from_CarrierReporting_1[PolicyYear]=$A56,IF(Table_Query_from_CarrierReporting_1[AccountNumberGroupAbbrev]="ADMIN",IF(Table_Query_from_CarrierReporting_1[AccountTypeId]="A",Table_Query_from_CarrierReporting_1[Amount],0),0),0),0),0)),0),0)</f>
        <v>0</v>
      </c>
      <c r="H56" s="38">
        <f t="array" ref="H56">SUM(IF(VALUE(Table_Query_from_CarrierReporting_1[AccountingQuarter])=VALUE($P$17&amp;1),IF(Table_Query_from_CarrierReporting_1[StateCode]='Operating Results'!$P$1,IF(Table_Query_from_CarrierReporting_1[PolicyYear]=$A56,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56,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56,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Results'!$P$1,IF(Table_Query_from_CarrierReporting_1[PolicyYear]=$A56,IF(Table_Query_from_CarrierReporting_1[AccountNumberGroupAbbrev]="TAXES",Table_Query_from_CarrierReporting_1[Amount],0),0),0),0)),0)-IF('Operating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56,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56,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56,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Results'!$P$1,IF(Table_Query_from_CarrierReporting_1[PolicyYear]=$A56,IF(Table_Query_from_CarrierReporting_1[AccountNumberGroupAbbrev]="TAXES",IF(Table_Query_from_CarrierReporting_1[AccountTypeId]="A",Table_Query_from_CarrierReporting_1[Amount],0),0),0),0),0)),0))</f>
        <v>0</v>
      </c>
      <c r="I56" s="60">
        <f t="array" ref="I56">(SUM(IF(VALUE(Table_Query_from_CarrierReporting3[AccountingQuarter])=VALUE($P$17&amp;1),IF(Table_Query_from_CarrierReporting3[StateCode]='Operating Results'!$P$1,IF(Table_Query_from_CarrierReporting3[PolicyYear]=$A56,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56,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56,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Results'!$P$1,IF(Table_Query_from_CarrierReporting3[PolicyYear]=$A56,IF(Table_Query_from_CarrierReporting3[KORCode]=12,Table_Query_from_CarrierReporting3[Column1],0),0),0),0)),0))</f>
        <v>0</v>
      </c>
      <c r="J56" s="38">
        <f t="array" ref="J56">SUM(IF(Table_Query_from_CarrierReporting[StateCode]='Operating Results'!$P$1,IF(Table_Query_from_CarrierReporting[PolicyYear]=$A56,IF(Table_Query_from_CarrierReporting[KORCode]=79,IF(Table_Query_from_CarrierReporting[AccountingDate]=$Q$15,Table_Query_from_CarrierReporting[Amount],0),0),0),0))-SUM(IF(Table_Query_from_CarrierReporting[StateCode]='Operating Results'!$P$1,IF(Table_Query_from_CarrierReporting[PolicyYear]=$A56,IF(Table_Query_from_CarrierReporting[KORCode]=79,IF(Table_Query_from_CarrierReporting[AccountingDate]=$Q$48,Table_Query_from_CarrierReporting[Amount],0),0),0),0))</f>
        <v>0</v>
      </c>
      <c r="K56" s="38">
        <f t="array" ref="K56">SUM(IF(VALUE(Table_Query_from_CarrierReporting_1[AccountingQuarter])=VALUE($P$17&amp;1),IF(Table_Query_from_CarrierReporting_1[StateCode]='Operating Results'!$P$1,IF(Table_Query_from_CarrierReporting_1[PolicyYear]=$A56,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56,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56,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Results'!$P$1,IF(Table_Query_from_CarrierReporting_1[PolicyYear]=$A56,IF(Table_Query_from_CarrierReporting_1[AccountNumberGroupAbbrev]="INVINC",Table_Query_from_CarrierReporting_1[Amount],0),0),0),0)),0)-IF('Operating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56,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56,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56,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Results'!$P$1,IF(Table_Query_from_CarrierReporting_1[PolicyYear]=$A56,IF(Table_Query_from_CarrierReporting_1[AccountNumberGroupAbbrev]="INVINC",IF(Table_Query_from_CarrierReporting_1[AccountTypeId]="A",Table_Query_from_CarrierReporting_1[Amount],0),0),0),0),0)),0),0)</f>
        <v>0</v>
      </c>
      <c r="L56" s="38">
        <f t="array" ref="L56">(SUM(IF(VALUE(Table_Query_from_CarrierReporting_1[AccountingQuarter])=VALUE($P$17&amp;1),IF(Table_Query_from_CarrierReporting_1[StateCode]='Operating Results'!$P$1,IF(Table_Query_from_CarrierReporting_1[PolicyYear]=$A56,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56,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56,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Results'!$P$1,IF(Table_Query_from_CarrierReporting_1[PolicyYear]=$A56,IF(Table_Query_from_CarrierReporting_1[AccountNumberGroupAbbrev]="PRMCHG",Table_Query_from_CarrierReporting_1[Amount],0),0),0),0)),0)-IF('Operating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56,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56,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56,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56,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56,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56,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56,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Results'!$P$1,IF(Table_Query_from_CarrierReporting_1[PolicyYear]=$A56,IF(Table_Query_from_CarrierReporting_1[AccountNumberGroupAbbrev]="COMCHG",Table_Query_from_CarrierReporting_1[Amount],0),0),0),0)),0)-IF('Operating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56,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56,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56,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Results'!$P$1,IF(Table_Query_from_CarrierReporting_1[PolicyYear]=$A56,IF(Table_Query_from_CarrierReporting_1[AccountNumberGroupAbbrev]="COMCHG",IF(Table_Query_from_CarrierReporting_1[AccountTypeId]="A",Table_Query_from_CarrierReporting_1[Amount],0),0),0),0),0)),0),0))</f>
        <v>0</v>
      </c>
      <c r="M56" s="38">
        <f t="array" ref="M56">SUM(IF(VALUE(Table_Query_from_CarrierReporting_1[AccountingQuarter])=VALUE($P$17&amp;1),IF(Table_Query_from_CarrierReporting_1[StateCode]='Operating Results'!$P$1,IF(Table_Query_from_CarrierReporting_1[PolicyYear]=$A56,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56,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56,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Results'!$P$1,IF(Table_Query_from_CarrierReporting_1[PolicyYear]=$A56,IF(Table_Query_from_CarrierReporting_1[AccountNumberGroupAbbrev]="MISCEXP",Table_Query_from_CarrierReporting_1[Amount],0),0),0),0)),0)-IF('Operating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56,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56,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56,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Results'!$P$1,IF(Table_Query_from_CarrierReporting_1[PolicyYear]=$A56,IF(Table_Query_from_CarrierReporting_1[AccountNumberGroupAbbrev]="MISCEXP",IF(Table_Query_from_CarrierReporting_1[AccountTypeId]="A",Table_Query_from_CarrierReporting_1[Amount],0),0),0),0),0)),0),0)</f>
        <v>0</v>
      </c>
      <c r="N56" s="38">
        <f t="array" ref="N56">SUM(IF(VALUE(Table_Query_from_CarrierReporting_1[AccountingQuarter])=VALUE($P$17&amp;1),IF(Table_Query_from_CarrierReporting_1[StateCode]='Operating Results'!$P$1,IF(Table_Query_from_CarrierReporting_1[PolicyYear]=$A56,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56,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56,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Results'!$P$1,IF(Table_Query_from_CarrierReporting_1[PolicyYear]=$A56,IF(Table_Query_from_CarrierReporting_1[AccountNumberGroupAbbrev]="MISCINC",Table_Query_from_CarrierReporting_1[Amount],0),0),0),0)),0)-IF('Operating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56,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56,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56,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Results'!$P$1,IF(Table_Query_from_CarrierReporting_1[PolicyYear]=$A56,IF(Table_Query_from_CarrierReporting_1[AccountNumberGroupAbbrev]="MISCINC",IF(Table_Query_from_CarrierReporting_1[AccountTypeId]="A",Table_Query_from_CarrierReporting_1[Amount],0),0),0),0),0)),0),0)</f>
        <v>0</v>
      </c>
      <c r="O56" s="4"/>
    </row>
    <row r="57" spans="1:15" s="20" customFormat="1" x14ac:dyDescent="0.3">
      <c r="A57" s="47">
        <f>'Operating Results'!A59</f>
        <v>2023</v>
      </c>
      <c r="B57" s="38">
        <f t="array" ref="B57">((SUM(IF(VALUE(Table_Query_from_CarrierReporting4[AccountingQuarter])=VALUE($P$17&amp;1),IF(Table_Query_from_CarrierReporting4[StateCode]='Operating Results'!$P$1,IF(Table_Query_from_CarrierReporting4[PolicyYear]=$A57,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57,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57,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57,IF(Table_Query_from_CarrierReporting4[KORCode]=16,Table_Query_from_CarrierReporting4[Column1],0),0),0),0)),0))-(SUM(IF(VALUE(Table_Query_from_CarrierReporting4[AccountingQuarter])=VALUE($P$17&amp;1),IF(Table_Query_from_CarrierReporting4[StateCode]='Operating Results'!$P$1,IF(Table_Query_from_CarrierReporting4[PolicyYear]=$A57,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57,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57,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Results'!$P$1,IF(Table_Query_from_CarrierReporting4[PolicyYear]=$A57,IF(Table_Query_from_CarrierReporting4[KORCode]=63,Table_Query_from_CarrierReporting4[Column1],0),0),0),0)),0)))</f>
        <v>0</v>
      </c>
      <c r="C57" s="38">
        <f t="array" ref="C57">(SUM(IF(VALUE(Table_Query_from_CarrierReporting4[AccountingQuarter])=$P$15,IF(Table_Query_from_CarrierReporting4[StateCode]='Operating Results'!$P$1,IF(Table_Query_from_CarrierReporting4[PolicyYear]=$A57,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57,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57,IF(Table_Query_from_CarrierReporting[KORCode]=67,Table_Query_from_CarrierReporting[CaseAmount],0),0),0),0))-SUM(IF(VALUE(Table_Query_from_CarrierReporting[AccountingQuarter])=$P$48,IF(Table_Query_from_CarrierReporting[StateCode]='Operating Results'!$P$1,IF(Table_Query_from_CarrierReporting[PolicyYear]=$A57,IF(Table_Query_from_CarrierReporting[KORCode]=67,Table_Query_from_CarrierReporting[CaseAmount],0),0),0),0)))</f>
        <v>0</v>
      </c>
      <c r="D57" s="38">
        <f t="array" ref="D57">(SUM(IF(VALUE(Table_Query_from_CarrierReporting[AccountingQuarter])=$P$15,IF(Table_Query_from_CarrierReporting[StateCode]='Operating Results'!$P$1,IF(Table_Query_from_CarrierReporting[PolicyYear]=$A57,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57,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57,IF(Table_Query_from_CarrierReporting[KORCode]=67,Table_Query_from_CarrierReporting[IBNRAmount],0),0),0),0))-SUM(IF(VALUE(Table_Query_from_CarrierReporting[AccountingQuarter])=$P$48,IF(Table_Query_from_CarrierReporting[StateCode]='Operating Results'!$P$1,IF(Table_Query_from_CarrierReporting[PolicyYear]=$A57,IF(Table_Query_from_CarrierReporting[KORCode]=67,Table_Query_from_CarrierReporting[IBNRAmount],0),0),0),0)))</f>
        <v>0</v>
      </c>
      <c r="E57" s="38" cm="1">
        <f t="array" ref="E57">SUM(IF(VALUE(Table_Query_from_CarrierReporting_1[AccountingQuarter])=VALUE($P$17&amp;1),IF(Table_Query_from_CarrierReporting_1[StateCode]='Operating Results'!$P$1,IF(Table_Query_from_CarrierReporting_1[PolicyYear]=$A57,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57,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57,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57,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57,IF(Table_Query_from_CarrierReporting[KORCode]=22,Table_Query_from_CarrierReporting[Amount],0),0),0),0))-SUM(IF(VALUE(Table_Query_from_CarrierReporting[AccountingQuarter])=$P$48,IF(Table_Query_from_CarrierReporting[StateCode]='Operating Results'!$P$1,IF(Table_Query_from_CarrierReporting[PolicyYear]=$A57,IF(Table_Query_from_CarrierReporting[KORCode]=22,Table_Query_from_CarrierReporting[Amount],0),0),0),0))</f>
        <v>0</v>
      </c>
      <c r="F57" s="38">
        <f t="array" ref="F57">SUM(IF(VALUE(Table_Query_from_CarrierReporting4[AccountingQuarter])=VALUE($P$17&amp;1),IF(Table_Query_from_CarrierReporting4[StateCode]='Operating Results'!$P$1,IF(Table_Query_from_CarrierReporting4[PolicyYear]=$A57,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57,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57,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57,IF(Table_Query_from_CarrierReporting4[KORCode]=90,Table_Query_from_CarrierReporting4[Column1],0),0),0),0)),0)+(SUM(IF(VALUE(Table_Query_from_CarrierReporting4[AccountingQuarter])=$P$15,IF(Table_Query_from_CarrierReporting4[StateCode]='Operating Results'!$P$1,IF(Table_Query_from_CarrierReporting4[PolicyYear]=$A57,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57,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57,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Results'!$P$1,IF(Table_Query_from_CarrierReporting[PolicyYear]=$A57,IF(Table_Query_from_CarrierReporting[KORCode]=34,IF(Table_Query_from_CarrierReporting[AccountingDate]=$Q$48,Table_Query_from_CarrierReporting[ALAEIBNR],0),0),0),0),0))</f>
        <v>0</v>
      </c>
      <c r="G57" s="38">
        <f t="array" ref="G57">SUM(IF(VALUE(Table_Query_from_CarrierReporting_1[AccountingQuarter])=VALUE($P$17&amp;1),IF(Table_Query_from_CarrierReporting_1[StateCode]='Operating Results'!$P$1,IF(Table_Query_from_CarrierReporting_1[PolicyYear]=$A57,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57,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57,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Results'!$P$1,IF(Table_Query_from_CarrierReporting_1[PolicyYear]=$A57,IF(Table_Query_from_CarrierReporting_1[AccountNumberGroupAbbrev]="ADMIN",Table_Query_from_CarrierReporting_1[Amount],0),0),0),0)),0)-IF('Operating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57,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57,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57,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Results'!$P$1,IF(Table_Query_from_CarrierReporting_1[PolicyYear]=$A57,IF(Table_Query_from_CarrierReporting_1[AccountNumberGroupAbbrev]="ADMIN",IF(Table_Query_from_CarrierReporting_1[AccountTypeId]="A",Table_Query_from_CarrierReporting_1[Amount],0),0),0),0),0)),0),0)</f>
        <v>0</v>
      </c>
      <c r="H57" s="38">
        <f t="array" ref="H57">SUM(IF(VALUE(Table_Query_from_CarrierReporting_1[AccountingQuarter])=VALUE($P$17&amp;1),IF(Table_Query_from_CarrierReporting_1[StateCode]='Operating Results'!$P$1,IF(Table_Query_from_CarrierReporting_1[PolicyYear]=$A57,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57,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57,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Results'!$P$1,IF(Table_Query_from_CarrierReporting_1[PolicyYear]=$A57,IF(Table_Query_from_CarrierReporting_1[AccountNumberGroupAbbrev]="TAXES",Table_Query_from_CarrierReporting_1[Amount],0),0),0),0)),0)-IF('Operating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57,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57,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57,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Results'!$P$1,IF(Table_Query_from_CarrierReporting_1[PolicyYear]=$A57,IF(Table_Query_from_CarrierReporting_1[AccountNumberGroupAbbrev]="TAXES",IF(Table_Query_from_CarrierReporting_1[AccountTypeId]="A",Table_Query_from_CarrierReporting_1[Amount],0),0),0),0),0)),0))</f>
        <v>0</v>
      </c>
      <c r="I57" s="60">
        <f t="array" ref="I57">(SUM(IF(VALUE(Table_Query_from_CarrierReporting3[AccountingQuarter])=VALUE($P$17&amp;1),IF(Table_Query_from_CarrierReporting3[StateCode]='Operating Results'!$P$1,IF(Table_Query_from_CarrierReporting3[PolicyYear]=$A57,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57,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57,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Results'!$P$1,IF(Table_Query_from_CarrierReporting3[PolicyYear]=$A57,IF(Table_Query_from_CarrierReporting3[KORCode]=12,Table_Query_from_CarrierReporting3[Column1],0),0),0),0)),0))</f>
        <v>0</v>
      </c>
      <c r="J57" s="38">
        <f t="array" ref="J57">SUM(IF(Table_Query_from_CarrierReporting[StateCode]='Operating Results'!$P$1,IF(Table_Query_from_CarrierReporting[PolicyYear]=$A57,IF(Table_Query_from_CarrierReporting[KORCode]=79,IF(Table_Query_from_CarrierReporting[AccountingDate]=$Q$15,Table_Query_from_CarrierReporting[Amount],0),0),0),0))-SUM(IF(Table_Query_from_CarrierReporting[StateCode]='Operating Results'!$P$1,IF(Table_Query_from_CarrierReporting[PolicyYear]=$A57,IF(Table_Query_from_CarrierReporting[KORCode]=79,IF(Table_Query_from_CarrierReporting[AccountingDate]=$Q$48,Table_Query_from_CarrierReporting[Amount],0),0),0),0))</f>
        <v>0</v>
      </c>
      <c r="K57" s="38">
        <f t="array" ref="K57">SUM(IF(VALUE(Table_Query_from_CarrierReporting_1[AccountingQuarter])=VALUE($P$17&amp;1),IF(Table_Query_from_CarrierReporting_1[StateCode]='Operating Results'!$P$1,IF(Table_Query_from_CarrierReporting_1[PolicyYear]=$A57,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57,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57,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Results'!$P$1,IF(Table_Query_from_CarrierReporting_1[PolicyYear]=$A57,IF(Table_Query_from_CarrierReporting_1[AccountNumberGroupAbbrev]="INVINC",Table_Query_from_CarrierReporting_1[Amount],0),0),0),0)),0)-IF('Operating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57,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57,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57,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Results'!$P$1,IF(Table_Query_from_CarrierReporting_1[PolicyYear]=$A57,IF(Table_Query_from_CarrierReporting_1[AccountNumberGroupAbbrev]="INVINC",IF(Table_Query_from_CarrierReporting_1[AccountTypeId]="A",Table_Query_from_CarrierReporting_1[Amount],0),0),0),0),0)),0),0)</f>
        <v>0</v>
      </c>
      <c r="L57" s="38">
        <f t="array" ref="L57">(SUM(IF(VALUE(Table_Query_from_CarrierReporting_1[AccountingQuarter])=VALUE($P$17&amp;1),IF(Table_Query_from_CarrierReporting_1[StateCode]='Operating Results'!$P$1,IF(Table_Query_from_CarrierReporting_1[PolicyYear]=$A57,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57,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57,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Results'!$P$1,IF(Table_Query_from_CarrierReporting_1[PolicyYear]=$A57,IF(Table_Query_from_CarrierReporting_1[AccountNumberGroupAbbrev]="PRMCHG",Table_Query_from_CarrierReporting_1[Amount],0),0),0),0)),0)-IF('Operating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57,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57,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57,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57,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57,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57,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57,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Results'!$P$1,IF(Table_Query_from_CarrierReporting_1[PolicyYear]=$A57,IF(Table_Query_from_CarrierReporting_1[AccountNumberGroupAbbrev]="COMCHG",Table_Query_from_CarrierReporting_1[Amount],0),0),0),0)),0)-IF('Operating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57,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57,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57,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Results'!$P$1,IF(Table_Query_from_CarrierReporting_1[PolicyYear]=$A57,IF(Table_Query_from_CarrierReporting_1[AccountNumberGroupAbbrev]="COMCHG",IF(Table_Query_from_CarrierReporting_1[AccountTypeId]="A",Table_Query_from_CarrierReporting_1[Amount],0),0),0),0),0)),0),0))</f>
        <v>0</v>
      </c>
      <c r="M57" s="38">
        <f t="array" ref="M57">SUM(IF(VALUE(Table_Query_from_CarrierReporting_1[AccountingQuarter])=VALUE($P$17&amp;1),IF(Table_Query_from_CarrierReporting_1[StateCode]='Operating Results'!$P$1,IF(Table_Query_from_CarrierReporting_1[PolicyYear]=$A57,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57,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57,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Results'!$P$1,IF(Table_Query_from_CarrierReporting_1[PolicyYear]=$A57,IF(Table_Query_from_CarrierReporting_1[AccountNumberGroupAbbrev]="MISCEXP",Table_Query_from_CarrierReporting_1[Amount],0),0),0),0)),0)-IF('Operating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57,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57,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57,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Results'!$P$1,IF(Table_Query_from_CarrierReporting_1[PolicyYear]=$A57,IF(Table_Query_from_CarrierReporting_1[AccountNumberGroupAbbrev]="MISCEXP",IF(Table_Query_from_CarrierReporting_1[AccountTypeId]="A",Table_Query_from_CarrierReporting_1[Amount],0),0),0),0),0)),0),0)</f>
        <v>0</v>
      </c>
      <c r="N57" s="38">
        <f t="array" ref="N57">SUM(IF(VALUE(Table_Query_from_CarrierReporting_1[AccountingQuarter])=VALUE($P$17&amp;1),IF(Table_Query_from_CarrierReporting_1[StateCode]='Operating Results'!$P$1,IF(Table_Query_from_CarrierReporting_1[PolicyYear]=$A57,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57,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57,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Results'!$P$1,IF(Table_Query_from_CarrierReporting_1[PolicyYear]=$A57,IF(Table_Query_from_CarrierReporting_1[AccountNumberGroupAbbrev]="MISCINC",Table_Query_from_CarrierReporting_1[Amount],0),0),0),0)),0)-IF('Operating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57,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57,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57,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Results'!$P$1,IF(Table_Query_from_CarrierReporting_1[PolicyYear]=$A57,IF(Table_Query_from_CarrierReporting_1[AccountNumberGroupAbbrev]="MISCINC",IF(Table_Query_from_CarrierReporting_1[AccountTypeId]="A",Table_Query_from_CarrierReporting_1[Amount],0),0),0),0),0)),0),0)</f>
        <v>0</v>
      </c>
      <c r="O57" s="4"/>
    </row>
    <row r="58" spans="1:15" s="20" customFormat="1" x14ac:dyDescent="0.3">
      <c r="A58" s="47">
        <f>'Operating Results'!A60</f>
        <v>2024</v>
      </c>
      <c r="B58" s="38">
        <f t="array" ref="B58">((SUM(IF(VALUE(Table_Query_from_CarrierReporting4[AccountingQuarter])=VALUE($P$17&amp;1),IF(Table_Query_from_CarrierReporting4[StateCode]='Operating Results'!$P$1,IF(Table_Query_from_CarrierReporting4[PolicyYear]=$A58,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58,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58,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58,IF(Table_Query_from_CarrierReporting4[KORCode]=16,Table_Query_from_CarrierReporting4[Column1],0),0),0),0)),0))-(SUM(IF(VALUE(Table_Query_from_CarrierReporting4[AccountingQuarter])=VALUE($P$17&amp;1),IF(Table_Query_from_CarrierReporting4[StateCode]='Operating Results'!$P$1,IF(Table_Query_from_CarrierReporting4[PolicyYear]=$A58,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58,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58,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Results'!$P$1,IF(Table_Query_from_CarrierReporting4[PolicyYear]=$A58,IF(Table_Query_from_CarrierReporting4[KORCode]=63,Table_Query_from_CarrierReporting4[Column1],0),0),0),0)),0)))</f>
        <v>0</v>
      </c>
      <c r="C58" s="38">
        <f t="array" ref="C58">(SUM(IF(VALUE(Table_Query_from_CarrierReporting4[AccountingQuarter])=$P$15,IF(Table_Query_from_CarrierReporting4[StateCode]='Operating Results'!$P$1,IF(Table_Query_from_CarrierReporting4[PolicyYear]=$A58,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58,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58,IF(Table_Query_from_CarrierReporting[KORCode]=67,Table_Query_from_CarrierReporting[CaseAmount],0),0),0),0))-SUM(IF(VALUE(Table_Query_from_CarrierReporting[AccountingQuarter])=$P$48,IF(Table_Query_from_CarrierReporting[StateCode]='Operating Results'!$P$1,IF(Table_Query_from_CarrierReporting[PolicyYear]=$A58,IF(Table_Query_from_CarrierReporting[KORCode]=67,Table_Query_from_CarrierReporting[CaseAmount],0),0),0),0)))</f>
        <v>0</v>
      </c>
      <c r="D58" s="38">
        <f t="array" ref="D58">(SUM(IF(VALUE(Table_Query_from_CarrierReporting[AccountingQuarter])=$P$15,IF(Table_Query_from_CarrierReporting[StateCode]='Operating Results'!$P$1,IF(Table_Query_from_CarrierReporting[PolicyYear]=$A58,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58,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58,IF(Table_Query_from_CarrierReporting[KORCode]=67,Table_Query_from_CarrierReporting[IBNRAmount],0),0),0),0))-SUM(IF(VALUE(Table_Query_from_CarrierReporting[AccountingQuarter])=$P$48,IF(Table_Query_from_CarrierReporting[StateCode]='Operating Results'!$P$1,IF(Table_Query_from_CarrierReporting[PolicyYear]=$A58,IF(Table_Query_from_CarrierReporting[KORCode]=67,Table_Query_from_CarrierReporting[IBNRAmount],0),0),0),0)))</f>
        <v>1979.8000000000002</v>
      </c>
      <c r="E58" s="38">
        <f t="array" ref="E58">SUM(IF(VALUE(Table_Query_from_CarrierReporting_1[AccountingQuarter])=VALUE($P$17&amp;1),IF(Table_Query_from_CarrierReporting_1[StateCode]='Operating Results'!$P$1,IF(Table_Query_from_CarrierReporting_1[PolicyYear]=$A58,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58,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58,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58,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58,IF(Table_Query_from_CarrierReporting[KORCode]=22,Table_Query_from_CarrierReporting[Amount],0),0),0),0))-SUM(IF(VALUE(Table_Query_from_CarrierReporting[AccountingQuarter])=$P$48,IF(Table_Query_from_CarrierReporting[StateCode]='Operating Results'!$P$1,IF(Table_Query_from_CarrierReporting[PolicyYear]=$A58,IF(Table_Query_from_CarrierReporting[KORCode]=22,Table_Query_from_CarrierReporting[Amount],0),0),0),0))</f>
        <v>191.78999999999996</v>
      </c>
      <c r="F58" s="38">
        <f t="array" ref="F58">SUM(IF(VALUE(Table_Query_from_CarrierReporting4[AccountingQuarter])=VALUE($P$17&amp;1),IF(Table_Query_from_CarrierReporting4[StateCode]='Operating Results'!$P$1,IF(Table_Query_from_CarrierReporting4[PolicyYear]=$A58,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58,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58,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58,IF(Table_Query_from_CarrierReporting4[KORCode]=90,Table_Query_from_CarrierReporting4[Column1],0),0),0),0)),0)+(SUM(IF(VALUE(Table_Query_from_CarrierReporting4[AccountingQuarter])=$P$15,IF(Table_Query_from_CarrierReporting4[StateCode]='Operating Results'!$P$1,IF(Table_Query_from_CarrierReporting4[PolicyYear]=$A58,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58,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58,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Results'!$P$1,IF(Table_Query_from_CarrierReporting[PolicyYear]=$A58,IF(Table_Query_from_CarrierReporting[KORCode]=34,IF(Table_Query_from_CarrierReporting[AccountingDate]=$Q$48,Table_Query_from_CarrierReporting[ALAEIBNR],0),0),0),0),0))</f>
        <v>104.2</v>
      </c>
      <c r="G58" s="38">
        <f t="array" ref="G58">SUM(IF(VALUE(Table_Query_from_CarrierReporting_1[AccountingQuarter])=VALUE($P$17&amp;1),IF(Table_Query_from_CarrierReporting_1[StateCode]='Operating Results'!$P$1,IF(Table_Query_from_CarrierReporting_1[PolicyYear]=$A58,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58,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58,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Results'!$P$1,IF(Table_Query_from_CarrierReporting_1[PolicyYear]=$A58,IF(Table_Query_from_CarrierReporting_1[AccountNumberGroupAbbrev]="ADMIN",Table_Query_from_CarrierReporting_1[Amount],0),0),0),0)),0)-IF('Operating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58,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58,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58,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Results'!$P$1,IF(Table_Query_from_CarrierReporting_1[PolicyYear]=$A58,IF(Table_Query_from_CarrierReporting_1[AccountNumberGroupAbbrev]="ADMIN",IF(Table_Query_from_CarrierReporting_1[AccountTypeId]="A",Table_Query_from_CarrierReporting_1[Amount],0),0),0),0),0)),0),0)</f>
        <v>2340.69</v>
      </c>
      <c r="H58" s="38">
        <f t="array" ref="H58">SUM(IF(VALUE(Table_Query_from_CarrierReporting_1[AccountingQuarter])=VALUE($P$17&amp;1),IF(Table_Query_from_CarrierReporting_1[StateCode]='Operating Results'!$P$1,IF(Table_Query_from_CarrierReporting_1[PolicyYear]=$A58,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58,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58,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Results'!$P$1,IF(Table_Query_from_CarrierReporting_1[PolicyYear]=$A58,IF(Table_Query_from_CarrierReporting_1[AccountNumberGroupAbbrev]="TAXES",Table_Query_from_CarrierReporting_1[Amount],0),0),0),0)),0)-IF('Operating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58,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58,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58,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Results'!$P$1,IF(Table_Query_from_CarrierReporting_1[PolicyYear]=$A58,IF(Table_Query_from_CarrierReporting_1[AccountNumberGroupAbbrev]="TAXES",IF(Table_Query_from_CarrierReporting_1[AccountTypeId]="A",Table_Query_from_CarrierReporting_1[Amount],0),0),0),0),0)),0))</f>
        <v>362.65999999999997</v>
      </c>
      <c r="I58" s="60">
        <f t="array" ref="I58">(SUM(IF(VALUE(Table_Query_from_CarrierReporting3[AccountingQuarter])=VALUE($P$17&amp;1),IF(Table_Query_from_CarrierReporting3[StateCode]='Operating Results'!$P$1,IF(Table_Query_from_CarrierReporting3[PolicyYear]=$A58,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58,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58,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Results'!$P$1,IF(Table_Query_from_CarrierReporting3[PolicyYear]=$A58,IF(Table_Query_from_CarrierReporting3[KORCode]=12,Table_Query_from_CarrierReporting3[Column1],0),0),0),0)),0))</f>
        <v>422.3</v>
      </c>
      <c r="J58" s="38">
        <f t="array" ref="J58">SUM(IF(Table_Query_from_CarrierReporting[StateCode]='Operating Results'!$P$1,IF(Table_Query_from_CarrierReporting[PolicyYear]=$A58,IF(Table_Query_from_CarrierReporting[KORCode]=79,IF(Table_Query_from_CarrierReporting[AccountingDate]=$Q$15,Table_Query_from_CarrierReporting[Amount],0),0),0),0))-SUM(IF(Table_Query_from_CarrierReporting[StateCode]='Operating Results'!$P$1,IF(Table_Query_from_CarrierReporting[PolicyYear]=$A58,IF(Table_Query_from_CarrierReporting[KORCode]=79,IF(Table_Query_from_CarrierReporting[AccountingDate]=$Q$48,Table_Query_from_CarrierReporting[Amount],0),0),0),0))</f>
        <v>-5115</v>
      </c>
      <c r="K58" s="38">
        <f t="array" ref="K58">SUM(IF(VALUE(Table_Query_from_CarrierReporting_1[AccountingQuarter])=VALUE($P$17&amp;1),IF(Table_Query_from_CarrierReporting_1[StateCode]='Operating Results'!$P$1,IF(Table_Query_from_CarrierReporting_1[PolicyYear]=$A58,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58,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58,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Results'!$P$1,IF(Table_Query_from_CarrierReporting_1[PolicyYear]=$A58,IF(Table_Query_from_CarrierReporting_1[AccountNumberGroupAbbrev]="INVINC",Table_Query_from_CarrierReporting_1[Amount],0),0),0),0)),0)-IF('Operating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58,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58,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58,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Results'!$P$1,IF(Table_Query_from_CarrierReporting_1[PolicyYear]=$A58,IF(Table_Query_from_CarrierReporting_1[AccountNumberGroupAbbrev]="INVINC",IF(Table_Query_from_CarrierReporting_1[AccountTypeId]="A",Table_Query_from_CarrierReporting_1[Amount],0),0),0),0),0)),0),0)</f>
        <v>880.25999999999976</v>
      </c>
      <c r="L58" s="38">
        <f t="array" ref="L58">(SUM(IF(VALUE(Table_Query_from_CarrierReporting_1[AccountingQuarter])=VALUE($P$17&amp;1),IF(Table_Query_from_CarrierReporting_1[StateCode]='Operating Results'!$P$1,IF(Table_Query_from_CarrierReporting_1[PolicyYear]=$A58,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58,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58,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Results'!$P$1,IF(Table_Query_from_CarrierReporting_1[PolicyYear]=$A58,IF(Table_Query_from_CarrierReporting_1[AccountNumberGroupAbbrev]="PRMCHG",Table_Query_from_CarrierReporting_1[Amount],0),0),0),0)),0)-IF('Operating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58,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58,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58,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58,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58,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58,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58,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Results'!$P$1,IF(Table_Query_from_CarrierReporting_1[PolicyYear]=$A58,IF(Table_Query_from_CarrierReporting_1[AccountNumberGroupAbbrev]="COMCHG",Table_Query_from_CarrierReporting_1[Amount],0),0),0),0)),0)-IF('Operating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58,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58,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58,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Results'!$P$1,IF(Table_Query_from_CarrierReporting_1[PolicyYear]=$A58,IF(Table_Query_from_CarrierReporting_1[AccountNumberGroupAbbrev]="COMCHG",IF(Table_Query_from_CarrierReporting_1[AccountTypeId]="A",Table_Query_from_CarrierReporting_1[Amount],0),0),0),0),0)),0),0))</f>
        <v>0</v>
      </c>
      <c r="M58" s="38">
        <f t="array" ref="M58">SUM(IF(VALUE(Table_Query_from_CarrierReporting_1[AccountingQuarter])=VALUE($P$17&amp;1),IF(Table_Query_from_CarrierReporting_1[StateCode]='Operating Results'!$P$1,IF(Table_Query_from_CarrierReporting_1[PolicyYear]=$A58,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58,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58,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Results'!$P$1,IF(Table_Query_from_CarrierReporting_1[PolicyYear]=$A58,IF(Table_Query_from_CarrierReporting_1[AccountNumberGroupAbbrev]="MISCEXP",Table_Query_from_CarrierReporting_1[Amount],0),0),0),0)),0)-IF('Operating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58,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58,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58,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Results'!$P$1,IF(Table_Query_from_CarrierReporting_1[PolicyYear]=$A58,IF(Table_Query_from_CarrierReporting_1[AccountNumberGroupAbbrev]="MISCEXP",IF(Table_Query_from_CarrierReporting_1[AccountTypeId]="A",Table_Query_from_CarrierReporting_1[Amount],0),0),0),0),0)),0),0)</f>
        <v>10317.259999999998</v>
      </c>
      <c r="N58" s="38">
        <f t="array" ref="N58">SUM(IF(VALUE(Table_Query_from_CarrierReporting_1[AccountingQuarter])=VALUE($P$17&amp;1),IF(Table_Query_from_CarrierReporting_1[StateCode]='Operating Results'!$P$1,IF(Table_Query_from_CarrierReporting_1[PolicyYear]=$A58,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58,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58,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Results'!$P$1,IF(Table_Query_from_CarrierReporting_1[PolicyYear]=$A58,IF(Table_Query_from_CarrierReporting_1[AccountNumberGroupAbbrev]="MISCINC",Table_Query_from_CarrierReporting_1[Amount],0),0),0),0)),0)-IF('Operating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58,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58,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58,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Results'!$P$1,IF(Table_Query_from_CarrierReporting_1[PolicyYear]=$A58,IF(Table_Query_from_CarrierReporting_1[AccountNumberGroupAbbrev]="MISCINC",IF(Table_Query_from_CarrierReporting_1[AccountTypeId]="A",Table_Query_from_CarrierReporting_1[Amount],0),0),0),0),0)),0),0)</f>
        <v>200</v>
      </c>
      <c r="O58" s="4"/>
    </row>
    <row r="59" spans="1:15" s="20" customFormat="1" x14ac:dyDescent="0.3">
      <c r="A59" s="47">
        <f>'Operating Results'!A61</f>
        <v>2025</v>
      </c>
      <c r="B59" s="38">
        <f t="array" ref="B59">((SUM(IF(VALUE(Table_Query_from_CarrierReporting4[AccountingQuarter])=VALUE($P$17&amp;1),IF(Table_Query_from_CarrierReporting4[StateCode]='Operating Results'!$P$1,IF(Table_Query_from_CarrierReporting4[PolicyYear]=$A59,IF(Table_Query_from_CarrierReporting4[KORCode]=16,Table_Query_from_CarrierReporting4[Column1],0),0),0),0))+IF(P$19&gt;=2,SUM(IF(VALUE(Table_Query_from_CarrierReporting4[AccountingQuarter])=VALUE($P$17&amp;2),IF(Table_Query_from_CarrierReporting4[StateCode]='Operating Results'!$P$1,IF(Table_Query_from_CarrierReporting4[PolicyYear]=$A59,IF(Table_Query_from_CarrierReporting4[KORCode]=16,Table_Query_from_CarrierReporting4[Column1],0),0),0),0)),0)+IF(P$19&gt;=3,SUM(IF(VALUE(Table_Query_from_CarrierReporting4[AccountingQuarter])=VALUE($P$17&amp;3),IF(Table_Query_from_CarrierReporting4[StateCode]='Operating Results'!$P$1,IF(Table_Query_from_CarrierReporting4[PolicyYear]=$A59,IF(Table_Query_from_CarrierReporting4[KORCode]=16,Table_Query_from_CarrierReporting4[Column1],0),0),0),0)),0)+IF(P$19=4,SUM(IF(VALUE(Table_Query_from_CarrierReporting4[AccountingQuarter])=VALUE($P$17&amp;4),IF(Table_Query_from_CarrierReporting4[StateCode]='Operating Results'!$P$1,IF(Table_Query_from_CarrierReporting4[PolicyYear]=$A59,IF(Table_Query_from_CarrierReporting4[KORCode]=16,Table_Query_from_CarrierReporting4[Column1],0),0),0),0)),0))-(SUM(IF(VALUE(Table_Query_from_CarrierReporting4[AccountingQuarter])=VALUE($P$17&amp;1),IF(Table_Query_from_CarrierReporting4[StateCode]='Operating Results'!$P$1,IF(Table_Query_from_CarrierReporting4[PolicyYear]=$A59,IF(Table_Query_from_CarrierReporting4[KORCode]=63,Table_Query_from_CarrierReporting4[Column1],0),0),0),0))+IF(P$19&gt;=2,SUM(IF(VALUE(Table_Query_from_CarrierReporting4[AccountingQuarter])=VALUE($P$17&amp;2),IF(Table_Query_from_CarrierReporting4[StateCode]='Operating Results'!$P$1,IF(Table_Query_from_CarrierReporting4[PolicyYear]=$A59,IF(Table_Query_from_CarrierReporting4[KORCode]=63,Table_Query_from_CarrierReporting4[Column1],0),0),0),0)),0)+IF(P$19&gt;=3,SUM(IF(VALUE(Table_Query_from_CarrierReporting4[AccountingQuarter])=VALUE($P$17&amp;3),IF(Table_Query_from_CarrierReporting4[StateCode]='Operating Results'!$P$1,IF(Table_Query_from_CarrierReporting4[PolicyYear]=$A59,IF(Table_Query_from_CarrierReporting4[KORCode]=63,Table_Query_from_CarrierReporting4[Column1],0),0),0),0)),0)+IF(P$19=4,SUM(IF(VALUE(Table_Query_from_CarrierReporting4[AccountingQuarter])=VALUE($P$17&amp;4),IF(Table_Query_from_CarrierReporting4[StateCode]='Operating Results'!$P$1,IF(Table_Query_from_CarrierReporting4[PolicyYear]=$A59,IF(Table_Query_from_CarrierReporting4[KORCode]=63,Table_Query_from_CarrierReporting4[Column1],0),0),0),0)),0)))</f>
        <v>0</v>
      </c>
      <c r="C59" s="38">
        <f t="array" ref="C59">(SUM(IF(VALUE(Table_Query_from_CarrierReporting4[AccountingQuarter])=$P$15,IF(Table_Query_from_CarrierReporting4[StateCode]='Operating Results'!$P$1,IF(Table_Query_from_CarrierReporting4[PolicyYear]=$A59,IF(Table_Query_from_CarrierReporting4[KORCode]=33,IF(Table_Query_from_CarrierReporting4[AccountingDate]=$Q$15,Table_Query_from_CarrierReporting4[Column1],0),0),0),0),0))-SUM(IF(VALUE(Table_Query_from_CarrierReporting4[AccountingQuarter])=$P$48,IF(Table_Query_from_CarrierReporting4[StateCode]='Operating Results'!$P$1,IF(Table_Query_from_CarrierReporting4[PolicyYear]=$A59,IF(Table_Query_from_CarrierReporting4[KORCode]=33,IF(Table_Query_from_CarrierReporting4[AccountingDate]=$Q$48,Table_Query_from_CarrierReporting4[Column1],0),0),0),0),0)))-(SUM(IF(VALUE(Table_Query_from_CarrierReporting[AccountingQuarter])=$P$15,IF(Table_Query_from_CarrierReporting[StateCode]='Operating Results'!$P$1,IF(Table_Query_from_CarrierReporting[PolicyYear]=$A59,IF(Table_Query_from_CarrierReporting[KORCode]=67,Table_Query_from_CarrierReporting[CaseAmount],0),0),0),0))-SUM(IF(VALUE(Table_Query_from_CarrierReporting[AccountingQuarter])=$P$48,IF(Table_Query_from_CarrierReporting[StateCode]='Operating Results'!$P$1,IF(Table_Query_from_CarrierReporting[PolicyYear]=$A59,IF(Table_Query_from_CarrierReporting[KORCode]=67,Table_Query_from_CarrierReporting[CaseAmount],0),0),0),0)))</f>
        <v>0</v>
      </c>
      <c r="D59" s="38">
        <f t="array" ref="D59">(SUM(IF(VALUE(Table_Query_from_CarrierReporting[AccountingQuarter])=$P$15,IF(Table_Query_from_CarrierReporting[StateCode]='Operating Results'!$P$1,IF(Table_Query_from_CarrierReporting[PolicyYear]=$A59,IF(Table_Query_from_CarrierReporting[KORCode]=34,IF(Table_Query_from_CarrierReporting[AccountingDate]=$Q$15,Table_Query_from_CarrierReporting[LossIBNR],0),0),0),0),0))-SUM(IF(VALUE(Table_Query_from_CarrierReporting[AccountingQuarter])=$P$48,IF(Table_Query_from_CarrierReporting[StateCode]='Operating Results'!$P$1,IF(Table_Query_from_CarrierReporting[PolicyYear]=$A59,IF(Table_Query_from_CarrierReporting[KORCode]=34,IF(Table_Query_from_CarrierReporting[AccountingDate]=$Q$48,Table_Query_from_CarrierReporting[LossIBNR],0),0),0),0),0)))-(SUM(IF(VALUE(Table_Query_from_CarrierReporting[AccountingQuarter])=$P$15,IF(Table_Query_from_CarrierReporting[StateCode]='Operating Results'!$P$1,IF(Table_Query_from_CarrierReporting[PolicyYear]=$A59,IF(Table_Query_from_CarrierReporting[KORCode]=67,Table_Query_from_CarrierReporting[IBNRAmount],0),0),0),0))-SUM(IF(VALUE(Table_Query_from_CarrierReporting[AccountingQuarter])=$P$48,IF(Table_Query_from_CarrierReporting[StateCode]='Operating Results'!$P$1,IF(Table_Query_from_CarrierReporting[PolicyYear]=$A59,IF(Table_Query_from_CarrierReporting[KORCode]=67,Table_Query_from_CarrierReporting[IBNRAmount],0),0),0),0)))</f>
        <v>0</v>
      </c>
      <c r="E59" s="38">
        <f t="array" ref="E59">SUM(IF(VALUE(Table_Query_from_CarrierReporting_1[AccountingQuarter])=VALUE($P$17&amp;1),IF(Table_Query_from_CarrierReporting_1[StateCode]='Operating Results'!$P$1,IF(Table_Query_from_CarrierReporting_1[PolicyYear]=$A59,IF(Table_Query_from_CarrierReporting_1[AccountNumberGroupAbbrev]="ULAE",Table_Query_from_CarrierReporting_1[Amount],0),0),0),0))+IF(P$19&gt;=2,SUM(IF(VALUE(Table_Query_from_CarrierReporting_1[AccountingQuarter])=VALUE($P$17&amp;2),IF(Table_Query_from_CarrierReporting_1[StateCode]='Operating Results'!$P$1,IF(Table_Query_from_CarrierReporting_1[PolicyYear]=$A59,IF(Table_Query_from_CarrierReporting_1[AccountNumberGroupAbbrev]="ULAE",Table_Query_from_CarrierReporting_1[Amount],0),0),0),0)),0)+IF(P$19&gt;=3,SUM(IF(VALUE(Table_Query_from_CarrierReporting_1[AccountingQuarter])=VALUE($P$17&amp;3),IF(Table_Query_from_CarrierReporting_1[StateCode]='Operating Results'!$P$1,IF(Table_Query_from_CarrierReporting_1[PolicyYear]=$A59,IF(Table_Query_from_CarrierReporting_1[AccountNumberGroupAbbrev]="ULAE",Table_Query_from_CarrierReporting_1[Amount],0),0),0),0)),0)+IF(P$19=4,SUM(IF(VALUE(Table_Query_from_CarrierReporting_1[AccountingQuarter])=VALUE($P$17&amp;4),IF(Table_Query_from_CarrierReporting_1[StateCode]='Operating Results'!$P$1,IF(Table_Query_from_CarrierReporting_1[PolicyYear]=$A59,IF(Table_Query_from_CarrierReporting_1[AccountNumberGroupAbbrev]="ULAE",Table_Query_from_CarrierReporting_1[Amount],0),0),0),0)),0)+SUM(IF(VALUE(Table_Query_from_CarrierReporting[AccountingQuarter])=$P$15,IF(Table_Query_from_CarrierReporting[StateCode]='Operating Results'!$P$1,IF(Table_Query_from_CarrierReporting[PolicyYear]=$A59,IF(Table_Query_from_CarrierReporting[KORCode]=22,Table_Query_from_CarrierReporting[Amount],0),0),0),0))-SUM(IF(VALUE(Table_Query_from_CarrierReporting[AccountingQuarter])=$P$48,IF(Table_Query_from_CarrierReporting[StateCode]='Operating Results'!$P$1,IF(Table_Query_from_CarrierReporting[PolicyYear]=$A59,IF(Table_Query_from_CarrierReporting[KORCode]=22,Table_Query_from_CarrierReporting[Amount],0),0),0),0))</f>
        <v>0</v>
      </c>
      <c r="F59" s="38">
        <f t="array" ref="F59">SUM(IF(VALUE(Table_Query_from_CarrierReporting4[AccountingQuarter])=VALUE($P$17&amp;1),IF(Table_Query_from_CarrierReporting4[StateCode]='Operating Results'!$P$1,IF(Table_Query_from_CarrierReporting4[PolicyYear]=$A59,IF(Table_Query_from_CarrierReporting4[KORCode]=90,Table_Query_from_CarrierReporting4[Column1],0),0),0),0))+IF(P$19&gt;=2,SUM(IF(VALUE(Table_Query_from_CarrierReporting4[AccountingQuarter])=VALUE($P$17&amp;2),IF(Table_Query_from_CarrierReporting4[StateCode]='Operating Results'!$P$1,IF(Table_Query_from_CarrierReporting4[PolicyYear]=$A59,IF(Table_Query_from_CarrierReporting4[KORCode]=90,Table_Query_from_CarrierReporting4[Column1],0),0),0),0)),0)+IF(P$19&gt;=3,SUM(IF(VALUE(Table_Query_from_CarrierReporting4[AccountingQuarter])=VALUE($P$17&amp;3),IF(Table_Query_from_CarrierReporting4[StateCode]='Operating Results'!$P$1,IF(Table_Query_from_CarrierReporting4[PolicyYear]=$A59,IF(Table_Query_from_CarrierReporting4[KORCode]=90,Table_Query_from_CarrierReporting4[Column1],0),0),0),0)),0)+IF(P$19=4,SUM(IF(VALUE(Table_Query_from_CarrierReporting4[AccountingQuarter])=VALUE($P$17&amp;4),IF(Table_Query_from_CarrierReporting4[StateCode]='Operating Results'!$P$1,IF(Table_Query_from_CarrierReporting4[PolicyYear]=$A59,IF(Table_Query_from_CarrierReporting4[KORCode]=90,Table_Query_from_CarrierReporting4[Column1],0),0),0),0)),0)+(SUM(IF(VALUE(Table_Query_from_CarrierReporting4[AccountingQuarter])=$P$15,IF(Table_Query_from_CarrierReporting4[StateCode]='Operating Results'!$P$1,IF(Table_Query_from_CarrierReporting4[PolicyYear]=$A59,IF(Table_Query_from_CarrierReporting4[KORCode]=91,IF(Table_Query_from_CarrierReporting4[AccountingDate]=$Q$15,Table_Query_from_CarrierReporting4[Column1],0),0),0),0),0))-SUM(IF(VALUE(Table_Query_from_CarrierReporting4[AccountingQuarter])=$P$48,IF(Table_Query_from_CarrierReporting4[StateCode]='Operating Results'!$P$1,IF(Table_Query_from_CarrierReporting4[PolicyYear]=$A59,IF(Table_Query_from_CarrierReporting4[KORCode]=91,IF(Table_Query_from_CarrierReporting4[AccountingDate]=$Q$48,Table_Query_from_CarrierReporting4[Column1],0),0),0),0),0)))+SUM(IF(VALUE(Table_Query_from_CarrierReporting[AccountingQuarter])=$P$15,IF(Table_Query_from_CarrierReporting[StateCode]='Operating Results'!$P$1,IF(Table_Query_from_CarrierReporting[PolicyYear]=$A59,IF(Table_Query_from_CarrierReporting[KORCode]=34,IF(Table_Query_from_CarrierReporting[AccountingDate]=$Q$15,Table_Query_from_CarrierReporting[ALAEIBNR],0),0),0),0),0))-SUM(IF(VALUE(Table_Query_from_CarrierReporting[AccountingQuarter])=$P$48,IF(Table_Query_from_CarrierReporting[StateCode]='Operating Results'!$P$1,IF(Table_Query_from_CarrierReporting[PolicyYear]=$A59,IF(Table_Query_from_CarrierReporting[KORCode]=34,IF(Table_Query_from_CarrierReporting[AccountingDate]=$Q$48,Table_Query_from_CarrierReporting[ALAEIBNR],0),0),0),0),0))</f>
        <v>0</v>
      </c>
      <c r="G59" s="38">
        <f t="array" ref="G59">SUM(IF(VALUE(Table_Query_from_CarrierReporting_1[AccountingQuarter])=VALUE($P$17&amp;1),IF(Table_Query_from_CarrierReporting_1[StateCode]='Operating Results'!$P$1,IF(Table_Query_from_CarrierReporting_1[PolicyYear]=$A59,IF(Table_Query_from_CarrierReporting_1[AccountNumberGroupAbbrev]="ADMIN",Table_Query_from_CarrierReporting_1[Amount],0),0),0),0))+IF($P$19&gt;=2,SUM(IF(VALUE(Table_Query_from_CarrierReporting_1[AccountingQuarter])=VALUE($P$17&amp;2),IF(Table_Query_from_CarrierReporting_1[StateCode]='Operating Results'!$P$1,IF(Table_Query_from_CarrierReporting_1[PolicyYear]=$A59,IF(Table_Query_from_CarrierReporting_1[AccountNumberGroupAbbrev]="ADMIN",Table_Query_from_CarrierReporting_1[Amount],0),0),0),0)),0)+IF($P$19&gt;=3,SUM(IF(VALUE(Table_Query_from_CarrierReporting_1[AccountingQuarter])=VALUE($P$17&amp;3),IF(Table_Query_from_CarrierReporting_1[StateCode]='Operating Results'!$P$1,IF(Table_Query_from_CarrierReporting_1[PolicyYear]=$A59,IF(Table_Query_from_CarrierReporting_1[AccountNumberGroupAbbrev]="ADMIN",Table_Query_from_CarrierReporting_1[Amount],0),0),0),0)),0)+IF($P$19=4,SUM(IF(VALUE(Table_Query_from_CarrierReporting_1[AccountingQuarter])=VALUE($P$17&amp;4),IF(Table_Query_from_CarrierReporting_1[StateCode]='Operating Results'!$P$1,IF(Table_Query_from_CarrierReporting_1[PolicyYear]=$A59,IF(Table_Query_from_CarrierReporting_1[AccountNumberGroupAbbrev]="ADMIN",Table_Query_from_CarrierReporting_1[Amount],0),0),0),0)),0)-IF('Operating Results'!$Q$1="P",SUM(IF(VALUE(Table_Query_from_CarrierReporting_1[AccountingQuarter])=VALUE($P$17&amp;1),IF(Table_Query_from_CarrierReporting_1[StateCode]='Operating Results'!$P$1,IF(Table_Query_from_CarrierReporting_1[PolicyYear]=$A59,IF(Table_Query_from_CarrierReporting_1[AccountNumberGroupAbbrev]="ADMIN",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59,IF(Table_Query_from_CarrierReporting_1[AccountNumberGroupAbbrev]="ADMIN",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59,IF(Table_Query_from_CarrierReporting_1[AccountNumberGroupAbbrev]="ADMIN",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Results'!$P$1,IF(Table_Query_from_CarrierReporting_1[PolicyYear]=$A59,IF(Table_Query_from_CarrierReporting_1[AccountNumberGroupAbbrev]="ADMIN",IF(Table_Query_from_CarrierReporting_1[AccountTypeId]="A",Table_Query_from_CarrierReporting_1[Amount],0),0),0),0),0)),0),0)</f>
        <v>2098.62</v>
      </c>
      <c r="H59" s="38">
        <f t="array" ref="H59">SUM(IF(VALUE(Table_Query_from_CarrierReporting_1[AccountingQuarter])=VALUE($P$17&amp;1),IF(Table_Query_from_CarrierReporting_1[StateCode]='Operating Results'!$P$1,IF(Table_Query_from_CarrierReporting_1[PolicyYear]=$A59,IF(Table_Query_from_CarrierReporting_1[AccountNumberGroupAbbrev]="TAXES",Table_Query_from_CarrierReporting_1[Amount],0),0),0),0))+IF($P$19&gt;=2,SUM(IF(VALUE(Table_Query_from_CarrierReporting_1[AccountingQuarter])=VALUE($P$17&amp;2),IF(Table_Query_from_CarrierReporting_1[StateCode]='Operating Results'!$P$1,IF(Table_Query_from_CarrierReporting_1[PolicyYear]=$A59,IF(Table_Query_from_CarrierReporting_1[AccountNumberGroupAbbrev]="TAXES",Table_Query_from_CarrierReporting_1[Amount],0),0),0),0)),0)+IF($P$19&gt;=3,SUM(IF(VALUE(Table_Query_from_CarrierReporting_1[AccountingQuarter])=VALUE($P$17&amp;3),IF(Table_Query_from_CarrierReporting_1[StateCode]='Operating Results'!$P$1,IF(Table_Query_from_CarrierReporting_1[PolicyYear]=$A59,IF(Table_Query_from_CarrierReporting_1[AccountNumberGroupAbbrev]="TAXES",Table_Query_from_CarrierReporting_1[Amount],0),0),0),0)),0)+IF($P$19=4,SUM(IF(VALUE(Table_Query_from_CarrierReporting_1[AccountingQuarter])=VALUE($P$17&amp;4),IF(Table_Query_from_CarrierReporting_1[StateCode]='Operating Results'!$P$1,IF(Table_Query_from_CarrierReporting_1[PolicyYear]=$A59,IF(Table_Query_from_CarrierReporting_1[AccountNumberGroupAbbrev]="TAXES",Table_Query_from_CarrierReporting_1[Amount],0),0),0),0)),0)-IF('Operating Results'!$Q$1="P",SUM(IF(VALUE(Table_Query_from_CarrierReporting_1[AccountingQuarter])=VALUE($P$17&amp;1),IF(Table_Query_from_CarrierReporting_1[StateCode]='Operating Results'!$P$1,IF(Table_Query_from_CarrierReporting_1[PolicyYear]=$A59,IF(Table_Query_from_CarrierReporting_1[AccountNumberGroupAbbrev]="TAXES",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59,IF(Table_Query_from_CarrierReporting_1[AccountNumberGroupAbbrev]="TAXES",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59,IF(Table_Query_from_CarrierReporting_1[AccountNumberGroupAbbrev]="TAXES",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Results'!$P$1,IF(Table_Query_from_CarrierReporting_1[PolicyYear]=$A59,IF(Table_Query_from_CarrierReporting_1[AccountNumberGroupAbbrev]="TAXES",IF(Table_Query_from_CarrierReporting_1[AccountTypeId]="A",Table_Query_from_CarrierReporting_1[Amount],0),0),0),0),0)),0))</f>
        <v>193.97</v>
      </c>
      <c r="I59" s="60">
        <f t="array" ref="I59">(SUM(IF(VALUE(Table_Query_from_CarrierReporting3[AccountingQuarter])=VALUE($P$17&amp;1),IF(Table_Query_from_CarrierReporting3[StateCode]='Operating Results'!$P$1,IF(Table_Query_from_CarrierReporting3[PolicyYear]=$A59,IF(Table_Query_from_CarrierReporting3[KORCode]=12,Table_Query_from_CarrierReporting3[Column1],0),0),0),0))+IF(P$19&gt;=2,SUM(IF(VALUE(Table_Query_from_CarrierReporting3[AccountingQuarter])=VALUE($P$17&amp;2),IF(Table_Query_from_CarrierReporting3[StateCode]='Operating Results'!$P$1,IF(Table_Query_from_CarrierReporting3[PolicyYear]=$A59,IF(Table_Query_from_CarrierReporting3[KORCode]=12,Table_Query_from_CarrierReporting3[Column1],0),0),0),0)),0)+IF(P$19&gt;=3,SUM(IF(VALUE(Table_Query_from_CarrierReporting3[AccountingQuarter])=VALUE($P$17&amp;3),IF(Table_Query_from_CarrierReporting3[StateCode]='Operating Results'!$P$1,IF(Table_Query_from_CarrierReporting3[PolicyYear]=$A59,IF(Table_Query_from_CarrierReporting3[KORCode]=12,Table_Query_from_CarrierReporting3[Column1],0),0),0),0)),0)+IF(P$19=4,SUM(IF(VALUE(Table_Query_from_CarrierReporting3[AccountingQuarter])=VALUE($P$17&amp;4),IF(Table_Query_from_CarrierReporting3[StateCode]='Operating Results'!$P$1,IF(Table_Query_from_CarrierReporting3[PolicyYear]=$A59,IF(Table_Query_from_CarrierReporting3[KORCode]=12,Table_Query_from_CarrierReporting3[Column1],0),0),0),0)),0))</f>
        <v>0</v>
      </c>
      <c r="J59" s="38">
        <f t="array" ref="J59">SUM(IF(Table_Query_from_CarrierReporting[StateCode]='Operating Results'!$P$1,IF(Table_Query_from_CarrierReporting[PolicyYear]=$A59,IF(Table_Query_from_CarrierReporting[KORCode]=79,IF(Table_Query_from_CarrierReporting[AccountingDate]=$Q$15,Table_Query_from_CarrierReporting[Amount],0),0),0),0))-SUM(IF(Table_Query_from_CarrierReporting[StateCode]='Operating Results'!$P$1,IF(Table_Query_from_CarrierReporting[PolicyYear]=$A59,IF(Table_Query_from_CarrierReporting[KORCode]=79,IF(Table_Query_from_CarrierReporting[AccountingDate]=$Q$48,Table_Query_from_CarrierReporting[Amount],0),0),0),0))</f>
        <v>0</v>
      </c>
      <c r="K59" s="38">
        <f t="array" ref="K59">SUM(IF(VALUE(Table_Query_from_CarrierReporting_1[AccountingQuarter])=VALUE($P$17&amp;1),IF(Table_Query_from_CarrierReporting_1[StateCode]='Operating Results'!$P$1,IF(Table_Query_from_CarrierReporting_1[PolicyYear]=$A59,IF(Table_Query_from_CarrierReporting_1[AccountNumberGroupAbbrev]="INVINC",Table_Query_from_CarrierReporting_1[Amount],0),0),0),0))+IF($P$19&gt;=2,SUM(IF(VALUE(Table_Query_from_CarrierReporting_1[AccountingQuarter])=VALUE($P$17&amp;2),IF(Table_Query_from_CarrierReporting_1[StateCode]='Operating Results'!$P$1,IF(Table_Query_from_CarrierReporting_1[PolicyYear]=$A59,IF(Table_Query_from_CarrierReporting_1[AccountNumberGroupAbbrev]="INVINC",Table_Query_from_CarrierReporting_1[Amount],0),0),0),0)),0)+IF($P$19&gt;=3,SUM(IF(VALUE(Table_Query_from_CarrierReporting_1[AccountingQuarter])=VALUE($P$17&amp;3),IF(Table_Query_from_CarrierReporting_1[StateCode]='Operating Results'!$P$1,IF(Table_Query_from_CarrierReporting_1[PolicyYear]=$A59,IF(Table_Query_from_CarrierReporting_1[AccountNumberGroupAbbrev]="INVINC",Table_Query_from_CarrierReporting_1[Amount],0),0),0),0)),0)+IF($P$19=4,SUM(IF(VALUE(Table_Query_from_CarrierReporting_1[AccountingQuarter])=VALUE($P$17&amp;4),IF(Table_Query_from_CarrierReporting_1[StateCode]='Operating Results'!$P$1,IF(Table_Query_from_CarrierReporting_1[PolicyYear]=$A59,IF(Table_Query_from_CarrierReporting_1[AccountNumberGroupAbbrev]="INVINC",Table_Query_from_CarrierReporting_1[Amount],0),0),0),0)),0)-IF('Operating Results'!$Q$1="P",SUM(IF(VALUE(Table_Query_from_CarrierReporting_1[AccountingQuarter])=VALUE($P$17&amp;1),IF(Table_Query_from_CarrierReporting_1[StateCode]='Operating Results'!$P$1,IF(Table_Query_from_CarrierReporting_1[PolicyYear]=$A59,IF(Table_Query_from_CarrierReporting_1[AccountNumberGroupAbbrev]="INV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59,IF(Table_Query_from_CarrierReporting_1[AccountNumberGroupAbbrev]="INV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59,IF(Table_Query_from_CarrierReporting_1[AccountNumberGroupAbbrev]="INV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Results'!$P$1,IF(Table_Query_from_CarrierReporting_1[PolicyYear]=$A59,IF(Table_Query_from_CarrierReporting_1[AccountNumberGroupAbbrev]="INVINC",IF(Table_Query_from_CarrierReporting_1[AccountTypeId]="A",Table_Query_from_CarrierReporting_1[Amount],0),0),0),0),0)),0),0)</f>
        <v>919.07999999999993</v>
      </c>
      <c r="L59" s="38">
        <f t="array" ref="L59">(SUM(IF(VALUE(Table_Query_from_CarrierReporting_1[AccountingQuarter])=VALUE($P$17&amp;1),IF(Table_Query_from_CarrierReporting_1[StateCode]='Operating Results'!$P$1,IF(Table_Query_from_CarrierReporting_1[PolicyYear]=$A59,IF(Table_Query_from_CarrierReporting_1[AccountNumberGroupAbbrev]="PRMCHG",Table_Query_from_CarrierReporting_1[Amount],0),0),0),0))+IF($P$19&gt;=2,SUM(IF(VALUE(Table_Query_from_CarrierReporting_1[AccountingQuarter])=VALUE($P$17&amp;2),IF(Table_Query_from_CarrierReporting_1[StateCode]='Operating Results'!$P$1,IF(Table_Query_from_CarrierReporting_1[PolicyYear]=$A59,IF(Table_Query_from_CarrierReporting_1[AccountNumberGroupAbbrev]="PRMCHG",Table_Query_from_CarrierReporting_1[Amount],0),0),0),0)),0)+IF($P$19&gt;=3,SUM(IF(VALUE(Table_Query_from_CarrierReporting_1[AccountingQuarter])=VALUE($P$17&amp;3),IF(Table_Query_from_CarrierReporting_1[StateCode]='Operating Results'!$P$1,IF(Table_Query_from_CarrierReporting_1[PolicyYear]=$A59,IF(Table_Query_from_CarrierReporting_1[AccountNumberGroupAbbrev]="PRMCHG",Table_Query_from_CarrierReporting_1[Amount],0),0),0),0)),0)+IF($P$19=4,SUM(IF(VALUE(Table_Query_from_CarrierReporting_1[AccountingQuarter])=VALUE($P$17&amp;4),IF(Table_Query_from_CarrierReporting_1[StateCode]='Operating Results'!$P$1,IF(Table_Query_from_CarrierReporting_1[PolicyYear]=$A59,IF(Table_Query_from_CarrierReporting_1[AccountNumberGroupAbbrev]="PRMCHG",Table_Query_from_CarrierReporting_1[Amount],0),0),0),0)),0)-IF('Operating Results'!$Q$1="P",SUM(IF(VALUE(Table_Query_from_CarrierReporting_1[AccountingQuarter])=VALUE($P$17&amp;1),IF(Table_Query_from_CarrierReporting_1[StateCode]='Operating Results'!$P$1,IF(Table_Query_from_CarrierReporting_1[PolicyYear]=$A59,IF(Table_Query_from_CarrierReporting_1[AccountNumberGroupAbbrev]="PR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59,IF(Table_Query_from_CarrierReporting_1[AccountNumberGroupAbbrev]="PR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59,IF(Table_Query_from_CarrierReporting_1[AccountNumberGroupAbbrev]="PR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59,IF(Table_Query_from_CarrierReporting_1[AccountNumberGroupAbbrev]="PRMCHG",IF(Table_Query_from_CarrierReporting_1[AccountTypeId]="A",Table_Query_from_CarrierReporting_1[Amount],0),0),0),0),0)),0),0))+(SUM(IF(VALUE(Table_Query_from_CarrierReporting_1[AccountingQuarter])=VALUE($P$17&amp;1),IF(Table_Query_from_CarrierReporting_1[StateCode]='Operating Results'!$P$1,IF(Table_Query_from_CarrierReporting_1[PolicyYear]=$A59,IF(Table_Query_from_CarrierReporting_1[AccountNumberGroupAbbrev]="COMCHG",Table_Query_from_CarrierReporting_1[Amount],0),0),0),0))+IF($P$19&gt;=2,SUM(IF(VALUE(Table_Query_from_CarrierReporting_1[AccountingQuarter])=VALUE($P$17&amp;2),IF(Table_Query_from_CarrierReporting_1[StateCode]='Operating Results'!$P$1,IF(Table_Query_from_CarrierReporting_1[PolicyYear]=$A59,IF(Table_Query_from_CarrierReporting_1[AccountNumberGroupAbbrev]="COMCHG",Table_Query_from_CarrierReporting_1[Amount],0),0),0),0)),0)+IF($P$19&gt;=3,SUM(IF(VALUE(Table_Query_from_CarrierReporting_1[AccountingQuarter])=VALUE($P$17&amp;3),IF(Table_Query_from_CarrierReporting_1[StateCode]='Operating Results'!$P$1,IF(Table_Query_from_CarrierReporting_1[PolicyYear]=$A59,IF(Table_Query_from_CarrierReporting_1[AccountNumberGroupAbbrev]="COMCHG",Table_Query_from_CarrierReporting_1[Amount],0),0),0),0)),0)+IF($P$19=4,SUM(IF(VALUE(Table_Query_from_CarrierReporting_1[AccountingQuarter])=VALUE($P$17&amp;4),IF(Table_Query_from_CarrierReporting_1[StateCode]='Operating Results'!$P$1,IF(Table_Query_from_CarrierReporting_1[PolicyYear]=$A59,IF(Table_Query_from_CarrierReporting_1[AccountNumberGroupAbbrev]="COMCHG",Table_Query_from_CarrierReporting_1[Amount],0),0),0),0)),0)-IF('Operating Results'!$Q$1="P",SUM(IF(VALUE(Table_Query_from_CarrierReporting_1[AccountingQuarter])=VALUE($P$17&amp;1),IF(Table_Query_from_CarrierReporting_1[StateCode]='Operating Results'!$P$1,IF(Table_Query_from_CarrierReporting_1[PolicyYear]=$A59,IF(Table_Query_from_CarrierReporting_1[AccountNumberGroupAbbrev]="COMCHG",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59,IF(Table_Query_from_CarrierReporting_1[AccountNumberGroupAbbrev]="COMCHG",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59,IF(Table_Query_from_CarrierReporting_1[AccountNumberGroupAbbrev]="COMCHG",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Results'!$P$1,IF(Table_Query_from_CarrierReporting_1[PolicyYear]=$A59,IF(Table_Query_from_CarrierReporting_1[AccountNumberGroupAbbrev]="COMCHG",IF(Table_Query_from_CarrierReporting_1[AccountTypeId]="A",Table_Query_from_CarrierReporting_1[Amount],0),0),0),0),0)),0),0))</f>
        <v>0</v>
      </c>
      <c r="M59" s="38">
        <f t="array" ref="M59">SUM(IF(VALUE(Table_Query_from_CarrierReporting_1[AccountingQuarter])=VALUE($P$17&amp;1),IF(Table_Query_from_CarrierReporting_1[StateCode]='Operating Results'!$P$1,IF(Table_Query_from_CarrierReporting_1[PolicyYear]=$A59,IF(Table_Query_from_CarrierReporting_1[AccountNumberGroupAbbrev]="MISCEXP",Table_Query_from_CarrierReporting_1[Amount],0),0),0),0))+IF($P$19&gt;=2,SUM(IF(VALUE(Table_Query_from_CarrierReporting_1[AccountingQuarter])=VALUE($P$17&amp;2),IF(Table_Query_from_CarrierReporting_1[StateCode]='Operating Results'!$P$1,IF(Table_Query_from_CarrierReporting_1[PolicyYear]=$A59,IF(Table_Query_from_CarrierReporting_1[AccountNumberGroupAbbrev]="MISCEXP",Table_Query_from_CarrierReporting_1[Amount],0),0),0),0)),0)+IF($P$19&gt;=3,SUM(IF(VALUE(Table_Query_from_CarrierReporting_1[AccountingQuarter])=VALUE($P$17&amp;3),IF(Table_Query_from_CarrierReporting_1[StateCode]='Operating Results'!$P$1,IF(Table_Query_from_CarrierReporting_1[PolicyYear]=$A59,IF(Table_Query_from_CarrierReporting_1[AccountNumberGroupAbbrev]="MISCEXP",Table_Query_from_CarrierReporting_1[Amount],0),0),0),0)),0)+IF($P$19=4,SUM(IF(VALUE(Table_Query_from_CarrierReporting_1[AccountingQuarter])=VALUE($P$17&amp;4),IF(Table_Query_from_CarrierReporting_1[StateCode]='Operating Results'!$P$1,IF(Table_Query_from_CarrierReporting_1[PolicyYear]=$A59,IF(Table_Query_from_CarrierReporting_1[AccountNumberGroupAbbrev]="MISCEXP",Table_Query_from_CarrierReporting_1[Amount],0),0),0),0)),0)-IF('Operating Results'!$Q$1="P",SUM(IF(VALUE(Table_Query_from_CarrierReporting_1[AccountingQuarter])=VALUE($P$17&amp;1),IF(Table_Query_from_CarrierReporting_1[StateCode]='Operating Results'!$P$1,IF(Table_Query_from_CarrierReporting_1[PolicyYear]=$A59,IF(Table_Query_from_CarrierReporting_1[AccountNumberGroupAbbrev]="MISCEXP",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59,IF(Table_Query_from_CarrierReporting_1[AccountNumberGroupAbbrev]="MISCEXP",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59,IF(Table_Query_from_CarrierReporting_1[AccountNumberGroupAbbrev]="MISCEXP",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Results'!$P$1,IF(Table_Query_from_CarrierReporting_1[PolicyYear]=$A59,IF(Table_Query_from_CarrierReporting_1[AccountNumberGroupAbbrev]="MISCEXP",IF(Table_Query_from_CarrierReporting_1[AccountTypeId]="A",Table_Query_from_CarrierReporting_1[Amount],0),0),0),0),0)),0),0)</f>
        <v>10319.170000000002</v>
      </c>
      <c r="N59" s="38">
        <f t="array" ref="N59">SUM(IF(VALUE(Table_Query_from_CarrierReporting_1[AccountingQuarter])=VALUE($P$17&amp;1),IF(Table_Query_from_CarrierReporting_1[StateCode]='Operating Results'!$P$1,IF(Table_Query_from_CarrierReporting_1[PolicyYear]=$A59,IF(Table_Query_from_CarrierReporting_1[AccountNumberGroupAbbrev]="MISCINC",Table_Query_from_CarrierReporting_1[Amount],0),0),0),0))+IF($P$19&gt;=2,SUM(IF(VALUE(Table_Query_from_CarrierReporting_1[AccountingQuarter])=VALUE($P$17&amp;2),IF(Table_Query_from_CarrierReporting_1[StateCode]='Operating Results'!$P$1,IF(Table_Query_from_CarrierReporting_1[PolicyYear]=$A59,IF(Table_Query_from_CarrierReporting_1[AccountNumberGroupAbbrev]="MISCINC",Table_Query_from_CarrierReporting_1[Amount],0),0),0),0)),0)+IF($P$19&gt;=3,SUM(IF(VALUE(Table_Query_from_CarrierReporting_1[AccountingQuarter])=VALUE($P$17&amp;3),IF(Table_Query_from_CarrierReporting_1[StateCode]='Operating Results'!$P$1,IF(Table_Query_from_CarrierReporting_1[PolicyYear]=$A59,IF(Table_Query_from_CarrierReporting_1[AccountNumberGroupAbbrev]="MISCINC",Table_Query_from_CarrierReporting_1[Amount],0),0),0),0)),0)+IF($P$19=4,SUM(IF(VALUE(Table_Query_from_CarrierReporting_1[AccountingQuarter])=VALUE($P$17&amp;4),IF(Table_Query_from_CarrierReporting_1[StateCode]='Operating Results'!$P$1,IF(Table_Query_from_CarrierReporting_1[PolicyYear]=$A59,IF(Table_Query_from_CarrierReporting_1[AccountNumberGroupAbbrev]="MISCINC",Table_Query_from_CarrierReporting_1[Amount],0),0),0),0)),0)-IF('Operating Results'!$Q$1="P",SUM(IF(VALUE(Table_Query_from_CarrierReporting_1[AccountingQuarter])=VALUE($P$17&amp;1),IF(Table_Query_from_CarrierReporting_1[StateCode]='Operating Results'!$P$1,IF(Table_Query_from_CarrierReporting_1[PolicyYear]=$A59,IF(Table_Query_from_CarrierReporting_1[AccountNumberGroupAbbrev]="MISCINC",IF(Table_Query_from_CarrierReporting_1[AccountTypeId]="A",Table_Query_from_CarrierReporting_1[Amount],0),0),0),0),0))+IF($P$19&gt;=2,SUM(IF(VALUE(Table_Query_from_CarrierReporting_1[AccountingQuarter])=VALUE($P$17&amp;2),IF(Table_Query_from_CarrierReporting_1[StateCode]='Operating Results'!$P$1,IF(Table_Query_from_CarrierReporting_1[PolicyYear]=$A59,IF(Table_Query_from_CarrierReporting_1[AccountNumberGroupAbbrev]="MISCINC",IF(Table_Query_from_CarrierReporting_1[AccountTypeId]="A",Table_Query_from_CarrierReporting_1[Amount],0),0),0),0),0)),0)+IF($P$19&gt;=3,SUM(IF(VALUE(Table_Query_from_CarrierReporting_1[AccountingQuarter])=VALUE($P$17&amp;3),IF(Table_Query_from_CarrierReporting_1[StateCode]='Operating Results'!$P$1,IF(Table_Query_from_CarrierReporting_1[PolicyYear]=$A59,IF(Table_Query_from_CarrierReporting_1[AccountNumberGroupAbbrev]="MISCINC",IF(Table_Query_from_CarrierReporting_1[AccountTypeId]="A",Table_Query_from_CarrierReporting_1[Amount],0),0),0),0),0)),0)+IF($P$19=4,SUM(IF(VALUE(Table_Query_from_CarrierReporting_1[AccountingQuarter])=VALUE($P$17&amp;4),IF(Table_Query_from_CarrierReporting_1[StateCode]='Operating Results'!$P$1,IF(Table_Query_from_CarrierReporting_1[PolicyYear]=$A59,IF(Table_Query_from_CarrierReporting_1[AccountNumberGroupAbbrev]="MISCINC",IF(Table_Query_from_CarrierReporting_1[AccountTypeId]="A",Table_Query_from_CarrierReporting_1[Amount],0),0),0),0),0)),0),0)</f>
        <v>50</v>
      </c>
      <c r="O59" s="4"/>
    </row>
    <row r="60" spans="1:15" s="20" customFormat="1" x14ac:dyDescent="0.3">
      <c r="A60" s="51" t="str">
        <f>'Operating Results'!A62</f>
        <v>Total</v>
      </c>
      <c r="B60" s="52">
        <f>SUM(B48:B59)</f>
        <v>0</v>
      </c>
      <c r="C60" s="52">
        <f t="shared" ref="C60:I60" si="8">SUM(C48:C59)</f>
        <v>0</v>
      </c>
      <c r="D60" s="52">
        <f t="shared" si="8"/>
        <v>1979.8000000000002</v>
      </c>
      <c r="E60" s="52">
        <f t="shared" si="8"/>
        <v>191.78999999999996</v>
      </c>
      <c r="F60" s="52">
        <f t="shared" si="8"/>
        <v>104.2</v>
      </c>
      <c r="G60" s="52">
        <f t="shared" si="8"/>
        <v>4439.3099999999995</v>
      </c>
      <c r="H60" s="52">
        <f t="shared" si="8"/>
        <v>556.63</v>
      </c>
      <c r="I60" s="52">
        <f t="shared" si="8"/>
        <v>422.3</v>
      </c>
      <c r="J60" s="52">
        <f>SUM(J48:J59)</f>
        <v>-5115</v>
      </c>
      <c r="K60" s="52">
        <f>SUM(K48:K59)</f>
        <v>1799.3399999999997</v>
      </c>
      <c r="L60" s="52">
        <f>SUM(L48:L59)</f>
        <v>0</v>
      </c>
      <c r="M60" s="52">
        <f>SUM(M48:M59)</f>
        <v>20636.43</v>
      </c>
      <c r="N60" s="52">
        <f>SUM(N48:N59)</f>
        <v>250</v>
      </c>
      <c r="O60" s="4"/>
    </row>
    <row r="61" spans="1:15" s="20" customFormat="1" x14ac:dyDescent="0.3">
      <c r="A61" s="4"/>
      <c r="B61" s="4"/>
      <c r="C61" s="4"/>
      <c r="D61" s="4"/>
      <c r="E61" s="4"/>
      <c r="F61" s="4"/>
      <c r="G61" s="4"/>
      <c r="H61" s="4"/>
      <c r="I61" s="4"/>
      <c r="J61" s="4"/>
      <c r="K61" s="4"/>
      <c r="L61" s="4"/>
      <c r="M61" s="4"/>
      <c r="N61" s="4"/>
      <c r="O61" s="4"/>
    </row>
    <row r="62" spans="1:15" s="20" customFormat="1" x14ac:dyDescent="0.3">
      <c r="A62" s="70" t="str">
        <f>'Operating Results'!A64</f>
        <v/>
      </c>
      <c r="B62" s="70"/>
      <c r="C62" s="70"/>
      <c r="D62" s="70"/>
      <c r="E62" s="70"/>
      <c r="F62" s="70"/>
      <c r="G62" s="70"/>
      <c r="H62" s="70"/>
      <c r="I62" s="70"/>
      <c r="J62" s="70"/>
      <c r="K62" s="70"/>
      <c r="L62" s="70"/>
      <c r="M62" s="70"/>
      <c r="N62" s="70"/>
      <c r="O62" s="4"/>
    </row>
    <row r="63" spans="1:15" s="20" customFormat="1" x14ac:dyDescent="0.3">
      <c r="A63" s="70"/>
      <c r="B63" s="70"/>
      <c r="C63" s="70"/>
      <c r="D63" s="70"/>
      <c r="E63" s="70"/>
      <c r="F63" s="70"/>
      <c r="G63" s="70"/>
      <c r="H63" s="70"/>
      <c r="I63" s="70"/>
      <c r="J63" s="70"/>
      <c r="K63" s="70"/>
      <c r="L63" s="70"/>
      <c r="M63" s="70"/>
      <c r="N63" s="70"/>
      <c r="O63" s="4"/>
    </row>
    <row r="64" spans="1:15" s="20" customFormat="1" x14ac:dyDescent="0.3">
      <c r="A64" s="4" t="str">
        <f>'Operating Results'!A66</f>
        <v>Due to certain timing differences between accounting entries and data processing submissions, small variances may exist between this experience report and financial assessments.</v>
      </c>
      <c r="B64" s="4"/>
      <c r="C64" s="4"/>
      <c r="D64" s="4"/>
      <c r="E64" s="4"/>
      <c r="F64" s="4"/>
      <c r="G64" s="4"/>
      <c r="H64" s="4"/>
      <c r="I64" s="4"/>
      <c r="J64" s="4"/>
      <c r="K64" s="4"/>
      <c r="L64" s="4"/>
      <c r="M64" s="4"/>
      <c r="N64" s="4"/>
      <c r="O64" s="4"/>
    </row>
  </sheetData>
  <sheetProtection sheet="1" objects="1" scenarios="1"/>
  <mergeCells count="8">
    <mergeCell ref="A62:N63"/>
    <mergeCell ref="A46:N46"/>
    <mergeCell ref="B7:D7"/>
    <mergeCell ref="E7:F7"/>
    <mergeCell ref="G7:J7"/>
    <mergeCell ref="K7:N7"/>
    <mergeCell ref="A13:N13"/>
    <mergeCell ref="A30:N30"/>
  </mergeCells>
  <printOptions horizontalCentered="1"/>
  <pageMargins left="0.5" right="0.5" top="0.5" bottom="0.5" header="0.3" footer="0.3"/>
  <pageSetup scale="62" orientation="landscape" r:id="rId1"/>
  <colBreaks count="1" manualBreakCount="1">
    <brk id="14" min="2" max="5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431CB-E2D9-485C-860B-1DCFCC8FDDCD}">
  <sheetPr codeName="Sheet3"/>
  <dimension ref="A1:K5950"/>
  <sheetViews>
    <sheetView zoomScaleNormal="100" workbookViewId="0">
      <selection activeCell="E18" sqref="E18"/>
    </sheetView>
  </sheetViews>
  <sheetFormatPr defaultRowHeight="14.5" x14ac:dyDescent="0.35"/>
  <cols>
    <col min="1" max="1" width="20.26953125" bestFit="1" customWidth="1"/>
    <col min="2" max="2" width="19.1796875" bestFit="1" customWidth="1"/>
    <col min="3" max="3" width="14.26953125" bestFit="1" customWidth="1"/>
    <col min="4" max="4" width="12.26953125" bestFit="1" customWidth="1"/>
    <col min="5" max="5" width="12.54296875" bestFit="1" customWidth="1"/>
    <col min="6" max="6" width="11.54296875" bestFit="1" customWidth="1"/>
    <col min="7" max="7" width="18.54296875" bestFit="1" customWidth="1"/>
    <col min="8" max="8" width="21.7265625" bestFit="1" customWidth="1"/>
    <col min="9" max="9" width="12" bestFit="1" customWidth="1"/>
    <col min="10" max="10" width="17.453125" bestFit="1" customWidth="1"/>
    <col min="11" max="11" width="12.453125" bestFit="1" customWidth="1"/>
    <col min="12" max="12" width="13.453125" bestFit="1" customWidth="1"/>
  </cols>
  <sheetData>
    <row r="1" spans="1:11" x14ac:dyDescent="0.35">
      <c r="A1" t="s">
        <v>1</v>
      </c>
      <c r="B1" t="s">
        <v>2</v>
      </c>
      <c r="C1" t="s">
        <v>3</v>
      </c>
      <c r="D1" t="s">
        <v>4</v>
      </c>
      <c r="E1" t="s">
        <v>5</v>
      </c>
      <c r="F1" t="s">
        <v>6</v>
      </c>
      <c r="G1" t="s">
        <v>7</v>
      </c>
      <c r="H1" t="s">
        <v>8</v>
      </c>
      <c r="I1" t="s">
        <v>86</v>
      </c>
      <c r="J1" t="s">
        <v>0</v>
      </c>
      <c r="K1" t="s">
        <v>386</v>
      </c>
    </row>
    <row r="2" spans="1:11" x14ac:dyDescent="0.35">
      <c r="A2" t="s">
        <v>83</v>
      </c>
      <c r="B2" t="s">
        <v>304</v>
      </c>
      <c r="C2" t="s">
        <v>87</v>
      </c>
      <c r="D2" t="s">
        <v>78</v>
      </c>
      <c r="E2">
        <v>2019</v>
      </c>
      <c r="F2">
        <v>11</v>
      </c>
      <c r="G2" t="s">
        <v>79</v>
      </c>
      <c r="H2" t="s">
        <v>80</v>
      </c>
      <c r="I2">
        <v>899537</v>
      </c>
      <c r="J2" t="s">
        <v>298</v>
      </c>
      <c r="K2" t="s">
        <v>387</v>
      </c>
    </row>
    <row r="3" spans="1:11" x14ac:dyDescent="0.35">
      <c r="A3" t="s">
        <v>83</v>
      </c>
      <c r="B3" t="s">
        <v>304</v>
      </c>
      <c r="C3" t="s">
        <v>87</v>
      </c>
      <c r="D3" t="s">
        <v>78</v>
      </c>
      <c r="E3">
        <v>2019</v>
      </c>
      <c r="F3">
        <v>11</v>
      </c>
      <c r="G3" t="s">
        <v>79</v>
      </c>
      <c r="H3" t="s">
        <v>81</v>
      </c>
      <c r="I3">
        <v>5246</v>
      </c>
      <c r="J3" t="s">
        <v>298</v>
      </c>
      <c r="K3" t="s">
        <v>387</v>
      </c>
    </row>
    <row r="4" spans="1:11" x14ac:dyDescent="0.35">
      <c r="A4" t="s">
        <v>83</v>
      </c>
      <c r="B4" t="s">
        <v>304</v>
      </c>
      <c r="C4" t="s">
        <v>87</v>
      </c>
      <c r="D4" t="s">
        <v>78</v>
      </c>
      <c r="E4">
        <v>2019</v>
      </c>
      <c r="F4">
        <v>12</v>
      </c>
      <c r="G4" t="s">
        <v>73</v>
      </c>
      <c r="H4" t="s">
        <v>80</v>
      </c>
      <c r="I4">
        <v>89953.7</v>
      </c>
      <c r="J4" t="s">
        <v>298</v>
      </c>
      <c r="K4" t="s">
        <v>387</v>
      </c>
    </row>
    <row r="5" spans="1:11" x14ac:dyDescent="0.35">
      <c r="A5" t="s">
        <v>83</v>
      </c>
      <c r="B5" t="s">
        <v>304</v>
      </c>
      <c r="C5" t="s">
        <v>87</v>
      </c>
      <c r="D5" t="s">
        <v>78</v>
      </c>
      <c r="E5">
        <v>2019</v>
      </c>
      <c r="F5">
        <v>12</v>
      </c>
      <c r="G5" t="s">
        <v>73</v>
      </c>
      <c r="H5" t="s">
        <v>81</v>
      </c>
      <c r="I5">
        <v>524.6</v>
      </c>
      <c r="J5" t="s">
        <v>298</v>
      </c>
      <c r="K5" t="s">
        <v>387</v>
      </c>
    </row>
    <row r="6" spans="1:11" x14ac:dyDescent="0.35">
      <c r="A6" t="s">
        <v>83</v>
      </c>
      <c r="B6" t="s">
        <v>304</v>
      </c>
      <c r="C6" t="s">
        <v>87</v>
      </c>
      <c r="D6" t="s">
        <v>78</v>
      </c>
      <c r="E6">
        <v>2019</v>
      </c>
      <c r="F6">
        <v>32</v>
      </c>
      <c r="G6" t="s">
        <v>82</v>
      </c>
      <c r="H6" t="s">
        <v>80</v>
      </c>
      <c r="I6">
        <v>836475</v>
      </c>
      <c r="J6" t="s">
        <v>298</v>
      </c>
      <c r="K6" t="s">
        <v>387</v>
      </c>
    </row>
    <row r="7" spans="1:11" x14ac:dyDescent="0.35">
      <c r="A7" t="s">
        <v>83</v>
      </c>
      <c r="B7" t="s">
        <v>304</v>
      </c>
      <c r="C7" t="s">
        <v>87</v>
      </c>
      <c r="D7" t="s">
        <v>78</v>
      </c>
      <c r="E7">
        <v>2019</v>
      </c>
      <c r="F7">
        <v>32</v>
      </c>
      <c r="G7" t="s">
        <v>82</v>
      </c>
      <c r="H7" t="s">
        <v>81</v>
      </c>
      <c r="I7">
        <v>4928</v>
      </c>
      <c r="J7" t="s">
        <v>298</v>
      </c>
      <c r="K7" t="s">
        <v>387</v>
      </c>
    </row>
    <row r="8" spans="1:11" x14ac:dyDescent="0.35">
      <c r="A8" t="s">
        <v>83</v>
      </c>
      <c r="B8" t="s">
        <v>84</v>
      </c>
      <c r="C8" t="s">
        <v>85</v>
      </c>
      <c r="D8" t="s">
        <v>78</v>
      </c>
      <c r="E8">
        <v>2019</v>
      </c>
      <c r="F8">
        <v>11</v>
      </c>
      <c r="G8" t="s">
        <v>79</v>
      </c>
      <c r="H8" t="s">
        <v>80</v>
      </c>
      <c r="I8">
        <v>26223</v>
      </c>
      <c r="J8" t="s">
        <v>298</v>
      </c>
      <c r="K8" t="s">
        <v>388</v>
      </c>
    </row>
    <row r="9" spans="1:11" x14ac:dyDescent="0.35">
      <c r="A9" t="s">
        <v>83</v>
      </c>
      <c r="B9" t="s">
        <v>84</v>
      </c>
      <c r="C9" t="s">
        <v>85</v>
      </c>
      <c r="D9" t="s">
        <v>78</v>
      </c>
      <c r="E9">
        <v>2019</v>
      </c>
      <c r="F9">
        <v>12</v>
      </c>
      <c r="G9" t="s">
        <v>73</v>
      </c>
      <c r="H9" t="s">
        <v>80</v>
      </c>
      <c r="I9">
        <v>2622.3</v>
      </c>
      <c r="J9" t="s">
        <v>298</v>
      </c>
      <c r="K9" t="s">
        <v>388</v>
      </c>
    </row>
    <row r="10" spans="1:11" x14ac:dyDescent="0.35">
      <c r="A10" t="s">
        <v>83</v>
      </c>
      <c r="B10" t="s">
        <v>84</v>
      </c>
      <c r="C10" t="s">
        <v>85</v>
      </c>
      <c r="D10" t="s">
        <v>78</v>
      </c>
      <c r="E10">
        <v>2019</v>
      </c>
      <c r="F10">
        <v>32</v>
      </c>
      <c r="G10" t="s">
        <v>82</v>
      </c>
      <c r="H10" t="s">
        <v>80</v>
      </c>
      <c r="I10">
        <v>25129.41</v>
      </c>
      <c r="J10" t="s">
        <v>298</v>
      </c>
      <c r="K10" t="s">
        <v>388</v>
      </c>
    </row>
    <row r="11" spans="1:11" x14ac:dyDescent="0.35">
      <c r="A11" t="s">
        <v>83</v>
      </c>
      <c r="B11" t="s">
        <v>304</v>
      </c>
      <c r="C11" t="s">
        <v>87</v>
      </c>
      <c r="D11" t="s">
        <v>78</v>
      </c>
      <c r="E11">
        <v>2019</v>
      </c>
      <c r="F11">
        <v>11</v>
      </c>
      <c r="G11" t="s">
        <v>79</v>
      </c>
      <c r="H11" t="s">
        <v>80</v>
      </c>
      <c r="I11">
        <v>2938479</v>
      </c>
      <c r="J11" t="s">
        <v>299</v>
      </c>
      <c r="K11" t="s">
        <v>387</v>
      </c>
    </row>
    <row r="12" spans="1:11" x14ac:dyDescent="0.35">
      <c r="A12" t="s">
        <v>83</v>
      </c>
      <c r="B12" t="s">
        <v>304</v>
      </c>
      <c r="C12" t="s">
        <v>87</v>
      </c>
      <c r="D12" t="s">
        <v>78</v>
      </c>
      <c r="E12">
        <v>2019</v>
      </c>
      <c r="F12">
        <v>11</v>
      </c>
      <c r="G12" t="s">
        <v>79</v>
      </c>
      <c r="H12" t="s">
        <v>81</v>
      </c>
      <c r="I12">
        <v>72466</v>
      </c>
      <c r="J12" t="s">
        <v>299</v>
      </c>
      <c r="K12" t="s">
        <v>387</v>
      </c>
    </row>
    <row r="13" spans="1:11" x14ac:dyDescent="0.35">
      <c r="A13" t="s">
        <v>83</v>
      </c>
      <c r="B13" t="s">
        <v>304</v>
      </c>
      <c r="C13" t="s">
        <v>87</v>
      </c>
      <c r="D13" t="s">
        <v>78</v>
      </c>
      <c r="E13">
        <v>2019</v>
      </c>
      <c r="F13">
        <v>12</v>
      </c>
      <c r="G13" t="s">
        <v>73</v>
      </c>
      <c r="H13" t="s">
        <v>80</v>
      </c>
      <c r="I13">
        <v>293847.90000000002</v>
      </c>
      <c r="J13" t="s">
        <v>299</v>
      </c>
      <c r="K13" t="s">
        <v>387</v>
      </c>
    </row>
    <row r="14" spans="1:11" x14ac:dyDescent="0.35">
      <c r="A14" t="s">
        <v>83</v>
      </c>
      <c r="B14" t="s">
        <v>304</v>
      </c>
      <c r="C14" t="s">
        <v>87</v>
      </c>
      <c r="D14" t="s">
        <v>78</v>
      </c>
      <c r="E14">
        <v>2019</v>
      </c>
      <c r="F14">
        <v>12</v>
      </c>
      <c r="G14" t="s">
        <v>73</v>
      </c>
      <c r="H14" t="s">
        <v>81</v>
      </c>
      <c r="I14">
        <v>7246.6</v>
      </c>
      <c r="J14" t="s">
        <v>299</v>
      </c>
      <c r="K14" t="s">
        <v>387</v>
      </c>
    </row>
    <row r="15" spans="1:11" x14ac:dyDescent="0.35">
      <c r="A15" t="s">
        <v>83</v>
      </c>
      <c r="B15" t="s">
        <v>304</v>
      </c>
      <c r="C15" t="s">
        <v>87</v>
      </c>
      <c r="D15" t="s">
        <v>78</v>
      </c>
      <c r="E15">
        <v>2019</v>
      </c>
      <c r="F15">
        <v>32</v>
      </c>
      <c r="G15" t="s">
        <v>82</v>
      </c>
      <c r="H15" t="s">
        <v>80</v>
      </c>
      <c r="I15">
        <v>3398261</v>
      </c>
      <c r="J15" t="s">
        <v>299</v>
      </c>
      <c r="K15" t="s">
        <v>387</v>
      </c>
    </row>
    <row r="16" spans="1:11" x14ac:dyDescent="0.35">
      <c r="A16" t="s">
        <v>83</v>
      </c>
      <c r="B16" t="s">
        <v>304</v>
      </c>
      <c r="C16" t="s">
        <v>87</v>
      </c>
      <c r="D16" t="s">
        <v>78</v>
      </c>
      <c r="E16">
        <v>2019</v>
      </c>
      <c r="F16">
        <v>32</v>
      </c>
      <c r="G16" t="s">
        <v>82</v>
      </c>
      <c r="H16" t="s">
        <v>81</v>
      </c>
      <c r="I16">
        <v>70242</v>
      </c>
      <c r="J16" t="s">
        <v>299</v>
      </c>
      <c r="K16" t="s">
        <v>387</v>
      </c>
    </row>
    <row r="17" spans="1:11" x14ac:dyDescent="0.35">
      <c r="A17" t="s">
        <v>83</v>
      </c>
      <c r="B17" t="s">
        <v>84</v>
      </c>
      <c r="C17" t="s">
        <v>85</v>
      </c>
      <c r="D17" t="s">
        <v>78</v>
      </c>
      <c r="E17">
        <v>2019</v>
      </c>
      <c r="F17">
        <v>11</v>
      </c>
      <c r="G17" t="s">
        <v>79</v>
      </c>
      <c r="H17" t="s">
        <v>80</v>
      </c>
      <c r="I17">
        <v>5057</v>
      </c>
      <c r="J17" t="s">
        <v>299</v>
      </c>
      <c r="K17" t="s">
        <v>388</v>
      </c>
    </row>
    <row r="18" spans="1:11" x14ac:dyDescent="0.35">
      <c r="A18" t="s">
        <v>83</v>
      </c>
      <c r="B18" t="s">
        <v>84</v>
      </c>
      <c r="C18" t="s">
        <v>85</v>
      </c>
      <c r="D18" t="s">
        <v>78</v>
      </c>
      <c r="E18">
        <v>2019</v>
      </c>
      <c r="F18">
        <v>12</v>
      </c>
      <c r="G18" t="s">
        <v>73</v>
      </c>
      <c r="H18" t="s">
        <v>80</v>
      </c>
      <c r="I18">
        <v>505.7</v>
      </c>
      <c r="J18" t="s">
        <v>299</v>
      </c>
      <c r="K18" t="s">
        <v>388</v>
      </c>
    </row>
    <row r="19" spans="1:11" x14ac:dyDescent="0.35">
      <c r="A19" t="s">
        <v>83</v>
      </c>
      <c r="B19" t="s">
        <v>84</v>
      </c>
      <c r="C19" t="s">
        <v>85</v>
      </c>
      <c r="D19" t="s">
        <v>78</v>
      </c>
      <c r="E19">
        <v>2019</v>
      </c>
      <c r="F19">
        <v>32</v>
      </c>
      <c r="G19" t="s">
        <v>82</v>
      </c>
      <c r="H19" t="s">
        <v>80</v>
      </c>
      <c r="I19">
        <v>27804.01</v>
      </c>
      <c r="J19" t="s">
        <v>299</v>
      </c>
      <c r="K19" t="s">
        <v>388</v>
      </c>
    </row>
    <row r="20" spans="1:11" x14ac:dyDescent="0.35">
      <c r="A20" t="s">
        <v>83</v>
      </c>
      <c r="B20" t="s">
        <v>304</v>
      </c>
      <c r="C20" t="s">
        <v>87</v>
      </c>
      <c r="D20" t="s">
        <v>78</v>
      </c>
      <c r="E20">
        <v>2019</v>
      </c>
      <c r="F20">
        <v>11</v>
      </c>
      <c r="G20" t="s">
        <v>79</v>
      </c>
      <c r="H20" t="s">
        <v>80</v>
      </c>
      <c r="I20">
        <v>2101997</v>
      </c>
      <c r="J20" t="s">
        <v>300</v>
      </c>
      <c r="K20" t="s">
        <v>387</v>
      </c>
    </row>
    <row r="21" spans="1:11" x14ac:dyDescent="0.35">
      <c r="A21" t="s">
        <v>83</v>
      </c>
      <c r="B21" t="s">
        <v>304</v>
      </c>
      <c r="C21" t="s">
        <v>87</v>
      </c>
      <c r="D21" t="s">
        <v>78</v>
      </c>
      <c r="E21">
        <v>2019</v>
      </c>
      <c r="F21">
        <v>11</v>
      </c>
      <c r="G21" t="s">
        <v>79</v>
      </c>
      <c r="H21" t="s">
        <v>81</v>
      </c>
      <c r="I21">
        <v>13767</v>
      </c>
      <c r="J21" t="s">
        <v>300</v>
      </c>
      <c r="K21" t="s">
        <v>387</v>
      </c>
    </row>
    <row r="22" spans="1:11" x14ac:dyDescent="0.35">
      <c r="A22" t="s">
        <v>83</v>
      </c>
      <c r="B22" t="s">
        <v>304</v>
      </c>
      <c r="C22" t="s">
        <v>87</v>
      </c>
      <c r="D22" t="s">
        <v>78</v>
      </c>
      <c r="E22">
        <v>2019</v>
      </c>
      <c r="F22">
        <v>12</v>
      </c>
      <c r="G22" t="s">
        <v>73</v>
      </c>
      <c r="H22" t="s">
        <v>80</v>
      </c>
      <c r="I22">
        <v>210200.4</v>
      </c>
      <c r="J22" t="s">
        <v>300</v>
      </c>
      <c r="K22" t="s">
        <v>387</v>
      </c>
    </row>
    <row r="23" spans="1:11" x14ac:dyDescent="0.35">
      <c r="A23" t="s">
        <v>83</v>
      </c>
      <c r="B23" t="s">
        <v>304</v>
      </c>
      <c r="C23" t="s">
        <v>87</v>
      </c>
      <c r="D23" t="s">
        <v>78</v>
      </c>
      <c r="E23">
        <v>2019</v>
      </c>
      <c r="F23">
        <v>12</v>
      </c>
      <c r="G23" t="s">
        <v>73</v>
      </c>
      <c r="H23" t="s">
        <v>81</v>
      </c>
      <c r="I23">
        <v>1376.7</v>
      </c>
      <c r="J23" t="s">
        <v>300</v>
      </c>
      <c r="K23" t="s">
        <v>387</v>
      </c>
    </row>
    <row r="24" spans="1:11" x14ac:dyDescent="0.35">
      <c r="A24" t="s">
        <v>83</v>
      </c>
      <c r="B24" t="s">
        <v>304</v>
      </c>
      <c r="C24" t="s">
        <v>87</v>
      </c>
      <c r="D24" t="s">
        <v>78</v>
      </c>
      <c r="E24">
        <v>2019</v>
      </c>
      <c r="F24">
        <v>32</v>
      </c>
      <c r="G24" t="s">
        <v>82</v>
      </c>
      <c r="H24" t="s">
        <v>80</v>
      </c>
      <c r="I24">
        <v>4914388</v>
      </c>
      <c r="J24" t="s">
        <v>300</v>
      </c>
      <c r="K24" t="s">
        <v>387</v>
      </c>
    </row>
    <row r="25" spans="1:11" x14ac:dyDescent="0.35">
      <c r="A25" t="s">
        <v>83</v>
      </c>
      <c r="B25" t="s">
        <v>304</v>
      </c>
      <c r="C25" t="s">
        <v>87</v>
      </c>
      <c r="D25" t="s">
        <v>78</v>
      </c>
      <c r="E25">
        <v>2019</v>
      </c>
      <c r="F25">
        <v>32</v>
      </c>
      <c r="G25" t="s">
        <v>82</v>
      </c>
      <c r="H25" t="s">
        <v>81</v>
      </c>
      <c r="I25">
        <v>75275</v>
      </c>
      <c r="J25" t="s">
        <v>300</v>
      </c>
      <c r="K25" t="s">
        <v>387</v>
      </c>
    </row>
    <row r="26" spans="1:11" x14ac:dyDescent="0.35">
      <c r="A26" t="s">
        <v>83</v>
      </c>
      <c r="B26" t="s">
        <v>84</v>
      </c>
      <c r="C26" t="s">
        <v>85</v>
      </c>
      <c r="D26" t="s">
        <v>78</v>
      </c>
      <c r="E26">
        <v>2019</v>
      </c>
      <c r="F26">
        <v>11</v>
      </c>
      <c r="G26" t="s">
        <v>79</v>
      </c>
      <c r="H26" t="s">
        <v>80</v>
      </c>
      <c r="I26">
        <v>43298</v>
      </c>
      <c r="J26" t="s">
        <v>300</v>
      </c>
      <c r="K26" t="s">
        <v>388</v>
      </c>
    </row>
    <row r="27" spans="1:11" x14ac:dyDescent="0.35">
      <c r="A27" t="s">
        <v>83</v>
      </c>
      <c r="B27" t="s">
        <v>84</v>
      </c>
      <c r="C27" t="s">
        <v>85</v>
      </c>
      <c r="D27" t="s">
        <v>78</v>
      </c>
      <c r="E27">
        <v>2019</v>
      </c>
      <c r="F27">
        <v>12</v>
      </c>
      <c r="G27" t="s">
        <v>73</v>
      </c>
      <c r="H27" t="s">
        <v>80</v>
      </c>
      <c r="I27">
        <v>4329.8</v>
      </c>
      <c r="J27" t="s">
        <v>300</v>
      </c>
      <c r="K27" t="s">
        <v>388</v>
      </c>
    </row>
    <row r="28" spans="1:11" x14ac:dyDescent="0.35">
      <c r="A28" t="s">
        <v>83</v>
      </c>
      <c r="B28" t="s">
        <v>84</v>
      </c>
      <c r="C28" t="s">
        <v>85</v>
      </c>
      <c r="D28" t="s">
        <v>78</v>
      </c>
      <c r="E28">
        <v>2019</v>
      </c>
      <c r="F28">
        <v>32</v>
      </c>
      <c r="G28" t="s">
        <v>82</v>
      </c>
      <c r="H28" t="s">
        <v>80</v>
      </c>
      <c r="I28">
        <v>65732.649999999994</v>
      </c>
      <c r="J28" t="s">
        <v>300</v>
      </c>
      <c r="K28" t="s">
        <v>388</v>
      </c>
    </row>
    <row r="29" spans="1:11" x14ac:dyDescent="0.35">
      <c r="A29" t="s">
        <v>313</v>
      </c>
      <c r="B29" t="s">
        <v>304</v>
      </c>
      <c r="C29" t="s">
        <v>87</v>
      </c>
      <c r="D29" t="s">
        <v>78</v>
      </c>
      <c r="E29">
        <v>2019</v>
      </c>
      <c r="F29">
        <v>11</v>
      </c>
      <c r="G29" t="s">
        <v>79</v>
      </c>
      <c r="H29" t="s">
        <v>80</v>
      </c>
      <c r="I29">
        <v>2859415</v>
      </c>
      <c r="J29" t="s">
        <v>314</v>
      </c>
      <c r="K29" t="s">
        <v>387</v>
      </c>
    </row>
    <row r="30" spans="1:11" x14ac:dyDescent="0.35">
      <c r="A30" t="s">
        <v>313</v>
      </c>
      <c r="B30" t="s">
        <v>304</v>
      </c>
      <c r="C30" t="s">
        <v>87</v>
      </c>
      <c r="D30" t="s">
        <v>78</v>
      </c>
      <c r="E30">
        <v>2019</v>
      </c>
      <c r="F30">
        <v>11</v>
      </c>
      <c r="G30" t="s">
        <v>79</v>
      </c>
      <c r="H30" t="s">
        <v>81</v>
      </c>
      <c r="I30">
        <v>7845</v>
      </c>
      <c r="J30" t="s">
        <v>314</v>
      </c>
      <c r="K30" t="s">
        <v>387</v>
      </c>
    </row>
    <row r="31" spans="1:11" x14ac:dyDescent="0.35">
      <c r="A31" t="s">
        <v>313</v>
      </c>
      <c r="B31" t="s">
        <v>304</v>
      </c>
      <c r="C31" t="s">
        <v>87</v>
      </c>
      <c r="D31" t="s">
        <v>78</v>
      </c>
      <c r="E31">
        <v>2019</v>
      </c>
      <c r="F31">
        <v>12</v>
      </c>
      <c r="G31" t="s">
        <v>73</v>
      </c>
      <c r="H31" t="s">
        <v>80</v>
      </c>
      <c r="I31">
        <v>285926.8</v>
      </c>
      <c r="J31" t="s">
        <v>314</v>
      </c>
      <c r="K31" t="s">
        <v>387</v>
      </c>
    </row>
    <row r="32" spans="1:11" x14ac:dyDescent="0.35">
      <c r="A32" t="s">
        <v>313</v>
      </c>
      <c r="B32" t="s">
        <v>304</v>
      </c>
      <c r="C32" t="s">
        <v>87</v>
      </c>
      <c r="D32" t="s">
        <v>78</v>
      </c>
      <c r="E32">
        <v>2019</v>
      </c>
      <c r="F32">
        <v>12</v>
      </c>
      <c r="G32" t="s">
        <v>73</v>
      </c>
      <c r="H32" t="s">
        <v>81</v>
      </c>
      <c r="I32">
        <v>784.5</v>
      </c>
      <c r="J32" t="s">
        <v>314</v>
      </c>
      <c r="K32" t="s">
        <v>387</v>
      </c>
    </row>
    <row r="33" spans="1:11" x14ac:dyDescent="0.35">
      <c r="A33" t="s">
        <v>313</v>
      </c>
      <c r="B33" t="s">
        <v>304</v>
      </c>
      <c r="C33" t="s">
        <v>87</v>
      </c>
      <c r="D33" t="s">
        <v>78</v>
      </c>
      <c r="E33">
        <v>2019</v>
      </c>
      <c r="F33">
        <v>32</v>
      </c>
      <c r="G33" t="s">
        <v>82</v>
      </c>
      <c r="H33" t="s">
        <v>80</v>
      </c>
      <c r="I33">
        <v>6880918</v>
      </c>
      <c r="J33" t="s">
        <v>314</v>
      </c>
      <c r="K33" t="s">
        <v>387</v>
      </c>
    </row>
    <row r="34" spans="1:11" x14ac:dyDescent="0.35">
      <c r="A34" t="s">
        <v>313</v>
      </c>
      <c r="B34" t="s">
        <v>304</v>
      </c>
      <c r="C34" t="s">
        <v>87</v>
      </c>
      <c r="D34" t="s">
        <v>78</v>
      </c>
      <c r="E34">
        <v>2019</v>
      </c>
      <c r="F34">
        <v>32</v>
      </c>
      <c r="G34" t="s">
        <v>82</v>
      </c>
      <c r="H34" t="s">
        <v>81</v>
      </c>
      <c r="I34">
        <v>71773</v>
      </c>
      <c r="J34" t="s">
        <v>314</v>
      </c>
      <c r="K34" t="s">
        <v>387</v>
      </c>
    </row>
    <row r="35" spans="1:11" x14ac:dyDescent="0.35">
      <c r="A35" t="s">
        <v>313</v>
      </c>
      <c r="B35" t="s">
        <v>84</v>
      </c>
      <c r="C35" t="s">
        <v>85</v>
      </c>
      <c r="D35" t="s">
        <v>78</v>
      </c>
      <c r="E35">
        <v>2019</v>
      </c>
      <c r="F35">
        <v>11</v>
      </c>
      <c r="G35" t="s">
        <v>79</v>
      </c>
      <c r="H35" t="s">
        <v>80</v>
      </c>
      <c r="I35">
        <v>-5696</v>
      </c>
      <c r="J35" t="s">
        <v>314</v>
      </c>
      <c r="K35" t="s">
        <v>388</v>
      </c>
    </row>
    <row r="36" spans="1:11" x14ac:dyDescent="0.35">
      <c r="A36" t="s">
        <v>313</v>
      </c>
      <c r="B36" t="s">
        <v>84</v>
      </c>
      <c r="C36" t="s">
        <v>85</v>
      </c>
      <c r="D36" t="s">
        <v>78</v>
      </c>
      <c r="E36">
        <v>2019</v>
      </c>
      <c r="F36">
        <v>12</v>
      </c>
      <c r="G36" t="s">
        <v>73</v>
      </c>
      <c r="H36" t="s">
        <v>80</v>
      </c>
      <c r="I36">
        <v>-569.6</v>
      </c>
      <c r="J36" t="s">
        <v>314</v>
      </c>
      <c r="K36" t="s">
        <v>388</v>
      </c>
    </row>
    <row r="37" spans="1:11" x14ac:dyDescent="0.35">
      <c r="A37" t="s">
        <v>313</v>
      </c>
      <c r="B37" t="s">
        <v>84</v>
      </c>
      <c r="C37" t="s">
        <v>85</v>
      </c>
      <c r="D37" t="s">
        <v>78</v>
      </c>
      <c r="E37">
        <v>2019</v>
      </c>
      <c r="F37">
        <v>32</v>
      </c>
      <c r="G37" t="s">
        <v>82</v>
      </c>
      <c r="H37" t="s">
        <v>80</v>
      </c>
      <c r="I37">
        <v>53174.92</v>
      </c>
      <c r="J37" t="s">
        <v>314</v>
      </c>
      <c r="K37" t="s">
        <v>388</v>
      </c>
    </row>
    <row r="38" spans="1:11" x14ac:dyDescent="0.35">
      <c r="A38" t="s">
        <v>313</v>
      </c>
      <c r="B38" t="s">
        <v>304</v>
      </c>
      <c r="C38" t="s">
        <v>87</v>
      </c>
      <c r="D38" t="s">
        <v>78</v>
      </c>
      <c r="E38">
        <v>2019</v>
      </c>
      <c r="F38">
        <v>11</v>
      </c>
      <c r="G38" t="s">
        <v>79</v>
      </c>
      <c r="H38" t="s">
        <v>80</v>
      </c>
      <c r="I38">
        <v>2452891</v>
      </c>
      <c r="J38" t="s">
        <v>315</v>
      </c>
      <c r="K38" t="s">
        <v>387</v>
      </c>
    </row>
    <row r="39" spans="1:11" x14ac:dyDescent="0.35">
      <c r="A39" t="s">
        <v>313</v>
      </c>
      <c r="B39" t="s">
        <v>304</v>
      </c>
      <c r="C39" t="s">
        <v>87</v>
      </c>
      <c r="D39" t="s">
        <v>78</v>
      </c>
      <c r="E39">
        <v>2019</v>
      </c>
      <c r="F39">
        <v>11</v>
      </c>
      <c r="G39" t="s">
        <v>79</v>
      </c>
      <c r="H39" t="s">
        <v>81</v>
      </c>
      <c r="I39">
        <v>28304</v>
      </c>
      <c r="J39" t="s">
        <v>315</v>
      </c>
      <c r="K39" t="s">
        <v>387</v>
      </c>
    </row>
    <row r="40" spans="1:11" x14ac:dyDescent="0.35">
      <c r="A40" t="s">
        <v>313</v>
      </c>
      <c r="B40" t="s">
        <v>304</v>
      </c>
      <c r="C40" t="s">
        <v>87</v>
      </c>
      <c r="D40" t="s">
        <v>78</v>
      </c>
      <c r="E40">
        <v>2019</v>
      </c>
      <c r="F40">
        <v>12</v>
      </c>
      <c r="G40" t="s">
        <v>73</v>
      </c>
      <c r="H40" t="s">
        <v>80</v>
      </c>
      <c r="I40">
        <v>245042.8</v>
      </c>
      <c r="J40" t="s">
        <v>315</v>
      </c>
      <c r="K40" t="s">
        <v>387</v>
      </c>
    </row>
    <row r="41" spans="1:11" x14ac:dyDescent="0.35">
      <c r="A41" t="s">
        <v>313</v>
      </c>
      <c r="B41" t="s">
        <v>304</v>
      </c>
      <c r="C41" t="s">
        <v>87</v>
      </c>
      <c r="D41" t="s">
        <v>78</v>
      </c>
      <c r="E41">
        <v>2019</v>
      </c>
      <c r="F41">
        <v>12</v>
      </c>
      <c r="G41" t="s">
        <v>73</v>
      </c>
      <c r="H41" t="s">
        <v>81</v>
      </c>
      <c r="I41">
        <v>2830.4</v>
      </c>
      <c r="J41" t="s">
        <v>315</v>
      </c>
      <c r="K41" t="s">
        <v>387</v>
      </c>
    </row>
    <row r="42" spans="1:11" x14ac:dyDescent="0.35">
      <c r="A42" t="s">
        <v>313</v>
      </c>
      <c r="B42" t="s">
        <v>304</v>
      </c>
      <c r="C42" t="s">
        <v>87</v>
      </c>
      <c r="D42" t="s">
        <v>78</v>
      </c>
      <c r="E42">
        <v>2019</v>
      </c>
      <c r="F42">
        <v>32</v>
      </c>
      <c r="G42" t="s">
        <v>82</v>
      </c>
      <c r="H42" t="s">
        <v>80</v>
      </c>
      <c r="I42">
        <v>8146861</v>
      </c>
      <c r="J42" t="s">
        <v>315</v>
      </c>
      <c r="K42" t="s">
        <v>387</v>
      </c>
    </row>
    <row r="43" spans="1:11" x14ac:dyDescent="0.35">
      <c r="A43" t="s">
        <v>313</v>
      </c>
      <c r="B43" t="s">
        <v>304</v>
      </c>
      <c r="C43" t="s">
        <v>87</v>
      </c>
      <c r="D43" t="s">
        <v>78</v>
      </c>
      <c r="E43">
        <v>2019</v>
      </c>
      <c r="F43">
        <v>32</v>
      </c>
      <c r="G43" t="s">
        <v>82</v>
      </c>
      <c r="H43" t="s">
        <v>81</v>
      </c>
      <c r="I43">
        <v>86168</v>
      </c>
      <c r="J43" t="s">
        <v>315</v>
      </c>
      <c r="K43" t="s">
        <v>387</v>
      </c>
    </row>
    <row r="44" spans="1:11" x14ac:dyDescent="0.35">
      <c r="A44" t="s">
        <v>313</v>
      </c>
      <c r="B44" t="s">
        <v>84</v>
      </c>
      <c r="C44" t="s">
        <v>85</v>
      </c>
      <c r="D44" t="s">
        <v>78</v>
      </c>
      <c r="E44">
        <v>2019</v>
      </c>
      <c r="F44">
        <v>11</v>
      </c>
      <c r="G44" t="s">
        <v>79</v>
      </c>
      <c r="H44" t="s">
        <v>80</v>
      </c>
      <c r="I44">
        <v>-6804</v>
      </c>
      <c r="J44" t="s">
        <v>315</v>
      </c>
      <c r="K44" t="s">
        <v>388</v>
      </c>
    </row>
    <row r="45" spans="1:11" x14ac:dyDescent="0.35">
      <c r="A45" t="s">
        <v>313</v>
      </c>
      <c r="B45" t="s">
        <v>84</v>
      </c>
      <c r="C45" t="s">
        <v>85</v>
      </c>
      <c r="D45" t="s">
        <v>78</v>
      </c>
      <c r="E45">
        <v>2019</v>
      </c>
      <c r="F45">
        <v>12</v>
      </c>
      <c r="G45" t="s">
        <v>73</v>
      </c>
      <c r="H45" t="s">
        <v>80</v>
      </c>
      <c r="I45">
        <v>-680.4</v>
      </c>
      <c r="J45" t="s">
        <v>315</v>
      </c>
      <c r="K45" t="s">
        <v>388</v>
      </c>
    </row>
    <row r="46" spans="1:11" x14ac:dyDescent="0.35">
      <c r="A46" t="s">
        <v>313</v>
      </c>
      <c r="B46" t="s">
        <v>84</v>
      </c>
      <c r="C46" t="s">
        <v>85</v>
      </c>
      <c r="D46" t="s">
        <v>78</v>
      </c>
      <c r="E46">
        <v>2019</v>
      </c>
      <c r="F46">
        <v>32</v>
      </c>
      <c r="G46" t="s">
        <v>82</v>
      </c>
      <c r="H46" t="s">
        <v>80</v>
      </c>
      <c r="I46">
        <v>42212.65</v>
      </c>
      <c r="J46" t="s">
        <v>315</v>
      </c>
      <c r="K46" t="s">
        <v>388</v>
      </c>
    </row>
    <row r="47" spans="1:11" x14ac:dyDescent="0.35">
      <c r="A47" t="s">
        <v>313</v>
      </c>
      <c r="B47" t="s">
        <v>304</v>
      </c>
      <c r="C47" t="s">
        <v>87</v>
      </c>
      <c r="D47" t="s">
        <v>78</v>
      </c>
      <c r="E47">
        <v>2019</v>
      </c>
      <c r="F47">
        <v>11</v>
      </c>
      <c r="G47" t="s">
        <v>79</v>
      </c>
      <c r="H47" t="s">
        <v>80</v>
      </c>
      <c r="I47">
        <v>3053303</v>
      </c>
      <c r="J47" t="s">
        <v>316</v>
      </c>
      <c r="K47" t="s">
        <v>387</v>
      </c>
    </row>
    <row r="48" spans="1:11" x14ac:dyDescent="0.35">
      <c r="A48" t="s">
        <v>313</v>
      </c>
      <c r="B48" t="s">
        <v>304</v>
      </c>
      <c r="C48" t="s">
        <v>87</v>
      </c>
      <c r="D48" t="s">
        <v>78</v>
      </c>
      <c r="E48">
        <v>2019</v>
      </c>
      <c r="F48">
        <v>11</v>
      </c>
      <c r="G48" t="s">
        <v>79</v>
      </c>
      <c r="H48" t="s">
        <v>81</v>
      </c>
      <c r="I48">
        <v>24045</v>
      </c>
      <c r="J48" t="s">
        <v>316</v>
      </c>
      <c r="K48" t="s">
        <v>387</v>
      </c>
    </row>
    <row r="49" spans="1:11" x14ac:dyDescent="0.35">
      <c r="A49" t="s">
        <v>313</v>
      </c>
      <c r="B49" t="s">
        <v>304</v>
      </c>
      <c r="C49" t="s">
        <v>87</v>
      </c>
      <c r="D49" t="s">
        <v>78</v>
      </c>
      <c r="E49">
        <v>2019</v>
      </c>
      <c r="F49">
        <v>12</v>
      </c>
      <c r="G49" t="s">
        <v>73</v>
      </c>
      <c r="H49" t="s">
        <v>80</v>
      </c>
      <c r="I49">
        <v>305144.59999999998</v>
      </c>
      <c r="J49" t="s">
        <v>316</v>
      </c>
      <c r="K49" t="s">
        <v>387</v>
      </c>
    </row>
    <row r="50" spans="1:11" x14ac:dyDescent="0.35">
      <c r="A50" t="s">
        <v>313</v>
      </c>
      <c r="B50" t="s">
        <v>304</v>
      </c>
      <c r="C50" t="s">
        <v>87</v>
      </c>
      <c r="D50" t="s">
        <v>78</v>
      </c>
      <c r="E50">
        <v>2019</v>
      </c>
      <c r="F50">
        <v>12</v>
      </c>
      <c r="G50" t="s">
        <v>73</v>
      </c>
      <c r="H50" t="s">
        <v>81</v>
      </c>
      <c r="I50">
        <v>2404.5</v>
      </c>
      <c r="J50" t="s">
        <v>316</v>
      </c>
      <c r="K50" t="s">
        <v>387</v>
      </c>
    </row>
    <row r="51" spans="1:11" x14ac:dyDescent="0.35">
      <c r="A51" t="s">
        <v>313</v>
      </c>
      <c r="B51" t="s">
        <v>304</v>
      </c>
      <c r="C51" t="s">
        <v>87</v>
      </c>
      <c r="D51" t="s">
        <v>78</v>
      </c>
      <c r="E51">
        <v>2019</v>
      </c>
      <c r="F51">
        <v>32</v>
      </c>
      <c r="G51" t="s">
        <v>82</v>
      </c>
      <c r="H51" t="s">
        <v>80</v>
      </c>
      <c r="I51">
        <v>9923873</v>
      </c>
      <c r="J51" t="s">
        <v>316</v>
      </c>
      <c r="K51" t="s">
        <v>387</v>
      </c>
    </row>
    <row r="52" spans="1:11" x14ac:dyDescent="0.35">
      <c r="A52" t="s">
        <v>313</v>
      </c>
      <c r="B52" t="s">
        <v>304</v>
      </c>
      <c r="C52" t="s">
        <v>87</v>
      </c>
      <c r="D52" t="s">
        <v>78</v>
      </c>
      <c r="E52">
        <v>2019</v>
      </c>
      <c r="F52">
        <v>32</v>
      </c>
      <c r="G52" t="s">
        <v>82</v>
      </c>
      <c r="H52" t="s">
        <v>81</v>
      </c>
      <c r="I52">
        <v>95874</v>
      </c>
      <c r="J52" t="s">
        <v>316</v>
      </c>
      <c r="K52" t="s">
        <v>387</v>
      </c>
    </row>
    <row r="53" spans="1:11" x14ac:dyDescent="0.35">
      <c r="A53" t="s">
        <v>313</v>
      </c>
      <c r="B53" t="s">
        <v>84</v>
      </c>
      <c r="C53" t="s">
        <v>85</v>
      </c>
      <c r="D53" t="s">
        <v>78</v>
      </c>
      <c r="E53">
        <v>2019</v>
      </c>
      <c r="F53">
        <v>11</v>
      </c>
      <c r="G53" t="s">
        <v>79</v>
      </c>
      <c r="H53" t="s">
        <v>80</v>
      </c>
      <c r="I53">
        <v>10647</v>
      </c>
      <c r="J53" t="s">
        <v>316</v>
      </c>
      <c r="K53" t="s">
        <v>388</v>
      </c>
    </row>
    <row r="54" spans="1:11" x14ac:dyDescent="0.35">
      <c r="A54" t="s">
        <v>313</v>
      </c>
      <c r="B54" t="s">
        <v>84</v>
      </c>
      <c r="C54" t="s">
        <v>85</v>
      </c>
      <c r="D54" t="s">
        <v>78</v>
      </c>
      <c r="E54">
        <v>2019</v>
      </c>
      <c r="F54">
        <v>12</v>
      </c>
      <c r="G54" t="s">
        <v>73</v>
      </c>
      <c r="H54" t="s">
        <v>80</v>
      </c>
      <c r="I54">
        <v>1064.7</v>
      </c>
      <c r="J54" t="s">
        <v>316</v>
      </c>
      <c r="K54" t="s">
        <v>388</v>
      </c>
    </row>
    <row r="55" spans="1:11" x14ac:dyDescent="0.35">
      <c r="A55" t="s">
        <v>313</v>
      </c>
      <c r="B55" t="s">
        <v>84</v>
      </c>
      <c r="C55" t="s">
        <v>85</v>
      </c>
      <c r="D55" t="s">
        <v>78</v>
      </c>
      <c r="E55">
        <v>2019</v>
      </c>
      <c r="F55">
        <v>32</v>
      </c>
      <c r="G55" t="s">
        <v>82</v>
      </c>
      <c r="H55" t="s">
        <v>80</v>
      </c>
      <c r="I55">
        <v>46811.94</v>
      </c>
      <c r="J55" t="s">
        <v>316</v>
      </c>
      <c r="K55" t="s">
        <v>388</v>
      </c>
    </row>
    <row r="56" spans="1:11" x14ac:dyDescent="0.35">
      <c r="A56" t="s">
        <v>318</v>
      </c>
      <c r="B56" t="s">
        <v>304</v>
      </c>
      <c r="C56" t="s">
        <v>87</v>
      </c>
      <c r="D56" t="s">
        <v>78</v>
      </c>
      <c r="E56">
        <v>2019</v>
      </c>
      <c r="F56">
        <v>11</v>
      </c>
      <c r="G56" t="s">
        <v>79</v>
      </c>
      <c r="H56" t="s">
        <v>80</v>
      </c>
      <c r="I56">
        <v>850132</v>
      </c>
      <c r="J56" t="s">
        <v>319</v>
      </c>
      <c r="K56" t="s">
        <v>387</v>
      </c>
    </row>
    <row r="57" spans="1:11" x14ac:dyDescent="0.35">
      <c r="A57" t="s">
        <v>318</v>
      </c>
      <c r="B57" t="s">
        <v>304</v>
      </c>
      <c r="C57" t="s">
        <v>87</v>
      </c>
      <c r="D57" t="s">
        <v>78</v>
      </c>
      <c r="E57">
        <v>2019</v>
      </c>
      <c r="F57">
        <v>11</v>
      </c>
      <c r="G57" t="s">
        <v>79</v>
      </c>
      <c r="H57" t="s">
        <v>81</v>
      </c>
      <c r="I57">
        <v>12160</v>
      </c>
      <c r="J57" t="s">
        <v>319</v>
      </c>
      <c r="K57" t="s">
        <v>387</v>
      </c>
    </row>
    <row r="58" spans="1:11" x14ac:dyDescent="0.35">
      <c r="A58" t="s">
        <v>318</v>
      </c>
      <c r="B58" t="s">
        <v>304</v>
      </c>
      <c r="C58" t="s">
        <v>87</v>
      </c>
      <c r="D58" t="s">
        <v>78</v>
      </c>
      <c r="E58">
        <v>2019</v>
      </c>
      <c r="F58">
        <v>12</v>
      </c>
      <c r="G58" t="s">
        <v>73</v>
      </c>
      <c r="H58" t="s">
        <v>80</v>
      </c>
      <c r="I58">
        <v>85013.2</v>
      </c>
      <c r="J58" t="s">
        <v>319</v>
      </c>
      <c r="K58" t="s">
        <v>387</v>
      </c>
    </row>
    <row r="59" spans="1:11" x14ac:dyDescent="0.35">
      <c r="A59" t="s">
        <v>318</v>
      </c>
      <c r="B59" t="s">
        <v>304</v>
      </c>
      <c r="C59" t="s">
        <v>87</v>
      </c>
      <c r="D59" t="s">
        <v>78</v>
      </c>
      <c r="E59">
        <v>2019</v>
      </c>
      <c r="F59">
        <v>12</v>
      </c>
      <c r="G59" t="s">
        <v>73</v>
      </c>
      <c r="H59" t="s">
        <v>81</v>
      </c>
      <c r="I59">
        <v>1216</v>
      </c>
      <c r="J59" t="s">
        <v>319</v>
      </c>
      <c r="K59" t="s">
        <v>387</v>
      </c>
    </row>
    <row r="60" spans="1:11" x14ac:dyDescent="0.35">
      <c r="A60" t="s">
        <v>318</v>
      </c>
      <c r="B60" t="s">
        <v>304</v>
      </c>
      <c r="C60" t="s">
        <v>87</v>
      </c>
      <c r="D60" t="s">
        <v>78</v>
      </c>
      <c r="E60">
        <v>2019</v>
      </c>
      <c r="F60">
        <v>32</v>
      </c>
      <c r="G60" t="s">
        <v>82</v>
      </c>
      <c r="H60" t="s">
        <v>80</v>
      </c>
      <c r="I60">
        <v>9512334</v>
      </c>
      <c r="J60" t="s">
        <v>319</v>
      </c>
      <c r="K60" t="s">
        <v>387</v>
      </c>
    </row>
    <row r="61" spans="1:11" x14ac:dyDescent="0.35">
      <c r="A61" t="s">
        <v>318</v>
      </c>
      <c r="B61" t="s">
        <v>304</v>
      </c>
      <c r="C61" t="s">
        <v>87</v>
      </c>
      <c r="D61" t="s">
        <v>78</v>
      </c>
      <c r="E61">
        <v>2019</v>
      </c>
      <c r="F61">
        <v>32</v>
      </c>
      <c r="G61" t="s">
        <v>82</v>
      </c>
      <c r="H61" t="s">
        <v>81</v>
      </c>
      <c r="I61">
        <v>94336</v>
      </c>
      <c r="J61" t="s">
        <v>319</v>
      </c>
      <c r="K61" t="s">
        <v>387</v>
      </c>
    </row>
    <row r="62" spans="1:11" x14ac:dyDescent="0.35">
      <c r="A62" t="s">
        <v>318</v>
      </c>
      <c r="B62" t="s">
        <v>84</v>
      </c>
      <c r="C62" t="s">
        <v>85</v>
      </c>
      <c r="D62" t="s">
        <v>78</v>
      </c>
      <c r="E62">
        <v>2019</v>
      </c>
      <c r="F62">
        <v>11</v>
      </c>
      <c r="G62" t="s">
        <v>79</v>
      </c>
      <c r="H62" t="s">
        <v>80</v>
      </c>
      <c r="I62">
        <v>2960</v>
      </c>
      <c r="J62" t="s">
        <v>319</v>
      </c>
      <c r="K62" t="s">
        <v>388</v>
      </c>
    </row>
    <row r="63" spans="1:11" x14ac:dyDescent="0.35">
      <c r="A63" t="s">
        <v>318</v>
      </c>
      <c r="B63" t="s">
        <v>84</v>
      </c>
      <c r="C63" t="s">
        <v>85</v>
      </c>
      <c r="D63" t="s">
        <v>78</v>
      </c>
      <c r="E63">
        <v>2019</v>
      </c>
      <c r="F63">
        <v>12</v>
      </c>
      <c r="G63" t="s">
        <v>73</v>
      </c>
      <c r="H63" t="s">
        <v>80</v>
      </c>
      <c r="I63">
        <v>296</v>
      </c>
      <c r="J63" t="s">
        <v>319</v>
      </c>
      <c r="K63" t="s">
        <v>388</v>
      </c>
    </row>
    <row r="64" spans="1:11" x14ac:dyDescent="0.35">
      <c r="A64" t="s">
        <v>318</v>
      </c>
      <c r="B64" t="s">
        <v>84</v>
      </c>
      <c r="C64" t="s">
        <v>85</v>
      </c>
      <c r="D64" t="s">
        <v>78</v>
      </c>
      <c r="E64">
        <v>2019</v>
      </c>
      <c r="F64">
        <v>32</v>
      </c>
      <c r="G64" t="s">
        <v>82</v>
      </c>
      <c r="H64" t="s">
        <v>80</v>
      </c>
      <c r="I64">
        <v>43483.24</v>
      </c>
      <c r="J64" t="s">
        <v>319</v>
      </c>
      <c r="K64" t="s">
        <v>388</v>
      </c>
    </row>
    <row r="65" spans="1:11" x14ac:dyDescent="0.35">
      <c r="A65" t="s">
        <v>318</v>
      </c>
      <c r="B65" t="s">
        <v>304</v>
      </c>
      <c r="C65" t="s">
        <v>87</v>
      </c>
      <c r="D65" t="s">
        <v>78</v>
      </c>
      <c r="E65">
        <v>2019</v>
      </c>
      <c r="F65">
        <v>11</v>
      </c>
      <c r="G65" t="s">
        <v>79</v>
      </c>
      <c r="H65" t="s">
        <v>80</v>
      </c>
      <c r="I65">
        <v>1207090</v>
      </c>
      <c r="J65" t="s">
        <v>320</v>
      </c>
      <c r="K65" t="s">
        <v>387</v>
      </c>
    </row>
    <row r="66" spans="1:11" x14ac:dyDescent="0.35">
      <c r="A66" t="s">
        <v>318</v>
      </c>
      <c r="B66" t="s">
        <v>304</v>
      </c>
      <c r="C66" t="s">
        <v>87</v>
      </c>
      <c r="D66" t="s">
        <v>78</v>
      </c>
      <c r="E66">
        <v>2019</v>
      </c>
      <c r="F66">
        <v>11</v>
      </c>
      <c r="G66" t="s">
        <v>79</v>
      </c>
      <c r="H66" t="s">
        <v>81</v>
      </c>
      <c r="I66">
        <v>9855</v>
      </c>
      <c r="J66" t="s">
        <v>320</v>
      </c>
      <c r="K66" t="s">
        <v>387</v>
      </c>
    </row>
    <row r="67" spans="1:11" x14ac:dyDescent="0.35">
      <c r="A67" t="s">
        <v>318</v>
      </c>
      <c r="B67" t="s">
        <v>304</v>
      </c>
      <c r="C67" t="s">
        <v>87</v>
      </c>
      <c r="D67" t="s">
        <v>78</v>
      </c>
      <c r="E67">
        <v>2019</v>
      </c>
      <c r="F67">
        <v>12</v>
      </c>
      <c r="G67" t="s">
        <v>73</v>
      </c>
      <c r="H67" t="s">
        <v>80</v>
      </c>
      <c r="I67">
        <v>120709</v>
      </c>
      <c r="J67" t="s">
        <v>320</v>
      </c>
      <c r="K67" t="s">
        <v>387</v>
      </c>
    </row>
    <row r="68" spans="1:11" x14ac:dyDescent="0.35">
      <c r="A68" t="s">
        <v>318</v>
      </c>
      <c r="B68" t="s">
        <v>304</v>
      </c>
      <c r="C68" t="s">
        <v>87</v>
      </c>
      <c r="D68" t="s">
        <v>78</v>
      </c>
      <c r="E68">
        <v>2019</v>
      </c>
      <c r="F68">
        <v>12</v>
      </c>
      <c r="G68" t="s">
        <v>73</v>
      </c>
      <c r="H68" t="s">
        <v>81</v>
      </c>
      <c r="I68">
        <v>985.5</v>
      </c>
      <c r="J68" t="s">
        <v>320</v>
      </c>
      <c r="K68" t="s">
        <v>387</v>
      </c>
    </row>
    <row r="69" spans="1:11" x14ac:dyDescent="0.35">
      <c r="A69" t="s">
        <v>318</v>
      </c>
      <c r="B69" t="s">
        <v>304</v>
      </c>
      <c r="C69" t="s">
        <v>87</v>
      </c>
      <c r="D69" t="s">
        <v>78</v>
      </c>
      <c r="E69">
        <v>2019</v>
      </c>
      <c r="F69">
        <v>32</v>
      </c>
      <c r="G69" t="s">
        <v>82</v>
      </c>
      <c r="H69" t="s">
        <v>80</v>
      </c>
      <c r="I69">
        <v>9377862</v>
      </c>
      <c r="J69" t="s">
        <v>320</v>
      </c>
      <c r="K69" t="s">
        <v>387</v>
      </c>
    </row>
    <row r="70" spans="1:11" x14ac:dyDescent="0.35">
      <c r="A70" t="s">
        <v>318</v>
      </c>
      <c r="B70" t="s">
        <v>304</v>
      </c>
      <c r="C70" t="s">
        <v>87</v>
      </c>
      <c r="D70" t="s">
        <v>78</v>
      </c>
      <c r="E70">
        <v>2019</v>
      </c>
      <c r="F70">
        <v>32</v>
      </c>
      <c r="G70" t="s">
        <v>82</v>
      </c>
      <c r="H70" t="s">
        <v>81</v>
      </c>
      <c r="I70">
        <v>89474</v>
      </c>
      <c r="J70" t="s">
        <v>320</v>
      </c>
      <c r="K70" t="s">
        <v>387</v>
      </c>
    </row>
    <row r="71" spans="1:11" x14ac:dyDescent="0.35">
      <c r="A71" t="s">
        <v>318</v>
      </c>
      <c r="B71" t="s">
        <v>84</v>
      </c>
      <c r="C71" t="s">
        <v>85</v>
      </c>
      <c r="D71" t="s">
        <v>78</v>
      </c>
      <c r="E71">
        <v>2019</v>
      </c>
      <c r="F71">
        <v>11</v>
      </c>
      <c r="G71" t="s">
        <v>79</v>
      </c>
      <c r="H71" t="s">
        <v>80</v>
      </c>
      <c r="I71">
        <v>8604</v>
      </c>
      <c r="J71" t="s">
        <v>320</v>
      </c>
      <c r="K71" t="s">
        <v>388</v>
      </c>
    </row>
    <row r="72" spans="1:11" x14ac:dyDescent="0.35">
      <c r="A72" t="s">
        <v>318</v>
      </c>
      <c r="B72" t="s">
        <v>84</v>
      </c>
      <c r="C72" t="s">
        <v>85</v>
      </c>
      <c r="D72" t="s">
        <v>78</v>
      </c>
      <c r="E72">
        <v>2019</v>
      </c>
      <c r="F72">
        <v>12</v>
      </c>
      <c r="G72" t="s">
        <v>73</v>
      </c>
      <c r="H72" t="s">
        <v>80</v>
      </c>
      <c r="I72">
        <v>860.4</v>
      </c>
      <c r="J72" t="s">
        <v>320</v>
      </c>
      <c r="K72" t="s">
        <v>388</v>
      </c>
    </row>
    <row r="73" spans="1:11" x14ac:dyDescent="0.35">
      <c r="A73" t="s">
        <v>318</v>
      </c>
      <c r="B73" t="s">
        <v>84</v>
      </c>
      <c r="C73" t="s">
        <v>85</v>
      </c>
      <c r="D73" t="s">
        <v>78</v>
      </c>
      <c r="E73">
        <v>2019</v>
      </c>
      <c r="F73">
        <v>32</v>
      </c>
      <c r="G73" t="s">
        <v>82</v>
      </c>
      <c r="H73" t="s">
        <v>80</v>
      </c>
      <c r="I73">
        <v>45413.14</v>
      </c>
      <c r="J73" t="s">
        <v>320</v>
      </c>
      <c r="K73" t="s">
        <v>388</v>
      </c>
    </row>
    <row r="74" spans="1:11" x14ac:dyDescent="0.35">
      <c r="A74" t="s">
        <v>318</v>
      </c>
      <c r="B74" t="s">
        <v>304</v>
      </c>
      <c r="C74" t="s">
        <v>87</v>
      </c>
      <c r="D74" t="s">
        <v>78</v>
      </c>
      <c r="E74">
        <v>2019</v>
      </c>
      <c r="F74">
        <v>11</v>
      </c>
      <c r="G74" t="s">
        <v>79</v>
      </c>
      <c r="H74" t="s">
        <v>80</v>
      </c>
      <c r="I74">
        <v>1223785</v>
      </c>
      <c r="J74" t="s">
        <v>321</v>
      </c>
      <c r="K74" t="s">
        <v>387</v>
      </c>
    </row>
    <row r="75" spans="1:11" x14ac:dyDescent="0.35">
      <c r="A75" t="s">
        <v>318</v>
      </c>
      <c r="B75" t="s">
        <v>304</v>
      </c>
      <c r="C75" t="s">
        <v>87</v>
      </c>
      <c r="D75" t="s">
        <v>78</v>
      </c>
      <c r="E75">
        <v>2019</v>
      </c>
      <c r="F75">
        <v>11</v>
      </c>
      <c r="G75" t="s">
        <v>79</v>
      </c>
      <c r="H75" t="s">
        <v>81</v>
      </c>
      <c r="I75">
        <v>3731</v>
      </c>
      <c r="J75" t="s">
        <v>321</v>
      </c>
      <c r="K75" t="s">
        <v>387</v>
      </c>
    </row>
    <row r="76" spans="1:11" x14ac:dyDescent="0.35">
      <c r="A76" t="s">
        <v>318</v>
      </c>
      <c r="B76" t="s">
        <v>304</v>
      </c>
      <c r="C76" t="s">
        <v>87</v>
      </c>
      <c r="D76" t="s">
        <v>78</v>
      </c>
      <c r="E76">
        <v>2019</v>
      </c>
      <c r="F76">
        <v>12</v>
      </c>
      <c r="G76" t="s">
        <v>73</v>
      </c>
      <c r="H76" t="s">
        <v>80</v>
      </c>
      <c r="I76">
        <v>122518.5</v>
      </c>
      <c r="J76" t="s">
        <v>321</v>
      </c>
      <c r="K76" t="s">
        <v>387</v>
      </c>
    </row>
    <row r="77" spans="1:11" x14ac:dyDescent="0.35">
      <c r="A77" t="s">
        <v>318</v>
      </c>
      <c r="B77" t="s">
        <v>304</v>
      </c>
      <c r="C77" t="s">
        <v>87</v>
      </c>
      <c r="D77" t="s">
        <v>78</v>
      </c>
      <c r="E77">
        <v>2019</v>
      </c>
      <c r="F77">
        <v>12</v>
      </c>
      <c r="G77" t="s">
        <v>73</v>
      </c>
      <c r="H77" t="s">
        <v>81</v>
      </c>
      <c r="I77">
        <v>373.1</v>
      </c>
      <c r="J77" t="s">
        <v>321</v>
      </c>
      <c r="K77" t="s">
        <v>387</v>
      </c>
    </row>
    <row r="78" spans="1:11" x14ac:dyDescent="0.35">
      <c r="A78" t="s">
        <v>318</v>
      </c>
      <c r="B78" t="s">
        <v>304</v>
      </c>
      <c r="C78" t="s">
        <v>87</v>
      </c>
      <c r="D78" t="s">
        <v>78</v>
      </c>
      <c r="E78">
        <v>2019</v>
      </c>
      <c r="F78">
        <v>32</v>
      </c>
      <c r="G78" t="s">
        <v>82</v>
      </c>
      <c r="H78" t="s">
        <v>80</v>
      </c>
      <c r="I78">
        <v>9239851</v>
      </c>
      <c r="J78" t="s">
        <v>321</v>
      </c>
      <c r="K78" t="s">
        <v>387</v>
      </c>
    </row>
    <row r="79" spans="1:11" x14ac:dyDescent="0.35">
      <c r="A79" t="s">
        <v>318</v>
      </c>
      <c r="B79" t="s">
        <v>304</v>
      </c>
      <c r="C79" t="s">
        <v>87</v>
      </c>
      <c r="D79" t="s">
        <v>78</v>
      </c>
      <c r="E79">
        <v>2019</v>
      </c>
      <c r="F79">
        <v>32</v>
      </c>
      <c r="G79" t="s">
        <v>82</v>
      </c>
      <c r="H79" t="s">
        <v>81</v>
      </c>
      <c r="I79">
        <v>77367</v>
      </c>
      <c r="J79" t="s">
        <v>321</v>
      </c>
      <c r="K79" t="s">
        <v>387</v>
      </c>
    </row>
    <row r="80" spans="1:11" x14ac:dyDescent="0.35">
      <c r="A80" t="s">
        <v>318</v>
      </c>
      <c r="B80" t="s">
        <v>84</v>
      </c>
      <c r="C80" t="s">
        <v>85</v>
      </c>
      <c r="D80" t="s">
        <v>78</v>
      </c>
      <c r="E80">
        <v>2019</v>
      </c>
      <c r="F80">
        <v>11</v>
      </c>
      <c r="G80" t="s">
        <v>79</v>
      </c>
      <c r="H80" t="s">
        <v>80</v>
      </c>
      <c r="I80">
        <v>-3916</v>
      </c>
      <c r="J80" t="s">
        <v>321</v>
      </c>
      <c r="K80" t="s">
        <v>388</v>
      </c>
    </row>
    <row r="81" spans="1:11" x14ac:dyDescent="0.35">
      <c r="A81" t="s">
        <v>318</v>
      </c>
      <c r="B81" t="s">
        <v>84</v>
      </c>
      <c r="C81" t="s">
        <v>85</v>
      </c>
      <c r="D81" t="s">
        <v>78</v>
      </c>
      <c r="E81">
        <v>2019</v>
      </c>
      <c r="F81">
        <v>12</v>
      </c>
      <c r="G81" t="s">
        <v>73</v>
      </c>
      <c r="H81" t="s">
        <v>80</v>
      </c>
      <c r="I81">
        <v>-391.6</v>
      </c>
      <c r="J81" t="s">
        <v>321</v>
      </c>
      <c r="K81" t="s">
        <v>388</v>
      </c>
    </row>
    <row r="82" spans="1:11" x14ac:dyDescent="0.35">
      <c r="A82" t="s">
        <v>318</v>
      </c>
      <c r="B82" t="s">
        <v>84</v>
      </c>
      <c r="C82" t="s">
        <v>85</v>
      </c>
      <c r="D82" t="s">
        <v>78</v>
      </c>
      <c r="E82">
        <v>2019</v>
      </c>
      <c r="F82">
        <v>32</v>
      </c>
      <c r="G82" t="s">
        <v>82</v>
      </c>
      <c r="H82" t="s">
        <v>80</v>
      </c>
      <c r="I82">
        <v>35588.699999999997</v>
      </c>
      <c r="J82" t="s">
        <v>321</v>
      </c>
      <c r="K82" t="s">
        <v>388</v>
      </c>
    </row>
    <row r="83" spans="1:11" x14ac:dyDescent="0.35">
      <c r="A83" t="s">
        <v>322</v>
      </c>
      <c r="B83" t="s">
        <v>304</v>
      </c>
      <c r="C83" t="s">
        <v>87</v>
      </c>
      <c r="D83" t="s">
        <v>78</v>
      </c>
      <c r="E83">
        <v>2019</v>
      </c>
      <c r="F83">
        <v>11</v>
      </c>
      <c r="G83" t="s">
        <v>79</v>
      </c>
      <c r="H83" t="s">
        <v>80</v>
      </c>
      <c r="I83">
        <v>1597447</v>
      </c>
      <c r="J83" t="s">
        <v>323</v>
      </c>
      <c r="K83" t="s">
        <v>387</v>
      </c>
    </row>
    <row r="84" spans="1:11" x14ac:dyDescent="0.35">
      <c r="A84" t="s">
        <v>322</v>
      </c>
      <c r="B84" t="s">
        <v>304</v>
      </c>
      <c r="C84" t="s">
        <v>87</v>
      </c>
      <c r="D84" t="s">
        <v>78</v>
      </c>
      <c r="E84">
        <v>2019</v>
      </c>
      <c r="F84">
        <v>11</v>
      </c>
      <c r="G84" t="s">
        <v>79</v>
      </c>
      <c r="H84" t="s">
        <v>81</v>
      </c>
      <c r="I84">
        <v>36294</v>
      </c>
      <c r="J84" t="s">
        <v>323</v>
      </c>
      <c r="K84" t="s">
        <v>387</v>
      </c>
    </row>
    <row r="85" spans="1:11" x14ac:dyDescent="0.35">
      <c r="A85" t="s">
        <v>322</v>
      </c>
      <c r="B85" t="s">
        <v>304</v>
      </c>
      <c r="C85" t="s">
        <v>87</v>
      </c>
      <c r="D85" t="s">
        <v>78</v>
      </c>
      <c r="E85">
        <v>2019</v>
      </c>
      <c r="F85">
        <v>12</v>
      </c>
      <c r="G85" t="s">
        <v>73</v>
      </c>
      <c r="H85" t="s">
        <v>80</v>
      </c>
      <c r="I85">
        <v>160191.70000000001</v>
      </c>
      <c r="J85" t="s">
        <v>323</v>
      </c>
      <c r="K85" t="s">
        <v>387</v>
      </c>
    </row>
    <row r="86" spans="1:11" x14ac:dyDescent="0.35">
      <c r="A86" t="s">
        <v>322</v>
      </c>
      <c r="B86" t="s">
        <v>304</v>
      </c>
      <c r="C86" t="s">
        <v>87</v>
      </c>
      <c r="D86" t="s">
        <v>78</v>
      </c>
      <c r="E86">
        <v>2019</v>
      </c>
      <c r="F86">
        <v>12</v>
      </c>
      <c r="G86" t="s">
        <v>73</v>
      </c>
      <c r="H86" t="s">
        <v>81</v>
      </c>
      <c r="I86">
        <v>3629.4</v>
      </c>
      <c r="J86" t="s">
        <v>323</v>
      </c>
      <c r="K86" t="s">
        <v>387</v>
      </c>
    </row>
    <row r="87" spans="1:11" x14ac:dyDescent="0.35">
      <c r="A87" t="s">
        <v>322</v>
      </c>
      <c r="B87" t="s">
        <v>304</v>
      </c>
      <c r="C87" t="s">
        <v>87</v>
      </c>
      <c r="D87" t="s">
        <v>78</v>
      </c>
      <c r="E87">
        <v>2019</v>
      </c>
      <c r="F87">
        <v>32</v>
      </c>
      <c r="G87" t="s">
        <v>82</v>
      </c>
      <c r="H87" t="s">
        <v>80</v>
      </c>
      <c r="I87">
        <v>9344084</v>
      </c>
      <c r="J87" t="s">
        <v>323</v>
      </c>
      <c r="K87" t="s">
        <v>387</v>
      </c>
    </row>
    <row r="88" spans="1:11" x14ac:dyDescent="0.35">
      <c r="A88" t="s">
        <v>322</v>
      </c>
      <c r="B88" t="s">
        <v>304</v>
      </c>
      <c r="C88" t="s">
        <v>87</v>
      </c>
      <c r="D88" t="s">
        <v>78</v>
      </c>
      <c r="E88">
        <v>2019</v>
      </c>
      <c r="F88">
        <v>32</v>
      </c>
      <c r="G88" t="s">
        <v>82</v>
      </c>
      <c r="H88" t="s">
        <v>81</v>
      </c>
      <c r="I88">
        <v>96562</v>
      </c>
      <c r="J88" t="s">
        <v>323</v>
      </c>
      <c r="K88" t="s">
        <v>387</v>
      </c>
    </row>
    <row r="89" spans="1:11" x14ac:dyDescent="0.35">
      <c r="A89" t="s">
        <v>322</v>
      </c>
      <c r="B89" t="s">
        <v>84</v>
      </c>
      <c r="C89" t="s">
        <v>85</v>
      </c>
      <c r="D89" t="s">
        <v>78</v>
      </c>
      <c r="E89">
        <v>2019</v>
      </c>
      <c r="F89">
        <v>11</v>
      </c>
      <c r="G89" t="s">
        <v>79</v>
      </c>
      <c r="H89" t="s">
        <v>80</v>
      </c>
      <c r="I89">
        <v>7505</v>
      </c>
      <c r="J89" t="s">
        <v>323</v>
      </c>
      <c r="K89" t="s">
        <v>388</v>
      </c>
    </row>
    <row r="90" spans="1:11" x14ac:dyDescent="0.35">
      <c r="A90" t="s">
        <v>322</v>
      </c>
      <c r="B90" t="s">
        <v>84</v>
      </c>
      <c r="C90" t="s">
        <v>85</v>
      </c>
      <c r="D90" t="s">
        <v>78</v>
      </c>
      <c r="E90">
        <v>2019</v>
      </c>
      <c r="F90">
        <v>12</v>
      </c>
      <c r="G90" t="s">
        <v>73</v>
      </c>
      <c r="H90" t="s">
        <v>80</v>
      </c>
      <c r="I90">
        <v>750.5</v>
      </c>
      <c r="J90" t="s">
        <v>323</v>
      </c>
      <c r="K90" t="s">
        <v>388</v>
      </c>
    </row>
    <row r="91" spans="1:11" x14ac:dyDescent="0.35">
      <c r="A91" t="s">
        <v>322</v>
      </c>
      <c r="B91" t="s">
        <v>84</v>
      </c>
      <c r="C91" t="s">
        <v>85</v>
      </c>
      <c r="D91" t="s">
        <v>78</v>
      </c>
      <c r="E91">
        <v>2019</v>
      </c>
      <c r="F91">
        <v>32</v>
      </c>
      <c r="G91" t="s">
        <v>82</v>
      </c>
      <c r="H91" t="s">
        <v>80</v>
      </c>
      <c r="I91">
        <v>36552.5</v>
      </c>
      <c r="J91" t="s">
        <v>323</v>
      </c>
      <c r="K91" t="s">
        <v>388</v>
      </c>
    </row>
    <row r="92" spans="1:11" x14ac:dyDescent="0.35">
      <c r="A92" t="s">
        <v>322</v>
      </c>
      <c r="B92" t="s">
        <v>304</v>
      </c>
      <c r="C92" t="s">
        <v>87</v>
      </c>
      <c r="D92" t="s">
        <v>78</v>
      </c>
      <c r="E92">
        <v>2019</v>
      </c>
      <c r="F92">
        <v>11</v>
      </c>
      <c r="G92" t="s">
        <v>79</v>
      </c>
      <c r="H92" t="s">
        <v>80</v>
      </c>
      <c r="I92">
        <v>1269601</v>
      </c>
      <c r="J92" t="s">
        <v>324</v>
      </c>
      <c r="K92" t="s">
        <v>387</v>
      </c>
    </row>
    <row r="93" spans="1:11" x14ac:dyDescent="0.35">
      <c r="A93" t="s">
        <v>322</v>
      </c>
      <c r="B93" t="s">
        <v>304</v>
      </c>
      <c r="C93" t="s">
        <v>87</v>
      </c>
      <c r="D93" t="s">
        <v>78</v>
      </c>
      <c r="E93">
        <v>2019</v>
      </c>
      <c r="F93">
        <v>11</v>
      </c>
      <c r="G93" t="s">
        <v>79</v>
      </c>
      <c r="H93" t="s">
        <v>81</v>
      </c>
      <c r="I93">
        <v>24362</v>
      </c>
      <c r="J93" t="s">
        <v>324</v>
      </c>
      <c r="K93" t="s">
        <v>387</v>
      </c>
    </row>
    <row r="94" spans="1:11" x14ac:dyDescent="0.35">
      <c r="A94" t="s">
        <v>322</v>
      </c>
      <c r="B94" t="s">
        <v>304</v>
      </c>
      <c r="C94" t="s">
        <v>87</v>
      </c>
      <c r="D94" t="s">
        <v>78</v>
      </c>
      <c r="E94">
        <v>2019</v>
      </c>
      <c r="F94">
        <v>12</v>
      </c>
      <c r="G94" t="s">
        <v>73</v>
      </c>
      <c r="H94" t="s">
        <v>80</v>
      </c>
      <c r="I94">
        <v>126960.1</v>
      </c>
      <c r="J94" t="s">
        <v>324</v>
      </c>
      <c r="K94" t="s">
        <v>387</v>
      </c>
    </row>
    <row r="95" spans="1:11" x14ac:dyDescent="0.35">
      <c r="A95" t="s">
        <v>322</v>
      </c>
      <c r="B95" t="s">
        <v>304</v>
      </c>
      <c r="C95" t="s">
        <v>87</v>
      </c>
      <c r="D95" t="s">
        <v>78</v>
      </c>
      <c r="E95">
        <v>2019</v>
      </c>
      <c r="F95">
        <v>12</v>
      </c>
      <c r="G95" t="s">
        <v>73</v>
      </c>
      <c r="H95" t="s">
        <v>81</v>
      </c>
      <c r="I95">
        <v>2436.1999999999998</v>
      </c>
      <c r="J95" t="s">
        <v>324</v>
      </c>
      <c r="K95" t="s">
        <v>387</v>
      </c>
    </row>
    <row r="96" spans="1:11" x14ac:dyDescent="0.35">
      <c r="A96" t="s">
        <v>322</v>
      </c>
      <c r="B96" t="s">
        <v>304</v>
      </c>
      <c r="C96" t="s">
        <v>87</v>
      </c>
      <c r="D96" t="s">
        <v>78</v>
      </c>
      <c r="E96">
        <v>2019</v>
      </c>
      <c r="F96">
        <v>32</v>
      </c>
      <c r="G96" t="s">
        <v>82</v>
      </c>
      <c r="H96" t="s">
        <v>80</v>
      </c>
      <c r="I96">
        <v>9108021</v>
      </c>
      <c r="J96" t="s">
        <v>324</v>
      </c>
      <c r="K96" t="s">
        <v>387</v>
      </c>
    </row>
    <row r="97" spans="1:11" x14ac:dyDescent="0.35">
      <c r="A97" t="s">
        <v>322</v>
      </c>
      <c r="B97" t="s">
        <v>304</v>
      </c>
      <c r="C97" t="s">
        <v>87</v>
      </c>
      <c r="D97" t="s">
        <v>78</v>
      </c>
      <c r="E97">
        <v>2019</v>
      </c>
      <c r="F97">
        <v>32</v>
      </c>
      <c r="G97" t="s">
        <v>82</v>
      </c>
      <c r="H97" t="s">
        <v>81</v>
      </c>
      <c r="I97">
        <v>101614</v>
      </c>
      <c r="J97" t="s">
        <v>324</v>
      </c>
      <c r="K97" t="s">
        <v>387</v>
      </c>
    </row>
    <row r="98" spans="1:11" x14ac:dyDescent="0.35">
      <c r="A98" t="s">
        <v>322</v>
      </c>
      <c r="B98" t="s">
        <v>84</v>
      </c>
      <c r="C98" t="s">
        <v>85</v>
      </c>
      <c r="D98" t="s">
        <v>78</v>
      </c>
      <c r="E98">
        <v>2019</v>
      </c>
      <c r="F98">
        <v>11</v>
      </c>
      <c r="G98" t="s">
        <v>79</v>
      </c>
      <c r="H98" t="s">
        <v>80</v>
      </c>
      <c r="I98">
        <v>9519</v>
      </c>
      <c r="J98" t="s">
        <v>324</v>
      </c>
      <c r="K98" t="s">
        <v>388</v>
      </c>
    </row>
    <row r="99" spans="1:11" x14ac:dyDescent="0.35">
      <c r="A99" t="s">
        <v>322</v>
      </c>
      <c r="B99" t="s">
        <v>84</v>
      </c>
      <c r="C99" t="s">
        <v>85</v>
      </c>
      <c r="D99" t="s">
        <v>78</v>
      </c>
      <c r="E99">
        <v>2019</v>
      </c>
      <c r="F99">
        <v>12</v>
      </c>
      <c r="G99" t="s">
        <v>73</v>
      </c>
      <c r="H99" t="s">
        <v>80</v>
      </c>
      <c r="I99">
        <v>951.9</v>
      </c>
      <c r="J99" t="s">
        <v>324</v>
      </c>
      <c r="K99" t="s">
        <v>388</v>
      </c>
    </row>
    <row r="100" spans="1:11" x14ac:dyDescent="0.35">
      <c r="A100" t="s">
        <v>322</v>
      </c>
      <c r="B100" t="s">
        <v>84</v>
      </c>
      <c r="C100" t="s">
        <v>85</v>
      </c>
      <c r="D100" t="s">
        <v>78</v>
      </c>
      <c r="E100">
        <v>2019</v>
      </c>
      <c r="F100">
        <v>32</v>
      </c>
      <c r="G100" t="s">
        <v>82</v>
      </c>
      <c r="H100" t="s">
        <v>80</v>
      </c>
      <c r="I100">
        <v>39349.58</v>
      </c>
      <c r="J100" t="s">
        <v>324</v>
      </c>
      <c r="K100" t="s">
        <v>388</v>
      </c>
    </row>
    <row r="101" spans="1:11" x14ac:dyDescent="0.35">
      <c r="A101" t="s">
        <v>322</v>
      </c>
      <c r="B101" t="s">
        <v>304</v>
      </c>
      <c r="C101" t="s">
        <v>87</v>
      </c>
      <c r="D101" t="s">
        <v>78</v>
      </c>
      <c r="E101">
        <v>2019</v>
      </c>
      <c r="F101">
        <v>11</v>
      </c>
      <c r="G101" t="s">
        <v>79</v>
      </c>
      <c r="H101" t="s">
        <v>80</v>
      </c>
      <c r="I101">
        <v>1003495</v>
      </c>
      <c r="J101" t="s">
        <v>325</v>
      </c>
      <c r="K101" t="s">
        <v>387</v>
      </c>
    </row>
    <row r="102" spans="1:11" x14ac:dyDescent="0.35">
      <c r="A102" t="s">
        <v>322</v>
      </c>
      <c r="B102" t="s">
        <v>304</v>
      </c>
      <c r="C102" t="s">
        <v>87</v>
      </c>
      <c r="D102" t="s">
        <v>78</v>
      </c>
      <c r="E102">
        <v>2019</v>
      </c>
      <c r="F102">
        <v>11</v>
      </c>
      <c r="G102" t="s">
        <v>79</v>
      </c>
      <c r="H102" t="s">
        <v>81</v>
      </c>
      <c r="I102">
        <v>7881</v>
      </c>
      <c r="J102" t="s">
        <v>325</v>
      </c>
      <c r="K102" t="s">
        <v>387</v>
      </c>
    </row>
    <row r="103" spans="1:11" x14ac:dyDescent="0.35">
      <c r="A103" t="s">
        <v>322</v>
      </c>
      <c r="B103" t="s">
        <v>304</v>
      </c>
      <c r="C103" t="s">
        <v>87</v>
      </c>
      <c r="D103" t="s">
        <v>78</v>
      </c>
      <c r="E103">
        <v>2019</v>
      </c>
      <c r="F103">
        <v>12</v>
      </c>
      <c r="G103" t="s">
        <v>73</v>
      </c>
      <c r="H103" t="s">
        <v>80</v>
      </c>
      <c r="I103">
        <v>100349.5</v>
      </c>
      <c r="J103" t="s">
        <v>325</v>
      </c>
      <c r="K103" t="s">
        <v>387</v>
      </c>
    </row>
    <row r="104" spans="1:11" x14ac:dyDescent="0.35">
      <c r="A104" t="s">
        <v>322</v>
      </c>
      <c r="B104" t="s">
        <v>304</v>
      </c>
      <c r="C104" t="s">
        <v>87</v>
      </c>
      <c r="D104" t="s">
        <v>78</v>
      </c>
      <c r="E104">
        <v>2019</v>
      </c>
      <c r="F104">
        <v>12</v>
      </c>
      <c r="G104" t="s">
        <v>73</v>
      </c>
      <c r="H104" t="s">
        <v>81</v>
      </c>
      <c r="I104">
        <v>788.1</v>
      </c>
      <c r="J104" t="s">
        <v>325</v>
      </c>
      <c r="K104" t="s">
        <v>387</v>
      </c>
    </row>
    <row r="105" spans="1:11" x14ac:dyDescent="0.35">
      <c r="A105" t="s">
        <v>322</v>
      </c>
      <c r="B105" t="s">
        <v>304</v>
      </c>
      <c r="C105" t="s">
        <v>87</v>
      </c>
      <c r="D105" t="s">
        <v>78</v>
      </c>
      <c r="E105">
        <v>2019</v>
      </c>
      <c r="F105">
        <v>32</v>
      </c>
      <c r="G105" t="s">
        <v>82</v>
      </c>
      <c r="H105" t="s">
        <v>80</v>
      </c>
      <c r="I105">
        <v>8480224</v>
      </c>
      <c r="J105" t="s">
        <v>325</v>
      </c>
      <c r="K105" t="s">
        <v>387</v>
      </c>
    </row>
    <row r="106" spans="1:11" x14ac:dyDescent="0.35">
      <c r="A106" t="s">
        <v>322</v>
      </c>
      <c r="B106" t="s">
        <v>304</v>
      </c>
      <c r="C106" t="s">
        <v>87</v>
      </c>
      <c r="D106" t="s">
        <v>78</v>
      </c>
      <c r="E106">
        <v>2019</v>
      </c>
      <c r="F106">
        <v>32</v>
      </c>
      <c r="G106" t="s">
        <v>82</v>
      </c>
      <c r="H106" t="s">
        <v>81</v>
      </c>
      <c r="I106">
        <v>90821</v>
      </c>
      <c r="J106" t="s">
        <v>325</v>
      </c>
      <c r="K106" t="s">
        <v>387</v>
      </c>
    </row>
    <row r="107" spans="1:11" x14ac:dyDescent="0.35">
      <c r="A107" t="s">
        <v>322</v>
      </c>
      <c r="B107" t="s">
        <v>84</v>
      </c>
      <c r="C107" t="s">
        <v>85</v>
      </c>
      <c r="D107" t="s">
        <v>78</v>
      </c>
      <c r="E107">
        <v>2019</v>
      </c>
      <c r="F107">
        <v>11</v>
      </c>
      <c r="G107" t="s">
        <v>79</v>
      </c>
      <c r="H107" t="s">
        <v>80</v>
      </c>
      <c r="I107">
        <v>7800</v>
      </c>
      <c r="J107" t="s">
        <v>325</v>
      </c>
      <c r="K107" t="s">
        <v>388</v>
      </c>
    </row>
    <row r="108" spans="1:11" x14ac:dyDescent="0.35">
      <c r="A108" t="s">
        <v>322</v>
      </c>
      <c r="B108" t="s">
        <v>84</v>
      </c>
      <c r="C108" t="s">
        <v>85</v>
      </c>
      <c r="D108" t="s">
        <v>78</v>
      </c>
      <c r="E108">
        <v>2019</v>
      </c>
      <c r="F108">
        <v>12</v>
      </c>
      <c r="G108" t="s">
        <v>73</v>
      </c>
      <c r="H108" t="s">
        <v>80</v>
      </c>
      <c r="I108">
        <v>780</v>
      </c>
      <c r="J108" t="s">
        <v>325</v>
      </c>
      <c r="K108" t="s">
        <v>388</v>
      </c>
    </row>
    <row r="109" spans="1:11" x14ac:dyDescent="0.35">
      <c r="A109" t="s">
        <v>322</v>
      </c>
      <c r="B109" t="s">
        <v>84</v>
      </c>
      <c r="C109" t="s">
        <v>85</v>
      </c>
      <c r="D109" t="s">
        <v>78</v>
      </c>
      <c r="E109">
        <v>2019</v>
      </c>
      <c r="F109">
        <v>32</v>
      </c>
      <c r="G109" t="s">
        <v>82</v>
      </c>
      <c r="H109" t="s">
        <v>80</v>
      </c>
      <c r="I109">
        <v>40918.449999999997</v>
      </c>
      <c r="J109" t="s">
        <v>325</v>
      </c>
      <c r="K109" t="s">
        <v>388</v>
      </c>
    </row>
    <row r="110" spans="1:11" x14ac:dyDescent="0.35">
      <c r="A110" t="s">
        <v>326</v>
      </c>
      <c r="B110" t="s">
        <v>304</v>
      </c>
      <c r="C110" t="s">
        <v>87</v>
      </c>
      <c r="D110" t="s">
        <v>78</v>
      </c>
      <c r="E110">
        <v>2019</v>
      </c>
      <c r="F110">
        <v>11</v>
      </c>
      <c r="G110" t="s">
        <v>79</v>
      </c>
      <c r="H110" t="s">
        <v>80</v>
      </c>
      <c r="I110">
        <v>147466</v>
      </c>
      <c r="J110" t="s">
        <v>328</v>
      </c>
      <c r="K110" t="s">
        <v>387</v>
      </c>
    </row>
    <row r="111" spans="1:11" x14ac:dyDescent="0.35">
      <c r="A111" t="s">
        <v>326</v>
      </c>
      <c r="B111" t="s">
        <v>304</v>
      </c>
      <c r="C111" t="s">
        <v>87</v>
      </c>
      <c r="D111" t="s">
        <v>78</v>
      </c>
      <c r="E111">
        <v>2019</v>
      </c>
      <c r="F111">
        <v>11</v>
      </c>
      <c r="G111" t="s">
        <v>79</v>
      </c>
      <c r="H111" t="s">
        <v>81</v>
      </c>
      <c r="I111">
        <v>-9416</v>
      </c>
      <c r="J111" t="s">
        <v>328</v>
      </c>
      <c r="K111" t="s">
        <v>387</v>
      </c>
    </row>
    <row r="112" spans="1:11" x14ac:dyDescent="0.35">
      <c r="A112" t="s">
        <v>326</v>
      </c>
      <c r="B112" t="s">
        <v>304</v>
      </c>
      <c r="C112" t="s">
        <v>87</v>
      </c>
      <c r="D112" t="s">
        <v>78</v>
      </c>
      <c r="E112">
        <v>2019</v>
      </c>
      <c r="F112">
        <v>12</v>
      </c>
      <c r="G112" t="s">
        <v>73</v>
      </c>
      <c r="H112" t="s">
        <v>80</v>
      </c>
      <c r="I112">
        <v>14746.6</v>
      </c>
      <c r="J112" t="s">
        <v>328</v>
      </c>
      <c r="K112" t="s">
        <v>387</v>
      </c>
    </row>
    <row r="113" spans="1:11" x14ac:dyDescent="0.35">
      <c r="A113" t="s">
        <v>326</v>
      </c>
      <c r="B113" t="s">
        <v>304</v>
      </c>
      <c r="C113" t="s">
        <v>87</v>
      </c>
      <c r="D113" t="s">
        <v>78</v>
      </c>
      <c r="E113">
        <v>2019</v>
      </c>
      <c r="F113">
        <v>12</v>
      </c>
      <c r="G113" t="s">
        <v>73</v>
      </c>
      <c r="H113" t="s">
        <v>81</v>
      </c>
      <c r="I113">
        <v>-941.6</v>
      </c>
      <c r="J113" t="s">
        <v>328</v>
      </c>
      <c r="K113" t="s">
        <v>387</v>
      </c>
    </row>
    <row r="114" spans="1:11" x14ac:dyDescent="0.35">
      <c r="A114" t="s">
        <v>326</v>
      </c>
      <c r="B114" t="s">
        <v>304</v>
      </c>
      <c r="C114" t="s">
        <v>87</v>
      </c>
      <c r="D114" t="s">
        <v>78</v>
      </c>
      <c r="E114">
        <v>2019</v>
      </c>
      <c r="F114">
        <v>32</v>
      </c>
      <c r="G114" t="s">
        <v>82</v>
      </c>
      <c r="H114" t="s">
        <v>80</v>
      </c>
      <c r="I114">
        <v>7117601</v>
      </c>
      <c r="J114" t="s">
        <v>328</v>
      </c>
      <c r="K114" t="s">
        <v>387</v>
      </c>
    </row>
    <row r="115" spans="1:11" x14ac:dyDescent="0.35">
      <c r="A115" t="s">
        <v>326</v>
      </c>
      <c r="B115" t="s">
        <v>304</v>
      </c>
      <c r="C115" t="s">
        <v>87</v>
      </c>
      <c r="D115" t="s">
        <v>78</v>
      </c>
      <c r="E115">
        <v>2019</v>
      </c>
      <c r="F115">
        <v>32</v>
      </c>
      <c r="G115" t="s">
        <v>82</v>
      </c>
      <c r="H115" t="s">
        <v>81</v>
      </c>
      <c r="I115">
        <v>66365</v>
      </c>
      <c r="J115" t="s">
        <v>328</v>
      </c>
      <c r="K115" t="s">
        <v>387</v>
      </c>
    </row>
    <row r="116" spans="1:11" x14ac:dyDescent="0.35">
      <c r="A116" t="s">
        <v>326</v>
      </c>
      <c r="B116" t="s">
        <v>304</v>
      </c>
      <c r="C116" t="s">
        <v>87</v>
      </c>
      <c r="D116" t="s">
        <v>78</v>
      </c>
      <c r="E116">
        <v>2020</v>
      </c>
      <c r="F116">
        <v>11</v>
      </c>
      <c r="G116" t="s">
        <v>79</v>
      </c>
      <c r="H116" t="s">
        <v>80</v>
      </c>
      <c r="I116">
        <v>1679627</v>
      </c>
      <c r="J116" t="s">
        <v>328</v>
      </c>
      <c r="K116" t="s">
        <v>387</v>
      </c>
    </row>
    <row r="117" spans="1:11" x14ac:dyDescent="0.35">
      <c r="A117" t="s">
        <v>326</v>
      </c>
      <c r="B117" t="s">
        <v>304</v>
      </c>
      <c r="C117" t="s">
        <v>87</v>
      </c>
      <c r="D117" t="s">
        <v>78</v>
      </c>
      <c r="E117">
        <v>2020</v>
      </c>
      <c r="F117">
        <v>11</v>
      </c>
      <c r="G117" t="s">
        <v>79</v>
      </c>
      <c r="H117" t="s">
        <v>81</v>
      </c>
      <c r="I117">
        <v>25410</v>
      </c>
      <c r="J117" t="s">
        <v>328</v>
      </c>
      <c r="K117" t="s">
        <v>387</v>
      </c>
    </row>
    <row r="118" spans="1:11" x14ac:dyDescent="0.35">
      <c r="A118" t="s">
        <v>326</v>
      </c>
      <c r="B118" t="s">
        <v>304</v>
      </c>
      <c r="C118" t="s">
        <v>87</v>
      </c>
      <c r="D118" t="s">
        <v>78</v>
      </c>
      <c r="E118">
        <v>2020</v>
      </c>
      <c r="F118">
        <v>12</v>
      </c>
      <c r="G118" t="s">
        <v>73</v>
      </c>
      <c r="H118" t="s">
        <v>80</v>
      </c>
      <c r="I118">
        <v>167962.7</v>
      </c>
      <c r="J118" t="s">
        <v>328</v>
      </c>
      <c r="K118" t="s">
        <v>387</v>
      </c>
    </row>
    <row r="119" spans="1:11" x14ac:dyDescent="0.35">
      <c r="A119" t="s">
        <v>326</v>
      </c>
      <c r="B119" t="s">
        <v>304</v>
      </c>
      <c r="C119" t="s">
        <v>87</v>
      </c>
      <c r="D119" t="s">
        <v>78</v>
      </c>
      <c r="E119">
        <v>2020</v>
      </c>
      <c r="F119">
        <v>12</v>
      </c>
      <c r="G119" t="s">
        <v>73</v>
      </c>
      <c r="H119" t="s">
        <v>81</v>
      </c>
      <c r="I119">
        <v>2541</v>
      </c>
      <c r="J119" t="s">
        <v>328</v>
      </c>
      <c r="K119" t="s">
        <v>387</v>
      </c>
    </row>
    <row r="120" spans="1:11" x14ac:dyDescent="0.35">
      <c r="A120" t="s">
        <v>326</v>
      </c>
      <c r="B120" t="s">
        <v>304</v>
      </c>
      <c r="C120" t="s">
        <v>87</v>
      </c>
      <c r="D120" t="s">
        <v>78</v>
      </c>
      <c r="E120">
        <v>2020</v>
      </c>
      <c r="F120">
        <v>32</v>
      </c>
      <c r="G120" t="s">
        <v>82</v>
      </c>
      <c r="H120" t="s">
        <v>80</v>
      </c>
      <c r="I120">
        <v>1593406</v>
      </c>
      <c r="J120" t="s">
        <v>328</v>
      </c>
      <c r="K120" t="s">
        <v>387</v>
      </c>
    </row>
    <row r="121" spans="1:11" x14ac:dyDescent="0.35">
      <c r="A121" t="s">
        <v>326</v>
      </c>
      <c r="B121" t="s">
        <v>304</v>
      </c>
      <c r="C121" t="s">
        <v>87</v>
      </c>
      <c r="D121" t="s">
        <v>78</v>
      </c>
      <c r="E121">
        <v>2020</v>
      </c>
      <c r="F121">
        <v>32</v>
      </c>
      <c r="G121" t="s">
        <v>82</v>
      </c>
      <c r="H121" t="s">
        <v>81</v>
      </c>
      <c r="I121">
        <v>23944</v>
      </c>
      <c r="J121" t="s">
        <v>328</v>
      </c>
      <c r="K121" t="s">
        <v>387</v>
      </c>
    </row>
    <row r="122" spans="1:11" x14ac:dyDescent="0.35">
      <c r="A122" t="s">
        <v>326</v>
      </c>
      <c r="B122" t="s">
        <v>84</v>
      </c>
      <c r="C122" t="s">
        <v>327</v>
      </c>
      <c r="D122" t="s">
        <v>78</v>
      </c>
      <c r="E122">
        <v>2020</v>
      </c>
      <c r="F122">
        <v>11</v>
      </c>
      <c r="G122" t="s">
        <v>79</v>
      </c>
      <c r="H122" t="s">
        <v>80</v>
      </c>
      <c r="I122">
        <v>5578</v>
      </c>
      <c r="J122" t="s">
        <v>328</v>
      </c>
      <c r="K122" t="s">
        <v>389</v>
      </c>
    </row>
    <row r="123" spans="1:11" x14ac:dyDescent="0.35">
      <c r="A123" t="s">
        <v>326</v>
      </c>
      <c r="B123" t="s">
        <v>84</v>
      </c>
      <c r="C123" t="s">
        <v>327</v>
      </c>
      <c r="D123" t="s">
        <v>78</v>
      </c>
      <c r="E123">
        <v>2020</v>
      </c>
      <c r="F123">
        <v>12</v>
      </c>
      <c r="G123" t="s">
        <v>73</v>
      </c>
      <c r="H123" t="s">
        <v>80</v>
      </c>
      <c r="I123">
        <v>446.24</v>
      </c>
      <c r="J123" t="s">
        <v>328</v>
      </c>
      <c r="K123" t="s">
        <v>389</v>
      </c>
    </row>
    <row r="124" spans="1:11" x14ac:dyDescent="0.35">
      <c r="A124" t="s">
        <v>326</v>
      </c>
      <c r="B124" t="s">
        <v>84</v>
      </c>
      <c r="C124" t="s">
        <v>327</v>
      </c>
      <c r="D124" t="s">
        <v>78</v>
      </c>
      <c r="E124">
        <v>2020</v>
      </c>
      <c r="F124">
        <v>32</v>
      </c>
      <c r="G124" t="s">
        <v>82</v>
      </c>
      <c r="H124" t="s">
        <v>80</v>
      </c>
      <c r="I124">
        <v>5393.41</v>
      </c>
      <c r="J124" t="s">
        <v>328</v>
      </c>
      <c r="K124" t="s">
        <v>389</v>
      </c>
    </row>
    <row r="125" spans="1:11" x14ac:dyDescent="0.35">
      <c r="A125" t="s">
        <v>326</v>
      </c>
      <c r="B125" t="s">
        <v>84</v>
      </c>
      <c r="C125" t="s">
        <v>329</v>
      </c>
      <c r="D125" t="s">
        <v>78</v>
      </c>
      <c r="E125">
        <v>2020</v>
      </c>
      <c r="F125">
        <v>11</v>
      </c>
      <c r="G125" t="s">
        <v>79</v>
      </c>
      <c r="H125" t="s">
        <v>80</v>
      </c>
      <c r="I125">
        <v>6407</v>
      </c>
      <c r="J125" t="s">
        <v>328</v>
      </c>
      <c r="K125" t="s">
        <v>390</v>
      </c>
    </row>
    <row r="126" spans="1:11" x14ac:dyDescent="0.35">
      <c r="A126" t="s">
        <v>326</v>
      </c>
      <c r="B126" t="s">
        <v>84</v>
      </c>
      <c r="C126" t="s">
        <v>329</v>
      </c>
      <c r="D126" t="s">
        <v>78</v>
      </c>
      <c r="E126">
        <v>2020</v>
      </c>
      <c r="F126">
        <v>12</v>
      </c>
      <c r="G126" t="s">
        <v>73</v>
      </c>
      <c r="H126" t="s">
        <v>80</v>
      </c>
      <c r="I126">
        <v>640.70000000000005</v>
      </c>
      <c r="J126" t="s">
        <v>328</v>
      </c>
      <c r="K126" t="s">
        <v>390</v>
      </c>
    </row>
    <row r="127" spans="1:11" x14ac:dyDescent="0.35">
      <c r="A127" t="s">
        <v>326</v>
      </c>
      <c r="B127" t="s">
        <v>84</v>
      </c>
      <c r="C127" t="s">
        <v>329</v>
      </c>
      <c r="D127" t="s">
        <v>78</v>
      </c>
      <c r="E127">
        <v>2020</v>
      </c>
      <c r="F127">
        <v>32</v>
      </c>
      <c r="G127" t="s">
        <v>82</v>
      </c>
      <c r="H127" t="s">
        <v>80</v>
      </c>
      <c r="I127">
        <v>5989.76</v>
      </c>
      <c r="J127" t="s">
        <v>328</v>
      </c>
      <c r="K127" t="s">
        <v>390</v>
      </c>
    </row>
    <row r="128" spans="1:11" x14ac:dyDescent="0.35">
      <c r="A128" t="s">
        <v>326</v>
      </c>
      <c r="B128" t="s">
        <v>84</v>
      </c>
      <c r="C128" t="s">
        <v>330</v>
      </c>
      <c r="D128" t="s">
        <v>78</v>
      </c>
      <c r="E128">
        <v>2020</v>
      </c>
      <c r="F128">
        <v>11</v>
      </c>
      <c r="G128" t="s">
        <v>79</v>
      </c>
      <c r="H128" t="s">
        <v>80</v>
      </c>
      <c r="I128">
        <v>36840</v>
      </c>
      <c r="J128" t="s">
        <v>328</v>
      </c>
      <c r="K128" t="s">
        <v>392</v>
      </c>
    </row>
    <row r="129" spans="1:11" x14ac:dyDescent="0.35">
      <c r="A129" t="s">
        <v>326</v>
      </c>
      <c r="B129" t="s">
        <v>84</v>
      </c>
      <c r="C129" t="s">
        <v>330</v>
      </c>
      <c r="D129" t="s">
        <v>78</v>
      </c>
      <c r="E129">
        <v>2020</v>
      </c>
      <c r="F129">
        <v>11</v>
      </c>
      <c r="G129" t="s">
        <v>79</v>
      </c>
      <c r="H129" t="s">
        <v>81</v>
      </c>
      <c r="I129">
        <v>7979</v>
      </c>
      <c r="J129" t="s">
        <v>328</v>
      </c>
      <c r="K129" t="s">
        <v>392</v>
      </c>
    </row>
    <row r="130" spans="1:11" x14ac:dyDescent="0.35">
      <c r="A130" t="s">
        <v>326</v>
      </c>
      <c r="B130" t="s">
        <v>84</v>
      </c>
      <c r="C130" t="s">
        <v>330</v>
      </c>
      <c r="D130" t="s">
        <v>78</v>
      </c>
      <c r="E130">
        <v>2020</v>
      </c>
      <c r="F130">
        <v>12</v>
      </c>
      <c r="G130" t="s">
        <v>73</v>
      </c>
      <c r="H130" t="s">
        <v>80</v>
      </c>
      <c r="I130">
        <v>3684</v>
      </c>
      <c r="J130" t="s">
        <v>328</v>
      </c>
      <c r="K130" t="s">
        <v>392</v>
      </c>
    </row>
    <row r="131" spans="1:11" x14ac:dyDescent="0.35">
      <c r="A131" t="s">
        <v>326</v>
      </c>
      <c r="B131" t="s">
        <v>84</v>
      </c>
      <c r="C131" t="s">
        <v>330</v>
      </c>
      <c r="D131" t="s">
        <v>78</v>
      </c>
      <c r="E131">
        <v>2020</v>
      </c>
      <c r="F131">
        <v>12</v>
      </c>
      <c r="G131" t="s">
        <v>73</v>
      </c>
      <c r="H131" t="s">
        <v>81</v>
      </c>
      <c r="I131">
        <v>797.9</v>
      </c>
      <c r="J131" t="s">
        <v>328</v>
      </c>
      <c r="K131" t="s">
        <v>392</v>
      </c>
    </row>
    <row r="132" spans="1:11" x14ac:dyDescent="0.35">
      <c r="A132" t="s">
        <v>326</v>
      </c>
      <c r="B132" t="s">
        <v>84</v>
      </c>
      <c r="C132" t="s">
        <v>330</v>
      </c>
      <c r="D132" t="s">
        <v>78</v>
      </c>
      <c r="E132">
        <v>2020</v>
      </c>
      <c r="F132">
        <v>32</v>
      </c>
      <c r="G132" t="s">
        <v>82</v>
      </c>
      <c r="H132" t="s">
        <v>80</v>
      </c>
      <c r="I132">
        <v>34791.24</v>
      </c>
      <c r="J132" t="s">
        <v>328</v>
      </c>
      <c r="K132" t="s">
        <v>392</v>
      </c>
    </row>
    <row r="133" spans="1:11" x14ac:dyDescent="0.35">
      <c r="A133" t="s">
        <v>326</v>
      </c>
      <c r="B133" t="s">
        <v>84</v>
      </c>
      <c r="C133" t="s">
        <v>330</v>
      </c>
      <c r="D133" t="s">
        <v>78</v>
      </c>
      <c r="E133">
        <v>2020</v>
      </c>
      <c r="F133">
        <v>32</v>
      </c>
      <c r="G133" t="s">
        <v>82</v>
      </c>
      <c r="H133" t="s">
        <v>81</v>
      </c>
      <c r="I133">
        <v>7536.58</v>
      </c>
      <c r="J133" t="s">
        <v>328</v>
      </c>
      <c r="K133" t="s">
        <v>392</v>
      </c>
    </row>
    <row r="134" spans="1:11" x14ac:dyDescent="0.35">
      <c r="A134" t="s">
        <v>326</v>
      </c>
      <c r="B134" t="s">
        <v>84</v>
      </c>
      <c r="C134" t="s">
        <v>85</v>
      </c>
      <c r="D134" t="s">
        <v>78</v>
      </c>
      <c r="E134">
        <v>2019</v>
      </c>
      <c r="F134">
        <v>11</v>
      </c>
      <c r="G134" t="s">
        <v>79</v>
      </c>
      <c r="H134" t="s">
        <v>80</v>
      </c>
      <c r="I134">
        <v>-3363</v>
      </c>
      <c r="J134" t="s">
        <v>328</v>
      </c>
      <c r="K134" t="s">
        <v>388</v>
      </c>
    </row>
    <row r="135" spans="1:11" x14ac:dyDescent="0.35">
      <c r="A135" t="s">
        <v>326</v>
      </c>
      <c r="B135" t="s">
        <v>84</v>
      </c>
      <c r="C135" t="s">
        <v>85</v>
      </c>
      <c r="D135" t="s">
        <v>78</v>
      </c>
      <c r="E135">
        <v>2019</v>
      </c>
      <c r="F135">
        <v>12</v>
      </c>
      <c r="G135" t="s">
        <v>73</v>
      </c>
      <c r="H135" t="s">
        <v>80</v>
      </c>
      <c r="I135">
        <v>-336.3</v>
      </c>
      <c r="J135" t="s">
        <v>328</v>
      </c>
      <c r="K135" t="s">
        <v>388</v>
      </c>
    </row>
    <row r="136" spans="1:11" x14ac:dyDescent="0.35">
      <c r="A136" t="s">
        <v>326</v>
      </c>
      <c r="B136" t="s">
        <v>84</v>
      </c>
      <c r="C136" t="s">
        <v>85</v>
      </c>
      <c r="D136" t="s">
        <v>78</v>
      </c>
      <c r="E136">
        <v>2019</v>
      </c>
      <c r="F136">
        <v>32</v>
      </c>
      <c r="G136" t="s">
        <v>82</v>
      </c>
      <c r="H136" t="s">
        <v>80</v>
      </c>
      <c r="I136">
        <v>30840.97</v>
      </c>
      <c r="J136" t="s">
        <v>328</v>
      </c>
      <c r="K136" t="s">
        <v>388</v>
      </c>
    </row>
    <row r="137" spans="1:11" x14ac:dyDescent="0.35">
      <c r="A137" t="s">
        <v>326</v>
      </c>
      <c r="B137" t="s">
        <v>84</v>
      </c>
      <c r="C137" t="s">
        <v>85</v>
      </c>
      <c r="D137" t="s">
        <v>78</v>
      </c>
      <c r="E137">
        <v>2020</v>
      </c>
      <c r="F137">
        <v>11</v>
      </c>
      <c r="G137" t="s">
        <v>79</v>
      </c>
      <c r="H137" t="s">
        <v>80</v>
      </c>
      <c r="I137">
        <v>22305</v>
      </c>
      <c r="J137" t="s">
        <v>328</v>
      </c>
      <c r="K137" t="s">
        <v>388</v>
      </c>
    </row>
    <row r="138" spans="1:11" x14ac:dyDescent="0.35">
      <c r="A138" t="s">
        <v>326</v>
      </c>
      <c r="B138" t="s">
        <v>84</v>
      </c>
      <c r="C138" t="s">
        <v>85</v>
      </c>
      <c r="D138" t="s">
        <v>78</v>
      </c>
      <c r="E138">
        <v>2020</v>
      </c>
      <c r="F138">
        <v>12</v>
      </c>
      <c r="G138" t="s">
        <v>73</v>
      </c>
      <c r="H138" t="s">
        <v>80</v>
      </c>
      <c r="I138">
        <v>2230.5</v>
      </c>
      <c r="J138" t="s">
        <v>328</v>
      </c>
      <c r="K138" t="s">
        <v>388</v>
      </c>
    </row>
    <row r="139" spans="1:11" x14ac:dyDescent="0.35">
      <c r="A139" t="s">
        <v>326</v>
      </c>
      <c r="B139" t="s">
        <v>84</v>
      </c>
      <c r="C139" t="s">
        <v>85</v>
      </c>
      <c r="D139" t="s">
        <v>78</v>
      </c>
      <c r="E139">
        <v>2020</v>
      </c>
      <c r="F139">
        <v>32</v>
      </c>
      <c r="G139" t="s">
        <v>82</v>
      </c>
      <c r="H139" t="s">
        <v>80</v>
      </c>
      <c r="I139">
        <v>21100</v>
      </c>
      <c r="J139" t="s">
        <v>328</v>
      </c>
      <c r="K139" t="s">
        <v>388</v>
      </c>
    </row>
    <row r="140" spans="1:11" x14ac:dyDescent="0.35">
      <c r="A140" t="s">
        <v>326</v>
      </c>
      <c r="B140" t="s">
        <v>84</v>
      </c>
      <c r="C140" t="s">
        <v>331</v>
      </c>
      <c r="D140" t="s">
        <v>78</v>
      </c>
      <c r="E140">
        <v>2020</v>
      </c>
      <c r="F140">
        <v>11</v>
      </c>
      <c r="G140" t="s">
        <v>79</v>
      </c>
      <c r="H140" t="s">
        <v>80</v>
      </c>
      <c r="I140">
        <v>24692</v>
      </c>
      <c r="J140" t="s">
        <v>328</v>
      </c>
      <c r="K140" t="s">
        <v>397</v>
      </c>
    </row>
    <row r="141" spans="1:11" x14ac:dyDescent="0.35">
      <c r="A141" t="s">
        <v>326</v>
      </c>
      <c r="B141" t="s">
        <v>84</v>
      </c>
      <c r="C141" t="s">
        <v>331</v>
      </c>
      <c r="D141" t="s">
        <v>78</v>
      </c>
      <c r="E141">
        <v>2020</v>
      </c>
      <c r="F141">
        <v>11</v>
      </c>
      <c r="G141" t="s">
        <v>79</v>
      </c>
      <c r="H141" t="s">
        <v>81</v>
      </c>
      <c r="I141">
        <v>5348</v>
      </c>
      <c r="J141" t="s">
        <v>328</v>
      </c>
      <c r="K141" t="s">
        <v>397</v>
      </c>
    </row>
    <row r="142" spans="1:11" x14ac:dyDescent="0.35">
      <c r="A142" t="s">
        <v>326</v>
      </c>
      <c r="B142" t="s">
        <v>84</v>
      </c>
      <c r="C142" t="s">
        <v>331</v>
      </c>
      <c r="D142" t="s">
        <v>78</v>
      </c>
      <c r="E142">
        <v>2020</v>
      </c>
      <c r="F142">
        <v>12</v>
      </c>
      <c r="G142" t="s">
        <v>73</v>
      </c>
      <c r="H142" t="s">
        <v>80</v>
      </c>
      <c r="I142">
        <v>2469.1999999999998</v>
      </c>
      <c r="J142" t="s">
        <v>328</v>
      </c>
      <c r="K142" t="s">
        <v>397</v>
      </c>
    </row>
    <row r="143" spans="1:11" x14ac:dyDescent="0.35">
      <c r="A143" t="s">
        <v>326</v>
      </c>
      <c r="B143" t="s">
        <v>84</v>
      </c>
      <c r="C143" t="s">
        <v>331</v>
      </c>
      <c r="D143" t="s">
        <v>78</v>
      </c>
      <c r="E143">
        <v>2020</v>
      </c>
      <c r="F143">
        <v>12</v>
      </c>
      <c r="G143" t="s">
        <v>73</v>
      </c>
      <c r="H143" t="s">
        <v>81</v>
      </c>
      <c r="I143">
        <v>534.79999999999995</v>
      </c>
      <c r="J143" t="s">
        <v>328</v>
      </c>
      <c r="K143" t="s">
        <v>397</v>
      </c>
    </row>
    <row r="144" spans="1:11" x14ac:dyDescent="0.35">
      <c r="A144" t="s">
        <v>326</v>
      </c>
      <c r="B144" t="s">
        <v>84</v>
      </c>
      <c r="C144" t="s">
        <v>331</v>
      </c>
      <c r="D144" t="s">
        <v>78</v>
      </c>
      <c r="E144">
        <v>2020</v>
      </c>
      <c r="F144">
        <v>32</v>
      </c>
      <c r="G144" t="s">
        <v>82</v>
      </c>
      <c r="H144" t="s">
        <v>80</v>
      </c>
      <c r="I144">
        <v>23522.71</v>
      </c>
      <c r="J144" t="s">
        <v>328</v>
      </c>
      <c r="K144" t="s">
        <v>397</v>
      </c>
    </row>
    <row r="145" spans="1:11" x14ac:dyDescent="0.35">
      <c r="A145" t="s">
        <v>326</v>
      </c>
      <c r="B145" t="s">
        <v>84</v>
      </c>
      <c r="C145" t="s">
        <v>331</v>
      </c>
      <c r="D145" t="s">
        <v>78</v>
      </c>
      <c r="E145">
        <v>2020</v>
      </c>
      <c r="F145">
        <v>32</v>
      </c>
      <c r="G145" t="s">
        <v>82</v>
      </c>
      <c r="H145" t="s">
        <v>81</v>
      </c>
      <c r="I145">
        <v>5183.24</v>
      </c>
      <c r="J145" t="s">
        <v>328</v>
      </c>
      <c r="K145" t="s">
        <v>397</v>
      </c>
    </row>
    <row r="146" spans="1:11" x14ac:dyDescent="0.35">
      <c r="A146" t="s">
        <v>326</v>
      </c>
      <c r="B146" t="s">
        <v>304</v>
      </c>
      <c r="C146" t="s">
        <v>87</v>
      </c>
      <c r="D146" t="s">
        <v>78</v>
      </c>
      <c r="E146">
        <v>2019</v>
      </c>
      <c r="F146">
        <v>11</v>
      </c>
      <c r="G146" t="s">
        <v>79</v>
      </c>
      <c r="H146" t="s">
        <v>80</v>
      </c>
      <c r="I146">
        <v>-639959</v>
      </c>
      <c r="J146" t="s">
        <v>333</v>
      </c>
      <c r="K146" t="s">
        <v>387</v>
      </c>
    </row>
    <row r="147" spans="1:11" x14ac:dyDescent="0.35">
      <c r="A147" t="s">
        <v>326</v>
      </c>
      <c r="B147" t="s">
        <v>304</v>
      </c>
      <c r="C147" t="s">
        <v>87</v>
      </c>
      <c r="D147" t="s">
        <v>78</v>
      </c>
      <c r="E147">
        <v>2019</v>
      </c>
      <c r="F147">
        <v>11</v>
      </c>
      <c r="G147" t="s">
        <v>79</v>
      </c>
      <c r="H147" t="s">
        <v>81</v>
      </c>
      <c r="I147">
        <v>-7136</v>
      </c>
      <c r="J147" t="s">
        <v>333</v>
      </c>
      <c r="K147" t="s">
        <v>387</v>
      </c>
    </row>
    <row r="148" spans="1:11" x14ac:dyDescent="0.35">
      <c r="A148" t="s">
        <v>326</v>
      </c>
      <c r="B148" t="s">
        <v>304</v>
      </c>
      <c r="C148" t="s">
        <v>87</v>
      </c>
      <c r="D148" t="s">
        <v>78</v>
      </c>
      <c r="E148">
        <v>2019</v>
      </c>
      <c r="F148">
        <v>12</v>
      </c>
      <c r="G148" t="s">
        <v>73</v>
      </c>
      <c r="H148" t="s">
        <v>80</v>
      </c>
      <c r="I148">
        <v>-63995.9</v>
      </c>
      <c r="J148" t="s">
        <v>333</v>
      </c>
      <c r="K148" t="s">
        <v>387</v>
      </c>
    </row>
    <row r="149" spans="1:11" x14ac:dyDescent="0.35">
      <c r="A149" t="s">
        <v>326</v>
      </c>
      <c r="B149" t="s">
        <v>304</v>
      </c>
      <c r="C149" t="s">
        <v>87</v>
      </c>
      <c r="D149" t="s">
        <v>78</v>
      </c>
      <c r="E149">
        <v>2019</v>
      </c>
      <c r="F149">
        <v>12</v>
      </c>
      <c r="G149" t="s">
        <v>73</v>
      </c>
      <c r="H149" t="s">
        <v>81</v>
      </c>
      <c r="I149">
        <v>-713.6</v>
      </c>
      <c r="J149" t="s">
        <v>333</v>
      </c>
      <c r="K149" t="s">
        <v>387</v>
      </c>
    </row>
    <row r="150" spans="1:11" x14ac:dyDescent="0.35">
      <c r="A150" t="s">
        <v>326</v>
      </c>
      <c r="B150" t="s">
        <v>304</v>
      </c>
      <c r="C150" t="s">
        <v>87</v>
      </c>
      <c r="D150" t="s">
        <v>78</v>
      </c>
      <c r="E150">
        <v>2019</v>
      </c>
      <c r="F150">
        <v>32</v>
      </c>
      <c r="G150" t="s">
        <v>82</v>
      </c>
      <c r="H150" t="s">
        <v>80</v>
      </c>
      <c r="I150">
        <v>5323649</v>
      </c>
      <c r="J150" t="s">
        <v>333</v>
      </c>
      <c r="K150" t="s">
        <v>387</v>
      </c>
    </row>
    <row r="151" spans="1:11" x14ac:dyDescent="0.35">
      <c r="A151" t="s">
        <v>326</v>
      </c>
      <c r="B151" t="s">
        <v>304</v>
      </c>
      <c r="C151" t="s">
        <v>87</v>
      </c>
      <c r="D151" t="s">
        <v>78</v>
      </c>
      <c r="E151">
        <v>2019</v>
      </c>
      <c r="F151">
        <v>32</v>
      </c>
      <c r="G151" t="s">
        <v>82</v>
      </c>
      <c r="H151" t="s">
        <v>81</v>
      </c>
      <c r="I151">
        <v>48383</v>
      </c>
      <c r="J151" t="s">
        <v>333</v>
      </c>
      <c r="K151" t="s">
        <v>387</v>
      </c>
    </row>
    <row r="152" spans="1:11" x14ac:dyDescent="0.35">
      <c r="A152" t="s">
        <v>326</v>
      </c>
      <c r="B152" t="s">
        <v>304</v>
      </c>
      <c r="C152" t="s">
        <v>87</v>
      </c>
      <c r="D152" t="s">
        <v>78</v>
      </c>
      <c r="E152">
        <v>2020</v>
      </c>
      <c r="F152">
        <v>11</v>
      </c>
      <c r="G152" t="s">
        <v>79</v>
      </c>
      <c r="H152" t="s">
        <v>80</v>
      </c>
      <c r="I152">
        <v>1610235</v>
      </c>
      <c r="J152" t="s">
        <v>333</v>
      </c>
      <c r="K152" t="s">
        <v>387</v>
      </c>
    </row>
    <row r="153" spans="1:11" x14ac:dyDescent="0.35">
      <c r="A153" t="s">
        <v>326</v>
      </c>
      <c r="B153" t="s">
        <v>304</v>
      </c>
      <c r="C153" t="s">
        <v>87</v>
      </c>
      <c r="D153" t="s">
        <v>78</v>
      </c>
      <c r="E153">
        <v>2020</v>
      </c>
      <c r="F153">
        <v>11</v>
      </c>
      <c r="G153" t="s">
        <v>79</v>
      </c>
      <c r="H153" t="s">
        <v>81</v>
      </c>
      <c r="I153">
        <v>25239</v>
      </c>
      <c r="J153" t="s">
        <v>333</v>
      </c>
      <c r="K153" t="s">
        <v>387</v>
      </c>
    </row>
    <row r="154" spans="1:11" x14ac:dyDescent="0.35">
      <c r="A154" t="s">
        <v>326</v>
      </c>
      <c r="B154" t="s">
        <v>304</v>
      </c>
      <c r="C154" t="s">
        <v>87</v>
      </c>
      <c r="D154" t="s">
        <v>78</v>
      </c>
      <c r="E154">
        <v>2020</v>
      </c>
      <c r="F154">
        <v>12</v>
      </c>
      <c r="G154" t="s">
        <v>73</v>
      </c>
      <c r="H154" t="s">
        <v>80</v>
      </c>
      <c r="I154">
        <v>161023.5</v>
      </c>
      <c r="J154" t="s">
        <v>333</v>
      </c>
      <c r="K154" t="s">
        <v>387</v>
      </c>
    </row>
    <row r="155" spans="1:11" x14ac:dyDescent="0.35">
      <c r="A155" t="s">
        <v>326</v>
      </c>
      <c r="B155" t="s">
        <v>304</v>
      </c>
      <c r="C155" t="s">
        <v>87</v>
      </c>
      <c r="D155" t="s">
        <v>78</v>
      </c>
      <c r="E155">
        <v>2020</v>
      </c>
      <c r="F155">
        <v>12</v>
      </c>
      <c r="G155" t="s">
        <v>73</v>
      </c>
      <c r="H155" t="s">
        <v>81</v>
      </c>
      <c r="I155">
        <v>2523.9</v>
      </c>
      <c r="J155" t="s">
        <v>333</v>
      </c>
      <c r="K155" t="s">
        <v>387</v>
      </c>
    </row>
    <row r="156" spans="1:11" x14ac:dyDescent="0.35">
      <c r="A156" t="s">
        <v>326</v>
      </c>
      <c r="B156" t="s">
        <v>304</v>
      </c>
      <c r="C156" t="s">
        <v>87</v>
      </c>
      <c r="D156" t="s">
        <v>78</v>
      </c>
      <c r="E156">
        <v>2020</v>
      </c>
      <c r="F156">
        <v>32</v>
      </c>
      <c r="G156" t="s">
        <v>82</v>
      </c>
      <c r="H156" t="s">
        <v>80</v>
      </c>
      <c r="I156">
        <v>2956474</v>
      </c>
      <c r="J156" t="s">
        <v>333</v>
      </c>
      <c r="K156" t="s">
        <v>387</v>
      </c>
    </row>
    <row r="157" spans="1:11" x14ac:dyDescent="0.35">
      <c r="A157" t="s">
        <v>326</v>
      </c>
      <c r="B157" t="s">
        <v>304</v>
      </c>
      <c r="C157" t="s">
        <v>87</v>
      </c>
      <c r="D157" t="s">
        <v>78</v>
      </c>
      <c r="E157">
        <v>2020</v>
      </c>
      <c r="F157">
        <v>32</v>
      </c>
      <c r="G157" t="s">
        <v>82</v>
      </c>
      <c r="H157" t="s">
        <v>81</v>
      </c>
      <c r="I157">
        <v>45535</v>
      </c>
      <c r="J157" t="s">
        <v>333</v>
      </c>
      <c r="K157" t="s">
        <v>387</v>
      </c>
    </row>
    <row r="158" spans="1:11" x14ac:dyDescent="0.35">
      <c r="A158" t="s">
        <v>326</v>
      </c>
      <c r="B158" t="s">
        <v>84</v>
      </c>
      <c r="C158" t="s">
        <v>327</v>
      </c>
      <c r="D158" t="s">
        <v>78</v>
      </c>
      <c r="E158">
        <v>2020</v>
      </c>
      <c r="F158">
        <v>11</v>
      </c>
      <c r="G158" t="s">
        <v>79</v>
      </c>
      <c r="H158" t="s">
        <v>80</v>
      </c>
      <c r="I158">
        <v>5128</v>
      </c>
      <c r="J158" t="s">
        <v>333</v>
      </c>
      <c r="K158" t="s">
        <v>389</v>
      </c>
    </row>
    <row r="159" spans="1:11" x14ac:dyDescent="0.35">
      <c r="A159" t="s">
        <v>326</v>
      </c>
      <c r="B159" t="s">
        <v>84</v>
      </c>
      <c r="C159" t="s">
        <v>327</v>
      </c>
      <c r="D159" t="s">
        <v>78</v>
      </c>
      <c r="E159">
        <v>2020</v>
      </c>
      <c r="F159">
        <v>12</v>
      </c>
      <c r="G159" t="s">
        <v>73</v>
      </c>
      <c r="H159" t="s">
        <v>80</v>
      </c>
      <c r="I159">
        <v>410.24</v>
      </c>
      <c r="J159" t="s">
        <v>333</v>
      </c>
      <c r="K159" t="s">
        <v>389</v>
      </c>
    </row>
    <row r="160" spans="1:11" x14ac:dyDescent="0.35">
      <c r="A160" t="s">
        <v>326</v>
      </c>
      <c r="B160" t="s">
        <v>84</v>
      </c>
      <c r="C160" t="s">
        <v>327</v>
      </c>
      <c r="D160" t="s">
        <v>78</v>
      </c>
      <c r="E160">
        <v>2020</v>
      </c>
      <c r="F160">
        <v>32</v>
      </c>
      <c r="G160" t="s">
        <v>82</v>
      </c>
      <c r="H160" t="s">
        <v>80</v>
      </c>
      <c r="I160">
        <v>9911.2000000000007</v>
      </c>
      <c r="J160" t="s">
        <v>333</v>
      </c>
      <c r="K160" t="s">
        <v>389</v>
      </c>
    </row>
    <row r="161" spans="1:11" x14ac:dyDescent="0.35">
      <c r="A161" t="s">
        <v>326</v>
      </c>
      <c r="B161" t="s">
        <v>84</v>
      </c>
      <c r="C161" t="s">
        <v>329</v>
      </c>
      <c r="D161" t="s">
        <v>78</v>
      </c>
      <c r="E161">
        <v>2020</v>
      </c>
      <c r="F161">
        <v>11</v>
      </c>
      <c r="G161" t="s">
        <v>79</v>
      </c>
      <c r="H161" t="s">
        <v>80</v>
      </c>
      <c r="I161">
        <v>7278</v>
      </c>
      <c r="J161" t="s">
        <v>333</v>
      </c>
      <c r="K161" t="s">
        <v>390</v>
      </c>
    </row>
    <row r="162" spans="1:11" x14ac:dyDescent="0.35">
      <c r="A162" t="s">
        <v>326</v>
      </c>
      <c r="B162" t="s">
        <v>84</v>
      </c>
      <c r="C162" t="s">
        <v>329</v>
      </c>
      <c r="D162" t="s">
        <v>78</v>
      </c>
      <c r="E162">
        <v>2020</v>
      </c>
      <c r="F162">
        <v>12</v>
      </c>
      <c r="G162" t="s">
        <v>73</v>
      </c>
      <c r="H162" t="s">
        <v>80</v>
      </c>
      <c r="I162">
        <v>727.8</v>
      </c>
      <c r="J162" t="s">
        <v>333</v>
      </c>
      <c r="K162" t="s">
        <v>390</v>
      </c>
    </row>
    <row r="163" spans="1:11" x14ac:dyDescent="0.35">
      <c r="A163" t="s">
        <v>326</v>
      </c>
      <c r="B163" t="s">
        <v>84</v>
      </c>
      <c r="C163" t="s">
        <v>329</v>
      </c>
      <c r="D163" t="s">
        <v>78</v>
      </c>
      <c r="E163">
        <v>2020</v>
      </c>
      <c r="F163">
        <v>32</v>
      </c>
      <c r="G163" t="s">
        <v>82</v>
      </c>
      <c r="H163" t="s">
        <v>80</v>
      </c>
      <c r="I163">
        <v>12365.56</v>
      </c>
      <c r="J163" t="s">
        <v>333</v>
      </c>
      <c r="K163" t="s">
        <v>390</v>
      </c>
    </row>
    <row r="164" spans="1:11" x14ac:dyDescent="0.35">
      <c r="A164" t="s">
        <v>326</v>
      </c>
      <c r="B164" t="s">
        <v>84</v>
      </c>
      <c r="C164" t="s">
        <v>334</v>
      </c>
      <c r="D164" t="s">
        <v>78</v>
      </c>
      <c r="E164">
        <v>2020</v>
      </c>
      <c r="F164">
        <v>11</v>
      </c>
      <c r="G164" t="s">
        <v>79</v>
      </c>
      <c r="H164" t="s">
        <v>80</v>
      </c>
      <c r="I164">
        <v>554</v>
      </c>
      <c r="J164" t="s">
        <v>333</v>
      </c>
      <c r="K164" t="s">
        <v>391</v>
      </c>
    </row>
    <row r="165" spans="1:11" x14ac:dyDescent="0.35">
      <c r="A165" t="s">
        <v>326</v>
      </c>
      <c r="B165" t="s">
        <v>84</v>
      </c>
      <c r="C165" t="s">
        <v>334</v>
      </c>
      <c r="D165" t="s">
        <v>78</v>
      </c>
      <c r="E165">
        <v>2020</v>
      </c>
      <c r="F165">
        <v>12</v>
      </c>
      <c r="G165" t="s">
        <v>73</v>
      </c>
      <c r="H165" t="s">
        <v>80</v>
      </c>
      <c r="I165">
        <v>55.4</v>
      </c>
      <c r="J165" t="s">
        <v>333</v>
      </c>
      <c r="K165" t="s">
        <v>391</v>
      </c>
    </row>
    <row r="166" spans="1:11" x14ac:dyDescent="0.35">
      <c r="A166" t="s">
        <v>326</v>
      </c>
      <c r="B166" t="s">
        <v>84</v>
      </c>
      <c r="C166" t="s">
        <v>334</v>
      </c>
      <c r="D166" t="s">
        <v>78</v>
      </c>
      <c r="E166">
        <v>2020</v>
      </c>
      <c r="F166">
        <v>32</v>
      </c>
      <c r="G166" t="s">
        <v>82</v>
      </c>
      <c r="H166" t="s">
        <v>80</v>
      </c>
      <c r="I166">
        <v>506.95</v>
      </c>
      <c r="J166" t="s">
        <v>333</v>
      </c>
      <c r="K166" t="s">
        <v>391</v>
      </c>
    </row>
    <row r="167" spans="1:11" x14ac:dyDescent="0.35">
      <c r="A167" t="s">
        <v>326</v>
      </c>
      <c r="B167" t="s">
        <v>84</v>
      </c>
      <c r="C167" t="s">
        <v>330</v>
      </c>
      <c r="D167" t="s">
        <v>78</v>
      </c>
      <c r="E167">
        <v>2020</v>
      </c>
      <c r="F167">
        <v>11</v>
      </c>
      <c r="G167" t="s">
        <v>79</v>
      </c>
      <c r="H167" t="s">
        <v>80</v>
      </c>
      <c r="I167">
        <v>31954</v>
      </c>
      <c r="J167" t="s">
        <v>333</v>
      </c>
      <c r="K167" t="s">
        <v>392</v>
      </c>
    </row>
    <row r="168" spans="1:11" x14ac:dyDescent="0.35">
      <c r="A168" t="s">
        <v>326</v>
      </c>
      <c r="B168" t="s">
        <v>84</v>
      </c>
      <c r="C168" t="s">
        <v>330</v>
      </c>
      <c r="D168" t="s">
        <v>78</v>
      </c>
      <c r="E168">
        <v>2020</v>
      </c>
      <c r="F168">
        <v>11</v>
      </c>
      <c r="G168" t="s">
        <v>79</v>
      </c>
      <c r="H168" t="s">
        <v>81</v>
      </c>
      <c r="I168">
        <v>750</v>
      </c>
      <c r="J168" t="s">
        <v>333</v>
      </c>
      <c r="K168" t="s">
        <v>392</v>
      </c>
    </row>
    <row r="169" spans="1:11" x14ac:dyDescent="0.35">
      <c r="A169" t="s">
        <v>326</v>
      </c>
      <c r="B169" t="s">
        <v>84</v>
      </c>
      <c r="C169" t="s">
        <v>330</v>
      </c>
      <c r="D169" t="s">
        <v>78</v>
      </c>
      <c r="E169">
        <v>2020</v>
      </c>
      <c r="F169">
        <v>12</v>
      </c>
      <c r="G169" t="s">
        <v>73</v>
      </c>
      <c r="H169" t="s">
        <v>80</v>
      </c>
      <c r="I169">
        <v>3195.4</v>
      </c>
      <c r="J169" t="s">
        <v>333</v>
      </c>
      <c r="K169" t="s">
        <v>392</v>
      </c>
    </row>
    <row r="170" spans="1:11" x14ac:dyDescent="0.35">
      <c r="A170" t="s">
        <v>326</v>
      </c>
      <c r="B170" t="s">
        <v>84</v>
      </c>
      <c r="C170" t="s">
        <v>330</v>
      </c>
      <c r="D170" t="s">
        <v>78</v>
      </c>
      <c r="E170">
        <v>2020</v>
      </c>
      <c r="F170">
        <v>12</v>
      </c>
      <c r="G170" t="s">
        <v>73</v>
      </c>
      <c r="H170" t="s">
        <v>81</v>
      </c>
      <c r="I170">
        <v>75</v>
      </c>
      <c r="J170" t="s">
        <v>333</v>
      </c>
      <c r="K170" t="s">
        <v>392</v>
      </c>
    </row>
    <row r="171" spans="1:11" x14ac:dyDescent="0.35">
      <c r="A171" t="s">
        <v>326</v>
      </c>
      <c r="B171" t="s">
        <v>84</v>
      </c>
      <c r="C171" t="s">
        <v>330</v>
      </c>
      <c r="D171" t="s">
        <v>78</v>
      </c>
      <c r="E171">
        <v>2020</v>
      </c>
      <c r="F171">
        <v>32</v>
      </c>
      <c r="G171" t="s">
        <v>82</v>
      </c>
      <c r="H171" t="s">
        <v>80</v>
      </c>
      <c r="I171">
        <v>61429.47</v>
      </c>
      <c r="J171" t="s">
        <v>333</v>
      </c>
      <c r="K171" t="s">
        <v>392</v>
      </c>
    </row>
    <row r="172" spans="1:11" x14ac:dyDescent="0.35">
      <c r="A172" t="s">
        <v>326</v>
      </c>
      <c r="B172" t="s">
        <v>84</v>
      </c>
      <c r="C172" t="s">
        <v>330</v>
      </c>
      <c r="D172" t="s">
        <v>78</v>
      </c>
      <c r="E172">
        <v>2020</v>
      </c>
      <c r="F172">
        <v>32</v>
      </c>
      <c r="G172" t="s">
        <v>82</v>
      </c>
      <c r="H172" t="s">
        <v>81</v>
      </c>
      <c r="I172">
        <v>7584.82</v>
      </c>
      <c r="J172" t="s">
        <v>333</v>
      </c>
      <c r="K172" t="s">
        <v>392</v>
      </c>
    </row>
    <row r="173" spans="1:11" x14ac:dyDescent="0.35">
      <c r="A173" t="s">
        <v>326</v>
      </c>
      <c r="B173" t="s">
        <v>84</v>
      </c>
      <c r="C173" t="s">
        <v>85</v>
      </c>
      <c r="D173" t="s">
        <v>78</v>
      </c>
      <c r="E173">
        <v>2019</v>
      </c>
      <c r="F173">
        <v>11</v>
      </c>
      <c r="G173" t="s">
        <v>79</v>
      </c>
      <c r="H173" t="s">
        <v>80</v>
      </c>
      <c r="I173">
        <v>1485</v>
      </c>
      <c r="J173" t="s">
        <v>333</v>
      </c>
      <c r="K173" t="s">
        <v>388</v>
      </c>
    </row>
    <row r="174" spans="1:11" x14ac:dyDescent="0.35">
      <c r="A174" t="s">
        <v>326</v>
      </c>
      <c r="B174" t="s">
        <v>84</v>
      </c>
      <c r="C174" t="s">
        <v>85</v>
      </c>
      <c r="D174" t="s">
        <v>78</v>
      </c>
      <c r="E174">
        <v>2019</v>
      </c>
      <c r="F174">
        <v>12</v>
      </c>
      <c r="G174" t="s">
        <v>73</v>
      </c>
      <c r="H174" t="s">
        <v>80</v>
      </c>
      <c r="I174">
        <v>148.5</v>
      </c>
      <c r="J174" t="s">
        <v>333</v>
      </c>
      <c r="K174" t="s">
        <v>388</v>
      </c>
    </row>
    <row r="175" spans="1:11" x14ac:dyDescent="0.35">
      <c r="A175" t="s">
        <v>326</v>
      </c>
      <c r="B175" t="s">
        <v>84</v>
      </c>
      <c r="C175" t="s">
        <v>85</v>
      </c>
      <c r="D175" t="s">
        <v>78</v>
      </c>
      <c r="E175">
        <v>2019</v>
      </c>
      <c r="F175">
        <v>32</v>
      </c>
      <c r="G175" t="s">
        <v>82</v>
      </c>
      <c r="H175" t="s">
        <v>80</v>
      </c>
      <c r="I175">
        <v>27089.49</v>
      </c>
      <c r="J175" t="s">
        <v>333</v>
      </c>
      <c r="K175" t="s">
        <v>388</v>
      </c>
    </row>
    <row r="176" spans="1:11" x14ac:dyDescent="0.35">
      <c r="A176" t="s">
        <v>326</v>
      </c>
      <c r="B176" t="s">
        <v>84</v>
      </c>
      <c r="C176" t="s">
        <v>85</v>
      </c>
      <c r="D176" t="s">
        <v>78</v>
      </c>
      <c r="E176">
        <v>2020</v>
      </c>
      <c r="F176">
        <v>32</v>
      </c>
      <c r="G176" t="s">
        <v>82</v>
      </c>
      <c r="H176" t="s">
        <v>80</v>
      </c>
      <c r="I176">
        <v>19327.830000000002</v>
      </c>
      <c r="J176" t="s">
        <v>333</v>
      </c>
      <c r="K176" t="s">
        <v>388</v>
      </c>
    </row>
    <row r="177" spans="1:11" x14ac:dyDescent="0.35">
      <c r="A177" t="s">
        <v>326</v>
      </c>
      <c r="B177" t="s">
        <v>84</v>
      </c>
      <c r="C177" t="s">
        <v>335</v>
      </c>
      <c r="D177" t="s">
        <v>78</v>
      </c>
      <c r="E177">
        <v>2020</v>
      </c>
      <c r="F177">
        <v>11</v>
      </c>
      <c r="G177" t="s">
        <v>79</v>
      </c>
      <c r="H177" t="s">
        <v>80</v>
      </c>
      <c r="I177">
        <v>7683</v>
      </c>
      <c r="J177" t="s">
        <v>333</v>
      </c>
      <c r="K177" t="s">
        <v>393</v>
      </c>
    </row>
    <row r="178" spans="1:11" x14ac:dyDescent="0.35">
      <c r="A178" t="s">
        <v>326</v>
      </c>
      <c r="B178" t="s">
        <v>84</v>
      </c>
      <c r="C178" t="s">
        <v>335</v>
      </c>
      <c r="D178" t="s">
        <v>78</v>
      </c>
      <c r="E178">
        <v>2020</v>
      </c>
      <c r="F178">
        <v>11</v>
      </c>
      <c r="G178" t="s">
        <v>79</v>
      </c>
      <c r="H178" t="s">
        <v>81</v>
      </c>
      <c r="I178">
        <v>6046</v>
      </c>
      <c r="J178" t="s">
        <v>333</v>
      </c>
      <c r="K178" t="s">
        <v>393</v>
      </c>
    </row>
    <row r="179" spans="1:11" x14ac:dyDescent="0.35">
      <c r="A179" t="s">
        <v>326</v>
      </c>
      <c r="B179" t="s">
        <v>84</v>
      </c>
      <c r="C179" t="s">
        <v>335</v>
      </c>
      <c r="D179" t="s">
        <v>78</v>
      </c>
      <c r="E179">
        <v>2020</v>
      </c>
      <c r="F179">
        <v>12</v>
      </c>
      <c r="G179" t="s">
        <v>73</v>
      </c>
      <c r="H179" t="s">
        <v>80</v>
      </c>
      <c r="I179">
        <v>768.3</v>
      </c>
      <c r="J179" t="s">
        <v>333</v>
      </c>
      <c r="K179" t="s">
        <v>393</v>
      </c>
    </row>
    <row r="180" spans="1:11" x14ac:dyDescent="0.35">
      <c r="A180" t="s">
        <v>326</v>
      </c>
      <c r="B180" t="s">
        <v>84</v>
      </c>
      <c r="C180" t="s">
        <v>335</v>
      </c>
      <c r="D180" t="s">
        <v>78</v>
      </c>
      <c r="E180">
        <v>2020</v>
      </c>
      <c r="F180">
        <v>12</v>
      </c>
      <c r="G180" t="s">
        <v>73</v>
      </c>
      <c r="H180" t="s">
        <v>81</v>
      </c>
      <c r="I180">
        <v>604.6</v>
      </c>
      <c r="J180" t="s">
        <v>333</v>
      </c>
      <c r="K180" t="s">
        <v>393</v>
      </c>
    </row>
    <row r="181" spans="1:11" x14ac:dyDescent="0.35">
      <c r="A181" t="s">
        <v>326</v>
      </c>
      <c r="B181" t="s">
        <v>84</v>
      </c>
      <c r="C181" t="s">
        <v>335</v>
      </c>
      <c r="D181" t="s">
        <v>78</v>
      </c>
      <c r="E181">
        <v>2020</v>
      </c>
      <c r="F181">
        <v>32</v>
      </c>
      <c r="G181" t="s">
        <v>82</v>
      </c>
      <c r="H181" t="s">
        <v>80</v>
      </c>
      <c r="I181">
        <v>7346.22</v>
      </c>
      <c r="J181" t="s">
        <v>333</v>
      </c>
      <c r="K181" t="s">
        <v>393</v>
      </c>
    </row>
    <row r="182" spans="1:11" x14ac:dyDescent="0.35">
      <c r="A182" t="s">
        <v>326</v>
      </c>
      <c r="B182" t="s">
        <v>84</v>
      </c>
      <c r="C182" t="s">
        <v>335</v>
      </c>
      <c r="D182" t="s">
        <v>78</v>
      </c>
      <c r="E182">
        <v>2020</v>
      </c>
      <c r="F182">
        <v>32</v>
      </c>
      <c r="G182" t="s">
        <v>82</v>
      </c>
      <c r="H182" t="s">
        <v>81</v>
      </c>
      <c r="I182">
        <v>5780.97</v>
      </c>
      <c r="J182" t="s">
        <v>333</v>
      </c>
      <c r="K182" t="s">
        <v>393</v>
      </c>
    </row>
    <row r="183" spans="1:11" x14ac:dyDescent="0.35">
      <c r="A183" t="s">
        <v>326</v>
      </c>
      <c r="B183" t="s">
        <v>84</v>
      </c>
      <c r="C183" t="s">
        <v>336</v>
      </c>
      <c r="D183" t="s">
        <v>78</v>
      </c>
      <c r="E183">
        <v>2020</v>
      </c>
      <c r="F183">
        <v>11</v>
      </c>
      <c r="G183" t="s">
        <v>79</v>
      </c>
      <c r="H183" t="s">
        <v>80</v>
      </c>
      <c r="I183">
        <v>3371</v>
      </c>
      <c r="J183" t="s">
        <v>333</v>
      </c>
      <c r="K183" t="s">
        <v>394</v>
      </c>
    </row>
    <row r="184" spans="1:11" x14ac:dyDescent="0.35">
      <c r="A184" t="s">
        <v>326</v>
      </c>
      <c r="B184" t="s">
        <v>84</v>
      </c>
      <c r="C184" t="s">
        <v>336</v>
      </c>
      <c r="D184" t="s">
        <v>78</v>
      </c>
      <c r="E184">
        <v>2020</v>
      </c>
      <c r="F184">
        <v>12</v>
      </c>
      <c r="G184" t="s">
        <v>73</v>
      </c>
      <c r="H184" t="s">
        <v>80</v>
      </c>
      <c r="I184">
        <v>269.68</v>
      </c>
      <c r="J184" t="s">
        <v>333</v>
      </c>
      <c r="K184" t="s">
        <v>394</v>
      </c>
    </row>
    <row r="185" spans="1:11" x14ac:dyDescent="0.35">
      <c r="A185" t="s">
        <v>326</v>
      </c>
      <c r="B185" t="s">
        <v>84</v>
      </c>
      <c r="C185" t="s">
        <v>336</v>
      </c>
      <c r="D185" t="s">
        <v>78</v>
      </c>
      <c r="E185">
        <v>2020</v>
      </c>
      <c r="F185">
        <v>32</v>
      </c>
      <c r="G185" t="s">
        <v>82</v>
      </c>
      <c r="H185" t="s">
        <v>80</v>
      </c>
      <c r="I185">
        <v>3177.05</v>
      </c>
      <c r="J185" t="s">
        <v>333</v>
      </c>
      <c r="K185" t="s">
        <v>394</v>
      </c>
    </row>
    <row r="186" spans="1:11" x14ac:dyDescent="0.35">
      <c r="A186" t="s">
        <v>326</v>
      </c>
      <c r="B186" t="s">
        <v>84</v>
      </c>
      <c r="C186" t="s">
        <v>337</v>
      </c>
      <c r="D186" t="s">
        <v>78</v>
      </c>
      <c r="E186">
        <v>2020</v>
      </c>
      <c r="F186">
        <v>11</v>
      </c>
      <c r="G186" t="s">
        <v>79</v>
      </c>
      <c r="H186" t="s">
        <v>80</v>
      </c>
      <c r="I186">
        <v>5837</v>
      </c>
      <c r="J186" t="s">
        <v>333</v>
      </c>
      <c r="K186" t="s">
        <v>395</v>
      </c>
    </row>
    <row r="187" spans="1:11" x14ac:dyDescent="0.35">
      <c r="A187" t="s">
        <v>326</v>
      </c>
      <c r="B187" t="s">
        <v>84</v>
      </c>
      <c r="C187" t="s">
        <v>337</v>
      </c>
      <c r="D187" t="s">
        <v>78</v>
      </c>
      <c r="E187">
        <v>2020</v>
      </c>
      <c r="F187">
        <v>12</v>
      </c>
      <c r="G187" t="s">
        <v>73</v>
      </c>
      <c r="H187" t="s">
        <v>80</v>
      </c>
      <c r="I187">
        <v>583.70000000000005</v>
      </c>
      <c r="J187" t="s">
        <v>333</v>
      </c>
      <c r="K187" t="s">
        <v>395</v>
      </c>
    </row>
    <row r="188" spans="1:11" x14ac:dyDescent="0.35">
      <c r="A188" t="s">
        <v>326</v>
      </c>
      <c r="B188" t="s">
        <v>84</v>
      </c>
      <c r="C188" t="s">
        <v>337</v>
      </c>
      <c r="D188" t="s">
        <v>78</v>
      </c>
      <c r="E188">
        <v>2020</v>
      </c>
      <c r="F188">
        <v>32</v>
      </c>
      <c r="G188" t="s">
        <v>82</v>
      </c>
      <c r="H188" t="s">
        <v>80</v>
      </c>
      <c r="I188">
        <v>5277.51</v>
      </c>
      <c r="J188" t="s">
        <v>333</v>
      </c>
      <c r="K188" t="s">
        <v>395</v>
      </c>
    </row>
    <row r="189" spans="1:11" x14ac:dyDescent="0.35">
      <c r="A189" t="s">
        <v>326</v>
      </c>
      <c r="B189" t="s">
        <v>84</v>
      </c>
      <c r="C189" t="s">
        <v>338</v>
      </c>
      <c r="D189" t="s">
        <v>78</v>
      </c>
      <c r="E189">
        <v>2020</v>
      </c>
      <c r="F189">
        <v>11</v>
      </c>
      <c r="G189" t="s">
        <v>79</v>
      </c>
      <c r="H189" t="s">
        <v>80</v>
      </c>
      <c r="I189">
        <v>2216</v>
      </c>
      <c r="J189" t="s">
        <v>333</v>
      </c>
      <c r="K189" t="s">
        <v>396</v>
      </c>
    </row>
    <row r="190" spans="1:11" x14ac:dyDescent="0.35">
      <c r="A190" t="s">
        <v>326</v>
      </c>
      <c r="B190" t="s">
        <v>84</v>
      </c>
      <c r="C190" t="s">
        <v>338</v>
      </c>
      <c r="D190" t="s">
        <v>78</v>
      </c>
      <c r="E190">
        <v>2020</v>
      </c>
      <c r="F190">
        <v>12</v>
      </c>
      <c r="G190" t="s">
        <v>73</v>
      </c>
      <c r="H190" t="s">
        <v>80</v>
      </c>
      <c r="I190">
        <v>221.6</v>
      </c>
      <c r="J190" t="s">
        <v>333</v>
      </c>
      <c r="K190" t="s">
        <v>396</v>
      </c>
    </row>
    <row r="191" spans="1:11" x14ac:dyDescent="0.35">
      <c r="A191" t="s">
        <v>326</v>
      </c>
      <c r="B191" t="s">
        <v>84</v>
      </c>
      <c r="C191" t="s">
        <v>338</v>
      </c>
      <c r="D191" t="s">
        <v>78</v>
      </c>
      <c r="E191">
        <v>2020</v>
      </c>
      <c r="F191">
        <v>32</v>
      </c>
      <c r="G191" t="s">
        <v>82</v>
      </c>
      <c r="H191" t="s">
        <v>80</v>
      </c>
      <c r="I191">
        <v>2143.14</v>
      </c>
      <c r="J191" t="s">
        <v>333</v>
      </c>
      <c r="K191" t="s">
        <v>396</v>
      </c>
    </row>
    <row r="192" spans="1:11" x14ac:dyDescent="0.35">
      <c r="A192" t="s">
        <v>326</v>
      </c>
      <c r="B192" t="s">
        <v>84</v>
      </c>
      <c r="C192" t="s">
        <v>331</v>
      </c>
      <c r="D192" t="s">
        <v>78</v>
      </c>
      <c r="E192">
        <v>2020</v>
      </c>
      <c r="F192">
        <v>11</v>
      </c>
      <c r="G192" t="s">
        <v>79</v>
      </c>
      <c r="H192" t="s">
        <v>80</v>
      </c>
      <c r="I192">
        <v>20081</v>
      </c>
      <c r="J192" t="s">
        <v>333</v>
      </c>
      <c r="K192" t="s">
        <v>397</v>
      </c>
    </row>
    <row r="193" spans="1:11" x14ac:dyDescent="0.35">
      <c r="A193" t="s">
        <v>326</v>
      </c>
      <c r="B193" t="s">
        <v>84</v>
      </c>
      <c r="C193" t="s">
        <v>331</v>
      </c>
      <c r="D193" t="s">
        <v>78</v>
      </c>
      <c r="E193">
        <v>2020</v>
      </c>
      <c r="F193">
        <v>12</v>
      </c>
      <c r="G193" t="s">
        <v>73</v>
      </c>
      <c r="H193" t="s">
        <v>80</v>
      </c>
      <c r="I193">
        <v>2008.1</v>
      </c>
      <c r="J193" t="s">
        <v>333</v>
      </c>
      <c r="K193" t="s">
        <v>397</v>
      </c>
    </row>
    <row r="194" spans="1:11" x14ac:dyDescent="0.35">
      <c r="A194" t="s">
        <v>326</v>
      </c>
      <c r="B194" t="s">
        <v>84</v>
      </c>
      <c r="C194" t="s">
        <v>331</v>
      </c>
      <c r="D194" t="s">
        <v>78</v>
      </c>
      <c r="E194">
        <v>2020</v>
      </c>
      <c r="F194">
        <v>32</v>
      </c>
      <c r="G194" t="s">
        <v>82</v>
      </c>
      <c r="H194" t="s">
        <v>80</v>
      </c>
      <c r="I194">
        <v>40324.269999999997</v>
      </c>
      <c r="J194" t="s">
        <v>333</v>
      </c>
      <c r="K194" t="s">
        <v>397</v>
      </c>
    </row>
    <row r="195" spans="1:11" x14ac:dyDescent="0.35">
      <c r="A195" t="s">
        <v>326</v>
      </c>
      <c r="B195" t="s">
        <v>84</v>
      </c>
      <c r="C195" t="s">
        <v>331</v>
      </c>
      <c r="D195" t="s">
        <v>78</v>
      </c>
      <c r="E195">
        <v>2020</v>
      </c>
      <c r="F195">
        <v>32</v>
      </c>
      <c r="G195" t="s">
        <v>82</v>
      </c>
      <c r="H195" t="s">
        <v>81</v>
      </c>
      <c r="I195">
        <v>4758.33</v>
      </c>
      <c r="J195" t="s">
        <v>333</v>
      </c>
      <c r="K195" t="s">
        <v>397</v>
      </c>
    </row>
    <row r="196" spans="1:11" x14ac:dyDescent="0.35">
      <c r="A196" t="s">
        <v>326</v>
      </c>
      <c r="B196" t="s">
        <v>84</v>
      </c>
      <c r="C196" t="s">
        <v>339</v>
      </c>
      <c r="D196" t="s">
        <v>78</v>
      </c>
      <c r="E196">
        <v>2020</v>
      </c>
      <c r="F196">
        <v>11</v>
      </c>
      <c r="G196" t="s">
        <v>79</v>
      </c>
      <c r="H196" t="s">
        <v>80</v>
      </c>
      <c r="I196">
        <v>9342</v>
      </c>
      <c r="J196" t="s">
        <v>333</v>
      </c>
      <c r="K196" t="s">
        <v>398</v>
      </c>
    </row>
    <row r="197" spans="1:11" x14ac:dyDescent="0.35">
      <c r="A197" t="s">
        <v>326</v>
      </c>
      <c r="B197" t="s">
        <v>84</v>
      </c>
      <c r="C197" t="s">
        <v>339</v>
      </c>
      <c r="D197" t="s">
        <v>78</v>
      </c>
      <c r="E197">
        <v>2020</v>
      </c>
      <c r="F197">
        <v>11</v>
      </c>
      <c r="G197" t="s">
        <v>79</v>
      </c>
      <c r="H197" t="s">
        <v>81</v>
      </c>
      <c r="I197">
        <v>3347</v>
      </c>
      <c r="J197" t="s">
        <v>333</v>
      </c>
      <c r="K197" t="s">
        <v>398</v>
      </c>
    </row>
    <row r="198" spans="1:11" x14ac:dyDescent="0.35">
      <c r="A198" t="s">
        <v>326</v>
      </c>
      <c r="B198" t="s">
        <v>84</v>
      </c>
      <c r="C198" t="s">
        <v>339</v>
      </c>
      <c r="D198" t="s">
        <v>78</v>
      </c>
      <c r="E198">
        <v>2020</v>
      </c>
      <c r="F198">
        <v>12</v>
      </c>
      <c r="G198" t="s">
        <v>73</v>
      </c>
      <c r="H198" t="s">
        <v>80</v>
      </c>
      <c r="I198">
        <v>934.2</v>
      </c>
      <c r="J198" t="s">
        <v>333</v>
      </c>
      <c r="K198" t="s">
        <v>398</v>
      </c>
    </row>
    <row r="199" spans="1:11" x14ac:dyDescent="0.35">
      <c r="A199" t="s">
        <v>326</v>
      </c>
      <c r="B199" t="s">
        <v>84</v>
      </c>
      <c r="C199" t="s">
        <v>339</v>
      </c>
      <c r="D199" t="s">
        <v>78</v>
      </c>
      <c r="E199">
        <v>2020</v>
      </c>
      <c r="F199">
        <v>12</v>
      </c>
      <c r="G199" t="s">
        <v>73</v>
      </c>
      <c r="H199" t="s">
        <v>81</v>
      </c>
      <c r="I199">
        <v>334.7</v>
      </c>
      <c r="J199" t="s">
        <v>333</v>
      </c>
      <c r="K199" t="s">
        <v>398</v>
      </c>
    </row>
    <row r="200" spans="1:11" x14ac:dyDescent="0.35">
      <c r="A200" t="s">
        <v>326</v>
      </c>
      <c r="B200" t="s">
        <v>84</v>
      </c>
      <c r="C200" t="s">
        <v>339</v>
      </c>
      <c r="D200" t="s">
        <v>78</v>
      </c>
      <c r="E200">
        <v>2020</v>
      </c>
      <c r="F200">
        <v>32</v>
      </c>
      <c r="G200" t="s">
        <v>82</v>
      </c>
      <c r="H200" t="s">
        <v>80</v>
      </c>
      <c r="I200">
        <v>8532.69</v>
      </c>
      <c r="J200" t="s">
        <v>333</v>
      </c>
      <c r="K200" t="s">
        <v>398</v>
      </c>
    </row>
    <row r="201" spans="1:11" x14ac:dyDescent="0.35">
      <c r="A201" t="s">
        <v>326</v>
      </c>
      <c r="B201" t="s">
        <v>84</v>
      </c>
      <c r="C201" t="s">
        <v>339</v>
      </c>
      <c r="D201" t="s">
        <v>78</v>
      </c>
      <c r="E201">
        <v>2020</v>
      </c>
      <c r="F201">
        <v>32</v>
      </c>
      <c r="G201" t="s">
        <v>82</v>
      </c>
      <c r="H201" t="s">
        <v>81</v>
      </c>
      <c r="I201">
        <v>3126.92</v>
      </c>
      <c r="J201" t="s">
        <v>333</v>
      </c>
      <c r="K201" t="s">
        <v>398</v>
      </c>
    </row>
    <row r="202" spans="1:11" x14ac:dyDescent="0.35">
      <c r="A202" t="s">
        <v>326</v>
      </c>
      <c r="B202" t="s">
        <v>304</v>
      </c>
      <c r="C202" t="s">
        <v>87</v>
      </c>
      <c r="D202" t="s">
        <v>78</v>
      </c>
      <c r="E202">
        <v>2019</v>
      </c>
      <c r="F202">
        <v>11</v>
      </c>
      <c r="G202" t="s">
        <v>79</v>
      </c>
      <c r="H202" t="s">
        <v>80</v>
      </c>
      <c r="I202">
        <v>-239009</v>
      </c>
      <c r="J202" t="s">
        <v>348</v>
      </c>
      <c r="K202" t="s">
        <v>387</v>
      </c>
    </row>
    <row r="203" spans="1:11" x14ac:dyDescent="0.35">
      <c r="A203" t="s">
        <v>326</v>
      </c>
      <c r="B203" t="s">
        <v>304</v>
      </c>
      <c r="C203" t="s">
        <v>87</v>
      </c>
      <c r="D203" t="s">
        <v>78</v>
      </c>
      <c r="E203">
        <v>2019</v>
      </c>
      <c r="F203">
        <v>11</v>
      </c>
      <c r="G203" t="s">
        <v>79</v>
      </c>
      <c r="H203" t="s">
        <v>81</v>
      </c>
      <c r="I203">
        <v>1682</v>
      </c>
      <c r="J203" t="s">
        <v>348</v>
      </c>
      <c r="K203" t="s">
        <v>387</v>
      </c>
    </row>
    <row r="204" spans="1:11" x14ac:dyDescent="0.35">
      <c r="A204" t="s">
        <v>326</v>
      </c>
      <c r="B204" t="s">
        <v>304</v>
      </c>
      <c r="C204" t="s">
        <v>87</v>
      </c>
      <c r="D204" t="s">
        <v>78</v>
      </c>
      <c r="E204">
        <v>2019</v>
      </c>
      <c r="F204">
        <v>12</v>
      </c>
      <c r="G204" t="s">
        <v>73</v>
      </c>
      <c r="H204" t="s">
        <v>80</v>
      </c>
      <c r="I204">
        <v>-23900.9</v>
      </c>
      <c r="J204" t="s">
        <v>348</v>
      </c>
      <c r="K204" t="s">
        <v>387</v>
      </c>
    </row>
    <row r="205" spans="1:11" x14ac:dyDescent="0.35">
      <c r="A205" t="s">
        <v>326</v>
      </c>
      <c r="B205" t="s">
        <v>304</v>
      </c>
      <c r="C205" t="s">
        <v>87</v>
      </c>
      <c r="D205" t="s">
        <v>78</v>
      </c>
      <c r="E205">
        <v>2019</v>
      </c>
      <c r="F205">
        <v>12</v>
      </c>
      <c r="G205" t="s">
        <v>73</v>
      </c>
      <c r="H205" t="s">
        <v>81</v>
      </c>
      <c r="I205">
        <v>168.2</v>
      </c>
      <c r="J205" t="s">
        <v>348</v>
      </c>
      <c r="K205" t="s">
        <v>387</v>
      </c>
    </row>
    <row r="206" spans="1:11" x14ac:dyDescent="0.35">
      <c r="A206" t="s">
        <v>326</v>
      </c>
      <c r="B206" t="s">
        <v>304</v>
      </c>
      <c r="C206" t="s">
        <v>87</v>
      </c>
      <c r="D206" t="s">
        <v>78</v>
      </c>
      <c r="E206">
        <v>2019</v>
      </c>
      <c r="F206">
        <v>32</v>
      </c>
      <c r="G206" t="s">
        <v>82</v>
      </c>
      <c r="H206" t="s">
        <v>80</v>
      </c>
      <c r="I206">
        <v>4061880</v>
      </c>
      <c r="J206" t="s">
        <v>348</v>
      </c>
      <c r="K206" t="s">
        <v>387</v>
      </c>
    </row>
    <row r="207" spans="1:11" x14ac:dyDescent="0.35">
      <c r="A207" t="s">
        <v>326</v>
      </c>
      <c r="B207" t="s">
        <v>304</v>
      </c>
      <c r="C207" t="s">
        <v>87</v>
      </c>
      <c r="D207" t="s">
        <v>78</v>
      </c>
      <c r="E207">
        <v>2019</v>
      </c>
      <c r="F207">
        <v>32</v>
      </c>
      <c r="G207" t="s">
        <v>82</v>
      </c>
      <c r="H207" t="s">
        <v>81</v>
      </c>
      <c r="I207">
        <v>39813</v>
      </c>
      <c r="J207" t="s">
        <v>348</v>
      </c>
      <c r="K207" t="s">
        <v>387</v>
      </c>
    </row>
    <row r="208" spans="1:11" x14ac:dyDescent="0.35">
      <c r="A208" t="s">
        <v>326</v>
      </c>
      <c r="B208" t="s">
        <v>304</v>
      </c>
      <c r="C208" t="s">
        <v>87</v>
      </c>
      <c r="D208" t="s">
        <v>78</v>
      </c>
      <c r="E208">
        <v>2020</v>
      </c>
      <c r="F208">
        <v>11</v>
      </c>
      <c r="G208" t="s">
        <v>79</v>
      </c>
      <c r="H208" t="s">
        <v>80</v>
      </c>
      <c r="I208">
        <v>2515311</v>
      </c>
      <c r="J208" t="s">
        <v>348</v>
      </c>
      <c r="K208" t="s">
        <v>387</v>
      </c>
    </row>
    <row r="209" spans="1:11" x14ac:dyDescent="0.35">
      <c r="A209" t="s">
        <v>326</v>
      </c>
      <c r="B209" t="s">
        <v>304</v>
      </c>
      <c r="C209" t="s">
        <v>87</v>
      </c>
      <c r="D209" t="s">
        <v>78</v>
      </c>
      <c r="E209">
        <v>2020</v>
      </c>
      <c r="F209">
        <v>11</v>
      </c>
      <c r="G209" t="s">
        <v>79</v>
      </c>
      <c r="H209" t="s">
        <v>81</v>
      </c>
      <c r="I209">
        <v>31014</v>
      </c>
      <c r="J209" t="s">
        <v>348</v>
      </c>
      <c r="K209" t="s">
        <v>387</v>
      </c>
    </row>
    <row r="210" spans="1:11" x14ac:dyDescent="0.35">
      <c r="A210" t="s">
        <v>326</v>
      </c>
      <c r="B210" t="s">
        <v>304</v>
      </c>
      <c r="C210" t="s">
        <v>87</v>
      </c>
      <c r="D210" t="s">
        <v>78</v>
      </c>
      <c r="E210">
        <v>2020</v>
      </c>
      <c r="F210">
        <v>12</v>
      </c>
      <c r="G210" t="s">
        <v>73</v>
      </c>
      <c r="H210" t="s">
        <v>80</v>
      </c>
      <c r="I210">
        <v>251531.1</v>
      </c>
      <c r="J210" t="s">
        <v>348</v>
      </c>
      <c r="K210" t="s">
        <v>387</v>
      </c>
    </row>
    <row r="211" spans="1:11" x14ac:dyDescent="0.35">
      <c r="A211" t="s">
        <v>326</v>
      </c>
      <c r="B211" t="s">
        <v>304</v>
      </c>
      <c r="C211" t="s">
        <v>87</v>
      </c>
      <c r="D211" t="s">
        <v>78</v>
      </c>
      <c r="E211">
        <v>2020</v>
      </c>
      <c r="F211">
        <v>12</v>
      </c>
      <c r="G211" t="s">
        <v>73</v>
      </c>
      <c r="H211" t="s">
        <v>81</v>
      </c>
      <c r="I211">
        <v>3101.4</v>
      </c>
      <c r="J211" t="s">
        <v>348</v>
      </c>
      <c r="K211" t="s">
        <v>387</v>
      </c>
    </row>
    <row r="212" spans="1:11" x14ac:dyDescent="0.35">
      <c r="A212" t="s">
        <v>326</v>
      </c>
      <c r="B212" t="s">
        <v>304</v>
      </c>
      <c r="C212" t="s">
        <v>87</v>
      </c>
      <c r="D212" t="s">
        <v>78</v>
      </c>
      <c r="E212">
        <v>2020</v>
      </c>
      <c r="F212">
        <v>32</v>
      </c>
      <c r="G212" t="s">
        <v>82</v>
      </c>
      <c r="H212" t="s">
        <v>80</v>
      </c>
      <c r="I212">
        <v>4997063</v>
      </c>
      <c r="J212" t="s">
        <v>348</v>
      </c>
      <c r="K212" t="s">
        <v>387</v>
      </c>
    </row>
    <row r="213" spans="1:11" x14ac:dyDescent="0.35">
      <c r="A213" t="s">
        <v>326</v>
      </c>
      <c r="B213" t="s">
        <v>304</v>
      </c>
      <c r="C213" t="s">
        <v>87</v>
      </c>
      <c r="D213" t="s">
        <v>78</v>
      </c>
      <c r="E213">
        <v>2020</v>
      </c>
      <c r="F213">
        <v>32</v>
      </c>
      <c r="G213" t="s">
        <v>82</v>
      </c>
      <c r="H213" t="s">
        <v>81</v>
      </c>
      <c r="I213">
        <v>70347</v>
      </c>
      <c r="J213" t="s">
        <v>348</v>
      </c>
      <c r="K213" t="s">
        <v>387</v>
      </c>
    </row>
    <row r="214" spans="1:11" x14ac:dyDescent="0.35">
      <c r="A214" t="s">
        <v>326</v>
      </c>
      <c r="B214" t="s">
        <v>84</v>
      </c>
      <c r="C214" t="s">
        <v>327</v>
      </c>
      <c r="D214" t="s">
        <v>78</v>
      </c>
      <c r="E214">
        <v>2020</v>
      </c>
      <c r="F214">
        <v>11</v>
      </c>
      <c r="G214" t="s">
        <v>79</v>
      </c>
      <c r="H214" t="s">
        <v>80</v>
      </c>
      <c r="I214">
        <v>-513</v>
      </c>
      <c r="J214" t="s">
        <v>348</v>
      </c>
      <c r="K214" t="s">
        <v>389</v>
      </c>
    </row>
    <row r="215" spans="1:11" x14ac:dyDescent="0.35">
      <c r="A215" t="s">
        <v>326</v>
      </c>
      <c r="B215" t="s">
        <v>84</v>
      </c>
      <c r="C215" t="s">
        <v>327</v>
      </c>
      <c r="D215" t="s">
        <v>78</v>
      </c>
      <c r="E215">
        <v>2020</v>
      </c>
      <c r="F215">
        <v>12</v>
      </c>
      <c r="G215" t="s">
        <v>73</v>
      </c>
      <c r="H215" t="s">
        <v>80</v>
      </c>
      <c r="I215">
        <v>-41.04</v>
      </c>
      <c r="J215" t="s">
        <v>348</v>
      </c>
      <c r="K215" t="s">
        <v>389</v>
      </c>
    </row>
    <row r="216" spans="1:11" x14ac:dyDescent="0.35">
      <c r="A216" t="s">
        <v>326</v>
      </c>
      <c r="B216" t="s">
        <v>84</v>
      </c>
      <c r="C216" t="s">
        <v>327</v>
      </c>
      <c r="D216" t="s">
        <v>78</v>
      </c>
      <c r="E216">
        <v>2020</v>
      </c>
      <c r="F216">
        <v>32</v>
      </c>
      <c r="G216" t="s">
        <v>82</v>
      </c>
      <c r="H216" t="s">
        <v>80</v>
      </c>
      <c r="I216">
        <v>8535.75</v>
      </c>
      <c r="J216" t="s">
        <v>348</v>
      </c>
      <c r="K216" t="s">
        <v>389</v>
      </c>
    </row>
    <row r="217" spans="1:11" x14ac:dyDescent="0.35">
      <c r="A217" t="s">
        <v>326</v>
      </c>
      <c r="B217" t="s">
        <v>84</v>
      </c>
      <c r="C217" t="s">
        <v>329</v>
      </c>
      <c r="D217" t="s">
        <v>78</v>
      </c>
      <c r="E217">
        <v>2020</v>
      </c>
      <c r="F217">
        <v>11</v>
      </c>
      <c r="G217" t="s">
        <v>79</v>
      </c>
      <c r="H217" t="s">
        <v>80</v>
      </c>
      <c r="I217">
        <v>7899</v>
      </c>
      <c r="J217" t="s">
        <v>348</v>
      </c>
      <c r="K217" t="s">
        <v>390</v>
      </c>
    </row>
    <row r="218" spans="1:11" x14ac:dyDescent="0.35">
      <c r="A218" t="s">
        <v>326</v>
      </c>
      <c r="B218" t="s">
        <v>84</v>
      </c>
      <c r="C218" t="s">
        <v>329</v>
      </c>
      <c r="D218" t="s">
        <v>78</v>
      </c>
      <c r="E218">
        <v>2020</v>
      </c>
      <c r="F218">
        <v>11</v>
      </c>
      <c r="G218" t="s">
        <v>79</v>
      </c>
      <c r="H218" t="s">
        <v>81</v>
      </c>
      <c r="I218">
        <v>3789</v>
      </c>
      <c r="J218" t="s">
        <v>348</v>
      </c>
      <c r="K218" t="s">
        <v>390</v>
      </c>
    </row>
    <row r="219" spans="1:11" x14ac:dyDescent="0.35">
      <c r="A219" t="s">
        <v>326</v>
      </c>
      <c r="B219" t="s">
        <v>84</v>
      </c>
      <c r="C219" t="s">
        <v>329</v>
      </c>
      <c r="D219" t="s">
        <v>78</v>
      </c>
      <c r="E219">
        <v>2020</v>
      </c>
      <c r="F219">
        <v>12</v>
      </c>
      <c r="G219" t="s">
        <v>73</v>
      </c>
      <c r="H219" t="s">
        <v>80</v>
      </c>
      <c r="I219">
        <v>789.9</v>
      </c>
      <c r="J219" t="s">
        <v>348</v>
      </c>
      <c r="K219" t="s">
        <v>390</v>
      </c>
    </row>
    <row r="220" spans="1:11" x14ac:dyDescent="0.35">
      <c r="A220" t="s">
        <v>326</v>
      </c>
      <c r="B220" t="s">
        <v>84</v>
      </c>
      <c r="C220" t="s">
        <v>329</v>
      </c>
      <c r="D220" t="s">
        <v>78</v>
      </c>
      <c r="E220">
        <v>2020</v>
      </c>
      <c r="F220">
        <v>12</v>
      </c>
      <c r="G220" t="s">
        <v>73</v>
      </c>
      <c r="H220" t="s">
        <v>81</v>
      </c>
      <c r="I220">
        <v>378.9</v>
      </c>
      <c r="J220" t="s">
        <v>348</v>
      </c>
      <c r="K220" t="s">
        <v>390</v>
      </c>
    </row>
    <row r="221" spans="1:11" x14ac:dyDescent="0.35">
      <c r="A221" t="s">
        <v>326</v>
      </c>
      <c r="B221" t="s">
        <v>84</v>
      </c>
      <c r="C221" t="s">
        <v>329</v>
      </c>
      <c r="D221" t="s">
        <v>78</v>
      </c>
      <c r="E221">
        <v>2020</v>
      </c>
      <c r="F221">
        <v>32</v>
      </c>
      <c r="G221" t="s">
        <v>82</v>
      </c>
      <c r="H221" t="s">
        <v>80</v>
      </c>
      <c r="I221">
        <v>18430.98</v>
      </c>
      <c r="J221" t="s">
        <v>348</v>
      </c>
      <c r="K221" t="s">
        <v>390</v>
      </c>
    </row>
    <row r="222" spans="1:11" x14ac:dyDescent="0.35">
      <c r="A222" t="s">
        <v>326</v>
      </c>
      <c r="B222" t="s">
        <v>84</v>
      </c>
      <c r="C222" t="s">
        <v>329</v>
      </c>
      <c r="D222" t="s">
        <v>78</v>
      </c>
      <c r="E222">
        <v>2020</v>
      </c>
      <c r="F222">
        <v>32</v>
      </c>
      <c r="G222" t="s">
        <v>82</v>
      </c>
      <c r="H222" t="s">
        <v>81</v>
      </c>
      <c r="I222">
        <v>3580.79</v>
      </c>
      <c r="J222" t="s">
        <v>348</v>
      </c>
      <c r="K222" t="s">
        <v>390</v>
      </c>
    </row>
    <row r="223" spans="1:11" x14ac:dyDescent="0.35">
      <c r="A223" t="s">
        <v>326</v>
      </c>
      <c r="B223" t="s">
        <v>84</v>
      </c>
      <c r="C223" t="s">
        <v>334</v>
      </c>
      <c r="D223" t="s">
        <v>78</v>
      </c>
      <c r="E223">
        <v>2020</v>
      </c>
      <c r="F223">
        <v>32</v>
      </c>
      <c r="G223" t="s">
        <v>82</v>
      </c>
      <c r="H223" t="s">
        <v>80</v>
      </c>
      <c r="I223">
        <v>459.89</v>
      </c>
      <c r="J223" t="s">
        <v>348</v>
      </c>
      <c r="K223" t="s">
        <v>391</v>
      </c>
    </row>
    <row r="224" spans="1:11" x14ac:dyDescent="0.35">
      <c r="A224" t="s">
        <v>326</v>
      </c>
      <c r="B224" t="s">
        <v>84</v>
      </c>
      <c r="C224" t="s">
        <v>330</v>
      </c>
      <c r="D224" t="s">
        <v>78</v>
      </c>
      <c r="E224">
        <v>2020</v>
      </c>
      <c r="F224">
        <v>11</v>
      </c>
      <c r="G224" t="s">
        <v>79</v>
      </c>
      <c r="H224" t="s">
        <v>80</v>
      </c>
      <c r="I224">
        <v>67818</v>
      </c>
      <c r="J224" t="s">
        <v>348</v>
      </c>
      <c r="K224" t="s">
        <v>392</v>
      </c>
    </row>
    <row r="225" spans="1:11" x14ac:dyDescent="0.35">
      <c r="A225" t="s">
        <v>326</v>
      </c>
      <c r="B225" t="s">
        <v>84</v>
      </c>
      <c r="C225" t="s">
        <v>330</v>
      </c>
      <c r="D225" t="s">
        <v>78</v>
      </c>
      <c r="E225">
        <v>2020</v>
      </c>
      <c r="F225">
        <v>11</v>
      </c>
      <c r="G225" t="s">
        <v>79</v>
      </c>
      <c r="H225" t="s">
        <v>81</v>
      </c>
      <c r="I225">
        <v>24787</v>
      </c>
      <c r="J225" t="s">
        <v>348</v>
      </c>
      <c r="K225" t="s">
        <v>392</v>
      </c>
    </row>
    <row r="226" spans="1:11" x14ac:dyDescent="0.35">
      <c r="A226" t="s">
        <v>326</v>
      </c>
      <c r="B226" t="s">
        <v>84</v>
      </c>
      <c r="C226" t="s">
        <v>330</v>
      </c>
      <c r="D226" t="s">
        <v>78</v>
      </c>
      <c r="E226">
        <v>2020</v>
      </c>
      <c r="F226">
        <v>12</v>
      </c>
      <c r="G226" t="s">
        <v>73</v>
      </c>
      <c r="H226" t="s">
        <v>80</v>
      </c>
      <c r="I226">
        <v>6781.8</v>
      </c>
      <c r="J226" t="s">
        <v>348</v>
      </c>
      <c r="K226" t="s">
        <v>392</v>
      </c>
    </row>
    <row r="227" spans="1:11" x14ac:dyDescent="0.35">
      <c r="A227" t="s">
        <v>326</v>
      </c>
      <c r="B227" t="s">
        <v>84</v>
      </c>
      <c r="C227" t="s">
        <v>330</v>
      </c>
      <c r="D227" t="s">
        <v>78</v>
      </c>
      <c r="E227">
        <v>2020</v>
      </c>
      <c r="F227">
        <v>12</v>
      </c>
      <c r="G227" t="s">
        <v>73</v>
      </c>
      <c r="H227" t="s">
        <v>81</v>
      </c>
      <c r="I227">
        <v>2478.6999999999998</v>
      </c>
      <c r="J227" t="s">
        <v>348</v>
      </c>
      <c r="K227" t="s">
        <v>392</v>
      </c>
    </row>
    <row r="228" spans="1:11" x14ac:dyDescent="0.35">
      <c r="A228" t="s">
        <v>326</v>
      </c>
      <c r="B228" t="s">
        <v>84</v>
      </c>
      <c r="C228" t="s">
        <v>330</v>
      </c>
      <c r="D228" t="s">
        <v>78</v>
      </c>
      <c r="E228">
        <v>2020</v>
      </c>
      <c r="F228">
        <v>32</v>
      </c>
      <c r="G228" t="s">
        <v>82</v>
      </c>
      <c r="H228" t="s">
        <v>80</v>
      </c>
      <c r="I228">
        <v>117073.83</v>
      </c>
      <c r="J228" t="s">
        <v>348</v>
      </c>
      <c r="K228" t="s">
        <v>392</v>
      </c>
    </row>
    <row r="229" spans="1:11" x14ac:dyDescent="0.35">
      <c r="A229" t="s">
        <v>326</v>
      </c>
      <c r="B229" t="s">
        <v>84</v>
      </c>
      <c r="C229" t="s">
        <v>330</v>
      </c>
      <c r="D229" t="s">
        <v>78</v>
      </c>
      <c r="E229">
        <v>2020</v>
      </c>
      <c r="F229">
        <v>32</v>
      </c>
      <c r="G229" t="s">
        <v>82</v>
      </c>
      <c r="H229" t="s">
        <v>81</v>
      </c>
      <c r="I229">
        <v>29690.85</v>
      </c>
      <c r="J229" t="s">
        <v>348</v>
      </c>
      <c r="K229" t="s">
        <v>392</v>
      </c>
    </row>
    <row r="230" spans="1:11" x14ac:dyDescent="0.35">
      <c r="A230" t="s">
        <v>326</v>
      </c>
      <c r="B230" t="s">
        <v>84</v>
      </c>
      <c r="C230" t="s">
        <v>85</v>
      </c>
      <c r="D230" t="s">
        <v>78</v>
      </c>
      <c r="E230">
        <v>2019</v>
      </c>
      <c r="F230">
        <v>11</v>
      </c>
      <c r="G230" t="s">
        <v>79</v>
      </c>
      <c r="H230" t="s">
        <v>80</v>
      </c>
      <c r="I230">
        <v>-1442</v>
      </c>
      <c r="J230" t="s">
        <v>348</v>
      </c>
      <c r="K230" t="s">
        <v>388</v>
      </c>
    </row>
    <row r="231" spans="1:11" x14ac:dyDescent="0.35">
      <c r="A231" t="s">
        <v>326</v>
      </c>
      <c r="B231" t="s">
        <v>84</v>
      </c>
      <c r="C231" t="s">
        <v>85</v>
      </c>
      <c r="D231" t="s">
        <v>78</v>
      </c>
      <c r="E231">
        <v>2019</v>
      </c>
      <c r="F231">
        <v>12</v>
      </c>
      <c r="G231" t="s">
        <v>73</v>
      </c>
      <c r="H231" t="s">
        <v>80</v>
      </c>
      <c r="I231">
        <v>-144.19999999999999</v>
      </c>
      <c r="J231" t="s">
        <v>348</v>
      </c>
      <c r="K231" t="s">
        <v>388</v>
      </c>
    </row>
    <row r="232" spans="1:11" x14ac:dyDescent="0.35">
      <c r="A232" t="s">
        <v>326</v>
      </c>
      <c r="B232" t="s">
        <v>84</v>
      </c>
      <c r="C232" t="s">
        <v>85</v>
      </c>
      <c r="D232" t="s">
        <v>78</v>
      </c>
      <c r="E232">
        <v>2019</v>
      </c>
      <c r="F232">
        <v>32</v>
      </c>
      <c r="G232" t="s">
        <v>82</v>
      </c>
      <c r="H232" t="s">
        <v>80</v>
      </c>
      <c r="I232">
        <v>21014.62</v>
      </c>
      <c r="J232" t="s">
        <v>348</v>
      </c>
      <c r="K232" t="s">
        <v>388</v>
      </c>
    </row>
    <row r="233" spans="1:11" x14ac:dyDescent="0.35">
      <c r="A233" t="s">
        <v>326</v>
      </c>
      <c r="B233" t="s">
        <v>84</v>
      </c>
      <c r="C233" t="s">
        <v>85</v>
      </c>
      <c r="D233" t="s">
        <v>78</v>
      </c>
      <c r="E233">
        <v>2020</v>
      </c>
      <c r="F233">
        <v>11</v>
      </c>
      <c r="G233" t="s">
        <v>79</v>
      </c>
      <c r="H233" t="s">
        <v>80</v>
      </c>
      <c r="I233">
        <v>17794</v>
      </c>
      <c r="J233" t="s">
        <v>348</v>
      </c>
      <c r="K233" t="s">
        <v>388</v>
      </c>
    </row>
    <row r="234" spans="1:11" x14ac:dyDescent="0.35">
      <c r="A234" t="s">
        <v>326</v>
      </c>
      <c r="B234" t="s">
        <v>84</v>
      </c>
      <c r="C234" t="s">
        <v>85</v>
      </c>
      <c r="D234" t="s">
        <v>78</v>
      </c>
      <c r="E234">
        <v>2020</v>
      </c>
      <c r="F234">
        <v>12</v>
      </c>
      <c r="G234" t="s">
        <v>73</v>
      </c>
      <c r="H234" t="s">
        <v>80</v>
      </c>
      <c r="I234">
        <v>1779.4</v>
      </c>
      <c r="J234" t="s">
        <v>348</v>
      </c>
      <c r="K234" t="s">
        <v>388</v>
      </c>
    </row>
    <row r="235" spans="1:11" x14ac:dyDescent="0.35">
      <c r="A235" t="s">
        <v>326</v>
      </c>
      <c r="B235" t="s">
        <v>84</v>
      </c>
      <c r="C235" t="s">
        <v>85</v>
      </c>
      <c r="D235" t="s">
        <v>78</v>
      </c>
      <c r="E235">
        <v>2020</v>
      </c>
      <c r="F235">
        <v>32</v>
      </c>
      <c r="G235" t="s">
        <v>82</v>
      </c>
      <c r="H235" t="s">
        <v>80</v>
      </c>
      <c r="I235">
        <v>33870.300000000003</v>
      </c>
      <c r="J235" t="s">
        <v>348</v>
      </c>
      <c r="K235" t="s">
        <v>388</v>
      </c>
    </row>
    <row r="236" spans="1:11" x14ac:dyDescent="0.35">
      <c r="A236" t="s">
        <v>326</v>
      </c>
      <c r="B236" t="s">
        <v>84</v>
      </c>
      <c r="C236" t="s">
        <v>335</v>
      </c>
      <c r="D236" t="s">
        <v>78</v>
      </c>
      <c r="E236">
        <v>2020</v>
      </c>
      <c r="F236">
        <v>11</v>
      </c>
      <c r="G236" t="s">
        <v>79</v>
      </c>
      <c r="H236" t="s">
        <v>80</v>
      </c>
      <c r="I236">
        <v>-7139</v>
      </c>
      <c r="J236" t="s">
        <v>348</v>
      </c>
      <c r="K236" t="s">
        <v>393</v>
      </c>
    </row>
    <row r="237" spans="1:11" x14ac:dyDescent="0.35">
      <c r="A237" t="s">
        <v>326</v>
      </c>
      <c r="B237" t="s">
        <v>84</v>
      </c>
      <c r="C237" t="s">
        <v>335</v>
      </c>
      <c r="D237" t="s">
        <v>78</v>
      </c>
      <c r="E237">
        <v>2020</v>
      </c>
      <c r="F237">
        <v>11</v>
      </c>
      <c r="G237" t="s">
        <v>79</v>
      </c>
      <c r="H237" t="s">
        <v>81</v>
      </c>
      <c r="I237">
        <v>-5617</v>
      </c>
      <c r="J237" t="s">
        <v>348</v>
      </c>
      <c r="K237" t="s">
        <v>393</v>
      </c>
    </row>
    <row r="238" spans="1:11" x14ac:dyDescent="0.35">
      <c r="A238" t="s">
        <v>326</v>
      </c>
      <c r="B238" t="s">
        <v>84</v>
      </c>
      <c r="C238" t="s">
        <v>335</v>
      </c>
      <c r="D238" t="s">
        <v>78</v>
      </c>
      <c r="E238">
        <v>2020</v>
      </c>
      <c r="F238">
        <v>12</v>
      </c>
      <c r="G238" t="s">
        <v>73</v>
      </c>
      <c r="H238" t="s">
        <v>80</v>
      </c>
      <c r="I238">
        <v>-713.9</v>
      </c>
      <c r="J238" t="s">
        <v>348</v>
      </c>
      <c r="K238" t="s">
        <v>393</v>
      </c>
    </row>
    <row r="239" spans="1:11" x14ac:dyDescent="0.35">
      <c r="A239" t="s">
        <v>326</v>
      </c>
      <c r="B239" t="s">
        <v>84</v>
      </c>
      <c r="C239" t="s">
        <v>335</v>
      </c>
      <c r="D239" t="s">
        <v>78</v>
      </c>
      <c r="E239">
        <v>2020</v>
      </c>
      <c r="F239">
        <v>12</v>
      </c>
      <c r="G239" t="s">
        <v>73</v>
      </c>
      <c r="H239" t="s">
        <v>81</v>
      </c>
      <c r="I239">
        <v>-561.70000000000005</v>
      </c>
      <c r="J239" t="s">
        <v>348</v>
      </c>
      <c r="K239" t="s">
        <v>393</v>
      </c>
    </row>
    <row r="240" spans="1:11" x14ac:dyDescent="0.35">
      <c r="A240" t="s">
        <v>326</v>
      </c>
      <c r="B240" t="s">
        <v>84</v>
      </c>
      <c r="C240" t="s">
        <v>336</v>
      </c>
      <c r="D240" t="s">
        <v>78</v>
      </c>
      <c r="E240">
        <v>2020</v>
      </c>
      <c r="F240">
        <v>32</v>
      </c>
      <c r="G240" t="s">
        <v>82</v>
      </c>
      <c r="H240" t="s">
        <v>80</v>
      </c>
      <c r="I240">
        <v>2890.75</v>
      </c>
      <c r="J240" t="s">
        <v>348</v>
      </c>
      <c r="K240" t="s">
        <v>394</v>
      </c>
    </row>
    <row r="241" spans="1:11" x14ac:dyDescent="0.35">
      <c r="A241" t="s">
        <v>326</v>
      </c>
      <c r="B241" t="s">
        <v>84</v>
      </c>
      <c r="C241" t="s">
        <v>337</v>
      </c>
      <c r="D241" t="s">
        <v>78</v>
      </c>
      <c r="E241">
        <v>2020</v>
      </c>
      <c r="F241">
        <v>11</v>
      </c>
      <c r="G241" t="s">
        <v>79</v>
      </c>
      <c r="H241" t="s">
        <v>80</v>
      </c>
      <c r="I241">
        <v>-3878</v>
      </c>
      <c r="J241" t="s">
        <v>348</v>
      </c>
      <c r="K241" t="s">
        <v>395</v>
      </c>
    </row>
    <row r="242" spans="1:11" x14ac:dyDescent="0.35">
      <c r="A242" t="s">
        <v>326</v>
      </c>
      <c r="B242" t="s">
        <v>84</v>
      </c>
      <c r="C242" t="s">
        <v>337</v>
      </c>
      <c r="D242" t="s">
        <v>78</v>
      </c>
      <c r="E242">
        <v>2020</v>
      </c>
      <c r="F242">
        <v>12</v>
      </c>
      <c r="G242" t="s">
        <v>73</v>
      </c>
      <c r="H242" t="s">
        <v>80</v>
      </c>
      <c r="I242">
        <v>-387.8</v>
      </c>
      <c r="J242" t="s">
        <v>348</v>
      </c>
      <c r="K242" t="s">
        <v>395</v>
      </c>
    </row>
    <row r="243" spans="1:11" x14ac:dyDescent="0.35">
      <c r="A243" t="s">
        <v>326</v>
      </c>
      <c r="B243" t="s">
        <v>84</v>
      </c>
      <c r="C243" t="s">
        <v>337</v>
      </c>
      <c r="D243" t="s">
        <v>78</v>
      </c>
      <c r="E243">
        <v>2020</v>
      </c>
      <c r="F243">
        <v>32</v>
      </c>
      <c r="G243" t="s">
        <v>82</v>
      </c>
      <c r="H243" t="s">
        <v>80</v>
      </c>
      <c r="I243">
        <v>1064.5</v>
      </c>
      <c r="J243" t="s">
        <v>348</v>
      </c>
      <c r="K243" t="s">
        <v>395</v>
      </c>
    </row>
    <row r="244" spans="1:11" x14ac:dyDescent="0.35">
      <c r="A244" t="s">
        <v>326</v>
      </c>
      <c r="B244" t="s">
        <v>84</v>
      </c>
      <c r="C244" t="s">
        <v>338</v>
      </c>
      <c r="D244" t="s">
        <v>78</v>
      </c>
      <c r="E244">
        <v>2020</v>
      </c>
      <c r="F244">
        <v>32</v>
      </c>
      <c r="G244" t="s">
        <v>82</v>
      </c>
      <c r="H244" t="s">
        <v>80</v>
      </c>
      <c r="I244">
        <v>1954.94</v>
      </c>
      <c r="J244" t="s">
        <v>348</v>
      </c>
      <c r="K244" t="s">
        <v>396</v>
      </c>
    </row>
    <row r="245" spans="1:11" x14ac:dyDescent="0.35">
      <c r="A245" t="s">
        <v>326</v>
      </c>
      <c r="B245" t="s">
        <v>84</v>
      </c>
      <c r="C245" t="s">
        <v>331</v>
      </c>
      <c r="D245" t="s">
        <v>78</v>
      </c>
      <c r="E245">
        <v>2020</v>
      </c>
      <c r="F245">
        <v>11</v>
      </c>
      <c r="G245" t="s">
        <v>79</v>
      </c>
      <c r="H245" t="s">
        <v>80</v>
      </c>
      <c r="I245">
        <v>32672</v>
      </c>
      <c r="J245" t="s">
        <v>348</v>
      </c>
      <c r="K245" t="s">
        <v>397</v>
      </c>
    </row>
    <row r="246" spans="1:11" x14ac:dyDescent="0.35">
      <c r="A246" t="s">
        <v>326</v>
      </c>
      <c r="B246" t="s">
        <v>84</v>
      </c>
      <c r="C246" t="s">
        <v>331</v>
      </c>
      <c r="D246" t="s">
        <v>78</v>
      </c>
      <c r="E246">
        <v>2020</v>
      </c>
      <c r="F246">
        <v>11</v>
      </c>
      <c r="G246" t="s">
        <v>79</v>
      </c>
      <c r="H246" t="s">
        <v>81</v>
      </c>
      <c r="I246">
        <v>8574</v>
      </c>
      <c r="J246" t="s">
        <v>348</v>
      </c>
      <c r="K246" t="s">
        <v>397</v>
      </c>
    </row>
    <row r="247" spans="1:11" x14ac:dyDescent="0.35">
      <c r="A247" t="s">
        <v>326</v>
      </c>
      <c r="B247" t="s">
        <v>84</v>
      </c>
      <c r="C247" t="s">
        <v>331</v>
      </c>
      <c r="D247" t="s">
        <v>78</v>
      </c>
      <c r="E247">
        <v>2020</v>
      </c>
      <c r="F247">
        <v>12</v>
      </c>
      <c r="G247" t="s">
        <v>73</v>
      </c>
      <c r="H247" t="s">
        <v>80</v>
      </c>
      <c r="I247">
        <v>3267.2</v>
      </c>
      <c r="J247" t="s">
        <v>348</v>
      </c>
      <c r="K247" t="s">
        <v>397</v>
      </c>
    </row>
    <row r="248" spans="1:11" x14ac:dyDescent="0.35">
      <c r="A248" t="s">
        <v>326</v>
      </c>
      <c r="B248" t="s">
        <v>84</v>
      </c>
      <c r="C248" t="s">
        <v>331</v>
      </c>
      <c r="D248" t="s">
        <v>78</v>
      </c>
      <c r="E248">
        <v>2020</v>
      </c>
      <c r="F248">
        <v>12</v>
      </c>
      <c r="G248" t="s">
        <v>73</v>
      </c>
      <c r="H248" t="s">
        <v>81</v>
      </c>
      <c r="I248">
        <v>857.4</v>
      </c>
      <c r="J248" t="s">
        <v>348</v>
      </c>
      <c r="K248" t="s">
        <v>397</v>
      </c>
    </row>
    <row r="249" spans="1:11" x14ac:dyDescent="0.35">
      <c r="A249" t="s">
        <v>326</v>
      </c>
      <c r="B249" t="s">
        <v>84</v>
      </c>
      <c r="C249" t="s">
        <v>331</v>
      </c>
      <c r="D249" t="s">
        <v>78</v>
      </c>
      <c r="E249">
        <v>2020</v>
      </c>
      <c r="F249">
        <v>32</v>
      </c>
      <c r="G249" t="s">
        <v>82</v>
      </c>
      <c r="H249" t="s">
        <v>80</v>
      </c>
      <c r="I249">
        <v>66744.070000000007</v>
      </c>
      <c r="J249" t="s">
        <v>348</v>
      </c>
      <c r="K249" t="s">
        <v>397</v>
      </c>
    </row>
    <row r="250" spans="1:11" x14ac:dyDescent="0.35">
      <c r="A250" t="s">
        <v>326</v>
      </c>
      <c r="B250" t="s">
        <v>84</v>
      </c>
      <c r="C250" t="s">
        <v>331</v>
      </c>
      <c r="D250" t="s">
        <v>78</v>
      </c>
      <c r="E250">
        <v>2020</v>
      </c>
      <c r="F250">
        <v>32</v>
      </c>
      <c r="G250" t="s">
        <v>82</v>
      </c>
      <c r="H250" t="s">
        <v>81</v>
      </c>
      <c r="I250">
        <v>12338.19</v>
      </c>
      <c r="J250" t="s">
        <v>348</v>
      </c>
      <c r="K250" t="s">
        <v>397</v>
      </c>
    </row>
    <row r="251" spans="1:11" x14ac:dyDescent="0.35">
      <c r="A251" t="s">
        <v>326</v>
      </c>
      <c r="B251" t="s">
        <v>84</v>
      </c>
      <c r="C251" t="s">
        <v>339</v>
      </c>
      <c r="D251" t="s">
        <v>78</v>
      </c>
      <c r="E251">
        <v>2020</v>
      </c>
      <c r="F251">
        <v>11</v>
      </c>
      <c r="G251" t="s">
        <v>79</v>
      </c>
      <c r="H251" t="s">
        <v>80</v>
      </c>
      <c r="I251">
        <v>-2612</v>
      </c>
      <c r="J251" t="s">
        <v>348</v>
      </c>
      <c r="K251" t="s">
        <v>398</v>
      </c>
    </row>
    <row r="252" spans="1:11" x14ac:dyDescent="0.35">
      <c r="A252" t="s">
        <v>326</v>
      </c>
      <c r="B252" t="s">
        <v>84</v>
      </c>
      <c r="C252" t="s">
        <v>339</v>
      </c>
      <c r="D252" t="s">
        <v>78</v>
      </c>
      <c r="E252">
        <v>2020</v>
      </c>
      <c r="F252">
        <v>11</v>
      </c>
      <c r="G252" t="s">
        <v>79</v>
      </c>
      <c r="H252" t="s">
        <v>81</v>
      </c>
      <c r="I252">
        <v>-3046</v>
      </c>
      <c r="J252" t="s">
        <v>348</v>
      </c>
      <c r="K252" t="s">
        <v>398</v>
      </c>
    </row>
    <row r="253" spans="1:11" x14ac:dyDescent="0.35">
      <c r="A253" t="s">
        <v>326</v>
      </c>
      <c r="B253" t="s">
        <v>84</v>
      </c>
      <c r="C253" t="s">
        <v>339</v>
      </c>
      <c r="D253" t="s">
        <v>78</v>
      </c>
      <c r="E253">
        <v>2020</v>
      </c>
      <c r="F253">
        <v>12</v>
      </c>
      <c r="G253" t="s">
        <v>73</v>
      </c>
      <c r="H253" t="s">
        <v>80</v>
      </c>
      <c r="I253">
        <v>-261.2</v>
      </c>
      <c r="J253" t="s">
        <v>348</v>
      </c>
      <c r="K253" t="s">
        <v>398</v>
      </c>
    </row>
    <row r="254" spans="1:11" x14ac:dyDescent="0.35">
      <c r="A254" t="s">
        <v>326</v>
      </c>
      <c r="B254" t="s">
        <v>84</v>
      </c>
      <c r="C254" t="s">
        <v>339</v>
      </c>
      <c r="D254" t="s">
        <v>78</v>
      </c>
      <c r="E254">
        <v>2020</v>
      </c>
      <c r="F254">
        <v>12</v>
      </c>
      <c r="G254" t="s">
        <v>73</v>
      </c>
      <c r="H254" t="s">
        <v>81</v>
      </c>
      <c r="I254">
        <v>-304.60000000000002</v>
      </c>
      <c r="J254" t="s">
        <v>348</v>
      </c>
      <c r="K254" t="s">
        <v>398</v>
      </c>
    </row>
    <row r="255" spans="1:11" x14ac:dyDescent="0.35">
      <c r="A255" t="s">
        <v>326</v>
      </c>
      <c r="B255" t="s">
        <v>84</v>
      </c>
      <c r="C255" t="s">
        <v>339</v>
      </c>
      <c r="D255" t="s">
        <v>78</v>
      </c>
      <c r="E255">
        <v>2020</v>
      </c>
      <c r="F255">
        <v>32</v>
      </c>
      <c r="G255" t="s">
        <v>82</v>
      </c>
      <c r="H255" t="s">
        <v>80</v>
      </c>
      <c r="I255">
        <v>5301.73</v>
      </c>
      <c r="J255" t="s">
        <v>348</v>
      </c>
      <c r="K255" t="s">
        <v>398</v>
      </c>
    </row>
    <row r="256" spans="1:11" x14ac:dyDescent="0.35">
      <c r="A256" t="s">
        <v>349</v>
      </c>
      <c r="B256" t="s">
        <v>304</v>
      </c>
      <c r="C256" t="s">
        <v>87</v>
      </c>
      <c r="D256" t="s">
        <v>78</v>
      </c>
      <c r="E256">
        <v>2019</v>
      </c>
      <c r="F256">
        <v>11</v>
      </c>
      <c r="G256" t="s">
        <v>79</v>
      </c>
      <c r="H256" t="s">
        <v>80</v>
      </c>
      <c r="I256">
        <v>-41833</v>
      </c>
      <c r="J256" t="s">
        <v>350</v>
      </c>
      <c r="K256" t="s">
        <v>387</v>
      </c>
    </row>
    <row r="257" spans="1:11" x14ac:dyDescent="0.35">
      <c r="A257" t="s">
        <v>349</v>
      </c>
      <c r="B257" t="s">
        <v>304</v>
      </c>
      <c r="C257" t="s">
        <v>87</v>
      </c>
      <c r="D257" t="s">
        <v>78</v>
      </c>
      <c r="E257">
        <v>2019</v>
      </c>
      <c r="F257">
        <v>11</v>
      </c>
      <c r="G257" t="s">
        <v>79</v>
      </c>
      <c r="H257" t="s">
        <v>81</v>
      </c>
      <c r="I257">
        <v>1208</v>
      </c>
      <c r="J257" t="s">
        <v>350</v>
      </c>
      <c r="K257" t="s">
        <v>387</v>
      </c>
    </row>
    <row r="258" spans="1:11" x14ac:dyDescent="0.35">
      <c r="A258" t="s">
        <v>349</v>
      </c>
      <c r="B258" t="s">
        <v>304</v>
      </c>
      <c r="C258" t="s">
        <v>87</v>
      </c>
      <c r="D258" t="s">
        <v>78</v>
      </c>
      <c r="E258">
        <v>2019</v>
      </c>
      <c r="F258">
        <v>12</v>
      </c>
      <c r="G258" t="s">
        <v>73</v>
      </c>
      <c r="H258" t="s">
        <v>80</v>
      </c>
      <c r="I258">
        <v>-4183.3</v>
      </c>
      <c r="J258" t="s">
        <v>350</v>
      </c>
      <c r="K258" t="s">
        <v>387</v>
      </c>
    </row>
    <row r="259" spans="1:11" x14ac:dyDescent="0.35">
      <c r="A259" t="s">
        <v>349</v>
      </c>
      <c r="B259" t="s">
        <v>304</v>
      </c>
      <c r="C259" t="s">
        <v>87</v>
      </c>
      <c r="D259" t="s">
        <v>78</v>
      </c>
      <c r="E259">
        <v>2019</v>
      </c>
      <c r="F259">
        <v>12</v>
      </c>
      <c r="G259" t="s">
        <v>73</v>
      </c>
      <c r="H259" t="s">
        <v>81</v>
      </c>
      <c r="I259">
        <v>120.8</v>
      </c>
      <c r="J259" t="s">
        <v>350</v>
      </c>
      <c r="K259" t="s">
        <v>387</v>
      </c>
    </row>
    <row r="260" spans="1:11" x14ac:dyDescent="0.35">
      <c r="A260" t="s">
        <v>349</v>
      </c>
      <c r="B260" t="s">
        <v>304</v>
      </c>
      <c r="C260" t="s">
        <v>87</v>
      </c>
      <c r="D260" t="s">
        <v>78</v>
      </c>
      <c r="E260">
        <v>2019</v>
      </c>
      <c r="F260">
        <v>32</v>
      </c>
      <c r="G260" t="s">
        <v>82</v>
      </c>
      <c r="H260" t="s">
        <v>80</v>
      </c>
      <c r="I260">
        <v>3167061</v>
      </c>
      <c r="J260" t="s">
        <v>350</v>
      </c>
      <c r="K260" t="s">
        <v>387</v>
      </c>
    </row>
    <row r="261" spans="1:11" x14ac:dyDescent="0.35">
      <c r="A261" t="s">
        <v>349</v>
      </c>
      <c r="B261" t="s">
        <v>304</v>
      </c>
      <c r="C261" t="s">
        <v>87</v>
      </c>
      <c r="D261" t="s">
        <v>78</v>
      </c>
      <c r="E261">
        <v>2019</v>
      </c>
      <c r="F261">
        <v>32</v>
      </c>
      <c r="G261" t="s">
        <v>82</v>
      </c>
      <c r="H261" t="s">
        <v>81</v>
      </c>
      <c r="I261">
        <v>32072</v>
      </c>
      <c r="J261" t="s">
        <v>350</v>
      </c>
      <c r="K261" t="s">
        <v>387</v>
      </c>
    </row>
    <row r="262" spans="1:11" x14ac:dyDescent="0.35">
      <c r="A262" t="s">
        <v>349</v>
      </c>
      <c r="B262" t="s">
        <v>304</v>
      </c>
      <c r="C262" t="s">
        <v>87</v>
      </c>
      <c r="D262" t="s">
        <v>78</v>
      </c>
      <c r="E262">
        <v>2020</v>
      </c>
      <c r="F262">
        <v>11</v>
      </c>
      <c r="G262" t="s">
        <v>79</v>
      </c>
      <c r="H262" t="s">
        <v>80</v>
      </c>
      <c r="I262">
        <v>2110712</v>
      </c>
      <c r="J262" t="s">
        <v>350</v>
      </c>
      <c r="K262" t="s">
        <v>387</v>
      </c>
    </row>
    <row r="263" spans="1:11" x14ac:dyDescent="0.35">
      <c r="A263" t="s">
        <v>349</v>
      </c>
      <c r="B263" t="s">
        <v>304</v>
      </c>
      <c r="C263" t="s">
        <v>87</v>
      </c>
      <c r="D263" t="s">
        <v>78</v>
      </c>
      <c r="E263">
        <v>2020</v>
      </c>
      <c r="F263">
        <v>11</v>
      </c>
      <c r="G263" t="s">
        <v>79</v>
      </c>
      <c r="H263" t="s">
        <v>81</v>
      </c>
      <c r="I263">
        <v>33738</v>
      </c>
      <c r="J263" t="s">
        <v>350</v>
      </c>
      <c r="K263" t="s">
        <v>387</v>
      </c>
    </row>
    <row r="264" spans="1:11" x14ac:dyDescent="0.35">
      <c r="A264" t="s">
        <v>349</v>
      </c>
      <c r="B264" t="s">
        <v>304</v>
      </c>
      <c r="C264" t="s">
        <v>87</v>
      </c>
      <c r="D264" t="s">
        <v>78</v>
      </c>
      <c r="E264">
        <v>2020</v>
      </c>
      <c r="F264">
        <v>12</v>
      </c>
      <c r="G264" t="s">
        <v>73</v>
      </c>
      <c r="H264" t="s">
        <v>80</v>
      </c>
      <c r="I264">
        <v>211071.2</v>
      </c>
      <c r="J264" t="s">
        <v>350</v>
      </c>
      <c r="K264" t="s">
        <v>387</v>
      </c>
    </row>
    <row r="265" spans="1:11" x14ac:dyDescent="0.35">
      <c r="A265" t="s">
        <v>349</v>
      </c>
      <c r="B265" t="s">
        <v>304</v>
      </c>
      <c r="C265" t="s">
        <v>87</v>
      </c>
      <c r="D265" t="s">
        <v>78</v>
      </c>
      <c r="E265">
        <v>2020</v>
      </c>
      <c r="F265">
        <v>12</v>
      </c>
      <c r="G265" t="s">
        <v>73</v>
      </c>
      <c r="H265" t="s">
        <v>81</v>
      </c>
      <c r="I265">
        <v>3373.8</v>
      </c>
      <c r="J265" t="s">
        <v>350</v>
      </c>
      <c r="K265" t="s">
        <v>387</v>
      </c>
    </row>
    <row r="266" spans="1:11" x14ac:dyDescent="0.35">
      <c r="A266" t="s">
        <v>349</v>
      </c>
      <c r="B266" t="s">
        <v>304</v>
      </c>
      <c r="C266" t="s">
        <v>87</v>
      </c>
      <c r="D266" t="s">
        <v>78</v>
      </c>
      <c r="E266">
        <v>2020</v>
      </c>
      <c r="F266">
        <v>32</v>
      </c>
      <c r="G266" t="s">
        <v>82</v>
      </c>
      <c r="H266" t="s">
        <v>80</v>
      </c>
      <c r="I266">
        <v>6462783</v>
      </c>
      <c r="J266" t="s">
        <v>350</v>
      </c>
      <c r="K266" t="s">
        <v>387</v>
      </c>
    </row>
    <row r="267" spans="1:11" x14ac:dyDescent="0.35">
      <c r="A267" t="s">
        <v>349</v>
      </c>
      <c r="B267" t="s">
        <v>304</v>
      </c>
      <c r="C267" t="s">
        <v>87</v>
      </c>
      <c r="D267" t="s">
        <v>78</v>
      </c>
      <c r="E267">
        <v>2020</v>
      </c>
      <c r="F267">
        <v>32</v>
      </c>
      <c r="G267" t="s">
        <v>82</v>
      </c>
      <c r="H267" t="s">
        <v>81</v>
      </c>
      <c r="I267">
        <v>94207</v>
      </c>
      <c r="J267" t="s">
        <v>350</v>
      </c>
      <c r="K267" t="s">
        <v>387</v>
      </c>
    </row>
    <row r="268" spans="1:11" x14ac:dyDescent="0.35">
      <c r="A268" t="s">
        <v>349</v>
      </c>
      <c r="B268" t="s">
        <v>84</v>
      </c>
      <c r="C268" t="s">
        <v>327</v>
      </c>
      <c r="D268" t="s">
        <v>78</v>
      </c>
      <c r="E268">
        <v>2020</v>
      </c>
      <c r="F268">
        <v>11</v>
      </c>
      <c r="G268" t="s">
        <v>79</v>
      </c>
      <c r="H268" t="s">
        <v>80</v>
      </c>
      <c r="I268">
        <v>6463</v>
      </c>
      <c r="J268" t="s">
        <v>350</v>
      </c>
      <c r="K268" t="s">
        <v>389</v>
      </c>
    </row>
    <row r="269" spans="1:11" x14ac:dyDescent="0.35">
      <c r="A269" t="s">
        <v>349</v>
      </c>
      <c r="B269" t="s">
        <v>84</v>
      </c>
      <c r="C269" t="s">
        <v>327</v>
      </c>
      <c r="D269" t="s">
        <v>78</v>
      </c>
      <c r="E269">
        <v>2020</v>
      </c>
      <c r="F269">
        <v>12</v>
      </c>
      <c r="G269" t="s">
        <v>73</v>
      </c>
      <c r="H269" t="s">
        <v>80</v>
      </c>
      <c r="I269">
        <v>517.04</v>
      </c>
      <c r="J269" t="s">
        <v>350</v>
      </c>
      <c r="K269" t="s">
        <v>389</v>
      </c>
    </row>
    <row r="270" spans="1:11" x14ac:dyDescent="0.35">
      <c r="A270" t="s">
        <v>349</v>
      </c>
      <c r="B270" t="s">
        <v>84</v>
      </c>
      <c r="C270" t="s">
        <v>327</v>
      </c>
      <c r="D270" t="s">
        <v>78</v>
      </c>
      <c r="E270">
        <v>2020</v>
      </c>
      <c r="F270">
        <v>32</v>
      </c>
      <c r="G270" t="s">
        <v>82</v>
      </c>
      <c r="H270" t="s">
        <v>80</v>
      </c>
      <c r="I270">
        <v>13786.75</v>
      </c>
      <c r="J270" t="s">
        <v>350</v>
      </c>
      <c r="K270" t="s">
        <v>389</v>
      </c>
    </row>
    <row r="271" spans="1:11" x14ac:dyDescent="0.35">
      <c r="A271" t="s">
        <v>349</v>
      </c>
      <c r="B271" t="s">
        <v>84</v>
      </c>
      <c r="C271" t="s">
        <v>329</v>
      </c>
      <c r="D271" t="s">
        <v>78</v>
      </c>
      <c r="E271">
        <v>2020</v>
      </c>
      <c r="F271">
        <v>11</v>
      </c>
      <c r="G271" t="s">
        <v>79</v>
      </c>
      <c r="H271" t="s">
        <v>80</v>
      </c>
      <c r="I271">
        <v>3061</v>
      </c>
      <c r="J271" t="s">
        <v>350</v>
      </c>
      <c r="K271" t="s">
        <v>390</v>
      </c>
    </row>
    <row r="272" spans="1:11" x14ac:dyDescent="0.35">
      <c r="A272" t="s">
        <v>349</v>
      </c>
      <c r="B272" t="s">
        <v>84</v>
      </c>
      <c r="C272" t="s">
        <v>329</v>
      </c>
      <c r="D272" t="s">
        <v>78</v>
      </c>
      <c r="E272">
        <v>2020</v>
      </c>
      <c r="F272">
        <v>11</v>
      </c>
      <c r="G272" t="s">
        <v>79</v>
      </c>
      <c r="H272" t="s">
        <v>81</v>
      </c>
      <c r="I272">
        <v>1954</v>
      </c>
      <c r="J272" t="s">
        <v>350</v>
      </c>
      <c r="K272" t="s">
        <v>390</v>
      </c>
    </row>
    <row r="273" spans="1:11" x14ac:dyDescent="0.35">
      <c r="A273" t="s">
        <v>349</v>
      </c>
      <c r="B273" t="s">
        <v>84</v>
      </c>
      <c r="C273" t="s">
        <v>329</v>
      </c>
      <c r="D273" t="s">
        <v>78</v>
      </c>
      <c r="E273">
        <v>2020</v>
      </c>
      <c r="F273">
        <v>12</v>
      </c>
      <c r="G273" t="s">
        <v>73</v>
      </c>
      <c r="H273" t="s">
        <v>80</v>
      </c>
      <c r="I273">
        <v>306.10000000000002</v>
      </c>
      <c r="J273" t="s">
        <v>350</v>
      </c>
      <c r="K273" t="s">
        <v>390</v>
      </c>
    </row>
    <row r="274" spans="1:11" x14ac:dyDescent="0.35">
      <c r="A274" t="s">
        <v>349</v>
      </c>
      <c r="B274" t="s">
        <v>84</v>
      </c>
      <c r="C274" t="s">
        <v>329</v>
      </c>
      <c r="D274" t="s">
        <v>78</v>
      </c>
      <c r="E274">
        <v>2020</v>
      </c>
      <c r="F274">
        <v>12</v>
      </c>
      <c r="G274" t="s">
        <v>73</v>
      </c>
      <c r="H274" t="s">
        <v>81</v>
      </c>
      <c r="I274">
        <v>195.4</v>
      </c>
      <c r="J274" t="s">
        <v>350</v>
      </c>
      <c r="K274" t="s">
        <v>390</v>
      </c>
    </row>
    <row r="275" spans="1:11" x14ac:dyDescent="0.35">
      <c r="A275" t="s">
        <v>349</v>
      </c>
      <c r="B275" t="s">
        <v>84</v>
      </c>
      <c r="C275" t="s">
        <v>329</v>
      </c>
      <c r="D275" t="s">
        <v>78</v>
      </c>
      <c r="E275">
        <v>2020</v>
      </c>
      <c r="F275">
        <v>32</v>
      </c>
      <c r="G275" t="s">
        <v>82</v>
      </c>
      <c r="H275" t="s">
        <v>80</v>
      </c>
      <c r="I275">
        <v>19341.52</v>
      </c>
      <c r="J275" t="s">
        <v>350</v>
      </c>
      <c r="K275" t="s">
        <v>390</v>
      </c>
    </row>
    <row r="276" spans="1:11" x14ac:dyDescent="0.35">
      <c r="A276" t="s">
        <v>349</v>
      </c>
      <c r="B276" t="s">
        <v>84</v>
      </c>
      <c r="C276" t="s">
        <v>329</v>
      </c>
      <c r="D276" t="s">
        <v>78</v>
      </c>
      <c r="E276">
        <v>2020</v>
      </c>
      <c r="F276">
        <v>32</v>
      </c>
      <c r="G276" t="s">
        <v>82</v>
      </c>
      <c r="H276" t="s">
        <v>81</v>
      </c>
      <c r="I276">
        <v>5110.9399999999996</v>
      </c>
      <c r="J276" t="s">
        <v>350</v>
      </c>
      <c r="K276" t="s">
        <v>390</v>
      </c>
    </row>
    <row r="277" spans="1:11" x14ac:dyDescent="0.35">
      <c r="A277" t="s">
        <v>349</v>
      </c>
      <c r="B277" t="s">
        <v>84</v>
      </c>
      <c r="C277" t="s">
        <v>334</v>
      </c>
      <c r="D277" t="s">
        <v>78</v>
      </c>
      <c r="E277">
        <v>2020</v>
      </c>
      <c r="F277">
        <v>11</v>
      </c>
      <c r="G277" t="s">
        <v>79</v>
      </c>
      <c r="H277" t="s">
        <v>80</v>
      </c>
      <c r="I277">
        <v>3717</v>
      </c>
      <c r="J277" t="s">
        <v>350</v>
      </c>
      <c r="K277" t="s">
        <v>391</v>
      </c>
    </row>
    <row r="278" spans="1:11" x14ac:dyDescent="0.35">
      <c r="A278" t="s">
        <v>349</v>
      </c>
      <c r="B278" t="s">
        <v>84</v>
      </c>
      <c r="C278" t="s">
        <v>334</v>
      </c>
      <c r="D278" t="s">
        <v>78</v>
      </c>
      <c r="E278">
        <v>2020</v>
      </c>
      <c r="F278">
        <v>12</v>
      </c>
      <c r="G278" t="s">
        <v>73</v>
      </c>
      <c r="H278" t="s">
        <v>80</v>
      </c>
      <c r="I278">
        <v>371.7</v>
      </c>
      <c r="J278" t="s">
        <v>350</v>
      </c>
      <c r="K278" t="s">
        <v>391</v>
      </c>
    </row>
    <row r="279" spans="1:11" x14ac:dyDescent="0.35">
      <c r="A279" t="s">
        <v>349</v>
      </c>
      <c r="B279" t="s">
        <v>84</v>
      </c>
      <c r="C279" t="s">
        <v>334</v>
      </c>
      <c r="D279" t="s">
        <v>78</v>
      </c>
      <c r="E279">
        <v>2020</v>
      </c>
      <c r="F279">
        <v>32</v>
      </c>
      <c r="G279" t="s">
        <v>82</v>
      </c>
      <c r="H279" t="s">
        <v>80</v>
      </c>
      <c r="I279">
        <v>3948.06</v>
      </c>
      <c r="J279" t="s">
        <v>350</v>
      </c>
      <c r="K279" t="s">
        <v>391</v>
      </c>
    </row>
    <row r="280" spans="1:11" x14ac:dyDescent="0.35">
      <c r="A280" t="s">
        <v>349</v>
      </c>
      <c r="B280" t="s">
        <v>84</v>
      </c>
      <c r="C280" t="s">
        <v>330</v>
      </c>
      <c r="D280" t="s">
        <v>78</v>
      </c>
      <c r="E280">
        <v>2020</v>
      </c>
      <c r="F280">
        <v>11</v>
      </c>
      <c r="G280" t="s">
        <v>79</v>
      </c>
      <c r="H280" t="s">
        <v>80</v>
      </c>
      <c r="I280">
        <v>48116</v>
      </c>
      <c r="J280" t="s">
        <v>350</v>
      </c>
      <c r="K280" t="s">
        <v>392</v>
      </c>
    </row>
    <row r="281" spans="1:11" x14ac:dyDescent="0.35">
      <c r="A281" t="s">
        <v>349</v>
      </c>
      <c r="B281" t="s">
        <v>84</v>
      </c>
      <c r="C281" t="s">
        <v>330</v>
      </c>
      <c r="D281" t="s">
        <v>78</v>
      </c>
      <c r="E281">
        <v>2020</v>
      </c>
      <c r="F281">
        <v>11</v>
      </c>
      <c r="G281" t="s">
        <v>79</v>
      </c>
      <c r="H281" t="s">
        <v>81</v>
      </c>
      <c r="I281">
        <v>17907</v>
      </c>
      <c r="J281" t="s">
        <v>350</v>
      </c>
      <c r="K281" t="s">
        <v>392</v>
      </c>
    </row>
    <row r="282" spans="1:11" x14ac:dyDescent="0.35">
      <c r="A282" t="s">
        <v>349</v>
      </c>
      <c r="B282" t="s">
        <v>84</v>
      </c>
      <c r="C282" t="s">
        <v>330</v>
      </c>
      <c r="D282" t="s">
        <v>78</v>
      </c>
      <c r="E282">
        <v>2020</v>
      </c>
      <c r="F282">
        <v>12</v>
      </c>
      <c r="G282" t="s">
        <v>73</v>
      </c>
      <c r="H282" t="s">
        <v>80</v>
      </c>
      <c r="I282">
        <v>4811.6000000000004</v>
      </c>
      <c r="J282" t="s">
        <v>350</v>
      </c>
      <c r="K282" t="s">
        <v>392</v>
      </c>
    </row>
    <row r="283" spans="1:11" x14ac:dyDescent="0.35">
      <c r="A283" t="s">
        <v>349</v>
      </c>
      <c r="B283" t="s">
        <v>84</v>
      </c>
      <c r="C283" t="s">
        <v>330</v>
      </c>
      <c r="D283" t="s">
        <v>78</v>
      </c>
      <c r="E283">
        <v>2020</v>
      </c>
      <c r="F283">
        <v>12</v>
      </c>
      <c r="G283" t="s">
        <v>73</v>
      </c>
      <c r="H283" t="s">
        <v>81</v>
      </c>
      <c r="I283">
        <v>1790.7</v>
      </c>
      <c r="J283" t="s">
        <v>350</v>
      </c>
      <c r="K283" t="s">
        <v>392</v>
      </c>
    </row>
    <row r="284" spans="1:11" x14ac:dyDescent="0.35">
      <c r="A284" t="s">
        <v>349</v>
      </c>
      <c r="B284" t="s">
        <v>84</v>
      </c>
      <c r="C284" t="s">
        <v>330</v>
      </c>
      <c r="D284" t="s">
        <v>78</v>
      </c>
      <c r="E284">
        <v>2020</v>
      </c>
      <c r="F284">
        <v>32</v>
      </c>
      <c r="G284" t="s">
        <v>82</v>
      </c>
      <c r="H284" t="s">
        <v>80</v>
      </c>
      <c r="I284">
        <v>148883.74</v>
      </c>
      <c r="J284" t="s">
        <v>350</v>
      </c>
      <c r="K284" t="s">
        <v>392</v>
      </c>
    </row>
    <row r="285" spans="1:11" x14ac:dyDescent="0.35">
      <c r="A285" t="s">
        <v>349</v>
      </c>
      <c r="B285" t="s">
        <v>84</v>
      </c>
      <c r="C285" t="s">
        <v>330</v>
      </c>
      <c r="D285" t="s">
        <v>78</v>
      </c>
      <c r="E285">
        <v>2020</v>
      </c>
      <c r="F285">
        <v>32</v>
      </c>
      <c r="G285" t="s">
        <v>82</v>
      </c>
      <c r="H285" t="s">
        <v>81</v>
      </c>
      <c r="I285">
        <v>43086.12</v>
      </c>
      <c r="J285" t="s">
        <v>350</v>
      </c>
      <c r="K285" t="s">
        <v>392</v>
      </c>
    </row>
    <row r="286" spans="1:11" x14ac:dyDescent="0.35">
      <c r="A286" t="s">
        <v>349</v>
      </c>
      <c r="B286" t="s">
        <v>84</v>
      </c>
      <c r="C286" t="s">
        <v>85</v>
      </c>
      <c r="D286" t="s">
        <v>78</v>
      </c>
      <c r="E286">
        <v>2019</v>
      </c>
      <c r="F286">
        <v>11</v>
      </c>
      <c r="G286" t="s">
        <v>79</v>
      </c>
      <c r="H286" t="s">
        <v>80</v>
      </c>
      <c r="I286">
        <v>-194</v>
      </c>
      <c r="J286" t="s">
        <v>350</v>
      </c>
      <c r="K286" t="s">
        <v>388</v>
      </c>
    </row>
    <row r="287" spans="1:11" x14ac:dyDescent="0.35">
      <c r="A287" t="s">
        <v>349</v>
      </c>
      <c r="B287" t="s">
        <v>84</v>
      </c>
      <c r="C287" t="s">
        <v>85</v>
      </c>
      <c r="D287" t="s">
        <v>78</v>
      </c>
      <c r="E287">
        <v>2019</v>
      </c>
      <c r="F287">
        <v>12</v>
      </c>
      <c r="G287" t="s">
        <v>73</v>
      </c>
      <c r="H287" t="s">
        <v>80</v>
      </c>
      <c r="I287">
        <v>-19.399999999999999</v>
      </c>
      <c r="J287" t="s">
        <v>350</v>
      </c>
      <c r="K287" t="s">
        <v>388</v>
      </c>
    </row>
    <row r="288" spans="1:11" x14ac:dyDescent="0.35">
      <c r="A288" t="s">
        <v>349</v>
      </c>
      <c r="B288" t="s">
        <v>84</v>
      </c>
      <c r="C288" t="s">
        <v>85</v>
      </c>
      <c r="D288" t="s">
        <v>78</v>
      </c>
      <c r="E288">
        <v>2019</v>
      </c>
      <c r="F288">
        <v>32</v>
      </c>
      <c r="G288" t="s">
        <v>82</v>
      </c>
      <c r="H288" t="s">
        <v>80</v>
      </c>
      <c r="I288">
        <v>17200.810000000001</v>
      </c>
      <c r="J288" t="s">
        <v>350</v>
      </c>
      <c r="K288" t="s">
        <v>388</v>
      </c>
    </row>
    <row r="289" spans="1:11" x14ac:dyDescent="0.35">
      <c r="A289" t="s">
        <v>349</v>
      </c>
      <c r="B289" t="s">
        <v>84</v>
      </c>
      <c r="C289" t="s">
        <v>85</v>
      </c>
      <c r="D289" t="s">
        <v>78</v>
      </c>
      <c r="E289">
        <v>2020</v>
      </c>
      <c r="F289">
        <v>11</v>
      </c>
      <c r="G289" t="s">
        <v>79</v>
      </c>
      <c r="H289" t="s">
        <v>80</v>
      </c>
      <c r="I289">
        <v>14236</v>
      </c>
      <c r="J289" t="s">
        <v>350</v>
      </c>
      <c r="K289" t="s">
        <v>388</v>
      </c>
    </row>
    <row r="290" spans="1:11" x14ac:dyDescent="0.35">
      <c r="A290" t="s">
        <v>349</v>
      </c>
      <c r="B290" t="s">
        <v>84</v>
      </c>
      <c r="C290" t="s">
        <v>85</v>
      </c>
      <c r="D290" t="s">
        <v>78</v>
      </c>
      <c r="E290">
        <v>2020</v>
      </c>
      <c r="F290">
        <v>12</v>
      </c>
      <c r="G290" t="s">
        <v>73</v>
      </c>
      <c r="H290" t="s">
        <v>80</v>
      </c>
      <c r="I290">
        <v>1423.6</v>
      </c>
      <c r="J290" t="s">
        <v>350</v>
      </c>
      <c r="K290" t="s">
        <v>388</v>
      </c>
    </row>
    <row r="291" spans="1:11" x14ac:dyDescent="0.35">
      <c r="A291" t="s">
        <v>349</v>
      </c>
      <c r="B291" t="s">
        <v>84</v>
      </c>
      <c r="C291" t="s">
        <v>85</v>
      </c>
      <c r="D291" t="s">
        <v>78</v>
      </c>
      <c r="E291">
        <v>2020</v>
      </c>
      <c r="F291">
        <v>32</v>
      </c>
      <c r="G291" t="s">
        <v>82</v>
      </c>
      <c r="H291" t="s">
        <v>80</v>
      </c>
      <c r="I291">
        <v>43420.68</v>
      </c>
      <c r="J291" t="s">
        <v>350</v>
      </c>
      <c r="K291" t="s">
        <v>388</v>
      </c>
    </row>
    <row r="292" spans="1:11" x14ac:dyDescent="0.35">
      <c r="A292" t="s">
        <v>349</v>
      </c>
      <c r="B292" t="s">
        <v>84</v>
      </c>
      <c r="C292" t="s">
        <v>335</v>
      </c>
      <c r="D292" t="s">
        <v>78</v>
      </c>
      <c r="E292">
        <v>2020</v>
      </c>
      <c r="F292">
        <v>11</v>
      </c>
      <c r="G292" t="s">
        <v>79</v>
      </c>
      <c r="H292" t="s">
        <v>80</v>
      </c>
      <c r="I292">
        <v>-544</v>
      </c>
      <c r="J292" t="s">
        <v>350</v>
      </c>
      <c r="K292" t="s">
        <v>393</v>
      </c>
    </row>
    <row r="293" spans="1:11" x14ac:dyDescent="0.35">
      <c r="A293" t="s">
        <v>349</v>
      </c>
      <c r="B293" t="s">
        <v>84</v>
      </c>
      <c r="C293" t="s">
        <v>335</v>
      </c>
      <c r="D293" t="s">
        <v>78</v>
      </c>
      <c r="E293">
        <v>2020</v>
      </c>
      <c r="F293">
        <v>11</v>
      </c>
      <c r="G293" t="s">
        <v>79</v>
      </c>
      <c r="H293" t="s">
        <v>81</v>
      </c>
      <c r="I293">
        <v>-429</v>
      </c>
      <c r="J293" t="s">
        <v>350</v>
      </c>
      <c r="K293" t="s">
        <v>393</v>
      </c>
    </row>
    <row r="294" spans="1:11" x14ac:dyDescent="0.35">
      <c r="A294" t="s">
        <v>349</v>
      </c>
      <c r="B294" t="s">
        <v>84</v>
      </c>
      <c r="C294" t="s">
        <v>335</v>
      </c>
      <c r="D294" t="s">
        <v>78</v>
      </c>
      <c r="E294">
        <v>2020</v>
      </c>
      <c r="F294">
        <v>12</v>
      </c>
      <c r="G294" t="s">
        <v>73</v>
      </c>
      <c r="H294" t="s">
        <v>80</v>
      </c>
      <c r="I294">
        <v>-54.4</v>
      </c>
      <c r="J294" t="s">
        <v>350</v>
      </c>
      <c r="K294" t="s">
        <v>393</v>
      </c>
    </row>
    <row r="295" spans="1:11" x14ac:dyDescent="0.35">
      <c r="A295" t="s">
        <v>349</v>
      </c>
      <c r="B295" t="s">
        <v>84</v>
      </c>
      <c r="C295" t="s">
        <v>335</v>
      </c>
      <c r="D295" t="s">
        <v>78</v>
      </c>
      <c r="E295">
        <v>2020</v>
      </c>
      <c r="F295">
        <v>12</v>
      </c>
      <c r="G295" t="s">
        <v>73</v>
      </c>
      <c r="H295" t="s">
        <v>81</v>
      </c>
      <c r="I295">
        <v>-42.9</v>
      </c>
      <c r="J295" t="s">
        <v>350</v>
      </c>
      <c r="K295" t="s">
        <v>393</v>
      </c>
    </row>
    <row r="296" spans="1:11" x14ac:dyDescent="0.35">
      <c r="A296" t="s">
        <v>349</v>
      </c>
      <c r="B296" t="s">
        <v>84</v>
      </c>
      <c r="C296" t="s">
        <v>336</v>
      </c>
      <c r="D296" t="s">
        <v>78</v>
      </c>
      <c r="E296">
        <v>2020</v>
      </c>
      <c r="F296">
        <v>11</v>
      </c>
      <c r="G296" t="s">
        <v>79</v>
      </c>
      <c r="H296" t="s">
        <v>80</v>
      </c>
      <c r="I296">
        <v>-2761</v>
      </c>
      <c r="J296" t="s">
        <v>350</v>
      </c>
      <c r="K296" t="s">
        <v>394</v>
      </c>
    </row>
    <row r="297" spans="1:11" x14ac:dyDescent="0.35">
      <c r="A297" t="s">
        <v>349</v>
      </c>
      <c r="B297" t="s">
        <v>84</v>
      </c>
      <c r="C297" t="s">
        <v>336</v>
      </c>
      <c r="D297" t="s">
        <v>78</v>
      </c>
      <c r="E297">
        <v>2020</v>
      </c>
      <c r="F297">
        <v>12</v>
      </c>
      <c r="G297" t="s">
        <v>73</v>
      </c>
      <c r="H297" t="s">
        <v>80</v>
      </c>
      <c r="I297">
        <v>-220.88</v>
      </c>
      <c r="J297" t="s">
        <v>350</v>
      </c>
      <c r="K297" t="s">
        <v>394</v>
      </c>
    </row>
    <row r="298" spans="1:11" x14ac:dyDescent="0.35">
      <c r="A298" t="s">
        <v>349</v>
      </c>
      <c r="B298" t="s">
        <v>84</v>
      </c>
      <c r="C298" t="s">
        <v>337</v>
      </c>
      <c r="D298" t="s">
        <v>78</v>
      </c>
      <c r="E298">
        <v>2020</v>
      </c>
      <c r="F298">
        <v>32</v>
      </c>
      <c r="G298" t="s">
        <v>82</v>
      </c>
      <c r="H298" t="s">
        <v>80</v>
      </c>
      <c r="I298">
        <v>964.39</v>
      </c>
      <c r="J298" t="s">
        <v>350</v>
      </c>
      <c r="K298" t="s">
        <v>395</v>
      </c>
    </row>
    <row r="299" spans="1:11" x14ac:dyDescent="0.35">
      <c r="A299" t="s">
        <v>349</v>
      </c>
      <c r="B299" t="s">
        <v>84</v>
      </c>
      <c r="C299" t="s">
        <v>338</v>
      </c>
      <c r="D299" t="s">
        <v>78</v>
      </c>
      <c r="E299">
        <v>2020</v>
      </c>
      <c r="F299">
        <v>32</v>
      </c>
      <c r="G299" t="s">
        <v>82</v>
      </c>
      <c r="H299" t="s">
        <v>80</v>
      </c>
      <c r="I299">
        <v>1772.8</v>
      </c>
      <c r="J299" t="s">
        <v>350</v>
      </c>
      <c r="K299" t="s">
        <v>396</v>
      </c>
    </row>
    <row r="300" spans="1:11" x14ac:dyDescent="0.35">
      <c r="A300" t="s">
        <v>349</v>
      </c>
      <c r="B300" t="s">
        <v>84</v>
      </c>
      <c r="C300" t="s">
        <v>331</v>
      </c>
      <c r="D300" t="s">
        <v>78</v>
      </c>
      <c r="E300">
        <v>2020</v>
      </c>
      <c r="F300">
        <v>11</v>
      </c>
      <c r="G300" t="s">
        <v>79</v>
      </c>
      <c r="H300" t="s">
        <v>80</v>
      </c>
      <c r="I300">
        <v>8079</v>
      </c>
      <c r="J300" t="s">
        <v>350</v>
      </c>
      <c r="K300" t="s">
        <v>397</v>
      </c>
    </row>
    <row r="301" spans="1:11" x14ac:dyDescent="0.35">
      <c r="A301" t="s">
        <v>349</v>
      </c>
      <c r="B301" t="s">
        <v>84</v>
      </c>
      <c r="C301" t="s">
        <v>331</v>
      </c>
      <c r="D301" t="s">
        <v>78</v>
      </c>
      <c r="E301">
        <v>2020</v>
      </c>
      <c r="F301">
        <v>11</v>
      </c>
      <c r="G301" t="s">
        <v>79</v>
      </c>
      <c r="H301" t="s">
        <v>81</v>
      </c>
      <c r="I301">
        <v>2400</v>
      </c>
      <c r="J301" t="s">
        <v>350</v>
      </c>
      <c r="K301" t="s">
        <v>397</v>
      </c>
    </row>
    <row r="302" spans="1:11" x14ac:dyDescent="0.35">
      <c r="A302" t="s">
        <v>349</v>
      </c>
      <c r="B302" t="s">
        <v>84</v>
      </c>
      <c r="C302" t="s">
        <v>331</v>
      </c>
      <c r="D302" t="s">
        <v>78</v>
      </c>
      <c r="E302">
        <v>2020</v>
      </c>
      <c r="F302">
        <v>12</v>
      </c>
      <c r="G302" t="s">
        <v>73</v>
      </c>
      <c r="H302" t="s">
        <v>80</v>
      </c>
      <c r="I302">
        <v>807.9</v>
      </c>
      <c r="J302" t="s">
        <v>350</v>
      </c>
      <c r="K302" t="s">
        <v>397</v>
      </c>
    </row>
    <row r="303" spans="1:11" x14ac:dyDescent="0.35">
      <c r="A303" t="s">
        <v>349</v>
      </c>
      <c r="B303" t="s">
        <v>84</v>
      </c>
      <c r="C303" t="s">
        <v>331</v>
      </c>
      <c r="D303" t="s">
        <v>78</v>
      </c>
      <c r="E303">
        <v>2020</v>
      </c>
      <c r="F303">
        <v>12</v>
      </c>
      <c r="G303" t="s">
        <v>73</v>
      </c>
      <c r="H303" t="s">
        <v>81</v>
      </c>
      <c r="I303">
        <v>240</v>
      </c>
      <c r="J303" t="s">
        <v>350</v>
      </c>
      <c r="K303" t="s">
        <v>397</v>
      </c>
    </row>
    <row r="304" spans="1:11" x14ac:dyDescent="0.35">
      <c r="A304" t="s">
        <v>349</v>
      </c>
      <c r="B304" t="s">
        <v>84</v>
      </c>
      <c r="C304" t="s">
        <v>331</v>
      </c>
      <c r="D304" t="s">
        <v>78</v>
      </c>
      <c r="E304">
        <v>2020</v>
      </c>
      <c r="F304">
        <v>32</v>
      </c>
      <c r="G304" t="s">
        <v>82</v>
      </c>
      <c r="H304" t="s">
        <v>80</v>
      </c>
      <c r="I304">
        <v>67132.850000000006</v>
      </c>
      <c r="J304" t="s">
        <v>350</v>
      </c>
      <c r="K304" t="s">
        <v>397</v>
      </c>
    </row>
    <row r="305" spans="1:11" x14ac:dyDescent="0.35">
      <c r="A305" t="s">
        <v>349</v>
      </c>
      <c r="B305" t="s">
        <v>84</v>
      </c>
      <c r="C305" t="s">
        <v>331</v>
      </c>
      <c r="D305" t="s">
        <v>78</v>
      </c>
      <c r="E305">
        <v>2020</v>
      </c>
      <c r="F305">
        <v>32</v>
      </c>
      <c r="G305" t="s">
        <v>82</v>
      </c>
      <c r="H305" t="s">
        <v>81</v>
      </c>
      <c r="I305">
        <v>12886.46</v>
      </c>
      <c r="J305" t="s">
        <v>350</v>
      </c>
      <c r="K305" t="s">
        <v>397</v>
      </c>
    </row>
    <row r="306" spans="1:11" x14ac:dyDescent="0.35">
      <c r="A306" t="s">
        <v>349</v>
      </c>
      <c r="B306" t="s">
        <v>84</v>
      </c>
      <c r="C306" t="s">
        <v>339</v>
      </c>
      <c r="D306" t="s">
        <v>78</v>
      </c>
      <c r="E306">
        <v>2020</v>
      </c>
      <c r="F306">
        <v>11</v>
      </c>
      <c r="G306" t="s">
        <v>79</v>
      </c>
      <c r="H306" t="s">
        <v>80</v>
      </c>
      <c r="I306">
        <v>3702</v>
      </c>
      <c r="J306" t="s">
        <v>350</v>
      </c>
      <c r="K306" t="s">
        <v>398</v>
      </c>
    </row>
    <row r="307" spans="1:11" x14ac:dyDescent="0.35">
      <c r="A307" t="s">
        <v>349</v>
      </c>
      <c r="B307" t="s">
        <v>84</v>
      </c>
      <c r="C307" t="s">
        <v>339</v>
      </c>
      <c r="D307" t="s">
        <v>78</v>
      </c>
      <c r="E307">
        <v>2020</v>
      </c>
      <c r="F307">
        <v>12</v>
      </c>
      <c r="G307" t="s">
        <v>73</v>
      </c>
      <c r="H307" t="s">
        <v>80</v>
      </c>
      <c r="I307">
        <v>370.2</v>
      </c>
      <c r="J307" t="s">
        <v>350</v>
      </c>
      <c r="K307" t="s">
        <v>398</v>
      </c>
    </row>
    <row r="308" spans="1:11" x14ac:dyDescent="0.35">
      <c r="A308" t="s">
        <v>349</v>
      </c>
      <c r="B308" t="s">
        <v>84</v>
      </c>
      <c r="C308" t="s">
        <v>339</v>
      </c>
      <c r="D308" t="s">
        <v>78</v>
      </c>
      <c r="E308">
        <v>2020</v>
      </c>
      <c r="F308">
        <v>32</v>
      </c>
      <c r="G308" t="s">
        <v>82</v>
      </c>
      <c r="H308" t="s">
        <v>80</v>
      </c>
      <c r="I308">
        <v>8339.93</v>
      </c>
      <c r="J308" t="s">
        <v>350</v>
      </c>
      <c r="K308" t="s">
        <v>398</v>
      </c>
    </row>
    <row r="309" spans="1:11" x14ac:dyDescent="0.35">
      <c r="A309" t="s">
        <v>349</v>
      </c>
      <c r="B309" t="s">
        <v>304</v>
      </c>
      <c r="C309" t="s">
        <v>87</v>
      </c>
      <c r="D309" t="s">
        <v>78</v>
      </c>
      <c r="E309">
        <v>2019</v>
      </c>
      <c r="F309">
        <v>11</v>
      </c>
      <c r="G309" t="s">
        <v>79</v>
      </c>
      <c r="H309" t="s">
        <v>80</v>
      </c>
      <c r="I309">
        <v>-23642</v>
      </c>
      <c r="J309" t="s">
        <v>355</v>
      </c>
      <c r="K309" t="s">
        <v>387</v>
      </c>
    </row>
    <row r="310" spans="1:11" x14ac:dyDescent="0.35">
      <c r="A310" t="s">
        <v>349</v>
      </c>
      <c r="B310" t="s">
        <v>304</v>
      </c>
      <c r="C310" t="s">
        <v>87</v>
      </c>
      <c r="D310" t="s">
        <v>78</v>
      </c>
      <c r="E310">
        <v>2019</v>
      </c>
      <c r="F310">
        <v>11</v>
      </c>
      <c r="G310" t="s">
        <v>79</v>
      </c>
      <c r="H310" t="s">
        <v>81</v>
      </c>
      <c r="I310">
        <v>5361</v>
      </c>
      <c r="J310" t="s">
        <v>355</v>
      </c>
      <c r="K310" t="s">
        <v>387</v>
      </c>
    </row>
    <row r="311" spans="1:11" x14ac:dyDescent="0.35">
      <c r="A311" t="s">
        <v>349</v>
      </c>
      <c r="B311" t="s">
        <v>304</v>
      </c>
      <c r="C311" t="s">
        <v>87</v>
      </c>
      <c r="D311" t="s">
        <v>78</v>
      </c>
      <c r="E311">
        <v>2019</v>
      </c>
      <c r="F311">
        <v>12</v>
      </c>
      <c r="G311" t="s">
        <v>73</v>
      </c>
      <c r="H311" t="s">
        <v>80</v>
      </c>
      <c r="I311">
        <v>-2364.1999999999998</v>
      </c>
      <c r="J311" t="s">
        <v>355</v>
      </c>
      <c r="K311" t="s">
        <v>387</v>
      </c>
    </row>
    <row r="312" spans="1:11" x14ac:dyDescent="0.35">
      <c r="A312" t="s">
        <v>349</v>
      </c>
      <c r="B312" t="s">
        <v>304</v>
      </c>
      <c r="C312" t="s">
        <v>87</v>
      </c>
      <c r="D312" t="s">
        <v>78</v>
      </c>
      <c r="E312">
        <v>2019</v>
      </c>
      <c r="F312">
        <v>12</v>
      </c>
      <c r="G312" t="s">
        <v>73</v>
      </c>
      <c r="H312" t="s">
        <v>81</v>
      </c>
      <c r="I312">
        <v>536.1</v>
      </c>
      <c r="J312" t="s">
        <v>355</v>
      </c>
      <c r="K312" t="s">
        <v>387</v>
      </c>
    </row>
    <row r="313" spans="1:11" x14ac:dyDescent="0.35">
      <c r="A313" t="s">
        <v>349</v>
      </c>
      <c r="B313" t="s">
        <v>304</v>
      </c>
      <c r="C313" t="s">
        <v>87</v>
      </c>
      <c r="D313" t="s">
        <v>78</v>
      </c>
      <c r="E313">
        <v>2019</v>
      </c>
      <c r="F313">
        <v>32</v>
      </c>
      <c r="G313" t="s">
        <v>82</v>
      </c>
      <c r="H313" t="s">
        <v>80</v>
      </c>
      <c r="I313">
        <v>2376969</v>
      </c>
      <c r="J313" t="s">
        <v>355</v>
      </c>
      <c r="K313" t="s">
        <v>387</v>
      </c>
    </row>
    <row r="314" spans="1:11" x14ac:dyDescent="0.35">
      <c r="A314" t="s">
        <v>349</v>
      </c>
      <c r="B314" t="s">
        <v>304</v>
      </c>
      <c r="C314" t="s">
        <v>87</v>
      </c>
      <c r="D314" t="s">
        <v>78</v>
      </c>
      <c r="E314">
        <v>2019</v>
      </c>
      <c r="F314">
        <v>32</v>
      </c>
      <c r="G314" t="s">
        <v>82</v>
      </c>
      <c r="H314" t="s">
        <v>81</v>
      </c>
      <c r="I314">
        <v>27311</v>
      </c>
      <c r="J314" t="s">
        <v>355</v>
      </c>
      <c r="K314" t="s">
        <v>387</v>
      </c>
    </row>
    <row r="315" spans="1:11" x14ac:dyDescent="0.35">
      <c r="A315" t="s">
        <v>349</v>
      </c>
      <c r="B315" t="s">
        <v>304</v>
      </c>
      <c r="C315" t="s">
        <v>87</v>
      </c>
      <c r="D315" t="s">
        <v>78</v>
      </c>
      <c r="E315">
        <v>2020</v>
      </c>
      <c r="F315">
        <v>11</v>
      </c>
      <c r="G315" t="s">
        <v>79</v>
      </c>
      <c r="H315" t="s">
        <v>80</v>
      </c>
      <c r="I315">
        <v>1583134</v>
      </c>
      <c r="J315" t="s">
        <v>355</v>
      </c>
      <c r="K315" t="s">
        <v>387</v>
      </c>
    </row>
    <row r="316" spans="1:11" x14ac:dyDescent="0.35">
      <c r="A316" t="s">
        <v>349</v>
      </c>
      <c r="B316" t="s">
        <v>304</v>
      </c>
      <c r="C316" t="s">
        <v>87</v>
      </c>
      <c r="D316" t="s">
        <v>78</v>
      </c>
      <c r="E316">
        <v>2020</v>
      </c>
      <c r="F316">
        <v>11</v>
      </c>
      <c r="G316" t="s">
        <v>79</v>
      </c>
      <c r="H316" t="s">
        <v>81</v>
      </c>
      <c r="I316">
        <v>21811</v>
      </c>
      <c r="J316" t="s">
        <v>355</v>
      </c>
      <c r="K316" t="s">
        <v>387</v>
      </c>
    </row>
    <row r="317" spans="1:11" x14ac:dyDescent="0.35">
      <c r="A317" t="s">
        <v>349</v>
      </c>
      <c r="B317" t="s">
        <v>304</v>
      </c>
      <c r="C317" t="s">
        <v>87</v>
      </c>
      <c r="D317" t="s">
        <v>78</v>
      </c>
      <c r="E317">
        <v>2020</v>
      </c>
      <c r="F317">
        <v>12</v>
      </c>
      <c r="G317" t="s">
        <v>73</v>
      </c>
      <c r="H317" t="s">
        <v>80</v>
      </c>
      <c r="I317">
        <v>158313.4</v>
      </c>
      <c r="J317" t="s">
        <v>355</v>
      </c>
      <c r="K317" t="s">
        <v>387</v>
      </c>
    </row>
    <row r="318" spans="1:11" x14ac:dyDescent="0.35">
      <c r="A318" t="s">
        <v>349</v>
      </c>
      <c r="B318" t="s">
        <v>304</v>
      </c>
      <c r="C318" t="s">
        <v>87</v>
      </c>
      <c r="D318" t="s">
        <v>78</v>
      </c>
      <c r="E318">
        <v>2020</v>
      </c>
      <c r="F318">
        <v>12</v>
      </c>
      <c r="G318" t="s">
        <v>73</v>
      </c>
      <c r="H318" t="s">
        <v>81</v>
      </c>
      <c r="I318">
        <v>2181.1</v>
      </c>
      <c r="J318" t="s">
        <v>355</v>
      </c>
      <c r="K318" t="s">
        <v>387</v>
      </c>
    </row>
    <row r="319" spans="1:11" x14ac:dyDescent="0.35">
      <c r="A319" t="s">
        <v>349</v>
      </c>
      <c r="B319" t="s">
        <v>304</v>
      </c>
      <c r="C319" t="s">
        <v>87</v>
      </c>
      <c r="D319" t="s">
        <v>78</v>
      </c>
      <c r="E319">
        <v>2020</v>
      </c>
      <c r="F319">
        <v>32</v>
      </c>
      <c r="G319" t="s">
        <v>82</v>
      </c>
      <c r="H319" t="s">
        <v>80</v>
      </c>
      <c r="I319">
        <v>7293276</v>
      </c>
      <c r="J319" t="s">
        <v>355</v>
      </c>
      <c r="K319" t="s">
        <v>387</v>
      </c>
    </row>
    <row r="320" spans="1:11" x14ac:dyDescent="0.35">
      <c r="A320" t="s">
        <v>349</v>
      </c>
      <c r="B320" t="s">
        <v>304</v>
      </c>
      <c r="C320" t="s">
        <v>87</v>
      </c>
      <c r="D320" t="s">
        <v>78</v>
      </c>
      <c r="E320">
        <v>2020</v>
      </c>
      <c r="F320">
        <v>32</v>
      </c>
      <c r="G320" t="s">
        <v>82</v>
      </c>
      <c r="H320" t="s">
        <v>81</v>
      </c>
      <c r="I320">
        <v>103562</v>
      </c>
      <c r="J320" t="s">
        <v>355</v>
      </c>
      <c r="K320" t="s">
        <v>387</v>
      </c>
    </row>
    <row r="321" spans="1:11" x14ac:dyDescent="0.35">
      <c r="A321" t="s">
        <v>349</v>
      </c>
      <c r="B321" t="s">
        <v>84</v>
      </c>
      <c r="C321" t="s">
        <v>327</v>
      </c>
      <c r="D321" t="s">
        <v>78</v>
      </c>
      <c r="E321">
        <v>2020</v>
      </c>
      <c r="F321">
        <v>11</v>
      </c>
      <c r="G321" t="s">
        <v>79</v>
      </c>
      <c r="H321" t="s">
        <v>80</v>
      </c>
      <c r="I321">
        <v>-3202</v>
      </c>
      <c r="J321" t="s">
        <v>355</v>
      </c>
      <c r="K321" t="s">
        <v>389</v>
      </c>
    </row>
    <row r="322" spans="1:11" x14ac:dyDescent="0.35">
      <c r="A322" t="s">
        <v>349</v>
      </c>
      <c r="B322" t="s">
        <v>84</v>
      </c>
      <c r="C322" t="s">
        <v>327</v>
      </c>
      <c r="D322" t="s">
        <v>78</v>
      </c>
      <c r="E322">
        <v>2020</v>
      </c>
      <c r="F322">
        <v>12</v>
      </c>
      <c r="G322" t="s">
        <v>73</v>
      </c>
      <c r="H322" t="s">
        <v>80</v>
      </c>
      <c r="I322">
        <v>-256.16000000000003</v>
      </c>
      <c r="J322" t="s">
        <v>355</v>
      </c>
      <c r="K322" t="s">
        <v>389</v>
      </c>
    </row>
    <row r="323" spans="1:11" x14ac:dyDescent="0.35">
      <c r="A323" t="s">
        <v>349</v>
      </c>
      <c r="B323" t="s">
        <v>84</v>
      </c>
      <c r="C323" t="s">
        <v>327</v>
      </c>
      <c r="D323" t="s">
        <v>78</v>
      </c>
      <c r="E323">
        <v>2020</v>
      </c>
      <c r="F323">
        <v>32</v>
      </c>
      <c r="G323" t="s">
        <v>82</v>
      </c>
      <c r="H323" t="s">
        <v>80</v>
      </c>
      <c r="I323">
        <v>9325.6299999999992</v>
      </c>
      <c r="J323" t="s">
        <v>355</v>
      </c>
      <c r="K323" t="s">
        <v>389</v>
      </c>
    </row>
    <row r="324" spans="1:11" x14ac:dyDescent="0.35">
      <c r="A324" t="s">
        <v>349</v>
      </c>
      <c r="B324" t="s">
        <v>84</v>
      </c>
      <c r="C324" t="s">
        <v>329</v>
      </c>
      <c r="D324" t="s">
        <v>78</v>
      </c>
      <c r="E324">
        <v>2020</v>
      </c>
      <c r="F324">
        <v>11</v>
      </c>
      <c r="G324" t="s">
        <v>79</v>
      </c>
      <c r="H324" t="s">
        <v>80</v>
      </c>
      <c r="I324">
        <v>2672</v>
      </c>
      <c r="J324" t="s">
        <v>355</v>
      </c>
      <c r="K324" t="s">
        <v>390</v>
      </c>
    </row>
    <row r="325" spans="1:11" x14ac:dyDescent="0.35">
      <c r="A325" t="s">
        <v>349</v>
      </c>
      <c r="B325" t="s">
        <v>84</v>
      </c>
      <c r="C325" t="s">
        <v>329</v>
      </c>
      <c r="D325" t="s">
        <v>78</v>
      </c>
      <c r="E325">
        <v>2020</v>
      </c>
      <c r="F325">
        <v>12</v>
      </c>
      <c r="G325" t="s">
        <v>73</v>
      </c>
      <c r="H325" t="s">
        <v>80</v>
      </c>
      <c r="I325">
        <v>267.2</v>
      </c>
      <c r="J325" t="s">
        <v>355</v>
      </c>
      <c r="K325" t="s">
        <v>390</v>
      </c>
    </row>
    <row r="326" spans="1:11" x14ac:dyDescent="0.35">
      <c r="A326" t="s">
        <v>349</v>
      </c>
      <c r="B326" t="s">
        <v>84</v>
      </c>
      <c r="C326" t="s">
        <v>329</v>
      </c>
      <c r="D326" t="s">
        <v>78</v>
      </c>
      <c r="E326">
        <v>2020</v>
      </c>
      <c r="F326">
        <v>32</v>
      </c>
      <c r="G326" t="s">
        <v>82</v>
      </c>
      <c r="H326" t="s">
        <v>80</v>
      </c>
      <c r="I326">
        <v>19675.77</v>
      </c>
      <c r="J326" t="s">
        <v>355</v>
      </c>
      <c r="K326" t="s">
        <v>390</v>
      </c>
    </row>
    <row r="327" spans="1:11" x14ac:dyDescent="0.35">
      <c r="A327" t="s">
        <v>349</v>
      </c>
      <c r="B327" t="s">
        <v>84</v>
      </c>
      <c r="C327" t="s">
        <v>329</v>
      </c>
      <c r="D327" t="s">
        <v>78</v>
      </c>
      <c r="E327">
        <v>2020</v>
      </c>
      <c r="F327">
        <v>32</v>
      </c>
      <c r="G327" t="s">
        <v>82</v>
      </c>
      <c r="H327" t="s">
        <v>81</v>
      </c>
      <c r="I327">
        <v>4623.17</v>
      </c>
      <c r="J327" t="s">
        <v>355</v>
      </c>
      <c r="K327" t="s">
        <v>390</v>
      </c>
    </row>
    <row r="328" spans="1:11" x14ac:dyDescent="0.35">
      <c r="A328" t="s">
        <v>349</v>
      </c>
      <c r="B328" t="s">
        <v>84</v>
      </c>
      <c r="C328" t="s">
        <v>334</v>
      </c>
      <c r="D328" t="s">
        <v>78</v>
      </c>
      <c r="E328">
        <v>2020</v>
      </c>
      <c r="F328">
        <v>32</v>
      </c>
      <c r="G328" t="s">
        <v>82</v>
      </c>
      <c r="H328" t="s">
        <v>80</v>
      </c>
      <c r="I328">
        <v>3585.3</v>
      </c>
      <c r="J328" t="s">
        <v>355</v>
      </c>
      <c r="K328" t="s">
        <v>391</v>
      </c>
    </row>
    <row r="329" spans="1:11" x14ac:dyDescent="0.35">
      <c r="A329" t="s">
        <v>349</v>
      </c>
      <c r="B329" t="s">
        <v>84</v>
      </c>
      <c r="C329" t="s">
        <v>330</v>
      </c>
      <c r="D329" t="s">
        <v>78</v>
      </c>
      <c r="E329">
        <v>2020</v>
      </c>
      <c r="F329">
        <v>11</v>
      </c>
      <c r="G329" t="s">
        <v>79</v>
      </c>
      <c r="H329" t="s">
        <v>80</v>
      </c>
      <c r="I329">
        <v>42752</v>
      </c>
      <c r="J329" t="s">
        <v>355</v>
      </c>
      <c r="K329" t="s">
        <v>392</v>
      </c>
    </row>
    <row r="330" spans="1:11" x14ac:dyDescent="0.35">
      <c r="A330" t="s">
        <v>349</v>
      </c>
      <c r="B330" t="s">
        <v>84</v>
      </c>
      <c r="C330" t="s">
        <v>330</v>
      </c>
      <c r="D330" t="s">
        <v>78</v>
      </c>
      <c r="E330">
        <v>2020</v>
      </c>
      <c r="F330">
        <v>11</v>
      </c>
      <c r="G330" t="s">
        <v>79</v>
      </c>
      <c r="H330" t="s">
        <v>81</v>
      </c>
      <c r="I330">
        <v>16258</v>
      </c>
      <c r="J330" t="s">
        <v>355</v>
      </c>
      <c r="K330" t="s">
        <v>392</v>
      </c>
    </row>
    <row r="331" spans="1:11" x14ac:dyDescent="0.35">
      <c r="A331" t="s">
        <v>349</v>
      </c>
      <c r="B331" t="s">
        <v>84</v>
      </c>
      <c r="C331" t="s">
        <v>330</v>
      </c>
      <c r="D331" t="s">
        <v>78</v>
      </c>
      <c r="E331">
        <v>2020</v>
      </c>
      <c r="F331">
        <v>12</v>
      </c>
      <c r="G331" t="s">
        <v>73</v>
      </c>
      <c r="H331" t="s">
        <v>80</v>
      </c>
      <c r="I331">
        <v>4275.2</v>
      </c>
      <c r="J331" t="s">
        <v>355</v>
      </c>
      <c r="K331" t="s">
        <v>392</v>
      </c>
    </row>
    <row r="332" spans="1:11" x14ac:dyDescent="0.35">
      <c r="A332" t="s">
        <v>349</v>
      </c>
      <c r="B332" t="s">
        <v>84</v>
      </c>
      <c r="C332" t="s">
        <v>330</v>
      </c>
      <c r="D332" t="s">
        <v>78</v>
      </c>
      <c r="E332">
        <v>2020</v>
      </c>
      <c r="F332">
        <v>12</v>
      </c>
      <c r="G332" t="s">
        <v>73</v>
      </c>
      <c r="H332" t="s">
        <v>81</v>
      </c>
      <c r="I332">
        <v>1625.8</v>
      </c>
      <c r="J332" t="s">
        <v>355</v>
      </c>
      <c r="K332" t="s">
        <v>392</v>
      </c>
    </row>
    <row r="333" spans="1:11" x14ac:dyDescent="0.35">
      <c r="A333" t="s">
        <v>349</v>
      </c>
      <c r="B333" t="s">
        <v>84</v>
      </c>
      <c r="C333" t="s">
        <v>330</v>
      </c>
      <c r="D333" t="s">
        <v>78</v>
      </c>
      <c r="E333">
        <v>2020</v>
      </c>
      <c r="F333">
        <v>32</v>
      </c>
      <c r="G333" t="s">
        <v>82</v>
      </c>
      <c r="H333" t="s">
        <v>80</v>
      </c>
      <c r="I333">
        <v>171641.21</v>
      </c>
      <c r="J333" t="s">
        <v>355</v>
      </c>
      <c r="K333" t="s">
        <v>392</v>
      </c>
    </row>
    <row r="334" spans="1:11" x14ac:dyDescent="0.35">
      <c r="A334" t="s">
        <v>349</v>
      </c>
      <c r="B334" t="s">
        <v>84</v>
      </c>
      <c r="C334" t="s">
        <v>330</v>
      </c>
      <c r="D334" t="s">
        <v>78</v>
      </c>
      <c r="E334">
        <v>2020</v>
      </c>
      <c r="F334">
        <v>32</v>
      </c>
      <c r="G334" t="s">
        <v>82</v>
      </c>
      <c r="H334" t="s">
        <v>81</v>
      </c>
      <c r="I334">
        <v>53331.21</v>
      </c>
      <c r="J334" t="s">
        <v>355</v>
      </c>
      <c r="K334" t="s">
        <v>392</v>
      </c>
    </row>
    <row r="335" spans="1:11" x14ac:dyDescent="0.35">
      <c r="A335" t="s">
        <v>349</v>
      </c>
      <c r="B335" t="s">
        <v>84</v>
      </c>
      <c r="C335" t="s">
        <v>85</v>
      </c>
      <c r="D335" t="s">
        <v>78</v>
      </c>
      <c r="E335">
        <v>2019</v>
      </c>
      <c r="F335">
        <v>11</v>
      </c>
      <c r="G335" t="s">
        <v>79</v>
      </c>
      <c r="H335" t="s">
        <v>80</v>
      </c>
      <c r="I335">
        <v>1763</v>
      </c>
      <c r="J335" t="s">
        <v>355</v>
      </c>
      <c r="K335" t="s">
        <v>388</v>
      </c>
    </row>
    <row r="336" spans="1:11" x14ac:dyDescent="0.35">
      <c r="A336" t="s">
        <v>349</v>
      </c>
      <c r="B336" t="s">
        <v>84</v>
      </c>
      <c r="C336" t="s">
        <v>85</v>
      </c>
      <c r="D336" t="s">
        <v>78</v>
      </c>
      <c r="E336">
        <v>2019</v>
      </c>
      <c r="F336">
        <v>12</v>
      </c>
      <c r="G336" t="s">
        <v>73</v>
      </c>
      <c r="H336" t="s">
        <v>80</v>
      </c>
      <c r="I336">
        <v>176.3</v>
      </c>
      <c r="J336" t="s">
        <v>355</v>
      </c>
      <c r="K336" t="s">
        <v>388</v>
      </c>
    </row>
    <row r="337" spans="1:11" x14ac:dyDescent="0.35">
      <c r="A337" t="s">
        <v>349</v>
      </c>
      <c r="B337" t="s">
        <v>84</v>
      </c>
      <c r="C337" t="s">
        <v>85</v>
      </c>
      <c r="D337" t="s">
        <v>78</v>
      </c>
      <c r="E337">
        <v>2019</v>
      </c>
      <c r="F337">
        <v>32</v>
      </c>
      <c r="G337" t="s">
        <v>82</v>
      </c>
      <c r="H337" t="s">
        <v>80</v>
      </c>
      <c r="I337">
        <v>14674.18</v>
      </c>
      <c r="J337" t="s">
        <v>355</v>
      </c>
      <c r="K337" t="s">
        <v>388</v>
      </c>
    </row>
    <row r="338" spans="1:11" x14ac:dyDescent="0.35">
      <c r="A338" t="s">
        <v>349</v>
      </c>
      <c r="B338" t="s">
        <v>84</v>
      </c>
      <c r="C338" t="s">
        <v>85</v>
      </c>
      <c r="D338" t="s">
        <v>78</v>
      </c>
      <c r="E338">
        <v>2020</v>
      </c>
      <c r="F338">
        <v>11</v>
      </c>
      <c r="G338" t="s">
        <v>79</v>
      </c>
      <c r="H338" t="s">
        <v>80</v>
      </c>
      <c r="I338">
        <v>9894</v>
      </c>
      <c r="J338" t="s">
        <v>355</v>
      </c>
      <c r="K338" t="s">
        <v>388</v>
      </c>
    </row>
    <row r="339" spans="1:11" x14ac:dyDescent="0.35">
      <c r="A339" t="s">
        <v>349</v>
      </c>
      <c r="B339" t="s">
        <v>84</v>
      </c>
      <c r="C339" t="s">
        <v>85</v>
      </c>
      <c r="D339" t="s">
        <v>78</v>
      </c>
      <c r="E339">
        <v>2020</v>
      </c>
      <c r="F339">
        <v>12</v>
      </c>
      <c r="G339" t="s">
        <v>73</v>
      </c>
      <c r="H339" t="s">
        <v>80</v>
      </c>
      <c r="I339">
        <v>989.4</v>
      </c>
      <c r="J339" t="s">
        <v>355</v>
      </c>
      <c r="K339" t="s">
        <v>388</v>
      </c>
    </row>
    <row r="340" spans="1:11" x14ac:dyDescent="0.35">
      <c r="A340" t="s">
        <v>349</v>
      </c>
      <c r="B340" t="s">
        <v>84</v>
      </c>
      <c r="C340" t="s">
        <v>85</v>
      </c>
      <c r="D340" t="s">
        <v>78</v>
      </c>
      <c r="E340">
        <v>2020</v>
      </c>
      <c r="F340">
        <v>32</v>
      </c>
      <c r="G340" t="s">
        <v>82</v>
      </c>
      <c r="H340" t="s">
        <v>80</v>
      </c>
      <c r="I340">
        <v>47765.58</v>
      </c>
      <c r="J340" t="s">
        <v>355</v>
      </c>
      <c r="K340" t="s">
        <v>388</v>
      </c>
    </row>
    <row r="341" spans="1:11" x14ac:dyDescent="0.35">
      <c r="A341" t="s">
        <v>349</v>
      </c>
      <c r="B341" t="s">
        <v>84</v>
      </c>
      <c r="C341" t="s">
        <v>335</v>
      </c>
      <c r="D341" t="s">
        <v>78</v>
      </c>
      <c r="E341">
        <v>2020</v>
      </c>
      <c r="F341">
        <v>11</v>
      </c>
      <c r="G341" t="s">
        <v>79</v>
      </c>
      <c r="H341" t="s">
        <v>80</v>
      </c>
      <c r="I341">
        <v>314</v>
      </c>
      <c r="J341" t="s">
        <v>355</v>
      </c>
      <c r="K341" t="s">
        <v>393</v>
      </c>
    </row>
    <row r="342" spans="1:11" x14ac:dyDescent="0.35">
      <c r="A342" t="s">
        <v>349</v>
      </c>
      <c r="B342" t="s">
        <v>84</v>
      </c>
      <c r="C342" t="s">
        <v>335</v>
      </c>
      <c r="D342" t="s">
        <v>78</v>
      </c>
      <c r="E342">
        <v>2020</v>
      </c>
      <c r="F342">
        <v>11</v>
      </c>
      <c r="G342" t="s">
        <v>79</v>
      </c>
      <c r="H342" t="s">
        <v>81</v>
      </c>
      <c r="I342">
        <v>530</v>
      </c>
      <c r="J342" t="s">
        <v>355</v>
      </c>
      <c r="K342" t="s">
        <v>393</v>
      </c>
    </row>
    <row r="343" spans="1:11" x14ac:dyDescent="0.35">
      <c r="A343" t="s">
        <v>349</v>
      </c>
      <c r="B343" t="s">
        <v>84</v>
      </c>
      <c r="C343" t="s">
        <v>335</v>
      </c>
      <c r="D343" t="s">
        <v>78</v>
      </c>
      <c r="E343">
        <v>2020</v>
      </c>
      <c r="F343">
        <v>12</v>
      </c>
      <c r="G343" t="s">
        <v>73</v>
      </c>
      <c r="H343" t="s">
        <v>80</v>
      </c>
      <c r="I343">
        <v>31.4</v>
      </c>
      <c r="J343" t="s">
        <v>355</v>
      </c>
      <c r="K343" t="s">
        <v>393</v>
      </c>
    </row>
    <row r="344" spans="1:11" x14ac:dyDescent="0.35">
      <c r="A344" t="s">
        <v>349</v>
      </c>
      <c r="B344" t="s">
        <v>84</v>
      </c>
      <c r="C344" t="s">
        <v>335</v>
      </c>
      <c r="D344" t="s">
        <v>78</v>
      </c>
      <c r="E344">
        <v>2020</v>
      </c>
      <c r="F344">
        <v>12</v>
      </c>
      <c r="G344" t="s">
        <v>73</v>
      </c>
      <c r="H344" t="s">
        <v>81</v>
      </c>
      <c r="I344">
        <v>53</v>
      </c>
      <c r="J344" t="s">
        <v>355</v>
      </c>
      <c r="K344" t="s">
        <v>393</v>
      </c>
    </row>
    <row r="345" spans="1:11" x14ac:dyDescent="0.35">
      <c r="A345" t="s">
        <v>349</v>
      </c>
      <c r="B345" t="s">
        <v>84</v>
      </c>
      <c r="C345" t="s">
        <v>352</v>
      </c>
      <c r="D345" t="s">
        <v>78</v>
      </c>
      <c r="E345">
        <v>2020</v>
      </c>
      <c r="F345">
        <v>11</v>
      </c>
      <c r="G345" t="s">
        <v>79</v>
      </c>
      <c r="H345" t="s">
        <v>80</v>
      </c>
      <c r="I345">
        <v>947</v>
      </c>
      <c r="J345" t="s">
        <v>355</v>
      </c>
      <c r="K345" t="s">
        <v>399</v>
      </c>
    </row>
    <row r="346" spans="1:11" x14ac:dyDescent="0.35">
      <c r="A346" t="s">
        <v>349</v>
      </c>
      <c r="B346" t="s">
        <v>84</v>
      </c>
      <c r="C346" t="s">
        <v>352</v>
      </c>
      <c r="D346" t="s">
        <v>78</v>
      </c>
      <c r="E346">
        <v>2020</v>
      </c>
      <c r="F346">
        <v>12</v>
      </c>
      <c r="G346" t="s">
        <v>73</v>
      </c>
      <c r="H346" t="s">
        <v>80</v>
      </c>
      <c r="I346">
        <v>94.7</v>
      </c>
      <c r="J346" t="s">
        <v>355</v>
      </c>
      <c r="K346" t="s">
        <v>399</v>
      </c>
    </row>
    <row r="347" spans="1:11" x14ac:dyDescent="0.35">
      <c r="A347" t="s">
        <v>349</v>
      </c>
      <c r="B347" t="s">
        <v>84</v>
      </c>
      <c r="C347" t="s">
        <v>352</v>
      </c>
      <c r="D347" t="s">
        <v>78</v>
      </c>
      <c r="E347">
        <v>2020</v>
      </c>
      <c r="F347">
        <v>32</v>
      </c>
      <c r="G347" t="s">
        <v>82</v>
      </c>
      <c r="H347" t="s">
        <v>80</v>
      </c>
      <c r="I347">
        <v>836.76</v>
      </c>
      <c r="J347" t="s">
        <v>355</v>
      </c>
      <c r="K347" t="s">
        <v>399</v>
      </c>
    </row>
    <row r="348" spans="1:11" x14ac:dyDescent="0.35">
      <c r="A348" t="s">
        <v>349</v>
      </c>
      <c r="B348" t="s">
        <v>84</v>
      </c>
      <c r="C348" t="s">
        <v>336</v>
      </c>
      <c r="D348" t="s">
        <v>78</v>
      </c>
      <c r="E348">
        <v>2020</v>
      </c>
      <c r="F348">
        <v>11</v>
      </c>
      <c r="G348" t="s">
        <v>79</v>
      </c>
      <c r="H348" t="s">
        <v>80</v>
      </c>
      <c r="I348">
        <v>4163</v>
      </c>
      <c r="J348" t="s">
        <v>355</v>
      </c>
      <c r="K348" t="s">
        <v>394</v>
      </c>
    </row>
    <row r="349" spans="1:11" x14ac:dyDescent="0.35">
      <c r="A349" t="s">
        <v>349</v>
      </c>
      <c r="B349" t="s">
        <v>84</v>
      </c>
      <c r="C349" t="s">
        <v>336</v>
      </c>
      <c r="D349" t="s">
        <v>78</v>
      </c>
      <c r="E349">
        <v>2020</v>
      </c>
      <c r="F349">
        <v>12</v>
      </c>
      <c r="G349" t="s">
        <v>73</v>
      </c>
      <c r="H349" t="s">
        <v>80</v>
      </c>
      <c r="I349">
        <v>333.04</v>
      </c>
      <c r="J349" t="s">
        <v>355</v>
      </c>
      <c r="K349" t="s">
        <v>394</v>
      </c>
    </row>
    <row r="350" spans="1:11" x14ac:dyDescent="0.35">
      <c r="A350" t="s">
        <v>349</v>
      </c>
      <c r="B350" t="s">
        <v>84</v>
      </c>
      <c r="C350" t="s">
        <v>336</v>
      </c>
      <c r="D350" t="s">
        <v>78</v>
      </c>
      <c r="E350">
        <v>2020</v>
      </c>
      <c r="F350">
        <v>32</v>
      </c>
      <c r="G350" t="s">
        <v>82</v>
      </c>
      <c r="H350" t="s">
        <v>80</v>
      </c>
      <c r="I350">
        <v>3889.27</v>
      </c>
      <c r="J350" t="s">
        <v>355</v>
      </c>
      <c r="K350" t="s">
        <v>394</v>
      </c>
    </row>
    <row r="351" spans="1:11" x14ac:dyDescent="0.35">
      <c r="A351" t="s">
        <v>349</v>
      </c>
      <c r="B351" t="s">
        <v>84</v>
      </c>
      <c r="C351" t="s">
        <v>337</v>
      </c>
      <c r="D351" t="s">
        <v>78</v>
      </c>
      <c r="E351">
        <v>2020</v>
      </c>
      <c r="F351">
        <v>32</v>
      </c>
      <c r="G351" t="s">
        <v>82</v>
      </c>
      <c r="H351" t="s">
        <v>80</v>
      </c>
      <c r="I351">
        <v>860.94</v>
      </c>
      <c r="J351" t="s">
        <v>355</v>
      </c>
      <c r="K351" t="s">
        <v>395</v>
      </c>
    </row>
    <row r="352" spans="1:11" x14ac:dyDescent="0.35">
      <c r="A352" t="s">
        <v>349</v>
      </c>
      <c r="B352" t="s">
        <v>84</v>
      </c>
      <c r="C352" t="s">
        <v>338</v>
      </c>
      <c r="D352" t="s">
        <v>78</v>
      </c>
      <c r="E352">
        <v>2020</v>
      </c>
      <c r="F352">
        <v>11</v>
      </c>
      <c r="G352" t="s">
        <v>79</v>
      </c>
      <c r="H352" t="s">
        <v>80</v>
      </c>
      <c r="I352">
        <v>4434</v>
      </c>
      <c r="J352" t="s">
        <v>355</v>
      </c>
      <c r="K352" t="s">
        <v>396</v>
      </c>
    </row>
    <row r="353" spans="1:11" x14ac:dyDescent="0.35">
      <c r="A353" t="s">
        <v>349</v>
      </c>
      <c r="B353" t="s">
        <v>84</v>
      </c>
      <c r="C353" t="s">
        <v>338</v>
      </c>
      <c r="D353" t="s">
        <v>78</v>
      </c>
      <c r="E353">
        <v>2020</v>
      </c>
      <c r="F353">
        <v>12</v>
      </c>
      <c r="G353" t="s">
        <v>73</v>
      </c>
      <c r="H353" t="s">
        <v>80</v>
      </c>
      <c r="I353">
        <v>443.4</v>
      </c>
      <c r="J353" t="s">
        <v>355</v>
      </c>
      <c r="K353" t="s">
        <v>396</v>
      </c>
    </row>
    <row r="354" spans="1:11" x14ac:dyDescent="0.35">
      <c r="A354" t="s">
        <v>349</v>
      </c>
      <c r="B354" t="s">
        <v>84</v>
      </c>
      <c r="C354" t="s">
        <v>338</v>
      </c>
      <c r="D354" t="s">
        <v>78</v>
      </c>
      <c r="E354">
        <v>2020</v>
      </c>
      <c r="F354">
        <v>32</v>
      </c>
      <c r="G354" t="s">
        <v>82</v>
      </c>
      <c r="H354" t="s">
        <v>80</v>
      </c>
      <c r="I354">
        <v>5277.56</v>
      </c>
      <c r="J354" t="s">
        <v>355</v>
      </c>
      <c r="K354" t="s">
        <v>396</v>
      </c>
    </row>
    <row r="355" spans="1:11" x14ac:dyDescent="0.35">
      <c r="A355" t="s">
        <v>349</v>
      </c>
      <c r="B355" t="s">
        <v>84</v>
      </c>
      <c r="C355" t="s">
        <v>331</v>
      </c>
      <c r="D355" t="s">
        <v>78</v>
      </c>
      <c r="E355">
        <v>2020</v>
      </c>
      <c r="F355">
        <v>11</v>
      </c>
      <c r="G355" t="s">
        <v>79</v>
      </c>
      <c r="H355" t="s">
        <v>80</v>
      </c>
      <c r="I355">
        <v>10114</v>
      </c>
      <c r="J355" t="s">
        <v>355</v>
      </c>
      <c r="K355" t="s">
        <v>397</v>
      </c>
    </row>
    <row r="356" spans="1:11" x14ac:dyDescent="0.35">
      <c r="A356" t="s">
        <v>349</v>
      </c>
      <c r="B356" t="s">
        <v>84</v>
      </c>
      <c r="C356" t="s">
        <v>331</v>
      </c>
      <c r="D356" t="s">
        <v>78</v>
      </c>
      <c r="E356">
        <v>2020</v>
      </c>
      <c r="F356">
        <v>11</v>
      </c>
      <c r="G356" t="s">
        <v>79</v>
      </c>
      <c r="H356" t="s">
        <v>81</v>
      </c>
      <c r="I356">
        <v>967</v>
      </c>
      <c r="J356" t="s">
        <v>355</v>
      </c>
      <c r="K356" t="s">
        <v>397</v>
      </c>
    </row>
    <row r="357" spans="1:11" x14ac:dyDescent="0.35">
      <c r="A357" t="s">
        <v>349</v>
      </c>
      <c r="B357" t="s">
        <v>84</v>
      </c>
      <c r="C357" t="s">
        <v>331</v>
      </c>
      <c r="D357" t="s">
        <v>78</v>
      </c>
      <c r="E357">
        <v>2020</v>
      </c>
      <c r="F357">
        <v>12</v>
      </c>
      <c r="G357" t="s">
        <v>73</v>
      </c>
      <c r="H357" t="s">
        <v>80</v>
      </c>
      <c r="I357">
        <v>1011.4</v>
      </c>
      <c r="J357" t="s">
        <v>355</v>
      </c>
      <c r="K357" t="s">
        <v>397</v>
      </c>
    </row>
    <row r="358" spans="1:11" x14ac:dyDescent="0.35">
      <c r="A358" t="s">
        <v>349</v>
      </c>
      <c r="B358" t="s">
        <v>84</v>
      </c>
      <c r="C358" t="s">
        <v>331</v>
      </c>
      <c r="D358" t="s">
        <v>78</v>
      </c>
      <c r="E358">
        <v>2020</v>
      </c>
      <c r="F358">
        <v>12</v>
      </c>
      <c r="G358" t="s">
        <v>73</v>
      </c>
      <c r="H358" t="s">
        <v>81</v>
      </c>
      <c r="I358">
        <v>96.7</v>
      </c>
      <c r="J358" t="s">
        <v>355</v>
      </c>
      <c r="K358" t="s">
        <v>397</v>
      </c>
    </row>
    <row r="359" spans="1:11" x14ac:dyDescent="0.35">
      <c r="A359" t="s">
        <v>349</v>
      </c>
      <c r="B359" t="s">
        <v>84</v>
      </c>
      <c r="C359" t="s">
        <v>331</v>
      </c>
      <c r="D359" t="s">
        <v>78</v>
      </c>
      <c r="E359">
        <v>2020</v>
      </c>
      <c r="F359">
        <v>32</v>
      </c>
      <c r="G359" t="s">
        <v>82</v>
      </c>
      <c r="H359" t="s">
        <v>80</v>
      </c>
      <c r="I359">
        <v>68759.570000000007</v>
      </c>
      <c r="J359" t="s">
        <v>355</v>
      </c>
      <c r="K359" t="s">
        <v>397</v>
      </c>
    </row>
    <row r="360" spans="1:11" x14ac:dyDescent="0.35">
      <c r="A360" t="s">
        <v>349</v>
      </c>
      <c r="B360" t="s">
        <v>84</v>
      </c>
      <c r="C360" t="s">
        <v>331</v>
      </c>
      <c r="D360" t="s">
        <v>78</v>
      </c>
      <c r="E360">
        <v>2020</v>
      </c>
      <c r="F360">
        <v>32</v>
      </c>
      <c r="G360" t="s">
        <v>82</v>
      </c>
      <c r="H360" t="s">
        <v>81</v>
      </c>
      <c r="I360">
        <v>12381.29</v>
      </c>
      <c r="J360" t="s">
        <v>355</v>
      </c>
      <c r="K360" t="s">
        <v>397</v>
      </c>
    </row>
    <row r="361" spans="1:11" x14ac:dyDescent="0.35">
      <c r="A361" t="s">
        <v>349</v>
      </c>
      <c r="B361" t="s">
        <v>84</v>
      </c>
      <c r="C361" t="s">
        <v>339</v>
      </c>
      <c r="D361" t="s">
        <v>78</v>
      </c>
      <c r="E361">
        <v>2020</v>
      </c>
      <c r="F361">
        <v>32</v>
      </c>
      <c r="G361" t="s">
        <v>82</v>
      </c>
      <c r="H361" t="s">
        <v>80</v>
      </c>
      <c r="I361">
        <v>7475.83</v>
      </c>
      <c r="J361" t="s">
        <v>355</v>
      </c>
      <c r="K361" t="s">
        <v>398</v>
      </c>
    </row>
    <row r="362" spans="1:11" x14ac:dyDescent="0.35">
      <c r="A362" t="s">
        <v>349</v>
      </c>
      <c r="B362" t="s">
        <v>304</v>
      </c>
      <c r="C362" t="s">
        <v>87</v>
      </c>
      <c r="D362" t="s">
        <v>78</v>
      </c>
      <c r="E362">
        <v>2019</v>
      </c>
      <c r="F362">
        <v>11</v>
      </c>
      <c r="G362" t="s">
        <v>79</v>
      </c>
      <c r="H362" t="s">
        <v>80</v>
      </c>
      <c r="I362">
        <v>-32249</v>
      </c>
      <c r="J362" t="s">
        <v>358</v>
      </c>
      <c r="K362" t="s">
        <v>387</v>
      </c>
    </row>
    <row r="363" spans="1:11" x14ac:dyDescent="0.35">
      <c r="A363" t="s">
        <v>349</v>
      </c>
      <c r="B363" t="s">
        <v>304</v>
      </c>
      <c r="C363" t="s">
        <v>87</v>
      </c>
      <c r="D363" t="s">
        <v>78</v>
      </c>
      <c r="E363">
        <v>2019</v>
      </c>
      <c r="F363">
        <v>11</v>
      </c>
      <c r="G363" t="s">
        <v>79</v>
      </c>
      <c r="H363" t="s">
        <v>81</v>
      </c>
      <c r="I363">
        <v>4854</v>
      </c>
      <c r="J363" t="s">
        <v>358</v>
      </c>
      <c r="K363" t="s">
        <v>387</v>
      </c>
    </row>
    <row r="364" spans="1:11" x14ac:dyDescent="0.35">
      <c r="A364" t="s">
        <v>349</v>
      </c>
      <c r="B364" t="s">
        <v>304</v>
      </c>
      <c r="C364" t="s">
        <v>87</v>
      </c>
      <c r="D364" t="s">
        <v>78</v>
      </c>
      <c r="E364">
        <v>2019</v>
      </c>
      <c r="F364">
        <v>12</v>
      </c>
      <c r="G364" t="s">
        <v>73</v>
      </c>
      <c r="H364" t="s">
        <v>80</v>
      </c>
      <c r="I364">
        <v>-3224.9</v>
      </c>
      <c r="J364" t="s">
        <v>358</v>
      </c>
      <c r="K364" t="s">
        <v>387</v>
      </c>
    </row>
    <row r="365" spans="1:11" x14ac:dyDescent="0.35">
      <c r="A365" t="s">
        <v>349</v>
      </c>
      <c r="B365" t="s">
        <v>304</v>
      </c>
      <c r="C365" t="s">
        <v>87</v>
      </c>
      <c r="D365" t="s">
        <v>78</v>
      </c>
      <c r="E365">
        <v>2019</v>
      </c>
      <c r="F365">
        <v>12</v>
      </c>
      <c r="G365" t="s">
        <v>73</v>
      </c>
      <c r="H365" t="s">
        <v>81</v>
      </c>
      <c r="I365">
        <v>485.4</v>
      </c>
      <c r="J365" t="s">
        <v>358</v>
      </c>
      <c r="K365" t="s">
        <v>387</v>
      </c>
    </row>
    <row r="366" spans="1:11" x14ac:dyDescent="0.35">
      <c r="A366" t="s">
        <v>349</v>
      </c>
      <c r="B366" t="s">
        <v>304</v>
      </c>
      <c r="C366" t="s">
        <v>87</v>
      </c>
      <c r="D366" t="s">
        <v>78</v>
      </c>
      <c r="E366">
        <v>2019</v>
      </c>
      <c r="F366">
        <v>32</v>
      </c>
      <c r="G366" t="s">
        <v>82</v>
      </c>
      <c r="H366" t="s">
        <v>80</v>
      </c>
      <c r="I366">
        <v>1722575</v>
      </c>
      <c r="J366" t="s">
        <v>358</v>
      </c>
      <c r="K366" t="s">
        <v>387</v>
      </c>
    </row>
    <row r="367" spans="1:11" x14ac:dyDescent="0.35">
      <c r="A367" t="s">
        <v>349</v>
      </c>
      <c r="B367" t="s">
        <v>304</v>
      </c>
      <c r="C367" t="s">
        <v>87</v>
      </c>
      <c r="D367" t="s">
        <v>78</v>
      </c>
      <c r="E367">
        <v>2019</v>
      </c>
      <c r="F367">
        <v>32</v>
      </c>
      <c r="G367" t="s">
        <v>82</v>
      </c>
      <c r="H367" t="s">
        <v>81</v>
      </c>
      <c r="I367">
        <v>23431</v>
      </c>
      <c r="J367" t="s">
        <v>358</v>
      </c>
      <c r="K367" t="s">
        <v>387</v>
      </c>
    </row>
    <row r="368" spans="1:11" x14ac:dyDescent="0.35">
      <c r="A368" t="s">
        <v>349</v>
      </c>
      <c r="B368" t="s">
        <v>304</v>
      </c>
      <c r="C368" t="s">
        <v>87</v>
      </c>
      <c r="D368" t="s">
        <v>78</v>
      </c>
      <c r="E368">
        <v>2020</v>
      </c>
      <c r="F368">
        <v>11</v>
      </c>
      <c r="G368" t="s">
        <v>79</v>
      </c>
      <c r="H368" t="s">
        <v>80</v>
      </c>
      <c r="I368">
        <v>1015713</v>
      </c>
      <c r="J368" t="s">
        <v>358</v>
      </c>
      <c r="K368" t="s">
        <v>387</v>
      </c>
    </row>
    <row r="369" spans="1:11" x14ac:dyDescent="0.35">
      <c r="A369" t="s">
        <v>349</v>
      </c>
      <c r="B369" t="s">
        <v>304</v>
      </c>
      <c r="C369" t="s">
        <v>87</v>
      </c>
      <c r="D369" t="s">
        <v>78</v>
      </c>
      <c r="E369">
        <v>2020</v>
      </c>
      <c r="F369">
        <v>11</v>
      </c>
      <c r="G369" t="s">
        <v>79</v>
      </c>
      <c r="H369" t="s">
        <v>81</v>
      </c>
      <c r="I369">
        <v>29613</v>
      </c>
      <c r="J369" t="s">
        <v>358</v>
      </c>
      <c r="K369" t="s">
        <v>387</v>
      </c>
    </row>
    <row r="370" spans="1:11" x14ac:dyDescent="0.35">
      <c r="A370" t="s">
        <v>349</v>
      </c>
      <c r="B370" t="s">
        <v>304</v>
      </c>
      <c r="C370" t="s">
        <v>87</v>
      </c>
      <c r="D370" t="s">
        <v>78</v>
      </c>
      <c r="E370">
        <v>2020</v>
      </c>
      <c r="F370">
        <v>12</v>
      </c>
      <c r="G370" t="s">
        <v>73</v>
      </c>
      <c r="H370" t="s">
        <v>80</v>
      </c>
      <c r="I370">
        <v>154714.4</v>
      </c>
      <c r="J370" t="s">
        <v>358</v>
      </c>
      <c r="K370" t="s">
        <v>387</v>
      </c>
    </row>
    <row r="371" spans="1:11" x14ac:dyDescent="0.35">
      <c r="A371" t="s">
        <v>349</v>
      </c>
      <c r="B371" t="s">
        <v>304</v>
      </c>
      <c r="C371" t="s">
        <v>87</v>
      </c>
      <c r="D371" t="s">
        <v>78</v>
      </c>
      <c r="E371">
        <v>2020</v>
      </c>
      <c r="F371">
        <v>12</v>
      </c>
      <c r="G371" t="s">
        <v>73</v>
      </c>
      <c r="H371" t="s">
        <v>81</v>
      </c>
      <c r="I371">
        <v>2961.3</v>
      </c>
      <c r="J371" t="s">
        <v>358</v>
      </c>
      <c r="K371" t="s">
        <v>387</v>
      </c>
    </row>
    <row r="372" spans="1:11" x14ac:dyDescent="0.35">
      <c r="A372" t="s">
        <v>349</v>
      </c>
      <c r="B372" t="s">
        <v>304</v>
      </c>
      <c r="C372" t="s">
        <v>87</v>
      </c>
      <c r="D372" t="s">
        <v>78</v>
      </c>
      <c r="E372">
        <v>2020</v>
      </c>
      <c r="F372">
        <v>32</v>
      </c>
      <c r="G372" t="s">
        <v>82</v>
      </c>
      <c r="H372" t="s">
        <v>80</v>
      </c>
      <c r="I372">
        <v>7973408</v>
      </c>
      <c r="J372" t="s">
        <v>358</v>
      </c>
      <c r="K372" t="s">
        <v>387</v>
      </c>
    </row>
    <row r="373" spans="1:11" x14ac:dyDescent="0.35">
      <c r="A373" t="s">
        <v>349</v>
      </c>
      <c r="B373" t="s">
        <v>304</v>
      </c>
      <c r="C373" t="s">
        <v>87</v>
      </c>
      <c r="D373" t="s">
        <v>78</v>
      </c>
      <c r="E373">
        <v>2020</v>
      </c>
      <c r="F373">
        <v>32</v>
      </c>
      <c r="G373" t="s">
        <v>82</v>
      </c>
      <c r="H373" t="s">
        <v>81</v>
      </c>
      <c r="I373">
        <v>121367</v>
      </c>
      <c r="J373" t="s">
        <v>358</v>
      </c>
      <c r="K373" t="s">
        <v>387</v>
      </c>
    </row>
    <row r="374" spans="1:11" x14ac:dyDescent="0.35">
      <c r="A374" t="s">
        <v>349</v>
      </c>
      <c r="B374" t="s">
        <v>84</v>
      </c>
      <c r="C374" t="s">
        <v>327</v>
      </c>
      <c r="D374" t="s">
        <v>78</v>
      </c>
      <c r="E374">
        <v>2020</v>
      </c>
      <c r="F374">
        <v>11</v>
      </c>
      <c r="G374" t="s">
        <v>79</v>
      </c>
      <c r="H374" t="s">
        <v>80</v>
      </c>
      <c r="I374">
        <v>2428</v>
      </c>
      <c r="J374" t="s">
        <v>358</v>
      </c>
      <c r="K374" t="s">
        <v>389</v>
      </c>
    </row>
    <row r="375" spans="1:11" x14ac:dyDescent="0.35">
      <c r="A375" t="s">
        <v>349</v>
      </c>
      <c r="B375" t="s">
        <v>84</v>
      </c>
      <c r="C375" t="s">
        <v>327</v>
      </c>
      <c r="D375" t="s">
        <v>78</v>
      </c>
      <c r="E375">
        <v>2020</v>
      </c>
      <c r="F375">
        <v>12</v>
      </c>
      <c r="G375" t="s">
        <v>73</v>
      </c>
      <c r="H375" t="s">
        <v>80</v>
      </c>
      <c r="I375">
        <v>194.24</v>
      </c>
      <c r="J375" t="s">
        <v>358</v>
      </c>
      <c r="K375" t="s">
        <v>389</v>
      </c>
    </row>
    <row r="376" spans="1:11" x14ac:dyDescent="0.35">
      <c r="A376" t="s">
        <v>349</v>
      </c>
      <c r="B376" t="s">
        <v>84</v>
      </c>
      <c r="C376" t="s">
        <v>327</v>
      </c>
      <c r="D376" t="s">
        <v>78</v>
      </c>
      <c r="E376">
        <v>2020</v>
      </c>
      <c r="F376">
        <v>32</v>
      </c>
      <c r="G376" t="s">
        <v>82</v>
      </c>
      <c r="H376" t="s">
        <v>80</v>
      </c>
      <c r="I376">
        <v>10402.209999999999</v>
      </c>
      <c r="J376" t="s">
        <v>358</v>
      </c>
      <c r="K376" t="s">
        <v>389</v>
      </c>
    </row>
    <row r="377" spans="1:11" x14ac:dyDescent="0.35">
      <c r="A377" t="s">
        <v>349</v>
      </c>
      <c r="B377" t="s">
        <v>84</v>
      </c>
      <c r="C377" t="s">
        <v>329</v>
      </c>
      <c r="D377" t="s">
        <v>78</v>
      </c>
      <c r="E377">
        <v>2020</v>
      </c>
      <c r="F377">
        <v>11</v>
      </c>
      <c r="G377" t="s">
        <v>79</v>
      </c>
      <c r="H377" t="s">
        <v>80</v>
      </c>
      <c r="I377">
        <v>4597</v>
      </c>
      <c r="J377" t="s">
        <v>358</v>
      </c>
      <c r="K377" t="s">
        <v>390</v>
      </c>
    </row>
    <row r="378" spans="1:11" x14ac:dyDescent="0.35">
      <c r="A378" t="s">
        <v>349</v>
      </c>
      <c r="B378" t="s">
        <v>84</v>
      </c>
      <c r="C378" t="s">
        <v>329</v>
      </c>
      <c r="D378" t="s">
        <v>78</v>
      </c>
      <c r="E378">
        <v>2020</v>
      </c>
      <c r="F378">
        <v>11</v>
      </c>
      <c r="G378" t="s">
        <v>79</v>
      </c>
      <c r="H378" t="s">
        <v>81</v>
      </c>
      <c r="I378">
        <v>2045</v>
      </c>
      <c r="J378" t="s">
        <v>358</v>
      </c>
      <c r="K378" t="s">
        <v>390</v>
      </c>
    </row>
    <row r="379" spans="1:11" x14ac:dyDescent="0.35">
      <c r="A379" t="s">
        <v>349</v>
      </c>
      <c r="B379" t="s">
        <v>84</v>
      </c>
      <c r="C379" t="s">
        <v>329</v>
      </c>
      <c r="D379" t="s">
        <v>78</v>
      </c>
      <c r="E379">
        <v>2020</v>
      </c>
      <c r="F379">
        <v>12</v>
      </c>
      <c r="G379" t="s">
        <v>73</v>
      </c>
      <c r="H379" t="s">
        <v>80</v>
      </c>
      <c r="I379">
        <v>459.7</v>
      </c>
      <c r="J379" t="s">
        <v>358</v>
      </c>
      <c r="K379" t="s">
        <v>390</v>
      </c>
    </row>
    <row r="380" spans="1:11" x14ac:dyDescent="0.35">
      <c r="A380" t="s">
        <v>349</v>
      </c>
      <c r="B380" t="s">
        <v>84</v>
      </c>
      <c r="C380" t="s">
        <v>329</v>
      </c>
      <c r="D380" t="s">
        <v>78</v>
      </c>
      <c r="E380">
        <v>2020</v>
      </c>
      <c r="F380">
        <v>12</v>
      </c>
      <c r="G380" t="s">
        <v>73</v>
      </c>
      <c r="H380" t="s">
        <v>81</v>
      </c>
      <c r="I380">
        <v>204.5</v>
      </c>
      <c r="J380" t="s">
        <v>358</v>
      </c>
      <c r="K380" t="s">
        <v>390</v>
      </c>
    </row>
    <row r="381" spans="1:11" x14ac:dyDescent="0.35">
      <c r="A381" t="s">
        <v>349</v>
      </c>
      <c r="B381" t="s">
        <v>84</v>
      </c>
      <c r="C381" t="s">
        <v>329</v>
      </c>
      <c r="D381" t="s">
        <v>78</v>
      </c>
      <c r="E381">
        <v>2020</v>
      </c>
      <c r="F381">
        <v>32</v>
      </c>
      <c r="G381" t="s">
        <v>82</v>
      </c>
      <c r="H381" t="s">
        <v>80</v>
      </c>
      <c r="I381">
        <v>20953.599999999999</v>
      </c>
      <c r="J381" t="s">
        <v>358</v>
      </c>
      <c r="K381" t="s">
        <v>390</v>
      </c>
    </row>
    <row r="382" spans="1:11" x14ac:dyDescent="0.35">
      <c r="A382" t="s">
        <v>349</v>
      </c>
      <c r="B382" t="s">
        <v>84</v>
      </c>
      <c r="C382" t="s">
        <v>329</v>
      </c>
      <c r="D382" t="s">
        <v>78</v>
      </c>
      <c r="E382">
        <v>2020</v>
      </c>
      <c r="F382">
        <v>32</v>
      </c>
      <c r="G382" t="s">
        <v>82</v>
      </c>
      <c r="H382" t="s">
        <v>81</v>
      </c>
      <c r="I382">
        <v>5721.16</v>
      </c>
      <c r="J382" t="s">
        <v>358</v>
      </c>
      <c r="K382" t="s">
        <v>390</v>
      </c>
    </row>
    <row r="383" spans="1:11" x14ac:dyDescent="0.35">
      <c r="A383" t="s">
        <v>349</v>
      </c>
      <c r="B383" t="s">
        <v>84</v>
      </c>
      <c r="C383" t="s">
        <v>334</v>
      </c>
      <c r="D383" t="s">
        <v>78</v>
      </c>
      <c r="E383">
        <v>2020</v>
      </c>
      <c r="F383">
        <v>11</v>
      </c>
      <c r="G383" t="s">
        <v>79</v>
      </c>
      <c r="H383" t="s">
        <v>80</v>
      </c>
      <c r="I383">
        <v>-3054</v>
      </c>
      <c r="J383" t="s">
        <v>358</v>
      </c>
      <c r="K383" t="s">
        <v>391</v>
      </c>
    </row>
    <row r="384" spans="1:11" x14ac:dyDescent="0.35">
      <c r="A384" t="s">
        <v>349</v>
      </c>
      <c r="B384" t="s">
        <v>84</v>
      </c>
      <c r="C384" t="s">
        <v>334</v>
      </c>
      <c r="D384" t="s">
        <v>78</v>
      </c>
      <c r="E384">
        <v>2020</v>
      </c>
      <c r="F384">
        <v>12</v>
      </c>
      <c r="G384" t="s">
        <v>73</v>
      </c>
      <c r="H384" t="s">
        <v>80</v>
      </c>
      <c r="I384">
        <v>-305.39999999999998</v>
      </c>
      <c r="J384" t="s">
        <v>358</v>
      </c>
      <c r="K384" t="s">
        <v>391</v>
      </c>
    </row>
    <row r="385" spans="1:11" x14ac:dyDescent="0.35">
      <c r="A385" t="s">
        <v>349</v>
      </c>
      <c r="B385" t="s">
        <v>84</v>
      </c>
      <c r="C385" t="s">
        <v>334</v>
      </c>
      <c r="D385" t="s">
        <v>78</v>
      </c>
      <c r="E385">
        <v>2020</v>
      </c>
      <c r="F385">
        <v>32</v>
      </c>
      <c r="G385" t="s">
        <v>82</v>
      </c>
      <c r="H385" t="s">
        <v>80</v>
      </c>
      <c r="I385">
        <v>321.77</v>
      </c>
      <c r="J385" t="s">
        <v>358</v>
      </c>
      <c r="K385" t="s">
        <v>391</v>
      </c>
    </row>
    <row r="386" spans="1:11" x14ac:dyDescent="0.35">
      <c r="A386" t="s">
        <v>349</v>
      </c>
      <c r="B386" t="s">
        <v>84</v>
      </c>
      <c r="C386" t="s">
        <v>330</v>
      </c>
      <c r="D386" t="s">
        <v>78</v>
      </c>
      <c r="E386">
        <v>2020</v>
      </c>
      <c r="F386">
        <v>11</v>
      </c>
      <c r="G386" t="s">
        <v>79</v>
      </c>
      <c r="H386" t="s">
        <v>80</v>
      </c>
      <c r="I386">
        <v>48923</v>
      </c>
      <c r="J386" t="s">
        <v>358</v>
      </c>
      <c r="K386" t="s">
        <v>392</v>
      </c>
    </row>
    <row r="387" spans="1:11" x14ac:dyDescent="0.35">
      <c r="A387" t="s">
        <v>349</v>
      </c>
      <c r="B387" t="s">
        <v>84</v>
      </c>
      <c r="C387" t="s">
        <v>330</v>
      </c>
      <c r="D387" t="s">
        <v>78</v>
      </c>
      <c r="E387">
        <v>2020</v>
      </c>
      <c r="F387">
        <v>11</v>
      </c>
      <c r="G387" t="s">
        <v>79</v>
      </c>
      <c r="H387" t="s">
        <v>81</v>
      </c>
      <c r="I387">
        <v>7810</v>
      </c>
      <c r="J387" t="s">
        <v>358</v>
      </c>
      <c r="K387" t="s">
        <v>392</v>
      </c>
    </row>
    <row r="388" spans="1:11" x14ac:dyDescent="0.35">
      <c r="A388" t="s">
        <v>349</v>
      </c>
      <c r="B388" t="s">
        <v>84</v>
      </c>
      <c r="C388" t="s">
        <v>330</v>
      </c>
      <c r="D388" t="s">
        <v>78</v>
      </c>
      <c r="E388">
        <v>2020</v>
      </c>
      <c r="F388">
        <v>12</v>
      </c>
      <c r="G388" t="s">
        <v>73</v>
      </c>
      <c r="H388" t="s">
        <v>80</v>
      </c>
      <c r="I388">
        <v>4892.3</v>
      </c>
      <c r="J388" t="s">
        <v>358</v>
      </c>
      <c r="K388" t="s">
        <v>392</v>
      </c>
    </row>
    <row r="389" spans="1:11" x14ac:dyDescent="0.35">
      <c r="A389" t="s">
        <v>349</v>
      </c>
      <c r="B389" t="s">
        <v>84</v>
      </c>
      <c r="C389" t="s">
        <v>330</v>
      </c>
      <c r="D389" t="s">
        <v>78</v>
      </c>
      <c r="E389">
        <v>2020</v>
      </c>
      <c r="F389">
        <v>12</v>
      </c>
      <c r="G389" t="s">
        <v>73</v>
      </c>
      <c r="H389" t="s">
        <v>81</v>
      </c>
      <c r="I389">
        <v>781</v>
      </c>
      <c r="J389" t="s">
        <v>358</v>
      </c>
      <c r="K389" t="s">
        <v>392</v>
      </c>
    </row>
    <row r="390" spans="1:11" x14ac:dyDescent="0.35">
      <c r="A390" t="s">
        <v>349</v>
      </c>
      <c r="B390" t="s">
        <v>84</v>
      </c>
      <c r="C390" t="s">
        <v>330</v>
      </c>
      <c r="D390" t="s">
        <v>78</v>
      </c>
      <c r="E390">
        <v>2020</v>
      </c>
      <c r="F390">
        <v>32</v>
      </c>
      <c r="G390" t="s">
        <v>82</v>
      </c>
      <c r="H390" t="s">
        <v>80</v>
      </c>
      <c r="I390">
        <v>196435.13</v>
      </c>
      <c r="J390" t="s">
        <v>358</v>
      </c>
      <c r="K390" t="s">
        <v>392</v>
      </c>
    </row>
    <row r="391" spans="1:11" x14ac:dyDescent="0.35">
      <c r="A391" t="s">
        <v>349</v>
      </c>
      <c r="B391" t="s">
        <v>84</v>
      </c>
      <c r="C391" t="s">
        <v>330</v>
      </c>
      <c r="D391" t="s">
        <v>78</v>
      </c>
      <c r="E391">
        <v>2020</v>
      </c>
      <c r="F391">
        <v>32</v>
      </c>
      <c r="G391" t="s">
        <v>82</v>
      </c>
      <c r="H391" t="s">
        <v>81</v>
      </c>
      <c r="I391">
        <v>54746.52</v>
      </c>
      <c r="J391" t="s">
        <v>358</v>
      </c>
      <c r="K391" t="s">
        <v>392</v>
      </c>
    </row>
    <row r="392" spans="1:11" x14ac:dyDescent="0.35">
      <c r="A392" t="s">
        <v>349</v>
      </c>
      <c r="B392" t="s">
        <v>84</v>
      </c>
      <c r="C392" t="s">
        <v>85</v>
      </c>
      <c r="D392" t="s">
        <v>78</v>
      </c>
      <c r="E392">
        <v>2019</v>
      </c>
      <c r="F392">
        <v>11</v>
      </c>
      <c r="G392" t="s">
        <v>79</v>
      </c>
      <c r="H392" t="s">
        <v>80</v>
      </c>
      <c r="I392">
        <v>36</v>
      </c>
      <c r="J392" t="s">
        <v>358</v>
      </c>
      <c r="K392" t="s">
        <v>388</v>
      </c>
    </row>
    <row r="393" spans="1:11" x14ac:dyDescent="0.35">
      <c r="A393" t="s">
        <v>349</v>
      </c>
      <c r="B393" t="s">
        <v>84</v>
      </c>
      <c r="C393" t="s">
        <v>85</v>
      </c>
      <c r="D393" t="s">
        <v>78</v>
      </c>
      <c r="E393">
        <v>2019</v>
      </c>
      <c r="F393">
        <v>12</v>
      </c>
      <c r="G393" t="s">
        <v>73</v>
      </c>
      <c r="H393" t="s">
        <v>80</v>
      </c>
      <c r="I393">
        <v>3.6</v>
      </c>
      <c r="J393" t="s">
        <v>358</v>
      </c>
      <c r="K393" t="s">
        <v>388</v>
      </c>
    </row>
    <row r="394" spans="1:11" x14ac:dyDescent="0.35">
      <c r="A394" t="s">
        <v>349</v>
      </c>
      <c r="B394" t="s">
        <v>84</v>
      </c>
      <c r="C394" t="s">
        <v>85</v>
      </c>
      <c r="D394" t="s">
        <v>78</v>
      </c>
      <c r="E394">
        <v>2019</v>
      </c>
      <c r="F394">
        <v>32</v>
      </c>
      <c r="G394" t="s">
        <v>82</v>
      </c>
      <c r="H394" t="s">
        <v>80</v>
      </c>
      <c r="I394">
        <v>11511.47</v>
      </c>
      <c r="J394" t="s">
        <v>358</v>
      </c>
      <c r="K394" t="s">
        <v>388</v>
      </c>
    </row>
    <row r="395" spans="1:11" x14ac:dyDescent="0.35">
      <c r="A395" t="s">
        <v>349</v>
      </c>
      <c r="B395" t="s">
        <v>84</v>
      </c>
      <c r="C395" t="s">
        <v>85</v>
      </c>
      <c r="D395" t="s">
        <v>78</v>
      </c>
      <c r="E395">
        <v>2020</v>
      </c>
      <c r="F395">
        <v>11</v>
      </c>
      <c r="G395" t="s">
        <v>79</v>
      </c>
      <c r="H395" t="s">
        <v>80</v>
      </c>
      <c r="I395">
        <v>6097</v>
      </c>
      <c r="J395" t="s">
        <v>358</v>
      </c>
      <c r="K395" t="s">
        <v>388</v>
      </c>
    </row>
    <row r="396" spans="1:11" x14ac:dyDescent="0.35">
      <c r="A396" t="s">
        <v>349</v>
      </c>
      <c r="B396" t="s">
        <v>84</v>
      </c>
      <c r="C396" t="s">
        <v>85</v>
      </c>
      <c r="D396" t="s">
        <v>78</v>
      </c>
      <c r="E396">
        <v>2020</v>
      </c>
      <c r="F396">
        <v>12</v>
      </c>
      <c r="G396" t="s">
        <v>73</v>
      </c>
      <c r="H396" t="s">
        <v>80</v>
      </c>
      <c r="I396">
        <v>609.70000000000005</v>
      </c>
      <c r="J396" t="s">
        <v>358</v>
      </c>
      <c r="K396" t="s">
        <v>388</v>
      </c>
    </row>
    <row r="397" spans="1:11" x14ac:dyDescent="0.35">
      <c r="A397" t="s">
        <v>349</v>
      </c>
      <c r="B397" t="s">
        <v>84</v>
      </c>
      <c r="C397" t="s">
        <v>85</v>
      </c>
      <c r="D397" t="s">
        <v>78</v>
      </c>
      <c r="E397">
        <v>2020</v>
      </c>
      <c r="F397">
        <v>32</v>
      </c>
      <c r="G397" t="s">
        <v>82</v>
      </c>
      <c r="H397" t="s">
        <v>80</v>
      </c>
      <c r="I397">
        <v>48037.09</v>
      </c>
      <c r="J397" t="s">
        <v>358</v>
      </c>
      <c r="K397" t="s">
        <v>388</v>
      </c>
    </row>
    <row r="398" spans="1:11" x14ac:dyDescent="0.35">
      <c r="A398" t="s">
        <v>349</v>
      </c>
      <c r="B398" t="s">
        <v>84</v>
      </c>
      <c r="C398" t="s">
        <v>352</v>
      </c>
      <c r="D398" t="s">
        <v>78</v>
      </c>
      <c r="E398">
        <v>2020</v>
      </c>
      <c r="F398">
        <v>32</v>
      </c>
      <c r="G398" t="s">
        <v>82</v>
      </c>
      <c r="H398" t="s">
        <v>80</v>
      </c>
      <c r="I398">
        <v>759.99</v>
      </c>
      <c r="J398" t="s">
        <v>358</v>
      </c>
      <c r="K398" t="s">
        <v>399</v>
      </c>
    </row>
    <row r="399" spans="1:11" x14ac:dyDescent="0.35">
      <c r="A399" t="s">
        <v>349</v>
      </c>
      <c r="B399" t="s">
        <v>84</v>
      </c>
      <c r="C399" t="s">
        <v>336</v>
      </c>
      <c r="D399" t="s">
        <v>78</v>
      </c>
      <c r="E399">
        <v>2020</v>
      </c>
      <c r="F399">
        <v>11</v>
      </c>
      <c r="G399" t="s">
        <v>79</v>
      </c>
      <c r="H399" t="s">
        <v>80</v>
      </c>
      <c r="I399">
        <v>-3820</v>
      </c>
      <c r="J399" t="s">
        <v>358</v>
      </c>
      <c r="K399" t="s">
        <v>394</v>
      </c>
    </row>
    <row r="400" spans="1:11" x14ac:dyDescent="0.35">
      <c r="A400" t="s">
        <v>349</v>
      </c>
      <c r="B400" t="s">
        <v>84</v>
      </c>
      <c r="C400" t="s">
        <v>336</v>
      </c>
      <c r="D400" t="s">
        <v>78</v>
      </c>
      <c r="E400">
        <v>2020</v>
      </c>
      <c r="F400">
        <v>12</v>
      </c>
      <c r="G400" t="s">
        <v>73</v>
      </c>
      <c r="H400" t="s">
        <v>80</v>
      </c>
      <c r="I400">
        <v>-305.60000000000002</v>
      </c>
      <c r="J400" t="s">
        <v>358</v>
      </c>
      <c r="K400" t="s">
        <v>394</v>
      </c>
    </row>
    <row r="401" spans="1:11" x14ac:dyDescent="0.35">
      <c r="A401" t="s">
        <v>349</v>
      </c>
      <c r="B401" t="s">
        <v>84</v>
      </c>
      <c r="C401" t="s">
        <v>337</v>
      </c>
      <c r="D401" t="s">
        <v>78</v>
      </c>
      <c r="E401">
        <v>2020</v>
      </c>
      <c r="F401">
        <v>32</v>
      </c>
      <c r="G401" t="s">
        <v>82</v>
      </c>
      <c r="H401" t="s">
        <v>80</v>
      </c>
      <c r="I401">
        <v>760.84</v>
      </c>
      <c r="J401" t="s">
        <v>358</v>
      </c>
      <c r="K401" t="s">
        <v>395</v>
      </c>
    </row>
    <row r="402" spans="1:11" x14ac:dyDescent="0.35">
      <c r="A402" t="s">
        <v>349</v>
      </c>
      <c r="B402" t="s">
        <v>84</v>
      </c>
      <c r="C402" t="s">
        <v>338</v>
      </c>
      <c r="D402" t="s">
        <v>78</v>
      </c>
      <c r="E402">
        <v>2020</v>
      </c>
      <c r="F402">
        <v>32</v>
      </c>
      <c r="G402" t="s">
        <v>82</v>
      </c>
      <c r="H402" t="s">
        <v>80</v>
      </c>
      <c r="I402">
        <v>4731</v>
      </c>
      <c r="J402" t="s">
        <v>358</v>
      </c>
      <c r="K402" t="s">
        <v>396</v>
      </c>
    </row>
    <row r="403" spans="1:11" x14ac:dyDescent="0.35">
      <c r="A403" t="s">
        <v>349</v>
      </c>
      <c r="B403" t="s">
        <v>84</v>
      </c>
      <c r="C403" t="s">
        <v>331</v>
      </c>
      <c r="D403" t="s">
        <v>78</v>
      </c>
      <c r="E403">
        <v>2020</v>
      </c>
      <c r="F403">
        <v>11</v>
      </c>
      <c r="G403" t="s">
        <v>79</v>
      </c>
      <c r="H403" t="s">
        <v>80</v>
      </c>
      <c r="I403">
        <v>9919</v>
      </c>
      <c r="J403" t="s">
        <v>358</v>
      </c>
      <c r="K403" t="s">
        <v>397</v>
      </c>
    </row>
    <row r="404" spans="1:11" x14ac:dyDescent="0.35">
      <c r="A404" t="s">
        <v>349</v>
      </c>
      <c r="B404" t="s">
        <v>84</v>
      </c>
      <c r="C404" t="s">
        <v>331</v>
      </c>
      <c r="D404" t="s">
        <v>78</v>
      </c>
      <c r="E404">
        <v>2020</v>
      </c>
      <c r="F404">
        <v>11</v>
      </c>
      <c r="G404" t="s">
        <v>79</v>
      </c>
      <c r="H404" t="s">
        <v>81</v>
      </c>
      <c r="I404">
        <v>-964</v>
      </c>
      <c r="J404" t="s">
        <v>358</v>
      </c>
      <c r="K404" t="s">
        <v>397</v>
      </c>
    </row>
    <row r="405" spans="1:11" x14ac:dyDescent="0.35">
      <c r="A405" t="s">
        <v>349</v>
      </c>
      <c r="B405" t="s">
        <v>84</v>
      </c>
      <c r="C405" t="s">
        <v>331</v>
      </c>
      <c r="D405" t="s">
        <v>78</v>
      </c>
      <c r="E405">
        <v>2020</v>
      </c>
      <c r="F405">
        <v>12</v>
      </c>
      <c r="G405" t="s">
        <v>73</v>
      </c>
      <c r="H405" t="s">
        <v>80</v>
      </c>
      <c r="I405">
        <v>991.9</v>
      </c>
      <c r="J405" t="s">
        <v>358</v>
      </c>
      <c r="K405" t="s">
        <v>397</v>
      </c>
    </row>
    <row r="406" spans="1:11" x14ac:dyDescent="0.35">
      <c r="A406" t="s">
        <v>349</v>
      </c>
      <c r="B406" t="s">
        <v>84</v>
      </c>
      <c r="C406" t="s">
        <v>331</v>
      </c>
      <c r="D406" t="s">
        <v>78</v>
      </c>
      <c r="E406">
        <v>2020</v>
      </c>
      <c r="F406">
        <v>12</v>
      </c>
      <c r="G406" t="s">
        <v>73</v>
      </c>
      <c r="H406" t="s">
        <v>81</v>
      </c>
      <c r="I406">
        <v>-96.4</v>
      </c>
      <c r="J406" t="s">
        <v>358</v>
      </c>
      <c r="K406" t="s">
        <v>397</v>
      </c>
    </row>
    <row r="407" spans="1:11" x14ac:dyDescent="0.35">
      <c r="A407" t="s">
        <v>349</v>
      </c>
      <c r="B407" t="s">
        <v>84</v>
      </c>
      <c r="C407" t="s">
        <v>331</v>
      </c>
      <c r="D407" t="s">
        <v>78</v>
      </c>
      <c r="E407">
        <v>2020</v>
      </c>
      <c r="F407">
        <v>32</v>
      </c>
      <c r="G407" t="s">
        <v>82</v>
      </c>
      <c r="H407" t="s">
        <v>80</v>
      </c>
      <c r="I407">
        <v>69719.759999999995</v>
      </c>
      <c r="J407" t="s">
        <v>358</v>
      </c>
      <c r="K407" t="s">
        <v>397</v>
      </c>
    </row>
    <row r="408" spans="1:11" x14ac:dyDescent="0.35">
      <c r="A408" t="s">
        <v>349</v>
      </c>
      <c r="B408" t="s">
        <v>84</v>
      </c>
      <c r="C408" t="s">
        <v>331</v>
      </c>
      <c r="D408" t="s">
        <v>78</v>
      </c>
      <c r="E408">
        <v>2020</v>
      </c>
      <c r="F408">
        <v>32</v>
      </c>
      <c r="G408" t="s">
        <v>82</v>
      </c>
      <c r="H408" t="s">
        <v>81</v>
      </c>
      <c r="I408">
        <v>10167.200000000001</v>
      </c>
      <c r="J408" t="s">
        <v>358</v>
      </c>
      <c r="K408" t="s">
        <v>397</v>
      </c>
    </row>
    <row r="409" spans="1:11" x14ac:dyDescent="0.35">
      <c r="A409" t="s">
        <v>349</v>
      </c>
      <c r="B409" t="s">
        <v>84</v>
      </c>
      <c r="C409" t="s">
        <v>339</v>
      </c>
      <c r="D409" t="s">
        <v>78</v>
      </c>
      <c r="E409">
        <v>2020</v>
      </c>
      <c r="F409">
        <v>32</v>
      </c>
      <c r="G409" t="s">
        <v>82</v>
      </c>
      <c r="H409" t="s">
        <v>80</v>
      </c>
      <c r="I409">
        <v>6639.6</v>
      </c>
      <c r="J409" t="s">
        <v>358</v>
      </c>
      <c r="K409" t="s">
        <v>398</v>
      </c>
    </row>
    <row r="410" spans="1:11" x14ac:dyDescent="0.35">
      <c r="A410" t="s">
        <v>359</v>
      </c>
      <c r="B410" t="s">
        <v>304</v>
      </c>
      <c r="C410" t="s">
        <v>87</v>
      </c>
      <c r="D410" t="s">
        <v>78</v>
      </c>
      <c r="E410">
        <v>2019</v>
      </c>
      <c r="F410">
        <v>11</v>
      </c>
      <c r="G410" t="s">
        <v>79</v>
      </c>
      <c r="H410" t="s">
        <v>80</v>
      </c>
      <c r="I410">
        <v>-17006</v>
      </c>
      <c r="J410" t="s">
        <v>360</v>
      </c>
      <c r="K410" t="s">
        <v>387</v>
      </c>
    </row>
    <row r="411" spans="1:11" x14ac:dyDescent="0.35">
      <c r="A411" t="s">
        <v>359</v>
      </c>
      <c r="B411" t="s">
        <v>304</v>
      </c>
      <c r="C411" t="s">
        <v>87</v>
      </c>
      <c r="D411" t="s">
        <v>78</v>
      </c>
      <c r="E411">
        <v>2019</v>
      </c>
      <c r="F411">
        <v>11</v>
      </c>
      <c r="G411" t="s">
        <v>79</v>
      </c>
      <c r="H411" t="s">
        <v>81</v>
      </c>
      <c r="I411">
        <v>-598</v>
      </c>
      <c r="J411" t="s">
        <v>360</v>
      </c>
      <c r="K411" t="s">
        <v>387</v>
      </c>
    </row>
    <row r="412" spans="1:11" x14ac:dyDescent="0.35">
      <c r="A412" t="s">
        <v>359</v>
      </c>
      <c r="B412" t="s">
        <v>304</v>
      </c>
      <c r="C412" t="s">
        <v>87</v>
      </c>
      <c r="D412" t="s">
        <v>78</v>
      </c>
      <c r="E412">
        <v>2019</v>
      </c>
      <c r="F412">
        <v>12</v>
      </c>
      <c r="G412" t="s">
        <v>73</v>
      </c>
      <c r="H412" t="s">
        <v>80</v>
      </c>
      <c r="I412">
        <v>-1700.6</v>
      </c>
      <c r="J412" t="s">
        <v>360</v>
      </c>
      <c r="K412" t="s">
        <v>387</v>
      </c>
    </row>
    <row r="413" spans="1:11" x14ac:dyDescent="0.35">
      <c r="A413" t="s">
        <v>359</v>
      </c>
      <c r="B413" t="s">
        <v>304</v>
      </c>
      <c r="C413" t="s">
        <v>87</v>
      </c>
      <c r="D413" t="s">
        <v>78</v>
      </c>
      <c r="E413">
        <v>2019</v>
      </c>
      <c r="F413">
        <v>12</v>
      </c>
      <c r="G413" t="s">
        <v>73</v>
      </c>
      <c r="H413" t="s">
        <v>81</v>
      </c>
      <c r="I413">
        <v>-59.8</v>
      </c>
      <c r="J413" t="s">
        <v>360</v>
      </c>
      <c r="K413" t="s">
        <v>387</v>
      </c>
    </row>
    <row r="414" spans="1:11" x14ac:dyDescent="0.35">
      <c r="A414" t="s">
        <v>359</v>
      </c>
      <c r="B414" t="s">
        <v>304</v>
      </c>
      <c r="C414" t="s">
        <v>87</v>
      </c>
      <c r="D414" t="s">
        <v>78</v>
      </c>
      <c r="E414">
        <v>2019</v>
      </c>
      <c r="F414">
        <v>32</v>
      </c>
      <c r="G414" t="s">
        <v>82</v>
      </c>
      <c r="H414" t="s">
        <v>80</v>
      </c>
      <c r="I414">
        <v>1181137</v>
      </c>
      <c r="J414" t="s">
        <v>360</v>
      </c>
      <c r="K414" t="s">
        <v>387</v>
      </c>
    </row>
    <row r="415" spans="1:11" x14ac:dyDescent="0.35">
      <c r="A415" t="s">
        <v>359</v>
      </c>
      <c r="B415" t="s">
        <v>304</v>
      </c>
      <c r="C415" t="s">
        <v>87</v>
      </c>
      <c r="D415" t="s">
        <v>78</v>
      </c>
      <c r="E415">
        <v>2019</v>
      </c>
      <c r="F415">
        <v>32</v>
      </c>
      <c r="G415" t="s">
        <v>82</v>
      </c>
      <c r="H415" t="s">
        <v>81</v>
      </c>
      <c r="I415">
        <v>15165</v>
      </c>
      <c r="J415" t="s">
        <v>360</v>
      </c>
      <c r="K415" t="s">
        <v>387</v>
      </c>
    </row>
    <row r="416" spans="1:11" x14ac:dyDescent="0.35">
      <c r="A416" t="s">
        <v>359</v>
      </c>
      <c r="B416" t="s">
        <v>304</v>
      </c>
      <c r="C416" t="s">
        <v>87</v>
      </c>
      <c r="D416" t="s">
        <v>78</v>
      </c>
      <c r="E416">
        <v>2020</v>
      </c>
      <c r="F416">
        <v>11</v>
      </c>
      <c r="G416" t="s">
        <v>79</v>
      </c>
      <c r="H416" t="s">
        <v>80</v>
      </c>
      <c r="I416">
        <v>1583913</v>
      </c>
      <c r="J416" t="s">
        <v>360</v>
      </c>
      <c r="K416" t="s">
        <v>387</v>
      </c>
    </row>
    <row r="417" spans="1:11" x14ac:dyDescent="0.35">
      <c r="A417" t="s">
        <v>359</v>
      </c>
      <c r="B417" t="s">
        <v>304</v>
      </c>
      <c r="C417" t="s">
        <v>87</v>
      </c>
      <c r="D417" t="s">
        <v>78</v>
      </c>
      <c r="E417">
        <v>2020</v>
      </c>
      <c r="F417">
        <v>11</v>
      </c>
      <c r="G417" t="s">
        <v>79</v>
      </c>
      <c r="H417" t="s">
        <v>81</v>
      </c>
      <c r="I417">
        <v>23605</v>
      </c>
      <c r="J417" t="s">
        <v>360</v>
      </c>
      <c r="K417" t="s">
        <v>387</v>
      </c>
    </row>
    <row r="418" spans="1:11" x14ac:dyDescent="0.35">
      <c r="A418" t="s">
        <v>359</v>
      </c>
      <c r="B418" t="s">
        <v>304</v>
      </c>
      <c r="C418" t="s">
        <v>87</v>
      </c>
      <c r="D418" t="s">
        <v>78</v>
      </c>
      <c r="E418">
        <v>2020</v>
      </c>
      <c r="F418">
        <v>12</v>
      </c>
      <c r="G418" t="s">
        <v>73</v>
      </c>
      <c r="H418" t="s">
        <v>80</v>
      </c>
      <c r="I418">
        <v>158391.29999999999</v>
      </c>
      <c r="J418" t="s">
        <v>360</v>
      </c>
      <c r="K418" t="s">
        <v>387</v>
      </c>
    </row>
    <row r="419" spans="1:11" x14ac:dyDescent="0.35">
      <c r="A419" t="s">
        <v>359</v>
      </c>
      <c r="B419" t="s">
        <v>304</v>
      </c>
      <c r="C419" t="s">
        <v>87</v>
      </c>
      <c r="D419" t="s">
        <v>78</v>
      </c>
      <c r="E419">
        <v>2020</v>
      </c>
      <c r="F419">
        <v>12</v>
      </c>
      <c r="G419" t="s">
        <v>73</v>
      </c>
      <c r="H419" t="s">
        <v>81</v>
      </c>
      <c r="I419">
        <v>2360.5</v>
      </c>
      <c r="J419" t="s">
        <v>360</v>
      </c>
      <c r="K419" t="s">
        <v>387</v>
      </c>
    </row>
    <row r="420" spans="1:11" x14ac:dyDescent="0.35">
      <c r="A420" t="s">
        <v>359</v>
      </c>
      <c r="B420" t="s">
        <v>304</v>
      </c>
      <c r="C420" t="s">
        <v>87</v>
      </c>
      <c r="D420" t="s">
        <v>78</v>
      </c>
      <c r="E420">
        <v>2020</v>
      </c>
      <c r="F420">
        <v>32</v>
      </c>
      <c r="G420" t="s">
        <v>82</v>
      </c>
      <c r="H420" t="s">
        <v>80</v>
      </c>
      <c r="I420">
        <v>8536396</v>
      </c>
      <c r="J420" t="s">
        <v>360</v>
      </c>
      <c r="K420" t="s">
        <v>387</v>
      </c>
    </row>
    <row r="421" spans="1:11" x14ac:dyDescent="0.35">
      <c r="A421" t="s">
        <v>359</v>
      </c>
      <c r="B421" t="s">
        <v>304</v>
      </c>
      <c r="C421" t="s">
        <v>87</v>
      </c>
      <c r="D421" t="s">
        <v>78</v>
      </c>
      <c r="E421">
        <v>2020</v>
      </c>
      <c r="F421">
        <v>32</v>
      </c>
      <c r="G421" t="s">
        <v>82</v>
      </c>
      <c r="H421" t="s">
        <v>81</v>
      </c>
      <c r="I421">
        <v>128393</v>
      </c>
      <c r="J421" t="s">
        <v>360</v>
      </c>
      <c r="K421" t="s">
        <v>387</v>
      </c>
    </row>
    <row r="422" spans="1:11" x14ac:dyDescent="0.35">
      <c r="A422" t="s">
        <v>359</v>
      </c>
      <c r="B422" t="s">
        <v>84</v>
      </c>
      <c r="C422" t="s">
        <v>327</v>
      </c>
      <c r="D422" t="s">
        <v>78</v>
      </c>
      <c r="E422">
        <v>2020</v>
      </c>
      <c r="F422">
        <v>11</v>
      </c>
      <c r="G422" t="s">
        <v>79</v>
      </c>
      <c r="H422" t="s">
        <v>80</v>
      </c>
      <c r="I422">
        <v>1890</v>
      </c>
      <c r="J422" t="s">
        <v>360</v>
      </c>
      <c r="K422" t="s">
        <v>389</v>
      </c>
    </row>
    <row r="423" spans="1:11" x14ac:dyDescent="0.35">
      <c r="A423" t="s">
        <v>359</v>
      </c>
      <c r="B423" t="s">
        <v>84</v>
      </c>
      <c r="C423" t="s">
        <v>327</v>
      </c>
      <c r="D423" t="s">
        <v>78</v>
      </c>
      <c r="E423">
        <v>2020</v>
      </c>
      <c r="F423">
        <v>12</v>
      </c>
      <c r="G423" t="s">
        <v>73</v>
      </c>
      <c r="H423" t="s">
        <v>80</v>
      </c>
      <c r="I423">
        <v>151.19999999999999</v>
      </c>
      <c r="J423" t="s">
        <v>360</v>
      </c>
      <c r="K423" t="s">
        <v>389</v>
      </c>
    </row>
    <row r="424" spans="1:11" x14ac:dyDescent="0.35">
      <c r="A424" t="s">
        <v>359</v>
      </c>
      <c r="B424" t="s">
        <v>84</v>
      </c>
      <c r="C424" t="s">
        <v>327</v>
      </c>
      <c r="D424" t="s">
        <v>78</v>
      </c>
      <c r="E424">
        <v>2020</v>
      </c>
      <c r="F424">
        <v>32</v>
      </c>
      <c r="G424" t="s">
        <v>82</v>
      </c>
      <c r="H424" t="s">
        <v>80</v>
      </c>
      <c r="I424">
        <v>10727.79</v>
      </c>
      <c r="J424" t="s">
        <v>360</v>
      </c>
      <c r="K424" t="s">
        <v>389</v>
      </c>
    </row>
    <row r="425" spans="1:11" x14ac:dyDescent="0.35">
      <c r="A425" t="s">
        <v>359</v>
      </c>
      <c r="B425" t="s">
        <v>84</v>
      </c>
      <c r="C425" t="s">
        <v>329</v>
      </c>
      <c r="D425" t="s">
        <v>78</v>
      </c>
      <c r="E425">
        <v>2020</v>
      </c>
      <c r="F425">
        <v>11</v>
      </c>
      <c r="G425" t="s">
        <v>79</v>
      </c>
      <c r="H425" t="s">
        <v>80</v>
      </c>
      <c r="I425">
        <v>11039</v>
      </c>
      <c r="J425" t="s">
        <v>360</v>
      </c>
      <c r="K425" t="s">
        <v>390</v>
      </c>
    </row>
    <row r="426" spans="1:11" x14ac:dyDescent="0.35">
      <c r="A426" t="s">
        <v>359</v>
      </c>
      <c r="B426" t="s">
        <v>84</v>
      </c>
      <c r="C426" t="s">
        <v>329</v>
      </c>
      <c r="D426" t="s">
        <v>78</v>
      </c>
      <c r="E426">
        <v>2020</v>
      </c>
      <c r="F426">
        <v>11</v>
      </c>
      <c r="G426" t="s">
        <v>79</v>
      </c>
      <c r="H426" t="s">
        <v>81</v>
      </c>
      <c r="I426">
        <v>3131</v>
      </c>
      <c r="J426" t="s">
        <v>360</v>
      </c>
      <c r="K426" t="s">
        <v>390</v>
      </c>
    </row>
    <row r="427" spans="1:11" x14ac:dyDescent="0.35">
      <c r="A427" t="s">
        <v>359</v>
      </c>
      <c r="B427" t="s">
        <v>84</v>
      </c>
      <c r="C427" t="s">
        <v>329</v>
      </c>
      <c r="D427" t="s">
        <v>78</v>
      </c>
      <c r="E427">
        <v>2020</v>
      </c>
      <c r="F427">
        <v>12</v>
      </c>
      <c r="G427" t="s">
        <v>73</v>
      </c>
      <c r="H427" t="s">
        <v>80</v>
      </c>
      <c r="I427">
        <v>1103.9000000000001</v>
      </c>
      <c r="J427" t="s">
        <v>360</v>
      </c>
      <c r="K427" t="s">
        <v>390</v>
      </c>
    </row>
    <row r="428" spans="1:11" x14ac:dyDescent="0.35">
      <c r="A428" t="s">
        <v>359</v>
      </c>
      <c r="B428" t="s">
        <v>84</v>
      </c>
      <c r="C428" t="s">
        <v>329</v>
      </c>
      <c r="D428" t="s">
        <v>78</v>
      </c>
      <c r="E428">
        <v>2020</v>
      </c>
      <c r="F428">
        <v>12</v>
      </c>
      <c r="G428" t="s">
        <v>73</v>
      </c>
      <c r="H428" t="s">
        <v>81</v>
      </c>
      <c r="I428">
        <v>313.10000000000002</v>
      </c>
      <c r="J428" t="s">
        <v>360</v>
      </c>
      <c r="K428" t="s">
        <v>390</v>
      </c>
    </row>
    <row r="429" spans="1:11" x14ac:dyDescent="0.35">
      <c r="A429" t="s">
        <v>359</v>
      </c>
      <c r="B429" t="s">
        <v>84</v>
      </c>
      <c r="C429" t="s">
        <v>329</v>
      </c>
      <c r="D429" t="s">
        <v>78</v>
      </c>
      <c r="E429">
        <v>2020</v>
      </c>
      <c r="F429">
        <v>32</v>
      </c>
      <c r="G429" t="s">
        <v>82</v>
      </c>
      <c r="H429" t="s">
        <v>80</v>
      </c>
      <c r="I429">
        <v>27875.85</v>
      </c>
      <c r="J429" t="s">
        <v>360</v>
      </c>
      <c r="K429" t="s">
        <v>390</v>
      </c>
    </row>
    <row r="430" spans="1:11" x14ac:dyDescent="0.35">
      <c r="A430" t="s">
        <v>359</v>
      </c>
      <c r="B430" t="s">
        <v>84</v>
      </c>
      <c r="C430" t="s">
        <v>329</v>
      </c>
      <c r="D430" t="s">
        <v>78</v>
      </c>
      <c r="E430">
        <v>2020</v>
      </c>
      <c r="F430">
        <v>32</v>
      </c>
      <c r="G430" t="s">
        <v>82</v>
      </c>
      <c r="H430" t="s">
        <v>81</v>
      </c>
      <c r="I430">
        <v>7802.52</v>
      </c>
      <c r="J430" t="s">
        <v>360</v>
      </c>
      <c r="K430" t="s">
        <v>390</v>
      </c>
    </row>
    <row r="431" spans="1:11" x14ac:dyDescent="0.35">
      <c r="A431" t="s">
        <v>359</v>
      </c>
      <c r="B431" t="s">
        <v>84</v>
      </c>
      <c r="C431" t="s">
        <v>334</v>
      </c>
      <c r="D431" t="s">
        <v>78</v>
      </c>
      <c r="E431">
        <v>2020</v>
      </c>
      <c r="F431">
        <v>32</v>
      </c>
      <c r="G431" t="s">
        <v>82</v>
      </c>
      <c r="H431" t="s">
        <v>80</v>
      </c>
      <c r="I431">
        <v>274.73</v>
      </c>
      <c r="J431" t="s">
        <v>360</v>
      </c>
      <c r="K431" t="s">
        <v>391</v>
      </c>
    </row>
    <row r="432" spans="1:11" x14ac:dyDescent="0.35">
      <c r="A432" t="s">
        <v>359</v>
      </c>
      <c r="B432" t="s">
        <v>84</v>
      </c>
      <c r="C432" t="s">
        <v>330</v>
      </c>
      <c r="D432" t="s">
        <v>78</v>
      </c>
      <c r="E432">
        <v>2020</v>
      </c>
      <c r="F432">
        <v>11</v>
      </c>
      <c r="G432" t="s">
        <v>79</v>
      </c>
      <c r="H432" t="s">
        <v>80</v>
      </c>
      <c r="I432">
        <v>29302</v>
      </c>
      <c r="J432" t="s">
        <v>360</v>
      </c>
      <c r="K432" t="s">
        <v>392</v>
      </c>
    </row>
    <row r="433" spans="1:11" x14ac:dyDescent="0.35">
      <c r="A433" t="s">
        <v>359</v>
      </c>
      <c r="B433" t="s">
        <v>84</v>
      </c>
      <c r="C433" t="s">
        <v>330</v>
      </c>
      <c r="D433" t="s">
        <v>78</v>
      </c>
      <c r="E433">
        <v>2020</v>
      </c>
      <c r="F433">
        <v>11</v>
      </c>
      <c r="G433" t="s">
        <v>79</v>
      </c>
      <c r="H433" t="s">
        <v>81</v>
      </c>
      <c r="I433">
        <v>6902</v>
      </c>
      <c r="J433" t="s">
        <v>360</v>
      </c>
      <c r="K433" t="s">
        <v>392</v>
      </c>
    </row>
    <row r="434" spans="1:11" x14ac:dyDescent="0.35">
      <c r="A434" t="s">
        <v>359</v>
      </c>
      <c r="B434" t="s">
        <v>84</v>
      </c>
      <c r="C434" t="s">
        <v>330</v>
      </c>
      <c r="D434" t="s">
        <v>78</v>
      </c>
      <c r="E434">
        <v>2020</v>
      </c>
      <c r="F434">
        <v>12</v>
      </c>
      <c r="G434" t="s">
        <v>73</v>
      </c>
      <c r="H434" t="s">
        <v>80</v>
      </c>
      <c r="I434">
        <v>2930.2</v>
      </c>
      <c r="J434" t="s">
        <v>360</v>
      </c>
      <c r="K434" t="s">
        <v>392</v>
      </c>
    </row>
    <row r="435" spans="1:11" x14ac:dyDescent="0.35">
      <c r="A435" t="s">
        <v>359</v>
      </c>
      <c r="B435" t="s">
        <v>84</v>
      </c>
      <c r="C435" t="s">
        <v>330</v>
      </c>
      <c r="D435" t="s">
        <v>78</v>
      </c>
      <c r="E435">
        <v>2020</v>
      </c>
      <c r="F435">
        <v>12</v>
      </c>
      <c r="G435" t="s">
        <v>73</v>
      </c>
      <c r="H435" t="s">
        <v>81</v>
      </c>
      <c r="I435">
        <v>690.2</v>
      </c>
      <c r="J435" t="s">
        <v>360</v>
      </c>
      <c r="K435" t="s">
        <v>392</v>
      </c>
    </row>
    <row r="436" spans="1:11" x14ac:dyDescent="0.35">
      <c r="A436" t="s">
        <v>359</v>
      </c>
      <c r="B436" t="s">
        <v>84</v>
      </c>
      <c r="C436" t="s">
        <v>330</v>
      </c>
      <c r="D436" t="s">
        <v>78</v>
      </c>
      <c r="E436">
        <v>2020</v>
      </c>
      <c r="F436">
        <v>32</v>
      </c>
      <c r="G436" t="s">
        <v>82</v>
      </c>
      <c r="H436" t="s">
        <v>80</v>
      </c>
      <c r="I436">
        <v>197794.56</v>
      </c>
      <c r="J436" t="s">
        <v>360</v>
      </c>
      <c r="K436" t="s">
        <v>392</v>
      </c>
    </row>
    <row r="437" spans="1:11" x14ac:dyDescent="0.35">
      <c r="A437" t="s">
        <v>359</v>
      </c>
      <c r="B437" t="s">
        <v>84</v>
      </c>
      <c r="C437" t="s">
        <v>330</v>
      </c>
      <c r="D437" t="s">
        <v>78</v>
      </c>
      <c r="E437">
        <v>2020</v>
      </c>
      <c r="F437">
        <v>32</v>
      </c>
      <c r="G437" t="s">
        <v>82</v>
      </c>
      <c r="H437" t="s">
        <v>81</v>
      </c>
      <c r="I437">
        <v>53950.44</v>
      </c>
      <c r="J437" t="s">
        <v>360</v>
      </c>
      <c r="K437" t="s">
        <v>392</v>
      </c>
    </row>
    <row r="438" spans="1:11" x14ac:dyDescent="0.35">
      <c r="A438" t="s">
        <v>359</v>
      </c>
      <c r="B438" t="s">
        <v>84</v>
      </c>
      <c r="C438" t="s">
        <v>85</v>
      </c>
      <c r="D438" t="s">
        <v>78</v>
      </c>
      <c r="E438">
        <v>2019</v>
      </c>
      <c r="F438">
        <v>11</v>
      </c>
      <c r="G438" t="s">
        <v>79</v>
      </c>
      <c r="H438" t="s">
        <v>80</v>
      </c>
      <c r="I438">
        <v>-3176</v>
      </c>
      <c r="J438" t="s">
        <v>360</v>
      </c>
      <c r="K438" t="s">
        <v>388</v>
      </c>
    </row>
    <row r="439" spans="1:11" x14ac:dyDescent="0.35">
      <c r="A439" t="s">
        <v>359</v>
      </c>
      <c r="B439" t="s">
        <v>84</v>
      </c>
      <c r="C439" t="s">
        <v>85</v>
      </c>
      <c r="D439" t="s">
        <v>78</v>
      </c>
      <c r="E439">
        <v>2019</v>
      </c>
      <c r="F439">
        <v>12</v>
      </c>
      <c r="G439" t="s">
        <v>73</v>
      </c>
      <c r="H439" t="s">
        <v>80</v>
      </c>
      <c r="I439">
        <v>-317.60000000000002</v>
      </c>
      <c r="J439" t="s">
        <v>360</v>
      </c>
      <c r="K439" t="s">
        <v>388</v>
      </c>
    </row>
    <row r="440" spans="1:11" x14ac:dyDescent="0.35">
      <c r="A440" t="s">
        <v>359</v>
      </c>
      <c r="B440" t="s">
        <v>84</v>
      </c>
      <c r="C440" t="s">
        <v>85</v>
      </c>
      <c r="D440" t="s">
        <v>78</v>
      </c>
      <c r="E440">
        <v>2019</v>
      </c>
      <c r="F440">
        <v>32</v>
      </c>
      <c r="G440" t="s">
        <v>82</v>
      </c>
      <c r="H440" t="s">
        <v>80</v>
      </c>
      <c r="I440">
        <v>5606.83</v>
      </c>
      <c r="J440" t="s">
        <v>360</v>
      </c>
      <c r="K440" t="s">
        <v>388</v>
      </c>
    </row>
    <row r="441" spans="1:11" x14ac:dyDescent="0.35">
      <c r="A441" t="s">
        <v>359</v>
      </c>
      <c r="B441" t="s">
        <v>84</v>
      </c>
      <c r="C441" t="s">
        <v>85</v>
      </c>
      <c r="D441" t="s">
        <v>78</v>
      </c>
      <c r="E441">
        <v>2020</v>
      </c>
      <c r="F441">
        <v>11</v>
      </c>
      <c r="G441" t="s">
        <v>79</v>
      </c>
      <c r="H441" t="s">
        <v>80</v>
      </c>
      <c r="I441">
        <v>33263</v>
      </c>
      <c r="J441" t="s">
        <v>360</v>
      </c>
      <c r="K441" t="s">
        <v>388</v>
      </c>
    </row>
    <row r="442" spans="1:11" x14ac:dyDescent="0.35">
      <c r="A442" t="s">
        <v>359</v>
      </c>
      <c r="B442" t="s">
        <v>84</v>
      </c>
      <c r="C442" t="s">
        <v>85</v>
      </c>
      <c r="D442" t="s">
        <v>78</v>
      </c>
      <c r="E442">
        <v>2020</v>
      </c>
      <c r="F442">
        <v>12</v>
      </c>
      <c r="G442" t="s">
        <v>73</v>
      </c>
      <c r="H442" t="s">
        <v>80</v>
      </c>
      <c r="I442">
        <v>3326.3</v>
      </c>
      <c r="J442" t="s">
        <v>360</v>
      </c>
      <c r="K442" t="s">
        <v>388</v>
      </c>
    </row>
    <row r="443" spans="1:11" x14ac:dyDescent="0.35">
      <c r="A443" t="s">
        <v>359</v>
      </c>
      <c r="B443" t="s">
        <v>84</v>
      </c>
      <c r="C443" t="s">
        <v>85</v>
      </c>
      <c r="D443" t="s">
        <v>78</v>
      </c>
      <c r="E443">
        <v>2020</v>
      </c>
      <c r="F443">
        <v>32</v>
      </c>
      <c r="G443" t="s">
        <v>82</v>
      </c>
      <c r="H443" t="s">
        <v>80</v>
      </c>
      <c r="I443">
        <v>72313.509999999995</v>
      </c>
      <c r="J443" t="s">
        <v>360</v>
      </c>
      <c r="K443" t="s">
        <v>388</v>
      </c>
    </row>
    <row r="444" spans="1:11" x14ac:dyDescent="0.35">
      <c r="A444" t="s">
        <v>359</v>
      </c>
      <c r="B444" t="s">
        <v>84</v>
      </c>
      <c r="C444" t="s">
        <v>335</v>
      </c>
      <c r="D444" t="s">
        <v>78</v>
      </c>
      <c r="E444">
        <v>2020</v>
      </c>
      <c r="F444">
        <v>11</v>
      </c>
      <c r="G444" t="s">
        <v>79</v>
      </c>
      <c r="H444" t="s">
        <v>80</v>
      </c>
      <c r="I444">
        <v>4217</v>
      </c>
      <c r="J444" t="s">
        <v>360</v>
      </c>
      <c r="K444" t="s">
        <v>393</v>
      </c>
    </row>
    <row r="445" spans="1:11" x14ac:dyDescent="0.35">
      <c r="A445" t="s">
        <v>359</v>
      </c>
      <c r="B445" t="s">
        <v>84</v>
      </c>
      <c r="C445" t="s">
        <v>335</v>
      </c>
      <c r="D445" t="s">
        <v>78</v>
      </c>
      <c r="E445">
        <v>2020</v>
      </c>
      <c r="F445">
        <v>12</v>
      </c>
      <c r="G445" t="s">
        <v>73</v>
      </c>
      <c r="H445" t="s">
        <v>80</v>
      </c>
      <c r="I445">
        <v>421.7</v>
      </c>
      <c r="J445" t="s">
        <v>360</v>
      </c>
      <c r="K445" t="s">
        <v>393</v>
      </c>
    </row>
    <row r="446" spans="1:11" x14ac:dyDescent="0.35">
      <c r="A446" t="s">
        <v>359</v>
      </c>
      <c r="B446" t="s">
        <v>84</v>
      </c>
      <c r="C446" t="s">
        <v>335</v>
      </c>
      <c r="D446" t="s">
        <v>78</v>
      </c>
      <c r="E446">
        <v>2020</v>
      </c>
      <c r="F446">
        <v>32</v>
      </c>
      <c r="G446" t="s">
        <v>82</v>
      </c>
      <c r="H446" t="s">
        <v>80</v>
      </c>
      <c r="I446">
        <v>3858.84</v>
      </c>
      <c r="J446" t="s">
        <v>360</v>
      </c>
      <c r="K446" t="s">
        <v>393</v>
      </c>
    </row>
    <row r="447" spans="1:11" x14ac:dyDescent="0.35">
      <c r="A447" t="s">
        <v>359</v>
      </c>
      <c r="B447" t="s">
        <v>84</v>
      </c>
      <c r="C447" t="s">
        <v>352</v>
      </c>
      <c r="D447" t="s">
        <v>78</v>
      </c>
      <c r="E447">
        <v>2020</v>
      </c>
      <c r="F447">
        <v>32</v>
      </c>
      <c r="G447" t="s">
        <v>82</v>
      </c>
      <c r="H447" t="s">
        <v>80</v>
      </c>
      <c r="I447">
        <v>680.67</v>
      </c>
      <c r="J447" t="s">
        <v>360</v>
      </c>
      <c r="K447" t="s">
        <v>399</v>
      </c>
    </row>
    <row r="448" spans="1:11" x14ac:dyDescent="0.35">
      <c r="A448" t="s">
        <v>359</v>
      </c>
      <c r="B448" t="s">
        <v>84</v>
      </c>
      <c r="C448" t="s">
        <v>337</v>
      </c>
      <c r="D448" t="s">
        <v>78</v>
      </c>
      <c r="E448">
        <v>2020</v>
      </c>
      <c r="F448">
        <v>11</v>
      </c>
      <c r="G448" t="s">
        <v>79</v>
      </c>
      <c r="H448" t="s">
        <v>80</v>
      </c>
      <c r="I448">
        <v>4095</v>
      </c>
      <c r="J448" t="s">
        <v>360</v>
      </c>
      <c r="K448" t="s">
        <v>395</v>
      </c>
    </row>
    <row r="449" spans="1:11" x14ac:dyDescent="0.35">
      <c r="A449" t="s">
        <v>359</v>
      </c>
      <c r="B449" t="s">
        <v>84</v>
      </c>
      <c r="C449" t="s">
        <v>337</v>
      </c>
      <c r="D449" t="s">
        <v>78</v>
      </c>
      <c r="E449">
        <v>2020</v>
      </c>
      <c r="F449">
        <v>11</v>
      </c>
      <c r="G449" t="s">
        <v>79</v>
      </c>
      <c r="H449" t="s">
        <v>81</v>
      </c>
      <c r="I449">
        <v>7863</v>
      </c>
      <c r="J449" t="s">
        <v>360</v>
      </c>
      <c r="K449" t="s">
        <v>395</v>
      </c>
    </row>
    <row r="450" spans="1:11" x14ac:dyDescent="0.35">
      <c r="A450" t="s">
        <v>359</v>
      </c>
      <c r="B450" t="s">
        <v>84</v>
      </c>
      <c r="C450" t="s">
        <v>337</v>
      </c>
      <c r="D450" t="s">
        <v>78</v>
      </c>
      <c r="E450">
        <v>2020</v>
      </c>
      <c r="F450">
        <v>12</v>
      </c>
      <c r="G450" t="s">
        <v>73</v>
      </c>
      <c r="H450" t="s">
        <v>80</v>
      </c>
      <c r="I450">
        <v>409.5</v>
      </c>
      <c r="J450" t="s">
        <v>360</v>
      </c>
      <c r="K450" t="s">
        <v>395</v>
      </c>
    </row>
    <row r="451" spans="1:11" x14ac:dyDescent="0.35">
      <c r="A451" t="s">
        <v>359</v>
      </c>
      <c r="B451" t="s">
        <v>84</v>
      </c>
      <c r="C451" t="s">
        <v>337</v>
      </c>
      <c r="D451" t="s">
        <v>78</v>
      </c>
      <c r="E451">
        <v>2020</v>
      </c>
      <c r="F451">
        <v>12</v>
      </c>
      <c r="G451" t="s">
        <v>73</v>
      </c>
      <c r="H451" t="s">
        <v>81</v>
      </c>
      <c r="I451">
        <v>786.3</v>
      </c>
      <c r="J451" t="s">
        <v>360</v>
      </c>
      <c r="K451" t="s">
        <v>395</v>
      </c>
    </row>
    <row r="452" spans="1:11" x14ac:dyDescent="0.35">
      <c r="A452" t="s">
        <v>359</v>
      </c>
      <c r="B452" t="s">
        <v>84</v>
      </c>
      <c r="C452" t="s">
        <v>337</v>
      </c>
      <c r="D452" t="s">
        <v>78</v>
      </c>
      <c r="E452">
        <v>2020</v>
      </c>
      <c r="F452">
        <v>32</v>
      </c>
      <c r="G452" t="s">
        <v>82</v>
      </c>
      <c r="H452" t="s">
        <v>80</v>
      </c>
      <c r="I452">
        <v>4449.47</v>
      </c>
      <c r="J452" t="s">
        <v>360</v>
      </c>
      <c r="K452" t="s">
        <v>395</v>
      </c>
    </row>
    <row r="453" spans="1:11" x14ac:dyDescent="0.35">
      <c r="A453" t="s">
        <v>359</v>
      </c>
      <c r="B453" t="s">
        <v>84</v>
      </c>
      <c r="C453" t="s">
        <v>337</v>
      </c>
      <c r="D453" t="s">
        <v>78</v>
      </c>
      <c r="E453">
        <v>2020</v>
      </c>
      <c r="F453">
        <v>32</v>
      </c>
      <c r="G453" t="s">
        <v>82</v>
      </c>
      <c r="H453" t="s">
        <v>81</v>
      </c>
      <c r="I453">
        <v>7281.36</v>
      </c>
      <c r="J453" t="s">
        <v>360</v>
      </c>
      <c r="K453" t="s">
        <v>395</v>
      </c>
    </row>
    <row r="454" spans="1:11" x14ac:dyDescent="0.35">
      <c r="A454" t="s">
        <v>359</v>
      </c>
      <c r="B454" t="s">
        <v>84</v>
      </c>
      <c r="C454" t="s">
        <v>338</v>
      </c>
      <c r="D454" t="s">
        <v>78</v>
      </c>
      <c r="E454">
        <v>2020</v>
      </c>
      <c r="F454">
        <v>32</v>
      </c>
      <c r="G454" t="s">
        <v>82</v>
      </c>
      <c r="H454" t="s">
        <v>80</v>
      </c>
      <c r="I454">
        <v>4166.18</v>
      </c>
      <c r="J454" t="s">
        <v>360</v>
      </c>
      <c r="K454" t="s">
        <v>396</v>
      </c>
    </row>
    <row r="455" spans="1:11" x14ac:dyDescent="0.35">
      <c r="A455" t="s">
        <v>359</v>
      </c>
      <c r="B455" t="s">
        <v>84</v>
      </c>
      <c r="C455" t="s">
        <v>331</v>
      </c>
      <c r="D455" t="s">
        <v>78</v>
      </c>
      <c r="E455">
        <v>2020</v>
      </c>
      <c r="F455">
        <v>11</v>
      </c>
      <c r="G455" t="s">
        <v>79</v>
      </c>
      <c r="H455" t="s">
        <v>80</v>
      </c>
      <c r="I455">
        <v>17124</v>
      </c>
      <c r="J455" t="s">
        <v>360</v>
      </c>
      <c r="K455" t="s">
        <v>397</v>
      </c>
    </row>
    <row r="456" spans="1:11" x14ac:dyDescent="0.35">
      <c r="A456" t="s">
        <v>359</v>
      </c>
      <c r="B456" t="s">
        <v>84</v>
      </c>
      <c r="C456" t="s">
        <v>331</v>
      </c>
      <c r="D456" t="s">
        <v>78</v>
      </c>
      <c r="E456">
        <v>2020</v>
      </c>
      <c r="F456">
        <v>11</v>
      </c>
      <c r="G456" t="s">
        <v>79</v>
      </c>
      <c r="H456" t="s">
        <v>81</v>
      </c>
      <c r="I456">
        <v>10513</v>
      </c>
      <c r="J456" t="s">
        <v>360</v>
      </c>
      <c r="K456" t="s">
        <v>397</v>
      </c>
    </row>
    <row r="457" spans="1:11" x14ac:dyDescent="0.35">
      <c r="A457" t="s">
        <v>359</v>
      </c>
      <c r="B457" t="s">
        <v>84</v>
      </c>
      <c r="C457" t="s">
        <v>331</v>
      </c>
      <c r="D457" t="s">
        <v>78</v>
      </c>
      <c r="E457">
        <v>2020</v>
      </c>
      <c r="F457">
        <v>12</v>
      </c>
      <c r="G457" t="s">
        <v>73</v>
      </c>
      <c r="H457" t="s">
        <v>80</v>
      </c>
      <c r="I457">
        <v>1712.4</v>
      </c>
      <c r="J457" t="s">
        <v>360</v>
      </c>
      <c r="K457" t="s">
        <v>397</v>
      </c>
    </row>
    <row r="458" spans="1:11" x14ac:dyDescent="0.35">
      <c r="A458" t="s">
        <v>359</v>
      </c>
      <c r="B458" t="s">
        <v>84</v>
      </c>
      <c r="C458" t="s">
        <v>331</v>
      </c>
      <c r="D458" t="s">
        <v>78</v>
      </c>
      <c r="E458">
        <v>2020</v>
      </c>
      <c r="F458">
        <v>12</v>
      </c>
      <c r="G458" t="s">
        <v>73</v>
      </c>
      <c r="H458" t="s">
        <v>81</v>
      </c>
      <c r="I458">
        <v>1051.3</v>
      </c>
      <c r="J458" t="s">
        <v>360</v>
      </c>
      <c r="K458" t="s">
        <v>397</v>
      </c>
    </row>
    <row r="459" spans="1:11" x14ac:dyDescent="0.35">
      <c r="A459" t="s">
        <v>359</v>
      </c>
      <c r="B459" t="s">
        <v>84</v>
      </c>
      <c r="C459" t="s">
        <v>331</v>
      </c>
      <c r="D459" t="s">
        <v>78</v>
      </c>
      <c r="E459">
        <v>2020</v>
      </c>
      <c r="F459">
        <v>32</v>
      </c>
      <c r="G459" t="s">
        <v>82</v>
      </c>
      <c r="H459" t="s">
        <v>80</v>
      </c>
      <c r="I459">
        <v>76255.06</v>
      </c>
      <c r="J459" t="s">
        <v>360</v>
      </c>
      <c r="K459" t="s">
        <v>397</v>
      </c>
    </row>
    <row r="460" spans="1:11" x14ac:dyDescent="0.35">
      <c r="A460" t="s">
        <v>359</v>
      </c>
      <c r="B460" t="s">
        <v>84</v>
      </c>
      <c r="C460" t="s">
        <v>331</v>
      </c>
      <c r="D460" t="s">
        <v>78</v>
      </c>
      <c r="E460">
        <v>2020</v>
      </c>
      <c r="F460">
        <v>32</v>
      </c>
      <c r="G460" t="s">
        <v>82</v>
      </c>
      <c r="H460" t="s">
        <v>81</v>
      </c>
      <c r="I460">
        <v>18071.48</v>
      </c>
      <c r="J460" t="s">
        <v>360</v>
      </c>
      <c r="K460" t="s">
        <v>397</v>
      </c>
    </row>
    <row r="461" spans="1:11" x14ac:dyDescent="0.35">
      <c r="A461" t="s">
        <v>359</v>
      </c>
      <c r="B461" t="s">
        <v>84</v>
      </c>
      <c r="C461" t="s">
        <v>339</v>
      </c>
      <c r="D461" t="s">
        <v>78</v>
      </c>
      <c r="E461">
        <v>2020</v>
      </c>
      <c r="F461">
        <v>11</v>
      </c>
      <c r="G461" t="s">
        <v>79</v>
      </c>
      <c r="H461" t="s">
        <v>80</v>
      </c>
      <c r="I461">
        <v>-518</v>
      </c>
      <c r="J461" t="s">
        <v>360</v>
      </c>
      <c r="K461" t="s">
        <v>398</v>
      </c>
    </row>
    <row r="462" spans="1:11" x14ac:dyDescent="0.35">
      <c r="A462" t="s">
        <v>359</v>
      </c>
      <c r="B462" t="s">
        <v>84</v>
      </c>
      <c r="C462" t="s">
        <v>339</v>
      </c>
      <c r="D462" t="s">
        <v>78</v>
      </c>
      <c r="E462">
        <v>2020</v>
      </c>
      <c r="F462">
        <v>12</v>
      </c>
      <c r="G462" t="s">
        <v>73</v>
      </c>
      <c r="H462" t="s">
        <v>80</v>
      </c>
      <c r="I462">
        <v>-51.8</v>
      </c>
      <c r="J462" t="s">
        <v>360</v>
      </c>
      <c r="K462" t="s">
        <v>398</v>
      </c>
    </row>
    <row r="463" spans="1:11" x14ac:dyDescent="0.35">
      <c r="A463" t="s">
        <v>359</v>
      </c>
      <c r="B463" t="s">
        <v>84</v>
      </c>
      <c r="C463" t="s">
        <v>339</v>
      </c>
      <c r="D463" t="s">
        <v>78</v>
      </c>
      <c r="E463">
        <v>2020</v>
      </c>
      <c r="F463">
        <v>32</v>
      </c>
      <c r="G463" t="s">
        <v>82</v>
      </c>
      <c r="H463" t="s">
        <v>80</v>
      </c>
      <c r="I463">
        <v>5524.33</v>
      </c>
      <c r="J463" t="s">
        <v>360</v>
      </c>
      <c r="K463" t="s">
        <v>398</v>
      </c>
    </row>
    <row r="464" spans="1:11" x14ac:dyDescent="0.35">
      <c r="A464" t="s">
        <v>359</v>
      </c>
      <c r="B464" t="s">
        <v>304</v>
      </c>
      <c r="C464" t="s">
        <v>87</v>
      </c>
      <c r="D464" t="s">
        <v>78</v>
      </c>
      <c r="E464">
        <v>2019</v>
      </c>
      <c r="F464">
        <v>11</v>
      </c>
      <c r="G464" t="s">
        <v>79</v>
      </c>
      <c r="H464" t="s">
        <v>80</v>
      </c>
      <c r="I464">
        <v>-147193</v>
      </c>
      <c r="J464" t="s">
        <v>361</v>
      </c>
      <c r="K464" t="s">
        <v>387</v>
      </c>
    </row>
    <row r="465" spans="1:11" x14ac:dyDescent="0.35">
      <c r="A465" t="s">
        <v>359</v>
      </c>
      <c r="B465" t="s">
        <v>304</v>
      </c>
      <c r="C465" t="s">
        <v>87</v>
      </c>
      <c r="D465" t="s">
        <v>78</v>
      </c>
      <c r="E465">
        <v>2019</v>
      </c>
      <c r="F465">
        <v>11</v>
      </c>
      <c r="G465" t="s">
        <v>79</v>
      </c>
      <c r="H465" t="s">
        <v>81</v>
      </c>
      <c r="I465">
        <v>-4334</v>
      </c>
      <c r="J465" t="s">
        <v>361</v>
      </c>
      <c r="K465" t="s">
        <v>387</v>
      </c>
    </row>
    <row r="466" spans="1:11" x14ac:dyDescent="0.35">
      <c r="A466" t="s">
        <v>359</v>
      </c>
      <c r="B466" t="s">
        <v>304</v>
      </c>
      <c r="C466" t="s">
        <v>87</v>
      </c>
      <c r="D466" t="s">
        <v>78</v>
      </c>
      <c r="E466">
        <v>2019</v>
      </c>
      <c r="F466">
        <v>12</v>
      </c>
      <c r="G466" t="s">
        <v>73</v>
      </c>
      <c r="H466" t="s">
        <v>80</v>
      </c>
      <c r="I466">
        <v>-14719.3</v>
      </c>
      <c r="J466" t="s">
        <v>361</v>
      </c>
      <c r="K466" t="s">
        <v>387</v>
      </c>
    </row>
    <row r="467" spans="1:11" x14ac:dyDescent="0.35">
      <c r="A467" t="s">
        <v>359</v>
      </c>
      <c r="B467" t="s">
        <v>304</v>
      </c>
      <c r="C467" t="s">
        <v>87</v>
      </c>
      <c r="D467" t="s">
        <v>78</v>
      </c>
      <c r="E467">
        <v>2019</v>
      </c>
      <c r="F467">
        <v>12</v>
      </c>
      <c r="G467" t="s">
        <v>73</v>
      </c>
      <c r="H467" t="s">
        <v>81</v>
      </c>
      <c r="I467">
        <v>-433.4</v>
      </c>
      <c r="J467" t="s">
        <v>361</v>
      </c>
      <c r="K467" t="s">
        <v>387</v>
      </c>
    </row>
    <row r="468" spans="1:11" x14ac:dyDescent="0.35">
      <c r="A468" t="s">
        <v>359</v>
      </c>
      <c r="B468" t="s">
        <v>304</v>
      </c>
      <c r="C468" t="s">
        <v>87</v>
      </c>
      <c r="D468" t="s">
        <v>78</v>
      </c>
      <c r="E468">
        <v>2019</v>
      </c>
      <c r="F468">
        <v>32</v>
      </c>
      <c r="G468" t="s">
        <v>82</v>
      </c>
      <c r="H468" t="s">
        <v>80</v>
      </c>
      <c r="I468">
        <v>629595</v>
      </c>
      <c r="J468" t="s">
        <v>361</v>
      </c>
      <c r="K468" t="s">
        <v>387</v>
      </c>
    </row>
    <row r="469" spans="1:11" x14ac:dyDescent="0.35">
      <c r="A469" t="s">
        <v>359</v>
      </c>
      <c r="B469" t="s">
        <v>304</v>
      </c>
      <c r="C469" t="s">
        <v>87</v>
      </c>
      <c r="D469" t="s">
        <v>78</v>
      </c>
      <c r="E469">
        <v>2019</v>
      </c>
      <c r="F469">
        <v>32</v>
      </c>
      <c r="G469" t="s">
        <v>82</v>
      </c>
      <c r="H469" t="s">
        <v>81</v>
      </c>
      <c r="I469">
        <v>8294</v>
      </c>
      <c r="J469" t="s">
        <v>361</v>
      </c>
      <c r="K469" t="s">
        <v>387</v>
      </c>
    </row>
    <row r="470" spans="1:11" x14ac:dyDescent="0.35">
      <c r="A470" t="s">
        <v>359</v>
      </c>
      <c r="B470" t="s">
        <v>304</v>
      </c>
      <c r="C470" t="s">
        <v>87</v>
      </c>
      <c r="D470" t="s">
        <v>78</v>
      </c>
      <c r="E470">
        <v>2020</v>
      </c>
      <c r="F470">
        <v>11</v>
      </c>
      <c r="G470" t="s">
        <v>79</v>
      </c>
      <c r="H470" t="s">
        <v>80</v>
      </c>
      <c r="I470">
        <v>-378746</v>
      </c>
      <c r="J470" t="s">
        <v>361</v>
      </c>
      <c r="K470" t="s">
        <v>387</v>
      </c>
    </row>
    <row r="471" spans="1:11" x14ac:dyDescent="0.35">
      <c r="A471" t="s">
        <v>359</v>
      </c>
      <c r="B471" t="s">
        <v>304</v>
      </c>
      <c r="C471" t="s">
        <v>87</v>
      </c>
      <c r="D471" t="s">
        <v>78</v>
      </c>
      <c r="E471">
        <v>2020</v>
      </c>
      <c r="F471">
        <v>11</v>
      </c>
      <c r="G471" t="s">
        <v>79</v>
      </c>
      <c r="H471" t="s">
        <v>81</v>
      </c>
      <c r="I471">
        <v>-29140</v>
      </c>
      <c r="J471" t="s">
        <v>361</v>
      </c>
      <c r="K471" t="s">
        <v>387</v>
      </c>
    </row>
    <row r="472" spans="1:11" x14ac:dyDescent="0.35">
      <c r="A472" t="s">
        <v>359</v>
      </c>
      <c r="B472" t="s">
        <v>304</v>
      </c>
      <c r="C472" t="s">
        <v>87</v>
      </c>
      <c r="D472" t="s">
        <v>78</v>
      </c>
      <c r="E472">
        <v>2020</v>
      </c>
      <c r="F472">
        <v>12</v>
      </c>
      <c r="G472" t="s">
        <v>73</v>
      </c>
      <c r="H472" t="s">
        <v>80</v>
      </c>
      <c r="I472">
        <v>-37996.300000000003</v>
      </c>
      <c r="J472" t="s">
        <v>361</v>
      </c>
      <c r="K472" t="s">
        <v>387</v>
      </c>
    </row>
    <row r="473" spans="1:11" x14ac:dyDescent="0.35">
      <c r="A473" t="s">
        <v>359</v>
      </c>
      <c r="B473" t="s">
        <v>304</v>
      </c>
      <c r="C473" t="s">
        <v>87</v>
      </c>
      <c r="D473" t="s">
        <v>78</v>
      </c>
      <c r="E473">
        <v>2020</v>
      </c>
      <c r="F473">
        <v>12</v>
      </c>
      <c r="G473" t="s">
        <v>73</v>
      </c>
      <c r="H473" t="s">
        <v>81</v>
      </c>
      <c r="I473">
        <v>-2914</v>
      </c>
      <c r="J473" t="s">
        <v>361</v>
      </c>
      <c r="K473" t="s">
        <v>387</v>
      </c>
    </row>
    <row r="474" spans="1:11" x14ac:dyDescent="0.35">
      <c r="A474" t="s">
        <v>359</v>
      </c>
      <c r="B474" t="s">
        <v>304</v>
      </c>
      <c r="C474" t="s">
        <v>87</v>
      </c>
      <c r="D474" t="s">
        <v>78</v>
      </c>
      <c r="E474">
        <v>2020</v>
      </c>
      <c r="F474">
        <v>32</v>
      </c>
      <c r="G474" t="s">
        <v>82</v>
      </c>
      <c r="H474" t="s">
        <v>80</v>
      </c>
      <c r="I474">
        <v>7105286</v>
      </c>
      <c r="J474" t="s">
        <v>361</v>
      </c>
      <c r="K474" t="s">
        <v>387</v>
      </c>
    </row>
    <row r="475" spans="1:11" x14ac:dyDescent="0.35">
      <c r="A475" t="s">
        <v>359</v>
      </c>
      <c r="B475" t="s">
        <v>304</v>
      </c>
      <c r="C475" t="s">
        <v>87</v>
      </c>
      <c r="D475" t="s">
        <v>78</v>
      </c>
      <c r="E475">
        <v>2020</v>
      </c>
      <c r="F475">
        <v>32</v>
      </c>
      <c r="G475" t="s">
        <v>82</v>
      </c>
      <c r="H475" t="s">
        <v>81</v>
      </c>
      <c r="I475">
        <v>83216</v>
      </c>
      <c r="J475" t="s">
        <v>361</v>
      </c>
      <c r="K475" t="s">
        <v>387</v>
      </c>
    </row>
    <row r="476" spans="1:11" x14ac:dyDescent="0.35">
      <c r="A476" t="s">
        <v>359</v>
      </c>
      <c r="B476" t="s">
        <v>84</v>
      </c>
      <c r="C476" t="s">
        <v>327</v>
      </c>
      <c r="D476" t="s">
        <v>78</v>
      </c>
      <c r="E476">
        <v>2020</v>
      </c>
      <c r="F476">
        <v>11</v>
      </c>
      <c r="G476" t="s">
        <v>79</v>
      </c>
      <c r="H476" t="s">
        <v>80</v>
      </c>
      <c r="I476">
        <v>2134</v>
      </c>
      <c r="J476" t="s">
        <v>361</v>
      </c>
      <c r="K476" t="s">
        <v>389</v>
      </c>
    </row>
    <row r="477" spans="1:11" x14ac:dyDescent="0.35">
      <c r="A477" t="s">
        <v>359</v>
      </c>
      <c r="B477" t="s">
        <v>84</v>
      </c>
      <c r="C477" t="s">
        <v>327</v>
      </c>
      <c r="D477" t="s">
        <v>78</v>
      </c>
      <c r="E477">
        <v>2020</v>
      </c>
      <c r="F477">
        <v>12</v>
      </c>
      <c r="G477" t="s">
        <v>73</v>
      </c>
      <c r="H477" t="s">
        <v>80</v>
      </c>
      <c r="I477">
        <v>170.72</v>
      </c>
      <c r="J477" t="s">
        <v>361</v>
      </c>
      <c r="K477" t="s">
        <v>389</v>
      </c>
    </row>
    <row r="478" spans="1:11" x14ac:dyDescent="0.35">
      <c r="A478" t="s">
        <v>359</v>
      </c>
      <c r="B478" t="s">
        <v>84</v>
      </c>
      <c r="C478" t="s">
        <v>327</v>
      </c>
      <c r="D478" t="s">
        <v>78</v>
      </c>
      <c r="E478">
        <v>2020</v>
      </c>
      <c r="F478">
        <v>32</v>
      </c>
      <c r="G478" t="s">
        <v>82</v>
      </c>
      <c r="H478" t="s">
        <v>80</v>
      </c>
      <c r="I478">
        <v>10985.69</v>
      </c>
      <c r="J478" t="s">
        <v>361</v>
      </c>
      <c r="K478" t="s">
        <v>389</v>
      </c>
    </row>
    <row r="479" spans="1:11" x14ac:dyDescent="0.35">
      <c r="A479" t="s">
        <v>359</v>
      </c>
      <c r="B479" t="s">
        <v>84</v>
      </c>
      <c r="C479" t="s">
        <v>329</v>
      </c>
      <c r="D479" t="s">
        <v>78</v>
      </c>
      <c r="E479">
        <v>2020</v>
      </c>
      <c r="F479">
        <v>11</v>
      </c>
      <c r="G479" t="s">
        <v>79</v>
      </c>
      <c r="H479" t="s">
        <v>80</v>
      </c>
      <c r="I479">
        <v>7060</v>
      </c>
      <c r="J479" t="s">
        <v>361</v>
      </c>
      <c r="K479" t="s">
        <v>390</v>
      </c>
    </row>
    <row r="480" spans="1:11" x14ac:dyDescent="0.35">
      <c r="A480" t="s">
        <v>359</v>
      </c>
      <c r="B480" t="s">
        <v>84</v>
      </c>
      <c r="C480" t="s">
        <v>329</v>
      </c>
      <c r="D480" t="s">
        <v>78</v>
      </c>
      <c r="E480">
        <v>2020</v>
      </c>
      <c r="F480">
        <v>11</v>
      </c>
      <c r="G480" t="s">
        <v>79</v>
      </c>
      <c r="H480" t="s">
        <v>81</v>
      </c>
      <c r="I480">
        <v>12926</v>
      </c>
      <c r="J480" t="s">
        <v>361</v>
      </c>
      <c r="K480" t="s">
        <v>390</v>
      </c>
    </row>
    <row r="481" spans="1:11" x14ac:dyDescent="0.35">
      <c r="A481" t="s">
        <v>359</v>
      </c>
      <c r="B481" t="s">
        <v>84</v>
      </c>
      <c r="C481" t="s">
        <v>329</v>
      </c>
      <c r="D481" t="s">
        <v>78</v>
      </c>
      <c r="E481">
        <v>2020</v>
      </c>
      <c r="F481">
        <v>12</v>
      </c>
      <c r="G481" t="s">
        <v>73</v>
      </c>
      <c r="H481" t="s">
        <v>80</v>
      </c>
      <c r="I481">
        <v>706</v>
      </c>
      <c r="J481" t="s">
        <v>361</v>
      </c>
      <c r="K481" t="s">
        <v>390</v>
      </c>
    </row>
    <row r="482" spans="1:11" x14ac:dyDescent="0.35">
      <c r="A482" t="s">
        <v>359</v>
      </c>
      <c r="B482" t="s">
        <v>84</v>
      </c>
      <c r="C482" t="s">
        <v>329</v>
      </c>
      <c r="D482" t="s">
        <v>78</v>
      </c>
      <c r="E482">
        <v>2020</v>
      </c>
      <c r="F482">
        <v>12</v>
      </c>
      <c r="G482" t="s">
        <v>73</v>
      </c>
      <c r="H482" t="s">
        <v>81</v>
      </c>
      <c r="I482">
        <v>1292.5999999999999</v>
      </c>
      <c r="J482" t="s">
        <v>361</v>
      </c>
      <c r="K482" t="s">
        <v>390</v>
      </c>
    </row>
    <row r="483" spans="1:11" x14ac:dyDescent="0.35">
      <c r="A483" t="s">
        <v>359</v>
      </c>
      <c r="B483" t="s">
        <v>84</v>
      </c>
      <c r="C483" t="s">
        <v>329</v>
      </c>
      <c r="D483" t="s">
        <v>78</v>
      </c>
      <c r="E483">
        <v>2020</v>
      </c>
      <c r="F483">
        <v>32</v>
      </c>
      <c r="G483" t="s">
        <v>82</v>
      </c>
      <c r="H483" t="s">
        <v>80</v>
      </c>
      <c r="I483">
        <v>30759.919999999998</v>
      </c>
      <c r="J483" t="s">
        <v>361</v>
      </c>
      <c r="K483" t="s">
        <v>390</v>
      </c>
    </row>
    <row r="484" spans="1:11" x14ac:dyDescent="0.35">
      <c r="A484" t="s">
        <v>359</v>
      </c>
      <c r="B484" t="s">
        <v>84</v>
      </c>
      <c r="C484" t="s">
        <v>329</v>
      </c>
      <c r="D484" t="s">
        <v>78</v>
      </c>
      <c r="E484">
        <v>2020</v>
      </c>
      <c r="F484">
        <v>32</v>
      </c>
      <c r="G484" t="s">
        <v>82</v>
      </c>
      <c r="H484" t="s">
        <v>81</v>
      </c>
      <c r="I484">
        <v>18581.39</v>
      </c>
      <c r="J484" t="s">
        <v>361</v>
      </c>
      <c r="K484" t="s">
        <v>390</v>
      </c>
    </row>
    <row r="485" spans="1:11" x14ac:dyDescent="0.35">
      <c r="A485" t="s">
        <v>359</v>
      </c>
      <c r="B485" t="s">
        <v>84</v>
      </c>
      <c r="C485" t="s">
        <v>334</v>
      </c>
      <c r="D485" t="s">
        <v>78</v>
      </c>
      <c r="E485">
        <v>2020</v>
      </c>
      <c r="F485">
        <v>11</v>
      </c>
      <c r="G485" t="s">
        <v>79</v>
      </c>
      <c r="H485" t="s">
        <v>80</v>
      </c>
      <c r="I485">
        <v>2907</v>
      </c>
      <c r="J485" t="s">
        <v>361</v>
      </c>
      <c r="K485" t="s">
        <v>391</v>
      </c>
    </row>
    <row r="486" spans="1:11" x14ac:dyDescent="0.35">
      <c r="A486" t="s">
        <v>359</v>
      </c>
      <c r="B486" t="s">
        <v>84</v>
      </c>
      <c r="C486" t="s">
        <v>334</v>
      </c>
      <c r="D486" t="s">
        <v>78</v>
      </c>
      <c r="E486">
        <v>2020</v>
      </c>
      <c r="F486">
        <v>12</v>
      </c>
      <c r="G486" t="s">
        <v>73</v>
      </c>
      <c r="H486" t="s">
        <v>80</v>
      </c>
      <c r="I486">
        <v>290.7</v>
      </c>
      <c r="J486" t="s">
        <v>361</v>
      </c>
      <c r="K486" t="s">
        <v>391</v>
      </c>
    </row>
    <row r="487" spans="1:11" x14ac:dyDescent="0.35">
      <c r="A487" t="s">
        <v>359</v>
      </c>
      <c r="B487" t="s">
        <v>84</v>
      </c>
      <c r="C487" t="s">
        <v>334</v>
      </c>
      <c r="D487" t="s">
        <v>78</v>
      </c>
      <c r="E487">
        <v>2020</v>
      </c>
      <c r="F487">
        <v>32</v>
      </c>
      <c r="G487" t="s">
        <v>82</v>
      </c>
      <c r="H487" t="s">
        <v>80</v>
      </c>
      <c r="I487">
        <v>2545.3000000000002</v>
      </c>
      <c r="J487" t="s">
        <v>361</v>
      </c>
      <c r="K487" t="s">
        <v>391</v>
      </c>
    </row>
    <row r="488" spans="1:11" x14ac:dyDescent="0.35">
      <c r="A488" t="s">
        <v>359</v>
      </c>
      <c r="B488" t="s">
        <v>84</v>
      </c>
      <c r="C488" t="s">
        <v>330</v>
      </c>
      <c r="D488" t="s">
        <v>78</v>
      </c>
      <c r="E488">
        <v>2020</v>
      </c>
      <c r="F488">
        <v>11</v>
      </c>
      <c r="G488" t="s">
        <v>79</v>
      </c>
      <c r="H488" t="s">
        <v>80</v>
      </c>
      <c r="I488">
        <v>57511</v>
      </c>
      <c r="J488" t="s">
        <v>361</v>
      </c>
      <c r="K488" t="s">
        <v>392</v>
      </c>
    </row>
    <row r="489" spans="1:11" x14ac:dyDescent="0.35">
      <c r="A489" t="s">
        <v>359</v>
      </c>
      <c r="B489" t="s">
        <v>84</v>
      </c>
      <c r="C489" t="s">
        <v>330</v>
      </c>
      <c r="D489" t="s">
        <v>78</v>
      </c>
      <c r="E489">
        <v>2020</v>
      </c>
      <c r="F489">
        <v>11</v>
      </c>
      <c r="G489" t="s">
        <v>79</v>
      </c>
      <c r="H489" t="s">
        <v>81</v>
      </c>
      <c r="I489">
        <v>5608</v>
      </c>
      <c r="J489" t="s">
        <v>361</v>
      </c>
      <c r="K489" t="s">
        <v>392</v>
      </c>
    </row>
    <row r="490" spans="1:11" x14ac:dyDescent="0.35">
      <c r="A490" t="s">
        <v>359</v>
      </c>
      <c r="B490" t="s">
        <v>84</v>
      </c>
      <c r="C490" t="s">
        <v>330</v>
      </c>
      <c r="D490" t="s">
        <v>78</v>
      </c>
      <c r="E490">
        <v>2020</v>
      </c>
      <c r="F490">
        <v>12</v>
      </c>
      <c r="G490" t="s">
        <v>73</v>
      </c>
      <c r="H490" t="s">
        <v>80</v>
      </c>
      <c r="I490">
        <v>5751.1</v>
      </c>
      <c r="J490" t="s">
        <v>361</v>
      </c>
      <c r="K490" t="s">
        <v>392</v>
      </c>
    </row>
    <row r="491" spans="1:11" x14ac:dyDescent="0.35">
      <c r="A491" t="s">
        <v>359</v>
      </c>
      <c r="B491" t="s">
        <v>84</v>
      </c>
      <c r="C491" t="s">
        <v>330</v>
      </c>
      <c r="D491" t="s">
        <v>78</v>
      </c>
      <c r="E491">
        <v>2020</v>
      </c>
      <c r="F491">
        <v>12</v>
      </c>
      <c r="G491" t="s">
        <v>73</v>
      </c>
      <c r="H491" t="s">
        <v>81</v>
      </c>
      <c r="I491">
        <v>560.79999999999995</v>
      </c>
      <c r="J491" t="s">
        <v>361</v>
      </c>
      <c r="K491" t="s">
        <v>392</v>
      </c>
    </row>
    <row r="492" spans="1:11" x14ac:dyDescent="0.35">
      <c r="A492" t="s">
        <v>359</v>
      </c>
      <c r="B492" t="s">
        <v>84</v>
      </c>
      <c r="C492" t="s">
        <v>330</v>
      </c>
      <c r="D492" t="s">
        <v>78</v>
      </c>
      <c r="E492">
        <v>2020</v>
      </c>
      <c r="F492">
        <v>32</v>
      </c>
      <c r="G492" t="s">
        <v>82</v>
      </c>
      <c r="H492" t="s">
        <v>80</v>
      </c>
      <c r="I492">
        <v>221968.37</v>
      </c>
      <c r="J492" t="s">
        <v>361</v>
      </c>
      <c r="K492" t="s">
        <v>392</v>
      </c>
    </row>
    <row r="493" spans="1:11" x14ac:dyDescent="0.35">
      <c r="A493" t="s">
        <v>359</v>
      </c>
      <c r="B493" t="s">
        <v>84</v>
      </c>
      <c r="C493" t="s">
        <v>330</v>
      </c>
      <c r="D493" t="s">
        <v>78</v>
      </c>
      <c r="E493">
        <v>2020</v>
      </c>
      <c r="F493">
        <v>32</v>
      </c>
      <c r="G493" t="s">
        <v>82</v>
      </c>
      <c r="H493" t="s">
        <v>81</v>
      </c>
      <c r="I493">
        <v>52106.78</v>
      </c>
      <c r="J493" t="s">
        <v>361</v>
      </c>
      <c r="K493" t="s">
        <v>392</v>
      </c>
    </row>
    <row r="494" spans="1:11" x14ac:dyDescent="0.35">
      <c r="A494" t="s">
        <v>359</v>
      </c>
      <c r="B494" t="s">
        <v>84</v>
      </c>
      <c r="C494" t="s">
        <v>85</v>
      </c>
      <c r="D494" t="s">
        <v>78</v>
      </c>
      <c r="E494">
        <v>2019</v>
      </c>
      <c r="F494">
        <v>32</v>
      </c>
      <c r="G494" t="s">
        <v>82</v>
      </c>
      <c r="H494" t="s">
        <v>80</v>
      </c>
      <c r="I494">
        <v>3869.86</v>
      </c>
      <c r="J494" t="s">
        <v>361</v>
      </c>
      <c r="K494" t="s">
        <v>388</v>
      </c>
    </row>
    <row r="495" spans="1:11" x14ac:dyDescent="0.35">
      <c r="A495" t="s">
        <v>359</v>
      </c>
      <c r="B495" t="s">
        <v>84</v>
      </c>
      <c r="C495" t="s">
        <v>85</v>
      </c>
      <c r="D495" t="s">
        <v>78</v>
      </c>
      <c r="E495">
        <v>2020</v>
      </c>
      <c r="F495">
        <v>11</v>
      </c>
      <c r="G495" t="s">
        <v>79</v>
      </c>
      <c r="H495" t="s">
        <v>80</v>
      </c>
      <c r="I495">
        <v>483</v>
      </c>
      <c r="J495" t="s">
        <v>361</v>
      </c>
      <c r="K495" t="s">
        <v>388</v>
      </c>
    </row>
    <row r="496" spans="1:11" x14ac:dyDescent="0.35">
      <c r="A496" t="s">
        <v>359</v>
      </c>
      <c r="B496" t="s">
        <v>84</v>
      </c>
      <c r="C496" t="s">
        <v>85</v>
      </c>
      <c r="D496" t="s">
        <v>78</v>
      </c>
      <c r="E496">
        <v>2020</v>
      </c>
      <c r="F496">
        <v>12</v>
      </c>
      <c r="G496" t="s">
        <v>73</v>
      </c>
      <c r="H496" t="s">
        <v>80</v>
      </c>
      <c r="I496">
        <v>48.3</v>
      </c>
      <c r="J496" t="s">
        <v>361</v>
      </c>
      <c r="K496" t="s">
        <v>388</v>
      </c>
    </row>
    <row r="497" spans="1:11" x14ac:dyDescent="0.35">
      <c r="A497" t="s">
        <v>359</v>
      </c>
      <c r="B497" t="s">
        <v>84</v>
      </c>
      <c r="C497" t="s">
        <v>85</v>
      </c>
      <c r="D497" t="s">
        <v>78</v>
      </c>
      <c r="E497">
        <v>2020</v>
      </c>
      <c r="F497">
        <v>32</v>
      </c>
      <c r="G497" t="s">
        <v>82</v>
      </c>
      <c r="H497" t="s">
        <v>80</v>
      </c>
      <c r="I497">
        <v>64453.8</v>
      </c>
      <c r="J497" t="s">
        <v>361</v>
      </c>
      <c r="K497" t="s">
        <v>388</v>
      </c>
    </row>
    <row r="498" spans="1:11" x14ac:dyDescent="0.35">
      <c r="A498" t="s">
        <v>359</v>
      </c>
      <c r="B498" t="s">
        <v>84</v>
      </c>
      <c r="C498" t="s">
        <v>335</v>
      </c>
      <c r="D498" t="s">
        <v>78</v>
      </c>
      <c r="E498">
        <v>2020</v>
      </c>
      <c r="F498">
        <v>32</v>
      </c>
      <c r="G498" t="s">
        <v>82</v>
      </c>
      <c r="H498" t="s">
        <v>80</v>
      </c>
      <c r="I498">
        <v>3500.67</v>
      </c>
      <c r="J498" t="s">
        <v>361</v>
      </c>
      <c r="K498" t="s">
        <v>393</v>
      </c>
    </row>
    <row r="499" spans="1:11" x14ac:dyDescent="0.35">
      <c r="A499" t="s">
        <v>359</v>
      </c>
      <c r="B499" t="s">
        <v>84</v>
      </c>
      <c r="C499" t="s">
        <v>352</v>
      </c>
      <c r="D499" t="s">
        <v>78</v>
      </c>
      <c r="E499">
        <v>2020</v>
      </c>
      <c r="F499">
        <v>32</v>
      </c>
      <c r="G499" t="s">
        <v>82</v>
      </c>
      <c r="H499" t="s">
        <v>80</v>
      </c>
      <c r="I499">
        <v>601.35</v>
      </c>
      <c r="J499" t="s">
        <v>361</v>
      </c>
      <c r="K499" t="s">
        <v>399</v>
      </c>
    </row>
    <row r="500" spans="1:11" x14ac:dyDescent="0.35">
      <c r="A500" t="s">
        <v>359</v>
      </c>
      <c r="B500" t="s">
        <v>84</v>
      </c>
      <c r="C500" t="s">
        <v>336</v>
      </c>
      <c r="D500" t="s">
        <v>78</v>
      </c>
      <c r="E500">
        <v>2020</v>
      </c>
      <c r="F500">
        <v>11</v>
      </c>
      <c r="G500" t="s">
        <v>79</v>
      </c>
      <c r="H500" t="s">
        <v>80</v>
      </c>
      <c r="I500">
        <v>1898</v>
      </c>
      <c r="J500" t="s">
        <v>361</v>
      </c>
      <c r="K500" t="s">
        <v>394</v>
      </c>
    </row>
    <row r="501" spans="1:11" x14ac:dyDescent="0.35">
      <c r="A501" t="s">
        <v>359</v>
      </c>
      <c r="B501" t="s">
        <v>84</v>
      </c>
      <c r="C501" t="s">
        <v>336</v>
      </c>
      <c r="D501" t="s">
        <v>78</v>
      </c>
      <c r="E501">
        <v>2020</v>
      </c>
      <c r="F501">
        <v>12</v>
      </c>
      <c r="G501" t="s">
        <v>73</v>
      </c>
      <c r="H501" t="s">
        <v>80</v>
      </c>
      <c r="I501">
        <v>151.84</v>
      </c>
      <c r="J501" t="s">
        <v>361</v>
      </c>
      <c r="K501" t="s">
        <v>394</v>
      </c>
    </row>
    <row r="502" spans="1:11" x14ac:dyDescent="0.35">
      <c r="A502" t="s">
        <v>359</v>
      </c>
      <c r="B502" t="s">
        <v>84</v>
      </c>
      <c r="C502" t="s">
        <v>336</v>
      </c>
      <c r="D502" t="s">
        <v>78</v>
      </c>
      <c r="E502">
        <v>2020</v>
      </c>
      <c r="F502">
        <v>32</v>
      </c>
      <c r="G502" t="s">
        <v>82</v>
      </c>
      <c r="H502" t="s">
        <v>80</v>
      </c>
      <c r="I502">
        <v>1736.81</v>
      </c>
      <c r="J502" t="s">
        <v>361</v>
      </c>
      <c r="K502" t="s">
        <v>394</v>
      </c>
    </row>
    <row r="503" spans="1:11" x14ac:dyDescent="0.35">
      <c r="A503" t="s">
        <v>359</v>
      </c>
      <c r="B503" t="s">
        <v>84</v>
      </c>
      <c r="C503" t="s">
        <v>337</v>
      </c>
      <c r="D503" t="s">
        <v>78</v>
      </c>
      <c r="E503">
        <v>2020</v>
      </c>
      <c r="F503">
        <v>32</v>
      </c>
      <c r="G503" t="s">
        <v>82</v>
      </c>
      <c r="H503" t="s">
        <v>80</v>
      </c>
      <c r="I503">
        <v>3998.23</v>
      </c>
      <c r="J503" t="s">
        <v>361</v>
      </c>
      <c r="K503" t="s">
        <v>395</v>
      </c>
    </row>
    <row r="504" spans="1:11" x14ac:dyDescent="0.35">
      <c r="A504" t="s">
        <v>359</v>
      </c>
      <c r="B504" t="s">
        <v>84</v>
      </c>
      <c r="C504" t="s">
        <v>337</v>
      </c>
      <c r="D504" t="s">
        <v>78</v>
      </c>
      <c r="E504">
        <v>2020</v>
      </c>
      <c r="F504">
        <v>32</v>
      </c>
      <c r="G504" t="s">
        <v>82</v>
      </c>
      <c r="H504" t="s">
        <v>81</v>
      </c>
      <c r="I504">
        <v>6613.54</v>
      </c>
      <c r="J504" t="s">
        <v>361</v>
      </c>
      <c r="K504" t="s">
        <v>395</v>
      </c>
    </row>
    <row r="505" spans="1:11" x14ac:dyDescent="0.35">
      <c r="A505" t="s">
        <v>359</v>
      </c>
      <c r="B505" t="s">
        <v>84</v>
      </c>
      <c r="C505" t="s">
        <v>338</v>
      </c>
      <c r="D505" t="s">
        <v>78</v>
      </c>
      <c r="E505">
        <v>2020</v>
      </c>
      <c r="F505">
        <v>32</v>
      </c>
      <c r="G505" t="s">
        <v>82</v>
      </c>
      <c r="H505" t="s">
        <v>80</v>
      </c>
      <c r="I505">
        <v>3601.41</v>
      </c>
      <c r="J505" t="s">
        <v>361</v>
      </c>
      <c r="K505" t="s">
        <v>396</v>
      </c>
    </row>
    <row r="506" spans="1:11" x14ac:dyDescent="0.35">
      <c r="A506" t="s">
        <v>359</v>
      </c>
      <c r="B506" t="s">
        <v>84</v>
      </c>
      <c r="C506" t="s">
        <v>331</v>
      </c>
      <c r="D506" t="s">
        <v>78</v>
      </c>
      <c r="E506">
        <v>2020</v>
      </c>
      <c r="F506">
        <v>11</v>
      </c>
      <c r="G506" t="s">
        <v>79</v>
      </c>
      <c r="H506" t="s">
        <v>80</v>
      </c>
      <c r="I506">
        <v>12173</v>
      </c>
      <c r="J506" t="s">
        <v>361</v>
      </c>
      <c r="K506" t="s">
        <v>397</v>
      </c>
    </row>
    <row r="507" spans="1:11" x14ac:dyDescent="0.35">
      <c r="A507" t="s">
        <v>359</v>
      </c>
      <c r="B507" t="s">
        <v>84</v>
      </c>
      <c r="C507" t="s">
        <v>331</v>
      </c>
      <c r="D507" t="s">
        <v>78</v>
      </c>
      <c r="E507">
        <v>2020</v>
      </c>
      <c r="F507">
        <v>11</v>
      </c>
      <c r="G507" t="s">
        <v>79</v>
      </c>
      <c r="H507" t="s">
        <v>81</v>
      </c>
      <c r="I507">
        <v>-78</v>
      </c>
      <c r="J507" t="s">
        <v>361</v>
      </c>
      <c r="K507" t="s">
        <v>397</v>
      </c>
    </row>
    <row r="508" spans="1:11" x14ac:dyDescent="0.35">
      <c r="A508" t="s">
        <v>359</v>
      </c>
      <c r="B508" t="s">
        <v>84</v>
      </c>
      <c r="C508" t="s">
        <v>331</v>
      </c>
      <c r="D508" t="s">
        <v>78</v>
      </c>
      <c r="E508">
        <v>2020</v>
      </c>
      <c r="F508">
        <v>12</v>
      </c>
      <c r="G508" t="s">
        <v>73</v>
      </c>
      <c r="H508" t="s">
        <v>80</v>
      </c>
      <c r="I508">
        <v>1217.3</v>
      </c>
      <c r="J508" t="s">
        <v>361</v>
      </c>
      <c r="K508" t="s">
        <v>397</v>
      </c>
    </row>
    <row r="509" spans="1:11" x14ac:dyDescent="0.35">
      <c r="A509" t="s">
        <v>359</v>
      </c>
      <c r="B509" t="s">
        <v>84</v>
      </c>
      <c r="C509" t="s">
        <v>331</v>
      </c>
      <c r="D509" t="s">
        <v>78</v>
      </c>
      <c r="E509">
        <v>2020</v>
      </c>
      <c r="F509">
        <v>12</v>
      </c>
      <c r="G509" t="s">
        <v>73</v>
      </c>
      <c r="H509" t="s">
        <v>81</v>
      </c>
      <c r="I509">
        <v>-7.8</v>
      </c>
      <c r="J509" t="s">
        <v>361</v>
      </c>
      <c r="K509" t="s">
        <v>397</v>
      </c>
    </row>
    <row r="510" spans="1:11" x14ac:dyDescent="0.35">
      <c r="A510" t="s">
        <v>359</v>
      </c>
      <c r="B510" t="s">
        <v>84</v>
      </c>
      <c r="C510" t="s">
        <v>331</v>
      </c>
      <c r="D510" t="s">
        <v>78</v>
      </c>
      <c r="E510">
        <v>2020</v>
      </c>
      <c r="F510">
        <v>32</v>
      </c>
      <c r="G510" t="s">
        <v>82</v>
      </c>
      <c r="H510" t="s">
        <v>80</v>
      </c>
      <c r="I510">
        <v>77200</v>
      </c>
      <c r="J510" t="s">
        <v>361</v>
      </c>
      <c r="K510" t="s">
        <v>397</v>
      </c>
    </row>
    <row r="511" spans="1:11" x14ac:dyDescent="0.35">
      <c r="A511" t="s">
        <v>359</v>
      </c>
      <c r="B511" t="s">
        <v>84</v>
      </c>
      <c r="C511" t="s">
        <v>331</v>
      </c>
      <c r="D511" t="s">
        <v>78</v>
      </c>
      <c r="E511">
        <v>2020</v>
      </c>
      <c r="F511">
        <v>32</v>
      </c>
      <c r="G511" t="s">
        <v>82</v>
      </c>
      <c r="H511" t="s">
        <v>81</v>
      </c>
      <c r="I511">
        <v>15591.03</v>
      </c>
      <c r="J511" t="s">
        <v>361</v>
      </c>
      <c r="K511" t="s">
        <v>397</v>
      </c>
    </row>
    <row r="512" spans="1:11" x14ac:dyDescent="0.35">
      <c r="A512" t="s">
        <v>359</v>
      </c>
      <c r="B512" t="s">
        <v>84</v>
      </c>
      <c r="C512" t="s">
        <v>339</v>
      </c>
      <c r="D512" t="s">
        <v>78</v>
      </c>
      <c r="E512">
        <v>2020</v>
      </c>
      <c r="F512">
        <v>32</v>
      </c>
      <c r="G512" t="s">
        <v>82</v>
      </c>
      <c r="H512" t="s">
        <v>80</v>
      </c>
      <c r="I512">
        <v>4704.22</v>
      </c>
      <c r="J512" t="s">
        <v>361</v>
      </c>
      <c r="K512" t="s">
        <v>398</v>
      </c>
    </row>
    <row r="513" spans="1:11" x14ac:dyDescent="0.35">
      <c r="A513" t="s">
        <v>359</v>
      </c>
      <c r="B513" t="s">
        <v>304</v>
      </c>
      <c r="C513" t="s">
        <v>87</v>
      </c>
      <c r="D513" t="s">
        <v>78</v>
      </c>
      <c r="E513">
        <v>2019</v>
      </c>
      <c r="F513">
        <v>11</v>
      </c>
      <c r="G513" t="s">
        <v>79</v>
      </c>
      <c r="H513" t="s">
        <v>80</v>
      </c>
      <c r="I513">
        <v>-40515</v>
      </c>
      <c r="J513" t="s">
        <v>362</v>
      </c>
      <c r="K513" t="s">
        <v>387</v>
      </c>
    </row>
    <row r="514" spans="1:11" x14ac:dyDescent="0.35">
      <c r="A514" t="s">
        <v>359</v>
      </c>
      <c r="B514" t="s">
        <v>304</v>
      </c>
      <c r="C514" t="s">
        <v>87</v>
      </c>
      <c r="D514" t="s">
        <v>78</v>
      </c>
      <c r="E514">
        <v>2019</v>
      </c>
      <c r="F514">
        <v>11</v>
      </c>
      <c r="G514" t="s">
        <v>79</v>
      </c>
      <c r="H514" t="s">
        <v>81</v>
      </c>
      <c r="I514">
        <v>-1229</v>
      </c>
      <c r="J514" t="s">
        <v>362</v>
      </c>
      <c r="K514" t="s">
        <v>387</v>
      </c>
    </row>
    <row r="515" spans="1:11" x14ac:dyDescent="0.35">
      <c r="A515" t="s">
        <v>359</v>
      </c>
      <c r="B515" t="s">
        <v>304</v>
      </c>
      <c r="C515" t="s">
        <v>87</v>
      </c>
      <c r="D515" t="s">
        <v>78</v>
      </c>
      <c r="E515">
        <v>2019</v>
      </c>
      <c r="F515">
        <v>12</v>
      </c>
      <c r="G515" t="s">
        <v>73</v>
      </c>
      <c r="H515" t="s">
        <v>80</v>
      </c>
      <c r="I515">
        <v>-4051.5</v>
      </c>
      <c r="J515" t="s">
        <v>362</v>
      </c>
      <c r="K515" t="s">
        <v>387</v>
      </c>
    </row>
    <row r="516" spans="1:11" x14ac:dyDescent="0.35">
      <c r="A516" t="s">
        <v>359</v>
      </c>
      <c r="B516" t="s">
        <v>304</v>
      </c>
      <c r="C516" t="s">
        <v>87</v>
      </c>
      <c r="D516" t="s">
        <v>78</v>
      </c>
      <c r="E516">
        <v>2019</v>
      </c>
      <c r="F516">
        <v>12</v>
      </c>
      <c r="G516" t="s">
        <v>73</v>
      </c>
      <c r="H516" t="s">
        <v>81</v>
      </c>
      <c r="I516">
        <v>-122.9</v>
      </c>
      <c r="J516" t="s">
        <v>362</v>
      </c>
      <c r="K516" t="s">
        <v>387</v>
      </c>
    </row>
    <row r="517" spans="1:11" x14ac:dyDescent="0.35">
      <c r="A517" t="s">
        <v>359</v>
      </c>
      <c r="B517" t="s">
        <v>304</v>
      </c>
      <c r="C517" t="s">
        <v>87</v>
      </c>
      <c r="D517" t="s">
        <v>78</v>
      </c>
      <c r="E517">
        <v>2019</v>
      </c>
      <c r="F517">
        <v>32</v>
      </c>
      <c r="G517" t="s">
        <v>82</v>
      </c>
      <c r="H517" t="s">
        <v>80</v>
      </c>
      <c r="I517">
        <v>328793</v>
      </c>
      <c r="J517" t="s">
        <v>362</v>
      </c>
      <c r="K517" t="s">
        <v>387</v>
      </c>
    </row>
    <row r="518" spans="1:11" x14ac:dyDescent="0.35">
      <c r="A518" t="s">
        <v>359</v>
      </c>
      <c r="B518" t="s">
        <v>304</v>
      </c>
      <c r="C518" t="s">
        <v>87</v>
      </c>
      <c r="D518" t="s">
        <v>78</v>
      </c>
      <c r="E518">
        <v>2019</v>
      </c>
      <c r="F518">
        <v>32</v>
      </c>
      <c r="G518" t="s">
        <v>82</v>
      </c>
      <c r="H518" t="s">
        <v>81</v>
      </c>
      <c r="I518">
        <v>3084</v>
      </c>
      <c r="J518" t="s">
        <v>362</v>
      </c>
      <c r="K518" t="s">
        <v>387</v>
      </c>
    </row>
    <row r="519" spans="1:11" x14ac:dyDescent="0.35">
      <c r="A519" t="s">
        <v>359</v>
      </c>
      <c r="B519" t="s">
        <v>304</v>
      </c>
      <c r="C519" t="s">
        <v>87</v>
      </c>
      <c r="D519" t="s">
        <v>78</v>
      </c>
      <c r="E519">
        <v>2020</v>
      </c>
      <c r="F519">
        <v>11</v>
      </c>
      <c r="G519" t="s">
        <v>79</v>
      </c>
      <c r="H519" t="s">
        <v>80</v>
      </c>
      <c r="I519">
        <v>826805</v>
      </c>
      <c r="J519" t="s">
        <v>362</v>
      </c>
      <c r="K519" t="s">
        <v>387</v>
      </c>
    </row>
    <row r="520" spans="1:11" x14ac:dyDescent="0.35">
      <c r="A520" t="s">
        <v>359</v>
      </c>
      <c r="B520" t="s">
        <v>304</v>
      </c>
      <c r="C520" t="s">
        <v>87</v>
      </c>
      <c r="D520" t="s">
        <v>78</v>
      </c>
      <c r="E520">
        <v>2020</v>
      </c>
      <c r="F520">
        <v>11</v>
      </c>
      <c r="G520" t="s">
        <v>79</v>
      </c>
      <c r="H520" t="s">
        <v>81</v>
      </c>
      <c r="I520">
        <v>8981</v>
      </c>
      <c r="J520" t="s">
        <v>362</v>
      </c>
      <c r="K520" t="s">
        <v>387</v>
      </c>
    </row>
    <row r="521" spans="1:11" x14ac:dyDescent="0.35">
      <c r="A521" t="s">
        <v>359</v>
      </c>
      <c r="B521" t="s">
        <v>304</v>
      </c>
      <c r="C521" t="s">
        <v>87</v>
      </c>
      <c r="D521" t="s">
        <v>78</v>
      </c>
      <c r="E521">
        <v>2020</v>
      </c>
      <c r="F521">
        <v>12</v>
      </c>
      <c r="G521" t="s">
        <v>73</v>
      </c>
      <c r="H521" t="s">
        <v>80</v>
      </c>
      <c r="I521">
        <v>82763.100000000006</v>
      </c>
      <c r="J521" t="s">
        <v>362</v>
      </c>
      <c r="K521" t="s">
        <v>387</v>
      </c>
    </row>
    <row r="522" spans="1:11" x14ac:dyDescent="0.35">
      <c r="A522" t="s">
        <v>359</v>
      </c>
      <c r="B522" t="s">
        <v>304</v>
      </c>
      <c r="C522" t="s">
        <v>87</v>
      </c>
      <c r="D522" t="s">
        <v>78</v>
      </c>
      <c r="E522">
        <v>2020</v>
      </c>
      <c r="F522">
        <v>12</v>
      </c>
      <c r="G522" t="s">
        <v>73</v>
      </c>
      <c r="H522" t="s">
        <v>81</v>
      </c>
      <c r="I522">
        <v>898.1</v>
      </c>
      <c r="J522" t="s">
        <v>362</v>
      </c>
      <c r="K522" t="s">
        <v>387</v>
      </c>
    </row>
    <row r="523" spans="1:11" x14ac:dyDescent="0.35">
      <c r="A523" t="s">
        <v>359</v>
      </c>
      <c r="B523" t="s">
        <v>304</v>
      </c>
      <c r="C523" t="s">
        <v>87</v>
      </c>
      <c r="D523" t="s">
        <v>78</v>
      </c>
      <c r="E523">
        <v>2020</v>
      </c>
      <c r="F523">
        <v>32</v>
      </c>
      <c r="G523" t="s">
        <v>82</v>
      </c>
      <c r="H523" t="s">
        <v>80</v>
      </c>
      <c r="I523">
        <v>7008281</v>
      </c>
      <c r="J523" t="s">
        <v>362</v>
      </c>
      <c r="K523" t="s">
        <v>387</v>
      </c>
    </row>
    <row r="524" spans="1:11" x14ac:dyDescent="0.35">
      <c r="A524" t="s">
        <v>359</v>
      </c>
      <c r="B524" t="s">
        <v>304</v>
      </c>
      <c r="C524" t="s">
        <v>87</v>
      </c>
      <c r="D524" t="s">
        <v>78</v>
      </c>
      <c r="E524">
        <v>2020</v>
      </c>
      <c r="F524">
        <v>32</v>
      </c>
      <c r="G524" t="s">
        <v>82</v>
      </c>
      <c r="H524" t="s">
        <v>81</v>
      </c>
      <c r="I524">
        <v>80244</v>
      </c>
      <c r="J524" t="s">
        <v>362</v>
      </c>
      <c r="K524" t="s">
        <v>387</v>
      </c>
    </row>
    <row r="525" spans="1:11" x14ac:dyDescent="0.35">
      <c r="A525" t="s">
        <v>359</v>
      </c>
      <c r="B525" t="s">
        <v>84</v>
      </c>
      <c r="C525" t="s">
        <v>327</v>
      </c>
      <c r="D525" t="s">
        <v>78</v>
      </c>
      <c r="E525">
        <v>2020</v>
      </c>
      <c r="F525">
        <v>32</v>
      </c>
      <c r="G525" t="s">
        <v>82</v>
      </c>
      <c r="H525" t="s">
        <v>80</v>
      </c>
      <c r="I525">
        <v>9449.9500000000007</v>
      </c>
      <c r="J525" t="s">
        <v>362</v>
      </c>
      <c r="K525" t="s">
        <v>389</v>
      </c>
    </row>
    <row r="526" spans="1:11" x14ac:dyDescent="0.35">
      <c r="A526" t="s">
        <v>359</v>
      </c>
      <c r="B526" t="s">
        <v>84</v>
      </c>
      <c r="C526" t="s">
        <v>329</v>
      </c>
      <c r="D526" t="s">
        <v>78</v>
      </c>
      <c r="E526">
        <v>2020</v>
      </c>
      <c r="F526">
        <v>11</v>
      </c>
      <c r="G526" t="s">
        <v>79</v>
      </c>
      <c r="H526" t="s">
        <v>80</v>
      </c>
      <c r="I526">
        <v>8780</v>
      </c>
      <c r="J526" t="s">
        <v>362</v>
      </c>
      <c r="K526" t="s">
        <v>390</v>
      </c>
    </row>
    <row r="527" spans="1:11" x14ac:dyDescent="0.35">
      <c r="A527" t="s">
        <v>359</v>
      </c>
      <c r="B527" t="s">
        <v>84</v>
      </c>
      <c r="C527" t="s">
        <v>329</v>
      </c>
      <c r="D527" t="s">
        <v>78</v>
      </c>
      <c r="E527">
        <v>2020</v>
      </c>
      <c r="F527">
        <v>11</v>
      </c>
      <c r="G527" t="s">
        <v>79</v>
      </c>
      <c r="H527" t="s">
        <v>81</v>
      </c>
      <c r="I527">
        <v>1920</v>
      </c>
      <c r="J527" t="s">
        <v>362</v>
      </c>
      <c r="K527" t="s">
        <v>390</v>
      </c>
    </row>
    <row r="528" spans="1:11" x14ac:dyDescent="0.35">
      <c r="A528" t="s">
        <v>359</v>
      </c>
      <c r="B528" t="s">
        <v>84</v>
      </c>
      <c r="C528" t="s">
        <v>329</v>
      </c>
      <c r="D528" t="s">
        <v>78</v>
      </c>
      <c r="E528">
        <v>2020</v>
      </c>
      <c r="F528">
        <v>12</v>
      </c>
      <c r="G528" t="s">
        <v>73</v>
      </c>
      <c r="H528" t="s">
        <v>80</v>
      </c>
      <c r="I528">
        <v>878</v>
      </c>
      <c r="J528" t="s">
        <v>362</v>
      </c>
      <c r="K528" t="s">
        <v>390</v>
      </c>
    </row>
    <row r="529" spans="1:11" x14ac:dyDescent="0.35">
      <c r="A529" t="s">
        <v>359</v>
      </c>
      <c r="B529" t="s">
        <v>84</v>
      </c>
      <c r="C529" t="s">
        <v>329</v>
      </c>
      <c r="D529" t="s">
        <v>78</v>
      </c>
      <c r="E529">
        <v>2020</v>
      </c>
      <c r="F529">
        <v>12</v>
      </c>
      <c r="G529" t="s">
        <v>73</v>
      </c>
      <c r="H529" t="s">
        <v>81</v>
      </c>
      <c r="I529">
        <v>192</v>
      </c>
      <c r="J529" t="s">
        <v>362</v>
      </c>
      <c r="K529" t="s">
        <v>390</v>
      </c>
    </row>
    <row r="530" spans="1:11" x14ac:dyDescent="0.35">
      <c r="A530" t="s">
        <v>359</v>
      </c>
      <c r="B530" t="s">
        <v>84</v>
      </c>
      <c r="C530" t="s">
        <v>329</v>
      </c>
      <c r="D530" t="s">
        <v>78</v>
      </c>
      <c r="E530">
        <v>2020</v>
      </c>
      <c r="F530">
        <v>32</v>
      </c>
      <c r="G530" t="s">
        <v>82</v>
      </c>
      <c r="H530" t="s">
        <v>80</v>
      </c>
      <c r="I530">
        <v>34947.78</v>
      </c>
      <c r="J530" t="s">
        <v>362</v>
      </c>
      <c r="K530" t="s">
        <v>390</v>
      </c>
    </row>
    <row r="531" spans="1:11" x14ac:dyDescent="0.35">
      <c r="A531" t="s">
        <v>359</v>
      </c>
      <c r="B531" t="s">
        <v>84</v>
      </c>
      <c r="C531" t="s">
        <v>329</v>
      </c>
      <c r="D531" t="s">
        <v>78</v>
      </c>
      <c r="E531">
        <v>2020</v>
      </c>
      <c r="F531">
        <v>32</v>
      </c>
      <c r="G531" t="s">
        <v>82</v>
      </c>
      <c r="H531" t="s">
        <v>81</v>
      </c>
      <c r="I531">
        <v>18285.169999999998</v>
      </c>
      <c r="J531" t="s">
        <v>362</v>
      </c>
      <c r="K531" t="s">
        <v>390</v>
      </c>
    </row>
    <row r="532" spans="1:11" x14ac:dyDescent="0.35">
      <c r="A532" t="s">
        <v>359</v>
      </c>
      <c r="B532" t="s">
        <v>84</v>
      </c>
      <c r="C532" t="s">
        <v>334</v>
      </c>
      <c r="D532" t="s">
        <v>78</v>
      </c>
      <c r="E532">
        <v>2020</v>
      </c>
      <c r="F532">
        <v>11</v>
      </c>
      <c r="G532" t="s">
        <v>79</v>
      </c>
      <c r="H532" t="s">
        <v>80</v>
      </c>
      <c r="I532">
        <v>-59.72</v>
      </c>
      <c r="J532" t="s">
        <v>362</v>
      </c>
      <c r="K532" t="s">
        <v>391</v>
      </c>
    </row>
    <row r="533" spans="1:11" x14ac:dyDescent="0.35">
      <c r="A533" t="s">
        <v>359</v>
      </c>
      <c r="B533" t="s">
        <v>84</v>
      </c>
      <c r="C533" t="s">
        <v>334</v>
      </c>
      <c r="D533" t="s">
        <v>78</v>
      </c>
      <c r="E533">
        <v>2020</v>
      </c>
      <c r="F533">
        <v>32</v>
      </c>
      <c r="G533" t="s">
        <v>82</v>
      </c>
      <c r="H533" t="s">
        <v>80</v>
      </c>
      <c r="I533">
        <v>2260.85</v>
      </c>
      <c r="J533" t="s">
        <v>362</v>
      </c>
      <c r="K533" t="s">
        <v>391</v>
      </c>
    </row>
    <row r="534" spans="1:11" x14ac:dyDescent="0.35">
      <c r="A534" t="s">
        <v>359</v>
      </c>
      <c r="B534" t="s">
        <v>84</v>
      </c>
      <c r="C534" t="s">
        <v>330</v>
      </c>
      <c r="D534" t="s">
        <v>78</v>
      </c>
      <c r="E534">
        <v>2020</v>
      </c>
      <c r="F534">
        <v>11</v>
      </c>
      <c r="G534" t="s">
        <v>79</v>
      </c>
      <c r="H534" t="s">
        <v>80</v>
      </c>
      <c r="I534">
        <v>-34731.550000000003</v>
      </c>
      <c r="J534" t="s">
        <v>362</v>
      </c>
      <c r="K534" t="s">
        <v>392</v>
      </c>
    </row>
    <row r="535" spans="1:11" x14ac:dyDescent="0.35">
      <c r="A535" t="s">
        <v>359</v>
      </c>
      <c r="B535" t="s">
        <v>84</v>
      </c>
      <c r="C535" t="s">
        <v>330</v>
      </c>
      <c r="D535" t="s">
        <v>78</v>
      </c>
      <c r="E535">
        <v>2020</v>
      </c>
      <c r="F535">
        <v>11</v>
      </c>
      <c r="G535" t="s">
        <v>79</v>
      </c>
      <c r="H535" t="s">
        <v>81</v>
      </c>
      <c r="I535">
        <v>-7560</v>
      </c>
      <c r="J535" t="s">
        <v>362</v>
      </c>
      <c r="K535" t="s">
        <v>392</v>
      </c>
    </row>
    <row r="536" spans="1:11" x14ac:dyDescent="0.35">
      <c r="A536" t="s">
        <v>359</v>
      </c>
      <c r="B536" t="s">
        <v>84</v>
      </c>
      <c r="C536" t="s">
        <v>330</v>
      </c>
      <c r="D536" t="s">
        <v>78</v>
      </c>
      <c r="E536">
        <v>2020</v>
      </c>
      <c r="F536">
        <v>12</v>
      </c>
      <c r="G536" t="s">
        <v>73</v>
      </c>
      <c r="H536" t="s">
        <v>80</v>
      </c>
      <c r="I536">
        <v>-2012.15</v>
      </c>
      <c r="J536" t="s">
        <v>362</v>
      </c>
      <c r="K536" t="s">
        <v>392</v>
      </c>
    </row>
    <row r="537" spans="1:11" x14ac:dyDescent="0.35">
      <c r="A537" t="s">
        <v>359</v>
      </c>
      <c r="B537" t="s">
        <v>84</v>
      </c>
      <c r="C537" t="s">
        <v>330</v>
      </c>
      <c r="D537" t="s">
        <v>78</v>
      </c>
      <c r="E537">
        <v>2020</v>
      </c>
      <c r="F537">
        <v>12</v>
      </c>
      <c r="G537" t="s">
        <v>73</v>
      </c>
      <c r="H537" t="s">
        <v>81</v>
      </c>
      <c r="I537">
        <v>-756</v>
      </c>
      <c r="J537" t="s">
        <v>362</v>
      </c>
      <c r="K537" t="s">
        <v>392</v>
      </c>
    </row>
    <row r="538" spans="1:11" x14ac:dyDescent="0.35">
      <c r="A538" t="s">
        <v>359</v>
      </c>
      <c r="B538" t="s">
        <v>84</v>
      </c>
      <c r="C538" t="s">
        <v>330</v>
      </c>
      <c r="D538" t="s">
        <v>78</v>
      </c>
      <c r="E538">
        <v>2020</v>
      </c>
      <c r="F538">
        <v>32</v>
      </c>
      <c r="G538" t="s">
        <v>82</v>
      </c>
      <c r="H538" t="s">
        <v>80</v>
      </c>
      <c r="I538">
        <v>174193.02</v>
      </c>
      <c r="J538" t="s">
        <v>362</v>
      </c>
      <c r="K538" t="s">
        <v>392</v>
      </c>
    </row>
    <row r="539" spans="1:11" x14ac:dyDescent="0.35">
      <c r="A539" t="s">
        <v>359</v>
      </c>
      <c r="B539" t="s">
        <v>84</v>
      </c>
      <c r="C539" t="s">
        <v>330</v>
      </c>
      <c r="D539" t="s">
        <v>78</v>
      </c>
      <c r="E539">
        <v>2020</v>
      </c>
      <c r="F539">
        <v>32</v>
      </c>
      <c r="G539" t="s">
        <v>82</v>
      </c>
      <c r="H539" t="s">
        <v>81</v>
      </c>
      <c r="I539">
        <v>37518.89</v>
      </c>
      <c r="J539" t="s">
        <v>362</v>
      </c>
      <c r="K539" t="s">
        <v>392</v>
      </c>
    </row>
    <row r="540" spans="1:11" x14ac:dyDescent="0.35">
      <c r="A540" t="s">
        <v>359</v>
      </c>
      <c r="B540" t="s">
        <v>84</v>
      </c>
      <c r="C540" t="s">
        <v>85</v>
      </c>
      <c r="D540" t="s">
        <v>78</v>
      </c>
      <c r="E540">
        <v>2019</v>
      </c>
      <c r="F540">
        <v>11</v>
      </c>
      <c r="G540" t="s">
        <v>79</v>
      </c>
      <c r="H540" t="s">
        <v>80</v>
      </c>
      <c r="I540">
        <v>-444</v>
      </c>
      <c r="J540" t="s">
        <v>362</v>
      </c>
      <c r="K540" t="s">
        <v>388</v>
      </c>
    </row>
    <row r="541" spans="1:11" x14ac:dyDescent="0.35">
      <c r="A541" t="s">
        <v>359</v>
      </c>
      <c r="B541" t="s">
        <v>84</v>
      </c>
      <c r="C541" t="s">
        <v>85</v>
      </c>
      <c r="D541" t="s">
        <v>78</v>
      </c>
      <c r="E541">
        <v>2019</v>
      </c>
      <c r="F541">
        <v>12</v>
      </c>
      <c r="G541" t="s">
        <v>73</v>
      </c>
      <c r="H541" t="s">
        <v>80</v>
      </c>
      <c r="I541">
        <v>-44.4</v>
      </c>
      <c r="J541" t="s">
        <v>362</v>
      </c>
      <c r="K541" t="s">
        <v>388</v>
      </c>
    </row>
    <row r="542" spans="1:11" x14ac:dyDescent="0.35">
      <c r="A542" t="s">
        <v>359</v>
      </c>
      <c r="B542" t="s">
        <v>84</v>
      </c>
      <c r="C542" t="s">
        <v>85</v>
      </c>
      <c r="D542" t="s">
        <v>78</v>
      </c>
      <c r="E542">
        <v>2019</v>
      </c>
      <c r="F542">
        <v>32</v>
      </c>
      <c r="G542" t="s">
        <v>82</v>
      </c>
      <c r="H542" t="s">
        <v>80</v>
      </c>
      <c r="I542">
        <v>1832.09</v>
      </c>
      <c r="J542" t="s">
        <v>362</v>
      </c>
      <c r="K542" t="s">
        <v>388</v>
      </c>
    </row>
    <row r="543" spans="1:11" x14ac:dyDescent="0.35">
      <c r="A543" t="s">
        <v>359</v>
      </c>
      <c r="B543" t="s">
        <v>84</v>
      </c>
      <c r="C543" t="s">
        <v>85</v>
      </c>
      <c r="D543" t="s">
        <v>78</v>
      </c>
      <c r="E543">
        <v>2020</v>
      </c>
      <c r="F543">
        <v>11</v>
      </c>
      <c r="G543" t="s">
        <v>79</v>
      </c>
      <c r="H543" t="s">
        <v>80</v>
      </c>
      <c r="I543">
        <v>-6833</v>
      </c>
      <c r="J543" t="s">
        <v>362</v>
      </c>
      <c r="K543" t="s">
        <v>388</v>
      </c>
    </row>
    <row r="544" spans="1:11" x14ac:dyDescent="0.35">
      <c r="A544" t="s">
        <v>359</v>
      </c>
      <c r="B544" t="s">
        <v>84</v>
      </c>
      <c r="C544" t="s">
        <v>85</v>
      </c>
      <c r="D544" t="s">
        <v>78</v>
      </c>
      <c r="E544">
        <v>2020</v>
      </c>
      <c r="F544">
        <v>12</v>
      </c>
      <c r="G544" t="s">
        <v>73</v>
      </c>
      <c r="H544" t="s">
        <v>80</v>
      </c>
      <c r="I544">
        <v>-683.3</v>
      </c>
      <c r="J544" t="s">
        <v>362</v>
      </c>
      <c r="K544" t="s">
        <v>388</v>
      </c>
    </row>
    <row r="545" spans="1:11" x14ac:dyDescent="0.35">
      <c r="A545" t="s">
        <v>359</v>
      </c>
      <c r="B545" t="s">
        <v>84</v>
      </c>
      <c r="C545" t="s">
        <v>85</v>
      </c>
      <c r="D545" t="s">
        <v>78</v>
      </c>
      <c r="E545">
        <v>2020</v>
      </c>
      <c r="F545">
        <v>32</v>
      </c>
      <c r="G545" t="s">
        <v>82</v>
      </c>
      <c r="H545" t="s">
        <v>80</v>
      </c>
      <c r="I545">
        <v>49836.83</v>
      </c>
      <c r="J545" t="s">
        <v>362</v>
      </c>
      <c r="K545" t="s">
        <v>388</v>
      </c>
    </row>
    <row r="546" spans="1:11" x14ac:dyDescent="0.35">
      <c r="A546" t="s">
        <v>359</v>
      </c>
      <c r="B546" t="s">
        <v>84</v>
      </c>
      <c r="C546" t="s">
        <v>335</v>
      </c>
      <c r="D546" t="s">
        <v>78</v>
      </c>
      <c r="E546">
        <v>2020</v>
      </c>
      <c r="F546">
        <v>11</v>
      </c>
      <c r="G546" t="s">
        <v>79</v>
      </c>
      <c r="H546" t="s">
        <v>80</v>
      </c>
      <c r="I546">
        <v>5177.9399999999996</v>
      </c>
      <c r="J546" t="s">
        <v>362</v>
      </c>
      <c r="K546" t="s">
        <v>393</v>
      </c>
    </row>
    <row r="547" spans="1:11" x14ac:dyDescent="0.35">
      <c r="A547" t="s">
        <v>359</v>
      </c>
      <c r="B547" t="s">
        <v>84</v>
      </c>
      <c r="C547" t="s">
        <v>335</v>
      </c>
      <c r="D547" t="s">
        <v>78</v>
      </c>
      <c r="E547">
        <v>2020</v>
      </c>
      <c r="F547">
        <v>12</v>
      </c>
      <c r="G547" t="s">
        <v>73</v>
      </c>
      <c r="H547" t="s">
        <v>80</v>
      </c>
      <c r="I547">
        <v>518.79999999999995</v>
      </c>
      <c r="J547" t="s">
        <v>362</v>
      </c>
      <c r="K547" t="s">
        <v>393</v>
      </c>
    </row>
    <row r="548" spans="1:11" x14ac:dyDescent="0.35">
      <c r="A548" t="s">
        <v>359</v>
      </c>
      <c r="B548" t="s">
        <v>84</v>
      </c>
      <c r="C548" t="s">
        <v>335</v>
      </c>
      <c r="D548" t="s">
        <v>78</v>
      </c>
      <c r="E548">
        <v>2020</v>
      </c>
      <c r="F548">
        <v>32</v>
      </c>
      <c r="G548" t="s">
        <v>82</v>
      </c>
      <c r="H548" t="s">
        <v>80</v>
      </c>
      <c r="I548">
        <v>7631.41</v>
      </c>
      <c r="J548" t="s">
        <v>362</v>
      </c>
      <c r="K548" t="s">
        <v>393</v>
      </c>
    </row>
    <row r="549" spans="1:11" x14ac:dyDescent="0.35">
      <c r="A549" t="s">
        <v>359</v>
      </c>
      <c r="B549" t="s">
        <v>84</v>
      </c>
      <c r="C549" t="s">
        <v>352</v>
      </c>
      <c r="D549" t="s">
        <v>78</v>
      </c>
      <c r="E549">
        <v>2020</v>
      </c>
      <c r="F549">
        <v>11</v>
      </c>
      <c r="G549" t="s">
        <v>79</v>
      </c>
      <c r="H549" t="s">
        <v>80</v>
      </c>
      <c r="I549">
        <v>3662.21</v>
      </c>
      <c r="J549" t="s">
        <v>362</v>
      </c>
      <c r="K549" t="s">
        <v>399</v>
      </c>
    </row>
    <row r="550" spans="1:11" x14ac:dyDescent="0.35">
      <c r="A550" t="s">
        <v>359</v>
      </c>
      <c r="B550" t="s">
        <v>84</v>
      </c>
      <c r="C550" t="s">
        <v>352</v>
      </c>
      <c r="D550" t="s">
        <v>78</v>
      </c>
      <c r="E550">
        <v>2020</v>
      </c>
      <c r="F550">
        <v>12</v>
      </c>
      <c r="G550" t="s">
        <v>73</v>
      </c>
      <c r="H550" t="s">
        <v>80</v>
      </c>
      <c r="I550">
        <v>367.7</v>
      </c>
      <c r="J550" t="s">
        <v>362</v>
      </c>
      <c r="K550" t="s">
        <v>399</v>
      </c>
    </row>
    <row r="551" spans="1:11" x14ac:dyDescent="0.35">
      <c r="A551" t="s">
        <v>359</v>
      </c>
      <c r="B551" t="s">
        <v>84</v>
      </c>
      <c r="C551" t="s">
        <v>352</v>
      </c>
      <c r="D551" t="s">
        <v>78</v>
      </c>
      <c r="E551">
        <v>2020</v>
      </c>
      <c r="F551">
        <v>32</v>
      </c>
      <c r="G551" t="s">
        <v>82</v>
      </c>
      <c r="H551" t="s">
        <v>80</v>
      </c>
      <c r="I551">
        <v>3838.82</v>
      </c>
      <c r="J551" t="s">
        <v>362</v>
      </c>
      <c r="K551" t="s">
        <v>399</v>
      </c>
    </row>
    <row r="552" spans="1:11" x14ac:dyDescent="0.35">
      <c r="A552" t="s">
        <v>359</v>
      </c>
      <c r="B552" t="s">
        <v>84</v>
      </c>
      <c r="C552" t="s">
        <v>336</v>
      </c>
      <c r="D552" t="s">
        <v>78</v>
      </c>
      <c r="E552">
        <v>2020</v>
      </c>
      <c r="F552">
        <v>32</v>
      </c>
      <c r="G552" t="s">
        <v>82</v>
      </c>
      <c r="H552" t="s">
        <v>80</v>
      </c>
      <c r="I552">
        <v>1580.81</v>
      </c>
      <c r="J552" t="s">
        <v>362</v>
      </c>
      <c r="K552" t="s">
        <v>394</v>
      </c>
    </row>
    <row r="553" spans="1:11" x14ac:dyDescent="0.35">
      <c r="A553" t="s">
        <v>359</v>
      </c>
      <c r="B553" t="s">
        <v>84</v>
      </c>
      <c r="C553" t="s">
        <v>337</v>
      </c>
      <c r="D553" t="s">
        <v>78</v>
      </c>
      <c r="E553">
        <v>2020</v>
      </c>
      <c r="F553">
        <v>11</v>
      </c>
      <c r="G553" t="s">
        <v>79</v>
      </c>
      <c r="H553" t="s">
        <v>80</v>
      </c>
      <c r="I553">
        <v>1620.47</v>
      </c>
      <c r="J553" t="s">
        <v>362</v>
      </c>
      <c r="K553" t="s">
        <v>395</v>
      </c>
    </row>
    <row r="554" spans="1:11" x14ac:dyDescent="0.35">
      <c r="A554" t="s">
        <v>359</v>
      </c>
      <c r="B554" t="s">
        <v>84</v>
      </c>
      <c r="C554" t="s">
        <v>337</v>
      </c>
      <c r="D554" t="s">
        <v>78</v>
      </c>
      <c r="E554">
        <v>2020</v>
      </c>
      <c r="F554">
        <v>12</v>
      </c>
      <c r="G554" t="s">
        <v>73</v>
      </c>
      <c r="H554" t="s">
        <v>80</v>
      </c>
      <c r="I554">
        <v>165.1</v>
      </c>
      <c r="J554" t="s">
        <v>362</v>
      </c>
      <c r="K554" t="s">
        <v>395</v>
      </c>
    </row>
    <row r="555" spans="1:11" x14ac:dyDescent="0.35">
      <c r="A555" t="s">
        <v>359</v>
      </c>
      <c r="B555" t="s">
        <v>84</v>
      </c>
      <c r="C555" t="s">
        <v>337</v>
      </c>
      <c r="D555" t="s">
        <v>78</v>
      </c>
      <c r="E555">
        <v>2020</v>
      </c>
      <c r="F555">
        <v>32</v>
      </c>
      <c r="G555" t="s">
        <v>82</v>
      </c>
      <c r="H555" t="s">
        <v>80</v>
      </c>
      <c r="I555">
        <v>5058.75</v>
      </c>
      <c r="J555" t="s">
        <v>362</v>
      </c>
      <c r="K555" t="s">
        <v>395</v>
      </c>
    </row>
    <row r="556" spans="1:11" x14ac:dyDescent="0.35">
      <c r="A556" t="s">
        <v>359</v>
      </c>
      <c r="B556" t="s">
        <v>84</v>
      </c>
      <c r="C556" t="s">
        <v>337</v>
      </c>
      <c r="D556" t="s">
        <v>78</v>
      </c>
      <c r="E556">
        <v>2020</v>
      </c>
      <c r="F556">
        <v>32</v>
      </c>
      <c r="G556" t="s">
        <v>82</v>
      </c>
      <c r="H556" t="s">
        <v>81</v>
      </c>
      <c r="I556">
        <v>5967.26</v>
      </c>
      <c r="J556" t="s">
        <v>362</v>
      </c>
      <c r="K556" t="s">
        <v>395</v>
      </c>
    </row>
    <row r="557" spans="1:11" x14ac:dyDescent="0.35">
      <c r="A557" t="s">
        <v>359</v>
      </c>
      <c r="B557" t="s">
        <v>84</v>
      </c>
      <c r="C557" t="s">
        <v>338</v>
      </c>
      <c r="D557" t="s">
        <v>78</v>
      </c>
      <c r="E557">
        <v>2020</v>
      </c>
      <c r="F557">
        <v>32</v>
      </c>
      <c r="G557" t="s">
        <v>82</v>
      </c>
      <c r="H557" t="s">
        <v>80</v>
      </c>
      <c r="I557">
        <v>3054.82</v>
      </c>
      <c r="J557" t="s">
        <v>362</v>
      </c>
      <c r="K557" t="s">
        <v>396</v>
      </c>
    </row>
    <row r="558" spans="1:11" x14ac:dyDescent="0.35">
      <c r="A558" t="s">
        <v>359</v>
      </c>
      <c r="B558" t="s">
        <v>84</v>
      </c>
      <c r="C558" t="s">
        <v>331</v>
      </c>
      <c r="D558" t="s">
        <v>78</v>
      </c>
      <c r="E558">
        <v>2020</v>
      </c>
      <c r="F558">
        <v>11</v>
      </c>
      <c r="G558" t="s">
        <v>79</v>
      </c>
      <c r="H558" t="s">
        <v>80</v>
      </c>
      <c r="I558">
        <v>12095</v>
      </c>
      <c r="J558" t="s">
        <v>362</v>
      </c>
      <c r="K558" t="s">
        <v>397</v>
      </c>
    </row>
    <row r="559" spans="1:11" x14ac:dyDescent="0.35">
      <c r="A559" t="s">
        <v>359</v>
      </c>
      <c r="B559" t="s">
        <v>84</v>
      </c>
      <c r="C559" t="s">
        <v>331</v>
      </c>
      <c r="D559" t="s">
        <v>78</v>
      </c>
      <c r="E559">
        <v>2020</v>
      </c>
      <c r="F559">
        <v>11</v>
      </c>
      <c r="G559" t="s">
        <v>79</v>
      </c>
      <c r="H559" t="s">
        <v>81</v>
      </c>
      <c r="I559">
        <v>2583</v>
      </c>
      <c r="J559" t="s">
        <v>362</v>
      </c>
      <c r="K559" t="s">
        <v>397</v>
      </c>
    </row>
    <row r="560" spans="1:11" x14ac:dyDescent="0.35">
      <c r="A560" t="s">
        <v>359</v>
      </c>
      <c r="B560" t="s">
        <v>84</v>
      </c>
      <c r="C560" t="s">
        <v>331</v>
      </c>
      <c r="D560" t="s">
        <v>78</v>
      </c>
      <c r="E560">
        <v>2020</v>
      </c>
      <c r="F560">
        <v>12</v>
      </c>
      <c r="G560" t="s">
        <v>73</v>
      </c>
      <c r="H560" t="s">
        <v>80</v>
      </c>
      <c r="I560">
        <v>1209.5</v>
      </c>
      <c r="J560" t="s">
        <v>362</v>
      </c>
      <c r="K560" t="s">
        <v>397</v>
      </c>
    </row>
    <row r="561" spans="1:11" x14ac:dyDescent="0.35">
      <c r="A561" t="s">
        <v>359</v>
      </c>
      <c r="B561" t="s">
        <v>84</v>
      </c>
      <c r="C561" t="s">
        <v>331</v>
      </c>
      <c r="D561" t="s">
        <v>78</v>
      </c>
      <c r="E561">
        <v>2020</v>
      </c>
      <c r="F561">
        <v>12</v>
      </c>
      <c r="G561" t="s">
        <v>73</v>
      </c>
      <c r="H561" t="s">
        <v>81</v>
      </c>
      <c r="I561">
        <v>258.3</v>
      </c>
      <c r="J561" t="s">
        <v>362</v>
      </c>
      <c r="K561" t="s">
        <v>397</v>
      </c>
    </row>
    <row r="562" spans="1:11" x14ac:dyDescent="0.35">
      <c r="A562" t="s">
        <v>359</v>
      </c>
      <c r="B562" t="s">
        <v>84</v>
      </c>
      <c r="C562" t="s">
        <v>331</v>
      </c>
      <c r="D562" t="s">
        <v>78</v>
      </c>
      <c r="E562">
        <v>2020</v>
      </c>
      <c r="F562">
        <v>32</v>
      </c>
      <c r="G562" t="s">
        <v>82</v>
      </c>
      <c r="H562" t="s">
        <v>80</v>
      </c>
      <c r="I562">
        <v>78620.429999999993</v>
      </c>
      <c r="J562" t="s">
        <v>362</v>
      </c>
      <c r="K562" t="s">
        <v>397</v>
      </c>
    </row>
    <row r="563" spans="1:11" x14ac:dyDescent="0.35">
      <c r="A563" t="s">
        <v>359</v>
      </c>
      <c r="B563" t="s">
        <v>84</v>
      </c>
      <c r="C563" t="s">
        <v>331</v>
      </c>
      <c r="D563" t="s">
        <v>78</v>
      </c>
      <c r="E563">
        <v>2020</v>
      </c>
      <c r="F563">
        <v>32</v>
      </c>
      <c r="G563" t="s">
        <v>82</v>
      </c>
      <c r="H563" t="s">
        <v>81</v>
      </c>
      <c r="I563">
        <v>16523.8</v>
      </c>
      <c r="J563" t="s">
        <v>362</v>
      </c>
      <c r="K563" t="s">
        <v>397</v>
      </c>
    </row>
    <row r="564" spans="1:11" x14ac:dyDescent="0.35">
      <c r="A564" t="s">
        <v>359</v>
      </c>
      <c r="B564" t="s">
        <v>84</v>
      </c>
      <c r="C564" t="s">
        <v>339</v>
      </c>
      <c r="D564" t="s">
        <v>78</v>
      </c>
      <c r="E564">
        <v>2020</v>
      </c>
      <c r="F564">
        <v>11</v>
      </c>
      <c r="G564" t="s">
        <v>79</v>
      </c>
      <c r="H564" t="s">
        <v>80</v>
      </c>
      <c r="I564">
        <v>1279</v>
      </c>
      <c r="J564" t="s">
        <v>362</v>
      </c>
      <c r="K564" t="s">
        <v>398</v>
      </c>
    </row>
    <row r="565" spans="1:11" x14ac:dyDescent="0.35">
      <c r="A565" t="s">
        <v>359</v>
      </c>
      <c r="B565" t="s">
        <v>84</v>
      </c>
      <c r="C565" t="s">
        <v>339</v>
      </c>
      <c r="D565" t="s">
        <v>78</v>
      </c>
      <c r="E565">
        <v>2020</v>
      </c>
      <c r="F565">
        <v>11</v>
      </c>
      <c r="G565" t="s">
        <v>79</v>
      </c>
      <c r="H565" t="s">
        <v>81</v>
      </c>
      <c r="I565">
        <v>2505</v>
      </c>
      <c r="J565" t="s">
        <v>362</v>
      </c>
      <c r="K565" t="s">
        <v>398</v>
      </c>
    </row>
    <row r="566" spans="1:11" x14ac:dyDescent="0.35">
      <c r="A566" t="s">
        <v>359</v>
      </c>
      <c r="B566" t="s">
        <v>84</v>
      </c>
      <c r="C566" t="s">
        <v>339</v>
      </c>
      <c r="D566" t="s">
        <v>78</v>
      </c>
      <c r="E566">
        <v>2020</v>
      </c>
      <c r="F566">
        <v>12</v>
      </c>
      <c r="G566" t="s">
        <v>73</v>
      </c>
      <c r="H566" t="s">
        <v>80</v>
      </c>
      <c r="I566">
        <v>127.9</v>
      </c>
      <c r="J566" t="s">
        <v>362</v>
      </c>
      <c r="K566" t="s">
        <v>398</v>
      </c>
    </row>
    <row r="567" spans="1:11" x14ac:dyDescent="0.35">
      <c r="A567" t="s">
        <v>359</v>
      </c>
      <c r="B567" t="s">
        <v>84</v>
      </c>
      <c r="C567" t="s">
        <v>339</v>
      </c>
      <c r="D567" t="s">
        <v>78</v>
      </c>
      <c r="E567">
        <v>2020</v>
      </c>
      <c r="F567">
        <v>12</v>
      </c>
      <c r="G567" t="s">
        <v>73</v>
      </c>
      <c r="H567" t="s">
        <v>81</v>
      </c>
      <c r="I567">
        <v>250.5</v>
      </c>
      <c r="J567" t="s">
        <v>362</v>
      </c>
      <c r="K567" t="s">
        <v>398</v>
      </c>
    </row>
    <row r="568" spans="1:11" x14ac:dyDescent="0.35">
      <c r="A568" t="s">
        <v>359</v>
      </c>
      <c r="B568" t="s">
        <v>84</v>
      </c>
      <c r="C568" t="s">
        <v>339</v>
      </c>
      <c r="D568" t="s">
        <v>78</v>
      </c>
      <c r="E568">
        <v>2020</v>
      </c>
      <c r="F568">
        <v>32</v>
      </c>
      <c r="G568" t="s">
        <v>82</v>
      </c>
      <c r="H568" t="s">
        <v>80</v>
      </c>
      <c r="I568">
        <v>5017.8900000000003</v>
      </c>
      <c r="J568" t="s">
        <v>362</v>
      </c>
      <c r="K568" t="s">
        <v>398</v>
      </c>
    </row>
    <row r="569" spans="1:11" x14ac:dyDescent="0.35">
      <c r="A569" t="s">
        <v>359</v>
      </c>
      <c r="B569" t="s">
        <v>84</v>
      </c>
      <c r="C569" t="s">
        <v>339</v>
      </c>
      <c r="D569" t="s">
        <v>78</v>
      </c>
      <c r="E569">
        <v>2020</v>
      </c>
      <c r="F569">
        <v>32</v>
      </c>
      <c r="G569" t="s">
        <v>82</v>
      </c>
      <c r="H569" t="s">
        <v>81</v>
      </c>
      <c r="I569">
        <v>2168.71</v>
      </c>
      <c r="J569" t="s">
        <v>362</v>
      </c>
      <c r="K569" t="s">
        <v>398</v>
      </c>
    </row>
    <row r="570" spans="1:11" x14ac:dyDescent="0.35">
      <c r="A570" t="s">
        <v>363</v>
      </c>
      <c r="B570" t="s">
        <v>304</v>
      </c>
      <c r="C570" t="s">
        <v>87</v>
      </c>
      <c r="D570" t="s">
        <v>78</v>
      </c>
      <c r="E570">
        <v>2019</v>
      </c>
      <c r="F570">
        <v>11</v>
      </c>
      <c r="G570" t="s">
        <v>79</v>
      </c>
      <c r="H570" t="s">
        <v>80</v>
      </c>
      <c r="I570">
        <v>-18028</v>
      </c>
      <c r="J570" t="s">
        <v>364</v>
      </c>
      <c r="K570" t="s">
        <v>387</v>
      </c>
    </row>
    <row r="571" spans="1:11" x14ac:dyDescent="0.35">
      <c r="A571" t="s">
        <v>363</v>
      </c>
      <c r="B571" t="s">
        <v>304</v>
      </c>
      <c r="C571" t="s">
        <v>87</v>
      </c>
      <c r="D571" t="s">
        <v>78</v>
      </c>
      <c r="E571">
        <v>2019</v>
      </c>
      <c r="F571">
        <v>12</v>
      </c>
      <c r="G571" t="s">
        <v>73</v>
      </c>
      <c r="H571" t="s">
        <v>80</v>
      </c>
      <c r="I571">
        <v>-1802.8</v>
      </c>
      <c r="J571" t="s">
        <v>364</v>
      </c>
      <c r="K571" t="s">
        <v>387</v>
      </c>
    </row>
    <row r="572" spans="1:11" x14ac:dyDescent="0.35">
      <c r="A572" t="s">
        <v>363</v>
      </c>
      <c r="B572" t="s">
        <v>304</v>
      </c>
      <c r="C572" t="s">
        <v>87</v>
      </c>
      <c r="D572" t="s">
        <v>78</v>
      </c>
      <c r="E572">
        <v>2019</v>
      </c>
      <c r="F572">
        <v>32</v>
      </c>
      <c r="G572" t="s">
        <v>82</v>
      </c>
      <c r="H572" t="s">
        <v>80</v>
      </c>
      <c r="I572">
        <v>135175</v>
      </c>
      <c r="J572" t="s">
        <v>364</v>
      </c>
      <c r="K572" t="s">
        <v>387</v>
      </c>
    </row>
    <row r="573" spans="1:11" x14ac:dyDescent="0.35">
      <c r="A573" t="s">
        <v>363</v>
      </c>
      <c r="B573" t="s">
        <v>304</v>
      </c>
      <c r="C573" t="s">
        <v>87</v>
      </c>
      <c r="D573" t="s">
        <v>78</v>
      </c>
      <c r="E573">
        <v>2019</v>
      </c>
      <c r="F573">
        <v>32</v>
      </c>
      <c r="G573" t="s">
        <v>82</v>
      </c>
      <c r="H573" t="s">
        <v>81</v>
      </c>
      <c r="I573">
        <v>501</v>
      </c>
      <c r="J573" t="s">
        <v>364</v>
      </c>
      <c r="K573" t="s">
        <v>387</v>
      </c>
    </row>
    <row r="574" spans="1:11" x14ac:dyDescent="0.35">
      <c r="A574" t="s">
        <v>363</v>
      </c>
      <c r="B574" t="s">
        <v>304</v>
      </c>
      <c r="C574" t="s">
        <v>87</v>
      </c>
      <c r="D574" t="s">
        <v>78</v>
      </c>
      <c r="E574">
        <v>2020</v>
      </c>
      <c r="F574">
        <v>11</v>
      </c>
      <c r="G574" t="s">
        <v>79</v>
      </c>
      <c r="H574" t="s">
        <v>80</v>
      </c>
      <c r="I574">
        <v>1219521</v>
      </c>
      <c r="J574" t="s">
        <v>364</v>
      </c>
      <c r="K574" t="s">
        <v>387</v>
      </c>
    </row>
    <row r="575" spans="1:11" x14ac:dyDescent="0.35">
      <c r="A575" t="s">
        <v>363</v>
      </c>
      <c r="B575" t="s">
        <v>304</v>
      </c>
      <c r="C575" t="s">
        <v>87</v>
      </c>
      <c r="D575" t="s">
        <v>78</v>
      </c>
      <c r="E575">
        <v>2020</v>
      </c>
      <c r="F575">
        <v>11</v>
      </c>
      <c r="G575" t="s">
        <v>79</v>
      </c>
      <c r="H575" t="s">
        <v>81</v>
      </c>
      <c r="I575">
        <v>12246</v>
      </c>
      <c r="J575" t="s">
        <v>364</v>
      </c>
      <c r="K575" t="s">
        <v>387</v>
      </c>
    </row>
    <row r="576" spans="1:11" x14ac:dyDescent="0.35">
      <c r="A576" t="s">
        <v>363</v>
      </c>
      <c r="B576" t="s">
        <v>304</v>
      </c>
      <c r="C576" t="s">
        <v>87</v>
      </c>
      <c r="D576" t="s">
        <v>78</v>
      </c>
      <c r="E576">
        <v>2020</v>
      </c>
      <c r="F576">
        <v>12</v>
      </c>
      <c r="G576" t="s">
        <v>73</v>
      </c>
      <c r="H576" t="s">
        <v>80</v>
      </c>
      <c r="I576">
        <v>121845.4</v>
      </c>
      <c r="J576" t="s">
        <v>364</v>
      </c>
      <c r="K576" t="s">
        <v>387</v>
      </c>
    </row>
    <row r="577" spans="1:11" x14ac:dyDescent="0.35">
      <c r="A577" t="s">
        <v>363</v>
      </c>
      <c r="B577" t="s">
        <v>304</v>
      </c>
      <c r="C577" t="s">
        <v>87</v>
      </c>
      <c r="D577" t="s">
        <v>78</v>
      </c>
      <c r="E577">
        <v>2020</v>
      </c>
      <c r="F577">
        <v>12</v>
      </c>
      <c r="G577" t="s">
        <v>73</v>
      </c>
      <c r="H577" t="s">
        <v>81</v>
      </c>
      <c r="I577">
        <v>1224.5999999999999</v>
      </c>
      <c r="J577" t="s">
        <v>364</v>
      </c>
      <c r="K577" t="s">
        <v>387</v>
      </c>
    </row>
    <row r="578" spans="1:11" x14ac:dyDescent="0.35">
      <c r="A578" t="s">
        <v>363</v>
      </c>
      <c r="B578" t="s">
        <v>304</v>
      </c>
      <c r="C578" t="s">
        <v>87</v>
      </c>
      <c r="D578" t="s">
        <v>78</v>
      </c>
      <c r="E578">
        <v>2020</v>
      </c>
      <c r="F578">
        <v>32</v>
      </c>
      <c r="G578" t="s">
        <v>82</v>
      </c>
      <c r="H578" t="s">
        <v>80</v>
      </c>
      <c r="I578">
        <v>7208691</v>
      </c>
      <c r="J578" t="s">
        <v>364</v>
      </c>
      <c r="K578" t="s">
        <v>387</v>
      </c>
    </row>
    <row r="579" spans="1:11" x14ac:dyDescent="0.35">
      <c r="A579" t="s">
        <v>363</v>
      </c>
      <c r="B579" t="s">
        <v>304</v>
      </c>
      <c r="C579" t="s">
        <v>87</v>
      </c>
      <c r="D579" t="s">
        <v>78</v>
      </c>
      <c r="E579">
        <v>2020</v>
      </c>
      <c r="F579">
        <v>32</v>
      </c>
      <c r="G579" t="s">
        <v>82</v>
      </c>
      <c r="H579" t="s">
        <v>81</v>
      </c>
      <c r="I579">
        <v>78716</v>
      </c>
      <c r="J579" t="s">
        <v>364</v>
      </c>
      <c r="K579" t="s">
        <v>387</v>
      </c>
    </row>
    <row r="580" spans="1:11" x14ac:dyDescent="0.35">
      <c r="A580" t="s">
        <v>363</v>
      </c>
      <c r="B580" t="s">
        <v>84</v>
      </c>
      <c r="C580" t="s">
        <v>327</v>
      </c>
      <c r="D580" t="s">
        <v>78</v>
      </c>
      <c r="E580">
        <v>2020</v>
      </c>
      <c r="F580">
        <v>32</v>
      </c>
      <c r="G580" t="s">
        <v>82</v>
      </c>
      <c r="H580" t="s">
        <v>80</v>
      </c>
      <c r="I580">
        <v>7862.98</v>
      </c>
      <c r="J580" t="s">
        <v>364</v>
      </c>
      <c r="K580" t="s">
        <v>389</v>
      </c>
    </row>
    <row r="581" spans="1:11" x14ac:dyDescent="0.35">
      <c r="A581" t="s">
        <v>363</v>
      </c>
      <c r="B581" t="s">
        <v>84</v>
      </c>
      <c r="C581" t="s">
        <v>329</v>
      </c>
      <c r="D581" t="s">
        <v>78</v>
      </c>
      <c r="E581">
        <v>2020</v>
      </c>
      <c r="F581">
        <v>11</v>
      </c>
      <c r="G581" t="s">
        <v>79</v>
      </c>
      <c r="H581" t="s">
        <v>80</v>
      </c>
      <c r="I581">
        <v>2539</v>
      </c>
      <c r="J581" t="s">
        <v>364</v>
      </c>
      <c r="K581" t="s">
        <v>390</v>
      </c>
    </row>
    <row r="582" spans="1:11" x14ac:dyDescent="0.35">
      <c r="A582" t="s">
        <v>363</v>
      </c>
      <c r="B582" t="s">
        <v>84</v>
      </c>
      <c r="C582" t="s">
        <v>329</v>
      </c>
      <c r="D582" t="s">
        <v>78</v>
      </c>
      <c r="E582">
        <v>2020</v>
      </c>
      <c r="F582">
        <v>12</v>
      </c>
      <c r="G582" t="s">
        <v>73</v>
      </c>
      <c r="H582" t="s">
        <v>80</v>
      </c>
      <c r="I582">
        <v>253.9</v>
      </c>
      <c r="J582" t="s">
        <v>364</v>
      </c>
      <c r="K582" t="s">
        <v>390</v>
      </c>
    </row>
    <row r="583" spans="1:11" x14ac:dyDescent="0.35">
      <c r="A583" t="s">
        <v>363</v>
      </c>
      <c r="B583" t="s">
        <v>84</v>
      </c>
      <c r="C583" t="s">
        <v>329</v>
      </c>
      <c r="D583" t="s">
        <v>78</v>
      </c>
      <c r="E583">
        <v>2020</v>
      </c>
      <c r="F583">
        <v>32</v>
      </c>
      <c r="G583" t="s">
        <v>82</v>
      </c>
      <c r="H583" t="s">
        <v>80</v>
      </c>
      <c r="I583">
        <v>32183.68</v>
      </c>
      <c r="J583" t="s">
        <v>364</v>
      </c>
      <c r="K583" t="s">
        <v>390</v>
      </c>
    </row>
    <row r="584" spans="1:11" x14ac:dyDescent="0.35">
      <c r="A584" t="s">
        <v>363</v>
      </c>
      <c r="B584" t="s">
        <v>84</v>
      </c>
      <c r="C584" t="s">
        <v>329</v>
      </c>
      <c r="D584" t="s">
        <v>78</v>
      </c>
      <c r="E584">
        <v>2020</v>
      </c>
      <c r="F584">
        <v>32</v>
      </c>
      <c r="G584" t="s">
        <v>82</v>
      </c>
      <c r="H584" t="s">
        <v>81</v>
      </c>
      <c r="I584">
        <v>16076.62</v>
      </c>
      <c r="J584" t="s">
        <v>364</v>
      </c>
      <c r="K584" t="s">
        <v>390</v>
      </c>
    </row>
    <row r="585" spans="1:11" x14ac:dyDescent="0.35">
      <c r="A585" t="s">
        <v>363</v>
      </c>
      <c r="B585" t="s">
        <v>84</v>
      </c>
      <c r="C585" t="s">
        <v>334</v>
      </c>
      <c r="D585" t="s">
        <v>78</v>
      </c>
      <c r="E585">
        <v>2020</v>
      </c>
      <c r="F585">
        <v>32</v>
      </c>
      <c r="G585" t="s">
        <v>82</v>
      </c>
      <c r="H585" t="s">
        <v>80</v>
      </c>
      <c r="I585">
        <v>1966.91</v>
      </c>
      <c r="J585" t="s">
        <v>364</v>
      </c>
      <c r="K585" t="s">
        <v>391</v>
      </c>
    </row>
    <row r="586" spans="1:11" x14ac:dyDescent="0.35">
      <c r="A586" t="s">
        <v>363</v>
      </c>
      <c r="B586" t="s">
        <v>84</v>
      </c>
      <c r="C586" t="s">
        <v>330</v>
      </c>
      <c r="D586" t="s">
        <v>78</v>
      </c>
      <c r="E586">
        <v>2020</v>
      </c>
      <c r="F586">
        <v>11</v>
      </c>
      <c r="G586" t="s">
        <v>79</v>
      </c>
      <c r="H586" t="s">
        <v>80</v>
      </c>
      <c r="I586">
        <v>45409</v>
      </c>
      <c r="J586" t="s">
        <v>364</v>
      </c>
      <c r="K586" t="s">
        <v>392</v>
      </c>
    </row>
    <row r="587" spans="1:11" x14ac:dyDescent="0.35">
      <c r="A587" t="s">
        <v>363</v>
      </c>
      <c r="B587" t="s">
        <v>84</v>
      </c>
      <c r="C587" t="s">
        <v>330</v>
      </c>
      <c r="D587" t="s">
        <v>78</v>
      </c>
      <c r="E587">
        <v>2020</v>
      </c>
      <c r="F587">
        <v>11</v>
      </c>
      <c r="G587" t="s">
        <v>79</v>
      </c>
      <c r="H587" t="s">
        <v>81</v>
      </c>
      <c r="I587">
        <v>9641</v>
      </c>
      <c r="J587" t="s">
        <v>364</v>
      </c>
      <c r="K587" t="s">
        <v>392</v>
      </c>
    </row>
    <row r="588" spans="1:11" x14ac:dyDescent="0.35">
      <c r="A588" t="s">
        <v>363</v>
      </c>
      <c r="B588" t="s">
        <v>84</v>
      </c>
      <c r="C588" t="s">
        <v>330</v>
      </c>
      <c r="D588" t="s">
        <v>78</v>
      </c>
      <c r="E588">
        <v>2020</v>
      </c>
      <c r="F588">
        <v>12</v>
      </c>
      <c r="G588" t="s">
        <v>73</v>
      </c>
      <c r="H588" t="s">
        <v>80</v>
      </c>
      <c r="I588">
        <v>4540.8999999999996</v>
      </c>
      <c r="J588" t="s">
        <v>364</v>
      </c>
      <c r="K588" t="s">
        <v>392</v>
      </c>
    </row>
    <row r="589" spans="1:11" x14ac:dyDescent="0.35">
      <c r="A589" t="s">
        <v>363</v>
      </c>
      <c r="B589" t="s">
        <v>84</v>
      </c>
      <c r="C589" t="s">
        <v>330</v>
      </c>
      <c r="D589" t="s">
        <v>78</v>
      </c>
      <c r="E589">
        <v>2020</v>
      </c>
      <c r="F589">
        <v>12</v>
      </c>
      <c r="G589" t="s">
        <v>73</v>
      </c>
      <c r="H589" t="s">
        <v>81</v>
      </c>
      <c r="I589">
        <v>964.1</v>
      </c>
      <c r="J589" t="s">
        <v>364</v>
      </c>
      <c r="K589" t="s">
        <v>392</v>
      </c>
    </row>
    <row r="590" spans="1:11" x14ac:dyDescent="0.35">
      <c r="A590" t="s">
        <v>363</v>
      </c>
      <c r="B590" t="s">
        <v>84</v>
      </c>
      <c r="C590" t="s">
        <v>330</v>
      </c>
      <c r="D590" t="s">
        <v>78</v>
      </c>
      <c r="E590">
        <v>2020</v>
      </c>
      <c r="F590">
        <v>32</v>
      </c>
      <c r="G590" t="s">
        <v>82</v>
      </c>
      <c r="H590" t="s">
        <v>80</v>
      </c>
      <c r="I590">
        <v>187735.38</v>
      </c>
      <c r="J590" t="s">
        <v>364</v>
      </c>
      <c r="K590" t="s">
        <v>392</v>
      </c>
    </row>
    <row r="591" spans="1:11" x14ac:dyDescent="0.35">
      <c r="A591" t="s">
        <v>363</v>
      </c>
      <c r="B591" t="s">
        <v>84</v>
      </c>
      <c r="C591" t="s">
        <v>330</v>
      </c>
      <c r="D591" t="s">
        <v>78</v>
      </c>
      <c r="E591">
        <v>2020</v>
      </c>
      <c r="F591">
        <v>32</v>
      </c>
      <c r="G591" t="s">
        <v>82</v>
      </c>
      <c r="H591" t="s">
        <v>81</v>
      </c>
      <c r="I591">
        <v>41113.040000000001</v>
      </c>
      <c r="J591" t="s">
        <v>364</v>
      </c>
      <c r="K591" t="s">
        <v>392</v>
      </c>
    </row>
    <row r="592" spans="1:11" x14ac:dyDescent="0.35">
      <c r="A592" t="s">
        <v>363</v>
      </c>
      <c r="B592" t="s">
        <v>84</v>
      </c>
      <c r="C592" t="s">
        <v>85</v>
      </c>
      <c r="D592" t="s">
        <v>78</v>
      </c>
      <c r="E592">
        <v>2019</v>
      </c>
      <c r="F592">
        <v>32</v>
      </c>
      <c r="G592" t="s">
        <v>82</v>
      </c>
      <c r="H592" t="s">
        <v>80</v>
      </c>
      <c r="I592">
        <v>532.73</v>
      </c>
      <c r="J592" t="s">
        <v>364</v>
      </c>
      <c r="K592" t="s">
        <v>388</v>
      </c>
    </row>
    <row r="593" spans="1:11" x14ac:dyDescent="0.35">
      <c r="A593" t="s">
        <v>363</v>
      </c>
      <c r="B593" t="s">
        <v>84</v>
      </c>
      <c r="C593" t="s">
        <v>85</v>
      </c>
      <c r="D593" t="s">
        <v>78</v>
      </c>
      <c r="E593">
        <v>2020</v>
      </c>
      <c r="F593">
        <v>11</v>
      </c>
      <c r="G593" t="s">
        <v>79</v>
      </c>
      <c r="H593" t="s">
        <v>80</v>
      </c>
      <c r="I593">
        <v>11198</v>
      </c>
      <c r="J593" t="s">
        <v>364</v>
      </c>
      <c r="K593" t="s">
        <v>388</v>
      </c>
    </row>
    <row r="594" spans="1:11" x14ac:dyDescent="0.35">
      <c r="A594" t="s">
        <v>363</v>
      </c>
      <c r="B594" t="s">
        <v>84</v>
      </c>
      <c r="C594" t="s">
        <v>85</v>
      </c>
      <c r="D594" t="s">
        <v>78</v>
      </c>
      <c r="E594">
        <v>2020</v>
      </c>
      <c r="F594">
        <v>12</v>
      </c>
      <c r="G594" t="s">
        <v>73</v>
      </c>
      <c r="H594" t="s">
        <v>80</v>
      </c>
      <c r="I594">
        <v>1119.8</v>
      </c>
      <c r="J594" t="s">
        <v>364</v>
      </c>
      <c r="K594" t="s">
        <v>388</v>
      </c>
    </row>
    <row r="595" spans="1:11" x14ac:dyDescent="0.35">
      <c r="A595" t="s">
        <v>363</v>
      </c>
      <c r="B595" t="s">
        <v>84</v>
      </c>
      <c r="C595" t="s">
        <v>85</v>
      </c>
      <c r="D595" t="s">
        <v>78</v>
      </c>
      <c r="E595">
        <v>2020</v>
      </c>
      <c r="F595">
        <v>32</v>
      </c>
      <c r="G595" t="s">
        <v>82</v>
      </c>
      <c r="H595" t="s">
        <v>80</v>
      </c>
      <c r="I595">
        <v>52310.879999999997</v>
      </c>
      <c r="J595" t="s">
        <v>364</v>
      </c>
      <c r="K595" t="s">
        <v>388</v>
      </c>
    </row>
    <row r="596" spans="1:11" x14ac:dyDescent="0.35">
      <c r="A596" t="s">
        <v>363</v>
      </c>
      <c r="B596" t="s">
        <v>84</v>
      </c>
      <c r="C596" t="s">
        <v>335</v>
      </c>
      <c r="D596" t="s">
        <v>78</v>
      </c>
      <c r="E596">
        <v>2020</v>
      </c>
      <c r="F596">
        <v>32</v>
      </c>
      <c r="G596" t="s">
        <v>82</v>
      </c>
      <c r="H596" t="s">
        <v>80</v>
      </c>
      <c r="I596">
        <v>6832.61</v>
      </c>
      <c r="J596" t="s">
        <v>364</v>
      </c>
      <c r="K596" t="s">
        <v>393</v>
      </c>
    </row>
    <row r="597" spans="1:11" x14ac:dyDescent="0.35">
      <c r="A597" t="s">
        <v>363</v>
      </c>
      <c r="B597" t="s">
        <v>84</v>
      </c>
      <c r="C597" t="s">
        <v>352</v>
      </c>
      <c r="D597" t="s">
        <v>78</v>
      </c>
      <c r="E597">
        <v>2020</v>
      </c>
      <c r="F597">
        <v>11</v>
      </c>
      <c r="G597" t="s">
        <v>79</v>
      </c>
      <c r="H597" t="s">
        <v>80</v>
      </c>
      <c r="I597">
        <v>160</v>
      </c>
      <c r="J597" t="s">
        <v>364</v>
      </c>
      <c r="K597" t="s">
        <v>399</v>
      </c>
    </row>
    <row r="598" spans="1:11" x14ac:dyDescent="0.35">
      <c r="A598" t="s">
        <v>363</v>
      </c>
      <c r="B598" t="s">
        <v>84</v>
      </c>
      <c r="C598" t="s">
        <v>352</v>
      </c>
      <c r="D598" t="s">
        <v>78</v>
      </c>
      <c r="E598">
        <v>2020</v>
      </c>
      <c r="F598">
        <v>12</v>
      </c>
      <c r="G598" t="s">
        <v>73</v>
      </c>
      <c r="H598" t="s">
        <v>80</v>
      </c>
      <c r="I598">
        <v>16</v>
      </c>
      <c r="J598" t="s">
        <v>364</v>
      </c>
      <c r="K598" t="s">
        <v>399</v>
      </c>
    </row>
    <row r="599" spans="1:11" x14ac:dyDescent="0.35">
      <c r="A599" t="s">
        <v>363</v>
      </c>
      <c r="B599" t="s">
        <v>84</v>
      </c>
      <c r="C599" t="s">
        <v>352</v>
      </c>
      <c r="D599" t="s">
        <v>78</v>
      </c>
      <c r="E599">
        <v>2020</v>
      </c>
      <c r="F599">
        <v>32</v>
      </c>
      <c r="G599" t="s">
        <v>82</v>
      </c>
      <c r="H599" t="s">
        <v>80</v>
      </c>
      <c r="I599">
        <v>3584.39</v>
      </c>
      <c r="J599" t="s">
        <v>364</v>
      </c>
      <c r="K599" t="s">
        <v>399</v>
      </c>
    </row>
    <row r="600" spans="1:11" x14ac:dyDescent="0.35">
      <c r="A600" t="s">
        <v>363</v>
      </c>
      <c r="B600" t="s">
        <v>84</v>
      </c>
      <c r="C600" t="s">
        <v>336</v>
      </c>
      <c r="D600" t="s">
        <v>78</v>
      </c>
      <c r="E600">
        <v>2020</v>
      </c>
      <c r="F600">
        <v>32</v>
      </c>
      <c r="G600" t="s">
        <v>82</v>
      </c>
      <c r="H600" t="s">
        <v>80</v>
      </c>
      <c r="I600">
        <v>1419.61</v>
      </c>
      <c r="J600" t="s">
        <v>364</v>
      </c>
      <c r="K600" t="s">
        <v>394</v>
      </c>
    </row>
    <row r="601" spans="1:11" x14ac:dyDescent="0.35">
      <c r="A601" t="s">
        <v>363</v>
      </c>
      <c r="B601" t="s">
        <v>84</v>
      </c>
      <c r="C601" t="s">
        <v>337</v>
      </c>
      <c r="D601" t="s">
        <v>78</v>
      </c>
      <c r="E601">
        <v>2020</v>
      </c>
      <c r="F601">
        <v>11</v>
      </c>
      <c r="G601" t="s">
        <v>79</v>
      </c>
      <c r="H601" t="s">
        <v>81</v>
      </c>
      <c r="I601">
        <v>-6251</v>
      </c>
      <c r="J601" t="s">
        <v>364</v>
      </c>
      <c r="K601" t="s">
        <v>395</v>
      </c>
    </row>
    <row r="602" spans="1:11" x14ac:dyDescent="0.35">
      <c r="A602" t="s">
        <v>363</v>
      </c>
      <c r="B602" t="s">
        <v>84</v>
      </c>
      <c r="C602" t="s">
        <v>337</v>
      </c>
      <c r="D602" t="s">
        <v>78</v>
      </c>
      <c r="E602">
        <v>2020</v>
      </c>
      <c r="F602">
        <v>12</v>
      </c>
      <c r="G602" t="s">
        <v>73</v>
      </c>
      <c r="H602" t="s">
        <v>81</v>
      </c>
      <c r="I602">
        <v>-625.1</v>
      </c>
      <c r="J602" t="s">
        <v>364</v>
      </c>
      <c r="K602" t="s">
        <v>395</v>
      </c>
    </row>
    <row r="603" spans="1:11" x14ac:dyDescent="0.35">
      <c r="A603" t="s">
        <v>363</v>
      </c>
      <c r="B603" t="s">
        <v>84</v>
      </c>
      <c r="C603" t="s">
        <v>337</v>
      </c>
      <c r="D603" t="s">
        <v>78</v>
      </c>
      <c r="E603">
        <v>2020</v>
      </c>
      <c r="F603">
        <v>32</v>
      </c>
      <c r="G603" t="s">
        <v>82</v>
      </c>
      <c r="H603" t="s">
        <v>80</v>
      </c>
      <c r="I603">
        <v>4467.29</v>
      </c>
      <c r="J603" t="s">
        <v>364</v>
      </c>
      <c r="K603" t="s">
        <v>395</v>
      </c>
    </row>
    <row r="604" spans="1:11" x14ac:dyDescent="0.35">
      <c r="A604" t="s">
        <v>363</v>
      </c>
      <c r="B604" t="s">
        <v>84</v>
      </c>
      <c r="C604" t="s">
        <v>338</v>
      </c>
      <c r="D604" t="s">
        <v>78</v>
      </c>
      <c r="E604">
        <v>2020</v>
      </c>
      <c r="F604">
        <v>32</v>
      </c>
      <c r="G604" t="s">
        <v>82</v>
      </c>
      <c r="H604" t="s">
        <v>80</v>
      </c>
      <c r="I604">
        <v>2490.06</v>
      </c>
      <c r="J604" t="s">
        <v>364</v>
      </c>
      <c r="K604" t="s">
        <v>396</v>
      </c>
    </row>
    <row r="605" spans="1:11" x14ac:dyDescent="0.35">
      <c r="A605" t="s">
        <v>363</v>
      </c>
      <c r="B605" t="s">
        <v>84</v>
      </c>
      <c r="C605" t="s">
        <v>331</v>
      </c>
      <c r="D605" t="s">
        <v>78</v>
      </c>
      <c r="E605">
        <v>2020</v>
      </c>
      <c r="F605">
        <v>11</v>
      </c>
      <c r="G605" t="s">
        <v>79</v>
      </c>
      <c r="H605" t="s">
        <v>80</v>
      </c>
      <c r="I605">
        <v>7405</v>
      </c>
      <c r="J605" t="s">
        <v>364</v>
      </c>
      <c r="K605" t="s">
        <v>397</v>
      </c>
    </row>
    <row r="606" spans="1:11" x14ac:dyDescent="0.35">
      <c r="A606" t="s">
        <v>363</v>
      </c>
      <c r="B606" t="s">
        <v>84</v>
      </c>
      <c r="C606" t="s">
        <v>331</v>
      </c>
      <c r="D606" t="s">
        <v>78</v>
      </c>
      <c r="E606">
        <v>2020</v>
      </c>
      <c r="F606">
        <v>11</v>
      </c>
      <c r="G606" t="s">
        <v>79</v>
      </c>
      <c r="H606" t="s">
        <v>81</v>
      </c>
      <c r="I606">
        <v>1557</v>
      </c>
      <c r="J606" t="s">
        <v>364</v>
      </c>
      <c r="K606" t="s">
        <v>397</v>
      </c>
    </row>
    <row r="607" spans="1:11" x14ac:dyDescent="0.35">
      <c r="A607" t="s">
        <v>363</v>
      </c>
      <c r="B607" t="s">
        <v>84</v>
      </c>
      <c r="C607" t="s">
        <v>331</v>
      </c>
      <c r="D607" t="s">
        <v>78</v>
      </c>
      <c r="E607">
        <v>2020</v>
      </c>
      <c r="F607">
        <v>12</v>
      </c>
      <c r="G607" t="s">
        <v>73</v>
      </c>
      <c r="H607" t="s">
        <v>80</v>
      </c>
      <c r="I607">
        <v>740.5</v>
      </c>
      <c r="J607" t="s">
        <v>364</v>
      </c>
      <c r="K607" t="s">
        <v>397</v>
      </c>
    </row>
    <row r="608" spans="1:11" x14ac:dyDescent="0.35">
      <c r="A608" t="s">
        <v>363</v>
      </c>
      <c r="B608" t="s">
        <v>84</v>
      </c>
      <c r="C608" t="s">
        <v>331</v>
      </c>
      <c r="D608" t="s">
        <v>78</v>
      </c>
      <c r="E608">
        <v>2020</v>
      </c>
      <c r="F608">
        <v>12</v>
      </c>
      <c r="G608" t="s">
        <v>73</v>
      </c>
      <c r="H608" t="s">
        <v>81</v>
      </c>
      <c r="I608">
        <v>155.69999999999999</v>
      </c>
      <c r="J608" t="s">
        <v>364</v>
      </c>
      <c r="K608" t="s">
        <v>397</v>
      </c>
    </row>
    <row r="609" spans="1:11" x14ac:dyDescent="0.35">
      <c r="A609" t="s">
        <v>363</v>
      </c>
      <c r="B609" t="s">
        <v>84</v>
      </c>
      <c r="C609" t="s">
        <v>331</v>
      </c>
      <c r="D609" t="s">
        <v>78</v>
      </c>
      <c r="E609">
        <v>2020</v>
      </c>
      <c r="F609">
        <v>32</v>
      </c>
      <c r="G609" t="s">
        <v>82</v>
      </c>
      <c r="H609" t="s">
        <v>80</v>
      </c>
      <c r="I609">
        <v>74385.55</v>
      </c>
      <c r="J609" t="s">
        <v>364</v>
      </c>
      <c r="K609" t="s">
        <v>397</v>
      </c>
    </row>
    <row r="610" spans="1:11" x14ac:dyDescent="0.35">
      <c r="A610" t="s">
        <v>363</v>
      </c>
      <c r="B610" t="s">
        <v>84</v>
      </c>
      <c r="C610" t="s">
        <v>331</v>
      </c>
      <c r="D610" t="s">
        <v>78</v>
      </c>
      <c r="E610">
        <v>2020</v>
      </c>
      <c r="F610">
        <v>32</v>
      </c>
      <c r="G610" t="s">
        <v>82</v>
      </c>
      <c r="H610" t="s">
        <v>81</v>
      </c>
      <c r="I610">
        <v>15574.5</v>
      </c>
      <c r="J610" t="s">
        <v>364</v>
      </c>
      <c r="K610" t="s">
        <v>397</v>
      </c>
    </row>
    <row r="611" spans="1:11" x14ac:dyDescent="0.35">
      <c r="A611" t="s">
        <v>363</v>
      </c>
      <c r="B611" t="s">
        <v>84</v>
      </c>
      <c r="C611" t="s">
        <v>339</v>
      </c>
      <c r="D611" t="s">
        <v>78</v>
      </c>
      <c r="E611">
        <v>2020</v>
      </c>
      <c r="F611">
        <v>32</v>
      </c>
      <c r="G611" t="s">
        <v>82</v>
      </c>
      <c r="H611" t="s">
        <v>80</v>
      </c>
      <c r="I611">
        <v>4089.17</v>
      </c>
      <c r="J611" t="s">
        <v>364</v>
      </c>
      <c r="K611" t="s">
        <v>398</v>
      </c>
    </row>
    <row r="612" spans="1:11" x14ac:dyDescent="0.35">
      <c r="A612" t="s">
        <v>363</v>
      </c>
      <c r="B612" t="s">
        <v>84</v>
      </c>
      <c r="C612" t="s">
        <v>339</v>
      </c>
      <c r="D612" t="s">
        <v>78</v>
      </c>
      <c r="E612">
        <v>2020</v>
      </c>
      <c r="F612">
        <v>32</v>
      </c>
      <c r="G612" t="s">
        <v>82</v>
      </c>
      <c r="H612" t="s">
        <v>81</v>
      </c>
      <c r="I612">
        <v>1955.95</v>
      </c>
      <c r="J612" t="s">
        <v>364</v>
      </c>
      <c r="K612" t="s">
        <v>398</v>
      </c>
    </row>
    <row r="613" spans="1:11" x14ac:dyDescent="0.35">
      <c r="A613" t="s">
        <v>363</v>
      </c>
      <c r="B613" t="s">
        <v>304</v>
      </c>
      <c r="C613" t="s">
        <v>87</v>
      </c>
      <c r="D613" t="s">
        <v>78</v>
      </c>
      <c r="E613">
        <v>2019</v>
      </c>
      <c r="F613">
        <v>11</v>
      </c>
      <c r="G613" t="s">
        <v>79</v>
      </c>
      <c r="H613" t="s">
        <v>80</v>
      </c>
      <c r="I613">
        <v>-8553</v>
      </c>
      <c r="J613" t="s">
        <v>366</v>
      </c>
      <c r="K613" t="s">
        <v>387</v>
      </c>
    </row>
    <row r="614" spans="1:11" x14ac:dyDescent="0.35">
      <c r="A614" t="s">
        <v>363</v>
      </c>
      <c r="B614" t="s">
        <v>304</v>
      </c>
      <c r="C614" t="s">
        <v>87</v>
      </c>
      <c r="D614" t="s">
        <v>78</v>
      </c>
      <c r="E614">
        <v>2019</v>
      </c>
      <c r="F614">
        <v>11</v>
      </c>
      <c r="G614" t="s">
        <v>79</v>
      </c>
      <c r="H614" t="s">
        <v>81</v>
      </c>
      <c r="I614">
        <v>-426</v>
      </c>
      <c r="J614" t="s">
        <v>366</v>
      </c>
      <c r="K614" t="s">
        <v>387</v>
      </c>
    </row>
    <row r="615" spans="1:11" x14ac:dyDescent="0.35">
      <c r="A615" t="s">
        <v>363</v>
      </c>
      <c r="B615" t="s">
        <v>304</v>
      </c>
      <c r="C615" t="s">
        <v>87</v>
      </c>
      <c r="D615" t="s">
        <v>78</v>
      </c>
      <c r="E615">
        <v>2019</v>
      </c>
      <c r="F615">
        <v>12</v>
      </c>
      <c r="G615" t="s">
        <v>73</v>
      </c>
      <c r="H615" t="s">
        <v>80</v>
      </c>
      <c r="I615">
        <v>-855.3</v>
      </c>
      <c r="J615" t="s">
        <v>366</v>
      </c>
      <c r="K615" t="s">
        <v>387</v>
      </c>
    </row>
    <row r="616" spans="1:11" x14ac:dyDescent="0.35">
      <c r="A616" t="s">
        <v>363</v>
      </c>
      <c r="B616" t="s">
        <v>304</v>
      </c>
      <c r="C616" t="s">
        <v>87</v>
      </c>
      <c r="D616" t="s">
        <v>78</v>
      </c>
      <c r="E616">
        <v>2019</v>
      </c>
      <c r="F616">
        <v>12</v>
      </c>
      <c r="G616" t="s">
        <v>73</v>
      </c>
      <c r="H616" t="s">
        <v>81</v>
      </c>
      <c r="I616">
        <v>-42.6</v>
      </c>
      <c r="J616" t="s">
        <v>366</v>
      </c>
      <c r="K616" t="s">
        <v>387</v>
      </c>
    </row>
    <row r="617" spans="1:11" x14ac:dyDescent="0.35">
      <c r="A617" t="s">
        <v>363</v>
      </c>
      <c r="B617" t="s">
        <v>304</v>
      </c>
      <c r="C617" t="s">
        <v>87</v>
      </c>
      <c r="D617" t="s">
        <v>78</v>
      </c>
      <c r="E617">
        <v>2019</v>
      </c>
      <c r="F617">
        <v>32</v>
      </c>
      <c r="G617" t="s">
        <v>82</v>
      </c>
      <c r="H617" t="s">
        <v>80</v>
      </c>
      <c r="I617">
        <v>29329</v>
      </c>
      <c r="J617" t="s">
        <v>366</v>
      </c>
      <c r="K617" t="s">
        <v>387</v>
      </c>
    </row>
    <row r="618" spans="1:11" x14ac:dyDescent="0.35">
      <c r="A618" t="s">
        <v>363</v>
      </c>
      <c r="B618" t="s">
        <v>304</v>
      </c>
      <c r="C618" t="s">
        <v>87</v>
      </c>
      <c r="D618" t="s">
        <v>78</v>
      </c>
      <c r="E618">
        <v>2019</v>
      </c>
      <c r="F618">
        <v>32</v>
      </c>
      <c r="G618" t="s">
        <v>82</v>
      </c>
      <c r="H618" t="s">
        <v>81</v>
      </c>
      <c r="I618">
        <v>126</v>
      </c>
      <c r="J618" t="s">
        <v>366</v>
      </c>
      <c r="K618" t="s">
        <v>387</v>
      </c>
    </row>
    <row r="619" spans="1:11" x14ac:dyDescent="0.35">
      <c r="A619" t="s">
        <v>363</v>
      </c>
      <c r="B619" t="s">
        <v>304</v>
      </c>
      <c r="C619" t="s">
        <v>87</v>
      </c>
      <c r="D619" t="s">
        <v>78</v>
      </c>
      <c r="E619">
        <v>2020</v>
      </c>
      <c r="F619">
        <v>11</v>
      </c>
      <c r="G619" t="s">
        <v>79</v>
      </c>
      <c r="H619" t="s">
        <v>80</v>
      </c>
      <c r="I619">
        <v>710618</v>
      </c>
      <c r="J619" t="s">
        <v>366</v>
      </c>
      <c r="K619" t="s">
        <v>387</v>
      </c>
    </row>
    <row r="620" spans="1:11" x14ac:dyDescent="0.35">
      <c r="A620" t="s">
        <v>363</v>
      </c>
      <c r="B620" t="s">
        <v>304</v>
      </c>
      <c r="C620" t="s">
        <v>87</v>
      </c>
      <c r="D620" t="s">
        <v>78</v>
      </c>
      <c r="E620">
        <v>2020</v>
      </c>
      <c r="F620">
        <v>11</v>
      </c>
      <c r="G620" t="s">
        <v>79</v>
      </c>
      <c r="H620" t="s">
        <v>81</v>
      </c>
      <c r="I620">
        <v>5584</v>
      </c>
      <c r="J620" t="s">
        <v>366</v>
      </c>
      <c r="K620" t="s">
        <v>387</v>
      </c>
    </row>
    <row r="621" spans="1:11" x14ac:dyDescent="0.35">
      <c r="A621" t="s">
        <v>363</v>
      </c>
      <c r="B621" t="s">
        <v>304</v>
      </c>
      <c r="C621" t="s">
        <v>87</v>
      </c>
      <c r="D621" t="s">
        <v>78</v>
      </c>
      <c r="E621">
        <v>2020</v>
      </c>
      <c r="F621">
        <v>12</v>
      </c>
      <c r="G621" t="s">
        <v>73</v>
      </c>
      <c r="H621" t="s">
        <v>80</v>
      </c>
      <c r="I621">
        <v>71001.8</v>
      </c>
      <c r="J621" t="s">
        <v>366</v>
      </c>
      <c r="K621" t="s">
        <v>387</v>
      </c>
    </row>
    <row r="622" spans="1:11" x14ac:dyDescent="0.35">
      <c r="A622" t="s">
        <v>363</v>
      </c>
      <c r="B622" t="s">
        <v>304</v>
      </c>
      <c r="C622" t="s">
        <v>87</v>
      </c>
      <c r="D622" t="s">
        <v>78</v>
      </c>
      <c r="E622">
        <v>2020</v>
      </c>
      <c r="F622">
        <v>12</v>
      </c>
      <c r="G622" t="s">
        <v>73</v>
      </c>
      <c r="H622" t="s">
        <v>81</v>
      </c>
      <c r="I622">
        <v>558.4</v>
      </c>
      <c r="J622" t="s">
        <v>366</v>
      </c>
      <c r="K622" t="s">
        <v>387</v>
      </c>
    </row>
    <row r="623" spans="1:11" x14ac:dyDescent="0.35">
      <c r="A623" t="s">
        <v>363</v>
      </c>
      <c r="B623" t="s">
        <v>304</v>
      </c>
      <c r="C623" t="s">
        <v>87</v>
      </c>
      <c r="D623" t="s">
        <v>78</v>
      </c>
      <c r="E623">
        <v>2020</v>
      </c>
      <c r="F623">
        <v>32</v>
      </c>
      <c r="G623" t="s">
        <v>82</v>
      </c>
      <c r="H623" t="s">
        <v>80</v>
      </c>
      <c r="I623">
        <v>6896935</v>
      </c>
      <c r="J623" t="s">
        <v>366</v>
      </c>
      <c r="K623" t="s">
        <v>387</v>
      </c>
    </row>
    <row r="624" spans="1:11" x14ac:dyDescent="0.35">
      <c r="A624" t="s">
        <v>363</v>
      </c>
      <c r="B624" t="s">
        <v>304</v>
      </c>
      <c r="C624" t="s">
        <v>87</v>
      </c>
      <c r="D624" t="s">
        <v>78</v>
      </c>
      <c r="E624">
        <v>2020</v>
      </c>
      <c r="F624">
        <v>32</v>
      </c>
      <c r="G624" t="s">
        <v>82</v>
      </c>
      <c r="H624" t="s">
        <v>81</v>
      </c>
      <c r="I624">
        <v>70722</v>
      </c>
      <c r="J624" t="s">
        <v>366</v>
      </c>
      <c r="K624" t="s">
        <v>387</v>
      </c>
    </row>
    <row r="625" spans="1:11" x14ac:dyDescent="0.35">
      <c r="A625" t="s">
        <v>363</v>
      </c>
      <c r="B625" t="s">
        <v>84</v>
      </c>
      <c r="C625" t="s">
        <v>327</v>
      </c>
      <c r="D625" t="s">
        <v>78</v>
      </c>
      <c r="E625">
        <v>2020</v>
      </c>
      <c r="F625">
        <v>11</v>
      </c>
      <c r="G625" t="s">
        <v>79</v>
      </c>
      <c r="H625" t="s">
        <v>80</v>
      </c>
      <c r="I625">
        <v>-1363</v>
      </c>
      <c r="J625" t="s">
        <v>366</v>
      </c>
      <c r="K625" t="s">
        <v>389</v>
      </c>
    </row>
    <row r="626" spans="1:11" x14ac:dyDescent="0.35">
      <c r="A626" t="s">
        <v>363</v>
      </c>
      <c r="B626" t="s">
        <v>84</v>
      </c>
      <c r="C626" t="s">
        <v>327</v>
      </c>
      <c r="D626" t="s">
        <v>78</v>
      </c>
      <c r="E626">
        <v>2020</v>
      </c>
      <c r="F626">
        <v>12</v>
      </c>
      <c r="G626" t="s">
        <v>73</v>
      </c>
      <c r="H626" t="s">
        <v>80</v>
      </c>
      <c r="I626">
        <v>-109.04</v>
      </c>
      <c r="J626" t="s">
        <v>366</v>
      </c>
      <c r="K626" t="s">
        <v>389</v>
      </c>
    </row>
    <row r="627" spans="1:11" x14ac:dyDescent="0.35">
      <c r="A627" t="s">
        <v>363</v>
      </c>
      <c r="B627" t="s">
        <v>84</v>
      </c>
      <c r="C627" t="s">
        <v>327</v>
      </c>
      <c r="D627" t="s">
        <v>78</v>
      </c>
      <c r="E627">
        <v>2020</v>
      </c>
      <c r="F627">
        <v>32</v>
      </c>
      <c r="G627" t="s">
        <v>82</v>
      </c>
      <c r="H627" t="s">
        <v>80</v>
      </c>
      <c r="I627">
        <v>5296.92</v>
      </c>
      <c r="J627" t="s">
        <v>366</v>
      </c>
      <c r="K627" t="s">
        <v>389</v>
      </c>
    </row>
    <row r="628" spans="1:11" x14ac:dyDescent="0.35">
      <c r="A628" t="s">
        <v>363</v>
      </c>
      <c r="B628" t="s">
        <v>84</v>
      </c>
      <c r="C628" t="s">
        <v>329</v>
      </c>
      <c r="D628" t="s">
        <v>78</v>
      </c>
      <c r="E628">
        <v>2020</v>
      </c>
      <c r="F628">
        <v>11</v>
      </c>
      <c r="G628" t="s">
        <v>79</v>
      </c>
      <c r="H628" t="s">
        <v>80</v>
      </c>
      <c r="I628">
        <v>7814</v>
      </c>
      <c r="J628" t="s">
        <v>366</v>
      </c>
      <c r="K628" t="s">
        <v>390</v>
      </c>
    </row>
    <row r="629" spans="1:11" x14ac:dyDescent="0.35">
      <c r="A629" t="s">
        <v>363</v>
      </c>
      <c r="B629" t="s">
        <v>84</v>
      </c>
      <c r="C629" t="s">
        <v>329</v>
      </c>
      <c r="D629" t="s">
        <v>78</v>
      </c>
      <c r="E629">
        <v>2020</v>
      </c>
      <c r="F629">
        <v>11</v>
      </c>
      <c r="G629" t="s">
        <v>79</v>
      </c>
      <c r="H629" t="s">
        <v>81</v>
      </c>
      <c r="I629">
        <v>19563</v>
      </c>
      <c r="J629" t="s">
        <v>366</v>
      </c>
      <c r="K629" t="s">
        <v>390</v>
      </c>
    </row>
    <row r="630" spans="1:11" x14ac:dyDescent="0.35">
      <c r="A630" t="s">
        <v>363</v>
      </c>
      <c r="B630" t="s">
        <v>84</v>
      </c>
      <c r="C630" t="s">
        <v>329</v>
      </c>
      <c r="D630" t="s">
        <v>78</v>
      </c>
      <c r="E630">
        <v>2020</v>
      </c>
      <c r="F630">
        <v>12</v>
      </c>
      <c r="G630" t="s">
        <v>73</v>
      </c>
      <c r="H630" t="s">
        <v>80</v>
      </c>
      <c r="I630">
        <v>781.4</v>
      </c>
      <c r="J630" t="s">
        <v>366</v>
      </c>
      <c r="K630" t="s">
        <v>390</v>
      </c>
    </row>
    <row r="631" spans="1:11" x14ac:dyDescent="0.35">
      <c r="A631" t="s">
        <v>363</v>
      </c>
      <c r="B631" t="s">
        <v>84</v>
      </c>
      <c r="C631" t="s">
        <v>329</v>
      </c>
      <c r="D631" t="s">
        <v>78</v>
      </c>
      <c r="E631">
        <v>2020</v>
      </c>
      <c r="F631">
        <v>12</v>
      </c>
      <c r="G631" t="s">
        <v>73</v>
      </c>
      <c r="H631" t="s">
        <v>81</v>
      </c>
      <c r="I631">
        <v>1956.3</v>
      </c>
      <c r="J631" t="s">
        <v>366</v>
      </c>
      <c r="K631" t="s">
        <v>390</v>
      </c>
    </row>
    <row r="632" spans="1:11" x14ac:dyDescent="0.35">
      <c r="A632" t="s">
        <v>363</v>
      </c>
      <c r="B632" t="s">
        <v>84</v>
      </c>
      <c r="C632" t="s">
        <v>329</v>
      </c>
      <c r="D632" t="s">
        <v>78</v>
      </c>
      <c r="E632">
        <v>2020</v>
      </c>
      <c r="F632">
        <v>32</v>
      </c>
      <c r="G632" t="s">
        <v>82</v>
      </c>
      <c r="H632" t="s">
        <v>80</v>
      </c>
      <c r="I632">
        <v>34256.379999999997</v>
      </c>
      <c r="J632" t="s">
        <v>366</v>
      </c>
      <c r="K632" t="s">
        <v>390</v>
      </c>
    </row>
    <row r="633" spans="1:11" x14ac:dyDescent="0.35">
      <c r="A633" t="s">
        <v>363</v>
      </c>
      <c r="B633" t="s">
        <v>84</v>
      </c>
      <c r="C633" t="s">
        <v>329</v>
      </c>
      <c r="D633" t="s">
        <v>78</v>
      </c>
      <c r="E633">
        <v>2020</v>
      </c>
      <c r="F633">
        <v>32</v>
      </c>
      <c r="G633" t="s">
        <v>82</v>
      </c>
      <c r="H633" t="s">
        <v>81</v>
      </c>
      <c r="I633">
        <v>31182.98</v>
      </c>
      <c r="J633" t="s">
        <v>366</v>
      </c>
      <c r="K633" t="s">
        <v>390</v>
      </c>
    </row>
    <row r="634" spans="1:11" x14ac:dyDescent="0.35">
      <c r="A634" t="s">
        <v>363</v>
      </c>
      <c r="B634" t="s">
        <v>84</v>
      </c>
      <c r="C634" t="s">
        <v>334</v>
      </c>
      <c r="D634" t="s">
        <v>78</v>
      </c>
      <c r="E634">
        <v>2020</v>
      </c>
      <c r="F634">
        <v>32</v>
      </c>
      <c r="G634" t="s">
        <v>82</v>
      </c>
      <c r="H634" t="s">
        <v>80</v>
      </c>
      <c r="I634">
        <v>1682.43</v>
      </c>
      <c r="J634" t="s">
        <v>366</v>
      </c>
      <c r="K634" t="s">
        <v>391</v>
      </c>
    </row>
    <row r="635" spans="1:11" x14ac:dyDescent="0.35">
      <c r="A635" t="s">
        <v>363</v>
      </c>
      <c r="B635" t="s">
        <v>84</v>
      </c>
      <c r="C635" t="s">
        <v>330</v>
      </c>
      <c r="D635" t="s">
        <v>78</v>
      </c>
      <c r="E635">
        <v>2020</v>
      </c>
      <c r="F635">
        <v>11</v>
      </c>
      <c r="G635" t="s">
        <v>79</v>
      </c>
      <c r="H635" t="s">
        <v>80</v>
      </c>
      <c r="I635">
        <v>40436</v>
      </c>
      <c r="J635" t="s">
        <v>366</v>
      </c>
      <c r="K635" t="s">
        <v>392</v>
      </c>
    </row>
    <row r="636" spans="1:11" x14ac:dyDescent="0.35">
      <c r="A636" t="s">
        <v>363</v>
      </c>
      <c r="B636" t="s">
        <v>84</v>
      </c>
      <c r="C636" t="s">
        <v>330</v>
      </c>
      <c r="D636" t="s">
        <v>78</v>
      </c>
      <c r="E636">
        <v>2020</v>
      </c>
      <c r="F636">
        <v>11</v>
      </c>
      <c r="G636" t="s">
        <v>79</v>
      </c>
      <c r="H636" t="s">
        <v>81</v>
      </c>
      <c r="I636">
        <v>10456</v>
      </c>
      <c r="J636" t="s">
        <v>366</v>
      </c>
      <c r="K636" t="s">
        <v>392</v>
      </c>
    </row>
    <row r="637" spans="1:11" x14ac:dyDescent="0.35">
      <c r="A637" t="s">
        <v>363</v>
      </c>
      <c r="B637" t="s">
        <v>84</v>
      </c>
      <c r="C637" t="s">
        <v>330</v>
      </c>
      <c r="D637" t="s">
        <v>78</v>
      </c>
      <c r="E637">
        <v>2020</v>
      </c>
      <c r="F637">
        <v>12</v>
      </c>
      <c r="G637" t="s">
        <v>73</v>
      </c>
      <c r="H637" t="s">
        <v>80</v>
      </c>
      <c r="I637">
        <v>4043.6</v>
      </c>
      <c r="J637" t="s">
        <v>366</v>
      </c>
      <c r="K637" t="s">
        <v>392</v>
      </c>
    </row>
    <row r="638" spans="1:11" x14ac:dyDescent="0.35">
      <c r="A638" t="s">
        <v>363</v>
      </c>
      <c r="B638" t="s">
        <v>84</v>
      </c>
      <c r="C638" t="s">
        <v>330</v>
      </c>
      <c r="D638" t="s">
        <v>78</v>
      </c>
      <c r="E638">
        <v>2020</v>
      </c>
      <c r="F638">
        <v>12</v>
      </c>
      <c r="G638" t="s">
        <v>73</v>
      </c>
      <c r="H638" t="s">
        <v>81</v>
      </c>
      <c r="I638">
        <v>1045.5999999999999</v>
      </c>
      <c r="J638" t="s">
        <v>366</v>
      </c>
      <c r="K638" t="s">
        <v>392</v>
      </c>
    </row>
    <row r="639" spans="1:11" x14ac:dyDescent="0.35">
      <c r="A639" t="s">
        <v>363</v>
      </c>
      <c r="B639" t="s">
        <v>84</v>
      </c>
      <c r="C639" t="s">
        <v>330</v>
      </c>
      <c r="D639" t="s">
        <v>78</v>
      </c>
      <c r="E639">
        <v>2020</v>
      </c>
      <c r="F639">
        <v>32</v>
      </c>
      <c r="G639" t="s">
        <v>82</v>
      </c>
      <c r="H639" t="s">
        <v>80</v>
      </c>
      <c r="I639">
        <v>195492.92</v>
      </c>
      <c r="J639" t="s">
        <v>366</v>
      </c>
      <c r="K639" t="s">
        <v>392</v>
      </c>
    </row>
    <row r="640" spans="1:11" x14ac:dyDescent="0.35">
      <c r="A640" t="s">
        <v>363</v>
      </c>
      <c r="B640" t="s">
        <v>84</v>
      </c>
      <c r="C640" t="s">
        <v>330</v>
      </c>
      <c r="D640" t="s">
        <v>78</v>
      </c>
      <c r="E640">
        <v>2020</v>
      </c>
      <c r="F640">
        <v>32</v>
      </c>
      <c r="G640" t="s">
        <v>82</v>
      </c>
      <c r="H640" t="s">
        <v>81</v>
      </c>
      <c r="I640">
        <v>43255.7</v>
      </c>
      <c r="J640" t="s">
        <v>366</v>
      </c>
      <c r="K640" t="s">
        <v>392</v>
      </c>
    </row>
    <row r="641" spans="1:11" x14ac:dyDescent="0.35">
      <c r="A641" t="s">
        <v>363</v>
      </c>
      <c r="B641" t="s">
        <v>84</v>
      </c>
      <c r="C641" t="s">
        <v>85</v>
      </c>
      <c r="D641" t="s">
        <v>78</v>
      </c>
      <c r="E641">
        <v>2019</v>
      </c>
      <c r="F641">
        <v>11</v>
      </c>
      <c r="G641" t="s">
        <v>79</v>
      </c>
      <c r="H641" t="s">
        <v>80</v>
      </c>
      <c r="I641">
        <v>-175</v>
      </c>
      <c r="J641" t="s">
        <v>366</v>
      </c>
      <c r="K641" t="s">
        <v>388</v>
      </c>
    </row>
    <row r="642" spans="1:11" x14ac:dyDescent="0.35">
      <c r="A642" t="s">
        <v>363</v>
      </c>
      <c r="B642" t="s">
        <v>84</v>
      </c>
      <c r="C642" t="s">
        <v>85</v>
      </c>
      <c r="D642" t="s">
        <v>78</v>
      </c>
      <c r="E642">
        <v>2019</v>
      </c>
      <c r="F642">
        <v>12</v>
      </c>
      <c r="G642" t="s">
        <v>73</v>
      </c>
      <c r="H642" t="s">
        <v>80</v>
      </c>
      <c r="I642">
        <v>-17.5</v>
      </c>
      <c r="J642" t="s">
        <v>366</v>
      </c>
      <c r="K642" t="s">
        <v>388</v>
      </c>
    </row>
    <row r="643" spans="1:11" x14ac:dyDescent="0.35">
      <c r="A643" t="s">
        <v>363</v>
      </c>
      <c r="B643" t="s">
        <v>84</v>
      </c>
      <c r="C643" t="s">
        <v>85</v>
      </c>
      <c r="D643" t="s">
        <v>78</v>
      </c>
      <c r="E643">
        <v>2019</v>
      </c>
      <c r="F643">
        <v>32</v>
      </c>
      <c r="G643" t="s">
        <v>82</v>
      </c>
      <c r="H643" t="s">
        <v>80</v>
      </c>
      <c r="I643">
        <v>7.86</v>
      </c>
      <c r="J643" t="s">
        <v>366</v>
      </c>
      <c r="K643" t="s">
        <v>388</v>
      </c>
    </row>
    <row r="644" spans="1:11" x14ac:dyDescent="0.35">
      <c r="A644" t="s">
        <v>363</v>
      </c>
      <c r="B644" t="s">
        <v>84</v>
      </c>
      <c r="C644" t="s">
        <v>85</v>
      </c>
      <c r="D644" t="s">
        <v>78</v>
      </c>
      <c r="E644">
        <v>2020</v>
      </c>
      <c r="F644">
        <v>11</v>
      </c>
      <c r="G644" t="s">
        <v>79</v>
      </c>
      <c r="H644" t="s">
        <v>80</v>
      </c>
      <c r="I644">
        <v>4532</v>
      </c>
      <c r="J644" t="s">
        <v>366</v>
      </c>
      <c r="K644" t="s">
        <v>388</v>
      </c>
    </row>
    <row r="645" spans="1:11" x14ac:dyDescent="0.35">
      <c r="A645" t="s">
        <v>363</v>
      </c>
      <c r="B645" t="s">
        <v>84</v>
      </c>
      <c r="C645" t="s">
        <v>85</v>
      </c>
      <c r="D645" t="s">
        <v>78</v>
      </c>
      <c r="E645">
        <v>2020</v>
      </c>
      <c r="F645">
        <v>12</v>
      </c>
      <c r="G645" t="s">
        <v>73</v>
      </c>
      <c r="H645" t="s">
        <v>80</v>
      </c>
      <c r="I645">
        <v>453.2</v>
      </c>
      <c r="J645" t="s">
        <v>366</v>
      </c>
      <c r="K645" t="s">
        <v>388</v>
      </c>
    </row>
    <row r="646" spans="1:11" x14ac:dyDescent="0.35">
      <c r="A646" t="s">
        <v>363</v>
      </c>
      <c r="B646" t="s">
        <v>84</v>
      </c>
      <c r="C646" t="s">
        <v>85</v>
      </c>
      <c r="D646" t="s">
        <v>78</v>
      </c>
      <c r="E646">
        <v>2020</v>
      </c>
      <c r="F646">
        <v>32</v>
      </c>
      <c r="G646" t="s">
        <v>82</v>
      </c>
      <c r="H646" t="s">
        <v>80</v>
      </c>
      <c r="I646">
        <v>49330.15</v>
      </c>
      <c r="J646" t="s">
        <v>366</v>
      </c>
      <c r="K646" t="s">
        <v>388</v>
      </c>
    </row>
    <row r="647" spans="1:11" x14ac:dyDescent="0.35">
      <c r="A647" t="s">
        <v>363</v>
      </c>
      <c r="B647" t="s">
        <v>84</v>
      </c>
      <c r="C647" t="s">
        <v>335</v>
      </c>
      <c r="D647" t="s">
        <v>78</v>
      </c>
      <c r="E647">
        <v>2020</v>
      </c>
      <c r="F647">
        <v>32</v>
      </c>
      <c r="G647" t="s">
        <v>82</v>
      </c>
      <c r="H647" t="s">
        <v>80</v>
      </c>
      <c r="I647">
        <v>6059.62</v>
      </c>
      <c r="J647" t="s">
        <v>366</v>
      </c>
      <c r="K647" t="s">
        <v>393</v>
      </c>
    </row>
    <row r="648" spans="1:11" x14ac:dyDescent="0.35">
      <c r="A648" t="s">
        <v>363</v>
      </c>
      <c r="B648" t="s">
        <v>84</v>
      </c>
      <c r="C648" t="s">
        <v>352</v>
      </c>
      <c r="D648" t="s">
        <v>78</v>
      </c>
      <c r="E648">
        <v>2020</v>
      </c>
      <c r="F648">
        <v>11</v>
      </c>
      <c r="G648" t="s">
        <v>79</v>
      </c>
      <c r="H648" t="s">
        <v>80</v>
      </c>
      <c r="I648">
        <v>2274</v>
      </c>
      <c r="J648" t="s">
        <v>366</v>
      </c>
      <c r="K648" t="s">
        <v>399</v>
      </c>
    </row>
    <row r="649" spans="1:11" x14ac:dyDescent="0.35">
      <c r="A649" t="s">
        <v>363</v>
      </c>
      <c r="B649" t="s">
        <v>84</v>
      </c>
      <c r="C649" t="s">
        <v>352</v>
      </c>
      <c r="D649" t="s">
        <v>78</v>
      </c>
      <c r="E649">
        <v>2020</v>
      </c>
      <c r="F649">
        <v>12</v>
      </c>
      <c r="G649" t="s">
        <v>73</v>
      </c>
      <c r="H649" t="s">
        <v>80</v>
      </c>
      <c r="I649">
        <v>227.4</v>
      </c>
      <c r="J649" t="s">
        <v>366</v>
      </c>
      <c r="K649" t="s">
        <v>399</v>
      </c>
    </row>
    <row r="650" spans="1:11" x14ac:dyDescent="0.35">
      <c r="A650" t="s">
        <v>363</v>
      </c>
      <c r="B650" t="s">
        <v>84</v>
      </c>
      <c r="C650" t="s">
        <v>352</v>
      </c>
      <c r="D650" t="s">
        <v>78</v>
      </c>
      <c r="E650">
        <v>2020</v>
      </c>
      <c r="F650">
        <v>32</v>
      </c>
      <c r="G650" t="s">
        <v>82</v>
      </c>
      <c r="H650" t="s">
        <v>80</v>
      </c>
      <c r="I650">
        <v>5142.3100000000004</v>
      </c>
      <c r="J650" t="s">
        <v>366</v>
      </c>
      <c r="K650" t="s">
        <v>399</v>
      </c>
    </row>
    <row r="651" spans="1:11" x14ac:dyDescent="0.35">
      <c r="A651" t="s">
        <v>363</v>
      </c>
      <c r="B651" t="s">
        <v>84</v>
      </c>
      <c r="C651" t="s">
        <v>336</v>
      </c>
      <c r="D651" t="s">
        <v>78</v>
      </c>
      <c r="E651">
        <v>2020</v>
      </c>
      <c r="F651">
        <v>32</v>
      </c>
      <c r="G651" t="s">
        <v>82</v>
      </c>
      <c r="H651" t="s">
        <v>80</v>
      </c>
      <c r="I651">
        <v>1263.5999999999999</v>
      </c>
      <c r="J651" t="s">
        <v>366</v>
      </c>
      <c r="K651" t="s">
        <v>394</v>
      </c>
    </row>
    <row r="652" spans="1:11" x14ac:dyDescent="0.35">
      <c r="A652" t="s">
        <v>363</v>
      </c>
      <c r="B652" t="s">
        <v>84</v>
      </c>
      <c r="C652" t="s">
        <v>337</v>
      </c>
      <c r="D652" t="s">
        <v>78</v>
      </c>
      <c r="E652">
        <v>2020</v>
      </c>
      <c r="F652">
        <v>32</v>
      </c>
      <c r="G652" t="s">
        <v>82</v>
      </c>
      <c r="H652" t="s">
        <v>80</v>
      </c>
      <c r="I652">
        <v>3894.9</v>
      </c>
      <c r="J652" t="s">
        <v>366</v>
      </c>
      <c r="K652" t="s">
        <v>395</v>
      </c>
    </row>
    <row r="653" spans="1:11" x14ac:dyDescent="0.35">
      <c r="A653" t="s">
        <v>363</v>
      </c>
      <c r="B653" t="s">
        <v>84</v>
      </c>
      <c r="C653" t="s">
        <v>338</v>
      </c>
      <c r="D653" t="s">
        <v>78</v>
      </c>
      <c r="E653">
        <v>2020</v>
      </c>
      <c r="F653">
        <v>32</v>
      </c>
      <c r="G653" t="s">
        <v>82</v>
      </c>
      <c r="H653" t="s">
        <v>80</v>
      </c>
      <c r="I653">
        <v>1943.47</v>
      </c>
      <c r="J653" t="s">
        <v>366</v>
      </c>
      <c r="K653" t="s">
        <v>396</v>
      </c>
    </row>
    <row r="654" spans="1:11" x14ac:dyDescent="0.35">
      <c r="A654" t="s">
        <v>363</v>
      </c>
      <c r="B654" t="s">
        <v>84</v>
      </c>
      <c r="C654" t="s">
        <v>331</v>
      </c>
      <c r="D654" t="s">
        <v>78</v>
      </c>
      <c r="E654">
        <v>2020</v>
      </c>
      <c r="F654">
        <v>11</v>
      </c>
      <c r="G654" t="s">
        <v>79</v>
      </c>
      <c r="H654" t="s">
        <v>80</v>
      </c>
      <c r="I654">
        <v>15456</v>
      </c>
      <c r="J654" t="s">
        <v>366</v>
      </c>
      <c r="K654" t="s">
        <v>397</v>
      </c>
    </row>
    <row r="655" spans="1:11" x14ac:dyDescent="0.35">
      <c r="A655" t="s">
        <v>363</v>
      </c>
      <c r="B655" t="s">
        <v>84</v>
      </c>
      <c r="C655" t="s">
        <v>331</v>
      </c>
      <c r="D655" t="s">
        <v>78</v>
      </c>
      <c r="E655">
        <v>2020</v>
      </c>
      <c r="F655">
        <v>11</v>
      </c>
      <c r="G655" t="s">
        <v>79</v>
      </c>
      <c r="H655" t="s">
        <v>81</v>
      </c>
      <c r="I655">
        <v>8603</v>
      </c>
      <c r="J655" t="s">
        <v>366</v>
      </c>
      <c r="K655" t="s">
        <v>397</v>
      </c>
    </row>
    <row r="656" spans="1:11" x14ac:dyDescent="0.35">
      <c r="A656" t="s">
        <v>363</v>
      </c>
      <c r="B656" t="s">
        <v>84</v>
      </c>
      <c r="C656" t="s">
        <v>331</v>
      </c>
      <c r="D656" t="s">
        <v>78</v>
      </c>
      <c r="E656">
        <v>2020</v>
      </c>
      <c r="F656">
        <v>12</v>
      </c>
      <c r="G656" t="s">
        <v>73</v>
      </c>
      <c r="H656" t="s">
        <v>80</v>
      </c>
      <c r="I656">
        <v>1545.6</v>
      </c>
      <c r="J656" t="s">
        <v>366</v>
      </c>
      <c r="K656" t="s">
        <v>397</v>
      </c>
    </row>
    <row r="657" spans="1:11" x14ac:dyDescent="0.35">
      <c r="A657" t="s">
        <v>363</v>
      </c>
      <c r="B657" t="s">
        <v>84</v>
      </c>
      <c r="C657" t="s">
        <v>331</v>
      </c>
      <c r="D657" t="s">
        <v>78</v>
      </c>
      <c r="E657">
        <v>2020</v>
      </c>
      <c r="F657">
        <v>12</v>
      </c>
      <c r="G657" t="s">
        <v>73</v>
      </c>
      <c r="H657" t="s">
        <v>81</v>
      </c>
      <c r="I657">
        <v>860.3</v>
      </c>
      <c r="J657" t="s">
        <v>366</v>
      </c>
      <c r="K657" t="s">
        <v>397</v>
      </c>
    </row>
    <row r="658" spans="1:11" x14ac:dyDescent="0.35">
      <c r="A658" t="s">
        <v>363</v>
      </c>
      <c r="B658" t="s">
        <v>84</v>
      </c>
      <c r="C658" t="s">
        <v>331</v>
      </c>
      <c r="D658" t="s">
        <v>78</v>
      </c>
      <c r="E658">
        <v>2020</v>
      </c>
      <c r="F658">
        <v>32</v>
      </c>
      <c r="G658" t="s">
        <v>82</v>
      </c>
      <c r="H658" t="s">
        <v>80</v>
      </c>
      <c r="I658">
        <v>77186.73</v>
      </c>
      <c r="J658" t="s">
        <v>366</v>
      </c>
      <c r="K658" t="s">
        <v>397</v>
      </c>
    </row>
    <row r="659" spans="1:11" x14ac:dyDescent="0.35">
      <c r="A659" t="s">
        <v>363</v>
      </c>
      <c r="B659" t="s">
        <v>84</v>
      </c>
      <c r="C659" t="s">
        <v>331</v>
      </c>
      <c r="D659" t="s">
        <v>78</v>
      </c>
      <c r="E659">
        <v>2020</v>
      </c>
      <c r="F659">
        <v>32</v>
      </c>
      <c r="G659" t="s">
        <v>82</v>
      </c>
      <c r="H659" t="s">
        <v>81</v>
      </c>
      <c r="I659">
        <v>21089.9</v>
      </c>
      <c r="J659" t="s">
        <v>366</v>
      </c>
      <c r="K659" t="s">
        <v>397</v>
      </c>
    </row>
    <row r="660" spans="1:11" x14ac:dyDescent="0.35">
      <c r="A660" t="s">
        <v>363</v>
      </c>
      <c r="B660" t="s">
        <v>84</v>
      </c>
      <c r="C660" t="s">
        <v>339</v>
      </c>
      <c r="D660" t="s">
        <v>78</v>
      </c>
      <c r="E660">
        <v>2020</v>
      </c>
      <c r="F660">
        <v>11</v>
      </c>
      <c r="G660" t="s">
        <v>79</v>
      </c>
      <c r="H660" t="s">
        <v>80</v>
      </c>
      <c r="I660">
        <v>-1256</v>
      </c>
      <c r="J660" t="s">
        <v>366</v>
      </c>
      <c r="K660" t="s">
        <v>398</v>
      </c>
    </row>
    <row r="661" spans="1:11" x14ac:dyDescent="0.35">
      <c r="A661" t="s">
        <v>363</v>
      </c>
      <c r="B661" t="s">
        <v>84</v>
      </c>
      <c r="C661" t="s">
        <v>339</v>
      </c>
      <c r="D661" t="s">
        <v>78</v>
      </c>
      <c r="E661">
        <v>2020</v>
      </c>
      <c r="F661">
        <v>12</v>
      </c>
      <c r="G661" t="s">
        <v>73</v>
      </c>
      <c r="H661" t="s">
        <v>80</v>
      </c>
      <c r="I661">
        <v>-125.6</v>
      </c>
      <c r="J661" t="s">
        <v>366</v>
      </c>
      <c r="K661" t="s">
        <v>398</v>
      </c>
    </row>
    <row r="662" spans="1:11" x14ac:dyDescent="0.35">
      <c r="A662" t="s">
        <v>363</v>
      </c>
      <c r="B662" t="s">
        <v>84</v>
      </c>
      <c r="C662" t="s">
        <v>339</v>
      </c>
      <c r="D662" t="s">
        <v>78</v>
      </c>
      <c r="E662">
        <v>2020</v>
      </c>
      <c r="F662">
        <v>32</v>
      </c>
      <c r="G662" t="s">
        <v>82</v>
      </c>
      <c r="H662" t="s">
        <v>80</v>
      </c>
      <c r="I662">
        <v>2293.21</v>
      </c>
      <c r="J662" t="s">
        <v>366</v>
      </c>
      <c r="K662" t="s">
        <v>398</v>
      </c>
    </row>
    <row r="663" spans="1:11" x14ac:dyDescent="0.35">
      <c r="A663" t="s">
        <v>363</v>
      </c>
      <c r="B663" t="s">
        <v>84</v>
      </c>
      <c r="C663" t="s">
        <v>339</v>
      </c>
      <c r="D663" t="s">
        <v>78</v>
      </c>
      <c r="E663">
        <v>2020</v>
      </c>
      <c r="F663">
        <v>32</v>
      </c>
      <c r="G663" t="s">
        <v>82</v>
      </c>
      <c r="H663" t="s">
        <v>81</v>
      </c>
      <c r="I663">
        <v>1750.07</v>
      </c>
      <c r="J663" t="s">
        <v>366</v>
      </c>
      <c r="K663" t="s">
        <v>398</v>
      </c>
    </row>
    <row r="664" spans="1:11" x14ac:dyDescent="0.35">
      <c r="A664" t="s">
        <v>363</v>
      </c>
      <c r="B664" t="s">
        <v>304</v>
      </c>
      <c r="C664" t="s">
        <v>87</v>
      </c>
      <c r="D664" t="s">
        <v>78</v>
      </c>
      <c r="E664">
        <v>2019</v>
      </c>
      <c r="F664">
        <v>11</v>
      </c>
      <c r="G664" t="s">
        <v>79</v>
      </c>
      <c r="H664" t="s">
        <v>80</v>
      </c>
      <c r="I664">
        <v>-3834</v>
      </c>
      <c r="J664" t="s">
        <v>365</v>
      </c>
      <c r="K664" t="s">
        <v>387</v>
      </c>
    </row>
    <row r="665" spans="1:11" x14ac:dyDescent="0.35">
      <c r="A665" t="s">
        <v>363</v>
      </c>
      <c r="B665" t="s">
        <v>304</v>
      </c>
      <c r="C665" t="s">
        <v>87</v>
      </c>
      <c r="D665" t="s">
        <v>78</v>
      </c>
      <c r="E665">
        <v>2019</v>
      </c>
      <c r="F665">
        <v>12</v>
      </c>
      <c r="G665" t="s">
        <v>73</v>
      </c>
      <c r="H665" t="s">
        <v>80</v>
      </c>
      <c r="I665">
        <v>-383.4</v>
      </c>
      <c r="J665" t="s">
        <v>365</v>
      </c>
      <c r="K665" t="s">
        <v>387</v>
      </c>
    </row>
    <row r="666" spans="1:11" x14ac:dyDescent="0.35">
      <c r="A666" t="s">
        <v>363</v>
      </c>
      <c r="B666" t="s">
        <v>304</v>
      </c>
      <c r="C666" t="s">
        <v>87</v>
      </c>
      <c r="D666" t="s">
        <v>78</v>
      </c>
      <c r="E666">
        <v>2020</v>
      </c>
      <c r="F666">
        <v>11</v>
      </c>
      <c r="G666" t="s">
        <v>79</v>
      </c>
      <c r="H666" t="s">
        <v>80</v>
      </c>
      <c r="I666">
        <v>839985</v>
      </c>
      <c r="J666" t="s">
        <v>365</v>
      </c>
      <c r="K666" t="s">
        <v>387</v>
      </c>
    </row>
    <row r="667" spans="1:11" x14ac:dyDescent="0.35">
      <c r="A667" t="s">
        <v>363</v>
      </c>
      <c r="B667" t="s">
        <v>304</v>
      </c>
      <c r="C667" t="s">
        <v>87</v>
      </c>
      <c r="D667" t="s">
        <v>78</v>
      </c>
      <c r="E667">
        <v>2020</v>
      </c>
      <c r="F667">
        <v>11</v>
      </c>
      <c r="G667" t="s">
        <v>79</v>
      </c>
      <c r="H667" t="s">
        <v>81</v>
      </c>
      <c r="I667">
        <v>-11243</v>
      </c>
      <c r="J667" t="s">
        <v>365</v>
      </c>
      <c r="K667" t="s">
        <v>387</v>
      </c>
    </row>
    <row r="668" spans="1:11" x14ac:dyDescent="0.35">
      <c r="A668" t="s">
        <v>363</v>
      </c>
      <c r="B668" t="s">
        <v>304</v>
      </c>
      <c r="C668" t="s">
        <v>87</v>
      </c>
      <c r="D668" t="s">
        <v>78</v>
      </c>
      <c r="E668">
        <v>2020</v>
      </c>
      <c r="F668">
        <v>12</v>
      </c>
      <c r="G668" t="s">
        <v>73</v>
      </c>
      <c r="H668" t="s">
        <v>80</v>
      </c>
      <c r="I668">
        <v>83800.899999999994</v>
      </c>
      <c r="J668" t="s">
        <v>365</v>
      </c>
      <c r="K668" t="s">
        <v>387</v>
      </c>
    </row>
    <row r="669" spans="1:11" x14ac:dyDescent="0.35">
      <c r="A669" t="s">
        <v>363</v>
      </c>
      <c r="B669" t="s">
        <v>304</v>
      </c>
      <c r="C669" t="s">
        <v>87</v>
      </c>
      <c r="D669" t="s">
        <v>78</v>
      </c>
      <c r="E669">
        <v>2020</v>
      </c>
      <c r="F669">
        <v>12</v>
      </c>
      <c r="G669" t="s">
        <v>73</v>
      </c>
      <c r="H669" t="s">
        <v>81</v>
      </c>
      <c r="I669">
        <v>-1124.3</v>
      </c>
      <c r="J669" t="s">
        <v>365</v>
      </c>
      <c r="K669" t="s">
        <v>387</v>
      </c>
    </row>
    <row r="670" spans="1:11" x14ac:dyDescent="0.35">
      <c r="A670" t="s">
        <v>363</v>
      </c>
      <c r="B670" t="s">
        <v>304</v>
      </c>
      <c r="C670" t="s">
        <v>87</v>
      </c>
      <c r="D670" t="s">
        <v>78</v>
      </c>
      <c r="E670">
        <v>2020</v>
      </c>
      <c r="F670">
        <v>32</v>
      </c>
      <c r="G670" t="s">
        <v>82</v>
      </c>
      <c r="H670" t="s">
        <v>80</v>
      </c>
      <c r="I670">
        <v>6629940</v>
      </c>
      <c r="J670" t="s">
        <v>365</v>
      </c>
      <c r="K670" t="s">
        <v>387</v>
      </c>
    </row>
    <row r="671" spans="1:11" x14ac:dyDescent="0.35">
      <c r="A671" t="s">
        <v>363</v>
      </c>
      <c r="B671" t="s">
        <v>304</v>
      </c>
      <c r="C671" t="s">
        <v>87</v>
      </c>
      <c r="D671" t="s">
        <v>78</v>
      </c>
      <c r="E671">
        <v>2020</v>
      </c>
      <c r="F671">
        <v>32</v>
      </c>
      <c r="G671" t="s">
        <v>82</v>
      </c>
      <c r="H671" t="s">
        <v>81</v>
      </c>
      <c r="I671">
        <v>45675</v>
      </c>
      <c r="J671" t="s">
        <v>365</v>
      </c>
      <c r="K671" t="s">
        <v>387</v>
      </c>
    </row>
    <row r="672" spans="1:11" x14ac:dyDescent="0.35">
      <c r="A672" t="s">
        <v>363</v>
      </c>
      <c r="B672" t="s">
        <v>84</v>
      </c>
      <c r="C672" t="s">
        <v>327</v>
      </c>
      <c r="D672" t="s">
        <v>78</v>
      </c>
      <c r="E672">
        <v>2020</v>
      </c>
      <c r="F672">
        <v>11</v>
      </c>
      <c r="G672" t="s">
        <v>79</v>
      </c>
      <c r="H672" t="s">
        <v>80</v>
      </c>
      <c r="I672">
        <v>-306.67</v>
      </c>
      <c r="J672" t="s">
        <v>365</v>
      </c>
      <c r="K672" t="s">
        <v>389</v>
      </c>
    </row>
    <row r="673" spans="1:11" x14ac:dyDescent="0.35">
      <c r="A673" t="s">
        <v>363</v>
      </c>
      <c r="B673" t="s">
        <v>84</v>
      </c>
      <c r="C673" t="s">
        <v>327</v>
      </c>
      <c r="D673" t="s">
        <v>78</v>
      </c>
      <c r="E673">
        <v>2020</v>
      </c>
      <c r="F673">
        <v>12</v>
      </c>
      <c r="G673" t="s">
        <v>73</v>
      </c>
      <c r="H673" t="s">
        <v>80</v>
      </c>
      <c r="I673">
        <v>264.67</v>
      </c>
      <c r="J673" t="s">
        <v>365</v>
      </c>
      <c r="K673" t="s">
        <v>389</v>
      </c>
    </row>
    <row r="674" spans="1:11" x14ac:dyDescent="0.35">
      <c r="A674" t="s">
        <v>363</v>
      </c>
      <c r="B674" t="s">
        <v>84</v>
      </c>
      <c r="C674" t="s">
        <v>327</v>
      </c>
      <c r="D674" t="s">
        <v>78</v>
      </c>
      <c r="E674">
        <v>2020</v>
      </c>
      <c r="F674">
        <v>32</v>
      </c>
      <c r="G674" t="s">
        <v>82</v>
      </c>
      <c r="H674" t="s">
        <v>80</v>
      </c>
      <c r="I674">
        <v>4094.81</v>
      </c>
      <c r="J674" t="s">
        <v>365</v>
      </c>
      <c r="K674" t="s">
        <v>389</v>
      </c>
    </row>
    <row r="675" spans="1:11" x14ac:dyDescent="0.35">
      <c r="A675" t="s">
        <v>363</v>
      </c>
      <c r="B675" t="s">
        <v>84</v>
      </c>
      <c r="C675" t="s">
        <v>329</v>
      </c>
      <c r="D675" t="s">
        <v>78</v>
      </c>
      <c r="E675">
        <v>2020</v>
      </c>
      <c r="F675">
        <v>11</v>
      </c>
      <c r="G675" t="s">
        <v>79</v>
      </c>
      <c r="H675" t="s">
        <v>80</v>
      </c>
      <c r="I675">
        <v>287.42</v>
      </c>
      <c r="J675" t="s">
        <v>365</v>
      </c>
      <c r="K675" t="s">
        <v>390</v>
      </c>
    </row>
    <row r="676" spans="1:11" x14ac:dyDescent="0.35">
      <c r="A676" t="s">
        <v>363</v>
      </c>
      <c r="B676" t="s">
        <v>84</v>
      </c>
      <c r="C676" t="s">
        <v>329</v>
      </c>
      <c r="D676" t="s">
        <v>78</v>
      </c>
      <c r="E676">
        <v>2020</v>
      </c>
      <c r="F676">
        <v>11</v>
      </c>
      <c r="G676" t="s">
        <v>79</v>
      </c>
      <c r="H676" t="s">
        <v>81</v>
      </c>
      <c r="I676">
        <v>1576</v>
      </c>
      <c r="J676" t="s">
        <v>365</v>
      </c>
      <c r="K676" t="s">
        <v>390</v>
      </c>
    </row>
    <row r="677" spans="1:11" x14ac:dyDescent="0.35">
      <c r="A677" t="s">
        <v>363</v>
      </c>
      <c r="B677" t="s">
        <v>84</v>
      </c>
      <c r="C677" t="s">
        <v>329</v>
      </c>
      <c r="D677" t="s">
        <v>78</v>
      </c>
      <c r="E677">
        <v>2020</v>
      </c>
      <c r="F677">
        <v>12</v>
      </c>
      <c r="G677" t="s">
        <v>73</v>
      </c>
      <c r="H677" t="s">
        <v>80</v>
      </c>
      <c r="I677">
        <v>114.6</v>
      </c>
      <c r="J677" t="s">
        <v>365</v>
      </c>
      <c r="K677" t="s">
        <v>390</v>
      </c>
    </row>
    <row r="678" spans="1:11" x14ac:dyDescent="0.35">
      <c r="A678" t="s">
        <v>363</v>
      </c>
      <c r="B678" t="s">
        <v>84</v>
      </c>
      <c r="C678" t="s">
        <v>329</v>
      </c>
      <c r="D678" t="s">
        <v>78</v>
      </c>
      <c r="E678">
        <v>2020</v>
      </c>
      <c r="F678">
        <v>12</v>
      </c>
      <c r="G678" t="s">
        <v>73</v>
      </c>
      <c r="H678" t="s">
        <v>81</v>
      </c>
      <c r="I678">
        <v>157.6</v>
      </c>
      <c r="J678" t="s">
        <v>365</v>
      </c>
      <c r="K678" t="s">
        <v>390</v>
      </c>
    </row>
    <row r="679" spans="1:11" x14ac:dyDescent="0.35">
      <c r="A679" t="s">
        <v>363</v>
      </c>
      <c r="B679" t="s">
        <v>84</v>
      </c>
      <c r="C679" t="s">
        <v>329</v>
      </c>
      <c r="D679" t="s">
        <v>78</v>
      </c>
      <c r="E679">
        <v>2020</v>
      </c>
      <c r="F679">
        <v>32</v>
      </c>
      <c r="G679" t="s">
        <v>82</v>
      </c>
      <c r="H679" t="s">
        <v>80</v>
      </c>
      <c r="I679">
        <v>29807.32</v>
      </c>
      <c r="J679" t="s">
        <v>365</v>
      </c>
      <c r="K679" t="s">
        <v>390</v>
      </c>
    </row>
    <row r="680" spans="1:11" x14ac:dyDescent="0.35">
      <c r="A680" t="s">
        <v>363</v>
      </c>
      <c r="B680" t="s">
        <v>84</v>
      </c>
      <c r="C680" t="s">
        <v>329</v>
      </c>
      <c r="D680" t="s">
        <v>78</v>
      </c>
      <c r="E680">
        <v>2020</v>
      </c>
      <c r="F680">
        <v>32</v>
      </c>
      <c r="G680" t="s">
        <v>82</v>
      </c>
      <c r="H680" t="s">
        <v>81</v>
      </c>
      <c r="I680">
        <v>28673.01</v>
      </c>
      <c r="J680" t="s">
        <v>365</v>
      </c>
      <c r="K680" t="s">
        <v>390</v>
      </c>
    </row>
    <row r="681" spans="1:11" x14ac:dyDescent="0.35">
      <c r="A681" t="s">
        <v>363</v>
      </c>
      <c r="B681" t="s">
        <v>84</v>
      </c>
      <c r="C681" t="s">
        <v>334</v>
      </c>
      <c r="D681" t="s">
        <v>78</v>
      </c>
      <c r="E681">
        <v>2020</v>
      </c>
      <c r="F681">
        <v>32</v>
      </c>
      <c r="G681" t="s">
        <v>82</v>
      </c>
      <c r="H681" t="s">
        <v>80</v>
      </c>
      <c r="I681">
        <v>1388.48</v>
      </c>
      <c r="J681" t="s">
        <v>365</v>
      </c>
      <c r="K681" t="s">
        <v>391</v>
      </c>
    </row>
    <row r="682" spans="1:11" x14ac:dyDescent="0.35">
      <c r="A682" t="s">
        <v>363</v>
      </c>
      <c r="B682" t="s">
        <v>84</v>
      </c>
      <c r="C682" t="s">
        <v>330</v>
      </c>
      <c r="D682" t="s">
        <v>78</v>
      </c>
      <c r="E682">
        <v>2020</v>
      </c>
      <c r="F682">
        <v>11</v>
      </c>
      <c r="G682" t="s">
        <v>79</v>
      </c>
      <c r="H682" t="s">
        <v>80</v>
      </c>
      <c r="I682">
        <v>-35717.61</v>
      </c>
      <c r="J682" t="s">
        <v>365</v>
      </c>
      <c r="K682" t="s">
        <v>392</v>
      </c>
    </row>
    <row r="683" spans="1:11" x14ac:dyDescent="0.35">
      <c r="A683" t="s">
        <v>363</v>
      </c>
      <c r="B683" t="s">
        <v>84</v>
      </c>
      <c r="C683" t="s">
        <v>330</v>
      </c>
      <c r="D683" t="s">
        <v>78</v>
      </c>
      <c r="E683">
        <v>2020</v>
      </c>
      <c r="F683">
        <v>11</v>
      </c>
      <c r="G683" t="s">
        <v>79</v>
      </c>
      <c r="H683" t="s">
        <v>81</v>
      </c>
      <c r="I683">
        <v>-14839</v>
      </c>
      <c r="J683" t="s">
        <v>365</v>
      </c>
      <c r="K683" t="s">
        <v>392</v>
      </c>
    </row>
    <row r="684" spans="1:11" x14ac:dyDescent="0.35">
      <c r="A684" t="s">
        <v>363</v>
      </c>
      <c r="B684" t="s">
        <v>84</v>
      </c>
      <c r="C684" t="s">
        <v>330</v>
      </c>
      <c r="D684" t="s">
        <v>78</v>
      </c>
      <c r="E684">
        <v>2020</v>
      </c>
      <c r="F684">
        <v>12</v>
      </c>
      <c r="G684" t="s">
        <v>73</v>
      </c>
      <c r="H684" t="s">
        <v>80</v>
      </c>
      <c r="I684">
        <v>-3568.77</v>
      </c>
      <c r="J684" t="s">
        <v>365</v>
      </c>
      <c r="K684" t="s">
        <v>392</v>
      </c>
    </row>
    <row r="685" spans="1:11" x14ac:dyDescent="0.35">
      <c r="A685" t="s">
        <v>363</v>
      </c>
      <c r="B685" t="s">
        <v>84</v>
      </c>
      <c r="C685" t="s">
        <v>330</v>
      </c>
      <c r="D685" t="s">
        <v>78</v>
      </c>
      <c r="E685">
        <v>2020</v>
      </c>
      <c r="F685">
        <v>12</v>
      </c>
      <c r="G685" t="s">
        <v>73</v>
      </c>
      <c r="H685" t="s">
        <v>81</v>
      </c>
      <c r="I685">
        <v>-1483.9</v>
      </c>
      <c r="J685" t="s">
        <v>365</v>
      </c>
      <c r="K685" t="s">
        <v>392</v>
      </c>
    </row>
    <row r="686" spans="1:11" x14ac:dyDescent="0.35">
      <c r="A686" t="s">
        <v>363</v>
      </c>
      <c r="B686" t="s">
        <v>84</v>
      </c>
      <c r="C686" t="s">
        <v>330</v>
      </c>
      <c r="D686" t="s">
        <v>78</v>
      </c>
      <c r="E686">
        <v>2020</v>
      </c>
      <c r="F686">
        <v>32</v>
      </c>
      <c r="G686" t="s">
        <v>82</v>
      </c>
      <c r="H686" t="s">
        <v>80</v>
      </c>
      <c r="I686">
        <v>142143.97</v>
      </c>
      <c r="J686" t="s">
        <v>365</v>
      </c>
      <c r="K686" t="s">
        <v>392</v>
      </c>
    </row>
    <row r="687" spans="1:11" x14ac:dyDescent="0.35">
      <c r="A687" t="s">
        <v>363</v>
      </c>
      <c r="B687" t="s">
        <v>84</v>
      </c>
      <c r="C687" t="s">
        <v>330</v>
      </c>
      <c r="D687" t="s">
        <v>78</v>
      </c>
      <c r="E687">
        <v>2020</v>
      </c>
      <c r="F687">
        <v>32</v>
      </c>
      <c r="G687" t="s">
        <v>82</v>
      </c>
      <c r="H687" t="s">
        <v>81</v>
      </c>
      <c r="I687">
        <v>26175.360000000001</v>
      </c>
      <c r="J687" t="s">
        <v>365</v>
      </c>
      <c r="K687" t="s">
        <v>392</v>
      </c>
    </row>
    <row r="688" spans="1:11" x14ac:dyDescent="0.35">
      <c r="A688" t="s">
        <v>363</v>
      </c>
      <c r="B688" t="s">
        <v>84</v>
      </c>
      <c r="C688" t="s">
        <v>85</v>
      </c>
      <c r="D688" t="s">
        <v>78</v>
      </c>
      <c r="E688">
        <v>2019</v>
      </c>
      <c r="F688">
        <v>11</v>
      </c>
      <c r="G688" t="s">
        <v>79</v>
      </c>
      <c r="H688" t="s">
        <v>80</v>
      </c>
      <c r="I688">
        <v>109</v>
      </c>
      <c r="J688" t="s">
        <v>365</v>
      </c>
      <c r="K688" t="s">
        <v>388</v>
      </c>
    </row>
    <row r="689" spans="1:11" x14ac:dyDescent="0.35">
      <c r="A689" t="s">
        <v>363</v>
      </c>
      <c r="B689" t="s">
        <v>84</v>
      </c>
      <c r="C689" t="s">
        <v>85</v>
      </c>
      <c r="D689" t="s">
        <v>78</v>
      </c>
      <c r="E689">
        <v>2019</v>
      </c>
      <c r="F689">
        <v>12</v>
      </c>
      <c r="G689" t="s">
        <v>73</v>
      </c>
      <c r="H689" t="s">
        <v>80</v>
      </c>
      <c r="I689">
        <v>10.9</v>
      </c>
      <c r="J689" t="s">
        <v>365</v>
      </c>
      <c r="K689" t="s">
        <v>388</v>
      </c>
    </row>
    <row r="690" spans="1:11" x14ac:dyDescent="0.35">
      <c r="A690" t="s">
        <v>363</v>
      </c>
      <c r="B690" t="s">
        <v>84</v>
      </c>
      <c r="C690" t="s">
        <v>85</v>
      </c>
      <c r="D690" t="s">
        <v>78</v>
      </c>
      <c r="E690">
        <v>2020</v>
      </c>
      <c r="F690">
        <v>11</v>
      </c>
      <c r="G690" t="s">
        <v>79</v>
      </c>
      <c r="H690" t="s">
        <v>80</v>
      </c>
      <c r="I690">
        <v>2938</v>
      </c>
      <c r="J690" t="s">
        <v>365</v>
      </c>
      <c r="K690" t="s">
        <v>388</v>
      </c>
    </row>
    <row r="691" spans="1:11" x14ac:dyDescent="0.35">
      <c r="A691" t="s">
        <v>363</v>
      </c>
      <c r="B691" t="s">
        <v>84</v>
      </c>
      <c r="C691" t="s">
        <v>85</v>
      </c>
      <c r="D691" t="s">
        <v>78</v>
      </c>
      <c r="E691">
        <v>2020</v>
      </c>
      <c r="F691">
        <v>12</v>
      </c>
      <c r="G691" t="s">
        <v>73</v>
      </c>
      <c r="H691" t="s">
        <v>80</v>
      </c>
      <c r="I691">
        <v>293.8</v>
      </c>
      <c r="J691" t="s">
        <v>365</v>
      </c>
      <c r="K691" t="s">
        <v>388</v>
      </c>
    </row>
    <row r="692" spans="1:11" x14ac:dyDescent="0.35">
      <c r="A692" t="s">
        <v>363</v>
      </c>
      <c r="B692" t="s">
        <v>84</v>
      </c>
      <c r="C692" t="s">
        <v>85</v>
      </c>
      <c r="D692" t="s">
        <v>78</v>
      </c>
      <c r="E692">
        <v>2020</v>
      </c>
      <c r="F692">
        <v>32</v>
      </c>
      <c r="G692" t="s">
        <v>82</v>
      </c>
      <c r="H692" t="s">
        <v>80</v>
      </c>
      <c r="I692">
        <v>44183.43</v>
      </c>
      <c r="J692" t="s">
        <v>365</v>
      </c>
      <c r="K692" t="s">
        <v>388</v>
      </c>
    </row>
    <row r="693" spans="1:11" x14ac:dyDescent="0.35">
      <c r="A693" t="s">
        <v>363</v>
      </c>
      <c r="B693" t="s">
        <v>84</v>
      </c>
      <c r="C693" t="s">
        <v>335</v>
      </c>
      <c r="D693" t="s">
        <v>78</v>
      </c>
      <c r="E693">
        <v>2020</v>
      </c>
      <c r="F693">
        <v>32</v>
      </c>
      <c r="G693" t="s">
        <v>82</v>
      </c>
      <c r="H693" t="s">
        <v>80</v>
      </c>
      <c r="I693">
        <v>5260.81</v>
      </c>
      <c r="J693" t="s">
        <v>365</v>
      </c>
      <c r="K693" t="s">
        <v>393</v>
      </c>
    </row>
    <row r="694" spans="1:11" x14ac:dyDescent="0.35">
      <c r="A694" t="s">
        <v>363</v>
      </c>
      <c r="B694" t="s">
        <v>84</v>
      </c>
      <c r="C694" t="s">
        <v>352</v>
      </c>
      <c r="D694" t="s">
        <v>78</v>
      </c>
      <c r="E694">
        <v>2020</v>
      </c>
      <c r="F694">
        <v>11</v>
      </c>
      <c r="G694" t="s">
        <v>79</v>
      </c>
      <c r="H694" t="s">
        <v>80</v>
      </c>
      <c r="I694">
        <v>-1803</v>
      </c>
      <c r="J694" t="s">
        <v>365</v>
      </c>
      <c r="K694" t="s">
        <v>399</v>
      </c>
    </row>
    <row r="695" spans="1:11" x14ac:dyDescent="0.35">
      <c r="A695" t="s">
        <v>363</v>
      </c>
      <c r="B695" t="s">
        <v>84</v>
      </c>
      <c r="C695" t="s">
        <v>352</v>
      </c>
      <c r="D695" t="s">
        <v>78</v>
      </c>
      <c r="E695">
        <v>2020</v>
      </c>
      <c r="F695">
        <v>12</v>
      </c>
      <c r="G695" t="s">
        <v>73</v>
      </c>
      <c r="H695" t="s">
        <v>80</v>
      </c>
      <c r="I695">
        <v>-180.3</v>
      </c>
      <c r="J695" t="s">
        <v>365</v>
      </c>
      <c r="K695" t="s">
        <v>399</v>
      </c>
    </row>
    <row r="696" spans="1:11" x14ac:dyDescent="0.35">
      <c r="A696" t="s">
        <v>363</v>
      </c>
      <c r="B696" t="s">
        <v>84</v>
      </c>
      <c r="C696" t="s">
        <v>352</v>
      </c>
      <c r="D696" t="s">
        <v>78</v>
      </c>
      <c r="E696">
        <v>2020</v>
      </c>
      <c r="F696">
        <v>32</v>
      </c>
      <c r="G696" t="s">
        <v>82</v>
      </c>
      <c r="H696" t="s">
        <v>80</v>
      </c>
      <c r="I696">
        <v>3283.96</v>
      </c>
      <c r="J696" t="s">
        <v>365</v>
      </c>
      <c r="K696" t="s">
        <v>399</v>
      </c>
    </row>
    <row r="697" spans="1:11" x14ac:dyDescent="0.35">
      <c r="A697" t="s">
        <v>363</v>
      </c>
      <c r="B697" t="s">
        <v>84</v>
      </c>
      <c r="C697" t="s">
        <v>336</v>
      </c>
      <c r="D697" t="s">
        <v>78</v>
      </c>
      <c r="E697">
        <v>2020</v>
      </c>
      <c r="F697">
        <v>32</v>
      </c>
      <c r="G697" t="s">
        <v>82</v>
      </c>
      <c r="H697" t="s">
        <v>80</v>
      </c>
      <c r="I697">
        <v>1102.4000000000001</v>
      </c>
      <c r="J697" t="s">
        <v>365</v>
      </c>
      <c r="K697" t="s">
        <v>394</v>
      </c>
    </row>
    <row r="698" spans="1:11" x14ac:dyDescent="0.35">
      <c r="A698" t="s">
        <v>363</v>
      </c>
      <c r="B698" t="s">
        <v>84</v>
      </c>
      <c r="C698" t="s">
        <v>354</v>
      </c>
      <c r="D698" t="s">
        <v>78</v>
      </c>
      <c r="E698">
        <v>2020</v>
      </c>
      <c r="F698">
        <v>11</v>
      </c>
      <c r="G698" t="s">
        <v>79</v>
      </c>
      <c r="H698" t="s">
        <v>80</v>
      </c>
      <c r="I698">
        <v>5698</v>
      </c>
      <c r="J698" t="s">
        <v>365</v>
      </c>
      <c r="K698" t="s">
        <v>400</v>
      </c>
    </row>
    <row r="699" spans="1:11" x14ac:dyDescent="0.35">
      <c r="A699" t="s">
        <v>363</v>
      </c>
      <c r="B699" t="s">
        <v>84</v>
      </c>
      <c r="C699" t="s">
        <v>354</v>
      </c>
      <c r="D699" t="s">
        <v>78</v>
      </c>
      <c r="E699">
        <v>2020</v>
      </c>
      <c r="F699">
        <v>12</v>
      </c>
      <c r="G699" t="s">
        <v>73</v>
      </c>
      <c r="H699" t="s">
        <v>80</v>
      </c>
      <c r="I699">
        <v>569.79999999999995</v>
      </c>
      <c r="J699" t="s">
        <v>365</v>
      </c>
      <c r="K699" t="s">
        <v>400</v>
      </c>
    </row>
    <row r="700" spans="1:11" x14ac:dyDescent="0.35">
      <c r="A700" t="s">
        <v>363</v>
      </c>
      <c r="B700" t="s">
        <v>84</v>
      </c>
      <c r="C700" t="s">
        <v>354</v>
      </c>
      <c r="D700" t="s">
        <v>78</v>
      </c>
      <c r="E700">
        <v>2020</v>
      </c>
      <c r="F700">
        <v>32</v>
      </c>
      <c r="G700" t="s">
        <v>82</v>
      </c>
      <c r="H700" t="s">
        <v>80</v>
      </c>
      <c r="I700">
        <v>4886.22</v>
      </c>
      <c r="J700" t="s">
        <v>365</v>
      </c>
      <c r="K700" t="s">
        <v>400</v>
      </c>
    </row>
    <row r="701" spans="1:11" x14ac:dyDescent="0.35">
      <c r="A701" t="s">
        <v>363</v>
      </c>
      <c r="B701" t="s">
        <v>84</v>
      </c>
      <c r="C701" t="s">
        <v>337</v>
      </c>
      <c r="D701" t="s">
        <v>78</v>
      </c>
      <c r="E701">
        <v>2020</v>
      </c>
      <c r="F701">
        <v>32</v>
      </c>
      <c r="G701" t="s">
        <v>82</v>
      </c>
      <c r="H701" t="s">
        <v>80</v>
      </c>
      <c r="I701">
        <v>3303.45</v>
      </c>
      <c r="J701" t="s">
        <v>365</v>
      </c>
      <c r="K701" t="s">
        <v>395</v>
      </c>
    </row>
    <row r="702" spans="1:11" x14ac:dyDescent="0.35">
      <c r="A702" t="s">
        <v>363</v>
      </c>
      <c r="B702" t="s">
        <v>84</v>
      </c>
      <c r="C702" t="s">
        <v>338</v>
      </c>
      <c r="D702" t="s">
        <v>78</v>
      </c>
      <c r="E702">
        <v>2020</v>
      </c>
      <c r="F702">
        <v>11</v>
      </c>
      <c r="G702" t="s">
        <v>79</v>
      </c>
      <c r="H702" t="s">
        <v>80</v>
      </c>
      <c r="I702">
        <v>-166.7</v>
      </c>
      <c r="J702" t="s">
        <v>365</v>
      </c>
      <c r="K702" t="s">
        <v>396</v>
      </c>
    </row>
    <row r="703" spans="1:11" x14ac:dyDescent="0.35">
      <c r="A703" t="s">
        <v>363</v>
      </c>
      <c r="B703" t="s">
        <v>84</v>
      </c>
      <c r="C703" t="s">
        <v>338</v>
      </c>
      <c r="D703" t="s">
        <v>78</v>
      </c>
      <c r="E703">
        <v>2020</v>
      </c>
      <c r="F703">
        <v>32</v>
      </c>
      <c r="G703" t="s">
        <v>82</v>
      </c>
      <c r="H703" t="s">
        <v>80</v>
      </c>
      <c r="I703">
        <v>1378.64</v>
      </c>
      <c r="J703" t="s">
        <v>365</v>
      </c>
      <c r="K703" t="s">
        <v>396</v>
      </c>
    </row>
    <row r="704" spans="1:11" x14ac:dyDescent="0.35">
      <c r="A704" t="s">
        <v>363</v>
      </c>
      <c r="B704" t="s">
        <v>84</v>
      </c>
      <c r="C704" t="s">
        <v>331</v>
      </c>
      <c r="D704" t="s">
        <v>78</v>
      </c>
      <c r="E704">
        <v>2020</v>
      </c>
      <c r="F704">
        <v>11</v>
      </c>
      <c r="G704" t="s">
        <v>79</v>
      </c>
      <c r="H704" t="s">
        <v>80</v>
      </c>
      <c r="I704">
        <v>8539.7900000000009</v>
      </c>
      <c r="J704" t="s">
        <v>365</v>
      </c>
      <c r="K704" t="s">
        <v>397</v>
      </c>
    </row>
    <row r="705" spans="1:11" x14ac:dyDescent="0.35">
      <c r="A705" t="s">
        <v>363</v>
      </c>
      <c r="B705" t="s">
        <v>84</v>
      </c>
      <c r="C705" t="s">
        <v>331</v>
      </c>
      <c r="D705" t="s">
        <v>78</v>
      </c>
      <c r="E705">
        <v>2020</v>
      </c>
      <c r="F705">
        <v>11</v>
      </c>
      <c r="G705" t="s">
        <v>79</v>
      </c>
      <c r="H705" t="s">
        <v>81</v>
      </c>
      <c r="I705">
        <v>3982</v>
      </c>
      <c r="J705" t="s">
        <v>365</v>
      </c>
      <c r="K705" t="s">
        <v>397</v>
      </c>
    </row>
    <row r="706" spans="1:11" x14ac:dyDescent="0.35">
      <c r="A706" t="s">
        <v>363</v>
      </c>
      <c r="B706" t="s">
        <v>84</v>
      </c>
      <c r="C706" t="s">
        <v>331</v>
      </c>
      <c r="D706" t="s">
        <v>78</v>
      </c>
      <c r="E706">
        <v>2020</v>
      </c>
      <c r="F706">
        <v>12</v>
      </c>
      <c r="G706" t="s">
        <v>73</v>
      </c>
      <c r="H706" t="s">
        <v>80</v>
      </c>
      <c r="I706">
        <v>1010.92</v>
      </c>
      <c r="J706" t="s">
        <v>365</v>
      </c>
      <c r="K706" t="s">
        <v>397</v>
      </c>
    </row>
    <row r="707" spans="1:11" x14ac:dyDescent="0.35">
      <c r="A707" t="s">
        <v>363</v>
      </c>
      <c r="B707" t="s">
        <v>84</v>
      </c>
      <c r="C707" t="s">
        <v>331</v>
      </c>
      <c r="D707" t="s">
        <v>78</v>
      </c>
      <c r="E707">
        <v>2020</v>
      </c>
      <c r="F707">
        <v>12</v>
      </c>
      <c r="G707" t="s">
        <v>73</v>
      </c>
      <c r="H707" t="s">
        <v>81</v>
      </c>
      <c r="I707">
        <v>398.2</v>
      </c>
      <c r="J707" t="s">
        <v>365</v>
      </c>
      <c r="K707" t="s">
        <v>397</v>
      </c>
    </row>
    <row r="708" spans="1:11" x14ac:dyDescent="0.35">
      <c r="A708" t="s">
        <v>363</v>
      </c>
      <c r="B708" t="s">
        <v>84</v>
      </c>
      <c r="C708" t="s">
        <v>331</v>
      </c>
      <c r="D708" t="s">
        <v>78</v>
      </c>
      <c r="E708">
        <v>2020</v>
      </c>
      <c r="F708">
        <v>32</v>
      </c>
      <c r="G708" t="s">
        <v>82</v>
      </c>
      <c r="H708" t="s">
        <v>80</v>
      </c>
      <c r="I708">
        <v>74531.850000000006</v>
      </c>
      <c r="J708" t="s">
        <v>365</v>
      </c>
      <c r="K708" t="s">
        <v>397</v>
      </c>
    </row>
    <row r="709" spans="1:11" x14ac:dyDescent="0.35">
      <c r="A709" t="s">
        <v>363</v>
      </c>
      <c r="B709" t="s">
        <v>84</v>
      </c>
      <c r="C709" t="s">
        <v>331</v>
      </c>
      <c r="D709" t="s">
        <v>78</v>
      </c>
      <c r="E709">
        <v>2020</v>
      </c>
      <c r="F709">
        <v>32</v>
      </c>
      <c r="G709" t="s">
        <v>82</v>
      </c>
      <c r="H709" t="s">
        <v>81</v>
      </c>
      <c r="I709">
        <v>21343.19</v>
      </c>
      <c r="J709" t="s">
        <v>365</v>
      </c>
      <c r="K709" t="s">
        <v>397</v>
      </c>
    </row>
    <row r="710" spans="1:11" x14ac:dyDescent="0.35">
      <c r="A710" t="s">
        <v>363</v>
      </c>
      <c r="B710" t="s">
        <v>84</v>
      </c>
      <c r="C710" t="s">
        <v>339</v>
      </c>
      <c r="D710" t="s">
        <v>78</v>
      </c>
      <c r="E710">
        <v>2020</v>
      </c>
      <c r="F710">
        <v>32</v>
      </c>
      <c r="G710" t="s">
        <v>82</v>
      </c>
      <c r="H710" t="s">
        <v>80</v>
      </c>
      <c r="I710">
        <v>1870.16</v>
      </c>
      <c r="J710" t="s">
        <v>365</v>
      </c>
      <c r="K710" t="s">
        <v>398</v>
      </c>
    </row>
    <row r="711" spans="1:11" x14ac:dyDescent="0.35">
      <c r="A711" t="s">
        <v>363</v>
      </c>
      <c r="B711" t="s">
        <v>84</v>
      </c>
      <c r="C711" t="s">
        <v>339</v>
      </c>
      <c r="D711" t="s">
        <v>78</v>
      </c>
      <c r="E711">
        <v>2020</v>
      </c>
      <c r="F711">
        <v>32</v>
      </c>
      <c r="G711" t="s">
        <v>82</v>
      </c>
      <c r="H711" t="s">
        <v>81</v>
      </c>
      <c r="I711">
        <v>1537.32</v>
      </c>
      <c r="J711" t="s">
        <v>365</v>
      </c>
      <c r="K711" t="s">
        <v>398</v>
      </c>
    </row>
    <row r="712" spans="1:11" x14ac:dyDescent="0.35">
      <c r="A712" t="s">
        <v>368</v>
      </c>
      <c r="B712" t="s">
        <v>304</v>
      </c>
      <c r="C712" t="s">
        <v>87</v>
      </c>
      <c r="D712" t="s">
        <v>78</v>
      </c>
      <c r="E712">
        <v>2019</v>
      </c>
      <c r="F712">
        <v>11</v>
      </c>
      <c r="G712" t="s">
        <v>79</v>
      </c>
      <c r="H712" t="s">
        <v>80</v>
      </c>
      <c r="I712">
        <v>-1800</v>
      </c>
      <c r="J712" t="s">
        <v>369</v>
      </c>
      <c r="K712" t="s">
        <v>387</v>
      </c>
    </row>
    <row r="713" spans="1:11" x14ac:dyDescent="0.35">
      <c r="A713" t="s">
        <v>368</v>
      </c>
      <c r="B713" t="s">
        <v>304</v>
      </c>
      <c r="C713" t="s">
        <v>87</v>
      </c>
      <c r="D713" t="s">
        <v>78</v>
      </c>
      <c r="E713">
        <v>2019</v>
      </c>
      <c r="F713">
        <v>11</v>
      </c>
      <c r="G713" t="s">
        <v>79</v>
      </c>
      <c r="H713" t="s">
        <v>81</v>
      </c>
      <c r="I713">
        <v>-297</v>
      </c>
      <c r="J713" t="s">
        <v>369</v>
      </c>
      <c r="K713" t="s">
        <v>387</v>
      </c>
    </row>
    <row r="714" spans="1:11" x14ac:dyDescent="0.35">
      <c r="A714" t="s">
        <v>368</v>
      </c>
      <c r="B714" t="s">
        <v>304</v>
      </c>
      <c r="C714" t="s">
        <v>87</v>
      </c>
      <c r="D714" t="s">
        <v>78</v>
      </c>
      <c r="E714">
        <v>2019</v>
      </c>
      <c r="F714">
        <v>12</v>
      </c>
      <c r="G714" t="s">
        <v>73</v>
      </c>
      <c r="H714" t="s">
        <v>80</v>
      </c>
      <c r="I714">
        <v>-180</v>
      </c>
      <c r="J714" t="s">
        <v>369</v>
      </c>
      <c r="K714" t="s">
        <v>387</v>
      </c>
    </row>
    <row r="715" spans="1:11" x14ac:dyDescent="0.35">
      <c r="A715" t="s">
        <v>368</v>
      </c>
      <c r="B715" t="s">
        <v>304</v>
      </c>
      <c r="C715" t="s">
        <v>87</v>
      </c>
      <c r="D715" t="s">
        <v>78</v>
      </c>
      <c r="E715">
        <v>2019</v>
      </c>
      <c r="F715">
        <v>12</v>
      </c>
      <c r="G715" t="s">
        <v>73</v>
      </c>
      <c r="H715" t="s">
        <v>81</v>
      </c>
      <c r="I715">
        <v>-29.7</v>
      </c>
      <c r="J715" t="s">
        <v>369</v>
      </c>
      <c r="K715" t="s">
        <v>387</v>
      </c>
    </row>
    <row r="716" spans="1:11" x14ac:dyDescent="0.35">
      <c r="A716" t="s">
        <v>368</v>
      </c>
      <c r="B716" t="s">
        <v>304</v>
      </c>
      <c r="C716" t="s">
        <v>87</v>
      </c>
      <c r="D716" t="s">
        <v>78</v>
      </c>
      <c r="E716">
        <v>2020</v>
      </c>
      <c r="F716">
        <v>11</v>
      </c>
      <c r="G716" t="s">
        <v>79</v>
      </c>
      <c r="H716" t="s">
        <v>80</v>
      </c>
      <c r="I716">
        <v>-353653</v>
      </c>
      <c r="J716" t="s">
        <v>369</v>
      </c>
      <c r="K716" t="s">
        <v>387</v>
      </c>
    </row>
    <row r="717" spans="1:11" x14ac:dyDescent="0.35">
      <c r="A717" t="s">
        <v>368</v>
      </c>
      <c r="B717" t="s">
        <v>304</v>
      </c>
      <c r="C717" t="s">
        <v>87</v>
      </c>
      <c r="D717" t="s">
        <v>78</v>
      </c>
      <c r="E717">
        <v>2020</v>
      </c>
      <c r="F717">
        <v>11</v>
      </c>
      <c r="G717" t="s">
        <v>79</v>
      </c>
      <c r="H717" t="s">
        <v>81</v>
      </c>
      <c r="I717">
        <v>-5935</v>
      </c>
      <c r="J717" t="s">
        <v>369</v>
      </c>
      <c r="K717" t="s">
        <v>387</v>
      </c>
    </row>
    <row r="718" spans="1:11" x14ac:dyDescent="0.35">
      <c r="A718" t="s">
        <v>368</v>
      </c>
      <c r="B718" t="s">
        <v>304</v>
      </c>
      <c r="C718" t="s">
        <v>87</v>
      </c>
      <c r="D718" t="s">
        <v>78</v>
      </c>
      <c r="E718">
        <v>2020</v>
      </c>
      <c r="F718">
        <v>12</v>
      </c>
      <c r="G718" t="s">
        <v>73</v>
      </c>
      <c r="H718" t="s">
        <v>80</v>
      </c>
      <c r="I718">
        <v>-35372.300000000003</v>
      </c>
      <c r="J718" t="s">
        <v>369</v>
      </c>
      <c r="K718" t="s">
        <v>387</v>
      </c>
    </row>
    <row r="719" spans="1:11" x14ac:dyDescent="0.35">
      <c r="A719" t="s">
        <v>368</v>
      </c>
      <c r="B719" t="s">
        <v>304</v>
      </c>
      <c r="C719" t="s">
        <v>87</v>
      </c>
      <c r="D719" t="s">
        <v>78</v>
      </c>
      <c r="E719">
        <v>2020</v>
      </c>
      <c r="F719">
        <v>12</v>
      </c>
      <c r="G719" t="s">
        <v>73</v>
      </c>
      <c r="H719" t="s">
        <v>81</v>
      </c>
      <c r="I719">
        <v>-593.5</v>
      </c>
      <c r="J719" t="s">
        <v>369</v>
      </c>
      <c r="K719" t="s">
        <v>387</v>
      </c>
    </row>
    <row r="720" spans="1:11" x14ac:dyDescent="0.35">
      <c r="A720" t="s">
        <v>368</v>
      </c>
      <c r="B720" t="s">
        <v>304</v>
      </c>
      <c r="C720" t="s">
        <v>87</v>
      </c>
      <c r="D720" t="s">
        <v>78</v>
      </c>
      <c r="E720">
        <v>2020</v>
      </c>
      <c r="F720">
        <v>32</v>
      </c>
      <c r="G720" t="s">
        <v>82</v>
      </c>
      <c r="H720" t="s">
        <v>80</v>
      </c>
      <c r="I720">
        <v>5244402</v>
      </c>
      <c r="J720" t="s">
        <v>369</v>
      </c>
      <c r="K720" t="s">
        <v>387</v>
      </c>
    </row>
    <row r="721" spans="1:11" x14ac:dyDescent="0.35">
      <c r="A721" t="s">
        <v>368</v>
      </c>
      <c r="B721" t="s">
        <v>304</v>
      </c>
      <c r="C721" t="s">
        <v>87</v>
      </c>
      <c r="D721" t="s">
        <v>78</v>
      </c>
      <c r="E721">
        <v>2020</v>
      </c>
      <c r="F721">
        <v>32</v>
      </c>
      <c r="G721" t="s">
        <v>82</v>
      </c>
      <c r="H721" t="s">
        <v>81</v>
      </c>
      <c r="I721">
        <v>31423</v>
      </c>
      <c r="J721" t="s">
        <v>369</v>
      </c>
      <c r="K721" t="s">
        <v>387</v>
      </c>
    </row>
    <row r="722" spans="1:11" x14ac:dyDescent="0.35">
      <c r="A722" t="s">
        <v>368</v>
      </c>
      <c r="B722" t="s">
        <v>304</v>
      </c>
      <c r="C722" t="s">
        <v>87</v>
      </c>
      <c r="D722" t="s">
        <v>78</v>
      </c>
      <c r="E722">
        <v>2021</v>
      </c>
      <c r="F722">
        <v>11</v>
      </c>
      <c r="G722" t="s">
        <v>79</v>
      </c>
      <c r="H722" t="s">
        <v>80</v>
      </c>
      <c r="I722">
        <v>1196473</v>
      </c>
      <c r="J722" t="s">
        <v>369</v>
      </c>
      <c r="K722" t="s">
        <v>387</v>
      </c>
    </row>
    <row r="723" spans="1:11" x14ac:dyDescent="0.35">
      <c r="A723" t="s">
        <v>368</v>
      </c>
      <c r="B723" t="s">
        <v>304</v>
      </c>
      <c r="C723" t="s">
        <v>87</v>
      </c>
      <c r="D723" t="s">
        <v>78</v>
      </c>
      <c r="E723">
        <v>2021</v>
      </c>
      <c r="F723">
        <v>11</v>
      </c>
      <c r="G723" t="s">
        <v>79</v>
      </c>
      <c r="H723" t="s">
        <v>81</v>
      </c>
      <c r="I723">
        <v>22504</v>
      </c>
      <c r="J723" t="s">
        <v>369</v>
      </c>
      <c r="K723" t="s">
        <v>387</v>
      </c>
    </row>
    <row r="724" spans="1:11" x14ac:dyDescent="0.35">
      <c r="A724" t="s">
        <v>368</v>
      </c>
      <c r="B724" t="s">
        <v>304</v>
      </c>
      <c r="C724" t="s">
        <v>87</v>
      </c>
      <c r="D724" t="s">
        <v>78</v>
      </c>
      <c r="E724">
        <v>2021</v>
      </c>
      <c r="F724">
        <v>12</v>
      </c>
      <c r="G724" t="s">
        <v>73</v>
      </c>
      <c r="H724" t="s">
        <v>80</v>
      </c>
      <c r="I724">
        <v>119647.3</v>
      </c>
      <c r="J724" t="s">
        <v>369</v>
      </c>
      <c r="K724" t="s">
        <v>387</v>
      </c>
    </row>
    <row r="725" spans="1:11" x14ac:dyDescent="0.35">
      <c r="A725" t="s">
        <v>368</v>
      </c>
      <c r="B725" t="s">
        <v>304</v>
      </c>
      <c r="C725" t="s">
        <v>87</v>
      </c>
      <c r="D725" t="s">
        <v>78</v>
      </c>
      <c r="E725">
        <v>2021</v>
      </c>
      <c r="F725">
        <v>12</v>
      </c>
      <c r="G725" t="s">
        <v>73</v>
      </c>
      <c r="H725" t="s">
        <v>81</v>
      </c>
      <c r="I725">
        <v>2250.4</v>
      </c>
      <c r="J725" t="s">
        <v>369</v>
      </c>
      <c r="K725" t="s">
        <v>387</v>
      </c>
    </row>
    <row r="726" spans="1:11" x14ac:dyDescent="0.35">
      <c r="A726" t="s">
        <v>368</v>
      </c>
      <c r="B726" t="s">
        <v>304</v>
      </c>
      <c r="C726" t="s">
        <v>87</v>
      </c>
      <c r="D726" t="s">
        <v>78</v>
      </c>
      <c r="E726">
        <v>2021</v>
      </c>
      <c r="F726">
        <v>32</v>
      </c>
      <c r="G726" t="s">
        <v>82</v>
      </c>
      <c r="H726" t="s">
        <v>80</v>
      </c>
      <c r="I726">
        <v>1130099</v>
      </c>
      <c r="J726" t="s">
        <v>369</v>
      </c>
      <c r="K726" t="s">
        <v>387</v>
      </c>
    </row>
    <row r="727" spans="1:11" x14ac:dyDescent="0.35">
      <c r="A727" t="s">
        <v>368</v>
      </c>
      <c r="B727" t="s">
        <v>304</v>
      </c>
      <c r="C727" t="s">
        <v>87</v>
      </c>
      <c r="D727" t="s">
        <v>78</v>
      </c>
      <c r="E727">
        <v>2021</v>
      </c>
      <c r="F727">
        <v>32</v>
      </c>
      <c r="G727" t="s">
        <v>82</v>
      </c>
      <c r="H727" t="s">
        <v>81</v>
      </c>
      <c r="I727">
        <v>21158</v>
      </c>
      <c r="J727" t="s">
        <v>369</v>
      </c>
      <c r="K727" t="s">
        <v>387</v>
      </c>
    </row>
    <row r="728" spans="1:11" x14ac:dyDescent="0.35">
      <c r="A728" t="s">
        <v>368</v>
      </c>
      <c r="B728" t="s">
        <v>84</v>
      </c>
      <c r="C728" t="s">
        <v>327</v>
      </c>
      <c r="D728" t="s">
        <v>78</v>
      </c>
      <c r="E728">
        <v>2020</v>
      </c>
      <c r="F728">
        <v>32</v>
      </c>
      <c r="G728" t="s">
        <v>82</v>
      </c>
      <c r="H728" t="s">
        <v>80</v>
      </c>
      <c r="I728">
        <v>3092.57</v>
      </c>
      <c r="J728" t="s">
        <v>369</v>
      </c>
      <c r="K728" t="s">
        <v>389</v>
      </c>
    </row>
    <row r="729" spans="1:11" x14ac:dyDescent="0.35">
      <c r="A729" t="s">
        <v>368</v>
      </c>
      <c r="B729" t="s">
        <v>84</v>
      </c>
      <c r="C729" t="s">
        <v>327</v>
      </c>
      <c r="D729" t="s">
        <v>78</v>
      </c>
      <c r="E729">
        <v>2021</v>
      </c>
      <c r="F729">
        <v>11</v>
      </c>
      <c r="G729" t="s">
        <v>79</v>
      </c>
      <c r="H729" t="s">
        <v>80</v>
      </c>
      <c r="I729">
        <v>3089</v>
      </c>
      <c r="J729" t="s">
        <v>369</v>
      </c>
      <c r="K729" t="s">
        <v>389</v>
      </c>
    </row>
    <row r="730" spans="1:11" x14ac:dyDescent="0.35">
      <c r="A730" t="s">
        <v>368</v>
      </c>
      <c r="B730" t="s">
        <v>84</v>
      </c>
      <c r="C730" t="s">
        <v>327</v>
      </c>
      <c r="D730" t="s">
        <v>78</v>
      </c>
      <c r="E730">
        <v>2021</v>
      </c>
      <c r="F730">
        <v>12</v>
      </c>
      <c r="G730" t="s">
        <v>73</v>
      </c>
      <c r="H730" t="s">
        <v>80</v>
      </c>
      <c r="I730">
        <v>247.12</v>
      </c>
      <c r="J730" t="s">
        <v>369</v>
      </c>
      <c r="K730" t="s">
        <v>389</v>
      </c>
    </row>
    <row r="731" spans="1:11" x14ac:dyDescent="0.35">
      <c r="A731" t="s">
        <v>368</v>
      </c>
      <c r="B731" t="s">
        <v>84</v>
      </c>
      <c r="C731" t="s">
        <v>327</v>
      </c>
      <c r="D731" t="s">
        <v>78</v>
      </c>
      <c r="E731">
        <v>2021</v>
      </c>
      <c r="F731">
        <v>32</v>
      </c>
      <c r="G731" t="s">
        <v>82</v>
      </c>
      <c r="H731" t="s">
        <v>80</v>
      </c>
      <c r="I731">
        <v>3029.77</v>
      </c>
      <c r="J731" t="s">
        <v>369</v>
      </c>
      <c r="K731" t="s">
        <v>389</v>
      </c>
    </row>
    <row r="732" spans="1:11" x14ac:dyDescent="0.35">
      <c r="A732" t="s">
        <v>368</v>
      </c>
      <c r="B732" t="s">
        <v>84</v>
      </c>
      <c r="C732" t="s">
        <v>329</v>
      </c>
      <c r="D732" t="s">
        <v>78</v>
      </c>
      <c r="E732">
        <v>2020</v>
      </c>
      <c r="F732">
        <v>11</v>
      </c>
      <c r="G732" t="s">
        <v>79</v>
      </c>
      <c r="H732" t="s">
        <v>80</v>
      </c>
      <c r="I732">
        <v>1735</v>
      </c>
      <c r="J732" t="s">
        <v>369</v>
      </c>
      <c r="K732" t="s">
        <v>390</v>
      </c>
    </row>
    <row r="733" spans="1:11" x14ac:dyDescent="0.35">
      <c r="A733" t="s">
        <v>368</v>
      </c>
      <c r="B733" t="s">
        <v>84</v>
      </c>
      <c r="C733" t="s">
        <v>329</v>
      </c>
      <c r="D733" t="s">
        <v>78</v>
      </c>
      <c r="E733">
        <v>2020</v>
      </c>
      <c r="F733">
        <v>11</v>
      </c>
      <c r="G733" t="s">
        <v>79</v>
      </c>
      <c r="H733" t="s">
        <v>81</v>
      </c>
      <c r="I733">
        <v>3575</v>
      </c>
      <c r="J733" t="s">
        <v>369</v>
      </c>
      <c r="K733" t="s">
        <v>390</v>
      </c>
    </row>
    <row r="734" spans="1:11" x14ac:dyDescent="0.35">
      <c r="A734" t="s">
        <v>368</v>
      </c>
      <c r="B734" t="s">
        <v>84</v>
      </c>
      <c r="C734" t="s">
        <v>329</v>
      </c>
      <c r="D734" t="s">
        <v>78</v>
      </c>
      <c r="E734">
        <v>2020</v>
      </c>
      <c r="F734">
        <v>12</v>
      </c>
      <c r="G734" t="s">
        <v>73</v>
      </c>
      <c r="H734" t="s">
        <v>80</v>
      </c>
      <c r="I734">
        <v>173.5</v>
      </c>
      <c r="J734" t="s">
        <v>369</v>
      </c>
      <c r="K734" t="s">
        <v>390</v>
      </c>
    </row>
    <row r="735" spans="1:11" x14ac:dyDescent="0.35">
      <c r="A735" t="s">
        <v>368</v>
      </c>
      <c r="B735" t="s">
        <v>84</v>
      </c>
      <c r="C735" t="s">
        <v>329</v>
      </c>
      <c r="D735" t="s">
        <v>78</v>
      </c>
      <c r="E735">
        <v>2020</v>
      </c>
      <c r="F735">
        <v>12</v>
      </c>
      <c r="G735" t="s">
        <v>73</v>
      </c>
      <c r="H735" t="s">
        <v>81</v>
      </c>
      <c r="I735">
        <v>357.5</v>
      </c>
      <c r="J735" t="s">
        <v>369</v>
      </c>
      <c r="K735" t="s">
        <v>390</v>
      </c>
    </row>
    <row r="736" spans="1:11" x14ac:dyDescent="0.35">
      <c r="A736" t="s">
        <v>368</v>
      </c>
      <c r="B736" t="s">
        <v>84</v>
      </c>
      <c r="C736" t="s">
        <v>329</v>
      </c>
      <c r="D736" t="s">
        <v>78</v>
      </c>
      <c r="E736">
        <v>2020</v>
      </c>
      <c r="F736">
        <v>32</v>
      </c>
      <c r="G736" t="s">
        <v>82</v>
      </c>
      <c r="H736" t="s">
        <v>80</v>
      </c>
      <c r="I736">
        <v>26104.71</v>
      </c>
      <c r="J736" t="s">
        <v>369</v>
      </c>
      <c r="K736" t="s">
        <v>390</v>
      </c>
    </row>
    <row r="737" spans="1:11" x14ac:dyDescent="0.35">
      <c r="A737" t="s">
        <v>368</v>
      </c>
      <c r="B737" t="s">
        <v>84</v>
      </c>
      <c r="C737" t="s">
        <v>329</v>
      </c>
      <c r="D737" t="s">
        <v>78</v>
      </c>
      <c r="E737">
        <v>2020</v>
      </c>
      <c r="F737">
        <v>32</v>
      </c>
      <c r="G737" t="s">
        <v>82</v>
      </c>
      <c r="H737" t="s">
        <v>81</v>
      </c>
      <c r="I737">
        <v>27989.3</v>
      </c>
      <c r="J737" t="s">
        <v>369</v>
      </c>
      <c r="K737" t="s">
        <v>390</v>
      </c>
    </row>
    <row r="738" spans="1:11" x14ac:dyDescent="0.35">
      <c r="A738" t="s">
        <v>368</v>
      </c>
      <c r="B738" t="s">
        <v>84</v>
      </c>
      <c r="C738" t="s">
        <v>329</v>
      </c>
      <c r="D738" t="s">
        <v>78</v>
      </c>
      <c r="E738">
        <v>2021</v>
      </c>
      <c r="F738">
        <v>11</v>
      </c>
      <c r="G738" t="s">
        <v>79</v>
      </c>
      <c r="H738" t="s">
        <v>80</v>
      </c>
      <c r="I738">
        <v>1853</v>
      </c>
      <c r="J738" t="s">
        <v>369</v>
      </c>
      <c r="K738" t="s">
        <v>390</v>
      </c>
    </row>
    <row r="739" spans="1:11" x14ac:dyDescent="0.35">
      <c r="A739" t="s">
        <v>368</v>
      </c>
      <c r="B739" t="s">
        <v>84</v>
      </c>
      <c r="C739" t="s">
        <v>329</v>
      </c>
      <c r="D739" t="s">
        <v>78</v>
      </c>
      <c r="E739">
        <v>2021</v>
      </c>
      <c r="F739">
        <v>12</v>
      </c>
      <c r="G739" t="s">
        <v>73</v>
      </c>
      <c r="H739" t="s">
        <v>80</v>
      </c>
      <c r="I739">
        <v>185.3</v>
      </c>
      <c r="J739" t="s">
        <v>369</v>
      </c>
      <c r="K739" t="s">
        <v>390</v>
      </c>
    </row>
    <row r="740" spans="1:11" x14ac:dyDescent="0.35">
      <c r="A740" t="s">
        <v>368</v>
      </c>
      <c r="B740" t="s">
        <v>84</v>
      </c>
      <c r="C740" t="s">
        <v>329</v>
      </c>
      <c r="D740" t="s">
        <v>78</v>
      </c>
      <c r="E740">
        <v>2021</v>
      </c>
      <c r="F740">
        <v>32</v>
      </c>
      <c r="G740" t="s">
        <v>82</v>
      </c>
      <c r="H740" t="s">
        <v>80</v>
      </c>
      <c r="I740">
        <v>1761.69</v>
      </c>
      <c r="J740" t="s">
        <v>369</v>
      </c>
      <c r="K740" t="s">
        <v>390</v>
      </c>
    </row>
    <row r="741" spans="1:11" x14ac:dyDescent="0.35">
      <c r="A741" t="s">
        <v>368</v>
      </c>
      <c r="B741" t="s">
        <v>84</v>
      </c>
      <c r="C741" t="s">
        <v>334</v>
      </c>
      <c r="D741" t="s">
        <v>78</v>
      </c>
      <c r="E741">
        <v>2020</v>
      </c>
      <c r="F741">
        <v>32</v>
      </c>
      <c r="G741" t="s">
        <v>82</v>
      </c>
      <c r="H741" t="s">
        <v>80</v>
      </c>
      <c r="I741">
        <v>1094.53</v>
      </c>
      <c r="J741" t="s">
        <v>369</v>
      </c>
      <c r="K741" t="s">
        <v>391</v>
      </c>
    </row>
    <row r="742" spans="1:11" x14ac:dyDescent="0.35">
      <c r="A742" t="s">
        <v>368</v>
      </c>
      <c r="B742" t="s">
        <v>84</v>
      </c>
      <c r="C742" t="s">
        <v>330</v>
      </c>
      <c r="D742" t="s">
        <v>78</v>
      </c>
      <c r="E742">
        <v>2020</v>
      </c>
      <c r="F742">
        <v>11</v>
      </c>
      <c r="G742" t="s">
        <v>79</v>
      </c>
      <c r="H742" t="s">
        <v>80</v>
      </c>
      <c r="I742">
        <v>25901</v>
      </c>
      <c r="J742" t="s">
        <v>369</v>
      </c>
      <c r="K742" t="s">
        <v>392</v>
      </c>
    </row>
    <row r="743" spans="1:11" x14ac:dyDescent="0.35">
      <c r="A743" t="s">
        <v>368</v>
      </c>
      <c r="B743" t="s">
        <v>84</v>
      </c>
      <c r="C743" t="s">
        <v>330</v>
      </c>
      <c r="D743" t="s">
        <v>78</v>
      </c>
      <c r="E743">
        <v>2020</v>
      </c>
      <c r="F743">
        <v>11</v>
      </c>
      <c r="G743" t="s">
        <v>79</v>
      </c>
      <c r="H743" t="s">
        <v>81</v>
      </c>
      <c r="I743">
        <v>11057</v>
      </c>
      <c r="J743" t="s">
        <v>369</v>
      </c>
      <c r="K743" t="s">
        <v>392</v>
      </c>
    </row>
    <row r="744" spans="1:11" x14ac:dyDescent="0.35">
      <c r="A744" t="s">
        <v>368</v>
      </c>
      <c r="B744" t="s">
        <v>84</v>
      </c>
      <c r="C744" t="s">
        <v>330</v>
      </c>
      <c r="D744" t="s">
        <v>78</v>
      </c>
      <c r="E744">
        <v>2020</v>
      </c>
      <c r="F744">
        <v>12</v>
      </c>
      <c r="G744" t="s">
        <v>73</v>
      </c>
      <c r="H744" t="s">
        <v>80</v>
      </c>
      <c r="I744">
        <v>2590.1</v>
      </c>
      <c r="J744" t="s">
        <v>369</v>
      </c>
      <c r="K744" t="s">
        <v>392</v>
      </c>
    </row>
    <row r="745" spans="1:11" x14ac:dyDescent="0.35">
      <c r="A745" t="s">
        <v>368</v>
      </c>
      <c r="B745" t="s">
        <v>84</v>
      </c>
      <c r="C745" t="s">
        <v>330</v>
      </c>
      <c r="D745" t="s">
        <v>78</v>
      </c>
      <c r="E745">
        <v>2020</v>
      </c>
      <c r="F745">
        <v>12</v>
      </c>
      <c r="G745" t="s">
        <v>73</v>
      </c>
      <c r="H745" t="s">
        <v>81</v>
      </c>
      <c r="I745">
        <v>1105.7</v>
      </c>
      <c r="J745" t="s">
        <v>369</v>
      </c>
      <c r="K745" t="s">
        <v>392</v>
      </c>
    </row>
    <row r="746" spans="1:11" x14ac:dyDescent="0.35">
      <c r="A746" t="s">
        <v>368</v>
      </c>
      <c r="B746" t="s">
        <v>84</v>
      </c>
      <c r="C746" t="s">
        <v>330</v>
      </c>
      <c r="D746" t="s">
        <v>78</v>
      </c>
      <c r="E746">
        <v>2020</v>
      </c>
      <c r="F746">
        <v>32</v>
      </c>
      <c r="G746" t="s">
        <v>82</v>
      </c>
      <c r="H746" t="s">
        <v>80</v>
      </c>
      <c r="I746">
        <v>137689.38</v>
      </c>
      <c r="J746" t="s">
        <v>369</v>
      </c>
      <c r="K746" t="s">
        <v>392</v>
      </c>
    </row>
    <row r="747" spans="1:11" x14ac:dyDescent="0.35">
      <c r="A747" t="s">
        <v>368</v>
      </c>
      <c r="B747" t="s">
        <v>84</v>
      </c>
      <c r="C747" t="s">
        <v>330</v>
      </c>
      <c r="D747" t="s">
        <v>78</v>
      </c>
      <c r="E747">
        <v>2020</v>
      </c>
      <c r="F747">
        <v>32</v>
      </c>
      <c r="G747" t="s">
        <v>82</v>
      </c>
      <c r="H747" t="s">
        <v>81</v>
      </c>
      <c r="I747">
        <v>30094.11</v>
      </c>
      <c r="J747" t="s">
        <v>369</v>
      </c>
      <c r="K747" t="s">
        <v>392</v>
      </c>
    </row>
    <row r="748" spans="1:11" x14ac:dyDescent="0.35">
      <c r="A748" t="s">
        <v>368</v>
      </c>
      <c r="B748" t="s">
        <v>84</v>
      </c>
      <c r="C748" t="s">
        <v>330</v>
      </c>
      <c r="D748" t="s">
        <v>78</v>
      </c>
      <c r="E748">
        <v>2021</v>
      </c>
      <c r="F748">
        <v>11</v>
      </c>
      <c r="G748" t="s">
        <v>79</v>
      </c>
      <c r="H748" t="s">
        <v>80</v>
      </c>
      <c r="I748">
        <v>8826</v>
      </c>
      <c r="J748" t="s">
        <v>369</v>
      </c>
      <c r="K748" t="s">
        <v>392</v>
      </c>
    </row>
    <row r="749" spans="1:11" x14ac:dyDescent="0.35">
      <c r="A749" t="s">
        <v>368</v>
      </c>
      <c r="B749" t="s">
        <v>84</v>
      </c>
      <c r="C749" t="s">
        <v>330</v>
      </c>
      <c r="D749" t="s">
        <v>78</v>
      </c>
      <c r="E749">
        <v>2021</v>
      </c>
      <c r="F749">
        <v>11</v>
      </c>
      <c r="G749" t="s">
        <v>79</v>
      </c>
      <c r="H749" t="s">
        <v>81</v>
      </c>
      <c r="I749">
        <v>1852</v>
      </c>
      <c r="J749" t="s">
        <v>369</v>
      </c>
      <c r="K749" t="s">
        <v>392</v>
      </c>
    </row>
    <row r="750" spans="1:11" x14ac:dyDescent="0.35">
      <c r="A750" t="s">
        <v>368</v>
      </c>
      <c r="B750" t="s">
        <v>84</v>
      </c>
      <c r="C750" t="s">
        <v>330</v>
      </c>
      <c r="D750" t="s">
        <v>78</v>
      </c>
      <c r="E750">
        <v>2021</v>
      </c>
      <c r="F750">
        <v>12</v>
      </c>
      <c r="G750" t="s">
        <v>73</v>
      </c>
      <c r="H750" t="s">
        <v>80</v>
      </c>
      <c r="I750">
        <v>882.6</v>
      </c>
      <c r="J750" t="s">
        <v>369</v>
      </c>
      <c r="K750" t="s">
        <v>392</v>
      </c>
    </row>
    <row r="751" spans="1:11" x14ac:dyDescent="0.35">
      <c r="A751" t="s">
        <v>368</v>
      </c>
      <c r="B751" t="s">
        <v>84</v>
      </c>
      <c r="C751" t="s">
        <v>330</v>
      </c>
      <c r="D751" t="s">
        <v>78</v>
      </c>
      <c r="E751">
        <v>2021</v>
      </c>
      <c r="F751">
        <v>12</v>
      </c>
      <c r="G751" t="s">
        <v>73</v>
      </c>
      <c r="H751" t="s">
        <v>81</v>
      </c>
      <c r="I751">
        <v>185.2</v>
      </c>
      <c r="J751" t="s">
        <v>369</v>
      </c>
      <c r="K751" t="s">
        <v>392</v>
      </c>
    </row>
    <row r="752" spans="1:11" x14ac:dyDescent="0.35">
      <c r="A752" t="s">
        <v>368</v>
      </c>
      <c r="B752" t="s">
        <v>84</v>
      </c>
      <c r="C752" t="s">
        <v>330</v>
      </c>
      <c r="D752" t="s">
        <v>78</v>
      </c>
      <c r="E752">
        <v>2021</v>
      </c>
      <c r="F752">
        <v>32</v>
      </c>
      <c r="G752" t="s">
        <v>82</v>
      </c>
      <c r="H752" t="s">
        <v>80</v>
      </c>
      <c r="I752">
        <v>8248.3799999999992</v>
      </c>
      <c r="J752" t="s">
        <v>369</v>
      </c>
      <c r="K752" t="s">
        <v>392</v>
      </c>
    </row>
    <row r="753" spans="1:11" x14ac:dyDescent="0.35">
      <c r="A753" t="s">
        <v>368</v>
      </c>
      <c r="B753" t="s">
        <v>84</v>
      </c>
      <c r="C753" t="s">
        <v>330</v>
      </c>
      <c r="D753" t="s">
        <v>78</v>
      </c>
      <c r="E753">
        <v>2021</v>
      </c>
      <c r="F753">
        <v>32</v>
      </c>
      <c r="G753" t="s">
        <v>82</v>
      </c>
      <c r="H753" t="s">
        <v>81</v>
      </c>
      <c r="I753">
        <v>1740.37</v>
      </c>
      <c r="J753" t="s">
        <v>369</v>
      </c>
      <c r="K753" t="s">
        <v>392</v>
      </c>
    </row>
    <row r="754" spans="1:11" x14ac:dyDescent="0.35">
      <c r="A754" t="s">
        <v>368</v>
      </c>
      <c r="B754" t="s">
        <v>84</v>
      </c>
      <c r="C754" t="s">
        <v>85</v>
      </c>
      <c r="D754" t="s">
        <v>78</v>
      </c>
      <c r="E754">
        <v>2020</v>
      </c>
      <c r="F754">
        <v>11</v>
      </c>
      <c r="G754" t="s">
        <v>79</v>
      </c>
      <c r="H754" t="s">
        <v>80</v>
      </c>
      <c r="I754">
        <v>-527</v>
      </c>
      <c r="J754" t="s">
        <v>369</v>
      </c>
      <c r="K754" t="s">
        <v>388</v>
      </c>
    </row>
    <row r="755" spans="1:11" x14ac:dyDescent="0.35">
      <c r="A755" t="s">
        <v>368</v>
      </c>
      <c r="B755" t="s">
        <v>84</v>
      </c>
      <c r="C755" t="s">
        <v>85</v>
      </c>
      <c r="D755" t="s">
        <v>78</v>
      </c>
      <c r="E755">
        <v>2020</v>
      </c>
      <c r="F755">
        <v>12</v>
      </c>
      <c r="G755" t="s">
        <v>73</v>
      </c>
      <c r="H755" t="s">
        <v>80</v>
      </c>
      <c r="I755">
        <v>-52.7</v>
      </c>
      <c r="J755" t="s">
        <v>369</v>
      </c>
      <c r="K755" t="s">
        <v>388</v>
      </c>
    </row>
    <row r="756" spans="1:11" x14ac:dyDescent="0.35">
      <c r="A756" t="s">
        <v>368</v>
      </c>
      <c r="B756" t="s">
        <v>84</v>
      </c>
      <c r="C756" t="s">
        <v>85</v>
      </c>
      <c r="D756" t="s">
        <v>78</v>
      </c>
      <c r="E756">
        <v>2020</v>
      </c>
      <c r="F756">
        <v>32</v>
      </c>
      <c r="G756" t="s">
        <v>82</v>
      </c>
      <c r="H756" t="s">
        <v>80</v>
      </c>
      <c r="I756">
        <v>36642.14</v>
      </c>
      <c r="J756" t="s">
        <v>369</v>
      </c>
      <c r="K756" t="s">
        <v>388</v>
      </c>
    </row>
    <row r="757" spans="1:11" x14ac:dyDescent="0.35">
      <c r="A757" t="s">
        <v>368</v>
      </c>
      <c r="B757" t="s">
        <v>84</v>
      </c>
      <c r="C757" t="s">
        <v>85</v>
      </c>
      <c r="D757" t="s">
        <v>78</v>
      </c>
      <c r="E757">
        <v>2021</v>
      </c>
      <c r="F757">
        <v>11</v>
      </c>
      <c r="G757" t="s">
        <v>79</v>
      </c>
      <c r="H757" t="s">
        <v>80</v>
      </c>
      <c r="I757">
        <v>11165</v>
      </c>
      <c r="J757" t="s">
        <v>369</v>
      </c>
      <c r="K757" t="s">
        <v>388</v>
      </c>
    </row>
    <row r="758" spans="1:11" x14ac:dyDescent="0.35">
      <c r="A758" t="s">
        <v>368</v>
      </c>
      <c r="B758" t="s">
        <v>84</v>
      </c>
      <c r="C758" t="s">
        <v>85</v>
      </c>
      <c r="D758" t="s">
        <v>78</v>
      </c>
      <c r="E758">
        <v>2021</v>
      </c>
      <c r="F758">
        <v>12</v>
      </c>
      <c r="G758" t="s">
        <v>73</v>
      </c>
      <c r="H758" t="s">
        <v>80</v>
      </c>
      <c r="I758">
        <v>558.25</v>
      </c>
      <c r="J758" t="s">
        <v>369</v>
      </c>
      <c r="K758" t="s">
        <v>388</v>
      </c>
    </row>
    <row r="759" spans="1:11" x14ac:dyDescent="0.35">
      <c r="A759" t="s">
        <v>368</v>
      </c>
      <c r="B759" t="s">
        <v>84</v>
      </c>
      <c r="C759" t="s">
        <v>85</v>
      </c>
      <c r="D759" t="s">
        <v>78</v>
      </c>
      <c r="E759">
        <v>2021</v>
      </c>
      <c r="F759">
        <v>32</v>
      </c>
      <c r="G759" t="s">
        <v>82</v>
      </c>
      <c r="H759" t="s">
        <v>80</v>
      </c>
      <c r="I759">
        <v>10736.75</v>
      </c>
      <c r="J759" t="s">
        <v>369</v>
      </c>
      <c r="K759" t="s">
        <v>388</v>
      </c>
    </row>
    <row r="760" spans="1:11" x14ac:dyDescent="0.35">
      <c r="A760" t="s">
        <v>368</v>
      </c>
      <c r="B760" t="s">
        <v>84</v>
      </c>
      <c r="C760" t="s">
        <v>335</v>
      </c>
      <c r="D760" t="s">
        <v>78</v>
      </c>
      <c r="E760">
        <v>2020</v>
      </c>
      <c r="F760">
        <v>32</v>
      </c>
      <c r="G760" t="s">
        <v>82</v>
      </c>
      <c r="H760" t="s">
        <v>80</v>
      </c>
      <c r="I760">
        <v>4462.04</v>
      </c>
      <c r="J760" t="s">
        <v>369</v>
      </c>
      <c r="K760" t="s">
        <v>393</v>
      </c>
    </row>
    <row r="761" spans="1:11" x14ac:dyDescent="0.35">
      <c r="A761" t="s">
        <v>368</v>
      </c>
      <c r="B761" t="s">
        <v>84</v>
      </c>
      <c r="C761" t="s">
        <v>352</v>
      </c>
      <c r="D761" t="s">
        <v>78</v>
      </c>
      <c r="E761">
        <v>2020</v>
      </c>
      <c r="F761">
        <v>32</v>
      </c>
      <c r="G761" t="s">
        <v>82</v>
      </c>
      <c r="H761" t="s">
        <v>80</v>
      </c>
      <c r="I761">
        <v>2859.22</v>
      </c>
      <c r="J761" t="s">
        <v>369</v>
      </c>
      <c r="K761" t="s">
        <v>399</v>
      </c>
    </row>
    <row r="762" spans="1:11" x14ac:dyDescent="0.35">
      <c r="A762" t="s">
        <v>368</v>
      </c>
      <c r="B762" t="s">
        <v>84</v>
      </c>
      <c r="C762" t="s">
        <v>336</v>
      </c>
      <c r="D762" t="s">
        <v>78</v>
      </c>
      <c r="E762">
        <v>2020</v>
      </c>
      <c r="F762">
        <v>32</v>
      </c>
      <c r="G762" t="s">
        <v>82</v>
      </c>
      <c r="H762" t="s">
        <v>80</v>
      </c>
      <c r="I762">
        <v>941.2</v>
      </c>
      <c r="J762" t="s">
        <v>369</v>
      </c>
      <c r="K762" t="s">
        <v>394</v>
      </c>
    </row>
    <row r="763" spans="1:11" x14ac:dyDescent="0.35">
      <c r="A763" t="s">
        <v>368</v>
      </c>
      <c r="B763" t="s">
        <v>84</v>
      </c>
      <c r="C763" t="s">
        <v>354</v>
      </c>
      <c r="D763" t="s">
        <v>78</v>
      </c>
      <c r="E763">
        <v>2020</v>
      </c>
      <c r="F763">
        <v>32</v>
      </c>
      <c r="G763" t="s">
        <v>82</v>
      </c>
      <c r="H763" t="s">
        <v>80</v>
      </c>
      <c r="I763">
        <v>4402.29</v>
      </c>
      <c r="J763" t="s">
        <v>369</v>
      </c>
      <c r="K763" t="s">
        <v>400</v>
      </c>
    </row>
    <row r="764" spans="1:11" x14ac:dyDescent="0.35">
      <c r="A764" t="s">
        <v>368</v>
      </c>
      <c r="B764" t="s">
        <v>84</v>
      </c>
      <c r="C764" t="s">
        <v>337</v>
      </c>
      <c r="D764" t="s">
        <v>78</v>
      </c>
      <c r="E764">
        <v>2020</v>
      </c>
      <c r="F764">
        <v>32</v>
      </c>
      <c r="G764" t="s">
        <v>82</v>
      </c>
      <c r="H764" t="s">
        <v>80</v>
      </c>
      <c r="I764">
        <v>2711.98</v>
      </c>
      <c r="J764" t="s">
        <v>369</v>
      </c>
      <c r="K764" t="s">
        <v>395</v>
      </c>
    </row>
    <row r="765" spans="1:11" x14ac:dyDescent="0.35">
      <c r="A765" t="s">
        <v>368</v>
      </c>
      <c r="B765" t="s">
        <v>84</v>
      </c>
      <c r="C765" t="s">
        <v>338</v>
      </c>
      <c r="D765" t="s">
        <v>78</v>
      </c>
      <c r="E765">
        <v>2020</v>
      </c>
      <c r="F765">
        <v>32</v>
      </c>
      <c r="G765" t="s">
        <v>82</v>
      </c>
      <c r="H765" t="s">
        <v>80</v>
      </c>
      <c r="I765">
        <v>813.86</v>
      </c>
      <c r="J765" t="s">
        <v>369</v>
      </c>
      <c r="K765" t="s">
        <v>396</v>
      </c>
    </row>
    <row r="766" spans="1:11" x14ac:dyDescent="0.35">
      <c r="A766" t="s">
        <v>368</v>
      </c>
      <c r="B766" t="s">
        <v>84</v>
      </c>
      <c r="C766" t="s">
        <v>331</v>
      </c>
      <c r="D766" t="s">
        <v>78</v>
      </c>
      <c r="E766">
        <v>2020</v>
      </c>
      <c r="F766">
        <v>11</v>
      </c>
      <c r="G766" t="s">
        <v>79</v>
      </c>
      <c r="H766" t="s">
        <v>80</v>
      </c>
      <c r="I766">
        <v>4742</v>
      </c>
      <c r="J766" t="s">
        <v>369</v>
      </c>
      <c r="K766" t="s">
        <v>397</v>
      </c>
    </row>
    <row r="767" spans="1:11" x14ac:dyDescent="0.35">
      <c r="A767" t="s">
        <v>368</v>
      </c>
      <c r="B767" t="s">
        <v>84</v>
      </c>
      <c r="C767" t="s">
        <v>331</v>
      </c>
      <c r="D767" t="s">
        <v>78</v>
      </c>
      <c r="E767">
        <v>2020</v>
      </c>
      <c r="F767">
        <v>11</v>
      </c>
      <c r="G767" t="s">
        <v>79</v>
      </c>
      <c r="H767" t="s">
        <v>81</v>
      </c>
      <c r="I767">
        <v>4435</v>
      </c>
      <c r="J767" t="s">
        <v>369</v>
      </c>
      <c r="K767" t="s">
        <v>397</v>
      </c>
    </row>
    <row r="768" spans="1:11" x14ac:dyDescent="0.35">
      <c r="A768" t="s">
        <v>368</v>
      </c>
      <c r="B768" t="s">
        <v>84</v>
      </c>
      <c r="C768" t="s">
        <v>331</v>
      </c>
      <c r="D768" t="s">
        <v>78</v>
      </c>
      <c r="E768">
        <v>2020</v>
      </c>
      <c r="F768">
        <v>12</v>
      </c>
      <c r="G768" t="s">
        <v>73</v>
      </c>
      <c r="H768" t="s">
        <v>80</v>
      </c>
      <c r="I768">
        <v>474.2</v>
      </c>
      <c r="J768" t="s">
        <v>369</v>
      </c>
      <c r="K768" t="s">
        <v>397</v>
      </c>
    </row>
    <row r="769" spans="1:11" x14ac:dyDescent="0.35">
      <c r="A769" t="s">
        <v>368</v>
      </c>
      <c r="B769" t="s">
        <v>84</v>
      </c>
      <c r="C769" t="s">
        <v>331</v>
      </c>
      <c r="D769" t="s">
        <v>78</v>
      </c>
      <c r="E769">
        <v>2020</v>
      </c>
      <c r="F769">
        <v>12</v>
      </c>
      <c r="G769" t="s">
        <v>73</v>
      </c>
      <c r="H769" t="s">
        <v>81</v>
      </c>
      <c r="I769">
        <v>443.5</v>
      </c>
      <c r="J769" t="s">
        <v>369</v>
      </c>
      <c r="K769" t="s">
        <v>397</v>
      </c>
    </row>
    <row r="770" spans="1:11" x14ac:dyDescent="0.35">
      <c r="A770" t="s">
        <v>368</v>
      </c>
      <c r="B770" t="s">
        <v>84</v>
      </c>
      <c r="C770" t="s">
        <v>331</v>
      </c>
      <c r="D770" t="s">
        <v>78</v>
      </c>
      <c r="E770">
        <v>2020</v>
      </c>
      <c r="F770">
        <v>32</v>
      </c>
      <c r="G770" t="s">
        <v>82</v>
      </c>
      <c r="H770" t="s">
        <v>80</v>
      </c>
      <c r="I770">
        <v>65921.600000000006</v>
      </c>
      <c r="J770" t="s">
        <v>369</v>
      </c>
      <c r="K770" t="s">
        <v>397</v>
      </c>
    </row>
    <row r="771" spans="1:11" x14ac:dyDescent="0.35">
      <c r="A771" t="s">
        <v>368</v>
      </c>
      <c r="B771" t="s">
        <v>84</v>
      </c>
      <c r="C771" t="s">
        <v>331</v>
      </c>
      <c r="D771" t="s">
        <v>78</v>
      </c>
      <c r="E771">
        <v>2020</v>
      </c>
      <c r="F771">
        <v>32</v>
      </c>
      <c r="G771" t="s">
        <v>82</v>
      </c>
      <c r="H771" t="s">
        <v>81</v>
      </c>
      <c r="I771">
        <v>22185.52</v>
      </c>
      <c r="J771" t="s">
        <v>369</v>
      </c>
      <c r="K771" t="s">
        <v>397</v>
      </c>
    </row>
    <row r="772" spans="1:11" x14ac:dyDescent="0.35">
      <c r="A772" t="s">
        <v>368</v>
      </c>
      <c r="B772" t="s">
        <v>84</v>
      </c>
      <c r="C772" t="s">
        <v>331</v>
      </c>
      <c r="D772" t="s">
        <v>78</v>
      </c>
      <c r="E772">
        <v>2021</v>
      </c>
      <c r="F772">
        <v>11</v>
      </c>
      <c r="G772" t="s">
        <v>79</v>
      </c>
      <c r="H772" t="s">
        <v>80</v>
      </c>
      <c r="I772">
        <v>2770</v>
      </c>
      <c r="J772" t="s">
        <v>369</v>
      </c>
      <c r="K772" t="s">
        <v>397</v>
      </c>
    </row>
    <row r="773" spans="1:11" x14ac:dyDescent="0.35">
      <c r="A773" t="s">
        <v>368</v>
      </c>
      <c r="B773" t="s">
        <v>84</v>
      </c>
      <c r="C773" t="s">
        <v>331</v>
      </c>
      <c r="D773" t="s">
        <v>78</v>
      </c>
      <c r="E773">
        <v>2021</v>
      </c>
      <c r="F773">
        <v>11</v>
      </c>
      <c r="G773" t="s">
        <v>79</v>
      </c>
      <c r="H773" t="s">
        <v>81</v>
      </c>
      <c r="I773">
        <v>1538</v>
      </c>
      <c r="J773" t="s">
        <v>369</v>
      </c>
      <c r="K773" t="s">
        <v>397</v>
      </c>
    </row>
    <row r="774" spans="1:11" x14ac:dyDescent="0.35">
      <c r="A774" t="s">
        <v>368</v>
      </c>
      <c r="B774" t="s">
        <v>84</v>
      </c>
      <c r="C774" t="s">
        <v>331</v>
      </c>
      <c r="D774" t="s">
        <v>78</v>
      </c>
      <c r="E774">
        <v>2021</v>
      </c>
      <c r="F774">
        <v>12</v>
      </c>
      <c r="G774" t="s">
        <v>73</v>
      </c>
      <c r="H774" t="s">
        <v>80</v>
      </c>
      <c r="I774">
        <v>277</v>
      </c>
      <c r="J774" t="s">
        <v>369</v>
      </c>
      <c r="K774" t="s">
        <v>397</v>
      </c>
    </row>
    <row r="775" spans="1:11" x14ac:dyDescent="0.35">
      <c r="A775" t="s">
        <v>368</v>
      </c>
      <c r="B775" t="s">
        <v>84</v>
      </c>
      <c r="C775" t="s">
        <v>331</v>
      </c>
      <c r="D775" t="s">
        <v>78</v>
      </c>
      <c r="E775">
        <v>2021</v>
      </c>
      <c r="F775">
        <v>12</v>
      </c>
      <c r="G775" t="s">
        <v>73</v>
      </c>
      <c r="H775" t="s">
        <v>81</v>
      </c>
      <c r="I775">
        <v>153.80000000000001</v>
      </c>
      <c r="J775" t="s">
        <v>369</v>
      </c>
      <c r="K775" t="s">
        <v>397</v>
      </c>
    </row>
    <row r="776" spans="1:11" x14ac:dyDescent="0.35">
      <c r="A776" t="s">
        <v>368</v>
      </c>
      <c r="B776" t="s">
        <v>84</v>
      </c>
      <c r="C776" t="s">
        <v>331</v>
      </c>
      <c r="D776" t="s">
        <v>78</v>
      </c>
      <c r="E776">
        <v>2021</v>
      </c>
      <c r="F776">
        <v>32</v>
      </c>
      <c r="G776" t="s">
        <v>82</v>
      </c>
      <c r="H776" t="s">
        <v>80</v>
      </c>
      <c r="I776">
        <v>2684.4</v>
      </c>
      <c r="J776" t="s">
        <v>369</v>
      </c>
      <c r="K776" t="s">
        <v>397</v>
      </c>
    </row>
    <row r="777" spans="1:11" x14ac:dyDescent="0.35">
      <c r="A777" t="s">
        <v>368</v>
      </c>
      <c r="B777" t="s">
        <v>84</v>
      </c>
      <c r="C777" t="s">
        <v>331</v>
      </c>
      <c r="D777" t="s">
        <v>78</v>
      </c>
      <c r="E777">
        <v>2021</v>
      </c>
      <c r="F777">
        <v>32</v>
      </c>
      <c r="G777" t="s">
        <v>82</v>
      </c>
      <c r="H777" t="s">
        <v>81</v>
      </c>
      <c r="I777">
        <v>1432.66</v>
      </c>
      <c r="J777" t="s">
        <v>369</v>
      </c>
      <c r="K777" t="s">
        <v>397</v>
      </c>
    </row>
    <row r="778" spans="1:11" x14ac:dyDescent="0.35">
      <c r="A778" t="s">
        <v>368</v>
      </c>
      <c r="B778" t="s">
        <v>84</v>
      </c>
      <c r="C778" t="s">
        <v>339</v>
      </c>
      <c r="D778" t="s">
        <v>78</v>
      </c>
      <c r="E778">
        <v>2020</v>
      </c>
      <c r="F778">
        <v>32</v>
      </c>
      <c r="G778" t="s">
        <v>82</v>
      </c>
      <c r="H778" t="s">
        <v>80</v>
      </c>
      <c r="I778">
        <v>1447.13</v>
      </c>
      <c r="J778" t="s">
        <v>369</v>
      </c>
      <c r="K778" t="s">
        <v>398</v>
      </c>
    </row>
    <row r="779" spans="1:11" x14ac:dyDescent="0.35">
      <c r="A779" t="s">
        <v>368</v>
      </c>
      <c r="B779" t="s">
        <v>84</v>
      </c>
      <c r="C779" t="s">
        <v>339</v>
      </c>
      <c r="D779" t="s">
        <v>78</v>
      </c>
      <c r="E779">
        <v>2020</v>
      </c>
      <c r="F779">
        <v>32</v>
      </c>
      <c r="G779" t="s">
        <v>82</v>
      </c>
      <c r="H779" t="s">
        <v>81</v>
      </c>
      <c r="I779">
        <v>1324.56</v>
      </c>
      <c r="J779" t="s">
        <v>369</v>
      </c>
      <c r="K779" t="s">
        <v>398</v>
      </c>
    </row>
    <row r="780" spans="1:11" x14ac:dyDescent="0.35">
      <c r="A780" t="s">
        <v>368</v>
      </c>
      <c r="B780" t="s">
        <v>304</v>
      </c>
      <c r="C780" t="s">
        <v>87</v>
      </c>
      <c r="D780" t="s">
        <v>78</v>
      </c>
      <c r="E780">
        <v>2019</v>
      </c>
      <c r="F780">
        <v>11</v>
      </c>
      <c r="G780" t="s">
        <v>79</v>
      </c>
      <c r="H780" t="s">
        <v>80</v>
      </c>
      <c r="I780">
        <v>-3411</v>
      </c>
      <c r="J780" t="s">
        <v>371</v>
      </c>
      <c r="K780" t="s">
        <v>387</v>
      </c>
    </row>
    <row r="781" spans="1:11" x14ac:dyDescent="0.35">
      <c r="A781" t="s">
        <v>368</v>
      </c>
      <c r="B781" t="s">
        <v>304</v>
      </c>
      <c r="C781" t="s">
        <v>87</v>
      </c>
      <c r="D781" t="s">
        <v>78</v>
      </c>
      <c r="E781">
        <v>2019</v>
      </c>
      <c r="F781">
        <v>12</v>
      </c>
      <c r="G781" t="s">
        <v>73</v>
      </c>
      <c r="H781" t="s">
        <v>80</v>
      </c>
      <c r="I781">
        <v>-341.1</v>
      </c>
      <c r="J781" t="s">
        <v>371</v>
      </c>
      <c r="K781" t="s">
        <v>387</v>
      </c>
    </row>
    <row r="782" spans="1:11" x14ac:dyDescent="0.35">
      <c r="A782" t="s">
        <v>368</v>
      </c>
      <c r="B782" t="s">
        <v>304</v>
      </c>
      <c r="C782" t="s">
        <v>87</v>
      </c>
      <c r="D782" t="s">
        <v>78</v>
      </c>
      <c r="E782">
        <v>2020</v>
      </c>
      <c r="F782">
        <v>11</v>
      </c>
      <c r="G782" t="s">
        <v>79</v>
      </c>
      <c r="H782" t="s">
        <v>80</v>
      </c>
      <c r="I782">
        <v>-333436</v>
      </c>
      <c r="J782" t="s">
        <v>371</v>
      </c>
      <c r="K782" t="s">
        <v>387</v>
      </c>
    </row>
    <row r="783" spans="1:11" x14ac:dyDescent="0.35">
      <c r="A783" t="s">
        <v>368</v>
      </c>
      <c r="B783" t="s">
        <v>304</v>
      </c>
      <c r="C783" t="s">
        <v>87</v>
      </c>
      <c r="D783" t="s">
        <v>78</v>
      </c>
      <c r="E783">
        <v>2020</v>
      </c>
      <c r="F783">
        <v>11</v>
      </c>
      <c r="G783" t="s">
        <v>79</v>
      </c>
      <c r="H783" t="s">
        <v>81</v>
      </c>
      <c r="I783">
        <v>-1788</v>
      </c>
      <c r="J783" t="s">
        <v>371</v>
      </c>
      <c r="K783" t="s">
        <v>387</v>
      </c>
    </row>
    <row r="784" spans="1:11" x14ac:dyDescent="0.35">
      <c r="A784" t="s">
        <v>368</v>
      </c>
      <c r="B784" t="s">
        <v>304</v>
      </c>
      <c r="C784" t="s">
        <v>87</v>
      </c>
      <c r="D784" t="s">
        <v>78</v>
      </c>
      <c r="E784">
        <v>2020</v>
      </c>
      <c r="F784">
        <v>12</v>
      </c>
      <c r="G784" t="s">
        <v>73</v>
      </c>
      <c r="H784" t="s">
        <v>80</v>
      </c>
      <c r="I784">
        <v>-33364.6</v>
      </c>
      <c r="J784" t="s">
        <v>371</v>
      </c>
      <c r="K784" t="s">
        <v>387</v>
      </c>
    </row>
    <row r="785" spans="1:11" x14ac:dyDescent="0.35">
      <c r="A785" t="s">
        <v>368</v>
      </c>
      <c r="B785" t="s">
        <v>304</v>
      </c>
      <c r="C785" t="s">
        <v>87</v>
      </c>
      <c r="D785" t="s">
        <v>78</v>
      </c>
      <c r="E785">
        <v>2020</v>
      </c>
      <c r="F785">
        <v>12</v>
      </c>
      <c r="G785" t="s">
        <v>73</v>
      </c>
      <c r="H785" t="s">
        <v>81</v>
      </c>
      <c r="I785">
        <v>-178.8</v>
      </c>
      <c r="J785" t="s">
        <v>371</v>
      </c>
      <c r="K785" t="s">
        <v>387</v>
      </c>
    </row>
    <row r="786" spans="1:11" x14ac:dyDescent="0.35">
      <c r="A786" t="s">
        <v>368</v>
      </c>
      <c r="B786" t="s">
        <v>304</v>
      </c>
      <c r="C786" t="s">
        <v>87</v>
      </c>
      <c r="D786" t="s">
        <v>78</v>
      </c>
      <c r="E786">
        <v>2020</v>
      </c>
      <c r="F786">
        <v>32</v>
      </c>
      <c r="G786" t="s">
        <v>82</v>
      </c>
      <c r="H786" t="s">
        <v>80</v>
      </c>
      <c r="I786">
        <v>4109574</v>
      </c>
      <c r="J786" t="s">
        <v>371</v>
      </c>
      <c r="K786" t="s">
        <v>387</v>
      </c>
    </row>
    <row r="787" spans="1:11" x14ac:dyDescent="0.35">
      <c r="A787" t="s">
        <v>368</v>
      </c>
      <c r="B787" t="s">
        <v>304</v>
      </c>
      <c r="C787" t="s">
        <v>87</v>
      </c>
      <c r="D787" t="s">
        <v>78</v>
      </c>
      <c r="E787">
        <v>2020</v>
      </c>
      <c r="F787">
        <v>32</v>
      </c>
      <c r="G787" t="s">
        <v>82</v>
      </c>
      <c r="H787" t="s">
        <v>81</v>
      </c>
      <c r="I787">
        <v>24151</v>
      </c>
      <c r="J787" t="s">
        <v>371</v>
      </c>
      <c r="K787" t="s">
        <v>387</v>
      </c>
    </row>
    <row r="788" spans="1:11" x14ac:dyDescent="0.35">
      <c r="A788" t="s">
        <v>368</v>
      </c>
      <c r="B788" t="s">
        <v>304</v>
      </c>
      <c r="C788" t="s">
        <v>87</v>
      </c>
      <c r="D788" t="s">
        <v>78</v>
      </c>
      <c r="E788">
        <v>2021</v>
      </c>
      <c r="F788">
        <v>11</v>
      </c>
      <c r="G788" t="s">
        <v>79</v>
      </c>
      <c r="H788" t="s">
        <v>80</v>
      </c>
      <c r="I788">
        <v>1401734</v>
      </c>
      <c r="J788" t="s">
        <v>371</v>
      </c>
      <c r="K788" t="s">
        <v>387</v>
      </c>
    </row>
    <row r="789" spans="1:11" x14ac:dyDescent="0.35">
      <c r="A789" t="s">
        <v>368</v>
      </c>
      <c r="B789" t="s">
        <v>304</v>
      </c>
      <c r="C789" t="s">
        <v>87</v>
      </c>
      <c r="D789" t="s">
        <v>78</v>
      </c>
      <c r="E789">
        <v>2021</v>
      </c>
      <c r="F789">
        <v>11</v>
      </c>
      <c r="G789" t="s">
        <v>79</v>
      </c>
      <c r="H789" t="s">
        <v>81</v>
      </c>
      <c r="I789">
        <v>25699</v>
      </c>
      <c r="J789" t="s">
        <v>371</v>
      </c>
      <c r="K789" t="s">
        <v>387</v>
      </c>
    </row>
    <row r="790" spans="1:11" x14ac:dyDescent="0.35">
      <c r="A790" t="s">
        <v>368</v>
      </c>
      <c r="B790" t="s">
        <v>304</v>
      </c>
      <c r="C790" t="s">
        <v>87</v>
      </c>
      <c r="D790" t="s">
        <v>78</v>
      </c>
      <c r="E790">
        <v>2021</v>
      </c>
      <c r="F790">
        <v>12</v>
      </c>
      <c r="G790" t="s">
        <v>73</v>
      </c>
      <c r="H790" t="s">
        <v>80</v>
      </c>
      <c r="I790">
        <v>140173.4</v>
      </c>
      <c r="J790" t="s">
        <v>371</v>
      </c>
      <c r="K790" t="s">
        <v>387</v>
      </c>
    </row>
    <row r="791" spans="1:11" x14ac:dyDescent="0.35">
      <c r="A791" t="s">
        <v>368</v>
      </c>
      <c r="B791" t="s">
        <v>304</v>
      </c>
      <c r="C791" t="s">
        <v>87</v>
      </c>
      <c r="D791" t="s">
        <v>78</v>
      </c>
      <c r="E791">
        <v>2021</v>
      </c>
      <c r="F791">
        <v>12</v>
      </c>
      <c r="G791" t="s">
        <v>73</v>
      </c>
      <c r="H791" t="s">
        <v>81</v>
      </c>
      <c r="I791">
        <v>2569.9</v>
      </c>
      <c r="J791" t="s">
        <v>371</v>
      </c>
      <c r="K791" t="s">
        <v>387</v>
      </c>
    </row>
    <row r="792" spans="1:11" x14ac:dyDescent="0.35">
      <c r="A792" t="s">
        <v>368</v>
      </c>
      <c r="B792" t="s">
        <v>304</v>
      </c>
      <c r="C792" t="s">
        <v>87</v>
      </c>
      <c r="D792" t="s">
        <v>78</v>
      </c>
      <c r="E792">
        <v>2021</v>
      </c>
      <c r="F792">
        <v>32</v>
      </c>
      <c r="G792" t="s">
        <v>82</v>
      </c>
      <c r="H792" t="s">
        <v>80</v>
      </c>
      <c r="I792">
        <v>2333006</v>
      </c>
      <c r="J792" t="s">
        <v>371</v>
      </c>
      <c r="K792" t="s">
        <v>387</v>
      </c>
    </row>
    <row r="793" spans="1:11" x14ac:dyDescent="0.35">
      <c r="A793" t="s">
        <v>368</v>
      </c>
      <c r="B793" t="s">
        <v>304</v>
      </c>
      <c r="C793" t="s">
        <v>87</v>
      </c>
      <c r="D793" t="s">
        <v>78</v>
      </c>
      <c r="E793">
        <v>2021</v>
      </c>
      <c r="F793">
        <v>32</v>
      </c>
      <c r="G793" t="s">
        <v>82</v>
      </c>
      <c r="H793" t="s">
        <v>81</v>
      </c>
      <c r="I793">
        <v>43658</v>
      </c>
      <c r="J793" t="s">
        <v>371</v>
      </c>
      <c r="K793" t="s">
        <v>387</v>
      </c>
    </row>
    <row r="794" spans="1:11" x14ac:dyDescent="0.35">
      <c r="A794" t="s">
        <v>368</v>
      </c>
      <c r="B794" t="s">
        <v>84</v>
      </c>
      <c r="C794" t="s">
        <v>327</v>
      </c>
      <c r="D794" t="s">
        <v>78</v>
      </c>
      <c r="E794">
        <v>2020</v>
      </c>
      <c r="F794">
        <v>32</v>
      </c>
      <c r="G794" t="s">
        <v>82</v>
      </c>
      <c r="H794" t="s">
        <v>80</v>
      </c>
      <c r="I794">
        <v>2434.67</v>
      </c>
      <c r="J794" t="s">
        <v>371</v>
      </c>
      <c r="K794" t="s">
        <v>389</v>
      </c>
    </row>
    <row r="795" spans="1:11" x14ac:dyDescent="0.35">
      <c r="A795" t="s">
        <v>368</v>
      </c>
      <c r="B795" t="s">
        <v>84</v>
      </c>
      <c r="C795" t="s">
        <v>327</v>
      </c>
      <c r="D795" t="s">
        <v>78</v>
      </c>
      <c r="E795">
        <v>2021</v>
      </c>
      <c r="F795">
        <v>32</v>
      </c>
      <c r="G795" t="s">
        <v>82</v>
      </c>
      <c r="H795" t="s">
        <v>80</v>
      </c>
      <c r="I795">
        <v>2792.8</v>
      </c>
      <c r="J795" t="s">
        <v>371</v>
      </c>
      <c r="K795" t="s">
        <v>389</v>
      </c>
    </row>
    <row r="796" spans="1:11" x14ac:dyDescent="0.35">
      <c r="A796" t="s">
        <v>368</v>
      </c>
      <c r="B796" t="s">
        <v>84</v>
      </c>
      <c r="C796" t="s">
        <v>329</v>
      </c>
      <c r="D796" t="s">
        <v>78</v>
      </c>
      <c r="E796">
        <v>2020</v>
      </c>
      <c r="F796">
        <v>11</v>
      </c>
      <c r="G796" t="s">
        <v>79</v>
      </c>
      <c r="H796" t="s">
        <v>80</v>
      </c>
      <c r="I796">
        <v>-186</v>
      </c>
      <c r="J796" t="s">
        <v>371</v>
      </c>
      <c r="K796" t="s">
        <v>390</v>
      </c>
    </row>
    <row r="797" spans="1:11" x14ac:dyDescent="0.35">
      <c r="A797" t="s">
        <v>368</v>
      </c>
      <c r="B797" t="s">
        <v>84</v>
      </c>
      <c r="C797" t="s">
        <v>329</v>
      </c>
      <c r="D797" t="s">
        <v>78</v>
      </c>
      <c r="E797">
        <v>2020</v>
      </c>
      <c r="F797">
        <v>11</v>
      </c>
      <c r="G797" t="s">
        <v>79</v>
      </c>
      <c r="H797" t="s">
        <v>81</v>
      </c>
      <c r="I797">
        <v>-325</v>
      </c>
      <c r="J797" t="s">
        <v>371</v>
      </c>
      <c r="K797" t="s">
        <v>390</v>
      </c>
    </row>
    <row r="798" spans="1:11" x14ac:dyDescent="0.35">
      <c r="A798" t="s">
        <v>368</v>
      </c>
      <c r="B798" t="s">
        <v>84</v>
      </c>
      <c r="C798" t="s">
        <v>329</v>
      </c>
      <c r="D798" t="s">
        <v>78</v>
      </c>
      <c r="E798">
        <v>2020</v>
      </c>
      <c r="F798">
        <v>12</v>
      </c>
      <c r="G798" t="s">
        <v>73</v>
      </c>
      <c r="H798" t="s">
        <v>80</v>
      </c>
      <c r="I798">
        <v>-18.600000000000001</v>
      </c>
      <c r="J798" t="s">
        <v>371</v>
      </c>
      <c r="K798" t="s">
        <v>390</v>
      </c>
    </row>
    <row r="799" spans="1:11" x14ac:dyDescent="0.35">
      <c r="A799" t="s">
        <v>368</v>
      </c>
      <c r="B799" t="s">
        <v>84</v>
      </c>
      <c r="C799" t="s">
        <v>329</v>
      </c>
      <c r="D799" t="s">
        <v>78</v>
      </c>
      <c r="E799">
        <v>2020</v>
      </c>
      <c r="F799">
        <v>12</v>
      </c>
      <c r="G799" t="s">
        <v>73</v>
      </c>
      <c r="H799" t="s">
        <v>81</v>
      </c>
      <c r="I799">
        <v>-32.5</v>
      </c>
      <c r="J799" t="s">
        <v>371</v>
      </c>
      <c r="K799" t="s">
        <v>390</v>
      </c>
    </row>
    <row r="800" spans="1:11" x14ac:dyDescent="0.35">
      <c r="A800" t="s">
        <v>368</v>
      </c>
      <c r="B800" t="s">
        <v>84</v>
      </c>
      <c r="C800" t="s">
        <v>329</v>
      </c>
      <c r="D800" t="s">
        <v>78</v>
      </c>
      <c r="E800">
        <v>2020</v>
      </c>
      <c r="F800">
        <v>32</v>
      </c>
      <c r="G800" t="s">
        <v>82</v>
      </c>
      <c r="H800" t="s">
        <v>80</v>
      </c>
      <c r="I800">
        <v>21430.959999999999</v>
      </c>
      <c r="J800" t="s">
        <v>371</v>
      </c>
      <c r="K800" t="s">
        <v>390</v>
      </c>
    </row>
    <row r="801" spans="1:11" x14ac:dyDescent="0.35">
      <c r="A801" t="s">
        <v>368</v>
      </c>
      <c r="B801" t="s">
        <v>84</v>
      </c>
      <c r="C801" t="s">
        <v>329</v>
      </c>
      <c r="D801" t="s">
        <v>78</v>
      </c>
      <c r="E801">
        <v>2020</v>
      </c>
      <c r="F801">
        <v>32</v>
      </c>
      <c r="G801" t="s">
        <v>82</v>
      </c>
      <c r="H801" t="s">
        <v>81</v>
      </c>
      <c r="I801">
        <v>23774.81</v>
      </c>
      <c r="J801" t="s">
        <v>371</v>
      </c>
      <c r="K801" t="s">
        <v>390</v>
      </c>
    </row>
    <row r="802" spans="1:11" x14ac:dyDescent="0.35">
      <c r="A802" t="s">
        <v>368</v>
      </c>
      <c r="B802" t="s">
        <v>84</v>
      </c>
      <c r="C802" t="s">
        <v>329</v>
      </c>
      <c r="D802" t="s">
        <v>78</v>
      </c>
      <c r="E802">
        <v>2021</v>
      </c>
      <c r="F802">
        <v>11</v>
      </c>
      <c r="G802" t="s">
        <v>79</v>
      </c>
      <c r="H802" t="s">
        <v>80</v>
      </c>
      <c r="I802">
        <v>13846</v>
      </c>
      <c r="J802" t="s">
        <v>371</v>
      </c>
      <c r="K802" t="s">
        <v>390</v>
      </c>
    </row>
    <row r="803" spans="1:11" x14ac:dyDescent="0.35">
      <c r="A803" t="s">
        <v>368</v>
      </c>
      <c r="B803" t="s">
        <v>84</v>
      </c>
      <c r="C803" t="s">
        <v>329</v>
      </c>
      <c r="D803" t="s">
        <v>78</v>
      </c>
      <c r="E803">
        <v>2021</v>
      </c>
      <c r="F803">
        <v>12</v>
      </c>
      <c r="G803" t="s">
        <v>73</v>
      </c>
      <c r="H803" t="s">
        <v>80</v>
      </c>
      <c r="I803">
        <v>1384.6</v>
      </c>
      <c r="J803" t="s">
        <v>371</v>
      </c>
      <c r="K803" t="s">
        <v>390</v>
      </c>
    </row>
    <row r="804" spans="1:11" x14ac:dyDescent="0.35">
      <c r="A804" t="s">
        <v>368</v>
      </c>
      <c r="B804" t="s">
        <v>84</v>
      </c>
      <c r="C804" t="s">
        <v>329</v>
      </c>
      <c r="D804" t="s">
        <v>78</v>
      </c>
      <c r="E804">
        <v>2021</v>
      </c>
      <c r="F804">
        <v>32</v>
      </c>
      <c r="G804" t="s">
        <v>82</v>
      </c>
      <c r="H804" t="s">
        <v>80</v>
      </c>
      <c r="I804">
        <v>13906.51</v>
      </c>
      <c r="J804" t="s">
        <v>371</v>
      </c>
      <c r="K804" t="s">
        <v>390</v>
      </c>
    </row>
    <row r="805" spans="1:11" x14ac:dyDescent="0.35">
      <c r="A805" t="s">
        <v>368</v>
      </c>
      <c r="B805" t="s">
        <v>84</v>
      </c>
      <c r="C805" t="s">
        <v>334</v>
      </c>
      <c r="D805" t="s">
        <v>78</v>
      </c>
      <c r="E805">
        <v>2020</v>
      </c>
      <c r="F805">
        <v>11</v>
      </c>
      <c r="G805" t="s">
        <v>79</v>
      </c>
      <c r="H805" t="s">
        <v>80</v>
      </c>
      <c r="I805">
        <v>668</v>
      </c>
      <c r="J805" t="s">
        <v>371</v>
      </c>
      <c r="K805" t="s">
        <v>391</v>
      </c>
    </row>
    <row r="806" spans="1:11" x14ac:dyDescent="0.35">
      <c r="A806" t="s">
        <v>368</v>
      </c>
      <c r="B806" t="s">
        <v>84</v>
      </c>
      <c r="C806" t="s">
        <v>334</v>
      </c>
      <c r="D806" t="s">
        <v>78</v>
      </c>
      <c r="E806">
        <v>2020</v>
      </c>
      <c r="F806">
        <v>11</v>
      </c>
      <c r="G806" t="s">
        <v>79</v>
      </c>
      <c r="H806" t="s">
        <v>81</v>
      </c>
      <c r="I806">
        <v>456</v>
      </c>
      <c r="J806" t="s">
        <v>371</v>
      </c>
      <c r="K806" t="s">
        <v>391</v>
      </c>
    </row>
    <row r="807" spans="1:11" x14ac:dyDescent="0.35">
      <c r="A807" t="s">
        <v>368</v>
      </c>
      <c r="B807" t="s">
        <v>84</v>
      </c>
      <c r="C807" t="s">
        <v>334</v>
      </c>
      <c r="D807" t="s">
        <v>78</v>
      </c>
      <c r="E807">
        <v>2020</v>
      </c>
      <c r="F807">
        <v>12</v>
      </c>
      <c r="G807" t="s">
        <v>73</v>
      </c>
      <c r="H807" t="s">
        <v>80</v>
      </c>
      <c r="I807">
        <v>66.8</v>
      </c>
      <c r="J807" t="s">
        <v>371</v>
      </c>
      <c r="K807" t="s">
        <v>391</v>
      </c>
    </row>
    <row r="808" spans="1:11" x14ac:dyDescent="0.35">
      <c r="A808" t="s">
        <v>368</v>
      </c>
      <c r="B808" t="s">
        <v>84</v>
      </c>
      <c r="C808" t="s">
        <v>334</v>
      </c>
      <c r="D808" t="s">
        <v>78</v>
      </c>
      <c r="E808">
        <v>2020</v>
      </c>
      <c r="F808">
        <v>12</v>
      </c>
      <c r="G808" t="s">
        <v>73</v>
      </c>
      <c r="H808" t="s">
        <v>81</v>
      </c>
      <c r="I808">
        <v>45.6</v>
      </c>
      <c r="J808" t="s">
        <v>371</v>
      </c>
      <c r="K808" t="s">
        <v>391</v>
      </c>
    </row>
    <row r="809" spans="1:11" x14ac:dyDescent="0.35">
      <c r="A809" t="s">
        <v>368</v>
      </c>
      <c r="B809" t="s">
        <v>84</v>
      </c>
      <c r="C809" t="s">
        <v>334</v>
      </c>
      <c r="D809" t="s">
        <v>78</v>
      </c>
      <c r="E809">
        <v>2020</v>
      </c>
      <c r="F809">
        <v>32</v>
      </c>
      <c r="G809" t="s">
        <v>82</v>
      </c>
      <c r="H809" t="s">
        <v>80</v>
      </c>
      <c r="I809">
        <v>876.07</v>
      </c>
      <c r="J809" t="s">
        <v>371</v>
      </c>
      <c r="K809" t="s">
        <v>391</v>
      </c>
    </row>
    <row r="810" spans="1:11" x14ac:dyDescent="0.35">
      <c r="A810" t="s">
        <v>368</v>
      </c>
      <c r="B810" t="s">
        <v>84</v>
      </c>
      <c r="C810" t="s">
        <v>330</v>
      </c>
      <c r="D810" t="s">
        <v>78</v>
      </c>
      <c r="E810">
        <v>2020</v>
      </c>
      <c r="F810">
        <v>11</v>
      </c>
      <c r="G810" t="s">
        <v>79</v>
      </c>
      <c r="H810" t="s">
        <v>80</v>
      </c>
      <c r="I810">
        <v>-18691</v>
      </c>
      <c r="J810" t="s">
        <v>371</v>
      </c>
      <c r="K810" t="s">
        <v>392</v>
      </c>
    </row>
    <row r="811" spans="1:11" x14ac:dyDescent="0.35">
      <c r="A811" t="s">
        <v>368</v>
      </c>
      <c r="B811" t="s">
        <v>84</v>
      </c>
      <c r="C811" t="s">
        <v>330</v>
      </c>
      <c r="D811" t="s">
        <v>78</v>
      </c>
      <c r="E811">
        <v>2020</v>
      </c>
      <c r="F811">
        <v>11</v>
      </c>
      <c r="G811" t="s">
        <v>79</v>
      </c>
      <c r="H811" t="s">
        <v>81</v>
      </c>
      <c r="I811">
        <v>-3911</v>
      </c>
      <c r="J811" t="s">
        <v>371</v>
      </c>
      <c r="K811" t="s">
        <v>392</v>
      </c>
    </row>
    <row r="812" spans="1:11" x14ac:dyDescent="0.35">
      <c r="A812" t="s">
        <v>368</v>
      </c>
      <c r="B812" t="s">
        <v>84</v>
      </c>
      <c r="C812" t="s">
        <v>330</v>
      </c>
      <c r="D812" t="s">
        <v>78</v>
      </c>
      <c r="E812">
        <v>2020</v>
      </c>
      <c r="F812">
        <v>12</v>
      </c>
      <c r="G812" t="s">
        <v>73</v>
      </c>
      <c r="H812" t="s">
        <v>80</v>
      </c>
      <c r="I812">
        <v>-1869.1</v>
      </c>
      <c r="J812" t="s">
        <v>371</v>
      </c>
      <c r="K812" t="s">
        <v>392</v>
      </c>
    </row>
    <row r="813" spans="1:11" x14ac:dyDescent="0.35">
      <c r="A813" t="s">
        <v>368</v>
      </c>
      <c r="B813" t="s">
        <v>84</v>
      </c>
      <c r="C813" t="s">
        <v>330</v>
      </c>
      <c r="D813" t="s">
        <v>78</v>
      </c>
      <c r="E813">
        <v>2020</v>
      </c>
      <c r="F813">
        <v>12</v>
      </c>
      <c r="G813" t="s">
        <v>73</v>
      </c>
      <c r="H813" t="s">
        <v>81</v>
      </c>
      <c r="I813">
        <v>-391.1</v>
      </c>
      <c r="J813" t="s">
        <v>371</v>
      </c>
      <c r="K813" t="s">
        <v>392</v>
      </c>
    </row>
    <row r="814" spans="1:11" x14ac:dyDescent="0.35">
      <c r="A814" t="s">
        <v>368</v>
      </c>
      <c r="B814" t="s">
        <v>84</v>
      </c>
      <c r="C814" t="s">
        <v>330</v>
      </c>
      <c r="D814" t="s">
        <v>78</v>
      </c>
      <c r="E814">
        <v>2020</v>
      </c>
      <c r="F814">
        <v>32</v>
      </c>
      <c r="G814" t="s">
        <v>82</v>
      </c>
      <c r="H814" t="s">
        <v>80</v>
      </c>
      <c r="I814">
        <v>97653.59</v>
      </c>
      <c r="J814" t="s">
        <v>371</v>
      </c>
      <c r="K814" t="s">
        <v>392</v>
      </c>
    </row>
    <row r="815" spans="1:11" x14ac:dyDescent="0.35">
      <c r="A815" t="s">
        <v>368</v>
      </c>
      <c r="B815" t="s">
        <v>84</v>
      </c>
      <c r="C815" t="s">
        <v>330</v>
      </c>
      <c r="D815" t="s">
        <v>78</v>
      </c>
      <c r="E815">
        <v>2020</v>
      </c>
      <c r="F815">
        <v>32</v>
      </c>
      <c r="G815" t="s">
        <v>82</v>
      </c>
      <c r="H815" t="s">
        <v>81</v>
      </c>
      <c r="I815">
        <v>20656.14</v>
      </c>
      <c r="J815" t="s">
        <v>371</v>
      </c>
      <c r="K815" t="s">
        <v>392</v>
      </c>
    </row>
    <row r="816" spans="1:11" x14ac:dyDescent="0.35">
      <c r="A816" t="s">
        <v>368</v>
      </c>
      <c r="B816" t="s">
        <v>84</v>
      </c>
      <c r="C816" t="s">
        <v>330</v>
      </c>
      <c r="D816" t="s">
        <v>78</v>
      </c>
      <c r="E816">
        <v>2021</v>
      </c>
      <c r="F816">
        <v>11</v>
      </c>
      <c r="G816" t="s">
        <v>79</v>
      </c>
      <c r="H816" t="s">
        <v>80</v>
      </c>
      <c r="I816">
        <v>32389</v>
      </c>
      <c r="J816" t="s">
        <v>371</v>
      </c>
      <c r="K816" t="s">
        <v>392</v>
      </c>
    </row>
    <row r="817" spans="1:11" x14ac:dyDescent="0.35">
      <c r="A817" t="s">
        <v>368</v>
      </c>
      <c r="B817" t="s">
        <v>84</v>
      </c>
      <c r="C817" t="s">
        <v>330</v>
      </c>
      <c r="D817" t="s">
        <v>78</v>
      </c>
      <c r="E817">
        <v>2021</v>
      </c>
      <c r="F817">
        <v>11</v>
      </c>
      <c r="G817" t="s">
        <v>79</v>
      </c>
      <c r="H817" t="s">
        <v>81</v>
      </c>
      <c r="I817">
        <v>8929</v>
      </c>
      <c r="J817" t="s">
        <v>371</v>
      </c>
      <c r="K817" t="s">
        <v>392</v>
      </c>
    </row>
    <row r="818" spans="1:11" x14ac:dyDescent="0.35">
      <c r="A818" t="s">
        <v>368</v>
      </c>
      <c r="B818" t="s">
        <v>84</v>
      </c>
      <c r="C818" t="s">
        <v>330</v>
      </c>
      <c r="D818" t="s">
        <v>78</v>
      </c>
      <c r="E818">
        <v>2021</v>
      </c>
      <c r="F818">
        <v>12</v>
      </c>
      <c r="G818" t="s">
        <v>73</v>
      </c>
      <c r="H818" t="s">
        <v>80</v>
      </c>
      <c r="I818">
        <v>3238.9</v>
      </c>
      <c r="J818" t="s">
        <v>371</v>
      </c>
      <c r="K818" t="s">
        <v>392</v>
      </c>
    </row>
    <row r="819" spans="1:11" x14ac:dyDescent="0.35">
      <c r="A819" t="s">
        <v>368</v>
      </c>
      <c r="B819" t="s">
        <v>84</v>
      </c>
      <c r="C819" t="s">
        <v>330</v>
      </c>
      <c r="D819" t="s">
        <v>78</v>
      </c>
      <c r="E819">
        <v>2021</v>
      </c>
      <c r="F819">
        <v>12</v>
      </c>
      <c r="G819" t="s">
        <v>73</v>
      </c>
      <c r="H819" t="s">
        <v>81</v>
      </c>
      <c r="I819">
        <v>892.9</v>
      </c>
      <c r="J819" t="s">
        <v>371</v>
      </c>
      <c r="K819" t="s">
        <v>392</v>
      </c>
    </row>
    <row r="820" spans="1:11" x14ac:dyDescent="0.35">
      <c r="A820" t="s">
        <v>368</v>
      </c>
      <c r="B820" t="s">
        <v>84</v>
      </c>
      <c r="C820" t="s">
        <v>330</v>
      </c>
      <c r="D820" t="s">
        <v>78</v>
      </c>
      <c r="E820">
        <v>2021</v>
      </c>
      <c r="F820">
        <v>32</v>
      </c>
      <c r="G820" t="s">
        <v>82</v>
      </c>
      <c r="H820" t="s">
        <v>80</v>
      </c>
      <c r="I820">
        <v>36509.61</v>
      </c>
      <c r="J820" t="s">
        <v>371</v>
      </c>
      <c r="K820" t="s">
        <v>392</v>
      </c>
    </row>
    <row r="821" spans="1:11" x14ac:dyDescent="0.35">
      <c r="A821" t="s">
        <v>368</v>
      </c>
      <c r="B821" t="s">
        <v>84</v>
      </c>
      <c r="C821" t="s">
        <v>330</v>
      </c>
      <c r="D821" t="s">
        <v>78</v>
      </c>
      <c r="E821">
        <v>2021</v>
      </c>
      <c r="F821">
        <v>32</v>
      </c>
      <c r="G821" t="s">
        <v>82</v>
      </c>
      <c r="H821" t="s">
        <v>81</v>
      </c>
      <c r="I821">
        <v>9393.81</v>
      </c>
      <c r="J821" t="s">
        <v>371</v>
      </c>
      <c r="K821" t="s">
        <v>392</v>
      </c>
    </row>
    <row r="822" spans="1:11" x14ac:dyDescent="0.35">
      <c r="A822" t="s">
        <v>368</v>
      </c>
      <c r="B822" t="s">
        <v>84</v>
      </c>
      <c r="C822" t="s">
        <v>85</v>
      </c>
      <c r="D822" t="s">
        <v>78</v>
      </c>
      <c r="E822">
        <v>2020</v>
      </c>
      <c r="F822">
        <v>11</v>
      </c>
      <c r="G822" t="s">
        <v>79</v>
      </c>
      <c r="H822" t="s">
        <v>80</v>
      </c>
      <c r="I822">
        <v>-1470</v>
      </c>
      <c r="J822" t="s">
        <v>371</v>
      </c>
      <c r="K822" t="s">
        <v>388</v>
      </c>
    </row>
    <row r="823" spans="1:11" x14ac:dyDescent="0.35">
      <c r="A823" t="s">
        <v>368</v>
      </c>
      <c r="B823" t="s">
        <v>84</v>
      </c>
      <c r="C823" t="s">
        <v>85</v>
      </c>
      <c r="D823" t="s">
        <v>78</v>
      </c>
      <c r="E823">
        <v>2020</v>
      </c>
      <c r="F823">
        <v>12</v>
      </c>
      <c r="G823" t="s">
        <v>73</v>
      </c>
      <c r="H823" t="s">
        <v>80</v>
      </c>
      <c r="I823">
        <v>-147</v>
      </c>
      <c r="J823" t="s">
        <v>371</v>
      </c>
      <c r="K823" t="s">
        <v>388</v>
      </c>
    </row>
    <row r="824" spans="1:11" x14ac:dyDescent="0.35">
      <c r="A824" t="s">
        <v>368</v>
      </c>
      <c r="B824" t="s">
        <v>84</v>
      </c>
      <c r="C824" t="s">
        <v>85</v>
      </c>
      <c r="D824" t="s">
        <v>78</v>
      </c>
      <c r="E824">
        <v>2020</v>
      </c>
      <c r="F824">
        <v>32</v>
      </c>
      <c r="G824" t="s">
        <v>82</v>
      </c>
      <c r="H824" t="s">
        <v>80</v>
      </c>
      <c r="I824">
        <v>29540.46</v>
      </c>
      <c r="J824" t="s">
        <v>371</v>
      </c>
      <c r="K824" t="s">
        <v>388</v>
      </c>
    </row>
    <row r="825" spans="1:11" x14ac:dyDescent="0.35">
      <c r="A825" t="s">
        <v>368</v>
      </c>
      <c r="B825" t="s">
        <v>84</v>
      </c>
      <c r="C825" t="s">
        <v>85</v>
      </c>
      <c r="D825" t="s">
        <v>78</v>
      </c>
      <c r="E825">
        <v>2021</v>
      </c>
      <c r="F825">
        <v>11</v>
      </c>
      <c r="G825" t="s">
        <v>79</v>
      </c>
      <c r="H825" t="s">
        <v>80</v>
      </c>
      <c r="I825">
        <v>10606</v>
      </c>
      <c r="J825" t="s">
        <v>371</v>
      </c>
      <c r="K825" t="s">
        <v>388</v>
      </c>
    </row>
    <row r="826" spans="1:11" x14ac:dyDescent="0.35">
      <c r="A826" t="s">
        <v>368</v>
      </c>
      <c r="B826" t="s">
        <v>84</v>
      </c>
      <c r="C826" t="s">
        <v>85</v>
      </c>
      <c r="D826" t="s">
        <v>78</v>
      </c>
      <c r="E826">
        <v>2021</v>
      </c>
      <c r="F826">
        <v>12</v>
      </c>
      <c r="G826" t="s">
        <v>73</v>
      </c>
      <c r="H826" t="s">
        <v>80</v>
      </c>
      <c r="I826">
        <v>530.29999999999995</v>
      </c>
      <c r="J826" t="s">
        <v>371</v>
      </c>
      <c r="K826" t="s">
        <v>388</v>
      </c>
    </row>
    <row r="827" spans="1:11" x14ac:dyDescent="0.35">
      <c r="A827" t="s">
        <v>368</v>
      </c>
      <c r="B827" t="s">
        <v>84</v>
      </c>
      <c r="C827" t="s">
        <v>85</v>
      </c>
      <c r="D827" t="s">
        <v>78</v>
      </c>
      <c r="E827">
        <v>2021</v>
      </c>
      <c r="F827">
        <v>32</v>
      </c>
      <c r="G827" t="s">
        <v>82</v>
      </c>
      <c r="H827" t="s">
        <v>80</v>
      </c>
      <c r="I827">
        <v>19068.97</v>
      </c>
      <c r="J827" t="s">
        <v>371</v>
      </c>
      <c r="K827" t="s">
        <v>388</v>
      </c>
    </row>
    <row r="828" spans="1:11" x14ac:dyDescent="0.35">
      <c r="A828" t="s">
        <v>368</v>
      </c>
      <c r="B828" t="s">
        <v>84</v>
      </c>
      <c r="C828" t="s">
        <v>335</v>
      </c>
      <c r="D828" t="s">
        <v>78</v>
      </c>
      <c r="E828">
        <v>2020</v>
      </c>
      <c r="F828">
        <v>11</v>
      </c>
      <c r="G828" t="s">
        <v>79</v>
      </c>
      <c r="H828" t="s">
        <v>80</v>
      </c>
      <c r="I828">
        <v>5052</v>
      </c>
      <c r="J828" t="s">
        <v>371</v>
      </c>
      <c r="K828" t="s">
        <v>393</v>
      </c>
    </row>
    <row r="829" spans="1:11" x14ac:dyDescent="0.35">
      <c r="A829" t="s">
        <v>368</v>
      </c>
      <c r="B829" t="s">
        <v>84</v>
      </c>
      <c r="C829" t="s">
        <v>335</v>
      </c>
      <c r="D829" t="s">
        <v>78</v>
      </c>
      <c r="E829">
        <v>2020</v>
      </c>
      <c r="F829">
        <v>12</v>
      </c>
      <c r="G829" t="s">
        <v>73</v>
      </c>
      <c r="H829" t="s">
        <v>80</v>
      </c>
      <c r="I829">
        <v>505.2</v>
      </c>
      <c r="J829" t="s">
        <v>371</v>
      </c>
      <c r="K829" t="s">
        <v>393</v>
      </c>
    </row>
    <row r="830" spans="1:11" x14ac:dyDescent="0.35">
      <c r="A830" t="s">
        <v>368</v>
      </c>
      <c r="B830" t="s">
        <v>84</v>
      </c>
      <c r="C830" t="s">
        <v>335</v>
      </c>
      <c r="D830" t="s">
        <v>78</v>
      </c>
      <c r="E830">
        <v>2020</v>
      </c>
      <c r="F830">
        <v>32</v>
      </c>
      <c r="G830" t="s">
        <v>82</v>
      </c>
      <c r="H830" t="s">
        <v>80</v>
      </c>
      <c r="I830">
        <v>7906.75</v>
      </c>
      <c r="J830" t="s">
        <v>371</v>
      </c>
      <c r="K830" t="s">
        <v>393</v>
      </c>
    </row>
    <row r="831" spans="1:11" x14ac:dyDescent="0.35">
      <c r="A831" t="s">
        <v>368</v>
      </c>
      <c r="B831" t="s">
        <v>84</v>
      </c>
      <c r="C831" t="s">
        <v>352</v>
      </c>
      <c r="D831" t="s">
        <v>78</v>
      </c>
      <c r="E831">
        <v>2020</v>
      </c>
      <c r="F831">
        <v>32</v>
      </c>
      <c r="G831" t="s">
        <v>82</v>
      </c>
      <c r="H831" t="s">
        <v>80</v>
      </c>
      <c r="I831">
        <v>2475.59</v>
      </c>
      <c r="J831" t="s">
        <v>371</v>
      </c>
      <c r="K831" t="s">
        <v>399</v>
      </c>
    </row>
    <row r="832" spans="1:11" x14ac:dyDescent="0.35">
      <c r="A832" t="s">
        <v>368</v>
      </c>
      <c r="B832" t="s">
        <v>84</v>
      </c>
      <c r="C832" t="s">
        <v>336</v>
      </c>
      <c r="D832" t="s">
        <v>78</v>
      </c>
      <c r="E832">
        <v>2020</v>
      </c>
      <c r="F832">
        <v>32</v>
      </c>
      <c r="G832" t="s">
        <v>82</v>
      </c>
      <c r="H832" t="s">
        <v>80</v>
      </c>
      <c r="I832">
        <v>795.6</v>
      </c>
      <c r="J832" t="s">
        <v>371</v>
      </c>
      <c r="K832" t="s">
        <v>394</v>
      </c>
    </row>
    <row r="833" spans="1:11" x14ac:dyDescent="0.35">
      <c r="A833" t="s">
        <v>368</v>
      </c>
      <c r="B833" t="s">
        <v>84</v>
      </c>
      <c r="C833" t="s">
        <v>354</v>
      </c>
      <c r="D833" t="s">
        <v>78</v>
      </c>
      <c r="E833">
        <v>2020</v>
      </c>
      <c r="F833">
        <v>32</v>
      </c>
      <c r="G833" t="s">
        <v>82</v>
      </c>
      <c r="H833" t="s">
        <v>80</v>
      </c>
      <c r="I833">
        <v>3965.19</v>
      </c>
      <c r="J833" t="s">
        <v>371</v>
      </c>
      <c r="K833" t="s">
        <v>400</v>
      </c>
    </row>
    <row r="834" spans="1:11" x14ac:dyDescent="0.35">
      <c r="A834" t="s">
        <v>368</v>
      </c>
      <c r="B834" t="s">
        <v>84</v>
      </c>
      <c r="C834" t="s">
        <v>337</v>
      </c>
      <c r="D834" t="s">
        <v>78</v>
      </c>
      <c r="E834">
        <v>2020</v>
      </c>
      <c r="F834">
        <v>32</v>
      </c>
      <c r="G834" t="s">
        <v>82</v>
      </c>
      <c r="H834" t="s">
        <v>80</v>
      </c>
      <c r="I834">
        <v>2227.8200000000002</v>
      </c>
      <c r="J834" t="s">
        <v>371</v>
      </c>
      <c r="K834" t="s">
        <v>395</v>
      </c>
    </row>
    <row r="835" spans="1:11" x14ac:dyDescent="0.35">
      <c r="A835" t="s">
        <v>368</v>
      </c>
      <c r="B835" t="s">
        <v>84</v>
      </c>
      <c r="C835" t="s">
        <v>338</v>
      </c>
      <c r="D835" t="s">
        <v>78</v>
      </c>
      <c r="E835">
        <v>2020</v>
      </c>
      <c r="F835">
        <v>32</v>
      </c>
      <c r="G835" t="s">
        <v>82</v>
      </c>
      <c r="H835" t="s">
        <v>80</v>
      </c>
      <c r="I835">
        <v>376.59</v>
      </c>
      <c r="J835" t="s">
        <v>371</v>
      </c>
      <c r="K835" t="s">
        <v>396</v>
      </c>
    </row>
    <row r="836" spans="1:11" x14ac:dyDescent="0.35">
      <c r="A836" t="s">
        <v>368</v>
      </c>
      <c r="B836" t="s">
        <v>84</v>
      </c>
      <c r="C836" t="s">
        <v>331</v>
      </c>
      <c r="D836" t="s">
        <v>78</v>
      </c>
      <c r="E836">
        <v>2020</v>
      </c>
      <c r="F836">
        <v>11</v>
      </c>
      <c r="G836" t="s">
        <v>79</v>
      </c>
      <c r="H836" t="s">
        <v>80</v>
      </c>
      <c r="I836">
        <v>-182</v>
      </c>
      <c r="J836" t="s">
        <v>371</v>
      </c>
      <c r="K836" t="s">
        <v>397</v>
      </c>
    </row>
    <row r="837" spans="1:11" x14ac:dyDescent="0.35">
      <c r="A837" t="s">
        <v>368</v>
      </c>
      <c r="B837" t="s">
        <v>84</v>
      </c>
      <c r="C837" t="s">
        <v>331</v>
      </c>
      <c r="D837" t="s">
        <v>78</v>
      </c>
      <c r="E837">
        <v>2020</v>
      </c>
      <c r="F837">
        <v>11</v>
      </c>
      <c r="G837" t="s">
        <v>79</v>
      </c>
      <c r="H837" t="s">
        <v>81</v>
      </c>
      <c r="I837">
        <v>-1515</v>
      </c>
      <c r="J837" t="s">
        <v>371</v>
      </c>
      <c r="K837" t="s">
        <v>397</v>
      </c>
    </row>
    <row r="838" spans="1:11" x14ac:dyDescent="0.35">
      <c r="A838" t="s">
        <v>368</v>
      </c>
      <c r="B838" t="s">
        <v>84</v>
      </c>
      <c r="C838" t="s">
        <v>331</v>
      </c>
      <c r="D838" t="s">
        <v>78</v>
      </c>
      <c r="E838">
        <v>2020</v>
      </c>
      <c r="F838">
        <v>12</v>
      </c>
      <c r="G838" t="s">
        <v>73</v>
      </c>
      <c r="H838" t="s">
        <v>80</v>
      </c>
      <c r="I838">
        <v>-18.2</v>
      </c>
      <c r="J838" t="s">
        <v>371</v>
      </c>
      <c r="K838" t="s">
        <v>397</v>
      </c>
    </row>
    <row r="839" spans="1:11" x14ac:dyDescent="0.35">
      <c r="A839" t="s">
        <v>368</v>
      </c>
      <c r="B839" t="s">
        <v>84</v>
      </c>
      <c r="C839" t="s">
        <v>331</v>
      </c>
      <c r="D839" t="s">
        <v>78</v>
      </c>
      <c r="E839">
        <v>2020</v>
      </c>
      <c r="F839">
        <v>12</v>
      </c>
      <c r="G839" t="s">
        <v>73</v>
      </c>
      <c r="H839" t="s">
        <v>81</v>
      </c>
      <c r="I839">
        <v>-151.5</v>
      </c>
      <c r="J839" t="s">
        <v>371</v>
      </c>
      <c r="K839" t="s">
        <v>397</v>
      </c>
    </row>
    <row r="840" spans="1:11" x14ac:dyDescent="0.35">
      <c r="A840" t="s">
        <v>368</v>
      </c>
      <c r="B840" t="s">
        <v>84</v>
      </c>
      <c r="C840" t="s">
        <v>331</v>
      </c>
      <c r="D840" t="s">
        <v>78</v>
      </c>
      <c r="E840">
        <v>2020</v>
      </c>
      <c r="F840">
        <v>32</v>
      </c>
      <c r="G840" t="s">
        <v>82</v>
      </c>
      <c r="H840" t="s">
        <v>80</v>
      </c>
      <c r="I840">
        <v>55067.78</v>
      </c>
      <c r="J840" t="s">
        <v>371</v>
      </c>
      <c r="K840" t="s">
        <v>397</v>
      </c>
    </row>
    <row r="841" spans="1:11" x14ac:dyDescent="0.35">
      <c r="A841" t="s">
        <v>368</v>
      </c>
      <c r="B841" t="s">
        <v>84</v>
      </c>
      <c r="C841" t="s">
        <v>331</v>
      </c>
      <c r="D841" t="s">
        <v>78</v>
      </c>
      <c r="E841">
        <v>2020</v>
      </c>
      <c r="F841">
        <v>32</v>
      </c>
      <c r="G841" t="s">
        <v>82</v>
      </c>
      <c r="H841" t="s">
        <v>81</v>
      </c>
      <c r="I841">
        <v>17672.759999999998</v>
      </c>
      <c r="J841" t="s">
        <v>371</v>
      </c>
      <c r="K841" t="s">
        <v>397</v>
      </c>
    </row>
    <row r="842" spans="1:11" x14ac:dyDescent="0.35">
      <c r="A842" t="s">
        <v>368</v>
      </c>
      <c r="B842" t="s">
        <v>84</v>
      </c>
      <c r="C842" t="s">
        <v>331</v>
      </c>
      <c r="D842" t="s">
        <v>78</v>
      </c>
      <c r="E842">
        <v>2021</v>
      </c>
      <c r="F842">
        <v>11</v>
      </c>
      <c r="G842" t="s">
        <v>79</v>
      </c>
      <c r="H842" t="s">
        <v>80</v>
      </c>
      <c r="I842">
        <v>11717</v>
      </c>
      <c r="J842" t="s">
        <v>371</v>
      </c>
      <c r="K842" t="s">
        <v>397</v>
      </c>
    </row>
    <row r="843" spans="1:11" x14ac:dyDescent="0.35">
      <c r="A843" t="s">
        <v>368</v>
      </c>
      <c r="B843" t="s">
        <v>84</v>
      </c>
      <c r="C843" t="s">
        <v>331</v>
      </c>
      <c r="D843" t="s">
        <v>78</v>
      </c>
      <c r="E843">
        <v>2021</v>
      </c>
      <c r="F843">
        <v>12</v>
      </c>
      <c r="G843" t="s">
        <v>73</v>
      </c>
      <c r="H843" t="s">
        <v>80</v>
      </c>
      <c r="I843">
        <v>1171.7</v>
      </c>
      <c r="J843" t="s">
        <v>371</v>
      </c>
      <c r="K843" t="s">
        <v>397</v>
      </c>
    </row>
    <row r="844" spans="1:11" x14ac:dyDescent="0.35">
      <c r="A844" t="s">
        <v>368</v>
      </c>
      <c r="B844" t="s">
        <v>84</v>
      </c>
      <c r="C844" t="s">
        <v>331</v>
      </c>
      <c r="D844" t="s">
        <v>78</v>
      </c>
      <c r="E844">
        <v>2021</v>
      </c>
      <c r="F844">
        <v>32</v>
      </c>
      <c r="G844" t="s">
        <v>82</v>
      </c>
      <c r="H844" t="s">
        <v>80</v>
      </c>
      <c r="I844">
        <v>12744.43</v>
      </c>
      <c r="J844" t="s">
        <v>371</v>
      </c>
      <c r="K844" t="s">
        <v>397</v>
      </c>
    </row>
    <row r="845" spans="1:11" x14ac:dyDescent="0.35">
      <c r="A845" t="s">
        <v>368</v>
      </c>
      <c r="B845" t="s">
        <v>84</v>
      </c>
      <c r="C845" t="s">
        <v>331</v>
      </c>
      <c r="D845" t="s">
        <v>78</v>
      </c>
      <c r="E845">
        <v>2021</v>
      </c>
      <c r="F845">
        <v>32</v>
      </c>
      <c r="G845" t="s">
        <v>82</v>
      </c>
      <c r="H845" t="s">
        <v>81</v>
      </c>
      <c r="I845">
        <v>1314.68</v>
      </c>
      <c r="J845" t="s">
        <v>371</v>
      </c>
      <c r="K845" t="s">
        <v>397</v>
      </c>
    </row>
    <row r="846" spans="1:11" x14ac:dyDescent="0.35">
      <c r="A846" t="s">
        <v>368</v>
      </c>
      <c r="B846" t="s">
        <v>84</v>
      </c>
      <c r="C846" t="s">
        <v>339</v>
      </c>
      <c r="D846" t="s">
        <v>78</v>
      </c>
      <c r="E846">
        <v>2020</v>
      </c>
      <c r="F846">
        <v>32</v>
      </c>
      <c r="G846" t="s">
        <v>82</v>
      </c>
      <c r="H846" t="s">
        <v>80</v>
      </c>
      <c r="I846">
        <v>1065.01</v>
      </c>
      <c r="J846" t="s">
        <v>371</v>
      </c>
      <c r="K846" t="s">
        <v>398</v>
      </c>
    </row>
    <row r="847" spans="1:11" x14ac:dyDescent="0.35">
      <c r="A847" t="s">
        <v>368</v>
      </c>
      <c r="B847" t="s">
        <v>84</v>
      </c>
      <c r="C847" t="s">
        <v>339</v>
      </c>
      <c r="D847" t="s">
        <v>78</v>
      </c>
      <c r="E847">
        <v>2020</v>
      </c>
      <c r="F847">
        <v>32</v>
      </c>
      <c r="G847" t="s">
        <v>82</v>
      </c>
      <c r="H847" t="s">
        <v>81</v>
      </c>
      <c r="I847">
        <v>1132.4000000000001</v>
      </c>
      <c r="J847" t="s">
        <v>371</v>
      </c>
      <c r="K847" t="s">
        <v>398</v>
      </c>
    </row>
    <row r="848" spans="1:11" x14ac:dyDescent="0.35">
      <c r="A848" t="s">
        <v>368</v>
      </c>
      <c r="B848" t="s">
        <v>304</v>
      </c>
      <c r="C848" t="s">
        <v>87</v>
      </c>
      <c r="D848" t="s">
        <v>78</v>
      </c>
      <c r="E848">
        <v>2019</v>
      </c>
      <c r="F848">
        <v>11</v>
      </c>
      <c r="G848" t="s">
        <v>79</v>
      </c>
      <c r="H848" t="s">
        <v>80</v>
      </c>
      <c r="I848">
        <v>98</v>
      </c>
      <c r="J848" t="s">
        <v>370</v>
      </c>
      <c r="K848" t="s">
        <v>387</v>
      </c>
    </row>
    <row r="849" spans="1:11" x14ac:dyDescent="0.35">
      <c r="A849" t="s">
        <v>368</v>
      </c>
      <c r="B849" t="s">
        <v>304</v>
      </c>
      <c r="C849" t="s">
        <v>87</v>
      </c>
      <c r="D849" t="s">
        <v>78</v>
      </c>
      <c r="E849">
        <v>2019</v>
      </c>
      <c r="F849">
        <v>12</v>
      </c>
      <c r="G849" t="s">
        <v>73</v>
      </c>
      <c r="H849" t="s">
        <v>80</v>
      </c>
      <c r="I849">
        <v>9.8000000000000007</v>
      </c>
      <c r="J849" t="s">
        <v>370</v>
      </c>
      <c r="K849" t="s">
        <v>387</v>
      </c>
    </row>
    <row r="850" spans="1:11" x14ac:dyDescent="0.35">
      <c r="A850" t="s">
        <v>368</v>
      </c>
      <c r="B850" t="s">
        <v>304</v>
      </c>
      <c r="C850" t="s">
        <v>87</v>
      </c>
      <c r="D850" t="s">
        <v>78</v>
      </c>
      <c r="E850">
        <v>2020</v>
      </c>
      <c r="F850">
        <v>11</v>
      </c>
      <c r="G850" t="s">
        <v>79</v>
      </c>
      <c r="H850" t="s">
        <v>80</v>
      </c>
      <c r="I850">
        <v>-213027</v>
      </c>
      <c r="J850" t="s">
        <v>370</v>
      </c>
      <c r="K850" t="s">
        <v>387</v>
      </c>
    </row>
    <row r="851" spans="1:11" x14ac:dyDescent="0.35">
      <c r="A851" t="s">
        <v>368</v>
      </c>
      <c r="B851" t="s">
        <v>304</v>
      </c>
      <c r="C851" t="s">
        <v>87</v>
      </c>
      <c r="D851" t="s">
        <v>78</v>
      </c>
      <c r="E851">
        <v>2020</v>
      </c>
      <c r="F851">
        <v>11</v>
      </c>
      <c r="G851" t="s">
        <v>79</v>
      </c>
      <c r="H851" t="s">
        <v>81</v>
      </c>
      <c r="I851">
        <v>-1829</v>
      </c>
      <c r="J851" t="s">
        <v>370</v>
      </c>
      <c r="K851" t="s">
        <v>387</v>
      </c>
    </row>
    <row r="852" spans="1:11" x14ac:dyDescent="0.35">
      <c r="A852" t="s">
        <v>368</v>
      </c>
      <c r="B852" t="s">
        <v>304</v>
      </c>
      <c r="C852" t="s">
        <v>87</v>
      </c>
      <c r="D852" t="s">
        <v>78</v>
      </c>
      <c r="E852">
        <v>2020</v>
      </c>
      <c r="F852">
        <v>12</v>
      </c>
      <c r="G852" t="s">
        <v>73</v>
      </c>
      <c r="H852" t="s">
        <v>80</v>
      </c>
      <c r="I852">
        <v>-21299.3</v>
      </c>
      <c r="J852" t="s">
        <v>370</v>
      </c>
      <c r="K852" t="s">
        <v>387</v>
      </c>
    </row>
    <row r="853" spans="1:11" x14ac:dyDescent="0.35">
      <c r="A853" t="s">
        <v>368</v>
      </c>
      <c r="B853" t="s">
        <v>304</v>
      </c>
      <c r="C853" t="s">
        <v>87</v>
      </c>
      <c r="D853" t="s">
        <v>78</v>
      </c>
      <c r="E853">
        <v>2020</v>
      </c>
      <c r="F853">
        <v>12</v>
      </c>
      <c r="G853" t="s">
        <v>73</v>
      </c>
      <c r="H853" t="s">
        <v>81</v>
      </c>
      <c r="I853">
        <v>-182.9</v>
      </c>
      <c r="J853" t="s">
        <v>370</v>
      </c>
      <c r="K853" t="s">
        <v>387</v>
      </c>
    </row>
    <row r="854" spans="1:11" x14ac:dyDescent="0.35">
      <c r="A854" t="s">
        <v>368</v>
      </c>
      <c r="B854" t="s">
        <v>304</v>
      </c>
      <c r="C854" t="s">
        <v>87</v>
      </c>
      <c r="D854" t="s">
        <v>78</v>
      </c>
      <c r="E854">
        <v>2020</v>
      </c>
      <c r="F854">
        <v>32</v>
      </c>
      <c r="G854" t="s">
        <v>82</v>
      </c>
      <c r="H854" t="s">
        <v>80</v>
      </c>
      <c r="I854">
        <v>3159360</v>
      </c>
      <c r="J854" t="s">
        <v>370</v>
      </c>
      <c r="K854" t="s">
        <v>387</v>
      </c>
    </row>
    <row r="855" spans="1:11" x14ac:dyDescent="0.35">
      <c r="A855" t="s">
        <v>368</v>
      </c>
      <c r="B855" t="s">
        <v>304</v>
      </c>
      <c r="C855" t="s">
        <v>87</v>
      </c>
      <c r="D855" t="s">
        <v>78</v>
      </c>
      <c r="E855">
        <v>2020</v>
      </c>
      <c r="F855">
        <v>32</v>
      </c>
      <c r="G855" t="s">
        <v>82</v>
      </c>
      <c r="H855" t="s">
        <v>81</v>
      </c>
      <c r="I855">
        <v>16539</v>
      </c>
      <c r="J855" t="s">
        <v>370</v>
      </c>
      <c r="K855" t="s">
        <v>387</v>
      </c>
    </row>
    <row r="856" spans="1:11" x14ac:dyDescent="0.35">
      <c r="A856" t="s">
        <v>368</v>
      </c>
      <c r="B856" t="s">
        <v>304</v>
      </c>
      <c r="C856" t="s">
        <v>87</v>
      </c>
      <c r="D856" t="s">
        <v>78</v>
      </c>
      <c r="E856">
        <v>2021</v>
      </c>
      <c r="F856">
        <v>11</v>
      </c>
      <c r="G856" t="s">
        <v>79</v>
      </c>
      <c r="H856" t="s">
        <v>80</v>
      </c>
      <c r="I856">
        <v>1898896</v>
      </c>
      <c r="J856" t="s">
        <v>370</v>
      </c>
      <c r="K856" t="s">
        <v>387</v>
      </c>
    </row>
    <row r="857" spans="1:11" x14ac:dyDescent="0.35">
      <c r="A857" t="s">
        <v>368</v>
      </c>
      <c r="B857" t="s">
        <v>304</v>
      </c>
      <c r="C857" t="s">
        <v>87</v>
      </c>
      <c r="D857" t="s">
        <v>78</v>
      </c>
      <c r="E857">
        <v>2021</v>
      </c>
      <c r="F857">
        <v>11</v>
      </c>
      <c r="G857" t="s">
        <v>79</v>
      </c>
      <c r="H857" t="s">
        <v>81</v>
      </c>
      <c r="I857">
        <v>14547</v>
      </c>
      <c r="J857" t="s">
        <v>370</v>
      </c>
      <c r="K857" t="s">
        <v>387</v>
      </c>
    </row>
    <row r="858" spans="1:11" x14ac:dyDescent="0.35">
      <c r="A858" t="s">
        <v>368</v>
      </c>
      <c r="B858" t="s">
        <v>304</v>
      </c>
      <c r="C858" t="s">
        <v>87</v>
      </c>
      <c r="D858" t="s">
        <v>78</v>
      </c>
      <c r="E858">
        <v>2021</v>
      </c>
      <c r="F858">
        <v>12</v>
      </c>
      <c r="G858" t="s">
        <v>73</v>
      </c>
      <c r="H858" t="s">
        <v>80</v>
      </c>
      <c r="I858">
        <v>189889.6</v>
      </c>
      <c r="J858" t="s">
        <v>370</v>
      </c>
      <c r="K858" t="s">
        <v>387</v>
      </c>
    </row>
    <row r="859" spans="1:11" x14ac:dyDescent="0.35">
      <c r="A859" t="s">
        <v>368</v>
      </c>
      <c r="B859" t="s">
        <v>304</v>
      </c>
      <c r="C859" t="s">
        <v>87</v>
      </c>
      <c r="D859" t="s">
        <v>78</v>
      </c>
      <c r="E859">
        <v>2021</v>
      </c>
      <c r="F859">
        <v>12</v>
      </c>
      <c r="G859" t="s">
        <v>73</v>
      </c>
      <c r="H859" t="s">
        <v>81</v>
      </c>
      <c r="I859">
        <v>1454.7</v>
      </c>
      <c r="J859" t="s">
        <v>370</v>
      </c>
      <c r="K859" t="s">
        <v>387</v>
      </c>
    </row>
    <row r="860" spans="1:11" x14ac:dyDescent="0.35">
      <c r="A860" t="s">
        <v>368</v>
      </c>
      <c r="B860" t="s">
        <v>304</v>
      </c>
      <c r="C860" t="s">
        <v>87</v>
      </c>
      <c r="D860" t="s">
        <v>78</v>
      </c>
      <c r="E860">
        <v>2021</v>
      </c>
      <c r="F860">
        <v>32</v>
      </c>
      <c r="G860" t="s">
        <v>82</v>
      </c>
      <c r="H860" t="s">
        <v>80</v>
      </c>
      <c r="I860">
        <v>3857676</v>
      </c>
      <c r="J860" t="s">
        <v>370</v>
      </c>
      <c r="K860" t="s">
        <v>387</v>
      </c>
    </row>
    <row r="861" spans="1:11" x14ac:dyDescent="0.35">
      <c r="A861" t="s">
        <v>368</v>
      </c>
      <c r="B861" t="s">
        <v>304</v>
      </c>
      <c r="C861" t="s">
        <v>87</v>
      </c>
      <c r="D861" t="s">
        <v>78</v>
      </c>
      <c r="E861">
        <v>2021</v>
      </c>
      <c r="F861">
        <v>32</v>
      </c>
      <c r="G861" t="s">
        <v>82</v>
      </c>
      <c r="H861" t="s">
        <v>81</v>
      </c>
      <c r="I861">
        <v>52606</v>
      </c>
      <c r="J861" t="s">
        <v>370</v>
      </c>
      <c r="K861" t="s">
        <v>387</v>
      </c>
    </row>
    <row r="862" spans="1:11" x14ac:dyDescent="0.35">
      <c r="A862" t="s">
        <v>368</v>
      </c>
      <c r="B862" t="s">
        <v>84</v>
      </c>
      <c r="C862" t="s">
        <v>327</v>
      </c>
      <c r="D862" t="s">
        <v>78</v>
      </c>
      <c r="E862">
        <v>2020</v>
      </c>
      <c r="F862">
        <v>12</v>
      </c>
      <c r="G862" t="s">
        <v>73</v>
      </c>
      <c r="H862" t="s">
        <v>80</v>
      </c>
      <c r="I862">
        <v>3.23</v>
      </c>
      <c r="J862" t="s">
        <v>370</v>
      </c>
      <c r="K862" t="s">
        <v>389</v>
      </c>
    </row>
    <row r="863" spans="1:11" x14ac:dyDescent="0.35">
      <c r="A863" t="s">
        <v>368</v>
      </c>
      <c r="B863" t="s">
        <v>84</v>
      </c>
      <c r="C863" t="s">
        <v>327</v>
      </c>
      <c r="D863" t="s">
        <v>78</v>
      </c>
      <c r="E863">
        <v>2020</v>
      </c>
      <c r="F863">
        <v>32</v>
      </c>
      <c r="G863" t="s">
        <v>82</v>
      </c>
      <c r="H863" t="s">
        <v>80</v>
      </c>
      <c r="I863">
        <v>1706.3</v>
      </c>
      <c r="J863" t="s">
        <v>370</v>
      </c>
      <c r="K863" t="s">
        <v>389</v>
      </c>
    </row>
    <row r="864" spans="1:11" x14ac:dyDescent="0.35">
      <c r="A864" t="s">
        <v>368</v>
      </c>
      <c r="B864" t="s">
        <v>84</v>
      </c>
      <c r="C864" t="s">
        <v>327</v>
      </c>
      <c r="D864" t="s">
        <v>78</v>
      </c>
      <c r="E864">
        <v>2021</v>
      </c>
      <c r="F864">
        <v>11</v>
      </c>
      <c r="G864" t="s">
        <v>79</v>
      </c>
      <c r="H864" t="s">
        <v>80</v>
      </c>
      <c r="I864">
        <v>575</v>
      </c>
      <c r="J864" t="s">
        <v>370</v>
      </c>
      <c r="K864" t="s">
        <v>389</v>
      </c>
    </row>
    <row r="865" spans="1:11" x14ac:dyDescent="0.35">
      <c r="A865" t="s">
        <v>368</v>
      </c>
      <c r="B865" t="s">
        <v>84</v>
      </c>
      <c r="C865" t="s">
        <v>327</v>
      </c>
      <c r="D865" t="s">
        <v>78</v>
      </c>
      <c r="E865">
        <v>2021</v>
      </c>
      <c r="F865">
        <v>12</v>
      </c>
      <c r="G865" t="s">
        <v>73</v>
      </c>
      <c r="H865" t="s">
        <v>80</v>
      </c>
      <c r="I865">
        <v>46</v>
      </c>
      <c r="J865" t="s">
        <v>370</v>
      </c>
      <c r="K865" t="s">
        <v>389</v>
      </c>
    </row>
    <row r="866" spans="1:11" x14ac:dyDescent="0.35">
      <c r="A866" t="s">
        <v>368</v>
      </c>
      <c r="B866" t="s">
        <v>84</v>
      </c>
      <c r="C866" t="s">
        <v>327</v>
      </c>
      <c r="D866" t="s">
        <v>78</v>
      </c>
      <c r="E866">
        <v>2021</v>
      </c>
      <c r="F866">
        <v>32</v>
      </c>
      <c r="G866" t="s">
        <v>82</v>
      </c>
      <c r="H866" t="s">
        <v>80</v>
      </c>
      <c r="I866">
        <v>3089.93</v>
      </c>
      <c r="J866" t="s">
        <v>370</v>
      </c>
      <c r="K866" t="s">
        <v>389</v>
      </c>
    </row>
    <row r="867" spans="1:11" x14ac:dyDescent="0.35">
      <c r="A867" t="s">
        <v>368</v>
      </c>
      <c r="B867" t="s">
        <v>84</v>
      </c>
      <c r="C867" t="s">
        <v>329</v>
      </c>
      <c r="D867" t="s">
        <v>78</v>
      </c>
      <c r="E867">
        <v>2020</v>
      </c>
      <c r="F867">
        <v>12</v>
      </c>
      <c r="G867" t="s">
        <v>73</v>
      </c>
      <c r="H867" t="s">
        <v>80</v>
      </c>
      <c r="I867">
        <v>-49.7</v>
      </c>
      <c r="J867" t="s">
        <v>370</v>
      </c>
      <c r="K867" t="s">
        <v>390</v>
      </c>
    </row>
    <row r="868" spans="1:11" x14ac:dyDescent="0.35">
      <c r="A868" t="s">
        <v>368</v>
      </c>
      <c r="B868" t="s">
        <v>84</v>
      </c>
      <c r="C868" t="s">
        <v>329</v>
      </c>
      <c r="D868" t="s">
        <v>78</v>
      </c>
      <c r="E868">
        <v>2020</v>
      </c>
      <c r="F868">
        <v>32</v>
      </c>
      <c r="G868" t="s">
        <v>82</v>
      </c>
      <c r="H868" t="s">
        <v>80</v>
      </c>
      <c r="I868">
        <v>17293.259999999998</v>
      </c>
      <c r="J868" t="s">
        <v>370</v>
      </c>
      <c r="K868" t="s">
        <v>390</v>
      </c>
    </row>
    <row r="869" spans="1:11" x14ac:dyDescent="0.35">
      <c r="A869" t="s">
        <v>368</v>
      </c>
      <c r="B869" t="s">
        <v>84</v>
      </c>
      <c r="C869" t="s">
        <v>329</v>
      </c>
      <c r="D869" t="s">
        <v>78</v>
      </c>
      <c r="E869">
        <v>2020</v>
      </c>
      <c r="F869">
        <v>32</v>
      </c>
      <c r="G869" t="s">
        <v>82</v>
      </c>
      <c r="H869" t="s">
        <v>81</v>
      </c>
      <c r="I869">
        <v>19718.39</v>
      </c>
      <c r="J869" t="s">
        <v>370</v>
      </c>
      <c r="K869" t="s">
        <v>390</v>
      </c>
    </row>
    <row r="870" spans="1:11" x14ac:dyDescent="0.35">
      <c r="A870" t="s">
        <v>368</v>
      </c>
      <c r="B870" t="s">
        <v>84</v>
      </c>
      <c r="C870" t="s">
        <v>329</v>
      </c>
      <c r="D870" t="s">
        <v>78</v>
      </c>
      <c r="E870">
        <v>2021</v>
      </c>
      <c r="F870">
        <v>11</v>
      </c>
      <c r="G870" t="s">
        <v>79</v>
      </c>
      <c r="H870" t="s">
        <v>80</v>
      </c>
      <c r="I870">
        <v>11913</v>
      </c>
      <c r="J870" t="s">
        <v>370</v>
      </c>
      <c r="K870" t="s">
        <v>390</v>
      </c>
    </row>
    <row r="871" spans="1:11" x14ac:dyDescent="0.35">
      <c r="A871" t="s">
        <v>368</v>
      </c>
      <c r="B871" t="s">
        <v>84</v>
      </c>
      <c r="C871" t="s">
        <v>329</v>
      </c>
      <c r="D871" t="s">
        <v>78</v>
      </c>
      <c r="E871">
        <v>2021</v>
      </c>
      <c r="F871">
        <v>11</v>
      </c>
      <c r="G871" t="s">
        <v>79</v>
      </c>
      <c r="H871" t="s">
        <v>81</v>
      </c>
      <c r="I871">
        <v>2964</v>
      </c>
      <c r="J871" t="s">
        <v>370</v>
      </c>
      <c r="K871" t="s">
        <v>390</v>
      </c>
    </row>
    <row r="872" spans="1:11" x14ac:dyDescent="0.35">
      <c r="A872" t="s">
        <v>368</v>
      </c>
      <c r="B872" t="s">
        <v>84</v>
      </c>
      <c r="C872" t="s">
        <v>329</v>
      </c>
      <c r="D872" t="s">
        <v>78</v>
      </c>
      <c r="E872">
        <v>2021</v>
      </c>
      <c r="F872">
        <v>12</v>
      </c>
      <c r="G872" t="s">
        <v>73</v>
      </c>
      <c r="H872" t="s">
        <v>80</v>
      </c>
      <c r="I872">
        <v>1191.3</v>
      </c>
      <c r="J872" t="s">
        <v>370</v>
      </c>
      <c r="K872" t="s">
        <v>390</v>
      </c>
    </row>
    <row r="873" spans="1:11" x14ac:dyDescent="0.35">
      <c r="A873" t="s">
        <v>368</v>
      </c>
      <c r="B873" t="s">
        <v>84</v>
      </c>
      <c r="C873" t="s">
        <v>329</v>
      </c>
      <c r="D873" t="s">
        <v>78</v>
      </c>
      <c r="E873">
        <v>2021</v>
      </c>
      <c r="F873">
        <v>12</v>
      </c>
      <c r="G873" t="s">
        <v>73</v>
      </c>
      <c r="H873" t="s">
        <v>81</v>
      </c>
      <c r="I873">
        <v>296.39999999999998</v>
      </c>
      <c r="J873" t="s">
        <v>370</v>
      </c>
      <c r="K873" t="s">
        <v>390</v>
      </c>
    </row>
    <row r="874" spans="1:11" x14ac:dyDescent="0.35">
      <c r="A874" t="s">
        <v>368</v>
      </c>
      <c r="B874" t="s">
        <v>84</v>
      </c>
      <c r="C874" t="s">
        <v>329</v>
      </c>
      <c r="D874" t="s">
        <v>78</v>
      </c>
      <c r="E874">
        <v>2021</v>
      </c>
      <c r="F874">
        <v>32</v>
      </c>
      <c r="G874" t="s">
        <v>82</v>
      </c>
      <c r="H874" t="s">
        <v>80</v>
      </c>
      <c r="I874">
        <v>23233.57</v>
      </c>
      <c r="J874" t="s">
        <v>370</v>
      </c>
      <c r="K874" t="s">
        <v>390</v>
      </c>
    </row>
    <row r="875" spans="1:11" x14ac:dyDescent="0.35">
      <c r="A875" t="s">
        <v>368</v>
      </c>
      <c r="B875" t="s">
        <v>84</v>
      </c>
      <c r="C875" t="s">
        <v>329</v>
      </c>
      <c r="D875" t="s">
        <v>78</v>
      </c>
      <c r="E875">
        <v>2021</v>
      </c>
      <c r="F875">
        <v>32</v>
      </c>
      <c r="G875" t="s">
        <v>82</v>
      </c>
      <c r="H875" t="s">
        <v>81</v>
      </c>
      <c r="I875">
        <v>2667.28</v>
      </c>
      <c r="J875" t="s">
        <v>370</v>
      </c>
      <c r="K875" t="s">
        <v>390</v>
      </c>
    </row>
    <row r="876" spans="1:11" x14ac:dyDescent="0.35">
      <c r="A876" t="s">
        <v>368</v>
      </c>
      <c r="B876" t="s">
        <v>84</v>
      </c>
      <c r="C876" t="s">
        <v>334</v>
      </c>
      <c r="D876" t="s">
        <v>78</v>
      </c>
      <c r="E876">
        <v>2020</v>
      </c>
      <c r="F876">
        <v>11</v>
      </c>
      <c r="G876" t="s">
        <v>79</v>
      </c>
      <c r="H876" t="s">
        <v>80</v>
      </c>
      <c r="I876">
        <v>315</v>
      </c>
      <c r="J876" t="s">
        <v>370</v>
      </c>
      <c r="K876" t="s">
        <v>391</v>
      </c>
    </row>
    <row r="877" spans="1:11" x14ac:dyDescent="0.35">
      <c r="A877" t="s">
        <v>368</v>
      </c>
      <c r="B877" t="s">
        <v>84</v>
      </c>
      <c r="C877" t="s">
        <v>334</v>
      </c>
      <c r="D877" t="s">
        <v>78</v>
      </c>
      <c r="E877">
        <v>2020</v>
      </c>
      <c r="F877">
        <v>11</v>
      </c>
      <c r="G877" t="s">
        <v>79</v>
      </c>
      <c r="H877" t="s">
        <v>81</v>
      </c>
      <c r="I877">
        <v>215</v>
      </c>
      <c r="J877" t="s">
        <v>370</v>
      </c>
      <c r="K877" t="s">
        <v>391</v>
      </c>
    </row>
    <row r="878" spans="1:11" x14ac:dyDescent="0.35">
      <c r="A878" t="s">
        <v>368</v>
      </c>
      <c r="B878" t="s">
        <v>84</v>
      </c>
      <c r="C878" t="s">
        <v>334</v>
      </c>
      <c r="D878" t="s">
        <v>78</v>
      </c>
      <c r="E878">
        <v>2020</v>
      </c>
      <c r="F878">
        <v>12</v>
      </c>
      <c r="G878" t="s">
        <v>73</v>
      </c>
      <c r="H878" t="s">
        <v>80</v>
      </c>
      <c r="I878">
        <v>31.5</v>
      </c>
      <c r="J878" t="s">
        <v>370</v>
      </c>
      <c r="K878" t="s">
        <v>391</v>
      </c>
    </row>
    <row r="879" spans="1:11" x14ac:dyDescent="0.35">
      <c r="A879" t="s">
        <v>368</v>
      </c>
      <c r="B879" t="s">
        <v>84</v>
      </c>
      <c r="C879" t="s">
        <v>334</v>
      </c>
      <c r="D879" t="s">
        <v>78</v>
      </c>
      <c r="E879">
        <v>2020</v>
      </c>
      <c r="F879">
        <v>12</v>
      </c>
      <c r="G879" t="s">
        <v>73</v>
      </c>
      <c r="H879" t="s">
        <v>81</v>
      </c>
      <c r="I879">
        <v>21.5</v>
      </c>
      <c r="J879" t="s">
        <v>370</v>
      </c>
      <c r="K879" t="s">
        <v>391</v>
      </c>
    </row>
    <row r="880" spans="1:11" x14ac:dyDescent="0.35">
      <c r="A880" t="s">
        <v>368</v>
      </c>
      <c r="B880" t="s">
        <v>84</v>
      </c>
      <c r="C880" t="s">
        <v>334</v>
      </c>
      <c r="D880" t="s">
        <v>78</v>
      </c>
      <c r="E880">
        <v>2020</v>
      </c>
      <c r="F880">
        <v>32</v>
      </c>
      <c r="G880" t="s">
        <v>82</v>
      </c>
      <c r="H880" t="s">
        <v>80</v>
      </c>
      <c r="I880">
        <v>629.17999999999995</v>
      </c>
      <c r="J880" t="s">
        <v>370</v>
      </c>
      <c r="K880" t="s">
        <v>391</v>
      </c>
    </row>
    <row r="881" spans="1:11" x14ac:dyDescent="0.35">
      <c r="A881" t="s">
        <v>368</v>
      </c>
      <c r="B881" t="s">
        <v>84</v>
      </c>
      <c r="C881" t="s">
        <v>330</v>
      </c>
      <c r="D881" t="s">
        <v>78</v>
      </c>
      <c r="E881">
        <v>2020</v>
      </c>
      <c r="F881">
        <v>11</v>
      </c>
      <c r="G881" t="s">
        <v>79</v>
      </c>
      <c r="H881" t="s">
        <v>80</v>
      </c>
      <c r="I881">
        <v>-5175</v>
      </c>
      <c r="J881" t="s">
        <v>370</v>
      </c>
      <c r="K881" t="s">
        <v>392</v>
      </c>
    </row>
    <row r="882" spans="1:11" x14ac:dyDescent="0.35">
      <c r="A882" t="s">
        <v>368</v>
      </c>
      <c r="B882" t="s">
        <v>84</v>
      </c>
      <c r="C882" t="s">
        <v>330</v>
      </c>
      <c r="D882" t="s">
        <v>78</v>
      </c>
      <c r="E882">
        <v>2020</v>
      </c>
      <c r="F882">
        <v>11</v>
      </c>
      <c r="G882" t="s">
        <v>79</v>
      </c>
      <c r="H882" t="s">
        <v>81</v>
      </c>
      <c r="I882">
        <v>1210</v>
      </c>
      <c r="J882" t="s">
        <v>370</v>
      </c>
      <c r="K882" t="s">
        <v>392</v>
      </c>
    </row>
    <row r="883" spans="1:11" x14ac:dyDescent="0.35">
      <c r="A883" t="s">
        <v>368</v>
      </c>
      <c r="B883" t="s">
        <v>84</v>
      </c>
      <c r="C883" t="s">
        <v>330</v>
      </c>
      <c r="D883" t="s">
        <v>78</v>
      </c>
      <c r="E883">
        <v>2020</v>
      </c>
      <c r="F883">
        <v>12</v>
      </c>
      <c r="G883" t="s">
        <v>73</v>
      </c>
      <c r="H883" t="s">
        <v>80</v>
      </c>
      <c r="I883">
        <v>-3111.22</v>
      </c>
      <c r="J883" t="s">
        <v>370</v>
      </c>
      <c r="K883" t="s">
        <v>392</v>
      </c>
    </row>
    <row r="884" spans="1:11" x14ac:dyDescent="0.35">
      <c r="A884" t="s">
        <v>368</v>
      </c>
      <c r="B884" t="s">
        <v>84</v>
      </c>
      <c r="C884" t="s">
        <v>330</v>
      </c>
      <c r="D884" t="s">
        <v>78</v>
      </c>
      <c r="E884">
        <v>2020</v>
      </c>
      <c r="F884">
        <v>12</v>
      </c>
      <c r="G884" t="s">
        <v>73</v>
      </c>
      <c r="H884" t="s">
        <v>81</v>
      </c>
      <c r="I884">
        <v>121</v>
      </c>
      <c r="J884" t="s">
        <v>370</v>
      </c>
      <c r="K884" t="s">
        <v>392</v>
      </c>
    </row>
    <row r="885" spans="1:11" x14ac:dyDescent="0.35">
      <c r="A885" t="s">
        <v>368</v>
      </c>
      <c r="B885" t="s">
        <v>84</v>
      </c>
      <c r="C885" t="s">
        <v>330</v>
      </c>
      <c r="D885" t="s">
        <v>78</v>
      </c>
      <c r="E885">
        <v>2020</v>
      </c>
      <c r="F885">
        <v>32</v>
      </c>
      <c r="G885" t="s">
        <v>82</v>
      </c>
      <c r="H885" t="s">
        <v>80</v>
      </c>
      <c r="I885">
        <v>76215.06</v>
      </c>
      <c r="J885" t="s">
        <v>370</v>
      </c>
      <c r="K885" t="s">
        <v>392</v>
      </c>
    </row>
    <row r="886" spans="1:11" x14ac:dyDescent="0.35">
      <c r="A886" t="s">
        <v>368</v>
      </c>
      <c r="B886" t="s">
        <v>84</v>
      </c>
      <c r="C886" t="s">
        <v>330</v>
      </c>
      <c r="D886" t="s">
        <v>78</v>
      </c>
      <c r="E886">
        <v>2020</v>
      </c>
      <c r="F886">
        <v>32</v>
      </c>
      <c r="G886" t="s">
        <v>82</v>
      </c>
      <c r="H886" t="s">
        <v>81</v>
      </c>
      <c r="I886">
        <v>17156.46</v>
      </c>
      <c r="J886" t="s">
        <v>370</v>
      </c>
      <c r="K886" t="s">
        <v>392</v>
      </c>
    </row>
    <row r="887" spans="1:11" x14ac:dyDescent="0.35">
      <c r="A887" t="s">
        <v>368</v>
      </c>
      <c r="B887" t="s">
        <v>84</v>
      </c>
      <c r="C887" t="s">
        <v>330</v>
      </c>
      <c r="D887" t="s">
        <v>78</v>
      </c>
      <c r="E887">
        <v>2021</v>
      </c>
      <c r="F887">
        <v>11</v>
      </c>
      <c r="G887" t="s">
        <v>79</v>
      </c>
      <c r="H887" t="s">
        <v>80</v>
      </c>
      <c r="I887">
        <v>75056.39</v>
      </c>
      <c r="J887" t="s">
        <v>370</v>
      </c>
      <c r="K887" t="s">
        <v>392</v>
      </c>
    </row>
    <row r="888" spans="1:11" x14ac:dyDescent="0.35">
      <c r="A888" t="s">
        <v>368</v>
      </c>
      <c r="B888" t="s">
        <v>84</v>
      </c>
      <c r="C888" t="s">
        <v>330</v>
      </c>
      <c r="D888" t="s">
        <v>78</v>
      </c>
      <c r="E888">
        <v>2021</v>
      </c>
      <c r="F888">
        <v>11</v>
      </c>
      <c r="G888" t="s">
        <v>79</v>
      </c>
      <c r="H888" t="s">
        <v>81</v>
      </c>
      <c r="I888">
        <v>11447</v>
      </c>
      <c r="J888" t="s">
        <v>370</v>
      </c>
      <c r="K888" t="s">
        <v>392</v>
      </c>
    </row>
    <row r="889" spans="1:11" x14ac:dyDescent="0.35">
      <c r="A889" t="s">
        <v>368</v>
      </c>
      <c r="B889" t="s">
        <v>84</v>
      </c>
      <c r="C889" t="s">
        <v>330</v>
      </c>
      <c r="D889" t="s">
        <v>78</v>
      </c>
      <c r="E889">
        <v>2021</v>
      </c>
      <c r="F889">
        <v>12</v>
      </c>
      <c r="G889" t="s">
        <v>73</v>
      </c>
      <c r="H889" t="s">
        <v>80</v>
      </c>
      <c r="I889">
        <v>7505.63</v>
      </c>
      <c r="J889" t="s">
        <v>370</v>
      </c>
      <c r="K889" t="s">
        <v>392</v>
      </c>
    </row>
    <row r="890" spans="1:11" x14ac:dyDescent="0.35">
      <c r="A890" t="s">
        <v>368</v>
      </c>
      <c r="B890" t="s">
        <v>84</v>
      </c>
      <c r="C890" t="s">
        <v>330</v>
      </c>
      <c r="D890" t="s">
        <v>78</v>
      </c>
      <c r="E890">
        <v>2021</v>
      </c>
      <c r="F890">
        <v>12</v>
      </c>
      <c r="G890" t="s">
        <v>73</v>
      </c>
      <c r="H890" t="s">
        <v>81</v>
      </c>
      <c r="I890">
        <v>1144.7</v>
      </c>
      <c r="J890" t="s">
        <v>370</v>
      </c>
      <c r="K890" t="s">
        <v>392</v>
      </c>
    </row>
    <row r="891" spans="1:11" x14ac:dyDescent="0.35">
      <c r="A891" t="s">
        <v>368</v>
      </c>
      <c r="B891" t="s">
        <v>84</v>
      </c>
      <c r="C891" t="s">
        <v>330</v>
      </c>
      <c r="D891" t="s">
        <v>78</v>
      </c>
      <c r="E891">
        <v>2021</v>
      </c>
      <c r="F891">
        <v>32</v>
      </c>
      <c r="G891" t="s">
        <v>82</v>
      </c>
      <c r="H891" t="s">
        <v>80</v>
      </c>
      <c r="I891">
        <v>99388.25</v>
      </c>
      <c r="J891" t="s">
        <v>370</v>
      </c>
      <c r="K891" t="s">
        <v>392</v>
      </c>
    </row>
    <row r="892" spans="1:11" x14ac:dyDescent="0.35">
      <c r="A892" t="s">
        <v>368</v>
      </c>
      <c r="B892" t="s">
        <v>84</v>
      </c>
      <c r="C892" t="s">
        <v>330</v>
      </c>
      <c r="D892" t="s">
        <v>78</v>
      </c>
      <c r="E892">
        <v>2021</v>
      </c>
      <c r="F892">
        <v>32</v>
      </c>
      <c r="G892" t="s">
        <v>82</v>
      </c>
      <c r="H892" t="s">
        <v>81</v>
      </c>
      <c r="I892">
        <v>18515.36</v>
      </c>
      <c r="J892" t="s">
        <v>370</v>
      </c>
      <c r="K892" t="s">
        <v>392</v>
      </c>
    </row>
    <row r="893" spans="1:11" x14ac:dyDescent="0.35">
      <c r="A893" t="s">
        <v>368</v>
      </c>
      <c r="B893" t="s">
        <v>84</v>
      </c>
      <c r="C893" t="s">
        <v>85</v>
      </c>
      <c r="D893" t="s">
        <v>78</v>
      </c>
      <c r="E893">
        <v>2020</v>
      </c>
      <c r="F893">
        <v>11</v>
      </c>
      <c r="G893" t="s">
        <v>79</v>
      </c>
      <c r="H893" t="s">
        <v>80</v>
      </c>
      <c r="I893">
        <v>-5482</v>
      </c>
      <c r="J893" t="s">
        <v>370</v>
      </c>
      <c r="K893" t="s">
        <v>388</v>
      </c>
    </row>
    <row r="894" spans="1:11" x14ac:dyDescent="0.35">
      <c r="A894" t="s">
        <v>368</v>
      </c>
      <c r="B894" t="s">
        <v>84</v>
      </c>
      <c r="C894" t="s">
        <v>85</v>
      </c>
      <c r="D894" t="s">
        <v>78</v>
      </c>
      <c r="E894">
        <v>2020</v>
      </c>
      <c r="F894">
        <v>12</v>
      </c>
      <c r="G894" t="s">
        <v>73</v>
      </c>
      <c r="H894" t="s">
        <v>80</v>
      </c>
      <c r="I894">
        <v>-548.20000000000005</v>
      </c>
      <c r="J894" t="s">
        <v>370</v>
      </c>
      <c r="K894" t="s">
        <v>388</v>
      </c>
    </row>
    <row r="895" spans="1:11" x14ac:dyDescent="0.35">
      <c r="A895" t="s">
        <v>368</v>
      </c>
      <c r="B895" t="s">
        <v>84</v>
      </c>
      <c r="C895" t="s">
        <v>85</v>
      </c>
      <c r="D895" t="s">
        <v>78</v>
      </c>
      <c r="E895">
        <v>2020</v>
      </c>
      <c r="F895">
        <v>32</v>
      </c>
      <c r="G895" t="s">
        <v>82</v>
      </c>
      <c r="H895" t="s">
        <v>80</v>
      </c>
      <c r="I895">
        <v>18952.740000000002</v>
      </c>
      <c r="J895" t="s">
        <v>370</v>
      </c>
      <c r="K895" t="s">
        <v>388</v>
      </c>
    </row>
    <row r="896" spans="1:11" x14ac:dyDescent="0.35">
      <c r="A896" t="s">
        <v>368</v>
      </c>
      <c r="B896" t="s">
        <v>84</v>
      </c>
      <c r="C896" t="s">
        <v>85</v>
      </c>
      <c r="D896" t="s">
        <v>78</v>
      </c>
      <c r="E896">
        <v>2021</v>
      </c>
      <c r="F896">
        <v>11</v>
      </c>
      <c r="G896" t="s">
        <v>79</v>
      </c>
      <c r="H896" t="s">
        <v>80</v>
      </c>
      <c r="I896">
        <v>24326</v>
      </c>
      <c r="J896" t="s">
        <v>370</v>
      </c>
      <c r="K896" t="s">
        <v>388</v>
      </c>
    </row>
    <row r="897" spans="1:11" x14ac:dyDescent="0.35">
      <c r="A897" t="s">
        <v>368</v>
      </c>
      <c r="B897" t="s">
        <v>84</v>
      </c>
      <c r="C897" t="s">
        <v>85</v>
      </c>
      <c r="D897" t="s">
        <v>78</v>
      </c>
      <c r="E897">
        <v>2021</v>
      </c>
      <c r="F897">
        <v>12</v>
      </c>
      <c r="G897" t="s">
        <v>73</v>
      </c>
      <c r="H897" t="s">
        <v>80</v>
      </c>
      <c r="I897">
        <v>1216.3</v>
      </c>
      <c r="J897" t="s">
        <v>370</v>
      </c>
      <c r="K897" t="s">
        <v>388</v>
      </c>
    </row>
    <row r="898" spans="1:11" x14ac:dyDescent="0.35">
      <c r="A898" t="s">
        <v>368</v>
      </c>
      <c r="B898" t="s">
        <v>84</v>
      </c>
      <c r="C898" t="s">
        <v>85</v>
      </c>
      <c r="D898" t="s">
        <v>78</v>
      </c>
      <c r="E898">
        <v>2021</v>
      </c>
      <c r="F898">
        <v>32</v>
      </c>
      <c r="G898" t="s">
        <v>82</v>
      </c>
      <c r="H898" t="s">
        <v>80</v>
      </c>
      <c r="I898">
        <v>40826.31</v>
      </c>
      <c r="J898" t="s">
        <v>370</v>
      </c>
      <c r="K898" t="s">
        <v>388</v>
      </c>
    </row>
    <row r="899" spans="1:11" x14ac:dyDescent="0.35">
      <c r="A899" t="s">
        <v>368</v>
      </c>
      <c r="B899" t="s">
        <v>84</v>
      </c>
      <c r="C899" t="s">
        <v>372</v>
      </c>
      <c r="D899" t="s">
        <v>78</v>
      </c>
      <c r="E899">
        <v>2021</v>
      </c>
      <c r="F899">
        <v>11</v>
      </c>
      <c r="G899" t="s">
        <v>79</v>
      </c>
      <c r="H899" t="s">
        <v>80</v>
      </c>
      <c r="I899">
        <v>12071</v>
      </c>
      <c r="J899" t="s">
        <v>370</v>
      </c>
      <c r="K899" t="s">
        <v>401</v>
      </c>
    </row>
    <row r="900" spans="1:11" x14ac:dyDescent="0.35">
      <c r="A900" t="s">
        <v>368</v>
      </c>
      <c r="B900" t="s">
        <v>84</v>
      </c>
      <c r="C900" t="s">
        <v>372</v>
      </c>
      <c r="D900" t="s">
        <v>78</v>
      </c>
      <c r="E900">
        <v>2021</v>
      </c>
      <c r="F900">
        <v>12</v>
      </c>
      <c r="G900" t="s">
        <v>73</v>
      </c>
      <c r="H900" t="s">
        <v>80</v>
      </c>
      <c r="I900">
        <v>1207.0999999999999</v>
      </c>
      <c r="J900" t="s">
        <v>370</v>
      </c>
      <c r="K900" t="s">
        <v>401</v>
      </c>
    </row>
    <row r="901" spans="1:11" x14ac:dyDescent="0.35">
      <c r="A901" t="s">
        <v>368</v>
      </c>
      <c r="B901" t="s">
        <v>84</v>
      </c>
      <c r="C901" t="s">
        <v>372</v>
      </c>
      <c r="D901" t="s">
        <v>78</v>
      </c>
      <c r="E901">
        <v>2021</v>
      </c>
      <c r="F901">
        <v>32</v>
      </c>
      <c r="G901" t="s">
        <v>82</v>
      </c>
      <c r="H901" t="s">
        <v>80</v>
      </c>
      <c r="I901">
        <v>10946.58</v>
      </c>
      <c r="J901" t="s">
        <v>370</v>
      </c>
      <c r="K901" t="s">
        <v>401</v>
      </c>
    </row>
    <row r="902" spans="1:11" x14ac:dyDescent="0.35">
      <c r="A902" t="s">
        <v>368</v>
      </c>
      <c r="B902" t="s">
        <v>84</v>
      </c>
      <c r="C902" t="s">
        <v>335</v>
      </c>
      <c r="D902" t="s">
        <v>78</v>
      </c>
      <c r="E902">
        <v>2020</v>
      </c>
      <c r="F902">
        <v>11</v>
      </c>
      <c r="G902" t="s">
        <v>79</v>
      </c>
      <c r="H902" t="s">
        <v>80</v>
      </c>
      <c r="I902">
        <v>-4943</v>
      </c>
      <c r="J902" t="s">
        <v>370</v>
      </c>
      <c r="K902" t="s">
        <v>393</v>
      </c>
    </row>
    <row r="903" spans="1:11" x14ac:dyDescent="0.35">
      <c r="A903" t="s">
        <v>368</v>
      </c>
      <c r="B903" t="s">
        <v>84</v>
      </c>
      <c r="C903" t="s">
        <v>335</v>
      </c>
      <c r="D903" t="s">
        <v>78</v>
      </c>
      <c r="E903">
        <v>2020</v>
      </c>
      <c r="F903">
        <v>12</v>
      </c>
      <c r="G903" t="s">
        <v>73</v>
      </c>
      <c r="H903" t="s">
        <v>80</v>
      </c>
      <c r="I903">
        <v>-496.02</v>
      </c>
      <c r="J903" t="s">
        <v>370</v>
      </c>
      <c r="K903" t="s">
        <v>393</v>
      </c>
    </row>
    <row r="904" spans="1:11" x14ac:dyDescent="0.35">
      <c r="A904" t="s">
        <v>368</v>
      </c>
      <c r="B904" t="s">
        <v>84</v>
      </c>
      <c r="C904" t="s">
        <v>335</v>
      </c>
      <c r="D904" t="s">
        <v>78</v>
      </c>
      <c r="E904">
        <v>2020</v>
      </c>
      <c r="F904">
        <v>32</v>
      </c>
      <c r="G904" t="s">
        <v>82</v>
      </c>
      <c r="H904" t="s">
        <v>80</v>
      </c>
      <c r="I904">
        <v>2941.79</v>
      </c>
      <c r="J904" t="s">
        <v>370</v>
      </c>
      <c r="K904" t="s">
        <v>393</v>
      </c>
    </row>
    <row r="905" spans="1:11" x14ac:dyDescent="0.35">
      <c r="A905" t="s">
        <v>368</v>
      </c>
      <c r="B905" t="s">
        <v>84</v>
      </c>
      <c r="C905" t="s">
        <v>352</v>
      </c>
      <c r="D905" t="s">
        <v>78</v>
      </c>
      <c r="E905">
        <v>2020</v>
      </c>
      <c r="F905">
        <v>12</v>
      </c>
      <c r="G905" t="s">
        <v>73</v>
      </c>
      <c r="H905" t="s">
        <v>80</v>
      </c>
      <c r="I905">
        <v>-1.58</v>
      </c>
      <c r="J905" t="s">
        <v>370</v>
      </c>
      <c r="K905" t="s">
        <v>399</v>
      </c>
    </row>
    <row r="906" spans="1:11" x14ac:dyDescent="0.35">
      <c r="A906" t="s">
        <v>368</v>
      </c>
      <c r="B906" t="s">
        <v>84</v>
      </c>
      <c r="C906" t="s">
        <v>352</v>
      </c>
      <c r="D906" t="s">
        <v>78</v>
      </c>
      <c r="E906">
        <v>2020</v>
      </c>
      <c r="F906">
        <v>32</v>
      </c>
      <c r="G906" t="s">
        <v>82</v>
      </c>
      <c r="H906" t="s">
        <v>80</v>
      </c>
      <c r="I906">
        <v>2050.85</v>
      </c>
      <c r="J906" t="s">
        <v>370</v>
      </c>
      <c r="K906" t="s">
        <v>399</v>
      </c>
    </row>
    <row r="907" spans="1:11" x14ac:dyDescent="0.35">
      <c r="A907" t="s">
        <v>368</v>
      </c>
      <c r="B907" t="s">
        <v>84</v>
      </c>
      <c r="C907" t="s">
        <v>353</v>
      </c>
      <c r="D907" t="s">
        <v>78</v>
      </c>
      <c r="E907">
        <v>2021</v>
      </c>
      <c r="F907">
        <v>11</v>
      </c>
      <c r="G907" t="s">
        <v>79</v>
      </c>
      <c r="H907" t="s">
        <v>80</v>
      </c>
      <c r="I907">
        <v>1613</v>
      </c>
      <c r="J907" t="s">
        <v>370</v>
      </c>
      <c r="K907" t="s">
        <v>402</v>
      </c>
    </row>
    <row r="908" spans="1:11" x14ac:dyDescent="0.35">
      <c r="A908" t="s">
        <v>368</v>
      </c>
      <c r="B908" t="s">
        <v>84</v>
      </c>
      <c r="C908" t="s">
        <v>353</v>
      </c>
      <c r="D908" t="s">
        <v>78</v>
      </c>
      <c r="E908">
        <v>2021</v>
      </c>
      <c r="F908">
        <v>12</v>
      </c>
      <c r="G908" t="s">
        <v>73</v>
      </c>
      <c r="H908" t="s">
        <v>80</v>
      </c>
      <c r="I908">
        <v>161.30000000000001</v>
      </c>
      <c r="J908" t="s">
        <v>370</v>
      </c>
      <c r="K908" t="s">
        <v>402</v>
      </c>
    </row>
    <row r="909" spans="1:11" x14ac:dyDescent="0.35">
      <c r="A909" t="s">
        <v>368</v>
      </c>
      <c r="B909" t="s">
        <v>84</v>
      </c>
      <c r="C909" t="s">
        <v>353</v>
      </c>
      <c r="D909" t="s">
        <v>78</v>
      </c>
      <c r="E909">
        <v>2021</v>
      </c>
      <c r="F909">
        <v>32</v>
      </c>
      <c r="G909" t="s">
        <v>82</v>
      </c>
      <c r="H909" t="s">
        <v>80</v>
      </c>
      <c r="I909">
        <v>1405.29</v>
      </c>
      <c r="J909" t="s">
        <v>370</v>
      </c>
      <c r="K909" t="s">
        <v>402</v>
      </c>
    </row>
    <row r="910" spans="1:11" x14ac:dyDescent="0.35">
      <c r="A910" t="s">
        <v>368</v>
      </c>
      <c r="B910" t="s">
        <v>84</v>
      </c>
      <c r="C910" t="s">
        <v>336</v>
      </c>
      <c r="D910" t="s">
        <v>78</v>
      </c>
      <c r="E910">
        <v>2020</v>
      </c>
      <c r="F910">
        <v>32</v>
      </c>
      <c r="G910" t="s">
        <v>82</v>
      </c>
      <c r="H910" t="s">
        <v>80</v>
      </c>
      <c r="I910">
        <v>634.4</v>
      </c>
      <c r="J910" t="s">
        <v>370</v>
      </c>
      <c r="K910" t="s">
        <v>394</v>
      </c>
    </row>
    <row r="911" spans="1:11" x14ac:dyDescent="0.35">
      <c r="A911" t="s">
        <v>368</v>
      </c>
      <c r="B911" t="s">
        <v>84</v>
      </c>
      <c r="C911" t="s">
        <v>354</v>
      </c>
      <c r="D911" t="s">
        <v>78</v>
      </c>
      <c r="E911">
        <v>2020</v>
      </c>
      <c r="F911">
        <v>32</v>
      </c>
      <c r="G911" t="s">
        <v>82</v>
      </c>
      <c r="H911" t="s">
        <v>80</v>
      </c>
      <c r="I911">
        <v>3481.24</v>
      </c>
      <c r="J911" t="s">
        <v>370</v>
      </c>
      <c r="K911" t="s">
        <v>400</v>
      </c>
    </row>
    <row r="912" spans="1:11" x14ac:dyDescent="0.35">
      <c r="A912" t="s">
        <v>368</v>
      </c>
      <c r="B912" t="s">
        <v>84</v>
      </c>
      <c r="C912" t="s">
        <v>337</v>
      </c>
      <c r="D912" t="s">
        <v>78</v>
      </c>
      <c r="E912">
        <v>2020</v>
      </c>
      <c r="F912">
        <v>32</v>
      </c>
      <c r="G912" t="s">
        <v>82</v>
      </c>
      <c r="H912" t="s">
        <v>80</v>
      </c>
      <c r="I912">
        <v>1739.79</v>
      </c>
      <c r="J912" t="s">
        <v>370</v>
      </c>
      <c r="K912" t="s">
        <v>395</v>
      </c>
    </row>
    <row r="913" spans="1:11" x14ac:dyDescent="0.35">
      <c r="A913" t="s">
        <v>368</v>
      </c>
      <c r="B913" t="s">
        <v>84</v>
      </c>
      <c r="C913" t="s">
        <v>331</v>
      </c>
      <c r="D913" t="s">
        <v>78</v>
      </c>
      <c r="E913">
        <v>2020</v>
      </c>
      <c r="F913">
        <v>11</v>
      </c>
      <c r="G913" t="s">
        <v>79</v>
      </c>
      <c r="H913" t="s">
        <v>80</v>
      </c>
      <c r="I913">
        <v>-2780</v>
      </c>
      <c r="J913" t="s">
        <v>370</v>
      </c>
      <c r="K913" t="s">
        <v>397</v>
      </c>
    </row>
    <row r="914" spans="1:11" x14ac:dyDescent="0.35">
      <c r="A914" t="s">
        <v>368</v>
      </c>
      <c r="B914" t="s">
        <v>84</v>
      </c>
      <c r="C914" t="s">
        <v>331</v>
      </c>
      <c r="D914" t="s">
        <v>78</v>
      </c>
      <c r="E914">
        <v>2020</v>
      </c>
      <c r="F914">
        <v>11</v>
      </c>
      <c r="G914" t="s">
        <v>79</v>
      </c>
      <c r="H914" t="s">
        <v>81</v>
      </c>
      <c r="I914">
        <v>-2529</v>
      </c>
      <c r="J914" t="s">
        <v>370</v>
      </c>
      <c r="K914" t="s">
        <v>397</v>
      </c>
    </row>
    <row r="915" spans="1:11" x14ac:dyDescent="0.35">
      <c r="A915" t="s">
        <v>368</v>
      </c>
      <c r="B915" t="s">
        <v>84</v>
      </c>
      <c r="C915" t="s">
        <v>331</v>
      </c>
      <c r="D915" t="s">
        <v>78</v>
      </c>
      <c r="E915">
        <v>2020</v>
      </c>
      <c r="F915">
        <v>12</v>
      </c>
      <c r="G915" t="s">
        <v>73</v>
      </c>
      <c r="H915" t="s">
        <v>80</v>
      </c>
      <c r="I915">
        <v>-278</v>
      </c>
      <c r="J915" t="s">
        <v>370</v>
      </c>
      <c r="K915" t="s">
        <v>397</v>
      </c>
    </row>
    <row r="916" spans="1:11" x14ac:dyDescent="0.35">
      <c r="A916" t="s">
        <v>368</v>
      </c>
      <c r="B916" t="s">
        <v>84</v>
      </c>
      <c r="C916" t="s">
        <v>331</v>
      </c>
      <c r="D916" t="s">
        <v>78</v>
      </c>
      <c r="E916">
        <v>2020</v>
      </c>
      <c r="F916">
        <v>12</v>
      </c>
      <c r="G916" t="s">
        <v>73</v>
      </c>
      <c r="H916" t="s">
        <v>81</v>
      </c>
      <c r="I916">
        <v>-252.9</v>
      </c>
      <c r="J916" t="s">
        <v>370</v>
      </c>
      <c r="K916" t="s">
        <v>397</v>
      </c>
    </row>
    <row r="917" spans="1:11" x14ac:dyDescent="0.35">
      <c r="A917" t="s">
        <v>368</v>
      </c>
      <c r="B917" t="s">
        <v>84</v>
      </c>
      <c r="C917" t="s">
        <v>331</v>
      </c>
      <c r="D917" t="s">
        <v>78</v>
      </c>
      <c r="E917">
        <v>2020</v>
      </c>
      <c r="F917">
        <v>32</v>
      </c>
      <c r="G917" t="s">
        <v>82</v>
      </c>
      <c r="H917" t="s">
        <v>80</v>
      </c>
      <c r="I917">
        <v>41385.230000000003</v>
      </c>
      <c r="J917" t="s">
        <v>370</v>
      </c>
      <c r="K917" t="s">
        <v>397</v>
      </c>
    </row>
    <row r="918" spans="1:11" x14ac:dyDescent="0.35">
      <c r="A918" t="s">
        <v>368</v>
      </c>
      <c r="B918" t="s">
        <v>84</v>
      </c>
      <c r="C918" t="s">
        <v>331</v>
      </c>
      <c r="D918" t="s">
        <v>78</v>
      </c>
      <c r="E918">
        <v>2020</v>
      </c>
      <c r="F918">
        <v>32</v>
      </c>
      <c r="G918" t="s">
        <v>82</v>
      </c>
      <c r="H918" t="s">
        <v>81</v>
      </c>
      <c r="I918">
        <v>12706.36</v>
      </c>
      <c r="J918" t="s">
        <v>370</v>
      </c>
      <c r="K918" t="s">
        <v>397</v>
      </c>
    </row>
    <row r="919" spans="1:11" x14ac:dyDescent="0.35">
      <c r="A919" t="s">
        <v>368</v>
      </c>
      <c r="B919" t="s">
        <v>84</v>
      </c>
      <c r="C919" t="s">
        <v>331</v>
      </c>
      <c r="D919" t="s">
        <v>78</v>
      </c>
      <c r="E919">
        <v>2021</v>
      </c>
      <c r="F919">
        <v>11</v>
      </c>
      <c r="G919" t="s">
        <v>79</v>
      </c>
      <c r="H919" t="s">
        <v>80</v>
      </c>
      <c r="I919">
        <v>15279</v>
      </c>
      <c r="J919" t="s">
        <v>370</v>
      </c>
      <c r="K919" t="s">
        <v>397</v>
      </c>
    </row>
    <row r="920" spans="1:11" x14ac:dyDescent="0.35">
      <c r="A920" t="s">
        <v>368</v>
      </c>
      <c r="B920" t="s">
        <v>84</v>
      </c>
      <c r="C920" t="s">
        <v>331</v>
      </c>
      <c r="D920" t="s">
        <v>78</v>
      </c>
      <c r="E920">
        <v>2021</v>
      </c>
      <c r="F920">
        <v>11</v>
      </c>
      <c r="G920" t="s">
        <v>79</v>
      </c>
      <c r="H920" t="s">
        <v>81</v>
      </c>
      <c r="I920">
        <v>5703</v>
      </c>
      <c r="J920" t="s">
        <v>370</v>
      </c>
      <c r="K920" t="s">
        <v>397</v>
      </c>
    </row>
    <row r="921" spans="1:11" x14ac:dyDescent="0.35">
      <c r="A921" t="s">
        <v>368</v>
      </c>
      <c r="B921" t="s">
        <v>84</v>
      </c>
      <c r="C921" t="s">
        <v>331</v>
      </c>
      <c r="D921" t="s">
        <v>78</v>
      </c>
      <c r="E921">
        <v>2021</v>
      </c>
      <c r="F921">
        <v>12</v>
      </c>
      <c r="G921" t="s">
        <v>73</v>
      </c>
      <c r="H921" t="s">
        <v>80</v>
      </c>
      <c r="I921">
        <v>1527.9</v>
      </c>
      <c r="J921" t="s">
        <v>370</v>
      </c>
      <c r="K921" t="s">
        <v>397</v>
      </c>
    </row>
    <row r="922" spans="1:11" x14ac:dyDescent="0.35">
      <c r="A922" t="s">
        <v>368</v>
      </c>
      <c r="B922" t="s">
        <v>84</v>
      </c>
      <c r="C922" t="s">
        <v>331</v>
      </c>
      <c r="D922" t="s">
        <v>78</v>
      </c>
      <c r="E922">
        <v>2021</v>
      </c>
      <c r="F922">
        <v>12</v>
      </c>
      <c r="G922" t="s">
        <v>73</v>
      </c>
      <c r="H922" t="s">
        <v>81</v>
      </c>
      <c r="I922">
        <v>570.29999999999995</v>
      </c>
      <c r="J922" t="s">
        <v>370</v>
      </c>
      <c r="K922" t="s">
        <v>397</v>
      </c>
    </row>
    <row r="923" spans="1:11" x14ac:dyDescent="0.35">
      <c r="A923" t="s">
        <v>368</v>
      </c>
      <c r="B923" t="s">
        <v>84</v>
      </c>
      <c r="C923" t="s">
        <v>331</v>
      </c>
      <c r="D923" t="s">
        <v>78</v>
      </c>
      <c r="E923">
        <v>2021</v>
      </c>
      <c r="F923">
        <v>32</v>
      </c>
      <c r="G923" t="s">
        <v>82</v>
      </c>
      <c r="H923" t="s">
        <v>80</v>
      </c>
      <c r="I923">
        <v>24985.31</v>
      </c>
      <c r="J923" t="s">
        <v>370</v>
      </c>
      <c r="K923" t="s">
        <v>397</v>
      </c>
    </row>
    <row r="924" spans="1:11" x14ac:dyDescent="0.35">
      <c r="A924" t="s">
        <v>368</v>
      </c>
      <c r="B924" t="s">
        <v>84</v>
      </c>
      <c r="C924" t="s">
        <v>331</v>
      </c>
      <c r="D924" t="s">
        <v>78</v>
      </c>
      <c r="E924">
        <v>2021</v>
      </c>
      <c r="F924">
        <v>32</v>
      </c>
      <c r="G924" t="s">
        <v>82</v>
      </c>
      <c r="H924" t="s">
        <v>81</v>
      </c>
      <c r="I924">
        <v>6094.68</v>
      </c>
      <c r="J924" t="s">
        <v>370</v>
      </c>
      <c r="K924" t="s">
        <v>397</v>
      </c>
    </row>
    <row r="925" spans="1:11" x14ac:dyDescent="0.35">
      <c r="A925" t="s">
        <v>368</v>
      </c>
      <c r="B925" t="s">
        <v>84</v>
      </c>
      <c r="C925" t="s">
        <v>339</v>
      </c>
      <c r="D925" t="s">
        <v>78</v>
      </c>
      <c r="E925">
        <v>2020</v>
      </c>
      <c r="F925">
        <v>32</v>
      </c>
      <c r="G925" t="s">
        <v>82</v>
      </c>
      <c r="H925" t="s">
        <v>80</v>
      </c>
      <c r="I925">
        <v>641.97</v>
      </c>
      <c r="J925" t="s">
        <v>370</v>
      </c>
      <c r="K925" t="s">
        <v>398</v>
      </c>
    </row>
    <row r="926" spans="1:11" x14ac:dyDescent="0.35">
      <c r="A926" t="s">
        <v>368</v>
      </c>
      <c r="B926" t="s">
        <v>84</v>
      </c>
      <c r="C926" t="s">
        <v>339</v>
      </c>
      <c r="D926" t="s">
        <v>78</v>
      </c>
      <c r="E926">
        <v>2020</v>
      </c>
      <c r="F926">
        <v>32</v>
      </c>
      <c r="G926" t="s">
        <v>82</v>
      </c>
      <c r="H926" t="s">
        <v>81</v>
      </c>
      <c r="I926">
        <v>919.64</v>
      </c>
      <c r="J926" t="s">
        <v>370</v>
      </c>
      <c r="K926" t="s">
        <v>398</v>
      </c>
    </row>
    <row r="927" spans="1:11" x14ac:dyDescent="0.35">
      <c r="A927" t="s">
        <v>373</v>
      </c>
      <c r="B927" t="s">
        <v>304</v>
      </c>
      <c r="C927" t="s">
        <v>87</v>
      </c>
      <c r="D927" t="s">
        <v>78</v>
      </c>
      <c r="E927">
        <v>2019</v>
      </c>
      <c r="F927">
        <v>11</v>
      </c>
      <c r="G927" t="s">
        <v>79</v>
      </c>
      <c r="H927" t="s">
        <v>80</v>
      </c>
      <c r="I927">
        <v>-2143</v>
      </c>
      <c r="J927" t="s">
        <v>374</v>
      </c>
      <c r="K927" t="s">
        <v>387</v>
      </c>
    </row>
    <row r="928" spans="1:11" x14ac:dyDescent="0.35">
      <c r="A928" t="s">
        <v>373</v>
      </c>
      <c r="B928" t="s">
        <v>304</v>
      </c>
      <c r="C928" t="s">
        <v>87</v>
      </c>
      <c r="D928" t="s">
        <v>78</v>
      </c>
      <c r="E928">
        <v>2019</v>
      </c>
      <c r="F928">
        <v>11</v>
      </c>
      <c r="G928" t="s">
        <v>79</v>
      </c>
      <c r="H928" t="s">
        <v>81</v>
      </c>
      <c r="I928">
        <v>-80</v>
      </c>
      <c r="J928" t="s">
        <v>374</v>
      </c>
      <c r="K928" t="s">
        <v>387</v>
      </c>
    </row>
    <row r="929" spans="1:11" x14ac:dyDescent="0.35">
      <c r="A929" t="s">
        <v>373</v>
      </c>
      <c r="B929" t="s">
        <v>304</v>
      </c>
      <c r="C929" t="s">
        <v>87</v>
      </c>
      <c r="D929" t="s">
        <v>78</v>
      </c>
      <c r="E929">
        <v>2019</v>
      </c>
      <c r="F929">
        <v>12</v>
      </c>
      <c r="G929" t="s">
        <v>73</v>
      </c>
      <c r="H929" t="s">
        <v>80</v>
      </c>
      <c r="I929">
        <v>-214.3</v>
      </c>
      <c r="J929" t="s">
        <v>374</v>
      </c>
      <c r="K929" t="s">
        <v>387</v>
      </c>
    </row>
    <row r="930" spans="1:11" x14ac:dyDescent="0.35">
      <c r="A930" t="s">
        <v>373</v>
      </c>
      <c r="B930" t="s">
        <v>304</v>
      </c>
      <c r="C930" t="s">
        <v>87</v>
      </c>
      <c r="D930" t="s">
        <v>78</v>
      </c>
      <c r="E930">
        <v>2019</v>
      </c>
      <c r="F930">
        <v>12</v>
      </c>
      <c r="G930" t="s">
        <v>73</v>
      </c>
      <c r="H930" t="s">
        <v>81</v>
      </c>
      <c r="I930">
        <v>-8</v>
      </c>
      <c r="J930" t="s">
        <v>374</v>
      </c>
      <c r="K930" t="s">
        <v>387</v>
      </c>
    </row>
    <row r="931" spans="1:11" x14ac:dyDescent="0.35">
      <c r="A931" t="s">
        <v>373</v>
      </c>
      <c r="B931" t="s">
        <v>304</v>
      </c>
      <c r="C931" t="s">
        <v>87</v>
      </c>
      <c r="D931" t="s">
        <v>78</v>
      </c>
      <c r="E931">
        <v>2020</v>
      </c>
      <c r="F931">
        <v>11</v>
      </c>
      <c r="G931" t="s">
        <v>79</v>
      </c>
      <c r="H931" t="s">
        <v>80</v>
      </c>
      <c r="I931">
        <v>-109346</v>
      </c>
      <c r="J931" t="s">
        <v>374</v>
      </c>
      <c r="K931" t="s">
        <v>387</v>
      </c>
    </row>
    <row r="932" spans="1:11" x14ac:dyDescent="0.35">
      <c r="A932" t="s">
        <v>373</v>
      </c>
      <c r="B932" t="s">
        <v>304</v>
      </c>
      <c r="C932" t="s">
        <v>87</v>
      </c>
      <c r="D932" t="s">
        <v>78</v>
      </c>
      <c r="E932">
        <v>2020</v>
      </c>
      <c r="F932">
        <v>11</v>
      </c>
      <c r="G932" t="s">
        <v>79</v>
      </c>
      <c r="H932" t="s">
        <v>81</v>
      </c>
      <c r="I932">
        <v>-2653</v>
      </c>
      <c r="J932" t="s">
        <v>374</v>
      </c>
      <c r="K932" t="s">
        <v>387</v>
      </c>
    </row>
    <row r="933" spans="1:11" x14ac:dyDescent="0.35">
      <c r="A933" t="s">
        <v>373</v>
      </c>
      <c r="B933" t="s">
        <v>304</v>
      </c>
      <c r="C933" t="s">
        <v>87</v>
      </c>
      <c r="D933" t="s">
        <v>78</v>
      </c>
      <c r="E933">
        <v>2020</v>
      </c>
      <c r="F933">
        <v>12</v>
      </c>
      <c r="G933" t="s">
        <v>73</v>
      </c>
      <c r="H933" t="s">
        <v>80</v>
      </c>
      <c r="I933">
        <v>-10934.6</v>
      </c>
      <c r="J933" t="s">
        <v>374</v>
      </c>
      <c r="K933" t="s">
        <v>387</v>
      </c>
    </row>
    <row r="934" spans="1:11" x14ac:dyDescent="0.35">
      <c r="A934" t="s">
        <v>373</v>
      </c>
      <c r="B934" t="s">
        <v>304</v>
      </c>
      <c r="C934" t="s">
        <v>87</v>
      </c>
      <c r="D934" t="s">
        <v>78</v>
      </c>
      <c r="E934">
        <v>2020</v>
      </c>
      <c r="F934">
        <v>12</v>
      </c>
      <c r="G934" t="s">
        <v>73</v>
      </c>
      <c r="H934" t="s">
        <v>81</v>
      </c>
      <c r="I934">
        <v>-265.3</v>
      </c>
      <c r="J934" t="s">
        <v>374</v>
      </c>
      <c r="K934" t="s">
        <v>387</v>
      </c>
    </row>
    <row r="935" spans="1:11" x14ac:dyDescent="0.35">
      <c r="A935" t="s">
        <v>373</v>
      </c>
      <c r="B935" t="s">
        <v>304</v>
      </c>
      <c r="C935" t="s">
        <v>87</v>
      </c>
      <c r="D935" t="s">
        <v>78</v>
      </c>
      <c r="E935">
        <v>2020</v>
      </c>
      <c r="F935">
        <v>32</v>
      </c>
      <c r="G935" t="s">
        <v>82</v>
      </c>
      <c r="H935" t="s">
        <v>80</v>
      </c>
      <c r="I935">
        <v>2432419</v>
      </c>
      <c r="J935" t="s">
        <v>374</v>
      </c>
      <c r="K935" t="s">
        <v>387</v>
      </c>
    </row>
    <row r="936" spans="1:11" x14ac:dyDescent="0.35">
      <c r="A936" t="s">
        <v>373</v>
      </c>
      <c r="B936" t="s">
        <v>304</v>
      </c>
      <c r="C936" t="s">
        <v>87</v>
      </c>
      <c r="D936" t="s">
        <v>78</v>
      </c>
      <c r="E936">
        <v>2020</v>
      </c>
      <c r="F936">
        <v>32</v>
      </c>
      <c r="G936" t="s">
        <v>82</v>
      </c>
      <c r="H936" t="s">
        <v>81</v>
      </c>
      <c r="I936">
        <v>12918</v>
      </c>
      <c r="J936" t="s">
        <v>374</v>
      </c>
      <c r="K936" t="s">
        <v>387</v>
      </c>
    </row>
    <row r="937" spans="1:11" x14ac:dyDescent="0.35">
      <c r="A937" t="s">
        <v>373</v>
      </c>
      <c r="B937" t="s">
        <v>304</v>
      </c>
      <c r="C937" t="s">
        <v>87</v>
      </c>
      <c r="D937" t="s">
        <v>78</v>
      </c>
      <c r="E937">
        <v>2021</v>
      </c>
      <c r="F937">
        <v>11</v>
      </c>
      <c r="G937" t="s">
        <v>79</v>
      </c>
      <c r="H937" t="s">
        <v>80</v>
      </c>
      <c r="I937">
        <v>1690495</v>
      </c>
      <c r="J937" t="s">
        <v>374</v>
      </c>
      <c r="K937" t="s">
        <v>387</v>
      </c>
    </row>
    <row r="938" spans="1:11" x14ac:dyDescent="0.35">
      <c r="A938" t="s">
        <v>373</v>
      </c>
      <c r="B938" t="s">
        <v>304</v>
      </c>
      <c r="C938" t="s">
        <v>87</v>
      </c>
      <c r="D938" t="s">
        <v>78</v>
      </c>
      <c r="E938">
        <v>2021</v>
      </c>
      <c r="F938">
        <v>11</v>
      </c>
      <c r="G938" t="s">
        <v>79</v>
      </c>
      <c r="H938" t="s">
        <v>81</v>
      </c>
      <c r="I938">
        <v>27324</v>
      </c>
      <c r="J938" t="s">
        <v>374</v>
      </c>
      <c r="K938" t="s">
        <v>387</v>
      </c>
    </row>
    <row r="939" spans="1:11" x14ac:dyDescent="0.35">
      <c r="A939" t="s">
        <v>373</v>
      </c>
      <c r="B939" t="s">
        <v>304</v>
      </c>
      <c r="C939" t="s">
        <v>87</v>
      </c>
      <c r="D939" t="s">
        <v>78</v>
      </c>
      <c r="E939">
        <v>2021</v>
      </c>
      <c r="F939">
        <v>12</v>
      </c>
      <c r="G939" t="s">
        <v>73</v>
      </c>
      <c r="H939" t="s">
        <v>80</v>
      </c>
      <c r="I939">
        <v>169049.5</v>
      </c>
      <c r="J939" t="s">
        <v>374</v>
      </c>
      <c r="K939" t="s">
        <v>387</v>
      </c>
    </row>
    <row r="940" spans="1:11" x14ac:dyDescent="0.35">
      <c r="A940" t="s">
        <v>373</v>
      </c>
      <c r="B940" t="s">
        <v>304</v>
      </c>
      <c r="C940" t="s">
        <v>87</v>
      </c>
      <c r="D940" t="s">
        <v>78</v>
      </c>
      <c r="E940">
        <v>2021</v>
      </c>
      <c r="F940">
        <v>12</v>
      </c>
      <c r="G940" t="s">
        <v>73</v>
      </c>
      <c r="H940" t="s">
        <v>81</v>
      </c>
      <c r="I940">
        <v>2732.4</v>
      </c>
      <c r="J940" t="s">
        <v>374</v>
      </c>
      <c r="K940" t="s">
        <v>387</v>
      </c>
    </row>
    <row r="941" spans="1:11" x14ac:dyDescent="0.35">
      <c r="A941" t="s">
        <v>373</v>
      </c>
      <c r="B941" t="s">
        <v>304</v>
      </c>
      <c r="C941" t="s">
        <v>87</v>
      </c>
      <c r="D941" t="s">
        <v>78</v>
      </c>
      <c r="E941">
        <v>2021</v>
      </c>
      <c r="F941">
        <v>32</v>
      </c>
      <c r="G941" t="s">
        <v>82</v>
      </c>
      <c r="H941" t="s">
        <v>80</v>
      </c>
      <c r="I941">
        <v>5021798</v>
      </c>
      <c r="J941" t="s">
        <v>374</v>
      </c>
      <c r="K941" t="s">
        <v>387</v>
      </c>
    </row>
    <row r="942" spans="1:11" x14ac:dyDescent="0.35">
      <c r="A942" t="s">
        <v>373</v>
      </c>
      <c r="B942" t="s">
        <v>304</v>
      </c>
      <c r="C942" t="s">
        <v>87</v>
      </c>
      <c r="D942" t="s">
        <v>78</v>
      </c>
      <c r="E942">
        <v>2021</v>
      </c>
      <c r="F942">
        <v>32</v>
      </c>
      <c r="G942" t="s">
        <v>82</v>
      </c>
      <c r="H942" t="s">
        <v>81</v>
      </c>
      <c r="I942">
        <v>72105</v>
      </c>
      <c r="J942" t="s">
        <v>374</v>
      </c>
      <c r="K942" t="s">
        <v>387</v>
      </c>
    </row>
    <row r="943" spans="1:11" x14ac:dyDescent="0.35">
      <c r="A943" t="s">
        <v>373</v>
      </c>
      <c r="B943" t="s">
        <v>84</v>
      </c>
      <c r="C943" t="s">
        <v>327</v>
      </c>
      <c r="D943" t="s">
        <v>78</v>
      </c>
      <c r="E943">
        <v>2020</v>
      </c>
      <c r="F943">
        <v>32</v>
      </c>
      <c r="G943" t="s">
        <v>82</v>
      </c>
      <c r="H943" t="s">
        <v>80</v>
      </c>
      <c r="I943">
        <v>1109.8900000000001</v>
      </c>
      <c r="J943" t="s">
        <v>374</v>
      </c>
      <c r="K943" t="s">
        <v>389</v>
      </c>
    </row>
    <row r="944" spans="1:11" x14ac:dyDescent="0.35">
      <c r="A944" t="s">
        <v>373</v>
      </c>
      <c r="B944" t="s">
        <v>84</v>
      </c>
      <c r="C944" t="s">
        <v>327</v>
      </c>
      <c r="D944" t="s">
        <v>78</v>
      </c>
      <c r="E944">
        <v>2021</v>
      </c>
      <c r="F944">
        <v>11</v>
      </c>
      <c r="G944" t="s">
        <v>79</v>
      </c>
      <c r="H944" t="s">
        <v>80</v>
      </c>
      <c r="I944">
        <v>11571</v>
      </c>
      <c r="J944" t="s">
        <v>374</v>
      </c>
      <c r="K944" t="s">
        <v>389</v>
      </c>
    </row>
    <row r="945" spans="1:11" x14ac:dyDescent="0.35">
      <c r="A945" t="s">
        <v>373</v>
      </c>
      <c r="B945" t="s">
        <v>84</v>
      </c>
      <c r="C945" t="s">
        <v>327</v>
      </c>
      <c r="D945" t="s">
        <v>78</v>
      </c>
      <c r="E945">
        <v>2021</v>
      </c>
      <c r="F945">
        <v>12</v>
      </c>
      <c r="G945" t="s">
        <v>73</v>
      </c>
      <c r="H945" t="s">
        <v>80</v>
      </c>
      <c r="I945">
        <v>925.68</v>
      </c>
      <c r="J945" t="s">
        <v>374</v>
      </c>
      <c r="K945" t="s">
        <v>389</v>
      </c>
    </row>
    <row r="946" spans="1:11" x14ac:dyDescent="0.35">
      <c r="A946" t="s">
        <v>373</v>
      </c>
      <c r="B946" t="s">
        <v>84</v>
      </c>
      <c r="C946" t="s">
        <v>327</v>
      </c>
      <c r="D946" t="s">
        <v>78</v>
      </c>
      <c r="E946">
        <v>2021</v>
      </c>
      <c r="F946">
        <v>32</v>
      </c>
      <c r="G946" t="s">
        <v>82</v>
      </c>
      <c r="H946" t="s">
        <v>80</v>
      </c>
      <c r="I946">
        <v>13463.56</v>
      </c>
      <c r="J946" t="s">
        <v>374</v>
      </c>
      <c r="K946" t="s">
        <v>389</v>
      </c>
    </row>
    <row r="947" spans="1:11" x14ac:dyDescent="0.35">
      <c r="A947" t="s">
        <v>373</v>
      </c>
      <c r="B947" t="s">
        <v>84</v>
      </c>
      <c r="C947" t="s">
        <v>329</v>
      </c>
      <c r="D947" t="s">
        <v>78</v>
      </c>
      <c r="E947">
        <v>2020</v>
      </c>
      <c r="F947">
        <v>12</v>
      </c>
      <c r="G947" t="s">
        <v>73</v>
      </c>
      <c r="H947" t="s">
        <v>80</v>
      </c>
      <c r="I947">
        <v>-6.58</v>
      </c>
      <c r="J947" t="s">
        <v>374</v>
      </c>
      <c r="K947" t="s">
        <v>390</v>
      </c>
    </row>
    <row r="948" spans="1:11" x14ac:dyDescent="0.35">
      <c r="A948" t="s">
        <v>373</v>
      </c>
      <c r="B948" t="s">
        <v>84</v>
      </c>
      <c r="C948" t="s">
        <v>329</v>
      </c>
      <c r="D948" t="s">
        <v>78</v>
      </c>
      <c r="E948">
        <v>2020</v>
      </c>
      <c r="F948">
        <v>32</v>
      </c>
      <c r="G948" t="s">
        <v>82</v>
      </c>
      <c r="H948" t="s">
        <v>80</v>
      </c>
      <c r="I948">
        <v>13492.35</v>
      </c>
      <c r="J948" t="s">
        <v>374</v>
      </c>
      <c r="K948" t="s">
        <v>390</v>
      </c>
    </row>
    <row r="949" spans="1:11" x14ac:dyDescent="0.35">
      <c r="A949" t="s">
        <v>373</v>
      </c>
      <c r="B949" t="s">
        <v>84</v>
      </c>
      <c r="C949" t="s">
        <v>329</v>
      </c>
      <c r="D949" t="s">
        <v>78</v>
      </c>
      <c r="E949">
        <v>2020</v>
      </c>
      <c r="F949">
        <v>32</v>
      </c>
      <c r="G949" t="s">
        <v>82</v>
      </c>
      <c r="H949" t="s">
        <v>81</v>
      </c>
      <c r="I949">
        <v>16015.15</v>
      </c>
      <c r="J949" t="s">
        <v>374</v>
      </c>
      <c r="K949" t="s">
        <v>390</v>
      </c>
    </row>
    <row r="950" spans="1:11" x14ac:dyDescent="0.35">
      <c r="A950" t="s">
        <v>373</v>
      </c>
      <c r="B950" t="s">
        <v>84</v>
      </c>
      <c r="C950" t="s">
        <v>329</v>
      </c>
      <c r="D950" t="s">
        <v>78</v>
      </c>
      <c r="E950">
        <v>2021</v>
      </c>
      <c r="F950">
        <v>11</v>
      </c>
      <c r="G950" t="s">
        <v>79</v>
      </c>
      <c r="H950" t="s">
        <v>80</v>
      </c>
      <c r="I950">
        <v>9516</v>
      </c>
      <c r="J950" t="s">
        <v>374</v>
      </c>
      <c r="K950" t="s">
        <v>390</v>
      </c>
    </row>
    <row r="951" spans="1:11" x14ac:dyDescent="0.35">
      <c r="A951" t="s">
        <v>373</v>
      </c>
      <c r="B951" t="s">
        <v>84</v>
      </c>
      <c r="C951" t="s">
        <v>329</v>
      </c>
      <c r="D951" t="s">
        <v>78</v>
      </c>
      <c r="E951">
        <v>2021</v>
      </c>
      <c r="F951">
        <v>11</v>
      </c>
      <c r="G951" t="s">
        <v>79</v>
      </c>
      <c r="H951" t="s">
        <v>81</v>
      </c>
      <c r="I951">
        <v>2081</v>
      </c>
      <c r="J951" t="s">
        <v>374</v>
      </c>
      <c r="K951" t="s">
        <v>390</v>
      </c>
    </row>
    <row r="952" spans="1:11" x14ac:dyDescent="0.35">
      <c r="A952" t="s">
        <v>373</v>
      </c>
      <c r="B952" t="s">
        <v>84</v>
      </c>
      <c r="C952" t="s">
        <v>329</v>
      </c>
      <c r="D952" t="s">
        <v>78</v>
      </c>
      <c r="E952">
        <v>2021</v>
      </c>
      <c r="F952">
        <v>12</v>
      </c>
      <c r="G952" t="s">
        <v>73</v>
      </c>
      <c r="H952" t="s">
        <v>80</v>
      </c>
      <c r="I952">
        <v>951.6</v>
      </c>
      <c r="J952" t="s">
        <v>374</v>
      </c>
      <c r="K952" t="s">
        <v>390</v>
      </c>
    </row>
    <row r="953" spans="1:11" x14ac:dyDescent="0.35">
      <c r="A953" t="s">
        <v>373</v>
      </c>
      <c r="B953" t="s">
        <v>84</v>
      </c>
      <c r="C953" t="s">
        <v>329</v>
      </c>
      <c r="D953" t="s">
        <v>78</v>
      </c>
      <c r="E953">
        <v>2021</v>
      </c>
      <c r="F953">
        <v>12</v>
      </c>
      <c r="G953" t="s">
        <v>73</v>
      </c>
      <c r="H953" t="s">
        <v>81</v>
      </c>
      <c r="I953">
        <v>208.1</v>
      </c>
      <c r="J953" t="s">
        <v>374</v>
      </c>
      <c r="K953" t="s">
        <v>390</v>
      </c>
    </row>
    <row r="954" spans="1:11" x14ac:dyDescent="0.35">
      <c r="A954" t="s">
        <v>373</v>
      </c>
      <c r="B954" t="s">
        <v>84</v>
      </c>
      <c r="C954" t="s">
        <v>329</v>
      </c>
      <c r="D954" t="s">
        <v>78</v>
      </c>
      <c r="E954">
        <v>2021</v>
      </c>
      <c r="F954">
        <v>32</v>
      </c>
      <c r="G954" t="s">
        <v>82</v>
      </c>
      <c r="H954" t="s">
        <v>80</v>
      </c>
      <c r="I954">
        <v>29596.27</v>
      </c>
      <c r="J954" t="s">
        <v>374</v>
      </c>
      <c r="K954" t="s">
        <v>390</v>
      </c>
    </row>
    <row r="955" spans="1:11" x14ac:dyDescent="0.35">
      <c r="A955" t="s">
        <v>373</v>
      </c>
      <c r="B955" t="s">
        <v>84</v>
      </c>
      <c r="C955" t="s">
        <v>329</v>
      </c>
      <c r="D955" t="s">
        <v>78</v>
      </c>
      <c r="E955">
        <v>2021</v>
      </c>
      <c r="F955">
        <v>32</v>
      </c>
      <c r="G955" t="s">
        <v>82</v>
      </c>
      <c r="H955" t="s">
        <v>81</v>
      </c>
      <c r="I955">
        <v>4159.54</v>
      </c>
      <c r="J955" t="s">
        <v>374</v>
      </c>
      <c r="K955" t="s">
        <v>390</v>
      </c>
    </row>
    <row r="956" spans="1:11" x14ac:dyDescent="0.35">
      <c r="A956" t="s">
        <v>373</v>
      </c>
      <c r="B956" t="s">
        <v>84</v>
      </c>
      <c r="C956" t="s">
        <v>334</v>
      </c>
      <c r="D956" t="s">
        <v>78</v>
      </c>
      <c r="E956">
        <v>2020</v>
      </c>
      <c r="F956">
        <v>32</v>
      </c>
      <c r="G956" t="s">
        <v>82</v>
      </c>
      <c r="H956" t="s">
        <v>80</v>
      </c>
      <c r="I956">
        <v>390.26</v>
      </c>
      <c r="J956" t="s">
        <v>374</v>
      </c>
      <c r="K956" t="s">
        <v>391</v>
      </c>
    </row>
    <row r="957" spans="1:11" x14ac:dyDescent="0.35">
      <c r="A957" t="s">
        <v>373</v>
      </c>
      <c r="B957" t="s">
        <v>84</v>
      </c>
      <c r="C957" t="s">
        <v>330</v>
      </c>
      <c r="D957" t="s">
        <v>78</v>
      </c>
      <c r="E957">
        <v>2020</v>
      </c>
      <c r="F957">
        <v>11</v>
      </c>
      <c r="G957" t="s">
        <v>79</v>
      </c>
      <c r="H957" t="s">
        <v>80</v>
      </c>
      <c r="I957">
        <v>-7285</v>
      </c>
      <c r="J957" t="s">
        <v>374</v>
      </c>
      <c r="K957" t="s">
        <v>392</v>
      </c>
    </row>
    <row r="958" spans="1:11" x14ac:dyDescent="0.35">
      <c r="A958" t="s">
        <v>373</v>
      </c>
      <c r="B958" t="s">
        <v>84</v>
      </c>
      <c r="C958" t="s">
        <v>330</v>
      </c>
      <c r="D958" t="s">
        <v>78</v>
      </c>
      <c r="E958">
        <v>2020</v>
      </c>
      <c r="F958">
        <v>11</v>
      </c>
      <c r="G958" t="s">
        <v>79</v>
      </c>
      <c r="H958" t="s">
        <v>81</v>
      </c>
      <c r="I958">
        <v>-1381</v>
      </c>
      <c r="J958" t="s">
        <v>374</v>
      </c>
      <c r="K958" t="s">
        <v>392</v>
      </c>
    </row>
    <row r="959" spans="1:11" x14ac:dyDescent="0.35">
      <c r="A959" t="s">
        <v>373</v>
      </c>
      <c r="B959" t="s">
        <v>84</v>
      </c>
      <c r="C959" t="s">
        <v>330</v>
      </c>
      <c r="D959" t="s">
        <v>78</v>
      </c>
      <c r="E959">
        <v>2020</v>
      </c>
      <c r="F959">
        <v>12</v>
      </c>
      <c r="G959" t="s">
        <v>73</v>
      </c>
      <c r="H959" t="s">
        <v>80</v>
      </c>
      <c r="I959">
        <v>-777.45</v>
      </c>
      <c r="J959" t="s">
        <v>374</v>
      </c>
      <c r="K959" t="s">
        <v>392</v>
      </c>
    </row>
    <row r="960" spans="1:11" x14ac:dyDescent="0.35">
      <c r="A960" t="s">
        <v>373</v>
      </c>
      <c r="B960" t="s">
        <v>84</v>
      </c>
      <c r="C960" t="s">
        <v>330</v>
      </c>
      <c r="D960" t="s">
        <v>78</v>
      </c>
      <c r="E960">
        <v>2020</v>
      </c>
      <c r="F960">
        <v>12</v>
      </c>
      <c r="G960" t="s">
        <v>73</v>
      </c>
      <c r="H960" t="s">
        <v>81</v>
      </c>
      <c r="I960">
        <v>-138.1</v>
      </c>
      <c r="J960" t="s">
        <v>374</v>
      </c>
      <c r="K960" t="s">
        <v>392</v>
      </c>
    </row>
    <row r="961" spans="1:11" x14ac:dyDescent="0.35">
      <c r="A961" t="s">
        <v>373</v>
      </c>
      <c r="B961" t="s">
        <v>84</v>
      </c>
      <c r="C961" t="s">
        <v>330</v>
      </c>
      <c r="D961" t="s">
        <v>78</v>
      </c>
      <c r="E961">
        <v>2020</v>
      </c>
      <c r="F961">
        <v>32</v>
      </c>
      <c r="G961" t="s">
        <v>82</v>
      </c>
      <c r="H961" t="s">
        <v>80</v>
      </c>
      <c r="I961">
        <v>54735.839999999997</v>
      </c>
      <c r="J961" t="s">
        <v>374</v>
      </c>
      <c r="K961" t="s">
        <v>392</v>
      </c>
    </row>
    <row r="962" spans="1:11" x14ac:dyDescent="0.35">
      <c r="A962" t="s">
        <v>373</v>
      </c>
      <c r="B962" t="s">
        <v>84</v>
      </c>
      <c r="C962" t="s">
        <v>330</v>
      </c>
      <c r="D962" t="s">
        <v>78</v>
      </c>
      <c r="E962">
        <v>2020</v>
      </c>
      <c r="F962">
        <v>32</v>
      </c>
      <c r="G962" t="s">
        <v>82</v>
      </c>
      <c r="H962" t="s">
        <v>81</v>
      </c>
      <c r="I962">
        <v>12629.6</v>
      </c>
      <c r="J962" t="s">
        <v>374</v>
      </c>
      <c r="K962" t="s">
        <v>392</v>
      </c>
    </row>
    <row r="963" spans="1:11" x14ac:dyDescent="0.35">
      <c r="A963" t="s">
        <v>373</v>
      </c>
      <c r="B963" t="s">
        <v>84</v>
      </c>
      <c r="C963" t="s">
        <v>330</v>
      </c>
      <c r="D963" t="s">
        <v>78</v>
      </c>
      <c r="E963">
        <v>2021</v>
      </c>
      <c r="F963">
        <v>11</v>
      </c>
      <c r="G963" t="s">
        <v>79</v>
      </c>
      <c r="H963" t="s">
        <v>80</v>
      </c>
      <c r="I963">
        <v>50018</v>
      </c>
      <c r="J963" t="s">
        <v>374</v>
      </c>
      <c r="K963" t="s">
        <v>392</v>
      </c>
    </row>
    <row r="964" spans="1:11" x14ac:dyDescent="0.35">
      <c r="A964" t="s">
        <v>373</v>
      </c>
      <c r="B964" t="s">
        <v>84</v>
      </c>
      <c r="C964" t="s">
        <v>330</v>
      </c>
      <c r="D964" t="s">
        <v>78</v>
      </c>
      <c r="E964">
        <v>2021</v>
      </c>
      <c r="F964">
        <v>11</v>
      </c>
      <c r="G964" t="s">
        <v>79</v>
      </c>
      <c r="H964" t="s">
        <v>81</v>
      </c>
      <c r="I964">
        <v>10041</v>
      </c>
      <c r="J964" t="s">
        <v>374</v>
      </c>
      <c r="K964" t="s">
        <v>392</v>
      </c>
    </row>
    <row r="965" spans="1:11" x14ac:dyDescent="0.35">
      <c r="A965" t="s">
        <v>373</v>
      </c>
      <c r="B965" t="s">
        <v>84</v>
      </c>
      <c r="C965" t="s">
        <v>330</v>
      </c>
      <c r="D965" t="s">
        <v>78</v>
      </c>
      <c r="E965">
        <v>2021</v>
      </c>
      <c r="F965">
        <v>12</v>
      </c>
      <c r="G965" t="s">
        <v>73</v>
      </c>
      <c r="H965" t="s">
        <v>80</v>
      </c>
      <c r="I965">
        <v>5001.8</v>
      </c>
      <c r="J965" t="s">
        <v>374</v>
      </c>
      <c r="K965" t="s">
        <v>392</v>
      </c>
    </row>
    <row r="966" spans="1:11" x14ac:dyDescent="0.35">
      <c r="A966" t="s">
        <v>373</v>
      </c>
      <c r="B966" t="s">
        <v>84</v>
      </c>
      <c r="C966" t="s">
        <v>330</v>
      </c>
      <c r="D966" t="s">
        <v>78</v>
      </c>
      <c r="E966">
        <v>2021</v>
      </c>
      <c r="F966">
        <v>12</v>
      </c>
      <c r="G966" t="s">
        <v>73</v>
      </c>
      <c r="H966" t="s">
        <v>81</v>
      </c>
      <c r="I966">
        <v>1004.1</v>
      </c>
      <c r="J966" t="s">
        <v>374</v>
      </c>
      <c r="K966" t="s">
        <v>392</v>
      </c>
    </row>
    <row r="967" spans="1:11" x14ac:dyDescent="0.35">
      <c r="A967" t="s">
        <v>373</v>
      </c>
      <c r="B967" t="s">
        <v>84</v>
      </c>
      <c r="C967" t="s">
        <v>330</v>
      </c>
      <c r="D967" t="s">
        <v>78</v>
      </c>
      <c r="E967">
        <v>2021</v>
      </c>
      <c r="F967">
        <v>32</v>
      </c>
      <c r="G967" t="s">
        <v>82</v>
      </c>
      <c r="H967" t="s">
        <v>80</v>
      </c>
      <c r="I967">
        <v>133665.44</v>
      </c>
      <c r="J967" t="s">
        <v>374</v>
      </c>
      <c r="K967" t="s">
        <v>392</v>
      </c>
    </row>
    <row r="968" spans="1:11" x14ac:dyDescent="0.35">
      <c r="A968" t="s">
        <v>373</v>
      </c>
      <c r="B968" t="s">
        <v>84</v>
      </c>
      <c r="C968" t="s">
        <v>330</v>
      </c>
      <c r="D968" t="s">
        <v>78</v>
      </c>
      <c r="E968">
        <v>2021</v>
      </c>
      <c r="F968">
        <v>32</v>
      </c>
      <c r="G968" t="s">
        <v>82</v>
      </c>
      <c r="H968" t="s">
        <v>81</v>
      </c>
      <c r="I968">
        <v>25421.54</v>
      </c>
      <c r="J968" t="s">
        <v>374</v>
      </c>
      <c r="K968" t="s">
        <v>392</v>
      </c>
    </row>
    <row r="969" spans="1:11" x14ac:dyDescent="0.35">
      <c r="A969" t="s">
        <v>373</v>
      </c>
      <c r="B969" t="s">
        <v>84</v>
      </c>
      <c r="C969" t="s">
        <v>85</v>
      </c>
      <c r="D969" t="s">
        <v>78</v>
      </c>
      <c r="E969">
        <v>2020</v>
      </c>
      <c r="F969">
        <v>32</v>
      </c>
      <c r="G969" t="s">
        <v>82</v>
      </c>
      <c r="H969" t="s">
        <v>80</v>
      </c>
      <c r="I969">
        <v>14432.82</v>
      </c>
      <c r="J969" t="s">
        <v>374</v>
      </c>
      <c r="K969" t="s">
        <v>388</v>
      </c>
    </row>
    <row r="970" spans="1:11" x14ac:dyDescent="0.35">
      <c r="A970" t="s">
        <v>373</v>
      </c>
      <c r="B970" t="s">
        <v>84</v>
      </c>
      <c r="C970" t="s">
        <v>85</v>
      </c>
      <c r="D970" t="s">
        <v>78</v>
      </c>
      <c r="E970">
        <v>2021</v>
      </c>
      <c r="F970">
        <v>11</v>
      </c>
      <c r="G970" t="s">
        <v>79</v>
      </c>
      <c r="H970" t="s">
        <v>80</v>
      </c>
      <c r="I970">
        <v>3426</v>
      </c>
      <c r="J970" t="s">
        <v>374</v>
      </c>
      <c r="K970" t="s">
        <v>388</v>
      </c>
    </row>
    <row r="971" spans="1:11" x14ac:dyDescent="0.35">
      <c r="A971" t="s">
        <v>373</v>
      </c>
      <c r="B971" t="s">
        <v>84</v>
      </c>
      <c r="C971" t="s">
        <v>85</v>
      </c>
      <c r="D971" t="s">
        <v>78</v>
      </c>
      <c r="E971">
        <v>2021</v>
      </c>
      <c r="F971">
        <v>12</v>
      </c>
      <c r="G971" t="s">
        <v>73</v>
      </c>
      <c r="H971" t="s">
        <v>80</v>
      </c>
      <c r="I971">
        <v>171.3</v>
      </c>
      <c r="J971" t="s">
        <v>374</v>
      </c>
      <c r="K971" t="s">
        <v>388</v>
      </c>
    </row>
    <row r="972" spans="1:11" x14ac:dyDescent="0.35">
      <c r="A972" t="s">
        <v>373</v>
      </c>
      <c r="B972" t="s">
        <v>84</v>
      </c>
      <c r="C972" t="s">
        <v>85</v>
      </c>
      <c r="D972" t="s">
        <v>78</v>
      </c>
      <c r="E972">
        <v>2021</v>
      </c>
      <c r="F972">
        <v>32</v>
      </c>
      <c r="G972" t="s">
        <v>82</v>
      </c>
      <c r="H972" t="s">
        <v>80</v>
      </c>
      <c r="I972">
        <v>40373.96</v>
      </c>
      <c r="J972" t="s">
        <v>374</v>
      </c>
      <c r="K972" t="s">
        <v>388</v>
      </c>
    </row>
    <row r="973" spans="1:11" x14ac:dyDescent="0.35">
      <c r="A973" t="s">
        <v>373</v>
      </c>
      <c r="B973" t="s">
        <v>84</v>
      </c>
      <c r="C973" t="s">
        <v>372</v>
      </c>
      <c r="D973" t="s">
        <v>78</v>
      </c>
      <c r="E973">
        <v>2021</v>
      </c>
      <c r="F973">
        <v>32</v>
      </c>
      <c r="G973" t="s">
        <v>82</v>
      </c>
      <c r="H973" t="s">
        <v>80</v>
      </c>
      <c r="I973">
        <v>9954.44</v>
      </c>
      <c r="J973" t="s">
        <v>374</v>
      </c>
      <c r="K973" t="s">
        <v>401</v>
      </c>
    </row>
    <row r="974" spans="1:11" x14ac:dyDescent="0.35">
      <c r="A974" t="s">
        <v>373</v>
      </c>
      <c r="B974" t="s">
        <v>84</v>
      </c>
      <c r="C974" t="s">
        <v>335</v>
      </c>
      <c r="D974" t="s">
        <v>78</v>
      </c>
      <c r="E974">
        <v>2020</v>
      </c>
      <c r="F974">
        <v>32</v>
      </c>
      <c r="G974" t="s">
        <v>82</v>
      </c>
      <c r="H974" t="s">
        <v>80</v>
      </c>
      <c r="I974">
        <v>2168.77</v>
      </c>
      <c r="J974" t="s">
        <v>374</v>
      </c>
      <c r="K974" t="s">
        <v>393</v>
      </c>
    </row>
    <row r="975" spans="1:11" x14ac:dyDescent="0.35">
      <c r="A975" t="s">
        <v>373</v>
      </c>
      <c r="B975" t="s">
        <v>84</v>
      </c>
      <c r="C975" t="s">
        <v>352</v>
      </c>
      <c r="D975" t="s">
        <v>78</v>
      </c>
      <c r="E975">
        <v>2020</v>
      </c>
      <c r="F975">
        <v>32</v>
      </c>
      <c r="G975" t="s">
        <v>82</v>
      </c>
      <c r="H975" t="s">
        <v>80</v>
      </c>
      <c r="I975">
        <v>1657.7</v>
      </c>
      <c r="J975" t="s">
        <v>374</v>
      </c>
      <c r="K975" t="s">
        <v>399</v>
      </c>
    </row>
    <row r="976" spans="1:11" x14ac:dyDescent="0.35">
      <c r="A976" t="s">
        <v>373</v>
      </c>
      <c r="B976" t="s">
        <v>84</v>
      </c>
      <c r="C976" t="s">
        <v>352</v>
      </c>
      <c r="D976" t="s">
        <v>78</v>
      </c>
      <c r="E976">
        <v>2021</v>
      </c>
      <c r="F976">
        <v>11</v>
      </c>
      <c r="G976" t="s">
        <v>79</v>
      </c>
      <c r="H976" t="s">
        <v>80</v>
      </c>
      <c r="I976">
        <v>2341</v>
      </c>
      <c r="J976" t="s">
        <v>374</v>
      </c>
      <c r="K976" t="s">
        <v>399</v>
      </c>
    </row>
    <row r="977" spans="1:11" x14ac:dyDescent="0.35">
      <c r="A977" t="s">
        <v>373</v>
      </c>
      <c r="B977" t="s">
        <v>84</v>
      </c>
      <c r="C977" t="s">
        <v>352</v>
      </c>
      <c r="D977" t="s">
        <v>78</v>
      </c>
      <c r="E977">
        <v>2021</v>
      </c>
      <c r="F977">
        <v>12</v>
      </c>
      <c r="G977" t="s">
        <v>73</v>
      </c>
      <c r="H977" t="s">
        <v>80</v>
      </c>
      <c r="I977">
        <v>234.1</v>
      </c>
      <c r="J977" t="s">
        <v>374</v>
      </c>
      <c r="K977" t="s">
        <v>399</v>
      </c>
    </row>
    <row r="978" spans="1:11" x14ac:dyDescent="0.35">
      <c r="A978" t="s">
        <v>373</v>
      </c>
      <c r="B978" t="s">
        <v>84</v>
      </c>
      <c r="C978" t="s">
        <v>352</v>
      </c>
      <c r="D978" t="s">
        <v>78</v>
      </c>
      <c r="E978">
        <v>2021</v>
      </c>
      <c r="F978">
        <v>32</v>
      </c>
      <c r="G978" t="s">
        <v>82</v>
      </c>
      <c r="H978" t="s">
        <v>80</v>
      </c>
      <c r="I978">
        <v>2059.23</v>
      </c>
      <c r="J978" t="s">
        <v>374</v>
      </c>
      <c r="K978" t="s">
        <v>399</v>
      </c>
    </row>
    <row r="979" spans="1:11" x14ac:dyDescent="0.35">
      <c r="A979" t="s">
        <v>373</v>
      </c>
      <c r="B979" t="s">
        <v>84</v>
      </c>
      <c r="C979" t="s">
        <v>353</v>
      </c>
      <c r="D979" t="s">
        <v>78</v>
      </c>
      <c r="E979">
        <v>2021</v>
      </c>
      <c r="F979">
        <v>32</v>
      </c>
      <c r="G979" t="s">
        <v>82</v>
      </c>
      <c r="H979" t="s">
        <v>80</v>
      </c>
      <c r="I979">
        <v>1272.72</v>
      </c>
      <c r="J979" t="s">
        <v>374</v>
      </c>
      <c r="K979" t="s">
        <v>402</v>
      </c>
    </row>
    <row r="980" spans="1:11" x14ac:dyDescent="0.35">
      <c r="A980" t="s">
        <v>373</v>
      </c>
      <c r="B980" t="s">
        <v>84</v>
      </c>
      <c r="C980" t="s">
        <v>336</v>
      </c>
      <c r="D980" t="s">
        <v>78</v>
      </c>
      <c r="E980">
        <v>2020</v>
      </c>
      <c r="F980">
        <v>32</v>
      </c>
      <c r="G980" t="s">
        <v>82</v>
      </c>
      <c r="H980" t="s">
        <v>80</v>
      </c>
      <c r="I980">
        <v>478.39</v>
      </c>
      <c r="J980" t="s">
        <v>374</v>
      </c>
      <c r="K980" t="s">
        <v>394</v>
      </c>
    </row>
    <row r="981" spans="1:11" x14ac:dyDescent="0.35">
      <c r="A981" t="s">
        <v>373</v>
      </c>
      <c r="B981" t="s">
        <v>84</v>
      </c>
      <c r="C981" t="s">
        <v>354</v>
      </c>
      <c r="D981" t="s">
        <v>78</v>
      </c>
      <c r="E981">
        <v>2020</v>
      </c>
      <c r="F981">
        <v>32</v>
      </c>
      <c r="G981" t="s">
        <v>82</v>
      </c>
      <c r="H981" t="s">
        <v>80</v>
      </c>
      <c r="I981">
        <v>3012.92</v>
      </c>
      <c r="J981" t="s">
        <v>374</v>
      </c>
      <c r="K981" t="s">
        <v>400</v>
      </c>
    </row>
    <row r="982" spans="1:11" x14ac:dyDescent="0.35">
      <c r="A982" t="s">
        <v>373</v>
      </c>
      <c r="B982" t="s">
        <v>84</v>
      </c>
      <c r="C982" t="s">
        <v>337</v>
      </c>
      <c r="D982" t="s">
        <v>78</v>
      </c>
      <c r="E982">
        <v>2020</v>
      </c>
      <c r="F982">
        <v>32</v>
      </c>
      <c r="G982" t="s">
        <v>82</v>
      </c>
      <c r="H982" t="s">
        <v>80</v>
      </c>
      <c r="I982">
        <v>1267.52</v>
      </c>
      <c r="J982" t="s">
        <v>374</v>
      </c>
      <c r="K982" t="s">
        <v>395</v>
      </c>
    </row>
    <row r="983" spans="1:11" x14ac:dyDescent="0.35">
      <c r="A983" t="s">
        <v>373</v>
      </c>
      <c r="B983" t="s">
        <v>84</v>
      </c>
      <c r="C983" t="s">
        <v>338</v>
      </c>
      <c r="D983" t="s">
        <v>78</v>
      </c>
      <c r="E983">
        <v>2020</v>
      </c>
      <c r="F983">
        <v>11</v>
      </c>
      <c r="G983" t="s">
        <v>79</v>
      </c>
      <c r="H983" t="s">
        <v>80</v>
      </c>
      <c r="I983">
        <v>-166.7</v>
      </c>
      <c r="J983" t="s">
        <v>374</v>
      </c>
      <c r="K983" t="s">
        <v>396</v>
      </c>
    </row>
    <row r="984" spans="1:11" x14ac:dyDescent="0.35">
      <c r="A984" t="s">
        <v>373</v>
      </c>
      <c r="B984" t="s">
        <v>84</v>
      </c>
      <c r="C984" t="s">
        <v>338</v>
      </c>
      <c r="D984" t="s">
        <v>78</v>
      </c>
      <c r="E984">
        <v>2021</v>
      </c>
      <c r="F984">
        <v>11</v>
      </c>
      <c r="G984" t="s">
        <v>79</v>
      </c>
      <c r="H984" t="s">
        <v>80</v>
      </c>
      <c r="I984">
        <v>4434</v>
      </c>
      <c r="J984" t="s">
        <v>374</v>
      </c>
      <c r="K984" t="s">
        <v>396</v>
      </c>
    </row>
    <row r="985" spans="1:11" x14ac:dyDescent="0.35">
      <c r="A985" t="s">
        <v>373</v>
      </c>
      <c r="B985" t="s">
        <v>84</v>
      </c>
      <c r="C985" t="s">
        <v>338</v>
      </c>
      <c r="D985" t="s">
        <v>78</v>
      </c>
      <c r="E985">
        <v>2021</v>
      </c>
      <c r="F985">
        <v>12</v>
      </c>
      <c r="G985" t="s">
        <v>73</v>
      </c>
      <c r="H985" t="s">
        <v>80</v>
      </c>
      <c r="I985">
        <v>443.4</v>
      </c>
      <c r="J985" t="s">
        <v>374</v>
      </c>
      <c r="K985" t="s">
        <v>396</v>
      </c>
    </row>
    <row r="986" spans="1:11" x14ac:dyDescent="0.35">
      <c r="A986" t="s">
        <v>373</v>
      </c>
      <c r="B986" t="s">
        <v>84</v>
      </c>
      <c r="C986" t="s">
        <v>338</v>
      </c>
      <c r="D986" t="s">
        <v>78</v>
      </c>
      <c r="E986">
        <v>2021</v>
      </c>
      <c r="F986">
        <v>32</v>
      </c>
      <c r="G986" t="s">
        <v>82</v>
      </c>
      <c r="H986" t="s">
        <v>80</v>
      </c>
      <c r="I986">
        <v>4069.56</v>
      </c>
      <c r="J986" t="s">
        <v>374</v>
      </c>
      <c r="K986" t="s">
        <v>396</v>
      </c>
    </row>
    <row r="987" spans="1:11" x14ac:dyDescent="0.35">
      <c r="A987" t="s">
        <v>373</v>
      </c>
      <c r="B987" t="s">
        <v>84</v>
      </c>
      <c r="C987" t="s">
        <v>331</v>
      </c>
      <c r="D987" t="s">
        <v>78</v>
      </c>
      <c r="E987">
        <v>2020</v>
      </c>
      <c r="F987">
        <v>11</v>
      </c>
      <c r="G987" t="s">
        <v>79</v>
      </c>
      <c r="H987" t="s">
        <v>80</v>
      </c>
      <c r="I987">
        <v>-2219</v>
      </c>
      <c r="J987" t="s">
        <v>374</v>
      </c>
      <c r="K987" t="s">
        <v>397</v>
      </c>
    </row>
    <row r="988" spans="1:11" x14ac:dyDescent="0.35">
      <c r="A988" t="s">
        <v>373</v>
      </c>
      <c r="B988" t="s">
        <v>84</v>
      </c>
      <c r="C988" t="s">
        <v>331</v>
      </c>
      <c r="D988" t="s">
        <v>78</v>
      </c>
      <c r="E988">
        <v>2020</v>
      </c>
      <c r="F988">
        <v>11</v>
      </c>
      <c r="G988" t="s">
        <v>79</v>
      </c>
      <c r="H988" t="s">
        <v>81</v>
      </c>
      <c r="I988">
        <v>-1786</v>
      </c>
      <c r="J988" t="s">
        <v>374</v>
      </c>
      <c r="K988" t="s">
        <v>397</v>
      </c>
    </row>
    <row r="989" spans="1:11" x14ac:dyDescent="0.35">
      <c r="A989" t="s">
        <v>373</v>
      </c>
      <c r="B989" t="s">
        <v>84</v>
      </c>
      <c r="C989" t="s">
        <v>331</v>
      </c>
      <c r="D989" t="s">
        <v>78</v>
      </c>
      <c r="E989">
        <v>2020</v>
      </c>
      <c r="F989">
        <v>12</v>
      </c>
      <c r="G989" t="s">
        <v>73</v>
      </c>
      <c r="H989" t="s">
        <v>80</v>
      </c>
      <c r="I989">
        <v>-309.98</v>
      </c>
      <c r="J989" t="s">
        <v>374</v>
      </c>
      <c r="K989" t="s">
        <v>397</v>
      </c>
    </row>
    <row r="990" spans="1:11" x14ac:dyDescent="0.35">
      <c r="A990" t="s">
        <v>373</v>
      </c>
      <c r="B990" t="s">
        <v>84</v>
      </c>
      <c r="C990" t="s">
        <v>331</v>
      </c>
      <c r="D990" t="s">
        <v>78</v>
      </c>
      <c r="E990">
        <v>2020</v>
      </c>
      <c r="F990">
        <v>12</v>
      </c>
      <c r="G990" t="s">
        <v>73</v>
      </c>
      <c r="H990" t="s">
        <v>81</v>
      </c>
      <c r="I990">
        <v>-178.6</v>
      </c>
      <c r="J990" t="s">
        <v>374</v>
      </c>
      <c r="K990" t="s">
        <v>397</v>
      </c>
    </row>
    <row r="991" spans="1:11" x14ac:dyDescent="0.35">
      <c r="A991" t="s">
        <v>373</v>
      </c>
      <c r="B991" t="s">
        <v>84</v>
      </c>
      <c r="C991" t="s">
        <v>331</v>
      </c>
      <c r="D991" t="s">
        <v>78</v>
      </c>
      <c r="E991">
        <v>2020</v>
      </c>
      <c r="F991">
        <v>32</v>
      </c>
      <c r="G991" t="s">
        <v>82</v>
      </c>
      <c r="H991" t="s">
        <v>80</v>
      </c>
      <c r="I991">
        <v>32344.55</v>
      </c>
      <c r="J991" t="s">
        <v>374</v>
      </c>
      <c r="K991" t="s">
        <v>397</v>
      </c>
    </row>
    <row r="992" spans="1:11" x14ac:dyDescent="0.35">
      <c r="A992" t="s">
        <v>373</v>
      </c>
      <c r="B992" t="s">
        <v>84</v>
      </c>
      <c r="C992" t="s">
        <v>331</v>
      </c>
      <c r="D992" t="s">
        <v>78</v>
      </c>
      <c r="E992">
        <v>2020</v>
      </c>
      <c r="F992">
        <v>32</v>
      </c>
      <c r="G992" t="s">
        <v>82</v>
      </c>
      <c r="H992" t="s">
        <v>81</v>
      </c>
      <c r="I992">
        <v>8992.31</v>
      </c>
      <c r="J992" t="s">
        <v>374</v>
      </c>
      <c r="K992" t="s">
        <v>397</v>
      </c>
    </row>
    <row r="993" spans="1:11" x14ac:dyDescent="0.35">
      <c r="A993" t="s">
        <v>373</v>
      </c>
      <c r="B993" t="s">
        <v>84</v>
      </c>
      <c r="C993" t="s">
        <v>331</v>
      </c>
      <c r="D993" t="s">
        <v>78</v>
      </c>
      <c r="E993">
        <v>2021</v>
      </c>
      <c r="F993">
        <v>11</v>
      </c>
      <c r="G993" t="s">
        <v>79</v>
      </c>
      <c r="H993" t="s">
        <v>80</v>
      </c>
      <c r="I993">
        <v>28458</v>
      </c>
      <c r="J993" t="s">
        <v>374</v>
      </c>
      <c r="K993" t="s">
        <v>397</v>
      </c>
    </row>
    <row r="994" spans="1:11" x14ac:dyDescent="0.35">
      <c r="A994" t="s">
        <v>373</v>
      </c>
      <c r="B994" t="s">
        <v>84</v>
      </c>
      <c r="C994" t="s">
        <v>331</v>
      </c>
      <c r="D994" t="s">
        <v>78</v>
      </c>
      <c r="E994">
        <v>2021</v>
      </c>
      <c r="F994">
        <v>11</v>
      </c>
      <c r="G994" t="s">
        <v>79</v>
      </c>
      <c r="H994" t="s">
        <v>81</v>
      </c>
      <c r="I994">
        <v>11669</v>
      </c>
      <c r="J994" t="s">
        <v>374</v>
      </c>
      <c r="K994" t="s">
        <v>397</v>
      </c>
    </row>
    <row r="995" spans="1:11" x14ac:dyDescent="0.35">
      <c r="A995" t="s">
        <v>373</v>
      </c>
      <c r="B995" t="s">
        <v>84</v>
      </c>
      <c r="C995" t="s">
        <v>331</v>
      </c>
      <c r="D995" t="s">
        <v>78</v>
      </c>
      <c r="E995">
        <v>2021</v>
      </c>
      <c r="F995">
        <v>12</v>
      </c>
      <c r="G995" t="s">
        <v>73</v>
      </c>
      <c r="H995" t="s">
        <v>80</v>
      </c>
      <c r="I995">
        <v>2845.8</v>
      </c>
      <c r="J995" t="s">
        <v>374</v>
      </c>
      <c r="K995" t="s">
        <v>397</v>
      </c>
    </row>
    <row r="996" spans="1:11" x14ac:dyDescent="0.35">
      <c r="A996" t="s">
        <v>373</v>
      </c>
      <c r="B996" t="s">
        <v>84</v>
      </c>
      <c r="C996" t="s">
        <v>331</v>
      </c>
      <c r="D996" t="s">
        <v>78</v>
      </c>
      <c r="E996">
        <v>2021</v>
      </c>
      <c r="F996">
        <v>12</v>
      </c>
      <c r="G996" t="s">
        <v>73</v>
      </c>
      <c r="H996" t="s">
        <v>81</v>
      </c>
      <c r="I996">
        <v>1166.9000000000001</v>
      </c>
      <c r="J996" t="s">
        <v>374</v>
      </c>
      <c r="K996" t="s">
        <v>397</v>
      </c>
    </row>
    <row r="997" spans="1:11" x14ac:dyDescent="0.35">
      <c r="A997" t="s">
        <v>373</v>
      </c>
      <c r="B997" t="s">
        <v>84</v>
      </c>
      <c r="C997" t="s">
        <v>331</v>
      </c>
      <c r="D997" t="s">
        <v>78</v>
      </c>
      <c r="E997">
        <v>2021</v>
      </c>
      <c r="F997">
        <v>32</v>
      </c>
      <c r="G997" t="s">
        <v>82</v>
      </c>
      <c r="H997" t="s">
        <v>80</v>
      </c>
      <c r="I997">
        <v>47989.66</v>
      </c>
      <c r="J997" t="s">
        <v>374</v>
      </c>
      <c r="K997" t="s">
        <v>397</v>
      </c>
    </row>
    <row r="998" spans="1:11" x14ac:dyDescent="0.35">
      <c r="A998" t="s">
        <v>373</v>
      </c>
      <c r="B998" t="s">
        <v>84</v>
      </c>
      <c r="C998" t="s">
        <v>331</v>
      </c>
      <c r="D998" t="s">
        <v>78</v>
      </c>
      <c r="E998">
        <v>2021</v>
      </c>
      <c r="F998">
        <v>32</v>
      </c>
      <c r="G998" t="s">
        <v>82</v>
      </c>
      <c r="H998" t="s">
        <v>81</v>
      </c>
      <c r="I998">
        <v>15884.09</v>
      </c>
      <c r="J998" t="s">
        <v>374</v>
      </c>
      <c r="K998" t="s">
        <v>397</v>
      </c>
    </row>
    <row r="999" spans="1:11" x14ac:dyDescent="0.35">
      <c r="A999" t="s">
        <v>373</v>
      </c>
      <c r="B999" t="s">
        <v>84</v>
      </c>
      <c r="C999" t="s">
        <v>339</v>
      </c>
      <c r="D999" t="s">
        <v>78</v>
      </c>
      <c r="E999">
        <v>2020</v>
      </c>
      <c r="F999">
        <v>32</v>
      </c>
      <c r="G999" t="s">
        <v>82</v>
      </c>
      <c r="H999" t="s">
        <v>80</v>
      </c>
      <c r="I999">
        <v>364.42</v>
      </c>
      <c r="J999" t="s">
        <v>374</v>
      </c>
      <c r="K999" t="s">
        <v>398</v>
      </c>
    </row>
    <row r="1000" spans="1:11" x14ac:dyDescent="0.35">
      <c r="A1000" t="s">
        <v>373</v>
      </c>
      <c r="B1000" t="s">
        <v>84</v>
      </c>
      <c r="C1000" t="s">
        <v>339</v>
      </c>
      <c r="D1000" t="s">
        <v>78</v>
      </c>
      <c r="E1000">
        <v>2020</v>
      </c>
      <c r="F1000">
        <v>32</v>
      </c>
      <c r="G1000" t="s">
        <v>82</v>
      </c>
      <c r="H1000" t="s">
        <v>81</v>
      </c>
      <c r="I1000">
        <v>713.76</v>
      </c>
      <c r="J1000" t="s">
        <v>374</v>
      </c>
      <c r="K1000" t="s">
        <v>398</v>
      </c>
    </row>
    <row r="1001" spans="1:11" x14ac:dyDescent="0.35">
      <c r="A1001" t="s">
        <v>373</v>
      </c>
      <c r="B1001" t="s">
        <v>304</v>
      </c>
      <c r="C1001" t="s">
        <v>87</v>
      </c>
      <c r="D1001" t="s">
        <v>78</v>
      </c>
      <c r="E1001">
        <v>2020</v>
      </c>
      <c r="F1001">
        <v>11</v>
      </c>
      <c r="G1001" t="s">
        <v>79</v>
      </c>
      <c r="H1001" t="s">
        <v>80</v>
      </c>
      <c r="I1001">
        <v>-124784</v>
      </c>
      <c r="J1001" t="s">
        <v>375</v>
      </c>
      <c r="K1001" t="s">
        <v>387</v>
      </c>
    </row>
    <row r="1002" spans="1:11" x14ac:dyDescent="0.35">
      <c r="A1002" t="s">
        <v>373</v>
      </c>
      <c r="B1002" t="s">
        <v>304</v>
      </c>
      <c r="C1002" t="s">
        <v>87</v>
      </c>
      <c r="D1002" t="s">
        <v>78</v>
      </c>
      <c r="E1002">
        <v>2020</v>
      </c>
      <c r="F1002">
        <v>11</v>
      </c>
      <c r="G1002" t="s">
        <v>79</v>
      </c>
      <c r="H1002" t="s">
        <v>81</v>
      </c>
      <c r="I1002">
        <v>11330</v>
      </c>
      <c r="J1002" t="s">
        <v>375</v>
      </c>
      <c r="K1002" t="s">
        <v>387</v>
      </c>
    </row>
    <row r="1003" spans="1:11" x14ac:dyDescent="0.35">
      <c r="A1003" t="s">
        <v>373</v>
      </c>
      <c r="B1003" t="s">
        <v>304</v>
      </c>
      <c r="C1003" t="s">
        <v>87</v>
      </c>
      <c r="D1003" t="s">
        <v>78</v>
      </c>
      <c r="E1003">
        <v>2020</v>
      </c>
      <c r="F1003">
        <v>12</v>
      </c>
      <c r="G1003" t="s">
        <v>73</v>
      </c>
      <c r="H1003" t="s">
        <v>80</v>
      </c>
      <c r="I1003">
        <v>-12478.4</v>
      </c>
      <c r="J1003" t="s">
        <v>375</v>
      </c>
      <c r="K1003" t="s">
        <v>387</v>
      </c>
    </row>
    <row r="1004" spans="1:11" x14ac:dyDescent="0.35">
      <c r="A1004" t="s">
        <v>373</v>
      </c>
      <c r="B1004" t="s">
        <v>304</v>
      </c>
      <c r="C1004" t="s">
        <v>87</v>
      </c>
      <c r="D1004" t="s">
        <v>78</v>
      </c>
      <c r="E1004">
        <v>2020</v>
      </c>
      <c r="F1004">
        <v>12</v>
      </c>
      <c r="G1004" t="s">
        <v>73</v>
      </c>
      <c r="H1004" t="s">
        <v>81</v>
      </c>
      <c r="I1004">
        <v>1133</v>
      </c>
      <c r="J1004" t="s">
        <v>375</v>
      </c>
      <c r="K1004" t="s">
        <v>387</v>
      </c>
    </row>
    <row r="1005" spans="1:11" x14ac:dyDescent="0.35">
      <c r="A1005" t="s">
        <v>373</v>
      </c>
      <c r="B1005" t="s">
        <v>304</v>
      </c>
      <c r="C1005" t="s">
        <v>87</v>
      </c>
      <c r="D1005" t="s">
        <v>78</v>
      </c>
      <c r="E1005">
        <v>2020</v>
      </c>
      <c r="F1005">
        <v>32</v>
      </c>
      <c r="G1005" t="s">
        <v>82</v>
      </c>
      <c r="H1005" t="s">
        <v>80</v>
      </c>
      <c r="I1005">
        <v>1763296</v>
      </c>
      <c r="J1005" t="s">
        <v>375</v>
      </c>
      <c r="K1005" t="s">
        <v>387</v>
      </c>
    </row>
    <row r="1006" spans="1:11" x14ac:dyDescent="0.35">
      <c r="A1006" t="s">
        <v>373</v>
      </c>
      <c r="B1006" t="s">
        <v>304</v>
      </c>
      <c r="C1006" t="s">
        <v>87</v>
      </c>
      <c r="D1006" t="s">
        <v>78</v>
      </c>
      <c r="E1006">
        <v>2020</v>
      </c>
      <c r="F1006">
        <v>32</v>
      </c>
      <c r="G1006" t="s">
        <v>82</v>
      </c>
      <c r="H1006" t="s">
        <v>81</v>
      </c>
      <c r="I1006">
        <v>18510</v>
      </c>
      <c r="J1006" t="s">
        <v>375</v>
      </c>
      <c r="K1006" t="s">
        <v>387</v>
      </c>
    </row>
    <row r="1007" spans="1:11" x14ac:dyDescent="0.35">
      <c r="A1007" t="s">
        <v>373</v>
      </c>
      <c r="B1007" t="s">
        <v>304</v>
      </c>
      <c r="C1007" t="s">
        <v>87</v>
      </c>
      <c r="D1007" t="s">
        <v>78</v>
      </c>
      <c r="E1007">
        <v>2021</v>
      </c>
      <c r="F1007">
        <v>11</v>
      </c>
      <c r="G1007" t="s">
        <v>79</v>
      </c>
      <c r="H1007" t="s">
        <v>80</v>
      </c>
      <c r="I1007">
        <v>1496484</v>
      </c>
      <c r="J1007" t="s">
        <v>375</v>
      </c>
      <c r="K1007" t="s">
        <v>387</v>
      </c>
    </row>
    <row r="1008" spans="1:11" x14ac:dyDescent="0.35">
      <c r="A1008" t="s">
        <v>373</v>
      </c>
      <c r="B1008" t="s">
        <v>304</v>
      </c>
      <c r="C1008" t="s">
        <v>87</v>
      </c>
      <c r="D1008" t="s">
        <v>78</v>
      </c>
      <c r="E1008">
        <v>2021</v>
      </c>
      <c r="F1008">
        <v>11</v>
      </c>
      <c r="G1008" t="s">
        <v>79</v>
      </c>
      <c r="H1008" t="s">
        <v>81</v>
      </c>
      <c r="I1008">
        <v>32253</v>
      </c>
      <c r="J1008" t="s">
        <v>375</v>
      </c>
      <c r="K1008" t="s">
        <v>387</v>
      </c>
    </row>
    <row r="1009" spans="1:11" x14ac:dyDescent="0.35">
      <c r="A1009" t="s">
        <v>373</v>
      </c>
      <c r="B1009" t="s">
        <v>304</v>
      </c>
      <c r="C1009" t="s">
        <v>87</v>
      </c>
      <c r="D1009" t="s">
        <v>78</v>
      </c>
      <c r="E1009">
        <v>2021</v>
      </c>
      <c r="F1009">
        <v>12</v>
      </c>
      <c r="G1009" t="s">
        <v>73</v>
      </c>
      <c r="H1009" t="s">
        <v>80</v>
      </c>
      <c r="I1009">
        <v>149648.4</v>
      </c>
      <c r="J1009" t="s">
        <v>375</v>
      </c>
      <c r="K1009" t="s">
        <v>387</v>
      </c>
    </row>
    <row r="1010" spans="1:11" x14ac:dyDescent="0.35">
      <c r="A1010" t="s">
        <v>373</v>
      </c>
      <c r="B1010" t="s">
        <v>304</v>
      </c>
      <c r="C1010" t="s">
        <v>87</v>
      </c>
      <c r="D1010" t="s">
        <v>78</v>
      </c>
      <c r="E1010">
        <v>2021</v>
      </c>
      <c r="F1010">
        <v>12</v>
      </c>
      <c r="G1010" t="s">
        <v>73</v>
      </c>
      <c r="H1010" t="s">
        <v>81</v>
      </c>
      <c r="I1010">
        <v>3225.3</v>
      </c>
      <c r="J1010" t="s">
        <v>375</v>
      </c>
      <c r="K1010" t="s">
        <v>387</v>
      </c>
    </row>
    <row r="1011" spans="1:11" x14ac:dyDescent="0.35">
      <c r="A1011" t="s">
        <v>373</v>
      </c>
      <c r="B1011" t="s">
        <v>304</v>
      </c>
      <c r="C1011" t="s">
        <v>87</v>
      </c>
      <c r="D1011" t="s">
        <v>78</v>
      </c>
      <c r="E1011">
        <v>2021</v>
      </c>
      <c r="F1011">
        <v>32</v>
      </c>
      <c r="G1011" t="s">
        <v>82</v>
      </c>
      <c r="H1011" t="s">
        <v>80</v>
      </c>
      <c r="I1011">
        <v>5858538</v>
      </c>
      <c r="J1011" t="s">
        <v>375</v>
      </c>
      <c r="K1011" t="s">
        <v>387</v>
      </c>
    </row>
    <row r="1012" spans="1:11" x14ac:dyDescent="0.35">
      <c r="A1012" t="s">
        <v>373</v>
      </c>
      <c r="B1012" t="s">
        <v>304</v>
      </c>
      <c r="C1012" t="s">
        <v>87</v>
      </c>
      <c r="D1012" t="s">
        <v>78</v>
      </c>
      <c r="E1012">
        <v>2021</v>
      </c>
      <c r="F1012">
        <v>32</v>
      </c>
      <c r="G1012" t="s">
        <v>82</v>
      </c>
      <c r="H1012" t="s">
        <v>81</v>
      </c>
      <c r="I1012">
        <v>94639</v>
      </c>
      <c r="J1012" t="s">
        <v>375</v>
      </c>
      <c r="K1012" t="s">
        <v>387</v>
      </c>
    </row>
    <row r="1013" spans="1:11" x14ac:dyDescent="0.35">
      <c r="A1013" t="s">
        <v>373</v>
      </c>
      <c r="B1013" t="s">
        <v>84</v>
      </c>
      <c r="C1013" t="s">
        <v>327</v>
      </c>
      <c r="D1013" t="s">
        <v>78</v>
      </c>
      <c r="E1013">
        <v>2020</v>
      </c>
      <c r="F1013">
        <v>32</v>
      </c>
      <c r="G1013" t="s">
        <v>82</v>
      </c>
      <c r="H1013" t="s">
        <v>80</v>
      </c>
      <c r="I1013">
        <v>621.69000000000005</v>
      </c>
      <c r="J1013" t="s">
        <v>375</v>
      </c>
      <c r="K1013" t="s">
        <v>389</v>
      </c>
    </row>
    <row r="1014" spans="1:11" x14ac:dyDescent="0.35">
      <c r="A1014" t="s">
        <v>373</v>
      </c>
      <c r="B1014" t="s">
        <v>84</v>
      </c>
      <c r="C1014" t="s">
        <v>327</v>
      </c>
      <c r="D1014" t="s">
        <v>78</v>
      </c>
      <c r="E1014">
        <v>2021</v>
      </c>
      <c r="F1014">
        <v>11</v>
      </c>
      <c r="G1014" t="s">
        <v>79</v>
      </c>
      <c r="H1014" t="s">
        <v>80</v>
      </c>
      <c r="I1014">
        <v>441</v>
      </c>
      <c r="J1014" t="s">
        <v>375</v>
      </c>
      <c r="K1014" t="s">
        <v>389</v>
      </c>
    </row>
    <row r="1015" spans="1:11" x14ac:dyDescent="0.35">
      <c r="A1015" t="s">
        <v>373</v>
      </c>
      <c r="B1015" t="s">
        <v>84</v>
      </c>
      <c r="C1015" t="s">
        <v>327</v>
      </c>
      <c r="D1015" t="s">
        <v>78</v>
      </c>
      <c r="E1015">
        <v>2021</v>
      </c>
      <c r="F1015">
        <v>12</v>
      </c>
      <c r="G1015" t="s">
        <v>73</v>
      </c>
      <c r="H1015" t="s">
        <v>80</v>
      </c>
      <c r="I1015">
        <v>35.28</v>
      </c>
      <c r="J1015" t="s">
        <v>375</v>
      </c>
      <c r="K1015" t="s">
        <v>389</v>
      </c>
    </row>
    <row r="1016" spans="1:11" x14ac:dyDescent="0.35">
      <c r="A1016" t="s">
        <v>373</v>
      </c>
      <c r="B1016" t="s">
        <v>84</v>
      </c>
      <c r="C1016" t="s">
        <v>327</v>
      </c>
      <c r="D1016" t="s">
        <v>78</v>
      </c>
      <c r="E1016">
        <v>2021</v>
      </c>
      <c r="F1016">
        <v>32</v>
      </c>
      <c r="G1016" t="s">
        <v>82</v>
      </c>
      <c r="H1016" t="s">
        <v>80</v>
      </c>
      <c r="I1016">
        <v>12543.43</v>
      </c>
      <c r="J1016" t="s">
        <v>375</v>
      </c>
      <c r="K1016" t="s">
        <v>389</v>
      </c>
    </row>
    <row r="1017" spans="1:11" x14ac:dyDescent="0.35">
      <c r="A1017" t="s">
        <v>373</v>
      </c>
      <c r="B1017" t="s">
        <v>84</v>
      </c>
      <c r="C1017" t="s">
        <v>329</v>
      </c>
      <c r="D1017" t="s">
        <v>78</v>
      </c>
      <c r="E1017">
        <v>2020</v>
      </c>
      <c r="F1017">
        <v>11</v>
      </c>
      <c r="G1017" t="s">
        <v>79</v>
      </c>
      <c r="H1017" t="s">
        <v>80</v>
      </c>
      <c r="I1017">
        <v>-368</v>
      </c>
      <c r="J1017" t="s">
        <v>375</v>
      </c>
      <c r="K1017" t="s">
        <v>390</v>
      </c>
    </row>
    <row r="1018" spans="1:11" x14ac:dyDescent="0.35">
      <c r="A1018" t="s">
        <v>373</v>
      </c>
      <c r="B1018" t="s">
        <v>84</v>
      </c>
      <c r="C1018" t="s">
        <v>329</v>
      </c>
      <c r="D1018" t="s">
        <v>78</v>
      </c>
      <c r="E1018">
        <v>2020</v>
      </c>
      <c r="F1018">
        <v>11</v>
      </c>
      <c r="G1018" t="s">
        <v>79</v>
      </c>
      <c r="H1018" t="s">
        <v>81</v>
      </c>
      <c r="I1018">
        <v>460</v>
      </c>
      <c r="J1018" t="s">
        <v>375</v>
      </c>
      <c r="K1018" t="s">
        <v>390</v>
      </c>
    </row>
    <row r="1019" spans="1:11" x14ac:dyDescent="0.35">
      <c r="A1019" t="s">
        <v>373</v>
      </c>
      <c r="B1019" t="s">
        <v>84</v>
      </c>
      <c r="C1019" t="s">
        <v>329</v>
      </c>
      <c r="D1019" t="s">
        <v>78</v>
      </c>
      <c r="E1019">
        <v>2020</v>
      </c>
      <c r="F1019">
        <v>12</v>
      </c>
      <c r="G1019" t="s">
        <v>73</v>
      </c>
      <c r="H1019" t="s">
        <v>80</v>
      </c>
      <c r="I1019">
        <v>-36.799999999999997</v>
      </c>
      <c r="J1019" t="s">
        <v>375</v>
      </c>
      <c r="K1019" t="s">
        <v>390</v>
      </c>
    </row>
    <row r="1020" spans="1:11" x14ac:dyDescent="0.35">
      <c r="A1020" t="s">
        <v>373</v>
      </c>
      <c r="B1020" t="s">
        <v>84</v>
      </c>
      <c r="C1020" t="s">
        <v>329</v>
      </c>
      <c r="D1020" t="s">
        <v>78</v>
      </c>
      <c r="E1020">
        <v>2020</v>
      </c>
      <c r="F1020">
        <v>12</v>
      </c>
      <c r="G1020" t="s">
        <v>73</v>
      </c>
      <c r="H1020" t="s">
        <v>81</v>
      </c>
      <c r="I1020">
        <v>46</v>
      </c>
      <c r="J1020" t="s">
        <v>375</v>
      </c>
      <c r="K1020" t="s">
        <v>390</v>
      </c>
    </row>
    <row r="1021" spans="1:11" x14ac:dyDescent="0.35">
      <c r="A1021" t="s">
        <v>373</v>
      </c>
      <c r="B1021" t="s">
        <v>84</v>
      </c>
      <c r="C1021" t="s">
        <v>329</v>
      </c>
      <c r="D1021" t="s">
        <v>78</v>
      </c>
      <c r="E1021">
        <v>2020</v>
      </c>
      <c r="F1021">
        <v>32</v>
      </c>
      <c r="G1021" t="s">
        <v>82</v>
      </c>
      <c r="H1021" t="s">
        <v>80</v>
      </c>
      <c r="I1021">
        <v>9828.65</v>
      </c>
      <c r="J1021" t="s">
        <v>375</v>
      </c>
      <c r="K1021" t="s">
        <v>390</v>
      </c>
    </row>
    <row r="1022" spans="1:11" x14ac:dyDescent="0.35">
      <c r="A1022" t="s">
        <v>373</v>
      </c>
      <c r="B1022" t="s">
        <v>84</v>
      </c>
      <c r="C1022" t="s">
        <v>329</v>
      </c>
      <c r="D1022" t="s">
        <v>78</v>
      </c>
      <c r="E1022">
        <v>2020</v>
      </c>
      <c r="F1022">
        <v>32</v>
      </c>
      <c r="G1022" t="s">
        <v>82</v>
      </c>
      <c r="H1022" t="s">
        <v>81</v>
      </c>
      <c r="I1022">
        <v>12689.06</v>
      </c>
      <c r="J1022" t="s">
        <v>375</v>
      </c>
      <c r="K1022" t="s">
        <v>390</v>
      </c>
    </row>
    <row r="1023" spans="1:11" x14ac:dyDescent="0.35">
      <c r="A1023" t="s">
        <v>373</v>
      </c>
      <c r="B1023" t="s">
        <v>84</v>
      </c>
      <c r="C1023" t="s">
        <v>329</v>
      </c>
      <c r="D1023" t="s">
        <v>78</v>
      </c>
      <c r="E1023">
        <v>2021</v>
      </c>
      <c r="F1023">
        <v>11</v>
      </c>
      <c r="G1023" t="s">
        <v>79</v>
      </c>
      <c r="H1023" t="s">
        <v>80</v>
      </c>
      <c r="I1023">
        <v>6725</v>
      </c>
      <c r="J1023" t="s">
        <v>375</v>
      </c>
      <c r="K1023" t="s">
        <v>390</v>
      </c>
    </row>
    <row r="1024" spans="1:11" x14ac:dyDescent="0.35">
      <c r="A1024" t="s">
        <v>373</v>
      </c>
      <c r="B1024" t="s">
        <v>84</v>
      </c>
      <c r="C1024" t="s">
        <v>329</v>
      </c>
      <c r="D1024" t="s">
        <v>78</v>
      </c>
      <c r="E1024">
        <v>2021</v>
      </c>
      <c r="F1024">
        <v>11</v>
      </c>
      <c r="G1024" t="s">
        <v>79</v>
      </c>
      <c r="H1024" t="s">
        <v>81</v>
      </c>
      <c r="I1024">
        <v>9997</v>
      </c>
      <c r="J1024" t="s">
        <v>375</v>
      </c>
      <c r="K1024" t="s">
        <v>390</v>
      </c>
    </row>
    <row r="1025" spans="1:11" x14ac:dyDescent="0.35">
      <c r="A1025" t="s">
        <v>373</v>
      </c>
      <c r="B1025" t="s">
        <v>84</v>
      </c>
      <c r="C1025" t="s">
        <v>329</v>
      </c>
      <c r="D1025" t="s">
        <v>78</v>
      </c>
      <c r="E1025">
        <v>2021</v>
      </c>
      <c r="F1025">
        <v>12</v>
      </c>
      <c r="G1025" t="s">
        <v>73</v>
      </c>
      <c r="H1025" t="s">
        <v>80</v>
      </c>
      <c r="I1025">
        <v>672.5</v>
      </c>
      <c r="J1025" t="s">
        <v>375</v>
      </c>
      <c r="K1025" t="s">
        <v>390</v>
      </c>
    </row>
    <row r="1026" spans="1:11" x14ac:dyDescent="0.35">
      <c r="A1026" t="s">
        <v>373</v>
      </c>
      <c r="B1026" t="s">
        <v>84</v>
      </c>
      <c r="C1026" t="s">
        <v>329</v>
      </c>
      <c r="D1026" t="s">
        <v>78</v>
      </c>
      <c r="E1026">
        <v>2021</v>
      </c>
      <c r="F1026">
        <v>12</v>
      </c>
      <c r="G1026" t="s">
        <v>73</v>
      </c>
      <c r="H1026" t="s">
        <v>81</v>
      </c>
      <c r="I1026">
        <v>999.7</v>
      </c>
      <c r="J1026" t="s">
        <v>375</v>
      </c>
      <c r="K1026" t="s">
        <v>390</v>
      </c>
    </row>
    <row r="1027" spans="1:11" x14ac:dyDescent="0.35">
      <c r="A1027" t="s">
        <v>373</v>
      </c>
      <c r="B1027" t="s">
        <v>84</v>
      </c>
      <c r="C1027" t="s">
        <v>329</v>
      </c>
      <c r="D1027" t="s">
        <v>78</v>
      </c>
      <c r="E1027">
        <v>2021</v>
      </c>
      <c r="F1027">
        <v>32</v>
      </c>
      <c r="G1027" t="s">
        <v>82</v>
      </c>
      <c r="H1027" t="s">
        <v>80</v>
      </c>
      <c r="I1027">
        <v>32849.89</v>
      </c>
      <c r="J1027" t="s">
        <v>375</v>
      </c>
      <c r="K1027" t="s">
        <v>390</v>
      </c>
    </row>
    <row r="1028" spans="1:11" x14ac:dyDescent="0.35">
      <c r="A1028" t="s">
        <v>373</v>
      </c>
      <c r="B1028" t="s">
        <v>84</v>
      </c>
      <c r="C1028" t="s">
        <v>329</v>
      </c>
      <c r="D1028" t="s">
        <v>78</v>
      </c>
      <c r="E1028">
        <v>2021</v>
      </c>
      <c r="F1028">
        <v>32</v>
      </c>
      <c r="G1028" t="s">
        <v>82</v>
      </c>
      <c r="H1028" t="s">
        <v>81</v>
      </c>
      <c r="I1028">
        <v>13277.55</v>
      </c>
      <c r="J1028" t="s">
        <v>375</v>
      </c>
      <c r="K1028" t="s">
        <v>390</v>
      </c>
    </row>
    <row r="1029" spans="1:11" x14ac:dyDescent="0.35">
      <c r="A1029" t="s">
        <v>373</v>
      </c>
      <c r="B1029" t="s">
        <v>84</v>
      </c>
      <c r="C1029" t="s">
        <v>334</v>
      </c>
      <c r="D1029" t="s">
        <v>78</v>
      </c>
      <c r="E1029">
        <v>2020</v>
      </c>
      <c r="F1029">
        <v>32</v>
      </c>
      <c r="G1029" t="s">
        <v>82</v>
      </c>
      <c r="H1029" t="s">
        <v>80</v>
      </c>
      <c r="I1029">
        <v>143.36000000000001</v>
      </c>
      <c r="J1029" t="s">
        <v>375</v>
      </c>
      <c r="K1029" t="s">
        <v>391</v>
      </c>
    </row>
    <row r="1030" spans="1:11" x14ac:dyDescent="0.35">
      <c r="A1030" t="s">
        <v>373</v>
      </c>
      <c r="B1030" t="s">
        <v>84</v>
      </c>
      <c r="C1030" t="s">
        <v>330</v>
      </c>
      <c r="D1030" t="s">
        <v>78</v>
      </c>
      <c r="E1030">
        <v>2020</v>
      </c>
      <c r="F1030">
        <v>11</v>
      </c>
      <c r="G1030" t="s">
        <v>79</v>
      </c>
      <c r="H1030" t="s">
        <v>80</v>
      </c>
      <c r="I1030">
        <v>-2613</v>
      </c>
      <c r="J1030" t="s">
        <v>375</v>
      </c>
      <c r="K1030" t="s">
        <v>392</v>
      </c>
    </row>
    <row r="1031" spans="1:11" x14ac:dyDescent="0.35">
      <c r="A1031" t="s">
        <v>373</v>
      </c>
      <c r="B1031" t="s">
        <v>84</v>
      </c>
      <c r="C1031" t="s">
        <v>330</v>
      </c>
      <c r="D1031" t="s">
        <v>78</v>
      </c>
      <c r="E1031">
        <v>2020</v>
      </c>
      <c r="F1031">
        <v>11</v>
      </c>
      <c r="G1031" t="s">
        <v>79</v>
      </c>
      <c r="H1031" t="s">
        <v>81</v>
      </c>
      <c r="I1031">
        <v>-1370</v>
      </c>
      <c r="J1031" t="s">
        <v>375</v>
      </c>
      <c r="K1031" t="s">
        <v>392</v>
      </c>
    </row>
    <row r="1032" spans="1:11" x14ac:dyDescent="0.35">
      <c r="A1032" t="s">
        <v>373</v>
      </c>
      <c r="B1032" t="s">
        <v>84</v>
      </c>
      <c r="C1032" t="s">
        <v>330</v>
      </c>
      <c r="D1032" t="s">
        <v>78</v>
      </c>
      <c r="E1032">
        <v>2020</v>
      </c>
      <c r="F1032">
        <v>12</v>
      </c>
      <c r="G1032" t="s">
        <v>73</v>
      </c>
      <c r="H1032" t="s">
        <v>80</v>
      </c>
      <c r="I1032">
        <v>-375.95</v>
      </c>
      <c r="J1032" t="s">
        <v>375</v>
      </c>
      <c r="K1032" t="s">
        <v>392</v>
      </c>
    </row>
    <row r="1033" spans="1:11" x14ac:dyDescent="0.35">
      <c r="A1033" t="s">
        <v>373</v>
      </c>
      <c r="B1033" t="s">
        <v>84</v>
      </c>
      <c r="C1033" t="s">
        <v>330</v>
      </c>
      <c r="D1033" t="s">
        <v>78</v>
      </c>
      <c r="E1033">
        <v>2020</v>
      </c>
      <c r="F1033">
        <v>12</v>
      </c>
      <c r="G1033" t="s">
        <v>73</v>
      </c>
      <c r="H1033" t="s">
        <v>81</v>
      </c>
      <c r="I1033">
        <v>-137</v>
      </c>
      <c r="J1033" t="s">
        <v>375</v>
      </c>
      <c r="K1033" t="s">
        <v>392</v>
      </c>
    </row>
    <row r="1034" spans="1:11" x14ac:dyDescent="0.35">
      <c r="A1034" t="s">
        <v>373</v>
      </c>
      <c r="B1034" t="s">
        <v>84</v>
      </c>
      <c r="C1034" t="s">
        <v>330</v>
      </c>
      <c r="D1034" t="s">
        <v>78</v>
      </c>
      <c r="E1034">
        <v>2020</v>
      </c>
      <c r="F1034">
        <v>32</v>
      </c>
      <c r="G1034" t="s">
        <v>82</v>
      </c>
      <c r="H1034" t="s">
        <v>80</v>
      </c>
      <c r="I1034">
        <v>39493.11</v>
      </c>
      <c r="J1034" t="s">
        <v>375</v>
      </c>
      <c r="K1034" t="s">
        <v>392</v>
      </c>
    </row>
    <row r="1035" spans="1:11" x14ac:dyDescent="0.35">
      <c r="A1035" t="s">
        <v>373</v>
      </c>
      <c r="B1035" t="s">
        <v>84</v>
      </c>
      <c r="C1035" t="s">
        <v>330</v>
      </c>
      <c r="D1035" t="s">
        <v>78</v>
      </c>
      <c r="E1035">
        <v>2020</v>
      </c>
      <c r="F1035">
        <v>32</v>
      </c>
      <c r="G1035" t="s">
        <v>82</v>
      </c>
      <c r="H1035" t="s">
        <v>81</v>
      </c>
      <c r="I1035">
        <v>8616.1200000000008</v>
      </c>
      <c r="J1035" t="s">
        <v>375</v>
      </c>
      <c r="K1035" t="s">
        <v>392</v>
      </c>
    </row>
    <row r="1036" spans="1:11" x14ac:dyDescent="0.35">
      <c r="A1036" t="s">
        <v>373</v>
      </c>
      <c r="B1036" t="s">
        <v>84</v>
      </c>
      <c r="C1036" t="s">
        <v>330</v>
      </c>
      <c r="D1036" t="s">
        <v>78</v>
      </c>
      <c r="E1036">
        <v>2021</v>
      </c>
      <c r="F1036">
        <v>11</v>
      </c>
      <c r="G1036" t="s">
        <v>79</v>
      </c>
      <c r="H1036" t="s">
        <v>80</v>
      </c>
      <c r="I1036">
        <v>36618</v>
      </c>
      <c r="J1036" t="s">
        <v>375</v>
      </c>
      <c r="K1036" t="s">
        <v>392</v>
      </c>
    </row>
    <row r="1037" spans="1:11" x14ac:dyDescent="0.35">
      <c r="A1037" t="s">
        <v>373</v>
      </c>
      <c r="B1037" t="s">
        <v>84</v>
      </c>
      <c r="C1037" t="s">
        <v>330</v>
      </c>
      <c r="D1037" t="s">
        <v>78</v>
      </c>
      <c r="E1037">
        <v>2021</v>
      </c>
      <c r="F1037">
        <v>11</v>
      </c>
      <c r="G1037" t="s">
        <v>79</v>
      </c>
      <c r="H1037" t="s">
        <v>81</v>
      </c>
      <c r="I1037">
        <v>2973</v>
      </c>
      <c r="J1037" t="s">
        <v>375</v>
      </c>
      <c r="K1037" t="s">
        <v>392</v>
      </c>
    </row>
    <row r="1038" spans="1:11" x14ac:dyDescent="0.35">
      <c r="A1038" t="s">
        <v>373</v>
      </c>
      <c r="B1038" t="s">
        <v>84</v>
      </c>
      <c r="C1038" t="s">
        <v>330</v>
      </c>
      <c r="D1038" t="s">
        <v>78</v>
      </c>
      <c r="E1038">
        <v>2021</v>
      </c>
      <c r="F1038">
        <v>12</v>
      </c>
      <c r="G1038" t="s">
        <v>73</v>
      </c>
      <c r="H1038" t="s">
        <v>80</v>
      </c>
      <c r="I1038">
        <v>3660.46</v>
      </c>
      <c r="J1038" t="s">
        <v>375</v>
      </c>
      <c r="K1038" t="s">
        <v>392</v>
      </c>
    </row>
    <row r="1039" spans="1:11" x14ac:dyDescent="0.35">
      <c r="A1039" t="s">
        <v>373</v>
      </c>
      <c r="B1039" t="s">
        <v>84</v>
      </c>
      <c r="C1039" t="s">
        <v>330</v>
      </c>
      <c r="D1039" t="s">
        <v>78</v>
      </c>
      <c r="E1039">
        <v>2021</v>
      </c>
      <c r="F1039">
        <v>12</v>
      </c>
      <c r="G1039" t="s">
        <v>73</v>
      </c>
      <c r="H1039" t="s">
        <v>81</v>
      </c>
      <c r="I1039">
        <v>297.3</v>
      </c>
      <c r="J1039" t="s">
        <v>375</v>
      </c>
      <c r="K1039" t="s">
        <v>392</v>
      </c>
    </row>
    <row r="1040" spans="1:11" x14ac:dyDescent="0.35">
      <c r="A1040" t="s">
        <v>373</v>
      </c>
      <c r="B1040" t="s">
        <v>84</v>
      </c>
      <c r="C1040" t="s">
        <v>330</v>
      </c>
      <c r="D1040" t="s">
        <v>78</v>
      </c>
      <c r="E1040">
        <v>2021</v>
      </c>
      <c r="F1040">
        <v>32</v>
      </c>
      <c r="G1040" t="s">
        <v>82</v>
      </c>
      <c r="H1040" t="s">
        <v>80</v>
      </c>
      <c r="I1040">
        <v>151188.70000000001</v>
      </c>
      <c r="J1040" t="s">
        <v>375</v>
      </c>
      <c r="K1040" t="s">
        <v>392</v>
      </c>
    </row>
    <row r="1041" spans="1:11" x14ac:dyDescent="0.35">
      <c r="A1041" t="s">
        <v>373</v>
      </c>
      <c r="B1041" t="s">
        <v>84</v>
      </c>
      <c r="C1041" t="s">
        <v>330</v>
      </c>
      <c r="D1041" t="s">
        <v>78</v>
      </c>
      <c r="E1041">
        <v>2021</v>
      </c>
      <c r="F1041">
        <v>32</v>
      </c>
      <c r="G1041" t="s">
        <v>82</v>
      </c>
      <c r="H1041" t="s">
        <v>81</v>
      </c>
      <c r="I1041">
        <v>25434.31</v>
      </c>
      <c r="J1041" t="s">
        <v>375</v>
      </c>
      <c r="K1041" t="s">
        <v>392</v>
      </c>
    </row>
    <row r="1042" spans="1:11" x14ac:dyDescent="0.35">
      <c r="A1042" t="s">
        <v>373</v>
      </c>
      <c r="B1042" t="s">
        <v>84</v>
      </c>
      <c r="C1042" t="s">
        <v>85</v>
      </c>
      <c r="D1042" t="s">
        <v>78</v>
      </c>
      <c r="E1042">
        <v>2020</v>
      </c>
      <c r="F1042">
        <v>11</v>
      </c>
      <c r="G1042" t="s">
        <v>79</v>
      </c>
      <c r="H1042" t="s">
        <v>80</v>
      </c>
      <c r="I1042">
        <v>181</v>
      </c>
      <c r="J1042" t="s">
        <v>375</v>
      </c>
      <c r="K1042" t="s">
        <v>388</v>
      </c>
    </row>
    <row r="1043" spans="1:11" x14ac:dyDescent="0.35">
      <c r="A1043" t="s">
        <v>373</v>
      </c>
      <c r="B1043" t="s">
        <v>84</v>
      </c>
      <c r="C1043" t="s">
        <v>85</v>
      </c>
      <c r="D1043" t="s">
        <v>78</v>
      </c>
      <c r="E1043">
        <v>2020</v>
      </c>
      <c r="F1043">
        <v>12</v>
      </c>
      <c r="G1043" t="s">
        <v>73</v>
      </c>
      <c r="H1043" t="s">
        <v>80</v>
      </c>
      <c r="I1043">
        <v>18.100000000000001</v>
      </c>
      <c r="J1043" t="s">
        <v>375</v>
      </c>
      <c r="K1043" t="s">
        <v>388</v>
      </c>
    </row>
    <row r="1044" spans="1:11" x14ac:dyDescent="0.35">
      <c r="A1044" t="s">
        <v>373</v>
      </c>
      <c r="B1044" t="s">
        <v>84</v>
      </c>
      <c r="C1044" t="s">
        <v>85</v>
      </c>
      <c r="D1044" t="s">
        <v>78</v>
      </c>
      <c r="E1044">
        <v>2020</v>
      </c>
      <c r="F1044">
        <v>32</v>
      </c>
      <c r="G1044" t="s">
        <v>82</v>
      </c>
      <c r="H1044" t="s">
        <v>80</v>
      </c>
      <c r="I1044">
        <v>10475.129999999999</v>
      </c>
      <c r="J1044" t="s">
        <v>375</v>
      </c>
      <c r="K1044" t="s">
        <v>388</v>
      </c>
    </row>
    <row r="1045" spans="1:11" x14ac:dyDescent="0.35">
      <c r="A1045" t="s">
        <v>373</v>
      </c>
      <c r="B1045" t="s">
        <v>84</v>
      </c>
      <c r="C1045" t="s">
        <v>85</v>
      </c>
      <c r="D1045" t="s">
        <v>78</v>
      </c>
      <c r="E1045">
        <v>2021</v>
      </c>
      <c r="F1045">
        <v>11</v>
      </c>
      <c r="G1045" t="s">
        <v>79</v>
      </c>
      <c r="H1045" t="s">
        <v>80</v>
      </c>
      <c r="I1045">
        <v>-5782</v>
      </c>
      <c r="J1045" t="s">
        <v>375</v>
      </c>
      <c r="K1045" t="s">
        <v>388</v>
      </c>
    </row>
    <row r="1046" spans="1:11" x14ac:dyDescent="0.35">
      <c r="A1046" t="s">
        <v>373</v>
      </c>
      <c r="B1046" t="s">
        <v>84</v>
      </c>
      <c r="C1046" t="s">
        <v>85</v>
      </c>
      <c r="D1046" t="s">
        <v>78</v>
      </c>
      <c r="E1046">
        <v>2021</v>
      </c>
      <c r="F1046">
        <v>12</v>
      </c>
      <c r="G1046" t="s">
        <v>73</v>
      </c>
      <c r="H1046" t="s">
        <v>80</v>
      </c>
      <c r="I1046">
        <v>-289.10000000000002</v>
      </c>
      <c r="J1046" t="s">
        <v>375</v>
      </c>
      <c r="K1046" t="s">
        <v>388</v>
      </c>
    </row>
    <row r="1047" spans="1:11" x14ac:dyDescent="0.35">
      <c r="A1047" t="s">
        <v>373</v>
      </c>
      <c r="B1047" t="s">
        <v>84</v>
      </c>
      <c r="C1047" t="s">
        <v>85</v>
      </c>
      <c r="D1047" t="s">
        <v>78</v>
      </c>
      <c r="E1047">
        <v>2021</v>
      </c>
      <c r="F1047">
        <v>32</v>
      </c>
      <c r="G1047" t="s">
        <v>82</v>
      </c>
      <c r="H1047" t="s">
        <v>80</v>
      </c>
      <c r="I1047">
        <v>30708.37</v>
      </c>
      <c r="J1047" t="s">
        <v>375</v>
      </c>
      <c r="K1047" t="s">
        <v>388</v>
      </c>
    </row>
    <row r="1048" spans="1:11" x14ac:dyDescent="0.35">
      <c r="A1048" t="s">
        <v>373</v>
      </c>
      <c r="B1048" t="s">
        <v>84</v>
      </c>
      <c r="C1048" t="s">
        <v>372</v>
      </c>
      <c r="D1048" t="s">
        <v>78</v>
      </c>
      <c r="E1048">
        <v>2021</v>
      </c>
      <c r="F1048">
        <v>32</v>
      </c>
      <c r="G1048" t="s">
        <v>82</v>
      </c>
      <c r="H1048" t="s">
        <v>80</v>
      </c>
      <c r="I1048">
        <v>8929.23</v>
      </c>
      <c r="J1048" t="s">
        <v>375</v>
      </c>
      <c r="K1048" t="s">
        <v>401</v>
      </c>
    </row>
    <row r="1049" spans="1:11" x14ac:dyDescent="0.35">
      <c r="A1049" t="s">
        <v>373</v>
      </c>
      <c r="B1049" t="s">
        <v>84</v>
      </c>
      <c r="C1049" t="s">
        <v>335</v>
      </c>
      <c r="D1049" t="s">
        <v>78</v>
      </c>
      <c r="E1049">
        <v>2020</v>
      </c>
      <c r="F1049">
        <v>32</v>
      </c>
      <c r="G1049" t="s">
        <v>82</v>
      </c>
      <c r="H1049" t="s">
        <v>80</v>
      </c>
      <c r="I1049">
        <v>1370</v>
      </c>
      <c r="J1049" t="s">
        <v>375</v>
      </c>
      <c r="K1049" t="s">
        <v>393</v>
      </c>
    </row>
    <row r="1050" spans="1:11" x14ac:dyDescent="0.35">
      <c r="A1050" t="s">
        <v>373</v>
      </c>
      <c r="B1050" t="s">
        <v>84</v>
      </c>
      <c r="C1050" t="s">
        <v>352</v>
      </c>
      <c r="D1050" t="s">
        <v>78</v>
      </c>
      <c r="E1050">
        <v>2020</v>
      </c>
      <c r="F1050">
        <v>11</v>
      </c>
      <c r="G1050" t="s">
        <v>79</v>
      </c>
      <c r="H1050" t="s">
        <v>80</v>
      </c>
      <c r="I1050">
        <v>552</v>
      </c>
      <c r="J1050" t="s">
        <v>375</v>
      </c>
      <c r="K1050" t="s">
        <v>399</v>
      </c>
    </row>
    <row r="1051" spans="1:11" x14ac:dyDescent="0.35">
      <c r="A1051" t="s">
        <v>373</v>
      </c>
      <c r="B1051" t="s">
        <v>84</v>
      </c>
      <c r="C1051" t="s">
        <v>352</v>
      </c>
      <c r="D1051" t="s">
        <v>78</v>
      </c>
      <c r="E1051">
        <v>2020</v>
      </c>
      <c r="F1051">
        <v>12</v>
      </c>
      <c r="G1051" t="s">
        <v>73</v>
      </c>
      <c r="H1051" t="s">
        <v>80</v>
      </c>
      <c r="I1051">
        <v>55.2</v>
      </c>
      <c r="J1051" t="s">
        <v>375</v>
      </c>
      <c r="K1051" t="s">
        <v>399</v>
      </c>
    </row>
    <row r="1052" spans="1:11" x14ac:dyDescent="0.35">
      <c r="A1052" t="s">
        <v>373</v>
      </c>
      <c r="B1052" t="s">
        <v>84</v>
      </c>
      <c r="C1052" t="s">
        <v>352</v>
      </c>
      <c r="D1052" t="s">
        <v>78</v>
      </c>
      <c r="E1052">
        <v>2020</v>
      </c>
      <c r="F1052">
        <v>32</v>
      </c>
      <c r="G1052" t="s">
        <v>82</v>
      </c>
      <c r="H1052" t="s">
        <v>80</v>
      </c>
      <c r="I1052">
        <v>1543.62</v>
      </c>
      <c r="J1052" t="s">
        <v>375</v>
      </c>
      <c r="K1052" t="s">
        <v>399</v>
      </c>
    </row>
    <row r="1053" spans="1:11" x14ac:dyDescent="0.35">
      <c r="A1053" t="s">
        <v>373</v>
      </c>
      <c r="B1053" t="s">
        <v>84</v>
      </c>
      <c r="C1053" t="s">
        <v>352</v>
      </c>
      <c r="D1053" t="s">
        <v>78</v>
      </c>
      <c r="E1053">
        <v>2021</v>
      </c>
      <c r="F1053">
        <v>11</v>
      </c>
      <c r="G1053" t="s">
        <v>79</v>
      </c>
      <c r="H1053" t="s">
        <v>80</v>
      </c>
      <c r="I1053">
        <v>1499</v>
      </c>
      <c r="J1053" t="s">
        <v>375</v>
      </c>
      <c r="K1053" t="s">
        <v>399</v>
      </c>
    </row>
    <row r="1054" spans="1:11" x14ac:dyDescent="0.35">
      <c r="A1054" t="s">
        <v>373</v>
      </c>
      <c r="B1054" t="s">
        <v>84</v>
      </c>
      <c r="C1054" t="s">
        <v>352</v>
      </c>
      <c r="D1054" t="s">
        <v>78</v>
      </c>
      <c r="E1054">
        <v>2021</v>
      </c>
      <c r="F1054">
        <v>11</v>
      </c>
      <c r="G1054" t="s">
        <v>79</v>
      </c>
      <c r="H1054" t="s">
        <v>81</v>
      </c>
      <c r="I1054">
        <v>1036</v>
      </c>
      <c r="J1054" t="s">
        <v>375</v>
      </c>
      <c r="K1054" t="s">
        <v>399</v>
      </c>
    </row>
    <row r="1055" spans="1:11" x14ac:dyDescent="0.35">
      <c r="A1055" t="s">
        <v>373</v>
      </c>
      <c r="B1055" t="s">
        <v>84</v>
      </c>
      <c r="C1055" t="s">
        <v>352</v>
      </c>
      <c r="D1055" t="s">
        <v>78</v>
      </c>
      <c r="E1055">
        <v>2021</v>
      </c>
      <c r="F1055">
        <v>12</v>
      </c>
      <c r="G1055" t="s">
        <v>73</v>
      </c>
      <c r="H1055" t="s">
        <v>80</v>
      </c>
      <c r="I1055">
        <v>149.9</v>
      </c>
      <c r="J1055" t="s">
        <v>375</v>
      </c>
      <c r="K1055" t="s">
        <v>399</v>
      </c>
    </row>
    <row r="1056" spans="1:11" x14ac:dyDescent="0.35">
      <c r="A1056" t="s">
        <v>373</v>
      </c>
      <c r="B1056" t="s">
        <v>84</v>
      </c>
      <c r="C1056" t="s">
        <v>352</v>
      </c>
      <c r="D1056" t="s">
        <v>78</v>
      </c>
      <c r="E1056">
        <v>2021</v>
      </c>
      <c r="F1056">
        <v>12</v>
      </c>
      <c r="G1056" t="s">
        <v>73</v>
      </c>
      <c r="H1056" t="s">
        <v>81</v>
      </c>
      <c r="I1056">
        <v>103.6</v>
      </c>
      <c r="J1056" t="s">
        <v>375</v>
      </c>
      <c r="K1056" t="s">
        <v>399</v>
      </c>
    </row>
    <row r="1057" spans="1:11" x14ac:dyDescent="0.35">
      <c r="A1057" t="s">
        <v>373</v>
      </c>
      <c r="B1057" t="s">
        <v>84</v>
      </c>
      <c r="C1057" t="s">
        <v>352</v>
      </c>
      <c r="D1057" t="s">
        <v>78</v>
      </c>
      <c r="E1057">
        <v>2021</v>
      </c>
      <c r="F1057">
        <v>32</v>
      </c>
      <c r="G1057" t="s">
        <v>82</v>
      </c>
      <c r="H1057" t="s">
        <v>80</v>
      </c>
      <c r="I1057">
        <v>3195.12</v>
      </c>
      <c r="J1057" t="s">
        <v>375</v>
      </c>
      <c r="K1057" t="s">
        <v>399</v>
      </c>
    </row>
    <row r="1058" spans="1:11" x14ac:dyDescent="0.35">
      <c r="A1058" t="s">
        <v>373</v>
      </c>
      <c r="B1058" t="s">
        <v>84</v>
      </c>
      <c r="C1058" t="s">
        <v>352</v>
      </c>
      <c r="D1058" t="s">
        <v>78</v>
      </c>
      <c r="E1058">
        <v>2021</v>
      </c>
      <c r="F1058">
        <v>32</v>
      </c>
      <c r="G1058" t="s">
        <v>82</v>
      </c>
      <c r="H1058" t="s">
        <v>81</v>
      </c>
      <c r="I1058">
        <v>922.47</v>
      </c>
      <c r="J1058" t="s">
        <v>375</v>
      </c>
      <c r="K1058" t="s">
        <v>399</v>
      </c>
    </row>
    <row r="1059" spans="1:11" x14ac:dyDescent="0.35">
      <c r="A1059" t="s">
        <v>373</v>
      </c>
      <c r="B1059" t="s">
        <v>84</v>
      </c>
      <c r="C1059" t="s">
        <v>353</v>
      </c>
      <c r="D1059" t="s">
        <v>78</v>
      </c>
      <c r="E1059">
        <v>2021</v>
      </c>
      <c r="F1059">
        <v>32</v>
      </c>
      <c r="G1059" t="s">
        <v>82</v>
      </c>
      <c r="H1059" t="s">
        <v>80</v>
      </c>
      <c r="I1059">
        <v>1135.73</v>
      </c>
      <c r="J1059" t="s">
        <v>375</v>
      </c>
      <c r="K1059" t="s">
        <v>402</v>
      </c>
    </row>
    <row r="1060" spans="1:11" x14ac:dyDescent="0.35">
      <c r="A1060" t="s">
        <v>373</v>
      </c>
      <c r="B1060" t="s">
        <v>84</v>
      </c>
      <c r="C1060" t="s">
        <v>336</v>
      </c>
      <c r="D1060" t="s">
        <v>78</v>
      </c>
      <c r="E1060">
        <v>2020</v>
      </c>
      <c r="F1060">
        <v>32</v>
      </c>
      <c r="G1060" t="s">
        <v>82</v>
      </c>
      <c r="H1060" t="s">
        <v>80</v>
      </c>
      <c r="I1060">
        <v>317.19</v>
      </c>
      <c r="J1060" t="s">
        <v>375</v>
      </c>
      <c r="K1060" t="s">
        <v>394</v>
      </c>
    </row>
    <row r="1061" spans="1:11" x14ac:dyDescent="0.35">
      <c r="A1061" t="s">
        <v>373</v>
      </c>
      <c r="B1061" t="s">
        <v>84</v>
      </c>
      <c r="C1061" t="s">
        <v>354</v>
      </c>
      <c r="D1061" t="s">
        <v>78</v>
      </c>
      <c r="E1061">
        <v>2020</v>
      </c>
      <c r="F1061">
        <v>32</v>
      </c>
      <c r="G1061" t="s">
        <v>82</v>
      </c>
      <c r="H1061" t="s">
        <v>80</v>
      </c>
      <c r="I1061">
        <v>2528.9699999999998</v>
      </c>
      <c r="J1061" t="s">
        <v>375</v>
      </c>
      <c r="K1061" t="s">
        <v>400</v>
      </c>
    </row>
    <row r="1062" spans="1:11" x14ac:dyDescent="0.35">
      <c r="A1062" t="s">
        <v>373</v>
      </c>
      <c r="B1062" t="s">
        <v>84</v>
      </c>
      <c r="C1062" t="s">
        <v>354</v>
      </c>
      <c r="D1062" t="s">
        <v>78</v>
      </c>
      <c r="E1062">
        <v>2021</v>
      </c>
      <c r="F1062">
        <v>11</v>
      </c>
      <c r="G1062" t="s">
        <v>79</v>
      </c>
      <c r="H1062" t="s">
        <v>80</v>
      </c>
      <c r="I1062">
        <v>4208</v>
      </c>
      <c r="J1062" t="s">
        <v>375</v>
      </c>
      <c r="K1062" t="s">
        <v>400</v>
      </c>
    </row>
    <row r="1063" spans="1:11" x14ac:dyDescent="0.35">
      <c r="A1063" t="s">
        <v>373</v>
      </c>
      <c r="B1063" t="s">
        <v>84</v>
      </c>
      <c r="C1063" t="s">
        <v>354</v>
      </c>
      <c r="D1063" t="s">
        <v>78</v>
      </c>
      <c r="E1063">
        <v>2021</v>
      </c>
      <c r="F1063">
        <v>11</v>
      </c>
      <c r="G1063" t="s">
        <v>79</v>
      </c>
      <c r="H1063" t="s">
        <v>81</v>
      </c>
      <c r="I1063">
        <v>4295</v>
      </c>
      <c r="J1063" t="s">
        <v>375</v>
      </c>
      <c r="K1063" t="s">
        <v>400</v>
      </c>
    </row>
    <row r="1064" spans="1:11" x14ac:dyDescent="0.35">
      <c r="A1064" t="s">
        <v>373</v>
      </c>
      <c r="B1064" t="s">
        <v>84</v>
      </c>
      <c r="C1064" t="s">
        <v>354</v>
      </c>
      <c r="D1064" t="s">
        <v>78</v>
      </c>
      <c r="E1064">
        <v>2021</v>
      </c>
      <c r="F1064">
        <v>12</v>
      </c>
      <c r="G1064" t="s">
        <v>73</v>
      </c>
      <c r="H1064" t="s">
        <v>80</v>
      </c>
      <c r="I1064">
        <v>420.8</v>
      </c>
      <c r="J1064" t="s">
        <v>375</v>
      </c>
      <c r="K1064" t="s">
        <v>400</v>
      </c>
    </row>
    <row r="1065" spans="1:11" x14ac:dyDescent="0.35">
      <c r="A1065" t="s">
        <v>373</v>
      </c>
      <c r="B1065" t="s">
        <v>84</v>
      </c>
      <c r="C1065" t="s">
        <v>354</v>
      </c>
      <c r="D1065" t="s">
        <v>78</v>
      </c>
      <c r="E1065">
        <v>2021</v>
      </c>
      <c r="F1065">
        <v>12</v>
      </c>
      <c r="G1065" t="s">
        <v>73</v>
      </c>
      <c r="H1065" t="s">
        <v>81</v>
      </c>
      <c r="I1065">
        <v>429.5</v>
      </c>
      <c r="J1065" t="s">
        <v>375</v>
      </c>
      <c r="K1065" t="s">
        <v>400</v>
      </c>
    </row>
    <row r="1066" spans="1:11" x14ac:dyDescent="0.35">
      <c r="A1066" t="s">
        <v>373</v>
      </c>
      <c r="B1066" t="s">
        <v>84</v>
      </c>
      <c r="C1066" t="s">
        <v>354</v>
      </c>
      <c r="D1066" t="s">
        <v>78</v>
      </c>
      <c r="E1066">
        <v>2021</v>
      </c>
      <c r="F1066">
        <v>32</v>
      </c>
      <c r="G1066" t="s">
        <v>82</v>
      </c>
      <c r="H1066" t="s">
        <v>80</v>
      </c>
      <c r="I1066">
        <v>3804.5</v>
      </c>
      <c r="J1066" t="s">
        <v>375</v>
      </c>
      <c r="K1066" t="s">
        <v>400</v>
      </c>
    </row>
    <row r="1067" spans="1:11" x14ac:dyDescent="0.35">
      <c r="A1067" t="s">
        <v>373</v>
      </c>
      <c r="B1067" t="s">
        <v>84</v>
      </c>
      <c r="C1067" t="s">
        <v>354</v>
      </c>
      <c r="D1067" t="s">
        <v>78</v>
      </c>
      <c r="E1067">
        <v>2021</v>
      </c>
      <c r="F1067">
        <v>32</v>
      </c>
      <c r="G1067" t="s">
        <v>82</v>
      </c>
      <c r="H1067" t="s">
        <v>81</v>
      </c>
      <c r="I1067">
        <v>3883.15</v>
      </c>
      <c r="J1067" t="s">
        <v>375</v>
      </c>
      <c r="K1067" t="s">
        <v>400</v>
      </c>
    </row>
    <row r="1068" spans="1:11" x14ac:dyDescent="0.35">
      <c r="A1068" t="s">
        <v>373</v>
      </c>
      <c r="B1068" t="s">
        <v>84</v>
      </c>
      <c r="C1068" t="s">
        <v>337</v>
      </c>
      <c r="D1068" t="s">
        <v>78</v>
      </c>
      <c r="E1068">
        <v>2020</v>
      </c>
      <c r="F1068">
        <v>32</v>
      </c>
      <c r="G1068" t="s">
        <v>82</v>
      </c>
      <c r="H1068" t="s">
        <v>80</v>
      </c>
      <c r="I1068">
        <v>779.5</v>
      </c>
      <c r="J1068" t="s">
        <v>375</v>
      </c>
      <c r="K1068" t="s">
        <v>395</v>
      </c>
    </row>
    <row r="1069" spans="1:11" x14ac:dyDescent="0.35">
      <c r="A1069" t="s">
        <v>373</v>
      </c>
      <c r="B1069" t="s">
        <v>84</v>
      </c>
      <c r="C1069" t="s">
        <v>338</v>
      </c>
      <c r="D1069" t="s">
        <v>78</v>
      </c>
      <c r="E1069">
        <v>2021</v>
      </c>
      <c r="F1069">
        <v>32</v>
      </c>
      <c r="G1069" t="s">
        <v>82</v>
      </c>
      <c r="H1069" t="s">
        <v>80</v>
      </c>
      <c r="I1069">
        <v>3692.96</v>
      </c>
      <c r="J1069" t="s">
        <v>375</v>
      </c>
      <c r="K1069" t="s">
        <v>396</v>
      </c>
    </row>
    <row r="1070" spans="1:11" x14ac:dyDescent="0.35">
      <c r="A1070" t="s">
        <v>373</v>
      </c>
      <c r="B1070" t="s">
        <v>84</v>
      </c>
      <c r="C1070" t="s">
        <v>331</v>
      </c>
      <c r="D1070" t="s">
        <v>78</v>
      </c>
      <c r="E1070">
        <v>2020</v>
      </c>
      <c r="F1070">
        <v>11</v>
      </c>
      <c r="G1070" t="s">
        <v>79</v>
      </c>
      <c r="H1070" t="s">
        <v>80</v>
      </c>
      <c r="I1070">
        <v>-1165</v>
      </c>
      <c r="J1070" t="s">
        <v>375</v>
      </c>
      <c r="K1070" t="s">
        <v>397</v>
      </c>
    </row>
    <row r="1071" spans="1:11" x14ac:dyDescent="0.35">
      <c r="A1071" t="s">
        <v>373</v>
      </c>
      <c r="B1071" t="s">
        <v>84</v>
      </c>
      <c r="C1071" t="s">
        <v>331</v>
      </c>
      <c r="D1071" t="s">
        <v>78</v>
      </c>
      <c r="E1071">
        <v>2020</v>
      </c>
      <c r="F1071">
        <v>11</v>
      </c>
      <c r="G1071" t="s">
        <v>79</v>
      </c>
      <c r="H1071" t="s">
        <v>81</v>
      </c>
      <c r="I1071">
        <v>-1465</v>
      </c>
      <c r="J1071" t="s">
        <v>375</v>
      </c>
      <c r="K1071" t="s">
        <v>397</v>
      </c>
    </row>
    <row r="1072" spans="1:11" x14ac:dyDescent="0.35">
      <c r="A1072" t="s">
        <v>373</v>
      </c>
      <c r="B1072" t="s">
        <v>84</v>
      </c>
      <c r="C1072" t="s">
        <v>331</v>
      </c>
      <c r="D1072" t="s">
        <v>78</v>
      </c>
      <c r="E1072">
        <v>2020</v>
      </c>
      <c r="F1072">
        <v>12</v>
      </c>
      <c r="G1072" t="s">
        <v>73</v>
      </c>
      <c r="H1072" t="s">
        <v>80</v>
      </c>
      <c r="I1072">
        <v>-157.5</v>
      </c>
      <c r="J1072" t="s">
        <v>375</v>
      </c>
      <c r="K1072" t="s">
        <v>397</v>
      </c>
    </row>
    <row r="1073" spans="1:11" x14ac:dyDescent="0.35">
      <c r="A1073" t="s">
        <v>373</v>
      </c>
      <c r="B1073" t="s">
        <v>84</v>
      </c>
      <c r="C1073" t="s">
        <v>331</v>
      </c>
      <c r="D1073" t="s">
        <v>78</v>
      </c>
      <c r="E1073">
        <v>2020</v>
      </c>
      <c r="F1073">
        <v>12</v>
      </c>
      <c r="G1073" t="s">
        <v>73</v>
      </c>
      <c r="H1073" t="s">
        <v>81</v>
      </c>
      <c r="I1073">
        <v>-146.5</v>
      </c>
      <c r="J1073" t="s">
        <v>375</v>
      </c>
      <c r="K1073" t="s">
        <v>397</v>
      </c>
    </row>
    <row r="1074" spans="1:11" x14ac:dyDescent="0.35">
      <c r="A1074" t="s">
        <v>373</v>
      </c>
      <c r="B1074" t="s">
        <v>84</v>
      </c>
      <c r="C1074" t="s">
        <v>331</v>
      </c>
      <c r="D1074" t="s">
        <v>78</v>
      </c>
      <c r="E1074">
        <v>2020</v>
      </c>
      <c r="F1074">
        <v>32</v>
      </c>
      <c r="G1074" t="s">
        <v>82</v>
      </c>
      <c r="H1074" t="s">
        <v>80</v>
      </c>
      <c r="I1074">
        <v>23507.3</v>
      </c>
      <c r="J1074" t="s">
        <v>375</v>
      </c>
      <c r="K1074" t="s">
        <v>397</v>
      </c>
    </row>
    <row r="1075" spans="1:11" x14ac:dyDescent="0.35">
      <c r="A1075" t="s">
        <v>373</v>
      </c>
      <c r="B1075" t="s">
        <v>84</v>
      </c>
      <c r="C1075" t="s">
        <v>331</v>
      </c>
      <c r="D1075" t="s">
        <v>78</v>
      </c>
      <c r="E1075">
        <v>2020</v>
      </c>
      <c r="F1075">
        <v>32</v>
      </c>
      <c r="G1075" t="s">
        <v>82</v>
      </c>
      <c r="H1075" t="s">
        <v>81</v>
      </c>
      <c r="I1075">
        <v>5538.22</v>
      </c>
      <c r="J1075" t="s">
        <v>375</v>
      </c>
      <c r="K1075" t="s">
        <v>397</v>
      </c>
    </row>
    <row r="1076" spans="1:11" x14ac:dyDescent="0.35">
      <c r="A1076" t="s">
        <v>373</v>
      </c>
      <c r="B1076" t="s">
        <v>84</v>
      </c>
      <c r="C1076" t="s">
        <v>331</v>
      </c>
      <c r="D1076" t="s">
        <v>78</v>
      </c>
      <c r="E1076">
        <v>2021</v>
      </c>
      <c r="F1076">
        <v>11</v>
      </c>
      <c r="G1076" t="s">
        <v>79</v>
      </c>
      <c r="H1076" t="s">
        <v>80</v>
      </c>
      <c r="I1076">
        <v>14147</v>
      </c>
      <c r="J1076" t="s">
        <v>375</v>
      </c>
      <c r="K1076" t="s">
        <v>397</v>
      </c>
    </row>
    <row r="1077" spans="1:11" x14ac:dyDescent="0.35">
      <c r="A1077" t="s">
        <v>373</v>
      </c>
      <c r="B1077" t="s">
        <v>84</v>
      </c>
      <c r="C1077" t="s">
        <v>331</v>
      </c>
      <c r="D1077" t="s">
        <v>78</v>
      </c>
      <c r="E1077">
        <v>2021</v>
      </c>
      <c r="F1077">
        <v>11</v>
      </c>
      <c r="G1077" t="s">
        <v>79</v>
      </c>
      <c r="H1077" t="s">
        <v>81</v>
      </c>
      <c r="I1077">
        <v>6612</v>
      </c>
      <c r="J1077" t="s">
        <v>375</v>
      </c>
      <c r="K1077" t="s">
        <v>397</v>
      </c>
    </row>
    <row r="1078" spans="1:11" x14ac:dyDescent="0.35">
      <c r="A1078" t="s">
        <v>373</v>
      </c>
      <c r="B1078" t="s">
        <v>84</v>
      </c>
      <c r="C1078" t="s">
        <v>331</v>
      </c>
      <c r="D1078" t="s">
        <v>78</v>
      </c>
      <c r="E1078">
        <v>2021</v>
      </c>
      <c r="F1078">
        <v>12</v>
      </c>
      <c r="G1078" t="s">
        <v>73</v>
      </c>
      <c r="H1078" t="s">
        <v>80</v>
      </c>
      <c r="I1078">
        <v>1414.7</v>
      </c>
      <c r="J1078" t="s">
        <v>375</v>
      </c>
      <c r="K1078" t="s">
        <v>397</v>
      </c>
    </row>
    <row r="1079" spans="1:11" x14ac:dyDescent="0.35">
      <c r="A1079" t="s">
        <v>373</v>
      </c>
      <c r="B1079" t="s">
        <v>84</v>
      </c>
      <c r="C1079" t="s">
        <v>331</v>
      </c>
      <c r="D1079" t="s">
        <v>78</v>
      </c>
      <c r="E1079">
        <v>2021</v>
      </c>
      <c r="F1079">
        <v>12</v>
      </c>
      <c r="G1079" t="s">
        <v>73</v>
      </c>
      <c r="H1079" t="s">
        <v>81</v>
      </c>
      <c r="I1079">
        <v>661.2</v>
      </c>
      <c r="J1079" t="s">
        <v>375</v>
      </c>
      <c r="K1079" t="s">
        <v>397</v>
      </c>
    </row>
    <row r="1080" spans="1:11" x14ac:dyDescent="0.35">
      <c r="A1080" t="s">
        <v>373</v>
      </c>
      <c r="B1080" t="s">
        <v>84</v>
      </c>
      <c r="C1080" t="s">
        <v>331</v>
      </c>
      <c r="D1080" t="s">
        <v>78</v>
      </c>
      <c r="E1080">
        <v>2021</v>
      </c>
      <c r="F1080">
        <v>32</v>
      </c>
      <c r="G1080" t="s">
        <v>82</v>
      </c>
      <c r="H1080" t="s">
        <v>80</v>
      </c>
      <c r="I1080">
        <v>55908.97</v>
      </c>
      <c r="J1080" t="s">
        <v>375</v>
      </c>
      <c r="K1080" t="s">
        <v>397</v>
      </c>
    </row>
    <row r="1081" spans="1:11" x14ac:dyDescent="0.35">
      <c r="A1081" t="s">
        <v>373</v>
      </c>
      <c r="B1081" t="s">
        <v>84</v>
      </c>
      <c r="C1081" t="s">
        <v>331</v>
      </c>
      <c r="D1081" t="s">
        <v>78</v>
      </c>
      <c r="E1081">
        <v>2021</v>
      </c>
      <c r="F1081">
        <v>32</v>
      </c>
      <c r="G1081" t="s">
        <v>82</v>
      </c>
      <c r="H1081" t="s">
        <v>81</v>
      </c>
      <c r="I1081">
        <v>20075.16</v>
      </c>
      <c r="J1081" t="s">
        <v>375</v>
      </c>
      <c r="K1081" t="s">
        <v>397</v>
      </c>
    </row>
    <row r="1082" spans="1:11" x14ac:dyDescent="0.35">
      <c r="A1082" t="s">
        <v>373</v>
      </c>
      <c r="B1082" t="s">
        <v>84</v>
      </c>
      <c r="C1082" t="s">
        <v>339</v>
      </c>
      <c r="D1082" t="s">
        <v>78</v>
      </c>
      <c r="E1082">
        <v>2020</v>
      </c>
      <c r="F1082">
        <v>32</v>
      </c>
      <c r="G1082" t="s">
        <v>82</v>
      </c>
      <c r="H1082" t="s">
        <v>80</v>
      </c>
      <c r="I1082">
        <v>255.8</v>
      </c>
      <c r="J1082" t="s">
        <v>375</v>
      </c>
      <c r="K1082" t="s">
        <v>398</v>
      </c>
    </row>
    <row r="1083" spans="1:11" x14ac:dyDescent="0.35">
      <c r="A1083" t="s">
        <v>373</v>
      </c>
      <c r="B1083" t="s">
        <v>84</v>
      </c>
      <c r="C1083" t="s">
        <v>339</v>
      </c>
      <c r="D1083" t="s">
        <v>78</v>
      </c>
      <c r="E1083">
        <v>2020</v>
      </c>
      <c r="F1083">
        <v>32</v>
      </c>
      <c r="G1083" t="s">
        <v>82</v>
      </c>
      <c r="H1083" t="s">
        <v>81</v>
      </c>
      <c r="I1083">
        <v>501</v>
      </c>
      <c r="J1083" t="s">
        <v>375</v>
      </c>
      <c r="K1083" t="s">
        <v>398</v>
      </c>
    </row>
    <row r="1084" spans="1:11" x14ac:dyDescent="0.35">
      <c r="A1084" t="s">
        <v>373</v>
      </c>
      <c r="B1084" t="s">
        <v>84</v>
      </c>
      <c r="C1084" t="s">
        <v>339</v>
      </c>
      <c r="D1084" t="s">
        <v>78</v>
      </c>
      <c r="E1084">
        <v>2021</v>
      </c>
      <c r="F1084">
        <v>11</v>
      </c>
      <c r="G1084" t="s">
        <v>79</v>
      </c>
      <c r="H1084" t="s">
        <v>80</v>
      </c>
      <c r="I1084">
        <v>3702</v>
      </c>
      <c r="J1084" t="s">
        <v>375</v>
      </c>
      <c r="K1084" t="s">
        <v>398</v>
      </c>
    </row>
    <row r="1085" spans="1:11" x14ac:dyDescent="0.35">
      <c r="A1085" t="s">
        <v>373</v>
      </c>
      <c r="B1085" t="s">
        <v>84</v>
      </c>
      <c r="C1085" t="s">
        <v>339</v>
      </c>
      <c r="D1085" t="s">
        <v>78</v>
      </c>
      <c r="E1085">
        <v>2021</v>
      </c>
      <c r="F1085">
        <v>12</v>
      </c>
      <c r="G1085" t="s">
        <v>73</v>
      </c>
      <c r="H1085" t="s">
        <v>80</v>
      </c>
      <c r="I1085">
        <v>370.2</v>
      </c>
      <c r="J1085" t="s">
        <v>375</v>
      </c>
      <c r="K1085" t="s">
        <v>398</v>
      </c>
    </row>
    <row r="1086" spans="1:11" x14ac:dyDescent="0.35">
      <c r="A1086" t="s">
        <v>373</v>
      </c>
      <c r="B1086" t="s">
        <v>84</v>
      </c>
      <c r="C1086" t="s">
        <v>339</v>
      </c>
      <c r="D1086" t="s">
        <v>78</v>
      </c>
      <c r="E1086">
        <v>2021</v>
      </c>
      <c r="F1086">
        <v>32</v>
      </c>
      <c r="G1086" t="s">
        <v>82</v>
      </c>
      <c r="H1086" t="s">
        <v>80</v>
      </c>
      <c r="I1086">
        <v>3255.73</v>
      </c>
      <c r="J1086" t="s">
        <v>375</v>
      </c>
      <c r="K1086" t="s">
        <v>398</v>
      </c>
    </row>
    <row r="1087" spans="1:11" x14ac:dyDescent="0.35">
      <c r="A1087" t="s">
        <v>373</v>
      </c>
      <c r="B1087" t="s">
        <v>304</v>
      </c>
      <c r="C1087" t="s">
        <v>87</v>
      </c>
      <c r="D1087" t="s">
        <v>78</v>
      </c>
      <c r="E1087">
        <v>2020</v>
      </c>
      <c r="F1087">
        <v>11</v>
      </c>
      <c r="G1087" t="s">
        <v>79</v>
      </c>
      <c r="H1087" t="s">
        <v>80</v>
      </c>
      <c r="I1087">
        <v>-94790.98</v>
      </c>
      <c r="J1087" t="s">
        <v>376</v>
      </c>
      <c r="K1087" t="s">
        <v>387</v>
      </c>
    </row>
    <row r="1088" spans="1:11" x14ac:dyDescent="0.35">
      <c r="A1088" t="s">
        <v>373</v>
      </c>
      <c r="B1088" t="s">
        <v>304</v>
      </c>
      <c r="C1088" t="s">
        <v>87</v>
      </c>
      <c r="D1088" t="s">
        <v>78</v>
      </c>
      <c r="E1088">
        <v>2020</v>
      </c>
      <c r="F1088">
        <v>11</v>
      </c>
      <c r="G1088" t="s">
        <v>79</v>
      </c>
      <c r="H1088" t="s">
        <v>81</v>
      </c>
      <c r="I1088">
        <v>-10989</v>
      </c>
      <c r="J1088" t="s">
        <v>376</v>
      </c>
      <c r="K1088" t="s">
        <v>387</v>
      </c>
    </row>
    <row r="1089" spans="1:11" x14ac:dyDescent="0.35">
      <c r="A1089" t="s">
        <v>373</v>
      </c>
      <c r="B1089" t="s">
        <v>304</v>
      </c>
      <c r="C1089" t="s">
        <v>87</v>
      </c>
      <c r="D1089" t="s">
        <v>78</v>
      </c>
      <c r="E1089">
        <v>2020</v>
      </c>
      <c r="F1089">
        <v>12</v>
      </c>
      <c r="G1089" t="s">
        <v>73</v>
      </c>
      <c r="H1089" t="s">
        <v>80</v>
      </c>
      <c r="I1089">
        <v>-9539.9</v>
      </c>
      <c r="J1089" t="s">
        <v>376</v>
      </c>
      <c r="K1089" t="s">
        <v>387</v>
      </c>
    </row>
    <row r="1090" spans="1:11" x14ac:dyDescent="0.35">
      <c r="A1090" t="s">
        <v>373</v>
      </c>
      <c r="B1090" t="s">
        <v>304</v>
      </c>
      <c r="C1090" t="s">
        <v>87</v>
      </c>
      <c r="D1090" t="s">
        <v>78</v>
      </c>
      <c r="E1090">
        <v>2020</v>
      </c>
      <c r="F1090">
        <v>12</v>
      </c>
      <c r="G1090" t="s">
        <v>73</v>
      </c>
      <c r="H1090" t="s">
        <v>81</v>
      </c>
      <c r="I1090">
        <v>-1098.9000000000001</v>
      </c>
      <c r="J1090" t="s">
        <v>376</v>
      </c>
      <c r="K1090" t="s">
        <v>387</v>
      </c>
    </row>
    <row r="1091" spans="1:11" x14ac:dyDescent="0.35">
      <c r="A1091" t="s">
        <v>373</v>
      </c>
      <c r="B1091" t="s">
        <v>304</v>
      </c>
      <c r="C1091" t="s">
        <v>87</v>
      </c>
      <c r="D1091" t="s">
        <v>78</v>
      </c>
      <c r="E1091">
        <v>2020</v>
      </c>
      <c r="F1091">
        <v>32</v>
      </c>
      <c r="G1091" t="s">
        <v>82</v>
      </c>
      <c r="H1091" t="s">
        <v>80</v>
      </c>
      <c r="I1091">
        <v>1234407</v>
      </c>
      <c r="J1091" t="s">
        <v>376</v>
      </c>
      <c r="K1091" t="s">
        <v>387</v>
      </c>
    </row>
    <row r="1092" spans="1:11" x14ac:dyDescent="0.35">
      <c r="A1092" t="s">
        <v>373</v>
      </c>
      <c r="B1092" t="s">
        <v>304</v>
      </c>
      <c r="C1092" t="s">
        <v>87</v>
      </c>
      <c r="D1092" t="s">
        <v>78</v>
      </c>
      <c r="E1092">
        <v>2020</v>
      </c>
      <c r="F1092">
        <v>32</v>
      </c>
      <c r="G1092" t="s">
        <v>82</v>
      </c>
      <c r="H1092" t="s">
        <v>81</v>
      </c>
      <c r="I1092">
        <v>4604</v>
      </c>
      <c r="J1092" t="s">
        <v>376</v>
      </c>
      <c r="K1092" t="s">
        <v>387</v>
      </c>
    </row>
    <row r="1093" spans="1:11" x14ac:dyDescent="0.35">
      <c r="A1093" t="s">
        <v>373</v>
      </c>
      <c r="B1093" t="s">
        <v>304</v>
      </c>
      <c r="C1093" t="s">
        <v>87</v>
      </c>
      <c r="D1093" t="s">
        <v>78</v>
      </c>
      <c r="E1093">
        <v>2021</v>
      </c>
      <c r="F1093">
        <v>11</v>
      </c>
      <c r="G1093" t="s">
        <v>79</v>
      </c>
      <c r="H1093" t="s">
        <v>80</v>
      </c>
      <c r="I1093">
        <v>807308</v>
      </c>
      <c r="J1093" t="s">
        <v>376</v>
      </c>
      <c r="K1093" t="s">
        <v>387</v>
      </c>
    </row>
    <row r="1094" spans="1:11" x14ac:dyDescent="0.35">
      <c r="A1094" t="s">
        <v>373</v>
      </c>
      <c r="B1094" t="s">
        <v>304</v>
      </c>
      <c r="C1094" t="s">
        <v>87</v>
      </c>
      <c r="D1094" t="s">
        <v>78</v>
      </c>
      <c r="E1094">
        <v>2021</v>
      </c>
      <c r="F1094">
        <v>11</v>
      </c>
      <c r="G1094" t="s">
        <v>79</v>
      </c>
      <c r="H1094" t="s">
        <v>81</v>
      </c>
      <c r="I1094">
        <v>-17083</v>
      </c>
      <c r="J1094" t="s">
        <v>376</v>
      </c>
      <c r="K1094" t="s">
        <v>387</v>
      </c>
    </row>
    <row r="1095" spans="1:11" x14ac:dyDescent="0.35">
      <c r="A1095" t="s">
        <v>373</v>
      </c>
      <c r="B1095" t="s">
        <v>304</v>
      </c>
      <c r="C1095" t="s">
        <v>87</v>
      </c>
      <c r="D1095" t="s">
        <v>78</v>
      </c>
      <c r="E1095">
        <v>2021</v>
      </c>
      <c r="F1095">
        <v>12</v>
      </c>
      <c r="G1095" t="s">
        <v>73</v>
      </c>
      <c r="H1095" t="s">
        <v>80</v>
      </c>
      <c r="I1095">
        <v>80791.600000000006</v>
      </c>
      <c r="J1095" t="s">
        <v>376</v>
      </c>
      <c r="K1095" t="s">
        <v>387</v>
      </c>
    </row>
    <row r="1096" spans="1:11" x14ac:dyDescent="0.35">
      <c r="A1096" t="s">
        <v>373</v>
      </c>
      <c r="B1096" t="s">
        <v>304</v>
      </c>
      <c r="C1096" t="s">
        <v>87</v>
      </c>
      <c r="D1096" t="s">
        <v>78</v>
      </c>
      <c r="E1096">
        <v>2021</v>
      </c>
      <c r="F1096">
        <v>12</v>
      </c>
      <c r="G1096" t="s">
        <v>73</v>
      </c>
      <c r="H1096" t="s">
        <v>81</v>
      </c>
      <c r="I1096">
        <v>-1708.3</v>
      </c>
      <c r="J1096" t="s">
        <v>376</v>
      </c>
      <c r="K1096" t="s">
        <v>387</v>
      </c>
    </row>
    <row r="1097" spans="1:11" x14ac:dyDescent="0.35">
      <c r="A1097" t="s">
        <v>373</v>
      </c>
      <c r="B1097" t="s">
        <v>304</v>
      </c>
      <c r="C1097" t="s">
        <v>87</v>
      </c>
      <c r="D1097" t="s">
        <v>78</v>
      </c>
      <c r="E1097">
        <v>2021</v>
      </c>
      <c r="F1097">
        <v>32</v>
      </c>
      <c r="G1097" t="s">
        <v>82</v>
      </c>
      <c r="H1097" t="s">
        <v>80</v>
      </c>
      <c r="I1097">
        <v>6006843</v>
      </c>
      <c r="J1097" t="s">
        <v>376</v>
      </c>
      <c r="K1097" t="s">
        <v>387</v>
      </c>
    </row>
    <row r="1098" spans="1:11" x14ac:dyDescent="0.35">
      <c r="A1098" t="s">
        <v>373</v>
      </c>
      <c r="B1098" t="s">
        <v>304</v>
      </c>
      <c r="C1098" t="s">
        <v>87</v>
      </c>
      <c r="D1098" t="s">
        <v>78</v>
      </c>
      <c r="E1098">
        <v>2021</v>
      </c>
      <c r="F1098">
        <v>32</v>
      </c>
      <c r="G1098" t="s">
        <v>82</v>
      </c>
      <c r="H1098" t="s">
        <v>81</v>
      </c>
      <c r="I1098">
        <v>68021</v>
      </c>
      <c r="J1098" t="s">
        <v>376</v>
      </c>
      <c r="K1098" t="s">
        <v>387</v>
      </c>
    </row>
    <row r="1099" spans="1:11" x14ac:dyDescent="0.35">
      <c r="A1099" t="s">
        <v>373</v>
      </c>
      <c r="B1099" t="s">
        <v>84</v>
      </c>
      <c r="C1099" t="s">
        <v>327</v>
      </c>
      <c r="D1099" t="s">
        <v>78</v>
      </c>
      <c r="E1099">
        <v>2020</v>
      </c>
      <c r="F1099">
        <v>11</v>
      </c>
      <c r="G1099" t="s">
        <v>79</v>
      </c>
      <c r="H1099" t="s">
        <v>80</v>
      </c>
      <c r="I1099">
        <v>-378.39</v>
      </c>
      <c r="J1099" t="s">
        <v>376</v>
      </c>
      <c r="K1099" t="s">
        <v>389</v>
      </c>
    </row>
    <row r="1100" spans="1:11" x14ac:dyDescent="0.35">
      <c r="A1100" t="s">
        <v>373</v>
      </c>
      <c r="B1100" t="s">
        <v>84</v>
      </c>
      <c r="C1100" t="s">
        <v>327</v>
      </c>
      <c r="D1100" t="s">
        <v>78</v>
      </c>
      <c r="E1100">
        <v>2020</v>
      </c>
      <c r="F1100">
        <v>32</v>
      </c>
      <c r="G1100" t="s">
        <v>82</v>
      </c>
      <c r="H1100" t="s">
        <v>80</v>
      </c>
      <c r="I1100">
        <v>211.39</v>
      </c>
      <c r="J1100" t="s">
        <v>376</v>
      </c>
      <c r="K1100" t="s">
        <v>389</v>
      </c>
    </row>
    <row r="1101" spans="1:11" x14ac:dyDescent="0.35">
      <c r="A1101" t="s">
        <v>373</v>
      </c>
      <c r="B1101" t="s">
        <v>84</v>
      </c>
      <c r="C1101" t="s">
        <v>327</v>
      </c>
      <c r="D1101" t="s">
        <v>78</v>
      </c>
      <c r="E1101">
        <v>2021</v>
      </c>
      <c r="F1101">
        <v>11</v>
      </c>
      <c r="G1101" t="s">
        <v>79</v>
      </c>
      <c r="H1101" t="s">
        <v>80</v>
      </c>
      <c r="I1101">
        <v>7091</v>
      </c>
      <c r="J1101" t="s">
        <v>376</v>
      </c>
      <c r="K1101" t="s">
        <v>389</v>
      </c>
    </row>
    <row r="1102" spans="1:11" x14ac:dyDescent="0.35">
      <c r="A1102" t="s">
        <v>373</v>
      </c>
      <c r="B1102" t="s">
        <v>84</v>
      </c>
      <c r="C1102" t="s">
        <v>327</v>
      </c>
      <c r="D1102" t="s">
        <v>78</v>
      </c>
      <c r="E1102">
        <v>2021</v>
      </c>
      <c r="F1102">
        <v>12</v>
      </c>
      <c r="G1102" t="s">
        <v>73</v>
      </c>
      <c r="H1102" t="s">
        <v>80</v>
      </c>
      <c r="I1102">
        <v>567.28</v>
      </c>
      <c r="J1102" t="s">
        <v>376</v>
      </c>
      <c r="K1102" t="s">
        <v>389</v>
      </c>
    </row>
    <row r="1103" spans="1:11" x14ac:dyDescent="0.35">
      <c r="A1103" t="s">
        <v>373</v>
      </c>
      <c r="B1103" t="s">
        <v>84</v>
      </c>
      <c r="C1103" t="s">
        <v>327</v>
      </c>
      <c r="D1103" t="s">
        <v>78</v>
      </c>
      <c r="E1103">
        <v>2021</v>
      </c>
      <c r="F1103">
        <v>32</v>
      </c>
      <c r="G1103" t="s">
        <v>82</v>
      </c>
      <c r="H1103" t="s">
        <v>80</v>
      </c>
      <c r="I1103">
        <v>17825.3</v>
      </c>
      <c r="J1103" t="s">
        <v>376</v>
      </c>
      <c r="K1103" t="s">
        <v>389</v>
      </c>
    </row>
    <row r="1104" spans="1:11" x14ac:dyDescent="0.35">
      <c r="A1104" t="s">
        <v>373</v>
      </c>
      <c r="B1104" t="s">
        <v>84</v>
      </c>
      <c r="C1104" t="s">
        <v>329</v>
      </c>
      <c r="D1104" t="s">
        <v>78</v>
      </c>
      <c r="E1104">
        <v>2020</v>
      </c>
      <c r="F1104">
        <v>11</v>
      </c>
      <c r="G1104" t="s">
        <v>79</v>
      </c>
      <c r="H1104" t="s">
        <v>80</v>
      </c>
      <c r="I1104">
        <v>-723.58</v>
      </c>
      <c r="J1104" t="s">
        <v>376</v>
      </c>
      <c r="K1104" t="s">
        <v>390</v>
      </c>
    </row>
    <row r="1105" spans="1:11" x14ac:dyDescent="0.35">
      <c r="A1105" t="s">
        <v>373</v>
      </c>
      <c r="B1105" t="s">
        <v>84</v>
      </c>
      <c r="C1105" t="s">
        <v>329</v>
      </c>
      <c r="D1105" t="s">
        <v>78</v>
      </c>
      <c r="E1105">
        <v>2020</v>
      </c>
      <c r="F1105">
        <v>12</v>
      </c>
      <c r="G1105" t="s">
        <v>73</v>
      </c>
      <c r="H1105" t="s">
        <v>80</v>
      </c>
      <c r="I1105">
        <v>13.51</v>
      </c>
      <c r="J1105" t="s">
        <v>376</v>
      </c>
      <c r="K1105" t="s">
        <v>390</v>
      </c>
    </row>
    <row r="1106" spans="1:11" x14ac:dyDescent="0.35">
      <c r="A1106" t="s">
        <v>373</v>
      </c>
      <c r="B1106" t="s">
        <v>84</v>
      </c>
      <c r="C1106" t="s">
        <v>329</v>
      </c>
      <c r="D1106" t="s">
        <v>78</v>
      </c>
      <c r="E1106">
        <v>2020</v>
      </c>
      <c r="F1106">
        <v>32</v>
      </c>
      <c r="G1106" t="s">
        <v>82</v>
      </c>
      <c r="H1106" t="s">
        <v>80</v>
      </c>
      <c r="I1106">
        <v>7064.47</v>
      </c>
      <c r="J1106" t="s">
        <v>376</v>
      </c>
      <c r="K1106" t="s">
        <v>390</v>
      </c>
    </row>
    <row r="1107" spans="1:11" x14ac:dyDescent="0.35">
      <c r="A1107" t="s">
        <v>373</v>
      </c>
      <c r="B1107" t="s">
        <v>84</v>
      </c>
      <c r="C1107" t="s">
        <v>329</v>
      </c>
      <c r="D1107" t="s">
        <v>78</v>
      </c>
      <c r="E1107">
        <v>2020</v>
      </c>
      <c r="F1107">
        <v>32</v>
      </c>
      <c r="G1107" t="s">
        <v>82</v>
      </c>
      <c r="H1107" t="s">
        <v>81</v>
      </c>
      <c r="I1107">
        <v>9399.1</v>
      </c>
      <c r="J1107" t="s">
        <v>376</v>
      </c>
      <c r="K1107" t="s">
        <v>390</v>
      </c>
    </row>
    <row r="1108" spans="1:11" x14ac:dyDescent="0.35">
      <c r="A1108" t="s">
        <v>373</v>
      </c>
      <c r="B1108" t="s">
        <v>84</v>
      </c>
      <c r="C1108" t="s">
        <v>329</v>
      </c>
      <c r="D1108" t="s">
        <v>78</v>
      </c>
      <c r="E1108">
        <v>2021</v>
      </c>
      <c r="F1108">
        <v>11</v>
      </c>
      <c r="G1108" t="s">
        <v>79</v>
      </c>
      <c r="H1108" t="s">
        <v>80</v>
      </c>
      <c r="I1108">
        <v>4137</v>
      </c>
      <c r="J1108" t="s">
        <v>376</v>
      </c>
      <c r="K1108" t="s">
        <v>390</v>
      </c>
    </row>
    <row r="1109" spans="1:11" x14ac:dyDescent="0.35">
      <c r="A1109" t="s">
        <v>373</v>
      </c>
      <c r="B1109" t="s">
        <v>84</v>
      </c>
      <c r="C1109" t="s">
        <v>329</v>
      </c>
      <c r="D1109" t="s">
        <v>78</v>
      </c>
      <c r="E1109">
        <v>2021</v>
      </c>
      <c r="F1109">
        <v>11</v>
      </c>
      <c r="G1109" t="s">
        <v>79</v>
      </c>
      <c r="H1109" t="s">
        <v>81</v>
      </c>
      <c r="I1109">
        <v>-1521</v>
      </c>
      <c r="J1109" t="s">
        <v>376</v>
      </c>
      <c r="K1109" t="s">
        <v>390</v>
      </c>
    </row>
    <row r="1110" spans="1:11" x14ac:dyDescent="0.35">
      <c r="A1110" t="s">
        <v>373</v>
      </c>
      <c r="B1110" t="s">
        <v>84</v>
      </c>
      <c r="C1110" t="s">
        <v>329</v>
      </c>
      <c r="D1110" t="s">
        <v>78</v>
      </c>
      <c r="E1110">
        <v>2021</v>
      </c>
      <c r="F1110">
        <v>12</v>
      </c>
      <c r="G1110" t="s">
        <v>73</v>
      </c>
      <c r="H1110" t="s">
        <v>80</v>
      </c>
      <c r="I1110">
        <v>414.2</v>
      </c>
      <c r="J1110" t="s">
        <v>376</v>
      </c>
      <c r="K1110" t="s">
        <v>390</v>
      </c>
    </row>
    <row r="1111" spans="1:11" x14ac:dyDescent="0.35">
      <c r="A1111" t="s">
        <v>373</v>
      </c>
      <c r="B1111" t="s">
        <v>84</v>
      </c>
      <c r="C1111" t="s">
        <v>329</v>
      </c>
      <c r="D1111" t="s">
        <v>78</v>
      </c>
      <c r="E1111">
        <v>2021</v>
      </c>
      <c r="F1111">
        <v>12</v>
      </c>
      <c r="G1111" t="s">
        <v>73</v>
      </c>
      <c r="H1111" t="s">
        <v>81</v>
      </c>
      <c r="I1111">
        <v>-152.1</v>
      </c>
      <c r="J1111" t="s">
        <v>376</v>
      </c>
      <c r="K1111" t="s">
        <v>390</v>
      </c>
    </row>
    <row r="1112" spans="1:11" x14ac:dyDescent="0.35">
      <c r="A1112" t="s">
        <v>373</v>
      </c>
      <c r="B1112" t="s">
        <v>84</v>
      </c>
      <c r="C1112" t="s">
        <v>329</v>
      </c>
      <c r="D1112" t="s">
        <v>78</v>
      </c>
      <c r="E1112">
        <v>2021</v>
      </c>
      <c r="F1112">
        <v>32</v>
      </c>
      <c r="G1112" t="s">
        <v>82</v>
      </c>
      <c r="H1112" t="s">
        <v>80</v>
      </c>
      <c r="I1112">
        <v>33414.629999999997</v>
      </c>
      <c r="J1112" t="s">
        <v>376</v>
      </c>
      <c r="K1112" t="s">
        <v>390</v>
      </c>
    </row>
    <row r="1113" spans="1:11" x14ac:dyDescent="0.35">
      <c r="A1113" t="s">
        <v>373</v>
      </c>
      <c r="B1113" t="s">
        <v>84</v>
      </c>
      <c r="C1113" t="s">
        <v>329</v>
      </c>
      <c r="D1113" t="s">
        <v>78</v>
      </c>
      <c r="E1113">
        <v>2021</v>
      </c>
      <c r="F1113">
        <v>32</v>
      </c>
      <c r="G1113" t="s">
        <v>82</v>
      </c>
      <c r="H1113" t="s">
        <v>81</v>
      </c>
      <c r="I1113">
        <v>10677.94</v>
      </c>
      <c r="J1113" t="s">
        <v>376</v>
      </c>
      <c r="K1113" t="s">
        <v>390</v>
      </c>
    </row>
    <row r="1114" spans="1:11" x14ac:dyDescent="0.35">
      <c r="A1114" t="s">
        <v>373</v>
      </c>
      <c r="B1114" t="s">
        <v>84</v>
      </c>
      <c r="C1114" t="s">
        <v>334</v>
      </c>
      <c r="D1114" t="s">
        <v>78</v>
      </c>
      <c r="E1114">
        <v>2020</v>
      </c>
      <c r="F1114">
        <v>12</v>
      </c>
      <c r="G1114" t="s">
        <v>73</v>
      </c>
      <c r="H1114" t="s">
        <v>80</v>
      </c>
      <c r="I1114">
        <v>-14.8</v>
      </c>
      <c r="J1114" t="s">
        <v>376</v>
      </c>
      <c r="K1114" t="s">
        <v>391</v>
      </c>
    </row>
    <row r="1115" spans="1:11" x14ac:dyDescent="0.35">
      <c r="A1115" t="s">
        <v>373</v>
      </c>
      <c r="B1115" t="s">
        <v>84</v>
      </c>
      <c r="C1115" t="s">
        <v>334</v>
      </c>
      <c r="D1115" t="s">
        <v>78</v>
      </c>
      <c r="E1115">
        <v>2021</v>
      </c>
      <c r="F1115">
        <v>11</v>
      </c>
      <c r="G1115" t="s">
        <v>79</v>
      </c>
      <c r="H1115" t="s">
        <v>80</v>
      </c>
      <c r="I1115">
        <v>3378</v>
      </c>
      <c r="J1115" t="s">
        <v>376</v>
      </c>
      <c r="K1115" t="s">
        <v>391</v>
      </c>
    </row>
    <row r="1116" spans="1:11" x14ac:dyDescent="0.35">
      <c r="A1116" t="s">
        <v>373</v>
      </c>
      <c r="B1116" t="s">
        <v>84</v>
      </c>
      <c r="C1116" t="s">
        <v>334</v>
      </c>
      <c r="D1116" t="s">
        <v>78</v>
      </c>
      <c r="E1116">
        <v>2021</v>
      </c>
      <c r="F1116">
        <v>12</v>
      </c>
      <c r="G1116" t="s">
        <v>73</v>
      </c>
      <c r="H1116" t="s">
        <v>80</v>
      </c>
      <c r="I1116">
        <v>337.8</v>
      </c>
      <c r="J1116" t="s">
        <v>376</v>
      </c>
      <c r="K1116" t="s">
        <v>391</v>
      </c>
    </row>
    <row r="1117" spans="1:11" x14ac:dyDescent="0.35">
      <c r="A1117" t="s">
        <v>373</v>
      </c>
      <c r="B1117" t="s">
        <v>84</v>
      </c>
      <c r="C1117" t="s">
        <v>334</v>
      </c>
      <c r="D1117" t="s">
        <v>78</v>
      </c>
      <c r="E1117">
        <v>2021</v>
      </c>
      <c r="F1117">
        <v>32</v>
      </c>
      <c r="G1117" t="s">
        <v>82</v>
      </c>
      <c r="H1117" t="s">
        <v>80</v>
      </c>
      <c r="I1117">
        <v>3168.38</v>
      </c>
      <c r="J1117" t="s">
        <v>376</v>
      </c>
      <c r="K1117" t="s">
        <v>391</v>
      </c>
    </row>
    <row r="1118" spans="1:11" x14ac:dyDescent="0.35">
      <c r="A1118" t="s">
        <v>373</v>
      </c>
      <c r="B1118" t="s">
        <v>84</v>
      </c>
      <c r="C1118" t="s">
        <v>330</v>
      </c>
      <c r="D1118" t="s">
        <v>78</v>
      </c>
      <c r="E1118">
        <v>2020</v>
      </c>
      <c r="F1118">
        <v>11</v>
      </c>
      <c r="G1118" t="s">
        <v>79</v>
      </c>
      <c r="H1118" t="s">
        <v>80</v>
      </c>
      <c r="I1118">
        <v>-4383</v>
      </c>
      <c r="J1118" t="s">
        <v>376</v>
      </c>
      <c r="K1118" t="s">
        <v>392</v>
      </c>
    </row>
    <row r="1119" spans="1:11" x14ac:dyDescent="0.35">
      <c r="A1119" t="s">
        <v>373</v>
      </c>
      <c r="B1119" t="s">
        <v>84</v>
      </c>
      <c r="C1119" t="s">
        <v>330</v>
      </c>
      <c r="D1119" t="s">
        <v>78</v>
      </c>
      <c r="E1119">
        <v>2020</v>
      </c>
      <c r="F1119">
        <v>11</v>
      </c>
      <c r="G1119" t="s">
        <v>79</v>
      </c>
      <c r="H1119" t="s">
        <v>81</v>
      </c>
      <c r="I1119">
        <v>-321</v>
      </c>
      <c r="J1119" t="s">
        <v>376</v>
      </c>
      <c r="K1119" t="s">
        <v>392</v>
      </c>
    </row>
    <row r="1120" spans="1:11" x14ac:dyDescent="0.35">
      <c r="A1120" t="s">
        <v>373</v>
      </c>
      <c r="B1120" t="s">
        <v>84</v>
      </c>
      <c r="C1120" t="s">
        <v>330</v>
      </c>
      <c r="D1120" t="s">
        <v>78</v>
      </c>
      <c r="E1120">
        <v>2020</v>
      </c>
      <c r="F1120">
        <v>12</v>
      </c>
      <c r="G1120" t="s">
        <v>73</v>
      </c>
      <c r="H1120" t="s">
        <v>80</v>
      </c>
      <c r="I1120">
        <v>-471.88</v>
      </c>
      <c r="J1120" t="s">
        <v>376</v>
      </c>
      <c r="K1120" t="s">
        <v>392</v>
      </c>
    </row>
    <row r="1121" spans="1:11" x14ac:dyDescent="0.35">
      <c r="A1121" t="s">
        <v>373</v>
      </c>
      <c r="B1121" t="s">
        <v>84</v>
      </c>
      <c r="C1121" t="s">
        <v>330</v>
      </c>
      <c r="D1121" t="s">
        <v>78</v>
      </c>
      <c r="E1121">
        <v>2020</v>
      </c>
      <c r="F1121">
        <v>12</v>
      </c>
      <c r="G1121" t="s">
        <v>73</v>
      </c>
      <c r="H1121" t="s">
        <v>81</v>
      </c>
      <c r="I1121">
        <v>-32.1</v>
      </c>
      <c r="J1121" t="s">
        <v>376</v>
      </c>
      <c r="K1121" t="s">
        <v>392</v>
      </c>
    </row>
    <row r="1122" spans="1:11" x14ac:dyDescent="0.35">
      <c r="A1122" t="s">
        <v>373</v>
      </c>
      <c r="B1122" t="s">
        <v>84</v>
      </c>
      <c r="C1122" t="s">
        <v>330</v>
      </c>
      <c r="D1122" t="s">
        <v>78</v>
      </c>
      <c r="E1122">
        <v>2020</v>
      </c>
      <c r="F1122">
        <v>32</v>
      </c>
      <c r="G1122" t="s">
        <v>82</v>
      </c>
      <c r="H1122" t="s">
        <v>80</v>
      </c>
      <c r="I1122">
        <v>26350.99</v>
      </c>
      <c r="J1122" t="s">
        <v>376</v>
      </c>
      <c r="K1122" t="s">
        <v>392</v>
      </c>
    </row>
    <row r="1123" spans="1:11" x14ac:dyDescent="0.35">
      <c r="A1123" t="s">
        <v>373</v>
      </c>
      <c r="B1123" t="s">
        <v>84</v>
      </c>
      <c r="C1123" t="s">
        <v>330</v>
      </c>
      <c r="D1123" t="s">
        <v>78</v>
      </c>
      <c r="E1123">
        <v>2020</v>
      </c>
      <c r="F1123">
        <v>32</v>
      </c>
      <c r="G1123" t="s">
        <v>82</v>
      </c>
      <c r="H1123" t="s">
        <v>81</v>
      </c>
      <c r="I1123">
        <v>5992.58</v>
      </c>
      <c r="J1123" t="s">
        <v>376</v>
      </c>
      <c r="K1123" t="s">
        <v>392</v>
      </c>
    </row>
    <row r="1124" spans="1:11" x14ac:dyDescent="0.35">
      <c r="A1124" t="s">
        <v>373</v>
      </c>
      <c r="B1124" t="s">
        <v>84</v>
      </c>
      <c r="C1124" t="s">
        <v>330</v>
      </c>
      <c r="D1124" t="s">
        <v>78</v>
      </c>
      <c r="E1124">
        <v>2021</v>
      </c>
      <c r="F1124">
        <v>11</v>
      </c>
      <c r="G1124" t="s">
        <v>79</v>
      </c>
      <c r="H1124" t="s">
        <v>80</v>
      </c>
      <c r="I1124">
        <v>27318</v>
      </c>
      <c r="J1124" t="s">
        <v>376</v>
      </c>
      <c r="K1124" t="s">
        <v>392</v>
      </c>
    </row>
    <row r="1125" spans="1:11" x14ac:dyDescent="0.35">
      <c r="A1125" t="s">
        <v>373</v>
      </c>
      <c r="B1125" t="s">
        <v>84</v>
      </c>
      <c r="C1125" t="s">
        <v>330</v>
      </c>
      <c r="D1125" t="s">
        <v>78</v>
      </c>
      <c r="E1125">
        <v>2021</v>
      </c>
      <c r="F1125">
        <v>11</v>
      </c>
      <c r="G1125" t="s">
        <v>79</v>
      </c>
      <c r="H1125" t="s">
        <v>81</v>
      </c>
      <c r="I1125">
        <v>14963</v>
      </c>
      <c r="J1125" t="s">
        <v>376</v>
      </c>
      <c r="K1125" t="s">
        <v>392</v>
      </c>
    </row>
    <row r="1126" spans="1:11" x14ac:dyDescent="0.35">
      <c r="A1126" t="s">
        <v>373</v>
      </c>
      <c r="B1126" t="s">
        <v>84</v>
      </c>
      <c r="C1126" t="s">
        <v>330</v>
      </c>
      <c r="D1126" t="s">
        <v>78</v>
      </c>
      <c r="E1126">
        <v>2021</v>
      </c>
      <c r="F1126">
        <v>12</v>
      </c>
      <c r="G1126" t="s">
        <v>73</v>
      </c>
      <c r="H1126" t="s">
        <v>80</v>
      </c>
      <c r="I1126">
        <v>2721.6</v>
      </c>
      <c r="J1126" t="s">
        <v>376</v>
      </c>
      <c r="K1126" t="s">
        <v>392</v>
      </c>
    </row>
    <row r="1127" spans="1:11" x14ac:dyDescent="0.35">
      <c r="A1127" t="s">
        <v>373</v>
      </c>
      <c r="B1127" t="s">
        <v>84</v>
      </c>
      <c r="C1127" t="s">
        <v>330</v>
      </c>
      <c r="D1127" t="s">
        <v>78</v>
      </c>
      <c r="E1127">
        <v>2021</v>
      </c>
      <c r="F1127">
        <v>12</v>
      </c>
      <c r="G1127" t="s">
        <v>73</v>
      </c>
      <c r="H1127" t="s">
        <v>81</v>
      </c>
      <c r="I1127">
        <v>1496.3</v>
      </c>
      <c r="J1127" t="s">
        <v>376</v>
      </c>
      <c r="K1127" t="s">
        <v>392</v>
      </c>
    </row>
    <row r="1128" spans="1:11" x14ac:dyDescent="0.35">
      <c r="A1128" t="s">
        <v>373</v>
      </c>
      <c r="B1128" t="s">
        <v>84</v>
      </c>
      <c r="C1128" t="s">
        <v>330</v>
      </c>
      <c r="D1128" t="s">
        <v>78</v>
      </c>
      <c r="E1128">
        <v>2021</v>
      </c>
      <c r="F1128">
        <v>32</v>
      </c>
      <c r="G1128" t="s">
        <v>82</v>
      </c>
      <c r="H1128" t="s">
        <v>80</v>
      </c>
      <c r="I1128">
        <v>158389.81</v>
      </c>
      <c r="J1128" t="s">
        <v>376</v>
      </c>
      <c r="K1128" t="s">
        <v>392</v>
      </c>
    </row>
    <row r="1129" spans="1:11" x14ac:dyDescent="0.35">
      <c r="A1129" t="s">
        <v>373</v>
      </c>
      <c r="B1129" t="s">
        <v>84</v>
      </c>
      <c r="C1129" t="s">
        <v>330</v>
      </c>
      <c r="D1129" t="s">
        <v>78</v>
      </c>
      <c r="E1129">
        <v>2021</v>
      </c>
      <c r="F1129">
        <v>32</v>
      </c>
      <c r="G1129" t="s">
        <v>82</v>
      </c>
      <c r="H1129" t="s">
        <v>81</v>
      </c>
      <c r="I1129">
        <v>36004.54</v>
      </c>
      <c r="J1129" t="s">
        <v>376</v>
      </c>
      <c r="K1129" t="s">
        <v>392</v>
      </c>
    </row>
    <row r="1130" spans="1:11" x14ac:dyDescent="0.35">
      <c r="A1130" t="s">
        <v>373</v>
      </c>
      <c r="B1130" t="s">
        <v>84</v>
      </c>
      <c r="C1130" t="s">
        <v>85</v>
      </c>
      <c r="D1130" t="s">
        <v>78</v>
      </c>
      <c r="E1130">
        <v>2020</v>
      </c>
      <c r="F1130">
        <v>11</v>
      </c>
      <c r="G1130" t="s">
        <v>79</v>
      </c>
      <c r="H1130" t="s">
        <v>80</v>
      </c>
      <c r="I1130">
        <v>1643</v>
      </c>
      <c r="J1130" t="s">
        <v>376</v>
      </c>
      <c r="K1130" t="s">
        <v>388</v>
      </c>
    </row>
    <row r="1131" spans="1:11" x14ac:dyDescent="0.35">
      <c r="A1131" t="s">
        <v>373</v>
      </c>
      <c r="B1131" t="s">
        <v>84</v>
      </c>
      <c r="C1131" t="s">
        <v>85</v>
      </c>
      <c r="D1131" t="s">
        <v>78</v>
      </c>
      <c r="E1131">
        <v>2020</v>
      </c>
      <c r="F1131">
        <v>12</v>
      </c>
      <c r="G1131" t="s">
        <v>73</v>
      </c>
      <c r="H1131" t="s">
        <v>80</v>
      </c>
      <c r="I1131">
        <v>164.3</v>
      </c>
      <c r="J1131" t="s">
        <v>376</v>
      </c>
      <c r="K1131" t="s">
        <v>388</v>
      </c>
    </row>
    <row r="1132" spans="1:11" x14ac:dyDescent="0.35">
      <c r="A1132" t="s">
        <v>373</v>
      </c>
      <c r="B1132" t="s">
        <v>84</v>
      </c>
      <c r="C1132" t="s">
        <v>85</v>
      </c>
      <c r="D1132" t="s">
        <v>78</v>
      </c>
      <c r="E1132">
        <v>2020</v>
      </c>
      <c r="F1132">
        <v>32</v>
      </c>
      <c r="G1132" t="s">
        <v>82</v>
      </c>
      <c r="H1132" t="s">
        <v>80</v>
      </c>
      <c r="I1132">
        <v>7014.61</v>
      </c>
      <c r="J1132" t="s">
        <v>376</v>
      </c>
      <c r="K1132" t="s">
        <v>388</v>
      </c>
    </row>
    <row r="1133" spans="1:11" x14ac:dyDescent="0.35">
      <c r="A1133" t="s">
        <v>373</v>
      </c>
      <c r="B1133" t="s">
        <v>84</v>
      </c>
      <c r="C1133" t="s">
        <v>85</v>
      </c>
      <c r="D1133" t="s">
        <v>78</v>
      </c>
      <c r="E1133">
        <v>2021</v>
      </c>
      <c r="F1133">
        <v>11</v>
      </c>
      <c r="G1133" t="s">
        <v>79</v>
      </c>
      <c r="H1133" t="s">
        <v>80</v>
      </c>
      <c r="I1133">
        <v>-1120</v>
      </c>
      <c r="J1133" t="s">
        <v>376</v>
      </c>
      <c r="K1133" t="s">
        <v>388</v>
      </c>
    </row>
    <row r="1134" spans="1:11" x14ac:dyDescent="0.35">
      <c r="A1134" t="s">
        <v>373</v>
      </c>
      <c r="B1134" t="s">
        <v>84</v>
      </c>
      <c r="C1134" t="s">
        <v>85</v>
      </c>
      <c r="D1134" t="s">
        <v>78</v>
      </c>
      <c r="E1134">
        <v>2021</v>
      </c>
      <c r="F1134">
        <v>12</v>
      </c>
      <c r="G1134" t="s">
        <v>73</v>
      </c>
      <c r="H1134" t="s">
        <v>80</v>
      </c>
      <c r="I1134">
        <v>-56</v>
      </c>
      <c r="J1134" t="s">
        <v>376</v>
      </c>
      <c r="K1134" t="s">
        <v>388</v>
      </c>
    </row>
    <row r="1135" spans="1:11" x14ac:dyDescent="0.35">
      <c r="A1135" t="s">
        <v>373</v>
      </c>
      <c r="B1135" t="s">
        <v>84</v>
      </c>
      <c r="C1135" t="s">
        <v>85</v>
      </c>
      <c r="D1135" t="s">
        <v>78</v>
      </c>
      <c r="E1135">
        <v>2021</v>
      </c>
      <c r="F1135">
        <v>32</v>
      </c>
      <c r="G1135" t="s">
        <v>82</v>
      </c>
      <c r="H1135" t="s">
        <v>80</v>
      </c>
      <c r="I1135">
        <v>26418.21</v>
      </c>
      <c r="J1135" t="s">
        <v>376</v>
      </c>
      <c r="K1135" t="s">
        <v>388</v>
      </c>
    </row>
    <row r="1136" spans="1:11" x14ac:dyDescent="0.35">
      <c r="A1136" t="s">
        <v>373</v>
      </c>
      <c r="B1136" t="s">
        <v>84</v>
      </c>
      <c r="C1136" t="s">
        <v>372</v>
      </c>
      <c r="D1136" t="s">
        <v>78</v>
      </c>
      <c r="E1136">
        <v>2021</v>
      </c>
      <c r="F1136">
        <v>11</v>
      </c>
      <c r="G1136" t="s">
        <v>79</v>
      </c>
      <c r="H1136" t="s">
        <v>80</v>
      </c>
      <c r="I1136">
        <v>-8636</v>
      </c>
      <c r="J1136" t="s">
        <v>376</v>
      </c>
      <c r="K1136" t="s">
        <v>401</v>
      </c>
    </row>
    <row r="1137" spans="1:11" x14ac:dyDescent="0.35">
      <c r="A1137" t="s">
        <v>373</v>
      </c>
      <c r="B1137" t="s">
        <v>84</v>
      </c>
      <c r="C1137" t="s">
        <v>372</v>
      </c>
      <c r="D1137" t="s">
        <v>78</v>
      </c>
      <c r="E1137">
        <v>2021</v>
      </c>
      <c r="F1137">
        <v>12</v>
      </c>
      <c r="G1137" t="s">
        <v>73</v>
      </c>
      <c r="H1137" t="s">
        <v>80</v>
      </c>
      <c r="I1137">
        <v>-863.6</v>
      </c>
      <c r="J1137" t="s">
        <v>376</v>
      </c>
      <c r="K1137" t="s">
        <v>401</v>
      </c>
    </row>
    <row r="1138" spans="1:11" x14ac:dyDescent="0.35">
      <c r="A1138" t="s">
        <v>373</v>
      </c>
      <c r="B1138" t="s">
        <v>84</v>
      </c>
      <c r="C1138" t="s">
        <v>335</v>
      </c>
      <c r="D1138" t="s">
        <v>78</v>
      </c>
      <c r="E1138">
        <v>2020</v>
      </c>
      <c r="F1138">
        <v>32</v>
      </c>
      <c r="G1138" t="s">
        <v>82</v>
      </c>
      <c r="H1138" t="s">
        <v>80</v>
      </c>
      <c r="I1138">
        <v>596.98</v>
      </c>
      <c r="J1138" t="s">
        <v>376</v>
      </c>
      <c r="K1138" t="s">
        <v>393</v>
      </c>
    </row>
    <row r="1139" spans="1:11" x14ac:dyDescent="0.35">
      <c r="A1139" t="s">
        <v>373</v>
      </c>
      <c r="B1139" t="s">
        <v>84</v>
      </c>
      <c r="C1139" t="s">
        <v>352</v>
      </c>
      <c r="D1139" t="s">
        <v>78</v>
      </c>
      <c r="E1139">
        <v>2020</v>
      </c>
      <c r="F1139">
        <v>32</v>
      </c>
      <c r="G1139" t="s">
        <v>82</v>
      </c>
      <c r="H1139" t="s">
        <v>80</v>
      </c>
      <c r="I1139">
        <v>1140.6400000000001</v>
      </c>
      <c r="J1139" t="s">
        <v>376</v>
      </c>
      <c r="K1139" t="s">
        <v>399</v>
      </c>
    </row>
    <row r="1140" spans="1:11" x14ac:dyDescent="0.35">
      <c r="A1140" t="s">
        <v>373</v>
      </c>
      <c r="B1140" t="s">
        <v>84</v>
      </c>
      <c r="C1140" t="s">
        <v>352</v>
      </c>
      <c r="D1140" t="s">
        <v>78</v>
      </c>
      <c r="E1140">
        <v>2021</v>
      </c>
      <c r="F1140">
        <v>11</v>
      </c>
      <c r="G1140" t="s">
        <v>79</v>
      </c>
      <c r="H1140" t="s">
        <v>80</v>
      </c>
      <c r="I1140">
        <v>-1043</v>
      </c>
      <c r="J1140" t="s">
        <v>376</v>
      </c>
      <c r="K1140" t="s">
        <v>399</v>
      </c>
    </row>
    <row r="1141" spans="1:11" x14ac:dyDescent="0.35">
      <c r="A1141" t="s">
        <v>373</v>
      </c>
      <c r="B1141" t="s">
        <v>84</v>
      </c>
      <c r="C1141" t="s">
        <v>352</v>
      </c>
      <c r="D1141" t="s">
        <v>78</v>
      </c>
      <c r="E1141">
        <v>2021</v>
      </c>
      <c r="F1141">
        <v>12</v>
      </c>
      <c r="G1141" t="s">
        <v>73</v>
      </c>
      <c r="H1141" t="s">
        <v>80</v>
      </c>
      <c r="I1141">
        <v>-104.3</v>
      </c>
      <c r="J1141" t="s">
        <v>376</v>
      </c>
      <c r="K1141" t="s">
        <v>399</v>
      </c>
    </row>
    <row r="1142" spans="1:11" x14ac:dyDescent="0.35">
      <c r="A1142" t="s">
        <v>373</v>
      </c>
      <c r="B1142" t="s">
        <v>84</v>
      </c>
      <c r="C1142" t="s">
        <v>352</v>
      </c>
      <c r="D1142" t="s">
        <v>78</v>
      </c>
      <c r="E1142">
        <v>2021</v>
      </c>
      <c r="F1142">
        <v>32</v>
      </c>
      <c r="G1142" t="s">
        <v>82</v>
      </c>
      <c r="H1142" t="s">
        <v>80</v>
      </c>
      <c r="I1142">
        <v>1896.41</v>
      </c>
      <c r="J1142" t="s">
        <v>376</v>
      </c>
      <c r="K1142" t="s">
        <v>399</v>
      </c>
    </row>
    <row r="1143" spans="1:11" x14ac:dyDescent="0.35">
      <c r="A1143" t="s">
        <v>373</v>
      </c>
      <c r="B1143" t="s">
        <v>84</v>
      </c>
      <c r="C1143" t="s">
        <v>352</v>
      </c>
      <c r="D1143" t="s">
        <v>78</v>
      </c>
      <c r="E1143">
        <v>2021</v>
      </c>
      <c r="F1143">
        <v>32</v>
      </c>
      <c r="G1143" t="s">
        <v>82</v>
      </c>
      <c r="H1143" t="s">
        <v>81</v>
      </c>
      <c r="I1143">
        <v>837.32</v>
      </c>
      <c r="J1143" t="s">
        <v>376</v>
      </c>
      <c r="K1143" t="s">
        <v>399</v>
      </c>
    </row>
    <row r="1144" spans="1:11" x14ac:dyDescent="0.35">
      <c r="A1144" t="s">
        <v>373</v>
      </c>
      <c r="B1144" t="s">
        <v>84</v>
      </c>
      <c r="C1144" t="s">
        <v>353</v>
      </c>
      <c r="D1144" t="s">
        <v>78</v>
      </c>
      <c r="E1144">
        <v>2021</v>
      </c>
      <c r="F1144">
        <v>32</v>
      </c>
      <c r="G1144" t="s">
        <v>82</v>
      </c>
      <c r="H1144" t="s">
        <v>80</v>
      </c>
      <c r="I1144">
        <v>1003.16</v>
      </c>
      <c r="J1144" t="s">
        <v>376</v>
      </c>
      <c r="K1144" t="s">
        <v>402</v>
      </c>
    </row>
    <row r="1145" spans="1:11" x14ac:dyDescent="0.35">
      <c r="A1145" t="s">
        <v>373</v>
      </c>
      <c r="B1145" t="s">
        <v>84</v>
      </c>
      <c r="C1145" t="s">
        <v>336</v>
      </c>
      <c r="D1145" t="s">
        <v>78</v>
      </c>
      <c r="E1145">
        <v>2020</v>
      </c>
      <c r="F1145">
        <v>32</v>
      </c>
      <c r="G1145" t="s">
        <v>82</v>
      </c>
      <c r="H1145" t="s">
        <v>80</v>
      </c>
      <c r="I1145">
        <v>161.19</v>
      </c>
      <c r="J1145" t="s">
        <v>376</v>
      </c>
      <c r="K1145" t="s">
        <v>394</v>
      </c>
    </row>
    <row r="1146" spans="1:11" x14ac:dyDescent="0.35">
      <c r="A1146" t="s">
        <v>373</v>
      </c>
      <c r="B1146" t="s">
        <v>84</v>
      </c>
      <c r="C1146" t="s">
        <v>354</v>
      </c>
      <c r="D1146" t="s">
        <v>78</v>
      </c>
      <c r="E1146">
        <v>2020</v>
      </c>
      <c r="F1146">
        <v>32</v>
      </c>
      <c r="G1146" t="s">
        <v>82</v>
      </c>
      <c r="H1146" t="s">
        <v>80</v>
      </c>
      <c r="I1146">
        <v>2060.65</v>
      </c>
      <c r="J1146" t="s">
        <v>376</v>
      </c>
      <c r="K1146" t="s">
        <v>400</v>
      </c>
    </row>
    <row r="1147" spans="1:11" x14ac:dyDescent="0.35">
      <c r="A1147" t="s">
        <v>373</v>
      </c>
      <c r="B1147" t="s">
        <v>84</v>
      </c>
      <c r="C1147" t="s">
        <v>354</v>
      </c>
      <c r="D1147" t="s">
        <v>78</v>
      </c>
      <c r="E1147">
        <v>2021</v>
      </c>
      <c r="F1147">
        <v>11</v>
      </c>
      <c r="G1147" t="s">
        <v>79</v>
      </c>
      <c r="H1147" t="s">
        <v>80</v>
      </c>
      <c r="I1147">
        <v>-3517</v>
      </c>
      <c r="J1147" t="s">
        <v>376</v>
      </c>
      <c r="K1147" t="s">
        <v>400</v>
      </c>
    </row>
    <row r="1148" spans="1:11" x14ac:dyDescent="0.35">
      <c r="A1148" t="s">
        <v>373</v>
      </c>
      <c r="B1148" t="s">
        <v>84</v>
      </c>
      <c r="C1148" t="s">
        <v>354</v>
      </c>
      <c r="D1148" t="s">
        <v>78</v>
      </c>
      <c r="E1148">
        <v>2021</v>
      </c>
      <c r="F1148">
        <v>11</v>
      </c>
      <c r="G1148" t="s">
        <v>79</v>
      </c>
      <c r="H1148" t="s">
        <v>81</v>
      </c>
      <c r="I1148">
        <v>-3591</v>
      </c>
      <c r="J1148" t="s">
        <v>376</v>
      </c>
      <c r="K1148" t="s">
        <v>400</v>
      </c>
    </row>
    <row r="1149" spans="1:11" x14ac:dyDescent="0.35">
      <c r="A1149" t="s">
        <v>373</v>
      </c>
      <c r="B1149" t="s">
        <v>84</v>
      </c>
      <c r="C1149" t="s">
        <v>354</v>
      </c>
      <c r="D1149" t="s">
        <v>78</v>
      </c>
      <c r="E1149">
        <v>2021</v>
      </c>
      <c r="F1149">
        <v>12</v>
      </c>
      <c r="G1149" t="s">
        <v>73</v>
      </c>
      <c r="H1149" t="s">
        <v>80</v>
      </c>
      <c r="I1149">
        <v>-351.7</v>
      </c>
      <c r="J1149" t="s">
        <v>376</v>
      </c>
      <c r="K1149" t="s">
        <v>400</v>
      </c>
    </row>
    <row r="1150" spans="1:11" x14ac:dyDescent="0.35">
      <c r="A1150" t="s">
        <v>373</v>
      </c>
      <c r="B1150" t="s">
        <v>84</v>
      </c>
      <c r="C1150" t="s">
        <v>354</v>
      </c>
      <c r="D1150" t="s">
        <v>78</v>
      </c>
      <c r="E1150">
        <v>2021</v>
      </c>
      <c r="F1150">
        <v>12</v>
      </c>
      <c r="G1150" t="s">
        <v>73</v>
      </c>
      <c r="H1150" t="s">
        <v>81</v>
      </c>
      <c r="I1150">
        <v>-359.1</v>
      </c>
      <c r="J1150" t="s">
        <v>376</v>
      </c>
      <c r="K1150" t="s">
        <v>400</v>
      </c>
    </row>
    <row r="1151" spans="1:11" x14ac:dyDescent="0.35">
      <c r="A1151" t="s">
        <v>373</v>
      </c>
      <c r="B1151" t="s">
        <v>84</v>
      </c>
      <c r="C1151" t="s">
        <v>337</v>
      </c>
      <c r="D1151" t="s">
        <v>78</v>
      </c>
      <c r="E1151">
        <v>2020</v>
      </c>
      <c r="F1151">
        <v>32</v>
      </c>
      <c r="G1151" t="s">
        <v>82</v>
      </c>
      <c r="H1151" t="s">
        <v>80</v>
      </c>
      <c r="I1151">
        <v>307.23</v>
      </c>
      <c r="J1151" t="s">
        <v>376</v>
      </c>
      <c r="K1151" t="s">
        <v>395</v>
      </c>
    </row>
    <row r="1152" spans="1:11" x14ac:dyDescent="0.35">
      <c r="A1152" t="s">
        <v>373</v>
      </c>
      <c r="B1152" t="s">
        <v>84</v>
      </c>
      <c r="C1152" t="s">
        <v>338</v>
      </c>
      <c r="D1152" t="s">
        <v>78</v>
      </c>
      <c r="E1152">
        <v>2020</v>
      </c>
      <c r="F1152">
        <v>11</v>
      </c>
      <c r="G1152" t="s">
        <v>79</v>
      </c>
      <c r="H1152" t="s">
        <v>80</v>
      </c>
      <c r="I1152">
        <v>-166.7</v>
      </c>
      <c r="J1152" t="s">
        <v>376</v>
      </c>
      <c r="K1152" t="s">
        <v>396</v>
      </c>
    </row>
    <row r="1153" spans="1:11" x14ac:dyDescent="0.35">
      <c r="A1153" t="s">
        <v>373</v>
      </c>
      <c r="B1153" t="s">
        <v>84</v>
      </c>
      <c r="C1153" t="s">
        <v>338</v>
      </c>
      <c r="D1153" t="s">
        <v>78</v>
      </c>
      <c r="E1153">
        <v>2021</v>
      </c>
      <c r="F1153">
        <v>32</v>
      </c>
      <c r="G1153" t="s">
        <v>82</v>
      </c>
      <c r="H1153" t="s">
        <v>80</v>
      </c>
      <c r="I1153">
        <v>3328.54</v>
      </c>
      <c r="J1153" t="s">
        <v>376</v>
      </c>
      <c r="K1153" t="s">
        <v>396</v>
      </c>
    </row>
    <row r="1154" spans="1:11" x14ac:dyDescent="0.35">
      <c r="A1154" t="s">
        <v>373</v>
      </c>
      <c r="B1154" t="s">
        <v>84</v>
      </c>
      <c r="C1154" t="s">
        <v>331</v>
      </c>
      <c r="D1154" t="s">
        <v>78</v>
      </c>
      <c r="E1154">
        <v>2020</v>
      </c>
      <c r="F1154">
        <v>11</v>
      </c>
      <c r="G1154" t="s">
        <v>79</v>
      </c>
      <c r="H1154" t="s">
        <v>80</v>
      </c>
      <c r="I1154">
        <v>-27</v>
      </c>
      <c r="J1154" t="s">
        <v>376</v>
      </c>
      <c r="K1154" t="s">
        <v>397</v>
      </c>
    </row>
    <row r="1155" spans="1:11" x14ac:dyDescent="0.35">
      <c r="A1155" t="s">
        <v>373</v>
      </c>
      <c r="B1155" t="s">
        <v>84</v>
      </c>
      <c r="C1155" t="s">
        <v>331</v>
      </c>
      <c r="D1155" t="s">
        <v>78</v>
      </c>
      <c r="E1155">
        <v>2020</v>
      </c>
      <c r="F1155">
        <v>11</v>
      </c>
      <c r="G1155" t="s">
        <v>79</v>
      </c>
      <c r="H1155" t="s">
        <v>81</v>
      </c>
      <c r="I1155">
        <v>687</v>
      </c>
      <c r="J1155" t="s">
        <v>376</v>
      </c>
      <c r="K1155" t="s">
        <v>397</v>
      </c>
    </row>
    <row r="1156" spans="1:11" x14ac:dyDescent="0.35">
      <c r="A1156" t="s">
        <v>373</v>
      </c>
      <c r="B1156" t="s">
        <v>84</v>
      </c>
      <c r="C1156" t="s">
        <v>331</v>
      </c>
      <c r="D1156" t="s">
        <v>78</v>
      </c>
      <c r="E1156">
        <v>2020</v>
      </c>
      <c r="F1156">
        <v>12</v>
      </c>
      <c r="G1156" t="s">
        <v>73</v>
      </c>
      <c r="H1156" t="s">
        <v>80</v>
      </c>
      <c r="I1156">
        <v>-5</v>
      </c>
      <c r="J1156" t="s">
        <v>376</v>
      </c>
      <c r="K1156" t="s">
        <v>397</v>
      </c>
    </row>
    <row r="1157" spans="1:11" x14ac:dyDescent="0.35">
      <c r="A1157" t="s">
        <v>373</v>
      </c>
      <c r="B1157" t="s">
        <v>84</v>
      </c>
      <c r="C1157" t="s">
        <v>331</v>
      </c>
      <c r="D1157" t="s">
        <v>78</v>
      </c>
      <c r="E1157">
        <v>2020</v>
      </c>
      <c r="F1157">
        <v>12</v>
      </c>
      <c r="G1157" t="s">
        <v>73</v>
      </c>
      <c r="H1157" t="s">
        <v>81</v>
      </c>
      <c r="I1157">
        <v>68.7</v>
      </c>
      <c r="J1157" t="s">
        <v>376</v>
      </c>
      <c r="K1157" t="s">
        <v>397</v>
      </c>
    </row>
    <row r="1158" spans="1:11" x14ac:dyDescent="0.35">
      <c r="A1158" t="s">
        <v>373</v>
      </c>
      <c r="B1158" t="s">
        <v>84</v>
      </c>
      <c r="C1158" t="s">
        <v>331</v>
      </c>
      <c r="D1158" t="s">
        <v>78</v>
      </c>
      <c r="E1158">
        <v>2020</v>
      </c>
      <c r="F1158">
        <v>32</v>
      </c>
      <c r="G1158" t="s">
        <v>82</v>
      </c>
      <c r="H1158" t="s">
        <v>80</v>
      </c>
      <c r="I1158">
        <v>17223.39</v>
      </c>
      <c r="J1158" t="s">
        <v>376</v>
      </c>
      <c r="K1158" t="s">
        <v>397</v>
      </c>
    </row>
    <row r="1159" spans="1:11" x14ac:dyDescent="0.35">
      <c r="A1159" t="s">
        <v>373</v>
      </c>
      <c r="B1159" t="s">
        <v>84</v>
      </c>
      <c r="C1159" t="s">
        <v>331</v>
      </c>
      <c r="D1159" t="s">
        <v>78</v>
      </c>
      <c r="E1159">
        <v>2020</v>
      </c>
      <c r="F1159">
        <v>32</v>
      </c>
      <c r="G1159" t="s">
        <v>82</v>
      </c>
      <c r="H1159" t="s">
        <v>81</v>
      </c>
      <c r="I1159">
        <v>4860.8</v>
      </c>
      <c r="J1159" t="s">
        <v>376</v>
      </c>
      <c r="K1159" t="s">
        <v>397</v>
      </c>
    </row>
    <row r="1160" spans="1:11" x14ac:dyDescent="0.35">
      <c r="A1160" t="s">
        <v>373</v>
      </c>
      <c r="B1160" t="s">
        <v>84</v>
      </c>
      <c r="C1160" t="s">
        <v>331</v>
      </c>
      <c r="D1160" t="s">
        <v>78</v>
      </c>
      <c r="E1160">
        <v>2021</v>
      </c>
      <c r="F1160">
        <v>11</v>
      </c>
      <c r="G1160" t="s">
        <v>79</v>
      </c>
      <c r="H1160" t="s">
        <v>80</v>
      </c>
      <c r="I1160">
        <v>3453</v>
      </c>
      <c r="J1160" t="s">
        <v>376</v>
      </c>
      <c r="K1160" t="s">
        <v>397</v>
      </c>
    </row>
    <row r="1161" spans="1:11" x14ac:dyDescent="0.35">
      <c r="A1161" t="s">
        <v>373</v>
      </c>
      <c r="B1161" t="s">
        <v>84</v>
      </c>
      <c r="C1161" t="s">
        <v>331</v>
      </c>
      <c r="D1161" t="s">
        <v>78</v>
      </c>
      <c r="E1161">
        <v>2021</v>
      </c>
      <c r="F1161">
        <v>11</v>
      </c>
      <c r="G1161" t="s">
        <v>79</v>
      </c>
      <c r="H1161" t="s">
        <v>81</v>
      </c>
      <c r="I1161">
        <v>-2488</v>
      </c>
      <c r="J1161" t="s">
        <v>376</v>
      </c>
      <c r="K1161" t="s">
        <v>397</v>
      </c>
    </row>
    <row r="1162" spans="1:11" x14ac:dyDescent="0.35">
      <c r="A1162" t="s">
        <v>373</v>
      </c>
      <c r="B1162" t="s">
        <v>84</v>
      </c>
      <c r="C1162" t="s">
        <v>331</v>
      </c>
      <c r="D1162" t="s">
        <v>78</v>
      </c>
      <c r="E1162">
        <v>2021</v>
      </c>
      <c r="F1162">
        <v>12</v>
      </c>
      <c r="G1162" t="s">
        <v>73</v>
      </c>
      <c r="H1162" t="s">
        <v>80</v>
      </c>
      <c r="I1162">
        <v>345.3</v>
      </c>
      <c r="J1162" t="s">
        <v>376</v>
      </c>
      <c r="K1162" t="s">
        <v>397</v>
      </c>
    </row>
    <row r="1163" spans="1:11" x14ac:dyDescent="0.35">
      <c r="A1163" t="s">
        <v>373</v>
      </c>
      <c r="B1163" t="s">
        <v>84</v>
      </c>
      <c r="C1163" t="s">
        <v>331</v>
      </c>
      <c r="D1163" t="s">
        <v>78</v>
      </c>
      <c r="E1163">
        <v>2021</v>
      </c>
      <c r="F1163">
        <v>12</v>
      </c>
      <c r="G1163" t="s">
        <v>73</v>
      </c>
      <c r="H1163" t="s">
        <v>81</v>
      </c>
      <c r="I1163">
        <v>-248.8</v>
      </c>
      <c r="J1163" t="s">
        <v>376</v>
      </c>
      <c r="K1163" t="s">
        <v>397</v>
      </c>
    </row>
    <row r="1164" spans="1:11" x14ac:dyDescent="0.35">
      <c r="A1164" t="s">
        <v>373</v>
      </c>
      <c r="B1164" t="s">
        <v>84</v>
      </c>
      <c r="C1164" t="s">
        <v>331</v>
      </c>
      <c r="D1164" t="s">
        <v>78</v>
      </c>
      <c r="E1164">
        <v>2021</v>
      </c>
      <c r="F1164">
        <v>32</v>
      </c>
      <c r="G1164" t="s">
        <v>82</v>
      </c>
      <c r="H1164" t="s">
        <v>80</v>
      </c>
      <c r="I1164">
        <v>52997.84</v>
      </c>
      <c r="J1164" t="s">
        <v>376</v>
      </c>
      <c r="K1164" t="s">
        <v>397</v>
      </c>
    </row>
    <row r="1165" spans="1:11" x14ac:dyDescent="0.35">
      <c r="A1165" t="s">
        <v>373</v>
      </c>
      <c r="B1165" t="s">
        <v>84</v>
      </c>
      <c r="C1165" t="s">
        <v>331</v>
      </c>
      <c r="D1165" t="s">
        <v>78</v>
      </c>
      <c r="E1165">
        <v>2021</v>
      </c>
      <c r="F1165">
        <v>32</v>
      </c>
      <c r="G1165" t="s">
        <v>82</v>
      </c>
      <c r="H1165" t="s">
        <v>81</v>
      </c>
      <c r="I1165">
        <v>15760.68</v>
      </c>
      <c r="J1165" t="s">
        <v>376</v>
      </c>
      <c r="K1165" t="s">
        <v>397</v>
      </c>
    </row>
    <row r="1166" spans="1:11" x14ac:dyDescent="0.35">
      <c r="A1166" t="s">
        <v>373</v>
      </c>
      <c r="B1166" t="s">
        <v>84</v>
      </c>
      <c r="C1166" t="s">
        <v>339</v>
      </c>
      <c r="D1166" t="s">
        <v>78</v>
      </c>
      <c r="E1166">
        <v>2020</v>
      </c>
      <c r="F1166">
        <v>32</v>
      </c>
      <c r="G1166" t="s">
        <v>82</v>
      </c>
      <c r="H1166" t="s">
        <v>80</v>
      </c>
      <c r="I1166">
        <v>150.69</v>
      </c>
      <c r="J1166" t="s">
        <v>376</v>
      </c>
      <c r="K1166" t="s">
        <v>398</v>
      </c>
    </row>
    <row r="1167" spans="1:11" x14ac:dyDescent="0.35">
      <c r="A1167" t="s">
        <v>373</v>
      </c>
      <c r="B1167" t="s">
        <v>84</v>
      </c>
      <c r="C1167" t="s">
        <v>339</v>
      </c>
      <c r="D1167" t="s">
        <v>78</v>
      </c>
      <c r="E1167">
        <v>2020</v>
      </c>
      <c r="F1167">
        <v>32</v>
      </c>
      <c r="G1167" t="s">
        <v>82</v>
      </c>
      <c r="H1167" t="s">
        <v>81</v>
      </c>
      <c r="I1167">
        <v>295.11</v>
      </c>
      <c r="J1167" t="s">
        <v>376</v>
      </c>
      <c r="K1167" t="s">
        <v>398</v>
      </c>
    </row>
    <row r="1168" spans="1:11" x14ac:dyDescent="0.35">
      <c r="A1168" t="s">
        <v>373</v>
      </c>
      <c r="B1168" t="s">
        <v>84</v>
      </c>
      <c r="C1168" t="s">
        <v>339</v>
      </c>
      <c r="D1168" t="s">
        <v>78</v>
      </c>
      <c r="E1168">
        <v>2021</v>
      </c>
      <c r="F1168">
        <v>32</v>
      </c>
      <c r="G1168" t="s">
        <v>82</v>
      </c>
      <c r="H1168" t="s">
        <v>80</v>
      </c>
      <c r="I1168">
        <v>2951.45</v>
      </c>
      <c r="J1168" t="s">
        <v>376</v>
      </c>
      <c r="K1168" t="s">
        <v>398</v>
      </c>
    </row>
    <row r="1169" spans="1:11" x14ac:dyDescent="0.35">
      <c r="A1169" t="s">
        <v>377</v>
      </c>
      <c r="B1169" t="s">
        <v>304</v>
      </c>
      <c r="C1169" t="s">
        <v>87</v>
      </c>
      <c r="D1169" t="s">
        <v>78</v>
      </c>
      <c r="E1169">
        <v>2019</v>
      </c>
      <c r="F1169">
        <v>11</v>
      </c>
      <c r="G1169" t="s">
        <v>79</v>
      </c>
      <c r="H1169" t="s">
        <v>80</v>
      </c>
      <c r="I1169">
        <v>-2564</v>
      </c>
      <c r="J1169" t="s">
        <v>378</v>
      </c>
      <c r="K1169" t="s">
        <v>387</v>
      </c>
    </row>
    <row r="1170" spans="1:11" x14ac:dyDescent="0.35">
      <c r="A1170" t="s">
        <v>377</v>
      </c>
      <c r="B1170" t="s">
        <v>304</v>
      </c>
      <c r="C1170" t="s">
        <v>87</v>
      </c>
      <c r="D1170" t="s">
        <v>78</v>
      </c>
      <c r="E1170">
        <v>2019</v>
      </c>
      <c r="F1170">
        <v>12</v>
      </c>
      <c r="G1170" t="s">
        <v>73</v>
      </c>
      <c r="H1170" t="s">
        <v>80</v>
      </c>
      <c r="I1170">
        <v>-256.39999999999998</v>
      </c>
      <c r="J1170" t="s">
        <v>378</v>
      </c>
      <c r="K1170" t="s">
        <v>387</v>
      </c>
    </row>
    <row r="1171" spans="1:11" x14ac:dyDescent="0.35">
      <c r="A1171" t="s">
        <v>377</v>
      </c>
      <c r="B1171" t="s">
        <v>304</v>
      </c>
      <c r="C1171" t="s">
        <v>87</v>
      </c>
      <c r="D1171" t="s">
        <v>78</v>
      </c>
      <c r="E1171">
        <v>2020</v>
      </c>
      <c r="F1171">
        <v>11</v>
      </c>
      <c r="G1171" t="s">
        <v>79</v>
      </c>
      <c r="H1171" t="s">
        <v>80</v>
      </c>
      <c r="I1171">
        <v>-59462</v>
      </c>
      <c r="J1171" t="s">
        <v>378</v>
      </c>
      <c r="K1171" t="s">
        <v>387</v>
      </c>
    </row>
    <row r="1172" spans="1:11" x14ac:dyDescent="0.35">
      <c r="A1172" t="s">
        <v>377</v>
      </c>
      <c r="B1172" t="s">
        <v>304</v>
      </c>
      <c r="C1172" t="s">
        <v>87</v>
      </c>
      <c r="D1172" t="s">
        <v>78</v>
      </c>
      <c r="E1172">
        <v>2020</v>
      </c>
      <c r="F1172">
        <v>11</v>
      </c>
      <c r="G1172" t="s">
        <v>79</v>
      </c>
      <c r="H1172" t="s">
        <v>81</v>
      </c>
      <c r="I1172">
        <v>3932</v>
      </c>
      <c r="J1172" t="s">
        <v>378</v>
      </c>
      <c r="K1172" t="s">
        <v>387</v>
      </c>
    </row>
    <row r="1173" spans="1:11" x14ac:dyDescent="0.35">
      <c r="A1173" t="s">
        <v>377</v>
      </c>
      <c r="B1173" t="s">
        <v>304</v>
      </c>
      <c r="C1173" t="s">
        <v>87</v>
      </c>
      <c r="D1173" t="s">
        <v>78</v>
      </c>
      <c r="E1173">
        <v>2020</v>
      </c>
      <c r="F1173">
        <v>12</v>
      </c>
      <c r="G1173" t="s">
        <v>73</v>
      </c>
      <c r="H1173" t="s">
        <v>80</v>
      </c>
      <c r="I1173">
        <v>-5946.2</v>
      </c>
      <c r="J1173" t="s">
        <v>378</v>
      </c>
      <c r="K1173" t="s">
        <v>387</v>
      </c>
    </row>
    <row r="1174" spans="1:11" x14ac:dyDescent="0.35">
      <c r="A1174" t="s">
        <v>377</v>
      </c>
      <c r="B1174" t="s">
        <v>304</v>
      </c>
      <c r="C1174" t="s">
        <v>87</v>
      </c>
      <c r="D1174" t="s">
        <v>78</v>
      </c>
      <c r="E1174">
        <v>2020</v>
      </c>
      <c r="F1174">
        <v>12</v>
      </c>
      <c r="G1174" t="s">
        <v>73</v>
      </c>
      <c r="H1174" t="s">
        <v>81</v>
      </c>
      <c r="I1174">
        <v>393.2</v>
      </c>
      <c r="J1174" t="s">
        <v>378</v>
      </c>
      <c r="K1174" t="s">
        <v>387</v>
      </c>
    </row>
    <row r="1175" spans="1:11" x14ac:dyDescent="0.35">
      <c r="A1175" t="s">
        <v>377</v>
      </c>
      <c r="B1175" t="s">
        <v>304</v>
      </c>
      <c r="C1175" t="s">
        <v>87</v>
      </c>
      <c r="D1175" t="s">
        <v>78</v>
      </c>
      <c r="E1175">
        <v>2020</v>
      </c>
      <c r="F1175">
        <v>32</v>
      </c>
      <c r="G1175" t="s">
        <v>82</v>
      </c>
      <c r="H1175" t="s">
        <v>80</v>
      </c>
      <c r="I1175">
        <v>808511</v>
      </c>
      <c r="J1175" t="s">
        <v>378</v>
      </c>
      <c r="K1175" t="s">
        <v>387</v>
      </c>
    </row>
    <row r="1176" spans="1:11" x14ac:dyDescent="0.35">
      <c r="A1176" t="s">
        <v>377</v>
      </c>
      <c r="B1176" t="s">
        <v>304</v>
      </c>
      <c r="C1176" t="s">
        <v>87</v>
      </c>
      <c r="D1176" t="s">
        <v>78</v>
      </c>
      <c r="E1176">
        <v>2020</v>
      </c>
      <c r="F1176">
        <v>32</v>
      </c>
      <c r="G1176" t="s">
        <v>82</v>
      </c>
      <c r="H1176" t="s">
        <v>81</v>
      </c>
      <c r="I1176">
        <v>5721</v>
      </c>
      <c r="J1176" t="s">
        <v>378</v>
      </c>
      <c r="K1176" t="s">
        <v>387</v>
      </c>
    </row>
    <row r="1177" spans="1:11" x14ac:dyDescent="0.35">
      <c r="A1177" t="s">
        <v>377</v>
      </c>
      <c r="B1177" t="s">
        <v>304</v>
      </c>
      <c r="C1177" t="s">
        <v>87</v>
      </c>
      <c r="D1177" t="s">
        <v>78</v>
      </c>
      <c r="E1177">
        <v>2021</v>
      </c>
      <c r="F1177">
        <v>11</v>
      </c>
      <c r="G1177" t="s">
        <v>79</v>
      </c>
      <c r="H1177" t="s">
        <v>80</v>
      </c>
      <c r="I1177">
        <v>838653</v>
      </c>
      <c r="J1177" t="s">
        <v>378</v>
      </c>
      <c r="K1177" t="s">
        <v>387</v>
      </c>
    </row>
    <row r="1178" spans="1:11" x14ac:dyDescent="0.35">
      <c r="A1178" t="s">
        <v>377</v>
      </c>
      <c r="B1178" t="s">
        <v>304</v>
      </c>
      <c r="C1178" t="s">
        <v>87</v>
      </c>
      <c r="D1178" t="s">
        <v>78</v>
      </c>
      <c r="E1178">
        <v>2021</v>
      </c>
      <c r="F1178">
        <v>11</v>
      </c>
      <c r="G1178" t="s">
        <v>79</v>
      </c>
      <c r="H1178" t="s">
        <v>81</v>
      </c>
      <c r="I1178">
        <v>18678</v>
      </c>
      <c r="J1178" t="s">
        <v>378</v>
      </c>
      <c r="K1178" t="s">
        <v>387</v>
      </c>
    </row>
    <row r="1179" spans="1:11" x14ac:dyDescent="0.35">
      <c r="A1179" t="s">
        <v>377</v>
      </c>
      <c r="B1179" t="s">
        <v>304</v>
      </c>
      <c r="C1179" t="s">
        <v>87</v>
      </c>
      <c r="D1179" t="s">
        <v>78</v>
      </c>
      <c r="E1179">
        <v>2021</v>
      </c>
      <c r="F1179">
        <v>12</v>
      </c>
      <c r="G1179" t="s">
        <v>73</v>
      </c>
      <c r="H1179" t="s">
        <v>80</v>
      </c>
      <c r="I1179">
        <v>83865.3</v>
      </c>
      <c r="J1179" t="s">
        <v>378</v>
      </c>
      <c r="K1179" t="s">
        <v>387</v>
      </c>
    </row>
    <row r="1180" spans="1:11" x14ac:dyDescent="0.35">
      <c r="A1180" t="s">
        <v>377</v>
      </c>
      <c r="B1180" t="s">
        <v>304</v>
      </c>
      <c r="C1180" t="s">
        <v>87</v>
      </c>
      <c r="D1180" t="s">
        <v>78</v>
      </c>
      <c r="E1180">
        <v>2021</v>
      </c>
      <c r="F1180">
        <v>12</v>
      </c>
      <c r="G1180" t="s">
        <v>73</v>
      </c>
      <c r="H1180" t="s">
        <v>81</v>
      </c>
      <c r="I1180">
        <v>1867.8</v>
      </c>
      <c r="J1180" t="s">
        <v>378</v>
      </c>
      <c r="K1180" t="s">
        <v>387</v>
      </c>
    </row>
    <row r="1181" spans="1:11" x14ac:dyDescent="0.35">
      <c r="A1181" t="s">
        <v>377</v>
      </c>
      <c r="B1181" t="s">
        <v>304</v>
      </c>
      <c r="C1181" t="s">
        <v>87</v>
      </c>
      <c r="D1181" t="s">
        <v>78</v>
      </c>
      <c r="E1181">
        <v>2021</v>
      </c>
      <c r="F1181">
        <v>32</v>
      </c>
      <c r="G1181" t="s">
        <v>82</v>
      </c>
      <c r="H1181" t="s">
        <v>80</v>
      </c>
      <c r="I1181">
        <v>6126367</v>
      </c>
      <c r="J1181" t="s">
        <v>378</v>
      </c>
      <c r="K1181" t="s">
        <v>387</v>
      </c>
    </row>
    <row r="1182" spans="1:11" x14ac:dyDescent="0.35">
      <c r="A1182" t="s">
        <v>377</v>
      </c>
      <c r="B1182" t="s">
        <v>304</v>
      </c>
      <c r="C1182" t="s">
        <v>87</v>
      </c>
      <c r="D1182" t="s">
        <v>78</v>
      </c>
      <c r="E1182">
        <v>2021</v>
      </c>
      <c r="F1182">
        <v>32</v>
      </c>
      <c r="G1182" t="s">
        <v>82</v>
      </c>
      <c r="H1182" t="s">
        <v>81</v>
      </c>
      <c r="I1182">
        <v>77709</v>
      </c>
      <c r="J1182" t="s">
        <v>378</v>
      </c>
      <c r="K1182" t="s">
        <v>387</v>
      </c>
    </row>
    <row r="1183" spans="1:11" x14ac:dyDescent="0.35">
      <c r="A1183" t="s">
        <v>377</v>
      </c>
      <c r="B1183" t="s">
        <v>84</v>
      </c>
      <c r="C1183" t="s">
        <v>327</v>
      </c>
      <c r="D1183" t="s">
        <v>78</v>
      </c>
      <c r="E1183">
        <v>2021</v>
      </c>
      <c r="F1183">
        <v>11</v>
      </c>
      <c r="G1183" t="s">
        <v>79</v>
      </c>
      <c r="H1183" t="s">
        <v>80</v>
      </c>
      <c r="I1183">
        <v>285</v>
      </c>
      <c r="J1183" t="s">
        <v>378</v>
      </c>
      <c r="K1183" t="s">
        <v>389</v>
      </c>
    </row>
    <row r="1184" spans="1:11" x14ac:dyDescent="0.35">
      <c r="A1184" t="s">
        <v>377</v>
      </c>
      <c r="B1184" t="s">
        <v>84</v>
      </c>
      <c r="C1184" t="s">
        <v>327</v>
      </c>
      <c r="D1184" t="s">
        <v>78</v>
      </c>
      <c r="E1184">
        <v>2021</v>
      </c>
      <c r="F1184">
        <v>12</v>
      </c>
      <c r="G1184" t="s">
        <v>73</v>
      </c>
      <c r="H1184" t="s">
        <v>80</v>
      </c>
      <c r="I1184">
        <v>22.8</v>
      </c>
      <c r="J1184" t="s">
        <v>378</v>
      </c>
      <c r="K1184" t="s">
        <v>389</v>
      </c>
    </row>
    <row r="1185" spans="1:11" x14ac:dyDescent="0.35">
      <c r="A1185" t="s">
        <v>377</v>
      </c>
      <c r="B1185" t="s">
        <v>84</v>
      </c>
      <c r="C1185" t="s">
        <v>327</v>
      </c>
      <c r="D1185" t="s">
        <v>78</v>
      </c>
      <c r="E1185">
        <v>2021</v>
      </c>
      <c r="F1185">
        <v>32</v>
      </c>
      <c r="G1185" t="s">
        <v>82</v>
      </c>
      <c r="H1185" t="s">
        <v>80</v>
      </c>
      <c r="I1185">
        <v>15884.37</v>
      </c>
      <c r="J1185" t="s">
        <v>378</v>
      </c>
      <c r="K1185" t="s">
        <v>389</v>
      </c>
    </row>
    <row r="1186" spans="1:11" x14ac:dyDescent="0.35">
      <c r="A1186" t="s">
        <v>377</v>
      </c>
      <c r="B1186" t="s">
        <v>84</v>
      </c>
      <c r="C1186" t="s">
        <v>329</v>
      </c>
      <c r="D1186" t="s">
        <v>78</v>
      </c>
      <c r="E1186">
        <v>2020</v>
      </c>
      <c r="F1186">
        <v>11</v>
      </c>
      <c r="G1186" t="s">
        <v>79</v>
      </c>
      <c r="H1186" t="s">
        <v>80</v>
      </c>
      <c r="I1186">
        <v>-1150</v>
      </c>
      <c r="J1186" t="s">
        <v>378</v>
      </c>
      <c r="K1186" t="s">
        <v>390</v>
      </c>
    </row>
    <row r="1187" spans="1:11" x14ac:dyDescent="0.35">
      <c r="A1187" t="s">
        <v>377</v>
      </c>
      <c r="B1187" t="s">
        <v>84</v>
      </c>
      <c r="C1187" t="s">
        <v>329</v>
      </c>
      <c r="D1187" t="s">
        <v>78</v>
      </c>
      <c r="E1187">
        <v>2020</v>
      </c>
      <c r="F1187">
        <v>11</v>
      </c>
      <c r="G1187" t="s">
        <v>79</v>
      </c>
      <c r="H1187" t="s">
        <v>81</v>
      </c>
      <c r="I1187">
        <v>-739</v>
      </c>
      <c r="J1187" t="s">
        <v>378</v>
      </c>
      <c r="K1187" t="s">
        <v>390</v>
      </c>
    </row>
    <row r="1188" spans="1:11" x14ac:dyDescent="0.35">
      <c r="A1188" t="s">
        <v>377</v>
      </c>
      <c r="B1188" t="s">
        <v>84</v>
      </c>
      <c r="C1188" t="s">
        <v>329</v>
      </c>
      <c r="D1188" t="s">
        <v>78</v>
      </c>
      <c r="E1188">
        <v>2020</v>
      </c>
      <c r="F1188">
        <v>12</v>
      </c>
      <c r="G1188" t="s">
        <v>73</v>
      </c>
      <c r="H1188" t="s">
        <v>80</v>
      </c>
      <c r="I1188">
        <v>-115.42</v>
      </c>
      <c r="J1188" t="s">
        <v>378</v>
      </c>
      <c r="K1188" t="s">
        <v>390</v>
      </c>
    </row>
    <row r="1189" spans="1:11" x14ac:dyDescent="0.35">
      <c r="A1189" t="s">
        <v>377</v>
      </c>
      <c r="B1189" t="s">
        <v>84</v>
      </c>
      <c r="C1189" t="s">
        <v>329</v>
      </c>
      <c r="D1189" t="s">
        <v>78</v>
      </c>
      <c r="E1189">
        <v>2020</v>
      </c>
      <c r="F1189">
        <v>12</v>
      </c>
      <c r="G1189" t="s">
        <v>73</v>
      </c>
      <c r="H1189" t="s">
        <v>81</v>
      </c>
      <c r="I1189">
        <v>-73.900000000000006</v>
      </c>
      <c r="J1189" t="s">
        <v>378</v>
      </c>
      <c r="K1189" t="s">
        <v>390</v>
      </c>
    </row>
    <row r="1190" spans="1:11" x14ac:dyDescent="0.35">
      <c r="A1190" t="s">
        <v>377</v>
      </c>
      <c r="B1190" t="s">
        <v>84</v>
      </c>
      <c r="C1190" t="s">
        <v>329</v>
      </c>
      <c r="D1190" t="s">
        <v>78</v>
      </c>
      <c r="E1190">
        <v>2020</v>
      </c>
      <c r="F1190">
        <v>32</v>
      </c>
      <c r="G1190" t="s">
        <v>82</v>
      </c>
      <c r="H1190" t="s">
        <v>80</v>
      </c>
      <c r="I1190">
        <v>4396.93</v>
      </c>
      <c r="J1190" t="s">
        <v>378</v>
      </c>
      <c r="K1190" t="s">
        <v>390</v>
      </c>
    </row>
    <row r="1191" spans="1:11" x14ac:dyDescent="0.35">
      <c r="A1191" t="s">
        <v>377</v>
      </c>
      <c r="B1191" t="s">
        <v>84</v>
      </c>
      <c r="C1191" t="s">
        <v>329</v>
      </c>
      <c r="D1191" t="s">
        <v>78</v>
      </c>
      <c r="E1191">
        <v>2020</v>
      </c>
      <c r="F1191">
        <v>32</v>
      </c>
      <c r="G1191" t="s">
        <v>82</v>
      </c>
      <c r="H1191" t="s">
        <v>81</v>
      </c>
      <c r="I1191">
        <v>6219.33</v>
      </c>
      <c r="J1191" t="s">
        <v>378</v>
      </c>
      <c r="K1191" t="s">
        <v>390</v>
      </c>
    </row>
    <row r="1192" spans="1:11" x14ac:dyDescent="0.35">
      <c r="A1192" t="s">
        <v>377</v>
      </c>
      <c r="B1192" t="s">
        <v>84</v>
      </c>
      <c r="C1192" t="s">
        <v>329</v>
      </c>
      <c r="D1192" t="s">
        <v>78</v>
      </c>
      <c r="E1192">
        <v>2021</v>
      </c>
      <c r="F1192">
        <v>11</v>
      </c>
      <c r="G1192" t="s">
        <v>79</v>
      </c>
      <c r="H1192" t="s">
        <v>80</v>
      </c>
      <c r="I1192">
        <v>2790</v>
      </c>
      <c r="J1192" t="s">
        <v>378</v>
      </c>
      <c r="K1192" t="s">
        <v>390</v>
      </c>
    </row>
    <row r="1193" spans="1:11" x14ac:dyDescent="0.35">
      <c r="A1193" t="s">
        <v>377</v>
      </c>
      <c r="B1193" t="s">
        <v>84</v>
      </c>
      <c r="C1193" t="s">
        <v>329</v>
      </c>
      <c r="D1193" t="s">
        <v>78</v>
      </c>
      <c r="E1193">
        <v>2021</v>
      </c>
      <c r="F1193">
        <v>11</v>
      </c>
      <c r="G1193" t="s">
        <v>79</v>
      </c>
      <c r="H1193" t="s">
        <v>81</v>
      </c>
      <c r="I1193">
        <v>-2251</v>
      </c>
      <c r="J1193" t="s">
        <v>378</v>
      </c>
      <c r="K1193" t="s">
        <v>390</v>
      </c>
    </row>
    <row r="1194" spans="1:11" x14ac:dyDescent="0.35">
      <c r="A1194" t="s">
        <v>377</v>
      </c>
      <c r="B1194" t="s">
        <v>84</v>
      </c>
      <c r="C1194" t="s">
        <v>329</v>
      </c>
      <c r="D1194" t="s">
        <v>78</v>
      </c>
      <c r="E1194">
        <v>2021</v>
      </c>
      <c r="F1194">
        <v>12</v>
      </c>
      <c r="G1194" t="s">
        <v>73</v>
      </c>
      <c r="H1194" t="s">
        <v>80</v>
      </c>
      <c r="I1194">
        <v>278.95</v>
      </c>
      <c r="J1194" t="s">
        <v>378</v>
      </c>
      <c r="K1194" t="s">
        <v>390</v>
      </c>
    </row>
    <row r="1195" spans="1:11" x14ac:dyDescent="0.35">
      <c r="A1195" t="s">
        <v>377</v>
      </c>
      <c r="B1195" t="s">
        <v>84</v>
      </c>
      <c r="C1195" t="s">
        <v>329</v>
      </c>
      <c r="D1195" t="s">
        <v>78</v>
      </c>
      <c r="E1195">
        <v>2021</v>
      </c>
      <c r="F1195">
        <v>12</v>
      </c>
      <c r="G1195" t="s">
        <v>73</v>
      </c>
      <c r="H1195" t="s">
        <v>81</v>
      </c>
      <c r="I1195">
        <v>-225.1</v>
      </c>
      <c r="J1195" t="s">
        <v>378</v>
      </c>
      <c r="K1195" t="s">
        <v>390</v>
      </c>
    </row>
    <row r="1196" spans="1:11" x14ac:dyDescent="0.35">
      <c r="A1196" t="s">
        <v>377</v>
      </c>
      <c r="B1196" t="s">
        <v>84</v>
      </c>
      <c r="C1196" t="s">
        <v>329</v>
      </c>
      <c r="D1196" t="s">
        <v>78</v>
      </c>
      <c r="E1196">
        <v>2021</v>
      </c>
      <c r="F1196">
        <v>32</v>
      </c>
      <c r="G1196" t="s">
        <v>82</v>
      </c>
      <c r="H1196" t="s">
        <v>80</v>
      </c>
      <c r="I1196">
        <v>32072.49</v>
      </c>
      <c r="J1196" t="s">
        <v>378</v>
      </c>
      <c r="K1196" t="s">
        <v>390</v>
      </c>
    </row>
    <row r="1197" spans="1:11" x14ac:dyDescent="0.35">
      <c r="A1197" t="s">
        <v>377</v>
      </c>
      <c r="B1197" t="s">
        <v>84</v>
      </c>
      <c r="C1197" t="s">
        <v>329</v>
      </c>
      <c r="D1197" t="s">
        <v>78</v>
      </c>
      <c r="E1197">
        <v>2021</v>
      </c>
      <c r="F1197">
        <v>32</v>
      </c>
      <c r="G1197" t="s">
        <v>82</v>
      </c>
      <c r="H1197" t="s">
        <v>81</v>
      </c>
      <c r="I1197">
        <v>7727</v>
      </c>
      <c r="J1197" t="s">
        <v>378</v>
      </c>
      <c r="K1197" t="s">
        <v>390</v>
      </c>
    </row>
    <row r="1198" spans="1:11" x14ac:dyDescent="0.35">
      <c r="A1198" t="s">
        <v>377</v>
      </c>
      <c r="B1198" t="s">
        <v>84</v>
      </c>
      <c r="C1198" t="s">
        <v>334</v>
      </c>
      <c r="D1198" t="s">
        <v>78</v>
      </c>
      <c r="E1198">
        <v>2021</v>
      </c>
      <c r="F1198">
        <v>11</v>
      </c>
      <c r="G1198" t="s">
        <v>79</v>
      </c>
      <c r="H1198" t="s">
        <v>80</v>
      </c>
      <c r="I1198">
        <v>1208</v>
      </c>
      <c r="J1198" t="s">
        <v>378</v>
      </c>
      <c r="K1198" t="s">
        <v>391</v>
      </c>
    </row>
    <row r="1199" spans="1:11" x14ac:dyDescent="0.35">
      <c r="A1199" t="s">
        <v>377</v>
      </c>
      <c r="B1199" t="s">
        <v>84</v>
      </c>
      <c r="C1199" t="s">
        <v>334</v>
      </c>
      <c r="D1199" t="s">
        <v>78</v>
      </c>
      <c r="E1199">
        <v>2021</v>
      </c>
      <c r="F1199">
        <v>12</v>
      </c>
      <c r="G1199" t="s">
        <v>73</v>
      </c>
      <c r="H1199" t="s">
        <v>80</v>
      </c>
      <c r="I1199">
        <v>120.8</v>
      </c>
      <c r="J1199" t="s">
        <v>378</v>
      </c>
      <c r="K1199" t="s">
        <v>391</v>
      </c>
    </row>
    <row r="1200" spans="1:11" x14ac:dyDescent="0.35">
      <c r="A1200" t="s">
        <v>377</v>
      </c>
      <c r="B1200" t="s">
        <v>84</v>
      </c>
      <c r="C1200" t="s">
        <v>334</v>
      </c>
      <c r="D1200" t="s">
        <v>78</v>
      </c>
      <c r="E1200">
        <v>2021</v>
      </c>
      <c r="F1200">
        <v>32</v>
      </c>
      <c r="G1200" t="s">
        <v>82</v>
      </c>
      <c r="H1200" t="s">
        <v>80</v>
      </c>
      <c r="I1200">
        <v>3983.48</v>
      </c>
      <c r="J1200" t="s">
        <v>378</v>
      </c>
      <c r="K1200" t="s">
        <v>391</v>
      </c>
    </row>
    <row r="1201" spans="1:11" x14ac:dyDescent="0.35">
      <c r="A1201" t="s">
        <v>377</v>
      </c>
      <c r="B1201" t="s">
        <v>84</v>
      </c>
      <c r="C1201" t="s">
        <v>330</v>
      </c>
      <c r="D1201" t="s">
        <v>78</v>
      </c>
      <c r="E1201">
        <v>2020</v>
      </c>
      <c r="F1201">
        <v>11</v>
      </c>
      <c r="G1201" t="s">
        <v>79</v>
      </c>
      <c r="H1201" t="s">
        <v>80</v>
      </c>
      <c r="I1201">
        <v>-10</v>
      </c>
      <c r="J1201" t="s">
        <v>378</v>
      </c>
      <c r="K1201" t="s">
        <v>392</v>
      </c>
    </row>
    <row r="1202" spans="1:11" x14ac:dyDescent="0.35">
      <c r="A1202" t="s">
        <v>377</v>
      </c>
      <c r="B1202" t="s">
        <v>84</v>
      </c>
      <c r="C1202" t="s">
        <v>330</v>
      </c>
      <c r="D1202" t="s">
        <v>78</v>
      </c>
      <c r="E1202">
        <v>2020</v>
      </c>
      <c r="F1202">
        <v>11</v>
      </c>
      <c r="G1202" t="s">
        <v>79</v>
      </c>
      <c r="H1202" t="s">
        <v>81</v>
      </c>
      <c r="I1202">
        <v>-471</v>
      </c>
      <c r="J1202" t="s">
        <v>378</v>
      </c>
      <c r="K1202" t="s">
        <v>392</v>
      </c>
    </row>
    <row r="1203" spans="1:11" x14ac:dyDescent="0.35">
      <c r="A1203" t="s">
        <v>377</v>
      </c>
      <c r="B1203" t="s">
        <v>84</v>
      </c>
      <c r="C1203" t="s">
        <v>330</v>
      </c>
      <c r="D1203" t="s">
        <v>78</v>
      </c>
      <c r="E1203">
        <v>2020</v>
      </c>
      <c r="F1203">
        <v>12</v>
      </c>
      <c r="G1203" t="s">
        <v>73</v>
      </c>
      <c r="H1203" t="s">
        <v>80</v>
      </c>
      <c r="I1203">
        <v>-33.119999999999997</v>
      </c>
      <c r="J1203" t="s">
        <v>378</v>
      </c>
      <c r="K1203" t="s">
        <v>392</v>
      </c>
    </row>
    <row r="1204" spans="1:11" x14ac:dyDescent="0.35">
      <c r="A1204" t="s">
        <v>377</v>
      </c>
      <c r="B1204" t="s">
        <v>84</v>
      </c>
      <c r="C1204" t="s">
        <v>330</v>
      </c>
      <c r="D1204" t="s">
        <v>78</v>
      </c>
      <c r="E1204">
        <v>2020</v>
      </c>
      <c r="F1204">
        <v>12</v>
      </c>
      <c r="G1204" t="s">
        <v>73</v>
      </c>
      <c r="H1204" t="s">
        <v>81</v>
      </c>
      <c r="I1204">
        <v>-47.1</v>
      </c>
      <c r="J1204" t="s">
        <v>378</v>
      </c>
      <c r="K1204" t="s">
        <v>392</v>
      </c>
    </row>
    <row r="1205" spans="1:11" x14ac:dyDescent="0.35">
      <c r="A1205" t="s">
        <v>377</v>
      </c>
      <c r="B1205" t="s">
        <v>84</v>
      </c>
      <c r="C1205" t="s">
        <v>330</v>
      </c>
      <c r="D1205" t="s">
        <v>78</v>
      </c>
      <c r="E1205">
        <v>2020</v>
      </c>
      <c r="F1205">
        <v>32</v>
      </c>
      <c r="G1205" t="s">
        <v>82</v>
      </c>
      <c r="H1205" t="s">
        <v>80</v>
      </c>
      <c r="I1205">
        <v>18081.400000000001</v>
      </c>
      <c r="J1205" t="s">
        <v>378</v>
      </c>
      <c r="K1205" t="s">
        <v>392</v>
      </c>
    </row>
    <row r="1206" spans="1:11" x14ac:dyDescent="0.35">
      <c r="A1206" t="s">
        <v>377</v>
      </c>
      <c r="B1206" t="s">
        <v>84</v>
      </c>
      <c r="C1206" t="s">
        <v>330</v>
      </c>
      <c r="D1206" t="s">
        <v>78</v>
      </c>
      <c r="E1206">
        <v>2020</v>
      </c>
      <c r="F1206">
        <v>32</v>
      </c>
      <c r="G1206" t="s">
        <v>82</v>
      </c>
      <c r="H1206" t="s">
        <v>81</v>
      </c>
      <c r="I1206">
        <v>3702.73</v>
      </c>
      <c r="J1206" t="s">
        <v>378</v>
      </c>
      <c r="K1206" t="s">
        <v>392</v>
      </c>
    </row>
    <row r="1207" spans="1:11" x14ac:dyDescent="0.35">
      <c r="A1207" t="s">
        <v>377</v>
      </c>
      <c r="B1207" t="s">
        <v>84</v>
      </c>
      <c r="C1207" t="s">
        <v>330</v>
      </c>
      <c r="D1207" t="s">
        <v>78</v>
      </c>
      <c r="E1207">
        <v>2021</v>
      </c>
      <c r="F1207">
        <v>11</v>
      </c>
      <c r="G1207" t="s">
        <v>79</v>
      </c>
      <c r="H1207" t="s">
        <v>80</v>
      </c>
      <c r="I1207">
        <v>42207</v>
      </c>
      <c r="J1207" t="s">
        <v>378</v>
      </c>
      <c r="K1207" t="s">
        <v>392</v>
      </c>
    </row>
    <row r="1208" spans="1:11" x14ac:dyDescent="0.35">
      <c r="A1208" t="s">
        <v>377</v>
      </c>
      <c r="B1208" t="s">
        <v>84</v>
      </c>
      <c r="C1208" t="s">
        <v>330</v>
      </c>
      <c r="D1208" t="s">
        <v>78</v>
      </c>
      <c r="E1208">
        <v>2021</v>
      </c>
      <c r="F1208">
        <v>11</v>
      </c>
      <c r="G1208" t="s">
        <v>79</v>
      </c>
      <c r="H1208" t="s">
        <v>81</v>
      </c>
      <c r="I1208">
        <v>15460</v>
      </c>
      <c r="J1208" t="s">
        <v>378</v>
      </c>
      <c r="K1208" t="s">
        <v>392</v>
      </c>
    </row>
    <row r="1209" spans="1:11" x14ac:dyDescent="0.35">
      <c r="A1209" t="s">
        <v>377</v>
      </c>
      <c r="B1209" t="s">
        <v>84</v>
      </c>
      <c r="C1209" t="s">
        <v>330</v>
      </c>
      <c r="D1209" t="s">
        <v>78</v>
      </c>
      <c r="E1209">
        <v>2021</v>
      </c>
      <c r="F1209">
        <v>12</v>
      </c>
      <c r="G1209" t="s">
        <v>73</v>
      </c>
      <c r="H1209" t="s">
        <v>80</v>
      </c>
      <c r="I1209">
        <v>4284.5600000000004</v>
      </c>
      <c r="J1209" t="s">
        <v>378</v>
      </c>
      <c r="K1209" t="s">
        <v>392</v>
      </c>
    </row>
    <row r="1210" spans="1:11" x14ac:dyDescent="0.35">
      <c r="A1210" t="s">
        <v>377</v>
      </c>
      <c r="B1210" t="s">
        <v>84</v>
      </c>
      <c r="C1210" t="s">
        <v>330</v>
      </c>
      <c r="D1210" t="s">
        <v>78</v>
      </c>
      <c r="E1210">
        <v>2021</v>
      </c>
      <c r="F1210">
        <v>12</v>
      </c>
      <c r="G1210" t="s">
        <v>73</v>
      </c>
      <c r="H1210" t="s">
        <v>81</v>
      </c>
      <c r="I1210">
        <v>1546</v>
      </c>
      <c r="J1210" t="s">
        <v>378</v>
      </c>
      <c r="K1210" t="s">
        <v>392</v>
      </c>
    </row>
    <row r="1211" spans="1:11" x14ac:dyDescent="0.35">
      <c r="A1211" t="s">
        <v>377</v>
      </c>
      <c r="B1211" t="s">
        <v>84</v>
      </c>
      <c r="C1211" t="s">
        <v>330</v>
      </c>
      <c r="D1211" t="s">
        <v>78</v>
      </c>
      <c r="E1211">
        <v>2021</v>
      </c>
      <c r="F1211">
        <v>32</v>
      </c>
      <c r="G1211" t="s">
        <v>82</v>
      </c>
      <c r="H1211" t="s">
        <v>80</v>
      </c>
      <c r="I1211">
        <v>176643.3</v>
      </c>
      <c r="J1211" t="s">
        <v>378</v>
      </c>
      <c r="K1211" t="s">
        <v>392</v>
      </c>
    </row>
    <row r="1212" spans="1:11" x14ac:dyDescent="0.35">
      <c r="A1212" t="s">
        <v>377</v>
      </c>
      <c r="B1212" t="s">
        <v>84</v>
      </c>
      <c r="C1212" t="s">
        <v>330</v>
      </c>
      <c r="D1212" t="s">
        <v>78</v>
      </c>
      <c r="E1212">
        <v>2021</v>
      </c>
      <c r="F1212">
        <v>32</v>
      </c>
      <c r="G1212" t="s">
        <v>82</v>
      </c>
      <c r="H1212" t="s">
        <v>81</v>
      </c>
      <c r="I1212">
        <v>46112.04</v>
      </c>
      <c r="J1212" t="s">
        <v>378</v>
      </c>
      <c r="K1212" t="s">
        <v>392</v>
      </c>
    </row>
    <row r="1213" spans="1:11" x14ac:dyDescent="0.35">
      <c r="A1213" t="s">
        <v>377</v>
      </c>
      <c r="B1213" t="s">
        <v>84</v>
      </c>
      <c r="C1213" t="s">
        <v>85</v>
      </c>
      <c r="D1213" t="s">
        <v>78</v>
      </c>
      <c r="E1213">
        <v>2020</v>
      </c>
      <c r="F1213">
        <v>11</v>
      </c>
      <c r="G1213" t="s">
        <v>79</v>
      </c>
      <c r="H1213" t="s">
        <v>80</v>
      </c>
      <c r="I1213">
        <v>-2147</v>
      </c>
      <c r="J1213" t="s">
        <v>378</v>
      </c>
      <c r="K1213" t="s">
        <v>388</v>
      </c>
    </row>
    <row r="1214" spans="1:11" x14ac:dyDescent="0.35">
      <c r="A1214" t="s">
        <v>377</v>
      </c>
      <c r="B1214" t="s">
        <v>84</v>
      </c>
      <c r="C1214" t="s">
        <v>85</v>
      </c>
      <c r="D1214" t="s">
        <v>78</v>
      </c>
      <c r="E1214">
        <v>2020</v>
      </c>
      <c r="F1214">
        <v>12</v>
      </c>
      <c r="G1214" t="s">
        <v>73</v>
      </c>
      <c r="H1214" t="s">
        <v>80</v>
      </c>
      <c r="I1214">
        <v>-379</v>
      </c>
      <c r="J1214" t="s">
        <v>378</v>
      </c>
      <c r="K1214" t="s">
        <v>388</v>
      </c>
    </row>
    <row r="1215" spans="1:11" x14ac:dyDescent="0.35">
      <c r="A1215" t="s">
        <v>377</v>
      </c>
      <c r="B1215" t="s">
        <v>84</v>
      </c>
      <c r="C1215" t="s">
        <v>85</v>
      </c>
      <c r="D1215" t="s">
        <v>78</v>
      </c>
      <c r="E1215">
        <v>2020</v>
      </c>
      <c r="F1215">
        <v>32</v>
      </c>
      <c r="G1215" t="s">
        <v>82</v>
      </c>
      <c r="H1215" t="s">
        <v>80</v>
      </c>
      <c r="I1215">
        <v>5023.3599999999997</v>
      </c>
      <c r="J1215" t="s">
        <v>378</v>
      </c>
      <c r="K1215" t="s">
        <v>388</v>
      </c>
    </row>
    <row r="1216" spans="1:11" x14ac:dyDescent="0.35">
      <c r="A1216" t="s">
        <v>377</v>
      </c>
      <c r="B1216" t="s">
        <v>84</v>
      </c>
      <c r="C1216" t="s">
        <v>85</v>
      </c>
      <c r="D1216" t="s">
        <v>78</v>
      </c>
      <c r="E1216">
        <v>2021</v>
      </c>
      <c r="F1216">
        <v>11</v>
      </c>
      <c r="G1216" t="s">
        <v>79</v>
      </c>
      <c r="H1216" t="s">
        <v>80</v>
      </c>
      <c r="I1216">
        <v>10521</v>
      </c>
      <c r="J1216" t="s">
        <v>378</v>
      </c>
      <c r="K1216" t="s">
        <v>388</v>
      </c>
    </row>
    <row r="1217" spans="1:11" x14ac:dyDescent="0.35">
      <c r="A1217" t="s">
        <v>377</v>
      </c>
      <c r="B1217" t="s">
        <v>84</v>
      </c>
      <c r="C1217" t="s">
        <v>85</v>
      </c>
      <c r="D1217" t="s">
        <v>78</v>
      </c>
      <c r="E1217">
        <v>2021</v>
      </c>
      <c r="F1217">
        <v>12</v>
      </c>
      <c r="G1217" t="s">
        <v>73</v>
      </c>
      <c r="H1217" t="s">
        <v>80</v>
      </c>
      <c r="I1217">
        <v>526.04999999999995</v>
      </c>
      <c r="J1217" t="s">
        <v>378</v>
      </c>
      <c r="K1217" t="s">
        <v>388</v>
      </c>
    </row>
    <row r="1218" spans="1:11" x14ac:dyDescent="0.35">
      <c r="A1218" t="s">
        <v>377</v>
      </c>
      <c r="B1218" t="s">
        <v>84</v>
      </c>
      <c r="C1218" t="s">
        <v>85</v>
      </c>
      <c r="D1218" t="s">
        <v>78</v>
      </c>
      <c r="E1218">
        <v>2021</v>
      </c>
      <c r="F1218">
        <v>32</v>
      </c>
      <c r="G1218" t="s">
        <v>82</v>
      </c>
      <c r="H1218" t="s">
        <v>80</v>
      </c>
      <c r="I1218">
        <v>32869.629999999997</v>
      </c>
      <c r="J1218" t="s">
        <v>378</v>
      </c>
      <c r="K1218" t="s">
        <v>388</v>
      </c>
    </row>
    <row r="1219" spans="1:11" x14ac:dyDescent="0.35">
      <c r="A1219" t="s">
        <v>377</v>
      </c>
      <c r="B1219" t="s">
        <v>84</v>
      </c>
      <c r="C1219" t="s">
        <v>372</v>
      </c>
      <c r="D1219" t="s">
        <v>78</v>
      </c>
      <c r="E1219">
        <v>2021</v>
      </c>
      <c r="F1219">
        <v>11</v>
      </c>
      <c r="G1219" t="s">
        <v>79</v>
      </c>
      <c r="H1219" t="s">
        <v>80</v>
      </c>
      <c r="I1219">
        <v>4430</v>
      </c>
      <c r="J1219" t="s">
        <v>378</v>
      </c>
      <c r="K1219" t="s">
        <v>401</v>
      </c>
    </row>
    <row r="1220" spans="1:11" x14ac:dyDescent="0.35">
      <c r="A1220" t="s">
        <v>377</v>
      </c>
      <c r="B1220" t="s">
        <v>84</v>
      </c>
      <c r="C1220" t="s">
        <v>372</v>
      </c>
      <c r="D1220" t="s">
        <v>78</v>
      </c>
      <c r="E1220">
        <v>2021</v>
      </c>
      <c r="F1220">
        <v>12</v>
      </c>
      <c r="G1220" t="s">
        <v>73</v>
      </c>
      <c r="H1220" t="s">
        <v>80</v>
      </c>
      <c r="I1220">
        <v>443</v>
      </c>
      <c r="J1220" t="s">
        <v>378</v>
      </c>
      <c r="K1220" t="s">
        <v>401</v>
      </c>
    </row>
    <row r="1221" spans="1:11" x14ac:dyDescent="0.35">
      <c r="A1221" t="s">
        <v>377</v>
      </c>
      <c r="B1221" t="s">
        <v>84</v>
      </c>
      <c r="C1221" t="s">
        <v>372</v>
      </c>
      <c r="D1221" t="s">
        <v>78</v>
      </c>
      <c r="E1221">
        <v>2021</v>
      </c>
      <c r="F1221">
        <v>32</v>
      </c>
      <c r="G1221" t="s">
        <v>82</v>
      </c>
      <c r="H1221" t="s">
        <v>80</v>
      </c>
      <c r="I1221">
        <v>3738.19</v>
      </c>
      <c r="J1221" t="s">
        <v>378</v>
      </c>
      <c r="K1221" t="s">
        <v>401</v>
      </c>
    </row>
    <row r="1222" spans="1:11" x14ac:dyDescent="0.35">
      <c r="A1222" t="s">
        <v>377</v>
      </c>
      <c r="B1222" t="s">
        <v>84</v>
      </c>
      <c r="C1222" t="s">
        <v>335</v>
      </c>
      <c r="D1222" t="s">
        <v>78</v>
      </c>
      <c r="E1222">
        <v>2020</v>
      </c>
      <c r="F1222">
        <v>32</v>
      </c>
      <c r="G1222" t="s">
        <v>82</v>
      </c>
      <c r="H1222" t="s">
        <v>80</v>
      </c>
      <c r="I1222">
        <v>156.35</v>
      </c>
      <c r="J1222" t="s">
        <v>378</v>
      </c>
      <c r="K1222" t="s">
        <v>393</v>
      </c>
    </row>
    <row r="1223" spans="1:11" x14ac:dyDescent="0.35">
      <c r="A1223" t="s">
        <v>377</v>
      </c>
      <c r="B1223" t="s">
        <v>84</v>
      </c>
      <c r="C1223" t="s">
        <v>352</v>
      </c>
      <c r="D1223" t="s">
        <v>78</v>
      </c>
      <c r="E1223">
        <v>2020</v>
      </c>
      <c r="F1223">
        <v>32</v>
      </c>
      <c r="G1223" t="s">
        <v>82</v>
      </c>
      <c r="H1223" t="s">
        <v>80</v>
      </c>
      <c r="I1223">
        <v>724.22</v>
      </c>
      <c r="J1223" t="s">
        <v>378</v>
      </c>
      <c r="K1223" t="s">
        <v>399</v>
      </c>
    </row>
    <row r="1224" spans="1:11" x14ac:dyDescent="0.35">
      <c r="A1224" t="s">
        <v>377</v>
      </c>
      <c r="B1224" t="s">
        <v>84</v>
      </c>
      <c r="C1224" t="s">
        <v>352</v>
      </c>
      <c r="D1224" t="s">
        <v>78</v>
      </c>
      <c r="E1224">
        <v>2021</v>
      </c>
      <c r="F1224">
        <v>32</v>
      </c>
      <c r="G1224" t="s">
        <v>82</v>
      </c>
      <c r="H1224" t="s">
        <v>80</v>
      </c>
      <c r="I1224">
        <v>1684.84</v>
      </c>
      <c r="J1224" t="s">
        <v>378</v>
      </c>
      <c r="K1224" t="s">
        <v>399</v>
      </c>
    </row>
    <row r="1225" spans="1:11" x14ac:dyDescent="0.35">
      <c r="A1225" t="s">
        <v>377</v>
      </c>
      <c r="B1225" t="s">
        <v>84</v>
      </c>
      <c r="C1225" t="s">
        <v>352</v>
      </c>
      <c r="D1225" t="s">
        <v>78</v>
      </c>
      <c r="E1225">
        <v>2021</v>
      </c>
      <c r="F1225">
        <v>32</v>
      </c>
      <c r="G1225" t="s">
        <v>82</v>
      </c>
      <c r="H1225" t="s">
        <v>81</v>
      </c>
      <c r="I1225">
        <v>749.33</v>
      </c>
      <c r="J1225" t="s">
        <v>378</v>
      </c>
      <c r="K1225" t="s">
        <v>399</v>
      </c>
    </row>
    <row r="1226" spans="1:11" x14ac:dyDescent="0.35">
      <c r="A1226" t="s">
        <v>377</v>
      </c>
      <c r="B1226" t="s">
        <v>84</v>
      </c>
      <c r="C1226" t="s">
        <v>353</v>
      </c>
      <c r="D1226" t="s">
        <v>78</v>
      </c>
      <c r="E1226">
        <v>2021</v>
      </c>
      <c r="F1226">
        <v>32</v>
      </c>
      <c r="G1226" t="s">
        <v>82</v>
      </c>
      <c r="H1226" t="s">
        <v>80</v>
      </c>
      <c r="I1226">
        <v>866.16</v>
      </c>
      <c r="J1226" t="s">
        <v>378</v>
      </c>
      <c r="K1226" t="s">
        <v>402</v>
      </c>
    </row>
    <row r="1227" spans="1:11" x14ac:dyDescent="0.35">
      <c r="A1227" t="s">
        <v>377</v>
      </c>
      <c r="B1227" t="s">
        <v>84</v>
      </c>
      <c r="C1227" t="s">
        <v>336</v>
      </c>
      <c r="D1227" t="s">
        <v>78</v>
      </c>
      <c r="E1227">
        <v>2021</v>
      </c>
      <c r="F1227">
        <v>11</v>
      </c>
      <c r="G1227" t="s">
        <v>79</v>
      </c>
      <c r="H1227" t="s">
        <v>80</v>
      </c>
      <c r="I1227">
        <v>1795</v>
      </c>
      <c r="J1227" t="s">
        <v>378</v>
      </c>
      <c r="K1227" t="s">
        <v>394</v>
      </c>
    </row>
    <row r="1228" spans="1:11" x14ac:dyDescent="0.35">
      <c r="A1228" t="s">
        <v>377</v>
      </c>
      <c r="B1228" t="s">
        <v>84</v>
      </c>
      <c r="C1228" t="s">
        <v>336</v>
      </c>
      <c r="D1228" t="s">
        <v>78</v>
      </c>
      <c r="E1228">
        <v>2021</v>
      </c>
      <c r="F1228">
        <v>12</v>
      </c>
      <c r="G1228" t="s">
        <v>73</v>
      </c>
      <c r="H1228" t="s">
        <v>80</v>
      </c>
      <c r="I1228">
        <v>143.6</v>
      </c>
      <c r="J1228" t="s">
        <v>378</v>
      </c>
      <c r="K1228" t="s">
        <v>394</v>
      </c>
    </row>
    <row r="1229" spans="1:11" x14ac:dyDescent="0.35">
      <c r="A1229" t="s">
        <v>377</v>
      </c>
      <c r="B1229" t="s">
        <v>84</v>
      </c>
      <c r="C1229" t="s">
        <v>336</v>
      </c>
      <c r="D1229" t="s">
        <v>78</v>
      </c>
      <c r="E1229">
        <v>2021</v>
      </c>
      <c r="F1229">
        <v>32</v>
      </c>
      <c r="G1229" t="s">
        <v>82</v>
      </c>
      <c r="H1229" t="s">
        <v>80</v>
      </c>
      <c r="I1229">
        <v>1745.81</v>
      </c>
      <c r="J1229" t="s">
        <v>378</v>
      </c>
      <c r="K1229" t="s">
        <v>394</v>
      </c>
    </row>
    <row r="1230" spans="1:11" x14ac:dyDescent="0.35">
      <c r="A1230" t="s">
        <v>377</v>
      </c>
      <c r="B1230" t="s">
        <v>84</v>
      </c>
      <c r="C1230" t="s">
        <v>354</v>
      </c>
      <c r="D1230" t="s">
        <v>78</v>
      </c>
      <c r="E1230">
        <v>2020</v>
      </c>
      <c r="F1230">
        <v>32</v>
      </c>
      <c r="G1230" t="s">
        <v>82</v>
      </c>
      <c r="H1230" t="s">
        <v>80</v>
      </c>
      <c r="I1230">
        <v>1576.7</v>
      </c>
      <c r="J1230" t="s">
        <v>378</v>
      </c>
      <c r="K1230" t="s">
        <v>400</v>
      </c>
    </row>
    <row r="1231" spans="1:11" x14ac:dyDescent="0.35">
      <c r="A1231" t="s">
        <v>377</v>
      </c>
      <c r="B1231" t="s">
        <v>84</v>
      </c>
      <c r="C1231" t="s">
        <v>337</v>
      </c>
      <c r="D1231" t="s">
        <v>78</v>
      </c>
      <c r="E1231">
        <v>2020</v>
      </c>
      <c r="F1231">
        <v>11</v>
      </c>
      <c r="G1231" t="s">
        <v>79</v>
      </c>
      <c r="H1231" t="s">
        <v>80</v>
      </c>
      <c r="I1231">
        <v>-252</v>
      </c>
      <c r="J1231" t="s">
        <v>378</v>
      </c>
      <c r="K1231" t="s">
        <v>395</v>
      </c>
    </row>
    <row r="1232" spans="1:11" x14ac:dyDescent="0.35">
      <c r="A1232" t="s">
        <v>377</v>
      </c>
      <c r="B1232" t="s">
        <v>84</v>
      </c>
      <c r="C1232" t="s">
        <v>337</v>
      </c>
      <c r="D1232" t="s">
        <v>78</v>
      </c>
      <c r="E1232">
        <v>2020</v>
      </c>
      <c r="F1232">
        <v>12</v>
      </c>
      <c r="G1232" t="s">
        <v>73</v>
      </c>
      <c r="H1232" t="s">
        <v>80</v>
      </c>
      <c r="I1232">
        <v>-25.2</v>
      </c>
      <c r="J1232" t="s">
        <v>378</v>
      </c>
      <c r="K1232" t="s">
        <v>395</v>
      </c>
    </row>
    <row r="1233" spans="1:11" x14ac:dyDescent="0.35">
      <c r="A1233" t="s">
        <v>377</v>
      </c>
      <c r="B1233" t="s">
        <v>84</v>
      </c>
      <c r="C1233" t="s">
        <v>337</v>
      </c>
      <c r="D1233" t="s">
        <v>78</v>
      </c>
      <c r="E1233">
        <v>2021</v>
      </c>
      <c r="F1233">
        <v>11</v>
      </c>
      <c r="G1233" t="s">
        <v>79</v>
      </c>
      <c r="H1233" t="s">
        <v>80</v>
      </c>
      <c r="I1233">
        <v>4095</v>
      </c>
      <c r="J1233" t="s">
        <v>378</v>
      </c>
      <c r="K1233" t="s">
        <v>395</v>
      </c>
    </row>
    <row r="1234" spans="1:11" x14ac:dyDescent="0.35">
      <c r="A1234" t="s">
        <v>377</v>
      </c>
      <c r="B1234" t="s">
        <v>84</v>
      </c>
      <c r="C1234" t="s">
        <v>337</v>
      </c>
      <c r="D1234" t="s">
        <v>78</v>
      </c>
      <c r="E1234">
        <v>2021</v>
      </c>
      <c r="F1234">
        <v>12</v>
      </c>
      <c r="G1234" t="s">
        <v>73</v>
      </c>
      <c r="H1234" t="s">
        <v>80</v>
      </c>
      <c r="I1234">
        <v>409.5</v>
      </c>
      <c r="J1234" t="s">
        <v>378</v>
      </c>
      <c r="K1234" t="s">
        <v>395</v>
      </c>
    </row>
    <row r="1235" spans="1:11" x14ac:dyDescent="0.35">
      <c r="A1235" t="s">
        <v>377</v>
      </c>
      <c r="B1235" t="s">
        <v>84</v>
      </c>
      <c r="C1235" t="s">
        <v>337</v>
      </c>
      <c r="D1235" t="s">
        <v>78</v>
      </c>
      <c r="E1235">
        <v>2021</v>
      </c>
      <c r="F1235">
        <v>32</v>
      </c>
      <c r="G1235" t="s">
        <v>82</v>
      </c>
      <c r="H1235" t="s">
        <v>80</v>
      </c>
      <c r="I1235">
        <v>3792.09</v>
      </c>
      <c r="J1235" t="s">
        <v>378</v>
      </c>
      <c r="K1235" t="s">
        <v>395</v>
      </c>
    </row>
    <row r="1236" spans="1:11" x14ac:dyDescent="0.35">
      <c r="A1236" t="s">
        <v>377</v>
      </c>
      <c r="B1236" t="s">
        <v>84</v>
      </c>
      <c r="C1236" t="s">
        <v>338</v>
      </c>
      <c r="D1236" t="s">
        <v>78</v>
      </c>
      <c r="E1236">
        <v>2020</v>
      </c>
      <c r="F1236">
        <v>11</v>
      </c>
      <c r="G1236" t="s">
        <v>79</v>
      </c>
      <c r="H1236" t="s">
        <v>80</v>
      </c>
      <c r="I1236">
        <v>166.7</v>
      </c>
      <c r="J1236" t="s">
        <v>378</v>
      </c>
      <c r="K1236" t="s">
        <v>396</v>
      </c>
    </row>
    <row r="1237" spans="1:11" x14ac:dyDescent="0.35">
      <c r="A1237" t="s">
        <v>377</v>
      </c>
      <c r="B1237" t="s">
        <v>84</v>
      </c>
      <c r="C1237" t="s">
        <v>338</v>
      </c>
      <c r="D1237" t="s">
        <v>78</v>
      </c>
      <c r="E1237">
        <v>2021</v>
      </c>
      <c r="F1237">
        <v>32</v>
      </c>
      <c r="G1237" t="s">
        <v>82</v>
      </c>
      <c r="H1237" t="s">
        <v>80</v>
      </c>
      <c r="I1237">
        <v>2951.95</v>
      </c>
      <c r="J1237" t="s">
        <v>378</v>
      </c>
      <c r="K1237" t="s">
        <v>396</v>
      </c>
    </row>
    <row r="1238" spans="1:11" x14ac:dyDescent="0.35">
      <c r="A1238" t="s">
        <v>377</v>
      </c>
      <c r="B1238" t="s">
        <v>84</v>
      </c>
      <c r="C1238" t="s">
        <v>331</v>
      </c>
      <c r="D1238" t="s">
        <v>78</v>
      </c>
      <c r="E1238">
        <v>2020</v>
      </c>
      <c r="F1238">
        <v>11</v>
      </c>
      <c r="G1238" t="s">
        <v>79</v>
      </c>
      <c r="H1238" t="s">
        <v>80</v>
      </c>
      <c r="I1238">
        <v>-648</v>
      </c>
      <c r="J1238" t="s">
        <v>378</v>
      </c>
      <c r="K1238" t="s">
        <v>397</v>
      </c>
    </row>
    <row r="1239" spans="1:11" x14ac:dyDescent="0.35">
      <c r="A1239" t="s">
        <v>377</v>
      </c>
      <c r="B1239" t="s">
        <v>84</v>
      </c>
      <c r="C1239" t="s">
        <v>331</v>
      </c>
      <c r="D1239" t="s">
        <v>78</v>
      </c>
      <c r="E1239">
        <v>2020</v>
      </c>
      <c r="F1239">
        <v>11</v>
      </c>
      <c r="G1239" t="s">
        <v>79</v>
      </c>
      <c r="H1239" t="s">
        <v>81</v>
      </c>
      <c r="I1239">
        <v>-199</v>
      </c>
      <c r="J1239" t="s">
        <v>378</v>
      </c>
      <c r="K1239" t="s">
        <v>397</v>
      </c>
    </row>
    <row r="1240" spans="1:11" x14ac:dyDescent="0.35">
      <c r="A1240" t="s">
        <v>377</v>
      </c>
      <c r="B1240" t="s">
        <v>84</v>
      </c>
      <c r="C1240" t="s">
        <v>331</v>
      </c>
      <c r="D1240" t="s">
        <v>78</v>
      </c>
      <c r="E1240">
        <v>2020</v>
      </c>
      <c r="F1240">
        <v>12</v>
      </c>
      <c r="G1240" t="s">
        <v>73</v>
      </c>
      <c r="H1240" t="s">
        <v>80</v>
      </c>
      <c r="I1240">
        <v>-64.8</v>
      </c>
      <c r="J1240" t="s">
        <v>378</v>
      </c>
      <c r="K1240" t="s">
        <v>397</v>
      </c>
    </row>
    <row r="1241" spans="1:11" x14ac:dyDescent="0.35">
      <c r="A1241" t="s">
        <v>377</v>
      </c>
      <c r="B1241" t="s">
        <v>84</v>
      </c>
      <c r="C1241" t="s">
        <v>331</v>
      </c>
      <c r="D1241" t="s">
        <v>78</v>
      </c>
      <c r="E1241">
        <v>2020</v>
      </c>
      <c r="F1241">
        <v>12</v>
      </c>
      <c r="G1241" t="s">
        <v>73</v>
      </c>
      <c r="H1241" t="s">
        <v>81</v>
      </c>
      <c r="I1241">
        <v>-19.899999999999999</v>
      </c>
      <c r="J1241" t="s">
        <v>378</v>
      </c>
      <c r="K1241" t="s">
        <v>397</v>
      </c>
    </row>
    <row r="1242" spans="1:11" x14ac:dyDescent="0.35">
      <c r="A1242" t="s">
        <v>377</v>
      </c>
      <c r="B1242" t="s">
        <v>84</v>
      </c>
      <c r="C1242" t="s">
        <v>331</v>
      </c>
      <c r="D1242" t="s">
        <v>78</v>
      </c>
      <c r="E1242">
        <v>2020</v>
      </c>
      <c r="F1242">
        <v>32</v>
      </c>
      <c r="G1242" t="s">
        <v>82</v>
      </c>
      <c r="H1242" t="s">
        <v>80</v>
      </c>
      <c r="I1242">
        <v>10669.97</v>
      </c>
      <c r="J1242" t="s">
        <v>378</v>
      </c>
      <c r="K1242" t="s">
        <v>397</v>
      </c>
    </row>
    <row r="1243" spans="1:11" x14ac:dyDescent="0.35">
      <c r="A1243" t="s">
        <v>377</v>
      </c>
      <c r="B1243" t="s">
        <v>84</v>
      </c>
      <c r="C1243" t="s">
        <v>331</v>
      </c>
      <c r="D1243" t="s">
        <v>78</v>
      </c>
      <c r="E1243">
        <v>2020</v>
      </c>
      <c r="F1243">
        <v>32</v>
      </c>
      <c r="G1243" t="s">
        <v>82</v>
      </c>
      <c r="H1243" t="s">
        <v>81</v>
      </c>
      <c r="I1243">
        <v>3291.96</v>
      </c>
      <c r="J1243" t="s">
        <v>378</v>
      </c>
      <c r="K1243" t="s">
        <v>397</v>
      </c>
    </row>
    <row r="1244" spans="1:11" x14ac:dyDescent="0.35">
      <c r="A1244" t="s">
        <v>377</v>
      </c>
      <c r="B1244" t="s">
        <v>84</v>
      </c>
      <c r="C1244" t="s">
        <v>331</v>
      </c>
      <c r="D1244" t="s">
        <v>78</v>
      </c>
      <c r="E1244">
        <v>2021</v>
      </c>
      <c r="F1244">
        <v>11</v>
      </c>
      <c r="G1244" t="s">
        <v>79</v>
      </c>
      <c r="H1244" t="s">
        <v>80</v>
      </c>
      <c r="I1244">
        <v>10221</v>
      </c>
      <c r="J1244" t="s">
        <v>378</v>
      </c>
      <c r="K1244" t="s">
        <v>397</v>
      </c>
    </row>
    <row r="1245" spans="1:11" x14ac:dyDescent="0.35">
      <c r="A1245" t="s">
        <v>377</v>
      </c>
      <c r="B1245" t="s">
        <v>84</v>
      </c>
      <c r="C1245" t="s">
        <v>331</v>
      </c>
      <c r="D1245" t="s">
        <v>78</v>
      </c>
      <c r="E1245">
        <v>2021</v>
      </c>
      <c r="F1245">
        <v>12</v>
      </c>
      <c r="G1245" t="s">
        <v>73</v>
      </c>
      <c r="H1245" t="s">
        <v>80</v>
      </c>
      <c r="I1245">
        <v>1022.1</v>
      </c>
      <c r="J1245" t="s">
        <v>378</v>
      </c>
      <c r="K1245" t="s">
        <v>397</v>
      </c>
    </row>
    <row r="1246" spans="1:11" x14ac:dyDescent="0.35">
      <c r="A1246" t="s">
        <v>377</v>
      </c>
      <c r="B1246" t="s">
        <v>84</v>
      </c>
      <c r="C1246" t="s">
        <v>331</v>
      </c>
      <c r="D1246" t="s">
        <v>78</v>
      </c>
      <c r="E1246">
        <v>2021</v>
      </c>
      <c r="F1246">
        <v>32</v>
      </c>
      <c r="G1246" t="s">
        <v>82</v>
      </c>
      <c r="H1246" t="s">
        <v>80</v>
      </c>
      <c r="I1246">
        <v>56075.61</v>
      </c>
      <c r="J1246" t="s">
        <v>378</v>
      </c>
      <c r="K1246" t="s">
        <v>397</v>
      </c>
    </row>
    <row r="1247" spans="1:11" x14ac:dyDescent="0.35">
      <c r="A1247" t="s">
        <v>377</v>
      </c>
      <c r="B1247" t="s">
        <v>84</v>
      </c>
      <c r="C1247" t="s">
        <v>331</v>
      </c>
      <c r="D1247" t="s">
        <v>78</v>
      </c>
      <c r="E1247">
        <v>2021</v>
      </c>
      <c r="F1247">
        <v>32</v>
      </c>
      <c r="G1247" t="s">
        <v>82</v>
      </c>
      <c r="H1247" t="s">
        <v>81</v>
      </c>
      <c r="I1247">
        <v>13868.93</v>
      </c>
      <c r="J1247" t="s">
        <v>378</v>
      </c>
      <c r="K1247" t="s">
        <v>397</v>
      </c>
    </row>
    <row r="1248" spans="1:11" x14ac:dyDescent="0.35">
      <c r="A1248" t="s">
        <v>377</v>
      </c>
      <c r="B1248" t="s">
        <v>84</v>
      </c>
      <c r="C1248" t="s">
        <v>339</v>
      </c>
      <c r="D1248" t="s">
        <v>78</v>
      </c>
      <c r="E1248">
        <v>2020</v>
      </c>
      <c r="F1248">
        <v>32</v>
      </c>
      <c r="G1248" t="s">
        <v>82</v>
      </c>
      <c r="H1248" t="s">
        <v>80</v>
      </c>
      <c r="I1248">
        <v>42.05</v>
      </c>
      <c r="J1248" t="s">
        <v>378</v>
      </c>
      <c r="K1248" t="s">
        <v>398</v>
      </c>
    </row>
    <row r="1249" spans="1:11" x14ac:dyDescent="0.35">
      <c r="A1249" t="s">
        <v>377</v>
      </c>
      <c r="B1249" t="s">
        <v>84</v>
      </c>
      <c r="C1249" t="s">
        <v>339</v>
      </c>
      <c r="D1249" t="s">
        <v>78</v>
      </c>
      <c r="E1249">
        <v>2020</v>
      </c>
      <c r="F1249">
        <v>32</v>
      </c>
      <c r="G1249" t="s">
        <v>82</v>
      </c>
      <c r="H1249" t="s">
        <v>81</v>
      </c>
      <c r="I1249">
        <v>82.36</v>
      </c>
      <c r="J1249" t="s">
        <v>378</v>
      </c>
      <c r="K1249" t="s">
        <v>398</v>
      </c>
    </row>
    <row r="1250" spans="1:11" x14ac:dyDescent="0.35">
      <c r="A1250" t="s">
        <v>377</v>
      </c>
      <c r="B1250" t="s">
        <v>84</v>
      </c>
      <c r="C1250" t="s">
        <v>339</v>
      </c>
      <c r="D1250" t="s">
        <v>78</v>
      </c>
      <c r="E1250">
        <v>2021</v>
      </c>
      <c r="F1250">
        <v>32</v>
      </c>
      <c r="G1250" t="s">
        <v>82</v>
      </c>
      <c r="H1250" t="s">
        <v>80</v>
      </c>
      <c r="I1250">
        <v>2637.04</v>
      </c>
      <c r="J1250" t="s">
        <v>378</v>
      </c>
      <c r="K1250" t="s">
        <v>398</v>
      </c>
    </row>
    <row r="1251" spans="1:11" x14ac:dyDescent="0.35">
      <c r="A1251" t="s">
        <v>377</v>
      </c>
      <c r="B1251" t="s">
        <v>304</v>
      </c>
      <c r="C1251" t="s">
        <v>87</v>
      </c>
      <c r="D1251" t="s">
        <v>78</v>
      </c>
      <c r="E1251">
        <v>2020</v>
      </c>
      <c r="F1251">
        <v>11</v>
      </c>
      <c r="G1251" t="s">
        <v>79</v>
      </c>
      <c r="H1251" t="s">
        <v>80</v>
      </c>
      <c r="I1251">
        <v>-31534</v>
      </c>
      <c r="J1251" t="s">
        <v>379</v>
      </c>
      <c r="K1251" t="s">
        <v>387</v>
      </c>
    </row>
    <row r="1252" spans="1:11" x14ac:dyDescent="0.35">
      <c r="A1252" t="s">
        <v>377</v>
      </c>
      <c r="B1252" t="s">
        <v>304</v>
      </c>
      <c r="C1252" t="s">
        <v>87</v>
      </c>
      <c r="D1252" t="s">
        <v>78</v>
      </c>
      <c r="E1252">
        <v>2020</v>
      </c>
      <c r="F1252">
        <v>11</v>
      </c>
      <c r="G1252" t="s">
        <v>79</v>
      </c>
      <c r="H1252" t="s">
        <v>81</v>
      </c>
      <c r="I1252">
        <v>-2647</v>
      </c>
      <c r="J1252" t="s">
        <v>379</v>
      </c>
      <c r="K1252" t="s">
        <v>387</v>
      </c>
    </row>
    <row r="1253" spans="1:11" x14ac:dyDescent="0.35">
      <c r="A1253" t="s">
        <v>377</v>
      </c>
      <c r="B1253" t="s">
        <v>304</v>
      </c>
      <c r="C1253" t="s">
        <v>87</v>
      </c>
      <c r="D1253" t="s">
        <v>78</v>
      </c>
      <c r="E1253">
        <v>2020</v>
      </c>
      <c r="F1253">
        <v>12</v>
      </c>
      <c r="G1253" t="s">
        <v>73</v>
      </c>
      <c r="H1253" t="s">
        <v>80</v>
      </c>
      <c r="I1253">
        <v>-3153.4</v>
      </c>
      <c r="J1253" t="s">
        <v>379</v>
      </c>
      <c r="K1253" t="s">
        <v>387</v>
      </c>
    </row>
    <row r="1254" spans="1:11" x14ac:dyDescent="0.35">
      <c r="A1254" t="s">
        <v>377</v>
      </c>
      <c r="B1254" t="s">
        <v>304</v>
      </c>
      <c r="C1254" t="s">
        <v>87</v>
      </c>
      <c r="D1254" t="s">
        <v>78</v>
      </c>
      <c r="E1254">
        <v>2020</v>
      </c>
      <c r="F1254">
        <v>12</v>
      </c>
      <c r="G1254" t="s">
        <v>73</v>
      </c>
      <c r="H1254" t="s">
        <v>81</v>
      </c>
      <c r="I1254">
        <v>-264.7</v>
      </c>
      <c r="J1254" t="s">
        <v>379</v>
      </c>
      <c r="K1254" t="s">
        <v>387</v>
      </c>
    </row>
    <row r="1255" spans="1:11" x14ac:dyDescent="0.35">
      <c r="A1255" t="s">
        <v>377</v>
      </c>
      <c r="B1255" t="s">
        <v>304</v>
      </c>
      <c r="C1255" t="s">
        <v>87</v>
      </c>
      <c r="D1255" t="s">
        <v>78</v>
      </c>
      <c r="E1255">
        <v>2020</v>
      </c>
      <c r="F1255">
        <v>32</v>
      </c>
      <c r="G1255" t="s">
        <v>82</v>
      </c>
      <c r="H1255" t="s">
        <v>80</v>
      </c>
      <c r="I1255">
        <v>486490</v>
      </c>
      <c r="J1255" t="s">
        <v>379</v>
      </c>
      <c r="K1255" t="s">
        <v>387</v>
      </c>
    </row>
    <row r="1256" spans="1:11" x14ac:dyDescent="0.35">
      <c r="A1256" t="s">
        <v>377</v>
      </c>
      <c r="B1256" t="s">
        <v>304</v>
      </c>
      <c r="C1256" t="s">
        <v>87</v>
      </c>
      <c r="D1256" t="s">
        <v>78</v>
      </c>
      <c r="E1256">
        <v>2020</v>
      </c>
      <c r="F1256">
        <v>32</v>
      </c>
      <c r="G1256" t="s">
        <v>82</v>
      </c>
      <c r="H1256" t="s">
        <v>81</v>
      </c>
      <c r="I1256">
        <v>1474</v>
      </c>
      <c r="J1256" t="s">
        <v>379</v>
      </c>
      <c r="K1256" t="s">
        <v>387</v>
      </c>
    </row>
    <row r="1257" spans="1:11" x14ac:dyDescent="0.35">
      <c r="A1257" t="s">
        <v>377</v>
      </c>
      <c r="B1257" t="s">
        <v>304</v>
      </c>
      <c r="C1257" t="s">
        <v>87</v>
      </c>
      <c r="D1257" t="s">
        <v>78</v>
      </c>
      <c r="E1257">
        <v>2021</v>
      </c>
      <c r="F1257">
        <v>11</v>
      </c>
      <c r="G1257" t="s">
        <v>79</v>
      </c>
      <c r="H1257" t="s">
        <v>80</v>
      </c>
      <c r="I1257">
        <v>677251</v>
      </c>
      <c r="J1257" t="s">
        <v>379</v>
      </c>
      <c r="K1257" t="s">
        <v>387</v>
      </c>
    </row>
    <row r="1258" spans="1:11" x14ac:dyDescent="0.35">
      <c r="A1258" t="s">
        <v>377</v>
      </c>
      <c r="B1258" t="s">
        <v>304</v>
      </c>
      <c r="C1258" t="s">
        <v>87</v>
      </c>
      <c r="D1258" t="s">
        <v>78</v>
      </c>
      <c r="E1258">
        <v>2021</v>
      </c>
      <c r="F1258">
        <v>11</v>
      </c>
      <c r="G1258" t="s">
        <v>79</v>
      </c>
      <c r="H1258" t="s">
        <v>81</v>
      </c>
      <c r="I1258">
        <v>12605</v>
      </c>
      <c r="J1258" t="s">
        <v>379</v>
      </c>
      <c r="K1258" t="s">
        <v>387</v>
      </c>
    </row>
    <row r="1259" spans="1:11" x14ac:dyDescent="0.35">
      <c r="A1259" t="s">
        <v>377</v>
      </c>
      <c r="B1259" t="s">
        <v>304</v>
      </c>
      <c r="C1259" t="s">
        <v>87</v>
      </c>
      <c r="D1259" t="s">
        <v>78</v>
      </c>
      <c r="E1259">
        <v>2021</v>
      </c>
      <c r="F1259">
        <v>12</v>
      </c>
      <c r="G1259" t="s">
        <v>73</v>
      </c>
      <c r="H1259" t="s">
        <v>80</v>
      </c>
      <c r="I1259">
        <v>67725.100000000006</v>
      </c>
      <c r="J1259" t="s">
        <v>379</v>
      </c>
      <c r="K1259" t="s">
        <v>387</v>
      </c>
    </row>
    <row r="1260" spans="1:11" x14ac:dyDescent="0.35">
      <c r="A1260" t="s">
        <v>377</v>
      </c>
      <c r="B1260" t="s">
        <v>304</v>
      </c>
      <c r="C1260" t="s">
        <v>87</v>
      </c>
      <c r="D1260" t="s">
        <v>78</v>
      </c>
      <c r="E1260">
        <v>2021</v>
      </c>
      <c r="F1260">
        <v>12</v>
      </c>
      <c r="G1260" t="s">
        <v>73</v>
      </c>
      <c r="H1260" t="s">
        <v>81</v>
      </c>
      <c r="I1260">
        <v>1260.5</v>
      </c>
      <c r="J1260" t="s">
        <v>379</v>
      </c>
      <c r="K1260" t="s">
        <v>387</v>
      </c>
    </row>
    <row r="1261" spans="1:11" x14ac:dyDescent="0.35">
      <c r="A1261" t="s">
        <v>377</v>
      </c>
      <c r="B1261" t="s">
        <v>304</v>
      </c>
      <c r="C1261" t="s">
        <v>87</v>
      </c>
      <c r="D1261" t="s">
        <v>78</v>
      </c>
      <c r="E1261">
        <v>2021</v>
      </c>
      <c r="F1261">
        <v>32</v>
      </c>
      <c r="G1261" t="s">
        <v>82</v>
      </c>
      <c r="H1261" t="s">
        <v>80</v>
      </c>
      <c r="I1261">
        <v>6041344</v>
      </c>
      <c r="J1261" t="s">
        <v>379</v>
      </c>
      <c r="K1261" t="s">
        <v>387</v>
      </c>
    </row>
    <row r="1262" spans="1:11" x14ac:dyDescent="0.35">
      <c r="A1262" t="s">
        <v>377</v>
      </c>
      <c r="B1262" t="s">
        <v>304</v>
      </c>
      <c r="C1262" t="s">
        <v>87</v>
      </c>
      <c r="D1262" t="s">
        <v>78</v>
      </c>
      <c r="E1262">
        <v>2021</v>
      </c>
      <c r="F1262">
        <v>32</v>
      </c>
      <c r="G1262" t="s">
        <v>82</v>
      </c>
      <c r="H1262" t="s">
        <v>81</v>
      </c>
      <c r="I1262">
        <v>79071</v>
      </c>
      <c r="J1262" t="s">
        <v>379</v>
      </c>
      <c r="K1262" t="s">
        <v>387</v>
      </c>
    </row>
    <row r="1263" spans="1:11" x14ac:dyDescent="0.35">
      <c r="A1263" t="s">
        <v>377</v>
      </c>
      <c r="B1263" t="s">
        <v>84</v>
      </c>
      <c r="C1263" t="s">
        <v>327</v>
      </c>
      <c r="D1263" t="s">
        <v>78</v>
      </c>
      <c r="E1263">
        <v>2021</v>
      </c>
      <c r="F1263">
        <v>11</v>
      </c>
      <c r="G1263" t="s">
        <v>79</v>
      </c>
      <c r="H1263" t="s">
        <v>80</v>
      </c>
      <c r="I1263">
        <v>-10512</v>
      </c>
      <c r="J1263" t="s">
        <v>379</v>
      </c>
      <c r="K1263" t="s">
        <v>389</v>
      </c>
    </row>
    <row r="1264" spans="1:11" x14ac:dyDescent="0.35">
      <c r="A1264" t="s">
        <v>377</v>
      </c>
      <c r="B1264" t="s">
        <v>84</v>
      </c>
      <c r="C1264" t="s">
        <v>327</v>
      </c>
      <c r="D1264" t="s">
        <v>78</v>
      </c>
      <c r="E1264">
        <v>2021</v>
      </c>
      <c r="F1264">
        <v>12</v>
      </c>
      <c r="G1264" t="s">
        <v>73</v>
      </c>
      <c r="H1264" t="s">
        <v>80</v>
      </c>
      <c r="I1264">
        <v>-840.96</v>
      </c>
      <c r="J1264" t="s">
        <v>379</v>
      </c>
      <c r="K1264" t="s">
        <v>389</v>
      </c>
    </row>
    <row r="1265" spans="1:11" x14ac:dyDescent="0.35">
      <c r="A1265" t="s">
        <v>377</v>
      </c>
      <c r="B1265" t="s">
        <v>84</v>
      </c>
      <c r="C1265" t="s">
        <v>327</v>
      </c>
      <c r="D1265" t="s">
        <v>78</v>
      </c>
      <c r="E1265">
        <v>2021</v>
      </c>
      <c r="F1265">
        <v>32</v>
      </c>
      <c r="G1265" t="s">
        <v>82</v>
      </c>
      <c r="H1265" t="s">
        <v>80</v>
      </c>
      <c r="I1265">
        <v>5400.41</v>
      </c>
      <c r="J1265" t="s">
        <v>379</v>
      </c>
      <c r="K1265" t="s">
        <v>389</v>
      </c>
    </row>
    <row r="1266" spans="1:11" x14ac:dyDescent="0.35">
      <c r="A1266" t="s">
        <v>377</v>
      </c>
      <c r="B1266" t="s">
        <v>84</v>
      </c>
      <c r="C1266" t="s">
        <v>329</v>
      </c>
      <c r="D1266" t="s">
        <v>78</v>
      </c>
      <c r="E1266">
        <v>2020</v>
      </c>
      <c r="F1266">
        <v>12</v>
      </c>
      <c r="G1266" t="s">
        <v>73</v>
      </c>
      <c r="H1266" t="s">
        <v>80</v>
      </c>
      <c r="I1266">
        <v>-0.13</v>
      </c>
      <c r="J1266" t="s">
        <v>379</v>
      </c>
      <c r="K1266" t="s">
        <v>390</v>
      </c>
    </row>
    <row r="1267" spans="1:11" x14ac:dyDescent="0.35">
      <c r="A1267" t="s">
        <v>377</v>
      </c>
      <c r="B1267" t="s">
        <v>84</v>
      </c>
      <c r="C1267" t="s">
        <v>329</v>
      </c>
      <c r="D1267" t="s">
        <v>78</v>
      </c>
      <c r="E1267">
        <v>2020</v>
      </c>
      <c r="F1267">
        <v>32</v>
      </c>
      <c r="G1267" t="s">
        <v>82</v>
      </c>
      <c r="H1267" t="s">
        <v>80</v>
      </c>
      <c r="I1267">
        <v>2529.4</v>
      </c>
      <c r="J1267" t="s">
        <v>379</v>
      </c>
      <c r="K1267" t="s">
        <v>390</v>
      </c>
    </row>
    <row r="1268" spans="1:11" x14ac:dyDescent="0.35">
      <c r="A1268" t="s">
        <v>377</v>
      </c>
      <c r="B1268" t="s">
        <v>84</v>
      </c>
      <c r="C1268" t="s">
        <v>329</v>
      </c>
      <c r="D1268" t="s">
        <v>78</v>
      </c>
      <c r="E1268">
        <v>2020</v>
      </c>
      <c r="F1268">
        <v>32</v>
      </c>
      <c r="G1268" t="s">
        <v>82</v>
      </c>
      <c r="H1268" t="s">
        <v>81</v>
      </c>
      <c r="I1268">
        <v>3905.18</v>
      </c>
      <c r="J1268" t="s">
        <v>379</v>
      </c>
      <c r="K1268" t="s">
        <v>390</v>
      </c>
    </row>
    <row r="1269" spans="1:11" x14ac:dyDescent="0.35">
      <c r="A1269" t="s">
        <v>377</v>
      </c>
      <c r="B1269" t="s">
        <v>84</v>
      </c>
      <c r="C1269" t="s">
        <v>329</v>
      </c>
      <c r="D1269" t="s">
        <v>78</v>
      </c>
      <c r="E1269">
        <v>2021</v>
      </c>
      <c r="F1269">
        <v>11</v>
      </c>
      <c r="G1269" t="s">
        <v>79</v>
      </c>
      <c r="H1269" t="s">
        <v>80</v>
      </c>
      <c r="I1269">
        <v>6616</v>
      </c>
      <c r="J1269" t="s">
        <v>379</v>
      </c>
      <c r="K1269" t="s">
        <v>390</v>
      </c>
    </row>
    <row r="1270" spans="1:11" x14ac:dyDescent="0.35">
      <c r="A1270" t="s">
        <v>377</v>
      </c>
      <c r="B1270" t="s">
        <v>84</v>
      </c>
      <c r="C1270" t="s">
        <v>329</v>
      </c>
      <c r="D1270" t="s">
        <v>78</v>
      </c>
      <c r="E1270">
        <v>2021</v>
      </c>
      <c r="F1270">
        <v>11</v>
      </c>
      <c r="G1270" t="s">
        <v>79</v>
      </c>
      <c r="H1270" t="s">
        <v>81</v>
      </c>
      <c r="I1270">
        <v>10306</v>
      </c>
      <c r="J1270" t="s">
        <v>379</v>
      </c>
      <c r="K1270" t="s">
        <v>390</v>
      </c>
    </row>
    <row r="1271" spans="1:11" x14ac:dyDescent="0.35">
      <c r="A1271" t="s">
        <v>377</v>
      </c>
      <c r="B1271" t="s">
        <v>84</v>
      </c>
      <c r="C1271" t="s">
        <v>329</v>
      </c>
      <c r="D1271" t="s">
        <v>78</v>
      </c>
      <c r="E1271">
        <v>2021</v>
      </c>
      <c r="F1271">
        <v>12</v>
      </c>
      <c r="G1271" t="s">
        <v>73</v>
      </c>
      <c r="H1271" t="s">
        <v>80</v>
      </c>
      <c r="I1271">
        <v>661.03</v>
      </c>
      <c r="J1271" t="s">
        <v>379</v>
      </c>
      <c r="K1271" t="s">
        <v>390</v>
      </c>
    </row>
    <row r="1272" spans="1:11" x14ac:dyDescent="0.35">
      <c r="A1272" t="s">
        <v>377</v>
      </c>
      <c r="B1272" t="s">
        <v>84</v>
      </c>
      <c r="C1272" t="s">
        <v>329</v>
      </c>
      <c r="D1272" t="s">
        <v>78</v>
      </c>
      <c r="E1272">
        <v>2021</v>
      </c>
      <c r="F1272">
        <v>12</v>
      </c>
      <c r="G1272" t="s">
        <v>73</v>
      </c>
      <c r="H1272" t="s">
        <v>81</v>
      </c>
      <c r="I1272">
        <v>1030.5999999999999</v>
      </c>
      <c r="J1272" t="s">
        <v>379</v>
      </c>
      <c r="K1272" t="s">
        <v>390</v>
      </c>
    </row>
    <row r="1273" spans="1:11" x14ac:dyDescent="0.35">
      <c r="A1273" t="s">
        <v>377</v>
      </c>
      <c r="B1273" t="s">
        <v>84</v>
      </c>
      <c r="C1273" t="s">
        <v>329</v>
      </c>
      <c r="D1273" t="s">
        <v>78</v>
      </c>
      <c r="E1273">
        <v>2021</v>
      </c>
      <c r="F1273">
        <v>32</v>
      </c>
      <c r="G1273" t="s">
        <v>82</v>
      </c>
      <c r="H1273" t="s">
        <v>80</v>
      </c>
      <c r="I1273">
        <v>33920.019999999997</v>
      </c>
      <c r="J1273" t="s">
        <v>379</v>
      </c>
      <c r="K1273" t="s">
        <v>390</v>
      </c>
    </row>
    <row r="1274" spans="1:11" x14ac:dyDescent="0.35">
      <c r="A1274" t="s">
        <v>377</v>
      </c>
      <c r="B1274" t="s">
        <v>84</v>
      </c>
      <c r="C1274" t="s">
        <v>329</v>
      </c>
      <c r="D1274" t="s">
        <v>78</v>
      </c>
      <c r="E1274">
        <v>2021</v>
      </c>
      <c r="F1274">
        <v>32</v>
      </c>
      <c r="G1274" t="s">
        <v>82</v>
      </c>
      <c r="H1274" t="s">
        <v>81</v>
      </c>
      <c r="I1274">
        <v>16027.48</v>
      </c>
      <c r="J1274" t="s">
        <v>379</v>
      </c>
      <c r="K1274" t="s">
        <v>390</v>
      </c>
    </row>
    <row r="1275" spans="1:11" x14ac:dyDescent="0.35">
      <c r="A1275" t="s">
        <v>377</v>
      </c>
      <c r="B1275" t="s">
        <v>84</v>
      </c>
      <c r="C1275" t="s">
        <v>334</v>
      </c>
      <c r="D1275" t="s">
        <v>78</v>
      </c>
      <c r="E1275">
        <v>2021</v>
      </c>
      <c r="F1275">
        <v>32</v>
      </c>
      <c r="G1275" t="s">
        <v>82</v>
      </c>
      <c r="H1275" t="s">
        <v>80</v>
      </c>
      <c r="I1275">
        <v>3594.01</v>
      </c>
      <c r="J1275" t="s">
        <v>379</v>
      </c>
      <c r="K1275" t="s">
        <v>391</v>
      </c>
    </row>
    <row r="1276" spans="1:11" x14ac:dyDescent="0.35">
      <c r="A1276" t="s">
        <v>377</v>
      </c>
      <c r="B1276" t="s">
        <v>84</v>
      </c>
      <c r="C1276" t="s">
        <v>330</v>
      </c>
      <c r="D1276" t="s">
        <v>78</v>
      </c>
      <c r="E1276">
        <v>2020</v>
      </c>
      <c r="F1276">
        <v>11</v>
      </c>
      <c r="G1276" t="s">
        <v>79</v>
      </c>
      <c r="H1276" t="s">
        <v>80</v>
      </c>
      <c r="I1276">
        <v>-150</v>
      </c>
      <c r="J1276" t="s">
        <v>379</v>
      </c>
      <c r="K1276" t="s">
        <v>392</v>
      </c>
    </row>
    <row r="1277" spans="1:11" x14ac:dyDescent="0.35">
      <c r="A1277" t="s">
        <v>377</v>
      </c>
      <c r="B1277" t="s">
        <v>84</v>
      </c>
      <c r="C1277" t="s">
        <v>330</v>
      </c>
      <c r="D1277" t="s">
        <v>78</v>
      </c>
      <c r="E1277">
        <v>2020</v>
      </c>
      <c r="F1277">
        <v>11</v>
      </c>
      <c r="G1277" t="s">
        <v>79</v>
      </c>
      <c r="H1277" t="s">
        <v>81</v>
      </c>
      <c r="I1277">
        <v>-437</v>
      </c>
      <c r="J1277" t="s">
        <v>379</v>
      </c>
      <c r="K1277" t="s">
        <v>392</v>
      </c>
    </row>
    <row r="1278" spans="1:11" x14ac:dyDescent="0.35">
      <c r="A1278" t="s">
        <v>377</v>
      </c>
      <c r="B1278" t="s">
        <v>84</v>
      </c>
      <c r="C1278" t="s">
        <v>330</v>
      </c>
      <c r="D1278" t="s">
        <v>78</v>
      </c>
      <c r="E1278">
        <v>2020</v>
      </c>
      <c r="F1278">
        <v>12</v>
      </c>
      <c r="G1278" t="s">
        <v>73</v>
      </c>
      <c r="H1278" t="s">
        <v>80</v>
      </c>
      <c r="I1278">
        <v>-14.88</v>
      </c>
      <c r="J1278" t="s">
        <v>379</v>
      </c>
      <c r="K1278" t="s">
        <v>392</v>
      </c>
    </row>
    <row r="1279" spans="1:11" x14ac:dyDescent="0.35">
      <c r="A1279" t="s">
        <v>377</v>
      </c>
      <c r="B1279" t="s">
        <v>84</v>
      </c>
      <c r="C1279" t="s">
        <v>330</v>
      </c>
      <c r="D1279" t="s">
        <v>78</v>
      </c>
      <c r="E1279">
        <v>2020</v>
      </c>
      <c r="F1279">
        <v>12</v>
      </c>
      <c r="G1279" t="s">
        <v>73</v>
      </c>
      <c r="H1279" t="s">
        <v>81</v>
      </c>
      <c r="I1279">
        <v>-43.7</v>
      </c>
      <c r="J1279" t="s">
        <v>379</v>
      </c>
      <c r="K1279" t="s">
        <v>392</v>
      </c>
    </row>
    <row r="1280" spans="1:11" x14ac:dyDescent="0.35">
      <c r="A1280" t="s">
        <v>377</v>
      </c>
      <c r="B1280" t="s">
        <v>84</v>
      </c>
      <c r="C1280" t="s">
        <v>330</v>
      </c>
      <c r="D1280" t="s">
        <v>78</v>
      </c>
      <c r="E1280">
        <v>2020</v>
      </c>
      <c r="F1280">
        <v>32</v>
      </c>
      <c r="G1280" t="s">
        <v>82</v>
      </c>
      <c r="H1280" t="s">
        <v>80</v>
      </c>
      <c r="I1280">
        <v>11003.25</v>
      </c>
      <c r="J1280" t="s">
        <v>379</v>
      </c>
      <c r="K1280" t="s">
        <v>392</v>
      </c>
    </row>
    <row r="1281" spans="1:11" x14ac:dyDescent="0.35">
      <c r="A1281" t="s">
        <v>377</v>
      </c>
      <c r="B1281" t="s">
        <v>84</v>
      </c>
      <c r="C1281" t="s">
        <v>330</v>
      </c>
      <c r="D1281" t="s">
        <v>78</v>
      </c>
      <c r="E1281">
        <v>2020</v>
      </c>
      <c r="F1281">
        <v>32</v>
      </c>
      <c r="G1281" t="s">
        <v>82</v>
      </c>
      <c r="H1281" t="s">
        <v>81</v>
      </c>
      <c r="I1281">
        <v>2040.16</v>
      </c>
      <c r="J1281" t="s">
        <v>379</v>
      </c>
      <c r="K1281" t="s">
        <v>392</v>
      </c>
    </row>
    <row r="1282" spans="1:11" x14ac:dyDescent="0.35">
      <c r="A1282" t="s">
        <v>377</v>
      </c>
      <c r="B1282" t="s">
        <v>84</v>
      </c>
      <c r="C1282" t="s">
        <v>330</v>
      </c>
      <c r="D1282" t="s">
        <v>78</v>
      </c>
      <c r="E1282">
        <v>2021</v>
      </c>
      <c r="F1282">
        <v>11</v>
      </c>
      <c r="G1282" t="s">
        <v>79</v>
      </c>
      <c r="H1282" t="s">
        <v>80</v>
      </c>
      <c r="I1282">
        <v>21302</v>
      </c>
      <c r="J1282" t="s">
        <v>379</v>
      </c>
      <c r="K1282" t="s">
        <v>392</v>
      </c>
    </row>
    <row r="1283" spans="1:11" x14ac:dyDescent="0.35">
      <c r="A1283" t="s">
        <v>377</v>
      </c>
      <c r="B1283" t="s">
        <v>84</v>
      </c>
      <c r="C1283" t="s">
        <v>330</v>
      </c>
      <c r="D1283" t="s">
        <v>78</v>
      </c>
      <c r="E1283">
        <v>2021</v>
      </c>
      <c r="F1283">
        <v>11</v>
      </c>
      <c r="G1283" t="s">
        <v>79</v>
      </c>
      <c r="H1283" t="s">
        <v>81</v>
      </c>
      <c r="I1283">
        <v>11107</v>
      </c>
      <c r="J1283" t="s">
        <v>379</v>
      </c>
      <c r="K1283" t="s">
        <v>392</v>
      </c>
    </row>
    <row r="1284" spans="1:11" x14ac:dyDescent="0.35">
      <c r="A1284" t="s">
        <v>377</v>
      </c>
      <c r="B1284" t="s">
        <v>84</v>
      </c>
      <c r="C1284" t="s">
        <v>330</v>
      </c>
      <c r="D1284" t="s">
        <v>78</v>
      </c>
      <c r="E1284">
        <v>2021</v>
      </c>
      <c r="F1284">
        <v>12</v>
      </c>
      <c r="G1284" t="s">
        <v>73</v>
      </c>
      <c r="H1284" t="s">
        <v>80</v>
      </c>
      <c r="I1284">
        <v>2124.02</v>
      </c>
      <c r="J1284" t="s">
        <v>379</v>
      </c>
      <c r="K1284" t="s">
        <v>392</v>
      </c>
    </row>
    <row r="1285" spans="1:11" x14ac:dyDescent="0.35">
      <c r="A1285" t="s">
        <v>377</v>
      </c>
      <c r="B1285" t="s">
        <v>84</v>
      </c>
      <c r="C1285" t="s">
        <v>330</v>
      </c>
      <c r="D1285" t="s">
        <v>78</v>
      </c>
      <c r="E1285">
        <v>2021</v>
      </c>
      <c r="F1285">
        <v>12</v>
      </c>
      <c r="G1285" t="s">
        <v>73</v>
      </c>
      <c r="H1285" t="s">
        <v>81</v>
      </c>
      <c r="I1285">
        <v>1110.7</v>
      </c>
      <c r="J1285" t="s">
        <v>379</v>
      </c>
      <c r="K1285" t="s">
        <v>392</v>
      </c>
    </row>
    <row r="1286" spans="1:11" x14ac:dyDescent="0.35">
      <c r="A1286" t="s">
        <v>377</v>
      </c>
      <c r="B1286" t="s">
        <v>84</v>
      </c>
      <c r="C1286" t="s">
        <v>330</v>
      </c>
      <c r="D1286" t="s">
        <v>78</v>
      </c>
      <c r="E1286">
        <v>2021</v>
      </c>
      <c r="F1286">
        <v>32</v>
      </c>
      <c r="G1286" t="s">
        <v>82</v>
      </c>
      <c r="H1286" t="s">
        <v>80</v>
      </c>
      <c r="I1286">
        <v>175853.48</v>
      </c>
      <c r="J1286" t="s">
        <v>379</v>
      </c>
      <c r="K1286" t="s">
        <v>392</v>
      </c>
    </row>
    <row r="1287" spans="1:11" x14ac:dyDescent="0.35">
      <c r="A1287" t="s">
        <v>377</v>
      </c>
      <c r="B1287" t="s">
        <v>84</v>
      </c>
      <c r="C1287" t="s">
        <v>330</v>
      </c>
      <c r="D1287" t="s">
        <v>78</v>
      </c>
      <c r="E1287">
        <v>2021</v>
      </c>
      <c r="F1287">
        <v>32</v>
      </c>
      <c r="G1287" t="s">
        <v>82</v>
      </c>
      <c r="H1287" t="s">
        <v>81</v>
      </c>
      <c r="I1287">
        <v>50456.88</v>
      </c>
      <c r="J1287" t="s">
        <v>379</v>
      </c>
      <c r="K1287" t="s">
        <v>392</v>
      </c>
    </row>
    <row r="1288" spans="1:11" x14ac:dyDescent="0.35">
      <c r="A1288" t="s">
        <v>377</v>
      </c>
      <c r="B1288" t="s">
        <v>84</v>
      </c>
      <c r="C1288" t="s">
        <v>85</v>
      </c>
      <c r="D1288" t="s">
        <v>78</v>
      </c>
      <c r="E1288">
        <v>2020</v>
      </c>
      <c r="F1288">
        <v>11</v>
      </c>
      <c r="G1288" t="s">
        <v>79</v>
      </c>
      <c r="H1288" t="s">
        <v>80</v>
      </c>
      <c r="I1288">
        <v>-1223</v>
      </c>
      <c r="J1288" t="s">
        <v>379</v>
      </c>
      <c r="K1288" t="s">
        <v>388</v>
      </c>
    </row>
    <row r="1289" spans="1:11" x14ac:dyDescent="0.35">
      <c r="A1289" t="s">
        <v>377</v>
      </c>
      <c r="B1289" t="s">
        <v>84</v>
      </c>
      <c r="C1289" t="s">
        <v>85</v>
      </c>
      <c r="D1289" t="s">
        <v>78</v>
      </c>
      <c r="E1289">
        <v>2020</v>
      </c>
      <c r="F1289">
        <v>12</v>
      </c>
      <c r="G1289" t="s">
        <v>73</v>
      </c>
      <c r="H1289" t="s">
        <v>80</v>
      </c>
      <c r="I1289">
        <v>-122.3</v>
      </c>
      <c r="J1289" t="s">
        <v>379</v>
      </c>
      <c r="K1289" t="s">
        <v>388</v>
      </c>
    </row>
    <row r="1290" spans="1:11" x14ac:dyDescent="0.35">
      <c r="A1290" t="s">
        <v>377</v>
      </c>
      <c r="B1290" t="s">
        <v>84</v>
      </c>
      <c r="C1290" t="s">
        <v>85</v>
      </c>
      <c r="D1290" t="s">
        <v>78</v>
      </c>
      <c r="E1290">
        <v>2020</v>
      </c>
      <c r="F1290">
        <v>32</v>
      </c>
      <c r="G1290" t="s">
        <v>82</v>
      </c>
      <c r="H1290" t="s">
        <v>80</v>
      </c>
      <c r="I1290">
        <v>2447.4699999999998</v>
      </c>
      <c r="J1290" t="s">
        <v>379</v>
      </c>
      <c r="K1290" t="s">
        <v>388</v>
      </c>
    </row>
    <row r="1291" spans="1:11" x14ac:dyDescent="0.35">
      <c r="A1291" t="s">
        <v>377</v>
      </c>
      <c r="B1291" t="s">
        <v>84</v>
      </c>
      <c r="C1291" t="s">
        <v>85</v>
      </c>
      <c r="D1291" t="s">
        <v>78</v>
      </c>
      <c r="E1291">
        <v>2021</v>
      </c>
      <c r="F1291">
        <v>11</v>
      </c>
      <c r="G1291" t="s">
        <v>79</v>
      </c>
      <c r="H1291" t="s">
        <v>80</v>
      </c>
      <c r="I1291">
        <v>-1794</v>
      </c>
      <c r="J1291" t="s">
        <v>379</v>
      </c>
      <c r="K1291" t="s">
        <v>388</v>
      </c>
    </row>
    <row r="1292" spans="1:11" x14ac:dyDescent="0.35">
      <c r="A1292" t="s">
        <v>377</v>
      </c>
      <c r="B1292" t="s">
        <v>84</v>
      </c>
      <c r="C1292" t="s">
        <v>85</v>
      </c>
      <c r="D1292" t="s">
        <v>78</v>
      </c>
      <c r="E1292">
        <v>2021</v>
      </c>
      <c r="F1292">
        <v>12</v>
      </c>
      <c r="G1292" t="s">
        <v>73</v>
      </c>
      <c r="H1292" t="s">
        <v>80</v>
      </c>
      <c r="I1292">
        <v>-89.7</v>
      </c>
      <c r="J1292" t="s">
        <v>379</v>
      </c>
      <c r="K1292" t="s">
        <v>388</v>
      </c>
    </row>
    <row r="1293" spans="1:11" x14ac:dyDescent="0.35">
      <c r="A1293" t="s">
        <v>377</v>
      </c>
      <c r="B1293" t="s">
        <v>84</v>
      </c>
      <c r="C1293" t="s">
        <v>85</v>
      </c>
      <c r="D1293" t="s">
        <v>78</v>
      </c>
      <c r="E1293">
        <v>2021</v>
      </c>
      <c r="F1293">
        <v>32</v>
      </c>
      <c r="G1293" t="s">
        <v>82</v>
      </c>
      <c r="H1293" t="s">
        <v>80</v>
      </c>
      <c r="I1293">
        <v>26991.14</v>
      </c>
      <c r="J1293" t="s">
        <v>379</v>
      </c>
      <c r="K1293" t="s">
        <v>388</v>
      </c>
    </row>
    <row r="1294" spans="1:11" x14ac:dyDescent="0.35">
      <c r="A1294" t="s">
        <v>377</v>
      </c>
      <c r="B1294" t="s">
        <v>84</v>
      </c>
      <c r="C1294" t="s">
        <v>372</v>
      </c>
      <c r="D1294" t="s">
        <v>78</v>
      </c>
      <c r="E1294">
        <v>2021</v>
      </c>
      <c r="F1294">
        <v>32</v>
      </c>
      <c r="G1294" t="s">
        <v>82</v>
      </c>
      <c r="H1294" t="s">
        <v>80</v>
      </c>
      <c r="I1294">
        <v>3361.94</v>
      </c>
      <c r="J1294" t="s">
        <v>379</v>
      </c>
      <c r="K1294" t="s">
        <v>401</v>
      </c>
    </row>
    <row r="1295" spans="1:11" x14ac:dyDescent="0.35">
      <c r="A1295" t="s">
        <v>377</v>
      </c>
      <c r="B1295" t="s">
        <v>84</v>
      </c>
      <c r="C1295" t="s">
        <v>335</v>
      </c>
      <c r="D1295" t="s">
        <v>78</v>
      </c>
      <c r="E1295">
        <v>2021</v>
      </c>
      <c r="F1295">
        <v>11</v>
      </c>
      <c r="G1295" t="s">
        <v>79</v>
      </c>
      <c r="H1295" t="s">
        <v>80</v>
      </c>
      <c r="I1295">
        <v>4346</v>
      </c>
      <c r="J1295" t="s">
        <v>379</v>
      </c>
      <c r="K1295" t="s">
        <v>393</v>
      </c>
    </row>
    <row r="1296" spans="1:11" x14ac:dyDescent="0.35">
      <c r="A1296" t="s">
        <v>377</v>
      </c>
      <c r="B1296" t="s">
        <v>84</v>
      </c>
      <c r="C1296" t="s">
        <v>335</v>
      </c>
      <c r="D1296" t="s">
        <v>78</v>
      </c>
      <c r="E1296">
        <v>2021</v>
      </c>
      <c r="F1296">
        <v>12</v>
      </c>
      <c r="G1296" t="s">
        <v>73</v>
      </c>
      <c r="H1296" t="s">
        <v>80</v>
      </c>
      <c r="I1296">
        <v>434.6</v>
      </c>
      <c r="J1296" t="s">
        <v>379</v>
      </c>
      <c r="K1296" t="s">
        <v>393</v>
      </c>
    </row>
    <row r="1297" spans="1:11" x14ac:dyDescent="0.35">
      <c r="A1297" t="s">
        <v>377</v>
      </c>
      <c r="B1297" t="s">
        <v>84</v>
      </c>
      <c r="C1297" t="s">
        <v>335</v>
      </c>
      <c r="D1297" t="s">
        <v>78</v>
      </c>
      <c r="E1297">
        <v>2021</v>
      </c>
      <c r="F1297">
        <v>32</v>
      </c>
      <c r="G1297" t="s">
        <v>82</v>
      </c>
      <c r="H1297" t="s">
        <v>80</v>
      </c>
      <c r="I1297">
        <v>4107.87</v>
      </c>
      <c r="J1297" t="s">
        <v>379</v>
      </c>
      <c r="K1297" t="s">
        <v>393</v>
      </c>
    </row>
    <row r="1298" spans="1:11" x14ac:dyDescent="0.35">
      <c r="A1298" t="s">
        <v>377</v>
      </c>
      <c r="B1298" t="s">
        <v>84</v>
      </c>
      <c r="C1298" t="s">
        <v>352</v>
      </c>
      <c r="D1298" t="s">
        <v>78</v>
      </c>
      <c r="E1298">
        <v>2020</v>
      </c>
      <c r="F1298">
        <v>32</v>
      </c>
      <c r="G1298" t="s">
        <v>82</v>
      </c>
      <c r="H1298" t="s">
        <v>80</v>
      </c>
      <c r="I1298">
        <v>307.8</v>
      </c>
      <c r="J1298" t="s">
        <v>379</v>
      </c>
      <c r="K1298" t="s">
        <v>399</v>
      </c>
    </row>
    <row r="1299" spans="1:11" x14ac:dyDescent="0.35">
      <c r="A1299" t="s">
        <v>377</v>
      </c>
      <c r="B1299" t="s">
        <v>84</v>
      </c>
      <c r="C1299" t="s">
        <v>352</v>
      </c>
      <c r="D1299" t="s">
        <v>78</v>
      </c>
      <c r="E1299">
        <v>2021</v>
      </c>
      <c r="F1299">
        <v>11</v>
      </c>
      <c r="G1299" t="s">
        <v>79</v>
      </c>
      <c r="H1299" t="s">
        <v>80</v>
      </c>
      <c r="I1299">
        <v>3981</v>
      </c>
      <c r="J1299" t="s">
        <v>379</v>
      </c>
      <c r="K1299" t="s">
        <v>399</v>
      </c>
    </row>
    <row r="1300" spans="1:11" x14ac:dyDescent="0.35">
      <c r="A1300" t="s">
        <v>377</v>
      </c>
      <c r="B1300" t="s">
        <v>84</v>
      </c>
      <c r="C1300" t="s">
        <v>352</v>
      </c>
      <c r="D1300" t="s">
        <v>78</v>
      </c>
      <c r="E1300">
        <v>2021</v>
      </c>
      <c r="F1300">
        <v>12</v>
      </c>
      <c r="G1300" t="s">
        <v>73</v>
      </c>
      <c r="H1300" t="s">
        <v>80</v>
      </c>
      <c r="I1300">
        <v>398.1</v>
      </c>
      <c r="J1300" t="s">
        <v>379</v>
      </c>
      <c r="K1300" t="s">
        <v>399</v>
      </c>
    </row>
    <row r="1301" spans="1:11" x14ac:dyDescent="0.35">
      <c r="A1301" t="s">
        <v>377</v>
      </c>
      <c r="B1301" t="s">
        <v>84</v>
      </c>
      <c r="C1301" t="s">
        <v>352</v>
      </c>
      <c r="D1301" t="s">
        <v>78</v>
      </c>
      <c r="E1301">
        <v>2021</v>
      </c>
      <c r="F1301">
        <v>32</v>
      </c>
      <c r="G1301" t="s">
        <v>82</v>
      </c>
      <c r="H1301" t="s">
        <v>80</v>
      </c>
      <c r="I1301">
        <v>4745.33</v>
      </c>
      <c r="J1301" t="s">
        <v>379</v>
      </c>
      <c r="K1301" t="s">
        <v>399</v>
      </c>
    </row>
    <row r="1302" spans="1:11" x14ac:dyDescent="0.35">
      <c r="A1302" t="s">
        <v>377</v>
      </c>
      <c r="B1302" t="s">
        <v>84</v>
      </c>
      <c r="C1302" t="s">
        <v>352</v>
      </c>
      <c r="D1302" t="s">
        <v>78</v>
      </c>
      <c r="E1302">
        <v>2021</v>
      </c>
      <c r="F1302">
        <v>32</v>
      </c>
      <c r="G1302" t="s">
        <v>82</v>
      </c>
      <c r="H1302" t="s">
        <v>81</v>
      </c>
      <c r="I1302">
        <v>661.34</v>
      </c>
      <c r="J1302" t="s">
        <v>379</v>
      </c>
      <c r="K1302" t="s">
        <v>399</v>
      </c>
    </row>
    <row r="1303" spans="1:11" x14ac:dyDescent="0.35">
      <c r="A1303" t="s">
        <v>377</v>
      </c>
      <c r="B1303" t="s">
        <v>84</v>
      </c>
      <c r="C1303" t="s">
        <v>353</v>
      </c>
      <c r="D1303" t="s">
        <v>78</v>
      </c>
      <c r="E1303">
        <v>2021</v>
      </c>
      <c r="F1303">
        <v>32</v>
      </c>
      <c r="G1303" t="s">
        <v>82</v>
      </c>
      <c r="H1303" t="s">
        <v>80</v>
      </c>
      <c r="I1303">
        <v>729.16</v>
      </c>
      <c r="J1303" t="s">
        <v>379</v>
      </c>
      <c r="K1303" t="s">
        <v>402</v>
      </c>
    </row>
    <row r="1304" spans="1:11" x14ac:dyDescent="0.35">
      <c r="A1304" t="s">
        <v>377</v>
      </c>
      <c r="B1304" t="s">
        <v>84</v>
      </c>
      <c r="C1304" t="s">
        <v>336</v>
      </c>
      <c r="D1304" t="s">
        <v>78</v>
      </c>
      <c r="E1304">
        <v>2021</v>
      </c>
      <c r="F1304">
        <v>11</v>
      </c>
      <c r="G1304" t="s">
        <v>79</v>
      </c>
      <c r="H1304" t="s">
        <v>80</v>
      </c>
      <c r="I1304">
        <v>2080</v>
      </c>
      <c r="J1304" t="s">
        <v>379</v>
      </c>
      <c r="K1304" t="s">
        <v>394</v>
      </c>
    </row>
    <row r="1305" spans="1:11" x14ac:dyDescent="0.35">
      <c r="A1305" t="s">
        <v>377</v>
      </c>
      <c r="B1305" t="s">
        <v>84</v>
      </c>
      <c r="C1305" t="s">
        <v>336</v>
      </c>
      <c r="D1305" t="s">
        <v>78</v>
      </c>
      <c r="E1305">
        <v>2021</v>
      </c>
      <c r="F1305">
        <v>12</v>
      </c>
      <c r="G1305" t="s">
        <v>73</v>
      </c>
      <c r="H1305" t="s">
        <v>80</v>
      </c>
      <c r="I1305">
        <v>166.4</v>
      </c>
      <c r="J1305" t="s">
        <v>379</v>
      </c>
      <c r="K1305" t="s">
        <v>394</v>
      </c>
    </row>
    <row r="1306" spans="1:11" x14ac:dyDescent="0.35">
      <c r="A1306" t="s">
        <v>377</v>
      </c>
      <c r="B1306" t="s">
        <v>84</v>
      </c>
      <c r="C1306" t="s">
        <v>336</v>
      </c>
      <c r="D1306" t="s">
        <v>78</v>
      </c>
      <c r="E1306">
        <v>2021</v>
      </c>
      <c r="F1306">
        <v>32</v>
      </c>
      <c r="G1306" t="s">
        <v>82</v>
      </c>
      <c r="H1306" t="s">
        <v>80</v>
      </c>
      <c r="I1306">
        <v>3519.53</v>
      </c>
      <c r="J1306" t="s">
        <v>379</v>
      </c>
      <c r="K1306" t="s">
        <v>394</v>
      </c>
    </row>
    <row r="1307" spans="1:11" x14ac:dyDescent="0.35">
      <c r="A1307" t="s">
        <v>377</v>
      </c>
      <c r="B1307" t="s">
        <v>84</v>
      </c>
      <c r="C1307" t="s">
        <v>354</v>
      </c>
      <c r="D1307" t="s">
        <v>78</v>
      </c>
      <c r="E1307">
        <v>2020</v>
      </c>
      <c r="F1307">
        <v>32</v>
      </c>
      <c r="G1307" t="s">
        <v>82</v>
      </c>
      <c r="H1307" t="s">
        <v>80</v>
      </c>
      <c r="I1307">
        <v>1092.77</v>
      </c>
      <c r="J1307" t="s">
        <v>379</v>
      </c>
      <c r="K1307" t="s">
        <v>400</v>
      </c>
    </row>
    <row r="1308" spans="1:11" x14ac:dyDescent="0.35">
      <c r="A1308" t="s">
        <v>377</v>
      </c>
      <c r="B1308" t="s">
        <v>84</v>
      </c>
      <c r="C1308" t="s">
        <v>337</v>
      </c>
      <c r="D1308" t="s">
        <v>78</v>
      </c>
      <c r="E1308">
        <v>2021</v>
      </c>
      <c r="F1308">
        <v>32</v>
      </c>
      <c r="G1308" t="s">
        <v>82</v>
      </c>
      <c r="H1308" t="s">
        <v>80</v>
      </c>
      <c r="I1308">
        <v>3444.29</v>
      </c>
      <c r="J1308" t="s">
        <v>379</v>
      </c>
      <c r="K1308" t="s">
        <v>395</v>
      </c>
    </row>
    <row r="1309" spans="1:11" x14ac:dyDescent="0.35">
      <c r="A1309" t="s">
        <v>377</v>
      </c>
      <c r="B1309" t="s">
        <v>84</v>
      </c>
      <c r="C1309" t="s">
        <v>338</v>
      </c>
      <c r="D1309" t="s">
        <v>78</v>
      </c>
      <c r="E1309">
        <v>2021</v>
      </c>
      <c r="F1309">
        <v>32</v>
      </c>
      <c r="G1309" t="s">
        <v>82</v>
      </c>
      <c r="H1309" t="s">
        <v>80</v>
      </c>
      <c r="I1309">
        <v>2575.37</v>
      </c>
      <c r="J1309" t="s">
        <v>379</v>
      </c>
      <c r="K1309" t="s">
        <v>396</v>
      </c>
    </row>
    <row r="1310" spans="1:11" x14ac:dyDescent="0.35">
      <c r="A1310" t="s">
        <v>377</v>
      </c>
      <c r="B1310" t="s">
        <v>84</v>
      </c>
      <c r="C1310" t="s">
        <v>331</v>
      </c>
      <c r="D1310" t="s">
        <v>78</v>
      </c>
      <c r="E1310">
        <v>2020</v>
      </c>
      <c r="F1310">
        <v>11</v>
      </c>
      <c r="G1310" t="s">
        <v>79</v>
      </c>
      <c r="H1310" t="s">
        <v>80</v>
      </c>
      <c r="I1310">
        <v>-808</v>
      </c>
      <c r="J1310" t="s">
        <v>379</v>
      </c>
      <c r="K1310" t="s">
        <v>397</v>
      </c>
    </row>
    <row r="1311" spans="1:11" x14ac:dyDescent="0.35">
      <c r="A1311" t="s">
        <v>377</v>
      </c>
      <c r="B1311" t="s">
        <v>84</v>
      </c>
      <c r="C1311" t="s">
        <v>331</v>
      </c>
      <c r="D1311" t="s">
        <v>78</v>
      </c>
      <c r="E1311">
        <v>2020</v>
      </c>
      <c r="F1311">
        <v>12</v>
      </c>
      <c r="G1311" t="s">
        <v>73</v>
      </c>
      <c r="H1311" t="s">
        <v>80</v>
      </c>
      <c r="I1311">
        <v>-84</v>
      </c>
      <c r="J1311" t="s">
        <v>379</v>
      </c>
      <c r="K1311" t="s">
        <v>397</v>
      </c>
    </row>
    <row r="1312" spans="1:11" x14ac:dyDescent="0.35">
      <c r="A1312" t="s">
        <v>377</v>
      </c>
      <c r="B1312" t="s">
        <v>84</v>
      </c>
      <c r="C1312" t="s">
        <v>331</v>
      </c>
      <c r="D1312" t="s">
        <v>78</v>
      </c>
      <c r="E1312">
        <v>2020</v>
      </c>
      <c r="F1312">
        <v>32</v>
      </c>
      <c r="G1312" t="s">
        <v>82</v>
      </c>
      <c r="H1312" t="s">
        <v>80</v>
      </c>
      <c r="I1312">
        <v>6169.15</v>
      </c>
      <c r="J1312" t="s">
        <v>379</v>
      </c>
      <c r="K1312" t="s">
        <v>397</v>
      </c>
    </row>
    <row r="1313" spans="1:11" x14ac:dyDescent="0.35">
      <c r="A1313" t="s">
        <v>377</v>
      </c>
      <c r="B1313" t="s">
        <v>84</v>
      </c>
      <c r="C1313" t="s">
        <v>331</v>
      </c>
      <c r="D1313" t="s">
        <v>78</v>
      </c>
      <c r="E1313">
        <v>2020</v>
      </c>
      <c r="F1313">
        <v>32</v>
      </c>
      <c r="G1313" t="s">
        <v>82</v>
      </c>
      <c r="H1313" t="s">
        <v>81</v>
      </c>
      <c r="I1313">
        <v>2236.06</v>
      </c>
      <c r="J1313" t="s">
        <v>379</v>
      </c>
      <c r="K1313" t="s">
        <v>397</v>
      </c>
    </row>
    <row r="1314" spans="1:11" x14ac:dyDescent="0.35">
      <c r="A1314" t="s">
        <v>377</v>
      </c>
      <c r="B1314" t="s">
        <v>84</v>
      </c>
      <c r="C1314" t="s">
        <v>331</v>
      </c>
      <c r="D1314" t="s">
        <v>78</v>
      </c>
      <c r="E1314">
        <v>2021</v>
      </c>
      <c r="F1314">
        <v>11</v>
      </c>
      <c r="G1314" t="s">
        <v>79</v>
      </c>
      <c r="H1314" t="s">
        <v>80</v>
      </c>
      <c r="I1314">
        <v>7114</v>
      </c>
      <c r="J1314" t="s">
        <v>379</v>
      </c>
      <c r="K1314" t="s">
        <v>397</v>
      </c>
    </row>
    <row r="1315" spans="1:11" x14ac:dyDescent="0.35">
      <c r="A1315" t="s">
        <v>377</v>
      </c>
      <c r="B1315" t="s">
        <v>84</v>
      </c>
      <c r="C1315" t="s">
        <v>331</v>
      </c>
      <c r="D1315" t="s">
        <v>78</v>
      </c>
      <c r="E1315">
        <v>2021</v>
      </c>
      <c r="F1315">
        <v>11</v>
      </c>
      <c r="G1315" t="s">
        <v>79</v>
      </c>
      <c r="H1315" t="s">
        <v>81</v>
      </c>
      <c r="I1315">
        <v>-968</v>
      </c>
      <c r="J1315" t="s">
        <v>379</v>
      </c>
      <c r="K1315" t="s">
        <v>397</v>
      </c>
    </row>
    <row r="1316" spans="1:11" x14ac:dyDescent="0.35">
      <c r="A1316" t="s">
        <v>377</v>
      </c>
      <c r="B1316" t="s">
        <v>84</v>
      </c>
      <c r="C1316" t="s">
        <v>331</v>
      </c>
      <c r="D1316" t="s">
        <v>78</v>
      </c>
      <c r="E1316">
        <v>2021</v>
      </c>
      <c r="F1316">
        <v>12</v>
      </c>
      <c r="G1316" t="s">
        <v>73</v>
      </c>
      <c r="H1316" t="s">
        <v>80</v>
      </c>
      <c r="I1316">
        <v>711.4</v>
      </c>
      <c r="J1316" t="s">
        <v>379</v>
      </c>
      <c r="K1316" t="s">
        <v>397</v>
      </c>
    </row>
    <row r="1317" spans="1:11" x14ac:dyDescent="0.35">
      <c r="A1317" t="s">
        <v>377</v>
      </c>
      <c r="B1317" t="s">
        <v>84</v>
      </c>
      <c r="C1317" t="s">
        <v>331</v>
      </c>
      <c r="D1317" t="s">
        <v>78</v>
      </c>
      <c r="E1317">
        <v>2021</v>
      </c>
      <c r="F1317">
        <v>12</v>
      </c>
      <c r="G1317" t="s">
        <v>73</v>
      </c>
      <c r="H1317" t="s">
        <v>81</v>
      </c>
      <c r="I1317">
        <v>-96.8</v>
      </c>
      <c r="J1317" t="s">
        <v>379</v>
      </c>
      <c r="K1317" t="s">
        <v>397</v>
      </c>
    </row>
    <row r="1318" spans="1:11" x14ac:dyDescent="0.35">
      <c r="A1318" t="s">
        <v>377</v>
      </c>
      <c r="B1318" t="s">
        <v>84</v>
      </c>
      <c r="C1318" t="s">
        <v>331</v>
      </c>
      <c r="D1318" t="s">
        <v>78</v>
      </c>
      <c r="E1318">
        <v>2021</v>
      </c>
      <c r="F1318">
        <v>32</v>
      </c>
      <c r="G1318" t="s">
        <v>82</v>
      </c>
      <c r="H1318" t="s">
        <v>80</v>
      </c>
      <c r="I1318">
        <v>55570.62</v>
      </c>
      <c r="J1318" t="s">
        <v>379</v>
      </c>
      <c r="K1318" t="s">
        <v>397</v>
      </c>
    </row>
    <row r="1319" spans="1:11" x14ac:dyDescent="0.35">
      <c r="A1319" t="s">
        <v>377</v>
      </c>
      <c r="B1319" t="s">
        <v>84</v>
      </c>
      <c r="C1319" t="s">
        <v>331</v>
      </c>
      <c r="D1319" t="s">
        <v>78</v>
      </c>
      <c r="E1319">
        <v>2021</v>
      </c>
      <c r="F1319">
        <v>32</v>
      </c>
      <c r="G1319" t="s">
        <v>82</v>
      </c>
      <c r="H1319" t="s">
        <v>81</v>
      </c>
      <c r="I1319">
        <v>11099.7</v>
      </c>
      <c r="J1319" t="s">
        <v>379</v>
      </c>
      <c r="K1319" t="s">
        <v>397</v>
      </c>
    </row>
    <row r="1320" spans="1:11" x14ac:dyDescent="0.35">
      <c r="A1320" t="s">
        <v>377</v>
      </c>
      <c r="B1320" t="s">
        <v>84</v>
      </c>
      <c r="C1320" t="s">
        <v>339</v>
      </c>
      <c r="D1320" t="s">
        <v>78</v>
      </c>
      <c r="E1320">
        <v>2021</v>
      </c>
      <c r="F1320">
        <v>11</v>
      </c>
      <c r="G1320" t="s">
        <v>79</v>
      </c>
      <c r="H1320" t="s">
        <v>80</v>
      </c>
      <c r="I1320">
        <v>6482</v>
      </c>
      <c r="J1320" t="s">
        <v>379</v>
      </c>
      <c r="K1320" t="s">
        <v>398</v>
      </c>
    </row>
    <row r="1321" spans="1:11" x14ac:dyDescent="0.35">
      <c r="A1321" t="s">
        <v>377</v>
      </c>
      <c r="B1321" t="s">
        <v>84</v>
      </c>
      <c r="C1321" t="s">
        <v>339</v>
      </c>
      <c r="D1321" t="s">
        <v>78</v>
      </c>
      <c r="E1321">
        <v>2021</v>
      </c>
      <c r="F1321">
        <v>11</v>
      </c>
      <c r="G1321" t="s">
        <v>79</v>
      </c>
      <c r="H1321" t="s">
        <v>81</v>
      </c>
      <c r="I1321">
        <v>9804</v>
      </c>
      <c r="J1321" t="s">
        <v>379</v>
      </c>
      <c r="K1321" t="s">
        <v>398</v>
      </c>
    </row>
    <row r="1322" spans="1:11" x14ac:dyDescent="0.35">
      <c r="A1322" t="s">
        <v>377</v>
      </c>
      <c r="B1322" t="s">
        <v>84</v>
      </c>
      <c r="C1322" t="s">
        <v>339</v>
      </c>
      <c r="D1322" t="s">
        <v>78</v>
      </c>
      <c r="E1322">
        <v>2021</v>
      </c>
      <c r="F1322">
        <v>12</v>
      </c>
      <c r="G1322" t="s">
        <v>73</v>
      </c>
      <c r="H1322" t="s">
        <v>80</v>
      </c>
      <c r="I1322">
        <v>648.20000000000005</v>
      </c>
      <c r="J1322" t="s">
        <v>379</v>
      </c>
      <c r="K1322" t="s">
        <v>398</v>
      </c>
    </row>
    <row r="1323" spans="1:11" x14ac:dyDescent="0.35">
      <c r="A1323" t="s">
        <v>377</v>
      </c>
      <c r="B1323" t="s">
        <v>84</v>
      </c>
      <c r="C1323" t="s">
        <v>339</v>
      </c>
      <c r="D1323" t="s">
        <v>78</v>
      </c>
      <c r="E1323">
        <v>2021</v>
      </c>
      <c r="F1323">
        <v>12</v>
      </c>
      <c r="G1323" t="s">
        <v>73</v>
      </c>
      <c r="H1323" t="s">
        <v>81</v>
      </c>
      <c r="I1323">
        <v>980.4</v>
      </c>
      <c r="J1323" t="s">
        <v>379</v>
      </c>
      <c r="K1323" t="s">
        <v>398</v>
      </c>
    </row>
    <row r="1324" spans="1:11" x14ac:dyDescent="0.35">
      <c r="A1324" t="s">
        <v>377</v>
      </c>
      <c r="B1324" t="s">
        <v>84</v>
      </c>
      <c r="C1324" t="s">
        <v>339</v>
      </c>
      <c r="D1324" t="s">
        <v>78</v>
      </c>
      <c r="E1324">
        <v>2021</v>
      </c>
      <c r="F1324">
        <v>32</v>
      </c>
      <c r="G1324" t="s">
        <v>82</v>
      </c>
      <c r="H1324" t="s">
        <v>80</v>
      </c>
      <c r="I1324">
        <v>8078.8</v>
      </c>
      <c r="J1324" t="s">
        <v>379</v>
      </c>
      <c r="K1324" t="s">
        <v>398</v>
      </c>
    </row>
    <row r="1325" spans="1:11" x14ac:dyDescent="0.35">
      <c r="A1325" t="s">
        <v>377</v>
      </c>
      <c r="B1325" t="s">
        <v>84</v>
      </c>
      <c r="C1325" t="s">
        <v>339</v>
      </c>
      <c r="D1325" t="s">
        <v>78</v>
      </c>
      <c r="E1325">
        <v>2021</v>
      </c>
      <c r="F1325">
        <v>32</v>
      </c>
      <c r="G1325" t="s">
        <v>82</v>
      </c>
      <c r="H1325" t="s">
        <v>81</v>
      </c>
      <c r="I1325">
        <v>8675.8700000000008</v>
      </c>
      <c r="J1325" t="s">
        <v>379</v>
      </c>
      <c r="K1325" t="s">
        <v>398</v>
      </c>
    </row>
    <row r="1326" spans="1:11" x14ac:dyDescent="0.35">
      <c r="A1326" t="s">
        <v>377</v>
      </c>
      <c r="B1326" t="s">
        <v>304</v>
      </c>
      <c r="C1326" t="s">
        <v>87</v>
      </c>
      <c r="D1326" t="s">
        <v>78</v>
      </c>
      <c r="E1326">
        <v>2020</v>
      </c>
      <c r="F1326">
        <v>11</v>
      </c>
      <c r="G1326" t="s">
        <v>79</v>
      </c>
      <c r="H1326" t="s">
        <v>80</v>
      </c>
      <c r="I1326">
        <v>-21433</v>
      </c>
      <c r="J1326" t="s">
        <v>380</v>
      </c>
      <c r="K1326" t="s">
        <v>387</v>
      </c>
    </row>
    <row r="1327" spans="1:11" x14ac:dyDescent="0.35">
      <c r="A1327" t="s">
        <v>377</v>
      </c>
      <c r="B1327" t="s">
        <v>304</v>
      </c>
      <c r="C1327" t="s">
        <v>87</v>
      </c>
      <c r="D1327" t="s">
        <v>78</v>
      </c>
      <c r="E1327">
        <v>2020</v>
      </c>
      <c r="F1327">
        <v>11</v>
      </c>
      <c r="G1327" t="s">
        <v>79</v>
      </c>
      <c r="H1327" t="s">
        <v>81</v>
      </c>
      <c r="I1327">
        <v>1218</v>
      </c>
      <c r="J1327" t="s">
        <v>380</v>
      </c>
      <c r="K1327" t="s">
        <v>387</v>
      </c>
    </row>
    <row r="1328" spans="1:11" x14ac:dyDescent="0.35">
      <c r="A1328" t="s">
        <v>377</v>
      </c>
      <c r="B1328" t="s">
        <v>304</v>
      </c>
      <c r="C1328" t="s">
        <v>87</v>
      </c>
      <c r="D1328" t="s">
        <v>78</v>
      </c>
      <c r="E1328">
        <v>2020</v>
      </c>
      <c r="F1328">
        <v>12</v>
      </c>
      <c r="G1328" t="s">
        <v>73</v>
      </c>
      <c r="H1328" t="s">
        <v>80</v>
      </c>
      <c r="I1328">
        <v>-2143.3000000000002</v>
      </c>
      <c r="J1328" t="s">
        <v>380</v>
      </c>
      <c r="K1328" t="s">
        <v>387</v>
      </c>
    </row>
    <row r="1329" spans="1:11" x14ac:dyDescent="0.35">
      <c r="A1329" t="s">
        <v>377</v>
      </c>
      <c r="B1329" t="s">
        <v>304</v>
      </c>
      <c r="C1329" t="s">
        <v>87</v>
      </c>
      <c r="D1329" t="s">
        <v>78</v>
      </c>
      <c r="E1329">
        <v>2020</v>
      </c>
      <c r="F1329">
        <v>12</v>
      </c>
      <c r="G1329" t="s">
        <v>73</v>
      </c>
      <c r="H1329" t="s">
        <v>81</v>
      </c>
      <c r="I1329">
        <v>121.8</v>
      </c>
      <c r="J1329" t="s">
        <v>380</v>
      </c>
      <c r="K1329" t="s">
        <v>387</v>
      </c>
    </row>
    <row r="1330" spans="1:11" x14ac:dyDescent="0.35">
      <c r="A1330" t="s">
        <v>377</v>
      </c>
      <c r="B1330" t="s">
        <v>304</v>
      </c>
      <c r="C1330" t="s">
        <v>87</v>
      </c>
      <c r="D1330" t="s">
        <v>78</v>
      </c>
      <c r="E1330">
        <v>2020</v>
      </c>
      <c r="F1330">
        <v>32</v>
      </c>
      <c r="G1330" t="s">
        <v>82</v>
      </c>
      <c r="H1330" t="s">
        <v>80</v>
      </c>
      <c r="I1330">
        <v>253932</v>
      </c>
      <c r="J1330" t="s">
        <v>380</v>
      </c>
      <c r="K1330" t="s">
        <v>387</v>
      </c>
    </row>
    <row r="1331" spans="1:11" x14ac:dyDescent="0.35">
      <c r="A1331" t="s">
        <v>377</v>
      </c>
      <c r="B1331" t="s">
        <v>304</v>
      </c>
      <c r="C1331" t="s">
        <v>87</v>
      </c>
      <c r="D1331" t="s">
        <v>78</v>
      </c>
      <c r="E1331">
        <v>2020</v>
      </c>
      <c r="F1331">
        <v>32</v>
      </c>
      <c r="G1331" t="s">
        <v>82</v>
      </c>
      <c r="H1331" t="s">
        <v>81</v>
      </c>
      <c r="I1331">
        <v>1935</v>
      </c>
      <c r="J1331" t="s">
        <v>380</v>
      </c>
      <c r="K1331" t="s">
        <v>387</v>
      </c>
    </row>
    <row r="1332" spans="1:11" x14ac:dyDescent="0.35">
      <c r="A1332" t="s">
        <v>377</v>
      </c>
      <c r="B1332" t="s">
        <v>304</v>
      </c>
      <c r="C1332" t="s">
        <v>87</v>
      </c>
      <c r="D1332" t="s">
        <v>78</v>
      </c>
      <c r="E1332">
        <v>2021</v>
      </c>
      <c r="F1332">
        <v>11</v>
      </c>
      <c r="G1332" t="s">
        <v>79</v>
      </c>
      <c r="H1332" t="s">
        <v>80</v>
      </c>
      <c r="I1332">
        <v>966329</v>
      </c>
      <c r="J1332" t="s">
        <v>380</v>
      </c>
      <c r="K1332" t="s">
        <v>387</v>
      </c>
    </row>
    <row r="1333" spans="1:11" x14ac:dyDescent="0.35">
      <c r="A1333" t="s">
        <v>377</v>
      </c>
      <c r="B1333" t="s">
        <v>304</v>
      </c>
      <c r="C1333" t="s">
        <v>87</v>
      </c>
      <c r="D1333" t="s">
        <v>78</v>
      </c>
      <c r="E1333">
        <v>2021</v>
      </c>
      <c r="F1333">
        <v>11</v>
      </c>
      <c r="G1333" t="s">
        <v>79</v>
      </c>
      <c r="H1333" t="s">
        <v>81</v>
      </c>
      <c r="I1333">
        <v>11455</v>
      </c>
      <c r="J1333" t="s">
        <v>380</v>
      </c>
      <c r="K1333" t="s">
        <v>387</v>
      </c>
    </row>
    <row r="1334" spans="1:11" x14ac:dyDescent="0.35">
      <c r="A1334" t="s">
        <v>377</v>
      </c>
      <c r="B1334" t="s">
        <v>304</v>
      </c>
      <c r="C1334" t="s">
        <v>87</v>
      </c>
      <c r="D1334" t="s">
        <v>78</v>
      </c>
      <c r="E1334">
        <v>2021</v>
      </c>
      <c r="F1334">
        <v>12</v>
      </c>
      <c r="G1334" t="s">
        <v>73</v>
      </c>
      <c r="H1334" t="s">
        <v>80</v>
      </c>
      <c r="I1334">
        <v>96632.9</v>
      </c>
      <c r="J1334" t="s">
        <v>380</v>
      </c>
      <c r="K1334" t="s">
        <v>387</v>
      </c>
    </row>
    <row r="1335" spans="1:11" x14ac:dyDescent="0.35">
      <c r="A1335" t="s">
        <v>377</v>
      </c>
      <c r="B1335" t="s">
        <v>304</v>
      </c>
      <c r="C1335" t="s">
        <v>87</v>
      </c>
      <c r="D1335" t="s">
        <v>78</v>
      </c>
      <c r="E1335">
        <v>2021</v>
      </c>
      <c r="F1335">
        <v>12</v>
      </c>
      <c r="G1335" t="s">
        <v>73</v>
      </c>
      <c r="H1335" t="s">
        <v>81</v>
      </c>
      <c r="I1335">
        <v>1145.5</v>
      </c>
      <c r="J1335" t="s">
        <v>380</v>
      </c>
      <c r="K1335" t="s">
        <v>387</v>
      </c>
    </row>
    <row r="1336" spans="1:11" x14ac:dyDescent="0.35">
      <c r="A1336" t="s">
        <v>377</v>
      </c>
      <c r="B1336" t="s">
        <v>304</v>
      </c>
      <c r="C1336" t="s">
        <v>87</v>
      </c>
      <c r="D1336" t="s">
        <v>78</v>
      </c>
      <c r="E1336">
        <v>2021</v>
      </c>
      <c r="F1336">
        <v>32</v>
      </c>
      <c r="G1336" t="s">
        <v>82</v>
      </c>
      <c r="H1336" t="s">
        <v>80</v>
      </c>
      <c r="I1336">
        <v>6199212</v>
      </c>
      <c r="J1336" t="s">
        <v>380</v>
      </c>
      <c r="K1336" t="s">
        <v>387</v>
      </c>
    </row>
    <row r="1337" spans="1:11" x14ac:dyDescent="0.35">
      <c r="A1337" t="s">
        <v>377</v>
      </c>
      <c r="B1337" t="s">
        <v>304</v>
      </c>
      <c r="C1337" t="s">
        <v>87</v>
      </c>
      <c r="D1337" t="s">
        <v>78</v>
      </c>
      <c r="E1337">
        <v>2021</v>
      </c>
      <c r="F1337">
        <v>32</v>
      </c>
      <c r="G1337" t="s">
        <v>82</v>
      </c>
      <c r="H1337" t="s">
        <v>81</v>
      </c>
      <c r="I1337">
        <v>78576</v>
      </c>
      <c r="J1337" t="s">
        <v>380</v>
      </c>
      <c r="K1337" t="s">
        <v>387</v>
      </c>
    </row>
    <row r="1338" spans="1:11" x14ac:dyDescent="0.35">
      <c r="A1338" t="s">
        <v>377</v>
      </c>
      <c r="B1338" t="s">
        <v>84</v>
      </c>
      <c r="C1338" t="s">
        <v>327</v>
      </c>
      <c r="D1338" t="s">
        <v>78</v>
      </c>
      <c r="E1338">
        <v>2021</v>
      </c>
      <c r="F1338">
        <v>32</v>
      </c>
      <c r="G1338" t="s">
        <v>82</v>
      </c>
      <c r="H1338" t="s">
        <v>80</v>
      </c>
      <c r="I1338">
        <v>4783.1400000000003</v>
      </c>
      <c r="J1338" t="s">
        <v>380</v>
      </c>
      <c r="K1338" t="s">
        <v>389</v>
      </c>
    </row>
    <row r="1339" spans="1:11" x14ac:dyDescent="0.35">
      <c r="A1339" t="s">
        <v>377</v>
      </c>
      <c r="B1339" t="s">
        <v>84</v>
      </c>
      <c r="C1339" t="s">
        <v>329</v>
      </c>
      <c r="D1339" t="s">
        <v>78</v>
      </c>
      <c r="E1339">
        <v>2020</v>
      </c>
      <c r="F1339">
        <v>11</v>
      </c>
      <c r="G1339" t="s">
        <v>79</v>
      </c>
      <c r="H1339" t="s">
        <v>80</v>
      </c>
      <c r="I1339">
        <v>-545</v>
      </c>
      <c r="J1339" t="s">
        <v>380</v>
      </c>
      <c r="K1339" t="s">
        <v>390</v>
      </c>
    </row>
    <row r="1340" spans="1:11" x14ac:dyDescent="0.35">
      <c r="A1340" t="s">
        <v>377</v>
      </c>
      <c r="B1340" t="s">
        <v>84</v>
      </c>
      <c r="C1340" t="s">
        <v>329</v>
      </c>
      <c r="D1340" t="s">
        <v>78</v>
      </c>
      <c r="E1340">
        <v>2020</v>
      </c>
      <c r="F1340">
        <v>11</v>
      </c>
      <c r="G1340" t="s">
        <v>79</v>
      </c>
      <c r="H1340" t="s">
        <v>81</v>
      </c>
      <c r="I1340">
        <v>-1316</v>
      </c>
      <c r="J1340" t="s">
        <v>380</v>
      </c>
      <c r="K1340" t="s">
        <v>390</v>
      </c>
    </row>
    <row r="1341" spans="1:11" x14ac:dyDescent="0.35">
      <c r="A1341" t="s">
        <v>377</v>
      </c>
      <c r="B1341" t="s">
        <v>84</v>
      </c>
      <c r="C1341" t="s">
        <v>329</v>
      </c>
      <c r="D1341" t="s">
        <v>78</v>
      </c>
      <c r="E1341">
        <v>2020</v>
      </c>
      <c r="F1341">
        <v>12</v>
      </c>
      <c r="G1341" t="s">
        <v>73</v>
      </c>
      <c r="H1341" t="s">
        <v>80</v>
      </c>
      <c r="I1341">
        <v>-54.81</v>
      </c>
      <c r="J1341" t="s">
        <v>380</v>
      </c>
      <c r="K1341" t="s">
        <v>390</v>
      </c>
    </row>
    <row r="1342" spans="1:11" x14ac:dyDescent="0.35">
      <c r="A1342" t="s">
        <v>377</v>
      </c>
      <c r="B1342" t="s">
        <v>84</v>
      </c>
      <c r="C1342" t="s">
        <v>329</v>
      </c>
      <c r="D1342" t="s">
        <v>78</v>
      </c>
      <c r="E1342">
        <v>2020</v>
      </c>
      <c r="F1342">
        <v>12</v>
      </c>
      <c r="G1342" t="s">
        <v>73</v>
      </c>
      <c r="H1342" t="s">
        <v>81</v>
      </c>
      <c r="I1342">
        <v>-131.6</v>
      </c>
      <c r="J1342" t="s">
        <v>380</v>
      </c>
      <c r="K1342" t="s">
        <v>390</v>
      </c>
    </row>
    <row r="1343" spans="1:11" x14ac:dyDescent="0.35">
      <c r="A1343" t="s">
        <v>377</v>
      </c>
      <c r="B1343" t="s">
        <v>84</v>
      </c>
      <c r="C1343" t="s">
        <v>329</v>
      </c>
      <c r="D1343" t="s">
        <v>78</v>
      </c>
      <c r="E1343">
        <v>2020</v>
      </c>
      <c r="F1343">
        <v>32</v>
      </c>
      <c r="G1343" t="s">
        <v>82</v>
      </c>
      <c r="H1343" t="s">
        <v>80</v>
      </c>
      <c r="I1343">
        <v>824.04</v>
      </c>
      <c r="J1343" t="s">
        <v>380</v>
      </c>
      <c r="K1343" t="s">
        <v>390</v>
      </c>
    </row>
    <row r="1344" spans="1:11" x14ac:dyDescent="0.35">
      <c r="A1344" t="s">
        <v>377</v>
      </c>
      <c r="B1344" t="s">
        <v>84</v>
      </c>
      <c r="C1344" t="s">
        <v>329</v>
      </c>
      <c r="D1344" t="s">
        <v>78</v>
      </c>
      <c r="E1344">
        <v>2020</v>
      </c>
      <c r="F1344">
        <v>32</v>
      </c>
      <c r="G1344" t="s">
        <v>82</v>
      </c>
      <c r="H1344" t="s">
        <v>81</v>
      </c>
      <c r="I1344">
        <v>1031.46</v>
      </c>
      <c r="J1344" t="s">
        <v>380</v>
      </c>
      <c r="K1344" t="s">
        <v>390</v>
      </c>
    </row>
    <row r="1345" spans="1:11" x14ac:dyDescent="0.35">
      <c r="A1345" t="s">
        <v>377</v>
      </c>
      <c r="B1345" t="s">
        <v>84</v>
      </c>
      <c r="C1345" t="s">
        <v>329</v>
      </c>
      <c r="D1345" t="s">
        <v>78</v>
      </c>
      <c r="E1345">
        <v>2021</v>
      </c>
      <c r="F1345">
        <v>11</v>
      </c>
      <c r="G1345" t="s">
        <v>79</v>
      </c>
      <c r="H1345" t="s">
        <v>80</v>
      </c>
      <c r="I1345">
        <v>5184</v>
      </c>
      <c r="J1345" t="s">
        <v>380</v>
      </c>
      <c r="K1345" t="s">
        <v>390</v>
      </c>
    </row>
    <row r="1346" spans="1:11" x14ac:dyDescent="0.35">
      <c r="A1346" t="s">
        <v>377</v>
      </c>
      <c r="B1346" t="s">
        <v>84</v>
      </c>
      <c r="C1346" t="s">
        <v>329</v>
      </c>
      <c r="D1346" t="s">
        <v>78</v>
      </c>
      <c r="E1346">
        <v>2021</v>
      </c>
      <c r="F1346">
        <v>11</v>
      </c>
      <c r="G1346" t="s">
        <v>79</v>
      </c>
      <c r="H1346" t="s">
        <v>81</v>
      </c>
      <c r="I1346">
        <v>656</v>
      </c>
      <c r="J1346" t="s">
        <v>380</v>
      </c>
      <c r="K1346" t="s">
        <v>390</v>
      </c>
    </row>
    <row r="1347" spans="1:11" x14ac:dyDescent="0.35">
      <c r="A1347" t="s">
        <v>377</v>
      </c>
      <c r="B1347" t="s">
        <v>84</v>
      </c>
      <c r="C1347" t="s">
        <v>329</v>
      </c>
      <c r="D1347" t="s">
        <v>78</v>
      </c>
      <c r="E1347">
        <v>2021</v>
      </c>
      <c r="F1347">
        <v>12</v>
      </c>
      <c r="G1347" t="s">
        <v>73</v>
      </c>
      <c r="H1347" t="s">
        <v>80</v>
      </c>
      <c r="I1347">
        <v>518.5</v>
      </c>
      <c r="J1347" t="s">
        <v>380</v>
      </c>
      <c r="K1347" t="s">
        <v>390</v>
      </c>
    </row>
    <row r="1348" spans="1:11" x14ac:dyDescent="0.35">
      <c r="A1348" t="s">
        <v>377</v>
      </c>
      <c r="B1348" t="s">
        <v>84</v>
      </c>
      <c r="C1348" t="s">
        <v>329</v>
      </c>
      <c r="D1348" t="s">
        <v>78</v>
      </c>
      <c r="E1348">
        <v>2021</v>
      </c>
      <c r="F1348">
        <v>12</v>
      </c>
      <c r="G1348" t="s">
        <v>73</v>
      </c>
      <c r="H1348" t="s">
        <v>81</v>
      </c>
      <c r="I1348">
        <v>65.599999999999994</v>
      </c>
      <c r="J1348" t="s">
        <v>380</v>
      </c>
      <c r="K1348" t="s">
        <v>390</v>
      </c>
    </row>
    <row r="1349" spans="1:11" x14ac:dyDescent="0.35">
      <c r="A1349" t="s">
        <v>377</v>
      </c>
      <c r="B1349" t="s">
        <v>84</v>
      </c>
      <c r="C1349" t="s">
        <v>329</v>
      </c>
      <c r="D1349" t="s">
        <v>78</v>
      </c>
      <c r="E1349">
        <v>2021</v>
      </c>
      <c r="F1349">
        <v>32</v>
      </c>
      <c r="G1349" t="s">
        <v>82</v>
      </c>
      <c r="H1349" t="s">
        <v>80</v>
      </c>
      <c r="I1349">
        <v>34190.480000000003</v>
      </c>
      <c r="J1349" t="s">
        <v>380</v>
      </c>
      <c r="K1349" t="s">
        <v>390</v>
      </c>
    </row>
    <row r="1350" spans="1:11" x14ac:dyDescent="0.35">
      <c r="A1350" t="s">
        <v>377</v>
      </c>
      <c r="B1350" t="s">
        <v>84</v>
      </c>
      <c r="C1350" t="s">
        <v>329</v>
      </c>
      <c r="D1350" t="s">
        <v>78</v>
      </c>
      <c r="E1350">
        <v>2021</v>
      </c>
      <c r="F1350">
        <v>32</v>
      </c>
      <c r="G1350" t="s">
        <v>82</v>
      </c>
      <c r="H1350" t="s">
        <v>81</v>
      </c>
      <c r="I1350">
        <v>14817.14</v>
      </c>
      <c r="J1350" t="s">
        <v>380</v>
      </c>
      <c r="K1350" t="s">
        <v>390</v>
      </c>
    </row>
    <row r="1351" spans="1:11" x14ac:dyDescent="0.35">
      <c r="A1351" t="s">
        <v>377</v>
      </c>
      <c r="B1351" t="s">
        <v>84</v>
      </c>
      <c r="C1351" t="s">
        <v>334</v>
      </c>
      <c r="D1351" t="s">
        <v>78</v>
      </c>
      <c r="E1351">
        <v>2021</v>
      </c>
      <c r="F1351">
        <v>32</v>
      </c>
      <c r="G1351" t="s">
        <v>82</v>
      </c>
      <c r="H1351" t="s">
        <v>80</v>
      </c>
      <c r="I1351">
        <v>3217.05</v>
      </c>
      <c r="J1351" t="s">
        <v>380</v>
      </c>
      <c r="K1351" t="s">
        <v>391</v>
      </c>
    </row>
    <row r="1352" spans="1:11" x14ac:dyDescent="0.35">
      <c r="A1352" t="s">
        <v>377</v>
      </c>
      <c r="B1352" t="s">
        <v>84</v>
      </c>
      <c r="C1352" t="s">
        <v>330</v>
      </c>
      <c r="D1352" t="s">
        <v>78</v>
      </c>
      <c r="E1352">
        <v>2020</v>
      </c>
      <c r="F1352">
        <v>11</v>
      </c>
      <c r="G1352" t="s">
        <v>79</v>
      </c>
      <c r="H1352" t="s">
        <v>80</v>
      </c>
      <c r="I1352">
        <v>-3462</v>
      </c>
      <c r="J1352" t="s">
        <v>380</v>
      </c>
      <c r="K1352" t="s">
        <v>392</v>
      </c>
    </row>
    <row r="1353" spans="1:11" x14ac:dyDescent="0.35">
      <c r="A1353" t="s">
        <v>377</v>
      </c>
      <c r="B1353" t="s">
        <v>84</v>
      </c>
      <c r="C1353" t="s">
        <v>330</v>
      </c>
      <c r="D1353" t="s">
        <v>78</v>
      </c>
      <c r="E1353">
        <v>2020</v>
      </c>
      <c r="F1353">
        <v>12</v>
      </c>
      <c r="G1353" t="s">
        <v>73</v>
      </c>
      <c r="H1353" t="s">
        <v>80</v>
      </c>
      <c r="I1353">
        <v>-359.84</v>
      </c>
      <c r="J1353" t="s">
        <v>380</v>
      </c>
      <c r="K1353" t="s">
        <v>392</v>
      </c>
    </row>
    <row r="1354" spans="1:11" x14ac:dyDescent="0.35">
      <c r="A1354" t="s">
        <v>377</v>
      </c>
      <c r="B1354" t="s">
        <v>84</v>
      </c>
      <c r="C1354" t="s">
        <v>330</v>
      </c>
      <c r="D1354" t="s">
        <v>78</v>
      </c>
      <c r="E1354">
        <v>2020</v>
      </c>
      <c r="F1354">
        <v>32</v>
      </c>
      <c r="G1354" t="s">
        <v>82</v>
      </c>
      <c r="H1354" t="s">
        <v>80</v>
      </c>
      <c r="I1354">
        <v>5486.05</v>
      </c>
      <c r="J1354" t="s">
        <v>380</v>
      </c>
      <c r="K1354" t="s">
        <v>392</v>
      </c>
    </row>
    <row r="1355" spans="1:11" x14ac:dyDescent="0.35">
      <c r="A1355" t="s">
        <v>377</v>
      </c>
      <c r="B1355" t="s">
        <v>84</v>
      </c>
      <c r="C1355" t="s">
        <v>330</v>
      </c>
      <c r="D1355" t="s">
        <v>78</v>
      </c>
      <c r="E1355">
        <v>2020</v>
      </c>
      <c r="F1355">
        <v>32</v>
      </c>
      <c r="G1355" t="s">
        <v>82</v>
      </c>
      <c r="H1355" t="s">
        <v>81</v>
      </c>
      <c r="I1355">
        <v>1177.71</v>
      </c>
      <c r="J1355" t="s">
        <v>380</v>
      </c>
      <c r="K1355" t="s">
        <v>392</v>
      </c>
    </row>
    <row r="1356" spans="1:11" x14ac:dyDescent="0.35">
      <c r="A1356" t="s">
        <v>377</v>
      </c>
      <c r="B1356" t="s">
        <v>84</v>
      </c>
      <c r="C1356" t="s">
        <v>330</v>
      </c>
      <c r="D1356" t="s">
        <v>78</v>
      </c>
      <c r="E1356">
        <v>2021</v>
      </c>
      <c r="F1356">
        <v>11</v>
      </c>
      <c r="G1356" t="s">
        <v>79</v>
      </c>
      <c r="H1356" t="s">
        <v>80</v>
      </c>
      <c r="I1356">
        <v>32418</v>
      </c>
      <c r="J1356" t="s">
        <v>380</v>
      </c>
      <c r="K1356" t="s">
        <v>392</v>
      </c>
    </row>
    <row r="1357" spans="1:11" x14ac:dyDescent="0.35">
      <c r="A1357" t="s">
        <v>377</v>
      </c>
      <c r="B1357" t="s">
        <v>84</v>
      </c>
      <c r="C1357" t="s">
        <v>330</v>
      </c>
      <c r="D1357" t="s">
        <v>78</v>
      </c>
      <c r="E1357">
        <v>2021</v>
      </c>
      <c r="F1357">
        <v>11</v>
      </c>
      <c r="G1357" t="s">
        <v>79</v>
      </c>
      <c r="H1357" t="s">
        <v>81</v>
      </c>
      <c r="I1357">
        <v>11405</v>
      </c>
      <c r="J1357" t="s">
        <v>380</v>
      </c>
      <c r="K1357" t="s">
        <v>392</v>
      </c>
    </row>
    <row r="1358" spans="1:11" x14ac:dyDescent="0.35">
      <c r="A1358" t="s">
        <v>377</v>
      </c>
      <c r="B1358" t="s">
        <v>84</v>
      </c>
      <c r="C1358" t="s">
        <v>330</v>
      </c>
      <c r="D1358" t="s">
        <v>78</v>
      </c>
      <c r="E1358">
        <v>2021</v>
      </c>
      <c r="F1358">
        <v>12</v>
      </c>
      <c r="G1358" t="s">
        <v>73</v>
      </c>
      <c r="H1358" t="s">
        <v>80</v>
      </c>
      <c r="I1358">
        <v>3240.38</v>
      </c>
      <c r="J1358" t="s">
        <v>380</v>
      </c>
      <c r="K1358" t="s">
        <v>392</v>
      </c>
    </row>
    <row r="1359" spans="1:11" x14ac:dyDescent="0.35">
      <c r="A1359" t="s">
        <v>377</v>
      </c>
      <c r="B1359" t="s">
        <v>84</v>
      </c>
      <c r="C1359" t="s">
        <v>330</v>
      </c>
      <c r="D1359" t="s">
        <v>78</v>
      </c>
      <c r="E1359">
        <v>2021</v>
      </c>
      <c r="F1359">
        <v>12</v>
      </c>
      <c r="G1359" t="s">
        <v>73</v>
      </c>
      <c r="H1359" t="s">
        <v>81</v>
      </c>
      <c r="I1359">
        <v>1140.5</v>
      </c>
      <c r="J1359" t="s">
        <v>380</v>
      </c>
      <c r="K1359" t="s">
        <v>392</v>
      </c>
    </row>
    <row r="1360" spans="1:11" x14ac:dyDescent="0.35">
      <c r="A1360" t="s">
        <v>377</v>
      </c>
      <c r="B1360" t="s">
        <v>84</v>
      </c>
      <c r="C1360" t="s">
        <v>330</v>
      </c>
      <c r="D1360" t="s">
        <v>78</v>
      </c>
      <c r="E1360">
        <v>2021</v>
      </c>
      <c r="F1360">
        <v>32</v>
      </c>
      <c r="G1360" t="s">
        <v>82</v>
      </c>
      <c r="H1360" t="s">
        <v>80</v>
      </c>
      <c r="I1360">
        <v>182394.88</v>
      </c>
      <c r="J1360" t="s">
        <v>380</v>
      </c>
      <c r="K1360" t="s">
        <v>392</v>
      </c>
    </row>
    <row r="1361" spans="1:11" x14ac:dyDescent="0.35">
      <c r="A1361" t="s">
        <v>377</v>
      </c>
      <c r="B1361" t="s">
        <v>84</v>
      </c>
      <c r="C1361" t="s">
        <v>330</v>
      </c>
      <c r="D1361" t="s">
        <v>78</v>
      </c>
      <c r="E1361">
        <v>2021</v>
      </c>
      <c r="F1361">
        <v>32</v>
      </c>
      <c r="G1361" t="s">
        <v>82</v>
      </c>
      <c r="H1361" t="s">
        <v>81</v>
      </c>
      <c r="I1361">
        <v>54493.22</v>
      </c>
      <c r="J1361" t="s">
        <v>380</v>
      </c>
      <c r="K1361" t="s">
        <v>392</v>
      </c>
    </row>
    <row r="1362" spans="1:11" x14ac:dyDescent="0.35">
      <c r="A1362" t="s">
        <v>377</v>
      </c>
      <c r="B1362" t="s">
        <v>84</v>
      </c>
      <c r="C1362" t="s">
        <v>85</v>
      </c>
      <c r="D1362" t="s">
        <v>78</v>
      </c>
      <c r="E1362">
        <v>2020</v>
      </c>
      <c r="F1362">
        <v>12</v>
      </c>
      <c r="G1362" t="s">
        <v>73</v>
      </c>
      <c r="H1362" t="s">
        <v>80</v>
      </c>
      <c r="I1362">
        <v>-0.4</v>
      </c>
      <c r="J1362" t="s">
        <v>380</v>
      </c>
      <c r="K1362" t="s">
        <v>388</v>
      </c>
    </row>
    <row r="1363" spans="1:11" x14ac:dyDescent="0.35">
      <c r="A1363" t="s">
        <v>377</v>
      </c>
      <c r="B1363" t="s">
        <v>84</v>
      </c>
      <c r="C1363" t="s">
        <v>85</v>
      </c>
      <c r="D1363" t="s">
        <v>78</v>
      </c>
      <c r="E1363">
        <v>2020</v>
      </c>
      <c r="F1363">
        <v>32</v>
      </c>
      <c r="G1363" t="s">
        <v>82</v>
      </c>
      <c r="H1363" t="s">
        <v>80</v>
      </c>
      <c r="I1363">
        <v>1357.64</v>
      </c>
      <c r="J1363" t="s">
        <v>380</v>
      </c>
      <c r="K1363" t="s">
        <v>388</v>
      </c>
    </row>
    <row r="1364" spans="1:11" x14ac:dyDescent="0.35">
      <c r="A1364" t="s">
        <v>377</v>
      </c>
      <c r="B1364" t="s">
        <v>84</v>
      </c>
      <c r="C1364" t="s">
        <v>85</v>
      </c>
      <c r="D1364" t="s">
        <v>78</v>
      </c>
      <c r="E1364">
        <v>2021</v>
      </c>
      <c r="F1364">
        <v>11</v>
      </c>
      <c r="G1364" t="s">
        <v>79</v>
      </c>
      <c r="H1364" t="s">
        <v>80</v>
      </c>
      <c r="I1364">
        <v>593</v>
      </c>
      <c r="J1364" t="s">
        <v>380</v>
      </c>
      <c r="K1364" t="s">
        <v>388</v>
      </c>
    </row>
    <row r="1365" spans="1:11" x14ac:dyDescent="0.35">
      <c r="A1365" t="s">
        <v>377</v>
      </c>
      <c r="B1365" t="s">
        <v>84</v>
      </c>
      <c r="C1365" t="s">
        <v>85</v>
      </c>
      <c r="D1365" t="s">
        <v>78</v>
      </c>
      <c r="E1365">
        <v>2021</v>
      </c>
      <c r="F1365">
        <v>12</v>
      </c>
      <c r="G1365" t="s">
        <v>73</v>
      </c>
      <c r="H1365" t="s">
        <v>80</v>
      </c>
      <c r="I1365">
        <v>29.65</v>
      </c>
      <c r="J1365" t="s">
        <v>380</v>
      </c>
      <c r="K1365" t="s">
        <v>388</v>
      </c>
    </row>
    <row r="1366" spans="1:11" x14ac:dyDescent="0.35">
      <c r="A1366" t="s">
        <v>377</v>
      </c>
      <c r="B1366" t="s">
        <v>84</v>
      </c>
      <c r="C1366" t="s">
        <v>85</v>
      </c>
      <c r="D1366" t="s">
        <v>78</v>
      </c>
      <c r="E1366">
        <v>2021</v>
      </c>
      <c r="F1366">
        <v>32</v>
      </c>
      <c r="G1366" t="s">
        <v>82</v>
      </c>
      <c r="H1366" t="s">
        <v>80</v>
      </c>
      <c r="I1366">
        <v>23911.43</v>
      </c>
      <c r="J1366" t="s">
        <v>380</v>
      </c>
      <c r="K1366" t="s">
        <v>388</v>
      </c>
    </row>
    <row r="1367" spans="1:11" x14ac:dyDescent="0.35">
      <c r="A1367" t="s">
        <v>377</v>
      </c>
      <c r="B1367" t="s">
        <v>84</v>
      </c>
      <c r="C1367" t="s">
        <v>372</v>
      </c>
      <c r="D1367" t="s">
        <v>78</v>
      </c>
      <c r="E1367">
        <v>2021</v>
      </c>
      <c r="F1367">
        <v>32</v>
      </c>
      <c r="G1367" t="s">
        <v>82</v>
      </c>
      <c r="H1367" t="s">
        <v>80</v>
      </c>
      <c r="I1367">
        <v>2997.85</v>
      </c>
      <c r="J1367" t="s">
        <v>380</v>
      </c>
      <c r="K1367" t="s">
        <v>401</v>
      </c>
    </row>
    <row r="1368" spans="1:11" x14ac:dyDescent="0.35">
      <c r="A1368" t="s">
        <v>377</v>
      </c>
      <c r="B1368" t="s">
        <v>84</v>
      </c>
      <c r="C1368" t="s">
        <v>335</v>
      </c>
      <c r="D1368" t="s">
        <v>78</v>
      </c>
      <c r="E1368">
        <v>2021</v>
      </c>
      <c r="F1368">
        <v>11</v>
      </c>
      <c r="G1368" t="s">
        <v>79</v>
      </c>
      <c r="H1368" t="s">
        <v>81</v>
      </c>
      <c r="I1368">
        <v>11107</v>
      </c>
      <c r="J1368" t="s">
        <v>380</v>
      </c>
      <c r="K1368" t="s">
        <v>393</v>
      </c>
    </row>
    <row r="1369" spans="1:11" x14ac:dyDescent="0.35">
      <c r="A1369" t="s">
        <v>377</v>
      </c>
      <c r="B1369" t="s">
        <v>84</v>
      </c>
      <c r="C1369" t="s">
        <v>335</v>
      </c>
      <c r="D1369" t="s">
        <v>78</v>
      </c>
      <c r="E1369">
        <v>2021</v>
      </c>
      <c r="F1369">
        <v>12</v>
      </c>
      <c r="G1369" t="s">
        <v>73</v>
      </c>
      <c r="H1369" t="s">
        <v>81</v>
      </c>
      <c r="I1369">
        <v>1110.7</v>
      </c>
      <c r="J1369" t="s">
        <v>380</v>
      </c>
      <c r="K1369" t="s">
        <v>393</v>
      </c>
    </row>
    <row r="1370" spans="1:11" x14ac:dyDescent="0.35">
      <c r="A1370" t="s">
        <v>377</v>
      </c>
      <c r="B1370" t="s">
        <v>84</v>
      </c>
      <c r="C1370" t="s">
        <v>335</v>
      </c>
      <c r="D1370" t="s">
        <v>78</v>
      </c>
      <c r="E1370">
        <v>2021</v>
      </c>
      <c r="F1370">
        <v>32</v>
      </c>
      <c r="G1370" t="s">
        <v>82</v>
      </c>
      <c r="H1370" t="s">
        <v>80</v>
      </c>
      <c r="I1370">
        <v>3750.66</v>
      </c>
      <c r="J1370" t="s">
        <v>380</v>
      </c>
      <c r="K1370" t="s">
        <v>393</v>
      </c>
    </row>
    <row r="1371" spans="1:11" x14ac:dyDescent="0.35">
      <c r="A1371" t="s">
        <v>377</v>
      </c>
      <c r="B1371" t="s">
        <v>84</v>
      </c>
      <c r="C1371" t="s">
        <v>335</v>
      </c>
      <c r="D1371" t="s">
        <v>78</v>
      </c>
      <c r="E1371">
        <v>2021</v>
      </c>
      <c r="F1371">
        <v>32</v>
      </c>
      <c r="G1371" t="s">
        <v>82</v>
      </c>
      <c r="H1371" t="s">
        <v>81</v>
      </c>
      <c r="I1371">
        <v>10143</v>
      </c>
      <c r="J1371" t="s">
        <v>380</v>
      </c>
      <c r="K1371" t="s">
        <v>393</v>
      </c>
    </row>
    <row r="1372" spans="1:11" x14ac:dyDescent="0.35">
      <c r="A1372" t="s">
        <v>377</v>
      </c>
      <c r="B1372" t="s">
        <v>84</v>
      </c>
      <c r="C1372" t="s">
        <v>352</v>
      </c>
      <c r="D1372" t="s">
        <v>78</v>
      </c>
      <c r="E1372">
        <v>2020</v>
      </c>
      <c r="F1372">
        <v>32</v>
      </c>
      <c r="G1372" t="s">
        <v>82</v>
      </c>
      <c r="H1372" t="s">
        <v>80</v>
      </c>
      <c r="I1372">
        <v>56.07</v>
      </c>
      <c r="J1372" t="s">
        <v>380</v>
      </c>
      <c r="K1372" t="s">
        <v>399</v>
      </c>
    </row>
    <row r="1373" spans="1:11" x14ac:dyDescent="0.35">
      <c r="A1373" t="s">
        <v>377</v>
      </c>
      <c r="B1373" t="s">
        <v>84</v>
      </c>
      <c r="C1373" t="s">
        <v>352</v>
      </c>
      <c r="D1373" t="s">
        <v>78</v>
      </c>
      <c r="E1373">
        <v>2021</v>
      </c>
      <c r="F1373">
        <v>32</v>
      </c>
      <c r="G1373" t="s">
        <v>82</v>
      </c>
      <c r="H1373" t="s">
        <v>80</v>
      </c>
      <c r="I1373">
        <v>4213.3900000000003</v>
      </c>
      <c r="J1373" t="s">
        <v>380</v>
      </c>
      <c r="K1373" t="s">
        <v>399</v>
      </c>
    </row>
    <row r="1374" spans="1:11" x14ac:dyDescent="0.35">
      <c r="A1374" t="s">
        <v>377</v>
      </c>
      <c r="B1374" t="s">
        <v>84</v>
      </c>
      <c r="C1374" t="s">
        <v>352</v>
      </c>
      <c r="D1374" t="s">
        <v>78</v>
      </c>
      <c r="E1374">
        <v>2021</v>
      </c>
      <c r="F1374">
        <v>32</v>
      </c>
      <c r="G1374" t="s">
        <v>82</v>
      </c>
      <c r="H1374" t="s">
        <v>81</v>
      </c>
      <c r="I1374">
        <v>576.19000000000005</v>
      </c>
      <c r="J1374" t="s">
        <v>380</v>
      </c>
      <c r="K1374" t="s">
        <v>399</v>
      </c>
    </row>
    <row r="1375" spans="1:11" x14ac:dyDescent="0.35">
      <c r="A1375" t="s">
        <v>377</v>
      </c>
      <c r="B1375" t="s">
        <v>84</v>
      </c>
      <c r="C1375" t="s">
        <v>353</v>
      </c>
      <c r="D1375" t="s">
        <v>78</v>
      </c>
      <c r="E1375">
        <v>2021</v>
      </c>
      <c r="F1375">
        <v>11</v>
      </c>
      <c r="G1375" t="s">
        <v>79</v>
      </c>
      <c r="H1375" t="s">
        <v>80</v>
      </c>
      <c r="I1375">
        <v>931</v>
      </c>
      <c r="J1375" t="s">
        <v>380</v>
      </c>
      <c r="K1375" t="s">
        <v>402</v>
      </c>
    </row>
    <row r="1376" spans="1:11" x14ac:dyDescent="0.35">
      <c r="A1376" t="s">
        <v>377</v>
      </c>
      <c r="B1376" t="s">
        <v>84</v>
      </c>
      <c r="C1376" t="s">
        <v>353</v>
      </c>
      <c r="D1376" t="s">
        <v>78</v>
      </c>
      <c r="E1376">
        <v>2021</v>
      </c>
      <c r="F1376">
        <v>11</v>
      </c>
      <c r="G1376" t="s">
        <v>79</v>
      </c>
      <c r="H1376" t="s">
        <v>81</v>
      </c>
      <c r="I1376">
        <v>2995</v>
      </c>
      <c r="J1376" t="s">
        <v>380</v>
      </c>
      <c r="K1376" t="s">
        <v>402</v>
      </c>
    </row>
    <row r="1377" spans="1:11" x14ac:dyDescent="0.35">
      <c r="A1377" t="s">
        <v>377</v>
      </c>
      <c r="B1377" t="s">
        <v>84</v>
      </c>
      <c r="C1377" t="s">
        <v>353</v>
      </c>
      <c r="D1377" t="s">
        <v>78</v>
      </c>
      <c r="E1377">
        <v>2021</v>
      </c>
      <c r="F1377">
        <v>12</v>
      </c>
      <c r="G1377" t="s">
        <v>73</v>
      </c>
      <c r="H1377" t="s">
        <v>80</v>
      </c>
      <c r="I1377">
        <v>93.1</v>
      </c>
      <c r="J1377" t="s">
        <v>380</v>
      </c>
      <c r="K1377" t="s">
        <v>402</v>
      </c>
    </row>
    <row r="1378" spans="1:11" x14ac:dyDescent="0.35">
      <c r="A1378" t="s">
        <v>377</v>
      </c>
      <c r="B1378" t="s">
        <v>84</v>
      </c>
      <c r="C1378" t="s">
        <v>353</v>
      </c>
      <c r="D1378" t="s">
        <v>78</v>
      </c>
      <c r="E1378">
        <v>2021</v>
      </c>
      <c r="F1378">
        <v>12</v>
      </c>
      <c r="G1378" t="s">
        <v>73</v>
      </c>
      <c r="H1378" t="s">
        <v>81</v>
      </c>
      <c r="I1378">
        <v>299.5</v>
      </c>
      <c r="J1378" t="s">
        <v>380</v>
      </c>
      <c r="K1378" t="s">
        <v>402</v>
      </c>
    </row>
    <row r="1379" spans="1:11" x14ac:dyDescent="0.35">
      <c r="A1379" t="s">
        <v>377</v>
      </c>
      <c r="B1379" t="s">
        <v>84</v>
      </c>
      <c r="C1379" t="s">
        <v>353</v>
      </c>
      <c r="D1379" t="s">
        <v>78</v>
      </c>
      <c r="E1379">
        <v>2021</v>
      </c>
      <c r="F1379">
        <v>32</v>
      </c>
      <c r="G1379" t="s">
        <v>82</v>
      </c>
      <c r="H1379" t="s">
        <v>80</v>
      </c>
      <c r="I1379">
        <v>1420.46</v>
      </c>
      <c r="J1379" t="s">
        <v>380</v>
      </c>
      <c r="K1379" t="s">
        <v>402</v>
      </c>
    </row>
    <row r="1380" spans="1:11" x14ac:dyDescent="0.35">
      <c r="A1380" t="s">
        <v>377</v>
      </c>
      <c r="B1380" t="s">
        <v>84</v>
      </c>
      <c r="C1380" t="s">
        <v>353</v>
      </c>
      <c r="D1380" t="s">
        <v>78</v>
      </c>
      <c r="E1380">
        <v>2021</v>
      </c>
      <c r="F1380">
        <v>32</v>
      </c>
      <c r="G1380" t="s">
        <v>82</v>
      </c>
      <c r="H1380" t="s">
        <v>81</v>
      </c>
      <c r="I1380">
        <v>2650.37</v>
      </c>
      <c r="J1380" t="s">
        <v>380</v>
      </c>
      <c r="K1380" t="s">
        <v>402</v>
      </c>
    </row>
    <row r="1381" spans="1:11" x14ac:dyDescent="0.35">
      <c r="A1381" t="s">
        <v>377</v>
      </c>
      <c r="B1381" t="s">
        <v>84</v>
      </c>
      <c r="C1381" t="s">
        <v>336</v>
      </c>
      <c r="D1381" t="s">
        <v>78</v>
      </c>
      <c r="E1381">
        <v>2021</v>
      </c>
      <c r="F1381">
        <v>11</v>
      </c>
      <c r="G1381" t="s">
        <v>79</v>
      </c>
      <c r="H1381" t="s">
        <v>80</v>
      </c>
      <c r="I1381">
        <v>18336</v>
      </c>
      <c r="J1381" t="s">
        <v>380</v>
      </c>
      <c r="K1381" t="s">
        <v>394</v>
      </c>
    </row>
    <row r="1382" spans="1:11" x14ac:dyDescent="0.35">
      <c r="A1382" t="s">
        <v>377</v>
      </c>
      <c r="B1382" t="s">
        <v>84</v>
      </c>
      <c r="C1382" t="s">
        <v>336</v>
      </c>
      <c r="D1382" t="s">
        <v>78</v>
      </c>
      <c r="E1382">
        <v>2021</v>
      </c>
      <c r="F1382">
        <v>12</v>
      </c>
      <c r="G1382" t="s">
        <v>73</v>
      </c>
      <c r="H1382" t="s">
        <v>80</v>
      </c>
      <c r="I1382">
        <v>1466.88</v>
      </c>
      <c r="J1382" t="s">
        <v>380</v>
      </c>
      <c r="K1382" t="s">
        <v>394</v>
      </c>
    </row>
    <row r="1383" spans="1:11" x14ac:dyDescent="0.35">
      <c r="A1383" t="s">
        <v>377</v>
      </c>
      <c r="B1383" t="s">
        <v>84</v>
      </c>
      <c r="C1383" t="s">
        <v>336</v>
      </c>
      <c r="D1383" t="s">
        <v>78</v>
      </c>
      <c r="E1383">
        <v>2021</v>
      </c>
      <c r="F1383">
        <v>32</v>
      </c>
      <c r="G1383" t="s">
        <v>82</v>
      </c>
      <c r="H1383" t="s">
        <v>80</v>
      </c>
      <c r="I1383">
        <v>19698.400000000001</v>
      </c>
      <c r="J1383" t="s">
        <v>380</v>
      </c>
      <c r="K1383" t="s">
        <v>394</v>
      </c>
    </row>
    <row r="1384" spans="1:11" x14ac:dyDescent="0.35">
      <c r="A1384" t="s">
        <v>377</v>
      </c>
      <c r="B1384" t="s">
        <v>84</v>
      </c>
      <c r="C1384" t="s">
        <v>354</v>
      </c>
      <c r="D1384" t="s">
        <v>78</v>
      </c>
      <c r="E1384">
        <v>2020</v>
      </c>
      <c r="F1384">
        <v>32</v>
      </c>
      <c r="G1384" t="s">
        <v>82</v>
      </c>
      <c r="H1384" t="s">
        <v>80</v>
      </c>
      <c r="I1384">
        <v>624.44000000000005</v>
      </c>
      <c r="J1384" t="s">
        <v>380</v>
      </c>
      <c r="K1384" t="s">
        <v>400</v>
      </c>
    </row>
    <row r="1385" spans="1:11" x14ac:dyDescent="0.35">
      <c r="A1385" t="s">
        <v>377</v>
      </c>
      <c r="B1385" t="s">
        <v>84</v>
      </c>
      <c r="C1385" t="s">
        <v>337</v>
      </c>
      <c r="D1385" t="s">
        <v>78</v>
      </c>
      <c r="E1385">
        <v>2021</v>
      </c>
      <c r="F1385">
        <v>32</v>
      </c>
      <c r="G1385" t="s">
        <v>82</v>
      </c>
      <c r="H1385" t="s">
        <v>80</v>
      </c>
      <c r="I1385">
        <v>3107.71</v>
      </c>
      <c r="J1385" t="s">
        <v>380</v>
      </c>
      <c r="K1385" t="s">
        <v>395</v>
      </c>
    </row>
    <row r="1386" spans="1:11" x14ac:dyDescent="0.35">
      <c r="A1386" t="s">
        <v>377</v>
      </c>
      <c r="B1386" t="s">
        <v>84</v>
      </c>
      <c r="C1386" t="s">
        <v>338</v>
      </c>
      <c r="D1386" t="s">
        <v>78</v>
      </c>
      <c r="E1386">
        <v>2021</v>
      </c>
      <c r="F1386">
        <v>32</v>
      </c>
      <c r="G1386" t="s">
        <v>82</v>
      </c>
      <c r="H1386" t="s">
        <v>80</v>
      </c>
      <c r="I1386">
        <v>2210.92</v>
      </c>
      <c r="J1386" t="s">
        <v>380</v>
      </c>
      <c r="K1386" t="s">
        <v>396</v>
      </c>
    </row>
    <row r="1387" spans="1:11" x14ac:dyDescent="0.35">
      <c r="A1387" t="s">
        <v>377</v>
      </c>
      <c r="B1387" t="s">
        <v>84</v>
      </c>
      <c r="C1387" t="s">
        <v>331</v>
      </c>
      <c r="D1387" t="s">
        <v>78</v>
      </c>
      <c r="E1387">
        <v>2020</v>
      </c>
      <c r="F1387">
        <v>11</v>
      </c>
      <c r="G1387" t="s">
        <v>79</v>
      </c>
      <c r="H1387" t="s">
        <v>80</v>
      </c>
      <c r="I1387">
        <v>-491</v>
      </c>
      <c r="J1387" t="s">
        <v>380</v>
      </c>
      <c r="K1387" t="s">
        <v>397</v>
      </c>
    </row>
    <row r="1388" spans="1:11" x14ac:dyDescent="0.35">
      <c r="A1388" t="s">
        <v>377</v>
      </c>
      <c r="B1388" t="s">
        <v>84</v>
      </c>
      <c r="C1388" t="s">
        <v>331</v>
      </c>
      <c r="D1388" t="s">
        <v>78</v>
      </c>
      <c r="E1388">
        <v>2020</v>
      </c>
      <c r="F1388">
        <v>11</v>
      </c>
      <c r="G1388" t="s">
        <v>79</v>
      </c>
      <c r="H1388" t="s">
        <v>81</v>
      </c>
      <c r="I1388">
        <v>-211</v>
      </c>
      <c r="J1388" t="s">
        <v>380</v>
      </c>
      <c r="K1388" t="s">
        <v>397</v>
      </c>
    </row>
    <row r="1389" spans="1:11" x14ac:dyDescent="0.35">
      <c r="A1389" t="s">
        <v>377</v>
      </c>
      <c r="B1389" t="s">
        <v>84</v>
      </c>
      <c r="C1389" t="s">
        <v>331</v>
      </c>
      <c r="D1389" t="s">
        <v>78</v>
      </c>
      <c r="E1389">
        <v>2020</v>
      </c>
      <c r="F1389">
        <v>12</v>
      </c>
      <c r="G1389" t="s">
        <v>73</v>
      </c>
      <c r="H1389" t="s">
        <v>80</v>
      </c>
      <c r="I1389">
        <v>-213.8</v>
      </c>
      <c r="J1389" t="s">
        <v>380</v>
      </c>
      <c r="K1389" t="s">
        <v>397</v>
      </c>
    </row>
    <row r="1390" spans="1:11" x14ac:dyDescent="0.35">
      <c r="A1390" t="s">
        <v>377</v>
      </c>
      <c r="B1390" t="s">
        <v>84</v>
      </c>
      <c r="C1390" t="s">
        <v>331</v>
      </c>
      <c r="D1390" t="s">
        <v>78</v>
      </c>
      <c r="E1390">
        <v>2020</v>
      </c>
      <c r="F1390">
        <v>12</v>
      </c>
      <c r="G1390" t="s">
        <v>73</v>
      </c>
      <c r="H1390" t="s">
        <v>81</v>
      </c>
      <c r="I1390">
        <v>-21.1</v>
      </c>
      <c r="J1390" t="s">
        <v>380</v>
      </c>
      <c r="K1390" t="s">
        <v>397</v>
      </c>
    </row>
    <row r="1391" spans="1:11" x14ac:dyDescent="0.35">
      <c r="A1391" t="s">
        <v>377</v>
      </c>
      <c r="B1391" t="s">
        <v>84</v>
      </c>
      <c r="C1391" t="s">
        <v>331</v>
      </c>
      <c r="D1391" t="s">
        <v>78</v>
      </c>
      <c r="E1391">
        <v>2020</v>
      </c>
      <c r="F1391">
        <v>32</v>
      </c>
      <c r="G1391" t="s">
        <v>82</v>
      </c>
      <c r="H1391" t="s">
        <v>80</v>
      </c>
      <c r="I1391">
        <v>2928.01</v>
      </c>
      <c r="J1391" t="s">
        <v>380</v>
      </c>
      <c r="K1391" t="s">
        <v>397</v>
      </c>
    </row>
    <row r="1392" spans="1:11" x14ac:dyDescent="0.35">
      <c r="A1392" t="s">
        <v>377</v>
      </c>
      <c r="B1392" t="s">
        <v>84</v>
      </c>
      <c r="C1392" t="s">
        <v>331</v>
      </c>
      <c r="D1392" t="s">
        <v>78</v>
      </c>
      <c r="E1392">
        <v>2020</v>
      </c>
      <c r="F1392">
        <v>32</v>
      </c>
      <c r="G1392" t="s">
        <v>82</v>
      </c>
      <c r="H1392" t="s">
        <v>81</v>
      </c>
      <c r="I1392">
        <v>1105.07</v>
      </c>
      <c r="J1392" t="s">
        <v>380</v>
      </c>
      <c r="K1392" t="s">
        <v>397</v>
      </c>
    </row>
    <row r="1393" spans="1:11" x14ac:dyDescent="0.35">
      <c r="A1393" t="s">
        <v>377</v>
      </c>
      <c r="B1393" t="s">
        <v>84</v>
      </c>
      <c r="C1393" t="s">
        <v>331</v>
      </c>
      <c r="D1393" t="s">
        <v>78</v>
      </c>
      <c r="E1393">
        <v>2021</v>
      </c>
      <c r="F1393">
        <v>11</v>
      </c>
      <c r="G1393" t="s">
        <v>79</v>
      </c>
      <c r="H1393" t="s">
        <v>80</v>
      </c>
      <c r="I1393">
        <v>12951</v>
      </c>
      <c r="J1393" t="s">
        <v>380</v>
      </c>
      <c r="K1393" t="s">
        <v>397</v>
      </c>
    </row>
    <row r="1394" spans="1:11" x14ac:dyDescent="0.35">
      <c r="A1394" t="s">
        <v>377</v>
      </c>
      <c r="B1394" t="s">
        <v>84</v>
      </c>
      <c r="C1394" t="s">
        <v>331</v>
      </c>
      <c r="D1394" t="s">
        <v>78</v>
      </c>
      <c r="E1394">
        <v>2021</v>
      </c>
      <c r="F1394">
        <v>11</v>
      </c>
      <c r="G1394" t="s">
        <v>79</v>
      </c>
      <c r="H1394" t="s">
        <v>81</v>
      </c>
      <c r="I1394">
        <v>-1118</v>
      </c>
      <c r="J1394" t="s">
        <v>380</v>
      </c>
      <c r="K1394" t="s">
        <v>397</v>
      </c>
    </row>
    <row r="1395" spans="1:11" x14ac:dyDescent="0.35">
      <c r="A1395" t="s">
        <v>377</v>
      </c>
      <c r="B1395" t="s">
        <v>84</v>
      </c>
      <c r="C1395" t="s">
        <v>331</v>
      </c>
      <c r="D1395" t="s">
        <v>78</v>
      </c>
      <c r="E1395">
        <v>2021</v>
      </c>
      <c r="F1395">
        <v>12</v>
      </c>
      <c r="G1395" t="s">
        <v>73</v>
      </c>
      <c r="H1395" t="s">
        <v>80</v>
      </c>
      <c r="I1395">
        <v>1286.3800000000001</v>
      </c>
      <c r="J1395" t="s">
        <v>380</v>
      </c>
      <c r="K1395" t="s">
        <v>397</v>
      </c>
    </row>
    <row r="1396" spans="1:11" x14ac:dyDescent="0.35">
      <c r="A1396" t="s">
        <v>377</v>
      </c>
      <c r="B1396" t="s">
        <v>84</v>
      </c>
      <c r="C1396" t="s">
        <v>331</v>
      </c>
      <c r="D1396" t="s">
        <v>78</v>
      </c>
      <c r="E1396">
        <v>2021</v>
      </c>
      <c r="F1396">
        <v>12</v>
      </c>
      <c r="G1396" t="s">
        <v>73</v>
      </c>
      <c r="H1396" t="s">
        <v>81</v>
      </c>
      <c r="I1396">
        <v>-111.8</v>
      </c>
      <c r="J1396" t="s">
        <v>380</v>
      </c>
      <c r="K1396" t="s">
        <v>397</v>
      </c>
    </row>
    <row r="1397" spans="1:11" x14ac:dyDescent="0.35">
      <c r="A1397" t="s">
        <v>377</v>
      </c>
      <c r="B1397" t="s">
        <v>84</v>
      </c>
      <c r="C1397" t="s">
        <v>331</v>
      </c>
      <c r="D1397" t="s">
        <v>78</v>
      </c>
      <c r="E1397">
        <v>2021</v>
      </c>
      <c r="F1397">
        <v>32</v>
      </c>
      <c r="G1397" t="s">
        <v>82</v>
      </c>
      <c r="H1397" t="s">
        <v>80</v>
      </c>
      <c r="I1397">
        <v>59692.58</v>
      </c>
      <c r="J1397" t="s">
        <v>380</v>
      </c>
      <c r="K1397" t="s">
        <v>397</v>
      </c>
    </row>
    <row r="1398" spans="1:11" x14ac:dyDescent="0.35">
      <c r="A1398" t="s">
        <v>377</v>
      </c>
      <c r="B1398" t="s">
        <v>84</v>
      </c>
      <c r="C1398" t="s">
        <v>331</v>
      </c>
      <c r="D1398" t="s">
        <v>78</v>
      </c>
      <c r="E1398">
        <v>2021</v>
      </c>
      <c r="F1398">
        <v>32</v>
      </c>
      <c r="G1398" t="s">
        <v>82</v>
      </c>
      <c r="H1398" t="s">
        <v>81</v>
      </c>
      <c r="I1398">
        <v>8484.94</v>
      </c>
      <c r="J1398" t="s">
        <v>380</v>
      </c>
      <c r="K1398" t="s">
        <v>397</v>
      </c>
    </row>
    <row r="1399" spans="1:11" x14ac:dyDescent="0.35">
      <c r="A1399" t="s">
        <v>377</v>
      </c>
      <c r="B1399" t="s">
        <v>84</v>
      </c>
      <c r="C1399" t="s">
        <v>339</v>
      </c>
      <c r="D1399" t="s">
        <v>78</v>
      </c>
      <c r="E1399">
        <v>2021</v>
      </c>
      <c r="F1399">
        <v>11</v>
      </c>
      <c r="G1399" t="s">
        <v>79</v>
      </c>
      <c r="H1399" t="s">
        <v>80</v>
      </c>
      <c r="I1399">
        <v>590</v>
      </c>
      <c r="J1399" t="s">
        <v>380</v>
      </c>
      <c r="K1399" t="s">
        <v>398</v>
      </c>
    </row>
    <row r="1400" spans="1:11" x14ac:dyDescent="0.35">
      <c r="A1400" t="s">
        <v>377</v>
      </c>
      <c r="B1400" t="s">
        <v>84</v>
      </c>
      <c r="C1400" t="s">
        <v>339</v>
      </c>
      <c r="D1400" t="s">
        <v>78</v>
      </c>
      <c r="E1400">
        <v>2021</v>
      </c>
      <c r="F1400">
        <v>12</v>
      </c>
      <c r="G1400" t="s">
        <v>73</v>
      </c>
      <c r="H1400" t="s">
        <v>80</v>
      </c>
      <c r="I1400">
        <v>59</v>
      </c>
      <c r="J1400" t="s">
        <v>380</v>
      </c>
      <c r="K1400" t="s">
        <v>398</v>
      </c>
    </row>
    <row r="1401" spans="1:11" x14ac:dyDescent="0.35">
      <c r="A1401" t="s">
        <v>377</v>
      </c>
      <c r="B1401" t="s">
        <v>84</v>
      </c>
      <c r="C1401" t="s">
        <v>339</v>
      </c>
      <c r="D1401" t="s">
        <v>78</v>
      </c>
      <c r="E1401">
        <v>2021</v>
      </c>
      <c r="F1401">
        <v>32</v>
      </c>
      <c r="G1401" t="s">
        <v>82</v>
      </c>
      <c r="H1401" t="s">
        <v>80</v>
      </c>
      <c r="I1401">
        <v>7720.24</v>
      </c>
      <c r="J1401" t="s">
        <v>380</v>
      </c>
      <c r="K1401" t="s">
        <v>398</v>
      </c>
    </row>
    <row r="1402" spans="1:11" x14ac:dyDescent="0.35">
      <c r="A1402" t="s">
        <v>377</v>
      </c>
      <c r="B1402" t="s">
        <v>84</v>
      </c>
      <c r="C1402" t="s">
        <v>339</v>
      </c>
      <c r="D1402" t="s">
        <v>78</v>
      </c>
      <c r="E1402">
        <v>2021</v>
      </c>
      <c r="F1402">
        <v>32</v>
      </c>
      <c r="G1402" t="s">
        <v>82</v>
      </c>
      <c r="H1402" t="s">
        <v>81</v>
      </c>
      <c r="I1402">
        <v>7870.06</v>
      </c>
      <c r="J1402" t="s">
        <v>380</v>
      </c>
      <c r="K1402" t="s">
        <v>398</v>
      </c>
    </row>
    <row r="1403" spans="1:11" x14ac:dyDescent="0.35">
      <c r="A1403" t="s">
        <v>381</v>
      </c>
      <c r="B1403" t="s">
        <v>304</v>
      </c>
      <c r="C1403" t="s">
        <v>87</v>
      </c>
      <c r="D1403" t="s">
        <v>78</v>
      </c>
      <c r="E1403">
        <v>2020</v>
      </c>
      <c r="F1403">
        <v>11</v>
      </c>
      <c r="G1403" t="s">
        <v>79</v>
      </c>
      <c r="H1403" t="s">
        <v>80</v>
      </c>
      <c r="I1403">
        <v>683</v>
      </c>
      <c r="J1403" t="s">
        <v>382</v>
      </c>
      <c r="K1403" t="s">
        <v>387</v>
      </c>
    </row>
    <row r="1404" spans="1:11" x14ac:dyDescent="0.35">
      <c r="A1404" t="s">
        <v>381</v>
      </c>
      <c r="B1404" t="s">
        <v>304</v>
      </c>
      <c r="C1404" t="s">
        <v>87</v>
      </c>
      <c r="D1404" t="s">
        <v>78</v>
      </c>
      <c r="E1404">
        <v>2020</v>
      </c>
      <c r="F1404">
        <v>11</v>
      </c>
      <c r="G1404" t="s">
        <v>79</v>
      </c>
      <c r="H1404" t="s">
        <v>81</v>
      </c>
      <c r="I1404">
        <v>-1318</v>
      </c>
      <c r="J1404" t="s">
        <v>382</v>
      </c>
      <c r="K1404" t="s">
        <v>387</v>
      </c>
    </row>
    <row r="1405" spans="1:11" x14ac:dyDescent="0.35">
      <c r="A1405" t="s">
        <v>381</v>
      </c>
      <c r="B1405" t="s">
        <v>304</v>
      </c>
      <c r="C1405" t="s">
        <v>87</v>
      </c>
      <c r="D1405" t="s">
        <v>78</v>
      </c>
      <c r="E1405">
        <v>2020</v>
      </c>
      <c r="F1405">
        <v>12</v>
      </c>
      <c r="G1405" t="s">
        <v>73</v>
      </c>
      <c r="H1405" t="s">
        <v>80</v>
      </c>
      <c r="I1405">
        <v>68.3</v>
      </c>
      <c r="J1405" t="s">
        <v>382</v>
      </c>
      <c r="K1405" t="s">
        <v>387</v>
      </c>
    </row>
    <row r="1406" spans="1:11" x14ac:dyDescent="0.35">
      <c r="A1406" t="s">
        <v>381</v>
      </c>
      <c r="B1406" t="s">
        <v>304</v>
      </c>
      <c r="C1406" t="s">
        <v>87</v>
      </c>
      <c r="D1406" t="s">
        <v>78</v>
      </c>
      <c r="E1406">
        <v>2020</v>
      </c>
      <c r="F1406">
        <v>12</v>
      </c>
      <c r="G1406" t="s">
        <v>73</v>
      </c>
      <c r="H1406" t="s">
        <v>81</v>
      </c>
      <c r="I1406">
        <v>-131.80000000000001</v>
      </c>
      <c r="J1406" t="s">
        <v>382</v>
      </c>
      <c r="K1406" t="s">
        <v>387</v>
      </c>
    </row>
    <row r="1407" spans="1:11" x14ac:dyDescent="0.35">
      <c r="A1407" t="s">
        <v>381</v>
      </c>
      <c r="B1407" t="s">
        <v>304</v>
      </c>
      <c r="C1407" t="s">
        <v>87</v>
      </c>
      <c r="D1407" t="s">
        <v>78</v>
      </c>
      <c r="E1407">
        <v>2020</v>
      </c>
      <c r="F1407">
        <v>32</v>
      </c>
      <c r="G1407" t="s">
        <v>82</v>
      </c>
      <c r="H1407" t="s">
        <v>80</v>
      </c>
      <c r="I1407">
        <v>104036</v>
      </c>
      <c r="J1407" t="s">
        <v>382</v>
      </c>
      <c r="K1407" t="s">
        <v>387</v>
      </c>
    </row>
    <row r="1408" spans="1:11" x14ac:dyDescent="0.35">
      <c r="A1408" t="s">
        <v>381</v>
      </c>
      <c r="B1408" t="s">
        <v>304</v>
      </c>
      <c r="C1408" t="s">
        <v>87</v>
      </c>
      <c r="D1408" t="s">
        <v>78</v>
      </c>
      <c r="E1408">
        <v>2020</v>
      </c>
      <c r="F1408">
        <v>32</v>
      </c>
      <c r="G1408" t="s">
        <v>82</v>
      </c>
      <c r="H1408" t="s">
        <v>81</v>
      </c>
      <c r="I1408">
        <v>152</v>
      </c>
      <c r="J1408" t="s">
        <v>382</v>
      </c>
      <c r="K1408" t="s">
        <v>387</v>
      </c>
    </row>
    <row r="1409" spans="1:11" x14ac:dyDescent="0.35">
      <c r="A1409" t="s">
        <v>381</v>
      </c>
      <c r="B1409" t="s">
        <v>304</v>
      </c>
      <c r="C1409" t="s">
        <v>87</v>
      </c>
      <c r="D1409" t="s">
        <v>78</v>
      </c>
      <c r="E1409">
        <v>2021</v>
      </c>
      <c r="F1409">
        <v>11</v>
      </c>
      <c r="G1409" t="s">
        <v>79</v>
      </c>
      <c r="H1409" t="s">
        <v>80</v>
      </c>
      <c r="I1409">
        <v>707758</v>
      </c>
      <c r="J1409" t="s">
        <v>382</v>
      </c>
      <c r="K1409" t="s">
        <v>387</v>
      </c>
    </row>
    <row r="1410" spans="1:11" x14ac:dyDescent="0.35">
      <c r="A1410" t="s">
        <v>381</v>
      </c>
      <c r="B1410" t="s">
        <v>304</v>
      </c>
      <c r="C1410" t="s">
        <v>87</v>
      </c>
      <c r="D1410" t="s">
        <v>78</v>
      </c>
      <c r="E1410">
        <v>2021</v>
      </c>
      <c r="F1410">
        <v>11</v>
      </c>
      <c r="G1410" t="s">
        <v>79</v>
      </c>
      <c r="H1410" t="s">
        <v>81</v>
      </c>
      <c r="I1410">
        <v>-5991</v>
      </c>
      <c r="J1410" t="s">
        <v>382</v>
      </c>
      <c r="K1410" t="s">
        <v>387</v>
      </c>
    </row>
    <row r="1411" spans="1:11" x14ac:dyDescent="0.35">
      <c r="A1411" t="s">
        <v>381</v>
      </c>
      <c r="B1411" t="s">
        <v>304</v>
      </c>
      <c r="C1411" t="s">
        <v>87</v>
      </c>
      <c r="D1411" t="s">
        <v>78</v>
      </c>
      <c r="E1411">
        <v>2021</v>
      </c>
      <c r="F1411">
        <v>12</v>
      </c>
      <c r="G1411" t="s">
        <v>73</v>
      </c>
      <c r="H1411" t="s">
        <v>80</v>
      </c>
      <c r="I1411">
        <v>70775.8</v>
      </c>
      <c r="J1411" t="s">
        <v>382</v>
      </c>
      <c r="K1411" t="s">
        <v>387</v>
      </c>
    </row>
    <row r="1412" spans="1:11" x14ac:dyDescent="0.35">
      <c r="A1412" t="s">
        <v>381</v>
      </c>
      <c r="B1412" t="s">
        <v>304</v>
      </c>
      <c r="C1412" t="s">
        <v>87</v>
      </c>
      <c r="D1412" t="s">
        <v>78</v>
      </c>
      <c r="E1412">
        <v>2021</v>
      </c>
      <c r="F1412">
        <v>12</v>
      </c>
      <c r="G1412" t="s">
        <v>73</v>
      </c>
      <c r="H1412" t="s">
        <v>81</v>
      </c>
      <c r="I1412">
        <v>-599.1</v>
      </c>
      <c r="J1412" t="s">
        <v>382</v>
      </c>
      <c r="K1412" t="s">
        <v>387</v>
      </c>
    </row>
    <row r="1413" spans="1:11" x14ac:dyDescent="0.35">
      <c r="A1413" t="s">
        <v>381</v>
      </c>
      <c r="B1413" t="s">
        <v>304</v>
      </c>
      <c r="C1413" t="s">
        <v>87</v>
      </c>
      <c r="D1413" t="s">
        <v>78</v>
      </c>
      <c r="E1413">
        <v>2021</v>
      </c>
      <c r="F1413">
        <v>32</v>
      </c>
      <c r="G1413" t="s">
        <v>82</v>
      </c>
      <c r="H1413" t="s">
        <v>80</v>
      </c>
      <c r="I1413">
        <v>6038518</v>
      </c>
      <c r="J1413" t="s">
        <v>382</v>
      </c>
      <c r="K1413" t="s">
        <v>387</v>
      </c>
    </row>
    <row r="1414" spans="1:11" x14ac:dyDescent="0.35">
      <c r="A1414" t="s">
        <v>381</v>
      </c>
      <c r="B1414" t="s">
        <v>304</v>
      </c>
      <c r="C1414" t="s">
        <v>87</v>
      </c>
      <c r="D1414" t="s">
        <v>78</v>
      </c>
      <c r="E1414">
        <v>2021</v>
      </c>
      <c r="F1414">
        <v>32</v>
      </c>
      <c r="G1414" t="s">
        <v>82</v>
      </c>
      <c r="H1414" t="s">
        <v>81</v>
      </c>
      <c r="I1414">
        <v>60899</v>
      </c>
      <c r="J1414" t="s">
        <v>382</v>
      </c>
      <c r="K1414" t="s">
        <v>387</v>
      </c>
    </row>
    <row r="1415" spans="1:11" x14ac:dyDescent="0.35">
      <c r="A1415" t="s">
        <v>381</v>
      </c>
      <c r="B1415" t="s">
        <v>84</v>
      </c>
      <c r="C1415" t="s">
        <v>351</v>
      </c>
      <c r="D1415" t="s">
        <v>78</v>
      </c>
      <c r="E1415">
        <v>2021</v>
      </c>
      <c r="F1415">
        <v>11</v>
      </c>
      <c r="G1415" t="s">
        <v>79</v>
      </c>
      <c r="H1415" t="s">
        <v>80</v>
      </c>
      <c r="I1415">
        <v>3189</v>
      </c>
      <c r="J1415" t="s">
        <v>382</v>
      </c>
      <c r="K1415" t="s">
        <v>403</v>
      </c>
    </row>
    <row r="1416" spans="1:11" x14ac:dyDescent="0.35">
      <c r="A1416" t="s">
        <v>381</v>
      </c>
      <c r="B1416" t="s">
        <v>84</v>
      </c>
      <c r="C1416" t="s">
        <v>351</v>
      </c>
      <c r="D1416" t="s">
        <v>78</v>
      </c>
      <c r="E1416">
        <v>2021</v>
      </c>
      <c r="F1416">
        <v>12</v>
      </c>
      <c r="G1416" t="s">
        <v>73</v>
      </c>
      <c r="H1416" t="s">
        <v>80</v>
      </c>
      <c r="I1416">
        <v>318.89999999999998</v>
      </c>
      <c r="J1416" t="s">
        <v>382</v>
      </c>
      <c r="K1416" t="s">
        <v>403</v>
      </c>
    </row>
    <row r="1417" spans="1:11" x14ac:dyDescent="0.35">
      <c r="A1417" t="s">
        <v>381</v>
      </c>
      <c r="B1417" t="s">
        <v>84</v>
      </c>
      <c r="C1417" t="s">
        <v>351</v>
      </c>
      <c r="D1417" t="s">
        <v>78</v>
      </c>
      <c r="E1417">
        <v>2021</v>
      </c>
      <c r="F1417">
        <v>32</v>
      </c>
      <c r="G1417" t="s">
        <v>82</v>
      </c>
      <c r="H1417" t="s">
        <v>80</v>
      </c>
      <c r="I1417">
        <v>2874.46</v>
      </c>
      <c r="J1417" t="s">
        <v>382</v>
      </c>
      <c r="K1417" t="s">
        <v>403</v>
      </c>
    </row>
    <row r="1418" spans="1:11" x14ac:dyDescent="0.35">
      <c r="A1418" t="s">
        <v>381</v>
      </c>
      <c r="B1418" t="s">
        <v>84</v>
      </c>
      <c r="C1418" t="s">
        <v>327</v>
      </c>
      <c r="D1418" t="s">
        <v>78</v>
      </c>
      <c r="E1418">
        <v>2021</v>
      </c>
      <c r="F1418">
        <v>11</v>
      </c>
      <c r="G1418" t="s">
        <v>79</v>
      </c>
      <c r="H1418" t="s">
        <v>80</v>
      </c>
      <c r="I1418">
        <v>2833</v>
      </c>
      <c r="J1418" t="s">
        <v>382</v>
      </c>
      <c r="K1418" t="s">
        <v>389</v>
      </c>
    </row>
    <row r="1419" spans="1:11" x14ac:dyDescent="0.35">
      <c r="A1419" t="s">
        <v>381</v>
      </c>
      <c r="B1419" t="s">
        <v>84</v>
      </c>
      <c r="C1419" t="s">
        <v>327</v>
      </c>
      <c r="D1419" t="s">
        <v>78</v>
      </c>
      <c r="E1419">
        <v>2021</v>
      </c>
      <c r="F1419">
        <v>12</v>
      </c>
      <c r="G1419" t="s">
        <v>73</v>
      </c>
      <c r="H1419" t="s">
        <v>80</v>
      </c>
      <c r="I1419">
        <v>226.64</v>
      </c>
      <c r="J1419" t="s">
        <v>382</v>
      </c>
      <c r="K1419" t="s">
        <v>389</v>
      </c>
    </row>
    <row r="1420" spans="1:11" x14ac:dyDescent="0.35">
      <c r="A1420" t="s">
        <v>381</v>
      </c>
      <c r="B1420" t="s">
        <v>84</v>
      </c>
      <c r="C1420" t="s">
        <v>327</v>
      </c>
      <c r="D1420" t="s">
        <v>78</v>
      </c>
      <c r="E1420">
        <v>2021</v>
      </c>
      <c r="F1420">
        <v>32</v>
      </c>
      <c r="G1420" t="s">
        <v>82</v>
      </c>
      <c r="H1420" t="s">
        <v>80</v>
      </c>
      <c r="I1420">
        <v>6566.93</v>
      </c>
      <c r="J1420" t="s">
        <v>382</v>
      </c>
      <c r="K1420" t="s">
        <v>389</v>
      </c>
    </row>
    <row r="1421" spans="1:11" x14ac:dyDescent="0.35">
      <c r="A1421" t="s">
        <v>381</v>
      </c>
      <c r="B1421" t="s">
        <v>84</v>
      </c>
      <c r="C1421" t="s">
        <v>329</v>
      </c>
      <c r="D1421" t="s">
        <v>78</v>
      </c>
      <c r="E1421">
        <v>2020</v>
      </c>
      <c r="F1421">
        <v>12</v>
      </c>
      <c r="G1421" t="s">
        <v>73</v>
      </c>
      <c r="H1421" t="s">
        <v>80</v>
      </c>
      <c r="I1421">
        <v>-1.1000000000000001</v>
      </c>
      <c r="J1421" t="s">
        <v>382</v>
      </c>
      <c r="K1421" t="s">
        <v>390</v>
      </c>
    </row>
    <row r="1422" spans="1:11" x14ac:dyDescent="0.35">
      <c r="A1422" t="s">
        <v>381</v>
      </c>
      <c r="B1422" t="s">
        <v>84</v>
      </c>
      <c r="C1422" t="s">
        <v>329</v>
      </c>
      <c r="D1422" t="s">
        <v>78</v>
      </c>
      <c r="E1422">
        <v>2020</v>
      </c>
      <c r="F1422">
        <v>32</v>
      </c>
      <c r="G1422" t="s">
        <v>82</v>
      </c>
      <c r="H1422" t="s">
        <v>80</v>
      </c>
      <c r="I1422">
        <v>366.45</v>
      </c>
      <c r="J1422" t="s">
        <v>382</v>
      </c>
      <c r="K1422" t="s">
        <v>390</v>
      </c>
    </row>
    <row r="1423" spans="1:11" x14ac:dyDescent="0.35">
      <c r="A1423" t="s">
        <v>381</v>
      </c>
      <c r="B1423" t="s">
        <v>84</v>
      </c>
      <c r="C1423" t="s">
        <v>329</v>
      </c>
      <c r="D1423" t="s">
        <v>78</v>
      </c>
      <c r="E1423">
        <v>2020</v>
      </c>
      <c r="F1423">
        <v>32</v>
      </c>
      <c r="G1423" t="s">
        <v>82</v>
      </c>
      <c r="H1423" t="s">
        <v>81</v>
      </c>
      <c r="I1423">
        <v>407.01</v>
      </c>
      <c r="J1423" t="s">
        <v>382</v>
      </c>
      <c r="K1423" t="s">
        <v>390</v>
      </c>
    </row>
    <row r="1424" spans="1:11" x14ac:dyDescent="0.35">
      <c r="A1424" t="s">
        <v>381</v>
      </c>
      <c r="B1424" t="s">
        <v>84</v>
      </c>
      <c r="C1424" t="s">
        <v>329</v>
      </c>
      <c r="D1424" t="s">
        <v>78</v>
      </c>
      <c r="E1424">
        <v>2021</v>
      </c>
      <c r="F1424">
        <v>11</v>
      </c>
      <c r="G1424" t="s">
        <v>79</v>
      </c>
      <c r="H1424" t="s">
        <v>80</v>
      </c>
      <c r="I1424">
        <v>-231</v>
      </c>
      <c r="J1424" t="s">
        <v>382</v>
      </c>
      <c r="K1424" t="s">
        <v>390</v>
      </c>
    </row>
    <row r="1425" spans="1:11" x14ac:dyDescent="0.35">
      <c r="A1425" t="s">
        <v>381</v>
      </c>
      <c r="B1425" t="s">
        <v>84</v>
      </c>
      <c r="C1425" t="s">
        <v>329</v>
      </c>
      <c r="D1425" t="s">
        <v>78</v>
      </c>
      <c r="E1425">
        <v>2021</v>
      </c>
      <c r="F1425">
        <v>11</v>
      </c>
      <c r="G1425" t="s">
        <v>79</v>
      </c>
      <c r="H1425" t="s">
        <v>81</v>
      </c>
      <c r="I1425">
        <v>1313</v>
      </c>
      <c r="J1425" t="s">
        <v>382</v>
      </c>
      <c r="K1425" t="s">
        <v>390</v>
      </c>
    </row>
    <row r="1426" spans="1:11" x14ac:dyDescent="0.35">
      <c r="A1426" t="s">
        <v>381</v>
      </c>
      <c r="B1426" t="s">
        <v>84</v>
      </c>
      <c r="C1426" t="s">
        <v>329</v>
      </c>
      <c r="D1426" t="s">
        <v>78</v>
      </c>
      <c r="E1426">
        <v>2021</v>
      </c>
      <c r="F1426">
        <v>12</v>
      </c>
      <c r="G1426" t="s">
        <v>73</v>
      </c>
      <c r="H1426" t="s">
        <v>80</v>
      </c>
      <c r="I1426">
        <v>-22.9</v>
      </c>
      <c r="J1426" t="s">
        <v>382</v>
      </c>
      <c r="K1426" t="s">
        <v>390</v>
      </c>
    </row>
    <row r="1427" spans="1:11" x14ac:dyDescent="0.35">
      <c r="A1427" t="s">
        <v>381</v>
      </c>
      <c r="B1427" t="s">
        <v>84</v>
      </c>
      <c r="C1427" t="s">
        <v>329</v>
      </c>
      <c r="D1427" t="s">
        <v>78</v>
      </c>
      <c r="E1427">
        <v>2021</v>
      </c>
      <c r="F1427">
        <v>12</v>
      </c>
      <c r="G1427" t="s">
        <v>73</v>
      </c>
      <c r="H1427" t="s">
        <v>81</v>
      </c>
      <c r="I1427">
        <v>131.30000000000001</v>
      </c>
      <c r="J1427" t="s">
        <v>382</v>
      </c>
      <c r="K1427" t="s">
        <v>390</v>
      </c>
    </row>
    <row r="1428" spans="1:11" x14ac:dyDescent="0.35">
      <c r="A1428" t="s">
        <v>381</v>
      </c>
      <c r="B1428" t="s">
        <v>84</v>
      </c>
      <c r="C1428" t="s">
        <v>329</v>
      </c>
      <c r="D1428" t="s">
        <v>78</v>
      </c>
      <c r="E1428">
        <v>2021</v>
      </c>
      <c r="F1428">
        <v>32</v>
      </c>
      <c r="G1428" t="s">
        <v>82</v>
      </c>
      <c r="H1428" t="s">
        <v>80</v>
      </c>
      <c r="I1428">
        <v>28939.57</v>
      </c>
      <c r="J1428" t="s">
        <v>382</v>
      </c>
      <c r="K1428" t="s">
        <v>390</v>
      </c>
    </row>
    <row r="1429" spans="1:11" x14ac:dyDescent="0.35">
      <c r="A1429" t="s">
        <v>381</v>
      </c>
      <c r="B1429" t="s">
        <v>84</v>
      </c>
      <c r="C1429" t="s">
        <v>329</v>
      </c>
      <c r="D1429" t="s">
        <v>78</v>
      </c>
      <c r="E1429">
        <v>2021</v>
      </c>
      <c r="F1429">
        <v>32</v>
      </c>
      <c r="G1429" t="s">
        <v>82</v>
      </c>
      <c r="H1429" t="s">
        <v>81</v>
      </c>
      <c r="I1429">
        <v>13941.61</v>
      </c>
      <c r="J1429" t="s">
        <v>382</v>
      </c>
      <c r="K1429" t="s">
        <v>390</v>
      </c>
    </row>
    <row r="1430" spans="1:11" x14ac:dyDescent="0.35">
      <c r="A1430" t="s">
        <v>381</v>
      </c>
      <c r="B1430" t="s">
        <v>84</v>
      </c>
      <c r="C1430" t="s">
        <v>334</v>
      </c>
      <c r="D1430" t="s">
        <v>78</v>
      </c>
      <c r="E1430">
        <v>2021</v>
      </c>
      <c r="F1430">
        <v>32</v>
      </c>
      <c r="G1430" t="s">
        <v>82</v>
      </c>
      <c r="H1430" t="s">
        <v>80</v>
      </c>
      <c r="I1430">
        <v>2827.57</v>
      </c>
      <c r="J1430" t="s">
        <v>382</v>
      </c>
      <c r="K1430" t="s">
        <v>391</v>
      </c>
    </row>
    <row r="1431" spans="1:11" x14ac:dyDescent="0.35">
      <c r="A1431" t="s">
        <v>381</v>
      </c>
      <c r="B1431" t="s">
        <v>84</v>
      </c>
      <c r="C1431" t="s">
        <v>330</v>
      </c>
      <c r="D1431" t="s">
        <v>78</v>
      </c>
      <c r="E1431">
        <v>2020</v>
      </c>
      <c r="F1431">
        <v>11</v>
      </c>
      <c r="G1431" t="s">
        <v>79</v>
      </c>
      <c r="H1431" t="s">
        <v>80</v>
      </c>
      <c r="I1431">
        <v>78</v>
      </c>
      <c r="J1431" t="s">
        <v>382</v>
      </c>
      <c r="K1431" t="s">
        <v>392</v>
      </c>
    </row>
    <row r="1432" spans="1:11" x14ac:dyDescent="0.35">
      <c r="A1432" t="s">
        <v>381</v>
      </c>
      <c r="B1432" t="s">
        <v>84</v>
      </c>
      <c r="C1432" t="s">
        <v>330</v>
      </c>
      <c r="D1432" t="s">
        <v>78</v>
      </c>
      <c r="E1432">
        <v>2020</v>
      </c>
      <c r="F1432">
        <v>12</v>
      </c>
      <c r="G1432" t="s">
        <v>73</v>
      </c>
      <c r="H1432" t="s">
        <v>80</v>
      </c>
      <c r="I1432">
        <v>-51.22</v>
      </c>
      <c r="J1432" t="s">
        <v>382</v>
      </c>
      <c r="K1432" t="s">
        <v>392</v>
      </c>
    </row>
    <row r="1433" spans="1:11" x14ac:dyDescent="0.35">
      <c r="A1433" t="s">
        <v>381</v>
      </c>
      <c r="B1433" t="s">
        <v>84</v>
      </c>
      <c r="C1433" t="s">
        <v>330</v>
      </c>
      <c r="D1433" t="s">
        <v>78</v>
      </c>
      <c r="E1433">
        <v>2020</v>
      </c>
      <c r="F1433">
        <v>32</v>
      </c>
      <c r="G1433" t="s">
        <v>82</v>
      </c>
      <c r="H1433" t="s">
        <v>80</v>
      </c>
      <c r="I1433">
        <v>2596.12</v>
      </c>
      <c r="J1433" t="s">
        <v>382</v>
      </c>
      <c r="K1433" t="s">
        <v>392</v>
      </c>
    </row>
    <row r="1434" spans="1:11" x14ac:dyDescent="0.35">
      <c r="A1434" t="s">
        <v>381</v>
      </c>
      <c r="B1434" t="s">
        <v>84</v>
      </c>
      <c r="C1434" t="s">
        <v>330</v>
      </c>
      <c r="D1434" t="s">
        <v>78</v>
      </c>
      <c r="E1434">
        <v>2020</v>
      </c>
      <c r="F1434">
        <v>32</v>
      </c>
      <c r="G1434" t="s">
        <v>82</v>
      </c>
      <c r="H1434" t="s">
        <v>81</v>
      </c>
      <c r="I1434">
        <v>559.35</v>
      </c>
      <c r="J1434" t="s">
        <v>382</v>
      </c>
      <c r="K1434" t="s">
        <v>392</v>
      </c>
    </row>
    <row r="1435" spans="1:11" x14ac:dyDescent="0.35">
      <c r="A1435" t="s">
        <v>381</v>
      </c>
      <c r="B1435" t="s">
        <v>84</v>
      </c>
      <c r="C1435" t="s">
        <v>330</v>
      </c>
      <c r="D1435" t="s">
        <v>78</v>
      </c>
      <c r="E1435">
        <v>2021</v>
      </c>
      <c r="F1435">
        <v>11</v>
      </c>
      <c r="G1435" t="s">
        <v>79</v>
      </c>
      <c r="H1435" t="s">
        <v>80</v>
      </c>
      <c r="I1435">
        <v>31112</v>
      </c>
      <c r="J1435" t="s">
        <v>382</v>
      </c>
      <c r="K1435" t="s">
        <v>392</v>
      </c>
    </row>
    <row r="1436" spans="1:11" x14ac:dyDescent="0.35">
      <c r="A1436" t="s">
        <v>381</v>
      </c>
      <c r="B1436" t="s">
        <v>84</v>
      </c>
      <c r="C1436" t="s">
        <v>330</v>
      </c>
      <c r="D1436" t="s">
        <v>78</v>
      </c>
      <c r="E1436">
        <v>2021</v>
      </c>
      <c r="F1436">
        <v>11</v>
      </c>
      <c r="G1436" t="s">
        <v>79</v>
      </c>
      <c r="H1436" t="s">
        <v>81</v>
      </c>
      <c r="I1436">
        <v>10357</v>
      </c>
      <c r="J1436" t="s">
        <v>382</v>
      </c>
      <c r="K1436" t="s">
        <v>392</v>
      </c>
    </row>
    <row r="1437" spans="1:11" x14ac:dyDescent="0.35">
      <c r="A1437" t="s">
        <v>381</v>
      </c>
      <c r="B1437" t="s">
        <v>84</v>
      </c>
      <c r="C1437" t="s">
        <v>330</v>
      </c>
      <c r="D1437" t="s">
        <v>78</v>
      </c>
      <c r="E1437">
        <v>2021</v>
      </c>
      <c r="F1437">
        <v>12</v>
      </c>
      <c r="G1437" t="s">
        <v>73</v>
      </c>
      <c r="H1437" t="s">
        <v>80</v>
      </c>
      <c r="I1437">
        <v>3102</v>
      </c>
      <c r="J1437" t="s">
        <v>382</v>
      </c>
      <c r="K1437" t="s">
        <v>392</v>
      </c>
    </row>
    <row r="1438" spans="1:11" x14ac:dyDescent="0.35">
      <c r="A1438" t="s">
        <v>381</v>
      </c>
      <c r="B1438" t="s">
        <v>84</v>
      </c>
      <c r="C1438" t="s">
        <v>330</v>
      </c>
      <c r="D1438" t="s">
        <v>78</v>
      </c>
      <c r="E1438">
        <v>2021</v>
      </c>
      <c r="F1438">
        <v>12</v>
      </c>
      <c r="G1438" t="s">
        <v>73</v>
      </c>
      <c r="H1438" t="s">
        <v>81</v>
      </c>
      <c r="I1438">
        <v>1035.7</v>
      </c>
      <c r="J1438" t="s">
        <v>382</v>
      </c>
      <c r="K1438" t="s">
        <v>392</v>
      </c>
    </row>
    <row r="1439" spans="1:11" x14ac:dyDescent="0.35">
      <c r="A1439" t="s">
        <v>381</v>
      </c>
      <c r="B1439" t="s">
        <v>84</v>
      </c>
      <c r="C1439" t="s">
        <v>330</v>
      </c>
      <c r="D1439" t="s">
        <v>78</v>
      </c>
      <c r="E1439">
        <v>2021</v>
      </c>
      <c r="F1439">
        <v>32</v>
      </c>
      <c r="G1439" t="s">
        <v>82</v>
      </c>
      <c r="H1439" t="s">
        <v>80</v>
      </c>
      <c r="I1439">
        <v>184894.79</v>
      </c>
      <c r="J1439" t="s">
        <v>382</v>
      </c>
      <c r="K1439" t="s">
        <v>392</v>
      </c>
    </row>
    <row r="1440" spans="1:11" x14ac:dyDescent="0.35">
      <c r="A1440" t="s">
        <v>381</v>
      </c>
      <c r="B1440" t="s">
        <v>84</v>
      </c>
      <c r="C1440" t="s">
        <v>330</v>
      </c>
      <c r="D1440" t="s">
        <v>78</v>
      </c>
      <c r="E1440">
        <v>2021</v>
      </c>
      <c r="F1440">
        <v>32</v>
      </c>
      <c r="G1440" t="s">
        <v>82</v>
      </c>
      <c r="H1440" t="s">
        <v>81</v>
      </c>
      <c r="I1440">
        <v>57130.66</v>
      </c>
      <c r="J1440" t="s">
        <v>382</v>
      </c>
      <c r="K1440" t="s">
        <v>392</v>
      </c>
    </row>
    <row r="1441" spans="1:11" x14ac:dyDescent="0.35">
      <c r="A1441" t="s">
        <v>381</v>
      </c>
      <c r="B1441" t="s">
        <v>84</v>
      </c>
      <c r="C1441" t="s">
        <v>85</v>
      </c>
      <c r="D1441" t="s">
        <v>78</v>
      </c>
      <c r="E1441">
        <v>2020</v>
      </c>
      <c r="F1441">
        <v>11</v>
      </c>
      <c r="G1441" t="s">
        <v>79</v>
      </c>
      <c r="H1441" t="s">
        <v>80</v>
      </c>
      <c r="I1441">
        <v>-181</v>
      </c>
      <c r="J1441" t="s">
        <v>382</v>
      </c>
      <c r="K1441" t="s">
        <v>388</v>
      </c>
    </row>
    <row r="1442" spans="1:11" x14ac:dyDescent="0.35">
      <c r="A1442" t="s">
        <v>381</v>
      </c>
      <c r="B1442" t="s">
        <v>84</v>
      </c>
      <c r="C1442" t="s">
        <v>85</v>
      </c>
      <c r="D1442" t="s">
        <v>78</v>
      </c>
      <c r="E1442">
        <v>2020</v>
      </c>
      <c r="F1442">
        <v>12</v>
      </c>
      <c r="G1442" t="s">
        <v>73</v>
      </c>
      <c r="H1442" t="s">
        <v>80</v>
      </c>
      <c r="I1442">
        <v>-18.100000000000001</v>
      </c>
      <c r="J1442" t="s">
        <v>382</v>
      </c>
      <c r="K1442" t="s">
        <v>388</v>
      </c>
    </row>
    <row r="1443" spans="1:11" x14ac:dyDescent="0.35">
      <c r="A1443" t="s">
        <v>381</v>
      </c>
      <c r="B1443" t="s">
        <v>84</v>
      </c>
      <c r="C1443" t="s">
        <v>85</v>
      </c>
      <c r="D1443" t="s">
        <v>78</v>
      </c>
      <c r="E1443">
        <v>2020</v>
      </c>
      <c r="F1443">
        <v>32</v>
      </c>
      <c r="G1443" t="s">
        <v>82</v>
      </c>
      <c r="H1443" t="s">
        <v>80</v>
      </c>
      <c r="I1443">
        <v>480.08</v>
      </c>
      <c r="J1443" t="s">
        <v>382</v>
      </c>
      <c r="K1443" t="s">
        <v>388</v>
      </c>
    </row>
    <row r="1444" spans="1:11" x14ac:dyDescent="0.35">
      <c r="A1444" t="s">
        <v>381</v>
      </c>
      <c r="B1444" t="s">
        <v>84</v>
      </c>
      <c r="C1444" t="s">
        <v>85</v>
      </c>
      <c r="D1444" t="s">
        <v>78</v>
      </c>
      <c r="E1444">
        <v>2021</v>
      </c>
      <c r="F1444">
        <v>11</v>
      </c>
      <c r="G1444" t="s">
        <v>79</v>
      </c>
      <c r="H1444" t="s">
        <v>80</v>
      </c>
      <c r="I1444">
        <v>-1123</v>
      </c>
      <c r="J1444" t="s">
        <v>382</v>
      </c>
      <c r="K1444" t="s">
        <v>388</v>
      </c>
    </row>
    <row r="1445" spans="1:11" x14ac:dyDescent="0.35">
      <c r="A1445" t="s">
        <v>381</v>
      </c>
      <c r="B1445" t="s">
        <v>84</v>
      </c>
      <c r="C1445" t="s">
        <v>85</v>
      </c>
      <c r="D1445" t="s">
        <v>78</v>
      </c>
      <c r="E1445">
        <v>2021</v>
      </c>
      <c r="F1445">
        <v>12</v>
      </c>
      <c r="G1445" t="s">
        <v>73</v>
      </c>
      <c r="H1445" t="s">
        <v>80</v>
      </c>
      <c r="I1445">
        <v>-56.15</v>
      </c>
      <c r="J1445" t="s">
        <v>382</v>
      </c>
      <c r="K1445" t="s">
        <v>388</v>
      </c>
    </row>
    <row r="1446" spans="1:11" x14ac:dyDescent="0.35">
      <c r="A1446" t="s">
        <v>381</v>
      </c>
      <c r="B1446" t="s">
        <v>84</v>
      </c>
      <c r="C1446" t="s">
        <v>85</v>
      </c>
      <c r="D1446" t="s">
        <v>78</v>
      </c>
      <c r="E1446">
        <v>2021</v>
      </c>
      <c r="F1446">
        <v>32</v>
      </c>
      <c r="G1446" t="s">
        <v>82</v>
      </c>
      <c r="H1446" t="s">
        <v>80</v>
      </c>
      <c r="I1446">
        <v>18778.21</v>
      </c>
      <c r="J1446" t="s">
        <v>382</v>
      </c>
      <c r="K1446" t="s">
        <v>388</v>
      </c>
    </row>
    <row r="1447" spans="1:11" x14ac:dyDescent="0.35">
      <c r="A1447" t="s">
        <v>381</v>
      </c>
      <c r="B1447" t="s">
        <v>84</v>
      </c>
      <c r="C1447" t="s">
        <v>372</v>
      </c>
      <c r="D1447" t="s">
        <v>78</v>
      </c>
      <c r="E1447">
        <v>2021</v>
      </c>
      <c r="F1447">
        <v>32</v>
      </c>
      <c r="G1447" t="s">
        <v>82</v>
      </c>
      <c r="H1447" t="s">
        <v>80</v>
      </c>
      <c r="I1447">
        <v>2621.59</v>
      </c>
      <c r="J1447" t="s">
        <v>382</v>
      </c>
      <c r="K1447" t="s">
        <v>401</v>
      </c>
    </row>
    <row r="1448" spans="1:11" x14ac:dyDescent="0.35">
      <c r="A1448" t="s">
        <v>381</v>
      </c>
      <c r="B1448" t="s">
        <v>84</v>
      </c>
      <c r="C1448" t="s">
        <v>335</v>
      </c>
      <c r="D1448" t="s">
        <v>78</v>
      </c>
      <c r="E1448">
        <v>2021</v>
      </c>
      <c r="F1448">
        <v>11</v>
      </c>
      <c r="G1448" t="s">
        <v>79</v>
      </c>
      <c r="H1448" t="s">
        <v>80</v>
      </c>
      <c r="I1448">
        <v>1547</v>
      </c>
      <c r="J1448" t="s">
        <v>382</v>
      </c>
      <c r="K1448" t="s">
        <v>393</v>
      </c>
    </row>
    <row r="1449" spans="1:11" x14ac:dyDescent="0.35">
      <c r="A1449" t="s">
        <v>381</v>
      </c>
      <c r="B1449" t="s">
        <v>84</v>
      </c>
      <c r="C1449" t="s">
        <v>335</v>
      </c>
      <c r="D1449" t="s">
        <v>78</v>
      </c>
      <c r="E1449">
        <v>2021</v>
      </c>
      <c r="F1449">
        <v>12</v>
      </c>
      <c r="G1449" t="s">
        <v>73</v>
      </c>
      <c r="H1449" t="s">
        <v>80</v>
      </c>
      <c r="I1449">
        <v>154.69999999999999</v>
      </c>
      <c r="J1449" t="s">
        <v>382</v>
      </c>
      <c r="K1449" t="s">
        <v>393</v>
      </c>
    </row>
    <row r="1450" spans="1:11" x14ac:dyDescent="0.35">
      <c r="A1450" t="s">
        <v>381</v>
      </c>
      <c r="B1450" t="s">
        <v>84</v>
      </c>
      <c r="C1450" t="s">
        <v>335</v>
      </c>
      <c r="D1450" t="s">
        <v>78</v>
      </c>
      <c r="E1450">
        <v>2021</v>
      </c>
      <c r="F1450">
        <v>32</v>
      </c>
      <c r="G1450" t="s">
        <v>82</v>
      </c>
      <c r="H1450" t="s">
        <v>80</v>
      </c>
      <c r="I1450">
        <v>4610.68</v>
      </c>
      <c r="J1450" t="s">
        <v>382</v>
      </c>
      <c r="K1450" t="s">
        <v>393</v>
      </c>
    </row>
    <row r="1451" spans="1:11" x14ac:dyDescent="0.35">
      <c r="A1451" t="s">
        <v>381</v>
      </c>
      <c r="B1451" t="s">
        <v>84</v>
      </c>
      <c r="C1451" t="s">
        <v>335</v>
      </c>
      <c r="D1451" t="s">
        <v>78</v>
      </c>
      <c r="E1451">
        <v>2021</v>
      </c>
      <c r="F1451">
        <v>32</v>
      </c>
      <c r="G1451" t="s">
        <v>82</v>
      </c>
      <c r="H1451" t="s">
        <v>81</v>
      </c>
      <c r="I1451">
        <v>9144.7999999999993</v>
      </c>
      <c r="J1451" t="s">
        <v>382</v>
      </c>
      <c r="K1451" t="s">
        <v>393</v>
      </c>
    </row>
    <row r="1452" spans="1:11" x14ac:dyDescent="0.35">
      <c r="A1452" t="s">
        <v>381</v>
      </c>
      <c r="B1452" t="s">
        <v>84</v>
      </c>
      <c r="C1452" t="s">
        <v>352</v>
      </c>
      <c r="D1452" t="s">
        <v>78</v>
      </c>
      <c r="E1452">
        <v>2021</v>
      </c>
      <c r="F1452">
        <v>32</v>
      </c>
      <c r="G1452" t="s">
        <v>82</v>
      </c>
      <c r="H1452" t="s">
        <v>80</v>
      </c>
      <c r="I1452">
        <v>3663.7</v>
      </c>
      <c r="J1452" t="s">
        <v>382</v>
      </c>
      <c r="K1452" t="s">
        <v>399</v>
      </c>
    </row>
    <row r="1453" spans="1:11" x14ac:dyDescent="0.35">
      <c r="A1453" t="s">
        <v>381</v>
      </c>
      <c r="B1453" t="s">
        <v>84</v>
      </c>
      <c r="C1453" t="s">
        <v>352</v>
      </c>
      <c r="D1453" t="s">
        <v>78</v>
      </c>
      <c r="E1453">
        <v>2021</v>
      </c>
      <c r="F1453">
        <v>32</v>
      </c>
      <c r="G1453" t="s">
        <v>82</v>
      </c>
      <c r="H1453" t="s">
        <v>81</v>
      </c>
      <c r="I1453">
        <v>488.2</v>
      </c>
      <c r="J1453" t="s">
        <v>382</v>
      </c>
      <c r="K1453" t="s">
        <v>399</v>
      </c>
    </row>
    <row r="1454" spans="1:11" x14ac:dyDescent="0.35">
      <c r="A1454" t="s">
        <v>381</v>
      </c>
      <c r="B1454" t="s">
        <v>84</v>
      </c>
      <c r="C1454" t="s">
        <v>353</v>
      </c>
      <c r="D1454" t="s">
        <v>78</v>
      </c>
      <c r="E1454">
        <v>2021</v>
      </c>
      <c r="F1454">
        <v>11</v>
      </c>
      <c r="G1454" t="s">
        <v>79</v>
      </c>
      <c r="H1454" t="s">
        <v>80</v>
      </c>
      <c r="I1454">
        <v>2435</v>
      </c>
      <c r="J1454" t="s">
        <v>382</v>
      </c>
      <c r="K1454" t="s">
        <v>402</v>
      </c>
    </row>
    <row r="1455" spans="1:11" x14ac:dyDescent="0.35">
      <c r="A1455" t="s">
        <v>381</v>
      </c>
      <c r="B1455" t="s">
        <v>84</v>
      </c>
      <c r="C1455" t="s">
        <v>353</v>
      </c>
      <c r="D1455" t="s">
        <v>78</v>
      </c>
      <c r="E1455">
        <v>2021</v>
      </c>
      <c r="F1455">
        <v>11</v>
      </c>
      <c r="G1455" t="s">
        <v>79</v>
      </c>
      <c r="H1455" t="s">
        <v>81</v>
      </c>
      <c r="I1455">
        <v>3502</v>
      </c>
      <c r="J1455" t="s">
        <v>382</v>
      </c>
      <c r="K1455" t="s">
        <v>402</v>
      </c>
    </row>
    <row r="1456" spans="1:11" x14ac:dyDescent="0.35">
      <c r="A1456" t="s">
        <v>381</v>
      </c>
      <c r="B1456" t="s">
        <v>84</v>
      </c>
      <c r="C1456" t="s">
        <v>353</v>
      </c>
      <c r="D1456" t="s">
        <v>78</v>
      </c>
      <c r="E1456">
        <v>2021</v>
      </c>
      <c r="F1456">
        <v>12</v>
      </c>
      <c r="G1456" t="s">
        <v>73</v>
      </c>
      <c r="H1456" t="s">
        <v>80</v>
      </c>
      <c r="I1456">
        <v>243.5</v>
      </c>
      <c r="J1456" t="s">
        <v>382</v>
      </c>
      <c r="K1456" t="s">
        <v>402</v>
      </c>
    </row>
    <row r="1457" spans="1:11" x14ac:dyDescent="0.35">
      <c r="A1457" t="s">
        <v>381</v>
      </c>
      <c r="B1457" t="s">
        <v>84</v>
      </c>
      <c r="C1457" t="s">
        <v>353</v>
      </c>
      <c r="D1457" t="s">
        <v>78</v>
      </c>
      <c r="E1457">
        <v>2021</v>
      </c>
      <c r="F1457">
        <v>12</v>
      </c>
      <c r="G1457" t="s">
        <v>73</v>
      </c>
      <c r="H1457" t="s">
        <v>81</v>
      </c>
      <c r="I1457">
        <v>350.2</v>
      </c>
      <c r="J1457" t="s">
        <v>382</v>
      </c>
      <c r="K1457" t="s">
        <v>402</v>
      </c>
    </row>
    <row r="1458" spans="1:11" x14ac:dyDescent="0.35">
      <c r="A1458" t="s">
        <v>381</v>
      </c>
      <c r="B1458" t="s">
        <v>84</v>
      </c>
      <c r="C1458" t="s">
        <v>353</v>
      </c>
      <c r="D1458" t="s">
        <v>78</v>
      </c>
      <c r="E1458">
        <v>2021</v>
      </c>
      <c r="F1458">
        <v>32</v>
      </c>
      <c r="G1458" t="s">
        <v>82</v>
      </c>
      <c r="H1458" t="s">
        <v>80</v>
      </c>
      <c r="I1458">
        <v>3332.51</v>
      </c>
      <c r="J1458" t="s">
        <v>382</v>
      </c>
      <c r="K1458" t="s">
        <v>402</v>
      </c>
    </row>
    <row r="1459" spans="1:11" x14ac:dyDescent="0.35">
      <c r="A1459" t="s">
        <v>381</v>
      </c>
      <c r="B1459" t="s">
        <v>84</v>
      </c>
      <c r="C1459" t="s">
        <v>353</v>
      </c>
      <c r="D1459" t="s">
        <v>78</v>
      </c>
      <c r="E1459">
        <v>2021</v>
      </c>
      <c r="F1459">
        <v>32</v>
      </c>
      <c r="G1459" t="s">
        <v>82</v>
      </c>
      <c r="H1459" t="s">
        <v>81</v>
      </c>
      <c r="I1459">
        <v>5454.72</v>
      </c>
      <c r="J1459" t="s">
        <v>382</v>
      </c>
      <c r="K1459" t="s">
        <v>402</v>
      </c>
    </row>
    <row r="1460" spans="1:11" x14ac:dyDescent="0.35">
      <c r="A1460" t="s">
        <v>381</v>
      </c>
      <c r="B1460" t="s">
        <v>84</v>
      </c>
      <c r="C1460" t="s">
        <v>336</v>
      </c>
      <c r="D1460" t="s">
        <v>78</v>
      </c>
      <c r="E1460">
        <v>2021</v>
      </c>
      <c r="F1460">
        <v>32</v>
      </c>
      <c r="G1460" t="s">
        <v>82</v>
      </c>
      <c r="H1460" t="s">
        <v>80</v>
      </c>
      <c r="I1460">
        <v>17811.96</v>
      </c>
      <c r="J1460" t="s">
        <v>382</v>
      </c>
      <c r="K1460" t="s">
        <v>394</v>
      </c>
    </row>
    <row r="1461" spans="1:11" x14ac:dyDescent="0.35">
      <c r="A1461" t="s">
        <v>381</v>
      </c>
      <c r="B1461" t="s">
        <v>84</v>
      </c>
      <c r="C1461" t="s">
        <v>354</v>
      </c>
      <c r="D1461" t="s">
        <v>78</v>
      </c>
      <c r="E1461">
        <v>2020</v>
      </c>
      <c r="F1461">
        <v>32</v>
      </c>
      <c r="G1461" t="s">
        <v>82</v>
      </c>
      <c r="H1461" t="s">
        <v>80</v>
      </c>
      <c r="I1461">
        <v>140.5</v>
      </c>
      <c r="J1461" t="s">
        <v>382</v>
      </c>
      <c r="K1461" t="s">
        <v>400</v>
      </c>
    </row>
    <row r="1462" spans="1:11" x14ac:dyDescent="0.35">
      <c r="A1462" t="s">
        <v>381</v>
      </c>
      <c r="B1462" t="s">
        <v>84</v>
      </c>
      <c r="C1462" t="s">
        <v>337</v>
      </c>
      <c r="D1462" t="s">
        <v>78</v>
      </c>
      <c r="E1462">
        <v>2021</v>
      </c>
      <c r="F1462">
        <v>32</v>
      </c>
      <c r="G1462" t="s">
        <v>82</v>
      </c>
      <c r="H1462" t="s">
        <v>80</v>
      </c>
      <c r="I1462">
        <v>2759.91</v>
      </c>
      <c r="J1462" t="s">
        <v>382</v>
      </c>
      <c r="K1462" t="s">
        <v>395</v>
      </c>
    </row>
    <row r="1463" spans="1:11" x14ac:dyDescent="0.35">
      <c r="A1463" t="s">
        <v>381</v>
      </c>
      <c r="B1463" t="s">
        <v>84</v>
      </c>
      <c r="C1463" t="s">
        <v>338</v>
      </c>
      <c r="D1463" t="s">
        <v>78</v>
      </c>
      <c r="E1463">
        <v>2021</v>
      </c>
      <c r="F1463">
        <v>32</v>
      </c>
      <c r="G1463" t="s">
        <v>82</v>
      </c>
      <c r="H1463" t="s">
        <v>80</v>
      </c>
      <c r="I1463">
        <v>1834.36</v>
      </c>
      <c r="J1463" t="s">
        <v>382</v>
      </c>
      <c r="K1463" t="s">
        <v>396</v>
      </c>
    </row>
    <row r="1464" spans="1:11" x14ac:dyDescent="0.35">
      <c r="A1464" t="s">
        <v>381</v>
      </c>
      <c r="B1464" t="s">
        <v>84</v>
      </c>
      <c r="C1464" t="s">
        <v>331</v>
      </c>
      <c r="D1464" t="s">
        <v>78</v>
      </c>
      <c r="E1464">
        <v>2020</v>
      </c>
      <c r="F1464">
        <v>11</v>
      </c>
      <c r="G1464" t="s">
        <v>79</v>
      </c>
      <c r="H1464" t="s">
        <v>80</v>
      </c>
      <c r="I1464">
        <v>-318</v>
      </c>
      <c r="J1464" t="s">
        <v>382</v>
      </c>
      <c r="K1464" t="s">
        <v>397</v>
      </c>
    </row>
    <row r="1465" spans="1:11" x14ac:dyDescent="0.35">
      <c r="A1465" t="s">
        <v>381</v>
      </c>
      <c r="B1465" t="s">
        <v>84</v>
      </c>
      <c r="C1465" t="s">
        <v>331</v>
      </c>
      <c r="D1465" t="s">
        <v>78</v>
      </c>
      <c r="E1465">
        <v>2020</v>
      </c>
      <c r="F1465">
        <v>11</v>
      </c>
      <c r="G1465" t="s">
        <v>79</v>
      </c>
      <c r="H1465" t="s">
        <v>81</v>
      </c>
      <c r="I1465">
        <v>108</v>
      </c>
      <c r="J1465" t="s">
        <v>382</v>
      </c>
      <c r="K1465" t="s">
        <v>397</v>
      </c>
    </row>
    <row r="1466" spans="1:11" x14ac:dyDescent="0.35">
      <c r="A1466" t="s">
        <v>381</v>
      </c>
      <c r="B1466" t="s">
        <v>84</v>
      </c>
      <c r="C1466" t="s">
        <v>331</v>
      </c>
      <c r="D1466" t="s">
        <v>78</v>
      </c>
      <c r="E1466">
        <v>2020</v>
      </c>
      <c r="F1466">
        <v>12</v>
      </c>
      <c r="G1466" t="s">
        <v>73</v>
      </c>
      <c r="H1466" t="s">
        <v>80</v>
      </c>
      <c r="I1466">
        <v>-32.200000000000003</v>
      </c>
      <c r="J1466" t="s">
        <v>382</v>
      </c>
      <c r="K1466" t="s">
        <v>397</v>
      </c>
    </row>
    <row r="1467" spans="1:11" x14ac:dyDescent="0.35">
      <c r="A1467" t="s">
        <v>381</v>
      </c>
      <c r="B1467" t="s">
        <v>84</v>
      </c>
      <c r="C1467" t="s">
        <v>331</v>
      </c>
      <c r="D1467" t="s">
        <v>78</v>
      </c>
      <c r="E1467">
        <v>2020</v>
      </c>
      <c r="F1467">
        <v>12</v>
      </c>
      <c r="G1467" t="s">
        <v>73</v>
      </c>
      <c r="H1467" t="s">
        <v>81</v>
      </c>
      <c r="I1467">
        <v>10.8</v>
      </c>
      <c r="J1467" t="s">
        <v>382</v>
      </c>
      <c r="K1467" t="s">
        <v>397</v>
      </c>
    </row>
    <row r="1468" spans="1:11" x14ac:dyDescent="0.35">
      <c r="A1468" t="s">
        <v>381</v>
      </c>
      <c r="B1468" t="s">
        <v>84</v>
      </c>
      <c r="C1468" t="s">
        <v>331</v>
      </c>
      <c r="D1468" t="s">
        <v>78</v>
      </c>
      <c r="E1468">
        <v>2020</v>
      </c>
      <c r="F1468">
        <v>32</v>
      </c>
      <c r="G1468" t="s">
        <v>82</v>
      </c>
      <c r="H1468" t="s">
        <v>80</v>
      </c>
      <c r="I1468">
        <v>1222.74</v>
      </c>
      <c r="J1468" t="s">
        <v>382</v>
      </c>
      <c r="K1468" t="s">
        <v>397</v>
      </c>
    </row>
    <row r="1469" spans="1:11" x14ac:dyDescent="0.35">
      <c r="A1469" t="s">
        <v>381</v>
      </c>
      <c r="B1469" t="s">
        <v>84</v>
      </c>
      <c r="C1469" t="s">
        <v>331</v>
      </c>
      <c r="D1469" t="s">
        <v>78</v>
      </c>
      <c r="E1469">
        <v>2020</v>
      </c>
      <c r="F1469">
        <v>32</v>
      </c>
      <c r="G1469" t="s">
        <v>82</v>
      </c>
      <c r="H1469" t="s">
        <v>81</v>
      </c>
      <c r="I1469">
        <v>592.02</v>
      </c>
      <c r="J1469" t="s">
        <v>382</v>
      </c>
      <c r="K1469" t="s">
        <v>397</v>
      </c>
    </row>
    <row r="1470" spans="1:11" x14ac:dyDescent="0.35">
      <c r="A1470" t="s">
        <v>381</v>
      </c>
      <c r="B1470" t="s">
        <v>84</v>
      </c>
      <c r="C1470" t="s">
        <v>331</v>
      </c>
      <c r="D1470" t="s">
        <v>78</v>
      </c>
      <c r="E1470">
        <v>2021</v>
      </c>
      <c r="F1470">
        <v>11</v>
      </c>
      <c r="G1470" t="s">
        <v>79</v>
      </c>
      <c r="H1470" t="s">
        <v>80</v>
      </c>
      <c r="I1470">
        <v>21502</v>
      </c>
      <c r="J1470" t="s">
        <v>382</v>
      </c>
      <c r="K1470" t="s">
        <v>397</v>
      </c>
    </row>
    <row r="1471" spans="1:11" x14ac:dyDescent="0.35">
      <c r="A1471" t="s">
        <v>381</v>
      </c>
      <c r="B1471" t="s">
        <v>84</v>
      </c>
      <c r="C1471" t="s">
        <v>331</v>
      </c>
      <c r="D1471" t="s">
        <v>78</v>
      </c>
      <c r="E1471">
        <v>2021</v>
      </c>
      <c r="F1471">
        <v>11</v>
      </c>
      <c r="G1471" t="s">
        <v>79</v>
      </c>
      <c r="H1471" t="s">
        <v>81</v>
      </c>
      <c r="I1471">
        <v>9003</v>
      </c>
      <c r="J1471" t="s">
        <v>382</v>
      </c>
      <c r="K1471" t="s">
        <v>397</v>
      </c>
    </row>
    <row r="1472" spans="1:11" x14ac:dyDescent="0.35">
      <c r="A1472" t="s">
        <v>381</v>
      </c>
      <c r="B1472" t="s">
        <v>84</v>
      </c>
      <c r="C1472" t="s">
        <v>331</v>
      </c>
      <c r="D1472" t="s">
        <v>78</v>
      </c>
      <c r="E1472">
        <v>2021</v>
      </c>
      <c r="F1472">
        <v>12</v>
      </c>
      <c r="G1472" t="s">
        <v>73</v>
      </c>
      <c r="H1472" t="s">
        <v>80</v>
      </c>
      <c r="I1472">
        <v>2150.25</v>
      </c>
      <c r="J1472" t="s">
        <v>382</v>
      </c>
      <c r="K1472" t="s">
        <v>397</v>
      </c>
    </row>
    <row r="1473" spans="1:11" x14ac:dyDescent="0.35">
      <c r="A1473" t="s">
        <v>381</v>
      </c>
      <c r="B1473" t="s">
        <v>84</v>
      </c>
      <c r="C1473" t="s">
        <v>331</v>
      </c>
      <c r="D1473" t="s">
        <v>78</v>
      </c>
      <c r="E1473">
        <v>2021</v>
      </c>
      <c r="F1473">
        <v>12</v>
      </c>
      <c r="G1473" t="s">
        <v>73</v>
      </c>
      <c r="H1473" t="s">
        <v>81</v>
      </c>
      <c r="I1473">
        <v>900.3</v>
      </c>
      <c r="J1473" t="s">
        <v>382</v>
      </c>
      <c r="K1473" t="s">
        <v>397</v>
      </c>
    </row>
    <row r="1474" spans="1:11" x14ac:dyDescent="0.35">
      <c r="A1474" t="s">
        <v>381</v>
      </c>
      <c r="B1474" t="s">
        <v>84</v>
      </c>
      <c r="C1474" t="s">
        <v>331</v>
      </c>
      <c r="D1474" t="s">
        <v>78</v>
      </c>
      <c r="E1474">
        <v>2021</v>
      </c>
      <c r="F1474">
        <v>32</v>
      </c>
      <c r="G1474" t="s">
        <v>82</v>
      </c>
      <c r="H1474" t="s">
        <v>80</v>
      </c>
      <c r="I1474">
        <v>71444.58</v>
      </c>
      <c r="J1474" t="s">
        <v>382</v>
      </c>
      <c r="K1474" t="s">
        <v>397</v>
      </c>
    </row>
    <row r="1475" spans="1:11" x14ac:dyDescent="0.35">
      <c r="A1475" t="s">
        <v>381</v>
      </c>
      <c r="B1475" t="s">
        <v>84</v>
      </c>
      <c r="C1475" t="s">
        <v>331</v>
      </c>
      <c r="D1475" t="s">
        <v>78</v>
      </c>
      <c r="E1475">
        <v>2021</v>
      </c>
      <c r="F1475">
        <v>32</v>
      </c>
      <c r="G1475" t="s">
        <v>82</v>
      </c>
      <c r="H1475" t="s">
        <v>81</v>
      </c>
      <c r="I1475">
        <v>15159.01</v>
      </c>
      <c r="J1475" t="s">
        <v>382</v>
      </c>
      <c r="K1475" t="s">
        <v>397</v>
      </c>
    </row>
    <row r="1476" spans="1:11" x14ac:dyDescent="0.35">
      <c r="A1476" t="s">
        <v>381</v>
      </c>
      <c r="B1476" t="s">
        <v>84</v>
      </c>
      <c r="C1476" t="s">
        <v>339</v>
      </c>
      <c r="D1476" t="s">
        <v>78</v>
      </c>
      <c r="E1476">
        <v>2021</v>
      </c>
      <c r="F1476">
        <v>11</v>
      </c>
      <c r="G1476" t="s">
        <v>79</v>
      </c>
      <c r="H1476" t="s">
        <v>80</v>
      </c>
      <c r="I1476">
        <v>-3169</v>
      </c>
      <c r="J1476" t="s">
        <v>382</v>
      </c>
      <c r="K1476" t="s">
        <v>398</v>
      </c>
    </row>
    <row r="1477" spans="1:11" x14ac:dyDescent="0.35">
      <c r="A1477" t="s">
        <v>381</v>
      </c>
      <c r="B1477" t="s">
        <v>84</v>
      </c>
      <c r="C1477" t="s">
        <v>339</v>
      </c>
      <c r="D1477" t="s">
        <v>78</v>
      </c>
      <c r="E1477">
        <v>2021</v>
      </c>
      <c r="F1477">
        <v>11</v>
      </c>
      <c r="G1477" t="s">
        <v>79</v>
      </c>
      <c r="H1477" t="s">
        <v>81</v>
      </c>
      <c r="I1477">
        <v>-7686</v>
      </c>
      <c r="J1477" t="s">
        <v>382</v>
      </c>
      <c r="K1477" t="s">
        <v>398</v>
      </c>
    </row>
    <row r="1478" spans="1:11" x14ac:dyDescent="0.35">
      <c r="A1478" t="s">
        <v>381</v>
      </c>
      <c r="B1478" t="s">
        <v>84</v>
      </c>
      <c r="C1478" t="s">
        <v>339</v>
      </c>
      <c r="D1478" t="s">
        <v>78</v>
      </c>
      <c r="E1478">
        <v>2021</v>
      </c>
      <c r="F1478">
        <v>12</v>
      </c>
      <c r="G1478" t="s">
        <v>73</v>
      </c>
      <c r="H1478" t="s">
        <v>80</v>
      </c>
      <c r="I1478">
        <v>-316.89999999999998</v>
      </c>
      <c r="J1478" t="s">
        <v>382</v>
      </c>
      <c r="K1478" t="s">
        <v>398</v>
      </c>
    </row>
    <row r="1479" spans="1:11" x14ac:dyDescent="0.35">
      <c r="A1479" t="s">
        <v>381</v>
      </c>
      <c r="B1479" t="s">
        <v>84</v>
      </c>
      <c r="C1479" t="s">
        <v>339</v>
      </c>
      <c r="D1479" t="s">
        <v>78</v>
      </c>
      <c r="E1479">
        <v>2021</v>
      </c>
      <c r="F1479">
        <v>12</v>
      </c>
      <c r="G1479" t="s">
        <v>73</v>
      </c>
      <c r="H1479" t="s">
        <v>81</v>
      </c>
      <c r="I1479">
        <v>-768.6</v>
      </c>
      <c r="J1479" t="s">
        <v>382</v>
      </c>
      <c r="K1479" t="s">
        <v>398</v>
      </c>
    </row>
    <row r="1480" spans="1:11" x14ac:dyDescent="0.35">
      <c r="A1480" t="s">
        <v>381</v>
      </c>
      <c r="B1480" t="s">
        <v>84</v>
      </c>
      <c r="C1480" t="s">
        <v>339</v>
      </c>
      <c r="D1480" t="s">
        <v>78</v>
      </c>
      <c r="E1480">
        <v>2021</v>
      </c>
      <c r="F1480">
        <v>32</v>
      </c>
      <c r="G1480" t="s">
        <v>82</v>
      </c>
      <c r="H1480" t="s">
        <v>80</v>
      </c>
      <c r="I1480">
        <v>3904.53</v>
      </c>
      <c r="J1480" t="s">
        <v>382</v>
      </c>
      <c r="K1480" t="s">
        <v>398</v>
      </c>
    </row>
    <row r="1481" spans="1:11" x14ac:dyDescent="0.35">
      <c r="A1481" t="s">
        <v>381</v>
      </c>
      <c r="B1481" t="s">
        <v>304</v>
      </c>
      <c r="C1481" t="s">
        <v>87</v>
      </c>
      <c r="D1481" t="s">
        <v>78</v>
      </c>
      <c r="E1481">
        <v>2020</v>
      </c>
      <c r="F1481">
        <v>11</v>
      </c>
      <c r="G1481" t="s">
        <v>79</v>
      </c>
      <c r="H1481" t="s">
        <v>80</v>
      </c>
      <c r="I1481">
        <v>-9045</v>
      </c>
      <c r="J1481" t="s">
        <v>383</v>
      </c>
      <c r="K1481" t="s">
        <v>387</v>
      </c>
    </row>
    <row r="1482" spans="1:11" x14ac:dyDescent="0.35">
      <c r="A1482" t="s">
        <v>381</v>
      </c>
      <c r="B1482" t="s">
        <v>304</v>
      </c>
      <c r="C1482" t="s">
        <v>87</v>
      </c>
      <c r="D1482" t="s">
        <v>78</v>
      </c>
      <c r="E1482">
        <v>2020</v>
      </c>
      <c r="F1482">
        <v>12</v>
      </c>
      <c r="G1482" t="s">
        <v>73</v>
      </c>
      <c r="H1482" t="s">
        <v>80</v>
      </c>
      <c r="I1482">
        <v>-904.5</v>
      </c>
      <c r="J1482" t="s">
        <v>383</v>
      </c>
      <c r="K1482" t="s">
        <v>387</v>
      </c>
    </row>
    <row r="1483" spans="1:11" x14ac:dyDescent="0.35">
      <c r="A1483" t="s">
        <v>381</v>
      </c>
      <c r="B1483" t="s">
        <v>304</v>
      </c>
      <c r="C1483" t="s">
        <v>87</v>
      </c>
      <c r="D1483" t="s">
        <v>78</v>
      </c>
      <c r="E1483">
        <v>2020</v>
      </c>
      <c r="F1483">
        <v>32</v>
      </c>
      <c r="G1483" t="s">
        <v>82</v>
      </c>
      <c r="H1483" t="s">
        <v>80</v>
      </c>
      <c r="I1483">
        <v>27786</v>
      </c>
      <c r="J1483" t="s">
        <v>383</v>
      </c>
      <c r="K1483" t="s">
        <v>387</v>
      </c>
    </row>
    <row r="1484" spans="1:11" x14ac:dyDescent="0.35">
      <c r="A1484" t="s">
        <v>381</v>
      </c>
      <c r="B1484" t="s">
        <v>304</v>
      </c>
      <c r="C1484" t="s">
        <v>87</v>
      </c>
      <c r="D1484" t="s">
        <v>78</v>
      </c>
      <c r="E1484">
        <v>2020</v>
      </c>
      <c r="F1484">
        <v>32</v>
      </c>
      <c r="G1484" t="s">
        <v>82</v>
      </c>
      <c r="H1484" t="s">
        <v>81</v>
      </c>
      <c r="I1484">
        <v>66</v>
      </c>
      <c r="J1484" t="s">
        <v>383</v>
      </c>
      <c r="K1484" t="s">
        <v>387</v>
      </c>
    </row>
    <row r="1485" spans="1:11" x14ac:dyDescent="0.35">
      <c r="A1485" t="s">
        <v>381</v>
      </c>
      <c r="B1485" t="s">
        <v>304</v>
      </c>
      <c r="C1485" t="s">
        <v>87</v>
      </c>
      <c r="D1485" t="s">
        <v>78</v>
      </c>
      <c r="E1485">
        <v>2021</v>
      </c>
      <c r="F1485">
        <v>11</v>
      </c>
      <c r="G1485" t="s">
        <v>79</v>
      </c>
      <c r="H1485" t="s">
        <v>80</v>
      </c>
      <c r="I1485">
        <v>677256</v>
      </c>
      <c r="J1485" t="s">
        <v>383</v>
      </c>
      <c r="K1485" t="s">
        <v>387</v>
      </c>
    </row>
    <row r="1486" spans="1:11" x14ac:dyDescent="0.35">
      <c r="A1486" t="s">
        <v>381</v>
      </c>
      <c r="B1486" t="s">
        <v>304</v>
      </c>
      <c r="C1486" t="s">
        <v>87</v>
      </c>
      <c r="D1486" t="s">
        <v>78</v>
      </c>
      <c r="E1486">
        <v>2021</v>
      </c>
      <c r="F1486">
        <v>11</v>
      </c>
      <c r="G1486" t="s">
        <v>79</v>
      </c>
      <c r="H1486" t="s">
        <v>81</v>
      </c>
      <c r="I1486">
        <v>23439</v>
      </c>
      <c r="J1486" t="s">
        <v>383</v>
      </c>
      <c r="K1486" t="s">
        <v>387</v>
      </c>
    </row>
    <row r="1487" spans="1:11" x14ac:dyDescent="0.35">
      <c r="A1487" t="s">
        <v>381</v>
      </c>
      <c r="B1487" t="s">
        <v>304</v>
      </c>
      <c r="C1487" t="s">
        <v>87</v>
      </c>
      <c r="D1487" t="s">
        <v>78</v>
      </c>
      <c r="E1487">
        <v>2021</v>
      </c>
      <c r="F1487">
        <v>12</v>
      </c>
      <c r="G1487" t="s">
        <v>73</v>
      </c>
      <c r="H1487" t="s">
        <v>80</v>
      </c>
      <c r="I1487">
        <v>67725.600000000006</v>
      </c>
      <c r="J1487" t="s">
        <v>383</v>
      </c>
      <c r="K1487" t="s">
        <v>387</v>
      </c>
    </row>
    <row r="1488" spans="1:11" x14ac:dyDescent="0.35">
      <c r="A1488" t="s">
        <v>381</v>
      </c>
      <c r="B1488" t="s">
        <v>304</v>
      </c>
      <c r="C1488" t="s">
        <v>87</v>
      </c>
      <c r="D1488" t="s">
        <v>78</v>
      </c>
      <c r="E1488">
        <v>2021</v>
      </c>
      <c r="F1488">
        <v>12</v>
      </c>
      <c r="G1488" t="s">
        <v>73</v>
      </c>
      <c r="H1488" t="s">
        <v>81</v>
      </c>
      <c r="I1488">
        <v>2343.9</v>
      </c>
      <c r="J1488" t="s">
        <v>383</v>
      </c>
      <c r="K1488" t="s">
        <v>387</v>
      </c>
    </row>
    <row r="1489" spans="1:11" x14ac:dyDescent="0.35">
      <c r="A1489" t="s">
        <v>381</v>
      </c>
      <c r="B1489" t="s">
        <v>304</v>
      </c>
      <c r="C1489" t="s">
        <v>87</v>
      </c>
      <c r="D1489" t="s">
        <v>78</v>
      </c>
      <c r="E1489">
        <v>2021</v>
      </c>
      <c r="F1489">
        <v>32</v>
      </c>
      <c r="G1489" t="s">
        <v>82</v>
      </c>
      <c r="H1489" t="s">
        <v>80</v>
      </c>
      <c r="I1489">
        <v>5864385</v>
      </c>
      <c r="J1489" t="s">
        <v>383</v>
      </c>
      <c r="K1489" t="s">
        <v>387</v>
      </c>
    </row>
    <row r="1490" spans="1:11" x14ac:dyDescent="0.35">
      <c r="A1490" t="s">
        <v>381</v>
      </c>
      <c r="B1490" t="s">
        <v>304</v>
      </c>
      <c r="C1490" t="s">
        <v>87</v>
      </c>
      <c r="D1490" t="s">
        <v>78</v>
      </c>
      <c r="E1490">
        <v>2021</v>
      </c>
      <c r="F1490">
        <v>32</v>
      </c>
      <c r="G1490" t="s">
        <v>82</v>
      </c>
      <c r="H1490" t="s">
        <v>81</v>
      </c>
      <c r="I1490">
        <v>72723</v>
      </c>
      <c r="J1490" t="s">
        <v>383</v>
      </c>
      <c r="K1490" t="s">
        <v>387</v>
      </c>
    </row>
    <row r="1491" spans="1:11" x14ac:dyDescent="0.35">
      <c r="A1491" t="s">
        <v>381</v>
      </c>
      <c r="B1491" t="s">
        <v>84</v>
      </c>
      <c r="C1491" t="s">
        <v>351</v>
      </c>
      <c r="D1491" t="s">
        <v>78</v>
      </c>
      <c r="E1491">
        <v>2021</v>
      </c>
      <c r="F1491">
        <v>32</v>
      </c>
      <c r="G1491" t="s">
        <v>82</v>
      </c>
      <c r="H1491" t="s">
        <v>80</v>
      </c>
      <c r="I1491">
        <v>2612.36</v>
      </c>
      <c r="J1491" t="s">
        <v>383</v>
      </c>
      <c r="K1491" t="s">
        <v>403</v>
      </c>
    </row>
    <row r="1492" spans="1:11" x14ac:dyDescent="0.35">
      <c r="A1492" t="s">
        <v>381</v>
      </c>
      <c r="B1492" t="s">
        <v>84</v>
      </c>
      <c r="C1492" t="s">
        <v>384</v>
      </c>
      <c r="D1492" t="s">
        <v>78</v>
      </c>
      <c r="E1492">
        <v>2021</v>
      </c>
      <c r="F1492">
        <v>11</v>
      </c>
      <c r="G1492" t="s">
        <v>79</v>
      </c>
      <c r="H1492" t="s">
        <v>80</v>
      </c>
      <c r="I1492">
        <v>1877</v>
      </c>
      <c r="J1492" t="s">
        <v>383</v>
      </c>
      <c r="K1492" t="s">
        <v>404</v>
      </c>
    </row>
    <row r="1493" spans="1:11" x14ac:dyDescent="0.35">
      <c r="A1493" t="s">
        <v>381</v>
      </c>
      <c r="B1493" t="s">
        <v>84</v>
      </c>
      <c r="C1493" t="s">
        <v>384</v>
      </c>
      <c r="D1493" t="s">
        <v>78</v>
      </c>
      <c r="E1493">
        <v>2021</v>
      </c>
      <c r="F1493">
        <v>12</v>
      </c>
      <c r="G1493" t="s">
        <v>73</v>
      </c>
      <c r="H1493" t="s">
        <v>80</v>
      </c>
      <c r="I1493">
        <v>187.7</v>
      </c>
      <c r="J1493" t="s">
        <v>383</v>
      </c>
      <c r="K1493" t="s">
        <v>404</v>
      </c>
    </row>
    <row r="1494" spans="1:11" x14ac:dyDescent="0.35">
      <c r="A1494" t="s">
        <v>381</v>
      </c>
      <c r="B1494" t="s">
        <v>84</v>
      </c>
      <c r="C1494" t="s">
        <v>384</v>
      </c>
      <c r="D1494" t="s">
        <v>78</v>
      </c>
      <c r="E1494">
        <v>2021</v>
      </c>
      <c r="F1494">
        <v>32</v>
      </c>
      <c r="G1494" t="s">
        <v>82</v>
      </c>
      <c r="H1494" t="s">
        <v>80</v>
      </c>
      <c r="I1494">
        <v>1578.75</v>
      </c>
      <c r="J1494" t="s">
        <v>383</v>
      </c>
      <c r="K1494" t="s">
        <v>404</v>
      </c>
    </row>
    <row r="1495" spans="1:11" x14ac:dyDescent="0.35">
      <c r="A1495" t="s">
        <v>381</v>
      </c>
      <c r="B1495" t="s">
        <v>84</v>
      </c>
      <c r="C1495" t="s">
        <v>327</v>
      </c>
      <c r="D1495" t="s">
        <v>78</v>
      </c>
      <c r="E1495">
        <v>2021</v>
      </c>
      <c r="F1495">
        <v>11</v>
      </c>
      <c r="G1495" t="s">
        <v>79</v>
      </c>
      <c r="H1495" t="s">
        <v>80</v>
      </c>
      <c r="I1495">
        <v>967</v>
      </c>
      <c r="J1495" t="s">
        <v>383</v>
      </c>
      <c r="K1495" t="s">
        <v>389</v>
      </c>
    </row>
    <row r="1496" spans="1:11" x14ac:dyDescent="0.35">
      <c r="A1496" t="s">
        <v>381</v>
      </c>
      <c r="B1496" t="s">
        <v>84</v>
      </c>
      <c r="C1496" t="s">
        <v>327</v>
      </c>
      <c r="D1496" t="s">
        <v>78</v>
      </c>
      <c r="E1496">
        <v>2021</v>
      </c>
      <c r="F1496">
        <v>11</v>
      </c>
      <c r="G1496" t="s">
        <v>79</v>
      </c>
      <c r="H1496" t="s">
        <v>81</v>
      </c>
      <c r="I1496">
        <v>1615</v>
      </c>
      <c r="J1496" t="s">
        <v>383</v>
      </c>
      <c r="K1496" t="s">
        <v>389</v>
      </c>
    </row>
    <row r="1497" spans="1:11" x14ac:dyDescent="0.35">
      <c r="A1497" t="s">
        <v>381</v>
      </c>
      <c r="B1497" t="s">
        <v>84</v>
      </c>
      <c r="C1497" t="s">
        <v>327</v>
      </c>
      <c r="D1497" t="s">
        <v>78</v>
      </c>
      <c r="E1497">
        <v>2021</v>
      </c>
      <c r="F1497">
        <v>12</v>
      </c>
      <c r="G1497" t="s">
        <v>73</v>
      </c>
      <c r="H1497" t="s">
        <v>80</v>
      </c>
      <c r="I1497">
        <v>77.36</v>
      </c>
      <c r="J1497" t="s">
        <v>383</v>
      </c>
      <c r="K1497" t="s">
        <v>389</v>
      </c>
    </row>
    <row r="1498" spans="1:11" x14ac:dyDescent="0.35">
      <c r="A1498" t="s">
        <v>381</v>
      </c>
      <c r="B1498" t="s">
        <v>84</v>
      </c>
      <c r="C1498" t="s">
        <v>327</v>
      </c>
      <c r="D1498" t="s">
        <v>78</v>
      </c>
      <c r="E1498">
        <v>2021</v>
      </c>
      <c r="F1498">
        <v>12</v>
      </c>
      <c r="G1498" t="s">
        <v>73</v>
      </c>
      <c r="H1498" t="s">
        <v>81</v>
      </c>
      <c r="I1498">
        <v>129.19999999999999</v>
      </c>
      <c r="J1498" t="s">
        <v>383</v>
      </c>
      <c r="K1498" t="s">
        <v>389</v>
      </c>
    </row>
    <row r="1499" spans="1:11" x14ac:dyDescent="0.35">
      <c r="A1499" t="s">
        <v>381</v>
      </c>
      <c r="B1499" t="s">
        <v>84</v>
      </c>
      <c r="C1499" t="s">
        <v>327</v>
      </c>
      <c r="D1499" t="s">
        <v>78</v>
      </c>
      <c r="E1499">
        <v>2021</v>
      </c>
      <c r="F1499">
        <v>32</v>
      </c>
      <c r="G1499" t="s">
        <v>82</v>
      </c>
      <c r="H1499" t="s">
        <v>80</v>
      </c>
      <c r="I1499">
        <v>6662.49</v>
      </c>
      <c r="J1499" t="s">
        <v>383</v>
      </c>
      <c r="K1499" t="s">
        <v>389</v>
      </c>
    </row>
    <row r="1500" spans="1:11" x14ac:dyDescent="0.35">
      <c r="A1500" t="s">
        <v>381</v>
      </c>
      <c r="B1500" t="s">
        <v>84</v>
      </c>
      <c r="C1500" t="s">
        <v>327</v>
      </c>
      <c r="D1500" t="s">
        <v>78</v>
      </c>
      <c r="E1500">
        <v>2021</v>
      </c>
      <c r="F1500">
        <v>32</v>
      </c>
      <c r="G1500" t="s">
        <v>82</v>
      </c>
      <c r="H1500" t="s">
        <v>81</v>
      </c>
      <c r="I1500">
        <v>1442.44</v>
      </c>
      <c r="J1500" t="s">
        <v>383</v>
      </c>
      <c r="K1500" t="s">
        <v>389</v>
      </c>
    </row>
    <row r="1501" spans="1:11" x14ac:dyDescent="0.35">
      <c r="A1501" t="s">
        <v>381</v>
      </c>
      <c r="B1501" t="s">
        <v>84</v>
      </c>
      <c r="C1501" t="s">
        <v>329</v>
      </c>
      <c r="D1501" t="s">
        <v>78</v>
      </c>
      <c r="E1501">
        <v>2020</v>
      </c>
      <c r="F1501">
        <v>32</v>
      </c>
      <c r="G1501" t="s">
        <v>82</v>
      </c>
      <c r="H1501" t="s">
        <v>80</v>
      </c>
      <c r="I1501">
        <v>153.05000000000001</v>
      </c>
      <c r="J1501" t="s">
        <v>383</v>
      </c>
      <c r="K1501" t="s">
        <v>390</v>
      </c>
    </row>
    <row r="1502" spans="1:11" x14ac:dyDescent="0.35">
      <c r="A1502" t="s">
        <v>381</v>
      </c>
      <c r="B1502" t="s">
        <v>84</v>
      </c>
      <c r="C1502" t="s">
        <v>329</v>
      </c>
      <c r="D1502" t="s">
        <v>78</v>
      </c>
      <c r="E1502">
        <v>2020</v>
      </c>
      <c r="F1502">
        <v>32</v>
      </c>
      <c r="G1502" t="s">
        <v>82</v>
      </c>
      <c r="H1502" t="s">
        <v>81</v>
      </c>
      <c r="I1502">
        <v>179.75</v>
      </c>
      <c r="J1502" t="s">
        <v>383</v>
      </c>
      <c r="K1502" t="s">
        <v>390</v>
      </c>
    </row>
    <row r="1503" spans="1:11" x14ac:dyDescent="0.35">
      <c r="A1503" t="s">
        <v>381</v>
      </c>
      <c r="B1503" t="s">
        <v>84</v>
      </c>
      <c r="C1503" t="s">
        <v>329</v>
      </c>
      <c r="D1503" t="s">
        <v>78</v>
      </c>
      <c r="E1503">
        <v>2021</v>
      </c>
      <c r="F1503">
        <v>11</v>
      </c>
      <c r="G1503" t="s">
        <v>79</v>
      </c>
      <c r="H1503" t="s">
        <v>80</v>
      </c>
      <c r="I1503">
        <v>3407</v>
      </c>
      <c r="J1503" t="s">
        <v>383</v>
      </c>
      <c r="K1503" t="s">
        <v>390</v>
      </c>
    </row>
    <row r="1504" spans="1:11" x14ac:dyDescent="0.35">
      <c r="A1504" t="s">
        <v>381</v>
      </c>
      <c r="B1504" t="s">
        <v>84</v>
      </c>
      <c r="C1504" t="s">
        <v>329</v>
      </c>
      <c r="D1504" t="s">
        <v>78</v>
      </c>
      <c r="E1504">
        <v>2021</v>
      </c>
      <c r="F1504">
        <v>12</v>
      </c>
      <c r="G1504" t="s">
        <v>73</v>
      </c>
      <c r="H1504" t="s">
        <v>80</v>
      </c>
      <c r="I1504">
        <v>338.3</v>
      </c>
      <c r="J1504" t="s">
        <v>383</v>
      </c>
      <c r="K1504" t="s">
        <v>390</v>
      </c>
    </row>
    <row r="1505" spans="1:11" x14ac:dyDescent="0.35">
      <c r="A1505" t="s">
        <v>381</v>
      </c>
      <c r="B1505" t="s">
        <v>84</v>
      </c>
      <c r="C1505" t="s">
        <v>329</v>
      </c>
      <c r="D1505" t="s">
        <v>78</v>
      </c>
      <c r="E1505">
        <v>2021</v>
      </c>
      <c r="F1505">
        <v>32</v>
      </c>
      <c r="G1505" t="s">
        <v>82</v>
      </c>
      <c r="H1505" t="s">
        <v>80</v>
      </c>
      <c r="I1505">
        <v>27082.81</v>
      </c>
      <c r="J1505" t="s">
        <v>383</v>
      </c>
      <c r="K1505" t="s">
        <v>390</v>
      </c>
    </row>
    <row r="1506" spans="1:11" x14ac:dyDescent="0.35">
      <c r="A1506" t="s">
        <v>381</v>
      </c>
      <c r="B1506" t="s">
        <v>84</v>
      </c>
      <c r="C1506" t="s">
        <v>329</v>
      </c>
      <c r="D1506" t="s">
        <v>78</v>
      </c>
      <c r="E1506">
        <v>2021</v>
      </c>
      <c r="F1506">
        <v>32</v>
      </c>
      <c r="G1506" t="s">
        <v>82</v>
      </c>
      <c r="H1506" t="s">
        <v>81</v>
      </c>
      <c r="I1506">
        <v>12014.05</v>
      </c>
      <c r="J1506" t="s">
        <v>383</v>
      </c>
      <c r="K1506" t="s">
        <v>390</v>
      </c>
    </row>
    <row r="1507" spans="1:11" x14ac:dyDescent="0.35">
      <c r="A1507" t="s">
        <v>381</v>
      </c>
      <c r="B1507" t="s">
        <v>84</v>
      </c>
      <c r="C1507" t="s">
        <v>334</v>
      </c>
      <c r="D1507" t="s">
        <v>78</v>
      </c>
      <c r="E1507">
        <v>2021</v>
      </c>
      <c r="F1507">
        <v>11</v>
      </c>
      <c r="G1507" t="s">
        <v>79</v>
      </c>
      <c r="H1507" t="s">
        <v>80</v>
      </c>
      <c r="I1507">
        <v>-473</v>
      </c>
      <c r="J1507" t="s">
        <v>383</v>
      </c>
      <c r="K1507" t="s">
        <v>391</v>
      </c>
    </row>
    <row r="1508" spans="1:11" x14ac:dyDescent="0.35">
      <c r="A1508" t="s">
        <v>381</v>
      </c>
      <c r="B1508" t="s">
        <v>84</v>
      </c>
      <c r="C1508" t="s">
        <v>334</v>
      </c>
      <c r="D1508" t="s">
        <v>78</v>
      </c>
      <c r="E1508">
        <v>2021</v>
      </c>
      <c r="F1508">
        <v>12</v>
      </c>
      <c r="G1508" t="s">
        <v>73</v>
      </c>
      <c r="H1508" t="s">
        <v>80</v>
      </c>
      <c r="I1508">
        <v>-47.3</v>
      </c>
      <c r="J1508" t="s">
        <v>383</v>
      </c>
      <c r="K1508" t="s">
        <v>391</v>
      </c>
    </row>
    <row r="1509" spans="1:11" x14ac:dyDescent="0.35">
      <c r="A1509" t="s">
        <v>381</v>
      </c>
      <c r="B1509" t="s">
        <v>84</v>
      </c>
      <c r="C1509" t="s">
        <v>334</v>
      </c>
      <c r="D1509" t="s">
        <v>78</v>
      </c>
      <c r="E1509">
        <v>2021</v>
      </c>
      <c r="F1509">
        <v>32</v>
      </c>
      <c r="G1509" t="s">
        <v>82</v>
      </c>
      <c r="H1509" t="s">
        <v>80</v>
      </c>
      <c r="I1509">
        <v>1990.62</v>
      </c>
      <c r="J1509" t="s">
        <v>383</v>
      </c>
      <c r="K1509" t="s">
        <v>391</v>
      </c>
    </row>
    <row r="1510" spans="1:11" x14ac:dyDescent="0.35">
      <c r="A1510" t="s">
        <v>381</v>
      </c>
      <c r="B1510" t="s">
        <v>84</v>
      </c>
      <c r="C1510" t="s">
        <v>330</v>
      </c>
      <c r="D1510" t="s">
        <v>78</v>
      </c>
      <c r="E1510">
        <v>2020</v>
      </c>
      <c r="F1510">
        <v>12</v>
      </c>
      <c r="G1510" t="s">
        <v>73</v>
      </c>
      <c r="H1510" t="s">
        <v>80</v>
      </c>
      <c r="I1510">
        <v>-53.4</v>
      </c>
      <c r="J1510" t="s">
        <v>383</v>
      </c>
      <c r="K1510" t="s">
        <v>392</v>
      </c>
    </row>
    <row r="1511" spans="1:11" x14ac:dyDescent="0.35">
      <c r="A1511" t="s">
        <v>381</v>
      </c>
      <c r="B1511" t="s">
        <v>84</v>
      </c>
      <c r="C1511" t="s">
        <v>330</v>
      </c>
      <c r="D1511" t="s">
        <v>78</v>
      </c>
      <c r="E1511">
        <v>2020</v>
      </c>
      <c r="F1511">
        <v>32</v>
      </c>
      <c r="G1511" t="s">
        <v>82</v>
      </c>
      <c r="H1511" t="s">
        <v>80</v>
      </c>
      <c r="I1511">
        <v>857.91</v>
      </c>
      <c r="J1511" t="s">
        <v>383</v>
      </c>
      <c r="K1511" t="s">
        <v>392</v>
      </c>
    </row>
    <row r="1512" spans="1:11" x14ac:dyDescent="0.35">
      <c r="A1512" t="s">
        <v>381</v>
      </c>
      <c r="B1512" t="s">
        <v>84</v>
      </c>
      <c r="C1512" t="s">
        <v>330</v>
      </c>
      <c r="D1512" t="s">
        <v>78</v>
      </c>
      <c r="E1512">
        <v>2020</v>
      </c>
      <c r="F1512">
        <v>32</v>
      </c>
      <c r="G1512" t="s">
        <v>82</v>
      </c>
      <c r="H1512" t="s">
        <v>81</v>
      </c>
      <c r="I1512">
        <v>194.43</v>
      </c>
      <c r="J1512" t="s">
        <v>383</v>
      </c>
      <c r="K1512" t="s">
        <v>392</v>
      </c>
    </row>
    <row r="1513" spans="1:11" x14ac:dyDescent="0.35">
      <c r="A1513" t="s">
        <v>381</v>
      </c>
      <c r="B1513" t="s">
        <v>84</v>
      </c>
      <c r="C1513" t="s">
        <v>330</v>
      </c>
      <c r="D1513" t="s">
        <v>78</v>
      </c>
      <c r="E1513">
        <v>2021</v>
      </c>
      <c r="F1513">
        <v>11</v>
      </c>
      <c r="G1513" t="s">
        <v>79</v>
      </c>
      <c r="H1513" t="s">
        <v>80</v>
      </c>
      <c r="I1513">
        <v>7484</v>
      </c>
      <c r="J1513" t="s">
        <v>383</v>
      </c>
      <c r="K1513" t="s">
        <v>392</v>
      </c>
    </row>
    <row r="1514" spans="1:11" x14ac:dyDescent="0.35">
      <c r="A1514" t="s">
        <v>381</v>
      </c>
      <c r="B1514" t="s">
        <v>84</v>
      </c>
      <c r="C1514" t="s">
        <v>330</v>
      </c>
      <c r="D1514" t="s">
        <v>78</v>
      </c>
      <c r="E1514">
        <v>2021</v>
      </c>
      <c r="F1514">
        <v>11</v>
      </c>
      <c r="G1514" t="s">
        <v>79</v>
      </c>
      <c r="H1514" t="s">
        <v>81</v>
      </c>
      <c r="I1514">
        <v>-5835</v>
      </c>
      <c r="J1514" t="s">
        <v>383</v>
      </c>
      <c r="K1514" t="s">
        <v>392</v>
      </c>
    </row>
    <row r="1515" spans="1:11" x14ac:dyDescent="0.35">
      <c r="A1515" t="s">
        <v>381</v>
      </c>
      <c r="B1515" t="s">
        <v>84</v>
      </c>
      <c r="C1515" t="s">
        <v>330</v>
      </c>
      <c r="D1515" t="s">
        <v>78</v>
      </c>
      <c r="E1515">
        <v>2021</v>
      </c>
      <c r="F1515">
        <v>12</v>
      </c>
      <c r="G1515" t="s">
        <v>73</v>
      </c>
      <c r="H1515" t="s">
        <v>80</v>
      </c>
      <c r="I1515">
        <v>736.44</v>
      </c>
      <c r="J1515" t="s">
        <v>383</v>
      </c>
      <c r="K1515" t="s">
        <v>392</v>
      </c>
    </row>
    <row r="1516" spans="1:11" x14ac:dyDescent="0.35">
      <c r="A1516" t="s">
        <v>381</v>
      </c>
      <c r="B1516" t="s">
        <v>84</v>
      </c>
      <c r="C1516" t="s">
        <v>330</v>
      </c>
      <c r="D1516" t="s">
        <v>78</v>
      </c>
      <c r="E1516">
        <v>2021</v>
      </c>
      <c r="F1516">
        <v>12</v>
      </c>
      <c r="G1516" t="s">
        <v>73</v>
      </c>
      <c r="H1516" t="s">
        <v>81</v>
      </c>
      <c r="I1516">
        <v>-583.5</v>
      </c>
      <c r="J1516" t="s">
        <v>383</v>
      </c>
      <c r="K1516" t="s">
        <v>392</v>
      </c>
    </row>
    <row r="1517" spans="1:11" x14ac:dyDescent="0.35">
      <c r="A1517" t="s">
        <v>381</v>
      </c>
      <c r="B1517" t="s">
        <v>84</v>
      </c>
      <c r="C1517" t="s">
        <v>330</v>
      </c>
      <c r="D1517" t="s">
        <v>78</v>
      </c>
      <c r="E1517">
        <v>2021</v>
      </c>
      <c r="F1517">
        <v>32</v>
      </c>
      <c r="G1517" t="s">
        <v>82</v>
      </c>
      <c r="H1517" t="s">
        <v>80</v>
      </c>
      <c r="I1517">
        <v>165352.51999999999</v>
      </c>
      <c r="J1517" t="s">
        <v>383</v>
      </c>
      <c r="K1517" t="s">
        <v>392</v>
      </c>
    </row>
    <row r="1518" spans="1:11" x14ac:dyDescent="0.35">
      <c r="A1518" t="s">
        <v>381</v>
      </c>
      <c r="B1518" t="s">
        <v>84</v>
      </c>
      <c r="C1518" t="s">
        <v>330</v>
      </c>
      <c r="D1518" t="s">
        <v>78</v>
      </c>
      <c r="E1518">
        <v>2021</v>
      </c>
      <c r="F1518">
        <v>32</v>
      </c>
      <c r="G1518" t="s">
        <v>82</v>
      </c>
      <c r="H1518" t="s">
        <v>81</v>
      </c>
      <c r="I1518">
        <v>43364.77</v>
      </c>
      <c r="J1518" t="s">
        <v>383</v>
      </c>
      <c r="K1518" t="s">
        <v>392</v>
      </c>
    </row>
    <row r="1519" spans="1:11" x14ac:dyDescent="0.35">
      <c r="A1519" t="s">
        <v>381</v>
      </c>
      <c r="B1519" t="s">
        <v>84</v>
      </c>
      <c r="C1519" t="s">
        <v>85</v>
      </c>
      <c r="D1519" t="s">
        <v>78</v>
      </c>
      <c r="E1519">
        <v>2020</v>
      </c>
      <c r="F1519">
        <v>32</v>
      </c>
      <c r="G1519" t="s">
        <v>82</v>
      </c>
      <c r="H1519" t="s">
        <v>80</v>
      </c>
      <c r="I1519">
        <v>225.04</v>
      </c>
      <c r="J1519" t="s">
        <v>383</v>
      </c>
      <c r="K1519" t="s">
        <v>388</v>
      </c>
    </row>
    <row r="1520" spans="1:11" x14ac:dyDescent="0.35">
      <c r="A1520" t="s">
        <v>381</v>
      </c>
      <c r="B1520" t="s">
        <v>84</v>
      </c>
      <c r="C1520" t="s">
        <v>85</v>
      </c>
      <c r="D1520" t="s">
        <v>78</v>
      </c>
      <c r="E1520">
        <v>2021</v>
      </c>
      <c r="F1520">
        <v>11</v>
      </c>
      <c r="G1520" t="s">
        <v>79</v>
      </c>
      <c r="H1520" t="s">
        <v>80</v>
      </c>
      <c r="I1520">
        <v>2671</v>
      </c>
      <c r="J1520" t="s">
        <v>383</v>
      </c>
      <c r="K1520" t="s">
        <v>388</v>
      </c>
    </row>
    <row r="1521" spans="1:11" x14ac:dyDescent="0.35">
      <c r="A1521" t="s">
        <v>381</v>
      </c>
      <c r="B1521" t="s">
        <v>84</v>
      </c>
      <c r="C1521" t="s">
        <v>85</v>
      </c>
      <c r="D1521" t="s">
        <v>78</v>
      </c>
      <c r="E1521">
        <v>2021</v>
      </c>
      <c r="F1521">
        <v>12</v>
      </c>
      <c r="G1521" t="s">
        <v>73</v>
      </c>
      <c r="H1521" t="s">
        <v>80</v>
      </c>
      <c r="I1521">
        <v>133.55000000000001</v>
      </c>
      <c r="J1521" t="s">
        <v>383</v>
      </c>
      <c r="K1521" t="s">
        <v>388</v>
      </c>
    </row>
    <row r="1522" spans="1:11" x14ac:dyDescent="0.35">
      <c r="A1522" t="s">
        <v>381</v>
      </c>
      <c r="B1522" t="s">
        <v>84</v>
      </c>
      <c r="C1522" t="s">
        <v>85</v>
      </c>
      <c r="D1522" t="s">
        <v>78</v>
      </c>
      <c r="E1522">
        <v>2021</v>
      </c>
      <c r="F1522">
        <v>32</v>
      </c>
      <c r="G1522" t="s">
        <v>82</v>
      </c>
      <c r="H1522" t="s">
        <v>80</v>
      </c>
      <c r="I1522">
        <v>17934.21</v>
      </c>
      <c r="J1522" t="s">
        <v>383</v>
      </c>
      <c r="K1522" t="s">
        <v>388</v>
      </c>
    </row>
    <row r="1523" spans="1:11" x14ac:dyDescent="0.35">
      <c r="A1523" t="s">
        <v>381</v>
      </c>
      <c r="B1523" t="s">
        <v>84</v>
      </c>
      <c r="C1523" t="s">
        <v>372</v>
      </c>
      <c r="D1523" t="s">
        <v>78</v>
      </c>
      <c r="E1523">
        <v>2021</v>
      </c>
      <c r="F1523">
        <v>32</v>
      </c>
      <c r="G1523" t="s">
        <v>82</v>
      </c>
      <c r="H1523" t="s">
        <v>80</v>
      </c>
      <c r="I1523">
        <v>2257.4899999999998</v>
      </c>
      <c r="J1523" t="s">
        <v>383</v>
      </c>
      <c r="K1523" t="s">
        <v>401</v>
      </c>
    </row>
    <row r="1524" spans="1:11" x14ac:dyDescent="0.35">
      <c r="A1524" t="s">
        <v>381</v>
      </c>
      <c r="B1524" t="s">
        <v>84</v>
      </c>
      <c r="C1524" t="s">
        <v>335</v>
      </c>
      <c r="D1524" t="s">
        <v>78</v>
      </c>
      <c r="E1524">
        <v>2021</v>
      </c>
      <c r="F1524">
        <v>11</v>
      </c>
      <c r="G1524" t="s">
        <v>79</v>
      </c>
      <c r="H1524" t="s">
        <v>80</v>
      </c>
      <c r="I1524">
        <v>-1140</v>
      </c>
      <c r="J1524" t="s">
        <v>383</v>
      </c>
      <c r="K1524" t="s">
        <v>393</v>
      </c>
    </row>
    <row r="1525" spans="1:11" x14ac:dyDescent="0.35">
      <c r="A1525" t="s">
        <v>381</v>
      </c>
      <c r="B1525" t="s">
        <v>84</v>
      </c>
      <c r="C1525" t="s">
        <v>335</v>
      </c>
      <c r="D1525" t="s">
        <v>78</v>
      </c>
      <c r="E1525">
        <v>2021</v>
      </c>
      <c r="F1525">
        <v>11</v>
      </c>
      <c r="G1525" t="s">
        <v>79</v>
      </c>
      <c r="H1525" t="s">
        <v>81</v>
      </c>
      <c r="I1525">
        <v>-11107</v>
      </c>
      <c r="J1525" t="s">
        <v>383</v>
      </c>
      <c r="K1525" t="s">
        <v>393</v>
      </c>
    </row>
    <row r="1526" spans="1:11" x14ac:dyDescent="0.35">
      <c r="A1526" t="s">
        <v>381</v>
      </c>
      <c r="B1526" t="s">
        <v>84</v>
      </c>
      <c r="C1526" t="s">
        <v>335</v>
      </c>
      <c r="D1526" t="s">
        <v>78</v>
      </c>
      <c r="E1526">
        <v>2021</v>
      </c>
      <c r="F1526">
        <v>12</v>
      </c>
      <c r="G1526" t="s">
        <v>73</v>
      </c>
      <c r="H1526" t="s">
        <v>80</v>
      </c>
      <c r="I1526">
        <v>-114</v>
      </c>
      <c r="J1526" t="s">
        <v>383</v>
      </c>
      <c r="K1526" t="s">
        <v>393</v>
      </c>
    </row>
    <row r="1527" spans="1:11" x14ac:dyDescent="0.35">
      <c r="A1527" t="s">
        <v>381</v>
      </c>
      <c r="B1527" t="s">
        <v>84</v>
      </c>
      <c r="C1527" t="s">
        <v>335</v>
      </c>
      <c r="D1527" t="s">
        <v>78</v>
      </c>
      <c r="E1527">
        <v>2021</v>
      </c>
      <c r="F1527">
        <v>12</v>
      </c>
      <c r="G1527" t="s">
        <v>73</v>
      </c>
      <c r="H1527" t="s">
        <v>81</v>
      </c>
      <c r="I1527">
        <v>-1110.7</v>
      </c>
      <c r="J1527" t="s">
        <v>383</v>
      </c>
      <c r="K1527" t="s">
        <v>393</v>
      </c>
    </row>
    <row r="1528" spans="1:11" x14ac:dyDescent="0.35">
      <c r="A1528" t="s">
        <v>381</v>
      </c>
      <c r="B1528" t="s">
        <v>84</v>
      </c>
      <c r="C1528" t="s">
        <v>335</v>
      </c>
      <c r="D1528" t="s">
        <v>78</v>
      </c>
      <c r="E1528">
        <v>2021</v>
      </c>
      <c r="F1528">
        <v>32</v>
      </c>
      <c r="G1528" t="s">
        <v>82</v>
      </c>
      <c r="H1528" t="s">
        <v>80</v>
      </c>
      <c r="I1528">
        <v>3024.34</v>
      </c>
      <c r="J1528" t="s">
        <v>383</v>
      </c>
      <c r="K1528" t="s">
        <v>393</v>
      </c>
    </row>
    <row r="1529" spans="1:11" x14ac:dyDescent="0.35">
      <c r="A1529" t="s">
        <v>381</v>
      </c>
      <c r="B1529" t="s">
        <v>84</v>
      </c>
      <c r="C1529" t="s">
        <v>352</v>
      </c>
      <c r="D1529" t="s">
        <v>78</v>
      </c>
      <c r="E1529">
        <v>2020</v>
      </c>
      <c r="F1529">
        <v>12</v>
      </c>
      <c r="G1529" t="s">
        <v>73</v>
      </c>
      <c r="H1529" t="s">
        <v>80</v>
      </c>
      <c r="I1529">
        <v>-55.2</v>
      </c>
      <c r="J1529" t="s">
        <v>383</v>
      </c>
      <c r="K1529" t="s">
        <v>399</v>
      </c>
    </row>
    <row r="1530" spans="1:11" x14ac:dyDescent="0.35">
      <c r="A1530" t="s">
        <v>381</v>
      </c>
      <c r="B1530" t="s">
        <v>84</v>
      </c>
      <c r="C1530" t="s">
        <v>352</v>
      </c>
      <c r="D1530" t="s">
        <v>78</v>
      </c>
      <c r="E1530">
        <v>2021</v>
      </c>
      <c r="F1530">
        <v>11</v>
      </c>
      <c r="G1530" t="s">
        <v>79</v>
      </c>
      <c r="H1530" t="s">
        <v>80</v>
      </c>
      <c r="I1530">
        <v>-707</v>
      </c>
      <c r="J1530" t="s">
        <v>383</v>
      </c>
      <c r="K1530" t="s">
        <v>399</v>
      </c>
    </row>
    <row r="1531" spans="1:11" x14ac:dyDescent="0.35">
      <c r="A1531" t="s">
        <v>381</v>
      </c>
      <c r="B1531" t="s">
        <v>84</v>
      </c>
      <c r="C1531" t="s">
        <v>352</v>
      </c>
      <c r="D1531" t="s">
        <v>78</v>
      </c>
      <c r="E1531">
        <v>2021</v>
      </c>
      <c r="F1531">
        <v>11</v>
      </c>
      <c r="G1531" t="s">
        <v>79</v>
      </c>
      <c r="H1531" t="s">
        <v>81</v>
      </c>
      <c r="I1531">
        <v>-724</v>
      </c>
      <c r="J1531" t="s">
        <v>383</v>
      </c>
      <c r="K1531" t="s">
        <v>399</v>
      </c>
    </row>
    <row r="1532" spans="1:11" x14ac:dyDescent="0.35">
      <c r="A1532" t="s">
        <v>381</v>
      </c>
      <c r="B1532" t="s">
        <v>84</v>
      </c>
      <c r="C1532" t="s">
        <v>352</v>
      </c>
      <c r="D1532" t="s">
        <v>78</v>
      </c>
      <c r="E1532">
        <v>2021</v>
      </c>
      <c r="F1532">
        <v>12</v>
      </c>
      <c r="G1532" t="s">
        <v>73</v>
      </c>
      <c r="H1532" t="s">
        <v>80</v>
      </c>
      <c r="I1532">
        <v>-70.7</v>
      </c>
      <c r="J1532" t="s">
        <v>383</v>
      </c>
      <c r="K1532" t="s">
        <v>399</v>
      </c>
    </row>
    <row r="1533" spans="1:11" x14ac:dyDescent="0.35">
      <c r="A1533" t="s">
        <v>381</v>
      </c>
      <c r="B1533" t="s">
        <v>84</v>
      </c>
      <c r="C1533" t="s">
        <v>352</v>
      </c>
      <c r="D1533" t="s">
        <v>78</v>
      </c>
      <c r="E1533">
        <v>2021</v>
      </c>
      <c r="F1533">
        <v>12</v>
      </c>
      <c r="G1533" t="s">
        <v>73</v>
      </c>
      <c r="H1533" t="s">
        <v>81</v>
      </c>
      <c r="I1533">
        <v>-72.400000000000006</v>
      </c>
      <c r="J1533" t="s">
        <v>383</v>
      </c>
      <c r="K1533" t="s">
        <v>399</v>
      </c>
    </row>
    <row r="1534" spans="1:11" x14ac:dyDescent="0.35">
      <c r="A1534" t="s">
        <v>381</v>
      </c>
      <c r="B1534" t="s">
        <v>84</v>
      </c>
      <c r="C1534" t="s">
        <v>352</v>
      </c>
      <c r="D1534" t="s">
        <v>78</v>
      </c>
      <c r="E1534">
        <v>2021</v>
      </c>
      <c r="F1534">
        <v>32</v>
      </c>
      <c r="G1534" t="s">
        <v>82</v>
      </c>
      <c r="H1534" t="s">
        <v>80</v>
      </c>
      <c r="I1534">
        <v>2806.5</v>
      </c>
      <c r="J1534" t="s">
        <v>383</v>
      </c>
      <c r="K1534" t="s">
        <v>399</v>
      </c>
    </row>
    <row r="1535" spans="1:11" x14ac:dyDescent="0.35">
      <c r="A1535" t="s">
        <v>381</v>
      </c>
      <c r="B1535" t="s">
        <v>84</v>
      </c>
      <c r="C1535" t="s">
        <v>353</v>
      </c>
      <c r="D1535" t="s">
        <v>78</v>
      </c>
      <c r="E1535">
        <v>2021</v>
      </c>
      <c r="F1535">
        <v>32</v>
      </c>
      <c r="G1535" t="s">
        <v>82</v>
      </c>
      <c r="H1535" t="s">
        <v>80</v>
      </c>
      <c r="I1535">
        <v>2923.3</v>
      </c>
      <c r="J1535" t="s">
        <v>383</v>
      </c>
      <c r="K1535" t="s">
        <v>402</v>
      </c>
    </row>
    <row r="1536" spans="1:11" x14ac:dyDescent="0.35">
      <c r="A1536" t="s">
        <v>381</v>
      </c>
      <c r="B1536" t="s">
        <v>84</v>
      </c>
      <c r="C1536" t="s">
        <v>353</v>
      </c>
      <c r="D1536" t="s">
        <v>78</v>
      </c>
      <c r="E1536">
        <v>2021</v>
      </c>
      <c r="F1536">
        <v>32</v>
      </c>
      <c r="G1536" t="s">
        <v>82</v>
      </c>
      <c r="H1536" t="s">
        <v>81</v>
      </c>
      <c r="I1536">
        <v>4919.7299999999996</v>
      </c>
      <c r="J1536" t="s">
        <v>383</v>
      </c>
      <c r="K1536" t="s">
        <v>402</v>
      </c>
    </row>
    <row r="1537" spans="1:11" x14ac:dyDescent="0.35">
      <c r="A1537" t="s">
        <v>381</v>
      </c>
      <c r="B1537" t="s">
        <v>84</v>
      </c>
      <c r="C1537" t="s">
        <v>336</v>
      </c>
      <c r="D1537" t="s">
        <v>78</v>
      </c>
      <c r="E1537">
        <v>2021</v>
      </c>
      <c r="F1537">
        <v>32</v>
      </c>
      <c r="G1537" t="s">
        <v>82</v>
      </c>
      <c r="H1537" t="s">
        <v>80</v>
      </c>
      <c r="I1537">
        <v>15986.47</v>
      </c>
      <c r="J1537" t="s">
        <v>383</v>
      </c>
      <c r="K1537" t="s">
        <v>394</v>
      </c>
    </row>
    <row r="1538" spans="1:11" x14ac:dyDescent="0.35">
      <c r="A1538" t="s">
        <v>381</v>
      </c>
      <c r="B1538" t="s">
        <v>84</v>
      </c>
      <c r="C1538" t="s">
        <v>337</v>
      </c>
      <c r="D1538" t="s">
        <v>78</v>
      </c>
      <c r="E1538">
        <v>2021</v>
      </c>
      <c r="F1538">
        <v>32</v>
      </c>
      <c r="G1538" t="s">
        <v>82</v>
      </c>
      <c r="H1538" t="s">
        <v>80</v>
      </c>
      <c r="I1538">
        <v>2423.34</v>
      </c>
      <c r="J1538" t="s">
        <v>383</v>
      </c>
      <c r="K1538" t="s">
        <v>395</v>
      </c>
    </row>
    <row r="1539" spans="1:11" x14ac:dyDescent="0.35">
      <c r="A1539" t="s">
        <v>381</v>
      </c>
      <c r="B1539" t="s">
        <v>84</v>
      </c>
      <c r="C1539" t="s">
        <v>338</v>
      </c>
      <c r="D1539" t="s">
        <v>78</v>
      </c>
      <c r="E1539">
        <v>2021</v>
      </c>
      <c r="F1539">
        <v>32</v>
      </c>
      <c r="G1539" t="s">
        <v>82</v>
      </c>
      <c r="H1539" t="s">
        <v>80</v>
      </c>
      <c r="I1539">
        <v>1469.91</v>
      </c>
      <c r="J1539" t="s">
        <v>383</v>
      </c>
      <c r="K1539" t="s">
        <v>396</v>
      </c>
    </row>
    <row r="1540" spans="1:11" x14ac:dyDescent="0.35">
      <c r="A1540" t="s">
        <v>381</v>
      </c>
      <c r="B1540" t="s">
        <v>84</v>
      </c>
      <c r="C1540" t="s">
        <v>331</v>
      </c>
      <c r="D1540" t="s">
        <v>78</v>
      </c>
      <c r="E1540">
        <v>2020</v>
      </c>
      <c r="F1540">
        <v>11</v>
      </c>
      <c r="G1540" t="s">
        <v>79</v>
      </c>
      <c r="H1540" t="s">
        <v>80</v>
      </c>
      <c r="I1540">
        <v>-1717</v>
      </c>
      <c r="J1540" t="s">
        <v>383</v>
      </c>
      <c r="K1540" t="s">
        <v>397</v>
      </c>
    </row>
    <row r="1541" spans="1:11" x14ac:dyDescent="0.35">
      <c r="A1541" t="s">
        <v>381</v>
      </c>
      <c r="B1541" t="s">
        <v>84</v>
      </c>
      <c r="C1541" t="s">
        <v>331</v>
      </c>
      <c r="D1541" t="s">
        <v>78</v>
      </c>
      <c r="E1541">
        <v>2020</v>
      </c>
      <c r="F1541">
        <v>12</v>
      </c>
      <c r="G1541" t="s">
        <v>73</v>
      </c>
      <c r="H1541" t="s">
        <v>80</v>
      </c>
      <c r="I1541">
        <v>-171.7</v>
      </c>
      <c r="J1541" t="s">
        <v>383</v>
      </c>
      <c r="K1541" t="s">
        <v>397</v>
      </c>
    </row>
    <row r="1542" spans="1:11" x14ac:dyDescent="0.35">
      <c r="A1542" t="s">
        <v>381</v>
      </c>
      <c r="B1542" t="s">
        <v>84</v>
      </c>
      <c r="C1542" t="s">
        <v>331</v>
      </c>
      <c r="D1542" t="s">
        <v>78</v>
      </c>
      <c r="E1542">
        <v>2020</v>
      </c>
      <c r="F1542">
        <v>32</v>
      </c>
      <c r="G1542" t="s">
        <v>82</v>
      </c>
      <c r="H1542" t="s">
        <v>80</v>
      </c>
      <c r="I1542">
        <v>325.86</v>
      </c>
      <c r="J1542" t="s">
        <v>383</v>
      </c>
      <c r="K1542" t="s">
        <v>397</v>
      </c>
    </row>
    <row r="1543" spans="1:11" x14ac:dyDescent="0.35">
      <c r="A1543" t="s">
        <v>381</v>
      </c>
      <c r="B1543" t="s">
        <v>84</v>
      </c>
      <c r="C1543" t="s">
        <v>331</v>
      </c>
      <c r="D1543" t="s">
        <v>78</v>
      </c>
      <c r="E1543">
        <v>2020</v>
      </c>
      <c r="F1543">
        <v>32</v>
      </c>
      <c r="G1543" t="s">
        <v>82</v>
      </c>
      <c r="H1543" t="s">
        <v>81</v>
      </c>
      <c r="I1543">
        <v>280.43</v>
      </c>
      <c r="J1543" t="s">
        <v>383</v>
      </c>
      <c r="K1543" t="s">
        <v>397</v>
      </c>
    </row>
    <row r="1544" spans="1:11" x14ac:dyDescent="0.35">
      <c r="A1544" t="s">
        <v>381</v>
      </c>
      <c r="B1544" t="s">
        <v>84</v>
      </c>
      <c r="C1544" t="s">
        <v>331</v>
      </c>
      <c r="D1544" t="s">
        <v>78</v>
      </c>
      <c r="E1544">
        <v>2021</v>
      </c>
      <c r="F1544">
        <v>11</v>
      </c>
      <c r="G1544" t="s">
        <v>79</v>
      </c>
      <c r="H1544" t="s">
        <v>80</v>
      </c>
      <c r="I1544">
        <v>7369</v>
      </c>
      <c r="J1544" t="s">
        <v>383</v>
      </c>
      <c r="K1544" t="s">
        <v>397</v>
      </c>
    </row>
    <row r="1545" spans="1:11" x14ac:dyDescent="0.35">
      <c r="A1545" t="s">
        <v>381</v>
      </c>
      <c r="B1545" t="s">
        <v>84</v>
      </c>
      <c r="C1545" t="s">
        <v>331</v>
      </c>
      <c r="D1545" t="s">
        <v>78</v>
      </c>
      <c r="E1545">
        <v>2021</v>
      </c>
      <c r="F1545">
        <v>11</v>
      </c>
      <c r="G1545" t="s">
        <v>79</v>
      </c>
      <c r="H1545" t="s">
        <v>81</v>
      </c>
      <c r="I1545">
        <v>-1790</v>
      </c>
      <c r="J1545" t="s">
        <v>383</v>
      </c>
      <c r="K1545" t="s">
        <v>397</v>
      </c>
    </row>
    <row r="1546" spans="1:11" x14ac:dyDescent="0.35">
      <c r="A1546" t="s">
        <v>381</v>
      </c>
      <c r="B1546" t="s">
        <v>84</v>
      </c>
      <c r="C1546" t="s">
        <v>331</v>
      </c>
      <c r="D1546" t="s">
        <v>78</v>
      </c>
      <c r="E1546">
        <v>2021</v>
      </c>
      <c r="F1546">
        <v>12</v>
      </c>
      <c r="G1546" t="s">
        <v>73</v>
      </c>
      <c r="H1546" t="s">
        <v>80</v>
      </c>
      <c r="I1546">
        <v>736.9</v>
      </c>
      <c r="J1546" t="s">
        <v>383</v>
      </c>
      <c r="K1546" t="s">
        <v>397</v>
      </c>
    </row>
    <row r="1547" spans="1:11" x14ac:dyDescent="0.35">
      <c r="A1547" t="s">
        <v>381</v>
      </c>
      <c r="B1547" t="s">
        <v>84</v>
      </c>
      <c r="C1547" t="s">
        <v>331</v>
      </c>
      <c r="D1547" t="s">
        <v>78</v>
      </c>
      <c r="E1547">
        <v>2021</v>
      </c>
      <c r="F1547">
        <v>12</v>
      </c>
      <c r="G1547" t="s">
        <v>73</v>
      </c>
      <c r="H1547" t="s">
        <v>81</v>
      </c>
      <c r="I1547">
        <v>-179</v>
      </c>
      <c r="J1547" t="s">
        <v>383</v>
      </c>
      <c r="K1547" t="s">
        <v>397</v>
      </c>
    </row>
    <row r="1548" spans="1:11" x14ac:dyDescent="0.35">
      <c r="A1548" t="s">
        <v>381</v>
      </c>
      <c r="B1548" t="s">
        <v>84</v>
      </c>
      <c r="C1548" t="s">
        <v>331</v>
      </c>
      <c r="D1548" t="s">
        <v>78</v>
      </c>
      <c r="E1548">
        <v>2021</v>
      </c>
      <c r="F1548">
        <v>32</v>
      </c>
      <c r="G1548" t="s">
        <v>82</v>
      </c>
      <c r="H1548" t="s">
        <v>80</v>
      </c>
      <c r="I1548">
        <v>68213.55</v>
      </c>
      <c r="J1548" t="s">
        <v>383</v>
      </c>
      <c r="K1548" t="s">
        <v>397</v>
      </c>
    </row>
    <row r="1549" spans="1:11" x14ac:dyDescent="0.35">
      <c r="A1549" t="s">
        <v>381</v>
      </c>
      <c r="B1549" t="s">
        <v>84</v>
      </c>
      <c r="C1549" t="s">
        <v>331</v>
      </c>
      <c r="D1549" t="s">
        <v>78</v>
      </c>
      <c r="E1549">
        <v>2021</v>
      </c>
      <c r="F1549">
        <v>32</v>
      </c>
      <c r="G1549" t="s">
        <v>82</v>
      </c>
      <c r="H1549" t="s">
        <v>81</v>
      </c>
      <c r="I1549">
        <v>11487.38</v>
      </c>
      <c r="J1549" t="s">
        <v>383</v>
      </c>
      <c r="K1549" t="s">
        <v>397</v>
      </c>
    </row>
    <row r="1550" spans="1:11" x14ac:dyDescent="0.35">
      <c r="A1550" t="s">
        <v>381</v>
      </c>
      <c r="B1550" t="s">
        <v>84</v>
      </c>
      <c r="C1550" t="s">
        <v>339</v>
      </c>
      <c r="D1550" t="s">
        <v>78</v>
      </c>
      <c r="E1550">
        <v>2021</v>
      </c>
      <c r="F1550">
        <v>32</v>
      </c>
      <c r="G1550" t="s">
        <v>82</v>
      </c>
      <c r="H1550" t="s">
        <v>80</v>
      </c>
      <c r="I1550">
        <v>3351.14</v>
      </c>
      <c r="J1550" t="s">
        <v>383</v>
      </c>
      <c r="K1550" t="s">
        <v>398</v>
      </c>
    </row>
    <row r="1551" spans="1:11" x14ac:dyDescent="0.35">
      <c r="A1551" t="s">
        <v>381</v>
      </c>
      <c r="B1551" t="s">
        <v>304</v>
      </c>
      <c r="C1551" t="s">
        <v>87</v>
      </c>
      <c r="D1551" t="s">
        <v>78</v>
      </c>
      <c r="E1551">
        <v>2020</v>
      </c>
      <c r="F1551">
        <v>11</v>
      </c>
      <c r="G1551" t="s">
        <v>79</v>
      </c>
      <c r="H1551" t="s">
        <v>80</v>
      </c>
      <c r="I1551">
        <v>-355</v>
      </c>
      <c r="J1551" t="s">
        <v>385</v>
      </c>
      <c r="K1551" t="s">
        <v>387</v>
      </c>
    </row>
    <row r="1552" spans="1:11" x14ac:dyDescent="0.35">
      <c r="A1552" t="s">
        <v>381</v>
      </c>
      <c r="B1552" t="s">
        <v>304</v>
      </c>
      <c r="C1552" t="s">
        <v>87</v>
      </c>
      <c r="D1552" t="s">
        <v>78</v>
      </c>
      <c r="E1552">
        <v>2020</v>
      </c>
      <c r="F1552">
        <v>12</v>
      </c>
      <c r="G1552" t="s">
        <v>73</v>
      </c>
      <c r="H1552" t="s">
        <v>80</v>
      </c>
      <c r="I1552">
        <v>-38.9</v>
      </c>
      <c r="J1552" t="s">
        <v>385</v>
      </c>
      <c r="K1552" t="s">
        <v>387</v>
      </c>
    </row>
    <row r="1553" spans="1:11" x14ac:dyDescent="0.35">
      <c r="A1553" t="s">
        <v>381</v>
      </c>
      <c r="B1553" t="s">
        <v>304</v>
      </c>
      <c r="C1553" t="s">
        <v>87</v>
      </c>
      <c r="D1553" t="s">
        <v>78</v>
      </c>
      <c r="E1553">
        <v>2021</v>
      </c>
      <c r="F1553">
        <v>11</v>
      </c>
      <c r="G1553" t="s">
        <v>79</v>
      </c>
      <c r="H1553" t="s">
        <v>80</v>
      </c>
      <c r="I1553">
        <v>611602</v>
      </c>
      <c r="J1553" t="s">
        <v>385</v>
      </c>
      <c r="K1553" t="s">
        <v>387</v>
      </c>
    </row>
    <row r="1554" spans="1:11" x14ac:dyDescent="0.35">
      <c r="A1554" t="s">
        <v>381</v>
      </c>
      <c r="B1554" t="s">
        <v>304</v>
      </c>
      <c r="C1554" t="s">
        <v>87</v>
      </c>
      <c r="D1554" t="s">
        <v>78</v>
      </c>
      <c r="E1554">
        <v>2021</v>
      </c>
      <c r="F1554">
        <v>11</v>
      </c>
      <c r="G1554" t="s">
        <v>79</v>
      </c>
      <c r="H1554" t="s">
        <v>81</v>
      </c>
      <c r="I1554">
        <v>-9062</v>
      </c>
      <c r="J1554" t="s">
        <v>385</v>
      </c>
      <c r="K1554" t="s">
        <v>387</v>
      </c>
    </row>
    <row r="1555" spans="1:11" x14ac:dyDescent="0.35">
      <c r="A1555" t="s">
        <v>381</v>
      </c>
      <c r="B1555" t="s">
        <v>304</v>
      </c>
      <c r="C1555" t="s">
        <v>87</v>
      </c>
      <c r="D1555" t="s">
        <v>78</v>
      </c>
      <c r="E1555">
        <v>2021</v>
      </c>
      <c r="F1555">
        <v>12</v>
      </c>
      <c r="G1555" t="s">
        <v>73</v>
      </c>
      <c r="H1555" t="s">
        <v>80</v>
      </c>
      <c r="I1555">
        <v>61163.6</v>
      </c>
      <c r="J1555" t="s">
        <v>385</v>
      </c>
      <c r="K1555" t="s">
        <v>387</v>
      </c>
    </row>
    <row r="1556" spans="1:11" x14ac:dyDescent="0.35">
      <c r="A1556" t="s">
        <v>381</v>
      </c>
      <c r="B1556" t="s">
        <v>304</v>
      </c>
      <c r="C1556" t="s">
        <v>87</v>
      </c>
      <c r="D1556" t="s">
        <v>78</v>
      </c>
      <c r="E1556">
        <v>2021</v>
      </c>
      <c r="F1556">
        <v>12</v>
      </c>
      <c r="G1556" t="s">
        <v>73</v>
      </c>
      <c r="H1556" t="s">
        <v>81</v>
      </c>
      <c r="I1556">
        <v>-906.2</v>
      </c>
      <c r="J1556" t="s">
        <v>385</v>
      </c>
      <c r="K1556" t="s">
        <v>387</v>
      </c>
    </row>
    <row r="1557" spans="1:11" x14ac:dyDescent="0.35">
      <c r="A1557" t="s">
        <v>381</v>
      </c>
      <c r="B1557" t="s">
        <v>304</v>
      </c>
      <c r="C1557" t="s">
        <v>87</v>
      </c>
      <c r="D1557" t="s">
        <v>78</v>
      </c>
      <c r="E1557">
        <v>2021</v>
      </c>
      <c r="F1557">
        <v>32</v>
      </c>
      <c r="G1557" t="s">
        <v>82</v>
      </c>
      <c r="H1557" t="s">
        <v>80</v>
      </c>
      <c r="I1557">
        <v>5554997</v>
      </c>
      <c r="J1557" t="s">
        <v>385</v>
      </c>
      <c r="K1557" t="s">
        <v>387</v>
      </c>
    </row>
    <row r="1558" spans="1:11" x14ac:dyDescent="0.35">
      <c r="A1558" t="s">
        <v>381</v>
      </c>
      <c r="B1558" t="s">
        <v>304</v>
      </c>
      <c r="C1558" t="s">
        <v>87</v>
      </c>
      <c r="D1558" t="s">
        <v>78</v>
      </c>
      <c r="E1558">
        <v>2021</v>
      </c>
      <c r="F1558">
        <v>32</v>
      </c>
      <c r="G1558" t="s">
        <v>82</v>
      </c>
      <c r="H1558" t="s">
        <v>81</v>
      </c>
      <c r="I1558">
        <v>51231</v>
      </c>
      <c r="J1558" t="s">
        <v>385</v>
      </c>
      <c r="K1558" t="s">
        <v>387</v>
      </c>
    </row>
    <row r="1559" spans="1:11" x14ac:dyDescent="0.35">
      <c r="A1559" t="s">
        <v>381</v>
      </c>
      <c r="B1559" t="s">
        <v>84</v>
      </c>
      <c r="C1559" t="s">
        <v>351</v>
      </c>
      <c r="D1559" t="s">
        <v>78</v>
      </c>
      <c r="E1559">
        <v>2021</v>
      </c>
      <c r="F1559">
        <v>32</v>
      </c>
      <c r="G1559" t="s">
        <v>82</v>
      </c>
      <c r="H1559" t="s">
        <v>80</v>
      </c>
      <c r="I1559">
        <v>2341.5100000000002</v>
      </c>
      <c r="J1559" t="s">
        <v>385</v>
      </c>
      <c r="K1559" t="s">
        <v>403</v>
      </c>
    </row>
    <row r="1560" spans="1:11" x14ac:dyDescent="0.35">
      <c r="A1560" t="s">
        <v>381</v>
      </c>
      <c r="B1560" t="s">
        <v>84</v>
      </c>
      <c r="C1560" t="s">
        <v>384</v>
      </c>
      <c r="D1560" t="s">
        <v>78</v>
      </c>
      <c r="E1560">
        <v>2021</v>
      </c>
      <c r="F1560">
        <v>11</v>
      </c>
      <c r="G1560" t="s">
        <v>79</v>
      </c>
      <c r="H1560" t="s">
        <v>80</v>
      </c>
      <c r="I1560">
        <v>6177</v>
      </c>
      <c r="J1560" t="s">
        <v>385</v>
      </c>
      <c r="K1560" t="s">
        <v>404</v>
      </c>
    </row>
    <row r="1561" spans="1:11" x14ac:dyDescent="0.35">
      <c r="A1561" t="s">
        <v>381</v>
      </c>
      <c r="B1561" t="s">
        <v>84</v>
      </c>
      <c r="C1561" t="s">
        <v>384</v>
      </c>
      <c r="D1561" t="s">
        <v>78</v>
      </c>
      <c r="E1561">
        <v>2021</v>
      </c>
      <c r="F1561">
        <v>12</v>
      </c>
      <c r="G1561" t="s">
        <v>73</v>
      </c>
      <c r="H1561" t="s">
        <v>80</v>
      </c>
      <c r="I1561">
        <v>617.70000000000005</v>
      </c>
      <c r="J1561" t="s">
        <v>385</v>
      </c>
      <c r="K1561" t="s">
        <v>404</v>
      </c>
    </row>
    <row r="1562" spans="1:11" x14ac:dyDescent="0.35">
      <c r="A1562" t="s">
        <v>381</v>
      </c>
      <c r="B1562" t="s">
        <v>84</v>
      </c>
      <c r="C1562" t="s">
        <v>384</v>
      </c>
      <c r="D1562" t="s">
        <v>78</v>
      </c>
      <c r="E1562">
        <v>2021</v>
      </c>
      <c r="F1562">
        <v>32</v>
      </c>
      <c r="G1562" t="s">
        <v>82</v>
      </c>
      <c r="H1562" t="s">
        <v>80</v>
      </c>
      <c r="I1562">
        <v>6712.46</v>
      </c>
      <c r="J1562" t="s">
        <v>385</v>
      </c>
      <c r="K1562" t="s">
        <v>404</v>
      </c>
    </row>
    <row r="1563" spans="1:11" x14ac:dyDescent="0.35">
      <c r="A1563" t="s">
        <v>381</v>
      </c>
      <c r="B1563" t="s">
        <v>84</v>
      </c>
      <c r="C1563" t="s">
        <v>327</v>
      </c>
      <c r="D1563" t="s">
        <v>78</v>
      </c>
      <c r="E1563">
        <v>2021</v>
      </c>
      <c r="F1563">
        <v>11</v>
      </c>
      <c r="G1563" t="s">
        <v>79</v>
      </c>
      <c r="H1563" t="s">
        <v>80</v>
      </c>
      <c r="I1563">
        <v>306.67</v>
      </c>
      <c r="J1563" t="s">
        <v>385</v>
      </c>
      <c r="K1563" t="s">
        <v>389</v>
      </c>
    </row>
    <row r="1564" spans="1:11" x14ac:dyDescent="0.35">
      <c r="A1564" t="s">
        <v>381</v>
      </c>
      <c r="B1564" t="s">
        <v>84</v>
      </c>
      <c r="C1564" t="s">
        <v>327</v>
      </c>
      <c r="D1564" t="s">
        <v>78</v>
      </c>
      <c r="E1564">
        <v>2021</v>
      </c>
      <c r="F1564">
        <v>12</v>
      </c>
      <c r="G1564" t="s">
        <v>73</v>
      </c>
      <c r="H1564" t="s">
        <v>80</v>
      </c>
      <c r="I1564">
        <v>-264.55</v>
      </c>
      <c r="J1564" t="s">
        <v>385</v>
      </c>
      <c r="K1564" t="s">
        <v>389</v>
      </c>
    </row>
    <row r="1565" spans="1:11" x14ac:dyDescent="0.35">
      <c r="A1565" t="s">
        <v>381</v>
      </c>
      <c r="B1565" t="s">
        <v>84</v>
      </c>
      <c r="C1565" t="s">
        <v>327</v>
      </c>
      <c r="D1565" t="s">
        <v>78</v>
      </c>
      <c r="E1565">
        <v>2021</v>
      </c>
      <c r="F1565">
        <v>32</v>
      </c>
      <c r="G1565" t="s">
        <v>82</v>
      </c>
      <c r="H1565" t="s">
        <v>80</v>
      </c>
      <c r="I1565">
        <v>5805.6</v>
      </c>
      <c r="J1565" t="s">
        <v>385</v>
      </c>
      <c r="K1565" t="s">
        <v>389</v>
      </c>
    </row>
    <row r="1566" spans="1:11" x14ac:dyDescent="0.35">
      <c r="A1566" t="s">
        <v>381</v>
      </c>
      <c r="B1566" t="s">
        <v>84</v>
      </c>
      <c r="C1566" t="s">
        <v>327</v>
      </c>
      <c r="D1566" t="s">
        <v>78</v>
      </c>
      <c r="E1566">
        <v>2021</v>
      </c>
      <c r="F1566">
        <v>32</v>
      </c>
      <c r="G1566" t="s">
        <v>82</v>
      </c>
      <c r="H1566" t="s">
        <v>81</v>
      </c>
      <c r="I1566">
        <v>1305.27</v>
      </c>
      <c r="J1566" t="s">
        <v>385</v>
      </c>
      <c r="K1566" t="s">
        <v>389</v>
      </c>
    </row>
    <row r="1567" spans="1:11" x14ac:dyDescent="0.35">
      <c r="A1567" t="s">
        <v>381</v>
      </c>
      <c r="B1567" t="s">
        <v>84</v>
      </c>
      <c r="C1567" t="s">
        <v>329</v>
      </c>
      <c r="D1567" t="s">
        <v>78</v>
      </c>
      <c r="E1567">
        <v>2021</v>
      </c>
      <c r="F1567">
        <v>11</v>
      </c>
      <c r="G1567" t="s">
        <v>79</v>
      </c>
      <c r="H1567" t="s">
        <v>80</v>
      </c>
      <c r="I1567">
        <v>2880.58</v>
      </c>
      <c r="J1567" t="s">
        <v>385</v>
      </c>
      <c r="K1567" t="s">
        <v>390</v>
      </c>
    </row>
    <row r="1568" spans="1:11" x14ac:dyDescent="0.35">
      <c r="A1568" t="s">
        <v>381</v>
      </c>
      <c r="B1568" t="s">
        <v>84</v>
      </c>
      <c r="C1568" t="s">
        <v>329</v>
      </c>
      <c r="D1568" t="s">
        <v>78</v>
      </c>
      <c r="E1568">
        <v>2021</v>
      </c>
      <c r="F1568">
        <v>11</v>
      </c>
      <c r="G1568" t="s">
        <v>79</v>
      </c>
      <c r="H1568" t="s">
        <v>81</v>
      </c>
      <c r="I1568">
        <v>-2184</v>
      </c>
      <c r="J1568" t="s">
        <v>385</v>
      </c>
      <c r="K1568" t="s">
        <v>390</v>
      </c>
    </row>
    <row r="1569" spans="1:11" x14ac:dyDescent="0.35">
      <c r="A1569" t="s">
        <v>381</v>
      </c>
      <c r="B1569" t="s">
        <v>84</v>
      </c>
      <c r="C1569" t="s">
        <v>329</v>
      </c>
      <c r="D1569" t="s">
        <v>78</v>
      </c>
      <c r="E1569">
        <v>2021</v>
      </c>
      <c r="F1569">
        <v>12</v>
      </c>
      <c r="G1569" t="s">
        <v>73</v>
      </c>
      <c r="H1569" t="s">
        <v>80</v>
      </c>
      <c r="I1569">
        <v>202.25</v>
      </c>
      <c r="J1569" t="s">
        <v>385</v>
      </c>
      <c r="K1569" t="s">
        <v>390</v>
      </c>
    </row>
    <row r="1570" spans="1:11" x14ac:dyDescent="0.35">
      <c r="A1570" t="s">
        <v>381</v>
      </c>
      <c r="B1570" t="s">
        <v>84</v>
      </c>
      <c r="C1570" t="s">
        <v>329</v>
      </c>
      <c r="D1570" t="s">
        <v>78</v>
      </c>
      <c r="E1570">
        <v>2021</v>
      </c>
      <c r="F1570">
        <v>12</v>
      </c>
      <c r="G1570" t="s">
        <v>73</v>
      </c>
      <c r="H1570" t="s">
        <v>81</v>
      </c>
      <c r="I1570">
        <v>-218.4</v>
      </c>
      <c r="J1570" t="s">
        <v>385</v>
      </c>
      <c r="K1570" t="s">
        <v>390</v>
      </c>
    </row>
    <row r="1571" spans="1:11" x14ac:dyDescent="0.35">
      <c r="A1571" t="s">
        <v>381</v>
      </c>
      <c r="B1571" t="s">
        <v>84</v>
      </c>
      <c r="C1571" t="s">
        <v>329</v>
      </c>
      <c r="D1571" t="s">
        <v>78</v>
      </c>
      <c r="E1571">
        <v>2021</v>
      </c>
      <c r="F1571">
        <v>32</v>
      </c>
      <c r="G1571" t="s">
        <v>82</v>
      </c>
      <c r="H1571" t="s">
        <v>80</v>
      </c>
      <c r="I1571">
        <v>23584.84</v>
      </c>
      <c r="J1571" t="s">
        <v>385</v>
      </c>
      <c r="K1571" t="s">
        <v>390</v>
      </c>
    </row>
    <row r="1572" spans="1:11" x14ac:dyDescent="0.35">
      <c r="A1572" t="s">
        <v>381</v>
      </c>
      <c r="B1572" t="s">
        <v>84</v>
      </c>
      <c r="C1572" t="s">
        <v>329</v>
      </c>
      <c r="D1572" t="s">
        <v>78</v>
      </c>
      <c r="E1572">
        <v>2021</v>
      </c>
      <c r="F1572">
        <v>32</v>
      </c>
      <c r="G1572" t="s">
        <v>82</v>
      </c>
      <c r="H1572" t="s">
        <v>81</v>
      </c>
      <c r="I1572">
        <v>8066.91</v>
      </c>
      <c r="J1572" t="s">
        <v>385</v>
      </c>
      <c r="K1572" t="s">
        <v>390</v>
      </c>
    </row>
    <row r="1573" spans="1:11" x14ac:dyDescent="0.35">
      <c r="A1573" t="s">
        <v>381</v>
      </c>
      <c r="B1573" t="s">
        <v>84</v>
      </c>
      <c r="C1573" t="s">
        <v>334</v>
      </c>
      <c r="D1573" t="s">
        <v>78</v>
      </c>
      <c r="E1573">
        <v>2021</v>
      </c>
      <c r="F1573">
        <v>11</v>
      </c>
      <c r="G1573" t="s">
        <v>79</v>
      </c>
      <c r="H1573" t="s">
        <v>80</v>
      </c>
      <c r="I1573">
        <v>4607</v>
      </c>
      <c r="J1573" t="s">
        <v>385</v>
      </c>
      <c r="K1573" t="s">
        <v>391</v>
      </c>
    </row>
    <row r="1574" spans="1:11" x14ac:dyDescent="0.35">
      <c r="A1574" t="s">
        <v>381</v>
      </c>
      <c r="B1574" t="s">
        <v>84</v>
      </c>
      <c r="C1574" t="s">
        <v>334</v>
      </c>
      <c r="D1574" t="s">
        <v>78</v>
      </c>
      <c r="E1574">
        <v>2021</v>
      </c>
      <c r="F1574">
        <v>12</v>
      </c>
      <c r="G1574" t="s">
        <v>73</v>
      </c>
      <c r="H1574" t="s">
        <v>80</v>
      </c>
      <c r="I1574">
        <v>460.8</v>
      </c>
      <c r="J1574" t="s">
        <v>385</v>
      </c>
      <c r="K1574" t="s">
        <v>391</v>
      </c>
    </row>
    <row r="1575" spans="1:11" x14ac:dyDescent="0.35">
      <c r="A1575" t="s">
        <v>381</v>
      </c>
      <c r="B1575" t="s">
        <v>84</v>
      </c>
      <c r="C1575" t="s">
        <v>334</v>
      </c>
      <c r="D1575" t="s">
        <v>78</v>
      </c>
      <c r="E1575">
        <v>2021</v>
      </c>
      <c r="F1575">
        <v>32</v>
      </c>
      <c r="G1575" t="s">
        <v>82</v>
      </c>
      <c r="H1575" t="s">
        <v>80</v>
      </c>
      <c r="I1575">
        <v>5642.51</v>
      </c>
      <c r="J1575" t="s">
        <v>385</v>
      </c>
      <c r="K1575" t="s">
        <v>391</v>
      </c>
    </row>
    <row r="1576" spans="1:11" x14ac:dyDescent="0.35">
      <c r="A1576" t="s">
        <v>381</v>
      </c>
      <c r="B1576" t="s">
        <v>84</v>
      </c>
      <c r="C1576" t="s">
        <v>330</v>
      </c>
      <c r="D1576" t="s">
        <v>78</v>
      </c>
      <c r="E1576">
        <v>2020</v>
      </c>
      <c r="F1576">
        <v>11</v>
      </c>
      <c r="G1576" t="s">
        <v>79</v>
      </c>
      <c r="H1576" t="s">
        <v>80</v>
      </c>
      <c r="I1576">
        <v>-2379.84</v>
      </c>
      <c r="J1576" t="s">
        <v>385</v>
      </c>
      <c r="K1576" t="s">
        <v>392</v>
      </c>
    </row>
    <row r="1577" spans="1:11" x14ac:dyDescent="0.35">
      <c r="A1577" t="s">
        <v>381</v>
      </c>
      <c r="B1577" t="s">
        <v>84</v>
      </c>
      <c r="C1577" t="s">
        <v>330</v>
      </c>
      <c r="D1577" t="s">
        <v>78</v>
      </c>
      <c r="E1577">
        <v>2020</v>
      </c>
      <c r="F1577">
        <v>12</v>
      </c>
      <c r="G1577" t="s">
        <v>73</v>
      </c>
      <c r="H1577" t="s">
        <v>80</v>
      </c>
      <c r="I1577">
        <v>-290.45999999999998</v>
      </c>
      <c r="J1577" t="s">
        <v>385</v>
      </c>
      <c r="K1577" t="s">
        <v>392</v>
      </c>
    </row>
    <row r="1578" spans="1:11" x14ac:dyDescent="0.35">
      <c r="A1578" t="s">
        <v>381</v>
      </c>
      <c r="B1578" t="s">
        <v>84</v>
      </c>
      <c r="C1578" t="s">
        <v>330</v>
      </c>
      <c r="D1578" t="s">
        <v>78</v>
      </c>
      <c r="E1578">
        <v>2021</v>
      </c>
      <c r="F1578">
        <v>11</v>
      </c>
      <c r="G1578" t="s">
        <v>79</v>
      </c>
      <c r="H1578" t="s">
        <v>80</v>
      </c>
      <c r="I1578">
        <v>15826.56</v>
      </c>
      <c r="J1578" t="s">
        <v>385</v>
      </c>
      <c r="K1578" t="s">
        <v>392</v>
      </c>
    </row>
    <row r="1579" spans="1:11" x14ac:dyDescent="0.35">
      <c r="A1579" t="s">
        <v>381</v>
      </c>
      <c r="B1579" t="s">
        <v>84</v>
      </c>
      <c r="C1579" t="s">
        <v>330</v>
      </c>
      <c r="D1579" t="s">
        <v>78</v>
      </c>
      <c r="E1579">
        <v>2021</v>
      </c>
      <c r="F1579">
        <v>11</v>
      </c>
      <c r="G1579" t="s">
        <v>79</v>
      </c>
      <c r="H1579" t="s">
        <v>81</v>
      </c>
      <c r="I1579">
        <v>5929</v>
      </c>
      <c r="J1579" t="s">
        <v>385</v>
      </c>
      <c r="K1579" t="s">
        <v>392</v>
      </c>
    </row>
    <row r="1580" spans="1:11" x14ac:dyDescent="0.35">
      <c r="A1580" t="s">
        <v>381</v>
      </c>
      <c r="B1580" t="s">
        <v>84</v>
      </c>
      <c r="C1580" t="s">
        <v>330</v>
      </c>
      <c r="D1580" t="s">
        <v>78</v>
      </c>
      <c r="E1580">
        <v>2021</v>
      </c>
      <c r="F1580">
        <v>12</v>
      </c>
      <c r="G1580" t="s">
        <v>73</v>
      </c>
      <c r="H1580" t="s">
        <v>80</v>
      </c>
      <c r="I1580">
        <v>1578.62</v>
      </c>
      <c r="J1580" t="s">
        <v>385</v>
      </c>
      <c r="K1580" t="s">
        <v>392</v>
      </c>
    </row>
    <row r="1581" spans="1:11" x14ac:dyDescent="0.35">
      <c r="A1581" t="s">
        <v>381</v>
      </c>
      <c r="B1581" t="s">
        <v>84</v>
      </c>
      <c r="C1581" t="s">
        <v>330</v>
      </c>
      <c r="D1581" t="s">
        <v>78</v>
      </c>
      <c r="E1581">
        <v>2021</v>
      </c>
      <c r="F1581">
        <v>12</v>
      </c>
      <c r="G1581" t="s">
        <v>73</v>
      </c>
      <c r="H1581" t="s">
        <v>81</v>
      </c>
      <c r="I1581">
        <v>592.9</v>
      </c>
      <c r="J1581" t="s">
        <v>385</v>
      </c>
      <c r="K1581" t="s">
        <v>392</v>
      </c>
    </row>
    <row r="1582" spans="1:11" x14ac:dyDescent="0.35">
      <c r="A1582" t="s">
        <v>381</v>
      </c>
      <c r="B1582" t="s">
        <v>84</v>
      </c>
      <c r="C1582" t="s">
        <v>330</v>
      </c>
      <c r="D1582" t="s">
        <v>78</v>
      </c>
      <c r="E1582">
        <v>2021</v>
      </c>
      <c r="F1582">
        <v>32</v>
      </c>
      <c r="G1582" t="s">
        <v>82</v>
      </c>
      <c r="H1582" t="s">
        <v>80</v>
      </c>
      <c r="I1582">
        <v>153296.62</v>
      </c>
      <c r="J1582" t="s">
        <v>385</v>
      </c>
      <c r="K1582" t="s">
        <v>392</v>
      </c>
    </row>
    <row r="1583" spans="1:11" x14ac:dyDescent="0.35">
      <c r="A1583" t="s">
        <v>381</v>
      </c>
      <c r="B1583" t="s">
        <v>84</v>
      </c>
      <c r="C1583" t="s">
        <v>330</v>
      </c>
      <c r="D1583" t="s">
        <v>78</v>
      </c>
      <c r="E1583">
        <v>2021</v>
      </c>
      <c r="F1583">
        <v>32</v>
      </c>
      <c r="G1583" t="s">
        <v>82</v>
      </c>
      <c r="H1583" t="s">
        <v>81</v>
      </c>
      <c r="I1583">
        <v>41557.33</v>
      </c>
      <c r="J1583" t="s">
        <v>385</v>
      </c>
      <c r="K1583" t="s">
        <v>392</v>
      </c>
    </row>
    <row r="1584" spans="1:11" x14ac:dyDescent="0.35">
      <c r="A1584" t="s">
        <v>381</v>
      </c>
      <c r="B1584" t="s">
        <v>84</v>
      </c>
      <c r="C1584" t="s">
        <v>85</v>
      </c>
      <c r="D1584" t="s">
        <v>78</v>
      </c>
      <c r="E1584">
        <v>2021</v>
      </c>
      <c r="F1584">
        <v>11</v>
      </c>
      <c r="G1584" t="s">
        <v>79</v>
      </c>
      <c r="H1584" t="s">
        <v>80</v>
      </c>
      <c r="I1584">
        <v>4507</v>
      </c>
      <c r="J1584" t="s">
        <v>385</v>
      </c>
      <c r="K1584" t="s">
        <v>388</v>
      </c>
    </row>
    <row r="1585" spans="1:11" x14ac:dyDescent="0.35">
      <c r="A1585" t="s">
        <v>381</v>
      </c>
      <c r="B1585" t="s">
        <v>84</v>
      </c>
      <c r="C1585" t="s">
        <v>85</v>
      </c>
      <c r="D1585" t="s">
        <v>78</v>
      </c>
      <c r="E1585">
        <v>2021</v>
      </c>
      <c r="F1585">
        <v>32</v>
      </c>
      <c r="G1585" t="s">
        <v>82</v>
      </c>
      <c r="H1585" t="s">
        <v>80</v>
      </c>
      <c r="I1585">
        <v>18631.61</v>
      </c>
      <c r="J1585" t="s">
        <v>385</v>
      </c>
      <c r="K1585" t="s">
        <v>388</v>
      </c>
    </row>
    <row r="1586" spans="1:11" x14ac:dyDescent="0.35">
      <c r="A1586" t="s">
        <v>381</v>
      </c>
      <c r="B1586" t="s">
        <v>84</v>
      </c>
      <c r="C1586" t="s">
        <v>372</v>
      </c>
      <c r="D1586" t="s">
        <v>78</v>
      </c>
      <c r="E1586">
        <v>2021</v>
      </c>
      <c r="F1586">
        <v>32</v>
      </c>
      <c r="G1586" t="s">
        <v>82</v>
      </c>
      <c r="H1586" t="s">
        <v>80</v>
      </c>
      <c r="I1586">
        <v>1881.23</v>
      </c>
      <c r="J1586" t="s">
        <v>385</v>
      </c>
      <c r="K1586" t="s">
        <v>401</v>
      </c>
    </row>
    <row r="1587" spans="1:11" x14ac:dyDescent="0.35">
      <c r="A1587" t="s">
        <v>381</v>
      </c>
      <c r="B1587" t="s">
        <v>84</v>
      </c>
      <c r="C1587" t="s">
        <v>335</v>
      </c>
      <c r="D1587" t="s">
        <v>78</v>
      </c>
      <c r="E1587">
        <v>2021</v>
      </c>
      <c r="F1587">
        <v>11</v>
      </c>
      <c r="G1587" t="s">
        <v>79</v>
      </c>
      <c r="H1587" t="s">
        <v>80</v>
      </c>
      <c r="I1587">
        <v>4163</v>
      </c>
      <c r="J1587" t="s">
        <v>385</v>
      </c>
      <c r="K1587" t="s">
        <v>393</v>
      </c>
    </row>
    <row r="1588" spans="1:11" x14ac:dyDescent="0.35">
      <c r="A1588" t="s">
        <v>381</v>
      </c>
      <c r="B1588" t="s">
        <v>84</v>
      </c>
      <c r="C1588" t="s">
        <v>335</v>
      </c>
      <c r="D1588" t="s">
        <v>78</v>
      </c>
      <c r="E1588">
        <v>2021</v>
      </c>
      <c r="F1588">
        <v>12</v>
      </c>
      <c r="G1588" t="s">
        <v>73</v>
      </c>
      <c r="H1588" t="s">
        <v>80</v>
      </c>
      <c r="I1588">
        <v>416.3</v>
      </c>
      <c r="J1588" t="s">
        <v>385</v>
      </c>
      <c r="K1588" t="s">
        <v>393</v>
      </c>
    </row>
    <row r="1589" spans="1:11" x14ac:dyDescent="0.35">
      <c r="A1589" t="s">
        <v>381</v>
      </c>
      <c r="B1589" t="s">
        <v>84</v>
      </c>
      <c r="C1589" t="s">
        <v>335</v>
      </c>
      <c r="D1589" t="s">
        <v>78</v>
      </c>
      <c r="E1589">
        <v>2021</v>
      </c>
      <c r="F1589">
        <v>32</v>
      </c>
      <c r="G1589" t="s">
        <v>82</v>
      </c>
      <c r="H1589" t="s">
        <v>80</v>
      </c>
      <c r="I1589">
        <v>6661.8</v>
      </c>
      <c r="J1589" t="s">
        <v>385</v>
      </c>
      <c r="K1589" t="s">
        <v>393</v>
      </c>
    </row>
    <row r="1590" spans="1:11" x14ac:dyDescent="0.35">
      <c r="A1590" t="s">
        <v>381</v>
      </c>
      <c r="B1590" t="s">
        <v>84</v>
      </c>
      <c r="C1590" t="s">
        <v>352</v>
      </c>
      <c r="D1590" t="s">
        <v>78</v>
      </c>
      <c r="E1590">
        <v>2021</v>
      </c>
      <c r="F1590">
        <v>32</v>
      </c>
      <c r="G1590" t="s">
        <v>82</v>
      </c>
      <c r="H1590" t="s">
        <v>80</v>
      </c>
      <c r="I1590">
        <v>2470.94</v>
      </c>
      <c r="J1590" t="s">
        <v>385</v>
      </c>
      <c r="K1590" t="s">
        <v>399</v>
      </c>
    </row>
    <row r="1591" spans="1:11" x14ac:dyDescent="0.35">
      <c r="A1591" t="s">
        <v>381</v>
      </c>
      <c r="B1591" t="s">
        <v>84</v>
      </c>
      <c r="C1591" t="s">
        <v>353</v>
      </c>
      <c r="D1591" t="s">
        <v>78</v>
      </c>
      <c r="E1591">
        <v>2021</v>
      </c>
      <c r="F1591">
        <v>32</v>
      </c>
      <c r="G1591" t="s">
        <v>82</v>
      </c>
      <c r="H1591" t="s">
        <v>80</v>
      </c>
      <c r="I1591">
        <v>2500.4299999999998</v>
      </c>
      <c r="J1591" t="s">
        <v>385</v>
      </c>
      <c r="K1591" t="s">
        <v>402</v>
      </c>
    </row>
    <row r="1592" spans="1:11" x14ac:dyDescent="0.35">
      <c r="A1592" t="s">
        <v>381</v>
      </c>
      <c r="B1592" t="s">
        <v>84</v>
      </c>
      <c r="C1592" t="s">
        <v>353</v>
      </c>
      <c r="D1592" t="s">
        <v>78</v>
      </c>
      <c r="E1592">
        <v>2021</v>
      </c>
      <c r="F1592">
        <v>32</v>
      </c>
      <c r="G1592" t="s">
        <v>82</v>
      </c>
      <c r="H1592" t="s">
        <v>81</v>
      </c>
      <c r="I1592">
        <v>4366.8999999999996</v>
      </c>
      <c r="J1592" t="s">
        <v>385</v>
      </c>
      <c r="K1592" t="s">
        <v>402</v>
      </c>
    </row>
    <row r="1593" spans="1:11" x14ac:dyDescent="0.35">
      <c r="A1593" t="s">
        <v>381</v>
      </c>
      <c r="B1593" t="s">
        <v>84</v>
      </c>
      <c r="C1593" t="s">
        <v>336</v>
      </c>
      <c r="D1593" t="s">
        <v>78</v>
      </c>
      <c r="E1593">
        <v>2021</v>
      </c>
      <c r="F1593">
        <v>32</v>
      </c>
      <c r="G1593" t="s">
        <v>82</v>
      </c>
      <c r="H1593" t="s">
        <v>80</v>
      </c>
      <c r="I1593">
        <v>14100.03</v>
      </c>
      <c r="J1593" t="s">
        <v>385</v>
      </c>
      <c r="K1593" t="s">
        <v>394</v>
      </c>
    </row>
    <row r="1594" spans="1:11" x14ac:dyDescent="0.35">
      <c r="A1594" t="s">
        <v>381</v>
      </c>
      <c r="B1594" t="s">
        <v>84</v>
      </c>
      <c r="C1594" t="s">
        <v>337</v>
      </c>
      <c r="D1594" t="s">
        <v>78</v>
      </c>
      <c r="E1594">
        <v>2021</v>
      </c>
      <c r="F1594">
        <v>32</v>
      </c>
      <c r="G1594" t="s">
        <v>82</v>
      </c>
      <c r="H1594" t="s">
        <v>80</v>
      </c>
      <c r="I1594">
        <v>2075.5500000000002</v>
      </c>
      <c r="J1594" t="s">
        <v>385</v>
      </c>
      <c r="K1594" t="s">
        <v>395</v>
      </c>
    </row>
    <row r="1595" spans="1:11" x14ac:dyDescent="0.35">
      <c r="A1595" t="s">
        <v>381</v>
      </c>
      <c r="B1595" t="s">
        <v>84</v>
      </c>
      <c r="C1595" t="s">
        <v>338</v>
      </c>
      <c r="D1595" t="s">
        <v>78</v>
      </c>
      <c r="E1595">
        <v>2021</v>
      </c>
      <c r="F1595">
        <v>11</v>
      </c>
      <c r="G1595" t="s">
        <v>79</v>
      </c>
      <c r="H1595" t="s">
        <v>80</v>
      </c>
      <c r="I1595">
        <v>166.7</v>
      </c>
      <c r="J1595" t="s">
        <v>385</v>
      </c>
      <c r="K1595" t="s">
        <v>396</v>
      </c>
    </row>
    <row r="1596" spans="1:11" x14ac:dyDescent="0.35">
      <c r="A1596" t="s">
        <v>381</v>
      </c>
      <c r="B1596" t="s">
        <v>84</v>
      </c>
      <c r="C1596" t="s">
        <v>338</v>
      </c>
      <c r="D1596" t="s">
        <v>78</v>
      </c>
      <c r="E1596">
        <v>2021</v>
      </c>
      <c r="F1596">
        <v>32</v>
      </c>
      <c r="G1596" t="s">
        <v>82</v>
      </c>
      <c r="H1596" t="s">
        <v>80</v>
      </c>
      <c r="I1596">
        <v>1093.31</v>
      </c>
      <c r="J1596" t="s">
        <v>385</v>
      </c>
      <c r="K1596" t="s">
        <v>396</v>
      </c>
    </row>
    <row r="1597" spans="1:11" x14ac:dyDescent="0.35">
      <c r="A1597" t="s">
        <v>381</v>
      </c>
      <c r="B1597" t="s">
        <v>84</v>
      </c>
      <c r="C1597" t="s">
        <v>331</v>
      </c>
      <c r="D1597" t="s">
        <v>78</v>
      </c>
      <c r="E1597">
        <v>2021</v>
      </c>
      <c r="F1597">
        <v>11</v>
      </c>
      <c r="G1597" t="s">
        <v>79</v>
      </c>
      <c r="H1597" t="s">
        <v>80</v>
      </c>
      <c r="I1597">
        <v>7541</v>
      </c>
      <c r="J1597" t="s">
        <v>385</v>
      </c>
      <c r="K1597" t="s">
        <v>397</v>
      </c>
    </row>
    <row r="1598" spans="1:11" x14ac:dyDescent="0.35">
      <c r="A1598" t="s">
        <v>381</v>
      </c>
      <c r="B1598" t="s">
        <v>84</v>
      </c>
      <c r="C1598" t="s">
        <v>331</v>
      </c>
      <c r="D1598" t="s">
        <v>78</v>
      </c>
      <c r="E1598">
        <v>2021</v>
      </c>
      <c r="F1598">
        <v>11</v>
      </c>
      <c r="G1598" t="s">
        <v>79</v>
      </c>
      <c r="H1598" t="s">
        <v>81</v>
      </c>
      <c r="I1598">
        <v>1847</v>
      </c>
      <c r="J1598" t="s">
        <v>385</v>
      </c>
      <c r="K1598" t="s">
        <v>397</v>
      </c>
    </row>
    <row r="1599" spans="1:11" x14ac:dyDescent="0.35">
      <c r="A1599" t="s">
        <v>381</v>
      </c>
      <c r="B1599" t="s">
        <v>84</v>
      </c>
      <c r="C1599" t="s">
        <v>331</v>
      </c>
      <c r="D1599" t="s">
        <v>78</v>
      </c>
      <c r="E1599">
        <v>2021</v>
      </c>
      <c r="F1599">
        <v>12</v>
      </c>
      <c r="G1599" t="s">
        <v>73</v>
      </c>
      <c r="H1599" t="s">
        <v>80</v>
      </c>
      <c r="I1599">
        <v>754.23</v>
      </c>
      <c r="J1599" t="s">
        <v>385</v>
      </c>
      <c r="K1599" t="s">
        <v>397</v>
      </c>
    </row>
    <row r="1600" spans="1:11" x14ac:dyDescent="0.35">
      <c r="A1600" t="s">
        <v>381</v>
      </c>
      <c r="B1600" t="s">
        <v>84</v>
      </c>
      <c r="C1600" t="s">
        <v>331</v>
      </c>
      <c r="D1600" t="s">
        <v>78</v>
      </c>
      <c r="E1600">
        <v>2021</v>
      </c>
      <c r="F1600">
        <v>12</v>
      </c>
      <c r="G1600" t="s">
        <v>73</v>
      </c>
      <c r="H1600" t="s">
        <v>81</v>
      </c>
      <c r="I1600">
        <v>184.7</v>
      </c>
      <c r="J1600" t="s">
        <v>385</v>
      </c>
      <c r="K1600" t="s">
        <v>397</v>
      </c>
    </row>
    <row r="1601" spans="1:11" x14ac:dyDescent="0.35">
      <c r="A1601" t="s">
        <v>381</v>
      </c>
      <c r="B1601" t="s">
        <v>84</v>
      </c>
      <c r="C1601" t="s">
        <v>331</v>
      </c>
      <c r="D1601" t="s">
        <v>78</v>
      </c>
      <c r="E1601">
        <v>2021</v>
      </c>
      <c r="F1601">
        <v>32</v>
      </c>
      <c r="G1601" t="s">
        <v>82</v>
      </c>
      <c r="H1601" t="s">
        <v>80</v>
      </c>
      <c r="I1601">
        <v>64413.31</v>
      </c>
      <c r="J1601" t="s">
        <v>385</v>
      </c>
      <c r="K1601" t="s">
        <v>397</v>
      </c>
    </row>
    <row r="1602" spans="1:11" x14ac:dyDescent="0.35">
      <c r="A1602" t="s">
        <v>381</v>
      </c>
      <c r="B1602" t="s">
        <v>84</v>
      </c>
      <c r="C1602" t="s">
        <v>331</v>
      </c>
      <c r="D1602" t="s">
        <v>78</v>
      </c>
      <c r="E1602">
        <v>2021</v>
      </c>
      <c r="F1602">
        <v>32</v>
      </c>
      <c r="G1602" t="s">
        <v>82</v>
      </c>
      <c r="H1602" t="s">
        <v>81</v>
      </c>
      <c r="I1602">
        <v>11310.69</v>
      </c>
      <c r="J1602" t="s">
        <v>385</v>
      </c>
      <c r="K1602" t="s">
        <v>397</v>
      </c>
    </row>
    <row r="1603" spans="1:11" x14ac:dyDescent="0.35">
      <c r="A1603" t="s">
        <v>381</v>
      </c>
      <c r="B1603" t="s">
        <v>84</v>
      </c>
      <c r="C1603" t="s">
        <v>339</v>
      </c>
      <c r="D1603" t="s">
        <v>78</v>
      </c>
      <c r="E1603">
        <v>2021</v>
      </c>
      <c r="F1603">
        <v>32</v>
      </c>
      <c r="G1603" t="s">
        <v>82</v>
      </c>
      <c r="H1603" t="s">
        <v>80</v>
      </c>
      <c r="I1603">
        <v>2779.28</v>
      </c>
      <c r="J1603" t="s">
        <v>385</v>
      </c>
      <c r="K1603" t="s">
        <v>398</v>
      </c>
    </row>
    <row r="1604" spans="1:11" x14ac:dyDescent="0.35">
      <c r="A1604" t="s">
        <v>406</v>
      </c>
      <c r="B1604" t="s">
        <v>304</v>
      </c>
      <c r="C1604" t="s">
        <v>87</v>
      </c>
      <c r="D1604" t="s">
        <v>78</v>
      </c>
      <c r="E1604">
        <v>2020</v>
      </c>
      <c r="F1604">
        <v>11</v>
      </c>
      <c r="G1604" t="s">
        <v>79</v>
      </c>
      <c r="H1604" t="s">
        <v>80</v>
      </c>
      <c r="I1604">
        <v>-120</v>
      </c>
      <c r="J1604" t="s">
        <v>407</v>
      </c>
      <c r="K1604" t="s">
        <v>387</v>
      </c>
    </row>
    <row r="1605" spans="1:11" x14ac:dyDescent="0.35">
      <c r="A1605" t="s">
        <v>406</v>
      </c>
      <c r="B1605" t="s">
        <v>304</v>
      </c>
      <c r="C1605" t="s">
        <v>87</v>
      </c>
      <c r="D1605" t="s">
        <v>78</v>
      </c>
      <c r="E1605">
        <v>2020</v>
      </c>
      <c r="F1605">
        <v>12</v>
      </c>
      <c r="G1605" t="s">
        <v>73</v>
      </c>
      <c r="H1605" t="s">
        <v>80</v>
      </c>
      <c r="I1605">
        <v>-12</v>
      </c>
      <c r="J1605" t="s">
        <v>407</v>
      </c>
      <c r="K1605" t="s">
        <v>387</v>
      </c>
    </row>
    <row r="1606" spans="1:11" x14ac:dyDescent="0.35">
      <c r="A1606" t="s">
        <v>406</v>
      </c>
      <c r="B1606" t="s">
        <v>304</v>
      </c>
      <c r="C1606" t="s">
        <v>87</v>
      </c>
      <c r="D1606" t="s">
        <v>78</v>
      </c>
      <c r="E1606">
        <v>2021</v>
      </c>
      <c r="F1606">
        <v>11</v>
      </c>
      <c r="G1606" t="s">
        <v>79</v>
      </c>
      <c r="H1606" t="s">
        <v>80</v>
      </c>
      <c r="I1606">
        <v>-533147</v>
      </c>
      <c r="J1606" t="s">
        <v>407</v>
      </c>
      <c r="K1606" t="s">
        <v>387</v>
      </c>
    </row>
    <row r="1607" spans="1:11" x14ac:dyDescent="0.35">
      <c r="A1607" t="s">
        <v>406</v>
      </c>
      <c r="B1607" t="s">
        <v>304</v>
      </c>
      <c r="C1607" t="s">
        <v>87</v>
      </c>
      <c r="D1607" t="s">
        <v>78</v>
      </c>
      <c r="E1607">
        <v>2021</v>
      </c>
      <c r="F1607">
        <v>11</v>
      </c>
      <c r="G1607" t="s">
        <v>79</v>
      </c>
      <c r="H1607" t="s">
        <v>81</v>
      </c>
      <c r="I1607">
        <v>2345</v>
      </c>
      <c r="J1607" t="s">
        <v>407</v>
      </c>
      <c r="K1607" t="s">
        <v>387</v>
      </c>
    </row>
    <row r="1608" spans="1:11" x14ac:dyDescent="0.35">
      <c r="A1608" t="s">
        <v>406</v>
      </c>
      <c r="B1608" t="s">
        <v>304</v>
      </c>
      <c r="C1608" t="s">
        <v>87</v>
      </c>
      <c r="D1608" t="s">
        <v>78</v>
      </c>
      <c r="E1608">
        <v>2021</v>
      </c>
      <c r="F1608">
        <v>12</v>
      </c>
      <c r="G1608" t="s">
        <v>73</v>
      </c>
      <c r="H1608" t="s">
        <v>80</v>
      </c>
      <c r="I1608">
        <v>-53314.7</v>
      </c>
      <c r="J1608" t="s">
        <v>407</v>
      </c>
      <c r="K1608" t="s">
        <v>387</v>
      </c>
    </row>
    <row r="1609" spans="1:11" x14ac:dyDescent="0.35">
      <c r="A1609" t="s">
        <v>406</v>
      </c>
      <c r="B1609" t="s">
        <v>304</v>
      </c>
      <c r="C1609" t="s">
        <v>87</v>
      </c>
      <c r="D1609" t="s">
        <v>78</v>
      </c>
      <c r="E1609">
        <v>2021</v>
      </c>
      <c r="F1609">
        <v>12</v>
      </c>
      <c r="G1609" t="s">
        <v>73</v>
      </c>
      <c r="H1609" t="s">
        <v>81</v>
      </c>
      <c r="I1609">
        <v>234.5</v>
      </c>
      <c r="J1609" t="s">
        <v>407</v>
      </c>
      <c r="K1609" t="s">
        <v>387</v>
      </c>
    </row>
    <row r="1610" spans="1:11" x14ac:dyDescent="0.35">
      <c r="A1610" t="s">
        <v>406</v>
      </c>
      <c r="B1610" t="s">
        <v>304</v>
      </c>
      <c r="C1610" t="s">
        <v>87</v>
      </c>
      <c r="D1610" t="s">
        <v>78</v>
      </c>
      <c r="E1610">
        <v>2021</v>
      </c>
      <c r="F1610">
        <v>32</v>
      </c>
      <c r="G1610" t="s">
        <v>82</v>
      </c>
      <c r="H1610" t="s">
        <v>80</v>
      </c>
      <c r="I1610">
        <v>4168392</v>
      </c>
      <c r="J1610" t="s">
        <v>407</v>
      </c>
      <c r="K1610" t="s">
        <v>387</v>
      </c>
    </row>
    <row r="1611" spans="1:11" x14ac:dyDescent="0.35">
      <c r="A1611" t="s">
        <v>406</v>
      </c>
      <c r="B1611" t="s">
        <v>304</v>
      </c>
      <c r="C1611" t="s">
        <v>87</v>
      </c>
      <c r="D1611" t="s">
        <v>78</v>
      </c>
      <c r="E1611">
        <v>2021</v>
      </c>
      <c r="F1611">
        <v>32</v>
      </c>
      <c r="G1611" t="s">
        <v>82</v>
      </c>
      <c r="H1611" t="s">
        <v>81</v>
      </c>
      <c r="I1611">
        <v>41558</v>
      </c>
      <c r="J1611" t="s">
        <v>407</v>
      </c>
      <c r="K1611" t="s">
        <v>387</v>
      </c>
    </row>
    <row r="1612" spans="1:11" x14ac:dyDescent="0.35">
      <c r="A1612" t="s">
        <v>406</v>
      </c>
      <c r="B1612" t="s">
        <v>304</v>
      </c>
      <c r="C1612" t="s">
        <v>87</v>
      </c>
      <c r="D1612" t="s">
        <v>78</v>
      </c>
      <c r="E1612">
        <v>2022</v>
      </c>
      <c r="F1612">
        <v>11</v>
      </c>
      <c r="G1612" t="s">
        <v>79</v>
      </c>
      <c r="H1612" t="s">
        <v>80</v>
      </c>
      <c r="I1612">
        <v>1059569</v>
      </c>
      <c r="J1612" t="s">
        <v>407</v>
      </c>
      <c r="K1612" t="s">
        <v>387</v>
      </c>
    </row>
    <row r="1613" spans="1:11" x14ac:dyDescent="0.35">
      <c r="A1613" t="s">
        <v>406</v>
      </c>
      <c r="B1613" t="s">
        <v>304</v>
      </c>
      <c r="C1613" t="s">
        <v>87</v>
      </c>
      <c r="D1613" t="s">
        <v>78</v>
      </c>
      <c r="E1613">
        <v>2022</v>
      </c>
      <c r="F1613">
        <v>11</v>
      </c>
      <c r="G1613" t="s">
        <v>79</v>
      </c>
      <c r="H1613" t="s">
        <v>81</v>
      </c>
      <c r="I1613">
        <v>29384</v>
      </c>
      <c r="J1613" t="s">
        <v>407</v>
      </c>
      <c r="K1613" t="s">
        <v>387</v>
      </c>
    </row>
    <row r="1614" spans="1:11" x14ac:dyDescent="0.35">
      <c r="A1614" t="s">
        <v>406</v>
      </c>
      <c r="B1614" t="s">
        <v>304</v>
      </c>
      <c r="C1614" t="s">
        <v>87</v>
      </c>
      <c r="D1614" t="s">
        <v>78</v>
      </c>
      <c r="E1614">
        <v>2022</v>
      </c>
      <c r="F1614">
        <v>12</v>
      </c>
      <c r="G1614" t="s">
        <v>73</v>
      </c>
      <c r="H1614" t="s">
        <v>80</v>
      </c>
      <c r="I1614">
        <v>105956.9</v>
      </c>
      <c r="J1614" t="s">
        <v>407</v>
      </c>
      <c r="K1614" t="s">
        <v>387</v>
      </c>
    </row>
    <row r="1615" spans="1:11" x14ac:dyDescent="0.35">
      <c r="A1615" t="s">
        <v>406</v>
      </c>
      <c r="B1615" t="s">
        <v>304</v>
      </c>
      <c r="C1615" t="s">
        <v>87</v>
      </c>
      <c r="D1615" t="s">
        <v>78</v>
      </c>
      <c r="E1615">
        <v>2022</v>
      </c>
      <c r="F1615">
        <v>12</v>
      </c>
      <c r="G1615" t="s">
        <v>73</v>
      </c>
      <c r="H1615" t="s">
        <v>81</v>
      </c>
      <c r="I1615">
        <v>2938.4</v>
      </c>
      <c r="J1615" t="s">
        <v>407</v>
      </c>
      <c r="K1615" t="s">
        <v>387</v>
      </c>
    </row>
    <row r="1616" spans="1:11" x14ac:dyDescent="0.35">
      <c r="A1616" t="s">
        <v>406</v>
      </c>
      <c r="B1616" t="s">
        <v>304</v>
      </c>
      <c r="C1616" t="s">
        <v>87</v>
      </c>
      <c r="D1616" t="s">
        <v>78</v>
      </c>
      <c r="E1616">
        <v>2022</v>
      </c>
      <c r="F1616">
        <v>32</v>
      </c>
      <c r="G1616" t="s">
        <v>82</v>
      </c>
      <c r="H1616" t="s">
        <v>80</v>
      </c>
      <c r="I1616">
        <v>1009328</v>
      </c>
      <c r="J1616" t="s">
        <v>407</v>
      </c>
      <c r="K1616" t="s">
        <v>387</v>
      </c>
    </row>
    <row r="1617" spans="1:11" x14ac:dyDescent="0.35">
      <c r="A1617" t="s">
        <v>406</v>
      </c>
      <c r="B1617" t="s">
        <v>304</v>
      </c>
      <c r="C1617" t="s">
        <v>87</v>
      </c>
      <c r="D1617" t="s">
        <v>78</v>
      </c>
      <c r="E1617">
        <v>2022</v>
      </c>
      <c r="F1617">
        <v>32</v>
      </c>
      <c r="G1617" t="s">
        <v>82</v>
      </c>
      <c r="H1617" t="s">
        <v>81</v>
      </c>
      <c r="I1617">
        <v>28388</v>
      </c>
      <c r="J1617" t="s">
        <v>407</v>
      </c>
      <c r="K1617" t="s">
        <v>387</v>
      </c>
    </row>
    <row r="1618" spans="1:11" x14ac:dyDescent="0.35">
      <c r="A1618" t="s">
        <v>406</v>
      </c>
      <c r="B1618" t="s">
        <v>84</v>
      </c>
      <c r="C1618" t="s">
        <v>351</v>
      </c>
      <c r="D1618" t="s">
        <v>78</v>
      </c>
      <c r="E1618">
        <v>2021</v>
      </c>
      <c r="F1618">
        <v>32</v>
      </c>
      <c r="G1618" t="s">
        <v>82</v>
      </c>
      <c r="H1618" t="s">
        <v>80</v>
      </c>
      <c r="I1618">
        <v>2070.67</v>
      </c>
      <c r="J1618" t="s">
        <v>407</v>
      </c>
      <c r="K1618" t="s">
        <v>403</v>
      </c>
    </row>
    <row r="1619" spans="1:11" x14ac:dyDescent="0.35">
      <c r="A1619" t="s">
        <v>406</v>
      </c>
      <c r="B1619" t="s">
        <v>84</v>
      </c>
      <c r="C1619" t="s">
        <v>384</v>
      </c>
      <c r="D1619" t="s">
        <v>78</v>
      </c>
      <c r="E1619">
        <v>2021</v>
      </c>
      <c r="F1619">
        <v>11</v>
      </c>
      <c r="G1619" t="s">
        <v>79</v>
      </c>
      <c r="H1619" t="s">
        <v>80</v>
      </c>
      <c r="I1619">
        <v>5230</v>
      </c>
      <c r="J1619" t="s">
        <v>407</v>
      </c>
      <c r="K1619" t="s">
        <v>404</v>
      </c>
    </row>
    <row r="1620" spans="1:11" x14ac:dyDescent="0.35">
      <c r="A1620" t="s">
        <v>406</v>
      </c>
      <c r="B1620" t="s">
        <v>84</v>
      </c>
      <c r="C1620" t="s">
        <v>384</v>
      </c>
      <c r="D1620" t="s">
        <v>78</v>
      </c>
      <c r="E1620">
        <v>2021</v>
      </c>
      <c r="F1620">
        <v>12</v>
      </c>
      <c r="G1620" t="s">
        <v>73</v>
      </c>
      <c r="H1620" t="s">
        <v>80</v>
      </c>
      <c r="I1620">
        <v>523</v>
      </c>
      <c r="J1620" t="s">
        <v>407</v>
      </c>
      <c r="K1620" t="s">
        <v>404</v>
      </c>
    </row>
    <row r="1621" spans="1:11" x14ac:dyDescent="0.35">
      <c r="A1621" t="s">
        <v>406</v>
      </c>
      <c r="B1621" t="s">
        <v>84</v>
      </c>
      <c r="C1621" t="s">
        <v>384</v>
      </c>
      <c r="D1621" t="s">
        <v>78</v>
      </c>
      <c r="E1621">
        <v>2021</v>
      </c>
      <c r="F1621">
        <v>32</v>
      </c>
      <c r="G1621" t="s">
        <v>82</v>
      </c>
      <c r="H1621" t="s">
        <v>80</v>
      </c>
      <c r="I1621">
        <v>10560.54</v>
      </c>
      <c r="J1621" t="s">
        <v>407</v>
      </c>
      <c r="K1621" t="s">
        <v>404</v>
      </c>
    </row>
    <row r="1622" spans="1:11" x14ac:dyDescent="0.35">
      <c r="A1622" t="s">
        <v>406</v>
      </c>
      <c r="B1622" t="s">
        <v>84</v>
      </c>
      <c r="C1622" t="s">
        <v>384</v>
      </c>
      <c r="D1622" t="s">
        <v>78</v>
      </c>
      <c r="E1622">
        <v>2022</v>
      </c>
      <c r="F1622">
        <v>11</v>
      </c>
      <c r="G1622" t="s">
        <v>79</v>
      </c>
      <c r="H1622" t="s">
        <v>80</v>
      </c>
      <c r="I1622">
        <v>14295</v>
      </c>
      <c r="J1622" t="s">
        <v>407</v>
      </c>
      <c r="K1622" t="s">
        <v>413</v>
      </c>
    </row>
    <row r="1623" spans="1:11" x14ac:dyDescent="0.35">
      <c r="A1623" t="s">
        <v>406</v>
      </c>
      <c r="B1623" t="s">
        <v>84</v>
      </c>
      <c r="C1623" t="s">
        <v>384</v>
      </c>
      <c r="D1623" t="s">
        <v>78</v>
      </c>
      <c r="E1623">
        <v>2022</v>
      </c>
      <c r="F1623">
        <v>12</v>
      </c>
      <c r="G1623" t="s">
        <v>73</v>
      </c>
      <c r="H1623" t="s">
        <v>80</v>
      </c>
      <c r="I1623">
        <v>1715.4</v>
      </c>
      <c r="J1623" t="s">
        <v>407</v>
      </c>
      <c r="K1623" t="s">
        <v>413</v>
      </c>
    </row>
    <row r="1624" spans="1:11" x14ac:dyDescent="0.35">
      <c r="A1624" t="s">
        <v>406</v>
      </c>
      <c r="B1624" t="s">
        <v>84</v>
      </c>
      <c r="C1624" t="s">
        <v>384</v>
      </c>
      <c r="D1624" t="s">
        <v>78</v>
      </c>
      <c r="E1624">
        <v>2022</v>
      </c>
      <c r="F1624">
        <v>32</v>
      </c>
      <c r="G1624" t="s">
        <v>82</v>
      </c>
      <c r="H1624" t="s">
        <v>80</v>
      </c>
      <c r="I1624">
        <v>13485.07</v>
      </c>
      <c r="J1624" t="s">
        <v>407</v>
      </c>
      <c r="K1624" t="s">
        <v>413</v>
      </c>
    </row>
    <row r="1625" spans="1:11" x14ac:dyDescent="0.35">
      <c r="A1625" t="s">
        <v>406</v>
      </c>
      <c r="B1625" t="s">
        <v>84</v>
      </c>
      <c r="C1625" t="s">
        <v>327</v>
      </c>
      <c r="D1625" t="s">
        <v>78</v>
      </c>
      <c r="E1625">
        <v>2021</v>
      </c>
      <c r="F1625">
        <v>32</v>
      </c>
      <c r="G1625" t="s">
        <v>82</v>
      </c>
      <c r="H1625" t="s">
        <v>80</v>
      </c>
      <c r="I1625">
        <v>4948.7299999999996</v>
      </c>
      <c r="J1625" t="s">
        <v>407</v>
      </c>
      <c r="K1625" t="s">
        <v>389</v>
      </c>
    </row>
    <row r="1626" spans="1:11" x14ac:dyDescent="0.35">
      <c r="A1626" t="s">
        <v>406</v>
      </c>
      <c r="B1626" t="s">
        <v>84</v>
      </c>
      <c r="C1626" t="s">
        <v>327</v>
      </c>
      <c r="D1626" t="s">
        <v>78</v>
      </c>
      <c r="E1626">
        <v>2021</v>
      </c>
      <c r="F1626">
        <v>32</v>
      </c>
      <c r="G1626" t="s">
        <v>82</v>
      </c>
      <c r="H1626" t="s">
        <v>81</v>
      </c>
      <c r="I1626">
        <v>1168.1099999999999</v>
      </c>
      <c r="J1626" t="s">
        <v>407</v>
      </c>
      <c r="K1626" t="s">
        <v>389</v>
      </c>
    </row>
    <row r="1627" spans="1:11" x14ac:dyDescent="0.35">
      <c r="A1627" t="s">
        <v>406</v>
      </c>
      <c r="B1627" t="s">
        <v>84</v>
      </c>
      <c r="C1627" t="s">
        <v>329</v>
      </c>
      <c r="D1627" t="s">
        <v>78</v>
      </c>
      <c r="E1627">
        <v>2020</v>
      </c>
      <c r="F1627">
        <v>12</v>
      </c>
      <c r="G1627" t="s">
        <v>73</v>
      </c>
      <c r="H1627" t="s">
        <v>80</v>
      </c>
      <c r="I1627">
        <v>-4.8099999999999996</v>
      </c>
      <c r="J1627" t="s">
        <v>407</v>
      </c>
      <c r="K1627" t="s">
        <v>390</v>
      </c>
    </row>
    <row r="1628" spans="1:11" x14ac:dyDescent="0.35">
      <c r="A1628" t="s">
        <v>406</v>
      </c>
      <c r="B1628" t="s">
        <v>84</v>
      </c>
      <c r="C1628" t="s">
        <v>329</v>
      </c>
      <c r="D1628" t="s">
        <v>78</v>
      </c>
      <c r="E1628">
        <v>2021</v>
      </c>
      <c r="F1628">
        <v>11</v>
      </c>
      <c r="G1628" t="s">
        <v>79</v>
      </c>
      <c r="H1628" t="s">
        <v>80</v>
      </c>
      <c r="I1628">
        <v>3938</v>
      </c>
      <c r="J1628" t="s">
        <v>407</v>
      </c>
      <c r="K1628" t="s">
        <v>390</v>
      </c>
    </row>
    <row r="1629" spans="1:11" x14ac:dyDescent="0.35">
      <c r="A1629" t="s">
        <v>406</v>
      </c>
      <c r="B1629" t="s">
        <v>84</v>
      </c>
      <c r="C1629" t="s">
        <v>329</v>
      </c>
      <c r="D1629" t="s">
        <v>78</v>
      </c>
      <c r="E1629">
        <v>2021</v>
      </c>
      <c r="F1629">
        <v>11</v>
      </c>
      <c r="G1629" t="s">
        <v>79</v>
      </c>
      <c r="H1629" t="s">
        <v>81</v>
      </c>
      <c r="I1629">
        <v>2187</v>
      </c>
      <c r="J1629" t="s">
        <v>407</v>
      </c>
      <c r="K1629" t="s">
        <v>390</v>
      </c>
    </row>
    <row r="1630" spans="1:11" x14ac:dyDescent="0.35">
      <c r="A1630" t="s">
        <v>406</v>
      </c>
      <c r="B1630" t="s">
        <v>84</v>
      </c>
      <c r="C1630" t="s">
        <v>329</v>
      </c>
      <c r="D1630" t="s">
        <v>78</v>
      </c>
      <c r="E1630">
        <v>2021</v>
      </c>
      <c r="F1630">
        <v>12</v>
      </c>
      <c r="G1630" t="s">
        <v>73</v>
      </c>
      <c r="H1630" t="s">
        <v>80</v>
      </c>
      <c r="I1630">
        <v>389.36</v>
      </c>
      <c r="J1630" t="s">
        <v>407</v>
      </c>
      <c r="K1630" t="s">
        <v>390</v>
      </c>
    </row>
    <row r="1631" spans="1:11" x14ac:dyDescent="0.35">
      <c r="A1631" t="s">
        <v>406</v>
      </c>
      <c r="B1631" t="s">
        <v>84</v>
      </c>
      <c r="C1631" t="s">
        <v>329</v>
      </c>
      <c r="D1631" t="s">
        <v>78</v>
      </c>
      <c r="E1631">
        <v>2021</v>
      </c>
      <c r="F1631">
        <v>12</v>
      </c>
      <c r="G1631" t="s">
        <v>73</v>
      </c>
      <c r="H1631" t="s">
        <v>81</v>
      </c>
      <c r="I1631">
        <v>218.7</v>
      </c>
      <c r="J1631" t="s">
        <v>407</v>
      </c>
      <c r="K1631" t="s">
        <v>390</v>
      </c>
    </row>
    <row r="1632" spans="1:11" x14ac:dyDescent="0.35">
      <c r="A1632" t="s">
        <v>406</v>
      </c>
      <c r="B1632" t="s">
        <v>84</v>
      </c>
      <c r="C1632" t="s">
        <v>329</v>
      </c>
      <c r="D1632" t="s">
        <v>78</v>
      </c>
      <c r="E1632">
        <v>2021</v>
      </c>
      <c r="F1632">
        <v>32</v>
      </c>
      <c r="G1632" t="s">
        <v>82</v>
      </c>
      <c r="H1632" t="s">
        <v>80</v>
      </c>
      <c r="I1632">
        <v>22148.25</v>
      </c>
      <c r="J1632" t="s">
        <v>407</v>
      </c>
      <c r="K1632" t="s">
        <v>390</v>
      </c>
    </row>
    <row r="1633" spans="1:11" x14ac:dyDescent="0.35">
      <c r="A1633" t="s">
        <v>406</v>
      </c>
      <c r="B1633" t="s">
        <v>84</v>
      </c>
      <c r="C1633" t="s">
        <v>329</v>
      </c>
      <c r="D1633" t="s">
        <v>78</v>
      </c>
      <c r="E1633">
        <v>2021</v>
      </c>
      <c r="F1633">
        <v>32</v>
      </c>
      <c r="G1633" t="s">
        <v>82</v>
      </c>
      <c r="H1633" t="s">
        <v>81</v>
      </c>
      <c r="I1633">
        <v>8372.33</v>
      </c>
      <c r="J1633" t="s">
        <v>407</v>
      </c>
      <c r="K1633" t="s">
        <v>390</v>
      </c>
    </row>
    <row r="1634" spans="1:11" x14ac:dyDescent="0.35">
      <c r="A1634" t="s">
        <v>406</v>
      </c>
      <c r="B1634" t="s">
        <v>84</v>
      </c>
      <c r="C1634" t="s">
        <v>329</v>
      </c>
      <c r="D1634" t="s">
        <v>78</v>
      </c>
      <c r="E1634">
        <v>2022</v>
      </c>
      <c r="F1634">
        <v>11</v>
      </c>
      <c r="G1634" t="s">
        <v>79</v>
      </c>
      <c r="H1634" t="s">
        <v>80</v>
      </c>
      <c r="I1634">
        <v>4493</v>
      </c>
      <c r="J1634" t="s">
        <v>407</v>
      </c>
      <c r="K1634" t="s">
        <v>390</v>
      </c>
    </row>
    <row r="1635" spans="1:11" x14ac:dyDescent="0.35">
      <c r="A1635" t="s">
        <v>406</v>
      </c>
      <c r="B1635" t="s">
        <v>84</v>
      </c>
      <c r="C1635" t="s">
        <v>329</v>
      </c>
      <c r="D1635" t="s">
        <v>78</v>
      </c>
      <c r="E1635">
        <v>2022</v>
      </c>
      <c r="F1635">
        <v>12</v>
      </c>
      <c r="G1635" t="s">
        <v>73</v>
      </c>
      <c r="H1635" t="s">
        <v>80</v>
      </c>
      <c r="I1635">
        <v>449.3</v>
      </c>
      <c r="J1635" t="s">
        <v>407</v>
      </c>
      <c r="K1635" t="s">
        <v>390</v>
      </c>
    </row>
    <row r="1636" spans="1:11" x14ac:dyDescent="0.35">
      <c r="A1636" t="s">
        <v>406</v>
      </c>
      <c r="B1636" t="s">
        <v>84</v>
      </c>
      <c r="C1636" t="s">
        <v>329</v>
      </c>
      <c r="D1636" t="s">
        <v>78</v>
      </c>
      <c r="E1636">
        <v>2022</v>
      </c>
      <c r="F1636">
        <v>32</v>
      </c>
      <c r="G1636" t="s">
        <v>82</v>
      </c>
      <c r="H1636" t="s">
        <v>80</v>
      </c>
      <c r="I1636">
        <v>4214.08</v>
      </c>
      <c r="J1636" t="s">
        <v>407</v>
      </c>
      <c r="K1636" t="s">
        <v>390</v>
      </c>
    </row>
    <row r="1637" spans="1:11" x14ac:dyDescent="0.35">
      <c r="A1637" t="s">
        <v>406</v>
      </c>
      <c r="B1637" t="s">
        <v>84</v>
      </c>
      <c r="C1637" t="s">
        <v>334</v>
      </c>
      <c r="D1637" t="s">
        <v>78</v>
      </c>
      <c r="E1637">
        <v>2021</v>
      </c>
      <c r="F1637">
        <v>32</v>
      </c>
      <c r="G1637" t="s">
        <v>82</v>
      </c>
      <c r="H1637" t="s">
        <v>80</v>
      </c>
      <c r="I1637">
        <v>4929.0200000000004</v>
      </c>
      <c r="J1637" t="s">
        <v>407</v>
      </c>
      <c r="K1637" t="s">
        <v>391</v>
      </c>
    </row>
    <row r="1638" spans="1:11" x14ac:dyDescent="0.35">
      <c r="A1638" t="s">
        <v>406</v>
      </c>
      <c r="B1638" t="s">
        <v>84</v>
      </c>
      <c r="C1638" t="s">
        <v>330</v>
      </c>
      <c r="D1638" t="s">
        <v>78</v>
      </c>
      <c r="E1638">
        <v>2020</v>
      </c>
      <c r="F1638">
        <v>12</v>
      </c>
      <c r="G1638" t="s">
        <v>73</v>
      </c>
      <c r="H1638" t="s">
        <v>80</v>
      </c>
      <c r="I1638">
        <v>-198.5</v>
      </c>
      <c r="J1638" t="s">
        <v>407</v>
      </c>
      <c r="K1638" t="s">
        <v>392</v>
      </c>
    </row>
    <row r="1639" spans="1:11" x14ac:dyDescent="0.35">
      <c r="A1639" t="s">
        <v>406</v>
      </c>
      <c r="B1639" t="s">
        <v>84</v>
      </c>
      <c r="C1639" t="s">
        <v>330</v>
      </c>
      <c r="D1639" t="s">
        <v>78</v>
      </c>
      <c r="E1639">
        <v>2021</v>
      </c>
      <c r="F1639">
        <v>11</v>
      </c>
      <c r="G1639" t="s">
        <v>79</v>
      </c>
      <c r="H1639" t="s">
        <v>80</v>
      </c>
      <c r="I1639">
        <v>6511</v>
      </c>
      <c r="J1639" t="s">
        <v>407</v>
      </c>
      <c r="K1639" t="s">
        <v>392</v>
      </c>
    </row>
    <row r="1640" spans="1:11" x14ac:dyDescent="0.35">
      <c r="A1640" t="s">
        <v>406</v>
      </c>
      <c r="B1640" t="s">
        <v>84</v>
      </c>
      <c r="C1640" t="s">
        <v>330</v>
      </c>
      <c r="D1640" t="s">
        <v>78</v>
      </c>
      <c r="E1640">
        <v>2021</v>
      </c>
      <c r="F1640">
        <v>11</v>
      </c>
      <c r="G1640" t="s">
        <v>79</v>
      </c>
      <c r="H1640" t="s">
        <v>81</v>
      </c>
      <c r="I1640">
        <v>969</v>
      </c>
      <c r="J1640" t="s">
        <v>407</v>
      </c>
      <c r="K1640" t="s">
        <v>392</v>
      </c>
    </row>
    <row r="1641" spans="1:11" x14ac:dyDescent="0.35">
      <c r="A1641" t="s">
        <v>406</v>
      </c>
      <c r="B1641" t="s">
        <v>84</v>
      </c>
      <c r="C1641" t="s">
        <v>330</v>
      </c>
      <c r="D1641" t="s">
        <v>78</v>
      </c>
      <c r="E1641">
        <v>2021</v>
      </c>
      <c r="F1641">
        <v>12</v>
      </c>
      <c r="G1641" t="s">
        <v>73</v>
      </c>
      <c r="H1641" t="s">
        <v>80</v>
      </c>
      <c r="I1641">
        <v>584.13</v>
      </c>
      <c r="J1641" t="s">
        <v>407</v>
      </c>
      <c r="K1641" t="s">
        <v>392</v>
      </c>
    </row>
    <row r="1642" spans="1:11" x14ac:dyDescent="0.35">
      <c r="A1642" t="s">
        <v>406</v>
      </c>
      <c r="B1642" t="s">
        <v>84</v>
      </c>
      <c r="C1642" t="s">
        <v>330</v>
      </c>
      <c r="D1642" t="s">
        <v>78</v>
      </c>
      <c r="E1642">
        <v>2021</v>
      </c>
      <c r="F1642">
        <v>12</v>
      </c>
      <c r="G1642" t="s">
        <v>73</v>
      </c>
      <c r="H1642" t="s">
        <v>81</v>
      </c>
      <c r="I1642">
        <v>96.9</v>
      </c>
      <c r="J1642" t="s">
        <v>407</v>
      </c>
      <c r="K1642" t="s">
        <v>392</v>
      </c>
    </row>
    <row r="1643" spans="1:11" x14ac:dyDescent="0.35">
      <c r="A1643" t="s">
        <v>406</v>
      </c>
      <c r="B1643" t="s">
        <v>84</v>
      </c>
      <c r="C1643" t="s">
        <v>330</v>
      </c>
      <c r="D1643" t="s">
        <v>78</v>
      </c>
      <c r="E1643">
        <v>2021</v>
      </c>
      <c r="F1643">
        <v>32</v>
      </c>
      <c r="G1643" t="s">
        <v>82</v>
      </c>
      <c r="H1643" t="s">
        <v>80</v>
      </c>
      <c r="I1643">
        <v>132521.82999999999</v>
      </c>
      <c r="J1643" t="s">
        <v>407</v>
      </c>
      <c r="K1643" t="s">
        <v>392</v>
      </c>
    </row>
    <row r="1644" spans="1:11" x14ac:dyDescent="0.35">
      <c r="A1644" t="s">
        <v>406</v>
      </c>
      <c r="B1644" t="s">
        <v>84</v>
      </c>
      <c r="C1644" t="s">
        <v>330</v>
      </c>
      <c r="D1644" t="s">
        <v>78</v>
      </c>
      <c r="E1644">
        <v>2021</v>
      </c>
      <c r="F1644">
        <v>32</v>
      </c>
      <c r="G1644" t="s">
        <v>82</v>
      </c>
      <c r="H1644" t="s">
        <v>81</v>
      </c>
      <c r="I1644">
        <v>35460.879999999997</v>
      </c>
      <c r="J1644" t="s">
        <v>407</v>
      </c>
      <c r="K1644" t="s">
        <v>392</v>
      </c>
    </row>
    <row r="1645" spans="1:11" x14ac:dyDescent="0.35">
      <c r="A1645" t="s">
        <v>406</v>
      </c>
      <c r="B1645" t="s">
        <v>84</v>
      </c>
      <c r="C1645" t="s">
        <v>330</v>
      </c>
      <c r="D1645" t="s">
        <v>78</v>
      </c>
      <c r="E1645">
        <v>2022</v>
      </c>
      <c r="F1645">
        <v>11</v>
      </c>
      <c r="G1645" t="s">
        <v>79</v>
      </c>
      <c r="H1645" t="s">
        <v>80</v>
      </c>
      <c r="I1645">
        <v>3380</v>
      </c>
      <c r="J1645" t="s">
        <v>407</v>
      </c>
      <c r="K1645" t="s">
        <v>392</v>
      </c>
    </row>
    <row r="1646" spans="1:11" x14ac:dyDescent="0.35">
      <c r="A1646" t="s">
        <v>406</v>
      </c>
      <c r="B1646" t="s">
        <v>84</v>
      </c>
      <c r="C1646" t="s">
        <v>330</v>
      </c>
      <c r="D1646" t="s">
        <v>78</v>
      </c>
      <c r="E1646">
        <v>2022</v>
      </c>
      <c r="F1646">
        <v>12</v>
      </c>
      <c r="G1646" t="s">
        <v>73</v>
      </c>
      <c r="H1646" t="s">
        <v>80</v>
      </c>
      <c r="I1646">
        <v>338</v>
      </c>
      <c r="J1646" t="s">
        <v>407</v>
      </c>
      <c r="K1646" t="s">
        <v>392</v>
      </c>
    </row>
    <row r="1647" spans="1:11" x14ac:dyDescent="0.35">
      <c r="A1647" t="s">
        <v>406</v>
      </c>
      <c r="B1647" t="s">
        <v>84</v>
      </c>
      <c r="C1647" t="s">
        <v>330</v>
      </c>
      <c r="D1647" t="s">
        <v>78</v>
      </c>
      <c r="E1647">
        <v>2022</v>
      </c>
      <c r="F1647">
        <v>32</v>
      </c>
      <c r="G1647" t="s">
        <v>82</v>
      </c>
      <c r="H1647" t="s">
        <v>80</v>
      </c>
      <c r="I1647">
        <v>3185.2</v>
      </c>
      <c r="J1647" t="s">
        <v>407</v>
      </c>
      <c r="K1647" t="s">
        <v>392</v>
      </c>
    </row>
    <row r="1648" spans="1:11" x14ac:dyDescent="0.35">
      <c r="A1648" t="s">
        <v>406</v>
      </c>
      <c r="B1648" t="s">
        <v>84</v>
      </c>
      <c r="C1648" t="s">
        <v>85</v>
      </c>
      <c r="D1648" t="s">
        <v>78</v>
      </c>
      <c r="E1648">
        <v>2021</v>
      </c>
      <c r="F1648">
        <v>11</v>
      </c>
      <c r="G1648" t="s">
        <v>79</v>
      </c>
      <c r="H1648" t="s">
        <v>80</v>
      </c>
      <c r="I1648">
        <v>-891</v>
      </c>
      <c r="J1648" t="s">
        <v>407</v>
      </c>
      <c r="K1648" t="s">
        <v>388</v>
      </c>
    </row>
    <row r="1649" spans="1:11" x14ac:dyDescent="0.35">
      <c r="A1649" t="s">
        <v>406</v>
      </c>
      <c r="B1649" t="s">
        <v>84</v>
      </c>
      <c r="C1649" t="s">
        <v>85</v>
      </c>
      <c r="D1649" t="s">
        <v>78</v>
      </c>
      <c r="E1649">
        <v>2021</v>
      </c>
      <c r="F1649">
        <v>32</v>
      </c>
      <c r="G1649" t="s">
        <v>82</v>
      </c>
      <c r="H1649" t="s">
        <v>80</v>
      </c>
      <c r="I1649">
        <v>14142.14</v>
      </c>
      <c r="J1649" t="s">
        <v>407</v>
      </c>
      <c r="K1649" t="s">
        <v>388</v>
      </c>
    </row>
    <row r="1650" spans="1:11" x14ac:dyDescent="0.35">
      <c r="A1650" t="s">
        <v>406</v>
      </c>
      <c r="B1650" t="s">
        <v>84</v>
      </c>
      <c r="C1650" t="s">
        <v>85</v>
      </c>
      <c r="D1650" t="s">
        <v>78</v>
      </c>
      <c r="E1650">
        <v>2022</v>
      </c>
      <c r="F1650">
        <v>11</v>
      </c>
      <c r="G1650" t="s">
        <v>79</v>
      </c>
      <c r="H1650" t="s">
        <v>80</v>
      </c>
      <c r="I1650">
        <v>8612</v>
      </c>
      <c r="J1650" t="s">
        <v>407</v>
      </c>
      <c r="K1650" t="s">
        <v>388</v>
      </c>
    </row>
    <row r="1651" spans="1:11" x14ac:dyDescent="0.35">
      <c r="A1651" t="s">
        <v>406</v>
      </c>
      <c r="B1651" t="s">
        <v>84</v>
      </c>
      <c r="C1651" t="s">
        <v>85</v>
      </c>
      <c r="D1651" t="s">
        <v>78</v>
      </c>
      <c r="E1651">
        <v>2022</v>
      </c>
      <c r="F1651">
        <v>32</v>
      </c>
      <c r="G1651" t="s">
        <v>82</v>
      </c>
      <c r="H1651" t="s">
        <v>80</v>
      </c>
      <c r="I1651">
        <v>8281.67</v>
      </c>
      <c r="J1651" t="s">
        <v>407</v>
      </c>
      <c r="K1651" t="s">
        <v>388</v>
      </c>
    </row>
    <row r="1652" spans="1:11" x14ac:dyDescent="0.35">
      <c r="A1652" t="s">
        <v>406</v>
      </c>
      <c r="B1652" t="s">
        <v>84</v>
      </c>
      <c r="C1652" t="s">
        <v>372</v>
      </c>
      <c r="D1652" t="s">
        <v>78</v>
      </c>
      <c r="E1652">
        <v>2021</v>
      </c>
      <c r="F1652">
        <v>32</v>
      </c>
      <c r="G1652" t="s">
        <v>82</v>
      </c>
      <c r="H1652" t="s">
        <v>80</v>
      </c>
      <c r="I1652">
        <v>1504.99</v>
      </c>
      <c r="J1652" t="s">
        <v>407</v>
      </c>
      <c r="K1652" t="s">
        <v>401</v>
      </c>
    </row>
    <row r="1653" spans="1:11" x14ac:dyDescent="0.35">
      <c r="A1653" t="s">
        <v>406</v>
      </c>
      <c r="B1653" t="s">
        <v>84</v>
      </c>
      <c r="C1653" t="s">
        <v>335</v>
      </c>
      <c r="D1653" t="s">
        <v>78</v>
      </c>
      <c r="E1653">
        <v>2021</v>
      </c>
      <c r="F1653">
        <v>32</v>
      </c>
      <c r="G1653" t="s">
        <v>82</v>
      </c>
      <c r="H1653" t="s">
        <v>80</v>
      </c>
      <c r="I1653">
        <v>5904.56</v>
      </c>
      <c r="J1653" t="s">
        <v>407</v>
      </c>
      <c r="K1653" t="s">
        <v>393</v>
      </c>
    </row>
    <row r="1654" spans="1:11" x14ac:dyDescent="0.35">
      <c r="A1654" t="s">
        <v>406</v>
      </c>
      <c r="B1654" t="s">
        <v>84</v>
      </c>
      <c r="C1654" t="s">
        <v>352</v>
      </c>
      <c r="D1654" t="s">
        <v>78</v>
      </c>
      <c r="E1654">
        <v>2021</v>
      </c>
      <c r="F1654">
        <v>11</v>
      </c>
      <c r="G1654" t="s">
        <v>79</v>
      </c>
      <c r="H1654" t="s">
        <v>80</v>
      </c>
      <c r="I1654">
        <v>3229</v>
      </c>
      <c r="J1654" t="s">
        <v>407</v>
      </c>
      <c r="K1654" t="s">
        <v>399</v>
      </c>
    </row>
    <row r="1655" spans="1:11" x14ac:dyDescent="0.35">
      <c r="A1655" t="s">
        <v>406</v>
      </c>
      <c r="B1655" t="s">
        <v>84</v>
      </c>
      <c r="C1655" t="s">
        <v>352</v>
      </c>
      <c r="D1655" t="s">
        <v>78</v>
      </c>
      <c r="E1655">
        <v>2021</v>
      </c>
      <c r="F1655">
        <v>12</v>
      </c>
      <c r="G1655" t="s">
        <v>73</v>
      </c>
      <c r="H1655" t="s">
        <v>80</v>
      </c>
      <c r="I1655">
        <v>322.89999999999998</v>
      </c>
      <c r="J1655" t="s">
        <v>407</v>
      </c>
      <c r="K1655" t="s">
        <v>399</v>
      </c>
    </row>
    <row r="1656" spans="1:11" x14ac:dyDescent="0.35">
      <c r="A1656" t="s">
        <v>406</v>
      </c>
      <c r="B1656" t="s">
        <v>84</v>
      </c>
      <c r="C1656" t="s">
        <v>352</v>
      </c>
      <c r="D1656" t="s">
        <v>78</v>
      </c>
      <c r="E1656">
        <v>2021</v>
      </c>
      <c r="F1656">
        <v>32</v>
      </c>
      <c r="G1656" t="s">
        <v>82</v>
      </c>
      <c r="H1656" t="s">
        <v>80</v>
      </c>
      <c r="I1656">
        <v>5028.2</v>
      </c>
      <c r="J1656" t="s">
        <v>407</v>
      </c>
      <c r="K1656" t="s">
        <v>399</v>
      </c>
    </row>
    <row r="1657" spans="1:11" x14ac:dyDescent="0.35">
      <c r="A1657" t="s">
        <v>406</v>
      </c>
      <c r="B1657" t="s">
        <v>84</v>
      </c>
      <c r="C1657" t="s">
        <v>353</v>
      </c>
      <c r="D1657" t="s">
        <v>78</v>
      </c>
      <c r="E1657">
        <v>2021</v>
      </c>
      <c r="F1657">
        <v>32</v>
      </c>
      <c r="G1657" t="s">
        <v>82</v>
      </c>
      <c r="H1657" t="s">
        <v>80</v>
      </c>
      <c r="I1657">
        <v>2077.5300000000002</v>
      </c>
      <c r="J1657" t="s">
        <v>407</v>
      </c>
      <c r="K1657" t="s">
        <v>402</v>
      </c>
    </row>
    <row r="1658" spans="1:11" x14ac:dyDescent="0.35">
      <c r="A1658" t="s">
        <v>406</v>
      </c>
      <c r="B1658" t="s">
        <v>84</v>
      </c>
      <c r="C1658" t="s">
        <v>353</v>
      </c>
      <c r="D1658" t="s">
        <v>78</v>
      </c>
      <c r="E1658">
        <v>2021</v>
      </c>
      <c r="F1658">
        <v>32</v>
      </c>
      <c r="G1658" t="s">
        <v>82</v>
      </c>
      <c r="H1658" t="s">
        <v>81</v>
      </c>
      <c r="I1658">
        <v>3814.1</v>
      </c>
      <c r="J1658" t="s">
        <v>407</v>
      </c>
      <c r="K1658" t="s">
        <v>402</v>
      </c>
    </row>
    <row r="1659" spans="1:11" x14ac:dyDescent="0.35">
      <c r="A1659" t="s">
        <v>406</v>
      </c>
      <c r="B1659" t="s">
        <v>84</v>
      </c>
      <c r="C1659" t="s">
        <v>336</v>
      </c>
      <c r="D1659" t="s">
        <v>78</v>
      </c>
      <c r="E1659">
        <v>2021</v>
      </c>
      <c r="F1659">
        <v>32</v>
      </c>
      <c r="G1659" t="s">
        <v>82</v>
      </c>
      <c r="H1659" t="s">
        <v>80</v>
      </c>
      <c r="I1659">
        <v>12213.64</v>
      </c>
      <c r="J1659" t="s">
        <v>407</v>
      </c>
      <c r="K1659" t="s">
        <v>394</v>
      </c>
    </row>
    <row r="1660" spans="1:11" x14ac:dyDescent="0.35">
      <c r="A1660" t="s">
        <v>406</v>
      </c>
      <c r="B1660" t="s">
        <v>84</v>
      </c>
      <c r="C1660" t="s">
        <v>337</v>
      </c>
      <c r="D1660" t="s">
        <v>78</v>
      </c>
      <c r="E1660">
        <v>2021</v>
      </c>
      <c r="F1660">
        <v>32</v>
      </c>
      <c r="G1660" t="s">
        <v>82</v>
      </c>
      <c r="H1660" t="s">
        <v>80</v>
      </c>
      <c r="I1660">
        <v>1727.75</v>
      </c>
      <c r="J1660" t="s">
        <v>407</v>
      </c>
      <c r="K1660" t="s">
        <v>395</v>
      </c>
    </row>
    <row r="1661" spans="1:11" x14ac:dyDescent="0.35">
      <c r="A1661" t="s">
        <v>406</v>
      </c>
      <c r="B1661" t="s">
        <v>84</v>
      </c>
      <c r="C1661" t="s">
        <v>338</v>
      </c>
      <c r="D1661" t="s">
        <v>78</v>
      </c>
      <c r="E1661">
        <v>2021</v>
      </c>
      <c r="F1661">
        <v>32</v>
      </c>
      <c r="G1661" t="s">
        <v>82</v>
      </c>
      <c r="H1661" t="s">
        <v>80</v>
      </c>
      <c r="I1661">
        <v>716.72</v>
      </c>
      <c r="J1661" t="s">
        <v>407</v>
      </c>
      <c r="K1661" t="s">
        <v>396</v>
      </c>
    </row>
    <row r="1662" spans="1:11" x14ac:dyDescent="0.35">
      <c r="A1662" t="s">
        <v>406</v>
      </c>
      <c r="B1662" t="s">
        <v>84</v>
      </c>
      <c r="C1662" t="s">
        <v>331</v>
      </c>
      <c r="D1662" t="s">
        <v>78</v>
      </c>
      <c r="E1662">
        <v>2020</v>
      </c>
      <c r="F1662">
        <v>11</v>
      </c>
      <c r="G1662" t="s">
        <v>79</v>
      </c>
      <c r="H1662" t="s">
        <v>80</v>
      </c>
      <c r="I1662">
        <v>-1162</v>
      </c>
      <c r="J1662" t="s">
        <v>407</v>
      </c>
      <c r="K1662" t="s">
        <v>397</v>
      </c>
    </row>
    <row r="1663" spans="1:11" x14ac:dyDescent="0.35">
      <c r="A1663" t="s">
        <v>406</v>
      </c>
      <c r="B1663" t="s">
        <v>84</v>
      </c>
      <c r="C1663" t="s">
        <v>331</v>
      </c>
      <c r="D1663" t="s">
        <v>78</v>
      </c>
      <c r="E1663">
        <v>2020</v>
      </c>
      <c r="F1663">
        <v>12</v>
      </c>
      <c r="G1663" t="s">
        <v>73</v>
      </c>
      <c r="H1663" t="s">
        <v>80</v>
      </c>
      <c r="I1663">
        <v>-116.2</v>
      </c>
      <c r="J1663" t="s">
        <v>407</v>
      </c>
      <c r="K1663" t="s">
        <v>397</v>
      </c>
    </row>
    <row r="1664" spans="1:11" x14ac:dyDescent="0.35">
      <c r="A1664" t="s">
        <v>406</v>
      </c>
      <c r="B1664" t="s">
        <v>84</v>
      </c>
      <c r="C1664" t="s">
        <v>331</v>
      </c>
      <c r="D1664" t="s">
        <v>78</v>
      </c>
      <c r="E1664">
        <v>2021</v>
      </c>
      <c r="F1664">
        <v>11</v>
      </c>
      <c r="G1664" t="s">
        <v>79</v>
      </c>
      <c r="H1664" t="s">
        <v>80</v>
      </c>
      <c r="I1664">
        <v>3141</v>
      </c>
      <c r="J1664" t="s">
        <v>407</v>
      </c>
      <c r="K1664" t="s">
        <v>397</v>
      </c>
    </row>
    <row r="1665" spans="1:11" x14ac:dyDescent="0.35">
      <c r="A1665" t="s">
        <v>406</v>
      </c>
      <c r="B1665" t="s">
        <v>84</v>
      </c>
      <c r="C1665" t="s">
        <v>331</v>
      </c>
      <c r="D1665" t="s">
        <v>78</v>
      </c>
      <c r="E1665">
        <v>2021</v>
      </c>
      <c r="F1665">
        <v>11</v>
      </c>
      <c r="G1665" t="s">
        <v>79</v>
      </c>
      <c r="H1665" t="s">
        <v>81</v>
      </c>
      <c r="I1665">
        <v>3791</v>
      </c>
      <c r="J1665" t="s">
        <v>407</v>
      </c>
      <c r="K1665" t="s">
        <v>397</v>
      </c>
    </row>
    <row r="1666" spans="1:11" x14ac:dyDescent="0.35">
      <c r="A1666" t="s">
        <v>406</v>
      </c>
      <c r="B1666" t="s">
        <v>84</v>
      </c>
      <c r="C1666" t="s">
        <v>331</v>
      </c>
      <c r="D1666" t="s">
        <v>78</v>
      </c>
      <c r="E1666">
        <v>2021</v>
      </c>
      <c r="F1666">
        <v>12</v>
      </c>
      <c r="G1666" t="s">
        <v>73</v>
      </c>
      <c r="H1666" t="s">
        <v>80</v>
      </c>
      <c r="I1666">
        <v>314.25</v>
      </c>
      <c r="J1666" t="s">
        <v>407</v>
      </c>
      <c r="K1666" t="s">
        <v>397</v>
      </c>
    </row>
    <row r="1667" spans="1:11" x14ac:dyDescent="0.35">
      <c r="A1667" t="s">
        <v>406</v>
      </c>
      <c r="B1667" t="s">
        <v>84</v>
      </c>
      <c r="C1667" t="s">
        <v>331</v>
      </c>
      <c r="D1667" t="s">
        <v>78</v>
      </c>
      <c r="E1667">
        <v>2021</v>
      </c>
      <c r="F1667">
        <v>12</v>
      </c>
      <c r="G1667" t="s">
        <v>73</v>
      </c>
      <c r="H1667" t="s">
        <v>81</v>
      </c>
      <c r="I1667">
        <v>379.1</v>
      </c>
      <c r="J1667" t="s">
        <v>407</v>
      </c>
      <c r="K1667" t="s">
        <v>397</v>
      </c>
    </row>
    <row r="1668" spans="1:11" x14ac:dyDescent="0.35">
      <c r="A1668" t="s">
        <v>406</v>
      </c>
      <c r="B1668" t="s">
        <v>84</v>
      </c>
      <c r="C1668" t="s">
        <v>331</v>
      </c>
      <c r="D1668" t="s">
        <v>78</v>
      </c>
      <c r="E1668">
        <v>2021</v>
      </c>
      <c r="F1668">
        <v>32</v>
      </c>
      <c r="G1668" t="s">
        <v>82</v>
      </c>
      <c r="H1668" t="s">
        <v>80</v>
      </c>
      <c r="I1668">
        <v>55342.9</v>
      </c>
      <c r="J1668" t="s">
        <v>407</v>
      </c>
      <c r="K1668" t="s">
        <v>397</v>
      </c>
    </row>
    <row r="1669" spans="1:11" x14ac:dyDescent="0.35">
      <c r="A1669" t="s">
        <v>406</v>
      </c>
      <c r="B1669" t="s">
        <v>84</v>
      </c>
      <c r="C1669" t="s">
        <v>331</v>
      </c>
      <c r="D1669" t="s">
        <v>78</v>
      </c>
      <c r="E1669">
        <v>2021</v>
      </c>
      <c r="F1669">
        <v>32</v>
      </c>
      <c r="G1669" t="s">
        <v>82</v>
      </c>
      <c r="H1669" t="s">
        <v>81</v>
      </c>
      <c r="I1669">
        <v>12819.87</v>
      </c>
      <c r="J1669" t="s">
        <v>407</v>
      </c>
      <c r="K1669" t="s">
        <v>397</v>
      </c>
    </row>
    <row r="1670" spans="1:11" x14ac:dyDescent="0.35">
      <c r="A1670" t="s">
        <v>406</v>
      </c>
      <c r="B1670" t="s">
        <v>84</v>
      </c>
      <c r="C1670" t="s">
        <v>339</v>
      </c>
      <c r="D1670" t="s">
        <v>78</v>
      </c>
      <c r="E1670">
        <v>2021</v>
      </c>
      <c r="F1670">
        <v>32</v>
      </c>
      <c r="G1670" t="s">
        <v>82</v>
      </c>
      <c r="H1670" t="s">
        <v>80</v>
      </c>
      <c r="I1670">
        <v>2207.44</v>
      </c>
      <c r="J1670" t="s">
        <v>407</v>
      </c>
      <c r="K1670" t="s">
        <v>398</v>
      </c>
    </row>
    <row r="1671" spans="1:11" x14ac:dyDescent="0.35">
      <c r="A1671" t="s">
        <v>406</v>
      </c>
      <c r="B1671" t="s">
        <v>304</v>
      </c>
      <c r="C1671" t="s">
        <v>87</v>
      </c>
      <c r="D1671" t="s">
        <v>78</v>
      </c>
      <c r="E1671">
        <v>2021</v>
      </c>
      <c r="F1671">
        <v>11</v>
      </c>
      <c r="G1671" t="s">
        <v>79</v>
      </c>
      <c r="H1671" t="s">
        <v>80</v>
      </c>
      <c r="I1671">
        <v>-323749</v>
      </c>
      <c r="J1671" t="s">
        <v>409</v>
      </c>
      <c r="K1671" t="s">
        <v>387</v>
      </c>
    </row>
    <row r="1672" spans="1:11" x14ac:dyDescent="0.35">
      <c r="A1672" t="s">
        <v>406</v>
      </c>
      <c r="B1672" t="s">
        <v>304</v>
      </c>
      <c r="C1672" t="s">
        <v>87</v>
      </c>
      <c r="D1672" t="s">
        <v>78</v>
      </c>
      <c r="E1672">
        <v>2021</v>
      </c>
      <c r="F1672">
        <v>11</v>
      </c>
      <c r="G1672" t="s">
        <v>79</v>
      </c>
      <c r="H1672" t="s">
        <v>81</v>
      </c>
      <c r="I1672">
        <v>-631</v>
      </c>
      <c r="J1672" t="s">
        <v>409</v>
      </c>
      <c r="K1672" t="s">
        <v>387</v>
      </c>
    </row>
    <row r="1673" spans="1:11" x14ac:dyDescent="0.35">
      <c r="A1673" t="s">
        <v>406</v>
      </c>
      <c r="B1673" t="s">
        <v>304</v>
      </c>
      <c r="C1673" t="s">
        <v>87</v>
      </c>
      <c r="D1673" t="s">
        <v>78</v>
      </c>
      <c r="E1673">
        <v>2021</v>
      </c>
      <c r="F1673">
        <v>12</v>
      </c>
      <c r="G1673" t="s">
        <v>73</v>
      </c>
      <c r="H1673" t="s">
        <v>80</v>
      </c>
      <c r="I1673">
        <v>-32374.9</v>
      </c>
      <c r="J1673" t="s">
        <v>409</v>
      </c>
      <c r="K1673" t="s">
        <v>387</v>
      </c>
    </row>
    <row r="1674" spans="1:11" x14ac:dyDescent="0.35">
      <c r="A1674" t="s">
        <v>406</v>
      </c>
      <c r="B1674" t="s">
        <v>304</v>
      </c>
      <c r="C1674" t="s">
        <v>87</v>
      </c>
      <c r="D1674" t="s">
        <v>78</v>
      </c>
      <c r="E1674">
        <v>2021</v>
      </c>
      <c r="F1674">
        <v>12</v>
      </c>
      <c r="G1674" t="s">
        <v>73</v>
      </c>
      <c r="H1674" t="s">
        <v>81</v>
      </c>
      <c r="I1674">
        <v>-63.1</v>
      </c>
      <c r="J1674" t="s">
        <v>409</v>
      </c>
      <c r="K1674" t="s">
        <v>387</v>
      </c>
    </row>
    <row r="1675" spans="1:11" x14ac:dyDescent="0.35">
      <c r="A1675" t="s">
        <v>406</v>
      </c>
      <c r="B1675" t="s">
        <v>304</v>
      </c>
      <c r="C1675" t="s">
        <v>87</v>
      </c>
      <c r="D1675" t="s">
        <v>78</v>
      </c>
      <c r="E1675">
        <v>2021</v>
      </c>
      <c r="F1675">
        <v>32</v>
      </c>
      <c r="G1675" t="s">
        <v>82</v>
      </c>
      <c r="H1675" t="s">
        <v>80</v>
      </c>
      <c r="I1675">
        <v>3169096</v>
      </c>
      <c r="J1675" t="s">
        <v>409</v>
      </c>
      <c r="K1675" t="s">
        <v>387</v>
      </c>
    </row>
    <row r="1676" spans="1:11" x14ac:dyDescent="0.35">
      <c r="A1676" t="s">
        <v>406</v>
      </c>
      <c r="B1676" t="s">
        <v>304</v>
      </c>
      <c r="C1676" t="s">
        <v>87</v>
      </c>
      <c r="D1676" t="s">
        <v>78</v>
      </c>
      <c r="E1676">
        <v>2021</v>
      </c>
      <c r="F1676">
        <v>32</v>
      </c>
      <c r="G1676" t="s">
        <v>82</v>
      </c>
      <c r="H1676" t="s">
        <v>81</v>
      </c>
      <c r="I1676">
        <v>31263</v>
      </c>
      <c r="J1676" t="s">
        <v>409</v>
      </c>
      <c r="K1676" t="s">
        <v>387</v>
      </c>
    </row>
    <row r="1677" spans="1:11" x14ac:dyDescent="0.35">
      <c r="A1677" t="s">
        <v>406</v>
      </c>
      <c r="B1677" t="s">
        <v>304</v>
      </c>
      <c r="C1677" t="s">
        <v>87</v>
      </c>
      <c r="D1677" t="s">
        <v>78</v>
      </c>
      <c r="E1677">
        <v>2022</v>
      </c>
      <c r="F1677">
        <v>11</v>
      </c>
      <c r="G1677" t="s">
        <v>79</v>
      </c>
      <c r="H1677" t="s">
        <v>80</v>
      </c>
      <c r="I1677">
        <v>1119303</v>
      </c>
      <c r="J1677" t="s">
        <v>409</v>
      </c>
      <c r="K1677" t="s">
        <v>387</v>
      </c>
    </row>
    <row r="1678" spans="1:11" x14ac:dyDescent="0.35">
      <c r="A1678" t="s">
        <v>406</v>
      </c>
      <c r="B1678" t="s">
        <v>304</v>
      </c>
      <c r="C1678" t="s">
        <v>87</v>
      </c>
      <c r="D1678" t="s">
        <v>78</v>
      </c>
      <c r="E1678">
        <v>2022</v>
      </c>
      <c r="F1678">
        <v>11</v>
      </c>
      <c r="G1678" t="s">
        <v>79</v>
      </c>
      <c r="H1678" t="s">
        <v>81</v>
      </c>
      <c r="I1678">
        <v>10176</v>
      </c>
      <c r="J1678" t="s">
        <v>409</v>
      </c>
      <c r="K1678" t="s">
        <v>387</v>
      </c>
    </row>
    <row r="1679" spans="1:11" x14ac:dyDescent="0.35">
      <c r="A1679" t="s">
        <v>406</v>
      </c>
      <c r="B1679" t="s">
        <v>304</v>
      </c>
      <c r="C1679" t="s">
        <v>87</v>
      </c>
      <c r="D1679" t="s">
        <v>78</v>
      </c>
      <c r="E1679">
        <v>2022</v>
      </c>
      <c r="F1679">
        <v>12</v>
      </c>
      <c r="G1679" t="s">
        <v>73</v>
      </c>
      <c r="H1679" t="s">
        <v>80</v>
      </c>
      <c r="I1679">
        <v>111930.3</v>
      </c>
      <c r="J1679" t="s">
        <v>409</v>
      </c>
      <c r="K1679" t="s">
        <v>387</v>
      </c>
    </row>
    <row r="1680" spans="1:11" x14ac:dyDescent="0.35">
      <c r="A1680" t="s">
        <v>406</v>
      </c>
      <c r="B1680" t="s">
        <v>304</v>
      </c>
      <c r="C1680" t="s">
        <v>87</v>
      </c>
      <c r="D1680" t="s">
        <v>78</v>
      </c>
      <c r="E1680">
        <v>2022</v>
      </c>
      <c r="F1680">
        <v>12</v>
      </c>
      <c r="G1680" t="s">
        <v>73</v>
      </c>
      <c r="H1680" t="s">
        <v>81</v>
      </c>
      <c r="I1680">
        <v>1017.6</v>
      </c>
      <c r="J1680" t="s">
        <v>409</v>
      </c>
      <c r="K1680" t="s">
        <v>387</v>
      </c>
    </row>
    <row r="1681" spans="1:11" x14ac:dyDescent="0.35">
      <c r="A1681" t="s">
        <v>406</v>
      </c>
      <c r="B1681" t="s">
        <v>304</v>
      </c>
      <c r="C1681" t="s">
        <v>87</v>
      </c>
      <c r="D1681" t="s">
        <v>78</v>
      </c>
      <c r="E1681">
        <v>2022</v>
      </c>
      <c r="F1681">
        <v>32</v>
      </c>
      <c r="G1681" t="s">
        <v>82</v>
      </c>
      <c r="H1681" t="s">
        <v>80</v>
      </c>
      <c r="I1681">
        <v>1988106</v>
      </c>
      <c r="J1681" t="s">
        <v>409</v>
      </c>
      <c r="K1681" t="s">
        <v>387</v>
      </c>
    </row>
    <row r="1682" spans="1:11" x14ac:dyDescent="0.35">
      <c r="A1682" t="s">
        <v>406</v>
      </c>
      <c r="B1682" t="s">
        <v>304</v>
      </c>
      <c r="C1682" t="s">
        <v>87</v>
      </c>
      <c r="D1682" t="s">
        <v>78</v>
      </c>
      <c r="E1682">
        <v>2022</v>
      </c>
      <c r="F1682">
        <v>32</v>
      </c>
      <c r="G1682" t="s">
        <v>82</v>
      </c>
      <c r="H1682" t="s">
        <v>81</v>
      </c>
      <c r="I1682">
        <v>35659</v>
      </c>
      <c r="J1682" t="s">
        <v>409</v>
      </c>
      <c r="K1682" t="s">
        <v>387</v>
      </c>
    </row>
    <row r="1683" spans="1:11" x14ac:dyDescent="0.35">
      <c r="A1683" t="s">
        <v>406</v>
      </c>
      <c r="B1683" t="s">
        <v>84</v>
      </c>
      <c r="C1683" t="s">
        <v>411</v>
      </c>
      <c r="D1683" t="s">
        <v>78</v>
      </c>
      <c r="E1683">
        <v>2022</v>
      </c>
      <c r="F1683">
        <v>11</v>
      </c>
      <c r="G1683" t="s">
        <v>79</v>
      </c>
      <c r="H1683" t="s">
        <v>80</v>
      </c>
      <c r="I1683">
        <v>4942</v>
      </c>
      <c r="J1683" t="s">
        <v>409</v>
      </c>
      <c r="K1683" t="s">
        <v>412</v>
      </c>
    </row>
    <row r="1684" spans="1:11" x14ac:dyDescent="0.35">
      <c r="A1684" t="s">
        <v>406</v>
      </c>
      <c r="B1684" t="s">
        <v>84</v>
      </c>
      <c r="C1684" t="s">
        <v>411</v>
      </c>
      <c r="D1684" t="s">
        <v>78</v>
      </c>
      <c r="E1684">
        <v>2022</v>
      </c>
      <c r="F1684">
        <v>12</v>
      </c>
      <c r="G1684" t="s">
        <v>73</v>
      </c>
      <c r="H1684" t="s">
        <v>80</v>
      </c>
      <c r="I1684">
        <v>494.2</v>
      </c>
      <c r="J1684" t="s">
        <v>409</v>
      </c>
      <c r="K1684" t="s">
        <v>412</v>
      </c>
    </row>
    <row r="1685" spans="1:11" x14ac:dyDescent="0.35">
      <c r="A1685" t="s">
        <v>406</v>
      </c>
      <c r="B1685" t="s">
        <v>84</v>
      </c>
      <c r="C1685" t="s">
        <v>411</v>
      </c>
      <c r="D1685" t="s">
        <v>78</v>
      </c>
      <c r="E1685">
        <v>2022</v>
      </c>
      <c r="F1685">
        <v>32</v>
      </c>
      <c r="G1685" t="s">
        <v>82</v>
      </c>
      <c r="H1685" t="s">
        <v>80</v>
      </c>
      <c r="I1685">
        <v>4374.18</v>
      </c>
      <c r="J1685" t="s">
        <v>409</v>
      </c>
      <c r="K1685" t="s">
        <v>412</v>
      </c>
    </row>
    <row r="1686" spans="1:11" x14ac:dyDescent="0.35">
      <c r="A1686" t="s">
        <v>406</v>
      </c>
      <c r="B1686" t="s">
        <v>84</v>
      </c>
      <c r="C1686" t="s">
        <v>351</v>
      </c>
      <c r="D1686" t="s">
        <v>78</v>
      </c>
      <c r="E1686">
        <v>2021</v>
      </c>
      <c r="F1686">
        <v>32</v>
      </c>
      <c r="G1686" t="s">
        <v>82</v>
      </c>
      <c r="H1686" t="s">
        <v>80</v>
      </c>
      <c r="I1686">
        <v>1826.03</v>
      </c>
      <c r="J1686" t="s">
        <v>409</v>
      </c>
      <c r="K1686" t="s">
        <v>403</v>
      </c>
    </row>
    <row r="1687" spans="1:11" x14ac:dyDescent="0.35">
      <c r="A1687" t="s">
        <v>406</v>
      </c>
      <c r="B1687" t="s">
        <v>84</v>
      </c>
      <c r="C1687" t="s">
        <v>384</v>
      </c>
      <c r="D1687" t="s">
        <v>78</v>
      </c>
      <c r="E1687">
        <v>2021</v>
      </c>
      <c r="F1687">
        <v>12</v>
      </c>
      <c r="G1687" t="s">
        <v>73</v>
      </c>
      <c r="H1687" t="s">
        <v>80</v>
      </c>
      <c r="I1687">
        <v>265.68</v>
      </c>
      <c r="J1687" t="s">
        <v>409</v>
      </c>
      <c r="K1687" t="s">
        <v>404</v>
      </c>
    </row>
    <row r="1688" spans="1:11" x14ac:dyDescent="0.35">
      <c r="A1688" t="s">
        <v>406</v>
      </c>
      <c r="B1688" t="s">
        <v>84</v>
      </c>
      <c r="C1688" t="s">
        <v>384</v>
      </c>
      <c r="D1688" t="s">
        <v>78</v>
      </c>
      <c r="E1688">
        <v>2021</v>
      </c>
      <c r="F1688">
        <v>32</v>
      </c>
      <c r="G1688" t="s">
        <v>82</v>
      </c>
      <c r="H1688" t="s">
        <v>80</v>
      </c>
      <c r="I1688">
        <v>9541.4599999999991</v>
      </c>
      <c r="J1688" t="s">
        <v>409</v>
      </c>
      <c r="K1688" t="s">
        <v>404</v>
      </c>
    </row>
    <row r="1689" spans="1:11" x14ac:dyDescent="0.35">
      <c r="A1689" t="s">
        <v>406</v>
      </c>
      <c r="B1689" t="s">
        <v>84</v>
      </c>
      <c r="C1689" t="s">
        <v>384</v>
      </c>
      <c r="D1689" t="s">
        <v>78</v>
      </c>
      <c r="E1689">
        <v>2022</v>
      </c>
      <c r="F1689">
        <v>11</v>
      </c>
      <c r="G1689" t="s">
        <v>79</v>
      </c>
      <c r="H1689" t="s">
        <v>80</v>
      </c>
      <c r="I1689">
        <v>50646</v>
      </c>
      <c r="J1689" t="s">
        <v>409</v>
      </c>
      <c r="K1689" t="s">
        <v>413</v>
      </c>
    </row>
    <row r="1690" spans="1:11" x14ac:dyDescent="0.35">
      <c r="A1690" t="s">
        <v>406</v>
      </c>
      <c r="B1690" t="s">
        <v>84</v>
      </c>
      <c r="C1690" t="s">
        <v>384</v>
      </c>
      <c r="D1690" t="s">
        <v>78</v>
      </c>
      <c r="E1690">
        <v>2022</v>
      </c>
      <c r="F1690">
        <v>12</v>
      </c>
      <c r="G1690" t="s">
        <v>73</v>
      </c>
      <c r="H1690" t="s">
        <v>80</v>
      </c>
      <c r="I1690">
        <v>6077.52</v>
      </c>
      <c r="J1690" t="s">
        <v>409</v>
      </c>
      <c r="K1690" t="s">
        <v>413</v>
      </c>
    </row>
    <row r="1691" spans="1:11" x14ac:dyDescent="0.35">
      <c r="A1691" t="s">
        <v>406</v>
      </c>
      <c r="B1691" t="s">
        <v>84</v>
      </c>
      <c r="C1691" t="s">
        <v>384</v>
      </c>
      <c r="D1691" t="s">
        <v>78</v>
      </c>
      <c r="E1691">
        <v>2022</v>
      </c>
      <c r="F1691">
        <v>32</v>
      </c>
      <c r="G1691" t="s">
        <v>82</v>
      </c>
      <c r="H1691" t="s">
        <v>80</v>
      </c>
      <c r="I1691">
        <v>58470.61</v>
      </c>
      <c r="J1691" t="s">
        <v>409</v>
      </c>
      <c r="K1691" t="s">
        <v>413</v>
      </c>
    </row>
    <row r="1692" spans="1:11" x14ac:dyDescent="0.35">
      <c r="A1692" t="s">
        <v>406</v>
      </c>
      <c r="B1692" t="s">
        <v>84</v>
      </c>
      <c r="C1692" t="s">
        <v>327</v>
      </c>
      <c r="D1692" t="s">
        <v>78</v>
      </c>
      <c r="E1692">
        <v>2021</v>
      </c>
      <c r="F1692">
        <v>32</v>
      </c>
      <c r="G1692" t="s">
        <v>82</v>
      </c>
      <c r="H1692" t="s">
        <v>80</v>
      </c>
      <c r="I1692">
        <v>4174.78</v>
      </c>
      <c r="J1692" t="s">
        <v>409</v>
      </c>
      <c r="K1692" t="s">
        <v>389</v>
      </c>
    </row>
    <row r="1693" spans="1:11" x14ac:dyDescent="0.35">
      <c r="A1693" t="s">
        <v>406</v>
      </c>
      <c r="B1693" t="s">
        <v>84</v>
      </c>
      <c r="C1693" t="s">
        <v>327</v>
      </c>
      <c r="D1693" t="s">
        <v>78</v>
      </c>
      <c r="E1693">
        <v>2021</v>
      </c>
      <c r="F1693">
        <v>32</v>
      </c>
      <c r="G1693" t="s">
        <v>82</v>
      </c>
      <c r="H1693" t="s">
        <v>81</v>
      </c>
      <c r="I1693">
        <v>1044.22</v>
      </c>
      <c r="J1693" t="s">
        <v>409</v>
      </c>
      <c r="K1693" t="s">
        <v>389</v>
      </c>
    </row>
    <row r="1694" spans="1:11" x14ac:dyDescent="0.35">
      <c r="A1694" t="s">
        <v>406</v>
      </c>
      <c r="B1694" t="s">
        <v>84</v>
      </c>
      <c r="C1694" t="s">
        <v>329</v>
      </c>
      <c r="D1694" t="s">
        <v>78</v>
      </c>
      <c r="E1694">
        <v>2021</v>
      </c>
      <c r="F1694">
        <v>11</v>
      </c>
      <c r="G1694" t="s">
        <v>79</v>
      </c>
      <c r="H1694" t="s">
        <v>80</v>
      </c>
      <c r="I1694">
        <v>-3026</v>
      </c>
      <c r="J1694" t="s">
        <v>409</v>
      </c>
      <c r="K1694" t="s">
        <v>390</v>
      </c>
    </row>
    <row r="1695" spans="1:11" x14ac:dyDescent="0.35">
      <c r="A1695" t="s">
        <v>406</v>
      </c>
      <c r="B1695" t="s">
        <v>84</v>
      </c>
      <c r="C1695" t="s">
        <v>329</v>
      </c>
      <c r="D1695" t="s">
        <v>78</v>
      </c>
      <c r="E1695">
        <v>2021</v>
      </c>
      <c r="F1695">
        <v>12</v>
      </c>
      <c r="G1695" t="s">
        <v>73</v>
      </c>
      <c r="H1695" t="s">
        <v>80</v>
      </c>
      <c r="I1695">
        <v>-305.33999999999997</v>
      </c>
      <c r="J1695" t="s">
        <v>409</v>
      </c>
      <c r="K1695" t="s">
        <v>390</v>
      </c>
    </row>
    <row r="1696" spans="1:11" x14ac:dyDescent="0.35">
      <c r="A1696" t="s">
        <v>406</v>
      </c>
      <c r="B1696" t="s">
        <v>84</v>
      </c>
      <c r="C1696" t="s">
        <v>329</v>
      </c>
      <c r="D1696" t="s">
        <v>78</v>
      </c>
      <c r="E1696">
        <v>2021</v>
      </c>
      <c r="F1696">
        <v>32</v>
      </c>
      <c r="G1696" t="s">
        <v>82</v>
      </c>
      <c r="H1696" t="s">
        <v>80</v>
      </c>
      <c r="I1696">
        <v>15252.73</v>
      </c>
      <c r="J1696" t="s">
        <v>409</v>
      </c>
      <c r="K1696" t="s">
        <v>390</v>
      </c>
    </row>
    <row r="1697" spans="1:11" x14ac:dyDescent="0.35">
      <c r="A1697" t="s">
        <v>406</v>
      </c>
      <c r="B1697" t="s">
        <v>84</v>
      </c>
      <c r="C1697" t="s">
        <v>329</v>
      </c>
      <c r="D1697" t="s">
        <v>78</v>
      </c>
      <c r="E1697">
        <v>2021</v>
      </c>
      <c r="F1697">
        <v>32</v>
      </c>
      <c r="G1697" t="s">
        <v>82</v>
      </c>
      <c r="H1697" t="s">
        <v>81</v>
      </c>
      <c r="I1697">
        <v>6766.29</v>
      </c>
      <c r="J1697" t="s">
        <v>409</v>
      </c>
      <c r="K1697" t="s">
        <v>390</v>
      </c>
    </row>
    <row r="1698" spans="1:11" x14ac:dyDescent="0.35">
      <c r="A1698" t="s">
        <v>406</v>
      </c>
      <c r="B1698" t="s">
        <v>84</v>
      </c>
      <c r="C1698" t="s">
        <v>329</v>
      </c>
      <c r="D1698" t="s">
        <v>78</v>
      </c>
      <c r="E1698">
        <v>2022</v>
      </c>
      <c r="F1698">
        <v>11</v>
      </c>
      <c r="G1698" t="s">
        <v>79</v>
      </c>
      <c r="H1698" t="s">
        <v>80</v>
      </c>
      <c r="I1698">
        <v>3916</v>
      </c>
      <c r="J1698" t="s">
        <v>409</v>
      </c>
      <c r="K1698" t="s">
        <v>390</v>
      </c>
    </row>
    <row r="1699" spans="1:11" x14ac:dyDescent="0.35">
      <c r="A1699" t="s">
        <v>406</v>
      </c>
      <c r="B1699" t="s">
        <v>84</v>
      </c>
      <c r="C1699" t="s">
        <v>329</v>
      </c>
      <c r="D1699" t="s">
        <v>78</v>
      </c>
      <c r="E1699">
        <v>2022</v>
      </c>
      <c r="F1699">
        <v>12</v>
      </c>
      <c r="G1699" t="s">
        <v>73</v>
      </c>
      <c r="H1699" t="s">
        <v>80</v>
      </c>
      <c r="I1699">
        <v>391.6</v>
      </c>
      <c r="J1699" t="s">
        <v>409</v>
      </c>
      <c r="K1699" t="s">
        <v>390</v>
      </c>
    </row>
    <row r="1700" spans="1:11" x14ac:dyDescent="0.35">
      <c r="A1700" t="s">
        <v>406</v>
      </c>
      <c r="B1700" t="s">
        <v>84</v>
      </c>
      <c r="C1700" t="s">
        <v>329</v>
      </c>
      <c r="D1700" t="s">
        <v>78</v>
      </c>
      <c r="E1700">
        <v>2022</v>
      </c>
      <c r="F1700">
        <v>32</v>
      </c>
      <c r="G1700" t="s">
        <v>82</v>
      </c>
      <c r="H1700" t="s">
        <v>80</v>
      </c>
      <c r="I1700">
        <v>7292.71</v>
      </c>
      <c r="J1700" t="s">
        <v>409</v>
      </c>
      <c r="K1700" t="s">
        <v>390</v>
      </c>
    </row>
    <row r="1701" spans="1:11" x14ac:dyDescent="0.35">
      <c r="A1701" t="s">
        <v>406</v>
      </c>
      <c r="B1701" t="s">
        <v>84</v>
      </c>
      <c r="C1701" t="s">
        <v>334</v>
      </c>
      <c r="D1701" t="s">
        <v>78</v>
      </c>
      <c r="E1701">
        <v>2021</v>
      </c>
      <c r="F1701">
        <v>11</v>
      </c>
      <c r="G1701" t="s">
        <v>79</v>
      </c>
      <c r="H1701" t="s">
        <v>80</v>
      </c>
      <c r="I1701">
        <v>-1231</v>
      </c>
      <c r="J1701" t="s">
        <v>409</v>
      </c>
      <c r="K1701" t="s">
        <v>391</v>
      </c>
    </row>
    <row r="1702" spans="1:11" x14ac:dyDescent="0.35">
      <c r="A1702" t="s">
        <v>406</v>
      </c>
      <c r="B1702" t="s">
        <v>84</v>
      </c>
      <c r="C1702" t="s">
        <v>334</v>
      </c>
      <c r="D1702" t="s">
        <v>78</v>
      </c>
      <c r="E1702">
        <v>2021</v>
      </c>
      <c r="F1702">
        <v>12</v>
      </c>
      <c r="G1702" t="s">
        <v>73</v>
      </c>
      <c r="H1702" t="s">
        <v>80</v>
      </c>
      <c r="I1702">
        <v>-123.1</v>
      </c>
      <c r="J1702" t="s">
        <v>409</v>
      </c>
      <c r="K1702" t="s">
        <v>391</v>
      </c>
    </row>
    <row r="1703" spans="1:11" x14ac:dyDescent="0.35">
      <c r="A1703" t="s">
        <v>406</v>
      </c>
      <c r="B1703" t="s">
        <v>84</v>
      </c>
      <c r="C1703" t="s">
        <v>334</v>
      </c>
      <c r="D1703" t="s">
        <v>78</v>
      </c>
      <c r="E1703">
        <v>2021</v>
      </c>
      <c r="F1703">
        <v>32</v>
      </c>
      <c r="G1703" t="s">
        <v>82</v>
      </c>
      <c r="H1703" t="s">
        <v>80</v>
      </c>
      <c r="I1703">
        <v>3167.6</v>
      </c>
      <c r="J1703" t="s">
        <v>409</v>
      </c>
      <c r="K1703" t="s">
        <v>391</v>
      </c>
    </row>
    <row r="1704" spans="1:11" x14ac:dyDescent="0.35">
      <c r="A1704" t="s">
        <v>406</v>
      </c>
      <c r="B1704" t="s">
        <v>84</v>
      </c>
      <c r="C1704" t="s">
        <v>330</v>
      </c>
      <c r="D1704" t="s">
        <v>78</v>
      </c>
      <c r="E1704">
        <v>2020</v>
      </c>
      <c r="F1704">
        <v>11</v>
      </c>
      <c r="G1704" t="s">
        <v>79</v>
      </c>
      <c r="H1704" t="s">
        <v>80</v>
      </c>
      <c r="I1704">
        <v>-2440</v>
      </c>
      <c r="J1704" t="s">
        <v>409</v>
      </c>
      <c r="K1704" t="s">
        <v>392</v>
      </c>
    </row>
    <row r="1705" spans="1:11" x14ac:dyDescent="0.35">
      <c r="A1705" t="s">
        <v>406</v>
      </c>
      <c r="B1705" t="s">
        <v>84</v>
      </c>
      <c r="C1705" t="s">
        <v>330</v>
      </c>
      <c r="D1705" t="s">
        <v>78</v>
      </c>
      <c r="E1705">
        <v>2020</v>
      </c>
      <c r="F1705">
        <v>11</v>
      </c>
      <c r="G1705" t="s">
        <v>79</v>
      </c>
      <c r="H1705" t="s">
        <v>81</v>
      </c>
      <c r="I1705">
        <v>-1358</v>
      </c>
      <c r="J1705" t="s">
        <v>409</v>
      </c>
      <c r="K1705" t="s">
        <v>392</v>
      </c>
    </row>
    <row r="1706" spans="1:11" x14ac:dyDescent="0.35">
      <c r="A1706" t="s">
        <v>406</v>
      </c>
      <c r="B1706" t="s">
        <v>84</v>
      </c>
      <c r="C1706" t="s">
        <v>330</v>
      </c>
      <c r="D1706" t="s">
        <v>78</v>
      </c>
      <c r="E1706">
        <v>2020</v>
      </c>
      <c r="F1706">
        <v>12</v>
      </c>
      <c r="G1706" t="s">
        <v>73</v>
      </c>
      <c r="H1706" t="s">
        <v>80</v>
      </c>
      <c r="I1706">
        <v>-190.6</v>
      </c>
      <c r="J1706" t="s">
        <v>409</v>
      </c>
      <c r="K1706" t="s">
        <v>392</v>
      </c>
    </row>
    <row r="1707" spans="1:11" x14ac:dyDescent="0.35">
      <c r="A1707" t="s">
        <v>406</v>
      </c>
      <c r="B1707" t="s">
        <v>84</v>
      </c>
      <c r="C1707" t="s">
        <v>330</v>
      </c>
      <c r="D1707" t="s">
        <v>78</v>
      </c>
      <c r="E1707">
        <v>2020</v>
      </c>
      <c r="F1707">
        <v>12</v>
      </c>
      <c r="G1707" t="s">
        <v>73</v>
      </c>
      <c r="H1707" t="s">
        <v>81</v>
      </c>
      <c r="I1707">
        <v>-135.80000000000001</v>
      </c>
      <c r="J1707" t="s">
        <v>409</v>
      </c>
      <c r="K1707" t="s">
        <v>392</v>
      </c>
    </row>
    <row r="1708" spans="1:11" x14ac:dyDescent="0.35">
      <c r="A1708" t="s">
        <v>406</v>
      </c>
      <c r="B1708" t="s">
        <v>84</v>
      </c>
      <c r="C1708" t="s">
        <v>330</v>
      </c>
      <c r="D1708" t="s">
        <v>78</v>
      </c>
      <c r="E1708">
        <v>2021</v>
      </c>
      <c r="F1708">
        <v>11</v>
      </c>
      <c r="G1708" t="s">
        <v>79</v>
      </c>
      <c r="H1708" t="s">
        <v>80</v>
      </c>
      <c r="I1708">
        <v>-20260</v>
      </c>
      <c r="J1708" t="s">
        <v>409</v>
      </c>
      <c r="K1708" t="s">
        <v>392</v>
      </c>
    </row>
    <row r="1709" spans="1:11" x14ac:dyDescent="0.35">
      <c r="A1709" t="s">
        <v>406</v>
      </c>
      <c r="B1709" t="s">
        <v>84</v>
      </c>
      <c r="C1709" t="s">
        <v>330</v>
      </c>
      <c r="D1709" t="s">
        <v>78</v>
      </c>
      <c r="E1709">
        <v>2021</v>
      </c>
      <c r="F1709">
        <v>11</v>
      </c>
      <c r="G1709" t="s">
        <v>79</v>
      </c>
      <c r="H1709" t="s">
        <v>81</v>
      </c>
      <c r="I1709">
        <v>-6805</v>
      </c>
      <c r="J1709" t="s">
        <v>409</v>
      </c>
      <c r="K1709" t="s">
        <v>392</v>
      </c>
    </row>
    <row r="1710" spans="1:11" x14ac:dyDescent="0.35">
      <c r="A1710" t="s">
        <v>406</v>
      </c>
      <c r="B1710" t="s">
        <v>84</v>
      </c>
      <c r="C1710" t="s">
        <v>330</v>
      </c>
      <c r="D1710" t="s">
        <v>78</v>
      </c>
      <c r="E1710">
        <v>2021</v>
      </c>
      <c r="F1710">
        <v>12</v>
      </c>
      <c r="G1710" t="s">
        <v>73</v>
      </c>
      <c r="H1710" t="s">
        <v>80</v>
      </c>
      <c r="I1710">
        <v>-2047.29</v>
      </c>
      <c r="J1710" t="s">
        <v>409</v>
      </c>
      <c r="K1710" t="s">
        <v>392</v>
      </c>
    </row>
    <row r="1711" spans="1:11" x14ac:dyDescent="0.35">
      <c r="A1711" t="s">
        <v>406</v>
      </c>
      <c r="B1711" t="s">
        <v>84</v>
      </c>
      <c r="C1711" t="s">
        <v>330</v>
      </c>
      <c r="D1711" t="s">
        <v>78</v>
      </c>
      <c r="E1711">
        <v>2021</v>
      </c>
      <c r="F1711">
        <v>12</v>
      </c>
      <c r="G1711" t="s">
        <v>73</v>
      </c>
      <c r="H1711" t="s">
        <v>81</v>
      </c>
      <c r="I1711">
        <v>-680.5</v>
      </c>
      <c r="J1711" t="s">
        <v>409</v>
      </c>
      <c r="K1711" t="s">
        <v>392</v>
      </c>
    </row>
    <row r="1712" spans="1:11" x14ac:dyDescent="0.35">
      <c r="A1712" t="s">
        <v>406</v>
      </c>
      <c r="B1712" t="s">
        <v>84</v>
      </c>
      <c r="C1712" t="s">
        <v>330</v>
      </c>
      <c r="D1712" t="s">
        <v>78</v>
      </c>
      <c r="E1712">
        <v>2021</v>
      </c>
      <c r="F1712">
        <v>32</v>
      </c>
      <c r="G1712" t="s">
        <v>82</v>
      </c>
      <c r="H1712" t="s">
        <v>80</v>
      </c>
      <c r="I1712">
        <v>93342.41</v>
      </c>
      <c r="J1712" t="s">
        <v>409</v>
      </c>
      <c r="K1712" t="s">
        <v>392</v>
      </c>
    </row>
    <row r="1713" spans="1:11" x14ac:dyDescent="0.35">
      <c r="A1713" t="s">
        <v>406</v>
      </c>
      <c r="B1713" t="s">
        <v>84</v>
      </c>
      <c r="C1713" t="s">
        <v>330</v>
      </c>
      <c r="D1713" t="s">
        <v>78</v>
      </c>
      <c r="E1713">
        <v>2021</v>
      </c>
      <c r="F1713">
        <v>32</v>
      </c>
      <c r="G1713" t="s">
        <v>82</v>
      </c>
      <c r="H1713" t="s">
        <v>81</v>
      </c>
      <c r="I1713">
        <v>23388.25</v>
      </c>
      <c r="J1713" t="s">
        <v>409</v>
      </c>
      <c r="K1713" t="s">
        <v>392</v>
      </c>
    </row>
    <row r="1714" spans="1:11" x14ac:dyDescent="0.35">
      <c r="A1714" t="s">
        <v>406</v>
      </c>
      <c r="B1714" t="s">
        <v>84</v>
      </c>
      <c r="C1714" t="s">
        <v>330</v>
      </c>
      <c r="D1714" t="s">
        <v>78</v>
      </c>
      <c r="E1714">
        <v>2022</v>
      </c>
      <c r="F1714">
        <v>11</v>
      </c>
      <c r="G1714" t="s">
        <v>79</v>
      </c>
      <c r="H1714" t="s">
        <v>80</v>
      </c>
      <c r="I1714">
        <v>40760</v>
      </c>
      <c r="J1714" t="s">
        <v>409</v>
      </c>
      <c r="K1714" t="s">
        <v>392</v>
      </c>
    </row>
    <row r="1715" spans="1:11" x14ac:dyDescent="0.35">
      <c r="A1715" t="s">
        <v>406</v>
      </c>
      <c r="B1715" t="s">
        <v>84</v>
      </c>
      <c r="C1715" t="s">
        <v>330</v>
      </c>
      <c r="D1715" t="s">
        <v>78</v>
      </c>
      <c r="E1715">
        <v>2022</v>
      </c>
      <c r="F1715">
        <v>11</v>
      </c>
      <c r="G1715" t="s">
        <v>79</v>
      </c>
      <c r="H1715" t="s">
        <v>81</v>
      </c>
      <c r="I1715">
        <v>7151</v>
      </c>
      <c r="J1715" t="s">
        <v>409</v>
      </c>
      <c r="K1715" t="s">
        <v>392</v>
      </c>
    </row>
    <row r="1716" spans="1:11" x14ac:dyDescent="0.35">
      <c r="A1716" t="s">
        <v>406</v>
      </c>
      <c r="B1716" t="s">
        <v>84</v>
      </c>
      <c r="C1716" t="s">
        <v>330</v>
      </c>
      <c r="D1716" t="s">
        <v>78</v>
      </c>
      <c r="E1716">
        <v>2022</v>
      </c>
      <c r="F1716">
        <v>12</v>
      </c>
      <c r="G1716" t="s">
        <v>73</v>
      </c>
      <c r="H1716" t="s">
        <v>80</v>
      </c>
      <c r="I1716">
        <v>4076</v>
      </c>
      <c r="J1716" t="s">
        <v>409</v>
      </c>
      <c r="K1716" t="s">
        <v>392</v>
      </c>
    </row>
    <row r="1717" spans="1:11" x14ac:dyDescent="0.35">
      <c r="A1717" t="s">
        <v>406</v>
      </c>
      <c r="B1717" t="s">
        <v>84</v>
      </c>
      <c r="C1717" t="s">
        <v>330</v>
      </c>
      <c r="D1717" t="s">
        <v>78</v>
      </c>
      <c r="E1717">
        <v>2022</v>
      </c>
      <c r="F1717">
        <v>12</v>
      </c>
      <c r="G1717" t="s">
        <v>73</v>
      </c>
      <c r="H1717" t="s">
        <v>81</v>
      </c>
      <c r="I1717">
        <v>715.1</v>
      </c>
      <c r="J1717" t="s">
        <v>409</v>
      </c>
      <c r="K1717" t="s">
        <v>392</v>
      </c>
    </row>
    <row r="1718" spans="1:11" x14ac:dyDescent="0.35">
      <c r="A1718" t="s">
        <v>406</v>
      </c>
      <c r="B1718" t="s">
        <v>84</v>
      </c>
      <c r="C1718" t="s">
        <v>330</v>
      </c>
      <c r="D1718" t="s">
        <v>78</v>
      </c>
      <c r="E1718">
        <v>2022</v>
      </c>
      <c r="F1718">
        <v>32</v>
      </c>
      <c r="G1718" t="s">
        <v>82</v>
      </c>
      <c r="H1718" t="s">
        <v>80</v>
      </c>
      <c r="I1718">
        <v>40298.550000000003</v>
      </c>
      <c r="J1718" t="s">
        <v>409</v>
      </c>
      <c r="K1718" t="s">
        <v>392</v>
      </c>
    </row>
    <row r="1719" spans="1:11" x14ac:dyDescent="0.35">
      <c r="A1719" t="s">
        <v>406</v>
      </c>
      <c r="B1719" t="s">
        <v>84</v>
      </c>
      <c r="C1719" t="s">
        <v>330</v>
      </c>
      <c r="D1719" t="s">
        <v>78</v>
      </c>
      <c r="E1719">
        <v>2022</v>
      </c>
      <c r="F1719">
        <v>32</v>
      </c>
      <c r="G1719" t="s">
        <v>82</v>
      </c>
      <c r="H1719" t="s">
        <v>81</v>
      </c>
      <c r="I1719">
        <v>6586.06</v>
      </c>
      <c r="J1719" t="s">
        <v>409</v>
      </c>
      <c r="K1719" t="s">
        <v>392</v>
      </c>
    </row>
    <row r="1720" spans="1:11" x14ac:dyDescent="0.35">
      <c r="A1720" t="s">
        <v>406</v>
      </c>
      <c r="B1720" t="s">
        <v>84</v>
      </c>
      <c r="C1720" t="s">
        <v>85</v>
      </c>
      <c r="D1720" t="s">
        <v>78</v>
      </c>
      <c r="E1720">
        <v>2021</v>
      </c>
      <c r="F1720">
        <v>11</v>
      </c>
      <c r="G1720" t="s">
        <v>79</v>
      </c>
      <c r="H1720" t="s">
        <v>80</v>
      </c>
      <c r="I1720">
        <v>-1179</v>
      </c>
      <c r="J1720" t="s">
        <v>409</v>
      </c>
      <c r="K1720" t="s">
        <v>388</v>
      </c>
    </row>
    <row r="1721" spans="1:11" x14ac:dyDescent="0.35">
      <c r="A1721" t="s">
        <v>406</v>
      </c>
      <c r="B1721" t="s">
        <v>84</v>
      </c>
      <c r="C1721" t="s">
        <v>85</v>
      </c>
      <c r="D1721" t="s">
        <v>78</v>
      </c>
      <c r="E1721">
        <v>2021</v>
      </c>
      <c r="F1721">
        <v>12</v>
      </c>
      <c r="G1721" t="s">
        <v>73</v>
      </c>
      <c r="H1721" t="s">
        <v>80</v>
      </c>
      <c r="I1721">
        <v>121.85</v>
      </c>
      <c r="J1721" t="s">
        <v>409</v>
      </c>
      <c r="K1721" t="s">
        <v>388</v>
      </c>
    </row>
    <row r="1722" spans="1:11" x14ac:dyDescent="0.35">
      <c r="A1722" t="s">
        <v>406</v>
      </c>
      <c r="B1722" t="s">
        <v>84</v>
      </c>
      <c r="C1722" t="s">
        <v>85</v>
      </c>
      <c r="D1722" t="s">
        <v>78</v>
      </c>
      <c r="E1722">
        <v>2021</v>
      </c>
      <c r="F1722">
        <v>32</v>
      </c>
      <c r="G1722" t="s">
        <v>82</v>
      </c>
      <c r="H1722" t="s">
        <v>80</v>
      </c>
      <c r="I1722">
        <v>10393.790000000001</v>
      </c>
      <c r="J1722" t="s">
        <v>409</v>
      </c>
      <c r="K1722" t="s">
        <v>388</v>
      </c>
    </row>
    <row r="1723" spans="1:11" x14ac:dyDescent="0.35">
      <c r="A1723" t="s">
        <v>406</v>
      </c>
      <c r="B1723" t="s">
        <v>84</v>
      </c>
      <c r="C1723" t="s">
        <v>85</v>
      </c>
      <c r="D1723" t="s">
        <v>78</v>
      </c>
      <c r="E1723">
        <v>2022</v>
      </c>
      <c r="F1723">
        <v>12</v>
      </c>
      <c r="G1723" t="s">
        <v>73</v>
      </c>
      <c r="H1723" t="s">
        <v>80</v>
      </c>
      <c r="I1723">
        <v>430.6</v>
      </c>
      <c r="J1723" t="s">
        <v>409</v>
      </c>
      <c r="K1723" t="s">
        <v>388</v>
      </c>
    </row>
    <row r="1724" spans="1:11" x14ac:dyDescent="0.35">
      <c r="A1724" t="s">
        <v>406</v>
      </c>
      <c r="B1724" t="s">
        <v>84</v>
      </c>
      <c r="C1724" t="s">
        <v>85</v>
      </c>
      <c r="D1724" t="s">
        <v>78</v>
      </c>
      <c r="E1724">
        <v>2022</v>
      </c>
      <c r="F1724">
        <v>32</v>
      </c>
      <c r="G1724" t="s">
        <v>82</v>
      </c>
      <c r="H1724" t="s">
        <v>80</v>
      </c>
      <c r="I1724">
        <v>7621.03</v>
      </c>
      <c r="J1724" t="s">
        <v>409</v>
      </c>
      <c r="K1724" t="s">
        <v>388</v>
      </c>
    </row>
    <row r="1725" spans="1:11" x14ac:dyDescent="0.35">
      <c r="A1725" t="s">
        <v>406</v>
      </c>
      <c r="B1725" t="s">
        <v>84</v>
      </c>
      <c r="C1725" t="s">
        <v>372</v>
      </c>
      <c r="D1725" t="s">
        <v>78</v>
      </c>
      <c r="E1725">
        <v>2021</v>
      </c>
      <c r="F1725">
        <v>32</v>
      </c>
      <c r="G1725" t="s">
        <v>82</v>
      </c>
      <c r="H1725" t="s">
        <v>80</v>
      </c>
      <c r="I1725">
        <v>1165.1500000000001</v>
      </c>
      <c r="J1725" t="s">
        <v>409</v>
      </c>
      <c r="K1725" t="s">
        <v>401</v>
      </c>
    </row>
    <row r="1726" spans="1:11" x14ac:dyDescent="0.35">
      <c r="A1726" t="s">
        <v>406</v>
      </c>
      <c r="B1726" t="s">
        <v>84</v>
      </c>
      <c r="C1726" t="s">
        <v>335</v>
      </c>
      <c r="D1726" t="s">
        <v>78</v>
      </c>
      <c r="E1726">
        <v>2021</v>
      </c>
      <c r="F1726">
        <v>32</v>
      </c>
      <c r="G1726" t="s">
        <v>82</v>
      </c>
      <c r="H1726" t="s">
        <v>80</v>
      </c>
      <c r="I1726">
        <v>5220.6000000000004</v>
      </c>
      <c r="J1726" t="s">
        <v>409</v>
      </c>
      <c r="K1726" t="s">
        <v>393</v>
      </c>
    </row>
    <row r="1727" spans="1:11" x14ac:dyDescent="0.35">
      <c r="A1727" t="s">
        <v>406</v>
      </c>
      <c r="B1727" t="s">
        <v>84</v>
      </c>
      <c r="C1727" t="s">
        <v>352</v>
      </c>
      <c r="D1727" t="s">
        <v>78</v>
      </c>
      <c r="E1727">
        <v>2020</v>
      </c>
      <c r="F1727">
        <v>11</v>
      </c>
      <c r="G1727" t="s">
        <v>79</v>
      </c>
      <c r="H1727" t="s">
        <v>80</v>
      </c>
      <c r="I1727">
        <v>-554</v>
      </c>
      <c r="J1727" t="s">
        <v>409</v>
      </c>
      <c r="K1727" t="s">
        <v>399</v>
      </c>
    </row>
    <row r="1728" spans="1:11" x14ac:dyDescent="0.35">
      <c r="A1728" t="s">
        <v>406</v>
      </c>
      <c r="B1728" t="s">
        <v>84</v>
      </c>
      <c r="C1728" t="s">
        <v>352</v>
      </c>
      <c r="D1728" t="s">
        <v>78</v>
      </c>
      <c r="E1728">
        <v>2020</v>
      </c>
      <c r="F1728">
        <v>12</v>
      </c>
      <c r="G1728" t="s">
        <v>73</v>
      </c>
      <c r="H1728" t="s">
        <v>80</v>
      </c>
      <c r="I1728">
        <v>-55.4</v>
      </c>
      <c r="J1728" t="s">
        <v>409</v>
      </c>
      <c r="K1728" t="s">
        <v>399</v>
      </c>
    </row>
    <row r="1729" spans="1:11" x14ac:dyDescent="0.35">
      <c r="A1729" t="s">
        <v>406</v>
      </c>
      <c r="B1729" t="s">
        <v>84</v>
      </c>
      <c r="C1729" t="s">
        <v>352</v>
      </c>
      <c r="D1729" t="s">
        <v>78</v>
      </c>
      <c r="E1729">
        <v>2021</v>
      </c>
      <c r="F1729">
        <v>11</v>
      </c>
      <c r="G1729" t="s">
        <v>79</v>
      </c>
      <c r="H1729" t="s">
        <v>80</v>
      </c>
      <c r="I1729">
        <v>802</v>
      </c>
      <c r="J1729" t="s">
        <v>409</v>
      </c>
      <c r="K1729" t="s">
        <v>399</v>
      </c>
    </row>
    <row r="1730" spans="1:11" x14ac:dyDescent="0.35">
      <c r="A1730" t="s">
        <v>406</v>
      </c>
      <c r="B1730" t="s">
        <v>84</v>
      </c>
      <c r="C1730" t="s">
        <v>352</v>
      </c>
      <c r="D1730" t="s">
        <v>78</v>
      </c>
      <c r="E1730">
        <v>2021</v>
      </c>
      <c r="F1730">
        <v>12</v>
      </c>
      <c r="G1730" t="s">
        <v>73</v>
      </c>
      <c r="H1730" t="s">
        <v>80</v>
      </c>
      <c r="I1730">
        <v>80.2</v>
      </c>
      <c r="J1730" t="s">
        <v>409</v>
      </c>
      <c r="K1730" t="s">
        <v>399</v>
      </c>
    </row>
    <row r="1731" spans="1:11" x14ac:dyDescent="0.35">
      <c r="A1731" t="s">
        <v>406</v>
      </c>
      <c r="B1731" t="s">
        <v>84</v>
      </c>
      <c r="C1731" t="s">
        <v>352</v>
      </c>
      <c r="D1731" t="s">
        <v>78</v>
      </c>
      <c r="E1731">
        <v>2021</v>
      </c>
      <c r="F1731">
        <v>32</v>
      </c>
      <c r="G1731" t="s">
        <v>82</v>
      </c>
      <c r="H1731" t="s">
        <v>80</v>
      </c>
      <c r="I1731">
        <v>4477.3999999999996</v>
      </c>
      <c r="J1731" t="s">
        <v>409</v>
      </c>
      <c r="K1731" t="s">
        <v>399</v>
      </c>
    </row>
    <row r="1732" spans="1:11" x14ac:dyDescent="0.35">
      <c r="A1732" t="s">
        <v>406</v>
      </c>
      <c r="B1732" t="s">
        <v>84</v>
      </c>
      <c r="C1732" t="s">
        <v>353</v>
      </c>
      <c r="D1732" t="s">
        <v>78</v>
      </c>
      <c r="E1732">
        <v>2021</v>
      </c>
      <c r="F1732">
        <v>32</v>
      </c>
      <c r="G1732" t="s">
        <v>82</v>
      </c>
      <c r="H1732" t="s">
        <v>80</v>
      </c>
      <c r="I1732">
        <v>1766.29</v>
      </c>
      <c r="J1732" t="s">
        <v>409</v>
      </c>
      <c r="K1732" t="s">
        <v>402</v>
      </c>
    </row>
    <row r="1733" spans="1:11" x14ac:dyDescent="0.35">
      <c r="A1733" t="s">
        <v>406</v>
      </c>
      <c r="B1733" t="s">
        <v>84</v>
      </c>
      <c r="C1733" t="s">
        <v>353</v>
      </c>
      <c r="D1733" t="s">
        <v>78</v>
      </c>
      <c r="E1733">
        <v>2021</v>
      </c>
      <c r="F1733">
        <v>32</v>
      </c>
      <c r="G1733" t="s">
        <v>82</v>
      </c>
      <c r="H1733" t="s">
        <v>81</v>
      </c>
      <c r="I1733">
        <v>3314.76</v>
      </c>
      <c r="J1733" t="s">
        <v>409</v>
      </c>
      <c r="K1733" t="s">
        <v>402</v>
      </c>
    </row>
    <row r="1734" spans="1:11" x14ac:dyDescent="0.35">
      <c r="A1734" t="s">
        <v>406</v>
      </c>
      <c r="B1734" t="s">
        <v>84</v>
      </c>
      <c r="C1734" t="s">
        <v>353</v>
      </c>
      <c r="D1734" t="s">
        <v>78</v>
      </c>
      <c r="E1734">
        <v>2022</v>
      </c>
      <c r="F1734">
        <v>11</v>
      </c>
      <c r="G1734" t="s">
        <v>79</v>
      </c>
      <c r="H1734" t="s">
        <v>80</v>
      </c>
      <c r="I1734">
        <v>2656</v>
      </c>
      <c r="J1734" t="s">
        <v>409</v>
      </c>
      <c r="K1734" t="s">
        <v>402</v>
      </c>
    </row>
    <row r="1735" spans="1:11" x14ac:dyDescent="0.35">
      <c r="A1735" t="s">
        <v>406</v>
      </c>
      <c r="B1735" t="s">
        <v>84</v>
      </c>
      <c r="C1735" t="s">
        <v>353</v>
      </c>
      <c r="D1735" t="s">
        <v>78</v>
      </c>
      <c r="E1735">
        <v>2022</v>
      </c>
      <c r="F1735">
        <v>11</v>
      </c>
      <c r="G1735" t="s">
        <v>79</v>
      </c>
      <c r="H1735" t="s">
        <v>81</v>
      </c>
      <c r="I1735">
        <v>4440</v>
      </c>
      <c r="J1735" t="s">
        <v>409</v>
      </c>
      <c r="K1735" t="s">
        <v>402</v>
      </c>
    </row>
    <row r="1736" spans="1:11" x14ac:dyDescent="0.35">
      <c r="A1736" t="s">
        <v>406</v>
      </c>
      <c r="B1736" t="s">
        <v>84</v>
      </c>
      <c r="C1736" t="s">
        <v>353</v>
      </c>
      <c r="D1736" t="s">
        <v>78</v>
      </c>
      <c r="E1736">
        <v>2022</v>
      </c>
      <c r="F1736">
        <v>12</v>
      </c>
      <c r="G1736" t="s">
        <v>73</v>
      </c>
      <c r="H1736" t="s">
        <v>80</v>
      </c>
      <c r="I1736">
        <v>265.60000000000002</v>
      </c>
      <c r="J1736" t="s">
        <v>409</v>
      </c>
      <c r="K1736" t="s">
        <v>402</v>
      </c>
    </row>
    <row r="1737" spans="1:11" x14ac:dyDescent="0.35">
      <c r="A1737" t="s">
        <v>406</v>
      </c>
      <c r="B1737" t="s">
        <v>84</v>
      </c>
      <c r="C1737" t="s">
        <v>353</v>
      </c>
      <c r="D1737" t="s">
        <v>78</v>
      </c>
      <c r="E1737">
        <v>2022</v>
      </c>
      <c r="F1737">
        <v>12</v>
      </c>
      <c r="G1737" t="s">
        <v>73</v>
      </c>
      <c r="H1737" t="s">
        <v>81</v>
      </c>
      <c r="I1737">
        <v>444</v>
      </c>
      <c r="J1737" t="s">
        <v>409</v>
      </c>
      <c r="K1737" t="s">
        <v>402</v>
      </c>
    </row>
    <row r="1738" spans="1:11" x14ac:dyDescent="0.35">
      <c r="A1738" t="s">
        <v>406</v>
      </c>
      <c r="B1738" t="s">
        <v>84</v>
      </c>
      <c r="C1738" t="s">
        <v>353</v>
      </c>
      <c r="D1738" t="s">
        <v>78</v>
      </c>
      <c r="E1738">
        <v>2022</v>
      </c>
      <c r="F1738">
        <v>32</v>
      </c>
      <c r="G1738" t="s">
        <v>82</v>
      </c>
      <c r="H1738" t="s">
        <v>80</v>
      </c>
      <c r="I1738">
        <v>2335.8200000000002</v>
      </c>
      <c r="J1738" t="s">
        <v>409</v>
      </c>
      <c r="K1738" t="s">
        <v>402</v>
      </c>
    </row>
    <row r="1739" spans="1:11" x14ac:dyDescent="0.35">
      <c r="A1739" t="s">
        <v>406</v>
      </c>
      <c r="B1739" t="s">
        <v>84</v>
      </c>
      <c r="C1739" t="s">
        <v>353</v>
      </c>
      <c r="D1739" t="s">
        <v>78</v>
      </c>
      <c r="E1739">
        <v>2022</v>
      </c>
      <c r="F1739">
        <v>32</v>
      </c>
      <c r="G1739" t="s">
        <v>82</v>
      </c>
      <c r="H1739" t="s">
        <v>81</v>
      </c>
      <c r="I1739">
        <v>3904.77</v>
      </c>
      <c r="J1739" t="s">
        <v>409</v>
      </c>
      <c r="K1739" t="s">
        <v>402</v>
      </c>
    </row>
    <row r="1740" spans="1:11" x14ac:dyDescent="0.35">
      <c r="A1740" t="s">
        <v>406</v>
      </c>
      <c r="B1740" t="s">
        <v>84</v>
      </c>
      <c r="C1740" t="s">
        <v>336</v>
      </c>
      <c r="D1740" t="s">
        <v>78</v>
      </c>
      <c r="E1740">
        <v>2021</v>
      </c>
      <c r="F1740">
        <v>11</v>
      </c>
      <c r="G1740" t="s">
        <v>79</v>
      </c>
      <c r="H1740" t="s">
        <v>80</v>
      </c>
      <c r="I1740">
        <v>2191</v>
      </c>
      <c r="J1740" t="s">
        <v>409</v>
      </c>
      <c r="K1740" t="s">
        <v>394</v>
      </c>
    </row>
    <row r="1741" spans="1:11" x14ac:dyDescent="0.35">
      <c r="A1741" t="s">
        <v>406</v>
      </c>
      <c r="B1741" t="s">
        <v>84</v>
      </c>
      <c r="C1741" t="s">
        <v>336</v>
      </c>
      <c r="D1741" t="s">
        <v>78</v>
      </c>
      <c r="E1741">
        <v>2021</v>
      </c>
      <c r="F1741">
        <v>12</v>
      </c>
      <c r="G1741" t="s">
        <v>73</v>
      </c>
      <c r="H1741" t="s">
        <v>80</v>
      </c>
      <c r="I1741">
        <v>175.28</v>
      </c>
      <c r="J1741" t="s">
        <v>409</v>
      </c>
      <c r="K1741" t="s">
        <v>394</v>
      </c>
    </row>
    <row r="1742" spans="1:11" x14ac:dyDescent="0.35">
      <c r="A1742" t="s">
        <v>406</v>
      </c>
      <c r="B1742" t="s">
        <v>84</v>
      </c>
      <c r="C1742" t="s">
        <v>336</v>
      </c>
      <c r="D1742" t="s">
        <v>78</v>
      </c>
      <c r="E1742">
        <v>2021</v>
      </c>
      <c r="F1742">
        <v>32</v>
      </c>
      <c r="G1742" t="s">
        <v>82</v>
      </c>
      <c r="H1742" t="s">
        <v>80</v>
      </c>
      <c r="I1742">
        <v>12328.59</v>
      </c>
      <c r="J1742" t="s">
        <v>409</v>
      </c>
      <c r="K1742" t="s">
        <v>394</v>
      </c>
    </row>
    <row r="1743" spans="1:11" x14ac:dyDescent="0.35">
      <c r="A1743" t="s">
        <v>406</v>
      </c>
      <c r="B1743" t="s">
        <v>84</v>
      </c>
      <c r="C1743" t="s">
        <v>337</v>
      </c>
      <c r="D1743" t="s">
        <v>78</v>
      </c>
      <c r="E1743">
        <v>2021</v>
      </c>
      <c r="F1743">
        <v>11</v>
      </c>
      <c r="G1743" t="s">
        <v>79</v>
      </c>
      <c r="H1743" t="s">
        <v>80</v>
      </c>
      <c r="I1743">
        <v>1370</v>
      </c>
      <c r="J1743" t="s">
        <v>409</v>
      </c>
      <c r="K1743" t="s">
        <v>395</v>
      </c>
    </row>
    <row r="1744" spans="1:11" x14ac:dyDescent="0.35">
      <c r="A1744" t="s">
        <v>406</v>
      </c>
      <c r="B1744" t="s">
        <v>84</v>
      </c>
      <c r="C1744" t="s">
        <v>337</v>
      </c>
      <c r="D1744" t="s">
        <v>78</v>
      </c>
      <c r="E1744">
        <v>2021</v>
      </c>
      <c r="F1744">
        <v>12</v>
      </c>
      <c r="G1744" t="s">
        <v>73</v>
      </c>
      <c r="H1744" t="s">
        <v>80</v>
      </c>
      <c r="I1744">
        <v>137</v>
      </c>
      <c r="J1744" t="s">
        <v>409</v>
      </c>
      <c r="K1744" t="s">
        <v>395</v>
      </c>
    </row>
    <row r="1745" spans="1:11" x14ac:dyDescent="0.35">
      <c r="A1745" t="s">
        <v>406</v>
      </c>
      <c r="B1745" t="s">
        <v>84</v>
      </c>
      <c r="C1745" t="s">
        <v>337</v>
      </c>
      <c r="D1745" t="s">
        <v>78</v>
      </c>
      <c r="E1745">
        <v>2021</v>
      </c>
      <c r="F1745">
        <v>32</v>
      </c>
      <c r="G1745" t="s">
        <v>82</v>
      </c>
      <c r="H1745" t="s">
        <v>80</v>
      </c>
      <c r="I1745">
        <v>2505.88</v>
      </c>
      <c r="J1745" t="s">
        <v>409</v>
      </c>
      <c r="K1745" t="s">
        <v>395</v>
      </c>
    </row>
    <row r="1746" spans="1:11" x14ac:dyDescent="0.35">
      <c r="A1746" t="s">
        <v>406</v>
      </c>
      <c r="B1746" t="s">
        <v>84</v>
      </c>
      <c r="C1746" t="s">
        <v>338</v>
      </c>
      <c r="D1746" t="s">
        <v>78</v>
      </c>
      <c r="E1746">
        <v>2021</v>
      </c>
      <c r="F1746">
        <v>32</v>
      </c>
      <c r="G1746" t="s">
        <v>82</v>
      </c>
      <c r="H1746" t="s">
        <v>80</v>
      </c>
      <c r="I1746">
        <v>376.59</v>
      </c>
      <c r="J1746" t="s">
        <v>409</v>
      </c>
      <c r="K1746" t="s">
        <v>396</v>
      </c>
    </row>
    <row r="1747" spans="1:11" x14ac:dyDescent="0.35">
      <c r="A1747" t="s">
        <v>406</v>
      </c>
      <c r="B1747" t="s">
        <v>84</v>
      </c>
      <c r="C1747" t="s">
        <v>331</v>
      </c>
      <c r="D1747" t="s">
        <v>78</v>
      </c>
      <c r="E1747">
        <v>2020</v>
      </c>
      <c r="F1747">
        <v>12</v>
      </c>
      <c r="G1747" t="s">
        <v>73</v>
      </c>
      <c r="H1747" t="s">
        <v>80</v>
      </c>
      <c r="I1747">
        <v>164.7</v>
      </c>
      <c r="J1747" t="s">
        <v>409</v>
      </c>
      <c r="K1747" t="s">
        <v>397</v>
      </c>
    </row>
    <row r="1748" spans="1:11" x14ac:dyDescent="0.35">
      <c r="A1748" t="s">
        <v>406</v>
      </c>
      <c r="B1748" t="s">
        <v>84</v>
      </c>
      <c r="C1748" t="s">
        <v>331</v>
      </c>
      <c r="D1748" t="s">
        <v>78</v>
      </c>
      <c r="E1748">
        <v>2021</v>
      </c>
      <c r="F1748">
        <v>11</v>
      </c>
      <c r="G1748" t="s">
        <v>79</v>
      </c>
      <c r="H1748" t="s">
        <v>80</v>
      </c>
      <c r="I1748">
        <v>2556</v>
      </c>
      <c r="J1748" t="s">
        <v>409</v>
      </c>
      <c r="K1748" t="s">
        <v>397</v>
      </c>
    </row>
    <row r="1749" spans="1:11" x14ac:dyDescent="0.35">
      <c r="A1749" t="s">
        <v>406</v>
      </c>
      <c r="B1749" t="s">
        <v>84</v>
      </c>
      <c r="C1749" t="s">
        <v>331</v>
      </c>
      <c r="D1749" t="s">
        <v>78</v>
      </c>
      <c r="E1749">
        <v>2021</v>
      </c>
      <c r="F1749">
        <v>11</v>
      </c>
      <c r="G1749" t="s">
        <v>79</v>
      </c>
      <c r="H1749" t="s">
        <v>81</v>
      </c>
      <c r="I1749">
        <v>4322</v>
      </c>
      <c r="J1749" t="s">
        <v>409</v>
      </c>
      <c r="K1749" t="s">
        <v>397</v>
      </c>
    </row>
    <row r="1750" spans="1:11" x14ac:dyDescent="0.35">
      <c r="A1750" t="s">
        <v>406</v>
      </c>
      <c r="B1750" t="s">
        <v>84</v>
      </c>
      <c r="C1750" t="s">
        <v>331</v>
      </c>
      <c r="D1750" t="s">
        <v>78</v>
      </c>
      <c r="E1750">
        <v>2021</v>
      </c>
      <c r="F1750">
        <v>12</v>
      </c>
      <c r="G1750" t="s">
        <v>73</v>
      </c>
      <c r="H1750" t="s">
        <v>80</v>
      </c>
      <c r="I1750">
        <v>255.9</v>
      </c>
      <c r="J1750" t="s">
        <v>409</v>
      </c>
      <c r="K1750" t="s">
        <v>397</v>
      </c>
    </row>
    <row r="1751" spans="1:11" x14ac:dyDescent="0.35">
      <c r="A1751" t="s">
        <v>406</v>
      </c>
      <c r="B1751" t="s">
        <v>84</v>
      </c>
      <c r="C1751" t="s">
        <v>331</v>
      </c>
      <c r="D1751" t="s">
        <v>78</v>
      </c>
      <c r="E1751">
        <v>2021</v>
      </c>
      <c r="F1751">
        <v>12</v>
      </c>
      <c r="G1751" t="s">
        <v>73</v>
      </c>
      <c r="H1751" t="s">
        <v>81</v>
      </c>
      <c r="I1751">
        <v>432.2</v>
      </c>
      <c r="J1751" t="s">
        <v>409</v>
      </c>
      <c r="K1751" t="s">
        <v>397</v>
      </c>
    </row>
    <row r="1752" spans="1:11" x14ac:dyDescent="0.35">
      <c r="A1752" t="s">
        <v>406</v>
      </c>
      <c r="B1752" t="s">
        <v>84</v>
      </c>
      <c r="C1752" t="s">
        <v>331</v>
      </c>
      <c r="D1752" t="s">
        <v>78</v>
      </c>
      <c r="E1752">
        <v>2021</v>
      </c>
      <c r="F1752">
        <v>32</v>
      </c>
      <c r="G1752" t="s">
        <v>82</v>
      </c>
      <c r="H1752" t="s">
        <v>80</v>
      </c>
      <c r="I1752">
        <v>47994.96</v>
      </c>
      <c r="J1752" t="s">
        <v>409</v>
      </c>
      <c r="K1752" t="s">
        <v>397</v>
      </c>
    </row>
    <row r="1753" spans="1:11" x14ac:dyDescent="0.35">
      <c r="A1753" t="s">
        <v>406</v>
      </c>
      <c r="B1753" t="s">
        <v>84</v>
      </c>
      <c r="C1753" t="s">
        <v>331</v>
      </c>
      <c r="D1753" t="s">
        <v>78</v>
      </c>
      <c r="E1753">
        <v>2021</v>
      </c>
      <c r="F1753">
        <v>32</v>
      </c>
      <c r="G1753" t="s">
        <v>82</v>
      </c>
      <c r="H1753" t="s">
        <v>81</v>
      </c>
      <c r="I1753">
        <v>14092.01</v>
      </c>
      <c r="J1753" t="s">
        <v>409</v>
      </c>
      <c r="K1753" t="s">
        <v>397</v>
      </c>
    </row>
    <row r="1754" spans="1:11" x14ac:dyDescent="0.35">
      <c r="A1754" t="s">
        <v>406</v>
      </c>
      <c r="B1754" t="s">
        <v>84</v>
      </c>
      <c r="C1754" t="s">
        <v>331</v>
      </c>
      <c r="D1754" t="s">
        <v>78</v>
      </c>
      <c r="E1754">
        <v>2022</v>
      </c>
      <c r="F1754">
        <v>11</v>
      </c>
      <c r="G1754" t="s">
        <v>79</v>
      </c>
      <c r="H1754" t="s">
        <v>80</v>
      </c>
      <c r="I1754">
        <v>11019</v>
      </c>
      <c r="J1754" t="s">
        <v>409</v>
      </c>
      <c r="K1754" t="s">
        <v>397</v>
      </c>
    </row>
    <row r="1755" spans="1:11" x14ac:dyDescent="0.35">
      <c r="A1755" t="s">
        <v>406</v>
      </c>
      <c r="B1755" t="s">
        <v>84</v>
      </c>
      <c r="C1755" t="s">
        <v>331</v>
      </c>
      <c r="D1755" t="s">
        <v>78</v>
      </c>
      <c r="E1755">
        <v>2022</v>
      </c>
      <c r="F1755">
        <v>11</v>
      </c>
      <c r="G1755" t="s">
        <v>79</v>
      </c>
      <c r="H1755" t="s">
        <v>81</v>
      </c>
      <c r="I1755">
        <v>1544</v>
      </c>
      <c r="J1755" t="s">
        <v>409</v>
      </c>
      <c r="K1755" t="s">
        <v>397</v>
      </c>
    </row>
    <row r="1756" spans="1:11" x14ac:dyDescent="0.35">
      <c r="A1756" t="s">
        <v>406</v>
      </c>
      <c r="B1756" t="s">
        <v>84</v>
      </c>
      <c r="C1756" t="s">
        <v>331</v>
      </c>
      <c r="D1756" t="s">
        <v>78</v>
      </c>
      <c r="E1756">
        <v>2022</v>
      </c>
      <c r="F1756">
        <v>12</v>
      </c>
      <c r="G1756" t="s">
        <v>73</v>
      </c>
      <c r="H1756" t="s">
        <v>80</v>
      </c>
      <c r="I1756">
        <v>1101.9000000000001</v>
      </c>
      <c r="J1756" t="s">
        <v>409</v>
      </c>
      <c r="K1756" t="s">
        <v>397</v>
      </c>
    </row>
    <row r="1757" spans="1:11" x14ac:dyDescent="0.35">
      <c r="A1757" t="s">
        <v>406</v>
      </c>
      <c r="B1757" t="s">
        <v>84</v>
      </c>
      <c r="C1757" t="s">
        <v>331</v>
      </c>
      <c r="D1757" t="s">
        <v>78</v>
      </c>
      <c r="E1757">
        <v>2022</v>
      </c>
      <c r="F1757">
        <v>12</v>
      </c>
      <c r="G1757" t="s">
        <v>73</v>
      </c>
      <c r="H1757" t="s">
        <v>81</v>
      </c>
      <c r="I1757">
        <v>154.4</v>
      </c>
      <c r="J1757" t="s">
        <v>409</v>
      </c>
      <c r="K1757" t="s">
        <v>397</v>
      </c>
    </row>
    <row r="1758" spans="1:11" x14ac:dyDescent="0.35">
      <c r="A1758" t="s">
        <v>406</v>
      </c>
      <c r="B1758" t="s">
        <v>84</v>
      </c>
      <c r="C1758" t="s">
        <v>331</v>
      </c>
      <c r="D1758" t="s">
        <v>78</v>
      </c>
      <c r="E1758">
        <v>2022</v>
      </c>
      <c r="F1758">
        <v>32</v>
      </c>
      <c r="G1758" t="s">
        <v>82</v>
      </c>
      <c r="H1758" t="s">
        <v>80</v>
      </c>
      <c r="I1758">
        <v>7087.52</v>
      </c>
      <c r="J1758" t="s">
        <v>409</v>
      </c>
      <c r="K1758" t="s">
        <v>397</v>
      </c>
    </row>
    <row r="1759" spans="1:11" x14ac:dyDescent="0.35">
      <c r="A1759" t="s">
        <v>406</v>
      </c>
      <c r="B1759" t="s">
        <v>84</v>
      </c>
      <c r="C1759" t="s">
        <v>339</v>
      </c>
      <c r="D1759" t="s">
        <v>78</v>
      </c>
      <c r="E1759">
        <v>2021</v>
      </c>
      <c r="F1759">
        <v>32</v>
      </c>
      <c r="G1759" t="s">
        <v>82</v>
      </c>
      <c r="H1759" t="s">
        <v>80</v>
      </c>
      <c r="I1759">
        <v>1690.93</v>
      </c>
      <c r="J1759" t="s">
        <v>409</v>
      </c>
      <c r="K1759" t="s">
        <v>398</v>
      </c>
    </row>
    <row r="1760" spans="1:11" x14ac:dyDescent="0.35">
      <c r="A1760" t="s">
        <v>406</v>
      </c>
      <c r="B1760" t="s">
        <v>304</v>
      </c>
      <c r="C1760" t="s">
        <v>87</v>
      </c>
      <c r="D1760" t="s">
        <v>78</v>
      </c>
      <c r="E1760">
        <v>2021</v>
      </c>
      <c r="F1760">
        <v>11</v>
      </c>
      <c r="G1760" t="s">
        <v>79</v>
      </c>
      <c r="H1760" t="s">
        <v>80</v>
      </c>
      <c r="I1760">
        <v>-171771</v>
      </c>
      <c r="J1760" t="s">
        <v>410</v>
      </c>
      <c r="K1760" t="s">
        <v>387</v>
      </c>
    </row>
    <row r="1761" spans="1:11" x14ac:dyDescent="0.35">
      <c r="A1761" t="s">
        <v>406</v>
      </c>
      <c r="B1761" t="s">
        <v>304</v>
      </c>
      <c r="C1761" t="s">
        <v>87</v>
      </c>
      <c r="D1761" t="s">
        <v>78</v>
      </c>
      <c r="E1761">
        <v>2021</v>
      </c>
      <c r="F1761">
        <v>11</v>
      </c>
      <c r="G1761" t="s">
        <v>79</v>
      </c>
      <c r="H1761" t="s">
        <v>81</v>
      </c>
      <c r="I1761">
        <v>-11211</v>
      </c>
      <c r="J1761" t="s">
        <v>410</v>
      </c>
      <c r="K1761" t="s">
        <v>387</v>
      </c>
    </row>
    <row r="1762" spans="1:11" x14ac:dyDescent="0.35">
      <c r="A1762" t="s">
        <v>406</v>
      </c>
      <c r="B1762" t="s">
        <v>304</v>
      </c>
      <c r="C1762" t="s">
        <v>87</v>
      </c>
      <c r="D1762" t="s">
        <v>78</v>
      </c>
      <c r="E1762">
        <v>2021</v>
      </c>
      <c r="F1762">
        <v>12</v>
      </c>
      <c r="G1762" t="s">
        <v>73</v>
      </c>
      <c r="H1762" t="s">
        <v>80</v>
      </c>
      <c r="I1762">
        <v>-17177.099999999999</v>
      </c>
      <c r="J1762" t="s">
        <v>410</v>
      </c>
      <c r="K1762" t="s">
        <v>387</v>
      </c>
    </row>
    <row r="1763" spans="1:11" x14ac:dyDescent="0.35">
      <c r="A1763" t="s">
        <v>406</v>
      </c>
      <c r="B1763" t="s">
        <v>304</v>
      </c>
      <c r="C1763" t="s">
        <v>87</v>
      </c>
      <c r="D1763" t="s">
        <v>78</v>
      </c>
      <c r="E1763">
        <v>2021</v>
      </c>
      <c r="F1763">
        <v>12</v>
      </c>
      <c r="G1763" t="s">
        <v>73</v>
      </c>
      <c r="H1763" t="s">
        <v>81</v>
      </c>
      <c r="I1763">
        <v>-1121.0999999999999</v>
      </c>
      <c r="J1763" t="s">
        <v>410</v>
      </c>
      <c r="K1763" t="s">
        <v>387</v>
      </c>
    </row>
    <row r="1764" spans="1:11" x14ac:dyDescent="0.35">
      <c r="A1764" t="s">
        <v>406</v>
      </c>
      <c r="B1764" t="s">
        <v>304</v>
      </c>
      <c r="C1764" t="s">
        <v>87</v>
      </c>
      <c r="D1764" t="s">
        <v>78</v>
      </c>
      <c r="E1764">
        <v>2021</v>
      </c>
      <c r="F1764">
        <v>32</v>
      </c>
      <c r="G1764" t="s">
        <v>82</v>
      </c>
      <c r="H1764" t="s">
        <v>80</v>
      </c>
      <c r="I1764">
        <v>2401278</v>
      </c>
      <c r="J1764" t="s">
        <v>410</v>
      </c>
      <c r="K1764" t="s">
        <v>387</v>
      </c>
    </row>
    <row r="1765" spans="1:11" x14ac:dyDescent="0.35">
      <c r="A1765" t="s">
        <v>406</v>
      </c>
      <c r="B1765" t="s">
        <v>304</v>
      </c>
      <c r="C1765" t="s">
        <v>87</v>
      </c>
      <c r="D1765" t="s">
        <v>78</v>
      </c>
      <c r="E1765">
        <v>2021</v>
      </c>
      <c r="F1765">
        <v>32</v>
      </c>
      <c r="G1765" t="s">
        <v>82</v>
      </c>
      <c r="H1765" t="s">
        <v>81</v>
      </c>
      <c r="I1765">
        <v>13766</v>
      </c>
      <c r="J1765" t="s">
        <v>410</v>
      </c>
      <c r="K1765" t="s">
        <v>387</v>
      </c>
    </row>
    <row r="1766" spans="1:11" x14ac:dyDescent="0.35">
      <c r="A1766" t="s">
        <v>406</v>
      </c>
      <c r="B1766" t="s">
        <v>304</v>
      </c>
      <c r="C1766" t="s">
        <v>87</v>
      </c>
      <c r="D1766" t="s">
        <v>78</v>
      </c>
      <c r="E1766">
        <v>2022</v>
      </c>
      <c r="F1766">
        <v>11</v>
      </c>
      <c r="G1766" t="s">
        <v>79</v>
      </c>
      <c r="H1766" t="s">
        <v>80</v>
      </c>
      <c r="I1766">
        <v>1742179</v>
      </c>
      <c r="J1766" t="s">
        <v>410</v>
      </c>
      <c r="K1766" t="s">
        <v>387</v>
      </c>
    </row>
    <row r="1767" spans="1:11" x14ac:dyDescent="0.35">
      <c r="A1767" t="s">
        <v>406</v>
      </c>
      <c r="B1767" t="s">
        <v>304</v>
      </c>
      <c r="C1767" t="s">
        <v>87</v>
      </c>
      <c r="D1767" t="s">
        <v>78</v>
      </c>
      <c r="E1767">
        <v>2022</v>
      </c>
      <c r="F1767">
        <v>11</v>
      </c>
      <c r="G1767" t="s">
        <v>79</v>
      </c>
      <c r="H1767" t="s">
        <v>81</v>
      </c>
      <c r="I1767">
        <v>1043</v>
      </c>
      <c r="J1767" t="s">
        <v>410</v>
      </c>
      <c r="K1767" t="s">
        <v>387</v>
      </c>
    </row>
    <row r="1768" spans="1:11" x14ac:dyDescent="0.35">
      <c r="A1768" t="s">
        <v>406</v>
      </c>
      <c r="B1768" t="s">
        <v>304</v>
      </c>
      <c r="C1768" t="s">
        <v>87</v>
      </c>
      <c r="D1768" t="s">
        <v>78</v>
      </c>
      <c r="E1768">
        <v>2022</v>
      </c>
      <c r="F1768">
        <v>12</v>
      </c>
      <c r="G1768" t="s">
        <v>73</v>
      </c>
      <c r="H1768" t="s">
        <v>80</v>
      </c>
      <c r="I1768">
        <v>174217.9</v>
      </c>
      <c r="J1768" t="s">
        <v>410</v>
      </c>
      <c r="K1768" t="s">
        <v>387</v>
      </c>
    </row>
    <row r="1769" spans="1:11" x14ac:dyDescent="0.35">
      <c r="A1769" t="s">
        <v>406</v>
      </c>
      <c r="B1769" t="s">
        <v>304</v>
      </c>
      <c r="C1769" t="s">
        <v>87</v>
      </c>
      <c r="D1769" t="s">
        <v>78</v>
      </c>
      <c r="E1769">
        <v>2022</v>
      </c>
      <c r="F1769">
        <v>12</v>
      </c>
      <c r="G1769" t="s">
        <v>73</v>
      </c>
      <c r="H1769" t="s">
        <v>81</v>
      </c>
      <c r="I1769">
        <v>104.3</v>
      </c>
      <c r="J1769" t="s">
        <v>410</v>
      </c>
      <c r="K1769" t="s">
        <v>387</v>
      </c>
    </row>
    <row r="1770" spans="1:11" x14ac:dyDescent="0.35">
      <c r="A1770" t="s">
        <v>406</v>
      </c>
      <c r="B1770" t="s">
        <v>304</v>
      </c>
      <c r="C1770" t="s">
        <v>87</v>
      </c>
      <c r="D1770" t="s">
        <v>78</v>
      </c>
      <c r="E1770">
        <v>2022</v>
      </c>
      <c r="F1770">
        <v>32</v>
      </c>
      <c r="G1770" t="s">
        <v>82</v>
      </c>
      <c r="H1770" t="s">
        <v>80</v>
      </c>
      <c r="I1770">
        <v>3437775</v>
      </c>
      <c r="J1770" t="s">
        <v>410</v>
      </c>
      <c r="K1770" t="s">
        <v>387</v>
      </c>
    </row>
    <row r="1771" spans="1:11" x14ac:dyDescent="0.35">
      <c r="A1771" t="s">
        <v>406</v>
      </c>
      <c r="B1771" t="s">
        <v>304</v>
      </c>
      <c r="C1771" t="s">
        <v>87</v>
      </c>
      <c r="D1771" t="s">
        <v>78</v>
      </c>
      <c r="E1771">
        <v>2022</v>
      </c>
      <c r="F1771">
        <v>32</v>
      </c>
      <c r="G1771" t="s">
        <v>82</v>
      </c>
      <c r="H1771" t="s">
        <v>81</v>
      </c>
      <c r="I1771">
        <v>33608</v>
      </c>
      <c r="J1771" t="s">
        <v>410</v>
      </c>
      <c r="K1771" t="s">
        <v>387</v>
      </c>
    </row>
    <row r="1772" spans="1:11" x14ac:dyDescent="0.35">
      <c r="A1772" t="s">
        <v>406</v>
      </c>
      <c r="B1772" t="s">
        <v>84</v>
      </c>
      <c r="C1772" t="s">
        <v>411</v>
      </c>
      <c r="D1772" t="s">
        <v>78</v>
      </c>
      <c r="E1772">
        <v>2022</v>
      </c>
      <c r="F1772">
        <v>11</v>
      </c>
      <c r="G1772" t="s">
        <v>79</v>
      </c>
      <c r="H1772" t="s">
        <v>80</v>
      </c>
      <c r="I1772">
        <v>-400</v>
      </c>
      <c r="J1772" t="s">
        <v>410</v>
      </c>
      <c r="K1772" t="s">
        <v>412</v>
      </c>
    </row>
    <row r="1773" spans="1:11" x14ac:dyDescent="0.35">
      <c r="A1773" t="s">
        <v>406</v>
      </c>
      <c r="B1773" t="s">
        <v>84</v>
      </c>
      <c r="C1773" t="s">
        <v>411</v>
      </c>
      <c r="D1773" t="s">
        <v>78</v>
      </c>
      <c r="E1773">
        <v>2022</v>
      </c>
      <c r="F1773">
        <v>12</v>
      </c>
      <c r="G1773" t="s">
        <v>73</v>
      </c>
      <c r="H1773" t="s">
        <v>80</v>
      </c>
      <c r="I1773">
        <v>-40</v>
      </c>
      <c r="J1773" t="s">
        <v>410</v>
      </c>
      <c r="K1773" t="s">
        <v>412</v>
      </c>
    </row>
    <row r="1774" spans="1:11" x14ac:dyDescent="0.35">
      <c r="A1774" t="s">
        <v>406</v>
      </c>
      <c r="B1774" t="s">
        <v>84</v>
      </c>
      <c r="C1774" t="s">
        <v>411</v>
      </c>
      <c r="D1774" t="s">
        <v>78</v>
      </c>
      <c r="E1774">
        <v>2022</v>
      </c>
      <c r="F1774">
        <v>32</v>
      </c>
      <c r="G1774" t="s">
        <v>82</v>
      </c>
      <c r="H1774" t="s">
        <v>80</v>
      </c>
      <c r="I1774">
        <v>3632.26</v>
      </c>
      <c r="J1774" t="s">
        <v>410</v>
      </c>
      <c r="K1774" t="s">
        <v>412</v>
      </c>
    </row>
    <row r="1775" spans="1:11" x14ac:dyDescent="0.35">
      <c r="A1775" t="s">
        <v>406</v>
      </c>
      <c r="B1775" t="s">
        <v>84</v>
      </c>
      <c r="C1775" t="s">
        <v>351</v>
      </c>
      <c r="D1775" t="s">
        <v>78</v>
      </c>
      <c r="E1775">
        <v>2021</v>
      </c>
      <c r="F1775">
        <v>32</v>
      </c>
      <c r="G1775" t="s">
        <v>82</v>
      </c>
      <c r="H1775" t="s">
        <v>80</v>
      </c>
      <c r="I1775">
        <v>1555.18</v>
      </c>
      <c r="J1775" t="s">
        <v>410</v>
      </c>
      <c r="K1775" t="s">
        <v>403</v>
      </c>
    </row>
    <row r="1776" spans="1:11" x14ac:dyDescent="0.35">
      <c r="A1776" t="s">
        <v>406</v>
      </c>
      <c r="B1776" t="s">
        <v>84</v>
      </c>
      <c r="C1776" t="s">
        <v>384</v>
      </c>
      <c r="D1776" t="s">
        <v>78</v>
      </c>
      <c r="E1776">
        <v>2021</v>
      </c>
      <c r="F1776">
        <v>11</v>
      </c>
      <c r="G1776" t="s">
        <v>79</v>
      </c>
      <c r="H1776" t="s">
        <v>80</v>
      </c>
      <c r="I1776">
        <v>1616</v>
      </c>
      <c r="J1776" t="s">
        <v>410</v>
      </c>
      <c r="K1776" t="s">
        <v>404</v>
      </c>
    </row>
    <row r="1777" spans="1:11" x14ac:dyDescent="0.35">
      <c r="A1777" t="s">
        <v>406</v>
      </c>
      <c r="B1777" t="s">
        <v>84</v>
      </c>
      <c r="C1777" t="s">
        <v>384</v>
      </c>
      <c r="D1777" t="s">
        <v>78</v>
      </c>
      <c r="E1777">
        <v>2021</v>
      </c>
      <c r="F1777">
        <v>12</v>
      </c>
      <c r="G1777" t="s">
        <v>73</v>
      </c>
      <c r="H1777" t="s">
        <v>80</v>
      </c>
      <c r="I1777">
        <v>201.28</v>
      </c>
      <c r="J1777" t="s">
        <v>410</v>
      </c>
      <c r="K1777" t="s">
        <v>404</v>
      </c>
    </row>
    <row r="1778" spans="1:11" x14ac:dyDescent="0.35">
      <c r="A1778" t="s">
        <v>406</v>
      </c>
      <c r="B1778" t="s">
        <v>84</v>
      </c>
      <c r="C1778" t="s">
        <v>384</v>
      </c>
      <c r="D1778" t="s">
        <v>78</v>
      </c>
      <c r="E1778">
        <v>2021</v>
      </c>
      <c r="F1778">
        <v>32</v>
      </c>
      <c r="G1778" t="s">
        <v>82</v>
      </c>
      <c r="H1778" t="s">
        <v>80</v>
      </c>
      <c r="I1778">
        <v>9083.39</v>
      </c>
      <c r="J1778" t="s">
        <v>410</v>
      </c>
      <c r="K1778" t="s">
        <v>404</v>
      </c>
    </row>
    <row r="1779" spans="1:11" x14ac:dyDescent="0.35">
      <c r="A1779" t="s">
        <v>406</v>
      </c>
      <c r="B1779" t="s">
        <v>84</v>
      </c>
      <c r="C1779" t="s">
        <v>384</v>
      </c>
      <c r="D1779" t="s">
        <v>78</v>
      </c>
      <c r="E1779">
        <v>2022</v>
      </c>
      <c r="F1779">
        <v>11</v>
      </c>
      <c r="G1779" t="s">
        <v>79</v>
      </c>
      <c r="H1779" t="s">
        <v>80</v>
      </c>
      <c r="I1779">
        <v>5180</v>
      </c>
      <c r="J1779" t="s">
        <v>410</v>
      </c>
      <c r="K1779" t="s">
        <v>404</v>
      </c>
    </row>
    <row r="1780" spans="1:11" x14ac:dyDescent="0.35">
      <c r="A1780" t="s">
        <v>406</v>
      </c>
      <c r="B1780" t="s">
        <v>84</v>
      </c>
      <c r="C1780" t="s">
        <v>384</v>
      </c>
      <c r="D1780" t="s">
        <v>78</v>
      </c>
      <c r="E1780">
        <v>2022</v>
      </c>
      <c r="F1780">
        <v>11</v>
      </c>
      <c r="G1780" t="s">
        <v>79</v>
      </c>
      <c r="H1780" t="s">
        <v>80</v>
      </c>
      <c r="I1780">
        <v>83002</v>
      </c>
      <c r="J1780" t="s">
        <v>410</v>
      </c>
      <c r="K1780" t="s">
        <v>413</v>
      </c>
    </row>
    <row r="1781" spans="1:11" x14ac:dyDescent="0.35">
      <c r="A1781" t="s">
        <v>406</v>
      </c>
      <c r="B1781" t="s">
        <v>84</v>
      </c>
      <c r="C1781" t="s">
        <v>384</v>
      </c>
      <c r="D1781" t="s">
        <v>78</v>
      </c>
      <c r="E1781">
        <v>2022</v>
      </c>
      <c r="F1781">
        <v>12</v>
      </c>
      <c r="G1781" t="s">
        <v>73</v>
      </c>
      <c r="H1781" t="s">
        <v>80</v>
      </c>
      <c r="I1781">
        <v>621.6</v>
      </c>
      <c r="J1781" t="s">
        <v>410</v>
      </c>
      <c r="K1781" t="s">
        <v>404</v>
      </c>
    </row>
    <row r="1782" spans="1:11" x14ac:dyDescent="0.35">
      <c r="A1782" t="s">
        <v>406</v>
      </c>
      <c r="B1782" t="s">
        <v>84</v>
      </c>
      <c r="C1782" t="s">
        <v>384</v>
      </c>
      <c r="D1782" t="s">
        <v>78</v>
      </c>
      <c r="E1782">
        <v>2022</v>
      </c>
      <c r="F1782">
        <v>12</v>
      </c>
      <c r="G1782" t="s">
        <v>73</v>
      </c>
      <c r="H1782" t="s">
        <v>80</v>
      </c>
      <c r="I1782">
        <v>11855.16</v>
      </c>
      <c r="J1782" t="s">
        <v>410</v>
      </c>
      <c r="K1782" t="s">
        <v>413</v>
      </c>
    </row>
    <row r="1783" spans="1:11" x14ac:dyDescent="0.35">
      <c r="A1783" t="s">
        <v>406</v>
      </c>
      <c r="B1783" t="s">
        <v>84</v>
      </c>
      <c r="C1783" t="s">
        <v>384</v>
      </c>
      <c r="D1783" t="s">
        <v>78</v>
      </c>
      <c r="E1783">
        <v>2022</v>
      </c>
      <c r="F1783">
        <v>32</v>
      </c>
      <c r="G1783" t="s">
        <v>82</v>
      </c>
      <c r="H1783" t="s">
        <v>80</v>
      </c>
      <c r="I1783">
        <v>4412.54</v>
      </c>
      <c r="J1783" t="s">
        <v>410</v>
      </c>
      <c r="K1783" t="s">
        <v>404</v>
      </c>
    </row>
    <row r="1784" spans="1:11" x14ac:dyDescent="0.35">
      <c r="A1784" t="s">
        <v>406</v>
      </c>
      <c r="B1784" t="s">
        <v>84</v>
      </c>
      <c r="C1784" t="s">
        <v>384</v>
      </c>
      <c r="D1784" t="s">
        <v>78</v>
      </c>
      <c r="E1784">
        <v>2022</v>
      </c>
      <c r="F1784">
        <v>32</v>
      </c>
      <c r="G1784" t="s">
        <v>82</v>
      </c>
      <c r="H1784" t="s">
        <v>80</v>
      </c>
      <c r="I1784">
        <v>128836.42</v>
      </c>
      <c r="J1784" t="s">
        <v>410</v>
      </c>
      <c r="K1784" t="s">
        <v>413</v>
      </c>
    </row>
    <row r="1785" spans="1:11" x14ac:dyDescent="0.35">
      <c r="A1785" t="s">
        <v>406</v>
      </c>
      <c r="B1785" t="s">
        <v>84</v>
      </c>
      <c r="C1785" t="s">
        <v>327</v>
      </c>
      <c r="D1785" t="s">
        <v>78</v>
      </c>
      <c r="E1785">
        <v>2021</v>
      </c>
      <c r="F1785">
        <v>32</v>
      </c>
      <c r="G1785" t="s">
        <v>82</v>
      </c>
      <c r="H1785" t="s">
        <v>80</v>
      </c>
      <c r="I1785">
        <v>3317.92</v>
      </c>
      <c r="J1785" t="s">
        <v>410</v>
      </c>
      <c r="K1785" t="s">
        <v>389</v>
      </c>
    </row>
    <row r="1786" spans="1:11" x14ac:dyDescent="0.35">
      <c r="A1786" t="s">
        <v>406</v>
      </c>
      <c r="B1786" t="s">
        <v>84</v>
      </c>
      <c r="C1786" t="s">
        <v>327</v>
      </c>
      <c r="D1786" t="s">
        <v>78</v>
      </c>
      <c r="E1786">
        <v>2021</v>
      </c>
      <c r="F1786">
        <v>32</v>
      </c>
      <c r="G1786" t="s">
        <v>82</v>
      </c>
      <c r="H1786" t="s">
        <v>81</v>
      </c>
      <c r="I1786">
        <v>907.05</v>
      </c>
      <c r="J1786" t="s">
        <v>410</v>
      </c>
      <c r="K1786" t="s">
        <v>389</v>
      </c>
    </row>
    <row r="1787" spans="1:11" x14ac:dyDescent="0.35">
      <c r="A1787" t="s">
        <v>406</v>
      </c>
      <c r="B1787" t="s">
        <v>84</v>
      </c>
      <c r="C1787" t="s">
        <v>329</v>
      </c>
      <c r="D1787" t="s">
        <v>78</v>
      </c>
      <c r="E1787">
        <v>2021</v>
      </c>
      <c r="F1787">
        <v>12</v>
      </c>
      <c r="G1787" t="s">
        <v>73</v>
      </c>
      <c r="H1787" t="s">
        <v>80</v>
      </c>
      <c r="I1787">
        <v>0.77</v>
      </c>
      <c r="J1787" t="s">
        <v>410</v>
      </c>
      <c r="K1787" t="s">
        <v>390</v>
      </c>
    </row>
    <row r="1788" spans="1:11" x14ac:dyDescent="0.35">
      <c r="A1788" t="s">
        <v>406</v>
      </c>
      <c r="B1788" t="s">
        <v>84</v>
      </c>
      <c r="C1788" t="s">
        <v>329</v>
      </c>
      <c r="D1788" t="s">
        <v>78</v>
      </c>
      <c r="E1788">
        <v>2021</v>
      </c>
      <c r="F1788">
        <v>32</v>
      </c>
      <c r="G1788" t="s">
        <v>82</v>
      </c>
      <c r="H1788" t="s">
        <v>80</v>
      </c>
      <c r="I1788">
        <v>11856.95</v>
      </c>
      <c r="J1788" t="s">
        <v>410</v>
      </c>
      <c r="K1788" t="s">
        <v>390</v>
      </c>
    </row>
    <row r="1789" spans="1:11" x14ac:dyDescent="0.35">
      <c r="A1789" t="s">
        <v>406</v>
      </c>
      <c r="B1789" t="s">
        <v>84</v>
      </c>
      <c r="C1789" t="s">
        <v>329</v>
      </c>
      <c r="D1789" t="s">
        <v>78</v>
      </c>
      <c r="E1789">
        <v>2021</v>
      </c>
      <c r="F1789">
        <v>32</v>
      </c>
      <c r="G1789" t="s">
        <v>82</v>
      </c>
      <c r="H1789" t="s">
        <v>81</v>
      </c>
      <c r="I1789">
        <v>5045.01</v>
      </c>
      <c r="J1789" t="s">
        <v>410</v>
      </c>
      <c r="K1789" t="s">
        <v>390</v>
      </c>
    </row>
    <row r="1790" spans="1:11" x14ac:dyDescent="0.35">
      <c r="A1790" t="s">
        <v>406</v>
      </c>
      <c r="B1790" t="s">
        <v>84</v>
      </c>
      <c r="C1790" t="s">
        <v>329</v>
      </c>
      <c r="D1790" t="s">
        <v>78</v>
      </c>
      <c r="E1790">
        <v>2022</v>
      </c>
      <c r="F1790">
        <v>11</v>
      </c>
      <c r="G1790" t="s">
        <v>79</v>
      </c>
      <c r="H1790" t="s">
        <v>80</v>
      </c>
      <c r="I1790">
        <v>5711</v>
      </c>
      <c r="J1790" t="s">
        <v>410</v>
      </c>
      <c r="K1790" t="s">
        <v>390</v>
      </c>
    </row>
    <row r="1791" spans="1:11" x14ac:dyDescent="0.35">
      <c r="A1791" t="s">
        <v>406</v>
      </c>
      <c r="B1791" t="s">
        <v>84</v>
      </c>
      <c r="C1791" t="s">
        <v>329</v>
      </c>
      <c r="D1791" t="s">
        <v>78</v>
      </c>
      <c r="E1791">
        <v>2022</v>
      </c>
      <c r="F1791">
        <v>12</v>
      </c>
      <c r="G1791" t="s">
        <v>73</v>
      </c>
      <c r="H1791" t="s">
        <v>80</v>
      </c>
      <c r="I1791">
        <v>571.1</v>
      </c>
      <c r="J1791" t="s">
        <v>410</v>
      </c>
      <c r="K1791" t="s">
        <v>390</v>
      </c>
    </row>
    <row r="1792" spans="1:11" x14ac:dyDescent="0.35">
      <c r="A1792" t="s">
        <v>406</v>
      </c>
      <c r="B1792" t="s">
        <v>84</v>
      </c>
      <c r="C1792" t="s">
        <v>329</v>
      </c>
      <c r="D1792" t="s">
        <v>78</v>
      </c>
      <c r="E1792">
        <v>2022</v>
      </c>
      <c r="F1792">
        <v>32</v>
      </c>
      <c r="G1792" t="s">
        <v>82</v>
      </c>
      <c r="H1792" t="s">
        <v>80</v>
      </c>
      <c r="I1792">
        <v>11662.05</v>
      </c>
      <c r="J1792" t="s">
        <v>410</v>
      </c>
      <c r="K1792" t="s">
        <v>390</v>
      </c>
    </row>
    <row r="1793" spans="1:11" x14ac:dyDescent="0.35">
      <c r="A1793" t="s">
        <v>406</v>
      </c>
      <c r="B1793" t="s">
        <v>84</v>
      </c>
      <c r="C1793" t="s">
        <v>334</v>
      </c>
      <c r="D1793" t="s">
        <v>78</v>
      </c>
      <c r="E1793">
        <v>2021</v>
      </c>
      <c r="F1793">
        <v>32</v>
      </c>
      <c r="G1793" t="s">
        <v>82</v>
      </c>
      <c r="H1793" t="s">
        <v>80</v>
      </c>
      <c r="I1793">
        <v>2595.4499999999998</v>
      </c>
      <c r="J1793" t="s">
        <v>410</v>
      </c>
      <c r="K1793" t="s">
        <v>391</v>
      </c>
    </row>
    <row r="1794" spans="1:11" x14ac:dyDescent="0.35">
      <c r="A1794" t="s">
        <v>406</v>
      </c>
      <c r="B1794" t="s">
        <v>84</v>
      </c>
      <c r="C1794" t="s">
        <v>330</v>
      </c>
      <c r="D1794" t="s">
        <v>78</v>
      </c>
      <c r="E1794">
        <v>2020</v>
      </c>
      <c r="F1794">
        <v>11</v>
      </c>
      <c r="G1794" t="s">
        <v>79</v>
      </c>
      <c r="H1794" t="s">
        <v>80</v>
      </c>
      <c r="I1794">
        <v>-408</v>
      </c>
      <c r="J1794" t="s">
        <v>410</v>
      </c>
      <c r="K1794" t="s">
        <v>392</v>
      </c>
    </row>
    <row r="1795" spans="1:11" x14ac:dyDescent="0.35">
      <c r="A1795" t="s">
        <v>406</v>
      </c>
      <c r="B1795" t="s">
        <v>84</v>
      </c>
      <c r="C1795" t="s">
        <v>330</v>
      </c>
      <c r="D1795" t="s">
        <v>78</v>
      </c>
      <c r="E1795">
        <v>2020</v>
      </c>
      <c r="F1795">
        <v>12</v>
      </c>
      <c r="G1795" t="s">
        <v>73</v>
      </c>
      <c r="H1795" t="s">
        <v>80</v>
      </c>
      <c r="I1795">
        <v>-35.75</v>
      </c>
      <c r="J1795" t="s">
        <v>410</v>
      </c>
      <c r="K1795" t="s">
        <v>392</v>
      </c>
    </row>
    <row r="1796" spans="1:11" x14ac:dyDescent="0.35">
      <c r="A1796" t="s">
        <v>406</v>
      </c>
      <c r="B1796" t="s">
        <v>84</v>
      </c>
      <c r="C1796" t="s">
        <v>330</v>
      </c>
      <c r="D1796" t="s">
        <v>78</v>
      </c>
      <c r="E1796">
        <v>2021</v>
      </c>
      <c r="F1796">
        <v>11</v>
      </c>
      <c r="G1796" t="s">
        <v>79</v>
      </c>
      <c r="H1796" t="s">
        <v>80</v>
      </c>
      <c r="I1796">
        <v>-5912</v>
      </c>
      <c r="J1796" t="s">
        <v>410</v>
      </c>
      <c r="K1796" t="s">
        <v>392</v>
      </c>
    </row>
    <row r="1797" spans="1:11" x14ac:dyDescent="0.35">
      <c r="A1797" t="s">
        <v>406</v>
      </c>
      <c r="B1797" t="s">
        <v>84</v>
      </c>
      <c r="C1797" t="s">
        <v>330</v>
      </c>
      <c r="D1797" t="s">
        <v>78</v>
      </c>
      <c r="E1797">
        <v>2021</v>
      </c>
      <c r="F1797">
        <v>11</v>
      </c>
      <c r="G1797" t="s">
        <v>79</v>
      </c>
      <c r="H1797" t="s">
        <v>81</v>
      </c>
      <c r="I1797">
        <v>166</v>
      </c>
      <c r="J1797" t="s">
        <v>410</v>
      </c>
      <c r="K1797" t="s">
        <v>392</v>
      </c>
    </row>
    <row r="1798" spans="1:11" x14ac:dyDescent="0.35">
      <c r="A1798" t="s">
        <v>406</v>
      </c>
      <c r="B1798" t="s">
        <v>84</v>
      </c>
      <c r="C1798" t="s">
        <v>330</v>
      </c>
      <c r="D1798" t="s">
        <v>78</v>
      </c>
      <c r="E1798">
        <v>2021</v>
      </c>
      <c r="F1798">
        <v>12</v>
      </c>
      <c r="G1798" t="s">
        <v>73</v>
      </c>
      <c r="H1798" t="s">
        <v>80</v>
      </c>
      <c r="I1798">
        <v>-672.43</v>
      </c>
      <c r="J1798" t="s">
        <v>410</v>
      </c>
      <c r="K1798" t="s">
        <v>392</v>
      </c>
    </row>
    <row r="1799" spans="1:11" x14ac:dyDescent="0.35">
      <c r="A1799" t="s">
        <v>406</v>
      </c>
      <c r="B1799" t="s">
        <v>84</v>
      </c>
      <c r="C1799" t="s">
        <v>330</v>
      </c>
      <c r="D1799" t="s">
        <v>78</v>
      </c>
      <c r="E1799">
        <v>2021</v>
      </c>
      <c r="F1799">
        <v>12</v>
      </c>
      <c r="G1799" t="s">
        <v>73</v>
      </c>
      <c r="H1799" t="s">
        <v>81</v>
      </c>
      <c r="I1799">
        <v>16.600000000000001</v>
      </c>
      <c r="J1799" t="s">
        <v>410</v>
      </c>
      <c r="K1799" t="s">
        <v>392</v>
      </c>
    </row>
    <row r="1800" spans="1:11" x14ac:dyDescent="0.35">
      <c r="A1800" t="s">
        <v>406</v>
      </c>
      <c r="B1800" t="s">
        <v>84</v>
      </c>
      <c r="C1800" t="s">
        <v>330</v>
      </c>
      <c r="D1800" t="s">
        <v>78</v>
      </c>
      <c r="E1800">
        <v>2021</v>
      </c>
      <c r="F1800">
        <v>32</v>
      </c>
      <c r="G1800" t="s">
        <v>82</v>
      </c>
      <c r="H1800" t="s">
        <v>80</v>
      </c>
      <c r="I1800">
        <v>69988.59</v>
      </c>
      <c r="J1800" t="s">
        <v>410</v>
      </c>
      <c r="K1800" t="s">
        <v>392</v>
      </c>
    </row>
    <row r="1801" spans="1:11" x14ac:dyDescent="0.35">
      <c r="A1801" t="s">
        <v>406</v>
      </c>
      <c r="B1801" t="s">
        <v>84</v>
      </c>
      <c r="C1801" t="s">
        <v>330</v>
      </c>
      <c r="D1801" t="s">
        <v>78</v>
      </c>
      <c r="E1801">
        <v>2021</v>
      </c>
      <c r="F1801">
        <v>32</v>
      </c>
      <c r="G1801" t="s">
        <v>82</v>
      </c>
      <c r="H1801" t="s">
        <v>81</v>
      </c>
      <c r="I1801">
        <v>18663.46</v>
      </c>
      <c r="J1801" t="s">
        <v>410</v>
      </c>
      <c r="K1801" t="s">
        <v>392</v>
      </c>
    </row>
    <row r="1802" spans="1:11" x14ac:dyDescent="0.35">
      <c r="A1802" t="s">
        <v>406</v>
      </c>
      <c r="B1802" t="s">
        <v>84</v>
      </c>
      <c r="C1802" t="s">
        <v>330</v>
      </c>
      <c r="D1802" t="s">
        <v>78</v>
      </c>
      <c r="E1802">
        <v>2022</v>
      </c>
      <c r="F1802">
        <v>11</v>
      </c>
      <c r="G1802" t="s">
        <v>79</v>
      </c>
      <c r="H1802" t="s">
        <v>80</v>
      </c>
      <c r="I1802">
        <v>42887</v>
      </c>
      <c r="J1802" t="s">
        <v>410</v>
      </c>
      <c r="K1802" t="s">
        <v>392</v>
      </c>
    </row>
    <row r="1803" spans="1:11" x14ac:dyDescent="0.35">
      <c r="A1803" t="s">
        <v>406</v>
      </c>
      <c r="B1803" t="s">
        <v>84</v>
      </c>
      <c r="C1803" t="s">
        <v>330</v>
      </c>
      <c r="D1803" t="s">
        <v>78</v>
      </c>
      <c r="E1803">
        <v>2022</v>
      </c>
      <c r="F1803">
        <v>11</v>
      </c>
      <c r="G1803" t="s">
        <v>79</v>
      </c>
      <c r="H1803" t="s">
        <v>81</v>
      </c>
      <c r="I1803">
        <v>11498</v>
      </c>
      <c r="J1803" t="s">
        <v>410</v>
      </c>
      <c r="K1803" t="s">
        <v>392</v>
      </c>
    </row>
    <row r="1804" spans="1:11" x14ac:dyDescent="0.35">
      <c r="A1804" t="s">
        <v>406</v>
      </c>
      <c r="B1804" t="s">
        <v>84</v>
      </c>
      <c r="C1804" t="s">
        <v>330</v>
      </c>
      <c r="D1804" t="s">
        <v>78</v>
      </c>
      <c r="E1804">
        <v>2022</v>
      </c>
      <c r="F1804">
        <v>12</v>
      </c>
      <c r="G1804" t="s">
        <v>73</v>
      </c>
      <c r="H1804" t="s">
        <v>80</v>
      </c>
      <c r="I1804">
        <v>4288.7</v>
      </c>
      <c r="J1804" t="s">
        <v>410</v>
      </c>
      <c r="K1804" t="s">
        <v>392</v>
      </c>
    </row>
    <row r="1805" spans="1:11" x14ac:dyDescent="0.35">
      <c r="A1805" t="s">
        <v>406</v>
      </c>
      <c r="B1805" t="s">
        <v>84</v>
      </c>
      <c r="C1805" t="s">
        <v>330</v>
      </c>
      <c r="D1805" t="s">
        <v>78</v>
      </c>
      <c r="E1805">
        <v>2022</v>
      </c>
      <c r="F1805">
        <v>12</v>
      </c>
      <c r="G1805" t="s">
        <v>73</v>
      </c>
      <c r="H1805" t="s">
        <v>81</v>
      </c>
      <c r="I1805">
        <v>1149.8</v>
      </c>
      <c r="J1805" t="s">
        <v>410</v>
      </c>
      <c r="K1805" t="s">
        <v>392</v>
      </c>
    </row>
    <row r="1806" spans="1:11" x14ac:dyDescent="0.35">
      <c r="A1806" t="s">
        <v>406</v>
      </c>
      <c r="B1806" t="s">
        <v>84</v>
      </c>
      <c r="C1806" t="s">
        <v>330</v>
      </c>
      <c r="D1806" t="s">
        <v>78</v>
      </c>
      <c r="E1806">
        <v>2022</v>
      </c>
      <c r="F1806">
        <v>32</v>
      </c>
      <c r="G1806" t="s">
        <v>82</v>
      </c>
      <c r="H1806" t="s">
        <v>80</v>
      </c>
      <c r="I1806">
        <v>75178.710000000006</v>
      </c>
      <c r="J1806" t="s">
        <v>410</v>
      </c>
      <c r="K1806" t="s">
        <v>392</v>
      </c>
    </row>
    <row r="1807" spans="1:11" x14ac:dyDescent="0.35">
      <c r="A1807" t="s">
        <v>406</v>
      </c>
      <c r="B1807" t="s">
        <v>84</v>
      </c>
      <c r="C1807" t="s">
        <v>330</v>
      </c>
      <c r="D1807" t="s">
        <v>78</v>
      </c>
      <c r="E1807">
        <v>2022</v>
      </c>
      <c r="F1807">
        <v>32</v>
      </c>
      <c r="G1807" t="s">
        <v>82</v>
      </c>
      <c r="H1807" t="s">
        <v>81</v>
      </c>
      <c r="I1807">
        <v>16174.61</v>
      </c>
      <c r="J1807" t="s">
        <v>410</v>
      </c>
      <c r="K1807" t="s">
        <v>392</v>
      </c>
    </row>
    <row r="1808" spans="1:11" x14ac:dyDescent="0.35">
      <c r="A1808" t="s">
        <v>406</v>
      </c>
      <c r="B1808" t="s">
        <v>84</v>
      </c>
      <c r="C1808" t="s">
        <v>85</v>
      </c>
      <c r="D1808" t="s">
        <v>78</v>
      </c>
      <c r="E1808">
        <v>2021</v>
      </c>
      <c r="F1808">
        <v>11</v>
      </c>
      <c r="G1808" t="s">
        <v>79</v>
      </c>
      <c r="H1808" t="s">
        <v>80</v>
      </c>
      <c r="I1808">
        <v>-1397</v>
      </c>
      <c r="J1808" t="s">
        <v>410</v>
      </c>
      <c r="K1808" t="s">
        <v>388</v>
      </c>
    </row>
    <row r="1809" spans="1:11" x14ac:dyDescent="0.35">
      <c r="A1809" t="s">
        <v>406</v>
      </c>
      <c r="B1809" t="s">
        <v>84</v>
      </c>
      <c r="C1809" t="s">
        <v>85</v>
      </c>
      <c r="D1809" t="s">
        <v>78</v>
      </c>
      <c r="E1809">
        <v>2021</v>
      </c>
      <c r="F1809">
        <v>12</v>
      </c>
      <c r="G1809" t="s">
        <v>73</v>
      </c>
      <c r="H1809" t="s">
        <v>80</v>
      </c>
      <c r="I1809">
        <v>-69.849999999999994</v>
      </c>
      <c r="J1809" t="s">
        <v>410</v>
      </c>
      <c r="K1809" t="s">
        <v>388</v>
      </c>
    </row>
    <row r="1810" spans="1:11" x14ac:dyDescent="0.35">
      <c r="A1810" t="s">
        <v>406</v>
      </c>
      <c r="B1810" t="s">
        <v>84</v>
      </c>
      <c r="C1810" t="s">
        <v>85</v>
      </c>
      <c r="D1810" t="s">
        <v>78</v>
      </c>
      <c r="E1810">
        <v>2021</v>
      </c>
      <c r="F1810">
        <v>32</v>
      </c>
      <c r="G1810" t="s">
        <v>82</v>
      </c>
      <c r="H1810" t="s">
        <v>80</v>
      </c>
      <c r="I1810">
        <v>6853.07</v>
      </c>
      <c r="J1810" t="s">
        <v>410</v>
      </c>
      <c r="K1810" t="s">
        <v>388</v>
      </c>
    </row>
    <row r="1811" spans="1:11" x14ac:dyDescent="0.35">
      <c r="A1811" t="s">
        <v>406</v>
      </c>
      <c r="B1811" t="s">
        <v>84</v>
      </c>
      <c r="C1811" t="s">
        <v>85</v>
      </c>
      <c r="D1811" t="s">
        <v>78</v>
      </c>
      <c r="E1811">
        <v>2022</v>
      </c>
      <c r="F1811">
        <v>32</v>
      </c>
      <c r="G1811" t="s">
        <v>82</v>
      </c>
      <c r="H1811" t="s">
        <v>80</v>
      </c>
      <c r="I1811">
        <v>6889.6</v>
      </c>
      <c r="J1811" t="s">
        <v>410</v>
      </c>
      <c r="K1811" t="s">
        <v>388</v>
      </c>
    </row>
    <row r="1812" spans="1:11" x14ac:dyDescent="0.35">
      <c r="A1812" t="s">
        <v>406</v>
      </c>
      <c r="B1812" t="s">
        <v>84</v>
      </c>
      <c r="C1812" t="s">
        <v>372</v>
      </c>
      <c r="D1812" t="s">
        <v>78</v>
      </c>
      <c r="E1812">
        <v>2021</v>
      </c>
      <c r="F1812">
        <v>32</v>
      </c>
      <c r="G1812" t="s">
        <v>82</v>
      </c>
      <c r="H1812" t="s">
        <v>80</v>
      </c>
      <c r="I1812">
        <v>788.91</v>
      </c>
      <c r="J1812" t="s">
        <v>410</v>
      </c>
      <c r="K1812" t="s">
        <v>401</v>
      </c>
    </row>
    <row r="1813" spans="1:11" x14ac:dyDescent="0.35">
      <c r="A1813" t="s">
        <v>406</v>
      </c>
      <c r="B1813" t="s">
        <v>84</v>
      </c>
      <c r="C1813" t="s">
        <v>335</v>
      </c>
      <c r="D1813" t="s">
        <v>78</v>
      </c>
      <c r="E1813">
        <v>2021</v>
      </c>
      <c r="F1813">
        <v>32</v>
      </c>
      <c r="G1813" t="s">
        <v>82</v>
      </c>
      <c r="H1813" t="s">
        <v>80</v>
      </c>
      <c r="I1813">
        <v>4463.33</v>
      </c>
      <c r="J1813" t="s">
        <v>410</v>
      </c>
      <c r="K1813" t="s">
        <v>393</v>
      </c>
    </row>
    <row r="1814" spans="1:11" x14ac:dyDescent="0.35">
      <c r="A1814" t="s">
        <v>406</v>
      </c>
      <c r="B1814" t="s">
        <v>84</v>
      </c>
      <c r="C1814" t="s">
        <v>352</v>
      </c>
      <c r="D1814" t="s">
        <v>78</v>
      </c>
      <c r="E1814">
        <v>2021</v>
      </c>
      <c r="F1814">
        <v>32</v>
      </c>
      <c r="G1814" t="s">
        <v>82</v>
      </c>
      <c r="H1814" t="s">
        <v>80</v>
      </c>
      <c r="I1814">
        <v>3927.4</v>
      </c>
      <c r="J1814" t="s">
        <v>410</v>
      </c>
      <c r="K1814" t="s">
        <v>399</v>
      </c>
    </row>
    <row r="1815" spans="1:11" x14ac:dyDescent="0.35">
      <c r="A1815" t="s">
        <v>406</v>
      </c>
      <c r="B1815" t="s">
        <v>84</v>
      </c>
      <c r="C1815" t="s">
        <v>353</v>
      </c>
      <c r="D1815" t="s">
        <v>78</v>
      </c>
      <c r="E1815">
        <v>2021</v>
      </c>
      <c r="F1815">
        <v>32</v>
      </c>
      <c r="G1815" t="s">
        <v>82</v>
      </c>
      <c r="H1815" t="s">
        <v>80</v>
      </c>
      <c r="I1815">
        <v>1480.39</v>
      </c>
      <c r="J1815" t="s">
        <v>410</v>
      </c>
      <c r="K1815" t="s">
        <v>402</v>
      </c>
    </row>
    <row r="1816" spans="1:11" x14ac:dyDescent="0.35">
      <c r="A1816" t="s">
        <v>406</v>
      </c>
      <c r="B1816" t="s">
        <v>84</v>
      </c>
      <c r="C1816" t="s">
        <v>353</v>
      </c>
      <c r="D1816" t="s">
        <v>78</v>
      </c>
      <c r="E1816">
        <v>2021</v>
      </c>
      <c r="F1816">
        <v>32</v>
      </c>
      <c r="G1816" t="s">
        <v>82</v>
      </c>
      <c r="H1816" t="s">
        <v>81</v>
      </c>
      <c r="I1816">
        <v>2761.96</v>
      </c>
      <c r="J1816" t="s">
        <v>410</v>
      </c>
      <c r="K1816" t="s">
        <v>402</v>
      </c>
    </row>
    <row r="1817" spans="1:11" x14ac:dyDescent="0.35">
      <c r="A1817" t="s">
        <v>406</v>
      </c>
      <c r="B1817" t="s">
        <v>84</v>
      </c>
      <c r="C1817" t="s">
        <v>353</v>
      </c>
      <c r="D1817" t="s">
        <v>78</v>
      </c>
      <c r="E1817">
        <v>2022</v>
      </c>
      <c r="F1817">
        <v>11</v>
      </c>
      <c r="G1817" t="s">
        <v>79</v>
      </c>
      <c r="H1817" t="s">
        <v>80</v>
      </c>
      <c r="I1817">
        <v>-2307</v>
      </c>
      <c r="J1817" t="s">
        <v>410</v>
      </c>
      <c r="K1817" t="s">
        <v>402</v>
      </c>
    </row>
    <row r="1818" spans="1:11" x14ac:dyDescent="0.35">
      <c r="A1818" t="s">
        <v>406</v>
      </c>
      <c r="B1818" t="s">
        <v>84</v>
      </c>
      <c r="C1818" t="s">
        <v>353</v>
      </c>
      <c r="D1818" t="s">
        <v>78</v>
      </c>
      <c r="E1818">
        <v>2022</v>
      </c>
      <c r="F1818">
        <v>11</v>
      </c>
      <c r="G1818" t="s">
        <v>79</v>
      </c>
      <c r="H1818" t="s">
        <v>81</v>
      </c>
      <c r="I1818">
        <v>-3854</v>
      </c>
      <c r="J1818" t="s">
        <v>410</v>
      </c>
      <c r="K1818" t="s">
        <v>402</v>
      </c>
    </row>
    <row r="1819" spans="1:11" x14ac:dyDescent="0.35">
      <c r="A1819" t="s">
        <v>406</v>
      </c>
      <c r="B1819" t="s">
        <v>84</v>
      </c>
      <c r="C1819" t="s">
        <v>353</v>
      </c>
      <c r="D1819" t="s">
        <v>78</v>
      </c>
      <c r="E1819">
        <v>2022</v>
      </c>
      <c r="F1819">
        <v>12</v>
      </c>
      <c r="G1819" t="s">
        <v>73</v>
      </c>
      <c r="H1819" t="s">
        <v>80</v>
      </c>
      <c r="I1819">
        <v>-230.7</v>
      </c>
      <c r="J1819" t="s">
        <v>410</v>
      </c>
      <c r="K1819" t="s">
        <v>402</v>
      </c>
    </row>
    <row r="1820" spans="1:11" x14ac:dyDescent="0.35">
      <c r="A1820" t="s">
        <v>406</v>
      </c>
      <c r="B1820" t="s">
        <v>84</v>
      </c>
      <c r="C1820" t="s">
        <v>353</v>
      </c>
      <c r="D1820" t="s">
        <v>78</v>
      </c>
      <c r="E1820">
        <v>2022</v>
      </c>
      <c r="F1820">
        <v>12</v>
      </c>
      <c r="G1820" t="s">
        <v>73</v>
      </c>
      <c r="H1820" t="s">
        <v>81</v>
      </c>
      <c r="I1820">
        <v>-385.4</v>
      </c>
      <c r="J1820" t="s">
        <v>410</v>
      </c>
      <c r="K1820" t="s">
        <v>402</v>
      </c>
    </row>
    <row r="1821" spans="1:11" x14ac:dyDescent="0.35">
      <c r="A1821" t="s">
        <v>406</v>
      </c>
      <c r="B1821" t="s">
        <v>84</v>
      </c>
      <c r="C1821" t="s">
        <v>336</v>
      </c>
      <c r="D1821" t="s">
        <v>78</v>
      </c>
      <c r="E1821">
        <v>2021</v>
      </c>
      <c r="F1821">
        <v>32</v>
      </c>
      <c r="G1821" t="s">
        <v>82</v>
      </c>
      <c r="H1821" t="s">
        <v>80</v>
      </c>
      <c r="I1821">
        <v>10256.09</v>
      </c>
      <c r="J1821" t="s">
        <v>410</v>
      </c>
      <c r="K1821" t="s">
        <v>394</v>
      </c>
    </row>
    <row r="1822" spans="1:11" x14ac:dyDescent="0.35">
      <c r="A1822" t="s">
        <v>406</v>
      </c>
      <c r="B1822" t="s">
        <v>84</v>
      </c>
      <c r="C1822" t="s">
        <v>337</v>
      </c>
      <c r="D1822" t="s">
        <v>78</v>
      </c>
      <c r="E1822">
        <v>2021</v>
      </c>
      <c r="F1822">
        <v>32</v>
      </c>
      <c r="G1822" t="s">
        <v>82</v>
      </c>
      <c r="H1822" t="s">
        <v>80</v>
      </c>
      <c r="I1822">
        <v>2041.71</v>
      </c>
      <c r="J1822" t="s">
        <v>410</v>
      </c>
      <c r="K1822" t="s">
        <v>395</v>
      </c>
    </row>
    <row r="1823" spans="1:11" x14ac:dyDescent="0.35">
      <c r="A1823" t="s">
        <v>406</v>
      </c>
      <c r="B1823" t="s">
        <v>84</v>
      </c>
      <c r="C1823" t="s">
        <v>331</v>
      </c>
      <c r="D1823" t="s">
        <v>78</v>
      </c>
      <c r="E1823">
        <v>2021</v>
      </c>
      <c r="F1823">
        <v>11</v>
      </c>
      <c r="G1823" t="s">
        <v>79</v>
      </c>
      <c r="H1823" t="s">
        <v>80</v>
      </c>
      <c r="I1823">
        <v>-216</v>
      </c>
      <c r="J1823" t="s">
        <v>410</v>
      </c>
      <c r="K1823" t="s">
        <v>397</v>
      </c>
    </row>
    <row r="1824" spans="1:11" x14ac:dyDescent="0.35">
      <c r="A1824" t="s">
        <v>406</v>
      </c>
      <c r="B1824" t="s">
        <v>84</v>
      </c>
      <c r="C1824" t="s">
        <v>331</v>
      </c>
      <c r="D1824" t="s">
        <v>78</v>
      </c>
      <c r="E1824">
        <v>2021</v>
      </c>
      <c r="F1824">
        <v>11</v>
      </c>
      <c r="G1824" t="s">
        <v>79</v>
      </c>
      <c r="H1824" t="s">
        <v>81</v>
      </c>
      <c r="I1824">
        <v>206</v>
      </c>
      <c r="J1824" t="s">
        <v>410</v>
      </c>
      <c r="K1824" t="s">
        <v>397</v>
      </c>
    </row>
    <row r="1825" spans="1:11" x14ac:dyDescent="0.35">
      <c r="A1825" t="s">
        <v>406</v>
      </c>
      <c r="B1825" t="s">
        <v>84</v>
      </c>
      <c r="C1825" t="s">
        <v>331</v>
      </c>
      <c r="D1825" t="s">
        <v>78</v>
      </c>
      <c r="E1825">
        <v>2021</v>
      </c>
      <c r="F1825">
        <v>12</v>
      </c>
      <c r="G1825" t="s">
        <v>73</v>
      </c>
      <c r="H1825" t="s">
        <v>80</v>
      </c>
      <c r="I1825">
        <v>-58.4</v>
      </c>
      <c r="J1825" t="s">
        <v>410</v>
      </c>
      <c r="K1825" t="s">
        <v>397</v>
      </c>
    </row>
    <row r="1826" spans="1:11" x14ac:dyDescent="0.35">
      <c r="A1826" t="s">
        <v>406</v>
      </c>
      <c r="B1826" t="s">
        <v>84</v>
      </c>
      <c r="C1826" t="s">
        <v>331</v>
      </c>
      <c r="D1826" t="s">
        <v>78</v>
      </c>
      <c r="E1826">
        <v>2021</v>
      </c>
      <c r="F1826">
        <v>12</v>
      </c>
      <c r="G1826" t="s">
        <v>73</v>
      </c>
      <c r="H1826" t="s">
        <v>81</v>
      </c>
      <c r="I1826">
        <v>20.6</v>
      </c>
      <c r="J1826" t="s">
        <v>410</v>
      </c>
      <c r="K1826" t="s">
        <v>397</v>
      </c>
    </row>
    <row r="1827" spans="1:11" x14ac:dyDescent="0.35">
      <c r="A1827" t="s">
        <v>406</v>
      </c>
      <c r="B1827" t="s">
        <v>84</v>
      </c>
      <c r="C1827" t="s">
        <v>331</v>
      </c>
      <c r="D1827" t="s">
        <v>78</v>
      </c>
      <c r="E1827">
        <v>2021</v>
      </c>
      <c r="F1827">
        <v>32</v>
      </c>
      <c r="G1827" t="s">
        <v>82</v>
      </c>
      <c r="H1827" t="s">
        <v>80</v>
      </c>
      <c r="I1827">
        <v>38528</v>
      </c>
      <c r="J1827" t="s">
        <v>410</v>
      </c>
      <c r="K1827" t="s">
        <v>397</v>
      </c>
    </row>
    <row r="1828" spans="1:11" x14ac:dyDescent="0.35">
      <c r="A1828" t="s">
        <v>406</v>
      </c>
      <c r="B1828" t="s">
        <v>84</v>
      </c>
      <c r="C1828" t="s">
        <v>331</v>
      </c>
      <c r="D1828" t="s">
        <v>78</v>
      </c>
      <c r="E1828">
        <v>2021</v>
      </c>
      <c r="F1828">
        <v>32</v>
      </c>
      <c r="G1828" t="s">
        <v>82</v>
      </c>
      <c r="H1828" t="s">
        <v>81</v>
      </c>
      <c r="I1828">
        <v>11796.78</v>
      </c>
      <c r="J1828" t="s">
        <v>410</v>
      </c>
      <c r="K1828" t="s">
        <v>397</v>
      </c>
    </row>
    <row r="1829" spans="1:11" x14ac:dyDescent="0.35">
      <c r="A1829" t="s">
        <v>406</v>
      </c>
      <c r="B1829" t="s">
        <v>84</v>
      </c>
      <c r="C1829" t="s">
        <v>331</v>
      </c>
      <c r="D1829" t="s">
        <v>78</v>
      </c>
      <c r="E1829">
        <v>2022</v>
      </c>
      <c r="F1829">
        <v>11</v>
      </c>
      <c r="G1829" t="s">
        <v>79</v>
      </c>
      <c r="H1829" t="s">
        <v>80</v>
      </c>
      <c r="I1829">
        <v>9990</v>
      </c>
      <c r="J1829" t="s">
        <v>410</v>
      </c>
      <c r="K1829" t="s">
        <v>397</v>
      </c>
    </row>
    <row r="1830" spans="1:11" x14ac:dyDescent="0.35">
      <c r="A1830" t="s">
        <v>406</v>
      </c>
      <c r="B1830" t="s">
        <v>84</v>
      </c>
      <c r="C1830" t="s">
        <v>331</v>
      </c>
      <c r="D1830" t="s">
        <v>78</v>
      </c>
      <c r="E1830">
        <v>2022</v>
      </c>
      <c r="F1830">
        <v>11</v>
      </c>
      <c r="G1830" t="s">
        <v>79</v>
      </c>
      <c r="H1830" t="s">
        <v>81</v>
      </c>
      <c r="I1830">
        <v>2672</v>
      </c>
      <c r="J1830" t="s">
        <v>410</v>
      </c>
      <c r="K1830" t="s">
        <v>397</v>
      </c>
    </row>
    <row r="1831" spans="1:11" x14ac:dyDescent="0.35">
      <c r="A1831" t="s">
        <v>406</v>
      </c>
      <c r="B1831" t="s">
        <v>84</v>
      </c>
      <c r="C1831" t="s">
        <v>331</v>
      </c>
      <c r="D1831" t="s">
        <v>78</v>
      </c>
      <c r="E1831">
        <v>2022</v>
      </c>
      <c r="F1831">
        <v>12</v>
      </c>
      <c r="G1831" t="s">
        <v>73</v>
      </c>
      <c r="H1831" t="s">
        <v>80</v>
      </c>
      <c r="I1831">
        <v>999</v>
      </c>
      <c r="J1831" t="s">
        <v>410</v>
      </c>
      <c r="K1831" t="s">
        <v>397</v>
      </c>
    </row>
    <row r="1832" spans="1:11" x14ac:dyDescent="0.35">
      <c r="A1832" t="s">
        <v>406</v>
      </c>
      <c r="B1832" t="s">
        <v>84</v>
      </c>
      <c r="C1832" t="s">
        <v>331</v>
      </c>
      <c r="D1832" t="s">
        <v>78</v>
      </c>
      <c r="E1832">
        <v>2022</v>
      </c>
      <c r="F1832">
        <v>12</v>
      </c>
      <c r="G1832" t="s">
        <v>73</v>
      </c>
      <c r="H1832" t="s">
        <v>81</v>
      </c>
      <c r="I1832">
        <v>267.2</v>
      </c>
      <c r="J1832" t="s">
        <v>410</v>
      </c>
      <c r="K1832" t="s">
        <v>397</v>
      </c>
    </row>
    <row r="1833" spans="1:11" x14ac:dyDescent="0.35">
      <c r="A1833" t="s">
        <v>406</v>
      </c>
      <c r="B1833" t="s">
        <v>84</v>
      </c>
      <c r="C1833" t="s">
        <v>331</v>
      </c>
      <c r="D1833" t="s">
        <v>78</v>
      </c>
      <c r="E1833">
        <v>2022</v>
      </c>
      <c r="F1833">
        <v>32</v>
      </c>
      <c r="G1833" t="s">
        <v>82</v>
      </c>
      <c r="H1833" t="s">
        <v>80</v>
      </c>
      <c r="I1833">
        <v>15181.26</v>
      </c>
      <c r="J1833" t="s">
        <v>410</v>
      </c>
      <c r="K1833" t="s">
        <v>397</v>
      </c>
    </row>
    <row r="1834" spans="1:11" x14ac:dyDescent="0.35">
      <c r="A1834" t="s">
        <v>406</v>
      </c>
      <c r="B1834" t="s">
        <v>84</v>
      </c>
      <c r="C1834" t="s">
        <v>331</v>
      </c>
      <c r="D1834" t="s">
        <v>78</v>
      </c>
      <c r="E1834">
        <v>2022</v>
      </c>
      <c r="F1834">
        <v>32</v>
      </c>
      <c r="G1834" t="s">
        <v>82</v>
      </c>
      <c r="H1834" t="s">
        <v>81</v>
      </c>
      <c r="I1834">
        <v>3367.98</v>
      </c>
      <c r="J1834" t="s">
        <v>410</v>
      </c>
      <c r="K1834" t="s">
        <v>397</v>
      </c>
    </row>
    <row r="1835" spans="1:11" x14ac:dyDescent="0.35">
      <c r="A1835" t="s">
        <v>406</v>
      </c>
      <c r="B1835" t="s">
        <v>84</v>
      </c>
      <c r="C1835" t="s">
        <v>339</v>
      </c>
      <c r="D1835" t="s">
        <v>78</v>
      </c>
      <c r="E1835">
        <v>2021</v>
      </c>
      <c r="F1835">
        <v>32</v>
      </c>
      <c r="G1835" t="s">
        <v>82</v>
      </c>
      <c r="H1835" t="s">
        <v>80</v>
      </c>
      <c r="I1835">
        <v>1119.0999999999999</v>
      </c>
      <c r="J1835" t="s">
        <v>410</v>
      </c>
      <c r="K1835" t="s">
        <v>398</v>
      </c>
    </row>
    <row r="1836" spans="1:11" x14ac:dyDescent="0.35">
      <c r="A1836" t="s">
        <v>406</v>
      </c>
      <c r="B1836" t="s">
        <v>84</v>
      </c>
      <c r="C1836" t="s">
        <v>339</v>
      </c>
      <c r="D1836" t="s">
        <v>78</v>
      </c>
      <c r="E1836">
        <v>2022</v>
      </c>
      <c r="F1836">
        <v>11</v>
      </c>
      <c r="G1836" t="s">
        <v>79</v>
      </c>
      <c r="H1836" t="s">
        <v>80</v>
      </c>
      <c r="I1836">
        <v>4414</v>
      </c>
      <c r="J1836" t="s">
        <v>410</v>
      </c>
      <c r="K1836" t="s">
        <v>398</v>
      </c>
    </row>
    <row r="1837" spans="1:11" x14ac:dyDescent="0.35">
      <c r="A1837" t="s">
        <v>406</v>
      </c>
      <c r="B1837" t="s">
        <v>84</v>
      </c>
      <c r="C1837" t="s">
        <v>339</v>
      </c>
      <c r="D1837" t="s">
        <v>78</v>
      </c>
      <c r="E1837">
        <v>2022</v>
      </c>
      <c r="F1837">
        <v>11</v>
      </c>
      <c r="G1837" t="s">
        <v>79</v>
      </c>
      <c r="H1837" t="s">
        <v>81</v>
      </c>
      <c r="I1837">
        <v>13867</v>
      </c>
      <c r="J1837" t="s">
        <v>410</v>
      </c>
      <c r="K1837" t="s">
        <v>398</v>
      </c>
    </row>
    <row r="1838" spans="1:11" x14ac:dyDescent="0.35">
      <c r="A1838" t="s">
        <v>406</v>
      </c>
      <c r="B1838" t="s">
        <v>84</v>
      </c>
      <c r="C1838" t="s">
        <v>339</v>
      </c>
      <c r="D1838" t="s">
        <v>78</v>
      </c>
      <c r="E1838">
        <v>2022</v>
      </c>
      <c r="F1838">
        <v>12</v>
      </c>
      <c r="G1838" t="s">
        <v>73</v>
      </c>
      <c r="H1838" t="s">
        <v>80</v>
      </c>
      <c r="I1838">
        <v>441.4</v>
      </c>
      <c r="J1838" t="s">
        <v>410</v>
      </c>
      <c r="K1838" t="s">
        <v>398</v>
      </c>
    </row>
    <row r="1839" spans="1:11" x14ac:dyDescent="0.35">
      <c r="A1839" t="s">
        <v>406</v>
      </c>
      <c r="B1839" t="s">
        <v>84</v>
      </c>
      <c r="C1839" t="s">
        <v>339</v>
      </c>
      <c r="D1839" t="s">
        <v>78</v>
      </c>
      <c r="E1839">
        <v>2022</v>
      </c>
      <c r="F1839">
        <v>12</v>
      </c>
      <c r="G1839" t="s">
        <v>73</v>
      </c>
      <c r="H1839" t="s">
        <v>81</v>
      </c>
      <c r="I1839">
        <v>1386.7</v>
      </c>
      <c r="J1839" t="s">
        <v>410</v>
      </c>
      <c r="K1839" t="s">
        <v>398</v>
      </c>
    </row>
    <row r="1840" spans="1:11" x14ac:dyDescent="0.35">
      <c r="A1840" t="s">
        <v>406</v>
      </c>
      <c r="B1840" t="s">
        <v>84</v>
      </c>
      <c r="C1840" t="s">
        <v>339</v>
      </c>
      <c r="D1840" t="s">
        <v>78</v>
      </c>
      <c r="E1840">
        <v>2022</v>
      </c>
      <c r="F1840">
        <v>32</v>
      </c>
      <c r="G1840" t="s">
        <v>82</v>
      </c>
      <c r="H1840" t="s">
        <v>80</v>
      </c>
      <c r="I1840">
        <v>3544.13</v>
      </c>
      <c r="J1840" t="s">
        <v>410</v>
      </c>
      <c r="K1840" t="s">
        <v>398</v>
      </c>
    </row>
    <row r="1841" spans="1:11" x14ac:dyDescent="0.35">
      <c r="A1841" t="s">
        <v>406</v>
      </c>
      <c r="B1841" t="s">
        <v>84</v>
      </c>
      <c r="C1841" t="s">
        <v>339</v>
      </c>
      <c r="D1841" t="s">
        <v>78</v>
      </c>
      <c r="E1841">
        <v>2022</v>
      </c>
      <c r="F1841">
        <v>32</v>
      </c>
      <c r="G1841" t="s">
        <v>82</v>
      </c>
      <c r="H1841" t="s">
        <v>81</v>
      </c>
      <c r="I1841">
        <v>13045.97</v>
      </c>
      <c r="J1841" t="s">
        <v>410</v>
      </c>
      <c r="K1841" t="s">
        <v>398</v>
      </c>
    </row>
    <row r="1842" spans="1:11" x14ac:dyDescent="0.35">
      <c r="A1842" t="s">
        <v>422</v>
      </c>
      <c r="B1842" t="s">
        <v>304</v>
      </c>
      <c r="C1842" t="s">
        <v>87</v>
      </c>
      <c r="D1842" t="s">
        <v>78</v>
      </c>
      <c r="E1842">
        <v>2021</v>
      </c>
      <c r="F1842">
        <v>11</v>
      </c>
      <c r="G1842" t="s">
        <v>79</v>
      </c>
      <c r="H1842" t="s">
        <v>80</v>
      </c>
      <c r="I1842">
        <v>-121016</v>
      </c>
      <c r="J1842" t="s">
        <v>423</v>
      </c>
      <c r="K1842" t="s">
        <v>387</v>
      </c>
    </row>
    <row r="1843" spans="1:11" x14ac:dyDescent="0.35">
      <c r="A1843" t="s">
        <v>422</v>
      </c>
      <c r="B1843" t="s">
        <v>304</v>
      </c>
      <c r="C1843" t="s">
        <v>87</v>
      </c>
      <c r="D1843" t="s">
        <v>78</v>
      </c>
      <c r="E1843">
        <v>2021</v>
      </c>
      <c r="F1843">
        <v>11</v>
      </c>
      <c r="G1843" t="s">
        <v>79</v>
      </c>
      <c r="H1843" t="s">
        <v>81</v>
      </c>
      <c r="I1843">
        <v>-799</v>
      </c>
      <c r="J1843" t="s">
        <v>423</v>
      </c>
      <c r="K1843" t="s">
        <v>387</v>
      </c>
    </row>
    <row r="1844" spans="1:11" x14ac:dyDescent="0.35">
      <c r="A1844" t="s">
        <v>422</v>
      </c>
      <c r="B1844" t="s">
        <v>304</v>
      </c>
      <c r="C1844" t="s">
        <v>87</v>
      </c>
      <c r="D1844" t="s">
        <v>78</v>
      </c>
      <c r="E1844">
        <v>2021</v>
      </c>
      <c r="F1844">
        <v>12</v>
      </c>
      <c r="G1844" t="s">
        <v>73</v>
      </c>
      <c r="H1844" t="s">
        <v>80</v>
      </c>
      <c r="I1844">
        <v>-12101.6</v>
      </c>
      <c r="J1844" t="s">
        <v>423</v>
      </c>
      <c r="K1844" t="s">
        <v>387</v>
      </c>
    </row>
    <row r="1845" spans="1:11" x14ac:dyDescent="0.35">
      <c r="A1845" t="s">
        <v>422</v>
      </c>
      <c r="B1845" t="s">
        <v>304</v>
      </c>
      <c r="C1845" t="s">
        <v>87</v>
      </c>
      <c r="D1845" t="s">
        <v>78</v>
      </c>
      <c r="E1845">
        <v>2021</v>
      </c>
      <c r="F1845">
        <v>12</v>
      </c>
      <c r="G1845" t="s">
        <v>73</v>
      </c>
      <c r="H1845" t="s">
        <v>81</v>
      </c>
      <c r="I1845">
        <v>-79.900000000000006</v>
      </c>
      <c r="J1845" t="s">
        <v>423</v>
      </c>
      <c r="K1845" t="s">
        <v>387</v>
      </c>
    </row>
    <row r="1846" spans="1:11" x14ac:dyDescent="0.35">
      <c r="A1846" t="s">
        <v>422</v>
      </c>
      <c r="B1846" t="s">
        <v>304</v>
      </c>
      <c r="C1846" t="s">
        <v>87</v>
      </c>
      <c r="D1846" t="s">
        <v>78</v>
      </c>
      <c r="E1846">
        <v>2021</v>
      </c>
      <c r="F1846">
        <v>32</v>
      </c>
      <c r="G1846" t="s">
        <v>82</v>
      </c>
      <c r="H1846" t="s">
        <v>80</v>
      </c>
      <c r="I1846">
        <v>1800645</v>
      </c>
      <c r="J1846" t="s">
        <v>423</v>
      </c>
      <c r="K1846" t="s">
        <v>387</v>
      </c>
    </row>
    <row r="1847" spans="1:11" x14ac:dyDescent="0.35">
      <c r="A1847" t="s">
        <v>422</v>
      </c>
      <c r="B1847" t="s">
        <v>304</v>
      </c>
      <c r="C1847" t="s">
        <v>87</v>
      </c>
      <c r="D1847" t="s">
        <v>78</v>
      </c>
      <c r="E1847">
        <v>2021</v>
      </c>
      <c r="F1847">
        <v>32</v>
      </c>
      <c r="G1847" t="s">
        <v>82</v>
      </c>
      <c r="H1847" t="s">
        <v>81</v>
      </c>
      <c r="I1847">
        <v>9734</v>
      </c>
      <c r="J1847" t="s">
        <v>423</v>
      </c>
      <c r="K1847" t="s">
        <v>387</v>
      </c>
    </row>
    <row r="1848" spans="1:11" x14ac:dyDescent="0.35">
      <c r="A1848" t="s">
        <v>422</v>
      </c>
      <c r="B1848" t="s">
        <v>304</v>
      </c>
      <c r="C1848" t="s">
        <v>87</v>
      </c>
      <c r="D1848" t="s">
        <v>78</v>
      </c>
      <c r="E1848">
        <v>2022</v>
      </c>
      <c r="F1848">
        <v>11</v>
      </c>
      <c r="G1848" t="s">
        <v>79</v>
      </c>
      <c r="H1848" t="s">
        <v>80</v>
      </c>
      <c r="I1848">
        <v>1211271</v>
      </c>
      <c r="J1848" t="s">
        <v>423</v>
      </c>
      <c r="K1848" t="s">
        <v>387</v>
      </c>
    </row>
    <row r="1849" spans="1:11" x14ac:dyDescent="0.35">
      <c r="A1849" t="s">
        <v>422</v>
      </c>
      <c r="B1849" t="s">
        <v>304</v>
      </c>
      <c r="C1849" t="s">
        <v>87</v>
      </c>
      <c r="D1849" t="s">
        <v>78</v>
      </c>
      <c r="E1849">
        <v>2022</v>
      </c>
      <c r="F1849">
        <v>11</v>
      </c>
      <c r="G1849" t="s">
        <v>79</v>
      </c>
      <c r="H1849" t="s">
        <v>81</v>
      </c>
      <c r="I1849">
        <v>25437</v>
      </c>
      <c r="J1849" t="s">
        <v>423</v>
      </c>
      <c r="K1849" t="s">
        <v>387</v>
      </c>
    </row>
    <row r="1850" spans="1:11" x14ac:dyDescent="0.35">
      <c r="A1850" t="s">
        <v>422</v>
      </c>
      <c r="B1850" t="s">
        <v>304</v>
      </c>
      <c r="C1850" t="s">
        <v>87</v>
      </c>
      <c r="D1850" t="s">
        <v>78</v>
      </c>
      <c r="E1850">
        <v>2022</v>
      </c>
      <c r="F1850">
        <v>12</v>
      </c>
      <c r="G1850" t="s">
        <v>73</v>
      </c>
      <c r="H1850" t="s">
        <v>80</v>
      </c>
      <c r="I1850">
        <v>121127.1</v>
      </c>
      <c r="J1850" t="s">
        <v>423</v>
      </c>
      <c r="K1850" t="s">
        <v>387</v>
      </c>
    </row>
    <row r="1851" spans="1:11" x14ac:dyDescent="0.35">
      <c r="A1851" t="s">
        <v>422</v>
      </c>
      <c r="B1851" t="s">
        <v>304</v>
      </c>
      <c r="C1851" t="s">
        <v>87</v>
      </c>
      <c r="D1851" t="s">
        <v>78</v>
      </c>
      <c r="E1851">
        <v>2022</v>
      </c>
      <c r="F1851">
        <v>12</v>
      </c>
      <c r="G1851" t="s">
        <v>73</v>
      </c>
      <c r="H1851" t="s">
        <v>81</v>
      </c>
      <c r="I1851">
        <v>2543.6999999999998</v>
      </c>
      <c r="J1851" t="s">
        <v>423</v>
      </c>
      <c r="K1851" t="s">
        <v>387</v>
      </c>
    </row>
    <row r="1852" spans="1:11" x14ac:dyDescent="0.35">
      <c r="A1852" t="s">
        <v>422</v>
      </c>
      <c r="B1852" t="s">
        <v>304</v>
      </c>
      <c r="C1852" t="s">
        <v>87</v>
      </c>
      <c r="D1852" t="s">
        <v>78</v>
      </c>
      <c r="E1852">
        <v>2022</v>
      </c>
      <c r="F1852">
        <v>32</v>
      </c>
      <c r="G1852" t="s">
        <v>82</v>
      </c>
      <c r="H1852" t="s">
        <v>80</v>
      </c>
      <c r="I1852">
        <v>4246381</v>
      </c>
      <c r="J1852" t="s">
        <v>423</v>
      </c>
      <c r="K1852" t="s">
        <v>387</v>
      </c>
    </row>
    <row r="1853" spans="1:11" x14ac:dyDescent="0.35">
      <c r="A1853" t="s">
        <v>422</v>
      </c>
      <c r="B1853" t="s">
        <v>304</v>
      </c>
      <c r="C1853" t="s">
        <v>87</v>
      </c>
      <c r="D1853" t="s">
        <v>78</v>
      </c>
      <c r="E1853">
        <v>2022</v>
      </c>
      <c r="F1853">
        <v>32</v>
      </c>
      <c r="G1853" t="s">
        <v>82</v>
      </c>
      <c r="H1853" t="s">
        <v>81</v>
      </c>
      <c r="I1853">
        <v>52655</v>
      </c>
      <c r="J1853" t="s">
        <v>423</v>
      </c>
      <c r="K1853" t="s">
        <v>387</v>
      </c>
    </row>
    <row r="1854" spans="1:11" x14ac:dyDescent="0.35">
      <c r="A1854" t="s">
        <v>422</v>
      </c>
      <c r="B1854" t="s">
        <v>84</v>
      </c>
      <c r="C1854" t="s">
        <v>411</v>
      </c>
      <c r="D1854" t="s">
        <v>78</v>
      </c>
      <c r="E1854">
        <v>2022</v>
      </c>
      <c r="F1854">
        <v>32</v>
      </c>
      <c r="G1854" t="s">
        <v>82</v>
      </c>
      <c r="H1854" t="s">
        <v>80</v>
      </c>
      <c r="I1854">
        <v>3258.95</v>
      </c>
      <c r="J1854" t="s">
        <v>423</v>
      </c>
      <c r="K1854" t="s">
        <v>412</v>
      </c>
    </row>
    <row r="1855" spans="1:11" x14ac:dyDescent="0.35">
      <c r="A1855" t="s">
        <v>422</v>
      </c>
      <c r="B1855" t="s">
        <v>84</v>
      </c>
      <c r="C1855" t="s">
        <v>351</v>
      </c>
      <c r="D1855" t="s">
        <v>78</v>
      </c>
      <c r="E1855">
        <v>2021</v>
      </c>
      <c r="F1855">
        <v>32</v>
      </c>
      <c r="G1855" t="s">
        <v>82</v>
      </c>
      <c r="H1855" t="s">
        <v>80</v>
      </c>
      <c r="I1855">
        <v>1293.08</v>
      </c>
      <c r="J1855" t="s">
        <v>423</v>
      </c>
      <c r="K1855" t="s">
        <v>403</v>
      </c>
    </row>
    <row r="1856" spans="1:11" x14ac:dyDescent="0.35">
      <c r="A1856" t="s">
        <v>422</v>
      </c>
      <c r="B1856" t="s">
        <v>84</v>
      </c>
      <c r="C1856" t="s">
        <v>384</v>
      </c>
      <c r="D1856" t="s">
        <v>78</v>
      </c>
      <c r="E1856">
        <v>2021</v>
      </c>
      <c r="F1856">
        <v>11</v>
      </c>
      <c r="G1856" t="s">
        <v>79</v>
      </c>
      <c r="H1856" t="s">
        <v>80</v>
      </c>
      <c r="I1856">
        <v>-2514</v>
      </c>
      <c r="J1856" t="s">
        <v>423</v>
      </c>
      <c r="K1856" t="s">
        <v>404</v>
      </c>
    </row>
    <row r="1857" spans="1:11" x14ac:dyDescent="0.35">
      <c r="A1857" t="s">
        <v>422</v>
      </c>
      <c r="B1857" t="s">
        <v>84</v>
      </c>
      <c r="C1857" t="s">
        <v>384</v>
      </c>
      <c r="D1857" t="s">
        <v>78</v>
      </c>
      <c r="E1857">
        <v>2021</v>
      </c>
      <c r="F1857">
        <v>12</v>
      </c>
      <c r="G1857" t="s">
        <v>73</v>
      </c>
      <c r="H1857" t="s">
        <v>80</v>
      </c>
      <c r="I1857">
        <v>-301.56</v>
      </c>
      <c r="J1857" t="s">
        <v>423</v>
      </c>
      <c r="K1857" t="s">
        <v>404</v>
      </c>
    </row>
    <row r="1858" spans="1:11" x14ac:dyDescent="0.35">
      <c r="A1858" t="s">
        <v>422</v>
      </c>
      <c r="B1858" t="s">
        <v>84</v>
      </c>
      <c r="C1858" t="s">
        <v>384</v>
      </c>
      <c r="D1858" t="s">
        <v>78</v>
      </c>
      <c r="E1858">
        <v>2021</v>
      </c>
      <c r="F1858">
        <v>32</v>
      </c>
      <c r="G1858" t="s">
        <v>82</v>
      </c>
      <c r="H1858" t="s">
        <v>80</v>
      </c>
      <c r="I1858">
        <v>5809.58</v>
      </c>
      <c r="J1858" t="s">
        <v>423</v>
      </c>
      <c r="K1858" t="s">
        <v>404</v>
      </c>
    </row>
    <row r="1859" spans="1:11" x14ac:dyDescent="0.35">
      <c r="A1859" t="s">
        <v>422</v>
      </c>
      <c r="B1859" t="s">
        <v>84</v>
      </c>
      <c r="C1859" t="s">
        <v>384</v>
      </c>
      <c r="D1859" t="s">
        <v>78</v>
      </c>
      <c r="E1859">
        <v>2022</v>
      </c>
      <c r="F1859">
        <v>11</v>
      </c>
      <c r="G1859" t="s">
        <v>79</v>
      </c>
      <c r="H1859" t="s">
        <v>80</v>
      </c>
      <c r="I1859">
        <v>7762</v>
      </c>
      <c r="J1859" t="s">
        <v>423</v>
      </c>
      <c r="K1859" t="s">
        <v>404</v>
      </c>
    </row>
    <row r="1860" spans="1:11" x14ac:dyDescent="0.35">
      <c r="A1860" t="s">
        <v>422</v>
      </c>
      <c r="B1860" t="s">
        <v>84</v>
      </c>
      <c r="C1860" t="s">
        <v>384</v>
      </c>
      <c r="D1860" t="s">
        <v>78</v>
      </c>
      <c r="E1860">
        <v>2022</v>
      </c>
      <c r="F1860">
        <v>11</v>
      </c>
      <c r="G1860" t="s">
        <v>79</v>
      </c>
      <c r="H1860" t="s">
        <v>80</v>
      </c>
      <c r="I1860">
        <v>73616</v>
      </c>
      <c r="J1860" t="s">
        <v>423</v>
      </c>
      <c r="K1860" t="s">
        <v>413</v>
      </c>
    </row>
    <row r="1861" spans="1:11" x14ac:dyDescent="0.35">
      <c r="A1861" t="s">
        <v>422</v>
      </c>
      <c r="B1861" t="s">
        <v>84</v>
      </c>
      <c r="C1861" t="s">
        <v>384</v>
      </c>
      <c r="D1861" t="s">
        <v>78</v>
      </c>
      <c r="E1861">
        <v>2022</v>
      </c>
      <c r="F1861">
        <v>12</v>
      </c>
      <c r="G1861" t="s">
        <v>73</v>
      </c>
      <c r="H1861" t="s">
        <v>80</v>
      </c>
      <c r="I1861">
        <v>931.44</v>
      </c>
      <c r="J1861" t="s">
        <v>423</v>
      </c>
      <c r="K1861" t="s">
        <v>404</v>
      </c>
    </row>
    <row r="1862" spans="1:11" x14ac:dyDescent="0.35">
      <c r="A1862" t="s">
        <v>422</v>
      </c>
      <c r="B1862" t="s">
        <v>84</v>
      </c>
      <c r="C1862" t="s">
        <v>384</v>
      </c>
      <c r="D1862" t="s">
        <v>78</v>
      </c>
      <c r="E1862">
        <v>2022</v>
      </c>
      <c r="F1862">
        <v>12</v>
      </c>
      <c r="G1862" t="s">
        <v>73</v>
      </c>
      <c r="H1862" t="s">
        <v>80</v>
      </c>
      <c r="I1862">
        <v>11293.92</v>
      </c>
      <c r="J1862" t="s">
        <v>423</v>
      </c>
      <c r="K1862" t="s">
        <v>413</v>
      </c>
    </row>
    <row r="1863" spans="1:11" x14ac:dyDescent="0.35">
      <c r="A1863" t="s">
        <v>422</v>
      </c>
      <c r="B1863" t="s">
        <v>84</v>
      </c>
      <c r="C1863" t="s">
        <v>384</v>
      </c>
      <c r="D1863" t="s">
        <v>78</v>
      </c>
      <c r="E1863">
        <v>2022</v>
      </c>
      <c r="F1863">
        <v>32</v>
      </c>
      <c r="G1863" t="s">
        <v>82</v>
      </c>
      <c r="H1863" t="s">
        <v>80</v>
      </c>
      <c r="I1863">
        <v>11109.17</v>
      </c>
      <c r="J1863" t="s">
        <v>423</v>
      </c>
      <c r="K1863" t="s">
        <v>404</v>
      </c>
    </row>
    <row r="1864" spans="1:11" x14ac:dyDescent="0.35">
      <c r="A1864" t="s">
        <v>422</v>
      </c>
      <c r="B1864" t="s">
        <v>84</v>
      </c>
      <c r="C1864" t="s">
        <v>384</v>
      </c>
      <c r="D1864" t="s">
        <v>78</v>
      </c>
      <c r="E1864">
        <v>2022</v>
      </c>
      <c r="F1864">
        <v>32</v>
      </c>
      <c r="G1864" t="s">
        <v>82</v>
      </c>
      <c r="H1864" t="s">
        <v>80</v>
      </c>
      <c r="I1864">
        <v>183844.73</v>
      </c>
      <c r="J1864" t="s">
        <v>423</v>
      </c>
      <c r="K1864" t="s">
        <v>413</v>
      </c>
    </row>
    <row r="1865" spans="1:11" x14ac:dyDescent="0.35">
      <c r="A1865" t="s">
        <v>422</v>
      </c>
      <c r="B1865" t="s">
        <v>84</v>
      </c>
      <c r="C1865" t="s">
        <v>327</v>
      </c>
      <c r="D1865" t="s">
        <v>78</v>
      </c>
      <c r="E1865">
        <v>2021</v>
      </c>
      <c r="F1865">
        <v>32</v>
      </c>
      <c r="G1865" t="s">
        <v>82</v>
      </c>
      <c r="H1865" t="s">
        <v>80</v>
      </c>
      <c r="I1865">
        <v>2488.69</v>
      </c>
      <c r="J1865" t="s">
        <v>423</v>
      </c>
      <c r="K1865" t="s">
        <v>389</v>
      </c>
    </row>
    <row r="1866" spans="1:11" x14ac:dyDescent="0.35">
      <c r="A1866" t="s">
        <v>422</v>
      </c>
      <c r="B1866" t="s">
        <v>84</v>
      </c>
      <c r="C1866" t="s">
        <v>327</v>
      </c>
      <c r="D1866" t="s">
        <v>78</v>
      </c>
      <c r="E1866">
        <v>2021</v>
      </c>
      <c r="F1866">
        <v>32</v>
      </c>
      <c r="G1866" t="s">
        <v>82</v>
      </c>
      <c r="H1866" t="s">
        <v>81</v>
      </c>
      <c r="I1866">
        <v>774.32</v>
      </c>
      <c r="J1866" t="s">
        <v>423</v>
      </c>
      <c r="K1866" t="s">
        <v>389</v>
      </c>
    </row>
    <row r="1867" spans="1:11" x14ac:dyDescent="0.35">
      <c r="A1867" t="s">
        <v>422</v>
      </c>
      <c r="B1867" t="s">
        <v>84</v>
      </c>
      <c r="C1867" t="s">
        <v>329</v>
      </c>
      <c r="D1867" t="s">
        <v>78</v>
      </c>
      <c r="E1867">
        <v>2021</v>
      </c>
      <c r="F1867">
        <v>11</v>
      </c>
      <c r="G1867" t="s">
        <v>79</v>
      </c>
      <c r="H1867" t="s">
        <v>80</v>
      </c>
      <c r="I1867">
        <v>-1300</v>
      </c>
      <c r="J1867" t="s">
        <v>423</v>
      </c>
      <c r="K1867" t="s">
        <v>390</v>
      </c>
    </row>
    <row r="1868" spans="1:11" x14ac:dyDescent="0.35">
      <c r="A1868" t="s">
        <v>422</v>
      </c>
      <c r="B1868" t="s">
        <v>84</v>
      </c>
      <c r="C1868" t="s">
        <v>329</v>
      </c>
      <c r="D1868" t="s">
        <v>78</v>
      </c>
      <c r="E1868">
        <v>2021</v>
      </c>
      <c r="F1868">
        <v>11</v>
      </c>
      <c r="G1868" t="s">
        <v>79</v>
      </c>
      <c r="H1868" t="s">
        <v>81</v>
      </c>
      <c r="I1868">
        <v>-7</v>
      </c>
      <c r="J1868" t="s">
        <v>423</v>
      </c>
      <c r="K1868" t="s">
        <v>390</v>
      </c>
    </row>
    <row r="1869" spans="1:11" x14ac:dyDescent="0.35">
      <c r="A1869" t="s">
        <v>422</v>
      </c>
      <c r="B1869" t="s">
        <v>84</v>
      </c>
      <c r="C1869" t="s">
        <v>329</v>
      </c>
      <c r="D1869" t="s">
        <v>78</v>
      </c>
      <c r="E1869">
        <v>2021</v>
      </c>
      <c r="F1869">
        <v>12</v>
      </c>
      <c r="G1869" t="s">
        <v>73</v>
      </c>
      <c r="H1869" t="s">
        <v>80</v>
      </c>
      <c r="I1869">
        <v>-130.77000000000001</v>
      </c>
      <c r="J1869" t="s">
        <v>423</v>
      </c>
      <c r="K1869" t="s">
        <v>390</v>
      </c>
    </row>
    <row r="1870" spans="1:11" x14ac:dyDescent="0.35">
      <c r="A1870" t="s">
        <v>422</v>
      </c>
      <c r="B1870" t="s">
        <v>84</v>
      </c>
      <c r="C1870" t="s">
        <v>329</v>
      </c>
      <c r="D1870" t="s">
        <v>78</v>
      </c>
      <c r="E1870">
        <v>2021</v>
      </c>
      <c r="F1870">
        <v>12</v>
      </c>
      <c r="G1870" t="s">
        <v>73</v>
      </c>
      <c r="H1870" t="s">
        <v>81</v>
      </c>
      <c r="I1870">
        <v>-0.7</v>
      </c>
      <c r="J1870" t="s">
        <v>423</v>
      </c>
      <c r="K1870" t="s">
        <v>390</v>
      </c>
    </row>
    <row r="1871" spans="1:11" x14ac:dyDescent="0.35">
      <c r="A1871" t="s">
        <v>422</v>
      </c>
      <c r="B1871" t="s">
        <v>84</v>
      </c>
      <c r="C1871" t="s">
        <v>329</v>
      </c>
      <c r="D1871" t="s">
        <v>78</v>
      </c>
      <c r="E1871">
        <v>2021</v>
      </c>
      <c r="F1871">
        <v>32</v>
      </c>
      <c r="G1871" t="s">
        <v>82</v>
      </c>
      <c r="H1871" t="s">
        <v>80</v>
      </c>
      <c r="I1871">
        <v>8115.3</v>
      </c>
      <c r="J1871" t="s">
        <v>423</v>
      </c>
      <c r="K1871" t="s">
        <v>390</v>
      </c>
    </row>
    <row r="1872" spans="1:11" x14ac:dyDescent="0.35">
      <c r="A1872" t="s">
        <v>422</v>
      </c>
      <c r="B1872" t="s">
        <v>84</v>
      </c>
      <c r="C1872" t="s">
        <v>329</v>
      </c>
      <c r="D1872" t="s">
        <v>78</v>
      </c>
      <c r="E1872">
        <v>2021</v>
      </c>
      <c r="F1872">
        <v>32</v>
      </c>
      <c r="G1872" t="s">
        <v>82</v>
      </c>
      <c r="H1872" t="s">
        <v>81</v>
      </c>
      <c r="I1872">
        <v>3467.32</v>
      </c>
      <c r="J1872" t="s">
        <v>423</v>
      </c>
      <c r="K1872" t="s">
        <v>390</v>
      </c>
    </row>
    <row r="1873" spans="1:11" x14ac:dyDescent="0.35">
      <c r="A1873" t="s">
        <v>422</v>
      </c>
      <c r="B1873" t="s">
        <v>84</v>
      </c>
      <c r="C1873" t="s">
        <v>329</v>
      </c>
      <c r="D1873" t="s">
        <v>78</v>
      </c>
      <c r="E1873">
        <v>2022</v>
      </c>
      <c r="F1873">
        <v>11</v>
      </c>
      <c r="G1873" t="s">
        <v>79</v>
      </c>
      <c r="H1873" t="s">
        <v>80</v>
      </c>
      <c r="I1873">
        <v>8778</v>
      </c>
      <c r="J1873" t="s">
        <v>423</v>
      </c>
      <c r="K1873" t="s">
        <v>390</v>
      </c>
    </row>
    <row r="1874" spans="1:11" x14ac:dyDescent="0.35">
      <c r="A1874" t="s">
        <v>422</v>
      </c>
      <c r="B1874" t="s">
        <v>84</v>
      </c>
      <c r="C1874" t="s">
        <v>329</v>
      </c>
      <c r="D1874" t="s">
        <v>78</v>
      </c>
      <c r="E1874">
        <v>2022</v>
      </c>
      <c r="F1874">
        <v>11</v>
      </c>
      <c r="G1874" t="s">
        <v>79</v>
      </c>
      <c r="H1874" t="s">
        <v>81</v>
      </c>
      <c r="I1874">
        <v>5920</v>
      </c>
      <c r="J1874" t="s">
        <v>423</v>
      </c>
      <c r="K1874" t="s">
        <v>390</v>
      </c>
    </row>
    <row r="1875" spans="1:11" x14ac:dyDescent="0.35">
      <c r="A1875" t="s">
        <v>422</v>
      </c>
      <c r="B1875" t="s">
        <v>84</v>
      </c>
      <c r="C1875" t="s">
        <v>329</v>
      </c>
      <c r="D1875" t="s">
        <v>78</v>
      </c>
      <c r="E1875">
        <v>2022</v>
      </c>
      <c r="F1875">
        <v>12</v>
      </c>
      <c r="G1875" t="s">
        <v>73</v>
      </c>
      <c r="H1875" t="s">
        <v>80</v>
      </c>
      <c r="I1875">
        <v>877.8</v>
      </c>
      <c r="J1875" t="s">
        <v>423</v>
      </c>
      <c r="K1875" t="s">
        <v>390</v>
      </c>
    </row>
    <row r="1876" spans="1:11" x14ac:dyDescent="0.35">
      <c r="A1876" t="s">
        <v>422</v>
      </c>
      <c r="B1876" t="s">
        <v>84</v>
      </c>
      <c r="C1876" t="s">
        <v>329</v>
      </c>
      <c r="D1876" t="s">
        <v>78</v>
      </c>
      <c r="E1876">
        <v>2022</v>
      </c>
      <c r="F1876">
        <v>12</v>
      </c>
      <c r="G1876" t="s">
        <v>73</v>
      </c>
      <c r="H1876" t="s">
        <v>81</v>
      </c>
      <c r="I1876">
        <v>592</v>
      </c>
      <c r="J1876" t="s">
        <v>423</v>
      </c>
      <c r="K1876" t="s">
        <v>390</v>
      </c>
    </row>
    <row r="1877" spans="1:11" x14ac:dyDescent="0.35">
      <c r="A1877" t="s">
        <v>422</v>
      </c>
      <c r="B1877" t="s">
        <v>84</v>
      </c>
      <c r="C1877" t="s">
        <v>329</v>
      </c>
      <c r="D1877" t="s">
        <v>78</v>
      </c>
      <c r="E1877">
        <v>2022</v>
      </c>
      <c r="F1877">
        <v>32</v>
      </c>
      <c r="G1877" t="s">
        <v>82</v>
      </c>
      <c r="H1877" t="s">
        <v>80</v>
      </c>
      <c r="I1877">
        <v>18285.38</v>
      </c>
      <c r="J1877" t="s">
        <v>423</v>
      </c>
      <c r="K1877" t="s">
        <v>390</v>
      </c>
    </row>
    <row r="1878" spans="1:11" x14ac:dyDescent="0.35">
      <c r="A1878" t="s">
        <v>422</v>
      </c>
      <c r="B1878" t="s">
        <v>84</v>
      </c>
      <c r="C1878" t="s">
        <v>329</v>
      </c>
      <c r="D1878" t="s">
        <v>78</v>
      </c>
      <c r="E1878">
        <v>2022</v>
      </c>
      <c r="F1878">
        <v>32</v>
      </c>
      <c r="G1878" t="s">
        <v>82</v>
      </c>
      <c r="H1878" t="s">
        <v>81</v>
      </c>
      <c r="I1878">
        <v>5471.36</v>
      </c>
      <c r="J1878" t="s">
        <v>423</v>
      </c>
      <c r="K1878" t="s">
        <v>390</v>
      </c>
    </row>
    <row r="1879" spans="1:11" x14ac:dyDescent="0.35">
      <c r="A1879" t="s">
        <v>422</v>
      </c>
      <c r="B1879" t="s">
        <v>84</v>
      </c>
      <c r="C1879" t="s">
        <v>334</v>
      </c>
      <c r="D1879" t="s">
        <v>78</v>
      </c>
      <c r="E1879">
        <v>2021</v>
      </c>
      <c r="F1879">
        <v>32</v>
      </c>
      <c r="G1879" t="s">
        <v>82</v>
      </c>
      <c r="H1879" t="s">
        <v>80</v>
      </c>
      <c r="I1879">
        <v>2041.69</v>
      </c>
      <c r="J1879" t="s">
        <v>423</v>
      </c>
      <c r="K1879" t="s">
        <v>391</v>
      </c>
    </row>
    <row r="1880" spans="1:11" x14ac:dyDescent="0.35">
      <c r="A1880" t="s">
        <v>422</v>
      </c>
      <c r="B1880" t="s">
        <v>84</v>
      </c>
      <c r="C1880" t="s">
        <v>330</v>
      </c>
      <c r="D1880" t="s">
        <v>78</v>
      </c>
      <c r="E1880">
        <v>2020</v>
      </c>
      <c r="F1880">
        <v>12</v>
      </c>
      <c r="G1880" t="s">
        <v>73</v>
      </c>
      <c r="H1880" t="s">
        <v>80</v>
      </c>
      <c r="I1880">
        <v>379.74</v>
      </c>
      <c r="J1880" t="s">
        <v>423</v>
      </c>
      <c r="K1880" t="s">
        <v>392</v>
      </c>
    </row>
    <row r="1881" spans="1:11" x14ac:dyDescent="0.35">
      <c r="A1881" t="s">
        <v>422</v>
      </c>
      <c r="B1881" t="s">
        <v>84</v>
      </c>
      <c r="C1881" t="s">
        <v>330</v>
      </c>
      <c r="D1881" t="s">
        <v>78</v>
      </c>
      <c r="E1881">
        <v>2021</v>
      </c>
      <c r="F1881">
        <v>11</v>
      </c>
      <c r="G1881" t="s">
        <v>79</v>
      </c>
      <c r="H1881" t="s">
        <v>80</v>
      </c>
      <c r="I1881">
        <v>-2286</v>
      </c>
      <c r="J1881" t="s">
        <v>423</v>
      </c>
      <c r="K1881" t="s">
        <v>392</v>
      </c>
    </row>
    <row r="1882" spans="1:11" x14ac:dyDescent="0.35">
      <c r="A1882" t="s">
        <v>422</v>
      </c>
      <c r="B1882" t="s">
        <v>84</v>
      </c>
      <c r="C1882" t="s">
        <v>330</v>
      </c>
      <c r="D1882" t="s">
        <v>78</v>
      </c>
      <c r="E1882">
        <v>2021</v>
      </c>
      <c r="F1882">
        <v>11</v>
      </c>
      <c r="G1882" t="s">
        <v>79</v>
      </c>
      <c r="H1882" t="s">
        <v>81</v>
      </c>
      <c r="I1882">
        <v>-461</v>
      </c>
      <c r="J1882" t="s">
        <v>423</v>
      </c>
      <c r="K1882" t="s">
        <v>392</v>
      </c>
    </row>
    <row r="1883" spans="1:11" x14ac:dyDescent="0.35">
      <c r="A1883" t="s">
        <v>422</v>
      </c>
      <c r="B1883" t="s">
        <v>84</v>
      </c>
      <c r="C1883" t="s">
        <v>330</v>
      </c>
      <c r="D1883" t="s">
        <v>78</v>
      </c>
      <c r="E1883">
        <v>2021</v>
      </c>
      <c r="F1883">
        <v>12</v>
      </c>
      <c r="G1883" t="s">
        <v>73</v>
      </c>
      <c r="H1883" t="s">
        <v>80</v>
      </c>
      <c r="I1883">
        <v>-333.58</v>
      </c>
      <c r="J1883" t="s">
        <v>423</v>
      </c>
      <c r="K1883" t="s">
        <v>392</v>
      </c>
    </row>
    <row r="1884" spans="1:11" x14ac:dyDescent="0.35">
      <c r="A1884" t="s">
        <v>422</v>
      </c>
      <c r="B1884" t="s">
        <v>84</v>
      </c>
      <c r="C1884" t="s">
        <v>330</v>
      </c>
      <c r="D1884" t="s">
        <v>78</v>
      </c>
      <c r="E1884">
        <v>2021</v>
      </c>
      <c r="F1884">
        <v>12</v>
      </c>
      <c r="G1884" t="s">
        <v>73</v>
      </c>
      <c r="H1884" t="s">
        <v>81</v>
      </c>
      <c r="I1884">
        <v>-46.1</v>
      </c>
      <c r="J1884" t="s">
        <v>423</v>
      </c>
      <c r="K1884" t="s">
        <v>392</v>
      </c>
    </row>
    <row r="1885" spans="1:11" x14ac:dyDescent="0.35">
      <c r="A1885" t="s">
        <v>422</v>
      </c>
      <c r="B1885" t="s">
        <v>84</v>
      </c>
      <c r="C1885" t="s">
        <v>330</v>
      </c>
      <c r="D1885" t="s">
        <v>78</v>
      </c>
      <c r="E1885">
        <v>2021</v>
      </c>
      <c r="F1885">
        <v>32</v>
      </c>
      <c r="G1885" t="s">
        <v>82</v>
      </c>
      <c r="H1885" t="s">
        <v>80</v>
      </c>
      <c r="I1885">
        <v>53153.46</v>
      </c>
      <c r="J1885" t="s">
        <v>423</v>
      </c>
      <c r="K1885" t="s">
        <v>392</v>
      </c>
    </row>
    <row r="1886" spans="1:11" x14ac:dyDescent="0.35">
      <c r="A1886" t="s">
        <v>422</v>
      </c>
      <c r="B1886" t="s">
        <v>84</v>
      </c>
      <c r="C1886" t="s">
        <v>330</v>
      </c>
      <c r="D1886" t="s">
        <v>78</v>
      </c>
      <c r="E1886">
        <v>2021</v>
      </c>
      <c r="F1886">
        <v>32</v>
      </c>
      <c r="G1886" t="s">
        <v>82</v>
      </c>
      <c r="H1886" t="s">
        <v>81</v>
      </c>
      <c r="I1886">
        <v>13845.81</v>
      </c>
      <c r="J1886" t="s">
        <v>423</v>
      </c>
      <c r="K1886" t="s">
        <v>392</v>
      </c>
    </row>
    <row r="1887" spans="1:11" x14ac:dyDescent="0.35">
      <c r="A1887" t="s">
        <v>422</v>
      </c>
      <c r="B1887" t="s">
        <v>84</v>
      </c>
      <c r="C1887" t="s">
        <v>330</v>
      </c>
      <c r="D1887" t="s">
        <v>78</v>
      </c>
      <c r="E1887">
        <v>2022</v>
      </c>
      <c r="F1887">
        <v>11</v>
      </c>
      <c r="G1887" t="s">
        <v>79</v>
      </c>
      <c r="H1887" t="s">
        <v>80</v>
      </c>
      <c r="I1887">
        <v>63234</v>
      </c>
      <c r="J1887" t="s">
        <v>423</v>
      </c>
      <c r="K1887" t="s">
        <v>392</v>
      </c>
    </row>
    <row r="1888" spans="1:11" x14ac:dyDescent="0.35">
      <c r="A1888" t="s">
        <v>422</v>
      </c>
      <c r="B1888" t="s">
        <v>84</v>
      </c>
      <c r="C1888" t="s">
        <v>330</v>
      </c>
      <c r="D1888" t="s">
        <v>78</v>
      </c>
      <c r="E1888">
        <v>2022</v>
      </c>
      <c r="F1888">
        <v>11</v>
      </c>
      <c r="G1888" t="s">
        <v>79</v>
      </c>
      <c r="H1888" t="s">
        <v>81</v>
      </c>
      <c r="I1888">
        <v>21832</v>
      </c>
      <c r="J1888" t="s">
        <v>423</v>
      </c>
      <c r="K1888" t="s">
        <v>392</v>
      </c>
    </row>
    <row r="1889" spans="1:11" x14ac:dyDescent="0.35">
      <c r="A1889" t="s">
        <v>422</v>
      </c>
      <c r="B1889" t="s">
        <v>84</v>
      </c>
      <c r="C1889" t="s">
        <v>330</v>
      </c>
      <c r="D1889" t="s">
        <v>78</v>
      </c>
      <c r="E1889">
        <v>2022</v>
      </c>
      <c r="F1889">
        <v>12</v>
      </c>
      <c r="G1889" t="s">
        <v>73</v>
      </c>
      <c r="H1889" t="s">
        <v>80</v>
      </c>
      <c r="I1889">
        <v>6328.58</v>
      </c>
      <c r="J1889" t="s">
        <v>423</v>
      </c>
      <c r="K1889" t="s">
        <v>392</v>
      </c>
    </row>
    <row r="1890" spans="1:11" x14ac:dyDescent="0.35">
      <c r="A1890" t="s">
        <v>422</v>
      </c>
      <c r="B1890" t="s">
        <v>84</v>
      </c>
      <c r="C1890" t="s">
        <v>330</v>
      </c>
      <c r="D1890" t="s">
        <v>78</v>
      </c>
      <c r="E1890">
        <v>2022</v>
      </c>
      <c r="F1890">
        <v>12</v>
      </c>
      <c r="G1890" t="s">
        <v>73</v>
      </c>
      <c r="H1890" t="s">
        <v>81</v>
      </c>
      <c r="I1890">
        <v>2178.1999999999998</v>
      </c>
      <c r="J1890" t="s">
        <v>423</v>
      </c>
      <c r="K1890" t="s">
        <v>392</v>
      </c>
    </row>
    <row r="1891" spans="1:11" x14ac:dyDescent="0.35">
      <c r="A1891" t="s">
        <v>422</v>
      </c>
      <c r="B1891" t="s">
        <v>84</v>
      </c>
      <c r="C1891" t="s">
        <v>330</v>
      </c>
      <c r="D1891" t="s">
        <v>78</v>
      </c>
      <c r="E1891">
        <v>2022</v>
      </c>
      <c r="F1891">
        <v>32</v>
      </c>
      <c r="G1891" t="s">
        <v>82</v>
      </c>
      <c r="H1891" t="s">
        <v>80</v>
      </c>
      <c r="I1891">
        <v>123101.32</v>
      </c>
      <c r="J1891" t="s">
        <v>423</v>
      </c>
      <c r="K1891" t="s">
        <v>392</v>
      </c>
    </row>
    <row r="1892" spans="1:11" x14ac:dyDescent="0.35">
      <c r="A1892" t="s">
        <v>422</v>
      </c>
      <c r="B1892" t="s">
        <v>84</v>
      </c>
      <c r="C1892" t="s">
        <v>330</v>
      </c>
      <c r="D1892" t="s">
        <v>78</v>
      </c>
      <c r="E1892">
        <v>2022</v>
      </c>
      <c r="F1892">
        <v>32</v>
      </c>
      <c r="G1892" t="s">
        <v>82</v>
      </c>
      <c r="H1892" t="s">
        <v>81</v>
      </c>
      <c r="I1892">
        <v>33924.379999999997</v>
      </c>
      <c r="J1892" t="s">
        <v>423</v>
      </c>
      <c r="K1892" t="s">
        <v>392</v>
      </c>
    </row>
    <row r="1893" spans="1:11" x14ac:dyDescent="0.35">
      <c r="A1893" t="s">
        <v>422</v>
      </c>
      <c r="B1893" t="s">
        <v>84</v>
      </c>
      <c r="C1893" t="s">
        <v>85</v>
      </c>
      <c r="D1893" t="s">
        <v>78</v>
      </c>
      <c r="E1893">
        <v>2021</v>
      </c>
      <c r="F1893">
        <v>32</v>
      </c>
      <c r="G1893" t="s">
        <v>82</v>
      </c>
      <c r="H1893" t="s">
        <v>80</v>
      </c>
      <c r="I1893">
        <v>5201.21</v>
      </c>
      <c r="J1893" t="s">
        <v>423</v>
      </c>
      <c r="K1893" t="s">
        <v>388</v>
      </c>
    </row>
    <row r="1894" spans="1:11" x14ac:dyDescent="0.35">
      <c r="A1894" t="s">
        <v>422</v>
      </c>
      <c r="B1894" t="s">
        <v>84</v>
      </c>
      <c r="C1894" t="s">
        <v>85</v>
      </c>
      <c r="D1894" t="s">
        <v>78</v>
      </c>
      <c r="E1894">
        <v>2022</v>
      </c>
      <c r="F1894">
        <v>32</v>
      </c>
      <c r="G1894" t="s">
        <v>82</v>
      </c>
      <c r="H1894" t="s">
        <v>80</v>
      </c>
      <c r="I1894">
        <v>6181.75</v>
      </c>
      <c r="J1894" t="s">
        <v>423</v>
      </c>
      <c r="K1894" t="s">
        <v>388</v>
      </c>
    </row>
    <row r="1895" spans="1:11" x14ac:dyDescent="0.35">
      <c r="A1895" t="s">
        <v>422</v>
      </c>
      <c r="B1895" t="s">
        <v>84</v>
      </c>
      <c r="C1895" t="s">
        <v>372</v>
      </c>
      <c r="D1895" t="s">
        <v>78</v>
      </c>
      <c r="E1895">
        <v>2021</v>
      </c>
      <c r="F1895">
        <v>32</v>
      </c>
      <c r="G1895" t="s">
        <v>82</v>
      </c>
      <c r="H1895" t="s">
        <v>80</v>
      </c>
      <c r="I1895">
        <v>424.79</v>
      </c>
      <c r="J1895" t="s">
        <v>423</v>
      </c>
      <c r="K1895" t="s">
        <v>401</v>
      </c>
    </row>
    <row r="1896" spans="1:11" x14ac:dyDescent="0.35">
      <c r="A1896" t="s">
        <v>422</v>
      </c>
      <c r="B1896" t="s">
        <v>84</v>
      </c>
      <c r="C1896" t="s">
        <v>335</v>
      </c>
      <c r="D1896" t="s">
        <v>78</v>
      </c>
      <c r="E1896">
        <v>2021</v>
      </c>
      <c r="F1896">
        <v>32</v>
      </c>
      <c r="G1896" t="s">
        <v>82</v>
      </c>
      <c r="H1896" t="s">
        <v>80</v>
      </c>
      <c r="I1896">
        <v>3730.51</v>
      </c>
      <c r="J1896" t="s">
        <v>423</v>
      </c>
      <c r="K1896" t="s">
        <v>393</v>
      </c>
    </row>
    <row r="1897" spans="1:11" x14ac:dyDescent="0.35">
      <c r="A1897" t="s">
        <v>422</v>
      </c>
      <c r="B1897" t="s">
        <v>84</v>
      </c>
      <c r="C1897" t="s">
        <v>352</v>
      </c>
      <c r="D1897" t="s">
        <v>78</v>
      </c>
      <c r="E1897">
        <v>2020</v>
      </c>
      <c r="F1897">
        <v>12</v>
      </c>
      <c r="G1897" t="s">
        <v>73</v>
      </c>
      <c r="H1897" t="s">
        <v>80</v>
      </c>
      <c r="I1897">
        <v>55.2</v>
      </c>
      <c r="J1897" t="s">
        <v>423</v>
      </c>
      <c r="K1897" t="s">
        <v>399</v>
      </c>
    </row>
    <row r="1898" spans="1:11" x14ac:dyDescent="0.35">
      <c r="A1898" t="s">
        <v>422</v>
      </c>
      <c r="B1898" t="s">
        <v>84</v>
      </c>
      <c r="C1898" t="s">
        <v>352</v>
      </c>
      <c r="D1898" t="s">
        <v>78</v>
      </c>
      <c r="E1898">
        <v>2021</v>
      </c>
      <c r="F1898">
        <v>32</v>
      </c>
      <c r="G1898" t="s">
        <v>82</v>
      </c>
      <c r="H1898" t="s">
        <v>80</v>
      </c>
      <c r="I1898">
        <v>3418.8</v>
      </c>
      <c r="J1898" t="s">
        <v>423</v>
      </c>
      <c r="K1898" t="s">
        <v>399</v>
      </c>
    </row>
    <row r="1899" spans="1:11" x14ac:dyDescent="0.35">
      <c r="A1899" t="s">
        <v>422</v>
      </c>
      <c r="B1899" t="s">
        <v>84</v>
      </c>
      <c r="C1899" t="s">
        <v>353</v>
      </c>
      <c r="D1899" t="s">
        <v>78</v>
      </c>
      <c r="E1899">
        <v>2021</v>
      </c>
      <c r="F1899">
        <v>11</v>
      </c>
      <c r="G1899" t="s">
        <v>79</v>
      </c>
      <c r="H1899" t="s">
        <v>80</v>
      </c>
      <c r="I1899">
        <v>514</v>
      </c>
      <c r="J1899" t="s">
        <v>423</v>
      </c>
      <c r="K1899" t="s">
        <v>402</v>
      </c>
    </row>
    <row r="1900" spans="1:11" x14ac:dyDescent="0.35">
      <c r="A1900" t="s">
        <v>422</v>
      </c>
      <c r="B1900" t="s">
        <v>84</v>
      </c>
      <c r="C1900" t="s">
        <v>353</v>
      </c>
      <c r="D1900" t="s">
        <v>78</v>
      </c>
      <c r="E1900">
        <v>2021</v>
      </c>
      <c r="F1900">
        <v>11</v>
      </c>
      <c r="G1900" t="s">
        <v>79</v>
      </c>
      <c r="H1900" t="s">
        <v>81</v>
      </c>
      <c r="I1900">
        <v>2983</v>
      </c>
      <c r="J1900" t="s">
        <v>423</v>
      </c>
      <c r="K1900" t="s">
        <v>402</v>
      </c>
    </row>
    <row r="1901" spans="1:11" x14ac:dyDescent="0.35">
      <c r="A1901" t="s">
        <v>422</v>
      </c>
      <c r="B1901" t="s">
        <v>84</v>
      </c>
      <c r="C1901" t="s">
        <v>353</v>
      </c>
      <c r="D1901" t="s">
        <v>78</v>
      </c>
      <c r="E1901">
        <v>2021</v>
      </c>
      <c r="F1901">
        <v>12</v>
      </c>
      <c r="G1901" t="s">
        <v>73</v>
      </c>
      <c r="H1901" t="s">
        <v>80</v>
      </c>
      <c r="I1901">
        <v>51.4</v>
      </c>
      <c r="J1901" t="s">
        <v>423</v>
      </c>
      <c r="K1901" t="s">
        <v>402</v>
      </c>
    </row>
    <row r="1902" spans="1:11" x14ac:dyDescent="0.35">
      <c r="A1902" t="s">
        <v>422</v>
      </c>
      <c r="B1902" t="s">
        <v>84</v>
      </c>
      <c r="C1902" t="s">
        <v>353</v>
      </c>
      <c r="D1902" t="s">
        <v>78</v>
      </c>
      <c r="E1902">
        <v>2021</v>
      </c>
      <c r="F1902">
        <v>12</v>
      </c>
      <c r="G1902" t="s">
        <v>73</v>
      </c>
      <c r="H1902" t="s">
        <v>81</v>
      </c>
      <c r="I1902">
        <v>298.3</v>
      </c>
      <c r="J1902" t="s">
        <v>423</v>
      </c>
      <c r="K1902" t="s">
        <v>402</v>
      </c>
    </row>
    <row r="1903" spans="1:11" x14ac:dyDescent="0.35">
      <c r="A1903" t="s">
        <v>422</v>
      </c>
      <c r="B1903" t="s">
        <v>84</v>
      </c>
      <c r="C1903" t="s">
        <v>353</v>
      </c>
      <c r="D1903" t="s">
        <v>78</v>
      </c>
      <c r="E1903">
        <v>2021</v>
      </c>
      <c r="F1903">
        <v>32</v>
      </c>
      <c r="G1903" t="s">
        <v>82</v>
      </c>
      <c r="H1903" t="s">
        <v>80</v>
      </c>
      <c r="I1903">
        <v>1486.9</v>
      </c>
      <c r="J1903" t="s">
        <v>423</v>
      </c>
      <c r="K1903" t="s">
        <v>402</v>
      </c>
    </row>
    <row r="1904" spans="1:11" x14ac:dyDescent="0.35">
      <c r="A1904" t="s">
        <v>422</v>
      </c>
      <c r="B1904" t="s">
        <v>84</v>
      </c>
      <c r="C1904" t="s">
        <v>353</v>
      </c>
      <c r="D1904" t="s">
        <v>78</v>
      </c>
      <c r="E1904">
        <v>2021</v>
      </c>
      <c r="F1904">
        <v>32</v>
      </c>
      <c r="G1904" t="s">
        <v>82</v>
      </c>
      <c r="H1904" t="s">
        <v>81</v>
      </c>
      <c r="I1904">
        <v>3873.4</v>
      </c>
      <c r="J1904" t="s">
        <v>423</v>
      </c>
      <c r="K1904" t="s">
        <v>402</v>
      </c>
    </row>
    <row r="1905" spans="1:11" x14ac:dyDescent="0.35">
      <c r="A1905" t="s">
        <v>422</v>
      </c>
      <c r="B1905" t="s">
        <v>84</v>
      </c>
      <c r="C1905" t="s">
        <v>336</v>
      </c>
      <c r="D1905" t="s">
        <v>78</v>
      </c>
      <c r="E1905">
        <v>2021</v>
      </c>
      <c r="F1905">
        <v>32</v>
      </c>
      <c r="G1905" t="s">
        <v>82</v>
      </c>
      <c r="H1905" t="s">
        <v>80</v>
      </c>
      <c r="I1905">
        <v>8250.36</v>
      </c>
      <c r="J1905" t="s">
        <v>423</v>
      </c>
      <c r="K1905" t="s">
        <v>394</v>
      </c>
    </row>
    <row r="1906" spans="1:11" x14ac:dyDescent="0.35">
      <c r="A1906" t="s">
        <v>422</v>
      </c>
      <c r="B1906" t="s">
        <v>84</v>
      </c>
      <c r="C1906" t="s">
        <v>337</v>
      </c>
      <c r="D1906" t="s">
        <v>78</v>
      </c>
      <c r="E1906">
        <v>2021</v>
      </c>
      <c r="F1906">
        <v>32</v>
      </c>
      <c r="G1906" t="s">
        <v>82</v>
      </c>
      <c r="H1906" t="s">
        <v>80</v>
      </c>
      <c r="I1906">
        <v>1592.54</v>
      </c>
      <c r="J1906" t="s">
        <v>423</v>
      </c>
      <c r="K1906" t="s">
        <v>395</v>
      </c>
    </row>
    <row r="1907" spans="1:11" x14ac:dyDescent="0.35">
      <c r="A1907" t="s">
        <v>422</v>
      </c>
      <c r="B1907" t="s">
        <v>84</v>
      </c>
      <c r="C1907" t="s">
        <v>331</v>
      </c>
      <c r="D1907" t="s">
        <v>78</v>
      </c>
      <c r="E1907">
        <v>2021</v>
      </c>
      <c r="F1907">
        <v>11</v>
      </c>
      <c r="G1907" t="s">
        <v>79</v>
      </c>
      <c r="H1907" t="s">
        <v>80</v>
      </c>
      <c r="I1907">
        <v>-494</v>
      </c>
      <c r="J1907" t="s">
        <v>423</v>
      </c>
      <c r="K1907" t="s">
        <v>397</v>
      </c>
    </row>
    <row r="1908" spans="1:11" x14ac:dyDescent="0.35">
      <c r="A1908" t="s">
        <v>422</v>
      </c>
      <c r="B1908" t="s">
        <v>84</v>
      </c>
      <c r="C1908" t="s">
        <v>331</v>
      </c>
      <c r="D1908" t="s">
        <v>78</v>
      </c>
      <c r="E1908">
        <v>2021</v>
      </c>
      <c r="F1908">
        <v>12</v>
      </c>
      <c r="G1908" t="s">
        <v>73</v>
      </c>
      <c r="H1908" t="s">
        <v>80</v>
      </c>
      <c r="I1908">
        <v>-49.25</v>
      </c>
      <c r="J1908" t="s">
        <v>423</v>
      </c>
      <c r="K1908" t="s">
        <v>397</v>
      </c>
    </row>
    <row r="1909" spans="1:11" x14ac:dyDescent="0.35">
      <c r="A1909" t="s">
        <v>422</v>
      </c>
      <c r="B1909" t="s">
        <v>84</v>
      </c>
      <c r="C1909" t="s">
        <v>331</v>
      </c>
      <c r="D1909" t="s">
        <v>78</v>
      </c>
      <c r="E1909">
        <v>2021</v>
      </c>
      <c r="F1909">
        <v>32</v>
      </c>
      <c r="G1909" t="s">
        <v>82</v>
      </c>
      <c r="H1909" t="s">
        <v>80</v>
      </c>
      <c r="I1909">
        <v>30211.03</v>
      </c>
      <c r="J1909" t="s">
        <v>423</v>
      </c>
      <c r="K1909" t="s">
        <v>397</v>
      </c>
    </row>
    <row r="1910" spans="1:11" x14ac:dyDescent="0.35">
      <c r="A1910" t="s">
        <v>422</v>
      </c>
      <c r="B1910" t="s">
        <v>84</v>
      </c>
      <c r="C1910" t="s">
        <v>331</v>
      </c>
      <c r="D1910" t="s">
        <v>78</v>
      </c>
      <c r="E1910">
        <v>2021</v>
      </c>
      <c r="F1910">
        <v>32</v>
      </c>
      <c r="G1910" t="s">
        <v>82</v>
      </c>
      <c r="H1910" t="s">
        <v>81</v>
      </c>
      <c r="I1910">
        <v>9862.1299999999992</v>
      </c>
      <c r="J1910" t="s">
        <v>423</v>
      </c>
      <c r="K1910" t="s">
        <v>397</v>
      </c>
    </row>
    <row r="1911" spans="1:11" x14ac:dyDescent="0.35">
      <c r="A1911" t="s">
        <v>422</v>
      </c>
      <c r="B1911" t="s">
        <v>84</v>
      </c>
      <c r="C1911" t="s">
        <v>331</v>
      </c>
      <c r="D1911" t="s">
        <v>78</v>
      </c>
      <c r="E1911">
        <v>2022</v>
      </c>
      <c r="F1911">
        <v>11</v>
      </c>
      <c r="G1911" t="s">
        <v>79</v>
      </c>
      <c r="H1911" t="s">
        <v>80</v>
      </c>
      <c r="I1911">
        <v>14612</v>
      </c>
      <c r="J1911" t="s">
        <v>423</v>
      </c>
      <c r="K1911" t="s">
        <v>397</v>
      </c>
    </row>
    <row r="1912" spans="1:11" x14ac:dyDescent="0.35">
      <c r="A1912" t="s">
        <v>422</v>
      </c>
      <c r="B1912" t="s">
        <v>84</v>
      </c>
      <c r="C1912" t="s">
        <v>331</v>
      </c>
      <c r="D1912" t="s">
        <v>78</v>
      </c>
      <c r="E1912">
        <v>2022</v>
      </c>
      <c r="F1912">
        <v>12</v>
      </c>
      <c r="G1912" t="s">
        <v>73</v>
      </c>
      <c r="H1912" t="s">
        <v>80</v>
      </c>
      <c r="I1912">
        <v>1461.2</v>
      </c>
      <c r="J1912" t="s">
        <v>423</v>
      </c>
      <c r="K1912" t="s">
        <v>397</v>
      </c>
    </row>
    <row r="1913" spans="1:11" x14ac:dyDescent="0.35">
      <c r="A1913" t="s">
        <v>422</v>
      </c>
      <c r="B1913" t="s">
        <v>84</v>
      </c>
      <c r="C1913" t="s">
        <v>331</v>
      </c>
      <c r="D1913" t="s">
        <v>78</v>
      </c>
      <c r="E1913">
        <v>2022</v>
      </c>
      <c r="F1913">
        <v>32</v>
      </c>
      <c r="G1913" t="s">
        <v>82</v>
      </c>
      <c r="H1913" t="s">
        <v>80</v>
      </c>
      <c r="I1913">
        <v>25041.61</v>
      </c>
      <c r="J1913" t="s">
        <v>423</v>
      </c>
      <c r="K1913" t="s">
        <v>397</v>
      </c>
    </row>
    <row r="1914" spans="1:11" x14ac:dyDescent="0.35">
      <c r="A1914" t="s">
        <v>422</v>
      </c>
      <c r="B1914" t="s">
        <v>84</v>
      </c>
      <c r="C1914" t="s">
        <v>331</v>
      </c>
      <c r="D1914" t="s">
        <v>78</v>
      </c>
      <c r="E1914">
        <v>2022</v>
      </c>
      <c r="F1914">
        <v>32</v>
      </c>
      <c r="G1914" t="s">
        <v>82</v>
      </c>
      <c r="H1914" t="s">
        <v>81</v>
      </c>
      <c r="I1914">
        <v>3017.6</v>
      </c>
      <c r="J1914" t="s">
        <v>423</v>
      </c>
      <c r="K1914" t="s">
        <v>397</v>
      </c>
    </row>
    <row r="1915" spans="1:11" x14ac:dyDescent="0.35">
      <c r="A1915" t="s">
        <v>422</v>
      </c>
      <c r="B1915" t="s">
        <v>84</v>
      </c>
      <c r="C1915" t="s">
        <v>339</v>
      </c>
      <c r="D1915" t="s">
        <v>78</v>
      </c>
      <c r="E1915">
        <v>2021</v>
      </c>
      <c r="F1915">
        <v>11</v>
      </c>
      <c r="G1915" t="s">
        <v>79</v>
      </c>
      <c r="H1915" t="s">
        <v>80</v>
      </c>
      <c r="I1915">
        <v>-817</v>
      </c>
      <c r="J1915" t="s">
        <v>423</v>
      </c>
      <c r="K1915" t="s">
        <v>398</v>
      </c>
    </row>
    <row r="1916" spans="1:11" x14ac:dyDescent="0.35">
      <c r="A1916" t="s">
        <v>422</v>
      </c>
      <c r="B1916" t="s">
        <v>84</v>
      </c>
      <c r="C1916" t="s">
        <v>339</v>
      </c>
      <c r="D1916" t="s">
        <v>78</v>
      </c>
      <c r="E1916">
        <v>2021</v>
      </c>
      <c r="F1916">
        <v>12</v>
      </c>
      <c r="G1916" t="s">
        <v>73</v>
      </c>
      <c r="H1916" t="s">
        <v>80</v>
      </c>
      <c r="I1916">
        <v>-81.7</v>
      </c>
      <c r="J1916" t="s">
        <v>423</v>
      </c>
      <c r="K1916" t="s">
        <v>398</v>
      </c>
    </row>
    <row r="1917" spans="1:11" x14ac:dyDescent="0.35">
      <c r="A1917" t="s">
        <v>422</v>
      </c>
      <c r="B1917" t="s">
        <v>84</v>
      </c>
      <c r="C1917" t="s">
        <v>339</v>
      </c>
      <c r="D1917" t="s">
        <v>78</v>
      </c>
      <c r="E1917">
        <v>2022</v>
      </c>
      <c r="F1917">
        <v>11</v>
      </c>
      <c r="G1917" t="s">
        <v>79</v>
      </c>
      <c r="H1917" t="s">
        <v>80</v>
      </c>
      <c r="I1917">
        <v>-3460</v>
      </c>
      <c r="J1917" t="s">
        <v>423</v>
      </c>
      <c r="K1917" t="s">
        <v>398</v>
      </c>
    </row>
    <row r="1918" spans="1:11" x14ac:dyDescent="0.35">
      <c r="A1918" t="s">
        <v>422</v>
      </c>
      <c r="B1918" t="s">
        <v>84</v>
      </c>
      <c r="C1918" t="s">
        <v>339</v>
      </c>
      <c r="D1918" t="s">
        <v>78</v>
      </c>
      <c r="E1918">
        <v>2022</v>
      </c>
      <c r="F1918">
        <v>11</v>
      </c>
      <c r="G1918" t="s">
        <v>79</v>
      </c>
      <c r="H1918" t="s">
        <v>81</v>
      </c>
      <c r="I1918">
        <v>-12765</v>
      </c>
      <c r="J1918" t="s">
        <v>423</v>
      </c>
      <c r="K1918" t="s">
        <v>398</v>
      </c>
    </row>
    <row r="1919" spans="1:11" x14ac:dyDescent="0.35">
      <c r="A1919" t="s">
        <v>422</v>
      </c>
      <c r="B1919" t="s">
        <v>84</v>
      </c>
      <c r="C1919" t="s">
        <v>339</v>
      </c>
      <c r="D1919" t="s">
        <v>78</v>
      </c>
      <c r="E1919">
        <v>2022</v>
      </c>
      <c r="F1919">
        <v>12</v>
      </c>
      <c r="G1919" t="s">
        <v>73</v>
      </c>
      <c r="H1919" t="s">
        <v>80</v>
      </c>
      <c r="I1919">
        <v>-346</v>
      </c>
      <c r="J1919" t="s">
        <v>423</v>
      </c>
      <c r="K1919" t="s">
        <v>398</v>
      </c>
    </row>
    <row r="1920" spans="1:11" x14ac:dyDescent="0.35">
      <c r="A1920" t="s">
        <v>422</v>
      </c>
      <c r="B1920" t="s">
        <v>84</v>
      </c>
      <c r="C1920" t="s">
        <v>339</v>
      </c>
      <c r="D1920" t="s">
        <v>78</v>
      </c>
      <c r="E1920">
        <v>2022</v>
      </c>
      <c r="F1920">
        <v>12</v>
      </c>
      <c r="G1920" t="s">
        <v>73</v>
      </c>
      <c r="H1920" t="s">
        <v>81</v>
      </c>
      <c r="I1920">
        <v>-1276.5</v>
      </c>
      <c r="J1920" t="s">
        <v>423</v>
      </c>
      <c r="K1920" t="s">
        <v>398</v>
      </c>
    </row>
    <row r="1921" spans="1:11" x14ac:dyDescent="0.35">
      <c r="A1921" t="s">
        <v>422</v>
      </c>
      <c r="B1921" t="s">
        <v>304</v>
      </c>
      <c r="C1921" t="s">
        <v>87</v>
      </c>
      <c r="D1921" t="s">
        <v>78</v>
      </c>
      <c r="E1921">
        <v>2021</v>
      </c>
      <c r="F1921">
        <v>11</v>
      </c>
      <c r="G1921" t="s">
        <v>79</v>
      </c>
      <c r="H1921" t="s">
        <v>80</v>
      </c>
      <c r="I1921">
        <v>-102346</v>
      </c>
      <c r="J1921" t="s">
        <v>424</v>
      </c>
      <c r="K1921" t="s">
        <v>387</v>
      </c>
    </row>
    <row r="1922" spans="1:11" x14ac:dyDescent="0.35">
      <c r="A1922" t="s">
        <v>422</v>
      </c>
      <c r="B1922" t="s">
        <v>304</v>
      </c>
      <c r="C1922" t="s">
        <v>87</v>
      </c>
      <c r="D1922" t="s">
        <v>78</v>
      </c>
      <c r="E1922">
        <v>2021</v>
      </c>
      <c r="F1922">
        <v>11</v>
      </c>
      <c r="G1922" t="s">
        <v>79</v>
      </c>
      <c r="H1922" t="s">
        <v>81</v>
      </c>
      <c r="I1922">
        <v>2924</v>
      </c>
      <c r="J1922" t="s">
        <v>424</v>
      </c>
      <c r="K1922" t="s">
        <v>387</v>
      </c>
    </row>
    <row r="1923" spans="1:11" x14ac:dyDescent="0.35">
      <c r="A1923" t="s">
        <v>422</v>
      </c>
      <c r="B1923" t="s">
        <v>304</v>
      </c>
      <c r="C1923" t="s">
        <v>87</v>
      </c>
      <c r="D1923" t="s">
        <v>78</v>
      </c>
      <c r="E1923">
        <v>2021</v>
      </c>
      <c r="F1923">
        <v>12</v>
      </c>
      <c r="G1923" t="s">
        <v>73</v>
      </c>
      <c r="H1923" t="s">
        <v>80</v>
      </c>
      <c r="I1923">
        <v>-10234.6</v>
      </c>
      <c r="J1923" t="s">
        <v>424</v>
      </c>
      <c r="K1923" t="s">
        <v>387</v>
      </c>
    </row>
    <row r="1924" spans="1:11" x14ac:dyDescent="0.35">
      <c r="A1924" t="s">
        <v>422</v>
      </c>
      <c r="B1924" t="s">
        <v>304</v>
      </c>
      <c r="C1924" t="s">
        <v>87</v>
      </c>
      <c r="D1924" t="s">
        <v>78</v>
      </c>
      <c r="E1924">
        <v>2021</v>
      </c>
      <c r="F1924">
        <v>12</v>
      </c>
      <c r="G1924" t="s">
        <v>73</v>
      </c>
      <c r="H1924" t="s">
        <v>81</v>
      </c>
      <c r="I1924">
        <v>292.39999999999998</v>
      </c>
      <c r="J1924" t="s">
        <v>424</v>
      </c>
      <c r="K1924" t="s">
        <v>387</v>
      </c>
    </row>
    <row r="1925" spans="1:11" x14ac:dyDescent="0.35">
      <c r="A1925" t="s">
        <v>422</v>
      </c>
      <c r="B1925" t="s">
        <v>304</v>
      </c>
      <c r="C1925" t="s">
        <v>87</v>
      </c>
      <c r="D1925" t="s">
        <v>78</v>
      </c>
      <c r="E1925">
        <v>2021</v>
      </c>
      <c r="F1925">
        <v>32</v>
      </c>
      <c r="G1925" t="s">
        <v>82</v>
      </c>
      <c r="H1925" t="s">
        <v>80</v>
      </c>
      <c r="I1925">
        <v>1284625</v>
      </c>
      <c r="J1925" t="s">
        <v>424</v>
      </c>
      <c r="K1925" t="s">
        <v>387</v>
      </c>
    </row>
    <row r="1926" spans="1:11" x14ac:dyDescent="0.35">
      <c r="A1926" t="s">
        <v>422</v>
      </c>
      <c r="B1926" t="s">
        <v>304</v>
      </c>
      <c r="C1926" t="s">
        <v>87</v>
      </c>
      <c r="D1926" t="s">
        <v>78</v>
      </c>
      <c r="E1926">
        <v>2021</v>
      </c>
      <c r="F1926">
        <v>32</v>
      </c>
      <c r="G1926" t="s">
        <v>82</v>
      </c>
      <c r="H1926" t="s">
        <v>81</v>
      </c>
      <c r="I1926">
        <v>8861</v>
      </c>
      <c r="J1926" t="s">
        <v>424</v>
      </c>
      <c r="K1926" t="s">
        <v>387</v>
      </c>
    </row>
    <row r="1927" spans="1:11" x14ac:dyDescent="0.35">
      <c r="A1927" t="s">
        <v>422</v>
      </c>
      <c r="B1927" t="s">
        <v>304</v>
      </c>
      <c r="C1927" t="s">
        <v>87</v>
      </c>
      <c r="D1927" t="s">
        <v>78</v>
      </c>
      <c r="E1927">
        <v>2022</v>
      </c>
      <c r="F1927">
        <v>11</v>
      </c>
      <c r="G1927" t="s">
        <v>79</v>
      </c>
      <c r="H1927" t="s">
        <v>80</v>
      </c>
      <c r="I1927">
        <v>724618</v>
      </c>
      <c r="J1927" t="s">
        <v>424</v>
      </c>
      <c r="K1927" t="s">
        <v>387</v>
      </c>
    </row>
    <row r="1928" spans="1:11" x14ac:dyDescent="0.35">
      <c r="A1928" t="s">
        <v>422</v>
      </c>
      <c r="B1928" t="s">
        <v>304</v>
      </c>
      <c r="C1928" t="s">
        <v>87</v>
      </c>
      <c r="D1928" t="s">
        <v>78</v>
      </c>
      <c r="E1928">
        <v>2022</v>
      </c>
      <c r="F1928">
        <v>11</v>
      </c>
      <c r="G1928" t="s">
        <v>79</v>
      </c>
      <c r="H1928" t="s">
        <v>81</v>
      </c>
      <c r="I1928">
        <v>20180</v>
      </c>
      <c r="J1928" t="s">
        <v>424</v>
      </c>
      <c r="K1928" t="s">
        <v>387</v>
      </c>
    </row>
    <row r="1929" spans="1:11" x14ac:dyDescent="0.35">
      <c r="A1929" t="s">
        <v>422</v>
      </c>
      <c r="B1929" t="s">
        <v>304</v>
      </c>
      <c r="C1929" t="s">
        <v>87</v>
      </c>
      <c r="D1929" t="s">
        <v>78</v>
      </c>
      <c r="E1929">
        <v>2022</v>
      </c>
      <c r="F1929">
        <v>12</v>
      </c>
      <c r="G1929" t="s">
        <v>73</v>
      </c>
      <c r="H1929" t="s">
        <v>80</v>
      </c>
      <c r="I1929">
        <v>72461.8</v>
      </c>
      <c r="J1929" t="s">
        <v>424</v>
      </c>
      <c r="K1929" t="s">
        <v>387</v>
      </c>
    </row>
    <row r="1930" spans="1:11" x14ac:dyDescent="0.35">
      <c r="A1930" t="s">
        <v>422</v>
      </c>
      <c r="B1930" t="s">
        <v>304</v>
      </c>
      <c r="C1930" t="s">
        <v>87</v>
      </c>
      <c r="D1930" t="s">
        <v>78</v>
      </c>
      <c r="E1930">
        <v>2022</v>
      </c>
      <c r="F1930">
        <v>12</v>
      </c>
      <c r="G1930" t="s">
        <v>73</v>
      </c>
      <c r="H1930" t="s">
        <v>81</v>
      </c>
      <c r="I1930">
        <v>2018</v>
      </c>
      <c r="J1930" t="s">
        <v>424</v>
      </c>
      <c r="K1930" t="s">
        <v>387</v>
      </c>
    </row>
    <row r="1931" spans="1:11" x14ac:dyDescent="0.35">
      <c r="A1931" t="s">
        <v>422</v>
      </c>
      <c r="B1931" t="s">
        <v>304</v>
      </c>
      <c r="C1931" t="s">
        <v>87</v>
      </c>
      <c r="D1931" t="s">
        <v>78</v>
      </c>
      <c r="E1931">
        <v>2022</v>
      </c>
      <c r="F1931">
        <v>32</v>
      </c>
      <c r="G1931" t="s">
        <v>82</v>
      </c>
      <c r="H1931" t="s">
        <v>80</v>
      </c>
      <c r="I1931">
        <v>4492943</v>
      </c>
      <c r="J1931" t="s">
        <v>424</v>
      </c>
      <c r="K1931" t="s">
        <v>387</v>
      </c>
    </row>
    <row r="1932" spans="1:11" x14ac:dyDescent="0.35">
      <c r="A1932" t="s">
        <v>422</v>
      </c>
      <c r="B1932" t="s">
        <v>304</v>
      </c>
      <c r="C1932" t="s">
        <v>87</v>
      </c>
      <c r="D1932" t="s">
        <v>78</v>
      </c>
      <c r="E1932">
        <v>2022</v>
      </c>
      <c r="F1932">
        <v>32</v>
      </c>
      <c r="G1932" t="s">
        <v>82</v>
      </c>
      <c r="H1932" t="s">
        <v>81</v>
      </c>
      <c r="I1932">
        <v>65357</v>
      </c>
      <c r="J1932" t="s">
        <v>424</v>
      </c>
      <c r="K1932" t="s">
        <v>387</v>
      </c>
    </row>
    <row r="1933" spans="1:11" x14ac:dyDescent="0.35">
      <c r="A1933" t="s">
        <v>422</v>
      </c>
      <c r="B1933" t="s">
        <v>84</v>
      </c>
      <c r="C1933" t="s">
        <v>411</v>
      </c>
      <c r="D1933" t="s">
        <v>78</v>
      </c>
      <c r="E1933">
        <v>2022</v>
      </c>
      <c r="F1933">
        <v>11</v>
      </c>
      <c r="G1933" t="s">
        <v>79</v>
      </c>
      <c r="H1933" t="s">
        <v>80</v>
      </c>
      <c r="I1933">
        <v>1174</v>
      </c>
      <c r="J1933" t="s">
        <v>424</v>
      </c>
      <c r="K1933" t="s">
        <v>412</v>
      </c>
    </row>
    <row r="1934" spans="1:11" x14ac:dyDescent="0.35">
      <c r="A1934" t="s">
        <v>422</v>
      </c>
      <c r="B1934" t="s">
        <v>84</v>
      </c>
      <c r="C1934" t="s">
        <v>411</v>
      </c>
      <c r="D1934" t="s">
        <v>78</v>
      </c>
      <c r="E1934">
        <v>2022</v>
      </c>
      <c r="F1934">
        <v>12</v>
      </c>
      <c r="G1934" t="s">
        <v>73</v>
      </c>
      <c r="H1934" t="s">
        <v>80</v>
      </c>
      <c r="I1934">
        <v>117.4</v>
      </c>
      <c r="J1934" t="s">
        <v>424</v>
      </c>
      <c r="K1934" t="s">
        <v>412</v>
      </c>
    </row>
    <row r="1935" spans="1:11" x14ac:dyDescent="0.35">
      <c r="A1935" t="s">
        <v>422</v>
      </c>
      <c r="B1935" t="s">
        <v>84</v>
      </c>
      <c r="C1935" t="s">
        <v>411</v>
      </c>
      <c r="D1935" t="s">
        <v>78</v>
      </c>
      <c r="E1935">
        <v>2022</v>
      </c>
      <c r="F1935">
        <v>32</v>
      </c>
      <c r="G1935" t="s">
        <v>82</v>
      </c>
      <c r="H1935" t="s">
        <v>80</v>
      </c>
      <c r="I1935">
        <v>3976.42</v>
      </c>
      <c r="J1935" t="s">
        <v>424</v>
      </c>
      <c r="K1935" t="s">
        <v>412</v>
      </c>
    </row>
    <row r="1936" spans="1:11" x14ac:dyDescent="0.35">
      <c r="A1936" t="s">
        <v>422</v>
      </c>
      <c r="B1936" t="s">
        <v>84</v>
      </c>
      <c r="C1936" t="s">
        <v>351</v>
      </c>
      <c r="D1936" t="s">
        <v>78</v>
      </c>
      <c r="E1936">
        <v>2021</v>
      </c>
      <c r="F1936">
        <v>32</v>
      </c>
      <c r="G1936" t="s">
        <v>82</v>
      </c>
      <c r="H1936" t="s">
        <v>80</v>
      </c>
      <c r="I1936">
        <v>1022.22</v>
      </c>
      <c r="J1936" t="s">
        <v>424</v>
      </c>
      <c r="K1936" t="s">
        <v>403</v>
      </c>
    </row>
    <row r="1937" spans="1:11" x14ac:dyDescent="0.35">
      <c r="A1937" t="s">
        <v>422</v>
      </c>
      <c r="B1937" t="s">
        <v>84</v>
      </c>
      <c r="C1937" t="s">
        <v>384</v>
      </c>
      <c r="D1937" t="s">
        <v>78</v>
      </c>
      <c r="E1937">
        <v>2021</v>
      </c>
      <c r="F1937">
        <v>12</v>
      </c>
      <c r="G1937" t="s">
        <v>73</v>
      </c>
      <c r="H1937" t="s">
        <v>80</v>
      </c>
      <c r="I1937">
        <v>0</v>
      </c>
      <c r="J1937" t="s">
        <v>424</v>
      </c>
      <c r="K1937" t="s">
        <v>413</v>
      </c>
    </row>
    <row r="1938" spans="1:11" x14ac:dyDescent="0.35">
      <c r="A1938" t="s">
        <v>422</v>
      </c>
      <c r="B1938" t="s">
        <v>84</v>
      </c>
      <c r="C1938" t="s">
        <v>384</v>
      </c>
      <c r="D1938" t="s">
        <v>78</v>
      </c>
      <c r="E1938">
        <v>2021</v>
      </c>
      <c r="F1938">
        <v>32</v>
      </c>
      <c r="G1938" t="s">
        <v>82</v>
      </c>
      <c r="H1938" t="s">
        <v>80</v>
      </c>
      <c r="I1938">
        <v>4887.7299999999996</v>
      </c>
      <c r="J1938" t="s">
        <v>424</v>
      </c>
      <c r="K1938" t="s">
        <v>404</v>
      </c>
    </row>
    <row r="1939" spans="1:11" x14ac:dyDescent="0.35">
      <c r="A1939" t="s">
        <v>422</v>
      </c>
      <c r="B1939" t="s">
        <v>84</v>
      </c>
      <c r="C1939" t="s">
        <v>384</v>
      </c>
      <c r="D1939" t="s">
        <v>78</v>
      </c>
      <c r="E1939">
        <v>2022</v>
      </c>
      <c r="F1939">
        <v>11</v>
      </c>
      <c r="G1939" t="s">
        <v>79</v>
      </c>
      <c r="H1939" t="s">
        <v>80</v>
      </c>
      <c r="I1939">
        <v>5863</v>
      </c>
      <c r="J1939" t="s">
        <v>424</v>
      </c>
      <c r="K1939" t="s">
        <v>404</v>
      </c>
    </row>
    <row r="1940" spans="1:11" x14ac:dyDescent="0.35">
      <c r="A1940" t="s">
        <v>422</v>
      </c>
      <c r="B1940" t="s">
        <v>84</v>
      </c>
      <c r="C1940" t="s">
        <v>384</v>
      </c>
      <c r="D1940" t="s">
        <v>78</v>
      </c>
      <c r="E1940">
        <v>2022</v>
      </c>
      <c r="F1940">
        <v>11</v>
      </c>
      <c r="G1940" t="s">
        <v>79</v>
      </c>
      <c r="H1940" t="s">
        <v>80</v>
      </c>
      <c r="I1940">
        <v>54231</v>
      </c>
      <c r="J1940" t="s">
        <v>424</v>
      </c>
      <c r="K1940" t="s">
        <v>413</v>
      </c>
    </row>
    <row r="1941" spans="1:11" x14ac:dyDescent="0.35">
      <c r="A1941" t="s">
        <v>422</v>
      </c>
      <c r="B1941" t="s">
        <v>84</v>
      </c>
      <c r="C1941" t="s">
        <v>384</v>
      </c>
      <c r="D1941" t="s">
        <v>78</v>
      </c>
      <c r="E1941">
        <v>2022</v>
      </c>
      <c r="F1941">
        <v>12</v>
      </c>
      <c r="G1941" t="s">
        <v>73</v>
      </c>
      <c r="H1941" t="s">
        <v>80</v>
      </c>
      <c r="I1941">
        <v>703.56</v>
      </c>
      <c r="J1941" t="s">
        <v>424</v>
      </c>
      <c r="K1941" t="s">
        <v>404</v>
      </c>
    </row>
    <row r="1942" spans="1:11" x14ac:dyDescent="0.35">
      <c r="A1942" t="s">
        <v>422</v>
      </c>
      <c r="B1942" t="s">
        <v>84</v>
      </c>
      <c r="C1942" t="s">
        <v>384</v>
      </c>
      <c r="D1942" t="s">
        <v>78</v>
      </c>
      <c r="E1942">
        <v>2022</v>
      </c>
      <c r="F1942">
        <v>12</v>
      </c>
      <c r="G1942" t="s">
        <v>73</v>
      </c>
      <c r="H1942" t="s">
        <v>80</v>
      </c>
      <c r="I1942">
        <v>8665.9699999999993</v>
      </c>
      <c r="J1942" t="s">
        <v>424</v>
      </c>
      <c r="K1942" t="s">
        <v>413</v>
      </c>
    </row>
    <row r="1943" spans="1:11" x14ac:dyDescent="0.35">
      <c r="A1943" t="s">
        <v>422</v>
      </c>
      <c r="B1943" t="s">
        <v>84</v>
      </c>
      <c r="C1943" t="s">
        <v>384</v>
      </c>
      <c r="D1943" t="s">
        <v>78</v>
      </c>
      <c r="E1943">
        <v>2022</v>
      </c>
      <c r="F1943">
        <v>32</v>
      </c>
      <c r="G1943" t="s">
        <v>82</v>
      </c>
      <c r="H1943" t="s">
        <v>80</v>
      </c>
      <c r="I1943">
        <v>14384.75</v>
      </c>
      <c r="J1943" t="s">
        <v>424</v>
      </c>
      <c r="K1943" t="s">
        <v>404</v>
      </c>
    </row>
    <row r="1944" spans="1:11" x14ac:dyDescent="0.35">
      <c r="A1944" t="s">
        <v>422</v>
      </c>
      <c r="B1944" t="s">
        <v>84</v>
      </c>
      <c r="C1944" t="s">
        <v>384</v>
      </c>
      <c r="D1944" t="s">
        <v>78</v>
      </c>
      <c r="E1944">
        <v>2022</v>
      </c>
      <c r="F1944">
        <v>32</v>
      </c>
      <c r="G1944" t="s">
        <v>82</v>
      </c>
      <c r="H1944" t="s">
        <v>80</v>
      </c>
      <c r="I1944">
        <v>217043.46</v>
      </c>
      <c r="J1944" t="s">
        <v>424</v>
      </c>
      <c r="K1944" t="s">
        <v>413</v>
      </c>
    </row>
    <row r="1945" spans="1:11" x14ac:dyDescent="0.35">
      <c r="A1945" t="s">
        <v>422</v>
      </c>
      <c r="B1945" t="s">
        <v>84</v>
      </c>
      <c r="C1945" t="s">
        <v>327</v>
      </c>
      <c r="D1945" t="s">
        <v>78</v>
      </c>
      <c r="E1945">
        <v>2021</v>
      </c>
      <c r="F1945">
        <v>11</v>
      </c>
      <c r="G1945" t="s">
        <v>79</v>
      </c>
      <c r="H1945" t="s">
        <v>80</v>
      </c>
      <c r="I1945">
        <v>-870</v>
      </c>
      <c r="J1945" t="s">
        <v>424</v>
      </c>
      <c r="K1945" t="s">
        <v>389</v>
      </c>
    </row>
    <row r="1946" spans="1:11" x14ac:dyDescent="0.35">
      <c r="A1946" t="s">
        <v>422</v>
      </c>
      <c r="B1946" t="s">
        <v>84</v>
      </c>
      <c r="C1946" t="s">
        <v>327</v>
      </c>
      <c r="D1946" t="s">
        <v>78</v>
      </c>
      <c r="E1946">
        <v>2021</v>
      </c>
      <c r="F1946">
        <v>12</v>
      </c>
      <c r="G1946" t="s">
        <v>73</v>
      </c>
      <c r="H1946" t="s">
        <v>80</v>
      </c>
      <c r="I1946">
        <v>-69.599999999999994</v>
      </c>
      <c r="J1946" t="s">
        <v>424</v>
      </c>
      <c r="K1946" t="s">
        <v>389</v>
      </c>
    </row>
    <row r="1947" spans="1:11" x14ac:dyDescent="0.35">
      <c r="A1947" t="s">
        <v>422</v>
      </c>
      <c r="B1947" t="s">
        <v>84</v>
      </c>
      <c r="C1947" t="s">
        <v>327</v>
      </c>
      <c r="D1947" t="s">
        <v>78</v>
      </c>
      <c r="E1947">
        <v>2021</v>
      </c>
      <c r="F1947">
        <v>32</v>
      </c>
      <c r="G1947" t="s">
        <v>82</v>
      </c>
      <c r="H1947" t="s">
        <v>80</v>
      </c>
      <c r="I1947">
        <v>855.65</v>
      </c>
      <c r="J1947" t="s">
        <v>424</v>
      </c>
      <c r="K1947" t="s">
        <v>389</v>
      </c>
    </row>
    <row r="1948" spans="1:11" x14ac:dyDescent="0.35">
      <c r="A1948" t="s">
        <v>422</v>
      </c>
      <c r="B1948" t="s">
        <v>84</v>
      </c>
      <c r="C1948" t="s">
        <v>327</v>
      </c>
      <c r="D1948" t="s">
        <v>78</v>
      </c>
      <c r="E1948">
        <v>2021</v>
      </c>
      <c r="F1948">
        <v>32</v>
      </c>
      <c r="G1948" t="s">
        <v>82</v>
      </c>
      <c r="H1948" t="s">
        <v>81</v>
      </c>
      <c r="I1948">
        <v>637.15</v>
      </c>
      <c r="J1948" t="s">
        <v>424</v>
      </c>
      <c r="K1948" t="s">
        <v>389</v>
      </c>
    </row>
    <row r="1949" spans="1:11" x14ac:dyDescent="0.35">
      <c r="A1949" t="s">
        <v>422</v>
      </c>
      <c r="B1949" t="s">
        <v>84</v>
      </c>
      <c r="C1949" t="s">
        <v>327</v>
      </c>
      <c r="D1949" t="s">
        <v>78</v>
      </c>
      <c r="E1949">
        <v>2022</v>
      </c>
      <c r="F1949">
        <v>11</v>
      </c>
      <c r="G1949" t="s">
        <v>79</v>
      </c>
      <c r="H1949" t="s">
        <v>80</v>
      </c>
      <c r="I1949">
        <v>2741</v>
      </c>
      <c r="J1949" t="s">
        <v>424</v>
      </c>
      <c r="K1949" t="s">
        <v>389</v>
      </c>
    </row>
    <row r="1950" spans="1:11" x14ac:dyDescent="0.35">
      <c r="A1950" t="s">
        <v>422</v>
      </c>
      <c r="B1950" t="s">
        <v>84</v>
      </c>
      <c r="C1950" t="s">
        <v>327</v>
      </c>
      <c r="D1950" t="s">
        <v>78</v>
      </c>
      <c r="E1950">
        <v>2022</v>
      </c>
      <c r="F1950">
        <v>12</v>
      </c>
      <c r="G1950" t="s">
        <v>73</v>
      </c>
      <c r="H1950" t="s">
        <v>80</v>
      </c>
      <c r="I1950">
        <v>219.28</v>
      </c>
      <c r="J1950" t="s">
        <v>424</v>
      </c>
      <c r="K1950" t="s">
        <v>389</v>
      </c>
    </row>
    <row r="1951" spans="1:11" x14ac:dyDescent="0.35">
      <c r="A1951" t="s">
        <v>422</v>
      </c>
      <c r="B1951" t="s">
        <v>84</v>
      </c>
      <c r="C1951" t="s">
        <v>327</v>
      </c>
      <c r="D1951" t="s">
        <v>78</v>
      </c>
      <c r="E1951">
        <v>2022</v>
      </c>
      <c r="F1951">
        <v>32</v>
      </c>
      <c r="G1951" t="s">
        <v>82</v>
      </c>
      <c r="H1951" t="s">
        <v>80</v>
      </c>
      <c r="I1951">
        <v>2470.66</v>
      </c>
      <c r="J1951" t="s">
        <v>424</v>
      </c>
      <c r="K1951" t="s">
        <v>389</v>
      </c>
    </row>
    <row r="1952" spans="1:11" x14ac:dyDescent="0.35">
      <c r="A1952" t="s">
        <v>422</v>
      </c>
      <c r="B1952" t="s">
        <v>84</v>
      </c>
      <c r="C1952" t="s">
        <v>329</v>
      </c>
      <c r="D1952" t="s">
        <v>78</v>
      </c>
      <c r="E1952">
        <v>2021</v>
      </c>
      <c r="F1952">
        <v>11</v>
      </c>
      <c r="G1952" t="s">
        <v>79</v>
      </c>
      <c r="H1952" t="s">
        <v>80</v>
      </c>
      <c r="I1952">
        <v>732</v>
      </c>
      <c r="J1952" t="s">
        <v>424</v>
      </c>
      <c r="K1952" t="s">
        <v>390</v>
      </c>
    </row>
    <row r="1953" spans="1:11" x14ac:dyDescent="0.35">
      <c r="A1953" t="s">
        <v>422</v>
      </c>
      <c r="B1953" t="s">
        <v>84</v>
      </c>
      <c r="C1953" t="s">
        <v>329</v>
      </c>
      <c r="D1953" t="s">
        <v>78</v>
      </c>
      <c r="E1953">
        <v>2021</v>
      </c>
      <c r="F1953">
        <v>12</v>
      </c>
      <c r="G1953" t="s">
        <v>73</v>
      </c>
      <c r="H1953" t="s">
        <v>80</v>
      </c>
      <c r="I1953">
        <v>73.2</v>
      </c>
      <c r="J1953" t="s">
        <v>424</v>
      </c>
      <c r="K1953" t="s">
        <v>390</v>
      </c>
    </row>
    <row r="1954" spans="1:11" x14ac:dyDescent="0.35">
      <c r="A1954" t="s">
        <v>422</v>
      </c>
      <c r="B1954" t="s">
        <v>84</v>
      </c>
      <c r="C1954" t="s">
        <v>329</v>
      </c>
      <c r="D1954" t="s">
        <v>78</v>
      </c>
      <c r="E1954">
        <v>2021</v>
      </c>
      <c r="F1954">
        <v>32</v>
      </c>
      <c r="G1954" t="s">
        <v>82</v>
      </c>
      <c r="H1954" t="s">
        <v>80</v>
      </c>
      <c r="I1954">
        <v>6047.26</v>
      </c>
      <c r="J1954" t="s">
        <v>424</v>
      </c>
      <c r="K1954" t="s">
        <v>390</v>
      </c>
    </row>
    <row r="1955" spans="1:11" x14ac:dyDescent="0.35">
      <c r="A1955" t="s">
        <v>422</v>
      </c>
      <c r="B1955" t="s">
        <v>84</v>
      </c>
      <c r="C1955" t="s">
        <v>329</v>
      </c>
      <c r="D1955" t="s">
        <v>78</v>
      </c>
      <c r="E1955">
        <v>2021</v>
      </c>
      <c r="F1955">
        <v>32</v>
      </c>
      <c r="G1955" t="s">
        <v>82</v>
      </c>
      <c r="H1955" t="s">
        <v>81</v>
      </c>
      <c r="I1955">
        <v>2427.5100000000002</v>
      </c>
      <c r="J1955" t="s">
        <v>424</v>
      </c>
      <c r="K1955" t="s">
        <v>390</v>
      </c>
    </row>
    <row r="1956" spans="1:11" x14ac:dyDescent="0.35">
      <c r="A1956" t="s">
        <v>422</v>
      </c>
      <c r="B1956" t="s">
        <v>84</v>
      </c>
      <c r="C1956" t="s">
        <v>329</v>
      </c>
      <c r="D1956" t="s">
        <v>78</v>
      </c>
      <c r="E1956">
        <v>2022</v>
      </c>
      <c r="F1956">
        <v>11</v>
      </c>
      <c r="G1956" t="s">
        <v>79</v>
      </c>
      <c r="H1956" t="s">
        <v>80</v>
      </c>
      <c r="I1956">
        <v>6371</v>
      </c>
      <c r="J1956" t="s">
        <v>424</v>
      </c>
      <c r="K1956" t="s">
        <v>390</v>
      </c>
    </row>
    <row r="1957" spans="1:11" x14ac:dyDescent="0.35">
      <c r="A1957" t="s">
        <v>422</v>
      </c>
      <c r="B1957" t="s">
        <v>84</v>
      </c>
      <c r="C1957" t="s">
        <v>329</v>
      </c>
      <c r="D1957" t="s">
        <v>78</v>
      </c>
      <c r="E1957">
        <v>2022</v>
      </c>
      <c r="F1957">
        <v>11</v>
      </c>
      <c r="G1957" t="s">
        <v>79</v>
      </c>
      <c r="H1957" t="s">
        <v>81</v>
      </c>
      <c r="I1957">
        <v>9018</v>
      </c>
      <c r="J1957" t="s">
        <v>424</v>
      </c>
      <c r="K1957" t="s">
        <v>390</v>
      </c>
    </row>
    <row r="1958" spans="1:11" x14ac:dyDescent="0.35">
      <c r="A1958" t="s">
        <v>422</v>
      </c>
      <c r="B1958" t="s">
        <v>84</v>
      </c>
      <c r="C1958" t="s">
        <v>329</v>
      </c>
      <c r="D1958" t="s">
        <v>78</v>
      </c>
      <c r="E1958">
        <v>2022</v>
      </c>
      <c r="F1958">
        <v>12</v>
      </c>
      <c r="G1958" t="s">
        <v>73</v>
      </c>
      <c r="H1958" t="s">
        <v>80</v>
      </c>
      <c r="I1958">
        <v>637.1</v>
      </c>
      <c r="J1958" t="s">
        <v>424</v>
      </c>
      <c r="K1958" t="s">
        <v>390</v>
      </c>
    </row>
    <row r="1959" spans="1:11" x14ac:dyDescent="0.35">
      <c r="A1959" t="s">
        <v>422</v>
      </c>
      <c r="B1959" t="s">
        <v>84</v>
      </c>
      <c r="C1959" t="s">
        <v>329</v>
      </c>
      <c r="D1959" t="s">
        <v>78</v>
      </c>
      <c r="E1959">
        <v>2022</v>
      </c>
      <c r="F1959">
        <v>12</v>
      </c>
      <c r="G1959" t="s">
        <v>73</v>
      </c>
      <c r="H1959" t="s">
        <v>81</v>
      </c>
      <c r="I1959">
        <v>901.8</v>
      </c>
      <c r="J1959" t="s">
        <v>424</v>
      </c>
      <c r="K1959" t="s">
        <v>390</v>
      </c>
    </row>
    <row r="1960" spans="1:11" x14ac:dyDescent="0.35">
      <c r="A1960" t="s">
        <v>422</v>
      </c>
      <c r="B1960" t="s">
        <v>84</v>
      </c>
      <c r="C1960" t="s">
        <v>329</v>
      </c>
      <c r="D1960" t="s">
        <v>78</v>
      </c>
      <c r="E1960">
        <v>2022</v>
      </c>
      <c r="F1960">
        <v>32</v>
      </c>
      <c r="G1960" t="s">
        <v>82</v>
      </c>
      <c r="H1960" t="s">
        <v>80</v>
      </c>
      <c r="I1960">
        <v>22035.43</v>
      </c>
      <c r="J1960" t="s">
        <v>424</v>
      </c>
      <c r="K1960" t="s">
        <v>390</v>
      </c>
    </row>
    <row r="1961" spans="1:11" x14ac:dyDescent="0.35">
      <c r="A1961" t="s">
        <v>422</v>
      </c>
      <c r="B1961" t="s">
        <v>84</v>
      </c>
      <c r="C1961" t="s">
        <v>329</v>
      </c>
      <c r="D1961" t="s">
        <v>78</v>
      </c>
      <c r="E1961">
        <v>2022</v>
      </c>
      <c r="F1961">
        <v>32</v>
      </c>
      <c r="G1961" t="s">
        <v>82</v>
      </c>
      <c r="H1961" t="s">
        <v>81</v>
      </c>
      <c r="I1961">
        <v>13400.22</v>
      </c>
      <c r="J1961" t="s">
        <v>424</v>
      </c>
      <c r="K1961" t="s">
        <v>390</v>
      </c>
    </row>
    <row r="1962" spans="1:11" x14ac:dyDescent="0.35">
      <c r="A1962" t="s">
        <v>422</v>
      </c>
      <c r="B1962" t="s">
        <v>84</v>
      </c>
      <c r="C1962" t="s">
        <v>334</v>
      </c>
      <c r="D1962" t="s">
        <v>78</v>
      </c>
      <c r="E1962">
        <v>2021</v>
      </c>
      <c r="F1962">
        <v>32</v>
      </c>
      <c r="G1962" t="s">
        <v>82</v>
      </c>
      <c r="H1962" t="s">
        <v>80</v>
      </c>
      <c r="I1962">
        <v>1508.94</v>
      </c>
      <c r="J1962" t="s">
        <v>424</v>
      </c>
      <c r="K1962" t="s">
        <v>391</v>
      </c>
    </row>
    <row r="1963" spans="1:11" x14ac:dyDescent="0.35">
      <c r="A1963" t="s">
        <v>422</v>
      </c>
      <c r="B1963" t="s">
        <v>84</v>
      </c>
      <c r="C1963" t="s">
        <v>330</v>
      </c>
      <c r="D1963" t="s">
        <v>78</v>
      </c>
      <c r="E1963">
        <v>2021</v>
      </c>
      <c r="F1963">
        <v>11</v>
      </c>
      <c r="G1963" t="s">
        <v>79</v>
      </c>
      <c r="H1963" t="s">
        <v>80</v>
      </c>
      <c r="I1963">
        <v>-3586</v>
      </c>
      <c r="J1963" t="s">
        <v>424</v>
      </c>
      <c r="K1963" t="s">
        <v>392</v>
      </c>
    </row>
    <row r="1964" spans="1:11" x14ac:dyDescent="0.35">
      <c r="A1964" t="s">
        <v>422</v>
      </c>
      <c r="B1964" t="s">
        <v>84</v>
      </c>
      <c r="C1964" t="s">
        <v>330</v>
      </c>
      <c r="D1964" t="s">
        <v>78</v>
      </c>
      <c r="E1964">
        <v>2021</v>
      </c>
      <c r="F1964">
        <v>11</v>
      </c>
      <c r="G1964" t="s">
        <v>79</v>
      </c>
      <c r="H1964" t="s">
        <v>81</v>
      </c>
      <c r="I1964">
        <v>-2316</v>
      </c>
      <c r="J1964" t="s">
        <v>424</v>
      </c>
      <c r="K1964" t="s">
        <v>392</v>
      </c>
    </row>
    <row r="1965" spans="1:11" x14ac:dyDescent="0.35">
      <c r="A1965" t="s">
        <v>422</v>
      </c>
      <c r="B1965" t="s">
        <v>84</v>
      </c>
      <c r="C1965" t="s">
        <v>330</v>
      </c>
      <c r="D1965" t="s">
        <v>78</v>
      </c>
      <c r="E1965">
        <v>2021</v>
      </c>
      <c r="F1965">
        <v>12</v>
      </c>
      <c r="G1965" t="s">
        <v>73</v>
      </c>
      <c r="H1965" t="s">
        <v>80</v>
      </c>
      <c r="I1965">
        <v>-369.14</v>
      </c>
      <c r="J1965" t="s">
        <v>424</v>
      </c>
      <c r="K1965" t="s">
        <v>392</v>
      </c>
    </row>
    <row r="1966" spans="1:11" x14ac:dyDescent="0.35">
      <c r="A1966" t="s">
        <v>422</v>
      </c>
      <c r="B1966" t="s">
        <v>84</v>
      </c>
      <c r="C1966" t="s">
        <v>330</v>
      </c>
      <c r="D1966" t="s">
        <v>78</v>
      </c>
      <c r="E1966">
        <v>2021</v>
      </c>
      <c r="F1966">
        <v>12</v>
      </c>
      <c r="G1966" t="s">
        <v>73</v>
      </c>
      <c r="H1966" t="s">
        <v>35</v>
      </c>
      <c r="I1966">
        <v>0</v>
      </c>
      <c r="J1966" t="s">
        <v>424</v>
      </c>
      <c r="K1966" t="s">
        <v>392</v>
      </c>
    </row>
    <row r="1967" spans="1:11" x14ac:dyDescent="0.35">
      <c r="A1967" t="s">
        <v>422</v>
      </c>
      <c r="B1967" t="s">
        <v>84</v>
      </c>
      <c r="C1967" t="s">
        <v>330</v>
      </c>
      <c r="D1967" t="s">
        <v>78</v>
      </c>
      <c r="E1967">
        <v>2021</v>
      </c>
      <c r="F1967">
        <v>12</v>
      </c>
      <c r="G1967" t="s">
        <v>73</v>
      </c>
      <c r="H1967" t="s">
        <v>81</v>
      </c>
      <c r="I1967">
        <v>-231.6</v>
      </c>
      <c r="J1967" t="s">
        <v>424</v>
      </c>
      <c r="K1967" t="s">
        <v>392</v>
      </c>
    </row>
    <row r="1968" spans="1:11" x14ac:dyDescent="0.35">
      <c r="A1968" t="s">
        <v>422</v>
      </c>
      <c r="B1968" t="s">
        <v>84</v>
      </c>
      <c r="C1968" t="s">
        <v>330</v>
      </c>
      <c r="D1968" t="s">
        <v>78</v>
      </c>
      <c r="E1968">
        <v>2021</v>
      </c>
      <c r="F1968">
        <v>32</v>
      </c>
      <c r="G1968" t="s">
        <v>82</v>
      </c>
      <c r="H1968" t="s">
        <v>80</v>
      </c>
      <c r="I1968">
        <v>36296.94</v>
      </c>
      <c r="J1968" t="s">
        <v>424</v>
      </c>
      <c r="K1968" t="s">
        <v>392</v>
      </c>
    </row>
    <row r="1969" spans="1:11" x14ac:dyDescent="0.35">
      <c r="A1969" t="s">
        <v>422</v>
      </c>
      <c r="B1969" t="s">
        <v>84</v>
      </c>
      <c r="C1969" t="s">
        <v>330</v>
      </c>
      <c r="D1969" t="s">
        <v>78</v>
      </c>
      <c r="E1969">
        <v>2021</v>
      </c>
      <c r="F1969">
        <v>32</v>
      </c>
      <c r="G1969" t="s">
        <v>82</v>
      </c>
      <c r="H1969" t="s">
        <v>81</v>
      </c>
      <c r="I1969">
        <v>7699.07</v>
      </c>
      <c r="J1969" t="s">
        <v>424</v>
      </c>
      <c r="K1969" t="s">
        <v>392</v>
      </c>
    </row>
    <row r="1970" spans="1:11" x14ac:dyDescent="0.35">
      <c r="A1970" t="s">
        <v>422</v>
      </c>
      <c r="B1970" t="s">
        <v>84</v>
      </c>
      <c r="C1970" t="s">
        <v>330</v>
      </c>
      <c r="D1970" t="s">
        <v>78</v>
      </c>
      <c r="E1970">
        <v>2022</v>
      </c>
      <c r="F1970">
        <v>11</v>
      </c>
      <c r="G1970" t="s">
        <v>79</v>
      </c>
      <c r="H1970" t="s">
        <v>80</v>
      </c>
      <c r="I1970">
        <v>14490</v>
      </c>
      <c r="J1970" t="s">
        <v>424</v>
      </c>
      <c r="K1970" t="s">
        <v>392</v>
      </c>
    </row>
    <row r="1971" spans="1:11" x14ac:dyDescent="0.35">
      <c r="A1971" t="s">
        <v>422</v>
      </c>
      <c r="B1971" t="s">
        <v>84</v>
      </c>
      <c r="C1971" t="s">
        <v>330</v>
      </c>
      <c r="D1971" t="s">
        <v>78</v>
      </c>
      <c r="E1971">
        <v>2022</v>
      </c>
      <c r="F1971">
        <v>11</v>
      </c>
      <c r="G1971" t="s">
        <v>79</v>
      </c>
      <c r="H1971" t="s">
        <v>81</v>
      </c>
      <c r="I1971">
        <v>8868</v>
      </c>
      <c r="J1971" t="s">
        <v>424</v>
      </c>
      <c r="K1971" t="s">
        <v>392</v>
      </c>
    </row>
    <row r="1972" spans="1:11" x14ac:dyDescent="0.35">
      <c r="A1972" t="s">
        <v>422</v>
      </c>
      <c r="B1972" t="s">
        <v>84</v>
      </c>
      <c r="C1972" t="s">
        <v>330</v>
      </c>
      <c r="D1972" t="s">
        <v>78</v>
      </c>
      <c r="E1972">
        <v>2022</v>
      </c>
      <c r="F1972">
        <v>12</v>
      </c>
      <c r="G1972" t="s">
        <v>73</v>
      </c>
      <c r="H1972" t="s">
        <v>80</v>
      </c>
      <c r="I1972">
        <v>1449.24</v>
      </c>
      <c r="J1972" t="s">
        <v>424</v>
      </c>
      <c r="K1972" t="s">
        <v>392</v>
      </c>
    </row>
    <row r="1973" spans="1:11" x14ac:dyDescent="0.35">
      <c r="A1973" t="s">
        <v>422</v>
      </c>
      <c r="B1973" t="s">
        <v>84</v>
      </c>
      <c r="C1973" t="s">
        <v>330</v>
      </c>
      <c r="D1973" t="s">
        <v>78</v>
      </c>
      <c r="E1973">
        <v>2022</v>
      </c>
      <c r="F1973">
        <v>12</v>
      </c>
      <c r="G1973" t="s">
        <v>73</v>
      </c>
      <c r="H1973" t="s">
        <v>81</v>
      </c>
      <c r="I1973">
        <v>886.8</v>
      </c>
      <c r="J1973" t="s">
        <v>424</v>
      </c>
      <c r="K1973" t="s">
        <v>392</v>
      </c>
    </row>
    <row r="1974" spans="1:11" x14ac:dyDescent="0.35">
      <c r="A1974" t="s">
        <v>422</v>
      </c>
      <c r="B1974" t="s">
        <v>84</v>
      </c>
      <c r="C1974" t="s">
        <v>330</v>
      </c>
      <c r="D1974" t="s">
        <v>78</v>
      </c>
      <c r="E1974">
        <v>2022</v>
      </c>
      <c r="F1974">
        <v>32</v>
      </c>
      <c r="G1974" t="s">
        <v>82</v>
      </c>
      <c r="H1974" t="s">
        <v>80</v>
      </c>
      <c r="I1974">
        <v>123081.12</v>
      </c>
      <c r="J1974" t="s">
        <v>424</v>
      </c>
      <c r="K1974" t="s">
        <v>392</v>
      </c>
    </row>
    <row r="1975" spans="1:11" x14ac:dyDescent="0.35">
      <c r="A1975" t="s">
        <v>422</v>
      </c>
      <c r="B1975" t="s">
        <v>84</v>
      </c>
      <c r="C1975" t="s">
        <v>330</v>
      </c>
      <c r="D1975" t="s">
        <v>78</v>
      </c>
      <c r="E1975">
        <v>2022</v>
      </c>
      <c r="F1975">
        <v>32</v>
      </c>
      <c r="G1975" t="s">
        <v>82</v>
      </c>
      <c r="H1975" t="s">
        <v>81</v>
      </c>
      <c r="I1975">
        <v>38170.92</v>
      </c>
      <c r="J1975" t="s">
        <v>424</v>
      </c>
      <c r="K1975" t="s">
        <v>392</v>
      </c>
    </row>
    <row r="1976" spans="1:11" x14ac:dyDescent="0.35">
      <c r="A1976" t="s">
        <v>422</v>
      </c>
      <c r="B1976" t="s">
        <v>84</v>
      </c>
      <c r="C1976" t="s">
        <v>85</v>
      </c>
      <c r="D1976" t="s">
        <v>78</v>
      </c>
      <c r="E1976">
        <v>2021</v>
      </c>
      <c r="F1976">
        <v>32</v>
      </c>
      <c r="G1976" t="s">
        <v>82</v>
      </c>
      <c r="H1976" t="s">
        <v>80</v>
      </c>
      <c r="I1976">
        <v>3660.13</v>
      </c>
      <c r="J1976" t="s">
        <v>424</v>
      </c>
      <c r="K1976" t="s">
        <v>388</v>
      </c>
    </row>
    <row r="1977" spans="1:11" x14ac:dyDescent="0.35">
      <c r="A1977" t="s">
        <v>422</v>
      </c>
      <c r="B1977" t="s">
        <v>84</v>
      </c>
      <c r="C1977" t="s">
        <v>85</v>
      </c>
      <c r="D1977" t="s">
        <v>78</v>
      </c>
      <c r="E1977">
        <v>2022</v>
      </c>
      <c r="F1977">
        <v>11</v>
      </c>
      <c r="G1977" t="s">
        <v>79</v>
      </c>
      <c r="H1977" t="s">
        <v>80</v>
      </c>
      <c r="I1977">
        <v>2301</v>
      </c>
      <c r="J1977" t="s">
        <v>424</v>
      </c>
      <c r="K1977" t="s">
        <v>388</v>
      </c>
    </row>
    <row r="1978" spans="1:11" x14ac:dyDescent="0.35">
      <c r="A1978" t="s">
        <v>422</v>
      </c>
      <c r="B1978" t="s">
        <v>84</v>
      </c>
      <c r="C1978" t="s">
        <v>85</v>
      </c>
      <c r="D1978" t="s">
        <v>78</v>
      </c>
      <c r="E1978">
        <v>2022</v>
      </c>
      <c r="F1978">
        <v>12</v>
      </c>
      <c r="G1978" t="s">
        <v>73</v>
      </c>
      <c r="H1978" t="s">
        <v>80</v>
      </c>
      <c r="I1978">
        <v>115.05</v>
      </c>
      <c r="J1978" t="s">
        <v>424</v>
      </c>
      <c r="K1978" t="s">
        <v>388</v>
      </c>
    </row>
    <row r="1979" spans="1:11" x14ac:dyDescent="0.35">
      <c r="A1979" t="s">
        <v>422</v>
      </c>
      <c r="B1979" t="s">
        <v>84</v>
      </c>
      <c r="C1979" t="s">
        <v>85</v>
      </c>
      <c r="D1979" t="s">
        <v>78</v>
      </c>
      <c r="E1979">
        <v>2022</v>
      </c>
      <c r="F1979">
        <v>32</v>
      </c>
      <c r="G1979" t="s">
        <v>82</v>
      </c>
      <c r="H1979" t="s">
        <v>80</v>
      </c>
      <c r="I1979">
        <v>7530.68</v>
      </c>
      <c r="J1979" t="s">
        <v>424</v>
      </c>
      <c r="K1979" t="s">
        <v>388</v>
      </c>
    </row>
    <row r="1980" spans="1:11" x14ac:dyDescent="0.35">
      <c r="A1980" t="s">
        <v>422</v>
      </c>
      <c r="B1980" t="s">
        <v>84</v>
      </c>
      <c r="C1980" t="s">
        <v>372</v>
      </c>
      <c r="D1980" t="s">
        <v>78</v>
      </c>
      <c r="E1980">
        <v>2021</v>
      </c>
      <c r="F1980">
        <v>32</v>
      </c>
      <c r="G1980" t="s">
        <v>82</v>
      </c>
      <c r="H1980" t="s">
        <v>80</v>
      </c>
      <c r="I1980">
        <v>48.55</v>
      </c>
      <c r="J1980" t="s">
        <v>424</v>
      </c>
      <c r="K1980" t="s">
        <v>401</v>
      </c>
    </row>
    <row r="1981" spans="1:11" x14ac:dyDescent="0.35">
      <c r="A1981" t="s">
        <v>422</v>
      </c>
      <c r="B1981" t="s">
        <v>84</v>
      </c>
      <c r="C1981" t="s">
        <v>335</v>
      </c>
      <c r="D1981" t="s">
        <v>78</v>
      </c>
      <c r="E1981">
        <v>2021</v>
      </c>
      <c r="F1981">
        <v>32</v>
      </c>
      <c r="G1981" t="s">
        <v>82</v>
      </c>
      <c r="H1981" t="s">
        <v>80</v>
      </c>
      <c r="I1981">
        <v>2973.27</v>
      </c>
      <c r="J1981" t="s">
        <v>424</v>
      </c>
      <c r="K1981" t="s">
        <v>393</v>
      </c>
    </row>
    <row r="1982" spans="1:11" x14ac:dyDescent="0.35">
      <c r="A1982" t="s">
        <v>422</v>
      </c>
      <c r="B1982" t="s">
        <v>84</v>
      </c>
      <c r="C1982" t="s">
        <v>352</v>
      </c>
      <c r="D1982" t="s">
        <v>78</v>
      </c>
      <c r="E1982">
        <v>2021</v>
      </c>
      <c r="F1982">
        <v>12</v>
      </c>
      <c r="G1982" t="s">
        <v>73</v>
      </c>
      <c r="H1982" t="s">
        <v>80</v>
      </c>
      <c r="I1982">
        <v>-31.5</v>
      </c>
      <c r="J1982" t="s">
        <v>424</v>
      </c>
      <c r="K1982" t="s">
        <v>399</v>
      </c>
    </row>
    <row r="1983" spans="1:11" x14ac:dyDescent="0.35">
      <c r="A1983" t="s">
        <v>422</v>
      </c>
      <c r="B1983" t="s">
        <v>84</v>
      </c>
      <c r="C1983" t="s">
        <v>352</v>
      </c>
      <c r="D1983" t="s">
        <v>78</v>
      </c>
      <c r="E1983">
        <v>2021</v>
      </c>
      <c r="F1983">
        <v>32</v>
      </c>
      <c r="G1983" t="s">
        <v>82</v>
      </c>
      <c r="H1983" t="s">
        <v>80</v>
      </c>
      <c r="I1983">
        <v>2893.24</v>
      </c>
      <c r="J1983" t="s">
        <v>424</v>
      </c>
      <c r="K1983" t="s">
        <v>399</v>
      </c>
    </row>
    <row r="1984" spans="1:11" x14ac:dyDescent="0.35">
      <c r="A1984" t="s">
        <v>422</v>
      </c>
      <c r="B1984" t="s">
        <v>84</v>
      </c>
      <c r="C1984" t="s">
        <v>352</v>
      </c>
      <c r="D1984" t="s">
        <v>78</v>
      </c>
      <c r="E1984">
        <v>2022</v>
      </c>
      <c r="F1984">
        <v>11</v>
      </c>
      <c r="G1984" t="s">
        <v>79</v>
      </c>
      <c r="H1984" t="s">
        <v>80</v>
      </c>
      <c r="I1984">
        <v>2201</v>
      </c>
      <c r="J1984" t="s">
        <v>424</v>
      </c>
      <c r="K1984" t="s">
        <v>399</v>
      </c>
    </row>
    <row r="1985" spans="1:11" x14ac:dyDescent="0.35">
      <c r="A1985" t="s">
        <v>422</v>
      </c>
      <c r="B1985" t="s">
        <v>84</v>
      </c>
      <c r="C1985" t="s">
        <v>352</v>
      </c>
      <c r="D1985" t="s">
        <v>78</v>
      </c>
      <c r="E1985">
        <v>2022</v>
      </c>
      <c r="F1985">
        <v>12</v>
      </c>
      <c r="G1985" t="s">
        <v>73</v>
      </c>
      <c r="H1985" t="s">
        <v>80</v>
      </c>
      <c r="I1985">
        <v>220.1</v>
      </c>
      <c r="J1985" t="s">
        <v>424</v>
      </c>
      <c r="K1985" t="s">
        <v>399</v>
      </c>
    </row>
    <row r="1986" spans="1:11" x14ac:dyDescent="0.35">
      <c r="A1986" t="s">
        <v>422</v>
      </c>
      <c r="B1986" t="s">
        <v>84</v>
      </c>
      <c r="C1986" t="s">
        <v>352</v>
      </c>
      <c r="D1986" t="s">
        <v>78</v>
      </c>
      <c r="E1986">
        <v>2022</v>
      </c>
      <c r="F1986">
        <v>32</v>
      </c>
      <c r="G1986" t="s">
        <v>82</v>
      </c>
      <c r="H1986" t="s">
        <v>80</v>
      </c>
      <c r="I1986">
        <v>2008.04</v>
      </c>
      <c r="J1986" t="s">
        <v>424</v>
      </c>
      <c r="K1986" t="s">
        <v>399</v>
      </c>
    </row>
    <row r="1987" spans="1:11" x14ac:dyDescent="0.35">
      <c r="A1987" t="s">
        <v>422</v>
      </c>
      <c r="B1987" t="s">
        <v>84</v>
      </c>
      <c r="C1987" t="s">
        <v>353</v>
      </c>
      <c r="D1987" t="s">
        <v>78</v>
      </c>
      <c r="E1987">
        <v>2021</v>
      </c>
      <c r="F1987">
        <v>32</v>
      </c>
      <c r="G1987" t="s">
        <v>82</v>
      </c>
      <c r="H1987" t="s">
        <v>80</v>
      </c>
      <c r="I1987">
        <v>1121.93</v>
      </c>
      <c r="J1987" t="s">
        <v>424</v>
      </c>
      <c r="K1987" t="s">
        <v>402</v>
      </c>
    </row>
    <row r="1988" spans="1:11" x14ac:dyDescent="0.35">
      <c r="A1988" t="s">
        <v>422</v>
      </c>
      <c r="B1988" t="s">
        <v>84</v>
      </c>
      <c r="C1988" t="s">
        <v>353</v>
      </c>
      <c r="D1988" t="s">
        <v>78</v>
      </c>
      <c r="E1988">
        <v>2021</v>
      </c>
      <c r="F1988">
        <v>32</v>
      </c>
      <c r="G1988" t="s">
        <v>82</v>
      </c>
      <c r="H1988" t="s">
        <v>81</v>
      </c>
      <c r="I1988">
        <v>2860.77</v>
      </c>
      <c r="J1988" t="s">
        <v>424</v>
      </c>
      <c r="K1988" t="s">
        <v>402</v>
      </c>
    </row>
    <row r="1989" spans="1:11" x14ac:dyDescent="0.35">
      <c r="A1989" t="s">
        <v>422</v>
      </c>
      <c r="B1989" t="s">
        <v>84</v>
      </c>
      <c r="C1989" t="s">
        <v>336</v>
      </c>
      <c r="D1989" t="s">
        <v>78</v>
      </c>
      <c r="E1989">
        <v>2021</v>
      </c>
      <c r="F1989">
        <v>32</v>
      </c>
      <c r="G1989" t="s">
        <v>82</v>
      </c>
      <c r="H1989" t="s">
        <v>80</v>
      </c>
      <c r="I1989">
        <v>6177.96</v>
      </c>
      <c r="J1989" t="s">
        <v>424</v>
      </c>
      <c r="K1989" t="s">
        <v>394</v>
      </c>
    </row>
    <row r="1990" spans="1:11" x14ac:dyDescent="0.35">
      <c r="A1990" t="s">
        <v>422</v>
      </c>
      <c r="B1990" t="s">
        <v>84</v>
      </c>
      <c r="C1990" t="s">
        <v>337</v>
      </c>
      <c r="D1990" t="s">
        <v>78</v>
      </c>
      <c r="E1990">
        <v>2021</v>
      </c>
      <c r="F1990">
        <v>32</v>
      </c>
      <c r="G1990" t="s">
        <v>82</v>
      </c>
      <c r="H1990" t="s">
        <v>80</v>
      </c>
      <c r="I1990">
        <v>1128.3800000000001</v>
      </c>
      <c r="J1990" t="s">
        <v>424</v>
      </c>
      <c r="K1990" t="s">
        <v>395</v>
      </c>
    </row>
    <row r="1991" spans="1:11" x14ac:dyDescent="0.35">
      <c r="A1991" t="s">
        <v>422</v>
      </c>
      <c r="B1991" t="s">
        <v>84</v>
      </c>
      <c r="C1991" t="s">
        <v>331</v>
      </c>
      <c r="D1991" t="s">
        <v>78</v>
      </c>
      <c r="E1991">
        <v>2021</v>
      </c>
      <c r="F1991">
        <v>11</v>
      </c>
      <c r="G1991" t="s">
        <v>79</v>
      </c>
      <c r="H1991" t="s">
        <v>80</v>
      </c>
      <c r="I1991">
        <v>-1889</v>
      </c>
      <c r="J1991" t="s">
        <v>424</v>
      </c>
      <c r="K1991" t="s">
        <v>397</v>
      </c>
    </row>
    <row r="1992" spans="1:11" x14ac:dyDescent="0.35">
      <c r="A1992" t="s">
        <v>422</v>
      </c>
      <c r="B1992" t="s">
        <v>84</v>
      </c>
      <c r="C1992" t="s">
        <v>331</v>
      </c>
      <c r="D1992" t="s">
        <v>78</v>
      </c>
      <c r="E1992">
        <v>2021</v>
      </c>
      <c r="F1992">
        <v>12</v>
      </c>
      <c r="G1992" t="s">
        <v>73</v>
      </c>
      <c r="H1992" t="s">
        <v>80</v>
      </c>
      <c r="I1992">
        <v>-188.6</v>
      </c>
      <c r="J1992" t="s">
        <v>424</v>
      </c>
      <c r="K1992" t="s">
        <v>397</v>
      </c>
    </row>
    <row r="1993" spans="1:11" x14ac:dyDescent="0.35">
      <c r="A1993" t="s">
        <v>422</v>
      </c>
      <c r="B1993" t="s">
        <v>84</v>
      </c>
      <c r="C1993" t="s">
        <v>331</v>
      </c>
      <c r="D1993" t="s">
        <v>78</v>
      </c>
      <c r="E1993">
        <v>2021</v>
      </c>
      <c r="F1993">
        <v>32</v>
      </c>
      <c r="G1993" t="s">
        <v>82</v>
      </c>
      <c r="H1993" t="s">
        <v>80</v>
      </c>
      <c r="I1993">
        <v>21870.79</v>
      </c>
      <c r="J1993" t="s">
        <v>424</v>
      </c>
      <c r="K1993" t="s">
        <v>397</v>
      </c>
    </row>
    <row r="1994" spans="1:11" x14ac:dyDescent="0.35">
      <c r="A1994" t="s">
        <v>422</v>
      </c>
      <c r="B1994" t="s">
        <v>84</v>
      </c>
      <c r="C1994" t="s">
        <v>331</v>
      </c>
      <c r="D1994" t="s">
        <v>78</v>
      </c>
      <c r="E1994">
        <v>2021</v>
      </c>
      <c r="F1994">
        <v>32</v>
      </c>
      <c r="G1994" t="s">
        <v>82</v>
      </c>
      <c r="H1994" t="s">
        <v>81</v>
      </c>
      <c r="I1994">
        <v>7863.01</v>
      </c>
      <c r="J1994" t="s">
        <v>424</v>
      </c>
      <c r="K1994" t="s">
        <v>397</v>
      </c>
    </row>
    <row r="1995" spans="1:11" x14ac:dyDescent="0.35">
      <c r="A1995" t="s">
        <v>422</v>
      </c>
      <c r="B1995" t="s">
        <v>84</v>
      </c>
      <c r="C1995" t="s">
        <v>331</v>
      </c>
      <c r="D1995" t="s">
        <v>78</v>
      </c>
      <c r="E1995">
        <v>2022</v>
      </c>
      <c r="F1995">
        <v>11</v>
      </c>
      <c r="G1995" t="s">
        <v>79</v>
      </c>
      <c r="H1995" t="s">
        <v>80</v>
      </c>
      <c r="I1995">
        <v>16523</v>
      </c>
      <c r="J1995" t="s">
        <v>424</v>
      </c>
      <c r="K1995" t="s">
        <v>397</v>
      </c>
    </row>
    <row r="1996" spans="1:11" x14ac:dyDescent="0.35">
      <c r="A1996" t="s">
        <v>422</v>
      </c>
      <c r="B1996" t="s">
        <v>84</v>
      </c>
      <c r="C1996" t="s">
        <v>331</v>
      </c>
      <c r="D1996" t="s">
        <v>78</v>
      </c>
      <c r="E1996">
        <v>2022</v>
      </c>
      <c r="F1996">
        <v>11</v>
      </c>
      <c r="G1996" t="s">
        <v>79</v>
      </c>
      <c r="H1996" t="s">
        <v>81</v>
      </c>
      <c r="I1996">
        <v>-118</v>
      </c>
      <c r="J1996" t="s">
        <v>424</v>
      </c>
      <c r="K1996" t="s">
        <v>397</v>
      </c>
    </row>
    <row r="1997" spans="1:11" x14ac:dyDescent="0.35">
      <c r="A1997" t="s">
        <v>422</v>
      </c>
      <c r="B1997" t="s">
        <v>84</v>
      </c>
      <c r="C1997" t="s">
        <v>331</v>
      </c>
      <c r="D1997" t="s">
        <v>78</v>
      </c>
      <c r="E1997">
        <v>2022</v>
      </c>
      <c r="F1997">
        <v>12</v>
      </c>
      <c r="G1997" t="s">
        <v>73</v>
      </c>
      <c r="H1997" t="s">
        <v>80</v>
      </c>
      <c r="I1997">
        <v>1652.3</v>
      </c>
      <c r="J1997" t="s">
        <v>424</v>
      </c>
      <c r="K1997" t="s">
        <v>397</v>
      </c>
    </row>
    <row r="1998" spans="1:11" x14ac:dyDescent="0.35">
      <c r="A1998" t="s">
        <v>422</v>
      </c>
      <c r="B1998" t="s">
        <v>84</v>
      </c>
      <c r="C1998" t="s">
        <v>331</v>
      </c>
      <c r="D1998" t="s">
        <v>78</v>
      </c>
      <c r="E1998">
        <v>2022</v>
      </c>
      <c r="F1998">
        <v>12</v>
      </c>
      <c r="G1998" t="s">
        <v>73</v>
      </c>
      <c r="H1998" t="s">
        <v>81</v>
      </c>
      <c r="I1998">
        <v>-11.8</v>
      </c>
      <c r="J1998" t="s">
        <v>424</v>
      </c>
      <c r="K1998" t="s">
        <v>397</v>
      </c>
    </row>
    <row r="1999" spans="1:11" x14ac:dyDescent="0.35">
      <c r="A1999" t="s">
        <v>422</v>
      </c>
      <c r="B1999" t="s">
        <v>84</v>
      </c>
      <c r="C1999" t="s">
        <v>331</v>
      </c>
      <c r="D1999" t="s">
        <v>78</v>
      </c>
      <c r="E1999">
        <v>2022</v>
      </c>
      <c r="F1999">
        <v>32</v>
      </c>
      <c r="G1999" t="s">
        <v>82</v>
      </c>
      <c r="H1999" t="s">
        <v>80</v>
      </c>
      <c r="I1999">
        <v>36365.08</v>
      </c>
      <c r="J1999" t="s">
        <v>424</v>
      </c>
      <c r="K1999" t="s">
        <v>397</v>
      </c>
    </row>
    <row r="2000" spans="1:11" x14ac:dyDescent="0.35">
      <c r="A2000" t="s">
        <v>422</v>
      </c>
      <c r="B2000" t="s">
        <v>84</v>
      </c>
      <c r="C2000" t="s">
        <v>331</v>
      </c>
      <c r="D2000" t="s">
        <v>78</v>
      </c>
      <c r="E2000">
        <v>2022</v>
      </c>
      <c r="F2000">
        <v>32</v>
      </c>
      <c r="G2000" t="s">
        <v>82</v>
      </c>
      <c r="H2000" t="s">
        <v>81</v>
      </c>
      <c r="I2000">
        <v>3135.06</v>
      </c>
      <c r="J2000" t="s">
        <v>424</v>
      </c>
      <c r="K2000" t="s">
        <v>397</v>
      </c>
    </row>
    <row r="2001" spans="1:11" x14ac:dyDescent="0.35">
      <c r="A2001" t="s">
        <v>422</v>
      </c>
      <c r="B2001" t="s">
        <v>84</v>
      </c>
      <c r="C2001" t="s">
        <v>339</v>
      </c>
      <c r="D2001" t="s">
        <v>78</v>
      </c>
      <c r="E2001">
        <v>2021</v>
      </c>
      <c r="F2001">
        <v>11</v>
      </c>
      <c r="G2001" t="s">
        <v>79</v>
      </c>
      <c r="H2001" t="s">
        <v>80</v>
      </c>
      <c r="I2001">
        <v>635</v>
      </c>
      <c r="J2001" t="s">
        <v>424</v>
      </c>
      <c r="K2001" t="s">
        <v>398</v>
      </c>
    </row>
    <row r="2002" spans="1:11" x14ac:dyDescent="0.35">
      <c r="A2002" t="s">
        <v>422</v>
      </c>
      <c r="B2002" t="s">
        <v>84</v>
      </c>
      <c r="C2002" t="s">
        <v>339</v>
      </c>
      <c r="D2002" t="s">
        <v>78</v>
      </c>
      <c r="E2002">
        <v>2021</v>
      </c>
      <c r="F2002">
        <v>12</v>
      </c>
      <c r="G2002" t="s">
        <v>73</v>
      </c>
      <c r="H2002" t="s">
        <v>80</v>
      </c>
      <c r="I2002">
        <v>63.5</v>
      </c>
      <c r="J2002" t="s">
        <v>424</v>
      </c>
      <c r="K2002" t="s">
        <v>398</v>
      </c>
    </row>
    <row r="2003" spans="1:11" x14ac:dyDescent="0.35">
      <c r="A2003" t="s">
        <v>422</v>
      </c>
      <c r="B2003" t="s">
        <v>84</v>
      </c>
      <c r="C2003" t="s">
        <v>339</v>
      </c>
      <c r="D2003" t="s">
        <v>78</v>
      </c>
      <c r="E2003">
        <v>2021</v>
      </c>
      <c r="F2003">
        <v>32</v>
      </c>
      <c r="G2003" t="s">
        <v>82</v>
      </c>
      <c r="H2003" t="s">
        <v>80</v>
      </c>
      <c r="I2003">
        <v>357.05</v>
      </c>
      <c r="J2003" t="s">
        <v>424</v>
      </c>
      <c r="K2003" t="s">
        <v>398</v>
      </c>
    </row>
    <row r="2004" spans="1:11" x14ac:dyDescent="0.35">
      <c r="A2004" t="s">
        <v>422</v>
      </c>
      <c r="B2004" t="s">
        <v>84</v>
      </c>
      <c r="C2004" t="s">
        <v>339</v>
      </c>
      <c r="D2004" t="s">
        <v>78</v>
      </c>
      <c r="E2004">
        <v>2022</v>
      </c>
      <c r="F2004">
        <v>11</v>
      </c>
      <c r="G2004" t="s">
        <v>79</v>
      </c>
      <c r="H2004" t="s">
        <v>80</v>
      </c>
      <c r="I2004">
        <v>8478</v>
      </c>
      <c r="J2004" t="s">
        <v>424</v>
      </c>
      <c r="K2004" t="s">
        <v>398</v>
      </c>
    </row>
    <row r="2005" spans="1:11" x14ac:dyDescent="0.35">
      <c r="A2005" t="s">
        <v>422</v>
      </c>
      <c r="B2005" t="s">
        <v>84</v>
      </c>
      <c r="C2005" t="s">
        <v>339</v>
      </c>
      <c r="D2005" t="s">
        <v>78</v>
      </c>
      <c r="E2005">
        <v>2022</v>
      </c>
      <c r="F2005">
        <v>11</v>
      </c>
      <c r="G2005" t="s">
        <v>79</v>
      </c>
      <c r="H2005" t="s">
        <v>81</v>
      </c>
      <c r="I2005">
        <v>14869</v>
      </c>
      <c r="J2005" t="s">
        <v>424</v>
      </c>
      <c r="K2005" t="s">
        <v>398</v>
      </c>
    </row>
    <row r="2006" spans="1:11" x14ac:dyDescent="0.35">
      <c r="A2006" t="s">
        <v>422</v>
      </c>
      <c r="B2006" t="s">
        <v>84</v>
      </c>
      <c r="C2006" t="s">
        <v>339</v>
      </c>
      <c r="D2006" t="s">
        <v>78</v>
      </c>
      <c r="E2006">
        <v>2022</v>
      </c>
      <c r="F2006">
        <v>12</v>
      </c>
      <c r="G2006" t="s">
        <v>73</v>
      </c>
      <c r="H2006" t="s">
        <v>80</v>
      </c>
      <c r="I2006">
        <v>847.8</v>
      </c>
      <c r="J2006" t="s">
        <v>424</v>
      </c>
      <c r="K2006" t="s">
        <v>398</v>
      </c>
    </row>
    <row r="2007" spans="1:11" x14ac:dyDescent="0.35">
      <c r="A2007" t="s">
        <v>422</v>
      </c>
      <c r="B2007" t="s">
        <v>84</v>
      </c>
      <c r="C2007" t="s">
        <v>339</v>
      </c>
      <c r="D2007" t="s">
        <v>78</v>
      </c>
      <c r="E2007">
        <v>2022</v>
      </c>
      <c r="F2007">
        <v>12</v>
      </c>
      <c r="G2007" t="s">
        <v>73</v>
      </c>
      <c r="H2007" t="s">
        <v>81</v>
      </c>
      <c r="I2007">
        <v>1486.9</v>
      </c>
      <c r="J2007" t="s">
        <v>424</v>
      </c>
      <c r="K2007" t="s">
        <v>398</v>
      </c>
    </row>
    <row r="2008" spans="1:11" x14ac:dyDescent="0.35">
      <c r="A2008" t="s">
        <v>422</v>
      </c>
      <c r="B2008" t="s">
        <v>84</v>
      </c>
      <c r="C2008" t="s">
        <v>339</v>
      </c>
      <c r="D2008" t="s">
        <v>78</v>
      </c>
      <c r="E2008">
        <v>2022</v>
      </c>
      <c r="F2008">
        <v>32</v>
      </c>
      <c r="G2008" t="s">
        <v>82</v>
      </c>
      <c r="H2008" t="s">
        <v>80</v>
      </c>
      <c r="I2008">
        <v>7938.2</v>
      </c>
      <c r="J2008" t="s">
        <v>424</v>
      </c>
      <c r="K2008" t="s">
        <v>398</v>
      </c>
    </row>
    <row r="2009" spans="1:11" x14ac:dyDescent="0.35">
      <c r="A2009" t="s">
        <v>422</v>
      </c>
      <c r="B2009" t="s">
        <v>84</v>
      </c>
      <c r="C2009" t="s">
        <v>339</v>
      </c>
      <c r="D2009" t="s">
        <v>78</v>
      </c>
      <c r="E2009">
        <v>2022</v>
      </c>
      <c r="F2009">
        <v>32</v>
      </c>
      <c r="G2009" t="s">
        <v>82</v>
      </c>
      <c r="H2009" t="s">
        <v>81</v>
      </c>
      <c r="I2009">
        <v>14339.42</v>
      </c>
      <c r="J2009" t="s">
        <v>424</v>
      </c>
      <c r="K2009" t="s">
        <v>398</v>
      </c>
    </row>
    <row r="2010" spans="1:11" x14ac:dyDescent="0.35">
      <c r="A2010" t="s">
        <v>422</v>
      </c>
      <c r="B2010" t="s">
        <v>304</v>
      </c>
      <c r="C2010" t="s">
        <v>87</v>
      </c>
      <c r="D2010" t="s">
        <v>78</v>
      </c>
      <c r="E2010">
        <v>2021</v>
      </c>
      <c r="F2010">
        <v>11</v>
      </c>
      <c r="G2010" t="s">
        <v>79</v>
      </c>
      <c r="H2010" t="s">
        <v>80</v>
      </c>
      <c r="I2010">
        <v>-40323</v>
      </c>
      <c r="J2010" t="s">
        <v>425</v>
      </c>
      <c r="K2010" t="s">
        <v>387</v>
      </c>
    </row>
    <row r="2011" spans="1:11" x14ac:dyDescent="0.35">
      <c r="A2011" t="s">
        <v>422</v>
      </c>
      <c r="B2011" t="s">
        <v>304</v>
      </c>
      <c r="C2011" t="s">
        <v>87</v>
      </c>
      <c r="D2011" t="s">
        <v>78</v>
      </c>
      <c r="E2011">
        <v>2021</v>
      </c>
      <c r="F2011">
        <v>12</v>
      </c>
      <c r="G2011" t="s">
        <v>73</v>
      </c>
      <c r="H2011" t="s">
        <v>80</v>
      </c>
      <c r="I2011">
        <v>-4032.3</v>
      </c>
      <c r="J2011" t="s">
        <v>425</v>
      </c>
      <c r="K2011" t="s">
        <v>387</v>
      </c>
    </row>
    <row r="2012" spans="1:11" x14ac:dyDescent="0.35">
      <c r="A2012" t="s">
        <v>422</v>
      </c>
      <c r="B2012" t="s">
        <v>304</v>
      </c>
      <c r="C2012" t="s">
        <v>87</v>
      </c>
      <c r="D2012" t="s">
        <v>78</v>
      </c>
      <c r="E2012">
        <v>2021</v>
      </c>
      <c r="F2012">
        <v>32</v>
      </c>
      <c r="G2012" t="s">
        <v>82</v>
      </c>
      <c r="H2012" t="s">
        <v>80</v>
      </c>
      <c r="I2012">
        <v>909440</v>
      </c>
      <c r="J2012" t="s">
        <v>425</v>
      </c>
      <c r="K2012" t="s">
        <v>387</v>
      </c>
    </row>
    <row r="2013" spans="1:11" x14ac:dyDescent="0.35">
      <c r="A2013" t="s">
        <v>422</v>
      </c>
      <c r="B2013" t="s">
        <v>304</v>
      </c>
      <c r="C2013" t="s">
        <v>87</v>
      </c>
      <c r="D2013" t="s">
        <v>78</v>
      </c>
      <c r="E2013">
        <v>2021</v>
      </c>
      <c r="F2013">
        <v>32</v>
      </c>
      <c r="G2013" t="s">
        <v>82</v>
      </c>
      <c r="H2013" t="s">
        <v>81</v>
      </c>
      <c r="I2013">
        <v>5906</v>
      </c>
      <c r="J2013" t="s">
        <v>425</v>
      </c>
      <c r="K2013" t="s">
        <v>387</v>
      </c>
    </row>
    <row r="2014" spans="1:11" x14ac:dyDescent="0.35">
      <c r="A2014" t="s">
        <v>422</v>
      </c>
      <c r="B2014" t="s">
        <v>304</v>
      </c>
      <c r="C2014" t="s">
        <v>87</v>
      </c>
      <c r="D2014" t="s">
        <v>78</v>
      </c>
      <c r="E2014">
        <v>2022</v>
      </c>
      <c r="F2014">
        <v>11</v>
      </c>
      <c r="G2014" t="s">
        <v>79</v>
      </c>
      <c r="H2014" t="s">
        <v>80</v>
      </c>
      <c r="I2014">
        <v>933274</v>
      </c>
      <c r="J2014" t="s">
        <v>425</v>
      </c>
      <c r="K2014" t="s">
        <v>387</v>
      </c>
    </row>
    <row r="2015" spans="1:11" x14ac:dyDescent="0.35">
      <c r="A2015" t="s">
        <v>422</v>
      </c>
      <c r="B2015" t="s">
        <v>304</v>
      </c>
      <c r="C2015" t="s">
        <v>87</v>
      </c>
      <c r="D2015" t="s">
        <v>78</v>
      </c>
      <c r="E2015">
        <v>2022</v>
      </c>
      <c r="F2015">
        <v>11</v>
      </c>
      <c r="G2015" t="s">
        <v>79</v>
      </c>
      <c r="H2015" t="s">
        <v>81</v>
      </c>
      <c r="I2015">
        <v>-13918</v>
      </c>
      <c r="J2015" t="s">
        <v>425</v>
      </c>
      <c r="K2015" t="s">
        <v>387</v>
      </c>
    </row>
    <row r="2016" spans="1:11" x14ac:dyDescent="0.35">
      <c r="A2016" t="s">
        <v>422</v>
      </c>
      <c r="B2016" t="s">
        <v>304</v>
      </c>
      <c r="C2016" t="s">
        <v>87</v>
      </c>
      <c r="D2016" t="s">
        <v>78</v>
      </c>
      <c r="E2016">
        <v>2022</v>
      </c>
      <c r="F2016">
        <v>12</v>
      </c>
      <c r="G2016" t="s">
        <v>73</v>
      </c>
      <c r="H2016" t="s">
        <v>80</v>
      </c>
      <c r="I2016">
        <v>93327.4</v>
      </c>
      <c r="J2016" t="s">
        <v>425</v>
      </c>
      <c r="K2016" t="s">
        <v>387</v>
      </c>
    </row>
    <row r="2017" spans="1:11" x14ac:dyDescent="0.35">
      <c r="A2017" t="s">
        <v>422</v>
      </c>
      <c r="B2017" t="s">
        <v>304</v>
      </c>
      <c r="C2017" t="s">
        <v>87</v>
      </c>
      <c r="D2017" t="s">
        <v>78</v>
      </c>
      <c r="E2017">
        <v>2022</v>
      </c>
      <c r="F2017">
        <v>12</v>
      </c>
      <c r="G2017" t="s">
        <v>73</v>
      </c>
      <c r="H2017" t="s">
        <v>81</v>
      </c>
      <c r="I2017">
        <v>-1391.8</v>
      </c>
      <c r="J2017" t="s">
        <v>425</v>
      </c>
      <c r="K2017" t="s">
        <v>387</v>
      </c>
    </row>
    <row r="2018" spans="1:11" x14ac:dyDescent="0.35">
      <c r="A2018" t="s">
        <v>422</v>
      </c>
      <c r="B2018" t="s">
        <v>304</v>
      </c>
      <c r="C2018" t="s">
        <v>87</v>
      </c>
      <c r="D2018" t="s">
        <v>78</v>
      </c>
      <c r="E2018">
        <v>2022</v>
      </c>
      <c r="F2018">
        <v>32</v>
      </c>
      <c r="G2018" t="s">
        <v>82</v>
      </c>
      <c r="H2018" t="s">
        <v>80</v>
      </c>
      <c r="I2018">
        <v>4905517</v>
      </c>
      <c r="J2018" t="s">
        <v>425</v>
      </c>
      <c r="K2018" t="s">
        <v>387</v>
      </c>
    </row>
    <row r="2019" spans="1:11" x14ac:dyDescent="0.35">
      <c r="A2019" t="s">
        <v>422</v>
      </c>
      <c r="B2019" t="s">
        <v>304</v>
      </c>
      <c r="C2019" t="s">
        <v>87</v>
      </c>
      <c r="D2019" t="s">
        <v>78</v>
      </c>
      <c r="E2019">
        <v>2022</v>
      </c>
      <c r="F2019">
        <v>32</v>
      </c>
      <c r="G2019" t="s">
        <v>82</v>
      </c>
      <c r="H2019" t="s">
        <v>81</v>
      </c>
      <c r="I2019">
        <v>45287</v>
      </c>
      <c r="J2019" t="s">
        <v>425</v>
      </c>
      <c r="K2019" t="s">
        <v>387</v>
      </c>
    </row>
    <row r="2020" spans="1:11" x14ac:dyDescent="0.35">
      <c r="A2020" t="s">
        <v>422</v>
      </c>
      <c r="B2020" t="s">
        <v>84</v>
      </c>
      <c r="C2020" t="s">
        <v>411</v>
      </c>
      <c r="D2020" t="s">
        <v>78</v>
      </c>
      <c r="E2020">
        <v>2022</v>
      </c>
      <c r="F2020">
        <v>32</v>
      </c>
      <c r="G2020" t="s">
        <v>82</v>
      </c>
      <c r="H2020" t="s">
        <v>80</v>
      </c>
      <c r="I2020">
        <v>3506.61</v>
      </c>
      <c r="J2020" t="s">
        <v>425</v>
      </c>
      <c r="K2020" t="s">
        <v>412</v>
      </c>
    </row>
    <row r="2021" spans="1:11" x14ac:dyDescent="0.35">
      <c r="A2021" t="s">
        <v>422</v>
      </c>
      <c r="B2021" t="s">
        <v>84</v>
      </c>
      <c r="C2021" t="s">
        <v>351</v>
      </c>
      <c r="D2021" t="s">
        <v>78</v>
      </c>
      <c r="E2021">
        <v>2021</v>
      </c>
      <c r="F2021">
        <v>32</v>
      </c>
      <c r="G2021" t="s">
        <v>82</v>
      </c>
      <c r="H2021" t="s">
        <v>80</v>
      </c>
      <c r="I2021">
        <v>760.12</v>
      </c>
      <c r="J2021" t="s">
        <v>425</v>
      </c>
      <c r="K2021" t="s">
        <v>403</v>
      </c>
    </row>
    <row r="2022" spans="1:11" x14ac:dyDescent="0.35">
      <c r="A2022" t="s">
        <v>422</v>
      </c>
      <c r="B2022" t="s">
        <v>84</v>
      </c>
      <c r="C2022" t="s">
        <v>384</v>
      </c>
      <c r="D2022" t="s">
        <v>78</v>
      </c>
      <c r="E2022">
        <v>2021</v>
      </c>
      <c r="F2022">
        <v>12</v>
      </c>
      <c r="G2022" t="s">
        <v>73</v>
      </c>
      <c r="H2022" t="s">
        <v>80</v>
      </c>
      <c r="I2022">
        <v>-19.38</v>
      </c>
      <c r="J2022" t="s">
        <v>425</v>
      </c>
      <c r="K2022" t="s">
        <v>404</v>
      </c>
    </row>
    <row r="2023" spans="1:11" x14ac:dyDescent="0.35">
      <c r="A2023" t="s">
        <v>422</v>
      </c>
      <c r="B2023" t="s">
        <v>84</v>
      </c>
      <c r="C2023" t="s">
        <v>384</v>
      </c>
      <c r="D2023" t="s">
        <v>78</v>
      </c>
      <c r="E2023">
        <v>2021</v>
      </c>
      <c r="F2023">
        <v>32</v>
      </c>
      <c r="G2023" t="s">
        <v>82</v>
      </c>
      <c r="H2023" t="s">
        <v>80</v>
      </c>
      <c r="I2023">
        <v>3995.61</v>
      </c>
      <c r="J2023" t="s">
        <v>425</v>
      </c>
      <c r="K2023" t="s">
        <v>404</v>
      </c>
    </row>
    <row r="2024" spans="1:11" x14ac:dyDescent="0.35">
      <c r="A2024" t="s">
        <v>422</v>
      </c>
      <c r="B2024" t="s">
        <v>84</v>
      </c>
      <c r="C2024" t="s">
        <v>384</v>
      </c>
      <c r="D2024" t="s">
        <v>78</v>
      </c>
      <c r="E2024">
        <v>2022</v>
      </c>
      <c r="F2024">
        <v>11</v>
      </c>
      <c r="G2024" t="s">
        <v>79</v>
      </c>
      <c r="H2024" t="s">
        <v>80</v>
      </c>
      <c r="I2024">
        <v>3695</v>
      </c>
      <c r="J2024" t="s">
        <v>425</v>
      </c>
      <c r="K2024" t="s">
        <v>404</v>
      </c>
    </row>
    <row r="2025" spans="1:11" x14ac:dyDescent="0.35">
      <c r="A2025" t="s">
        <v>422</v>
      </c>
      <c r="B2025" t="s">
        <v>84</v>
      </c>
      <c r="C2025" t="s">
        <v>384</v>
      </c>
      <c r="D2025" t="s">
        <v>78</v>
      </c>
      <c r="E2025">
        <v>2022</v>
      </c>
      <c r="F2025">
        <v>11</v>
      </c>
      <c r="G2025" t="s">
        <v>79</v>
      </c>
      <c r="H2025" t="s">
        <v>80</v>
      </c>
      <c r="I2025">
        <v>47442</v>
      </c>
      <c r="J2025" t="s">
        <v>425</v>
      </c>
      <c r="K2025" t="s">
        <v>413</v>
      </c>
    </row>
    <row r="2026" spans="1:11" x14ac:dyDescent="0.35">
      <c r="A2026" t="s">
        <v>422</v>
      </c>
      <c r="B2026" t="s">
        <v>84</v>
      </c>
      <c r="C2026" t="s">
        <v>384</v>
      </c>
      <c r="D2026" t="s">
        <v>78</v>
      </c>
      <c r="E2026">
        <v>2022</v>
      </c>
      <c r="F2026">
        <v>12</v>
      </c>
      <c r="G2026" t="s">
        <v>73</v>
      </c>
      <c r="H2026" t="s">
        <v>80</v>
      </c>
      <c r="I2026">
        <v>443.58</v>
      </c>
      <c r="J2026" t="s">
        <v>425</v>
      </c>
      <c r="K2026" t="s">
        <v>404</v>
      </c>
    </row>
    <row r="2027" spans="1:11" x14ac:dyDescent="0.35">
      <c r="A2027" t="s">
        <v>422</v>
      </c>
      <c r="B2027" t="s">
        <v>84</v>
      </c>
      <c r="C2027" t="s">
        <v>384</v>
      </c>
      <c r="D2027" t="s">
        <v>78</v>
      </c>
      <c r="E2027">
        <v>2022</v>
      </c>
      <c r="F2027">
        <v>12</v>
      </c>
      <c r="G2027" t="s">
        <v>73</v>
      </c>
      <c r="H2027" t="s">
        <v>80</v>
      </c>
      <c r="I2027">
        <v>7834.48</v>
      </c>
      <c r="J2027" t="s">
        <v>425</v>
      </c>
      <c r="K2027" t="s">
        <v>413</v>
      </c>
    </row>
    <row r="2028" spans="1:11" x14ac:dyDescent="0.35">
      <c r="A2028" t="s">
        <v>422</v>
      </c>
      <c r="B2028" t="s">
        <v>84</v>
      </c>
      <c r="C2028" t="s">
        <v>384</v>
      </c>
      <c r="D2028" t="s">
        <v>78</v>
      </c>
      <c r="E2028">
        <v>2022</v>
      </c>
      <c r="F2028">
        <v>32</v>
      </c>
      <c r="G2028" t="s">
        <v>82</v>
      </c>
      <c r="H2028" t="s">
        <v>80</v>
      </c>
      <c r="I2028">
        <v>16200.58</v>
      </c>
      <c r="J2028" t="s">
        <v>425</v>
      </c>
      <c r="K2028" t="s">
        <v>404</v>
      </c>
    </row>
    <row r="2029" spans="1:11" x14ac:dyDescent="0.35">
      <c r="A2029" t="s">
        <v>422</v>
      </c>
      <c r="B2029" t="s">
        <v>84</v>
      </c>
      <c r="C2029" t="s">
        <v>384</v>
      </c>
      <c r="D2029" t="s">
        <v>78</v>
      </c>
      <c r="E2029">
        <v>2022</v>
      </c>
      <c r="F2029">
        <v>32</v>
      </c>
      <c r="G2029" t="s">
        <v>82</v>
      </c>
      <c r="H2029" t="s">
        <v>80</v>
      </c>
      <c r="I2029">
        <v>238971.21</v>
      </c>
      <c r="J2029" t="s">
        <v>425</v>
      </c>
      <c r="K2029" t="s">
        <v>413</v>
      </c>
    </row>
    <row r="2030" spans="1:11" x14ac:dyDescent="0.35">
      <c r="A2030" t="s">
        <v>422</v>
      </c>
      <c r="B2030" t="s">
        <v>84</v>
      </c>
      <c r="C2030" t="s">
        <v>327</v>
      </c>
      <c r="D2030" t="s">
        <v>78</v>
      </c>
      <c r="E2030">
        <v>2021</v>
      </c>
      <c r="F2030">
        <v>32</v>
      </c>
      <c r="G2030" t="s">
        <v>82</v>
      </c>
      <c r="H2030" t="s">
        <v>80</v>
      </c>
      <c r="I2030">
        <v>616.85</v>
      </c>
      <c r="J2030" t="s">
        <v>425</v>
      </c>
      <c r="K2030" t="s">
        <v>389</v>
      </c>
    </row>
    <row r="2031" spans="1:11" x14ac:dyDescent="0.35">
      <c r="A2031" t="s">
        <v>422</v>
      </c>
      <c r="B2031" t="s">
        <v>84</v>
      </c>
      <c r="C2031" t="s">
        <v>327</v>
      </c>
      <c r="D2031" t="s">
        <v>78</v>
      </c>
      <c r="E2031">
        <v>2021</v>
      </c>
      <c r="F2031">
        <v>32</v>
      </c>
      <c r="G2031" t="s">
        <v>82</v>
      </c>
      <c r="H2031" t="s">
        <v>81</v>
      </c>
      <c r="I2031">
        <v>504.41</v>
      </c>
      <c r="J2031" t="s">
        <v>425</v>
      </c>
      <c r="K2031" t="s">
        <v>389</v>
      </c>
    </row>
    <row r="2032" spans="1:11" x14ac:dyDescent="0.35">
      <c r="A2032" t="s">
        <v>422</v>
      </c>
      <c r="B2032" t="s">
        <v>84</v>
      </c>
      <c r="C2032" t="s">
        <v>327</v>
      </c>
      <c r="D2032" t="s">
        <v>78</v>
      </c>
      <c r="E2032">
        <v>2022</v>
      </c>
      <c r="F2032">
        <v>11</v>
      </c>
      <c r="G2032" t="s">
        <v>79</v>
      </c>
      <c r="H2032" t="s">
        <v>80</v>
      </c>
      <c r="I2032">
        <v>7343</v>
      </c>
      <c r="J2032" t="s">
        <v>425</v>
      </c>
      <c r="K2032" t="s">
        <v>389</v>
      </c>
    </row>
    <row r="2033" spans="1:11" x14ac:dyDescent="0.35">
      <c r="A2033" t="s">
        <v>422</v>
      </c>
      <c r="B2033" t="s">
        <v>84</v>
      </c>
      <c r="C2033" t="s">
        <v>327</v>
      </c>
      <c r="D2033" t="s">
        <v>78</v>
      </c>
      <c r="E2033">
        <v>2022</v>
      </c>
      <c r="F2033">
        <v>12</v>
      </c>
      <c r="G2033" t="s">
        <v>73</v>
      </c>
      <c r="H2033" t="s">
        <v>80</v>
      </c>
      <c r="I2033">
        <v>587.44000000000005</v>
      </c>
      <c r="J2033" t="s">
        <v>425</v>
      </c>
      <c r="K2033" t="s">
        <v>389</v>
      </c>
    </row>
    <row r="2034" spans="1:11" x14ac:dyDescent="0.35">
      <c r="A2034" t="s">
        <v>422</v>
      </c>
      <c r="B2034" t="s">
        <v>84</v>
      </c>
      <c r="C2034" t="s">
        <v>327</v>
      </c>
      <c r="D2034" t="s">
        <v>78</v>
      </c>
      <c r="E2034">
        <v>2022</v>
      </c>
      <c r="F2034">
        <v>32</v>
      </c>
      <c r="G2034" t="s">
        <v>82</v>
      </c>
      <c r="H2034" t="s">
        <v>80</v>
      </c>
      <c r="I2034">
        <v>8343.9500000000007</v>
      </c>
      <c r="J2034" t="s">
        <v>425</v>
      </c>
      <c r="K2034" t="s">
        <v>389</v>
      </c>
    </row>
    <row r="2035" spans="1:11" x14ac:dyDescent="0.35">
      <c r="A2035" t="s">
        <v>422</v>
      </c>
      <c r="B2035" t="s">
        <v>84</v>
      </c>
      <c r="C2035" t="s">
        <v>329</v>
      </c>
      <c r="D2035" t="s">
        <v>78</v>
      </c>
      <c r="E2035">
        <v>2021</v>
      </c>
      <c r="F2035">
        <v>12</v>
      </c>
      <c r="G2035" t="s">
        <v>73</v>
      </c>
      <c r="H2035" t="s">
        <v>80</v>
      </c>
      <c r="I2035">
        <v>-2.14</v>
      </c>
      <c r="J2035" t="s">
        <v>425</v>
      </c>
      <c r="K2035" t="s">
        <v>390</v>
      </c>
    </row>
    <row r="2036" spans="1:11" x14ac:dyDescent="0.35">
      <c r="A2036" t="s">
        <v>422</v>
      </c>
      <c r="B2036" t="s">
        <v>84</v>
      </c>
      <c r="C2036" t="s">
        <v>329</v>
      </c>
      <c r="D2036" t="s">
        <v>78</v>
      </c>
      <c r="E2036">
        <v>2021</v>
      </c>
      <c r="F2036">
        <v>32</v>
      </c>
      <c r="G2036" t="s">
        <v>82</v>
      </c>
      <c r="H2036" t="s">
        <v>80</v>
      </c>
      <c r="I2036">
        <v>4070.26</v>
      </c>
      <c r="J2036" t="s">
        <v>425</v>
      </c>
      <c r="K2036" t="s">
        <v>390</v>
      </c>
    </row>
    <row r="2037" spans="1:11" x14ac:dyDescent="0.35">
      <c r="A2037" t="s">
        <v>422</v>
      </c>
      <c r="B2037" t="s">
        <v>84</v>
      </c>
      <c r="C2037" t="s">
        <v>329</v>
      </c>
      <c r="D2037" t="s">
        <v>78</v>
      </c>
      <c r="E2037">
        <v>2021</v>
      </c>
      <c r="F2037">
        <v>32</v>
      </c>
      <c r="G2037" t="s">
        <v>82</v>
      </c>
      <c r="H2037" t="s">
        <v>81</v>
      </c>
      <c r="I2037">
        <v>1699.54</v>
      </c>
      <c r="J2037" t="s">
        <v>425</v>
      </c>
      <c r="K2037" t="s">
        <v>390</v>
      </c>
    </row>
    <row r="2038" spans="1:11" x14ac:dyDescent="0.35">
      <c r="A2038" t="s">
        <v>422</v>
      </c>
      <c r="B2038" t="s">
        <v>84</v>
      </c>
      <c r="C2038" t="s">
        <v>329</v>
      </c>
      <c r="D2038" t="s">
        <v>78</v>
      </c>
      <c r="E2038">
        <v>2022</v>
      </c>
      <c r="F2038">
        <v>11</v>
      </c>
      <c r="G2038" t="s">
        <v>79</v>
      </c>
      <c r="H2038" t="s">
        <v>80</v>
      </c>
      <c r="I2038">
        <v>4148</v>
      </c>
      <c r="J2038" t="s">
        <v>425</v>
      </c>
      <c r="K2038" t="s">
        <v>390</v>
      </c>
    </row>
    <row r="2039" spans="1:11" x14ac:dyDescent="0.35">
      <c r="A2039" t="s">
        <v>422</v>
      </c>
      <c r="B2039" t="s">
        <v>84</v>
      </c>
      <c r="C2039" t="s">
        <v>329</v>
      </c>
      <c r="D2039" t="s">
        <v>78</v>
      </c>
      <c r="E2039">
        <v>2022</v>
      </c>
      <c r="F2039">
        <v>12</v>
      </c>
      <c r="G2039" t="s">
        <v>73</v>
      </c>
      <c r="H2039" t="s">
        <v>80</v>
      </c>
      <c r="I2039">
        <v>415.03</v>
      </c>
      <c r="J2039" t="s">
        <v>425</v>
      </c>
      <c r="K2039" t="s">
        <v>390</v>
      </c>
    </row>
    <row r="2040" spans="1:11" x14ac:dyDescent="0.35">
      <c r="A2040" t="s">
        <v>422</v>
      </c>
      <c r="B2040" t="s">
        <v>84</v>
      </c>
      <c r="C2040" t="s">
        <v>329</v>
      </c>
      <c r="D2040" t="s">
        <v>78</v>
      </c>
      <c r="E2040">
        <v>2022</v>
      </c>
      <c r="F2040">
        <v>32</v>
      </c>
      <c r="G2040" t="s">
        <v>82</v>
      </c>
      <c r="H2040" t="s">
        <v>80</v>
      </c>
      <c r="I2040">
        <v>22994.97</v>
      </c>
      <c r="J2040" t="s">
        <v>425</v>
      </c>
      <c r="K2040" t="s">
        <v>390</v>
      </c>
    </row>
    <row r="2041" spans="1:11" x14ac:dyDescent="0.35">
      <c r="A2041" t="s">
        <v>422</v>
      </c>
      <c r="B2041" t="s">
        <v>84</v>
      </c>
      <c r="C2041" t="s">
        <v>329</v>
      </c>
      <c r="D2041" t="s">
        <v>78</v>
      </c>
      <c r="E2041">
        <v>2022</v>
      </c>
      <c r="F2041">
        <v>32</v>
      </c>
      <c r="G2041" t="s">
        <v>82</v>
      </c>
      <c r="H2041" t="s">
        <v>81</v>
      </c>
      <c r="I2041">
        <v>12182.13</v>
      </c>
      <c r="J2041" t="s">
        <v>425</v>
      </c>
      <c r="K2041" t="s">
        <v>390</v>
      </c>
    </row>
    <row r="2042" spans="1:11" x14ac:dyDescent="0.35">
      <c r="A2042" t="s">
        <v>422</v>
      </c>
      <c r="B2042" t="s">
        <v>84</v>
      </c>
      <c r="C2042" t="s">
        <v>334</v>
      </c>
      <c r="D2042" t="s">
        <v>78</v>
      </c>
      <c r="E2042">
        <v>2021</v>
      </c>
      <c r="F2042">
        <v>32</v>
      </c>
      <c r="G2042" t="s">
        <v>82</v>
      </c>
      <c r="H2042" t="s">
        <v>80</v>
      </c>
      <c r="I2042">
        <v>1128.83</v>
      </c>
      <c r="J2042" t="s">
        <v>425</v>
      </c>
      <c r="K2042" t="s">
        <v>391</v>
      </c>
    </row>
    <row r="2043" spans="1:11" x14ac:dyDescent="0.35">
      <c r="A2043" t="s">
        <v>422</v>
      </c>
      <c r="B2043" t="s">
        <v>84</v>
      </c>
      <c r="C2043" t="s">
        <v>334</v>
      </c>
      <c r="D2043" t="s">
        <v>78</v>
      </c>
      <c r="E2043">
        <v>2022</v>
      </c>
      <c r="F2043">
        <v>11</v>
      </c>
      <c r="G2043" t="s">
        <v>79</v>
      </c>
      <c r="H2043" t="s">
        <v>80</v>
      </c>
      <c r="I2043">
        <v>919</v>
      </c>
      <c r="J2043" t="s">
        <v>425</v>
      </c>
      <c r="K2043" t="s">
        <v>391</v>
      </c>
    </row>
    <row r="2044" spans="1:11" x14ac:dyDescent="0.35">
      <c r="A2044" t="s">
        <v>422</v>
      </c>
      <c r="B2044" t="s">
        <v>84</v>
      </c>
      <c r="C2044" t="s">
        <v>334</v>
      </c>
      <c r="D2044" t="s">
        <v>78</v>
      </c>
      <c r="E2044">
        <v>2022</v>
      </c>
      <c r="F2044">
        <v>12</v>
      </c>
      <c r="G2044" t="s">
        <v>73</v>
      </c>
      <c r="H2044" t="s">
        <v>80</v>
      </c>
      <c r="I2044">
        <v>91.9</v>
      </c>
      <c r="J2044" t="s">
        <v>425</v>
      </c>
      <c r="K2044" t="s">
        <v>391</v>
      </c>
    </row>
    <row r="2045" spans="1:11" x14ac:dyDescent="0.35">
      <c r="A2045" t="s">
        <v>422</v>
      </c>
      <c r="B2045" t="s">
        <v>84</v>
      </c>
      <c r="C2045" t="s">
        <v>334</v>
      </c>
      <c r="D2045" t="s">
        <v>78</v>
      </c>
      <c r="E2045">
        <v>2022</v>
      </c>
      <c r="F2045">
        <v>32</v>
      </c>
      <c r="G2045" t="s">
        <v>82</v>
      </c>
      <c r="H2045" t="s">
        <v>80</v>
      </c>
      <c r="I2045">
        <v>813.24</v>
      </c>
      <c r="J2045" t="s">
        <v>425</v>
      </c>
      <c r="K2045" t="s">
        <v>391</v>
      </c>
    </row>
    <row r="2046" spans="1:11" x14ac:dyDescent="0.35">
      <c r="A2046" t="s">
        <v>422</v>
      </c>
      <c r="B2046" t="s">
        <v>84</v>
      </c>
      <c r="C2046" t="s">
        <v>330</v>
      </c>
      <c r="D2046" t="s">
        <v>78</v>
      </c>
      <c r="E2046">
        <v>2021</v>
      </c>
      <c r="F2046">
        <v>11</v>
      </c>
      <c r="G2046" t="s">
        <v>79</v>
      </c>
      <c r="H2046" t="s">
        <v>80</v>
      </c>
      <c r="I2046">
        <v>-139</v>
      </c>
      <c r="J2046" t="s">
        <v>425</v>
      </c>
      <c r="K2046" t="s">
        <v>392</v>
      </c>
    </row>
    <row r="2047" spans="1:11" x14ac:dyDescent="0.35">
      <c r="A2047" t="s">
        <v>422</v>
      </c>
      <c r="B2047" t="s">
        <v>84</v>
      </c>
      <c r="C2047" t="s">
        <v>330</v>
      </c>
      <c r="D2047" t="s">
        <v>78</v>
      </c>
      <c r="E2047">
        <v>2021</v>
      </c>
      <c r="F2047">
        <v>12</v>
      </c>
      <c r="G2047" t="s">
        <v>73</v>
      </c>
      <c r="H2047" t="s">
        <v>80</v>
      </c>
      <c r="I2047">
        <v>13.07</v>
      </c>
      <c r="J2047" t="s">
        <v>425</v>
      </c>
      <c r="K2047" t="s">
        <v>392</v>
      </c>
    </row>
    <row r="2048" spans="1:11" x14ac:dyDescent="0.35">
      <c r="A2048" t="s">
        <v>422</v>
      </c>
      <c r="B2048" t="s">
        <v>84</v>
      </c>
      <c r="C2048" t="s">
        <v>330</v>
      </c>
      <c r="D2048" t="s">
        <v>78</v>
      </c>
      <c r="E2048">
        <v>2021</v>
      </c>
      <c r="F2048">
        <v>32</v>
      </c>
      <c r="G2048" t="s">
        <v>82</v>
      </c>
      <c r="H2048" t="s">
        <v>80</v>
      </c>
      <c r="I2048">
        <v>25340.53</v>
      </c>
      <c r="J2048" t="s">
        <v>425</v>
      </c>
      <c r="K2048" t="s">
        <v>392</v>
      </c>
    </row>
    <row r="2049" spans="1:11" x14ac:dyDescent="0.35">
      <c r="A2049" t="s">
        <v>422</v>
      </c>
      <c r="B2049" t="s">
        <v>84</v>
      </c>
      <c r="C2049" t="s">
        <v>330</v>
      </c>
      <c r="D2049" t="s">
        <v>78</v>
      </c>
      <c r="E2049">
        <v>2021</v>
      </c>
      <c r="F2049">
        <v>32</v>
      </c>
      <c r="G2049" t="s">
        <v>82</v>
      </c>
      <c r="H2049" t="s">
        <v>81</v>
      </c>
      <c r="I2049">
        <v>4944.1000000000004</v>
      </c>
      <c r="J2049" t="s">
        <v>425</v>
      </c>
      <c r="K2049" t="s">
        <v>392</v>
      </c>
    </row>
    <row r="2050" spans="1:11" x14ac:dyDescent="0.35">
      <c r="A2050" t="s">
        <v>422</v>
      </c>
      <c r="B2050" t="s">
        <v>84</v>
      </c>
      <c r="C2050" t="s">
        <v>330</v>
      </c>
      <c r="D2050" t="s">
        <v>78</v>
      </c>
      <c r="E2050">
        <v>2022</v>
      </c>
      <c r="F2050">
        <v>11</v>
      </c>
      <c r="G2050" t="s">
        <v>79</v>
      </c>
      <c r="H2050" t="s">
        <v>80</v>
      </c>
      <c r="I2050">
        <v>37020</v>
      </c>
      <c r="J2050" t="s">
        <v>425</v>
      </c>
      <c r="K2050" t="s">
        <v>392</v>
      </c>
    </row>
    <row r="2051" spans="1:11" x14ac:dyDescent="0.35">
      <c r="A2051" t="s">
        <v>422</v>
      </c>
      <c r="B2051" t="s">
        <v>84</v>
      </c>
      <c r="C2051" t="s">
        <v>330</v>
      </c>
      <c r="D2051" t="s">
        <v>78</v>
      </c>
      <c r="E2051">
        <v>2022</v>
      </c>
      <c r="F2051">
        <v>11</v>
      </c>
      <c r="G2051" t="s">
        <v>79</v>
      </c>
      <c r="H2051" t="s">
        <v>81</v>
      </c>
      <c r="I2051">
        <v>21597</v>
      </c>
      <c r="J2051" t="s">
        <v>425</v>
      </c>
      <c r="K2051" t="s">
        <v>392</v>
      </c>
    </row>
    <row r="2052" spans="1:11" x14ac:dyDescent="0.35">
      <c r="A2052" t="s">
        <v>422</v>
      </c>
      <c r="B2052" t="s">
        <v>84</v>
      </c>
      <c r="C2052" t="s">
        <v>330</v>
      </c>
      <c r="D2052" t="s">
        <v>78</v>
      </c>
      <c r="E2052">
        <v>2022</v>
      </c>
      <c r="F2052">
        <v>12</v>
      </c>
      <c r="G2052" t="s">
        <v>73</v>
      </c>
      <c r="H2052" t="s">
        <v>80</v>
      </c>
      <c r="I2052">
        <v>3802.53</v>
      </c>
      <c r="J2052" t="s">
        <v>425</v>
      </c>
      <c r="K2052" t="s">
        <v>392</v>
      </c>
    </row>
    <row r="2053" spans="1:11" x14ac:dyDescent="0.35">
      <c r="A2053" t="s">
        <v>422</v>
      </c>
      <c r="B2053" t="s">
        <v>84</v>
      </c>
      <c r="C2053" t="s">
        <v>330</v>
      </c>
      <c r="D2053" t="s">
        <v>78</v>
      </c>
      <c r="E2053">
        <v>2022</v>
      </c>
      <c r="F2053">
        <v>12</v>
      </c>
      <c r="G2053" t="s">
        <v>73</v>
      </c>
      <c r="H2053" t="s">
        <v>81</v>
      </c>
      <c r="I2053">
        <v>2164.6999999999998</v>
      </c>
      <c r="J2053" t="s">
        <v>425</v>
      </c>
      <c r="K2053" t="s">
        <v>392</v>
      </c>
    </row>
    <row r="2054" spans="1:11" x14ac:dyDescent="0.35">
      <c r="A2054" t="s">
        <v>422</v>
      </c>
      <c r="B2054" t="s">
        <v>84</v>
      </c>
      <c r="C2054" t="s">
        <v>330</v>
      </c>
      <c r="D2054" t="s">
        <v>78</v>
      </c>
      <c r="E2054">
        <v>2022</v>
      </c>
      <c r="F2054">
        <v>32</v>
      </c>
      <c r="G2054" t="s">
        <v>82</v>
      </c>
      <c r="H2054" t="s">
        <v>80</v>
      </c>
      <c r="I2054">
        <v>143088</v>
      </c>
      <c r="J2054" t="s">
        <v>425</v>
      </c>
      <c r="K2054" t="s">
        <v>392</v>
      </c>
    </row>
    <row r="2055" spans="1:11" x14ac:dyDescent="0.35">
      <c r="A2055" t="s">
        <v>422</v>
      </c>
      <c r="B2055" t="s">
        <v>84</v>
      </c>
      <c r="C2055" t="s">
        <v>330</v>
      </c>
      <c r="D2055" t="s">
        <v>78</v>
      </c>
      <c r="E2055">
        <v>2022</v>
      </c>
      <c r="F2055">
        <v>32</v>
      </c>
      <c r="G2055" t="s">
        <v>82</v>
      </c>
      <c r="H2055" t="s">
        <v>81</v>
      </c>
      <c r="I2055">
        <v>53531.41</v>
      </c>
      <c r="J2055" t="s">
        <v>425</v>
      </c>
      <c r="K2055" t="s">
        <v>392</v>
      </c>
    </row>
    <row r="2056" spans="1:11" x14ac:dyDescent="0.35">
      <c r="A2056" t="s">
        <v>422</v>
      </c>
      <c r="B2056" t="s">
        <v>84</v>
      </c>
      <c r="C2056" t="s">
        <v>85</v>
      </c>
      <c r="D2056" t="s">
        <v>78</v>
      </c>
      <c r="E2056">
        <v>2021</v>
      </c>
      <c r="F2056">
        <v>11</v>
      </c>
      <c r="G2056" t="s">
        <v>79</v>
      </c>
      <c r="H2056" t="s">
        <v>80</v>
      </c>
      <c r="I2056">
        <v>-720</v>
      </c>
      <c r="J2056" t="s">
        <v>425</v>
      </c>
      <c r="K2056" t="s">
        <v>388</v>
      </c>
    </row>
    <row r="2057" spans="1:11" x14ac:dyDescent="0.35">
      <c r="A2057" t="s">
        <v>422</v>
      </c>
      <c r="B2057" t="s">
        <v>84</v>
      </c>
      <c r="C2057" t="s">
        <v>85</v>
      </c>
      <c r="D2057" t="s">
        <v>78</v>
      </c>
      <c r="E2057">
        <v>2021</v>
      </c>
      <c r="F2057">
        <v>12</v>
      </c>
      <c r="G2057" t="s">
        <v>73</v>
      </c>
      <c r="H2057" t="s">
        <v>80</v>
      </c>
      <c r="I2057">
        <v>-36</v>
      </c>
      <c r="J2057" t="s">
        <v>425</v>
      </c>
      <c r="K2057" t="s">
        <v>388</v>
      </c>
    </row>
    <row r="2058" spans="1:11" x14ac:dyDescent="0.35">
      <c r="A2058" t="s">
        <v>422</v>
      </c>
      <c r="B2058" t="s">
        <v>84</v>
      </c>
      <c r="C2058" t="s">
        <v>85</v>
      </c>
      <c r="D2058" t="s">
        <v>78</v>
      </c>
      <c r="E2058">
        <v>2021</v>
      </c>
      <c r="F2058">
        <v>32</v>
      </c>
      <c r="G2058" t="s">
        <v>82</v>
      </c>
      <c r="H2058" t="s">
        <v>80</v>
      </c>
      <c r="I2058">
        <v>1624.73</v>
      </c>
      <c r="J2058" t="s">
        <v>425</v>
      </c>
      <c r="K2058" t="s">
        <v>388</v>
      </c>
    </row>
    <row r="2059" spans="1:11" x14ac:dyDescent="0.35">
      <c r="A2059" t="s">
        <v>422</v>
      </c>
      <c r="B2059" t="s">
        <v>84</v>
      </c>
      <c r="C2059" t="s">
        <v>85</v>
      </c>
      <c r="D2059" t="s">
        <v>78</v>
      </c>
      <c r="E2059">
        <v>2022</v>
      </c>
      <c r="F2059">
        <v>32</v>
      </c>
      <c r="G2059" t="s">
        <v>82</v>
      </c>
      <c r="H2059" t="s">
        <v>80</v>
      </c>
      <c r="I2059">
        <v>6633.73</v>
      </c>
      <c r="J2059" t="s">
        <v>425</v>
      </c>
      <c r="K2059" t="s">
        <v>388</v>
      </c>
    </row>
    <row r="2060" spans="1:11" x14ac:dyDescent="0.35">
      <c r="A2060" t="s">
        <v>422</v>
      </c>
      <c r="B2060" t="s">
        <v>84</v>
      </c>
      <c r="C2060" t="s">
        <v>335</v>
      </c>
      <c r="D2060" t="s">
        <v>78</v>
      </c>
      <c r="E2060">
        <v>2021</v>
      </c>
      <c r="F2060">
        <v>32</v>
      </c>
      <c r="G2060" t="s">
        <v>82</v>
      </c>
      <c r="H2060" t="s">
        <v>80</v>
      </c>
      <c r="I2060">
        <v>2240.44</v>
      </c>
      <c r="J2060" t="s">
        <v>425</v>
      </c>
      <c r="K2060" t="s">
        <v>393</v>
      </c>
    </row>
    <row r="2061" spans="1:11" x14ac:dyDescent="0.35">
      <c r="A2061" t="s">
        <v>422</v>
      </c>
      <c r="B2061" t="s">
        <v>84</v>
      </c>
      <c r="C2061" t="s">
        <v>335</v>
      </c>
      <c r="D2061" t="s">
        <v>78</v>
      </c>
      <c r="E2061">
        <v>2022</v>
      </c>
      <c r="F2061">
        <v>11</v>
      </c>
      <c r="G2061" t="s">
        <v>79</v>
      </c>
      <c r="H2061" t="s">
        <v>80</v>
      </c>
      <c r="I2061">
        <v>3228</v>
      </c>
      <c r="J2061" t="s">
        <v>425</v>
      </c>
      <c r="K2061" t="s">
        <v>393</v>
      </c>
    </row>
    <row r="2062" spans="1:11" x14ac:dyDescent="0.35">
      <c r="A2062" t="s">
        <v>422</v>
      </c>
      <c r="B2062" t="s">
        <v>84</v>
      </c>
      <c r="C2062" t="s">
        <v>335</v>
      </c>
      <c r="D2062" t="s">
        <v>78</v>
      </c>
      <c r="E2062">
        <v>2022</v>
      </c>
      <c r="F2062">
        <v>11</v>
      </c>
      <c r="G2062" t="s">
        <v>79</v>
      </c>
      <c r="H2062" t="s">
        <v>81</v>
      </c>
      <c r="I2062">
        <v>4665</v>
      </c>
      <c r="J2062" t="s">
        <v>425</v>
      </c>
      <c r="K2062" t="s">
        <v>393</v>
      </c>
    </row>
    <row r="2063" spans="1:11" x14ac:dyDescent="0.35">
      <c r="A2063" t="s">
        <v>422</v>
      </c>
      <c r="B2063" t="s">
        <v>84</v>
      </c>
      <c r="C2063" t="s">
        <v>335</v>
      </c>
      <c r="D2063" t="s">
        <v>78</v>
      </c>
      <c r="E2063">
        <v>2022</v>
      </c>
      <c r="F2063">
        <v>12</v>
      </c>
      <c r="G2063" t="s">
        <v>73</v>
      </c>
      <c r="H2063" t="s">
        <v>80</v>
      </c>
      <c r="I2063">
        <v>322.8</v>
      </c>
      <c r="J2063" t="s">
        <v>425</v>
      </c>
      <c r="K2063" t="s">
        <v>393</v>
      </c>
    </row>
    <row r="2064" spans="1:11" x14ac:dyDescent="0.35">
      <c r="A2064" t="s">
        <v>422</v>
      </c>
      <c r="B2064" t="s">
        <v>84</v>
      </c>
      <c r="C2064" t="s">
        <v>335</v>
      </c>
      <c r="D2064" t="s">
        <v>78</v>
      </c>
      <c r="E2064">
        <v>2022</v>
      </c>
      <c r="F2064">
        <v>12</v>
      </c>
      <c r="G2064" t="s">
        <v>73</v>
      </c>
      <c r="H2064" t="s">
        <v>81</v>
      </c>
      <c r="I2064">
        <v>466.5</v>
      </c>
      <c r="J2064" t="s">
        <v>425</v>
      </c>
      <c r="K2064" t="s">
        <v>393</v>
      </c>
    </row>
    <row r="2065" spans="1:11" x14ac:dyDescent="0.35">
      <c r="A2065" t="s">
        <v>422</v>
      </c>
      <c r="B2065" t="s">
        <v>84</v>
      </c>
      <c r="C2065" t="s">
        <v>335</v>
      </c>
      <c r="D2065" t="s">
        <v>78</v>
      </c>
      <c r="E2065">
        <v>2022</v>
      </c>
      <c r="F2065">
        <v>32</v>
      </c>
      <c r="G2065" t="s">
        <v>82</v>
      </c>
      <c r="H2065" t="s">
        <v>80</v>
      </c>
      <c r="I2065">
        <v>2909.62</v>
      </c>
      <c r="J2065" t="s">
        <v>425</v>
      </c>
      <c r="K2065" t="s">
        <v>393</v>
      </c>
    </row>
    <row r="2066" spans="1:11" x14ac:dyDescent="0.35">
      <c r="A2066" t="s">
        <v>422</v>
      </c>
      <c r="B2066" t="s">
        <v>84</v>
      </c>
      <c r="C2066" t="s">
        <v>335</v>
      </c>
      <c r="D2066" t="s">
        <v>78</v>
      </c>
      <c r="E2066">
        <v>2022</v>
      </c>
      <c r="F2066">
        <v>32</v>
      </c>
      <c r="G2066" t="s">
        <v>82</v>
      </c>
      <c r="H2066" t="s">
        <v>81</v>
      </c>
      <c r="I2066">
        <v>4204.8900000000003</v>
      </c>
      <c r="J2066" t="s">
        <v>425</v>
      </c>
      <c r="K2066" t="s">
        <v>393</v>
      </c>
    </row>
    <row r="2067" spans="1:11" x14ac:dyDescent="0.35">
      <c r="A2067" t="s">
        <v>422</v>
      </c>
      <c r="B2067" t="s">
        <v>84</v>
      </c>
      <c r="C2067" t="s">
        <v>352</v>
      </c>
      <c r="D2067" t="s">
        <v>78</v>
      </c>
      <c r="E2067">
        <v>2021</v>
      </c>
      <c r="F2067">
        <v>32</v>
      </c>
      <c r="G2067" t="s">
        <v>82</v>
      </c>
      <c r="H2067" t="s">
        <v>80</v>
      </c>
      <c r="I2067">
        <v>2384.64</v>
      </c>
      <c r="J2067" t="s">
        <v>425</v>
      </c>
      <c r="K2067" t="s">
        <v>399</v>
      </c>
    </row>
    <row r="2068" spans="1:11" x14ac:dyDescent="0.35">
      <c r="A2068" t="s">
        <v>422</v>
      </c>
      <c r="B2068" t="s">
        <v>84</v>
      </c>
      <c r="C2068" t="s">
        <v>352</v>
      </c>
      <c r="D2068" t="s">
        <v>78</v>
      </c>
      <c r="E2068">
        <v>2022</v>
      </c>
      <c r="F2068">
        <v>11</v>
      </c>
      <c r="G2068" t="s">
        <v>79</v>
      </c>
      <c r="H2068" t="s">
        <v>80</v>
      </c>
      <c r="I2068">
        <v>-2063</v>
      </c>
      <c r="J2068" t="s">
        <v>425</v>
      </c>
      <c r="K2068" t="s">
        <v>399</v>
      </c>
    </row>
    <row r="2069" spans="1:11" x14ac:dyDescent="0.35">
      <c r="A2069" t="s">
        <v>422</v>
      </c>
      <c r="B2069" t="s">
        <v>84</v>
      </c>
      <c r="C2069" t="s">
        <v>352</v>
      </c>
      <c r="D2069" t="s">
        <v>78</v>
      </c>
      <c r="E2069">
        <v>2022</v>
      </c>
      <c r="F2069">
        <v>12</v>
      </c>
      <c r="G2069" t="s">
        <v>73</v>
      </c>
      <c r="H2069" t="s">
        <v>80</v>
      </c>
      <c r="I2069">
        <v>-206.3</v>
      </c>
      <c r="J2069" t="s">
        <v>425</v>
      </c>
      <c r="K2069" t="s">
        <v>399</v>
      </c>
    </row>
    <row r="2070" spans="1:11" x14ac:dyDescent="0.35">
      <c r="A2070" t="s">
        <v>422</v>
      </c>
      <c r="B2070" t="s">
        <v>84</v>
      </c>
      <c r="C2070" t="s">
        <v>353</v>
      </c>
      <c r="D2070" t="s">
        <v>78</v>
      </c>
      <c r="E2070">
        <v>2021</v>
      </c>
      <c r="F2070">
        <v>32</v>
      </c>
      <c r="G2070" t="s">
        <v>82</v>
      </c>
      <c r="H2070" t="s">
        <v>80</v>
      </c>
      <c r="I2070">
        <v>768.74</v>
      </c>
      <c r="J2070" t="s">
        <v>425</v>
      </c>
      <c r="K2070" t="s">
        <v>402</v>
      </c>
    </row>
    <row r="2071" spans="1:11" x14ac:dyDescent="0.35">
      <c r="A2071" t="s">
        <v>422</v>
      </c>
      <c r="B2071" t="s">
        <v>84</v>
      </c>
      <c r="C2071" t="s">
        <v>353</v>
      </c>
      <c r="D2071" t="s">
        <v>78</v>
      </c>
      <c r="E2071">
        <v>2021</v>
      </c>
      <c r="F2071">
        <v>32</v>
      </c>
      <c r="G2071" t="s">
        <v>82</v>
      </c>
      <c r="H2071" t="s">
        <v>81</v>
      </c>
      <c r="I2071">
        <v>1880.79</v>
      </c>
      <c r="J2071" t="s">
        <v>425</v>
      </c>
      <c r="K2071" t="s">
        <v>402</v>
      </c>
    </row>
    <row r="2072" spans="1:11" x14ac:dyDescent="0.35">
      <c r="A2072" t="s">
        <v>422</v>
      </c>
      <c r="B2072" t="s">
        <v>84</v>
      </c>
      <c r="C2072" t="s">
        <v>353</v>
      </c>
      <c r="D2072" t="s">
        <v>78</v>
      </c>
      <c r="E2072">
        <v>2022</v>
      </c>
      <c r="F2072">
        <v>12</v>
      </c>
      <c r="G2072" t="s">
        <v>73</v>
      </c>
      <c r="H2072" t="s">
        <v>80</v>
      </c>
      <c r="I2072">
        <v>-34.049999999999997</v>
      </c>
      <c r="J2072" t="s">
        <v>425</v>
      </c>
      <c r="K2072" t="s">
        <v>402</v>
      </c>
    </row>
    <row r="2073" spans="1:11" x14ac:dyDescent="0.35">
      <c r="A2073" t="s">
        <v>422</v>
      </c>
      <c r="B2073" t="s">
        <v>84</v>
      </c>
      <c r="C2073" t="s">
        <v>336</v>
      </c>
      <c r="D2073" t="s">
        <v>78</v>
      </c>
      <c r="E2073">
        <v>2021</v>
      </c>
      <c r="F2073">
        <v>32</v>
      </c>
      <c r="G2073" t="s">
        <v>82</v>
      </c>
      <c r="H2073" t="s">
        <v>80</v>
      </c>
      <c r="I2073">
        <v>4172.26</v>
      </c>
      <c r="J2073" t="s">
        <v>425</v>
      </c>
      <c r="K2073" t="s">
        <v>394</v>
      </c>
    </row>
    <row r="2074" spans="1:11" x14ac:dyDescent="0.35">
      <c r="A2074" t="s">
        <v>422</v>
      </c>
      <c r="B2074" t="s">
        <v>84</v>
      </c>
      <c r="C2074" t="s">
        <v>354</v>
      </c>
      <c r="D2074" t="s">
        <v>78</v>
      </c>
      <c r="E2074">
        <v>2022</v>
      </c>
      <c r="F2074">
        <v>11</v>
      </c>
      <c r="G2074" t="s">
        <v>79</v>
      </c>
      <c r="H2074" t="s">
        <v>80</v>
      </c>
      <c r="I2074">
        <v>4630</v>
      </c>
      <c r="J2074" t="s">
        <v>425</v>
      </c>
      <c r="K2074" t="s">
        <v>400</v>
      </c>
    </row>
    <row r="2075" spans="1:11" x14ac:dyDescent="0.35">
      <c r="A2075" t="s">
        <v>422</v>
      </c>
      <c r="B2075" t="s">
        <v>84</v>
      </c>
      <c r="C2075" t="s">
        <v>354</v>
      </c>
      <c r="D2075" t="s">
        <v>78</v>
      </c>
      <c r="E2075">
        <v>2022</v>
      </c>
      <c r="F2075">
        <v>12</v>
      </c>
      <c r="G2075" t="s">
        <v>73</v>
      </c>
      <c r="H2075" t="s">
        <v>80</v>
      </c>
      <c r="I2075">
        <v>463</v>
      </c>
      <c r="J2075" t="s">
        <v>425</v>
      </c>
      <c r="K2075" t="s">
        <v>400</v>
      </c>
    </row>
    <row r="2076" spans="1:11" x14ac:dyDescent="0.35">
      <c r="A2076" t="s">
        <v>422</v>
      </c>
      <c r="B2076" t="s">
        <v>84</v>
      </c>
      <c r="C2076" t="s">
        <v>354</v>
      </c>
      <c r="D2076" t="s">
        <v>78</v>
      </c>
      <c r="E2076">
        <v>2022</v>
      </c>
      <c r="F2076">
        <v>32</v>
      </c>
      <c r="G2076" t="s">
        <v>82</v>
      </c>
      <c r="H2076" t="s">
        <v>80</v>
      </c>
      <c r="I2076">
        <v>3818.16</v>
      </c>
      <c r="J2076" t="s">
        <v>425</v>
      </c>
      <c r="K2076" t="s">
        <v>400</v>
      </c>
    </row>
    <row r="2077" spans="1:11" x14ac:dyDescent="0.35">
      <c r="A2077" t="s">
        <v>422</v>
      </c>
      <c r="B2077" t="s">
        <v>84</v>
      </c>
      <c r="C2077" t="s">
        <v>337</v>
      </c>
      <c r="D2077" t="s">
        <v>78</v>
      </c>
      <c r="E2077">
        <v>2021</v>
      </c>
      <c r="F2077">
        <v>32</v>
      </c>
      <c r="G2077" t="s">
        <v>82</v>
      </c>
      <c r="H2077" t="s">
        <v>80</v>
      </c>
      <c r="I2077">
        <v>679.21</v>
      </c>
      <c r="J2077" t="s">
        <v>425</v>
      </c>
      <c r="K2077" t="s">
        <v>395</v>
      </c>
    </row>
    <row r="2078" spans="1:11" x14ac:dyDescent="0.35">
      <c r="A2078" t="s">
        <v>422</v>
      </c>
      <c r="B2078" t="s">
        <v>84</v>
      </c>
      <c r="C2078" t="s">
        <v>331</v>
      </c>
      <c r="D2078" t="s">
        <v>78</v>
      </c>
      <c r="E2078">
        <v>2021</v>
      </c>
      <c r="F2078">
        <v>11</v>
      </c>
      <c r="G2078" t="s">
        <v>79</v>
      </c>
      <c r="H2078" t="s">
        <v>80</v>
      </c>
      <c r="I2078">
        <v>-1607</v>
      </c>
      <c r="J2078" t="s">
        <v>425</v>
      </c>
      <c r="K2078" t="s">
        <v>397</v>
      </c>
    </row>
    <row r="2079" spans="1:11" x14ac:dyDescent="0.35">
      <c r="A2079" t="s">
        <v>422</v>
      </c>
      <c r="B2079" t="s">
        <v>84</v>
      </c>
      <c r="C2079" t="s">
        <v>331</v>
      </c>
      <c r="D2079" t="s">
        <v>78</v>
      </c>
      <c r="E2079">
        <v>2021</v>
      </c>
      <c r="F2079">
        <v>11</v>
      </c>
      <c r="G2079" t="s">
        <v>79</v>
      </c>
      <c r="H2079" t="s">
        <v>81</v>
      </c>
      <c r="I2079">
        <v>256</v>
      </c>
      <c r="J2079" t="s">
        <v>425</v>
      </c>
      <c r="K2079" t="s">
        <v>397</v>
      </c>
    </row>
    <row r="2080" spans="1:11" x14ac:dyDescent="0.35">
      <c r="A2080" t="s">
        <v>422</v>
      </c>
      <c r="B2080" t="s">
        <v>84</v>
      </c>
      <c r="C2080" t="s">
        <v>331</v>
      </c>
      <c r="D2080" t="s">
        <v>78</v>
      </c>
      <c r="E2080">
        <v>2021</v>
      </c>
      <c r="F2080">
        <v>12</v>
      </c>
      <c r="G2080" t="s">
        <v>73</v>
      </c>
      <c r="H2080" t="s">
        <v>80</v>
      </c>
      <c r="I2080">
        <v>-160.72</v>
      </c>
      <c r="J2080" t="s">
        <v>425</v>
      </c>
      <c r="K2080" t="s">
        <v>397</v>
      </c>
    </row>
    <row r="2081" spans="1:11" x14ac:dyDescent="0.35">
      <c r="A2081" t="s">
        <v>422</v>
      </c>
      <c r="B2081" t="s">
        <v>84</v>
      </c>
      <c r="C2081" t="s">
        <v>331</v>
      </c>
      <c r="D2081" t="s">
        <v>78</v>
      </c>
      <c r="E2081">
        <v>2021</v>
      </c>
      <c r="F2081">
        <v>12</v>
      </c>
      <c r="G2081" t="s">
        <v>73</v>
      </c>
      <c r="H2081" t="s">
        <v>81</v>
      </c>
      <c r="I2081">
        <v>25.6</v>
      </c>
      <c r="J2081" t="s">
        <v>425</v>
      </c>
      <c r="K2081" t="s">
        <v>397</v>
      </c>
    </row>
    <row r="2082" spans="1:11" x14ac:dyDescent="0.35">
      <c r="A2082" t="s">
        <v>422</v>
      </c>
      <c r="B2082" t="s">
        <v>84</v>
      </c>
      <c r="C2082" t="s">
        <v>331</v>
      </c>
      <c r="D2082" t="s">
        <v>78</v>
      </c>
      <c r="E2082">
        <v>2021</v>
      </c>
      <c r="F2082">
        <v>32</v>
      </c>
      <c r="G2082" t="s">
        <v>82</v>
      </c>
      <c r="H2082" t="s">
        <v>80</v>
      </c>
      <c r="I2082">
        <v>15609.12</v>
      </c>
      <c r="J2082" t="s">
        <v>425</v>
      </c>
      <c r="K2082" t="s">
        <v>397</v>
      </c>
    </row>
    <row r="2083" spans="1:11" x14ac:dyDescent="0.35">
      <c r="A2083" t="s">
        <v>422</v>
      </c>
      <c r="B2083" t="s">
        <v>84</v>
      </c>
      <c r="C2083" t="s">
        <v>331</v>
      </c>
      <c r="D2083" t="s">
        <v>78</v>
      </c>
      <c r="E2083">
        <v>2021</v>
      </c>
      <c r="F2083">
        <v>32</v>
      </c>
      <c r="G2083" t="s">
        <v>82</v>
      </c>
      <c r="H2083" t="s">
        <v>81</v>
      </c>
      <c r="I2083">
        <v>6136.19</v>
      </c>
      <c r="J2083" t="s">
        <v>425</v>
      </c>
      <c r="K2083" t="s">
        <v>397</v>
      </c>
    </row>
    <row r="2084" spans="1:11" x14ac:dyDescent="0.35">
      <c r="A2084" t="s">
        <v>422</v>
      </c>
      <c r="B2084" t="s">
        <v>84</v>
      </c>
      <c r="C2084" t="s">
        <v>331</v>
      </c>
      <c r="D2084" t="s">
        <v>78</v>
      </c>
      <c r="E2084">
        <v>2022</v>
      </c>
      <c r="F2084">
        <v>11</v>
      </c>
      <c r="G2084" t="s">
        <v>79</v>
      </c>
      <c r="H2084" t="s">
        <v>80</v>
      </c>
      <c r="I2084">
        <v>9303</v>
      </c>
      <c r="J2084" t="s">
        <v>425</v>
      </c>
      <c r="K2084" t="s">
        <v>397</v>
      </c>
    </row>
    <row r="2085" spans="1:11" x14ac:dyDescent="0.35">
      <c r="A2085" t="s">
        <v>422</v>
      </c>
      <c r="B2085" t="s">
        <v>84</v>
      </c>
      <c r="C2085" t="s">
        <v>331</v>
      </c>
      <c r="D2085" t="s">
        <v>78</v>
      </c>
      <c r="E2085">
        <v>2022</v>
      </c>
      <c r="F2085">
        <v>11</v>
      </c>
      <c r="G2085" t="s">
        <v>79</v>
      </c>
      <c r="H2085" t="s">
        <v>81</v>
      </c>
      <c r="I2085">
        <v>58</v>
      </c>
      <c r="J2085" t="s">
        <v>425</v>
      </c>
      <c r="K2085" t="s">
        <v>397</v>
      </c>
    </row>
    <row r="2086" spans="1:11" x14ac:dyDescent="0.35">
      <c r="A2086" t="s">
        <v>422</v>
      </c>
      <c r="B2086" t="s">
        <v>84</v>
      </c>
      <c r="C2086" t="s">
        <v>331</v>
      </c>
      <c r="D2086" t="s">
        <v>78</v>
      </c>
      <c r="E2086">
        <v>2022</v>
      </c>
      <c r="F2086">
        <v>12</v>
      </c>
      <c r="G2086" t="s">
        <v>73</v>
      </c>
      <c r="H2086" t="s">
        <v>80</v>
      </c>
      <c r="I2086">
        <v>930.3</v>
      </c>
      <c r="J2086" t="s">
        <v>425</v>
      </c>
      <c r="K2086" t="s">
        <v>397</v>
      </c>
    </row>
    <row r="2087" spans="1:11" x14ac:dyDescent="0.35">
      <c r="A2087" t="s">
        <v>422</v>
      </c>
      <c r="B2087" t="s">
        <v>84</v>
      </c>
      <c r="C2087" t="s">
        <v>331</v>
      </c>
      <c r="D2087" t="s">
        <v>78</v>
      </c>
      <c r="E2087">
        <v>2022</v>
      </c>
      <c r="F2087">
        <v>12</v>
      </c>
      <c r="G2087" t="s">
        <v>73</v>
      </c>
      <c r="H2087" t="s">
        <v>81</v>
      </c>
      <c r="I2087">
        <v>5.8</v>
      </c>
      <c r="J2087" t="s">
        <v>425</v>
      </c>
      <c r="K2087" t="s">
        <v>397</v>
      </c>
    </row>
    <row r="2088" spans="1:11" x14ac:dyDescent="0.35">
      <c r="A2088" t="s">
        <v>422</v>
      </c>
      <c r="B2088" t="s">
        <v>84</v>
      </c>
      <c r="C2088" t="s">
        <v>331</v>
      </c>
      <c r="D2088" t="s">
        <v>78</v>
      </c>
      <c r="E2088">
        <v>2022</v>
      </c>
      <c r="F2088">
        <v>32</v>
      </c>
      <c r="G2088" t="s">
        <v>82</v>
      </c>
      <c r="H2088" t="s">
        <v>80</v>
      </c>
      <c r="I2088">
        <v>41426.44</v>
      </c>
      <c r="J2088" t="s">
        <v>425</v>
      </c>
      <c r="K2088" t="s">
        <v>397</v>
      </c>
    </row>
    <row r="2089" spans="1:11" x14ac:dyDescent="0.35">
      <c r="A2089" t="s">
        <v>422</v>
      </c>
      <c r="B2089" t="s">
        <v>84</v>
      </c>
      <c r="C2089" t="s">
        <v>331</v>
      </c>
      <c r="D2089" t="s">
        <v>78</v>
      </c>
      <c r="E2089">
        <v>2022</v>
      </c>
      <c r="F2089">
        <v>32</v>
      </c>
      <c r="G2089" t="s">
        <v>82</v>
      </c>
      <c r="H2089" t="s">
        <v>81</v>
      </c>
      <c r="I2089">
        <v>2900.66</v>
      </c>
      <c r="J2089" t="s">
        <v>425</v>
      </c>
      <c r="K2089" t="s">
        <v>397</v>
      </c>
    </row>
    <row r="2090" spans="1:11" x14ac:dyDescent="0.35">
      <c r="A2090" t="s">
        <v>422</v>
      </c>
      <c r="B2090" t="s">
        <v>84</v>
      </c>
      <c r="C2090" t="s">
        <v>339</v>
      </c>
      <c r="D2090" t="s">
        <v>78</v>
      </c>
      <c r="E2090">
        <v>2021</v>
      </c>
      <c r="F2090">
        <v>32</v>
      </c>
      <c r="G2090" t="s">
        <v>82</v>
      </c>
      <c r="H2090" t="s">
        <v>80</v>
      </c>
      <c r="I2090">
        <v>154.96</v>
      </c>
      <c r="J2090" t="s">
        <v>425</v>
      </c>
      <c r="K2090" t="s">
        <v>398</v>
      </c>
    </row>
    <row r="2091" spans="1:11" x14ac:dyDescent="0.35">
      <c r="A2091" t="s">
        <v>422</v>
      </c>
      <c r="B2091" t="s">
        <v>84</v>
      </c>
      <c r="C2091" t="s">
        <v>339</v>
      </c>
      <c r="D2091" t="s">
        <v>78</v>
      </c>
      <c r="E2091">
        <v>2022</v>
      </c>
      <c r="F2091">
        <v>32</v>
      </c>
      <c r="G2091" t="s">
        <v>82</v>
      </c>
      <c r="H2091" t="s">
        <v>80</v>
      </c>
      <c r="I2091">
        <v>7240.15</v>
      </c>
      <c r="J2091" t="s">
        <v>425</v>
      </c>
      <c r="K2091" t="s">
        <v>398</v>
      </c>
    </row>
    <row r="2092" spans="1:11" x14ac:dyDescent="0.35">
      <c r="A2092" t="s">
        <v>422</v>
      </c>
      <c r="B2092" t="s">
        <v>84</v>
      </c>
      <c r="C2092" t="s">
        <v>339</v>
      </c>
      <c r="D2092" t="s">
        <v>78</v>
      </c>
      <c r="E2092">
        <v>2022</v>
      </c>
      <c r="F2092">
        <v>32</v>
      </c>
      <c r="G2092" t="s">
        <v>82</v>
      </c>
      <c r="H2092" t="s">
        <v>81</v>
      </c>
      <c r="I2092">
        <v>13117.31</v>
      </c>
      <c r="J2092" t="s">
        <v>425</v>
      </c>
      <c r="K2092" t="s">
        <v>398</v>
      </c>
    </row>
    <row r="2093" spans="1:11" x14ac:dyDescent="0.35">
      <c r="A2093" t="s">
        <v>428</v>
      </c>
      <c r="B2093" t="s">
        <v>304</v>
      </c>
      <c r="C2093" t="s">
        <v>87</v>
      </c>
      <c r="D2093" t="s">
        <v>78</v>
      </c>
      <c r="E2093">
        <v>2021</v>
      </c>
      <c r="F2093">
        <v>11</v>
      </c>
      <c r="G2093" t="s">
        <v>79</v>
      </c>
      <c r="H2093" t="s">
        <v>80</v>
      </c>
      <c r="I2093">
        <v>-43745</v>
      </c>
      <c r="J2093" t="s">
        <v>429</v>
      </c>
      <c r="K2093" t="s">
        <v>387</v>
      </c>
    </row>
    <row r="2094" spans="1:11" x14ac:dyDescent="0.35">
      <c r="A2094" t="s">
        <v>428</v>
      </c>
      <c r="B2094" t="s">
        <v>304</v>
      </c>
      <c r="C2094" t="s">
        <v>87</v>
      </c>
      <c r="D2094" t="s">
        <v>78</v>
      </c>
      <c r="E2094">
        <v>2021</v>
      </c>
      <c r="F2094">
        <v>11</v>
      </c>
      <c r="G2094" t="s">
        <v>79</v>
      </c>
      <c r="H2094" t="s">
        <v>81</v>
      </c>
      <c r="I2094">
        <v>749</v>
      </c>
      <c r="J2094" t="s">
        <v>429</v>
      </c>
      <c r="K2094" t="s">
        <v>387</v>
      </c>
    </row>
    <row r="2095" spans="1:11" x14ac:dyDescent="0.35">
      <c r="A2095" t="s">
        <v>428</v>
      </c>
      <c r="B2095" t="s">
        <v>304</v>
      </c>
      <c r="C2095" t="s">
        <v>87</v>
      </c>
      <c r="D2095" t="s">
        <v>78</v>
      </c>
      <c r="E2095">
        <v>2021</v>
      </c>
      <c r="F2095">
        <v>12</v>
      </c>
      <c r="G2095" t="s">
        <v>73</v>
      </c>
      <c r="H2095" t="s">
        <v>80</v>
      </c>
      <c r="I2095">
        <v>-4374.5</v>
      </c>
      <c r="J2095" t="s">
        <v>429</v>
      </c>
      <c r="K2095" t="s">
        <v>387</v>
      </c>
    </row>
    <row r="2096" spans="1:11" x14ac:dyDescent="0.35">
      <c r="A2096" t="s">
        <v>428</v>
      </c>
      <c r="B2096" t="s">
        <v>304</v>
      </c>
      <c r="C2096" t="s">
        <v>87</v>
      </c>
      <c r="D2096" t="s">
        <v>78</v>
      </c>
      <c r="E2096">
        <v>2021</v>
      </c>
      <c r="F2096">
        <v>12</v>
      </c>
      <c r="G2096" t="s">
        <v>73</v>
      </c>
      <c r="H2096" t="s">
        <v>81</v>
      </c>
      <c r="I2096">
        <v>74.900000000000006</v>
      </c>
      <c r="J2096" t="s">
        <v>429</v>
      </c>
      <c r="K2096" t="s">
        <v>387</v>
      </c>
    </row>
    <row r="2097" spans="1:11" x14ac:dyDescent="0.35">
      <c r="A2097" t="s">
        <v>428</v>
      </c>
      <c r="B2097" t="s">
        <v>304</v>
      </c>
      <c r="C2097" t="s">
        <v>87</v>
      </c>
      <c r="D2097" t="s">
        <v>78</v>
      </c>
      <c r="E2097">
        <v>2021</v>
      </c>
      <c r="F2097">
        <v>32</v>
      </c>
      <c r="G2097" t="s">
        <v>82</v>
      </c>
      <c r="H2097" t="s">
        <v>80</v>
      </c>
      <c r="I2097">
        <v>585523</v>
      </c>
      <c r="J2097" t="s">
        <v>429</v>
      </c>
      <c r="K2097" t="s">
        <v>387</v>
      </c>
    </row>
    <row r="2098" spans="1:11" x14ac:dyDescent="0.35">
      <c r="A2098" t="s">
        <v>428</v>
      </c>
      <c r="B2098" t="s">
        <v>304</v>
      </c>
      <c r="C2098" t="s">
        <v>87</v>
      </c>
      <c r="D2098" t="s">
        <v>78</v>
      </c>
      <c r="E2098">
        <v>2021</v>
      </c>
      <c r="F2098">
        <v>32</v>
      </c>
      <c r="G2098" t="s">
        <v>82</v>
      </c>
      <c r="H2098" t="s">
        <v>81</v>
      </c>
      <c r="I2098">
        <v>4590</v>
      </c>
      <c r="J2098" t="s">
        <v>429</v>
      </c>
      <c r="K2098" t="s">
        <v>387</v>
      </c>
    </row>
    <row r="2099" spans="1:11" x14ac:dyDescent="0.35">
      <c r="A2099" t="s">
        <v>428</v>
      </c>
      <c r="B2099" t="s">
        <v>304</v>
      </c>
      <c r="C2099" t="s">
        <v>87</v>
      </c>
      <c r="D2099" t="s">
        <v>78</v>
      </c>
      <c r="E2099">
        <v>2022</v>
      </c>
      <c r="F2099">
        <v>11</v>
      </c>
      <c r="G2099" t="s">
        <v>79</v>
      </c>
      <c r="H2099" t="s">
        <v>80</v>
      </c>
      <c r="I2099">
        <v>671642</v>
      </c>
      <c r="J2099" t="s">
        <v>429</v>
      </c>
      <c r="K2099" t="s">
        <v>387</v>
      </c>
    </row>
    <row r="2100" spans="1:11" x14ac:dyDescent="0.35">
      <c r="A2100" t="s">
        <v>428</v>
      </c>
      <c r="B2100" t="s">
        <v>304</v>
      </c>
      <c r="C2100" t="s">
        <v>87</v>
      </c>
      <c r="D2100" t="s">
        <v>78</v>
      </c>
      <c r="E2100">
        <v>2022</v>
      </c>
      <c r="F2100">
        <v>11</v>
      </c>
      <c r="G2100" t="s">
        <v>79</v>
      </c>
      <c r="H2100" t="s">
        <v>81</v>
      </c>
      <c r="I2100">
        <v>10414</v>
      </c>
      <c r="J2100" t="s">
        <v>429</v>
      </c>
      <c r="K2100" t="s">
        <v>387</v>
      </c>
    </row>
    <row r="2101" spans="1:11" x14ac:dyDescent="0.35">
      <c r="A2101" t="s">
        <v>428</v>
      </c>
      <c r="B2101" t="s">
        <v>304</v>
      </c>
      <c r="C2101" t="s">
        <v>87</v>
      </c>
      <c r="D2101" t="s">
        <v>78</v>
      </c>
      <c r="E2101">
        <v>2022</v>
      </c>
      <c r="F2101">
        <v>12</v>
      </c>
      <c r="G2101" t="s">
        <v>73</v>
      </c>
      <c r="H2101" t="s">
        <v>80</v>
      </c>
      <c r="I2101">
        <v>67164.2</v>
      </c>
      <c r="J2101" t="s">
        <v>429</v>
      </c>
      <c r="K2101" t="s">
        <v>387</v>
      </c>
    </row>
    <row r="2102" spans="1:11" x14ac:dyDescent="0.35">
      <c r="A2102" t="s">
        <v>428</v>
      </c>
      <c r="B2102" t="s">
        <v>304</v>
      </c>
      <c r="C2102" t="s">
        <v>87</v>
      </c>
      <c r="D2102" t="s">
        <v>78</v>
      </c>
      <c r="E2102">
        <v>2022</v>
      </c>
      <c r="F2102">
        <v>12</v>
      </c>
      <c r="G2102" t="s">
        <v>73</v>
      </c>
      <c r="H2102" t="s">
        <v>81</v>
      </c>
      <c r="I2102">
        <v>1041.4000000000001</v>
      </c>
      <c r="J2102" t="s">
        <v>429</v>
      </c>
      <c r="K2102" t="s">
        <v>387</v>
      </c>
    </row>
    <row r="2103" spans="1:11" x14ac:dyDescent="0.35">
      <c r="A2103" t="s">
        <v>428</v>
      </c>
      <c r="B2103" t="s">
        <v>304</v>
      </c>
      <c r="C2103" t="s">
        <v>87</v>
      </c>
      <c r="D2103" t="s">
        <v>78</v>
      </c>
      <c r="E2103">
        <v>2022</v>
      </c>
      <c r="F2103">
        <v>32</v>
      </c>
      <c r="G2103" t="s">
        <v>82</v>
      </c>
      <c r="H2103" t="s">
        <v>80</v>
      </c>
      <c r="I2103">
        <v>4998605</v>
      </c>
      <c r="J2103" t="s">
        <v>429</v>
      </c>
      <c r="K2103" t="s">
        <v>387</v>
      </c>
    </row>
    <row r="2104" spans="1:11" x14ac:dyDescent="0.35">
      <c r="A2104" t="s">
        <v>428</v>
      </c>
      <c r="B2104" t="s">
        <v>304</v>
      </c>
      <c r="C2104" t="s">
        <v>87</v>
      </c>
      <c r="D2104" t="s">
        <v>78</v>
      </c>
      <c r="E2104">
        <v>2022</v>
      </c>
      <c r="F2104">
        <v>32</v>
      </c>
      <c r="G2104" t="s">
        <v>82</v>
      </c>
      <c r="H2104" t="s">
        <v>81</v>
      </c>
      <c r="I2104">
        <v>50243</v>
      </c>
      <c r="J2104" t="s">
        <v>429</v>
      </c>
      <c r="K2104" t="s">
        <v>387</v>
      </c>
    </row>
    <row r="2105" spans="1:11" x14ac:dyDescent="0.35">
      <c r="A2105" t="s">
        <v>428</v>
      </c>
      <c r="B2105" t="s">
        <v>84</v>
      </c>
      <c r="C2105" t="s">
        <v>411</v>
      </c>
      <c r="D2105" t="s">
        <v>78</v>
      </c>
      <c r="E2105">
        <v>2022</v>
      </c>
      <c r="F2105">
        <v>32</v>
      </c>
      <c r="G2105" t="s">
        <v>82</v>
      </c>
      <c r="H2105" t="s">
        <v>80</v>
      </c>
      <c r="I2105">
        <v>3021.15</v>
      </c>
      <c r="J2105" t="s">
        <v>429</v>
      </c>
      <c r="K2105" t="s">
        <v>412</v>
      </c>
    </row>
    <row r="2106" spans="1:11" x14ac:dyDescent="0.35">
      <c r="A2106" t="s">
        <v>428</v>
      </c>
      <c r="B2106" t="s">
        <v>84</v>
      </c>
      <c r="C2106" t="s">
        <v>351</v>
      </c>
      <c r="D2106" t="s">
        <v>78</v>
      </c>
      <c r="E2106">
        <v>2021</v>
      </c>
      <c r="F2106">
        <v>32</v>
      </c>
      <c r="G2106" t="s">
        <v>82</v>
      </c>
      <c r="H2106" t="s">
        <v>80</v>
      </c>
      <c r="I2106">
        <v>489.26</v>
      </c>
      <c r="J2106" t="s">
        <v>429</v>
      </c>
      <c r="K2106" t="s">
        <v>403</v>
      </c>
    </row>
    <row r="2107" spans="1:11" x14ac:dyDescent="0.35">
      <c r="A2107" t="s">
        <v>428</v>
      </c>
      <c r="B2107" t="s">
        <v>84</v>
      </c>
      <c r="C2107" t="s">
        <v>351</v>
      </c>
      <c r="D2107" t="s">
        <v>78</v>
      </c>
      <c r="E2107">
        <v>2022</v>
      </c>
      <c r="F2107">
        <v>11</v>
      </c>
      <c r="G2107" t="s">
        <v>79</v>
      </c>
      <c r="H2107" t="s">
        <v>80</v>
      </c>
      <c r="I2107">
        <v>6180</v>
      </c>
      <c r="J2107" t="s">
        <v>429</v>
      </c>
      <c r="K2107" t="s">
        <v>403</v>
      </c>
    </row>
    <row r="2108" spans="1:11" x14ac:dyDescent="0.35">
      <c r="A2108" t="s">
        <v>428</v>
      </c>
      <c r="B2108" t="s">
        <v>84</v>
      </c>
      <c r="C2108" t="s">
        <v>351</v>
      </c>
      <c r="D2108" t="s">
        <v>78</v>
      </c>
      <c r="E2108">
        <v>2022</v>
      </c>
      <c r="F2108">
        <v>11</v>
      </c>
      <c r="G2108" t="s">
        <v>79</v>
      </c>
      <c r="H2108" t="s">
        <v>81</v>
      </c>
      <c r="I2108">
        <v>4629</v>
      </c>
      <c r="J2108" t="s">
        <v>429</v>
      </c>
      <c r="K2108" t="s">
        <v>403</v>
      </c>
    </row>
    <row r="2109" spans="1:11" x14ac:dyDescent="0.35">
      <c r="A2109" t="s">
        <v>428</v>
      </c>
      <c r="B2109" t="s">
        <v>84</v>
      </c>
      <c r="C2109" t="s">
        <v>351</v>
      </c>
      <c r="D2109" t="s">
        <v>78</v>
      </c>
      <c r="E2109">
        <v>2022</v>
      </c>
      <c r="F2109">
        <v>12</v>
      </c>
      <c r="G2109" t="s">
        <v>73</v>
      </c>
      <c r="H2109" t="s">
        <v>80</v>
      </c>
      <c r="I2109">
        <v>618</v>
      </c>
      <c r="J2109" t="s">
        <v>429</v>
      </c>
      <c r="K2109" t="s">
        <v>403</v>
      </c>
    </row>
    <row r="2110" spans="1:11" x14ac:dyDescent="0.35">
      <c r="A2110" t="s">
        <v>428</v>
      </c>
      <c r="B2110" t="s">
        <v>84</v>
      </c>
      <c r="C2110" t="s">
        <v>351</v>
      </c>
      <c r="D2110" t="s">
        <v>78</v>
      </c>
      <c r="E2110">
        <v>2022</v>
      </c>
      <c r="F2110">
        <v>12</v>
      </c>
      <c r="G2110" t="s">
        <v>73</v>
      </c>
      <c r="H2110" t="s">
        <v>81</v>
      </c>
      <c r="I2110">
        <v>462.9</v>
      </c>
      <c r="J2110" t="s">
        <v>429</v>
      </c>
      <c r="K2110" t="s">
        <v>403</v>
      </c>
    </row>
    <row r="2111" spans="1:11" x14ac:dyDescent="0.35">
      <c r="A2111" t="s">
        <v>428</v>
      </c>
      <c r="B2111" t="s">
        <v>84</v>
      </c>
      <c r="C2111" t="s">
        <v>351</v>
      </c>
      <c r="D2111" t="s">
        <v>78</v>
      </c>
      <c r="E2111">
        <v>2022</v>
      </c>
      <c r="F2111">
        <v>32</v>
      </c>
      <c r="G2111" t="s">
        <v>82</v>
      </c>
      <c r="H2111" t="s">
        <v>80</v>
      </c>
      <c r="I2111">
        <v>5045.6000000000004</v>
      </c>
      <c r="J2111" t="s">
        <v>429</v>
      </c>
      <c r="K2111" t="s">
        <v>403</v>
      </c>
    </row>
    <row r="2112" spans="1:11" x14ac:dyDescent="0.35">
      <c r="A2112" t="s">
        <v>428</v>
      </c>
      <c r="B2112" t="s">
        <v>84</v>
      </c>
      <c r="C2112" t="s">
        <v>351</v>
      </c>
      <c r="D2112" t="s">
        <v>78</v>
      </c>
      <c r="E2112">
        <v>2022</v>
      </c>
      <c r="F2112">
        <v>32</v>
      </c>
      <c r="G2112" t="s">
        <v>82</v>
      </c>
      <c r="H2112" t="s">
        <v>81</v>
      </c>
      <c r="I2112">
        <v>3779.29</v>
      </c>
      <c r="J2112" t="s">
        <v>429</v>
      </c>
      <c r="K2112" t="s">
        <v>403</v>
      </c>
    </row>
    <row r="2113" spans="1:11" x14ac:dyDescent="0.35">
      <c r="A2113" t="s">
        <v>428</v>
      </c>
      <c r="B2113" t="s">
        <v>84</v>
      </c>
      <c r="C2113" t="s">
        <v>384</v>
      </c>
      <c r="D2113" t="s">
        <v>78</v>
      </c>
      <c r="E2113">
        <v>2021</v>
      </c>
      <c r="F2113">
        <v>32</v>
      </c>
      <c r="G2113" t="s">
        <v>82</v>
      </c>
      <c r="H2113" t="s">
        <v>80</v>
      </c>
      <c r="I2113">
        <v>3073.75</v>
      </c>
      <c r="J2113" t="s">
        <v>429</v>
      </c>
      <c r="K2113" t="s">
        <v>404</v>
      </c>
    </row>
    <row r="2114" spans="1:11" x14ac:dyDescent="0.35">
      <c r="A2114" t="s">
        <v>428</v>
      </c>
      <c r="B2114" t="s">
        <v>84</v>
      </c>
      <c r="C2114" t="s">
        <v>384</v>
      </c>
      <c r="D2114" t="s">
        <v>78</v>
      </c>
      <c r="E2114">
        <v>2022</v>
      </c>
      <c r="F2114">
        <v>11</v>
      </c>
      <c r="G2114" t="s">
        <v>79</v>
      </c>
      <c r="H2114" t="s">
        <v>80</v>
      </c>
      <c r="I2114">
        <v>824</v>
      </c>
      <c r="J2114" t="s">
        <v>429</v>
      </c>
      <c r="K2114" t="s">
        <v>404</v>
      </c>
    </row>
    <row r="2115" spans="1:11" x14ac:dyDescent="0.35">
      <c r="A2115" t="s">
        <v>428</v>
      </c>
      <c r="B2115" t="s">
        <v>84</v>
      </c>
      <c r="C2115" t="s">
        <v>384</v>
      </c>
      <c r="D2115" t="s">
        <v>78</v>
      </c>
      <c r="E2115">
        <v>2022</v>
      </c>
      <c r="F2115">
        <v>11</v>
      </c>
      <c r="G2115" t="s">
        <v>79</v>
      </c>
      <c r="H2115" t="s">
        <v>80</v>
      </c>
      <c r="I2115">
        <v>65719</v>
      </c>
      <c r="J2115" t="s">
        <v>429</v>
      </c>
      <c r="K2115" t="s">
        <v>413</v>
      </c>
    </row>
    <row r="2116" spans="1:11" x14ac:dyDescent="0.35">
      <c r="A2116" t="s">
        <v>428</v>
      </c>
      <c r="B2116" t="s">
        <v>84</v>
      </c>
      <c r="C2116" t="s">
        <v>384</v>
      </c>
      <c r="D2116" t="s">
        <v>78</v>
      </c>
      <c r="E2116">
        <v>2022</v>
      </c>
      <c r="F2116">
        <v>12</v>
      </c>
      <c r="G2116" t="s">
        <v>73</v>
      </c>
      <c r="H2116" t="s">
        <v>80</v>
      </c>
      <c r="I2116">
        <v>104</v>
      </c>
      <c r="J2116" t="s">
        <v>429</v>
      </c>
      <c r="K2116" t="s">
        <v>404</v>
      </c>
    </row>
    <row r="2117" spans="1:11" x14ac:dyDescent="0.35">
      <c r="A2117" t="s">
        <v>428</v>
      </c>
      <c r="B2117" t="s">
        <v>84</v>
      </c>
      <c r="C2117" t="s">
        <v>384</v>
      </c>
      <c r="D2117" t="s">
        <v>78</v>
      </c>
      <c r="E2117">
        <v>2022</v>
      </c>
      <c r="F2117">
        <v>12</v>
      </c>
      <c r="G2117" t="s">
        <v>73</v>
      </c>
      <c r="H2117" t="s">
        <v>80</v>
      </c>
      <c r="I2117">
        <v>9296.7199999999993</v>
      </c>
      <c r="J2117" t="s">
        <v>429</v>
      </c>
      <c r="K2117" t="s">
        <v>413</v>
      </c>
    </row>
    <row r="2118" spans="1:11" x14ac:dyDescent="0.35">
      <c r="A2118" t="s">
        <v>428</v>
      </c>
      <c r="B2118" t="s">
        <v>84</v>
      </c>
      <c r="C2118" t="s">
        <v>384</v>
      </c>
      <c r="D2118" t="s">
        <v>78</v>
      </c>
      <c r="E2118">
        <v>2022</v>
      </c>
      <c r="F2118">
        <v>32</v>
      </c>
      <c r="G2118" t="s">
        <v>82</v>
      </c>
      <c r="H2118" t="s">
        <v>80</v>
      </c>
      <c r="I2118">
        <v>15019.52</v>
      </c>
      <c r="J2118" t="s">
        <v>429</v>
      </c>
      <c r="K2118" t="s">
        <v>404</v>
      </c>
    </row>
    <row r="2119" spans="1:11" x14ac:dyDescent="0.35">
      <c r="A2119" t="s">
        <v>428</v>
      </c>
      <c r="B2119" t="s">
        <v>84</v>
      </c>
      <c r="C2119" t="s">
        <v>384</v>
      </c>
      <c r="D2119" t="s">
        <v>78</v>
      </c>
      <c r="E2119">
        <v>2022</v>
      </c>
      <c r="F2119">
        <v>32</v>
      </c>
      <c r="G2119" t="s">
        <v>82</v>
      </c>
      <c r="H2119" t="s">
        <v>80</v>
      </c>
      <c r="I2119">
        <v>273053.62</v>
      </c>
      <c r="J2119" t="s">
        <v>429</v>
      </c>
      <c r="K2119" t="s">
        <v>413</v>
      </c>
    </row>
    <row r="2120" spans="1:11" x14ac:dyDescent="0.35">
      <c r="A2120" t="s">
        <v>428</v>
      </c>
      <c r="B2120" t="s">
        <v>84</v>
      </c>
      <c r="C2120" t="s">
        <v>327</v>
      </c>
      <c r="D2120" t="s">
        <v>78</v>
      </c>
      <c r="E2120">
        <v>2021</v>
      </c>
      <c r="F2120">
        <v>32</v>
      </c>
      <c r="G2120" t="s">
        <v>82</v>
      </c>
      <c r="H2120" t="s">
        <v>80</v>
      </c>
      <c r="I2120">
        <v>449.11</v>
      </c>
      <c r="J2120" t="s">
        <v>429</v>
      </c>
      <c r="K2120" t="s">
        <v>389</v>
      </c>
    </row>
    <row r="2121" spans="1:11" x14ac:dyDescent="0.35">
      <c r="A2121" t="s">
        <v>428</v>
      </c>
      <c r="B2121" t="s">
        <v>84</v>
      </c>
      <c r="C2121" t="s">
        <v>327</v>
      </c>
      <c r="D2121" t="s">
        <v>78</v>
      </c>
      <c r="E2121">
        <v>2021</v>
      </c>
      <c r="F2121">
        <v>32</v>
      </c>
      <c r="G2121" t="s">
        <v>82</v>
      </c>
      <c r="H2121" t="s">
        <v>81</v>
      </c>
      <c r="I2121">
        <v>367.24</v>
      </c>
      <c r="J2121" t="s">
        <v>429</v>
      </c>
      <c r="K2121" t="s">
        <v>389</v>
      </c>
    </row>
    <row r="2122" spans="1:11" x14ac:dyDescent="0.35">
      <c r="A2122" t="s">
        <v>428</v>
      </c>
      <c r="B2122" t="s">
        <v>84</v>
      </c>
      <c r="C2122" t="s">
        <v>327</v>
      </c>
      <c r="D2122" t="s">
        <v>78</v>
      </c>
      <c r="E2122">
        <v>2022</v>
      </c>
      <c r="F2122">
        <v>11</v>
      </c>
      <c r="G2122" t="s">
        <v>79</v>
      </c>
      <c r="H2122" t="s">
        <v>80</v>
      </c>
      <c r="I2122">
        <v>2854</v>
      </c>
      <c r="J2122" t="s">
        <v>429</v>
      </c>
      <c r="K2122" t="s">
        <v>389</v>
      </c>
    </row>
    <row r="2123" spans="1:11" x14ac:dyDescent="0.35">
      <c r="A2123" t="s">
        <v>428</v>
      </c>
      <c r="B2123" t="s">
        <v>84</v>
      </c>
      <c r="C2123" t="s">
        <v>327</v>
      </c>
      <c r="D2123" t="s">
        <v>78</v>
      </c>
      <c r="E2123">
        <v>2022</v>
      </c>
      <c r="F2123">
        <v>12</v>
      </c>
      <c r="G2123" t="s">
        <v>73</v>
      </c>
      <c r="H2123" t="s">
        <v>80</v>
      </c>
      <c r="I2123">
        <v>228.32</v>
      </c>
      <c r="J2123" t="s">
        <v>429</v>
      </c>
      <c r="K2123" t="s">
        <v>389</v>
      </c>
    </row>
    <row r="2124" spans="1:11" x14ac:dyDescent="0.35">
      <c r="A2124" t="s">
        <v>428</v>
      </c>
      <c r="B2124" t="s">
        <v>84</v>
      </c>
      <c r="C2124" t="s">
        <v>327</v>
      </c>
      <c r="D2124" t="s">
        <v>78</v>
      </c>
      <c r="E2124">
        <v>2022</v>
      </c>
      <c r="F2124">
        <v>32</v>
      </c>
      <c r="G2124" t="s">
        <v>82</v>
      </c>
      <c r="H2124" t="s">
        <v>80</v>
      </c>
      <c r="I2124">
        <v>10146.030000000001</v>
      </c>
      <c r="J2124" t="s">
        <v>429</v>
      </c>
      <c r="K2124" t="s">
        <v>389</v>
      </c>
    </row>
    <row r="2125" spans="1:11" x14ac:dyDescent="0.35">
      <c r="A2125" t="s">
        <v>428</v>
      </c>
      <c r="B2125" t="s">
        <v>84</v>
      </c>
      <c r="C2125" t="s">
        <v>329</v>
      </c>
      <c r="D2125" t="s">
        <v>78</v>
      </c>
      <c r="E2125">
        <v>2021</v>
      </c>
      <c r="F2125">
        <v>11</v>
      </c>
      <c r="G2125" t="s">
        <v>79</v>
      </c>
      <c r="H2125" t="s">
        <v>80</v>
      </c>
      <c r="I2125">
        <v>-252</v>
      </c>
      <c r="J2125" t="s">
        <v>429</v>
      </c>
      <c r="K2125" t="s">
        <v>390</v>
      </c>
    </row>
    <row r="2126" spans="1:11" x14ac:dyDescent="0.35">
      <c r="A2126" t="s">
        <v>428</v>
      </c>
      <c r="B2126" t="s">
        <v>84</v>
      </c>
      <c r="C2126" t="s">
        <v>329</v>
      </c>
      <c r="D2126" t="s">
        <v>78</v>
      </c>
      <c r="E2126">
        <v>2021</v>
      </c>
      <c r="F2126">
        <v>12</v>
      </c>
      <c r="G2126" t="s">
        <v>73</v>
      </c>
      <c r="H2126" t="s">
        <v>80</v>
      </c>
      <c r="I2126">
        <v>-104.19</v>
      </c>
      <c r="J2126" t="s">
        <v>429</v>
      </c>
      <c r="K2126" t="s">
        <v>390</v>
      </c>
    </row>
    <row r="2127" spans="1:11" x14ac:dyDescent="0.35">
      <c r="A2127" t="s">
        <v>428</v>
      </c>
      <c r="B2127" t="s">
        <v>84</v>
      </c>
      <c r="C2127" t="s">
        <v>329</v>
      </c>
      <c r="D2127" t="s">
        <v>78</v>
      </c>
      <c r="E2127">
        <v>2021</v>
      </c>
      <c r="F2127">
        <v>32</v>
      </c>
      <c r="G2127" t="s">
        <v>82</v>
      </c>
      <c r="H2127" t="s">
        <v>80</v>
      </c>
      <c r="I2127">
        <v>2501.21</v>
      </c>
      <c r="J2127" t="s">
        <v>429</v>
      </c>
      <c r="K2127" t="s">
        <v>390</v>
      </c>
    </row>
    <row r="2128" spans="1:11" x14ac:dyDescent="0.35">
      <c r="A2128" t="s">
        <v>428</v>
      </c>
      <c r="B2128" t="s">
        <v>84</v>
      </c>
      <c r="C2128" t="s">
        <v>329</v>
      </c>
      <c r="D2128" t="s">
        <v>78</v>
      </c>
      <c r="E2128">
        <v>2021</v>
      </c>
      <c r="F2128">
        <v>32</v>
      </c>
      <c r="G2128" t="s">
        <v>82</v>
      </c>
      <c r="H2128" t="s">
        <v>81</v>
      </c>
      <c r="I2128">
        <v>947.3</v>
      </c>
      <c r="J2128" t="s">
        <v>429</v>
      </c>
      <c r="K2128" t="s">
        <v>390</v>
      </c>
    </row>
    <row r="2129" spans="1:11" x14ac:dyDescent="0.35">
      <c r="A2129" t="s">
        <v>428</v>
      </c>
      <c r="B2129" t="s">
        <v>84</v>
      </c>
      <c r="C2129" t="s">
        <v>329</v>
      </c>
      <c r="D2129" t="s">
        <v>78</v>
      </c>
      <c r="E2129">
        <v>2022</v>
      </c>
      <c r="F2129">
        <v>11</v>
      </c>
      <c r="G2129" t="s">
        <v>79</v>
      </c>
      <c r="H2129" t="s">
        <v>80</v>
      </c>
      <c r="I2129">
        <v>4429</v>
      </c>
      <c r="J2129" t="s">
        <v>429</v>
      </c>
      <c r="K2129" t="s">
        <v>390</v>
      </c>
    </row>
    <row r="2130" spans="1:11" x14ac:dyDescent="0.35">
      <c r="A2130" t="s">
        <v>428</v>
      </c>
      <c r="B2130" t="s">
        <v>84</v>
      </c>
      <c r="C2130" t="s">
        <v>329</v>
      </c>
      <c r="D2130" t="s">
        <v>78</v>
      </c>
      <c r="E2130">
        <v>2022</v>
      </c>
      <c r="F2130">
        <v>11</v>
      </c>
      <c r="G2130" t="s">
        <v>79</v>
      </c>
      <c r="H2130" t="s">
        <v>81</v>
      </c>
      <c r="I2130">
        <v>2102</v>
      </c>
      <c r="J2130" t="s">
        <v>429</v>
      </c>
      <c r="K2130" t="s">
        <v>390</v>
      </c>
    </row>
    <row r="2131" spans="1:11" x14ac:dyDescent="0.35">
      <c r="A2131" t="s">
        <v>428</v>
      </c>
      <c r="B2131" t="s">
        <v>84</v>
      </c>
      <c r="C2131" t="s">
        <v>329</v>
      </c>
      <c r="D2131" t="s">
        <v>78</v>
      </c>
      <c r="E2131">
        <v>2022</v>
      </c>
      <c r="F2131">
        <v>12</v>
      </c>
      <c r="G2131" t="s">
        <v>73</v>
      </c>
      <c r="H2131" t="s">
        <v>80</v>
      </c>
      <c r="I2131">
        <v>442.9</v>
      </c>
      <c r="J2131" t="s">
        <v>429</v>
      </c>
      <c r="K2131" t="s">
        <v>390</v>
      </c>
    </row>
    <row r="2132" spans="1:11" x14ac:dyDescent="0.35">
      <c r="A2132" t="s">
        <v>428</v>
      </c>
      <c r="B2132" t="s">
        <v>84</v>
      </c>
      <c r="C2132" t="s">
        <v>329</v>
      </c>
      <c r="D2132" t="s">
        <v>78</v>
      </c>
      <c r="E2132">
        <v>2022</v>
      </c>
      <c r="F2132">
        <v>12</v>
      </c>
      <c r="G2132" t="s">
        <v>73</v>
      </c>
      <c r="H2132" t="s">
        <v>81</v>
      </c>
      <c r="I2132">
        <v>210.2</v>
      </c>
      <c r="J2132" t="s">
        <v>429</v>
      </c>
      <c r="K2132" t="s">
        <v>390</v>
      </c>
    </row>
    <row r="2133" spans="1:11" x14ac:dyDescent="0.35">
      <c r="A2133" t="s">
        <v>428</v>
      </c>
      <c r="B2133" t="s">
        <v>84</v>
      </c>
      <c r="C2133" t="s">
        <v>329</v>
      </c>
      <c r="D2133" t="s">
        <v>78</v>
      </c>
      <c r="E2133">
        <v>2022</v>
      </c>
      <c r="F2133">
        <v>32</v>
      </c>
      <c r="G2133" t="s">
        <v>82</v>
      </c>
      <c r="H2133" t="s">
        <v>80</v>
      </c>
      <c r="I2133">
        <v>24083.14</v>
      </c>
      <c r="J2133" t="s">
        <v>429</v>
      </c>
      <c r="K2133" t="s">
        <v>390</v>
      </c>
    </row>
    <row r="2134" spans="1:11" x14ac:dyDescent="0.35">
      <c r="A2134" t="s">
        <v>428</v>
      </c>
      <c r="B2134" t="s">
        <v>84</v>
      </c>
      <c r="C2134" t="s">
        <v>329</v>
      </c>
      <c r="D2134" t="s">
        <v>78</v>
      </c>
      <c r="E2134">
        <v>2022</v>
      </c>
      <c r="F2134">
        <v>32</v>
      </c>
      <c r="G2134" t="s">
        <v>82</v>
      </c>
      <c r="H2134" t="s">
        <v>81</v>
      </c>
      <c r="I2134">
        <v>12393.34</v>
      </c>
      <c r="J2134" t="s">
        <v>429</v>
      </c>
      <c r="K2134" t="s">
        <v>390</v>
      </c>
    </row>
    <row r="2135" spans="1:11" x14ac:dyDescent="0.35">
      <c r="A2135" t="s">
        <v>428</v>
      </c>
      <c r="B2135" t="s">
        <v>84</v>
      </c>
      <c r="C2135" t="s">
        <v>334</v>
      </c>
      <c r="D2135" t="s">
        <v>78</v>
      </c>
      <c r="E2135">
        <v>2021</v>
      </c>
      <c r="F2135">
        <v>12</v>
      </c>
      <c r="G2135" t="s">
        <v>73</v>
      </c>
      <c r="H2135" t="s">
        <v>80</v>
      </c>
      <c r="I2135">
        <v>-1.1000000000000001</v>
      </c>
      <c r="J2135" t="s">
        <v>429</v>
      </c>
      <c r="K2135" t="s">
        <v>391</v>
      </c>
    </row>
    <row r="2136" spans="1:11" x14ac:dyDescent="0.35">
      <c r="A2136" t="s">
        <v>428</v>
      </c>
      <c r="B2136" t="s">
        <v>84</v>
      </c>
      <c r="C2136" t="s">
        <v>334</v>
      </c>
      <c r="D2136" t="s">
        <v>78</v>
      </c>
      <c r="E2136">
        <v>2021</v>
      </c>
      <c r="F2136">
        <v>12</v>
      </c>
      <c r="G2136" t="s">
        <v>73</v>
      </c>
      <c r="H2136" t="s">
        <v>35</v>
      </c>
      <c r="I2136">
        <v>0</v>
      </c>
      <c r="J2136" t="s">
        <v>429</v>
      </c>
      <c r="K2136" t="s">
        <v>391</v>
      </c>
    </row>
    <row r="2137" spans="1:11" x14ac:dyDescent="0.35">
      <c r="A2137" t="s">
        <v>428</v>
      </c>
      <c r="B2137" t="s">
        <v>84</v>
      </c>
      <c r="C2137" t="s">
        <v>334</v>
      </c>
      <c r="D2137" t="s">
        <v>78</v>
      </c>
      <c r="E2137">
        <v>2021</v>
      </c>
      <c r="F2137">
        <v>32</v>
      </c>
      <c r="G2137" t="s">
        <v>82</v>
      </c>
      <c r="H2137" t="s">
        <v>80</v>
      </c>
      <c r="I2137">
        <v>878.87</v>
      </c>
      <c r="J2137" t="s">
        <v>429</v>
      </c>
      <c r="K2137" t="s">
        <v>391</v>
      </c>
    </row>
    <row r="2138" spans="1:11" x14ac:dyDescent="0.35">
      <c r="A2138" t="s">
        <v>428</v>
      </c>
      <c r="B2138" t="s">
        <v>84</v>
      </c>
      <c r="C2138" t="s">
        <v>334</v>
      </c>
      <c r="D2138" t="s">
        <v>78</v>
      </c>
      <c r="E2138">
        <v>2022</v>
      </c>
      <c r="F2138">
        <v>11</v>
      </c>
      <c r="G2138" t="s">
        <v>79</v>
      </c>
      <c r="H2138" t="s">
        <v>80</v>
      </c>
      <c r="I2138">
        <v>1659</v>
      </c>
      <c r="J2138" t="s">
        <v>429</v>
      </c>
      <c r="K2138" t="s">
        <v>391</v>
      </c>
    </row>
    <row r="2139" spans="1:11" x14ac:dyDescent="0.35">
      <c r="A2139" t="s">
        <v>428</v>
      </c>
      <c r="B2139" t="s">
        <v>84</v>
      </c>
      <c r="C2139" t="s">
        <v>334</v>
      </c>
      <c r="D2139" t="s">
        <v>78</v>
      </c>
      <c r="E2139">
        <v>2022</v>
      </c>
      <c r="F2139">
        <v>12</v>
      </c>
      <c r="G2139" t="s">
        <v>73</v>
      </c>
      <c r="H2139" t="s">
        <v>80</v>
      </c>
      <c r="I2139">
        <v>165.9</v>
      </c>
      <c r="J2139" t="s">
        <v>429</v>
      </c>
      <c r="K2139" t="s">
        <v>391</v>
      </c>
    </row>
    <row r="2140" spans="1:11" x14ac:dyDescent="0.35">
      <c r="A2140" t="s">
        <v>428</v>
      </c>
      <c r="B2140" t="s">
        <v>84</v>
      </c>
      <c r="C2140" t="s">
        <v>334</v>
      </c>
      <c r="D2140" t="s">
        <v>78</v>
      </c>
      <c r="E2140">
        <v>2022</v>
      </c>
      <c r="F2140">
        <v>32</v>
      </c>
      <c r="G2140" t="s">
        <v>82</v>
      </c>
      <c r="H2140" t="s">
        <v>80</v>
      </c>
      <c r="I2140">
        <v>2198.75</v>
      </c>
      <c r="J2140" t="s">
        <v>429</v>
      </c>
      <c r="K2140" t="s">
        <v>391</v>
      </c>
    </row>
    <row r="2141" spans="1:11" x14ac:dyDescent="0.35">
      <c r="A2141" t="s">
        <v>428</v>
      </c>
      <c r="B2141" t="s">
        <v>84</v>
      </c>
      <c r="C2141" t="s">
        <v>330</v>
      </c>
      <c r="D2141" t="s">
        <v>78</v>
      </c>
      <c r="E2141">
        <v>2020</v>
      </c>
      <c r="F2141">
        <v>11</v>
      </c>
      <c r="G2141" t="s">
        <v>79</v>
      </c>
      <c r="H2141" t="s">
        <v>80</v>
      </c>
      <c r="I2141">
        <v>-36</v>
      </c>
      <c r="J2141" t="s">
        <v>429</v>
      </c>
      <c r="K2141" t="s">
        <v>392</v>
      </c>
    </row>
    <row r="2142" spans="1:11" x14ac:dyDescent="0.35">
      <c r="A2142" t="s">
        <v>428</v>
      </c>
      <c r="B2142" t="s">
        <v>84</v>
      </c>
      <c r="C2142" t="s">
        <v>330</v>
      </c>
      <c r="D2142" t="s">
        <v>78</v>
      </c>
      <c r="E2142">
        <v>2020</v>
      </c>
      <c r="F2142">
        <v>12</v>
      </c>
      <c r="G2142" t="s">
        <v>73</v>
      </c>
      <c r="H2142" t="s">
        <v>80</v>
      </c>
      <c r="I2142">
        <v>-3.6</v>
      </c>
      <c r="J2142" t="s">
        <v>429</v>
      </c>
      <c r="K2142" t="s">
        <v>392</v>
      </c>
    </row>
    <row r="2143" spans="1:11" x14ac:dyDescent="0.35">
      <c r="A2143" t="s">
        <v>428</v>
      </c>
      <c r="B2143" t="s">
        <v>84</v>
      </c>
      <c r="C2143" t="s">
        <v>330</v>
      </c>
      <c r="D2143" t="s">
        <v>78</v>
      </c>
      <c r="E2143">
        <v>2021</v>
      </c>
      <c r="F2143">
        <v>11</v>
      </c>
      <c r="G2143" t="s">
        <v>79</v>
      </c>
      <c r="H2143" t="s">
        <v>80</v>
      </c>
      <c r="I2143">
        <v>-1039</v>
      </c>
      <c r="J2143" t="s">
        <v>429</v>
      </c>
      <c r="K2143" t="s">
        <v>392</v>
      </c>
    </row>
    <row r="2144" spans="1:11" x14ac:dyDescent="0.35">
      <c r="A2144" t="s">
        <v>428</v>
      </c>
      <c r="B2144" t="s">
        <v>84</v>
      </c>
      <c r="C2144" t="s">
        <v>330</v>
      </c>
      <c r="D2144" t="s">
        <v>78</v>
      </c>
      <c r="E2144">
        <v>2021</v>
      </c>
      <c r="F2144">
        <v>12</v>
      </c>
      <c r="G2144" t="s">
        <v>73</v>
      </c>
      <c r="H2144" t="s">
        <v>80</v>
      </c>
      <c r="I2144">
        <v>-106.61</v>
      </c>
      <c r="J2144" t="s">
        <v>429</v>
      </c>
      <c r="K2144" t="s">
        <v>392</v>
      </c>
    </row>
    <row r="2145" spans="1:11" x14ac:dyDescent="0.35">
      <c r="A2145" t="s">
        <v>428</v>
      </c>
      <c r="B2145" t="s">
        <v>84</v>
      </c>
      <c r="C2145" t="s">
        <v>330</v>
      </c>
      <c r="D2145" t="s">
        <v>78</v>
      </c>
      <c r="E2145">
        <v>2021</v>
      </c>
      <c r="F2145">
        <v>32</v>
      </c>
      <c r="G2145" t="s">
        <v>82</v>
      </c>
      <c r="H2145" t="s">
        <v>80</v>
      </c>
      <c r="I2145">
        <v>15531.83</v>
      </c>
      <c r="J2145" t="s">
        <v>429</v>
      </c>
      <c r="K2145" t="s">
        <v>392</v>
      </c>
    </row>
    <row r="2146" spans="1:11" x14ac:dyDescent="0.35">
      <c r="A2146" t="s">
        <v>428</v>
      </c>
      <c r="B2146" t="s">
        <v>84</v>
      </c>
      <c r="C2146" t="s">
        <v>330</v>
      </c>
      <c r="D2146" t="s">
        <v>78</v>
      </c>
      <c r="E2146">
        <v>2021</v>
      </c>
      <c r="F2146">
        <v>32</v>
      </c>
      <c r="G2146" t="s">
        <v>82</v>
      </c>
      <c r="H2146" t="s">
        <v>81</v>
      </c>
      <c r="I2146">
        <v>2761.78</v>
      </c>
      <c r="J2146" t="s">
        <v>429</v>
      </c>
      <c r="K2146" t="s">
        <v>392</v>
      </c>
    </row>
    <row r="2147" spans="1:11" x14ac:dyDescent="0.35">
      <c r="A2147" t="s">
        <v>428</v>
      </c>
      <c r="B2147" t="s">
        <v>84</v>
      </c>
      <c r="C2147" t="s">
        <v>330</v>
      </c>
      <c r="D2147" t="s">
        <v>78</v>
      </c>
      <c r="E2147">
        <v>2022</v>
      </c>
      <c r="F2147">
        <v>11</v>
      </c>
      <c r="G2147" t="s">
        <v>79</v>
      </c>
      <c r="H2147" t="s">
        <v>80</v>
      </c>
      <c r="I2147">
        <v>20609</v>
      </c>
      <c r="J2147" t="s">
        <v>429</v>
      </c>
      <c r="K2147" t="s">
        <v>392</v>
      </c>
    </row>
    <row r="2148" spans="1:11" x14ac:dyDescent="0.35">
      <c r="A2148" t="s">
        <v>428</v>
      </c>
      <c r="B2148" t="s">
        <v>84</v>
      </c>
      <c r="C2148" t="s">
        <v>330</v>
      </c>
      <c r="D2148" t="s">
        <v>78</v>
      </c>
      <c r="E2148">
        <v>2022</v>
      </c>
      <c r="F2148">
        <v>11</v>
      </c>
      <c r="G2148" t="s">
        <v>79</v>
      </c>
      <c r="H2148" t="s">
        <v>81</v>
      </c>
      <c r="I2148">
        <v>8403</v>
      </c>
      <c r="J2148" t="s">
        <v>429</v>
      </c>
      <c r="K2148" t="s">
        <v>392</v>
      </c>
    </row>
    <row r="2149" spans="1:11" x14ac:dyDescent="0.35">
      <c r="A2149" t="s">
        <v>428</v>
      </c>
      <c r="B2149" t="s">
        <v>84</v>
      </c>
      <c r="C2149" t="s">
        <v>330</v>
      </c>
      <c r="D2149" t="s">
        <v>78</v>
      </c>
      <c r="E2149">
        <v>2022</v>
      </c>
      <c r="F2149">
        <v>12</v>
      </c>
      <c r="G2149" t="s">
        <v>73</v>
      </c>
      <c r="H2149" t="s">
        <v>80</v>
      </c>
      <c r="I2149">
        <v>1999.64</v>
      </c>
      <c r="J2149" t="s">
        <v>429</v>
      </c>
      <c r="K2149" t="s">
        <v>392</v>
      </c>
    </row>
    <row r="2150" spans="1:11" x14ac:dyDescent="0.35">
      <c r="A2150" t="s">
        <v>428</v>
      </c>
      <c r="B2150" t="s">
        <v>84</v>
      </c>
      <c r="C2150" t="s">
        <v>330</v>
      </c>
      <c r="D2150" t="s">
        <v>78</v>
      </c>
      <c r="E2150">
        <v>2022</v>
      </c>
      <c r="F2150">
        <v>12</v>
      </c>
      <c r="G2150" t="s">
        <v>73</v>
      </c>
      <c r="H2150" t="s">
        <v>81</v>
      </c>
      <c r="I2150">
        <v>840.3</v>
      </c>
      <c r="J2150" t="s">
        <v>429</v>
      </c>
      <c r="K2150" t="s">
        <v>392</v>
      </c>
    </row>
    <row r="2151" spans="1:11" x14ac:dyDescent="0.35">
      <c r="A2151" t="s">
        <v>428</v>
      </c>
      <c r="B2151" t="s">
        <v>84</v>
      </c>
      <c r="C2151" t="s">
        <v>330</v>
      </c>
      <c r="D2151" t="s">
        <v>78</v>
      </c>
      <c r="E2151">
        <v>2022</v>
      </c>
      <c r="F2151">
        <v>32</v>
      </c>
      <c r="G2151" t="s">
        <v>82</v>
      </c>
      <c r="H2151" t="s">
        <v>80</v>
      </c>
      <c r="I2151">
        <v>141416.21</v>
      </c>
      <c r="J2151" t="s">
        <v>429</v>
      </c>
      <c r="K2151" t="s">
        <v>392</v>
      </c>
    </row>
    <row r="2152" spans="1:11" x14ac:dyDescent="0.35">
      <c r="A2152" t="s">
        <v>428</v>
      </c>
      <c r="B2152" t="s">
        <v>84</v>
      </c>
      <c r="C2152" t="s">
        <v>330</v>
      </c>
      <c r="D2152" t="s">
        <v>78</v>
      </c>
      <c r="E2152">
        <v>2022</v>
      </c>
      <c r="F2152">
        <v>32</v>
      </c>
      <c r="G2152" t="s">
        <v>82</v>
      </c>
      <c r="H2152" t="s">
        <v>81</v>
      </c>
      <c r="I2152">
        <v>55259.74</v>
      </c>
      <c r="J2152" t="s">
        <v>429</v>
      </c>
      <c r="K2152" t="s">
        <v>392</v>
      </c>
    </row>
    <row r="2153" spans="1:11" x14ac:dyDescent="0.35">
      <c r="A2153" t="s">
        <v>428</v>
      </c>
      <c r="B2153" t="s">
        <v>84</v>
      </c>
      <c r="C2153" t="s">
        <v>85</v>
      </c>
      <c r="D2153" t="s">
        <v>78</v>
      </c>
      <c r="E2153">
        <v>2021</v>
      </c>
      <c r="F2153">
        <v>32</v>
      </c>
      <c r="G2153" t="s">
        <v>82</v>
      </c>
      <c r="H2153" t="s">
        <v>80</v>
      </c>
      <c r="I2153">
        <v>1088.9000000000001</v>
      </c>
      <c r="J2153" t="s">
        <v>429</v>
      </c>
      <c r="K2153" t="s">
        <v>388</v>
      </c>
    </row>
    <row r="2154" spans="1:11" x14ac:dyDescent="0.35">
      <c r="A2154" t="s">
        <v>428</v>
      </c>
      <c r="B2154" t="s">
        <v>84</v>
      </c>
      <c r="C2154" t="s">
        <v>85</v>
      </c>
      <c r="D2154" t="s">
        <v>78</v>
      </c>
      <c r="E2154">
        <v>2022</v>
      </c>
      <c r="F2154">
        <v>11</v>
      </c>
      <c r="G2154" t="s">
        <v>79</v>
      </c>
      <c r="H2154" t="s">
        <v>80</v>
      </c>
      <c r="I2154">
        <v>6502</v>
      </c>
      <c r="J2154" t="s">
        <v>429</v>
      </c>
      <c r="K2154" t="s">
        <v>388</v>
      </c>
    </row>
    <row r="2155" spans="1:11" x14ac:dyDescent="0.35">
      <c r="A2155" t="s">
        <v>428</v>
      </c>
      <c r="B2155" t="s">
        <v>84</v>
      </c>
      <c r="C2155" t="s">
        <v>85</v>
      </c>
      <c r="D2155" t="s">
        <v>78</v>
      </c>
      <c r="E2155">
        <v>2022</v>
      </c>
      <c r="F2155">
        <v>12</v>
      </c>
      <c r="G2155" t="s">
        <v>73</v>
      </c>
      <c r="H2155" t="s">
        <v>80</v>
      </c>
      <c r="I2155">
        <v>325.10000000000002</v>
      </c>
      <c r="J2155" t="s">
        <v>429</v>
      </c>
      <c r="K2155" t="s">
        <v>388</v>
      </c>
    </row>
    <row r="2156" spans="1:11" x14ac:dyDescent="0.35">
      <c r="A2156" t="s">
        <v>428</v>
      </c>
      <c r="B2156" t="s">
        <v>84</v>
      </c>
      <c r="C2156" t="s">
        <v>85</v>
      </c>
      <c r="D2156" t="s">
        <v>78</v>
      </c>
      <c r="E2156">
        <v>2022</v>
      </c>
      <c r="F2156">
        <v>32</v>
      </c>
      <c r="G2156" t="s">
        <v>82</v>
      </c>
      <c r="H2156" t="s">
        <v>80</v>
      </c>
      <c r="I2156">
        <v>11656.66</v>
      </c>
      <c r="J2156" t="s">
        <v>429</v>
      </c>
      <c r="K2156" t="s">
        <v>388</v>
      </c>
    </row>
    <row r="2157" spans="1:11" x14ac:dyDescent="0.35">
      <c r="A2157" t="s">
        <v>428</v>
      </c>
      <c r="B2157" t="s">
        <v>84</v>
      </c>
      <c r="C2157" t="s">
        <v>335</v>
      </c>
      <c r="D2157" t="s">
        <v>78</v>
      </c>
      <c r="E2157">
        <v>2021</v>
      </c>
      <c r="F2157">
        <v>32</v>
      </c>
      <c r="G2157" t="s">
        <v>82</v>
      </c>
      <c r="H2157" t="s">
        <v>80</v>
      </c>
      <c r="I2157">
        <v>1483.19</v>
      </c>
      <c r="J2157" t="s">
        <v>429</v>
      </c>
      <c r="K2157" t="s">
        <v>393</v>
      </c>
    </row>
    <row r="2158" spans="1:11" x14ac:dyDescent="0.35">
      <c r="A2158" t="s">
        <v>428</v>
      </c>
      <c r="B2158" t="s">
        <v>84</v>
      </c>
      <c r="C2158" t="s">
        <v>335</v>
      </c>
      <c r="D2158" t="s">
        <v>78</v>
      </c>
      <c r="E2158">
        <v>2022</v>
      </c>
      <c r="F2158">
        <v>11</v>
      </c>
      <c r="G2158" t="s">
        <v>79</v>
      </c>
      <c r="H2158" t="s">
        <v>80</v>
      </c>
      <c r="I2158">
        <v>4734</v>
      </c>
      <c r="J2158" t="s">
        <v>429</v>
      </c>
      <c r="K2158" t="s">
        <v>393</v>
      </c>
    </row>
    <row r="2159" spans="1:11" x14ac:dyDescent="0.35">
      <c r="A2159" t="s">
        <v>428</v>
      </c>
      <c r="B2159" t="s">
        <v>84</v>
      </c>
      <c r="C2159" t="s">
        <v>335</v>
      </c>
      <c r="D2159" t="s">
        <v>78</v>
      </c>
      <c r="E2159">
        <v>2022</v>
      </c>
      <c r="F2159">
        <v>11</v>
      </c>
      <c r="G2159" t="s">
        <v>79</v>
      </c>
      <c r="H2159" t="s">
        <v>81</v>
      </c>
      <c r="I2159">
        <v>9976</v>
      </c>
      <c r="J2159" t="s">
        <v>429</v>
      </c>
      <c r="K2159" t="s">
        <v>393</v>
      </c>
    </row>
    <row r="2160" spans="1:11" x14ac:dyDescent="0.35">
      <c r="A2160" t="s">
        <v>428</v>
      </c>
      <c r="B2160" t="s">
        <v>84</v>
      </c>
      <c r="C2160" t="s">
        <v>335</v>
      </c>
      <c r="D2160" t="s">
        <v>78</v>
      </c>
      <c r="E2160">
        <v>2022</v>
      </c>
      <c r="F2160">
        <v>12</v>
      </c>
      <c r="G2160" t="s">
        <v>73</v>
      </c>
      <c r="H2160" t="s">
        <v>80</v>
      </c>
      <c r="I2160">
        <v>473.4</v>
      </c>
      <c r="J2160" t="s">
        <v>429</v>
      </c>
      <c r="K2160" t="s">
        <v>393</v>
      </c>
    </row>
    <row r="2161" spans="1:11" x14ac:dyDescent="0.35">
      <c r="A2161" t="s">
        <v>428</v>
      </c>
      <c r="B2161" t="s">
        <v>84</v>
      </c>
      <c r="C2161" t="s">
        <v>335</v>
      </c>
      <c r="D2161" t="s">
        <v>78</v>
      </c>
      <c r="E2161">
        <v>2022</v>
      </c>
      <c r="F2161">
        <v>12</v>
      </c>
      <c r="G2161" t="s">
        <v>73</v>
      </c>
      <c r="H2161" t="s">
        <v>81</v>
      </c>
      <c r="I2161">
        <v>997.6</v>
      </c>
      <c r="J2161" t="s">
        <v>429</v>
      </c>
      <c r="K2161" t="s">
        <v>393</v>
      </c>
    </row>
    <row r="2162" spans="1:11" x14ac:dyDescent="0.35">
      <c r="A2162" t="s">
        <v>428</v>
      </c>
      <c r="B2162" t="s">
        <v>84</v>
      </c>
      <c r="C2162" t="s">
        <v>335</v>
      </c>
      <c r="D2162" t="s">
        <v>78</v>
      </c>
      <c r="E2162">
        <v>2022</v>
      </c>
      <c r="F2162">
        <v>32</v>
      </c>
      <c r="G2162" t="s">
        <v>82</v>
      </c>
      <c r="H2162" t="s">
        <v>80</v>
      </c>
      <c r="I2162">
        <v>6720.95</v>
      </c>
      <c r="J2162" t="s">
        <v>429</v>
      </c>
      <c r="K2162" t="s">
        <v>393</v>
      </c>
    </row>
    <row r="2163" spans="1:11" x14ac:dyDescent="0.35">
      <c r="A2163" t="s">
        <v>428</v>
      </c>
      <c r="B2163" t="s">
        <v>84</v>
      </c>
      <c r="C2163" t="s">
        <v>335</v>
      </c>
      <c r="D2163" t="s">
        <v>78</v>
      </c>
      <c r="E2163">
        <v>2022</v>
      </c>
      <c r="F2163">
        <v>32</v>
      </c>
      <c r="G2163" t="s">
        <v>82</v>
      </c>
      <c r="H2163" t="s">
        <v>81</v>
      </c>
      <c r="I2163">
        <v>12554.77</v>
      </c>
      <c r="J2163" t="s">
        <v>429</v>
      </c>
      <c r="K2163" t="s">
        <v>393</v>
      </c>
    </row>
    <row r="2164" spans="1:11" x14ac:dyDescent="0.35">
      <c r="A2164" t="s">
        <v>428</v>
      </c>
      <c r="B2164" t="s">
        <v>84</v>
      </c>
      <c r="C2164" t="s">
        <v>352</v>
      </c>
      <c r="D2164" t="s">
        <v>78</v>
      </c>
      <c r="E2164">
        <v>2021</v>
      </c>
      <c r="F2164">
        <v>32</v>
      </c>
      <c r="G2164" t="s">
        <v>82</v>
      </c>
      <c r="H2164" t="s">
        <v>80</v>
      </c>
      <c r="I2164">
        <v>1859.08</v>
      </c>
      <c r="J2164" t="s">
        <v>429</v>
      </c>
      <c r="K2164" t="s">
        <v>399</v>
      </c>
    </row>
    <row r="2165" spans="1:11" x14ac:dyDescent="0.35">
      <c r="A2165" t="s">
        <v>428</v>
      </c>
      <c r="B2165" t="s">
        <v>84</v>
      </c>
      <c r="C2165" t="s">
        <v>353</v>
      </c>
      <c r="D2165" t="s">
        <v>78</v>
      </c>
      <c r="E2165">
        <v>2021</v>
      </c>
      <c r="F2165">
        <v>32</v>
      </c>
      <c r="G2165" t="s">
        <v>82</v>
      </c>
      <c r="H2165" t="s">
        <v>80</v>
      </c>
      <c r="I2165">
        <v>403.81</v>
      </c>
      <c r="J2165" t="s">
        <v>429</v>
      </c>
      <c r="K2165" t="s">
        <v>402</v>
      </c>
    </row>
    <row r="2166" spans="1:11" x14ac:dyDescent="0.35">
      <c r="A2166" t="s">
        <v>428</v>
      </c>
      <c r="B2166" t="s">
        <v>84</v>
      </c>
      <c r="C2166" t="s">
        <v>353</v>
      </c>
      <c r="D2166" t="s">
        <v>78</v>
      </c>
      <c r="E2166">
        <v>2021</v>
      </c>
      <c r="F2166">
        <v>32</v>
      </c>
      <c r="G2166" t="s">
        <v>82</v>
      </c>
      <c r="H2166" t="s">
        <v>81</v>
      </c>
      <c r="I2166">
        <v>868.15</v>
      </c>
      <c r="J2166" t="s">
        <v>429</v>
      </c>
      <c r="K2166" t="s">
        <v>402</v>
      </c>
    </row>
    <row r="2167" spans="1:11" x14ac:dyDescent="0.35">
      <c r="A2167" t="s">
        <v>428</v>
      </c>
      <c r="B2167" t="s">
        <v>84</v>
      </c>
      <c r="C2167" t="s">
        <v>353</v>
      </c>
      <c r="D2167" t="s">
        <v>78</v>
      </c>
      <c r="E2167">
        <v>2022</v>
      </c>
      <c r="F2167">
        <v>12</v>
      </c>
      <c r="G2167" t="s">
        <v>73</v>
      </c>
      <c r="H2167" t="s">
        <v>80</v>
      </c>
      <c r="I2167">
        <v>34.049999999999997</v>
      </c>
      <c r="J2167" t="s">
        <v>429</v>
      </c>
      <c r="K2167" t="s">
        <v>402</v>
      </c>
    </row>
    <row r="2168" spans="1:11" x14ac:dyDescent="0.35">
      <c r="A2168" t="s">
        <v>428</v>
      </c>
      <c r="B2168" t="s">
        <v>84</v>
      </c>
      <c r="C2168" t="s">
        <v>336</v>
      </c>
      <c r="D2168" t="s">
        <v>78</v>
      </c>
      <c r="E2168">
        <v>2021</v>
      </c>
      <c r="F2168">
        <v>11</v>
      </c>
      <c r="G2168" t="s">
        <v>79</v>
      </c>
      <c r="H2168" t="s">
        <v>80</v>
      </c>
      <c r="I2168">
        <v>-3203</v>
      </c>
      <c r="J2168" t="s">
        <v>429</v>
      </c>
      <c r="K2168" t="s">
        <v>394</v>
      </c>
    </row>
    <row r="2169" spans="1:11" x14ac:dyDescent="0.35">
      <c r="A2169" t="s">
        <v>428</v>
      </c>
      <c r="B2169" t="s">
        <v>84</v>
      </c>
      <c r="C2169" t="s">
        <v>336</v>
      </c>
      <c r="D2169" t="s">
        <v>78</v>
      </c>
      <c r="E2169">
        <v>2021</v>
      </c>
      <c r="F2169">
        <v>12</v>
      </c>
      <c r="G2169" t="s">
        <v>73</v>
      </c>
      <c r="H2169" t="s">
        <v>80</v>
      </c>
      <c r="I2169">
        <v>-256.24</v>
      </c>
      <c r="J2169" t="s">
        <v>429</v>
      </c>
      <c r="K2169" t="s">
        <v>394</v>
      </c>
    </row>
    <row r="2170" spans="1:11" x14ac:dyDescent="0.35">
      <c r="A2170" t="s">
        <v>428</v>
      </c>
      <c r="B2170" t="s">
        <v>84</v>
      </c>
      <c r="C2170" t="s">
        <v>336</v>
      </c>
      <c r="D2170" t="s">
        <v>78</v>
      </c>
      <c r="E2170">
        <v>2021</v>
      </c>
      <c r="F2170">
        <v>32</v>
      </c>
      <c r="G2170" t="s">
        <v>82</v>
      </c>
      <c r="H2170" t="s">
        <v>80</v>
      </c>
      <c r="I2170">
        <v>570.84</v>
      </c>
      <c r="J2170" t="s">
        <v>429</v>
      </c>
      <c r="K2170" t="s">
        <v>394</v>
      </c>
    </row>
    <row r="2171" spans="1:11" x14ac:dyDescent="0.35">
      <c r="A2171" t="s">
        <v>428</v>
      </c>
      <c r="B2171" t="s">
        <v>84</v>
      </c>
      <c r="C2171" t="s">
        <v>354</v>
      </c>
      <c r="D2171" t="s">
        <v>78</v>
      </c>
      <c r="E2171">
        <v>2022</v>
      </c>
      <c r="F2171">
        <v>32</v>
      </c>
      <c r="G2171" t="s">
        <v>82</v>
      </c>
      <c r="H2171" t="s">
        <v>80</v>
      </c>
      <c r="I2171">
        <v>3424.94</v>
      </c>
      <c r="J2171" t="s">
        <v>429</v>
      </c>
      <c r="K2171" t="s">
        <v>400</v>
      </c>
    </row>
    <row r="2172" spans="1:11" x14ac:dyDescent="0.35">
      <c r="A2172" t="s">
        <v>428</v>
      </c>
      <c r="B2172" t="s">
        <v>84</v>
      </c>
      <c r="C2172" t="s">
        <v>337</v>
      </c>
      <c r="D2172" t="s">
        <v>78</v>
      </c>
      <c r="E2172">
        <v>2021</v>
      </c>
      <c r="F2172">
        <v>32</v>
      </c>
      <c r="G2172" t="s">
        <v>82</v>
      </c>
      <c r="H2172" t="s">
        <v>80</v>
      </c>
      <c r="I2172">
        <v>517.97</v>
      </c>
      <c r="J2172" t="s">
        <v>429</v>
      </c>
      <c r="K2172" t="s">
        <v>395</v>
      </c>
    </row>
    <row r="2173" spans="1:11" x14ac:dyDescent="0.35">
      <c r="A2173" t="s">
        <v>428</v>
      </c>
      <c r="B2173" t="s">
        <v>84</v>
      </c>
      <c r="C2173" t="s">
        <v>331</v>
      </c>
      <c r="D2173" t="s">
        <v>78</v>
      </c>
      <c r="E2173">
        <v>2021</v>
      </c>
      <c r="F2173">
        <v>11</v>
      </c>
      <c r="G2173" t="s">
        <v>79</v>
      </c>
      <c r="H2173" t="s">
        <v>80</v>
      </c>
      <c r="I2173">
        <v>-1017</v>
      </c>
      <c r="J2173" t="s">
        <v>429</v>
      </c>
      <c r="K2173" t="s">
        <v>397</v>
      </c>
    </row>
    <row r="2174" spans="1:11" x14ac:dyDescent="0.35">
      <c r="A2174" t="s">
        <v>428</v>
      </c>
      <c r="B2174" t="s">
        <v>84</v>
      </c>
      <c r="C2174" t="s">
        <v>331</v>
      </c>
      <c r="D2174" t="s">
        <v>78</v>
      </c>
      <c r="E2174">
        <v>2021</v>
      </c>
      <c r="F2174">
        <v>11</v>
      </c>
      <c r="G2174" t="s">
        <v>79</v>
      </c>
      <c r="H2174" t="s">
        <v>81</v>
      </c>
      <c r="I2174">
        <v>-882</v>
      </c>
      <c r="J2174" t="s">
        <v>429</v>
      </c>
      <c r="K2174" t="s">
        <v>397</v>
      </c>
    </row>
    <row r="2175" spans="1:11" x14ac:dyDescent="0.35">
      <c r="A2175" t="s">
        <v>428</v>
      </c>
      <c r="B2175" t="s">
        <v>84</v>
      </c>
      <c r="C2175" t="s">
        <v>331</v>
      </c>
      <c r="D2175" t="s">
        <v>78</v>
      </c>
      <c r="E2175">
        <v>2021</v>
      </c>
      <c r="F2175">
        <v>12</v>
      </c>
      <c r="G2175" t="s">
        <v>73</v>
      </c>
      <c r="H2175" t="s">
        <v>80</v>
      </c>
      <c r="I2175">
        <v>-133.80000000000001</v>
      </c>
      <c r="J2175" t="s">
        <v>429</v>
      </c>
      <c r="K2175" t="s">
        <v>397</v>
      </c>
    </row>
    <row r="2176" spans="1:11" x14ac:dyDescent="0.35">
      <c r="A2176" t="s">
        <v>428</v>
      </c>
      <c r="B2176" t="s">
        <v>84</v>
      </c>
      <c r="C2176" t="s">
        <v>331</v>
      </c>
      <c r="D2176" t="s">
        <v>78</v>
      </c>
      <c r="E2176">
        <v>2021</v>
      </c>
      <c r="F2176">
        <v>12</v>
      </c>
      <c r="G2176" t="s">
        <v>73</v>
      </c>
      <c r="H2176" t="s">
        <v>81</v>
      </c>
      <c r="I2176">
        <v>-88.2</v>
      </c>
      <c r="J2176" t="s">
        <v>429</v>
      </c>
      <c r="K2176" t="s">
        <v>397</v>
      </c>
    </row>
    <row r="2177" spans="1:11" x14ac:dyDescent="0.35">
      <c r="A2177" t="s">
        <v>428</v>
      </c>
      <c r="B2177" t="s">
        <v>84</v>
      </c>
      <c r="C2177" t="s">
        <v>331</v>
      </c>
      <c r="D2177" t="s">
        <v>78</v>
      </c>
      <c r="E2177">
        <v>2021</v>
      </c>
      <c r="F2177">
        <v>32</v>
      </c>
      <c r="G2177" t="s">
        <v>82</v>
      </c>
      <c r="H2177" t="s">
        <v>80</v>
      </c>
      <c r="I2177">
        <v>10295.98</v>
      </c>
      <c r="J2177" t="s">
        <v>429</v>
      </c>
      <c r="K2177" t="s">
        <v>397</v>
      </c>
    </row>
    <row r="2178" spans="1:11" x14ac:dyDescent="0.35">
      <c r="A2178" t="s">
        <v>428</v>
      </c>
      <c r="B2178" t="s">
        <v>84</v>
      </c>
      <c r="C2178" t="s">
        <v>331</v>
      </c>
      <c r="D2178" t="s">
        <v>78</v>
      </c>
      <c r="E2178">
        <v>2021</v>
      </c>
      <c r="F2178">
        <v>32</v>
      </c>
      <c r="G2178" t="s">
        <v>82</v>
      </c>
      <c r="H2178" t="s">
        <v>81</v>
      </c>
      <c r="I2178">
        <v>3826.08</v>
      </c>
      <c r="J2178" t="s">
        <v>429</v>
      </c>
      <c r="K2178" t="s">
        <v>397</v>
      </c>
    </row>
    <row r="2179" spans="1:11" x14ac:dyDescent="0.35">
      <c r="A2179" t="s">
        <v>428</v>
      </c>
      <c r="B2179" t="s">
        <v>84</v>
      </c>
      <c r="C2179" t="s">
        <v>331</v>
      </c>
      <c r="D2179" t="s">
        <v>78</v>
      </c>
      <c r="E2179">
        <v>2022</v>
      </c>
      <c r="F2179">
        <v>11</v>
      </c>
      <c r="G2179" t="s">
        <v>79</v>
      </c>
      <c r="H2179" t="s">
        <v>80</v>
      </c>
      <c r="I2179">
        <v>9315</v>
      </c>
      <c r="J2179" t="s">
        <v>429</v>
      </c>
      <c r="K2179" t="s">
        <v>397</v>
      </c>
    </row>
    <row r="2180" spans="1:11" x14ac:dyDescent="0.35">
      <c r="A2180" t="s">
        <v>428</v>
      </c>
      <c r="B2180" t="s">
        <v>84</v>
      </c>
      <c r="C2180" t="s">
        <v>331</v>
      </c>
      <c r="D2180" t="s">
        <v>78</v>
      </c>
      <c r="E2180">
        <v>2022</v>
      </c>
      <c r="F2180">
        <v>11</v>
      </c>
      <c r="G2180" t="s">
        <v>79</v>
      </c>
      <c r="H2180" t="s">
        <v>81</v>
      </c>
      <c r="I2180">
        <v>3753</v>
      </c>
      <c r="J2180" t="s">
        <v>429</v>
      </c>
      <c r="K2180" t="s">
        <v>397</v>
      </c>
    </row>
    <row r="2181" spans="1:11" x14ac:dyDescent="0.35">
      <c r="A2181" t="s">
        <v>428</v>
      </c>
      <c r="B2181" t="s">
        <v>84</v>
      </c>
      <c r="C2181" t="s">
        <v>331</v>
      </c>
      <c r="D2181" t="s">
        <v>78</v>
      </c>
      <c r="E2181">
        <v>2022</v>
      </c>
      <c r="F2181">
        <v>12</v>
      </c>
      <c r="G2181" t="s">
        <v>73</v>
      </c>
      <c r="H2181" t="s">
        <v>80</v>
      </c>
      <c r="I2181">
        <v>934.6</v>
      </c>
      <c r="J2181" t="s">
        <v>429</v>
      </c>
      <c r="K2181" t="s">
        <v>397</v>
      </c>
    </row>
    <row r="2182" spans="1:11" x14ac:dyDescent="0.35">
      <c r="A2182" t="s">
        <v>428</v>
      </c>
      <c r="B2182" t="s">
        <v>84</v>
      </c>
      <c r="C2182" t="s">
        <v>331</v>
      </c>
      <c r="D2182" t="s">
        <v>78</v>
      </c>
      <c r="E2182">
        <v>2022</v>
      </c>
      <c r="F2182">
        <v>12</v>
      </c>
      <c r="G2182" t="s">
        <v>73</v>
      </c>
      <c r="H2182" t="s">
        <v>81</v>
      </c>
      <c r="I2182">
        <v>375.3</v>
      </c>
      <c r="J2182" t="s">
        <v>429</v>
      </c>
      <c r="K2182" t="s">
        <v>397</v>
      </c>
    </row>
    <row r="2183" spans="1:11" x14ac:dyDescent="0.35">
      <c r="A2183" t="s">
        <v>428</v>
      </c>
      <c r="B2183" t="s">
        <v>84</v>
      </c>
      <c r="C2183" t="s">
        <v>331</v>
      </c>
      <c r="D2183" t="s">
        <v>78</v>
      </c>
      <c r="E2183">
        <v>2022</v>
      </c>
      <c r="F2183">
        <v>32</v>
      </c>
      <c r="G2183" t="s">
        <v>82</v>
      </c>
      <c r="H2183" t="s">
        <v>80</v>
      </c>
      <c r="I2183">
        <v>45019.65</v>
      </c>
      <c r="J2183" t="s">
        <v>429</v>
      </c>
      <c r="K2183" t="s">
        <v>397</v>
      </c>
    </row>
    <row r="2184" spans="1:11" x14ac:dyDescent="0.35">
      <c r="A2184" t="s">
        <v>428</v>
      </c>
      <c r="B2184" t="s">
        <v>84</v>
      </c>
      <c r="C2184" t="s">
        <v>331</v>
      </c>
      <c r="D2184" t="s">
        <v>78</v>
      </c>
      <c r="E2184">
        <v>2022</v>
      </c>
      <c r="F2184">
        <v>32</v>
      </c>
      <c r="G2184" t="s">
        <v>82</v>
      </c>
      <c r="H2184" t="s">
        <v>81</v>
      </c>
      <c r="I2184">
        <v>6091.77</v>
      </c>
      <c r="J2184" t="s">
        <v>429</v>
      </c>
      <c r="K2184" t="s">
        <v>397</v>
      </c>
    </row>
    <row r="2185" spans="1:11" x14ac:dyDescent="0.35">
      <c r="A2185" t="s">
        <v>428</v>
      </c>
      <c r="B2185" t="s">
        <v>84</v>
      </c>
      <c r="C2185" t="s">
        <v>339</v>
      </c>
      <c r="D2185" t="s">
        <v>78</v>
      </c>
      <c r="E2185">
        <v>2022</v>
      </c>
      <c r="F2185">
        <v>11</v>
      </c>
      <c r="G2185" t="s">
        <v>79</v>
      </c>
      <c r="H2185" t="s">
        <v>80</v>
      </c>
      <c r="I2185">
        <v>1124</v>
      </c>
      <c r="J2185" t="s">
        <v>429</v>
      </c>
      <c r="K2185" t="s">
        <v>398</v>
      </c>
    </row>
    <row r="2186" spans="1:11" x14ac:dyDescent="0.35">
      <c r="A2186" t="s">
        <v>428</v>
      </c>
      <c r="B2186" t="s">
        <v>84</v>
      </c>
      <c r="C2186" t="s">
        <v>339</v>
      </c>
      <c r="D2186" t="s">
        <v>78</v>
      </c>
      <c r="E2186">
        <v>2022</v>
      </c>
      <c r="F2186">
        <v>11</v>
      </c>
      <c r="G2186" t="s">
        <v>79</v>
      </c>
      <c r="H2186" t="s">
        <v>81</v>
      </c>
      <c r="I2186">
        <v>-12758</v>
      </c>
      <c r="J2186" t="s">
        <v>429</v>
      </c>
      <c r="K2186" t="s">
        <v>398</v>
      </c>
    </row>
    <row r="2187" spans="1:11" x14ac:dyDescent="0.35">
      <c r="A2187" t="s">
        <v>428</v>
      </c>
      <c r="B2187" t="s">
        <v>84</v>
      </c>
      <c r="C2187" t="s">
        <v>339</v>
      </c>
      <c r="D2187" t="s">
        <v>78</v>
      </c>
      <c r="E2187">
        <v>2022</v>
      </c>
      <c r="F2187">
        <v>12</v>
      </c>
      <c r="G2187" t="s">
        <v>73</v>
      </c>
      <c r="H2187" t="s">
        <v>80</v>
      </c>
      <c r="I2187">
        <v>-8.3000000000000007</v>
      </c>
      <c r="J2187" t="s">
        <v>429</v>
      </c>
      <c r="K2187" t="s">
        <v>398</v>
      </c>
    </row>
    <row r="2188" spans="1:11" x14ac:dyDescent="0.35">
      <c r="A2188" t="s">
        <v>428</v>
      </c>
      <c r="B2188" t="s">
        <v>84</v>
      </c>
      <c r="C2188" t="s">
        <v>339</v>
      </c>
      <c r="D2188" t="s">
        <v>78</v>
      </c>
      <c r="E2188">
        <v>2022</v>
      </c>
      <c r="F2188">
        <v>12</v>
      </c>
      <c r="G2188" t="s">
        <v>73</v>
      </c>
      <c r="H2188" t="s">
        <v>81</v>
      </c>
      <c r="I2188">
        <v>-1275.8</v>
      </c>
      <c r="J2188" t="s">
        <v>429</v>
      </c>
      <c r="K2188" t="s">
        <v>398</v>
      </c>
    </row>
    <row r="2189" spans="1:11" x14ac:dyDescent="0.35">
      <c r="A2189" t="s">
        <v>428</v>
      </c>
      <c r="B2189" t="s">
        <v>84</v>
      </c>
      <c r="C2189" t="s">
        <v>339</v>
      </c>
      <c r="D2189" t="s">
        <v>78</v>
      </c>
      <c r="E2189">
        <v>2022</v>
      </c>
      <c r="F2189">
        <v>32</v>
      </c>
      <c r="G2189" t="s">
        <v>82</v>
      </c>
      <c r="H2189" t="s">
        <v>80</v>
      </c>
      <c r="I2189">
        <v>7443.16</v>
      </c>
      <c r="J2189" t="s">
        <v>429</v>
      </c>
      <c r="K2189" t="s">
        <v>398</v>
      </c>
    </row>
    <row r="2190" spans="1:11" x14ac:dyDescent="0.35">
      <c r="A2190" t="s">
        <v>428</v>
      </c>
      <c r="B2190" t="s">
        <v>304</v>
      </c>
      <c r="C2190" t="s">
        <v>87</v>
      </c>
      <c r="D2190" t="s">
        <v>78</v>
      </c>
      <c r="E2190">
        <v>2021</v>
      </c>
      <c r="F2190">
        <v>11</v>
      </c>
      <c r="G2190" t="s">
        <v>79</v>
      </c>
      <c r="H2190" t="s">
        <v>80</v>
      </c>
      <c r="I2190">
        <v>-37378</v>
      </c>
      <c r="J2190" t="s">
        <v>479</v>
      </c>
      <c r="K2190" t="s">
        <v>387</v>
      </c>
    </row>
    <row r="2191" spans="1:11" x14ac:dyDescent="0.35">
      <c r="A2191" t="s">
        <v>428</v>
      </c>
      <c r="B2191" t="s">
        <v>304</v>
      </c>
      <c r="C2191" t="s">
        <v>87</v>
      </c>
      <c r="D2191" t="s">
        <v>78</v>
      </c>
      <c r="E2191">
        <v>2021</v>
      </c>
      <c r="F2191">
        <v>11</v>
      </c>
      <c r="G2191" t="s">
        <v>79</v>
      </c>
      <c r="H2191" t="s">
        <v>81</v>
      </c>
      <c r="I2191">
        <v>-2500</v>
      </c>
      <c r="J2191" t="s">
        <v>479</v>
      </c>
      <c r="K2191" t="s">
        <v>387</v>
      </c>
    </row>
    <row r="2192" spans="1:11" x14ac:dyDescent="0.35">
      <c r="A2192" t="s">
        <v>428</v>
      </c>
      <c r="B2192" t="s">
        <v>304</v>
      </c>
      <c r="C2192" t="s">
        <v>87</v>
      </c>
      <c r="D2192" t="s">
        <v>78</v>
      </c>
      <c r="E2192">
        <v>2021</v>
      </c>
      <c r="F2192">
        <v>12</v>
      </c>
      <c r="G2192" t="s">
        <v>73</v>
      </c>
      <c r="H2192" t="s">
        <v>80</v>
      </c>
      <c r="I2192">
        <v>-3737.8</v>
      </c>
      <c r="J2192" t="s">
        <v>479</v>
      </c>
      <c r="K2192" t="s">
        <v>387</v>
      </c>
    </row>
    <row r="2193" spans="1:11" x14ac:dyDescent="0.35">
      <c r="A2193" t="s">
        <v>428</v>
      </c>
      <c r="B2193" t="s">
        <v>304</v>
      </c>
      <c r="C2193" t="s">
        <v>87</v>
      </c>
      <c r="D2193" t="s">
        <v>78</v>
      </c>
      <c r="E2193">
        <v>2021</v>
      </c>
      <c r="F2193">
        <v>12</v>
      </c>
      <c r="G2193" t="s">
        <v>73</v>
      </c>
      <c r="H2193" t="s">
        <v>81</v>
      </c>
      <c r="I2193">
        <v>-250</v>
      </c>
      <c r="J2193" t="s">
        <v>479</v>
      </c>
      <c r="K2193" t="s">
        <v>387</v>
      </c>
    </row>
    <row r="2194" spans="1:11" x14ac:dyDescent="0.35">
      <c r="A2194" t="s">
        <v>428</v>
      </c>
      <c r="B2194" t="s">
        <v>304</v>
      </c>
      <c r="C2194" t="s">
        <v>87</v>
      </c>
      <c r="D2194" t="s">
        <v>78</v>
      </c>
      <c r="E2194">
        <v>2021</v>
      </c>
      <c r="F2194">
        <v>32</v>
      </c>
      <c r="G2194" t="s">
        <v>82</v>
      </c>
      <c r="H2194" t="s">
        <v>80</v>
      </c>
      <c r="I2194">
        <v>337361</v>
      </c>
      <c r="J2194" t="s">
        <v>479</v>
      </c>
      <c r="K2194" t="s">
        <v>387</v>
      </c>
    </row>
    <row r="2195" spans="1:11" x14ac:dyDescent="0.35">
      <c r="A2195" t="s">
        <v>428</v>
      </c>
      <c r="B2195" t="s">
        <v>304</v>
      </c>
      <c r="C2195" t="s">
        <v>87</v>
      </c>
      <c r="D2195" t="s">
        <v>78</v>
      </c>
      <c r="E2195">
        <v>2021</v>
      </c>
      <c r="F2195">
        <v>32</v>
      </c>
      <c r="G2195" t="s">
        <v>82</v>
      </c>
      <c r="H2195" t="s">
        <v>81</v>
      </c>
      <c r="I2195">
        <v>1574</v>
      </c>
      <c r="J2195" t="s">
        <v>479</v>
      </c>
      <c r="K2195" t="s">
        <v>387</v>
      </c>
    </row>
    <row r="2196" spans="1:11" x14ac:dyDescent="0.35">
      <c r="A2196" t="s">
        <v>428</v>
      </c>
      <c r="B2196" t="s">
        <v>304</v>
      </c>
      <c r="C2196" t="s">
        <v>87</v>
      </c>
      <c r="D2196" t="s">
        <v>78</v>
      </c>
      <c r="E2196">
        <v>2022</v>
      </c>
      <c r="F2196">
        <v>11</v>
      </c>
      <c r="G2196" t="s">
        <v>79</v>
      </c>
      <c r="H2196" t="s">
        <v>80</v>
      </c>
      <c r="I2196">
        <v>821170</v>
      </c>
      <c r="J2196" t="s">
        <v>479</v>
      </c>
      <c r="K2196" t="s">
        <v>387</v>
      </c>
    </row>
    <row r="2197" spans="1:11" x14ac:dyDescent="0.35">
      <c r="A2197" t="s">
        <v>428</v>
      </c>
      <c r="B2197" t="s">
        <v>304</v>
      </c>
      <c r="C2197" t="s">
        <v>87</v>
      </c>
      <c r="D2197" t="s">
        <v>78</v>
      </c>
      <c r="E2197">
        <v>2022</v>
      </c>
      <c r="F2197">
        <v>11</v>
      </c>
      <c r="G2197" t="s">
        <v>79</v>
      </c>
      <c r="H2197" t="s">
        <v>81</v>
      </c>
      <c r="I2197">
        <v>15024</v>
      </c>
      <c r="J2197" t="s">
        <v>479</v>
      </c>
      <c r="K2197" t="s">
        <v>387</v>
      </c>
    </row>
    <row r="2198" spans="1:11" x14ac:dyDescent="0.35">
      <c r="A2198" t="s">
        <v>428</v>
      </c>
      <c r="B2198" t="s">
        <v>304</v>
      </c>
      <c r="C2198" t="s">
        <v>87</v>
      </c>
      <c r="D2198" t="s">
        <v>78</v>
      </c>
      <c r="E2198">
        <v>2022</v>
      </c>
      <c r="F2198">
        <v>12</v>
      </c>
      <c r="G2198" t="s">
        <v>73</v>
      </c>
      <c r="H2198" t="s">
        <v>80</v>
      </c>
      <c r="I2198">
        <v>82117</v>
      </c>
      <c r="J2198" t="s">
        <v>479</v>
      </c>
      <c r="K2198" t="s">
        <v>387</v>
      </c>
    </row>
    <row r="2199" spans="1:11" x14ac:dyDescent="0.35">
      <c r="A2199" t="s">
        <v>428</v>
      </c>
      <c r="B2199" t="s">
        <v>304</v>
      </c>
      <c r="C2199" t="s">
        <v>87</v>
      </c>
      <c r="D2199" t="s">
        <v>78</v>
      </c>
      <c r="E2199">
        <v>2022</v>
      </c>
      <c r="F2199">
        <v>12</v>
      </c>
      <c r="G2199" t="s">
        <v>73</v>
      </c>
      <c r="H2199" t="s">
        <v>81</v>
      </c>
      <c r="I2199">
        <v>1502.4</v>
      </c>
      <c r="J2199" t="s">
        <v>479</v>
      </c>
      <c r="K2199" t="s">
        <v>387</v>
      </c>
    </row>
    <row r="2200" spans="1:11" x14ac:dyDescent="0.35">
      <c r="A2200" t="s">
        <v>428</v>
      </c>
      <c r="B2200" t="s">
        <v>304</v>
      </c>
      <c r="C2200" t="s">
        <v>87</v>
      </c>
      <c r="D2200" t="s">
        <v>78</v>
      </c>
      <c r="E2200">
        <v>2022</v>
      </c>
      <c r="F2200">
        <v>32</v>
      </c>
      <c r="G2200" t="s">
        <v>82</v>
      </c>
      <c r="H2200" t="s">
        <v>80</v>
      </c>
      <c r="I2200">
        <v>5177825</v>
      </c>
      <c r="J2200" t="s">
        <v>479</v>
      </c>
      <c r="K2200" t="s">
        <v>387</v>
      </c>
    </row>
    <row r="2201" spans="1:11" x14ac:dyDescent="0.35">
      <c r="A2201" t="s">
        <v>428</v>
      </c>
      <c r="B2201" t="s">
        <v>304</v>
      </c>
      <c r="C2201" t="s">
        <v>87</v>
      </c>
      <c r="D2201" t="s">
        <v>78</v>
      </c>
      <c r="E2201">
        <v>2022</v>
      </c>
      <c r="F2201">
        <v>32</v>
      </c>
      <c r="G2201" t="s">
        <v>82</v>
      </c>
      <c r="H2201" t="s">
        <v>81</v>
      </c>
      <c r="I2201">
        <v>56849</v>
      </c>
      <c r="J2201" t="s">
        <v>479</v>
      </c>
      <c r="K2201" t="s">
        <v>387</v>
      </c>
    </row>
    <row r="2202" spans="1:11" x14ac:dyDescent="0.35">
      <c r="A2202" t="s">
        <v>428</v>
      </c>
      <c r="B2202" t="s">
        <v>84</v>
      </c>
      <c r="C2202" t="s">
        <v>411</v>
      </c>
      <c r="D2202" t="s">
        <v>78</v>
      </c>
      <c r="E2202">
        <v>2022</v>
      </c>
      <c r="F2202">
        <v>11</v>
      </c>
      <c r="G2202" t="s">
        <v>79</v>
      </c>
      <c r="H2202" t="s">
        <v>80</v>
      </c>
      <c r="I2202">
        <v>4129</v>
      </c>
      <c r="J2202" t="s">
        <v>479</v>
      </c>
      <c r="K2202" t="s">
        <v>412</v>
      </c>
    </row>
    <row r="2203" spans="1:11" x14ac:dyDescent="0.35">
      <c r="A2203" t="s">
        <v>428</v>
      </c>
      <c r="B2203" t="s">
        <v>84</v>
      </c>
      <c r="C2203" t="s">
        <v>411</v>
      </c>
      <c r="D2203" t="s">
        <v>78</v>
      </c>
      <c r="E2203">
        <v>2022</v>
      </c>
      <c r="F2203">
        <v>12</v>
      </c>
      <c r="G2203" t="s">
        <v>73</v>
      </c>
      <c r="H2203" t="s">
        <v>80</v>
      </c>
      <c r="I2203">
        <v>412.9</v>
      </c>
      <c r="J2203" t="s">
        <v>479</v>
      </c>
      <c r="K2203" t="s">
        <v>412</v>
      </c>
    </row>
    <row r="2204" spans="1:11" x14ac:dyDescent="0.35">
      <c r="A2204" t="s">
        <v>428</v>
      </c>
      <c r="B2204" t="s">
        <v>84</v>
      </c>
      <c r="C2204" t="s">
        <v>411</v>
      </c>
      <c r="D2204" t="s">
        <v>78</v>
      </c>
      <c r="E2204">
        <v>2022</v>
      </c>
      <c r="F2204">
        <v>32</v>
      </c>
      <c r="G2204" t="s">
        <v>82</v>
      </c>
      <c r="H2204" t="s">
        <v>80</v>
      </c>
      <c r="I2204">
        <v>6265.77</v>
      </c>
      <c r="J2204" t="s">
        <v>479</v>
      </c>
      <c r="K2204" t="s">
        <v>412</v>
      </c>
    </row>
    <row r="2205" spans="1:11" x14ac:dyDescent="0.35">
      <c r="A2205" t="s">
        <v>428</v>
      </c>
      <c r="B2205" t="s">
        <v>84</v>
      </c>
      <c r="C2205" t="s">
        <v>351</v>
      </c>
      <c r="D2205" t="s">
        <v>78</v>
      </c>
      <c r="E2205">
        <v>2021</v>
      </c>
      <c r="F2205">
        <v>32</v>
      </c>
      <c r="G2205" t="s">
        <v>82</v>
      </c>
      <c r="H2205" t="s">
        <v>80</v>
      </c>
      <c r="I2205">
        <v>218.42</v>
      </c>
      <c r="J2205" t="s">
        <v>479</v>
      </c>
      <c r="K2205" t="s">
        <v>403</v>
      </c>
    </row>
    <row r="2206" spans="1:11" x14ac:dyDescent="0.35">
      <c r="A2206" t="s">
        <v>428</v>
      </c>
      <c r="B2206" t="s">
        <v>84</v>
      </c>
      <c r="C2206" t="s">
        <v>351</v>
      </c>
      <c r="D2206" t="s">
        <v>78</v>
      </c>
      <c r="E2206">
        <v>2022</v>
      </c>
      <c r="F2206">
        <v>32</v>
      </c>
      <c r="G2206" t="s">
        <v>82</v>
      </c>
      <c r="H2206" t="s">
        <v>80</v>
      </c>
      <c r="I2206">
        <v>4520.72</v>
      </c>
      <c r="J2206" t="s">
        <v>479</v>
      </c>
      <c r="K2206" t="s">
        <v>403</v>
      </c>
    </row>
    <row r="2207" spans="1:11" x14ac:dyDescent="0.35">
      <c r="A2207" t="s">
        <v>428</v>
      </c>
      <c r="B2207" t="s">
        <v>84</v>
      </c>
      <c r="C2207" t="s">
        <v>351</v>
      </c>
      <c r="D2207" t="s">
        <v>78</v>
      </c>
      <c r="E2207">
        <v>2022</v>
      </c>
      <c r="F2207">
        <v>32</v>
      </c>
      <c r="G2207" t="s">
        <v>82</v>
      </c>
      <c r="H2207" t="s">
        <v>81</v>
      </c>
      <c r="I2207">
        <v>3386.15</v>
      </c>
      <c r="J2207" t="s">
        <v>479</v>
      </c>
      <c r="K2207" t="s">
        <v>403</v>
      </c>
    </row>
    <row r="2208" spans="1:11" x14ac:dyDescent="0.35">
      <c r="A2208" t="s">
        <v>428</v>
      </c>
      <c r="B2208" t="s">
        <v>84</v>
      </c>
      <c r="C2208" t="s">
        <v>384</v>
      </c>
      <c r="D2208" t="s">
        <v>78</v>
      </c>
      <c r="E2208">
        <v>2021</v>
      </c>
      <c r="F2208">
        <v>12</v>
      </c>
      <c r="G2208" t="s">
        <v>73</v>
      </c>
      <c r="H2208" t="s">
        <v>80</v>
      </c>
      <c r="I2208">
        <v>35</v>
      </c>
      <c r="J2208" t="s">
        <v>479</v>
      </c>
      <c r="K2208" t="s">
        <v>404</v>
      </c>
    </row>
    <row r="2209" spans="1:11" x14ac:dyDescent="0.35">
      <c r="A2209" t="s">
        <v>428</v>
      </c>
      <c r="B2209" t="s">
        <v>84</v>
      </c>
      <c r="C2209" t="s">
        <v>384</v>
      </c>
      <c r="D2209" t="s">
        <v>78</v>
      </c>
      <c r="E2209">
        <v>2021</v>
      </c>
      <c r="F2209">
        <v>32</v>
      </c>
      <c r="G2209" t="s">
        <v>82</v>
      </c>
      <c r="H2209" t="s">
        <v>80</v>
      </c>
      <c r="I2209">
        <v>2151.91</v>
      </c>
      <c r="J2209" t="s">
        <v>479</v>
      </c>
      <c r="K2209" t="s">
        <v>404</v>
      </c>
    </row>
    <row r="2210" spans="1:11" x14ac:dyDescent="0.35">
      <c r="A2210" t="s">
        <v>428</v>
      </c>
      <c r="B2210" t="s">
        <v>84</v>
      </c>
      <c r="C2210" t="s">
        <v>384</v>
      </c>
      <c r="D2210" t="s">
        <v>78</v>
      </c>
      <c r="E2210">
        <v>2022</v>
      </c>
      <c r="F2210">
        <v>11</v>
      </c>
      <c r="G2210" t="s">
        <v>79</v>
      </c>
      <c r="H2210" t="s">
        <v>80</v>
      </c>
      <c r="I2210">
        <v>14529</v>
      </c>
      <c r="J2210" t="s">
        <v>479</v>
      </c>
      <c r="K2210" t="s">
        <v>404</v>
      </c>
    </row>
    <row r="2211" spans="1:11" x14ac:dyDescent="0.35">
      <c r="A2211" t="s">
        <v>428</v>
      </c>
      <c r="B2211" t="s">
        <v>84</v>
      </c>
      <c r="C2211" t="s">
        <v>384</v>
      </c>
      <c r="D2211" t="s">
        <v>78</v>
      </c>
      <c r="E2211">
        <v>2022</v>
      </c>
      <c r="F2211">
        <v>11</v>
      </c>
      <c r="G2211" t="s">
        <v>79</v>
      </c>
      <c r="H2211" t="s">
        <v>80</v>
      </c>
      <c r="I2211">
        <v>64006</v>
      </c>
      <c r="J2211" t="s">
        <v>479</v>
      </c>
      <c r="K2211" t="s">
        <v>413</v>
      </c>
    </row>
    <row r="2212" spans="1:11" x14ac:dyDescent="0.35">
      <c r="A2212" t="s">
        <v>428</v>
      </c>
      <c r="B2212" t="s">
        <v>84</v>
      </c>
      <c r="C2212" t="s">
        <v>384</v>
      </c>
      <c r="D2212" t="s">
        <v>78</v>
      </c>
      <c r="E2212">
        <v>2022</v>
      </c>
      <c r="F2212">
        <v>12</v>
      </c>
      <c r="G2212" t="s">
        <v>73</v>
      </c>
      <c r="H2212" t="s">
        <v>80</v>
      </c>
      <c r="I2212">
        <v>1755.95</v>
      </c>
      <c r="J2212" t="s">
        <v>479</v>
      </c>
      <c r="K2212" t="s">
        <v>404</v>
      </c>
    </row>
    <row r="2213" spans="1:11" x14ac:dyDescent="0.35">
      <c r="A2213" t="s">
        <v>428</v>
      </c>
      <c r="B2213" t="s">
        <v>84</v>
      </c>
      <c r="C2213" t="s">
        <v>384</v>
      </c>
      <c r="D2213" t="s">
        <v>78</v>
      </c>
      <c r="E2213">
        <v>2022</v>
      </c>
      <c r="F2213">
        <v>12</v>
      </c>
      <c r="G2213" t="s">
        <v>73</v>
      </c>
      <c r="H2213" t="s">
        <v>80</v>
      </c>
      <c r="I2213">
        <v>12302.84</v>
      </c>
      <c r="J2213" t="s">
        <v>479</v>
      </c>
      <c r="K2213" t="s">
        <v>413</v>
      </c>
    </row>
    <row r="2214" spans="1:11" x14ac:dyDescent="0.35">
      <c r="A2214" t="s">
        <v>428</v>
      </c>
      <c r="B2214" t="s">
        <v>84</v>
      </c>
      <c r="C2214" t="s">
        <v>384</v>
      </c>
      <c r="D2214" t="s">
        <v>78</v>
      </c>
      <c r="E2214">
        <v>2022</v>
      </c>
      <c r="F2214">
        <v>32</v>
      </c>
      <c r="G2214" t="s">
        <v>82</v>
      </c>
      <c r="H2214" t="s">
        <v>80</v>
      </c>
      <c r="I2214">
        <v>25664.62</v>
      </c>
      <c r="J2214" t="s">
        <v>479</v>
      </c>
      <c r="K2214" t="s">
        <v>404</v>
      </c>
    </row>
    <row r="2215" spans="1:11" x14ac:dyDescent="0.35">
      <c r="A2215" t="s">
        <v>428</v>
      </c>
      <c r="B2215" t="s">
        <v>84</v>
      </c>
      <c r="C2215" t="s">
        <v>384</v>
      </c>
      <c r="D2215" t="s">
        <v>78</v>
      </c>
      <c r="E2215">
        <v>2022</v>
      </c>
      <c r="F2215">
        <v>32</v>
      </c>
      <c r="G2215" t="s">
        <v>82</v>
      </c>
      <c r="H2215" t="s">
        <v>80</v>
      </c>
      <c r="I2215">
        <v>301344.61</v>
      </c>
      <c r="J2215" t="s">
        <v>479</v>
      </c>
      <c r="K2215" t="s">
        <v>413</v>
      </c>
    </row>
    <row r="2216" spans="1:11" x14ac:dyDescent="0.35">
      <c r="A2216" t="s">
        <v>428</v>
      </c>
      <c r="B2216" t="s">
        <v>84</v>
      </c>
      <c r="C2216" t="s">
        <v>327</v>
      </c>
      <c r="D2216" t="s">
        <v>78</v>
      </c>
      <c r="E2216">
        <v>2021</v>
      </c>
      <c r="F2216">
        <v>32</v>
      </c>
      <c r="G2216" t="s">
        <v>82</v>
      </c>
      <c r="H2216" t="s">
        <v>80</v>
      </c>
      <c r="I2216">
        <v>281.37</v>
      </c>
      <c r="J2216" t="s">
        <v>479</v>
      </c>
      <c r="K2216" t="s">
        <v>389</v>
      </c>
    </row>
    <row r="2217" spans="1:11" x14ac:dyDescent="0.35">
      <c r="A2217" t="s">
        <v>428</v>
      </c>
      <c r="B2217" t="s">
        <v>84</v>
      </c>
      <c r="C2217" t="s">
        <v>327</v>
      </c>
      <c r="D2217" t="s">
        <v>78</v>
      </c>
      <c r="E2217">
        <v>2021</v>
      </c>
      <c r="F2217">
        <v>32</v>
      </c>
      <c r="G2217" t="s">
        <v>82</v>
      </c>
      <c r="H2217" t="s">
        <v>81</v>
      </c>
      <c r="I2217">
        <v>230.08</v>
      </c>
      <c r="J2217" t="s">
        <v>479</v>
      </c>
      <c r="K2217" t="s">
        <v>389</v>
      </c>
    </row>
    <row r="2218" spans="1:11" x14ac:dyDescent="0.35">
      <c r="A2218" t="s">
        <v>428</v>
      </c>
      <c r="B2218" t="s">
        <v>84</v>
      </c>
      <c r="C2218" t="s">
        <v>327</v>
      </c>
      <c r="D2218" t="s">
        <v>78</v>
      </c>
      <c r="E2218">
        <v>2022</v>
      </c>
      <c r="F2218">
        <v>32</v>
      </c>
      <c r="G2218" t="s">
        <v>82</v>
      </c>
      <c r="H2218" t="s">
        <v>80</v>
      </c>
      <c r="I2218">
        <v>9047.17</v>
      </c>
      <c r="J2218" t="s">
        <v>479</v>
      </c>
      <c r="K2218" t="s">
        <v>389</v>
      </c>
    </row>
    <row r="2219" spans="1:11" x14ac:dyDescent="0.35">
      <c r="A2219" t="s">
        <v>428</v>
      </c>
      <c r="B2219" t="s">
        <v>84</v>
      </c>
      <c r="C2219" t="s">
        <v>329</v>
      </c>
      <c r="D2219" t="s">
        <v>78</v>
      </c>
      <c r="E2219">
        <v>2021</v>
      </c>
      <c r="F2219">
        <v>32</v>
      </c>
      <c r="G2219" t="s">
        <v>82</v>
      </c>
      <c r="H2219" t="s">
        <v>80</v>
      </c>
      <c r="I2219">
        <v>1383.87</v>
      </c>
      <c r="J2219" t="s">
        <v>479</v>
      </c>
      <c r="K2219" t="s">
        <v>390</v>
      </c>
    </row>
    <row r="2220" spans="1:11" x14ac:dyDescent="0.35">
      <c r="A2220" t="s">
        <v>428</v>
      </c>
      <c r="B2220" t="s">
        <v>84</v>
      </c>
      <c r="C2220" t="s">
        <v>329</v>
      </c>
      <c r="D2220" t="s">
        <v>78</v>
      </c>
      <c r="E2220">
        <v>2021</v>
      </c>
      <c r="F2220">
        <v>32</v>
      </c>
      <c r="G2220" t="s">
        <v>82</v>
      </c>
      <c r="H2220" t="s">
        <v>81</v>
      </c>
      <c r="I2220">
        <v>725</v>
      </c>
      <c r="J2220" t="s">
        <v>479</v>
      </c>
      <c r="K2220" t="s">
        <v>390</v>
      </c>
    </row>
    <row r="2221" spans="1:11" x14ac:dyDescent="0.35">
      <c r="A2221" t="s">
        <v>428</v>
      </c>
      <c r="B2221" t="s">
        <v>84</v>
      </c>
      <c r="C2221" t="s">
        <v>329</v>
      </c>
      <c r="D2221" t="s">
        <v>78</v>
      </c>
      <c r="E2221">
        <v>2022</v>
      </c>
      <c r="F2221">
        <v>11</v>
      </c>
      <c r="G2221" t="s">
        <v>79</v>
      </c>
      <c r="H2221" t="s">
        <v>80</v>
      </c>
      <c r="I2221">
        <v>4005</v>
      </c>
      <c r="J2221" t="s">
        <v>479</v>
      </c>
      <c r="K2221" t="s">
        <v>390</v>
      </c>
    </row>
    <row r="2222" spans="1:11" x14ac:dyDescent="0.35">
      <c r="A2222" t="s">
        <v>428</v>
      </c>
      <c r="B2222" t="s">
        <v>84</v>
      </c>
      <c r="C2222" t="s">
        <v>329</v>
      </c>
      <c r="D2222" t="s">
        <v>78</v>
      </c>
      <c r="E2222">
        <v>2022</v>
      </c>
      <c r="F2222">
        <v>11</v>
      </c>
      <c r="G2222" t="s">
        <v>79</v>
      </c>
      <c r="H2222" t="s">
        <v>81</v>
      </c>
      <c r="I2222">
        <v>1614</v>
      </c>
      <c r="J2222" t="s">
        <v>479</v>
      </c>
      <c r="K2222" t="s">
        <v>390</v>
      </c>
    </row>
    <row r="2223" spans="1:11" x14ac:dyDescent="0.35">
      <c r="A2223" t="s">
        <v>428</v>
      </c>
      <c r="B2223" t="s">
        <v>84</v>
      </c>
      <c r="C2223" t="s">
        <v>329</v>
      </c>
      <c r="D2223" t="s">
        <v>78</v>
      </c>
      <c r="E2223">
        <v>2022</v>
      </c>
      <c r="F2223">
        <v>12</v>
      </c>
      <c r="G2223" t="s">
        <v>73</v>
      </c>
      <c r="H2223" t="s">
        <v>80</v>
      </c>
      <c r="I2223">
        <v>400.52</v>
      </c>
      <c r="J2223" t="s">
        <v>479</v>
      </c>
      <c r="K2223" t="s">
        <v>390</v>
      </c>
    </row>
    <row r="2224" spans="1:11" x14ac:dyDescent="0.35">
      <c r="A2224" t="s">
        <v>428</v>
      </c>
      <c r="B2224" t="s">
        <v>84</v>
      </c>
      <c r="C2224" t="s">
        <v>329</v>
      </c>
      <c r="D2224" t="s">
        <v>78</v>
      </c>
      <c r="E2224">
        <v>2022</v>
      </c>
      <c r="F2224">
        <v>12</v>
      </c>
      <c r="G2224" t="s">
        <v>73</v>
      </c>
      <c r="H2224" t="s">
        <v>81</v>
      </c>
      <c r="I2224">
        <v>161.4</v>
      </c>
      <c r="J2224" t="s">
        <v>479</v>
      </c>
      <c r="K2224" t="s">
        <v>390</v>
      </c>
    </row>
    <row r="2225" spans="1:11" x14ac:dyDescent="0.35">
      <c r="A2225" t="s">
        <v>428</v>
      </c>
      <c r="B2225" t="s">
        <v>84</v>
      </c>
      <c r="C2225" t="s">
        <v>329</v>
      </c>
      <c r="D2225" t="s">
        <v>78</v>
      </c>
      <c r="E2225">
        <v>2022</v>
      </c>
      <c r="F2225">
        <v>32</v>
      </c>
      <c r="G2225" t="s">
        <v>82</v>
      </c>
      <c r="H2225" t="s">
        <v>80</v>
      </c>
      <c r="I2225">
        <v>24639.18</v>
      </c>
      <c r="J2225" t="s">
        <v>479</v>
      </c>
      <c r="K2225" t="s">
        <v>390</v>
      </c>
    </row>
    <row r="2226" spans="1:11" x14ac:dyDescent="0.35">
      <c r="A2226" t="s">
        <v>428</v>
      </c>
      <c r="B2226" t="s">
        <v>84</v>
      </c>
      <c r="C2226" t="s">
        <v>329</v>
      </c>
      <c r="D2226" t="s">
        <v>78</v>
      </c>
      <c r="E2226">
        <v>2022</v>
      </c>
      <c r="F2226">
        <v>32</v>
      </c>
      <c r="G2226" t="s">
        <v>82</v>
      </c>
      <c r="H2226" t="s">
        <v>81</v>
      </c>
      <c r="I2226">
        <v>12588.33</v>
      </c>
      <c r="J2226" t="s">
        <v>479</v>
      </c>
      <c r="K2226" t="s">
        <v>390</v>
      </c>
    </row>
    <row r="2227" spans="1:11" x14ac:dyDescent="0.35">
      <c r="A2227" t="s">
        <v>428</v>
      </c>
      <c r="B2227" t="s">
        <v>84</v>
      </c>
      <c r="C2227" t="s">
        <v>334</v>
      </c>
      <c r="D2227" t="s">
        <v>78</v>
      </c>
      <c r="E2227">
        <v>2021</v>
      </c>
      <c r="F2227">
        <v>32</v>
      </c>
      <c r="G2227" t="s">
        <v>82</v>
      </c>
      <c r="H2227" t="s">
        <v>80</v>
      </c>
      <c r="I2227">
        <v>628.91999999999996</v>
      </c>
      <c r="J2227" t="s">
        <v>479</v>
      </c>
      <c r="K2227" t="s">
        <v>391</v>
      </c>
    </row>
    <row r="2228" spans="1:11" x14ac:dyDescent="0.35">
      <c r="A2228" t="s">
        <v>428</v>
      </c>
      <c r="B2228" t="s">
        <v>84</v>
      </c>
      <c r="C2228" t="s">
        <v>334</v>
      </c>
      <c r="D2228" t="s">
        <v>78</v>
      </c>
      <c r="E2228">
        <v>2022</v>
      </c>
      <c r="F2228">
        <v>11</v>
      </c>
      <c r="G2228" t="s">
        <v>79</v>
      </c>
      <c r="H2228" t="s">
        <v>80</v>
      </c>
      <c r="I2228">
        <v>1924</v>
      </c>
      <c r="J2228" t="s">
        <v>479</v>
      </c>
      <c r="K2228" t="s">
        <v>391</v>
      </c>
    </row>
    <row r="2229" spans="1:11" x14ac:dyDescent="0.35">
      <c r="A2229" t="s">
        <v>428</v>
      </c>
      <c r="B2229" t="s">
        <v>84</v>
      </c>
      <c r="C2229" t="s">
        <v>334</v>
      </c>
      <c r="D2229" t="s">
        <v>78</v>
      </c>
      <c r="E2229">
        <v>2022</v>
      </c>
      <c r="F2229">
        <v>12</v>
      </c>
      <c r="G2229" t="s">
        <v>73</v>
      </c>
      <c r="H2229" t="s">
        <v>80</v>
      </c>
      <c r="I2229">
        <v>192.4</v>
      </c>
      <c r="J2229" t="s">
        <v>479</v>
      </c>
      <c r="K2229" t="s">
        <v>391</v>
      </c>
    </row>
    <row r="2230" spans="1:11" x14ac:dyDescent="0.35">
      <c r="A2230" t="s">
        <v>428</v>
      </c>
      <c r="B2230" t="s">
        <v>84</v>
      </c>
      <c r="C2230" t="s">
        <v>334</v>
      </c>
      <c r="D2230" t="s">
        <v>78</v>
      </c>
      <c r="E2230">
        <v>2022</v>
      </c>
      <c r="F2230">
        <v>32</v>
      </c>
      <c r="G2230" t="s">
        <v>82</v>
      </c>
      <c r="H2230" t="s">
        <v>80</v>
      </c>
      <c r="I2230">
        <v>3569.44</v>
      </c>
      <c r="J2230" t="s">
        <v>479</v>
      </c>
      <c r="K2230" t="s">
        <v>391</v>
      </c>
    </row>
    <row r="2231" spans="1:11" x14ac:dyDescent="0.35">
      <c r="A2231" t="s">
        <v>428</v>
      </c>
      <c r="B2231" t="s">
        <v>84</v>
      </c>
      <c r="C2231" t="s">
        <v>330</v>
      </c>
      <c r="D2231" t="s">
        <v>78</v>
      </c>
      <c r="E2231">
        <v>2021</v>
      </c>
      <c r="F2231">
        <v>11</v>
      </c>
      <c r="G2231" t="s">
        <v>79</v>
      </c>
      <c r="H2231" t="s">
        <v>80</v>
      </c>
      <c r="I2231">
        <v>-1245</v>
      </c>
      <c r="J2231" t="s">
        <v>479</v>
      </c>
      <c r="K2231" t="s">
        <v>392</v>
      </c>
    </row>
    <row r="2232" spans="1:11" x14ac:dyDescent="0.35">
      <c r="A2232" t="s">
        <v>428</v>
      </c>
      <c r="B2232" t="s">
        <v>84</v>
      </c>
      <c r="C2232" t="s">
        <v>330</v>
      </c>
      <c r="D2232" t="s">
        <v>78</v>
      </c>
      <c r="E2232">
        <v>2021</v>
      </c>
      <c r="F2232">
        <v>11</v>
      </c>
      <c r="G2232" t="s">
        <v>79</v>
      </c>
      <c r="H2232" t="s">
        <v>81</v>
      </c>
      <c r="I2232">
        <v>-214</v>
      </c>
      <c r="J2232" t="s">
        <v>479</v>
      </c>
      <c r="K2232" t="s">
        <v>392</v>
      </c>
    </row>
    <row r="2233" spans="1:11" x14ac:dyDescent="0.35">
      <c r="A2233" t="s">
        <v>428</v>
      </c>
      <c r="B2233" t="s">
        <v>84</v>
      </c>
      <c r="C2233" t="s">
        <v>330</v>
      </c>
      <c r="D2233" t="s">
        <v>78</v>
      </c>
      <c r="E2233">
        <v>2021</v>
      </c>
      <c r="F2233">
        <v>12</v>
      </c>
      <c r="G2233" t="s">
        <v>73</v>
      </c>
      <c r="H2233" t="s">
        <v>80</v>
      </c>
      <c r="I2233">
        <v>-125.01</v>
      </c>
      <c r="J2233" t="s">
        <v>479</v>
      </c>
      <c r="K2233" t="s">
        <v>392</v>
      </c>
    </row>
    <row r="2234" spans="1:11" x14ac:dyDescent="0.35">
      <c r="A2234" t="s">
        <v>428</v>
      </c>
      <c r="B2234" t="s">
        <v>84</v>
      </c>
      <c r="C2234" t="s">
        <v>330</v>
      </c>
      <c r="D2234" t="s">
        <v>78</v>
      </c>
      <c r="E2234">
        <v>2021</v>
      </c>
      <c r="F2234">
        <v>12</v>
      </c>
      <c r="G2234" t="s">
        <v>73</v>
      </c>
      <c r="H2234" t="s">
        <v>81</v>
      </c>
      <c r="I2234">
        <v>-21.4</v>
      </c>
      <c r="J2234" t="s">
        <v>479</v>
      </c>
      <c r="K2234" t="s">
        <v>392</v>
      </c>
    </row>
    <row r="2235" spans="1:11" x14ac:dyDescent="0.35">
      <c r="A2235" t="s">
        <v>428</v>
      </c>
      <c r="B2235" t="s">
        <v>84</v>
      </c>
      <c r="C2235" t="s">
        <v>330</v>
      </c>
      <c r="D2235" t="s">
        <v>78</v>
      </c>
      <c r="E2235">
        <v>2021</v>
      </c>
      <c r="F2235">
        <v>32</v>
      </c>
      <c r="G2235" t="s">
        <v>82</v>
      </c>
      <c r="H2235" t="s">
        <v>80</v>
      </c>
      <c r="I2235">
        <v>8378.83</v>
      </c>
      <c r="J2235" t="s">
        <v>479</v>
      </c>
      <c r="K2235" t="s">
        <v>392</v>
      </c>
    </row>
    <row r="2236" spans="1:11" x14ac:dyDescent="0.35">
      <c r="A2236" t="s">
        <v>428</v>
      </c>
      <c r="B2236" t="s">
        <v>84</v>
      </c>
      <c r="C2236" t="s">
        <v>330</v>
      </c>
      <c r="D2236" t="s">
        <v>78</v>
      </c>
      <c r="E2236">
        <v>2021</v>
      </c>
      <c r="F2236">
        <v>32</v>
      </c>
      <c r="G2236" t="s">
        <v>82</v>
      </c>
      <c r="H2236" t="s">
        <v>81</v>
      </c>
      <c r="I2236">
        <v>1232.57</v>
      </c>
      <c r="J2236" t="s">
        <v>479</v>
      </c>
      <c r="K2236" t="s">
        <v>392</v>
      </c>
    </row>
    <row r="2237" spans="1:11" x14ac:dyDescent="0.35">
      <c r="A2237" t="s">
        <v>428</v>
      </c>
      <c r="B2237" t="s">
        <v>84</v>
      </c>
      <c r="C2237" t="s">
        <v>330</v>
      </c>
      <c r="D2237" t="s">
        <v>78</v>
      </c>
      <c r="E2237">
        <v>2022</v>
      </c>
      <c r="F2237">
        <v>11</v>
      </c>
      <c r="G2237" t="s">
        <v>79</v>
      </c>
      <c r="H2237" t="s">
        <v>80</v>
      </c>
      <c r="I2237">
        <v>38439</v>
      </c>
      <c r="J2237" t="s">
        <v>479</v>
      </c>
      <c r="K2237" t="s">
        <v>392</v>
      </c>
    </row>
    <row r="2238" spans="1:11" x14ac:dyDescent="0.35">
      <c r="A2238" t="s">
        <v>428</v>
      </c>
      <c r="B2238" t="s">
        <v>84</v>
      </c>
      <c r="C2238" t="s">
        <v>330</v>
      </c>
      <c r="D2238" t="s">
        <v>78</v>
      </c>
      <c r="E2238">
        <v>2022</v>
      </c>
      <c r="F2238">
        <v>11</v>
      </c>
      <c r="G2238" t="s">
        <v>79</v>
      </c>
      <c r="H2238" t="s">
        <v>81</v>
      </c>
      <c r="I2238">
        <v>16505</v>
      </c>
      <c r="J2238" t="s">
        <v>479</v>
      </c>
      <c r="K2238" t="s">
        <v>392</v>
      </c>
    </row>
    <row r="2239" spans="1:11" x14ac:dyDescent="0.35">
      <c r="A2239" t="s">
        <v>428</v>
      </c>
      <c r="B2239" t="s">
        <v>84</v>
      </c>
      <c r="C2239" t="s">
        <v>330</v>
      </c>
      <c r="D2239" t="s">
        <v>78</v>
      </c>
      <c r="E2239">
        <v>2022</v>
      </c>
      <c r="F2239">
        <v>12</v>
      </c>
      <c r="G2239" t="s">
        <v>73</v>
      </c>
      <c r="H2239" t="s">
        <v>80</v>
      </c>
      <c r="I2239">
        <v>3815.48</v>
      </c>
      <c r="J2239" t="s">
        <v>479</v>
      </c>
      <c r="K2239" t="s">
        <v>392</v>
      </c>
    </row>
    <row r="2240" spans="1:11" x14ac:dyDescent="0.35">
      <c r="A2240" t="s">
        <v>428</v>
      </c>
      <c r="B2240" t="s">
        <v>84</v>
      </c>
      <c r="C2240" t="s">
        <v>330</v>
      </c>
      <c r="D2240" t="s">
        <v>78</v>
      </c>
      <c r="E2240">
        <v>2022</v>
      </c>
      <c r="F2240">
        <v>12</v>
      </c>
      <c r="G2240" t="s">
        <v>73</v>
      </c>
      <c r="H2240" t="s">
        <v>81</v>
      </c>
      <c r="I2240">
        <v>1650.5</v>
      </c>
      <c r="J2240" t="s">
        <v>479</v>
      </c>
      <c r="K2240" t="s">
        <v>392</v>
      </c>
    </row>
    <row r="2241" spans="1:11" x14ac:dyDescent="0.35">
      <c r="A2241" t="s">
        <v>428</v>
      </c>
      <c r="B2241" t="s">
        <v>84</v>
      </c>
      <c r="C2241" t="s">
        <v>330</v>
      </c>
      <c r="D2241" t="s">
        <v>78</v>
      </c>
      <c r="E2241">
        <v>2022</v>
      </c>
      <c r="F2241">
        <v>32</v>
      </c>
      <c r="G2241" t="s">
        <v>82</v>
      </c>
      <c r="H2241" t="s">
        <v>80</v>
      </c>
      <c r="I2241">
        <v>162676.43</v>
      </c>
      <c r="J2241" t="s">
        <v>479</v>
      </c>
      <c r="K2241" t="s">
        <v>392</v>
      </c>
    </row>
    <row r="2242" spans="1:11" x14ac:dyDescent="0.35">
      <c r="A2242" t="s">
        <v>428</v>
      </c>
      <c r="B2242" t="s">
        <v>84</v>
      </c>
      <c r="C2242" t="s">
        <v>330</v>
      </c>
      <c r="D2242" t="s">
        <v>78</v>
      </c>
      <c r="E2242">
        <v>2022</v>
      </c>
      <c r="F2242">
        <v>32</v>
      </c>
      <c r="G2242" t="s">
        <v>82</v>
      </c>
      <c r="H2242" t="s">
        <v>81</v>
      </c>
      <c r="I2242">
        <v>62561.53</v>
      </c>
      <c r="J2242" t="s">
        <v>479</v>
      </c>
      <c r="K2242" t="s">
        <v>392</v>
      </c>
    </row>
    <row r="2243" spans="1:11" x14ac:dyDescent="0.35">
      <c r="A2243" t="s">
        <v>428</v>
      </c>
      <c r="B2243" t="s">
        <v>84</v>
      </c>
      <c r="C2243" t="s">
        <v>85</v>
      </c>
      <c r="D2243" t="s">
        <v>78</v>
      </c>
      <c r="E2243">
        <v>2021</v>
      </c>
      <c r="F2243">
        <v>32</v>
      </c>
      <c r="G2243" t="s">
        <v>82</v>
      </c>
      <c r="H2243" t="s">
        <v>80</v>
      </c>
      <c r="I2243">
        <v>553.08000000000004</v>
      </c>
      <c r="J2243" t="s">
        <v>479</v>
      </c>
      <c r="K2243" t="s">
        <v>388</v>
      </c>
    </row>
    <row r="2244" spans="1:11" x14ac:dyDescent="0.35">
      <c r="A2244" t="s">
        <v>428</v>
      </c>
      <c r="B2244" t="s">
        <v>84</v>
      </c>
      <c r="C2244" t="s">
        <v>85</v>
      </c>
      <c r="D2244" t="s">
        <v>78</v>
      </c>
      <c r="E2244">
        <v>2022</v>
      </c>
      <c r="F2244">
        <v>32</v>
      </c>
      <c r="G2244" t="s">
        <v>82</v>
      </c>
      <c r="H2244" t="s">
        <v>80</v>
      </c>
      <c r="I2244">
        <v>10177.58</v>
      </c>
      <c r="J2244" t="s">
        <v>479</v>
      </c>
      <c r="K2244" t="s">
        <v>388</v>
      </c>
    </row>
    <row r="2245" spans="1:11" x14ac:dyDescent="0.35">
      <c r="A2245" t="s">
        <v>428</v>
      </c>
      <c r="B2245" t="s">
        <v>84</v>
      </c>
      <c r="C2245" t="s">
        <v>335</v>
      </c>
      <c r="D2245" t="s">
        <v>78</v>
      </c>
      <c r="E2245">
        <v>2021</v>
      </c>
      <c r="F2245">
        <v>32</v>
      </c>
      <c r="G2245" t="s">
        <v>82</v>
      </c>
      <c r="H2245" t="s">
        <v>80</v>
      </c>
      <c r="I2245">
        <v>964.07</v>
      </c>
      <c r="J2245" t="s">
        <v>479</v>
      </c>
      <c r="K2245" t="s">
        <v>393</v>
      </c>
    </row>
    <row r="2246" spans="1:11" x14ac:dyDescent="0.35">
      <c r="A2246" t="s">
        <v>428</v>
      </c>
      <c r="B2246" t="s">
        <v>84</v>
      </c>
      <c r="C2246" t="s">
        <v>335</v>
      </c>
      <c r="D2246" t="s">
        <v>78</v>
      </c>
      <c r="E2246">
        <v>2022</v>
      </c>
      <c r="F2246">
        <v>11</v>
      </c>
      <c r="G2246" t="s">
        <v>79</v>
      </c>
      <c r="H2246" t="s">
        <v>80</v>
      </c>
      <c r="I2246">
        <v>2240</v>
      </c>
      <c r="J2246" t="s">
        <v>479</v>
      </c>
      <c r="K2246" t="s">
        <v>393</v>
      </c>
    </row>
    <row r="2247" spans="1:11" x14ac:dyDescent="0.35">
      <c r="A2247" t="s">
        <v>428</v>
      </c>
      <c r="B2247" t="s">
        <v>84</v>
      </c>
      <c r="C2247" t="s">
        <v>335</v>
      </c>
      <c r="D2247" t="s">
        <v>78</v>
      </c>
      <c r="E2247">
        <v>2022</v>
      </c>
      <c r="F2247">
        <v>12</v>
      </c>
      <c r="G2247" t="s">
        <v>73</v>
      </c>
      <c r="H2247" t="s">
        <v>80</v>
      </c>
      <c r="I2247">
        <v>224</v>
      </c>
      <c r="J2247" t="s">
        <v>479</v>
      </c>
      <c r="K2247" t="s">
        <v>393</v>
      </c>
    </row>
    <row r="2248" spans="1:11" x14ac:dyDescent="0.35">
      <c r="A2248" t="s">
        <v>428</v>
      </c>
      <c r="B2248" t="s">
        <v>84</v>
      </c>
      <c r="C2248" t="s">
        <v>335</v>
      </c>
      <c r="D2248" t="s">
        <v>78</v>
      </c>
      <c r="E2248">
        <v>2022</v>
      </c>
      <c r="F2248">
        <v>32</v>
      </c>
      <c r="G2248" t="s">
        <v>82</v>
      </c>
      <c r="H2248" t="s">
        <v>80</v>
      </c>
      <c r="I2248">
        <v>7916.64</v>
      </c>
      <c r="J2248" t="s">
        <v>479</v>
      </c>
      <c r="K2248" t="s">
        <v>393</v>
      </c>
    </row>
    <row r="2249" spans="1:11" x14ac:dyDescent="0.35">
      <c r="A2249" t="s">
        <v>428</v>
      </c>
      <c r="B2249" t="s">
        <v>84</v>
      </c>
      <c r="C2249" t="s">
        <v>335</v>
      </c>
      <c r="D2249" t="s">
        <v>78</v>
      </c>
      <c r="E2249">
        <v>2022</v>
      </c>
      <c r="F2249">
        <v>32</v>
      </c>
      <c r="G2249" t="s">
        <v>82</v>
      </c>
      <c r="H2249" t="s">
        <v>81</v>
      </c>
      <c r="I2249">
        <v>11311.3</v>
      </c>
      <c r="J2249" t="s">
        <v>479</v>
      </c>
      <c r="K2249" t="s">
        <v>393</v>
      </c>
    </row>
    <row r="2250" spans="1:11" x14ac:dyDescent="0.35">
      <c r="A2250" t="s">
        <v>428</v>
      </c>
      <c r="B2250" t="s">
        <v>84</v>
      </c>
      <c r="C2250" t="s">
        <v>352</v>
      </c>
      <c r="D2250" t="s">
        <v>78</v>
      </c>
      <c r="E2250">
        <v>2021</v>
      </c>
      <c r="F2250">
        <v>32</v>
      </c>
      <c r="G2250" t="s">
        <v>82</v>
      </c>
      <c r="H2250" t="s">
        <v>80</v>
      </c>
      <c r="I2250">
        <v>1333.52</v>
      </c>
      <c r="J2250" t="s">
        <v>479</v>
      </c>
      <c r="K2250" t="s">
        <v>399</v>
      </c>
    </row>
    <row r="2251" spans="1:11" x14ac:dyDescent="0.35">
      <c r="A2251" t="s">
        <v>428</v>
      </c>
      <c r="B2251" t="s">
        <v>84</v>
      </c>
      <c r="C2251" t="s">
        <v>353</v>
      </c>
      <c r="D2251" t="s">
        <v>78</v>
      </c>
      <c r="E2251">
        <v>2021</v>
      </c>
      <c r="F2251">
        <v>32</v>
      </c>
      <c r="G2251" t="s">
        <v>82</v>
      </c>
      <c r="H2251" t="s">
        <v>80</v>
      </c>
      <c r="I2251">
        <v>100.06</v>
      </c>
      <c r="J2251" t="s">
        <v>479</v>
      </c>
      <c r="K2251" t="s">
        <v>402</v>
      </c>
    </row>
    <row r="2252" spans="1:11" x14ac:dyDescent="0.35">
      <c r="A2252" t="s">
        <v>428</v>
      </c>
      <c r="B2252" t="s">
        <v>84</v>
      </c>
      <c r="C2252" t="s">
        <v>353</v>
      </c>
      <c r="D2252" t="s">
        <v>78</v>
      </c>
      <c r="E2252">
        <v>2021</v>
      </c>
      <c r="F2252">
        <v>32</v>
      </c>
      <c r="G2252" t="s">
        <v>82</v>
      </c>
      <c r="H2252" t="s">
        <v>81</v>
      </c>
      <c r="I2252">
        <v>137.51</v>
      </c>
      <c r="J2252" t="s">
        <v>479</v>
      </c>
      <c r="K2252" t="s">
        <v>402</v>
      </c>
    </row>
    <row r="2253" spans="1:11" x14ac:dyDescent="0.35">
      <c r="A2253" t="s">
        <v>428</v>
      </c>
      <c r="B2253" t="s">
        <v>84</v>
      </c>
      <c r="C2253" t="s">
        <v>353</v>
      </c>
      <c r="D2253" t="s">
        <v>78</v>
      </c>
      <c r="E2253">
        <v>2022</v>
      </c>
      <c r="F2253">
        <v>11</v>
      </c>
      <c r="G2253" t="s">
        <v>79</v>
      </c>
      <c r="H2253" t="s">
        <v>80</v>
      </c>
      <c r="I2253">
        <v>964</v>
      </c>
      <c r="J2253" t="s">
        <v>479</v>
      </c>
      <c r="K2253" t="s">
        <v>402</v>
      </c>
    </row>
    <row r="2254" spans="1:11" x14ac:dyDescent="0.35">
      <c r="A2254" t="s">
        <v>428</v>
      </c>
      <c r="B2254" t="s">
        <v>84</v>
      </c>
      <c r="C2254" t="s">
        <v>353</v>
      </c>
      <c r="D2254" t="s">
        <v>78</v>
      </c>
      <c r="E2254">
        <v>2022</v>
      </c>
      <c r="F2254">
        <v>12</v>
      </c>
      <c r="G2254" t="s">
        <v>73</v>
      </c>
      <c r="H2254" t="s">
        <v>80</v>
      </c>
      <c r="I2254">
        <v>96.4</v>
      </c>
      <c r="J2254" t="s">
        <v>479</v>
      </c>
      <c r="K2254" t="s">
        <v>402</v>
      </c>
    </row>
    <row r="2255" spans="1:11" x14ac:dyDescent="0.35">
      <c r="A2255" t="s">
        <v>428</v>
      </c>
      <c r="B2255" t="s">
        <v>84</v>
      </c>
      <c r="C2255" t="s">
        <v>353</v>
      </c>
      <c r="D2255" t="s">
        <v>78</v>
      </c>
      <c r="E2255">
        <v>2022</v>
      </c>
      <c r="F2255">
        <v>32</v>
      </c>
      <c r="G2255" t="s">
        <v>82</v>
      </c>
      <c r="H2255" t="s">
        <v>80</v>
      </c>
      <c r="I2255">
        <v>847.78</v>
      </c>
      <c r="J2255" t="s">
        <v>479</v>
      </c>
      <c r="K2255" t="s">
        <v>402</v>
      </c>
    </row>
    <row r="2256" spans="1:11" x14ac:dyDescent="0.35">
      <c r="A2256" t="s">
        <v>428</v>
      </c>
      <c r="B2256" t="s">
        <v>84</v>
      </c>
      <c r="C2256" t="s">
        <v>336</v>
      </c>
      <c r="D2256" t="s">
        <v>78</v>
      </c>
      <c r="E2256">
        <v>2022</v>
      </c>
      <c r="F2256">
        <v>11</v>
      </c>
      <c r="G2256" t="s">
        <v>79</v>
      </c>
      <c r="H2256" t="s">
        <v>80</v>
      </c>
      <c r="I2256">
        <v>11058</v>
      </c>
      <c r="J2256" t="s">
        <v>479</v>
      </c>
      <c r="K2256" t="s">
        <v>394</v>
      </c>
    </row>
    <row r="2257" spans="1:11" x14ac:dyDescent="0.35">
      <c r="A2257" t="s">
        <v>428</v>
      </c>
      <c r="B2257" t="s">
        <v>84</v>
      </c>
      <c r="C2257" t="s">
        <v>336</v>
      </c>
      <c r="D2257" t="s">
        <v>78</v>
      </c>
      <c r="E2257">
        <v>2022</v>
      </c>
      <c r="F2257">
        <v>12</v>
      </c>
      <c r="G2257" t="s">
        <v>73</v>
      </c>
      <c r="H2257" t="s">
        <v>80</v>
      </c>
      <c r="I2257">
        <v>884.64</v>
      </c>
      <c r="J2257" t="s">
        <v>479</v>
      </c>
      <c r="K2257" t="s">
        <v>394</v>
      </c>
    </row>
    <row r="2258" spans="1:11" x14ac:dyDescent="0.35">
      <c r="A2258" t="s">
        <v>428</v>
      </c>
      <c r="B2258" t="s">
        <v>84</v>
      </c>
      <c r="C2258" t="s">
        <v>336</v>
      </c>
      <c r="D2258" t="s">
        <v>78</v>
      </c>
      <c r="E2258">
        <v>2022</v>
      </c>
      <c r="F2258">
        <v>32</v>
      </c>
      <c r="G2258" t="s">
        <v>82</v>
      </c>
      <c r="H2258" t="s">
        <v>80</v>
      </c>
      <c r="I2258">
        <v>10586.37</v>
      </c>
      <c r="J2258" t="s">
        <v>479</v>
      </c>
      <c r="K2258" t="s">
        <v>394</v>
      </c>
    </row>
    <row r="2259" spans="1:11" x14ac:dyDescent="0.35">
      <c r="A2259" t="s">
        <v>428</v>
      </c>
      <c r="B2259" t="s">
        <v>84</v>
      </c>
      <c r="C2259" t="s">
        <v>354</v>
      </c>
      <c r="D2259" t="s">
        <v>78</v>
      </c>
      <c r="E2259">
        <v>2022</v>
      </c>
      <c r="F2259">
        <v>32</v>
      </c>
      <c r="G2259" t="s">
        <v>82</v>
      </c>
      <c r="H2259" t="s">
        <v>80</v>
      </c>
      <c r="I2259">
        <v>3031.7</v>
      </c>
      <c r="J2259" t="s">
        <v>479</v>
      </c>
      <c r="K2259" t="s">
        <v>400</v>
      </c>
    </row>
    <row r="2260" spans="1:11" x14ac:dyDescent="0.35">
      <c r="A2260" t="s">
        <v>428</v>
      </c>
      <c r="B2260" t="s">
        <v>84</v>
      </c>
      <c r="C2260" t="s">
        <v>337</v>
      </c>
      <c r="D2260" t="s">
        <v>78</v>
      </c>
      <c r="E2260">
        <v>2021</v>
      </c>
      <c r="F2260">
        <v>32</v>
      </c>
      <c r="G2260" t="s">
        <v>82</v>
      </c>
      <c r="H2260" t="s">
        <v>80</v>
      </c>
      <c r="I2260">
        <v>401.62</v>
      </c>
      <c r="J2260" t="s">
        <v>479</v>
      </c>
      <c r="K2260" t="s">
        <v>395</v>
      </c>
    </row>
    <row r="2261" spans="1:11" x14ac:dyDescent="0.35">
      <c r="A2261" t="s">
        <v>428</v>
      </c>
      <c r="B2261" t="s">
        <v>84</v>
      </c>
      <c r="C2261" t="s">
        <v>331</v>
      </c>
      <c r="D2261" t="s">
        <v>78</v>
      </c>
      <c r="E2261">
        <v>2021</v>
      </c>
      <c r="F2261">
        <v>11</v>
      </c>
      <c r="G2261" t="s">
        <v>79</v>
      </c>
      <c r="H2261" t="s">
        <v>80</v>
      </c>
      <c r="I2261">
        <v>-1782</v>
      </c>
      <c r="J2261" t="s">
        <v>479</v>
      </c>
      <c r="K2261" t="s">
        <v>397</v>
      </c>
    </row>
    <row r="2262" spans="1:11" x14ac:dyDescent="0.35">
      <c r="A2262" t="s">
        <v>428</v>
      </c>
      <c r="B2262" t="s">
        <v>84</v>
      </c>
      <c r="C2262" t="s">
        <v>331</v>
      </c>
      <c r="D2262" t="s">
        <v>78</v>
      </c>
      <c r="E2262">
        <v>2021</v>
      </c>
      <c r="F2262">
        <v>11</v>
      </c>
      <c r="G2262" t="s">
        <v>79</v>
      </c>
      <c r="H2262" t="s">
        <v>81</v>
      </c>
      <c r="I2262">
        <v>-70</v>
      </c>
      <c r="J2262" t="s">
        <v>479</v>
      </c>
      <c r="K2262" t="s">
        <v>397</v>
      </c>
    </row>
    <row r="2263" spans="1:11" x14ac:dyDescent="0.35">
      <c r="A2263" t="s">
        <v>428</v>
      </c>
      <c r="B2263" t="s">
        <v>84</v>
      </c>
      <c r="C2263" t="s">
        <v>331</v>
      </c>
      <c r="D2263" t="s">
        <v>78</v>
      </c>
      <c r="E2263">
        <v>2021</v>
      </c>
      <c r="F2263">
        <v>12</v>
      </c>
      <c r="G2263" t="s">
        <v>73</v>
      </c>
      <c r="H2263" t="s">
        <v>80</v>
      </c>
      <c r="I2263">
        <v>-179.6</v>
      </c>
      <c r="J2263" t="s">
        <v>479</v>
      </c>
      <c r="K2263" t="s">
        <v>397</v>
      </c>
    </row>
    <row r="2264" spans="1:11" x14ac:dyDescent="0.35">
      <c r="A2264" t="s">
        <v>428</v>
      </c>
      <c r="B2264" t="s">
        <v>84</v>
      </c>
      <c r="C2264" t="s">
        <v>331</v>
      </c>
      <c r="D2264" t="s">
        <v>78</v>
      </c>
      <c r="E2264">
        <v>2021</v>
      </c>
      <c r="F2264">
        <v>12</v>
      </c>
      <c r="G2264" t="s">
        <v>73</v>
      </c>
      <c r="H2264" t="s">
        <v>35</v>
      </c>
      <c r="I2264">
        <v>0</v>
      </c>
      <c r="J2264" t="s">
        <v>479</v>
      </c>
      <c r="K2264" t="s">
        <v>397</v>
      </c>
    </row>
    <row r="2265" spans="1:11" x14ac:dyDescent="0.35">
      <c r="A2265" t="s">
        <v>428</v>
      </c>
      <c r="B2265" t="s">
        <v>84</v>
      </c>
      <c r="C2265" t="s">
        <v>331</v>
      </c>
      <c r="D2265" t="s">
        <v>78</v>
      </c>
      <c r="E2265">
        <v>2021</v>
      </c>
      <c r="F2265">
        <v>12</v>
      </c>
      <c r="G2265" t="s">
        <v>73</v>
      </c>
      <c r="H2265" t="s">
        <v>81</v>
      </c>
      <c r="I2265">
        <v>-7</v>
      </c>
      <c r="J2265" t="s">
        <v>479</v>
      </c>
      <c r="K2265" t="s">
        <v>397</v>
      </c>
    </row>
    <row r="2266" spans="1:11" x14ac:dyDescent="0.35">
      <c r="A2266" t="s">
        <v>428</v>
      </c>
      <c r="B2266" t="s">
        <v>84</v>
      </c>
      <c r="C2266" t="s">
        <v>331</v>
      </c>
      <c r="D2266" t="s">
        <v>78</v>
      </c>
      <c r="E2266">
        <v>2021</v>
      </c>
      <c r="F2266">
        <v>32</v>
      </c>
      <c r="G2266" t="s">
        <v>82</v>
      </c>
      <c r="H2266" t="s">
        <v>80</v>
      </c>
      <c r="I2266">
        <v>6150.79</v>
      </c>
      <c r="J2266" t="s">
        <v>479</v>
      </c>
      <c r="K2266" t="s">
        <v>397</v>
      </c>
    </row>
    <row r="2267" spans="1:11" x14ac:dyDescent="0.35">
      <c r="A2267" t="s">
        <v>428</v>
      </c>
      <c r="B2267" t="s">
        <v>84</v>
      </c>
      <c r="C2267" t="s">
        <v>331</v>
      </c>
      <c r="D2267" t="s">
        <v>78</v>
      </c>
      <c r="E2267">
        <v>2021</v>
      </c>
      <c r="F2267">
        <v>32</v>
      </c>
      <c r="G2267" t="s">
        <v>82</v>
      </c>
      <c r="H2267" t="s">
        <v>81</v>
      </c>
      <c r="I2267">
        <v>2427.09</v>
      </c>
      <c r="J2267" t="s">
        <v>479</v>
      </c>
      <c r="K2267" t="s">
        <v>397</v>
      </c>
    </row>
    <row r="2268" spans="1:11" x14ac:dyDescent="0.35">
      <c r="A2268" t="s">
        <v>428</v>
      </c>
      <c r="B2268" t="s">
        <v>84</v>
      </c>
      <c r="C2268" t="s">
        <v>331</v>
      </c>
      <c r="D2268" t="s">
        <v>78</v>
      </c>
      <c r="E2268">
        <v>2022</v>
      </c>
      <c r="F2268">
        <v>11</v>
      </c>
      <c r="G2268" t="s">
        <v>79</v>
      </c>
      <c r="H2268" t="s">
        <v>80</v>
      </c>
      <c r="I2268">
        <v>11411</v>
      </c>
      <c r="J2268" t="s">
        <v>479</v>
      </c>
      <c r="K2268" t="s">
        <v>397</v>
      </c>
    </row>
    <row r="2269" spans="1:11" x14ac:dyDescent="0.35">
      <c r="A2269" t="s">
        <v>428</v>
      </c>
      <c r="B2269" t="s">
        <v>84</v>
      </c>
      <c r="C2269" t="s">
        <v>331</v>
      </c>
      <c r="D2269" t="s">
        <v>78</v>
      </c>
      <c r="E2269">
        <v>2022</v>
      </c>
      <c r="F2269">
        <v>11</v>
      </c>
      <c r="G2269" t="s">
        <v>79</v>
      </c>
      <c r="H2269" t="s">
        <v>81</v>
      </c>
      <c r="I2269">
        <v>3622</v>
      </c>
      <c r="J2269" t="s">
        <v>479</v>
      </c>
      <c r="K2269" t="s">
        <v>397</v>
      </c>
    </row>
    <row r="2270" spans="1:11" x14ac:dyDescent="0.35">
      <c r="A2270" t="s">
        <v>428</v>
      </c>
      <c r="B2270" t="s">
        <v>84</v>
      </c>
      <c r="C2270" t="s">
        <v>331</v>
      </c>
      <c r="D2270" t="s">
        <v>78</v>
      </c>
      <c r="E2270">
        <v>2022</v>
      </c>
      <c r="F2270">
        <v>12</v>
      </c>
      <c r="G2270" t="s">
        <v>73</v>
      </c>
      <c r="H2270" t="s">
        <v>80</v>
      </c>
      <c r="I2270">
        <v>1141.0999999999999</v>
      </c>
      <c r="J2270" t="s">
        <v>479</v>
      </c>
      <c r="K2270" t="s">
        <v>397</v>
      </c>
    </row>
    <row r="2271" spans="1:11" x14ac:dyDescent="0.35">
      <c r="A2271" t="s">
        <v>428</v>
      </c>
      <c r="B2271" t="s">
        <v>84</v>
      </c>
      <c r="C2271" t="s">
        <v>331</v>
      </c>
      <c r="D2271" t="s">
        <v>78</v>
      </c>
      <c r="E2271">
        <v>2022</v>
      </c>
      <c r="F2271">
        <v>12</v>
      </c>
      <c r="G2271" t="s">
        <v>73</v>
      </c>
      <c r="H2271" t="s">
        <v>81</v>
      </c>
      <c r="I2271">
        <v>362.2</v>
      </c>
      <c r="J2271" t="s">
        <v>479</v>
      </c>
      <c r="K2271" t="s">
        <v>397</v>
      </c>
    </row>
    <row r="2272" spans="1:11" x14ac:dyDescent="0.35">
      <c r="A2272" t="s">
        <v>428</v>
      </c>
      <c r="B2272" t="s">
        <v>84</v>
      </c>
      <c r="C2272" t="s">
        <v>331</v>
      </c>
      <c r="D2272" t="s">
        <v>78</v>
      </c>
      <c r="E2272">
        <v>2022</v>
      </c>
      <c r="F2272">
        <v>32</v>
      </c>
      <c r="G2272" t="s">
        <v>82</v>
      </c>
      <c r="H2272" t="s">
        <v>80</v>
      </c>
      <c r="I2272">
        <v>49867.73</v>
      </c>
      <c r="J2272" t="s">
        <v>479</v>
      </c>
      <c r="K2272" t="s">
        <v>397</v>
      </c>
    </row>
    <row r="2273" spans="1:11" x14ac:dyDescent="0.35">
      <c r="A2273" t="s">
        <v>428</v>
      </c>
      <c r="B2273" t="s">
        <v>84</v>
      </c>
      <c r="C2273" t="s">
        <v>331</v>
      </c>
      <c r="D2273" t="s">
        <v>78</v>
      </c>
      <c r="E2273">
        <v>2022</v>
      </c>
      <c r="F2273">
        <v>32</v>
      </c>
      <c r="G2273" t="s">
        <v>82</v>
      </c>
      <c r="H2273" t="s">
        <v>81</v>
      </c>
      <c r="I2273">
        <v>8604.9599999999991</v>
      </c>
      <c r="J2273" t="s">
        <v>479</v>
      </c>
      <c r="K2273" t="s">
        <v>397</v>
      </c>
    </row>
    <row r="2274" spans="1:11" x14ac:dyDescent="0.35">
      <c r="A2274" t="s">
        <v>428</v>
      </c>
      <c r="B2274" t="s">
        <v>84</v>
      </c>
      <c r="C2274" t="s">
        <v>339</v>
      </c>
      <c r="D2274" t="s">
        <v>78</v>
      </c>
      <c r="E2274">
        <v>2022</v>
      </c>
      <c r="F2274">
        <v>11</v>
      </c>
      <c r="G2274" t="s">
        <v>79</v>
      </c>
      <c r="H2274" t="s">
        <v>80</v>
      </c>
      <c r="I2274">
        <v>3087</v>
      </c>
      <c r="J2274" t="s">
        <v>479</v>
      </c>
      <c r="K2274" t="s">
        <v>398</v>
      </c>
    </row>
    <row r="2275" spans="1:11" x14ac:dyDescent="0.35">
      <c r="A2275" t="s">
        <v>428</v>
      </c>
      <c r="B2275" t="s">
        <v>84</v>
      </c>
      <c r="C2275" t="s">
        <v>339</v>
      </c>
      <c r="D2275" t="s">
        <v>78</v>
      </c>
      <c r="E2275">
        <v>2022</v>
      </c>
      <c r="F2275">
        <v>11</v>
      </c>
      <c r="G2275" t="s">
        <v>79</v>
      </c>
      <c r="H2275" t="s">
        <v>81</v>
      </c>
      <c r="I2275">
        <v>3934</v>
      </c>
      <c r="J2275" t="s">
        <v>479</v>
      </c>
      <c r="K2275" t="s">
        <v>398</v>
      </c>
    </row>
    <row r="2276" spans="1:11" x14ac:dyDescent="0.35">
      <c r="A2276" t="s">
        <v>428</v>
      </c>
      <c r="B2276" t="s">
        <v>84</v>
      </c>
      <c r="C2276" t="s">
        <v>339</v>
      </c>
      <c r="D2276" t="s">
        <v>78</v>
      </c>
      <c r="E2276">
        <v>2022</v>
      </c>
      <c r="F2276">
        <v>12</v>
      </c>
      <c r="G2276" t="s">
        <v>73</v>
      </c>
      <c r="H2276" t="s">
        <v>80</v>
      </c>
      <c r="I2276">
        <v>308.7</v>
      </c>
      <c r="J2276" t="s">
        <v>479</v>
      </c>
      <c r="K2276" t="s">
        <v>398</v>
      </c>
    </row>
    <row r="2277" spans="1:11" x14ac:dyDescent="0.35">
      <c r="A2277" t="s">
        <v>428</v>
      </c>
      <c r="B2277" t="s">
        <v>84</v>
      </c>
      <c r="C2277" t="s">
        <v>339</v>
      </c>
      <c r="D2277" t="s">
        <v>78</v>
      </c>
      <c r="E2277">
        <v>2022</v>
      </c>
      <c r="F2277">
        <v>12</v>
      </c>
      <c r="G2277" t="s">
        <v>73</v>
      </c>
      <c r="H2277" t="s">
        <v>81</v>
      </c>
      <c r="I2277">
        <v>393.4</v>
      </c>
      <c r="J2277" t="s">
        <v>479</v>
      </c>
      <c r="K2277" t="s">
        <v>398</v>
      </c>
    </row>
    <row r="2278" spans="1:11" x14ac:dyDescent="0.35">
      <c r="A2278" t="s">
        <v>428</v>
      </c>
      <c r="B2278" t="s">
        <v>84</v>
      </c>
      <c r="C2278" t="s">
        <v>339</v>
      </c>
      <c r="D2278" t="s">
        <v>78</v>
      </c>
      <c r="E2278">
        <v>2022</v>
      </c>
      <c r="F2278">
        <v>32</v>
      </c>
      <c r="G2278" t="s">
        <v>82</v>
      </c>
      <c r="H2278" t="s">
        <v>80</v>
      </c>
      <c r="I2278">
        <v>9439.2099999999991</v>
      </c>
      <c r="J2278" t="s">
        <v>479</v>
      </c>
      <c r="K2278" t="s">
        <v>398</v>
      </c>
    </row>
    <row r="2279" spans="1:11" x14ac:dyDescent="0.35">
      <c r="A2279" t="s">
        <v>428</v>
      </c>
      <c r="B2279" t="s">
        <v>84</v>
      </c>
      <c r="C2279" t="s">
        <v>339</v>
      </c>
      <c r="D2279" t="s">
        <v>78</v>
      </c>
      <c r="E2279">
        <v>2022</v>
      </c>
      <c r="F2279">
        <v>32</v>
      </c>
      <c r="G2279" t="s">
        <v>82</v>
      </c>
      <c r="H2279" t="s">
        <v>81</v>
      </c>
      <c r="I2279">
        <v>3508.03</v>
      </c>
      <c r="J2279" t="s">
        <v>479</v>
      </c>
      <c r="K2279" t="s">
        <v>398</v>
      </c>
    </row>
    <row r="2280" spans="1:11" x14ac:dyDescent="0.35">
      <c r="A2280" t="s">
        <v>428</v>
      </c>
      <c r="B2280" t="s">
        <v>304</v>
      </c>
      <c r="C2280" t="s">
        <v>87</v>
      </c>
      <c r="D2280" t="s">
        <v>78</v>
      </c>
      <c r="E2280">
        <v>2021</v>
      </c>
      <c r="F2280">
        <v>11</v>
      </c>
      <c r="G2280" t="s">
        <v>79</v>
      </c>
      <c r="H2280" t="s">
        <v>80</v>
      </c>
      <c r="I2280">
        <v>-12542</v>
      </c>
      <c r="J2280" t="s">
        <v>478</v>
      </c>
      <c r="K2280" t="s">
        <v>387</v>
      </c>
    </row>
    <row r="2281" spans="1:11" x14ac:dyDescent="0.35">
      <c r="A2281" t="s">
        <v>428</v>
      </c>
      <c r="B2281" t="s">
        <v>304</v>
      </c>
      <c r="C2281" t="s">
        <v>87</v>
      </c>
      <c r="D2281" t="s">
        <v>78</v>
      </c>
      <c r="E2281">
        <v>2021</v>
      </c>
      <c r="F2281">
        <v>11</v>
      </c>
      <c r="G2281" t="s">
        <v>79</v>
      </c>
      <c r="H2281" t="s">
        <v>81</v>
      </c>
      <c r="I2281">
        <v>463</v>
      </c>
      <c r="J2281" t="s">
        <v>478</v>
      </c>
      <c r="K2281" t="s">
        <v>387</v>
      </c>
    </row>
    <row r="2282" spans="1:11" x14ac:dyDescent="0.35">
      <c r="A2282" t="s">
        <v>428</v>
      </c>
      <c r="B2282" t="s">
        <v>304</v>
      </c>
      <c r="C2282" t="s">
        <v>87</v>
      </c>
      <c r="D2282" t="s">
        <v>78</v>
      </c>
      <c r="E2282">
        <v>2021</v>
      </c>
      <c r="F2282">
        <v>12</v>
      </c>
      <c r="G2282" t="s">
        <v>73</v>
      </c>
      <c r="H2282" t="s">
        <v>80</v>
      </c>
      <c r="I2282">
        <v>-1254.2</v>
      </c>
      <c r="J2282" t="s">
        <v>478</v>
      </c>
      <c r="K2282" t="s">
        <v>387</v>
      </c>
    </row>
    <row r="2283" spans="1:11" x14ac:dyDescent="0.35">
      <c r="A2283" t="s">
        <v>428</v>
      </c>
      <c r="B2283" t="s">
        <v>304</v>
      </c>
      <c r="C2283" t="s">
        <v>87</v>
      </c>
      <c r="D2283" t="s">
        <v>78</v>
      </c>
      <c r="E2283">
        <v>2021</v>
      </c>
      <c r="F2283">
        <v>12</v>
      </c>
      <c r="G2283" t="s">
        <v>73</v>
      </c>
      <c r="H2283" t="s">
        <v>81</v>
      </c>
      <c r="I2283">
        <v>46.3</v>
      </c>
      <c r="J2283" t="s">
        <v>478</v>
      </c>
      <c r="K2283" t="s">
        <v>387</v>
      </c>
    </row>
    <row r="2284" spans="1:11" x14ac:dyDescent="0.35">
      <c r="A2284" t="s">
        <v>428</v>
      </c>
      <c r="B2284" t="s">
        <v>304</v>
      </c>
      <c r="C2284" t="s">
        <v>87</v>
      </c>
      <c r="D2284" t="s">
        <v>78</v>
      </c>
      <c r="E2284">
        <v>2021</v>
      </c>
      <c r="F2284">
        <v>32</v>
      </c>
      <c r="G2284" t="s">
        <v>82</v>
      </c>
      <c r="H2284" t="s">
        <v>80</v>
      </c>
      <c r="I2284">
        <v>175294</v>
      </c>
      <c r="J2284" t="s">
        <v>478</v>
      </c>
      <c r="K2284" t="s">
        <v>387</v>
      </c>
    </row>
    <row r="2285" spans="1:11" x14ac:dyDescent="0.35">
      <c r="A2285" t="s">
        <v>428</v>
      </c>
      <c r="B2285" t="s">
        <v>304</v>
      </c>
      <c r="C2285" t="s">
        <v>87</v>
      </c>
      <c r="D2285" t="s">
        <v>78</v>
      </c>
      <c r="E2285">
        <v>2021</v>
      </c>
      <c r="F2285">
        <v>32</v>
      </c>
      <c r="G2285" t="s">
        <v>82</v>
      </c>
      <c r="H2285" t="s">
        <v>81</v>
      </c>
      <c r="I2285">
        <v>602</v>
      </c>
      <c r="J2285" t="s">
        <v>478</v>
      </c>
      <c r="K2285" t="s">
        <v>387</v>
      </c>
    </row>
    <row r="2286" spans="1:11" x14ac:dyDescent="0.35">
      <c r="A2286" t="s">
        <v>428</v>
      </c>
      <c r="B2286" t="s">
        <v>304</v>
      </c>
      <c r="C2286" t="s">
        <v>87</v>
      </c>
      <c r="D2286" t="s">
        <v>78</v>
      </c>
      <c r="E2286">
        <v>2022</v>
      </c>
      <c r="F2286">
        <v>11</v>
      </c>
      <c r="G2286" t="s">
        <v>79</v>
      </c>
      <c r="H2286" t="s">
        <v>80</v>
      </c>
      <c r="I2286">
        <v>649887</v>
      </c>
      <c r="J2286" t="s">
        <v>478</v>
      </c>
      <c r="K2286" t="s">
        <v>387</v>
      </c>
    </row>
    <row r="2287" spans="1:11" x14ac:dyDescent="0.35">
      <c r="A2287" t="s">
        <v>428</v>
      </c>
      <c r="B2287" t="s">
        <v>304</v>
      </c>
      <c r="C2287" t="s">
        <v>87</v>
      </c>
      <c r="D2287" t="s">
        <v>78</v>
      </c>
      <c r="E2287">
        <v>2022</v>
      </c>
      <c r="F2287">
        <v>11</v>
      </c>
      <c r="G2287" t="s">
        <v>79</v>
      </c>
      <c r="H2287" t="s">
        <v>81</v>
      </c>
      <c r="I2287">
        <v>14047</v>
      </c>
      <c r="J2287" t="s">
        <v>478</v>
      </c>
      <c r="K2287" t="s">
        <v>387</v>
      </c>
    </row>
    <row r="2288" spans="1:11" x14ac:dyDescent="0.35">
      <c r="A2288" t="s">
        <v>428</v>
      </c>
      <c r="B2288" t="s">
        <v>304</v>
      </c>
      <c r="C2288" t="s">
        <v>87</v>
      </c>
      <c r="D2288" t="s">
        <v>78</v>
      </c>
      <c r="E2288">
        <v>2022</v>
      </c>
      <c r="F2288">
        <v>12</v>
      </c>
      <c r="G2288" t="s">
        <v>73</v>
      </c>
      <c r="H2288" t="s">
        <v>80</v>
      </c>
      <c r="I2288">
        <v>64988.7</v>
      </c>
      <c r="J2288" t="s">
        <v>478</v>
      </c>
      <c r="K2288" t="s">
        <v>387</v>
      </c>
    </row>
    <row r="2289" spans="1:11" x14ac:dyDescent="0.35">
      <c r="A2289" t="s">
        <v>428</v>
      </c>
      <c r="B2289" t="s">
        <v>304</v>
      </c>
      <c r="C2289" t="s">
        <v>87</v>
      </c>
      <c r="D2289" t="s">
        <v>78</v>
      </c>
      <c r="E2289">
        <v>2022</v>
      </c>
      <c r="F2289">
        <v>12</v>
      </c>
      <c r="G2289" t="s">
        <v>73</v>
      </c>
      <c r="H2289" t="s">
        <v>81</v>
      </c>
      <c r="I2289">
        <v>1404.7</v>
      </c>
      <c r="J2289" t="s">
        <v>478</v>
      </c>
      <c r="K2289" t="s">
        <v>387</v>
      </c>
    </row>
    <row r="2290" spans="1:11" x14ac:dyDescent="0.35">
      <c r="A2290" t="s">
        <v>428</v>
      </c>
      <c r="B2290" t="s">
        <v>304</v>
      </c>
      <c r="C2290" t="s">
        <v>87</v>
      </c>
      <c r="D2290" t="s">
        <v>78</v>
      </c>
      <c r="E2290">
        <v>2022</v>
      </c>
      <c r="F2290">
        <v>32</v>
      </c>
      <c r="G2290" t="s">
        <v>82</v>
      </c>
      <c r="H2290" t="s">
        <v>80</v>
      </c>
      <c r="I2290">
        <v>5161076</v>
      </c>
      <c r="J2290" t="s">
        <v>478</v>
      </c>
      <c r="K2290" t="s">
        <v>387</v>
      </c>
    </row>
    <row r="2291" spans="1:11" x14ac:dyDescent="0.35">
      <c r="A2291" t="s">
        <v>428</v>
      </c>
      <c r="B2291" t="s">
        <v>304</v>
      </c>
      <c r="C2291" t="s">
        <v>87</v>
      </c>
      <c r="D2291" t="s">
        <v>78</v>
      </c>
      <c r="E2291">
        <v>2022</v>
      </c>
      <c r="F2291">
        <v>32</v>
      </c>
      <c r="G2291" t="s">
        <v>82</v>
      </c>
      <c r="H2291" t="s">
        <v>81</v>
      </c>
      <c r="I2291">
        <v>61168</v>
      </c>
      <c r="J2291" t="s">
        <v>478</v>
      </c>
      <c r="K2291" t="s">
        <v>387</v>
      </c>
    </row>
    <row r="2292" spans="1:11" x14ac:dyDescent="0.35">
      <c r="A2292" t="s">
        <v>428</v>
      </c>
      <c r="B2292" t="s">
        <v>84</v>
      </c>
      <c r="C2292" t="s">
        <v>411</v>
      </c>
      <c r="D2292" t="s">
        <v>78</v>
      </c>
      <c r="E2292">
        <v>2022</v>
      </c>
      <c r="F2292">
        <v>32</v>
      </c>
      <c r="G2292" t="s">
        <v>82</v>
      </c>
      <c r="H2292" t="s">
        <v>80</v>
      </c>
      <c r="I2292">
        <v>5456.59</v>
      </c>
      <c r="J2292" t="s">
        <v>478</v>
      </c>
      <c r="K2292" t="s">
        <v>412</v>
      </c>
    </row>
    <row r="2293" spans="1:11" x14ac:dyDescent="0.35">
      <c r="A2293" t="s">
        <v>428</v>
      </c>
      <c r="B2293" t="s">
        <v>84</v>
      </c>
      <c r="C2293" t="s">
        <v>351</v>
      </c>
      <c r="D2293" t="s">
        <v>78</v>
      </c>
      <c r="E2293">
        <v>2022</v>
      </c>
      <c r="F2293">
        <v>11</v>
      </c>
      <c r="G2293" t="s">
        <v>79</v>
      </c>
      <c r="H2293" t="s">
        <v>80</v>
      </c>
      <c r="I2293">
        <v>3189</v>
      </c>
      <c r="J2293" t="s">
        <v>478</v>
      </c>
      <c r="K2293" t="s">
        <v>403</v>
      </c>
    </row>
    <row r="2294" spans="1:11" x14ac:dyDescent="0.35">
      <c r="A2294" t="s">
        <v>428</v>
      </c>
      <c r="B2294" t="s">
        <v>84</v>
      </c>
      <c r="C2294" t="s">
        <v>351</v>
      </c>
      <c r="D2294" t="s">
        <v>78</v>
      </c>
      <c r="E2294">
        <v>2022</v>
      </c>
      <c r="F2294">
        <v>12</v>
      </c>
      <c r="G2294" t="s">
        <v>73</v>
      </c>
      <c r="H2294" t="s">
        <v>80</v>
      </c>
      <c r="I2294">
        <v>318.89999999999998</v>
      </c>
      <c r="J2294" t="s">
        <v>478</v>
      </c>
      <c r="K2294" t="s">
        <v>403</v>
      </c>
    </row>
    <row r="2295" spans="1:11" x14ac:dyDescent="0.35">
      <c r="A2295" t="s">
        <v>428</v>
      </c>
      <c r="B2295" t="s">
        <v>84</v>
      </c>
      <c r="C2295" t="s">
        <v>351</v>
      </c>
      <c r="D2295" t="s">
        <v>78</v>
      </c>
      <c r="E2295">
        <v>2022</v>
      </c>
      <c r="F2295">
        <v>32</v>
      </c>
      <c r="G2295" t="s">
        <v>82</v>
      </c>
      <c r="H2295" t="s">
        <v>80</v>
      </c>
      <c r="I2295">
        <v>7158.09</v>
      </c>
      <c r="J2295" t="s">
        <v>478</v>
      </c>
      <c r="K2295" t="s">
        <v>403</v>
      </c>
    </row>
    <row r="2296" spans="1:11" x14ac:dyDescent="0.35">
      <c r="A2296" t="s">
        <v>428</v>
      </c>
      <c r="B2296" t="s">
        <v>84</v>
      </c>
      <c r="C2296" t="s">
        <v>351</v>
      </c>
      <c r="D2296" t="s">
        <v>78</v>
      </c>
      <c r="E2296">
        <v>2022</v>
      </c>
      <c r="F2296">
        <v>32</v>
      </c>
      <c r="G2296" t="s">
        <v>82</v>
      </c>
      <c r="H2296" t="s">
        <v>81</v>
      </c>
      <c r="I2296">
        <v>3005.68</v>
      </c>
      <c r="J2296" t="s">
        <v>478</v>
      </c>
      <c r="K2296" t="s">
        <v>403</v>
      </c>
    </row>
    <row r="2297" spans="1:11" x14ac:dyDescent="0.35">
      <c r="A2297" t="s">
        <v>428</v>
      </c>
      <c r="B2297" t="s">
        <v>84</v>
      </c>
      <c r="C2297" t="s">
        <v>384</v>
      </c>
      <c r="D2297" t="s">
        <v>78</v>
      </c>
      <c r="E2297">
        <v>2021</v>
      </c>
      <c r="F2297">
        <v>32</v>
      </c>
      <c r="G2297" t="s">
        <v>82</v>
      </c>
      <c r="H2297" t="s">
        <v>80</v>
      </c>
      <c r="I2297">
        <v>1259.82</v>
      </c>
      <c r="J2297" t="s">
        <v>478</v>
      </c>
      <c r="K2297" t="s">
        <v>404</v>
      </c>
    </row>
    <row r="2298" spans="1:11" x14ac:dyDescent="0.35">
      <c r="A2298" t="s">
        <v>428</v>
      </c>
      <c r="B2298" t="s">
        <v>84</v>
      </c>
      <c r="C2298" t="s">
        <v>384</v>
      </c>
      <c r="D2298" t="s">
        <v>78</v>
      </c>
      <c r="E2298">
        <v>2022</v>
      </c>
      <c r="F2298">
        <v>11</v>
      </c>
      <c r="G2298" t="s">
        <v>79</v>
      </c>
      <c r="H2298" t="s">
        <v>80</v>
      </c>
      <c r="I2298">
        <v>3075</v>
      </c>
      <c r="J2298" t="s">
        <v>478</v>
      </c>
      <c r="K2298" t="s">
        <v>404</v>
      </c>
    </row>
    <row r="2299" spans="1:11" x14ac:dyDescent="0.35">
      <c r="A2299" t="s">
        <v>428</v>
      </c>
      <c r="B2299" t="s">
        <v>84</v>
      </c>
      <c r="C2299" t="s">
        <v>384</v>
      </c>
      <c r="D2299" t="s">
        <v>78</v>
      </c>
      <c r="E2299">
        <v>2022</v>
      </c>
      <c r="F2299">
        <v>11</v>
      </c>
      <c r="G2299" t="s">
        <v>79</v>
      </c>
      <c r="H2299" t="s">
        <v>80</v>
      </c>
      <c r="I2299">
        <v>67890</v>
      </c>
      <c r="J2299" t="s">
        <v>478</v>
      </c>
      <c r="K2299" t="s">
        <v>413</v>
      </c>
    </row>
    <row r="2300" spans="1:11" x14ac:dyDescent="0.35">
      <c r="A2300" t="s">
        <v>428</v>
      </c>
      <c r="B2300" t="s">
        <v>84</v>
      </c>
      <c r="C2300" t="s">
        <v>384</v>
      </c>
      <c r="D2300" t="s">
        <v>78</v>
      </c>
      <c r="E2300">
        <v>2022</v>
      </c>
      <c r="F2300">
        <v>12</v>
      </c>
      <c r="G2300" t="s">
        <v>73</v>
      </c>
      <c r="H2300" t="s">
        <v>80</v>
      </c>
      <c r="I2300">
        <v>369</v>
      </c>
      <c r="J2300" t="s">
        <v>478</v>
      </c>
      <c r="K2300" t="s">
        <v>404</v>
      </c>
    </row>
    <row r="2301" spans="1:11" x14ac:dyDescent="0.35">
      <c r="A2301" t="s">
        <v>428</v>
      </c>
      <c r="B2301" t="s">
        <v>84</v>
      </c>
      <c r="C2301" t="s">
        <v>384</v>
      </c>
      <c r="D2301" t="s">
        <v>78</v>
      </c>
      <c r="E2301">
        <v>2022</v>
      </c>
      <c r="F2301">
        <v>12</v>
      </c>
      <c r="G2301" t="s">
        <v>73</v>
      </c>
      <c r="H2301" t="s">
        <v>80</v>
      </c>
      <c r="I2301">
        <v>11126.12</v>
      </c>
      <c r="J2301" t="s">
        <v>478</v>
      </c>
      <c r="K2301" t="s">
        <v>413</v>
      </c>
    </row>
    <row r="2302" spans="1:11" x14ac:dyDescent="0.35">
      <c r="A2302" t="s">
        <v>428</v>
      </c>
      <c r="B2302" t="s">
        <v>84</v>
      </c>
      <c r="C2302" t="s">
        <v>384</v>
      </c>
      <c r="D2302" t="s">
        <v>78</v>
      </c>
      <c r="E2302">
        <v>2022</v>
      </c>
      <c r="F2302">
        <v>32</v>
      </c>
      <c r="G2302" t="s">
        <v>82</v>
      </c>
      <c r="H2302" t="s">
        <v>80</v>
      </c>
      <c r="I2302">
        <v>25323.8</v>
      </c>
      <c r="J2302" t="s">
        <v>478</v>
      </c>
      <c r="K2302" t="s">
        <v>404</v>
      </c>
    </row>
    <row r="2303" spans="1:11" x14ac:dyDescent="0.35">
      <c r="A2303" t="s">
        <v>428</v>
      </c>
      <c r="B2303" t="s">
        <v>84</v>
      </c>
      <c r="C2303" t="s">
        <v>384</v>
      </c>
      <c r="D2303" t="s">
        <v>78</v>
      </c>
      <c r="E2303">
        <v>2022</v>
      </c>
      <c r="F2303">
        <v>32</v>
      </c>
      <c r="G2303" t="s">
        <v>82</v>
      </c>
      <c r="H2303" t="s">
        <v>80</v>
      </c>
      <c r="I2303">
        <v>330691.61</v>
      </c>
      <c r="J2303" t="s">
        <v>478</v>
      </c>
      <c r="K2303" t="s">
        <v>413</v>
      </c>
    </row>
    <row r="2304" spans="1:11" x14ac:dyDescent="0.35">
      <c r="A2304" t="s">
        <v>428</v>
      </c>
      <c r="B2304" t="s">
        <v>84</v>
      </c>
      <c r="C2304" t="s">
        <v>327</v>
      </c>
      <c r="D2304" t="s">
        <v>78</v>
      </c>
      <c r="E2304">
        <v>2021</v>
      </c>
      <c r="F2304">
        <v>32</v>
      </c>
      <c r="G2304" t="s">
        <v>82</v>
      </c>
      <c r="H2304" t="s">
        <v>80</v>
      </c>
      <c r="I2304">
        <v>119.05</v>
      </c>
      <c r="J2304" t="s">
        <v>478</v>
      </c>
      <c r="K2304" t="s">
        <v>389</v>
      </c>
    </row>
    <row r="2305" spans="1:11" x14ac:dyDescent="0.35">
      <c r="A2305" t="s">
        <v>428</v>
      </c>
      <c r="B2305" t="s">
        <v>84</v>
      </c>
      <c r="C2305" t="s">
        <v>327</v>
      </c>
      <c r="D2305" t="s">
        <v>78</v>
      </c>
      <c r="E2305">
        <v>2021</v>
      </c>
      <c r="F2305">
        <v>32</v>
      </c>
      <c r="G2305" t="s">
        <v>82</v>
      </c>
      <c r="H2305" t="s">
        <v>81</v>
      </c>
      <c r="I2305">
        <v>97.34</v>
      </c>
      <c r="J2305" t="s">
        <v>478</v>
      </c>
      <c r="K2305" t="s">
        <v>389</v>
      </c>
    </row>
    <row r="2306" spans="1:11" x14ac:dyDescent="0.35">
      <c r="A2306" t="s">
        <v>428</v>
      </c>
      <c r="B2306" t="s">
        <v>84</v>
      </c>
      <c r="C2306" t="s">
        <v>327</v>
      </c>
      <c r="D2306" t="s">
        <v>78</v>
      </c>
      <c r="E2306">
        <v>2022</v>
      </c>
      <c r="F2306">
        <v>32</v>
      </c>
      <c r="G2306" t="s">
        <v>82</v>
      </c>
      <c r="H2306" t="s">
        <v>80</v>
      </c>
      <c r="I2306">
        <v>7983.77</v>
      </c>
      <c r="J2306" t="s">
        <v>478</v>
      </c>
      <c r="K2306" t="s">
        <v>389</v>
      </c>
    </row>
    <row r="2307" spans="1:11" x14ac:dyDescent="0.35">
      <c r="A2307" t="s">
        <v>428</v>
      </c>
      <c r="B2307" t="s">
        <v>84</v>
      </c>
      <c r="C2307" t="s">
        <v>329</v>
      </c>
      <c r="D2307" t="s">
        <v>78</v>
      </c>
      <c r="E2307">
        <v>2021</v>
      </c>
      <c r="F2307">
        <v>32</v>
      </c>
      <c r="G2307" t="s">
        <v>82</v>
      </c>
      <c r="H2307" t="s">
        <v>80</v>
      </c>
      <c r="I2307">
        <v>554.64</v>
      </c>
      <c r="J2307" t="s">
        <v>478</v>
      </c>
      <c r="K2307" t="s">
        <v>390</v>
      </c>
    </row>
    <row r="2308" spans="1:11" x14ac:dyDescent="0.35">
      <c r="A2308" t="s">
        <v>428</v>
      </c>
      <c r="B2308" t="s">
        <v>84</v>
      </c>
      <c r="C2308" t="s">
        <v>329</v>
      </c>
      <c r="D2308" t="s">
        <v>78</v>
      </c>
      <c r="E2308">
        <v>2021</v>
      </c>
      <c r="F2308">
        <v>32</v>
      </c>
      <c r="G2308" t="s">
        <v>82</v>
      </c>
      <c r="H2308" t="s">
        <v>81</v>
      </c>
      <c r="I2308">
        <v>545.25</v>
      </c>
      <c r="J2308" t="s">
        <v>478</v>
      </c>
      <c r="K2308" t="s">
        <v>390</v>
      </c>
    </row>
    <row r="2309" spans="1:11" x14ac:dyDescent="0.35">
      <c r="A2309" t="s">
        <v>428</v>
      </c>
      <c r="B2309" t="s">
        <v>84</v>
      </c>
      <c r="C2309" t="s">
        <v>329</v>
      </c>
      <c r="D2309" t="s">
        <v>78</v>
      </c>
      <c r="E2309">
        <v>2022</v>
      </c>
      <c r="F2309">
        <v>11</v>
      </c>
      <c r="G2309" t="s">
        <v>79</v>
      </c>
      <c r="H2309" t="s">
        <v>80</v>
      </c>
      <c r="I2309">
        <v>2392</v>
      </c>
      <c r="J2309" t="s">
        <v>478</v>
      </c>
      <c r="K2309" t="s">
        <v>390</v>
      </c>
    </row>
    <row r="2310" spans="1:11" x14ac:dyDescent="0.35">
      <c r="A2310" t="s">
        <v>428</v>
      </c>
      <c r="B2310" t="s">
        <v>84</v>
      </c>
      <c r="C2310" t="s">
        <v>329</v>
      </c>
      <c r="D2310" t="s">
        <v>78</v>
      </c>
      <c r="E2310">
        <v>2022</v>
      </c>
      <c r="F2310">
        <v>11</v>
      </c>
      <c r="G2310" t="s">
        <v>79</v>
      </c>
      <c r="H2310" t="s">
        <v>81</v>
      </c>
      <c r="I2310">
        <v>109</v>
      </c>
      <c r="J2310" t="s">
        <v>478</v>
      </c>
      <c r="K2310" t="s">
        <v>390</v>
      </c>
    </row>
    <row r="2311" spans="1:11" x14ac:dyDescent="0.35">
      <c r="A2311" t="s">
        <v>428</v>
      </c>
      <c r="B2311" t="s">
        <v>84</v>
      </c>
      <c r="C2311" t="s">
        <v>329</v>
      </c>
      <c r="D2311" t="s">
        <v>78</v>
      </c>
      <c r="E2311">
        <v>2022</v>
      </c>
      <c r="F2311">
        <v>12</v>
      </c>
      <c r="G2311" t="s">
        <v>73</v>
      </c>
      <c r="H2311" t="s">
        <v>80</v>
      </c>
      <c r="I2311">
        <v>239.25</v>
      </c>
      <c r="J2311" t="s">
        <v>478</v>
      </c>
      <c r="K2311" t="s">
        <v>390</v>
      </c>
    </row>
    <row r="2312" spans="1:11" x14ac:dyDescent="0.35">
      <c r="A2312" t="s">
        <v>428</v>
      </c>
      <c r="B2312" t="s">
        <v>84</v>
      </c>
      <c r="C2312" t="s">
        <v>329</v>
      </c>
      <c r="D2312" t="s">
        <v>78</v>
      </c>
      <c r="E2312">
        <v>2022</v>
      </c>
      <c r="F2312">
        <v>12</v>
      </c>
      <c r="G2312" t="s">
        <v>73</v>
      </c>
      <c r="H2312" t="s">
        <v>81</v>
      </c>
      <c r="I2312">
        <v>10.9</v>
      </c>
      <c r="J2312" t="s">
        <v>478</v>
      </c>
      <c r="K2312" t="s">
        <v>390</v>
      </c>
    </row>
    <row r="2313" spans="1:11" x14ac:dyDescent="0.35">
      <c r="A2313" t="s">
        <v>428</v>
      </c>
      <c r="B2313" t="s">
        <v>84</v>
      </c>
      <c r="C2313" t="s">
        <v>329</v>
      </c>
      <c r="D2313" t="s">
        <v>78</v>
      </c>
      <c r="E2313">
        <v>2022</v>
      </c>
      <c r="F2313">
        <v>32</v>
      </c>
      <c r="G2313" t="s">
        <v>82</v>
      </c>
      <c r="H2313" t="s">
        <v>80</v>
      </c>
      <c r="I2313">
        <v>23238.07</v>
      </c>
      <c r="J2313" t="s">
        <v>478</v>
      </c>
      <c r="K2313" t="s">
        <v>390</v>
      </c>
    </row>
    <row r="2314" spans="1:11" x14ac:dyDescent="0.35">
      <c r="A2314" t="s">
        <v>428</v>
      </c>
      <c r="B2314" t="s">
        <v>84</v>
      </c>
      <c r="C2314" t="s">
        <v>329</v>
      </c>
      <c r="D2314" t="s">
        <v>78</v>
      </c>
      <c r="E2314">
        <v>2022</v>
      </c>
      <c r="F2314">
        <v>32</v>
      </c>
      <c r="G2314" t="s">
        <v>82</v>
      </c>
      <c r="H2314" t="s">
        <v>81</v>
      </c>
      <c r="I2314">
        <v>11116.1</v>
      </c>
      <c r="J2314" t="s">
        <v>478</v>
      </c>
      <c r="K2314" t="s">
        <v>390</v>
      </c>
    </row>
    <row r="2315" spans="1:11" x14ac:dyDescent="0.35">
      <c r="A2315" t="s">
        <v>428</v>
      </c>
      <c r="B2315" t="s">
        <v>84</v>
      </c>
      <c r="C2315" t="s">
        <v>334</v>
      </c>
      <c r="D2315" t="s">
        <v>78</v>
      </c>
      <c r="E2315">
        <v>2021</v>
      </c>
      <c r="F2315">
        <v>32</v>
      </c>
      <c r="G2315" t="s">
        <v>82</v>
      </c>
      <c r="H2315" t="s">
        <v>80</v>
      </c>
      <c r="I2315">
        <v>387.04</v>
      </c>
      <c r="J2315" t="s">
        <v>478</v>
      </c>
      <c r="K2315" t="s">
        <v>391</v>
      </c>
    </row>
    <row r="2316" spans="1:11" x14ac:dyDescent="0.35">
      <c r="A2316" t="s">
        <v>428</v>
      </c>
      <c r="B2316" t="s">
        <v>84</v>
      </c>
      <c r="C2316" t="s">
        <v>334</v>
      </c>
      <c r="D2316" t="s">
        <v>78</v>
      </c>
      <c r="E2316">
        <v>2022</v>
      </c>
      <c r="F2316">
        <v>32</v>
      </c>
      <c r="G2316" t="s">
        <v>82</v>
      </c>
      <c r="H2316" t="s">
        <v>80</v>
      </c>
      <c r="I2316">
        <v>3199.41</v>
      </c>
      <c r="J2316" t="s">
        <v>478</v>
      </c>
      <c r="K2316" t="s">
        <v>391</v>
      </c>
    </row>
    <row r="2317" spans="1:11" x14ac:dyDescent="0.35">
      <c r="A2317" t="s">
        <v>428</v>
      </c>
      <c r="B2317" t="s">
        <v>84</v>
      </c>
      <c r="C2317" t="s">
        <v>330</v>
      </c>
      <c r="D2317" t="s">
        <v>78</v>
      </c>
      <c r="E2317">
        <v>2021</v>
      </c>
      <c r="F2317">
        <v>11</v>
      </c>
      <c r="G2317" t="s">
        <v>79</v>
      </c>
      <c r="H2317" t="s">
        <v>80</v>
      </c>
      <c r="I2317">
        <v>49</v>
      </c>
      <c r="J2317" t="s">
        <v>478</v>
      </c>
      <c r="K2317" t="s">
        <v>392</v>
      </c>
    </row>
    <row r="2318" spans="1:11" x14ac:dyDescent="0.35">
      <c r="A2318" t="s">
        <v>428</v>
      </c>
      <c r="B2318" t="s">
        <v>84</v>
      </c>
      <c r="C2318" t="s">
        <v>330</v>
      </c>
      <c r="D2318" t="s">
        <v>78</v>
      </c>
      <c r="E2318">
        <v>2021</v>
      </c>
      <c r="F2318">
        <v>11</v>
      </c>
      <c r="G2318" t="s">
        <v>79</v>
      </c>
      <c r="H2318" t="s">
        <v>81</v>
      </c>
      <c r="I2318">
        <v>214</v>
      </c>
      <c r="J2318" t="s">
        <v>478</v>
      </c>
      <c r="K2318" t="s">
        <v>392</v>
      </c>
    </row>
    <row r="2319" spans="1:11" x14ac:dyDescent="0.35">
      <c r="A2319" t="s">
        <v>428</v>
      </c>
      <c r="B2319" t="s">
        <v>84</v>
      </c>
      <c r="C2319" t="s">
        <v>330</v>
      </c>
      <c r="D2319" t="s">
        <v>78</v>
      </c>
      <c r="E2319">
        <v>2021</v>
      </c>
      <c r="F2319">
        <v>12</v>
      </c>
      <c r="G2319" t="s">
        <v>73</v>
      </c>
      <c r="H2319" t="s">
        <v>80</v>
      </c>
      <c r="I2319">
        <v>-55.06</v>
      </c>
      <c r="J2319" t="s">
        <v>478</v>
      </c>
      <c r="K2319" t="s">
        <v>392</v>
      </c>
    </row>
    <row r="2320" spans="1:11" x14ac:dyDescent="0.35">
      <c r="A2320" t="s">
        <v>428</v>
      </c>
      <c r="B2320" t="s">
        <v>84</v>
      </c>
      <c r="C2320" t="s">
        <v>330</v>
      </c>
      <c r="D2320" t="s">
        <v>78</v>
      </c>
      <c r="E2320">
        <v>2021</v>
      </c>
      <c r="F2320">
        <v>12</v>
      </c>
      <c r="G2320" t="s">
        <v>73</v>
      </c>
      <c r="H2320" t="s">
        <v>81</v>
      </c>
      <c r="I2320">
        <v>21.4</v>
      </c>
      <c r="J2320" t="s">
        <v>478</v>
      </c>
      <c r="K2320" t="s">
        <v>392</v>
      </c>
    </row>
    <row r="2321" spans="1:11" x14ac:dyDescent="0.35">
      <c r="A2321" t="s">
        <v>428</v>
      </c>
      <c r="B2321" t="s">
        <v>84</v>
      </c>
      <c r="C2321" t="s">
        <v>330</v>
      </c>
      <c r="D2321" t="s">
        <v>78</v>
      </c>
      <c r="E2321">
        <v>2021</v>
      </c>
      <c r="F2321">
        <v>32</v>
      </c>
      <c r="G2321" t="s">
        <v>82</v>
      </c>
      <c r="H2321" t="s">
        <v>80</v>
      </c>
      <c r="I2321">
        <v>4448.7700000000004</v>
      </c>
      <c r="J2321" t="s">
        <v>478</v>
      </c>
      <c r="K2321" t="s">
        <v>392</v>
      </c>
    </row>
    <row r="2322" spans="1:11" x14ac:dyDescent="0.35">
      <c r="A2322" t="s">
        <v>428</v>
      </c>
      <c r="B2322" t="s">
        <v>84</v>
      </c>
      <c r="C2322" t="s">
        <v>330</v>
      </c>
      <c r="D2322" t="s">
        <v>78</v>
      </c>
      <c r="E2322">
        <v>2021</v>
      </c>
      <c r="F2322">
        <v>32</v>
      </c>
      <c r="G2322" t="s">
        <v>82</v>
      </c>
      <c r="H2322" t="s">
        <v>81</v>
      </c>
      <c r="I2322">
        <v>592.29999999999995</v>
      </c>
      <c r="J2322" t="s">
        <v>478</v>
      </c>
      <c r="K2322" t="s">
        <v>392</v>
      </c>
    </row>
    <row r="2323" spans="1:11" x14ac:dyDescent="0.35">
      <c r="A2323" t="s">
        <v>428</v>
      </c>
      <c r="B2323" t="s">
        <v>84</v>
      </c>
      <c r="C2323" t="s">
        <v>330</v>
      </c>
      <c r="D2323" t="s">
        <v>78</v>
      </c>
      <c r="E2323">
        <v>2022</v>
      </c>
      <c r="F2323">
        <v>11</v>
      </c>
      <c r="G2323" t="s">
        <v>79</v>
      </c>
      <c r="H2323" t="s">
        <v>80</v>
      </c>
      <c r="I2323">
        <v>31772.28</v>
      </c>
      <c r="J2323" t="s">
        <v>478</v>
      </c>
      <c r="K2323" t="s">
        <v>392</v>
      </c>
    </row>
    <row r="2324" spans="1:11" x14ac:dyDescent="0.35">
      <c r="A2324" t="s">
        <v>428</v>
      </c>
      <c r="B2324" t="s">
        <v>84</v>
      </c>
      <c r="C2324" t="s">
        <v>330</v>
      </c>
      <c r="D2324" t="s">
        <v>78</v>
      </c>
      <c r="E2324">
        <v>2022</v>
      </c>
      <c r="F2324">
        <v>11</v>
      </c>
      <c r="G2324" t="s">
        <v>79</v>
      </c>
      <c r="H2324" t="s">
        <v>81</v>
      </c>
      <c r="I2324">
        <v>9510</v>
      </c>
      <c r="J2324" t="s">
        <v>478</v>
      </c>
      <c r="K2324" t="s">
        <v>392</v>
      </c>
    </row>
    <row r="2325" spans="1:11" x14ac:dyDescent="0.35">
      <c r="A2325" t="s">
        <v>428</v>
      </c>
      <c r="B2325" t="s">
        <v>84</v>
      </c>
      <c r="C2325" t="s">
        <v>330</v>
      </c>
      <c r="D2325" t="s">
        <v>78</v>
      </c>
      <c r="E2325">
        <v>2022</v>
      </c>
      <c r="F2325">
        <v>12</v>
      </c>
      <c r="G2325" t="s">
        <v>73</v>
      </c>
      <c r="H2325" t="s">
        <v>80</v>
      </c>
      <c r="I2325">
        <v>3143.78</v>
      </c>
      <c r="J2325" t="s">
        <v>478</v>
      </c>
      <c r="K2325" t="s">
        <v>392</v>
      </c>
    </row>
    <row r="2326" spans="1:11" x14ac:dyDescent="0.35">
      <c r="A2326" t="s">
        <v>428</v>
      </c>
      <c r="B2326" t="s">
        <v>84</v>
      </c>
      <c r="C2326" t="s">
        <v>330</v>
      </c>
      <c r="D2326" t="s">
        <v>78</v>
      </c>
      <c r="E2326">
        <v>2022</v>
      </c>
      <c r="F2326">
        <v>12</v>
      </c>
      <c r="G2326" t="s">
        <v>73</v>
      </c>
      <c r="H2326" t="s">
        <v>81</v>
      </c>
      <c r="I2326">
        <v>951</v>
      </c>
      <c r="J2326" t="s">
        <v>478</v>
      </c>
      <c r="K2326" t="s">
        <v>392</v>
      </c>
    </row>
    <row r="2327" spans="1:11" x14ac:dyDescent="0.35">
      <c r="A2327" t="s">
        <v>428</v>
      </c>
      <c r="B2327" t="s">
        <v>84</v>
      </c>
      <c r="C2327" t="s">
        <v>330</v>
      </c>
      <c r="D2327" t="s">
        <v>78</v>
      </c>
      <c r="E2327">
        <v>2022</v>
      </c>
      <c r="F2327">
        <v>32</v>
      </c>
      <c r="G2327" t="s">
        <v>82</v>
      </c>
      <c r="H2327" t="s">
        <v>80</v>
      </c>
      <c r="I2327">
        <v>171898.34</v>
      </c>
      <c r="J2327" t="s">
        <v>478</v>
      </c>
      <c r="K2327" t="s">
        <v>392</v>
      </c>
    </row>
    <row r="2328" spans="1:11" x14ac:dyDescent="0.35">
      <c r="A2328" t="s">
        <v>428</v>
      </c>
      <c r="B2328" t="s">
        <v>84</v>
      </c>
      <c r="C2328" t="s">
        <v>330</v>
      </c>
      <c r="D2328" t="s">
        <v>78</v>
      </c>
      <c r="E2328">
        <v>2022</v>
      </c>
      <c r="F2328">
        <v>32</v>
      </c>
      <c r="G2328" t="s">
        <v>82</v>
      </c>
      <c r="H2328" t="s">
        <v>81</v>
      </c>
      <c r="I2328">
        <v>63499.53</v>
      </c>
      <c r="J2328" t="s">
        <v>478</v>
      </c>
      <c r="K2328" t="s">
        <v>392</v>
      </c>
    </row>
    <row r="2329" spans="1:11" x14ac:dyDescent="0.35">
      <c r="A2329" t="s">
        <v>428</v>
      </c>
      <c r="B2329" t="s">
        <v>84</v>
      </c>
      <c r="C2329" t="s">
        <v>85</v>
      </c>
      <c r="D2329" t="s">
        <v>78</v>
      </c>
      <c r="E2329">
        <v>2019</v>
      </c>
      <c r="F2329">
        <v>12</v>
      </c>
      <c r="G2329" t="s">
        <v>73</v>
      </c>
      <c r="H2329" t="s">
        <v>80</v>
      </c>
      <c r="I2329">
        <v>-2.4</v>
      </c>
      <c r="J2329" t="s">
        <v>478</v>
      </c>
      <c r="K2329" t="s">
        <v>388</v>
      </c>
    </row>
    <row r="2330" spans="1:11" x14ac:dyDescent="0.35">
      <c r="A2330" t="s">
        <v>428</v>
      </c>
      <c r="B2330" t="s">
        <v>84</v>
      </c>
      <c r="C2330" t="s">
        <v>85</v>
      </c>
      <c r="D2330" t="s">
        <v>78</v>
      </c>
      <c r="E2330">
        <v>2021</v>
      </c>
      <c r="F2330">
        <v>32</v>
      </c>
      <c r="G2330" t="s">
        <v>82</v>
      </c>
      <c r="H2330" t="s">
        <v>80</v>
      </c>
      <c r="I2330">
        <v>288.05</v>
      </c>
      <c r="J2330" t="s">
        <v>478</v>
      </c>
      <c r="K2330" t="s">
        <v>388</v>
      </c>
    </row>
    <row r="2331" spans="1:11" x14ac:dyDescent="0.35">
      <c r="A2331" t="s">
        <v>428</v>
      </c>
      <c r="B2331" t="s">
        <v>84</v>
      </c>
      <c r="C2331" t="s">
        <v>85</v>
      </c>
      <c r="D2331" t="s">
        <v>78</v>
      </c>
      <c r="E2331">
        <v>2022</v>
      </c>
      <c r="F2331">
        <v>11</v>
      </c>
      <c r="G2331" t="s">
        <v>79</v>
      </c>
      <c r="H2331" t="s">
        <v>80</v>
      </c>
      <c r="I2331">
        <v>3978</v>
      </c>
      <c r="J2331" t="s">
        <v>478</v>
      </c>
      <c r="K2331" t="s">
        <v>388</v>
      </c>
    </row>
    <row r="2332" spans="1:11" x14ac:dyDescent="0.35">
      <c r="A2332" t="s">
        <v>428</v>
      </c>
      <c r="B2332" t="s">
        <v>84</v>
      </c>
      <c r="C2332" t="s">
        <v>85</v>
      </c>
      <c r="D2332" t="s">
        <v>78</v>
      </c>
      <c r="E2332">
        <v>2022</v>
      </c>
      <c r="F2332">
        <v>12</v>
      </c>
      <c r="G2332" t="s">
        <v>73</v>
      </c>
      <c r="H2332" t="s">
        <v>80</v>
      </c>
      <c r="I2332">
        <v>198.9</v>
      </c>
      <c r="J2332" t="s">
        <v>478</v>
      </c>
      <c r="K2332" t="s">
        <v>388</v>
      </c>
    </row>
    <row r="2333" spans="1:11" x14ac:dyDescent="0.35">
      <c r="A2333" t="s">
        <v>428</v>
      </c>
      <c r="B2333" t="s">
        <v>84</v>
      </c>
      <c r="C2333" t="s">
        <v>85</v>
      </c>
      <c r="D2333" t="s">
        <v>78</v>
      </c>
      <c r="E2333">
        <v>2022</v>
      </c>
      <c r="F2333">
        <v>32</v>
      </c>
      <c r="G2333" t="s">
        <v>82</v>
      </c>
      <c r="H2333" t="s">
        <v>80</v>
      </c>
      <c r="I2333">
        <v>12419.03</v>
      </c>
      <c r="J2333" t="s">
        <v>478</v>
      </c>
      <c r="K2333" t="s">
        <v>388</v>
      </c>
    </row>
    <row r="2334" spans="1:11" x14ac:dyDescent="0.35">
      <c r="A2334" t="s">
        <v>428</v>
      </c>
      <c r="B2334" t="s">
        <v>84</v>
      </c>
      <c r="C2334" t="s">
        <v>335</v>
      </c>
      <c r="D2334" t="s">
        <v>78</v>
      </c>
      <c r="E2334">
        <v>2021</v>
      </c>
      <c r="F2334">
        <v>32</v>
      </c>
      <c r="G2334" t="s">
        <v>82</v>
      </c>
      <c r="H2334" t="s">
        <v>80</v>
      </c>
      <c r="I2334">
        <v>588.46</v>
      </c>
      <c r="J2334" t="s">
        <v>478</v>
      </c>
      <c r="K2334" t="s">
        <v>393</v>
      </c>
    </row>
    <row r="2335" spans="1:11" x14ac:dyDescent="0.35">
      <c r="A2335" t="s">
        <v>428</v>
      </c>
      <c r="B2335" t="s">
        <v>84</v>
      </c>
      <c r="C2335" t="s">
        <v>335</v>
      </c>
      <c r="D2335" t="s">
        <v>78</v>
      </c>
      <c r="E2335">
        <v>2022</v>
      </c>
      <c r="F2335">
        <v>32</v>
      </c>
      <c r="G2335" t="s">
        <v>82</v>
      </c>
      <c r="H2335" t="s">
        <v>80</v>
      </c>
      <c r="I2335">
        <v>7084.21</v>
      </c>
      <c r="J2335" t="s">
        <v>478</v>
      </c>
      <c r="K2335" t="s">
        <v>393</v>
      </c>
    </row>
    <row r="2336" spans="1:11" x14ac:dyDescent="0.35">
      <c r="A2336" t="s">
        <v>428</v>
      </c>
      <c r="B2336" t="s">
        <v>84</v>
      </c>
      <c r="C2336" t="s">
        <v>335</v>
      </c>
      <c r="D2336" t="s">
        <v>78</v>
      </c>
      <c r="E2336">
        <v>2022</v>
      </c>
      <c r="F2336">
        <v>32</v>
      </c>
      <c r="G2336" t="s">
        <v>82</v>
      </c>
      <c r="H2336" t="s">
        <v>81</v>
      </c>
      <c r="I2336">
        <v>10107.92</v>
      </c>
      <c r="J2336" t="s">
        <v>478</v>
      </c>
      <c r="K2336" t="s">
        <v>393</v>
      </c>
    </row>
    <row r="2337" spans="1:11" x14ac:dyDescent="0.35">
      <c r="A2337" t="s">
        <v>428</v>
      </c>
      <c r="B2337" t="s">
        <v>84</v>
      </c>
      <c r="C2337" t="s">
        <v>352</v>
      </c>
      <c r="D2337" t="s">
        <v>78</v>
      </c>
      <c r="E2337">
        <v>2021</v>
      </c>
      <c r="F2337">
        <v>32</v>
      </c>
      <c r="G2337" t="s">
        <v>82</v>
      </c>
      <c r="H2337" t="s">
        <v>80</v>
      </c>
      <c r="I2337">
        <v>824.92</v>
      </c>
      <c r="J2337" t="s">
        <v>478</v>
      </c>
      <c r="K2337" t="s">
        <v>399</v>
      </c>
    </row>
    <row r="2338" spans="1:11" x14ac:dyDescent="0.35">
      <c r="A2338" t="s">
        <v>428</v>
      </c>
      <c r="B2338" t="s">
        <v>84</v>
      </c>
      <c r="C2338" t="s">
        <v>353</v>
      </c>
      <c r="D2338" t="s">
        <v>78</v>
      </c>
      <c r="E2338">
        <v>2022</v>
      </c>
      <c r="F2338">
        <v>32</v>
      </c>
      <c r="G2338" t="s">
        <v>82</v>
      </c>
      <c r="H2338" t="s">
        <v>80</v>
      </c>
      <c r="I2338">
        <v>768.56</v>
      </c>
      <c r="J2338" t="s">
        <v>478</v>
      </c>
      <c r="K2338" t="s">
        <v>402</v>
      </c>
    </row>
    <row r="2339" spans="1:11" x14ac:dyDescent="0.35">
      <c r="A2339" t="s">
        <v>428</v>
      </c>
      <c r="B2339" t="s">
        <v>84</v>
      </c>
      <c r="C2339" t="s">
        <v>336</v>
      </c>
      <c r="D2339" t="s">
        <v>78</v>
      </c>
      <c r="E2339">
        <v>2021</v>
      </c>
      <c r="F2339">
        <v>11</v>
      </c>
      <c r="G2339" t="s">
        <v>79</v>
      </c>
      <c r="H2339" t="s">
        <v>80</v>
      </c>
      <c r="I2339">
        <v>-171</v>
      </c>
      <c r="J2339" t="s">
        <v>478</v>
      </c>
      <c r="K2339" t="s">
        <v>394</v>
      </c>
    </row>
    <row r="2340" spans="1:11" x14ac:dyDescent="0.35">
      <c r="A2340" t="s">
        <v>428</v>
      </c>
      <c r="B2340" t="s">
        <v>84</v>
      </c>
      <c r="C2340" t="s">
        <v>336</v>
      </c>
      <c r="D2340" t="s">
        <v>78</v>
      </c>
      <c r="E2340">
        <v>2021</v>
      </c>
      <c r="F2340">
        <v>12</v>
      </c>
      <c r="G2340" t="s">
        <v>73</v>
      </c>
      <c r="H2340" t="s">
        <v>80</v>
      </c>
      <c r="I2340">
        <v>-13.68</v>
      </c>
      <c r="J2340" t="s">
        <v>478</v>
      </c>
      <c r="K2340" t="s">
        <v>394</v>
      </c>
    </row>
    <row r="2341" spans="1:11" x14ac:dyDescent="0.35">
      <c r="A2341" t="s">
        <v>428</v>
      </c>
      <c r="B2341" t="s">
        <v>84</v>
      </c>
      <c r="C2341" t="s">
        <v>336</v>
      </c>
      <c r="D2341" t="s">
        <v>78</v>
      </c>
      <c r="E2341">
        <v>2022</v>
      </c>
      <c r="F2341">
        <v>11</v>
      </c>
      <c r="G2341" t="s">
        <v>79</v>
      </c>
      <c r="H2341" t="s">
        <v>80</v>
      </c>
      <c r="I2341">
        <v>-1472</v>
      </c>
      <c r="J2341" t="s">
        <v>478</v>
      </c>
      <c r="K2341" t="s">
        <v>394</v>
      </c>
    </row>
    <row r="2342" spans="1:11" x14ac:dyDescent="0.35">
      <c r="A2342" t="s">
        <v>428</v>
      </c>
      <c r="B2342" t="s">
        <v>84</v>
      </c>
      <c r="C2342" t="s">
        <v>336</v>
      </c>
      <c r="D2342" t="s">
        <v>78</v>
      </c>
      <c r="E2342">
        <v>2022</v>
      </c>
      <c r="F2342">
        <v>12</v>
      </c>
      <c r="G2342" t="s">
        <v>73</v>
      </c>
      <c r="H2342" t="s">
        <v>80</v>
      </c>
      <c r="I2342">
        <v>-117.76</v>
      </c>
      <c r="J2342" t="s">
        <v>478</v>
      </c>
      <c r="K2342" t="s">
        <v>394</v>
      </c>
    </row>
    <row r="2343" spans="1:11" x14ac:dyDescent="0.35">
      <c r="A2343" t="s">
        <v>428</v>
      </c>
      <c r="B2343" t="s">
        <v>84</v>
      </c>
      <c r="C2343" t="s">
        <v>336</v>
      </c>
      <c r="D2343" t="s">
        <v>78</v>
      </c>
      <c r="E2343">
        <v>2022</v>
      </c>
      <c r="F2343">
        <v>32</v>
      </c>
      <c r="G2343" t="s">
        <v>82</v>
      </c>
      <c r="H2343" t="s">
        <v>80</v>
      </c>
      <c r="I2343">
        <v>8298.69</v>
      </c>
      <c r="J2343" t="s">
        <v>478</v>
      </c>
      <c r="K2343" t="s">
        <v>394</v>
      </c>
    </row>
    <row r="2344" spans="1:11" x14ac:dyDescent="0.35">
      <c r="A2344" t="s">
        <v>428</v>
      </c>
      <c r="B2344" t="s">
        <v>84</v>
      </c>
      <c r="C2344" t="s">
        <v>354</v>
      </c>
      <c r="D2344" t="s">
        <v>78</v>
      </c>
      <c r="E2344">
        <v>2022</v>
      </c>
      <c r="F2344">
        <v>32</v>
      </c>
      <c r="G2344" t="s">
        <v>82</v>
      </c>
      <c r="H2344" t="s">
        <v>80</v>
      </c>
      <c r="I2344">
        <v>2651.15</v>
      </c>
      <c r="J2344" t="s">
        <v>478</v>
      </c>
      <c r="K2344" t="s">
        <v>400</v>
      </c>
    </row>
    <row r="2345" spans="1:11" x14ac:dyDescent="0.35">
      <c r="A2345" t="s">
        <v>428</v>
      </c>
      <c r="B2345" t="s">
        <v>84</v>
      </c>
      <c r="C2345" t="s">
        <v>337</v>
      </c>
      <c r="D2345" t="s">
        <v>78</v>
      </c>
      <c r="E2345">
        <v>2021</v>
      </c>
      <c r="F2345">
        <v>32</v>
      </c>
      <c r="G2345" t="s">
        <v>82</v>
      </c>
      <c r="H2345" t="s">
        <v>80</v>
      </c>
      <c r="I2345">
        <v>289.01</v>
      </c>
      <c r="J2345" t="s">
        <v>478</v>
      </c>
      <c r="K2345" t="s">
        <v>395</v>
      </c>
    </row>
    <row r="2346" spans="1:11" x14ac:dyDescent="0.35">
      <c r="A2346" t="s">
        <v>428</v>
      </c>
      <c r="B2346" t="s">
        <v>84</v>
      </c>
      <c r="C2346" t="s">
        <v>421</v>
      </c>
      <c r="D2346" t="s">
        <v>78</v>
      </c>
      <c r="E2346">
        <v>2022</v>
      </c>
      <c r="F2346">
        <v>11</v>
      </c>
      <c r="G2346" t="s">
        <v>79</v>
      </c>
      <c r="H2346" t="s">
        <v>80</v>
      </c>
      <c r="I2346">
        <v>4052</v>
      </c>
      <c r="J2346" t="s">
        <v>478</v>
      </c>
      <c r="K2346" t="s">
        <v>414</v>
      </c>
    </row>
    <row r="2347" spans="1:11" x14ac:dyDescent="0.35">
      <c r="A2347" t="s">
        <v>428</v>
      </c>
      <c r="B2347" t="s">
        <v>84</v>
      </c>
      <c r="C2347" t="s">
        <v>421</v>
      </c>
      <c r="D2347" t="s">
        <v>78</v>
      </c>
      <c r="E2347">
        <v>2022</v>
      </c>
      <c r="F2347">
        <v>12</v>
      </c>
      <c r="G2347" t="s">
        <v>73</v>
      </c>
      <c r="H2347" t="s">
        <v>80</v>
      </c>
      <c r="I2347">
        <v>405.2</v>
      </c>
      <c r="J2347" t="s">
        <v>478</v>
      </c>
      <c r="K2347" t="s">
        <v>414</v>
      </c>
    </row>
    <row r="2348" spans="1:11" x14ac:dyDescent="0.35">
      <c r="A2348" t="s">
        <v>428</v>
      </c>
      <c r="B2348" t="s">
        <v>84</v>
      </c>
      <c r="C2348" t="s">
        <v>421</v>
      </c>
      <c r="D2348" t="s">
        <v>78</v>
      </c>
      <c r="E2348">
        <v>2022</v>
      </c>
      <c r="F2348">
        <v>32</v>
      </c>
      <c r="G2348" t="s">
        <v>82</v>
      </c>
      <c r="H2348" t="s">
        <v>80</v>
      </c>
      <c r="I2348">
        <v>3541.35</v>
      </c>
      <c r="J2348" t="s">
        <v>478</v>
      </c>
      <c r="K2348" t="s">
        <v>414</v>
      </c>
    </row>
    <row r="2349" spans="1:11" x14ac:dyDescent="0.35">
      <c r="A2349" t="s">
        <v>428</v>
      </c>
      <c r="B2349" t="s">
        <v>84</v>
      </c>
      <c r="C2349" t="s">
        <v>331</v>
      </c>
      <c r="D2349" t="s">
        <v>78</v>
      </c>
      <c r="E2349">
        <v>2021</v>
      </c>
      <c r="F2349">
        <v>11</v>
      </c>
      <c r="G2349" t="s">
        <v>79</v>
      </c>
      <c r="H2349" t="s">
        <v>80</v>
      </c>
      <c r="I2349">
        <v>-36</v>
      </c>
      <c r="J2349" t="s">
        <v>478</v>
      </c>
      <c r="K2349" t="s">
        <v>397</v>
      </c>
    </row>
    <row r="2350" spans="1:11" x14ac:dyDescent="0.35">
      <c r="A2350" t="s">
        <v>428</v>
      </c>
      <c r="B2350" t="s">
        <v>84</v>
      </c>
      <c r="C2350" t="s">
        <v>331</v>
      </c>
      <c r="D2350" t="s">
        <v>78</v>
      </c>
      <c r="E2350">
        <v>2021</v>
      </c>
      <c r="F2350">
        <v>12</v>
      </c>
      <c r="G2350" t="s">
        <v>73</v>
      </c>
      <c r="H2350" t="s">
        <v>80</v>
      </c>
      <c r="I2350">
        <v>-3.6</v>
      </c>
      <c r="J2350" t="s">
        <v>478</v>
      </c>
      <c r="K2350" t="s">
        <v>397</v>
      </c>
    </row>
    <row r="2351" spans="1:11" x14ac:dyDescent="0.35">
      <c r="A2351" t="s">
        <v>428</v>
      </c>
      <c r="B2351" t="s">
        <v>84</v>
      </c>
      <c r="C2351" t="s">
        <v>331</v>
      </c>
      <c r="D2351" t="s">
        <v>78</v>
      </c>
      <c r="E2351">
        <v>2021</v>
      </c>
      <c r="F2351">
        <v>32</v>
      </c>
      <c r="G2351" t="s">
        <v>82</v>
      </c>
      <c r="H2351" t="s">
        <v>80</v>
      </c>
      <c r="I2351">
        <v>3325</v>
      </c>
      <c r="J2351" t="s">
        <v>478</v>
      </c>
      <c r="K2351" t="s">
        <v>397</v>
      </c>
    </row>
    <row r="2352" spans="1:11" x14ac:dyDescent="0.35">
      <c r="A2352" t="s">
        <v>428</v>
      </c>
      <c r="B2352" t="s">
        <v>84</v>
      </c>
      <c r="C2352" t="s">
        <v>331</v>
      </c>
      <c r="D2352" t="s">
        <v>78</v>
      </c>
      <c r="E2352">
        <v>2021</v>
      </c>
      <c r="F2352">
        <v>32</v>
      </c>
      <c r="G2352" t="s">
        <v>82</v>
      </c>
      <c r="H2352" t="s">
        <v>81</v>
      </c>
      <c r="I2352">
        <v>1327.59</v>
      </c>
      <c r="J2352" t="s">
        <v>478</v>
      </c>
      <c r="K2352" t="s">
        <v>397</v>
      </c>
    </row>
    <row r="2353" spans="1:11" x14ac:dyDescent="0.35">
      <c r="A2353" t="s">
        <v>428</v>
      </c>
      <c r="B2353" t="s">
        <v>84</v>
      </c>
      <c r="C2353" t="s">
        <v>331</v>
      </c>
      <c r="D2353" t="s">
        <v>78</v>
      </c>
      <c r="E2353">
        <v>2022</v>
      </c>
      <c r="F2353">
        <v>11</v>
      </c>
      <c r="G2353" t="s">
        <v>79</v>
      </c>
      <c r="H2353" t="s">
        <v>80</v>
      </c>
      <c r="I2353">
        <v>23117</v>
      </c>
      <c r="J2353" t="s">
        <v>478</v>
      </c>
      <c r="K2353" t="s">
        <v>397</v>
      </c>
    </row>
    <row r="2354" spans="1:11" x14ac:dyDescent="0.35">
      <c r="A2354" t="s">
        <v>428</v>
      </c>
      <c r="B2354" t="s">
        <v>84</v>
      </c>
      <c r="C2354" t="s">
        <v>331</v>
      </c>
      <c r="D2354" t="s">
        <v>78</v>
      </c>
      <c r="E2354">
        <v>2022</v>
      </c>
      <c r="F2354">
        <v>11</v>
      </c>
      <c r="G2354" t="s">
        <v>79</v>
      </c>
      <c r="H2354" t="s">
        <v>81</v>
      </c>
      <c r="I2354">
        <v>15495</v>
      </c>
      <c r="J2354" t="s">
        <v>478</v>
      </c>
      <c r="K2354" t="s">
        <v>397</v>
      </c>
    </row>
    <row r="2355" spans="1:11" x14ac:dyDescent="0.35">
      <c r="A2355" t="s">
        <v>428</v>
      </c>
      <c r="B2355" t="s">
        <v>84</v>
      </c>
      <c r="C2355" t="s">
        <v>331</v>
      </c>
      <c r="D2355" t="s">
        <v>78</v>
      </c>
      <c r="E2355">
        <v>2022</v>
      </c>
      <c r="F2355">
        <v>12</v>
      </c>
      <c r="G2355" t="s">
        <v>73</v>
      </c>
      <c r="H2355" t="s">
        <v>80</v>
      </c>
      <c r="I2355">
        <v>2311.6999999999998</v>
      </c>
      <c r="J2355" t="s">
        <v>478</v>
      </c>
      <c r="K2355" t="s">
        <v>397</v>
      </c>
    </row>
    <row r="2356" spans="1:11" x14ac:dyDescent="0.35">
      <c r="A2356" t="s">
        <v>428</v>
      </c>
      <c r="B2356" t="s">
        <v>84</v>
      </c>
      <c r="C2356" t="s">
        <v>331</v>
      </c>
      <c r="D2356" t="s">
        <v>78</v>
      </c>
      <c r="E2356">
        <v>2022</v>
      </c>
      <c r="F2356">
        <v>12</v>
      </c>
      <c r="G2356" t="s">
        <v>73</v>
      </c>
      <c r="H2356" t="s">
        <v>81</v>
      </c>
      <c r="I2356">
        <v>1549.5</v>
      </c>
      <c r="J2356" t="s">
        <v>478</v>
      </c>
      <c r="K2356" t="s">
        <v>397</v>
      </c>
    </row>
    <row r="2357" spans="1:11" x14ac:dyDescent="0.35">
      <c r="A2357" t="s">
        <v>428</v>
      </c>
      <c r="B2357" t="s">
        <v>84</v>
      </c>
      <c r="C2357" t="s">
        <v>331</v>
      </c>
      <c r="D2357" t="s">
        <v>78</v>
      </c>
      <c r="E2357">
        <v>2022</v>
      </c>
      <c r="F2357">
        <v>32</v>
      </c>
      <c r="G2357" t="s">
        <v>82</v>
      </c>
      <c r="H2357" t="s">
        <v>80</v>
      </c>
      <c r="I2357">
        <v>65058.05</v>
      </c>
      <c r="J2357" t="s">
        <v>478</v>
      </c>
      <c r="K2357" t="s">
        <v>397</v>
      </c>
    </row>
    <row r="2358" spans="1:11" x14ac:dyDescent="0.35">
      <c r="A2358" t="s">
        <v>428</v>
      </c>
      <c r="B2358" t="s">
        <v>84</v>
      </c>
      <c r="C2358" t="s">
        <v>331</v>
      </c>
      <c r="D2358" t="s">
        <v>78</v>
      </c>
      <c r="E2358">
        <v>2022</v>
      </c>
      <c r="F2358">
        <v>32</v>
      </c>
      <c r="G2358" t="s">
        <v>82</v>
      </c>
      <c r="H2358" t="s">
        <v>81</v>
      </c>
      <c r="I2358">
        <v>22082.36</v>
      </c>
      <c r="J2358" t="s">
        <v>478</v>
      </c>
      <c r="K2358" t="s">
        <v>397</v>
      </c>
    </row>
    <row r="2359" spans="1:11" x14ac:dyDescent="0.35">
      <c r="A2359" t="s">
        <v>428</v>
      </c>
      <c r="B2359" t="s">
        <v>84</v>
      </c>
      <c r="C2359" t="s">
        <v>339</v>
      </c>
      <c r="D2359" t="s">
        <v>78</v>
      </c>
      <c r="E2359">
        <v>2022</v>
      </c>
      <c r="F2359">
        <v>11</v>
      </c>
      <c r="G2359" t="s">
        <v>79</v>
      </c>
      <c r="H2359" t="s">
        <v>80</v>
      </c>
      <c r="I2359">
        <v>-521</v>
      </c>
      <c r="J2359" t="s">
        <v>478</v>
      </c>
      <c r="K2359" t="s">
        <v>398</v>
      </c>
    </row>
    <row r="2360" spans="1:11" x14ac:dyDescent="0.35">
      <c r="A2360" t="s">
        <v>428</v>
      </c>
      <c r="B2360" t="s">
        <v>84</v>
      </c>
      <c r="C2360" t="s">
        <v>339</v>
      </c>
      <c r="D2360" t="s">
        <v>78</v>
      </c>
      <c r="E2360">
        <v>2022</v>
      </c>
      <c r="F2360">
        <v>12</v>
      </c>
      <c r="G2360" t="s">
        <v>73</v>
      </c>
      <c r="H2360" t="s">
        <v>80</v>
      </c>
      <c r="I2360">
        <v>-52.1</v>
      </c>
      <c r="J2360" t="s">
        <v>478</v>
      </c>
      <c r="K2360" t="s">
        <v>398</v>
      </c>
    </row>
    <row r="2361" spans="1:11" x14ac:dyDescent="0.35">
      <c r="A2361" t="s">
        <v>428</v>
      </c>
      <c r="B2361" t="s">
        <v>84</v>
      </c>
      <c r="C2361" t="s">
        <v>339</v>
      </c>
      <c r="D2361" t="s">
        <v>78</v>
      </c>
      <c r="E2361">
        <v>2022</v>
      </c>
      <c r="F2361">
        <v>32</v>
      </c>
      <c r="G2361" t="s">
        <v>82</v>
      </c>
      <c r="H2361" t="s">
        <v>80</v>
      </c>
      <c r="I2361">
        <v>8005.35</v>
      </c>
      <c r="J2361" t="s">
        <v>478</v>
      </c>
      <c r="K2361" t="s">
        <v>398</v>
      </c>
    </row>
    <row r="2362" spans="1:11" x14ac:dyDescent="0.35">
      <c r="A2362" t="s">
        <v>428</v>
      </c>
      <c r="B2362" t="s">
        <v>84</v>
      </c>
      <c r="C2362" t="s">
        <v>339</v>
      </c>
      <c r="D2362" t="s">
        <v>78</v>
      </c>
      <c r="E2362">
        <v>2022</v>
      </c>
      <c r="F2362">
        <v>32</v>
      </c>
      <c r="G2362" t="s">
        <v>82</v>
      </c>
      <c r="H2362" t="s">
        <v>81</v>
      </c>
      <c r="I2362">
        <v>3174.99</v>
      </c>
      <c r="J2362" t="s">
        <v>478</v>
      </c>
      <c r="K2362" t="s">
        <v>398</v>
      </c>
    </row>
    <row r="2363" spans="1:11" x14ac:dyDescent="0.35">
      <c r="A2363" t="s">
        <v>481</v>
      </c>
      <c r="B2363" t="s">
        <v>304</v>
      </c>
      <c r="C2363" t="s">
        <v>87</v>
      </c>
      <c r="D2363" t="s">
        <v>78</v>
      </c>
      <c r="E2363">
        <v>2021</v>
      </c>
      <c r="F2363">
        <v>11</v>
      </c>
      <c r="G2363" t="s">
        <v>79</v>
      </c>
      <c r="H2363" t="s">
        <v>80</v>
      </c>
      <c r="I2363">
        <v>-4732</v>
      </c>
      <c r="J2363" t="s">
        <v>482</v>
      </c>
      <c r="K2363" t="s">
        <v>387</v>
      </c>
    </row>
    <row r="2364" spans="1:11" x14ac:dyDescent="0.35">
      <c r="A2364" t="s">
        <v>481</v>
      </c>
      <c r="B2364" t="s">
        <v>304</v>
      </c>
      <c r="C2364" t="s">
        <v>87</v>
      </c>
      <c r="D2364" t="s">
        <v>78</v>
      </c>
      <c r="E2364">
        <v>2021</v>
      </c>
      <c r="F2364">
        <v>12</v>
      </c>
      <c r="G2364" t="s">
        <v>73</v>
      </c>
      <c r="H2364" t="s">
        <v>80</v>
      </c>
      <c r="I2364">
        <v>-473.2</v>
      </c>
      <c r="J2364" t="s">
        <v>482</v>
      </c>
      <c r="K2364" t="s">
        <v>387</v>
      </c>
    </row>
    <row r="2365" spans="1:11" x14ac:dyDescent="0.35">
      <c r="A2365" t="s">
        <v>481</v>
      </c>
      <c r="B2365" t="s">
        <v>304</v>
      </c>
      <c r="C2365" t="s">
        <v>87</v>
      </c>
      <c r="D2365" t="s">
        <v>78</v>
      </c>
      <c r="E2365">
        <v>2021</v>
      </c>
      <c r="F2365">
        <v>32</v>
      </c>
      <c r="G2365" t="s">
        <v>82</v>
      </c>
      <c r="H2365" t="s">
        <v>80</v>
      </c>
      <c r="I2365">
        <v>71113</v>
      </c>
      <c r="J2365" t="s">
        <v>482</v>
      </c>
      <c r="K2365" t="s">
        <v>387</v>
      </c>
    </row>
    <row r="2366" spans="1:11" x14ac:dyDescent="0.35">
      <c r="A2366" t="s">
        <v>481</v>
      </c>
      <c r="B2366" t="s">
        <v>304</v>
      </c>
      <c r="C2366" t="s">
        <v>87</v>
      </c>
      <c r="D2366" t="s">
        <v>78</v>
      </c>
      <c r="E2366">
        <v>2021</v>
      </c>
      <c r="F2366">
        <v>32</v>
      </c>
      <c r="G2366" t="s">
        <v>82</v>
      </c>
      <c r="H2366" t="s">
        <v>81</v>
      </c>
      <c r="I2366">
        <v>205</v>
      </c>
      <c r="J2366" t="s">
        <v>482</v>
      </c>
      <c r="K2366" t="s">
        <v>387</v>
      </c>
    </row>
    <row r="2367" spans="1:11" x14ac:dyDescent="0.35">
      <c r="A2367" t="s">
        <v>481</v>
      </c>
      <c r="B2367" t="s">
        <v>304</v>
      </c>
      <c r="C2367" t="s">
        <v>87</v>
      </c>
      <c r="D2367" t="s">
        <v>78</v>
      </c>
      <c r="E2367">
        <v>2022</v>
      </c>
      <c r="F2367">
        <v>11</v>
      </c>
      <c r="G2367" t="s">
        <v>79</v>
      </c>
      <c r="H2367" t="s">
        <v>80</v>
      </c>
      <c r="I2367">
        <v>763563</v>
      </c>
      <c r="J2367" t="s">
        <v>482</v>
      </c>
      <c r="K2367" t="s">
        <v>387</v>
      </c>
    </row>
    <row r="2368" spans="1:11" x14ac:dyDescent="0.35">
      <c r="A2368" t="s">
        <v>481</v>
      </c>
      <c r="B2368" t="s">
        <v>304</v>
      </c>
      <c r="C2368" t="s">
        <v>87</v>
      </c>
      <c r="D2368" t="s">
        <v>78</v>
      </c>
      <c r="E2368">
        <v>2022</v>
      </c>
      <c r="F2368">
        <v>11</v>
      </c>
      <c r="G2368" t="s">
        <v>79</v>
      </c>
      <c r="H2368" t="s">
        <v>81</v>
      </c>
      <c r="I2368">
        <v>34952</v>
      </c>
      <c r="J2368" t="s">
        <v>482</v>
      </c>
      <c r="K2368" t="s">
        <v>387</v>
      </c>
    </row>
    <row r="2369" spans="1:11" x14ac:dyDescent="0.35">
      <c r="A2369" t="s">
        <v>481</v>
      </c>
      <c r="B2369" t="s">
        <v>304</v>
      </c>
      <c r="C2369" t="s">
        <v>87</v>
      </c>
      <c r="D2369" t="s">
        <v>78</v>
      </c>
      <c r="E2369">
        <v>2022</v>
      </c>
      <c r="F2369">
        <v>12</v>
      </c>
      <c r="G2369" t="s">
        <v>73</v>
      </c>
      <c r="H2369" t="s">
        <v>80</v>
      </c>
      <c r="I2369">
        <v>76356.3</v>
      </c>
      <c r="J2369" t="s">
        <v>482</v>
      </c>
      <c r="K2369" t="s">
        <v>387</v>
      </c>
    </row>
    <row r="2370" spans="1:11" x14ac:dyDescent="0.35">
      <c r="A2370" t="s">
        <v>481</v>
      </c>
      <c r="B2370" t="s">
        <v>304</v>
      </c>
      <c r="C2370" t="s">
        <v>87</v>
      </c>
      <c r="D2370" t="s">
        <v>78</v>
      </c>
      <c r="E2370">
        <v>2022</v>
      </c>
      <c r="F2370">
        <v>12</v>
      </c>
      <c r="G2370" t="s">
        <v>73</v>
      </c>
      <c r="H2370" t="s">
        <v>81</v>
      </c>
      <c r="I2370">
        <v>3495.2</v>
      </c>
      <c r="J2370" t="s">
        <v>482</v>
      </c>
      <c r="K2370" t="s">
        <v>387</v>
      </c>
    </row>
    <row r="2371" spans="1:11" x14ac:dyDescent="0.35">
      <c r="A2371" t="s">
        <v>481</v>
      </c>
      <c r="B2371" t="s">
        <v>304</v>
      </c>
      <c r="C2371" t="s">
        <v>87</v>
      </c>
      <c r="D2371" t="s">
        <v>78</v>
      </c>
      <c r="E2371">
        <v>2022</v>
      </c>
      <c r="F2371">
        <v>32</v>
      </c>
      <c r="G2371" t="s">
        <v>82</v>
      </c>
      <c r="H2371" t="s">
        <v>80</v>
      </c>
      <c r="I2371">
        <v>5192014</v>
      </c>
      <c r="J2371" t="s">
        <v>482</v>
      </c>
      <c r="K2371" t="s">
        <v>387</v>
      </c>
    </row>
    <row r="2372" spans="1:11" x14ac:dyDescent="0.35">
      <c r="A2372" t="s">
        <v>481</v>
      </c>
      <c r="B2372" t="s">
        <v>304</v>
      </c>
      <c r="C2372" t="s">
        <v>87</v>
      </c>
      <c r="D2372" t="s">
        <v>78</v>
      </c>
      <c r="E2372">
        <v>2022</v>
      </c>
      <c r="F2372">
        <v>32</v>
      </c>
      <c r="G2372" t="s">
        <v>82</v>
      </c>
      <c r="H2372" t="s">
        <v>81</v>
      </c>
      <c r="I2372">
        <v>85203</v>
      </c>
      <c r="J2372" t="s">
        <v>482</v>
      </c>
      <c r="K2372" t="s">
        <v>387</v>
      </c>
    </row>
    <row r="2373" spans="1:11" x14ac:dyDescent="0.35">
      <c r="A2373" t="s">
        <v>481</v>
      </c>
      <c r="B2373" t="s">
        <v>84</v>
      </c>
      <c r="C2373" t="s">
        <v>411</v>
      </c>
      <c r="D2373" t="s">
        <v>78</v>
      </c>
      <c r="E2373">
        <v>2022</v>
      </c>
      <c r="F2373">
        <v>11</v>
      </c>
      <c r="G2373" t="s">
        <v>79</v>
      </c>
      <c r="H2373" t="s">
        <v>80</v>
      </c>
      <c r="I2373">
        <v>-1559</v>
      </c>
      <c r="J2373" t="s">
        <v>482</v>
      </c>
      <c r="K2373" t="s">
        <v>412</v>
      </c>
    </row>
    <row r="2374" spans="1:11" x14ac:dyDescent="0.35">
      <c r="A2374" t="s">
        <v>481</v>
      </c>
      <c r="B2374" t="s">
        <v>84</v>
      </c>
      <c r="C2374" t="s">
        <v>411</v>
      </c>
      <c r="D2374" t="s">
        <v>78</v>
      </c>
      <c r="E2374">
        <v>2022</v>
      </c>
      <c r="F2374">
        <v>12</v>
      </c>
      <c r="G2374" t="s">
        <v>73</v>
      </c>
      <c r="H2374" t="s">
        <v>80</v>
      </c>
      <c r="I2374">
        <v>-155.9</v>
      </c>
      <c r="J2374" t="s">
        <v>482</v>
      </c>
      <c r="K2374" t="s">
        <v>412</v>
      </c>
    </row>
    <row r="2375" spans="1:11" x14ac:dyDescent="0.35">
      <c r="A2375" t="s">
        <v>481</v>
      </c>
      <c r="B2375" t="s">
        <v>84</v>
      </c>
      <c r="C2375" t="s">
        <v>411</v>
      </c>
      <c r="D2375" t="s">
        <v>78</v>
      </c>
      <c r="E2375">
        <v>2022</v>
      </c>
      <c r="F2375">
        <v>32</v>
      </c>
      <c r="G2375" t="s">
        <v>82</v>
      </c>
      <c r="H2375" t="s">
        <v>80</v>
      </c>
      <c r="I2375">
        <v>3203.9</v>
      </c>
      <c r="J2375" t="s">
        <v>482</v>
      </c>
      <c r="K2375" t="s">
        <v>412</v>
      </c>
    </row>
    <row r="2376" spans="1:11" x14ac:dyDescent="0.35">
      <c r="A2376" t="s">
        <v>481</v>
      </c>
      <c r="B2376" t="s">
        <v>84</v>
      </c>
      <c r="C2376" t="s">
        <v>351</v>
      </c>
      <c r="D2376" t="s">
        <v>78</v>
      </c>
      <c r="E2376">
        <v>2022</v>
      </c>
      <c r="F2376">
        <v>32</v>
      </c>
      <c r="G2376" t="s">
        <v>82</v>
      </c>
      <c r="H2376" t="s">
        <v>80</v>
      </c>
      <c r="I2376">
        <v>6362.36</v>
      </c>
      <c r="J2376" t="s">
        <v>482</v>
      </c>
      <c r="K2376" t="s">
        <v>403</v>
      </c>
    </row>
    <row r="2377" spans="1:11" x14ac:dyDescent="0.35">
      <c r="A2377" t="s">
        <v>481</v>
      </c>
      <c r="B2377" t="s">
        <v>84</v>
      </c>
      <c r="C2377" t="s">
        <v>351</v>
      </c>
      <c r="D2377" t="s">
        <v>78</v>
      </c>
      <c r="E2377">
        <v>2022</v>
      </c>
      <c r="F2377">
        <v>32</v>
      </c>
      <c r="G2377" t="s">
        <v>82</v>
      </c>
      <c r="H2377" t="s">
        <v>81</v>
      </c>
      <c r="I2377">
        <v>2612.5300000000002</v>
      </c>
      <c r="J2377" t="s">
        <v>482</v>
      </c>
      <c r="K2377" t="s">
        <v>403</v>
      </c>
    </row>
    <row r="2378" spans="1:11" x14ac:dyDescent="0.35">
      <c r="A2378" t="s">
        <v>481</v>
      </c>
      <c r="B2378" t="s">
        <v>84</v>
      </c>
      <c r="C2378" t="s">
        <v>384</v>
      </c>
      <c r="D2378" t="s">
        <v>78</v>
      </c>
      <c r="E2378">
        <v>2021</v>
      </c>
      <c r="F2378">
        <v>11</v>
      </c>
      <c r="G2378" t="s">
        <v>79</v>
      </c>
      <c r="H2378" t="s">
        <v>80</v>
      </c>
      <c r="I2378">
        <v>-399</v>
      </c>
      <c r="J2378" t="s">
        <v>482</v>
      </c>
      <c r="K2378" t="s">
        <v>404</v>
      </c>
    </row>
    <row r="2379" spans="1:11" x14ac:dyDescent="0.35">
      <c r="A2379" t="s">
        <v>481</v>
      </c>
      <c r="B2379" t="s">
        <v>84</v>
      </c>
      <c r="C2379" t="s">
        <v>384</v>
      </c>
      <c r="D2379" t="s">
        <v>78</v>
      </c>
      <c r="E2379">
        <v>2021</v>
      </c>
      <c r="F2379">
        <v>12</v>
      </c>
      <c r="G2379" t="s">
        <v>73</v>
      </c>
      <c r="H2379" t="s">
        <v>80</v>
      </c>
      <c r="I2379">
        <v>-47.88</v>
      </c>
      <c r="J2379" t="s">
        <v>482</v>
      </c>
      <c r="K2379" t="s">
        <v>404</v>
      </c>
    </row>
    <row r="2380" spans="1:11" x14ac:dyDescent="0.35">
      <c r="A2380" t="s">
        <v>481</v>
      </c>
      <c r="B2380" t="s">
        <v>84</v>
      </c>
      <c r="C2380" t="s">
        <v>384</v>
      </c>
      <c r="D2380" t="s">
        <v>78</v>
      </c>
      <c r="E2380">
        <v>2021</v>
      </c>
      <c r="F2380">
        <v>32</v>
      </c>
      <c r="G2380" t="s">
        <v>82</v>
      </c>
      <c r="H2380" t="s">
        <v>80</v>
      </c>
      <c r="I2380">
        <v>327.29000000000002</v>
      </c>
      <c r="J2380" t="s">
        <v>482</v>
      </c>
      <c r="K2380" t="s">
        <v>404</v>
      </c>
    </row>
    <row r="2381" spans="1:11" x14ac:dyDescent="0.35">
      <c r="A2381" t="s">
        <v>481</v>
      </c>
      <c r="B2381" t="s">
        <v>84</v>
      </c>
      <c r="C2381" t="s">
        <v>384</v>
      </c>
      <c r="D2381" t="s">
        <v>78</v>
      </c>
      <c r="E2381">
        <v>2022</v>
      </c>
      <c r="F2381">
        <v>11</v>
      </c>
      <c r="G2381" t="s">
        <v>79</v>
      </c>
      <c r="H2381" t="s">
        <v>80</v>
      </c>
      <c r="I2381">
        <v>12129</v>
      </c>
      <c r="J2381" t="s">
        <v>482</v>
      </c>
      <c r="K2381" t="s">
        <v>404</v>
      </c>
    </row>
    <row r="2382" spans="1:11" x14ac:dyDescent="0.35">
      <c r="A2382" t="s">
        <v>481</v>
      </c>
      <c r="B2382" t="s">
        <v>84</v>
      </c>
      <c r="C2382" t="s">
        <v>384</v>
      </c>
      <c r="D2382" t="s">
        <v>78</v>
      </c>
      <c r="E2382">
        <v>2022</v>
      </c>
      <c r="F2382">
        <v>11</v>
      </c>
      <c r="G2382" t="s">
        <v>79</v>
      </c>
      <c r="H2382" t="s">
        <v>80</v>
      </c>
      <c r="I2382">
        <v>56213</v>
      </c>
      <c r="J2382" t="s">
        <v>482</v>
      </c>
      <c r="K2382" t="s">
        <v>413</v>
      </c>
    </row>
    <row r="2383" spans="1:11" x14ac:dyDescent="0.35">
      <c r="A2383" t="s">
        <v>481</v>
      </c>
      <c r="B2383" t="s">
        <v>84</v>
      </c>
      <c r="C2383" t="s">
        <v>384</v>
      </c>
      <c r="D2383" t="s">
        <v>78</v>
      </c>
      <c r="E2383">
        <v>2022</v>
      </c>
      <c r="F2383">
        <v>12</v>
      </c>
      <c r="G2383" t="s">
        <v>73</v>
      </c>
      <c r="H2383" t="s">
        <v>80</v>
      </c>
      <c r="I2383">
        <v>1455.6</v>
      </c>
      <c r="J2383" t="s">
        <v>482</v>
      </c>
      <c r="K2383" t="s">
        <v>404</v>
      </c>
    </row>
    <row r="2384" spans="1:11" x14ac:dyDescent="0.35">
      <c r="A2384" t="s">
        <v>481</v>
      </c>
      <c r="B2384" t="s">
        <v>84</v>
      </c>
      <c r="C2384" t="s">
        <v>384</v>
      </c>
      <c r="D2384" t="s">
        <v>78</v>
      </c>
      <c r="E2384">
        <v>2022</v>
      </c>
      <c r="F2384">
        <v>12</v>
      </c>
      <c r="G2384" t="s">
        <v>73</v>
      </c>
      <c r="H2384" t="s">
        <v>80</v>
      </c>
      <c r="I2384">
        <v>11024.92</v>
      </c>
      <c r="J2384" t="s">
        <v>482</v>
      </c>
      <c r="K2384" t="s">
        <v>413</v>
      </c>
    </row>
    <row r="2385" spans="1:11" x14ac:dyDescent="0.35">
      <c r="A2385" t="s">
        <v>481</v>
      </c>
      <c r="B2385" t="s">
        <v>84</v>
      </c>
      <c r="C2385" t="s">
        <v>384</v>
      </c>
      <c r="D2385" t="s">
        <v>78</v>
      </c>
      <c r="E2385">
        <v>2022</v>
      </c>
      <c r="F2385">
        <v>32</v>
      </c>
      <c r="G2385" t="s">
        <v>82</v>
      </c>
      <c r="H2385" t="s">
        <v>80</v>
      </c>
      <c r="I2385">
        <v>33050.65</v>
      </c>
      <c r="J2385" t="s">
        <v>482</v>
      </c>
      <c r="K2385" t="s">
        <v>404</v>
      </c>
    </row>
    <row r="2386" spans="1:11" x14ac:dyDescent="0.35">
      <c r="A2386" t="s">
        <v>481</v>
      </c>
      <c r="B2386" t="s">
        <v>84</v>
      </c>
      <c r="C2386" t="s">
        <v>384</v>
      </c>
      <c r="D2386" t="s">
        <v>78</v>
      </c>
      <c r="E2386">
        <v>2022</v>
      </c>
      <c r="F2386">
        <v>32</v>
      </c>
      <c r="G2386" t="s">
        <v>82</v>
      </c>
      <c r="H2386" t="s">
        <v>80</v>
      </c>
      <c r="I2386">
        <v>341928.56</v>
      </c>
      <c r="J2386" t="s">
        <v>482</v>
      </c>
      <c r="K2386" t="s">
        <v>413</v>
      </c>
    </row>
    <row r="2387" spans="1:11" x14ac:dyDescent="0.35">
      <c r="A2387" t="s">
        <v>481</v>
      </c>
      <c r="B2387" t="s">
        <v>84</v>
      </c>
      <c r="C2387" t="s">
        <v>327</v>
      </c>
      <c r="D2387" t="s">
        <v>78</v>
      </c>
      <c r="E2387">
        <v>2022</v>
      </c>
      <c r="F2387">
        <v>11</v>
      </c>
      <c r="G2387" t="s">
        <v>79</v>
      </c>
      <c r="H2387" t="s">
        <v>80</v>
      </c>
      <c r="I2387">
        <v>3176</v>
      </c>
      <c r="J2387" t="s">
        <v>482</v>
      </c>
      <c r="K2387" t="s">
        <v>389</v>
      </c>
    </row>
    <row r="2388" spans="1:11" x14ac:dyDescent="0.35">
      <c r="A2388" t="s">
        <v>481</v>
      </c>
      <c r="B2388" t="s">
        <v>84</v>
      </c>
      <c r="C2388" t="s">
        <v>327</v>
      </c>
      <c r="D2388" t="s">
        <v>78</v>
      </c>
      <c r="E2388">
        <v>2022</v>
      </c>
      <c r="F2388">
        <v>11</v>
      </c>
      <c r="G2388" t="s">
        <v>79</v>
      </c>
      <c r="H2388" t="s">
        <v>81</v>
      </c>
      <c r="I2388">
        <v>4776</v>
      </c>
      <c r="J2388" t="s">
        <v>482</v>
      </c>
      <c r="K2388" t="s">
        <v>389</v>
      </c>
    </row>
    <row r="2389" spans="1:11" x14ac:dyDescent="0.35">
      <c r="A2389" t="s">
        <v>481</v>
      </c>
      <c r="B2389" t="s">
        <v>84</v>
      </c>
      <c r="C2389" t="s">
        <v>327</v>
      </c>
      <c r="D2389" t="s">
        <v>78</v>
      </c>
      <c r="E2389">
        <v>2022</v>
      </c>
      <c r="F2389">
        <v>12</v>
      </c>
      <c r="G2389" t="s">
        <v>73</v>
      </c>
      <c r="H2389" t="s">
        <v>80</v>
      </c>
      <c r="I2389">
        <v>254.08</v>
      </c>
      <c r="J2389" t="s">
        <v>482</v>
      </c>
      <c r="K2389" t="s">
        <v>389</v>
      </c>
    </row>
    <row r="2390" spans="1:11" x14ac:dyDescent="0.35">
      <c r="A2390" t="s">
        <v>481</v>
      </c>
      <c r="B2390" t="s">
        <v>84</v>
      </c>
      <c r="C2390" t="s">
        <v>327</v>
      </c>
      <c r="D2390" t="s">
        <v>78</v>
      </c>
      <c r="E2390">
        <v>2022</v>
      </c>
      <c r="F2390">
        <v>12</v>
      </c>
      <c r="G2390" t="s">
        <v>73</v>
      </c>
      <c r="H2390" t="s">
        <v>81</v>
      </c>
      <c r="I2390">
        <v>382.08</v>
      </c>
      <c r="J2390" t="s">
        <v>482</v>
      </c>
      <c r="K2390" t="s">
        <v>389</v>
      </c>
    </row>
    <row r="2391" spans="1:11" x14ac:dyDescent="0.35">
      <c r="A2391" t="s">
        <v>481</v>
      </c>
      <c r="B2391" t="s">
        <v>84</v>
      </c>
      <c r="C2391" t="s">
        <v>327</v>
      </c>
      <c r="D2391" t="s">
        <v>78</v>
      </c>
      <c r="E2391">
        <v>2022</v>
      </c>
      <c r="F2391">
        <v>32</v>
      </c>
      <c r="G2391" t="s">
        <v>82</v>
      </c>
      <c r="H2391" t="s">
        <v>80</v>
      </c>
      <c r="I2391">
        <v>9852.11</v>
      </c>
      <c r="J2391" t="s">
        <v>482</v>
      </c>
      <c r="K2391" t="s">
        <v>389</v>
      </c>
    </row>
    <row r="2392" spans="1:11" x14ac:dyDescent="0.35">
      <c r="A2392" t="s">
        <v>481</v>
      </c>
      <c r="B2392" t="s">
        <v>84</v>
      </c>
      <c r="C2392" t="s">
        <v>327</v>
      </c>
      <c r="D2392" t="s">
        <v>78</v>
      </c>
      <c r="E2392">
        <v>2022</v>
      </c>
      <c r="F2392">
        <v>32</v>
      </c>
      <c r="G2392" t="s">
        <v>82</v>
      </c>
      <c r="H2392" t="s">
        <v>81</v>
      </c>
      <c r="I2392">
        <v>4461.97</v>
      </c>
      <c r="J2392" t="s">
        <v>482</v>
      </c>
      <c r="K2392" t="s">
        <v>389</v>
      </c>
    </row>
    <row r="2393" spans="1:11" x14ac:dyDescent="0.35">
      <c r="A2393" t="s">
        <v>481</v>
      </c>
      <c r="B2393" t="s">
        <v>84</v>
      </c>
      <c r="C2393" t="s">
        <v>329</v>
      </c>
      <c r="D2393" t="s">
        <v>78</v>
      </c>
      <c r="E2393">
        <v>2021</v>
      </c>
      <c r="F2393">
        <v>11</v>
      </c>
      <c r="G2393" t="s">
        <v>79</v>
      </c>
      <c r="H2393" t="s">
        <v>80</v>
      </c>
      <c r="I2393">
        <v>-123</v>
      </c>
      <c r="J2393" t="s">
        <v>482</v>
      </c>
      <c r="K2393" t="s">
        <v>390</v>
      </c>
    </row>
    <row r="2394" spans="1:11" x14ac:dyDescent="0.35">
      <c r="A2394" t="s">
        <v>481</v>
      </c>
      <c r="B2394" t="s">
        <v>84</v>
      </c>
      <c r="C2394" t="s">
        <v>329</v>
      </c>
      <c r="D2394" t="s">
        <v>78</v>
      </c>
      <c r="E2394">
        <v>2021</v>
      </c>
      <c r="F2394">
        <v>12</v>
      </c>
      <c r="G2394" t="s">
        <v>73</v>
      </c>
      <c r="H2394" t="s">
        <v>80</v>
      </c>
      <c r="I2394">
        <v>-12.3</v>
      </c>
      <c r="J2394" t="s">
        <v>482</v>
      </c>
      <c r="K2394" t="s">
        <v>390</v>
      </c>
    </row>
    <row r="2395" spans="1:11" x14ac:dyDescent="0.35">
      <c r="A2395" t="s">
        <v>481</v>
      </c>
      <c r="B2395" t="s">
        <v>84</v>
      </c>
      <c r="C2395" t="s">
        <v>329</v>
      </c>
      <c r="D2395" t="s">
        <v>78</v>
      </c>
      <c r="E2395">
        <v>2021</v>
      </c>
      <c r="F2395">
        <v>32</v>
      </c>
      <c r="G2395" t="s">
        <v>82</v>
      </c>
      <c r="H2395" t="s">
        <v>80</v>
      </c>
      <c r="I2395">
        <v>-58.91</v>
      </c>
      <c r="J2395" t="s">
        <v>482</v>
      </c>
      <c r="K2395" t="s">
        <v>390</v>
      </c>
    </row>
    <row r="2396" spans="1:11" x14ac:dyDescent="0.35">
      <c r="A2396" t="s">
        <v>481</v>
      </c>
      <c r="B2396" t="s">
        <v>84</v>
      </c>
      <c r="C2396" t="s">
        <v>329</v>
      </c>
      <c r="D2396" t="s">
        <v>78</v>
      </c>
      <c r="E2396">
        <v>2021</v>
      </c>
      <c r="F2396">
        <v>32</v>
      </c>
      <c r="G2396" t="s">
        <v>82</v>
      </c>
      <c r="H2396" t="s">
        <v>81</v>
      </c>
      <c r="I2396">
        <v>359.51</v>
      </c>
      <c r="J2396" t="s">
        <v>482</v>
      </c>
      <c r="K2396" t="s">
        <v>390</v>
      </c>
    </row>
    <row r="2397" spans="1:11" x14ac:dyDescent="0.35">
      <c r="A2397" t="s">
        <v>481</v>
      </c>
      <c r="B2397" t="s">
        <v>84</v>
      </c>
      <c r="C2397" t="s">
        <v>329</v>
      </c>
      <c r="D2397" t="s">
        <v>78</v>
      </c>
      <c r="E2397">
        <v>2022</v>
      </c>
      <c r="F2397">
        <v>11</v>
      </c>
      <c r="G2397" t="s">
        <v>79</v>
      </c>
      <c r="H2397" t="s">
        <v>80</v>
      </c>
      <c r="I2397">
        <v>1653</v>
      </c>
      <c r="J2397" t="s">
        <v>482</v>
      </c>
      <c r="K2397" t="s">
        <v>390</v>
      </c>
    </row>
    <row r="2398" spans="1:11" x14ac:dyDescent="0.35">
      <c r="A2398" t="s">
        <v>481</v>
      </c>
      <c r="B2398" t="s">
        <v>84</v>
      </c>
      <c r="C2398" t="s">
        <v>329</v>
      </c>
      <c r="D2398" t="s">
        <v>78</v>
      </c>
      <c r="E2398">
        <v>2022</v>
      </c>
      <c r="F2398">
        <v>11</v>
      </c>
      <c r="G2398" t="s">
        <v>79</v>
      </c>
      <c r="H2398" t="s">
        <v>81</v>
      </c>
      <c r="I2398">
        <v>3993</v>
      </c>
      <c r="J2398" t="s">
        <v>482</v>
      </c>
      <c r="K2398" t="s">
        <v>390</v>
      </c>
    </row>
    <row r="2399" spans="1:11" x14ac:dyDescent="0.35">
      <c r="A2399" t="s">
        <v>481</v>
      </c>
      <c r="B2399" t="s">
        <v>84</v>
      </c>
      <c r="C2399" t="s">
        <v>329</v>
      </c>
      <c r="D2399" t="s">
        <v>78</v>
      </c>
      <c r="E2399">
        <v>2022</v>
      </c>
      <c r="F2399">
        <v>12</v>
      </c>
      <c r="G2399" t="s">
        <v>73</v>
      </c>
      <c r="H2399" t="s">
        <v>80</v>
      </c>
      <c r="I2399">
        <v>162.91999999999999</v>
      </c>
      <c r="J2399" t="s">
        <v>482</v>
      </c>
      <c r="K2399" t="s">
        <v>390</v>
      </c>
    </row>
    <row r="2400" spans="1:11" x14ac:dyDescent="0.35">
      <c r="A2400" t="s">
        <v>481</v>
      </c>
      <c r="B2400" t="s">
        <v>84</v>
      </c>
      <c r="C2400" t="s">
        <v>329</v>
      </c>
      <c r="D2400" t="s">
        <v>78</v>
      </c>
      <c r="E2400">
        <v>2022</v>
      </c>
      <c r="F2400">
        <v>12</v>
      </c>
      <c r="G2400" t="s">
        <v>73</v>
      </c>
      <c r="H2400" t="s">
        <v>81</v>
      </c>
      <c r="I2400">
        <v>399.3</v>
      </c>
      <c r="J2400" t="s">
        <v>482</v>
      </c>
      <c r="K2400" t="s">
        <v>390</v>
      </c>
    </row>
    <row r="2401" spans="1:11" x14ac:dyDescent="0.35">
      <c r="A2401" t="s">
        <v>481</v>
      </c>
      <c r="B2401" t="s">
        <v>84</v>
      </c>
      <c r="C2401" t="s">
        <v>329</v>
      </c>
      <c r="D2401" t="s">
        <v>78</v>
      </c>
      <c r="E2401">
        <v>2022</v>
      </c>
      <c r="F2401">
        <v>32</v>
      </c>
      <c r="G2401" t="s">
        <v>82</v>
      </c>
      <c r="H2401" t="s">
        <v>80</v>
      </c>
      <c r="I2401">
        <v>21040.77</v>
      </c>
      <c r="J2401" t="s">
        <v>482</v>
      </c>
      <c r="K2401" t="s">
        <v>390</v>
      </c>
    </row>
    <row r="2402" spans="1:11" x14ac:dyDescent="0.35">
      <c r="A2402" t="s">
        <v>481</v>
      </c>
      <c r="B2402" t="s">
        <v>84</v>
      </c>
      <c r="C2402" t="s">
        <v>329</v>
      </c>
      <c r="D2402" t="s">
        <v>78</v>
      </c>
      <c r="E2402">
        <v>2022</v>
      </c>
      <c r="F2402">
        <v>32</v>
      </c>
      <c r="G2402" t="s">
        <v>82</v>
      </c>
      <c r="H2402" t="s">
        <v>81</v>
      </c>
      <c r="I2402">
        <v>13029.89</v>
      </c>
      <c r="J2402" t="s">
        <v>482</v>
      </c>
      <c r="K2402" t="s">
        <v>390</v>
      </c>
    </row>
    <row r="2403" spans="1:11" x14ac:dyDescent="0.35">
      <c r="A2403" t="s">
        <v>481</v>
      </c>
      <c r="B2403" t="s">
        <v>84</v>
      </c>
      <c r="C2403" t="s">
        <v>334</v>
      </c>
      <c r="D2403" t="s">
        <v>78</v>
      </c>
      <c r="E2403">
        <v>2021</v>
      </c>
      <c r="F2403">
        <v>32</v>
      </c>
      <c r="G2403" t="s">
        <v>82</v>
      </c>
      <c r="H2403" t="s">
        <v>80</v>
      </c>
      <c r="I2403">
        <v>137.08000000000001</v>
      </c>
      <c r="J2403" t="s">
        <v>482</v>
      </c>
      <c r="K2403" t="s">
        <v>391</v>
      </c>
    </row>
    <row r="2404" spans="1:11" x14ac:dyDescent="0.35">
      <c r="A2404" t="s">
        <v>481</v>
      </c>
      <c r="B2404" t="s">
        <v>84</v>
      </c>
      <c r="C2404" t="s">
        <v>334</v>
      </c>
      <c r="D2404" t="s">
        <v>78</v>
      </c>
      <c r="E2404">
        <v>2022</v>
      </c>
      <c r="F2404">
        <v>32</v>
      </c>
      <c r="G2404" t="s">
        <v>82</v>
      </c>
      <c r="H2404" t="s">
        <v>80</v>
      </c>
      <c r="I2404">
        <v>2817.09</v>
      </c>
      <c r="J2404" t="s">
        <v>482</v>
      </c>
      <c r="K2404" t="s">
        <v>391</v>
      </c>
    </row>
    <row r="2405" spans="1:11" x14ac:dyDescent="0.35">
      <c r="A2405" t="s">
        <v>481</v>
      </c>
      <c r="B2405" t="s">
        <v>84</v>
      </c>
      <c r="C2405" t="s">
        <v>330</v>
      </c>
      <c r="D2405" t="s">
        <v>78</v>
      </c>
      <c r="E2405">
        <v>2021</v>
      </c>
      <c r="F2405">
        <v>11</v>
      </c>
      <c r="G2405" t="s">
        <v>79</v>
      </c>
      <c r="H2405" t="s">
        <v>80</v>
      </c>
      <c r="I2405">
        <v>352</v>
      </c>
      <c r="J2405" t="s">
        <v>482</v>
      </c>
      <c r="K2405" t="s">
        <v>392</v>
      </c>
    </row>
    <row r="2406" spans="1:11" x14ac:dyDescent="0.35">
      <c r="A2406" t="s">
        <v>481</v>
      </c>
      <c r="B2406" t="s">
        <v>84</v>
      </c>
      <c r="C2406" t="s">
        <v>330</v>
      </c>
      <c r="D2406" t="s">
        <v>78</v>
      </c>
      <c r="E2406">
        <v>2021</v>
      </c>
      <c r="F2406">
        <v>12</v>
      </c>
      <c r="G2406" t="s">
        <v>73</v>
      </c>
      <c r="H2406" t="s">
        <v>80</v>
      </c>
      <c r="I2406">
        <v>-80.900000000000006</v>
      </c>
      <c r="J2406" t="s">
        <v>482</v>
      </c>
      <c r="K2406" t="s">
        <v>392</v>
      </c>
    </row>
    <row r="2407" spans="1:11" x14ac:dyDescent="0.35">
      <c r="A2407" t="s">
        <v>481</v>
      </c>
      <c r="B2407" t="s">
        <v>84</v>
      </c>
      <c r="C2407" t="s">
        <v>330</v>
      </c>
      <c r="D2407" t="s">
        <v>78</v>
      </c>
      <c r="E2407">
        <v>2021</v>
      </c>
      <c r="F2407">
        <v>32</v>
      </c>
      <c r="G2407" t="s">
        <v>82</v>
      </c>
      <c r="H2407" t="s">
        <v>80</v>
      </c>
      <c r="I2407">
        <v>2059.4</v>
      </c>
      <c r="J2407" t="s">
        <v>482</v>
      </c>
      <c r="K2407" t="s">
        <v>392</v>
      </c>
    </row>
    <row r="2408" spans="1:11" x14ac:dyDescent="0.35">
      <c r="A2408" t="s">
        <v>481</v>
      </c>
      <c r="B2408" t="s">
        <v>84</v>
      </c>
      <c r="C2408" t="s">
        <v>330</v>
      </c>
      <c r="D2408" t="s">
        <v>78</v>
      </c>
      <c r="E2408">
        <v>2021</v>
      </c>
      <c r="F2408">
        <v>32</v>
      </c>
      <c r="G2408" t="s">
        <v>82</v>
      </c>
      <c r="H2408" t="s">
        <v>81</v>
      </c>
      <c r="I2408">
        <v>299.89</v>
      </c>
      <c r="J2408" t="s">
        <v>482</v>
      </c>
      <c r="K2408" t="s">
        <v>392</v>
      </c>
    </row>
    <row r="2409" spans="1:11" x14ac:dyDescent="0.35">
      <c r="A2409" t="s">
        <v>481</v>
      </c>
      <c r="B2409" t="s">
        <v>84</v>
      </c>
      <c r="C2409" t="s">
        <v>330</v>
      </c>
      <c r="D2409" t="s">
        <v>78</v>
      </c>
      <c r="E2409">
        <v>2022</v>
      </c>
      <c r="F2409">
        <v>11</v>
      </c>
      <c r="G2409" t="s">
        <v>79</v>
      </c>
      <c r="H2409" t="s">
        <v>80</v>
      </c>
      <c r="I2409">
        <v>33383</v>
      </c>
      <c r="J2409" t="s">
        <v>482</v>
      </c>
      <c r="K2409" t="s">
        <v>392</v>
      </c>
    </row>
    <row r="2410" spans="1:11" x14ac:dyDescent="0.35">
      <c r="A2410" t="s">
        <v>481</v>
      </c>
      <c r="B2410" t="s">
        <v>84</v>
      </c>
      <c r="C2410" t="s">
        <v>330</v>
      </c>
      <c r="D2410" t="s">
        <v>78</v>
      </c>
      <c r="E2410">
        <v>2022</v>
      </c>
      <c r="F2410">
        <v>11</v>
      </c>
      <c r="G2410" t="s">
        <v>79</v>
      </c>
      <c r="H2410" t="s">
        <v>81</v>
      </c>
      <c r="I2410">
        <v>7947</v>
      </c>
      <c r="J2410" t="s">
        <v>482</v>
      </c>
      <c r="K2410" t="s">
        <v>392</v>
      </c>
    </row>
    <row r="2411" spans="1:11" x14ac:dyDescent="0.35">
      <c r="A2411" t="s">
        <v>481</v>
      </c>
      <c r="B2411" t="s">
        <v>84</v>
      </c>
      <c r="C2411" t="s">
        <v>330</v>
      </c>
      <c r="D2411" t="s">
        <v>78</v>
      </c>
      <c r="E2411">
        <v>2022</v>
      </c>
      <c r="F2411">
        <v>12</v>
      </c>
      <c r="G2411" t="s">
        <v>73</v>
      </c>
      <c r="H2411" t="s">
        <v>80</v>
      </c>
      <c r="I2411">
        <v>3339.54</v>
      </c>
      <c r="J2411" t="s">
        <v>482</v>
      </c>
      <c r="K2411" t="s">
        <v>392</v>
      </c>
    </row>
    <row r="2412" spans="1:11" x14ac:dyDescent="0.35">
      <c r="A2412" t="s">
        <v>481</v>
      </c>
      <c r="B2412" t="s">
        <v>84</v>
      </c>
      <c r="C2412" t="s">
        <v>330</v>
      </c>
      <c r="D2412" t="s">
        <v>78</v>
      </c>
      <c r="E2412">
        <v>2022</v>
      </c>
      <c r="F2412">
        <v>12</v>
      </c>
      <c r="G2412" t="s">
        <v>73</v>
      </c>
      <c r="H2412" t="s">
        <v>81</v>
      </c>
      <c r="I2412">
        <v>794.7</v>
      </c>
      <c r="J2412" t="s">
        <v>482</v>
      </c>
      <c r="K2412" t="s">
        <v>392</v>
      </c>
    </row>
    <row r="2413" spans="1:11" x14ac:dyDescent="0.35">
      <c r="A2413" t="s">
        <v>481</v>
      </c>
      <c r="B2413" t="s">
        <v>84</v>
      </c>
      <c r="C2413" t="s">
        <v>330</v>
      </c>
      <c r="D2413" t="s">
        <v>78</v>
      </c>
      <c r="E2413">
        <v>2022</v>
      </c>
      <c r="F2413">
        <v>32</v>
      </c>
      <c r="G2413" t="s">
        <v>82</v>
      </c>
      <c r="H2413" t="s">
        <v>80</v>
      </c>
      <c r="I2413">
        <v>180020.32</v>
      </c>
      <c r="J2413" t="s">
        <v>482</v>
      </c>
      <c r="K2413" t="s">
        <v>392</v>
      </c>
    </row>
    <row r="2414" spans="1:11" x14ac:dyDescent="0.35">
      <c r="A2414" t="s">
        <v>481</v>
      </c>
      <c r="B2414" t="s">
        <v>84</v>
      </c>
      <c r="C2414" t="s">
        <v>330</v>
      </c>
      <c r="D2414" t="s">
        <v>78</v>
      </c>
      <c r="E2414">
        <v>2022</v>
      </c>
      <c r="F2414">
        <v>32</v>
      </c>
      <c r="G2414" t="s">
        <v>82</v>
      </c>
      <c r="H2414" t="s">
        <v>81</v>
      </c>
      <c r="I2414">
        <v>62703.15</v>
      </c>
      <c r="J2414" t="s">
        <v>482</v>
      </c>
      <c r="K2414" t="s">
        <v>392</v>
      </c>
    </row>
    <row r="2415" spans="1:11" x14ac:dyDescent="0.35">
      <c r="A2415" t="s">
        <v>481</v>
      </c>
      <c r="B2415" t="s">
        <v>84</v>
      </c>
      <c r="C2415" t="s">
        <v>85</v>
      </c>
      <c r="D2415" t="s">
        <v>78</v>
      </c>
      <c r="E2415">
        <v>2021</v>
      </c>
      <c r="F2415">
        <v>32</v>
      </c>
      <c r="G2415" t="s">
        <v>82</v>
      </c>
      <c r="H2415" t="s">
        <v>80</v>
      </c>
      <c r="I2415">
        <v>32.92</v>
      </c>
      <c r="J2415" t="s">
        <v>482</v>
      </c>
      <c r="K2415" t="s">
        <v>388</v>
      </c>
    </row>
    <row r="2416" spans="1:11" x14ac:dyDescent="0.35">
      <c r="A2416" t="s">
        <v>481</v>
      </c>
      <c r="B2416" t="s">
        <v>84</v>
      </c>
      <c r="C2416" t="s">
        <v>85</v>
      </c>
      <c r="D2416" t="s">
        <v>78</v>
      </c>
      <c r="E2416">
        <v>2022</v>
      </c>
      <c r="F2416">
        <v>11</v>
      </c>
      <c r="G2416" t="s">
        <v>79</v>
      </c>
      <c r="H2416" t="s">
        <v>80</v>
      </c>
      <c r="I2416">
        <v>-2128</v>
      </c>
      <c r="J2416" t="s">
        <v>482</v>
      </c>
      <c r="K2416" t="s">
        <v>388</v>
      </c>
    </row>
    <row r="2417" spans="1:11" x14ac:dyDescent="0.35">
      <c r="A2417" t="s">
        <v>481</v>
      </c>
      <c r="B2417" t="s">
        <v>84</v>
      </c>
      <c r="C2417" t="s">
        <v>85</v>
      </c>
      <c r="D2417" t="s">
        <v>78</v>
      </c>
      <c r="E2417">
        <v>2022</v>
      </c>
      <c r="F2417">
        <v>12</v>
      </c>
      <c r="G2417" t="s">
        <v>73</v>
      </c>
      <c r="H2417" t="s">
        <v>80</v>
      </c>
      <c r="I2417">
        <v>-106.4</v>
      </c>
      <c r="J2417" t="s">
        <v>482</v>
      </c>
      <c r="K2417" t="s">
        <v>388</v>
      </c>
    </row>
    <row r="2418" spans="1:11" x14ac:dyDescent="0.35">
      <c r="A2418" t="s">
        <v>481</v>
      </c>
      <c r="B2418" t="s">
        <v>84</v>
      </c>
      <c r="C2418" t="s">
        <v>85</v>
      </c>
      <c r="D2418" t="s">
        <v>78</v>
      </c>
      <c r="E2418">
        <v>2022</v>
      </c>
      <c r="F2418">
        <v>32</v>
      </c>
      <c r="G2418" t="s">
        <v>82</v>
      </c>
      <c r="H2418" t="s">
        <v>80</v>
      </c>
      <c r="I2418">
        <v>8761.74</v>
      </c>
      <c r="J2418" t="s">
        <v>482</v>
      </c>
      <c r="K2418" t="s">
        <v>388</v>
      </c>
    </row>
    <row r="2419" spans="1:11" x14ac:dyDescent="0.35">
      <c r="A2419" t="s">
        <v>481</v>
      </c>
      <c r="B2419" t="s">
        <v>84</v>
      </c>
      <c r="C2419" t="s">
        <v>335</v>
      </c>
      <c r="D2419" t="s">
        <v>78</v>
      </c>
      <c r="E2419">
        <v>2021</v>
      </c>
      <c r="F2419">
        <v>32</v>
      </c>
      <c r="G2419" t="s">
        <v>82</v>
      </c>
      <c r="H2419" t="s">
        <v>80</v>
      </c>
      <c r="I2419">
        <v>200.33</v>
      </c>
      <c r="J2419" t="s">
        <v>482</v>
      </c>
      <c r="K2419" t="s">
        <v>393</v>
      </c>
    </row>
    <row r="2420" spans="1:11" x14ac:dyDescent="0.35">
      <c r="A2420" t="s">
        <v>481</v>
      </c>
      <c r="B2420" t="s">
        <v>84</v>
      </c>
      <c r="C2420" t="s">
        <v>335</v>
      </c>
      <c r="D2420" t="s">
        <v>78</v>
      </c>
      <c r="E2420">
        <v>2022</v>
      </c>
      <c r="F2420">
        <v>11</v>
      </c>
      <c r="G2420" t="s">
        <v>79</v>
      </c>
      <c r="H2420" t="s">
        <v>80</v>
      </c>
      <c r="I2420">
        <v>3016</v>
      </c>
      <c r="J2420" t="s">
        <v>482</v>
      </c>
      <c r="K2420" t="s">
        <v>393</v>
      </c>
    </row>
    <row r="2421" spans="1:11" x14ac:dyDescent="0.35">
      <c r="A2421" t="s">
        <v>481</v>
      </c>
      <c r="B2421" t="s">
        <v>84</v>
      </c>
      <c r="C2421" t="s">
        <v>335</v>
      </c>
      <c r="D2421" t="s">
        <v>78</v>
      </c>
      <c r="E2421">
        <v>2022</v>
      </c>
      <c r="F2421">
        <v>12</v>
      </c>
      <c r="G2421" t="s">
        <v>73</v>
      </c>
      <c r="H2421" t="s">
        <v>80</v>
      </c>
      <c r="I2421">
        <v>301.60000000000002</v>
      </c>
      <c r="J2421" t="s">
        <v>482</v>
      </c>
      <c r="K2421" t="s">
        <v>393</v>
      </c>
    </row>
    <row r="2422" spans="1:11" x14ac:dyDescent="0.35">
      <c r="A2422" t="s">
        <v>481</v>
      </c>
      <c r="B2422" t="s">
        <v>84</v>
      </c>
      <c r="C2422" t="s">
        <v>335</v>
      </c>
      <c r="D2422" t="s">
        <v>78</v>
      </c>
      <c r="E2422">
        <v>2022</v>
      </c>
      <c r="F2422">
        <v>32</v>
      </c>
      <c r="G2422" t="s">
        <v>82</v>
      </c>
      <c r="H2422" t="s">
        <v>80</v>
      </c>
      <c r="I2422">
        <v>8570.7099999999991</v>
      </c>
      <c r="J2422" t="s">
        <v>482</v>
      </c>
      <c r="K2422" t="s">
        <v>393</v>
      </c>
    </row>
    <row r="2423" spans="1:11" x14ac:dyDescent="0.35">
      <c r="A2423" t="s">
        <v>481</v>
      </c>
      <c r="B2423" t="s">
        <v>84</v>
      </c>
      <c r="C2423" t="s">
        <v>335</v>
      </c>
      <c r="D2423" t="s">
        <v>78</v>
      </c>
      <c r="E2423">
        <v>2022</v>
      </c>
      <c r="F2423">
        <v>32</v>
      </c>
      <c r="G2423" t="s">
        <v>82</v>
      </c>
      <c r="H2423" t="s">
        <v>81</v>
      </c>
      <c r="I2423">
        <v>8864.42</v>
      </c>
      <c r="J2423" t="s">
        <v>482</v>
      </c>
      <c r="K2423" t="s">
        <v>393</v>
      </c>
    </row>
    <row r="2424" spans="1:11" x14ac:dyDescent="0.35">
      <c r="A2424" t="s">
        <v>481</v>
      </c>
      <c r="B2424" t="s">
        <v>84</v>
      </c>
      <c r="C2424" t="s">
        <v>352</v>
      </c>
      <c r="D2424" t="s">
        <v>78</v>
      </c>
      <c r="E2424">
        <v>2021</v>
      </c>
      <c r="F2424">
        <v>32</v>
      </c>
      <c r="G2424" t="s">
        <v>82</v>
      </c>
      <c r="H2424" t="s">
        <v>80</v>
      </c>
      <c r="I2424">
        <v>477.71</v>
      </c>
      <c r="J2424" t="s">
        <v>482</v>
      </c>
      <c r="K2424" t="s">
        <v>399</v>
      </c>
    </row>
    <row r="2425" spans="1:11" x14ac:dyDescent="0.35">
      <c r="A2425" t="s">
        <v>481</v>
      </c>
      <c r="B2425" t="s">
        <v>84</v>
      </c>
      <c r="C2425" t="s">
        <v>352</v>
      </c>
      <c r="D2425" t="s">
        <v>78</v>
      </c>
      <c r="E2425">
        <v>2022</v>
      </c>
      <c r="F2425">
        <v>11</v>
      </c>
      <c r="G2425" t="s">
        <v>79</v>
      </c>
      <c r="H2425" t="s">
        <v>80</v>
      </c>
      <c r="I2425">
        <v>2959</v>
      </c>
      <c r="J2425" t="s">
        <v>482</v>
      </c>
      <c r="K2425" t="s">
        <v>399</v>
      </c>
    </row>
    <row r="2426" spans="1:11" x14ac:dyDescent="0.35">
      <c r="A2426" t="s">
        <v>481</v>
      </c>
      <c r="B2426" t="s">
        <v>84</v>
      </c>
      <c r="C2426" t="s">
        <v>352</v>
      </c>
      <c r="D2426" t="s">
        <v>78</v>
      </c>
      <c r="E2426">
        <v>2022</v>
      </c>
      <c r="F2426">
        <v>12</v>
      </c>
      <c r="G2426" t="s">
        <v>73</v>
      </c>
      <c r="H2426" t="s">
        <v>80</v>
      </c>
      <c r="I2426">
        <v>295.89999999999998</v>
      </c>
      <c r="J2426" t="s">
        <v>482</v>
      </c>
      <c r="K2426" t="s">
        <v>399</v>
      </c>
    </row>
    <row r="2427" spans="1:11" x14ac:dyDescent="0.35">
      <c r="A2427" t="s">
        <v>481</v>
      </c>
      <c r="B2427" t="s">
        <v>84</v>
      </c>
      <c r="C2427" t="s">
        <v>352</v>
      </c>
      <c r="D2427" t="s">
        <v>78</v>
      </c>
      <c r="E2427">
        <v>2022</v>
      </c>
      <c r="F2427">
        <v>32</v>
      </c>
      <c r="G2427" t="s">
        <v>82</v>
      </c>
      <c r="H2427" t="s">
        <v>80</v>
      </c>
      <c r="I2427">
        <v>2780.65</v>
      </c>
      <c r="J2427" t="s">
        <v>482</v>
      </c>
      <c r="K2427" t="s">
        <v>399</v>
      </c>
    </row>
    <row r="2428" spans="1:11" x14ac:dyDescent="0.35">
      <c r="A2428" t="s">
        <v>481</v>
      </c>
      <c r="B2428" t="s">
        <v>84</v>
      </c>
      <c r="C2428" t="s">
        <v>353</v>
      </c>
      <c r="D2428" t="s">
        <v>78</v>
      </c>
      <c r="E2428">
        <v>2022</v>
      </c>
      <c r="F2428">
        <v>11</v>
      </c>
      <c r="G2428" t="s">
        <v>79</v>
      </c>
      <c r="H2428" t="s">
        <v>80</v>
      </c>
      <c r="I2428">
        <v>2679</v>
      </c>
      <c r="J2428" t="s">
        <v>482</v>
      </c>
      <c r="K2428" t="s">
        <v>402</v>
      </c>
    </row>
    <row r="2429" spans="1:11" x14ac:dyDescent="0.35">
      <c r="A2429" t="s">
        <v>481</v>
      </c>
      <c r="B2429" t="s">
        <v>84</v>
      </c>
      <c r="C2429" t="s">
        <v>353</v>
      </c>
      <c r="D2429" t="s">
        <v>78</v>
      </c>
      <c r="E2429">
        <v>2022</v>
      </c>
      <c r="F2429">
        <v>11</v>
      </c>
      <c r="G2429" t="s">
        <v>79</v>
      </c>
      <c r="H2429" t="s">
        <v>81</v>
      </c>
      <c r="I2429">
        <v>4201</v>
      </c>
      <c r="J2429" t="s">
        <v>482</v>
      </c>
      <c r="K2429" t="s">
        <v>402</v>
      </c>
    </row>
    <row r="2430" spans="1:11" x14ac:dyDescent="0.35">
      <c r="A2430" t="s">
        <v>481</v>
      </c>
      <c r="B2430" t="s">
        <v>84</v>
      </c>
      <c r="C2430" t="s">
        <v>353</v>
      </c>
      <c r="D2430" t="s">
        <v>78</v>
      </c>
      <c r="E2430">
        <v>2022</v>
      </c>
      <c r="F2430">
        <v>12</v>
      </c>
      <c r="G2430" t="s">
        <v>73</v>
      </c>
      <c r="H2430" t="s">
        <v>80</v>
      </c>
      <c r="I2430">
        <v>267.89999999999998</v>
      </c>
      <c r="J2430" t="s">
        <v>482</v>
      </c>
      <c r="K2430" t="s">
        <v>402</v>
      </c>
    </row>
    <row r="2431" spans="1:11" x14ac:dyDescent="0.35">
      <c r="A2431" t="s">
        <v>481</v>
      </c>
      <c r="B2431" t="s">
        <v>84</v>
      </c>
      <c r="C2431" t="s">
        <v>353</v>
      </c>
      <c r="D2431" t="s">
        <v>78</v>
      </c>
      <c r="E2431">
        <v>2022</v>
      </c>
      <c r="F2431">
        <v>12</v>
      </c>
      <c r="G2431" t="s">
        <v>73</v>
      </c>
      <c r="H2431" t="s">
        <v>81</v>
      </c>
      <c r="I2431">
        <v>420.1</v>
      </c>
      <c r="J2431" t="s">
        <v>482</v>
      </c>
      <c r="K2431" t="s">
        <v>402</v>
      </c>
    </row>
    <row r="2432" spans="1:11" x14ac:dyDescent="0.35">
      <c r="A2432" t="s">
        <v>481</v>
      </c>
      <c r="B2432" t="s">
        <v>84</v>
      </c>
      <c r="C2432" t="s">
        <v>353</v>
      </c>
      <c r="D2432" t="s">
        <v>78</v>
      </c>
      <c r="E2432">
        <v>2022</v>
      </c>
      <c r="F2432">
        <v>32</v>
      </c>
      <c r="G2432" t="s">
        <v>82</v>
      </c>
      <c r="H2432" t="s">
        <v>80</v>
      </c>
      <c r="I2432">
        <v>2785.1</v>
      </c>
      <c r="J2432" t="s">
        <v>482</v>
      </c>
      <c r="K2432" t="s">
        <v>402</v>
      </c>
    </row>
    <row r="2433" spans="1:11" x14ac:dyDescent="0.35">
      <c r="A2433" t="s">
        <v>481</v>
      </c>
      <c r="B2433" t="s">
        <v>84</v>
      </c>
      <c r="C2433" t="s">
        <v>353</v>
      </c>
      <c r="D2433" t="s">
        <v>78</v>
      </c>
      <c r="E2433">
        <v>2022</v>
      </c>
      <c r="F2433">
        <v>32</v>
      </c>
      <c r="G2433" t="s">
        <v>82</v>
      </c>
      <c r="H2433" t="s">
        <v>81</v>
      </c>
      <c r="I2433">
        <v>3671.56</v>
      </c>
      <c r="J2433" t="s">
        <v>482</v>
      </c>
      <c r="K2433" t="s">
        <v>402</v>
      </c>
    </row>
    <row r="2434" spans="1:11" x14ac:dyDescent="0.35">
      <c r="A2434" t="s">
        <v>481</v>
      </c>
      <c r="B2434" t="s">
        <v>84</v>
      </c>
      <c r="C2434" t="s">
        <v>336</v>
      </c>
      <c r="D2434" t="s">
        <v>78</v>
      </c>
      <c r="E2434">
        <v>2022</v>
      </c>
      <c r="F2434">
        <v>32</v>
      </c>
      <c r="G2434" t="s">
        <v>82</v>
      </c>
      <c r="H2434" t="s">
        <v>80</v>
      </c>
      <c r="I2434">
        <v>7498.28</v>
      </c>
      <c r="J2434" t="s">
        <v>482</v>
      </c>
      <c r="K2434" t="s">
        <v>394</v>
      </c>
    </row>
    <row r="2435" spans="1:11" x14ac:dyDescent="0.35">
      <c r="A2435" t="s">
        <v>481</v>
      </c>
      <c r="B2435" t="s">
        <v>84</v>
      </c>
      <c r="C2435" t="s">
        <v>354</v>
      </c>
      <c r="D2435" t="s">
        <v>78</v>
      </c>
      <c r="E2435">
        <v>2022</v>
      </c>
      <c r="F2435">
        <v>32</v>
      </c>
      <c r="G2435" t="s">
        <v>82</v>
      </c>
      <c r="H2435" t="s">
        <v>80</v>
      </c>
      <c r="I2435">
        <v>2257.91</v>
      </c>
      <c r="J2435" t="s">
        <v>482</v>
      </c>
      <c r="K2435" t="s">
        <v>400</v>
      </c>
    </row>
    <row r="2436" spans="1:11" x14ac:dyDescent="0.35">
      <c r="A2436" t="s">
        <v>481</v>
      </c>
      <c r="B2436" t="s">
        <v>84</v>
      </c>
      <c r="C2436" t="s">
        <v>337</v>
      </c>
      <c r="D2436" t="s">
        <v>78</v>
      </c>
      <c r="E2436">
        <v>2021</v>
      </c>
      <c r="F2436">
        <v>32</v>
      </c>
      <c r="G2436" t="s">
        <v>82</v>
      </c>
      <c r="H2436" t="s">
        <v>80</v>
      </c>
      <c r="I2436">
        <v>172.66</v>
      </c>
      <c r="J2436" t="s">
        <v>482</v>
      </c>
      <c r="K2436" t="s">
        <v>395</v>
      </c>
    </row>
    <row r="2437" spans="1:11" x14ac:dyDescent="0.35">
      <c r="A2437" t="s">
        <v>481</v>
      </c>
      <c r="B2437" t="s">
        <v>84</v>
      </c>
      <c r="C2437" t="s">
        <v>338</v>
      </c>
      <c r="D2437" t="s">
        <v>78</v>
      </c>
      <c r="E2437">
        <v>2022</v>
      </c>
      <c r="F2437">
        <v>11</v>
      </c>
      <c r="G2437" t="s">
        <v>79</v>
      </c>
      <c r="H2437" t="s">
        <v>80</v>
      </c>
      <c r="I2437">
        <v>1769</v>
      </c>
      <c r="J2437" t="s">
        <v>482</v>
      </c>
      <c r="K2437" t="s">
        <v>396</v>
      </c>
    </row>
    <row r="2438" spans="1:11" x14ac:dyDescent="0.35">
      <c r="A2438" t="s">
        <v>481</v>
      </c>
      <c r="B2438" t="s">
        <v>84</v>
      </c>
      <c r="C2438" t="s">
        <v>338</v>
      </c>
      <c r="D2438" t="s">
        <v>78</v>
      </c>
      <c r="E2438">
        <v>2022</v>
      </c>
      <c r="F2438">
        <v>12</v>
      </c>
      <c r="G2438" t="s">
        <v>73</v>
      </c>
      <c r="H2438" t="s">
        <v>80</v>
      </c>
      <c r="I2438">
        <v>176.9</v>
      </c>
      <c r="J2438" t="s">
        <v>482</v>
      </c>
      <c r="K2438" t="s">
        <v>396</v>
      </c>
    </row>
    <row r="2439" spans="1:11" x14ac:dyDescent="0.35">
      <c r="A2439" t="s">
        <v>481</v>
      </c>
      <c r="B2439" t="s">
        <v>84</v>
      </c>
      <c r="C2439" t="s">
        <v>338</v>
      </c>
      <c r="D2439" t="s">
        <v>78</v>
      </c>
      <c r="E2439">
        <v>2022</v>
      </c>
      <c r="F2439">
        <v>32</v>
      </c>
      <c r="G2439" t="s">
        <v>82</v>
      </c>
      <c r="H2439" t="s">
        <v>80</v>
      </c>
      <c r="I2439">
        <v>1546.05</v>
      </c>
      <c r="J2439" t="s">
        <v>482</v>
      </c>
      <c r="K2439" t="s">
        <v>396</v>
      </c>
    </row>
    <row r="2440" spans="1:11" x14ac:dyDescent="0.35">
      <c r="A2440" t="s">
        <v>481</v>
      </c>
      <c r="B2440" t="s">
        <v>84</v>
      </c>
      <c r="C2440" t="s">
        <v>421</v>
      </c>
      <c r="D2440" t="s">
        <v>78</v>
      </c>
      <c r="E2440">
        <v>2022</v>
      </c>
      <c r="F2440">
        <v>32</v>
      </c>
      <c r="G2440" t="s">
        <v>82</v>
      </c>
      <c r="H2440" t="s">
        <v>80</v>
      </c>
      <c r="I2440">
        <v>3197.19</v>
      </c>
      <c r="J2440" t="s">
        <v>482</v>
      </c>
      <c r="K2440" t="s">
        <v>414</v>
      </c>
    </row>
    <row r="2441" spans="1:11" x14ac:dyDescent="0.35">
      <c r="A2441" t="s">
        <v>481</v>
      </c>
      <c r="B2441" t="s">
        <v>84</v>
      </c>
      <c r="C2441" t="s">
        <v>331</v>
      </c>
      <c r="D2441" t="s">
        <v>78</v>
      </c>
      <c r="E2441">
        <v>2021</v>
      </c>
      <c r="F2441">
        <v>11</v>
      </c>
      <c r="G2441" t="s">
        <v>79</v>
      </c>
      <c r="H2441" t="s">
        <v>80</v>
      </c>
      <c r="I2441">
        <v>21</v>
      </c>
      <c r="J2441" t="s">
        <v>482</v>
      </c>
      <c r="K2441" t="s">
        <v>397</v>
      </c>
    </row>
    <row r="2442" spans="1:11" x14ac:dyDescent="0.35">
      <c r="A2442" t="s">
        <v>481</v>
      </c>
      <c r="B2442" t="s">
        <v>84</v>
      </c>
      <c r="C2442" t="s">
        <v>331</v>
      </c>
      <c r="D2442" t="s">
        <v>78</v>
      </c>
      <c r="E2442">
        <v>2021</v>
      </c>
      <c r="F2442">
        <v>11</v>
      </c>
      <c r="G2442" t="s">
        <v>79</v>
      </c>
      <c r="H2442" t="s">
        <v>81</v>
      </c>
      <c r="I2442">
        <v>629</v>
      </c>
      <c r="J2442" t="s">
        <v>482</v>
      </c>
      <c r="K2442" t="s">
        <v>397</v>
      </c>
    </row>
    <row r="2443" spans="1:11" x14ac:dyDescent="0.35">
      <c r="A2443" t="s">
        <v>481</v>
      </c>
      <c r="B2443" t="s">
        <v>84</v>
      </c>
      <c r="C2443" t="s">
        <v>331</v>
      </c>
      <c r="D2443" t="s">
        <v>78</v>
      </c>
      <c r="E2443">
        <v>2021</v>
      </c>
      <c r="F2443">
        <v>12</v>
      </c>
      <c r="G2443" t="s">
        <v>73</v>
      </c>
      <c r="H2443" t="s">
        <v>80</v>
      </c>
      <c r="I2443">
        <v>1.5</v>
      </c>
      <c r="J2443" t="s">
        <v>482</v>
      </c>
      <c r="K2443" t="s">
        <v>397</v>
      </c>
    </row>
    <row r="2444" spans="1:11" x14ac:dyDescent="0.35">
      <c r="A2444" t="s">
        <v>481</v>
      </c>
      <c r="B2444" t="s">
        <v>84</v>
      </c>
      <c r="C2444" t="s">
        <v>331</v>
      </c>
      <c r="D2444" t="s">
        <v>78</v>
      </c>
      <c r="E2444">
        <v>2021</v>
      </c>
      <c r="F2444">
        <v>12</v>
      </c>
      <c r="G2444" t="s">
        <v>73</v>
      </c>
      <c r="H2444" t="s">
        <v>81</v>
      </c>
      <c r="I2444">
        <v>62.9</v>
      </c>
      <c r="J2444" t="s">
        <v>482</v>
      </c>
      <c r="K2444" t="s">
        <v>397</v>
      </c>
    </row>
    <row r="2445" spans="1:11" x14ac:dyDescent="0.35">
      <c r="A2445" t="s">
        <v>481</v>
      </c>
      <c r="B2445" t="s">
        <v>84</v>
      </c>
      <c r="C2445" t="s">
        <v>331</v>
      </c>
      <c r="D2445" t="s">
        <v>78</v>
      </c>
      <c r="E2445">
        <v>2021</v>
      </c>
      <c r="F2445">
        <v>32</v>
      </c>
      <c r="G2445" t="s">
        <v>82</v>
      </c>
      <c r="H2445" t="s">
        <v>80</v>
      </c>
      <c r="I2445">
        <v>1376.23</v>
      </c>
      <c r="J2445" t="s">
        <v>482</v>
      </c>
      <c r="K2445" t="s">
        <v>397</v>
      </c>
    </row>
    <row r="2446" spans="1:11" x14ac:dyDescent="0.35">
      <c r="A2446" t="s">
        <v>481</v>
      </c>
      <c r="B2446" t="s">
        <v>84</v>
      </c>
      <c r="C2446" t="s">
        <v>331</v>
      </c>
      <c r="D2446" t="s">
        <v>78</v>
      </c>
      <c r="E2446">
        <v>2021</v>
      </c>
      <c r="F2446">
        <v>32</v>
      </c>
      <c r="G2446" t="s">
        <v>82</v>
      </c>
      <c r="H2446" t="s">
        <v>81</v>
      </c>
      <c r="I2446">
        <v>738.11</v>
      </c>
      <c r="J2446" t="s">
        <v>482</v>
      </c>
      <c r="K2446" t="s">
        <v>397</v>
      </c>
    </row>
    <row r="2447" spans="1:11" x14ac:dyDescent="0.35">
      <c r="A2447" t="s">
        <v>481</v>
      </c>
      <c r="B2447" t="s">
        <v>84</v>
      </c>
      <c r="C2447" t="s">
        <v>331</v>
      </c>
      <c r="D2447" t="s">
        <v>78</v>
      </c>
      <c r="E2447">
        <v>2022</v>
      </c>
      <c r="F2447">
        <v>11</v>
      </c>
      <c r="G2447" t="s">
        <v>79</v>
      </c>
      <c r="H2447" t="s">
        <v>80</v>
      </c>
      <c r="I2447">
        <v>2456</v>
      </c>
      <c r="J2447" t="s">
        <v>482</v>
      </c>
      <c r="K2447" t="s">
        <v>397</v>
      </c>
    </row>
    <row r="2448" spans="1:11" x14ac:dyDescent="0.35">
      <c r="A2448" t="s">
        <v>481</v>
      </c>
      <c r="B2448" t="s">
        <v>84</v>
      </c>
      <c r="C2448" t="s">
        <v>331</v>
      </c>
      <c r="D2448" t="s">
        <v>78</v>
      </c>
      <c r="E2448">
        <v>2022</v>
      </c>
      <c r="F2448">
        <v>11</v>
      </c>
      <c r="G2448" t="s">
        <v>79</v>
      </c>
      <c r="H2448" t="s">
        <v>81</v>
      </c>
      <c r="I2448">
        <v>-4770</v>
      </c>
      <c r="J2448" t="s">
        <v>482</v>
      </c>
      <c r="K2448" t="s">
        <v>397</v>
      </c>
    </row>
    <row r="2449" spans="1:11" x14ac:dyDescent="0.35">
      <c r="A2449" t="s">
        <v>481</v>
      </c>
      <c r="B2449" t="s">
        <v>84</v>
      </c>
      <c r="C2449" t="s">
        <v>331</v>
      </c>
      <c r="D2449" t="s">
        <v>78</v>
      </c>
      <c r="E2449">
        <v>2022</v>
      </c>
      <c r="F2449">
        <v>12</v>
      </c>
      <c r="G2449" t="s">
        <v>73</v>
      </c>
      <c r="H2449" t="s">
        <v>80</v>
      </c>
      <c r="I2449">
        <v>245.6</v>
      </c>
      <c r="J2449" t="s">
        <v>482</v>
      </c>
      <c r="K2449" t="s">
        <v>397</v>
      </c>
    </row>
    <row r="2450" spans="1:11" x14ac:dyDescent="0.35">
      <c r="A2450" t="s">
        <v>481</v>
      </c>
      <c r="B2450" t="s">
        <v>84</v>
      </c>
      <c r="C2450" t="s">
        <v>331</v>
      </c>
      <c r="D2450" t="s">
        <v>78</v>
      </c>
      <c r="E2450">
        <v>2022</v>
      </c>
      <c r="F2450">
        <v>12</v>
      </c>
      <c r="G2450" t="s">
        <v>73</v>
      </c>
      <c r="H2450" t="s">
        <v>81</v>
      </c>
      <c r="I2450">
        <v>-477</v>
      </c>
      <c r="J2450" t="s">
        <v>482</v>
      </c>
      <c r="K2450" t="s">
        <v>397</v>
      </c>
    </row>
    <row r="2451" spans="1:11" x14ac:dyDescent="0.35">
      <c r="A2451" t="s">
        <v>481</v>
      </c>
      <c r="B2451" t="s">
        <v>84</v>
      </c>
      <c r="C2451" t="s">
        <v>331</v>
      </c>
      <c r="D2451" t="s">
        <v>78</v>
      </c>
      <c r="E2451">
        <v>2022</v>
      </c>
      <c r="F2451">
        <v>32</v>
      </c>
      <c r="G2451" t="s">
        <v>82</v>
      </c>
      <c r="H2451" t="s">
        <v>80</v>
      </c>
      <c r="I2451">
        <v>59224.93</v>
      </c>
      <c r="J2451" t="s">
        <v>482</v>
      </c>
      <c r="K2451" t="s">
        <v>397</v>
      </c>
    </row>
    <row r="2452" spans="1:11" x14ac:dyDescent="0.35">
      <c r="A2452" t="s">
        <v>481</v>
      </c>
      <c r="B2452" t="s">
        <v>84</v>
      </c>
      <c r="C2452" t="s">
        <v>331</v>
      </c>
      <c r="D2452" t="s">
        <v>78</v>
      </c>
      <c r="E2452">
        <v>2022</v>
      </c>
      <c r="F2452">
        <v>32</v>
      </c>
      <c r="G2452" t="s">
        <v>82</v>
      </c>
      <c r="H2452" t="s">
        <v>81</v>
      </c>
      <c r="I2452">
        <v>15245.05</v>
      </c>
      <c r="J2452" t="s">
        <v>482</v>
      </c>
      <c r="K2452" t="s">
        <v>397</v>
      </c>
    </row>
    <row r="2453" spans="1:11" x14ac:dyDescent="0.35">
      <c r="A2453" t="s">
        <v>481</v>
      </c>
      <c r="B2453" t="s">
        <v>84</v>
      </c>
      <c r="C2453" t="s">
        <v>339</v>
      </c>
      <c r="D2453" t="s">
        <v>78</v>
      </c>
      <c r="E2453">
        <v>2022</v>
      </c>
      <c r="F2453">
        <v>11</v>
      </c>
      <c r="G2453" t="s">
        <v>79</v>
      </c>
      <c r="H2453" t="s">
        <v>80</v>
      </c>
      <c r="I2453">
        <v>-1062</v>
      </c>
      <c r="J2453" t="s">
        <v>482</v>
      </c>
      <c r="K2453" t="s">
        <v>398</v>
      </c>
    </row>
    <row r="2454" spans="1:11" x14ac:dyDescent="0.35">
      <c r="A2454" t="s">
        <v>481</v>
      </c>
      <c r="B2454" t="s">
        <v>84</v>
      </c>
      <c r="C2454" t="s">
        <v>339</v>
      </c>
      <c r="D2454" t="s">
        <v>78</v>
      </c>
      <c r="E2454">
        <v>2022</v>
      </c>
      <c r="F2454">
        <v>12</v>
      </c>
      <c r="G2454" t="s">
        <v>73</v>
      </c>
      <c r="H2454" t="s">
        <v>80</v>
      </c>
      <c r="I2454">
        <v>-106.2</v>
      </c>
      <c r="J2454" t="s">
        <v>482</v>
      </c>
      <c r="K2454" t="s">
        <v>398</v>
      </c>
    </row>
    <row r="2455" spans="1:11" x14ac:dyDescent="0.35">
      <c r="A2455" t="s">
        <v>481</v>
      </c>
      <c r="B2455" t="s">
        <v>84</v>
      </c>
      <c r="C2455" t="s">
        <v>339</v>
      </c>
      <c r="D2455" t="s">
        <v>78</v>
      </c>
      <c r="E2455">
        <v>2022</v>
      </c>
      <c r="F2455">
        <v>32</v>
      </c>
      <c r="G2455" t="s">
        <v>82</v>
      </c>
      <c r="H2455" t="s">
        <v>80</v>
      </c>
      <c r="I2455">
        <v>6158.21</v>
      </c>
      <c r="J2455" t="s">
        <v>482</v>
      </c>
      <c r="K2455" t="s">
        <v>398</v>
      </c>
    </row>
    <row r="2456" spans="1:11" x14ac:dyDescent="0.35">
      <c r="A2456" t="s">
        <v>481</v>
      </c>
      <c r="B2456" t="s">
        <v>84</v>
      </c>
      <c r="C2456" t="s">
        <v>339</v>
      </c>
      <c r="D2456" t="s">
        <v>78</v>
      </c>
      <c r="E2456">
        <v>2022</v>
      </c>
      <c r="F2456">
        <v>32</v>
      </c>
      <c r="G2456" t="s">
        <v>82</v>
      </c>
      <c r="H2456" t="s">
        <v>81</v>
      </c>
      <c r="I2456">
        <v>2830.85</v>
      </c>
      <c r="J2456" t="s">
        <v>482</v>
      </c>
      <c r="K2456" t="s">
        <v>398</v>
      </c>
    </row>
    <row r="2457" spans="1:11" x14ac:dyDescent="0.35">
      <c r="A2457" t="s">
        <v>481</v>
      </c>
      <c r="B2457" t="s">
        <v>304</v>
      </c>
      <c r="C2457" t="s">
        <v>87</v>
      </c>
      <c r="D2457" t="s">
        <v>78</v>
      </c>
      <c r="E2457">
        <v>2021</v>
      </c>
      <c r="F2457">
        <v>11</v>
      </c>
      <c r="G2457" t="s">
        <v>79</v>
      </c>
      <c r="H2457" t="s">
        <v>80</v>
      </c>
      <c r="I2457">
        <v>-3745</v>
      </c>
      <c r="J2457" t="s">
        <v>491</v>
      </c>
      <c r="K2457" t="s">
        <v>387</v>
      </c>
    </row>
    <row r="2458" spans="1:11" x14ac:dyDescent="0.35">
      <c r="A2458" t="s">
        <v>481</v>
      </c>
      <c r="B2458" t="s">
        <v>304</v>
      </c>
      <c r="C2458" t="s">
        <v>87</v>
      </c>
      <c r="D2458" t="s">
        <v>78</v>
      </c>
      <c r="E2458">
        <v>2021</v>
      </c>
      <c r="F2458">
        <v>11</v>
      </c>
      <c r="G2458" t="s">
        <v>79</v>
      </c>
      <c r="H2458" t="s">
        <v>81</v>
      </c>
      <c r="I2458">
        <v>296</v>
      </c>
      <c r="J2458" t="s">
        <v>491</v>
      </c>
      <c r="K2458" t="s">
        <v>387</v>
      </c>
    </row>
    <row r="2459" spans="1:11" x14ac:dyDescent="0.35">
      <c r="A2459" t="s">
        <v>481</v>
      </c>
      <c r="B2459" t="s">
        <v>304</v>
      </c>
      <c r="C2459" t="s">
        <v>87</v>
      </c>
      <c r="D2459" t="s">
        <v>78</v>
      </c>
      <c r="E2459">
        <v>2021</v>
      </c>
      <c r="F2459">
        <v>12</v>
      </c>
      <c r="G2459" t="s">
        <v>73</v>
      </c>
      <c r="H2459" t="s">
        <v>80</v>
      </c>
      <c r="I2459">
        <v>-374.5</v>
      </c>
      <c r="J2459" t="s">
        <v>491</v>
      </c>
      <c r="K2459" t="s">
        <v>387</v>
      </c>
    </row>
    <row r="2460" spans="1:11" x14ac:dyDescent="0.35">
      <c r="A2460" t="s">
        <v>481</v>
      </c>
      <c r="B2460" t="s">
        <v>304</v>
      </c>
      <c r="C2460" t="s">
        <v>87</v>
      </c>
      <c r="D2460" t="s">
        <v>78</v>
      </c>
      <c r="E2460">
        <v>2021</v>
      </c>
      <c r="F2460">
        <v>12</v>
      </c>
      <c r="G2460" t="s">
        <v>73</v>
      </c>
      <c r="H2460" t="s">
        <v>81</v>
      </c>
      <c r="I2460">
        <v>29.6</v>
      </c>
      <c r="J2460" t="s">
        <v>491</v>
      </c>
      <c r="K2460" t="s">
        <v>387</v>
      </c>
    </row>
    <row r="2461" spans="1:11" x14ac:dyDescent="0.35">
      <c r="A2461" t="s">
        <v>481</v>
      </c>
      <c r="B2461" t="s">
        <v>304</v>
      </c>
      <c r="C2461" t="s">
        <v>87</v>
      </c>
      <c r="D2461" t="s">
        <v>78</v>
      </c>
      <c r="E2461">
        <v>2021</v>
      </c>
      <c r="F2461">
        <v>32</v>
      </c>
      <c r="G2461" t="s">
        <v>82</v>
      </c>
      <c r="H2461" t="s">
        <v>80</v>
      </c>
      <c r="I2461">
        <v>16239</v>
      </c>
      <c r="J2461" t="s">
        <v>491</v>
      </c>
      <c r="K2461" t="s">
        <v>387</v>
      </c>
    </row>
    <row r="2462" spans="1:11" x14ac:dyDescent="0.35">
      <c r="A2462" t="s">
        <v>481</v>
      </c>
      <c r="B2462" t="s">
        <v>304</v>
      </c>
      <c r="C2462" t="s">
        <v>87</v>
      </c>
      <c r="D2462" t="s">
        <v>78</v>
      </c>
      <c r="E2462">
        <v>2021</v>
      </c>
      <c r="F2462">
        <v>32</v>
      </c>
      <c r="G2462" t="s">
        <v>82</v>
      </c>
      <c r="H2462" t="s">
        <v>81</v>
      </c>
      <c r="I2462">
        <v>74</v>
      </c>
      <c r="J2462" t="s">
        <v>491</v>
      </c>
      <c r="K2462" t="s">
        <v>387</v>
      </c>
    </row>
    <row r="2463" spans="1:11" x14ac:dyDescent="0.35">
      <c r="A2463" t="s">
        <v>481</v>
      </c>
      <c r="B2463" t="s">
        <v>304</v>
      </c>
      <c r="C2463" t="s">
        <v>87</v>
      </c>
      <c r="D2463" t="s">
        <v>78</v>
      </c>
      <c r="E2463">
        <v>2022</v>
      </c>
      <c r="F2463">
        <v>11</v>
      </c>
      <c r="G2463" t="s">
        <v>79</v>
      </c>
      <c r="H2463" t="s">
        <v>80</v>
      </c>
      <c r="I2463">
        <v>879881</v>
      </c>
      <c r="J2463" t="s">
        <v>491</v>
      </c>
      <c r="K2463" t="s">
        <v>387</v>
      </c>
    </row>
    <row r="2464" spans="1:11" x14ac:dyDescent="0.35">
      <c r="A2464" t="s">
        <v>481</v>
      </c>
      <c r="B2464" t="s">
        <v>304</v>
      </c>
      <c r="C2464" t="s">
        <v>87</v>
      </c>
      <c r="D2464" t="s">
        <v>78</v>
      </c>
      <c r="E2464">
        <v>2022</v>
      </c>
      <c r="F2464">
        <v>11</v>
      </c>
      <c r="G2464" t="s">
        <v>79</v>
      </c>
      <c r="H2464" t="s">
        <v>81</v>
      </c>
      <c r="I2464">
        <v>-4536</v>
      </c>
      <c r="J2464" t="s">
        <v>491</v>
      </c>
      <c r="K2464" t="s">
        <v>387</v>
      </c>
    </row>
    <row r="2465" spans="1:11" x14ac:dyDescent="0.35">
      <c r="A2465" t="s">
        <v>481</v>
      </c>
      <c r="B2465" t="s">
        <v>304</v>
      </c>
      <c r="C2465" t="s">
        <v>87</v>
      </c>
      <c r="D2465" t="s">
        <v>78</v>
      </c>
      <c r="E2465">
        <v>2022</v>
      </c>
      <c r="F2465">
        <v>12</v>
      </c>
      <c r="G2465" t="s">
        <v>73</v>
      </c>
      <c r="H2465" t="s">
        <v>80</v>
      </c>
      <c r="I2465">
        <v>87988.1</v>
      </c>
      <c r="J2465" t="s">
        <v>491</v>
      </c>
      <c r="K2465" t="s">
        <v>387</v>
      </c>
    </row>
    <row r="2466" spans="1:11" x14ac:dyDescent="0.35">
      <c r="A2466" t="s">
        <v>481</v>
      </c>
      <c r="B2466" t="s">
        <v>304</v>
      </c>
      <c r="C2466" t="s">
        <v>87</v>
      </c>
      <c r="D2466" t="s">
        <v>78</v>
      </c>
      <c r="E2466">
        <v>2022</v>
      </c>
      <c r="F2466">
        <v>12</v>
      </c>
      <c r="G2466" t="s">
        <v>73</v>
      </c>
      <c r="H2466" t="s">
        <v>81</v>
      </c>
      <c r="I2466">
        <v>-453.6</v>
      </c>
      <c r="J2466" t="s">
        <v>491</v>
      </c>
      <c r="K2466" t="s">
        <v>387</v>
      </c>
    </row>
    <row r="2467" spans="1:11" x14ac:dyDescent="0.35">
      <c r="A2467" t="s">
        <v>481</v>
      </c>
      <c r="B2467" t="s">
        <v>304</v>
      </c>
      <c r="C2467" t="s">
        <v>87</v>
      </c>
      <c r="D2467" t="s">
        <v>78</v>
      </c>
      <c r="E2467">
        <v>2022</v>
      </c>
      <c r="F2467">
        <v>32</v>
      </c>
      <c r="G2467" t="s">
        <v>82</v>
      </c>
      <c r="H2467" t="s">
        <v>80</v>
      </c>
      <c r="I2467">
        <v>5298478</v>
      </c>
      <c r="J2467" t="s">
        <v>491</v>
      </c>
      <c r="K2467" t="s">
        <v>387</v>
      </c>
    </row>
    <row r="2468" spans="1:11" x14ac:dyDescent="0.35">
      <c r="A2468" t="s">
        <v>481</v>
      </c>
      <c r="B2468" t="s">
        <v>304</v>
      </c>
      <c r="C2468" t="s">
        <v>87</v>
      </c>
      <c r="D2468" t="s">
        <v>78</v>
      </c>
      <c r="E2468">
        <v>2022</v>
      </c>
      <c r="F2468">
        <v>32</v>
      </c>
      <c r="G2468" t="s">
        <v>82</v>
      </c>
      <c r="H2468" t="s">
        <v>81</v>
      </c>
      <c r="I2468">
        <v>67683</v>
      </c>
      <c r="J2468" t="s">
        <v>491</v>
      </c>
      <c r="K2468" t="s">
        <v>387</v>
      </c>
    </row>
    <row r="2469" spans="1:11" x14ac:dyDescent="0.35">
      <c r="A2469" t="s">
        <v>481</v>
      </c>
      <c r="B2469" t="s">
        <v>84</v>
      </c>
      <c r="C2469" t="s">
        <v>411</v>
      </c>
      <c r="D2469" t="s">
        <v>78</v>
      </c>
      <c r="E2469">
        <v>2022</v>
      </c>
      <c r="F2469">
        <v>11</v>
      </c>
      <c r="G2469" t="s">
        <v>79</v>
      </c>
      <c r="H2469" t="s">
        <v>80</v>
      </c>
      <c r="I2469">
        <v>1171</v>
      </c>
      <c r="J2469" t="s">
        <v>491</v>
      </c>
      <c r="K2469" t="s">
        <v>412</v>
      </c>
    </row>
    <row r="2470" spans="1:11" x14ac:dyDescent="0.35">
      <c r="A2470" t="s">
        <v>481</v>
      </c>
      <c r="B2470" t="s">
        <v>84</v>
      </c>
      <c r="C2470" t="s">
        <v>411</v>
      </c>
      <c r="D2470" t="s">
        <v>78</v>
      </c>
      <c r="E2470">
        <v>2022</v>
      </c>
      <c r="F2470">
        <v>12</v>
      </c>
      <c r="G2470" t="s">
        <v>73</v>
      </c>
      <c r="H2470" t="s">
        <v>80</v>
      </c>
      <c r="I2470">
        <v>117.1</v>
      </c>
      <c r="J2470" t="s">
        <v>491</v>
      </c>
      <c r="K2470" t="s">
        <v>412</v>
      </c>
    </row>
    <row r="2471" spans="1:11" x14ac:dyDescent="0.35">
      <c r="A2471" t="s">
        <v>481</v>
      </c>
      <c r="B2471" t="s">
        <v>84</v>
      </c>
      <c r="C2471" t="s">
        <v>411</v>
      </c>
      <c r="D2471" t="s">
        <v>78</v>
      </c>
      <c r="E2471">
        <v>2022</v>
      </c>
      <c r="F2471">
        <v>32</v>
      </c>
      <c r="G2471" t="s">
        <v>82</v>
      </c>
      <c r="H2471" t="s">
        <v>80</v>
      </c>
      <c r="I2471">
        <v>3602.1</v>
      </c>
      <c r="J2471" t="s">
        <v>491</v>
      </c>
      <c r="K2471" t="s">
        <v>412</v>
      </c>
    </row>
    <row r="2472" spans="1:11" x14ac:dyDescent="0.35">
      <c r="A2472" t="s">
        <v>481</v>
      </c>
      <c r="B2472" t="s">
        <v>84</v>
      </c>
      <c r="C2472" t="s">
        <v>351</v>
      </c>
      <c r="D2472" t="s">
        <v>78</v>
      </c>
      <c r="E2472">
        <v>2022</v>
      </c>
      <c r="F2472">
        <v>32</v>
      </c>
      <c r="G2472" t="s">
        <v>82</v>
      </c>
      <c r="H2472" t="s">
        <v>80</v>
      </c>
      <c r="I2472">
        <v>5592.31</v>
      </c>
      <c r="J2472" t="s">
        <v>491</v>
      </c>
      <c r="K2472" t="s">
        <v>403</v>
      </c>
    </row>
    <row r="2473" spans="1:11" x14ac:dyDescent="0.35">
      <c r="A2473" t="s">
        <v>481</v>
      </c>
      <c r="B2473" t="s">
        <v>84</v>
      </c>
      <c r="C2473" t="s">
        <v>351</v>
      </c>
      <c r="D2473" t="s">
        <v>78</v>
      </c>
      <c r="E2473">
        <v>2022</v>
      </c>
      <c r="F2473">
        <v>32</v>
      </c>
      <c r="G2473" t="s">
        <v>82</v>
      </c>
      <c r="H2473" t="s">
        <v>81</v>
      </c>
      <c r="I2473">
        <v>2232.0700000000002</v>
      </c>
      <c r="J2473" t="s">
        <v>491</v>
      </c>
      <c r="K2473" t="s">
        <v>403</v>
      </c>
    </row>
    <row r="2474" spans="1:11" x14ac:dyDescent="0.35">
      <c r="A2474" t="s">
        <v>481</v>
      </c>
      <c r="B2474" t="s">
        <v>84</v>
      </c>
      <c r="C2474" t="s">
        <v>384</v>
      </c>
      <c r="D2474" t="s">
        <v>78</v>
      </c>
      <c r="E2474">
        <v>2021</v>
      </c>
      <c r="F2474">
        <v>12</v>
      </c>
      <c r="G2474" t="s">
        <v>73</v>
      </c>
      <c r="H2474" t="s">
        <v>80</v>
      </c>
      <c r="I2474">
        <v>0</v>
      </c>
      <c r="J2474" t="s">
        <v>491</v>
      </c>
      <c r="K2474" t="s">
        <v>404</v>
      </c>
    </row>
    <row r="2475" spans="1:11" x14ac:dyDescent="0.35">
      <c r="A2475" t="s">
        <v>481</v>
      </c>
      <c r="B2475" t="s">
        <v>84</v>
      </c>
      <c r="C2475" t="s">
        <v>384</v>
      </c>
      <c r="D2475" t="s">
        <v>78</v>
      </c>
      <c r="E2475">
        <v>2021</v>
      </c>
      <c r="F2475">
        <v>32</v>
      </c>
      <c r="G2475" t="s">
        <v>82</v>
      </c>
      <c r="H2475" t="s">
        <v>80</v>
      </c>
      <c r="I2475">
        <v>24.31</v>
      </c>
      <c r="J2475" t="s">
        <v>491</v>
      </c>
      <c r="K2475" t="s">
        <v>404</v>
      </c>
    </row>
    <row r="2476" spans="1:11" x14ac:dyDescent="0.35">
      <c r="A2476" t="s">
        <v>481</v>
      </c>
      <c r="B2476" t="s">
        <v>84</v>
      </c>
      <c r="C2476" t="s">
        <v>384</v>
      </c>
      <c r="D2476" t="s">
        <v>78</v>
      </c>
      <c r="E2476">
        <v>2022</v>
      </c>
      <c r="F2476">
        <v>11</v>
      </c>
      <c r="G2476" t="s">
        <v>79</v>
      </c>
      <c r="H2476" t="s">
        <v>80</v>
      </c>
      <c r="I2476">
        <v>11393</v>
      </c>
      <c r="J2476" t="s">
        <v>491</v>
      </c>
      <c r="K2476" t="s">
        <v>404</v>
      </c>
    </row>
    <row r="2477" spans="1:11" x14ac:dyDescent="0.35">
      <c r="A2477" t="s">
        <v>481</v>
      </c>
      <c r="B2477" t="s">
        <v>84</v>
      </c>
      <c r="C2477" t="s">
        <v>384</v>
      </c>
      <c r="D2477" t="s">
        <v>78</v>
      </c>
      <c r="E2477">
        <v>2022</v>
      </c>
      <c r="F2477">
        <v>11</v>
      </c>
      <c r="G2477" t="s">
        <v>79</v>
      </c>
      <c r="H2477" t="s">
        <v>80</v>
      </c>
      <c r="I2477">
        <v>62534</v>
      </c>
      <c r="J2477" t="s">
        <v>491</v>
      </c>
      <c r="K2477" t="s">
        <v>413</v>
      </c>
    </row>
    <row r="2478" spans="1:11" x14ac:dyDescent="0.35">
      <c r="A2478" t="s">
        <v>481</v>
      </c>
      <c r="B2478" t="s">
        <v>84</v>
      </c>
      <c r="C2478" t="s">
        <v>384</v>
      </c>
      <c r="D2478" t="s">
        <v>78</v>
      </c>
      <c r="E2478">
        <v>2022</v>
      </c>
      <c r="F2478">
        <v>12</v>
      </c>
      <c r="G2478" t="s">
        <v>73</v>
      </c>
      <c r="H2478" t="s">
        <v>80</v>
      </c>
      <c r="I2478">
        <v>1367.16</v>
      </c>
      <c r="J2478" t="s">
        <v>491</v>
      </c>
      <c r="K2478" t="s">
        <v>404</v>
      </c>
    </row>
    <row r="2479" spans="1:11" x14ac:dyDescent="0.35">
      <c r="A2479" t="s">
        <v>481</v>
      </c>
      <c r="B2479" t="s">
        <v>84</v>
      </c>
      <c r="C2479" t="s">
        <v>384</v>
      </c>
      <c r="D2479" t="s">
        <v>78</v>
      </c>
      <c r="E2479">
        <v>2022</v>
      </c>
      <c r="F2479">
        <v>12</v>
      </c>
      <c r="G2479" t="s">
        <v>73</v>
      </c>
      <c r="H2479" t="s">
        <v>80</v>
      </c>
      <c r="I2479">
        <v>10349.16</v>
      </c>
      <c r="J2479" t="s">
        <v>491</v>
      </c>
      <c r="K2479" t="s">
        <v>413</v>
      </c>
    </row>
    <row r="2480" spans="1:11" x14ac:dyDescent="0.35">
      <c r="A2480" t="s">
        <v>481</v>
      </c>
      <c r="B2480" t="s">
        <v>84</v>
      </c>
      <c r="C2480" t="s">
        <v>384</v>
      </c>
      <c r="D2480" t="s">
        <v>78</v>
      </c>
      <c r="E2480">
        <v>2022</v>
      </c>
      <c r="F2480">
        <v>32</v>
      </c>
      <c r="G2480" t="s">
        <v>82</v>
      </c>
      <c r="H2480" t="s">
        <v>80</v>
      </c>
      <c r="I2480">
        <v>39218.910000000003</v>
      </c>
      <c r="J2480" t="s">
        <v>491</v>
      </c>
      <c r="K2480" t="s">
        <v>404</v>
      </c>
    </row>
    <row r="2481" spans="1:11" x14ac:dyDescent="0.35">
      <c r="A2481" t="s">
        <v>481</v>
      </c>
      <c r="B2481" t="s">
        <v>84</v>
      </c>
      <c r="C2481" t="s">
        <v>384</v>
      </c>
      <c r="D2481" t="s">
        <v>78</v>
      </c>
      <c r="E2481">
        <v>2022</v>
      </c>
      <c r="F2481">
        <v>32</v>
      </c>
      <c r="G2481" t="s">
        <v>82</v>
      </c>
      <c r="H2481" t="s">
        <v>80</v>
      </c>
      <c r="I2481">
        <v>356486.75</v>
      </c>
      <c r="J2481" t="s">
        <v>491</v>
      </c>
      <c r="K2481" t="s">
        <v>413</v>
      </c>
    </row>
    <row r="2482" spans="1:11" x14ac:dyDescent="0.35">
      <c r="A2482" t="s">
        <v>481</v>
      </c>
      <c r="B2482" t="s">
        <v>84</v>
      </c>
      <c r="C2482" t="s">
        <v>327</v>
      </c>
      <c r="D2482" t="s">
        <v>78</v>
      </c>
      <c r="E2482">
        <v>2022</v>
      </c>
      <c r="F2482">
        <v>11</v>
      </c>
      <c r="G2482" t="s">
        <v>79</v>
      </c>
      <c r="H2482" t="s">
        <v>80</v>
      </c>
      <c r="I2482">
        <v>1634</v>
      </c>
      <c r="J2482" t="s">
        <v>491</v>
      </c>
      <c r="K2482" t="s">
        <v>389</v>
      </c>
    </row>
    <row r="2483" spans="1:11" x14ac:dyDescent="0.35">
      <c r="A2483" t="s">
        <v>481</v>
      </c>
      <c r="B2483" t="s">
        <v>84</v>
      </c>
      <c r="C2483" t="s">
        <v>327</v>
      </c>
      <c r="D2483" t="s">
        <v>78</v>
      </c>
      <c r="E2483">
        <v>2022</v>
      </c>
      <c r="F2483">
        <v>11</v>
      </c>
      <c r="G2483" t="s">
        <v>79</v>
      </c>
      <c r="H2483" t="s">
        <v>81</v>
      </c>
      <c r="I2483">
        <v>-894</v>
      </c>
      <c r="J2483" t="s">
        <v>491</v>
      </c>
      <c r="K2483" t="s">
        <v>389</v>
      </c>
    </row>
    <row r="2484" spans="1:11" x14ac:dyDescent="0.35">
      <c r="A2484" t="s">
        <v>481</v>
      </c>
      <c r="B2484" t="s">
        <v>84</v>
      </c>
      <c r="C2484" t="s">
        <v>327</v>
      </c>
      <c r="D2484" t="s">
        <v>78</v>
      </c>
      <c r="E2484">
        <v>2022</v>
      </c>
      <c r="F2484">
        <v>12</v>
      </c>
      <c r="G2484" t="s">
        <v>73</v>
      </c>
      <c r="H2484" t="s">
        <v>80</v>
      </c>
      <c r="I2484">
        <v>130.72</v>
      </c>
      <c r="J2484" t="s">
        <v>491</v>
      </c>
      <c r="K2484" t="s">
        <v>389</v>
      </c>
    </row>
    <row r="2485" spans="1:11" x14ac:dyDescent="0.35">
      <c r="A2485" t="s">
        <v>481</v>
      </c>
      <c r="B2485" t="s">
        <v>84</v>
      </c>
      <c r="C2485" t="s">
        <v>327</v>
      </c>
      <c r="D2485" t="s">
        <v>78</v>
      </c>
      <c r="E2485">
        <v>2022</v>
      </c>
      <c r="F2485">
        <v>12</v>
      </c>
      <c r="G2485" t="s">
        <v>73</v>
      </c>
      <c r="H2485" t="s">
        <v>81</v>
      </c>
      <c r="I2485">
        <v>-71.52</v>
      </c>
      <c r="J2485" t="s">
        <v>491</v>
      </c>
      <c r="K2485" t="s">
        <v>389</v>
      </c>
    </row>
    <row r="2486" spans="1:11" x14ac:dyDescent="0.35">
      <c r="A2486" t="s">
        <v>481</v>
      </c>
      <c r="B2486" t="s">
        <v>84</v>
      </c>
      <c r="C2486" t="s">
        <v>327</v>
      </c>
      <c r="D2486" t="s">
        <v>78</v>
      </c>
      <c r="E2486">
        <v>2022</v>
      </c>
      <c r="F2486">
        <v>32</v>
      </c>
      <c r="G2486" t="s">
        <v>82</v>
      </c>
      <c r="H2486" t="s">
        <v>80</v>
      </c>
      <c r="I2486">
        <v>9976.65</v>
      </c>
      <c r="J2486" t="s">
        <v>491</v>
      </c>
      <c r="K2486" t="s">
        <v>389</v>
      </c>
    </row>
    <row r="2487" spans="1:11" x14ac:dyDescent="0.35">
      <c r="A2487" t="s">
        <v>481</v>
      </c>
      <c r="B2487" t="s">
        <v>84</v>
      </c>
      <c r="C2487" t="s">
        <v>327</v>
      </c>
      <c r="D2487" t="s">
        <v>78</v>
      </c>
      <c r="E2487">
        <v>2022</v>
      </c>
      <c r="F2487">
        <v>32</v>
      </c>
      <c r="G2487" t="s">
        <v>82</v>
      </c>
      <c r="H2487" t="s">
        <v>81</v>
      </c>
      <c r="I2487">
        <v>3319.74</v>
      </c>
      <c r="J2487" t="s">
        <v>491</v>
      </c>
      <c r="K2487" t="s">
        <v>389</v>
      </c>
    </row>
    <row r="2488" spans="1:11" x14ac:dyDescent="0.35">
      <c r="A2488" t="s">
        <v>481</v>
      </c>
      <c r="B2488" t="s">
        <v>84</v>
      </c>
      <c r="C2488" t="s">
        <v>329</v>
      </c>
      <c r="D2488" t="s">
        <v>78</v>
      </c>
      <c r="E2488">
        <v>2021</v>
      </c>
      <c r="F2488">
        <v>32</v>
      </c>
      <c r="G2488" t="s">
        <v>82</v>
      </c>
      <c r="H2488" t="s">
        <v>80</v>
      </c>
      <c r="I2488">
        <v>-397.85</v>
      </c>
      <c r="J2488" t="s">
        <v>491</v>
      </c>
      <c r="K2488" t="s">
        <v>390</v>
      </c>
    </row>
    <row r="2489" spans="1:11" x14ac:dyDescent="0.35">
      <c r="A2489" t="s">
        <v>481</v>
      </c>
      <c r="B2489" t="s">
        <v>84</v>
      </c>
      <c r="C2489" t="s">
        <v>329</v>
      </c>
      <c r="D2489" t="s">
        <v>78</v>
      </c>
      <c r="E2489">
        <v>2021</v>
      </c>
      <c r="F2489">
        <v>32</v>
      </c>
      <c r="G2489" t="s">
        <v>82</v>
      </c>
      <c r="H2489" t="s">
        <v>81</v>
      </c>
      <c r="I2489">
        <v>179.75</v>
      </c>
      <c r="J2489" t="s">
        <v>491</v>
      </c>
      <c r="K2489" t="s">
        <v>390</v>
      </c>
    </row>
    <row r="2490" spans="1:11" x14ac:dyDescent="0.35">
      <c r="A2490" t="s">
        <v>481</v>
      </c>
      <c r="B2490" t="s">
        <v>84</v>
      </c>
      <c r="C2490" t="s">
        <v>329</v>
      </c>
      <c r="D2490" t="s">
        <v>78</v>
      </c>
      <c r="E2490">
        <v>2022</v>
      </c>
      <c r="F2490">
        <v>11</v>
      </c>
      <c r="G2490" t="s">
        <v>79</v>
      </c>
      <c r="H2490" t="s">
        <v>80</v>
      </c>
      <c r="I2490">
        <v>151</v>
      </c>
      <c r="J2490" t="s">
        <v>491</v>
      </c>
      <c r="K2490" t="s">
        <v>390</v>
      </c>
    </row>
    <row r="2491" spans="1:11" x14ac:dyDescent="0.35">
      <c r="A2491" t="s">
        <v>481</v>
      </c>
      <c r="B2491" t="s">
        <v>84</v>
      </c>
      <c r="C2491" t="s">
        <v>329</v>
      </c>
      <c r="D2491" t="s">
        <v>78</v>
      </c>
      <c r="E2491">
        <v>2022</v>
      </c>
      <c r="F2491">
        <v>12</v>
      </c>
      <c r="G2491" t="s">
        <v>73</v>
      </c>
      <c r="H2491" t="s">
        <v>80</v>
      </c>
      <c r="I2491">
        <v>-48.38</v>
      </c>
      <c r="J2491" t="s">
        <v>491</v>
      </c>
      <c r="K2491" t="s">
        <v>390</v>
      </c>
    </row>
    <row r="2492" spans="1:11" x14ac:dyDescent="0.35">
      <c r="A2492" t="s">
        <v>481</v>
      </c>
      <c r="B2492" t="s">
        <v>84</v>
      </c>
      <c r="C2492" t="s">
        <v>329</v>
      </c>
      <c r="D2492" t="s">
        <v>78</v>
      </c>
      <c r="E2492">
        <v>2022</v>
      </c>
      <c r="F2492">
        <v>32</v>
      </c>
      <c r="G2492" t="s">
        <v>82</v>
      </c>
      <c r="H2492" t="s">
        <v>80</v>
      </c>
      <c r="I2492">
        <v>17732.009999999998</v>
      </c>
      <c r="J2492" t="s">
        <v>491</v>
      </c>
      <c r="K2492" t="s">
        <v>390</v>
      </c>
    </row>
    <row r="2493" spans="1:11" x14ac:dyDescent="0.35">
      <c r="A2493" t="s">
        <v>481</v>
      </c>
      <c r="B2493" t="s">
        <v>84</v>
      </c>
      <c r="C2493" t="s">
        <v>329</v>
      </c>
      <c r="D2493" t="s">
        <v>78</v>
      </c>
      <c r="E2493">
        <v>2022</v>
      </c>
      <c r="F2493">
        <v>32</v>
      </c>
      <c r="G2493" t="s">
        <v>82</v>
      </c>
      <c r="H2493" t="s">
        <v>81</v>
      </c>
      <c r="I2493">
        <v>11229.48</v>
      </c>
      <c r="J2493" t="s">
        <v>491</v>
      </c>
      <c r="K2493" t="s">
        <v>390</v>
      </c>
    </row>
    <row r="2494" spans="1:11" x14ac:dyDescent="0.35">
      <c r="A2494" t="s">
        <v>481</v>
      </c>
      <c r="B2494" t="s">
        <v>84</v>
      </c>
      <c r="C2494" t="s">
        <v>334</v>
      </c>
      <c r="D2494" t="s">
        <v>78</v>
      </c>
      <c r="E2494">
        <v>2022</v>
      </c>
      <c r="F2494">
        <v>11</v>
      </c>
      <c r="G2494" t="s">
        <v>79</v>
      </c>
      <c r="H2494" t="s">
        <v>80</v>
      </c>
      <c r="I2494">
        <v>2943</v>
      </c>
      <c r="J2494" t="s">
        <v>491</v>
      </c>
      <c r="K2494" t="s">
        <v>391</v>
      </c>
    </row>
    <row r="2495" spans="1:11" x14ac:dyDescent="0.35">
      <c r="A2495" t="s">
        <v>481</v>
      </c>
      <c r="B2495" t="s">
        <v>84</v>
      </c>
      <c r="C2495" t="s">
        <v>334</v>
      </c>
      <c r="D2495" t="s">
        <v>78</v>
      </c>
      <c r="E2495">
        <v>2022</v>
      </c>
      <c r="F2495">
        <v>12</v>
      </c>
      <c r="G2495" t="s">
        <v>73</v>
      </c>
      <c r="H2495" t="s">
        <v>80</v>
      </c>
      <c r="I2495">
        <v>294.3</v>
      </c>
      <c r="J2495" t="s">
        <v>491</v>
      </c>
      <c r="K2495" t="s">
        <v>391</v>
      </c>
    </row>
    <row r="2496" spans="1:11" x14ac:dyDescent="0.35">
      <c r="A2496" t="s">
        <v>481</v>
      </c>
      <c r="B2496" t="s">
        <v>84</v>
      </c>
      <c r="C2496" t="s">
        <v>334</v>
      </c>
      <c r="D2496" t="s">
        <v>78</v>
      </c>
      <c r="E2496">
        <v>2022</v>
      </c>
      <c r="F2496">
        <v>32</v>
      </c>
      <c r="G2496" t="s">
        <v>82</v>
      </c>
      <c r="H2496" t="s">
        <v>80</v>
      </c>
      <c r="I2496">
        <v>5285.22</v>
      </c>
      <c r="J2496" t="s">
        <v>491</v>
      </c>
      <c r="K2496" t="s">
        <v>391</v>
      </c>
    </row>
    <row r="2497" spans="1:11" x14ac:dyDescent="0.35">
      <c r="A2497" t="s">
        <v>481</v>
      </c>
      <c r="B2497" t="s">
        <v>84</v>
      </c>
      <c r="C2497" t="s">
        <v>330</v>
      </c>
      <c r="D2497" t="s">
        <v>78</v>
      </c>
      <c r="E2497">
        <v>2020</v>
      </c>
      <c r="F2497">
        <v>12</v>
      </c>
      <c r="G2497" t="s">
        <v>73</v>
      </c>
      <c r="H2497" t="s">
        <v>80</v>
      </c>
      <c r="I2497">
        <v>-132.6</v>
      </c>
      <c r="J2497" t="s">
        <v>491</v>
      </c>
      <c r="K2497" t="s">
        <v>392</v>
      </c>
    </row>
    <row r="2498" spans="1:11" x14ac:dyDescent="0.35">
      <c r="A2498" t="s">
        <v>481</v>
      </c>
      <c r="B2498" t="s">
        <v>84</v>
      </c>
      <c r="C2498" t="s">
        <v>330</v>
      </c>
      <c r="D2498" t="s">
        <v>78</v>
      </c>
      <c r="E2498">
        <v>2021</v>
      </c>
      <c r="F2498">
        <v>12</v>
      </c>
      <c r="G2498" t="s">
        <v>73</v>
      </c>
      <c r="H2498" t="s">
        <v>80</v>
      </c>
      <c r="I2498">
        <v>9.2899999999999991</v>
      </c>
      <c r="J2498" t="s">
        <v>491</v>
      </c>
      <c r="K2498" t="s">
        <v>392</v>
      </c>
    </row>
    <row r="2499" spans="1:11" x14ac:dyDescent="0.35">
      <c r="A2499" t="s">
        <v>481</v>
      </c>
      <c r="B2499" t="s">
        <v>84</v>
      </c>
      <c r="C2499" t="s">
        <v>330</v>
      </c>
      <c r="D2499" t="s">
        <v>78</v>
      </c>
      <c r="E2499">
        <v>2021</v>
      </c>
      <c r="F2499">
        <v>32</v>
      </c>
      <c r="G2499" t="s">
        <v>82</v>
      </c>
      <c r="H2499" t="s">
        <v>80</v>
      </c>
      <c r="I2499">
        <v>472.38</v>
      </c>
      <c r="J2499" t="s">
        <v>491</v>
      </c>
      <c r="K2499" t="s">
        <v>392</v>
      </c>
    </row>
    <row r="2500" spans="1:11" x14ac:dyDescent="0.35">
      <c r="A2500" t="s">
        <v>481</v>
      </c>
      <c r="B2500" t="s">
        <v>84</v>
      </c>
      <c r="C2500" t="s">
        <v>330</v>
      </c>
      <c r="D2500" t="s">
        <v>78</v>
      </c>
      <c r="E2500">
        <v>2021</v>
      </c>
      <c r="F2500">
        <v>32</v>
      </c>
      <c r="G2500" t="s">
        <v>82</v>
      </c>
      <c r="H2500" t="s">
        <v>81</v>
      </c>
      <c r="I2500">
        <v>81.67</v>
      </c>
      <c r="J2500" t="s">
        <v>491</v>
      </c>
      <c r="K2500" t="s">
        <v>392</v>
      </c>
    </row>
    <row r="2501" spans="1:11" x14ac:dyDescent="0.35">
      <c r="A2501" t="s">
        <v>481</v>
      </c>
      <c r="B2501" t="s">
        <v>84</v>
      </c>
      <c r="C2501" t="s">
        <v>330</v>
      </c>
      <c r="D2501" t="s">
        <v>78</v>
      </c>
      <c r="E2501">
        <v>2022</v>
      </c>
      <c r="F2501">
        <v>11</v>
      </c>
      <c r="G2501" t="s">
        <v>79</v>
      </c>
      <c r="H2501" t="s">
        <v>80</v>
      </c>
      <c r="I2501">
        <v>32827</v>
      </c>
      <c r="J2501" t="s">
        <v>491</v>
      </c>
      <c r="K2501" t="s">
        <v>392</v>
      </c>
    </row>
    <row r="2502" spans="1:11" x14ac:dyDescent="0.35">
      <c r="A2502" t="s">
        <v>481</v>
      </c>
      <c r="B2502" t="s">
        <v>84</v>
      </c>
      <c r="C2502" t="s">
        <v>330</v>
      </c>
      <c r="D2502" t="s">
        <v>78</v>
      </c>
      <c r="E2502">
        <v>2022</v>
      </c>
      <c r="F2502">
        <v>11</v>
      </c>
      <c r="G2502" t="s">
        <v>79</v>
      </c>
      <c r="H2502" t="s">
        <v>81</v>
      </c>
      <c r="I2502">
        <v>19969</v>
      </c>
      <c r="J2502" t="s">
        <v>491</v>
      </c>
      <c r="K2502" t="s">
        <v>392</v>
      </c>
    </row>
    <row r="2503" spans="1:11" x14ac:dyDescent="0.35">
      <c r="A2503" t="s">
        <v>481</v>
      </c>
      <c r="B2503" t="s">
        <v>84</v>
      </c>
      <c r="C2503" t="s">
        <v>330</v>
      </c>
      <c r="D2503" t="s">
        <v>78</v>
      </c>
      <c r="E2503">
        <v>2022</v>
      </c>
      <c r="F2503">
        <v>12</v>
      </c>
      <c r="G2503" t="s">
        <v>73</v>
      </c>
      <c r="H2503" t="s">
        <v>80</v>
      </c>
      <c r="I2503">
        <v>3215.22</v>
      </c>
      <c r="J2503" t="s">
        <v>491</v>
      </c>
      <c r="K2503" t="s">
        <v>392</v>
      </c>
    </row>
    <row r="2504" spans="1:11" x14ac:dyDescent="0.35">
      <c r="A2504" t="s">
        <v>481</v>
      </c>
      <c r="B2504" t="s">
        <v>84</v>
      </c>
      <c r="C2504" t="s">
        <v>330</v>
      </c>
      <c r="D2504" t="s">
        <v>78</v>
      </c>
      <c r="E2504">
        <v>2022</v>
      </c>
      <c r="F2504">
        <v>12</v>
      </c>
      <c r="G2504" t="s">
        <v>73</v>
      </c>
      <c r="H2504" t="s">
        <v>81</v>
      </c>
      <c r="I2504">
        <v>1996.9</v>
      </c>
      <c r="J2504" t="s">
        <v>491</v>
      </c>
      <c r="K2504" t="s">
        <v>392</v>
      </c>
    </row>
    <row r="2505" spans="1:11" x14ac:dyDescent="0.35">
      <c r="A2505" t="s">
        <v>481</v>
      </c>
      <c r="B2505" t="s">
        <v>84</v>
      </c>
      <c r="C2505" t="s">
        <v>330</v>
      </c>
      <c r="D2505" t="s">
        <v>78</v>
      </c>
      <c r="E2505">
        <v>2022</v>
      </c>
      <c r="F2505">
        <v>32</v>
      </c>
      <c r="G2505" t="s">
        <v>82</v>
      </c>
      <c r="H2505" t="s">
        <v>80</v>
      </c>
      <c r="I2505">
        <v>185700.6</v>
      </c>
      <c r="J2505" t="s">
        <v>491</v>
      </c>
      <c r="K2505" t="s">
        <v>392</v>
      </c>
    </row>
    <row r="2506" spans="1:11" x14ac:dyDescent="0.35">
      <c r="A2506" t="s">
        <v>481</v>
      </c>
      <c r="B2506" t="s">
        <v>84</v>
      </c>
      <c r="C2506" t="s">
        <v>330</v>
      </c>
      <c r="D2506" t="s">
        <v>78</v>
      </c>
      <c r="E2506">
        <v>2022</v>
      </c>
      <c r="F2506">
        <v>32</v>
      </c>
      <c r="G2506" t="s">
        <v>82</v>
      </c>
      <c r="H2506" t="s">
        <v>81</v>
      </c>
      <c r="I2506">
        <v>72433.78</v>
      </c>
      <c r="J2506" t="s">
        <v>491</v>
      </c>
      <c r="K2506" t="s">
        <v>392</v>
      </c>
    </row>
    <row r="2507" spans="1:11" x14ac:dyDescent="0.35">
      <c r="A2507" t="s">
        <v>481</v>
      </c>
      <c r="B2507" t="s">
        <v>84</v>
      </c>
      <c r="C2507" t="s">
        <v>85</v>
      </c>
      <c r="D2507" t="s">
        <v>78</v>
      </c>
      <c r="E2507">
        <v>2021</v>
      </c>
      <c r="F2507">
        <v>11</v>
      </c>
      <c r="G2507" t="s">
        <v>79</v>
      </c>
      <c r="H2507" t="s">
        <v>80</v>
      </c>
      <c r="I2507">
        <v>2280</v>
      </c>
      <c r="J2507" t="s">
        <v>491</v>
      </c>
      <c r="K2507" t="s">
        <v>388</v>
      </c>
    </row>
    <row r="2508" spans="1:11" x14ac:dyDescent="0.35">
      <c r="A2508" t="s">
        <v>481</v>
      </c>
      <c r="B2508" t="s">
        <v>84</v>
      </c>
      <c r="C2508" t="s">
        <v>85</v>
      </c>
      <c r="D2508" t="s">
        <v>78</v>
      </c>
      <c r="E2508">
        <v>2021</v>
      </c>
      <c r="F2508">
        <v>12</v>
      </c>
      <c r="G2508" t="s">
        <v>73</v>
      </c>
      <c r="H2508" t="s">
        <v>80</v>
      </c>
      <c r="I2508">
        <v>114</v>
      </c>
      <c r="J2508" t="s">
        <v>491</v>
      </c>
      <c r="K2508" t="s">
        <v>388</v>
      </c>
    </row>
    <row r="2509" spans="1:11" x14ac:dyDescent="0.35">
      <c r="A2509" t="s">
        <v>481</v>
      </c>
      <c r="B2509" t="s">
        <v>84</v>
      </c>
      <c r="C2509" t="s">
        <v>85</v>
      </c>
      <c r="D2509" t="s">
        <v>78</v>
      </c>
      <c r="E2509">
        <v>2021</v>
      </c>
      <c r="F2509">
        <v>32</v>
      </c>
      <c r="G2509" t="s">
        <v>82</v>
      </c>
      <c r="H2509" t="s">
        <v>80</v>
      </c>
      <c r="I2509">
        <v>8.23</v>
      </c>
      <c r="J2509" t="s">
        <v>491</v>
      </c>
      <c r="K2509" t="s">
        <v>388</v>
      </c>
    </row>
    <row r="2510" spans="1:11" x14ac:dyDescent="0.35">
      <c r="A2510" t="s">
        <v>481</v>
      </c>
      <c r="B2510" t="s">
        <v>84</v>
      </c>
      <c r="C2510" t="s">
        <v>85</v>
      </c>
      <c r="D2510" t="s">
        <v>78</v>
      </c>
      <c r="E2510">
        <v>2022</v>
      </c>
      <c r="F2510">
        <v>32</v>
      </c>
      <c r="G2510" t="s">
        <v>82</v>
      </c>
      <c r="H2510" t="s">
        <v>80</v>
      </c>
      <c r="I2510">
        <v>7711.22</v>
      </c>
      <c r="J2510" t="s">
        <v>491</v>
      </c>
      <c r="K2510" t="s">
        <v>388</v>
      </c>
    </row>
    <row r="2511" spans="1:11" x14ac:dyDescent="0.35">
      <c r="A2511" t="s">
        <v>481</v>
      </c>
      <c r="B2511" t="s">
        <v>84</v>
      </c>
      <c r="C2511" t="s">
        <v>335</v>
      </c>
      <c r="D2511" t="s">
        <v>78</v>
      </c>
      <c r="E2511">
        <v>2022</v>
      </c>
      <c r="F2511">
        <v>11</v>
      </c>
      <c r="G2511" t="s">
        <v>79</v>
      </c>
      <c r="H2511" t="s">
        <v>80</v>
      </c>
      <c r="I2511">
        <v>9052</v>
      </c>
      <c r="J2511" t="s">
        <v>491</v>
      </c>
      <c r="K2511" t="s">
        <v>393</v>
      </c>
    </row>
    <row r="2512" spans="1:11" x14ac:dyDescent="0.35">
      <c r="A2512" t="s">
        <v>481</v>
      </c>
      <c r="B2512" t="s">
        <v>84</v>
      </c>
      <c r="C2512" t="s">
        <v>335</v>
      </c>
      <c r="D2512" t="s">
        <v>78</v>
      </c>
      <c r="E2512">
        <v>2022</v>
      </c>
      <c r="F2512">
        <v>12</v>
      </c>
      <c r="G2512" t="s">
        <v>73</v>
      </c>
      <c r="H2512" t="s">
        <v>80</v>
      </c>
      <c r="I2512">
        <v>905.2</v>
      </c>
      <c r="J2512" t="s">
        <v>491</v>
      </c>
      <c r="K2512" t="s">
        <v>393</v>
      </c>
    </row>
    <row r="2513" spans="1:11" x14ac:dyDescent="0.35">
      <c r="A2513" t="s">
        <v>481</v>
      </c>
      <c r="B2513" t="s">
        <v>84</v>
      </c>
      <c r="C2513" t="s">
        <v>335</v>
      </c>
      <c r="D2513" t="s">
        <v>78</v>
      </c>
      <c r="E2513">
        <v>2022</v>
      </c>
      <c r="F2513">
        <v>32</v>
      </c>
      <c r="G2513" t="s">
        <v>82</v>
      </c>
      <c r="H2513" t="s">
        <v>80</v>
      </c>
      <c r="I2513">
        <v>15851.36</v>
      </c>
      <c r="J2513" t="s">
        <v>491</v>
      </c>
      <c r="K2513" t="s">
        <v>393</v>
      </c>
    </row>
    <row r="2514" spans="1:11" x14ac:dyDescent="0.35">
      <c r="A2514" t="s">
        <v>481</v>
      </c>
      <c r="B2514" t="s">
        <v>84</v>
      </c>
      <c r="C2514" t="s">
        <v>335</v>
      </c>
      <c r="D2514" t="s">
        <v>78</v>
      </c>
      <c r="E2514">
        <v>2022</v>
      </c>
      <c r="F2514">
        <v>32</v>
      </c>
      <c r="G2514" t="s">
        <v>82</v>
      </c>
      <c r="H2514" t="s">
        <v>81</v>
      </c>
      <c r="I2514">
        <v>7661.06</v>
      </c>
      <c r="J2514" t="s">
        <v>491</v>
      </c>
      <c r="K2514" t="s">
        <v>393</v>
      </c>
    </row>
    <row r="2515" spans="1:11" x14ac:dyDescent="0.35">
      <c r="A2515" t="s">
        <v>481</v>
      </c>
      <c r="B2515" t="s">
        <v>84</v>
      </c>
      <c r="C2515" t="s">
        <v>352</v>
      </c>
      <c r="D2515" t="s">
        <v>78</v>
      </c>
      <c r="E2515">
        <v>2021</v>
      </c>
      <c r="F2515">
        <v>12</v>
      </c>
      <c r="G2515" t="s">
        <v>73</v>
      </c>
      <c r="H2515" t="s">
        <v>80</v>
      </c>
      <c r="I2515">
        <v>-0.4</v>
      </c>
      <c r="J2515" t="s">
        <v>491</v>
      </c>
      <c r="K2515" t="s">
        <v>399</v>
      </c>
    </row>
    <row r="2516" spans="1:11" x14ac:dyDescent="0.35">
      <c r="A2516" t="s">
        <v>481</v>
      </c>
      <c r="B2516" t="s">
        <v>84</v>
      </c>
      <c r="C2516" t="s">
        <v>352</v>
      </c>
      <c r="D2516" t="s">
        <v>78</v>
      </c>
      <c r="E2516">
        <v>2021</v>
      </c>
      <c r="F2516">
        <v>32</v>
      </c>
      <c r="G2516" t="s">
        <v>82</v>
      </c>
      <c r="H2516" t="s">
        <v>80</v>
      </c>
      <c r="I2516">
        <v>212.32</v>
      </c>
      <c r="J2516" t="s">
        <v>491</v>
      </c>
      <c r="K2516" t="s">
        <v>399</v>
      </c>
    </row>
    <row r="2517" spans="1:11" x14ac:dyDescent="0.35">
      <c r="A2517" t="s">
        <v>481</v>
      </c>
      <c r="B2517" t="s">
        <v>84</v>
      </c>
      <c r="C2517" t="s">
        <v>352</v>
      </c>
      <c r="D2517" t="s">
        <v>78</v>
      </c>
      <c r="E2517">
        <v>2022</v>
      </c>
      <c r="F2517">
        <v>32</v>
      </c>
      <c r="G2517" t="s">
        <v>82</v>
      </c>
      <c r="H2517" t="s">
        <v>80</v>
      </c>
      <c r="I2517">
        <v>2537.44</v>
      </c>
      <c r="J2517" t="s">
        <v>491</v>
      </c>
      <c r="K2517" t="s">
        <v>399</v>
      </c>
    </row>
    <row r="2518" spans="1:11" x14ac:dyDescent="0.35">
      <c r="A2518" t="s">
        <v>481</v>
      </c>
      <c r="B2518" t="s">
        <v>84</v>
      </c>
      <c r="C2518" t="s">
        <v>353</v>
      </c>
      <c r="D2518" t="s">
        <v>78</v>
      </c>
      <c r="E2518">
        <v>2022</v>
      </c>
      <c r="F2518">
        <v>32</v>
      </c>
      <c r="G2518" t="s">
        <v>82</v>
      </c>
      <c r="H2518" t="s">
        <v>80</v>
      </c>
      <c r="I2518">
        <v>2508.5300000000002</v>
      </c>
      <c r="J2518" t="s">
        <v>491</v>
      </c>
      <c r="K2518" t="s">
        <v>402</v>
      </c>
    </row>
    <row r="2519" spans="1:11" x14ac:dyDescent="0.35">
      <c r="A2519" t="s">
        <v>481</v>
      </c>
      <c r="B2519" t="s">
        <v>84</v>
      </c>
      <c r="C2519" t="s">
        <v>353</v>
      </c>
      <c r="D2519" t="s">
        <v>78</v>
      </c>
      <c r="E2519">
        <v>2022</v>
      </c>
      <c r="F2519">
        <v>32</v>
      </c>
      <c r="G2519" t="s">
        <v>82</v>
      </c>
      <c r="H2519" t="s">
        <v>81</v>
      </c>
      <c r="I2519">
        <v>3326.28</v>
      </c>
      <c r="J2519" t="s">
        <v>491</v>
      </c>
      <c r="K2519" t="s">
        <v>402</v>
      </c>
    </row>
    <row r="2520" spans="1:11" x14ac:dyDescent="0.35">
      <c r="A2520" t="s">
        <v>481</v>
      </c>
      <c r="B2520" t="s">
        <v>84</v>
      </c>
      <c r="C2520" t="s">
        <v>336</v>
      </c>
      <c r="D2520" t="s">
        <v>78</v>
      </c>
      <c r="E2520">
        <v>2022</v>
      </c>
      <c r="F2520">
        <v>11</v>
      </c>
      <c r="G2520" t="s">
        <v>79</v>
      </c>
      <c r="H2520" t="s">
        <v>80</v>
      </c>
      <c r="I2520">
        <v>3963</v>
      </c>
      <c r="J2520" t="s">
        <v>491</v>
      </c>
      <c r="K2520" t="s">
        <v>394</v>
      </c>
    </row>
    <row r="2521" spans="1:11" x14ac:dyDescent="0.35">
      <c r="A2521" t="s">
        <v>481</v>
      </c>
      <c r="B2521" t="s">
        <v>84</v>
      </c>
      <c r="C2521" t="s">
        <v>336</v>
      </c>
      <c r="D2521" t="s">
        <v>78</v>
      </c>
      <c r="E2521">
        <v>2022</v>
      </c>
      <c r="F2521">
        <v>12</v>
      </c>
      <c r="G2521" t="s">
        <v>73</v>
      </c>
      <c r="H2521" t="s">
        <v>80</v>
      </c>
      <c r="I2521">
        <v>315.68</v>
      </c>
      <c r="J2521" t="s">
        <v>491</v>
      </c>
      <c r="K2521" t="s">
        <v>394</v>
      </c>
    </row>
    <row r="2522" spans="1:11" x14ac:dyDescent="0.35">
      <c r="A2522" t="s">
        <v>481</v>
      </c>
      <c r="B2522" t="s">
        <v>84</v>
      </c>
      <c r="C2522" t="s">
        <v>336</v>
      </c>
      <c r="D2522" t="s">
        <v>78</v>
      </c>
      <c r="E2522">
        <v>2022</v>
      </c>
      <c r="F2522">
        <v>32</v>
      </c>
      <c r="G2522" t="s">
        <v>82</v>
      </c>
      <c r="H2522" t="s">
        <v>80</v>
      </c>
      <c r="I2522">
        <v>10317.56</v>
      </c>
      <c r="J2522" t="s">
        <v>491</v>
      </c>
      <c r="K2522" t="s">
        <v>394</v>
      </c>
    </row>
    <row r="2523" spans="1:11" x14ac:dyDescent="0.35">
      <c r="A2523" t="s">
        <v>481</v>
      </c>
      <c r="B2523" t="s">
        <v>84</v>
      </c>
      <c r="C2523" t="s">
        <v>354</v>
      </c>
      <c r="D2523" t="s">
        <v>78</v>
      </c>
      <c r="E2523">
        <v>2022</v>
      </c>
      <c r="F2523">
        <v>32</v>
      </c>
      <c r="G2523" t="s">
        <v>82</v>
      </c>
      <c r="H2523" t="s">
        <v>80</v>
      </c>
      <c r="I2523">
        <v>1877.37</v>
      </c>
      <c r="J2523" t="s">
        <v>491</v>
      </c>
      <c r="K2523" t="s">
        <v>400</v>
      </c>
    </row>
    <row r="2524" spans="1:11" x14ac:dyDescent="0.35">
      <c r="A2524" t="s">
        <v>481</v>
      </c>
      <c r="B2524" t="s">
        <v>84</v>
      </c>
      <c r="C2524" t="s">
        <v>337</v>
      </c>
      <c r="D2524" t="s">
        <v>78</v>
      </c>
      <c r="E2524">
        <v>2021</v>
      </c>
      <c r="F2524">
        <v>32</v>
      </c>
      <c r="G2524" t="s">
        <v>82</v>
      </c>
      <c r="H2524" t="s">
        <v>80</v>
      </c>
      <c r="I2524">
        <v>60.05</v>
      </c>
      <c r="J2524" t="s">
        <v>491</v>
      </c>
      <c r="K2524" t="s">
        <v>395</v>
      </c>
    </row>
    <row r="2525" spans="1:11" x14ac:dyDescent="0.35">
      <c r="A2525" t="s">
        <v>481</v>
      </c>
      <c r="B2525" t="s">
        <v>84</v>
      </c>
      <c r="C2525" t="s">
        <v>338</v>
      </c>
      <c r="D2525" t="s">
        <v>78</v>
      </c>
      <c r="E2525">
        <v>2022</v>
      </c>
      <c r="F2525">
        <v>32</v>
      </c>
      <c r="G2525" t="s">
        <v>82</v>
      </c>
      <c r="H2525" t="s">
        <v>80</v>
      </c>
      <c r="I2525">
        <v>1400.66</v>
      </c>
      <c r="J2525" t="s">
        <v>491</v>
      </c>
      <c r="K2525" t="s">
        <v>396</v>
      </c>
    </row>
    <row r="2526" spans="1:11" x14ac:dyDescent="0.35">
      <c r="A2526" t="s">
        <v>481</v>
      </c>
      <c r="B2526" t="s">
        <v>84</v>
      </c>
      <c r="C2526" t="s">
        <v>421</v>
      </c>
      <c r="D2526" t="s">
        <v>78</v>
      </c>
      <c r="E2526">
        <v>2022</v>
      </c>
      <c r="F2526">
        <v>32</v>
      </c>
      <c r="G2526" t="s">
        <v>82</v>
      </c>
      <c r="H2526" t="s">
        <v>80</v>
      </c>
      <c r="I2526">
        <v>2864.15</v>
      </c>
      <c r="J2526" t="s">
        <v>491</v>
      </c>
      <c r="K2526" t="s">
        <v>414</v>
      </c>
    </row>
    <row r="2527" spans="1:11" x14ac:dyDescent="0.35">
      <c r="A2527" t="s">
        <v>481</v>
      </c>
      <c r="B2527" t="s">
        <v>84</v>
      </c>
      <c r="C2527" t="s">
        <v>331</v>
      </c>
      <c r="D2527" t="s">
        <v>78</v>
      </c>
      <c r="E2527">
        <v>2021</v>
      </c>
      <c r="F2527">
        <v>11</v>
      </c>
      <c r="G2527" t="s">
        <v>79</v>
      </c>
      <c r="H2527" t="s">
        <v>80</v>
      </c>
      <c r="I2527">
        <v>-235</v>
      </c>
      <c r="J2527" t="s">
        <v>491</v>
      </c>
      <c r="K2527" t="s">
        <v>397</v>
      </c>
    </row>
    <row r="2528" spans="1:11" x14ac:dyDescent="0.35">
      <c r="A2528" t="s">
        <v>481</v>
      </c>
      <c r="B2528" t="s">
        <v>84</v>
      </c>
      <c r="C2528" t="s">
        <v>331</v>
      </c>
      <c r="D2528" t="s">
        <v>78</v>
      </c>
      <c r="E2528">
        <v>2021</v>
      </c>
      <c r="F2528">
        <v>11</v>
      </c>
      <c r="G2528" t="s">
        <v>79</v>
      </c>
      <c r="H2528" t="s">
        <v>81</v>
      </c>
      <c r="I2528">
        <v>-178</v>
      </c>
      <c r="J2528" t="s">
        <v>491</v>
      </c>
      <c r="K2528" t="s">
        <v>397</v>
      </c>
    </row>
    <row r="2529" spans="1:11" x14ac:dyDescent="0.35">
      <c r="A2529" t="s">
        <v>481</v>
      </c>
      <c r="B2529" t="s">
        <v>84</v>
      </c>
      <c r="C2529" t="s">
        <v>331</v>
      </c>
      <c r="D2529" t="s">
        <v>78</v>
      </c>
      <c r="E2529">
        <v>2021</v>
      </c>
      <c r="F2529">
        <v>12</v>
      </c>
      <c r="G2529" t="s">
        <v>73</v>
      </c>
      <c r="H2529" t="s">
        <v>80</v>
      </c>
      <c r="I2529">
        <v>-23.5</v>
      </c>
      <c r="J2529" t="s">
        <v>491</v>
      </c>
      <c r="K2529" t="s">
        <v>397</v>
      </c>
    </row>
    <row r="2530" spans="1:11" x14ac:dyDescent="0.35">
      <c r="A2530" t="s">
        <v>481</v>
      </c>
      <c r="B2530" t="s">
        <v>84</v>
      </c>
      <c r="C2530" t="s">
        <v>331</v>
      </c>
      <c r="D2530" t="s">
        <v>78</v>
      </c>
      <c r="E2530">
        <v>2021</v>
      </c>
      <c r="F2530">
        <v>12</v>
      </c>
      <c r="G2530" t="s">
        <v>73</v>
      </c>
      <c r="H2530" t="s">
        <v>81</v>
      </c>
      <c r="I2530">
        <v>-17.8</v>
      </c>
      <c r="J2530" t="s">
        <v>491</v>
      </c>
      <c r="K2530" t="s">
        <v>397</v>
      </c>
    </row>
    <row r="2531" spans="1:11" x14ac:dyDescent="0.35">
      <c r="A2531" t="s">
        <v>481</v>
      </c>
      <c r="B2531" t="s">
        <v>84</v>
      </c>
      <c r="C2531" t="s">
        <v>331</v>
      </c>
      <c r="D2531" t="s">
        <v>78</v>
      </c>
      <c r="E2531">
        <v>2021</v>
      </c>
      <c r="F2531">
        <v>32</v>
      </c>
      <c r="G2531" t="s">
        <v>82</v>
      </c>
      <c r="H2531" t="s">
        <v>80</v>
      </c>
      <c r="I2531">
        <v>368.08</v>
      </c>
      <c r="J2531" t="s">
        <v>491</v>
      </c>
      <c r="K2531" t="s">
        <v>397</v>
      </c>
    </row>
    <row r="2532" spans="1:11" x14ac:dyDescent="0.35">
      <c r="A2532" t="s">
        <v>481</v>
      </c>
      <c r="B2532" t="s">
        <v>84</v>
      </c>
      <c r="C2532" t="s">
        <v>331</v>
      </c>
      <c r="D2532" t="s">
        <v>78</v>
      </c>
      <c r="E2532">
        <v>2021</v>
      </c>
      <c r="F2532">
        <v>32</v>
      </c>
      <c r="G2532" t="s">
        <v>82</v>
      </c>
      <c r="H2532" t="s">
        <v>81</v>
      </c>
      <c r="I2532">
        <v>329.13</v>
      </c>
      <c r="J2532" t="s">
        <v>491</v>
      </c>
      <c r="K2532" t="s">
        <v>397</v>
      </c>
    </row>
    <row r="2533" spans="1:11" x14ac:dyDescent="0.35">
      <c r="A2533" t="s">
        <v>481</v>
      </c>
      <c r="B2533" t="s">
        <v>84</v>
      </c>
      <c r="C2533" t="s">
        <v>331</v>
      </c>
      <c r="D2533" t="s">
        <v>78</v>
      </c>
      <c r="E2533">
        <v>2022</v>
      </c>
      <c r="F2533">
        <v>11</v>
      </c>
      <c r="G2533" t="s">
        <v>79</v>
      </c>
      <c r="H2533" t="s">
        <v>80</v>
      </c>
      <c r="I2533">
        <v>19568</v>
      </c>
      <c r="J2533" t="s">
        <v>491</v>
      </c>
      <c r="K2533" t="s">
        <v>397</v>
      </c>
    </row>
    <row r="2534" spans="1:11" x14ac:dyDescent="0.35">
      <c r="A2534" t="s">
        <v>481</v>
      </c>
      <c r="B2534" t="s">
        <v>84</v>
      </c>
      <c r="C2534" t="s">
        <v>331</v>
      </c>
      <c r="D2534" t="s">
        <v>78</v>
      </c>
      <c r="E2534">
        <v>2022</v>
      </c>
      <c r="F2534">
        <v>11</v>
      </c>
      <c r="G2534" t="s">
        <v>79</v>
      </c>
      <c r="H2534" t="s">
        <v>81</v>
      </c>
      <c r="I2534">
        <v>3015</v>
      </c>
      <c r="J2534" t="s">
        <v>491</v>
      </c>
      <c r="K2534" t="s">
        <v>397</v>
      </c>
    </row>
    <row r="2535" spans="1:11" x14ac:dyDescent="0.35">
      <c r="A2535" t="s">
        <v>481</v>
      </c>
      <c r="B2535" t="s">
        <v>84</v>
      </c>
      <c r="C2535" t="s">
        <v>331</v>
      </c>
      <c r="D2535" t="s">
        <v>78</v>
      </c>
      <c r="E2535">
        <v>2022</v>
      </c>
      <c r="F2535">
        <v>12</v>
      </c>
      <c r="G2535" t="s">
        <v>73</v>
      </c>
      <c r="H2535" t="s">
        <v>80</v>
      </c>
      <c r="I2535">
        <v>1956.9</v>
      </c>
      <c r="J2535" t="s">
        <v>491</v>
      </c>
      <c r="K2535" t="s">
        <v>397</v>
      </c>
    </row>
    <row r="2536" spans="1:11" x14ac:dyDescent="0.35">
      <c r="A2536" t="s">
        <v>481</v>
      </c>
      <c r="B2536" t="s">
        <v>84</v>
      </c>
      <c r="C2536" t="s">
        <v>331</v>
      </c>
      <c r="D2536" t="s">
        <v>78</v>
      </c>
      <c r="E2536">
        <v>2022</v>
      </c>
      <c r="F2536">
        <v>12</v>
      </c>
      <c r="G2536" t="s">
        <v>73</v>
      </c>
      <c r="H2536" t="s">
        <v>81</v>
      </c>
      <c r="I2536">
        <v>301.5</v>
      </c>
      <c r="J2536" t="s">
        <v>491</v>
      </c>
      <c r="K2536" t="s">
        <v>397</v>
      </c>
    </row>
    <row r="2537" spans="1:11" x14ac:dyDescent="0.35">
      <c r="A2537" t="s">
        <v>481</v>
      </c>
      <c r="B2537" t="s">
        <v>84</v>
      </c>
      <c r="C2537" t="s">
        <v>331</v>
      </c>
      <c r="D2537" t="s">
        <v>78</v>
      </c>
      <c r="E2537">
        <v>2022</v>
      </c>
      <c r="F2537">
        <v>32</v>
      </c>
      <c r="G2537" t="s">
        <v>82</v>
      </c>
      <c r="H2537" t="s">
        <v>80</v>
      </c>
      <c r="I2537">
        <v>68863.259999999995</v>
      </c>
      <c r="J2537" t="s">
        <v>491</v>
      </c>
      <c r="K2537" t="s">
        <v>397</v>
      </c>
    </row>
    <row r="2538" spans="1:11" x14ac:dyDescent="0.35">
      <c r="A2538" t="s">
        <v>481</v>
      </c>
      <c r="B2538" t="s">
        <v>84</v>
      </c>
      <c r="C2538" t="s">
        <v>331</v>
      </c>
      <c r="D2538" t="s">
        <v>78</v>
      </c>
      <c r="E2538">
        <v>2022</v>
      </c>
      <c r="F2538">
        <v>32</v>
      </c>
      <c r="G2538" t="s">
        <v>82</v>
      </c>
      <c r="H2538" t="s">
        <v>81</v>
      </c>
      <c r="I2538">
        <v>16021.66</v>
      </c>
      <c r="J2538" t="s">
        <v>491</v>
      </c>
      <c r="K2538" t="s">
        <v>397</v>
      </c>
    </row>
    <row r="2539" spans="1:11" x14ac:dyDescent="0.35">
      <c r="A2539" t="s">
        <v>481</v>
      </c>
      <c r="B2539" t="s">
        <v>84</v>
      </c>
      <c r="C2539" t="s">
        <v>339</v>
      </c>
      <c r="D2539" t="s">
        <v>78</v>
      </c>
      <c r="E2539">
        <v>2022</v>
      </c>
      <c r="F2539">
        <v>11</v>
      </c>
      <c r="G2539" t="s">
        <v>79</v>
      </c>
      <c r="H2539" t="s">
        <v>80</v>
      </c>
      <c r="I2539">
        <v>-2506</v>
      </c>
      <c r="J2539" t="s">
        <v>491</v>
      </c>
      <c r="K2539" t="s">
        <v>398</v>
      </c>
    </row>
    <row r="2540" spans="1:11" x14ac:dyDescent="0.35">
      <c r="A2540" t="s">
        <v>481</v>
      </c>
      <c r="B2540" t="s">
        <v>84</v>
      </c>
      <c r="C2540" t="s">
        <v>339</v>
      </c>
      <c r="D2540" t="s">
        <v>78</v>
      </c>
      <c r="E2540">
        <v>2022</v>
      </c>
      <c r="F2540">
        <v>12</v>
      </c>
      <c r="G2540" t="s">
        <v>73</v>
      </c>
      <c r="H2540" t="s">
        <v>80</v>
      </c>
      <c r="I2540">
        <v>-250.6</v>
      </c>
      <c r="J2540" t="s">
        <v>491</v>
      </c>
      <c r="K2540" t="s">
        <v>398</v>
      </c>
    </row>
    <row r="2541" spans="1:11" x14ac:dyDescent="0.35">
      <c r="A2541" t="s">
        <v>481</v>
      </c>
      <c r="B2541" t="s">
        <v>84</v>
      </c>
      <c r="C2541" t="s">
        <v>339</v>
      </c>
      <c r="D2541" t="s">
        <v>78</v>
      </c>
      <c r="E2541">
        <v>2022</v>
      </c>
      <c r="F2541">
        <v>32</v>
      </c>
      <c r="G2541" t="s">
        <v>82</v>
      </c>
      <c r="H2541" t="s">
        <v>80</v>
      </c>
      <c r="I2541">
        <v>3170.53</v>
      </c>
      <c r="J2541" t="s">
        <v>491</v>
      </c>
      <c r="K2541" t="s">
        <v>398</v>
      </c>
    </row>
    <row r="2542" spans="1:11" x14ac:dyDescent="0.35">
      <c r="A2542" t="s">
        <v>481</v>
      </c>
      <c r="B2542" t="s">
        <v>84</v>
      </c>
      <c r="C2542" t="s">
        <v>339</v>
      </c>
      <c r="D2542" t="s">
        <v>78</v>
      </c>
      <c r="E2542">
        <v>2022</v>
      </c>
      <c r="F2542">
        <v>32</v>
      </c>
      <c r="G2542" t="s">
        <v>82</v>
      </c>
      <c r="H2542" t="s">
        <v>81</v>
      </c>
      <c r="I2542">
        <v>2497.81</v>
      </c>
      <c r="J2542" t="s">
        <v>491</v>
      </c>
      <c r="K2542" t="s">
        <v>398</v>
      </c>
    </row>
    <row r="2543" spans="1:11" x14ac:dyDescent="0.35">
      <c r="A2543" t="s">
        <v>481</v>
      </c>
      <c r="B2543" t="s">
        <v>304</v>
      </c>
      <c r="C2543" t="s">
        <v>87</v>
      </c>
      <c r="D2543" t="s">
        <v>78</v>
      </c>
      <c r="E2543">
        <v>2021</v>
      </c>
      <c r="F2543">
        <v>11</v>
      </c>
      <c r="G2543" t="s">
        <v>79</v>
      </c>
      <c r="H2543" t="s">
        <v>80</v>
      </c>
      <c r="I2543">
        <v>-48</v>
      </c>
      <c r="J2543" t="s">
        <v>484</v>
      </c>
      <c r="K2543" t="s">
        <v>387</v>
      </c>
    </row>
    <row r="2544" spans="1:11" x14ac:dyDescent="0.35">
      <c r="A2544" t="s">
        <v>481</v>
      </c>
      <c r="B2544" t="s">
        <v>304</v>
      </c>
      <c r="C2544" t="s">
        <v>87</v>
      </c>
      <c r="D2544" t="s">
        <v>78</v>
      </c>
      <c r="E2544">
        <v>2021</v>
      </c>
      <c r="F2544">
        <v>11</v>
      </c>
      <c r="G2544" t="s">
        <v>79</v>
      </c>
      <c r="H2544" t="s">
        <v>81</v>
      </c>
      <c r="I2544">
        <v>-86</v>
      </c>
      <c r="J2544" t="s">
        <v>484</v>
      </c>
      <c r="K2544" t="s">
        <v>387</v>
      </c>
    </row>
    <row r="2545" spans="1:11" x14ac:dyDescent="0.35">
      <c r="A2545" t="s">
        <v>481</v>
      </c>
      <c r="B2545" t="s">
        <v>304</v>
      </c>
      <c r="C2545" t="s">
        <v>87</v>
      </c>
      <c r="D2545" t="s">
        <v>78</v>
      </c>
      <c r="E2545">
        <v>2021</v>
      </c>
      <c r="F2545">
        <v>12</v>
      </c>
      <c r="G2545" t="s">
        <v>73</v>
      </c>
      <c r="H2545" t="s">
        <v>80</v>
      </c>
      <c r="I2545">
        <v>-4.8</v>
      </c>
      <c r="J2545" t="s">
        <v>484</v>
      </c>
      <c r="K2545" t="s">
        <v>387</v>
      </c>
    </row>
    <row r="2546" spans="1:11" x14ac:dyDescent="0.35">
      <c r="A2546" t="s">
        <v>481</v>
      </c>
      <c r="B2546" t="s">
        <v>304</v>
      </c>
      <c r="C2546" t="s">
        <v>87</v>
      </c>
      <c r="D2546" t="s">
        <v>78</v>
      </c>
      <c r="E2546">
        <v>2021</v>
      </c>
      <c r="F2546">
        <v>12</v>
      </c>
      <c r="G2546" t="s">
        <v>73</v>
      </c>
      <c r="H2546" t="s">
        <v>81</v>
      </c>
      <c r="I2546">
        <v>-8.6</v>
      </c>
      <c r="J2546" t="s">
        <v>484</v>
      </c>
      <c r="K2546" t="s">
        <v>387</v>
      </c>
    </row>
    <row r="2547" spans="1:11" x14ac:dyDescent="0.35">
      <c r="A2547" t="s">
        <v>481</v>
      </c>
      <c r="B2547" t="s">
        <v>304</v>
      </c>
      <c r="C2547" t="s">
        <v>87</v>
      </c>
      <c r="D2547" t="s">
        <v>78</v>
      </c>
      <c r="E2547">
        <v>2022</v>
      </c>
      <c r="F2547">
        <v>11</v>
      </c>
      <c r="G2547" t="s">
        <v>79</v>
      </c>
      <c r="H2547" t="s">
        <v>80</v>
      </c>
      <c r="I2547">
        <v>723907</v>
      </c>
      <c r="J2547" t="s">
        <v>484</v>
      </c>
      <c r="K2547" t="s">
        <v>387</v>
      </c>
    </row>
    <row r="2548" spans="1:11" x14ac:dyDescent="0.35">
      <c r="A2548" t="s">
        <v>481</v>
      </c>
      <c r="B2548" t="s">
        <v>304</v>
      </c>
      <c r="C2548" t="s">
        <v>87</v>
      </c>
      <c r="D2548" t="s">
        <v>78</v>
      </c>
      <c r="E2548">
        <v>2022</v>
      </c>
      <c r="F2548">
        <v>11</v>
      </c>
      <c r="G2548" t="s">
        <v>79</v>
      </c>
      <c r="H2548" t="s">
        <v>81</v>
      </c>
      <c r="I2548">
        <v>-6651</v>
      </c>
      <c r="J2548" t="s">
        <v>484</v>
      </c>
      <c r="K2548" t="s">
        <v>387</v>
      </c>
    </row>
    <row r="2549" spans="1:11" x14ac:dyDescent="0.35">
      <c r="A2549" t="s">
        <v>481</v>
      </c>
      <c r="B2549" t="s">
        <v>304</v>
      </c>
      <c r="C2549" t="s">
        <v>87</v>
      </c>
      <c r="D2549" t="s">
        <v>78</v>
      </c>
      <c r="E2549">
        <v>2022</v>
      </c>
      <c r="F2549">
        <v>12</v>
      </c>
      <c r="G2549" t="s">
        <v>73</v>
      </c>
      <c r="H2549" t="s">
        <v>80</v>
      </c>
      <c r="I2549">
        <v>72390.7</v>
      </c>
      <c r="J2549" t="s">
        <v>484</v>
      </c>
      <c r="K2549" t="s">
        <v>387</v>
      </c>
    </row>
    <row r="2550" spans="1:11" x14ac:dyDescent="0.35">
      <c r="A2550" t="s">
        <v>481</v>
      </c>
      <c r="B2550" t="s">
        <v>304</v>
      </c>
      <c r="C2550" t="s">
        <v>87</v>
      </c>
      <c r="D2550" t="s">
        <v>78</v>
      </c>
      <c r="E2550">
        <v>2022</v>
      </c>
      <c r="F2550">
        <v>12</v>
      </c>
      <c r="G2550" t="s">
        <v>73</v>
      </c>
      <c r="H2550" t="s">
        <v>81</v>
      </c>
      <c r="I2550">
        <v>-665.1</v>
      </c>
      <c r="J2550" t="s">
        <v>484</v>
      </c>
      <c r="K2550" t="s">
        <v>387</v>
      </c>
    </row>
    <row r="2551" spans="1:11" x14ac:dyDescent="0.35">
      <c r="A2551" t="s">
        <v>481</v>
      </c>
      <c r="B2551" t="s">
        <v>304</v>
      </c>
      <c r="C2551" t="s">
        <v>87</v>
      </c>
      <c r="D2551" t="s">
        <v>78</v>
      </c>
      <c r="E2551">
        <v>2022</v>
      </c>
      <c r="F2551">
        <v>32</v>
      </c>
      <c r="G2551" t="s">
        <v>82</v>
      </c>
      <c r="H2551" t="s">
        <v>80</v>
      </c>
      <c r="I2551">
        <v>5194382</v>
      </c>
      <c r="J2551" t="s">
        <v>484</v>
      </c>
      <c r="K2551" t="s">
        <v>387</v>
      </c>
    </row>
    <row r="2552" spans="1:11" x14ac:dyDescent="0.35">
      <c r="A2552" t="s">
        <v>481</v>
      </c>
      <c r="B2552" t="s">
        <v>304</v>
      </c>
      <c r="C2552" t="s">
        <v>87</v>
      </c>
      <c r="D2552" t="s">
        <v>78</v>
      </c>
      <c r="E2552">
        <v>2022</v>
      </c>
      <c r="F2552">
        <v>32</v>
      </c>
      <c r="G2552" t="s">
        <v>82</v>
      </c>
      <c r="H2552" t="s">
        <v>81</v>
      </c>
      <c r="I2552">
        <v>50921</v>
      </c>
      <c r="J2552" t="s">
        <v>484</v>
      </c>
      <c r="K2552" t="s">
        <v>387</v>
      </c>
    </row>
    <row r="2553" spans="1:11" x14ac:dyDescent="0.35">
      <c r="A2553" t="s">
        <v>481</v>
      </c>
      <c r="B2553" t="s">
        <v>84</v>
      </c>
      <c r="C2553" t="s">
        <v>411</v>
      </c>
      <c r="D2553" t="s">
        <v>78</v>
      </c>
      <c r="E2553">
        <v>2022</v>
      </c>
      <c r="F2553">
        <v>11</v>
      </c>
      <c r="G2553" t="s">
        <v>79</v>
      </c>
      <c r="H2553" t="s">
        <v>80</v>
      </c>
      <c r="I2553">
        <v>-16</v>
      </c>
      <c r="J2553" t="s">
        <v>484</v>
      </c>
      <c r="K2553" t="s">
        <v>412</v>
      </c>
    </row>
    <row r="2554" spans="1:11" x14ac:dyDescent="0.35">
      <c r="A2554" t="s">
        <v>481</v>
      </c>
      <c r="B2554" t="s">
        <v>84</v>
      </c>
      <c r="C2554" t="s">
        <v>411</v>
      </c>
      <c r="D2554" t="s">
        <v>78</v>
      </c>
      <c r="E2554">
        <v>2022</v>
      </c>
      <c r="F2554">
        <v>12</v>
      </c>
      <c r="G2554" t="s">
        <v>73</v>
      </c>
      <c r="H2554" t="s">
        <v>80</v>
      </c>
      <c r="I2554">
        <v>-1.32</v>
      </c>
      <c r="J2554" t="s">
        <v>484</v>
      </c>
      <c r="K2554" t="s">
        <v>412</v>
      </c>
    </row>
    <row r="2555" spans="1:11" x14ac:dyDescent="0.35">
      <c r="A2555" t="s">
        <v>481</v>
      </c>
      <c r="B2555" t="s">
        <v>84</v>
      </c>
      <c r="C2555" t="s">
        <v>411</v>
      </c>
      <c r="D2555" t="s">
        <v>78</v>
      </c>
      <c r="E2555">
        <v>2022</v>
      </c>
      <c r="F2555">
        <v>32</v>
      </c>
      <c r="G2555" t="s">
        <v>82</v>
      </c>
      <c r="H2555" t="s">
        <v>80</v>
      </c>
      <c r="I2555">
        <v>2832.14</v>
      </c>
      <c r="J2555" t="s">
        <v>484</v>
      </c>
      <c r="K2555" t="s">
        <v>412</v>
      </c>
    </row>
    <row r="2556" spans="1:11" x14ac:dyDescent="0.35">
      <c r="A2556" t="s">
        <v>481</v>
      </c>
      <c r="B2556" t="s">
        <v>84</v>
      </c>
      <c r="C2556" t="s">
        <v>351</v>
      </c>
      <c r="D2556" t="s">
        <v>78</v>
      </c>
      <c r="E2556">
        <v>2022</v>
      </c>
      <c r="F2556">
        <v>32</v>
      </c>
      <c r="G2556" t="s">
        <v>82</v>
      </c>
      <c r="H2556" t="s">
        <v>80</v>
      </c>
      <c r="I2556">
        <v>4796.58</v>
      </c>
      <c r="J2556" t="s">
        <v>484</v>
      </c>
      <c r="K2556" t="s">
        <v>403</v>
      </c>
    </row>
    <row r="2557" spans="1:11" x14ac:dyDescent="0.35">
      <c r="A2557" t="s">
        <v>481</v>
      </c>
      <c r="B2557" t="s">
        <v>84</v>
      </c>
      <c r="C2557" t="s">
        <v>351</v>
      </c>
      <c r="D2557" t="s">
        <v>78</v>
      </c>
      <c r="E2557">
        <v>2022</v>
      </c>
      <c r="F2557">
        <v>32</v>
      </c>
      <c r="G2557" t="s">
        <v>82</v>
      </c>
      <c r="H2557" t="s">
        <v>81</v>
      </c>
      <c r="I2557">
        <v>1838.92</v>
      </c>
      <c r="J2557" t="s">
        <v>484</v>
      </c>
      <c r="K2557" t="s">
        <v>403</v>
      </c>
    </row>
    <row r="2558" spans="1:11" x14ac:dyDescent="0.35">
      <c r="A2558" t="s">
        <v>481</v>
      </c>
      <c r="B2558" t="s">
        <v>84</v>
      </c>
      <c r="C2558" t="s">
        <v>384</v>
      </c>
      <c r="D2558" t="s">
        <v>78</v>
      </c>
      <c r="E2558">
        <v>2022</v>
      </c>
      <c r="F2558">
        <v>11</v>
      </c>
      <c r="G2558" t="s">
        <v>79</v>
      </c>
      <c r="H2558" t="s">
        <v>80</v>
      </c>
      <c r="I2558">
        <v>15455</v>
      </c>
      <c r="J2558" t="s">
        <v>484</v>
      </c>
      <c r="K2558" t="s">
        <v>404</v>
      </c>
    </row>
    <row r="2559" spans="1:11" x14ac:dyDescent="0.35">
      <c r="A2559" t="s">
        <v>481</v>
      </c>
      <c r="B2559" t="s">
        <v>84</v>
      </c>
      <c r="C2559" t="s">
        <v>384</v>
      </c>
      <c r="D2559" t="s">
        <v>78</v>
      </c>
      <c r="E2559">
        <v>2022</v>
      </c>
      <c r="F2559">
        <v>11</v>
      </c>
      <c r="G2559" t="s">
        <v>79</v>
      </c>
      <c r="H2559" t="s">
        <v>80</v>
      </c>
      <c r="I2559">
        <v>62383</v>
      </c>
      <c r="J2559" t="s">
        <v>484</v>
      </c>
      <c r="K2559" t="s">
        <v>413</v>
      </c>
    </row>
    <row r="2560" spans="1:11" x14ac:dyDescent="0.35">
      <c r="A2560" t="s">
        <v>481</v>
      </c>
      <c r="B2560" t="s">
        <v>84</v>
      </c>
      <c r="C2560" t="s">
        <v>384</v>
      </c>
      <c r="D2560" t="s">
        <v>78</v>
      </c>
      <c r="E2560">
        <v>2022</v>
      </c>
      <c r="F2560">
        <v>12</v>
      </c>
      <c r="G2560" t="s">
        <v>73</v>
      </c>
      <c r="H2560" t="s">
        <v>80</v>
      </c>
      <c r="I2560">
        <v>1862.24</v>
      </c>
      <c r="J2560" t="s">
        <v>484</v>
      </c>
      <c r="K2560" t="s">
        <v>404</v>
      </c>
    </row>
    <row r="2561" spans="1:11" x14ac:dyDescent="0.35">
      <c r="A2561" t="s">
        <v>481</v>
      </c>
      <c r="B2561" t="s">
        <v>84</v>
      </c>
      <c r="C2561" t="s">
        <v>384</v>
      </c>
      <c r="D2561" t="s">
        <v>78</v>
      </c>
      <c r="E2561">
        <v>2022</v>
      </c>
      <c r="F2561">
        <v>12</v>
      </c>
      <c r="G2561" t="s">
        <v>73</v>
      </c>
      <c r="H2561" t="s">
        <v>80</v>
      </c>
      <c r="I2561">
        <v>10523.68</v>
      </c>
      <c r="J2561" t="s">
        <v>484</v>
      </c>
      <c r="K2561" t="s">
        <v>413</v>
      </c>
    </row>
    <row r="2562" spans="1:11" x14ac:dyDescent="0.35">
      <c r="A2562" t="s">
        <v>481</v>
      </c>
      <c r="B2562" t="s">
        <v>84</v>
      </c>
      <c r="C2562" t="s">
        <v>384</v>
      </c>
      <c r="D2562" t="s">
        <v>78</v>
      </c>
      <c r="E2562">
        <v>2022</v>
      </c>
      <c r="F2562">
        <v>32</v>
      </c>
      <c r="G2562" t="s">
        <v>82</v>
      </c>
      <c r="H2562" t="s">
        <v>80</v>
      </c>
      <c r="I2562">
        <v>48724.67</v>
      </c>
      <c r="J2562" t="s">
        <v>484</v>
      </c>
      <c r="K2562" t="s">
        <v>404</v>
      </c>
    </row>
    <row r="2563" spans="1:11" x14ac:dyDescent="0.35">
      <c r="A2563" t="s">
        <v>481</v>
      </c>
      <c r="B2563" t="s">
        <v>84</v>
      </c>
      <c r="C2563" t="s">
        <v>384</v>
      </c>
      <c r="D2563" t="s">
        <v>78</v>
      </c>
      <c r="E2563">
        <v>2022</v>
      </c>
      <c r="F2563">
        <v>32</v>
      </c>
      <c r="G2563" t="s">
        <v>82</v>
      </c>
      <c r="H2563" t="s">
        <v>80</v>
      </c>
      <c r="I2563">
        <v>364611.89</v>
      </c>
      <c r="J2563" t="s">
        <v>484</v>
      </c>
      <c r="K2563" t="s">
        <v>413</v>
      </c>
    </row>
    <row r="2564" spans="1:11" x14ac:dyDescent="0.35">
      <c r="A2564" t="s">
        <v>481</v>
      </c>
      <c r="B2564" t="s">
        <v>84</v>
      </c>
      <c r="C2564" t="s">
        <v>327</v>
      </c>
      <c r="D2564" t="s">
        <v>78</v>
      </c>
      <c r="E2564">
        <v>2022</v>
      </c>
      <c r="F2564">
        <v>11</v>
      </c>
      <c r="G2564" t="s">
        <v>79</v>
      </c>
      <c r="H2564" t="s">
        <v>80</v>
      </c>
      <c r="I2564">
        <v>-1704</v>
      </c>
      <c r="J2564" t="s">
        <v>484</v>
      </c>
      <c r="K2564" t="s">
        <v>389</v>
      </c>
    </row>
    <row r="2565" spans="1:11" x14ac:dyDescent="0.35">
      <c r="A2565" t="s">
        <v>481</v>
      </c>
      <c r="B2565" t="s">
        <v>84</v>
      </c>
      <c r="C2565" t="s">
        <v>327</v>
      </c>
      <c r="D2565" t="s">
        <v>78</v>
      </c>
      <c r="E2565">
        <v>2022</v>
      </c>
      <c r="F2565">
        <v>12</v>
      </c>
      <c r="G2565" t="s">
        <v>73</v>
      </c>
      <c r="H2565" t="s">
        <v>80</v>
      </c>
      <c r="I2565">
        <v>-136.32</v>
      </c>
      <c r="J2565" t="s">
        <v>484</v>
      </c>
      <c r="K2565" t="s">
        <v>389</v>
      </c>
    </row>
    <row r="2566" spans="1:11" x14ac:dyDescent="0.35">
      <c r="A2566" t="s">
        <v>481</v>
      </c>
      <c r="B2566" t="s">
        <v>84</v>
      </c>
      <c r="C2566" t="s">
        <v>327</v>
      </c>
      <c r="D2566" t="s">
        <v>78</v>
      </c>
      <c r="E2566">
        <v>2022</v>
      </c>
      <c r="F2566">
        <v>32</v>
      </c>
      <c r="G2566" t="s">
        <v>82</v>
      </c>
      <c r="H2566" t="s">
        <v>80</v>
      </c>
      <c r="I2566">
        <v>7026.22</v>
      </c>
      <c r="J2566" t="s">
        <v>484</v>
      </c>
      <c r="K2566" t="s">
        <v>389</v>
      </c>
    </row>
    <row r="2567" spans="1:11" x14ac:dyDescent="0.35">
      <c r="A2567" t="s">
        <v>481</v>
      </c>
      <c r="B2567" t="s">
        <v>84</v>
      </c>
      <c r="C2567" t="s">
        <v>327</v>
      </c>
      <c r="D2567" t="s">
        <v>78</v>
      </c>
      <c r="E2567">
        <v>2022</v>
      </c>
      <c r="F2567">
        <v>32</v>
      </c>
      <c r="G2567" t="s">
        <v>82</v>
      </c>
      <c r="H2567" t="s">
        <v>81</v>
      </c>
      <c r="I2567">
        <v>3018.83</v>
      </c>
      <c r="J2567" t="s">
        <v>484</v>
      </c>
      <c r="K2567" t="s">
        <v>389</v>
      </c>
    </row>
    <row r="2568" spans="1:11" x14ac:dyDescent="0.35">
      <c r="A2568" t="s">
        <v>481</v>
      </c>
      <c r="B2568" t="s">
        <v>84</v>
      </c>
      <c r="C2568" t="s">
        <v>329</v>
      </c>
      <c r="D2568" t="s">
        <v>78</v>
      </c>
      <c r="E2568">
        <v>2021</v>
      </c>
      <c r="F2568">
        <v>12</v>
      </c>
      <c r="G2568" t="s">
        <v>73</v>
      </c>
      <c r="H2568" t="s">
        <v>80</v>
      </c>
      <c r="I2568">
        <v>-0.05</v>
      </c>
      <c r="J2568" t="s">
        <v>484</v>
      </c>
      <c r="K2568" t="s">
        <v>390</v>
      </c>
    </row>
    <row r="2569" spans="1:11" x14ac:dyDescent="0.35">
      <c r="A2569" t="s">
        <v>481</v>
      </c>
      <c r="B2569" t="s">
        <v>84</v>
      </c>
      <c r="C2569" t="s">
        <v>329</v>
      </c>
      <c r="D2569" t="s">
        <v>78</v>
      </c>
      <c r="E2569">
        <v>2021</v>
      </c>
      <c r="F2569">
        <v>32</v>
      </c>
      <c r="G2569" t="s">
        <v>82</v>
      </c>
      <c r="H2569" t="s">
        <v>80</v>
      </c>
      <c r="I2569">
        <v>5.09</v>
      </c>
      <c r="J2569" t="s">
        <v>484</v>
      </c>
      <c r="K2569" t="s">
        <v>390</v>
      </c>
    </row>
    <row r="2570" spans="1:11" x14ac:dyDescent="0.35">
      <c r="A2570" t="s">
        <v>481</v>
      </c>
      <c r="B2570" t="s">
        <v>84</v>
      </c>
      <c r="C2570" t="s">
        <v>329</v>
      </c>
      <c r="D2570" t="s">
        <v>78</v>
      </c>
      <c r="E2570">
        <v>2021</v>
      </c>
      <c r="F2570">
        <v>32</v>
      </c>
      <c r="G2570" t="s">
        <v>82</v>
      </c>
      <c r="H2570" t="s">
        <v>81</v>
      </c>
      <c r="I2570">
        <v>5.99</v>
      </c>
      <c r="J2570" t="s">
        <v>484</v>
      </c>
      <c r="K2570" t="s">
        <v>390</v>
      </c>
    </row>
    <row r="2571" spans="1:11" x14ac:dyDescent="0.35">
      <c r="A2571" t="s">
        <v>481</v>
      </c>
      <c r="B2571" t="s">
        <v>84</v>
      </c>
      <c r="C2571" t="s">
        <v>329</v>
      </c>
      <c r="D2571" t="s">
        <v>78</v>
      </c>
      <c r="E2571">
        <v>2022</v>
      </c>
      <c r="F2571">
        <v>11</v>
      </c>
      <c r="G2571" t="s">
        <v>79</v>
      </c>
      <c r="H2571" t="s">
        <v>80</v>
      </c>
      <c r="I2571">
        <v>1702</v>
      </c>
      <c r="J2571" t="s">
        <v>484</v>
      </c>
      <c r="K2571" t="s">
        <v>390</v>
      </c>
    </row>
    <row r="2572" spans="1:11" x14ac:dyDescent="0.35">
      <c r="A2572" t="s">
        <v>481</v>
      </c>
      <c r="B2572" t="s">
        <v>84</v>
      </c>
      <c r="C2572" t="s">
        <v>329</v>
      </c>
      <c r="D2572" t="s">
        <v>78</v>
      </c>
      <c r="E2572">
        <v>2022</v>
      </c>
      <c r="F2572">
        <v>11</v>
      </c>
      <c r="G2572" t="s">
        <v>79</v>
      </c>
      <c r="H2572" t="s">
        <v>81</v>
      </c>
      <c r="I2572">
        <v>-2092</v>
      </c>
      <c r="J2572" t="s">
        <v>484</v>
      </c>
      <c r="K2572" t="s">
        <v>390</v>
      </c>
    </row>
    <row r="2573" spans="1:11" x14ac:dyDescent="0.35">
      <c r="A2573" t="s">
        <v>481</v>
      </c>
      <c r="B2573" t="s">
        <v>84</v>
      </c>
      <c r="C2573" t="s">
        <v>329</v>
      </c>
      <c r="D2573" t="s">
        <v>78</v>
      </c>
      <c r="E2573">
        <v>2022</v>
      </c>
      <c r="F2573">
        <v>12</v>
      </c>
      <c r="G2573" t="s">
        <v>73</v>
      </c>
      <c r="H2573" t="s">
        <v>80</v>
      </c>
      <c r="I2573">
        <v>164.55</v>
      </c>
      <c r="J2573" t="s">
        <v>484</v>
      </c>
      <c r="K2573" t="s">
        <v>390</v>
      </c>
    </row>
    <row r="2574" spans="1:11" x14ac:dyDescent="0.35">
      <c r="A2574" t="s">
        <v>481</v>
      </c>
      <c r="B2574" t="s">
        <v>84</v>
      </c>
      <c r="C2574" t="s">
        <v>329</v>
      </c>
      <c r="D2574" t="s">
        <v>78</v>
      </c>
      <c r="E2574">
        <v>2022</v>
      </c>
      <c r="F2574">
        <v>12</v>
      </c>
      <c r="G2574" t="s">
        <v>73</v>
      </c>
      <c r="H2574" t="s">
        <v>81</v>
      </c>
      <c r="I2574">
        <v>-209.2</v>
      </c>
      <c r="J2574" t="s">
        <v>484</v>
      </c>
      <c r="K2574" t="s">
        <v>390</v>
      </c>
    </row>
    <row r="2575" spans="1:11" x14ac:dyDescent="0.35">
      <c r="A2575" t="s">
        <v>481</v>
      </c>
      <c r="B2575" t="s">
        <v>84</v>
      </c>
      <c r="C2575" t="s">
        <v>329</v>
      </c>
      <c r="D2575" t="s">
        <v>78</v>
      </c>
      <c r="E2575">
        <v>2022</v>
      </c>
      <c r="F2575">
        <v>32</v>
      </c>
      <c r="G2575" t="s">
        <v>82</v>
      </c>
      <c r="H2575" t="s">
        <v>80</v>
      </c>
      <c r="I2575">
        <v>16044.97</v>
      </c>
      <c r="J2575" t="s">
        <v>484</v>
      </c>
      <c r="K2575" t="s">
        <v>390</v>
      </c>
    </row>
    <row r="2576" spans="1:11" x14ac:dyDescent="0.35">
      <c r="A2576" t="s">
        <v>481</v>
      </c>
      <c r="B2576" t="s">
        <v>84</v>
      </c>
      <c r="C2576" t="s">
        <v>329</v>
      </c>
      <c r="D2576" t="s">
        <v>78</v>
      </c>
      <c r="E2576">
        <v>2022</v>
      </c>
      <c r="F2576">
        <v>32</v>
      </c>
      <c r="G2576" t="s">
        <v>82</v>
      </c>
      <c r="H2576" t="s">
        <v>81</v>
      </c>
      <c r="I2576">
        <v>7585.73</v>
      </c>
      <c r="J2576" t="s">
        <v>484</v>
      </c>
      <c r="K2576" t="s">
        <v>390</v>
      </c>
    </row>
    <row r="2577" spans="1:11" x14ac:dyDescent="0.35">
      <c r="A2577" t="s">
        <v>481</v>
      </c>
      <c r="B2577" t="s">
        <v>84</v>
      </c>
      <c r="C2577" t="s">
        <v>334</v>
      </c>
      <c r="D2577" t="s">
        <v>78</v>
      </c>
      <c r="E2577">
        <v>2022</v>
      </c>
      <c r="F2577">
        <v>11</v>
      </c>
      <c r="G2577" t="s">
        <v>79</v>
      </c>
      <c r="H2577" t="s">
        <v>80</v>
      </c>
      <c r="I2577">
        <v>-761</v>
      </c>
      <c r="J2577" t="s">
        <v>484</v>
      </c>
      <c r="K2577" t="s">
        <v>391</v>
      </c>
    </row>
    <row r="2578" spans="1:11" x14ac:dyDescent="0.35">
      <c r="A2578" t="s">
        <v>481</v>
      </c>
      <c r="B2578" t="s">
        <v>84</v>
      </c>
      <c r="C2578" t="s">
        <v>334</v>
      </c>
      <c r="D2578" t="s">
        <v>78</v>
      </c>
      <c r="E2578">
        <v>2022</v>
      </c>
      <c r="F2578">
        <v>12</v>
      </c>
      <c r="G2578" t="s">
        <v>73</v>
      </c>
      <c r="H2578" t="s">
        <v>80</v>
      </c>
      <c r="I2578">
        <v>-76.099999999999994</v>
      </c>
      <c r="J2578" t="s">
        <v>484</v>
      </c>
      <c r="K2578" t="s">
        <v>391</v>
      </c>
    </row>
    <row r="2579" spans="1:11" x14ac:dyDescent="0.35">
      <c r="A2579" t="s">
        <v>481</v>
      </c>
      <c r="B2579" t="s">
        <v>84</v>
      </c>
      <c r="C2579" t="s">
        <v>334</v>
      </c>
      <c r="D2579" t="s">
        <v>78</v>
      </c>
      <c r="E2579">
        <v>2022</v>
      </c>
      <c r="F2579">
        <v>32</v>
      </c>
      <c r="G2579" t="s">
        <v>82</v>
      </c>
      <c r="H2579" t="s">
        <v>80</v>
      </c>
      <c r="I2579">
        <v>3909.22</v>
      </c>
      <c r="J2579" t="s">
        <v>484</v>
      </c>
      <c r="K2579" t="s">
        <v>391</v>
      </c>
    </row>
    <row r="2580" spans="1:11" x14ac:dyDescent="0.35">
      <c r="A2580" t="s">
        <v>481</v>
      </c>
      <c r="B2580" t="s">
        <v>84</v>
      </c>
      <c r="C2580" t="s">
        <v>330</v>
      </c>
      <c r="D2580" t="s">
        <v>78</v>
      </c>
      <c r="E2580">
        <v>2021</v>
      </c>
      <c r="F2580">
        <v>11</v>
      </c>
      <c r="G2580" t="s">
        <v>79</v>
      </c>
      <c r="H2580" t="s">
        <v>80</v>
      </c>
      <c r="I2580">
        <v>-313</v>
      </c>
      <c r="J2580" t="s">
        <v>484</v>
      </c>
      <c r="K2580" t="s">
        <v>392</v>
      </c>
    </row>
    <row r="2581" spans="1:11" x14ac:dyDescent="0.35">
      <c r="A2581" t="s">
        <v>481</v>
      </c>
      <c r="B2581" t="s">
        <v>84</v>
      </c>
      <c r="C2581" t="s">
        <v>330</v>
      </c>
      <c r="D2581" t="s">
        <v>78</v>
      </c>
      <c r="E2581">
        <v>2021</v>
      </c>
      <c r="F2581">
        <v>11</v>
      </c>
      <c r="G2581" t="s">
        <v>79</v>
      </c>
      <c r="H2581" t="s">
        <v>81</v>
      </c>
      <c r="I2581">
        <v>-273</v>
      </c>
      <c r="J2581" t="s">
        <v>484</v>
      </c>
      <c r="K2581" t="s">
        <v>392</v>
      </c>
    </row>
    <row r="2582" spans="1:11" x14ac:dyDescent="0.35">
      <c r="A2582" t="s">
        <v>481</v>
      </c>
      <c r="B2582" t="s">
        <v>84</v>
      </c>
      <c r="C2582" t="s">
        <v>330</v>
      </c>
      <c r="D2582" t="s">
        <v>78</v>
      </c>
      <c r="E2582">
        <v>2021</v>
      </c>
      <c r="F2582">
        <v>12</v>
      </c>
      <c r="G2582" t="s">
        <v>73</v>
      </c>
      <c r="H2582" t="s">
        <v>80</v>
      </c>
      <c r="I2582">
        <v>-32.56</v>
      </c>
      <c r="J2582" t="s">
        <v>484</v>
      </c>
      <c r="K2582" t="s">
        <v>392</v>
      </c>
    </row>
    <row r="2583" spans="1:11" x14ac:dyDescent="0.35">
      <c r="A2583" t="s">
        <v>481</v>
      </c>
      <c r="B2583" t="s">
        <v>84</v>
      </c>
      <c r="C2583" t="s">
        <v>330</v>
      </c>
      <c r="D2583" t="s">
        <v>78</v>
      </c>
      <c r="E2583">
        <v>2021</v>
      </c>
      <c r="F2583">
        <v>12</v>
      </c>
      <c r="G2583" t="s">
        <v>73</v>
      </c>
      <c r="H2583" t="s">
        <v>81</v>
      </c>
      <c r="I2583">
        <v>-27.3</v>
      </c>
      <c r="J2583" t="s">
        <v>484</v>
      </c>
      <c r="K2583" t="s">
        <v>392</v>
      </c>
    </row>
    <row r="2584" spans="1:11" x14ac:dyDescent="0.35">
      <c r="A2584" t="s">
        <v>481</v>
      </c>
      <c r="B2584" t="s">
        <v>84</v>
      </c>
      <c r="C2584" t="s">
        <v>330</v>
      </c>
      <c r="D2584" t="s">
        <v>78</v>
      </c>
      <c r="E2584">
        <v>2022</v>
      </c>
      <c r="F2584">
        <v>11</v>
      </c>
      <c r="G2584" t="s">
        <v>79</v>
      </c>
      <c r="H2584" t="s">
        <v>80</v>
      </c>
      <c r="I2584">
        <v>5278</v>
      </c>
      <c r="J2584" t="s">
        <v>484</v>
      </c>
      <c r="K2584" t="s">
        <v>392</v>
      </c>
    </row>
    <row r="2585" spans="1:11" x14ac:dyDescent="0.35">
      <c r="A2585" t="s">
        <v>481</v>
      </c>
      <c r="B2585" t="s">
        <v>84</v>
      </c>
      <c r="C2585" t="s">
        <v>330</v>
      </c>
      <c r="D2585" t="s">
        <v>78</v>
      </c>
      <c r="E2585">
        <v>2022</v>
      </c>
      <c r="F2585">
        <v>11</v>
      </c>
      <c r="G2585" t="s">
        <v>79</v>
      </c>
      <c r="H2585" t="s">
        <v>81</v>
      </c>
      <c r="I2585">
        <v>-4309</v>
      </c>
      <c r="J2585" t="s">
        <v>484</v>
      </c>
      <c r="K2585" t="s">
        <v>392</v>
      </c>
    </row>
    <row r="2586" spans="1:11" x14ac:dyDescent="0.35">
      <c r="A2586" t="s">
        <v>481</v>
      </c>
      <c r="B2586" t="s">
        <v>84</v>
      </c>
      <c r="C2586" t="s">
        <v>330</v>
      </c>
      <c r="D2586" t="s">
        <v>78</v>
      </c>
      <c r="E2586">
        <v>2022</v>
      </c>
      <c r="F2586">
        <v>12</v>
      </c>
      <c r="G2586" t="s">
        <v>73</v>
      </c>
      <c r="H2586" t="s">
        <v>80</v>
      </c>
      <c r="I2586">
        <v>659.59</v>
      </c>
      <c r="J2586" t="s">
        <v>484</v>
      </c>
      <c r="K2586" t="s">
        <v>392</v>
      </c>
    </row>
    <row r="2587" spans="1:11" x14ac:dyDescent="0.35">
      <c r="A2587" t="s">
        <v>481</v>
      </c>
      <c r="B2587" t="s">
        <v>84</v>
      </c>
      <c r="C2587" t="s">
        <v>330</v>
      </c>
      <c r="D2587" t="s">
        <v>78</v>
      </c>
      <c r="E2587">
        <v>2022</v>
      </c>
      <c r="F2587">
        <v>12</v>
      </c>
      <c r="G2587" t="s">
        <v>73</v>
      </c>
      <c r="H2587" t="s">
        <v>81</v>
      </c>
      <c r="I2587">
        <v>-430.9</v>
      </c>
      <c r="J2587" t="s">
        <v>484</v>
      </c>
      <c r="K2587" t="s">
        <v>392</v>
      </c>
    </row>
    <row r="2588" spans="1:11" x14ac:dyDescent="0.35">
      <c r="A2588" t="s">
        <v>481</v>
      </c>
      <c r="B2588" t="s">
        <v>84</v>
      </c>
      <c r="C2588" t="s">
        <v>330</v>
      </c>
      <c r="D2588" t="s">
        <v>78</v>
      </c>
      <c r="E2588">
        <v>2022</v>
      </c>
      <c r="F2588">
        <v>32</v>
      </c>
      <c r="G2588" t="s">
        <v>82</v>
      </c>
      <c r="H2588" t="s">
        <v>80</v>
      </c>
      <c r="I2588">
        <v>163457.04</v>
      </c>
      <c r="J2588" t="s">
        <v>484</v>
      </c>
      <c r="K2588" t="s">
        <v>392</v>
      </c>
    </row>
    <row r="2589" spans="1:11" x14ac:dyDescent="0.35">
      <c r="A2589" t="s">
        <v>481</v>
      </c>
      <c r="B2589" t="s">
        <v>84</v>
      </c>
      <c r="C2589" t="s">
        <v>330</v>
      </c>
      <c r="D2589" t="s">
        <v>78</v>
      </c>
      <c r="E2589">
        <v>2022</v>
      </c>
      <c r="F2589">
        <v>32</v>
      </c>
      <c r="G2589" t="s">
        <v>82</v>
      </c>
      <c r="H2589" t="s">
        <v>81</v>
      </c>
      <c r="I2589">
        <v>58257.38</v>
      </c>
      <c r="J2589" t="s">
        <v>484</v>
      </c>
      <c r="K2589" t="s">
        <v>392</v>
      </c>
    </row>
    <row r="2590" spans="1:11" x14ac:dyDescent="0.35">
      <c r="A2590" t="s">
        <v>481</v>
      </c>
      <c r="B2590" t="s">
        <v>84</v>
      </c>
      <c r="C2590" t="s">
        <v>85</v>
      </c>
      <c r="D2590" t="s">
        <v>78</v>
      </c>
      <c r="E2590">
        <v>2019</v>
      </c>
      <c r="F2590">
        <v>12</v>
      </c>
      <c r="G2590" t="s">
        <v>73</v>
      </c>
      <c r="H2590" t="s">
        <v>80</v>
      </c>
      <c r="I2590">
        <v>2.4</v>
      </c>
      <c r="J2590" t="s">
        <v>484</v>
      </c>
      <c r="K2590" t="s">
        <v>388</v>
      </c>
    </row>
    <row r="2591" spans="1:11" x14ac:dyDescent="0.35">
      <c r="A2591" t="s">
        <v>481</v>
      </c>
      <c r="B2591" t="s">
        <v>84</v>
      </c>
      <c r="C2591" t="s">
        <v>85</v>
      </c>
      <c r="D2591" t="s">
        <v>78</v>
      </c>
      <c r="E2591">
        <v>2022</v>
      </c>
      <c r="F2591">
        <v>11</v>
      </c>
      <c r="G2591" t="s">
        <v>79</v>
      </c>
      <c r="H2591" t="s">
        <v>80</v>
      </c>
      <c r="I2591">
        <v>4718</v>
      </c>
      <c r="J2591" t="s">
        <v>484</v>
      </c>
      <c r="K2591" t="s">
        <v>388</v>
      </c>
    </row>
    <row r="2592" spans="1:11" x14ac:dyDescent="0.35">
      <c r="A2592" t="s">
        <v>481</v>
      </c>
      <c r="B2592" t="s">
        <v>84</v>
      </c>
      <c r="C2592" t="s">
        <v>85</v>
      </c>
      <c r="D2592" t="s">
        <v>78</v>
      </c>
      <c r="E2592">
        <v>2022</v>
      </c>
      <c r="F2592">
        <v>12</v>
      </c>
      <c r="G2592" t="s">
        <v>73</v>
      </c>
      <c r="H2592" t="s">
        <v>80</v>
      </c>
      <c r="I2592">
        <v>235.9</v>
      </c>
      <c r="J2592" t="s">
        <v>484</v>
      </c>
      <c r="K2592" t="s">
        <v>388</v>
      </c>
    </row>
    <row r="2593" spans="1:11" x14ac:dyDescent="0.35">
      <c r="A2593" t="s">
        <v>481</v>
      </c>
      <c r="B2593" t="s">
        <v>84</v>
      </c>
      <c r="C2593" t="s">
        <v>85</v>
      </c>
      <c r="D2593" t="s">
        <v>78</v>
      </c>
      <c r="E2593">
        <v>2022</v>
      </c>
      <c r="F2593">
        <v>32</v>
      </c>
      <c r="G2593" t="s">
        <v>82</v>
      </c>
      <c r="H2593" t="s">
        <v>80</v>
      </c>
      <c r="I2593">
        <v>11046.42</v>
      </c>
      <c r="J2593" t="s">
        <v>484</v>
      </c>
      <c r="K2593" t="s">
        <v>388</v>
      </c>
    </row>
    <row r="2594" spans="1:11" x14ac:dyDescent="0.35">
      <c r="A2594" t="s">
        <v>481</v>
      </c>
      <c r="B2594" t="s">
        <v>84</v>
      </c>
      <c r="C2594" t="s">
        <v>335</v>
      </c>
      <c r="D2594" t="s">
        <v>78</v>
      </c>
      <c r="E2594">
        <v>2022</v>
      </c>
      <c r="F2594">
        <v>32</v>
      </c>
      <c r="G2594" t="s">
        <v>82</v>
      </c>
      <c r="H2594" t="s">
        <v>80</v>
      </c>
      <c r="I2594">
        <v>14000.1</v>
      </c>
      <c r="J2594" t="s">
        <v>484</v>
      </c>
      <c r="K2594" t="s">
        <v>393</v>
      </c>
    </row>
    <row r="2595" spans="1:11" x14ac:dyDescent="0.35">
      <c r="A2595" t="s">
        <v>481</v>
      </c>
      <c r="B2595" t="s">
        <v>84</v>
      </c>
      <c r="C2595" t="s">
        <v>335</v>
      </c>
      <c r="D2595" t="s">
        <v>78</v>
      </c>
      <c r="E2595">
        <v>2022</v>
      </c>
      <c r="F2595">
        <v>32</v>
      </c>
      <c r="G2595" t="s">
        <v>82</v>
      </c>
      <c r="H2595" t="s">
        <v>81</v>
      </c>
      <c r="I2595">
        <v>6417.57</v>
      </c>
      <c r="J2595" t="s">
        <v>484</v>
      </c>
      <c r="K2595" t="s">
        <v>393</v>
      </c>
    </row>
    <row r="2596" spans="1:11" x14ac:dyDescent="0.35">
      <c r="A2596" t="s">
        <v>481</v>
      </c>
      <c r="B2596" t="s">
        <v>84</v>
      </c>
      <c r="C2596" t="s">
        <v>352</v>
      </c>
      <c r="D2596" t="s">
        <v>78</v>
      </c>
      <c r="E2596">
        <v>2022</v>
      </c>
      <c r="F2596">
        <v>32</v>
      </c>
      <c r="G2596" t="s">
        <v>82</v>
      </c>
      <c r="H2596" t="s">
        <v>80</v>
      </c>
      <c r="I2596">
        <v>2286.13</v>
      </c>
      <c r="J2596" t="s">
        <v>484</v>
      </c>
      <c r="K2596" t="s">
        <v>399</v>
      </c>
    </row>
    <row r="2597" spans="1:11" x14ac:dyDescent="0.35">
      <c r="A2597" t="s">
        <v>481</v>
      </c>
      <c r="B2597" t="s">
        <v>84</v>
      </c>
      <c r="C2597" t="s">
        <v>353</v>
      </c>
      <c r="D2597" t="s">
        <v>78</v>
      </c>
      <c r="E2597">
        <v>2022</v>
      </c>
      <c r="F2597">
        <v>32</v>
      </c>
      <c r="G2597" t="s">
        <v>82</v>
      </c>
      <c r="H2597" t="s">
        <v>80</v>
      </c>
      <c r="I2597">
        <v>2222.7199999999998</v>
      </c>
      <c r="J2597" t="s">
        <v>484</v>
      </c>
      <c r="K2597" t="s">
        <v>402</v>
      </c>
    </row>
    <row r="2598" spans="1:11" x14ac:dyDescent="0.35">
      <c r="A2598" t="s">
        <v>481</v>
      </c>
      <c r="B2598" t="s">
        <v>84</v>
      </c>
      <c r="C2598" t="s">
        <v>353</v>
      </c>
      <c r="D2598" t="s">
        <v>78</v>
      </c>
      <c r="E2598">
        <v>2022</v>
      </c>
      <c r="F2598">
        <v>32</v>
      </c>
      <c r="G2598" t="s">
        <v>82</v>
      </c>
      <c r="H2598" t="s">
        <v>81</v>
      </c>
      <c r="I2598">
        <v>2969.48</v>
      </c>
      <c r="J2598" t="s">
        <v>484</v>
      </c>
      <c r="K2598" t="s">
        <v>402</v>
      </c>
    </row>
    <row r="2599" spans="1:11" x14ac:dyDescent="0.35">
      <c r="A2599" t="s">
        <v>481</v>
      </c>
      <c r="B2599" t="s">
        <v>84</v>
      </c>
      <c r="C2599" t="s">
        <v>336</v>
      </c>
      <c r="D2599" t="s">
        <v>78</v>
      </c>
      <c r="E2599">
        <v>2022</v>
      </c>
      <c r="F2599">
        <v>32</v>
      </c>
      <c r="G2599" t="s">
        <v>82</v>
      </c>
      <c r="H2599" t="s">
        <v>80</v>
      </c>
      <c r="I2599">
        <v>9180.57</v>
      </c>
      <c r="J2599" t="s">
        <v>484</v>
      </c>
      <c r="K2599" t="s">
        <v>394</v>
      </c>
    </row>
    <row r="2600" spans="1:11" x14ac:dyDescent="0.35">
      <c r="A2600" t="s">
        <v>481</v>
      </c>
      <c r="B2600" t="s">
        <v>84</v>
      </c>
      <c r="C2600" t="s">
        <v>354</v>
      </c>
      <c r="D2600" t="s">
        <v>78</v>
      </c>
      <c r="E2600">
        <v>2022</v>
      </c>
      <c r="F2600">
        <v>32</v>
      </c>
      <c r="G2600" t="s">
        <v>82</v>
      </c>
      <c r="H2600" t="s">
        <v>80</v>
      </c>
      <c r="I2600">
        <v>1484.14</v>
      </c>
      <c r="J2600" t="s">
        <v>484</v>
      </c>
      <c r="K2600" t="s">
        <v>400</v>
      </c>
    </row>
    <row r="2601" spans="1:11" x14ac:dyDescent="0.35">
      <c r="A2601" t="s">
        <v>481</v>
      </c>
      <c r="B2601" t="s">
        <v>84</v>
      </c>
      <c r="C2601" t="s">
        <v>338</v>
      </c>
      <c r="D2601" t="s">
        <v>78</v>
      </c>
      <c r="E2601">
        <v>2022</v>
      </c>
      <c r="F2601">
        <v>32</v>
      </c>
      <c r="G2601" t="s">
        <v>82</v>
      </c>
      <c r="H2601" t="s">
        <v>80</v>
      </c>
      <c r="I2601">
        <v>1250.42</v>
      </c>
      <c r="J2601" t="s">
        <v>484</v>
      </c>
      <c r="K2601" t="s">
        <v>396</v>
      </c>
    </row>
    <row r="2602" spans="1:11" x14ac:dyDescent="0.35">
      <c r="A2602" t="s">
        <v>481</v>
      </c>
      <c r="B2602" t="s">
        <v>84</v>
      </c>
      <c r="C2602" t="s">
        <v>421</v>
      </c>
      <c r="D2602" t="s">
        <v>78</v>
      </c>
      <c r="E2602">
        <v>2022</v>
      </c>
      <c r="F2602">
        <v>32</v>
      </c>
      <c r="G2602" t="s">
        <v>82</v>
      </c>
      <c r="H2602" t="s">
        <v>80</v>
      </c>
      <c r="I2602">
        <v>2520.02</v>
      </c>
      <c r="J2602" t="s">
        <v>484</v>
      </c>
      <c r="K2602" t="s">
        <v>414</v>
      </c>
    </row>
    <row r="2603" spans="1:11" x14ac:dyDescent="0.35">
      <c r="A2603" t="s">
        <v>481</v>
      </c>
      <c r="B2603" t="s">
        <v>84</v>
      </c>
      <c r="C2603" t="s">
        <v>331</v>
      </c>
      <c r="D2603" t="s">
        <v>78</v>
      </c>
      <c r="E2603">
        <v>2021</v>
      </c>
      <c r="F2603">
        <v>12</v>
      </c>
      <c r="G2603" t="s">
        <v>73</v>
      </c>
      <c r="H2603" t="s">
        <v>80</v>
      </c>
      <c r="I2603">
        <v>-72.400000000000006</v>
      </c>
      <c r="J2603" t="s">
        <v>484</v>
      </c>
      <c r="K2603" t="s">
        <v>397</v>
      </c>
    </row>
    <row r="2604" spans="1:11" x14ac:dyDescent="0.35">
      <c r="A2604" t="s">
        <v>481</v>
      </c>
      <c r="B2604" t="s">
        <v>84</v>
      </c>
      <c r="C2604" t="s">
        <v>331</v>
      </c>
      <c r="D2604" t="s">
        <v>78</v>
      </c>
      <c r="E2604">
        <v>2022</v>
      </c>
      <c r="F2604">
        <v>11</v>
      </c>
      <c r="G2604" t="s">
        <v>79</v>
      </c>
      <c r="H2604" t="s">
        <v>80</v>
      </c>
      <c r="I2604">
        <v>14219</v>
      </c>
      <c r="J2604" t="s">
        <v>484</v>
      </c>
      <c r="K2604" t="s">
        <v>397</v>
      </c>
    </row>
    <row r="2605" spans="1:11" x14ac:dyDescent="0.35">
      <c r="A2605" t="s">
        <v>481</v>
      </c>
      <c r="B2605" t="s">
        <v>84</v>
      </c>
      <c r="C2605" t="s">
        <v>331</v>
      </c>
      <c r="D2605" t="s">
        <v>78</v>
      </c>
      <c r="E2605">
        <v>2022</v>
      </c>
      <c r="F2605">
        <v>11</v>
      </c>
      <c r="G2605" t="s">
        <v>79</v>
      </c>
      <c r="H2605" t="s">
        <v>81</v>
      </c>
      <c r="I2605">
        <v>1540</v>
      </c>
      <c r="J2605" t="s">
        <v>484</v>
      </c>
      <c r="K2605" t="s">
        <v>397</v>
      </c>
    </row>
    <row r="2606" spans="1:11" x14ac:dyDescent="0.35">
      <c r="A2606" t="s">
        <v>481</v>
      </c>
      <c r="B2606" t="s">
        <v>84</v>
      </c>
      <c r="C2606" t="s">
        <v>331</v>
      </c>
      <c r="D2606" t="s">
        <v>78</v>
      </c>
      <c r="E2606">
        <v>2022</v>
      </c>
      <c r="F2606">
        <v>12</v>
      </c>
      <c r="G2606" t="s">
        <v>73</v>
      </c>
      <c r="H2606" t="s">
        <v>80</v>
      </c>
      <c r="I2606">
        <v>1421.9</v>
      </c>
      <c r="J2606" t="s">
        <v>484</v>
      </c>
      <c r="K2606" t="s">
        <v>397</v>
      </c>
    </row>
    <row r="2607" spans="1:11" x14ac:dyDescent="0.35">
      <c r="A2607" t="s">
        <v>481</v>
      </c>
      <c r="B2607" t="s">
        <v>84</v>
      </c>
      <c r="C2607" t="s">
        <v>331</v>
      </c>
      <c r="D2607" t="s">
        <v>78</v>
      </c>
      <c r="E2607">
        <v>2022</v>
      </c>
      <c r="F2607">
        <v>12</v>
      </c>
      <c r="G2607" t="s">
        <v>73</v>
      </c>
      <c r="H2607" t="s">
        <v>81</v>
      </c>
      <c r="I2607">
        <v>154</v>
      </c>
      <c r="J2607" t="s">
        <v>484</v>
      </c>
      <c r="K2607" t="s">
        <v>397</v>
      </c>
    </row>
    <row r="2608" spans="1:11" x14ac:dyDescent="0.35">
      <c r="A2608" t="s">
        <v>481</v>
      </c>
      <c r="B2608" t="s">
        <v>84</v>
      </c>
      <c r="C2608" t="s">
        <v>331</v>
      </c>
      <c r="D2608" t="s">
        <v>78</v>
      </c>
      <c r="E2608">
        <v>2022</v>
      </c>
      <c r="F2608">
        <v>32</v>
      </c>
      <c r="G2608" t="s">
        <v>82</v>
      </c>
      <c r="H2608" t="s">
        <v>80</v>
      </c>
      <c r="I2608">
        <v>72276.08</v>
      </c>
      <c r="J2608" t="s">
        <v>484</v>
      </c>
      <c r="K2608" t="s">
        <v>397</v>
      </c>
    </row>
    <row r="2609" spans="1:11" x14ac:dyDescent="0.35">
      <c r="A2609" t="s">
        <v>481</v>
      </c>
      <c r="B2609" t="s">
        <v>84</v>
      </c>
      <c r="C2609" t="s">
        <v>331</v>
      </c>
      <c r="D2609" t="s">
        <v>78</v>
      </c>
      <c r="E2609">
        <v>2022</v>
      </c>
      <c r="F2609">
        <v>32</v>
      </c>
      <c r="G2609" t="s">
        <v>82</v>
      </c>
      <c r="H2609" t="s">
        <v>81</v>
      </c>
      <c r="I2609">
        <v>15387.17</v>
      </c>
      <c r="J2609" t="s">
        <v>484</v>
      </c>
      <c r="K2609" t="s">
        <v>397</v>
      </c>
    </row>
    <row r="2610" spans="1:11" x14ac:dyDescent="0.35">
      <c r="A2610" t="s">
        <v>481</v>
      </c>
      <c r="B2610" t="s">
        <v>84</v>
      </c>
      <c r="C2610" t="s">
        <v>339</v>
      </c>
      <c r="D2610" t="s">
        <v>78</v>
      </c>
      <c r="E2610">
        <v>2022</v>
      </c>
      <c r="F2610">
        <v>32</v>
      </c>
      <c r="G2610" t="s">
        <v>82</v>
      </c>
      <c r="H2610" t="s">
        <v>80</v>
      </c>
      <c r="I2610">
        <v>2742.99</v>
      </c>
      <c r="J2610" t="s">
        <v>484</v>
      </c>
      <c r="K2610" t="s">
        <v>398</v>
      </c>
    </row>
    <row r="2611" spans="1:11" x14ac:dyDescent="0.35">
      <c r="A2611" t="s">
        <v>481</v>
      </c>
      <c r="B2611" t="s">
        <v>84</v>
      </c>
      <c r="C2611" t="s">
        <v>339</v>
      </c>
      <c r="D2611" t="s">
        <v>78</v>
      </c>
      <c r="E2611">
        <v>2022</v>
      </c>
      <c r="F2611">
        <v>32</v>
      </c>
      <c r="G2611" t="s">
        <v>82</v>
      </c>
      <c r="H2611" t="s">
        <v>81</v>
      </c>
      <c r="I2611">
        <v>2153.67</v>
      </c>
      <c r="J2611" t="s">
        <v>484</v>
      </c>
      <c r="K2611" t="s">
        <v>398</v>
      </c>
    </row>
    <row r="2612" spans="1:11" x14ac:dyDescent="0.35">
      <c r="A2612" t="s">
        <v>485</v>
      </c>
      <c r="B2612" t="s">
        <v>304</v>
      </c>
      <c r="C2612" t="s">
        <v>87</v>
      </c>
      <c r="D2612" t="s">
        <v>78</v>
      </c>
      <c r="E2612">
        <v>2022</v>
      </c>
      <c r="F2612">
        <v>11</v>
      </c>
      <c r="G2612" t="s">
        <v>79</v>
      </c>
      <c r="H2612" t="s">
        <v>80</v>
      </c>
      <c r="I2612">
        <v>-334891</v>
      </c>
      <c r="J2612" t="s">
        <v>492</v>
      </c>
      <c r="K2612" t="s">
        <v>387</v>
      </c>
    </row>
    <row r="2613" spans="1:11" x14ac:dyDescent="0.35">
      <c r="A2613" t="s">
        <v>485</v>
      </c>
      <c r="B2613" t="s">
        <v>304</v>
      </c>
      <c r="C2613" t="s">
        <v>87</v>
      </c>
      <c r="D2613" t="s">
        <v>78</v>
      </c>
      <c r="E2613">
        <v>2022</v>
      </c>
      <c r="F2613">
        <v>11</v>
      </c>
      <c r="G2613" t="s">
        <v>79</v>
      </c>
      <c r="H2613" t="s">
        <v>81</v>
      </c>
      <c r="I2613">
        <v>3620</v>
      </c>
      <c r="J2613" t="s">
        <v>492</v>
      </c>
      <c r="K2613" t="s">
        <v>387</v>
      </c>
    </row>
    <row r="2614" spans="1:11" x14ac:dyDescent="0.35">
      <c r="A2614" t="s">
        <v>485</v>
      </c>
      <c r="B2614" t="s">
        <v>304</v>
      </c>
      <c r="C2614" t="s">
        <v>87</v>
      </c>
      <c r="D2614" t="s">
        <v>78</v>
      </c>
      <c r="E2614">
        <v>2022</v>
      </c>
      <c r="F2614">
        <v>12</v>
      </c>
      <c r="G2614" t="s">
        <v>73</v>
      </c>
      <c r="H2614" t="s">
        <v>80</v>
      </c>
      <c r="I2614">
        <v>-33489.1</v>
      </c>
      <c r="J2614" t="s">
        <v>492</v>
      </c>
      <c r="K2614" t="s">
        <v>387</v>
      </c>
    </row>
    <row r="2615" spans="1:11" x14ac:dyDescent="0.35">
      <c r="A2615" t="s">
        <v>485</v>
      </c>
      <c r="B2615" t="s">
        <v>304</v>
      </c>
      <c r="C2615" t="s">
        <v>87</v>
      </c>
      <c r="D2615" t="s">
        <v>78</v>
      </c>
      <c r="E2615">
        <v>2022</v>
      </c>
      <c r="F2615">
        <v>12</v>
      </c>
      <c r="G2615" t="s">
        <v>73</v>
      </c>
      <c r="H2615" t="s">
        <v>81</v>
      </c>
      <c r="I2615">
        <v>362</v>
      </c>
      <c r="J2615" t="s">
        <v>492</v>
      </c>
      <c r="K2615" t="s">
        <v>387</v>
      </c>
    </row>
    <row r="2616" spans="1:11" x14ac:dyDescent="0.35">
      <c r="A2616" t="s">
        <v>485</v>
      </c>
      <c r="B2616" t="s">
        <v>304</v>
      </c>
      <c r="C2616" t="s">
        <v>87</v>
      </c>
      <c r="D2616" t="s">
        <v>78</v>
      </c>
      <c r="E2616">
        <v>2022</v>
      </c>
      <c r="F2616">
        <v>32</v>
      </c>
      <c r="G2616" t="s">
        <v>82</v>
      </c>
      <c r="H2616" t="s">
        <v>80</v>
      </c>
      <c r="I2616">
        <v>4084980</v>
      </c>
      <c r="J2616" t="s">
        <v>492</v>
      </c>
      <c r="K2616" t="s">
        <v>387</v>
      </c>
    </row>
    <row r="2617" spans="1:11" x14ac:dyDescent="0.35">
      <c r="A2617" t="s">
        <v>485</v>
      </c>
      <c r="B2617" t="s">
        <v>304</v>
      </c>
      <c r="C2617" t="s">
        <v>87</v>
      </c>
      <c r="D2617" t="s">
        <v>78</v>
      </c>
      <c r="E2617">
        <v>2022</v>
      </c>
      <c r="F2617">
        <v>32</v>
      </c>
      <c r="G2617" t="s">
        <v>82</v>
      </c>
      <c r="H2617" t="s">
        <v>81</v>
      </c>
      <c r="I2617">
        <v>45389</v>
      </c>
      <c r="J2617" t="s">
        <v>492</v>
      </c>
      <c r="K2617" t="s">
        <v>387</v>
      </c>
    </row>
    <row r="2618" spans="1:11" x14ac:dyDescent="0.35">
      <c r="A2618" t="s">
        <v>485</v>
      </c>
      <c r="B2618" t="s">
        <v>304</v>
      </c>
      <c r="C2618" t="s">
        <v>87</v>
      </c>
      <c r="D2618" t="s">
        <v>78</v>
      </c>
      <c r="E2618">
        <v>2023</v>
      </c>
      <c r="F2618">
        <v>11</v>
      </c>
      <c r="G2618" t="s">
        <v>79</v>
      </c>
      <c r="H2618" t="s">
        <v>80</v>
      </c>
      <c r="I2618">
        <v>970880</v>
      </c>
      <c r="J2618" t="s">
        <v>492</v>
      </c>
      <c r="K2618" t="s">
        <v>387</v>
      </c>
    </row>
    <row r="2619" spans="1:11" x14ac:dyDescent="0.35">
      <c r="A2619" t="s">
        <v>485</v>
      </c>
      <c r="B2619" t="s">
        <v>304</v>
      </c>
      <c r="C2619" t="s">
        <v>87</v>
      </c>
      <c r="D2619" t="s">
        <v>78</v>
      </c>
      <c r="E2619">
        <v>2023</v>
      </c>
      <c r="F2619">
        <v>11</v>
      </c>
      <c r="G2619" t="s">
        <v>79</v>
      </c>
      <c r="H2619" t="s">
        <v>81</v>
      </c>
      <c r="I2619">
        <v>33561</v>
      </c>
      <c r="J2619" t="s">
        <v>492</v>
      </c>
      <c r="K2619" t="s">
        <v>387</v>
      </c>
    </row>
    <row r="2620" spans="1:11" x14ac:dyDescent="0.35">
      <c r="A2620" t="s">
        <v>485</v>
      </c>
      <c r="B2620" t="s">
        <v>304</v>
      </c>
      <c r="C2620" t="s">
        <v>87</v>
      </c>
      <c r="D2620" t="s">
        <v>78</v>
      </c>
      <c r="E2620">
        <v>2023</v>
      </c>
      <c r="F2620">
        <v>12</v>
      </c>
      <c r="G2620" t="s">
        <v>73</v>
      </c>
      <c r="H2620" t="s">
        <v>80</v>
      </c>
      <c r="I2620">
        <v>97088</v>
      </c>
      <c r="J2620" t="s">
        <v>492</v>
      </c>
      <c r="K2620" t="s">
        <v>387</v>
      </c>
    </row>
    <row r="2621" spans="1:11" x14ac:dyDescent="0.35">
      <c r="A2621" t="s">
        <v>485</v>
      </c>
      <c r="B2621" t="s">
        <v>304</v>
      </c>
      <c r="C2621" t="s">
        <v>87</v>
      </c>
      <c r="D2621" t="s">
        <v>78</v>
      </c>
      <c r="E2621">
        <v>2023</v>
      </c>
      <c r="F2621">
        <v>12</v>
      </c>
      <c r="G2621" t="s">
        <v>73</v>
      </c>
      <c r="H2621" t="s">
        <v>81</v>
      </c>
      <c r="I2621">
        <v>3356.1</v>
      </c>
      <c r="J2621" t="s">
        <v>492</v>
      </c>
      <c r="K2621" t="s">
        <v>387</v>
      </c>
    </row>
    <row r="2622" spans="1:11" x14ac:dyDescent="0.35">
      <c r="A2622" t="s">
        <v>485</v>
      </c>
      <c r="B2622" t="s">
        <v>304</v>
      </c>
      <c r="C2622" t="s">
        <v>87</v>
      </c>
      <c r="D2622" t="s">
        <v>78</v>
      </c>
      <c r="E2622">
        <v>2023</v>
      </c>
      <c r="F2622">
        <v>32</v>
      </c>
      <c r="G2622" t="s">
        <v>82</v>
      </c>
      <c r="H2622" t="s">
        <v>80</v>
      </c>
      <c r="I2622">
        <v>920192</v>
      </c>
      <c r="J2622" t="s">
        <v>492</v>
      </c>
      <c r="K2622" t="s">
        <v>387</v>
      </c>
    </row>
    <row r="2623" spans="1:11" x14ac:dyDescent="0.35">
      <c r="A2623" t="s">
        <v>485</v>
      </c>
      <c r="B2623" t="s">
        <v>304</v>
      </c>
      <c r="C2623" t="s">
        <v>87</v>
      </c>
      <c r="D2623" t="s">
        <v>78</v>
      </c>
      <c r="E2623">
        <v>2023</v>
      </c>
      <c r="F2623">
        <v>32</v>
      </c>
      <c r="G2623" t="s">
        <v>82</v>
      </c>
      <c r="H2623" t="s">
        <v>81</v>
      </c>
      <c r="I2623">
        <v>31126</v>
      </c>
      <c r="J2623" t="s">
        <v>492</v>
      </c>
      <c r="K2623" t="s">
        <v>387</v>
      </c>
    </row>
    <row r="2624" spans="1:11" x14ac:dyDescent="0.35">
      <c r="A2624" t="s">
        <v>485</v>
      </c>
      <c r="B2624" t="s">
        <v>84</v>
      </c>
      <c r="C2624" t="s">
        <v>411</v>
      </c>
      <c r="D2624" t="s">
        <v>78</v>
      </c>
      <c r="E2624">
        <v>2022</v>
      </c>
      <c r="F2624">
        <v>32</v>
      </c>
      <c r="G2624" t="s">
        <v>82</v>
      </c>
      <c r="H2624" t="s">
        <v>80</v>
      </c>
      <c r="I2624">
        <v>2251.41</v>
      </c>
      <c r="J2624" t="s">
        <v>492</v>
      </c>
      <c r="K2624" t="s">
        <v>412</v>
      </c>
    </row>
    <row r="2625" spans="1:11" x14ac:dyDescent="0.35">
      <c r="A2625" t="s">
        <v>485</v>
      </c>
      <c r="B2625" t="s">
        <v>84</v>
      </c>
      <c r="C2625" t="s">
        <v>411</v>
      </c>
      <c r="D2625" t="s">
        <v>78</v>
      </c>
      <c r="E2625">
        <v>2023</v>
      </c>
      <c r="F2625">
        <v>11</v>
      </c>
      <c r="G2625" t="s">
        <v>79</v>
      </c>
      <c r="H2625" t="s">
        <v>80</v>
      </c>
      <c r="I2625">
        <v>4925</v>
      </c>
      <c r="J2625" t="s">
        <v>492</v>
      </c>
      <c r="K2625" t="s">
        <v>412</v>
      </c>
    </row>
    <row r="2626" spans="1:11" x14ac:dyDescent="0.35">
      <c r="A2626" t="s">
        <v>485</v>
      </c>
      <c r="B2626" t="s">
        <v>84</v>
      </c>
      <c r="C2626" t="s">
        <v>411</v>
      </c>
      <c r="D2626" t="s">
        <v>78</v>
      </c>
      <c r="E2626">
        <v>2023</v>
      </c>
      <c r="F2626">
        <v>11</v>
      </c>
      <c r="G2626" t="s">
        <v>79</v>
      </c>
      <c r="H2626" t="s">
        <v>81</v>
      </c>
      <c r="I2626">
        <v>1064</v>
      </c>
      <c r="J2626" t="s">
        <v>492</v>
      </c>
      <c r="K2626" t="s">
        <v>412</v>
      </c>
    </row>
    <row r="2627" spans="1:11" x14ac:dyDescent="0.35">
      <c r="A2627" t="s">
        <v>485</v>
      </c>
      <c r="B2627" t="s">
        <v>84</v>
      </c>
      <c r="C2627" t="s">
        <v>411</v>
      </c>
      <c r="D2627" t="s">
        <v>78</v>
      </c>
      <c r="E2627">
        <v>2023</v>
      </c>
      <c r="F2627">
        <v>12</v>
      </c>
      <c r="G2627" t="s">
        <v>73</v>
      </c>
      <c r="H2627" t="s">
        <v>80</v>
      </c>
      <c r="I2627">
        <v>492.5</v>
      </c>
      <c r="J2627" t="s">
        <v>492</v>
      </c>
      <c r="K2627" t="s">
        <v>412</v>
      </c>
    </row>
    <row r="2628" spans="1:11" x14ac:dyDescent="0.35">
      <c r="A2628" t="s">
        <v>485</v>
      </c>
      <c r="B2628" t="s">
        <v>84</v>
      </c>
      <c r="C2628" t="s">
        <v>411</v>
      </c>
      <c r="D2628" t="s">
        <v>78</v>
      </c>
      <c r="E2628">
        <v>2023</v>
      </c>
      <c r="F2628">
        <v>12</v>
      </c>
      <c r="G2628" t="s">
        <v>73</v>
      </c>
      <c r="H2628" t="s">
        <v>81</v>
      </c>
      <c r="I2628">
        <v>106.4</v>
      </c>
      <c r="J2628" t="s">
        <v>492</v>
      </c>
      <c r="K2628" t="s">
        <v>412</v>
      </c>
    </row>
    <row r="2629" spans="1:11" x14ac:dyDescent="0.35">
      <c r="A2629" t="s">
        <v>485</v>
      </c>
      <c r="B2629" t="s">
        <v>84</v>
      </c>
      <c r="C2629" t="s">
        <v>411</v>
      </c>
      <c r="D2629" t="s">
        <v>78</v>
      </c>
      <c r="E2629">
        <v>2023</v>
      </c>
      <c r="F2629">
        <v>32</v>
      </c>
      <c r="G2629" t="s">
        <v>82</v>
      </c>
      <c r="H2629" t="s">
        <v>80</v>
      </c>
      <c r="I2629">
        <v>4793</v>
      </c>
      <c r="J2629" t="s">
        <v>492</v>
      </c>
      <c r="K2629" t="s">
        <v>412</v>
      </c>
    </row>
    <row r="2630" spans="1:11" x14ac:dyDescent="0.35">
      <c r="A2630" t="s">
        <v>485</v>
      </c>
      <c r="B2630" t="s">
        <v>84</v>
      </c>
      <c r="C2630" t="s">
        <v>411</v>
      </c>
      <c r="D2630" t="s">
        <v>78</v>
      </c>
      <c r="E2630">
        <v>2023</v>
      </c>
      <c r="F2630">
        <v>32</v>
      </c>
      <c r="G2630" t="s">
        <v>82</v>
      </c>
      <c r="H2630" t="s">
        <v>81</v>
      </c>
      <c r="I2630">
        <v>1052.3399999999999</v>
      </c>
      <c r="J2630" t="s">
        <v>492</v>
      </c>
      <c r="K2630" t="s">
        <v>412</v>
      </c>
    </row>
    <row r="2631" spans="1:11" x14ac:dyDescent="0.35">
      <c r="A2631" t="s">
        <v>485</v>
      </c>
      <c r="B2631" t="s">
        <v>84</v>
      </c>
      <c r="C2631" t="s">
        <v>351</v>
      </c>
      <c r="D2631" t="s">
        <v>78</v>
      </c>
      <c r="E2631">
        <v>2022</v>
      </c>
      <c r="F2631">
        <v>32</v>
      </c>
      <c r="G2631" t="s">
        <v>82</v>
      </c>
      <c r="H2631" t="s">
        <v>80</v>
      </c>
      <c r="I2631">
        <v>4000.87</v>
      </c>
      <c r="J2631" t="s">
        <v>492</v>
      </c>
      <c r="K2631" t="s">
        <v>403</v>
      </c>
    </row>
    <row r="2632" spans="1:11" x14ac:dyDescent="0.35">
      <c r="A2632" t="s">
        <v>485</v>
      </c>
      <c r="B2632" t="s">
        <v>84</v>
      </c>
      <c r="C2632" t="s">
        <v>351</v>
      </c>
      <c r="D2632" t="s">
        <v>78</v>
      </c>
      <c r="E2632">
        <v>2022</v>
      </c>
      <c r="F2632">
        <v>32</v>
      </c>
      <c r="G2632" t="s">
        <v>82</v>
      </c>
      <c r="H2632" t="s">
        <v>81</v>
      </c>
      <c r="I2632">
        <v>1445.77</v>
      </c>
      <c r="J2632" t="s">
        <v>492</v>
      </c>
      <c r="K2632" t="s">
        <v>403</v>
      </c>
    </row>
    <row r="2633" spans="1:11" x14ac:dyDescent="0.35">
      <c r="A2633" t="s">
        <v>485</v>
      </c>
      <c r="B2633" t="s">
        <v>84</v>
      </c>
      <c r="C2633" t="s">
        <v>384</v>
      </c>
      <c r="D2633" t="s">
        <v>78</v>
      </c>
      <c r="E2633">
        <v>2022</v>
      </c>
      <c r="F2633">
        <v>11</v>
      </c>
      <c r="G2633" t="s">
        <v>79</v>
      </c>
      <c r="H2633" t="s">
        <v>80</v>
      </c>
      <c r="I2633">
        <v>3513</v>
      </c>
      <c r="J2633" t="s">
        <v>492</v>
      </c>
      <c r="K2633" t="s">
        <v>404</v>
      </c>
    </row>
    <row r="2634" spans="1:11" x14ac:dyDescent="0.35">
      <c r="A2634" t="s">
        <v>485</v>
      </c>
      <c r="B2634" t="s">
        <v>84</v>
      </c>
      <c r="C2634" t="s">
        <v>384</v>
      </c>
      <c r="D2634" t="s">
        <v>78</v>
      </c>
      <c r="E2634">
        <v>2022</v>
      </c>
      <c r="F2634">
        <v>11</v>
      </c>
      <c r="G2634" t="s">
        <v>79</v>
      </c>
      <c r="H2634" t="s">
        <v>80</v>
      </c>
      <c r="I2634">
        <v>-2710</v>
      </c>
      <c r="J2634" t="s">
        <v>492</v>
      </c>
      <c r="K2634" t="s">
        <v>413</v>
      </c>
    </row>
    <row r="2635" spans="1:11" x14ac:dyDescent="0.35">
      <c r="A2635" t="s">
        <v>485</v>
      </c>
      <c r="B2635" t="s">
        <v>84</v>
      </c>
      <c r="C2635" t="s">
        <v>384</v>
      </c>
      <c r="D2635" t="s">
        <v>78</v>
      </c>
      <c r="E2635">
        <v>2022</v>
      </c>
      <c r="F2635">
        <v>12</v>
      </c>
      <c r="G2635" t="s">
        <v>73</v>
      </c>
      <c r="H2635" t="s">
        <v>80</v>
      </c>
      <c r="I2635">
        <v>421.56</v>
      </c>
      <c r="J2635" t="s">
        <v>492</v>
      </c>
      <c r="K2635" t="s">
        <v>404</v>
      </c>
    </row>
    <row r="2636" spans="1:11" x14ac:dyDescent="0.35">
      <c r="A2636" t="s">
        <v>485</v>
      </c>
      <c r="B2636" t="s">
        <v>84</v>
      </c>
      <c r="C2636" t="s">
        <v>384</v>
      </c>
      <c r="D2636" t="s">
        <v>78</v>
      </c>
      <c r="E2636">
        <v>2022</v>
      </c>
      <c r="F2636">
        <v>12</v>
      </c>
      <c r="G2636" t="s">
        <v>73</v>
      </c>
      <c r="H2636" t="s">
        <v>80</v>
      </c>
      <c r="I2636">
        <v>1212.52</v>
      </c>
      <c r="J2636" t="s">
        <v>492</v>
      </c>
      <c r="K2636" t="s">
        <v>413</v>
      </c>
    </row>
    <row r="2637" spans="1:11" x14ac:dyDescent="0.35">
      <c r="A2637" t="s">
        <v>485</v>
      </c>
      <c r="B2637" t="s">
        <v>84</v>
      </c>
      <c r="C2637" t="s">
        <v>384</v>
      </c>
      <c r="D2637" t="s">
        <v>78</v>
      </c>
      <c r="E2637">
        <v>2022</v>
      </c>
      <c r="F2637">
        <v>32</v>
      </c>
      <c r="G2637" t="s">
        <v>82</v>
      </c>
      <c r="H2637" t="s">
        <v>80</v>
      </c>
      <c r="I2637">
        <v>45493.29</v>
      </c>
      <c r="J2637" t="s">
        <v>492</v>
      </c>
      <c r="K2637" t="s">
        <v>404</v>
      </c>
    </row>
    <row r="2638" spans="1:11" x14ac:dyDescent="0.35">
      <c r="A2638" t="s">
        <v>485</v>
      </c>
      <c r="B2638" t="s">
        <v>84</v>
      </c>
      <c r="C2638" t="s">
        <v>384</v>
      </c>
      <c r="D2638" t="s">
        <v>78</v>
      </c>
      <c r="E2638">
        <v>2022</v>
      </c>
      <c r="F2638">
        <v>32</v>
      </c>
      <c r="G2638" t="s">
        <v>82</v>
      </c>
      <c r="H2638" t="s">
        <v>80</v>
      </c>
      <c r="I2638">
        <v>307767.88</v>
      </c>
      <c r="J2638" t="s">
        <v>492</v>
      </c>
      <c r="K2638" t="s">
        <v>413</v>
      </c>
    </row>
    <row r="2639" spans="1:11" x14ac:dyDescent="0.35">
      <c r="A2639" t="s">
        <v>485</v>
      </c>
      <c r="B2639" t="s">
        <v>84</v>
      </c>
      <c r="C2639" t="s">
        <v>384</v>
      </c>
      <c r="D2639" t="s">
        <v>78</v>
      </c>
      <c r="E2639">
        <v>2023</v>
      </c>
      <c r="F2639">
        <v>11</v>
      </c>
      <c r="G2639" t="s">
        <v>79</v>
      </c>
      <c r="H2639" t="s">
        <v>80</v>
      </c>
      <c r="I2639">
        <v>4199</v>
      </c>
      <c r="J2639" t="s">
        <v>492</v>
      </c>
      <c r="K2639" t="s">
        <v>404</v>
      </c>
    </row>
    <row r="2640" spans="1:11" x14ac:dyDescent="0.35">
      <c r="A2640" t="s">
        <v>485</v>
      </c>
      <c r="B2640" t="s">
        <v>84</v>
      </c>
      <c r="C2640" t="s">
        <v>384</v>
      </c>
      <c r="D2640" t="s">
        <v>78</v>
      </c>
      <c r="E2640">
        <v>2023</v>
      </c>
      <c r="F2640">
        <v>11</v>
      </c>
      <c r="G2640" t="s">
        <v>79</v>
      </c>
      <c r="H2640" t="s">
        <v>80</v>
      </c>
      <c r="I2640">
        <v>94427</v>
      </c>
      <c r="J2640" t="s">
        <v>492</v>
      </c>
      <c r="K2640" t="s">
        <v>413</v>
      </c>
    </row>
    <row r="2641" spans="1:11" x14ac:dyDescent="0.35">
      <c r="A2641" t="s">
        <v>485</v>
      </c>
      <c r="B2641" t="s">
        <v>84</v>
      </c>
      <c r="C2641" t="s">
        <v>384</v>
      </c>
      <c r="D2641" t="s">
        <v>78</v>
      </c>
      <c r="E2641">
        <v>2023</v>
      </c>
      <c r="F2641">
        <v>12</v>
      </c>
      <c r="G2641" t="s">
        <v>73</v>
      </c>
      <c r="H2641" t="s">
        <v>80</v>
      </c>
      <c r="I2641">
        <v>503.88</v>
      </c>
      <c r="J2641" t="s">
        <v>492</v>
      </c>
      <c r="K2641" t="s">
        <v>404</v>
      </c>
    </row>
    <row r="2642" spans="1:11" x14ac:dyDescent="0.35">
      <c r="A2642" t="s">
        <v>485</v>
      </c>
      <c r="B2642" t="s">
        <v>84</v>
      </c>
      <c r="C2642" t="s">
        <v>384</v>
      </c>
      <c r="D2642" t="s">
        <v>78</v>
      </c>
      <c r="E2642">
        <v>2023</v>
      </c>
      <c r="F2642">
        <v>12</v>
      </c>
      <c r="G2642" t="s">
        <v>73</v>
      </c>
      <c r="H2642" t="s">
        <v>80</v>
      </c>
      <c r="I2642">
        <v>13342.16</v>
      </c>
      <c r="J2642" t="s">
        <v>492</v>
      </c>
      <c r="K2642" t="s">
        <v>413</v>
      </c>
    </row>
    <row r="2643" spans="1:11" x14ac:dyDescent="0.35">
      <c r="A2643" t="s">
        <v>485</v>
      </c>
      <c r="B2643" t="s">
        <v>84</v>
      </c>
      <c r="C2643" t="s">
        <v>384</v>
      </c>
      <c r="D2643" t="s">
        <v>78</v>
      </c>
      <c r="E2643">
        <v>2023</v>
      </c>
      <c r="F2643">
        <v>32</v>
      </c>
      <c r="G2643" t="s">
        <v>82</v>
      </c>
      <c r="H2643" t="s">
        <v>80</v>
      </c>
      <c r="I2643">
        <v>3906.64</v>
      </c>
      <c r="J2643" t="s">
        <v>492</v>
      </c>
      <c r="K2643" t="s">
        <v>404</v>
      </c>
    </row>
    <row r="2644" spans="1:11" x14ac:dyDescent="0.35">
      <c r="A2644" t="s">
        <v>485</v>
      </c>
      <c r="B2644" t="s">
        <v>84</v>
      </c>
      <c r="C2644" t="s">
        <v>384</v>
      </c>
      <c r="D2644" t="s">
        <v>78</v>
      </c>
      <c r="E2644">
        <v>2023</v>
      </c>
      <c r="F2644">
        <v>32</v>
      </c>
      <c r="G2644" t="s">
        <v>82</v>
      </c>
      <c r="H2644" t="s">
        <v>80</v>
      </c>
      <c r="I2644">
        <v>90446.83</v>
      </c>
      <c r="J2644" t="s">
        <v>492</v>
      </c>
      <c r="K2644" t="s">
        <v>413</v>
      </c>
    </row>
    <row r="2645" spans="1:11" x14ac:dyDescent="0.35">
      <c r="A2645" t="s">
        <v>485</v>
      </c>
      <c r="B2645" t="s">
        <v>84</v>
      </c>
      <c r="C2645" t="s">
        <v>327</v>
      </c>
      <c r="D2645" t="s">
        <v>78</v>
      </c>
      <c r="E2645">
        <v>2022</v>
      </c>
      <c r="F2645">
        <v>11</v>
      </c>
      <c r="G2645" t="s">
        <v>79</v>
      </c>
      <c r="H2645" t="s">
        <v>80</v>
      </c>
      <c r="I2645">
        <v>-1558</v>
      </c>
      <c r="J2645" t="s">
        <v>492</v>
      </c>
      <c r="K2645" t="s">
        <v>389</v>
      </c>
    </row>
    <row r="2646" spans="1:11" x14ac:dyDescent="0.35">
      <c r="A2646" t="s">
        <v>485</v>
      </c>
      <c r="B2646" t="s">
        <v>84</v>
      </c>
      <c r="C2646" t="s">
        <v>327</v>
      </c>
      <c r="D2646" t="s">
        <v>78</v>
      </c>
      <c r="E2646">
        <v>2022</v>
      </c>
      <c r="F2646">
        <v>11</v>
      </c>
      <c r="G2646" t="s">
        <v>79</v>
      </c>
      <c r="H2646" t="s">
        <v>81</v>
      </c>
      <c r="I2646">
        <v>-2941</v>
      </c>
      <c r="J2646" t="s">
        <v>492</v>
      </c>
      <c r="K2646" t="s">
        <v>389</v>
      </c>
    </row>
    <row r="2647" spans="1:11" x14ac:dyDescent="0.35">
      <c r="A2647" t="s">
        <v>485</v>
      </c>
      <c r="B2647" t="s">
        <v>84</v>
      </c>
      <c r="C2647" t="s">
        <v>327</v>
      </c>
      <c r="D2647" t="s">
        <v>78</v>
      </c>
      <c r="E2647">
        <v>2022</v>
      </c>
      <c r="F2647">
        <v>12</v>
      </c>
      <c r="G2647" t="s">
        <v>73</v>
      </c>
      <c r="H2647" t="s">
        <v>80</v>
      </c>
      <c r="I2647">
        <v>-124.64</v>
      </c>
      <c r="J2647" t="s">
        <v>492</v>
      </c>
      <c r="K2647" t="s">
        <v>389</v>
      </c>
    </row>
    <row r="2648" spans="1:11" x14ac:dyDescent="0.35">
      <c r="A2648" t="s">
        <v>485</v>
      </c>
      <c r="B2648" t="s">
        <v>84</v>
      </c>
      <c r="C2648" t="s">
        <v>327</v>
      </c>
      <c r="D2648" t="s">
        <v>78</v>
      </c>
      <c r="E2648">
        <v>2022</v>
      </c>
      <c r="F2648">
        <v>12</v>
      </c>
      <c r="G2648" t="s">
        <v>73</v>
      </c>
      <c r="H2648" t="s">
        <v>81</v>
      </c>
      <c r="I2648">
        <v>-235.28</v>
      </c>
      <c r="J2648" t="s">
        <v>492</v>
      </c>
      <c r="K2648" t="s">
        <v>389</v>
      </c>
    </row>
    <row r="2649" spans="1:11" x14ac:dyDescent="0.35">
      <c r="A2649" t="s">
        <v>485</v>
      </c>
      <c r="B2649" t="s">
        <v>84</v>
      </c>
      <c r="C2649" t="s">
        <v>327</v>
      </c>
      <c r="D2649" t="s">
        <v>78</v>
      </c>
      <c r="E2649">
        <v>2022</v>
      </c>
      <c r="F2649">
        <v>32</v>
      </c>
      <c r="G2649" t="s">
        <v>82</v>
      </c>
      <c r="H2649" t="s">
        <v>80</v>
      </c>
      <c r="I2649">
        <v>4340.4799999999996</v>
      </c>
      <c r="J2649" t="s">
        <v>492</v>
      </c>
      <c r="K2649" t="s">
        <v>389</v>
      </c>
    </row>
    <row r="2650" spans="1:11" x14ac:dyDescent="0.35">
      <c r="A2650" t="s">
        <v>485</v>
      </c>
      <c r="B2650" t="s">
        <v>84</v>
      </c>
      <c r="C2650" t="s">
        <v>329</v>
      </c>
      <c r="D2650" t="s">
        <v>78</v>
      </c>
      <c r="E2650">
        <v>2021</v>
      </c>
      <c r="F2650">
        <v>32</v>
      </c>
      <c r="G2650" t="s">
        <v>82</v>
      </c>
      <c r="H2650" t="s">
        <v>80</v>
      </c>
      <c r="I2650">
        <v>-755.16</v>
      </c>
      <c r="J2650" t="s">
        <v>492</v>
      </c>
      <c r="K2650" t="s">
        <v>390</v>
      </c>
    </row>
    <row r="2651" spans="1:11" x14ac:dyDescent="0.35">
      <c r="A2651" t="s">
        <v>485</v>
      </c>
      <c r="B2651" t="s">
        <v>84</v>
      </c>
      <c r="C2651" t="s">
        <v>329</v>
      </c>
      <c r="D2651" t="s">
        <v>78</v>
      </c>
      <c r="E2651">
        <v>2022</v>
      </c>
      <c r="F2651">
        <v>11</v>
      </c>
      <c r="G2651" t="s">
        <v>79</v>
      </c>
      <c r="H2651" t="s">
        <v>80</v>
      </c>
      <c r="I2651">
        <v>1579</v>
      </c>
      <c r="J2651" t="s">
        <v>492</v>
      </c>
      <c r="K2651" t="s">
        <v>390</v>
      </c>
    </row>
    <row r="2652" spans="1:11" x14ac:dyDescent="0.35">
      <c r="A2652" t="s">
        <v>485</v>
      </c>
      <c r="B2652" t="s">
        <v>84</v>
      </c>
      <c r="C2652" t="s">
        <v>329</v>
      </c>
      <c r="D2652" t="s">
        <v>78</v>
      </c>
      <c r="E2652">
        <v>2022</v>
      </c>
      <c r="F2652">
        <v>11</v>
      </c>
      <c r="G2652" t="s">
        <v>79</v>
      </c>
      <c r="H2652" t="s">
        <v>81</v>
      </c>
      <c r="I2652">
        <v>35</v>
      </c>
      <c r="J2652" t="s">
        <v>492</v>
      </c>
      <c r="K2652" t="s">
        <v>390</v>
      </c>
    </row>
    <row r="2653" spans="1:11" x14ac:dyDescent="0.35">
      <c r="A2653" t="s">
        <v>485</v>
      </c>
      <c r="B2653" t="s">
        <v>84</v>
      </c>
      <c r="C2653" t="s">
        <v>329</v>
      </c>
      <c r="D2653" t="s">
        <v>78</v>
      </c>
      <c r="E2653">
        <v>2022</v>
      </c>
      <c r="F2653">
        <v>12</v>
      </c>
      <c r="G2653" t="s">
        <v>73</v>
      </c>
      <c r="H2653" t="s">
        <v>80</v>
      </c>
      <c r="I2653">
        <v>129.25</v>
      </c>
      <c r="J2653" t="s">
        <v>492</v>
      </c>
      <c r="K2653" t="s">
        <v>390</v>
      </c>
    </row>
    <row r="2654" spans="1:11" x14ac:dyDescent="0.35">
      <c r="A2654" t="s">
        <v>485</v>
      </c>
      <c r="B2654" t="s">
        <v>84</v>
      </c>
      <c r="C2654" t="s">
        <v>329</v>
      </c>
      <c r="D2654" t="s">
        <v>78</v>
      </c>
      <c r="E2654">
        <v>2022</v>
      </c>
      <c r="F2654">
        <v>12</v>
      </c>
      <c r="G2654" t="s">
        <v>73</v>
      </c>
      <c r="H2654" t="s">
        <v>81</v>
      </c>
      <c r="I2654">
        <v>3.5</v>
      </c>
      <c r="J2654" t="s">
        <v>492</v>
      </c>
      <c r="K2654" t="s">
        <v>390</v>
      </c>
    </row>
    <row r="2655" spans="1:11" x14ac:dyDescent="0.35">
      <c r="A2655" t="s">
        <v>485</v>
      </c>
      <c r="B2655" t="s">
        <v>84</v>
      </c>
      <c r="C2655" t="s">
        <v>329</v>
      </c>
      <c r="D2655" t="s">
        <v>78</v>
      </c>
      <c r="E2655">
        <v>2022</v>
      </c>
      <c r="F2655">
        <v>32</v>
      </c>
      <c r="G2655" t="s">
        <v>82</v>
      </c>
      <c r="H2655" t="s">
        <v>80</v>
      </c>
      <c r="I2655">
        <v>14195.75</v>
      </c>
      <c r="J2655" t="s">
        <v>492</v>
      </c>
      <c r="K2655" t="s">
        <v>390</v>
      </c>
    </row>
    <row r="2656" spans="1:11" x14ac:dyDescent="0.35">
      <c r="A2656" t="s">
        <v>485</v>
      </c>
      <c r="B2656" t="s">
        <v>84</v>
      </c>
      <c r="C2656" t="s">
        <v>329</v>
      </c>
      <c r="D2656" t="s">
        <v>78</v>
      </c>
      <c r="E2656">
        <v>2022</v>
      </c>
      <c r="F2656">
        <v>32</v>
      </c>
      <c r="G2656" t="s">
        <v>82</v>
      </c>
      <c r="H2656" t="s">
        <v>81</v>
      </c>
      <c r="I2656">
        <v>6164.05</v>
      </c>
      <c r="J2656" t="s">
        <v>492</v>
      </c>
      <c r="K2656" t="s">
        <v>390</v>
      </c>
    </row>
    <row r="2657" spans="1:11" x14ac:dyDescent="0.35">
      <c r="A2657" t="s">
        <v>485</v>
      </c>
      <c r="B2657" t="s">
        <v>84</v>
      </c>
      <c r="C2657" t="s">
        <v>329</v>
      </c>
      <c r="D2657" t="s">
        <v>78</v>
      </c>
      <c r="E2657">
        <v>2023</v>
      </c>
      <c r="F2657">
        <v>11</v>
      </c>
      <c r="G2657" t="s">
        <v>79</v>
      </c>
      <c r="H2657" t="s">
        <v>80</v>
      </c>
      <c r="I2657">
        <v>1021</v>
      </c>
      <c r="J2657" t="s">
        <v>492</v>
      </c>
      <c r="K2657" t="s">
        <v>390</v>
      </c>
    </row>
    <row r="2658" spans="1:11" x14ac:dyDescent="0.35">
      <c r="A2658" t="s">
        <v>485</v>
      </c>
      <c r="B2658" t="s">
        <v>84</v>
      </c>
      <c r="C2658" t="s">
        <v>329</v>
      </c>
      <c r="D2658" t="s">
        <v>78</v>
      </c>
      <c r="E2658">
        <v>2023</v>
      </c>
      <c r="F2658">
        <v>12</v>
      </c>
      <c r="G2658" t="s">
        <v>73</v>
      </c>
      <c r="H2658" t="s">
        <v>80</v>
      </c>
      <c r="I2658">
        <v>102.1</v>
      </c>
      <c r="J2658" t="s">
        <v>492</v>
      </c>
      <c r="K2658" t="s">
        <v>390</v>
      </c>
    </row>
    <row r="2659" spans="1:11" x14ac:dyDescent="0.35">
      <c r="A2659" t="s">
        <v>485</v>
      </c>
      <c r="B2659" t="s">
        <v>84</v>
      </c>
      <c r="C2659" t="s">
        <v>329</v>
      </c>
      <c r="D2659" t="s">
        <v>78</v>
      </c>
      <c r="E2659">
        <v>2023</v>
      </c>
      <c r="F2659">
        <v>32</v>
      </c>
      <c r="G2659" t="s">
        <v>82</v>
      </c>
      <c r="H2659" t="s">
        <v>80</v>
      </c>
      <c r="I2659">
        <v>962.26</v>
      </c>
      <c r="J2659" t="s">
        <v>492</v>
      </c>
      <c r="K2659" t="s">
        <v>390</v>
      </c>
    </row>
    <row r="2660" spans="1:11" x14ac:dyDescent="0.35">
      <c r="A2660" t="s">
        <v>485</v>
      </c>
      <c r="B2660" t="s">
        <v>84</v>
      </c>
      <c r="C2660" t="s">
        <v>334</v>
      </c>
      <c r="D2660" t="s">
        <v>78</v>
      </c>
      <c r="E2660">
        <v>2022</v>
      </c>
      <c r="F2660">
        <v>11</v>
      </c>
      <c r="G2660" t="s">
        <v>79</v>
      </c>
      <c r="H2660" t="s">
        <v>80</v>
      </c>
      <c r="I2660">
        <v>-380</v>
      </c>
      <c r="J2660" t="s">
        <v>492</v>
      </c>
      <c r="K2660" t="s">
        <v>391</v>
      </c>
    </row>
    <row r="2661" spans="1:11" x14ac:dyDescent="0.35">
      <c r="A2661" t="s">
        <v>485</v>
      </c>
      <c r="B2661" t="s">
        <v>84</v>
      </c>
      <c r="C2661" t="s">
        <v>334</v>
      </c>
      <c r="D2661" t="s">
        <v>78</v>
      </c>
      <c r="E2661">
        <v>2022</v>
      </c>
      <c r="F2661">
        <v>12</v>
      </c>
      <c r="G2661" t="s">
        <v>73</v>
      </c>
      <c r="H2661" t="s">
        <v>80</v>
      </c>
      <c r="I2661">
        <v>-37.700000000000003</v>
      </c>
      <c r="J2661" t="s">
        <v>492</v>
      </c>
      <c r="K2661" t="s">
        <v>391</v>
      </c>
    </row>
    <row r="2662" spans="1:11" x14ac:dyDescent="0.35">
      <c r="A2662" t="s">
        <v>485</v>
      </c>
      <c r="B2662" t="s">
        <v>84</v>
      </c>
      <c r="C2662" t="s">
        <v>334</v>
      </c>
      <c r="D2662" t="s">
        <v>78</v>
      </c>
      <c r="E2662">
        <v>2022</v>
      </c>
      <c r="F2662">
        <v>32</v>
      </c>
      <c r="G2662" t="s">
        <v>82</v>
      </c>
      <c r="H2662" t="s">
        <v>80</v>
      </c>
      <c r="I2662">
        <v>3133.05</v>
      </c>
      <c r="J2662" t="s">
        <v>492</v>
      </c>
      <c r="K2662" t="s">
        <v>391</v>
      </c>
    </row>
    <row r="2663" spans="1:11" x14ac:dyDescent="0.35">
      <c r="A2663" t="s">
        <v>485</v>
      </c>
      <c r="B2663" t="s">
        <v>84</v>
      </c>
      <c r="C2663" t="s">
        <v>330</v>
      </c>
      <c r="D2663" t="s">
        <v>78</v>
      </c>
      <c r="E2663">
        <v>2021</v>
      </c>
      <c r="F2663">
        <v>12</v>
      </c>
      <c r="G2663" t="s">
        <v>73</v>
      </c>
      <c r="H2663" t="s">
        <v>80</v>
      </c>
      <c r="I2663">
        <v>0.7</v>
      </c>
      <c r="J2663" t="s">
        <v>492</v>
      </c>
      <c r="K2663" t="s">
        <v>392</v>
      </c>
    </row>
    <row r="2664" spans="1:11" x14ac:dyDescent="0.35">
      <c r="A2664" t="s">
        <v>485</v>
      </c>
      <c r="B2664" t="s">
        <v>84</v>
      </c>
      <c r="C2664" t="s">
        <v>330</v>
      </c>
      <c r="D2664" t="s">
        <v>78</v>
      </c>
      <c r="E2664">
        <v>2022</v>
      </c>
      <c r="F2664">
        <v>11</v>
      </c>
      <c r="G2664" t="s">
        <v>79</v>
      </c>
      <c r="H2664" t="s">
        <v>80</v>
      </c>
      <c r="I2664">
        <v>-2332</v>
      </c>
      <c r="J2664" t="s">
        <v>492</v>
      </c>
      <c r="K2664" t="s">
        <v>392</v>
      </c>
    </row>
    <row r="2665" spans="1:11" x14ac:dyDescent="0.35">
      <c r="A2665" t="s">
        <v>485</v>
      </c>
      <c r="B2665" t="s">
        <v>84</v>
      </c>
      <c r="C2665" t="s">
        <v>330</v>
      </c>
      <c r="D2665" t="s">
        <v>78</v>
      </c>
      <c r="E2665">
        <v>2022</v>
      </c>
      <c r="F2665">
        <v>11</v>
      </c>
      <c r="G2665" t="s">
        <v>79</v>
      </c>
      <c r="H2665" t="s">
        <v>81</v>
      </c>
      <c r="I2665">
        <v>-5136</v>
      </c>
      <c r="J2665" t="s">
        <v>492</v>
      </c>
      <c r="K2665" t="s">
        <v>392</v>
      </c>
    </row>
    <row r="2666" spans="1:11" x14ac:dyDescent="0.35">
      <c r="A2666" t="s">
        <v>485</v>
      </c>
      <c r="B2666" t="s">
        <v>84</v>
      </c>
      <c r="C2666" t="s">
        <v>330</v>
      </c>
      <c r="D2666" t="s">
        <v>78</v>
      </c>
      <c r="E2666">
        <v>2022</v>
      </c>
      <c r="F2666">
        <v>12</v>
      </c>
      <c r="G2666" t="s">
        <v>73</v>
      </c>
      <c r="H2666" t="s">
        <v>80</v>
      </c>
      <c r="I2666">
        <v>-333.59</v>
      </c>
      <c r="J2666" t="s">
        <v>492</v>
      </c>
      <c r="K2666" t="s">
        <v>392</v>
      </c>
    </row>
    <row r="2667" spans="1:11" x14ac:dyDescent="0.35">
      <c r="A2667" t="s">
        <v>485</v>
      </c>
      <c r="B2667" t="s">
        <v>84</v>
      </c>
      <c r="C2667" t="s">
        <v>330</v>
      </c>
      <c r="D2667" t="s">
        <v>78</v>
      </c>
      <c r="E2667">
        <v>2022</v>
      </c>
      <c r="F2667">
        <v>12</v>
      </c>
      <c r="G2667" t="s">
        <v>73</v>
      </c>
      <c r="H2667" t="s">
        <v>81</v>
      </c>
      <c r="I2667">
        <v>-513.6</v>
      </c>
      <c r="J2667" t="s">
        <v>492</v>
      </c>
      <c r="K2667" t="s">
        <v>392</v>
      </c>
    </row>
    <row r="2668" spans="1:11" x14ac:dyDescent="0.35">
      <c r="A2668" t="s">
        <v>485</v>
      </c>
      <c r="B2668" t="s">
        <v>84</v>
      </c>
      <c r="C2668" t="s">
        <v>330</v>
      </c>
      <c r="D2668" t="s">
        <v>78</v>
      </c>
      <c r="E2668">
        <v>2022</v>
      </c>
      <c r="F2668">
        <v>32</v>
      </c>
      <c r="G2668" t="s">
        <v>82</v>
      </c>
      <c r="H2668" t="s">
        <v>80</v>
      </c>
      <c r="I2668">
        <v>136047.87</v>
      </c>
      <c r="J2668" t="s">
        <v>492</v>
      </c>
      <c r="K2668" t="s">
        <v>392</v>
      </c>
    </row>
    <row r="2669" spans="1:11" x14ac:dyDescent="0.35">
      <c r="A2669" t="s">
        <v>485</v>
      </c>
      <c r="B2669" t="s">
        <v>84</v>
      </c>
      <c r="C2669" t="s">
        <v>330</v>
      </c>
      <c r="D2669" t="s">
        <v>78</v>
      </c>
      <c r="E2669">
        <v>2022</v>
      </c>
      <c r="F2669">
        <v>32</v>
      </c>
      <c r="G2669" t="s">
        <v>82</v>
      </c>
      <c r="H2669" t="s">
        <v>81</v>
      </c>
      <c r="I2669">
        <v>44210.67</v>
      </c>
      <c r="J2669" t="s">
        <v>492</v>
      </c>
      <c r="K2669" t="s">
        <v>392</v>
      </c>
    </row>
    <row r="2670" spans="1:11" x14ac:dyDescent="0.35">
      <c r="A2670" t="s">
        <v>485</v>
      </c>
      <c r="B2670" t="s">
        <v>84</v>
      </c>
      <c r="C2670" t="s">
        <v>330</v>
      </c>
      <c r="D2670" t="s">
        <v>78</v>
      </c>
      <c r="E2670">
        <v>2023</v>
      </c>
      <c r="F2670">
        <v>11</v>
      </c>
      <c r="G2670" t="s">
        <v>79</v>
      </c>
      <c r="H2670" t="s">
        <v>80</v>
      </c>
      <c r="I2670">
        <v>2143</v>
      </c>
      <c r="J2670" t="s">
        <v>492</v>
      </c>
      <c r="K2670" t="s">
        <v>392</v>
      </c>
    </row>
    <row r="2671" spans="1:11" x14ac:dyDescent="0.35">
      <c r="A2671" t="s">
        <v>485</v>
      </c>
      <c r="B2671" t="s">
        <v>84</v>
      </c>
      <c r="C2671" t="s">
        <v>330</v>
      </c>
      <c r="D2671" t="s">
        <v>78</v>
      </c>
      <c r="E2671">
        <v>2023</v>
      </c>
      <c r="F2671">
        <v>11</v>
      </c>
      <c r="G2671" t="s">
        <v>79</v>
      </c>
      <c r="H2671" t="s">
        <v>81</v>
      </c>
      <c r="I2671">
        <v>1646</v>
      </c>
      <c r="J2671" t="s">
        <v>492</v>
      </c>
      <c r="K2671" t="s">
        <v>392</v>
      </c>
    </row>
    <row r="2672" spans="1:11" x14ac:dyDescent="0.35">
      <c r="A2672" t="s">
        <v>485</v>
      </c>
      <c r="B2672" t="s">
        <v>84</v>
      </c>
      <c r="C2672" t="s">
        <v>330</v>
      </c>
      <c r="D2672" t="s">
        <v>78</v>
      </c>
      <c r="E2672">
        <v>2023</v>
      </c>
      <c r="F2672">
        <v>12</v>
      </c>
      <c r="G2672" t="s">
        <v>73</v>
      </c>
      <c r="H2672" t="s">
        <v>80</v>
      </c>
      <c r="I2672">
        <v>214.3</v>
      </c>
      <c r="J2672" t="s">
        <v>492</v>
      </c>
      <c r="K2672" t="s">
        <v>392</v>
      </c>
    </row>
    <row r="2673" spans="1:11" x14ac:dyDescent="0.35">
      <c r="A2673" t="s">
        <v>485</v>
      </c>
      <c r="B2673" t="s">
        <v>84</v>
      </c>
      <c r="C2673" t="s">
        <v>330</v>
      </c>
      <c r="D2673" t="s">
        <v>78</v>
      </c>
      <c r="E2673">
        <v>2023</v>
      </c>
      <c r="F2673">
        <v>12</v>
      </c>
      <c r="G2673" t="s">
        <v>73</v>
      </c>
      <c r="H2673" t="s">
        <v>81</v>
      </c>
      <c r="I2673">
        <v>164.6</v>
      </c>
      <c r="J2673" t="s">
        <v>492</v>
      </c>
      <c r="K2673" t="s">
        <v>392</v>
      </c>
    </row>
    <row r="2674" spans="1:11" x14ac:dyDescent="0.35">
      <c r="A2674" t="s">
        <v>485</v>
      </c>
      <c r="B2674" t="s">
        <v>84</v>
      </c>
      <c r="C2674" t="s">
        <v>330</v>
      </c>
      <c r="D2674" t="s">
        <v>78</v>
      </c>
      <c r="E2674">
        <v>2023</v>
      </c>
      <c r="F2674">
        <v>32</v>
      </c>
      <c r="G2674" t="s">
        <v>82</v>
      </c>
      <c r="H2674" t="s">
        <v>80</v>
      </c>
      <c r="I2674">
        <v>1270.43</v>
      </c>
      <c r="J2674" t="s">
        <v>492</v>
      </c>
      <c r="K2674" t="s">
        <v>392</v>
      </c>
    </row>
    <row r="2675" spans="1:11" x14ac:dyDescent="0.35">
      <c r="A2675" t="s">
        <v>485</v>
      </c>
      <c r="B2675" t="s">
        <v>84</v>
      </c>
      <c r="C2675" t="s">
        <v>330</v>
      </c>
      <c r="D2675" t="s">
        <v>78</v>
      </c>
      <c r="E2675">
        <v>2023</v>
      </c>
      <c r="F2675">
        <v>32</v>
      </c>
      <c r="G2675" t="s">
        <v>82</v>
      </c>
      <c r="H2675" t="s">
        <v>81</v>
      </c>
      <c r="I2675">
        <v>1519.73</v>
      </c>
      <c r="J2675" t="s">
        <v>492</v>
      </c>
      <c r="K2675" t="s">
        <v>392</v>
      </c>
    </row>
    <row r="2676" spans="1:11" x14ac:dyDescent="0.35">
      <c r="A2676" t="s">
        <v>485</v>
      </c>
      <c r="B2676" t="s">
        <v>84</v>
      </c>
      <c r="C2676" t="s">
        <v>85</v>
      </c>
      <c r="D2676" t="s">
        <v>78</v>
      </c>
      <c r="E2676">
        <v>2022</v>
      </c>
      <c r="F2676">
        <v>11</v>
      </c>
      <c r="G2676" t="s">
        <v>79</v>
      </c>
      <c r="H2676" t="s">
        <v>80</v>
      </c>
      <c r="I2676">
        <v>-4227</v>
      </c>
      <c r="J2676" t="s">
        <v>492</v>
      </c>
      <c r="K2676" t="s">
        <v>388</v>
      </c>
    </row>
    <row r="2677" spans="1:11" x14ac:dyDescent="0.35">
      <c r="A2677" t="s">
        <v>485</v>
      </c>
      <c r="B2677" t="s">
        <v>84</v>
      </c>
      <c r="C2677" t="s">
        <v>85</v>
      </c>
      <c r="D2677" t="s">
        <v>78</v>
      </c>
      <c r="E2677">
        <v>2022</v>
      </c>
      <c r="F2677">
        <v>12</v>
      </c>
      <c r="G2677" t="s">
        <v>73</v>
      </c>
      <c r="H2677" t="s">
        <v>80</v>
      </c>
      <c r="I2677">
        <v>-211.35</v>
      </c>
      <c r="J2677" t="s">
        <v>492</v>
      </c>
      <c r="K2677" t="s">
        <v>388</v>
      </c>
    </row>
    <row r="2678" spans="1:11" x14ac:dyDescent="0.35">
      <c r="A2678" t="s">
        <v>485</v>
      </c>
      <c r="B2678" t="s">
        <v>84</v>
      </c>
      <c r="C2678" t="s">
        <v>85</v>
      </c>
      <c r="D2678" t="s">
        <v>78</v>
      </c>
      <c r="E2678">
        <v>2022</v>
      </c>
      <c r="F2678">
        <v>32</v>
      </c>
      <c r="G2678" t="s">
        <v>82</v>
      </c>
      <c r="H2678" t="s">
        <v>80</v>
      </c>
      <c r="I2678">
        <v>5540.2</v>
      </c>
      <c r="J2678" t="s">
        <v>492</v>
      </c>
      <c r="K2678" t="s">
        <v>388</v>
      </c>
    </row>
    <row r="2679" spans="1:11" x14ac:dyDescent="0.35">
      <c r="A2679" t="s">
        <v>485</v>
      </c>
      <c r="B2679" t="s">
        <v>84</v>
      </c>
      <c r="C2679" t="s">
        <v>372</v>
      </c>
      <c r="D2679" t="s">
        <v>78</v>
      </c>
      <c r="E2679">
        <v>2022</v>
      </c>
      <c r="F2679">
        <v>11</v>
      </c>
      <c r="G2679" t="s">
        <v>79</v>
      </c>
      <c r="H2679" t="s">
        <v>80</v>
      </c>
      <c r="I2679">
        <v>3892</v>
      </c>
      <c r="J2679" t="s">
        <v>492</v>
      </c>
      <c r="K2679" t="s">
        <v>401</v>
      </c>
    </row>
    <row r="2680" spans="1:11" x14ac:dyDescent="0.35">
      <c r="A2680" t="s">
        <v>485</v>
      </c>
      <c r="B2680" t="s">
        <v>84</v>
      </c>
      <c r="C2680" t="s">
        <v>372</v>
      </c>
      <c r="D2680" t="s">
        <v>78</v>
      </c>
      <c r="E2680">
        <v>2022</v>
      </c>
      <c r="F2680">
        <v>11</v>
      </c>
      <c r="G2680" t="s">
        <v>79</v>
      </c>
      <c r="H2680" t="s">
        <v>81</v>
      </c>
      <c r="I2680">
        <v>3033</v>
      </c>
      <c r="J2680" t="s">
        <v>492</v>
      </c>
      <c r="K2680" t="s">
        <v>401</v>
      </c>
    </row>
    <row r="2681" spans="1:11" x14ac:dyDescent="0.35">
      <c r="A2681" t="s">
        <v>485</v>
      </c>
      <c r="B2681" t="s">
        <v>84</v>
      </c>
      <c r="C2681" t="s">
        <v>372</v>
      </c>
      <c r="D2681" t="s">
        <v>78</v>
      </c>
      <c r="E2681">
        <v>2022</v>
      </c>
      <c r="F2681">
        <v>12</v>
      </c>
      <c r="G2681" t="s">
        <v>73</v>
      </c>
      <c r="H2681" t="s">
        <v>80</v>
      </c>
      <c r="I2681">
        <v>389.2</v>
      </c>
      <c r="J2681" t="s">
        <v>492</v>
      </c>
      <c r="K2681" t="s">
        <v>401</v>
      </c>
    </row>
    <row r="2682" spans="1:11" x14ac:dyDescent="0.35">
      <c r="A2682" t="s">
        <v>485</v>
      </c>
      <c r="B2682" t="s">
        <v>84</v>
      </c>
      <c r="C2682" t="s">
        <v>372</v>
      </c>
      <c r="D2682" t="s">
        <v>78</v>
      </c>
      <c r="E2682">
        <v>2022</v>
      </c>
      <c r="F2682">
        <v>12</v>
      </c>
      <c r="G2682" t="s">
        <v>73</v>
      </c>
      <c r="H2682" t="s">
        <v>81</v>
      </c>
      <c r="I2682">
        <v>303.3</v>
      </c>
      <c r="J2682" t="s">
        <v>492</v>
      </c>
      <c r="K2682" t="s">
        <v>401</v>
      </c>
    </row>
    <row r="2683" spans="1:11" x14ac:dyDescent="0.35">
      <c r="A2683" t="s">
        <v>485</v>
      </c>
      <c r="B2683" t="s">
        <v>84</v>
      </c>
      <c r="C2683" t="s">
        <v>372</v>
      </c>
      <c r="D2683" t="s">
        <v>78</v>
      </c>
      <c r="E2683">
        <v>2022</v>
      </c>
      <c r="F2683">
        <v>32</v>
      </c>
      <c r="G2683" t="s">
        <v>82</v>
      </c>
      <c r="H2683" t="s">
        <v>80</v>
      </c>
      <c r="I2683">
        <v>3145.59</v>
      </c>
      <c r="J2683" t="s">
        <v>492</v>
      </c>
      <c r="K2683" t="s">
        <v>401</v>
      </c>
    </row>
    <row r="2684" spans="1:11" x14ac:dyDescent="0.35">
      <c r="A2684" t="s">
        <v>485</v>
      </c>
      <c r="B2684" t="s">
        <v>84</v>
      </c>
      <c r="C2684" t="s">
        <v>372</v>
      </c>
      <c r="D2684" t="s">
        <v>78</v>
      </c>
      <c r="E2684">
        <v>2022</v>
      </c>
      <c r="F2684">
        <v>32</v>
      </c>
      <c r="G2684" t="s">
        <v>82</v>
      </c>
      <c r="H2684" t="s">
        <v>81</v>
      </c>
      <c r="I2684">
        <v>2451.3200000000002</v>
      </c>
      <c r="J2684" t="s">
        <v>492</v>
      </c>
      <c r="K2684" t="s">
        <v>401</v>
      </c>
    </row>
    <row r="2685" spans="1:11" x14ac:dyDescent="0.35">
      <c r="A2685" t="s">
        <v>485</v>
      </c>
      <c r="B2685" t="s">
        <v>84</v>
      </c>
      <c r="C2685" t="s">
        <v>335</v>
      </c>
      <c r="D2685" t="s">
        <v>78</v>
      </c>
      <c r="E2685">
        <v>2022</v>
      </c>
      <c r="F2685">
        <v>32</v>
      </c>
      <c r="G2685" t="s">
        <v>82</v>
      </c>
      <c r="H2685" t="s">
        <v>80</v>
      </c>
      <c r="I2685">
        <v>12108.65</v>
      </c>
      <c r="J2685" t="s">
        <v>492</v>
      </c>
      <c r="K2685" t="s">
        <v>393</v>
      </c>
    </row>
    <row r="2686" spans="1:11" x14ac:dyDescent="0.35">
      <c r="A2686" t="s">
        <v>485</v>
      </c>
      <c r="B2686" t="s">
        <v>84</v>
      </c>
      <c r="C2686" t="s">
        <v>335</v>
      </c>
      <c r="D2686" t="s">
        <v>78</v>
      </c>
      <c r="E2686">
        <v>2022</v>
      </c>
      <c r="F2686">
        <v>32</v>
      </c>
      <c r="G2686" t="s">
        <v>82</v>
      </c>
      <c r="H2686" t="s">
        <v>81</v>
      </c>
      <c r="I2686">
        <v>5174.09</v>
      </c>
      <c r="J2686" t="s">
        <v>492</v>
      </c>
      <c r="K2686" t="s">
        <v>393</v>
      </c>
    </row>
    <row r="2687" spans="1:11" x14ac:dyDescent="0.35">
      <c r="A2687" t="s">
        <v>485</v>
      </c>
      <c r="B2687" t="s">
        <v>84</v>
      </c>
      <c r="C2687" t="s">
        <v>352</v>
      </c>
      <c r="D2687" t="s">
        <v>78</v>
      </c>
      <c r="E2687">
        <v>2022</v>
      </c>
      <c r="F2687">
        <v>11</v>
      </c>
      <c r="G2687" t="s">
        <v>79</v>
      </c>
      <c r="H2687" t="s">
        <v>80</v>
      </c>
      <c r="I2687">
        <v>4546</v>
      </c>
      <c r="J2687" t="s">
        <v>492</v>
      </c>
      <c r="K2687" t="s">
        <v>399</v>
      </c>
    </row>
    <row r="2688" spans="1:11" x14ac:dyDescent="0.35">
      <c r="A2688" t="s">
        <v>485</v>
      </c>
      <c r="B2688" t="s">
        <v>84</v>
      </c>
      <c r="C2688" t="s">
        <v>352</v>
      </c>
      <c r="D2688" t="s">
        <v>78</v>
      </c>
      <c r="E2688">
        <v>2022</v>
      </c>
      <c r="F2688">
        <v>12</v>
      </c>
      <c r="G2688" t="s">
        <v>73</v>
      </c>
      <c r="H2688" t="s">
        <v>80</v>
      </c>
      <c r="I2688">
        <v>454.6</v>
      </c>
      <c r="J2688" t="s">
        <v>492</v>
      </c>
      <c r="K2688" t="s">
        <v>399</v>
      </c>
    </row>
    <row r="2689" spans="1:11" x14ac:dyDescent="0.35">
      <c r="A2689" t="s">
        <v>485</v>
      </c>
      <c r="B2689" t="s">
        <v>84</v>
      </c>
      <c r="C2689" t="s">
        <v>352</v>
      </c>
      <c r="D2689" t="s">
        <v>78</v>
      </c>
      <c r="E2689">
        <v>2022</v>
      </c>
      <c r="F2689">
        <v>32</v>
      </c>
      <c r="G2689" t="s">
        <v>82</v>
      </c>
      <c r="H2689" t="s">
        <v>80</v>
      </c>
      <c r="I2689">
        <v>6094.37</v>
      </c>
      <c r="J2689" t="s">
        <v>492</v>
      </c>
      <c r="K2689" t="s">
        <v>399</v>
      </c>
    </row>
    <row r="2690" spans="1:11" x14ac:dyDescent="0.35">
      <c r="A2690" t="s">
        <v>485</v>
      </c>
      <c r="B2690" t="s">
        <v>84</v>
      </c>
      <c r="C2690" t="s">
        <v>353</v>
      </c>
      <c r="D2690" t="s">
        <v>78</v>
      </c>
      <c r="E2690">
        <v>2022</v>
      </c>
      <c r="F2690">
        <v>11</v>
      </c>
      <c r="G2690" t="s">
        <v>79</v>
      </c>
      <c r="H2690" t="s">
        <v>80</v>
      </c>
      <c r="I2690">
        <v>478</v>
      </c>
      <c r="J2690" t="s">
        <v>492</v>
      </c>
      <c r="K2690" t="s">
        <v>402</v>
      </c>
    </row>
    <row r="2691" spans="1:11" x14ac:dyDescent="0.35">
      <c r="A2691" t="s">
        <v>485</v>
      </c>
      <c r="B2691" t="s">
        <v>84</v>
      </c>
      <c r="C2691" t="s">
        <v>353</v>
      </c>
      <c r="D2691" t="s">
        <v>78</v>
      </c>
      <c r="E2691">
        <v>2022</v>
      </c>
      <c r="F2691">
        <v>11</v>
      </c>
      <c r="G2691" t="s">
        <v>79</v>
      </c>
      <c r="H2691" t="s">
        <v>81</v>
      </c>
      <c r="I2691">
        <v>4400</v>
      </c>
      <c r="J2691" t="s">
        <v>492</v>
      </c>
      <c r="K2691" t="s">
        <v>402</v>
      </c>
    </row>
    <row r="2692" spans="1:11" x14ac:dyDescent="0.35">
      <c r="A2692" t="s">
        <v>485</v>
      </c>
      <c r="B2692" t="s">
        <v>84</v>
      </c>
      <c r="C2692" t="s">
        <v>353</v>
      </c>
      <c r="D2692" t="s">
        <v>78</v>
      </c>
      <c r="E2692">
        <v>2022</v>
      </c>
      <c r="F2692">
        <v>12</v>
      </c>
      <c r="G2692" t="s">
        <v>73</v>
      </c>
      <c r="H2692" t="s">
        <v>80</v>
      </c>
      <c r="I2692">
        <v>47.8</v>
      </c>
      <c r="J2692" t="s">
        <v>492</v>
      </c>
      <c r="K2692" t="s">
        <v>402</v>
      </c>
    </row>
    <row r="2693" spans="1:11" x14ac:dyDescent="0.35">
      <c r="A2693" t="s">
        <v>485</v>
      </c>
      <c r="B2693" t="s">
        <v>84</v>
      </c>
      <c r="C2693" t="s">
        <v>353</v>
      </c>
      <c r="D2693" t="s">
        <v>78</v>
      </c>
      <c r="E2693">
        <v>2022</v>
      </c>
      <c r="F2693">
        <v>12</v>
      </c>
      <c r="G2693" t="s">
        <v>73</v>
      </c>
      <c r="H2693" t="s">
        <v>81</v>
      </c>
      <c r="I2693">
        <v>440</v>
      </c>
      <c r="J2693" t="s">
        <v>492</v>
      </c>
      <c r="K2693" t="s">
        <v>402</v>
      </c>
    </row>
    <row r="2694" spans="1:11" x14ac:dyDescent="0.35">
      <c r="A2694" t="s">
        <v>485</v>
      </c>
      <c r="B2694" t="s">
        <v>84</v>
      </c>
      <c r="C2694" t="s">
        <v>353</v>
      </c>
      <c r="D2694" t="s">
        <v>78</v>
      </c>
      <c r="E2694">
        <v>2022</v>
      </c>
      <c r="F2694">
        <v>32</v>
      </c>
      <c r="G2694" t="s">
        <v>82</v>
      </c>
      <c r="H2694" t="s">
        <v>80</v>
      </c>
      <c r="I2694">
        <v>2327.4899999999998</v>
      </c>
      <c r="J2694" t="s">
        <v>492</v>
      </c>
      <c r="K2694" t="s">
        <v>402</v>
      </c>
    </row>
    <row r="2695" spans="1:11" x14ac:dyDescent="0.35">
      <c r="A2695" t="s">
        <v>485</v>
      </c>
      <c r="B2695" t="s">
        <v>84</v>
      </c>
      <c r="C2695" t="s">
        <v>353</v>
      </c>
      <c r="D2695" t="s">
        <v>78</v>
      </c>
      <c r="E2695">
        <v>2022</v>
      </c>
      <c r="F2695">
        <v>32</v>
      </c>
      <c r="G2695" t="s">
        <v>82</v>
      </c>
      <c r="H2695" t="s">
        <v>81</v>
      </c>
      <c r="I2695">
        <v>6217.95</v>
      </c>
      <c r="J2695" t="s">
        <v>492</v>
      </c>
      <c r="K2695" t="s">
        <v>402</v>
      </c>
    </row>
    <row r="2696" spans="1:11" x14ac:dyDescent="0.35">
      <c r="A2696" t="s">
        <v>485</v>
      </c>
      <c r="B2696" t="s">
        <v>84</v>
      </c>
      <c r="C2696" t="s">
        <v>336</v>
      </c>
      <c r="D2696" t="s">
        <v>78</v>
      </c>
      <c r="E2696">
        <v>2022</v>
      </c>
      <c r="F2696">
        <v>32</v>
      </c>
      <c r="G2696" t="s">
        <v>82</v>
      </c>
      <c r="H2696" t="s">
        <v>80</v>
      </c>
      <c r="I2696">
        <v>8043.6</v>
      </c>
      <c r="J2696" t="s">
        <v>492</v>
      </c>
      <c r="K2696" t="s">
        <v>394</v>
      </c>
    </row>
    <row r="2697" spans="1:11" x14ac:dyDescent="0.35">
      <c r="A2697" t="s">
        <v>485</v>
      </c>
      <c r="B2697" t="s">
        <v>84</v>
      </c>
      <c r="C2697" t="s">
        <v>354</v>
      </c>
      <c r="D2697" t="s">
        <v>78</v>
      </c>
      <c r="E2697">
        <v>2022</v>
      </c>
      <c r="F2697">
        <v>32</v>
      </c>
      <c r="G2697" t="s">
        <v>82</v>
      </c>
      <c r="H2697" t="s">
        <v>80</v>
      </c>
      <c r="I2697">
        <v>1090.9000000000001</v>
      </c>
      <c r="J2697" t="s">
        <v>492</v>
      </c>
      <c r="K2697" t="s">
        <v>400</v>
      </c>
    </row>
    <row r="2698" spans="1:11" x14ac:dyDescent="0.35">
      <c r="A2698" t="s">
        <v>485</v>
      </c>
      <c r="B2698" t="s">
        <v>84</v>
      </c>
      <c r="C2698" t="s">
        <v>338</v>
      </c>
      <c r="D2698" t="s">
        <v>78</v>
      </c>
      <c r="E2698">
        <v>2022</v>
      </c>
      <c r="F2698">
        <v>32</v>
      </c>
      <c r="G2698" t="s">
        <v>82</v>
      </c>
      <c r="H2698" t="s">
        <v>80</v>
      </c>
      <c r="I2698">
        <v>1100.17</v>
      </c>
      <c r="J2698" t="s">
        <v>492</v>
      </c>
      <c r="K2698" t="s">
        <v>396</v>
      </c>
    </row>
    <row r="2699" spans="1:11" x14ac:dyDescent="0.35">
      <c r="A2699" t="s">
        <v>485</v>
      </c>
      <c r="B2699" t="s">
        <v>84</v>
      </c>
      <c r="C2699" t="s">
        <v>421</v>
      </c>
      <c r="D2699" t="s">
        <v>78</v>
      </c>
      <c r="E2699">
        <v>2022</v>
      </c>
      <c r="F2699">
        <v>32</v>
      </c>
      <c r="G2699" t="s">
        <v>82</v>
      </c>
      <c r="H2699" t="s">
        <v>80</v>
      </c>
      <c r="I2699">
        <v>2175.86</v>
      </c>
      <c r="J2699" t="s">
        <v>492</v>
      </c>
      <c r="K2699" t="s">
        <v>414</v>
      </c>
    </row>
    <row r="2700" spans="1:11" x14ac:dyDescent="0.35">
      <c r="A2700" t="s">
        <v>485</v>
      </c>
      <c r="B2700" t="s">
        <v>84</v>
      </c>
      <c r="C2700" t="s">
        <v>331</v>
      </c>
      <c r="D2700" t="s">
        <v>78</v>
      </c>
      <c r="E2700">
        <v>2021</v>
      </c>
      <c r="F2700">
        <v>12</v>
      </c>
      <c r="G2700" t="s">
        <v>73</v>
      </c>
      <c r="H2700" t="s">
        <v>81</v>
      </c>
      <c r="I2700">
        <v>-1.4</v>
      </c>
      <c r="J2700" t="s">
        <v>492</v>
      </c>
      <c r="K2700" t="s">
        <v>397</v>
      </c>
    </row>
    <row r="2701" spans="1:11" x14ac:dyDescent="0.35">
      <c r="A2701" t="s">
        <v>485</v>
      </c>
      <c r="B2701" t="s">
        <v>84</v>
      </c>
      <c r="C2701" t="s">
        <v>331</v>
      </c>
      <c r="D2701" t="s">
        <v>78</v>
      </c>
      <c r="E2701">
        <v>2022</v>
      </c>
      <c r="F2701">
        <v>11</v>
      </c>
      <c r="G2701" t="s">
        <v>79</v>
      </c>
      <c r="H2701" t="s">
        <v>80</v>
      </c>
      <c r="I2701">
        <v>5587</v>
      </c>
      <c r="J2701" t="s">
        <v>492</v>
      </c>
      <c r="K2701" t="s">
        <v>397</v>
      </c>
    </row>
    <row r="2702" spans="1:11" x14ac:dyDescent="0.35">
      <c r="A2702" t="s">
        <v>485</v>
      </c>
      <c r="B2702" t="s">
        <v>84</v>
      </c>
      <c r="C2702" t="s">
        <v>331</v>
      </c>
      <c r="D2702" t="s">
        <v>78</v>
      </c>
      <c r="E2702">
        <v>2022</v>
      </c>
      <c r="F2702">
        <v>11</v>
      </c>
      <c r="G2702" t="s">
        <v>79</v>
      </c>
      <c r="H2702" t="s">
        <v>81</v>
      </c>
      <c r="I2702">
        <v>-2156</v>
      </c>
      <c r="J2702" t="s">
        <v>492</v>
      </c>
      <c r="K2702" t="s">
        <v>397</v>
      </c>
    </row>
    <row r="2703" spans="1:11" x14ac:dyDescent="0.35">
      <c r="A2703" t="s">
        <v>485</v>
      </c>
      <c r="B2703" t="s">
        <v>84</v>
      </c>
      <c r="C2703" t="s">
        <v>331</v>
      </c>
      <c r="D2703" t="s">
        <v>78</v>
      </c>
      <c r="E2703">
        <v>2022</v>
      </c>
      <c r="F2703">
        <v>12</v>
      </c>
      <c r="G2703" t="s">
        <v>73</v>
      </c>
      <c r="H2703" t="s">
        <v>80</v>
      </c>
      <c r="I2703">
        <v>519.79999999999995</v>
      </c>
      <c r="J2703" t="s">
        <v>492</v>
      </c>
      <c r="K2703" t="s">
        <v>397</v>
      </c>
    </row>
    <row r="2704" spans="1:11" x14ac:dyDescent="0.35">
      <c r="A2704" t="s">
        <v>485</v>
      </c>
      <c r="B2704" t="s">
        <v>84</v>
      </c>
      <c r="C2704" t="s">
        <v>331</v>
      </c>
      <c r="D2704" t="s">
        <v>78</v>
      </c>
      <c r="E2704">
        <v>2022</v>
      </c>
      <c r="F2704">
        <v>12</v>
      </c>
      <c r="G2704" t="s">
        <v>73</v>
      </c>
      <c r="H2704" t="s">
        <v>81</v>
      </c>
      <c r="I2704">
        <v>-215.6</v>
      </c>
      <c r="J2704" t="s">
        <v>492</v>
      </c>
      <c r="K2704" t="s">
        <v>397</v>
      </c>
    </row>
    <row r="2705" spans="1:11" x14ac:dyDescent="0.35">
      <c r="A2705" t="s">
        <v>485</v>
      </c>
      <c r="B2705" t="s">
        <v>84</v>
      </c>
      <c r="C2705" t="s">
        <v>331</v>
      </c>
      <c r="D2705" t="s">
        <v>78</v>
      </c>
      <c r="E2705">
        <v>2022</v>
      </c>
      <c r="F2705">
        <v>32</v>
      </c>
      <c r="G2705" t="s">
        <v>82</v>
      </c>
      <c r="H2705" t="s">
        <v>80</v>
      </c>
      <c r="I2705">
        <v>66953</v>
      </c>
      <c r="J2705" t="s">
        <v>492</v>
      </c>
      <c r="K2705" t="s">
        <v>397</v>
      </c>
    </row>
    <row r="2706" spans="1:11" x14ac:dyDescent="0.35">
      <c r="A2706" t="s">
        <v>485</v>
      </c>
      <c r="B2706" t="s">
        <v>84</v>
      </c>
      <c r="C2706" t="s">
        <v>331</v>
      </c>
      <c r="D2706" t="s">
        <v>78</v>
      </c>
      <c r="E2706">
        <v>2022</v>
      </c>
      <c r="F2706">
        <v>32</v>
      </c>
      <c r="G2706" t="s">
        <v>82</v>
      </c>
      <c r="H2706" t="s">
        <v>81</v>
      </c>
      <c r="I2706">
        <v>11593.93</v>
      </c>
      <c r="J2706" t="s">
        <v>492</v>
      </c>
      <c r="K2706" t="s">
        <v>397</v>
      </c>
    </row>
    <row r="2707" spans="1:11" x14ac:dyDescent="0.35">
      <c r="A2707" t="s">
        <v>485</v>
      </c>
      <c r="B2707" t="s">
        <v>84</v>
      </c>
      <c r="C2707" t="s">
        <v>331</v>
      </c>
      <c r="D2707" t="s">
        <v>78</v>
      </c>
      <c r="E2707">
        <v>2023</v>
      </c>
      <c r="F2707">
        <v>11</v>
      </c>
      <c r="G2707" t="s">
        <v>79</v>
      </c>
      <c r="H2707" t="s">
        <v>80</v>
      </c>
      <c r="I2707">
        <v>2128</v>
      </c>
      <c r="J2707" t="s">
        <v>492</v>
      </c>
      <c r="K2707" t="s">
        <v>397</v>
      </c>
    </row>
    <row r="2708" spans="1:11" x14ac:dyDescent="0.35">
      <c r="A2708" t="s">
        <v>485</v>
      </c>
      <c r="B2708" t="s">
        <v>84</v>
      </c>
      <c r="C2708" t="s">
        <v>331</v>
      </c>
      <c r="D2708" t="s">
        <v>78</v>
      </c>
      <c r="E2708">
        <v>2023</v>
      </c>
      <c r="F2708">
        <v>12</v>
      </c>
      <c r="G2708" t="s">
        <v>73</v>
      </c>
      <c r="H2708" t="s">
        <v>80</v>
      </c>
      <c r="I2708">
        <v>212.8</v>
      </c>
      <c r="J2708" t="s">
        <v>492</v>
      </c>
      <c r="K2708" t="s">
        <v>397</v>
      </c>
    </row>
    <row r="2709" spans="1:11" x14ac:dyDescent="0.35">
      <c r="A2709" t="s">
        <v>485</v>
      </c>
      <c r="B2709" t="s">
        <v>84</v>
      </c>
      <c r="C2709" t="s">
        <v>331</v>
      </c>
      <c r="D2709" t="s">
        <v>78</v>
      </c>
      <c r="E2709">
        <v>2023</v>
      </c>
      <c r="F2709">
        <v>32</v>
      </c>
      <c r="G2709" t="s">
        <v>82</v>
      </c>
      <c r="H2709" t="s">
        <v>80</v>
      </c>
      <c r="I2709">
        <v>2023.14</v>
      </c>
      <c r="J2709" t="s">
        <v>492</v>
      </c>
      <c r="K2709" t="s">
        <v>397</v>
      </c>
    </row>
    <row r="2710" spans="1:11" x14ac:dyDescent="0.35">
      <c r="A2710" t="s">
        <v>485</v>
      </c>
      <c r="B2710" t="s">
        <v>84</v>
      </c>
      <c r="C2710" t="s">
        <v>339</v>
      </c>
      <c r="D2710" t="s">
        <v>78</v>
      </c>
      <c r="E2710">
        <v>2022</v>
      </c>
      <c r="F2710">
        <v>11</v>
      </c>
      <c r="G2710" t="s">
        <v>79</v>
      </c>
      <c r="H2710" t="s">
        <v>80</v>
      </c>
      <c r="I2710">
        <v>1220</v>
      </c>
      <c r="J2710" t="s">
        <v>492</v>
      </c>
      <c r="K2710" t="s">
        <v>398</v>
      </c>
    </row>
    <row r="2711" spans="1:11" x14ac:dyDescent="0.35">
      <c r="A2711" t="s">
        <v>485</v>
      </c>
      <c r="B2711" t="s">
        <v>84</v>
      </c>
      <c r="C2711" t="s">
        <v>339</v>
      </c>
      <c r="D2711" t="s">
        <v>78</v>
      </c>
      <c r="E2711">
        <v>2022</v>
      </c>
      <c r="F2711">
        <v>11</v>
      </c>
      <c r="G2711" t="s">
        <v>79</v>
      </c>
      <c r="H2711" t="s">
        <v>81</v>
      </c>
      <c r="I2711">
        <v>1658</v>
      </c>
      <c r="J2711" t="s">
        <v>492</v>
      </c>
      <c r="K2711" t="s">
        <v>398</v>
      </c>
    </row>
    <row r="2712" spans="1:11" x14ac:dyDescent="0.35">
      <c r="A2712" t="s">
        <v>485</v>
      </c>
      <c r="B2712" t="s">
        <v>84</v>
      </c>
      <c r="C2712" t="s">
        <v>339</v>
      </c>
      <c r="D2712" t="s">
        <v>78</v>
      </c>
      <c r="E2712">
        <v>2022</v>
      </c>
      <c r="F2712">
        <v>12</v>
      </c>
      <c r="G2712" t="s">
        <v>73</v>
      </c>
      <c r="H2712" t="s">
        <v>80</v>
      </c>
      <c r="I2712">
        <v>122</v>
      </c>
      <c r="J2712" t="s">
        <v>492</v>
      </c>
      <c r="K2712" t="s">
        <v>398</v>
      </c>
    </row>
    <row r="2713" spans="1:11" x14ac:dyDescent="0.35">
      <c r="A2713" t="s">
        <v>485</v>
      </c>
      <c r="B2713" t="s">
        <v>84</v>
      </c>
      <c r="C2713" t="s">
        <v>339</v>
      </c>
      <c r="D2713" t="s">
        <v>78</v>
      </c>
      <c r="E2713">
        <v>2022</v>
      </c>
      <c r="F2713">
        <v>12</v>
      </c>
      <c r="G2713" t="s">
        <v>73</v>
      </c>
      <c r="H2713" t="s">
        <v>81</v>
      </c>
      <c r="I2713">
        <v>165.8</v>
      </c>
      <c r="J2713" t="s">
        <v>492</v>
      </c>
      <c r="K2713" t="s">
        <v>398</v>
      </c>
    </row>
    <row r="2714" spans="1:11" x14ac:dyDescent="0.35">
      <c r="A2714" t="s">
        <v>485</v>
      </c>
      <c r="B2714" t="s">
        <v>84</v>
      </c>
      <c r="C2714" t="s">
        <v>339</v>
      </c>
      <c r="D2714" t="s">
        <v>78</v>
      </c>
      <c r="E2714">
        <v>2022</v>
      </c>
      <c r="F2714">
        <v>32</v>
      </c>
      <c r="G2714" t="s">
        <v>82</v>
      </c>
      <c r="H2714" t="s">
        <v>80</v>
      </c>
      <c r="I2714">
        <v>3344.93</v>
      </c>
      <c r="J2714" t="s">
        <v>492</v>
      </c>
      <c r="K2714" t="s">
        <v>398</v>
      </c>
    </row>
    <row r="2715" spans="1:11" x14ac:dyDescent="0.35">
      <c r="A2715" t="s">
        <v>485</v>
      </c>
      <c r="B2715" t="s">
        <v>84</v>
      </c>
      <c r="C2715" t="s">
        <v>339</v>
      </c>
      <c r="D2715" t="s">
        <v>78</v>
      </c>
      <c r="E2715">
        <v>2022</v>
      </c>
      <c r="F2715">
        <v>32</v>
      </c>
      <c r="G2715" t="s">
        <v>82</v>
      </c>
      <c r="H2715" t="s">
        <v>81</v>
      </c>
      <c r="I2715">
        <v>3208.6</v>
      </c>
      <c r="J2715" t="s">
        <v>492</v>
      </c>
      <c r="K2715" t="s">
        <v>398</v>
      </c>
    </row>
    <row r="2716" spans="1:11" x14ac:dyDescent="0.35">
      <c r="A2716" t="s">
        <v>485</v>
      </c>
      <c r="B2716" t="s">
        <v>304</v>
      </c>
      <c r="C2716" t="s">
        <v>87</v>
      </c>
      <c r="D2716" t="s">
        <v>78</v>
      </c>
      <c r="E2716">
        <v>2022</v>
      </c>
      <c r="F2716">
        <v>11</v>
      </c>
      <c r="G2716" t="s">
        <v>79</v>
      </c>
      <c r="H2716" t="s">
        <v>80</v>
      </c>
      <c r="I2716">
        <v>-310101</v>
      </c>
      <c r="J2716" t="s">
        <v>493</v>
      </c>
      <c r="K2716" t="s">
        <v>387</v>
      </c>
    </row>
    <row r="2717" spans="1:11" x14ac:dyDescent="0.35">
      <c r="A2717" t="s">
        <v>485</v>
      </c>
      <c r="B2717" t="s">
        <v>304</v>
      </c>
      <c r="C2717" t="s">
        <v>87</v>
      </c>
      <c r="D2717" t="s">
        <v>78</v>
      </c>
      <c r="E2717">
        <v>2022</v>
      </c>
      <c r="F2717">
        <v>11</v>
      </c>
      <c r="G2717" t="s">
        <v>79</v>
      </c>
      <c r="H2717" t="s">
        <v>81</v>
      </c>
      <c r="I2717">
        <v>3919</v>
      </c>
      <c r="J2717" t="s">
        <v>493</v>
      </c>
      <c r="K2717" t="s">
        <v>387</v>
      </c>
    </row>
    <row r="2718" spans="1:11" x14ac:dyDescent="0.35">
      <c r="A2718" t="s">
        <v>485</v>
      </c>
      <c r="B2718" t="s">
        <v>304</v>
      </c>
      <c r="C2718" t="s">
        <v>87</v>
      </c>
      <c r="D2718" t="s">
        <v>78</v>
      </c>
      <c r="E2718">
        <v>2022</v>
      </c>
      <c r="F2718">
        <v>12</v>
      </c>
      <c r="G2718" t="s">
        <v>73</v>
      </c>
      <c r="H2718" t="s">
        <v>80</v>
      </c>
      <c r="I2718">
        <v>-31010.1</v>
      </c>
      <c r="J2718" t="s">
        <v>493</v>
      </c>
      <c r="K2718" t="s">
        <v>387</v>
      </c>
    </row>
    <row r="2719" spans="1:11" x14ac:dyDescent="0.35">
      <c r="A2719" t="s">
        <v>485</v>
      </c>
      <c r="B2719" t="s">
        <v>304</v>
      </c>
      <c r="C2719" t="s">
        <v>87</v>
      </c>
      <c r="D2719" t="s">
        <v>78</v>
      </c>
      <c r="E2719">
        <v>2022</v>
      </c>
      <c r="F2719">
        <v>12</v>
      </c>
      <c r="G2719" t="s">
        <v>73</v>
      </c>
      <c r="H2719" t="s">
        <v>81</v>
      </c>
      <c r="I2719">
        <v>391.9</v>
      </c>
      <c r="J2719" t="s">
        <v>493</v>
      </c>
      <c r="K2719" t="s">
        <v>387</v>
      </c>
    </row>
    <row r="2720" spans="1:11" x14ac:dyDescent="0.35">
      <c r="A2720" t="s">
        <v>485</v>
      </c>
      <c r="B2720" t="s">
        <v>304</v>
      </c>
      <c r="C2720" t="s">
        <v>87</v>
      </c>
      <c r="D2720" t="s">
        <v>78</v>
      </c>
      <c r="E2720">
        <v>2022</v>
      </c>
      <c r="F2720">
        <v>32</v>
      </c>
      <c r="G2720" t="s">
        <v>82</v>
      </c>
      <c r="H2720" t="s">
        <v>80</v>
      </c>
      <c r="I2720">
        <v>3177413</v>
      </c>
      <c r="J2720" t="s">
        <v>493</v>
      </c>
      <c r="K2720" t="s">
        <v>387</v>
      </c>
    </row>
    <row r="2721" spans="1:11" x14ac:dyDescent="0.35">
      <c r="A2721" t="s">
        <v>485</v>
      </c>
      <c r="B2721" t="s">
        <v>304</v>
      </c>
      <c r="C2721" t="s">
        <v>87</v>
      </c>
      <c r="D2721" t="s">
        <v>78</v>
      </c>
      <c r="E2721">
        <v>2022</v>
      </c>
      <c r="F2721">
        <v>32</v>
      </c>
      <c r="G2721" t="s">
        <v>82</v>
      </c>
      <c r="H2721" t="s">
        <v>81</v>
      </c>
      <c r="I2721">
        <v>42217</v>
      </c>
      <c r="J2721" t="s">
        <v>493</v>
      </c>
      <c r="K2721" t="s">
        <v>387</v>
      </c>
    </row>
    <row r="2722" spans="1:11" x14ac:dyDescent="0.35">
      <c r="A2722" t="s">
        <v>485</v>
      </c>
      <c r="B2722" t="s">
        <v>304</v>
      </c>
      <c r="C2722" t="s">
        <v>87</v>
      </c>
      <c r="D2722" t="s">
        <v>78</v>
      </c>
      <c r="E2722">
        <v>2023</v>
      </c>
      <c r="F2722">
        <v>11</v>
      </c>
      <c r="G2722" t="s">
        <v>79</v>
      </c>
      <c r="H2722" t="s">
        <v>80</v>
      </c>
      <c r="I2722">
        <v>1355124</v>
      </c>
      <c r="J2722" t="s">
        <v>493</v>
      </c>
      <c r="K2722" t="s">
        <v>387</v>
      </c>
    </row>
    <row r="2723" spans="1:11" x14ac:dyDescent="0.35">
      <c r="A2723" t="s">
        <v>485</v>
      </c>
      <c r="B2723" t="s">
        <v>304</v>
      </c>
      <c r="C2723" t="s">
        <v>87</v>
      </c>
      <c r="D2723" t="s">
        <v>78</v>
      </c>
      <c r="E2723">
        <v>2023</v>
      </c>
      <c r="F2723">
        <v>11</v>
      </c>
      <c r="G2723" t="s">
        <v>79</v>
      </c>
      <c r="H2723" t="s">
        <v>81</v>
      </c>
      <c r="I2723">
        <v>-7374</v>
      </c>
      <c r="J2723" t="s">
        <v>493</v>
      </c>
      <c r="K2723" t="s">
        <v>387</v>
      </c>
    </row>
    <row r="2724" spans="1:11" x14ac:dyDescent="0.35">
      <c r="A2724" t="s">
        <v>485</v>
      </c>
      <c r="B2724" t="s">
        <v>304</v>
      </c>
      <c r="C2724" t="s">
        <v>87</v>
      </c>
      <c r="D2724" t="s">
        <v>78</v>
      </c>
      <c r="E2724">
        <v>2023</v>
      </c>
      <c r="F2724">
        <v>12</v>
      </c>
      <c r="G2724" t="s">
        <v>73</v>
      </c>
      <c r="H2724" t="s">
        <v>80</v>
      </c>
      <c r="I2724">
        <v>135512.4</v>
      </c>
      <c r="J2724" t="s">
        <v>493</v>
      </c>
      <c r="K2724" t="s">
        <v>387</v>
      </c>
    </row>
    <row r="2725" spans="1:11" x14ac:dyDescent="0.35">
      <c r="A2725" t="s">
        <v>485</v>
      </c>
      <c r="B2725" t="s">
        <v>304</v>
      </c>
      <c r="C2725" t="s">
        <v>87</v>
      </c>
      <c r="D2725" t="s">
        <v>78</v>
      </c>
      <c r="E2725">
        <v>2023</v>
      </c>
      <c r="F2725">
        <v>12</v>
      </c>
      <c r="G2725" t="s">
        <v>73</v>
      </c>
      <c r="H2725" t="s">
        <v>81</v>
      </c>
      <c r="I2725">
        <v>-737.4</v>
      </c>
      <c r="J2725" t="s">
        <v>493</v>
      </c>
      <c r="K2725" t="s">
        <v>387</v>
      </c>
    </row>
    <row r="2726" spans="1:11" x14ac:dyDescent="0.35">
      <c r="A2726" t="s">
        <v>485</v>
      </c>
      <c r="B2726" t="s">
        <v>304</v>
      </c>
      <c r="C2726" t="s">
        <v>87</v>
      </c>
      <c r="D2726" t="s">
        <v>78</v>
      </c>
      <c r="E2726">
        <v>2023</v>
      </c>
      <c r="F2726">
        <v>32</v>
      </c>
      <c r="G2726" t="s">
        <v>82</v>
      </c>
      <c r="H2726" t="s">
        <v>80</v>
      </c>
      <c r="I2726">
        <v>2111047</v>
      </c>
      <c r="J2726" t="s">
        <v>493</v>
      </c>
      <c r="K2726" t="s">
        <v>387</v>
      </c>
    </row>
    <row r="2727" spans="1:11" x14ac:dyDescent="0.35">
      <c r="A2727" t="s">
        <v>485</v>
      </c>
      <c r="B2727" t="s">
        <v>304</v>
      </c>
      <c r="C2727" t="s">
        <v>87</v>
      </c>
      <c r="D2727" t="s">
        <v>78</v>
      </c>
      <c r="E2727">
        <v>2023</v>
      </c>
      <c r="F2727">
        <v>32</v>
      </c>
      <c r="G2727" t="s">
        <v>82</v>
      </c>
      <c r="H2727" t="s">
        <v>81</v>
      </c>
      <c r="I2727">
        <v>20154</v>
      </c>
      <c r="J2727" t="s">
        <v>493</v>
      </c>
      <c r="K2727" t="s">
        <v>387</v>
      </c>
    </row>
    <row r="2728" spans="1:11" x14ac:dyDescent="0.35">
      <c r="A2728" t="s">
        <v>485</v>
      </c>
      <c r="B2728" t="s">
        <v>84</v>
      </c>
      <c r="C2728" t="s">
        <v>411</v>
      </c>
      <c r="D2728" t="s">
        <v>78</v>
      </c>
      <c r="E2728">
        <v>2022</v>
      </c>
      <c r="F2728">
        <v>32</v>
      </c>
      <c r="G2728" t="s">
        <v>82</v>
      </c>
      <c r="H2728" t="s">
        <v>80</v>
      </c>
      <c r="I2728">
        <v>1916.68</v>
      </c>
      <c r="J2728" t="s">
        <v>493</v>
      </c>
      <c r="K2728" t="s">
        <v>412</v>
      </c>
    </row>
    <row r="2729" spans="1:11" x14ac:dyDescent="0.35">
      <c r="A2729" t="s">
        <v>485</v>
      </c>
      <c r="B2729" t="s">
        <v>84</v>
      </c>
      <c r="C2729" t="s">
        <v>411</v>
      </c>
      <c r="D2729" t="s">
        <v>78</v>
      </c>
      <c r="E2729">
        <v>2023</v>
      </c>
      <c r="F2729">
        <v>32</v>
      </c>
      <c r="G2729" t="s">
        <v>82</v>
      </c>
      <c r="H2729" t="s">
        <v>80</v>
      </c>
      <c r="I2729">
        <v>4415.2</v>
      </c>
      <c r="J2729" t="s">
        <v>493</v>
      </c>
      <c r="K2729" t="s">
        <v>412</v>
      </c>
    </row>
    <row r="2730" spans="1:11" x14ac:dyDescent="0.35">
      <c r="A2730" t="s">
        <v>485</v>
      </c>
      <c r="B2730" t="s">
        <v>84</v>
      </c>
      <c r="C2730" t="s">
        <v>411</v>
      </c>
      <c r="D2730" t="s">
        <v>78</v>
      </c>
      <c r="E2730">
        <v>2023</v>
      </c>
      <c r="F2730">
        <v>32</v>
      </c>
      <c r="G2730" t="s">
        <v>82</v>
      </c>
      <c r="H2730" t="s">
        <v>81</v>
      </c>
      <c r="I2730">
        <v>970.71</v>
      </c>
      <c r="J2730" t="s">
        <v>493</v>
      </c>
      <c r="K2730" t="s">
        <v>412</v>
      </c>
    </row>
    <row r="2731" spans="1:11" x14ac:dyDescent="0.35">
      <c r="A2731" t="s">
        <v>485</v>
      </c>
      <c r="B2731" t="s">
        <v>84</v>
      </c>
      <c r="C2731" t="s">
        <v>351</v>
      </c>
      <c r="D2731" t="s">
        <v>78</v>
      </c>
      <c r="E2731">
        <v>2022</v>
      </c>
      <c r="F2731">
        <v>32</v>
      </c>
      <c r="G2731" t="s">
        <v>82</v>
      </c>
      <c r="H2731" t="s">
        <v>80</v>
      </c>
      <c r="I2731">
        <v>3282.13</v>
      </c>
      <c r="J2731" t="s">
        <v>493</v>
      </c>
      <c r="K2731" t="s">
        <v>403</v>
      </c>
    </row>
    <row r="2732" spans="1:11" x14ac:dyDescent="0.35">
      <c r="A2732" t="s">
        <v>485</v>
      </c>
      <c r="B2732" t="s">
        <v>84</v>
      </c>
      <c r="C2732" t="s">
        <v>351</v>
      </c>
      <c r="D2732" t="s">
        <v>78</v>
      </c>
      <c r="E2732">
        <v>2022</v>
      </c>
      <c r="F2732">
        <v>32</v>
      </c>
      <c r="G2732" t="s">
        <v>82</v>
      </c>
      <c r="H2732" t="s">
        <v>81</v>
      </c>
      <c r="I2732">
        <v>1090.67</v>
      </c>
      <c r="J2732" t="s">
        <v>493</v>
      </c>
      <c r="K2732" t="s">
        <v>403</v>
      </c>
    </row>
    <row r="2733" spans="1:11" x14ac:dyDescent="0.35">
      <c r="A2733" t="s">
        <v>485</v>
      </c>
      <c r="B2733" t="s">
        <v>84</v>
      </c>
      <c r="C2733" t="s">
        <v>384</v>
      </c>
      <c r="D2733" t="s">
        <v>78</v>
      </c>
      <c r="E2733">
        <v>2022</v>
      </c>
      <c r="F2733">
        <v>11</v>
      </c>
      <c r="G2733" t="s">
        <v>79</v>
      </c>
      <c r="H2733" t="s">
        <v>80</v>
      </c>
      <c r="I2733">
        <v>-813</v>
      </c>
      <c r="J2733" t="s">
        <v>493</v>
      </c>
      <c r="K2733" t="s">
        <v>404</v>
      </c>
    </row>
    <row r="2734" spans="1:11" x14ac:dyDescent="0.35">
      <c r="A2734" t="s">
        <v>485</v>
      </c>
      <c r="B2734" t="s">
        <v>84</v>
      </c>
      <c r="C2734" t="s">
        <v>384</v>
      </c>
      <c r="D2734" t="s">
        <v>78</v>
      </c>
      <c r="E2734">
        <v>2022</v>
      </c>
      <c r="F2734">
        <v>11</v>
      </c>
      <c r="G2734" t="s">
        <v>79</v>
      </c>
      <c r="H2734" t="s">
        <v>80</v>
      </c>
      <c r="I2734">
        <v>-15863</v>
      </c>
      <c r="J2734" t="s">
        <v>493</v>
      </c>
      <c r="K2734" t="s">
        <v>413</v>
      </c>
    </row>
    <row r="2735" spans="1:11" x14ac:dyDescent="0.35">
      <c r="A2735" t="s">
        <v>485</v>
      </c>
      <c r="B2735" t="s">
        <v>84</v>
      </c>
      <c r="C2735" t="s">
        <v>384</v>
      </c>
      <c r="D2735" t="s">
        <v>78</v>
      </c>
      <c r="E2735">
        <v>2022</v>
      </c>
      <c r="F2735">
        <v>12</v>
      </c>
      <c r="G2735" t="s">
        <v>73</v>
      </c>
      <c r="H2735" t="s">
        <v>80</v>
      </c>
      <c r="I2735">
        <v>-166.29</v>
      </c>
      <c r="J2735" t="s">
        <v>493</v>
      </c>
      <c r="K2735" t="s">
        <v>404</v>
      </c>
    </row>
    <row r="2736" spans="1:11" x14ac:dyDescent="0.35">
      <c r="A2736" t="s">
        <v>485</v>
      </c>
      <c r="B2736" t="s">
        <v>84</v>
      </c>
      <c r="C2736" t="s">
        <v>384</v>
      </c>
      <c r="D2736" t="s">
        <v>78</v>
      </c>
      <c r="E2736">
        <v>2022</v>
      </c>
      <c r="F2736">
        <v>12</v>
      </c>
      <c r="G2736" t="s">
        <v>73</v>
      </c>
      <c r="H2736" t="s">
        <v>80</v>
      </c>
      <c r="I2736">
        <v>-510.21</v>
      </c>
      <c r="J2736" t="s">
        <v>493</v>
      </c>
      <c r="K2736" t="s">
        <v>413</v>
      </c>
    </row>
    <row r="2737" spans="1:11" x14ac:dyDescent="0.35">
      <c r="A2737" t="s">
        <v>485</v>
      </c>
      <c r="B2737" t="s">
        <v>84</v>
      </c>
      <c r="C2737" t="s">
        <v>384</v>
      </c>
      <c r="D2737" t="s">
        <v>78</v>
      </c>
      <c r="E2737">
        <v>2022</v>
      </c>
      <c r="F2737">
        <v>32</v>
      </c>
      <c r="G2737" t="s">
        <v>82</v>
      </c>
      <c r="H2737" t="s">
        <v>80</v>
      </c>
      <c r="I2737">
        <v>38922</v>
      </c>
      <c r="J2737" t="s">
        <v>493</v>
      </c>
      <c r="K2737" t="s">
        <v>404</v>
      </c>
    </row>
    <row r="2738" spans="1:11" x14ac:dyDescent="0.35">
      <c r="A2738" t="s">
        <v>485</v>
      </c>
      <c r="B2738" t="s">
        <v>84</v>
      </c>
      <c r="C2738" t="s">
        <v>384</v>
      </c>
      <c r="D2738" t="s">
        <v>78</v>
      </c>
      <c r="E2738">
        <v>2022</v>
      </c>
      <c r="F2738">
        <v>32</v>
      </c>
      <c r="G2738" t="s">
        <v>82</v>
      </c>
      <c r="H2738" t="s">
        <v>80</v>
      </c>
      <c r="I2738">
        <v>247834.71</v>
      </c>
      <c r="J2738" t="s">
        <v>493</v>
      </c>
      <c r="K2738" t="s">
        <v>413</v>
      </c>
    </row>
    <row r="2739" spans="1:11" x14ac:dyDescent="0.35">
      <c r="A2739" t="s">
        <v>485</v>
      </c>
      <c r="B2739" t="s">
        <v>84</v>
      </c>
      <c r="C2739" t="s">
        <v>384</v>
      </c>
      <c r="D2739" t="s">
        <v>78</v>
      </c>
      <c r="E2739">
        <v>2023</v>
      </c>
      <c r="F2739">
        <v>11</v>
      </c>
      <c r="G2739" t="s">
        <v>79</v>
      </c>
      <c r="H2739" t="s">
        <v>80</v>
      </c>
      <c r="I2739">
        <v>8164</v>
      </c>
      <c r="J2739" t="s">
        <v>493</v>
      </c>
      <c r="K2739" t="s">
        <v>404</v>
      </c>
    </row>
    <row r="2740" spans="1:11" x14ac:dyDescent="0.35">
      <c r="A2740" t="s">
        <v>485</v>
      </c>
      <c r="B2740" t="s">
        <v>84</v>
      </c>
      <c r="C2740" t="s">
        <v>384</v>
      </c>
      <c r="D2740" t="s">
        <v>78</v>
      </c>
      <c r="E2740">
        <v>2023</v>
      </c>
      <c r="F2740">
        <v>11</v>
      </c>
      <c r="G2740" t="s">
        <v>79</v>
      </c>
      <c r="H2740" t="s">
        <v>80</v>
      </c>
      <c r="I2740">
        <v>115511</v>
      </c>
      <c r="J2740" t="s">
        <v>493</v>
      </c>
      <c r="K2740" t="s">
        <v>413</v>
      </c>
    </row>
    <row r="2741" spans="1:11" x14ac:dyDescent="0.35">
      <c r="A2741" t="s">
        <v>485</v>
      </c>
      <c r="B2741" t="s">
        <v>84</v>
      </c>
      <c r="C2741" t="s">
        <v>384</v>
      </c>
      <c r="D2741" t="s">
        <v>78</v>
      </c>
      <c r="E2741">
        <v>2023</v>
      </c>
      <c r="F2741">
        <v>12</v>
      </c>
      <c r="G2741" t="s">
        <v>73</v>
      </c>
      <c r="H2741" t="s">
        <v>80</v>
      </c>
      <c r="I2741">
        <v>1012.88</v>
      </c>
      <c r="J2741" t="s">
        <v>493</v>
      </c>
      <c r="K2741" t="s">
        <v>404</v>
      </c>
    </row>
    <row r="2742" spans="1:11" x14ac:dyDescent="0.35">
      <c r="A2742" t="s">
        <v>485</v>
      </c>
      <c r="B2742" t="s">
        <v>84</v>
      </c>
      <c r="C2742" t="s">
        <v>384</v>
      </c>
      <c r="D2742" t="s">
        <v>78</v>
      </c>
      <c r="E2742">
        <v>2023</v>
      </c>
      <c r="F2742">
        <v>12</v>
      </c>
      <c r="G2742" t="s">
        <v>73</v>
      </c>
      <c r="H2742" t="s">
        <v>80</v>
      </c>
      <c r="I2742">
        <v>16059.6</v>
      </c>
      <c r="J2742" t="s">
        <v>493</v>
      </c>
      <c r="K2742" t="s">
        <v>413</v>
      </c>
    </row>
    <row r="2743" spans="1:11" x14ac:dyDescent="0.35">
      <c r="A2743" t="s">
        <v>485</v>
      </c>
      <c r="B2743" t="s">
        <v>84</v>
      </c>
      <c r="C2743" t="s">
        <v>384</v>
      </c>
      <c r="D2743" t="s">
        <v>78</v>
      </c>
      <c r="E2743">
        <v>2023</v>
      </c>
      <c r="F2743">
        <v>32</v>
      </c>
      <c r="G2743" t="s">
        <v>82</v>
      </c>
      <c r="H2743" t="s">
        <v>80</v>
      </c>
      <c r="I2743">
        <v>11314.68</v>
      </c>
      <c r="J2743" t="s">
        <v>493</v>
      </c>
      <c r="K2743" t="s">
        <v>404</v>
      </c>
    </row>
    <row r="2744" spans="1:11" x14ac:dyDescent="0.35">
      <c r="A2744" t="s">
        <v>485</v>
      </c>
      <c r="B2744" t="s">
        <v>84</v>
      </c>
      <c r="C2744" t="s">
        <v>384</v>
      </c>
      <c r="D2744" t="s">
        <v>78</v>
      </c>
      <c r="E2744">
        <v>2023</v>
      </c>
      <c r="F2744">
        <v>32</v>
      </c>
      <c r="G2744" t="s">
        <v>82</v>
      </c>
      <c r="H2744" t="s">
        <v>80</v>
      </c>
      <c r="I2744">
        <v>193135.22</v>
      </c>
      <c r="J2744" t="s">
        <v>493</v>
      </c>
      <c r="K2744" t="s">
        <v>413</v>
      </c>
    </row>
    <row r="2745" spans="1:11" x14ac:dyDescent="0.35">
      <c r="A2745" t="s">
        <v>485</v>
      </c>
      <c r="B2745" t="s">
        <v>84</v>
      </c>
      <c r="C2745" t="s">
        <v>327</v>
      </c>
      <c r="D2745" t="s">
        <v>78</v>
      </c>
      <c r="E2745">
        <v>2022</v>
      </c>
      <c r="F2745">
        <v>12</v>
      </c>
      <c r="G2745" t="s">
        <v>73</v>
      </c>
      <c r="H2745" t="s">
        <v>80</v>
      </c>
      <c r="I2745">
        <v>-17.12</v>
      </c>
      <c r="J2745" t="s">
        <v>493</v>
      </c>
      <c r="K2745" t="s">
        <v>389</v>
      </c>
    </row>
    <row r="2746" spans="1:11" x14ac:dyDescent="0.35">
      <c r="A2746" t="s">
        <v>485</v>
      </c>
      <c r="B2746" t="s">
        <v>84</v>
      </c>
      <c r="C2746" t="s">
        <v>327</v>
      </c>
      <c r="D2746" t="s">
        <v>78</v>
      </c>
      <c r="E2746">
        <v>2022</v>
      </c>
      <c r="F2746">
        <v>32</v>
      </c>
      <c r="G2746" t="s">
        <v>82</v>
      </c>
      <c r="H2746" t="s">
        <v>80</v>
      </c>
      <c r="I2746">
        <v>3359.16</v>
      </c>
      <c r="J2746" t="s">
        <v>493</v>
      </c>
      <c r="K2746" t="s">
        <v>389</v>
      </c>
    </row>
    <row r="2747" spans="1:11" x14ac:dyDescent="0.35">
      <c r="A2747" t="s">
        <v>485</v>
      </c>
      <c r="B2747" t="s">
        <v>84</v>
      </c>
      <c r="C2747" t="s">
        <v>329</v>
      </c>
      <c r="D2747" t="s">
        <v>78</v>
      </c>
      <c r="E2747">
        <v>2021</v>
      </c>
      <c r="F2747">
        <v>32</v>
      </c>
      <c r="G2747" t="s">
        <v>82</v>
      </c>
      <c r="H2747" t="s">
        <v>80</v>
      </c>
      <c r="I2747">
        <v>-837.24</v>
      </c>
      <c r="J2747" t="s">
        <v>493</v>
      </c>
      <c r="K2747" t="s">
        <v>390</v>
      </c>
    </row>
    <row r="2748" spans="1:11" x14ac:dyDescent="0.35">
      <c r="A2748" t="s">
        <v>485</v>
      </c>
      <c r="B2748" t="s">
        <v>84</v>
      </c>
      <c r="C2748" t="s">
        <v>329</v>
      </c>
      <c r="D2748" t="s">
        <v>78</v>
      </c>
      <c r="E2748">
        <v>2022</v>
      </c>
      <c r="F2748">
        <v>11</v>
      </c>
      <c r="G2748" t="s">
        <v>79</v>
      </c>
      <c r="H2748" t="s">
        <v>80</v>
      </c>
      <c r="I2748">
        <v>-540</v>
      </c>
      <c r="J2748" t="s">
        <v>493</v>
      </c>
      <c r="K2748" t="s">
        <v>390</v>
      </c>
    </row>
    <row r="2749" spans="1:11" x14ac:dyDescent="0.35">
      <c r="A2749" t="s">
        <v>485</v>
      </c>
      <c r="B2749" t="s">
        <v>84</v>
      </c>
      <c r="C2749" t="s">
        <v>329</v>
      </c>
      <c r="D2749" t="s">
        <v>78</v>
      </c>
      <c r="E2749">
        <v>2022</v>
      </c>
      <c r="F2749">
        <v>12</v>
      </c>
      <c r="G2749" t="s">
        <v>73</v>
      </c>
      <c r="H2749" t="s">
        <v>80</v>
      </c>
      <c r="I2749">
        <v>-54.1</v>
      </c>
      <c r="J2749" t="s">
        <v>493</v>
      </c>
      <c r="K2749" t="s">
        <v>390</v>
      </c>
    </row>
    <row r="2750" spans="1:11" x14ac:dyDescent="0.35">
      <c r="A2750" t="s">
        <v>485</v>
      </c>
      <c r="B2750" t="s">
        <v>84</v>
      </c>
      <c r="C2750" t="s">
        <v>329</v>
      </c>
      <c r="D2750" t="s">
        <v>78</v>
      </c>
      <c r="E2750">
        <v>2022</v>
      </c>
      <c r="F2750">
        <v>32</v>
      </c>
      <c r="G2750" t="s">
        <v>82</v>
      </c>
      <c r="H2750" t="s">
        <v>80</v>
      </c>
      <c r="I2750">
        <v>11114.76</v>
      </c>
      <c r="J2750" t="s">
        <v>493</v>
      </c>
      <c r="K2750" t="s">
        <v>390</v>
      </c>
    </row>
    <row r="2751" spans="1:11" x14ac:dyDescent="0.35">
      <c r="A2751" t="s">
        <v>485</v>
      </c>
      <c r="B2751" t="s">
        <v>84</v>
      </c>
      <c r="C2751" t="s">
        <v>329</v>
      </c>
      <c r="D2751" t="s">
        <v>78</v>
      </c>
      <c r="E2751">
        <v>2022</v>
      </c>
      <c r="F2751">
        <v>32</v>
      </c>
      <c r="G2751" t="s">
        <v>82</v>
      </c>
      <c r="H2751" t="s">
        <v>81</v>
      </c>
      <c r="I2751">
        <v>4879.95</v>
      </c>
      <c r="J2751" t="s">
        <v>493</v>
      </c>
      <c r="K2751" t="s">
        <v>390</v>
      </c>
    </row>
    <row r="2752" spans="1:11" x14ac:dyDescent="0.35">
      <c r="A2752" t="s">
        <v>485</v>
      </c>
      <c r="B2752" t="s">
        <v>84</v>
      </c>
      <c r="C2752" t="s">
        <v>329</v>
      </c>
      <c r="D2752" t="s">
        <v>78</v>
      </c>
      <c r="E2752">
        <v>2023</v>
      </c>
      <c r="F2752">
        <v>11</v>
      </c>
      <c r="G2752" t="s">
        <v>79</v>
      </c>
      <c r="H2752" t="s">
        <v>80</v>
      </c>
      <c r="I2752">
        <v>2717</v>
      </c>
      <c r="J2752" t="s">
        <v>493</v>
      </c>
      <c r="K2752" t="s">
        <v>390</v>
      </c>
    </row>
    <row r="2753" spans="1:11" x14ac:dyDescent="0.35">
      <c r="A2753" t="s">
        <v>485</v>
      </c>
      <c r="B2753" t="s">
        <v>84</v>
      </c>
      <c r="C2753" t="s">
        <v>329</v>
      </c>
      <c r="D2753" t="s">
        <v>78</v>
      </c>
      <c r="E2753">
        <v>2023</v>
      </c>
      <c r="F2753">
        <v>11</v>
      </c>
      <c r="G2753" t="s">
        <v>79</v>
      </c>
      <c r="H2753" t="s">
        <v>81</v>
      </c>
      <c r="I2753">
        <v>1484</v>
      </c>
      <c r="J2753" t="s">
        <v>493</v>
      </c>
      <c r="K2753" t="s">
        <v>390</v>
      </c>
    </row>
    <row r="2754" spans="1:11" x14ac:dyDescent="0.35">
      <c r="A2754" t="s">
        <v>485</v>
      </c>
      <c r="B2754" t="s">
        <v>84</v>
      </c>
      <c r="C2754" t="s">
        <v>329</v>
      </c>
      <c r="D2754" t="s">
        <v>78</v>
      </c>
      <c r="E2754">
        <v>2023</v>
      </c>
      <c r="F2754">
        <v>12</v>
      </c>
      <c r="G2754" t="s">
        <v>73</v>
      </c>
      <c r="H2754" t="s">
        <v>80</v>
      </c>
      <c r="I2754">
        <v>271.7</v>
      </c>
      <c r="J2754" t="s">
        <v>493</v>
      </c>
      <c r="K2754" t="s">
        <v>390</v>
      </c>
    </row>
    <row r="2755" spans="1:11" x14ac:dyDescent="0.35">
      <c r="A2755" t="s">
        <v>485</v>
      </c>
      <c r="B2755" t="s">
        <v>84</v>
      </c>
      <c r="C2755" t="s">
        <v>329</v>
      </c>
      <c r="D2755" t="s">
        <v>78</v>
      </c>
      <c r="E2755">
        <v>2023</v>
      </c>
      <c r="F2755">
        <v>12</v>
      </c>
      <c r="G2755" t="s">
        <v>73</v>
      </c>
      <c r="H2755" t="s">
        <v>81</v>
      </c>
      <c r="I2755">
        <v>148.4</v>
      </c>
      <c r="J2755" t="s">
        <v>493</v>
      </c>
      <c r="K2755" t="s">
        <v>390</v>
      </c>
    </row>
    <row r="2756" spans="1:11" x14ac:dyDescent="0.35">
      <c r="A2756" t="s">
        <v>485</v>
      </c>
      <c r="B2756" t="s">
        <v>84</v>
      </c>
      <c r="C2756" t="s">
        <v>329</v>
      </c>
      <c r="D2756" t="s">
        <v>78</v>
      </c>
      <c r="E2756">
        <v>2023</v>
      </c>
      <c r="F2756">
        <v>32</v>
      </c>
      <c r="G2756" t="s">
        <v>82</v>
      </c>
      <c r="H2756" t="s">
        <v>80</v>
      </c>
      <c r="I2756">
        <v>3311.72</v>
      </c>
      <c r="J2756" t="s">
        <v>493</v>
      </c>
      <c r="K2756" t="s">
        <v>390</v>
      </c>
    </row>
    <row r="2757" spans="1:11" x14ac:dyDescent="0.35">
      <c r="A2757" t="s">
        <v>485</v>
      </c>
      <c r="B2757" t="s">
        <v>84</v>
      </c>
      <c r="C2757" t="s">
        <v>329</v>
      </c>
      <c r="D2757" t="s">
        <v>78</v>
      </c>
      <c r="E2757">
        <v>2023</v>
      </c>
      <c r="F2757">
        <v>32</v>
      </c>
      <c r="G2757" t="s">
        <v>82</v>
      </c>
      <c r="H2757" t="s">
        <v>81</v>
      </c>
      <c r="I2757">
        <v>1276.6500000000001</v>
      </c>
      <c r="J2757" t="s">
        <v>493</v>
      </c>
      <c r="K2757" t="s">
        <v>390</v>
      </c>
    </row>
    <row r="2758" spans="1:11" x14ac:dyDescent="0.35">
      <c r="A2758" t="s">
        <v>485</v>
      </c>
      <c r="B2758" t="s">
        <v>84</v>
      </c>
      <c r="C2758" t="s">
        <v>334</v>
      </c>
      <c r="D2758" t="s">
        <v>78</v>
      </c>
      <c r="E2758">
        <v>2022</v>
      </c>
      <c r="F2758">
        <v>32</v>
      </c>
      <c r="G2758" t="s">
        <v>82</v>
      </c>
      <c r="H2758" t="s">
        <v>80</v>
      </c>
      <c r="I2758">
        <v>2748.09</v>
      </c>
      <c r="J2758" t="s">
        <v>493</v>
      </c>
      <c r="K2758" t="s">
        <v>391</v>
      </c>
    </row>
    <row r="2759" spans="1:11" x14ac:dyDescent="0.35">
      <c r="A2759" t="s">
        <v>485</v>
      </c>
      <c r="B2759" t="s">
        <v>84</v>
      </c>
      <c r="C2759" t="s">
        <v>330</v>
      </c>
      <c r="D2759" t="s">
        <v>78</v>
      </c>
      <c r="E2759">
        <v>2020</v>
      </c>
      <c r="F2759">
        <v>11</v>
      </c>
      <c r="G2759" t="s">
        <v>79</v>
      </c>
      <c r="H2759" t="s">
        <v>80</v>
      </c>
      <c r="I2759">
        <v>762</v>
      </c>
      <c r="J2759" t="s">
        <v>493</v>
      </c>
      <c r="K2759" t="s">
        <v>392</v>
      </c>
    </row>
    <row r="2760" spans="1:11" x14ac:dyDescent="0.35">
      <c r="A2760" t="s">
        <v>485</v>
      </c>
      <c r="B2760" t="s">
        <v>84</v>
      </c>
      <c r="C2760" t="s">
        <v>330</v>
      </c>
      <c r="D2760" t="s">
        <v>78</v>
      </c>
      <c r="E2760">
        <v>2020</v>
      </c>
      <c r="F2760">
        <v>12</v>
      </c>
      <c r="G2760" t="s">
        <v>73</v>
      </c>
      <c r="H2760" t="s">
        <v>80</v>
      </c>
      <c r="I2760">
        <v>-76.2</v>
      </c>
      <c r="J2760" t="s">
        <v>493</v>
      </c>
      <c r="K2760" t="s">
        <v>392</v>
      </c>
    </row>
    <row r="2761" spans="1:11" x14ac:dyDescent="0.35">
      <c r="A2761" t="s">
        <v>485</v>
      </c>
      <c r="B2761" t="s">
        <v>84</v>
      </c>
      <c r="C2761" t="s">
        <v>330</v>
      </c>
      <c r="D2761" t="s">
        <v>78</v>
      </c>
      <c r="E2761">
        <v>2022</v>
      </c>
      <c r="F2761">
        <v>11</v>
      </c>
      <c r="G2761" t="s">
        <v>79</v>
      </c>
      <c r="H2761" t="s">
        <v>80</v>
      </c>
      <c r="I2761">
        <v>-6981</v>
      </c>
      <c r="J2761" t="s">
        <v>493</v>
      </c>
      <c r="K2761" t="s">
        <v>392</v>
      </c>
    </row>
    <row r="2762" spans="1:11" x14ac:dyDescent="0.35">
      <c r="A2762" t="s">
        <v>485</v>
      </c>
      <c r="B2762" t="s">
        <v>84</v>
      </c>
      <c r="C2762" t="s">
        <v>330</v>
      </c>
      <c r="D2762" t="s">
        <v>78</v>
      </c>
      <c r="E2762">
        <v>2022</v>
      </c>
      <c r="F2762">
        <v>11</v>
      </c>
      <c r="G2762" t="s">
        <v>79</v>
      </c>
      <c r="H2762" t="s">
        <v>81</v>
      </c>
      <c r="I2762">
        <v>-5188</v>
      </c>
      <c r="J2762" t="s">
        <v>493</v>
      </c>
      <c r="K2762" t="s">
        <v>392</v>
      </c>
    </row>
    <row r="2763" spans="1:11" x14ac:dyDescent="0.35">
      <c r="A2763" t="s">
        <v>485</v>
      </c>
      <c r="B2763" t="s">
        <v>84</v>
      </c>
      <c r="C2763" t="s">
        <v>330</v>
      </c>
      <c r="D2763" t="s">
        <v>78</v>
      </c>
      <c r="E2763">
        <v>2022</v>
      </c>
      <c r="F2763">
        <v>12</v>
      </c>
      <c r="G2763" t="s">
        <v>73</v>
      </c>
      <c r="H2763" t="s">
        <v>80</v>
      </c>
      <c r="I2763">
        <v>-699.66</v>
      </c>
      <c r="J2763" t="s">
        <v>493</v>
      </c>
      <c r="K2763" t="s">
        <v>392</v>
      </c>
    </row>
    <row r="2764" spans="1:11" x14ac:dyDescent="0.35">
      <c r="A2764" t="s">
        <v>485</v>
      </c>
      <c r="B2764" t="s">
        <v>84</v>
      </c>
      <c r="C2764" t="s">
        <v>330</v>
      </c>
      <c r="D2764" t="s">
        <v>78</v>
      </c>
      <c r="E2764">
        <v>2022</v>
      </c>
      <c r="F2764">
        <v>12</v>
      </c>
      <c r="G2764" t="s">
        <v>73</v>
      </c>
      <c r="H2764" t="s">
        <v>81</v>
      </c>
      <c r="I2764">
        <v>-518.79999999999995</v>
      </c>
      <c r="J2764" t="s">
        <v>493</v>
      </c>
      <c r="K2764" t="s">
        <v>392</v>
      </c>
    </row>
    <row r="2765" spans="1:11" x14ac:dyDescent="0.35">
      <c r="A2765" t="s">
        <v>485</v>
      </c>
      <c r="B2765" t="s">
        <v>84</v>
      </c>
      <c r="C2765" t="s">
        <v>330</v>
      </c>
      <c r="D2765" t="s">
        <v>78</v>
      </c>
      <c r="E2765">
        <v>2022</v>
      </c>
      <c r="F2765">
        <v>32</v>
      </c>
      <c r="G2765" t="s">
        <v>82</v>
      </c>
      <c r="H2765" t="s">
        <v>80</v>
      </c>
      <c r="I2765">
        <v>108278.89</v>
      </c>
      <c r="J2765" t="s">
        <v>493</v>
      </c>
      <c r="K2765" t="s">
        <v>392</v>
      </c>
    </row>
    <row r="2766" spans="1:11" x14ac:dyDescent="0.35">
      <c r="A2766" t="s">
        <v>485</v>
      </c>
      <c r="B2766" t="s">
        <v>84</v>
      </c>
      <c r="C2766" t="s">
        <v>330</v>
      </c>
      <c r="D2766" t="s">
        <v>78</v>
      </c>
      <c r="E2766">
        <v>2022</v>
      </c>
      <c r="F2766">
        <v>32</v>
      </c>
      <c r="G2766" t="s">
        <v>82</v>
      </c>
      <c r="H2766" t="s">
        <v>81</v>
      </c>
      <c r="I2766">
        <v>32332.33</v>
      </c>
      <c r="J2766" t="s">
        <v>493</v>
      </c>
      <c r="K2766" t="s">
        <v>392</v>
      </c>
    </row>
    <row r="2767" spans="1:11" x14ac:dyDescent="0.35">
      <c r="A2767" t="s">
        <v>485</v>
      </c>
      <c r="B2767" t="s">
        <v>84</v>
      </c>
      <c r="C2767" t="s">
        <v>330</v>
      </c>
      <c r="D2767" t="s">
        <v>78</v>
      </c>
      <c r="E2767">
        <v>2023</v>
      </c>
      <c r="F2767">
        <v>11</v>
      </c>
      <c r="G2767" t="s">
        <v>79</v>
      </c>
      <c r="H2767" t="s">
        <v>80</v>
      </c>
      <c r="I2767">
        <v>25902</v>
      </c>
      <c r="J2767" t="s">
        <v>493</v>
      </c>
      <c r="K2767" t="s">
        <v>392</v>
      </c>
    </row>
    <row r="2768" spans="1:11" x14ac:dyDescent="0.35">
      <c r="A2768" t="s">
        <v>485</v>
      </c>
      <c r="B2768" t="s">
        <v>84</v>
      </c>
      <c r="C2768" t="s">
        <v>330</v>
      </c>
      <c r="D2768" t="s">
        <v>78</v>
      </c>
      <c r="E2768">
        <v>2023</v>
      </c>
      <c r="F2768">
        <v>11</v>
      </c>
      <c r="G2768" t="s">
        <v>79</v>
      </c>
      <c r="H2768" t="s">
        <v>81</v>
      </c>
      <c r="I2768">
        <v>16693</v>
      </c>
      <c r="J2768" t="s">
        <v>493</v>
      </c>
      <c r="K2768" t="s">
        <v>392</v>
      </c>
    </row>
    <row r="2769" spans="1:11" x14ac:dyDescent="0.35">
      <c r="A2769" t="s">
        <v>485</v>
      </c>
      <c r="B2769" t="s">
        <v>84</v>
      </c>
      <c r="C2769" t="s">
        <v>330</v>
      </c>
      <c r="D2769" t="s">
        <v>78</v>
      </c>
      <c r="E2769">
        <v>2023</v>
      </c>
      <c r="F2769">
        <v>12</v>
      </c>
      <c r="G2769" t="s">
        <v>73</v>
      </c>
      <c r="H2769" t="s">
        <v>80</v>
      </c>
      <c r="I2769">
        <v>2590.1999999999998</v>
      </c>
      <c r="J2769" t="s">
        <v>493</v>
      </c>
      <c r="K2769" t="s">
        <v>392</v>
      </c>
    </row>
    <row r="2770" spans="1:11" x14ac:dyDescent="0.35">
      <c r="A2770" t="s">
        <v>485</v>
      </c>
      <c r="B2770" t="s">
        <v>84</v>
      </c>
      <c r="C2770" t="s">
        <v>330</v>
      </c>
      <c r="D2770" t="s">
        <v>78</v>
      </c>
      <c r="E2770">
        <v>2023</v>
      </c>
      <c r="F2770">
        <v>12</v>
      </c>
      <c r="G2770" t="s">
        <v>73</v>
      </c>
      <c r="H2770" t="s">
        <v>81</v>
      </c>
      <c r="I2770">
        <v>1669.3</v>
      </c>
      <c r="J2770" t="s">
        <v>493</v>
      </c>
      <c r="K2770" t="s">
        <v>392</v>
      </c>
    </row>
    <row r="2771" spans="1:11" x14ac:dyDescent="0.35">
      <c r="A2771" t="s">
        <v>485</v>
      </c>
      <c r="B2771" t="s">
        <v>84</v>
      </c>
      <c r="C2771" t="s">
        <v>330</v>
      </c>
      <c r="D2771" t="s">
        <v>78</v>
      </c>
      <c r="E2771">
        <v>2023</v>
      </c>
      <c r="F2771">
        <v>32</v>
      </c>
      <c r="G2771" t="s">
        <v>82</v>
      </c>
      <c r="H2771" t="s">
        <v>80</v>
      </c>
      <c r="I2771">
        <v>24006.07</v>
      </c>
      <c r="J2771" t="s">
        <v>493</v>
      </c>
      <c r="K2771" t="s">
        <v>392</v>
      </c>
    </row>
    <row r="2772" spans="1:11" x14ac:dyDescent="0.35">
      <c r="A2772" t="s">
        <v>485</v>
      </c>
      <c r="B2772" t="s">
        <v>84</v>
      </c>
      <c r="C2772" t="s">
        <v>330</v>
      </c>
      <c r="D2772" t="s">
        <v>78</v>
      </c>
      <c r="E2772">
        <v>2023</v>
      </c>
      <c r="F2772">
        <v>32</v>
      </c>
      <c r="G2772" t="s">
        <v>82</v>
      </c>
      <c r="H2772" t="s">
        <v>81</v>
      </c>
      <c r="I2772">
        <v>16267.24</v>
      </c>
      <c r="J2772" t="s">
        <v>493</v>
      </c>
      <c r="K2772" t="s">
        <v>392</v>
      </c>
    </row>
    <row r="2773" spans="1:11" x14ac:dyDescent="0.35">
      <c r="A2773" t="s">
        <v>485</v>
      </c>
      <c r="B2773" t="s">
        <v>84</v>
      </c>
      <c r="C2773" t="s">
        <v>85</v>
      </c>
      <c r="D2773" t="s">
        <v>78</v>
      </c>
      <c r="E2773">
        <v>2022</v>
      </c>
      <c r="F2773">
        <v>32</v>
      </c>
      <c r="G2773" t="s">
        <v>82</v>
      </c>
      <c r="H2773" t="s">
        <v>80</v>
      </c>
      <c r="I2773">
        <v>4559.75</v>
      </c>
      <c r="J2773" t="s">
        <v>493</v>
      </c>
      <c r="K2773" t="s">
        <v>388</v>
      </c>
    </row>
    <row r="2774" spans="1:11" x14ac:dyDescent="0.35">
      <c r="A2774" t="s">
        <v>485</v>
      </c>
      <c r="B2774" t="s">
        <v>84</v>
      </c>
      <c r="C2774" t="s">
        <v>372</v>
      </c>
      <c r="D2774" t="s">
        <v>78</v>
      </c>
      <c r="E2774">
        <v>2022</v>
      </c>
      <c r="F2774">
        <v>32</v>
      </c>
      <c r="G2774" t="s">
        <v>82</v>
      </c>
      <c r="H2774" t="s">
        <v>80</v>
      </c>
      <c r="I2774">
        <v>2847.02</v>
      </c>
      <c r="J2774" t="s">
        <v>493</v>
      </c>
      <c r="K2774" t="s">
        <v>401</v>
      </c>
    </row>
    <row r="2775" spans="1:11" x14ac:dyDescent="0.35">
      <c r="A2775" t="s">
        <v>485</v>
      </c>
      <c r="B2775" t="s">
        <v>84</v>
      </c>
      <c r="C2775" t="s">
        <v>372</v>
      </c>
      <c r="D2775" t="s">
        <v>78</v>
      </c>
      <c r="E2775">
        <v>2022</v>
      </c>
      <c r="F2775">
        <v>32</v>
      </c>
      <c r="G2775" t="s">
        <v>82</v>
      </c>
      <c r="H2775" t="s">
        <v>81</v>
      </c>
      <c r="I2775">
        <v>2218.66</v>
      </c>
      <c r="J2775" t="s">
        <v>493</v>
      </c>
      <c r="K2775" t="s">
        <v>401</v>
      </c>
    </row>
    <row r="2776" spans="1:11" x14ac:dyDescent="0.35">
      <c r="A2776" t="s">
        <v>485</v>
      </c>
      <c r="B2776" t="s">
        <v>84</v>
      </c>
      <c r="C2776" t="s">
        <v>335</v>
      </c>
      <c r="D2776" t="s">
        <v>78</v>
      </c>
      <c r="E2776">
        <v>2022</v>
      </c>
      <c r="F2776">
        <v>32</v>
      </c>
      <c r="G2776" t="s">
        <v>82</v>
      </c>
      <c r="H2776" t="s">
        <v>80</v>
      </c>
      <c r="I2776">
        <v>10400.290000000001</v>
      </c>
      <c r="J2776" t="s">
        <v>493</v>
      </c>
      <c r="K2776" t="s">
        <v>393</v>
      </c>
    </row>
    <row r="2777" spans="1:11" x14ac:dyDescent="0.35">
      <c r="A2777" t="s">
        <v>485</v>
      </c>
      <c r="B2777" t="s">
        <v>84</v>
      </c>
      <c r="C2777" t="s">
        <v>335</v>
      </c>
      <c r="D2777" t="s">
        <v>78</v>
      </c>
      <c r="E2777">
        <v>2022</v>
      </c>
      <c r="F2777">
        <v>32</v>
      </c>
      <c r="G2777" t="s">
        <v>82</v>
      </c>
      <c r="H2777" t="s">
        <v>81</v>
      </c>
      <c r="I2777">
        <v>4050.95</v>
      </c>
      <c r="J2777" t="s">
        <v>493</v>
      </c>
      <c r="K2777" t="s">
        <v>393</v>
      </c>
    </row>
    <row r="2778" spans="1:11" x14ac:dyDescent="0.35">
      <c r="A2778" t="s">
        <v>485</v>
      </c>
      <c r="B2778" t="s">
        <v>84</v>
      </c>
      <c r="C2778" t="s">
        <v>352</v>
      </c>
      <c r="D2778" t="s">
        <v>78</v>
      </c>
      <c r="E2778">
        <v>2022</v>
      </c>
      <c r="F2778">
        <v>11</v>
      </c>
      <c r="G2778" t="s">
        <v>79</v>
      </c>
      <c r="H2778" t="s">
        <v>80</v>
      </c>
      <c r="I2778">
        <v>-2944</v>
      </c>
      <c r="J2778" t="s">
        <v>493</v>
      </c>
      <c r="K2778" t="s">
        <v>399</v>
      </c>
    </row>
    <row r="2779" spans="1:11" x14ac:dyDescent="0.35">
      <c r="A2779" t="s">
        <v>485</v>
      </c>
      <c r="B2779" t="s">
        <v>84</v>
      </c>
      <c r="C2779" t="s">
        <v>352</v>
      </c>
      <c r="D2779" t="s">
        <v>78</v>
      </c>
      <c r="E2779">
        <v>2022</v>
      </c>
      <c r="F2779">
        <v>12</v>
      </c>
      <c r="G2779" t="s">
        <v>73</v>
      </c>
      <c r="H2779" t="s">
        <v>80</v>
      </c>
      <c r="I2779">
        <v>-294.39999999999998</v>
      </c>
      <c r="J2779" t="s">
        <v>493</v>
      </c>
      <c r="K2779" t="s">
        <v>399</v>
      </c>
    </row>
    <row r="2780" spans="1:11" x14ac:dyDescent="0.35">
      <c r="A2780" t="s">
        <v>485</v>
      </c>
      <c r="B2780" t="s">
        <v>84</v>
      </c>
      <c r="C2780" t="s">
        <v>352</v>
      </c>
      <c r="D2780" t="s">
        <v>78</v>
      </c>
      <c r="E2780">
        <v>2022</v>
      </c>
      <c r="F2780">
        <v>32</v>
      </c>
      <c r="G2780" t="s">
        <v>82</v>
      </c>
      <c r="H2780" t="s">
        <v>80</v>
      </c>
      <c r="I2780">
        <v>2639.39</v>
      </c>
      <c r="J2780" t="s">
        <v>493</v>
      </c>
      <c r="K2780" t="s">
        <v>399</v>
      </c>
    </row>
    <row r="2781" spans="1:11" x14ac:dyDescent="0.35">
      <c r="A2781" t="s">
        <v>485</v>
      </c>
      <c r="B2781" t="s">
        <v>84</v>
      </c>
      <c r="C2781" t="s">
        <v>420</v>
      </c>
      <c r="D2781" t="s">
        <v>78</v>
      </c>
      <c r="E2781">
        <v>2023</v>
      </c>
      <c r="F2781">
        <v>11</v>
      </c>
      <c r="G2781" t="s">
        <v>79</v>
      </c>
      <c r="H2781" t="s">
        <v>80</v>
      </c>
      <c r="I2781">
        <v>4104</v>
      </c>
      <c r="J2781" t="s">
        <v>493</v>
      </c>
      <c r="K2781" t="s">
        <v>416</v>
      </c>
    </row>
    <row r="2782" spans="1:11" x14ac:dyDescent="0.35">
      <c r="A2782" t="s">
        <v>485</v>
      </c>
      <c r="B2782" t="s">
        <v>84</v>
      </c>
      <c r="C2782" t="s">
        <v>420</v>
      </c>
      <c r="D2782" t="s">
        <v>78</v>
      </c>
      <c r="E2782">
        <v>2023</v>
      </c>
      <c r="F2782">
        <v>12</v>
      </c>
      <c r="G2782" t="s">
        <v>73</v>
      </c>
      <c r="H2782" t="s">
        <v>80</v>
      </c>
      <c r="I2782">
        <v>615.6</v>
      </c>
      <c r="J2782" t="s">
        <v>493</v>
      </c>
      <c r="K2782" t="s">
        <v>416</v>
      </c>
    </row>
    <row r="2783" spans="1:11" x14ac:dyDescent="0.35">
      <c r="A2783" t="s">
        <v>485</v>
      </c>
      <c r="B2783" t="s">
        <v>84</v>
      </c>
      <c r="C2783" t="s">
        <v>420</v>
      </c>
      <c r="D2783" t="s">
        <v>78</v>
      </c>
      <c r="E2783">
        <v>2023</v>
      </c>
      <c r="F2783">
        <v>32</v>
      </c>
      <c r="G2783" t="s">
        <v>82</v>
      </c>
      <c r="H2783" t="s">
        <v>80</v>
      </c>
      <c r="I2783">
        <v>3699.23</v>
      </c>
      <c r="J2783" t="s">
        <v>493</v>
      </c>
      <c r="K2783" t="s">
        <v>416</v>
      </c>
    </row>
    <row r="2784" spans="1:11" x14ac:dyDescent="0.35">
      <c r="A2784" t="s">
        <v>485</v>
      </c>
      <c r="B2784" t="s">
        <v>84</v>
      </c>
      <c r="C2784" t="s">
        <v>353</v>
      </c>
      <c r="D2784" t="s">
        <v>78</v>
      </c>
      <c r="E2784">
        <v>2022</v>
      </c>
      <c r="F2784">
        <v>32</v>
      </c>
      <c r="G2784" t="s">
        <v>82</v>
      </c>
      <c r="H2784" t="s">
        <v>80</v>
      </c>
      <c r="I2784">
        <v>2021.17</v>
      </c>
      <c r="J2784" t="s">
        <v>493</v>
      </c>
      <c r="K2784" t="s">
        <v>402</v>
      </c>
    </row>
    <row r="2785" spans="1:11" x14ac:dyDescent="0.35">
      <c r="A2785" t="s">
        <v>485</v>
      </c>
      <c r="B2785" t="s">
        <v>84</v>
      </c>
      <c r="C2785" t="s">
        <v>353</v>
      </c>
      <c r="D2785" t="s">
        <v>78</v>
      </c>
      <c r="E2785">
        <v>2022</v>
      </c>
      <c r="F2785">
        <v>32</v>
      </c>
      <c r="G2785" t="s">
        <v>82</v>
      </c>
      <c r="H2785" t="s">
        <v>81</v>
      </c>
      <c r="I2785">
        <v>5450.96</v>
      </c>
      <c r="J2785" t="s">
        <v>493</v>
      </c>
      <c r="K2785" t="s">
        <v>402</v>
      </c>
    </row>
    <row r="2786" spans="1:11" x14ac:dyDescent="0.35">
      <c r="A2786" t="s">
        <v>485</v>
      </c>
      <c r="B2786" t="s">
        <v>84</v>
      </c>
      <c r="C2786" t="s">
        <v>336</v>
      </c>
      <c r="D2786" t="s">
        <v>78</v>
      </c>
      <c r="E2786">
        <v>2022</v>
      </c>
      <c r="F2786">
        <v>32</v>
      </c>
      <c r="G2786" t="s">
        <v>82</v>
      </c>
      <c r="H2786" t="s">
        <v>80</v>
      </c>
      <c r="I2786">
        <v>7016.61</v>
      </c>
      <c r="J2786" t="s">
        <v>493</v>
      </c>
      <c r="K2786" t="s">
        <v>394</v>
      </c>
    </row>
    <row r="2787" spans="1:11" x14ac:dyDescent="0.35">
      <c r="A2787" t="s">
        <v>485</v>
      </c>
      <c r="B2787" t="s">
        <v>84</v>
      </c>
      <c r="C2787" t="s">
        <v>354</v>
      </c>
      <c r="D2787" t="s">
        <v>78</v>
      </c>
      <c r="E2787">
        <v>2022</v>
      </c>
      <c r="F2787">
        <v>32</v>
      </c>
      <c r="G2787" t="s">
        <v>82</v>
      </c>
      <c r="H2787" t="s">
        <v>80</v>
      </c>
      <c r="I2787">
        <v>735.73</v>
      </c>
      <c r="J2787" t="s">
        <v>493</v>
      </c>
      <c r="K2787" t="s">
        <v>400</v>
      </c>
    </row>
    <row r="2788" spans="1:11" x14ac:dyDescent="0.35">
      <c r="A2788" t="s">
        <v>485</v>
      </c>
      <c r="B2788" t="s">
        <v>84</v>
      </c>
      <c r="C2788" t="s">
        <v>338</v>
      </c>
      <c r="D2788" t="s">
        <v>78</v>
      </c>
      <c r="E2788">
        <v>2022</v>
      </c>
      <c r="F2788">
        <v>32</v>
      </c>
      <c r="G2788" t="s">
        <v>82</v>
      </c>
      <c r="H2788" t="s">
        <v>80</v>
      </c>
      <c r="I2788">
        <v>964.47</v>
      </c>
      <c r="J2788" t="s">
        <v>493</v>
      </c>
      <c r="K2788" t="s">
        <v>396</v>
      </c>
    </row>
    <row r="2789" spans="1:11" x14ac:dyDescent="0.35">
      <c r="A2789" t="s">
        <v>485</v>
      </c>
      <c r="B2789" t="s">
        <v>84</v>
      </c>
      <c r="C2789" t="s">
        <v>421</v>
      </c>
      <c r="D2789" t="s">
        <v>78</v>
      </c>
      <c r="E2789">
        <v>2022</v>
      </c>
      <c r="F2789">
        <v>32</v>
      </c>
      <c r="G2789" t="s">
        <v>82</v>
      </c>
      <c r="H2789" t="s">
        <v>80</v>
      </c>
      <c r="I2789">
        <v>1865.04</v>
      </c>
      <c r="J2789" t="s">
        <v>493</v>
      </c>
      <c r="K2789" t="s">
        <v>414</v>
      </c>
    </row>
    <row r="2790" spans="1:11" x14ac:dyDescent="0.35">
      <c r="A2790" t="s">
        <v>485</v>
      </c>
      <c r="B2790" t="s">
        <v>84</v>
      </c>
      <c r="C2790" t="s">
        <v>331</v>
      </c>
      <c r="D2790" t="s">
        <v>78</v>
      </c>
      <c r="E2790">
        <v>2022</v>
      </c>
      <c r="F2790">
        <v>11</v>
      </c>
      <c r="G2790" t="s">
        <v>79</v>
      </c>
      <c r="H2790" t="s">
        <v>80</v>
      </c>
      <c r="I2790">
        <v>5770</v>
      </c>
      <c r="J2790" t="s">
        <v>493</v>
      </c>
      <c r="K2790" t="s">
        <v>397</v>
      </c>
    </row>
    <row r="2791" spans="1:11" x14ac:dyDescent="0.35">
      <c r="A2791" t="s">
        <v>485</v>
      </c>
      <c r="B2791" t="s">
        <v>84</v>
      </c>
      <c r="C2791" t="s">
        <v>331</v>
      </c>
      <c r="D2791" t="s">
        <v>78</v>
      </c>
      <c r="E2791">
        <v>2022</v>
      </c>
      <c r="F2791">
        <v>11</v>
      </c>
      <c r="G2791" t="s">
        <v>79</v>
      </c>
      <c r="H2791" t="s">
        <v>81</v>
      </c>
      <c r="I2791">
        <v>1346</v>
      </c>
      <c r="J2791" t="s">
        <v>493</v>
      </c>
      <c r="K2791" t="s">
        <v>397</v>
      </c>
    </row>
    <row r="2792" spans="1:11" x14ac:dyDescent="0.35">
      <c r="A2792" t="s">
        <v>485</v>
      </c>
      <c r="B2792" t="s">
        <v>84</v>
      </c>
      <c r="C2792" t="s">
        <v>331</v>
      </c>
      <c r="D2792" t="s">
        <v>78</v>
      </c>
      <c r="E2792">
        <v>2022</v>
      </c>
      <c r="F2792">
        <v>12</v>
      </c>
      <c r="G2792" t="s">
        <v>73</v>
      </c>
      <c r="H2792" t="s">
        <v>80</v>
      </c>
      <c r="I2792">
        <v>577.47</v>
      </c>
      <c r="J2792" t="s">
        <v>493</v>
      </c>
      <c r="K2792" t="s">
        <v>397</v>
      </c>
    </row>
    <row r="2793" spans="1:11" x14ac:dyDescent="0.35">
      <c r="A2793" t="s">
        <v>485</v>
      </c>
      <c r="B2793" t="s">
        <v>84</v>
      </c>
      <c r="C2793" t="s">
        <v>331</v>
      </c>
      <c r="D2793" t="s">
        <v>78</v>
      </c>
      <c r="E2793">
        <v>2022</v>
      </c>
      <c r="F2793">
        <v>12</v>
      </c>
      <c r="G2793" t="s">
        <v>73</v>
      </c>
      <c r="H2793" t="s">
        <v>81</v>
      </c>
      <c r="I2793">
        <v>134.6</v>
      </c>
      <c r="J2793" t="s">
        <v>493</v>
      </c>
      <c r="K2793" t="s">
        <v>397</v>
      </c>
    </row>
    <row r="2794" spans="1:11" x14ac:dyDescent="0.35">
      <c r="A2794" t="s">
        <v>485</v>
      </c>
      <c r="B2794" t="s">
        <v>84</v>
      </c>
      <c r="C2794" t="s">
        <v>331</v>
      </c>
      <c r="D2794" t="s">
        <v>78</v>
      </c>
      <c r="E2794">
        <v>2022</v>
      </c>
      <c r="F2794">
        <v>32</v>
      </c>
      <c r="G2794" t="s">
        <v>82</v>
      </c>
      <c r="H2794" t="s">
        <v>80</v>
      </c>
      <c r="I2794">
        <v>62684.08</v>
      </c>
      <c r="J2794" t="s">
        <v>493</v>
      </c>
      <c r="K2794" t="s">
        <v>397</v>
      </c>
    </row>
    <row r="2795" spans="1:11" x14ac:dyDescent="0.35">
      <c r="A2795" t="s">
        <v>485</v>
      </c>
      <c r="B2795" t="s">
        <v>84</v>
      </c>
      <c r="C2795" t="s">
        <v>331</v>
      </c>
      <c r="D2795" t="s">
        <v>78</v>
      </c>
      <c r="E2795">
        <v>2022</v>
      </c>
      <c r="F2795">
        <v>32</v>
      </c>
      <c r="G2795" t="s">
        <v>82</v>
      </c>
      <c r="H2795" t="s">
        <v>81</v>
      </c>
      <c r="I2795">
        <v>11186.4</v>
      </c>
      <c r="J2795" t="s">
        <v>493</v>
      </c>
      <c r="K2795" t="s">
        <v>397</v>
      </c>
    </row>
    <row r="2796" spans="1:11" x14ac:dyDescent="0.35">
      <c r="A2796" t="s">
        <v>485</v>
      </c>
      <c r="B2796" t="s">
        <v>84</v>
      </c>
      <c r="C2796" t="s">
        <v>331</v>
      </c>
      <c r="D2796" t="s">
        <v>78</v>
      </c>
      <c r="E2796">
        <v>2023</v>
      </c>
      <c r="F2796">
        <v>11</v>
      </c>
      <c r="G2796" t="s">
        <v>79</v>
      </c>
      <c r="H2796" t="s">
        <v>80</v>
      </c>
      <c r="I2796">
        <v>12260</v>
      </c>
      <c r="J2796" t="s">
        <v>493</v>
      </c>
      <c r="K2796" t="s">
        <v>397</v>
      </c>
    </row>
    <row r="2797" spans="1:11" x14ac:dyDescent="0.35">
      <c r="A2797" t="s">
        <v>485</v>
      </c>
      <c r="B2797" t="s">
        <v>84</v>
      </c>
      <c r="C2797" t="s">
        <v>331</v>
      </c>
      <c r="D2797" t="s">
        <v>78</v>
      </c>
      <c r="E2797">
        <v>2023</v>
      </c>
      <c r="F2797">
        <v>11</v>
      </c>
      <c r="G2797" t="s">
        <v>79</v>
      </c>
      <c r="H2797" t="s">
        <v>81</v>
      </c>
      <c r="I2797">
        <v>8548</v>
      </c>
      <c r="J2797" t="s">
        <v>493</v>
      </c>
      <c r="K2797" t="s">
        <v>397</v>
      </c>
    </row>
    <row r="2798" spans="1:11" x14ac:dyDescent="0.35">
      <c r="A2798" t="s">
        <v>485</v>
      </c>
      <c r="B2798" t="s">
        <v>84</v>
      </c>
      <c r="C2798" t="s">
        <v>331</v>
      </c>
      <c r="D2798" t="s">
        <v>78</v>
      </c>
      <c r="E2798">
        <v>2023</v>
      </c>
      <c r="F2798">
        <v>12</v>
      </c>
      <c r="G2798" t="s">
        <v>73</v>
      </c>
      <c r="H2798" t="s">
        <v>80</v>
      </c>
      <c r="I2798">
        <v>1226</v>
      </c>
      <c r="J2798" t="s">
        <v>493</v>
      </c>
      <c r="K2798" t="s">
        <v>397</v>
      </c>
    </row>
    <row r="2799" spans="1:11" x14ac:dyDescent="0.35">
      <c r="A2799" t="s">
        <v>485</v>
      </c>
      <c r="B2799" t="s">
        <v>84</v>
      </c>
      <c r="C2799" t="s">
        <v>331</v>
      </c>
      <c r="D2799" t="s">
        <v>78</v>
      </c>
      <c r="E2799">
        <v>2023</v>
      </c>
      <c r="F2799">
        <v>12</v>
      </c>
      <c r="G2799" t="s">
        <v>73</v>
      </c>
      <c r="H2799" t="s">
        <v>81</v>
      </c>
      <c r="I2799">
        <v>854.8</v>
      </c>
      <c r="J2799" t="s">
        <v>493</v>
      </c>
      <c r="K2799" t="s">
        <v>397</v>
      </c>
    </row>
    <row r="2800" spans="1:11" x14ac:dyDescent="0.35">
      <c r="A2800" t="s">
        <v>485</v>
      </c>
      <c r="B2800" t="s">
        <v>84</v>
      </c>
      <c r="C2800" t="s">
        <v>331</v>
      </c>
      <c r="D2800" t="s">
        <v>78</v>
      </c>
      <c r="E2800">
        <v>2023</v>
      </c>
      <c r="F2800">
        <v>32</v>
      </c>
      <c r="G2800" t="s">
        <v>82</v>
      </c>
      <c r="H2800" t="s">
        <v>80</v>
      </c>
      <c r="I2800">
        <v>12619.98</v>
      </c>
      <c r="J2800" t="s">
        <v>493</v>
      </c>
      <c r="K2800" t="s">
        <v>397</v>
      </c>
    </row>
    <row r="2801" spans="1:11" x14ac:dyDescent="0.35">
      <c r="A2801" t="s">
        <v>485</v>
      </c>
      <c r="B2801" t="s">
        <v>84</v>
      </c>
      <c r="C2801" t="s">
        <v>331</v>
      </c>
      <c r="D2801" t="s">
        <v>78</v>
      </c>
      <c r="E2801">
        <v>2023</v>
      </c>
      <c r="F2801">
        <v>32</v>
      </c>
      <c r="G2801" t="s">
        <v>82</v>
      </c>
      <c r="H2801" t="s">
        <v>81</v>
      </c>
      <c r="I2801">
        <v>7351.81</v>
      </c>
      <c r="J2801" t="s">
        <v>493</v>
      </c>
      <c r="K2801" t="s">
        <v>397</v>
      </c>
    </row>
    <row r="2802" spans="1:11" x14ac:dyDescent="0.35">
      <c r="A2802" t="s">
        <v>485</v>
      </c>
      <c r="B2802" t="s">
        <v>84</v>
      </c>
      <c r="C2802" t="s">
        <v>339</v>
      </c>
      <c r="D2802" t="s">
        <v>78</v>
      </c>
      <c r="E2802">
        <v>2022</v>
      </c>
      <c r="F2802">
        <v>12</v>
      </c>
      <c r="G2802" t="s">
        <v>73</v>
      </c>
      <c r="H2802" t="s">
        <v>80</v>
      </c>
      <c r="I2802">
        <v>-84.1</v>
      </c>
      <c r="J2802" t="s">
        <v>493</v>
      </c>
      <c r="K2802" t="s">
        <v>398</v>
      </c>
    </row>
    <row r="2803" spans="1:11" x14ac:dyDescent="0.35">
      <c r="A2803" t="s">
        <v>485</v>
      </c>
      <c r="B2803" t="s">
        <v>84</v>
      </c>
      <c r="C2803" t="s">
        <v>339</v>
      </c>
      <c r="D2803" t="s">
        <v>78</v>
      </c>
      <c r="E2803">
        <v>2022</v>
      </c>
      <c r="F2803">
        <v>32</v>
      </c>
      <c r="G2803" t="s">
        <v>82</v>
      </c>
      <c r="H2803" t="s">
        <v>80</v>
      </c>
      <c r="I2803">
        <v>2865.15</v>
      </c>
      <c r="J2803" t="s">
        <v>493</v>
      </c>
      <c r="K2803" t="s">
        <v>398</v>
      </c>
    </row>
    <row r="2804" spans="1:11" x14ac:dyDescent="0.35">
      <c r="A2804" t="s">
        <v>485</v>
      </c>
      <c r="B2804" t="s">
        <v>84</v>
      </c>
      <c r="C2804" t="s">
        <v>339</v>
      </c>
      <c r="D2804" t="s">
        <v>78</v>
      </c>
      <c r="E2804">
        <v>2022</v>
      </c>
      <c r="F2804">
        <v>32</v>
      </c>
      <c r="G2804" t="s">
        <v>82</v>
      </c>
      <c r="H2804" t="s">
        <v>81</v>
      </c>
      <c r="I2804">
        <v>2770.57</v>
      </c>
      <c r="J2804" t="s">
        <v>493</v>
      </c>
      <c r="K2804" t="s">
        <v>398</v>
      </c>
    </row>
    <row r="2805" spans="1:11" x14ac:dyDescent="0.35">
      <c r="A2805" t="s">
        <v>485</v>
      </c>
      <c r="B2805" t="s">
        <v>304</v>
      </c>
      <c r="C2805" t="s">
        <v>87</v>
      </c>
      <c r="D2805" t="s">
        <v>78</v>
      </c>
      <c r="E2805">
        <v>2022</v>
      </c>
      <c r="F2805">
        <v>11</v>
      </c>
      <c r="G2805" t="s">
        <v>79</v>
      </c>
      <c r="H2805" t="s">
        <v>80</v>
      </c>
      <c r="I2805">
        <v>-200543</v>
      </c>
      <c r="J2805" t="s">
        <v>486</v>
      </c>
      <c r="K2805" t="s">
        <v>387</v>
      </c>
    </row>
    <row r="2806" spans="1:11" x14ac:dyDescent="0.35">
      <c r="A2806" t="s">
        <v>485</v>
      </c>
      <c r="B2806" t="s">
        <v>304</v>
      </c>
      <c r="C2806" t="s">
        <v>87</v>
      </c>
      <c r="D2806" t="s">
        <v>78</v>
      </c>
      <c r="E2806">
        <v>2022</v>
      </c>
      <c r="F2806">
        <v>11</v>
      </c>
      <c r="G2806" t="s">
        <v>79</v>
      </c>
      <c r="H2806" t="s">
        <v>81</v>
      </c>
      <c r="I2806">
        <v>7679</v>
      </c>
      <c r="J2806" t="s">
        <v>486</v>
      </c>
      <c r="K2806" t="s">
        <v>387</v>
      </c>
    </row>
    <row r="2807" spans="1:11" x14ac:dyDescent="0.35">
      <c r="A2807" t="s">
        <v>485</v>
      </c>
      <c r="B2807" t="s">
        <v>304</v>
      </c>
      <c r="C2807" t="s">
        <v>87</v>
      </c>
      <c r="D2807" t="s">
        <v>78</v>
      </c>
      <c r="E2807">
        <v>2022</v>
      </c>
      <c r="F2807">
        <v>12</v>
      </c>
      <c r="G2807" t="s">
        <v>73</v>
      </c>
      <c r="H2807" t="s">
        <v>80</v>
      </c>
      <c r="I2807">
        <v>-20054.3</v>
      </c>
      <c r="J2807" t="s">
        <v>486</v>
      </c>
      <c r="K2807" t="s">
        <v>387</v>
      </c>
    </row>
    <row r="2808" spans="1:11" x14ac:dyDescent="0.35">
      <c r="A2808" t="s">
        <v>485</v>
      </c>
      <c r="B2808" t="s">
        <v>304</v>
      </c>
      <c r="C2808" t="s">
        <v>87</v>
      </c>
      <c r="D2808" t="s">
        <v>78</v>
      </c>
      <c r="E2808">
        <v>2022</v>
      </c>
      <c r="F2808">
        <v>12</v>
      </c>
      <c r="G2808" t="s">
        <v>73</v>
      </c>
      <c r="H2808" t="s">
        <v>81</v>
      </c>
      <c r="I2808">
        <v>767.9</v>
      </c>
      <c r="J2808" t="s">
        <v>486</v>
      </c>
      <c r="K2808" t="s">
        <v>387</v>
      </c>
    </row>
    <row r="2809" spans="1:11" x14ac:dyDescent="0.35">
      <c r="A2809" t="s">
        <v>485</v>
      </c>
      <c r="B2809" t="s">
        <v>304</v>
      </c>
      <c r="C2809" t="s">
        <v>87</v>
      </c>
      <c r="D2809" t="s">
        <v>78</v>
      </c>
      <c r="E2809">
        <v>2022</v>
      </c>
      <c r="F2809">
        <v>32</v>
      </c>
      <c r="G2809" t="s">
        <v>82</v>
      </c>
      <c r="H2809" t="s">
        <v>80</v>
      </c>
      <c r="I2809">
        <v>2412856</v>
      </c>
      <c r="J2809" t="s">
        <v>486</v>
      </c>
      <c r="K2809" t="s">
        <v>387</v>
      </c>
    </row>
    <row r="2810" spans="1:11" x14ac:dyDescent="0.35">
      <c r="A2810" t="s">
        <v>485</v>
      </c>
      <c r="B2810" t="s">
        <v>304</v>
      </c>
      <c r="C2810" t="s">
        <v>87</v>
      </c>
      <c r="D2810" t="s">
        <v>78</v>
      </c>
      <c r="E2810">
        <v>2022</v>
      </c>
      <c r="F2810">
        <v>32</v>
      </c>
      <c r="G2810" t="s">
        <v>82</v>
      </c>
      <c r="H2810" t="s">
        <v>81</v>
      </c>
      <c r="I2810">
        <v>41669</v>
      </c>
      <c r="J2810" t="s">
        <v>486</v>
      </c>
      <c r="K2810" t="s">
        <v>387</v>
      </c>
    </row>
    <row r="2811" spans="1:11" x14ac:dyDescent="0.35">
      <c r="A2811" t="s">
        <v>485</v>
      </c>
      <c r="B2811" t="s">
        <v>304</v>
      </c>
      <c r="C2811" t="s">
        <v>87</v>
      </c>
      <c r="D2811" t="s">
        <v>78</v>
      </c>
      <c r="E2811">
        <v>2023</v>
      </c>
      <c r="F2811">
        <v>11</v>
      </c>
      <c r="G2811" t="s">
        <v>79</v>
      </c>
      <c r="H2811" t="s">
        <v>80</v>
      </c>
      <c r="I2811">
        <v>1526309</v>
      </c>
      <c r="J2811" t="s">
        <v>486</v>
      </c>
      <c r="K2811" t="s">
        <v>387</v>
      </c>
    </row>
    <row r="2812" spans="1:11" x14ac:dyDescent="0.35">
      <c r="A2812" t="s">
        <v>485</v>
      </c>
      <c r="B2812" t="s">
        <v>304</v>
      </c>
      <c r="C2812" t="s">
        <v>87</v>
      </c>
      <c r="D2812" t="s">
        <v>78</v>
      </c>
      <c r="E2812">
        <v>2023</v>
      </c>
      <c r="F2812">
        <v>11</v>
      </c>
      <c r="G2812" t="s">
        <v>79</v>
      </c>
      <c r="H2812" t="s">
        <v>81</v>
      </c>
      <c r="I2812">
        <v>76554</v>
      </c>
      <c r="J2812" t="s">
        <v>486</v>
      </c>
      <c r="K2812" t="s">
        <v>387</v>
      </c>
    </row>
    <row r="2813" spans="1:11" x14ac:dyDescent="0.35">
      <c r="A2813" t="s">
        <v>485</v>
      </c>
      <c r="B2813" t="s">
        <v>304</v>
      </c>
      <c r="C2813" t="s">
        <v>87</v>
      </c>
      <c r="D2813" t="s">
        <v>78</v>
      </c>
      <c r="E2813">
        <v>2023</v>
      </c>
      <c r="F2813">
        <v>12</v>
      </c>
      <c r="G2813" t="s">
        <v>73</v>
      </c>
      <c r="H2813" t="s">
        <v>80</v>
      </c>
      <c r="I2813">
        <v>152630.9</v>
      </c>
      <c r="J2813" t="s">
        <v>486</v>
      </c>
      <c r="K2813" t="s">
        <v>387</v>
      </c>
    </row>
    <row r="2814" spans="1:11" x14ac:dyDescent="0.35">
      <c r="A2814" t="s">
        <v>485</v>
      </c>
      <c r="B2814" t="s">
        <v>304</v>
      </c>
      <c r="C2814" t="s">
        <v>87</v>
      </c>
      <c r="D2814" t="s">
        <v>78</v>
      </c>
      <c r="E2814">
        <v>2023</v>
      </c>
      <c r="F2814">
        <v>12</v>
      </c>
      <c r="G2814" t="s">
        <v>73</v>
      </c>
      <c r="H2814" t="s">
        <v>81</v>
      </c>
      <c r="I2814">
        <v>7655.4</v>
      </c>
      <c r="J2814" t="s">
        <v>486</v>
      </c>
      <c r="K2814" t="s">
        <v>387</v>
      </c>
    </row>
    <row r="2815" spans="1:11" x14ac:dyDescent="0.35">
      <c r="A2815" t="s">
        <v>485</v>
      </c>
      <c r="B2815" t="s">
        <v>304</v>
      </c>
      <c r="C2815" t="s">
        <v>87</v>
      </c>
      <c r="D2815" t="s">
        <v>78</v>
      </c>
      <c r="E2815">
        <v>2023</v>
      </c>
      <c r="F2815">
        <v>32</v>
      </c>
      <c r="G2815" t="s">
        <v>82</v>
      </c>
      <c r="H2815" t="s">
        <v>80</v>
      </c>
      <c r="I2815">
        <v>3322873</v>
      </c>
      <c r="J2815" t="s">
        <v>486</v>
      </c>
      <c r="K2815" t="s">
        <v>387</v>
      </c>
    </row>
    <row r="2816" spans="1:11" x14ac:dyDescent="0.35">
      <c r="A2816" t="s">
        <v>485</v>
      </c>
      <c r="B2816" t="s">
        <v>304</v>
      </c>
      <c r="C2816" t="s">
        <v>87</v>
      </c>
      <c r="D2816" t="s">
        <v>78</v>
      </c>
      <c r="E2816">
        <v>2023</v>
      </c>
      <c r="F2816">
        <v>32</v>
      </c>
      <c r="G2816" t="s">
        <v>82</v>
      </c>
      <c r="H2816" t="s">
        <v>81</v>
      </c>
      <c r="I2816">
        <v>89578</v>
      </c>
      <c r="J2816" t="s">
        <v>486</v>
      </c>
      <c r="K2816" t="s">
        <v>387</v>
      </c>
    </row>
    <row r="2817" spans="1:11" x14ac:dyDescent="0.35">
      <c r="A2817" t="s">
        <v>485</v>
      </c>
      <c r="B2817" t="s">
        <v>84</v>
      </c>
      <c r="C2817" t="s">
        <v>411</v>
      </c>
      <c r="D2817" t="s">
        <v>78</v>
      </c>
      <c r="E2817">
        <v>2022</v>
      </c>
      <c r="F2817">
        <v>32</v>
      </c>
      <c r="G2817" t="s">
        <v>82</v>
      </c>
      <c r="H2817" t="s">
        <v>80</v>
      </c>
      <c r="I2817">
        <v>1546.13</v>
      </c>
      <c r="J2817" t="s">
        <v>486</v>
      </c>
      <c r="K2817" t="s">
        <v>412</v>
      </c>
    </row>
    <row r="2818" spans="1:11" x14ac:dyDescent="0.35">
      <c r="A2818" t="s">
        <v>485</v>
      </c>
      <c r="B2818" t="s">
        <v>84</v>
      </c>
      <c r="C2818" t="s">
        <v>411</v>
      </c>
      <c r="D2818" t="s">
        <v>78</v>
      </c>
      <c r="E2818">
        <v>2023</v>
      </c>
      <c r="F2818">
        <v>11</v>
      </c>
      <c r="G2818" t="s">
        <v>79</v>
      </c>
      <c r="H2818" t="s">
        <v>80</v>
      </c>
      <c r="I2818">
        <v>1064</v>
      </c>
      <c r="J2818" t="s">
        <v>486</v>
      </c>
      <c r="K2818" t="s">
        <v>412</v>
      </c>
    </row>
    <row r="2819" spans="1:11" x14ac:dyDescent="0.35">
      <c r="A2819" t="s">
        <v>485</v>
      </c>
      <c r="B2819" t="s">
        <v>84</v>
      </c>
      <c r="C2819" t="s">
        <v>411</v>
      </c>
      <c r="D2819" t="s">
        <v>78</v>
      </c>
      <c r="E2819">
        <v>2023</v>
      </c>
      <c r="F2819">
        <v>12</v>
      </c>
      <c r="G2819" t="s">
        <v>73</v>
      </c>
      <c r="H2819" t="s">
        <v>80</v>
      </c>
      <c r="I2819">
        <v>106.4</v>
      </c>
      <c r="J2819" t="s">
        <v>486</v>
      </c>
      <c r="K2819" t="s">
        <v>412</v>
      </c>
    </row>
    <row r="2820" spans="1:11" x14ac:dyDescent="0.35">
      <c r="A2820" t="s">
        <v>485</v>
      </c>
      <c r="B2820" t="s">
        <v>84</v>
      </c>
      <c r="C2820" t="s">
        <v>411</v>
      </c>
      <c r="D2820" t="s">
        <v>78</v>
      </c>
      <c r="E2820">
        <v>2023</v>
      </c>
      <c r="F2820">
        <v>32</v>
      </c>
      <c r="G2820" t="s">
        <v>82</v>
      </c>
      <c r="H2820" t="s">
        <v>80</v>
      </c>
      <c r="I2820">
        <v>4827.6899999999996</v>
      </c>
      <c r="J2820" t="s">
        <v>486</v>
      </c>
      <c r="K2820" t="s">
        <v>412</v>
      </c>
    </row>
    <row r="2821" spans="1:11" x14ac:dyDescent="0.35">
      <c r="A2821" t="s">
        <v>485</v>
      </c>
      <c r="B2821" t="s">
        <v>84</v>
      </c>
      <c r="C2821" t="s">
        <v>411</v>
      </c>
      <c r="D2821" t="s">
        <v>78</v>
      </c>
      <c r="E2821">
        <v>2023</v>
      </c>
      <c r="F2821">
        <v>32</v>
      </c>
      <c r="G2821" t="s">
        <v>82</v>
      </c>
      <c r="H2821" t="s">
        <v>81</v>
      </c>
      <c r="I2821">
        <v>880.35</v>
      </c>
      <c r="J2821" t="s">
        <v>486</v>
      </c>
      <c r="K2821" t="s">
        <v>412</v>
      </c>
    </row>
    <row r="2822" spans="1:11" x14ac:dyDescent="0.35">
      <c r="A2822" t="s">
        <v>485</v>
      </c>
      <c r="B2822" t="s">
        <v>84</v>
      </c>
      <c r="C2822" t="s">
        <v>351</v>
      </c>
      <c r="D2822" t="s">
        <v>78</v>
      </c>
      <c r="E2822">
        <v>2022</v>
      </c>
      <c r="F2822">
        <v>32</v>
      </c>
      <c r="G2822" t="s">
        <v>82</v>
      </c>
      <c r="H2822" t="s">
        <v>80</v>
      </c>
      <c r="I2822">
        <v>2486.4</v>
      </c>
      <c r="J2822" t="s">
        <v>486</v>
      </c>
      <c r="K2822" t="s">
        <v>403</v>
      </c>
    </row>
    <row r="2823" spans="1:11" x14ac:dyDescent="0.35">
      <c r="A2823" t="s">
        <v>485</v>
      </c>
      <c r="B2823" t="s">
        <v>84</v>
      </c>
      <c r="C2823" t="s">
        <v>351</v>
      </c>
      <c r="D2823" t="s">
        <v>78</v>
      </c>
      <c r="E2823">
        <v>2022</v>
      </c>
      <c r="F2823">
        <v>32</v>
      </c>
      <c r="G2823" t="s">
        <v>82</v>
      </c>
      <c r="H2823" t="s">
        <v>81</v>
      </c>
      <c r="I2823">
        <v>697.52</v>
      </c>
      <c r="J2823" t="s">
        <v>486</v>
      </c>
      <c r="K2823" t="s">
        <v>403</v>
      </c>
    </row>
    <row r="2824" spans="1:11" x14ac:dyDescent="0.35">
      <c r="A2824" t="s">
        <v>485</v>
      </c>
      <c r="B2824" t="s">
        <v>84</v>
      </c>
      <c r="C2824" t="s">
        <v>384</v>
      </c>
      <c r="D2824" t="s">
        <v>78</v>
      </c>
      <c r="E2824">
        <v>2022</v>
      </c>
      <c r="F2824">
        <v>11</v>
      </c>
      <c r="G2824" t="s">
        <v>79</v>
      </c>
      <c r="H2824" t="s">
        <v>80</v>
      </c>
      <c r="I2824">
        <v>-3851</v>
      </c>
      <c r="J2824" t="s">
        <v>486</v>
      </c>
      <c r="K2824" t="s">
        <v>404</v>
      </c>
    </row>
    <row r="2825" spans="1:11" x14ac:dyDescent="0.35">
      <c r="A2825" t="s">
        <v>485</v>
      </c>
      <c r="B2825" t="s">
        <v>84</v>
      </c>
      <c r="C2825" t="s">
        <v>384</v>
      </c>
      <c r="D2825" t="s">
        <v>78</v>
      </c>
      <c r="E2825">
        <v>2022</v>
      </c>
      <c r="F2825">
        <v>11</v>
      </c>
      <c r="G2825" t="s">
        <v>79</v>
      </c>
      <c r="H2825" t="s">
        <v>80</v>
      </c>
      <c r="I2825">
        <v>-11791</v>
      </c>
      <c r="J2825" t="s">
        <v>486</v>
      </c>
      <c r="K2825" t="s">
        <v>413</v>
      </c>
    </row>
    <row r="2826" spans="1:11" x14ac:dyDescent="0.35">
      <c r="A2826" t="s">
        <v>485</v>
      </c>
      <c r="B2826" t="s">
        <v>84</v>
      </c>
      <c r="C2826" t="s">
        <v>384</v>
      </c>
      <c r="D2826" t="s">
        <v>78</v>
      </c>
      <c r="E2826">
        <v>2022</v>
      </c>
      <c r="F2826">
        <v>12</v>
      </c>
      <c r="G2826" t="s">
        <v>73</v>
      </c>
      <c r="H2826" t="s">
        <v>80</v>
      </c>
      <c r="I2826">
        <v>-461.05</v>
      </c>
      <c r="J2826" t="s">
        <v>486</v>
      </c>
      <c r="K2826" t="s">
        <v>404</v>
      </c>
    </row>
    <row r="2827" spans="1:11" x14ac:dyDescent="0.35">
      <c r="A2827" t="s">
        <v>485</v>
      </c>
      <c r="B2827" t="s">
        <v>84</v>
      </c>
      <c r="C2827" t="s">
        <v>384</v>
      </c>
      <c r="D2827" t="s">
        <v>78</v>
      </c>
      <c r="E2827">
        <v>2022</v>
      </c>
      <c r="F2827">
        <v>12</v>
      </c>
      <c r="G2827" t="s">
        <v>73</v>
      </c>
      <c r="H2827" t="s">
        <v>80</v>
      </c>
      <c r="I2827">
        <v>-265.57</v>
      </c>
      <c r="J2827" t="s">
        <v>486</v>
      </c>
      <c r="K2827" t="s">
        <v>413</v>
      </c>
    </row>
    <row r="2828" spans="1:11" x14ac:dyDescent="0.35">
      <c r="A2828" t="s">
        <v>485</v>
      </c>
      <c r="B2828" t="s">
        <v>84</v>
      </c>
      <c r="C2828" t="s">
        <v>384</v>
      </c>
      <c r="D2828" t="s">
        <v>78</v>
      </c>
      <c r="E2828">
        <v>2022</v>
      </c>
      <c r="F2828">
        <v>32</v>
      </c>
      <c r="G2828" t="s">
        <v>82</v>
      </c>
      <c r="H2828" t="s">
        <v>80</v>
      </c>
      <c r="I2828">
        <v>29745.5</v>
      </c>
      <c r="J2828" t="s">
        <v>486</v>
      </c>
      <c r="K2828" t="s">
        <v>404</v>
      </c>
    </row>
    <row r="2829" spans="1:11" x14ac:dyDescent="0.35">
      <c r="A2829" t="s">
        <v>485</v>
      </c>
      <c r="B2829" t="s">
        <v>84</v>
      </c>
      <c r="C2829" t="s">
        <v>384</v>
      </c>
      <c r="D2829" t="s">
        <v>78</v>
      </c>
      <c r="E2829">
        <v>2022</v>
      </c>
      <c r="F2829">
        <v>32</v>
      </c>
      <c r="G2829" t="s">
        <v>82</v>
      </c>
      <c r="H2829" t="s">
        <v>80</v>
      </c>
      <c r="I2829">
        <v>193118.26</v>
      </c>
      <c r="J2829" t="s">
        <v>486</v>
      </c>
      <c r="K2829" t="s">
        <v>413</v>
      </c>
    </row>
    <row r="2830" spans="1:11" x14ac:dyDescent="0.35">
      <c r="A2830" t="s">
        <v>485</v>
      </c>
      <c r="B2830" t="s">
        <v>84</v>
      </c>
      <c r="C2830" t="s">
        <v>384</v>
      </c>
      <c r="D2830" t="s">
        <v>78</v>
      </c>
      <c r="E2830">
        <v>2023</v>
      </c>
      <c r="F2830">
        <v>11</v>
      </c>
      <c r="G2830" t="s">
        <v>79</v>
      </c>
      <c r="H2830" t="s">
        <v>80</v>
      </c>
      <c r="I2830">
        <v>36323</v>
      </c>
      <c r="J2830" t="s">
        <v>486</v>
      </c>
      <c r="K2830" t="s">
        <v>404</v>
      </c>
    </row>
    <row r="2831" spans="1:11" x14ac:dyDescent="0.35">
      <c r="A2831" t="s">
        <v>485</v>
      </c>
      <c r="B2831" t="s">
        <v>84</v>
      </c>
      <c r="C2831" t="s">
        <v>384</v>
      </c>
      <c r="D2831" t="s">
        <v>78</v>
      </c>
      <c r="E2831">
        <v>2023</v>
      </c>
      <c r="F2831">
        <v>11</v>
      </c>
      <c r="G2831" t="s">
        <v>79</v>
      </c>
      <c r="H2831" t="s">
        <v>80</v>
      </c>
      <c r="I2831">
        <v>135709</v>
      </c>
      <c r="J2831" t="s">
        <v>486</v>
      </c>
      <c r="K2831" t="s">
        <v>413</v>
      </c>
    </row>
    <row r="2832" spans="1:11" x14ac:dyDescent="0.35">
      <c r="A2832" t="s">
        <v>485</v>
      </c>
      <c r="B2832" t="s">
        <v>84</v>
      </c>
      <c r="C2832" t="s">
        <v>384</v>
      </c>
      <c r="D2832" t="s">
        <v>78</v>
      </c>
      <c r="E2832">
        <v>2023</v>
      </c>
      <c r="F2832">
        <v>12</v>
      </c>
      <c r="G2832" t="s">
        <v>73</v>
      </c>
      <c r="H2832" t="s">
        <v>80</v>
      </c>
      <c r="I2832">
        <v>4358.76</v>
      </c>
      <c r="J2832" t="s">
        <v>486</v>
      </c>
      <c r="K2832" t="s">
        <v>404</v>
      </c>
    </row>
    <row r="2833" spans="1:11" x14ac:dyDescent="0.35">
      <c r="A2833" t="s">
        <v>485</v>
      </c>
      <c r="B2833" t="s">
        <v>84</v>
      </c>
      <c r="C2833" t="s">
        <v>384</v>
      </c>
      <c r="D2833" t="s">
        <v>78</v>
      </c>
      <c r="E2833">
        <v>2023</v>
      </c>
      <c r="F2833">
        <v>12</v>
      </c>
      <c r="G2833" t="s">
        <v>73</v>
      </c>
      <c r="H2833" t="s">
        <v>80</v>
      </c>
      <c r="I2833">
        <v>19807.36</v>
      </c>
      <c r="J2833" t="s">
        <v>486</v>
      </c>
      <c r="K2833" t="s">
        <v>413</v>
      </c>
    </row>
    <row r="2834" spans="1:11" x14ac:dyDescent="0.35">
      <c r="A2834" t="s">
        <v>485</v>
      </c>
      <c r="B2834" t="s">
        <v>84</v>
      </c>
      <c r="C2834" t="s">
        <v>384</v>
      </c>
      <c r="D2834" t="s">
        <v>78</v>
      </c>
      <c r="E2834">
        <v>2023</v>
      </c>
      <c r="F2834">
        <v>32</v>
      </c>
      <c r="G2834" t="s">
        <v>82</v>
      </c>
      <c r="H2834" t="s">
        <v>80</v>
      </c>
      <c r="I2834">
        <v>42899.45</v>
      </c>
      <c r="J2834" t="s">
        <v>486</v>
      </c>
      <c r="K2834" t="s">
        <v>404</v>
      </c>
    </row>
    <row r="2835" spans="1:11" x14ac:dyDescent="0.35">
      <c r="A2835" t="s">
        <v>485</v>
      </c>
      <c r="B2835" t="s">
        <v>84</v>
      </c>
      <c r="C2835" t="s">
        <v>384</v>
      </c>
      <c r="D2835" t="s">
        <v>78</v>
      </c>
      <c r="E2835">
        <v>2023</v>
      </c>
      <c r="F2835">
        <v>32</v>
      </c>
      <c r="G2835" t="s">
        <v>82</v>
      </c>
      <c r="H2835" t="s">
        <v>80</v>
      </c>
      <c r="I2835">
        <v>303887.53000000003</v>
      </c>
      <c r="J2835" t="s">
        <v>486</v>
      </c>
      <c r="K2835" t="s">
        <v>413</v>
      </c>
    </row>
    <row r="2836" spans="1:11" x14ac:dyDescent="0.35">
      <c r="A2836" t="s">
        <v>485</v>
      </c>
      <c r="B2836" t="s">
        <v>84</v>
      </c>
      <c r="C2836" t="s">
        <v>327</v>
      </c>
      <c r="D2836" t="s">
        <v>78</v>
      </c>
      <c r="E2836">
        <v>2022</v>
      </c>
      <c r="F2836">
        <v>32</v>
      </c>
      <c r="G2836" t="s">
        <v>82</v>
      </c>
      <c r="H2836" t="s">
        <v>80</v>
      </c>
      <c r="I2836">
        <v>2272.6999999999998</v>
      </c>
      <c r="J2836" t="s">
        <v>486</v>
      </c>
      <c r="K2836" t="s">
        <v>389</v>
      </c>
    </row>
    <row r="2837" spans="1:11" x14ac:dyDescent="0.35">
      <c r="A2837" t="s">
        <v>485</v>
      </c>
      <c r="B2837" t="s">
        <v>84</v>
      </c>
      <c r="C2837" t="s">
        <v>329</v>
      </c>
      <c r="D2837" t="s">
        <v>78</v>
      </c>
      <c r="E2837">
        <v>2021</v>
      </c>
      <c r="F2837">
        <v>32</v>
      </c>
      <c r="G2837" t="s">
        <v>82</v>
      </c>
      <c r="H2837" t="s">
        <v>80</v>
      </c>
      <c r="I2837">
        <v>-928.11</v>
      </c>
      <c r="J2837" t="s">
        <v>486</v>
      </c>
      <c r="K2837" t="s">
        <v>390</v>
      </c>
    </row>
    <row r="2838" spans="1:11" x14ac:dyDescent="0.35">
      <c r="A2838" t="s">
        <v>485</v>
      </c>
      <c r="B2838" t="s">
        <v>84</v>
      </c>
      <c r="C2838" t="s">
        <v>329</v>
      </c>
      <c r="D2838" t="s">
        <v>78</v>
      </c>
      <c r="E2838">
        <v>2022</v>
      </c>
      <c r="F2838">
        <v>11</v>
      </c>
      <c r="G2838" t="s">
        <v>79</v>
      </c>
      <c r="H2838" t="s">
        <v>80</v>
      </c>
      <c r="I2838">
        <v>-411</v>
      </c>
      <c r="J2838" t="s">
        <v>486</v>
      </c>
      <c r="K2838" t="s">
        <v>390</v>
      </c>
    </row>
    <row r="2839" spans="1:11" x14ac:dyDescent="0.35">
      <c r="A2839" t="s">
        <v>485</v>
      </c>
      <c r="B2839" t="s">
        <v>84</v>
      </c>
      <c r="C2839" t="s">
        <v>329</v>
      </c>
      <c r="D2839" t="s">
        <v>78</v>
      </c>
      <c r="E2839">
        <v>2022</v>
      </c>
      <c r="F2839">
        <v>12</v>
      </c>
      <c r="G2839" t="s">
        <v>73</v>
      </c>
      <c r="H2839" t="s">
        <v>80</v>
      </c>
      <c r="I2839">
        <v>-41.1</v>
      </c>
      <c r="J2839" t="s">
        <v>486</v>
      </c>
      <c r="K2839" t="s">
        <v>390</v>
      </c>
    </row>
    <row r="2840" spans="1:11" x14ac:dyDescent="0.35">
      <c r="A2840" t="s">
        <v>485</v>
      </c>
      <c r="B2840" t="s">
        <v>84</v>
      </c>
      <c r="C2840" t="s">
        <v>329</v>
      </c>
      <c r="D2840" t="s">
        <v>78</v>
      </c>
      <c r="E2840">
        <v>2022</v>
      </c>
      <c r="F2840">
        <v>32</v>
      </c>
      <c r="G2840" t="s">
        <v>82</v>
      </c>
      <c r="H2840" t="s">
        <v>80</v>
      </c>
      <c r="I2840">
        <v>8253.19</v>
      </c>
      <c r="J2840" t="s">
        <v>486</v>
      </c>
      <c r="K2840" t="s">
        <v>390</v>
      </c>
    </row>
    <row r="2841" spans="1:11" x14ac:dyDescent="0.35">
      <c r="A2841" t="s">
        <v>485</v>
      </c>
      <c r="B2841" t="s">
        <v>84</v>
      </c>
      <c r="C2841" t="s">
        <v>329</v>
      </c>
      <c r="D2841" t="s">
        <v>78</v>
      </c>
      <c r="E2841">
        <v>2022</v>
      </c>
      <c r="F2841">
        <v>32</v>
      </c>
      <c r="G2841" t="s">
        <v>82</v>
      </c>
      <c r="H2841" t="s">
        <v>81</v>
      </c>
      <c r="I2841">
        <v>3458.29</v>
      </c>
      <c r="J2841" t="s">
        <v>486</v>
      </c>
      <c r="K2841" t="s">
        <v>390</v>
      </c>
    </row>
    <row r="2842" spans="1:11" x14ac:dyDescent="0.35">
      <c r="A2842" t="s">
        <v>485</v>
      </c>
      <c r="B2842" t="s">
        <v>84</v>
      </c>
      <c r="C2842" t="s">
        <v>329</v>
      </c>
      <c r="D2842" t="s">
        <v>78</v>
      </c>
      <c r="E2842">
        <v>2023</v>
      </c>
      <c r="F2842">
        <v>11</v>
      </c>
      <c r="G2842" t="s">
        <v>79</v>
      </c>
      <c r="H2842" t="s">
        <v>80</v>
      </c>
      <c r="I2842">
        <v>10956</v>
      </c>
      <c r="J2842" t="s">
        <v>486</v>
      </c>
      <c r="K2842" t="s">
        <v>390</v>
      </c>
    </row>
    <row r="2843" spans="1:11" x14ac:dyDescent="0.35">
      <c r="A2843" t="s">
        <v>485</v>
      </c>
      <c r="B2843" t="s">
        <v>84</v>
      </c>
      <c r="C2843" t="s">
        <v>329</v>
      </c>
      <c r="D2843" t="s">
        <v>78</v>
      </c>
      <c r="E2843">
        <v>2023</v>
      </c>
      <c r="F2843">
        <v>12</v>
      </c>
      <c r="G2843" t="s">
        <v>73</v>
      </c>
      <c r="H2843" t="s">
        <v>80</v>
      </c>
      <c r="I2843">
        <v>1095.5999999999999</v>
      </c>
      <c r="J2843" t="s">
        <v>486</v>
      </c>
      <c r="K2843" t="s">
        <v>390</v>
      </c>
    </row>
    <row r="2844" spans="1:11" x14ac:dyDescent="0.35">
      <c r="A2844" t="s">
        <v>485</v>
      </c>
      <c r="B2844" t="s">
        <v>84</v>
      </c>
      <c r="C2844" t="s">
        <v>329</v>
      </c>
      <c r="D2844" t="s">
        <v>78</v>
      </c>
      <c r="E2844">
        <v>2023</v>
      </c>
      <c r="F2844">
        <v>32</v>
      </c>
      <c r="G2844" t="s">
        <v>82</v>
      </c>
      <c r="H2844" t="s">
        <v>80</v>
      </c>
      <c r="I2844">
        <v>13144.4</v>
      </c>
      <c r="J2844" t="s">
        <v>486</v>
      </c>
      <c r="K2844" t="s">
        <v>390</v>
      </c>
    </row>
    <row r="2845" spans="1:11" x14ac:dyDescent="0.35">
      <c r="A2845" t="s">
        <v>485</v>
      </c>
      <c r="B2845" t="s">
        <v>84</v>
      </c>
      <c r="C2845" t="s">
        <v>329</v>
      </c>
      <c r="D2845" t="s">
        <v>78</v>
      </c>
      <c r="E2845">
        <v>2023</v>
      </c>
      <c r="F2845">
        <v>32</v>
      </c>
      <c r="G2845" t="s">
        <v>82</v>
      </c>
      <c r="H2845" t="s">
        <v>81</v>
      </c>
      <c r="I2845">
        <v>1150.6099999999999</v>
      </c>
      <c r="J2845" t="s">
        <v>486</v>
      </c>
      <c r="K2845" t="s">
        <v>390</v>
      </c>
    </row>
    <row r="2846" spans="1:11" x14ac:dyDescent="0.35">
      <c r="A2846" t="s">
        <v>485</v>
      </c>
      <c r="B2846" t="s">
        <v>84</v>
      </c>
      <c r="C2846" t="s">
        <v>334</v>
      </c>
      <c r="D2846" t="s">
        <v>78</v>
      </c>
      <c r="E2846">
        <v>2022</v>
      </c>
      <c r="F2846">
        <v>32</v>
      </c>
      <c r="G2846" t="s">
        <v>82</v>
      </c>
      <c r="H2846" t="s">
        <v>80</v>
      </c>
      <c r="I2846">
        <v>2321.9299999999998</v>
      </c>
      <c r="J2846" t="s">
        <v>486</v>
      </c>
      <c r="K2846" t="s">
        <v>391</v>
      </c>
    </row>
    <row r="2847" spans="1:11" x14ac:dyDescent="0.35">
      <c r="A2847" t="s">
        <v>485</v>
      </c>
      <c r="B2847" t="s">
        <v>84</v>
      </c>
      <c r="C2847" t="s">
        <v>330</v>
      </c>
      <c r="D2847" t="s">
        <v>78</v>
      </c>
      <c r="E2847">
        <v>2020</v>
      </c>
      <c r="F2847">
        <v>12</v>
      </c>
      <c r="G2847" t="s">
        <v>73</v>
      </c>
      <c r="H2847" t="s">
        <v>80</v>
      </c>
      <c r="I2847">
        <v>-115.76</v>
      </c>
      <c r="J2847" t="s">
        <v>486</v>
      </c>
      <c r="K2847" t="s">
        <v>392</v>
      </c>
    </row>
    <row r="2848" spans="1:11" x14ac:dyDescent="0.35">
      <c r="A2848" t="s">
        <v>485</v>
      </c>
      <c r="B2848" t="s">
        <v>84</v>
      </c>
      <c r="C2848" t="s">
        <v>330</v>
      </c>
      <c r="D2848" t="s">
        <v>78</v>
      </c>
      <c r="E2848">
        <v>2022</v>
      </c>
      <c r="F2848">
        <v>11</v>
      </c>
      <c r="G2848" t="s">
        <v>79</v>
      </c>
      <c r="H2848" t="s">
        <v>80</v>
      </c>
      <c r="I2848">
        <v>-4083</v>
      </c>
      <c r="J2848" t="s">
        <v>486</v>
      </c>
      <c r="K2848" t="s">
        <v>392</v>
      </c>
    </row>
    <row r="2849" spans="1:11" x14ac:dyDescent="0.35">
      <c r="A2849" t="s">
        <v>485</v>
      </c>
      <c r="B2849" t="s">
        <v>84</v>
      </c>
      <c r="C2849" t="s">
        <v>330</v>
      </c>
      <c r="D2849" t="s">
        <v>78</v>
      </c>
      <c r="E2849">
        <v>2022</v>
      </c>
      <c r="F2849">
        <v>11</v>
      </c>
      <c r="G2849" t="s">
        <v>79</v>
      </c>
      <c r="H2849" t="s">
        <v>81</v>
      </c>
      <c r="I2849">
        <v>243</v>
      </c>
      <c r="J2849" t="s">
        <v>486</v>
      </c>
      <c r="K2849" t="s">
        <v>392</v>
      </c>
    </row>
    <row r="2850" spans="1:11" x14ac:dyDescent="0.35">
      <c r="A2850" t="s">
        <v>485</v>
      </c>
      <c r="B2850" t="s">
        <v>84</v>
      </c>
      <c r="C2850" t="s">
        <v>330</v>
      </c>
      <c r="D2850" t="s">
        <v>78</v>
      </c>
      <c r="E2850">
        <v>2022</v>
      </c>
      <c r="F2850">
        <v>12</v>
      </c>
      <c r="G2850" t="s">
        <v>73</v>
      </c>
      <c r="H2850" t="s">
        <v>80</v>
      </c>
      <c r="I2850">
        <v>-433.63</v>
      </c>
      <c r="J2850" t="s">
        <v>486</v>
      </c>
      <c r="K2850" t="s">
        <v>392</v>
      </c>
    </row>
    <row r="2851" spans="1:11" x14ac:dyDescent="0.35">
      <c r="A2851" t="s">
        <v>485</v>
      </c>
      <c r="B2851" t="s">
        <v>84</v>
      </c>
      <c r="C2851" t="s">
        <v>330</v>
      </c>
      <c r="D2851" t="s">
        <v>78</v>
      </c>
      <c r="E2851">
        <v>2022</v>
      </c>
      <c r="F2851">
        <v>12</v>
      </c>
      <c r="G2851" t="s">
        <v>73</v>
      </c>
      <c r="H2851" t="s">
        <v>81</v>
      </c>
      <c r="I2851">
        <v>24.3</v>
      </c>
      <c r="J2851" t="s">
        <v>486</v>
      </c>
      <c r="K2851" t="s">
        <v>392</v>
      </c>
    </row>
    <row r="2852" spans="1:11" x14ac:dyDescent="0.35">
      <c r="A2852" t="s">
        <v>485</v>
      </c>
      <c r="B2852" t="s">
        <v>84</v>
      </c>
      <c r="C2852" t="s">
        <v>330</v>
      </c>
      <c r="D2852" t="s">
        <v>78</v>
      </c>
      <c r="E2852">
        <v>2022</v>
      </c>
      <c r="F2852">
        <v>32</v>
      </c>
      <c r="G2852" t="s">
        <v>82</v>
      </c>
      <c r="H2852" t="s">
        <v>80</v>
      </c>
      <c r="I2852">
        <v>85109.24</v>
      </c>
      <c r="J2852" t="s">
        <v>486</v>
      </c>
      <c r="K2852" t="s">
        <v>392</v>
      </c>
    </row>
    <row r="2853" spans="1:11" x14ac:dyDescent="0.35">
      <c r="A2853" t="s">
        <v>485</v>
      </c>
      <c r="B2853" t="s">
        <v>84</v>
      </c>
      <c r="C2853" t="s">
        <v>330</v>
      </c>
      <c r="D2853" t="s">
        <v>78</v>
      </c>
      <c r="E2853">
        <v>2022</v>
      </c>
      <c r="F2853">
        <v>32</v>
      </c>
      <c r="G2853" t="s">
        <v>82</v>
      </c>
      <c r="H2853" t="s">
        <v>81</v>
      </c>
      <c r="I2853">
        <v>26277.33</v>
      </c>
      <c r="J2853" t="s">
        <v>486</v>
      </c>
      <c r="K2853" t="s">
        <v>392</v>
      </c>
    </row>
    <row r="2854" spans="1:11" x14ac:dyDescent="0.35">
      <c r="A2854" t="s">
        <v>485</v>
      </c>
      <c r="B2854" t="s">
        <v>84</v>
      </c>
      <c r="C2854" t="s">
        <v>330</v>
      </c>
      <c r="D2854" t="s">
        <v>78</v>
      </c>
      <c r="E2854">
        <v>2023</v>
      </c>
      <c r="F2854">
        <v>11</v>
      </c>
      <c r="G2854" t="s">
        <v>79</v>
      </c>
      <c r="H2854" t="s">
        <v>80</v>
      </c>
      <c r="I2854">
        <v>50805</v>
      </c>
      <c r="J2854" t="s">
        <v>486</v>
      </c>
      <c r="K2854" t="s">
        <v>392</v>
      </c>
    </row>
    <row r="2855" spans="1:11" x14ac:dyDescent="0.35">
      <c r="A2855" t="s">
        <v>485</v>
      </c>
      <c r="B2855" t="s">
        <v>84</v>
      </c>
      <c r="C2855" t="s">
        <v>330</v>
      </c>
      <c r="D2855" t="s">
        <v>78</v>
      </c>
      <c r="E2855">
        <v>2023</v>
      </c>
      <c r="F2855">
        <v>11</v>
      </c>
      <c r="G2855" t="s">
        <v>79</v>
      </c>
      <c r="H2855" t="s">
        <v>81</v>
      </c>
      <c r="I2855">
        <v>12053</v>
      </c>
      <c r="J2855" t="s">
        <v>486</v>
      </c>
      <c r="K2855" t="s">
        <v>392</v>
      </c>
    </row>
    <row r="2856" spans="1:11" x14ac:dyDescent="0.35">
      <c r="A2856" t="s">
        <v>485</v>
      </c>
      <c r="B2856" t="s">
        <v>84</v>
      </c>
      <c r="C2856" t="s">
        <v>330</v>
      </c>
      <c r="D2856" t="s">
        <v>78</v>
      </c>
      <c r="E2856">
        <v>2023</v>
      </c>
      <c r="F2856">
        <v>12</v>
      </c>
      <c r="G2856" t="s">
        <v>73</v>
      </c>
      <c r="H2856" t="s">
        <v>80</v>
      </c>
      <c r="I2856">
        <v>5003.8</v>
      </c>
      <c r="J2856" t="s">
        <v>486</v>
      </c>
      <c r="K2856" t="s">
        <v>392</v>
      </c>
    </row>
    <row r="2857" spans="1:11" x14ac:dyDescent="0.35">
      <c r="A2857" t="s">
        <v>485</v>
      </c>
      <c r="B2857" t="s">
        <v>84</v>
      </c>
      <c r="C2857" t="s">
        <v>330</v>
      </c>
      <c r="D2857" t="s">
        <v>78</v>
      </c>
      <c r="E2857">
        <v>2023</v>
      </c>
      <c r="F2857">
        <v>12</v>
      </c>
      <c r="G2857" t="s">
        <v>73</v>
      </c>
      <c r="H2857" t="s">
        <v>81</v>
      </c>
      <c r="I2857">
        <v>1205.3</v>
      </c>
      <c r="J2857" t="s">
        <v>486</v>
      </c>
      <c r="K2857" t="s">
        <v>392</v>
      </c>
    </row>
    <row r="2858" spans="1:11" x14ac:dyDescent="0.35">
      <c r="A2858" t="s">
        <v>485</v>
      </c>
      <c r="B2858" t="s">
        <v>84</v>
      </c>
      <c r="C2858" t="s">
        <v>330</v>
      </c>
      <c r="D2858" t="s">
        <v>78</v>
      </c>
      <c r="E2858">
        <v>2023</v>
      </c>
      <c r="F2858">
        <v>32</v>
      </c>
      <c r="G2858" t="s">
        <v>82</v>
      </c>
      <c r="H2858" t="s">
        <v>80</v>
      </c>
      <c r="I2858">
        <v>66586.52</v>
      </c>
      <c r="J2858" t="s">
        <v>486</v>
      </c>
      <c r="K2858" t="s">
        <v>392</v>
      </c>
    </row>
    <row r="2859" spans="1:11" x14ac:dyDescent="0.35">
      <c r="A2859" t="s">
        <v>485</v>
      </c>
      <c r="B2859" t="s">
        <v>84</v>
      </c>
      <c r="C2859" t="s">
        <v>330</v>
      </c>
      <c r="D2859" t="s">
        <v>78</v>
      </c>
      <c r="E2859">
        <v>2023</v>
      </c>
      <c r="F2859">
        <v>32</v>
      </c>
      <c r="G2859" t="s">
        <v>82</v>
      </c>
      <c r="H2859" t="s">
        <v>81</v>
      </c>
      <c r="I2859">
        <v>25322.45</v>
      </c>
      <c r="J2859" t="s">
        <v>486</v>
      </c>
      <c r="K2859" t="s">
        <v>392</v>
      </c>
    </row>
    <row r="2860" spans="1:11" x14ac:dyDescent="0.35">
      <c r="A2860" t="s">
        <v>485</v>
      </c>
      <c r="B2860" t="s">
        <v>84</v>
      </c>
      <c r="C2860" t="s">
        <v>85</v>
      </c>
      <c r="D2860" t="s">
        <v>78</v>
      </c>
      <c r="E2860">
        <v>2022</v>
      </c>
      <c r="F2860">
        <v>32</v>
      </c>
      <c r="G2860" t="s">
        <v>82</v>
      </c>
      <c r="H2860" t="s">
        <v>80</v>
      </c>
      <c r="I2860">
        <v>3474.24</v>
      </c>
      <c r="J2860" t="s">
        <v>486</v>
      </c>
      <c r="K2860" t="s">
        <v>388</v>
      </c>
    </row>
    <row r="2861" spans="1:11" x14ac:dyDescent="0.35">
      <c r="A2861" t="s">
        <v>485</v>
      </c>
      <c r="B2861" t="s">
        <v>84</v>
      </c>
      <c r="C2861" t="s">
        <v>85</v>
      </c>
      <c r="D2861" t="s">
        <v>78</v>
      </c>
      <c r="E2861">
        <v>2023</v>
      </c>
      <c r="F2861">
        <v>11</v>
      </c>
      <c r="G2861" t="s">
        <v>79</v>
      </c>
      <c r="H2861" t="s">
        <v>80</v>
      </c>
      <c r="I2861">
        <v>14445</v>
      </c>
      <c r="J2861" t="s">
        <v>486</v>
      </c>
      <c r="K2861" t="s">
        <v>388</v>
      </c>
    </row>
    <row r="2862" spans="1:11" x14ac:dyDescent="0.35">
      <c r="A2862" t="s">
        <v>485</v>
      </c>
      <c r="B2862" t="s">
        <v>84</v>
      </c>
      <c r="C2862" t="s">
        <v>85</v>
      </c>
      <c r="D2862" t="s">
        <v>78</v>
      </c>
      <c r="E2862">
        <v>2023</v>
      </c>
      <c r="F2862">
        <v>12</v>
      </c>
      <c r="G2862" t="s">
        <v>73</v>
      </c>
      <c r="H2862" t="s">
        <v>80</v>
      </c>
      <c r="I2862">
        <v>722.25</v>
      </c>
      <c r="J2862" t="s">
        <v>486</v>
      </c>
      <c r="K2862" t="s">
        <v>388</v>
      </c>
    </row>
    <row r="2863" spans="1:11" x14ac:dyDescent="0.35">
      <c r="A2863" t="s">
        <v>485</v>
      </c>
      <c r="B2863" t="s">
        <v>84</v>
      </c>
      <c r="C2863" t="s">
        <v>85</v>
      </c>
      <c r="D2863" t="s">
        <v>78</v>
      </c>
      <c r="E2863">
        <v>2023</v>
      </c>
      <c r="F2863">
        <v>32</v>
      </c>
      <c r="G2863" t="s">
        <v>82</v>
      </c>
      <c r="H2863" t="s">
        <v>80</v>
      </c>
      <c r="I2863">
        <v>13534.76</v>
      </c>
      <c r="J2863" t="s">
        <v>486</v>
      </c>
      <c r="K2863" t="s">
        <v>388</v>
      </c>
    </row>
    <row r="2864" spans="1:11" x14ac:dyDescent="0.35">
      <c r="A2864" t="s">
        <v>485</v>
      </c>
      <c r="B2864" t="s">
        <v>84</v>
      </c>
      <c r="C2864" t="s">
        <v>372</v>
      </c>
      <c r="D2864" t="s">
        <v>78</v>
      </c>
      <c r="E2864">
        <v>2022</v>
      </c>
      <c r="F2864">
        <v>32</v>
      </c>
      <c r="G2864" t="s">
        <v>82</v>
      </c>
      <c r="H2864" t="s">
        <v>80</v>
      </c>
      <c r="I2864">
        <v>2516.4699999999998</v>
      </c>
      <c r="J2864" t="s">
        <v>486</v>
      </c>
      <c r="K2864" t="s">
        <v>401</v>
      </c>
    </row>
    <row r="2865" spans="1:11" x14ac:dyDescent="0.35">
      <c r="A2865" t="s">
        <v>485</v>
      </c>
      <c r="B2865" t="s">
        <v>84</v>
      </c>
      <c r="C2865" t="s">
        <v>372</v>
      </c>
      <c r="D2865" t="s">
        <v>78</v>
      </c>
      <c r="E2865">
        <v>2022</v>
      </c>
      <c r="F2865">
        <v>32</v>
      </c>
      <c r="G2865" t="s">
        <v>82</v>
      </c>
      <c r="H2865" t="s">
        <v>81</v>
      </c>
      <c r="I2865">
        <v>1961.06</v>
      </c>
      <c r="J2865" t="s">
        <v>486</v>
      </c>
      <c r="K2865" t="s">
        <v>401</v>
      </c>
    </row>
    <row r="2866" spans="1:11" x14ac:dyDescent="0.35">
      <c r="A2866" t="s">
        <v>485</v>
      </c>
      <c r="B2866" t="s">
        <v>84</v>
      </c>
      <c r="C2866" t="s">
        <v>335</v>
      </c>
      <c r="D2866" t="s">
        <v>78</v>
      </c>
      <c r="E2866">
        <v>2022</v>
      </c>
      <c r="F2866">
        <v>32</v>
      </c>
      <c r="G2866" t="s">
        <v>82</v>
      </c>
      <c r="H2866" t="s">
        <v>80</v>
      </c>
      <c r="I2866">
        <v>8508.8700000000008</v>
      </c>
      <c r="J2866" t="s">
        <v>486</v>
      </c>
      <c r="K2866" t="s">
        <v>393</v>
      </c>
    </row>
    <row r="2867" spans="1:11" x14ac:dyDescent="0.35">
      <c r="A2867" t="s">
        <v>485</v>
      </c>
      <c r="B2867" t="s">
        <v>84</v>
      </c>
      <c r="C2867" t="s">
        <v>335</v>
      </c>
      <c r="D2867" t="s">
        <v>78</v>
      </c>
      <c r="E2867">
        <v>2022</v>
      </c>
      <c r="F2867">
        <v>32</v>
      </c>
      <c r="G2867" t="s">
        <v>82</v>
      </c>
      <c r="H2867" t="s">
        <v>81</v>
      </c>
      <c r="I2867">
        <v>2807.46</v>
      </c>
      <c r="J2867" t="s">
        <v>486</v>
      </c>
      <c r="K2867" t="s">
        <v>393</v>
      </c>
    </row>
    <row r="2868" spans="1:11" x14ac:dyDescent="0.35">
      <c r="A2868" t="s">
        <v>485</v>
      </c>
      <c r="B2868" t="s">
        <v>84</v>
      </c>
      <c r="C2868" t="s">
        <v>352</v>
      </c>
      <c r="D2868" t="s">
        <v>78</v>
      </c>
      <c r="E2868">
        <v>2022</v>
      </c>
      <c r="F2868">
        <v>32</v>
      </c>
      <c r="G2868" t="s">
        <v>82</v>
      </c>
      <c r="H2868" t="s">
        <v>80</v>
      </c>
      <c r="I2868">
        <v>2370.2399999999998</v>
      </c>
      <c r="J2868" t="s">
        <v>486</v>
      </c>
      <c r="K2868" t="s">
        <v>399</v>
      </c>
    </row>
    <row r="2869" spans="1:11" x14ac:dyDescent="0.35">
      <c r="A2869" t="s">
        <v>485</v>
      </c>
      <c r="B2869" t="s">
        <v>84</v>
      </c>
      <c r="C2869" t="s">
        <v>352</v>
      </c>
      <c r="D2869" t="s">
        <v>78</v>
      </c>
      <c r="E2869">
        <v>2023</v>
      </c>
      <c r="F2869">
        <v>11</v>
      </c>
      <c r="G2869" t="s">
        <v>79</v>
      </c>
      <c r="H2869" t="s">
        <v>80</v>
      </c>
      <c r="I2869">
        <v>2436</v>
      </c>
      <c r="J2869" t="s">
        <v>486</v>
      </c>
      <c r="K2869" t="s">
        <v>399</v>
      </c>
    </row>
    <row r="2870" spans="1:11" x14ac:dyDescent="0.35">
      <c r="A2870" t="s">
        <v>485</v>
      </c>
      <c r="B2870" t="s">
        <v>84</v>
      </c>
      <c r="C2870" t="s">
        <v>352</v>
      </c>
      <c r="D2870" t="s">
        <v>78</v>
      </c>
      <c r="E2870">
        <v>2023</v>
      </c>
      <c r="F2870">
        <v>12</v>
      </c>
      <c r="G2870" t="s">
        <v>73</v>
      </c>
      <c r="H2870" t="s">
        <v>80</v>
      </c>
      <c r="I2870">
        <v>243.6</v>
      </c>
      <c r="J2870" t="s">
        <v>486</v>
      </c>
      <c r="K2870" t="s">
        <v>399</v>
      </c>
    </row>
    <row r="2871" spans="1:11" x14ac:dyDescent="0.35">
      <c r="A2871" t="s">
        <v>485</v>
      </c>
      <c r="B2871" t="s">
        <v>84</v>
      </c>
      <c r="C2871" t="s">
        <v>352</v>
      </c>
      <c r="D2871" t="s">
        <v>78</v>
      </c>
      <c r="E2871">
        <v>2023</v>
      </c>
      <c r="F2871">
        <v>32</v>
      </c>
      <c r="G2871" t="s">
        <v>82</v>
      </c>
      <c r="H2871" t="s">
        <v>80</v>
      </c>
      <c r="I2871">
        <v>2295.83</v>
      </c>
      <c r="J2871" t="s">
        <v>486</v>
      </c>
      <c r="K2871" t="s">
        <v>399</v>
      </c>
    </row>
    <row r="2872" spans="1:11" x14ac:dyDescent="0.35">
      <c r="A2872" t="s">
        <v>485</v>
      </c>
      <c r="B2872" t="s">
        <v>84</v>
      </c>
      <c r="C2872" t="s">
        <v>420</v>
      </c>
      <c r="D2872" t="s">
        <v>78</v>
      </c>
      <c r="E2872">
        <v>2023</v>
      </c>
      <c r="F2872">
        <v>32</v>
      </c>
      <c r="G2872" t="s">
        <v>82</v>
      </c>
      <c r="H2872" t="s">
        <v>80</v>
      </c>
      <c r="I2872">
        <v>3350.66</v>
      </c>
      <c r="J2872" t="s">
        <v>486</v>
      </c>
      <c r="K2872" t="s">
        <v>416</v>
      </c>
    </row>
    <row r="2873" spans="1:11" x14ac:dyDescent="0.35">
      <c r="A2873" t="s">
        <v>485</v>
      </c>
      <c r="B2873" t="s">
        <v>84</v>
      </c>
      <c r="C2873" t="s">
        <v>353</v>
      </c>
      <c r="D2873" t="s">
        <v>78</v>
      </c>
      <c r="E2873">
        <v>2022</v>
      </c>
      <c r="F2873">
        <v>11</v>
      </c>
      <c r="G2873" t="s">
        <v>79</v>
      </c>
      <c r="H2873" t="s">
        <v>80</v>
      </c>
      <c r="I2873">
        <v>-342</v>
      </c>
      <c r="J2873" t="s">
        <v>486</v>
      </c>
      <c r="K2873" t="s">
        <v>402</v>
      </c>
    </row>
    <row r="2874" spans="1:11" x14ac:dyDescent="0.35">
      <c r="A2874" t="s">
        <v>485</v>
      </c>
      <c r="B2874" t="s">
        <v>84</v>
      </c>
      <c r="C2874" t="s">
        <v>353</v>
      </c>
      <c r="D2874" t="s">
        <v>78</v>
      </c>
      <c r="E2874">
        <v>2022</v>
      </c>
      <c r="F2874">
        <v>11</v>
      </c>
      <c r="G2874" t="s">
        <v>79</v>
      </c>
      <c r="H2874" t="s">
        <v>81</v>
      </c>
      <c r="I2874">
        <v>-765</v>
      </c>
      <c r="J2874" t="s">
        <v>486</v>
      </c>
      <c r="K2874" t="s">
        <v>402</v>
      </c>
    </row>
    <row r="2875" spans="1:11" x14ac:dyDescent="0.35">
      <c r="A2875" t="s">
        <v>485</v>
      </c>
      <c r="B2875" t="s">
        <v>84</v>
      </c>
      <c r="C2875" t="s">
        <v>353</v>
      </c>
      <c r="D2875" t="s">
        <v>78</v>
      </c>
      <c r="E2875">
        <v>2022</v>
      </c>
      <c r="F2875">
        <v>12</v>
      </c>
      <c r="G2875" t="s">
        <v>73</v>
      </c>
      <c r="H2875" t="s">
        <v>80</v>
      </c>
      <c r="I2875">
        <v>-34.200000000000003</v>
      </c>
      <c r="J2875" t="s">
        <v>486</v>
      </c>
      <c r="K2875" t="s">
        <v>402</v>
      </c>
    </row>
    <row r="2876" spans="1:11" x14ac:dyDescent="0.35">
      <c r="A2876" t="s">
        <v>485</v>
      </c>
      <c r="B2876" t="s">
        <v>84</v>
      </c>
      <c r="C2876" t="s">
        <v>353</v>
      </c>
      <c r="D2876" t="s">
        <v>78</v>
      </c>
      <c r="E2876">
        <v>2022</v>
      </c>
      <c r="F2876">
        <v>12</v>
      </c>
      <c r="G2876" t="s">
        <v>73</v>
      </c>
      <c r="H2876" t="s">
        <v>81</v>
      </c>
      <c r="I2876">
        <v>-76.5</v>
      </c>
      <c r="J2876" t="s">
        <v>486</v>
      </c>
      <c r="K2876" t="s">
        <v>402</v>
      </c>
    </row>
    <row r="2877" spans="1:11" x14ac:dyDescent="0.35">
      <c r="A2877" t="s">
        <v>485</v>
      </c>
      <c r="B2877" t="s">
        <v>84</v>
      </c>
      <c r="C2877" t="s">
        <v>353</v>
      </c>
      <c r="D2877" t="s">
        <v>78</v>
      </c>
      <c r="E2877">
        <v>2022</v>
      </c>
      <c r="F2877">
        <v>32</v>
      </c>
      <c r="G2877" t="s">
        <v>82</v>
      </c>
      <c r="H2877" t="s">
        <v>80</v>
      </c>
      <c r="I2877">
        <v>1405.87</v>
      </c>
      <c r="J2877" t="s">
        <v>486</v>
      </c>
      <c r="K2877" t="s">
        <v>402</v>
      </c>
    </row>
    <row r="2878" spans="1:11" x14ac:dyDescent="0.35">
      <c r="A2878" t="s">
        <v>485</v>
      </c>
      <c r="B2878" t="s">
        <v>84</v>
      </c>
      <c r="C2878" t="s">
        <v>353</v>
      </c>
      <c r="D2878" t="s">
        <v>78</v>
      </c>
      <c r="E2878">
        <v>2022</v>
      </c>
      <c r="F2878">
        <v>32</v>
      </c>
      <c r="G2878" t="s">
        <v>82</v>
      </c>
      <c r="H2878" t="s">
        <v>81</v>
      </c>
      <c r="I2878">
        <v>3984.59</v>
      </c>
      <c r="J2878" t="s">
        <v>486</v>
      </c>
      <c r="K2878" t="s">
        <v>402</v>
      </c>
    </row>
    <row r="2879" spans="1:11" x14ac:dyDescent="0.35">
      <c r="A2879" t="s">
        <v>485</v>
      </c>
      <c r="B2879" t="s">
        <v>84</v>
      </c>
      <c r="C2879" t="s">
        <v>336</v>
      </c>
      <c r="D2879" t="s">
        <v>78</v>
      </c>
      <c r="E2879">
        <v>2022</v>
      </c>
      <c r="F2879">
        <v>11</v>
      </c>
      <c r="G2879" t="s">
        <v>79</v>
      </c>
      <c r="H2879" t="s">
        <v>80</v>
      </c>
      <c r="I2879">
        <v>-1613</v>
      </c>
      <c r="J2879" t="s">
        <v>486</v>
      </c>
      <c r="K2879" t="s">
        <v>394</v>
      </c>
    </row>
    <row r="2880" spans="1:11" x14ac:dyDescent="0.35">
      <c r="A2880" t="s">
        <v>485</v>
      </c>
      <c r="B2880" t="s">
        <v>84</v>
      </c>
      <c r="C2880" t="s">
        <v>336</v>
      </c>
      <c r="D2880" t="s">
        <v>78</v>
      </c>
      <c r="E2880">
        <v>2022</v>
      </c>
      <c r="F2880">
        <v>12</v>
      </c>
      <c r="G2880" t="s">
        <v>73</v>
      </c>
      <c r="H2880" t="s">
        <v>80</v>
      </c>
      <c r="I2880">
        <v>-129.04</v>
      </c>
      <c r="J2880" t="s">
        <v>486</v>
      </c>
      <c r="K2880" t="s">
        <v>394</v>
      </c>
    </row>
    <row r="2881" spans="1:11" x14ac:dyDescent="0.35">
      <c r="A2881" t="s">
        <v>485</v>
      </c>
      <c r="B2881" t="s">
        <v>84</v>
      </c>
      <c r="C2881" t="s">
        <v>336</v>
      </c>
      <c r="D2881" t="s">
        <v>78</v>
      </c>
      <c r="E2881">
        <v>2022</v>
      </c>
      <c r="F2881">
        <v>32</v>
      </c>
      <c r="G2881" t="s">
        <v>82</v>
      </c>
      <c r="H2881" t="s">
        <v>80</v>
      </c>
      <c r="I2881">
        <v>4778.92</v>
      </c>
      <c r="J2881" t="s">
        <v>486</v>
      </c>
      <c r="K2881" t="s">
        <v>394</v>
      </c>
    </row>
    <row r="2882" spans="1:11" x14ac:dyDescent="0.35">
      <c r="A2882" t="s">
        <v>485</v>
      </c>
      <c r="B2882" t="s">
        <v>84</v>
      </c>
      <c r="C2882" t="s">
        <v>354</v>
      </c>
      <c r="D2882" t="s">
        <v>78</v>
      </c>
      <c r="E2882">
        <v>2022</v>
      </c>
      <c r="F2882">
        <v>32</v>
      </c>
      <c r="G2882" t="s">
        <v>82</v>
      </c>
      <c r="H2882" t="s">
        <v>80</v>
      </c>
      <c r="I2882">
        <v>342.49</v>
      </c>
      <c r="J2882" t="s">
        <v>486</v>
      </c>
      <c r="K2882" t="s">
        <v>400</v>
      </c>
    </row>
    <row r="2883" spans="1:11" x14ac:dyDescent="0.35">
      <c r="A2883" t="s">
        <v>485</v>
      </c>
      <c r="B2883" t="s">
        <v>84</v>
      </c>
      <c r="C2883" t="s">
        <v>337</v>
      </c>
      <c r="D2883" t="s">
        <v>78</v>
      </c>
      <c r="E2883">
        <v>2023</v>
      </c>
      <c r="F2883">
        <v>11</v>
      </c>
      <c r="G2883" t="s">
        <v>79</v>
      </c>
      <c r="H2883" t="s">
        <v>80</v>
      </c>
      <c r="I2883">
        <v>1370</v>
      </c>
      <c r="J2883" t="s">
        <v>486</v>
      </c>
      <c r="K2883" t="s">
        <v>395</v>
      </c>
    </row>
    <row r="2884" spans="1:11" x14ac:dyDescent="0.35">
      <c r="A2884" t="s">
        <v>485</v>
      </c>
      <c r="B2884" t="s">
        <v>84</v>
      </c>
      <c r="C2884" t="s">
        <v>337</v>
      </c>
      <c r="D2884" t="s">
        <v>78</v>
      </c>
      <c r="E2884">
        <v>2023</v>
      </c>
      <c r="F2884">
        <v>12</v>
      </c>
      <c r="G2884" t="s">
        <v>73</v>
      </c>
      <c r="H2884" t="s">
        <v>80</v>
      </c>
      <c r="I2884">
        <v>137</v>
      </c>
      <c r="J2884" t="s">
        <v>486</v>
      </c>
      <c r="K2884" t="s">
        <v>395</v>
      </c>
    </row>
    <row r="2885" spans="1:11" x14ac:dyDescent="0.35">
      <c r="A2885" t="s">
        <v>485</v>
      </c>
      <c r="B2885" t="s">
        <v>84</v>
      </c>
      <c r="C2885" t="s">
        <v>337</v>
      </c>
      <c r="D2885" t="s">
        <v>78</v>
      </c>
      <c r="E2885">
        <v>2023</v>
      </c>
      <c r="F2885">
        <v>32</v>
      </c>
      <c r="G2885" t="s">
        <v>82</v>
      </c>
      <c r="H2885" t="s">
        <v>80</v>
      </c>
      <c r="I2885">
        <v>1152.3</v>
      </c>
      <c r="J2885" t="s">
        <v>486</v>
      </c>
      <c r="K2885" t="s">
        <v>395</v>
      </c>
    </row>
    <row r="2886" spans="1:11" x14ac:dyDescent="0.35">
      <c r="A2886" t="s">
        <v>485</v>
      </c>
      <c r="B2886" t="s">
        <v>84</v>
      </c>
      <c r="C2886" t="s">
        <v>338</v>
      </c>
      <c r="D2886" t="s">
        <v>78</v>
      </c>
      <c r="E2886">
        <v>2022</v>
      </c>
      <c r="F2886">
        <v>32</v>
      </c>
      <c r="G2886" t="s">
        <v>82</v>
      </c>
      <c r="H2886" t="s">
        <v>80</v>
      </c>
      <c r="I2886">
        <v>814.21</v>
      </c>
      <c r="J2886" t="s">
        <v>486</v>
      </c>
      <c r="K2886" t="s">
        <v>396</v>
      </c>
    </row>
    <row r="2887" spans="1:11" x14ac:dyDescent="0.35">
      <c r="A2887" t="s">
        <v>485</v>
      </c>
      <c r="B2887" t="s">
        <v>84</v>
      </c>
      <c r="C2887" t="s">
        <v>421</v>
      </c>
      <c r="D2887" t="s">
        <v>78</v>
      </c>
      <c r="E2887">
        <v>2022</v>
      </c>
      <c r="F2887">
        <v>32</v>
      </c>
      <c r="G2887" t="s">
        <v>82</v>
      </c>
      <c r="H2887" t="s">
        <v>80</v>
      </c>
      <c r="I2887">
        <v>1520.88</v>
      </c>
      <c r="J2887" t="s">
        <v>486</v>
      </c>
      <c r="K2887" t="s">
        <v>414</v>
      </c>
    </row>
    <row r="2888" spans="1:11" x14ac:dyDescent="0.35">
      <c r="A2888" t="s">
        <v>485</v>
      </c>
      <c r="B2888" t="s">
        <v>84</v>
      </c>
      <c r="C2888" t="s">
        <v>331</v>
      </c>
      <c r="D2888" t="s">
        <v>78</v>
      </c>
      <c r="E2888">
        <v>2022</v>
      </c>
      <c r="F2888">
        <v>11</v>
      </c>
      <c r="G2888" t="s">
        <v>79</v>
      </c>
      <c r="H2888" t="s">
        <v>80</v>
      </c>
      <c r="I2888">
        <v>-2121</v>
      </c>
      <c r="J2888" t="s">
        <v>486</v>
      </c>
      <c r="K2888" t="s">
        <v>397</v>
      </c>
    </row>
    <row r="2889" spans="1:11" x14ac:dyDescent="0.35">
      <c r="A2889" t="s">
        <v>485</v>
      </c>
      <c r="B2889" t="s">
        <v>84</v>
      </c>
      <c r="C2889" t="s">
        <v>331</v>
      </c>
      <c r="D2889" t="s">
        <v>78</v>
      </c>
      <c r="E2889">
        <v>2022</v>
      </c>
      <c r="F2889">
        <v>11</v>
      </c>
      <c r="G2889" t="s">
        <v>79</v>
      </c>
      <c r="H2889" t="s">
        <v>81</v>
      </c>
      <c r="I2889">
        <v>-425</v>
      </c>
      <c r="J2889" t="s">
        <v>486</v>
      </c>
      <c r="K2889" t="s">
        <v>397</v>
      </c>
    </row>
    <row r="2890" spans="1:11" x14ac:dyDescent="0.35">
      <c r="A2890" t="s">
        <v>485</v>
      </c>
      <c r="B2890" t="s">
        <v>84</v>
      </c>
      <c r="C2890" t="s">
        <v>331</v>
      </c>
      <c r="D2890" t="s">
        <v>78</v>
      </c>
      <c r="E2890">
        <v>2022</v>
      </c>
      <c r="F2890">
        <v>12</v>
      </c>
      <c r="G2890" t="s">
        <v>73</v>
      </c>
      <c r="H2890" t="s">
        <v>80</v>
      </c>
      <c r="I2890">
        <v>-254.8</v>
      </c>
      <c r="J2890" t="s">
        <v>486</v>
      </c>
      <c r="K2890" t="s">
        <v>397</v>
      </c>
    </row>
    <row r="2891" spans="1:11" x14ac:dyDescent="0.35">
      <c r="A2891" t="s">
        <v>485</v>
      </c>
      <c r="B2891" t="s">
        <v>84</v>
      </c>
      <c r="C2891" t="s">
        <v>331</v>
      </c>
      <c r="D2891" t="s">
        <v>78</v>
      </c>
      <c r="E2891">
        <v>2022</v>
      </c>
      <c r="F2891">
        <v>12</v>
      </c>
      <c r="G2891" t="s">
        <v>73</v>
      </c>
      <c r="H2891" t="s">
        <v>81</v>
      </c>
      <c r="I2891">
        <v>-42.5</v>
      </c>
      <c r="J2891" t="s">
        <v>486</v>
      </c>
      <c r="K2891" t="s">
        <v>397</v>
      </c>
    </row>
    <row r="2892" spans="1:11" x14ac:dyDescent="0.35">
      <c r="A2892" t="s">
        <v>485</v>
      </c>
      <c r="B2892" t="s">
        <v>84</v>
      </c>
      <c r="C2892" t="s">
        <v>331</v>
      </c>
      <c r="D2892" t="s">
        <v>78</v>
      </c>
      <c r="E2892">
        <v>2022</v>
      </c>
      <c r="F2892">
        <v>32</v>
      </c>
      <c r="G2892" t="s">
        <v>82</v>
      </c>
      <c r="H2892" t="s">
        <v>80</v>
      </c>
      <c r="I2892">
        <v>50875.839999999997</v>
      </c>
      <c r="J2892" t="s">
        <v>486</v>
      </c>
      <c r="K2892" t="s">
        <v>397</v>
      </c>
    </row>
    <row r="2893" spans="1:11" x14ac:dyDescent="0.35">
      <c r="A2893" t="s">
        <v>485</v>
      </c>
      <c r="B2893" t="s">
        <v>84</v>
      </c>
      <c r="C2893" t="s">
        <v>331</v>
      </c>
      <c r="D2893" t="s">
        <v>78</v>
      </c>
      <c r="E2893">
        <v>2022</v>
      </c>
      <c r="F2893">
        <v>32</v>
      </c>
      <c r="G2893" t="s">
        <v>82</v>
      </c>
      <c r="H2893" t="s">
        <v>81</v>
      </c>
      <c r="I2893">
        <v>9327.26</v>
      </c>
      <c r="J2893" t="s">
        <v>486</v>
      </c>
      <c r="K2893" t="s">
        <v>397</v>
      </c>
    </row>
    <row r="2894" spans="1:11" x14ac:dyDescent="0.35">
      <c r="A2894" t="s">
        <v>485</v>
      </c>
      <c r="B2894" t="s">
        <v>84</v>
      </c>
      <c r="C2894" t="s">
        <v>331</v>
      </c>
      <c r="D2894" t="s">
        <v>78</v>
      </c>
      <c r="E2894">
        <v>2023</v>
      </c>
      <c r="F2894">
        <v>11</v>
      </c>
      <c r="G2894" t="s">
        <v>79</v>
      </c>
      <c r="H2894" t="s">
        <v>80</v>
      </c>
      <c r="I2894">
        <v>33200</v>
      </c>
      <c r="J2894" t="s">
        <v>486</v>
      </c>
      <c r="K2894" t="s">
        <v>397</v>
      </c>
    </row>
    <row r="2895" spans="1:11" x14ac:dyDescent="0.35">
      <c r="A2895" t="s">
        <v>485</v>
      </c>
      <c r="B2895" t="s">
        <v>84</v>
      </c>
      <c r="C2895" t="s">
        <v>331</v>
      </c>
      <c r="D2895" t="s">
        <v>78</v>
      </c>
      <c r="E2895">
        <v>2023</v>
      </c>
      <c r="F2895">
        <v>11</v>
      </c>
      <c r="G2895" t="s">
        <v>79</v>
      </c>
      <c r="H2895" t="s">
        <v>81</v>
      </c>
      <c r="I2895">
        <v>16353</v>
      </c>
      <c r="J2895" t="s">
        <v>486</v>
      </c>
      <c r="K2895" t="s">
        <v>397</v>
      </c>
    </row>
    <row r="2896" spans="1:11" x14ac:dyDescent="0.35">
      <c r="A2896" t="s">
        <v>485</v>
      </c>
      <c r="B2896" t="s">
        <v>84</v>
      </c>
      <c r="C2896" t="s">
        <v>331</v>
      </c>
      <c r="D2896" t="s">
        <v>78</v>
      </c>
      <c r="E2896">
        <v>2023</v>
      </c>
      <c r="F2896">
        <v>12</v>
      </c>
      <c r="G2896" t="s">
        <v>73</v>
      </c>
      <c r="H2896" t="s">
        <v>80</v>
      </c>
      <c r="I2896">
        <v>3320</v>
      </c>
      <c r="J2896" t="s">
        <v>486</v>
      </c>
      <c r="K2896" t="s">
        <v>397</v>
      </c>
    </row>
    <row r="2897" spans="1:11" x14ac:dyDescent="0.35">
      <c r="A2897" t="s">
        <v>485</v>
      </c>
      <c r="B2897" t="s">
        <v>84</v>
      </c>
      <c r="C2897" t="s">
        <v>331</v>
      </c>
      <c r="D2897" t="s">
        <v>78</v>
      </c>
      <c r="E2897">
        <v>2023</v>
      </c>
      <c r="F2897">
        <v>12</v>
      </c>
      <c r="G2897" t="s">
        <v>73</v>
      </c>
      <c r="H2897" t="s">
        <v>81</v>
      </c>
      <c r="I2897">
        <v>1635.3</v>
      </c>
      <c r="J2897" t="s">
        <v>486</v>
      </c>
      <c r="K2897" t="s">
        <v>397</v>
      </c>
    </row>
    <row r="2898" spans="1:11" x14ac:dyDescent="0.35">
      <c r="A2898" t="s">
        <v>485</v>
      </c>
      <c r="B2898" t="s">
        <v>84</v>
      </c>
      <c r="C2898" t="s">
        <v>331</v>
      </c>
      <c r="D2898" t="s">
        <v>78</v>
      </c>
      <c r="E2898">
        <v>2023</v>
      </c>
      <c r="F2898">
        <v>32</v>
      </c>
      <c r="G2898" t="s">
        <v>82</v>
      </c>
      <c r="H2898" t="s">
        <v>80</v>
      </c>
      <c r="I2898">
        <v>39967.43</v>
      </c>
      <c r="J2898" t="s">
        <v>486</v>
      </c>
      <c r="K2898" t="s">
        <v>397</v>
      </c>
    </row>
    <row r="2899" spans="1:11" x14ac:dyDescent="0.35">
      <c r="A2899" t="s">
        <v>485</v>
      </c>
      <c r="B2899" t="s">
        <v>84</v>
      </c>
      <c r="C2899" t="s">
        <v>331</v>
      </c>
      <c r="D2899" t="s">
        <v>78</v>
      </c>
      <c r="E2899">
        <v>2023</v>
      </c>
      <c r="F2899">
        <v>32</v>
      </c>
      <c r="G2899" t="s">
        <v>82</v>
      </c>
      <c r="H2899" t="s">
        <v>81</v>
      </c>
      <c r="I2899">
        <v>20844.59</v>
      </c>
      <c r="J2899" t="s">
        <v>486</v>
      </c>
      <c r="K2899" t="s">
        <v>397</v>
      </c>
    </row>
    <row r="2900" spans="1:11" x14ac:dyDescent="0.35">
      <c r="A2900" t="s">
        <v>485</v>
      </c>
      <c r="B2900" t="s">
        <v>84</v>
      </c>
      <c r="C2900" t="s">
        <v>339</v>
      </c>
      <c r="D2900" t="s">
        <v>78</v>
      </c>
      <c r="E2900">
        <v>2022</v>
      </c>
      <c r="F2900">
        <v>32</v>
      </c>
      <c r="G2900" t="s">
        <v>82</v>
      </c>
      <c r="H2900" t="s">
        <v>80</v>
      </c>
      <c r="I2900">
        <v>2333.9899999999998</v>
      </c>
      <c r="J2900" t="s">
        <v>486</v>
      </c>
      <c r="K2900" t="s">
        <v>398</v>
      </c>
    </row>
    <row r="2901" spans="1:11" x14ac:dyDescent="0.35">
      <c r="A2901" t="s">
        <v>485</v>
      </c>
      <c r="B2901" t="s">
        <v>84</v>
      </c>
      <c r="C2901" t="s">
        <v>339</v>
      </c>
      <c r="D2901" t="s">
        <v>78</v>
      </c>
      <c r="E2901">
        <v>2022</v>
      </c>
      <c r="F2901">
        <v>32</v>
      </c>
      <c r="G2901" t="s">
        <v>82</v>
      </c>
      <c r="H2901" t="s">
        <v>81</v>
      </c>
      <c r="I2901">
        <v>2285.62</v>
      </c>
      <c r="J2901" t="s">
        <v>486</v>
      </c>
      <c r="K2901" t="s">
        <v>398</v>
      </c>
    </row>
    <row r="2902" spans="1:11" x14ac:dyDescent="0.35">
      <c r="A2902" t="s">
        <v>487</v>
      </c>
      <c r="B2902" t="s">
        <v>304</v>
      </c>
      <c r="C2902" t="s">
        <v>87</v>
      </c>
      <c r="D2902" t="s">
        <v>78</v>
      </c>
      <c r="E2902">
        <v>2022</v>
      </c>
      <c r="F2902">
        <v>11</v>
      </c>
      <c r="G2902" t="s">
        <v>79</v>
      </c>
      <c r="H2902" t="s">
        <v>80</v>
      </c>
      <c r="I2902">
        <v>-117548</v>
      </c>
      <c r="J2902" t="s">
        <v>494</v>
      </c>
      <c r="K2902" t="s">
        <v>387</v>
      </c>
    </row>
    <row r="2903" spans="1:11" x14ac:dyDescent="0.35">
      <c r="A2903" t="s">
        <v>487</v>
      </c>
      <c r="B2903" t="s">
        <v>304</v>
      </c>
      <c r="C2903" t="s">
        <v>87</v>
      </c>
      <c r="D2903" t="s">
        <v>78</v>
      </c>
      <c r="E2903">
        <v>2022</v>
      </c>
      <c r="F2903">
        <v>11</v>
      </c>
      <c r="G2903" t="s">
        <v>79</v>
      </c>
      <c r="H2903" t="s">
        <v>81</v>
      </c>
      <c r="I2903">
        <v>-5753</v>
      </c>
      <c r="J2903" t="s">
        <v>494</v>
      </c>
      <c r="K2903" t="s">
        <v>387</v>
      </c>
    </row>
    <row r="2904" spans="1:11" x14ac:dyDescent="0.35">
      <c r="A2904" t="s">
        <v>487</v>
      </c>
      <c r="B2904" t="s">
        <v>304</v>
      </c>
      <c r="C2904" t="s">
        <v>87</v>
      </c>
      <c r="D2904" t="s">
        <v>78</v>
      </c>
      <c r="E2904">
        <v>2022</v>
      </c>
      <c r="F2904">
        <v>12</v>
      </c>
      <c r="G2904" t="s">
        <v>73</v>
      </c>
      <c r="H2904" t="s">
        <v>80</v>
      </c>
      <c r="I2904">
        <v>-11754.8</v>
      </c>
      <c r="J2904" t="s">
        <v>494</v>
      </c>
      <c r="K2904" t="s">
        <v>387</v>
      </c>
    </row>
    <row r="2905" spans="1:11" x14ac:dyDescent="0.35">
      <c r="A2905" t="s">
        <v>487</v>
      </c>
      <c r="B2905" t="s">
        <v>304</v>
      </c>
      <c r="C2905" t="s">
        <v>87</v>
      </c>
      <c r="D2905" t="s">
        <v>78</v>
      </c>
      <c r="E2905">
        <v>2022</v>
      </c>
      <c r="F2905">
        <v>12</v>
      </c>
      <c r="G2905" t="s">
        <v>73</v>
      </c>
      <c r="H2905" t="s">
        <v>81</v>
      </c>
      <c r="I2905">
        <v>-575.29999999999995</v>
      </c>
      <c r="J2905" t="s">
        <v>494</v>
      </c>
      <c r="K2905" t="s">
        <v>387</v>
      </c>
    </row>
    <row r="2906" spans="1:11" x14ac:dyDescent="0.35">
      <c r="A2906" t="s">
        <v>487</v>
      </c>
      <c r="B2906" t="s">
        <v>304</v>
      </c>
      <c r="C2906" t="s">
        <v>87</v>
      </c>
      <c r="D2906" t="s">
        <v>78</v>
      </c>
      <c r="E2906">
        <v>2022</v>
      </c>
      <c r="F2906">
        <v>32</v>
      </c>
      <c r="G2906" t="s">
        <v>82</v>
      </c>
      <c r="H2906" t="s">
        <v>80</v>
      </c>
      <c r="I2906">
        <v>1830324</v>
      </c>
      <c r="J2906" t="s">
        <v>494</v>
      </c>
      <c r="K2906" t="s">
        <v>387</v>
      </c>
    </row>
    <row r="2907" spans="1:11" x14ac:dyDescent="0.35">
      <c r="A2907" t="s">
        <v>487</v>
      </c>
      <c r="B2907" t="s">
        <v>304</v>
      </c>
      <c r="C2907" t="s">
        <v>87</v>
      </c>
      <c r="D2907" t="s">
        <v>78</v>
      </c>
      <c r="E2907">
        <v>2022</v>
      </c>
      <c r="F2907">
        <v>32</v>
      </c>
      <c r="G2907" t="s">
        <v>82</v>
      </c>
      <c r="H2907" t="s">
        <v>81</v>
      </c>
      <c r="I2907">
        <v>28611</v>
      </c>
      <c r="J2907" t="s">
        <v>494</v>
      </c>
      <c r="K2907" t="s">
        <v>387</v>
      </c>
    </row>
    <row r="2908" spans="1:11" x14ac:dyDescent="0.35">
      <c r="A2908" t="s">
        <v>487</v>
      </c>
      <c r="B2908" t="s">
        <v>304</v>
      </c>
      <c r="C2908" t="s">
        <v>87</v>
      </c>
      <c r="D2908" t="s">
        <v>78</v>
      </c>
      <c r="E2908">
        <v>2023</v>
      </c>
      <c r="F2908">
        <v>11</v>
      </c>
      <c r="G2908" t="s">
        <v>79</v>
      </c>
      <c r="H2908" t="s">
        <v>80</v>
      </c>
      <c r="I2908">
        <v>652797</v>
      </c>
      <c r="J2908" t="s">
        <v>494</v>
      </c>
      <c r="K2908" t="s">
        <v>387</v>
      </c>
    </row>
    <row r="2909" spans="1:11" x14ac:dyDescent="0.35">
      <c r="A2909" t="s">
        <v>487</v>
      </c>
      <c r="B2909" t="s">
        <v>304</v>
      </c>
      <c r="C2909" t="s">
        <v>87</v>
      </c>
      <c r="D2909" t="s">
        <v>78</v>
      </c>
      <c r="E2909">
        <v>2023</v>
      </c>
      <c r="F2909">
        <v>11</v>
      </c>
      <c r="G2909" t="s">
        <v>79</v>
      </c>
      <c r="H2909" t="s">
        <v>81</v>
      </c>
      <c r="I2909">
        <v>-5674</v>
      </c>
      <c r="J2909" t="s">
        <v>494</v>
      </c>
      <c r="K2909" t="s">
        <v>387</v>
      </c>
    </row>
    <row r="2910" spans="1:11" x14ac:dyDescent="0.35">
      <c r="A2910" t="s">
        <v>487</v>
      </c>
      <c r="B2910" t="s">
        <v>304</v>
      </c>
      <c r="C2910" t="s">
        <v>87</v>
      </c>
      <c r="D2910" t="s">
        <v>78</v>
      </c>
      <c r="E2910">
        <v>2023</v>
      </c>
      <c r="F2910">
        <v>12</v>
      </c>
      <c r="G2910" t="s">
        <v>73</v>
      </c>
      <c r="H2910" t="s">
        <v>80</v>
      </c>
      <c r="I2910">
        <v>65279.7</v>
      </c>
      <c r="J2910" t="s">
        <v>494</v>
      </c>
      <c r="K2910" t="s">
        <v>387</v>
      </c>
    </row>
    <row r="2911" spans="1:11" x14ac:dyDescent="0.35">
      <c r="A2911" t="s">
        <v>487</v>
      </c>
      <c r="B2911" t="s">
        <v>304</v>
      </c>
      <c r="C2911" t="s">
        <v>87</v>
      </c>
      <c r="D2911" t="s">
        <v>78</v>
      </c>
      <c r="E2911">
        <v>2023</v>
      </c>
      <c r="F2911">
        <v>12</v>
      </c>
      <c r="G2911" t="s">
        <v>73</v>
      </c>
      <c r="H2911" t="s">
        <v>81</v>
      </c>
      <c r="I2911">
        <v>-567.4</v>
      </c>
      <c r="J2911" t="s">
        <v>494</v>
      </c>
      <c r="K2911" t="s">
        <v>387</v>
      </c>
    </row>
    <row r="2912" spans="1:11" x14ac:dyDescent="0.35">
      <c r="A2912" t="s">
        <v>487</v>
      </c>
      <c r="B2912" t="s">
        <v>304</v>
      </c>
      <c r="C2912" t="s">
        <v>87</v>
      </c>
      <c r="D2912" t="s">
        <v>78</v>
      </c>
      <c r="E2912">
        <v>2023</v>
      </c>
      <c r="F2912">
        <v>32</v>
      </c>
      <c r="G2912" t="s">
        <v>82</v>
      </c>
      <c r="H2912" t="s">
        <v>80</v>
      </c>
      <c r="I2912">
        <v>3594419</v>
      </c>
      <c r="J2912" t="s">
        <v>494</v>
      </c>
      <c r="K2912" t="s">
        <v>387</v>
      </c>
    </row>
    <row r="2913" spans="1:11" x14ac:dyDescent="0.35">
      <c r="A2913" t="s">
        <v>487</v>
      </c>
      <c r="B2913" t="s">
        <v>304</v>
      </c>
      <c r="C2913" t="s">
        <v>87</v>
      </c>
      <c r="D2913" t="s">
        <v>78</v>
      </c>
      <c r="E2913">
        <v>2023</v>
      </c>
      <c r="F2913">
        <v>32</v>
      </c>
      <c r="G2913" t="s">
        <v>82</v>
      </c>
      <c r="H2913" t="s">
        <v>81</v>
      </c>
      <c r="I2913">
        <v>76691</v>
      </c>
      <c r="J2913" t="s">
        <v>494</v>
      </c>
      <c r="K2913" t="s">
        <v>387</v>
      </c>
    </row>
    <row r="2914" spans="1:11" x14ac:dyDescent="0.35">
      <c r="A2914" t="s">
        <v>487</v>
      </c>
      <c r="B2914" t="s">
        <v>84</v>
      </c>
      <c r="C2914" t="s">
        <v>411</v>
      </c>
      <c r="D2914" t="s">
        <v>78</v>
      </c>
      <c r="E2914">
        <v>2022</v>
      </c>
      <c r="F2914">
        <v>32</v>
      </c>
      <c r="G2914" t="s">
        <v>82</v>
      </c>
      <c r="H2914" t="s">
        <v>80</v>
      </c>
      <c r="I2914">
        <v>1187.55</v>
      </c>
      <c r="J2914" t="s">
        <v>494</v>
      </c>
      <c r="K2914" t="s">
        <v>412</v>
      </c>
    </row>
    <row r="2915" spans="1:11" x14ac:dyDescent="0.35">
      <c r="A2915" t="s">
        <v>487</v>
      </c>
      <c r="B2915" t="s">
        <v>84</v>
      </c>
      <c r="C2915" t="s">
        <v>411</v>
      </c>
      <c r="D2915" t="s">
        <v>78</v>
      </c>
      <c r="E2915">
        <v>2023</v>
      </c>
      <c r="F2915">
        <v>32</v>
      </c>
      <c r="G2915" t="s">
        <v>82</v>
      </c>
      <c r="H2915" t="s">
        <v>80</v>
      </c>
      <c r="I2915">
        <v>4335.46</v>
      </c>
      <c r="J2915" t="s">
        <v>494</v>
      </c>
      <c r="K2915" t="s">
        <v>412</v>
      </c>
    </row>
    <row r="2916" spans="1:11" x14ac:dyDescent="0.35">
      <c r="A2916" t="s">
        <v>487</v>
      </c>
      <c r="B2916" t="s">
        <v>84</v>
      </c>
      <c r="C2916" t="s">
        <v>411</v>
      </c>
      <c r="D2916" t="s">
        <v>78</v>
      </c>
      <c r="E2916">
        <v>2023</v>
      </c>
      <c r="F2916">
        <v>32</v>
      </c>
      <c r="G2916" t="s">
        <v>82</v>
      </c>
      <c r="H2916" t="s">
        <v>81</v>
      </c>
      <c r="I2916">
        <v>792.9</v>
      </c>
      <c r="J2916" t="s">
        <v>494</v>
      </c>
      <c r="K2916" t="s">
        <v>412</v>
      </c>
    </row>
    <row r="2917" spans="1:11" x14ac:dyDescent="0.35">
      <c r="A2917" t="s">
        <v>487</v>
      </c>
      <c r="B2917" t="s">
        <v>84</v>
      </c>
      <c r="C2917" t="s">
        <v>351</v>
      </c>
      <c r="D2917" t="s">
        <v>78</v>
      </c>
      <c r="E2917">
        <v>2022</v>
      </c>
      <c r="F2917">
        <v>32</v>
      </c>
      <c r="G2917" t="s">
        <v>82</v>
      </c>
      <c r="H2917" t="s">
        <v>80</v>
      </c>
      <c r="I2917">
        <v>1716.36</v>
      </c>
      <c r="J2917" t="s">
        <v>494</v>
      </c>
      <c r="K2917" t="s">
        <v>403</v>
      </c>
    </row>
    <row r="2918" spans="1:11" x14ac:dyDescent="0.35">
      <c r="A2918" t="s">
        <v>487</v>
      </c>
      <c r="B2918" t="s">
        <v>84</v>
      </c>
      <c r="C2918" t="s">
        <v>351</v>
      </c>
      <c r="D2918" t="s">
        <v>78</v>
      </c>
      <c r="E2918">
        <v>2022</v>
      </c>
      <c r="F2918">
        <v>32</v>
      </c>
      <c r="G2918" t="s">
        <v>82</v>
      </c>
      <c r="H2918" t="s">
        <v>81</v>
      </c>
      <c r="I2918">
        <v>317.05</v>
      </c>
      <c r="J2918" t="s">
        <v>494</v>
      </c>
      <c r="K2918" t="s">
        <v>403</v>
      </c>
    </row>
    <row r="2919" spans="1:11" x14ac:dyDescent="0.35">
      <c r="A2919" t="s">
        <v>487</v>
      </c>
      <c r="B2919" t="s">
        <v>84</v>
      </c>
      <c r="C2919" t="s">
        <v>384</v>
      </c>
      <c r="D2919" t="s">
        <v>78</v>
      </c>
      <c r="E2919">
        <v>2022</v>
      </c>
      <c r="F2919">
        <v>11</v>
      </c>
      <c r="G2919" t="s">
        <v>79</v>
      </c>
      <c r="H2919" t="s">
        <v>80</v>
      </c>
      <c r="I2919">
        <v>1262</v>
      </c>
      <c r="J2919" t="s">
        <v>494</v>
      </c>
      <c r="K2919" t="s">
        <v>404</v>
      </c>
    </row>
    <row r="2920" spans="1:11" x14ac:dyDescent="0.35">
      <c r="A2920" t="s">
        <v>487</v>
      </c>
      <c r="B2920" t="s">
        <v>84</v>
      </c>
      <c r="C2920" t="s">
        <v>384</v>
      </c>
      <c r="D2920" t="s">
        <v>78</v>
      </c>
      <c r="E2920">
        <v>2022</v>
      </c>
      <c r="F2920">
        <v>11</v>
      </c>
      <c r="G2920" t="s">
        <v>79</v>
      </c>
      <c r="H2920" t="s">
        <v>80</v>
      </c>
      <c r="I2920">
        <v>-4579</v>
      </c>
      <c r="J2920" t="s">
        <v>494</v>
      </c>
      <c r="K2920" t="s">
        <v>413</v>
      </c>
    </row>
    <row r="2921" spans="1:11" x14ac:dyDescent="0.35">
      <c r="A2921" t="s">
        <v>487</v>
      </c>
      <c r="B2921" t="s">
        <v>84</v>
      </c>
      <c r="C2921" t="s">
        <v>384</v>
      </c>
      <c r="D2921" t="s">
        <v>78</v>
      </c>
      <c r="E2921">
        <v>2022</v>
      </c>
      <c r="F2921">
        <v>12</v>
      </c>
      <c r="G2921" t="s">
        <v>73</v>
      </c>
      <c r="H2921" t="s">
        <v>80</v>
      </c>
      <c r="I2921">
        <v>151.56</v>
      </c>
      <c r="J2921" t="s">
        <v>494</v>
      </c>
      <c r="K2921" t="s">
        <v>404</v>
      </c>
    </row>
    <row r="2922" spans="1:11" x14ac:dyDescent="0.35">
      <c r="A2922" t="s">
        <v>487</v>
      </c>
      <c r="B2922" t="s">
        <v>84</v>
      </c>
      <c r="C2922" t="s">
        <v>384</v>
      </c>
      <c r="D2922" t="s">
        <v>78</v>
      </c>
      <c r="E2922">
        <v>2022</v>
      </c>
      <c r="F2922">
        <v>12</v>
      </c>
      <c r="G2922" t="s">
        <v>73</v>
      </c>
      <c r="H2922" t="s">
        <v>80</v>
      </c>
      <c r="I2922">
        <v>-50.04</v>
      </c>
      <c r="J2922" t="s">
        <v>494</v>
      </c>
      <c r="K2922" t="s">
        <v>413</v>
      </c>
    </row>
    <row r="2923" spans="1:11" x14ac:dyDescent="0.35">
      <c r="A2923" t="s">
        <v>487</v>
      </c>
      <c r="B2923" t="s">
        <v>84</v>
      </c>
      <c r="C2923" t="s">
        <v>384</v>
      </c>
      <c r="D2923" t="s">
        <v>78</v>
      </c>
      <c r="E2923">
        <v>2022</v>
      </c>
      <c r="F2923">
        <v>32</v>
      </c>
      <c r="G2923" t="s">
        <v>82</v>
      </c>
      <c r="H2923" t="s">
        <v>80</v>
      </c>
      <c r="I2923">
        <v>25743.37</v>
      </c>
      <c r="J2923" t="s">
        <v>494</v>
      </c>
      <c r="K2923" t="s">
        <v>404</v>
      </c>
    </row>
    <row r="2924" spans="1:11" x14ac:dyDescent="0.35">
      <c r="A2924" t="s">
        <v>487</v>
      </c>
      <c r="B2924" t="s">
        <v>84</v>
      </c>
      <c r="C2924" t="s">
        <v>384</v>
      </c>
      <c r="D2924" t="s">
        <v>78</v>
      </c>
      <c r="E2924">
        <v>2022</v>
      </c>
      <c r="F2924">
        <v>32</v>
      </c>
      <c r="G2924" t="s">
        <v>82</v>
      </c>
      <c r="H2924" t="s">
        <v>80</v>
      </c>
      <c r="I2924">
        <v>151630.57999999999</v>
      </c>
      <c r="J2924" t="s">
        <v>494</v>
      </c>
      <c r="K2924" t="s">
        <v>413</v>
      </c>
    </row>
    <row r="2925" spans="1:11" x14ac:dyDescent="0.35">
      <c r="A2925" t="s">
        <v>487</v>
      </c>
      <c r="B2925" t="s">
        <v>84</v>
      </c>
      <c r="C2925" t="s">
        <v>384</v>
      </c>
      <c r="D2925" t="s">
        <v>78</v>
      </c>
      <c r="E2925">
        <v>2023</v>
      </c>
      <c r="F2925">
        <v>11</v>
      </c>
      <c r="G2925" t="s">
        <v>79</v>
      </c>
      <c r="H2925" t="s">
        <v>80</v>
      </c>
      <c r="I2925">
        <v>27457</v>
      </c>
      <c r="J2925" t="s">
        <v>494</v>
      </c>
      <c r="K2925" t="s">
        <v>404</v>
      </c>
    </row>
    <row r="2926" spans="1:11" x14ac:dyDescent="0.35">
      <c r="A2926" t="s">
        <v>487</v>
      </c>
      <c r="B2926" t="s">
        <v>84</v>
      </c>
      <c r="C2926" t="s">
        <v>384</v>
      </c>
      <c r="D2926" t="s">
        <v>78</v>
      </c>
      <c r="E2926">
        <v>2023</v>
      </c>
      <c r="F2926">
        <v>11</v>
      </c>
      <c r="G2926" t="s">
        <v>79</v>
      </c>
      <c r="H2926" t="s">
        <v>80</v>
      </c>
      <c r="I2926">
        <v>128031</v>
      </c>
      <c r="J2926" t="s">
        <v>494</v>
      </c>
      <c r="K2926" t="s">
        <v>413</v>
      </c>
    </row>
    <row r="2927" spans="1:11" x14ac:dyDescent="0.35">
      <c r="A2927" t="s">
        <v>487</v>
      </c>
      <c r="B2927" t="s">
        <v>84</v>
      </c>
      <c r="C2927" t="s">
        <v>384</v>
      </c>
      <c r="D2927" t="s">
        <v>78</v>
      </c>
      <c r="E2927">
        <v>2023</v>
      </c>
      <c r="F2927">
        <v>12</v>
      </c>
      <c r="G2927" t="s">
        <v>73</v>
      </c>
      <c r="H2927" t="s">
        <v>80</v>
      </c>
      <c r="I2927">
        <v>3352</v>
      </c>
      <c r="J2927" t="s">
        <v>494</v>
      </c>
      <c r="K2927" t="s">
        <v>404</v>
      </c>
    </row>
    <row r="2928" spans="1:11" x14ac:dyDescent="0.35">
      <c r="A2928" t="s">
        <v>487</v>
      </c>
      <c r="B2928" t="s">
        <v>84</v>
      </c>
      <c r="C2928" t="s">
        <v>384</v>
      </c>
      <c r="D2928" t="s">
        <v>78</v>
      </c>
      <c r="E2928">
        <v>2023</v>
      </c>
      <c r="F2928">
        <v>12</v>
      </c>
      <c r="G2928" t="s">
        <v>73</v>
      </c>
      <c r="H2928" t="s">
        <v>80</v>
      </c>
      <c r="I2928">
        <v>18891.599999999999</v>
      </c>
      <c r="J2928" t="s">
        <v>494</v>
      </c>
      <c r="K2928" t="s">
        <v>413</v>
      </c>
    </row>
    <row r="2929" spans="1:11" x14ac:dyDescent="0.35">
      <c r="A2929" t="s">
        <v>487</v>
      </c>
      <c r="B2929" t="s">
        <v>84</v>
      </c>
      <c r="C2929" t="s">
        <v>384</v>
      </c>
      <c r="D2929" t="s">
        <v>78</v>
      </c>
      <c r="E2929">
        <v>2023</v>
      </c>
      <c r="F2929">
        <v>32</v>
      </c>
      <c r="G2929" t="s">
        <v>82</v>
      </c>
      <c r="H2929" t="s">
        <v>80</v>
      </c>
      <c r="I2929">
        <v>64297.81</v>
      </c>
      <c r="J2929" t="s">
        <v>494</v>
      </c>
      <c r="K2929" t="s">
        <v>404</v>
      </c>
    </row>
    <row r="2930" spans="1:11" x14ac:dyDescent="0.35">
      <c r="A2930" t="s">
        <v>487</v>
      </c>
      <c r="B2930" t="s">
        <v>84</v>
      </c>
      <c r="C2930" t="s">
        <v>384</v>
      </c>
      <c r="D2930" t="s">
        <v>78</v>
      </c>
      <c r="E2930">
        <v>2023</v>
      </c>
      <c r="F2930">
        <v>32</v>
      </c>
      <c r="G2930" t="s">
        <v>82</v>
      </c>
      <c r="H2930" t="s">
        <v>80</v>
      </c>
      <c r="I2930">
        <v>395597.69</v>
      </c>
      <c r="J2930" t="s">
        <v>494</v>
      </c>
      <c r="K2930" t="s">
        <v>413</v>
      </c>
    </row>
    <row r="2931" spans="1:11" x14ac:dyDescent="0.35">
      <c r="A2931" t="s">
        <v>487</v>
      </c>
      <c r="B2931" t="s">
        <v>84</v>
      </c>
      <c r="C2931" t="s">
        <v>327</v>
      </c>
      <c r="D2931" t="s">
        <v>78</v>
      </c>
      <c r="E2931">
        <v>2022</v>
      </c>
      <c r="F2931">
        <v>32</v>
      </c>
      <c r="G2931" t="s">
        <v>82</v>
      </c>
      <c r="H2931" t="s">
        <v>80</v>
      </c>
      <c r="I2931">
        <v>1428.88</v>
      </c>
      <c r="J2931" t="s">
        <v>494</v>
      </c>
      <c r="K2931" t="s">
        <v>389</v>
      </c>
    </row>
    <row r="2932" spans="1:11" x14ac:dyDescent="0.35">
      <c r="A2932" t="s">
        <v>487</v>
      </c>
      <c r="B2932" t="s">
        <v>84</v>
      </c>
      <c r="C2932" t="s">
        <v>327</v>
      </c>
      <c r="D2932" t="s">
        <v>78</v>
      </c>
      <c r="E2932">
        <v>2023</v>
      </c>
      <c r="F2932">
        <v>11</v>
      </c>
      <c r="G2932" t="s">
        <v>79</v>
      </c>
      <c r="H2932" t="s">
        <v>80</v>
      </c>
      <c r="I2932">
        <v>2504</v>
      </c>
      <c r="J2932" t="s">
        <v>494</v>
      </c>
      <c r="K2932" t="s">
        <v>389</v>
      </c>
    </row>
    <row r="2933" spans="1:11" x14ac:dyDescent="0.35">
      <c r="A2933" t="s">
        <v>487</v>
      </c>
      <c r="B2933" t="s">
        <v>84</v>
      </c>
      <c r="C2933" t="s">
        <v>327</v>
      </c>
      <c r="D2933" t="s">
        <v>78</v>
      </c>
      <c r="E2933">
        <v>2023</v>
      </c>
      <c r="F2933">
        <v>12</v>
      </c>
      <c r="G2933" t="s">
        <v>73</v>
      </c>
      <c r="H2933" t="s">
        <v>80</v>
      </c>
      <c r="I2933">
        <v>200.32</v>
      </c>
      <c r="J2933" t="s">
        <v>494</v>
      </c>
      <c r="K2933" t="s">
        <v>389</v>
      </c>
    </row>
    <row r="2934" spans="1:11" x14ac:dyDescent="0.35">
      <c r="A2934" t="s">
        <v>487</v>
      </c>
      <c r="B2934" t="s">
        <v>84</v>
      </c>
      <c r="C2934" t="s">
        <v>327</v>
      </c>
      <c r="D2934" t="s">
        <v>78</v>
      </c>
      <c r="E2934">
        <v>2023</v>
      </c>
      <c r="F2934">
        <v>32</v>
      </c>
      <c r="G2934" t="s">
        <v>82</v>
      </c>
      <c r="H2934" t="s">
        <v>80</v>
      </c>
      <c r="I2934">
        <v>2476.56</v>
      </c>
      <c r="J2934" t="s">
        <v>494</v>
      </c>
      <c r="K2934" t="s">
        <v>389</v>
      </c>
    </row>
    <row r="2935" spans="1:11" x14ac:dyDescent="0.35">
      <c r="A2935" t="s">
        <v>487</v>
      </c>
      <c r="B2935" t="s">
        <v>84</v>
      </c>
      <c r="C2935" t="s">
        <v>329</v>
      </c>
      <c r="D2935" t="s">
        <v>78</v>
      </c>
      <c r="E2935">
        <v>2022</v>
      </c>
      <c r="F2935">
        <v>12</v>
      </c>
      <c r="G2935" t="s">
        <v>73</v>
      </c>
      <c r="H2935" t="s">
        <v>80</v>
      </c>
      <c r="I2935">
        <v>-5.27</v>
      </c>
      <c r="J2935" t="s">
        <v>494</v>
      </c>
      <c r="K2935" t="s">
        <v>390</v>
      </c>
    </row>
    <row r="2936" spans="1:11" x14ac:dyDescent="0.35">
      <c r="A2936" t="s">
        <v>487</v>
      </c>
      <c r="B2936" t="s">
        <v>84</v>
      </c>
      <c r="C2936" t="s">
        <v>329</v>
      </c>
      <c r="D2936" t="s">
        <v>78</v>
      </c>
      <c r="E2936">
        <v>2022</v>
      </c>
      <c r="F2936">
        <v>32</v>
      </c>
      <c r="G2936" t="s">
        <v>82</v>
      </c>
      <c r="H2936" t="s">
        <v>80</v>
      </c>
      <c r="I2936">
        <v>6182.2</v>
      </c>
      <c r="J2936" t="s">
        <v>494</v>
      </c>
      <c r="K2936" t="s">
        <v>390</v>
      </c>
    </row>
    <row r="2937" spans="1:11" x14ac:dyDescent="0.35">
      <c r="A2937" t="s">
        <v>487</v>
      </c>
      <c r="B2937" t="s">
        <v>84</v>
      </c>
      <c r="C2937" t="s">
        <v>329</v>
      </c>
      <c r="D2937" t="s">
        <v>78</v>
      </c>
      <c r="E2937">
        <v>2022</v>
      </c>
      <c r="F2937">
        <v>32</v>
      </c>
      <c r="G2937" t="s">
        <v>82</v>
      </c>
      <c r="H2937" t="s">
        <v>81</v>
      </c>
      <c r="I2937">
        <v>2328.46</v>
      </c>
      <c r="J2937" t="s">
        <v>494</v>
      </c>
      <c r="K2937" t="s">
        <v>390</v>
      </c>
    </row>
    <row r="2938" spans="1:11" x14ac:dyDescent="0.35">
      <c r="A2938" t="s">
        <v>487</v>
      </c>
      <c r="B2938" t="s">
        <v>84</v>
      </c>
      <c r="C2938" t="s">
        <v>329</v>
      </c>
      <c r="D2938" t="s">
        <v>78</v>
      </c>
      <c r="E2938">
        <v>2023</v>
      </c>
      <c r="F2938">
        <v>11</v>
      </c>
      <c r="G2938" t="s">
        <v>79</v>
      </c>
      <c r="H2938" t="s">
        <v>80</v>
      </c>
      <c r="I2938">
        <v>1959</v>
      </c>
      <c r="J2938" t="s">
        <v>494</v>
      </c>
      <c r="K2938" t="s">
        <v>390</v>
      </c>
    </row>
    <row r="2939" spans="1:11" x14ac:dyDescent="0.35">
      <c r="A2939" t="s">
        <v>487</v>
      </c>
      <c r="B2939" t="s">
        <v>84</v>
      </c>
      <c r="C2939" t="s">
        <v>329</v>
      </c>
      <c r="D2939" t="s">
        <v>78</v>
      </c>
      <c r="E2939">
        <v>2023</v>
      </c>
      <c r="F2939">
        <v>11</v>
      </c>
      <c r="G2939" t="s">
        <v>79</v>
      </c>
      <c r="H2939" t="s">
        <v>81</v>
      </c>
      <c r="I2939">
        <v>4204</v>
      </c>
      <c r="J2939" t="s">
        <v>494</v>
      </c>
      <c r="K2939" t="s">
        <v>390</v>
      </c>
    </row>
    <row r="2940" spans="1:11" x14ac:dyDescent="0.35">
      <c r="A2940" t="s">
        <v>487</v>
      </c>
      <c r="B2940" t="s">
        <v>84</v>
      </c>
      <c r="C2940" t="s">
        <v>329</v>
      </c>
      <c r="D2940" t="s">
        <v>78</v>
      </c>
      <c r="E2940">
        <v>2023</v>
      </c>
      <c r="F2940">
        <v>12</v>
      </c>
      <c r="G2940" t="s">
        <v>73</v>
      </c>
      <c r="H2940" t="s">
        <v>80</v>
      </c>
      <c r="I2940">
        <v>195.9</v>
      </c>
      <c r="J2940" t="s">
        <v>494</v>
      </c>
      <c r="K2940" t="s">
        <v>390</v>
      </c>
    </row>
    <row r="2941" spans="1:11" x14ac:dyDescent="0.35">
      <c r="A2941" t="s">
        <v>487</v>
      </c>
      <c r="B2941" t="s">
        <v>84</v>
      </c>
      <c r="C2941" t="s">
        <v>329</v>
      </c>
      <c r="D2941" t="s">
        <v>78</v>
      </c>
      <c r="E2941">
        <v>2023</v>
      </c>
      <c r="F2941">
        <v>12</v>
      </c>
      <c r="G2941" t="s">
        <v>73</v>
      </c>
      <c r="H2941" t="s">
        <v>81</v>
      </c>
      <c r="I2941">
        <v>420.4</v>
      </c>
      <c r="J2941" t="s">
        <v>494</v>
      </c>
      <c r="K2941" t="s">
        <v>390</v>
      </c>
    </row>
    <row r="2942" spans="1:11" x14ac:dyDescent="0.35">
      <c r="A2942" t="s">
        <v>487</v>
      </c>
      <c r="B2942" t="s">
        <v>84</v>
      </c>
      <c r="C2942" t="s">
        <v>329</v>
      </c>
      <c r="D2942" t="s">
        <v>78</v>
      </c>
      <c r="E2942">
        <v>2023</v>
      </c>
      <c r="F2942">
        <v>32</v>
      </c>
      <c r="G2942" t="s">
        <v>82</v>
      </c>
      <c r="H2942" t="s">
        <v>80</v>
      </c>
      <c r="I2942">
        <v>13754.97</v>
      </c>
      <c r="J2942" t="s">
        <v>494</v>
      </c>
      <c r="K2942" t="s">
        <v>390</v>
      </c>
    </row>
    <row r="2943" spans="1:11" x14ac:dyDescent="0.35">
      <c r="A2943" t="s">
        <v>487</v>
      </c>
      <c r="B2943" t="s">
        <v>84</v>
      </c>
      <c r="C2943" t="s">
        <v>329</v>
      </c>
      <c r="D2943" t="s">
        <v>78</v>
      </c>
      <c r="E2943">
        <v>2023</v>
      </c>
      <c r="F2943">
        <v>32</v>
      </c>
      <c r="G2943" t="s">
        <v>82</v>
      </c>
      <c r="H2943" t="s">
        <v>81</v>
      </c>
      <c r="I2943">
        <v>4990.76</v>
      </c>
      <c r="J2943" t="s">
        <v>494</v>
      </c>
      <c r="K2943" t="s">
        <v>390</v>
      </c>
    </row>
    <row r="2944" spans="1:11" x14ac:dyDescent="0.35">
      <c r="A2944" t="s">
        <v>487</v>
      </c>
      <c r="B2944" t="s">
        <v>84</v>
      </c>
      <c r="C2944" t="s">
        <v>334</v>
      </c>
      <c r="D2944" t="s">
        <v>78</v>
      </c>
      <c r="E2944">
        <v>2022</v>
      </c>
      <c r="F2944">
        <v>32</v>
      </c>
      <c r="G2944" t="s">
        <v>82</v>
      </c>
      <c r="H2944" t="s">
        <v>80</v>
      </c>
      <c r="I2944">
        <v>1909.48</v>
      </c>
      <c r="J2944" t="s">
        <v>494</v>
      </c>
      <c r="K2944" t="s">
        <v>391</v>
      </c>
    </row>
    <row r="2945" spans="1:11" x14ac:dyDescent="0.35">
      <c r="A2945" t="s">
        <v>487</v>
      </c>
      <c r="B2945" t="s">
        <v>84</v>
      </c>
      <c r="C2945" t="s">
        <v>330</v>
      </c>
      <c r="D2945" t="s">
        <v>78</v>
      </c>
      <c r="E2945">
        <v>2020</v>
      </c>
      <c r="F2945">
        <v>11</v>
      </c>
      <c r="G2945" t="s">
        <v>79</v>
      </c>
      <c r="H2945" t="s">
        <v>80</v>
      </c>
      <c r="I2945">
        <v>-762</v>
      </c>
      <c r="J2945" t="s">
        <v>494</v>
      </c>
      <c r="K2945" t="s">
        <v>392</v>
      </c>
    </row>
    <row r="2946" spans="1:11" x14ac:dyDescent="0.35">
      <c r="A2946" t="s">
        <v>487</v>
      </c>
      <c r="B2946" t="s">
        <v>84</v>
      </c>
      <c r="C2946" t="s">
        <v>330</v>
      </c>
      <c r="D2946" t="s">
        <v>78</v>
      </c>
      <c r="E2946">
        <v>2020</v>
      </c>
      <c r="F2946">
        <v>12</v>
      </c>
      <c r="G2946" t="s">
        <v>73</v>
      </c>
      <c r="H2946" t="s">
        <v>80</v>
      </c>
      <c r="I2946">
        <v>-76.2</v>
      </c>
      <c r="J2946" t="s">
        <v>494</v>
      </c>
      <c r="K2946" t="s">
        <v>392</v>
      </c>
    </row>
    <row r="2947" spans="1:11" x14ac:dyDescent="0.35">
      <c r="A2947" t="s">
        <v>487</v>
      </c>
      <c r="B2947" t="s">
        <v>84</v>
      </c>
      <c r="C2947" t="s">
        <v>330</v>
      </c>
      <c r="D2947" t="s">
        <v>78</v>
      </c>
      <c r="E2947">
        <v>2021</v>
      </c>
      <c r="F2947">
        <v>12</v>
      </c>
      <c r="G2947" t="s">
        <v>73</v>
      </c>
      <c r="H2947" t="s">
        <v>80</v>
      </c>
      <c r="I2947">
        <v>5</v>
      </c>
      <c r="J2947" t="s">
        <v>494</v>
      </c>
      <c r="K2947" t="s">
        <v>392</v>
      </c>
    </row>
    <row r="2948" spans="1:11" x14ac:dyDescent="0.35">
      <c r="A2948" t="s">
        <v>487</v>
      </c>
      <c r="B2948" t="s">
        <v>84</v>
      </c>
      <c r="C2948" t="s">
        <v>330</v>
      </c>
      <c r="D2948" t="s">
        <v>78</v>
      </c>
      <c r="E2948">
        <v>2022</v>
      </c>
      <c r="F2948">
        <v>11</v>
      </c>
      <c r="G2948" t="s">
        <v>79</v>
      </c>
      <c r="H2948" t="s">
        <v>80</v>
      </c>
      <c r="I2948">
        <v>-10174</v>
      </c>
      <c r="J2948" t="s">
        <v>494</v>
      </c>
      <c r="K2948" t="s">
        <v>392</v>
      </c>
    </row>
    <row r="2949" spans="1:11" x14ac:dyDescent="0.35">
      <c r="A2949" t="s">
        <v>487</v>
      </c>
      <c r="B2949" t="s">
        <v>84</v>
      </c>
      <c r="C2949" t="s">
        <v>330</v>
      </c>
      <c r="D2949" t="s">
        <v>78</v>
      </c>
      <c r="E2949">
        <v>2022</v>
      </c>
      <c r="F2949">
        <v>11</v>
      </c>
      <c r="G2949" t="s">
        <v>79</v>
      </c>
      <c r="H2949" t="s">
        <v>81</v>
      </c>
      <c r="I2949">
        <v>-3341</v>
      </c>
      <c r="J2949" t="s">
        <v>494</v>
      </c>
      <c r="K2949" t="s">
        <v>392</v>
      </c>
    </row>
    <row r="2950" spans="1:11" x14ac:dyDescent="0.35">
      <c r="A2950" t="s">
        <v>487</v>
      </c>
      <c r="B2950" t="s">
        <v>84</v>
      </c>
      <c r="C2950" t="s">
        <v>330</v>
      </c>
      <c r="D2950" t="s">
        <v>78</v>
      </c>
      <c r="E2950">
        <v>2022</v>
      </c>
      <c r="F2950">
        <v>12</v>
      </c>
      <c r="G2950" t="s">
        <v>73</v>
      </c>
      <c r="H2950" t="s">
        <v>80</v>
      </c>
      <c r="I2950">
        <v>-957.64</v>
      </c>
      <c r="J2950" t="s">
        <v>494</v>
      </c>
      <c r="K2950" t="s">
        <v>392</v>
      </c>
    </row>
    <row r="2951" spans="1:11" x14ac:dyDescent="0.35">
      <c r="A2951" t="s">
        <v>487</v>
      </c>
      <c r="B2951" t="s">
        <v>84</v>
      </c>
      <c r="C2951" t="s">
        <v>330</v>
      </c>
      <c r="D2951" t="s">
        <v>78</v>
      </c>
      <c r="E2951">
        <v>2022</v>
      </c>
      <c r="F2951">
        <v>12</v>
      </c>
      <c r="G2951" t="s">
        <v>73</v>
      </c>
      <c r="H2951" t="s">
        <v>81</v>
      </c>
      <c r="I2951">
        <v>-334.1</v>
      </c>
      <c r="J2951" t="s">
        <v>494</v>
      </c>
      <c r="K2951" t="s">
        <v>392</v>
      </c>
    </row>
    <row r="2952" spans="1:11" x14ac:dyDescent="0.35">
      <c r="A2952" t="s">
        <v>487</v>
      </c>
      <c r="B2952" t="s">
        <v>84</v>
      </c>
      <c r="C2952" t="s">
        <v>330</v>
      </c>
      <c r="D2952" t="s">
        <v>78</v>
      </c>
      <c r="E2952">
        <v>2022</v>
      </c>
      <c r="F2952">
        <v>32</v>
      </c>
      <c r="G2952" t="s">
        <v>82</v>
      </c>
      <c r="H2952" t="s">
        <v>80</v>
      </c>
      <c r="I2952">
        <v>59071.26</v>
      </c>
      <c r="J2952" t="s">
        <v>494</v>
      </c>
      <c r="K2952" t="s">
        <v>392</v>
      </c>
    </row>
    <row r="2953" spans="1:11" x14ac:dyDescent="0.35">
      <c r="A2953" t="s">
        <v>487</v>
      </c>
      <c r="B2953" t="s">
        <v>84</v>
      </c>
      <c r="C2953" t="s">
        <v>330</v>
      </c>
      <c r="D2953" t="s">
        <v>78</v>
      </c>
      <c r="E2953">
        <v>2022</v>
      </c>
      <c r="F2953">
        <v>32</v>
      </c>
      <c r="G2953" t="s">
        <v>82</v>
      </c>
      <c r="H2953" t="s">
        <v>81</v>
      </c>
      <c r="I2953">
        <v>17897.07</v>
      </c>
      <c r="J2953" t="s">
        <v>494</v>
      </c>
      <c r="K2953" t="s">
        <v>392</v>
      </c>
    </row>
    <row r="2954" spans="1:11" x14ac:dyDescent="0.35">
      <c r="A2954" t="s">
        <v>487</v>
      </c>
      <c r="B2954" t="s">
        <v>84</v>
      </c>
      <c r="C2954" t="s">
        <v>330</v>
      </c>
      <c r="D2954" t="s">
        <v>78</v>
      </c>
      <c r="E2954">
        <v>2023</v>
      </c>
      <c r="F2954">
        <v>11</v>
      </c>
      <c r="G2954" t="s">
        <v>79</v>
      </c>
      <c r="H2954" t="s">
        <v>80</v>
      </c>
      <c r="I2954">
        <v>35459</v>
      </c>
      <c r="J2954" t="s">
        <v>494</v>
      </c>
      <c r="K2954" t="s">
        <v>392</v>
      </c>
    </row>
    <row r="2955" spans="1:11" x14ac:dyDescent="0.35">
      <c r="A2955" t="s">
        <v>487</v>
      </c>
      <c r="B2955" t="s">
        <v>84</v>
      </c>
      <c r="C2955" t="s">
        <v>330</v>
      </c>
      <c r="D2955" t="s">
        <v>78</v>
      </c>
      <c r="E2955">
        <v>2023</v>
      </c>
      <c r="F2955">
        <v>11</v>
      </c>
      <c r="G2955" t="s">
        <v>79</v>
      </c>
      <c r="H2955" t="s">
        <v>81</v>
      </c>
      <c r="I2955">
        <v>20945</v>
      </c>
      <c r="J2955" t="s">
        <v>494</v>
      </c>
      <c r="K2955" t="s">
        <v>392</v>
      </c>
    </row>
    <row r="2956" spans="1:11" x14ac:dyDescent="0.35">
      <c r="A2956" t="s">
        <v>487</v>
      </c>
      <c r="B2956" t="s">
        <v>84</v>
      </c>
      <c r="C2956" t="s">
        <v>330</v>
      </c>
      <c r="D2956" t="s">
        <v>78</v>
      </c>
      <c r="E2956">
        <v>2023</v>
      </c>
      <c r="F2956">
        <v>12</v>
      </c>
      <c r="G2956" t="s">
        <v>73</v>
      </c>
      <c r="H2956" t="s">
        <v>80</v>
      </c>
      <c r="I2956">
        <v>3545.08</v>
      </c>
      <c r="J2956" t="s">
        <v>494</v>
      </c>
      <c r="K2956" t="s">
        <v>392</v>
      </c>
    </row>
    <row r="2957" spans="1:11" x14ac:dyDescent="0.35">
      <c r="A2957" t="s">
        <v>487</v>
      </c>
      <c r="B2957" t="s">
        <v>84</v>
      </c>
      <c r="C2957" t="s">
        <v>330</v>
      </c>
      <c r="D2957" t="s">
        <v>78</v>
      </c>
      <c r="E2957">
        <v>2023</v>
      </c>
      <c r="F2957">
        <v>12</v>
      </c>
      <c r="G2957" t="s">
        <v>73</v>
      </c>
      <c r="H2957" t="s">
        <v>81</v>
      </c>
      <c r="I2957">
        <v>2094.5</v>
      </c>
      <c r="J2957" t="s">
        <v>494</v>
      </c>
      <c r="K2957" t="s">
        <v>392</v>
      </c>
    </row>
    <row r="2958" spans="1:11" x14ac:dyDescent="0.35">
      <c r="A2958" t="s">
        <v>487</v>
      </c>
      <c r="B2958" t="s">
        <v>84</v>
      </c>
      <c r="C2958" t="s">
        <v>330</v>
      </c>
      <c r="D2958" t="s">
        <v>78</v>
      </c>
      <c r="E2958">
        <v>2023</v>
      </c>
      <c r="F2958">
        <v>32</v>
      </c>
      <c r="G2958" t="s">
        <v>82</v>
      </c>
      <c r="H2958" t="s">
        <v>80</v>
      </c>
      <c r="I2958">
        <v>93302</v>
      </c>
      <c r="J2958" t="s">
        <v>494</v>
      </c>
      <c r="K2958" t="s">
        <v>392</v>
      </c>
    </row>
    <row r="2959" spans="1:11" x14ac:dyDescent="0.35">
      <c r="A2959" t="s">
        <v>487</v>
      </c>
      <c r="B2959" t="s">
        <v>84</v>
      </c>
      <c r="C2959" t="s">
        <v>330</v>
      </c>
      <c r="D2959" t="s">
        <v>78</v>
      </c>
      <c r="E2959">
        <v>2023</v>
      </c>
      <c r="F2959">
        <v>32</v>
      </c>
      <c r="G2959" t="s">
        <v>82</v>
      </c>
      <c r="H2959" t="s">
        <v>81</v>
      </c>
      <c r="I2959">
        <v>42300.41</v>
      </c>
      <c r="J2959" t="s">
        <v>494</v>
      </c>
      <c r="K2959" t="s">
        <v>392</v>
      </c>
    </row>
    <row r="2960" spans="1:11" x14ac:dyDescent="0.35">
      <c r="A2960" t="s">
        <v>487</v>
      </c>
      <c r="B2960" t="s">
        <v>84</v>
      </c>
      <c r="C2960" t="s">
        <v>85</v>
      </c>
      <c r="D2960" t="s">
        <v>78</v>
      </c>
      <c r="E2960">
        <v>2022</v>
      </c>
      <c r="F2960">
        <v>32</v>
      </c>
      <c r="G2960" t="s">
        <v>82</v>
      </c>
      <c r="H2960" t="s">
        <v>80</v>
      </c>
      <c r="I2960">
        <v>2448.98</v>
      </c>
      <c r="J2960" t="s">
        <v>494</v>
      </c>
      <c r="K2960" t="s">
        <v>388</v>
      </c>
    </row>
    <row r="2961" spans="1:11" x14ac:dyDescent="0.35">
      <c r="A2961" t="s">
        <v>487</v>
      </c>
      <c r="B2961" t="s">
        <v>84</v>
      </c>
      <c r="C2961" t="s">
        <v>85</v>
      </c>
      <c r="D2961" t="s">
        <v>78</v>
      </c>
      <c r="E2961">
        <v>2023</v>
      </c>
      <c r="F2961">
        <v>11</v>
      </c>
      <c r="G2961" t="s">
        <v>79</v>
      </c>
      <c r="H2961" t="s">
        <v>80</v>
      </c>
      <c r="I2961">
        <v>5731</v>
      </c>
      <c r="J2961" t="s">
        <v>494</v>
      </c>
      <c r="K2961" t="s">
        <v>388</v>
      </c>
    </row>
    <row r="2962" spans="1:11" x14ac:dyDescent="0.35">
      <c r="A2962" t="s">
        <v>487</v>
      </c>
      <c r="B2962" t="s">
        <v>84</v>
      </c>
      <c r="C2962" t="s">
        <v>85</v>
      </c>
      <c r="D2962" t="s">
        <v>78</v>
      </c>
      <c r="E2962">
        <v>2023</v>
      </c>
      <c r="F2962">
        <v>12</v>
      </c>
      <c r="G2962" t="s">
        <v>73</v>
      </c>
      <c r="H2962" t="s">
        <v>80</v>
      </c>
      <c r="I2962">
        <v>286.55</v>
      </c>
      <c r="J2962" t="s">
        <v>494</v>
      </c>
      <c r="K2962" t="s">
        <v>388</v>
      </c>
    </row>
    <row r="2963" spans="1:11" x14ac:dyDescent="0.35">
      <c r="A2963" t="s">
        <v>487</v>
      </c>
      <c r="B2963" t="s">
        <v>84</v>
      </c>
      <c r="C2963" t="s">
        <v>85</v>
      </c>
      <c r="D2963" t="s">
        <v>78</v>
      </c>
      <c r="E2963">
        <v>2023</v>
      </c>
      <c r="F2963">
        <v>32</v>
      </c>
      <c r="G2963" t="s">
        <v>82</v>
      </c>
      <c r="H2963" t="s">
        <v>80</v>
      </c>
      <c r="I2963">
        <v>17497.55</v>
      </c>
      <c r="J2963" t="s">
        <v>494</v>
      </c>
      <c r="K2963" t="s">
        <v>388</v>
      </c>
    </row>
    <row r="2964" spans="1:11" x14ac:dyDescent="0.35">
      <c r="A2964" t="s">
        <v>487</v>
      </c>
      <c r="B2964" t="s">
        <v>84</v>
      </c>
      <c r="C2964" t="s">
        <v>372</v>
      </c>
      <c r="D2964" t="s">
        <v>78</v>
      </c>
      <c r="E2964">
        <v>2022</v>
      </c>
      <c r="F2964">
        <v>32</v>
      </c>
      <c r="G2964" t="s">
        <v>82</v>
      </c>
      <c r="H2964" t="s">
        <v>80</v>
      </c>
      <c r="I2964">
        <v>2196.58</v>
      </c>
      <c r="J2964" t="s">
        <v>494</v>
      </c>
      <c r="K2964" t="s">
        <v>401</v>
      </c>
    </row>
    <row r="2965" spans="1:11" x14ac:dyDescent="0.35">
      <c r="A2965" t="s">
        <v>487</v>
      </c>
      <c r="B2965" t="s">
        <v>84</v>
      </c>
      <c r="C2965" t="s">
        <v>372</v>
      </c>
      <c r="D2965" t="s">
        <v>78</v>
      </c>
      <c r="E2965">
        <v>2022</v>
      </c>
      <c r="F2965">
        <v>32</v>
      </c>
      <c r="G2965" t="s">
        <v>82</v>
      </c>
      <c r="H2965" t="s">
        <v>81</v>
      </c>
      <c r="I2965">
        <v>1711.78</v>
      </c>
      <c r="J2965" t="s">
        <v>494</v>
      </c>
      <c r="K2965" t="s">
        <v>401</v>
      </c>
    </row>
    <row r="2966" spans="1:11" x14ac:dyDescent="0.35">
      <c r="A2966" t="s">
        <v>487</v>
      </c>
      <c r="B2966" t="s">
        <v>84</v>
      </c>
      <c r="C2966" t="s">
        <v>335</v>
      </c>
      <c r="D2966" t="s">
        <v>78</v>
      </c>
      <c r="E2966">
        <v>2022</v>
      </c>
      <c r="F2966">
        <v>32</v>
      </c>
      <c r="G2966" t="s">
        <v>82</v>
      </c>
      <c r="H2966" t="s">
        <v>80</v>
      </c>
      <c r="I2966">
        <v>6678.43</v>
      </c>
      <c r="J2966" t="s">
        <v>494</v>
      </c>
      <c r="K2966" t="s">
        <v>393</v>
      </c>
    </row>
    <row r="2967" spans="1:11" x14ac:dyDescent="0.35">
      <c r="A2967" t="s">
        <v>487</v>
      </c>
      <c r="B2967" t="s">
        <v>84</v>
      </c>
      <c r="C2967" t="s">
        <v>335</v>
      </c>
      <c r="D2967" t="s">
        <v>78</v>
      </c>
      <c r="E2967">
        <v>2022</v>
      </c>
      <c r="F2967">
        <v>32</v>
      </c>
      <c r="G2967" t="s">
        <v>82</v>
      </c>
      <c r="H2967" t="s">
        <v>81</v>
      </c>
      <c r="I2967">
        <v>1604.11</v>
      </c>
      <c r="J2967" t="s">
        <v>494</v>
      </c>
      <c r="K2967" t="s">
        <v>393</v>
      </c>
    </row>
    <row r="2968" spans="1:11" x14ac:dyDescent="0.35">
      <c r="A2968" t="s">
        <v>487</v>
      </c>
      <c r="B2968" t="s">
        <v>84</v>
      </c>
      <c r="C2968" t="s">
        <v>352</v>
      </c>
      <c r="D2968" t="s">
        <v>78</v>
      </c>
      <c r="E2968">
        <v>2022</v>
      </c>
      <c r="F2968">
        <v>32</v>
      </c>
      <c r="G2968" t="s">
        <v>82</v>
      </c>
      <c r="H2968" t="s">
        <v>80</v>
      </c>
      <c r="I2968">
        <v>2109.77</v>
      </c>
      <c r="J2968" t="s">
        <v>494</v>
      </c>
      <c r="K2968" t="s">
        <v>399</v>
      </c>
    </row>
    <row r="2969" spans="1:11" x14ac:dyDescent="0.35">
      <c r="A2969" t="s">
        <v>487</v>
      </c>
      <c r="B2969" t="s">
        <v>84</v>
      </c>
      <c r="C2969" t="s">
        <v>352</v>
      </c>
      <c r="D2969" t="s">
        <v>78</v>
      </c>
      <c r="E2969">
        <v>2023</v>
      </c>
      <c r="F2969">
        <v>11</v>
      </c>
      <c r="G2969" t="s">
        <v>79</v>
      </c>
      <c r="H2969" t="s">
        <v>80</v>
      </c>
      <c r="I2969">
        <v>8814</v>
      </c>
      <c r="J2969" t="s">
        <v>494</v>
      </c>
      <c r="K2969" t="s">
        <v>399</v>
      </c>
    </row>
    <row r="2970" spans="1:11" x14ac:dyDescent="0.35">
      <c r="A2970" t="s">
        <v>487</v>
      </c>
      <c r="B2970" t="s">
        <v>84</v>
      </c>
      <c r="C2970" t="s">
        <v>352</v>
      </c>
      <c r="D2970" t="s">
        <v>78</v>
      </c>
      <c r="E2970">
        <v>2023</v>
      </c>
      <c r="F2970">
        <v>12</v>
      </c>
      <c r="G2970" t="s">
        <v>73</v>
      </c>
      <c r="H2970" t="s">
        <v>80</v>
      </c>
      <c r="I2970">
        <v>881.4</v>
      </c>
      <c r="J2970" t="s">
        <v>494</v>
      </c>
      <c r="K2970" t="s">
        <v>399</v>
      </c>
    </row>
    <row r="2971" spans="1:11" x14ac:dyDescent="0.35">
      <c r="A2971" t="s">
        <v>487</v>
      </c>
      <c r="B2971" t="s">
        <v>84</v>
      </c>
      <c r="C2971" t="s">
        <v>352</v>
      </c>
      <c r="D2971" t="s">
        <v>78</v>
      </c>
      <c r="E2971">
        <v>2023</v>
      </c>
      <c r="F2971">
        <v>32</v>
      </c>
      <c r="G2971" t="s">
        <v>82</v>
      </c>
      <c r="H2971" t="s">
        <v>80</v>
      </c>
      <c r="I2971">
        <v>10319.42</v>
      </c>
      <c r="J2971" t="s">
        <v>494</v>
      </c>
      <c r="K2971" t="s">
        <v>399</v>
      </c>
    </row>
    <row r="2972" spans="1:11" x14ac:dyDescent="0.35">
      <c r="A2972" t="s">
        <v>487</v>
      </c>
      <c r="B2972" t="s">
        <v>84</v>
      </c>
      <c r="C2972" t="s">
        <v>420</v>
      </c>
      <c r="D2972" t="s">
        <v>78</v>
      </c>
      <c r="E2972">
        <v>2023</v>
      </c>
      <c r="F2972">
        <v>32</v>
      </c>
      <c r="G2972" t="s">
        <v>82</v>
      </c>
      <c r="H2972" t="s">
        <v>80</v>
      </c>
      <c r="I2972">
        <v>3013.35</v>
      </c>
      <c r="J2972" t="s">
        <v>494</v>
      </c>
      <c r="K2972" t="s">
        <v>416</v>
      </c>
    </row>
    <row r="2973" spans="1:11" x14ac:dyDescent="0.35">
      <c r="A2973" t="s">
        <v>487</v>
      </c>
      <c r="B2973" t="s">
        <v>84</v>
      </c>
      <c r="C2973" t="s">
        <v>353</v>
      </c>
      <c r="D2973" t="s">
        <v>78</v>
      </c>
      <c r="E2973">
        <v>2022</v>
      </c>
      <c r="F2973">
        <v>32</v>
      </c>
      <c r="G2973" t="s">
        <v>82</v>
      </c>
      <c r="H2973" t="s">
        <v>80</v>
      </c>
      <c r="I2973">
        <v>1127</v>
      </c>
      <c r="J2973" t="s">
        <v>494</v>
      </c>
      <c r="K2973" t="s">
        <v>402</v>
      </c>
    </row>
    <row r="2974" spans="1:11" x14ac:dyDescent="0.35">
      <c r="A2974" t="s">
        <v>487</v>
      </c>
      <c r="B2974" t="s">
        <v>84</v>
      </c>
      <c r="C2974" t="s">
        <v>353</v>
      </c>
      <c r="D2974" t="s">
        <v>78</v>
      </c>
      <c r="E2974">
        <v>2022</v>
      </c>
      <c r="F2974">
        <v>32</v>
      </c>
      <c r="G2974" t="s">
        <v>82</v>
      </c>
      <c r="H2974" t="s">
        <v>81</v>
      </c>
      <c r="I2974">
        <v>3273.04</v>
      </c>
      <c r="J2974" t="s">
        <v>494</v>
      </c>
      <c r="K2974" t="s">
        <v>402</v>
      </c>
    </row>
    <row r="2975" spans="1:11" x14ac:dyDescent="0.35">
      <c r="A2975" t="s">
        <v>487</v>
      </c>
      <c r="B2975" t="s">
        <v>84</v>
      </c>
      <c r="C2975" t="s">
        <v>336</v>
      </c>
      <c r="D2975" t="s">
        <v>78</v>
      </c>
      <c r="E2975">
        <v>2022</v>
      </c>
      <c r="F2975">
        <v>32</v>
      </c>
      <c r="G2975" t="s">
        <v>82</v>
      </c>
      <c r="H2975" t="s">
        <v>80</v>
      </c>
      <c r="I2975">
        <v>3930.69</v>
      </c>
      <c r="J2975" t="s">
        <v>494</v>
      </c>
      <c r="K2975" t="s">
        <v>394</v>
      </c>
    </row>
    <row r="2976" spans="1:11" x14ac:dyDescent="0.35">
      <c r="A2976" t="s">
        <v>487</v>
      </c>
      <c r="B2976" t="s">
        <v>84</v>
      </c>
      <c r="C2976" t="s">
        <v>336</v>
      </c>
      <c r="D2976" t="s">
        <v>78</v>
      </c>
      <c r="E2976">
        <v>2023</v>
      </c>
      <c r="F2976">
        <v>11</v>
      </c>
      <c r="G2976" t="s">
        <v>79</v>
      </c>
      <c r="H2976" t="s">
        <v>80</v>
      </c>
      <c r="I2976">
        <v>3105</v>
      </c>
      <c r="J2976" t="s">
        <v>494</v>
      </c>
      <c r="K2976" t="s">
        <v>394</v>
      </c>
    </row>
    <row r="2977" spans="1:11" x14ac:dyDescent="0.35">
      <c r="A2977" t="s">
        <v>487</v>
      </c>
      <c r="B2977" t="s">
        <v>84</v>
      </c>
      <c r="C2977" t="s">
        <v>336</v>
      </c>
      <c r="D2977" t="s">
        <v>78</v>
      </c>
      <c r="E2977">
        <v>2023</v>
      </c>
      <c r="F2977">
        <v>12</v>
      </c>
      <c r="G2977" t="s">
        <v>73</v>
      </c>
      <c r="H2977" t="s">
        <v>80</v>
      </c>
      <c r="I2977">
        <v>248.4</v>
      </c>
      <c r="J2977" t="s">
        <v>494</v>
      </c>
      <c r="K2977" t="s">
        <v>394</v>
      </c>
    </row>
    <row r="2978" spans="1:11" x14ac:dyDescent="0.35">
      <c r="A2978" t="s">
        <v>487</v>
      </c>
      <c r="B2978" t="s">
        <v>84</v>
      </c>
      <c r="C2978" t="s">
        <v>336</v>
      </c>
      <c r="D2978" t="s">
        <v>78</v>
      </c>
      <c r="E2978">
        <v>2023</v>
      </c>
      <c r="F2978">
        <v>32</v>
      </c>
      <c r="G2978" t="s">
        <v>82</v>
      </c>
      <c r="H2978" t="s">
        <v>80</v>
      </c>
      <c r="I2978">
        <v>2679.65</v>
      </c>
      <c r="J2978" t="s">
        <v>494</v>
      </c>
      <c r="K2978" t="s">
        <v>394</v>
      </c>
    </row>
    <row r="2979" spans="1:11" x14ac:dyDescent="0.35">
      <c r="A2979" t="s">
        <v>487</v>
      </c>
      <c r="B2979" t="s">
        <v>84</v>
      </c>
      <c r="C2979" t="s">
        <v>337</v>
      </c>
      <c r="D2979" t="s">
        <v>78</v>
      </c>
      <c r="E2979">
        <v>2023</v>
      </c>
      <c r="F2979">
        <v>32</v>
      </c>
      <c r="G2979" t="s">
        <v>82</v>
      </c>
      <c r="H2979" t="s">
        <v>80</v>
      </c>
      <c r="I2979">
        <v>1039.7</v>
      </c>
      <c r="J2979" t="s">
        <v>494</v>
      </c>
      <c r="K2979" t="s">
        <v>395</v>
      </c>
    </row>
    <row r="2980" spans="1:11" x14ac:dyDescent="0.35">
      <c r="A2980" t="s">
        <v>487</v>
      </c>
      <c r="B2980" t="s">
        <v>84</v>
      </c>
      <c r="C2980" t="s">
        <v>338</v>
      </c>
      <c r="D2980" t="s">
        <v>78</v>
      </c>
      <c r="E2980">
        <v>2022</v>
      </c>
      <c r="F2980">
        <v>32</v>
      </c>
      <c r="G2980" t="s">
        <v>82</v>
      </c>
      <c r="H2980" t="s">
        <v>80</v>
      </c>
      <c r="I2980">
        <v>668.83</v>
      </c>
      <c r="J2980" t="s">
        <v>494</v>
      </c>
      <c r="K2980" t="s">
        <v>396</v>
      </c>
    </row>
    <row r="2981" spans="1:11" x14ac:dyDescent="0.35">
      <c r="A2981" t="s">
        <v>487</v>
      </c>
      <c r="B2981" t="s">
        <v>84</v>
      </c>
      <c r="C2981" t="s">
        <v>338</v>
      </c>
      <c r="D2981" t="s">
        <v>78</v>
      </c>
      <c r="E2981">
        <v>2023</v>
      </c>
      <c r="F2981">
        <v>11</v>
      </c>
      <c r="G2981" t="s">
        <v>79</v>
      </c>
      <c r="H2981" t="s">
        <v>80</v>
      </c>
      <c r="I2981">
        <v>514</v>
      </c>
      <c r="J2981" t="s">
        <v>494</v>
      </c>
      <c r="K2981" t="s">
        <v>396</v>
      </c>
    </row>
    <row r="2982" spans="1:11" x14ac:dyDescent="0.35">
      <c r="A2982" t="s">
        <v>487</v>
      </c>
      <c r="B2982" t="s">
        <v>84</v>
      </c>
      <c r="C2982" t="s">
        <v>338</v>
      </c>
      <c r="D2982" t="s">
        <v>78</v>
      </c>
      <c r="E2982">
        <v>2023</v>
      </c>
      <c r="F2982">
        <v>11</v>
      </c>
      <c r="G2982" t="s">
        <v>79</v>
      </c>
      <c r="H2982" t="s">
        <v>81</v>
      </c>
      <c r="I2982">
        <v>927</v>
      </c>
      <c r="J2982" t="s">
        <v>494</v>
      </c>
      <c r="K2982" t="s">
        <v>396</v>
      </c>
    </row>
    <row r="2983" spans="1:11" x14ac:dyDescent="0.35">
      <c r="A2983" t="s">
        <v>487</v>
      </c>
      <c r="B2983" t="s">
        <v>84</v>
      </c>
      <c r="C2983" t="s">
        <v>338</v>
      </c>
      <c r="D2983" t="s">
        <v>78</v>
      </c>
      <c r="E2983">
        <v>2023</v>
      </c>
      <c r="F2983">
        <v>12</v>
      </c>
      <c r="G2983" t="s">
        <v>73</v>
      </c>
      <c r="H2983" t="s">
        <v>80</v>
      </c>
      <c r="I2983">
        <v>51.4</v>
      </c>
      <c r="J2983" t="s">
        <v>494</v>
      </c>
      <c r="K2983" t="s">
        <v>396</v>
      </c>
    </row>
    <row r="2984" spans="1:11" x14ac:dyDescent="0.35">
      <c r="A2984" t="s">
        <v>487</v>
      </c>
      <c r="B2984" t="s">
        <v>84</v>
      </c>
      <c r="C2984" t="s">
        <v>338</v>
      </c>
      <c r="D2984" t="s">
        <v>78</v>
      </c>
      <c r="E2984">
        <v>2023</v>
      </c>
      <c r="F2984">
        <v>12</v>
      </c>
      <c r="G2984" t="s">
        <v>73</v>
      </c>
      <c r="H2984" t="s">
        <v>81</v>
      </c>
      <c r="I2984">
        <v>92.7</v>
      </c>
      <c r="J2984" t="s">
        <v>494</v>
      </c>
      <c r="K2984" t="s">
        <v>396</v>
      </c>
    </row>
    <row r="2985" spans="1:11" x14ac:dyDescent="0.35">
      <c r="A2985" t="s">
        <v>487</v>
      </c>
      <c r="B2985" t="s">
        <v>84</v>
      </c>
      <c r="C2985" t="s">
        <v>338</v>
      </c>
      <c r="D2985" t="s">
        <v>78</v>
      </c>
      <c r="E2985">
        <v>2023</v>
      </c>
      <c r="F2985">
        <v>32</v>
      </c>
      <c r="G2985" t="s">
        <v>82</v>
      </c>
      <c r="H2985" t="s">
        <v>80</v>
      </c>
      <c r="I2985">
        <v>487.24</v>
      </c>
      <c r="J2985" t="s">
        <v>494</v>
      </c>
      <c r="K2985" t="s">
        <v>396</v>
      </c>
    </row>
    <row r="2986" spans="1:11" x14ac:dyDescent="0.35">
      <c r="A2986" t="s">
        <v>487</v>
      </c>
      <c r="B2986" t="s">
        <v>84</v>
      </c>
      <c r="C2986" t="s">
        <v>338</v>
      </c>
      <c r="D2986" t="s">
        <v>78</v>
      </c>
      <c r="E2986">
        <v>2023</v>
      </c>
      <c r="F2986">
        <v>32</v>
      </c>
      <c r="G2986" t="s">
        <v>82</v>
      </c>
      <c r="H2986" t="s">
        <v>81</v>
      </c>
      <c r="I2986">
        <v>878.74</v>
      </c>
      <c r="J2986" t="s">
        <v>494</v>
      </c>
      <c r="K2986" t="s">
        <v>396</v>
      </c>
    </row>
    <row r="2987" spans="1:11" x14ac:dyDescent="0.35">
      <c r="A2987" t="s">
        <v>487</v>
      </c>
      <c r="B2987" t="s">
        <v>84</v>
      </c>
      <c r="C2987" t="s">
        <v>421</v>
      </c>
      <c r="D2987" t="s">
        <v>78</v>
      </c>
      <c r="E2987">
        <v>2022</v>
      </c>
      <c r="F2987">
        <v>32</v>
      </c>
      <c r="G2987" t="s">
        <v>82</v>
      </c>
      <c r="H2987" t="s">
        <v>80</v>
      </c>
      <c r="I2987">
        <v>1187.8499999999999</v>
      </c>
      <c r="J2987" t="s">
        <v>494</v>
      </c>
      <c r="K2987" t="s">
        <v>414</v>
      </c>
    </row>
    <row r="2988" spans="1:11" x14ac:dyDescent="0.35">
      <c r="A2988" t="s">
        <v>487</v>
      </c>
      <c r="B2988" t="s">
        <v>84</v>
      </c>
      <c r="C2988" t="s">
        <v>331</v>
      </c>
      <c r="D2988" t="s">
        <v>78</v>
      </c>
      <c r="E2988">
        <v>2022</v>
      </c>
      <c r="F2988">
        <v>11</v>
      </c>
      <c r="G2988" t="s">
        <v>79</v>
      </c>
      <c r="H2988" t="s">
        <v>80</v>
      </c>
      <c r="I2988">
        <v>-4</v>
      </c>
      <c r="J2988" t="s">
        <v>494</v>
      </c>
      <c r="K2988" t="s">
        <v>397</v>
      </c>
    </row>
    <row r="2989" spans="1:11" x14ac:dyDescent="0.35">
      <c r="A2989" t="s">
        <v>487</v>
      </c>
      <c r="B2989" t="s">
        <v>84</v>
      </c>
      <c r="C2989" t="s">
        <v>331</v>
      </c>
      <c r="D2989" t="s">
        <v>78</v>
      </c>
      <c r="E2989">
        <v>2022</v>
      </c>
      <c r="F2989">
        <v>11</v>
      </c>
      <c r="G2989" t="s">
        <v>79</v>
      </c>
      <c r="H2989" t="s">
        <v>81</v>
      </c>
      <c r="I2989">
        <v>1</v>
      </c>
      <c r="J2989" t="s">
        <v>494</v>
      </c>
      <c r="K2989" t="s">
        <v>397</v>
      </c>
    </row>
    <row r="2990" spans="1:11" x14ac:dyDescent="0.35">
      <c r="A2990" t="s">
        <v>487</v>
      </c>
      <c r="B2990" t="s">
        <v>84</v>
      </c>
      <c r="C2990" t="s">
        <v>331</v>
      </c>
      <c r="D2990" t="s">
        <v>78</v>
      </c>
      <c r="E2990">
        <v>2022</v>
      </c>
      <c r="F2990">
        <v>12</v>
      </c>
      <c r="G2990" t="s">
        <v>73</v>
      </c>
      <c r="H2990" t="s">
        <v>80</v>
      </c>
      <c r="I2990">
        <v>-0.4</v>
      </c>
      <c r="J2990" t="s">
        <v>494</v>
      </c>
      <c r="K2990" t="s">
        <v>397</v>
      </c>
    </row>
    <row r="2991" spans="1:11" x14ac:dyDescent="0.35">
      <c r="A2991" t="s">
        <v>487</v>
      </c>
      <c r="B2991" t="s">
        <v>84</v>
      </c>
      <c r="C2991" t="s">
        <v>331</v>
      </c>
      <c r="D2991" t="s">
        <v>78</v>
      </c>
      <c r="E2991">
        <v>2022</v>
      </c>
      <c r="F2991">
        <v>12</v>
      </c>
      <c r="G2991" t="s">
        <v>73</v>
      </c>
      <c r="H2991" t="s">
        <v>81</v>
      </c>
      <c r="I2991">
        <v>0.1</v>
      </c>
      <c r="J2991" t="s">
        <v>494</v>
      </c>
      <c r="K2991" t="s">
        <v>397</v>
      </c>
    </row>
    <row r="2992" spans="1:11" x14ac:dyDescent="0.35">
      <c r="A2992" t="s">
        <v>487</v>
      </c>
      <c r="B2992" t="s">
        <v>84</v>
      </c>
      <c r="C2992" t="s">
        <v>331</v>
      </c>
      <c r="D2992" t="s">
        <v>78</v>
      </c>
      <c r="E2992">
        <v>2022</v>
      </c>
      <c r="F2992">
        <v>32</v>
      </c>
      <c r="G2992" t="s">
        <v>82</v>
      </c>
      <c r="H2992" t="s">
        <v>80</v>
      </c>
      <c r="I2992">
        <v>41810.42</v>
      </c>
      <c r="J2992" t="s">
        <v>494</v>
      </c>
      <c r="K2992" t="s">
        <v>397</v>
      </c>
    </row>
    <row r="2993" spans="1:11" x14ac:dyDescent="0.35">
      <c r="A2993" t="s">
        <v>487</v>
      </c>
      <c r="B2993" t="s">
        <v>84</v>
      </c>
      <c r="C2993" t="s">
        <v>331</v>
      </c>
      <c r="D2993" t="s">
        <v>78</v>
      </c>
      <c r="E2993">
        <v>2022</v>
      </c>
      <c r="F2993">
        <v>32</v>
      </c>
      <c r="G2993" t="s">
        <v>82</v>
      </c>
      <c r="H2993" t="s">
        <v>81</v>
      </c>
      <c r="I2993">
        <v>7719.03</v>
      </c>
      <c r="J2993" t="s">
        <v>494</v>
      </c>
      <c r="K2993" t="s">
        <v>397</v>
      </c>
    </row>
    <row r="2994" spans="1:11" x14ac:dyDescent="0.35">
      <c r="A2994" t="s">
        <v>487</v>
      </c>
      <c r="B2994" t="s">
        <v>84</v>
      </c>
      <c r="C2994" t="s">
        <v>331</v>
      </c>
      <c r="D2994" t="s">
        <v>78</v>
      </c>
      <c r="E2994">
        <v>2023</v>
      </c>
      <c r="F2994">
        <v>11</v>
      </c>
      <c r="G2994" t="s">
        <v>79</v>
      </c>
      <c r="H2994" t="s">
        <v>80</v>
      </c>
      <c r="I2994">
        <v>25788</v>
      </c>
      <c r="J2994" t="s">
        <v>494</v>
      </c>
      <c r="K2994" t="s">
        <v>397</v>
      </c>
    </row>
    <row r="2995" spans="1:11" x14ac:dyDescent="0.35">
      <c r="A2995" t="s">
        <v>487</v>
      </c>
      <c r="B2995" t="s">
        <v>84</v>
      </c>
      <c r="C2995" t="s">
        <v>331</v>
      </c>
      <c r="D2995" t="s">
        <v>78</v>
      </c>
      <c r="E2995">
        <v>2023</v>
      </c>
      <c r="F2995">
        <v>11</v>
      </c>
      <c r="G2995" t="s">
        <v>79</v>
      </c>
      <c r="H2995" t="s">
        <v>81</v>
      </c>
      <c r="I2995">
        <v>8421</v>
      </c>
      <c r="J2995" t="s">
        <v>494</v>
      </c>
      <c r="K2995" t="s">
        <v>397</v>
      </c>
    </row>
    <row r="2996" spans="1:11" x14ac:dyDescent="0.35">
      <c r="A2996" t="s">
        <v>487</v>
      </c>
      <c r="B2996" t="s">
        <v>84</v>
      </c>
      <c r="C2996" t="s">
        <v>331</v>
      </c>
      <c r="D2996" t="s">
        <v>78</v>
      </c>
      <c r="E2996">
        <v>2023</v>
      </c>
      <c r="F2996">
        <v>12</v>
      </c>
      <c r="G2996" t="s">
        <v>73</v>
      </c>
      <c r="H2996" t="s">
        <v>80</v>
      </c>
      <c r="I2996">
        <v>2578.8000000000002</v>
      </c>
      <c r="J2996" t="s">
        <v>494</v>
      </c>
      <c r="K2996" t="s">
        <v>397</v>
      </c>
    </row>
    <row r="2997" spans="1:11" x14ac:dyDescent="0.35">
      <c r="A2997" t="s">
        <v>487</v>
      </c>
      <c r="B2997" t="s">
        <v>84</v>
      </c>
      <c r="C2997" t="s">
        <v>331</v>
      </c>
      <c r="D2997" t="s">
        <v>78</v>
      </c>
      <c r="E2997">
        <v>2023</v>
      </c>
      <c r="F2997">
        <v>12</v>
      </c>
      <c r="G2997" t="s">
        <v>73</v>
      </c>
      <c r="H2997" t="s">
        <v>81</v>
      </c>
      <c r="I2997">
        <v>842.1</v>
      </c>
      <c r="J2997" t="s">
        <v>494</v>
      </c>
      <c r="K2997" t="s">
        <v>397</v>
      </c>
    </row>
    <row r="2998" spans="1:11" x14ac:dyDescent="0.35">
      <c r="A2998" t="s">
        <v>487</v>
      </c>
      <c r="B2998" t="s">
        <v>84</v>
      </c>
      <c r="C2998" t="s">
        <v>331</v>
      </c>
      <c r="D2998" t="s">
        <v>78</v>
      </c>
      <c r="E2998">
        <v>2023</v>
      </c>
      <c r="F2998">
        <v>32</v>
      </c>
      <c r="G2998" t="s">
        <v>82</v>
      </c>
      <c r="H2998" t="s">
        <v>80</v>
      </c>
      <c r="I2998">
        <v>59881.74</v>
      </c>
      <c r="J2998" t="s">
        <v>494</v>
      </c>
      <c r="K2998" t="s">
        <v>397</v>
      </c>
    </row>
    <row r="2999" spans="1:11" x14ac:dyDescent="0.35">
      <c r="A2999" t="s">
        <v>487</v>
      </c>
      <c r="B2999" t="s">
        <v>84</v>
      </c>
      <c r="C2999" t="s">
        <v>331</v>
      </c>
      <c r="D2999" t="s">
        <v>78</v>
      </c>
      <c r="E2999">
        <v>2023</v>
      </c>
      <c r="F2999">
        <v>32</v>
      </c>
      <c r="G2999" t="s">
        <v>82</v>
      </c>
      <c r="H2999" t="s">
        <v>81</v>
      </c>
      <c r="I2999">
        <v>26747.87</v>
      </c>
      <c r="J2999" t="s">
        <v>494</v>
      </c>
      <c r="K2999" t="s">
        <v>397</v>
      </c>
    </row>
    <row r="3000" spans="1:11" x14ac:dyDescent="0.35">
      <c r="A3000" t="s">
        <v>487</v>
      </c>
      <c r="B3000" t="s">
        <v>84</v>
      </c>
      <c r="C3000" t="s">
        <v>339</v>
      </c>
      <c r="D3000" t="s">
        <v>78</v>
      </c>
      <c r="E3000">
        <v>2022</v>
      </c>
      <c r="F3000">
        <v>32</v>
      </c>
      <c r="G3000" t="s">
        <v>82</v>
      </c>
      <c r="H3000" t="s">
        <v>80</v>
      </c>
      <c r="I3000">
        <v>1819.97</v>
      </c>
      <c r="J3000" t="s">
        <v>494</v>
      </c>
      <c r="K3000" t="s">
        <v>398</v>
      </c>
    </row>
    <row r="3001" spans="1:11" x14ac:dyDescent="0.35">
      <c r="A3001" t="s">
        <v>487</v>
      </c>
      <c r="B3001" t="s">
        <v>84</v>
      </c>
      <c r="C3001" t="s">
        <v>339</v>
      </c>
      <c r="D3001" t="s">
        <v>78</v>
      </c>
      <c r="E3001">
        <v>2022</v>
      </c>
      <c r="F3001">
        <v>32</v>
      </c>
      <c r="G3001" t="s">
        <v>82</v>
      </c>
      <c r="H3001" t="s">
        <v>81</v>
      </c>
      <c r="I3001">
        <v>1816.3</v>
      </c>
      <c r="J3001" t="s">
        <v>494</v>
      </c>
      <c r="K3001" t="s">
        <v>398</v>
      </c>
    </row>
    <row r="3002" spans="1:11" x14ac:dyDescent="0.35">
      <c r="A3002" t="s">
        <v>487</v>
      </c>
      <c r="B3002" t="s">
        <v>84</v>
      </c>
      <c r="C3002" t="s">
        <v>339</v>
      </c>
      <c r="D3002" t="s">
        <v>78</v>
      </c>
      <c r="E3002">
        <v>2023</v>
      </c>
      <c r="F3002">
        <v>11</v>
      </c>
      <c r="G3002" t="s">
        <v>79</v>
      </c>
      <c r="H3002" t="s">
        <v>80</v>
      </c>
      <c r="I3002">
        <v>1139</v>
      </c>
      <c r="J3002" t="s">
        <v>494</v>
      </c>
      <c r="K3002" t="s">
        <v>398</v>
      </c>
    </row>
    <row r="3003" spans="1:11" x14ac:dyDescent="0.35">
      <c r="A3003" t="s">
        <v>487</v>
      </c>
      <c r="B3003" t="s">
        <v>84</v>
      </c>
      <c r="C3003" t="s">
        <v>339</v>
      </c>
      <c r="D3003" t="s">
        <v>78</v>
      </c>
      <c r="E3003">
        <v>2023</v>
      </c>
      <c r="F3003">
        <v>11</v>
      </c>
      <c r="G3003" t="s">
        <v>79</v>
      </c>
      <c r="H3003" t="s">
        <v>81</v>
      </c>
      <c r="I3003">
        <v>3979</v>
      </c>
      <c r="J3003" t="s">
        <v>494</v>
      </c>
      <c r="K3003" t="s">
        <v>398</v>
      </c>
    </row>
    <row r="3004" spans="1:11" x14ac:dyDescent="0.35">
      <c r="A3004" t="s">
        <v>487</v>
      </c>
      <c r="B3004" t="s">
        <v>84</v>
      </c>
      <c r="C3004" t="s">
        <v>339</v>
      </c>
      <c r="D3004" t="s">
        <v>78</v>
      </c>
      <c r="E3004">
        <v>2023</v>
      </c>
      <c r="F3004">
        <v>12</v>
      </c>
      <c r="G3004" t="s">
        <v>73</v>
      </c>
      <c r="H3004" t="s">
        <v>80</v>
      </c>
      <c r="I3004">
        <v>113.9</v>
      </c>
      <c r="J3004" t="s">
        <v>494</v>
      </c>
      <c r="K3004" t="s">
        <v>398</v>
      </c>
    </row>
    <row r="3005" spans="1:11" x14ac:dyDescent="0.35">
      <c r="A3005" t="s">
        <v>487</v>
      </c>
      <c r="B3005" t="s">
        <v>84</v>
      </c>
      <c r="C3005" t="s">
        <v>339</v>
      </c>
      <c r="D3005" t="s">
        <v>78</v>
      </c>
      <c r="E3005">
        <v>2023</v>
      </c>
      <c r="F3005">
        <v>12</v>
      </c>
      <c r="G3005" t="s">
        <v>73</v>
      </c>
      <c r="H3005" t="s">
        <v>81</v>
      </c>
      <c r="I3005">
        <v>397.9</v>
      </c>
      <c r="J3005" t="s">
        <v>494</v>
      </c>
      <c r="K3005" t="s">
        <v>398</v>
      </c>
    </row>
    <row r="3006" spans="1:11" x14ac:dyDescent="0.35">
      <c r="A3006" t="s">
        <v>487</v>
      </c>
      <c r="B3006" t="s">
        <v>84</v>
      </c>
      <c r="C3006" t="s">
        <v>339</v>
      </c>
      <c r="D3006" t="s">
        <v>78</v>
      </c>
      <c r="E3006">
        <v>2023</v>
      </c>
      <c r="F3006">
        <v>32</v>
      </c>
      <c r="G3006" t="s">
        <v>82</v>
      </c>
      <c r="H3006" t="s">
        <v>80</v>
      </c>
      <c r="I3006">
        <v>1089.07</v>
      </c>
      <c r="J3006" t="s">
        <v>494</v>
      </c>
      <c r="K3006" t="s">
        <v>398</v>
      </c>
    </row>
    <row r="3007" spans="1:11" x14ac:dyDescent="0.35">
      <c r="A3007" t="s">
        <v>487</v>
      </c>
      <c r="B3007" t="s">
        <v>84</v>
      </c>
      <c r="C3007" t="s">
        <v>339</v>
      </c>
      <c r="D3007" t="s">
        <v>78</v>
      </c>
      <c r="E3007">
        <v>2023</v>
      </c>
      <c r="F3007">
        <v>32</v>
      </c>
      <c r="G3007" t="s">
        <v>82</v>
      </c>
      <c r="H3007" t="s">
        <v>81</v>
      </c>
      <c r="I3007">
        <v>3804.58</v>
      </c>
      <c r="J3007" t="s">
        <v>494</v>
      </c>
      <c r="K3007" t="s">
        <v>398</v>
      </c>
    </row>
    <row r="3008" spans="1:11" x14ac:dyDescent="0.35">
      <c r="A3008" t="s">
        <v>487</v>
      </c>
      <c r="B3008" t="s">
        <v>304</v>
      </c>
      <c r="C3008" t="s">
        <v>87</v>
      </c>
      <c r="D3008" t="s">
        <v>78</v>
      </c>
      <c r="E3008">
        <v>2022</v>
      </c>
      <c r="F3008">
        <v>11</v>
      </c>
      <c r="G3008" t="s">
        <v>79</v>
      </c>
      <c r="H3008" t="s">
        <v>80</v>
      </c>
      <c r="I3008">
        <v>-102302</v>
      </c>
      <c r="J3008" t="s">
        <v>495</v>
      </c>
      <c r="K3008" t="s">
        <v>387</v>
      </c>
    </row>
    <row r="3009" spans="1:11" x14ac:dyDescent="0.35">
      <c r="A3009" t="s">
        <v>487</v>
      </c>
      <c r="B3009" t="s">
        <v>304</v>
      </c>
      <c r="C3009" t="s">
        <v>87</v>
      </c>
      <c r="D3009" t="s">
        <v>78</v>
      </c>
      <c r="E3009">
        <v>2022</v>
      </c>
      <c r="F3009">
        <v>11</v>
      </c>
      <c r="G3009" t="s">
        <v>79</v>
      </c>
      <c r="H3009" t="s">
        <v>81</v>
      </c>
      <c r="I3009">
        <v>3457</v>
      </c>
      <c r="J3009" t="s">
        <v>495</v>
      </c>
      <c r="K3009" t="s">
        <v>387</v>
      </c>
    </row>
    <row r="3010" spans="1:11" x14ac:dyDescent="0.35">
      <c r="A3010" t="s">
        <v>487</v>
      </c>
      <c r="B3010" t="s">
        <v>304</v>
      </c>
      <c r="C3010" t="s">
        <v>87</v>
      </c>
      <c r="D3010" t="s">
        <v>78</v>
      </c>
      <c r="E3010">
        <v>2022</v>
      </c>
      <c r="F3010">
        <v>12</v>
      </c>
      <c r="G3010" t="s">
        <v>73</v>
      </c>
      <c r="H3010" t="s">
        <v>80</v>
      </c>
      <c r="I3010">
        <v>-10230.200000000001</v>
      </c>
      <c r="J3010" t="s">
        <v>495</v>
      </c>
      <c r="K3010" t="s">
        <v>387</v>
      </c>
    </row>
    <row r="3011" spans="1:11" x14ac:dyDescent="0.35">
      <c r="A3011" t="s">
        <v>487</v>
      </c>
      <c r="B3011" t="s">
        <v>304</v>
      </c>
      <c r="C3011" t="s">
        <v>87</v>
      </c>
      <c r="D3011" t="s">
        <v>78</v>
      </c>
      <c r="E3011">
        <v>2022</v>
      </c>
      <c r="F3011">
        <v>12</v>
      </c>
      <c r="G3011" t="s">
        <v>73</v>
      </c>
      <c r="H3011" t="s">
        <v>81</v>
      </c>
      <c r="I3011">
        <v>345.7</v>
      </c>
      <c r="J3011" t="s">
        <v>495</v>
      </c>
      <c r="K3011" t="s">
        <v>387</v>
      </c>
    </row>
    <row r="3012" spans="1:11" x14ac:dyDescent="0.35">
      <c r="A3012" t="s">
        <v>487</v>
      </c>
      <c r="B3012" t="s">
        <v>304</v>
      </c>
      <c r="C3012" t="s">
        <v>87</v>
      </c>
      <c r="D3012" t="s">
        <v>78</v>
      </c>
      <c r="E3012">
        <v>2022</v>
      </c>
      <c r="F3012">
        <v>32</v>
      </c>
      <c r="G3012" t="s">
        <v>82</v>
      </c>
      <c r="H3012" t="s">
        <v>80</v>
      </c>
      <c r="I3012">
        <v>1321150</v>
      </c>
      <c r="J3012" t="s">
        <v>495</v>
      </c>
      <c r="K3012" t="s">
        <v>387</v>
      </c>
    </row>
    <row r="3013" spans="1:11" x14ac:dyDescent="0.35">
      <c r="A3013" t="s">
        <v>487</v>
      </c>
      <c r="B3013" t="s">
        <v>304</v>
      </c>
      <c r="C3013" t="s">
        <v>87</v>
      </c>
      <c r="D3013" t="s">
        <v>78</v>
      </c>
      <c r="E3013">
        <v>2022</v>
      </c>
      <c r="F3013">
        <v>32</v>
      </c>
      <c r="G3013" t="s">
        <v>82</v>
      </c>
      <c r="H3013" t="s">
        <v>81</v>
      </c>
      <c r="I3013">
        <v>22941</v>
      </c>
      <c r="J3013" t="s">
        <v>495</v>
      </c>
      <c r="K3013" t="s">
        <v>387</v>
      </c>
    </row>
    <row r="3014" spans="1:11" x14ac:dyDescent="0.35">
      <c r="A3014" t="s">
        <v>487</v>
      </c>
      <c r="B3014" t="s">
        <v>304</v>
      </c>
      <c r="C3014" t="s">
        <v>87</v>
      </c>
      <c r="D3014" t="s">
        <v>78</v>
      </c>
      <c r="E3014">
        <v>2023</v>
      </c>
      <c r="F3014">
        <v>11</v>
      </c>
      <c r="G3014" t="s">
        <v>79</v>
      </c>
      <c r="H3014" t="s">
        <v>80</v>
      </c>
      <c r="I3014">
        <v>1093476</v>
      </c>
      <c r="J3014" t="s">
        <v>495</v>
      </c>
      <c r="K3014" t="s">
        <v>387</v>
      </c>
    </row>
    <row r="3015" spans="1:11" x14ac:dyDescent="0.35">
      <c r="A3015" t="s">
        <v>487</v>
      </c>
      <c r="B3015" t="s">
        <v>304</v>
      </c>
      <c r="C3015" t="s">
        <v>87</v>
      </c>
      <c r="D3015" t="s">
        <v>78</v>
      </c>
      <c r="E3015">
        <v>2023</v>
      </c>
      <c r="F3015">
        <v>11</v>
      </c>
      <c r="G3015" t="s">
        <v>79</v>
      </c>
      <c r="H3015" t="s">
        <v>81</v>
      </c>
      <c r="I3015">
        <v>39353</v>
      </c>
      <c r="J3015" t="s">
        <v>495</v>
      </c>
      <c r="K3015" t="s">
        <v>387</v>
      </c>
    </row>
    <row r="3016" spans="1:11" x14ac:dyDescent="0.35">
      <c r="A3016" t="s">
        <v>487</v>
      </c>
      <c r="B3016" t="s">
        <v>304</v>
      </c>
      <c r="C3016" t="s">
        <v>87</v>
      </c>
      <c r="D3016" t="s">
        <v>78</v>
      </c>
      <c r="E3016">
        <v>2023</v>
      </c>
      <c r="F3016">
        <v>12</v>
      </c>
      <c r="G3016" t="s">
        <v>73</v>
      </c>
      <c r="H3016" t="s">
        <v>80</v>
      </c>
      <c r="I3016">
        <v>109347.6</v>
      </c>
      <c r="J3016" t="s">
        <v>495</v>
      </c>
      <c r="K3016" t="s">
        <v>387</v>
      </c>
    </row>
    <row r="3017" spans="1:11" x14ac:dyDescent="0.35">
      <c r="A3017" t="s">
        <v>487</v>
      </c>
      <c r="B3017" t="s">
        <v>304</v>
      </c>
      <c r="C3017" t="s">
        <v>87</v>
      </c>
      <c r="D3017" t="s">
        <v>78</v>
      </c>
      <c r="E3017">
        <v>2023</v>
      </c>
      <c r="F3017">
        <v>12</v>
      </c>
      <c r="G3017" t="s">
        <v>73</v>
      </c>
      <c r="H3017" t="s">
        <v>81</v>
      </c>
      <c r="I3017">
        <v>3935.3</v>
      </c>
      <c r="J3017" t="s">
        <v>495</v>
      </c>
      <c r="K3017" t="s">
        <v>387</v>
      </c>
    </row>
    <row r="3018" spans="1:11" x14ac:dyDescent="0.35">
      <c r="A3018" t="s">
        <v>487</v>
      </c>
      <c r="B3018" t="s">
        <v>304</v>
      </c>
      <c r="C3018" t="s">
        <v>87</v>
      </c>
      <c r="D3018" t="s">
        <v>78</v>
      </c>
      <c r="E3018">
        <v>2023</v>
      </c>
      <c r="F3018">
        <v>32</v>
      </c>
      <c r="G3018" t="s">
        <v>82</v>
      </c>
      <c r="H3018" t="s">
        <v>80</v>
      </c>
      <c r="I3018">
        <v>4190998</v>
      </c>
      <c r="J3018" t="s">
        <v>495</v>
      </c>
      <c r="K3018" t="s">
        <v>387</v>
      </c>
    </row>
    <row r="3019" spans="1:11" x14ac:dyDescent="0.35">
      <c r="A3019" t="s">
        <v>487</v>
      </c>
      <c r="B3019" t="s">
        <v>304</v>
      </c>
      <c r="C3019" t="s">
        <v>87</v>
      </c>
      <c r="D3019" t="s">
        <v>78</v>
      </c>
      <c r="E3019">
        <v>2023</v>
      </c>
      <c r="F3019">
        <v>32</v>
      </c>
      <c r="G3019" t="s">
        <v>82</v>
      </c>
      <c r="H3019" t="s">
        <v>81</v>
      </c>
      <c r="I3019">
        <v>102662</v>
      </c>
      <c r="J3019" t="s">
        <v>495</v>
      </c>
      <c r="K3019" t="s">
        <v>387</v>
      </c>
    </row>
    <row r="3020" spans="1:11" x14ac:dyDescent="0.35">
      <c r="A3020" t="s">
        <v>487</v>
      </c>
      <c r="B3020" t="s">
        <v>84</v>
      </c>
      <c r="C3020" t="s">
        <v>411</v>
      </c>
      <c r="D3020" t="s">
        <v>78</v>
      </c>
      <c r="E3020">
        <v>2022</v>
      </c>
      <c r="F3020">
        <v>32</v>
      </c>
      <c r="G3020" t="s">
        <v>82</v>
      </c>
      <c r="H3020" t="s">
        <v>80</v>
      </c>
      <c r="I3020">
        <v>887.75</v>
      </c>
      <c r="J3020" t="s">
        <v>495</v>
      </c>
      <c r="K3020" t="s">
        <v>412</v>
      </c>
    </row>
    <row r="3021" spans="1:11" x14ac:dyDescent="0.35">
      <c r="A3021" t="s">
        <v>487</v>
      </c>
      <c r="B3021" t="s">
        <v>84</v>
      </c>
      <c r="C3021" t="s">
        <v>411</v>
      </c>
      <c r="D3021" t="s">
        <v>78</v>
      </c>
      <c r="E3021">
        <v>2023</v>
      </c>
      <c r="F3021">
        <v>11</v>
      </c>
      <c r="G3021" t="s">
        <v>79</v>
      </c>
      <c r="H3021" t="s">
        <v>80</v>
      </c>
      <c r="I3021">
        <v>1174</v>
      </c>
      <c r="J3021" t="s">
        <v>495</v>
      </c>
      <c r="K3021" t="s">
        <v>412</v>
      </c>
    </row>
    <row r="3022" spans="1:11" x14ac:dyDescent="0.35">
      <c r="A3022" t="s">
        <v>487</v>
      </c>
      <c r="B3022" t="s">
        <v>84</v>
      </c>
      <c r="C3022" t="s">
        <v>411</v>
      </c>
      <c r="D3022" t="s">
        <v>78</v>
      </c>
      <c r="E3022">
        <v>2023</v>
      </c>
      <c r="F3022">
        <v>12</v>
      </c>
      <c r="G3022" t="s">
        <v>73</v>
      </c>
      <c r="H3022" t="s">
        <v>80</v>
      </c>
      <c r="I3022">
        <v>117.4</v>
      </c>
      <c r="J3022" t="s">
        <v>495</v>
      </c>
      <c r="K3022" t="s">
        <v>412</v>
      </c>
    </row>
    <row r="3023" spans="1:11" x14ac:dyDescent="0.35">
      <c r="A3023" t="s">
        <v>487</v>
      </c>
      <c r="B3023" t="s">
        <v>84</v>
      </c>
      <c r="C3023" t="s">
        <v>411</v>
      </c>
      <c r="D3023" t="s">
        <v>78</v>
      </c>
      <c r="E3023">
        <v>2023</v>
      </c>
      <c r="F3023">
        <v>32</v>
      </c>
      <c r="G3023" t="s">
        <v>82</v>
      </c>
      <c r="H3023" t="s">
        <v>80</v>
      </c>
      <c r="I3023">
        <v>4933.25</v>
      </c>
      <c r="J3023" t="s">
        <v>495</v>
      </c>
      <c r="K3023" t="s">
        <v>412</v>
      </c>
    </row>
    <row r="3024" spans="1:11" x14ac:dyDescent="0.35">
      <c r="A3024" t="s">
        <v>487</v>
      </c>
      <c r="B3024" t="s">
        <v>84</v>
      </c>
      <c r="C3024" t="s">
        <v>411</v>
      </c>
      <c r="D3024" t="s">
        <v>78</v>
      </c>
      <c r="E3024">
        <v>2023</v>
      </c>
      <c r="F3024">
        <v>32</v>
      </c>
      <c r="G3024" t="s">
        <v>82</v>
      </c>
      <c r="H3024" t="s">
        <v>81</v>
      </c>
      <c r="I3024">
        <v>702.53</v>
      </c>
      <c r="J3024" t="s">
        <v>495</v>
      </c>
      <c r="K3024" t="s">
        <v>412</v>
      </c>
    </row>
    <row r="3025" spans="1:11" x14ac:dyDescent="0.35">
      <c r="A3025" t="s">
        <v>487</v>
      </c>
      <c r="B3025" t="s">
        <v>84</v>
      </c>
      <c r="C3025" t="s">
        <v>351</v>
      </c>
      <c r="D3025" t="s">
        <v>78</v>
      </c>
      <c r="E3025">
        <v>2022</v>
      </c>
      <c r="F3025">
        <v>11</v>
      </c>
      <c r="G3025" t="s">
        <v>79</v>
      </c>
      <c r="H3025" t="s">
        <v>80</v>
      </c>
      <c r="I3025">
        <v>-370</v>
      </c>
      <c r="J3025" t="s">
        <v>495</v>
      </c>
      <c r="K3025" t="s">
        <v>403</v>
      </c>
    </row>
    <row r="3026" spans="1:11" x14ac:dyDescent="0.35">
      <c r="A3026" t="s">
        <v>487</v>
      </c>
      <c r="B3026" t="s">
        <v>84</v>
      </c>
      <c r="C3026" t="s">
        <v>351</v>
      </c>
      <c r="D3026" t="s">
        <v>78</v>
      </c>
      <c r="E3026">
        <v>2022</v>
      </c>
      <c r="F3026">
        <v>11</v>
      </c>
      <c r="G3026" t="s">
        <v>79</v>
      </c>
      <c r="H3026" t="s">
        <v>81</v>
      </c>
      <c r="I3026">
        <v>-278</v>
      </c>
      <c r="J3026" t="s">
        <v>495</v>
      </c>
      <c r="K3026" t="s">
        <v>403</v>
      </c>
    </row>
    <row r="3027" spans="1:11" x14ac:dyDescent="0.35">
      <c r="A3027" t="s">
        <v>487</v>
      </c>
      <c r="B3027" t="s">
        <v>84</v>
      </c>
      <c r="C3027" t="s">
        <v>351</v>
      </c>
      <c r="D3027" t="s">
        <v>78</v>
      </c>
      <c r="E3027">
        <v>2022</v>
      </c>
      <c r="F3027">
        <v>12</v>
      </c>
      <c r="G3027" t="s">
        <v>73</v>
      </c>
      <c r="H3027" t="s">
        <v>80</v>
      </c>
      <c r="I3027">
        <v>-37</v>
      </c>
      <c r="J3027" t="s">
        <v>495</v>
      </c>
      <c r="K3027" t="s">
        <v>403</v>
      </c>
    </row>
    <row r="3028" spans="1:11" x14ac:dyDescent="0.35">
      <c r="A3028" t="s">
        <v>487</v>
      </c>
      <c r="B3028" t="s">
        <v>84</v>
      </c>
      <c r="C3028" t="s">
        <v>351</v>
      </c>
      <c r="D3028" t="s">
        <v>78</v>
      </c>
      <c r="E3028">
        <v>2022</v>
      </c>
      <c r="F3028">
        <v>12</v>
      </c>
      <c r="G3028" t="s">
        <v>73</v>
      </c>
      <c r="H3028" t="s">
        <v>81</v>
      </c>
      <c r="I3028">
        <v>-27.8</v>
      </c>
      <c r="J3028" t="s">
        <v>495</v>
      </c>
      <c r="K3028" t="s">
        <v>403</v>
      </c>
    </row>
    <row r="3029" spans="1:11" x14ac:dyDescent="0.35">
      <c r="A3029" t="s">
        <v>487</v>
      </c>
      <c r="B3029" t="s">
        <v>84</v>
      </c>
      <c r="C3029" t="s">
        <v>351</v>
      </c>
      <c r="D3029" t="s">
        <v>78</v>
      </c>
      <c r="E3029">
        <v>2022</v>
      </c>
      <c r="F3029">
        <v>32</v>
      </c>
      <c r="G3029" t="s">
        <v>82</v>
      </c>
      <c r="H3029" t="s">
        <v>80</v>
      </c>
      <c r="I3029">
        <v>1022.22</v>
      </c>
      <c r="J3029" t="s">
        <v>495</v>
      </c>
      <c r="K3029" t="s">
        <v>403</v>
      </c>
    </row>
    <row r="3030" spans="1:11" x14ac:dyDescent="0.35">
      <c r="A3030" t="s">
        <v>487</v>
      </c>
      <c r="B3030" t="s">
        <v>84</v>
      </c>
      <c r="C3030" t="s">
        <v>384</v>
      </c>
      <c r="D3030" t="s">
        <v>78</v>
      </c>
      <c r="E3030">
        <v>2022</v>
      </c>
      <c r="F3030">
        <v>11</v>
      </c>
      <c r="G3030" t="s">
        <v>79</v>
      </c>
      <c r="H3030" t="s">
        <v>80</v>
      </c>
      <c r="I3030">
        <v>-3450</v>
      </c>
      <c r="J3030" t="s">
        <v>495</v>
      </c>
      <c r="K3030" t="s">
        <v>413</v>
      </c>
    </row>
    <row r="3031" spans="1:11" x14ac:dyDescent="0.35">
      <c r="A3031" t="s">
        <v>487</v>
      </c>
      <c r="B3031" t="s">
        <v>84</v>
      </c>
      <c r="C3031" t="s">
        <v>384</v>
      </c>
      <c r="D3031" t="s">
        <v>78</v>
      </c>
      <c r="E3031">
        <v>2022</v>
      </c>
      <c r="F3031">
        <v>12</v>
      </c>
      <c r="G3031" t="s">
        <v>73</v>
      </c>
      <c r="H3031" t="s">
        <v>80</v>
      </c>
      <c r="I3031">
        <v>-83.44</v>
      </c>
      <c r="J3031" t="s">
        <v>495</v>
      </c>
      <c r="K3031" t="s">
        <v>413</v>
      </c>
    </row>
    <row r="3032" spans="1:11" x14ac:dyDescent="0.35">
      <c r="A3032" t="s">
        <v>487</v>
      </c>
      <c r="B3032" t="s">
        <v>84</v>
      </c>
      <c r="C3032" t="s">
        <v>384</v>
      </c>
      <c r="D3032" t="s">
        <v>78</v>
      </c>
      <c r="E3032">
        <v>2022</v>
      </c>
      <c r="F3032">
        <v>32</v>
      </c>
      <c r="G3032" t="s">
        <v>82</v>
      </c>
      <c r="H3032" t="s">
        <v>80</v>
      </c>
      <c r="I3032">
        <v>20808.09</v>
      </c>
      <c r="J3032" t="s">
        <v>495</v>
      </c>
      <c r="K3032" t="s">
        <v>404</v>
      </c>
    </row>
    <row r="3033" spans="1:11" x14ac:dyDescent="0.35">
      <c r="A3033" t="s">
        <v>487</v>
      </c>
      <c r="B3033" t="s">
        <v>84</v>
      </c>
      <c r="C3033" t="s">
        <v>384</v>
      </c>
      <c r="D3033" t="s">
        <v>78</v>
      </c>
      <c r="E3033">
        <v>2022</v>
      </c>
      <c r="F3033">
        <v>32</v>
      </c>
      <c r="G3033" t="s">
        <v>82</v>
      </c>
      <c r="H3033" t="s">
        <v>80</v>
      </c>
      <c r="I3033">
        <v>114396.56</v>
      </c>
      <c r="J3033" t="s">
        <v>495</v>
      </c>
      <c r="K3033" t="s">
        <v>413</v>
      </c>
    </row>
    <row r="3034" spans="1:11" x14ac:dyDescent="0.35">
      <c r="A3034" t="s">
        <v>487</v>
      </c>
      <c r="B3034" t="s">
        <v>84</v>
      </c>
      <c r="C3034" t="s">
        <v>384</v>
      </c>
      <c r="D3034" t="s">
        <v>78</v>
      </c>
      <c r="E3034">
        <v>2023</v>
      </c>
      <c r="F3034">
        <v>11</v>
      </c>
      <c r="G3034" t="s">
        <v>79</v>
      </c>
      <c r="H3034" t="s">
        <v>80</v>
      </c>
      <c r="I3034">
        <v>57700</v>
      </c>
      <c r="J3034" t="s">
        <v>495</v>
      </c>
      <c r="K3034" t="s">
        <v>404</v>
      </c>
    </row>
    <row r="3035" spans="1:11" x14ac:dyDescent="0.35">
      <c r="A3035" t="s">
        <v>487</v>
      </c>
      <c r="B3035" t="s">
        <v>84</v>
      </c>
      <c r="C3035" t="s">
        <v>384</v>
      </c>
      <c r="D3035" t="s">
        <v>78</v>
      </c>
      <c r="E3035">
        <v>2023</v>
      </c>
      <c r="F3035">
        <v>11</v>
      </c>
      <c r="G3035" t="s">
        <v>79</v>
      </c>
      <c r="H3035" t="s">
        <v>80</v>
      </c>
      <c r="I3035">
        <v>139665</v>
      </c>
      <c r="J3035" t="s">
        <v>495</v>
      </c>
      <c r="K3035" t="s">
        <v>413</v>
      </c>
    </row>
    <row r="3036" spans="1:11" x14ac:dyDescent="0.35">
      <c r="A3036" t="s">
        <v>487</v>
      </c>
      <c r="B3036" t="s">
        <v>84</v>
      </c>
      <c r="C3036" t="s">
        <v>384</v>
      </c>
      <c r="D3036" t="s">
        <v>78</v>
      </c>
      <c r="E3036">
        <v>2023</v>
      </c>
      <c r="F3036">
        <v>12</v>
      </c>
      <c r="G3036" t="s">
        <v>73</v>
      </c>
      <c r="H3036" t="s">
        <v>80</v>
      </c>
      <c r="I3036">
        <v>6924</v>
      </c>
      <c r="J3036" t="s">
        <v>495</v>
      </c>
      <c r="K3036" t="s">
        <v>404</v>
      </c>
    </row>
    <row r="3037" spans="1:11" x14ac:dyDescent="0.35">
      <c r="A3037" t="s">
        <v>487</v>
      </c>
      <c r="B3037" t="s">
        <v>84</v>
      </c>
      <c r="C3037" t="s">
        <v>384</v>
      </c>
      <c r="D3037" t="s">
        <v>78</v>
      </c>
      <c r="E3037">
        <v>2023</v>
      </c>
      <c r="F3037">
        <v>12</v>
      </c>
      <c r="G3037" t="s">
        <v>73</v>
      </c>
      <c r="H3037" t="s">
        <v>80</v>
      </c>
      <c r="I3037">
        <v>21212.68</v>
      </c>
      <c r="J3037" t="s">
        <v>495</v>
      </c>
      <c r="K3037" t="s">
        <v>413</v>
      </c>
    </row>
    <row r="3038" spans="1:11" x14ac:dyDescent="0.35">
      <c r="A3038" t="s">
        <v>487</v>
      </c>
      <c r="B3038" t="s">
        <v>84</v>
      </c>
      <c r="C3038" t="s">
        <v>384</v>
      </c>
      <c r="D3038" t="s">
        <v>78</v>
      </c>
      <c r="E3038">
        <v>2023</v>
      </c>
      <c r="F3038">
        <v>32</v>
      </c>
      <c r="G3038" t="s">
        <v>82</v>
      </c>
      <c r="H3038" t="s">
        <v>80</v>
      </c>
      <c r="I3038">
        <v>111037.1</v>
      </c>
      <c r="J3038" t="s">
        <v>495</v>
      </c>
      <c r="K3038" t="s">
        <v>404</v>
      </c>
    </row>
    <row r="3039" spans="1:11" x14ac:dyDescent="0.35">
      <c r="A3039" t="s">
        <v>487</v>
      </c>
      <c r="B3039" t="s">
        <v>84</v>
      </c>
      <c r="C3039" t="s">
        <v>384</v>
      </c>
      <c r="D3039" t="s">
        <v>78</v>
      </c>
      <c r="E3039">
        <v>2023</v>
      </c>
      <c r="F3039">
        <v>32</v>
      </c>
      <c r="G3039" t="s">
        <v>82</v>
      </c>
      <c r="H3039" t="s">
        <v>80</v>
      </c>
      <c r="I3039">
        <v>489234.03</v>
      </c>
      <c r="J3039" t="s">
        <v>495</v>
      </c>
      <c r="K3039" t="s">
        <v>413</v>
      </c>
    </row>
    <row r="3040" spans="1:11" x14ac:dyDescent="0.35">
      <c r="A3040" t="s">
        <v>487</v>
      </c>
      <c r="B3040" t="s">
        <v>84</v>
      </c>
      <c r="C3040" t="s">
        <v>327</v>
      </c>
      <c r="D3040" t="s">
        <v>78</v>
      </c>
      <c r="E3040">
        <v>2022</v>
      </c>
      <c r="F3040">
        <v>32</v>
      </c>
      <c r="G3040" t="s">
        <v>82</v>
      </c>
      <c r="H3040" t="s">
        <v>80</v>
      </c>
      <c r="I3040">
        <v>1102.23</v>
      </c>
      <c r="J3040" t="s">
        <v>495</v>
      </c>
      <c r="K3040" t="s">
        <v>389</v>
      </c>
    </row>
    <row r="3041" spans="1:11" x14ac:dyDescent="0.35">
      <c r="A3041" t="s">
        <v>487</v>
      </c>
      <c r="B3041" t="s">
        <v>84</v>
      </c>
      <c r="C3041" t="s">
        <v>327</v>
      </c>
      <c r="D3041" t="s">
        <v>78</v>
      </c>
      <c r="E3041">
        <v>2023</v>
      </c>
      <c r="F3041">
        <v>11</v>
      </c>
      <c r="G3041" t="s">
        <v>79</v>
      </c>
      <c r="H3041" t="s">
        <v>80</v>
      </c>
      <c r="I3041">
        <v>237</v>
      </c>
      <c r="J3041" t="s">
        <v>495</v>
      </c>
      <c r="K3041" t="s">
        <v>389</v>
      </c>
    </row>
    <row r="3042" spans="1:11" x14ac:dyDescent="0.35">
      <c r="A3042" t="s">
        <v>487</v>
      </c>
      <c r="B3042" t="s">
        <v>84</v>
      </c>
      <c r="C3042" t="s">
        <v>327</v>
      </c>
      <c r="D3042" t="s">
        <v>78</v>
      </c>
      <c r="E3042">
        <v>2023</v>
      </c>
      <c r="F3042">
        <v>12</v>
      </c>
      <c r="G3042" t="s">
        <v>73</v>
      </c>
      <c r="H3042" t="s">
        <v>80</v>
      </c>
      <c r="I3042">
        <v>18.96</v>
      </c>
      <c r="J3042" t="s">
        <v>495</v>
      </c>
      <c r="K3042" t="s">
        <v>389</v>
      </c>
    </row>
    <row r="3043" spans="1:11" x14ac:dyDescent="0.35">
      <c r="A3043" t="s">
        <v>487</v>
      </c>
      <c r="B3043" t="s">
        <v>84</v>
      </c>
      <c r="C3043" t="s">
        <v>327</v>
      </c>
      <c r="D3043" t="s">
        <v>78</v>
      </c>
      <c r="E3043">
        <v>2023</v>
      </c>
      <c r="F3043">
        <v>32</v>
      </c>
      <c r="G3043" t="s">
        <v>82</v>
      </c>
      <c r="H3043" t="s">
        <v>80</v>
      </c>
      <c r="I3043">
        <v>2478.16</v>
      </c>
      <c r="J3043" t="s">
        <v>495</v>
      </c>
      <c r="K3043" t="s">
        <v>389</v>
      </c>
    </row>
    <row r="3044" spans="1:11" x14ac:dyDescent="0.35">
      <c r="A3044" t="s">
        <v>487</v>
      </c>
      <c r="B3044" t="s">
        <v>84</v>
      </c>
      <c r="C3044" t="s">
        <v>329</v>
      </c>
      <c r="D3044" t="s">
        <v>78</v>
      </c>
      <c r="E3044">
        <v>2022</v>
      </c>
      <c r="F3044">
        <v>32</v>
      </c>
      <c r="G3044" t="s">
        <v>82</v>
      </c>
      <c r="H3044" t="s">
        <v>80</v>
      </c>
      <c r="I3044">
        <v>4705.2299999999996</v>
      </c>
      <c r="J3044" t="s">
        <v>495</v>
      </c>
      <c r="K3044" t="s">
        <v>390</v>
      </c>
    </row>
    <row r="3045" spans="1:11" x14ac:dyDescent="0.35">
      <c r="A3045" t="s">
        <v>487</v>
      </c>
      <c r="B3045" t="s">
        <v>84</v>
      </c>
      <c r="C3045" t="s">
        <v>329</v>
      </c>
      <c r="D3045" t="s">
        <v>78</v>
      </c>
      <c r="E3045">
        <v>2022</v>
      </c>
      <c r="F3045">
        <v>32</v>
      </c>
      <c r="G3045" t="s">
        <v>82</v>
      </c>
      <c r="H3045" t="s">
        <v>81</v>
      </c>
      <c r="I3045">
        <v>1691.48</v>
      </c>
      <c r="J3045" t="s">
        <v>495</v>
      </c>
      <c r="K3045" t="s">
        <v>390</v>
      </c>
    </row>
    <row r="3046" spans="1:11" x14ac:dyDescent="0.35">
      <c r="A3046" t="s">
        <v>487</v>
      </c>
      <c r="B3046" t="s">
        <v>84</v>
      </c>
      <c r="C3046" t="s">
        <v>329</v>
      </c>
      <c r="D3046" t="s">
        <v>78</v>
      </c>
      <c r="E3046">
        <v>2023</v>
      </c>
      <c r="F3046">
        <v>11</v>
      </c>
      <c r="G3046" t="s">
        <v>79</v>
      </c>
      <c r="H3046" t="s">
        <v>80</v>
      </c>
      <c r="I3046">
        <v>9833</v>
      </c>
      <c r="J3046" t="s">
        <v>495</v>
      </c>
      <c r="K3046" t="s">
        <v>390</v>
      </c>
    </row>
    <row r="3047" spans="1:11" x14ac:dyDescent="0.35">
      <c r="A3047" t="s">
        <v>487</v>
      </c>
      <c r="B3047" t="s">
        <v>84</v>
      </c>
      <c r="C3047" t="s">
        <v>329</v>
      </c>
      <c r="D3047" t="s">
        <v>78</v>
      </c>
      <c r="E3047">
        <v>2023</v>
      </c>
      <c r="F3047">
        <v>11</v>
      </c>
      <c r="G3047" t="s">
        <v>79</v>
      </c>
      <c r="H3047" t="s">
        <v>81</v>
      </c>
      <c r="I3047">
        <v>10223</v>
      </c>
      <c r="J3047" t="s">
        <v>495</v>
      </c>
      <c r="K3047" t="s">
        <v>390</v>
      </c>
    </row>
    <row r="3048" spans="1:11" x14ac:dyDescent="0.35">
      <c r="A3048" t="s">
        <v>487</v>
      </c>
      <c r="B3048" t="s">
        <v>84</v>
      </c>
      <c r="C3048" t="s">
        <v>329</v>
      </c>
      <c r="D3048" t="s">
        <v>78</v>
      </c>
      <c r="E3048">
        <v>2023</v>
      </c>
      <c r="F3048">
        <v>12</v>
      </c>
      <c r="G3048" t="s">
        <v>73</v>
      </c>
      <c r="H3048" t="s">
        <v>80</v>
      </c>
      <c r="I3048">
        <v>983.3</v>
      </c>
      <c r="J3048" t="s">
        <v>495</v>
      </c>
      <c r="K3048" t="s">
        <v>390</v>
      </c>
    </row>
    <row r="3049" spans="1:11" x14ac:dyDescent="0.35">
      <c r="A3049" t="s">
        <v>487</v>
      </c>
      <c r="B3049" t="s">
        <v>84</v>
      </c>
      <c r="C3049" t="s">
        <v>329</v>
      </c>
      <c r="D3049" t="s">
        <v>78</v>
      </c>
      <c r="E3049">
        <v>2023</v>
      </c>
      <c r="F3049">
        <v>12</v>
      </c>
      <c r="G3049" t="s">
        <v>73</v>
      </c>
      <c r="H3049" t="s">
        <v>81</v>
      </c>
      <c r="I3049">
        <v>1022.3</v>
      </c>
      <c r="J3049" t="s">
        <v>495</v>
      </c>
      <c r="K3049" t="s">
        <v>390</v>
      </c>
    </row>
    <row r="3050" spans="1:11" x14ac:dyDescent="0.35">
      <c r="A3050" t="s">
        <v>487</v>
      </c>
      <c r="B3050" t="s">
        <v>84</v>
      </c>
      <c r="C3050" t="s">
        <v>329</v>
      </c>
      <c r="D3050" t="s">
        <v>78</v>
      </c>
      <c r="E3050">
        <v>2023</v>
      </c>
      <c r="F3050">
        <v>32</v>
      </c>
      <c r="G3050" t="s">
        <v>82</v>
      </c>
      <c r="H3050" t="s">
        <v>80</v>
      </c>
      <c r="I3050">
        <v>21297.74</v>
      </c>
      <c r="J3050" t="s">
        <v>495</v>
      </c>
      <c r="K3050" t="s">
        <v>390</v>
      </c>
    </row>
    <row r="3051" spans="1:11" x14ac:dyDescent="0.35">
      <c r="A3051" t="s">
        <v>487</v>
      </c>
      <c r="B3051" t="s">
        <v>84</v>
      </c>
      <c r="C3051" t="s">
        <v>329</v>
      </c>
      <c r="D3051" t="s">
        <v>78</v>
      </c>
      <c r="E3051">
        <v>2023</v>
      </c>
      <c r="F3051">
        <v>32</v>
      </c>
      <c r="G3051" t="s">
        <v>82</v>
      </c>
      <c r="H3051" t="s">
        <v>81</v>
      </c>
      <c r="I3051">
        <v>13859.04</v>
      </c>
      <c r="J3051" t="s">
        <v>495</v>
      </c>
      <c r="K3051" t="s">
        <v>390</v>
      </c>
    </row>
    <row r="3052" spans="1:11" x14ac:dyDescent="0.35">
      <c r="A3052" t="s">
        <v>487</v>
      </c>
      <c r="B3052" t="s">
        <v>84</v>
      </c>
      <c r="C3052" t="s">
        <v>334</v>
      </c>
      <c r="D3052" t="s">
        <v>78</v>
      </c>
      <c r="E3052">
        <v>2022</v>
      </c>
      <c r="F3052">
        <v>11</v>
      </c>
      <c r="G3052" t="s">
        <v>79</v>
      </c>
      <c r="H3052" t="s">
        <v>80</v>
      </c>
      <c r="I3052">
        <v>-251</v>
      </c>
      <c r="J3052" t="s">
        <v>495</v>
      </c>
      <c r="K3052" t="s">
        <v>391</v>
      </c>
    </row>
    <row r="3053" spans="1:11" x14ac:dyDescent="0.35">
      <c r="A3053" t="s">
        <v>487</v>
      </c>
      <c r="B3053" t="s">
        <v>84</v>
      </c>
      <c r="C3053" t="s">
        <v>334</v>
      </c>
      <c r="D3053" t="s">
        <v>78</v>
      </c>
      <c r="E3053">
        <v>2022</v>
      </c>
      <c r="F3053">
        <v>12</v>
      </c>
      <c r="G3053" t="s">
        <v>73</v>
      </c>
      <c r="H3053" t="s">
        <v>80</v>
      </c>
      <c r="I3053">
        <v>-25.1</v>
      </c>
      <c r="J3053" t="s">
        <v>495</v>
      </c>
      <c r="K3053" t="s">
        <v>391</v>
      </c>
    </row>
    <row r="3054" spans="1:11" x14ac:dyDescent="0.35">
      <c r="A3054" t="s">
        <v>487</v>
      </c>
      <c r="B3054" t="s">
        <v>84</v>
      </c>
      <c r="C3054" t="s">
        <v>334</v>
      </c>
      <c r="D3054" t="s">
        <v>78</v>
      </c>
      <c r="E3054">
        <v>2022</v>
      </c>
      <c r="F3054">
        <v>32</v>
      </c>
      <c r="G3054" t="s">
        <v>82</v>
      </c>
      <c r="H3054" t="s">
        <v>80</v>
      </c>
      <c r="I3054">
        <v>1401.48</v>
      </c>
      <c r="J3054" t="s">
        <v>495</v>
      </c>
      <c r="K3054" t="s">
        <v>391</v>
      </c>
    </row>
    <row r="3055" spans="1:11" x14ac:dyDescent="0.35">
      <c r="A3055" t="s">
        <v>487</v>
      </c>
      <c r="B3055" t="s">
        <v>84</v>
      </c>
      <c r="C3055" t="s">
        <v>330</v>
      </c>
      <c r="D3055" t="s">
        <v>78</v>
      </c>
      <c r="E3055">
        <v>2020</v>
      </c>
      <c r="F3055">
        <v>12</v>
      </c>
      <c r="G3055" t="s">
        <v>73</v>
      </c>
      <c r="H3055" t="s">
        <v>80</v>
      </c>
      <c r="I3055">
        <v>307.72000000000003</v>
      </c>
      <c r="J3055" t="s">
        <v>495</v>
      </c>
      <c r="K3055" t="s">
        <v>392</v>
      </c>
    </row>
    <row r="3056" spans="1:11" x14ac:dyDescent="0.35">
      <c r="A3056" t="s">
        <v>487</v>
      </c>
      <c r="B3056" t="s">
        <v>84</v>
      </c>
      <c r="C3056" t="s">
        <v>330</v>
      </c>
      <c r="D3056" t="s">
        <v>78</v>
      </c>
      <c r="E3056">
        <v>2022</v>
      </c>
      <c r="F3056">
        <v>11</v>
      </c>
      <c r="G3056" t="s">
        <v>79</v>
      </c>
      <c r="H3056" t="s">
        <v>80</v>
      </c>
      <c r="I3056">
        <v>-1362</v>
      </c>
      <c r="J3056" t="s">
        <v>495</v>
      </c>
      <c r="K3056" t="s">
        <v>392</v>
      </c>
    </row>
    <row r="3057" spans="1:11" x14ac:dyDescent="0.35">
      <c r="A3057" t="s">
        <v>487</v>
      </c>
      <c r="B3057" t="s">
        <v>84</v>
      </c>
      <c r="C3057" t="s">
        <v>330</v>
      </c>
      <c r="D3057" t="s">
        <v>78</v>
      </c>
      <c r="E3057">
        <v>2022</v>
      </c>
      <c r="F3057">
        <v>11</v>
      </c>
      <c r="G3057" t="s">
        <v>79</v>
      </c>
      <c r="H3057" t="s">
        <v>81</v>
      </c>
      <c r="I3057">
        <v>597</v>
      </c>
      <c r="J3057" t="s">
        <v>495</v>
      </c>
      <c r="K3057" t="s">
        <v>392</v>
      </c>
    </row>
    <row r="3058" spans="1:11" x14ac:dyDescent="0.35">
      <c r="A3058" t="s">
        <v>487</v>
      </c>
      <c r="B3058" t="s">
        <v>84</v>
      </c>
      <c r="C3058" t="s">
        <v>330</v>
      </c>
      <c r="D3058" t="s">
        <v>78</v>
      </c>
      <c r="E3058">
        <v>2022</v>
      </c>
      <c r="F3058">
        <v>12</v>
      </c>
      <c r="G3058" t="s">
        <v>73</v>
      </c>
      <c r="H3058" t="s">
        <v>80</v>
      </c>
      <c r="I3058">
        <v>-135.06</v>
      </c>
      <c r="J3058" t="s">
        <v>495</v>
      </c>
      <c r="K3058" t="s">
        <v>392</v>
      </c>
    </row>
    <row r="3059" spans="1:11" x14ac:dyDescent="0.35">
      <c r="A3059" t="s">
        <v>487</v>
      </c>
      <c r="B3059" t="s">
        <v>84</v>
      </c>
      <c r="C3059" t="s">
        <v>330</v>
      </c>
      <c r="D3059" t="s">
        <v>78</v>
      </c>
      <c r="E3059">
        <v>2022</v>
      </c>
      <c r="F3059">
        <v>12</v>
      </c>
      <c r="G3059" t="s">
        <v>73</v>
      </c>
      <c r="H3059" t="s">
        <v>81</v>
      </c>
      <c r="I3059">
        <v>59.7</v>
      </c>
      <c r="J3059" t="s">
        <v>495</v>
      </c>
      <c r="K3059" t="s">
        <v>392</v>
      </c>
    </row>
    <row r="3060" spans="1:11" x14ac:dyDescent="0.35">
      <c r="A3060" t="s">
        <v>487</v>
      </c>
      <c r="B3060" t="s">
        <v>84</v>
      </c>
      <c r="C3060" t="s">
        <v>330</v>
      </c>
      <c r="D3060" t="s">
        <v>78</v>
      </c>
      <c r="E3060">
        <v>2022</v>
      </c>
      <c r="F3060">
        <v>32</v>
      </c>
      <c r="G3060" t="s">
        <v>82</v>
      </c>
      <c r="H3060" t="s">
        <v>80</v>
      </c>
      <c r="I3060">
        <v>44090.37</v>
      </c>
      <c r="J3060" t="s">
        <v>495</v>
      </c>
      <c r="K3060" t="s">
        <v>392</v>
      </c>
    </row>
    <row r="3061" spans="1:11" x14ac:dyDescent="0.35">
      <c r="A3061" t="s">
        <v>487</v>
      </c>
      <c r="B3061" t="s">
        <v>84</v>
      </c>
      <c r="C3061" t="s">
        <v>330</v>
      </c>
      <c r="D3061" t="s">
        <v>78</v>
      </c>
      <c r="E3061">
        <v>2022</v>
      </c>
      <c r="F3061">
        <v>32</v>
      </c>
      <c r="G3061" t="s">
        <v>82</v>
      </c>
      <c r="H3061" t="s">
        <v>81</v>
      </c>
      <c r="I3061">
        <v>13925.56</v>
      </c>
      <c r="J3061" t="s">
        <v>495</v>
      </c>
      <c r="K3061" t="s">
        <v>392</v>
      </c>
    </row>
    <row r="3062" spans="1:11" x14ac:dyDescent="0.35">
      <c r="A3062" t="s">
        <v>487</v>
      </c>
      <c r="B3062" t="s">
        <v>84</v>
      </c>
      <c r="C3062" t="s">
        <v>330</v>
      </c>
      <c r="D3062" t="s">
        <v>78</v>
      </c>
      <c r="E3062">
        <v>2023</v>
      </c>
      <c r="F3062">
        <v>11</v>
      </c>
      <c r="G3062" t="s">
        <v>79</v>
      </c>
      <c r="H3062" t="s">
        <v>80</v>
      </c>
      <c r="I3062">
        <v>28890</v>
      </c>
      <c r="J3062" t="s">
        <v>495</v>
      </c>
      <c r="K3062" t="s">
        <v>392</v>
      </c>
    </row>
    <row r="3063" spans="1:11" x14ac:dyDescent="0.35">
      <c r="A3063" t="s">
        <v>487</v>
      </c>
      <c r="B3063" t="s">
        <v>84</v>
      </c>
      <c r="C3063" t="s">
        <v>330</v>
      </c>
      <c r="D3063" t="s">
        <v>78</v>
      </c>
      <c r="E3063">
        <v>2023</v>
      </c>
      <c r="F3063">
        <v>11</v>
      </c>
      <c r="G3063" t="s">
        <v>79</v>
      </c>
      <c r="H3063" t="s">
        <v>81</v>
      </c>
      <c r="I3063">
        <v>9388</v>
      </c>
      <c r="J3063" t="s">
        <v>495</v>
      </c>
      <c r="K3063" t="s">
        <v>392</v>
      </c>
    </row>
    <row r="3064" spans="1:11" x14ac:dyDescent="0.35">
      <c r="A3064" t="s">
        <v>487</v>
      </c>
      <c r="B3064" t="s">
        <v>84</v>
      </c>
      <c r="C3064" t="s">
        <v>330</v>
      </c>
      <c r="D3064" t="s">
        <v>78</v>
      </c>
      <c r="E3064">
        <v>2023</v>
      </c>
      <c r="F3064">
        <v>12</v>
      </c>
      <c r="G3064" t="s">
        <v>73</v>
      </c>
      <c r="H3064" t="s">
        <v>80</v>
      </c>
      <c r="I3064">
        <v>2916.9</v>
      </c>
      <c r="J3064" t="s">
        <v>495</v>
      </c>
      <c r="K3064" t="s">
        <v>392</v>
      </c>
    </row>
    <row r="3065" spans="1:11" x14ac:dyDescent="0.35">
      <c r="A3065" t="s">
        <v>487</v>
      </c>
      <c r="B3065" t="s">
        <v>84</v>
      </c>
      <c r="C3065" t="s">
        <v>330</v>
      </c>
      <c r="D3065" t="s">
        <v>78</v>
      </c>
      <c r="E3065">
        <v>2023</v>
      </c>
      <c r="F3065">
        <v>12</v>
      </c>
      <c r="G3065" t="s">
        <v>73</v>
      </c>
      <c r="H3065" t="s">
        <v>81</v>
      </c>
      <c r="I3065">
        <v>938.8</v>
      </c>
      <c r="J3065" t="s">
        <v>495</v>
      </c>
      <c r="K3065" t="s">
        <v>392</v>
      </c>
    </row>
    <row r="3066" spans="1:11" x14ac:dyDescent="0.35">
      <c r="A3066" t="s">
        <v>487</v>
      </c>
      <c r="B3066" t="s">
        <v>84</v>
      </c>
      <c r="C3066" t="s">
        <v>330</v>
      </c>
      <c r="D3066" t="s">
        <v>78</v>
      </c>
      <c r="E3066">
        <v>2023</v>
      </c>
      <c r="F3066">
        <v>32</v>
      </c>
      <c r="G3066" t="s">
        <v>82</v>
      </c>
      <c r="H3066" t="s">
        <v>80</v>
      </c>
      <c r="I3066">
        <v>110098.69</v>
      </c>
      <c r="J3066" t="s">
        <v>495</v>
      </c>
      <c r="K3066" t="s">
        <v>392</v>
      </c>
    </row>
    <row r="3067" spans="1:11" x14ac:dyDescent="0.35">
      <c r="A3067" t="s">
        <v>487</v>
      </c>
      <c r="B3067" t="s">
        <v>84</v>
      </c>
      <c r="C3067" t="s">
        <v>330</v>
      </c>
      <c r="D3067" t="s">
        <v>78</v>
      </c>
      <c r="E3067">
        <v>2023</v>
      </c>
      <c r="F3067">
        <v>32</v>
      </c>
      <c r="G3067" t="s">
        <v>82</v>
      </c>
      <c r="H3067" t="s">
        <v>81</v>
      </c>
      <c r="I3067">
        <v>46619.35</v>
      </c>
      <c r="J3067" t="s">
        <v>495</v>
      </c>
      <c r="K3067" t="s">
        <v>392</v>
      </c>
    </row>
    <row r="3068" spans="1:11" x14ac:dyDescent="0.35">
      <c r="A3068" t="s">
        <v>487</v>
      </c>
      <c r="B3068" t="s">
        <v>84</v>
      </c>
      <c r="C3068" t="s">
        <v>85</v>
      </c>
      <c r="D3068" t="s">
        <v>78</v>
      </c>
      <c r="E3068">
        <v>2022</v>
      </c>
      <c r="F3068">
        <v>32</v>
      </c>
      <c r="G3068" t="s">
        <v>82</v>
      </c>
      <c r="H3068" t="s">
        <v>80</v>
      </c>
      <c r="I3068">
        <v>1558.88</v>
      </c>
      <c r="J3068" t="s">
        <v>495</v>
      </c>
      <c r="K3068" t="s">
        <v>388</v>
      </c>
    </row>
    <row r="3069" spans="1:11" x14ac:dyDescent="0.35">
      <c r="A3069" t="s">
        <v>487</v>
      </c>
      <c r="B3069" t="s">
        <v>84</v>
      </c>
      <c r="C3069" t="s">
        <v>85</v>
      </c>
      <c r="D3069" t="s">
        <v>78</v>
      </c>
      <c r="E3069">
        <v>2023</v>
      </c>
      <c r="F3069">
        <v>11</v>
      </c>
      <c r="G3069" t="s">
        <v>79</v>
      </c>
      <c r="H3069" t="s">
        <v>80</v>
      </c>
      <c r="I3069">
        <v>-4830</v>
      </c>
      <c r="J3069" t="s">
        <v>495</v>
      </c>
      <c r="K3069" t="s">
        <v>388</v>
      </c>
    </row>
    <row r="3070" spans="1:11" x14ac:dyDescent="0.35">
      <c r="A3070" t="s">
        <v>487</v>
      </c>
      <c r="B3070" t="s">
        <v>84</v>
      </c>
      <c r="C3070" t="s">
        <v>85</v>
      </c>
      <c r="D3070" t="s">
        <v>78</v>
      </c>
      <c r="E3070">
        <v>2023</v>
      </c>
      <c r="F3070">
        <v>12</v>
      </c>
      <c r="G3070" t="s">
        <v>73</v>
      </c>
      <c r="H3070" t="s">
        <v>80</v>
      </c>
      <c r="I3070">
        <v>-241.5</v>
      </c>
      <c r="J3070" t="s">
        <v>495</v>
      </c>
      <c r="K3070" t="s">
        <v>388</v>
      </c>
    </row>
    <row r="3071" spans="1:11" x14ac:dyDescent="0.35">
      <c r="A3071" t="s">
        <v>487</v>
      </c>
      <c r="B3071" t="s">
        <v>84</v>
      </c>
      <c r="C3071" t="s">
        <v>85</v>
      </c>
      <c r="D3071" t="s">
        <v>78</v>
      </c>
      <c r="E3071">
        <v>2023</v>
      </c>
      <c r="F3071">
        <v>32</v>
      </c>
      <c r="G3071" t="s">
        <v>82</v>
      </c>
      <c r="H3071" t="s">
        <v>80</v>
      </c>
      <c r="I3071">
        <v>11120.68</v>
      </c>
      <c r="J3071" t="s">
        <v>495</v>
      </c>
      <c r="K3071" t="s">
        <v>388</v>
      </c>
    </row>
    <row r="3072" spans="1:11" x14ac:dyDescent="0.35">
      <c r="A3072" t="s">
        <v>487</v>
      </c>
      <c r="B3072" t="s">
        <v>84</v>
      </c>
      <c r="C3072" t="s">
        <v>372</v>
      </c>
      <c r="D3072" t="s">
        <v>78</v>
      </c>
      <c r="E3072">
        <v>2022</v>
      </c>
      <c r="F3072">
        <v>32</v>
      </c>
      <c r="G3072" t="s">
        <v>82</v>
      </c>
      <c r="H3072" t="s">
        <v>80</v>
      </c>
      <c r="I3072">
        <v>1866.03</v>
      </c>
      <c r="J3072" t="s">
        <v>495</v>
      </c>
      <c r="K3072" t="s">
        <v>401</v>
      </c>
    </row>
    <row r="3073" spans="1:11" x14ac:dyDescent="0.35">
      <c r="A3073" t="s">
        <v>487</v>
      </c>
      <c r="B3073" t="s">
        <v>84</v>
      </c>
      <c r="C3073" t="s">
        <v>372</v>
      </c>
      <c r="D3073" t="s">
        <v>78</v>
      </c>
      <c r="E3073">
        <v>2022</v>
      </c>
      <c r="F3073">
        <v>32</v>
      </c>
      <c r="G3073" t="s">
        <v>82</v>
      </c>
      <c r="H3073" t="s">
        <v>81</v>
      </c>
      <c r="I3073">
        <v>1454.18</v>
      </c>
      <c r="J3073" t="s">
        <v>495</v>
      </c>
      <c r="K3073" t="s">
        <v>401</v>
      </c>
    </row>
    <row r="3074" spans="1:11" x14ac:dyDescent="0.35">
      <c r="A3074" t="s">
        <v>487</v>
      </c>
      <c r="B3074" t="s">
        <v>84</v>
      </c>
      <c r="C3074" t="s">
        <v>372</v>
      </c>
      <c r="D3074" t="s">
        <v>78</v>
      </c>
      <c r="E3074">
        <v>2023</v>
      </c>
      <c r="F3074">
        <v>11</v>
      </c>
      <c r="G3074" t="s">
        <v>79</v>
      </c>
      <c r="H3074" t="s">
        <v>80</v>
      </c>
      <c r="I3074">
        <v>8055</v>
      </c>
      <c r="J3074" t="s">
        <v>495</v>
      </c>
      <c r="K3074" t="s">
        <v>401</v>
      </c>
    </row>
    <row r="3075" spans="1:11" x14ac:dyDescent="0.35">
      <c r="A3075" t="s">
        <v>487</v>
      </c>
      <c r="B3075" t="s">
        <v>84</v>
      </c>
      <c r="C3075" t="s">
        <v>372</v>
      </c>
      <c r="D3075" t="s">
        <v>78</v>
      </c>
      <c r="E3075">
        <v>2023</v>
      </c>
      <c r="F3075">
        <v>12</v>
      </c>
      <c r="G3075" t="s">
        <v>73</v>
      </c>
      <c r="H3075" t="s">
        <v>80</v>
      </c>
      <c r="I3075">
        <v>805.5</v>
      </c>
      <c r="J3075" t="s">
        <v>495</v>
      </c>
      <c r="K3075" t="s">
        <v>401</v>
      </c>
    </row>
    <row r="3076" spans="1:11" x14ac:dyDescent="0.35">
      <c r="A3076" t="s">
        <v>487</v>
      </c>
      <c r="B3076" t="s">
        <v>84</v>
      </c>
      <c r="C3076" t="s">
        <v>372</v>
      </c>
      <c r="D3076" t="s">
        <v>78</v>
      </c>
      <c r="E3076">
        <v>2023</v>
      </c>
      <c r="F3076">
        <v>32</v>
      </c>
      <c r="G3076" t="s">
        <v>82</v>
      </c>
      <c r="H3076" t="s">
        <v>80</v>
      </c>
      <c r="I3076">
        <v>7250.51</v>
      </c>
      <c r="J3076" t="s">
        <v>495</v>
      </c>
      <c r="K3076" t="s">
        <v>401</v>
      </c>
    </row>
    <row r="3077" spans="1:11" x14ac:dyDescent="0.35">
      <c r="A3077" t="s">
        <v>487</v>
      </c>
      <c r="B3077" t="s">
        <v>84</v>
      </c>
      <c r="C3077" t="s">
        <v>335</v>
      </c>
      <c r="D3077" t="s">
        <v>78</v>
      </c>
      <c r="E3077">
        <v>2022</v>
      </c>
      <c r="F3077">
        <v>32</v>
      </c>
      <c r="G3077" t="s">
        <v>82</v>
      </c>
      <c r="H3077" t="s">
        <v>80</v>
      </c>
      <c r="I3077">
        <v>4840.09</v>
      </c>
      <c r="J3077" t="s">
        <v>495</v>
      </c>
      <c r="K3077" t="s">
        <v>393</v>
      </c>
    </row>
    <row r="3078" spans="1:11" x14ac:dyDescent="0.35">
      <c r="A3078" t="s">
        <v>487</v>
      </c>
      <c r="B3078" t="s">
        <v>84</v>
      </c>
      <c r="C3078" t="s">
        <v>335</v>
      </c>
      <c r="D3078" t="s">
        <v>78</v>
      </c>
      <c r="E3078">
        <v>2022</v>
      </c>
      <c r="F3078">
        <v>32</v>
      </c>
      <c r="G3078" t="s">
        <v>82</v>
      </c>
      <c r="H3078" t="s">
        <v>81</v>
      </c>
      <c r="I3078">
        <v>437.31</v>
      </c>
      <c r="J3078" t="s">
        <v>495</v>
      </c>
      <c r="K3078" t="s">
        <v>393</v>
      </c>
    </row>
    <row r="3079" spans="1:11" x14ac:dyDescent="0.35">
      <c r="A3079" t="s">
        <v>487</v>
      </c>
      <c r="B3079" t="s">
        <v>84</v>
      </c>
      <c r="C3079" t="s">
        <v>335</v>
      </c>
      <c r="D3079" t="s">
        <v>78</v>
      </c>
      <c r="E3079">
        <v>2023</v>
      </c>
      <c r="F3079">
        <v>11</v>
      </c>
      <c r="G3079" t="s">
        <v>79</v>
      </c>
      <c r="H3079" t="s">
        <v>80</v>
      </c>
      <c r="I3079">
        <v>1870</v>
      </c>
      <c r="J3079" t="s">
        <v>495</v>
      </c>
      <c r="K3079" t="s">
        <v>393</v>
      </c>
    </row>
    <row r="3080" spans="1:11" x14ac:dyDescent="0.35">
      <c r="A3080" t="s">
        <v>487</v>
      </c>
      <c r="B3080" t="s">
        <v>84</v>
      </c>
      <c r="C3080" t="s">
        <v>335</v>
      </c>
      <c r="D3080" t="s">
        <v>78</v>
      </c>
      <c r="E3080">
        <v>2023</v>
      </c>
      <c r="F3080">
        <v>12</v>
      </c>
      <c r="G3080" t="s">
        <v>73</v>
      </c>
      <c r="H3080" t="s">
        <v>80</v>
      </c>
      <c r="I3080">
        <v>187</v>
      </c>
      <c r="J3080" t="s">
        <v>495</v>
      </c>
      <c r="K3080" t="s">
        <v>393</v>
      </c>
    </row>
    <row r="3081" spans="1:11" x14ac:dyDescent="0.35">
      <c r="A3081" t="s">
        <v>487</v>
      </c>
      <c r="B3081" t="s">
        <v>84</v>
      </c>
      <c r="C3081" t="s">
        <v>335</v>
      </c>
      <c r="D3081" t="s">
        <v>78</v>
      </c>
      <c r="E3081">
        <v>2023</v>
      </c>
      <c r="F3081">
        <v>32</v>
      </c>
      <c r="G3081" t="s">
        <v>82</v>
      </c>
      <c r="H3081" t="s">
        <v>80</v>
      </c>
      <c r="I3081">
        <v>1731.66</v>
      </c>
      <c r="J3081" t="s">
        <v>495</v>
      </c>
      <c r="K3081" t="s">
        <v>393</v>
      </c>
    </row>
    <row r="3082" spans="1:11" x14ac:dyDescent="0.35">
      <c r="A3082" t="s">
        <v>487</v>
      </c>
      <c r="B3082" t="s">
        <v>84</v>
      </c>
      <c r="C3082" t="s">
        <v>352</v>
      </c>
      <c r="D3082" t="s">
        <v>78</v>
      </c>
      <c r="E3082">
        <v>2022</v>
      </c>
      <c r="F3082">
        <v>32</v>
      </c>
      <c r="G3082" t="s">
        <v>82</v>
      </c>
      <c r="H3082" t="s">
        <v>80</v>
      </c>
      <c r="I3082">
        <v>1840.62</v>
      </c>
      <c r="J3082" t="s">
        <v>495</v>
      </c>
      <c r="K3082" t="s">
        <v>399</v>
      </c>
    </row>
    <row r="3083" spans="1:11" x14ac:dyDescent="0.35">
      <c r="A3083" t="s">
        <v>487</v>
      </c>
      <c r="B3083" t="s">
        <v>84</v>
      </c>
      <c r="C3083" t="s">
        <v>352</v>
      </c>
      <c r="D3083" t="s">
        <v>78</v>
      </c>
      <c r="E3083">
        <v>2023</v>
      </c>
      <c r="F3083">
        <v>11</v>
      </c>
      <c r="G3083" t="s">
        <v>79</v>
      </c>
      <c r="H3083" t="s">
        <v>80</v>
      </c>
      <c r="I3083">
        <v>6364</v>
      </c>
      <c r="J3083" t="s">
        <v>495</v>
      </c>
      <c r="K3083" t="s">
        <v>399</v>
      </c>
    </row>
    <row r="3084" spans="1:11" x14ac:dyDescent="0.35">
      <c r="A3084" t="s">
        <v>487</v>
      </c>
      <c r="B3084" t="s">
        <v>84</v>
      </c>
      <c r="C3084" t="s">
        <v>352</v>
      </c>
      <c r="D3084" t="s">
        <v>78</v>
      </c>
      <c r="E3084">
        <v>2023</v>
      </c>
      <c r="F3084">
        <v>11</v>
      </c>
      <c r="G3084" t="s">
        <v>79</v>
      </c>
      <c r="H3084" t="s">
        <v>81</v>
      </c>
      <c r="I3084">
        <v>2195</v>
      </c>
      <c r="J3084" t="s">
        <v>495</v>
      </c>
      <c r="K3084" t="s">
        <v>399</v>
      </c>
    </row>
    <row r="3085" spans="1:11" x14ac:dyDescent="0.35">
      <c r="A3085" t="s">
        <v>487</v>
      </c>
      <c r="B3085" t="s">
        <v>84</v>
      </c>
      <c r="C3085" t="s">
        <v>352</v>
      </c>
      <c r="D3085" t="s">
        <v>78</v>
      </c>
      <c r="E3085">
        <v>2023</v>
      </c>
      <c r="F3085">
        <v>12</v>
      </c>
      <c r="G3085" t="s">
        <v>73</v>
      </c>
      <c r="H3085" t="s">
        <v>80</v>
      </c>
      <c r="I3085">
        <v>636.4</v>
      </c>
      <c r="J3085" t="s">
        <v>495</v>
      </c>
      <c r="K3085" t="s">
        <v>399</v>
      </c>
    </row>
    <row r="3086" spans="1:11" x14ac:dyDescent="0.35">
      <c r="A3086" t="s">
        <v>487</v>
      </c>
      <c r="B3086" t="s">
        <v>84</v>
      </c>
      <c r="C3086" t="s">
        <v>352</v>
      </c>
      <c r="D3086" t="s">
        <v>78</v>
      </c>
      <c r="E3086">
        <v>2023</v>
      </c>
      <c r="F3086">
        <v>12</v>
      </c>
      <c r="G3086" t="s">
        <v>73</v>
      </c>
      <c r="H3086" t="s">
        <v>81</v>
      </c>
      <c r="I3086">
        <v>219.5</v>
      </c>
      <c r="J3086" t="s">
        <v>495</v>
      </c>
      <c r="K3086" t="s">
        <v>399</v>
      </c>
    </row>
    <row r="3087" spans="1:11" x14ac:dyDescent="0.35">
      <c r="A3087" t="s">
        <v>487</v>
      </c>
      <c r="B3087" t="s">
        <v>84</v>
      </c>
      <c r="C3087" t="s">
        <v>352</v>
      </c>
      <c r="D3087" t="s">
        <v>78</v>
      </c>
      <c r="E3087">
        <v>2023</v>
      </c>
      <c r="F3087">
        <v>32</v>
      </c>
      <c r="G3087" t="s">
        <v>82</v>
      </c>
      <c r="H3087" t="s">
        <v>80</v>
      </c>
      <c r="I3087">
        <v>15053.74</v>
      </c>
      <c r="J3087" t="s">
        <v>495</v>
      </c>
      <c r="K3087" t="s">
        <v>399</v>
      </c>
    </row>
    <row r="3088" spans="1:11" x14ac:dyDescent="0.35">
      <c r="A3088" t="s">
        <v>487</v>
      </c>
      <c r="B3088" t="s">
        <v>84</v>
      </c>
      <c r="C3088" t="s">
        <v>352</v>
      </c>
      <c r="D3088" t="s">
        <v>78</v>
      </c>
      <c r="E3088">
        <v>2023</v>
      </c>
      <c r="F3088">
        <v>32</v>
      </c>
      <c r="G3088" t="s">
        <v>82</v>
      </c>
      <c r="H3088" t="s">
        <v>81</v>
      </c>
      <c r="I3088">
        <v>1936.41</v>
      </c>
      <c r="J3088" t="s">
        <v>495</v>
      </c>
      <c r="K3088" t="s">
        <v>399</v>
      </c>
    </row>
    <row r="3089" spans="1:11" x14ac:dyDescent="0.35">
      <c r="A3089" t="s">
        <v>487</v>
      </c>
      <c r="B3089" t="s">
        <v>84</v>
      </c>
      <c r="C3089" t="s">
        <v>420</v>
      </c>
      <c r="D3089" t="s">
        <v>78</v>
      </c>
      <c r="E3089">
        <v>2023</v>
      </c>
      <c r="F3089">
        <v>32</v>
      </c>
      <c r="G3089" t="s">
        <v>82</v>
      </c>
      <c r="H3089" t="s">
        <v>80</v>
      </c>
      <c r="I3089">
        <v>2664.79</v>
      </c>
      <c r="J3089" t="s">
        <v>495</v>
      </c>
      <c r="K3089" t="s">
        <v>416</v>
      </c>
    </row>
    <row r="3090" spans="1:11" x14ac:dyDescent="0.35">
      <c r="A3090" t="s">
        <v>487</v>
      </c>
      <c r="B3090" t="s">
        <v>84</v>
      </c>
      <c r="C3090" t="s">
        <v>353</v>
      </c>
      <c r="D3090" t="s">
        <v>78</v>
      </c>
      <c r="E3090">
        <v>2022</v>
      </c>
      <c r="F3090">
        <v>32</v>
      </c>
      <c r="G3090" t="s">
        <v>82</v>
      </c>
      <c r="H3090" t="s">
        <v>80</v>
      </c>
      <c r="I3090">
        <v>838.84</v>
      </c>
      <c r="J3090" t="s">
        <v>495</v>
      </c>
      <c r="K3090" t="s">
        <v>402</v>
      </c>
    </row>
    <row r="3091" spans="1:11" x14ac:dyDescent="0.35">
      <c r="A3091" t="s">
        <v>487</v>
      </c>
      <c r="B3091" t="s">
        <v>84</v>
      </c>
      <c r="C3091" t="s">
        <v>353</v>
      </c>
      <c r="D3091" t="s">
        <v>78</v>
      </c>
      <c r="E3091">
        <v>2022</v>
      </c>
      <c r="F3091">
        <v>32</v>
      </c>
      <c r="G3091" t="s">
        <v>82</v>
      </c>
      <c r="H3091" t="s">
        <v>81</v>
      </c>
      <c r="I3091">
        <v>2537.81</v>
      </c>
      <c r="J3091" t="s">
        <v>495</v>
      </c>
      <c r="K3091" t="s">
        <v>402</v>
      </c>
    </row>
    <row r="3092" spans="1:11" x14ac:dyDescent="0.35">
      <c r="A3092" t="s">
        <v>487</v>
      </c>
      <c r="B3092" t="s">
        <v>84</v>
      </c>
      <c r="C3092" t="s">
        <v>336</v>
      </c>
      <c r="D3092" t="s">
        <v>78</v>
      </c>
      <c r="E3092">
        <v>2022</v>
      </c>
      <c r="F3092">
        <v>11</v>
      </c>
      <c r="G3092" t="s">
        <v>79</v>
      </c>
      <c r="H3092" t="s">
        <v>80</v>
      </c>
      <c r="I3092">
        <v>-1791</v>
      </c>
      <c r="J3092" t="s">
        <v>495</v>
      </c>
      <c r="K3092" t="s">
        <v>394</v>
      </c>
    </row>
    <row r="3093" spans="1:11" x14ac:dyDescent="0.35">
      <c r="A3093" t="s">
        <v>487</v>
      </c>
      <c r="B3093" t="s">
        <v>84</v>
      </c>
      <c r="C3093" t="s">
        <v>336</v>
      </c>
      <c r="D3093" t="s">
        <v>78</v>
      </c>
      <c r="E3093">
        <v>2022</v>
      </c>
      <c r="F3093">
        <v>12</v>
      </c>
      <c r="G3093" t="s">
        <v>73</v>
      </c>
      <c r="H3093" t="s">
        <v>80</v>
      </c>
      <c r="I3093">
        <v>-143.28</v>
      </c>
      <c r="J3093" t="s">
        <v>495</v>
      </c>
      <c r="K3093" t="s">
        <v>394</v>
      </c>
    </row>
    <row r="3094" spans="1:11" x14ac:dyDescent="0.35">
      <c r="A3094" t="s">
        <v>487</v>
      </c>
      <c r="B3094" t="s">
        <v>84</v>
      </c>
      <c r="C3094" t="s">
        <v>336</v>
      </c>
      <c r="D3094" t="s">
        <v>78</v>
      </c>
      <c r="E3094">
        <v>2022</v>
      </c>
      <c r="F3094">
        <v>32</v>
      </c>
      <c r="G3094" t="s">
        <v>82</v>
      </c>
      <c r="H3094" t="s">
        <v>80</v>
      </c>
      <c r="I3094">
        <v>1436.41</v>
      </c>
      <c r="J3094" t="s">
        <v>495</v>
      </c>
      <c r="K3094" t="s">
        <v>394</v>
      </c>
    </row>
    <row r="3095" spans="1:11" x14ac:dyDescent="0.35">
      <c r="A3095" t="s">
        <v>487</v>
      </c>
      <c r="B3095" t="s">
        <v>84</v>
      </c>
      <c r="C3095" t="s">
        <v>336</v>
      </c>
      <c r="D3095" t="s">
        <v>78</v>
      </c>
      <c r="E3095">
        <v>2023</v>
      </c>
      <c r="F3095">
        <v>32</v>
      </c>
      <c r="G3095" t="s">
        <v>82</v>
      </c>
      <c r="H3095" t="s">
        <v>80</v>
      </c>
      <c r="I3095">
        <v>2415.94</v>
      </c>
      <c r="J3095" t="s">
        <v>495</v>
      </c>
      <c r="K3095" t="s">
        <v>394</v>
      </c>
    </row>
    <row r="3096" spans="1:11" x14ac:dyDescent="0.35">
      <c r="A3096" t="s">
        <v>487</v>
      </c>
      <c r="B3096" t="s">
        <v>84</v>
      </c>
      <c r="C3096" t="s">
        <v>354</v>
      </c>
      <c r="D3096" t="s">
        <v>78</v>
      </c>
      <c r="E3096">
        <v>2023</v>
      </c>
      <c r="F3096">
        <v>11</v>
      </c>
      <c r="G3096" t="s">
        <v>79</v>
      </c>
      <c r="H3096" t="s">
        <v>80</v>
      </c>
      <c r="I3096">
        <v>8852</v>
      </c>
      <c r="J3096" t="s">
        <v>495</v>
      </c>
      <c r="K3096" t="s">
        <v>400</v>
      </c>
    </row>
    <row r="3097" spans="1:11" x14ac:dyDescent="0.35">
      <c r="A3097" t="s">
        <v>487</v>
      </c>
      <c r="B3097" t="s">
        <v>84</v>
      </c>
      <c r="C3097" t="s">
        <v>354</v>
      </c>
      <c r="D3097" t="s">
        <v>78</v>
      </c>
      <c r="E3097">
        <v>2023</v>
      </c>
      <c r="F3097">
        <v>12</v>
      </c>
      <c r="G3097" t="s">
        <v>73</v>
      </c>
      <c r="H3097" t="s">
        <v>80</v>
      </c>
      <c r="I3097">
        <v>885.2</v>
      </c>
      <c r="J3097" t="s">
        <v>495</v>
      </c>
      <c r="K3097" t="s">
        <v>400</v>
      </c>
    </row>
    <row r="3098" spans="1:11" x14ac:dyDescent="0.35">
      <c r="A3098" t="s">
        <v>487</v>
      </c>
      <c r="B3098" t="s">
        <v>84</v>
      </c>
      <c r="C3098" t="s">
        <v>354</v>
      </c>
      <c r="D3098" t="s">
        <v>78</v>
      </c>
      <c r="E3098">
        <v>2023</v>
      </c>
      <c r="F3098">
        <v>32</v>
      </c>
      <c r="G3098" t="s">
        <v>82</v>
      </c>
      <c r="H3098" t="s">
        <v>80</v>
      </c>
      <c r="I3098">
        <v>8051.68</v>
      </c>
      <c r="J3098" t="s">
        <v>495</v>
      </c>
      <c r="K3098" t="s">
        <v>400</v>
      </c>
    </row>
    <row r="3099" spans="1:11" x14ac:dyDescent="0.35">
      <c r="A3099" t="s">
        <v>487</v>
      </c>
      <c r="B3099" t="s">
        <v>84</v>
      </c>
      <c r="C3099" t="s">
        <v>337</v>
      </c>
      <c r="D3099" t="s">
        <v>78</v>
      </c>
      <c r="E3099">
        <v>2023</v>
      </c>
      <c r="F3099">
        <v>32</v>
      </c>
      <c r="G3099" t="s">
        <v>82</v>
      </c>
      <c r="H3099" t="s">
        <v>80</v>
      </c>
      <c r="I3099">
        <v>923.34</v>
      </c>
      <c r="J3099" t="s">
        <v>495</v>
      </c>
      <c r="K3099" t="s">
        <v>395</v>
      </c>
    </row>
    <row r="3100" spans="1:11" x14ac:dyDescent="0.35">
      <c r="A3100" t="s">
        <v>487</v>
      </c>
      <c r="B3100" t="s">
        <v>84</v>
      </c>
      <c r="C3100" t="s">
        <v>338</v>
      </c>
      <c r="D3100" t="s">
        <v>78</v>
      </c>
      <c r="E3100">
        <v>2022</v>
      </c>
      <c r="F3100">
        <v>32</v>
      </c>
      <c r="G3100" t="s">
        <v>82</v>
      </c>
      <c r="H3100" t="s">
        <v>80</v>
      </c>
      <c r="I3100">
        <v>518.58000000000004</v>
      </c>
      <c r="J3100" t="s">
        <v>495</v>
      </c>
      <c r="K3100" t="s">
        <v>396</v>
      </c>
    </row>
    <row r="3101" spans="1:11" x14ac:dyDescent="0.35">
      <c r="A3101" t="s">
        <v>487</v>
      </c>
      <c r="B3101" t="s">
        <v>84</v>
      </c>
      <c r="C3101" t="s">
        <v>338</v>
      </c>
      <c r="D3101" t="s">
        <v>78</v>
      </c>
      <c r="E3101">
        <v>2023</v>
      </c>
      <c r="F3101">
        <v>11</v>
      </c>
      <c r="G3101" t="s">
        <v>79</v>
      </c>
      <c r="H3101" t="s">
        <v>81</v>
      </c>
      <c r="I3101">
        <v>226</v>
      </c>
      <c r="J3101" t="s">
        <v>495</v>
      </c>
      <c r="K3101" t="s">
        <v>396</v>
      </c>
    </row>
    <row r="3102" spans="1:11" x14ac:dyDescent="0.35">
      <c r="A3102" t="s">
        <v>487</v>
      </c>
      <c r="B3102" t="s">
        <v>84</v>
      </c>
      <c r="C3102" t="s">
        <v>338</v>
      </c>
      <c r="D3102" t="s">
        <v>78</v>
      </c>
      <c r="E3102">
        <v>2023</v>
      </c>
      <c r="F3102">
        <v>12</v>
      </c>
      <c r="G3102" t="s">
        <v>73</v>
      </c>
      <c r="H3102" t="s">
        <v>81</v>
      </c>
      <c r="I3102">
        <v>22.6</v>
      </c>
      <c r="J3102" t="s">
        <v>495</v>
      </c>
      <c r="K3102" t="s">
        <v>396</v>
      </c>
    </row>
    <row r="3103" spans="1:11" x14ac:dyDescent="0.35">
      <c r="A3103" t="s">
        <v>487</v>
      </c>
      <c r="B3103" t="s">
        <v>84</v>
      </c>
      <c r="C3103" t="s">
        <v>338</v>
      </c>
      <c r="D3103" t="s">
        <v>78</v>
      </c>
      <c r="E3103">
        <v>2023</v>
      </c>
      <c r="F3103">
        <v>32</v>
      </c>
      <c r="G3103" t="s">
        <v>82</v>
      </c>
      <c r="H3103" t="s">
        <v>80</v>
      </c>
      <c r="I3103">
        <v>443.59</v>
      </c>
      <c r="J3103" t="s">
        <v>495</v>
      </c>
      <c r="K3103" t="s">
        <v>396</v>
      </c>
    </row>
    <row r="3104" spans="1:11" x14ac:dyDescent="0.35">
      <c r="A3104" t="s">
        <v>487</v>
      </c>
      <c r="B3104" t="s">
        <v>84</v>
      </c>
      <c r="C3104" t="s">
        <v>338</v>
      </c>
      <c r="D3104" t="s">
        <v>78</v>
      </c>
      <c r="E3104">
        <v>2023</v>
      </c>
      <c r="F3104">
        <v>32</v>
      </c>
      <c r="G3104" t="s">
        <v>82</v>
      </c>
      <c r="H3104" t="s">
        <v>81</v>
      </c>
      <c r="I3104">
        <v>1007.14</v>
      </c>
      <c r="J3104" t="s">
        <v>495</v>
      </c>
      <c r="K3104" t="s">
        <v>396</v>
      </c>
    </row>
    <row r="3105" spans="1:11" x14ac:dyDescent="0.35">
      <c r="A3105" t="s">
        <v>487</v>
      </c>
      <c r="B3105" t="s">
        <v>84</v>
      </c>
      <c r="C3105" t="s">
        <v>421</v>
      </c>
      <c r="D3105" t="s">
        <v>78</v>
      </c>
      <c r="E3105">
        <v>2022</v>
      </c>
      <c r="F3105">
        <v>32</v>
      </c>
      <c r="G3105" t="s">
        <v>82</v>
      </c>
      <c r="H3105" t="s">
        <v>80</v>
      </c>
      <c r="I3105">
        <v>843.71</v>
      </c>
      <c r="J3105" t="s">
        <v>495</v>
      </c>
      <c r="K3105" t="s">
        <v>414</v>
      </c>
    </row>
    <row r="3106" spans="1:11" x14ac:dyDescent="0.35">
      <c r="A3106" t="s">
        <v>487</v>
      </c>
      <c r="B3106" t="s">
        <v>84</v>
      </c>
      <c r="C3106" t="s">
        <v>331</v>
      </c>
      <c r="D3106" t="s">
        <v>78</v>
      </c>
      <c r="E3106">
        <v>2022</v>
      </c>
      <c r="F3106">
        <v>11</v>
      </c>
      <c r="G3106" t="s">
        <v>79</v>
      </c>
      <c r="H3106" t="s">
        <v>80</v>
      </c>
      <c r="I3106">
        <v>-4185</v>
      </c>
      <c r="J3106" t="s">
        <v>495</v>
      </c>
      <c r="K3106" t="s">
        <v>397</v>
      </c>
    </row>
    <row r="3107" spans="1:11" x14ac:dyDescent="0.35">
      <c r="A3107" t="s">
        <v>487</v>
      </c>
      <c r="B3107" t="s">
        <v>84</v>
      </c>
      <c r="C3107" t="s">
        <v>331</v>
      </c>
      <c r="D3107" t="s">
        <v>78</v>
      </c>
      <c r="E3107">
        <v>2022</v>
      </c>
      <c r="F3107">
        <v>11</v>
      </c>
      <c r="G3107" t="s">
        <v>79</v>
      </c>
      <c r="H3107" t="s">
        <v>81</v>
      </c>
      <c r="I3107">
        <v>1690</v>
      </c>
      <c r="J3107" t="s">
        <v>495</v>
      </c>
      <c r="K3107" t="s">
        <v>397</v>
      </c>
    </row>
    <row r="3108" spans="1:11" x14ac:dyDescent="0.35">
      <c r="A3108" t="s">
        <v>487</v>
      </c>
      <c r="B3108" t="s">
        <v>84</v>
      </c>
      <c r="C3108" t="s">
        <v>331</v>
      </c>
      <c r="D3108" t="s">
        <v>78</v>
      </c>
      <c r="E3108">
        <v>2022</v>
      </c>
      <c r="F3108">
        <v>12</v>
      </c>
      <c r="G3108" t="s">
        <v>73</v>
      </c>
      <c r="H3108" t="s">
        <v>80</v>
      </c>
      <c r="I3108">
        <v>-717.33</v>
      </c>
      <c r="J3108" t="s">
        <v>495</v>
      </c>
      <c r="K3108" t="s">
        <v>397</v>
      </c>
    </row>
    <row r="3109" spans="1:11" x14ac:dyDescent="0.35">
      <c r="A3109" t="s">
        <v>487</v>
      </c>
      <c r="B3109" t="s">
        <v>84</v>
      </c>
      <c r="C3109" t="s">
        <v>331</v>
      </c>
      <c r="D3109" t="s">
        <v>78</v>
      </c>
      <c r="E3109">
        <v>2022</v>
      </c>
      <c r="F3109">
        <v>12</v>
      </c>
      <c r="G3109" t="s">
        <v>73</v>
      </c>
      <c r="H3109" t="s">
        <v>81</v>
      </c>
      <c r="I3109">
        <v>169</v>
      </c>
      <c r="J3109" t="s">
        <v>495</v>
      </c>
      <c r="K3109" t="s">
        <v>397</v>
      </c>
    </row>
    <row r="3110" spans="1:11" x14ac:dyDescent="0.35">
      <c r="A3110" t="s">
        <v>487</v>
      </c>
      <c r="B3110" t="s">
        <v>84</v>
      </c>
      <c r="C3110" t="s">
        <v>331</v>
      </c>
      <c r="D3110" t="s">
        <v>78</v>
      </c>
      <c r="E3110">
        <v>2022</v>
      </c>
      <c r="F3110">
        <v>32</v>
      </c>
      <c r="G3110" t="s">
        <v>82</v>
      </c>
      <c r="H3110" t="s">
        <v>80</v>
      </c>
      <c r="I3110">
        <v>30019.32</v>
      </c>
      <c r="J3110" t="s">
        <v>495</v>
      </c>
      <c r="K3110" t="s">
        <v>397</v>
      </c>
    </row>
    <row r="3111" spans="1:11" x14ac:dyDescent="0.35">
      <c r="A3111" t="s">
        <v>487</v>
      </c>
      <c r="B3111" t="s">
        <v>84</v>
      </c>
      <c r="C3111" t="s">
        <v>331</v>
      </c>
      <c r="D3111" t="s">
        <v>78</v>
      </c>
      <c r="E3111">
        <v>2022</v>
      </c>
      <c r="F3111">
        <v>32</v>
      </c>
      <c r="G3111" t="s">
        <v>82</v>
      </c>
      <c r="H3111" t="s">
        <v>81</v>
      </c>
      <c r="I3111">
        <v>7807.62</v>
      </c>
      <c r="J3111" t="s">
        <v>495</v>
      </c>
      <c r="K3111" t="s">
        <v>397</v>
      </c>
    </row>
    <row r="3112" spans="1:11" x14ac:dyDescent="0.35">
      <c r="A3112" t="s">
        <v>487</v>
      </c>
      <c r="B3112" t="s">
        <v>84</v>
      </c>
      <c r="C3112" t="s">
        <v>331</v>
      </c>
      <c r="D3112" t="s">
        <v>78</v>
      </c>
      <c r="E3112">
        <v>2023</v>
      </c>
      <c r="F3112">
        <v>11</v>
      </c>
      <c r="G3112" t="s">
        <v>79</v>
      </c>
      <c r="H3112" t="s">
        <v>80</v>
      </c>
      <c r="I3112">
        <v>10984</v>
      </c>
      <c r="J3112" t="s">
        <v>495</v>
      </c>
      <c r="K3112" t="s">
        <v>397</v>
      </c>
    </row>
    <row r="3113" spans="1:11" x14ac:dyDescent="0.35">
      <c r="A3113" t="s">
        <v>487</v>
      </c>
      <c r="B3113" t="s">
        <v>84</v>
      </c>
      <c r="C3113" t="s">
        <v>331</v>
      </c>
      <c r="D3113" t="s">
        <v>78</v>
      </c>
      <c r="E3113">
        <v>2023</v>
      </c>
      <c r="F3113">
        <v>11</v>
      </c>
      <c r="G3113" t="s">
        <v>79</v>
      </c>
      <c r="H3113" t="s">
        <v>81</v>
      </c>
      <c r="I3113">
        <v>-2</v>
      </c>
      <c r="J3113" t="s">
        <v>495</v>
      </c>
      <c r="K3113" t="s">
        <v>397</v>
      </c>
    </row>
    <row r="3114" spans="1:11" x14ac:dyDescent="0.35">
      <c r="A3114" t="s">
        <v>487</v>
      </c>
      <c r="B3114" t="s">
        <v>84</v>
      </c>
      <c r="C3114" t="s">
        <v>331</v>
      </c>
      <c r="D3114" t="s">
        <v>78</v>
      </c>
      <c r="E3114">
        <v>2023</v>
      </c>
      <c r="F3114">
        <v>12</v>
      </c>
      <c r="G3114" t="s">
        <v>73</v>
      </c>
      <c r="H3114" t="s">
        <v>80</v>
      </c>
      <c r="I3114">
        <v>1098.4000000000001</v>
      </c>
      <c r="J3114" t="s">
        <v>495</v>
      </c>
      <c r="K3114" t="s">
        <v>397</v>
      </c>
    </row>
    <row r="3115" spans="1:11" x14ac:dyDescent="0.35">
      <c r="A3115" t="s">
        <v>487</v>
      </c>
      <c r="B3115" t="s">
        <v>84</v>
      </c>
      <c r="C3115" t="s">
        <v>331</v>
      </c>
      <c r="D3115" t="s">
        <v>78</v>
      </c>
      <c r="E3115">
        <v>2023</v>
      </c>
      <c r="F3115">
        <v>12</v>
      </c>
      <c r="G3115" t="s">
        <v>73</v>
      </c>
      <c r="H3115" t="s">
        <v>81</v>
      </c>
      <c r="I3115">
        <v>-0.2</v>
      </c>
      <c r="J3115" t="s">
        <v>495</v>
      </c>
      <c r="K3115" t="s">
        <v>397</v>
      </c>
    </row>
    <row r="3116" spans="1:11" x14ac:dyDescent="0.35">
      <c r="A3116" t="s">
        <v>487</v>
      </c>
      <c r="B3116" t="s">
        <v>84</v>
      </c>
      <c r="C3116" t="s">
        <v>331</v>
      </c>
      <c r="D3116" t="s">
        <v>78</v>
      </c>
      <c r="E3116">
        <v>2023</v>
      </c>
      <c r="F3116">
        <v>32</v>
      </c>
      <c r="G3116" t="s">
        <v>82</v>
      </c>
      <c r="H3116" t="s">
        <v>80</v>
      </c>
      <c r="I3116">
        <v>65121.53</v>
      </c>
      <c r="J3116" t="s">
        <v>495</v>
      </c>
      <c r="K3116" t="s">
        <v>397</v>
      </c>
    </row>
    <row r="3117" spans="1:11" x14ac:dyDescent="0.35">
      <c r="A3117" t="s">
        <v>487</v>
      </c>
      <c r="B3117" t="s">
        <v>84</v>
      </c>
      <c r="C3117" t="s">
        <v>331</v>
      </c>
      <c r="D3117" t="s">
        <v>78</v>
      </c>
      <c r="E3117">
        <v>2023</v>
      </c>
      <c r="F3117">
        <v>32</v>
      </c>
      <c r="G3117" t="s">
        <v>82</v>
      </c>
      <c r="H3117" t="s">
        <v>81</v>
      </c>
      <c r="I3117">
        <v>23920.37</v>
      </c>
      <c r="J3117" t="s">
        <v>495</v>
      </c>
      <c r="K3117" t="s">
        <v>397</v>
      </c>
    </row>
    <row r="3118" spans="1:11" x14ac:dyDescent="0.35">
      <c r="A3118" t="s">
        <v>487</v>
      </c>
      <c r="B3118" t="s">
        <v>84</v>
      </c>
      <c r="C3118" t="s">
        <v>339</v>
      </c>
      <c r="D3118" t="s">
        <v>78</v>
      </c>
      <c r="E3118">
        <v>2022</v>
      </c>
      <c r="F3118">
        <v>32</v>
      </c>
      <c r="G3118" t="s">
        <v>82</v>
      </c>
      <c r="H3118" t="s">
        <v>80</v>
      </c>
      <c r="I3118">
        <v>1288.78</v>
      </c>
      <c r="J3118" t="s">
        <v>495</v>
      </c>
      <c r="K3118" t="s">
        <v>398</v>
      </c>
    </row>
    <row r="3119" spans="1:11" x14ac:dyDescent="0.35">
      <c r="A3119" t="s">
        <v>487</v>
      </c>
      <c r="B3119" t="s">
        <v>84</v>
      </c>
      <c r="C3119" t="s">
        <v>339</v>
      </c>
      <c r="D3119" t="s">
        <v>78</v>
      </c>
      <c r="E3119">
        <v>2022</v>
      </c>
      <c r="F3119">
        <v>32</v>
      </c>
      <c r="G3119" t="s">
        <v>82</v>
      </c>
      <c r="H3119" t="s">
        <v>81</v>
      </c>
      <c r="I3119">
        <v>1331.34</v>
      </c>
      <c r="J3119" t="s">
        <v>495</v>
      </c>
      <c r="K3119" t="s">
        <v>398</v>
      </c>
    </row>
    <row r="3120" spans="1:11" x14ac:dyDescent="0.35">
      <c r="A3120" t="s">
        <v>487</v>
      </c>
      <c r="B3120" t="s">
        <v>84</v>
      </c>
      <c r="C3120" t="s">
        <v>339</v>
      </c>
      <c r="D3120" t="s">
        <v>78</v>
      </c>
      <c r="E3120">
        <v>2023</v>
      </c>
      <c r="F3120">
        <v>32</v>
      </c>
      <c r="G3120" t="s">
        <v>82</v>
      </c>
      <c r="H3120" t="s">
        <v>80</v>
      </c>
      <c r="I3120">
        <v>992.32</v>
      </c>
      <c r="J3120" t="s">
        <v>495</v>
      </c>
      <c r="K3120" t="s">
        <v>398</v>
      </c>
    </row>
    <row r="3121" spans="1:11" x14ac:dyDescent="0.35">
      <c r="A3121" t="s">
        <v>487</v>
      </c>
      <c r="B3121" t="s">
        <v>84</v>
      </c>
      <c r="C3121" t="s">
        <v>339</v>
      </c>
      <c r="D3121" t="s">
        <v>78</v>
      </c>
      <c r="E3121">
        <v>2023</v>
      </c>
      <c r="F3121">
        <v>32</v>
      </c>
      <c r="G3121" t="s">
        <v>82</v>
      </c>
      <c r="H3121" t="s">
        <v>81</v>
      </c>
      <c r="I3121">
        <v>3466.64</v>
      </c>
      <c r="J3121" t="s">
        <v>495</v>
      </c>
      <c r="K3121" t="s">
        <v>398</v>
      </c>
    </row>
    <row r="3122" spans="1:11" x14ac:dyDescent="0.35">
      <c r="A3122" t="s">
        <v>487</v>
      </c>
      <c r="B3122" t="s">
        <v>304</v>
      </c>
      <c r="C3122" t="s">
        <v>87</v>
      </c>
      <c r="D3122" t="s">
        <v>78</v>
      </c>
      <c r="E3122">
        <v>2022</v>
      </c>
      <c r="F3122">
        <v>11</v>
      </c>
      <c r="G3122" t="s">
        <v>79</v>
      </c>
      <c r="H3122" t="s">
        <v>80</v>
      </c>
      <c r="I3122">
        <v>-56200</v>
      </c>
      <c r="J3122" t="s">
        <v>488</v>
      </c>
      <c r="K3122" t="s">
        <v>387</v>
      </c>
    </row>
    <row r="3123" spans="1:11" x14ac:dyDescent="0.35">
      <c r="A3123" t="s">
        <v>487</v>
      </c>
      <c r="B3123" t="s">
        <v>304</v>
      </c>
      <c r="C3123" t="s">
        <v>87</v>
      </c>
      <c r="D3123" t="s">
        <v>78</v>
      </c>
      <c r="E3123">
        <v>2022</v>
      </c>
      <c r="F3123">
        <v>11</v>
      </c>
      <c r="G3123" t="s">
        <v>79</v>
      </c>
      <c r="H3123" t="s">
        <v>81</v>
      </c>
      <c r="I3123">
        <v>-649</v>
      </c>
      <c r="J3123" t="s">
        <v>488</v>
      </c>
      <c r="K3123" t="s">
        <v>387</v>
      </c>
    </row>
    <row r="3124" spans="1:11" x14ac:dyDescent="0.35">
      <c r="A3124" t="s">
        <v>487</v>
      </c>
      <c r="B3124" t="s">
        <v>304</v>
      </c>
      <c r="C3124" t="s">
        <v>87</v>
      </c>
      <c r="D3124" t="s">
        <v>78</v>
      </c>
      <c r="E3124">
        <v>2022</v>
      </c>
      <c r="F3124">
        <v>12</v>
      </c>
      <c r="G3124" t="s">
        <v>73</v>
      </c>
      <c r="H3124" t="s">
        <v>80</v>
      </c>
      <c r="I3124">
        <v>-5620</v>
      </c>
      <c r="J3124" t="s">
        <v>488</v>
      </c>
      <c r="K3124" t="s">
        <v>387</v>
      </c>
    </row>
    <row r="3125" spans="1:11" x14ac:dyDescent="0.35">
      <c r="A3125" t="s">
        <v>487</v>
      </c>
      <c r="B3125" t="s">
        <v>304</v>
      </c>
      <c r="C3125" t="s">
        <v>87</v>
      </c>
      <c r="D3125" t="s">
        <v>78</v>
      </c>
      <c r="E3125">
        <v>2022</v>
      </c>
      <c r="F3125">
        <v>12</v>
      </c>
      <c r="G3125" t="s">
        <v>73</v>
      </c>
      <c r="H3125" t="s">
        <v>81</v>
      </c>
      <c r="I3125">
        <v>-64.900000000000006</v>
      </c>
      <c r="J3125" t="s">
        <v>488</v>
      </c>
      <c r="K3125" t="s">
        <v>387</v>
      </c>
    </row>
    <row r="3126" spans="1:11" x14ac:dyDescent="0.35">
      <c r="A3126" t="s">
        <v>487</v>
      </c>
      <c r="B3126" t="s">
        <v>304</v>
      </c>
      <c r="C3126" t="s">
        <v>87</v>
      </c>
      <c r="D3126" t="s">
        <v>78</v>
      </c>
      <c r="E3126">
        <v>2022</v>
      </c>
      <c r="F3126">
        <v>32</v>
      </c>
      <c r="G3126" t="s">
        <v>82</v>
      </c>
      <c r="H3126" t="s">
        <v>80</v>
      </c>
      <c r="I3126">
        <v>933539</v>
      </c>
      <c r="J3126" t="s">
        <v>488</v>
      </c>
      <c r="K3126" t="s">
        <v>387</v>
      </c>
    </row>
    <row r="3127" spans="1:11" x14ac:dyDescent="0.35">
      <c r="A3127" t="s">
        <v>487</v>
      </c>
      <c r="B3127" t="s">
        <v>304</v>
      </c>
      <c r="C3127" t="s">
        <v>87</v>
      </c>
      <c r="D3127" t="s">
        <v>78</v>
      </c>
      <c r="E3127">
        <v>2022</v>
      </c>
      <c r="F3127">
        <v>32</v>
      </c>
      <c r="G3127" t="s">
        <v>82</v>
      </c>
      <c r="H3127" t="s">
        <v>81</v>
      </c>
      <c r="I3127">
        <v>16958</v>
      </c>
      <c r="J3127" t="s">
        <v>488</v>
      </c>
      <c r="K3127" t="s">
        <v>387</v>
      </c>
    </row>
    <row r="3128" spans="1:11" x14ac:dyDescent="0.35">
      <c r="A3128" t="s">
        <v>487</v>
      </c>
      <c r="B3128" t="s">
        <v>304</v>
      </c>
      <c r="C3128" t="s">
        <v>87</v>
      </c>
      <c r="D3128" t="s">
        <v>78</v>
      </c>
      <c r="E3128">
        <v>2023</v>
      </c>
      <c r="F3128">
        <v>11</v>
      </c>
      <c r="G3128" t="s">
        <v>79</v>
      </c>
      <c r="H3128" t="s">
        <v>80</v>
      </c>
      <c r="I3128">
        <v>1066791</v>
      </c>
      <c r="J3128" t="s">
        <v>488</v>
      </c>
      <c r="K3128" t="s">
        <v>387</v>
      </c>
    </row>
    <row r="3129" spans="1:11" x14ac:dyDescent="0.35">
      <c r="A3129" t="s">
        <v>487</v>
      </c>
      <c r="B3129" t="s">
        <v>304</v>
      </c>
      <c r="C3129" t="s">
        <v>87</v>
      </c>
      <c r="D3129" t="s">
        <v>78</v>
      </c>
      <c r="E3129">
        <v>2023</v>
      </c>
      <c r="F3129">
        <v>11</v>
      </c>
      <c r="G3129" t="s">
        <v>79</v>
      </c>
      <c r="H3129" t="s">
        <v>81</v>
      </c>
      <c r="I3129">
        <v>-15981</v>
      </c>
      <c r="J3129" t="s">
        <v>488</v>
      </c>
      <c r="K3129" t="s">
        <v>387</v>
      </c>
    </row>
    <row r="3130" spans="1:11" x14ac:dyDescent="0.35">
      <c r="A3130" t="s">
        <v>487</v>
      </c>
      <c r="B3130" t="s">
        <v>304</v>
      </c>
      <c r="C3130" t="s">
        <v>87</v>
      </c>
      <c r="D3130" t="s">
        <v>78</v>
      </c>
      <c r="E3130">
        <v>2023</v>
      </c>
      <c r="F3130">
        <v>12</v>
      </c>
      <c r="G3130" t="s">
        <v>73</v>
      </c>
      <c r="H3130" t="s">
        <v>80</v>
      </c>
      <c r="I3130">
        <v>106679.1</v>
      </c>
      <c r="J3130" t="s">
        <v>488</v>
      </c>
      <c r="K3130" t="s">
        <v>387</v>
      </c>
    </row>
    <row r="3131" spans="1:11" x14ac:dyDescent="0.35">
      <c r="A3131" t="s">
        <v>487</v>
      </c>
      <c r="B3131" t="s">
        <v>304</v>
      </c>
      <c r="C3131" t="s">
        <v>87</v>
      </c>
      <c r="D3131" t="s">
        <v>78</v>
      </c>
      <c r="E3131">
        <v>2023</v>
      </c>
      <c r="F3131">
        <v>12</v>
      </c>
      <c r="G3131" t="s">
        <v>73</v>
      </c>
      <c r="H3131" t="s">
        <v>81</v>
      </c>
      <c r="I3131">
        <v>-1598.1</v>
      </c>
      <c r="J3131" t="s">
        <v>488</v>
      </c>
      <c r="K3131" t="s">
        <v>387</v>
      </c>
    </row>
    <row r="3132" spans="1:11" x14ac:dyDescent="0.35">
      <c r="A3132" t="s">
        <v>487</v>
      </c>
      <c r="B3132" t="s">
        <v>304</v>
      </c>
      <c r="C3132" t="s">
        <v>87</v>
      </c>
      <c r="D3132" t="s">
        <v>78</v>
      </c>
      <c r="E3132">
        <v>2023</v>
      </c>
      <c r="F3132">
        <v>32</v>
      </c>
      <c r="G3132" t="s">
        <v>82</v>
      </c>
      <c r="H3132" t="s">
        <v>80</v>
      </c>
      <c r="I3132">
        <v>4692992</v>
      </c>
      <c r="J3132" t="s">
        <v>488</v>
      </c>
      <c r="K3132" t="s">
        <v>387</v>
      </c>
    </row>
    <row r="3133" spans="1:11" x14ac:dyDescent="0.35">
      <c r="A3133" t="s">
        <v>487</v>
      </c>
      <c r="B3133" t="s">
        <v>304</v>
      </c>
      <c r="C3133" t="s">
        <v>87</v>
      </c>
      <c r="D3133" t="s">
        <v>78</v>
      </c>
      <c r="E3133">
        <v>2023</v>
      </c>
      <c r="F3133">
        <v>32</v>
      </c>
      <c r="G3133" t="s">
        <v>82</v>
      </c>
      <c r="H3133" t="s">
        <v>81</v>
      </c>
      <c r="I3133">
        <v>75136</v>
      </c>
      <c r="J3133" t="s">
        <v>488</v>
      </c>
      <c r="K3133" t="s">
        <v>387</v>
      </c>
    </row>
    <row r="3134" spans="1:11" x14ac:dyDescent="0.35">
      <c r="A3134" t="s">
        <v>487</v>
      </c>
      <c r="B3134" t="s">
        <v>84</v>
      </c>
      <c r="C3134" t="s">
        <v>411</v>
      </c>
      <c r="D3134" t="s">
        <v>78</v>
      </c>
      <c r="E3134">
        <v>2022</v>
      </c>
      <c r="F3134">
        <v>11</v>
      </c>
      <c r="G3134" t="s">
        <v>79</v>
      </c>
      <c r="H3134" t="s">
        <v>80</v>
      </c>
      <c r="I3134">
        <v>-423</v>
      </c>
      <c r="J3134" t="s">
        <v>488</v>
      </c>
      <c r="K3134" t="s">
        <v>412</v>
      </c>
    </row>
    <row r="3135" spans="1:11" x14ac:dyDescent="0.35">
      <c r="A3135" t="s">
        <v>487</v>
      </c>
      <c r="B3135" t="s">
        <v>84</v>
      </c>
      <c r="C3135" t="s">
        <v>411</v>
      </c>
      <c r="D3135" t="s">
        <v>78</v>
      </c>
      <c r="E3135">
        <v>2022</v>
      </c>
      <c r="F3135">
        <v>12</v>
      </c>
      <c r="G3135" t="s">
        <v>73</v>
      </c>
      <c r="H3135" t="s">
        <v>80</v>
      </c>
      <c r="I3135">
        <v>-42.3</v>
      </c>
      <c r="J3135" t="s">
        <v>488</v>
      </c>
      <c r="K3135" t="s">
        <v>412</v>
      </c>
    </row>
    <row r="3136" spans="1:11" x14ac:dyDescent="0.35">
      <c r="A3136" t="s">
        <v>487</v>
      </c>
      <c r="B3136" t="s">
        <v>84</v>
      </c>
      <c r="C3136" t="s">
        <v>411</v>
      </c>
      <c r="D3136" t="s">
        <v>78</v>
      </c>
      <c r="E3136">
        <v>2022</v>
      </c>
      <c r="F3136">
        <v>32</v>
      </c>
      <c r="G3136" t="s">
        <v>82</v>
      </c>
      <c r="H3136" t="s">
        <v>80</v>
      </c>
      <c r="I3136">
        <v>214.62</v>
      </c>
      <c r="J3136" t="s">
        <v>488</v>
      </c>
      <c r="K3136" t="s">
        <v>412</v>
      </c>
    </row>
    <row r="3137" spans="1:11" x14ac:dyDescent="0.35">
      <c r="A3137" t="s">
        <v>487</v>
      </c>
      <c r="B3137" t="s">
        <v>84</v>
      </c>
      <c r="C3137" t="s">
        <v>411</v>
      </c>
      <c r="D3137" t="s">
        <v>78</v>
      </c>
      <c r="E3137">
        <v>2023</v>
      </c>
      <c r="F3137">
        <v>32</v>
      </c>
      <c r="G3137" t="s">
        <v>82</v>
      </c>
      <c r="H3137" t="s">
        <v>80</v>
      </c>
      <c r="I3137">
        <v>4344.51</v>
      </c>
      <c r="J3137" t="s">
        <v>488</v>
      </c>
      <c r="K3137" t="s">
        <v>412</v>
      </c>
    </row>
    <row r="3138" spans="1:11" x14ac:dyDescent="0.35">
      <c r="A3138" t="s">
        <v>487</v>
      </c>
      <c r="B3138" t="s">
        <v>84</v>
      </c>
      <c r="C3138" t="s">
        <v>411</v>
      </c>
      <c r="D3138" t="s">
        <v>78</v>
      </c>
      <c r="E3138">
        <v>2023</v>
      </c>
      <c r="F3138">
        <v>32</v>
      </c>
      <c r="G3138" t="s">
        <v>82</v>
      </c>
      <c r="H3138" t="s">
        <v>81</v>
      </c>
      <c r="I3138">
        <v>615.08000000000004</v>
      </c>
      <c r="J3138" t="s">
        <v>488</v>
      </c>
      <c r="K3138" t="s">
        <v>412</v>
      </c>
    </row>
    <row r="3139" spans="1:11" x14ac:dyDescent="0.35">
      <c r="A3139" t="s">
        <v>487</v>
      </c>
      <c r="B3139" t="s">
        <v>84</v>
      </c>
      <c r="C3139" t="s">
        <v>351</v>
      </c>
      <c r="D3139" t="s">
        <v>78</v>
      </c>
      <c r="E3139">
        <v>2022</v>
      </c>
      <c r="F3139">
        <v>32</v>
      </c>
      <c r="G3139" t="s">
        <v>82</v>
      </c>
      <c r="H3139" t="s">
        <v>80</v>
      </c>
      <c r="I3139">
        <v>760.12</v>
      </c>
      <c r="J3139" t="s">
        <v>488</v>
      </c>
      <c r="K3139" t="s">
        <v>403</v>
      </c>
    </row>
    <row r="3140" spans="1:11" x14ac:dyDescent="0.35">
      <c r="A3140" t="s">
        <v>487</v>
      </c>
      <c r="B3140" t="s">
        <v>84</v>
      </c>
      <c r="C3140" t="s">
        <v>384</v>
      </c>
      <c r="D3140" t="s">
        <v>78</v>
      </c>
      <c r="E3140">
        <v>2022</v>
      </c>
      <c r="F3140">
        <v>11</v>
      </c>
      <c r="G3140" t="s">
        <v>79</v>
      </c>
      <c r="H3140" t="s">
        <v>80</v>
      </c>
      <c r="I3140">
        <v>-1248</v>
      </c>
      <c r="J3140" t="s">
        <v>488</v>
      </c>
      <c r="K3140" t="s">
        <v>413</v>
      </c>
    </row>
    <row r="3141" spans="1:11" x14ac:dyDescent="0.35">
      <c r="A3141" t="s">
        <v>487</v>
      </c>
      <c r="B3141" t="s">
        <v>84</v>
      </c>
      <c r="C3141" t="s">
        <v>384</v>
      </c>
      <c r="D3141" t="s">
        <v>78</v>
      </c>
      <c r="E3141">
        <v>2022</v>
      </c>
      <c r="F3141">
        <v>12</v>
      </c>
      <c r="G3141" t="s">
        <v>73</v>
      </c>
      <c r="H3141" t="s">
        <v>80</v>
      </c>
      <c r="I3141">
        <v>-10.4</v>
      </c>
      <c r="J3141" t="s">
        <v>488</v>
      </c>
      <c r="K3141" t="s">
        <v>413</v>
      </c>
    </row>
    <row r="3142" spans="1:11" x14ac:dyDescent="0.35">
      <c r="A3142" t="s">
        <v>487</v>
      </c>
      <c r="B3142" t="s">
        <v>84</v>
      </c>
      <c r="C3142" t="s">
        <v>384</v>
      </c>
      <c r="D3142" t="s">
        <v>78</v>
      </c>
      <c r="E3142">
        <v>2022</v>
      </c>
      <c r="F3142">
        <v>32</v>
      </c>
      <c r="G3142" t="s">
        <v>82</v>
      </c>
      <c r="H3142" t="s">
        <v>80</v>
      </c>
      <c r="I3142">
        <v>16275.73</v>
      </c>
      <c r="J3142" t="s">
        <v>488</v>
      </c>
      <c r="K3142" t="s">
        <v>404</v>
      </c>
    </row>
    <row r="3143" spans="1:11" x14ac:dyDescent="0.35">
      <c r="A3143" t="s">
        <v>487</v>
      </c>
      <c r="B3143" t="s">
        <v>84</v>
      </c>
      <c r="C3143" t="s">
        <v>384</v>
      </c>
      <c r="D3143" t="s">
        <v>78</v>
      </c>
      <c r="E3143">
        <v>2022</v>
      </c>
      <c r="F3143">
        <v>32</v>
      </c>
      <c r="G3143" t="s">
        <v>82</v>
      </c>
      <c r="H3143" t="s">
        <v>80</v>
      </c>
      <c r="I3143">
        <v>84484.04</v>
      </c>
      <c r="J3143" t="s">
        <v>488</v>
      </c>
      <c r="K3143" t="s">
        <v>413</v>
      </c>
    </row>
    <row r="3144" spans="1:11" x14ac:dyDescent="0.35">
      <c r="A3144" t="s">
        <v>487</v>
      </c>
      <c r="B3144" t="s">
        <v>84</v>
      </c>
      <c r="C3144" t="s">
        <v>384</v>
      </c>
      <c r="D3144" t="s">
        <v>78</v>
      </c>
      <c r="E3144">
        <v>2023</v>
      </c>
      <c r="F3144">
        <v>11</v>
      </c>
      <c r="G3144" t="s">
        <v>79</v>
      </c>
      <c r="H3144" t="s">
        <v>80</v>
      </c>
      <c r="I3144">
        <v>95761</v>
      </c>
      <c r="J3144" t="s">
        <v>488</v>
      </c>
      <c r="K3144" t="s">
        <v>404</v>
      </c>
    </row>
    <row r="3145" spans="1:11" x14ac:dyDescent="0.35">
      <c r="A3145" t="s">
        <v>487</v>
      </c>
      <c r="B3145" t="s">
        <v>84</v>
      </c>
      <c r="C3145" t="s">
        <v>384</v>
      </c>
      <c r="D3145" t="s">
        <v>78</v>
      </c>
      <c r="E3145">
        <v>2023</v>
      </c>
      <c r="F3145">
        <v>11</v>
      </c>
      <c r="G3145" t="s">
        <v>79</v>
      </c>
      <c r="H3145" t="s">
        <v>80</v>
      </c>
      <c r="I3145">
        <v>154290</v>
      </c>
      <c r="J3145" t="s">
        <v>488</v>
      </c>
      <c r="K3145" t="s">
        <v>413</v>
      </c>
    </row>
    <row r="3146" spans="1:11" x14ac:dyDescent="0.35">
      <c r="A3146" t="s">
        <v>487</v>
      </c>
      <c r="B3146" t="s">
        <v>84</v>
      </c>
      <c r="C3146" t="s">
        <v>384</v>
      </c>
      <c r="D3146" t="s">
        <v>78</v>
      </c>
      <c r="E3146">
        <v>2023</v>
      </c>
      <c r="F3146">
        <v>12</v>
      </c>
      <c r="G3146" t="s">
        <v>73</v>
      </c>
      <c r="H3146" t="s">
        <v>80</v>
      </c>
      <c r="I3146">
        <v>11513.32</v>
      </c>
      <c r="J3146" t="s">
        <v>488</v>
      </c>
      <c r="K3146" t="s">
        <v>404</v>
      </c>
    </row>
    <row r="3147" spans="1:11" x14ac:dyDescent="0.35">
      <c r="A3147" t="s">
        <v>487</v>
      </c>
      <c r="B3147" t="s">
        <v>84</v>
      </c>
      <c r="C3147" t="s">
        <v>384</v>
      </c>
      <c r="D3147" t="s">
        <v>78</v>
      </c>
      <c r="E3147">
        <v>2023</v>
      </c>
      <c r="F3147">
        <v>12</v>
      </c>
      <c r="G3147" t="s">
        <v>73</v>
      </c>
      <c r="H3147" t="s">
        <v>80</v>
      </c>
      <c r="I3147">
        <v>23902.799999999999</v>
      </c>
      <c r="J3147" t="s">
        <v>488</v>
      </c>
      <c r="K3147" t="s">
        <v>413</v>
      </c>
    </row>
    <row r="3148" spans="1:11" x14ac:dyDescent="0.35">
      <c r="A3148" t="s">
        <v>487</v>
      </c>
      <c r="B3148" t="s">
        <v>84</v>
      </c>
      <c r="C3148" t="s">
        <v>384</v>
      </c>
      <c r="D3148" t="s">
        <v>78</v>
      </c>
      <c r="E3148">
        <v>2023</v>
      </c>
      <c r="F3148">
        <v>32</v>
      </c>
      <c r="G3148" t="s">
        <v>82</v>
      </c>
      <c r="H3148" t="s">
        <v>80</v>
      </c>
      <c r="I3148">
        <v>189159.54</v>
      </c>
      <c r="J3148" t="s">
        <v>488</v>
      </c>
      <c r="K3148" t="s">
        <v>404</v>
      </c>
    </row>
    <row r="3149" spans="1:11" x14ac:dyDescent="0.35">
      <c r="A3149" t="s">
        <v>487</v>
      </c>
      <c r="B3149" t="s">
        <v>84</v>
      </c>
      <c r="C3149" t="s">
        <v>384</v>
      </c>
      <c r="D3149" t="s">
        <v>78</v>
      </c>
      <c r="E3149">
        <v>2023</v>
      </c>
      <c r="F3149">
        <v>32</v>
      </c>
      <c r="G3149" t="s">
        <v>82</v>
      </c>
      <c r="H3149" t="s">
        <v>80</v>
      </c>
      <c r="I3149">
        <v>586677.56999999995</v>
      </c>
      <c r="J3149" t="s">
        <v>488</v>
      </c>
      <c r="K3149" t="s">
        <v>413</v>
      </c>
    </row>
    <row r="3150" spans="1:11" x14ac:dyDescent="0.35">
      <c r="A3150" t="s">
        <v>487</v>
      </c>
      <c r="B3150" t="s">
        <v>84</v>
      </c>
      <c r="C3150" t="s">
        <v>327</v>
      </c>
      <c r="D3150" t="s">
        <v>78</v>
      </c>
      <c r="E3150">
        <v>2022</v>
      </c>
      <c r="F3150">
        <v>32</v>
      </c>
      <c r="G3150" t="s">
        <v>82</v>
      </c>
      <c r="H3150" t="s">
        <v>80</v>
      </c>
      <c r="I3150">
        <v>823.52</v>
      </c>
      <c r="J3150" t="s">
        <v>488</v>
      </c>
      <c r="K3150" t="s">
        <v>389</v>
      </c>
    </row>
    <row r="3151" spans="1:11" x14ac:dyDescent="0.35">
      <c r="A3151" t="s">
        <v>487</v>
      </c>
      <c r="B3151" t="s">
        <v>84</v>
      </c>
      <c r="C3151" t="s">
        <v>327</v>
      </c>
      <c r="D3151" t="s">
        <v>78</v>
      </c>
      <c r="E3151">
        <v>2023</v>
      </c>
      <c r="F3151">
        <v>11</v>
      </c>
      <c r="G3151" t="s">
        <v>79</v>
      </c>
      <c r="H3151" t="s">
        <v>80</v>
      </c>
      <c r="I3151">
        <v>2191</v>
      </c>
      <c r="J3151" t="s">
        <v>488</v>
      </c>
      <c r="K3151" t="s">
        <v>389</v>
      </c>
    </row>
    <row r="3152" spans="1:11" x14ac:dyDescent="0.35">
      <c r="A3152" t="s">
        <v>487</v>
      </c>
      <c r="B3152" t="s">
        <v>84</v>
      </c>
      <c r="C3152" t="s">
        <v>327</v>
      </c>
      <c r="D3152" t="s">
        <v>78</v>
      </c>
      <c r="E3152">
        <v>2023</v>
      </c>
      <c r="F3152">
        <v>12</v>
      </c>
      <c r="G3152" t="s">
        <v>73</v>
      </c>
      <c r="H3152" t="s">
        <v>80</v>
      </c>
      <c r="I3152">
        <v>175.28</v>
      </c>
      <c r="J3152" t="s">
        <v>488</v>
      </c>
      <c r="K3152" t="s">
        <v>389</v>
      </c>
    </row>
    <row r="3153" spans="1:11" x14ac:dyDescent="0.35">
      <c r="A3153" t="s">
        <v>487</v>
      </c>
      <c r="B3153" t="s">
        <v>84</v>
      </c>
      <c r="C3153" t="s">
        <v>327</v>
      </c>
      <c r="D3153" t="s">
        <v>78</v>
      </c>
      <c r="E3153">
        <v>2023</v>
      </c>
      <c r="F3153">
        <v>32</v>
      </c>
      <c r="G3153" t="s">
        <v>82</v>
      </c>
      <c r="H3153" t="s">
        <v>80</v>
      </c>
      <c r="I3153">
        <v>4191.76</v>
      </c>
      <c r="J3153" t="s">
        <v>488</v>
      </c>
      <c r="K3153" t="s">
        <v>389</v>
      </c>
    </row>
    <row r="3154" spans="1:11" x14ac:dyDescent="0.35">
      <c r="A3154" t="s">
        <v>487</v>
      </c>
      <c r="B3154" t="s">
        <v>84</v>
      </c>
      <c r="C3154" t="s">
        <v>329</v>
      </c>
      <c r="D3154" t="s">
        <v>78</v>
      </c>
      <c r="E3154">
        <v>2021</v>
      </c>
      <c r="F3154">
        <v>12</v>
      </c>
      <c r="G3154" t="s">
        <v>73</v>
      </c>
      <c r="H3154" t="s">
        <v>80</v>
      </c>
      <c r="I3154">
        <v>78.989999999999995</v>
      </c>
      <c r="J3154" t="s">
        <v>488</v>
      </c>
      <c r="K3154" t="s">
        <v>390</v>
      </c>
    </row>
    <row r="3155" spans="1:11" x14ac:dyDescent="0.35">
      <c r="A3155" t="s">
        <v>487</v>
      </c>
      <c r="B3155" t="s">
        <v>84</v>
      </c>
      <c r="C3155" t="s">
        <v>329</v>
      </c>
      <c r="D3155" t="s">
        <v>78</v>
      </c>
      <c r="E3155">
        <v>2022</v>
      </c>
      <c r="F3155">
        <v>32</v>
      </c>
      <c r="G3155" t="s">
        <v>82</v>
      </c>
      <c r="H3155" t="s">
        <v>80</v>
      </c>
      <c r="I3155">
        <v>3469.44</v>
      </c>
      <c r="J3155" t="s">
        <v>488</v>
      </c>
      <c r="K3155" t="s">
        <v>390</v>
      </c>
    </row>
    <row r="3156" spans="1:11" x14ac:dyDescent="0.35">
      <c r="A3156" t="s">
        <v>487</v>
      </c>
      <c r="B3156" t="s">
        <v>84</v>
      </c>
      <c r="C3156" t="s">
        <v>329</v>
      </c>
      <c r="D3156" t="s">
        <v>78</v>
      </c>
      <c r="E3156">
        <v>2022</v>
      </c>
      <c r="F3156">
        <v>32</v>
      </c>
      <c r="G3156" t="s">
        <v>82</v>
      </c>
      <c r="H3156" t="s">
        <v>81</v>
      </c>
      <c r="I3156">
        <v>1089.18</v>
      </c>
      <c r="J3156" t="s">
        <v>488</v>
      </c>
      <c r="K3156" t="s">
        <v>390</v>
      </c>
    </row>
    <row r="3157" spans="1:11" x14ac:dyDescent="0.35">
      <c r="A3157" t="s">
        <v>487</v>
      </c>
      <c r="B3157" t="s">
        <v>84</v>
      </c>
      <c r="C3157" t="s">
        <v>329</v>
      </c>
      <c r="D3157" t="s">
        <v>78</v>
      </c>
      <c r="E3157">
        <v>2023</v>
      </c>
      <c r="F3157">
        <v>11</v>
      </c>
      <c r="G3157" t="s">
        <v>79</v>
      </c>
      <c r="H3157" t="s">
        <v>80</v>
      </c>
      <c r="I3157">
        <v>4117</v>
      </c>
      <c r="J3157" t="s">
        <v>488</v>
      </c>
      <c r="K3157" t="s">
        <v>390</v>
      </c>
    </row>
    <row r="3158" spans="1:11" x14ac:dyDescent="0.35">
      <c r="A3158" t="s">
        <v>487</v>
      </c>
      <c r="B3158" t="s">
        <v>84</v>
      </c>
      <c r="C3158" t="s">
        <v>329</v>
      </c>
      <c r="D3158" t="s">
        <v>78</v>
      </c>
      <c r="E3158">
        <v>2023</v>
      </c>
      <c r="F3158">
        <v>11</v>
      </c>
      <c r="G3158" t="s">
        <v>79</v>
      </c>
      <c r="H3158" t="s">
        <v>81</v>
      </c>
      <c r="I3158">
        <v>682</v>
      </c>
      <c r="J3158" t="s">
        <v>488</v>
      </c>
      <c r="K3158" t="s">
        <v>390</v>
      </c>
    </row>
    <row r="3159" spans="1:11" x14ac:dyDescent="0.35">
      <c r="A3159" t="s">
        <v>487</v>
      </c>
      <c r="B3159" t="s">
        <v>84</v>
      </c>
      <c r="C3159" t="s">
        <v>329</v>
      </c>
      <c r="D3159" t="s">
        <v>78</v>
      </c>
      <c r="E3159">
        <v>2023</v>
      </c>
      <c r="F3159">
        <v>12</v>
      </c>
      <c r="G3159" t="s">
        <v>73</v>
      </c>
      <c r="H3159" t="s">
        <v>80</v>
      </c>
      <c r="I3159">
        <v>411.7</v>
      </c>
      <c r="J3159" t="s">
        <v>488</v>
      </c>
      <c r="K3159" t="s">
        <v>390</v>
      </c>
    </row>
    <row r="3160" spans="1:11" x14ac:dyDescent="0.35">
      <c r="A3160" t="s">
        <v>487</v>
      </c>
      <c r="B3160" t="s">
        <v>84</v>
      </c>
      <c r="C3160" t="s">
        <v>329</v>
      </c>
      <c r="D3160" t="s">
        <v>78</v>
      </c>
      <c r="E3160">
        <v>2023</v>
      </c>
      <c r="F3160">
        <v>12</v>
      </c>
      <c r="G3160" t="s">
        <v>73</v>
      </c>
      <c r="H3160" t="s">
        <v>81</v>
      </c>
      <c r="I3160">
        <v>68.2</v>
      </c>
      <c r="J3160" t="s">
        <v>488</v>
      </c>
      <c r="K3160" t="s">
        <v>390</v>
      </c>
    </row>
    <row r="3161" spans="1:11" x14ac:dyDescent="0.35">
      <c r="A3161" t="s">
        <v>487</v>
      </c>
      <c r="B3161" t="s">
        <v>84</v>
      </c>
      <c r="C3161" t="s">
        <v>329</v>
      </c>
      <c r="D3161" t="s">
        <v>78</v>
      </c>
      <c r="E3161">
        <v>2023</v>
      </c>
      <c r="F3161">
        <v>32</v>
      </c>
      <c r="G3161" t="s">
        <v>82</v>
      </c>
      <c r="H3161" t="s">
        <v>80</v>
      </c>
      <c r="I3161">
        <v>22876.880000000001</v>
      </c>
      <c r="J3161" t="s">
        <v>488</v>
      </c>
      <c r="K3161" t="s">
        <v>390</v>
      </c>
    </row>
    <row r="3162" spans="1:11" x14ac:dyDescent="0.35">
      <c r="A3162" t="s">
        <v>487</v>
      </c>
      <c r="B3162" t="s">
        <v>84</v>
      </c>
      <c r="C3162" t="s">
        <v>329</v>
      </c>
      <c r="D3162" t="s">
        <v>78</v>
      </c>
      <c r="E3162">
        <v>2023</v>
      </c>
      <c r="F3162">
        <v>32</v>
      </c>
      <c r="G3162" t="s">
        <v>82</v>
      </c>
      <c r="H3162" t="s">
        <v>81</v>
      </c>
      <c r="I3162">
        <v>12553.03</v>
      </c>
      <c r="J3162" t="s">
        <v>488</v>
      </c>
      <c r="K3162" t="s">
        <v>390</v>
      </c>
    </row>
    <row r="3163" spans="1:11" x14ac:dyDescent="0.35">
      <c r="A3163" t="s">
        <v>487</v>
      </c>
      <c r="B3163" t="s">
        <v>84</v>
      </c>
      <c r="C3163" t="s">
        <v>334</v>
      </c>
      <c r="D3163" t="s">
        <v>78</v>
      </c>
      <c r="E3163">
        <v>2022</v>
      </c>
      <c r="F3163">
        <v>32</v>
      </c>
      <c r="G3163" t="s">
        <v>82</v>
      </c>
      <c r="H3163" t="s">
        <v>80</v>
      </c>
      <c r="I3163">
        <v>1128.83</v>
      </c>
      <c r="J3163" t="s">
        <v>488</v>
      </c>
      <c r="K3163" t="s">
        <v>391</v>
      </c>
    </row>
    <row r="3164" spans="1:11" x14ac:dyDescent="0.35">
      <c r="A3164" t="s">
        <v>487</v>
      </c>
      <c r="B3164" t="s">
        <v>84</v>
      </c>
      <c r="C3164" t="s">
        <v>334</v>
      </c>
      <c r="D3164" t="s">
        <v>78</v>
      </c>
      <c r="E3164">
        <v>2023</v>
      </c>
      <c r="F3164">
        <v>11</v>
      </c>
      <c r="G3164" t="s">
        <v>79</v>
      </c>
      <c r="H3164" t="s">
        <v>80</v>
      </c>
      <c r="I3164">
        <v>2885</v>
      </c>
      <c r="J3164" t="s">
        <v>488</v>
      </c>
      <c r="K3164" t="s">
        <v>391</v>
      </c>
    </row>
    <row r="3165" spans="1:11" x14ac:dyDescent="0.35">
      <c r="A3165" t="s">
        <v>487</v>
      </c>
      <c r="B3165" t="s">
        <v>84</v>
      </c>
      <c r="C3165" t="s">
        <v>334</v>
      </c>
      <c r="D3165" t="s">
        <v>78</v>
      </c>
      <c r="E3165">
        <v>2023</v>
      </c>
      <c r="F3165">
        <v>12</v>
      </c>
      <c r="G3165" t="s">
        <v>73</v>
      </c>
      <c r="H3165" t="s">
        <v>80</v>
      </c>
      <c r="I3165">
        <v>288.5</v>
      </c>
      <c r="J3165" t="s">
        <v>488</v>
      </c>
      <c r="K3165" t="s">
        <v>391</v>
      </c>
    </row>
    <row r="3166" spans="1:11" x14ac:dyDescent="0.35">
      <c r="A3166" t="s">
        <v>487</v>
      </c>
      <c r="B3166" t="s">
        <v>84</v>
      </c>
      <c r="C3166" t="s">
        <v>334</v>
      </c>
      <c r="D3166" t="s">
        <v>78</v>
      </c>
      <c r="E3166">
        <v>2023</v>
      </c>
      <c r="F3166">
        <v>32</v>
      </c>
      <c r="G3166" t="s">
        <v>82</v>
      </c>
      <c r="H3166" t="s">
        <v>80</v>
      </c>
      <c r="I3166">
        <v>2767.68</v>
      </c>
      <c r="J3166" t="s">
        <v>488</v>
      </c>
      <c r="K3166" t="s">
        <v>391</v>
      </c>
    </row>
    <row r="3167" spans="1:11" x14ac:dyDescent="0.35">
      <c r="A3167" t="s">
        <v>487</v>
      </c>
      <c r="B3167" t="s">
        <v>84</v>
      </c>
      <c r="C3167" t="s">
        <v>330</v>
      </c>
      <c r="D3167" t="s">
        <v>78</v>
      </c>
      <c r="E3167">
        <v>2022</v>
      </c>
      <c r="F3167">
        <v>11</v>
      </c>
      <c r="G3167" t="s">
        <v>79</v>
      </c>
      <c r="H3167" t="s">
        <v>80</v>
      </c>
      <c r="I3167">
        <v>-2016</v>
      </c>
      <c r="J3167" t="s">
        <v>488</v>
      </c>
      <c r="K3167" t="s">
        <v>392</v>
      </c>
    </row>
    <row r="3168" spans="1:11" x14ac:dyDescent="0.35">
      <c r="A3168" t="s">
        <v>487</v>
      </c>
      <c r="B3168" t="s">
        <v>84</v>
      </c>
      <c r="C3168" t="s">
        <v>330</v>
      </c>
      <c r="D3168" t="s">
        <v>78</v>
      </c>
      <c r="E3168">
        <v>2022</v>
      </c>
      <c r="F3168">
        <v>11</v>
      </c>
      <c r="G3168" t="s">
        <v>79</v>
      </c>
      <c r="H3168" t="s">
        <v>81</v>
      </c>
      <c r="I3168">
        <v>660</v>
      </c>
      <c r="J3168" t="s">
        <v>488</v>
      </c>
      <c r="K3168" t="s">
        <v>392</v>
      </c>
    </row>
    <row r="3169" spans="1:11" x14ac:dyDescent="0.35">
      <c r="A3169" t="s">
        <v>487</v>
      </c>
      <c r="B3169" t="s">
        <v>84</v>
      </c>
      <c r="C3169" t="s">
        <v>330</v>
      </c>
      <c r="D3169" t="s">
        <v>78</v>
      </c>
      <c r="E3169">
        <v>2022</v>
      </c>
      <c r="F3169">
        <v>12</v>
      </c>
      <c r="G3169" t="s">
        <v>73</v>
      </c>
      <c r="H3169" t="s">
        <v>80</v>
      </c>
      <c r="I3169">
        <v>-200.8</v>
      </c>
      <c r="J3169" t="s">
        <v>488</v>
      </c>
      <c r="K3169" t="s">
        <v>392</v>
      </c>
    </row>
    <row r="3170" spans="1:11" x14ac:dyDescent="0.35">
      <c r="A3170" t="s">
        <v>487</v>
      </c>
      <c r="B3170" t="s">
        <v>84</v>
      </c>
      <c r="C3170" t="s">
        <v>330</v>
      </c>
      <c r="D3170" t="s">
        <v>78</v>
      </c>
      <c r="E3170">
        <v>2022</v>
      </c>
      <c r="F3170">
        <v>12</v>
      </c>
      <c r="G3170" t="s">
        <v>73</v>
      </c>
      <c r="H3170" t="s">
        <v>81</v>
      </c>
      <c r="I3170">
        <v>66</v>
      </c>
      <c r="J3170" t="s">
        <v>488</v>
      </c>
      <c r="K3170" t="s">
        <v>392</v>
      </c>
    </row>
    <row r="3171" spans="1:11" x14ac:dyDescent="0.35">
      <c r="A3171" t="s">
        <v>487</v>
      </c>
      <c r="B3171" t="s">
        <v>84</v>
      </c>
      <c r="C3171" t="s">
        <v>330</v>
      </c>
      <c r="D3171" t="s">
        <v>78</v>
      </c>
      <c r="E3171">
        <v>2022</v>
      </c>
      <c r="F3171">
        <v>32</v>
      </c>
      <c r="G3171" t="s">
        <v>82</v>
      </c>
      <c r="H3171" t="s">
        <v>80</v>
      </c>
      <c r="I3171">
        <v>30602.03</v>
      </c>
      <c r="J3171" t="s">
        <v>488</v>
      </c>
      <c r="K3171" t="s">
        <v>392</v>
      </c>
    </row>
    <row r="3172" spans="1:11" x14ac:dyDescent="0.35">
      <c r="A3172" t="s">
        <v>487</v>
      </c>
      <c r="B3172" t="s">
        <v>84</v>
      </c>
      <c r="C3172" t="s">
        <v>330</v>
      </c>
      <c r="D3172" t="s">
        <v>78</v>
      </c>
      <c r="E3172">
        <v>2022</v>
      </c>
      <c r="F3172">
        <v>32</v>
      </c>
      <c r="G3172" t="s">
        <v>82</v>
      </c>
      <c r="H3172" t="s">
        <v>81</v>
      </c>
      <c r="I3172">
        <v>10729.65</v>
      </c>
      <c r="J3172" t="s">
        <v>488</v>
      </c>
      <c r="K3172" t="s">
        <v>392</v>
      </c>
    </row>
    <row r="3173" spans="1:11" x14ac:dyDescent="0.35">
      <c r="A3173" t="s">
        <v>487</v>
      </c>
      <c r="B3173" t="s">
        <v>84</v>
      </c>
      <c r="C3173" t="s">
        <v>330</v>
      </c>
      <c r="D3173" t="s">
        <v>78</v>
      </c>
      <c r="E3173">
        <v>2023</v>
      </c>
      <c r="F3173">
        <v>11</v>
      </c>
      <c r="G3173" t="s">
        <v>79</v>
      </c>
      <c r="H3173" t="s">
        <v>80</v>
      </c>
      <c r="I3173">
        <v>19352</v>
      </c>
      <c r="J3173" t="s">
        <v>488</v>
      </c>
      <c r="K3173" t="s">
        <v>392</v>
      </c>
    </row>
    <row r="3174" spans="1:11" x14ac:dyDescent="0.35">
      <c r="A3174" t="s">
        <v>487</v>
      </c>
      <c r="B3174" t="s">
        <v>84</v>
      </c>
      <c r="C3174" t="s">
        <v>330</v>
      </c>
      <c r="D3174" t="s">
        <v>78</v>
      </c>
      <c r="E3174">
        <v>2023</v>
      </c>
      <c r="F3174">
        <v>11</v>
      </c>
      <c r="G3174" t="s">
        <v>79</v>
      </c>
      <c r="H3174" t="s">
        <v>81</v>
      </c>
      <c r="I3174">
        <v>3776</v>
      </c>
      <c r="J3174" t="s">
        <v>488</v>
      </c>
      <c r="K3174" t="s">
        <v>392</v>
      </c>
    </row>
    <row r="3175" spans="1:11" x14ac:dyDescent="0.35">
      <c r="A3175" t="s">
        <v>487</v>
      </c>
      <c r="B3175" t="s">
        <v>84</v>
      </c>
      <c r="C3175" t="s">
        <v>330</v>
      </c>
      <c r="D3175" t="s">
        <v>78</v>
      </c>
      <c r="E3175">
        <v>2023</v>
      </c>
      <c r="F3175">
        <v>12</v>
      </c>
      <c r="G3175" t="s">
        <v>73</v>
      </c>
      <c r="H3175" t="s">
        <v>80</v>
      </c>
      <c r="I3175">
        <v>1935.32</v>
      </c>
      <c r="J3175" t="s">
        <v>488</v>
      </c>
      <c r="K3175" t="s">
        <v>392</v>
      </c>
    </row>
    <row r="3176" spans="1:11" x14ac:dyDescent="0.35">
      <c r="A3176" t="s">
        <v>487</v>
      </c>
      <c r="B3176" t="s">
        <v>84</v>
      </c>
      <c r="C3176" t="s">
        <v>330</v>
      </c>
      <c r="D3176" t="s">
        <v>78</v>
      </c>
      <c r="E3176">
        <v>2023</v>
      </c>
      <c r="F3176">
        <v>12</v>
      </c>
      <c r="G3176" t="s">
        <v>73</v>
      </c>
      <c r="H3176" t="s">
        <v>81</v>
      </c>
      <c r="I3176">
        <v>377.6</v>
      </c>
      <c r="J3176" t="s">
        <v>488</v>
      </c>
      <c r="K3176" t="s">
        <v>392</v>
      </c>
    </row>
    <row r="3177" spans="1:11" x14ac:dyDescent="0.35">
      <c r="A3177" t="s">
        <v>487</v>
      </c>
      <c r="B3177" t="s">
        <v>84</v>
      </c>
      <c r="C3177" t="s">
        <v>330</v>
      </c>
      <c r="D3177" t="s">
        <v>78</v>
      </c>
      <c r="E3177">
        <v>2023</v>
      </c>
      <c r="F3177">
        <v>32</v>
      </c>
      <c r="G3177" t="s">
        <v>82</v>
      </c>
      <c r="H3177" t="s">
        <v>80</v>
      </c>
      <c r="I3177">
        <v>116811.29</v>
      </c>
      <c r="J3177" t="s">
        <v>488</v>
      </c>
      <c r="K3177" t="s">
        <v>392</v>
      </c>
    </row>
    <row r="3178" spans="1:11" x14ac:dyDescent="0.35">
      <c r="A3178" t="s">
        <v>487</v>
      </c>
      <c r="B3178" t="s">
        <v>84</v>
      </c>
      <c r="C3178" t="s">
        <v>330</v>
      </c>
      <c r="D3178" t="s">
        <v>78</v>
      </c>
      <c r="E3178">
        <v>2023</v>
      </c>
      <c r="F3178">
        <v>32</v>
      </c>
      <c r="G3178" t="s">
        <v>82</v>
      </c>
      <c r="H3178" t="s">
        <v>81</v>
      </c>
      <c r="I3178">
        <v>45407.63</v>
      </c>
      <c r="J3178" t="s">
        <v>488</v>
      </c>
      <c r="K3178" t="s">
        <v>392</v>
      </c>
    </row>
    <row r="3179" spans="1:11" x14ac:dyDescent="0.35">
      <c r="A3179" t="s">
        <v>487</v>
      </c>
      <c r="B3179" t="s">
        <v>84</v>
      </c>
      <c r="C3179" t="s">
        <v>85</v>
      </c>
      <c r="D3179" t="s">
        <v>78</v>
      </c>
      <c r="E3179">
        <v>2022</v>
      </c>
      <c r="F3179">
        <v>32</v>
      </c>
      <c r="G3179" t="s">
        <v>82</v>
      </c>
      <c r="H3179" t="s">
        <v>80</v>
      </c>
      <c r="I3179">
        <v>697.51</v>
      </c>
      <c r="J3179" t="s">
        <v>488</v>
      </c>
      <c r="K3179" t="s">
        <v>388</v>
      </c>
    </row>
    <row r="3180" spans="1:11" x14ac:dyDescent="0.35">
      <c r="A3180" t="s">
        <v>487</v>
      </c>
      <c r="B3180" t="s">
        <v>84</v>
      </c>
      <c r="C3180" t="s">
        <v>85</v>
      </c>
      <c r="D3180" t="s">
        <v>78</v>
      </c>
      <c r="E3180">
        <v>2023</v>
      </c>
      <c r="F3180">
        <v>11</v>
      </c>
      <c r="G3180" t="s">
        <v>79</v>
      </c>
      <c r="H3180" t="s">
        <v>80</v>
      </c>
      <c r="I3180">
        <v>9554</v>
      </c>
      <c r="J3180" t="s">
        <v>488</v>
      </c>
      <c r="K3180" t="s">
        <v>388</v>
      </c>
    </row>
    <row r="3181" spans="1:11" x14ac:dyDescent="0.35">
      <c r="A3181" t="s">
        <v>487</v>
      </c>
      <c r="B3181" t="s">
        <v>84</v>
      </c>
      <c r="C3181" t="s">
        <v>85</v>
      </c>
      <c r="D3181" t="s">
        <v>78</v>
      </c>
      <c r="E3181">
        <v>2023</v>
      </c>
      <c r="F3181">
        <v>12</v>
      </c>
      <c r="G3181" t="s">
        <v>73</v>
      </c>
      <c r="H3181" t="s">
        <v>80</v>
      </c>
      <c r="I3181">
        <v>477.7</v>
      </c>
      <c r="J3181" t="s">
        <v>488</v>
      </c>
      <c r="K3181" t="s">
        <v>388</v>
      </c>
    </row>
    <row r="3182" spans="1:11" x14ac:dyDescent="0.35">
      <c r="A3182" t="s">
        <v>487</v>
      </c>
      <c r="B3182" t="s">
        <v>84</v>
      </c>
      <c r="C3182" t="s">
        <v>85</v>
      </c>
      <c r="D3182" t="s">
        <v>78</v>
      </c>
      <c r="E3182">
        <v>2023</v>
      </c>
      <c r="F3182">
        <v>32</v>
      </c>
      <c r="G3182" t="s">
        <v>82</v>
      </c>
      <c r="H3182" t="s">
        <v>80</v>
      </c>
      <c r="I3182">
        <v>18859.22</v>
      </c>
      <c r="J3182" t="s">
        <v>488</v>
      </c>
      <c r="K3182" t="s">
        <v>388</v>
      </c>
    </row>
    <row r="3183" spans="1:11" x14ac:dyDescent="0.35">
      <c r="A3183" t="s">
        <v>487</v>
      </c>
      <c r="B3183" t="s">
        <v>84</v>
      </c>
      <c r="C3183" t="s">
        <v>372</v>
      </c>
      <c r="D3183" t="s">
        <v>78</v>
      </c>
      <c r="E3183">
        <v>2022</v>
      </c>
      <c r="F3183">
        <v>32</v>
      </c>
      <c r="G3183" t="s">
        <v>82</v>
      </c>
      <c r="H3183" t="s">
        <v>80</v>
      </c>
      <c r="I3183">
        <v>1546.14</v>
      </c>
      <c r="J3183" t="s">
        <v>488</v>
      </c>
      <c r="K3183" t="s">
        <v>401</v>
      </c>
    </row>
    <row r="3184" spans="1:11" x14ac:dyDescent="0.35">
      <c r="A3184" t="s">
        <v>487</v>
      </c>
      <c r="B3184" t="s">
        <v>84</v>
      </c>
      <c r="C3184" t="s">
        <v>372</v>
      </c>
      <c r="D3184" t="s">
        <v>78</v>
      </c>
      <c r="E3184">
        <v>2022</v>
      </c>
      <c r="F3184">
        <v>32</v>
      </c>
      <c r="G3184" t="s">
        <v>82</v>
      </c>
      <c r="H3184" t="s">
        <v>81</v>
      </c>
      <c r="I3184">
        <v>1204.9000000000001</v>
      </c>
      <c r="J3184" t="s">
        <v>488</v>
      </c>
      <c r="K3184" t="s">
        <v>401</v>
      </c>
    </row>
    <row r="3185" spans="1:11" x14ac:dyDescent="0.35">
      <c r="A3185" t="s">
        <v>487</v>
      </c>
      <c r="B3185" t="s">
        <v>84</v>
      </c>
      <c r="C3185" t="s">
        <v>372</v>
      </c>
      <c r="D3185" t="s">
        <v>78</v>
      </c>
      <c r="E3185">
        <v>2023</v>
      </c>
      <c r="F3185">
        <v>32</v>
      </c>
      <c r="G3185" t="s">
        <v>82</v>
      </c>
      <c r="H3185" t="s">
        <v>80</v>
      </c>
      <c r="I3185">
        <v>6588.45</v>
      </c>
      <c r="J3185" t="s">
        <v>488</v>
      </c>
      <c r="K3185" t="s">
        <v>401</v>
      </c>
    </row>
    <row r="3186" spans="1:11" x14ac:dyDescent="0.35">
      <c r="A3186" t="s">
        <v>487</v>
      </c>
      <c r="B3186" t="s">
        <v>84</v>
      </c>
      <c r="C3186" t="s">
        <v>335</v>
      </c>
      <c r="D3186" t="s">
        <v>78</v>
      </c>
      <c r="E3186">
        <v>2022</v>
      </c>
      <c r="F3186">
        <v>32</v>
      </c>
      <c r="G3186" t="s">
        <v>82</v>
      </c>
      <c r="H3186" t="s">
        <v>80</v>
      </c>
      <c r="I3186">
        <v>3456.56</v>
      </c>
      <c r="J3186" t="s">
        <v>488</v>
      </c>
      <c r="K3186" t="s">
        <v>393</v>
      </c>
    </row>
    <row r="3187" spans="1:11" x14ac:dyDescent="0.35">
      <c r="A3187" t="s">
        <v>487</v>
      </c>
      <c r="B3187" t="s">
        <v>84</v>
      </c>
      <c r="C3187" t="s">
        <v>335</v>
      </c>
      <c r="D3187" t="s">
        <v>78</v>
      </c>
      <c r="E3187">
        <v>2023</v>
      </c>
      <c r="F3187">
        <v>32</v>
      </c>
      <c r="G3187" t="s">
        <v>82</v>
      </c>
      <c r="H3187" t="s">
        <v>80</v>
      </c>
      <c r="I3187">
        <v>1577.98</v>
      </c>
      <c r="J3187" t="s">
        <v>488</v>
      </c>
      <c r="K3187" t="s">
        <v>393</v>
      </c>
    </row>
    <row r="3188" spans="1:11" x14ac:dyDescent="0.35">
      <c r="A3188" t="s">
        <v>487</v>
      </c>
      <c r="B3188" t="s">
        <v>84</v>
      </c>
      <c r="C3188" t="s">
        <v>352</v>
      </c>
      <c r="D3188" t="s">
        <v>78</v>
      </c>
      <c r="E3188">
        <v>2022</v>
      </c>
      <c r="F3188">
        <v>32</v>
      </c>
      <c r="G3188" t="s">
        <v>82</v>
      </c>
      <c r="H3188" t="s">
        <v>80</v>
      </c>
      <c r="I3188">
        <v>1580.16</v>
      </c>
      <c r="J3188" t="s">
        <v>488</v>
      </c>
      <c r="K3188" t="s">
        <v>399</v>
      </c>
    </row>
    <row r="3189" spans="1:11" x14ac:dyDescent="0.35">
      <c r="A3189" t="s">
        <v>487</v>
      </c>
      <c r="B3189" t="s">
        <v>84</v>
      </c>
      <c r="C3189" t="s">
        <v>352</v>
      </c>
      <c r="D3189" t="s">
        <v>78</v>
      </c>
      <c r="E3189">
        <v>2023</v>
      </c>
      <c r="F3189">
        <v>11</v>
      </c>
      <c r="G3189" t="s">
        <v>79</v>
      </c>
      <c r="H3189" t="s">
        <v>80</v>
      </c>
      <c r="I3189">
        <v>-1823</v>
      </c>
      <c r="J3189" t="s">
        <v>488</v>
      </c>
      <c r="K3189" t="s">
        <v>399</v>
      </c>
    </row>
    <row r="3190" spans="1:11" x14ac:dyDescent="0.35">
      <c r="A3190" t="s">
        <v>487</v>
      </c>
      <c r="B3190" t="s">
        <v>84</v>
      </c>
      <c r="C3190" t="s">
        <v>352</v>
      </c>
      <c r="D3190" t="s">
        <v>78</v>
      </c>
      <c r="E3190">
        <v>2023</v>
      </c>
      <c r="F3190">
        <v>12</v>
      </c>
      <c r="G3190" t="s">
        <v>73</v>
      </c>
      <c r="H3190" t="s">
        <v>80</v>
      </c>
      <c r="I3190">
        <v>-182.3</v>
      </c>
      <c r="J3190" t="s">
        <v>488</v>
      </c>
      <c r="K3190" t="s">
        <v>399</v>
      </c>
    </row>
    <row r="3191" spans="1:11" x14ac:dyDescent="0.35">
      <c r="A3191" t="s">
        <v>487</v>
      </c>
      <c r="B3191" t="s">
        <v>84</v>
      </c>
      <c r="C3191" t="s">
        <v>352</v>
      </c>
      <c r="D3191" t="s">
        <v>78</v>
      </c>
      <c r="E3191">
        <v>2023</v>
      </c>
      <c r="F3191">
        <v>32</v>
      </c>
      <c r="G3191" t="s">
        <v>82</v>
      </c>
      <c r="H3191" t="s">
        <v>80</v>
      </c>
      <c r="I3191">
        <v>11917.52</v>
      </c>
      <c r="J3191" t="s">
        <v>488</v>
      </c>
      <c r="K3191" t="s">
        <v>399</v>
      </c>
    </row>
    <row r="3192" spans="1:11" x14ac:dyDescent="0.35">
      <c r="A3192" t="s">
        <v>487</v>
      </c>
      <c r="B3192" t="s">
        <v>84</v>
      </c>
      <c r="C3192" t="s">
        <v>352</v>
      </c>
      <c r="D3192" t="s">
        <v>78</v>
      </c>
      <c r="E3192">
        <v>2023</v>
      </c>
      <c r="F3192">
        <v>32</v>
      </c>
      <c r="G3192" t="s">
        <v>82</v>
      </c>
      <c r="H3192" t="s">
        <v>81</v>
      </c>
      <c r="I3192">
        <v>1756</v>
      </c>
      <c r="J3192" t="s">
        <v>488</v>
      </c>
      <c r="K3192" t="s">
        <v>399</v>
      </c>
    </row>
    <row r="3193" spans="1:11" x14ac:dyDescent="0.35">
      <c r="A3193" t="s">
        <v>487</v>
      </c>
      <c r="B3193" t="s">
        <v>84</v>
      </c>
      <c r="C3193" t="s">
        <v>420</v>
      </c>
      <c r="D3193" t="s">
        <v>78</v>
      </c>
      <c r="E3193">
        <v>2023</v>
      </c>
      <c r="F3193">
        <v>32</v>
      </c>
      <c r="G3193" t="s">
        <v>82</v>
      </c>
      <c r="H3193" t="s">
        <v>80</v>
      </c>
      <c r="I3193">
        <v>2327.48</v>
      </c>
      <c r="J3193" t="s">
        <v>488</v>
      </c>
      <c r="K3193" t="s">
        <v>416</v>
      </c>
    </row>
    <row r="3194" spans="1:11" x14ac:dyDescent="0.35">
      <c r="A3194" t="s">
        <v>487</v>
      </c>
      <c r="B3194" t="s">
        <v>84</v>
      </c>
      <c r="C3194" t="s">
        <v>353</v>
      </c>
      <c r="D3194" t="s">
        <v>78</v>
      </c>
      <c r="E3194">
        <v>2022</v>
      </c>
      <c r="F3194">
        <v>32</v>
      </c>
      <c r="G3194" t="s">
        <v>82</v>
      </c>
      <c r="H3194" t="s">
        <v>80</v>
      </c>
      <c r="I3194">
        <v>559.96</v>
      </c>
      <c r="J3194" t="s">
        <v>488</v>
      </c>
      <c r="K3194" t="s">
        <v>402</v>
      </c>
    </row>
    <row r="3195" spans="1:11" x14ac:dyDescent="0.35">
      <c r="A3195" t="s">
        <v>487</v>
      </c>
      <c r="B3195" t="s">
        <v>84</v>
      </c>
      <c r="C3195" t="s">
        <v>353</v>
      </c>
      <c r="D3195" t="s">
        <v>78</v>
      </c>
      <c r="E3195">
        <v>2022</v>
      </c>
      <c r="F3195">
        <v>32</v>
      </c>
      <c r="G3195" t="s">
        <v>82</v>
      </c>
      <c r="H3195" t="s">
        <v>81</v>
      </c>
      <c r="I3195">
        <v>1826.27</v>
      </c>
      <c r="J3195" t="s">
        <v>488</v>
      </c>
      <c r="K3195" t="s">
        <v>402</v>
      </c>
    </row>
    <row r="3196" spans="1:11" x14ac:dyDescent="0.35">
      <c r="A3196" t="s">
        <v>487</v>
      </c>
      <c r="B3196" t="s">
        <v>84</v>
      </c>
      <c r="C3196" t="s">
        <v>353</v>
      </c>
      <c r="D3196" t="s">
        <v>78</v>
      </c>
      <c r="E3196">
        <v>2023</v>
      </c>
      <c r="F3196">
        <v>11</v>
      </c>
      <c r="G3196" t="s">
        <v>79</v>
      </c>
      <c r="H3196" t="s">
        <v>80</v>
      </c>
      <c r="I3196">
        <v>3848</v>
      </c>
      <c r="J3196" t="s">
        <v>488</v>
      </c>
      <c r="K3196" t="s">
        <v>402</v>
      </c>
    </row>
    <row r="3197" spans="1:11" x14ac:dyDescent="0.35">
      <c r="A3197" t="s">
        <v>487</v>
      </c>
      <c r="B3197" t="s">
        <v>84</v>
      </c>
      <c r="C3197" t="s">
        <v>353</v>
      </c>
      <c r="D3197" t="s">
        <v>78</v>
      </c>
      <c r="E3197">
        <v>2023</v>
      </c>
      <c r="F3197">
        <v>12</v>
      </c>
      <c r="G3197" t="s">
        <v>73</v>
      </c>
      <c r="H3197" t="s">
        <v>80</v>
      </c>
      <c r="I3197">
        <v>384.8</v>
      </c>
      <c r="J3197" t="s">
        <v>488</v>
      </c>
      <c r="K3197" t="s">
        <v>402</v>
      </c>
    </row>
    <row r="3198" spans="1:11" x14ac:dyDescent="0.35">
      <c r="A3198" t="s">
        <v>487</v>
      </c>
      <c r="B3198" t="s">
        <v>84</v>
      </c>
      <c r="C3198" t="s">
        <v>353</v>
      </c>
      <c r="D3198" t="s">
        <v>78</v>
      </c>
      <c r="E3198">
        <v>2023</v>
      </c>
      <c r="F3198">
        <v>32</v>
      </c>
      <c r="G3198" t="s">
        <v>82</v>
      </c>
      <c r="H3198" t="s">
        <v>80</v>
      </c>
      <c r="I3198">
        <v>3531.73</v>
      </c>
      <c r="J3198" t="s">
        <v>488</v>
      </c>
      <c r="K3198" t="s">
        <v>402</v>
      </c>
    </row>
    <row r="3199" spans="1:11" x14ac:dyDescent="0.35">
      <c r="A3199" t="s">
        <v>487</v>
      </c>
      <c r="B3199" t="s">
        <v>84</v>
      </c>
      <c r="C3199" t="s">
        <v>336</v>
      </c>
      <c r="D3199" t="s">
        <v>78</v>
      </c>
      <c r="E3199">
        <v>2022</v>
      </c>
      <c r="F3199">
        <v>12</v>
      </c>
      <c r="G3199" t="s">
        <v>73</v>
      </c>
      <c r="H3199" t="s">
        <v>80</v>
      </c>
      <c r="I3199">
        <v>0.61</v>
      </c>
      <c r="J3199" t="s">
        <v>488</v>
      </c>
      <c r="K3199" t="s">
        <v>394</v>
      </c>
    </row>
    <row r="3200" spans="1:11" x14ac:dyDescent="0.35">
      <c r="A3200" t="s">
        <v>487</v>
      </c>
      <c r="B3200" t="s">
        <v>84</v>
      </c>
      <c r="C3200" t="s">
        <v>336</v>
      </c>
      <c r="D3200" t="s">
        <v>78</v>
      </c>
      <c r="E3200">
        <v>2022</v>
      </c>
      <c r="F3200">
        <v>32</v>
      </c>
      <c r="G3200" t="s">
        <v>82</v>
      </c>
      <c r="H3200" t="s">
        <v>80</v>
      </c>
      <c r="I3200">
        <v>913.93</v>
      </c>
      <c r="J3200" t="s">
        <v>488</v>
      </c>
      <c r="K3200" t="s">
        <v>394</v>
      </c>
    </row>
    <row r="3201" spans="1:11" x14ac:dyDescent="0.35">
      <c r="A3201" t="s">
        <v>487</v>
      </c>
      <c r="B3201" t="s">
        <v>84</v>
      </c>
      <c r="C3201" t="s">
        <v>336</v>
      </c>
      <c r="D3201" t="s">
        <v>78</v>
      </c>
      <c r="E3201">
        <v>2023</v>
      </c>
      <c r="F3201">
        <v>32</v>
      </c>
      <c r="G3201" t="s">
        <v>82</v>
      </c>
      <c r="H3201" t="s">
        <v>80</v>
      </c>
      <c r="I3201">
        <v>2160.73</v>
      </c>
      <c r="J3201" t="s">
        <v>488</v>
      </c>
      <c r="K3201" t="s">
        <v>394</v>
      </c>
    </row>
    <row r="3202" spans="1:11" x14ac:dyDescent="0.35">
      <c r="A3202" t="s">
        <v>487</v>
      </c>
      <c r="B3202" t="s">
        <v>84</v>
      </c>
      <c r="C3202" t="s">
        <v>354</v>
      </c>
      <c r="D3202" t="s">
        <v>78</v>
      </c>
      <c r="E3202">
        <v>2023</v>
      </c>
      <c r="F3202">
        <v>11</v>
      </c>
      <c r="G3202" t="s">
        <v>79</v>
      </c>
      <c r="H3202" t="s">
        <v>80</v>
      </c>
      <c r="I3202">
        <v>-8002</v>
      </c>
      <c r="J3202" t="s">
        <v>488</v>
      </c>
      <c r="K3202" t="s">
        <v>400</v>
      </c>
    </row>
    <row r="3203" spans="1:11" x14ac:dyDescent="0.35">
      <c r="A3203" t="s">
        <v>487</v>
      </c>
      <c r="B3203" t="s">
        <v>84</v>
      </c>
      <c r="C3203" t="s">
        <v>354</v>
      </c>
      <c r="D3203" t="s">
        <v>78</v>
      </c>
      <c r="E3203">
        <v>2023</v>
      </c>
      <c r="F3203">
        <v>12</v>
      </c>
      <c r="G3203" t="s">
        <v>73</v>
      </c>
      <c r="H3203" t="s">
        <v>80</v>
      </c>
      <c r="I3203">
        <v>-800.2</v>
      </c>
      <c r="J3203" t="s">
        <v>488</v>
      </c>
      <c r="K3203" t="s">
        <v>400</v>
      </c>
    </row>
    <row r="3204" spans="1:11" x14ac:dyDescent="0.35">
      <c r="A3204" t="s">
        <v>487</v>
      </c>
      <c r="B3204" t="s">
        <v>84</v>
      </c>
      <c r="C3204" t="s">
        <v>337</v>
      </c>
      <c r="D3204" t="s">
        <v>78</v>
      </c>
      <c r="E3204">
        <v>2023</v>
      </c>
      <c r="F3204">
        <v>32</v>
      </c>
      <c r="G3204" t="s">
        <v>82</v>
      </c>
      <c r="H3204" t="s">
        <v>80</v>
      </c>
      <c r="I3204">
        <v>810.74</v>
      </c>
      <c r="J3204" t="s">
        <v>488</v>
      </c>
      <c r="K3204" t="s">
        <v>395</v>
      </c>
    </row>
    <row r="3205" spans="1:11" x14ac:dyDescent="0.35">
      <c r="A3205" t="s">
        <v>487</v>
      </c>
      <c r="B3205" t="s">
        <v>84</v>
      </c>
      <c r="C3205" t="s">
        <v>338</v>
      </c>
      <c r="D3205" t="s">
        <v>78</v>
      </c>
      <c r="E3205">
        <v>2022</v>
      </c>
      <c r="F3205">
        <v>32</v>
      </c>
      <c r="G3205" t="s">
        <v>82</v>
      </c>
      <c r="H3205" t="s">
        <v>80</v>
      </c>
      <c r="I3205">
        <v>373.18</v>
      </c>
      <c r="J3205" t="s">
        <v>488</v>
      </c>
      <c r="K3205" t="s">
        <v>396</v>
      </c>
    </row>
    <row r="3206" spans="1:11" x14ac:dyDescent="0.35">
      <c r="A3206" t="s">
        <v>487</v>
      </c>
      <c r="B3206" t="s">
        <v>84</v>
      </c>
      <c r="C3206" t="s">
        <v>338</v>
      </c>
      <c r="D3206" t="s">
        <v>78</v>
      </c>
      <c r="E3206">
        <v>2023</v>
      </c>
      <c r="F3206">
        <v>11</v>
      </c>
      <c r="G3206" t="s">
        <v>79</v>
      </c>
      <c r="H3206" t="s">
        <v>80</v>
      </c>
      <c r="I3206">
        <v>-467</v>
      </c>
      <c r="J3206" t="s">
        <v>488</v>
      </c>
      <c r="K3206" t="s">
        <v>396</v>
      </c>
    </row>
    <row r="3207" spans="1:11" x14ac:dyDescent="0.35">
      <c r="A3207" t="s">
        <v>487</v>
      </c>
      <c r="B3207" t="s">
        <v>84</v>
      </c>
      <c r="C3207" t="s">
        <v>338</v>
      </c>
      <c r="D3207" t="s">
        <v>78</v>
      </c>
      <c r="E3207">
        <v>2023</v>
      </c>
      <c r="F3207">
        <v>11</v>
      </c>
      <c r="G3207" t="s">
        <v>79</v>
      </c>
      <c r="H3207" t="s">
        <v>81</v>
      </c>
      <c r="I3207">
        <v>-1058</v>
      </c>
      <c r="J3207" t="s">
        <v>488</v>
      </c>
      <c r="K3207" t="s">
        <v>396</v>
      </c>
    </row>
    <row r="3208" spans="1:11" x14ac:dyDescent="0.35">
      <c r="A3208" t="s">
        <v>487</v>
      </c>
      <c r="B3208" t="s">
        <v>84</v>
      </c>
      <c r="C3208" t="s">
        <v>338</v>
      </c>
      <c r="D3208" t="s">
        <v>78</v>
      </c>
      <c r="E3208">
        <v>2023</v>
      </c>
      <c r="F3208">
        <v>12</v>
      </c>
      <c r="G3208" t="s">
        <v>73</v>
      </c>
      <c r="H3208" t="s">
        <v>80</v>
      </c>
      <c r="I3208">
        <v>-46.7</v>
      </c>
      <c r="J3208" t="s">
        <v>488</v>
      </c>
      <c r="K3208" t="s">
        <v>396</v>
      </c>
    </row>
    <row r="3209" spans="1:11" x14ac:dyDescent="0.35">
      <c r="A3209" t="s">
        <v>487</v>
      </c>
      <c r="B3209" t="s">
        <v>84</v>
      </c>
      <c r="C3209" t="s">
        <v>338</v>
      </c>
      <c r="D3209" t="s">
        <v>78</v>
      </c>
      <c r="E3209">
        <v>2023</v>
      </c>
      <c r="F3209">
        <v>12</v>
      </c>
      <c r="G3209" t="s">
        <v>73</v>
      </c>
      <c r="H3209" t="s">
        <v>81</v>
      </c>
      <c r="I3209">
        <v>-105.8</v>
      </c>
      <c r="J3209" t="s">
        <v>488</v>
      </c>
      <c r="K3209" t="s">
        <v>396</v>
      </c>
    </row>
    <row r="3210" spans="1:11" x14ac:dyDescent="0.35">
      <c r="A3210" t="s">
        <v>487</v>
      </c>
      <c r="B3210" t="s">
        <v>84</v>
      </c>
      <c r="C3210" t="s">
        <v>421</v>
      </c>
      <c r="D3210" t="s">
        <v>78</v>
      </c>
      <c r="E3210">
        <v>2022</v>
      </c>
      <c r="F3210">
        <v>32</v>
      </c>
      <c r="G3210" t="s">
        <v>82</v>
      </c>
      <c r="H3210" t="s">
        <v>80</v>
      </c>
      <c r="I3210">
        <v>510.65</v>
      </c>
      <c r="J3210" t="s">
        <v>488</v>
      </c>
      <c r="K3210" t="s">
        <v>414</v>
      </c>
    </row>
    <row r="3211" spans="1:11" x14ac:dyDescent="0.35">
      <c r="A3211" t="s">
        <v>487</v>
      </c>
      <c r="B3211" t="s">
        <v>84</v>
      </c>
      <c r="C3211" t="s">
        <v>331</v>
      </c>
      <c r="D3211" t="s">
        <v>78</v>
      </c>
      <c r="E3211">
        <v>2022</v>
      </c>
      <c r="F3211">
        <v>11</v>
      </c>
      <c r="G3211" t="s">
        <v>79</v>
      </c>
      <c r="H3211" t="s">
        <v>80</v>
      </c>
      <c r="I3211">
        <v>-1346</v>
      </c>
      <c r="J3211" t="s">
        <v>488</v>
      </c>
      <c r="K3211" t="s">
        <v>397</v>
      </c>
    </row>
    <row r="3212" spans="1:11" x14ac:dyDescent="0.35">
      <c r="A3212" t="s">
        <v>487</v>
      </c>
      <c r="B3212" t="s">
        <v>84</v>
      </c>
      <c r="C3212" t="s">
        <v>331</v>
      </c>
      <c r="D3212" t="s">
        <v>78</v>
      </c>
      <c r="E3212">
        <v>2022</v>
      </c>
      <c r="F3212">
        <v>11</v>
      </c>
      <c r="G3212" t="s">
        <v>79</v>
      </c>
      <c r="H3212" t="s">
        <v>81</v>
      </c>
      <c r="I3212">
        <v>114</v>
      </c>
      <c r="J3212" t="s">
        <v>488</v>
      </c>
      <c r="K3212" t="s">
        <v>397</v>
      </c>
    </row>
    <row r="3213" spans="1:11" x14ac:dyDescent="0.35">
      <c r="A3213" t="s">
        <v>487</v>
      </c>
      <c r="B3213" t="s">
        <v>84</v>
      </c>
      <c r="C3213" t="s">
        <v>331</v>
      </c>
      <c r="D3213" t="s">
        <v>78</v>
      </c>
      <c r="E3213">
        <v>2022</v>
      </c>
      <c r="F3213">
        <v>12</v>
      </c>
      <c r="G3213" t="s">
        <v>73</v>
      </c>
      <c r="H3213" t="s">
        <v>80</v>
      </c>
      <c r="I3213">
        <v>-134.6</v>
      </c>
      <c r="J3213" t="s">
        <v>488</v>
      </c>
      <c r="K3213" t="s">
        <v>397</v>
      </c>
    </row>
    <row r="3214" spans="1:11" x14ac:dyDescent="0.35">
      <c r="A3214" t="s">
        <v>487</v>
      </c>
      <c r="B3214" t="s">
        <v>84</v>
      </c>
      <c r="C3214" t="s">
        <v>331</v>
      </c>
      <c r="D3214" t="s">
        <v>78</v>
      </c>
      <c r="E3214">
        <v>2022</v>
      </c>
      <c r="F3214">
        <v>12</v>
      </c>
      <c r="G3214" t="s">
        <v>73</v>
      </c>
      <c r="H3214" t="s">
        <v>81</v>
      </c>
      <c r="I3214">
        <v>11.4</v>
      </c>
      <c r="J3214" t="s">
        <v>488</v>
      </c>
      <c r="K3214" t="s">
        <v>397</v>
      </c>
    </row>
    <row r="3215" spans="1:11" x14ac:dyDescent="0.35">
      <c r="A3215" t="s">
        <v>487</v>
      </c>
      <c r="B3215" t="s">
        <v>84</v>
      </c>
      <c r="C3215" t="s">
        <v>331</v>
      </c>
      <c r="D3215" t="s">
        <v>78</v>
      </c>
      <c r="E3215">
        <v>2022</v>
      </c>
      <c r="F3215">
        <v>32</v>
      </c>
      <c r="G3215" t="s">
        <v>82</v>
      </c>
      <c r="H3215" t="s">
        <v>80</v>
      </c>
      <c r="I3215">
        <v>21891.61</v>
      </c>
      <c r="J3215" t="s">
        <v>488</v>
      </c>
      <c r="K3215" t="s">
        <v>397</v>
      </c>
    </row>
    <row r="3216" spans="1:11" x14ac:dyDescent="0.35">
      <c r="A3216" t="s">
        <v>487</v>
      </c>
      <c r="B3216" t="s">
        <v>84</v>
      </c>
      <c r="C3216" t="s">
        <v>331</v>
      </c>
      <c r="D3216" t="s">
        <v>78</v>
      </c>
      <c r="E3216">
        <v>2022</v>
      </c>
      <c r="F3216">
        <v>32</v>
      </c>
      <c r="G3216" t="s">
        <v>82</v>
      </c>
      <c r="H3216" t="s">
        <v>81</v>
      </c>
      <c r="I3216">
        <v>6170.97</v>
      </c>
      <c r="J3216" t="s">
        <v>488</v>
      </c>
      <c r="K3216" t="s">
        <v>397</v>
      </c>
    </row>
    <row r="3217" spans="1:11" x14ac:dyDescent="0.35">
      <c r="A3217" t="s">
        <v>487</v>
      </c>
      <c r="B3217" t="s">
        <v>84</v>
      </c>
      <c r="C3217" t="s">
        <v>331</v>
      </c>
      <c r="D3217" t="s">
        <v>78</v>
      </c>
      <c r="E3217">
        <v>2023</v>
      </c>
      <c r="F3217">
        <v>11</v>
      </c>
      <c r="G3217" t="s">
        <v>79</v>
      </c>
      <c r="H3217" t="s">
        <v>80</v>
      </c>
      <c r="I3217">
        <v>15137</v>
      </c>
      <c r="J3217" t="s">
        <v>488</v>
      </c>
      <c r="K3217" t="s">
        <v>397</v>
      </c>
    </row>
    <row r="3218" spans="1:11" x14ac:dyDescent="0.35">
      <c r="A3218" t="s">
        <v>487</v>
      </c>
      <c r="B3218" t="s">
        <v>84</v>
      </c>
      <c r="C3218" t="s">
        <v>331</v>
      </c>
      <c r="D3218" t="s">
        <v>78</v>
      </c>
      <c r="E3218">
        <v>2023</v>
      </c>
      <c r="F3218">
        <v>11</v>
      </c>
      <c r="G3218" t="s">
        <v>79</v>
      </c>
      <c r="H3218" t="s">
        <v>81</v>
      </c>
      <c r="I3218">
        <v>8414</v>
      </c>
      <c r="J3218" t="s">
        <v>488</v>
      </c>
      <c r="K3218" t="s">
        <v>397</v>
      </c>
    </row>
    <row r="3219" spans="1:11" x14ac:dyDescent="0.35">
      <c r="A3219" t="s">
        <v>487</v>
      </c>
      <c r="B3219" t="s">
        <v>84</v>
      </c>
      <c r="C3219" t="s">
        <v>331</v>
      </c>
      <c r="D3219" t="s">
        <v>78</v>
      </c>
      <c r="E3219">
        <v>2023</v>
      </c>
      <c r="F3219">
        <v>12</v>
      </c>
      <c r="G3219" t="s">
        <v>73</v>
      </c>
      <c r="H3219" t="s">
        <v>80</v>
      </c>
      <c r="I3219">
        <v>1513.7</v>
      </c>
      <c r="J3219" t="s">
        <v>488</v>
      </c>
      <c r="K3219" t="s">
        <v>397</v>
      </c>
    </row>
    <row r="3220" spans="1:11" x14ac:dyDescent="0.35">
      <c r="A3220" t="s">
        <v>487</v>
      </c>
      <c r="B3220" t="s">
        <v>84</v>
      </c>
      <c r="C3220" t="s">
        <v>331</v>
      </c>
      <c r="D3220" t="s">
        <v>78</v>
      </c>
      <c r="E3220">
        <v>2023</v>
      </c>
      <c r="F3220">
        <v>12</v>
      </c>
      <c r="G3220" t="s">
        <v>73</v>
      </c>
      <c r="H3220" t="s">
        <v>81</v>
      </c>
      <c r="I3220">
        <v>841.4</v>
      </c>
      <c r="J3220" t="s">
        <v>488</v>
      </c>
      <c r="K3220" t="s">
        <v>397</v>
      </c>
    </row>
    <row r="3221" spans="1:11" x14ac:dyDescent="0.35">
      <c r="A3221" t="s">
        <v>487</v>
      </c>
      <c r="B3221" t="s">
        <v>84</v>
      </c>
      <c r="C3221" t="s">
        <v>331</v>
      </c>
      <c r="D3221" t="s">
        <v>78</v>
      </c>
      <c r="E3221">
        <v>2023</v>
      </c>
      <c r="F3221">
        <v>32</v>
      </c>
      <c r="G3221" t="s">
        <v>82</v>
      </c>
      <c r="H3221" t="s">
        <v>80</v>
      </c>
      <c r="I3221">
        <v>72785.31</v>
      </c>
      <c r="J3221" t="s">
        <v>488</v>
      </c>
      <c r="K3221" t="s">
        <v>397</v>
      </c>
    </row>
    <row r="3222" spans="1:11" x14ac:dyDescent="0.35">
      <c r="A3222" t="s">
        <v>487</v>
      </c>
      <c r="B3222" t="s">
        <v>84</v>
      </c>
      <c r="C3222" t="s">
        <v>331</v>
      </c>
      <c r="D3222" t="s">
        <v>78</v>
      </c>
      <c r="E3222">
        <v>2023</v>
      </c>
      <c r="F3222">
        <v>32</v>
      </c>
      <c r="G3222" t="s">
        <v>82</v>
      </c>
      <c r="H3222" t="s">
        <v>81</v>
      </c>
      <c r="I3222">
        <v>29039.79</v>
      </c>
      <c r="J3222" t="s">
        <v>488</v>
      </c>
      <c r="K3222" t="s">
        <v>397</v>
      </c>
    </row>
    <row r="3223" spans="1:11" x14ac:dyDescent="0.35">
      <c r="A3223" t="s">
        <v>487</v>
      </c>
      <c r="B3223" t="s">
        <v>84</v>
      </c>
      <c r="C3223" t="s">
        <v>339</v>
      </c>
      <c r="D3223" t="s">
        <v>78</v>
      </c>
      <c r="E3223">
        <v>2022</v>
      </c>
      <c r="F3223">
        <v>32</v>
      </c>
      <c r="G3223" t="s">
        <v>82</v>
      </c>
      <c r="H3223" t="s">
        <v>80</v>
      </c>
      <c r="I3223">
        <v>774.78</v>
      </c>
      <c r="J3223" t="s">
        <v>488</v>
      </c>
      <c r="K3223" t="s">
        <v>398</v>
      </c>
    </row>
    <row r="3224" spans="1:11" x14ac:dyDescent="0.35">
      <c r="A3224" t="s">
        <v>487</v>
      </c>
      <c r="B3224" t="s">
        <v>84</v>
      </c>
      <c r="C3224" t="s">
        <v>339</v>
      </c>
      <c r="D3224" t="s">
        <v>78</v>
      </c>
      <c r="E3224">
        <v>2022</v>
      </c>
      <c r="F3224">
        <v>32</v>
      </c>
      <c r="G3224" t="s">
        <v>82</v>
      </c>
      <c r="H3224" t="s">
        <v>81</v>
      </c>
      <c r="I3224">
        <v>862.02</v>
      </c>
      <c r="J3224" t="s">
        <v>488</v>
      </c>
      <c r="K3224" t="s">
        <v>398</v>
      </c>
    </row>
    <row r="3225" spans="1:11" x14ac:dyDescent="0.35">
      <c r="A3225" t="s">
        <v>487</v>
      </c>
      <c r="B3225" t="s">
        <v>84</v>
      </c>
      <c r="C3225" t="s">
        <v>339</v>
      </c>
      <c r="D3225" t="s">
        <v>78</v>
      </c>
      <c r="E3225">
        <v>2023</v>
      </c>
      <c r="F3225">
        <v>11</v>
      </c>
      <c r="G3225" t="s">
        <v>79</v>
      </c>
      <c r="H3225" t="s">
        <v>80</v>
      </c>
      <c r="I3225">
        <v>9782</v>
      </c>
      <c r="J3225" t="s">
        <v>488</v>
      </c>
      <c r="K3225" t="s">
        <v>398</v>
      </c>
    </row>
    <row r="3226" spans="1:11" x14ac:dyDescent="0.35">
      <c r="A3226" t="s">
        <v>487</v>
      </c>
      <c r="B3226" t="s">
        <v>84</v>
      </c>
      <c r="C3226" t="s">
        <v>339</v>
      </c>
      <c r="D3226" t="s">
        <v>78</v>
      </c>
      <c r="E3226">
        <v>2023</v>
      </c>
      <c r="F3226">
        <v>11</v>
      </c>
      <c r="G3226" t="s">
        <v>79</v>
      </c>
      <c r="H3226" t="s">
        <v>81</v>
      </c>
      <c r="I3226">
        <v>5570</v>
      </c>
      <c r="J3226" t="s">
        <v>488</v>
      </c>
      <c r="K3226" t="s">
        <v>398</v>
      </c>
    </row>
    <row r="3227" spans="1:11" x14ac:dyDescent="0.35">
      <c r="A3227" t="s">
        <v>487</v>
      </c>
      <c r="B3227" t="s">
        <v>84</v>
      </c>
      <c r="C3227" t="s">
        <v>339</v>
      </c>
      <c r="D3227" t="s">
        <v>78</v>
      </c>
      <c r="E3227">
        <v>2023</v>
      </c>
      <c r="F3227">
        <v>12</v>
      </c>
      <c r="G3227" t="s">
        <v>73</v>
      </c>
      <c r="H3227" t="s">
        <v>80</v>
      </c>
      <c r="I3227">
        <v>978.2</v>
      </c>
      <c r="J3227" t="s">
        <v>488</v>
      </c>
      <c r="K3227" t="s">
        <v>398</v>
      </c>
    </row>
    <row r="3228" spans="1:11" x14ac:dyDescent="0.35">
      <c r="A3228" t="s">
        <v>487</v>
      </c>
      <c r="B3228" t="s">
        <v>84</v>
      </c>
      <c r="C3228" t="s">
        <v>339</v>
      </c>
      <c r="D3228" t="s">
        <v>78</v>
      </c>
      <c r="E3228">
        <v>2023</v>
      </c>
      <c r="F3228">
        <v>12</v>
      </c>
      <c r="G3228" t="s">
        <v>73</v>
      </c>
      <c r="H3228" t="s">
        <v>81</v>
      </c>
      <c r="I3228">
        <v>557</v>
      </c>
      <c r="J3228" t="s">
        <v>488</v>
      </c>
      <c r="K3228" t="s">
        <v>398</v>
      </c>
    </row>
    <row r="3229" spans="1:11" x14ac:dyDescent="0.35">
      <c r="A3229" t="s">
        <v>487</v>
      </c>
      <c r="B3229" t="s">
        <v>84</v>
      </c>
      <c r="C3229" t="s">
        <v>339</v>
      </c>
      <c r="D3229" t="s">
        <v>78</v>
      </c>
      <c r="E3229">
        <v>2023</v>
      </c>
      <c r="F3229">
        <v>32</v>
      </c>
      <c r="G3229" t="s">
        <v>82</v>
      </c>
      <c r="H3229" t="s">
        <v>80</v>
      </c>
      <c r="I3229">
        <v>10212.01</v>
      </c>
      <c r="J3229" t="s">
        <v>488</v>
      </c>
      <c r="K3229" t="s">
        <v>398</v>
      </c>
    </row>
    <row r="3230" spans="1:11" x14ac:dyDescent="0.35">
      <c r="A3230" t="s">
        <v>487</v>
      </c>
      <c r="B3230" t="s">
        <v>84</v>
      </c>
      <c r="C3230" t="s">
        <v>339</v>
      </c>
      <c r="D3230" t="s">
        <v>78</v>
      </c>
      <c r="E3230">
        <v>2023</v>
      </c>
      <c r="F3230">
        <v>32</v>
      </c>
      <c r="G3230" t="s">
        <v>82</v>
      </c>
      <c r="H3230" t="s">
        <v>81</v>
      </c>
      <c r="I3230">
        <v>8797.7199999999993</v>
      </c>
      <c r="J3230" t="s">
        <v>488</v>
      </c>
      <c r="K3230" t="s">
        <v>398</v>
      </c>
    </row>
    <row r="3231" spans="1:11" x14ac:dyDescent="0.35">
      <c r="A3231" t="s">
        <v>489</v>
      </c>
      <c r="B3231" t="s">
        <v>304</v>
      </c>
      <c r="C3231" t="s">
        <v>87</v>
      </c>
      <c r="D3231" t="s">
        <v>78</v>
      </c>
      <c r="E3231">
        <v>2022</v>
      </c>
      <c r="F3231">
        <v>11</v>
      </c>
      <c r="G3231" t="s">
        <v>79</v>
      </c>
      <c r="H3231" t="s">
        <v>80</v>
      </c>
      <c r="I3231">
        <v>-38299</v>
      </c>
      <c r="J3231" t="s">
        <v>496</v>
      </c>
      <c r="K3231" t="s">
        <v>387</v>
      </c>
    </row>
    <row r="3232" spans="1:11" x14ac:dyDescent="0.35">
      <c r="A3232" t="s">
        <v>489</v>
      </c>
      <c r="B3232" t="s">
        <v>304</v>
      </c>
      <c r="C3232" t="s">
        <v>87</v>
      </c>
      <c r="D3232" t="s">
        <v>78</v>
      </c>
      <c r="E3232">
        <v>2022</v>
      </c>
      <c r="F3232">
        <v>11</v>
      </c>
      <c r="G3232" t="s">
        <v>79</v>
      </c>
      <c r="H3232" t="s">
        <v>81</v>
      </c>
      <c r="I3232">
        <v>613</v>
      </c>
      <c r="J3232" t="s">
        <v>496</v>
      </c>
      <c r="K3232" t="s">
        <v>387</v>
      </c>
    </row>
    <row r="3233" spans="1:11" x14ac:dyDescent="0.35">
      <c r="A3233" t="s">
        <v>489</v>
      </c>
      <c r="B3233" t="s">
        <v>304</v>
      </c>
      <c r="C3233" t="s">
        <v>87</v>
      </c>
      <c r="D3233" t="s">
        <v>78</v>
      </c>
      <c r="E3233">
        <v>2022</v>
      </c>
      <c r="F3233">
        <v>12</v>
      </c>
      <c r="G3233" t="s">
        <v>73</v>
      </c>
      <c r="H3233" t="s">
        <v>80</v>
      </c>
      <c r="I3233">
        <v>-3829.9</v>
      </c>
      <c r="J3233" t="s">
        <v>496</v>
      </c>
      <c r="K3233" t="s">
        <v>387</v>
      </c>
    </row>
    <row r="3234" spans="1:11" x14ac:dyDescent="0.35">
      <c r="A3234" t="s">
        <v>489</v>
      </c>
      <c r="B3234" t="s">
        <v>304</v>
      </c>
      <c r="C3234" t="s">
        <v>87</v>
      </c>
      <c r="D3234" t="s">
        <v>78</v>
      </c>
      <c r="E3234">
        <v>2022</v>
      </c>
      <c r="F3234">
        <v>12</v>
      </c>
      <c r="G3234" t="s">
        <v>73</v>
      </c>
      <c r="H3234" t="s">
        <v>81</v>
      </c>
      <c r="I3234">
        <v>61.3</v>
      </c>
      <c r="J3234" t="s">
        <v>496</v>
      </c>
      <c r="K3234" t="s">
        <v>387</v>
      </c>
    </row>
    <row r="3235" spans="1:11" x14ac:dyDescent="0.35">
      <c r="A3235" t="s">
        <v>489</v>
      </c>
      <c r="B3235" t="s">
        <v>304</v>
      </c>
      <c r="C3235" t="s">
        <v>87</v>
      </c>
      <c r="D3235" t="s">
        <v>78</v>
      </c>
      <c r="E3235">
        <v>2022</v>
      </c>
      <c r="F3235">
        <v>32</v>
      </c>
      <c r="G3235" t="s">
        <v>82</v>
      </c>
      <c r="H3235" t="s">
        <v>80</v>
      </c>
      <c r="I3235">
        <v>612105</v>
      </c>
      <c r="J3235" t="s">
        <v>496</v>
      </c>
      <c r="K3235" t="s">
        <v>387</v>
      </c>
    </row>
    <row r="3236" spans="1:11" x14ac:dyDescent="0.35">
      <c r="A3236" t="s">
        <v>489</v>
      </c>
      <c r="B3236" t="s">
        <v>304</v>
      </c>
      <c r="C3236" t="s">
        <v>87</v>
      </c>
      <c r="D3236" t="s">
        <v>78</v>
      </c>
      <c r="E3236">
        <v>2022</v>
      </c>
      <c r="F3236">
        <v>32</v>
      </c>
      <c r="G3236" t="s">
        <v>82</v>
      </c>
      <c r="H3236" t="s">
        <v>81</v>
      </c>
      <c r="I3236">
        <v>11973</v>
      </c>
      <c r="J3236" t="s">
        <v>496</v>
      </c>
      <c r="K3236" t="s">
        <v>387</v>
      </c>
    </row>
    <row r="3237" spans="1:11" x14ac:dyDescent="0.35">
      <c r="A3237" t="s">
        <v>489</v>
      </c>
      <c r="B3237" t="s">
        <v>304</v>
      </c>
      <c r="C3237" t="s">
        <v>87</v>
      </c>
      <c r="D3237" t="s">
        <v>78</v>
      </c>
      <c r="E3237">
        <v>2023</v>
      </c>
      <c r="F3237">
        <v>11</v>
      </c>
      <c r="G3237" t="s">
        <v>79</v>
      </c>
      <c r="H3237" t="s">
        <v>80</v>
      </c>
      <c r="I3237">
        <v>1027083</v>
      </c>
      <c r="J3237" t="s">
        <v>496</v>
      </c>
      <c r="K3237" t="s">
        <v>387</v>
      </c>
    </row>
    <row r="3238" spans="1:11" x14ac:dyDescent="0.35">
      <c r="A3238" t="s">
        <v>489</v>
      </c>
      <c r="B3238" t="s">
        <v>304</v>
      </c>
      <c r="C3238" t="s">
        <v>87</v>
      </c>
      <c r="D3238" t="s">
        <v>78</v>
      </c>
      <c r="E3238">
        <v>2023</v>
      </c>
      <c r="F3238">
        <v>11</v>
      </c>
      <c r="G3238" t="s">
        <v>79</v>
      </c>
      <c r="H3238" t="s">
        <v>81</v>
      </c>
      <c r="I3238">
        <v>23459</v>
      </c>
      <c r="J3238" t="s">
        <v>496</v>
      </c>
      <c r="K3238" t="s">
        <v>387</v>
      </c>
    </row>
    <row r="3239" spans="1:11" x14ac:dyDescent="0.35">
      <c r="A3239" t="s">
        <v>489</v>
      </c>
      <c r="B3239" t="s">
        <v>304</v>
      </c>
      <c r="C3239" t="s">
        <v>87</v>
      </c>
      <c r="D3239" t="s">
        <v>78</v>
      </c>
      <c r="E3239">
        <v>2023</v>
      </c>
      <c r="F3239">
        <v>12</v>
      </c>
      <c r="G3239" t="s">
        <v>73</v>
      </c>
      <c r="H3239" t="s">
        <v>80</v>
      </c>
      <c r="I3239">
        <v>102708.3</v>
      </c>
      <c r="J3239" t="s">
        <v>496</v>
      </c>
      <c r="K3239" t="s">
        <v>387</v>
      </c>
    </row>
    <row r="3240" spans="1:11" x14ac:dyDescent="0.35">
      <c r="A3240" t="s">
        <v>489</v>
      </c>
      <c r="B3240" t="s">
        <v>304</v>
      </c>
      <c r="C3240" t="s">
        <v>87</v>
      </c>
      <c r="D3240" t="s">
        <v>78</v>
      </c>
      <c r="E3240">
        <v>2023</v>
      </c>
      <c r="F3240">
        <v>12</v>
      </c>
      <c r="G3240" t="s">
        <v>73</v>
      </c>
      <c r="H3240" t="s">
        <v>81</v>
      </c>
      <c r="I3240">
        <v>2345.9</v>
      </c>
      <c r="J3240" t="s">
        <v>496</v>
      </c>
      <c r="K3240" t="s">
        <v>387</v>
      </c>
    </row>
    <row r="3241" spans="1:11" x14ac:dyDescent="0.35">
      <c r="A3241" t="s">
        <v>489</v>
      </c>
      <c r="B3241" t="s">
        <v>304</v>
      </c>
      <c r="C3241" t="s">
        <v>87</v>
      </c>
      <c r="D3241" t="s">
        <v>78</v>
      </c>
      <c r="E3241">
        <v>2023</v>
      </c>
      <c r="F3241">
        <v>32</v>
      </c>
      <c r="G3241" t="s">
        <v>82</v>
      </c>
      <c r="H3241" t="s">
        <v>80</v>
      </c>
      <c r="I3241">
        <v>5077508</v>
      </c>
      <c r="J3241" t="s">
        <v>496</v>
      </c>
      <c r="K3241" t="s">
        <v>387</v>
      </c>
    </row>
    <row r="3242" spans="1:11" x14ac:dyDescent="0.35">
      <c r="A3242" t="s">
        <v>489</v>
      </c>
      <c r="B3242" t="s">
        <v>304</v>
      </c>
      <c r="C3242" t="s">
        <v>87</v>
      </c>
      <c r="D3242" t="s">
        <v>78</v>
      </c>
      <c r="E3242">
        <v>2023</v>
      </c>
      <c r="F3242">
        <v>32</v>
      </c>
      <c r="G3242" t="s">
        <v>82</v>
      </c>
      <c r="H3242" t="s">
        <v>81</v>
      </c>
      <c r="I3242">
        <v>84622</v>
      </c>
      <c r="J3242" t="s">
        <v>496</v>
      </c>
      <c r="K3242" t="s">
        <v>387</v>
      </c>
    </row>
    <row r="3243" spans="1:11" x14ac:dyDescent="0.35">
      <c r="A3243" t="s">
        <v>489</v>
      </c>
      <c r="B3243" t="s">
        <v>84</v>
      </c>
      <c r="C3243" t="s">
        <v>411</v>
      </c>
      <c r="D3243" t="s">
        <v>78</v>
      </c>
      <c r="E3243">
        <v>2022</v>
      </c>
      <c r="F3243">
        <v>32</v>
      </c>
      <c r="G3243" t="s">
        <v>82</v>
      </c>
      <c r="H3243" t="s">
        <v>80</v>
      </c>
      <c r="I3243">
        <v>34.15</v>
      </c>
      <c r="J3243" t="s">
        <v>496</v>
      </c>
      <c r="K3243" t="s">
        <v>412</v>
      </c>
    </row>
    <row r="3244" spans="1:11" x14ac:dyDescent="0.35">
      <c r="A3244" t="s">
        <v>489</v>
      </c>
      <c r="B3244" t="s">
        <v>84</v>
      </c>
      <c r="C3244" t="s">
        <v>411</v>
      </c>
      <c r="D3244" t="s">
        <v>78</v>
      </c>
      <c r="E3244">
        <v>2023</v>
      </c>
      <c r="F3244">
        <v>32</v>
      </c>
      <c r="G3244" t="s">
        <v>82</v>
      </c>
      <c r="H3244" t="s">
        <v>80</v>
      </c>
      <c r="I3244">
        <v>3736.16</v>
      </c>
      <c r="J3244" t="s">
        <v>496</v>
      </c>
      <c r="K3244" t="s">
        <v>412</v>
      </c>
    </row>
    <row r="3245" spans="1:11" x14ac:dyDescent="0.35">
      <c r="A3245" t="s">
        <v>489</v>
      </c>
      <c r="B3245" t="s">
        <v>84</v>
      </c>
      <c r="C3245" t="s">
        <v>411</v>
      </c>
      <c r="D3245" t="s">
        <v>78</v>
      </c>
      <c r="E3245">
        <v>2023</v>
      </c>
      <c r="F3245">
        <v>32</v>
      </c>
      <c r="G3245" t="s">
        <v>82</v>
      </c>
      <c r="H3245" t="s">
        <v>81</v>
      </c>
      <c r="I3245">
        <v>524.71</v>
      </c>
      <c r="J3245" t="s">
        <v>496</v>
      </c>
      <c r="K3245" t="s">
        <v>412</v>
      </c>
    </row>
    <row r="3246" spans="1:11" x14ac:dyDescent="0.35">
      <c r="A3246" t="s">
        <v>489</v>
      </c>
      <c r="B3246" t="s">
        <v>84</v>
      </c>
      <c r="C3246" t="s">
        <v>351</v>
      </c>
      <c r="D3246" t="s">
        <v>78</v>
      </c>
      <c r="E3246">
        <v>2022</v>
      </c>
      <c r="F3246">
        <v>32</v>
      </c>
      <c r="G3246" t="s">
        <v>82</v>
      </c>
      <c r="H3246" t="s">
        <v>80</v>
      </c>
      <c r="I3246">
        <v>489.26</v>
      </c>
      <c r="J3246" t="s">
        <v>496</v>
      </c>
      <c r="K3246" t="s">
        <v>403</v>
      </c>
    </row>
    <row r="3247" spans="1:11" x14ac:dyDescent="0.35">
      <c r="A3247" t="s">
        <v>489</v>
      </c>
      <c r="B3247" t="s">
        <v>84</v>
      </c>
      <c r="C3247" t="s">
        <v>384</v>
      </c>
      <c r="D3247" t="s">
        <v>78</v>
      </c>
      <c r="E3247">
        <v>2022</v>
      </c>
      <c r="F3247">
        <v>11</v>
      </c>
      <c r="G3247" t="s">
        <v>79</v>
      </c>
      <c r="H3247" t="s">
        <v>80</v>
      </c>
      <c r="I3247">
        <v>-770</v>
      </c>
      <c r="J3247" t="s">
        <v>496</v>
      </c>
      <c r="K3247" t="s">
        <v>404</v>
      </c>
    </row>
    <row r="3248" spans="1:11" x14ac:dyDescent="0.35">
      <c r="A3248" t="s">
        <v>489</v>
      </c>
      <c r="B3248" t="s">
        <v>84</v>
      </c>
      <c r="C3248" t="s">
        <v>384</v>
      </c>
      <c r="D3248" t="s">
        <v>78</v>
      </c>
      <c r="E3248">
        <v>2022</v>
      </c>
      <c r="F3248">
        <v>11</v>
      </c>
      <c r="G3248" t="s">
        <v>79</v>
      </c>
      <c r="H3248" t="s">
        <v>80</v>
      </c>
      <c r="I3248">
        <v>-1297</v>
      </c>
      <c r="J3248" t="s">
        <v>496</v>
      </c>
      <c r="K3248" t="s">
        <v>413</v>
      </c>
    </row>
    <row r="3249" spans="1:11" x14ac:dyDescent="0.35">
      <c r="A3249" t="s">
        <v>489</v>
      </c>
      <c r="B3249" t="s">
        <v>84</v>
      </c>
      <c r="C3249" t="s">
        <v>384</v>
      </c>
      <c r="D3249" t="s">
        <v>78</v>
      </c>
      <c r="E3249">
        <v>2022</v>
      </c>
      <c r="F3249">
        <v>12</v>
      </c>
      <c r="G3249" t="s">
        <v>73</v>
      </c>
      <c r="H3249" t="s">
        <v>80</v>
      </c>
      <c r="I3249">
        <v>-92.4</v>
      </c>
      <c r="J3249" t="s">
        <v>496</v>
      </c>
      <c r="K3249" t="s">
        <v>404</v>
      </c>
    </row>
    <row r="3250" spans="1:11" x14ac:dyDescent="0.35">
      <c r="A3250" t="s">
        <v>489</v>
      </c>
      <c r="B3250" t="s">
        <v>84</v>
      </c>
      <c r="C3250" t="s">
        <v>384</v>
      </c>
      <c r="D3250" t="s">
        <v>78</v>
      </c>
      <c r="E3250">
        <v>2022</v>
      </c>
      <c r="F3250">
        <v>12</v>
      </c>
      <c r="G3250" t="s">
        <v>73</v>
      </c>
      <c r="H3250" t="s">
        <v>80</v>
      </c>
      <c r="I3250">
        <v>-0.76</v>
      </c>
      <c r="J3250" t="s">
        <v>496</v>
      </c>
      <c r="K3250" t="s">
        <v>413</v>
      </c>
    </row>
    <row r="3251" spans="1:11" x14ac:dyDescent="0.35">
      <c r="A3251" t="s">
        <v>489</v>
      </c>
      <c r="B3251" t="s">
        <v>84</v>
      </c>
      <c r="C3251" t="s">
        <v>384</v>
      </c>
      <c r="D3251" t="s">
        <v>78</v>
      </c>
      <c r="E3251">
        <v>2022</v>
      </c>
      <c r="F3251">
        <v>32</v>
      </c>
      <c r="G3251" t="s">
        <v>82</v>
      </c>
      <c r="H3251" t="s">
        <v>80</v>
      </c>
      <c r="I3251">
        <v>11384.82</v>
      </c>
      <c r="J3251" t="s">
        <v>496</v>
      </c>
      <c r="K3251" t="s">
        <v>404</v>
      </c>
    </row>
    <row r="3252" spans="1:11" x14ac:dyDescent="0.35">
      <c r="A3252" t="s">
        <v>489</v>
      </c>
      <c r="B3252" t="s">
        <v>84</v>
      </c>
      <c r="C3252" t="s">
        <v>384</v>
      </c>
      <c r="D3252" t="s">
        <v>78</v>
      </c>
      <c r="E3252">
        <v>2022</v>
      </c>
      <c r="F3252">
        <v>32</v>
      </c>
      <c r="G3252" t="s">
        <v>82</v>
      </c>
      <c r="H3252" t="s">
        <v>80</v>
      </c>
      <c r="I3252">
        <v>57702.99</v>
      </c>
      <c r="J3252" t="s">
        <v>496</v>
      </c>
      <c r="K3252" t="s">
        <v>413</v>
      </c>
    </row>
    <row r="3253" spans="1:11" x14ac:dyDescent="0.35">
      <c r="A3253" t="s">
        <v>489</v>
      </c>
      <c r="B3253" t="s">
        <v>84</v>
      </c>
      <c r="C3253" t="s">
        <v>384</v>
      </c>
      <c r="D3253" t="s">
        <v>78</v>
      </c>
      <c r="E3253">
        <v>2023</v>
      </c>
      <c r="F3253">
        <v>11</v>
      </c>
      <c r="G3253" t="s">
        <v>79</v>
      </c>
      <c r="H3253" t="s">
        <v>80</v>
      </c>
      <c r="I3253">
        <v>103105</v>
      </c>
      <c r="J3253" t="s">
        <v>496</v>
      </c>
      <c r="K3253" t="s">
        <v>404</v>
      </c>
    </row>
    <row r="3254" spans="1:11" x14ac:dyDescent="0.35">
      <c r="A3254" t="s">
        <v>489</v>
      </c>
      <c r="B3254" t="s">
        <v>84</v>
      </c>
      <c r="C3254" t="s">
        <v>384</v>
      </c>
      <c r="D3254" t="s">
        <v>78</v>
      </c>
      <c r="E3254">
        <v>2023</v>
      </c>
      <c r="F3254">
        <v>11</v>
      </c>
      <c r="G3254" t="s">
        <v>79</v>
      </c>
      <c r="H3254" t="s">
        <v>80</v>
      </c>
      <c r="I3254">
        <v>131277</v>
      </c>
      <c r="J3254" t="s">
        <v>496</v>
      </c>
      <c r="K3254" t="s">
        <v>413</v>
      </c>
    </row>
    <row r="3255" spans="1:11" x14ac:dyDescent="0.35">
      <c r="A3255" t="s">
        <v>489</v>
      </c>
      <c r="B3255" t="s">
        <v>84</v>
      </c>
      <c r="C3255" t="s">
        <v>384</v>
      </c>
      <c r="D3255" t="s">
        <v>78</v>
      </c>
      <c r="E3255">
        <v>2023</v>
      </c>
      <c r="F3255">
        <v>12</v>
      </c>
      <c r="G3255" t="s">
        <v>73</v>
      </c>
      <c r="H3255" t="s">
        <v>80</v>
      </c>
      <c r="I3255">
        <v>12438.04</v>
      </c>
      <c r="J3255" t="s">
        <v>496</v>
      </c>
      <c r="K3255" t="s">
        <v>404</v>
      </c>
    </row>
    <row r="3256" spans="1:11" x14ac:dyDescent="0.35">
      <c r="A3256" t="s">
        <v>489</v>
      </c>
      <c r="B3256" t="s">
        <v>84</v>
      </c>
      <c r="C3256" t="s">
        <v>384</v>
      </c>
      <c r="D3256" t="s">
        <v>78</v>
      </c>
      <c r="E3256">
        <v>2023</v>
      </c>
      <c r="F3256">
        <v>12</v>
      </c>
      <c r="G3256" t="s">
        <v>73</v>
      </c>
      <c r="H3256" t="s">
        <v>80</v>
      </c>
      <c r="I3256">
        <v>21458.080000000002</v>
      </c>
      <c r="J3256" t="s">
        <v>496</v>
      </c>
      <c r="K3256" t="s">
        <v>413</v>
      </c>
    </row>
    <row r="3257" spans="1:11" x14ac:dyDescent="0.35">
      <c r="A3257" t="s">
        <v>489</v>
      </c>
      <c r="B3257" t="s">
        <v>84</v>
      </c>
      <c r="C3257" t="s">
        <v>384</v>
      </c>
      <c r="D3257" t="s">
        <v>78</v>
      </c>
      <c r="E3257">
        <v>2023</v>
      </c>
      <c r="F3257">
        <v>32</v>
      </c>
      <c r="G3257" t="s">
        <v>82</v>
      </c>
      <c r="H3257" t="s">
        <v>80</v>
      </c>
      <c r="I3257">
        <v>265932.79999999999</v>
      </c>
      <c r="J3257" t="s">
        <v>496</v>
      </c>
      <c r="K3257" t="s">
        <v>404</v>
      </c>
    </row>
    <row r="3258" spans="1:11" x14ac:dyDescent="0.35">
      <c r="A3258" t="s">
        <v>489</v>
      </c>
      <c r="B3258" t="s">
        <v>84</v>
      </c>
      <c r="C3258" t="s">
        <v>384</v>
      </c>
      <c r="D3258" t="s">
        <v>78</v>
      </c>
      <c r="E3258">
        <v>2023</v>
      </c>
      <c r="F3258">
        <v>32</v>
      </c>
      <c r="G3258" t="s">
        <v>82</v>
      </c>
      <c r="H3258" t="s">
        <v>80</v>
      </c>
      <c r="I3258">
        <v>647864.86</v>
      </c>
      <c r="J3258" t="s">
        <v>496</v>
      </c>
      <c r="K3258" t="s">
        <v>413</v>
      </c>
    </row>
    <row r="3259" spans="1:11" x14ac:dyDescent="0.35">
      <c r="A3259" t="s">
        <v>489</v>
      </c>
      <c r="B3259" t="s">
        <v>84</v>
      </c>
      <c r="C3259" t="s">
        <v>327</v>
      </c>
      <c r="D3259" t="s">
        <v>78</v>
      </c>
      <c r="E3259">
        <v>2022</v>
      </c>
      <c r="F3259">
        <v>32</v>
      </c>
      <c r="G3259" t="s">
        <v>82</v>
      </c>
      <c r="H3259" t="s">
        <v>80</v>
      </c>
      <c r="I3259">
        <v>593.53</v>
      </c>
      <c r="J3259" t="s">
        <v>496</v>
      </c>
      <c r="K3259" t="s">
        <v>389</v>
      </c>
    </row>
    <row r="3260" spans="1:11" x14ac:dyDescent="0.35">
      <c r="A3260" t="s">
        <v>489</v>
      </c>
      <c r="B3260" t="s">
        <v>84</v>
      </c>
      <c r="C3260" t="s">
        <v>327</v>
      </c>
      <c r="D3260" t="s">
        <v>78</v>
      </c>
      <c r="E3260">
        <v>2023</v>
      </c>
      <c r="F3260">
        <v>32</v>
      </c>
      <c r="G3260" t="s">
        <v>82</v>
      </c>
      <c r="H3260" t="s">
        <v>80</v>
      </c>
      <c r="I3260">
        <v>3772.89</v>
      </c>
      <c r="J3260" t="s">
        <v>496</v>
      </c>
      <c r="K3260" t="s">
        <v>389</v>
      </c>
    </row>
    <row r="3261" spans="1:11" x14ac:dyDescent="0.35">
      <c r="A3261" t="s">
        <v>489</v>
      </c>
      <c r="B3261" t="s">
        <v>84</v>
      </c>
      <c r="C3261" t="s">
        <v>329</v>
      </c>
      <c r="D3261" t="s">
        <v>78</v>
      </c>
      <c r="E3261">
        <v>2022</v>
      </c>
      <c r="F3261">
        <v>32</v>
      </c>
      <c r="G3261" t="s">
        <v>82</v>
      </c>
      <c r="H3261" t="s">
        <v>80</v>
      </c>
      <c r="I3261">
        <v>2442.8000000000002</v>
      </c>
      <c r="J3261" t="s">
        <v>496</v>
      </c>
      <c r="K3261" t="s">
        <v>390</v>
      </c>
    </row>
    <row r="3262" spans="1:11" x14ac:dyDescent="0.35">
      <c r="A3262" t="s">
        <v>489</v>
      </c>
      <c r="B3262" t="s">
        <v>84</v>
      </c>
      <c r="C3262" t="s">
        <v>329</v>
      </c>
      <c r="D3262" t="s">
        <v>78</v>
      </c>
      <c r="E3262">
        <v>2022</v>
      </c>
      <c r="F3262">
        <v>32</v>
      </c>
      <c r="G3262" t="s">
        <v>82</v>
      </c>
      <c r="H3262" t="s">
        <v>81</v>
      </c>
      <c r="I3262">
        <v>466.8</v>
      </c>
      <c r="J3262" t="s">
        <v>496</v>
      </c>
      <c r="K3262" t="s">
        <v>390</v>
      </c>
    </row>
    <row r="3263" spans="1:11" x14ac:dyDescent="0.35">
      <c r="A3263" t="s">
        <v>489</v>
      </c>
      <c r="B3263" t="s">
        <v>84</v>
      </c>
      <c r="C3263" t="s">
        <v>329</v>
      </c>
      <c r="D3263" t="s">
        <v>78</v>
      </c>
      <c r="E3263">
        <v>2023</v>
      </c>
      <c r="F3263">
        <v>11</v>
      </c>
      <c r="G3263" t="s">
        <v>79</v>
      </c>
      <c r="H3263" t="s">
        <v>80</v>
      </c>
      <c r="I3263">
        <v>2331</v>
      </c>
      <c r="J3263" t="s">
        <v>496</v>
      </c>
      <c r="K3263" t="s">
        <v>390</v>
      </c>
    </row>
    <row r="3264" spans="1:11" x14ac:dyDescent="0.35">
      <c r="A3264" t="s">
        <v>489</v>
      </c>
      <c r="B3264" t="s">
        <v>84</v>
      </c>
      <c r="C3264" t="s">
        <v>329</v>
      </c>
      <c r="D3264" t="s">
        <v>78</v>
      </c>
      <c r="E3264">
        <v>2023</v>
      </c>
      <c r="F3264">
        <v>11</v>
      </c>
      <c r="G3264" t="s">
        <v>79</v>
      </c>
      <c r="H3264" t="s">
        <v>81</v>
      </c>
      <c r="I3264">
        <v>3853</v>
      </c>
      <c r="J3264" t="s">
        <v>496</v>
      </c>
      <c r="K3264" t="s">
        <v>390</v>
      </c>
    </row>
    <row r="3265" spans="1:11" x14ac:dyDescent="0.35">
      <c r="A3265" t="s">
        <v>489</v>
      </c>
      <c r="B3265" t="s">
        <v>84</v>
      </c>
      <c r="C3265" t="s">
        <v>329</v>
      </c>
      <c r="D3265" t="s">
        <v>78</v>
      </c>
      <c r="E3265">
        <v>2023</v>
      </c>
      <c r="F3265">
        <v>12</v>
      </c>
      <c r="G3265" t="s">
        <v>73</v>
      </c>
      <c r="H3265" t="s">
        <v>80</v>
      </c>
      <c r="I3265">
        <v>233.1</v>
      </c>
      <c r="J3265" t="s">
        <v>496</v>
      </c>
      <c r="K3265" t="s">
        <v>390</v>
      </c>
    </row>
    <row r="3266" spans="1:11" x14ac:dyDescent="0.35">
      <c r="A3266" t="s">
        <v>489</v>
      </c>
      <c r="B3266" t="s">
        <v>84</v>
      </c>
      <c r="C3266" t="s">
        <v>329</v>
      </c>
      <c r="D3266" t="s">
        <v>78</v>
      </c>
      <c r="E3266">
        <v>2023</v>
      </c>
      <c r="F3266">
        <v>12</v>
      </c>
      <c r="G3266" t="s">
        <v>73</v>
      </c>
      <c r="H3266" t="s">
        <v>81</v>
      </c>
      <c r="I3266">
        <v>385.3</v>
      </c>
      <c r="J3266" t="s">
        <v>496</v>
      </c>
      <c r="K3266" t="s">
        <v>390</v>
      </c>
    </row>
    <row r="3267" spans="1:11" x14ac:dyDescent="0.35">
      <c r="A3267" t="s">
        <v>489</v>
      </c>
      <c r="B3267" t="s">
        <v>84</v>
      </c>
      <c r="C3267" t="s">
        <v>329</v>
      </c>
      <c r="D3267" t="s">
        <v>78</v>
      </c>
      <c r="E3267">
        <v>2023</v>
      </c>
      <c r="F3267">
        <v>32</v>
      </c>
      <c r="G3267" t="s">
        <v>82</v>
      </c>
      <c r="H3267" t="s">
        <v>80</v>
      </c>
      <c r="I3267">
        <v>22409.34</v>
      </c>
      <c r="J3267" t="s">
        <v>496</v>
      </c>
      <c r="K3267" t="s">
        <v>390</v>
      </c>
    </row>
    <row r="3268" spans="1:11" x14ac:dyDescent="0.35">
      <c r="A3268" t="s">
        <v>489</v>
      </c>
      <c r="B3268" t="s">
        <v>84</v>
      </c>
      <c r="C3268" t="s">
        <v>329</v>
      </c>
      <c r="D3268" t="s">
        <v>78</v>
      </c>
      <c r="E3268">
        <v>2023</v>
      </c>
      <c r="F3268">
        <v>32</v>
      </c>
      <c r="G3268" t="s">
        <v>82</v>
      </c>
      <c r="H3268" t="s">
        <v>81</v>
      </c>
      <c r="I3268">
        <v>14972.03</v>
      </c>
      <c r="J3268" t="s">
        <v>496</v>
      </c>
      <c r="K3268" t="s">
        <v>390</v>
      </c>
    </row>
    <row r="3269" spans="1:11" x14ac:dyDescent="0.35">
      <c r="A3269" t="s">
        <v>489</v>
      </c>
      <c r="B3269" t="s">
        <v>84</v>
      </c>
      <c r="C3269" t="s">
        <v>334</v>
      </c>
      <c r="D3269" t="s">
        <v>78</v>
      </c>
      <c r="E3269">
        <v>2022</v>
      </c>
      <c r="F3269">
        <v>32</v>
      </c>
      <c r="G3269" t="s">
        <v>82</v>
      </c>
      <c r="H3269" t="s">
        <v>80</v>
      </c>
      <c r="I3269">
        <v>878.87</v>
      </c>
      <c r="J3269" t="s">
        <v>496</v>
      </c>
      <c r="K3269" t="s">
        <v>391</v>
      </c>
    </row>
    <row r="3270" spans="1:11" x14ac:dyDescent="0.35">
      <c r="A3270" t="s">
        <v>489</v>
      </c>
      <c r="B3270" t="s">
        <v>84</v>
      </c>
      <c r="C3270" t="s">
        <v>334</v>
      </c>
      <c r="D3270" t="s">
        <v>78</v>
      </c>
      <c r="E3270">
        <v>2023</v>
      </c>
      <c r="F3270">
        <v>32</v>
      </c>
      <c r="G3270" t="s">
        <v>82</v>
      </c>
      <c r="H3270" t="s">
        <v>80</v>
      </c>
      <c r="I3270">
        <v>2522.64</v>
      </c>
      <c r="J3270" t="s">
        <v>496</v>
      </c>
      <c r="K3270" t="s">
        <v>391</v>
      </c>
    </row>
    <row r="3271" spans="1:11" x14ac:dyDescent="0.35">
      <c r="A3271" t="s">
        <v>489</v>
      </c>
      <c r="B3271" t="s">
        <v>84</v>
      </c>
      <c r="C3271" t="s">
        <v>330</v>
      </c>
      <c r="D3271" t="s">
        <v>78</v>
      </c>
      <c r="E3271">
        <v>2022</v>
      </c>
      <c r="F3271">
        <v>11</v>
      </c>
      <c r="G3271" t="s">
        <v>79</v>
      </c>
      <c r="H3271" t="s">
        <v>80</v>
      </c>
      <c r="I3271">
        <v>-48</v>
      </c>
      <c r="J3271" t="s">
        <v>496</v>
      </c>
      <c r="K3271" t="s">
        <v>392</v>
      </c>
    </row>
    <row r="3272" spans="1:11" x14ac:dyDescent="0.35">
      <c r="A3272" t="s">
        <v>489</v>
      </c>
      <c r="B3272" t="s">
        <v>84</v>
      </c>
      <c r="C3272" t="s">
        <v>330</v>
      </c>
      <c r="D3272" t="s">
        <v>78</v>
      </c>
      <c r="E3272">
        <v>2022</v>
      </c>
      <c r="F3272">
        <v>11</v>
      </c>
      <c r="G3272" t="s">
        <v>79</v>
      </c>
      <c r="H3272" t="s">
        <v>81</v>
      </c>
      <c r="I3272">
        <v>651</v>
      </c>
      <c r="J3272" t="s">
        <v>496</v>
      </c>
      <c r="K3272" t="s">
        <v>392</v>
      </c>
    </row>
    <row r="3273" spans="1:11" x14ac:dyDescent="0.35">
      <c r="A3273" t="s">
        <v>489</v>
      </c>
      <c r="B3273" t="s">
        <v>84</v>
      </c>
      <c r="C3273" t="s">
        <v>330</v>
      </c>
      <c r="D3273" t="s">
        <v>78</v>
      </c>
      <c r="E3273">
        <v>2022</v>
      </c>
      <c r="F3273">
        <v>12</v>
      </c>
      <c r="G3273" t="s">
        <v>73</v>
      </c>
      <c r="H3273" t="s">
        <v>80</v>
      </c>
      <c r="I3273">
        <v>-5.18</v>
      </c>
      <c r="J3273" t="s">
        <v>496</v>
      </c>
      <c r="K3273" t="s">
        <v>392</v>
      </c>
    </row>
    <row r="3274" spans="1:11" x14ac:dyDescent="0.35">
      <c r="A3274" t="s">
        <v>489</v>
      </c>
      <c r="B3274" t="s">
        <v>84</v>
      </c>
      <c r="C3274" t="s">
        <v>330</v>
      </c>
      <c r="D3274" t="s">
        <v>78</v>
      </c>
      <c r="E3274">
        <v>2022</v>
      </c>
      <c r="F3274">
        <v>12</v>
      </c>
      <c r="G3274" t="s">
        <v>73</v>
      </c>
      <c r="H3274" t="s">
        <v>81</v>
      </c>
      <c r="I3274">
        <v>65.099999999999994</v>
      </c>
      <c r="J3274" t="s">
        <v>496</v>
      </c>
      <c r="K3274" t="s">
        <v>392</v>
      </c>
    </row>
    <row r="3275" spans="1:11" x14ac:dyDescent="0.35">
      <c r="A3275" t="s">
        <v>489</v>
      </c>
      <c r="B3275" t="s">
        <v>84</v>
      </c>
      <c r="C3275" t="s">
        <v>330</v>
      </c>
      <c r="D3275" t="s">
        <v>78</v>
      </c>
      <c r="E3275">
        <v>2022</v>
      </c>
      <c r="F3275">
        <v>32</v>
      </c>
      <c r="G3275" t="s">
        <v>82</v>
      </c>
      <c r="H3275" t="s">
        <v>80</v>
      </c>
      <c r="I3275">
        <v>20383.39</v>
      </c>
      <c r="J3275" t="s">
        <v>496</v>
      </c>
      <c r="K3275" t="s">
        <v>392</v>
      </c>
    </row>
    <row r="3276" spans="1:11" x14ac:dyDescent="0.35">
      <c r="A3276" t="s">
        <v>489</v>
      </c>
      <c r="B3276" t="s">
        <v>84</v>
      </c>
      <c r="C3276" t="s">
        <v>330</v>
      </c>
      <c r="D3276" t="s">
        <v>78</v>
      </c>
      <c r="E3276">
        <v>2022</v>
      </c>
      <c r="F3276">
        <v>32</v>
      </c>
      <c r="G3276" t="s">
        <v>82</v>
      </c>
      <c r="H3276" t="s">
        <v>81</v>
      </c>
      <c r="I3276">
        <v>7868.12</v>
      </c>
      <c r="J3276" t="s">
        <v>496</v>
      </c>
      <c r="K3276" t="s">
        <v>392</v>
      </c>
    </row>
    <row r="3277" spans="1:11" x14ac:dyDescent="0.35">
      <c r="A3277" t="s">
        <v>489</v>
      </c>
      <c r="B3277" t="s">
        <v>84</v>
      </c>
      <c r="C3277" t="s">
        <v>330</v>
      </c>
      <c r="D3277" t="s">
        <v>78</v>
      </c>
      <c r="E3277">
        <v>2023</v>
      </c>
      <c r="F3277">
        <v>11</v>
      </c>
      <c r="G3277" t="s">
        <v>79</v>
      </c>
      <c r="H3277" t="s">
        <v>80</v>
      </c>
      <c r="I3277">
        <v>30799</v>
      </c>
      <c r="J3277" t="s">
        <v>496</v>
      </c>
      <c r="K3277" t="s">
        <v>392</v>
      </c>
    </row>
    <row r="3278" spans="1:11" x14ac:dyDescent="0.35">
      <c r="A3278" t="s">
        <v>489</v>
      </c>
      <c r="B3278" t="s">
        <v>84</v>
      </c>
      <c r="C3278" t="s">
        <v>330</v>
      </c>
      <c r="D3278" t="s">
        <v>78</v>
      </c>
      <c r="E3278">
        <v>2023</v>
      </c>
      <c r="F3278">
        <v>11</v>
      </c>
      <c r="G3278" t="s">
        <v>79</v>
      </c>
      <c r="H3278" t="s">
        <v>81</v>
      </c>
      <c r="I3278">
        <v>19996</v>
      </c>
      <c r="J3278" t="s">
        <v>496</v>
      </c>
      <c r="K3278" t="s">
        <v>392</v>
      </c>
    </row>
    <row r="3279" spans="1:11" x14ac:dyDescent="0.35">
      <c r="A3279" t="s">
        <v>489</v>
      </c>
      <c r="B3279" t="s">
        <v>84</v>
      </c>
      <c r="C3279" t="s">
        <v>330</v>
      </c>
      <c r="D3279" t="s">
        <v>78</v>
      </c>
      <c r="E3279">
        <v>2023</v>
      </c>
      <c r="F3279">
        <v>12</v>
      </c>
      <c r="G3279" t="s">
        <v>73</v>
      </c>
      <c r="H3279" t="s">
        <v>80</v>
      </c>
      <c r="I3279">
        <v>3079.51</v>
      </c>
      <c r="J3279" t="s">
        <v>496</v>
      </c>
      <c r="K3279" t="s">
        <v>392</v>
      </c>
    </row>
    <row r="3280" spans="1:11" x14ac:dyDescent="0.35">
      <c r="A3280" t="s">
        <v>489</v>
      </c>
      <c r="B3280" t="s">
        <v>84</v>
      </c>
      <c r="C3280" t="s">
        <v>330</v>
      </c>
      <c r="D3280" t="s">
        <v>78</v>
      </c>
      <c r="E3280">
        <v>2023</v>
      </c>
      <c r="F3280">
        <v>12</v>
      </c>
      <c r="G3280" t="s">
        <v>73</v>
      </c>
      <c r="H3280" t="s">
        <v>81</v>
      </c>
      <c r="I3280">
        <v>1999.6</v>
      </c>
      <c r="J3280" t="s">
        <v>496</v>
      </c>
      <c r="K3280" t="s">
        <v>392</v>
      </c>
    </row>
    <row r="3281" spans="1:11" x14ac:dyDescent="0.35">
      <c r="A3281" t="s">
        <v>489</v>
      </c>
      <c r="B3281" t="s">
        <v>84</v>
      </c>
      <c r="C3281" t="s">
        <v>330</v>
      </c>
      <c r="D3281" t="s">
        <v>78</v>
      </c>
      <c r="E3281">
        <v>2023</v>
      </c>
      <c r="F3281">
        <v>32</v>
      </c>
      <c r="G3281" t="s">
        <v>82</v>
      </c>
      <c r="H3281" t="s">
        <v>80</v>
      </c>
      <c r="I3281">
        <v>132598.38</v>
      </c>
      <c r="J3281" t="s">
        <v>496</v>
      </c>
      <c r="K3281" t="s">
        <v>392</v>
      </c>
    </row>
    <row r="3282" spans="1:11" x14ac:dyDescent="0.35">
      <c r="A3282" t="s">
        <v>489</v>
      </c>
      <c r="B3282" t="s">
        <v>84</v>
      </c>
      <c r="C3282" t="s">
        <v>330</v>
      </c>
      <c r="D3282" t="s">
        <v>78</v>
      </c>
      <c r="E3282">
        <v>2023</v>
      </c>
      <c r="F3282">
        <v>32</v>
      </c>
      <c r="G3282" t="s">
        <v>82</v>
      </c>
      <c r="H3282" t="s">
        <v>81</v>
      </c>
      <c r="I3282">
        <v>58521.01</v>
      </c>
      <c r="J3282" t="s">
        <v>496</v>
      </c>
      <c r="K3282" t="s">
        <v>392</v>
      </c>
    </row>
    <row r="3283" spans="1:11" x14ac:dyDescent="0.35">
      <c r="A3283" t="s">
        <v>489</v>
      </c>
      <c r="B3283" t="s">
        <v>84</v>
      </c>
      <c r="C3283" t="s">
        <v>85</v>
      </c>
      <c r="D3283" t="s">
        <v>78</v>
      </c>
      <c r="E3283">
        <v>2022</v>
      </c>
      <c r="F3283">
        <v>32</v>
      </c>
      <c r="G3283" t="s">
        <v>82</v>
      </c>
      <c r="H3283" t="s">
        <v>80</v>
      </c>
      <c r="I3283">
        <v>359.66</v>
      </c>
      <c r="J3283" t="s">
        <v>496</v>
      </c>
      <c r="K3283" t="s">
        <v>388</v>
      </c>
    </row>
    <row r="3284" spans="1:11" x14ac:dyDescent="0.35">
      <c r="A3284" t="s">
        <v>489</v>
      </c>
      <c r="B3284" t="s">
        <v>84</v>
      </c>
      <c r="C3284" t="s">
        <v>85</v>
      </c>
      <c r="D3284" t="s">
        <v>78</v>
      </c>
      <c r="E3284">
        <v>2023</v>
      </c>
      <c r="F3284">
        <v>11</v>
      </c>
      <c r="G3284" t="s">
        <v>79</v>
      </c>
      <c r="H3284" t="s">
        <v>80</v>
      </c>
      <c r="I3284">
        <v>-8398</v>
      </c>
      <c r="J3284" t="s">
        <v>496</v>
      </c>
      <c r="K3284" t="s">
        <v>388</v>
      </c>
    </row>
    <row r="3285" spans="1:11" x14ac:dyDescent="0.35">
      <c r="A3285" t="s">
        <v>489</v>
      </c>
      <c r="B3285" t="s">
        <v>84</v>
      </c>
      <c r="C3285" t="s">
        <v>85</v>
      </c>
      <c r="D3285" t="s">
        <v>78</v>
      </c>
      <c r="E3285">
        <v>2023</v>
      </c>
      <c r="F3285">
        <v>12</v>
      </c>
      <c r="G3285" t="s">
        <v>73</v>
      </c>
      <c r="H3285" t="s">
        <v>80</v>
      </c>
      <c r="I3285">
        <v>-419.9</v>
      </c>
      <c r="J3285" t="s">
        <v>496</v>
      </c>
      <c r="K3285" t="s">
        <v>388</v>
      </c>
    </row>
    <row r="3286" spans="1:11" x14ac:dyDescent="0.35">
      <c r="A3286" t="s">
        <v>489</v>
      </c>
      <c r="B3286" t="s">
        <v>84</v>
      </c>
      <c r="C3286" t="s">
        <v>85</v>
      </c>
      <c r="D3286" t="s">
        <v>78</v>
      </c>
      <c r="E3286">
        <v>2023</v>
      </c>
      <c r="F3286">
        <v>32</v>
      </c>
      <c r="G3286" t="s">
        <v>82</v>
      </c>
      <c r="H3286" t="s">
        <v>80</v>
      </c>
      <c r="I3286">
        <v>8706.58</v>
      </c>
      <c r="J3286" t="s">
        <v>496</v>
      </c>
      <c r="K3286" t="s">
        <v>388</v>
      </c>
    </row>
    <row r="3287" spans="1:11" x14ac:dyDescent="0.35">
      <c r="A3287" t="s">
        <v>489</v>
      </c>
      <c r="B3287" t="s">
        <v>84</v>
      </c>
      <c r="C3287" t="s">
        <v>372</v>
      </c>
      <c r="D3287" t="s">
        <v>78</v>
      </c>
      <c r="E3287">
        <v>2022</v>
      </c>
      <c r="F3287">
        <v>32</v>
      </c>
      <c r="G3287" t="s">
        <v>82</v>
      </c>
      <c r="H3287" t="s">
        <v>80</v>
      </c>
      <c r="I3287">
        <v>1215.58</v>
      </c>
      <c r="J3287" t="s">
        <v>496</v>
      </c>
      <c r="K3287" t="s">
        <v>401</v>
      </c>
    </row>
    <row r="3288" spans="1:11" x14ac:dyDescent="0.35">
      <c r="A3288" t="s">
        <v>489</v>
      </c>
      <c r="B3288" t="s">
        <v>84</v>
      </c>
      <c r="C3288" t="s">
        <v>372</v>
      </c>
      <c r="D3288" t="s">
        <v>78</v>
      </c>
      <c r="E3288">
        <v>2022</v>
      </c>
      <c r="F3288">
        <v>32</v>
      </c>
      <c r="G3288" t="s">
        <v>82</v>
      </c>
      <c r="H3288" t="s">
        <v>81</v>
      </c>
      <c r="I3288">
        <v>947.3</v>
      </c>
      <c r="J3288" t="s">
        <v>496</v>
      </c>
      <c r="K3288" t="s">
        <v>401</v>
      </c>
    </row>
    <row r="3289" spans="1:11" x14ac:dyDescent="0.35">
      <c r="A3289" t="s">
        <v>489</v>
      </c>
      <c r="B3289" t="s">
        <v>84</v>
      </c>
      <c r="C3289" t="s">
        <v>372</v>
      </c>
      <c r="D3289" t="s">
        <v>78</v>
      </c>
      <c r="E3289">
        <v>2023</v>
      </c>
      <c r="F3289">
        <v>11</v>
      </c>
      <c r="G3289" t="s">
        <v>79</v>
      </c>
      <c r="H3289" t="s">
        <v>80</v>
      </c>
      <c r="I3289">
        <v>7021</v>
      </c>
      <c r="J3289" t="s">
        <v>496</v>
      </c>
      <c r="K3289" t="s">
        <v>401</v>
      </c>
    </row>
    <row r="3290" spans="1:11" x14ac:dyDescent="0.35">
      <c r="A3290" t="s">
        <v>489</v>
      </c>
      <c r="B3290" t="s">
        <v>84</v>
      </c>
      <c r="C3290" t="s">
        <v>372</v>
      </c>
      <c r="D3290" t="s">
        <v>78</v>
      </c>
      <c r="E3290">
        <v>2023</v>
      </c>
      <c r="F3290">
        <v>12</v>
      </c>
      <c r="G3290" t="s">
        <v>73</v>
      </c>
      <c r="H3290" t="s">
        <v>80</v>
      </c>
      <c r="I3290">
        <v>702.1</v>
      </c>
      <c r="J3290" t="s">
        <v>496</v>
      </c>
      <c r="K3290" t="s">
        <v>401</v>
      </c>
    </row>
    <row r="3291" spans="1:11" x14ac:dyDescent="0.35">
      <c r="A3291" t="s">
        <v>489</v>
      </c>
      <c r="B3291" t="s">
        <v>84</v>
      </c>
      <c r="C3291" t="s">
        <v>372</v>
      </c>
      <c r="D3291" t="s">
        <v>78</v>
      </c>
      <c r="E3291">
        <v>2023</v>
      </c>
      <c r="F3291">
        <v>32</v>
      </c>
      <c r="G3291" t="s">
        <v>82</v>
      </c>
      <c r="H3291" t="s">
        <v>80</v>
      </c>
      <c r="I3291">
        <v>12290.54</v>
      </c>
      <c r="J3291" t="s">
        <v>496</v>
      </c>
      <c r="K3291" t="s">
        <v>401</v>
      </c>
    </row>
    <row r="3292" spans="1:11" x14ac:dyDescent="0.35">
      <c r="A3292" t="s">
        <v>489</v>
      </c>
      <c r="B3292" t="s">
        <v>84</v>
      </c>
      <c r="C3292" t="s">
        <v>335</v>
      </c>
      <c r="D3292" t="s">
        <v>78</v>
      </c>
      <c r="E3292">
        <v>2022</v>
      </c>
      <c r="F3292">
        <v>32</v>
      </c>
      <c r="G3292" t="s">
        <v>82</v>
      </c>
      <c r="H3292" t="s">
        <v>80</v>
      </c>
      <c r="I3292">
        <v>2425.48</v>
      </c>
      <c r="J3292" t="s">
        <v>496</v>
      </c>
      <c r="K3292" t="s">
        <v>393</v>
      </c>
    </row>
    <row r="3293" spans="1:11" x14ac:dyDescent="0.35">
      <c r="A3293" t="s">
        <v>489</v>
      </c>
      <c r="B3293" t="s">
        <v>84</v>
      </c>
      <c r="C3293" t="s">
        <v>335</v>
      </c>
      <c r="D3293" t="s">
        <v>78</v>
      </c>
      <c r="E3293">
        <v>2023</v>
      </c>
      <c r="F3293">
        <v>11</v>
      </c>
      <c r="G3293" t="s">
        <v>79</v>
      </c>
      <c r="H3293" t="s">
        <v>80</v>
      </c>
      <c r="I3293">
        <v>2240</v>
      </c>
      <c r="J3293" t="s">
        <v>496</v>
      </c>
      <c r="K3293" t="s">
        <v>393</v>
      </c>
    </row>
    <row r="3294" spans="1:11" x14ac:dyDescent="0.35">
      <c r="A3294" t="s">
        <v>489</v>
      </c>
      <c r="B3294" t="s">
        <v>84</v>
      </c>
      <c r="C3294" t="s">
        <v>335</v>
      </c>
      <c r="D3294" t="s">
        <v>78</v>
      </c>
      <c r="E3294">
        <v>2023</v>
      </c>
      <c r="F3294">
        <v>12</v>
      </c>
      <c r="G3294" t="s">
        <v>73</v>
      </c>
      <c r="H3294" t="s">
        <v>80</v>
      </c>
      <c r="I3294">
        <v>224</v>
      </c>
      <c r="J3294" t="s">
        <v>496</v>
      </c>
      <c r="K3294" t="s">
        <v>393</v>
      </c>
    </row>
    <row r="3295" spans="1:11" x14ac:dyDescent="0.35">
      <c r="A3295" t="s">
        <v>489</v>
      </c>
      <c r="B3295" t="s">
        <v>84</v>
      </c>
      <c r="C3295" t="s">
        <v>335</v>
      </c>
      <c r="D3295" t="s">
        <v>78</v>
      </c>
      <c r="E3295">
        <v>2023</v>
      </c>
      <c r="F3295">
        <v>32</v>
      </c>
      <c r="G3295" t="s">
        <v>82</v>
      </c>
      <c r="H3295" t="s">
        <v>80</v>
      </c>
      <c r="I3295">
        <v>3481.18</v>
      </c>
      <c r="J3295" t="s">
        <v>496</v>
      </c>
      <c r="K3295" t="s">
        <v>393</v>
      </c>
    </row>
    <row r="3296" spans="1:11" x14ac:dyDescent="0.35">
      <c r="A3296" t="s">
        <v>489</v>
      </c>
      <c r="B3296" t="s">
        <v>84</v>
      </c>
      <c r="C3296" t="s">
        <v>352</v>
      </c>
      <c r="D3296" t="s">
        <v>78</v>
      </c>
      <c r="E3296">
        <v>2022</v>
      </c>
      <c r="F3296">
        <v>32</v>
      </c>
      <c r="G3296" t="s">
        <v>82</v>
      </c>
      <c r="H3296" t="s">
        <v>80</v>
      </c>
      <c r="I3296">
        <v>1311.01</v>
      </c>
      <c r="J3296" t="s">
        <v>496</v>
      </c>
      <c r="K3296" t="s">
        <v>399</v>
      </c>
    </row>
    <row r="3297" spans="1:11" x14ac:dyDescent="0.35">
      <c r="A3297" t="s">
        <v>489</v>
      </c>
      <c r="B3297" t="s">
        <v>84</v>
      </c>
      <c r="C3297" t="s">
        <v>352</v>
      </c>
      <c r="D3297" t="s">
        <v>78</v>
      </c>
      <c r="E3297">
        <v>2023</v>
      </c>
      <c r="F3297">
        <v>11</v>
      </c>
      <c r="G3297" t="s">
        <v>79</v>
      </c>
      <c r="H3297" t="s">
        <v>81</v>
      </c>
      <c r="I3297">
        <v>3976</v>
      </c>
      <c r="J3297" t="s">
        <v>496</v>
      </c>
      <c r="K3297" t="s">
        <v>399</v>
      </c>
    </row>
    <row r="3298" spans="1:11" x14ac:dyDescent="0.35">
      <c r="A3298" t="s">
        <v>489</v>
      </c>
      <c r="B3298" t="s">
        <v>84</v>
      </c>
      <c r="C3298" t="s">
        <v>352</v>
      </c>
      <c r="D3298" t="s">
        <v>78</v>
      </c>
      <c r="E3298">
        <v>2023</v>
      </c>
      <c r="F3298">
        <v>12</v>
      </c>
      <c r="G3298" t="s">
        <v>73</v>
      </c>
      <c r="H3298" t="s">
        <v>81</v>
      </c>
      <c r="I3298">
        <v>397.6</v>
      </c>
      <c r="J3298" t="s">
        <v>496</v>
      </c>
      <c r="K3298" t="s">
        <v>399</v>
      </c>
    </row>
    <row r="3299" spans="1:11" x14ac:dyDescent="0.35">
      <c r="A3299" t="s">
        <v>489</v>
      </c>
      <c r="B3299" t="s">
        <v>84</v>
      </c>
      <c r="C3299" t="s">
        <v>352</v>
      </c>
      <c r="D3299" t="s">
        <v>78</v>
      </c>
      <c r="E3299">
        <v>2023</v>
      </c>
      <c r="F3299">
        <v>32</v>
      </c>
      <c r="G3299" t="s">
        <v>82</v>
      </c>
      <c r="H3299" t="s">
        <v>80</v>
      </c>
      <c r="I3299">
        <v>10628.44</v>
      </c>
      <c r="J3299" t="s">
        <v>496</v>
      </c>
      <c r="K3299" t="s">
        <v>399</v>
      </c>
    </row>
    <row r="3300" spans="1:11" x14ac:dyDescent="0.35">
      <c r="A3300" t="s">
        <v>489</v>
      </c>
      <c r="B3300" t="s">
        <v>84</v>
      </c>
      <c r="C3300" t="s">
        <v>352</v>
      </c>
      <c r="D3300" t="s">
        <v>78</v>
      </c>
      <c r="E3300">
        <v>2023</v>
      </c>
      <c r="F3300">
        <v>32</v>
      </c>
      <c r="G3300" t="s">
        <v>82</v>
      </c>
      <c r="H3300" t="s">
        <v>81</v>
      </c>
      <c r="I3300">
        <v>5104.53</v>
      </c>
      <c r="J3300" t="s">
        <v>496</v>
      </c>
      <c r="K3300" t="s">
        <v>399</v>
      </c>
    </row>
    <row r="3301" spans="1:11" x14ac:dyDescent="0.35">
      <c r="A3301" t="s">
        <v>489</v>
      </c>
      <c r="B3301" t="s">
        <v>84</v>
      </c>
      <c r="C3301" t="s">
        <v>420</v>
      </c>
      <c r="D3301" t="s">
        <v>78</v>
      </c>
      <c r="E3301">
        <v>2023</v>
      </c>
      <c r="F3301">
        <v>32</v>
      </c>
      <c r="G3301" t="s">
        <v>82</v>
      </c>
      <c r="H3301" t="s">
        <v>80</v>
      </c>
      <c r="I3301">
        <v>1978.91</v>
      </c>
      <c r="J3301" t="s">
        <v>496</v>
      </c>
      <c r="K3301" t="s">
        <v>416</v>
      </c>
    </row>
    <row r="3302" spans="1:11" x14ac:dyDescent="0.35">
      <c r="A3302" t="s">
        <v>489</v>
      </c>
      <c r="B3302" t="s">
        <v>84</v>
      </c>
      <c r="C3302" t="s">
        <v>353</v>
      </c>
      <c r="D3302" t="s">
        <v>78</v>
      </c>
      <c r="E3302">
        <v>2022</v>
      </c>
      <c r="F3302">
        <v>32</v>
      </c>
      <c r="G3302" t="s">
        <v>82</v>
      </c>
      <c r="H3302" t="s">
        <v>80</v>
      </c>
      <c r="I3302">
        <v>306.12</v>
      </c>
      <c r="J3302" t="s">
        <v>496</v>
      </c>
      <c r="K3302" t="s">
        <v>402</v>
      </c>
    </row>
    <row r="3303" spans="1:11" x14ac:dyDescent="0.35">
      <c r="A3303" t="s">
        <v>489</v>
      </c>
      <c r="B3303" t="s">
        <v>84</v>
      </c>
      <c r="C3303" t="s">
        <v>353</v>
      </c>
      <c r="D3303" t="s">
        <v>78</v>
      </c>
      <c r="E3303">
        <v>2022</v>
      </c>
      <c r="F3303">
        <v>32</v>
      </c>
      <c r="G3303" t="s">
        <v>82</v>
      </c>
      <c r="H3303" t="s">
        <v>81</v>
      </c>
      <c r="I3303">
        <v>1091.01</v>
      </c>
      <c r="J3303" t="s">
        <v>496</v>
      </c>
      <c r="K3303" t="s">
        <v>402</v>
      </c>
    </row>
    <row r="3304" spans="1:11" x14ac:dyDescent="0.35">
      <c r="A3304" t="s">
        <v>489</v>
      </c>
      <c r="B3304" t="s">
        <v>84</v>
      </c>
      <c r="C3304" t="s">
        <v>353</v>
      </c>
      <c r="D3304" t="s">
        <v>78</v>
      </c>
      <c r="E3304">
        <v>2023</v>
      </c>
      <c r="F3304">
        <v>11</v>
      </c>
      <c r="G3304" t="s">
        <v>79</v>
      </c>
      <c r="H3304" t="s">
        <v>80</v>
      </c>
      <c r="I3304">
        <v>964</v>
      </c>
      <c r="J3304" t="s">
        <v>496</v>
      </c>
      <c r="K3304" t="s">
        <v>402</v>
      </c>
    </row>
    <row r="3305" spans="1:11" x14ac:dyDescent="0.35">
      <c r="A3305" t="s">
        <v>489</v>
      </c>
      <c r="B3305" t="s">
        <v>84</v>
      </c>
      <c r="C3305" t="s">
        <v>353</v>
      </c>
      <c r="D3305" t="s">
        <v>78</v>
      </c>
      <c r="E3305">
        <v>2023</v>
      </c>
      <c r="F3305">
        <v>12</v>
      </c>
      <c r="G3305" t="s">
        <v>73</v>
      </c>
      <c r="H3305" t="s">
        <v>80</v>
      </c>
      <c r="I3305">
        <v>96.4</v>
      </c>
      <c r="J3305" t="s">
        <v>496</v>
      </c>
      <c r="K3305" t="s">
        <v>402</v>
      </c>
    </row>
    <row r="3306" spans="1:11" x14ac:dyDescent="0.35">
      <c r="A3306" t="s">
        <v>489</v>
      </c>
      <c r="B3306" t="s">
        <v>84</v>
      </c>
      <c r="C3306" t="s">
        <v>353</v>
      </c>
      <c r="D3306" t="s">
        <v>78</v>
      </c>
      <c r="E3306">
        <v>2023</v>
      </c>
      <c r="F3306">
        <v>32</v>
      </c>
      <c r="G3306" t="s">
        <v>82</v>
      </c>
      <c r="H3306" t="s">
        <v>80</v>
      </c>
      <c r="I3306">
        <v>4137.22</v>
      </c>
      <c r="J3306" t="s">
        <v>496</v>
      </c>
      <c r="K3306" t="s">
        <v>402</v>
      </c>
    </row>
    <row r="3307" spans="1:11" x14ac:dyDescent="0.35">
      <c r="A3307" t="s">
        <v>489</v>
      </c>
      <c r="B3307" t="s">
        <v>84</v>
      </c>
      <c r="C3307" t="s">
        <v>336</v>
      </c>
      <c r="D3307" t="s">
        <v>78</v>
      </c>
      <c r="E3307">
        <v>2022</v>
      </c>
      <c r="F3307">
        <v>32</v>
      </c>
      <c r="G3307" t="s">
        <v>82</v>
      </c>
      <c r="H3307" t="s">
        <v>80</v>
      </c>
      <c r="I3307">
        <v>395.91</v>
      </c>
      <c r="J3307" t="s">
        <v>496</v>
      </c>
      <c r="K3307" t="s">
        <v>394</v>
      </c>
    </row>
    <row r="3308" spans="1:11" x14ac:dyDescent="0.35">
      <c r="A3308" t="s">
        <v>489</v>
      </c>
      <c r="B3308" t="s">
        <v>84</v>
      </c>
      <c r="C3308" t="s">
        <v>336</v>
      </c>
      <c r="D3308" t="s">
        <v>78</v>
      </c>
      <c r="E3308">
        <v>2023</v>
      </c>
      <c r="F3308">
        <v>11</v>
      </c>
      <c r="G3308" t="s">
        <v>79</v>
      </c>
      <c r="H3308" t="s">
        <v>80</v>
      </c>
      <c r="I3308">
        <v>-1456</v>
      </c>
      <c r="J3308" t="s">
        <v>496</v>
      </c>
      <c r="K3308" t="s">
        <v>394</v>
      </c>
    </row>
    <row r="3309" spans="1:11" x14ac:dyDescent="0.35">
      <c r="A3309" t="s">
        <v>489</v>
      </c>
      <c r="B3309" t="s">
        <v>84</v>
      </c>
      <c r="C3309" t="s">
        <v>336</v>
      </c>
      <c r="D3309" t="s">
        <v>78</v>
      </c>
      <c r="E3309">
        <v>2023</v>
      </c>
      <c r="F3309">
        <v>12</v>
      </c>
      <c r="G3309" t="s">
        <v>73</v>
      </c>
      <c r="H3309" t="s">
        <v>80</v>
      </c>
      <c r="I3309">
        <v>-116.48</v>
      </c>
      <c r="J3309" t="s">
        <v>496</v>
      </c>
      <c r="K3309" t="s">
        <v>394</v>
      </c>
    </row>
    <row r="3310" spans="1:11" x14ac:dyDescent="0.35">
      <c r="A3310" t="s">
        <v>489</v>
      </c>
      <c r="B3310" t="s">
        <v>84</v>
      </c>
      <c r="C3310" t="s">
        <v>336</v>
      </c>
      <c r="D3310" t="s">
        <v>78</v>
      </c>
      <c r="E3310">
        <v>2023</v>
      </c>
      <c r="F3310">
        <v>32</v>
      </c>
      <c r="G3310" t="s">
        <v>82</v>
      </c>
      <c r="H3310" t="s">
        <v>80</v>
      </c>
      <c r="I3310">
        <v>779.29</v>
      </c>
      <c r="J3310" t="s">
        <v>496</v>
      </c>
      <c r="K3310" t="s">
        <v>394</v>
      </c>
    </row>
    <row r="3311" spans="1:11" x14ac:dyDescent="0.35">
      <c r="A3311" t="s">
        <v>489</v>
      </c>
      <c r="B3311" t="s">
        <v>84</v>
      </c>
      <c r="C3311" t="s">
        <v>337</v>
      </c>
      <c r="D3311" t="s">
        <v>78</v>
      </c>
      <c r="E3311">
        <v>2023</v>
      </c>
      <c r="F3311">
        <v>32</v>
      </c>
      <c r="G3311" t="s">
        <v>82</v>
      </c>
      <c r="H3311" t="s">
        <v>80</v>
      </c>
      <c r="I3311">
        <v>694.38</v>
      </c>
      <c r="J3311" t="s">
        <v>496</v>
      </c>
      <c r="K3311" t="s">
        <v>395</v>
      </c>
    </row>
    <row r="3312" spans="1:11" x14ac:dyDescent="0.35">
      <c r="A3312" t="s">
        <v>489</v>
      </c>
      <c r="B3312" t="s">
        <v>84</v>
      </c>
      <c r="C3312" t="s">
        <v>338</v>
      </c>
      <c r="D3312" t="s">
        <v>78</v>
      </c>
      <c r="E3312">
        <v>2022</v>
      </c>
      <c r="F3312">
        <v>32</v>
      </c>
      <c r="G3312" t="s">
        <v>82</v>
      </c>
      <c r="H3312" t="s">
        <v>80</v>
      </c>
      <c r="I3312">
        <v>222.95</v>
      </c>
      <c r="J3312" t="s">
        <v>496</v>
      </c>
      <c r="K3312" t="s">
        <v>396</v>
      </c>
    </row>
    <row r="3313" spans="1:11" x14ac:dyDescent="0.35">
      <c r="A3313" t="s">
        <v>489</v>
      </c>
      <c r="B3313" t="s">
        <v>84</v>
      </c>
      <c r="C3313" t="s">
        <v>421</v>
      </c>
      <c r="D3313" t="s">
        <v>78</v>
      </c>
      <c r="E3313">
        <v>2022</v>
      </c>
      <c r="F3313">
        <v>32</v>
      </c>
      <c r="G3313" t="s">
        <v>82</v>
      </c>
      <c r="H3313" t="s">
        <v>80</v>
      </c>
      <c r="I3313">
        <v>166.53</v>
      </c>
      <c r="J3313" t="s">
        <v>496</v>
      </c>
      <c r="K3313" t="s">
        <v>414</v>
      </c>
    </row>
    <row r="3314" spans="1:11" x14ac:dyDescent="0.35">
      <c r="A3314" s="65" t="s">
        <v>489</v>
      </c>
      <c r="B3314" s="64" t="s">
        <v>84</v>
      </c>
      <c r="C3314" s="64" t="s">
        <v>331</v>
      </c>
      <c r="D3314" s="64" t="s">
        <v>78</v>
      </c>
      <c r="E3314" s="66">
        <v>2022</v>
      </c>
      <c r="F3314" s="64">
        <v>11</v>
      </c>
      <c r="G3314" s="64" t="s">
        <v>79</v>
      </c>
      <c r="H3314" s="64" t="s">
        <v>80</v>
      </c>
      <c r="I3314" s="64">
        <v>-2930</v>
      </c>
      <c r="J3314" s="64" t="s">
        <v>496</v>
      </c>
      <c r="K3314" s="64" t="s">
        <v>397</v>
      </c>
    </row>
    <row r="3315" spans="1:11" x14ac:dyDescent="0.35">
      <c r="A3315" s="65" t="s">
        <v>489</v>
      </c>
      <c r="B3315" s="64" t="s">
        <v>84</v>
      </c>
      <c r="C3315" s="64" t="s">
        <v>331</v>
      </c>
      <c r="D3315" s="64" t="s">
        <v>78</v>
      </c>
      <c r="E3315" s="66">
        <v>2022</v>
      </c>
      <c r="F3315" s="66">
        <v>11</v>
      </c>
      <c r="G3315" s="64" t="s">
        <v>79</v>
      </c>
      <c r="H3315" s="64" t="s">
        <v>81</v>
      </c>
      <c r="I3315" s="65">
        <v>-1865</v>
      </c>
      <c r="J3315" s="64" t="s">
        <v>496</v>
      </c>
      <c r="K3315" s="64" t="s">
        <v>397</v>
      </c>
    </row>
    <row r="3316" spans="1:11" x14ac:dyDescent="0.35">
      <c r="A3316" t="s">
        <v>489</v>
      </c>
      <c r="B3316" s="67" t="s">
        <v>84</v>
      </c>
      <c r="C3316" s="67" t="s">
        <v>331</v>
      </c>
      <c r="D3316" s="67" t="s">
        <v>78</v>
      </c>
      <c r="E3316" s="67">
        <v>2022</v>
      </c>
      <c r="F3316" s="67">
        <v>12</v>
      </c>
      <c r="G3316" s="67" t="s">
        <v>73</v>
      </c>
      <c r="H3316" s="67" t="s">
        <v>80</v>
      </c>
      <c r="I3316" s="67">
        <v>-293</v>
      </c>
      <c r="J3316" s="67" t="s">
        <v>496</v>
      </c>
      <c r="K3316" s="67" t="s">
        <v>397</v>
      </c>
    </row>
    <row r="3317" spans="1:11" x14ac:dyDescent="0.35">
      <c r="A3317" t="s">
        <v>489</v>
      </c>
      <c r="B3317" t="s">
        <v>84</v>
      </c>
      <c r="C3317" t="s">
        <v>331</v>
      </c>
      <c r="D3317" t="s">
        <v>78</v>
      </c>
      <c r="E3317">
        <v>2022</v>
      </c>
      <c r="F3317">
        <v>12</v>
      </c>
      <c r="G3317" t="s">
        <v>73</v>
      </c>
      <c r="H3317" t="s">
        <v>81</v>
      </c>
      <c r="I3317">
        <v>-186.5</v>
      </c>
      <c r="J3317" t="s">
        <v>496</v>
      </c>
      <c r="K3317" t="s">
        <v>397</v>
      </c>
    </row>
    <row r="3318" spans="1:11" x14ac:dyDescent="0.35">
      <c r="A3318" t="s">
        <v>489</v>
      </c>
      <c r="B3318" t="s">
        <v>84</v>
      </c>
      <c r="C3318" t="s">
        <v>331</v>
      </c>
      <c r="D3318" t="s">
        <v>78</v>
      </c>
      <c r="E3318">
        <v>2022</v>
      </c>
      <c r="F3318">
        <v>32</v>
      </c>
      <c r="G3318" t="s">
        <v>82</v>
      </c>
      <c r="H3318" t="s">
        <v>80</v>
      </c>
      <c r="I3318">
        <v>13135.1</v>
      </c>
      <c r="J3318" t="s">
        <v>496</v>
      </c>
      <c r="K3318" t="s">
        <v>397</v>
      </c>
    </row>
    <row r="3319" spans="1:11" x14ac:dyDescent="0.35">
      <c r="A3319" t="s">
        <v>489</v>
      </c>
      <c r="B3319" t="s">
        <v>84</v>
      </c>
      <c r="C3319" t="s">
        <v>331</v>
      </c>
      <c r="D3319" t="s">
        <v>78</v>
      </c>
      <c r="E3319">
        <v>2022</v>
      </c>
      <c r="F3319">
        <v>32</v>
      </c>
      <c r="G3319" t="s">
        <v>82</v>
      </c>
      <c r="H3319" t="s">
        <v>81</v>
      </c>
      <c r="I3319">
        <v>3255.46</v>
      </c>
      <c r="J3319" t="s">
        <v>496</v>
      </c>
      <c r="K3319" t="s">
        <v>397</v>
      </c>
    </row>
    <row r="3320" spans="1:11" x14ac:dyDescent="0.35">
      <c r="A3320" t="s">
        <v>489</v>
      </c>
      <c r="B3320" t="s">
        <v>84</v>
      </c>
      <c r="C3320" t="s">
        <v>331</v>
      </c>
      <c r="D3320" t="s">
        <v>78</v>
      </c>
      <c r="E3320">
        <v>2023</v>
      </c>
      <c r="F3320">
        <v>11</v>
      </c>
      <c r="G3320" t="s">
        <v>79</v>
      </c>
      <c r="H3320" t="s">
        <v>80</v>
      </c>
      <c r="I3320">
        <v>32221</v>
      </c>
      <c r="J3320" t="s">
        <v>496</v>
      </c>
      <c r="K3320" t="s">
        <v>397</v>
      </c>
    </row>
    <row r="3321" spans="1:11" x14ac:dyDescent="0.35">
      <c r="A3321" t="s">
        <v>489</v>
      </c>
      <c r="B3321" t="s">
        <v>84</v>
      </c>
      <c r="C3321" t="s">
        <v>331</v>
      </c>
      <c r="D3321" t="s">
        <v>78</v>
      </c>
      <c r="E3321">
        <v>2023</v>
      </c>
      <c r="F3321">
        <v>11</v>
      </c>
      <c r="G3321" t="s">
        <v>79</v>
      </c>
      <c r="H3321" t="s">
        <v>81</v>
      </c>
      <c r="I3321">
        <v>6107</v>
      </c>
      <c r="J3321" t="s">
        <v>496</v>
      </c>
      <c r="K3321" t="s">
        <v>397</v>
      </c>
    </row>
    <row r="3322" spans="1:11" x14ac:dyDescent="0.35">
      <c r="A3322" t="s">
        <v>489</v>
      </c>
      <c r="B3322" t="s">
        <v>84</v>
      </c>
      <c r="C3322" t="s">
        <v>331</v>
      </c>
      <c r="D3322" t="s">
        <v>78</v>
      </c>
      <c r="E3322">
        <v>2023</v>
      </c>
      <c r="F3322">
        <v>12</v>
      </c>
      <c r="G3322" t="s">
        <v>73</v>
      </c>
      <c r="H3322" t="s">
        <v>80</v>
      </c>
      <c r="I3322">
        <v>3222.23</v>
      </c>
      <c r="J3322" t="s">
        <v>496</v>
      </c>
      <c r="K3322" t="s">
        <v>397</v>
      </c>
    </row>
    <row r="3323" spans="1:11" x14ac:dyDescent="0.35">
      <c r="A3323" t="s">
        <v>489</v>
      </c>
      <c r="B3323" t="s">
        <v>84</v>
      </c>
      <c r="C3323" t="s">
        <v>331</v>
      </c>
      <c r="D3323" t="s">
        <v>78</v>
      </c>
      <c r="E3323">
        <v>2023</v>
      </c>
      <c r="F3323">
        <v>12</v>
      </c>
      <c r="G3323" t="s">
        <v>73</v>
      </c>
      <c r="H3323" t="s">
        <v>81</v>
      </c>
      <c r="I3323">
        <v>610.70000000000005</v>
      </c>
      <c r="J3323" t="s">
        <v>496</v>
      </c>
      <c r="K3323" t="s">
        <v>397</v>
      </c>
    </row>
    <row r="3324" spans="1:11" x14ac:dyDescent="0.35">
      <c r="A3324" t="s">
        <v>489</v>
      </c>
      <c r="B3324" t="s">
        <v>84</v>
      </c>
      <c r="C3324" t="s">
        <v>331</v>
      </c>
      <c r="D3324" t="s">
        <v>78</v>
      </c>
      <c r="E3324">
        <v>2023</v>
      </c>
      <c r="F3324">
        <v>32</v>
      </c>
      <c r="G3324" t="s">
        <v>82</v>
      </c>
      <c r="H3324" t="s">
        <v>80</v>
      </c>
      <c r="I3324">
        <v>94898.55</v>
      </c>
      <c r="J3324" t="s">
        <v>496</v>
      </c>
      <c r="K3324" t="s">
        <v>397</v>
      </c>
    </row>
    <row r="3325" spans="1:11" x14ac:dyDescent="0.35">
      <c r="A3325" t="s">
        <v>489</v>
      </c>
      <c r="B3325" t="s">
        <v>84</v>
      </c>
      <c r="C3325" t="s">
        <v>331</v>
      </c>
      <c r="D3325" t="s">
        <v>78</v>
      </c>
      <c r="E3325">
        <v>2023</v>
      </c>
      <c r="F3325">
        <v>32</v>
      </c>
      <c r="G3325" t="s">
        <v>82</v>
      </c>
      <c r="H3325" t="s">
        <v>81</v>
      </c>
      <c r="I3325">
        <v>31149.52</v>
      </c>
      <c r="J3325" t="s">
        <v>496</v>
      </c>
      <c r="K3325" t="s">
        <v>397</v>
      </c>
    </row>
    <row r="3326" spans="1:11" x14ac:dyDescent="0.35">
      <c r="A3326" s="65" t="s">
        <v>489</v>
      </c>
      <c r="B3326" s="64" t="s">
        <v>84</v>
      </c>
      <c r="C3326" s="64" t="s">
        <v>339</v>
      </c>
      <c r="D3326" s="64" t="s">
        <v>78</v>
      </c>
      <c r="E3326" s="66">
        <v>2022</v>
      </c>
      <c r="F3326" s="64">
        <v>32</v>
      </c>
      <c r="G3326" s="64" t="s">
        <v>82</v>
      </c>
      <c r="H3326" s="64" t="s">
        <v>80</v>
      </c>
      <c r="I3326" s="64">
        <v>424.49</v>
      </c>
      <c r="J3326" s="64" t="s">
        <v>496</v>
      </c>
      <c r="K3326" s="64" t="s">
        <v>398</v>
      </c>
    </row>
    <row r="3327" spans="1:11" x14ac:dyDescent="0.35">
      <c r="A3327" t="s">
        <v>489</v>
      </c>
      <c r="B3327" t="s">
        <v>84</v>
      </c>
      <c r="C3327" t="s">
        <v>339</v>
      </c>
      <c r="D3327" t="s">
        <v>78</v>
      </c>
      <c r="E3327">
        <v>2022</v>
      </c>
      <c r="F3327">
        <v>32</v>
      </c>
      <c r="G3327" t="s">
        <v>82</v>
      </c>
      <c r="H3327" t="s">
        <v>81</v>
      </c>
      <c r="I3327">
        <v>576.89</v>
      </c>
      <c r="J3327" t="s">
        <v>496</v>
      </c>
      <c r="K3327" t="s">
        <v>398</v>
      </c>
    </row>
    <row r="3328" spans="1:11" x14ac:dyDescent="0.35">
      <c r="A3328" t="s">
        <v>489</v>
      </c>
      <c r="B3328" t="s">
        <v>84</v>
      </c>
      <c r="C3328" t="s">
        <v>339</v>
      </c>
      <c r="D3328" t="s">
        <v>78</v>
      </c>
      <c r="E3328">
        <v>2023</v>
      </c>
      <c r="F3328">
        <v>32</v>
      </c>
      <c r="G3328" t="s">
        <v>82</v>
      </c>
      <c r="H3328" t="s">
        <v>80</v>
      </c>
      <c r="I3328">
        <v>9289.06</v>
      </c>
      <c r="J3328" t="s">
        <v>496</v>
      </c>
      <c r="K3328" t="s">
        <v>398</v>
      </c>
    </row>
    <row r="3329" spans="1:11" x14ac:dyDescent="0.35">
      <c r="A3329" t="s">
        <v>489</v>
      </c>
      <c r="B3329" t="s">
        <v>84</v>
      </c>
      <c r="C3329" t="s">
        <v>339</v>
      </c>
      <c r="D3329" t="s">
        <v>78</v>
      </c>
      <c r="E3329">
        <v>2023</v>
      </c>
      <c r="F3329">
        <v>32</v>
      </c>
      <c r="G3329" t="s">
        <v>82</v>
      </c>
      <c r="H3329" t="s">
        <v>81</v>
      </c>
      <c r="I3329">
        <v>8002.59</v>
      </c>
      <c r="J3329" t="s">
        <v>496</v>
      </c>
      <c r="K3329" t="s">
        <v>398</v>
      </c>
    </row>
    <row r="3330" spans="1:11" x14ac:dyDescent="0.35">
      <c r="A3330" t="s">
        <v>489</v>
      </c>
      <c r="B3330" t="s">
        <v>304</v>
      </c>
      <c r="C3330" t="s">
        <v>87</v>
      </c>
      <c r="D3330" t="s">
        <v>78</v>
      </c>
      <c r="E3330">
        <v>2022</v>
      </c>
      <c r="F3330">
        <v>11</v>
      </c>
      <c r="G3330" t="s">
        <v>79</v>
      </c>
      <c r="H3330" t="s">
        <v>80</v>
      </c>
      <c r="I3330">
        <v>-20196</v>
      </c>
      <c r="J3330" t="s">
        <v>497</v>
      </c>
      <c r="K3330" t="s">
        <v>387</v>
      </c>
    </row>
    <row r="3331" spans="1:11" x14ac:dyDescent="0.35">
      <c r="A3331" t="s">
        <v>489</v>
      </c>
      <c r="B3331" t="s">
        <v>304</v>
      </c>
      <c r="C3331" t="s">
        <v>87</v>
      </c>
      <c r="D3331" t="s">
        <v>78</v>
      </c>
      <c r="E3331">
        <v>2022</v>
      </c>
      <c r="F3331">
        <v>11</v>
      </c>
      <c r="G3331" t="s">
        <v>79</v>
      </c>
      <c r="H3331" t="s">
        <v>81</v>
      </c>
      <c r="I3331">
        <v>1197</v>
      </c>
      <c r="J3331" t="s">
        <v>497</v>
      </c>
      <c r="K3331" t="s">
        <v>387</v>
      </c>
    </row>
    <row r="3332" spans="1:11" x14ac:dyDescent="0.35">
      <c r="A3332" t="s">
        <v>489</v>
      </c>
      <c r="B3332" t="s">
        <v>304</v>
      </c>
      <c r="C3332" t="s">
        <v>87</v>
      </c>
      <c r="D3332" t="s">
        <v>78</v>
      </c>
      <c r="E3332">
        <v>2022</v>
      </c>
      <c r="F3332">
        <v>12</v>
      </c>
      <c r="G3332" t="s">
        <v>73</v>
      </c>
      <c r="H3332" t="s">
        <v>80</v>
      </c>
      <c r="I3332">
        <v>-2019.6</v>
      </c>
      <c r="J3332" t="s">
        <v>497</v>
      </c>
      <c r="K3332" t="s">
        <v>387</v>
      </c>
    </row>
    <row r="3333" spans="1:11" x14ac:dyDescent="0.35">
      <c r="A3333" t="s">
        <v>489</v>
      </c>
      <c r="B3333" t="s">
        <v>304</v>
      </c>
      <c r="C3333" t="s">
        <v>87</v>
      </c>
      <c r="D3333" t="s">
        <v>78</v>
      </c>
      <c r="E3333">
        <v>2022</v>
      </c>
      <c r="F3333">
        <v>12</v>
      </c>
      <c r="G3333" t="s">
        <v>73</v>
      </c>
      <c r="H3333" t="s">
        <v>81</v>
      </c>
      <c r="I3333">
        <v>119.7</v>
      </c>
      <c r="J3333" t="s">
        <v>497</v>
      </c>
      <c r="K3333" t="s">
        <v>387</v>
      </c>
    </row>
    <row r="3334" spans="1:11" x14ac:dyDescent="0.35">
      <c r="A3334" t="s">
        <v>489</v>
      </c>
      <c r="B3334" t="s">
        <v>304</v>
      </c>
      <c r="C3334" t="s">
        <v>87</v>
      </c>
      <c r="D3334" t="s">
        <v>78</v>
      </c>
      <c r="E3334">
        <v>2022</v>
      </c>
      <c r="F3334">
        <v>32</v>
      </c>
      <c r="G3334" t="s">
        <v>82</v>
      </c>
      <c r="H3334" t="s">
        <v>80</v>
      </c>
      <c r="I3334">
        <v>367178</v>
      </c>
      <c r="J3334" t="s">
        <v>497</v>
      </c>
      <c r="K3334" t="s">
        <v>387</v>
      </c>
    </row>
    <row r="3335" spans="1:11" x14ac:dyDescent="0.35">
      <c r="A3335" t="s">
        <v>489</v>
      </c>
      <c r="B3335" t="s">
        <v>304</v>
      </c>
      <c r="C3335" t="s">
        <v>87</v>
      </c>
      <c r="D3335" t="s">
        <v>78</v>
      </c>
      <c r="E3335">
        <v>2022</v>
      </c>
      <c r="F3335">
        <v>32</v>
      </c>
      <c r="G3335" t="s">
        <v>82</v>
      </c>
      <c r="H3335" t="s">
        <v>81</v>
      </c>
      <c r="I3335">
        <v>6878</v>
      </c>
      <c r="J3335" t="s">
        <v>497</v>
      </c>
      <c r="K3335" t="s">
        <v>387</v>
      </c>
    </row>
    <row r="3336" spans="1:11" x14ac:dyDescent="0.35">
      <c r="A3336" t="s">
        <v>489</v>
      </c>
      <c r="B3336" t="s">
        <v>304</v>
      </c>
      <c r="C3336" t="s">
        <v>87</v>
      </c>
      <c r="D3336" t="s">
        <v>78</v>
      </c>
      <c r="E3336">
        <v>2023</v>
      </c>
      <c r="F3336">
        <v>11</v>
      </c>
      <c r="G3336" t="s">
        <v>79</v>
      </c>
      <c r="H3336" t="s">
        <v>80</v>
      </c>
      <c r="I3336">
        <v>1270689</v>
      </c>
      <c r="J3336" t="s">
        <v>497</v>
      </c>
      <c r="K3336" t="s">
        <v>387</v>
      </c>
    </row>
    <row r="3337" spans="1:11" x14ac:dyDescent="0.35">
      <c r="A3337" t="s">
        <v>489</v>
      </c>
      <c r="B3337" t="s">
        <v>304</v>
      </c>
      <c r="C3337" t="s">
        <v>87</v>
      </c>
      <c r="D3337" t="s">
        <v>78</v>
      </c>
      <c r="E3337">
        <v>2023</v>
      </c>
      <c r="F3337">
        <v>11</v>
      </c>
      <c r="G3337" t="s">
        <v>79</v>
      </c>
      <c r="H3337" t="s">
        <v>81</v>
      </c>
      <c r="I3337">
        <v>24777</v>
      </c>
      <c r="J3337" t="s">
        <v>497</v>
      </c>
      <c r="K3337" t="s">
        <v>387</v>
      </c>
    </row>
    <row r="3338" spans="1:11" x14ac:dyDescent="0.35">
      <c r="A3338" t="s">
        <v>489</v>
      </c>
      <c r="B3338" t="s">
        <v>304</v>
      </c>
      <c r="C3338" t="s">
        <v>87</v>
      </c>
      <c r="D3338" t="s">
        <v>78</v>
      </c>
      <c r="E3338">
        <v>2023</v>
      </c>
      <c r="F3338">
        <v>12</v>
      </c>
      <c r="G3338" t="s">
        <v>73</v>
      </c>
      <c r="H3338" t="s">
        <v>80</v>
      </c>
      <c r="I3338">
        <v>127068.9</v>
      </c>
      <c r="J3338" t="s">
        <v>497</v>
      </c>
      <c r="K3338" t="s">
        <v>387</v>
      </c>
    </row>
    <row r="3339" spans="1:11" x14ac:dyDescent="0.35">
      <c r="A3339" t="s">
        <v>489</v>
      </c>
      <c r="B3339" t="s">
        <v>304</v>
      </c>
      <c r="C3339" t="s">
        <v>87</v>
      </c>
      <c r="D3339" t="s">
        <v>78</v>
      </c>
      <c r="E3339">
        <v>2023</v>
      </c>
      <c r="F3339">
        <v>12</v>
      </c>
      <c r="G3339" t="s">
        <v>73</v>
      </c>
      <c r="H3339" t="s">
        <v>81</v>
      </c>
      <c r="I3339">
        <v>2477.6999999999998</v>
      </c>
      <c r="J3339" t="s">
        <v>497</v>
      </c>
      <c r="K3339" t="s">
        <v>387</v>
      </c>
    </row>
    <row r="3340" spans="1:11" x14ac:dyDescent="0.35">
      <c r="A3340" t="s">
        <v>489</v>
      </c>
      <c r="B3340" t="s">
        <v>304</v>
      </c>
      <c r="C3340" t="s">
        <v>87</v>
      </c>
      <c r="D3340" t="s">
        <v>78</v>
      </c>
      <c r="E3340">
        <v>2023</v>
      </c>
      <c r="F3340">
        <v>32</v>
      </c>
      <c r="G3340" t="s">
        <v>82</v>
      </c>
      <c r="H3340" t="s">
        <v>80</v>
      </c>
      <c r="I3340">
        <v>5624654</v>
      </c>
      <c r="J3340" t="s">
        <v>497</v>
      </c>
      <c r="K3340" t="s">
        <v>387</v>
      </c>
    </row>
    <row r="3341" spans="1:11" x14ac:dyDescent="0.35">
      <c r="A3341" t="s">
        <v>489</v>
      </c>
      <c r="B3341" t="s">
        <v>304</v>
      </c>
      <c r="C3341" t="s">
        <v>87</v>
      </c>
      <c r="D3341" t="s">
        <v>78</v>
      </c>
      <c r="E3341">
        <v>2023</v>
      </c>
      <c r="F3341">
        <v>32</v>
      </c>
      <c r="G3341" t="s">
        <v>82</v>
      </c>
      <c r="H3341" t="s">
        <v>81</v>
      </c>
      <c r="I3341">
        <v>96567</v>
      </c>
      <c r="J3341" t="s">
        <v>497</v>
      </c>
      <c r="K3341" t="s">
        <v>387</v>
      </c>
    </row>
    <row r="3342" spans="1:11" x14ac:dyDescent="0.35">
      <c r="A3342" t="s">
        <v>489</v>
      </c>
      <c r="B3342" t="s">
        <v>84</v>
      </c>
      <c r="C3342" t="s">
        <v>411</v>
      </c>
      <c r="D3342" t="s">
        <v>78</v>
      </c>
      <c r="E3342">
        <v>2023</v>
      </c>
      <c r="F3342">
        <v>11</v>
      </c>
      <c r="G3342" t="s">
        <v>79</v>
      </c>
      <c r="H3342" t="s">
        <v>80</v>
      </c>
      <c r="I3342">
        <v>85</v>
      </c>
      <c r="J3342" t="s">
        <v>497</v>
      </c>
      <c r="K3342" t="s">
        <v>412</v>
      </c>
    </row>
    <row r="3343" spans="1:11" x14ac:dyDescent="0.35">
      <c r="A3343" t="s">
        <v>489</v>
      </c>
      <c r="B3343" t="s">
        <v>84</v>
      </c>
      <c r="C3343" t="s">
        <v>411</v>
      </c>
      <c r="D3343" t="s">
        <v>78</v>
      </c>
      <c r="E3343">
        <v>2023</v>
      </c>
      <c r="F3343">
        <v>12</v>
      </c>
      <c r="G3343" t="s">
        <v>73</v>
      </c>
      <c r="H3343" t="s">
        <v>80</v>
      </c>
      <c r="I3343">
        <v>8.5</v>
      </c>
      <c r="J3343" t="s">
        <v>497</v>
      </c>
      <c r="K3343" t="s">
        <v>412</v>
      </c>
    </row>
    <row r="3344" spans="1:11" x14ac:dyDescent="0.35">
      <c r="A3344" t="s">
        <v>489</v>
      </c>
      <c r="B3344" t="s">
        <v>84</v>
      </c>
      <c r="C3344" t="s">
        <v>411</v>
      </c>
      <c r="D3344" t="s">
        <v>78</v>
      </c>
      <c r="E3344">
        <v>2023</v>
      </c>
      <c r="F3344">
        <v>32</v>
      </c>
      <c r="G3344" t="s">
        <v>82</v>
      </c>
      <c r="H3344" t="s">
        <v>80</v>
      </c>
      <c r="I3344">
        <v>3228.6</v>
      </c>
      <c r="J3344" t="s">
        <v>497</v>
      </c>
      <c r="K3344" t="s">
        <v>412</v>
      </c>
    </row>
    <row r="3345" spans="1:11" x14ac:dyDescent="0.35">
      <c r="A3345" t="s">
        <v>489</v>
      </c>
      <c r="B3345" t="s">
        <v>84</v>
      </c>
      <c r="C3345" t="s">
        <v>411</v>
      </c>
      <c r="D3345" t="s">
        <v>78</v>
      </c>
      <c r="E3345">
        <v>2023</v>
      </c>
      <c r="F3345">
        <v>32</v>
      </c>
      <c r="G3345" t="s">
        <v>82</v>
      </c>
      <c r="H3345" t="s">
        <v>81</v>
      </c>
      <c r="I3345">
        <v>434.35</v>
      </c>
      <c r="J3345" t="s">
        <v>497</v>
      </c>
      <c r="K3345" t="s">
        <v>412</v>
      </c>
    </row>
    <row r="3346" spans="1:11" x14ac:dyDescent="0.35">
      <c r="A3346" t="s">
        <v>489</v>
      </c>
      <c r="B3346" t="s">
        <v>84</v>
      </c>
      <c r="C3346" t="s">
        <v>351</v>
      </c>
      <c r="D3346" t="s">
        <v>78</v>
      </c>
      <c r="E3346">
        <v>2022</v>
      </c>
      <c r="F3346">
        <v>32</v>
      </c>
      <c r="G3346" t="s">
        <v>82</v>
      </c>
      <c r="H3346" t="s">
        <v>80</v>
      </c>
      <c r="I3346">
        <v>218.42</v>
      </c>
      <c r="J3346" t="s">
        <v>497</v>
      </c>
      <c r="K3346" t="s">
        <v>403</v>
      </c>
    </row>
    <row r="3347" spans="1:11" x14ac:dyDescent="0.35">
      <c r="A3347" t="s">
        <v>489</v>
      </c>
      <c r="B3347" t="s">
        <v>84</v>
      </c>
      <c r="C3347" t="s">
        <v>384</v>
      </c>
      <c r="D3347" t="s">
        <v>78</v>
      </c>
      <c r="E3347">
        <v>2021</v>
      </c>
      <c r="F3347">
        <v>12</v>
      </c>
      <c r="G3347" t="s">
        <v>73</v>
      </c>
      <c r="H3347" t="s">
        <v>80</v>
      </c>
      <c r="I3347">
        <v>14.28</v>
      </c>
      <c r="J3347" t="s">
        <v>497</v>
      </c>
      <c r="K3347" t="s">
        <v>404</v>
      </c>
    </row>
    <row r="3348" spans="1:11" x14ac:dyDescent="0.35">
      <c r="A3348" t="s">
        <v>489</v>
      </c>
      <c r="B3348" t="s">
        <v>84</v>
      </c>
      <c r="C3348" t="s">
        <v>384</v>
      </c>
      <c r="D3348" t="s">
        <v>78</v>
      </c>
      <c r="E3348">
        <v>2022</v>
      </c>
      <c r="F3348">
        <v>11</v>
      </c>
      <c r="G3348" t="s">
        <v>79</v>
      </c>
      <c r="H3348" t="s">
        <v>80</v>
      </c>
      <c r="I3348">
        <v>-402</v>
      </c>
      <c r="J3348" t="s">
        <v>497</v>
      </c>
      <c r="K3348" t="s">
        <v>404</v>
      </c>
    </row>
    <row r="3349" spans="1:11" x14ac:dyDescent="0.35">
      <c r="A3349" t="s">
        <v>489</v>
      </c>
      <c r="B3349" t="s">
        <v>84</v>
      </c>
      <c r="C3349" t="s">
        <v>384</v>
      </c>
      <c r="D3349" t="s">
        <v>78</v>
      </c>
      <c r="E3349">
        <v>2022</v>
      </c>
      <c r="F3349">
        <v>11</v>
      </c>
      <c r="G3349" t="s">
        <v>79</v>
      </c>
      <c r="H3349" t="s">
        <v>80</v>
      </c>
      <c r="I3349">
        <v>-602</v>
      </c>
      <c r="J3349" t="s">
        <v>497</v>
      </c>
      <c r="K3349" t="s">
        <v>413</v>
      </c>
    </row>
    <row r="3350" spans="1:11" x14ac:dyDescent="0.35">
      <c r="A3350" t="s">
        <v>489</v>
      </c>
      <c r="B3350" t="s">
        <v>84</v>
      </c>
      <c r="C3350" t="s">
        <v>384</v>
      </c>
      <c r="D3350" t="s">
        <v>78</v>
      </c>
      <c r="E3350">
        <v>2022</v>
      </c>
      <c r="F3350">
        <v>12</v>
      </c>
      <c r="G3350" t="s">
        <v>73</v>
      </c>
      <c r="H3350" t="s">
        <v>80</v>
      </c>
      <c r="I3350">
        <v>-48.72</v>
      </c>
      <c r="J3350" t="s">
        <v>497</v>
      </c>
      <c r="K3350" t="s">
        <v>404</v>
      </c>
    </row>
    <row r="3351" spans="1:11" x14ac:dyDescent="0.35">
      <c r="A3351" t="s">
        <v>489</v>
      </c>
      <c r="B3351" t="s">
        <v>84</v>
      </c>
      <c r="C3351" t="s">
        <v>384</v>
      </c>
      <c r="D3351" t="s">
        <v>78</v>
      </c>
      <c r="E3351">
        <v>2022</v>
      </c>
      <c r="F3351">
        <v>12</v>
      </c>
      <c r="G3351" t="s">
        <v>73</v>
      </c>
      <c r="H3351" t="s">
        <v>80</v>
      </c>
      <c r="I3351">
        <v>-17.2</v>
      </c>
      <c r="J3351" t="s">
        <v>497</v>
      </c>
      <c r="K3351" t="s">
        <v>413</v>
      </c>
    </row>
    <row r="3352" spans="1:11" x14ac:dyDescent="0.35">
      <c r="A3352" t="s">
        <v>489</v>
      </c>
      <c r="B3352" t="s">
        <v>84</v>
      </c>
      <c r="C3352" t="s">
        <v>384</v>
      </c>
      <c r="D3352" t="s">
        <v>78</v>
      </c>
      <c r="E3352">
        <v>2022</v>
      </c>
      <c r="F3352">
        <v>32</v>
      </c>
      <c r="G3352" t="s">
        <v>82</v>
      </c>
      <c r="H3352" t="s">
        <v>80</v>
      </c>
      <c r="I3352">
        <v>7378.43</v>
      </c>
      <c r="J3352" t="s">
        <v>497</v>
      </c>
      <c r="K3352" t="s">
        <v>404</v>
      </c>
    </row>
    <row r="3353" spans="1:11" x14ac:dyDescent="0.35">
      <c r="A3353" t="s">
        <v>489</v>
      </c>
      <c r="B3353" t="s">
        <v>84</v>
      </c>
      <c r="C3353" t="s">
        <v>384</v>
      </c>
      <c r="D3353" t="s">
        <v>78</v>
      </c>
      <c r="E3353">
        <v>2022</v>
      </c>
      <c r="F3353">
        <v>32</v>
      </c>
      <c r="G3353" t="s">
        <v>82</v>
      </c>
      <c r="H3353" t="s">
        <v>80</v>
      </c>
      <c r="I3353">
        <v>35977.42</v>
      </c>
      <c r="J3353" t="s">
        <v>497</v>
      </c>
      <c r="K3353" t="s">
        <v>413</v>
      </c>
    </row>
    <row r="3354" spans="1:11" x14ac:dyDescent="0.35">
      <c r="A3354" t="s">
        <v>489</v>
      </c>
      <c r="B3354" t="s">
        <v>84</v>
      </c>
      <c r="C3354" t="s">
        <v>384</v>
      </c>
      <c r="D3354" t="s">
        <v>78</v>
      </c>
      <c r="E3354">
        <v>2023</v>
      </c>
      <c r="F3354">
        <v>11</v>
      </c>
      <c r="G3354" t="s">
        <v>79</v>
      </c>
      <c r="H3354" t="s">
        <v>80</v>
      </c>
      <c r="I3354">
        <v>146845</v>
      </c>
      <c r="J3354" t="s">
        <v>497</v>
      </c>
      <c r="K3354" t="s">
        <v>404</v>
      </c>
    </row>
    <row r="3355" spans="1:11" x14ac:dyDescent="0.35">
      <c r="A3355" t="s">
        <v>489</v>
      </c>
      <c r="B3355" t="s">
        <v>84</v>
      </c>
      <c r="C3355" t="s">
        <v>384</v>
      </c>
      <c r="D3355" t="s">
        <v>78</v>
      </c>
      <c r="E3355">
        <v>2023</v>
      </c>
      <c r="F3355">
        <v>11</v>
      </c>
      <c r="G3355" t="s">
        <v>79</v>
      </c>
      <c r="H3355" t="s">
        <v>80</v>
      </c>
      <c r="I3355">
        <v>211063</v>
      </c>
      <c r="J3355" t="s">
        <v>497</v>
      </c>
      <c r="K3355" t="s">
        <v>413</v>
      </c>
    </row>
    <row r="3356" spans="1:11" x14ac:dyDescent="0.35">
      <c r="A3356" t="s">
        <v>489</v>
      </c>
      <c r="B3356" t="s">
        <v>84</v>
      </c>
      <c r="C3356" t="s">
        <v>384</v>
      </c>
      <c r="D3356" t="s">
        <v>78</v>
      </c>
      <c r="E3356">
        <v>2023</v>
      </c>
      <c r="F3356">
        <v>12</v>
      </c>
      <c r="G3356" t="s">
        <v>73</v>
      </c>
      <c r="H3356" t="s">
        <v>80</v>
      </c>
      <c r="I3356">
        <v>17836.05</v>
      </c>
      <c r="J3356" t="s">
        <v>497</v>
      </c>
      <c r="K3356" t="s">
        <v>404</v>
      </c>
    </row>
    <row r="3357" spans="1:11" x14ac:dyDescent="0.35">
      <c r="A3357" t="s">
        <v>489</v>
      </c>
      <c r="B3357" t="s">
        <v>84</v>
      </c>
      <c r="C3357" t="s">
        <v>384</v>
      </c>
      <c r="D3357" t="s">
        <v>78</v>
      </c>
      <c r="E3357">
        <v>2023</v>
      </c>
      <c r="F3357">
        <v>12</v>
      </c>
      <c r="G3357" t="s">
        <v>73</v>
      </c>
      <c r="H3357" t="s">
        <v>80</v>
      </c>
      <c r="I3357">
        <v>32328.9</v>
      </c>
      <c r="J3357" t="s">
        <v>497</v>
      </c>
      <c r="K3357" t="s">
        <v>413</v>
      </c>
    </row>
    <row r="3358" spans="1:11" x14ac:dyDescent="0.35">
      <c r="A3358" t="s">
        <v>489</v>
      </c>
      <c r="B3358" t="s">
        <v>84</v>
      </c>
      <c r="C3358" t="s">
        <v>384</v>
      </c>
      <c r="D3358" t="s">
        <v>78</v>
      </c>
      <c r="E3358">
        <v>2023</v>
      </c>
      <c r="F3358">
        <v>32</v>
      </c>
      <c r="G3358" t="s">
        <v>82</v>
      </c>
      <c r="H3358" t="s">
        <v>80</v>
      </c>
      <c r="I3358">
        <v>375140.79</v>
      </c>
      <c r="J3358" t="s">
        <v>497</v>
      </c>
      <c r="K3358" t="s">
        <v>404</v>
      </c>
    </row>
    <row r="3359" spans="1:11" x14ac:dyDescent="0.35">
      <c r="A3359" t="s">
        <v>489</v>
      </c>
      <c r="B3359" t="s">
        <v>84</v>
      </c>
      <c r="C3359" t="s">
        <v>384</v>
      </c>
      <c r="D3359" t="s">
        <v>78</v>
      </c>
      <c r="E3359">
        <v>2023</v>
      </c>
      <c r="F3359">
        <v>32</v>
      </c>
      <c r="G3359" t="s">
        <v>82</v>
      </c>
      <c r="H3359" t="s">
        <v>80</v>
      </c>
      <c r="I3359">
        <v>774536.67</v>
      </c>
      <c r="J3359" t="s">
        <v>497</v>
      </c>
      <c r="K3359" t="s">
        <v>413</v>
      </c>
    </row>
    <row r="3360" spans="1:11" x14ac:dyDescent="0.35">
      <c r="A3360" t="s">
        <v>489</v>
      </c>
      <c r="B3360" t="s">
        <v>84</v>
      </c>
      <c r="C3360" t="s">
        <v>327</v>
      </c>
      <c r="D3360" t="s">
        <v>78</v>
      </c>
      <c r="E3360">
        <v>2020</v>
      </c>
      <c r="F3360">
        <v>11</v>
      </c>
      <c r="G3360" t="s">
        <v>79</v>
      </c>
      <c r="H3360" t="s">
        <v>80</v>
      </c>
      <c r="I3360">
        <v>0</v>
      </c>
      <c r="J3360" t="s">
        <v>497</v>
      </c>
      <c r="K3360" t="s">
        <v>389</v>
      </c>
    </row>
    <row r="3361" spans="1:11" x14ac:dyDescent="0.35">
      <c r="A3361" t="s">
        <v>489</v>
      </c>
      <c r="B3361" t="s">
        <v>84</v>
      </c>
      <c r="C3361" t="s">
        <v>327</v>
      </c>
      <c r="D3361" t="s">
        <v>78</v>
      </c>
      <c r="E3361">
        <v>2020</v>
      </c>
      <c r="F3361">
        <v>12</v>
      </c>
      <c r="G3361" t="s">
        <v>73</v>
      </c>
      <c r="H3361" t="s">
        <v>80</v>
      </c>
      <c r="I3361">
        <v>0</v>
      </c>
      <c r="J3361" t="s">
        <v>497</v>
      </c>
      <c r="K3361" t="s">
        <v>389</v>
      </c>
    </row>
    <row r="3362" spans="1:11" x14ac:dyDescent="0.35">
      <c r="A3362" t="s">
        <v>489</v>
      </c>
      <c r="B3362" t="s">
        <v>84</v>
      </c>
      <c r="C3362" t="s">
        <v>327</v>
      </c>
      <c r="D3362" t="s">
        <v>78</v>
      </c>
      <c r="E3362">
        <v>2021</v>
      </c>
      <c r="F3362">
        <v>11</v>
      </c>
      <c r="G3362" t="s">
        <v>79</v>
      </c>
      <c r="H3362" t="s">
        <v>80</v>
      </c>
      <c r="I3362">
        <v>0</v>
      </c>
      <c r="J3362" t="s">
        <v>497</v>
      </c>
      <c r="K3362" t="s">
        <v>389</v>
      </c>
    </row>
    <row r="3363" spans="1:11" x14ac:dyDescent="0.35">
      <c r="A3363" t="s">
        <v>489</v>
      </c>
      <c r="B3363" t="s">
        <v>84</v>
      </c>
      <c r="C3363" t="s">
        <v>327</v>
      </c>
      <c r="D3363" t="s">
        <v>78</v>
      </c>
      <c r="E3363">
        <v>2021</v>
      </c>
      <c r="F3363">
        <v>12</v>
      </c>
      <c r="G3363" t="s">
        <v>73</v>
      </c>
      <c r="H3363" t="s">
        <v>80</v>
      </c>
      <c r="I3363">
        <v>0</v>
      </c>
      <c r="J3363" t="s">
        <v>497</v>
      </c>
      <c r="K3363" t="s">
        <v>389</v>
      </c>
    </row>
    <row r="3364" spans="1:11" x14ac:dyDescent="0.35">
      <c r="A3364" t="s">
        <v>489</v>
      </c>
      <c r="B3364" t="s">
        <v>84</v>
      </c>
      <c r="C3364" t="s">
        <v>327</v>
      </c>
      <c r="D3364" t="s">
        <v>78</v>
      </c>
      <c r="E3364">
        <v>2022</v>
      </c>
      <c r="F3364">
        <v>32</v>
      </c>
      <c r="G3364" t="s">
        <v>82</v>
      </c>
      <c r="H3364" t="s">
        <v>80</v>
      </c>
      <c r="I3364">
        <v>363.54</v>
      </c>
      <c r="J3364" t="s">
        <v>497</v>
      </c>
      <c r="K3364" t="s">
        <v>389</v>
      </c>
    </row>
    <row r="3365" spans="1:11" x14ac:dyDescent="0.35">
      <c r="A3365" t="s">
        <v>489</v>
      </c>
      <c r="B3365" t="s">
        <v>84</v>
      </c>
      <c r="C3365" t="s">
        <v>327</v>
      </c>
      <c r="D3365" t="s">
        <v>78</v>
      </c>
      <c r="E3365">
        <v>2023</v>
      </c>
      <c r="F3365">
        <v>11</v>
      </c>
      <c r="G3365" t="s">
        <v>79</v>
      </c>
      <c r="H3365" t="s">
        <v>80</v>
      </c>
      <c r="I3365">
        <v>7798</v>
      </c>
      <c r="J3365" t="s">
        <v>497</v>
      </c>
      <c r="K3365" t="s">
        <v>389</v>
      </c>
    </row>
    <row r="3366" spans="1:11" x14ac:dyDescent="0.35">
      <c r="A3366" t="s">
        <v>489</v>
      </c>
      <c r="B3366" t="s">
        <v>84</v>
      </c>
      <c r="C3366" t="s">
        <v>327</v>
      </c>
      <c r="D3366" t="s">
        <v>78</v>
      </c>
      <c r="E3366">
        <v>2023</v>
      </c>
      <c r="F3366">
        <v>12</v>
      </c>
      <c r="G3366" t="s">
        <v>73</v>
      </c>
      <c r="H3366" t="s">
        <v>80</v>
      </c>
      <c r="I3366">
        <v>623.84</v>
      </c>
      <c r="J3366" t="s">
        <v>497</v>
      </c>
      <c r="K3366" t="s">
        <v>389</v>
      </c>
    </row>
    <row r="3367" spans="1:11" x14ac:dyDescent="0.35">
      <c r="A3367" t="s">
        <v>489</v>
      </c>
      <c r="B3367" t="s">
        <v>84</v>
      </c>
      <c r="C3367" t="s">
        <v>327</v>
      </c>
      <c r="D3367" t="s">
        <v>78</v>
      </c>
      <c r="E3367">
        <v>2023</v>
      </c>
      <c r="F3367">
        <v>32</v>
      </c>
      <c r="G3367" t="s">
        <v>82</v>
      </c>
      <c r="H3367" t="s">
        <v>80</v>
      </c>
      <c r="I3367">
        <v>10791</v>
      </c>
      <c r="J3367" t="s">
        <v>497</v>
      </c>
      <c r="K3367" t="s">
        <v>389</v>
      </c>
    </row>
    <row r="3368" spans="1:11" x14ac:dyDescent="0.35">
      <c r="A3368" t="s">
        <v>489</v>
      </c>
      <c r="B3368" t="s">
        <v>84</v>
      </c>
      <c r="C3368" t="s">
        <v>329</v>
      </c>
      <c r="D3368" t="s">
        <v>78</v>
      </c>
      <c r="E3368">
        <v>2020</v>
      </c>
      <c r="F3368">
        <v>11</v>
      </c>
      <c r="G3368" t="s">
        <v>79</v>
      </c>
      <c r="H3368" t="s">
        <v>80</v>
      </c>
      <c r="I3368">
        <v>0</v>
      </c>
      <c r="J3368" t="s">
        <v>497</v>
      </c>
      <c r="K3368" t="s">
        <v>390</v>
      </c>
    </row>
    <row r="3369" spans="1:11" x14ac:dyDescent="0.35">
      <c r="A3369" t="s">
        <v>489</v>
      </c>
      <c r="B3369" t="s">
        <v>84</v>
      </c>
      <c r="C3369" t="s">
        <v>329</v>
      </c>
      <c r="D3369" t="s">
        <v>78</v>
      </c>
      <c r="E3369">
        <v>2021</v>
      </c>
      <c r="F3369">
        <v>11</v>
      </c>
      <c r="G3369" t="s">
        <v>79</v>
      </c>
      <c r="H3369" t="s">
        <v>80</v>
      </c>
      <c r="I3369">
        <v>0</v>
      </c>
      <c r="J3369" t="s">
        <v>497</v>
      </c>
      <c r="K3369" t="s">
        <v>390</v>
      </c>
    </row>
    <row r="3370" spans="1:11" x14ac:dyDescent="0.35">
      <c r="A3370" t="s">
        <v>489</v>
      </c>
      <c r="B3370" t="s">
        <v>84</v>
      </c>
      <c r="C3370" t="s">
        <v>329</v>
      </c>
      <c r="D3370" t="s">
        <v>78</v>
      </c>
      <c r="E3370">
        <v>2021</v>
      </c>
      <c r="F3370">
        <v>12</v>
      </c>
      <c r="G3370" t="s">
        <v>73</v>
      </c>
      <c r="H3370" t="s">
        <v>80</v>
      </c>
      <c r="I3370">
        <v>-61.49</v>
      </c>
      <c r="J3370" t="s">
        <v>497</v>
      </c>
      <c r="K3370" t="s">
        <v>390</v>
      </c>
    </row>
    <row r="3371" spans="1:11" x14ac:dyDescent="0.35">
      <c r="A3371" t="s">
        <v>489</v>
      </c>
      <c r="B3371" t="s">
        <v>84</v>
      </c>
      <c r="C3371" t="s">
        <v>329</v>
      </c>
      <c r="D3371" t="s">
        <v>78</v>
      </c>
      <c r="E3371">
        <v>2022</v>
      </c>
      <c r="F3371">
        <v>12</v>
      </c>
      <c r="G3371" t="s">
        <v>73</v>
      </c>
      <c r="H3371" t="s">
        <v>80</v>
      </c>
      <c r="I3371">
        <v>-5.93</v>
      </c>
      <c r="J3371" t="s">
        <v>497</v>
      </c>
      <c r="K3371" t="s">
        <v>390</v>
      </c>
    </row>
    <row r="3372" spans="1:11" x14ac:dyDescent="0.35">
      <c r="A3372" t="s">
        <v>489</v>
      </c>
      <c r="B3372" t="s">
        <v>84</v>
      </c>
      <c r="C3372" t="s">
        <v>329</v>
      </c>
      <c r="D3372" t="s">
        <v>78</v>
      </c>
      <c r="E3372">
        <v>2022</v>
      </c>
      <c r="F3372">
        <v>32</v>
      </c>
      <c r="G3372" t="s">
        <v>82</v>
      </c>
      <c r="H3372" t="s">
        <v>80</v>
      </c>
      <c r="I3372">
        <v>1635.08</v>
      </c>
      <c r="J3372" t="s">
        <v>497</v>
      </c>
      <c r="K3372" t="s">
        <v>390</v>
      </c>
    </row>
    <row r="3373" spans="1:11" x14ac:dyDescent="0.35">
      <c r="A3373" t="s">
        <v>489</v>
      </c>
      <c r="B3373" t="s">
        <v>84</v>
      </c>
      <c r="C3373" t="s">
        <v>329</v>
      </c>
      <c r="D3373" t="s">
        <v>78</v>
      </c>
      <c r="E3373">
        <v>2022</v>
      </c>
      <c r="F3373">
        <v>32</v>
      </c>
      <c r="G3373" t="s">
        <v>82</v>
      </c>
      <c r="H3373" t="s">
        <v>81</v>
      </c>
      <c r="I3373">
        <v>109.4</v>
      </c>
      <c r="J3373" t="s">
        <v>497</v>
      </c>
      <c r="K3373" t="s">
        <v>390</v>
      </c>
    </row>
    <row r="3374" spans="1:11" x14ac:dyDescent="0.35">
      <c r="A3374" t="s">
        <v>489</v>
      </c>
      <c r="B3374" t="s">
        <v>84</v>
      </c>
      <c r="C3374" t="s">
        <v>329</v>
      </c>
      <c r="D3374" t="s">
        <v>78</v>
      </c>
      <c r="E3374">
        <v>2023</v>
      </c>
      <c r="F3374">
        <v>11</v>
      </c>
      <c r="G3374" t="s">
        <v>79</v>
      </c>
      <c r="H3374" t="s">
        <v>80</v>
      </c>
      <c r="I3374">
        <v>2948</v>
      </c>
      <c r="J3374" t="s">
        <v>497</v>
      </c>
      <c r="K3374" t="s">
        <v>390</v>
      </c>
    </row>
    <row r="3375" spans="1:11" x14ac:dyDescent="0.35">
      <c r="A3375" t="s">
        <v>489</v>
      </c>
      <c r="B3375" t="s">
        <v>84</v>
      </c>
      <c r="C3375" t="s">
        <v>329</v>
      </c>
      <c r="D3375" t="s">
        <v>78</v>
      </c>
      <c r="E3375">
        <v>2023</v>
      </c>
      <c r="F3375">
        <v>11</v>
      </c>
      <c r="G3375" t="s">
        <v>79</v>
      </c>
      <c r="H3375" t="s">
        <v>81</v>
      </c>
      <c r="I3375">
        <v>4092</v>
      </c>
      <c r="J3375" t="s">
        <v>497</v>
      </c>
      <c r="K3375" t="s">
        <v>390</v>
      </c>
    </row>
    <row r="3376" spans="1:11" x14ac:dyDescent="0.35">
      <c r="A3376" t="s">
        <v>489</v>
      </c>
      <c r="B3376" t="s">
        <v>84</v>
      </c>
      <c r="C3376" t="s">
        <v>329</v>
      </c>
      <c r="D3376" t="s">
        <v>78</v>
      </c>
      <c r="E3376">
        <v>2023</v>
      </c>
      <c r="F3376">
        <v>12</v>
      </c>
      <c r="G3376" t="s">
        <v>73</v>
      </c>
      <c r="H3376" t="s">
        <v>80</v>
      </c>
      <c r="I3376">
        <v>294.8</v>
      </c>
      <c r="J3376" t="s">
        <v>497</v>
      </c>
      <c r="K3376" t="s">
        <v>390</v>
      </c>
    </row>
    <row r="3377" spans="1:11" x14ac:dyDescent="0.35">
      <c r="A3377" t="s">
        <v>489</v>
      </c>
      <c r="B3377" t="s">
        <v>84</v>
      </c>
      <c r="C3377" t="s">
        <v>329</v>
      </c>
      <c r="D3377" t="s">
        <v>78</v>
      </c>
      <c r="E3377">
        <v>2023</v>
      </c>
      <c r="F3377">
        <v>12</v>
      </c>
      <c r="G3377" t="s">
        <v>73</v>
      </c>
      <c r="H3377" t="s">
        <v>81</v>
      </c>
      <c r="I3377">
        <v>409.2</v>
      </c>
      <c r="J3377" t="s">
        <v>497</v>
      </c>
      <c r="K3377" t="s">
        <v>390</v>
      </c>
    </row>
    <row r="3378" spans="1:11" x14ac:dyDescent="0.35">
      <c r="A3378" t="s">
        <v>489</v>
      </c>
      <c r="B3378" t="s">
        <v>84</v>
      </c>
      <c r="C3378" t="s">
        <v>329</v>
      </c>
      <c r="D3378" t="s">
        <v>78</v>
      </c>
      <c r="E3378">
        <v>2023</v>
      </c>
      <c r="F3378">
        <v>32</v>
      </c>
      <c r="G3378" t="s">
        <v>82</v>
      </c>
      <c r="H3378" t="s">
        <v>80</v>
      </c>
      <c r="I3378">
        <v>22369.360000000001</v>
      </c>
      <c r="J3378" t="s">
        <v>497</v>
      </c>
      <c r="K3378" t="s">
        <v>390</v>
      </c>
    </row>
    <row r="3379" spans="1:11" x14ac:dyDescent="0.35">
      <c r="A3379" t="s">
        <v>489</v>
      </c>
      <c r="B3379" t="s">
        <v>84</v>
      </c>
      <c r="C3379" t="s">
        <v>329</v>
      </c>
      <c r="D3379" t="s">
        <v>78</v>
      </c>
      <c r="E3379">
        <v>2023</v>
      </c>
      <c r="F3379">
        <v>32</v>
      </c>
      <c r="G3379" t="s">
        <v>82</v>
      </c>
      <c r="H3379" t="s">
        <v>81</v>
      </c>
      <c r="I3379">
        <v>17230.259999999998</v>
      </c>
      <c r="J3379" t="s">
        <v>497</v>
      </c>
      <c r="K3379" t="s">
        <v>390</v>
      </c>
    </row>
    <row r="3380" spans="1:11" x14ac:dyDescent="0.35">
      <c r="A3380" t="s">
        <v>489</v>
      </c>
      <c r="B3380" t="s">
        <v>84</v>
      </c>
      <c r="C3380" t="s">
        <v>334</v>
      </c>
      <c r="D3380" t="s">
        <v>78</v>
      </c>
      <c r="E3380">
        <v>2022</v>
      </c>
      <c r="F3380">
        <v>32</v>
      </c>
      <c r="G3380" t="s">
        <v>82</v>
      </c>
      <c r="H3380" t="s">
        <v>80</v>
      </c>
      <c r="I3380">
        <v>628.91999999999996</v>
      </c>
      <c r="J3380" t="s">
        <v>497</v>
      </c>
      <c r="K3380" t="s">
        <v>391</v>
      </c>
    </row>
    <row r="3381" spans="1:11" x14ac:dyDescent="0.35">
      <c r="A3381" t="s">
        <v>489</v>
      </c>
      <c r="B3381" t="s">
        <v>84</v>
      </c>
      <c r="C3381" t="s">
        <v>334</v>
      </c>
      <c r="D3381" t="s">
        <v>78</v>
      </c>
      <c r="E3381">
        <v>2023</v>
      </c>
      <c r="F3381">
        <v>32</v>
      </c>
      <c r="G3381" t="s">
        <v>82</v>
      </c>
      <c r="H3381" t="s">
        <v>80</v>
      </c>
      <c r="I3381">
        <v>2277.64</v>
      </c>
      <c r="J3381" t="s">
        <v>497</v>
      </c>
      <c r="K3381" t="s">
        <v>391</v>
      </c>
    </row>
    <row r="3382" spans="1:11" x14ac:dyDescent="0.35">
      <c r="A3382" t="s">
        <v>489</v>
      </c>
      <c r="B3382" t="s">
        <v>84</v>
      </c>
      <c r="C3382" t="s">
        <v>330</v>
      </c>
      <c r="D3382" t="s">
        <v>78</v>
      </c>
      <c r="E3382">
        <v>2020</v>
      </c>
      <c r="F3382">
        <v>12</v>
      </c>
      <c r="G3382" t="s">
        <v>73</v>
      </c>
      <c r="H3382" t="s">
        <v>80</v>
      </c>
      <c r="I3382">
        <v>-39.56</v>
      </c>
      <c r="J3382" t="s">
        <v>497</v>
      </c>
      <c r="K3382" t="s">
        <v>392</v>
      </c>
    </row>
    <row r="3383" spans="1:11" x14ac:dyDescent="0.35">
      <c r="A3383" t="s">
        <v>489</v>
      </c>
      <c r="B3383" t="s">
        <v>84</v>
      </c>
      <c r="C3383" t="s">
        <v>330</v>
      </c>
      <c r="D3383" t="s">
        <v>78</v>
      </c>
      <c r="E3383">
        <v>2021</v>
      </c>
      <c r="F3383">
        <v>12</v>
      </c>
      <c r="G3383" t="s">
        <v>73</v>
      </c>
      <c r="H3383" t="s">
        <v>80</v>
      </c>
      <c r="I3383">
        <v>-2.7</v>
      </c>
      <c r="J3383" t="s">
        <v>497</v>
      </c>
      <c r="K3383" t="s">
        <v>392</v>
      </c>
    </row>
    <row r="3384" spans="1:11" x14ac:dyDescent="0.35">
      <c r="A3384" t="s">
        <v>489</v>
      </c>
      <c r="B3384" t="s">
        <v>84</v>
      </c>
      <c r="C3384" t="s">
        <v>330</v>
      </c>
      <c r="D3384" t="s">
        <v>78</v>
      </c>
      <c r="E3384">
        <v>2022</v>
      </c>
      <c r="F3384">
        <v>11</v>
      </c>
      <c r="G3384" t="s">
        <v>79</v>
      </c>
      <c r="H3384" t="s">
        <v>80</v>
      </c>
      <c r="I3384">
        <v>-231</v>
      </c>
      <c r="J3384" t="s">
        <v>497</v>
      </c>
      <c r="K3384" t="s">
        <v>392</v>
      </c>
    </row>
    <row r="3385" spans="1:11" x14ac:dyDescent="0.35">
      <c r="A3385" t="s">
        <v>489</v>
      </c>
      <c r="B3385" t="s">
        <v>84</v>
      </c>
      <c r="C3385" t="s">
        <v>330</v>
      </c>
      <c r="D3385" t="s">
        <v>78</v>
      </c>
      <c r="E3385">
        <v>2022</v>
      </c>
      <c r="F3385">
        <v>11</v>
      </c>
      <c r="G3385" t="s">
        <v>79</v>
      </c>
      <c r="H3385" t="s">
        <v>81</v>
      </c>
      <c r="I3385">
        <v>-44</v>
      </c>
      <c r="J3385" t="s">
        <v>497</v>
      </c>
      <c r="K3385" t="s">
        <v>392</v>
      </c>
    </row>
    <row r="3386" spans="1:11" x14ac:dyDescent="0.35">
      <c r="A3386" t="s">
        <v>489</v>
      </c>
      <c r="B3386" t="s">
        <v>84</v>
      </c>
      <c r="C3386" t="s">
        <v>330</v>
      </c>
      <c r="D3386" t="s">
        <v>78</v>
      </c>
      <c r="E3386">
        <v>2022</v>
      </c>
      <c r="F3386">
        <v>12</v>
      </c>
      <c r="G3386" t="s">
        <v>73</v>
      </c>
      <c r="H3386" t="s">
        <v>80</v>
      </c>
      <c r="I3386">
        <v>-86.08</v>
      </c>
      <c r="J3386" t="s">
        <v>497</v>
      </c>
      <c r="K3386" t="s">
        <v>392</v>
      </c>
    </row>
    <row r="3387" spans="1:11" x14ac:dyDescent="0.35">
      <c r="A3387" t="s">
        <v>489</v>
      </c>
      <c r="B3387" t="s">
        <v>84</v>
      </c>
      <c r="C3387" t="s">
        <v>330</v>
      </c>
      <c r="D3387" t="s">
        <v>78</v>
      </c>
      <c r="E3387">
        <v>2022</v>
      </c>
      <c r="F3387">
        <v>12</v>
      </c>
      <c r="G3387" t="s">
        <v>73</v>
      </c>
      <c r="H3387" t="s">
        <v>81</v>
      </c>
      <c r="I3387">
        <v>-4.4000000000000004</v>
      </c>
      <c r="J3387" t="s">
        <v>497</v>
      </c>
      <c r="K3387" t="s">
        <v>392</v>
      </c>
    </row>
    <row r="3388" spans="1:11" x14ac:dyDescent="0.35">
      <c r="A3388" t="s">
        <v>489</v>
      </c>
      <c r="B3388" t="s">
        <v>84</v>
      </c>
      <c r="C3388" t="s">
        <v>330</v>
      </c>
      <c r="D3388" t="s">
        <v>78</v>
      </c>
      <c r="E3388">
        <v>2022</v>
      </c>
      <c r="F3388">
        <v>32</v>
      </c>
      <c r="G3388" t="s">
        <v>82</v>
      </c>
      <c r="H3388" t="s">
        <v>80</v>
      </c>
      <c r="I3388">
        <v>12730.97</v>
      </c>
      <c r="J3388" t="s">
        <v>497</v>
      </c>
      <c r="K3388" t="s">
        <v>392</v>
      </c>
    </row>
    <row r="3389" spans="1:11" x14ac:dyDescent="0.35">
      <c r="A3389" t="s">
        <v>489</v>
      </c>
      <c r="B3389" t="s">
        <v>84</v>
      </c>
      <c r="C3389" t="s">
        <v>330</v>
      </c>
      <c r="D3389" t="s">
        <v>78</v>
      </c>
      <c r="E3389">
        <v>2022</v>
      </c>
      <c r="F3389">
        <v>32</v>
      </c>
      <c r="G3389" t="s">
        <v>82</v>
      </c>
      <c r="H3389" t="s">
        <v>81</v>
      </c>
      <c r="I3389">
        <v>5159.8500000000004</v>
      </c>
      <c r="J3389" t="s">
        <v>497</v>
      </c>
      <c r="K3389" t="s">
        <v>392</v>
      </c>
    </row>
    <row r="3390" spans="1:11" x14ac:dyDescent="0.35">
      <c r="A3390" t="s">
        <v>489</v>
      </c>
      <c r="B3390" t="s">
        <v>84</v>
      </c>
      <c r="C3390" t="s">
        <v>330</v>
      </c>
      <c r="D3390" t="s">
        <v>78</v>
      </c>
      <c r="E3390">
        <v>2023</v>
      </c>
      <c r="F3390">
        <v>11</v>
      </c>
      <c r="G3390" t="s">
        <v>79</v>
      </c>
      <c r="H3390" t="s">
        <v>80</v>
      </c>
      <c r="I3390">
        <v>17380</v>
      </c>
      <c r="J3390" t="s">
        <v>497</v>
      </c>
      <c r="K3390" t="s">
        <v>392</v>
      </c>
    </row>
    <row r="3391" spans="1:11" x14ac:dyDescent="0.35">
      <c r="A3391" t="s">
        <v>489</v>
      </c>
      <c r="B3391" t="s">
        <v>84</v>
      </c>
      <c r="C3391" t="s">
        <v>330</v>
      </c>
      <c r="D3391" t="s">
        <v>78</v>
      </c>
      <c r="E3391">
        <v>2023</v>
      </c>
      <c r="F3391">
        <v>11</v>
      </c>
      <c r="G3391" t="s">
        <v>79</v>
      </c>
      <c r="H3391" t="s">
        <v>81</v>
      </c>
      <c r="I3391">
        <v>10668</v>
      </c>
      <c r="J3391" t="s">
        <v>497</v>
      </c>
      <c r="K3391" t="s">
        <v>392</v>
      </c>
    </row>
    <row r="3392" spans="1:11" x14ac:dyDescent="0.35">
      <c r="A3392" t="s">
        <v>489</v>
      </c>
      <c r="B3392" t="s">
        <v>84</v>
      </c>
      <c r="C3392" t="s">
        <v>330</v>
      </c>
      <c r="D3392" t="s">
        <v>78</v>
      </c>
      <c r="E3392">
        <v>2023</v>
      </c>
      <c r="F3392">
        <v>12</v>
      </c>
      <c r="G3392" t="s">
        <v>73</v>
      </c>
      <c r="H3392" t="s">
        <v>80</v>
      </c>
      <c r="I3392">
        <v>1730.48</v>
      </c>
      <c r="J3392" t="s">
        <v>497</v>
      </c>
      <c r="K3392" t="s">
        <v>392</v>
      </c>
    </row>
    <row r="3393" spans="1:11" x14ac:dyDescent="0.35">
      <c r="A3393" t="s">
        <v>489</v>
      </c>
      <c r="B3393" t="s">
        <v>84</v>
      </c>
      <c r="C3393" t="s">
        <v>330</v>
      </c>
      <c r="D3393" t="s">
        <v>78</v>
      </c>
      <c r="E3393">
        <v>2023</v>
      </c>
      <c r="F3393">
        <v>12</v>
      </c>
      <c r="G3393" t="s">
        <v>73</v>
      </c>
      <c r="H3393" t="s">
        <v>81</v>
      </c>
      <c r="I3393">
        <v>1066.8</v>
      </c>
      <c r="J3393" t="s">
        <v>497</v>
      </c>
      <c r="K3393" t="s">
        <v>392</v>
      </c>
    </row>
    <row r="3394" spans="1:11" x14ac:dyDescent="0.35">
      <c r="A3394" t="s">
        <v>489</v>
      </c>
      <c r="B3394" t="s">
        <v>84</v>
      </c>
      <c r="C3394" t="s">
        <v>330</v>
      </c>
      <c r="D3394" t="s">
        <v>78</v>
      </c>
      <c r="E3394">
        <v>2023</v>
      </c>
      <c r="F3394">
        <v>32</v>
      </c>
      <c r="G3394" t="s">
        <v>82</v>
      </c>
      <c r="H3394" t="s">
        <v>80</v>
      </c>
      <c r="I3394">
        <v>133447.1</v>
      </c>
      <c r="J3394" t="s">
        <v>497</v>
      </c>
      <c r="K3394" t="s">
        <v>392</v>
      </c>
    </row>
    <row r="3395" spans="1:11" x14ac:dyDescent="0.35">
      <c r="A3395" t="s">
        <v>489</v>
      </c>
      <c r="B3395" t="s">
        <v>84</v>
      </c>
      <c r="C3395" t="s">
        <v>330</v>
      </c>
      <c r="D3395" t="s">
        <v>78</v>
      </c>
      <c r="E3395">
        <v>2023</v>
      </c>
      <c r="F3395">
        <v>32</v>
      </c>
      <c r="G3395" t="s">
        <v>82</v>
      </c>
      <c r="H3395" t="s">
        <v>81</v>
      </c>
      <c r="I3395">
        <v>61880.06</v>
      </c>
      <c r="J3395" t="s">
        <v>497</v>
      </c>
      <c r="K3395" t="s">
        <v>392</v>
      </c>
    </row>
    <row r="3396" spans="1:11" x14ac:dyDescent="0.35">
      <c r="A3396" t="s">
        <v>489</v>
      </c>
      <c r="B3396" t="s">
        <v>84</v>
      </c>
      <c r="C3396" t="s">
        <v>85</v>
      </c>
      <c r="D3396" t="s">
        <v>78</v>
      </c>
      <c r="E3396">
        <v>2022</v>
      </c>
      <c r="F3396">
        <v>32</v>
      </c>
      <c r="G3396" t="s">
        <v>82</v>
      </c>
      <c r="H3396" t="s">
        <v>80</v>
      </c>
      <c r="I3396">
        <v>21.8</v>
      </c>
      <c r="J3396" t="s">
        <v>497</v>
      </c>
      <c r="K3396" t="s">
        <v>388</v>
      </c>
    </row>
    <row r="3397" spans="1:11" x14ac:dyDescent="0.35">
      <c r="A3397" t="s">
        <v>489</v>
      </c>
      <c r="B3397" t="s">
        <v>84</v>
      </c>
      <c r="C3397" t="s">
        <v>85</v>
      </c>
      <c r="D3397" t="s">
        <v>78</v>
      </c>
      <c r="E3397">
        <v>2023</v>
      </c>
      <c r="F3397">
        <v>11</v>
      </c>
      <c r="G3397" t="s">
        <v>79</v>
      </c>
      <c r="H3397" t="s">
        <v>80</v>
      </c>
      <c r="I3397">
        <v>9158</v>
      </c>
      <c r="J3397" t="s">
        <v>497</v>
      </c>
      <c r="K3397" t="s">
        <v>388</v>
      </c>
    </row>
    <row r="3398" spans="1:11" x14ac:dyDescent="0.35">
      <c r="A3398" t="s">
        <v>489</v>
      </c>
      <c r="B3398" t="s">
        <v>84</v>
      </c>
      <c r="C3398" t="s">
        <v>85</v>
      </c>
      <c r="D3398" t="s">
        <v>78</v>
      </c>
      <c r="E3398">
        <v>2023</v>
      </c>
      <c r="F3398">
        <v>12</v>
      </c>
      <c r="G3398" t="s">
        <v>73</v>
      </c>
      <c r="H3398" t="s">
        <v>80</v>
      </c>
      <c r="I3398">
        <v>457.9</v>
      </c>
      <c r="J3398" t="s">
        <v>497</v>
      </c>
      <c r="K3398" t="s">
        <v>388</v>
      </c>
    </row>
    <row r="3399" spans="1:11" x14ac:dyDescent="0.35">
      <c r="A3399" t="s">
        <v>489</v>
      </c>
      <c r="B3399" t="s">
        <v>84</v>
      </c>
      <c r="C3399" t="s">
        <v>85</v>
      </c>
      <c r="D3399" t="s">
        <v>78</v>
      </c>
      <c r="E3399">
        <v>2023</v>
      </c>
      <c r="F3399">
        <v>32</v>
      </c>
      <c r="G3399" t="s">
        <v>82</v>
      </c>
      <c r="H3399" t="s">
        <v>80</v>
      </c>
      <c r="I3399">
        <v>16361.75</v>
      </c>
      <c r="J3399" t="s">
        <v>497</v>
      </c>
      <c r="K3399" t="s">
        <v>388</v>
      </c>
    </row>
    <row r="3400" spans="1:11" x14ac:dyDescent="0.35">
      <c r="A3400" t="s">
        <v>489</v>
      </c>
      <c r="B3400" t="s">
        <v>84</v>
      </c>
      <c r="C3400" t="s">
        <v>372</v>
      </c>
      <c r="D3400" t="s">
        <v>78</v>
      </c>
      <c r="E3400">
        <v>2022</v>
      </c>
      <c r="F3400">
        <v>32</v>
      </c>
      <c r="G3400" t="s">
        <v>82</v>
      </c>
      <c r="H3400" t="s">
        <v>80</v>
      </c>
      <c r="I3400">
        <v>885.03</v>
      </c>
      <c r="J3400" t="s">
        <v>497</v>
      </c>
      <c r="K3400" t="s">
        <v>401</v>
      </c>
    </row>
    <row r="3401" spans="1:11" x14ac:dyDescent="0.35">
      <c r="A3401" t="s">
        <v>489</v>
      </c>
      <c r="B3401" t="s">
        <v>84</v>
      </c>
      <c r="C3401" t="s">
        <v>372</v>
      </c>
      <c r="D3401" t="s">
        <v>78</v>
      </c>
      <c r="E3401">
        <v>2022</v>
      </c>
      <c r="F3401">
        <v>32</v>
      </c>
      <c r="G3401" t="s">
        <v>82</v>
      </c>
      <c r="H3401" t="s">
        <v>81</v>
      </c>
      <c r="I3401">
        <v>689.7</v>
      </c>
      <c r="J3401" t="s">
        <v>497</v>
      </c>
      <c r="K3401" t="s">
        <v>401</v>
      </c>
    </row>
    <row r="3402" spans="1:11" x14ac:dyDescent="0.35">
      <c r="A3402" t="s">
        <v>489</v>
      </c>
      <c r="B3402" t="s">
        <v>84</v>
      </c>
      <c r="C3402" t="s">
        <v>372</v>
      </c>
      <c r="D3402" t="s">
        <v>78</v>
      </c>
      <c r="E3402">
        <v>2023</v>
      </c>
      <c r="F3402">
        <v>11</v>
      </c>
      <c r="G3402" t="s">
        <v>79</v>
      </c>
      <c r="H3402" t="s">
        <v>80</v>
      </c>
      <c r="I3402">
        <v>6271</v>
      </c>
      <c r="J3402" t="s">
        <v>497</v>
      </c>
      <c r="K3402" t="s">
        <v>401</v>
      </c>
    </row>
    <row r="3403" spans="1:11" x14ac:dyDescent="0.35">
      <c r="A3403" t="s">
        <v>489</v>
      </c>
      <c r="B3403" t="s">
        <v>84</v>
      </c>
      <c r="C3403" t="s">
        <v>372</v>
      </c>
      <c r="D3403" t="s">
        <v>78</v>
      </c>
      <c r="E3403">
        <v>2023</v>
      </c>
      <c r="F3403">
        <v>12</v>
      </c>
      <c r="G3403" t="s">
        <v>73</v>
      </c>
      <c r="H3403" t="s">
        <v>80</v>
      </c>
      <c r="I3403">
        <v>627.1</v>
      </c>
      <c r="J3403" t="s">
        <v>497</v>
      </c>
      <c r="K3403" t="s">
        <v>401</v>
      </c>
    </row>
    <row r="3404" spans="1:11" x14ac:dyDescent="0.35">
      <c r="A3404" t="s">
        <v>489</v>
      </c>
      <c r="B3404" t="s">
        <v>84</v>
      </c>
      <c r="C3404" t="s">
        <v>372</v>
      </c>
      <c r="D3404" t="s">
        <v>78</v>
      </c>
      <c r="E3404">
        <v>2023</v>
      </c>
      <c r="F3404">
        <v>32</v>
      </c>
      <c r="G3404" t="s">
        <v>82</v>
      </c>
      <c r="H3404" t="s">
        <v>80</v>
      </c>
      <c r="I3404">
        <v>16758.62</v>
      </c>
      <c r="J3404" t="s">
        <v>497</v>
      </c>
      <c r="K3404" t="s">
        <v>401</v>
      </c>
    </row>
    <row r="3405" spans="1:11" x14ac:dyDescent="0.35">
      <c r="A3405" t="s">
        <v>489</v>
      </c>
      <c r="B3405" t="s">
        <v>84</v>
      </c>
      <c r="C3405" t="s">
        <v>335</v>
      </c>
      <c r="D3405" t="s">
        <v>78</v>
      </c>
      <c r="E3405">
        <v>2022</v>
      </c>
      <c r="F3405">
        <v>32</v>
      </c>
      <c r="G3405" t="s">
        <v>82</v>
      </c>
      <c r="H3405" t="s">
        <v>80</v>
      </c>
      <c r="I3405">
        <v>1565.78</v>
      </c>
      <c r="J3405" t="s">
        <v>497</v>
      </c>
      <c r="K3405" t="s">
        <v>393</v>
      </c>
    </row>
    <row r="3406" spans="1:11" x14ac:dyDescent="0.35">
      <c r="A3406" t="s">
        <v>489</v>
      </c>
      <c r="B3406" t="s">
        <v>84</v>
      </c>
      <c r="C3406" t="s">
        <v>335</v>
      </c>
      <c r="D3406" t="s">
        <v>78</v>
      </c>
      <c r="E3406">
        <v>2023</v>
      </c>
      <c r="F3406">
        <v>11</v>
      </c>
      <c r="G3406" t="s">
        <v>79</v>
      </c>
      <c r="H3406" t="s">
        <v>80</v>
      </c>
      <c r="I3406">
        <v>1017</v>
      </c>
      <c r="J3406" t="s">
        <v>497</v>
      </c>
      <c r="K3406" t="s">
        <v>393</v>
      </c>
    </row>
    <row r="3407" spans="1:11" x14ac:dyDescent="0.35">
      <c r="A3407" t="s">
        <v>489</v>
      </c>
      <c r="B3407" t="s">
        <v>84</v>
      </c>
      <c r="C3407" t="s">
        <v>335</v>
      </c>
      <c r="D3407" t="s">
        <v>78</v>
      </c>
      <c r="E3407">
        <v>2023</v>
      </c>
      <c r="F3407">
        <v>12</v>
      </c>
      <c r="G3407" t="s">
        <v>73</v>
      </c>
      <c r="H3407" t="s">
        <v>80</v>
      </c>
      <c r="I3407">
        <v>101.7</v>
      </c>
      <c r="J3407" t="s">
        <v>497</v>
      </c>
      <c r="K3407" t="s">
        <v>393</v>
      </c>
    </row>
    <row r="3408" spans="1:11" x14ac:dyDescent="0.35">
      <c r="A3408" t="s">
        <v>489</v>
      </c>
      <c r="B3408" t="s">
        <v>84</v>
      </c>
      <c r="C3408" t="s">
        <v>335</v>
      </c>
      <c r="D3408" t="s">
        <v>78</v>
      </c>
      <c r="E3408">
        <v>2023</v>
      </c>
      <c r="F3408">
        <v>32</v>
      </c>
      <c r="G3408" t="s">
        <v>82</v>
      </c>
      <c r="H3408" t="s">
        <v>80</v>
      </c>
      <c r="I3408">
        <v>4057.17</v>
      </c>
      <c r="J3408" t="s">
        <v>497</v>
      </c>
      <c r="K3408" t="s">
        <v>393</v>
      </c>
    </row>
    <row r="3409" spans="1:11" x14ac:dyDescent="0.35">
      <c r="A3409" t="s">
        <v>489</v>
      </c>
      <c r="B3409" t="s">
        <v>84</v>
      </c>
      <c r="C3409" t="s">
        <v>352</v>
      </c>
      <c r="D3409" t="s">
        <v>78</v>
      </c>
      <c r="E3409">
        <v>2022</v>
      </c>
      <c r="F3409">
        <v>12</v>
      </c>
      <c r="G3409" t="s">
        <v>73</v>
      </c>
      <c r="H3409" t="s">
        <v>80</v>
      </c>
      <c r="I3409">
        <v>-17.399999999999999</v>
      </c>
      <c r="J3409" t="s">
        <v>497</v>
      </c>
      <c r="K3409" t="s">
        <v>399</v>
      </c>
    </row>
    <row r="3410" spans="1:11" x14ac:dyDescent="0.35">
      <c r="A3410" t="s">
        <v>489</v>
      </c>
      <c r="B3410" t="s">
        <v>84</v>
      </c>
      <c r="C3410" t="s">
        <v>352</v>
      </c>
      <c r="D3410" t="s">
        <v>78</v>
      </c>
      <c r="E3410">
        <v>2022</v>
      </c>
      <c r="F3410">
        <v>32</v>
      </c>
      <c r="G3410" t="s">
        <v>82</v>
      </c>
      <c r="H3410" t="s">
        <v>80</v>
      </c>
      <c r="I3410">
        <v>1041.8599999999999</v>
      </c>
      <c r="J3410" t="s">
        <v>497</v>
      </c>
      <c r="K3410" t="s">
        <v>399</v>
      </c>
    </row>
    <row r="3411" spans="1:11" x14ac:dyDescent="0.35">
      <c r="A3411" t="s">
        <v>489</v>
      </c>
      <c r="B3411" t="s">
        <v>84</v>
      </c>
      <c r="C3411" t="s">
        <v>352</v>
      </c>
      <c r="D3411" t="s">
        <v>78</v>
      </c>
      <c r="E3411">
        <v>2023</v>
      </c>
      <c r="F3411">
        <v>11</v>
      </c>
      <c r="G3411" t="s">
        <v>79</v>
      </c>
      <c r="H3411" t="s">
        <v>80</v>
      </c>
      <c r="I3411">
        <v>1019</v>
      </c>
      <c r="J3411" t="s">
        <v>497</v>
      </c>
      <c r="K3411" t="s">
        <v>399</v>
      </c>
    </row>
    <row r="3412" spans="1:11" x14ac:dyDescent="0.35">
      <c r="A3412" t="s">
        <v>489</v>
      </c>
      <c r="B3412" t="s">
        <v>84</v>
      </c>
      <c r="C3412" t="s">
        <v>352</v>
      </c>
      <c r="D3412" t="s">
        <v>78</v>
      </c>
      <c r="E3412">
        <v>2023</v>
      </c>
      <c r="F3412">
        <v>11</v>
      </c>
      <c r="G3412" t="s">
        <v>79</v>
      </c>
      <c r="H3412" t="s">
        <v>81</v>
      </c>
      <c r="I3412">
        <v>-2042</v>
      </c>
      <c r="J3412" t="s">
        <v>497</v>
      </c>
      <c r="K3412" t="s">
        <v>399</v>
      </c>
    </row>
    <row r="3413" spans="1:11" x14ac:dyDescent="0.35">
      <c r="A3413" t="s">
        <v>489</v>
      </c>
      <c r="B3413" t="s">
        <v>84</v>
      </c>
      <c r="C3413" t="s">
        <v>352</v>
      </c>
      <c r="D3413" t="s">
        <v>78</v>
      </c>
      <c r="E3413">
        <v>2023</v>
      </c>
      <c r="F3413">
        <v>12</v>
      </c>
      <c r="G3413" t="s">
        <v>73</v>
      </c>
      <c r="H3413" t="s">
        <v>80</v>
      </c>
      <c r="I3413">
        <v>101.9</v>
      </c>
      <c r="J3413" t="s">
        <v>497</v>
      </c>
      <c r="K3413" t="s">
        <v>399</v>
      </c>
    </row>
    <row r="3414" spans="1:11" x14ac:dyDescent="0.35">
      <c r="A3414" t="s">
        <v>489</v>
      </c>
      <c r="B3414" t="s">
        <v>84</v>
      </c>
      <c r="C3414" t="s">
        <v>352</v>
      </c>
      <c r="D3414" t="s">
        <v>78</v>
      </c>
      <c r="E3414">
        <v>2023</v>
      </c>
      <c r="F3414">
        <v>12</v>
      </c>
      <c r="G3414" t="s">
        <v>73</v>
      </c>
      <c r="H3414" t="s">
        <v>81</v>
      </c>
      <c r="I3414">
        <v>-204.2</v>
      </c>
      <c r="J3414" t="s">
        <v>497</v>
      </c>
      <c r="K3414" t="s">
        <v>399</v>
      </c>
    </row>
    <row r="3415" spans="1:11" x14ac:dyDescent="0.35">
      <c r="A3415" t="s">
        <v>489</v>
      </c>
      <c r="B3415" t="s">
        <v>84</v>
      </c>
      <c r="C3415" t="s">
        <v>352</v>
      </c>
      <c r="D3415" t="s">
        <v>78</v>
      </c>
      <c r="E3415">
        <v>2023</v>
      </c>
      <c r="F3415">
        <v>32</v>
      </c>
      <c r="G3415" t="s">
        <v>82</v>
      </c>
      <c r="H3415" t="s">
        <v>80</v>
      </c>
      <c r="I3415">
        <v>10241.42</v>
      </c>
      <c r="J3415" t="s">
        <v>497</v>
      </c>
      <c r="K3415" t="s">
        <v>399</v>
      </c>
    </row>
    <row r="3416" spans="1:11" x14ac:dyDescent="0.35">
      <c r="A3416" t="s">
        <v>489</v>
      </c>
      <c r="B3416" t="s">
        <v>84</v>
      </c>
      <c r="C3416" t="s">
        <v>352</v>
      </c>
      <c r="D3416" t="s">
        <v>78</v>
      </c>
      <c r="E3416">
        <v>2023</v>
      </c>
      <c r="F3416">
        <v>32</v>
      </c>
      <c r="G3416" t="s">
        <v>82</v>
      </c>
      <c r="H3416" t="s">
        <v>81</v>
      </c>
      <c r="I3416">
        <v>2566.1799999999998</v>
      </c>
      <c r="J3416" t="s">
        <v>497</v>
      </c>
      <c r="K3416" t="s">
        <v>399</v>
      </c>
    </row>
    <row r="3417" spans="1:11" x14ac:dyDescent="0.35">
      <c r="A3417" t="s">
        <v>489</v>
      </c>
      <c r="B3417" t="s">
        <v>84</v>
      </c>
      <c r="C3417" t="s">
        <v>420</v>
      </c>
      <c r="D3417" t="s">
        <v>78</v>
      </c>
      <c r="E3417">
        <v>2023</v>
      </c>
      <c r="F3417">
        <v>32</v>
      </c>
      <c r="G3417" t="s">
        <v>82</v>
      </c>
      <c r="H3417" t="s">
        <v>80</v>
      </c>
      <c r="I3417">
        <v>1630.36</v>
      </c>
      <c r="J3417" t="s">
        <v>497</v>
      </c>
      <c r="K3417" t="s">
        <v>416</v>
      </c>
    </row>
    <row r="3418" spans="1:11" x14ac:dyDescent="0.35">
      <c r="A3418" t="s">
        <v>489</v>
      </c>
      <c r="B3418" t="s">
        <v>84</v>
      </c>
      <c r="C3418" t="s">
        <v>353</v>
      </c>
      <c r="D3418" t="s">
        <v>78</v>
      </c>
      <c r="E3418">
        <v>2022</v>
      </c>
      <c r="F3418">
        <v>32</v>
      </c>
      <c r="G3418" t="s">
        <v>82</v>
      </c>
      <c r="H3418" t="s">
        <v>80</v>
      </c>
      <c r="I3418">
        <v>99.82</v>
      </c>
      <c r="J3418" t="s">
        <v>497</v>
      </c>
      <c r="K3418" t="s">
        <v>402</v>
      </c>
    </row>
    <row r="3419" spans="1:11" x14ac:dyDescent="0.35">
      <c r="A3419" t="s">
        <v>489</v>
      </c>
      <c r="B3419" t="s">
        <v>84</v>
      </c>
      <c r="C3419" t="s">
        <v>353</v>
      </c>
      <c r="D3419" t="s">
        <v>78</v>
      </c>
      <c r="E3419">
        <v>2022</v>
      </c>
      <c r="F3419">
        <v>32</v>
      </c>
      <c r="G3419" t="s">
        <v>82</v>
      </c>
      <c r="H3419" t="s">
        <v>81</v>
      </c>
      <c r="I3419">
        <v>355.78</v>
      </c>
      <c r="J3419" t="s">
        <v>497</v>
      </c>
      <c r="K3419" t="s">
        <v>402</v>
      </c>
    </row>
    <row r="3420" spans="1:11" x14ac:dyDescent="0.35">
      <c r="A3420" t="s">
        <v>489</v>
      </c>
      <c r="B3420" t="s">
        <v>84</v>
      </c>
      <c r="C3420" t="s">
        <v>353</v>
      </c>
      <c r="D3420" t="s">
        <v>78</v>
      </c>
      <c r="E3420">
        <v>2023</v>
      </c>
      <c r="F3420">
        <v>32</v>
      </c>
      <c r="G3420" t="s">
        <v>82</v>
      </c>
      <c r="H3420" t="s">
        <v>80</v>
      </c>
      <c r="I3420">
        <v>3728.53</v>
      </c>
      <c r="J3420" t="s">
        <v>497</v>
      </c>
      <c r="K3420" t="s">
        <v>402</v>
      </c>
    </row>
    <row r="3421" spans="1:11" x14ac:dyDescent="0.35">
      <c r="A3421" t="s">
        <v>489</v>
      </c>
      <c r="B3421" t="s">
        <v>84</v>
      </c>
      <c r="C3421" t="s">
        <v>336</v>
      </c>
      <c r="D3421" t="s">
        <v>78</v>
      </c>
      <c r="E3421">
        <v>2021</v>
      </c>
      <c r="F3421">
        <v>12</v>
      </c>
      <c r="G3421" t="s">
        <v>73</v>
      </c>
      <c r="H3421" t="s">
        <v>80</v>
      </c>
      <c r="I3421">
        <v>0.47</v>
      </c>
      <c r="J3421" t="s">
        <v>497</v>
      </c>
      <c r="K3421" t="s">
        <v>394</v>
      </c>
    </row>
    <row r="3422" spans="1:11" x14ac:dyDescent="0.35">
      <c r="A3422" t="s">
        <v>489</v>
      </c>
      <c r="B3422" t="s">
        <v>84</v>
      </c>
      <c r="C3422" t="s">
        <v>336</v>
      </c>
      <c r="D3422" t="s">
        <v>78</v>
      </c>
      <c r="E3422">
        <v>2023</v>
      </c>
      <c r="F3422">
        <v>11</v>
      </c>
      <c r="G3422" t="s">
        <v>79</v>
      </c>
      <c r="H3422" t="s">
        <v>80</v>
      </c>
      <c r="I3422">
        <v>777.65</v>
      </c>
      <c r="J3422" t="s">
        <v>497</v>
      </c>
      <c r="K3422" t="s">
        <v>394</v>
      </c>
    </row>
    <row r="3423" spans="1:11" x14ac:dyDescent="0.35">
      <c r="A3423" t="s">
        <v>489</v>
      </c>
      <c r="B3423" t="s">
        <v>84</v>
      </c>
      <c r="C3423" t="s">
        <v>336</v>
      </c>
      <c r="D3423" t="s">
        <v>78</v>
      </c>
      <c r="E3423">
        <v>2023</v>
      </c>
      <c r="F3423">
        <v>12</v>
      </c>
      <c r="G3423" t="s">
        <v>73</v>
      </c>
      <c r="H3423" t="s">
        <v>80</v>
      </c>
      <c r="I3423">
        <v>65.36</v>
      </c>
      <c r="J3423" t="s">
        <v>497</v>
      </c>
      <c r="K3423" t="s">
        <v>394</v>
      </c>
    </row>
    <row r="3424" spans="1:11" x14ac:dyDescent="0.35">
      <c r="A3424" t="s">
        <v>489</v>
      </c>
      <c r="B3424" t="s">
        <v>84</v>
      </c>
      <c r="C3424" t="s">
        <v>336</v>
      </c>
      <c r="D3424" t="s">
        <v>78</v>
      </c>
      <c r="E3424">
        <v>2023</v>
      </c>
      <c r="F3424">
        <v>32</v>
      </c>
      <c r="G3424" t="s">
        <v>82</v>
      </c>
      <c r="H3424" t="s">
        <v>80</v>
      </c>
      <c r="I3424">
        <v>1497.1</v>
      </c>
      <c r="J3424" t="s">
        <v>497</v>
      </c>
      <c r="K3424" t="s">
        <v>394</v>
      </c>
    </row>
    <row r="3425" spans="1:11" x14ac:dyDescent="0.35">
      <c r="A3425" t="s">
        <v>489</v>
      </c>
      <c r="B3425" t="s">
        <v>84</v>
      </c>
      <c r="C3425" t="s">
        <v>337</v>
      </c>
      <c r="D3425" t="s">
        <v>78</v>
      </c>
      <c r="E3425">
        <v>2023</v>
      </c>
      <c r="F3425">
        <v>32</v>
      </c>
      <c r="G3425" t="s">
        <v>82</v>
      </c>
      <c r="H3425" t="s">
        <v>80</v>
      </c>
      <c r="I3425">
        <v>578.03</v>
      </c>
      <c r="J3425" t="s">
        <v>497</v>
      </c>
      <c r="K3425" t="s">
        <v>395</v>
      </c>
    </row>
    <row r="3426" spans="1:11" x14ac:dyDescent="0.35">
      <c r="A3426" t="s">
        <v>489</v>
      </c>
      <c r="B3426" t="s">
        <v>84</v>
      </c>
      <c r="C3426" t="s">
        <v>338</v>
      </c>
      <c r="D3426" t="s">
        <v>78</v>
      </c>
      <c r="E3426">
        <v>2020</v>
      </c>
      <c r="F3426">
        <v>11</v>
      </c>
      <c r="G3426" t="s">
        <v>79</v>
      </c>
      <c r="H3426" t="s">
        <v>80</v>
      </c>
      <c r="I3426">
        <v>0</v>
      </c>
      <c r="J3426" t="s">
        <v>497</v>
      </c>
      <c r="K3426" t="s">
        <v>396</v>
      </c>
    </row>
    <row r="3427" spans="1:11" x14ac:dyDescent="0.35">
      <c r="A3427" t="s">
        <v>489</v>
      </c>
      <c r="B3427" t="s">
        <v>84</v>
      </c>
      <c r="C3427" t="s">
        <v>338</v>
      </c>
      <c r="D3427" t="s">
        <v>78</v>
      </c>
      <c r="E3427">
        <v>2021</v>
      </c>
      <c r="F3427">
        <v>11</v>
      </c>
      <c r="G3427" t="s">
        <v>79</v>
      </c>
      <c r="H3427" t="s">
        <v>80</v>
      </c>
      <c r="I3427">
        <v>0</v>
      </c>
      <c r="J3427" t="s">
        <v>497</v>
      </c>
      <c r="K3427" t="s">
        <v>396</v>
      </c>
    </row>
    <row r="3428" spans="1:11" x14ac:dyDescent="0.35">
      <c r="A3428" t="s">
        <v>489</v>
      </c>
      <c r="B3428" t="s">
        <v>84</v>
      </c>
      <c r="C3428" t="s">
        <v>338</v>
      </c>
      <c r="D3428" t="s">
        <v>78</v>
      </c>
      <c r="E3428">
        <v>2022</v>
      </c>
      <c r="F3428">
        <v>32</v>
      </c>
      <c r="G3428" t="s">
        <v>82</v>
      </c>
      <c r="H3428" t="s">
        <v>80</v>
      </c>
      <c r="I3428">
        <v>72.69</v>
      </c>
      <c r="J3428" t="s">
        <v>497</v>
      </c>
      <c r="K3428" t="s">
        <v>396</v>
      </c>
    </row>
    <row r="3429" spans="1:11" x14ac:dyDescent="0.35">
      <c r="A3429" t="s">
        <v>489</v>
      </c>
      <c r="B3429" t="s">
        <v>84</v>
      </c>
      <c r="C3429" t="s">
        <v>421</v>
      </c>
      <c r="D3429" t="s">
        <v>78</v>
      </c>
      <c r="E3429">
        <v>2023</v>
      </c>
      <c r="F3429">
        <v>11</v>
      </c>
      <c r="G3429" t="s">
        <v>79</v>
      </c>
      <c r="H3429" t="s">
        <v>80</v>
      </c>
      <c r="I3429">
        <v>4055</v>
      </c>
      <c r="J3429" t="s">
        <v>497</v>
      </c>
      <c r="K3429" t="s">
        <v>414</v>
      </c>
    </row>
    <row r="3430" spans="1:11" x14ac:dyDescent="0.35">
      <c r="A3430" t="s">
        <v>489</v>
      </c>
      <c r="B3430" t="s">
        <v>84</v>
      </c>
      <c r="C3430" t="s">
        <v>421</v>
      </c>
      <c r="D3430" t="s">
        <v>78</v>
      </c>
      <c r="E3430">
        <v>2023</v>
      </c>
      <c r="F3430">
        <v>12</v>
      </c>
      <c r="G3430" t="s">
        <v>73</v>
      </c>
      <c r="H3430" t="s">
        <v>80</v>
      </c>
      <c r="I3430">
        <v>405.5</v>
      </c>
      <c r="J3430" t="s">
        <v>497</v>
      </c>
      <c r="K3430" t="s">
        <v>414</v>
      </c>
    </row>
    <row r="3431" spans="1:11" x14ac:dyDescent="0.35">
      <c r="A3431" t="s">
        <v>489</v>
      </c>
      <c r="B3431" t="s">
        <v>84</v>
      </c>
      <c r="C3431" t="s">
        <v>421</v>
      </c>
      <c r="D3431" t="s">
        <v>78</v>
      </c>
      <c r="E3431">
        <v>2023</v>
      </c>
      <c r="F3431">
        <v>32</v>
      </c>
      <c r="G3431" t="s">
        <v>82</v>
      </c>
      <c r="H3431" t="s">
        <v>80</v>
      </c>
      <c r="I3431">
        <v>3888.35</v>
      </c>
      <c r="J3431" t="s">
        <v>497</v>
      </c>
      <c r="K3431" t="s">
        <v>414</v>
      </c>
    </row>
    <row r="3432" spans="1:11" x14ac:dyDescent="0.35">
      <c r="A3432" t="s">
        <v>489</v>
      </c>
      <c r="B3432" t="s">
        <v>84</v>
      </c>
      <c r="C3432" t="s">
        <v>331</v>
      </c>
      <c r="D3432" t="s">
        <v>78</v>
      </c>
      <c r="E3432">
        <v>2020</v>
      </c>
      <c r="F3432">
        <v>12</v>
      </c>
      <c r="G3432" t="s">
        <v>73</v>
      </c>
      <c r="H3432" t="s">
        <v>80</v>
      </c>
      <c r="I3432">
        <v>5.87</v>
      </c>
      <c r="J3432" t="s">
        <v>497</v>
      </c>
      <c r="K3432" t="s">
        <v>397</v>
      </c>
    </row>
    <row r="3433" spans="1:11" x14ac:dyDescent="0.35">
      <c r="A3433" t="s">
        <v>489</v>
      </c>
      <c r="B3433" t="s">
        <v>84</v>
      </c>
      <c r="C3433" t="s">
        <v>331</v>
      </c>
      <c r="D3433" t="s">
        <v>78</v>
      </c>
      <c r="E3433">
        <v>2021</v>
      </c>
      <c r="F3433">
        <v>12</v>
      </c>
      <c r="G3433" t="s">
        <v>73</v>
      </c>
      <c r="H3433" t="s">
        <v>80</v>
      </c>
      <c r="I3433">
        <v>1</v>
      </c>
      <c r="J3433" t="s">
        <v>497</v>
      </c>
      <c r="K3433" t="s">
        <v>397</v>
      </c>
    </row>
    <row r="3434" spans="1:11" x14ac:dyDescent="0.35">
      <c r="A3434" t="s">
        <v>489</v>
      </c>
      <c r="B3434" t="s">
        <v>84</v>
      </c>
      <c r="C3434" t="s">
        <v>331</v>
      </c>
      <c r="D3434" t="s">
        <v>78</v>
      </c>
      <c r="E3434">
        <v>2022</v>
      </c>
      <c r="F3434">
        <v>11</v>
      </c>
      <c r="G3434" t="s">
        <v>79</v>
      </c>
      <c r="H3434" t="s">
        <v>80</v>
      </c>
      <c r="I3434">
        <v>-1104</v>
      </c>
      <c r="J3434" t="s">
        <v>497</v>
      </c>
      <c r="K3434" t="s">
        <v>397</v>
      </c>
    </row>
    <row r="3435" spans="1:11" x14ac:dyDescent="0.35">
      <c r="A3435" t="s">
        <v>489</v>
      </c>
      <c r="B3435" t="s">
        <v>84</v>
      </c>
      <c r="C3435" t="s">
        <v>331</v>
      </c>
      <c r="D3435" t="s">
        <v>78</v>
      </c>
      <c r="E3435">
        <v>2022</v>
      </c>
      <c r="F3435">
        <v>11</v>
      </c>
      <c r="G3435" t="s">
        <v>79</v>
      </c>
      <c r="H3435" t="s">
        <v>81</v>
      </c>
      <c r="I3435">
        <v>671</v>
      </c>
      <c r="J3435" t="s">
        <v>497</v>
      </c>
      <c r="K3435" t="s">
        <v>397</v>
      </c>
    </row>
    <row r="3436" spans="1:11" x14ac:dyDescent="0.35">
      <c r="A3436" t="s">
        <v>489</v>
      </c>
      <c r="B3436" t="s">
        <v>84</v>
      </c>
      <c r="C3436" t="s">
        <v>331</v>
      </c>
      <c r="D3436" t="s">
        <v>78</v>
      </c>
      <c r="E3436">
        <v>2022</v>
      </c>
      <c r="F3436">
        <v>12</v>
      </c>
      <c r="G3436" t="s">
        <v>73</v>
      </c>
      <c r="H3436" t="s">
        <v>80</v>
      </c>
      <c r="I3436">
        <v>-124.93</v>
      </c>
      <c r="J3436" t="s">
        <v>497</v>
      </c>
      <c r="K3436" t="s">
        <v>397</v>
      </c>
    </row>
    <row r="3437" spans="1:11" x14ac:dyDescent="0.35">
      <c r="A3437" t="s">
        <v>489</v>
      </c>
      <c r="B3437" t="s">
        <v>84</v>
      </c>
      <c r="C3437" t="s">
        <v>331</v>
      </c>
      <c r="D3437" t="s">
        <v>78</v>
      </c>
      <c r="E3437">
        <v>2022</v>
      </c>
      <c r="F3437">
        <v>12</v>
      </c>
      <c r="G3437" t="s">
        <v>73</v>
      </c>
      <c r="H3437" t="s">
        <v>81</v>
      </c>
      <c r="I3437">
        <v>67.099999999999994</v>
      </c>
      <c r="J3437" t="s">
        <v>497</v>
      </c>
      <c r="K3437" t="s">
        <v>397</v>
      </c>
    </row>
    <row r="3438" spans="1:11" x14ac:dyDescent="0.35">
      <c r="A3438" t="s">
        <v>489</v>
      </c>
      <c r="B3438" t="s">
        <v>84</v>
      </c>
      <c r="C3438" t="s">
        <v>331</v>
      </c>
      <c r="D3438" t="s">
        <v>78</v>
      </c>
      <c r="E3438">
        <v>2022</v>
      </c>
      <c r="F3438">
        <v>32</v>
      </c>
      <c r="G3438" t="s">
        <v>82</v>
      </c>
      <c r="H3438" t="s">
        <v>80</v>
      </c>
      <c r="I3438">
        <v>7805.44</v>
      </c>
      <c r="J3438" t="s">
        <v>497</v>
      </c>
      <c r="K3438" t="s">
        <v>397</v>
      </c>
    </row>
    <row r="3439" spans="1:11" x14ac:dyDescent="0.35">
      <c r="A3439" t="s">
        <v>489</v>
      </c>
      <c r="B3439" t="s">
        <v>84</v>
      </c>
      <c r="C3439" t="s">
        <v>331</v>
      </c>
      <c r="D3439" t="s">
        <v>78</v>
      </c>
      <c r="E3439">
        <v>2022</v>
      </c>
      <c r="F3439">
        <v>32</v>
      </c>
      <c r="G3439" t="s">
        <v>82</v>
      </c>
      <c r="H3439" t="s">
        <v>81</v>
      </c>
      <c r="I3439">
        <v>2963.65</v>
      </c>
      <c r="J3439" t="s">
        <v>497</v>
      </c>
      <c r="K3439" t="s">
        <v>397</v>
      </c>
    </row>
    <row r="3440" spans="1:11" x14ac:dyDescent="0.35">
      <c r="A3440" t="s">
        <v>489</v>
      </c>
      <c r="B3440" t="s">
        <v>84</v>
      </c>
      <c r="C3440" t="s">
        <v>331</v>
      </c>
      <c r="D3440" t="s">
        <v>78</v>
      </c>
      <c r="E3440">
        <v>2023</v>
      </c>
      <c r="F3440">
        <v>11</v>
      </c>
      <c r="G3440" t="s">
        <v>79</v>
      </c>
      <c r="H3440" t="s">
        <v>80</v>
      </c>
      <c r="I3440">
        <v>17821</v>
      </c>
      <c r="J3440" t="s">
        <v>497</v>
      </c>
      <c r="K3440" t="s">
        <v>397</v>
      </c>
    </row>
    <row r="3441" spans="1:11" x14ac:dyDescent="0.35">
      <c r="A3441" t="s">
        <v>489</v>
      </c>
      <c r="B3441" t="s">
        <v>84</v>
      </c>
      <c r="C3441" t="s">
        <v>331</v>
      </c>
      <c r="D3441" t="s">
        <v>78</v>
      </c>
      <c r="E3441">
        <v>2023</v>
      </c>
      <c r="F3441">
        <v>11</v>
      </c>
      <c r="G3441" t="s">
        <v>79</v>
      </c>
      <c r="H3441" t="s">
        <v>81</v>
      </c>
      <c r="I3441">
        <v>-275</v>
      </c>
      <c r="J3441" t="s">
        <v>497</v>
      </c>
      <c r="K3441" t="s">
        <v>397</v>
      </c>
    </row>
    <row r="3442" spans="1:11" x14ac:dyDescent="0.35">
      <c r="A3442" t="s">
        <v>489</v>
      </c>
      <c r="B3442" t="s">
        <v>84</v>
      </c>
      <c r="C3442" t="s">
        <v>331</v>
      </c>
      <c r="D3442" t="s">
        <v>78</v>
      </c>
      <c r="E3442">
        <v>2023</v>
      </c>
      <c r="F3442">
        <v>12</v>
      </c>
      <c r="G3442" t="s">
        <v>73</v>
      </c>
      <c r="H3442" t="s">
        <v>80</v>
      </c>
      <c r="I3442">
        <v>1782.1</v>
      </c>
      <c r="J3442" t="s">
        <v>497</v>
      </c>
      <c r="K3442" t="s">
        <v>397</v>
      </c>
    </row>
    <row r="3443" spans="1:11" x14ac:dyDescent="0.35">
      <c r="A3443" t="s">
        <v>489</v>
      </c>
      <c r="B3443" t="s">
        <v>84</v>
      </c>
      <c r="C3443" t="s">
        <v>331</v>
      </c>
      <c r="D3443" t="s">
        <v>78</v>
      </c>
      <c r="E3443">
        <v>2023</v>
      </c>
      <c r="F3443">
        <v>12</v>
      </c>
      <c r="G3443" t="s">
        <v>73</v>
      </c>
      <c r="H3443" t="s">
        <v>81</v>
      </c>
      <c r="I3443">
        <v>-27.5</v>
      </c>
      <c r="J3443" t="s">
        <v>497</v>
      </c>
      <c r="K3443" t="s">
        <v>397</v>
      </c>
    </row>
    <row r="3444" spans="1:11" x14ac:dyDescent="0.35">
      <c r="A3444" t="s">
        <v>489</v>
      </c>
      <c r="B3444" t="s">
        <v>84</v>
      </c>
      <c r="C3444" t="s">
        <v>331</v>
      </c>
      <c r="D3444" t="s">
        <v>78</v>
      </c>
      <c r="E3444">
        <v>2023</v>
      </c>
      <c r="F3444">
        <v>32</v>
      </c>
      <c r="G3444" t="s">
        <v>82</v>
      </c>
      <c r="H3444" t="s">
        <v>80</v>
      </c>
      <c r="I3444">
        <v>100386.74</v>
      </c>
      <c r="J3444" t="s">
        <v>497</v>
      </c>
      <c r="K3444" t="s">
        <v>397</v>
      </c>
    </row>
    <row r="3445" spans="1:11" x14ac:dyDescent="0.35">
      <c r="A3445" t="s">
        <v>489</v>
      </c>
      <c r="B3445" t="s">
        <v>84</v>
      </c>
      <c r="C3445" t="s">
        <v>331</v>
      </c>
      <c r="D3445" t="s">
        <v>78</v>
      </c>
      <c r="E3445">
        <v>2023</v>
      </c>
      <c r="F3445">
        <v>32</v>
      </c>
      <c r="G3445" t="s">
        <v>82</v>
      </c>
      <c r="H3445" t="s">
        <v>81</v>
      </c>
      <c r="I3445">
        <v>26960.23</v>
      </c>
      <c r="J3445" t="s">
        <v>497</v>
      </c>
      <c r="K3445" t="s">
        <v>397</v>
      </c>
    </row>
    <row r="3446" spans="1:11" x14ac:dyDescent="0.35">
      <c r="A3446" t="s">
        <v>489</v>
      </c>
      <c r="B3446" t="s">
        <v>84</v>
      </c>
      <c r="C3446" t="s">
        <v>339</v>
      </c>
      <c r="D3446" t="s">
        <v>78</v>
      </c>
      <c r="E3446">
        <v>2022</v>
      </c>
      <c r="F3446">
        <v>32</v>
      </c>
      <c r="G3446" t="s">
        <v>82</v>
      </c>
      <c r="H3446" t="s">
        <v>80</v>
      </c>
      <c r="I3446">
        <v>320.87</v>
      </c>
      <c r="J3446" t="s">
        <v>497</v>
      </c>
      <c r="K3446" t="s">
        <v>398</v>
      </c>
    </row>
    <row r="3447" spans="1:11" x14ac:dyDescent="0.35">
      <c r="A3447" t="s">
        <v>489</v>
      </c>
      <c r="B3447" t="s">
        <v>84</v>
      </c>
      <c r="C3447" t="s">
        <v>339</v>
      </c>
      <c r="D3447" t="s">
        <v>78</v>
      </c>
      <c r="E3447">
        <v>2022</v>
      </c>
      <c r="F3447">
        <v>32</v>
      </c>
      <c r="G3447" t="s">
        <v>82</v>
      </c>
      <c r="H3447" t="s">
        <v>81</v>
      </c>
      <c r="I3447">
        <v>436.07</v>
      </c>
      <c r="J3447" t="s">
        <v>497</v>
      </c>
      <c r="K3447" t="s">
        <v>398</v>
      </c>
    </row>
    <row r="3448" spans="1:11" x14ac:dyDescent="0.35">
      <c r="A3448" t="s">
        <v>489</v>
      </c>
      <c r="B3448" t="s">
        <v>84</v>
      </c>
      <c r="C3448" t="s">
        <v>339</v>
      </c>
      <c r="D3448" t="s">
        <v>78</v>
      </c>
      <c r="E3448">
        <v>2023</v>
      </c>
      <c r="F3448">
        <v>11</v>
      </c>
      <c r="G3448" t="s">
        <v>79</v>
      </c>
      <c r="H3448" t="s">
        <v>80</v>
      </c>
      <c r="I3448">
        <v>2438</v>
      </c>
      <c r="J3448" t="s">
        <v>497</v>
      </c>
      <c r="K3448" t="s">
        <v>398</v>
      </c>
    </row>
    <row r="3449" spans="1:11" x14ac:dyDescent="0.35">
      <c r="A3449" t="s">
        <v>489</v>
      </c>
      <c r="B3449" t="s">
        <v>84</v>
      </c>
      <c r="C3449" t="s">
        <v>339</v>
      </c>
      <c r="D3449" t="s">
        <v>78</v>
      </c>
      <c r="E3449">
        <v>2023</v>
      </c>
      <c r="F3449">
        <v>12</v>
      </c>
      <c r="G3449" t="s">
        <v>73</v>
      </c>
      <c r="H3449" t="s">
        <v>80</v>
      </c>
      <c r="I3449">
        <v>243.8</v>
      </c>
      <c r="J3449" t="s">
        <v>497</v>
      </c>
      <c r="K3449" t="s">
        <v>398</v>
      </c>
    </row>
    <row r="3450" spans="1:11" x14ac:dyDescent="0.35">
      <c r="A3450" t="s">
        <v>489</v>
      </c>
      <c r="B3450" t="s">
        <v>84</v>
      </c>
      <c r="C3450" t="s">
        <v>339</v>
      </c>
      <c r="D3450" t="s">
        <v>78</v>
      </c>
      <c r="E3450">
        <v>2023</v>
      </c>
      <c r="F3450">
        <v>32</v>
      </c>
      <c r="G3450" t="s">
        <v>82</v>
      </c>
      <c r="H3450" t="s">
        <v>80</v>
      </c>
      <c r="I3450">
        <v>10703.91</v>
      </c>
      <c r="J3450" t="s">
        <v>497</v>
      </c>
      <c r="K3450" t="s">
        <v>398</v>
      </c>
    </row>
    <row r="3451" spans="1:11" x14ac:dyDescent="0.35">
      <c r="A3451" t="s">
        <v>489</v>
      </c>
      <c r="B3451" t="s">
        <v>84</v>
      </c>
      <c r="C3451" t="s">
        <v>339</v>
      </c>
      <c r="D3451" t="s">
        <v>78</v>
      </c>
      <c r="E3451">
        <v>2023</v>
      </c>
      <c r="F3451">
        <v>32</v>
      </c>
      <c r="G3451" t="s">
        <v>82</v>
      </c>
      <c r="H3451" t="s">
        <v>81</v>
      </c>
      <c r="I3451">
        <v>7207.45</v>
      </c>
      <c r="J3451" t="s">
        <v>497</v>
      </c>
      <c r="K3451" t="s">
        <v>398</v>
      </c>
    </row>
    <row r="3452" spans="1:11" x14ac:dyDescent="0.35">
      <c r="A3452" t="s">
        <v>489</v>
      </c>
      <c r="B3452" t="s">
        <v>304</v>
      </c>
      <c r="C3452" t="s">
        <v>87</v>
      </c>
      <c r="D3452" t="s">
        <v>78</v>
      </c>
      <c r="E3452">
        <v>2022</v>
      </c>
      <c r="F3452">
        <v>11</v>
      </c>
      <c r="G3452" t="s">
        <v>79</v>
      </c>
      <c r="H3452" t="s">
        <v>80</v>
      </c>
      <c r="I3452">
        <v>-11260</v>
      </c>
      <c r="J3452" t="s">
        <v>490</v>
      </c>
      <c r="K3452" t="s">
        <v>387</v>
      </c>
    </row>
    <row r="3453" spans="1:11" x14ac:dyDescent="0.35">
      <c r="A3453" t="s">
        <v>489</v>
      </c>
      <c r="B3453" t="s">
        <v>304</v>
      </c>
      <c r="C3453" t="s">
        <v>87</v>
      </c>
      <c r="D3453" t="s">
        <v>78</v>
      </c>
      <c r="E3453">
        <v>2022</v>
      </c>
      <c r="F3453">
        <v>11</v>
      </c>
      <c r="G3453" t="s">
        <v>79</v>
      </c>
      <c r="H3453" t="s">
        <v>81</v>
      </c>
      <c r="I3453">
        <v>-773</v>
      </c>
      <c r="J3453" t="s">
        <v>490</v>
      </c>
      <c r="K3453" t="s">
        <v>387</v>
      </c>
    </row>
    <row r="3454" spans="1:11" x14ac:dyDescent="0.35">
      <c r="A3454" t="s">
        <v>489</v>
      </c>
      <c r="B3454" t="s">
        <v>304</v>
      </c>
      <c r="C3454" t="s">
        <v>87</v>
      </c>
      <c r="D3454" t="s">
        <v>78</v>
      </c>
      <c r="E3454">
        <v>2022</v>
      </c>
      <c r="F3454">
        <v>12</v>
      </c>
      <c r="G3454" t="s">
        <v>73</v>
      </c>
      <c r="H3454" t="s">
        <v>80</v>
      </c>
      <c r="I3454">
        <v>-1126</v>
      </c>
      <c r="J3454" t="s">
        <v>490</v>
      </c>
      <c r="K3454" t="s">
        <v>387</v>
      </c>
    </row>
    <row r="3455" spans="1:11" x14ac:dyDescent="0.35">
      <c r="A3455" t="s">
        <v>489</v>
      </c>
      <c r="B3455" t="s">
        <v>304</v>
      </c>
      <c r="C3455" t="s">
        <v>87</v>
      </c>
      <c r="D3455" t="s">
        <v>78</v>
      </c>
      <c r="E3455">
        <v>2022</v>
      </c>
      <c r="F3455">
        <v>12</v>
      </c>
      <c r="G3455" t="s">
        <v>73</v>
      </c>
      <c r="H3455" t="s">
        <v>81</v>
      </c>
      <c r="I3455">
        <v>-77.3</v>
      </c>
      <c r="J3455" t="s">
        <v>490</v>
      </c>
      <c r="K3455" t="s">
        <v>387</v>
      </c>
    </row>
    <row r="3456" spans="1:11" x14ac:dyDescent="0.35">
      <c r="A3456" t="s">
        <v>489</v>
      </c>
      <c r="B3456" t="s">
        <v>304</v>
      </c>
      <c r="C3456" t="s">
        <v>87</v>
      </c>
      <c r="D3456" t="s">
        <v>78</v>
      </c>
      <c r="E3456">
        <v>2022</v>
      </c>
      <c r="F3456">
        <v>32</v>
      </c>
      <c r="G3456" t="s">
        <v>82</v>
      </c>
      <c r="H3456" t="s">
        <v>80</v>
      </c>
      <c r="I3456">
        <v>194151</v>
      </c>
      <c r="J3456" t="s">
        <v>490</v>
      </c>
      <c r="K3456" t="s">
        <v>387</v>
      </c>
    </row>
    <row r="3457" spans="1:11" x14ac:dyDescent="0.35">
      <c r="A3457" t="s">
        <v>489</v>
      </c>
      <c r="B3457" t="s">
        <v>304</v>
      </c>
      <c r="C3457" t="s">
        <v>87</v>
      </c>
      <c r="D3457" t="s">
        <v>78</v>
      </c>
      <c r="E3457">
        <v>2022</v>
      </c>
      <c r="F3457">
        <v>32</v>
      </c>
      <c r="G3457" t="s">
        <v>82</v>
      </c>
      <c r="H3457" t="s">
        <v>81</v>
      </c>
      <c r="I3457">
        <v>1610</v>
      </c>
      <c r="J3457" t="s">
        <v>490</v>
      </c>
      <c r="K3457" t="s">
        <v>387</v>
      </c>
    </row>
    <row r="3458" spans="1:11" x14ac:dyDescent="0.35">
      <c r="A3458" t="s">
        <v>489</v>
      </c>
      <c r="B3458" t="s">
        <v>304</v>
      </c>
      <c r="C3458" t="s">
        <v>87</v>
      </c>
      <c r="D3458" t="s">
        <v>78</v>
      </c>
      <c r="E3458">
        <v>2023</v>
      </c>
      <c r="F3458">
        <v>11</v>
      </c>
      <c r="G3458" t="s">
        <v>79</v>
      </c>
      <c r="H3458" t="s">
        <v>80</v>
      </c>
      <c r="I3458">
        <v>1332675</v>
      </c>
      <c r="J3458" t="s">
        <v>490</v>
      </c>
      <c r="K3458" t="s">
        <v>387</v>
      </c>
    </row>
    <row r="3459" spans="1:11" x14ac:dyDescent="0.35">
      <c r="A3459" t="s">
        <v>489</v>
      </c>
      <c r="B3459" t="s">
        <v>304</v>
      </c>
      <c r="C3459" t="s">
        <v>87</v>
      </c>
      <c r="D3459" t="s">
        <v>78</v>
      </c>
      <c r="E3459">
        <v>2023</v>
      </c>
      <c r="F3459">
        <v>11</v>
      </c>
      <c r="G3459" t="s">
        <v>79</v>
      </c>
      <c r="H3459" t="s">
        <v>81</v>
      </c>
      <c r="I3459">
        <v>35984</v>
      </c>
      <c r="J3459" t="s">
        <v>490</v>
      </c>
      <c r="K3459" t="s">
        <v>387</v>
      </c>
    </row>
    <row r="3460" spans="1:11" x14ac:dyDescent="0.35">
      <c r="A3460" t="s">
        <v>489</v>
      </c>
      <c r="B3460" t="s">
        <v>304</v>
      </c>
      <c r="C3460" t="s">
        <v>87</v>
      </c>
      <c r="D3460" t="s">
        <v>78</v>
      </c>
      <c r="E3460">
        <v>2023</v>
      </c>
      <c r="F3460">
        <v>12</v>
      </c>
      <c r="G3460" t="s">
        <v>73</v>
      </c>
      <c r="H3460" t="s">
        <v>80</v>
      </c>
      <c r="I3460">
        <v>133267.5</v>
      </c>
      <c r="J3460" t="s">
        <v>490</v>
      </c>
      <c r="K3460" t="s">
        <v>387</v>
      </c>
    </row>
    <row r="3461" spans="1:11" x14ac:dyDescent="0.35">
      <c r="A3461" t="s">
        <v>489</v>
      </c>
      <c r="B3461" t="s">
        <v>304</v>
      </c>
      <c r="C3461" t="s">
        <v>87</v>
      </c>
      <c r="D3461" t="s">
        <v>78</v>
      </c>
      <c r="E3461">
        <v>2023</v>
      </c>
      <c r="F3461">
        <v>12</v>
      </c>
      <c r="G3461" t="s">
        <v>73</v>
      </c>
      <c r="H3461" t="s">
        <v>81</v>
      </c>
      <c r="I3461">
        <v>3598.4</v>
      </c>
      <c r="J3461" t="s">
        <v>490</v>
      </c>
      <c r="K3461" t="s">
        <v>387</v>
      </c>
    </row>
    <row r="3462" spans="1:11" x14ac:dyDescent="0.35">
      <c r="A3462" t="s">
        <v>489</v>
      </c>
      <c r="B3462" t="s">
        <v>304</v>
      </c>
      <c r="C3462" t="s">
        <v>87</v>
      </c>
      <c r="D3462" t="s">
        <v>78</v>
      </c>
      <c r="E3462">
        <v>2023</v>
      </c>
      <c r="F3462">
        <v>32</v>
      </c>
      <c r="G3462" t="s">
        <v>82</v>
      </c>
      <c r="H3462" t="s">
        <v>80</v>
      </c>
      <c r="I3462">
        <v>6162382</v>
      </c>
      <c r="J3462" t="s">
        <v>490</v>
      </c>
      <c r="K3462" t="s">
        <v>387</v>
      </c>
    </row>
    <row r="3463" spans="1:11" x14ac:dyDescent="0.35">
      <c r="A3463" t="s">
        <v>489</v>
      </c>
      <c r="B3463" t="s">
        <v>304</v>
      </c>
      <c r="C3463" t="s">
        <v>87</v>
      </c>
      <c r="D3463" t="s">
        <v>78</v>
      </c>
      <c r="E3463">
        <v>2023</v>
      </c>
      <c r="F3463">
        <v>32</v>
      </c>
      <c r="G3463" t="s">
        <v>82</v>
      </c>
      <c r="H3463" t="s">
        <v>81</v>
      </c>
      <c r="I3463">
        <v>115251</v>
      </c>
      <c r="J3463" t="s">
        <v>490</v>
      </c>
      <c r="K3463" t="s">
        <v>387</v>
      </c>
    </row>
    <row r="3464" spans="1:11" x14ac:dyDescent="0.35">
      <c r="A3464" t="s">
        <v>489</v>
      </c>
      <c r="B3464" t="s">
        <v>84</v>
      </c>
      <c r="C3464" t="s">
        <v>411</v>
      </c>
      <c r="D3464" t="s">
        <v>78</v>
      </c>
      <c r="E3464">
        <v>2023</v>
      </c>
      <c r="F3464">
        <v>11</v>
      </c>
      <c r="G3464" t="s">
        <v>79</v>
      </c>
      <c r="H3464" t="s">
        <v>80</v>
      </c>
      <c r="I3464">
        <v>803</v>
      </c>
      <c r="J3464" t="s">
        <v>490</v>
      </c>
      <c r="K3464" t="s">
        <v>412</v>
      </c>
    </row>
    <row r="3465" spans="1:11" x14ac:dyDescent="0.35">
      <c r="A3465" t="s">
        <v>489</v>
      </c>
      <c r="B3465" t="s">
        <v>84</v>
      </c>
      <c r="C3465" t="s">
        <v>411</v>
      </c>
      <c r="D3465" t="s">
        <v>78</v>
      </c>
      <c r="E3465">
        <v>2023</v>
      </c>
      <c r="F3465">
        <v>11</v>
      </c>
      <c r="G3465" t="s">
        <v>79</v>
      </c>
      <c r="H3465" t="s">
        <v>81</v>
      </c>
      <c r="I3465">
        <v>-635</v>
      </c>
      <c r="J3465" t="s">
        <v>490</v>
      </c>
      <c r="K3465" t="s">
        <v>412</v>
      </c>
    </row>
    <row r="3466" spans="1:11" x14ac:dyDescent="0.35">
      <c r="A3466" t="s">
        <v>489</v>
      </c>
      <c r="B3466" t="s">
        <v>84</v>
      </c>
      <c r="C3466" t="s">
        <v>411</v>
      </c>
      <c r="D3466" t="s">
        <v>78</v>
      </c>
      <c r="E3466">
        <v>2023</v>
      </c>
      <c r="F3466">
        <v>12</v>
      </c>
      <c r="G3466" t="s">
        <v>73</v>
      </c>
      <c r="H3466" t="s">
        <v>80</v>
      </c>
      <c r="I3466">
        <v>80.3</v>
      </c>
      <c r="J3466" t="s">
        <v>490</v>
      </c>
      <c r="K3466" t="s">
        <v>412</v>
      </c>
    </row>
    <row r="3467" spans="1:11" x14ac:dyDescent="0.35">
      <c r="A3467" t="s">
        <v>489</v>
      </c>
      <c r="B3467" t="s">
        <v>84</v>
      </c>
      <c r="C3467" t="s">
        <v>411</v>
      </c>
      <c r="D3467" t="s">
        <v>78</v>
      </c>
      <c r="E3467">
        <v>2023</v>
      </c>
      <c r="F3467">
        <v>12</v>
      </c>
      <c r="G3467" t="s">
        <v>73</v>
      </c>
      <c r="H3467" t="s">
        <v>81</v>
      </c>
      <c r="I3467">
        <v>-63.5</v>
      </c>
      <c r="J3467" t="s">
        <v>490</v>
      </c>
      <c r="K3467" t="s">
        <v>412</v>
      </c>
    </row>
    <row r="3468" spans="1:11" x14ac:dyDescent="0.35">
      <c r="A3468" t="s">
        <v>489</v>
      </c>
      <c r="B3468" t="s">
        <v>84</v>
      </c>
      <c r="C3468" t="s">
        <v>411</v>
      </c>
      <c r="D3468" t="s">
        <v>78</v>
      </c>
      <c r="E3468">
        <v>2023</v>
      </c>
      <c r="F3468">
        <v>32</v>
      </c>
      <c r="G3468" t="s">
        <v>82</v>
      </c>
      <c r="H3468" t="s">
        <v>80</v>
      </c>
      <c r="I3468">
        <v>3763.35</v>
      </c>
      <c r="J3468" t="s">
        <v>490</v>
      </c>
      <c r="K3468" t="s">
        <v>412</v>
      </c>
    </row>
    <row r="3469" spans="1:11" x14ac:dyDescent="0.35">
      <c r="A3469" s="65" t="s">
        <v>489</v>
      </c>
      <c r="B3469" s="64" t="s">
        <v>84</v>
      </c>
      <c r="C3469" s="64" t="s">
        <v>351</v>
      </c>
      <c r="D3469" s="64" t="s">
        <v>78</v>
      </c>
      <c r="E3469" s="66">
        <v>2023</v>
      </c>
      <c r="F3469" s="64">
        <v>11</v>
      </c>
      <c r="G3469" s="64" t="s">
        <v>79</v>
      </c>
      <c r="H3469" s="64" t="s">
        <v>80</v>
      </c>
      <c r="I3469" s="64">
        <v>3189</v>
      </c>
      <c r="J3469" s="64" t="s">
        <v>490</v>
      </c>
      <c r="K3469" s="64" t="s">
        <v>403</v>
      </c>
    </row>
    <row r="3470" spans="1:11" x14ac:dyDescent="0.35">
      <c r="A3470" t="s">
        <v>489</v>
      </c>
      <c r="B3470" t="s">
        <v>84</v>
      </c>
      <c r="C3470" t="s">
        <v>351</v>
      </c>
      <c r="D3470" t="s">
        <v>78</v>
      </c>
      <c r="E3470">
        <v>2023</v>
      </c>
      <c r="F3470">
        <v>12</v>
      </c>
      <c r="G3470" t="s">
        <v>73</v>
      </c>
      <c r="H3470" t="s">
        <v>80</v>
      </c>
      <c r="I3470">
        <v>318.89999999999998</v>
      </c>
      <c r="J3470" t="s">
        <v>490</v>
      </c>
      <c r="K3470" t="s">
        <v>403</v>
      </c>
    </row>
    <row r="3471" spans="1:11" x14ac:dyDescent="0.35">
      <c r="A3471" t="s">
        <v>489</v>
      </c>
      <c r="B3471" t="s">
        <v>84</v>
      </c>
      <c r="C3471" t="s">
        <v>351</v>
      </c>
      <c r="D3471" t="s">
        <v>78</v>
      </c>
      <c r="E3471">
        <v>2023</v>
      </c>
      <c r="F3471">
        <v>32</v>
      </c>
      <c r="G3471" t="s">
        <v>82</v>
      </c>
      <c r="H3471" t="s">
        <v>80</v>
      </c>
      <c r="I3471">
        <v>3154.05</v>
      </c>
      <c r="J3471" t="s">
        <v>490</v>
      </c>
      <c r="K3471" t="s">
        <v>403</v>
      </c>
    </row>
    <row r="3472" spans="1:11" x14ac:dyDescent="0.35">
      <c r="A3472" t="s">
        <v>489</v>
      </c>
      <c r="B3472" t="s">
        <v>84</v>
      </c>
      <c r="C3472" t="s">
        <v>384</v>
      </c>
      <c r="D3472" t="s">
        <v>78</v>
      </c>
      <c r="E3472">
        <v>2022</v>
      </c>
      <c r="F3472">
        <v>11</v>
      </c>
      <c r="G3472" t="s">
        <v>79</v>
      </c>
      <c r="H3472" t="s">
        <v>80</v>
      </c>
      <c r="I3472">
        <v>-739</v>
      </c>
      <c r="J3472" t="s">
        <v>490</v>
      </c>
      <c r="K3472" t="s">
        <v>413</v>
      </c>
    </row>
    <row r="3473" spans="1:11" x14ac:dyDescent="0.35">
      <c r="A3473" t="s">
        <v>489</v>
      </c>
      <c r="B3473" t="s">
        <v>84</v>
      </c>
      <c r="C3473" t="s">
        <v>384</v>
      </c>
      <c r="D3473" t="s">
        <v>78</v>
      </c>
      <c r="E3473">
        <v>2022</v>
      </c>
      <c r="F3473">
        <v>12</v>
      </c>
      <c r="G3473" t="s">
        <v>73</v>
      </c>
      <c r="H3473" t="s">
        <v>80</v>
      </c>
      <c r="I3473">
        <v>-10.64</v>
      </c>
      <c r="J3473" t="s">
        <v>490</v>
      </c>
      <c r="K3473" t="s">
        <v>413</v>
      </c>
    </row>
    <row r="3474" spans="1:11" x14ac:dyDescent="0.35">
      <c r="A3474" t="s">
        <v>489</v>
      </c>
      <c r="B3474" t="s">
        <v>84</v>
      </c>
      <c r="C3474" t="s">
        <v>384</v>
      </c>
      <c r="D3474" t="s">
        <v>78</v>
      </c>
      <c r="E3474">
        <v>2022</v>
      </c>
      <c r="F3474">
        <v>32</v>
      </c>
      <c r="G3474" t="s">
        <v>82</v>
      </c>
      <c r="H3474" t="s">
        <v>80</v>
      </c>
      <c r="I3474">
        <v>4608.09</v>
      </c>
      <c r="J3474" t="s">
        <v>490</v>
      </c>
      <c r="K3474" t="s">
        <v>404</v>
      </c>
    </row>
    <row r="3475" spans="1:11" x14ac:dyDescent="0.35">
      <c r="A3475" t="s">
        <v>489</v>
      </c>
      <c r="B3475" t="s">
        <v>84</v>
      </c>
      <c r="C3475" t="s">
        <v>384</v>
      </c>
      <c r="D3475" t="s">
        <v>78</v>
      </c>
      <c r="E3475">
        <v>2022</v>
      </c>
      <c r="F3475">
        <v>32</v>
      </c>
      <c r="G3475" t="s">
        <v>82</v>
      </c>
      <c r="H3475" t="s">
        <v>80</v>
      </c>
      <c r="I3475">
        <v>19874.71</v>
      </c>
      <c r="J3475" t="s">
        <v>490</v>
      </c>
      <c r="K3475" t="s">
        <v>413</v>
      </c>
    </row>
    <row r="3476" spans="1:11" x14ac:dyDescent="0.35">
      <c r="A3476" t="s">
        <v>489</v>
      </c>
      <c r="B3476" t="s">
        <v>84</v>
      </c>
      <c r="C3476" t="s">
        <v>384</v>
      </c>
      <c r="D3476" t="s">
        <v>78</v>
      </c>
      <c r="E3476">
        <v>2023</v>
      </c>
      <c r="F3476">
        <v>11</v>
      </c>
      <c r="G3476" t="s">
        <v>79</v>
      </c>
      <c r="H3476" t="s">
        <v>80</v>
      </c>
      <c r="I3476">
        <v>131158</v>
      </c>
      <c r="J3476" t="s">
        <v>490</v>
      </c>
      <c r="K3476" t="s">
        <v>404</v>
      </c>
    </row>
    <row r="3477" spans="1:11" x14ac:dyDescent="0.35">
      <c r="A3477" t="s">
        <v>489</v>
      </c>
      <c r="B3477" t="s">
        <v>84</v>
      </c>
      <c r="C3477" t="s">
        <v>384</v>
      </c>
      <c r="D3477" t="s">
        <v>78</v>
      </c>
      <c r="E3477">
        <v>2023</v>
      </c>
      <c r="F3477">
        <v>11</v>
      </c>
      <c r="G3477" t="s">
        <v>79</v>
      </c>
      <c r="H3477" t="s">
        <v>80</v>
      </c>
      <c r="I3477">
        <v>192337</v>
      </c>
      <c r="J3477" t="s">
        <v>490</v>
      </c>
      <c r="K3477" t="s">
        <v>413</v>
      </c>
    </row>
    <row r="3478" spans="1:11" x14ac:dyDescent="0.35">
      <c r="A3478" t="s">
        <v>489</v>
      </c>
      <c r="B3478" t="s">
        <v>84</v>
      </c>
      <c r="C3478" t="s">
        <v>384</v>
      </c>
      <c r="D3478" t="s">
        <v>78</v>
      </c>
      <c r="E3478">
        <v>2023</v>
      </c>
      <c r="F3478">
        <v>12</v>
      </c>
      <c r="G3478" t="s">
        <v>73</v>
      </c>
      <c r="H3478" t="s">
        <v>80</v>
      </c>
      <c r="I3478">
        <v>16013.74</v>
      </c>
      <c r="J3478" t="s">
        <v>490</v>
      </c>
      <c r="K3478" t="s">
        <v>404</v>
      </c>
    </row>
    <row r="3479" spans="1:11" x14ac:dyDescent="0.35">
      <c r="A3479" t="s">
        <v>489</v>
      </c>
      <c r="B3479" t="s">
        <v>84</v>
      </c>
      <c r="C3479" t="s">
        <v>384</v>
      </c>
      <c r="D3479" t="s">
        <v>78</v>
      </c>
      <c r="E3479">
        <v>2023</v>
      </c>
      <c r="F3479">
        <v>12</v>
      </c>
      <c r="G3479" t="s">
        <v>73</v>
      </c>
      <c r="H3479" t="s">
        <v>80</v>
      </c>
      <c r="I3479">
        <v>28858.48</v>
      </c>
      <c r="J3479" t="s">
        <v>490</v>
      </c>
      <c r="K3479" t="s">
        <v>413</v>
      </c>
    </row>
    <row r="3480" spans="1:11" x14ac:dyDescent="0.35">
      <c r="A3480" t="s">
        <v>489</v>
      </c>
      <c r="B3480" t="s">
        <v>84</v>
      </c>
      <c r="C3480" t="s">
        <v>384</v>
      </c>
      <c r="D3480" t="s">
        <v>78</v>
      </c>
      <c r="E3480">
        <v>2023</v>
      </c>
      <c r="F3480">
        <v>32</v>
      </c>
      <c r="G3480" t="s">
        <v>82</v>
      </c>
      <c r="H3480" t="s">
        <v>80</v>
      </c>
      <c r="I3480">
        <v>456882.82</v>
      </c>
      <c r="J3480" t="s">
        <v>490</v>
      </c>
      <c r="K3480" t="s">
        <v>404</v>
      </c>
    </row>
    <row r="3481" spans="1:11" x14ac:dyDescent="0.35">
      <c r="A3481" t="s">
        <v>489</v>
      </c>
      <c r="B3481" t="s">
        <v>84</v>
      </c>
      <c r="C3481" t="s">
        <v>384</v>
      </c>
      <c r="D3481" t="s">
        <v>78</v>
      </c>
      <c r="E3481">
        <v>2023</v>
      </c>
      <c r="F3481">
        <v>32</v>
      </c>
      <c r="G3481" t="s">
        <v>82</v>
      </c>
      <c r="H3481" t="s">
        <v>80</v>
      </c>
      <c r="I3481">
        <v>867748.92</v>
      </c>
      <c r="J3481" t="s">
        <v>490</v>
      </c>
      <c r="K3481" t="s">
        <v>413</v>
      </c>
    </row>
    <row r="3482" spans="1:11" x14ac:dyDescent="0.35">
      <c r="A3482" t="s">
        <v>489</v>
      </c>
      <c r="B3482" t="s">
        <v>84</v>
      </c>
      <c r="C3482" t="s">
        <v>327</v>
      </c>
      <c r="D3482" t="s">
        <v>78</v>
      </c>
      <c r="E3482">
        <v>2022</v>
      </c>
      <c r="F3482">
        <v>32</v>
      </c>
      <c r="G3482" t="s">
        <v>82</v>
      </c>
      <c r="H3482" t="s">
        <v>80</v>
      </c>
      <c r="I3482">
        <v>140.97</v>
      </c>
      <c r="J3482" t="s">
        <v>490</v>
      </c>
      <c r="K3482" t="s">
        <v>389</v>
      </c>
    </row>
    <row r="3483" spans="1:11" x14ac:dyDescent="0.35">
      <c r="A3483" t="s">
        <v>489</v>
      </c>
      <c r="B3483" t="s">
        <v>84</v>
      </c>
      <c r="C3483" t="s">
        <v>327</v>
      </c>
      <c r="D3483" t="s">
        <v>78</v>
      </c>
      <c r="E3483">
        <v>2023</v>
      </c>
      <c r="F3483">
        <v>32</v>
      </c>
      <c r="G3483" t="s">
        <v>82</v>
      </c>
      <c r="H3483" t="s">
        <v>80</v>
      </c>
      <c r="I3483">
        <v>9744.66</v>
      </c>
      <c r="J3483" t="s">
        <v>490</v>
      </c>
      <c r="K3483" t="s">
        <v>389</v>
      </c>
    </row>
    <row r="3484" spans="1:11" x14ac:dyDescent="0.35">
      <c r="A3484" t="s">
        <v>489</v>
      </c>
      <c r="B3484" t="s">
        <v>84</v>
      </c>
      <c r="C3484" t="s">
        <v>329</v>
      </c>
      <c r="D3484" t="s">
        <v>78</v>
      </c>
      <c r="E3484">
        <v>2022</v>
      </c>
      <c r="F3484">
        <v>32</v>
      </c>
      <c r="G3484" t="s">
        <v>82</v>
      </c>
      <c r="H3484" t="s">
        <v>80</v>
      </c>
      <c r="I3484">
        <v>1069.55</v>
      </c>
      <c r="J3484" t="s">
        <v>490</v>
      </c>
      <c r="K3484" t="s">
        <v>390</v>
      </c>
    </row>
    <row r="3485" spans="1:11" x14ac:dyDescent="0.35">
      <c r="A3485" t="s">
        <v>489</v>
      </c>
      <c r="B3485" t="s">
        <v>84</v>
      </c>
      <c r="C3485" t="s">
        <v>329</v>
      </c>
      <c r="D3485" t="s">
        <v>78</v>
      </c>
      <c r="E3485">
        <v>2023</v>
      </c>
      <c r="F3485">
        <v>11</v>
      </c>
      <c r="G3485" t="s">
        <v>79</v>
      </c>
      <c r="H3485" t="s">
        <v>80</v>
      </c>
      <c r="I3485">
        <v>1523</v>
      </c>
      <c r="J3485" t="s">
        <v>490</v>
      </c>
      <c r="K3485" t="s">
        <v>390</v>
      </c>
    </row>
    <row r="3486" spans="1:11" x14ac:dyDescent="0.35">
      <c r="A3486" t="s">
        <v>489</v>
      </c>
      <c r="B3486" t="s">
        <v>84</v>
      </c>
      <c r="C3486" t="s">
        <v>329</v>
      </c>
      <c r="D3486" t="s">
        <v>78</v>
      </c>
      <c r="E3486">
        <v>2023</v>
      </c>
      <c r="F3486">
        <v>12</v>
      </c>
      <c r="G3486" t="s">
        <v>73</v>
      </c>
      <c r="H3486" t="s">
        <v>80</v>
      </c>
      <c r="I3486">
        <v>152.30000000000001</v>
      </c>
      <c r="J3486" t="s">
        <v>490</v>
      </c>
      <c r="K3486" t="s">
        <v>390</v>
      </c>
    </row>
    <row r="3487" spans="1:11" x14ac:dyDescent="0.35">
      <c r="A3487" t="s">
        <v>489</v>
      </c>
      <c r="B3487" t="s">
        <v>84</v>
      </c>
      <c r="C3487" t="s">
        <v>329</v>
      </c>
      <c r="D3487" t="s">
        <v>78</v>
      </c>
      <c r="E3487">
        <v>2023</v>
      </c>
      <c r="F3487">
        <v>32</v>
      </c>
      <c r="G3487" t="s">
        <v>82</v>
      </c>
      <c r="H3487" t="s">
        <v>80</v>
      </c>
      <c r="I3487">
        <v>20744.21</v>
      </c>
      <c r="J3487" t="s">
        <v>490</v>
      </c>
      <c r="K3487" t="s">
        <v>390</v>
      </c>
    </row>
    <row r="3488" spans="1:11" x14ac:dyDescent="0.35">
      <c r="A3488" t="s">
        <v>489</v>
      </c>
      <c r="B3488" t="s">
        <v>84</v>
      </c>
      <c r="C3488" t="s">
        <v>329</v>
      </c>
      <c r="D3488" t="s">
        <v>78</v>
      </c>
      <c r="E3488">
        <v>2023</v>
      </c>
      <c r="F3488">
        <v>32</v>
      </c>
      <c r="G3488" t="s">
        <v>82</v>
      </c>
      <c r="H3488" t="s">
        <v>81</v>
      </c>
      <c r="I3488">
        <v>15271.23</v>
      </c>
      <c r="J3488" t="s">
        <v>490</v>
      </c>
      <c r="K3488" t="s">
        <v>390</v>
      </c>
    </row>
    <row r="3489" spans="1:11" x14ac:dyDescent="0.35">
      <c r="A3489" t="s">
        <v>489</v>
      </c>
      <c r="B3489" t="s">
        <v>84</v>
      </c>
      <c r="C3489" t="s">
        <v>334</v>
      </c>
      <c r="D3489" t="s">
        <v>78</v>
      </c>
      <c r="E3489">
        <v>2022</v>
      </c>
      <c r="F3489">
        <v>32</v>
      </c>
      <c r="G3489" t="s">
        <v>82</v>
      </c>
      <c r="H3489" t="s">
        <v>80</v>
      </c>
      <c r="I3489">
        <v>387.04</v>
      </c>
      <c r="J3489" t="s">
        <v>490</v>
      </c>
      <c r="K3489" t="s">
        <v>391</v>
      </c>
    </row>
    <row r="3490" spans="1:11" x14ac:dyDescent="0.35">
      <c r="A3490" t="s">
        <v>489</v>
      </c>
      <c r="B3490" t="s">
        <v>84</v>
      </c>
      <c r="C3490" t="s">
        <v>334</v>
      </c>
      <c r="D3490" t="s">
        <v>78</v>
      </c>
      <c r="E3490">
        <v>2023</v>
      </c>
      <c r="F3490">
        <v>32</v>
      </c>
      <c r="G3490" t="s">
        <v>82</v>
      </c>
      <c r="H3490" t="s">
        <v>80</v>
      </c>
      <c r="I3490">
        <v>2040.5</v>
      </c>
      <c r="J3490" t="s">
        <v>490</v>
      </c>
      <c r="K3490" t="s">
        <v>391</v>
      </c>
    </row>
    <row r="3491" spans="1:11" x14ac:dyDescent="0.35">
      <c r="A3491" t="s">
        <v>489</v>
      </c>
      <c r="B3491" t="s">
        <v>84</v>
      </c>
      <c r="C3491" t="s">
        <v>330</v>
      </c>
      <c r="D3491" t="s">
        <v>78</v>
      </c>
      <c r="E3491">
        <v>2022</v>
      </c>
      <c r="F3491">
        <v>11</v>
      </c>
      <c r="G3491" t="s">
        <v>79</v>
      </c>
      <c r="H3491" t="s">
        <v>80</v>
      </c>
      <c r="I3491">
        <v>-1058</v>
      </c>
      <c r="J3491" t="s">
        <v>490</v>
      </c>
      <c r="K3491" t="s">
        <v>392</v>
      </c>
    </row>
    <row r="3492" spans="1:11" x14ac:dyDescent="0.35">
      <c r="A3492" t="s">
        <v>489</v>
      </c>
      <c r="B3492" t="s">
        <v>84</v>
      </c>
      <c r="C3492" t="s">
        <v>330</v>
      </c>
      <c r="D3492" t="s">
        <v>78</v>
      </c>
      <c r="E3492">
        <v>2022</v>
      </c>
      <c r="F3492">
        <v>11</v>
      </c>
      <c r="G3492" t="s">
        <v>79</v>
      </c>
      <c r="H3492" t="s">
        <v>81</v>
      </c>
      <c r="I3492">
        <v>-783</v>
      </c>
      <c r="J3492" t="s">
        <v>490</v>
      </c>
      <c r="K3492" t="s">
        <v>392</v>
      </c>
    </row>
    <row r="3493" spans="1:11" x14ac:dyDescent="0.35">
      <c r="A3493" t="s">
        <v>489</v>
      </c>
      <c r="B3493" t="s">
        <v>84</v>
      </c>
      <c r="C3493" t="s">
        <v>330</v>
      </c>
      <c r="D3493" t="s">
        <v>78</v>
      </c>
      <c r="E3493">
        <v>2022</v>
      </c>
      <c r="F3493">
        <v>12</v>
      </c>
      <c r="G3493" t="s">
        <v>73</v>
      </c>
      <c r="H3493" t="s">
        <v>80</v>
      </c>
      <c r="I3493">
        <v>-98.95</v>
      </c>
      <c r="J3493" t="s">
        <v>490</v>
      </c>
      <c r="K3493" t="s">
        <v>392</v>
      </c>
    </row>
    <row r="3494" spans="1:11" x14ac:dyDescent="0.35">
      <c r="A3494" t="s">
        <v>489</v>
      </c>
      <c r="B3494" t="s">
        <v>84</v>
      </c>
      <c r="C3494" t="s">
        <v>330</v>
      </c>
      <c r="D3494" t="s">
        <v>78</v>
      </c>
      <c r="E3494">
        <v>2022</v>
      </c>
      <c r="F3494">
        <v>12</v>
      </c>
      <c r="G3494" t="s">
        <v>73</v>
      </c>
      <c r="H3494" t="s">
        <v>81</v>
      </c>
      <c r="I3494">
        <v>-78.3</v>
      </c>
      <c r="J3494" t="s">
        <v>490</v>
      </c>
      <c r="K3494" t="s">
        <v>392</v>
      </c>
    </row>
    <row r="3495" spans="1:11" x14ac:dyDescent="0.35">
      <c r="A3495" t="s">
        <v>489</v>
      </c>
      <c r="B3495" t="s">
        <v>84</v>
      </c>
      <c r="C3495" t="s">
        <v>330</v>
      </c>
      <c r="D3495" t="s">
        <v>78</v>
      </c>
      <c r="E3495">
        <v>2022</v>
      </c>
      <c r="F3495">
        <v>32</v>
      </c>
      <c r="G3495" t="s">
        <v>82</v>
      </c>
      <c r="H3495" t="s">
        <v>80</v>
      </c>
      <c r="I3495">
        <v>6251.44</v>
      </c>
      <c r="J3495" t="s">
        <v>490</v>
      </c>
      <c r="K3495" t="s">
        <v>392</v>
      </c>
    </row>
    <row r="3496" spans="1:11" x14ac:dyDescent="0.35">
      <c r="A3496" t="s">
        <v>489</v>
      </c>
      <c r="B3496" t="s">
        <v>84</v>
      </c>
      <c r="C3496" t="s">
        <v>330</v>
      </c>
      <c r="D3496" t="s">
        <v>78</v>
      </c>
      <c r="E3496">
        <v>2022</v>
      </c>
      <c r="F3496">
        <v>32</v>
      </c>
      <c r="G3496" t="s">
        <v>82</v>
      </c>
      <c r="H3496" t="s">
        <v>81</v>
      </c>
      <c r="I3496">
        <v>2389.48</v>
      </c>
      <c r="J3496" t="s">
        <v>490</v>
      </c>
      <c r="K3496" t="s">
        <v>392</v>
      </c>
    </row>
    <row r="3497" spans="1:11" x14ac:dyDescent="0.35">
      <c r="A3497" t="s">
        <v>489</v>
      </c>
      <c r="B3497" t="s">
        <v>84</v>
      </c>
      <c r="C3497" t="s">
        <v>330</v>
      </c>
      <c r="D3497" t="s">
        <v>78</v>
      </c>
      <c r="E3497">
        <v>2023</v>
      </c>
      <c r="F3497">
        <v>11</v>
      </c>
      <c r="G3497" t="s">
        <v>79</v>
      </c>
      <c r="H3497" t="s">
        <v>80</v>
      </c>
      <c r="I3497">
        <v>26135</v>
      </c>
      <c r="J3497" t="s">
        <v>490</v>
      </c>
      <c r="K3497" t="s">
        <v>392</v>
      </c>
    </row>
    <row r="3498" spans="1:11" x14ac:dyDescent="0.35">
      <c r="A3498" t="s">
        <v>489</v>
      </c>
      <c r="B3498" t="s">
        <v>84</v>
      </c>
      <c r="C3498" t="s">
        <v>330</v>
      </c>
      <c r="D3498" t="s">
        <v>78</v>
      </c>
      <c r="E3498">
        <v>2023</v>
      </c>
      <c r="F3498">
        <v>11</v>
      </c>
      <c r="G3498" t="s">
        <v>79</v>
      </c>
      <c r="H3498" t="s">
        <v>81</v>
      </c>
      <c r="I3498">
        <v>9757</v>
      </c>
      <c r="J3498" t="s">
        <v>490</v>
      </c>
      <c r="K3498" t="s">
        <v>392</v>
      </c>
    </row>
    <row r="3499" spans="1:11" x14ac:dyDescent="0.35">
      <c r="A3499" t="s">
        <v>489</v>
      </c>
      <c r="B3499" t="s">
        <v>84</v>
      </c>
      <c r="C3499" t="s">
        <v>330</v>
      </c>
      <c r="D3499" t="s">
        <v>78</v>
      </c>
      <c r="E3499">
        <v>2023</v>
      </c>
      <c r="F3499">
        <v>12</v>
      </c>
      <c r="G3499" t="s">
        <v>73</v>
      </c>
      <c r="H3499" t="s">
        <v>80</v>
      </c>
      <c r="I3499">
        <v>2606.1999999999998</v>
      </c>
      <c r="J3499" t="s">
        <v>490</v>
      </c>
      <c r="K3499" t="s">
        <v>392</v>
      </c>
    </row>
    <row r="3500" spans="1:11" x14ac:dyDescent="0.35">
      <c r="A3500" t="s">
        <v>489</v>
      </c>
      <c r="B3500" t="s">
        <v>84</v>
      </c>
      <c r="C3500" t="s">
        <v>330</v>
      </c>
      <c r="D3500" t="s">
        <v>78</v>
      </c>
      <c r="E3500">
        <v>2023</v>
      </c>
      <c r="F3500">
        <v>12</v>
      </c>
      <c r="G3500" t="s">
        <v>73</v>
      </c>
      <c r="H3500" t="s">
        <v>81</v>
      </c>
      <c r="I3500">
        <v>975.7</v>
      </c>
      <c r="J3500" t="s">
        <v>490</v>
      </c>
      <c r="K3500" t="s">
        <v>392</v>
      </c>
    </row>
    <row r="3501" spans="1:11" x14ac:dyDescent="0.35">
      <c r="A3501" t="s">
        <v>489</v>
      </c>
      <c r="B3501" t="s">
        <v>84</v>
      </c>
      <c r="C3501" t="s">
        <v>330</v>
      </c>
      <c r="D3501" t="s">
        <v>78</v>
      </c>
      <c r="E3501">
        <v>2023</v>
      </c>
      <c r="F3501">
        <v>32</v>
      </c>
      <c r="G3501" t="s">
        <v>82</v>
      </c>
      <c r="H3501" t="s">
        <v>80</v>
      </c>
      <c r="I3501">
        <v>141381.35</v>
      </c>
      <c r="J3501" t="s">
        <v>490</v>
      </c>
      <c r="K3501" t="s">
        <v>392</v>
      </c>
    </row>
    <row r="3502" spans="1:11" x14ac:dyDescent="0.35">
      <c r="A3502" t="s">
        <v>489</v>
      </c>
      <c r="B3502" t="s">
        <v>84</v>
      </c>
      <c r="C3502" t="s">
        <v>330</v>
      </c>
      <c r="D3502" t="s">
        <v>78</v>
      </c>
      <c r="E3502">
        <v>2023</v>
      </c>
      <c r="F3502">
        <v>32</v>
      </c>
      <c r="G3502" t="s">
        <v>82</v>
      </c>
      <c r="H3502" t="s">
        <v>81</v>
      </c>
      <c r="I3502">
        <v>63389.74</v>
      </c>
      <c r="J3502" t="s">
        <v>490</v>
      </c>
      <c r="K3502" t="s">
        <v>392</v>
      </c>
    </row>
    <row r="3503" spans="1:11" x14ac:dyDescent="0.35">
      <c r="A3503" t="s">
        <v>489</v>
      </c>
      <c r="B3503" t="s">
        <v>84</v>
      </c>
      <c r="C3503" t="s">
        <v>85</v>
      </c>
      <c r="D3503" t="s">
        <v>78</v>
      </c>
      <c r="E3503">
        <v>2023</v>
      </c>
      <c r="F3503">
        <v>11</v>
      </c>
      <c r="G3503" t="s">
        <v>79</v>
      </c>
      <c r="H3503" t="s">
        <v>80</v>
      </c>
      <c r="I3503">
        <v>37203</v>
      </c>
      <c r="J3503" t="s">
        <v>490</v>
      </c>
      <c r="K3503" t="s">
        <v>388</v>
      </c>
    </row>
    <row r="3504" spans="1:11" x14ac:dyDescent="0.35">
      <c r="A3504" t="s">
        <v>489</v>
      </c>
      <c r="B3504" t="s">
        <v>84</v>
      </c>
      <c r="C3504" t="s">
        <v>85</v>
      </c>
      <c r="D3504" t="s">
        <v>78</v>
      </c>
      <c r="E3504">
        <v>2023</v>
      </c>
      <c r="F3504">
        <v>12</v>
      </c>
      <c r="G3504" t="s">
        <v>73</v>
      </c>
      <c r="H3504" t="s">
        <v>80</v>
      </c>
      <c r="I3504">
        <v>1860.15</v>
      </c>
      <c r="J3504" t="s">
        <v>490</v>
      </c>
      <c r="K3504" t="s">
        <v>388</v>
      </c>
    </row>
    <row r="3505" spans="1:11" x14ac:dyDescent="0.35">
      <c r="A3505" t="s">
        <v>489</v>
      </c>
      <c r="B3505" t="s">
        <v>84</v>
      </c>
      <c r="C3505" t="s">
        <v>85</v>
      </c>
      <c r="D3505" t="s">
        <v>78</v>
      </c>
      <c r="E3505">
        <v>2023</v>
      </c>
      <c r="F3505">
        <v>32</v>
      </c>
      <c r="G3505" t="s">
        <v>82</v>
      </c>
      <c r="H3505" t="s">
        <v>80</v>
      </c>
      <c r="I3505">
        <v>49378.98</v>
      </c>
      <c r="J3505" t="s">
        <v>490</v>
      </c>
      <c r="K3505" t="s">
        <v>388</v>
      </c>
    </row>
    <row r="3506" spans="1:11" x14ac:dyDescent="0.35">
      <c r="A3506" t="s">
        <v>489</v>
      </c>
      <c r="B3506" t="s">
        <v>84</v>
      </c>
      <c r="C3506" t="s">
        <v>372</v>
      </c>
      <c r="D3506" t="s">
        <v>78</v>
      </c>
      <c r="E3506">
        <v>2022</v>
      </c>
      <c r="F3506">
        <v>32</v>
      </c>
      <c r="G3506" t="s">
        <v>82</v>
      </c>
      <c r="H3506" t="s">
        <v>80</v>
      </c>
      <c r="I3506">
        <v>565.14</v>
      </c>
      <c r="J3506" t="s">
        <v>490</v>
      </c>
      <c r="K3506" t="s">
        <v>401</v>
      </c>
    </row>
    <row r="3507" spans="1:11" x14ac:dyDescent="0.35">
      <c r="A3507" t="s">
        <v>489</v>
      </c>
      <c r="B3507" t="s">
        <v>84</v>
      </c>
      <c r="C3507" t="s">
        <v>372</v>
      </c>
      <c r="D3507" t="s">
        <v>78</v>
      </c>
      <c r="E3507">
        <v>2022</v>
      </c>
      <c r="F3507">
        <v>32</v>
      </c>
      <c r="G3507" t="s">
        <v>82</v>
      </c>
      <c r="H3507" t="s">
        <v>81</v>
      </c>
      <c r="I3507">
        <v>440.4</v>
      </c>
      <c r="J3507" t="s">
        <v>490</v>
      </c>
      <c r="K3507" t="s">
        <v>401</v>
      </c>
    </row>
    <row r="3508" spans="1:11" x14ac:dyDescent="0.35">
      <c r="A3508" t="s">
        <v>489</v>
      </c>
      <c r="B3508" t="s">
        <v>84</v>
      </c>
      <c r="C3508" t="s">
        <v>372</v>
      </c>
      <c r="D3508" t="s">
        <v>78</v>
      </c>
      <c r="E3508">
        <v>2023</v>
      </c>
      <c r="F3508">
        <v>32</v>
      </c>
      <c r="G3508" t="s">
        <v>82</v>
      </c>
      <c r="H3508" t="s">
        <v>80</v>
      </c>
      <c r="I3508">
        <v>15004.06</v>
      </c>
      <c r="J3508" t="s">
        <v>490</v>
      </c>
      <c r="K3508" t="s">
        <v>401</v>
      </c>
    </row>
    <row r="3509" spans="1:11" x14ac:dyDescent="0.35">
      <c r="A3509" t="s">
        <v>489</v>
      </c>
      <c r="B3509" t="s">
        <v>84</v>
      </c>
      <c r="C3509" t="s">
        <v>335</v>
      </c>
      <c r="D3509" t="s">
        <v>78</v>
      </c>
      <c r="E3509">
        <v>2022</v>
      </c>
      <c r="F3509">
        <v>32</v>
      </c>
      <c r="G3509" t="s">
        <v>82</v>
      </c>
      <c r="H3509" t="s">
        <v>80</v>
      </c>
      <c r="I3509">
        <v>821.79</v>
      </c>
      <c r="J3509" t="s">
        <v>490</v>
      </c>
      <c r="K3509" t="s">
        <v>393</v>
      </c>
    </row>
    <row r="3510" spans="1:11" x14ac:dyDescent="0.35">
      <c r="A3510" t="s">
        <v>489</v>
      </c>
      <c r="B3510" t="s">
        <v>84</v>
      </c>
      <c r="C3510" t="s">
        <v>335</v>
      </c>
      <c r="D3510" t="s">
        <v>78</v>
      </c>
      <c r="E3510">
        <v>2023</v>
      </c>
      <c r="F3510">
        <v>32</v>
      </c>
      <c r="G3510" t="s">
        <v>82</v>
      </c>
      <c r="H3510" t="s">
        <v>80</v>
      </c>
      <c r="I3510">
        <v>3635.76</v>
      </c>
      <c r="J3510" t="s">
        <v>490</v>
      </c>
      <c r="K3510" t="s">
        <v>393</v>
      </c>
    </row>
    <row r="3511" spans="1:11" x14ac:dyDescent="0.35">
      <c r="A3511" t="s">
        <v>489</v>
      </c>
      <c r="B3511" t="s">
        <v>84</v>
      </c>
      <c r="C3511" t="s">
        <v>352</v>
      </c>
      <c r="D3511" t="s">
        <v>78</v>
      </c>
      <c r="E3511">
        <v>2022</v>
      </c>
      <c r="F3511">
        <v>32</v>
      </c>
      <c r="G3511" t="s">
        <v>82</v>
      </c>
      <c r="H3511" t="s">
        <v>80</v>
      </c>
      <c r="I3511">
        <v>781.4</v>
      </c>
      <c r="J3511" t="s">
        <v>490</v>
      </c>
      <c r="K3511" t="s">
        <v>399</v>
      </c>
    </row>
    <row r="3512" spans="1:11" x14ac:dyDescent="0.35">
      <c r="A3512" t="s">
        <v>489</v>
      </c>
      <c r="B3512" t="s">
        <v>84</v>
      </c>
      <c r="C3512" t="s">
        <v>352</v>
      </c>
      <c r="D3512" t="s">
        <v>78</v>
      </c>
      <c r="E3512">
        <v>2023</v>
      </c>
      <c r="F3512">
        <v>32</v>
      </c>
      <c r="G3512" t="s">
        <v>82</v>
      </c>
      <c r="H3512" t="s">
        <v>80</v>
      </c>
      <c r="I3512">
        <v>9011.66</v>
      </c>
      <c r="J3512" t="s">
        <v>490</v>
      </c>
      <c r="K3512" t="s">
        <v>399</v>
      </c>
    </row>
    <row r="3513" spans="1:11" x14ac:dyDescent="0.35">
      <c r="A3513" t="s">
        <v>489</v>
      </c>
      <c r="B3513" t="s">
        <v>84</v>
      </c>
      <c r="C3513" t="s">
        <v>352</v>
      </c>
      <c r="D3513" t="s">
        <v>78</v>
      </c>
      <c r="E3513">
        <v>2023</v>
      </c>
      <c r="F3513">
        <v>32</v>
      </c>
      <c r="G3513" t="s">
        <v>82</v>
      </c>
      <c r="H3513" t="s">
        <v>81</v>
      </c>
      <c r="I3513">
        <v>2283.1999999999998</v>
      </c>
      <c r="J3513" t="s">
        <v>490</v>
      </c>
      <c r="K3513" t="s">
        <v>399</v>
      </c>
    </row>
    <row r="3514" spans="1:11" x14ac:dyDescent="0.35">
      <c r="A3514" t="s">
        <v>489</v>
      </c>
      <c r="B3514" t="s">
        <v>84</v>
      </c>
      <c r="C3514" t="s">
        <v>420</v>
      </c>
      <c r="D3514" t="s">
        <v>78</v>
      </c>
      <c r="E3514">
        <v>2023</v>
      </c>
      <c r="F3514">
        <v>32</v>
      </c>
      <c r="G3514" t="s">
        <v>82</v>
      </c>
      <c r="H3514" t="s">
        <v>80</v>
      </c>
      <c r="I3514">
        <v>1293.04</v>
      </c>
      <c r="J3514" t="s">
        <v>490</v>
      </c>
      <c r="K3514" t="s">
        <v>416</v>
      </c>
    </row>
    <row r="3515" spans="1:11" x14ac:dyDescent="0.35">
      <c r="A3515" t="s">
        <v>489</v>
      </c>
      <c r="B3515" t="s">
        <v>84</v>
      </c>
      <c r="C3515" t="s">
        <v>353</v>
      </c>
      <c r="D3515" t="s">
        <v>78</v>
      </c>
      <c r="E3515">
        <v>2023</v>
      </c>
      <c r="F3515">
        <v>32</v>
      </c>
      <c r="G3515" t="s">
        <v>82</v>
      </c>
      <c r="H3515" t="s">
        <v>80</v>
      </c>
      <c r="I3515">
        <v>3333.02</v>
      </c>
      <c r="J3515" t="s">
        <v>490</v>
      </c>
      <c r="K3515" t="s">
        <v>402</v>
      </c>
    </row>
    <row r="3516" spans="1:11" x14ac:dyDescent="0.35">
      <c r="A3516" t="s">
        <v>489</v>
      </c>
      <c r="B3516" t="s">
        <v>84</v>
      </c>
      <c r="C3516" t="s">
        <v>336</v>
      </c>
      <c r="D3516" t="s">
        <v>78</v>
      </c>
      <c r="E3516">
        <v>2023</v>
      </c>
      <c r="F3516">
        <v>32</v>
      </c>
      <c r="G3516" t="s">
        <v>82</v>
      </c>
      <c r="H3516" t="s">
        <v>80</v>
      </c>
      <c r="I3516">
        <v>1364.29</v>
      </c>
      <c r="J3516" t="s">
        <v>490</v>
      </c>
      <c r="K3516" t="s">
        <v>394</v>
      </c>
    </row>
    <row r="3517" spans="1:11" x14ac:dyDescent="0.35">
      <c r="A3517" t="s">
        <v>489</v>
      </c>
      <c r="B3517" t="s">
        <v>84</v>
      </c>
      <c r="C3517" t="s">
        <v>337</v>
      </c>
      <c r="D3517" t="s">
        <v>78</v>
      </c>
      <c r="E3517">
        <v>2023</v>
      </c>
      <c r="F3517">
        <v>32</v>
      </c>
      <c r="G3517" t="s">
        <v>82</v>
      </c>
      <c r="H3517" t="s">
        <v>80</v>
      </c>
      <c r="I3517">
        <v>465.42</v>
      </c>
      <c r="J3517" t="s">
        <v>490</v>
      </c>
      <c r="K3517" t="s">
        <v>395</v>
      </c>
    </row>
    <row r="3518" spans="1:11" x14ac:dyDescent="0.35">
      <c r="A3518" t="s">
        <v>489</v>
      </c>
      <c r="B3518" t="s">
        <v>84</v>
      </c>
      <c r="C3518" t="s">
        <v>421</v>
      </c>
      <c r="D3518" t="s">
        <v>78</v>
      </c>
      <c r="E3518">
        <v>2023</v>
      </c>
      <c r="F3518">
        <v>32</v>
      </c>
      <c r="G3518" t="s">
        <v>82</v>
      </c>
      <c r="H3518" t="s">
        <v>80</v>
      </c>
      <c r="I3518">
        <v>3555.07</v>
      </c>
      <c r="J3518" t="s">
        <v>490</v>
      </c>
      <c r="K3518" t="s">
        <v>414</v>
      </c>
    </row>
    <row r="3519" spans="1:11" x14ac:dyDescent="0.35">
      <c r="A3519" t="s">
        <v>489</v>
      </c>
      <c r="B3519" t="s">
        <v>84</v>
      </c>
      <c r="C3519" t="s">
        <v>331</v>
      </c>
      <c r="D3519" t="s">
        <v>78</v>
      </c>
      <c r="E3519">
        <v>2022</v>
      </c>
      <c r="F3519">
        <v>11</v>
      </c>
      <c r="G3519" t="s">
        <v>79</v>
      </c>
      <c r="H3519" t="s">
        <v>80</v>
      </c>
      <c r="I3519">
        <v>-1780</v>
      </c>
      <c r="J3519" t="s">
        <v>490</v>
      </c>
      <c r="K3519" t="s">
        <v>397</v>
      </c>
    </row>
    <row r="3520" spans="1:11" x14ac:dyDescent="0.35">
      <c r="A3520" t="s">
        <v>489</v>
      </c>
      <c r="B3520" t="s">
        <v>84</v>
      </c>
      <c r="C3520" t="s">
        <v>331</v>
      </c>
      <c r="D3520" t="s">
        <v>78</v>
      </c>
      <c r="E3520">
        <v>2022</v>
      </c>
      <c r="F3520">
        <v>11</v>
      </c>
      <c r="G3520" t="s">
        <v>79</v>
      </c>
      <c r="H3520" t="s">
        <v>81</v>
      </c>
      <c r="I3520">
        <v>-1748</v>
      </c>
      <c r="J3520" t="s">
        <v>490</v>
      </c>
      <c r="K3520" t="s">
        <v>397</v>
      </c>
    </row>
    <row r="3521" spans="1:11" x14ac:dyDescent="0.35">
      <c r="A3521" t="s">
        <v>489</v>
      </c>
      <c r="B3521" t="s">
        <v>84</v>
      </c>
      <c r="C3521" t="s">
        <v>331</v>
      </c>
      <c r="D3521" t="s">
        <v>78</v>
      </c>
      <c r="E3521">
        <v>2022</v>
      </c>
      <c r="F3521">
        <v>12</v>
      </c>
      <c r="G3521" t="s">
        <v>73</v>
      </c>
      <c r="H3521" t="s">
        <v>80</v>
      </c>
      <c r="I3521">
        <v>-178</v>
      </c>
      <c r="J3521" t="s">
        <v>490</v>
      </c>
      <c r="K3521" t="s">
        <v>397</v>
      </c>
    </row>
    <row r="3522" spans="1:11" x14ac:dyDescent="0.35">
      <c r="A3522" t="s">
        <v>489</v>
      </c>
      <c r="B3522" t="s">
        <v>84</v>
      </c>
      <c r="C3522" t="s">
        <v>331</v>
      </c>
      <c r="D3522" t="s">
        <v>78</v>
      </c>
      <c r="E3522">
        <v>2022</v>
      </c>
      <c r="F3522">
        <v>12</v>
      </c>
      <c r="G3522" t="s">
        <v>73</v>
      </c>
      <c r="H3522" t="s">
        <v>81</v>
      </c>
      <c r="I3522">
        <v>-174.8</v>
      </c>
      <c r="J3522" t="s">
        <v>490</v>
      </c>
      <c r="K3522" t="s">
        <v>397</v>
      </c>
    </row>
    <row r="3523" spans="1:11" x14ac:dyDescent="0.35">
      <c r="A3523" t="s">
        <v>489</v>
      </c>
      <c r="B3523" t="s">
        <v>84</v>
      </c>
      <c r="C3523" t="s">
        <v>331</v>
      </c>
      <c r="D3523" t="s">
        <v>78</v>
      </c>
      <c r="E3523">
        <v>2022</v>
      </c>
      <c r="F3523">
        <v>32</v>
      </c>
      <c r="G3523" t="s">
        <v>82</v>
      </c>
      <c r="H3523" t="s">
        <v>80</v>
      </c>
      <c r="I3523">
        <v>3617.4</v>
      </c>
      <c r="J3523" t="s">
        <v>490</v>
      </c>
      <c r="K3523" t="s">
        <v>397</v>
      </c>
    </row>
    <row r="3524" spans="1:11" x14ac:dyDescent="0.35">
      <c r="A3524" t="s">
        <v>489</v>
      </c>
      <c r="B3524" t="s">
        <v>84</v>
      </c>
      <c r="C3524" t="s">
        <v>331</v>
      </c>
      <c r="D3524" t="s">
        <v>78</v>
      </c>
      <c r="E3524">
        <v>2022</v>
      </c>
      <c r="F3524">
        <v>32</v>
      </c>
      <c r="G3524" t="s">
        <v>82</v>
      </c>
      <c r="H3524" t="s">
        <v>81</v>
      </c>
      <c r="I3524">
        <v>1024.1600000000001</v>
      </c>
      <c r="J3524" t="s">
        <v>490</v>
      </c>
      <c r="K3524" t="s">
        <v>397</v>
      </c>
    </row>
    <row r="3525" spans="1:11" x14ac:dyDescent="0.35">
      <c r="A3525" t="s">
        <v>489</v>
      </c>
      <c r="B3525" t="s">
        <v>84</v>
      </c>
      <c r="C3525" t="s">
        <v>331</v>
      </c>
      <c r="D3525" t="s">
        <v>78</v>
      </c>
      <c r="E3525">
        <v>2023</v>
      </c>
      <c r="F3525">
        <v>11</v>
      </c>
      <c r="G3525" t="s">
        <v>79</v>
      </c>
      <c r="H3525" t="s">
        <v>80</v>
      </c>
      <c r="I3525">
        <v>37292</v>
      </c>
      <c r="J3525" t="s">
        <v>490</v>
      </c>
      <c r="K3525" t="s">
        <v>397</v>
      </c>
    </row>
    <row r="3526" spans="1:11" x14ac:dyDescent="0.35">
      <c r="A3526" t="s">
        <v>489</v>
      </c>
      <c r="B3526" t="s">
        <v>84</v>
      </c>
      <c r="C3526" t="s">
        <v>331</v>
      </c>
      <c r="D3526" t="s">
        <v>78</v>
      </c>
      <c r="E3526">
        <v>2023</v>
      </c>
      <c r="F3526">
        <v>11</v>
      </c>
      <c r="G3526" t="s">
        <v>79</v>
      </c>
      <c r="H3526" t="s">
        <v>81</v>
      </c>
      <c r="I3526">
        <v>168</v>
      </c>
      <c r="J3526" t="s">
        <v>490</v>
      </c>
      <c r="K3526" t="s">
        <v>397</v>
      </c>
    </row>
    <row r="3527" spans="1:11" x14ac:dyDescent="0.35">
      <c r="A3527" t="s">
        <v>489</v>
      </c>
      <c r="B3527" t="s">
        <v>84</v>
      </c>
      <c r="C3527" t="s">
        <v>331</v>
      </c>
      <c r="D3527" t="s">
        <v>78</v>
      </c>
      <c r="E3527">
        <v>2023</v>
      </c>
      <c r="F3527">
        <v>12</v>
      </c>
      <c r="G3527" t="s">
        <v>73</v>
      </c>
      <c r="H3527" t="s">
        <v>80</v>
      </c>
      <c r="I3527">
        <v>3729.2</v>
      </c>
      <c r="J3527" t="s">
        <v>490</v>
      </c>
      <c r="K3527" t="s">
        <v>397</v>
      </c>
    </row>
    <row r="3528" spans="1:11" x14ac:dyDescent="0.35">
      <c r="A3528" t="s">
        <v>489</v>
      </c>
      <c r="B3528" t="s">
        <v>84</v>
      </c>
      <c r="C3528" t="s">
        <v>331</v>
      </c>
      <c r="D3528" t="s">
        <v>78</v>
      </c>
      <c r="E3528">
        <v>2023</v>
      </c>
      <c r="F3528">
        <v>12</v>
      </c>
      <c r="G3528" t="s">
        <v>73</v>
      </c>
      <c r="H3528" t="s">
        <v>81</v>
      </c>
      <c r="I3528">
        <v>16.8</v>
      </c>
      <c r="J3528" t="s">
        <v>490</v>
      </c>
      <c r="K3528" t="s">
        <v>397</v>
      </c>
    </row>
    <row r="3529" spans="1:11" x14ac:dyDescent="0.35">
      <c r="A3529" t="s">
        <v>489</v>
      </c>
      <c r="B3529" t="s">
        <v>84</v>
      </c>
      <c r="C3529" t="s">
        <v>331</v>
      </c>
      <c r="D3529" t="s">
        <v>78</v>
      </c>
      <c r="E3529">
        <v>2023</v>
      </c>
      <c r="F3529">
        <v>32</v>
      </c>
      <c r="G3529" t="s">
        <v>82</v>
      </c>
      <c r="H3529" t="s">
        <v>80</v>
      </c>
      <c r="I3529">
        <v>121163.63</v>
      </c>
      <c r="J3529" t="s">
        <v>490</v>
      </c>
      <c r="K3529" t="s">
        <v>397</v>
      </c>
    </row>
    <row r="3530" spans="1:11" x14ac:dyDescent="0.35">
      <c r="A3530" t="s">
        <v>489</v>
      </c>
      <c r="B3530" t="s">
        <v>84</v>
      </c>
      <c r="C3530" t="s">
        <v>331</v>
      </c>
      <c r="D3530" t="s">
        <v>78</v>
      </c>
      <c r="E3530">
        <v>2023</v>
      </c>
      <c r="F3530">
        <v>32</v>
      </c>
      <c r="G3530" t="s">
        <v>82</v>
      </c>
      <c r="H3530" t="s">
        <v>81</v>
      </c>
      <c r="I3530">
        <v>23285.11</v>
      </c>
      <c r="J3530" t="s">
        <v>490</v>
      </c>
      <c r="K3530" t="s">
        <v>397</v>
      </c>
    </row>
    <row r="3531" spans="1:11" x14ac:dyDescent="0.35">
      <c r="A3531" t="s">
        <v>489</v>
      </c>
      <c r="B3531" t="s">
        <v>84</v>
      </c>
      <c r="C3531" t="s">
        <v>339</v>
      </c>
      <c r="D3531" t="s">
        <v>78</v>
      </c>
      <c r="E3531">
        <v>2022</v>
      </c>
      <c r="F3531">
        <v>32</v>
      </c>
      <c r="G3531" t="s">
        <v>82</v>
      </c>
      <c r="H3531" t="s">
        <v>80</v>
      </c>
      <c r="I3531">
        <v>220.6</v>
      </c>
      <c r="J3531" t="s">
        <v>490</v>
      </c>
      <c r="K3531" t="s">
        <v>398</v>
      </c>
    </row>
    <row r="3532" spans="1:11" x14ac:dyDescent="0.35">
      <c r="A3532" t="s">
        <v>489</v>
      </c>
      <c r="B3532" t="s">
        <v>84</v>
      </c>
      <c r="C3532" t="s">
        <v>339</v>
      </c>
      <c r="D3532" t="s">
        <v>78</v>
      </c>
      <c r="E3532">
        <v>2022</v>
      </c>
      <c r="F3532">
        <v>32</v>
      </c>
      <c r="G3532" t="s">
        <v>82</v>
      </c>
      <c r="H3532" t="s">
        <v>81</v>
      </c>
      <c r="I3532">
        <v>299.8</v>
      </c>
      <c r="J3532" t="s">
        <v>490</v>
      </c>
      <c r="K3532" t="s">
        <v>398</v>
      </c>
    </row>
    <row r="3533" spans="1:11" x14ac:dyDescent="0.35">
      <c r="A3533" t="s">
        <v>489</v>
      </c>
      <c r="B3533" t="s">
        <v>84</v>
      </c>
      <c r="C3533" t="s">
        <v>339</v>
      </c>
      <c r="D3533" t="s">
        <v>78</v>
      </c>
      <c r="E3533">
        <v>2023</v>
      </c>
      <c r="F3533">
        <v>11</v>
      </c>
      <c r="G3533" t="s">
        <v>79</v>
      </c>
      <c r="H3533" t="s">
        <v>80</v>
      </c>
      <c r="I3533">
        <v>925</v>
      </c>
      <c r="J3533" t="s">
        <v>490</v>
      </c>
      <c r="K3533" t="s">
        <v>398</v>
      </c>
    </row>
    <row r="3534" spans="1:11" x14ac:dyDescent="0.35">
      <c r="A3534" t="s">
        <v>489</v>
      </c>
      <c r="B3534" t="s">
        <v>84</v>
      </c>
      <c r="C3534" t="s">
        <v>339</v>
      </c>
      <c r="D3534" t="s">
        <v>78</v>
      </c>
      <c r="E3534">
        <v>2023</v>
      </c>
      <c r="F3534">
        <v>11</v>
      </c>
      <c r="G3534" t="s">
        <v>79</v>
      </c>
      <c r="H3534" t="s">
        <v>81</v>
      </c>
      <c r="I3534">
        <v>9076</v>
      </c>
      <c r="J3534" t="s">
        <v>490</v>
      </c>
      <c r="K3534" t="s">
        <v>398</v>
      </c>
    </row>
    <row r="3535" spans="1:11" x14ac:dyDescent="0.35">
      <c r="A3535" t="s">
        <v>489</v>
      </c>
      <c r="B3535" t="s">
        <v>84</v>
      </c>
      <c r="C3535" t="s">
        <v>339</v>
      </c>
      <c r="D3535" t="s">
        <v>78</v>
      </c>
      <c r="E3535">
        <v>2023</v>
      </c>
      <c r="F3535">
        <v>12</v>
      </c>
      <c r="G3535" t="s">
        <v>73</v>
      </c>
      <c r="H3535" t="s">
        <v>80</v>
      </c>
      <c r="I3535">
        <v>92.5</v>
      </c>
      <c r="J3535" t="s">
        <v>490</v>
      </c>
      <c r="K3535" t="s">
        <v>398</v>
      </c>
    </row>
    <row r="3536" spans="1:11" x14ac:dyDescent="0.35">
      <c r="A3536" t="s">
        <v>489</v>
      </c>
      <c r="B3536" t="s">
        <v>84</v>
      </c>
      <c r="C3536" t="s">
        <v>339</v>
      </c>
      <c r="D3536" t="s">
        <v>78</v>
      </c>
      <c r="E3536">
        <v>2023</v>
      </c>
      <c r="F3536">
        <v>12</v>
      </c>
      <c r="G3536" t="s">
        <v>73</v>
      </c>
      <c r="H3536" t="s">
        <v>81</v>
      </c>
      <c r="I3536">
        <v>907.6</v>
      </c>
      <c r="J3536" t="s">
        <v>490</v>
      </c>
      <c r="K3536" t="s">
        <v>398</v>
      </c>
    </row>
    <row r="3537" spans="1:11" x14ac:dyDescent="0.35">
      <c r="A3537" t="s">
        <v>489</v>
      </c>
      <c r="B3537" t="s">
        <v>84</v>
      </c>
      <c r="C3537" t="s">
        <v>339</v>
      </c>
      <c r="D3537" t="s">
        <v>78</v>
      </c>
      <c r="E3537">
        <v>2023</v>
      </c>
      <c r="F3537">
        <v>32</v>
      </c>
      <c r="G3537" t="s">
        <v>82</v>
      </c>
      <c r="H3537" t="s">
        <v>80</v>
      </c>
      <c r="I3537">
        <v>10240.74</v>
      </c>
      <c r="J3537" t="s">
        <v>490</v>
      </c>
      <c r="K3537" t="s">
        <v>398</v>
      </c>
    </row>
    <row r="3538" spans="1:11" x14ac:dyDescent="0.35">
      <c r="A3538" t="s">
        <v>489</v>
      </c>
      <c r="B3538" t="s">
        <v>84</v>
      </c>
      <c r="C3538" t="s">
        <v>339</v>
      </c>
      <c r="D3538" t="s">
        <v>78</v>
      </c>
      <c r="E3538">
        <v>2023</v>
      </c>
      <c r="F3538">
        <v>32</v>
      </c>
      <c r="G3538" t="s">
        <v>82</v>
      </c>
      <c r="H3538" t="s">
        <v>81</v>
      </c>
      <c r="I3538">
        <v>14295.56</v>
      </c>
      <c r="J3538" t="s">
        <v>490</v>
      </c>
      <c r="K3538" t="s">
        <v>398</v>
      </c>
    </row>
    <row r="3539" spans="1:11" x14ac:dyDescent="0.35">
      <c r="A3539" t="s">
        <v>556</v>
      </c>
      <c r="B3539" t="s">
        <v>304</v>
      </c>
      <c r="C3539" t="s">
        <v>87</v>
      </c>
      <c r="D3539" t="s">
        <v>78</v>
      </c>
      <c r="E3539">
        <v>2022</v>
      </c>
      <c r="F3539">
        <v>11</v>
      </c>
      <c r="G3539" t="s">
        <v>79</v>
      </c>
      <c r="H3539" t="s">
        <v>80</v>
      </c>
      <c r="I3539">
        <v>-7118</v>
      </c>
      <c r="J3539" t="s">
        <v>557</v>
      </c>
      <c r="K3539" t="s">
        <v>387</v>
      </c>
    </row>
    <row r="3540" spans="1:11" x14ac:dyDescent="0.35">
      <c r="A3540" t="s">
        <v>556</v>
      </c>
      <c r="B3540" t="s">
        <v>304</v>
      </c>
      <c r="C3540" t="s">
        <v>87</v>
      </c>
      <c r="D3540" t="s">
        <v>78</v>
      </c>
      <c r="E3540">
        <v>2022</v>
      </c>
      <c r="F3540">
        <v>12</v>
      </c>
      <c r="G3540" t="s">
        <v>73</v>
      </c>
      <c r="H3540" t="s">
        <v>80</v>
      </c>
      <c r="I3540">
        <v>-711.8</v>
      </c>
      <c r="J3540" t="s">
        <v>557</v>
      </c>
      <c r="K3540" t="s">
        <v>387</v>
      </c>
    </row>
    <row r="3541" spans="1:11" x14ac:dyDescent="0.35">
      <c r="A3541" t="s">
        <v>556</v>
      </c>
      <c r="B3541" t="s">
        <v>304</v>
      </c>
      <c r="C3541" t="s">
        <v>87</v>
      </c>
      <c r="D3541" t="s">
        <v>78</v>
      </c>
      <c r="E3541">
        <v>2022</v>
      </c>
      <c r="F3541">
        <v>32</v>
      </c>
      <c r="G3541" t="s">
        <v>82</v>
      </c>
      <c r="H3541" t="s">
        <v>80</v>
      </c>
      <c r="I3541">
        <v>76373</v>
      </c>
      <c r="J3541" t="s">
        <v>557</v>
      </c>
      <c r="K3541" t="s">
        <v>387</v>
      </c>
    </row>
    <row r="3542" spans="1:11" x14ac:dyDescent="0.35">
      <c r="A3542" t="s">
        <v>556</v>
      </c>
      <c r="B3542" t="s">
        <v>304</v>
      </c>
      <c r="C3542" t="s">
        <v>87</v>
      </c>
      <c r="D3542" t="s">
        <v>78</v>
      </c>
      <c r="E3542">
        <v>2023</v>
      </c>
      <c r="F3542">
        <v>11</v>
      </c>
      <c r="G3542" t="s">
        <v>79</v>
      </c>
      <c r="H3542" t="s">
        <v>80</v>
      </c>
      <c r="I3542">
        <v>1530852</v>
      </c>
      <c r="J3542" t="s">
        <v>557</v>
      </c>
      <c r="K3542" t="s">
        <v>387</v>
      </c>
    </row>
    <row r="3543" spans="1:11" x14ac:dyDescent="0.35">
      <c r="A3543" t="s">
        <v>556</v>
      </c>
      <c r="B3543" t="s">
        <v>304</v>
      </c>
      <c r="C3543" t="s">
        <v>87</v>
      </c>
      <c r="D3543" t="s">
        <v>78</v>
      </c>
      <c r="E3543">
        <v>2023</v>
      </c>
      <c r="F3543">
        <v>11</v>
      </c>
      <c r="G3543" t="s">
        <v>79</v>
      </c>
      <c r="H3543" t="s">
        <v>81</v>
      </c>
      <c r="I3543">
        <v>65477</v>
      </c>
      <c r="J3543" t="s">
        <v>557</v>
      </c>
      <c r="K3543" t="s">
        <v>387</v>
      </c>
    </row>
    <row r="3544" spans="1:11" x14ac:dyDescent="0.35">
      <c r="A3544" t="s">
        <v>556</v>
      </c>
      <c r="B3544" t="s">
        <v>304</v>
      </c>
      <c r="C3544" t="s">
        <v>87</v>
      </c>
      <c r="D3544" t="s">
        <v>78</v>
      </c>
      <c r="E3544">
        <v>2023</v>
      </c>
      <c r="F3544">
        <v>12</v>
      </c>
      <c r="G3544" t="s">
        <v>73</v>
      </c>
      <c r="H3544" t="s">
        <v>80</v>
      </c>
      <c r="I3544">
        <v>153085.20000000001</v>
      </c>
      <c r="J3544" t="s">
        <v>557</v>
      </c>
      <c r="K3544" t="s">
        <v>387</v>
      </c>
    </row>
    <row r="3545" spans="1:11" x14ac:dyDescent="0.35">
      <c r="A3545" t="s">
        <v>556</v>
      </c>
      <c r="B3545" t="s">
        <v>304</v>
      </c>
      <c r="C3545" t="s">
        <v>87</v>
      </c>
      <c r="D3545" t="s">
        <v>78</v>
      </c>
      <c r="E3545">
        <v>2023</v>
      </c>
      <c r="F3545">
        <v>12</v>
      </c>
      <c r="G3545" t="s">
        <v>73</v>
      </c>
      <c r="H3545" t="s">
        <v>81</v>
      </c>
      <c r="I3545">
        <v>6547.7</v>
      </c>
      <c r="J3545" t="s">
        <v>557</v>
      </c>
      <c r="K3545" t="s">
        <v>387</v>
      </c>
    </row>
    <row r="3546" spans="1:11" x14ac:dyDescent="0.35">
      <c r="A3546" t="s">
        <v>556</v>
      </c>
      <c r="B3546" t="s">
        <v>304</v>
      </c>
      <c r="C3546" t="s">
        <v>87</v>
      </c>
      <c r="D3546" t="s">
        <v>78</v>
      </c>
      <c r="E3546">
        <v>2023</v>
      </c>
      <c r="F3546">
        <v>32</v>
      </c>
      <c r="G3546" t="s">
        <v>82</v>
      </c>
      <c r="H3546" t="s">
        <v>80</v>
      </c>
      <c r="I3546">
        <v>6752229</v>
      </c>
      <c r="J3546" t="s">
        <v>557</v>
      </c>
      <c r="K3546" t="s">
        <v>387</v>
      </c>
    </row>
    <row r="3547" spans="1:11" x14ac:dyDescent="0.35">
      <c r="A3547" t="s">
        <v>556</v>
      </c>
      <c r="B3547" t="s">
        <v>304</v>
      </c>
      <c r="C3547" t="s">
        <v>87</v>
      </c>
      <c r="D3547" t="s">
        <v>78</v>
      </c>
      <c r="E3547">
        <v>2023</v>
      </c>
      <c r="F3547">
        <v>32</v>
      </c>
      <c r="G3547" t="s">
        <v>82</v>
      </c>
      <c r="H3547" t="s">
        <v>81</v>
      </c>
      <c r="I3547">
        <v>158588</v>
      </c>
      <c r="J3547" t="s">
        <v>557</v>
      </c>
      <c r="K3547" t="s">
        <v>387</v>
      </c>
    </row>
    <row r="3548" spans="1:11" x14ac:dyDescent="0.35">
      <c r="A3548" t="s">
        <v>556</v>
      </c>
      <c r="B3548" t="s">
        <v>84</v>
      </c>
      <c r="C3548" t="s">
        <v>411</v>
      </c>
      <c r="D3548" t="s">
        <v>78</v>
      </c>
      <c r="E3548">
        <v>2023</v>
      </c>
      <c r="F3548">
        <v>11</v>
      </c>
      <c r="G3548" t="s">
        <v>79</v>
      </c>
      <c r="H3548" t="s">
        <v>80</v>
      </c>
      <c r="I3548">
        <v>3558</v>
      </c>
      <c r="J3548" t="s">
        <v>557</v>
      </c>
      <c r="K3548" t="s">
        <v>412</v>
      </c>
    </row>
    <row r="3549" spans="1:11" x14ac:dyDescent="0.35">
      <c r="A3549" t="s">
        <v>556</v>
      </c>
      <c r="B3549" t="s">
        <v>84</v>
      </c>
      <c r="C3549" t="s">
        <v>411</v>
      </c>
      <c r="D3549" t="s">
        <v>78</v>
      </c>
      <c r="E3549">
        <v>2023</v>
      </c>
      <c r="F3549">
        <v>12</v>
      </c>
      <c r="G3549" t="s">
        <v>73</v>
      </c>
      <c r="H3549" t="s">
        <v>80</v>
      </c>
      <c r="I3549">
        <v>355.8</v>
      </c>
      <c r="J3549" t="s">
        <v>557</v>
      </c>
      <c r="K3549" t="s">
        <v>412</v>
      </c>
    </row>
    <row r="3550" spans="1:11" x14ac:dyDescent="0.35">
      <c r="A3550" t="s">
        <v>556</v>
      </c>
      <c r="B3550" t="s">
        <v>84</v>
      </c>
      <c r="C3550" t="s">
        <v>411</v>
      </c>
      <c r="D3550" t="s">
        <v>78</v>
      </c>
      <c r="E3550">
        <v>2023</v>
      </c>
      <c r="F3550">
        <v>32</v>
      </c>
      <c r="G3550" t="s">
        <v>82</v>
      </c>
      <c r="H3550" t="s">
        <v>80</v>
      </c>
      <c r="I3550">
        <v>6309.43</v>
      </c>
      <c r="J3550" t="s">
        <v>557</v>
      </c>
      <c r="K3550" t="s">
        <v>412</v>
      </c>
    </row>
    <row r="3551" spans="1:11" x14ac:dyDescent="0.35">
      <c r="A3551" t="s">
        <v>556</v>
      </c>
      <c r="B3551" t="s">
        <v>84</v>
      </c>
      <c r="C3551" t="s">
        <v>351</v>
      </c>
      <c r="D3551" t="s">
        <v>78</v>
      </c>
      <c r="E3551">
        <v>2023</v>
      </c>
      <c r="F3551">
        <v>32</v>
      </c>
      <c r="G3551" t="s">
        <v>82</v>
      </c>
      <c r="H3551" t="s">
        <v>80</v>
      </c>
      <c r="I3551">
        <v>2883.21</v>
      </c>
      <c r="J3551" t="s">
        <v>557</v>
      </c>
      <c r="K3551" t="s">
        <v>403</v>
      </c>
    </row>
    <row r="3552" spans="1:11" x14ac:dyDescent="0.35">
      <c r="A3552" t="s">
        <v>556</v>
      </c>
      <c r="B3552" t="s">
        <v>84</v>
      </c>
      <c r="C3552" t="s">
        <v>384</v>
      </c>
      <c r="D3552" t="s">
        <v>78</v>
      </c>
      <c r="E3552">
        <v>2022</v>
      </c>
      <c r="F3552">
        <v>11</v>
      </c>
      <c r="G3552" t="s">
        <v>79</v>
      </c>
      <c r="H3552" t="s">
        <v>80</v>
      </c>
      <c r="I3552">
        <v>-163</v>
      </c>
      <c r="J3552" t="s">
        <v>557</v>
      </c>
      <c r="K3552" t="s">
        <v>413</v>
      </c>
    </row>
    <row r="3553" spans="1:11" x14ac:dyDescent="0.35">
      <c r="A3553" t="s">
        <v>556</v>
      </c>
      <c r="B3553" t="s">
        <v>84</v>
      </c>
      <c r="C3553" t="s">
        <v>384</v>
      </c>
      <c r="D3553" t="s">
        <v>78</v>
      </c>
      <c r="E3553">
        <v>2022</v>
      </c>
      <c r="F3553">
        <v>12</v>
      </c>
      <c r="G3553" t="s">
        <v>73</v>
      </c>
      <c r="H3553" t="s">
        <v>80</v>
      </c>
      <c r="I3553">
        <v>0</v>
      </c>
      <c r="J3553" t="s">
        <v>557</v>
      </c>
      <c r="K3553" t="s">
        <v>413</v>
      </c>
    </row>
    <row r="3554" spans="1:11" x14ac:dyDescent="0.35">
      <c r="A3554" t="s">
        <v>556</v>
      </c>
      <c r="B3554" t="s">
        <v>84</v>
      </c>
      <c r="C3554" t="s">
        <v>384</v>
      </c>
      <c r="D3554" t="s">
        <v>78</v>
      </c>
      <c r="E3554">
        <v>2022</v>
      </c>
      <c r="F3554">
        <v>32</v>
      </c>
      <c r="G3554" t="s">
        <v>82</v>
      </c>
      <c r="H3554" t="s">
        <v>80</v>
      </c>
      <c r="I3554">
        <v>2294.9699999999998</v>
      </c>
      <c r="J3554" t="s">
        <v>557</v>
      </c>
      <c r="K3554" t="s">
        <v>404</v>
      </c>
    </row>
    <row r="3555" spans="1:11" x14ac:dyDescent="0.35">
      <c r="A3555" t="s">
        <v>556</v>
      </c>
      <c r="B3555" t="s">
        <v>84</v>
      </c>
      <c r="C3555" t="s">
        <v>384</v>
      </c>
      <c r="D3555" t="s">
        <v>78</v>
      </c>
      <c r="E3555">
        <v>2022</v>
      </c>
      <c r="F3555">
        <v>32</v>
      </c>
      <c r="G3555" t="s">
        <v>82</v>
      </c>
      <c r="H3555" t="s">
        <v>80</v>
      </c>
      <c r="I3555">
        <v>8407.5300000000007</v>
      </c>
      <c r="J3555" t="s">
        <v>557</v>
      </c>
      <c r="K3555" t="s">
        <v>413</v>
      </c>
    </row>
    <row r="3556" spans="1:11" x14ac:dyDescent="0.35">
      <c r="A3556" t="s">
        <v>556</v>
      </c>
      <c r="B3556" t="s">
        <v>84</v>
      </c>
      <c r="C3556" t="s">
        <v>384</v>
      </c>
      <c r="D3556" t="s">
        <v>78</v>
      </c>
      <c r="E3556">
        <v>2023</v>
      </c>
      <c r="F3556">
        <v>11</v>
      </c>
      <c r="G3556" t="s">
        <v>79</v>
      </c>
      <c r="H3556" t="s">
        <v>80</v>
      </c>
      <c r="I3556">
        <v>155649</v>
      </c>
      <c r="J3556" t="s">
        <v>557</v>
      </c>
      <c r="K3556" t="s">
        <v>404</v>
      </c>
    </row>
    <row r="3557" spans="1:11" x14ac:dyDescent="0.35">
      <c r="A3557" t="s">
        <v>556</v>
      </c>
      <c r="B3557" t="s">
        <v>84</v>
      </c>
      <c r="C3557" t="s">
        <v>384</v>
      </c>
      <c r="D3557" t="s">
        <v>78</v>
      </c>
      <c r="E3557">
        <v>2023</v>
      </c>
      <c r="F3557">
        <v>11</v>
      </c>
      <c r="G3557" t="s">
        <v>79</v>
      </c>
      <c r="H3557" t="s">
        <v>80</v>
      </c>
      <c r="I3557">
        <v>191472</v>
      </c>
      <c r="J3557" t="s">
        <v>557</v>
      </c>
      <c r="K3557" t="s">
        <v>413</v>
      </c>
    </row>
    <row r="3558" spans="1:11" x14ac:dyDescent="0.35">
      <c r="A3558" t="s">
        <v>556</v>
      </c>
      <c r="B3558" t="s">
        <v>84</v>
      </c>
      <c r="C3558" t="s">
        <v>384</v>
      </c>
      <c r="D3558" t="s">
        <v>78</v>
      </c>
      <c r="E3558">
        <v>2023</v>
      </c>
      <c r="F3558">
        <v>12</v>
      </c>
      <c r="G3558" t="s">
        <v>73</v>
      </c>
      <c r="H3558" t="s">
        <v>80</v>
      </c>
      <c r="I3558">
        <v>18887.36</v>
      </c>
      <c r="J3558" t="s">
        <v>557</v>
      </c>
      <c r="K3558" t="s">
        <v>404</v>
      </c>
    </row>
    <row r="3559" spans="1:11" x14ac:dyDescent="0.35">
      <c r="A3559" t="s">
        <v>556</v>
      </c>
      <c r="B3559" t="s">
        <v>84</v>
      </c>
      <c r="C3559" t="s">
        <v>384</v>
      </c>
      <c r="D3559" t="s">
        <v>78</v>
      </c>
      <c r="E3559">
        <v>2023</v>
      </c>
      <c r="F3559">
        <v>12</v>
      </c>
      <c r="G3559" t="s">
        <v>73</v>
      </c>
      <c r="H3559" t="s">
        <v>80</v>
      </c>
      <c r="I3559">
        <v>29633.48</v>
      </c>
      <c r="J3559" t="s">
        <v>557</v>
      </c>
      <c r="K3559" t="s">
        <v>413</v>
      </c>
    </row>
    <row r="3560" spans="1:11" x14ac:dyDescent="0.35">
      <c r="A3560" t="s">
        <v>556</v>
      </c>
      <c r="B3560" t="s">
        <v>84</v>
      </c>
      <c r="C3560" t="s">
        <v>384</v>
      </c>
      <c r="D3560" t="s">
        <v>78</v>
      </c>
      <c r="E3560">
        <v>2023</v>
      </c>
      <c r="F3560">
        <v>32</v>
      </c>
      <c r="G3560" t="s">
        <v>82</v>
      </c>
      <c r="H3560" t="s">
        <v>80</v>
      </c>
      <c r="I3560">
        <v>549298.19999999995</v>
      </c>
      <c r="J3560" t="s">
        <v>557</v>
      </c>
      <c r="K3560" t="s">
        <v>404</v>
      </c>
    </row>
    <row r="3561" spans="1:11" x14ac:dyDescent="0.35">
      <c r="A3561" t="s">
        <v>556</v>
      </c>
      <c r="B3561" t="s">
        <v>84</v>
      </c>
      <c r="C3561" t="s">
        <v>384</v>
      </c>
      <c r="D3561" t="s">
        <v>78</v>
      </c>
      <c r="E3561">
        <v>2023</v>
      </c>
      <c r="F3561">
        <v>32</v>
      </c>
      <c r="G3561" t="s">
        <v>82</v>
      </c>
      <c r="H3561" t="s">
        <v>80</v>
      </c>
      <c r="I3561">
        <v>943623.4</v>
      </c>
      <c r="J3561" t="s">
        <v>557</v>
      </c>
      <c r="K3561" t="s">
        <v>413</v>
      </c>
    </row>
    <row r="3562" spans="1:11" x14ac:dyDescent="0.35">
      <c r="A3562" t="s">
        <v>556</v>
      </c>
      <c r="B3562" t="s">
        <v>84</v>
      </c>
      <c r="C3562" t="s">
        <v>327</v>
      </c>
      <c r="D3562" t="s">
        <v>78</v>
      </c>
      <c r="E3562">
        <v>2023</v>
      </c>
      <c r="F3562">
        <v>11</v>
      </c>
      <c r="G3562" t="s">
        <v>79</v>
      </c>
      <c r="H3562" t="s">
        <v>80</v>
      </c>
      <c r="I3562">
        <v>7006</v>
      </c>
      <c r="J3562" t="s">
        <v>557</v>
      </c>
      <c r="K3562" t="s">
        <v>389</v>
      </c>
    </row>
    <row r="3563" spans="1:11" x14ac:dyDescent="0.35">
      <c r="A3563" t="s">
        <v>556</v>
      </c>
      <c r="B3563" t="s">
        <v>84</v>
      </c>
      <c r="C3563" t="s">
        <v>327</v>
      </c>
      <c r="D3563" t="s">
        <v>78</v>
      </c>
      <c r="E3563">
        <v>2023</v>
      </c>
      <c r="F3563">
        <v>11</v>
      </c>
      <c r="G3563" t="s">
        <v>79</v>
      </c>
      <c r="H3563" t="s">
        <v>81</v>
      </c>
      <c r="I3563">
        <v>7656</v>
      </c>
      <c r="J3563" t="s">
        <v>557</v>
      </c>
      <c r="K3563" t="s">
        <v>389</v>
      </c>
    </row>
    <row r="3564" spans="1:11" x14ac:dyDescent="0.35">
      <c r="A3564" t="s">
        <v>556</v>
      </c>
      <c r="B3564" t="s">
        <v>84</v>
      </c>
      <c r="C3564" t="s">
        <v>327</v>
      </c>
      <c r="D3564" t="s">
        <v>78</v>
      </c>
      <c r="E3564">
        <v>2023</v>
      </c>
      <c r="F3564">
        <v>12</v>
      </c>
      <c r="G3564" t="s">
        <v>73</v>
      </c>
      <c r="H3564" t="s">
        <v>80</v>
      </c>
      <c r="I3564">
        <v>560.48</v>
      </c>
      <c r="J3564" t="s">
        <v>557</v>
      </c>
      <c r="K3564" t="s">
        <v>389</v>
      </c>
    </row>
    <row r="3565" spans="1:11" x14ac:dyDescent="0.35">
      <c r="A3565" t="s">
        <v>556</v>
      </c>
      <c r="B3565" t="s">
        <v>84</v>
      </c>
      <c r="C3565" t="s">
        <v>327</v>
      </c>
      <c r="D3565" t="s">
        <v>78</v>
      </c>
      <c r="E3565">
        <v>2023</v>
      </c>
      <c r="F3565">
        <v>12</v>
      </c>
      <c r="G3565" t="s">
        <v>73</v>
      </c>
      <c r="H3565" t="s">
        <v>81</v>
      </c>
      <c r="I3565">
        <v>612.48</v>
      </c>
      <c r="J3565" t="s">
        <v>557</v>
      </c>
      <c r="K3565" t="s">
        <v>389</v>
      </c>
    </row>
    <row r="3566" spans="1:11" x14ac:dyDescent="0.35">
      <c r="A3566" t="s">
        <v>556</v>
      </c>
      <c r="B3566" t="s">
        <v>84</v>
      </c>
      <c r="C3566" t="s">
        <v>327</v>
      </c>
      <c r="D3566" t="s">
        <v>78</v>
      </c>
      <c r="E3566">
        <v>2023</v>
      </c>
      <c r="F3566">
        <v>32</v>
      </c>
      <c r="G3566" t="s">
        <v>82</v>
      </c>
      <c r="H3566" t="s">
        <v>80</v>
      </c>
      <c r="I3566">
        <v>14941.76</v>
      </c>
      <c r="J3566" t="s">
        <v>557</v>
      </c>
      <c r="K3566" t="s">
        <v>389</v>
      </c>
    </row>
    <row r="3567" spans="1:11" x14ac:dyDescent="0.35">
      <c r="A3567" t="s">
        <v>556</v>
      </c>
      <c r="B3567" t="s">
        <v>84</v>
      </c>
      <c r="C3567" t="s">
        <v>327</v>
      </c>
      <c r="D3567" t="s">
        <v>78</v>
      </c>
      <c r="E3567">
        <v>2023</v>
      </c>
      <c r="F3567">
        <v>32</v>
      </c>
      <c r="G3567" t="s">
        <v>82</v>
      </c>
      <c r="H3567" t="s">
        <v>81</v>
      </c>
      <c r="I3567">
        <v>6816.99</v>
      </c>
      <c r="J3567" t="s">
        <v>557</v>
      </c>
      <c r="K3567" t="s">
        <v>389</v>
      </c>
    </row>
    <row r="3568" spans="1:11" x14ac:dyDescent="0.35">
      <c r="A3568" t="s">
        <v>556</v>
      </c>
      <c r="B3568" t="s">
        <v>84</v>
      </c>
      <c r="C3568" t="s">
        <v>329</v>
      </c>
      <c r="D3568" t="s">
        <v>78</v>
      </c>
      <c r="E3568">
        <v>2022</v>
      </c>
      <c r="F3568">
        <v>32</v>
      </c>
      <c r="G3568" t="s">
        <v>82</v>
      </c>
      <c r="H3568" t="s">
        <v>80</v>
      </c>
      <c r="I3568">
        <v>614.34</v>
      </c>
      <c r="J3568" t="s">
        <v>557</v>
      </c>
      <c r="K3568" t="s">
        <v>390</v>
      </c>
    </row>
    <row r="3569" spans="1:11" x14ac:dyDescent="0.35">
      <c r="A3569" t="s">
        <v>556</v>
      </c>
      <c r="B3569" t="s">
        <v>84</v>
      </c>
      <c r="C3569" t="s">
        <v>329</v>
      </c>
      <c r="D3569" t="s">
        <v>78</v>
      </c>
      <c r="E3569">
        <v>2023</v>
      </c>
      <c r="F3569">
        <v>11</v>
      </c>
      <c r="G3569" t="s">
        <v>79</v>
      </c>
      <c r="H3569" t="s">
        <v>80</v>
      </c>
      <c r="I3569">
        <v>7433</v>
      </c>
      <c r="J3569" t="s">
        <v>557</v>
      </c>
      <c r="K3569" t="s">
        <v>390</v>
      </c>
    </row>
    <row r="3570" spans="1:11" x14ac:dyDescent="0.35">
      <c r="A3570" t="s">
        <v>556</v>
      </c>
      <c r="B3570" t="s">
        <v>84</v>
      </c>
      <c r="C3570" t="s">
        <v>329</v>
      </c>
      <c r="D3570" t="s">
        <v>78</v>
      </c>
      <c r="E3570">
        <v>2023</v>
      </c>
      <c r="F3570">
        <v>12</v>
      </c>
      <c r="G3570" t="s">
        <v>73</v>
      </c>
      <c r="H3570" t="s">
        <v>80</v>
      </c>
      <c r="I3570">
        <v>743.3</v>
      </c>
      <c r="J3570" t="s">
        <v>557</v>
      </c>
      <c r="K3570" t="s">
        <v>390</v>
      </c>
    </row>
    <row r="3571" spans="1:11" x14ac:dyDescent="0.35">
      <c r="A3571" t="s">
        <v>556</v>
      </c>
      <c r="B3571" t="s">
        <v>84</v>
      </c>
      <c r="C3571" t="s">
        <v>329</v>
      </c>
      <c r="D3571" t="s">
        <v>78</v>
      </c>
      <c r="E3571">
        <v>2023</v>
      </c>
      <c r="F3571">
        <v>12</v>
      </c>
      <c r="G3571" t="s">
        <v>73</v>
      </c>
      <c r="H3571" t="s">
        <v>81</v>
      </c>
      <c r="I3571">
        <v>-65.599999999999994</v>
      </c>
      <c r="J3571" t="s">
        <v>557</v>
      </c>
      <c r="K3571" t="s">
        <v>390</v>
      </c>
    </row>
    <row r="3572" spans="1:11" x14ac:dyDescent="0.35">
      <c r="A3572" t="s">
        <v>556</v>
      </c>
      <c r="B3572" t="s">
        <v>84</v>
      </c>
      <c r="C3572" t="s">
        <v>329</v>
      </c>
      <c r="D3572" t="s">
        <v>78</v>
      </c>
      <c r="E3572">
        <v>2023</v>
      </c>
      <c r="F3572">
        <v>32</v>
      </c>
      <c r="G3572" t="s">
        <v>82</v>
      </c>
      <c r="H3572" t="s">
        <v>80</v>
      </c>
      <c r="I3572">
        <v>24478.37</v>
      </c>
      <c r="J3572" t="s">
        <v>557</v>
      </c>
      <c r="K3572" t="s">
        <v>390</v>
      </c>
    </row>
    <row r="3573" spans="1:11" x14ac:dyDescent="0.35">
      <c r="A3573" t="s">
        <v>556</v>
      </c>
      <c r="B3573" t="s">
        <v>84</v>
      </c>
      <c r="C3573" t="s">
        <v>329</v>
      </c>
      <c r="D3573" t="s">
        <v>78</v>
      </c>
      <c r="E3573">
        <v>2023</v>
      </c>
      <c r="F3573">
        <v>32</v>
      </c>
      <c r="G3573" t="s">
        <v>82</v>
      </c>
      <c r="H3573" t="s">
        <v>81</v>
      </c>
      <c r="I3573">
        <v>13246.89</v>
      </c>
      <c r="J3573" t="s">
        <v>557</v>
      </c>
      <c r="K3573" t="s">
        <v>390</v>
      </c>
    </row>
    <row r="3574" spans="1:11" x14ac:dyDescent="0.35">
      <c r="A3574" t="s">
        <v>556</v>
      </c>
      <c r="B3574" t="s">
        <v>84</v>
      </c>
      <c r="C3574" t="s">
        <v>334</v>
      </c>
      <c r="D3574" t="s">
        <v>78</v>
      </c>
      <c r="E3574">
        <v>2022</v>
      </c>
      <c r="F3574">
        <v>32</v>
      </c>
      <c r="G3574" t="s">
        <v>82</v>
      </c>
      <c r="H3574" t="s">
        <v>80</v>
      </c>
      <c r="I3574">
        <v>137.08000000000001</v>
      </c>
      <c r="J3574" t="s">
        <v>557</v>
      </c>
      <c r="K3574" t="s">
        <v>391</v>
      </c>
    </row>
    <row r="3575" spans="1:11" x14ac:dyDescent="0.35">
      <c r="A3575" t="s">
        <v>556</v>
      </c>
      <c r="B3575" t="s">
        <v>84</v>
      </c>
      <c r="C3575" t="s">
        <v>334</v>
      </c>
      <c r="D3575" t="s">
        <v>78</v>
      </c>
      <c r="E3575">
        <v>2023</v>
      </c>
      <c r="F3575">
        <v>32</v>
      </c>
      <c r="G3575" t="s">
        <v>82</v>
      </c>
      <c r="H3575" t="s">
        <v>80</v>
      </c>
      <c r="I3575">
        <v>1795.48</v>
      </c>
      <c r="J3575" t="s">
        <v>557</v>
      </c>
      <c r="K3575" t="s">
        <v>391</v>
      </c>
    </row>
    <row r="3576" spans="1:11" x14ac:dyDescent="0.35">
      <c r="A3576" t="s">
        <v>556</v>
      </c>
      <c r="B3576" t="s">
        <v>84</v>
      </c>
      <c r="C3576" t="s">
        <v>330</v>
      </c>
      <c r="D3576" t="s">
        <v>78</v>
      </c>
      <c r="E3576">
        <v>2022</v>
      </c>
      <c r="F3576">
        <v>11</v>
      </c>
      <c r="G3576" t="s">
        <v>79</v>
      </c>
      <c r="H3576" t="s">
        <v>80</v>
      </c>
      <c r="I3576">
        <v>-111</v>
      </c>
      <c r="J3576" t="s">
        <v>557</v>
      </c>
      <c r="K3576" t="s">
        <v>392</v>
      </c>
    </row>
    <row r="3577" spans="1:11" x14ac:dyDescent="0.35">
      <c r="A3577" t="s">
        <v>556</v>
      </c>
      <c r="B3577" t="s">
        <v>84</v>
      </c>
      <c r="C3577" t="s">
        <v>330</v>
      </c>
      <c r="D3577" t="s">
        <v>78</v>
      </c>
      <c r="E3577">
        <v>2022</v>
      </c>
      <c r="F3577">
        <v>12</v>
      </c>
      <c r="G3577" t="s">
        <v>73</v>
      </c>
      <c r="H3577" t="s">
        <v>80</v>
      </c>
      <c r="I3577">
        <v>-14.75</v>
      </c>
      <c r="J3577" t="s">
        <v>557</v>
      </c>
      <c r="K3577" t="s">
        <v>392</v>
      </c>
    </row>
    <row r="3578" spans="1:11" x14ac:dyDescent="0.35">
      <c r="A3578" t="s">
        <v>556</v>
      </c>
      <c r="B3578" t="s">
        <v>84</v>
      </c>
      <c r="C3578" t="s">
        <v>330</v>
      </c>
      <c r="D3578" t="s">
        <v>78</v>
      </c>
      <c r="E3578">
        <v>2022</v>
      </c>
      <c r="F3578">
        <v>32</v>
      </c>
      <c r="G3578" t="s">
        <v>82</v>
      </c>
      <c r="H3578" t="s">
        <v>80</v>
      </c>
      <c r="I3578">
        <v>2620.83</v>
      </c>
      <c r="J3578" t="s">
        <v>557</v>
      </c>
      <c r="K3578" t="s">
        <v>392</v>
      </c>
    </row>
    <row r="3579" spans="1:11" x14ac:dyDescent="0.35">
      <c r="A3579" t="s">
        <v>556</v>
      </c>
      <c r="B3579" t="s">
        <v>84</v>
      </c>
      <c r="C3579" t="s">
        <v>330</v>
      </c>
      <c r="D3579" t="s">
        <v>78</v>
      </c>
      <c r="E3579">
        <v>2022</v>
      </c>
      <c r="F3579">
        <v>32</v>
      </c>
      <c r="G3579" t="s">
        <v>82</v>
      </c>
      <c r="H3579" t="s">
        <v>81</v>
      </c>
      <c r="I3579">
        <v>933.53</v>
      </c>
      <c r="J3579" t="s">
        <v>557</v>
      </c>
      <c r="K3579" t="s">
        <v>392</v>
      </c>
    </row>
    <row r="3580" spans="1:11" x14ac:dyDescent="0.35">
      <c r="A3580" t="s">
        <v>556</v>
      </c>
      <c r="B3580" t="s">
        <v>84</v>
      </c>
      <c r="C3580" t="s">
        <v>330</v>
      </c>
      <c r="D3580" t="s">
        <v>78</v>
      </c>
      <c r="E3580">
        <v>2023</v>
      </c>
      <c r="F3580">
        <v>11</v>
      </c>
      <c r="G3580" t="s">
        <v>79</v>
      </c>
      <c r="H3580" t="s">
        <v>80</v>
      </c>
      <c r="I3580">
        <v>11762</v>
      </c>
      <c r="J3580" t="s">
        <v>557</v>
      </c>
      <c r="K3580" t="s">
        <v>392</v>
      </c>
    </row>
    <row r="3581" spans="1:11" x14ac:dyDescent="0.35">
      <c r="A3581" t="s">
        <v>556</v>
      </c>
      <c r="B3581" t="s">
        <v>84</v>
      </c>
      <c r="C3581" t="s">
        <v>330</v>
      </c>
      <c r="D3581" t="s">
        <v>78</v>
      </c>
      <c r="E3581">
        <v>2023</v>
      </c>
      <c r="F3581">
        <v>11</v>
      </c>
      <c r="G3581" t="s">
        <v>79</v>
      </c>
      <c r="H3581" t="s">
        <v>81</v>
      </c>
      <c r="I3581">
        <v>-2016</v>
      </c>
      <c r="J3581" t="s">
        <v>557</v>
      </c>
      <c r="K3581" t="s">
        <v>392</v>
      </c>
    </row>
    <row r="3582" spans="1:11" x14ac:dyDescent="0.35">
      <c r="A3582" t="s">
        <v>556</v>
      </c>
      <c r="B3582" t="s">
        <v>84</v>
      </c>
      <c r="C3582" t="s">
        <v>330</v>
      </c>
      <c r="D3582" t="s">
        <v>78</v>
      </c>
      <c r="E3582">
        <v>2023</v>
      </c>
      <c r="F3582">
        <v>12</v>
      </c>
      <c r="G3582" t="s">
        <v>73</v>
      </c>
      <c r="H3582" t="s">
        <v>80</v>
      </c>
      <c r="I3582">
        <v>1176.2</v>
      </c>
      <c r="J3582" t="s">
        <v>557</v>
      </c>
      <c r="K3582" t="s">
        <v>392</v>
      </c>
    </row>
    <row r="3583" spans="1:11" x14ac:dyDescent="0.35">
      <c r="A3583" t="s">
        <v>556</v>
      </c>
      <c r="B3583" t="s">
        <v>84</v>
      </c>
      <c r="C3583" t="s">
        <v>330</v>
      </c>
      <c r="D3583" t="s">
        <v>78</v>
      </c>
      <c r="E3583">
        <v>2023</v>
      </c>
      <c r="F3583">
        <v>12</v>
      </c>
      <c r="G3583" t="s">
        <v>73</v>
      </c>
      <c r="H3583" t="s">
        <v>81</v>
      </c>
      <c r="I3583">
        <v>-201.6</v>
      </c>
      <c r="J3583" t="s">
        <v>557</v>
      </c>
      <c r="K3583" t="s">
        <v>392</v>
      </c>
    </row>
    <row r="3584" spans="1:11" x14ac:dyDescent="0.35">
      <c r="A3584" t="s">
        <v>556</v>
      </c>
      <c r="B3584" t="s">
        <v>84</v>
      </c>
      <c r="C3584" t="s">
        <v>330</v>
      </c>
      <c r="D3584" t="s">
        <v>78</v>
      </c>
      <c r="E3584">
        <v>2023</v>
      </c>
      <c r="F3584">
        <v>32</v>
      </c>
      <c r="G3584" t="s">
        <v>82</v>
      </c>
      <c r="H3584" t="s">
        <v>80</v>
      </c>
      <c r="I3584">
        <v>133876.96</v>
      </c>
      <c r="J3584" t="s">
        <v>557</v>
      </c>
      <c r="K3584" t="s">
        <v>392</v>
      </c>
    </row>
    <row r="3585" spans="1:11" x14ac:dyDescent="0.35">
      <c r="A3585" t="s">
        <v>556</v>
      </c>
      <c r="B3585" t="s">
        <v>84</v>
      </c>
      <c r="C3585" t="s">
        <v>330</v>
      </c>
      <c r="D3585" t="s">
        <v>78</v>
      </c>
      <c r="E3585">
        <v>2023</v>
      </c>
      <c r="F3585">
        <v>32</v>
      </c>
      <c r="G3585" t="s">
        <v>82</v>
      </c>
      <c r="H3585" t="s">
        <v>81</v>
      </c>
      <c r="I3585">
        <v>53632.82</v>
      </c>
      <c r="J3585" t="s">
        <v>557</v>
      </c>
      <c r="K3585" t="s">
        <v>392</v>
      </c>
    </row>
    <row r="3586" spans="1:11" x14ac:dyDescent="0.35">
      <c r="A3586" t="s">
        <v>556</v>
      </c>
      <c r="B3586" t="s">
        <v>84</v>
      </c>
      <c r="C3586" t="s">
        <v>85</v>
      </c>
      <c r="D3586" t="s">
        <v>78</v>
      </c>
      <c r="E3586">
        <v>2023</v>
      </c>
      <c r="F3586">
        <v>11</v>
      </c>
      <c r="G3586" t="s">
        <v>79</v>
      </c>
      <c r="H3586" t="s">
        <v>80</v>
      </c>
      <c r="I3586">
        <v>9307</v>
      </c>
      <c r="J3586" t="s">
        <v>557</v>
      </c>
      <c r="K3586" t="s">
        <v>388</v>
      </c>
    </row>
    <row r="3587" spans="1:11" x14ac:dyDescent="0.35">
      <c r="A3587" t="s">
        <v>556</v>
      </c>
      <c r="B3587" t="s">
        <v>84</v>
      </c>
      <c r="C3587" t="s">
        <v>85</v>
      </c>
      <c r="D3587" t="s">
        <v>78</v>
      </c>
      <c r="E3587">
        <v>2023</v>
      </c>
      <c r="F3587">
        <v>12</v>
      </c>
      <c r="G3587" t="s">
        <v>73</v>
      </c>
      <c r="H3587" t="s">
        <v>80</v>
      </c>
      <c r="I3587">
        <v>465.35</v>
      </c>
      <c r="J3587" t="s">
        <v>557</v>
      </c>
      <c r="K3587" t="s">
        <v>388</v>
      </c>
    </row>
    <row r="3588" spans="1:11" x14ac:dyDescent="0.35">
      <c r="A3588" t="s">
        <v>556</v>
      </c>
      <c r="B3588" t="s">
        <v>84</v>
      </c>
      <c r="C3588" t="s">
        <v>85</v>
      </c>
      <c r="D3588" t="s">
        <v>78</v>
      </c>
      <c r="E3588">
        <v>2023</v>
      </c>
      <c r="F3588">
        <v>32</v>
      </c>
      <c r="G3588" t="s">
        <v>82</v>
      </c>
      <c r="H3588" t="s">
        <v>80</v>
      </c>
      <c r="I3588">
        <v>52328.84</v>
      </c>
      <c r="J3588" t="s">
        <v>557</v>
      </c>
      <c r="K3588" t="s">
        <v>388</v>
      </c>
    </row>
    <row r="3589" spans="1:11" x14ac:dyDescent="0.35">
      <c r="A3589" t="s">
        <v>556</v>
      </c>
      <c r="B3589" t="s">
        <v>84</v>
      </c>
      <c r="C3589" t="s">
        <v>372</v>
      </c>
      <c r="D3589" t="s">
        <v>78</v>
      </c>
      <c r="E3589">
        <v>2022</v>
      </c>
      <c r="F3589">
        <v>32</v>
      </c>
      <c r="G3589" t="s">
        <v>82</v>
      </c>
      <c r="H3589" t="s">
        <v>80</v>
      </c>
      <c r="I3589">
        <v>234.59</v>
      </c>
      <c r="J3589" t="s">
        <v>557</v>
      </c>
      <c r="K3589" t="s">
        <v>401</v>
      </c>
    </row>
    <row r="3590" spans="1:11" x14ac:dyDescent="0.35">
      <c r="A3590" t="s">
        <v>556</v>
      </c>
      <c r="B3590" t="s">
        <v>84</v>
      </c>
      <c r="C3590" t="s">
        <v>372</v>
      </c>
      <c r="D3590" t="s">
        <v>78</v>
      </c>
      <c r="E3590">
        <v>2022</v>
      </c>
      <c r="F3590">
        <v>32</v>
      </c>
      <c r="G3590" t="s">
        <v>82</v>
      </c>
      <c r="H3590" t="s">
        <v>81</v>
      </c>
      <c r="I3590">
        <v>182.82</v>
      </c>
      <c r="J3590" t="s">
        <v>557</v>
      </c>
      <c r="K3590" t="s">
        <v>401</v>
      </c>
    </row>
    <row r="3591" spans="1:11" x14ac:dyDescent="0.35">
      <c r="A3591" t="s">
        <v>556</v>
      </c>
      <c r="B3591" t="s">
        <v>84</v>
      </c>
      <c r="C3591" t="s">
        <v>372</v>
      </c>
      <c r="D3591" t="s">
        <v>78</v>
      </c>
      <c r="E3591">
        <v>2023</v>
      </c>
      <c r="F3591">
        <v>32</v>
      </c>
      <c r="G3591" t="s">
        <v>82</v>
      </c>
      <c r="H3591" t="s">
        <v>80</v>
      </c>
      <c r="I3591">
        <v>13191.05</v>
      </c>
      <c r="J3591" t="s">
        <v>557</v>
      </c>
      <c r="K3591" t="s">
        <v>401</v>
      </c>
    </row>
    <row r="3592" spans="1:11" x14ac:dyDescent="0.35">
      <c r="A3592" t="s">
        <v>556</v>
      </c>
      <c r="B3592" t="s">
        <v>84</v>
      </c>
      <c r="C3592" t="s">
        <v>335</v>
      </c>
      <c r="D3592" t="s">
        <v>78</v>
      </c>
      <c r="E3592">
        <v>2022</v>
      </c>
      <c r="F3592">
        <v>32</v>
      </c>
      <c r="G3592" t="s">
        <v>82</v>
      </c>
      <c r="H3592" t="s">
        <v>80</v>
      </c>
      <c r="I3592">
        <v>200.33</v>
      </c>
      <c r="J3592" t="s">
        <v>557</v>
      </c>
      <c r="K3592" t="s">
        <v>393</v>
      </c>
    </row>
    <row r="3593" spans="1:11" x14ac:dyDescent="0.35">
      <c r="A3593" t="s">
        <v>556</v>
      </c>
      <c r="B3593" t="s">
        <v>84</v>
      </c>
      <c r="C3593" t="s">
        <v>335</v>
      </c>
      <c r="D3593" t="s">
        <v>78</v>
      </c>
      <c r="E3593">
        <v>2023</v>
      </c>
      <c r="F3593">
        <v>11</v>
      </c>
      <c r="G3593" t="s">
        <v>79</v>
      </c>
      <c r="H3593" t="s">
        <v>80</v>
      </c>
      <c r="I3593">
        <v>3131</v>
      </c>
      <c r="J3593" t="s">
        <v>557</v>
      </c>
      <c r="K3593" t="s">
        <v>393</v>
      </c>
    </row>
    <row r="3594" spans="1:11" x14ac:dyDescent="0.35">
      <c r="A3594" t="s">
        <v>556</v>
      </c>
      <c r="B3594" t="s">
        <v>84</v>
      </c>
      <c r="C3594" t="s">
        <v>335</v>
      </c>
      <c r="D3594" t="s">
        <v>78</v>
      </c>
      <c r="E3594">
        <v>2023</v>
      </c>
      <c r="F3594">
        <v>12</v>
      </c>
      <c r="G3594" t="s">
        <v>73</v>
      </c>
      <c r="H3594" t="s">
        <v>80</v>
      </c>
      <c r="I3594">
        <v>313.10000000000002</v>
      </c>
      <c r="J3594" t="s">
        <v>557</v>
      </c>
      <c r="K3594" t="s">
        <v>393</v>
      </c>
    </row>
    <row r="3595" spans="1:11" x14ac:dyDescent="0.35">
      <c r="A3595" t="s">
        <v>556</v>
      </c>
      <c r="B3595" t="s">
        <v>84</v>
      </c>
      <c r="C3595" t="s">
        <v>335</v>
      </c>
      <c r="D3595" t="s">
        <v>78</v>
      </c>
      <c r="E3595">
        <v>2023</v>
      </c>
      <c r="F3595">
        <v>32</v>
      </c>
      <c r="G3595" t="s">
        <v>82</v>
      </c>
      <c r="H3595" t="s">
        <v>80</v>
      </c>
      <c r="I3595">
        <v>5920.63</v>
      </c>
      <c r="J3595" t="s">
        <v>557</v>
      </c>
      <c r="K3595" t="s">
        <v>393</v>
      </c>
    </row>
    <row r="3596" spans="1:11" x14ac:dyDescent="0.35">
      <c r="A3596" t="s">
        <v>556</v>
      </c>
      <c r="B3596" t="s">
        <v>84</v>
      </c>
      <c r="C3596" t="s">
        <v>352</v>
      </c>
      <c r="D3596" t="s">
        <v>78</v>
      </c>
      <c r="E3596">
        <v>2022</v>
      </c>
      <c r="F3596">
        <v>32</v>
      </c>
      <c r="G3596" t="s">
        <v>82</v>
      </c>
      <c r="H3596" t="s">
        <v>80</v>
      </c>
      <c r="I3596">
        <v>512.25</v>
      </c>
      <c r="J3596" t="s">
        <v>557</v>
      </c>
      <c r="K3596" t="s">
        <v>399</v>
      </c>
    </row>
    <row r="3597" spans="1:11" x14ac:dyDescent="0.35">
      <c r="A3597" t="s">
        <v>556</v>
      </c>
      <c r="B3597" t="s">
        <v>84</v>
      </c>
      <c r="C3597" t="s">
        <v>352</v>
      </c>
      <c r="D3597" t="s">
        <v>78</v>
      </c>
      <c r="E3597">
        <v>2023</v>
      </c>
      <c r="F3597">
        <v>11</v>
      </c>
      <c r="G3597" t="s">
        <v>79</v>
      </c>
      <c r="H3597" t="s">
        <v>80</v>
      </c>
      <c r="I3597">
        <v>518</v>
      </c>
      <c r="J3597" t="s">
        <v>557</v>
      </c>
      <c r="K3597" t="s">
        <v>399</v>
      </c>
    </row>
    <row r="3598" spans="1:11" x14ac:dyDescent="0.35">
      <c r="A3598" t="s">
        <v>556</v>
      </c>
      <c r="B3598" t="s">
        <v>84</v>
      </c>
      <c r="C3598" t="s">
        <v>352</v>
      </c>
      <c r="D3598" t="s">
        <v>78</v>
      </c>
      <c r="E3598">
        <v>2023</v>
      </c>
      <c r="F3598">
        <v>12</v>
      </c>
      <c r="G3598" t="s">
        <v>73</v>
      </c>
      <c r="H3598" t="s">
        <v>80</v>
      </c>
      <c r="I3598">
        <v>51.8</v>
      </c>
      <c r="J3598" t="s">
        <v>557</v>
      </c>
      <c r="K3598" t="s">
        <v>399</v>
      </c>
    </row>
    <row r="3599" spans="1:11" x14ac:dyDescent="0.35">
      <c r="A3599" t="s">
        <v>556</v>
      </c>
      <c r="B3599" t="s">
        <v>84</v>
      </c>
      <c r="C3599" t="s">
        <v>352</v>
      </c>
      <c r="D3599" t="s">
        <v>78</v>
      </c>
      <c r="E3599">
        <v>2023</v>
      </c>
      <c r="F3599">
        <v>32</v>
      </c>
      <c r="G3599" t="s">
        <v>82</v>
      </c>
      <c r="H3599" t="s">
        <v>80</v>
      </c>
      <c r="I3599">
        <v>8231.94</v>
      </c>
      <c r="J3599" t="s">
        <v>557</v>
      </c>
      <c r="K3599" t="s">
        <v>399</v>
      </c>
    </row>
    <row r="3600" spans="1:11" x14ac:dyDescent="0.35">
      <c r="A3600" t="s">
        <v>556</v>
      </c>
      <c r="B3600" t="s">
        <v>84</v>
      </c>
      <c r="C3600" t="s">
        <v>352</v>
      </c>
      <c r="D3600" t="s">
        <v>78</v>
      </c>
      <c r="E3600">
        <v>2023</v>
      </c>
      <c r="F3600">
        <v>32</v>
      </c>
      <c r="G3600" t="s">
        <v>82</v>
      </c>
      <c r="H3600" t="s">
        <v>81</v>
      </c>
      <c r="I3600">
        <v>1990.78</v>
      </c>
      <c r="J3600" t="s">
        <v>557</v>
      </c>
      <c r="K3600" t="s">
        <v>399</v>
      </c>
    </row>
    <row r="3601" spans="1:11" x14ac:dyDescent="0.35">
      <c r="A3601" t="s">
        <v>556</v>
      </c>
      <c r="B3601" t="s">
        <v>84</v>
      </c>
      <c r="C3601" t="s">
        <v>420</v>
      </c>
      <c r="D3601" t="s">
        <v>78</v>
      </c>
      <c r="E3601">
        <v>2023</v>
      </c>
      <c r="F3601">
        <v>32</v>
      </c>
      <c r="G3601" t="s">
        <v>82</v>
      </c>
      <c r="H3601" t="s">
        <v>80</v>
      </c>
      <c r="I3601">
        <v>944.48</v>
      </c>
      <c r="J3601" t="s">
        <v>557</v>
      </c>
      <c r="K3601" t="s">
        <v>416</v>
      </c>
    </row>
    <row r="3602" spans="1:11" x14ac:dyDescent="0.35">
      <c r="A3602" t="s">
        <v>556</v>
      </c>
      <c r="B3602" t="s">
        <v>84</v>
      </c>
      <c r="C3602" t="s">
        <v>353</v>
      </c>
      <c r="D3602" t="s">
        <v>78</v>
      </c>
      <c r="E3602">
        <v>2023</v>
      </c>
      <c r="F3602">
        <v>32</v>
      </c>
      <c r="G3602" t="s">
        <v>82</v>
      </c>
      <c r="H3602" t="s">
        <v>80</v>
      </c>
      <c r="I3602">
        <v>2924.33</v>
      </c>
      <c r="J3602" t="s">
        <v>557</v>
      </c>
      <c r="K3602" t="s">
        <v>402</v>
      </c>
    </row>
    <row r="3603" spans="1:11" x14ac:dyDescent="0.35">
      <c r="A3603" t="s">
        <v>556</v>
      </c>
      <c r="B3603" t="s">
        <v>84</v>
      </c>
      <c r="C3603" t="s">
        <v>336</v>
      </c>
      <c r="D3603" t="s">
        <v>78</v>
      </c>
      <c r="E3603">
        <v>2023</v>
      </c>
      <c r="F3603">
        <v>32</v>
      </c>
      <c r="G3603" t="s">
        <v>82</v>
      </c>
      <c r="H3603" t="s">
        <v>80</v>
      </c>
      <c r="I3603">
        <v>1227.02</v>
      </c>
      <c r="J3603" t="s">
        <v>557</v>
      </c>
      <c r="K3603" t="s">
        <v>394</v>
      </c>
    </row>
    <row r="3604" spans="1:11" x14ac:dyDescent="0.35">
      <c r="A3604" t="s">
        <v>556</v>
      </c>
      <c r="B3604" t="s">
        <v>84</v>
      </c>
      <c r="C3604" t="s">
        <v>354</v>
      </c>
      <c r="D3604" t="s">
        <v>78</v>
      </c>
      <c r="E3604">
        <v>2023</v>
      </c>
      <c r="F3604">
        <v>12</v>
      </c>
      <c r="G3604" t="s">
        <v>73</v>
      </c>
      <c r="H3604" t="s">
        <v>80</v>
      </c>
      <c r="I3604">
        <v>-21.23</v>
      </c>
      <c r="J3604" t="s">
        <v>557</v>
      </c>
      <c r="K3604" t="s">
        <v>400</v>
      </c>
    </row>
    <row r="3605" spans="1:11" x14ac:dyDescent="0.35">
      <c r="A3605" t="s">
        <v>556</v>
      </c>
      <c r="B3605" t="s">
        <v>84</v>
      </c>
      <c r="C3605" t="s">
        <v>337</v>
      </c>
      <c r="D3605" t="s">
        <v>78</v>
      </c>
      <c r="E3605">
        <v>2023</v>
      </c>
      <c r="F3605">
        <v>11</v>
      </c>
      <c r="G3605" t="s">
        <v>79</v>
      </c>
      <c r="H3605" t="s">
        <v>80</v>
      </c>
      <c r="I3605">
        <v>131</v>
      </c>
      <c r="J3605" t="s">
        <v>557</v>
      </c>
      <c r="K3605" t="s">
        <v>395</v>
      </c>
    </row>
    <row r="3606" spans="1:11" x14ac:dyDescent="0.35">
      <c r="A3606" t="s">
        <v>556</v>
      </c>
      <c r="B3606" t="s">
        <v>84</v>
      </c>
      <c r="C3606" t="s">
        <v>337</v>
      </c>
      <c r="D3606" t="s">
        <v>78</v>
      </c>
      <c r="E3606">
        <v>2023</v>
      </c>
      <c r="F3606">
        <v>12</v>
      </c>
      <c r="G3606" t="s">
        <v>73</v>
      </c>
      <c r="H3606" t="s">
        <v>80</v>
      </c>
      <c r="I3606">
        <v>13.1</v>
      </c>
      <c r="J3606" t="s">
        <v>557</v>
      </c>
      <c r="K3606" t="s">
        <v>395</v>
      </c>
    </row>
    <row r="3607" spans="1:11" x14ac:dyDescent="0.35">
      <c r="A3607" t="s">
        <v>556</v>
      </c>
      <c r="B3607" t="s">
        <v>84</v>
      </c>
      <c r="C3607" t="s">
        <v>337</v>
      </c>
      <c r="D3607" t="s">
        <v>78</v>
      </c>
      <c r="E3607">
        <v>2023</v>
      </c>
      <c r="F3607">
        <v>32</v>
      </c>
      <c r="G3607" t="s">
        <v>82</v>
      </c>
      <c r="H3607" t="s">
        <v>80</v>
      </c>
      <c r="I3607">
        <v>461.43</v>
      </c>
      <c r="J3607" t="s">
        <v>557</v>
      </c>
      <c r="K3607" t="s">
        <v>395</v>
      </c>
    </row>
    <row r="3608" spans="1:11" x14ac:dyDescent="0.35">
      <c r="A3608" t="s">
        <v>556</v>
      </c>
      <c r="B3608" t="s">
        <v>84</v>
      </c>
      <c r="C3608" t="s">
        <v>338</v>
      </c>
      <c r="D3608" t="s">
        <v>78</v>
      </c>
      <c r="E3608">
        <v>2023</v>
      </c>
      <c r="F3608">
        <v>11</v>
      </c>
      <c r="G3608" t="s">
        <v>79</v>
      </c>
      <c r="H3608" t="s">
        <v>80</v>
      </c>
      <c r="I3608">
        <v>4328</v>
      </c>
      <c r="J3608" t="s">
        <v>557</v>
      </c>
      <c r="K3608" t="s">
        <v>396</v>
      </c>
    </row>
    <row r="3609" spans="1:11" x14ac:dyDescent="0.35">
      <c r="A3609" t="s">
        <v>556</v>
      </c>
      <c r="B3609" t="s">
        <v>84</v>
      </c>
      <c r="C3609" t="s">
        <v>338</v>
      </c>
      <c r="D3609" t="s">
        <v>78</v>
      </c>
      <c r="E3609">
        <v>2023</v>
      </c>
      <c r="F3609">
        <v>12</v>
      </c>
      <c r="G3609" t="s">
        <v>73</v>
      </c>
      <c r="H3609" t="s">
        <v>80</v>
      </c>
      <c r="I3609">
        <v>432.8</v>
      </c>
      <c r="J3609" t="s">
        <v>557</v>
      </c>
      <c r="K3609" t="s">
        <v>396</v>
      </c>
    </row>
    <row r="3610" spans="1:11" x14ac:dyDescent="0.35">
      <c r="A3610" t="s">
        <v>556</v>
      </c>
      <c r="B3610" t="s">
        <v>84</v>
      </c>
      <c r="C3610" t="s">
        <v>338</v>
      </c>
      <c r="D3610" t="s">
        <v>78</v>
      </c>
      <c r="E3610">
        <v>2023</v>
      </c>
      <c r="F3610">
        <v>32</v>
      </c>
      <c r="G3610" t="s">
        <v>82</v>
      </c>
      <c r="H3610" t="s">
        <v>80</v>
      </c>
      <c r="I3610">
        <v>4037.16</v>
      </c>
      <c r="J3610" t="s">
        <v>557</v>
      </c>
      <c r="K3610" t="s">
        <v>396</v>
      </c>
    </row>
    <row r="3611" spans="1:11" x14ac:dyDescent="0.35">
      <c r="A3611" t="s">
        <v>556</v>
      </c>
      <c r="B3611" t="s">
        <v>84</v>
      </c>
      <c r="C3611" t="s">
        <v>421</v>
      </c>
      <c r="D3611" t="s">
        <v>78</v>
      </c>
      <c r="E3611">
        <v>2023</v>
      </c>
      <c r="F3611">
        <v>32</v>
      </c>
      <c r="G3611" t="s">
        <v>82</v>
      </c>
      <c r="H3611" t="s">
        <v>80</v>
      </c>
      <c r="I3611">
        <v>3210.67</v>
      </c>
      <c r="J3611" t="s">
        <v>557</v>
      </c>
      <c r="K3611" t="s">
        <v>414</v>
      </c>
    </row>
    <row r="3612" spans="1:11" x14ac:dyDescent="0.35">
      <c r="A3612" t="s">
        <v>556</v>
      </c>
      <c r="B3612" t="s">
        <v>84</v>
      </c>
      <c r="C3612" t="s">
        <v>331</v>
      </c>
      <c r="D3612" t="s">
        <v>78</v>
      </c>
      <c r="E3612">
        <v>2020</v>
      </c>
      <c r="F3612">
        <v>11</v>
      </c>
      <c r="G3612" t="s">
        <v>79</v>
      </c>
      <c r="H3612" t="s">
        <v>80</v>
      </c>
      <c r="I3612">
        <v>29.56</v>
      </c>
      <c r="J3612" t="s">
        <v>557</v>
      </c>
      <c r="K3612" t="s">
        <v>397</v>
      </c>
    </row>
    <row r="3613" spans="1:11" x14ac:dyDescent="0.35">
      <c r="A3613" t="s">
        <v>556</v>
      </c>
      <c r="B3613" t="s">
        <v>84</v>
      </c>
      <c r="C3613" t="s">
        <v>331</v>
      </c>
      <c r="D3613" t="s">
        <v>78</v>
      </c>
      <c r="E3613">
        <v>2022</v>
      </c>
      <c r="F3613">
        <v>11</v>
      </c>
      <c r="G3613" t="s">
        <v>79</v>
      </c>
      <c r="H3613" t="s">
        <v>80</v>
      </c>
      <c r="I3613">
        <v>152</v>
      </c>
      <c r="J3613" t="s">
        <v>557</v>
      </c>
      <c r="K3613" t="s">
        <v>397</v>
      </c>
    </row>
    <row r="3614" spans="1:11" x14ac:dyDescent="0.35">
      <c r="A3614" t="s">
        <v>556</v>
      </c>
      <c r="B3614" t="s">
        <v>84</v>
      </c>
      <c r="C3614" t="s">
        <v>331</v>
      </c>
      <c r="D3614" t="s">
        <v>78</v>
      </c>
      <c r="E3614">
        <v>2022</v>
      </c>
      <c r="F3614">
        <v>12</v>
      </c>
      <c r="G3614" t="s">
        <v>73</v>
      </c>
      <c r="H3614" t="s">
        <v>80</v>
      </c>
      <c r="I3614">
        <v>-10.28</v>
      </c>
      <c r="J3614" t="s">
        <v>557</v>
      </c>
      <c r="K3614" t="s">
        <v>397</v>
      </c>
    </row>
    <row r="3615" spans="1:11" x14ac:dyDescent="0.35">
      <c r="A3615" t="s">
        <v>556</v>
      </c>
      <c r="B3615" t="s">
        <v>84</v>
      </c>
      <c r="C3615" t="s">
        <v>331</v>
      </c>
      <c r="D3615" t="s">
        <v>78</v>
      </c>
      <c r="E3615">
        <v>2022</v>
      </c>
      <c r="F3615">
        <v>32</v>
      </c>
      <c r="G3615" t="s">
        <v>82</v>
      </c>
      <c r="H3615" t="s">
        <v>80</v>
      </c>
      <c r="I3615">
        <v>2016.21</v>
      </c>
      <c r="J3615" t="s">
        <v>557</v>
      </c>
      <c r="K3615" t="s">
        <v>397</v>
      </c>
    </row>
    <row r="3616" spans="1:11" x14ac:dyDescent="0.35">
      <c r="A3616" t="s">
        <v>556</v>
      </c>
      <c r="B3616" t="s">
        <v>84</v>
      </c>
      <c r="C3616" t="s">
        <v>331</v>
      </c>
      <c r="D3616" t="s">
        <v>78</v>
      </c>
      <c r="E3616">
        <v>2022</v>
      </c>
      <c r="F3616">
        <v>32</v>
      </c>
      <c r="G3616" t="s">
        <v>82</v>
      </c>
      <c r="H3616" t="s">
        <v>81</v>
      </c>
      <c r="I3616">
        <v>655.71</v>
      </c>
      <c r="J3616" t="s">
        <v>557</v>
      </c>
      <c r="K3616" t="s">
        <v>397</v>
      </c>
    </row>
    <row r="3617" spans="1:11" x14ac:dyDescent="0.35">
      <c r="A3617" t="s">
        <v>556</v>
      </c>
      <c r="B3617" t="s">
        <v>84</v>
      </c>
      <c r="C3617" t="s">
        <v>331</v>
      </c>
      <c r="D3617" t="s">
        <v>78</v>
      </c>
      <c r="E3617">
        <v>2023</v>
      </c>
      <c r="F3617">
        <v>11</v>
      </c>
      <c r="G3617" t="s">
        <v>79</v>
      </c>
      <c r="H3617" t="s">
        <v>80</v>
      </c>
      <c r="I3617">
        <v>23197</v>
      </c>
      <c r="J3617" t="s">
        <v>557</v>
      </c>
      <c r="K3617" t="s">
        <v>397</v>
      </c>
    </row>
    <row r="3618" spans="1:11" x14ac:dyDescent="0.35">
      <c r="A3618" t="s">
        <v>556</v>
      </c>
      <c r="B3618" t="s">
        <v>84</v>
      </c>
      <c r="C3618" t="s">
        <v>331</v>
      </c>
      <c r="D3618" t="s">
        <v>78</v>
      </c>
      <c r="E3618">
        <v>2023</v>
      </c>
      <c r="F3618">
        <v>11</v>
      </c>
      <c r="G3618" t="s">
        <v>79</v>
      </c>
      <c r="H3618" t="s">
        <v>81</v>
      </c>
      <c r="I3618">
        <v>17736</v>
      </c>
      <c r="J3618" t="s">
        <v>557</v>
      </c>
      <c r="K3618" t="s">
        <v>397</v>
      </c>
    </row>
    <row r="3619" spans="1:11" x14ac:dyDescent="0.35">
      <c r="A3619" t="s">
        <v>556</v>
      </c>
      <c r="B3619" t="s">
        <v>84</v>
      </c>
      <c r="C3619" t="s">
        <v>331</v>
      </c>
      <c r="D3619" t="s">
        <v>78</v>
      </c>
      <c r="E3619">
        <v>2023</v>
      </c>
      <c r="F3619">
        <v>12</v>
      </c>
      <c r="G3619" t="s">
        <v>73</v>
      </c>
      <c r="H3619" t="s">
        <v>80</v>
      </c>
      <c r="I3619">
        <v>2319.6999999999998</v>
      </c>
      <c r="J3619" t="s">
        <v>557</v>
      </c>
      <c r="K3619" t="s">
        <v>397</v>
      </c>
    </row>
    <row r="3620" spans="1:11" x14ac:dyDescent="0.35">
      <c r="A3620" t="s">
        <v>556</v>
      </c>
      <c r="B3620" t="s">
        <v>84</v>
      </c>
      <c r="C3620" t="s">
        <v>331</v>
      </c>
      <c r="D3620" t="s">
        <v>78</v>
      </c>
      <c r="E3620">
        <v>2023</v>
      </c>
      <c r="F3620">
        <v>12</v>
      </c>
      <c r="G3620" t="s">
        <v>73</v>
      </c>
      <c r="H3620" t="s">
        <v>81</v>
      </c>
      <c r="I3620">
        <v>1773.6</v>
      </c>
      <c r="J3620" t="s">
        <v>557</v>
      </c>
      <c r="K3620" t="s">
        <v>397</v>
      </c>
    </row>
    <row r="3621" spans="1:11" x14ac:dyDescent="0.35">
      <c r="A3621" t="s">
        <v>556</v>
      </c>
      <c r="B3621" t="s">
        <v>84</v>
      </c>
      <c r="C3621" t="s">
        <v>331</v>
      </c>
      <c r="D3621" t="s">
        <v>78</v>
      </c>
      <c r="E3621">
        <v>2023</v>
      </c>
      <c r="F3621">
        <v>32</v>
      </c>
      <c r="G3621" t="s">
        <v>82</v>
      </c>
      <c r="H3621" t="s">
        <v>80</v>
      </c>
      <c r="I3621">
        <v>129739.93</v>
      </c>
      <c r="J3621" t="s">
        <v>557</v>
      </c>
      <c r="K3621" t="s">
        <v>397</v>
      </c>
    </row>
    <row r="3622" spans="1:11" x14ac:dyDescent="0.35">
      <c r="A3622" t="s">
        <v>556</v>
      </c>
      <c r="B3622" t="s">
        <v>84</v>
      </c>
      <c r="C3622" t="s">
        <v>331</v>
      </c>
      <c r="D3622" t="s">
        <v>78</v>
      </c>
      <c r="E3622">
        <v>2023</v>
      </c>
      <c r="F3622">
        <v>32</v>
      </c>
      <c r="G3622" t="s">
        <v>82</v>
      </c>
      <c r="H3622" t="s">
        <v>81</v>
      </c>
      <c r="I3622">
        <v>35237.31</v>
      </c>
      <c r="J3622" t="s">
        <v>557</v>
      </c>
      <c r="K3622" t="s">
        <v>397</v>
      </c>
    </row>
    <row r="3623" spans="1:11" x14ac:dyDescent="0.35">
      <c r="A3623" t="s">
        <v>556</v>
      </c>
      <c r="B3623" t="s">
        <v>84</v>
      </c>
      <c r="C3623" t="s">
        <v>339</v>
      </c>
      <c r="D3623" t="s">
        <v>78</v>
      </c>
      <c r="E3623">
        <v>2022</v>
      </c>
      <c r="F3623">
        <v>32</v>
      </c>
      <c r="G3623" t="s">
        <v>82</v>
      </c>
      <c r="H3623" t="s">
        <v>80</v>
      </c>
      <c r="I3623">
        <v>116.98</v>
      </c>
      <c r="J3623" t="s">
        <v>557</v>
      </c>
      <c r="K3623" t="s">
        <v>398</v>
      </c>
    </row>
    <row r="3624" spans="1:11" x14ac:dyDescent="0.35">
      <c r="A3624" t="s">
        <v>556</v>
      </c>
      <c r="B3624" t="s">
        <v>84</v>
      </c>
      <c r="C3624" t="s">
        <v>339</v>
      </c>
      <c r="D3624" t="s">
        <v>78</v>
      </c>
      <c r="E3624">
        <v>2022</v>
      </c>
      <c r="F3624">
        <v>32</v>
      </c>
      <c r="G3624" t="s">
        <v>82</v>
      </c>
      <c r="H3624" t="s">
        <v>81</v>
      </c>
      <c r="I3624">
        <v>158.97999999999999</v>
      </c>
      <c r="J3624" t="s">
        <v>557</v>
      </c>
      <c r="K3624" t="s">
        <v>398</v>
      </c>
    </row>
    <row r="3625" spans="1:11" x14ac:dyDescent="0.35">
      <c r="A3625" t="s">
        <v>556</v>
      </c>
      <c r="B3625" t="s">
        <v>84</v>
      </c>
      <c r="C3625" t="s">
        <v>339</v>
      </c>
      <c r="D3625" t="s">
        <v>78</v>
      </c>
      <c r="E3625">
        <v>2023</v>
      </c>
      <c r="F3625">
        <v>11</v>
      </c>
      <c r="G3625" t="s">
        <v>79</v>
      </c>
      <c r="H3625" t="s">
        <v>80</v>
      </c>
      <c r="I3625">
        <v>-2776</v>
      </c>
      <c r="J3625" t="s">
        <v>557</v>
      </c>
      <c r="K3625" t="s">
        <v>398</v>
      </c>
    </row>
    <row r="3626" spans="1:11" x14ac:dyDescent="0.35">
      <c r="A3626" t="s">
        <v>556</v>
      </c>
      <c r="B3626" t="s">
        <v>84</v>
      </c>
      <c r="C3626" t="s">
        <v>339</v>
      </c>
      <c r="D3626" t="s">
        <v>78</v>
      </c>
      <c r="E3626">
        <v>2023</v>
      </c>
      <c r="F3626">
        <v>11</v>
      </c>
      <c r="G3626" t="s">
        <v>79</v>
      </c>
      <c r="H3626" t="s">
        <v>81</v>
      </c>
      <c r="I3626">
        <v>-7878</v>
      </c>
      <c r="J3626" t="s">
        <v>557</v>
      </c>
      <c r="K3626" t="s">
        <v>398</v>
      </c>
    </row>
    <row r="3627" spans="1:11" x14ac:dyDescent="0.35">
      <c r="A3627" t="s">
        <v>556</v>
      </c>
      <c r="B3627" t="s">
        <v>84</v>
      </c>
      <c r="C3627" t="s">
        <v>339</v>
      </c>
      <c r="D3627" t="s">
        <v>78</v>
      </c>
      <c r="E3627">
        <v>2023</v>
      </c>
      <c r="F3627">
        <v>12</v>
      </c>
      <c r="G3627" t="s">
        <v>73</v>
      </c>
      <c r="H3627" t="s">
        <v>80</v>
      </c>
      <c r="I3627">
        <v>-277.60000000000002</v>
      </c>
      <c r="J3627" t="s">
        <v>557</v>
      </c>
      <c r="K3627" t="s">
        <v>398</v>
      </c>
    </row>
    <row r="3628" spans="1:11" x14ac:dyDescent="0.35">
      <c r="A3628" t="s">
        <v>556</v>
      </c>
      <c r="B3628" t="s">
        <v>84</v>
      </c>
      <c r="C3628" t="s">
        <v>339</v>
      </c>
      <c r="D3628" t="s">
        <v>78</v>
      </c>
      <c r="E3628">
        <v>2023</v>
      </c>
      <c r="F3628">
        <v>12</v>
      </c>
      <c r="G3628" t="s">
        <v>73</v>
      </c>
      <c r="H3628" t="s">
        <v>81</v>
      </c>
      <c r="I3628">
        <v>-787.8</v>
      </c>
      <c r="J3628" t="s">
        <v>557</v>
      </c>
      <c r="K3628" t="s">
        <v>398</v>
      </c>
    </row>
    <row r="3629" spans="1:11" x14ac:dyDescent="0.35">
      <c r="A3629" t="s">
        <v>556</v>
      </c>
      <c r="B3629" t="s">
        <v>84</v>
      </c>
      <c r="C3629" t="s">
        <v>339</v>
      </c>
      <c r="D3629" t="s">
        <v>78</v>
      </c>
      <c r="E3629">
        <v>2023</v>
      </c>
      <c r="F3629">
        <v>32</v>
      </c>
      <c r="G3629" t="s">
        <v>82</v>
      </c>
      <c r="H3629" t="s">
        <v>80</v>
      </c>
      <c r="I3629">
        <v>6549.97</v>
      </c>
      <c r="J3629" t="s">
        <v>557</v>
      </c>
      <c r="K3629" t="s">
        <v>398</v>
      </c>
    </row>
    <row r="3630" spans="1:11" x14ac:dyDescent="0.35">
      <c r="A3630" t="s">
        <v>556</v>
      </c>
      <c r="B3630" t="s">
        <v>84</v>
      </c>
      <c r="C3630" t="s">
        <v>339</v>
      </c>
      <c r="D3630" t="s">
        <v>78</v>
      </c>
      <c r="E3630">
        <v>2023</v>
      </c>
      <c r="F3630">
        <v>32</v>
      </c>
      <c r="G3630" t="s">
        <v>82</v>
      </c>
      <c r="H3630" t="s">
        <v>81</v>
      </c>
      <c r="I3630">
        <v>5642.85</v>
      </c>
      <c r="J3630" t="s">
        <v>557</v>
      </c>
      <c r="K3630" t="s">
        <v>398</v>
      </c>
    </row>
    <row r="3631" spans="1:11" x14ac:dyDescent="0.35">
      <c r="A3631" t="s">
        <v>556</v>
      </c>
      <c r="B3631" t="s">
        <v>304</v>
      </c>
      <c r="C3631" t="s">
        <v>87</v>
      </c>
      <c r="D3631" t="s">
        <v>78</v>
      </c>
      <c r="E3631">
        <v>2022</v>
      </c>
      <c r="F3631">
        <v>11</v>
      </c>
      <c r="G3631" t="s">
        <v>79</v>
      </c>
      <c r="H3631" t="s">
        <v>80</v>
      </c>
      <c r="I3631">
        <v>-673</v>
      </c>
      <c r="J3631" t="s">
        <v>592</v>
      </c>
      <c r="K3631" t="s">
        <v>387</v>
      </c>
    </row>
    <row r="3632" spans="1:11" x14ac:dyDescent="0.35">
      <c r="A3632" t="s">
        <v>556</v>
      </c>
      <c r="B3632" t="s">
        <v>304</v>
      </c>
      <c r="C3632" t="s">
        <v>87</v>
      </c>
      <c r="D3632" t="s">
        <v>78</v>
      </c>
      <c r="E3632">
        <v>2022</v>
      </c>
      <c r="F3632">
        <v>12</v>
      </c>
      <c r="G3632" t="s">
        <v>73</v>
      </c>
      <c r="H3632" t="s">
        <v>80</v>
      </c>
      <c r="I3632">
        <v>-67.3</v>
      </c>
      <c r="J3632" t="s">
        <v>592</v>
      </c>
      <c r="K3632" t="s">
        <v>387</v>
      </c>
    </row>
    <row r="3633" spans="1:11" x14ac:dyDescent="0.35">
      <c r="A3633" t="s">
        <v>556</v>
      </c>
      <c r="B3633" t="s">
        <v>304</v>
      </c>
      <c r="C3633" t="s">
        <v>87</v>
      </c>
      <c r="D3633" t="s">
        <v>78</v>
      </c>
      <c r="E3633">
        <v>2022</v>
      </c>
      <c r="F3633">
        <v>32</v>
      </c>
      <c r="G3633" t="s">
        <v>82</v>
      </c>
      <c r="H3633" t="s">
        <v>80</v>
      </c>
      <c r="I3633">
        <v>18764</v>
      </c>
      <c r="J3633" t="s">
        <v>592</v>
      </c>
      <c r="K3633" t="s">
        <v>387</v>
      </c>
    </row>
    <row r="3634" spans="1:11" x14ac:dyDescent="0.35">
      <c r="A3634" t="s">
        <v>556</v>
      </c>
      <c r="B3634" t="s">
        <v>304</v>
      </c>
      <c r="C3634" t="s">
        <v>87</v>
      </c>
      <c r="D3634" t="s">
        <v>78</v>
      </c>
      <c r="E3634">
        <v>2023</v>
      </c>
      <c r="F3634">
        <v>11</v>
      </c>
      <c r="G3634" t="s">
        <v>79</v>
      </c>
      <c r="H3634" t="s">
        <v>80</v>
      </c>
      <c r="I3634">
        <v>1773563</v>
      </c>
      <c r="J3634" t="s">
        <v>592</v>
      </c>
      <c r="K3634" t="s">
        <v>387</v>
      </c>
    </row>
    <row r="3635" spans="1:11" x14ac:dyDescent="0.35">
      <c r="A3635" t="s">
        <v>556</v>
      </c>
      <c r="B3635" t="s">
        <v>304</v>
      </c>
      <c r="C3635" t="s">
        <v>87</v>
      </c>
      <c r="D3635" t="s">
        <v>78</v>
      </c>
      <c r="E3635">
        <v>2023</v>
      </c>
      <c r="F3635">
        <v>11</v>
      </c>
      <c r="G3635" t="s">
        <v>79</v>
      </c>
      <c r="H3635" t="s">
        <v>81</v>
      </c>
      <c r="I3635">
        <v>33208</v>
      </c>
      <c r="J3635" t="s">
        <v>592</v>
      </c>
      <c r="K3635" t="s">
        <v>387</v>
      </c>
    </row>
    <row r="3636" spans="1:11" x14ac:dyDescent="0.35">
      <c r="A3636" t="s">
        <v>556</v>
      </c>
      <c r="B3636" t="s">
        <v>304</v>
      </c>
      <c r="C3636" t="s">
        <v>87</v>
      </c>
      <c r="D3636" t="s">
        <v>78</v>
      </c>
      <c r="E3636">
        <v>2023</v>
      </c>
      <c r="F3636">
        <v>12</v>
      </c>
      <c r="G3636" t="s">
        <v>73</v>
      </c>
      <c r="H3636" t="s">
        <v>80</v>
      </c>
      <c r="I3636">
        <v>177356.3</v>
      </c>
      <c r="J3636" t="s">
        <v>592</v>
      </c>
      <c r="K3636" t="s">
        <v>387</v>
      </c>
    </row>
    <row r="3637" spans="1:11" x14ac:dyDescent="0.35">
      <c r="A3637" t="s">
        <v>556</v>
      </c>
      <c r="B3637" t="s">
        <v>304</v>
      </c>
      <c r="C3637" t="s">
        <v>87</v>
      </c>
      <c r="D3637" t="s">
        <v>78</v>
      </c>
      <c r="E3637">
        <v>2023</v>
      </c>
      <c r="F3637">
        <v>12</v>
      </c>
      <c r="G3637" t="s">
        <v>73</v>
      </c>
      <c r="H3637" t="s">
        <v>81</v>
      </c>
      <c r="I3637">
        <v>3320.8</v>
      </c>
      <c r="J3637" t="s">
        <v>592</v>
      </c>
      <c r="K3637" t="s">
        <v>387</v>
      </c>
    </row>
    <row r="3638" spans="1:11" x14ac:dyDescent="0.35">
      <c r="A3638" t="s">
        <v>556</v>
      </c>
      <c r="B3638" t="s">
        <v>304</v>
      </c>
      <c r="C3638" t="s">
        <v>87</v>
      </c>
      <c r="D3638" t="s">
        <v>78</v>
      </c>
      <c r="E3638">
        <v>2023</v>
      </c>
      <c r="F3638">
        <v>32</v>
      </c>
      <c r="G3638" t="s">
        <v>82</v>
      </c>
      <c r="H3638" t="s">
        <v>80</v>
      </c>
      <c r="I3638">
        <v>7504029</v>
      </c>
      <c r="J3638" t="s">
        <v>592</v>
      </c>
      <c r="K3638" t="s">
        <v>387</v>
      </c>
    </row>
    <row r="3639" spans="1:11" x14ac:dyDescent="0.35">
      <c r="A3639" t="s">
        <v>556</v>
      </c>
      <c r="B3639" t="s">
        <v>304</v>
      </c>
      <c r="C3639" t="s">
        <v>87</v>
      </c>
      <c r="D3639" t="s">
        <v>78</v>
      </c>
      <c r="E3639">
        <v>2023</v>
      </c>
      <c r="F3639">
        <v>32</v>
      </c>
      <c r="G3639" t="s">
        <v>82</v>
      </c>
      <c r="H3639" t="s">
        <v>81</v>
      </c>
      <c r="I3639">
        <v>169347</v>
      </c>
      <c r="J3639" t="s">
        <v>592</v>
      </c>
      <c r="K3639" t="s">
        <v>387</v>
      </c>
    </row>
    <row r="3640" spans="1:11" x14ac:dyDescent="0.35">
      <c r="A3640" t="s">
        <v>556</v>
      </c>
      <c r="B3640" t="s">
        <v>84</v>
      </c>
      <c r="C3640" t="s">
        <v>411</v>
      </c>
      <c r="D3640" t="s">
        <v>78</v>
      </c>
      <c r="E3640">
        <v>2023</v>
      </c>
      <c r="F3640">
        <v>11</v>
      </c>
      <c r="G3640" t="s">
        <v>79</v>
      </c>
      <c r="H3640" t="s">
        <v>80</v>
      </c>
      <c r="I3640">
        <v>-3148</v>
      </c>
      <c r="J3640" t="s">
        <v>592</v>
      </c>
      <c r="K3640" t="s">
        <v>412</v>
      </c>
    </row>
    <row r="3641" spans="1:11" x14ac:dyDescent="0.35">
      <c r="A3641" t="s">
        <v>556</v>
      </c>
      <c r="B3641" t="s">
        <v>84</v>
      </c>
      <c r="C3641" t="s">
        <v>411</v>
      </c>
      <c r="D3641" t="s">
        <v>78</v>
      </c>
      <c r="E3641">
        <v>2023</v>
      </c>
      <c r="F3641">
        <v>12</v>
      </c>
      <c r="G3641" t="s">
        <v>73</v>
      </c>
      <c r="H3641" t="s">
        <v>80</v>
      </c>
      <c r="I3641">
        <v>-314.8</v>
      </c>
      <c r="J3641" t="s">
        <v>592</v>
      </c>
      <c r="K3641" t="s">
        <v>412</v>
      </c>
    </row>
    <row r="3642" spans="1:11" x14ac:dyDescent="0.35">
      <c r="A3642" t="s">
        <v>556</v>
      </c>
      <c r="B3642" t="s">
        <v>84</v>
      </c>
      <c r="C3642" t="s">
        <v>411</v>
      </c>
      <c r="D3642" t="s">
        <v>78</v>
      </c>
      <c r="E3642">
        <v>2023</v>
      </c>
      <c r="F3642">
        <v>32</v>
      </c>
      <c r="G3642" t="s">
        <v>82</v>
      </c>
      <c r="H3642" t="s">
        <v>80</v>
      </c>
      <c r="I3642">
        <v>2558.54</v>
      </c>
      <c r="J3642" t="s">
        <v>592</v>
      </c>
      <c r="K3642" t="s">
        <v>412</v>
      </c>
    </row>
    <row r="3643" spans="1:11" x14ac:dyDescent="0.35">
      <c r="A3643" t="s">
        <v>556</v>
      </c>
      <c r="B3643" t="s">
        <v>84</v>
      </c>
      <c r="C3643" t="s">
        <v>351</v>
      </c>
      <c r="D3643" t="s">
        <v>78</v>
      </c>
      <c r="E3643">
        <v>2023</v>
      </c>
      <c r="F3643">
        <v>32</v>
      </c>
      <c r="G3643" t="s">
        <v>82</v>
      </c>
      <c r="H3643" t="s">
        <v>80</v>
      </c>
      <c r="I3643">
        <v>2621.11</v>
      </c>
      <c r="J3643" t="s">
        <v>592</v>
      </c>
      <c r="K3643" t="s">
        <v>403</v>
      </c>
    </row>
    <row r="3644" spans="1:11" x14ac:dyDescent="0.35">
      <c r="A3644" t="s">
        <v>556</v>
      </c>
      <c r="B3644" t="s">
        <v>84</v>
      </c>
      <c r="C3644" t="s">
        <v>384</v>
      </c>
      <c r="D3644" t="s">
        <v>78</v>
      </c>
      <c r="E3644">
        <v>2022</v>
      </c>
      <c r="F3644">
        <v>11</v>
      </c>
      <c r="G3644" t="s">
        <v>79</v>
      </c>
      <c r="H3644" t="s">
        <v>80</v>
      </c>
      <c r="I3644">
        <v>-48</v>
      </c>
      <c r="J3644" t="s">
        <v>592</v>
      </c>
      <c r="K3644" t="s">
        <v>413</v>
      </c>
    </row>
    <row r="3645" spans="1:11" x14ac:dyDescent="0.35">
      <c r="A3645" t="s">
        <v>556</v>
      </c>
      <c r="B3645" t="s">
        <v>84</v>
      </c>
      <c r="C3645" t="s">
        <v>384</v>
      </c>
      <c r="D3645" t="s">
        <v>78</v>
      </c>
      <c r="E3645">
        <v>2022</v>
      </c>
      <c r="F3645">
        <v>12</v>
      </c>
      <c r="G3645" t="s">
        <v>73</v>
      </c>
      <c r="H3645" t="s">
        <v>80</v>
      </c>
      <c r="I3645">
        <v>-0.64</v>
      </c>
      <c r="J3645" t="s">
        <v>592</v>
      </c>
      <c r="K3645" t="s">
        <v>413</v>
      </c>
    </row>
    <row r="3646" spans="1:11" x14ac:dyDescent="0.35">
      <c r="A3646" t="s">
        <v>556</v>
      </c>
      <c r="B3646" t="s">
        <v>84</v>
      </c>
      <c r="C3646" t="s">
        <v>384</v>
      </c>
      <c r="D3646" t="s">
        <v>78</v>
      </c>
      <c r="E3646">
        <v>2022</v>
      </c>
      <c r="F3646">
        <v>32</v>
      </c>
      <c r="G3646" t="s">
        <v>82</v>
      </c>
      <c r="H3646" t="s">
        <v>80</v>
      </c>
      <c r="I3646">
        <v>669.67</v>
      </c>
      <c r="J3646" t="s">
        <v>592</v>
      </c>
      <c r="K3646" t="s">
        <v>404</v>
      </c>
    </row>
    <row r="3647" spans="1:11" x14ac:dyDescent="0.35">
      <c r="A3647" t="s">
        <v>556</v>
      </c>
      <c r="B3647" t="s">
        <v>84</v>
      </c>
      <c r="C3647" t="s">
        <v>384</v>
      </c>
      <c r="D3647" t="s">
        <v>78</v>
      </c>
      <c r="E3647">
        <v>2022</v>
      </c>
      <c r="F3647">
        <v>32</v>
      </c>
      <c r="G3647" t="s">
        <v>82</v>
      </c>
      <c r="H3647" t="s">
        <v>80</v>
      </c>
      <c r="I3647">
        <v>2069</v>
      </c>
      <c r="J3647" t="s">
        <v>592</v>
      </c>
      <c r="K3647" t="s">
        <v>413</v>
      </c>
    </row>
    <row r="3648" spans="1:11" x14ac:dyDescent="0.35">
      <c r="A3648" t="s">
        <v>556</v>
      </c>
      <c r="B3648" t="s">
        <v>84</v>
      </c>
      <c r="C3648" t="s">
        <v>384</v>
      </c>
      <c r="D3648" t="s">
        <v>78</v>
      </c>
      <c r="E3648">
        <v>2023</v>
      </c>
      <c r="F3648">
        <v>11</v>
      </c>
      <c r="G3648" t="s">
        <v>79</v>
      </c>
      <c r="H3648" t="s">
        <v>80</v>
      </c>
      <c r="I3648">
        <v>100840</v>
      </c>
      <c r="J3648" t="s">
        <v>592</v>
      </c>
      <c r="K3648" t="s">
        <v>404</v>
      </c>
    </row>
    <row r="3649" spans="1:11" x14ac:dyDescent="0.35">
      <c r="A3649" t="s">
        <v>556</v>
      </c>
      <c r="B3649" t="s">
        <v>84</v>
      </c>
      <c r="C3649" t="s">
        <v>384</v>
      </c>
      <c r="D3649" t="s">
        <v>78</v>
      </c>
      <c r="E3649">
        <v>2023</v>
      </c>
      <c r="F3649">
        <v>11</v>
      </c>
      <c r="G3649" t="s">
        <v>79</v>
      </c>
      <c r="H3649" t="s">
        <v>80</v>
      </c>
      <c r="I3649">
        <v>186310</v>
      </c>
      <c r="J3649" t="s">
        <v>592</v>
      </c>
      <c r="K3649" t="s">
        <v>413</v>
      </c>
    </row>
    <row r="3650" spans="1:11" x14ac:dyDescent="0.35">
      <c r="A3650" t="s">
        <v>556</v>
      </c>
      <c r="B3650" t="s">
        <v>84</v>
      </c>
      <c r="C3650" t="s">
        <v>384</v>
      </c>
      <c r="D3650" t="s">
        <v>78</v>
      </c>
      <c r="E3650">
        <v>2023</v>
      </c>
      <c r="F3650">
        <v>12</v>
      </c>
      <c r="G3650" t="s">
        <v>73</v>
      </c>
      <c r="H3650" t="s">
        <v>80</v>
      </c>
      <c r="I3650">
        <v>12371.35</v>
      </c>
      <c r="J3650" t="s">
        <v>592</v>
      </c>
      <c r="K3650" t="s">
        <v>404</v>
      </c>
    </row>
    <row r="3651" spans="1:11" x14ac:dyDescent="0.35">
      <c r="A3651" t="s">
        <v>556</v>
      </c>
      <c r="B3651" t="s">
        <v>84</v>
      </c>
      <c r="C3651" t="s">
        <v>384</v>
      </c>
      <c r="D3651" t="s">
        <v>78</v>
      </c>
      <c r="E3651">
        <v>2023</v>
      </c>
      <c r="F3651">
        <v>12</v>
      </c>
      <c r="G3651" t="s">
        <v>73</v>
      </c>
      <c r="H3651" t="s">
        <v>80</v>
      </c>
      <c r="I3651">
        <v>29461.22</v>
      </c>
      <c r="J3651" t="s">
        <v>592</v>
      </c>
      <c r="K3651" t="s">
        <v>413</v>
      </c>
    </row>
    <row r="3652" spans="1:11" x14ac:dyDescent="0.35">
      <c r="A3652" t="s">
        <v>556</v>
      </c>
      <c r="B3652" t="s">
        <v>84</v>
      </c>
      <c r="C3652" t="s">
        <v>384</v>
      </c>
      <c r="D3652" t="s">
        <v>78</v>
      </c>
      <c r="E3652">
        <v>2023</v>
      </c>
      <c r="F3652">
        <v>32</v>
      </c>
      <c r="G3652" t="s">
        <v>82</v>
      </c>
      <c r="H3652" t="s">
        <v>80</v>
      </c>
      <c r="I3652">
        <v>579897.57999999996</v>
      </c>
      <c r="J3652" t="s">
        <v>592</v>
      </c>
      <c r="K3652" t="s">
        <v>404</v>
      </c>
    </row>
    <row r="3653" spans="1:11" x14ac:dyDescent="0.35">
      <c r="A3653" t="s">
        <v>556</v>
      </c>
      <c r="B3653" t="s">
        <v>84</v>
      </c>
      <c r="C3653" t="s">
        <v>384</v>
      </c>
      <c r="D3653" t="s">
        <v>78</v>
      </c>
      <c r="E3653">
        <v>2023</v>
      </c>
      <c r="F3653">
        <v>32</v>
      </c>
      <c r="G3653" t="s">
        <v>82</v>
      </c>
      <c r="H3653" t="s">
        <v>80</v>
      </c>
      <c r="I3653">
        <v>1002413.02</v>
      </c>
      <c r="J3653" t="s">
        <v>592</v>
      </c>
      <c r="K3653" t="s">
        <v>413</v>
      </c>
    </row>
    <row r="3654" spans="1:11" x14ac:dyDescent="0.35">
      <c r="A3654" t="s">
        <v>556</v>
      </c>
      <c r="B3654" t="s">
        <v>84</v>
      </c>
      <c r="C3654" t="s">
        <v>419</v>
      </c>
      <c r="D3654" t="s">
        <v>78</v>
      </c>
      <c r="E3654">
        <v>2023</v>
      </c>
      <c r="F3654">
        <v>11</v>
      </c>
      <c r="G3654" t="s">
        <v>79</v>
      </c>
      <c r="H3654" t="s">
        <v>80</v>
      </c>
      <c r="I3654">
        <v>12402</v>
      </c>
      <c r="J3654" t="s">
        <v>592</v>
      </c>
      <c r="K3654" t="s">
        <v>415</v>
      </c>
    </row>
    <row r="3655" spans="1:11" x14ac:dyDescent="0.35">
      <c r="A3655" t="s">
        <v>556</v>
      </c>
      <c r="B3655" t="s">
        <v>84</v>
      </c>
      <c r="C3655" t="s">
        <v>419</v>
      </c>
      <c r="D3655" t="s">
        <v>78</v>
      </c>
      <c r="E3655">
        <v>2023</v>
      </c>
      <c r="F3655">
        <v>11</v>
      </c>
      <c r="G3655" t="s">
        <v>79</v>
      </c>
      <c r="H3655" t="s">
        <v>81</v>
      </c>
      <c r="I3655">
        <v>4652</v>
      </c>
      <c r="J3655" t="s">
        <v>592</v>
      </c>
      <c r="K3655" t="s">
        <v>415</v>
      </c>
    </row>
    <row r="3656" spans="1:11" x14ac:dyDescent="0.35">
      <c r="A3656" t="s">
        <v>556</v>
      </c>
      <c r="B3656" t="s">
        <v>84</v>
      </c>
      <c r="C3656" t="s">
        <v>419</v>
      </c>
      <c r="D3656" t="s">
        <v>78</v>
      </c>
      <c r="E3656">
        <v>2023</v>
      </c>
      <c r="F3656">
        <v>12</v>
      </c>
      <c r="G3656" t="s">
        <v>73</v>
      </c>
      <c r="H3656" t="s">
        <v>80</v>
      </c>
      <c r="I3656">
        <v>1240.2</v>
      </c>
      <c r="J3656" t="s">
        <v>592</v>
      </c>
      <c r="K3656" t="s">
        <v>415</v>
      </c>
    </row>
    <row r="3657" spans="1:11" x14ac:dyDescent="0.35">
      <c r="A3657" t="s">
        <v>556</v>
      </c>
      <c r="B3657" t="s">
        <v>84</v>
      </c>
      <c r="C3657" t="s">
        <v>419</v>
      </c>
      <c r="D3657" t="s">
        <v>78</v>
      </c>
      <c r="E3657">
        <v>2023</v>
      </c>
      <c r="F3657">
        <v>12</v>
      </c>
      <c r="G3657" t="s">
        <v>73</v>
      </c>
      <c r="H3657" t="s">
        <v>81</v>
      </c>
      <c r="I3657">
        <v>465.2</v>
      </c>
      <c r="J3657" t="s">
        <v>592</v>
      </c>
      <c r="K3657" t="s">
        <v>415</v>
      </c>
    </row>
    <row r="3658" spans="1:11" x14ac:dyDescent="0.35">
      <c r="A3658" t="s">
        <v>556</v>
      </c>
      <c r="B3658" t="s">
        <v>84</v>
      </c>
      <c r="C3658" t="s">
        <v>419</v>
      </c>
      <c r="D3658" t="s">
        <v>78</v>
      </c>
      <c r="E3658">
        <v>2023</v>
      </c>
      <c r="F3658">
        <v>32</v>
      </c>
      <c r="G3658" t="s">
        <v>82</v>
      </c>
      <c r="H3658" t="s">
        <v>80</v>
      </c>
      <c r="I3658">
        <v>10872.99</v>
      </c>
      <c r="J3658" t="s">
        <v>592</v>
      </c>
      <c r="K3658" t="s">
        <v>415</v>
      </c>
    </row>
    <row r="3659" spans="1:11" x14ac:dyDescent="0.35">
      <c r="A3659" t="s">
        <v>556</v>
      </c>
      <c r="B3659" t="s">
        <v>84</v>
      </c>
      <c r="C3659" t="s">
        <v>419</v>
      </c>
      <c r="D3659" t="s">
        <v>78</v>
      </c>
      <c r="E3659">
        <v>2023</v>
      </c>
      <c r="F3659">
        <v>32</v>
      </c>
      <c r="G3659" t="s">
        <v>82</v>
      </c>
      <c r="H3659" t="s">
        <v>81</v>
      </c>
      <c r="I3659">
        <v>4078.47</v>
      </c>
      <c r="J3659" t="s">
        <v>592</v>
      </c>
      <c r="K3659" t="s">
        <v>415</v>
      </c>
    </row>
    <row r="3660" spans="1:11" x14ac:dyDescent="0.35">
      <c r="A3660" t="s">
        <v>556</v>
      </c>
      <c r="B3660" t="s">
        <v>84</v>
      </c>
      <c r="C3660" t="s">
        <v>327</v>
      </c>
      <c r="D3660" t="s">
        <v>78</v>
      </c>
      <c r="E3660">
        <v>2023</v>
      </c>
      <c r="F3660">
        <v>11</v>
      </c>
      <c r="G3660" t="s">
        <v>79</v>
      </c>
      <c r="H3660" t="s">
        <v>80</v>
      </c>
      <c r="I3660">
        <v>1636</v>
      </c>
      <c r="J3660" t="s">
        <v>592</v>
      </c>
      <c r="K3660" t="s">
        <v>389</v>
      </c>
    </row>
    <row r="3661" spans="1:11" x14ac:dyDescent="0.35">
      <c r="A3661" t="s">
        <v>556</v>
      </c>
      <c r="B3661" t="s">
        <v>84</v>
      </c>
      <c r="C3661" t="s">
        <v>327</v>
      </c>
      <c r="D3661" t="s">
        <v>78</v>
      </c>
      <c r="E3661">
        <v>2023</v>
      </c>
      <c r="F3661">
        <v>11</v>
      </c>
      <c r="G3661" t="s">
        <v>79</v>
      </c>
      <c r="H3661" t="s">
        <v>81</v>
      </c>
      <c r="I3661">
        <v>-3036</v>
      </c>
      <c r="J3661" t="s">
        <v>592</v>
      </c>
      <c r="K3661" t="s">
        <v>389</v>
      </c>
    </row>
    <row r="3662" spans="1:11" x14ac:dyDescent="0.35">
      <c r="A3662" t="s">
        <v>556</v>
      </c>
      <c r="B3662" t="s">
        <v>84</v>
      </c>
      <c r="C3662" t="s">
        <v>327</v>
      </c>
      <c r="D3662" t="s">
        <v>78</v>
      </c>
      <c r="E3662">
        <v>2023</v>
      </c>
      <c r="F3662">
        <v>12</v>
      </c>
      <c r="G3662" t="s">
        <v>73</v>
      </c>
      <c r="H3662" t="s">
        <v>80</v>
      </c>
      <c r="I3662">
        <v>130.88</v>
      </c>
      <c r="J3662" t="s">
        <v>592</v>
      </c>
      <c r="K3662" t="s">
        <v>389</v>
      </c>
    </row>
    <row r="3663" spans="1:11" x14ac:dyDescent="0.35">
      <c r="A3663" t="s">
        <v>556</v>
      </c>
      <c r="B3663" t="s">
        <v>84</v>
      </c>
      <c r="C3663" t="s">
        <v>327</v>
      </c>
      <c r="D3663" t="s">
        <v>78</v>
      </c>
      <c r="E3663">
        <v>2023</v>
      </c>
      <c r="F3663">
        <v>12</v>
      </c>
      <c r="G3663" t="s">
        <v>73</v>
      </c>
      <c r="H3663" t="s">
        <v>81</v>
      </c>
      <c r="I3663">
        <v>-242.88</v>
      </c>
      <c r="J3663" t="s">
        <v>592</v>
      </c>
      <c r="K3663" t="s">
        <v>389</v>
      </c>
    </row>
    <row r="3664" spans="1:11" x14ac:dyDescent="0.35">
      <c r="A3664" t="s">
        <v>556</v>
      </c>
      <c r="B3664" t="s">
        <v>84</v>
      </c>
      <c r="C3664" t="s">
        <v>327</v>
      </c>
      <c r="D3664" t="s">
        <v>78</v>
      </c>
      <c r="E3664">
        <v>2023</v>
      </c>
      <c r="F3664">
        <v>32</v>
      </c>
      <c r="G3664" t="s">
        <v>82</v>
      </c>
      <c r="H3664" t="s">
        <v>80</v>
      </c>
      <c r="I3664">
        <v>15012.4</v>
      </c>
      <c r="J3664" t="s">
        <v>592</v>
      </c>
      <c r="K3664" t="s">
        <v>389</v>
      </c>
    </row>
    <row r="3665" spans="1:11" x14ac:dyDescent="0.35">
      <c r="A3665" t="s">
        <v>556</v>
      </c>
      <c r="B3665" t="s">
        <v>84</v>
      </c>
      <c r="C3665" t="s">
        <v>327</v>
      </c>
      <c r="D3665" t="s">
        <v>78</v>
      </c>
      <c r="E3665">
        <v>2023</v>
      </c>
      <c r="F3665">
        <v>32</v>
      </c>
      <c r="G3665" t="s">
        <v>82</v>
      </c>
      <c r="H3665" t="s">
        <v>81</v>
      </c>
      <c r="I3665">
        <v>3733.98</v>
      </c>
      <c r="J3665" t="s">
        <v>592</v>
      </c>
      <c r="K3665" t="s">
        <v>389</v>
      </c>
    </row>
    <row r="3666" spans="1:11" x14ac:dyDescent="0.35">
      <c r="A3666" t="s">
        <v>556</v>
      </c>
      <c r="B3666" t="s">
        <v>84</v>
      </c>
      <c r="C3666" t="s">
        <v>329</v>
      </c>
      <c r="D3666" t="s">
        <v>78</v>
      </c>
      <c r="E3666">
        <v>2022</v>
      </c>
      <c r="F3666">
        <v>32</v>
      </c>
      <c r="G3666" t="s">
        <v>82</v>
      </c>
      <c r="H3666" t="s">
        <v>80</v>
      </c>
      <c r="I3666">
        <v>207.16</v>
      </c>
      <c r="J3666" t="s">
        <v>592</v>
      </c>
      <c r="K3666" t="s">
        <v>390</v>
      </c>
    </row>
    <row r="3667" spans="1:11" x14ac:dyDescent="0.35">
      <c r="A3667" t="s">
        <v>556</v>
      </c>
      <c r="B3667" t="s">
        <v>84</v>
      </c>
      <c r="C3667" t="s">
        <v>329</v>
      </c>
      <c r="D3667" t="s">
        <v>78</v>
      </c>
      <c r="E3667">
        <v>2023</v>
      </c>
      <c r="F3667">
        <v>11</v>
      </c>
      <c r="G3667" t="s">
        <v>79</v>
      </c>
      <c r="H3667" t="s">
        <v>80</v>
      </c>
      <c r="I3667">
        <v>2534</v>
      </c>
      <c r="J3667" t="s">
        <v>592</v>
      </c>
      <c r="K3667" t="s">
        <v>390</v>
      </c>
    </row>
    <row r="3668" spans="1:11" x14ac:dyDescent="0.35">
      <c r="A3668" t="s">
        <v>556</v>
      </c>
      <c r="B3668" t="s">
        <v>84</v>
      </c>
      <c r="C3668" t="s">
        <v>329</v>
      </c>
      <c r="D3668" t="s">
        <v>78</v>
      </c>
      <c r="E3668">
        <v>2023</v>
      </c>
      <c r="F3668">
        <v>11</v>
      </c>
      <c r="G3668" t="s">
        <v>79</v>
      </c>
      <c r="H3668" t="s">
        <v>81</v>
      </c>
      <c r="I3668">
        <v>4079</v>
      </c>
      <c r="J3668" t="s">
        <v>592</v>
      </c>
      <c r="K3668" t="s">
        <v>390</v>
      </c>
    </row>
    <row r="3669" spans="1:11" x14ac:dyDescent="0.35">
      <c r="A3669" t="s">
        <v>556</v>
      </c>
      <c r="B3669" t="s">
        <v>84</v>
      </c>
      <c r="C3669" t="s">
        <v>329</v>
      </c>
      <c r="D3669" t="s">
        <v>78</v>
      </c>
      <c r="E3669">
        <v>2023</v>
      </c>
      <c r="F3669">
        <v>12</v>
      </c>
      <c r="G3669" t="s">
        <v>73</v>
      </c>
      <c r="H3669" t="s">
        <v>80</v>
      </c>
      <c r="I3669">
        <v>251</v>
      </c>
      <c r="J3669" t="s">
        <v>592</v>
      </c>
      <c r="K3669" t="s">
        <v>390</v>
      </c>
    </row>
    <row r="3670" spans="1:11" x14ac:dyDescent="0.35">
      <c r="A3670" t="s">
        <v>556</v>
      </c>
      <c r="B3670" t="s">
        <v>84</v>
      </c>
      <c r="C3670" t="s">
        <v>329</v>
      </c>
      <c r="D3670" t="s">
        <v>78</v>
      </c>
      <c r="E3670">
        <v>2023</v>
      </c>
      <c r="F3670">
        <v>12</v>
      </c>
      <c r="G3670" t="s">
        <v>73</v>
      </c>
      <c r="H3670" t="s">
        <v>81</v>
      </c>
      <c r="I3670">
        <v>407.9</v>
      </c>
      <c r="J3670" t="s">
        <v>592</v>
      </c>
      <c r="K3670" t="s">
        <v>390</v>
      </c>
    </row>
    <row r="3671" spans="1:11" x14ac:dyDescent="0.35">
      <c r="A3671" t="s">
        <v>556</v>
      </c>
      <c r="B3671" t="s">
        <v>84</v>
      </c>
      <c r="C3671" t="s">
        <v>329</v>
      </c>
      <c r="D3671" t="s">
        <v>78</v>
      </c>
      <c r="E3671">
        <v>2023</v>
      </c>
      <c r="F3671">
        <v>32</v>
      </c>
      <c r="G3671" t="s">
        <v>82</v>
      </c>
      <c r="H3671" t="s">
        <v>80</v>
      </c>
      <c r="I3671">
        <v>23306.89</v>
      </c>
      <c r="J3671" t="s">
        <v>592</v>
      </c>
      <c r="K3671" t="s">
        <v>390</v>
      </c>
    </row>
    <row r="3672" spans="1:11" x14ac:dyDescent="0.35">
      <c r="A3672" t="s">
        <v>556</v>
      </c>
      <c r="B3672" t="s">
        <v>84</v>
      </c>
      <c r="C3672" t="s">
        <v>329</v>
      </c>
      <c r="D3672" t="s">
        <v>78</v>
      </c>
      <c r="E3672">
        <v>2023</v>
      </c>
      <c r="F3672">
        <v>32</v>
      </c>
      <c r="G3672" t="s">
        <v>82</v>
      </c>
      <c r="H3672" t="s">
        <v>81</v>
      </c>
      <c r="I3672">
        <v>15003.72</v>
      </c>
      <c r="J3672" t="s">
        <v>592</v>
      </c>
      <c r="K3672" t="s">
        <v>390</v>
      </c>
    </row>
    <row r="3673" spans="1:11" x14ac:dyDescent="0.35">
      <c r="A3673" t="s">
        <v>556</v>
      </c>
      <c r="B3673" t="s">
        <v>84</v>
      </c>
      <c r="C3673" t="s">
        <v>334</v>
      </c>
      <c r="D3673" t="s">
        <v>78</v>
      </c>
      <c r="E3673">
        <v>2023</v>
      </c>
      <c r="F3673">
        <v>11</v>
      </c>
      <c r="G3673" t="s">
        <v>79</v>
      </c>
      <c r="H3673" t="s">
        <v>80</v>
      </c>
      <c r="I3673">
        <v>2943</v>
      </c>
      <c r="J3673" t="s">
        <v>592</v>
      </c>
      <c r="K3673" t="s">
        <v>391</v>
      </c>
    </row>
    <row r="3674" spans="1:11" x14ac:dyDescent="0.35">
      <c r="A3674" t="s">
        <v>556</v>
      </c>
      <c r="B3674" t="s">
        <v>84</v>
      </c>
      <c r="C3674" t="s">
        <v>334</v>
      </c>
      <c r="D3674" t="s">
        <v>78</v>
      </c>
      <c r="E3674">
        <v>2023</v>
      </c>
      <c r="F3674">
        <v>12</v>
      </c>
      <c r="G3674" t="s">
        <v>73</v>
      </c>
      <c r="H3674" t="s">
        <v>80</v>
      </c>
      <c r="I3674">
        <v>294.3</v>
      </c>
      <c r="J3674" t="s">
        <v>592</v>
      </c>
      <c r="K3674" t="s">
        <v>391</v>
      </c>
    </row>
    <row r="3675" spans="1:11" x14ac:dyDescent="0.35">
      <c r="A3675" t="s">
        <v>556</v>
      </c>
      <c r="B3675" t="s">
        <v>84</v>
      </c>
      <c r="C3675" t="s">
        <v>334</v>
      </c>
      <c r="D3675" t="s">
        <v>78</v>
      </c>
      <c r="E3675">
        <v>2023</v>
      </c>
      <c r="F3675">
        <v>32</v>
      </c>
      <c r="G3675" t="s">
        <v>82</v>
      </c>
      <c r="H3675" t="s">
        <v>80</v>
      </c>
      <c r="I3675">
        <v>4404.59</v>
      </c>
      <c r="J3675" t="s">
        <v>592</v>
      </c>
      <c r="K3675" t="s">
        <v>391</v>
      </c>
    </row>
    <row r="3676" spans="1:11" x14ac:dyDescent="0.35">
      <c r="A3676" t="s">
        <v>556</v>
      </c>
      <c r="B3676" t="s">
        <v>84</v>
      </c>
      <c r="C3676" t="s">
        <v>330</v>
      </c>
      <c r="D3676" t="s">
        <v>78</v>
      </c>
      <c r="E3676">
        <v>2022</v>
      </c>
      <c r="F3676">
        <v>11</v>
      </c>
      <c r="G3676" t="s">
        <v>79</v>
      </c>
      <c r="H3676" t="s">
        <v>80</v>
      </c>
      <c r="I3676">
        <v>6</v>
      </c>
      <c r="J3676" t="s">
        <v>592</v>
      </c>
      <c r="K3676" t="s">
        <v>392</v>
      </c>
    </row>
    <row r="3677" spans="1:11" x14ac:dyDescent="0.35">
      <c r="A3677" t="s">
        <v>556</v>
      </c>
      <c r="B3677" t="s">
        <v>84</v>
      </c>
      <c r="C3677" t="s">
        <v>330</v>
      </c>
      <c r="D3677" t="s">
        <v>78</v>
      </c>
      <c r="E3677">
        <v>2022</v>
      </c>
      <c r="F3677">
        <v>12</v>
      </c>
      <c r="G3677" t="s">
        <v>73</v>
      </c>
      <c r="H3677" t="s">
        <v>80</v>
      </c>
      <c r="I3677">
        <v>0.04</v>
      </c>
      <c r="J3677" t="s">
        <v>592</v>
      </c>
      <c r="K3677" t="s">
        <v>392</v>
      </c>
    </row>
    <row r="3678" spans="1:11" x14ac:dyDescent="0.35">
      <c r="A3678" t="s">
        <v>556</v>
      </c>
      <c r="B3678" t="s">
        <v>84</v>
      </c>
      <c r="C3678" t="s">
        <v>330</v>
      </c>
      <c r="D3678" t="s">
        <v>78</v>
      </c>
      <c r="E3678">
        <v>2022</v>
      </c>
      <c r="F3678">
        <v>32</v>
      </c>
      <c r="G3678" t="s">
        <v>82</v>
      </c>
      <c r="H3678" t="s">
        <v>80</v>
      </c>
      <c r="I3678">
        <v>654.30999999999995</v>
      </c>
      <c r="J3678" t="s">
        <v>592</v>
      </c>
      <c r="K3678" t="s">
        <v>392</v>
      </c>
    </row>
    <row r="3679" spans="1:11" x14ac:dyDescent="0.35">
      <c r="A3679" t="s">
        <v>556</v>
      </c>
      <c r="B3679" t="s">
        <v>84</v>
      </c>
      <c r="C3679" t="s">
        <v>330</v>
      </c>
      <c r="D3679" t="s">
        <v>78</v>
      </c>
      <c r="E3679">
        <v>2022</v>
      </c>
      <c r="F3679">
        <v>32</v>
      </c>
      <c r="G3679" t="s">
        <v>82</v>
      </c>
      <c r="H3679" t="s">
        <v>81</v>
      </c>
      <c r="I3679">
        <v>253.46</v>
      </c>
      <c r="J3679" t="s">
        <v>592</v>
      </c>
      <c r="K3679" t="s">
        <v>392</v>
      </c>
    </row>
    <row r="3680" spans="1:11" x14ac:dyDescent="0.35">
      <c r="A3680" t="s">
        <v>556</v>
      </c>
      <c r="B3680" t="s">
        <v>84</v>
      </c>
      <c r="C3680" t="s">
        <v>330</v>
      </c>
      <c r="D3680" t="s">
        <v>78</v>
      </c>
      <c r="E3680">
        <v>2023</v>
      </c>
      <c r="F3680">
        <v>11</v>
      </c>
      <c r="G3680" t="s">
        <v>79</v>
      </c>
      <c r="H3680" t="s">
        <v>80</v>
      </c>
      <c r="I3680">
        <v>50099</v>
      </c>
      <c r="J3680" t="s">
        <v>592</v>
      </c>
      <c r="K3680" t="s">
        <v>392</v>
      </c>
    </row>
    <row r="3681" spans="1:11" x14ac:dyDescent="0.35">
      <c r="A3681" t="s">
        <v>556</v>
      </c>
      <c r="B3681" t="s">
        <v>84</v>
      </c>
      <c r="C3681" t="s">
        <v>330</v>
      </c>
      <c r="D3681" t="s">
        <v>78</v>
      </c>
      <c r="E3681">
        <v>2023</v>
      </c>
      <c r="F3681">
        <v>11</v>
      </c>
      <c r="G3681" t="s">
        <v>79</v>
      </c>
      <c r="H3681" t="s">
        <v>81</v>
      </c>
      <c r="I3681">
        <v>24113</v>
      </c>
      <c r="J3681" t="s">
        <v>592</v>
      </c>
      <c r="K3681" t="s">
        <v>392</v>
      </c>
    </row>
    <row r="3682" spans="1:11" x14ac:dyDescent="0.35">
      <c r="A3682" t="s">
        <v>556</v>
      </c>
      <c r="B3682" t="s">
        <v>84</v>
      </c>
      <c r="C3682" t="s">
        <v>330</v>
      </c>
      <c r="D3682" t="s">
        <v>78</v>
      </c>
      <c r="E3682">
        <v>2023</v>
      </c>
      <c r="F3682">
        <v>12</v>
      </c>
      <c r="G3682" t="s">
        <v>73</v>
      </c>
      <c r="H3682" t="s">
        <v>80</v>
      </c>
      <c r="I3682">
        <v>5010.17</v>
      </c>
      <c r="J3682" t="s">
        <v>592</v>
      </c>
      <c r="K3682" t="s">
        <v>392</v>
      </c>
    </row>
    <row r="3683" spans="1:11" x14ac:dyDescent="0.35">
      <c r="A3683" t="s">
        <v>556</v>
      </c>
      <c r="B3683" t="s">
        <v>84</v>
      </c>
      <c r="C3683" t="s">
        <v>330</v>
      </c>
      <c r="D3683" t="s">
        <v>78</v>
      </c>
      <c r="E3683">
        <v>2023</v>
      </c>
      <c r="F3683">
        <v>12</v>
      </c>
      <c r="G3683" t="s">
        <v>73</v>
      </c>
      <c r="H3683" t="s">
        <v>81</v>
      </c>
      <c r="I3683">
        <v>2411.5500000000002</v>
      </c>
      <c r="J3683" t="s">
        <v>592</v>
      </c>
      <c r="K3683" t="s">
        <v>392</v>
      </c>
    </row>
    <row r="3684" spans="1:11" x14ac:dyDescent="0.35">
      <c r="A3684" t="s">
        <v>556</v>
      </c>
      <c r="B3684" t="s">
        <v>84</v>
      </c>
      <c r="C3684" t="s">
        <v>330</v>
      </c>
      <c r="D3684" t="s">
        <v>78</v>
      </c>
      <c r="E3684">
        <v>2023</v>
      </c>
      <c r="F3684">
        <v>32</v>
      </c>
      <c r="G3684" t="s">
        <v>82</v>
      </c>
      <c r="H3684" t="s">
        <v>80</v>
      </c>
      <c r="I3684">
        <v>162163.63</v>
      </c>
      <c r="J3684" t="s">
        <v>592</v>
      </c>
      <c r="K3684" t="s">
        <v>392</v>
      </c>
    </row>
    <row r="3685" spans="1:11" x14ac:dyDescent="0.35">
      <c r="A3685" t="s">
        <v>556</v>
      </c>
      <c r="B3685" t="s">
        <v>84</v>
      </c>
      <c r="C3685" t="s">
        <v>330</v>
      </c>
      <c r="D3685" t="s">
        <v>78</v>
      </c>
      <c r="E3685">
        <v>2023</v>
      </c>
      <c r="F3685">
        <v>32</v>
      </c>
      <c r="G3685" t="s">
        <v>82</v>
      </c>
      <c r="H3685" t="s">
        <v>81</v>
      </c>
      <c r="I3685">
        <v>68748.58</v>
      </c>
      <c r="J3685" t="s">
        <v>592</v>
      </c>
      <c r="K3685" t="s">
        <v>392</v>
      </c>
    </row>
    <row r="3686" spans="1:11" x14ac:dyDescent="0.35">
      <c r="A3686" t="s">
        <v>556</v>
      </c>
      <c r="B3686" t="s">
        <v>84</v>
      </c>
      <c r="C3686" t="s">
        <v>85</v>
      </c>
      <c r="D3686" t="s">
        <v>78</v>
      </c>
      <c r="E3686">
        <v>2023</v>
      </c>
      <c r="F3686">
        <v>11</v>
      </c>
      <c r="G3686" t="s">
        <v>79</v>
      </c>
      <c r="H3686" t="s">
        <v>80</v>
      </c>
      <c r="I3686">
        <v>13407</v>
      </c>
      <c r="J3686" t="s">
        <v>592</v>
      </c>
      <c r="K3686" t="s">
        <v>388</v>
      </c>
    </row>
    <row r="3687" spans="1:11" x14ac:dyDescent="0.35">
      <c r="A3687" t="s">
        <v>556</v>
      </c>
      <c r="B3687" t="s">
        <v>84</v>
      </c>
      <c r="C3687" t="s">
        <v>85</v>
      </c>
      <c r="D3687" t="s">
        <v>78</v>
      </c>
      <c r="E3687">
        <v>2023</v>
      </c>
      <c r="F3687">
        <v>12</v>
      </c>
      <c r="G3687" t="s">
        <v>73</v>
      </c>
      <c r="H3687" t="s">
        <v>80</v>
      </c>
      <c r="I3687">
        <v>670.35</v>
      </c>
      <c r="J3687" t="s">
        <v>592</v>
      </c>
      <c r="K3687" t="s">
        <v>388</v>
      </c>
    </row>
    <row r="3688" spans="1:11" x14ac:dyDescent="0.35">
      <c r="A3688" t="s">
        <v>556</v>
      </c>
      <c r="B3688" t="s">
        <v>84</v>
      </c>
      <c r="C3688" t="s">
        <v>85</v>
      </c>
      <c r="D3688" t="s">
        <v>78</v>
      </c>
      <c r="E3688">
        <v>2023</v>
      </c>
      <c r="F3688">
        <v>32</v>
      </c>
      <c r="G3688" t="s">
        <v>82</v>
      </c>
      <c r="H3688" t="s">
        <v>80</v>
      </c>
      <c r="I3688">
        <v>59036.1</v>
      </c>
      <c r="J3688" t="s">
        <v>592</v>
      </c>
      <c r="K3688" t="s">
        <v>388</v>
      </c>
    </row>
    <row r="3689" spans="1:11" x14ac:dyDescent="0.35">
      <c r="A3689" t="s">
        <v>556</v>
      </c>
      <c r="B3689" t="s">
        <v>84</v>
      </c>
      <c r="C3689" t="s">
        <v>372</v>
      </c>
      <c r="D3689" t="s">
        <v>78</v>
      </c>
      <c r="E3689">
        <v>2023</v>
      </c>
      <c r="F3689">
        <v>11</v>
      </c>
      <c r="G3689" t="s">
        <v>79</v>
      </c>
      <c r="H3689" t="s">
        <v>80</v>
      </c>
      <c r="I3689">
        <v>2615</v>
      </c>
      <c r="J3689" t="s">
        <v>592</v>
      </c>
      <c r="K3689" t="s">
        <v>401</v>
      </c>
    </row>
    <row r="3690" spans="1:11" x14ac:dyDescent="0.35">
      <c r="A3690" t="s">
        <v>556</v>
      </c>
      <c r="B3690" t="s">
        <v>84</v>
      </c>
      <c r="C3690" t="s">
        <v>372</v>
      </c>
      <c r="D3690" t="s">
        <v>78</v>
      </c>
      <c r="E3690">
        <v>2023</v>
      </c>
      <c r="F3690">
        <v>11</v>
      </c>
      <c r="G3690" t="s">
        <v>79</v>
      </c>
      <c r="H3690" t="s">
        <v>81</v>
      </c>
      <c r="I3690">
        <v>3167</v>
      </c>
      <c r="J3690" t="s">
        <v>592</v>
      </c>
      <c r="K3690" t="s">
        <v>401</v>
      </c>
    </row>
    <row r="3691" spans="1:11" x14ac:dyDescent="0.35">
      <c r="A3691" t="s">
        <v>556</v>
      </c>
      <c r="B3691" t="s">
        <v>84</v>
      </c>
      <c r="C3691" t="s">
        <v>372</v>
      </c>
      <c r="D3691" t="s">
        <v>78</v>
      </c>
      <c r="E3691">
        <v>2023</v>
      </c>
      <c r="F3691">
        <v>12</v>
      </c>
      <c r="G3691" t="s">
        <v>73</v>
      </c>
      <c r="H3691" t="s">
        <v>80</v>
      </c>
      <c r="I3691">
        <v>261.5</v>
      </c>
      <c r="J3691" t="s">
        <v>592</v>
      </c>
      <c r="K3691" t="s">
        <v>401</v>
      </c>
    </row>
    <row r="3692" spans="1:11" x14ac:dyDescent="0.35">
      <c r="A3692" t="s">
        <v>556</v>
      </c>
      <c r="B3692" t="s">
        <v>84</v>
      </c>
      <c r="C3692" t="s">
        <v>372</v>
      </c>
      <c r="D3692" t="s">
        <v>78</v>
      </c>
      <c r="E3692">
        <v>2023</v>
      </c>
      <c r="F3692">
        <v>12</v>
      </c>
      <c r="G3692" t="s">
        <v>73</v>
      </c>
      <c r="H3692" t="s">
        <v>81</v>
      </c>
      <c r="I3692">
        <v>316.7</v>
      </c>
      <c r="J3692" t="s">
        <v>592</v>
      </c>
      <c r="K3692" t="s">
        <v>401</v>
      </c>
    </row>
    <row r="3693" spans="1:11" x14ac:dyDescent="0.35">
      <c r="A3693" t="s">
        <v>556</v>
      </c>
      <c r="B3693" t="s">
        <v>84</v>
      </c>
      <c r="C3693" t="s">
        <v>372</v>
      </c>
      <c r="D3693" t="s">
        <v>78</v>
      </c>
      <c r="E3693">
        <v>2023</v>
      </c>
      <c r="F3693">
        <v>32</v>
      </c>
      <c r="G3693" t="s">
        <v>82</v>
      </c>
      <c r="H3693" t="s">
        <v>80</v>
      </c>
      <c r="I3693">
        <v>14167.85</v>
      </c>
      <c r="J3693" t="s">
        <v>592</v>
      </c>
      <c r="K3693" t="s">
        <v>401</v>
      </c>
    </row>
    <row r="3694" spans="1:11" x14ac:dyDescent="0.35">
      <c r="A3694" t="s">
        <v>556</v>
      </c>
      <c r="B3694" t="s">
        <v>84</v>
      </c>
      <c r="C3694" t="s">
        <v>372</v>
      </c>
      <c r="D3694" t="s">
        <v>78</v>
      </c>
      <c r="E3694">
        <v>2023</v>
      </c>
      <c r="F3694">
        <v>32</v>
      </c>
      <c r="G3694" t="s">
        <v>82</v>
      </c>
      <c r="H3694" t="s">
        <v>81</v>
      </c>
      <c r="I3694">
        <v>3106.26</v>
      </c>
      <c r="J3694" t="s">
        <v>592</v>
      </c>
      <c r="K3694" t="s">
        <v>401</v>
      </c>
    </row>
    <row r="3695" spans="1:11" x14ac:dyDescent="0.35">
      <c r="A3695" t="s">
        <v>556</v>
      </c>
      <c r="B3695" t="s">
        <v>84</v>
      </c>
      <c r="C3695" t="s">
        <v>335</v>
      </c>
      <c r="D3695" t="s">
        <v>78</v>
      </c>
      <c r="E3695">
        <v>2023</v>
      </c>
      <c r="F3695">
        <v>11</v>
      </c>
      <c r="G3695" t="s">
        <v>79</v>
      </c>
      <c r="H3695" t="s">
        <v>80</v>
      </c>
      <c r="I3695">
        <v>7195</v>
      </c>
      <c r="J3695" t="s">
        <v>592</v>
      </c>
      <c r="K3695" t="s">
        <v>393</v>
      </c>
    </row>
    <row r="3696" spans="1:11" x14ac:dyDescent="0.35">
      <c r="A3696" t="s">
        <v>556</v>
      </c>
      <c r="B3696" t="s">
        <v>84</v>
      </c>
      <c r="C3696" t="s">
        <v>335</v>
      </c>
      <c r="D3696" t="s">
        <v>78</v>
      </c>
      <c r="E3696">
        <v>2023</v>
      </c>
      <c r="F3696">
        <v>12</v>
      </c>
      <c r="G3696" t="s">
        <v>73</v>
      </c>
      <c r="H3696" t="s">
        <v>80</v>
      </c>
      <c r="I3696">
        <v>719.5</v>
      </c>
      <c r="J3696" t="s">
        <v>592</v>
      </c>
      <c r="K3696" t="s">
        <v>393</v>
      </c>
    </row>
    <row r="3697" spans="1:11" x14ac:dyDescent="0.35">
      <c r="A3697" t="s">
        <v>556</v>
      </c>
      <c r="B3697" t="s">
        <v>84</v>
      </c>
      <c r="C3697" t="s">
        <v>335</v>
      </c>
      <c r="D3697" t="s">
        <v>78</v>
      </c>
      <c r="E3697">
        <v>2023</v>
      </c>
      <c r="F3697">
        <v>32</v>
      </c>
      <c r="G3697" t="s">
        <v>82</v>
      </c>
      <c r="H3697" t="s">
        <v>80</v>
      </c>
      <c r="I3697">
        <v>12067.83</v>
      </c>
      <c r="J3697" t="s">
        <v>592</v>
      </c>
      <c r="K3697" t="s">
        <v>393</v>
      </c>
    </row>
    <row r="3698" spans="1:11" x14ac:dyDescent="0.35">
      <c r="A3698" t="s">
        <v>556</v>
      </c>
      <c r="B3698" t="s">
        <v>84</v>
      </c>
      <c r="C3698" t="s">
        <v>352</v>
      </c>
      <c r="D3698" t="s">
        <v>78</v>
      </c>
      <c r="E3698">
        <v>2022</v>
      </c>
      <c r="F3698">
        <v>32</v>
      </c>
      <c r="G3698" t="s">
        <v>82</v>
      </c>
      <c r="H3698" t="s">
        <v>80</v>
      </c>
      <c r="I3698">
        <v>251.78</v>
      </c>
      <c r="J3698" t="s">
        <v>592</v>
      </c>
      <c r="K3698" t="s">
        <v>399</v>
      </c>
    </row>
    <row r="3699" spans="1:11" x14ac:dyDescent="0.35">
      <c r="A3699" t="s">
        <v>556</v>
      </c>
      <c r="B3699" t="s">
        <v>84</v>
      </c>
      <c r="C3699" t="s">
        <v>352</v>
      </c>
      <c r="D3699" t="s">
        <v>78</v>
      </c>
      <c r="E3699">
        <v>2023</v>
      </c>
      <c r="F3699">
        <v>11</v>
      </c>
      <c r="G3699" t="s">
        <v>79</v>
      </c>
      <c r="H3699" t="s">
        <v>81</v>
      </c>
      <c r="I3699">
        <v>-123</v>
      </c>
      <c r="J3699" t="s">
        <v>592</v>
      </c>
      <c r="K3699" t="s">
        <v>399</v>
      </c>
    </row>
    <row r="3700" spans="1:11" x14ac:dyDescent="0.35">
      <c r="A3700" t="s">
        <v>556</v>
      </c>
      <c r="B3700" t="s">
        <v>84</v>
      </c>
      <c r="C3700" t="s">
        <v>352</v>
      </c>
      <c r="D3700" t="s">
        <v>78</v>
      </c>
      <c r="E3700">
        <v>2023</v>
      </c>
      <c r="F3700">
        <v>12</v>
      </c>
      <c r="G3700" t="s">
        <v>73</v>
      </c>
      <c r="H3700" t="s">
        <v>81</v>
      </c>
      <c r="I3700">
        <v>-12.3</v>
      </c>
      <c r="J3700" t="s">
        <v>592</v>
      </c>
      <c r="K3700" t="s">
        <v>399</v>
      </c>
    </row>
    <row r="3701" spans="1:11" x14ac:dyDescent="0.35">
      <c r="A3701" t="s">
        <v>556</v>
      </c>
      <c r="B3701" t="s">
        <v>84</v>
      </c>
      <c r="C3701" t="s">
        <v>352</v>
      </c>
      <c r="D3701" t="s">
        <v>78</v>
      </c>
      <c r="E3701">
        <v>2023</v>
      </c>
      <c r="F3701">
        <v>32</v>
      </c>
      <c r="G3701" t="s">
        <v>82</v>
      </c>
      <c r="H3701" t="s">
        <v>80</v>
      </c>
      <c r="I3701">
        <v>6959.59</v>
      </c>
      <c r="J3701" t="s">
        <v>592</v>
      </c>
      <c r="K3701" t="s">
        <v>399</v>
      </c>
    </row>
    <row r="3702" spans="1:11" x14ac:dyDescent="0.35">
      <c r="A3702" t="s">
        <v>556</v>
      </c>
      <c r="B3702" t="s">
        <v>84</v>
      </c>
      <c r="C3702" t="s">
        <v>352</v>
      </c>
      <c r="D3702" t="s">
        <v>78</v>
      </c>
      <c r="E3702">
        <v>2023</v>
      </c>
      <c r="F3702">
        <v>32</v>
      </c>
      <c r="G3702" t="s">
        <v>82</v>
      </c>
      <c r="H3702" t="s">
        <v>81</v>
      </c>
      <c r="I3702">
        <v>1593.92</v>
      </c>
      <c r="J3702" t="s">
        <v>592</v>
      </c>
      <c r="K3702" t="s">
        <v>399</v>
      </c>
    </row>
    <row r="3703" spans="1:11" x14ac:dyDescent="0.35">
      <c r="A3703" t="s">
        <v>556</v>
      </c>
      <c r="B3703" t="s">
        <v>84</v>
      </c>
      <c r="C3703" t="s">
        <v>420</v>
      </c>
      <c r="D3703" t="s">
        <v>78</v>
      </c>
      <c r="E3703">
        <v>2023</v>
      </c>
      <c r="F3703">
        <v>32</v>
      </c>
      <c r="G3703" t="s">
        <v>82</v>
      </c>
      <c r="H3703" t="s">
        <v>80</v>
      </c>
      <c r="I3703">
        <v>607.16999999999996</v>
      </c>
      <c r="J3703" t="s">
        <v>592</v>
      </c>
      <c r="K3703" t="s">
        <v>416</v>
      </c>
    </row>
    <row r="3704" spans="1:11" x14ac:dyDescent="0.35">
      <c r="A3704" t="s">
        <v>556</v>
      </c>
      <c r="B3704" t="s">
        <v>84</v>
      </c>
      <c r="C3704" t="s">
        <v>353</v>
      </c>
      <c r="D3704" t="s">
        <v>78</v>
      </c>
      <c r="E3704">
        <v>2023</v>
      </c>
      <c r="F3704">
        <v>32</v>
      </c>
      <c r="G3704" t="s">
        <v>82</v>
      </c>
      <c r="H3704" t="s">
        <v>80</v>
      </c>
      <c r="I3704">
        <v>2528.84</v>
      </c>
      <c r="J3704" t="s">
        <v>592</v>
      </c>
      <c r="K3704" t="s">
        <v>402</v>
      </c>
    </row>
    <row r="3705" spans="1:11" x14ac:dyDescent="0.35">
      <c r="A3705" t="s">
        <v>556</v>
      </c>
      <c r="B3705" t="s">
        <v>84</v>
      </c>
      <c r="C3705" t="s">
        <v>336</v>
      </c>
      <c r="D3705" t="s">
        <v>78</v>
      </c>
      <c r="E3705">
        <v>2023</v>
      </c>
      <c r="F3705">
        <v>32</v>
      </c>
      <c r="G3705" t="s">
        <v>82</v>
      </c>
      <c r="H3705" t="s">
        <v>80</v>
      </c>
      <c r="I3705">
        <v>1094.21</v>
      </c>
      <c r="J3705" t="s">
        <v>592</v>
      </c>
      <c r="K3705" t="s">
        <v>394</v>
      </c>
    </row>
    <row r="3706" spans="1:11" x14ac:dyDescent="0.35">
      <c r="A3706" t="s">
        <v>556</v>
      </c>
      <c r="B3706" t="s">
        <v>84</v>
      </c>
      <c r="C3706" t="s">
        <v>337</v>
      </c>
      <c r="D3706" t="s">
        <v>78</v>
      </c>
      <c r="E3706">
        <v>2023</v>
      </c>
      <c r="F3706">
        <v>32</v>
      </c>
      <c r="G3706" t="s">
        <v>82</v>
      </c>
      <c r="H3706" t="s">
        <v>80</v>
      </c>
      <c r="I3706">
        <v>312.58999999999997</v>
      </c>
      <c r="J3706" t="s">
        <v>592</v>
      </c>
      <c r="K3706" t="s">
        <v>395</v>
      </c>
    </row>
    <row r="3707" spans="1:11" x14ac:dyDescent="0.35">
      <c r="A3707" t="s">
        <v>556</v>
      </c>
      <c r="B3707" t="s">
        <v>84</v>
      </c>
      <c r="C3707" t="s">
        <v>338</v>
      </c>
      <c r="D3707" t="s">
        <v>78</v>
      </c>
      <c r="E3707">
        <v>2023</v>
      </c>
      <c r="F3707">
        <v>11</v>
      </c>
      <c r="G3707" t="s">
        <v>79</v>
      </c>
      <c r="H3707" t="s">
        <v>80</v>
      </c>
      <c r="I3707">
        <v>-2670</v>
      </c>
      <c r="J3707" t="s">
        <v>592</v>
      </c>
      <c r="K3707" t="s">
        <v>396</v>
      </c>
    </row>
    <row r="3708" spans="1:11" x14ac:dyDescent="0.35">
      <c r="A3708" t="s">
        <v>556</v>
      </c>
      <c r="B3708" t="s">
        <v>84</v>
      </c>
      <c r="C3708" t="s">
        <v>338</v>
      </c>
      <c r="D3708" t="s">
        <v>78</v>
      </c>
      <c r="E3708">
        <v>2023</v>
      </c>
      <c r="F3708">
        <v>12</v>
      </c>
      <c r="G3708" t="s">
        <v>73</v>
      </c>
      <c r="H3708" t="s">
        <v>80</v>
      </c>
      <c r="I3708">
        <v>-267</v>
      </c>
      <c r="J3708" t="s">
        <v>592</v>
      </c>
      <c r="K3708" t="s">
        <v>396</v>
      </c>
    </row>
    <row r="3709" spans="1:11" x14ac:dyDescent="0.35">
      <c r="A3709" t="s">
        <v>556</v>
      </c>
      <c r="B3709" t="s">
        <v>84</v>
      </c>
      <c r="C3709" t="s">
        <v>338</v>
      </c>
      <c r="D3709" t="s">
        <v>78</v>
      </c>
      <c r="E3709">
        <v>2023</v>
      </c>
      <c r="F3709">
        <v>32</v>
      </c>
      <c r="G3709" t="s">
        <v>82</v>
      </c>
      <c r="H3709" t="s">
        <v>80</v>
      </c>
      <c r="I3709">
        <v>1355.62</v>
      </c>
      <c r="J3709" t="s">
        <v>592</v>
      </c>
      <c r="K3709" t="s">
        <v>396</v>
      </c>
    </row>
    <row r="3710" spans="1:11" x14ac:dyDescent="0.35">
      <c r="A3710" t="s">
        <v>556</v>
      </c>
      <c r="B3710" t="s">
        <v>84</v>
      </c>
      <c r="C3710" t="s">
        <v>421</v>
      </c>
      <c r="D3710" t="s">
        <v>78</v>
      </c>
      <c r="E3710">
        <v>2023</v>
      </c>
      <c r="F3710">
        <v>32</v>
      </c>
      <c r="G3710" t="s">
        <v>82</v>
      </c>
      <c r="H3710" t="s">
        <v>80</v>
      </c>
      <c r="I3710">
        <v>2877.39</v>
      </c>
      <c r="J3710" t="s">
        <v>592</v>
      </c>
      <c r="K3710" t="s">
        <v>414</v>
      </c>
    </row>
    <row r="3711" spans="1:11" x14ac:dyDescent="0.35">
      <c r="A3711" t="s">
        <v>556</v>
      </c>
      <c r="B3711" t="s">
        <v>84</v>
      </c>
      <c r="C3711" t="s">
        <v>331</v>
      </c>
      <c r="D3711" t="s">
        <v>78</v>
      </c>
      <c r="E3711">
        <v>2022</v>
      </c>
      <c r="F3711">
        <v>11</v>
      </c>
      <c r="G3711" t="s">
        <v>79</v>
      </c>
      <c r="H3711" t="s">
        <v>80</v>
      </c>
      <c r="I3711">
        <v>-286</v>
      </c>
      <c r="J3711" t="s">
        <v>592</v>
      </c>
      <c r="K3711" t="s">
        <v>397</v>
      </c>
    </row>
    <row r="3712" spans="1:11" x14ac:dyDescent="0.35">
      <c r="A3712" t="s">
        <v>556</v>
      </c>
      <c r="B3712" t="s">
        <v>84</v>
      </c>
      <c r="C3712" t="s">
        <v>331</v>
      </c>
      <c r="D3712" t="s">
        <v>78</v>
      </c>
      <c r="E3712">
        <v>2022</v>
      </c>
      <c r="F3712">
        <v>12</v>
      </c>
      <c r="G3712" t="s">
        <v>73</v>
      </c>
      <c r="H3712" t="s">
        <v>80</v>
      </c>
      <c r="I3712">
        <v>-29</v>
      </c>
      <c r="J3712" t="s">
        <v>592</v>
      </c>
      <c r="K3712" t="s">
        <v>397</v>
      </c>
    </row>
    <row r="3713" spans="1:11" x14ac:dyDescent="0.35">
      <c r="A3713" t="s">
        <v>556</v>
      </c>
      <c r="B3713" t="s">
        <v>84</v>
      </c>
      <c r="C3713" t="s">
        <v>331</v>
      </c>
      <c r="D3713" t="s">
        <v>78</v>
      </c>
      <c r="E3713">
        <v>2022</v>
      </c>
      <c r="F3713">
        <v>12</v>
      </c>
      <c r="G3713" t="s">
        <v>73</v>
      </c>
      <c r="H3713" t="s">
        <v>81</v>
      </c>
      <c r="I3713">
        <v>-3.1</v>
      </c>
      <c r="J3713" t="s">
        <v>592</v>
      </c>
      <c r="K3713" t="s">
        <v>397</v>
      </c>
    </row>
    <row r="3714" spans="1:11" x14ac:dyDescent="0.35">
      <c r="A3714" t="s">
        <v>556</v>
      </c>
      <c r="B3714" t="s">
        <v>84</v>
      </c>
      <c r="C3714" t="s">
        <v>331</v>
      </c>
      <c r="D3714" t="s">
        <v>78</v>
      </c>
      <c r="E3714">
        <v>2022</v>
      </c>
      <c r="F3714">
        <v>32</v>
      </c>
      <c r="G3714" t="s">
        <v>82</v>
      </c>
      <c r="H3714" t="s">
        <v>80</v>
      </c>
      <c r="I3714">
        <v>511.5</v>
      </c>
      <c r="J3714" t="s">
        <v>592</v>
      </c>
      <c r="K3714" t="s">
        <v>397</v>
      </c>
    </row>
    <row r="3715" spans="1:11" x14ac:dyDescent="0.35">
      <c r="A3715" t="s">
        <v>556</v>
      </c>
      <c r="B3715" t="s">
        <v>84</v>
      </c>
      <c r="C3715" t="s">
        <v>331</v>
      </c>
      <c r="D3715" t="s">
        <v>78</v>
      </c>
      <c r="E3715">
        <v>2022</v>
      </c>
      <c r="F3715">
        <v>32</v>
      </c>
      <c r="G3715" t="s">
        <v>82</v>
      </c>
      <c r="H3715" t="s">
        <v>81</v>
      </c>
      <c r="I3715">
        <v>299.17</v>
      </c>
      <c r="J3715" t="s">
        <v>592</v>
      </c>
      <c r="K3715" t="s">
        <v>397</v>
      </c>
    </row>
    <row r="3716" spans="1:11" x14ac:dyDescent="0.35">
      <c r="A3716" t="s">
        <v>556</v>
      </c>
      <c r="B3716" t="s">
        <v>84</v>
      </c>
      <c r="C3716" t="s">
        <v>331</v>
      </c>
      <c r="D3716" t="s">
        <v>78</v>
      </c>
      <c r="E3716">
        <v>2023</v>
      </c>
      <c r="F3716">
        <v>11</v>
      </c>
      <c r="G3716" t="s">
        <v>79</v>
      </c>
      <c r="H3716" t="s">
        <v>80</v>
      </c>
      <c r="I3716">
        <v>17967</v>
      </c>
      <c r="J3716" t="s">
        <v>592</v>
      </c>
      <c r="K3716" t="s">
        <v>397</v>
      </c>
    </row>
    <row r="3717" spans="1:11" x14ac:dyDescent="0.35">
      <c r="A3717" t="s">
        <v>556</v>
      </c>
      <c r="B3717" t="s">
        <v>84</v>
      </c>
      <c r="C3717" t="s">
        <v>331</v>
      </c>
      <c r="D3717" t="s">
        <v>78</v>
      </c>
      <c r="E3717">
        <v>2023</v>
      </c>
      <c r="F3717">
        <v>11</v>
      </c>
      <c r="G3717" t="s">
        <v>79</v>
      </c>
      <c r="H3717" t="s">
        <v>81</v>
      </c>
      <c r="I3717">
        <v>4886</v>
      </c>
      <c r="J3717" t="s">
        <v>592</v>
      </c>
      <c r="K3717" t="s">
        <v>397</v>
      </c>
    </row>
    <row r="3718" spans="1:11" x14ac:dyDescent="0.35">
      <c r="A3718" t="s">
        <v>556</v>
      </c>
      <c r="B3718" t="s">
        <v>84</v>
      </c>
      <c r="C3718" t="s">
        <v>331</v>
      </c>
      <c r="D3718" t="s">
        <v>78</v>
      </c>
      <c r="E3718">
        <v>2023</v>
      </c>
      <c r="F3718">
        <v>12</v>
      </c>
      <c r="G3718" t="s">
        <v>73</v>
      </c>
      <c r="H3718" t="s">
        <v>80</v>
      </c>
      <c r="I3718">
        <v>1796.08</v>
      </c>
      <c r="J3718" t="s">
        <v>592</v>
      </c>
      <c r="K3718" t="s">
        <v>397</v>
      </c>
    </row>
    <row r="3719" spans="1:11" x14ac:dyDescent="0.35">
      <c r="A3719" t="s">
        <v>556</v>
      </c>
      <c r="B3719" t="s">
        <v>84</v>
      </c>
      <c r="C3719" t="s">
        <v>331</v>
      </c>
      <c r="D3719" t="s">
        <v>78</v>
      </c>
      <c r="E3719">
        <v>2023</v>
      </c>
      <c r="F3719">
        <v>12</v>
      </c>
      <c r="G3719" t="s">
        <v>73</v>
      </c>
      <c r="H3719" t="s">
        <v>81</v>
      </c>
      <c r="I3719">
        <v>488.6</v>
      </c>
      <c r="J3719" t="s">
        <v>592</v>
      </c>
      <c r="K3719" t="s">
        <v>397</v>
      </c>
    </row>
    <row r="3720" spans="1:11" x14ac:dyDescent="0.35">
      <c r="A3720" t="s">
        <v>556</v>
      </c>
      <c r="B3720" t="s">
        <v>84</v>
      </c>
      <c r="C3720" t="s">
        <v>331</v>
      </c>
      <c r="D3720" t="s">
        <v>78</v>
      </c>
      <c r="E3720">
        <v>2023</v>
      </c>
      <c r="F3720">
        <v>32</v>
      </c>
      <c r="G3720" t="s">
        <v>82</v>
      </c>
      <c r="H3720" t="s">
        <v>80</v>
      </c>
      <c r="I3720">
        <v>129850.75</v>
      </c>
      <c r="J3720" t="s">
        <v>592</v>
      </c>
      <c r="K3720" t="s">
        <v>397</v>
      </c>
    </row>
    <row r="3721" spans="1:11" x14ac:dyDescent="0.35">
      <c r="A3721" t="s">
        <v>556</v>
      </c>
      <c r="B3721" t="s">
        <v>84</v>
      </c>
      <c r="C3721" t="s">
        <v>331</v>
      </c>
      <c r="D3721" t="s">
        <v>78</v>
      </c>
      <c r="E3721">
        <v>2023</v>
      </c>
      <c r="F3721">
        <v>32</v>
      </c>
      <c r="G3721" t="s">
        <v>82</v>
      </c>
      <c r="H3721" t="s">
        <v>81</v>
      </c>
      <c r="I3721">
        <v>34450.160000000003</v>
      </c>
      <c r="J3721" t="s">
        <v>592</v>
      </c>
      <c r="K3721" t="s">
        <v>397</v>
      </c>
    </row>
    <row r="3722" spans="1:11" x14ac:dyDescent="0.35">
      <c r="A3722" t="s">
        <v>556</v>
      </c>
      <c r="B3722" t="s">
        <v>84</v>
      </c>
      <c r="C3722" t="s">
        <v>339</v>
      </c>
      <c r="D3722" t="s">
        <v>78</v>
      </c>
      <c r="E3722">
        <v>2022</v>
      </c>
      <c r="F3722">
        <v>32</v>
      </c>
      <c r="G3722" t="s">
        <v>82</v>
      </c>
      <c r="H3722" t="s">
        <v>80</v>
      </c>
      <c r="I3722">
        <v>16.71</v>
      </c>
      <c r="J3722" t="s">
        <v>592</v>
      </c>
      <c r="K3722" t="s">
        <v>398</v>
      </c>
    </row>
    <row r="3723" spans="1:11" x14ac:dyDescent="0.35">
      <c r="A3723" t="s">
        <v>556</v>
      </c>
      <c r="B3723" t="s">
        <v>84</v>
      </c>
      <c r="C3723" t="s">
        <v>339</v>
      </c>
      <c r="D3723" t="s">
        <v>78</v>
      </c>
      <c r="E3723">
        <v>2022</v>
      </c>
      <c r="F3723">
        <v>32</v>
      </c>
      <c r="G3723" t="s">
        <v>82</v>
      </c>
      <c r="H3723" t="s">
        <v>81</v>
      </c>
      <c r="I3723">
        <v>22.71</v>
      </c>
      <c r="J3723" t="s">
        <v>592</v>
      </c>
      <c r="K3723" t="s">
        <v>398</v>
      </c>
    </row>
    <row r="3724" spans="1:11" x14ac:dyDescent="0.35">
      <c r="A3724" t="s">
        <v>556</v>
      </c>
      <c r="B3724" t="s">
        <v>84</v>
      </c>
      <c r="C3724" t="s">
        <v>339</v>
      </c>
      <c r="D3724" t="s">
        <v>78</v>
      </c>
      <c r="E3724">
        <v>2023</v>
      </c>
      <c r="F3724">
        <v>32</v>
      </c>
      <c r="G3724" t="s">
        <v>82</v>
      </c>
      <c r="H3724" t="s">
        <v>80</v>
      </c>
      <c r="I3724">
        <v>5656.79</v>
      </c>
      <c r="J3724" t="s">
        <v>592</v>
      </c>
      <c r="K3724" t="s">
        <v>398</v>
      </c>
    </row>
    <row r="3725" spans="1:11" x14ac:dyDescent="0.35">
      <c r="A3725" t="s">
        <v>556</v>
      </c>
      <c r="B3725" t="s">
        <v>84</v>
      </c>
      <c r="C3725" t="s">
        <v>339</v>
      </c>
      <c r="D3725" t="s">
        <v>78</v>
      </c>
      <c r="E3725">
        <v>2023</v>
      </c>
      <c r="F3725">
        <v>32</v>
      </c>
      <c r="G3725" t="s">
        <v>82</v>
      </c>
      <c r="H3725" t="s">
        <v>81</v>
      </c>
      <c r="I3725">
        <v>4873.37</v>
      </c>
      <c r="J3725" t="s">
        <v>592</v>
      </c>
      <c r="K3725" t="s">
        <v>398</v>
      </c>
    </row>
    <row r="3726" spans="1:11" x14ac:dyDescent="0.35">
      <c r="A3726" t="s">
        <v>556</v>
      </c>
      <c r="B3726" t="s">
        <v>304</v>
      </c>
      <c r="C3726" t="s">
        <v>87</v>
      </c>
      <c r="D3726" t="s">
        <v>78</v>
      </c>
      <c r="E3726">
        <v>2022</v>
      </c>
      <c r="F3726">
        <v>11</v>
      </c>
      <c r="G3726" t="s">
        <v>79</v>
      </c>
      <c r="H3726" t="s">
        <v>80</v>
      </c>
      <c r="I3726">
        <v>-829</v>
      </c>
      <c r="J3726" t="s">
        <v>558</v>
      </c>
      <c r="K3726" t="s">
        <v>387</v>
      </c>
    </row>
    <row r="3727" spans="1:11" x14ac:dyDescent="0.35">
      <c r="A3727" t="s">
        <v>556</v>
      </c>
      <c r="B3727" t="s">
        <v>304</v>
      </c>
      <c r="C3727" t="s">
        <v>87</v>
      </c>
      <c r="D3727" t="s">
        <v>78</v>
      </c>
      <c r="E3727">
        <v>2022</v>
      </c>
      <c r="F3727">
        <v>12</v>
      </c>
      <c r="G3727" t="s">
        <v>73</v>
      </c>
      <c r="H3727" t="s">
        <v>80</v>
      </c>
      <c r="I3727">
        <v>-82.9</v>
      </c>
      <c r="J3727" t="s">
        <v>558</v>
      </c>
      <c r="K3727" t="s">
        <v>387</v>
      </c>
    </row>
    <row r="3728" spans="1:11" x14ac:dyDescent="0.35">
      <c r="A3728" t="s">
        <v>556</v>
      </c>
      <c r="B3728" t="s">
        <v>304</v>
      </c>
      <c r="C3728" t="s">
        <v>87</v>
      </c>
      <c r="D3728" t="s">
        <v>78</v>
      </c>
      <c r="E3728">
        <v>2023</v>
      </c>
      <c r="F3728">
        <v>11</v>
      </c>
      <c r="G3728" t="s">
        <v>79</v>
      </c>
      <c r="H3728" t="s">
        <v>80</v>
      </c>
      <c r="I3728">
        <v>1209718</v>
      </c>
      <c r="J3728" t="s">
        <v>558</v>
      </c>
      <c r="K3728" t="s">
        <v>387</v>
      </c>
    </row>
    <row r="3729" spans="1:11" x14ac:dyDescent="0.35">
      <c r="A3729" t="s">
        <v>556</v>
      </c>
      <c r="B3729" t="s">
        <v>304</v>
      </c>
      <c r="C3729" t="s">
        <v>87</v>
      </c>
      <c r="D3729" t="s">
        <v>78</v>
      </c>
      <c r="E3729">
        <v>2023</v>
      </c>
      <c r="F3729">
        <v>11</v>
      </c>
      <c r="G3729" t="s">
        <v>79</v>
      </c>
      <c r="H3729" t="s">
        <v>81</v>
      </c>
      <c r="I3729">
        <v>2358</v>
      </c>
      <c r="J3729" t="s">
        <v>558</v>
      </c>
      <c r="K3729" t="s">
        <v>387</v>
      </c>
    </row>
    <row r="3730" spans="1:11" x14ac:dyDescent="0.35">
      <c r="A3730" t="s">
        <v>556</v>
      </c>
      <c r="B3730" t="s">
        <v>304</v>
      </c>
      <c r="C3730" t="s">
        <v>87</v>
      </c>
      <c r="D3730" t="s">
        <v>78</v>
      </c>
      <c r="E3730">
        <v>2023</v>
      </c>
      <c r="F3730">
        <v>12</v>
      </c>
      <c r="G3730" t="s">
        <v>73</v>
      </c>
      <c r="H3730" t="s">
        <v>80</v>
      </c>
      <c r="I3730">
        <v>120971.8</v>
      </c>
      <c r="J3730" t="s">
        <v>558</v>
      </c>
      <c r="K3730" t="s">
        <v>387</v>
      </c>
    </row>
    <row r="3731" spans="1:11" x14ac:dyDescent="0.35">
      <c r="A3731" t="s">
        <v>556</v>
      </c>
      <c r="B3731" t="s">
        <v>304</v>
      </c>
      <c r="C3731" t="s">
        <v>87</v>
      </c>
      <c r="D3731" t="s">
        <v>78</v>
      </c>
      <c r="E3731">
        <v>2023</v>
      </c>
      <c r="F3731">
        <v>12</v>
      </c>
      <c r="G3731" t="s">
        <v>73</v>
      </c>
      <c r="H3731" t="s">
        <v>81</v>
      </c>
      <c r="I3731">
        <v>235.8</v>
      </c>
      <c r="J3731" t="s">
        <v>558</v>
      </c>
      <c r="K3731" t="s">
        <v>387</v>
      </c>
    </row>
    <row r="3732" spans="1:11" x14ac:dyDescent="0.35">
      <c r="A3732" t="s">
        <v>556</v>
      </c>
      <c r="B3732" t="s">
        <v>304</v>
      </c>
      <c r="C3732" t="s">
        <v>87</v>
      </c>
      <c r="D3732" t="s">
        <v>78</v>
      </c>
      <c r="E3732">
        <v>2023</v>
      </c>
      <c r="F3732">
        <v>32</v>
      </c>
      <c r="G3732" t="s">
        <v>82</v>
      </c>
      <c r="H3732" t="s">
        <v>80</v>
      </c>
      <c r="I3732">
        <v>7602584</v>
      </c>
      <c r="J3732" t="s">
        <v>558</v>
      </c>
      <c r="K3732" t="s">
        <v>387</v>
      </c>
    </row>
    <row r="3733" spans="1:11" x14ac:dyDescent="0.35">
      <c r="A3733" t="s">
        <v>556</v>
      </c>
      <c r="B3733" t="s">
        <v>304</v>
      </c>
      <c r="C3733" t="s">
        <v>87</v>
      </c>
      <c r="D3733" t="s">
        <v>78</v>
      </c>
      <c r="E3733">
        <v>2023</v>
      </c>
      <c r="F3733">
        <v>32</v>
      </c>
      <c r="G3733" t="s">
        <v>82</v>
      </c>
      <c r="H3733" t="s">
        <v>81</v>
      </c>
      <c r="I3733">
        <v>150862</v>
      </c>
      <c r="J3733" t="s">
        <v>558</v>
      </c>
      <c r="K3733" t="s">
        <v>387</v>
      </c>
    </row>
    <row r="3734" spans="1:11" x14ac:dyDescent="0.35">
      <c r="A3734" t="s">
        <v>556</v>
      </c>
      <c r="B3734" t="s">
        <v>84</v>
      </c>
      <c r="C3734" t="s">
        <v>411</v>
      </c>
      <c r="D3734" t="s">
        <v>78</v>
      </c>
      <c r="E3734">
        <v>2023</v>
      </c>
      <c r="F3734">
        <v>11</v>
      </c>
      <c r="G3734" t="s">
        <v>79</v>
      </c>
      <c r="H3734" t="s">
        <v>80</v>
      </c>
      <c r="I3734">
        <v>8050</v>
      </c>
      <c r="J3734" t="s">
        <v>558</v>
      </c>
      <c r="K3734" t="s">
        <v>412</v>
      </c>
    </row>
    <row r="3735" spans="1:11" x14ac:dyDescent="0.35">
      <c r="A3735" t="s">
        <v>556</v>
      </c>
      <c r="B3735" t="s">
        <v>84</v>
      </c>
      <c r="C3735" t="s">
        <v>411</v>
      </c>
      <c r="D3735" t="s">
        <v>78</v>
      </c>
      <c r="E3735">
        <v>2023</v>
      </c>
      <c r="F3735">
        <v>12</v>
      </c>
      <c r="G3735" t="s">
        <v>73</v>
      </c>
      <c r="H3735" t="s">
        <v>80</v>
      </c>
      <c r="I3735">
        <v>805.15</v>
      </c>
      <c r="J3735" t="s">
        <v>558</v>
      </c>
      <c r="K3735" t="s">
        <v>412</v>
      </c>
    </row>
    <row r="3736" spans="1:11" x14ac:dyDescent="0.35">
      <c r="A3736" t="s">
        <v>556</v>
      </c>
      <c r="B3736" t="s">
        <v>84</v>
      </c>
      <c r="C3736" t="s">
        <v>411</v>
      </c>
      <c r="D3736" t="s">
        <v>78</v>
      </c>
      <c r="E3736">
        <v>2023</v>
      </c>
      <c r="F3736">
        <v>32</v>
      </c>
      <c r="G3736" t="s">
        <v>82</v>
      </c>
      <c r="H3736" t="s">
        <v>80</v>
      </c>
      <c r="I3736">
        <v>9209.9699999999993</v>
      </c>
      <c r="J3736" t="s">
        <v>558</v>
      </c>
      <c r="K3736" t="s">
        <v>412</v>
      </c>
    </row>
    <row r="3737" spans="1:11" x14ac:dyDescent="0.35">
      <c r="A3737" t="s">
        <v>556</v>
      </c>
      <c r="B3737" t="s">
        <v>84</v>
      </c>
      <c r="C3737" t="s">
        <v>351</v>
      </c>
      <c r="D3737" t="s">
        <v>78</v>
      </c>
      <c r="E3737">
        <v>2023</v>
      </c>
      <c r="F3737">
        <v>32</v>
      </c>
      <c r="G3737" t="s">
        <v>82</v>
      </c>
      <c r="H3737" t="s">
        <v>80</v>
      </c>
      <c r="I3737">
        <v>2350.25</v>
      </c>
      <c r="J3737" t="s">
        <v>558</v>
      </c>
      <c r="K3737" t="s">
        <v>403</v>
      </c>
    </row>
    <row r="3738" spans="1:11" x14ac:dyDescent="0.35">
      <c r="A3738" t="s">
        <v>556</v>
      </c>
      <c r="B3738" t="s">
        <v>84</v>
      </c>
      <c r="C3738" t="s">
        <v>384</v>
      </c>
      <c r="D3738" t="s">
        <v>78</v>
      </c>
      <c r="E3738">
        <v>2022</v>
      </c>
      <c r="F3738">
        <v>12</v>
      </c>
      <c r="G3738" t="s">
        <v>73</v>
      </c>
      <c r="H3738" t="s">
        <v>80</v>
      </c>
      <c r="I3738">
        <v>-7.92</v>
      </c>
      <c r="J3738" t="s">
        <v>558</v>
      </c>
      <c r="K3738" t="s">
        <v>413</v>
      </c>
    </row>
    <row r="3739" spans="1:11" x14ac:dyDescent="0.35">
      <c r="A3739" t="s">
        <v>556</v>
      </c>
      <c r="B3739" t="s">
        <v>84</v>
      </c>
      <c r="C3739" t="s">
        <v>384</v>
      </c>
      <c r="D3739" t="s">
        <v>78</v>
      </c>
      <c r="E3739">
        <v>2023</v>
      </c>
      <c r="F3739">
        <v>11</v>
      </c>
      <c r="G3739" t="s">
        <v>79</v>
      </c>
      <c r="H3739" t="s">
        <v>80</v>
      </c>
      <c r="I3739">
        <v>145420</v>
      </c>
      <c r="J3739" t="s">
        <v>558</v>
      </c>
      <c r="K3739" t="s">
        <v>404</v>
      </c>
    </row>
    <row r="3740" spans="1:11" x14ac:dyDescent="0.35">
      <c r="A3740" t="s">
        <v>556</v>
      </c>
      <c r="B3740" t="s">
        <v>84</v>
      </c>
      <c r="C3740" t="s">
        <v>384</v>
      </c>
      <c r="D3740" t="s">
        <v>78</v>
      </c>
      <c r="E3740">
        <v>2023</v>
      </c>
      <c r="F3740">
        <v>11</v>
      </c>
      <c r="G3740" t="s">
        <v>79</v>
      </c>
      <c r="H3740" t="s">
        <v>80</v>
      </c>
      <c r="I3740">
        <v>181400</v>
      </c>
      <c r="J3740" t="s">
        <v>558</v>
      </c>
      <c r="K3740" t="s">
        <v>413</v>
      </c>
    </row>
    <row r="3741" spans="1:11" x14ac:dyDescent="0.35">
      <c r="A3741" t="s">
        <v>556</v>
      </c>
      <c r="B3741" t="s">
        <v>84</v>
      </c>
      <c r="C3741" t="s">
        <v>384</v>
      </c>
      <c r="D3741" t="s">
        <v>78</v>
      </c>
      <c r="E3741">
        <v>2023</v>
      </c>
      <c r="F3741">
        <v>12</v>
      </c>
      <c r="G3741" t="s">
        <v>73</v>
      </c>
      <c r="H3741" t="s">
        <v>80</v>
      </c>
      <c r="I3741">
        <v>17654.28</v>
      </c>
      <c r="J3741" t="s">
        <v>558</v>
      </c>
      <c r="K3741" t="s">
        <v>404</v>
      </c>
    </row>
    <row r="3742" spans="1:11" x14ac:dyDescent="0.35">
      <c r="A3742" t="s">
        <v>556</v>
      </c>
      <c r="B3742" t="s">
        <v>84</v>
      </c>
      <c r="C3742" t="s">
        <v>384</v>
      </c>
      <c r="D3742" t="s">
        <v>78</v>
      </c>
      <c r="E3742">
        <v>2023</v>
      </c>
      <c r="F3742">
        <v>12</v>
      </c>
      <c r="G3742" t="s">
        <v>73</v>
      </c>
      <c r="H3742" t="s">
        <v>80</v>
      </c>
      <c r="I3742">
        <v>28750.33</v>
      </c>
      <c r="J3742" t="s">
        <v>558</v>
      </c>
      <c r="K3742" t="s">
        <v>413</v>
      </c>
    </row>
    <row r="3743" spans="1:11" x14ac:dyDescent="0.35">
      <c r="A3743" t="s">
        <v>556</v>
      </c>
      <c r="B3743" t="s">
        <v>84</v>
      </c>
      <c r="C3743" t="s">
        <v>384</v>
      </c>
      <c r="D3743" t="s">
        <v>78</v>
      </c>
      <c r="E3743">
        <v>2023</v>
      </c>
      <c r="F3743">
        <v>32</v>
      </c>
      <c r="G3743" t="s">
        <v>82</v>
      </c>
      <c r="H3743" t="s">
        <v>80</v>
      </c>
      <c r="I3743">
        <v>641398.39</v>
      </c>
      <c r="J3743" t="s">
        <v>558</v>
      </c>
      <c r="K3743" t="s">
        <v>404</v>
      </c>
    </row>
    <row r="3744" spans="1:11" x14ac:dyDescent="0.35">
      <c r="A3744" t="s">
        <v>556</v>
      </c>
      <c r="B3744" t="s">
        <v>84</v>
      </c>
      <c r="C3744" t="s">
        <v>384</v>
      </c>
      <c r="D3744" t="s">
        <v>78</v>
      </c>
      <c r="E3744">
        <v>2023</v>
      </c>
      <c r="F3744">
        <v>32</v>
      </c>
      <c r="G3744" t="s">
        <v>82</v>
      </c>
      <c r="H3744" t="s">
        <v>80</v>
      </c>
      <c r="I3744">
        <v>1037901.68</v>
      </c>
      <c r="J3744" t="s">
        <v>558</v>
      </c>
      <c r="K3744" t="s">
        <v>413</v>
      </c>
    </row>
    <row r="3745" spans="1:11" x14ac:dyDescent="0.35">
      <c r="A3745" t="s">
        <v>556</v>
      </c>
      <c r="B3745" t="s">
        <v>84</v>
      </c>
      <c r="C3745" t="s">
        <v>419</v>
      </c>
      <c r="D3745" t="s">
        <v>78</v>
      </c>
      <c r="E3745">
        <v>2023</v>
      </c>
      <c r="F3745">
        <v>32</v>
      </c>
      <c r="G3745" t="s">
        <v>82</v>
      </c>
      <c r="H3745" t="s">
        <v>80</v>
      </c>
      <c r="I3745">
        <v>9819.66</v>
      </c>
      <c r="J3745" t="s">
        <v>558</v>
      </c>
      <c r="K3745" t="s">
        <v>415</v>
      </c>
    </row>
    <row r="3746" spans="1:11" x14ac:dyDescent="0.35">
      <c r="A3746" t="s">
        <v>556</v>
      </c>
      <c r="B3746" t="s">
        <v>84</v>
      </c>
      <c r="C3746" t="s">
        <v>419</v>
      </c>
      <c r="D3746" t="s">
        <v>78</v>
      </c>
      <c r="E3746">
        <v>2023</v>
      </c>
      <c r="F3746">
        <v>32</v>
      </c>
      <c r="G3746" t="s">
        <v>82</v>
      </c>
      <c r="H3746" t="s">
        <v>81</v>
      </c>
      <c r="I3746">
        <v>3683.37</v>
      </c>
      <c r="J3746" t="s">
        <v>558</v>
      </c>
      <c r="K3746" t="s">
        <v>415</v>
      </c>
    </row>
    <row r="3747" spans="1:11" x14ac:dyDescent="0.35">
      <c r="A3747" t="s">
        <v>556</v>
      </c>
      <c r="B3747" t="s">
        <v>84</v>
      </c>
      <c r="C3747" t="s">
        <v>327</v>
      </c>
      <c r="D3747" t="s">
        <v>78</v>
      </c>
      <c r="E3747">
        <v>2023</v>
      </c>
      <c r="F3747">
        <v>11</v>
      </c>
      <c r="G3747" t="s">
        <v>79</v>
      </c>
      <c r="H3747" t="s">
        <v>80</v>
      </c>
      <c r="I3747">
        <v>-81</v>
      </c>
      <c r="J3747" t="s">
        <v>558</v>
      </c>
      <c r="K3747" t="s">
        <v>389</v>
      </c>
    </row>
    <row r="3748" spans="1:11" x14ac:dyDescent="0.35">
      <c r="A3748" t="s">
        <v>556</v>
      </c>
      <c r="B3748" t="s">
        <v>84</v>
      </c>
      <c r="C3748" t="s">
        <v>327</v>
      </c>
      <c r="D3748" t="s">
        <v>78</v>
      </c>
      <c r="E3748">
        <v>2023</v>
      </c>
      <c r="F3748">
        <v>12</v>
      </c>
      <c r="G3748" t="s">
        <v>73</v>
      </c>
      <c r="H3748" t="s">
        <v>80</v>
      </c>
      <c r="I3748">
        <v>-6.48</v>
      </c>
      <c r="J3748" t="s">
        <v>558</v>
      </c>
      <c r="K3748" t="s">
        <v>389</v>
      </c>
    </row>
    <row r="3749" spans="1:11" x14ac:dyDescent="0.35">
      <c r="A3749" t="s">
        <v>556</v>
      </c>
      <c r="B3749" t="s">
        <v>84</v>
      </c>
      <c r="C3749" t="s">
        <v>327</v>
      </c>
      <c r="D3749" t="s">
        <v>78</v>
      </c>
      <c r="E3749">
        <v>2023</v>
      </c>
      <c r="F3749">
        <v>32</v>
      </c>
      <c r="G3749" t="s">
        <v>82</v>
      </c>
      <c r="H3749" t="s">
        <v>80</v>
      </c>
      <c r="I3749">
        <v>13124.5</v>
      </c>
      <c r="J3749" t="s">
        <v>558</v>
      </c>
      <c r="K3749" t="s">
        <v>389</v>
      </c>
    </row>
    <row r="3750" spans="1:11" x14ac:dyDescent="0.35">
      <c r="A3750" t="s">
        <v>556</v>
      </c>
      <c r="B3750" t="s">
        <v>84</v>
      </c>
      <c r="C3750" t="s">
        <v>327</v>
      </c>
      <c r="D3750" t="s">
        <v>78</v>
      </c>
      <c r="E3750">
        <v>2023</v>
      </c>
      <c r="F3750">
        <v>32</v>
      </c>
      <c r="G3750" t="s">
        <v>82</v>
      </c>
      <c r="H3750" t="s">
        <v>81</v>
      </c>
      <c r="I3750">
        <v>3341.59</v>
      </c>
      <c r="J3750" t="s">
        <v>558</v>
      </c>
      <c r="K3750" t="s">
        <v>389</v>
      </c>
    </row>
    <row r="3751" spans="1:11" x14ac:dyDescent="0.35">
      <c r="A3751" t="s">
        <v>556</v>
      </c>
      <c r="B3751" t="s">
        <v>84</v>
      </c>
      <c r="C3751" t="s">
        <v>329</v>
      </c>
      <c r="D3751" t="s">
        <v>78</v>
      </c>
      <c r="E3751">
        <v>2023</v>
      </c>
      <c r="F3751">
        <v>11</v>
      </c>
      <c r="G3751" t="s">
        <v>79</v>
      </c>
      <c r="H3751" t="s">
        <v>80</v>
      </c>
      <c r="I3751">
        <v>13911</v>
      </c>
      <c r="J3751" t="s">
        <v>558</v>
      </c>
      <c r="K3751" t="s">
        <v>390</v>
      </c>
    </row>
    <row r="3752" spans="1:11" x14ac:dyDescent="0.35">
      <c r="A3752" t="s">
        <v>556</v>
      </c>
      <c r="B3752" t="s">
        <v>84</v>
      </c>
      <c r="C3752" t="s">
        <v>329</v>
      </c>
      <c r="D3752" t="s">
        <v>78</v>
      </c>
      <c r="E3752">
        <v>2023</v>
      </c>
      <c r="F3752">
        <v>11</v>
      </c>
      <c r="G3752" t="s">
        <v>79</v>
      </c>
      <c r="H3752" t="s">
        <v>81</v>
      </c>
      <c r="I3752">
        <v>5758</v>
      </c>
      <c r="J3752" t="s">
        <v>558</v>
      </c>
      <c r="K3752" t="s">
        <v>390</v>
      </c>
    </row>
    <row r="3753" spans="1:11" x14ac:dyDescent="0.35">
      <c r="A3753" t="s">
        <v>556</v>
      </c>
      <c r="B3753" t="s">
        <v>84</v>
      </c>
      <c r="C3753" t="s">
        <v>329</v>
      </c>
      <c r="D3753" t="s">
        <v>78</v>
      </c>
      <c r="E3753">
        <v>2023</v>
      </c>
      <c r="F3753">
        <v>12</v>
      </c>
      <c r="G3753" t="s">
        <v>73</v>
      </c>
      <c r="H3753" t="s">
        <v>80</v>
      </c>
      <c r="I3753">
        <v>1391.27</v>
      </c>
      <c r="J3753" t="s">
        <v>558</v>
      </c>
      <c r="K3753" t="s">
        <v>390</v>
      </c>
    </row>
    <row r="3754" spans="1:11" x14ac:dyDescent="0.35">
      <c r="A3754" t="s">
        <v>556</v>
      </c>
      <c r="B3754" t="s">
        <v>84</v>
      </c>
      <c r="C3754" t="s">
        <v>329</v>
      </c>
      <c r="D3754" t="s">
        <v>78</v>
      </c>
      <c r="E3754">
        <v>2023</v>
      </c>
      <c r="F3754">
        <v>12</v>
      </c>
      <c r="G3754" t="s">
        <v>73</v>
      </c>
      <c r="H3754" t="s">
        <v>81</v>
      </c>
      <c r="I3754">
        <v>575.79999999999995</v>
      </c>
      <c r="J3754" t="s">
        <v>558</v>
      </c>
      <c r="K3754" t="s">
        <v>390</v>
      </c>
    </row>
    <row r="3755" spans="1:11" x14ac:dyDescent="0.35">
      <c r="A3755" t="s">
        <v>556</v>
      </c>
      <c r="B3755" t="s">
        <v>84</v>
      </c>
      <c r="C3755" t="s">
        <v>329</v>
      </c>
      <c r="D3755" t="s">
        <v>78</v>
      </c>
      <c r="E3755">
        <v>2023</v>
      </c>
      <c r="F3755">
        <v>32</v>
      </c>
      <c r="G3755" t="s">
        <v>82</v>
      </c>
      <c r="H3755" t="s">
        <v>80</v>
      </c>
      <c r="I3755">
        <v>32599.59</v>
      </c>
      <c r="J3755" t="s">
        <v>558</v>
      </c>
      <c r="K3755" t="s">
        <v>390</v>
      </c>
    </row>
    <row r="3756" spans="1:11" x14ac:dyDescent="0.35">
      <c r="A3756" t="s">
        <v>556</v>
      </c>
      <c r="B3756" t="s">
        <v>84</v>
      </c>
      <c r="C3756" t="s">
        <v>329</v>
      </c>
      <c r="D3756" t="s">
        <v>78</v>
      </c>
      <c r="E3756">
        <v>2023</v>
      </c>
      <c r="F3756">
        <v>32</v>
      </c>
      <c r="G3756" t="s">
        <v>82</v>
      </c>
      <c r="H3756" t="s">
        <v>81</v>
      </c>
      <c r="I3756">
        <v>17870.77</v>
      </c>
      <c r="J3756" t="s">
        <v>558</v>
      </c>
      <c r="K3756" t="s">
        <v>390</v>
      </c>
    </row>
    <row r="3757" spans="1:11" x14ac:dyDescent="0.35">
      <c r="A3757" t="s">
        <v>556</v>
      </c>
      <c r="B3757" t="s">
        <v>84</v>
      </c>
      <c r="C3757" t="s">
        <v>334</v>
      </c>
      <c r="D3757" t="s">
        <v>78</v>
      </c>
      <c r="E3757">
        <v>2023</v>
      </c>
      <c r="F3757">
        <v>32</v>
      </c>
      <c r="G3757" t="s">
        <v>82</v>
      </c>
      <c r="H3757" t="s">
        <v>80</v>
      </c>
      <c r="I3757">
        <v>3909.65</v>
      </c>
      <c r="J3757" t="s">
        <v>558</v>
      </c>
      <c r="K3757" t="s">
        <v>391</v>
      </c>
    </row>
    <row r="3758" spans="1:11" x14ac:dyDescent="0.35">
      <c r="A3758" t="s">
        <v>556</v>
      </c>
      <c r="B3758" t="s">
        <v>84</v>
      </c>
      <c r="C3758" t="s">
        <v>330</v>
      </c>
      <c r="D3758" t="s">
        <v>78</v>
      </c>
      <c r="E3758">
        <v>2020</v>
      </c>
      <c r="F3758">
        <v>12</v>
      </c>
      <c r="G3758" t="s">
        <v>73</v>
      </c>
      <c r="H3758" t="s">
        <v>80</v>
      </c>
      <c r="I3758">
        <v>11.26</v>
      </c>
      <c r="J3758" t="s">
        <v>558</v>
      </c>
      <c r="K3758" t="s">
        <v>392</v>
      </c>
    </row>
    <row r="3759" spans="1:11" x14ac:dyDescent="0.35">
      <c r="A3759" t="s">
        <v>556</v>
      </c>
      <c r="B3759" t="s">
        <v>84</v>
      </c>
      <c r="C3759" t="s">
        <v>330</v>
      </c>
      <c r="D3759" t="s">
        <v>78</v>
      </c>
      <c r="E3759">
        <v>2022</v>
      </c>
      <c r="F3759">
        <v>11</v>
      </c>
      <c r="G3759" t="s">
        <v>79</v>
      </c>
      <c r="H3759" t="s">
        <v>80</v>
      </c>
      <c r="I3759">
        <v>-100</v>
      </c>
      <c r="J3759" t="s">
        <v>558</v>
      </c>
      <c r="K3759" t="s">
        <v>392</v>
      </c>
    </row>
    <row r="3760" spans="1:11" x14ac:dyDescent="0.35">
      <c r="A3760" t="s">
        <v>556</v>
      </c>
      <c r="B3760" t="s">
        <v>84</v>
      </c>
      <c r="C3760" t="s">
        <v>330</v>
      </c>
      <c r="D3760" t="s">
        <v>78</v>
      </c>
      <c r="E3760">
        <v>2022</v>
      </c>
      <c r="F3760">
        <v>11</v>
      </c>
      <c r="G3760" t="s">
        <v>79</v>
      </c>
      <c r="H3760" t="s">
        <v>81</v>
      </c>
      <c r="I3760">
        <v>-128</v>
      </c>
      <c r="J3760" t="s">
        <v>558</v>
      </c>
      <c r="K3760" t="s">
        <v>392</v>
      </c>
    </row>
    <row r="3761" spans="1:11" x14ac:dyDescent="0.35">
      <c r="A3761" t="s">
        <v>556</v>
      </c>
      <c r="B3761" t="s">
        <v>84</v>
      </c>
      <c r="C3761" t="s">
        <v>330</v>
      </c>
      <c r="D3761" t="s">
        <v>78</v>
      </c>
      <c r="E3761">
        <v>2022</v>
      </c>
      <c r="F3761">
        <v>12</v>
      </c>
      <c r="G3761" t="s">
        <v>73</v>
      </c>
      <c r="H3761" t="s">
        <v>80</v>
      </c>
      <c r="I3761">
        <v>-10.5</v>
      </c>
      <c r="J3761" t="s">
        <v>558</v>
      </c>
      <c r="K3761" t="s">
        <v>392</v>
      </c>
    </row>
    <row r="3762" spans="1:11" x14ac:dyDescent="0.35">
      <c r="A3762" t="s">
        <v>556</v>
      </c>
      <c r="B3762" t="s">
        <v>84</v>
      </c>
      <c r="C3762" t="s">
        <v>330</v>
      </c>
      <c r="D3762" t="s">
        <v>78</v>
      </c>
      <c r="E3762">
        <v>2022</v>
      </c>
      <c r="F3762">
        <v>12</v>
      </c>
      <c r="G3762" t="s">
        <v>73</v>
      </c>
      <c r="H3762" t="s">
        <v>81</v>
      </c>
      <c r="I3762">
        <v>-12.8</v>
      </c>
      <c r="J3762" t="s">
        <v>558</v>
      </c>
      <c r="K3762" t="s">
        <v>392</v>
      </c>
    </row>
    <row r="3763" spans="1:11" x14ac:dyDescent="0.35">
      <c r="A3763" t="s">
        <v>556</v>
      </c>
      <c r="B3763" t="s">
        <v>84</v>
      </c>
      <c r="C3763" t="s">
        <v>330</v>
      </c>
      <c r="D3763" t="s">
        <v>78</v>
      </c>
      <c r="E3763">
        <v>2023</v>
      </c>
      <c r="F3763">
        <v>11</v>
      </c>
      <c r="G3763" t="s">
        <v>79</v>
      </c>
      <c r="H3763" t="s">
        <v>80</v>
      </c>
      <c r="I3763">
        <v>20333</v>
      </c>
      <c r="J3763" t="s">
        <v>558</v>
      </c>
      <c r="K3763" t="s">
        <v>392</v>
      </c>
    </row>
    <row r="3764" spans="1:11" x14ac:dyDescent="0.35">
      <c r="A3764" t="s">
        <v>556</v>
      </c>
      <c r="B3764" t="s">
        <v>84</v>
      </c>
      <c r="C3764" t="s">
        <v>330</v>
      </c>
      <c r="D3764" t="s">
        <v>78</v>
      </c>
      <c r="E3764">
        <v>2023</v>
      </c>
      <c r="F3764">
        <v>11</v>
      </c>
      <c r="G3764" t="s">
        <v>79</v>
      </c>
      <c r="H3764" t="s">
        <v>81</v>
      </c>
      <c r="I3764">
        <v>19490</v>
      </c>
      <c r="J3764" t="s">
        <v>558</v>
      </c>
      <c r="K3764" t="s">
        <v>392</v>
      </c>
    </row>
    <row r="3765" spans="1:11" x14ac:dyDescent="0.35">
      <c r="A3765" t="s">
        <v>556</v>
      </c>
      <c r="B3765" t="s">
        <v>84</v>
      </c>
      <c r="C3765" t="s">
        <v>330</v>
      </c>
      <c r="D3765" t="s">
        <v>78</v>
      </c>
      <c r="E3765">
        <v>2023</v>
      </c>
      <c r="F3765">
        <v>12</v>
      </c>
      <c r="G3765" t="s">
        <v>73</v>
      </c>
      <c r="H3765" t="s">
        <v>80</v>
      </c>
      <c r="I3765">
        <v>2032.53</v>
      </c>
      <c r="J3765" t="s">
        <v>558</v>
      </c>
      <c r="K3765" t="s">
        <v>392</v>
      </c>
    </row>
    <row r="3766" spans="1:11" x14ac:dyDescent="0.35">
      <c r="A3766" t="s">
        <v>556</v>
      </c>
      <c r="B3766" t="s">
        <v>84</v>
      </c>
      <c r="C3766" t="s">
        <v>330</v>
      </c>
      <c r="D3766" t="s">
        <v>78</v>
      </c>
      <c r="E3766">
        <v>2023</v>
      </c>
      <c r="F3766">
        <v>12</v>
      </c>
      <c r="G3766" t="s">
        <v>73</v>
      </c>
      <c r="H3766" t="s">
        <v>81</v>
      </c>
      <c r="I3766">
        <v>1939.34</v>
      </c>
      <c r="J3766" t="s">
        <v>558</v>
      </c>
      <c r="K3766" t="s">
        <v>392</v>
      </c>
    </row>
    <row r="3767" spans="1:11" x14ac:dyDescent="0.35">
      <c r="A3767" t="s">
        <v>556</v>
      </c>
      <c r="B3767" t="s">
        <v>84</v>
      </c>
      <c r="C3767" t="s">
        <v>330</v>
      </c>
      <c r="D3767" t="s">
        <v>78</v>
      </c>
      <c r="E3767">
        <v>2023</v>
      </c>
      <c r="F3767">
        <v>32</v>
      </c>
      <c r="G3767" t="s">
        <v>82</v>
      </c>
      <c r="H3767" t="s">
        <v>80</v>
      </c>
      <c r="I3767">
        <v>157213.45000000001</v>
      </c>
      <c r="J3767" t="s">
        <v>558</v>
      </c>
      <c r="K3767" t="s">
        <v>392</v>
      </c>
    </row>
    <row r="3768" spans="1:11" x14ac:dyDescent="0.35">
      <c r="A3768" t="s">
        <v>556</v>
      </c>
      <c r="B3768" t="s">
        <v>84</v>
      </c>
      <c r="C3768" t="s">
        <v>330</v>
      </c>
      <c r="D3768" t="s">
        <v>78</v>
      </c>
      <c r="E3768">
        <v>2023</v>
      </c>
      <c r="F3768">
        <v>32</v>
      </c>
      <c r="G3768" t="s">
        <v>82</v>
      </c>
      <c r="H3768" t="s">
        <v>81</v>
      </c>
      <c r="I3768">
        <v>76059.94</v>
      </c>
      <c r="J3768" t="s">
        <v>558</v>
      </c>
      <c r="K3768" t="s">
        <v>392</v>
      </c>
    </row>
    <row r="3769" spans="1:11" x14ac:dyDescent="0.35">
      <c r="A3769" t="s">
        <v>556</v>
      </c>
      <c r="B3769" t="s">
        <v>84</v>
      </c>
      <c r="C3769" t="s">
        <v>85</v>
      </c>
      <c r="D3769" t="s">
        <v>78</v>
      </c>
      <c r="E3769">
        <v>2023</v>
      </c>
      <c r="F3769">
        <v>11</v>
      </c>
      <c r="G3769" t="s">
        <v>79</v>
      </c>
      <c r="H3769" t="s">
        <v>80</v>
      </c>
      <c r="I3769">
        <v>11922</v>
      </c>
      <c r="J3769" t="s">
        <v>558</v>
      </c>
      <c r="K3769" t="s">
        <v>388</v>
      </c>
    </row>
    <row r="3770" spans="1:11" x14ac:dyDescent="0.35">
      <c r="A3770" t="s">
        <v>556</v>
      </c>
      <c r="B3770" t="s">
        <v>84</v>
      </c>
      <c r="C3770" t="s">
        <v>85</v>
      </c>
      <c r="D3770" t="s">
        <v>78</v>
      </c>
      <c r="E3770">
        <v>2023</v>
      </c>
      <c r="F3770">
        <v>12</v>
      </c>
      <c r="G3770" t="s">
        <v>73</v>
      </c>
      <c r="H3770" t="s">
        <v>80</v>
      </c>
      <c r="I3770">
        <v>596.1</v>
      </c>
      <c r="J3770" t="s">
        <v>558</v>
      </c>
      <c r="K3770" t="s">
        <v>388</v>
      </c>
    </row>
    <row r="3771" spans="1:11" x14ac:dyDescent="0.35">
      <c r="A3771" t="s">
        <v>556</v>
      </c>
      <c r="B3771" t="s">
        <v>84</v>
      </c>
      <c r="C3771" t="s">
        <v>85</v>
      </c>
      <c r="D3771" t="s">
        <v>78</v>
      </c>
      <c r="E3771">
        <v>2023</v>
      </c>
      <c r="F3771">
        <v>32</v>
      </c>
      <c r="G3771" t="s">
        <v>82</v>
      </c>
      <c r="H3771" t="s">
        <v>80</v>
      </c>
      <c r="I3771">
        <v>63040.84</v>
      </c>
      <c r="J3771" t="s">
        <v>558</v>
      </c>
      <c r="K3771" t="s">
        <v>388</v>
      </c>
    </row>
    <row r="3772" spans="1:11" x14ac:dyDescent="0.35">
      <c r="A3772" t="s">
        <v>556</v>
      </c>
      <c r="B3772" t="s">
        <v>84</v>
      </c>
      <c r="C3772" t="s">
        <v>372</v>
      </c>
      <c r="D3772" t="s">
        <v>78</v>
      </c>
      <c r="E3772">
        <v>2023</v>
      </c>
      <c r="F3772">
        <v>32</v>
      </c>
      <c r="G3772" t="s">
        <v>82</v>
      </c>
      <c r="H3772" t="s">
        <v>80</v>
      </c>
      <c r="I3772">
        <v>12262.83</v>
      </c>
      <c r="J3772" t="s">
        <v>558</v>
      </c>
      <c r="K3772" t="s">
        <v>401</v>
      </c>
    </row>
    <row r="3773" spans="1:11" x14ac:dyDescent="0.35">
      <c r="A3773" t="s">
        <v>556</v>
      </c>
      <c r="B3773" t="s">
        <v>84</v>
      </c>
      <c r="C3773" t="s">
        <v>372</v>
      </c>
      <c r="D3773" t="s">
        <v>78</v>
      </c>
      <c r="E3773">
        <v>2023</v>
      </c>
      <c r="F3773">
        <v>32</v>
      </c>
      <c r="G3773" t="s">
        <v>82</v>
      </c>
      <c r="H3773" t="s">
        <v>81</v>
      </c>
      <c r="I3773">
        <v>2837.28</v>
      </c>
      <c r="J3773" t="s">
        <v>558</v>
      </c>
      <c r="K3773" t="s">
        <v>401</v>
      </c>
    </row>
    <row r="3774" spans="1:11" x14ac:dyDescent="0.35">
      <c r="A3774" t="s">
        <v>556</v>
      </c>
      <c r="B3774" t="s">
        <v>84</v>
      </c>
      <c r="C3774" t="s">
        <v>335</v>
      </c>
      <c r="D3774" t="s">
        <v>78</v>
      </c>
      <c r="E3774">
        <v>2023</v>
      </c>
      <c r="F3774">
        <v>11</v>
      </c>
      <c r="G3774" t="s">
        <v>79</v>
      </c>
      <c r="H3774" t="s">
        <v>80</v>
      </c>
      <c r="I3774">
        <v>2769</v>
      </c>
      <c r="J3774" t="s">
        <v>558</v>
      </c>
      <c r="K3774" t="s">
        <v>393</v>
      </c>
    </row>
    <row r="3775" spans="1:11" x14ac:dyDescent="0.35">
      <c r="A3775" t="s">
        <v>556</v>
      </c>
      <c r="B3775" t="s">
        <v>84</v>
      </c>
      <c r="C3775" t="s">
        <v>335</v>
      </c>
      <c r="D3775" t="s">
        <v>78</v>
      </c>
      <c r="E3775">
        <v>2023</v>
      </c>
      <c r="F3775">
        <v>12</v>
      </c>
      <c r="G3775" t="s">
        <v>73</v>
      </c>
      <c r="H3775" t="s">
        <v>80</v>
      </c>
      <c r="I3775">
        <v>276.89999999999998</v>
      </c>
      <c r="J3775" t="s">
        <v>558</v>
      </c>
      <c r="K3775" t="s">
        <v>393</v>
      </c>
    </row>
    <row r="3776" spans="1:11" x14ac:dyDescent="0.35">
      <c r="A3776" t="s">
        <v>556</v>
      </c>
      <c r="B3776" t="s">
        <v>84</v>
      </c>
      <c r="C3776" t="s">
        <v>335</v>
      </c>
      <c r="D3776" t="s">
        <v>78</v>
      </c>
      <c r="E3776">
        <v>2023</v>
      </c>
      <c r="F3776">
        <v>32</v>
      </c>
      <c r="G3776" t="s">
        <v>82</v>
      </c>
      <c r="H3776" t="s">
        <v>80</v>
      </c>
      <c r="I3776">
        <v>13342.75</v>
      </c>
      <c r="J3776" t="s">
        <v>558</v>
      </c>
      <c r="K3776" t="s">
        <v>393</v>
      </c>
    </row>
    <row r="3777" spans="1:11" x14ac:dyDescent="0.35">
      <c r="A3777" t="s">
        <v>556</v>
      </c>
      <c r="B3777" t="s">
        <v>84</v>
      </c>
      <c r="C3777" t="s">
        <v>352</v>
      </c>
      <c r="D3777" t="s">
        <v>78</v>
      </c>
      <c r="E3777">
        <v>2023</v>
      </c>
      <c r="F3777">
        <v>11</v>
      </c>
      <c r="G3777" t="s">
        <v>79</v>
      </c>
      <c r="H3777" t="s">
        <v>80</v>
      </c>
      <c r="I3777">
        <v>7089</v>
      </c>
      <c r="J3777" t="s">
        <v>558</v>
      </c>
      <c r="K3777" t="s">
        <v>399</v>
      </c>
    </row>
    <row r="3778" spans="1:11" x14ac:dyDescent="0.35">
      <c r="A3778" t="s">
        <v>556</v>
      </c>
      <c r="B3778" t="s">
        <v>84</v>
      </c>
      <c r="C3778" t="s">
        <v>352</v>
      </c>
      <c r="D3778" t="s">
        <v>78</v>
      </c>
      <c r="E3778">
        <v>2023</v>
      </c>
      <c r="F3778">
        <v>12</v>
      </c>
      <c r="G3778" t="s">
        <v>73</v>
      </c>
      <c r="H3778" t="s">
        <v>80</v>
      </c>
      <c r="I3778">
        <v>708.9</v>
      </c>
      <c r="J3778" t="s">
        <v>558</v>
      </c>
      <c r="K3778" t="s">
        <v>399</v>
      </c>
    </row>
    <row r="3779" spans="1:11" x14ac:dyDescent="0.35">
      <c r="A3779" t="s">
        <v>556</v>
      </c>
      <c r="B3779" t="s">
        <v>84</v>
      </c>
      <c r="C3779" t="s">
        <v>352</v>
      </c>
      <c r="D3779" t="s">
        <v>78</v>
      </c>
      <c r="E3779">
        <v>2023</v>
      </c>
      <c r="F3779">
        <v>32</v>
      </c>
      <c r="G3779" t="s">
        <v>82</v>
      </c>
      <c r="H3779" t="s">
        <v>80</v>
      </c>
      <c r="I3779">
        <v>12281.8</v>
      </c>
      <c r="J3779" t="s">
        <v>558</v>
      </c>
      <c r="K3779" t="s">
        <v>399</v>
      </c>
    </row>
    <row r="3780" spans="1:11" x14ac:dyDescent="0.35">
      <c r="A3780" t="s">
        <v>556</v>
      </c>
      <c r="B3780" t="s">
        <v>84</v>
      </c>
      <c r="C3780" t="s">
        <v>352</v>
      </c>
      <c r="D3780" t="s">
        <v>78</v>
      </c>
      <c r="E3780">
        <v>2023</v>
      </c>
      <c r="F3780">
        <v>32</v>
      </c>
      <c r="G3780" t="s">
        <v>82</v>
      </c>
      <c r="H3780" t="s">
        <v>81</v>
      </c>
      <c r="I3780">
        <v>1315.34</v>
      </c>
      <c r="J3780" t="s">
        <v>558</v>
      </c>
      <c r="K3780" t="s">
        <v>399</v>
      </c>
    </row>
    <row r="3781" spans="1:11" x14ac:dyDescent="0.35">
      <c r="A3781" t="s">
        <v>556</v>
      </c>
      <c r="B3781" t="s">
        <v>84</v>
      </c>
      <c r="C3781" t="s">
        <v>420</v>
      </c>
      <c r="D3781" t="s">
        <v>78</v>
      </c>
      <c r="E3781">
        <v>2023</v>
      </c>
      <c r="F3781">
        <v>32</v>
      </c>
      <c r="G3781" t="s">
        <v>82</v>
      </c>
      <c r="H3781" t="s">
        <v>80</v>
      </c>
      <c r="I3781">
        <v>258.61</v>
      </c>
      <c r="J3781" t="s">
        <v>558</v>
      </c>
      <c r="K3781" t="s">
        <v>416</v>
      </c>
    </row>
    <row r="3782" spans="1:11" x14ac:dyDescent="0.35">
      <c r="A3782" t="s">
        <v>556</v>
      </c>
      <c r="B3782" t="s">
        <v>84</v>
      </c>
      <c r="C3782" t="s">
        <v>353</v>
      </c>
      <c r="D3782" t="s">
        <v>78</v>
      </c>
      <c r="E3782">
        <v>2023</v>
      </c>
      <c r="F3782">
        <v>11</v>
      </c>
      <c r="G3782" t="s">
        <v>79</v>
      </c>
      <c r="H3782" t="s">
        <v>80</v>
      </c>
      <c r="I3782">
        <v>8627</v>
      </c>
      <c r="J3782" t="s">
        <v>558</v>
      </c>
      <c r="K3782" t="s">
        <v>402</v>
      </c>
    </row>
    <row r="3783" spans="1:11" x14ac:dyDescent="0.35">
      <c r="A3783" t="s">
        <v>556</v>
      </c>
      <c r="B3783" t="s">
        <v>84</v>
      </c>
      <c r="C3783" t="s">
        <v>353</v>
      </c>
      <c r="D3783" t="s">
        <v>78</v>
      </c>
      <c r="E3783">
        <v>2023</v>
      </c>
      <c r="F3783">
        <v>12</v>
      </c>
      <c r="G3783" t="s">
        <v>73</v>
      </c>
      <c r="H3783" t="s">
        <v>80</v>
      </c>
      <c r="I3783">
        <v>862.7</v>
      </c>
      <c r="J3783" t="s">
        <v>558</v>
      </c>
      <c r="K3783" t="s">
        <v>402</v>
      </c>
    </row>
    <row r="3784" spans="1:11" x14ac:dyDescent="0.35">
      <c r="A3784" t="s">
        <v>556</v>
      </c>
      <c r="B3784" t="s">
        <v>84</v>
      </c>
      <c r="C3784" t="s">
        <v>353</v>
      </c>
      <c r="D3784" t="s">
        <v>78</v>
      </c>
      <c r="E3784">
        <v>2023</v>
      </c>
      <c r="F3784">
        <v>32</v>
      </c>
      <c r="G3784" t="s">
        <v>82</v>
      </c>
      <c r="H3784" t="s">
        <v>80</v>
      </c>
      <c r="I3784">
        <v>10061.74</v>
      </c>
      <c r="J3784" t="s">
        <v>558</v>
      </c>
      <c r="K3784" t="s">
        <v>402</v>
      </c>
    </row>
    <row r="3785" spans="1:11" x14ac:dyDescent="0.35">
      <c r="A3785" t="s">
        <v>556</v>
      </c>
      <c r="B3785" t="s">
        <v>84</v>
      </c>
      <c r="C3785" t="s">
        <v>336</v>
      </c>
      <c r="D3785" t="s">
        <v>78</v>
      </c>
      <c r="E3785">
        <v>2023</v>
      </c>
      <c r="F3785">
        <v>32</v>
      </c>
      <c r="G3785" t="s">
        <v>82</v>
      </c>
      <c r="H3785" t="s">
        <v>80</v>
      </c>
      <c r="I3785">
        <v>956.97</v>
      </c>
      <c r="J3785" t="s">
        <v>558</v>
      </c>
      <c r="K3785" t="s">
        <v>394</v>
      </c>
    </row>
    <row r="3786" spans="1:11" x14ac:dyDescent="0.35">
      <c r="A3786" t="s">
        <v>556</v>
      </c>
      <c r="B3786" t="s">
        <v>84</v>
      </c>
      <c r="C3786" t="s">
        <v>337</v>
      </c>
      <c r="D3786" t="s">
        <v>78</v>
      </c>
      <c r="E3786">
        <v>2023</v>
      </c>
      <c r="F3786">
        <v>32</v>
      </c>
      <c r="G3786" t="s">
        <v>82</v>
      </c>
      <c r="H3786" t="s">
        <v>80</v>
      </c>
      <c r="I3786">
        <v>158.78</v>
      </c>
      <c r="J3786" t="s">
        <v>558</v>
      </c>
      <c r="K3786" t="s">
        <v>395</v>
      </c>
    </row>
    <row r="3787" spans="1:11" x14ac:dyDescent="0.35">
      <c r="A3787" t="s">
        <v>556</v>
      </c>
      <c r="B3787" t="s">
        <v>84</v>
      </c>
      <c r="C3787" t="s">
        <v>338</v>
      </c>
      <c r="D3787" t="s">
        <v>78</v>
      </c>
      <c r="E3787">
        <v>2023</v>
      </c>
      <c r="F3787">
        <v>32</v>
      </c>
      <c r="G3787" t="s">
        <v>82</v>
      </c>
      <c r="H3787" t="s">
        <v>80</v>
      </c>
      <c r="I3787">
        <v>1216.93</v>
      </c>
      <c r="J3787" t="s">
        <v>558</v>
      </c>
      <c r="K3787" t="s">
        <v>396</v>
      </c>
    </row>
    <row r="3788" spans="1:11" x14ac:dyDescent="0.35">
      <c r="A3788" t="s">
        <v>556</v>
      </c>
      <c r="B3788" t="s">
        <v>84</v>
      </c>
      <c r="C3788" t="s">
        <v>421</v>
      </c>
      <c r="D3788" t="s">
        <v>78</v>
      </c>
      <c r="E3788">
        <v>2023</v>
      </c>
      <c r="F3788">
        <v>32</v>
      </c>
      <c r="G3788" t="s">
        <v>82</v>
      </c>
      <c r="H3788" t="s">
        <v>80</v>
      </c>
      <c r="I3788">
        <v>2532.9899999999998</v>
      </c>
      <c r="J3788" t="s">
        <v>558</v>
      </c>
      <c r="K3788" t="s">
        <v>414</v>
      </c>
    </row>
    <row r="3789" spans="1:11" x14ac:dyDescent="0.35">
      <c r="A3789" t="s">
        <v>556</v>
      </c>
      <c r="B3789" t="s">
        <v>84</v>
      </c>
      <c r="C3789" t="s">
        <v>331</v>
      </c>
      <c r="D3789" t="s">
        <v>78</v>
      </c>
      <c r="E3789">
        <v>2020</v>
      </c>
      <c r="F3789">
        <v>11</v>
      </c>
      <c r="G3789" t="s">
        <v>79</v>
      </c>
      <c r="H3789" t="s">
        <v>80</v>
      </c>
      <c r="I3789">
        <v>534</v>
      </c>
      <c r="J3789" t="s">
        <v>558</v>
      </c>
      <c r="K3789" t="s">
        <v>397</v>
      </c>
    </row>
    <row r="3790" spans="1:11" x14ac:dyDescent="0.35">
      <c r="A3790" t="s">
        <v>556</v>
      </c>
      <c r="B3790" t="s">
        <v>84</v>
      </c>
      <c r="C3790" t="s">
        <v>331</v>
      </c>
      <c r="D3790" t="s">
        <v>78</v>
      </c>
      <c r="E3790">
        <v>2022</v>
      </c>
      <c r="F3790">
        <v>11</v>
      </c>
      <c r="G3790" t="s">
        <v>79</v>
      </c>
      <c r="H3790" t="s">
        <v>80</v>
      </c>
      <c r="I3790">
        <v>-1461</v>
      </c>
      <c r="J3790" t="s">
        <v>558</v>
      </c>
      <c r="K3790" t="s">
        <v>397</v>
      </c>
    </row>
    <row r="3791" spans="1:11" x14ac:dyDescent="0.35">
      <c r="A3791" t="s">
        <v>556</v>
      </c>
      <c r="B3791" t="s">
        <v>84</v>
      </c>
      <c r="C3791" t="s">
        <v>331</v>
      </c>
      <c r="D3791" t="s">
        <v>78</v>
      </c>
      <c r="E3791">
        <v>2022</v>
      </c>
      <c r="F3791">
        <v>11</v>
      </c>
      <c r="G3791" t="s">
        <v>79</v>
      </c>
      <c r="H3791" t="s">
        <v>81</v>
      </c>
      <c r="I3791">
        <v>-4</v>
      </c>
      <c r="J3791" t="s">
        <v>558</v>
      </c>
      <c r="K3791" t="s">
        <v>397</v>
      </c>
    </row>
    <row r="3792" spans="1:11" x14ac:dyDescent="0.35">
      <c r="A3792" t="s">
        <v>556</v>
      </c>
      <c r="B3792" t="s">
        <v>84</v>
      </c>
      <c r="C3792" t="s">
        <v>331</v>
      </c>
      <c r="D3792" t="s">
        <v>78</v>
      </c>
      <c r="E3792">
        <v>2022</v>
      </c>
      <c r="F3792">
        <v>12</v>
      </c>
      <c r="G3792" t="s">
        <v>73</v>
      </c>
      <c r="H3792" t="s">
        <v>80</v>
      </c>
      <c r="I3792">
        <v>15.5</v>
      </c>
      <c r="J3792" t="s">
        <v>558</v>
      </c>
      <c r="K3792" t="s">
        <v>397</v>
      </c>
    </row>
    <row r="3793" spans="1:11" x14ac:dyDescent="0.35">
      <c r="A3793" t="s">
        <v>556</v>
      </c>
      <c r="B3793" t="s">
        <v>84</v>
      </c>
      <c r="C3793" t="s">
        <v>331</v>
      </c>
      <c r="D3793" t="s">
        <v>78</v>
      </c>
      <c r="E3793">
        <v>2022</v>
      </c>
      <c r="F3793">
        <v>12</v>
      </c>
      <c r="G3793" t="s">
        <v>73</v>
      </c>
      <c r="H3793" t="s">
        <v>81</v>
      </c>
      <c r="I3793">
        <v>-0.4</v>
      </c>
      <c r="J3793" t="s">
        <v>558</v>
      </c>
      <c r="K3793" t="s">
        <v>397</v>
      </c>
    </row>
    <row r="3794" spans="1:11" x14ac:dyDescent="0.35">
      <c r="A3794" t="s">
        <v>556</v>
      </c>
      <c r="B3794" t="s">
        <v>84</v>
      </c>
      <c r="C3794" t="s">
        <v>331</v>
      </c>
      <c r="D3794" t="s">
        <v>78</v>
      </c>
      <c r="E3794">
        <v>2023</v>
      </c>
      <c r="F3794">
        <v>11</v>
      </c>
      <c r="G3794" t="s">
        <v>79</v>
      </c>
      <c r="H3794" t="s">
        <v>80</v>
      </c>
      <c r="I3794">
        <v>32602</v>
      </c>
      <c r="J3794" t="s">
        <v>558</v>
      </c>
      <c r="K3794" t="s">
        <v>397</v>
      </c>
    </row>
    <row r="3795" spans="1:11" x14ac:dyDescent="0.35">
      <c r="A3795" t="s">
        <v>556</v>
      </c>
      <c r="B3795" t="s">
        <v>84</v>
      </c>
      <c r="C3795" t="s">
        <v>331</v>
      </c>
      <c r="D3795" t="s">
        <v>78</v>
      </c>
      <c r="E3795">
        <v>2023</v>
      </c>
      <c r="F3795">
        <v>11</v>
      </c>
      <c r="G3795" t="s">
        <v>79</v>
      </c>
      <c r="H3795" t="s">
        <v>81</v>
      </c>
      <c r="I3795">
        <v>4186</v>
      </c>
      <c r="J3795" t="s">
        <v>558</v>
      </c>
      <c r="K3795" t="s">
        <v>397</v>
      </c>
    </row>
    <row r="3796" spans="1:11" x14ac:dyDescent="0.35">
      <c r="A3796" t="s">
        <v>556</v>
      </c>
      <c r="B3796" t="s">
        <v>84</v>
      </c>
      <c r="C3796" t="s">
        <v>331</v>
      </c>
      <c r="D3796" t="s">
        <v>78</v>
      </c>
      <c r="E3796">
        <v>2023</v>
      </c>
      <c r="F3796">
        <v>12</v>
      </c>
      <c r="G3796" t="s">
        <v>73</v>
      </c>
      <c r="H3796" t="s">
        <v>80</v>
      </c>
      <c r="I3796">
        <v>3397.2</v>
      </c>
      <c r="J3796" t="s">
        <v>558</v>
      </c>
      <c r="K3796" t="s">
        <v>397</v>
      </c>
    </row>
    <row r="3797" spans="1:11" x14ac:dyDescent="0.35">
      <c r="A3797" t="s">
        <v>556</v>
      </c>
      <c r="B3797" t="s">
        <v>84</v>
      </c>
      <c r="C3797" t="s">
        <v>331</v>
      </c>
      <c r="D3797" t="s">
        <v>78</v>
      </c>
      <c r="E3797">
        <v>2023</v>
      </c>
      <c r="F3797">
        <v>12</v>
      </c>
      <c r="G3797" t="s">
        <v>73</v>
      </c>
      <c r="H3797" t="s">
        <v>81</v>
      </c>
      <c r="I3797">
        <v>418.6</v>
      </c>
      <c r="J3797" t="s">
        <v>558</v>
      </c>
      <c r="K3797" t="s">
        <v>397</v>
      </c>
    </row>
    <row r="3798" spans="1:11" x14ac:dyDescent="0.35">
      <c r="A3798" t="s">
        <v>556</v>
      </c>
      <c r="B3798" t="s">
        <v>84</v>
      </c>
      <c r="C3798" t="s">
        <v>331</v>
      </c>
      <c r="D3798" t="s">
        <v>78</v>
      </c>
      <c r="E3798">
        <v>2023</v>
      </c>
      <c r="F3798">
        <v>32</v>
      </c>
      <c r="G3798" t="s">
        <v>82</v>
      </c>
      <c r="H3798" t="s">
        <v>80</v>
      </c>
      <c r="I3798">
        <v>143360.51999999999</v>
      </c>
      <c r="J3798" t="s">
        <v>558</v>
      </c>
      <c r="K3798" t="s">
        <v>397</v>
      </c>
    </row>
    <row r="3799" spans="1:11" x14ac:dyDescent="0.35">
      <c r="A3799" t="s">
        <v>556</v>
      </c>
      <c r="B3799" t="s">
        <v>84</v>
      </c>
      <c r="C3799" t="s">
        <v>331</v>
      </c>
      <c r="D3799" t="s">
        <v>78</v>
      </c>
      <c r="E3799">
        <v>2023</v>
      </c>
      <c r="F3799">
        <v>32</v>
      </c>
      <c r="G3799" t="s">
        <v>82</v>
      </c>
      <c r="H3799" t="s">
        <v>81</v>
      </c>
      <c r="I3799">
        <v>32547.599999999999</v>
      </c>
      <c r="J3799" t="s">
        <v>558</v>
      </c>
      <c r="K3799" t="s">
        <v>397</v>
      </c>
    </row>
    <row r="3800" spans="1:11" x14ac:dyDescent="0.35">
      <c r="A3800" t="s">
        <v>556</v>
      </c>
      <c r="B3800" t="s">
        <v>84</v>
      </c>
      <c r="C3800" t="s">
        <v>339</v>
      </c>
      <c r="D3800" t="s">
        <v>78</v>
      </c>
      <c r="E3800">
        <v>2023</v>
      </c>
      <c r="F3800">
        <v>11</v>
      </c>
      <c r="G3800" t="s">
        <v>79</v>
      </c>
      <c r="H3800" t="s">
        <v>80</v>
      </c>
      <c r="I3800">
        <v>4502</v>
      </c>
      <c r="J3800" t="s">
        <v>558</v>
      </c>
      <c r="K3800" t="s">
        <v>398</v>
      </c>
    </row>
    <row r="3801" spans="1:11" x14ac:dyDescent="0.35">
      <c r="A3801" t="s">
        <v>556</v>
      </c>
      <c r="B3801" t="s">
        <v>84</v>
      </c>
      <c r="C3801" t="s">
        <v>339</v>
      </c>
      <c r="D3801" t="s">
        <v>78</v>
      </c>
      <c r="E3801">
        <v>2023</v>
      </c>
      <c r="F3801">
        <v>11</v>
      </c>
      <c r="G3801" t="s">
        <v>79</v>
      </c>
      <c r="H3801" t="s">
        <v>81</v>
      </c>
      <c r="I3801">
        <v>5205</v>
      </c>
      <c r="J3801" t="s">
        <v>558</v>
      </c>
      <c r="K3801" t="s">
        <v>398</v>
      </c>
    </row>
    <row r="3802" spans="1:11" x14ac:dyDescent="0.35">
      <c r="A3802" t="s">
        <v>556</v>
      </c>
      <c r="B3802" t="s">
        <v>84</v>
      </c>
      <c r="C3802" t="s">
        <v>339</v>
      </c>
      <c r="D3802" t="s">
        <v>78</v>
      </c>
      <c r="E3802">
        <v>2023</v>
      </c>
      <c r="F3802">
        <v>12</v>
      </c>
      <c r="G3802" t="s">
        <v>73</v>
      </c>
      <c r="H3802" t="s">
        <v>80</v>
      </c>
      <c r="I3802">
        <v>450.2</v>
      </c>
      <c r="J3802" t="s">
        <v>558</v>
      </c>
      <c r="K3802" t="s">
        <v>398</v>
      </c>
    </row>
    <row r="3803" spans="1:11" x14ac:dyDescent="0.35">
      <c r="A3803" t="s">
        <v>556</v>
      </c>
      <c r="B3803" t="s">
        <v>84</v>
      </c>
      <c r="C3803" t="s">
        <v>339</v>
      </c>
      <c r="D3803" t="s">
        <v>78</v>
      </c>
      <c r="E3803">
        <v>2023</v>
      </c>
      <c r="F3803">
        <v>12</v>
      </c>
      <c r="G3803" t="s">
        <v>73</v>
      </c>
      <c r="H3803" t="s">
        <v>81</v>
      </c>
      <c r="I3803">
        <v>520.5</v>
      </c>
      <c r="J3803" t="s">
        <v>558</v>
      </c>
      <c r="K3803" t="s">
        <v>398</v>
      </c>
    </row>
    <row r="3804" spans="1:11" x14ac:dyDescent="0.35">
      <c r="A3804" t="s">
        <v>556</v>
      </c>
      <c r="B3804" t="s">
        <v>84</v>
      </c>
      <c r="C3804" t="s">
        <v>339</v>
      </c>
      <c r="D3804" t="s">
        <v>78</v>
      </c>
      <c r="E3804">
        <v>2023</v>
      </c>
      <c r="F3804">
        <v>32</v>
      </c>
      <c r="G3804" t="s">
        <v>82</v>
      </c>
      <c r="H3804" t="s">
        <v>80</v>
      </c>
      <c r="I3804">
        <v>8672.02</v>
      </c>
      <c r="J3804" t="s">
        <v>558</v>
      </c>
      <c r="K3804" t="s">
        <v>398</v>
      </c>
    </row>
    <row r="3805" spans="1:11" x14ac:dyDescent="0.35">
      <c r="A3805" t="s">
        <v>556</v>
      </c>
      <c r="B3805" t="s">
        <v>84</v>
      </c>
      <c r="C3805" t="s">
        <v>339</v>
      </c>
      <c r="D3805" t="s">
        <v>78</v>
      </c>
      <c r="E3805">
        <v>2023</v>
      </c>
      <c r="F3805">
        <v>32</v>
      </c>
      <c r="G3805" t="s">
        <v>82</v>
      </c>
      <c r="H3805" t="s">
        <v>81</v>
      </c>
      <c r="I3805">
        <v>8570.23</v>
      </c>
      <c r="J3805" t="s">
        <v>558</v>
      </c>
      <c r="K3805" t="s">
        <v>398</v>
      </c>
    </row>
    <row r="3806" spans="1:11" x14ac:dyDescent="0.35">
      <c r="A3806" t="s">
        <v>559</v>
      </c>
      <c r="B3806" t="s">
        <v>304</v>
      </c>
      <c r="C3806" t="s">
        <v>87</v>
      </c>
      <c r="D3806" t="s">
        <v>78</v>
      </c>
      <c r="E3806">
        <v>2022</v>
      </c>
      <c r="F3806">
        <v>11</v>
      </c>
      <c r="G3806" t="s">
        <v>79</v>
      </c>
      <c r="H3806" t="s">
        <v>80</v>
      </c>
      <c r="I3806">
        <v>-8</v>
      </c>
      <c r="J3806" t="s">
        <v>593</v>
      </c>
      <c r="K3806" t="s">
        <v>387</v>
      </c>
    </row>
    <row r="3807" spans="1:11" x14ac:dyDescent="0.35">
      <c r="A3807" t="s">
        <v>559</v>
      </c>
      <c r="B3807" t="s">
        <v>304</v>
      </c>
      <c r="C3807" t="s">
        <v>87</v>
      </c>
      <c r="D3807" t="s">
        <v>78</v>
      </c>
      <c r="E3807">
        <v>2022</v>
      </c>
      <c r="F3807">
        <v>12</v>
      </c>
      <c r="G3807" t="s">
        <v>73</v>
      </c>
      <c r="H3807" t="s">
        <v>80</v>
      </c>
      <c r="I3807">
        <v>-0.8</v>
      </c>
      <c r="J3807" t="s">
        <v>593</v>
      </c>
      <c r="K3807" t="s">
        <v>387</v>
      </c>
    </row>
    <row r="3808" spans="1:11" x14ac:dyDescent="0.35">
      <c r="A3808" t="s">
        <v>559</v>
      </c>
      <c r="B3808" t="s">
        <v>304</v>
      </c>
      <c r="C3808" t="s">
        <v>87</v>
      </c>
      <c r="D3808" t="s">
        <v>78</v>
      </c>
      <c r="E3808">
        <v>2023</v>
      </c>
      <c r="F3808">
        <v>11</v>
      </c>
      <c r="G3808" t="s">
        <v>79</v>
      </c>
      <c r="H3808" t="s">
        <v>80</v>
      </c>
      <c r="I3808">
        <v>-227591</v>
      </c>
      <c r="J3808" t="s">
        <v>593</v>
      </c>
      <c r="K3808" t="s">
        <v>387</v>
      </c>
    </row>
    <row r="3809" spans="1:11" x14ac:dyDescent="0.35">
      <c r="A3809" t="s">
        <v>559</v>
      </c>
      <c r="B3809" t="s">
        <v>304</v>
      </c>
      <c r="C3809" t="s">
        <v>87</v>
      </c>
      <c r="D3809" t="s">
        <v>78</v>
      </c>
      <c r="E3809">
        <v>2023</v>
      </c>
      <c r="F3809">
        <v>11</v>
      </c>
      <c r="G3809" t="s">
        <v>79</v>
      </c>
      <c r="H3809" t="s">
        <v>81</v>
      </c>
      <c r="I3809">
        <v>-13648</v>
      </c>
      <c r="J3809" t="s">
        <v>593</v>
      </c>
      <c r="K3809" t="s">
        <v>387</v>
      </c>
    </row>
    <row r="3810" spans="1:11" x14ac:dyDescent="0.35">
      <c r="A3810" t="s">
        <v>559</v>
      </c>
      <c r="B3810" t="s">
        <v>304</v>
      </c>
      <c r="C3810" t="s">
        <v>87</v>
      </c>
      <c r="D3810" t="s">
        <v>78</v>
      </c>
      <c r="E3810">
        <v>2023</v>
      </c>
      <c r="F3810">
        <v>12</v>
      </c>
      <c r="G3810" t="s">
        <v>73</v>
      </c>
      <c r="H3810" t="s">
        <v>80</v>
      </c>
      <c r="I3810">
        <v>-22759.1</v>
      </c>
      <c r="J3810" t="s">
        <v>593</v>
      </c>
      <c r="K3810" t="s">
        <v>387</v>
      </c>
    </row>
    <row r="3811" spans="1:11" x14ac:dyDescent="0.35">
      <c r="A3811" t="s">
        <v>559</v>
      </c>
      <c r="B3811" t="s">
        <v>304</v>
      </c>
      <c r="C3811" t="s">
        <v>87</v>
      </c>
      <c r="D3811" t="s">
        <v>78</v>
      </c>
      <c r="E3811">
        <v>2023</v>
      </c>
      <c r="F3811">
        <v>12</v>
      </c>
      <c r="G3811" t="s">
        <v>73</v>
      </c>
      <c r="H3811" t="s">
        <v>81</v>
      </c>
      <c r="I3811">
        <v>-1364.8</v>
      </c>
      <c r="J3811" t="s">
        <v>593</v>
      </c>
      <c r="K3811" t="s">
        <v>387</v>
      </c>
    </row>
    <row r="3812" spans="1:11" x14ac:dyDescent="0.35">
      <c r="A3812" t="s">
        <v>559</v>
      </c>
      <c r="B3812" t="s">
        <v>304</v>
      </c>
      <c r="C3812" t="s">
        <v>87</v>
      </c>
      <c r="D3812" t="s">
        <v>78</v>
      </c>
      <c r="E3812">
        <v>2023</v>
      </c>
      <c r="F3812">
        <v>32</v>
      </c>
      <c r="G3812" t="s">
        <v>82</v>
      </c>
      <c r="H3812" t="s">
        <v>80</v>
      </c>
      <c r="I3812">
        <v>6302815</v>
      </c>
      <c r="J3812" t="s">
        <v>593</v>
      </c>
      <c r="K3812" t="s">
        <v>387</v>
      </c>
    </row>
    <row r="3813" spans="1:11" x14ac:dyDescent="0.35">
      <c r="A3813" t="s">
        <v>559</v>
      </c>
      <c r="B3813" t="s">
        <v>304</v>
      </c>
      <c r="C3813" t="s">
        <v>87</v>
      </c>
      <c r="D3813" t="s">
        <v>78</v>
      </c>
      <c r="E3813">
        <v>2023</v>
      </c>
      <c r="F3813">
        <v>32</v>
      </c>
      <c r="G3813" t="s">
        <v>82</v>
      </c>
      <c r="H3813" t="s">
        <v>81</v>
      </c>
      <c r="I3813">
        <v>115873</v>
      </c>
      <c r="J3813" t="s">
        <v>593</v>
      </c>
      <c r="K3813" t="s">
        <v>387</v>
      </c>
    </row>
    <row r="3814" spans="1:11" x14ac:dyDescent="0.35">
      <c r="A3814" t="s">
        <v>559</v>
      </c>
      <c r="B3814" t="s">
        <v>304</v>
      </c>
      <c r="C3814" t="s">
        <v>87</v>
      </c>
      <c r="D3814" t="s">
        <v>78</v>
      </c>
      <c r="E3814">
        <v>2024</v>
      </c>
      <c r="F3814">
        <v>11</v>
      </c>
      <c r="G3814" t="s">
        <v>79</v>
      </c>
      <c r="H3814" t="s">
        <v>80</v>
      </c>
      <c r="I3814">
        <v>1379180</v>
      </c>
      <c r="J3814" t="s">
        <v>593</v>
      </c>
      <c r="K3814" t="s">
        <v>387</v>
      </c>
    </row>
    <row r="3815" spans="1:11" x14ac:dyDescent="0.35">
      <c r="A3815" t="s">
        <v>559</v>
      </c>
      <c r="B3815" t="s">
        <v>304</v>
      </c>
      <c r="C3815" t="s">
        <v>87</v>
      </c>
      <c r="D3815" t="s">
        <v>78</v>
      </c>
      <c r="E3815">
        <v>2024</v>
      </c>
      <c r="F3815">
        <v>11</v>
      </c>
      <c r="G3815" t="s">
        <v>79</v>
      </c>
      <c r="H3815" t="s">
        <v>81</v>
      </c>
      <c r="I3815">
        <v>37808</v>
      </c>
      <c r="J3815" t="s">
        <v>593</v>
      </c>
      <c r="K3815" t="s">
        <v>387</v>
      </c>
    </row>
    <row r="3816" spans="1:11" x14ac:dyDescent="0.35">
      <c r="A3816" t="s">
        <v>559</v>
      </c>
      <c r="B3816" t="s">
        <v>304</v>
      </c>
      <c r="C3816" t="s">
        <v>87</v>
      </c>
      <c r="D3816" t="s">
        <v>78</v>
      </c>
      <c r="E3816">
        <v>2024</v>
      </c>
      <c r="F3816">
        <v>12</v>
      </c>
      <c r="G3816" t="s">
        <v>73</v>
      </c>
      <c r="H3816" t="s">
        <v>80</v>
      </c>
      <c r="I3816">
        <v>137918</v>
      </c>
      <c r="J3816" t="s">
        <v>593</v>
      </c>
      <c r="K3816" t="s">
        <v>387</v>
      </c>
    </row>
    <row r="3817" spans="1:11" x14ac:dyDescent="0.35">
      <c r="A3817" t="s">
        <v>559</v>
      </c>
      <c r="B3817" t="s">
        <v>304</v>
      </c>
      <c r="C3817" t="s">
        <v>87</v>
      </c>
      <c r="D3817" t="s">
        <v>78</v>
      </c>
      <c r="E3817">
        <v>2024</v>
      </c>
      <c r="F3817">
        <v>12</v>
      </c>
      <c r="G3817" t="s">
        <v>73</v>
      </c>
      <c r="H3817" t="s">
        <v>81</v>
      </c>
      <c r="I3817">
        <v>3780.8</v>
      </c>
      <c r="J3817" t="s">
        <v>593</v>
      </c>
      <c r="K3817" t="s">
        <v>387</v>
      </c>
    </row>
    <row r="3818" spans="1:11" x14ac:dyDescent="0.35">
      <c r="A3818" t="s">
        <v>559</v>
      </c>
      <c r="B3818" t="s">
        <v>304</v>
      </c>
      <c r="C3818" t="s">
        <v>87</v>
      </c>
      <c r="D3818" t="s">
        <v>78</v>
      </c>
      <c r="E3818">
        <v>2024</v>
      </c>
      <c r="F3818">
        <v>32</v>
      </c>
      <c r="G3818" t="s">
        <v>82</v>
      </c>
      <c r="H3818" t="s">
        <v>80</v>
      </c>
      <c r="I3818">
        <v>1301642</v>
      </c>
      <c r="J3818" t="s">
        <v>593</v>
      </c>
      <c r="K3818" t="s">
        <v>387</v>
      </c>
    </row>
    <row r="3819" spans="1:11" x14ac:dyDescent="0.35">
      <c r="A3819" t="s">
        <v>559</v>
      </c>
      <c r="B3819" t="s">
        <v>304</v>
      </c>
      <c r="C3819" t="s">
        <v>87</v>
      </c>
      <c r="D3819" t="s">
        <v>78</v>
      </c>
      <c r="E3819">
        <v>2024</v>
      </c>
      <c r="F3819">
        <v>32</v>
      </c>
      <c r="G3819" t="s">
        <v>82</v>
      </c>
      <c r="H3819" t="s">
        <v>81</v>
      </c>
      <c r="I3819">
        <v>35030</v>
      </c>
      <c r="J3819" t="s">
        <v>593</v>
      </c>
      <c r="K3819" t="s">
        <v>387</v>
      </c>
    </row>
    <row r="3820" spans="1:11" x14ac:dyDescent="0.35">
      <c r="A3820" t="s">
        <v>559</v>
      </c>
      <c r="B3820" t="s">
        <v>84</v>
      </c>
      <c r="C3820" t="s">
        <v>411</v>
      </c>
      <c r="D3820" t="s">
        <v>78</v>
      </c>
      <c r="E3820">
        <v>2023</v>
      </c>
      <c r="F3820">
        <v>11</v>
      </c>
      <c r="G3820" t="s">
        <v>79</v>
      </c>
      <c r="H3820" t="s">
        <v>80</v>
      </c>
      <c r="I3820">
        <v>-1116</v>
      </c>
      <c r="J3820" t="s">
        <v>593</v>
      </c>
      <c r="K3820" t="s">
        <v>412</v>
      </c>
    </row>
    <row r="3821" spans="1:11" x14ac:dyDescent="0.35">
      <c r="A3821" t="s">
        <v>559</v>
      </c>
      <c r="B3821" t="s">
        <v>84</v>
      </c>
      <c r="C3821" t="s">
        <v>411</v>
      </c>
      <c r="D3821" t="s">
        <v>78</v>
      </c>
      <c r="E3821">
        <v>2023</v>
      </c>
      <c r="F3821">
        <v>12</v>
      </c>
      <c r="G3821" t="s">
        <v>73</v>
      </c>
      <c r="H3821" t="s">
        <v>80</v>
      </c>
      <c r="I3821">
        <v>-111.6</v>
      </c>
      <c r="J3821" t="s">
        <v>593</v>
      </c>
      <c r="K3821" t="s">
        <v>412</v>
      </c>
    </row>
    <row r="3822" spans="1:11" x14ac:dyDescent="0.35">
      <c r="A3822" t="s">
        <v>559</v>
      </c>
      <c r="B3822" t="s">
        <v>84</v>
      </c>
      <c r="C3822" t="s">
        <v>411</v>
      </c>
      <c r="D3822" t="s">
        <v>78</v>
      </c>
      <c r="E3822">
        <v>2023</v>
      </c>
      <c r="F3822">
        <v>32</v>
      </c>
      <c r="G3822" t="s">
        <v>82</v>
      </c>
      <c r="H3822" t="s">
        <v>80</v>
      </c>
      <c r="I3822">
        <v>7086.01</v>
      </c>
      <c r="J3822" t="s">
        <v>593</v>
      </c>
      <c r="K3822" t="s">
        <v>412</v>
      </c>
    </row>
    <row r="3823" spans="1:11" x14ac:dyDescent="0.35">
      <c r="A3823" t="s">
        <v>559</v>
      </c>
      <c r="B3823" t="s">
        <v>84</v>
      </c>
      <c r="C3823" t="s">
        <v>411</v>
      </c>
      <c r="D3823" t="s">
        <v>78</v>
      </c>
      <c r="E3823">
        <v>2024</v>
      </c>
      <c r="F3823">
        <v>11</v>
      </c>
      <c r="G3823" t="s">
        <v>79</v>
      </c>
      <c r="H3823" t="s">
        <v>80</v>
      </c>
      <c r="I3823">
        <v>1601</v>
      </c>
      <c r="J3823" t="s">
        <v>593</v>
      </c>
      <c r="K3823" t="s">
        <v>412</v>
      </c>
    </row>
    <row r="3824" spans="1:11" x14ac:dyDescent="0.35">
      <c r="A3824" t="s">
        <v>559</v>
      </c>
      <c r="B3824" t="s">
        <v>84</v>
      </c>
      <c r="C3824" t="s">
        <v>411</v>
      </c>
      <c r="D3824" t="s">
        <v>78</v>
      </c>
      <c r="E3824">
        <v>2024</v>
      </c>
      <c r="F3824">
        <v>12</v>
      </c>
      <c r="G3824" t="s">
        <v>73</v>
      </c>
      <c r="H3824" t="s">
        <v>80</v>
      </c>
      <c r="I3824">
        <v>160.1</v>
      </c>
      <c r="J3824" t="s">
        <v>593</v>
      </c>
      <c r="K3824" t="s">
        <v>412</v>
      </c>
    </row>
    <row r="3825" spans="1:11" x14ac:dyDescent="0.35">
      <c r="A3825" t="s">
        <v>559</v>
      </c>
      <c r="B3825" t="s">
        <v>84</v>
      </c>
      <c r="C3825" t="s">
        <v>411</v>
      </c>
      <c r="D3825" t="s">
        <v>78</v>
      </c>
      <c r="E3825">
        <v>2024</v>
      </c>
      <c r="F3825">
        <v>32</v>
      </c>
      <c r="G3825" t="s">
        <v>82</v>
      </c>
      <c r="H3825" t="s">
        <v>80</v>
      </c>
      <c r="I3825">
        <v>1482.57</v>
      </c>
      <c r="J3825" t="s">
        <v>593</v>
      </c>
      <c r="K3825" t="s">
        <v>412</v>
      </c>
    </row>
    <row r="3826" spans="1:11" x14ac:dyDescent="0.35">
      <c r="A3826" t="s">
        <v>559</v>
      </c>
      <c r="B3826" t="s">
        <v>84</v>
      </c>
      <c r="C3826" t="s">
        <v>351</v>
      </c>
      <c r="D3826" t="s">
        <v>78</v>
      </c>
      <c r="E3826">
        <v>2023</v>
      </c>
      <c r="F3826">
        <v>32</v>
      </c>
      <c r="G3826" t="s">
        <v>82</v>
      </c>
      <c r="H3826" t="s">
        <v>80</v>
      </c>
      <c r="I3826">
        <v>2079.39</v>
      </c>
      <c r="J3826" t="s">
        <v>593</v>
      </c>
      <c r="K3826" t="s">
        <v>403</v>
      </c>
    </row>
    <row r="3827" spans="1:11" x14ac:dyDescent="0.35">
      <c r="A3827" t="s">
        <v>559</v>
      </c>
      <c r="B3827" t="s">
        <v>84</v>
      </c>
      <c r="C3827" t="s">
        <v>384</v>
      </c>
      <c r="D3827" t="s">
        <v>78</v>
      </c>
      <c r="E3827">
        <v>2023</v>
      </c>
      <c r="F3827">
        <v>11</v>
      </c>
      <c r="G3827" t="s">
        <v>79</v>
      </c>
      <c r="H3827" t="s">
        <v>80</v>
      </c>
      <c r="I3827">
        <v>2332</v>
      </c>
      <c r="J3827" t="s">
        <v>593</v>
      </c>
      <c r="K3827" t="s">
        <v>404</v>
      </c>
    </row>
    <row r="3828" spans="1:11" x14ac:dyDescent="0.35">
      <c r="A3828" t="s">
        <v>559</v>
      </c>
      <c r="B3828" t="s">
        <v>84</v>
      </c>
      <c r="C3828" t="s">
        <v>384</v>
      </c>
      <c r="D3828" t="s">
        <v>78</v>
      </c>
      <c r="E3828">
        <v>2023</v>
      </c>
      <c r="F3828">
        <v>11</v>
      </c>
      <c r="G3828" t="s">
        <v>79</v>
      </c>
      <c r="H3828" t="s">
        <v>80</v>
      </c>
      <c r="I3828">
        <v>-5377</v>
      </c>
      <c r="J3828" t="s">
        <v>593</v>
      </c>
      <c r="K3828" t="s">
        <v>413</v>
      </c>
    </row>
    <row r="3829" spans="1:11" x14ac:dyDescent="0.35">
      <c r="A3829" t="s">
        <v>559</v>
      </c>
      <c r="B3829" t="s">
        <v>84</v>
      </c>
      <c r="C3829" t="s">
        <v>384</v>
      </c>
      <c r="D3829" t="s">
        <v>78</v>
      </c>
      <c r="E3829">
        <v>2023</v>
      </c>
      <c r="F3829">
        <v>12</v>
      </c>
      <c r="G3829" t="s">
        <v>73</v>
      </c>
      <c r="H3829" t="s">
        <v>80</v>
      </c>
      <c r="I3829">
        <v>535.64</v>
      </c>
      <c r="J3829" t="s">
        <v>593</v>
      </c>
      <c r="K3829" t="s">
        <v>404</v>
      </c>
    </row>
    <row r="3830" spans="1:11" x14ac:dyDescent="0.35">
      <c r="A3830" t="s">
        <v>559</v>
      </c>
      <c r="B3830" t="s">
        <v>84</v>
      </c>
      <c r="C3830" t="s">
        <v>384</v>
      </c>
      <c r="D3830" t="s">
        <v>78</v>
      </c>
      <c r="E3830">
        <v>2023</v>
      </c>
      <c r="F3830">
        <v>12</v>
      </c>
      <c r="G3830" t="s">
        <v>73</v>
      </c>
      <c r="H3830" t="s">
        <v>80</v>
      </c>
      <c r="I3830">
        <v>3649.64</v>
      </c>
      <c r="J3830" t="s">
        <v>593</v>
      </c>
      <c r="K3830" t="s">
        <v>413</v>
      </c>
    </row>
    <row r="3831" spans="1:11" x14ac:dyDescent="0.35">
      <c r="A3831" t="s">
        <v>559</v>
      </c>
      <c r="B3831" t="s">
        <v>84</v>
      </c>
      <c r="C3831" t="s">
        <v>384</v>
      </c>
      <c r="D3831" t="s">
        <v>78</v>
      </c>
      <c r="E3831">
        <v>2023</v>
      </c>
      <c r="F3831">
        <v>32</v>
      </c>
      <c r="G3831" t="s">
        <v>82</v>
      </c>
      <c r="H3831" t="s">
        <v>80</v>
      </c>
      <c r="I3831">
        <v>559521.52</v>
      </c>
      <c r="J3831" t="s">
        <v>593</v>
      </c>
      <c r="K3831" t="s">
        <v>404</v>
      </c>
    </row>
    <row r="3832" spans="1:11" x14ac:dyDescent="0.35">
      <c r="A3832" t="s">
        <v>559</v>
      </c>
      <c r="B3832" t="s">
        <v>84</v>
      </c>
      <c r="C3832" t="s">
        <v>384</v>
      </c>
      <c r="D3832" t="s">
        <v>78</v>
      </c>
      <c r="E3832">
        <v>2023</v>
      </c>
      <c r="F3832">
        <v>32</v>
      </c>
      <c r="G3832" t="s">
        <v>82</v>
      </c>
      <c r="H3832" t="s">
        <v>80</v>
      </c>
      <c r="I3832">
        <v>884740.34</v>
      </c>
      <c r="J3832" t="s">
        <v>593</v>
      </c>
      <c r="K3832" t="s">
        <v>413</v>
      </c>
    </row>
    <row r="3833" spans="1:11" x14ac:dyDescent="0.35">
      <c r="A3833" t="s">
        <v>559</v>
      </c>
      <c r="B3833" t="s">
        <v>84</v>
      </c>
      <c r="C3833" t="s">
        <v>384</v>
      </c>
      <c r="D3833" t="s">
        <v>78</v>
      </c>
      <c r="E3833">
        <v>2024</v>
      </c>
      <c r="F3833">
        <v>11</v>
      </c>
      <c r="G3833" t="s">
        <v>79</v>
      </c>
      <c r="H3833" t="s">
        <v>80</v>
      </c>
      <c r="I3833">
        <v>170641</v>
      </c>
      <c r="J3833" t="s">
        <v>593</v>
      </c>
      <c r="K3833" t="s">
        <v>404</v>
      </c>
    </row>
    <row r="3834" spans="1:11" x14ac:dyDescent="0.35">
      <c r="A3834" t="s">
        <v>559</v>
      </c>
      <c r="B3834" t="s">
        <v>84</v>
      </c>
      <c r="C3834" t="s">
        <v>384</v>
      </c>
      <c r="D3834" t="s">
        <v>78</v>
      </c>
      <c r="E3834">
        <v>2024</v>
      </c>
      <c r="F3834">
        <v>11</v>
      </c>
      <c r="G3834" t="s">
        <v>79</v>
      </c>
      <c r="H3834" t="s">
        <v>80</v>
      </c>
      <c r="I3834">
        <v>209464</v>
      </c>
      <c r="J3834" t="s">
        <v>593</v>
      </c>
      <c r="K3834" t="s">
        <v>413</v>
      </c>
    </row>
    <row r="3835" spans="1:11" x14ac:dyDescent="0.35">
      <c r="A3835" t="s">
        <v>559</v>
      </c>
      <c r="B3835" t="s">
        <v>84</v>
      </c>
      <c r="C3835" t="s">
        <v>384</v>
      </c>
      <c r="D3835" t="s">
        <v>78</v>
      </c>
      <c r="E3835">
        <v>2024</v>
      </c>
      <c r="F3835">
        <v>12</v>
      </c>
      <c r="G3835" t="s">
        <v>73</v>
      </c>
      <c r="H3835" t="s">
        <v>80</v>
      </c>
      <c r="I3835">
        <v>20476.919999999998</v>
      </c>
      <c r="J3835" t="s">
        <v>593</v>
      </c>
      <c r="K3835" t="s">
        <v>404</v>
      </c>
    </row>
    <row r="3836" spans="1:11" x14ac:dyDescent="0.35">
      <c r="A3836" t="s">
        <v>559</v>
      </c>
      <c r="B3836" t="s">
        <v>84</v>
      </c>
      <c r="C3836" t="s">
        <v>384</v>
      </c>
      <c r="D3836" t="s">
        <v>78</v>
      </c>
      <c r="E3836">
        <v>2024</v>
      </c>
      <c r="F3836">
        <v>12</v>
      </c>
      <c r="G3836" t="s">
        <v>73</v>
      </c>
      <c r="H3836" t="s">
        <v>80</v>
      </c>
      <c r="I3836">
        <v>28627.040000000001</v>
      </c>
      <c r="J3836" t="s">
        <v>593</v>
      </c>
      <c r="K3836" t="s">
        <v>413</v>
      </c>
    </row>
    <row r="3837" spans="1:11" x14ac:dyDescent="0.35">
      <c r="A3837" t="s">
        <v>559</v>
      </c>
      <c r="B3837" t="s">
        <v>84</v>
      </c>
      <c r="C3837" t="s">
        <v>384</v>
      </c>
      <c r="D3837" t="s">
        <v>78</v>
      </c>
      <c r="E3837">
        <v>2024</v>
      </c>
      <c r="F3837">
        <v>32</v>
      </c>
      <c r="G3837" t="s">
        <v>82</v>
      </c>
      <c r="H3837" t="s">
        <v>80</v>
      </c>
      <c r="I3837">
        <v>162009.32999999999</v>
      </c>
      <c r="J3837" t="s">
        <v>593</v>
      </c>
      <c r="K3837" t="s">
        <v>404</v>
      </c>
    </row>
    <row r="3838" spans="1:11" x14ac:dyDescent="0.35">
      <c r="A3838" t="s">
        <v>559</v>
      </c>
      <c r="B3838" t="s">
        <v>84</v>
      </c>
      <c r="C3838" t="s">
        <v>384</v>
      </c>
      <c r="D3838" t="s">
        <v>78</v>
      </c>
      <c r="E3838">
        <v>2024</v>
      </c>
      <c r="F3838">
        <v>32</v>
      </c>
      <c r="G3838" t="s">
        <v>82</v>
      </c>
      <c r="H3838" t="s">
        <v>80</v>
      </c>
      <c r="I3838">
        <v>199884.99</v>
      </c>
      <c r="J3838" t="s">
        <v>593</v>
      </c>
      <c r="K3838" t="s">
        <v>413</v>
      </c>
    </row>
    <row r="3839" spans="1:11" x14ac:dyDescent="0.35">
      <c r="A3839" t="s">
        <v>559</v>
      </c>
      <c r="B3839" t="s">
        <v>84</v>
      </c>
      <c r="C3839" t="s">
        <v>419</v>
      </c>
      <c r="D3839" t="s">
        <v>78</v>
      </c>
      <c r="E3839">
        <v>2023</v>
      </c>
      <c r="F3839">
        <v>32</v>
      </c>
      <c r="G3839" t="s">
        <v>82</v>
      </c>
      <c r="H3839" t="s">
        <v>80</v>
      </c>
      <c r="I3839">
        <v>8766.34</v>
      </c>
      <c r="J3839" t="s">
        <v>593</v>
      </c>
      <c r="K3839" t="s">
        <v>415</v>
      </c>
    </row>
    <row r="3840" spans="1:11" x14ac:dyDescent="0.35">
      <c r="A3840" t="s">
        <v>559</v>
      </c>
      <c r="B3840" t="s">
        <v>84</v>
      </c>
      <c r="C3840" t="s">
        <v>419</v>
      </c>
      <c r="D3840" t="s">
        <v>78</v>
      </c>
      <c r="E3840">
        <v>2023</v>
      </c>
      <c r="F3840">
        <v>32</v>
      </c>
      <c r="G3840" t="s">
        <v>82</v>
      </c>
      <c r="H3840" t="s">
        <v>81</v>
      </c>
      <c r="I3840">
        <v>3288.27</v>
      </c>
      <c r="J3840" t="s">
        <v>593</v>
      </c>
      <c r="K3840" t="s">
        <v>415</v>
      </c>
    </row>
    <row r="3841" spans="1:11" x14ac:dyDescent="0.35">
      <c r="A3841" t="s">
        <v>559</v>
      </c>
      <c r="B3841" t="s">
        <v>84</v>
      </c>
      <c r="C3841" t="s">
        <v>327</v>
      </c>
      <c r="D3841" t="s">
        <v>78</v>
      </c>
      <c r="E3841">
        <v>2023</v>
      </c>
      <c r="F3841">
        <v>32</v>
      </c>
      <c r="G3841" t="s">
        <v>82</v>
      </c>
      <c r="H3841" t="s">
        <v>80</v>
      </c>
      <c r="I3841">
        <v>11325.59</v>
      </c>
      <c r="J3841" t="s">
        <v>593</v>
      </c>
      <c r="K3841" t="s">
        <v>389</v>
      </c>
    </row>
    <row r="3842" spans="1:11" x14ac:dyDescent="0.35">
      <c r="A3842" t="s">
        <v>559</v>
      </c>
      <c r="B3842" t="s">
        <v>84</v>
      </c>
      <c r="C3842" t="s">
        <v>327</v>
      </c>
      <c r="D3842" t="s">
        <v>78</v>
      </c>
      <c r="E3842">
        <v>2023</v>
      </c>
      <c r="F3842">
        <v>32</v>
      </c>
      <c r="G3842" t="s">
        <v>82</v>
      </c>
      <c r="H3842" t="s">
        <v>81</v>
      </c>
      <c r="I3842">
        <v>2949.21</v>
      </c>
      <c r="J3842" t="s">
        <v>593</v>
      </c>
      <c r="K3842" t="s">
        <v>389</v>
      </c>
    </row>
    <row r="3843" spans="1:11" x14ac:dyDescent="0.35">
      <c r="A3843" t="s">
        <v>559</v>
      </c>
      <c r="B3843" t="s">
        <v>84</v>
      </c>
      <c r="C3843" t="s">
        <v>329</v>
      </c>
      <c r="D3843" t="s">
        <v>78</v>
      </c>
      <c r="E3843">
        <v>2023</v>
      </c>
      <c r="F3843">
        <v>11</v>
      </c>
      <c r="G3843" t="s">
        <v>79</v>
      </c>
      <c r="H3843" t="s">
        <v>80</v>
      </c>
      <c r="I3843">
        <v>-517</v>
      </c>
      <c r="J3843" t="s">
        <v>593</v>
      </c>
      <c r="K3843" t="s">
        <v>390</v>
      </c>
    </row>
    <row r="3844" spans="1:11" x14ac:dyDescent="0.35">
      <c r="A3844" t="s">
        <v>559</v>
      </c>
      <c r="B3844" t="s">
        <v>84</v>
      </c>
      <c r="C3844" t="s">
        <v>329</v>
      </c>
      <c r="D3844" t="s">
        <v>78</v>
      </c>
      <c r="E3844">
        <v>2023</v>
      </c>
      <c r="F3844">
        <v>12</v>
      </c>
      <c r="G3844" t="s">
        <v>73</v>
      </c>
      <c r="H3844" t="s">
        <v>80</v>
      </c>
      <c r="I3844">
        <v>-52.3</v>
      </c>
      <c r="J3844" t="s">
        <v>593</v>
      </c>
      <c r="K3844" t="s">
        <v>390</v>
      </c>
    </row>
    <row r="3845" spans="1:11" x14ac:dyDescent="0.35">
      <c r="A3845" t="s">
        <v>559</v>
      </c>
      <c r="B3845" t="s">
        <v>84</v>
      </c>
      <c r="C3845" t="s">
        <v>329</v>
      </c>
      <c r="D3845" t="s">
        <v>78</v>
      </c>
      <c r="E3845">
        <v>2023</v>
      </c>
      <c r="F3845">
        <v>32</v>
      </c>
      <c r="G3845" t="s">
        <v>82</v>
      </c>
      <c r="H3845" t="s">
        <v>80</v>
      </c>
      <c r="I3845">
        <v>27384.720000000001</v>
      </c>
      <c r="J3845" t="s">
        <v>593</v>
      </c>
      <c r="K3845" t="s">
        <v>390</v>
      </c>
    </row>
    <row r="3846" spans="1:11" x14ac:dyDescent="0.35">
      <c r="A3846" t="s">
        <v>559</v>
      </c>
      <c r="B3846" t="s">
        <v>84</v>
      </c>
      <c r="C3846" t="s">
        <v>329</v>
      </c>
      <c r="D3846" t="s">
        <v>78</v>
      </c>
      <c r="E3846">
        <v>2023</v>
      </c>
      <c r="F3846">
        <v>32</v>
      </c>
      <c r="G3846" t="s">
        <v>82</v>
      </c>
      <c r="H3846" t="s">
        <v>81</v>
      </c>
      <c r="I3846">
        <v>15000.92</v>
      </c>
      <c r="J3846" t="s">
        <v>593</v>
      </c>
      <c r="K3846" t="s">
        <v>390</v>
      </c>
    </row>
    <row r="3847" spans="1:11" x14ac:dyDescent="0.35">
      <c r="A3847" t="s">
        <v>559</v>
      </c>
      <c r="B3847" t="s">
        <v>84</v>
      </c>
      <c r="C3847" t="s">
        <v>329</v>
      </c>
      <c r="D3847" t="s">
        <v>78</v>
      </c>
      <c r="E3847">
        <v>2024</v>
      </c>
      <c r="F3847">
        <v>11</v>
      </c>
      <c r="G3847" t="s">
        <v>79</v>
      </c>
      <c r="H3847" t="s">
        <v>80</v>
      </c>
      <c r="I3847">
        <v>6695</v>
      </c>
      <c r="J3847" t="s">
        <v>593</v>
      </c>
      <c r="K3847" t="s">
        <v>390</v>
      </c>
    </row>
    <row r="3848" spans="1:11" x14ac:dyDescent="0.35">
      <c r="A3848" t="s">
        <v>559</v>
      </c>
      <c r="B3848" t="s">
        <v>84</v>
      </c>
      <c r="C3848" t="s">
        <v>329</v>
      </c>
      <c r="D3848" t="s">
        <v>78</v>
      </c>
      <c r="E3848">
        <v>2024</v>
      </c>
      <c r="F3848">
        <v>11</v>
      </c>
      <c r="G3848" t="s">
        <v>79</v>
      </c>
      <c r="H3848" t="s">
        <v>81</v>
      </c>
      <c r="I3848">
        <v>4740</v>
      </c>
      <c r="J3848" t="s">
        <v>593</v>
      </c>
      <c r="K3848" t="s">
        <v>390</v>
      </c>
    </row>
    <row r="3849" spans="1:11" x14ac:dyDescent="0.35">
      <c r="A3849" t="s">
        <v>559</v>
      </c>
      <c r="B3849" t="s">
        <v>84</v>
      </c>
      <c r="C3849" t="s">
        <v>329</v>
      </c>
      <c r="D3849" t="s">
        <v>78</v>
      </c>
      <c r="E3849">
        <v>2024</v>
      </c>
      <c r="F3849">
        <v>12</v>
      </c>
      <c r="G3849" t="s">
        <v>73</v>
      </c>
      <c r="H3849" t="s">
        <v>80</v>
      </c>
      <c r="I3849">
        <v>669.5</v>
      </c>
      <c r="J3849" t="s">
        <v>593</v>
      </c>
      <c r="K3849" t="s">
        <v>390</v>
      </c>
    </row>
    <row r="3850" spans="1:11" x14ac:dyDescent="0.35">
      <c r="A3850" t="s">
        <v>559</v>
      </c>
      <c r="B3850" t="s">
        <v>84</v>
      </c>
      <c r="C3850" t="s">
        <v>329</v>
      </c>
      <c r="D3850" t="s">
        <v>78</v>
      </c>
      <c r="E3850">
        <v>2024</v>
      </c>
      <c r="F3850">
        <v>12</v>
      </c>
      <c r="G3850" t="s">
        <v>73</v>
      </c>
      <c r="H3850" t="s">
        <v>81</v>
      </c>
      <c r="I3850">
        <v>474</v>
      </c>
      <c r="J3850" t="s">
        <v>593</v>
      </c>
      <c r="K3850" t="s">
        <v>390</v>
      </c>
    </row>
    <row r="3851" spans="1:11" x14ac:dyDescent="0.35">
      <c r="A3851" t="s">
        <v>559</v>
      </c>
      <c r="B3851" t="s">
        <v>84</v>
      </c>
      <c r="C3851" t="s">
        <v>329</v>
      </c>
      <c r="D3851" t="s">
        <v>78</v>
      </c>
      <c r="E3851">
        <v>2024</v>
      </c>
      <c r="F3851">
        <v>32</v>
      </c>
      <c r="G3851" t="s">
        <v>82</v>
      </c>
      <c r="H3851" t="s">
        <v>80</v>
      </c>
      <c r="I3851">
        <v>6348.15</v>
      </c>
      <c r="J3851" t="s">
        <v>593</v>
      </c>
      <c r="K3851" t="s">
        <v>390</v>
      </c>
    </row>
    <row r="3852" spans="1:11" x14ac:dyDescent="0.35">
      <c r="A3852" t="s">
        <v>559</v>
      </c>
      <c r="B3852" t="s">
        <v>84</v>
      </c>
      <c r="C3852" t="s">
        <v>329</v>
      </c>
      <c r="D3852" t="s">
        <v>78</v>
      </c>
      <c r="E3852">
        <v>2024</v>
      </c>
      <c r="F3852">
        <v>32</v>
      </c>
      <c r="G3852" t="s">
        <v>82</v>
      </c>
      <c r="H3852" t="s">
        <v>81</v>
      </c>
      <c r="I3852">
        <v>4382.93</v>
      </c>
      <c r="J3852" t="s">
        <v>593</v>
      </c>
      <c r="K3852" t="s">
        <v>390</v>
      </c>
    </row>
    <row r="3853" spans="1:11" x14ac:dyDescent="0.35">
      <c r="A3853" t="s">
        <v>559</v>
      </c>
      <c r="B3853" t="s">
        <v>84</v>
      </c>
      <c r="C3853" t="s">
        <v>334</v>
      </c>
      <c r="D3853" t="s">
        <v>78</v>
      </c>
      <c r="E3853">
        <v>2023</v>
      </c>
      <c r="F3853">
        <v>32</v>
      </c>
      <c r="G3853" t="s">
        <v>82</v>
      </c>
      <c r="H3853" t="s">
        <v>80</v>
      </c>
      <c r="I3853">
        <v>3414.64</v>
      </c>
      <c r="J3853" t="s">
        <v>593</v>
      </c>
      <c r="K3853" t="s">
        <v>391</v>
      </c>
    </row>
    <row r="3854" spans="1:11" x14ac:dyDescent="0.35">
      <c r="A3854" t="s">
        <v>559</v>
      </c>
      <c r="B3854" t="s">
        <v>84</v>
      </c>
      <c r="C3854" t="s">
        <v>330</v>
      </c>
      <c r="D3854" t="s">
        <v>78</v>
      </c>
      <c r="E3854">
        <v>2022</v>
      </c>
      <c r="F3854">
        <v>11</v>
      </c>
      <c r="G3854" t="s">
        <v>79</v>
      </c>
      <c r="H3854" t="s">
        <v>80</v>
      </c>
      <c r="I3854">
        <v>-1088</v>
      </c>
      <c r="J3854" t="s">
        <v>593</v>
      </c>
      <c r="K3854" t="s">
        <v>392</v>
      </c>
    </row>
    <row r="3855" spans="1:11" x14ac:dyDescent="0.35">
      <c r="A3855" t="s">
        <v>559</v>
      </c>
      <c r="B3855" t="s">
        <v>84</v>
      </c>
      <c r="C3855" t="s">
        <v>330</v>
      </c>
      <c r="D3855" t="s">
        <v>78</v>
      </c>
      <c r="E3855">
        <v>2022</v>
      </c>
      <c r="F3855">
        <v>11</v>
      </c>
      <c r="G3855" t="s">
        <v>79</v>
      </c>
      <c r="H3855" t="s">
        <v>81</v>
      </c>
      <c r="I3855">
        <v>-1422</v>
      </c>
      <c r="J3855" t="s">
        <v>593</v>
      </c>
      <c r="K3855" t="s">
        <v>392</v>
      </c>
    </row>
    <row r="3856" spans="1:11" x14ac:dyDescent="0.35">
      <c r="A3856" t="s">
        <v>559</v>
      </c>
      <c r="B3856" t="s">
        <v>84</v>
      </c>
      <c r="C3856" t="s">
        <v>330</v>
      </c>
      <c r="D3856" t="s">
        <v>78</v>
      </c>
      <c r="E3856">
        <v>2022</v>
      </c>
      <c r="F3856">
        <v>12</v>
      </c>
      <c r="G3856" t="s">
        <v>73</v>
      </c>
      <c r="H3856" t="s">
        <v>80</v>
      </c>
      <c r="I3856">
        <v>-109.2</v>
      </c>
      <c r="J3856" t="s">
        <v>593</v>
      </c>
      <c r="K3856" t="s">
        <v>392</v>
      </c>
    </row>
    <row r="3857" spans="1:11" x14ac:dyDescent="0.35">
      <c r="A3857" t="s">
        <v>559</v>
      </c>
      <c r="B3857" t="s">
        <v>84</v>
      </c>
      <c r="C3857" t="s">
        <v>330</v>
      </c>
      <c r="D3857" t="s">
        <v>78</v>
      </c>
      <c r="E3857">
        <v>2022</v>
      </c>
      <c r="F3857">
        <v>12</v>
      </c>
      <c r="G3857" t="s">
        <v>73</v>
      </c>
      <c r="H3857" t="s">
        <v>81</v>
      </c>
      <c r="I3857">
        <v>-142.19999999999999</v>
      </c>
      <c r="J3857" t="s">
        <v>593</v>
      </c>
      <c r="K3857" t="s">
        <v>392</v>
      </c>
    </row>
    <row r="3858" spans="1:11" x14ac:dyDescent="0.35">
      <c r="A3858" t="s">
        <v>559</v>
      </c>
      <c r="B3858" t="s">
        <v>84</v>
      </c>
      <c r="C3858" t="s">
        <v>330</v>
      </c>
      <c r="D3858" t="s">
        <v>78</v>
      </c>
      <c r="E3858">
        <v>2023</v>
      </c>
      <c r="F3858">
        <v>11</v>
      </c>
      <c r="G3858" t="s">
        <v>79</v>
      </c>
      <c r="H3858" t="s">
        <v>80</v>
      </c>
      <c r="I3858">
        <v>932</v>
      </c>
      <c r="J3858" t="s">
        <v>593</v>
      </c>
      <c r="K3858" t="s">
        <v>392</v>
      </c>
    </row>
    <row r="3859" spans="1:11" x14ac:dyDescent="0.35">
      <c r="A3859" t="s">
        <v>559</v>
      </c>
      <c r="B3859" t="s">
        <v>84</v>
      </c>
      <c r="C3859" t="s">
        <v>330</v>
      </c>
      <c r="D3859" t="s">
        <v>78</v>
      </c>
      <c r="E3859">
        <v>2023</v>
      </c>
      <c r="F3859">
        <v>11</v>
      </c>
      <c r="G3859" t="s">
        <v>79</v>
      </c>
      <c r="H3859" t="s">
        <v>81</v>
      </c>
      <c r="I3859">
        <v>4032</v>
      </c>
      <c r="J3859" t="s">
        <v>593</v>
      </c>
      <c r="K3859" t="s">
        <v>392</v>
      </c>
    </row>
    <row r="3860" spans="1:11" x14ac:dyDescent="0.35">
      <c r="A3860" t="s">
        <v>559</v>
      </c>
      <c r="B3860" t="s">
        <v>84</v>
      </c>
      <c r="C3860" t="s">
        <v>330</v>
      </c>
      <c r="D3860" t="s">
        <v>78</v>
      </c>
      <c r="E3860">
        <v>2023</v>
      </c>
      <c r="F3860">
        <v>12</v>
      </c>
      <c r="G3860" t="s">
        <v>73</v>
      </c>
      <c r="H3860" t="s">
        <v>80</v>
      </c>
      <c r="I3860">
        <v>90.86</v>
      </c>
      <c r="J3860" t="s">
        <v>593</v>
      </c>
      <c r="K3860" t="s">
        <v>392</v>
      </c>
    </row>
    <row r="3861" spans="1:11" x14ac:dyDescent="0.35">
      <c r="A3861" t="s">
        <v>559</v>
      </c>
      <c r="B3861" t="s">
        <v>84</v>
      </c>
      <c r="C3861" t="s">
        <v>330</v>
      </c>
      <c r="D3861" t="s">
        <v>78</v>
      </c>
      <c r="E3861">
        <v>2023</v>
      </c>
      <c r="F3861">
        <v>12</v>
      </c>
      <c r="G3861" t="s">
        <v>73</v>
      </c>
      <c r="H3861" t="s">
        <v>81</v>
      </c>
      <c r="I3861">
        <v>405.56</v>
      </c>
      <c r="J3861" t="s">
        <v>593</v>
      </c>
      <c r="K3861" t="s">
        <v>392</v>
      </c>
    </row>
    <row r="3862" spans="1:11" x14ac:dyDescent="0.35">
      <c r="A3862" t="s">
        <v>559</v>
      </c>
      <c r="B3862" t="s">
        <v>84</v>
      </c>
      <c r="C3862" t="s">
        <v>330</v>
      </c>
      <c r="D3862" t="s">
        <v>78</v>
      </c>
      <c r="E3862">
        <v>2023</v>
      </c>
      <c r="F3862">
        <v>32</v>
      </c>
      <c r="G3862" t="s">
        <v>82</v>
      </c>
      <c r="H3862" t="s">
        <v>80</v>
      </c>
      <c r="I3862">
        <v>134834.54</v>
      </c>
      <c r="J3862" t="s">
        <v>593</v>
      </c>
      <c r="K3862" t="s">
        <v>392</v>
      </c>
    </row>
    <row r="3863" spans="1:11" x14ac:dyDescent="0.35">
      <c r="A3863" t="s">
        <v>559</v>
      </c>
      <c r="B3863" t="s">
        <v>84</v>
      </c>
      <c r="C3863" t="s">
        <v>330</v>
      </c>
      <c r="D3863" t="s">
        <v>78</v>
      </c>
      <c r="E3863">
        <v>2023</v>
      </c>
      <c r="F3863">
        <v>32</v>
      </c>
      <c r="G3863" t="s">
        <v>82</v>
      </c>
      <c r="H3863" t="s">
        <v>81</v>
      </c>
      <c r="I3863">
        <v>69048.59</v>
      </c>
      <c r="J3863" t="s">
        <v>593</v>
      </c>
      <c r="K3863" t="s">
        <v>392</v>
      </c>
    </row>
    <row r="3864" spans="1:11" x14ac:dyDescent="0.35">
      <c r="A3864" t="s">
        <v>559</v>
      </c>
      <c r="B3864" t="s">
        <v>84</v>
      </c>
      <c r="C3864" t="s">
        <v>330</v>
      </c>
      <c r="D3864" t="s">
        <v>78</v>
      </c>
      <c r="E3864">
        <v>2024</v>
      </c>
      <c r="F3864">
        <v>11</v>
      </c>
      <c r="G3864" t="s">
        <v>79</v>
      </c>
      <c r="H3864" t="s">
        <v>80</v>
      </c>
      <c r="I3864">
        <v>31717</v>
      </c>
      <c r="J3864" t="s">
        <v>593</v>
      </c>
      <c r="K3864" t="s">
        <v>392</v>
      </c>
    </row>
    <row r="3865" spans="1:11" x14ac:dyDescent="0.35">
      <c r="A3865" t="s">
        <v>559</v>
      </c>
      <c r="B3865" t="s">
        <v>84</v>
      </c>
      <c r="C3865" t="s">
        <v>330</v>
      </c>
      <c r="D3865" t="s">
        <v>78</v>
      </c>
      <c r="E3865">
        <v>2024</v>
      </c>
      <c r="F3865">
        <v>11</v>
      </c>
      <c r="G3865" t="s">
        <v>79</v>
      </c>
      <c r="H3865" t="s">
        <v>81</v>
      </c>
      <c r="I3865">
        <v>8135</v>
      </c>
      <c r="J3865" t="s">
        <v>593</v>
      </c>
      <c r="K3865" t="s">
        <v>392</v>
      </c>
    </row>
    <row r="3866" spans="1:11" x14ac:dyDescent="0.35">
      <c r="A3866" t="s">
        <v>559</v>
      </c>
      <c r="B3866" t="s">
        <v>84</v>
      </c>
      <c r="C3866" t="s">
        <v>330</v>
      </c>
      <c r="D3866" t="s">
        <v>78</v>
      </c>
      <c r="E3866">
        <v>2024</v>
      </c>
      <c r="F3866">
        <v>12</v>
      </c>
      <c r="G3866" t="s">
        <v>73</v>
      </c>
      <c r="H3866" t="s">
        <v>80</v>
      </c>
      <c r="I3866">
        <v>3171.7</v>
      </c>
      <c r="J3866" t="s">
        <v>593</v>
      </c>
      <c r="K3866" t="s">
        <v>392</v>
      </c>
    </row>
    <row r="3867" spans="1:11" x14ac:dyDescent="0.35">
      <c r="A3867" t="s">
        <v>559</v>
      </c>
      <c r="B3867" t="s">
        <v>84</v>
      </c>
      <c r="C3867" t="s">
        <v>330</v>
      </c>
      <c r="D3867" t="s">
        <v>78</v>
      </c>
      <c r="E3867">
        <v>2024</v>
      </c>
      <c r="F3867">
        <v>12</v>
      </c>
      <c r="G3867" t="s">
        <v>73</v>
      </c>
      <c r="H3867" t="s">
        <v>81</v>
      </c>
      <c r="I3867">
        <v>813.5</v>
      </c>
      <c r="J3867" t="s">
        <v>593</v>
      </c>
      <c r="K3867" t="s">
        <v>392</v>
      </c>
    </row>
    <row r="3868" spans="1:11" x14ac:dyDescent="0.35">
      <c r="A3868" t="s">
        <v>559</v>
      </c>
      <c r="B3868" t="s">
        <v>84</v>
      </c>
      <c r="C3868" t="s">
        <v>330</v>
      </c>
      <c r="D3868" t="s">
        <v>78</v>
      </c>
      <c r="E3868">
        <v>2024</v>
      </c>
      <c r="F3868">
        <v>32</v>
      </c>
      <c r="G3868" t="s">
        <v>82</v>
      </c>
      <c r="H3868" t="s">
        <v>80</v>
      </c>
      <c r="I3868">
        <v>30246.36</v>
      </c>
      <c r="J3868" t="s">
        <v>593</v>
      </c>
      <c r="K3868" t="s">
        <v>392</v>
      </c>
    </row>
    <row r="3869" spans="1:11" x14ac:dyDescent="0.35">
      <c r="A3869" t="s">
        <v>559</v>
      </c>
      <c r="B3869" t="s">
        <v>84</v>
      </c>
      <c r="C3869" t="s">
        <v>330</v>
      </c>
      <c r="D3869" t="s">
        <v>78</v>
      </c>
      <c r="E3869">
        <v>2024</v>
      </c>
      <c r="F3869">
        <v>32</v>
      </c>
      <c r="G3869" t="s">
        <v>82</v>
      </c>
      <c r="H3869" t="s">
        <v>81</v>
      </c>
      <c r="I3869">
        <v>7749.66</v>
      </c>
      <c r="J3869" t="s">
        <v>593</v>
      </c>
      <c r="K3869" t="s">
        <v>392</v>
      </c>
    </row>
    <row r="3870" spans="1:11" x14ac:dyDescent="0.35">
      <c r="A3870" t="s">
        <v>559</v>
      </c>
      <c r="B3870" t="s">
        <v>84</v>
      </c>
      <c r="C3870" t="s">
        <v>85</v>
      </c>
      <c r="D3870" t="s">
        <v>78</v>
      </c>
      <c r="E3870">
        <v>2023</v>
      </c>
      <c r="F3870">
        <v>11</v>
      </c>
      <c r="G3870" t="s">
        <v>79</v>
      </c>
      <c r="H3870" t="s">
        <v>80</v>
      </c>
      <c r="I3870">
        <v>-6798</v>
      </c>
      <c r="J3870" t="s">
        <v>593</v>
      </c>
      <c r="K3870" t="s">
        <v>388</v>
      </c>
    </row>
    <row r="3871" spans="1:11" x14ac:dyDescent="0.35">
      <c r="A3871" t="s">
        <v>559</v>
      </c>
      <c r="B3871" t="s">
        <v>84</v>
      </c>
      <c r="C3871" t="s">
        <v>85</v>
      </c>
      <c r="D3871" t="s">
        <v>78</v>
      </c>
      <c r="E3871">
        <v>2023</v>
      </c>
      <c r="F3871">
        <v>12</v>
      </c>
      <c r="G3871" t="s">
        <v>73</v>
      </c>
      <c r="H3871" t="s">
        <v>80</v>
      </c>
      <c r="I3871">
        <v>-339.9</v>
      </c>
      <c r="J3871" t="s">
        <v>593</v>
      </c>
      <c r="K3871" t="s">
        <v>388</v>
      </c>
    </row>
    <row r="3872" spans="1:11" x14ac:dyDescent="0.35">
      <c r="A3872" t="s">
        <v>559</v>
      </c>
      <c r="B3872" t="s">
        <v>84</v>
      </c>
      <c r="C3872" t="s">
        <v>85</v>
      </c>
      <c r="D3872" t="s">
        <v>78</v>
      </c>
      <c r="E3872">
        <v>2023</v>
      </c>
      <c r="F3872">
        <v>32</v>
      </c>
      <c r="G3872" t="s">
        <v>82</v>
      </c>
      <c r="H3872" t="s">
        <v>80</v>
      </c>
      <c r="I3872">
        <v>48609.62</v>
      </c>
      <c r="J3872" t="s">
        <v>593</v>
      </c>
      <c r="K3872" t="s">
        <v>388</v>
      </c>
    </row>
    <row r="3873" spans="1:11" x14ac:dyDescent="0.35">
      <c r="A3873" t="s">
        <v>559</v>
      </c>
      <c r="B3873" t="s">
        <v>84</v>
      </c>
      <c r="C3873" t="s">
        <v>85</v>
      </c>
      <c r="D3873" t="s">
        <v>78</v>
      </c>
      <c r="E3873">
        <v>2024</v>
      </c>
      <c r="F3873">
        <v>11</v>
      </c>
      <c r="G3873" t="s">
        <v>79</v>
      </c>
      <c r="H3873" t="s">
        <v>80</v>
      </c>
      <c r="I3873">
        <v>4403</v>
      </c>
      <c r="J3873" t="s">
        <v>593</v>
      </c>
      <c r="K3873" t="s">
        <v>388</v>
      </c>
    </row>
    <row r="3874" spans="1:11" x14ac:dyDescent="0.35">
      <c r="A3874" t="s">
        <v>559</v>
      </c>
      <c r="B3874" t="s">
        <v>84</v>
      </c>
      <c r="C3874" t="s">
        <v>85</v>
      </c>
      <c r="D3874" t="s">
        <v>78</v>
      </c>
      <c r="E3874">
        <v>2024</v>
      </c>
      <c r="F3874">
        <v>12</v>
      </c>
      <c r="G3874" t="s">
        <v>73</v>
      </c>
      <c r="H3874" t="s">
        <v>80</v>
      </c>
      <c r="I3874">
        <v>220.15</v>
      </c>
      <c r="J3874" t="s">
        <v>593</v>
      </c>
      <c r="K3874" t="s">
        <v>388</v>
      </c>
    </row>
    <row r="3875" spans="1:11" x14ac:dyDescent="0.35">
      <c r="A3875" t="s">
        <v>559</v>
      </c>
      <c r="B3875" t="s">
        <v>84</v>
      </c>
      <c r="C3875" t="s">
        <v>85</v>
      </c>
      <c r="D3875" t="s">
        <v>78</v>
      </c>
      <c r="E3875">
        <v>2024</v>
      </c>
      <c r="F3875">
        <v>32</v>
      </c>
      <c r="G3875" t="s">
        <v>82</v>
      </c>
      <c r="H3875" t="s">
        <v>80</v>
      </c>
      <c r="I3875">
        <v>4137.62</v>
      </c>
      <c r="J3875" t="s">
        <v>593</v>
      </c>
      <c r="K3875" t="s">
        <v>388</v>
      </c>
    </row>
    <row r="3876" spans="1:11" x14ac:dyDescent="0.35">
      <c r="A3876" t="s">
        <v>559</v>
      </c>
      <c r="B3876" t="s">
        <v>84</v>
      </c>
      <c r="C3876" t="s">
        <v>372</v>
      </c>
      <c r="D3876" t="s">
        <v>78</v>
      </c>
      <c r="E3876">
        <v>2023</v>
      </c>
      <c r="F3876">
        <v>32</v>
      </c>
      <c r="G3876" t="s">
        <v>82</v>
      </c>
      <c r="H3876" t="s">
        <v>80</v>
      </c>
      <c r="I3876">
        <v>10357.82</v>
      </c>
      <c r="J3876" t="s">
        <v>593</v>
      </c>
      <c r="K3876" t="s">
        <v>401</v>
      </c>
    </row>
    <row r="3877" spans="1:11" x14ac:dyDescent="0.35">
      <c r="A3877" t="s">
        <v>559</v>
      </c>
      <c r="B3877" t="s">
        <v>84</v>
      </c>
      <c r="C3877" t="s">
        <v>372</v>
      </c>
      <c r="D3877" t="s">
        <v>78</v>
      </c>
      <c r="E3877">
        <v>2023</v>
      </c>
      <c r="F3877">
        <v>32</v>
      </c>
      <c r="G3877" t="s">
        <v>82</v>
      </c>
      <c r="H3877" t="s">
        <v>81</v>
      </c>
      <c r="I3877">
        <v>2568.31</v>
      </c>
      <c r="J3877" t="s">
        <v>593</v>
      </c>
      <c r="K3877" t="s">
        <v>401</v>
      </c>
    </row>
    <row r="3878" spans="1:11" x14ac:dyDescent="0.35">
      <c r="A3878" t="s">
        <v>559</v>
      </c>
      <c r="B3878" t="s">
        <v>84</v>
      </c>
      <c r="C3878" t="s">
        <v>335</v>
      </c>
      <c r="D3878" t="s">
        <v>78</v>
      </c>
      <c r="E3878">
        <v>2023</v>
      </c>
      <c r="F3878">
        <v>11</v>
      </c>
      <c r="G3878" t="s">
        <v>79</v>
      </c>
      <c r="H3878" t="s">
        <v>80</v>
      </c>
      <c r="I3878">
        <v>-4444</v>
      </c>
      <c r="J3878" t="s">
        <v>593</v>
      </c>
      <c r="K3878" t="s">
        <v>393</v>
      </c>
    </row>
    <row r="3879" spans="1:11" x14ac:dyDescent="0.35">
      <c r="A3879" t="s">
        <v>559</v>
      </c>
      <c r="B3879" t="s">
        <v>84</v>
      </c>
      <c r="C3879" t="s">
        <v>335</v>
      </c>
      <c r="D3879" t="s">
        <v>78</v>
      </c>
      <c r="E3879">
        <v>2023</v>
      </c>
      <c r="F3879">
        <v>12</v>
      </c>
      <c r="G3879" t="s">
        <v>73</v>
      </c>
      <c r="H3879" t="s">
        <v>80</v>
      </c>
      <c r="I3879">
        <v>-444.4</v>
      </c>
      <c r="J3879" t="s">
        <v>593</v>
      </c>
      <c r="K3879" t="s">
        <v>393</v>
      </c>
    </row>
    <row r="3880" spans="1:11" x14ac:dyDescent="0.35">
      <c r="A3880" t="s">
        <v>559</v>
      </c>
      <c r="B3880" t="s">
        <v>84</v>
      </c>
      <c r="C3880" t="s">
        <v>335</v>
      </c>
      <c r="D3880" t="s">
        <v>78</v>
      </c>
      <c r="E3880">
        <v>2023</v>
      </c>
      <c r="F3880">
        <v>32</v>
      </c>
      <c r="G3880" t="s">
        <v>82</v>
      </c>
      <c r="H3880" t="s">
        <v>80</v>
      </c>
      <c r="I3880">
        <v>7802.63</v>
      </c>
      <c r="J3880" t="s">
        <v>593</v>
      </c>
      <c r="K3880" t="s">
        <v>393</v>
      </c>
    </row>
    <row r="3881" spans="1:11" x14ac:dyDescent="0.35">
      <c r="A3881" t="s">
        <v>559</v>
      </c>
      <c r="B3881" t="s">
        <v>84</v>
      </c>
      <c r="C3881" t="s">
        <v>335</v>
      </c>
      <c r="D3881" t="s">
        <v>78</v>
      </c>
      <c r="E3881">
        <v>2024</v>
      </c>
      <c r="F3881">
        <v>11</v>
      </c>
      <c r="G3881" t="s">
        <v>79</v>
      </c>
      <c r="H3881" t="s">
        <v>80</v>
      </c>
      <c r="I3881">
        <v>3381</v>
      </c>
      <c r="J3881" t="s">
        <v>593</v>
      </c>
      <c r="K3881" t="s">
        <v>393</v>
      </c>
    </row>
    <row r="3882" spans="1:11" x14ac:dyDescent="0.35">
      <c r="A3882" t="s">
        <v>559</v>
      </c>
      <c r="B3882" t="s">
        <v>84</v>
      </c>
      <c r="C3882" t="s">
        <v>335</v>
      </c>
      <c r="D3882" t="s">
        <v>78</v>
      </c>
      <c r="E3882">
        <v>2024</v>
      </c>
      <c r="F3882">
        <v>11</v>
      </c>
      <c r="G3882" t="s">
        <v>79</v>
      </c>
      <c r="H3882" t="s">
        <v>81</v>
      </c>
      <c r="I3882">
        <v>3847</v>
      </c>
      <c r="J3882" t="s">
        <v>593</v>
      </c>
      <c r="K3882" t="s">
        <v>393</v>
      </c>
    </row>
    <row r="3883" spans="1:11" x14ac:dyDescent="0.35">
      <c r="A3883" t="s">
        <v>559</v>
      </c>
      <c r="B3883" t="s">
        <v>84</v>
      </c>
      <c r="C3883" t="s">
        <v>335</v>
      </c>
      <c r="D3883" t="s">
        <v>78</v>
      </c>
      <c r="E3883">
        <v>2024</v>
      </c>
      <c r="F3883">
        <v>12</v>
      </c>
      <c r="G3883" t="s">
        <v>73</v>
      </c>
      <c r="H3883" t="s">
        <v>80</v>
      </c>
      <c r="I3883">
        <v>338.1</v>
      </c>
      <c r="J3883" t="s">
        <v>593</v>
      </c>
      <c r="K3883" t="s">
        <v>393</v>
      </c>
    </row>
    <row r="3884" spans="1:11" x14ac:dyDescent="0.35">
      <c r="A3884" t="s">
        <v>559</v>
      </c>
      <c r="B3884" t="s">
        <v>84</v>
      </c>
      <c r="C3884" t="s">
        <v>335</v>
      </c>
      <c r="D3884" t="s">
        <v>78</v>
      </c>
      <c r="E3884">
        <v>2024</v>
      </c>
      <c r="F3884">
        <v>12</v>
      </c>
      <c r="G3884" t="s">
        <v>73</v>
      </c>
      <c r="H3884" t="s">
        <v>81</v>
      </c>
      <c r="I3884">
        <v>384.7</v>
      </c>
      <c r="J3884" t="s">
        <v>593</v>
      </c>
      <c r="K3884" t="s">
        <v>393</v>
      </c>
    </row>
    <row r="3885" spans="1:11" x14ac:dyDescent="0.35">
      <c r="A3885" t="s">
        <v>559</v>
      </c>
      <c r="B3885" t="s">
        <v>84</v>
      </c>
      <c r="C3885" t="s">
        <v>335</v>
      </c>
      <c r="D3885" t="s">
        <v>78</v>
      </c>
      <c r="E3885">
        <v>2024</v>
      </c>
      <c r="F3885">
        <v>32</v>
      </c>
      <c r="G3885" t="s">
        <v>82</v>
      </c>
      <c r="H3885" t="s">
        <v>80</v>
      </c>
      <c r="I3885">
        <v>3186.48</v>
      </c>
      <c r="J3885" t="s">
        <v>593</v>
      </c>
      <c r="K3885" t="s">
        <v>393</v>
      </c>
    </row>
    <row r="3886" spans="1:11" x14ac:dyDescent="0.35">
      <c r="A3886" t="s">
        <v>559</v>
      </c>
      <c r="B3886" t="s">
        <v>84</v>
      </c>
      <c r="C3886" t="s">
        <v>335</v>
      </c>
      <c r="D3886" t="s">
        <v>78</v>
      </c>
      <c r="E3886">
        <v>2024</v>
      </c>
      <c r="F3886">
        <v>32</v>
      </c>
      <c r="G3886" t="s">
        <v>82</v>
      </c>
      <c r="H3886" t="s">
        <v>81</v>
      </c>
      <c r="I3886">
        <v>3625.67</v>
      </c>
      <c r="J3886" t="s">
        <v>593</v>
      </c>
      <c r="K3886" t="s">
        <v>393</v>
      </c>
    </row>
    <row r="3887" spans="1:11" x14ac:dyDescent="0.35">
      <c r="A3887" t="s">
        <v>559</v>
      </c>
      <c r="B3887" t="s">
        <v>84</v>
      </c>
      <c r="C3887" t="s">
        <v>352</v>
      </c>
      <c r="D3887" t="s">
        <v>78</v>
      </c>
      <c r="E3887">
        <v>2023</v>
      </c>
      <c r="F3887">
        <v>11</v>
      </c>
      <c r="G3887" t="s">
        <v>79</v>
      </c>
      <c r="H3887" t="s">
        <v>80</v>
      </c>
      <c r="I3887">
        <v>4649</v>
      </c>
      <c r="J3887" t="s">
        <v>593</v>
      </c>
      <c r="K3887" t="s">
        <v>399</v>
      </c>
    </row>
    <row r="3888" spans="1:11" x14ac:dyDescent="0.35">
      <c r="A3888" t="s">
        <v>559</v>
      </c>
      <c r="B3888" t="s">
        <v>84</v>
      </c>
      <c r="C3888" t="s">
        <v>352</v>
      </c>
      <c r="D3888" t="s">
        <v>78</v>
      </c>
      <c r="E3888">
        <v>2023</v>
      </c>
      <c r="F3888">
        <v>11</v>
      </c>
      <c r="G3888" t="s">
        <v>79</v>
      </c>
      <c r="H3888" t="s">
        <v>81</v>
      </c>
      <c r="I3888">
        <v>3631</v>
      </c>
      <c r="J3888" t="s">
        <v>593</v>
      </c>
      <c r="K3888" t="s">
        <v>399</v>
      </c>
    </row>
    <row r="3889" spans="1:11" x14ac:dyDescent="0.35">
      <c r="A3889" t="s">
        <v>559</v>
      </c>
      <c r="B3889" t="s">
        <v>84</v>
      </c>
      <c r="C3889" t="s">
        <v>352</v>
      </c>
      <c r="D3889" t="s">
        <v>78</v>
      </c>
      <c r="E3889">
        <v>2023</v>
      </c>
      <c r="F3889">
        <v>12</v>
      </c>
      <c r="G3889" t="s">
        <v>73</v>
      </c>
      <c r="H3889" t="s">
        <v>80</v>
      </c>
      <c r="I3889">
        <v>464.9</v>
      </c>
      <c r="J3889" t="s">
        <v>593</v>
      </c>
      <c r="K3889" t="s">
        <v>399</v>
      </c>
    </row>
    <row r="3890" spans="1:11" x14ac:dyDescent="0.35">
      <c r="A3890" t="s">
        <v>559</v>
      </c>
      <c r="B3890" t="s">
        <v>84</v>
      </c>
      <c r="C3890" t="s">
        <v>352</v>
      </c>
      <c r="D3890" t="s">
        <v>78</v>
      </c>
      <c r="E3890">
        <v>2023</v>
      </c>
      <c r="F3890">
        <v>12</v>
      </c>
      <c r="G3890" t="s">
        <v>73</v>
      </c>
      <c r="H3890" t="s">
        <v>81</v>
      </c>
      <c r="I3890">
        <v>363.1</v>
      </c>
      <c r="J3890" t="s">
        <v>593</v>
      </c>
      <c r="K3890" t="s">
        <v>399</v>
      </c>
    </row>
    <row r="3891" spans="1:11" x14ac:dyDescent="0.35">
      <c r="A3891" t="s">
        <v>559</v>
      </c>
      <c r="B3891" t="s">
        <v>84</v>
      </c>
      <c r="C3891" t="s">
        <v>352</v>
      </c>
      <c r="D3891" t="s">
        <v>78</v>
      </c>
      <c r="E3891">
        <v>2023</v>
      </c>
      <c r="F3891">
        <v>32</v>
      </c>
      <c r="G3891" t="s">
        <v>82</v>
      </c>
      <c r="H3891" t="s">
        <v>80</v>
      </c>
      <c r="I3891">
        <v>14606.39</v>
      </c>
      <c r="J3891" t="s">
        <v>593</v>
      </c>
      <c r="K3891" t="s">
        <v>399</v>
      </c>
    </row>
    <row r="3892" spans="1:11" x14ac:dyDescent="0.35">
      <c r="A3892" t="s">
        <v>559</v>
      </c>
      <c r="B3892" t="s">
        <v>84</v>
      </c>
      <c r="C3892" t="s">
        <v>352</v>
      </c>
      <c r="D3892" t="s">
        <v>78</v>
      </c>
      <c r="E3892">
        <v>2023</v>
      </c>
      <c r="F3892">
        <v>32</v>
      </c>
      <c r="G3892" t="s">
        <v>82</v>
      </c>
      <c r="H3892" t="s">
        <v>81</v>
      </c>
      <c r="I3892">
        <v>4349.43</v>
      </c>
      <c r="J3892" t="s">
        <v>593</v>
      </c>
      <c r="K3892" t="s">
        <v>399</v>
      </c>
    </row>
    <row r="3893" spans="1:11" x14ac:dyDescent="0.35">
      <c r="A3893" t="s">
        <v>559</v>
      </c>
      <c r="B3893" t="s">
        <v>84</v>
      </c>
      <c r="C3893" t="s">
        <v>353</v>
      </c>
      <c r="D3893" t="s">
        <v>78</v>
      </c>
      <c r="E3893">
        <v>2023</v>
      </c>
      <c r="F3893">
        <v>32</v>
      </c>
      <c r="G3893" t="s">
        <v>82</v>
      </c>
      <c r="H3893" t="s">
        <v>80</v>
      </c>
      <c r="I3893">
        <v>8920.34</v>
      </c>
      <c r="J3893" t="s">
        <v>593</v>
      </c>
      <c r="K3893" t="s">
        <v>402</v>
      </c>
    </row>
    <row r="3894" spans="1:11" x14ac:dyDescent="0.35">
      <c r="A3894" t="s">
        <v>559</v>
      </c>
      <c r="B3894" t="s">
        <v>84</v>
      </c>
      <c r="C3894" t="s">
        <v>336</v>
      </c>
      <c r="D3894" t="s">
        <v>78</v>
      </c>
      <c r="E3894">
        <v>2023</v>
      </c>
      <c r="F3894">
        <v>32</v>
      </c>
      <c r="G3894" t="s">
        <v>82</v>
      </c>
      <c r="H3894" t="s">
        <v>80</v>
      </c>
      <c r="I3894">
        <v>819.72</v>
      </c>
      <c r="J3894" t="s">
        <v>593</v>
      </c>
      <c r="K3894" t="s">
        <v>394</v>
      </c>
    </row>
    <row r="3895" spans="1:11" x14ac:dyDescent="0.35">
      <c r="A3895" t="s">
        <v>559</v>
      </c>
      <c r="B3895" t="s">
        <v>84</v>
      </c>
      <c r="C3895" t="s">
        <v>498</v>
      </c>
      <c r="D3895" t="s">
        <v>78</v>
      </c>
      <c r="E3895">
        <v>2023</v>
      </c>
      <c r="F3895">
        <v>11</v>
      </c>
      <c r="G3895" t="s">
        <v>79</v>
      </c>
      <c r="H3895" t="s">
        <v>80</v>
      </c>
      <c r="I3895">
        <v>-175077</v>
      </c>
      <c r="J3895" t="s">
        <v>593</v>
      </c>
      <c r="K3895" t="s">
        <v>499</v>
      </c>
    </row>
    <row r="3896" spans="1:11" x14ac:dyDescent="0.35">
      <c r="A3896" t="s">
        <v>559</v>
      </c>
      <c r="B3896" t="s">
        <v>84</v>
      </c>
      <c r="C3896" t="s">
        <v>498</v>
      </c>
      <c r="D3896" t="s">
        <v>78</v>
      </c>
      <c r="E3896">
        <v>2023</v>
      </c>
      <c r="F3896">
        <v>12</v>
      </c>
      <c r="G3896" t="s">
        <v>73</v>
      </c>
      <c r="H3896" t="s">
        <v>80</v>
      </c>
      <c r="I3896">
        <v>19980.72</v>
      </c>
      <c r="J3896" t="s">
        <v>593</v>
      </c>
      <c r="K3896" t="s">
        <v>499</v>
      </c>
    </row>
    <row r="3897" spans="1:11" x14ac:dyDescent="0.35">
      <c r="A3897" t="s">
        <v>559</v>
      </c>
      <c r="B3897" t="s">
        <v>84</v>
      </c>
      <c r="C3897" t="s">
        <v>498</v>
      </c>
      <c r="D3897" t="s">
        <v>78</v>
      </c>
      <c r="E3897">
        <v>2023</v>
      </c>
      <c r="F3897">
        <v>32</v>
      </c>
      <c r="G3897" t="s">
        <v>82</v>
      </c>
      <c r="H3897" t="s">
        <v>80</v>
      </c>
      <c r="I3897">
        <v>9104753.6899999995</v>
      </c>
      <c r="J3897" t="s">
        <v>593</v>
      </c>
      <c r="K3897" t="s">
        <v>499</v>
      </c>
    </row>
    <row r="3898" spans="1:11" x14ac:dyDescent="0.35">
      <c r="A3898" t="s">
        <v>559</v>
      </c>
      <c r="B3898" t="s">
        <v>84</v>
      </c>
      <c r="C3898" t="s">
        <v>498</v>
      </c>
      <c r="D3898" t="s">
        <v>78</v>
      </c>
      <c r="E3898">
        <v>2024</v>
      </c>
      <c r="F3898">
        <v>11</v>
      </c>
      <c r="G3898" t="s">
        <v>79</v>
      </c>
      <c r="H3898" t="s">
        <v>80</v>
      </c>
      <c r="I3898">
        <v>1794900</v>
      </c>
      <c r="J3898" t="s">
        <v>593</v>
      </c>
      <c r="K3898" t="s">
        <v>499</v>
      </c>
    </row>
    <row r="3899" spans="1:11" x14ac:dyDescent="0.35">
      <c r="A3899" t="s">
        <v>559</v>
      </c>
      <c r="B3899" t="s">
        <v>84</v>
      </c>
      <c r="C3899" t="s">
        <v>498</v>
      </c>
      <c r="D3899" t="s">
        <v>78</v>
      </c>
      <c r="E3899">
        <v>2024</v>
      </c>
      <c r="F3899">
        <v>12</v>
      </c>
      <c r="G3899" t="s">
        <v>73</v>
      </c>
      <c r="H3899" t="s">
        <v>80</v>
      </c>
      <c r="I3899">
        <v>161541</v>
      </c>
      <c r="J3899" t="s">
        <v>593</v>
      </c>
      <c r="K3899" t="s">
        <v>499</v>
      </c>
    </row>
    <row r="3900" spans="1:11" x14ac:dyDescent="0.35">
      <c r="A3900" t="s">
        <v>559</v>
      </c>
      <c r="B3900" t="s">
        <v>84</v>
      </c>
      <c r="C3900" t="s">
        <v>498</v>
      </c>
      <c r="D3900" t="s">
        <v>78</v>
      </c>
      <c r="E3900">
        <v>2024</v>
      </c>
      <c r="F3900">
        <v>32</v>
      </c>
      <c r="G3900" t="s">
        <v>82</v>
      </c>
      <c r="H3900" t="s">
        <v>80</v>
      </c>
      <c r="I3900">
        <v>1714873.59</v>
      </c>
      <c r="J3900" t="s">
        <v>593</v>
      </c>
      <c r="K3900" t="s">
        <v>499</v>
      </c>
    </row>
    <row r="3901" spans="1:11" x14ac:dyDescent="0.35">
      <c r="A3901" t="s">
        <v>559</v>
      </c>
      <c r="B3901" t="s">
        <v>84</v>
      </c>
      <c r="C3901" t="s">
        <v>337</v>
      </c>
      <c r="D3901" t="s">
        <v>78</v>
      </c>
      <c r="E3901">
        <v>2023</v>
      </c>
      <c r="F3901">
        <v>11</v>
      </c>
      <c r="G3901" t="s">
        <v>79</v>
      </c>
      <c r="H3901" t="s">
        <v>80</v>
      </c>
      <c r="I3901">
        <v>3031</v>
      </c>
      <c r="J3901" t="s">
        <v>593</v>
      </c>
      <c r="K3901" t="s">
        <v>395</v>
      </c>
    </row>
    <row r="3902" spans="1:11" x14ac:dyDescent="0.35">
      <c r="A3902" t="s">
        <v>559</v>
      </c>
      <c r="B3902" t="s">
        <v>84</v>
      </c>
      <c r="C3902" t="s">
        <v>337</v>
      </c>
      <c r="D3902" t="s">
        <v>78</v>
      </c>
      <c r="E3902">
        <v>2023</v>
      </c>
      <c r="F3902">
        <v>12</v>
      </c>
      <c r="G3902" t="s">
        <v>73</v>
      </c>
      <c r="H3902" t="s">
        <v>80</v>
      </c>
      <c r="I3902">
        <v>303.10000000000002</v>
      </c>
      <c r="J3902" t="s">
        <v>593</v>
      </c>
      <c r="K3902" t="s">
        <v>395</v>
      </c>
    </row>
    <row r="3903" spans="1:11" x14ac:dyDescent="0.35">
      <c r="A3903" t="s">
        <v>559</v>
      </c>
      <c r="B3903" t="s">
        <v>84</v>
      </c>
      <c r="C3903" t="s">
        <v>337</v>
      </c>
      <c r="D3903" t="s">
        <v>78</v>
      </c>
      <c r="E3903">
        <v>2023</v>
      </c>
      <c r="F3903">
        <v>32</v>
      </c>
      <c r="G3903" t="s">
        <v>82</v>
      </c>
      <c r="H3903" t="s">
        <v>80</v>
      </c>
      <c r="I3903">
        <v>2712.1</v>
      </c>
      <c r="J3903" t="s">
        <v>593</v>
      </c>
      <c r="K3903" t="s">
        <v>395</v>
      </c>
    </row>
    <row r="3904" spans="1:11" x14ac:dyDescent="0.35">
      <c r="A3904" t="s">
        <v>559</v>
      </c>
      <c r="B3904" t="s">
        <v>84</v>
      </c>
      <c r="C3904" t="s">
        <v>338</v>
      </c>
      <c r="D3904" t="s">
        <v>78</v>
      </c>
      <c r="E3904">
        <v>2023</v>
      </c>
      <c r="F3904">
        <v>11</v>
      </c>
      <c r="G3904" t="s">
        <v>79</v>
      </c>
      <c r="H3904" t="s">
        <v>80</v>
      </c>
      <c r="I3904">
        <v>514</v>
      </c>
      <c r="J3904" t="s">
        <v>593</v>
      </c>
      <c r="K3904" t="s">
        <v>396</v>
      </c>
    </row>
    <row r="3905" spans="1:11" x14ac:dyDescent="0.35">
      <c r="A3905" t="s">
        <v>559</v>
      </c>
      <c r="B3905" t="s">
        <v>84</v>
      </c>
      <c r="C3905" t="s">
        <v>338</v>
      </c>
      <c r="D3905" t="s">
        <v>78</v>
      </c>
      <c r="E3905">
        <v>2023</v>
      </c>
      <c r="F3905">
        <v>12</v>
      </c>
      <c r="G3905" t="s">
        <v>73</v>
      </c>
      <c r="H3905" t="s">
        <v>80</v>
      </c>
      <c r="I3905">
        <v>51.4</v>
      </c>
      <c r="J3905" t="s">
        <v>593</v>
      </c>
      <c r="K3905" t="s">
        <v>396</v>
      </c>
    </row>
    <row r="3906" spans="1:11" x14ac:dyDescent="0.35">
      <c r="A3906" t="s">
        <v>559</v>
      </c>
      <c r="B3906" t="s">
        <v>84</v>
      </c>
      <c r="C3906" t="s">
        <v>338</v>
      </c>
      <c r="D3906" t="s">
        <v>78</v>
      </c>
      <c r="E3906">
        <v>2023</v>
      </c>
      <c r="F3906">
        <v>32</v>
      </c>
      <c r="G3906" t="s">
        <v>82</v>
      </c>
      <c r="H3906" t="s">
        <v>80</v>
      </c>
      <c r="I3906">
        <v>1542.93</v>
      </c>
      <c r="J3906" t="s">
        <v>593</v>
      </c>
      <c r="K3906" t="s">
        <v>396</v>
      </c>
    </row>
    <row r="3907" spans="1:11" x14ac:dyDescent="0.35">
      <c r="A3907" t="s">
        <v>559</v>
      </c>
      <c r="B3907" t="s">
        <v>84</v>
      </c>
      <c r="C3907" t="s">
        <v>338</v>
      </c>
      <c r="D3907" t="s">
        <v>78</v>
      </c>
      <c r="E3907">
        <v>2024</v>
      </c>
      <c r="F3907">
        <v>11</v>
      </c>
      <c r="G3907" t="s">
        <v>79</v>
      </c>
      <c r="H3907" t="s">
        <v>80</v>
      </c>
      <c r="I3907">
        <v>514</v>
      </c>
      <c r="J3907" t="s">
        <v>593</v>
      </c>
      <c r="K3907" t="s">
        <v>396</v>
      </c>
    </row>
    <row r="3908" spans="1:11" x14ac:dyDescent="0.35">
      <c r="A3908" t="s">
        <v>559</v>
      </c>
      <c r="B3908" t="s">
        <v>84</v>
      </c>
      <c r="C3908" t="s">
        <v>338</v>
      </c>
      <c r="D3908" t="s">
        <v>78</v>
      </c>
      <c r="E3908">
        <v>2024</v>
      </c>
      <c r="F3908">
        <v>12</v>
      </c>
      <c r="G3908" t="s">
        <v>73</v>
      </c>
      <c r="H3908" t="s">
        <v>80</v>
      </c>
      <c r="I3908">
        <v>51.4</v>
      </c>
      <c r="J3908" t="s">
        <v>593</v>
      </c>
      <c r="K3908" t="s">
        <v>396</v>
      </c>
    </row>
    <row r="3909" spans="1:11" x14ac:dyDescent="0.35">
      <c r="A3909" t="s">
        <v>559</v>
      </c>
      <c r="B3909" t="s">
        <v>84</v>
      </c>
      <c r="C3909" t="s">
        <v>338</v>
      </c>
      <c r="D3909" t="s">
        <v>78</v>
      </c>
      <c r="E3909">
        <v>2024</v>
      </c>
      <c r="F3909">
        <v>32</v>
      </c>
      <c r="G3909" t="s">
        <v>82</v>
      </c>
      <c r="H3909" t="s">
        <v>80</v>
      </c>
      <c r="I3909">
        <v>505.55</v>
      </c>
      <c r="J3909" t="s">
        <v>593</v>
      </c>
      <c r="K3909" t="s">
        <v>396</v>
      </c>
    </row>
    <row r="3910" spans="1:11" x14ac:dyDescent="0.35">
      <c r="A3910" t="s">
        <v>559</v>
      </c>
      <c r="B3910" t="s">
        <v>84</v>
      </c>
      <c r="C3910" t="s">
        <v>421</v>
      </c>
      <c r="D3910" t="s">
        <v>78</v>
      </c>
      <c r="E3910">
        <v>2023</v>
      </c>
      <c r="F3910">
        <v>32</v>
      </c>
      <c r="G3910" t="s">
        <v>82</v>
      </c>
      <c r="H3910" t="s">
        <v>80</v>
      </c>
      <c r="I3910">
        <v>2188.58</v>
      </c>
      <c r="J3910" t="s">
        <v>593</v>
      </c>
      <c r="K3910" t="s">
        <v>414</v>
      </c>
    </row>
    <row r="3911" spans="1:11" x14ac:dyDescent="0.35">
      <c r="A3911" t="s">
        <v>559</v>
      </c>
      <c r="B3911" t="s">
        <v>84</v>
      </c>
      <c r="C3911" t="s">
        <v>331</v>
      </c>
      <c r="D3911" t="s">
        <v>78</v>
      </c>
      <c r="E3911">
        <v>2022</v>
      </c>
      <c r="F3911">
        <v>12</v>
      </c>
      <c r="G3911" t="s">
        <v>73</v>
      </c>
      <c r="H3911" t="s">
        <v>80</v>
      </c>
      <c r="I3911">
        <v>1.7</v>
      </c>
      <c r="J3911" t="s">
        <v>593</v>
      </c>
      <c r="K3911" t="s">
        <v>397</v>
      </c>
    </row>
    <row r="3912" spans="1:11" x14ac:dyDescent="0.35">
      <c r="A3912" t="s">
        <v>559</v>
      </c>
      <c r="B3912" t="s">
        <v>84</v>
      </c>
      <c r="C3912" t="s">
        <v>331</v>
      </c>
      <c r="D3912" t="s">
        <v>78</v>
      </c>
      <c r="E3912">
        <v>2023</v>
      </c>
      <c r="F3912">
        <v>11</v>
      </c>
      <c r="G3912" t="s">
        <v>79</v>
      </c>
      <c r="H3912" t="s">
        <v>80</v>
      </c>
      <c r="I3912">
        <v>-343</v>
      </c>
      <c r="J3912" t="s">
        <v>593</v>
      </c>
      <c r="K3912" t="s">
        <v>397</v>
      </c>
    </row>
    <row r="3913" spans="1:11" x14ac:dyDescent="0.35">
      <c r="A3913" t="s">
        <v>559</v>
      </c>
      <c r="B3913" t="s">
        <v>84</v>
      </c>
      <c r="C3913" t="s">
        <v>331</v>
      </c>
      <c r="D3913" t="s">
        <v>78</v>
      </c>
      <c r="E3913">
        <v>2023</v>
      </c>
      <c r="F3913">
        <v>11</v>
      </c>
      <c r="G3913" t="s">
        <v>79</v>
      </c>
      <c r="H3913" t="s">
        <v>81</v>
      </c>
      <c r="I3913">
        <v>3789</v>
      </c>
      <c r="J3913" t="s">
        <v>593</v>
      </c>
      <c r="K3913" t="s">
        <v>397</v>
      </c>
    </row>
    <row r="3914" spans="1:11" x14ac:dyDescent="0.35">
      <c r="A3914" t="s">
        <v>559</v>
      </c>
      <c r="B3914" t="s">
        <v>84</v>
      </c>
      <c r="C3914" t="s">
        <v>331</v>
      </c>
      <c r="D3914" t="s">
        <v>78</v>
      </c>
      <c r="E3914">
        <v>2023</v>
      </c>
      <c r="F3914">
        <v>12</v>
      </c>
      <c r="G3914" t="s">
        <v>73</v>
      </c>
      <c r="H3914" t="s">
        <v>80</v>
      </c>
      <c r="I3914">
        <v>-34.299999999999997</v>
      </c>
      <c r="J3914" t="s">
        <v>593</v>
      </c>
      <c r="K3914" t="s">
        <v>397</v>
      </c>
    </row>
    <row r="3915" spans="1:11" x14ac:dyDescent="0.35">
      <c r="A3915" t="s">
        <v>559</v>
      </c>
      <c r="B3915" t="s">
        <v>84</v>
      </c>
      <c r="C3915" t="s">
        <v>331</v>
      </c>
      <c r="D3915" t="s">
        <v>78</v>
      </c>
      <c r="E3915">
        <v>2023</v>
      </c>
      <c r="F3915">
        <v>12</v>
      </c>
      <c r="G3915" t="s">
        <v>73</v>
      </c>
      <c r="H3915" t="s">
        <v>81</v>
      </c>
      <c r="I3915">
        <v>378.9</v>
      </c>
      <c r="J3915" t="s">
        <v>593</v>
      </c>
      <c r="K3915" t="s">
        <v>397</v>
      </c>
    </row>
    <row r="3916" spans="1:11" x14ac:dyDescent="0.35">
      <c r="A3916" t="s">
        <v>559</v>
      </c>
      <c r="B3916" t="s">
        <v>84</v>
      </c>
      <c r="C3916" t="s">
        <v>331</v>
      </c>
      <c r="D3916" t="s">
        <v>78</v>
      </c>
      <c r="E3916">
        <v>2023</v>
      </c>
      <c r="F3916">
        <v>32</v>
      </c>
      <c r="G3916" t="s">
        <v>82</v>
      </c>
      <c r="H3916" t="s">
        <v>80</v>
      </c>
      <c r="I3916">
        <v>122202.31</v>
      </c>
      <c r="J3916" t="s">
        <v>593</v>
      </c>
      <c r="K3916" t="s">
        <v>397</v>
      </c>
    </row>
    <row r="3917" spans="1:11" x14ac:dyDescent="0.35">
      <c r="A3917" t="s">
        <v>559</v>
      </c>
      <c r="B3917" t="s">
        <v>84</v>
      </c>
      <c r="C3917" t="s">
        <v>331</v>
      </c>
      <c r="D3917" t="s">
        <v>78</v>
      </c>
      <c r="E3917">
        <v>2023</v>
      </c>
      <c r="F3917">
        <v>32</v>
      </c>
      <c r="G3917" t="s">
        <v>82</v>
      </c>
      <c r="H3917" t="s">
        <v>81</v>
      </c>
      <c r="I3917">
        <v>30362.18</v>
      </c>
      <c r="J3917" t="s">
        <v>593</v>
      </c>
      <c r="K3917" t="s">
        <v>397</v>
      </c>
    </row>
    <row r="3918" spans="1:11" x14ac:dyDescent="0.35">
      <c r="A3918" t="s">
        <v>559</v>
      </c>
      <c r="B3918" t="s">
        <v>84</v>
      </c>
      <c r="C3918" t="s">
        <v>331</v>
      </c>
      <c r="D3918" t="s">
        <v>78</v>
      </c>
      <c r="E3918">
        <v>2024</v>
      </c>
      <c r="F3918">
        <v>11</v>
      </c>
      <c r="G3918" t="s">
        <v>79</v>
      </c>
      <c r="H3918" t="s">
        <v>80</v>
      </c>
      <c r="I3918">
        <v>24205</v>
      </c>
      <c r="J3918" t="s">
        <v>593</v>
      </c>
      <c r="K3918" t="s">
        <v>397</v>
      </c>
    </row>
    <row r="3919" spans="1:11" x14ac:dyDescent="0.35">
      <c r="A3919" t="s">
        <v>559</v>
      </c>
      <c r="B3919" t="s">
        <v>84</v>
      </c>
      <c r="C3919" t="s">
        <v>331</v>
      </c>
      <c r="D3919" t="s">
        <v>78</v>
      </c>
      <c r="E3919">
        <v>2024</v>
      </c>
      <c r="F3919">
        <v>11</v>
      </c>
      <c r="G3919" t="s">
        <v>79</v>
      </c>
      <c r="H3919" t="s">
        <v>81</v>
      </c>
      <c r="I3919">
        <v>9608</v>
      </c>
      <c r="J3919" t="s">
        <v>593</v>
      </c>
      <c r="K3919" t="s">
        <v>397</v>
      </c>
    </row>
    <row r="3920" spans="1:11" x14ac:dyDescent="0.35">
      <c r="A3920" t="s">
        <v>559</v>
      </c>
      <c r="B3920" t="s">
        <v>84</v>
      </c>
      <c r="C3920" t="s">
        <v>331</v>
      </c>
      <c r="D3920" t="s">
        <v>78</v>
      </c>
      <c r="E3920">
        <v>2024</v>
      </c>
      <c r="F3920">
        <v>12</v>
      </c>
      <c r="G3920" t="s">
        <v>73</v>
      </c>
      <c r="H3920" t="s">
        <v>80</v>
      </c>
      <c r="I3920">
        <v>2420.5</v>
      </c>
      <c r="J3920" t="s">
        <v>593</v>
      </c>
      <c r="K3920" t="s">
        <v>397</v>
      </c>
    </row>
    <row r="3921" spans="1:11" x14ac:dyDescent="0.35">
      <c r="A3921" t="s">
        <v>559</v>
      </c>
      <c r="B3921" t="s">
        <v>84</v>
      </c>
      <c r="C3921" t="s">
        <v>331</v>
      </c>
      <c r="D3921" t="s">
        <v>78</v>
      </c>
      <c r="E3921">
        <v>2024</v>
      </c>
      <c r="F3921">
        <v>12</v>
      </c>
      <c r="G3921" t="s">
        <v>73</v>
      </c>
      <c r="H3921" t="s">
        <v>81</v>
      </c>
      <c r="I3921">
        <v>960.8</v>
      </c>
      <c r="J3921" t="s">
        <v>593</v>
      </c>
      <c r="K3921" t="s">
        <v>397</v>
      </c>
    </row>
    <row r="3922" spans="1:11" x14ac:dyDescent="0.35">
      <c r="A3922" t="s">
        <v>559</v>
      </c>
      <c r="B3922" t="s">
        <v>84</v>
      </c>
      <c r="C3922" t="s">
        <v>331</v>
      </c>
      <c r="D3922" t="s">
        <v>78</v>
      </c>
      <c r="E3922">
        <v>2024</v>
      </c>
      <c r="F3922">
        <v>32</v>
      </c>
      <c r="G3922" t="s">
        <v>82</v>
      </c>
      <c r="H3922" t="s">
        <v>80</v>
      </c>
      <c r="I3922">
        <v>23302.39</v>
      </c>
      <c r="J3922" t="s">
        <v>593</v>
      </c>
      <c r="K3922" t="s">
        <v>397</v>
      </c>
    </row>
    <row r="3923" spans="1:11" x14ac:dyDescent="0.35">
      <c r="A3923" t="s">
        <v>559</v>
      </c>
      <c r="B3923" t="s">
        <v>84</v>
      </c>
      <c r="C3923" t="s">
        <v>331</v>
      </c>
      <c r="D3923" t="s">
        <v>78</v>
      </c>
      <c r="E3923">
        <v>2024</v>
      </c>
      <c r="F3923">
        <v>32</v>
      </c>
      <c r="G3923" t="s">
        <v>82</v>
      </c>
      <c r="H3923" t="s">
        <v>81</v>
      </c>
      <c r="I3923">
        <v>9188.44</v>
      </c>
      <c r="J3923" t="s">
        <v>593</v>
      </c>
      <c r="K3923" t="s">
        <v>397</v>
      </c>
    </row>
    <row r="3924" spans="1:11" x14ac:dyDescent="0.35">
      <c r="A3924" t="s">
        <v>559</v>
      </c>
      <c r="B3924" t="s">
        <v>84</v>
      </c>
      <c r="C3924" t="s">
        <v>339</v>
      </c>
      <c r="D3924" t="s">
        <v>78</v>
      </c>
      <c r="E3924">
        <v>2023</v>
      </c>
      <c r="F3924">
        <v>11</v>
      </c>
      <c r="G3924" t="s">
        <v>79</v>
      </c>
      <c r="H3924" t="s">
        <v>80</v>
      </c>
      <c r="I3924">
        <v>-842</v>
      </c>
      <c r="J3924" t="s">
        <v>593</v>
      </c>
      <c r="K3924" t="s">
        <v>398</v>
      </c>
    </row>
    <row r="3925" spans="1:11" x14ac:dyDescent="0.35">
      <c r="A3925" t="s">
        <v>559</v>
      </c>
      <c r="B3925" t="s">
        <v>84</v>
      </c>
      <c r="C3925" t="s">
        <v>339</v>
      </c>
      <c r="D3925" t="s">
        <v>78</v>
      </c>
      <c r="E3925">
        <v>2023</v>
      </c>
      <c r="F3925">
        <v>11</v>
      </c>
      <c r="G3925" t="s">
        <v>79</v>
      </c>
      <c r="H3925" t="s">
        <v>81</v>
      </c>
      <c r="I3925">
        <v>-1989</v>
      </c>
      <c r="J3925" t="s">
        <v>593</v>
      </c>
      <c r="K3925" t="s">
        <v>398</v>
      </c>
    </row>
    <row r="3926" spans="1:11" x14ac:dyDescent="0.35">
      <c r="A3926" t="s">
        <v>559</v>
      </c>
      <c r="B3926" t="s">
        <v>84</v>
      </c>
      <c r="C3926" t="s">
        <v>339</v>
      </c>
      <c r="D3926" t="s">
        <v>78</v>
      </c>
      <c r="E3926">
        <v>2023</v>
      </c>
      <c r="F3926">
        <v>12</v>
      </c>
      <c r="G3926" t="s">
        <v>73</v>
      </c>
      <c r="H3926" t="s">
        <v>80</v>
      </c>
      <c r="I3926">
        <v>-84.2</v>
      </c>
      <c r="J3926" t="s">
        <v>593</v>
      </c>
      <c r="K3926" t="s">
        <v>398</v>
      </c>
    </row>
    <row r="3927" spans="1:11" x14ac:dyDescent="0.35">
      <c r="A3927" t="s">
        <v>559</v>
      </c>
      <c r="B3927" t="s">
        <v>84</v>
      </c>
      <c r="C3927" t="s">
        <v>339</v>
      </c>
      <c r="D3927" t="s">
        <v>78</v>
      </c>
      <c r="E3927">
        <v>2023</v>
      </c>
      <c r="F3927">
        <v>12</v>
      </c>
      <c r="G3927" t="s">
        <v>73</v>
      </c>
      <c r="H3927" t="s">
        <v>81</v>
      </c>
      <c r="I3927">
        <v>-266.55</v>
      </c>
      <c r="J3927" t="s">
        <v>593</v>
      </c>
      <c r="K3927" t="s">
        <v>398</v>
      </c>
    </row>
    <row r="3928" spans="1:11" x14ac:dyDescent="0.35">
      <c r="A3928" t="s">
        <v>559</v>
      </c>
      <c r="B3928" t="s">
        <v>84</v>
      </c>
      <c r="C3928" t="s">
        <v>339</v>
      </c>
      <c r="D3928" t="s">
        <v>78</v>
      </c>
      <c r="E3928">
        <v>2023</v>
      </c>
      <c r="F3928">
        <v>32</v>
      </c>
      <c r="G3928" t="s">
        <v>82</v>
      </c>
      <c r="H3928" t="s">
        <v>80</v>
      </c>
      <c r="I3928">
        <v>6585.7</v>
      </c>
      <c r="J3928" t="s">
        <v>593</v>
      </c>
      <c r="K3928" t="s">
        <v>398</v>
      </c>
    </row>
    <row r="3929" spans="1:11" x14ac:dyDescent="0.35">
      <c r="A3929" t="s">
        <v>559</v>
      </c>
      <c r="B3929" t="s">
        <v>84</v>
      </c>
      <c r="C3929" t="s">
        <v>339</v>
      </c>
      <c r="D3929" t="s">
        <v>78</v>
      </c>
      <c r="E3929">
        <v>2023</v>
      </c>
      <c r="F3929">
        <v>32</v>
      </c>
      <c r="G3929" t="s">
        <v>82</v>
      </c>
      <c r="H3929" t="s">
        <v>81</v>
      </c>
      <c r="I3929">
        <v>5473.45</v>
      </c>
      <c r="J3929" t="s">
        <v>593</v>
      </c>
      <c r="K3929" t="s">
        <v>398</v>
      </c>
    </row>
    <row r="3930" spans="1:11" x14ac:dyDescent="0.35">
      <c r="A3930" t="s">
        <v>559</v>
      </c>
      <c r="B3930" t="s">
        <v>84</v>
      </c>
      <c r="C3930" t="s">
        <v>339</v>
      </c>
      <c r="D3930" t="s">
        <v>78</v>
      </c>
      <c r="E3930">
        <v>2024</v>
      </c>
      <c r="F3930">
        <v>11</v>
      </c>
      <c r="G3930" t="s">
        <v>79</v>
      </c>
      <c r="H3930" t="s">
        <v>80</v>
      </c>
      <c r="I3930">
        <v>3982</v>
      </c>
      <c r="J3930" t="s">
        <v>593</v>
      </c>
      <c r="K3930" t="s">
        <v>398</v>
      </c>
    </row>
    <row r="3931" spans="1:11" x14ac:dyDescent="0.35">
      <c r="A3931" t="s">
        <v>559</v>
      </c>
      <c r="B3931" t="s">
        <v>84</v>
      </c>
      <c r="C3931" t="s">
        <v>339</v>
      </c>
      <c r="D3931" t="s">
        <v>78</v>
      </c>
      <c r="E3931">
        <v>2024</v>
      </c>
      <c r="F3931">
        <v>11</v>
      </c>
      <c r="G3931" t="s">
        <v>79</v>
      </c>
      <c r="H3931" t="s">
        <v>81</v>
      </c>
      <c r="I3931">
        <v>14344</v>
      </c>
      <c r="J3931" t="s">
        <v>593</v>
      </c>
      <c r="K3931" t="s">
        <v>398</v>
      </c>
    </row>
    <row r="3932" spans="1:11" x14ac:dyDescent="0.35">
      <c r="A3932" t="s">
        <v>559</v>
      </c>
      <c r="B3932" t="s">
        <v>84</v>
      </c>
      <c r="C3932" t="s">
        <v>339</v>
      </c>
      <c r="D3932" t="s">
        <v>78</v>
      </c>
      <c r="E3932">
        <v>2024</v>
      </c>
      <c r="F3932">
        <v>12</v>
      </c>
      <c r="G3932" t="s">
        <v>73</v>
      </c>
      <c r="H3932" t="s">
        <v>80</v>
      </c>
      <c r="I3932">
        <v>398.2</v>
      </c>
      <c r="J3932" t="s">
        <v>593</v>
      </c>
      <c r="K3932" t="s">
        <v>398</v>
      </c>
    </row>
    <row r="3933" spans="1:11" x14ac:dyDescent="0.35">
      <c r="A3933" t="s">
        <v>559</v>
      </c>
      <c r="B3933" t="s">
        <v>84</v>
      </c>
      <c r="C3933" t="s">
        <v>339</v>
      </c>
      <c r="D3933" t="s">
        <v>78</v>
      </c>
      <c r="E3933">
        <v>2024</v>
      </c>
      <c r="F3933">
        <v>12</v>
      </c>
      <c r="G3933" t="s">
        <v>73</v>
      </c>
      <c r="H3933" t="s">
        <v>81</v>
      </c>
      <c r="I3933">
        <v>1434.4</v>
      </c>
      <c r="J3933" t="s">
        <v>593</v>
      </c>
      <c r="K3933" t="s">
        <v>398</v>
      </c>
    </row>
    <row r="3934" spans="1:11" x14ac:dyDescent="0.35">
      <c r="A3934" t="s">
        <v>559</v>
      </c>
      <c r="B3934" t="s">
        <v>84</v>
      </c>
      <c r="C3934" t="s">
        <v>339</v>
      </c>
      <c r="D3934" t="s">
        <v>78</v>
      </c>
      <c r="E3934">
        <v>2024</v>
      </c>
      <c r="F3934">
        <v>32</v>
      </c>
      <c r="G3934" t="s">
        <v>82</v>
      </c>
      <c r="H3934" t="s">
        <v>80</v>
      </c>
      <c r="I3934">
        <v>3687.45</v>
      </c>
      <c r="J3934" t="s">
        <v>593</v>
      </c>
      <c r="K3934" t="s">
        <v>398</v>
      </c>
    </row>
    <row r="3935" spans="1:11" x14ac:dyDescent="0.35">
      <c r="A3935" t="s">
        <v>559</v>
      </c>
      <c r="B3935" t="s">
        <v>84</v>
      </c>
      <c r="C3935" t="s">
        <v>339</v>
      </c>
      <c r="D3935" t="s">
        <v>78</v>
      </c>
      <c r="E3935">
        <v>2024</v>
      </c>
      <c r="F3935">
        <v>32</v>
      </c>
      <c r="G3935" t="s">
        <v>82</v>
      </c>
      <c r="H3935" t="s">
        <v>81</v>
      </c>
      <c r="I3935">
        <v>13282.93</v>
      </c>
      <c r="J3935" t="s">
        <v>593</v>
      </c>
      <c r="K3935" t="s">
        <v>398</v>
      </c>
    </row>
    <row r="3936" spans="1:11" x14ac:dyDescent="0.35">
      <c r="A3936" t="s">
        <v>559</v>
      </c>
      <c r="B3936" t="s">
        <v>304</v>
      </c>
      <c r="C3936" t="s">
        <v>87</v>
      </c>
      <c r="D3936" t="s">
        <v>78</v>
      </c>
      <c r="E3936">
        <v>2023</v>
      </c>
      <c r="F3936">
        <v>11</v>
      </c>
      <c r="G3936" t="s">
        <v>79</v>
      </c>
      <c r="H3936" t="s">
        <v>80</v>
      </c>
      <c r="I3936">
        <v>-461545</v>
      </c>
      <c r="J3936" t="s">
        <v>594</v>
      </c>
      <c r="K3936" t="s">
        <v>387</v>
      </c>
    </row>
    <row r="3937" spans="1:11" x14ac:dyDescent="0.35">
      <c r="A3937" t="s">
        <v>559</v>
      </c>
      <c r="B3937" t="s">
        <v>304</v>
      </c>
      <c r="C3937" t="s">
        <v>87</v>
      </c>
      <c r="D3937" t="s">
        <v>78</v>
      </c>
      <c r="E3937">
        <v>2023</v>
      </c>
      <c r="F3937">
        <v>11</v>
      </c>
      <c r="G3937" t="s">
        <v>79</v>
      </c>
      <c r="H3937" t="s">
        <v>81</v>
      </c>
      <c r="I3937">
        <v>-6104</v>
      </c>
      <c r="J3937" t="s">
        <v>594</v>
      </c>
      <c r="K3937" t="s">
        <v>387</v>
      </c>
    </row>
    <row r="3938" spans="1:11" x14ac:dyDescent="0.35">
      <c r="A3938" t="s">
        <v>559</v>
      </c>
      <c r="B3938" t="s">
        <v>304</v>
      </c>
      <c r="C3938" t="s">
        <v>87</v>
      </c>
      <c r="D3938" t="s">
        <v>78</v>
      </c>
      <c r="E3938">
        <v>2023</v>
      </c>
      <c r="F3938">
        <v>12</v>
      </c>
      <c r="G3938" t="s">
        <v>73</v>
      </c>
      <c r="H3938" t="s">
        <v>80</v>
      </c>
      <c r="I3938">
        <v>-46154.5</v>
      </c>
      <c r="J3938" t="s">
        <v>594</v>
      </c>
      <c r="K3938" t="s">
        <v>387</v>
      </c>
    </row>
    <row r="3939" spans="1:11" x14ac:dyDescent="0.35">
      <c r="A3939" t="s">
        <v>559</v>
      </c>
      <c r="B3939" t="s">
        <v>304</v>
      </c>
      <c r="C3939" t="s">
        <v>87</v>
      </c>
      <c r="D3939" t="s">
        <v>78</v>
      </c>
      <c r="E3939">
        <v>2023</v>
      </c>
      <c r="F3939">
        <v>12</v>
      </c>
      <c r="G3939" t="s">
        <v>73</v>
      </c>
      <c r="H3939" t="s">
        <v>81</v>
      </c>
      <c r="I3939">
        <v>-610.4</v>
      </c>
      <c r="J3939" t="s">
        <v>594</v>
      </c>
      <c r="K3939" t="s">
        <v>387</v>
      </c>
    </row>
    <row r="3940" spans="1:11" x14ac:dyDescent="0.35">
      <c r="A3940" t="s">
        <v>559</v>
      </c>
      <c r="B3940" t="s">
        <v>304</v>
      </c>
      <c r="C3940" t="s">
        <v>87</v>
      </c>
      <c r="D3940" t="s">
        <v>78</v>
      </c>
      <c r="E3940">
        <v>2023</v>
      </c>
      <c r="F3940">
        <v>32</v>
      </c>
      <c r="G3940" t="s">
        <v>82</v>
      </c>
      <c r="H3940" t="s">
        <v>80</v>
      </c>
      <c r="I3940">
        <v>4977777</v>
      </c>
      <c r="J3940" t="s">
        <v>594</v>
      </c>
      <c r="K3940" t="s">
        <v>387</v>
      </c>
    </row>
    <row r="3941" spans="1:11" x14ac:dyDescent="0.35">
      <c r="A3941" t="s">
        <v>559</v>
      </c>
      <c r="B3941" t="s">
        <v>304</v>
      </c>
      <c r="C3941" t="s">
        <v>87</v>
      </c>
      <c r="D3941" t="s">
        <v>78</v>
      </c>
      <c r="E3941">
        <v>2023</v>
      </c>
      <c r="F3941">
        <v>32</v>
      </c>
      <c r="G3941" t="s">
        <v>82</v>
      </c>
      <c r="H3941" t="s">
        <v>81</v>
      </c>
      <c r="I3941">
        <v>93261</v>
      </c>
      <c r="J3941" t="s">
        <v>594</v>
      </c>
      <c r="K3941" t="s">
        <v>387</v>
      </c>
    </row>
    <row r="3942" spans="1:11" x14ac:dyDescent="0.35">
      <c r="A3942" t="s">
        <v>559</v>
      </c>
      <c r="B3942" t="s">
        <v>304</v>
      </c>
      <c r="C3942" t="s">
        <v>87</v>
      </c>
      <c r="D3942" t="s">
        <v>78</v>
      </c>
      <c r="E3942">
        <v>2024</v>
      </c>
      <c r="F3942">
        <v>11</v>
      </c>
      <c r="G3942" t="s">
        <v>79</v>
      </c>
      <c r="H3942" t="s">
        <v>80</v>
      </c>
      <c r="I3942">
        <v>1924801</v>
      </c>
      <c r="J3942" t="s">
        <v>594</v>
      </c>
      <c r="K3942" t="s">
        <v>387</v>
      </c>
    </row>
    <row r="3943" spans="1:11" x14ac:dyDescent="0.35">
      <c r="A3943" t="s">
        <v>559</v>
      </c>
      <c r="B3943" t="s">
        <v>304</v>
      </c>
      <c r="C3943" t="s">
        <v>87</v>
      </c>
      <c r="D3943" t="s">
        <v>78</v>
      </c>
      <c r="E3943">
        <v>2024</v>
      </c>
      <c r="F3943">
        <v>11</v>
      </c>
      <c r="G3943" t="s">
        <v>79</v>
      </c>
      <c r="H3943" t="s">
        <v>81</v>
      </c>
      <c r="I3943">
        <v>13293</v>
      </c>
      <c r="J3943" t="s">
        <v>594</v>
      </c>
      <c r="K3943" t="s">
        <v>387</v>
      </c>
    </row>
    <row r="3944" spans="1:11" x14ac:dyDescent="0.35">
      <c r="A3944" t="s">
        <v>559</v>
      </c>
      <c r="B3944" t="s">
        <v>304</v>
      </c>
      <c r="C3944" t="s">
        <v>87</v>
      </c>
      <c r="D3944" t="s">
        <v>78</v>
      </c>
      <c r="E3944">
        <v>2024</v>
      </c>
      <c r="F3944">
        <v>12</v>
      </c>
      <c r="G3944" t="s">
        <v>73</v>
      </c>
      <c r="H3944" t="s">
        <v>80</v>
      </c>
      <c r="I3944">
        <v>192480.1</v>
      </c>
      <c r="J3944" t="s">
        <v>594</v>
      </c>
      <c r="K3944" t="s">
        <v>387</v>
      </c>
    </row>
    <row r="3945" spans="1:11" x14ac:dyDescent="0.35">
      <c r="A3945" t="s">
        <v>559</v>
      </c>
      <c r="B3945" t="s">
        <v>304</v>
      </c>
      <c r="C3945" t="s">
        <v>87</v>
      </c>
      <c r="D3945" t="s">
        <v>78</v>
      </c>
      <c r="E3945">
        <v>2024</v>
      </c>
      <c r="F3945">
        <v>12</v>
      </c>
      <c r="G3945" t="s">
        <v>73</v>
      </c>
      <c r="H3945" t="s">
        <v>81</v>
      </c>
      <c r="I3945">
        <v>1329.3</v>
      </c>
      <c r="J3945" t="s">
        <v>594</v>
      </c>
      <c r="K3945" t="s">
        <v>387</v>
      </c>
    </row>
    <row r="3946" spans="1:11" x14ac:dyDescent="0.35">
      <c r="A3946" t="s">
        <v>559</v>
      </c>
      <c r="B3946" t="s">
        <v>304</v>
      </c>
      <c r="C3946" t="s">
        <v>87</v>
      </c>
      <c r="D3946" t="s">
        <v>78</v>
      </c>
      <c r="E3946">
        <v>2024</v>
      </c>
      <c r="F3946">
        <v>32</v>
      </c>
      <c r="G3946" t="s">
        <v>82</v>
      </c>
      <c r="H3946" t="s">
        <v>80</v>
      </c>
      <c r="I3946">
        <v>2977623</v>
      </c>
      <c r="J3946" t="s">
        <v>594</v>
      </c>
      <c r="K3946" t="s">
        <v>387</v>
      </c>
    </row>
    <row r="3947" spans="1:11" x14ac:dyDescent="0.35">
      <c r="A3947" t="s">
        <v>559</v>
      </c>
      <c r="B3947" t="s">
        <v>304</v>
      </c>
      <c r="C3947" t="s">
        <v>87</v>
      </c>
      <c r="D3947" t="s">
        <v>78</v>
      </c>
      <c r="E3947">
        <v>2024</v>
      </c>
      <c r="F3947">
        <v>32</v>
      </c>
      <c r="G3947" t="s">
        <v>82</v>
      </c>
      <c r="H3947" t="s">
        <v>81</v>
      </c>
      <c r="I3947">
        <v>44168</v>
      </c>
      <c r="J3947" t="s">
        <v>594</v>
      </c>
      <c r="K3947" t="s">
        <v>387</v>
      </c>
    </row>
    <row r="3948" spans="1:11" x14ac:dyDescent="0.35">
      <c r="A3948" t="s">
        <v>559</v>
      </c>
      <c r="B3948" t="s">
        <v>84</v>
      </c>
      <c r="C3948" t="s">
        <v>411</v>
      </c>
      <c r="D3948" t="s">
        <v>78</v>
      </c>
      <c r="E3948">
        <v>2023</v>
      </c>
      <c r="F3948">
        <v>11</v>
      </c>
      <c r="G3948" t="s">
        <v>79</v>
      </c>
      <c r="H3948" t="s">
        <v>80</v>
      </c>
      <c r="I3948">
        <v>-4690</v>
      </c>
      <c r="J3948" t="s">
        <v>594</v>
      </c>
      <c r="K3948" t="s">
        <v>412</v>
      </c>
    </row>
    <row r="3949" spans="1:11" x14ac:dyDescent="0.35">
      <c r="A3949" t="s">
        <v>559</v>
      </c>
      <c r="B3949" t="s">
        <v>84</v>
      </c>
      <c r="C3949" t="s">
        <v>411</v>
      </c>
      <c r="D3949" t="s">
        <v>78</v>
      </c>
      <c r="E3949">
        <v>2023</v>
      </c>
      <c r="F3949">
        <v>12</v>
      </c>
      <c r="G3949" t="s">
        <v>73</v>
      </c>
      <c r="H3949" t="s">
        <v>80</v>
      </c>
      <c r="I3949">
        <v>-469</v>
      </c>
      <c r="J3949" t="s">
        <v>594</v>
      </c>
      <c r="K3949" t="s">
        <v>412</v>
      </c>
    </row>
    <row r="3950" spans="1:11" x14ac:dyDescent="0.35">
      <c r="A3950" t="s">
        <v>559</v>
      </c>
      <c r="B3950" t="s">
        <v>84</v>
      </c>
      <c r="C3950" t="s">
        <v>411</v>
      </c>
      <c r="D3950" t="s">
        <v>78</v>
      </c>
      <c r="E3950">
        <v>2023</v>
      </c>
      <c r="F3950">
        <v>32</v>
      </c>
      <c r="G3950" t="s">
        <v>82</v>
      </c>
      <c r="H3950" t="s">
        <v>80</v>
      </c>
      <c r="I3950">
        <v>1855.47</v>
      </c>
      <c r="J3950" t="s">
        <v>594</v>
      </c>
      <c r="K3950" t="s">
        <v>412</v>
      </c>
    </row>
    <row r="3951" spans="1:11" x14ac:dyDescent="0.35">
      <c r="A3951" t="s">
        <v>559</v>
      </c>
      <c r="B3951" t="s">
        <v>84</v>
      </c>
      <c r="C3951" t="s">
        <v>411</v>
      </c>
      <c r="D3951" t="s">
        <v>78</v>
      </c>
      <c r="E3951">
        <v>2024</v>
      </c>
      <c r="F3951">
        <v>11</v>
      </c>
      <c r="G3951" t="s">
        <v>79</v>
      </c>
      <c r="H3951" t="s">
        <v>80</v>
      </c>
      <c r="I3951">
        <v>1573</v>
      </c>
      <c r="J3951" t="s">
        <v>594</v>
      </c>
      <c r="K3951" t="s">
        <v>412</v>
      </c>
    </row>
    <row r="3952" spans="1:11" x14ac:dyDescent="0.35">
      <c r="A3952" t="s">
        <v>559</v>
      </c>
      <c r="B3952" t="s">
        <v>84</v>
      </c>
      <c r="C3952" t="s">
        <v>411</v>
      </c>
      <c r="D3952" t="s">
        <v>78</v>
      </c>
      <c r="E3952">
        <v>2024</v>
      </c>
      <c r="F3952">
        <v>12</v>
      </c>
      <c r="G3952" t="s">
        <v>73</v>
      </c>
      <c r="H3952" t="s">
        <v>80</v>
      </c>
      <c r="I3952">
        <v>157.30000000000001</v>
      </c>
      <c r="J3952" t="s">
        <v>594</v>
      </c>
      <c r="K3952" t="s">
        <v>412</v>
      </c>
    </row>
    <row r="3953" spans="1:11" x14ac:dyDescent="0.35">
      <c r="A3953" t="s">
        <v>559</v>
      </c>
      <c r="B3953" t="s">
        <v>84</v>
      </c>
      <c r="C3953" t="s">
        <v>411</v>
      </c>
      <c r="D3953" t="s">
        <v>78</v>
      </c>
      <c r="E3953">
        <v>2024</v>
      </c>
      <c r="F3953">
        <v>32</v>
      </c>
      <c r="G3953" t="s">
        <v>82</v>
      </c>
      <c r="H3953" t="s">
        <v>80</v>
      </c>
      <c r="I3953">
        <v>2755.99</v>
      </c>
      <c r="J3953" t="s">
        <v>594</v>
      </c>
      <c r="K3953" t="s">
        <v>412</v>
      </c>
    </row>
    <row r="3954" spans="1:11" x14ac:dyDescent="0.35">
      <c r="A3954" t="s">
        <v>559</v>
      </c>
      <c r="B3954" t="s">
        <v>84</v>
      </c>
      <c r="C3954" t="s">
        <v>351</v>
      </c>
      <c r="D3954" t="s">
        <v>78</v>
      </c>
      <c r="E3954">
        <v>2023</v>
      </c>
      <c r="F3954">
        <v>32</v>
      </c>
      <c r="G3954" t="s">
        <v>82</v>
      </c>
      <c r="H3954" t="s">
        <v>80</v>
      </c>
      <c r="I3954">
        <v>1826.03</v>
      </c>
      <c r="J3954" t="s">
        <v>594</v>
      </c>
      <c r="K3954" t="s">
        <v>403</v>
      </c>
    </row>
    <row r="3955" spans="1:11" x14ac:dyDescent="0.35">
      <c r="A3955" t="s">
        <v>559</v>
      </c>
      <c r="B3955" t="s">
        <v>84</v>
      </c>
      <c r="C3955" t="s">
        <v>384</v>
      </c>
      <c r="D3955" t="s">
        <v>78</v>
      </c>
      <c r="E3955">
        <v>2023</v>
      </c>
      <c r="F3955">
        <v>11</v>
      </c>
      <c r="G3955" t="s">
        <v>79</v>
      </c>
      <c r="H3955" t="s">
        <v>80</v>
      </c>
      <c r="I3955">
        <v>-45748</v>
      </c>
      <c r="J3955" t="s">
        <v>594</v>
      </c>
      <c r="K3955" t="s">
        <v>404</v>
      </c>
    </row>
    <row r="3956" spans="1:11" x14ac:dyDescent="0.35">
      <c r="A3956" t="s">
        <v>559</v>
      </c>
      <c r="B3956" t="s">
        <v>84</v>
      </c>
      <c r="C3956" t="s">
        <v>384</v>
      </c>
      <c r="D3956" t="s">
        <v>78</v>
      </c>
      <c r="E3956">
        <v>2023</v>
      </c>
      <c r="F3956">
        <v>11</v>
      </c>
      <c r="G3956" t="s">
        <v>79</v>
      </c>
      <c r="H3956" t="s">
        <v>80</v>
      </c>
      <c r="I3956">
        <v>-32576</v>
      </c>
      <c r="J3956" t="s">
        <v>594</v>
      </c>
      <c r="K3956" t="s">
        <v>413</v>
      </c>
    </row>
    <row r="3957" spans="1:11" x14ac:dyDescent="0.35">
      <c r="A3957" t="s">
        <v>559</v>
      </c>
      <c r="B3957" t="s">
        <v>84</v>
      </c>
      <c r="C3957" t="s">
        <v>384</v>
      </c>
      <c r="D3957" t="s">
        <v>78</v>
      </c>
      <c r="E3957">
        <v>2023</v>
      </c>
      <c r="F3957">
        <v>12</v>
      </c>
      <c r="G3957" t="s">
        <v>73</v>
      </c>
      <c r="H3957" t="s">
        <v>80</v>
      </c>
      <c r="I3957">
        <v>-5460.48</v>
      </c>
      <c r="J3957" t="s">
        <v>594</v>
      </c>
      <c r="K3957" t="s">
        <v>404</v>
      </c>
    </row>
    <row r="3958" spans="1:11" x14ac:dyDescent="0.35">
      <c r="A3958" t="s">
        <v>559</v>
      </c>
      <c r="B3958" t="s">
        <v>84</v>
      </c>
      <c r="C3958" t="s">
        <v>384</v>
      </c>
      <c r="D3958" t="s">
        <v>78</v>
      </c>
      <c r="E3958">
        <v>2023</v>
      </c>
      <c r="F3958">
        <v>12</v>
      </c>
      <c r="G3958" t="s">
        <v>73</v>
      </c>
      <c r="H3958" t="s">
        <v>80</v>
      </c>
      <c r="I3958">
        <v>-863.98</v>
      </c>
      <c r="J3958" t="s">
        <v>594</v>
      </c>
      <c r="K3958" t="s">
        <v>413</v>
      </c>
    </row>
    <row r="3959" spans="1:11" x14ac:dyDescent="0.35">
      <c r="A3959" t="s">
        <v>559</v>
      </c>
      <c r="B3959" t="s">
        <v>84</v>
      </c>
      <c r="C3959" t="s">
        <v>384</v>
      </c>
      <c r="D3959" t="s">
        <v>78</v>
      </c>
      <c r="E3959">
        <v>2023</v>
      </c>
      <c r="F3959">
        <v>32</v>
      </c>
      <c r="G3959" t="s">
        <v>82</v>
      </c>
      <c r="H3959" t="s">
        <v>80</v>
      </c>
      <c r="I3959">
        <v>444368.29</v>
      </c>
      <c r="J3959" t="s">
        <v>594</v>
      </c>
      <c r="K3959" t="s">
        <v>404</v>
      </c>
    </row>
    <row r="3960" spans="1:11" x14ac:dyDescent="0.35">
      <c r="A3960" t="s">
        <v>559</v>
      </c>
      <c r="B3960" t="s">
        <v>84</v>
      </c>
      <c r="C3960" t="s">
        <v>384</v>
      </c>
      <c r="D3960" t="s">
        <v>78</v>
      </c>
      <c r="E3960">
        <v>2023</v>
      </c>
      <c r="F3960">
        <v>32</v>
      </c>
      <c r="G3960" t="s">
        <v>82</v>
      </c>
      <c r="H3960" t="s">
        <v>80</v>
      </c>
      <c r="I3960">
        <v>724921.59</v>
      </c>
      <c r="J3960" t="s">
        <v>594</v>
      </c>
      <c r="K3960" t="s">
        <v>413</v>
      </c>
    </row>
    <row r="3961" spans="1:11" x14ac:dyDescent="0.35">
      <c r="A3961" t="s">
        <v>559</v>
      </c>
      <c r="B3961" t="s">
        <v>84</v>
      </c>
      <c r="C3961" t="s">
        <v>384</v>
      </c>
      <c r="D3961" t="s">
        <v>78</v>
      </c>
      <c r="E3961">
        <v>2024</v>
      </c>
      <c r="F3961">
        <v>11</v>
      </c>
      <c r="G3961" t="s">
        <v>79</v>
      </c>
      <c r="H3961" t="s">
        <v>80</v>
      </c>
      <c r="I3961">
        <v>135218</v>
      </c>
      <c r="J3961" t="s">
        <v>594</v>
      </c>
      <c r="K3961" t="s">
        <v>404</v>
      </c>
    </row>
    <row r="3962" spans="1:11" x14ac:dyDescent="0.35">
      <c r="A3962" t="s">
        <v>559</v>
      </c>
      <c r="B3962" t="s">
        <v>84</v>
      </c>
      <c r="C3962" t="s">
        <v>384</v>
      </c>
      <c r="D3962" t="s">
        <v>78</v>
      </c>
      <c r="E3962">
        <v>2024</v>
      </c>
      <c r="F3962">
        <v>11</v>
      </c>
      <c r="G3962" t="s">
        <v>79</v>
      </c>
      <c r="H3962" t="s">
        <v>80</v>
      </c>
      <c r="I3962">
        <v>287243</v>
      </c>
      <c r="J3962" t="s">
        <v>594</v>
      </c>
      <c r="K3962" t="s">
        <v>413</v>
      </c>
    </row>
    <row r="3963" spans="1:11" x14ac:dyDescent="0.35">
      <c r="A3963" t="s">
        <v>559</v>
      </c>
      <c r="B3963" t="s">
        <v>84</v>
      </c>
      <c r="C3963" t="s">
        <v>384</v>
      </c>
      <c r="D3963" t="s">
        <v>78</v>
      </c>
      <c r="E3963">
        <v>2024</v>
      </c>
      <c r="F3963">
        <v>12</v>
      </c>
      <c r="G3963" t="s">
        <v>73</v>
      </c>
      <c r="H3963" t="s">
        <v>80</v>
      </c>
      <c r="I3963">
        <v>16289.8</v>
      </c>
      <c r="J3963" t="s">
        <v>594</v>
      </c>
      <c r="K3963" t="s">
        <v>404</v>
      </c>
    </row>
    <row r="3964" spans="1:11" x14ac:dyDescent="0.35">
      <c r="A3964" t="s">
        <v>559</v>
      </c>
      <c r="B3964" t="s">
        <v>84</v>
      </c>
      <c r="C3964" t="s">
        <v>384</v>
      </c>
      <c r="D3964" t="s">
        <v>78</v>
      </c>
      <c r="E3964">
        <v>2024</v>
      </c>
      <c r="F3964">
        <v>12</v>
      </c>
      <c r="G3964" t="s">
        <v>73</v>
      </c>
      <c r="H3964" t="s">
        <v>80</v>
      </c>
      <c r="I3964">
        <v>40685.040000000001</v>
      </c>
      <c r="J3964" t="s">
        <v>594</v>
      </c>
      <c r="K3964" t="s">
        <v>413</v>
      </c>
    </row>
    <row r="3965" spans="1:11" x14ac:dyDescent="0.35">
      <c r="A3965" t="s">
        <v>559</v>
      </c>
      <c r="B3965" t="s">
        <v>84</v>
      </c>
      <c r="C3965" t="s">
        <v>384</v>
      </c>
      <c r="D3965" t="s">
        <v>78</v>
      </c>
      <c r="E3965">
        <v>2024</v>
      </c>
      <c r="F3965">
        <v>32</v>
      </c>
      <c r="G3965" t="s">
        <v>82</v>
      </c>
      <c r="H3965" t="s">
        <v>80</v>
      </c>
      <c r="I3965">
        <v>274755.45</v>
      </c>
      <c r="J3965" t="s">
        <v>594</v>
      </c>
      <c r="K3965" t="s">
        <v>404</v>
      </c>
    </row>
    <row r="3966" spans="1:11" x14ac:dyDescent="0.35">
      <c r="A3966" t="s">
        <v>559</v>
      </c>
      <c r="B3966" t="s">
        <v>84</v>
      </c>
      <c r="C3966" t="s">
        <v>384</v>
      </c>
      <c r="D3966" t="s">
        <v>78</v>
      </c>
      <c r="E3966">
        <v>2024</v>
      </c>
      <c r="F3966">
        <v>32</v>
      </c>
      <c r="G3966" t="s">
        <v>82</v>
      </c>
      <c r="H3966" t="s">
        <v>80</v>
      </c>
      <c r="I3966">
        <v>455196.87</v>
      </c>
      <c r="J3966" t="s">
        <v>594</v>
      </c>
      <c r="K3966" t="s">
        <v>413</v>
      </c>
    </row>
    <row r="3967" spans="1:11" x14ac:dyDescent="0.35">
      <c r="A3967" t="s">
        <v>559</v>
      </c>
      <c r="B3967" t="s">
        <v>84</v>
      </c>
      <c r="C3967" t="s">
        <v>419</v>
      </c>
      <c r="D3967" t="s">
        <v>78</v>
      </c>
      <c r="E3967">
        <v>2023</v>
      </c>
      <c r="F3967">
        <v>11</v>
      </c>
      <c r="G3967" t="s">
        <v>79</v>
      </c>
      <c r="H3967" t="s">
        <v>80</v>
      </c>
      <c r="I3967">
        <v>-8768</v>
      </c>
      <c r="J3967" t="s">
        <v>594</v>
      </c>
      <c r="K3967" t="s">
        <v>415</v>
      </c>
    </row>
    <row r="3968" spans="1:11" x14ac:dyDescent="0.35">
      <c r="A3968" t="s">
        <v>559</v>
      </c>
      <c r="B3968" t="s">
        <v>84</v>
      </c>
      <c r="C3968" t="s">
        <v>419</v>
      </c>
      <c r="D3968" t="s">
        <v>78</v>
      </c>
      <c r="E3968">
        <v>2023</v>
      </c>
      <c r="F3968">
        <v>11</v>
      </c>
      <c r="G3968" t="s">
        <v>79</v>
      </c>
      <c r="H3968" t="s">
        <v>81</v>
      </c>
      <c r="I3968">
        <v>-3289</v>
      </c>
      <c r="J3968" t="s">
        <v>594</v>
      </c>
      <c r="K3968" t="s">
        <v>415</v>
      </c>
    </row>
    <row r="3969" spans="1:11" x14ac:dyDescent="0.35">
      <c r="A3969" t="s">
        <v>559</v>
      </c>
      <c r="B3969" t="s">
        <v>84</v>
      </c>
      <c r="C3969" t="s">
        <v>419</v>
      </c>
      <c r="D3969" t="s">
        <v>78</v>
      </c>
      <c r="E3969">
        <v>2023</v>
      </c>
      <c r="F3969">
        <v>12</v>
      </c>
      <c r="G3969" t="s">
        <v>73</v>
      </c>
      <c r="H3969" t="s">
        <v>80</v>
      </c>
      <c r="I3969">
        <v>-876.8</v>
      </c>
      <c r="J3969" t="s">
        <v>594</v>
      </c>
      <c r="K3969" t="s">
        <v>415</v>
      </c>
    </row>
    <row r="3970" spans="1:11" x14ac:dyDescent="0.35">
      <c r="A3970" t="s">
        <v>559</v>
      </c>
      <c r="B3970" t="s">
        <v>84</v>
      </c>
      <c r="C3970" t="s">
        <v>419</v>
      </c>
      <c r="D3970" t="s">
        <v>78</v>
      </c>
      <c r="E3970">
        <v>2023</v>
      </c>
      <c r="F3970">
        <v>12</v>
      </c>
      <c r="G3970" t="s">
        <v>73</v>
      </c>
      <c r="H3970" t="s">
        <v>81</v>
      </c>
      <c r="I3970">
        <v>-328.9</v>
      </c>
      <c r="J3970" t="s">
        <v>594</v>
      </c>
      <c r="K3970" t="s">
        <v>415</v>
      </c>
    </row>
    <row r="3971" spans="1:11" x14ac:dyDescent="0.35">
      <c r="A3971" t="s">
        <v>559</v>
      </c>
      <c r="B3971" t="s">
        <v>84</v>
      </c>
      <c r="C3971" t="s">
        <v>327</v>
      </c>
      <c r="D3971" t="s">
        <v>78</v>
      </c>
      <c r="E3971">
        <v>2022</v>
      </c>
      <c r="F3971">
        <v>12</v>
      </c>
      <c r="G3971" t="s">
        <v>73</v>
      </c>
      <c r="H3971" t="s">
        <v>80</v>
      </c>
      <c r="I3971">
        <v>-0.04</v>
      </c>
      <c r="J3971" t="s">
        <v>594</v>
      </c>
      <c r="K3971" t="s">
        <v>389</v>
      </c>
    </row>
    <row r="3972" spans="1:11" x14ac:dyDescent="0.35">
      <c r="A3972" t="s">
        <v>559</v>
      </c>
      <c r="B3972" t="s">
        <v>84</v>
      </c>
      <c r="C3972" t="s">
        <v>327</v>
      </c>
      <c r="D3972" t="s">
        <v>78</v>
      </c>
      <c r="E3972">
        <v>2023</v>
      </c>
      <c r="F3972">
        <v>32</v>
      </c>
      <c r="G3972" t="s">
        <v>82</v>
      </c>
      <c r="H3972" t="s">
        <v>80</v>
      </c>
      <c r="I3972">
        <v>9642.67</v>
      </c>
      <c r="J3972" t="s">
        <v>594</v>
      </c>
      <c r="K3972" t="s">
        <v>389</v>
      </c>
    </row>
    <row r="3973" spans="1:11" x14ac:dyDescent="0.35">
      <c r="A3973" t="s">
        <v>559</v>
      </c>
      <c r="B3973" t="s">
        <v>84</v>
      </c>
      <c r="C3973" t="s">
        <v>327</v>
      </c>
      <c r="D3973" t="s">
        <v>78</v>
      </c>
      <c r="E3973">
        <v>2023</v>
      </c>
      <c r="F3973">
        <v>32</v>
      </c>
      <c r="G3973" t="s">
        <v>82</v>
      </c>
      <c r="H3973" t="s">
        <v>81</v>
      </c>
      <c r="I3973">
        <v>2582.13</v>
      </c>
      <c r="J3973" t="s">
        <v>594</v>
      </c>
      <c r="K3973" t="s">
        <v>389</v>
      </c>
    </row>
    <row r="3974" spans="1:11" x14ac:dyDescent="0.35">
      <c r="A3974" t="s">
        <v>559</v>
      </c>
      <c r="B3974" t="s">
        <v>84</v>
      </c>
      <c r="C3974" t="s">
        <v>327</v>
      </c>
      <c r="D3974" t="s">
        <v>78</v>
      </c>
      <c r="E3974">
        <v>2024</v>
      </c>
      <c r="F3974">
        <v>11</v>
      </c>
      <c r="G3974" t="s">
        <v>79</v>
      </c>
      <c r="H3974" t="s">
        <v>80</v>
      </c>
      <c r="I3974">
        <v>766</v>
      </c>
      <c r="J3974" t="s">
        <v>594</v>
      </c>
      <c r="K3974" t="s">
        <v>389</v>
      </c>
    </row>
    <row r="3975" spans="1:11" x14ac:dyDescent="0.35">
      <c r="A3975" t="s">
        <v>559</v>
      </c>
      <c r="B3975" t="s">
        <v>84</v>
      </c>
      <c r="C3975" t="s">
        <v>327</v>
      </c>
      <c r="D3975" t="s">
        <v>78</v>
      </c>
      <c r="E3975">
        <v>2024</v>
      </c>
      <c r="F3975">
        <v>12</v>
      </c>
      <c r="G3975" t="s">
        <v>73</v>
      </c>
      <c r="H3975" t="s">
        <v>80</v>
      </c>
      <c r="I3975">
        <v>61.28</v>
      </c>
      <c r="J3975" t="s">
        <v>594</v>
      </c>
      <c r="K3975" t="s">
        <v>389</v>
      </c>
    </row>
    <row r="3976" spans="1:11" x14ac:dyDescent="0.35">
      <c r="A3976" t="s">
        <v>559</v>
      </c>
      <c r="B3976" t="s">
        <v>84</v>
      </c>
      <c r="C3976" t="s">
        <v>327</v>
      </c>
      <c r="D3976" t="s">
        <v>78</v>
      </c>
      <c r="E3976">
        <v>2024</v>
      </c>
      <c r="F3976">
        <v>32</v>
      </c>
      <c r="G3976" t="s">
        <v>82</v>
      </c>
      <c r="H3976" t="s">
        <v>80</v>
      </c>
      <c r="I3976">
        <v>726.12</v>
      </c>
      <c r="J3976" t="s">
        <v>594</v>
      </c>
      <c r="K3976" t="s">
        <v>389</v>
      </c>
    </row>
    <row r="3977" spans="1:11" x14ac:dyDescent="0.35">
      <c r="A3977" t="s">
        <v>559</v>
      </c>
      <c r="B3977" t="s">
        <v>84</v>
      </c>
      <c r="C3977" t="s">
        <v>329</v>
      </c>
      <c r="D3977" t="s">
        <v>78</v>
      </c>
      <c r="E3977">
        <v>2023</v>
      </c>
      <c r="F3977">
        <v>11</v>
      </c>
      <c r="G3977" t="s">
        <v>79</v>
      </c>
      <c r="H3977" t="s">
        <v>80</v>
      </c>
      <c r="I3977">
        <v>-2100</v>
      </c>
      <c r="J3977" t="s">
        <v>594</v>
      </c>
      <c r="K3977" t="s">
        <v>390</v>
      </c>
    </row>
    <row r="3978" spans="1:11" x14ac:dyDescent="0.35">
      <c r="A3978" t="s">
        <v>559</v>
      </c>
      <c r="B3978" t="s">
        <v>84</v>
      </c>
      <c r="C3978" t="s">
        <v>329</v>
      </c>
      <c r="D3978" t="s">
        <v>78</v>
      </c>
      <c r="E3978">
        <v>2023</v>
      </c>
      <c r="F3978">
        <v>11</v>
      </c>
      <c r="G3978" t="s">
        <v>79</v>
      </c>
      <c r="H3978" t="s">
        <v>81</v>
      </c>
      <c r="I3978">
        <v>-2490</v>
      </c>
      <c r="J3978" t="s">
        <v>594</v>
      </c>
      <c r="K3978" t="s">
        <v>390</v>
      </c>
    </row>
    <row r="3979" spans="1:11" x14ac:dyDescent="0.35">
      <c r="A3979" t="s">
        <v>559</v>
      </c>
      <c r="B3979" t="s">
        <v>84</v>
      </c>
      <c r="C3979" t="s">
        <v>329</v>
      </c>
      <c r="D3979" t="s">
        <v>78</v>
      </c>
      <c r="E3979">
        <v>2023</v>
      </c>
      <c r="F3979">
        <v>12</v>
      </c>
      <c r="G3979" t="s">
        <v>73</v>
      </c>
      <c r="H3979" t="s">
        <v>80</v>
      </c>
      <c r="I3979">
        <v>-213.2</v>
      </c>
      <c r="J3979" t="s">
        <v>594</v>
      </c>
      <c r="K3979" t="s">
        <v>390</v>
      </c>
    </row>
    <row r="3980" spans="1:11" x14ac:dyDescent="0.35">
      <c r="A3980" t="s">
        <v>559</v>
      </c>
      <c r="B3980" t="s">
        <v>84</v>
      </c>
      <c r="C3980" t="s">
        <v>329</v>
      </c>
      <c r="D3980" t="s">
        <v>78</v>
      </c>
      <c r="E3980">
        <v>2023</v>
      </c>
      <c r="F3980">
        <v>12</v>
      </c>
      <c r="G3980" t="s">
        <v>73</v>
      </c>
      <c r="H3980" t="s">
        <v>81</v>
      </c>
      <c r="I3980">
        <v>-249</v>
      </c>
      <c r="J3980" t="s">
        <v>594</v>
      </c>
      <c r="K3980" t="s">
        <v>390</v>
      </c>
    </row>
    <row r="3981" spans="1:11" x14ac:dyDescent="0.35">
      <c r="A3981" t="s">
        <v>559</v>
      </c>
      <c r="B3981" t="s">
        <v>84</v>
      </c>
      <c r="C3981" t="s">
        <v>329</v>
      </c>
      <c r="D3981" t="s">
        <v>78</v>
      </c>
      <c r="E3981">
        <v>2023</v>
      </c>
      <c r="F3981">
        <v>32</v>
      </c>
      <c r="G3981" t="s">
        <v>82</v>
      </c>
      <c r="H3981" t="s">
        <v>80</v>
      </c>
      <c r="I3981">
        <v>21175.599999999999</v>
      </c>
      <c r="J3981" t="s">
        <v>594</v>
      </c>
      <c r="K3981" t="s">
        <v>390</v>
      </c>
    </row>
    <row r="3982" spans="1:11" x14ac:dyDescent="0.35">
      <c r="A3982" t="s">
        <v>559</v>
      </c>
      <c r="B3982" t="s">
        <v>84</v>
      </c>
      <c r="C3982" t="s">
        <v>329</v>
      </c>
      <c r="D3982" t="s">
        <v>78</v>
      </c>
      <c r="E3982">
        <v>2023</v>
      </c>
      <c r="F3982">
        <v>32</v>
      </c>
      <c r="G3982" t="s">
        <v>82</v>
      </c>
      <c r="H3982" t="s">
        <v>81</v>
      </c>
      <c r="I3982">
        <v>9927.9699999999993</v>
      </c>
      <c r="J3982" t="s">
        <v>594</v>
      </c>
      <c r="K3982" t="s">
        <v>390</v>
      </c>
    </row>
    <row r="3983" spans="1:11" x14ac:dyDescent="0.35">
      <c r="A3983" t="s">
        <v>559</v>
      </c>
      <c r="B3983" t="s">
        <v>84</v>
      </c>
      <c r="C3983" t="s">
        <v>329</v>
      </c>
      <c r="D3983" t="s">
        <v>78</v>
      </c>
      <c r="E3983">
        <v>2024</v>
      </c>
      <c r="F3983">
        <v>11</v>
      </c>
      <c r="G3983" t="s">
        <v>79</v>
      </c>
      <c r="H3983" t="s">
        <v>80</v>
      </c>
      <c r="I3983">
        <v>6188</v>
      </c>
      <c r="J3983" t="s">
        <v>594</v>
      </c>
      <c r="K3983" t="s">
        <v>390</v>
      </c>
    </row>
    <row r="3984" spans="1:11" x14ac:dyDescent="0.35">
      <c r="A3984" t="s">
        <v>559</v>
      </c>
      <c r="B3984" t="s">
        <v>84</v>
      </c>
      <c r="C3984" t="s">
        <v>329</v>
      </c>
      <c r="D3984" t="s">
        <v>78</v>
      </c>
      <c r="E3984">
        <v>2024</v>
      </c>
      <c r="F3984">
        <v>11</v>
      </c>
      <c r="G3984" t="s">
        <v>79</v>
      </c>
      <c r="H3984" t="s">
        <v>81</v>
      </c>
      <c r="I3984">
        <v>3992</v>
      </c>
      <c r="J3984" t="s">
        <v>594</v>
      </c>
      <c r="K3984" t="s">
        <v>390</v>
      </c>
    </row>
    <row r="3985" spans="1:11" x14ac:dyDescent="0.35">
      <c r="A3985" t="s">
        <v>559</v>
      </c>
      <c r="B3985" t="s">
        <v>84</v>
      </c>
      <c r="C3985" t="s">
        <v>329</v>
      </c>
      <c r="D3985" t="s">
        <v>78</v>
      </c>
      <c r="E3985">
        <v>2024</v>
      </c>
      <c r="F3985">
        <v>12</v>
      </c>
      <c r="G3985" t="s">
        <v>73</v>
      </c>
      <c r="H3985" t="s">
        <v>80</v>
      </c>
      <c r="I3985">
        <v>618.79999999999995</v>
      </c>
      <c r="J3985" t="s">
        <v>594</v>
      </c>
      <c r="K3985" t="s">
        <v>390</v>
      </c>
    </row>
    <row r="3986" spans="1:11" x14ac:dyDescent="0.35">
      <c r="A3986" t="s">
        <v>559</v>
      </c>
      <c r="B3986" t="s">
        <v>84</v>
      </c>
      <c r="C3986" t="s">
        <v>329</v>
      </c>
      <c r="D3986" t="s">
        <v>78</v>
      </c>
      <c r="E3986">
        <v>2024</v>
      </c>
      <c r="F3986">
        <v>12</v>
      </c>
      <c r="G3986" t="s">
        <v>73</v>
      </c>
      <c r="H3986" t="s">
        <v>81</v>
      </c>
      <c r="I3986">
        <v>399.2</v>
      </c>
      <c r="J3986" t="s">
        <v>594</v>
      </c>
      <c r="K3986" t="s">
        <v>390</v>
      </c>
    </row>
    <row r="3987" spans="1:11" x14ac:dyDescent="0.35">
      <c r="A3987" t="s">
        <v>559</v>
      </c>
      <c r="B3987" t="s">
        <v>84</v>
      </c>
      <c r="C3987" t="s">
        <v>329</v>
      </c>
      <c r="D3987" t="s">
        <v>78</v>
      </c>
      <c r="E3987">
        <v>2024</v>
      </c>
      <c r="F3987">
        <v>32</v>
      </c>
      <c r="G3987" t="s">
        <v>82</v>
      </c>
      <c r="H3987" t="s">
        <v>80</v>
      </c>
      <c r="I3987">
        <v>11614.58</v>
      </c>
      <c r="J3987" t="s">
        <v>594</v>
      </c>
      <c r="K3987" t="s">
        <v>390</v>
      </c>
    </row>
    <row r="3988" spans="1:11" x14ac:dyDescent="0.35">
      <c r="A3988" t="s">
        <v>559</v>
      </c>
      <c r="B3988" t="s">
        <v>84</v>
      </c>
      <c r="C3988" t="s">
        <v>329</v>
      </c>
      <c r="D3988" t="s">
        <v>78</v>
      </c>
      <c r="E3988">
        <v>2024</v>
      </c>
      <c r="F3988">
        <v>32</v>
      </c>
      <c r="G3988" t="s">
        <v>82</v>
      </c>
      <c r="H3988" t="s">
        <v>81</v>
      </c>
      <c r="I3988">
        <v>7867.09</v>
      </c>
      <c r="J3988" t="s">
        <v>594</v>
      </c>
      <c r="K3988" t="s">
        <v>390</v>
      </c>
    </row>
    <row r="3989" spans="1:11" x14ac:dyDescent="0.35">
      <c r="A3989" t="s">
        <v>559</v>
      </c>
      <c r="B3989" t="s">
        <v>84</v>
      </c>
      <c r="C3989" t="s">
        <v>334</v>
      </c>
      <c r="D3989" t="s">
        <v>78</v>
      </c>
      <c r="E3989">
        <v>2023</v>
      </c>
      <c r="F3989">
        <v>32</v>
      </c>
      <c r="G3989" t="s">
        <v>82</v>
      </c>
      <c r="H3989" t="s">
        <v>80</v>
      </c>
      <c r="I3989">
        <v>2951.57</v>
      </c>
      <c r="J3989" t="s">
        <v>594</v>
      </c>
      <c r="K3989" t="s">
        <v>391</v>
      </c>
    </row>
    <row r="3990" spans="1:11" x14ac:dyDescent="0.35">
      <c r="A3990" t="s">
        <v>559</v>
      </c>
      <c r="B3990" t="s">
        <v>84</v>
      </c>
      <c r="C3990" t="s">
        <v>330</v>
      </c>
      <c r="D3990" t="s">
        <v>78</v>
      </c>
      <c r="E3990">
        <v>2022</v>
      </c>
      <c r="F3990">
        <v>12</v>
      </c>
      <c r="G3990" t="s">
        <v>73</v>
      </c>
      <c r="H3990" t="s">
        <v>80</v>
      </c>
      <c r="I3990">
        <v>-1.4</v>
      </c>
      <c r="J3990" t="s">
        <v>594</v>
      </c>
      <c r="K3990" t="s">
        <v>392</v>
      </c>
    </row>
    <row r="3991" spans="1:11" x14ac:dyDescent="0.35">
      <c r="A3991" t="s">
        <v>559</v>
      </c>
      <c r="B3991" t="s">
        <v>84</v>
      </c>
      <c r="C3991" t="s">
        <v>330</v>
      </c>
      <c r="D3991" t="s">
        <v>78</v>
      </c>
      <c r="E3991">
        <v>2023</v>
      </c>
      <c r="F3991">
        <v>11</v>
      </c>
      <c r="G3991" t="s">
        <v>79</v>
      </c>
      <c r="H3991" t="s">
        <v>80</v>
      </c>
      <c r="I3991">
        <v>-12711</v>
      </c>
      <c r="J3991" t="s">
        <v>594</v>
      </c>
      <c r="K3991" t="s">
        <v>392</v>
      </c>
    </row>
    <row r="3992" spans="1:11" x14ac:dyDescent="0.35">
      <c r="A3992" t="s">
        <v>559</v>
      </c>
      <c r="B3992" t="s">
        <v>84</v>
      </c>
      <c r="C3992" t="s">
        <v>330</v>
      </c>
      <c r="D3992" t="s">
        <v>78</v>
      </c>
      <c r="E3992">
        <v>2023</v>
      </c>
      <c r="F3992">
        <v>11</v>
      </c>
      <c r="G3992" t="s">
        <v>79</v>
      </c>
      <c r="H3992" t="s">
        <v>81</v>
      </c>
      <c r="I3992">
        <v>-6174</v>
      </c>
      <c r="J3992" t="s">
        <v>594</v>
      </c>
      <c r="K3992" t="s">
        <v>392</v>
      </c>
    </row>
    <row r="3993" spans="1:11" x14ac:dyDescent="0.35">
      <c r="A3993" t="s">
        <v>559</v>
      </c>
      <c r="B3993" t="s">
        <v>84</v>
      </c>
      <c r="C3993" t="s">
        <v>330</v>
      </c>
      <c r="D3993" t="s">
        <v>78</v>
      </c>
      <c r="E3993">
        <v>2023</v>
      </c>
      <c r="F3993">
        <v>12</v>
      </c>
      <c r="G3993" t="s">
        <v>73</v>
      </c>
      <c r="H3993" t="s">
        <v>80</v>
      </c>
      <c r="I3993">
        <v>-1271.24</v>
      </c>
      <c r="J3993" t="s">
        <v>594</v>
      </c>
      <c r="K3993" t="s">
        <v>392</v>
      </c>
    </row>
    <row r="3994" spans="1:11" x14ac:dyDescent="0.35">
      <c r="A3994" t="s">
        <v>559</v>
      </c>
      <c r="B3994" t="s">
        <v>84</v>
      </c>
      <c r="C3994" t="s">
        <v>330</v>
      </c>
      <c r="D3994" t="s">
        <v>78</v>
      </c>
      <c r="E3994">
        <v>2023</v>
      </c>
      <c r="F3994">
        <v>12</v>
      </c>
      <c r="G3994" t="s">
        <v>73</v>
      </c>
      <c r="H3994" t="s">
        <v>81</v>
      </c>
      <c r="I3994">
        <v>-653.26</v>
      </c>
      <c r="J3994" t="s">
        <v>594</v>
      </c>
      <c r="K3994" t="s">
        <v>392</v>
      </c>
    </row>
    <row r="3995" spans="1:11" x14ac:dyDescent="0.35">
      <c r="A3995" t="s">
        <v>559</v>
      </c>
      <c r="B3995" t="s">
        <v>84</v>
      </c>
      <c r="C3995" t="s">
        <v>330</v>
      </c>
      <c r="D3995" t="s">
        <v>78</v>
      </c>
      <c r="E3995">
        <v>2023</v>
      </c>
      <c r="F3995">
        <v>32</v>
      </c>
      <c r="G3995" t="s">
        <v>82</v>
      </c>
      <c r="H3995" t="s">
        <v>80</v>
      </c>
      <c r="I3995">
        <v>104495.86</v>
      </c>
      <c r="J3995" t="s">
        <v>594</v>
      </c>
      <c r="K3995" t="s">
        <v>392</v>
      </c>
    </row>
    <row r="3996" spans="1:11" x14ac:dyDescent="0.35">
      <c r="A3996" t="s">
        <v>559</v>
      </c>
      <c r="B3996" t="s">
        <v>84</v>
      </c>
      <c r="C3996" t="s">
        <v>330</v>
      </c>
      <c r="D3996" t="s">
        <v>78</v>
      </c>
      <c r="E3996">
        <v>2023</v>
      </c>
      <c r="F3996">
        <v>32</v>
      </c>
      <c r="G3996" t="s">
        <v>82</v>
      </c>
      <c r="H3996" t="s">
        <v>81</v>
      </c>
      <c r="I3996">
        <v>53404.800000000003</v>
      </c>
      <c r="J3996" t="s">
        <v>594</v>
      </c>
      <c r="K3996" t="s">
        <v>392</v>
      </c>
    </row>
    <row r="3997" spans="1:11" x14ac:dyDescent="0.35">
      <c r="A3997" t="s">
        <v>559</v>
      </c>
      <c r="B3997" t="s">
        <v>84</v>
      </c>
      <c r="C3997" t="s">
        <v>330</v>
      </c>
      <c r="D3997" t="s">
        <v>78</v>
      </c>
      <c r="E3997">
        <v>2024</v>
      </c>
      <c r="F3997">
        <v>11</v>
      </c>
      <c r="G3997" t="s">
        <v>79</v>
      </c>
      <c r="H3997" t="s">
        <v>80</v>
      </c>
      <c r="I3997">
        <v>21729</v>
      </c>
      <c r="J3997" t="s">
        <v>594</v>
      </c>
      <c r="K3997" t="s">
        <v>392</v>
      </c>
    </row>
    <row r="3998" spans="1:11" x14ac:dyDescent="0.35">
      <c r="A3998" t="s">
        <v>559</v>
      </c>
      <c r="B3998" t="s">
        <v>84</v>
      </c>
      <c r="C3998" t="s">
        <v>330</v>
      </c>
      <c r="D3998" t="s">
        <v>78</v>
      </c>
      <c r="E3998">
        <v>2024</v>
      </c>
      <c r="F3998">
        <v>11</v>
      </c>
      <c r="G3998" t="s">
        <v>79</v>
      </c>
      <c r="H3998" t="s">
        <v>81</v>
      </c>
      <c r="I3998">
        <v>13010</v>
      </c>
      <c r="J3998" t="s">
        <v>594</v>
      </c>
      <c r="K3998" t="s">
        <v>392</v>
      </c>
    </row>
    <row r="3999" spans="1:11" x14ac:dyDescent="0.35">
      <c r="A3999" t="s">
        <v>559</v>
      </c>
      <c r="B3999" t="s">
        <v>84</v>
      </c>
      <c r="C3999" t="s">
        <v>330</v>
      </c>
      <c r="D3999" t="s">
        <v>78</v>
      </c>
      <c r="E3999">
        <v>2024</v>
      </c>
      <c r="F3999">
        <v>12</v>
      </c>
      <c r="G3999" t="s">
        <v>73</v>
      </c>
      <c r="H3999" t="s">
        <v>80</v>
      </c>
      <c r="I3999">
        <v>2172.9</v>
      </c>
      <c r="J3999" t="s">
        <v>594</v>
      </c>
      <c r="K3999" t="s">
        <v>392</v>
      </c>
    </row>
    <row r="4000" spans="1:11" x14ac:dyDescent="0.35">
      <c r="A4000" t="s">
        <v>559</v>
      </c>
      <c r="B4000" t="s">
        <v>84</v>
      </c>
      <c r="C4000" t="s">
        <v>330</v>
      </c>
      <c r="D4000" t="s">
        <v>78</v>
      </c>
      <c r="E4000">
        <v>2024</v>
      </c>
      <c r="F4000">
        <v>12</v>
      </c>
      <c r="G4000" t="s">
        <v>73</v>
      </c>
      <c r="H4000" t="s">
        <v>81</v>
      </c>
      <c r="I4000">
        <v>1301</v>
      </c>
      <c r="J4000" t="s">
        <v>594</v>
      </c>
      <c r="K4000" t="s">
        <v>392</v>
      </c>
    </row>
    <row r="4001" spans="1:11" x14ac:dyDescent="0.35">
      <c r="A4001" t="s">
        <v>559</v>
      </c>
      <c r="B4001" t="s">
        <v>84</v>
      </c>
      <c r="C4001" t="s">
        <v>330</v>
      </c>
      <c r="D4001" t="s">
        <v>78</v>
      </c>
      <c r="E4001">
        <v>2024</v>
      </c>
      <c r="F4001">
        <v>32</v>
      </c>
      <c r="G4001" t="s">
        <v>82</v>
      </c>
      <c r="H4001" t="s">
        <v>80</v>
      </c>
      <c r="I4001">
        <v>48431.34</v>
      </c>
      <c r="J4001" t="s">
        <v>594</v>
      </c>
      <c r="K4001" t="s">
        <v>392</v>
      </c>
    </row>
    <row r="4002" spans="1:11" x14ac:dyDescent="0.35">
      <c r="A4002" t="s">
        <v>559</v>
      </c>
      <c r="B4002" t="s">
        <v>84</v>
      </c>
      <c r="C4002" t="s">
        <v>330</v>
      </c>
      <c r="D4002" t="s">
        <v>78</v>
      </c>
      <c r="E4002">
        <v>2024</v>
      </c>
      <c r="F4002">
        <v>32</v>
      </c>
      <c r="G4002" t="s">
        <v>82</v>
      </c>
      <c r="H4002" t="s">
        <v>81</v>
      </c>
      <c r="I4002">
        <v>19404.71</v>
      </c>
      <c r="J4002" t="s">
        <v>594</v>
      </c>
      <c r="K4002" t="s">
        <v>392</v>
      </c>
    </row>
    <row r="4003" spans="1:11" x14ac:dyDescent="0.35">
      <c r="A4003" t="s">
        <v>559</v>
      </c>
      <c r="B4003" t="s">
        <v>84</v>
      </c>
      <c r="C4003" t="s">
        <v>85</v>
      </c>
      <c r="D4003" t="s">
        <v>78</v>
      </c>
      <c r="E4003">
        <v>2023</v>
      </c>
      <c r="F4003">
        <v>32</v>
      </c>
      <c r="G4003" t="s">
        <v>82</v>
      </c>
      <c r="H4003" t="s">
        <v>80</v>
      </c>
      <c r="I4003">
        <v>41877</v>
      </c>
      <c r="J4003" t="s">
        <v>594</v>
      </c>
      <c r="K4003" t="s">
        <v>388</v>
      </c>
    </row>
    <row r="4004" spans="1:11" x14ac:dyDescent="0.35">
      <c r="A4004" t="s">
        <v>559</v>
      </c>
      <c r="B4004" t="s">
        <v>84</v>
      </c>
      <c r="C4004" t="s">
        <v>85</v>
      </c>
      <c r="D4004" t="s">
        <v>78</v>
      </c>
      <c r="E4004">
        <v>2024</v>
      </c>
      <c r="F4004">
        <v>11</v>
      </c>
      <c r="G4004" t="s">
        <v>79</v>
      </c>
      <c r="H4004" t="s">
        <v>80</v>
      </c>
      <c r="I4004">
        <v>8753</v>
      </c>
      <c r="J4004" t="s">
        <v>594</v>
      </c>
      <c r="K4004" t="s">
        <v>388</v>
      </c>
    </row>
    <row r="4005" spans="1:11" x14ac:dyDescent="0.35">
      <c r="A4005" t="s">
        <v>559</v>
      </c>
      <c r="B4005" t="s">
        <v>84</v>
      </c>
      <c r="C4005" t="s">
        <v>85</v>
      </c>
      <c r="D4005" t="s">
        <v>78</v>
      </c>
      <c r="E4005">
        <v>2024</v>
      </c>
      <c r="F4005">
        <v>12</v>
      </c>
      <c r="G4005" t="s">
        <v>73</v>
      </c>
      <c r="H4005" t="s">
        <v>80</v>
      </c>
      <c r="I4005">
        <v>437.65</v>
      </c>
      <c r="J4005" t="s">
        <v>594</v>
      </c>
      <c r="K4005" t="s">
        <v>388</v>
      </c>
    </row>
    <row r="4006" spans="1:11" x14ac:dyDescent="0.35">
      <c r="A4006" t="s">
        <v>559</v>
      </c>
      <c r="B4006" t="s">
        <v>84</v>
      </c>
      <c r="C4006" t="s">
        <v>85</v>
      </c>
      <c r="D4006" t="s">
        <v>78</v>
      </c>
      <c r="E4006">
        <v>2024</v>
      </c>
      <c r="F4006">
        <v>32</v>
      </c>
      <c r="G4006" t="s">
        <v>82</v>
      </c>
      <c r="H4006" t="s">
        <v>80</v>
      </c>
      <c r="I4006">
        <v>11923.77</v>
      </c>
      <c r="J4006" t="s">
        <v>594</v>
      </c>
      <c r="K4006" t="s">
        <v>388</v>
      </c>
    </row>
    <row r="4007" spans="1:11" x14ac:dyDescent="0.35">
      <c r="A4007" t="s">
        <v>559</v>
      </c>
      <c r="B4007" t="s">
        <v>84</v>
      </c>
      <c r="C4007" t="s">
        <v>372</v>
      </c>
      <c r="D4007" t="s">
        <v>78</v>
      </c>
      <c r="E4007">
        <v>2023</v>
      </c>
      <c r="F4007">
        <v>32</v>
      </c>
      <c r="G4007" t="s">
        <v>82</v>
      </c>
      <c r="H4007" t="s">
        <v>80</v>
      </c>
      <c r="I4007">
        <v>8575.7199999999993</v>
      </c>
      <c r="J4007" t="s">
        <v>594</v>
      </c>
      <c r="K4007" t="s">
        <v>401</v>
      </c>
    </row>
    <row r="4008" spans="1:11" x14ac:dyDescent="0.35">
      <c r="A4008" t="s">
        <v>559</v>
      </c>
      <c r="B4008" t="s">
        <v>84</v>
      </c>
      <c r="C4008" t="s">
        <v>372</v>
      </c>
      <c r="D4008" t="s">
        <v>78</v>
      </c>
      <c r="E4008">
        <v>2023</v>
      </c>
      <c r="F4008">
        <v>32</v>
      </c>
      <c r="G4008" t="s">
        <v>82</v>
      </c>
      <c r="H4008" t="s">
        <v>81</v>
      </c>
      <c r="I4008">
        <v>2316.69</v>
      </c>
      <c r="J4008" t="s">
        <v>594</v>
      </c>
      <c r="K4008" t="s">
        <v>401</v>
      </c>
    </row>
    <row r="4009" spans="1:11" x14ac:dyDescent="0.35">
      <c r="A4009" t="s">
        <v>559</v>
      </c>
      <c r="B4009" t="s">
        <v>84</v>
      </c>
      <c r="C4009" t="s">
        <v>372</v>
      </c>
      <c r="D4009" t="s">
        <v>78</v>
      </c>
      <c r="E4009">
        <v>2024</v>
      </c>
      <c r="F4009">
        <v>11</v>
      </c>
      <c r="G4009" t="s">
        <v>79</v>
      </c>
      <c r="H4009" t="s">
        <v>80</v>
      </c>
      <c r="I4009">
        <v>3530</v>
      </c>
      <c r="J4009" t="s">
        <v>594</v>
      </c>
      <c r="K4009" t="s">
        <v>401</v>
      </c>
    </row>
    <row r="4010" spans="1:11" x14ac:dyDescent="0.35">
      <c r="A4010" t="s">
        <v>559</v>
      </c>
      <c r="B4010" t="s">
        <v>84</v>
      </c>
      <c r="C4010" t="s">
        <v>372</v>
      </c>
      <c r="D4010" t="s">
        <v>78</v>
      </c>
      <c r="E4010">
        <v>2024</v>
      </c>
      <c r="F4010">
        <v>12</v>
      </c>
      <c r="G4010" t="s">
        <v>73</v>
      </c>
      <c r="H4010" t="s">
        <v>80</v>
      </c>
      <c r="I4010">
        <v>353</v>
      </c>
      <c r="J4010" t="s">
        <v>594</v>
      </c>
      <c r="K4010" t="s">
        <v>401</v>
      </c>
    </row>
    <row r="4011" spans="1:11" x14ac:dyDescent="0.35">
      <c r="A4011" t="s">
        <v>559</v>
      </c>
      <c r="B4011" t="s">
        <v>84</v>
      </c>
      <c r="C4011" t="s">
        <v>372</v>
      </c>
      <c r="D4011" t="s">
        <v>78</v>
      </c>
      <c r="E4011">
        <v>2024</v>
      </c>
      <c r="F4011">
        <v>32</v>
      </c>
      <c r="G4011" t="s">
        <v>82</v>
      </c>
      <c r="H4011" t="s">
        <v>80</v>
      </c>
      <c r="I4011">
        <v>3433.29</v>
      </c>
      <c r="J4011" t="s">
        <v>594</v>
      </c>
      <c r="K4011" t="s">
        <v>401</v>
      </c>
    </row>
    <row r="4012" spans="1:11" x14ac:dyDescent="0.35">
      <c r="A4012" t="s">
        <v>559</v>
      </c>
      <c r="B4012" t="s">
        <v>84</v>
      </c>
      <c r="C4012" t="s">
        <v>335</v>
      </c>
      <c r="D4012" t="s">
        <v>78</v>
      </c>
      <c r="E4012">
        <v>2023</v>
      </c>
      <c r="F4012">
        <v>32</v>
      </c>
      <c r="G4012" t="s">
        <v>82</v>
      </c>
      <c r="H4012" t="s">
        <v>80</v>
      </c>
      <c r="I4012">
        <v>6817.39</v>
      </c>
      <c r="J4012" t="s">
        <v>594</v>
      </c>
      <c r="K4012" t="s">
        <v>393</v>
      </c>
    </row>
    <row r="4013" spans="1:11" x14ac:dyDescent="0.35">
      <c r="A4013" t="s">
        <v>559</v>
      </c>
      <c r="B4013" t="s">
        <v>84</v>
      </c>
      <c r="C4013" t="s">
        <v>335</v>
      </c>
      <c r="D4013" t="s">
        <v>78</v>
      </c>
      <c r="E4013">
        <v>2024</v>
      </c>
      <c r="F4013">
        <v>11</v>
      </c>
      <c r="G4013" t="s">
        <v>79</v>
      </c>
      <c r="H4013" t="s">
        <v>80</v>
      </c>
      <c r="I4013">
        <v>-1249</v>
      </c>
      <c r="J4013" t="s">
        <v>594</v>
      </c>
      <c r="K4013" t="s">
        <v>393</v>
      </c>
    </row>
    <row r="4014" spans="1:11" x14ac:dyDescent="0.35">
      <c r="A4014" t="s">
        <v>559</v>
      </c>
      <c r="B4014" t="s">
        <v>84</v>
      </c>
      <c r="C4014" t="s">
        <v>335</v>
      </c>
      <c r="D4014" t="s">
        <v>78</v>
      </c>
      <c r="E4014">
        <v>2024</v>
      </c>
      <c r="F4014">
        <v>11</v>
      </c>
      <c r="G4014" t="s">
        <v>79</v>
      </c>
      <c r="H4014" t="s">
        <v>81</v>
      </c>
      <c r="I4014">
        <v>-1443</v>
      </c>
      <c r="J4014" t="s">
        <v>594</v>
      </c>
      <c r="K4014" t="s">
        <v>393</v>
      </c>
    </row>
    <row r="4015" spans="1:11" x14ac:dyDescent="0.35">
      <c r="A4015" t="s">
        <v>559</v>
      </c>
      <c r="B4015" t="s">
        <v>84</v>
      </c>
      <c r="C4015" t="s">
        <v>335</v>
      </c>
      <c r="D4015" t="s">
        <v>78</v>
      </c>
      <c r="E4015">
        <v>2024</v>
      </c>
      <c r="F4015">
        <v>12</v>
      </c>
      <c r="G4015" t="s">
        <v>73</v>
      </c>
      <c r="H4015" t="s">
        <v>80</v>
      </c>
      <c r="I4015">
        <v>-124.9</v>
      </c>
      <c r="J4015" t="s">
        <v>594</v>
      </c>
      <c r="K4015" t="s">
        <v>393</v>
      </c>
    </row>
    <row r="4016" spans="1:11" x14ac:dyDescent="0.35">
      <c r="A4016" t="s">
        <v>559</v>
      </c>
      <c r="B4016" t="s">
        <v>84</v>
      </c>
      <c r="C4016" t="s">
        <v>335</v>
      </c>
      <c r="D4016" t="s">
        <v>78</v>
      </c>
      <c r="E4016">
        <v>2024</v>
      </c>
      <c r="F4016">
        <v>12</v>
      </c>
      <c r="G4016" t="s">
        <v>73</v>
      </c>
      <c r="H4016" t="s">
        <v>81</v>
      </c>
      <c r="I4016">
        <v>-144.30000000000001</v>
      </c>
      <c r="J4016" t="s">
        <v>594</v>
      </c>
      <c r="K4016" t="s">
        <v>393</v>
      </c>
    </row>
    <row r="4017" spans="1:11" x14ac:dyDescent="0.35">
      <c r="A4017" t="s">
        <v>559</v>
      </c>
      <c r="B4017" t="s">
        <v>84</v>
      </c>
      <c r="C4017" t="s">
        <v>335</v>
      </c>
      <c r="D4017" t="s">
        <v>78</v>
      </c>
      <c r="E4017">
        <v>2024</v>
      </c>
      <c r="F4017">
        <v>32</v>
      </c>
      <c r="G4017" t="s">
        <v>82</v>
      </c>
      <c r="H4017" t="s">
        <v>80</v>
      </c>
      <c r="I4017">
        <v>1839.94</v>
      </c>
      <c r="J4017" t="s">
        <v>594</v>
      </c>
      <c r="K4017" t="s">
        <v>393</v>
      </c>
    </row>
    <row r="4018" spans="1:11" x14ac:dyDescent="0.35">
      <c r="A4018" t="s">
        <v>559</v>
      </c>
      <c r="B4018" t="s">
        <v>84</v>
      </c>
      <c r="C4018" t="s">
        <v>335</v>
      </c>
      <c r="D4018" t="s">
        <v>78</v>
      </c>
      <c r="E4018">
        <v>2024</v>
      </c>
      <c r="F4018">
        <v>32</v>
      </c>
      <c r="G4018" t="s">
        <v>82</v>
      </c>
      <c r="H4018" t="s">
        <v>81</v>
      </c>
      <c r="I4018">
        <v>2074.6799999999998</v>
      </c>
      <c r="J4018" t="s">
        <v>594</v>
      </c>
      <c r="K4018" t="s">
        <v>393</v>
      </c>
    </row>
    <row r="4019" spans="1:11" x14ac:dyDescent="0.35">
      <c r="A4019" t="s">
        <v>559</v>
      </c>
      <c r="B4019" t="s">
        <v>84</v>
      </c>
      <c r="C4019" t="s">
        <v>352</v>
      </c>
      <c r="D4019" t="s">
        <v>78</v>
      </c>
      <c r="E4019">
        <v>2023</v>
      </c>
      <c r="F4019">
        <v>11</v>
      </c>
      <c r="G4019" t="s">
        <v>79</v>
      </c>
      <c r="H4019" t="s">
        <v>80</v>
      </c>
      <c r="I4019">
        <v>-1218</v>
      </c>
      <c r="J4019" t="s">
        <v>594</v>
      </c>
      <c r="K4019" t="s">
        <v>399</v>
      </c>
    </row>
    <row r="4020" spans="1:11" x14ac:dyDescent="0.35">
      <c r="A4020" t="s">
        <v>559</v>
      </c>
      <c r="B4020" t="s">
        <v>84</v>
      </c>
      <c r="C4020" t="s">
        <v>352</v>
      </c>
      <c r="D4020" t="s">
        <v>78</v>
      </c>
      <c r="E4020">
        <v>2023</v>
      </c>
      <c r="F4020">
        <v>12</v>
      </c>
      <c r="G4020" t="s">
        <v>73</v>
      </c>
      <c r="H4020" t="s">
        <v>80</v>
      </c>
      <c r="I4020">
        <v>-121.8</v>
      </c>
      <c r="J4020" t="s">
        <v>594</v>
      </c>
      <c r="K4020" t="s">
        <v>399</v>
      </c>
    </row>
    <row r="4021" spans="1:11" x14ac:dyDescent="0.35">
      <c r="A4021" t="s">
        <v>559</v>
      </c>
      <c r="B4021" t="s">
        <v>84</v>
      </c>
      <c r="C4021" t="s">
        <v>352</v>
      </c>
      <c r="D4021" t="s">
        <v>78</v>
      </c>
      <c r="E4021">
        <v>2023</v>
      </c>
      <c r="F4021">
        <v>32</v>
      </c>
      <c r="G4021" t="s">
        <v>82</v>
      </c>
      <c r="H4021" t="s">
        <v>80</v>
      </c>
      <c r="I4021">
        <v>11276.58</v>
      </c>
      <c r="J4021" t="s">
        <v>594</v>
      </c>
      <c r="K4021" t="s">
        <v>399</v>
      </c>
    </row>
    <row r="4022" spans="1:11" x14ac:dyDescent="0.35">
      <c r="A4022" t="s">
        <v>559</v>
      </c>
      <c r="B4022" t="s">
        <v>84</v>
      </c>
      <c r="C4022" t="s">
        <v>352</v>
      </c>
      <c r="D4022" t="s">
        <v>78</v>
      </c>
      <c r="E4022">
        <v>2023</v>
      </c>
      <c r="F4022">
        <v>32</v>
      </c>
      <c r="G4022" t="s">
        <v>82</v>
      </c>
      <c r="H4022" t="s">
        <v>81</v>
      </c>
      <c r="I4022">
        <v>3800.33</v>
      </c>
      <c r="J4022" t="s">
        <v>594</v>
      </c>
      <c r="K4022" t="s">
        <v>399</v>
      </c>
    </row>
    <row r="4023" spans="1:11" x14ac:dyDescent="0.35">
      <c r="A4023" t="s">
        <v>559</v>
      </c>
      <c r="B4023" t="s">
        <v>84</v>
      </c>
      <c r="C4023" t="s">
        <v>352</v>
      </c>
      <c r="D4023" t="s">
        <v>78</v>
      </c>
      <c r="E4023">
        <v>2024</v>
      </c>
      <c r="F4023">
        <v>11</v>
      </c>
      <c r="G4023" t="s">
        <v>79</v>
      </c>
      <c r="H4023" t="s">
        <v>80</v>
      </c>
      <c r="I4023">
        <v>7189</v>
      </c>
      <c r="J4023" t="s">
        <v>594</v>
      </c>
      <c r="K4023" t="s">
        <v>399</v>
      </c>
    </row>
    <row r="4024" spans="1:11" x14ac:dyDescent="0.35">
      <c r="A4024" t="s">
        <v>559</v>
      </c>
      <c r="B4024" t="s">
        <v>84</v>
      </c>
      <c r="C4024" t="s">
        <v>352</v>
      </c>
      <c r="D4024" t="s">
        <v>78</v>
      </c>
      <c r="E4024">
        <v>2024</v>
      </c>
      <c r="F4024">
        <v>11</v>
      </c>
      <c r="G4024" t="s">
        <v>79</v>
      </c>
      <c r="H4024" t="s">
        <v>81</v>
      </c>
      <c r="I4024">
        <v>7090</v>
      </c>
      <c r="J4024" t="s">
        <v>594</v>
      </c>
      <c r="K4024" t="s">
        <v>399</v>
      </c>
    </row>
    <row r="4025" spans="1:11" x14ac:dyDescent="0.35">
      <c r="A4025" t="s">
        <v>559</v>
      </c>
      <c r="B4025" t="s">
        <v>84</v>
      </c>
      <c r="C4025" t="s">
        <v>352</v>
      </c>
      <c r="D4025" t="s">
        <v>78</v>
      </c>
      <c r="E4025">
        <v>2024</v>
      </c>
      <c r="F4025">
        <v>12</v>
      </c>
      <c r="G4025" t="s">
        <v>73</v>
      </c>
      <c r="H4025" t="s">
        <v>80</v>
      </c>
      <c r="I4025">
        <v>718.9</v>
      </c>
      <c r="J4025" t="s">
        <v>594</v>
      </c>
      <c r="K4025" t="s">
        <v>399</v>
      </c>
    </row>
    <row r="4026" spans="1:11" x14ac:dyDescent="0.35">
      <c r="A4026" t="s">
        <v>559</v>
      </c>
      <c r="B4026" t="s">
        <v>84</v>
      </c>
      <c r="C4026" t="s">
        <v>352</v>
      </c>
      <c r="D4026" t="s">
        <v>78</v>
      </c>
      <c r="E4026">
        <v>2024</v>
      </c>
      <c r="F4026">
        <v>12</v>
      </c>
      <c r="G4026" t="s">
        <v>73</v>
      </c>
      <c r="H4026" t="s">
        <v>81</v>
      </c>
      <c r="I4026">
        <v>709</v>
      </c>
      <c r="J4026" t="s">
        <v>594</v>
      </c>
      <c r="K4026" t="s">
        <v>399</v>
      </c>
    </row>
    <row r="4027" spans="1:11" x14ac:dyDescent="0.35">
      <c r="A4027" t="s">
        <v>559</v>
      </c>
      <c r="B4027" t="s">
        <v>84</v>
      </c>
      <c r="C4027" t="s">
        <v>352</v>
      </c>
      <c r="D4027" t="s">
        <v>78</v>
      </c>
      <c r="E4027">
        <v>2024</v>
      </c>
      <c r="F4027">
        <v>32</v>
      </c>
      <c r="G4027" t="s">
        <v>82</v>
      </c>
      <c r="H4027" t="s">
        <v>80</v>
      </c>
      <c r="I4027">
        <v>6567.96</v>
      </c>
      <c r="J4027" t="s">
        <v>594</v>
      </c>
      <c r="K4027" t="s">
        <v>399</v>
      </c>
    </row>
    <row r="4028" spans="1:11" x14ac:dyDescent="0.35">
      <c r="A4028" t="s">
        <v>559</v>
      </c>
      <c r="B4028" t="s">
        <v>84</v>
      </c>
      <c r="C4028" t="s">
        <v>352</v>
      </c>
      <c r="D4028" t="s">
        <v>78</v>
      </c>
      <c r="E4028">
        <v>2024</v>
      </c>
      <c r="F4028">
        <v>32</v>
      </c>
      <c r="G4028" t="s">
        <v>82</v>
      </c>
      <c r="H4028" t="s">
        <v>81</v>
      </c>
      <c r="I4028">
        <v>6565.53</v>
      </c>
      <c r="J4028" t="s">
        <v>594</v>
      </c>
      <c r="K4028" t="s">
        <v>399</v>
      </c>
    </row>
    <row r="4029" spans="1:11" x14ac:dyDescent="0.35">
      <c r="A4029" t="s">
        <v>559</v>
      </c>
      <c r="B4029" t="s">
        <v>84</v>
      </c>
      <c r="C4029" t="s">
        <v>353</v>
      </c>
      <c r="D4029" t="s">
        <v>78</v>
      </c>
      <c r="E4029">
        <v>2023</v>
      </c>
      <c r="F4029">
        <v>32</v>
      </c>
      <c r="G4029" t="s">
        <v>82</v>
      </c>
      <c r="H4029" t="s">
        <v>80</v>
      </c>
      <c r="I4029">
        <v>7852.55</v>
      </c>
      <c r="J4029" t="s">
        <v>594</v>
      </c>
      <c r="K4029" t="s">
        <v>402</v>
      </c>
    </row>
    <row r="4030" spans="1:11" x14ac:dyDescent="0.35">
      <c r="A4030" t="s">
        <v>559</v>
      </c>
      <c r="B4030" t="s">
        <v>84</v>
      </c>
      <c r="C4030" t="s">
        <v>336</v>
      </c>
      <c r="D4030" t="s">
        <v>78</v>
      </c>
      <c r="E4030">
        <v>2023</v>
      </c>
      <c r="F4030">
        <v>32</v>
      </c>
      <c r="G4030" t="s">
        <v>82</v>
      </c>
      <c r="H4030" t="s">
        <v>80</v>
      </c>
      <c r="I4030">
        <v>691.31</v>
      </c>
      <c r="J4030" t="s">
        <v>594</v>
      </c>
      <c r="K4030" t="s">
        <v>394</v>
      </c>
    </row>
    <row r="4031" spans="1:11" x14ac:dyDescent="0.35">
      <c r="A4031" t="s">
        <v>559</v>
      </c>
      <c r="B4031" t="s">
        <v>84</v>
      </c>
      <c r="C4031" t="s">
        <v>498</v>
      </c>
      <c r="D4031" t="s">
        <v>78</v>
      </c>
      <c r="E4031">
        <v>2023</v>
      </c>
      <c r="F4031">
        <v>11</v>
      </c>
      <c r="G4031" t="s">
        <v>79</v>
      </c>
      <c r="H4031" t="s">
        <v>80</v>
      </c>
      <c r="I4031">
        <v>-431751</v>
      </c>
      <c r="J4031" t="s">
        <v>594</v>
      </c>
      <c r="K4031" t="s">
        <v>499</v>
      </c>
    </row>
    <row r="4032" spans="1:11" x14ac:dyDescent="0.35">
      <c r="A4032" t="s">
        <v>559</v>
      </c>
      <c r="B4032" t="s">
        <v>84</v>
      </c>
      <c r="C4032" t="s">
        <v>498</v>
      </c>
      <c r="D4032" t="s">
        <v>78</v>
      </c>
      <c r="E4032">
        <v>2023</v>
      </c>
      <c r="F4032">
        <v>12</v>
      </c>
      <c r="G4032" t="s">
        <v>73</v>
      </c>
      <c r="H4032" t="s">
        <v>80</v>
      </c>
      <c r="I4032">
        <v>-6259.23</v>
      </c>
      <c r="J4032" t="s">
        <v>594</v>
      </c>
      <c r="K4032" t="s">
        <v>499</v>
      </c>
    </row>
    <row r="4033" spans="1:11" x14ac:dyDescent="0.35">
      <c r="A4033" t="s">
        <v>559</v>
      </c>
      <c r="B4033" t="s">
        <v>84</v>
      </c>
      <c r="C4033" t="s">
        <v>498</v>
      </c>
      <c r="D4033" t="s">
        <v>78</v>
      </c>
      <c r="E4033">
        <v>2023</v>
      </c>
      <c r="F4033">
        <v>32</v>
      </c>
      <c r="G4033" t="s">
        <v>82</v>
      </c>
      <c r="H4033" t="s">
        <v>80</v>
      </c>
      <c r="I4033">
        <v>7305384.46</v>
      </c>
      <c r="J4033" t="s">
        <v>594</v>
      </c>
      <c r="K4033" t="s">
        <v>499</v>
      </c>
    </row>
    <row r="4034" spans="1:11" x14ac:dyDescent="0.35">
      <c r="A4034" t="s">
        <v>559</v>
      </c>
      <c r="B4034" t="s">
        <v>84</v>
      </c>
      <c r="C4034" t="s">
        <v>498</v>
      </c>
      <c r="D4034" t="s">
        <v>78</v>
      </c>
      <c r="E4034">
        <v>2024</v>
      </c>
      <c r="F4034">
        <v>11</v>
      </c>
      <c r="G4034" t="s">
        <v>79</v>
      </c>
      <c r="H4034" t="s">
        <v>80</v>
      </c>
      <c r="I4034">
        <v>2044080</v>
      </c>
      <c r="J4034" t="s">
        <v>594</v>
      </c>
      <c r="K4034" t="s">
        <v>499</v>
      </c>
    </row>
    <row r="4035" spans="1:11" x14ac:dyDescent="0.35">
      <c r="A4035" t="s">
        <v>559</v>
      </c>
      <c r="B4035" t="s">
        <v>84</v>
      </c>
      <c r="C4035" t="s">
        <v>498</v>
      </c>
      <c r="D4035" t="s">
        <v>78</v>
      </c>
      <c r="E4035">
        <v>2024</v>
      </c>
      <c r="F4035">
        <v>12</v>
      </c>
      <c r="G4035" t="s">
        <v>73</v>
      </c>
      <c r="H4035" t="s">
        <v>80</v>
      </c>
      <c r="I4035">
        <v>183967.2</v>
      </c>
      <c r="J4035" t="s">
        <v>594</v>
      </c>
      <c r="K4035" t="s">
        <v>499</v>
      </c>
    </row>
    <row r="4036" spans="1:11" x14ac:dyDescent="0.35">
      <c r="A4036" t="s">
        <v>559</v>
      </c>
      <c r="B4036" t="s">
        <v>84</v>
      </c>
      <c r="C4036" t="s">
        <v>498</v>
      </c>
      <c r="D4036" t="s">
        <v>78</v>
      </c>
      <c r="E4036">
        <v>2024</v>
      </c>
      <c r="F4036">
        <v>32</v>
      </c>
      <c r="G4036" t="s">
        <v>82</v>
      </c>
      <c r="H4036" t="s">
        <v>80</v>
      </c>
      <c r="I4036">
        <v>3519061.74</v>
      </c>
      <c r="J4036" t="s">
        <v>594</v>
      </c>
      <c r="K4036" t="s">
        <v>499</v>
      </c>
    </row>
    <row r="4037" spans="1:11" x14ac:dyDescent="0.35">
      <c r="A4037" t="s">
        <v>559</v>
      </c>
      <c r="B4037" t="s">
        <v>84</v>
      </c>
      <c r="C4037" t="s">
        <v>337</v>
      </c>
      <c r="D4037" t="s">
        <v>78</v>
      </c>
      <c r="E4037">
        <v>2023</v>
      </c>
      <c r="F4037">
        <v>32</v>
      </c>
      <c r="G4037" t="s">
        <v>82</v>
      </c>
      <c r="H4037" t="s">
        <v>80</v>
      </c>
      <c r="I4037">
        <v>2466.31</v>
      </c>
      <c r="J4037" t="s">
        <v>594</v>
      </c>
      <c r="K4037" t="s">
        <v>395</v>
      </c>
    </row>
    <row r="4038" spans="1:11" x14ac:dyDescent="0.35">
      <c r="A4038" t="s">
        <v>559</v>
      </c>
      <c r="B4038" t="s">
        <v>84</v>
      </c>
      <c r="C4038" t="s">
        <v>338</v>
      </c>
      <c r="D4038" t="s">
        <v>78</v>
      </c>
      <c r="E4038">
        <v>2023</v>
      </c>
      <c r="F4038">
        <v>32</v>
      </c>
      <c r="G4038" t="s">
        <v>82</v>
      </c>
      <c r="H4038" t="s">
        <v>80</v>
      </c>
      <c r="I4038">
        <v>1372.36</v>
      </c>
      <c r="J4038" t="s">
        <v>594</v>
      </c>
      <c r="K4038" t="s">
        <v>396</v>
      </c>
    </row>
    <row r="4039" spans="1:11" x14ac:dyDescent="0.35">
      <c r="A4039" t="s">
        <v>559</v>
      </c>
      <c r="B4039" t="s">
        <v>84</v>
      </c>
      <c r="C4039" t="s">
        <v>338</v>
      </c>
      <c r="D4039" t="s">
        <v>78</v>
      </c>
      <c r="E4039">
        <v>2024</v>
      </c>
      <c r="F4039">
        <v>11</v>
      </c>
      <c r="G4039" t="s">
        <v>79</v>
      </c>
      <c r="H4039" t="s">
        <v>80</v>
      </c>
      <c r="I4039">
        <v>2311</v>
      </c>
      <c r="J4039" t="s">
        <v>594</v>
      </c>
      <c r="K4039" t="s">
        <v>396</v>
      </c>
    </row>
    <row r="4040" spans="1:11" x14ac:dyDescent="0.35">
      <c r="A4040" t="s">
        <v>559</v>
      </c>
      <c r="B4040" t="s">
        <v>84</v>
      </c>
      <c r="C4040" t="s">
        <v>338</v>
      </c>
      <c r="D4040" t="s">
        <v>78</v>
      </c>
      <c r="E4040">
        <v>2024</v>
      </c>
      <c r="F4040">
        <v>12</v>
      </c>
      <c r="G4040" t="s">
        <v>73</v>
      </c>
      <c r="H4040" t="s">
        <v>80</v>
      </c>
      <c r="I4040">
        <v>231.1</v>
      </c>
      <c r="J4040" t="s">
        <v>594</v>
      </c>
      <c r="K4040" t="s">
        <v>396</v>
      </c>
    </row>
    <row r="4041" spans="1:11" x14ac:dyDescent="0.35">
      <c r="A4041" t="s">
        <v>559</v>
      </c>
      <c r="B4041" t="s">
        <v>84</v>
      </c>
      <c r="C4041" t="s">
        <v>338</v>
      </c>
      <c r="D4041" t="s">
        <v>78</v>
      </c>
      <c r="E4041">
        <v>2024</v>
      </c>
      <c r="F4041">
        <v>32</v>
      </c>
      <c r="G4041" t="s">
        <v>82</v>
      </c>
      <c r="H4041" t="s">
        <v>80</v>
      </c>
      <c r="I4041">
        <v>2642.75</v>
      </c>
      <c r="J4041" t="s">
        <v>594</v>
      </c>
      <c r="K4041" t="s">
        <v>396</v>
      </c>
    </row>
    <row r="4042" spans="1:11" x14ac:dyDescent="0.35">
      <c r="A4042" t="s">
        <v>559</v>
      </c>
      <c r="B4042" t="s">
        <v>84</v>
      </c>
      <c r="C4042" t="s">
        <v>421</v>
      </c>
      <c r="D4042" t="s">
        <v>78</v>
      </c>
      <c r="E4042">
        <v>2023</v>
      </c>
      <c r="F4042">
        <v>32</v>
      </c>
      <c r="G4042" t="s">
        <v>82</v>
      </c>
      <c r="H4042" t="s">
        <v>80</v>
      </c>
      <c r="I4042">
        <v>1866.42</v>
      </c>
      <c r="J4042" t="s">
        <v>594</v>
      </c>
      <c r="K4042" t="s">
        <v>414</v>
      </c>
    </row>
    <row r="4043" spans="1:11" x14ac:dyDescent="0.35">
      <c r="A4043" t="s">
        <v>559</v>
      </c>
      <c r="B4043" t="s">
        <v>84</v>
      </c>
      <c r="C4043" t="s">
        <v>331</v>
      </c>
      <c r="D4043" t="s">
        <v>78</v>
      </c>
      <c r="E4043">
        <v>2023</v>
      </c>
      <c r="F4043">
        <v>11</v>
      </c>
      <c r="G4043" t="s">
        <v>79</v>
      </c>
      <c r="H4043" t="s">
        <v>80</v>
      </c>
      <c r="I4043">
        <v>-8937</v>
      </c>
      <c r="J4043" t="s">
        <v>594</v>
      </c>
      <c r="K4043" t="s">
        <v>397</v>
      </c>
    </row>
    <row r="4044" spans="1:11" x14ac:dyDescent="0.35">
      <c r="A4044" t="s">
        <v>559</v>
      </c>
      <c r="B4044" t="s">
        <v>84</v>
      </c>
      <c r="C4044" t="s">
        <v>331</v>
      </c>
      <c r="D4044" t="s">
        <v>78</v>
      </c>
      <c r="E4044">
        <v>2023</v>
      </c>
      <c r="F4044">
        <v>11</v>
      </c>
      <c r="G4044" t="s">
        <v>79</v>
      </c>
      <c r="H4044" t="s">
        <v>81</v>
      </c>
      <c r="I4044">
        <v>-3746</v>
      </c>
      <c r="J4044" t="s">
        <v>594</v>
      </c>
      <c r="K4044" t="s">
        <v>397</v>
      </c>
    </row>
    <row r="4045" spans="1:11" x14ac:dyDescent="0.35">
      <c r="A4045" t="s">
        <v>559</v>
      </c>
      <c r="B4045" t="s">
        <v>84</v>
      </c>
      <c r="C4045" t="s">
        <v>331</v>
      </c>
      <c r="D4045" t="s">
        <v>78</v>
      </c>
      <c r="E4045">
        <v>2023</v>
      </c>
      <c r="F4045">
        <v>12</v>
      </c>
      <c r="G4045" t="s">
        <v>73</v>
      </c>
      <c r="H4045" t="s">
        <v>80</v>
      </c>
      <c r="I4045">
        <v>-893.7</v>
      </c>
      <c r="J4045" t="s">
        <v>594</v>
      </c>
      <c r="K4045" t="s">
        <v>397</v>
      </c>
    </row>
    <row r="4046" spans="1:11" x14ac:dyDescent="0.35">
      <c r="A4046" t="s">
        <v>559</v>
      </c>
      <c r="B4046" t="s">
        <v>84</v>
      </c>
      <c r="C4046" t="s">
        <v>331</v>
      </c>
      <c r="D4046" t="s">
        <v>78</v>
      </c>
      <c r="E4046">
        <v>2023</v>
      </c>
      <c r="F4046">
        <v>12</v>
      </c>
      <c r="G4046" t="s">
        <v>73</v>
      </c>
      <c r="H4046" t="s">
        <v>81</v>
      </c>
      <c r="I4046">
        <v>-374.6</v>
      </c>
      <c r="J4046" t="s">
        <v>594</v>
      </c>
      <c r="K4046" t="s">
        <v>397</v>
      </c>
    </row>
    <row r="4047" spans="1:11" x14ac:dyDescent="0.35">
      <c r="A4047" t="s">
        <v>559</v>
      </c>
      <c r="B4047" t="s">
        <v>84</v>
      </c>
      <c r="C4047" t="s">
        <v>331</v>
      </c>
      <c r="D4047" t="s">
        <v>78</v>
      </c>
      <c r="E4047">
        <v>2023</v>
      </c>
      <c r="F4047">
        <v>32</v>
      </c>
      <c r="G4047" t="s">
        <v>82</v>
      </c>
      <c r="H4047" t="s">
        <v>80</v>
      </c>
      <c r="I4047">
        <v>96163.73</v>
      </c>
      <c r="J4047" t="s">
        <v>594</v>
      </c>
      <c r="K4047" t="s">
        <v>397</v>
      </c>
    </row>
    <row r="4048" spans="1:11" x14ac:dyDescent="0.35">
      <c r="A4048" t="s">
        <v>559</v>
      </c>
      <c r="B4048" t="s">
        <v>84</v>
      </c>
      <c r="C4048" t="s">
        <v>331</v>
      </c>
      <c r="D4048" t="s">
        <v>78</v>
      </c>
      <c r="E4048">
        <v>2023</v>
      </c>
      <c r="F4048">
        <v>32</v>
      </c>
      <c r="G4048" t="s">
        <v>82</v>
      </c>
      <c r="H4048" t="s">
        <v>81</v>
      </c>
      <c r="I4048">
        <v>22612.48</v>
      </c>
      <c r="J4048" t="s">
        <v>594</v>
      </c>
      <c r="K4048" t="s">
        <v>397</v>
      </c>
    </row>
    <row r="4049" spans="1:11" x14ac:dyDescent="0.35">
      <c r="A4049" t="s">
        <v>559</v>
      </c>
      <c r="B4049" t="s">
        <v>84</v>
      </c>
      <c r="C4049" t="s">
        <v>331</v>
      </c>
      <c r="D4049" t="s">
        <v>78</v>
      </c>
      <c r="E4049">
        <v>2024</v>
      </c>
      <c r="F4049">
        <v>11</v>
      </c>
      <c r="G4049" t="s">
        <v>79</v>
      </c>
      <c r="H4049" t="s">
        <v>80</v>
      </c>
      <c r="I4049">
        <v>42196</v>
      </c>
      <c r="J4049" t="s">
        <v>594</v>
      </c>
      <c r="K4049" t="s">
        <v>397</v>
      </c>
    </row>
    <row r="4050" spans="1:11" x14ac:dyDescent="0.35">
      <c r="A4050" t="s">
        <v>559</v>
      </c>
      <c r="B4050" t="s">
        <v>84</v>
      </c>
      <c r="C4050" t="s">
        <v>331</v>
      </c>
      <c r="D4050" t="s">
        <v>78</v>
      </c>
      <c r="E4050">
        <v>2024</v>
      </c>
      <c r="F4050">
        <v>11</v>
      </c>
      <c r="G4050" t="s">
        <v>79</v>
      </c>
      <c r="H4050" t="s">
        <v>81</v>
      </c>
      <c r="I4050">
        <v>17099</v>
      </c>
      <c r="J4050" t="s">
        <v>594</v>
      </c>
      <c r="K4050" t="s">
        <v>397</v>
      </c>
    </row>
    <row r="4051" spans="1:11" x14ac:dyDescent="0.35">
      <c r="A4051" t="s">
        <v>559</v>
      </c>
      <c r="B4051" t="s">
        <v>84</v>
      </c>
      <c r="C4051" t="s">
        <v>331</v>
      </c>
      <c r="D4051" t="s">
        <v>78</v>
      </c>
      <c r="E4051">
        <v>2024</v>
      </c>
      <c r="F4051">
        <v>12</v>
      </c>
      <c r="G4051" t="s">
        <v>73</v>
      </c>
      <c r="H4051" t="s">
        <v>80</v>
      </c>
      <c r="I4051">
        <v>4219.6000000000004</v>
      </c>
      <c r="J4051" t="s">
        <v>594</v>
      </c>
      <c r="K4051" t="s">
        <v>397</v>
      </c>
    </row>
    <row r="4052" spans="1:11" x14ac:dyDescent="0.35">
      <c r="A4052" t="s">
        <v>559</v>
      </c>
      <c r="B4052" t="s">
        <v>84</v>
      </c>
      <c r="C4052" t="s">
        <v>331</v>
      </c>
      <c r="D4052" t="s">
        <v>78</v>
      </c>
      <c r="E4052">
        <v>2024</v>
      </c>
      <c r="F4052">
        <v>12</v>
      </c>
      <c r="G4052" t="s">
        <v>73</v>
      </c>
      <c r="H4052" t="s">
        <v>81</v>
      </c>
      <c r="I4052">
        <v>1709.9</v>
      </c>
      <c r="J4052" t="s">
        <v>594</v>
      </c>
      <c r="K4052" t="s">
        <v>397</v>
      </c>
    </row>
    <row r="4053" spans="1:11" x14ac:dyDescent="0.35">
      <c r="A4053" t="s">
        <v>559</v>
      </c>
      <c r="B4053" t="s">
        <v>84</v>
      </c>
      <c r="C4053" t="s">
        <v>331</v>
      </c>
      <c r="D4053" t="s">
        <v>78</v>
      </c>
      <c r="E4053">
        <v>2024</v>
      </c>
      <c r="F4053">
        <v>32</v>
      </c>
      <c r="G4053" t="s">
        <v>82</v>
      </c>
      <c r="H4053" t="s">
        <v>80</v>
      </c>
      <c r="I4053">
        <v>61212.46</v>
      </c>
      <c r="J4053" t="s">
        <v>594</v>
      </c>
      <c r="K4053" t="s">
        <v>397</v>
      </c>
    </row>
    <row r="4054" spans="1:11" x14ac:dyDescent="0.35">
      <c r="A4054" t="s">
        <v>559</v>
      </c>
      <c r="B4054" t="s">
        <v>84</v>
      </c>
      <c r="C4054" t="s">
        <v>331</v>
      </c>
      <c r="D4054" t="s">
        <v>78</v>
      </c>
      <c r="E4054">
        <v>2024</v>
      </c>
      <c r="F4054">
        <v>32</v>
      </c>
      <c r="G4054" t="s">
        <v>82</v>
      </c>
      <c r="H4054" t="s">
        <v>81</v>
      </c>
      <c r="I4054">
        <v>23978.76</v>
      </c>
      <c r="J4054" t="s">
        <v>594</v>
      </c>
      <c r="K4054" t="s">
        <v>397</v>
      </c>
    </row>
    <row r="4055" spans="1:11" x14ac:dyDescent="0.35">
      <c r="A4055" t="s">
        <v>559</v>
      </c>
      <c r="B4055" t="s">
        <v>84</v>
      </c>
      <c r="C4055" t="s">
        <v>339</v>
      </c>
      <c r="D4055" t="s">
        <v>78</v>
      </c>
      <c r="E4055">
        <v>2023</v>
      </c>
      <c r="F4055">
        <v>32</v>
      </c>
      <c r="G4055" t="s">
        <v>82</v>
      </c>
      <c r="H4055" t="s">
        <v>80</v>
      </c>
      <c r="I4055">
        <v>5452.41</v>
      </c>
      <c r="J4055" t="s">
        <v>594</v>
      </c>
      <c r="K4055" t="s">
        <v>398</v>
      </c>
    </row>
    <row r="4056" spans="1:11" x14ac:dyDescent="0.35">
      <c r="A4056" t="s">
        <v>559</v>
      </c>
      <c r="B4056" t="s">
        <v>84</v>
      </c>
      <c r="C4056" t="s">
        <v>339</v>
      </c>
      <c r="D4056" t="s">
        <v>78</v>
      </c>
      <c r="E4056">
        <v>2023</v>
      </c>
      <c r="F4056">
        <v>32</v>
      </c>
      <c r="G4056" t="s">
        <v>82</v>
      </c>
      <c r="H4056" t="s">
        <v>81</v>
      </c>
      <c r="I4056">
        <v>4536.54</v>
      </c>
      <c r="J4056" t="s">
        <v>594</v>
      </c>
      <c r="K4056" t="s">
        <v>398</v>
      </c>
    </row>
    <row r="4057" spans="1:11" x14ac:dyDescent="0.35">
      <c r="A4057" t="s">
        <v>559</v>
      </c>
      <c r="B4057" t="s">
        <v>84</v>
      </c>
      <c r="C4057" t="s">
        <v>339</v>
      </c>
      <c r="D4057" t="s">
        <v>78</v>
      </c>
      <c r="E4057">
        <v>2024</v>
      </c>
      <c r="F4057">
        <v>11</v>
      </c>
      <c r="G4057" t="s">
        <v>79</v>
      </c>
      <c r="H4057" t="s">
        <v>80</v>
      </c>
      <c r="I4057">
        <v>529</v>
      </c>
      <c r="J4057" t="s">
        <v>594</v>
      </c>
      <c r="K4057" t="s">
        <v>398</v>
      </c>
    </row>
    <row r="4058" spans="1:11" x14ac:dyDescent="0.35">
      <c r="A4058" t="s">
        <v>559</v>
      </c>
      <c r="B4058" t="s">
        <v>84</v>
      </c>
      <c r="C4058" t="s">
        <v>339</v>
      </c>
      <c r="D4058" t="s">
        <v>78</v>
      </c>
      <c r="E4058">
        <v>2024</v>
      </c>
      <c r="F4058">
        <v>11</v>
      </c>
      <c r="G4058" t="s">
        <v>79</v>
      </c>
      <c r="H4058" t="s">
        <v>81</v>
      </c>
      <c r="I4058">
        <v>367</v>
      </c>
      <c r="J4058" t="s">
        <v>594</v>
      </c>
      <c r="K4058" t="s">
        <v>398</v>
      </c>
    </row>
    <row r="4059" spans="1:11" x14ac:dyDescent="0.35">
      <c r="A4059" t="s">
        <v>559</v>
      </c>
      <c r="B4059" t="s">
        <v>84</v>
      </c>
      <c r="C4059" t="s">
        <v>339</v>
      </c>
      <c r="D4059" t="s">
        <v>78</v>
      </c>
      <c r="E4059">
        <v>2024</v>
      </c>
      <c r="F4059">
        <v>12</v>
      </c>
      <c r="G4059" t="s">
        <v>73</v>
      </c>
      <c r="H4059" t="s">
        <v>80</v>
      </c>
      <c r="I4059">
        <v>52.9</v>
      </c>
      <c r="J4059" t="s">
        <v>594</v>
      </c>
      <c r="K4059" t="s">
        <v>398</v>
      </c>
    </row>
    <row r="4060" spans="1:11" x14ac:dyDescent="0.35">
      <c r="A4060" t="s">
        <v>559</v>
      </c>
      <c r="B4060" t="s">
        <v>84</v>
      </c>
      <c r="C4060" t="s">
        <v>339</v>
      </c>
      <c r="D4060" t="s">
        <v>78</v>
      </c>
      <c r="E4060">
        <v>2024</v>
      </c>
      <c r="F4060">
        <v>12</v>
      </c>
      <c r="G4060" t="s">
        <v>73</v>
      </c>
      <c r="H4060" t="s">
        <v>81</v>
      </c>
      <c r="I4060">
        <v>36.700000000000003</v>
      </c>
      <c r="J4060" t="s">
        <v>594</v>
      </c>
      <c r="K4060" t="s">
        <v>398</v>
      </c>
    </row>
    <row r="4061" spans="1:11" x14ac:dyDescent="0.35">
      <c r="A4061" t="s">
        <v>559</v>
      </c>
      <c r="B4061" t="s">
        <v>84</v>
      </c>
      <c r="C4061" t="s">
        <v>339</v>
      </c>
      <c r="D4061" t="s">
        <v>78</v>
      </c>
      <c r="E4061">
        <v>2024</v>
      </c>
      <c r="F4061">
        <v>32</v>
      </c>
      <c r="G4061" t="s">
        <v>82</v>
      </c>
      <c r="H4061" t="s">
        <v>80</v>
      </c>
      <c r="I4061">
        <v>3371.05</v>
      </c>
      <c r="J4061" t="s">
        <v>594</v>
      </c>
      <c r="K4061" t="s">
        <v>398</v>
      </c>
    </row>
    <row r="4062" spans="1:11" x14ac:dyDescent="0.35">
      <c r="A4062" t="s">
        <v>559</v>
      </c>
      <c r="B4062" t="s">
        <v>84</v>
      </c>
      <c r="C4062" t="s">
        <v>339</v>
      </c>
      <c r="D4062" t="s">
        <v>78</v>
      </c>
      <c r="E4062">
        <v>2024</v>
      </c>
      <c r="F4062">
        <v>32</v>
      </c>
      <c r="G4062" t="s">
        <v>82</v>
      </c>
      <c r="H4062" t="s">
        <v>81</v>
      </c>
      <c r="I4062">
        <v>12143.27</v>
      </c>
      <c r="J4062" t="s">
        <v>594</v>
      </c>
      <c r="K4062" t="s">
        <v>398</v>
      </c>
    </row>
    <row r="4063" spans="1:11" x14ac:dyDescent="0.35">
      <c r="A4063" t="s">
        <v>559</v>
      </c>
      <c r="B4063" t="s">
        <v>304</v>
      </c>
      <c r="C4063" t="s">
        <v>87</v>
      </c>
      <c r="D4063" t="s">
        <v>78</v>
      </c>
      <c r="E4063">
        <v>2023</v>
      </c>
      <c r="F4063">
        <v>11</v>
      </c>
      <c r="G4063" t="s">
        <v>79</v>
      </c>
      <c r="H4063" t="s">
        <v>80</v>
      </c>
      <c r="I4063">
        <v>-265012</v>
      </c>
      <c r="J4063" t="s">
        <v>560</v>
      </c>
      <c r="K4063" t="s">
        <v>387</v>
      </c>
    </row>
    <row r="4064" spans="1:11" x14ac:dyDescent="0.35">
      <c r="A4064" t="s">
        <v>559</v>
      </c>
      <c r="B4064" t="s">
        <v>304</v>
      </c>
      <c r="C4064" t="s">
        <v>87</v>
      </c>
      <c r="D4064" t="s">
        <v>78</v>
      </c>
      <c r="E4064">
        <v>2023</v>
      </c>
      <c r="F4064">
        <v>11</v>
      </c>
      <c r="G4064" t="s">
        <v>79</v>
      </c>
      <c r="H4064" t="s">
        <v>81</v>
      </c>
      <c r="I4064">
        <v>-2998</v>
      </c>
      <c r="J4064" t="s">
        <v>560</v>
      </c>
      <c r="K4064" t="s">
        <v>387</v>
      </c>
    </row>
    <row r="4065" spans="1:11" x14ac:dyDescent="0.35">
      <c r="A4065" t="s">
        <v>559</v>
      </c>
      <c r="B4065" t="s">
        <v>304</v>
      </c>
      <c r="C4065" t="s">
        <v>87</v>
      </c>
      <c r="D4065" t="s">
        <v>78</v>
      </c>
      <c r="E4065">
        <v>2023</v>
      </c>
      <c r="F4065">
        <v>12</v>
      </c>
      <c r="G4065" t="s">
        <v>73</v>
      </c>
      <c r="H4065" t="s">
        <v>80</v>
      </c>
      <c r="I4065">
        <v>-26501.200000000001</v>
      </c>
      <c r="J4065" t="s">
        <v>560</v>
      </c>
      <c r="K4065" t="s">
        <v>387</v>
      </c>
    </row>
    <row r="4066" spans="1:11" x14ac:dyDescent="0.35">
      <c r="A4066" t="s">
        <v>559</v>
      </c>
      <c r="B4066" t="s">
        <v>304</v>
      </c>
      <c r="C4066" t="s">
        <v>87</v>
      </c>
      <c r="D4066" t="s">
        <v>78</v>
      </c>
      <c r="E4066">
        <v>2023</v>
      </c>
      <c r="F4066">
        <v>12</v>
      </c>
      <c r="G4066" t="s">
        <v>73</v>
      </c>
      <c r="H4066" t="s">
        <v>81</v>
      </c>
      <c r="I4066">
        <v>-299.8</v>
      </c>
      <c r="J4066" t="s">
        <v>560</v>
      </c>
      <c r="K4066" t="s">
        <v>387</v>
      </c>
    </row>
    <row r="4067" spans="1:11" x14ac:dyDescent="0.35">
      <c r="A4067" t="s">
        <v>559</v>
      </c>
      <c r="B4067" t="s">
        <v>304</v>
      </c>
      <c r="C4067" t="s">
        <v>87</v>
      </c>
      <c r="D4067" t="s">
        <v>78</v>
      </c>
      <c r="E4067">
        <v>2023</v>
      </c>
      <c r="F4067">
        <v>32</v>
      </c>
      <c r="G4067" t="s">
        <v>82</v>
      </c>
      <c r="H4067" t="s">
        <v>80</v>
      </c>
      <c r="I4067">
        <v>3896807</v>
      </c>
      <c r="J4067" t="s">
        <v>560</v>
      </c>
      <c r="K4067" t="s">
        <v>387</v>
      </c>
    </row>
    <row r="4068" spans="1:11" x14ac:dyDescent="0.35">
      <c r="A4068" t="s">
        <v>559</v>
      </c>
      <c r="B4068" t="s">
        <v>304</v>
      </c>
      <c r="C4068" t="s">
        <v>87</v>
      </c>
      <c r="D4068" t="s">
        <v>78</v>
      </c>
      <c r="E4068">
        <v>2023</v>
      </c>
      <c r="F4068">
        <v>32</v>
      </c>
      <c r="G4068" t="s">
        <v>82</v>
      </c>
      <c r="H4068" t="s">
        <v>81</v>
      </c>
      <c r="I4068">
        <v>74481</v>
      </c>
      <c r="J4068" t="s">
        <v>560</v>
      </c>
      <c r="K4068" t="s">
        <v>387</v>
      </c>
    </row>
    <row r="4069" spans="1:11" x14ac:dyDescent="0.35">
      <c r="A4069" t="s">
        <v>559</v>
      </c>
      <c r="B4069" t="s">
        <v>304</v>
      </c>
      <c r="C4069" t="s">
        <v>87</v>
      </c>
      <c r="D4069" t="s">
        <v>78</v>
      </c>
      <c r="E4069">
        <v>2024</v>
      </c>
      <c r="F4069">
        <v>11</v>
      </c>
      <c r="G4069" t="s">
        <v>79</v>
      </c>
      <c r="H4069" t="s">
        <v>80</v>
      </c>
      <c r="I4069">
        <v>1627213</v>
      </c>
      <c r="J4069" t="s">
        <v>560</v>
      </c>
      <c r="K4069" t="s">
        <v>387</v>
      </c>
    </row>
    <row r="4070" spans="1:11" x14ac:dyDescent="0.35">
      <c r="A4070" t="s">
        <v>559</v>
      </c>
      <c r="B4070" t="s">
        <v>304</v>
      </c>
      <c r="C4070" t="s">
        <v>87</v>
      </c>
      <c r="D4070" t="s">
        <v>78</v>
      </c>
      <c r="E4070">
        <v>2024</v>
      </c>
      <c r="F4070">
        <v>11</v>
      </c>
      <c r="G4070" t="s">
        <v>79</v>
      </c>
      <c r="H4070" t="s">
        <v>81</v>
      </c>
      <c r="I4070">
        <v>39467</v>
      </c>
      <c r="J4070" t="s">
        <v>560</v>
      </c>
      <c r="K4070" t="s">
        <v>387</v>
      </c>
    </row>
    <row r="4071" spans="1:11" x14ac:dyDescent="0.35">
      <c r="A4071" t="s">
        <v>559</v>
      </c>
      <c r="B4071" t="s">
        <v>304</v>
      </c>
      <c r="C4071" t="s">
        <v>87</v>
      </c>
      <c r="D4071" t="s">
        <v>78</v>
      </c>
      <c r="E4071">
        <v>2024</v>
      </c>
      <c r="F4071">
        <v>12</v>
      </c>
      <c r="G4071" t="s">
        <v>73</v>
      </c>
      <c r="H4071" t="s">
        <v>80</v>
      </c>
      <c r="I4071">
        <v>162721.29999999999</v>
      </c>
      <c r="J4071" t="s">
        <v>560</v>
      </c>
      <c r="K4071" t="s">
        <v>387</v>
      </c>
    </row>
    <row r="4072" spans="1:11" x14ac:dyDescent="0.35">
      <c r="A4072" t="s">
        <v>559</v>
      </c>
      <c r="B4072" t="s">
        <v>304</v>
      </c>
      <c r="C4072" t="s">
        <v>87</v>
      </c>
      <c r="D4072" t="s">
        <v>78</v>
      </c>
      <c r="E4072">
        <v>2024</v>
      </c>
      <c r="F4072">
        <v>12</v>
      </c>
      <c r="G4072" t="s">
        <v>73</v>
      </c>
      <c r="H4072" t="s">
        <v>81</v>
      </c>
      <c r="I4072">
        <v>3946.7</v>
      </c>
      <c r="J4072" t="s">
        <v>560</v>
      </c>
      <c r="K4072" t="s">
        <v>387</v>
      </c>
    </row>
    <row r="4073" spans="1:11" x14ac:dyDescent="0.35">
      <c r="A4073" t="s">
        <v>559</v>
      </c>
      <c r="B4073" t="s">
        <v>304</v>
      </c>
      <c r="C4073" t="s">
        <v>87</v>
      </c>
      <c r="D4073" t="s">
        <v>78</v>
      </c>
      <c r="E4073">
        <v>2024</v>
      </c>
      <c r="F4073">
        <v>32</v>
      </c>
      <c r="G4073" t="s">
        <v>82</v>
      </c>
      <c r="H4073" t="s">
        <v>80</v>
      </c>
      <c r="I4073">
        <v>4199208</v>
      </c>
      <c r="J4073" t="s">
        <v>560</v>
      </c>
      <c r="K4073" t="s">
        <v>387</v>
      </c>
    </row>
    <row r="4074" spans="1:11" x14ac:dyDescent="0.35">
      <c r="A4074" t="s">
        <v>559</v>
      </c>
      <c r="B4074" t="s">
        <v>304</v>
      </c>
      <c r="C4074" t="s">
        <v>87</v>
      </c>
      <c r="D4074" t="s">
        <v>78</v>
      </c>
      <c r="E4074">
        <v>2024</v>
      </c>
      <c r="F4074">
        <v>32</v>
      </c>
      <c r="G4074" t="s">
        <v>82</v>
      </c>
      <c r="H4074" t="s">
        <v>81</v>
      </c>
      <c r="I4074">
        <v>77082</v>
      </c>
      <c r="J4074" t="s">
        <v>560</v>
      </c>
      <c r="K4074" t="s">
        <v>387</v>
      </c>
    </row>
    <row r="4075" spans="1:11" x14ac:dyDescent="0.35">
      <c r="A4075" t="s">
        <v>559</v>
      </c>
      <c r="B4075" t="s">
        <v>84</v>
      </c>
      <c r="C4075" t="s">
        <v>411</v>
      </c>
      <c r="D4075" t="s">
        <v>78</v>
      </c>
      <c r="E4075">
        <v>2023</v>
      </c>
      <c r="F4075">
        <v>32</v>
      </c>
      <c r="G4075" t="s">
        <v>82</v>
      </c>
      <c r="H4075" t="s">
        <v>80</v>
      </c>
      <c r="I4075">
        <v>1602.63</v>
      </c>
      <c r="J4075" t="s">
        <v>560</v>
      </c>
      <c r="K4075" t="s">
        <v>412</v>
      </c>
    </row>
    <row r="4076" spans="1:11" x14ac:dyDescent="0.35">
      <c r="A4076" t="s">
        <v>559</v>
      </c>
      <c r="B4076" t="s">
        <v>84</v>
      </c>
      <c r="C4076" t="s">
        <v>411</v>
      </c>
      <c r="D4076" t="s">
        <v>78</v>
      </c>
      <c r="E4076">
        <v>2024</v>
      </c>
      <c r="F4076">
        <v>11</v>
      </c>
      <c r="G4076" t="s">
        <v>79</v>
      </c>
      <c r="H4076" t="s">
        <v>80</v>
      </c>
      <c r="I4076">
        <v>9285</v>
      </c>
      <c r="J4076" t="s">
        <v>560</v>
      </c>
      <c r="K4076" t="s">
        <v>412</v>
      </c>
    </row>
    <row r="4077" spans="1:11" x14ac:dyDescent="0.35">
      <c r="A4077" t="s">
        <v>559</v>
      </c>
      <c r="B4077" t="s">
        <v>84</v>
      </c>
      <c r="C4077" t="s">
        <v>411</v>
      </c>
      <c r="D4077" t="s">
        <v>78</v>
      </c>
      <c r="E4077">
        <v>2024</v>
      </c>
      <c r="F4077">
        <v>12</v>
      </c>
      <c r="G4077" t="s">
        <v>73</v>
      </c>
      <c r="H4077" t="s">
        <v>80</v>
      </c>
      <c r="I4077">
        <v>928.5</v>
      </c>
      <c r="J4077" t="s">
        <v>560</v>
      </c>
      <c r="K4077" t="s">
        <v>412</v>
      </c>
    </row>
    <row r="4078" spans="1:11" x14ac:dyDescent="0.35">
      <c r="A4078" t="s">
        <v>559</v>
      </c>
      <c r="B4078" t="s">
        <v>84</v>
      </c>
      <c r="C4078" t="s">
        <v>411</v>
      </c>
      <c r="D4078" t="s">
        <v>78</v>
      </c>
      <c r="E4078">
        <v>2024</v>
      </c>
      <c r="F4078">
        <v>32</v>
      </c>
      <c r="G4078" t="s">
        <v>82</v>
      </c>
      <c r="H4078" t="s">
        <v>80</v>
      </c>
      <c r="I4078">
        <v>11059.54</v>
      </c>
      <c r="J4078" t="s">
        <v>560</v>
      </c>
      <c r="K4078" t="s">
        <v>412</v>
      </c>
    </row>
    <row r="4079" spans="1:11" x14ac:dyDescent="0.35">
      <c r="A4079" t="s">
        <v>559</v>
      </c>
      <c r="B4079" t="s">
        <v>84</v>
      </c>
      <c r="C4079" t="s">
        <v>351</v>
      </c>
      <c r="D4079" t="s">
        <v>78</v>
      </c>
      <c r="E4079">
        <v>2023</v>
      </c>
      <c r="F4079">
        <v>32</v>
      </c>
      <c r="G4079" t="s">
        <v>82</v>
      </c>
      <c r="H4079" t="s">
        <v>80</v>
      </c>
      <c r="I4079">
        <v>1555.18</v>
      </c>
      <c r="J4079" t="s">
        <v>560</v>
      </c>
      <c r="K4079" t="s">
        <v>403</v>
      </c>
    </row>
    <row r="4080" spans="1:11" x14ac:dyDescent="0.35">
      <c r="A4080" t="s">
        <v>559</v>
      </c>
      <c r="B4080" t="s">
        <v>84</v>
      </c>
      <c r="C4080" t="s">
        <v>384</v>
      </c>
      <c r="D4080" t="s">
        <v>78</v>
      </c>
      <c r="E4080">
        <v>2023</v>
      </c>
      <c r="F4080">
        <v>11</v>
      </c>
      <c r="G4080" t="s">
        <v>79</v>
      </c>
      <c r="H4080" t="s">
        <v>80</v>
      </c>
      <c r="I4080">
        <v>-23130</v>
      </c>
      <c r="J4080" t="s">
        <v>560</v>
      </c>
      <c r="K4080" t="s">
        <v>404</v>
      </c>
    </row>
    <row r="4081" spans="1:11" x14ac:dyDescent="0.35">
      <c r="A4081" t="s">
        <v>559</v>
      </c>
      <c r="B4081" t="s">
        <v>84</v>
      </c>
      <c r="C4081" t="s">
        <v>384</v>
      </c>
      <c r="D4081" t="s">
        <v>78</v>
      </c>
      <c r="E4081">
        <v>2023</v>
      </c>
      <c r="F4081">
        <v>11</v>
      </c>
      <c r="G4081" t="s">
        <v>79</v>
      </c>
      <c r="H4081" t="s">
        <v>80</v>
      </c>
      <c r="I4081">
        <v>-19059</v>
      </c>
      <c r="J4081" t="s">
        <v>560</v>
      </c>
      <c r="K4081" t="s">
        <v>413</v>
      </c>
    </row>
    <row r="4082" spans="1:11" x14ac:dyDescent="0.35">
      <c r="A4082" t="s">
        <v>559</v>
      </c>
      <c r="B4082" t="s">
        <v>84</v>
      </c>
      <c r="C4082" t="s">
        <v>384</v>
      </c>
      <c r="D4082" t="s">
        <v>78</v>
      </c>
      <c r="E4082">
        <v>2023</v>
      </c>
      <c r="F4082">
        <v>12</v>
      </c>
      <c r="G4082" t="s">
        <v>73</v>
      </c>
      <c r="H4082" t="s">
        <v>80</v>
      </c>
      <c r="I4082">
        <v>-2806.66</v>
      </c>
      <c r="J4082" t="s">
        <v>560</v>
      </c>
      <c r="K4082" t="s">
        <v>404</v>
      </c>
    </row>
    <row r="4083" spans="1:11" x14ac:dyDescent="0.35">
      <c r="A4083" t="s">
        <v>559</v>
      </c>
      <c r="B4083" t="s">
        <v>84</v>
      </c>
      <c r="C4083" t="s">
        <v>384</v>
      </c>
      <c r="D4083" t="s">
        <v>78</v>
      </c>
      <c r="E4083">
        <v>2023</v>
      </c>
      <c r="F4083">
        <v>12</v>
      </c>
      <c r="G4083" t="s">
        <v>73</v>
      </c>
      <c r="H4083" t="s">
        <v>80</v>
      </c>
      <c r="I4083">
        <v>-489.34</v>
      </c>
      <c r="J4083" t="s">
        <v>560</v>
      </c>
      <c r="K4083" t="s">
        <v>413</v>
      </c>
    </row>
    <row r="4084" spans="1:11" x14ac:dyDescent="0.35">
      <c r="A4084" t="s">
        <v>559</v>
      </c>
      <c r="B4084" t="s">
        <v>84</v>
      </c>
      <c r="C4084" t="s">
        <v>384</v>
      </c>
      <c r="D4084" t="s">
        <v>78</v>
      </c>
      <c r="E4084">
        <v>2023</v>
      </c>
      <c r="F4084">
        <v>32</v>
      </c>
      <c r="G4084" t="s">
        <v>82</v>
      </c>
      <c r="H4084" t="s">
        <v>80</v>
      </c>
      <c r="I4084">
        <v>352247.3</v>
      </c>
      <c r="J4084" t="s">
        <v>560</v>
      </c>
      <c r="K4084" t="s">
        <v>404</v>
      </c>
    </row>
    <row r="4085" spans="1:11" x14ac:dyDescent="0.35">
      <c r="A4085" t="s">
        <v>559</v>
      </c>
      <c r="B4085" t="s">
        <v>84</v>
      </c>
      <c r="C4085" t="s">
        <v>384</v>
      </c>
      <c r="D4085" t="s">
        <v>78</v>
      </c>
      <c r="E4085">
        <v>2023</v>
      </c>
      <c r="F4085">
        <v>32</v>
      </c>
      <c r="G4085" t="s">
        <v>82</v>
      </c>
      <c r="H4085" t="s">
        <v>80</v>
      </c>
      <c r="I4085">
        <v>581434.80000000005</v>
      </c>
      <c r="J4085" t="s">
        <v>560</v>
      </c>
      <c r="K4085" t="s">
        <v>413</v>
      </c>
    </row>
    <row r="4086" spans="1:11" x14ac:dyDescent="0.35">
      <c r="A4086" t="s">
        <v>559</v>
      </c>
      <c r="B4086" t="s">
        <v>84</v>
      </c>
      <c r="C4086" t="s">
        <v>384</v>
      </c>
      <c r="D4086" t="s">
        <v>78</v>
      </c>
      <c r="E4086">
        <v>2024</v>
      </c>
      <c r="F4086">
        <v>11</v>
      </c>
      <c r="G4086" t="s">
        <v>79</v>
      </c>
      <c r="H4086" t="s">
        <v>80</v>
      </c>
      <c r="I4086">
        <v>144793</v>
      </c>
      <c r="J4086" t="s">
        <v>560</v>
      </c>
      <c r="K4086" t="s">
        <v>404</v>
      </c>
    </row>
    <row r="4087" spans="1:11" x14ac:dyDescent="0.35">
      <c r="A4087" t="s">
        <v>559</v>
      </c>
      <c r="B4087" t="s">
        <v>84</v>
      </c>
      <c r="C4087" t="s">
        <v>384</v>
      </c>
      <c r="D4087" t="s">
        <v>78</v>
      </c>
      <c r="E4087">
        <v>2024</v>
      </c>
      <c r="F4087">
        <v>11</v>
      </c>
      <c r="G4087" t="s">
        <v>79</v>
      </c>
      <c r="H4087" t="s">
        <v>80</v>
      </c>
      <c r="I4087">
        <v>290189</v>
      </c>
      <c r="J4087" t="s">
        <v>560</v>
      </c>
      <c r="K4087" t="s">
        <v>413</v>
      </c>
    </row>
    <row r="4088" spans="1:11" x14ac:dyDescent="0.35">
      <c r="A4088" t="s">
        <v>559</v>
      </c>
      <c r="B4088" t="s">
        <v>84</v>
      </c>
      <c r="C4088" t="s">
        <v>384</v>
      </c>
      <c r="D4088" t="s">
        <v>78</v>
      </c>
      <c r="E4088">
        <v>2024</v>
      </c>
      <c r="F4088">
        <v>12</v>
      </c>
      <c r="G4088" t="s">
        <v>73</v>
      </c>
      <c r="H4088" t="s">
        <v>80</v>
      </c>
      <c r="I4088">
        <v>17508.84</v>
      </c>
      <c r="J4088" t="s">
        <v>560</v>
      </c>
      <c r="K4088" t="s">
        <v>404</v>
      </c>
    </row>
    <row r="4089" spans="1:11" x14ac:dyDescent="0.35">
      <c r="A4089" t="s">
        <v>559</v>
      </c>
      <c r="B4089" t="s">
        <v>84</v>
      </c>
      <c r="C4089" t="s">
        <v>384</v>
      </c>
      <c r="D4089" t="s">
        <v>78</v>
      </c>
      <c r="E4089">
        <v>2024</v>
      </c>
      <c r="F4089">
        <v>12</v>
      </c>
      <c r="G4089" t="s">
        <v>73</v>
      </c>
      <c r="H4089" t="s">
        <v>80</v>
      </c>
      <c r="I4089">
        <v>41856.120000000003</v>
      </c>
      <c r="J4089" t="s">
        <v>560</v>
      </c>
      <c r="K4089" t="s">
        <v>413</v>
      </c>
    </row>
    <row r="4090" spans="1:11" x14ac:dyDescent="0.35">
      <c r="A4090" t="s">
        <v>559</v>
      </c>
      <c r="B4090" t="s">
        <v>84</v>
      </c>
      <c r="C4090" t="s">
        <v>384</v>
      </c>
      <c r="D4090" t="s">
        <v>78</v>
      </c>
      <c r="E4090">
        <v>2024</v>
      </c>
      <c r="F4090">
        <v>32</v>
      </c>
      <c r="G4090" t="s">
        <v>82</v>
      </c>
      <c r="H4090" t="s">
        <v>80</v>
      </c>
      <c r="I4090">
        <v>381612.02</v>
      </c>
      <c r="J4090" t="s">
        <v>560</v>
      </c>
      <c r="K4090" t="s">
        <v>404</v>
      </c>
    </row>
    <row r="4091" spans="1:11" x14ac:dyDescent="0.35">
      <c r="A4091" t="s">
        <v>559</v>
      </c>
      <c r="B4091" t="s">
        <v>84</v>
      </c>
      <c r="C4091" t="s">
        <v>384</v>
      </c>
      <c r="D4091" t="s">
        <v>78</v>
      </c>
      <c r="E4091">
        <v>2024</v>
      </c>
      <c r="F4091">
        <v>32</v>
      </c>
      <c r="G4091" t="s">
        <v>82</v>
      </c>
      <c r="H4091" t="s">
        <v>80</v>
      </c>
      <c r="I4091">
        <v>686767.36</v>
      </c>
      <c r="J4091" t="s">
        <v>560</v>
      </c>
      <c r="K4091" t="s">
        <v>413</v>
      </c>
    </row>
    <row r="4092" spans="1:11" x14ac:dyDescent="0.35">
      <c r="A4092" t="s">
        <v>559</v>
      </c>
      <c r="B4092" t="s">
        <v>84</v>
      </c>
      <c r="C4092" t="s">
        <v>327</v>
      </c>
      <c r="D4092" t="s">
        <v>78</v>
      </c>
      <c r="E4092">
        <v>2023</v>
      </c>
      <c r="F4092">
        <v>11</v>
      </c>
      <c r="G4092" t="s">
        <v>79</v>
      </c>
      <c r="H4092" t="s">
        <v>80</v>
      </c>
      <c r="I4092">
        <v>-148</v>
      </c>
      <c r="J4092" t="s">
        <v>560</v>
      </c>
      <c r="K4092" t="s">
        <v>389</v>
      </c>
    </row>
    <row r="4093" spans="1:11" x14ac:dyDescent="0.35">
      <c r="A4093" t="s">
        <v>559</v>
      </c>
      <c r="B4093" t="s">
        <v>84</v>
      </c>
      <c r="C4093" t="s">
        <v>327</v>
      </c>
      <c r="D4093" t="s">
        <v>78</v>
      </c>
      <c r="E4093">
        <v>2023</v>
      </c>
      <c r="F4093">
        <v>12</v>
      </c>
      <c r="G4093" t="s">
        <v>73</v>
      </c>
      <c r="H4093" t="s">
        <v>80</v>
      </c>
      <c r="I4093">
        <v>-11.84</v>
      </c>
      <c r="J4093" t="s">
        <v>560</v>
      </c>
      <c r="K4093" t="s">
        <v>389</v>
      </c>
    </row>
    <row r="4094" spans="1:11" x14ac:dyDescent="0.35">
      <c r="A4094" t="s">
        <v>559</v>
      </c>
      <c r="B4094" t="s">
        <v>84</v>
      </c>
      <c r="C4094" t="s">
        <v>327</v>
      </c>
      <c r="D4094" t="s">
        <v>78</v>
      </c>
      <c r="E4094">
        <v>2023</v>
      </c>
      <c r="F4094">
        <v>32</v>
      </c>
      <c r="G4094" t="s">
        <v>82</v>
      </c>
      <c r="H4094" t="s">
        <v>80</v>
      </c>
      <c r="I4094">
        <v>7723.7</v>
      </c>
      <c r="J4094" t="s">
        <v>560</v>
      </c>
      <c r="K4094" t="s">
        <v>389</v>
      </c>
    </row>
    <row r="4095" spans="1:11" x14ac:dyDescent="0.35">
      <c r="A4095" t="s">
        <v>559</v>
      </c>
      <c r="B4095" t="s">
        <v>84</v>
      </c>
      <c r="C4095" t="s">
        <v>327</v>
      </c>
      <c r="D4095" t="s">
        <v>78</v>
      </c>
      <c r="E4095">
        <v>2023</v>
      </c>
      <c r="F4095">
        <v>32</v>
      </c>
      <c r="G4095" t="s">
        <v>82</v>
      </c>
      <c r="H4095" t="s">
        <v>81</v>
      </c>
      <c r="I4095">
        <v>2189.75</v>
      </c>
      <c r="J4095" t="s">
        <v>560</v>
      </c>
      <c r="K4095" t="s">
        <v>389</v>
      </c>
    </row>
    <row r="4096" spans="1:11" x14ac:dyDescent="0.35">
      <c r="A4096" t="s">
        <v>559</v>
      </c>
      <c r="B4096" t="s">
        <v>84</v>
      </c>
      <c r="C4096" t="s">
        <v>327</v>
      </c>
      <c r="D4096" t="s">
        <v>78</v>
      </c>
      <c r="E4096">
        <v>2024</v>
      </c>
      <c r="F4096">
        <v>11</v>
      </c>
      <c r="G4096" t="s">
        <v>79</v>
      </c>
      <c r="H4096" t="s">
        <v>80</v>
      </c>
      <c r="I4096">
        <v>177</v>
      </c>
      <c r="J4096" t="s">
        <v>560</v>
      </c>
      <c r="K4096" t="s">
        <v>389</v>
      </c>
    </row>
    <row r="4097" spans="1:11" x14ac:dyDescent="0.35">
      <c r="A4097" t="s">
        <v>559</v>
      </c>
      <c r="B4097" t="s">
        <v>84</v>
      </c>
      <c r="C4097" t="s">
        <v>327</v>
      </c>
      <c r="D4097" t="s">
        <v>78</v>
      </c>
      <c r="E4097">
        <v>2024</v>
      </c>
      <c r="F4097">
        <v>12</v>
      </c>
      <c r="G4097" t="s">
        <v>73</v>
      </c>
      <c r="H4097" t="s">
        <v>80</v>
      </c>
      <c r="I4097">
        <v>14.16</v>
      </c>
      <c r="J4097" t="s">
        <v>560</v>
      </c>
      <c r="K4097" t="s">
        <v>389</v>
      </c>
    </row>
    <row r="4098" spans="1:11" x14ac:dyDescent="0.35">
      <c r="A4098" t="s">
        <v>559</v>
      </c>
      <c r="B4098" t="s">
        <v>84</v>
      </c>
      <c r="C4098" t="s">
        <v>327</v>
      </c>
      <c r="D4098" t="s">
        <v>78</v>
      </c>
      <c r="E4098">
        <v>2024</v>
      </c>
      <c r="F4098">
        <v>32</v>
      </c>
      <c r="G4098" t="s">
        <v>82</v>
      </c>
      <c r="H4098" t="s">
        <v>80</v>
      </c>
      <c r="I4098">
        <v>813.81</v>
      </c>
      <c r="J4098" t="s">
        <v>560</v>
      </c>
      <c r="K4098" t="s">
        <v>389</v>
      </c>
    </row>
    <row r="4099" spans="1:11" x14ac:dyDescent="0.35">
      <c r="A4099" t="s">
        <v>559</v>
      </c>
      <c r="B4099" t="s">
        <v>84</v>
      </c>
      <c r="C4099" t="s">
        <v>329</v>
      </c>
      <c r="D4099" t="s">
        <v>78</v>
      </c>
      <c r="E4099">
        <v>2022</v>
      </c>
      <c r="F4099">
        <v>12</v>
      </c>
      <c r="G4099" t="s">
        <v>73</v>
      </c>
      <c r="H4099" t="s">
        <v>80</v>
      </c>
      <c r="I4099">
        <v>-0.3</v>
      </c>
      <c r="J4099" t="s">
        <v>560</v>
      </c>
      <c r="K4099" t="s">
        <v>390</v>
      </c>
    </row>
    <row r="4100" spans="1:11" x14ac:dyDescent="0.35">
      <c r="A4100" t="s">
        <v>559</v>
      </c>
      <c r="B4100" t="s">
        <v>84</v>
      </c>
      <c r="C4100" t="s">
        <v>329</v>
      </c>
      <c r="D4100" t="s">
        <v>78</v>
      </c>
      <c r="E4100">
        <v>2023</v>
      </c>
      <c r="F4100">
        <v>11</v>
      </c>
      <c r="G4100" t="s">
        <v>79</v>
      </c>
      <c r="H4100" t="s">
        <v>80</v>
      </c>
      <c r="I4100">
        <v>-2254</v>
      </c>
      <c r="J4100" t="s">
        <v>560</v>
      </c>
      <c r="K4100" t="s">
        <v>390</v>
      </c>
    </row>
    <row r="4101" spans="1:11" x14ac:dyDescent="0.35">
      <c r="A4101" t="s">
        <v>559</v>
      </c>
      <c r="B4101" t="s">
        <v>84</v>
      </c>
      <c r="C4101" t="s">
        <v>329</v>
      </c>
      <c r="D4101" t="s">
        <v>78</v>
      </c>
      <c r="E4101">
        <v>2023</v>
      </c>
      <c r="F4101">
        <v>12</v>
      </c>
      <c r="G4101" t="s">
        <v>73</v>
      </c>
      <c r="H4101" t="s">
        <v>80</v>
      </c>
      <c r="I4101">
        <v>-222.2</v>
      </c>
      <c r="J4101" t="s">
        <v>560</v>
      </c>
      <c r="K4101" t="s">
        <v>390</v>
      </c>
    </row>
    <row r="4102" spans="1:11" x14ac:dyDescent="0.35">
      <c r="A4102" t="s">
        <v>559</v>
      </c>
      <c r="B4102" t="s">
        <v>84</v>
      </c>
      <c r="C4102" t="s">
        <v>329</v>
      </c>
      <c r="D4102" t="s">
        <v>78</v>
      </c>
      <c r="E4102">
        <v>2023</v>
      </c>
      <c r="F4102">
        <v>32</v>
      </c>
      <c r="G4102" t="s">
        <v>82</v>
      </c>
      <c r="H4102" t="s">
        <v>80</v>
      </c>
      <c r="I4102">
        <v>15549.89</v>
      </c>
      <c r="J4102" t="s">
        <v>560</v>
      </c>
      <c r="K4102" t="s">
        <v>390</v>
      </c>
    </row>
    <row r="4103" spans="1:11" x14ac:dyDescent="0.35">
      <c r="A4103" t="s">
        <v>559</v>
      </c>
      <c r="B4103" t="s">
        <v>84</v>
      </c>
      <c r="C4103" t="s">
        <v>329</v>
      </c>
      <c r="D4103" t="s">
        <v>78</v>
      </c>
      <c r="E4103">
        <v>2023</v>
      </c>
      <c r="F4103">
        <v>32</v>
      </c>
      <c r="G4103" t="s">
        <v>82</v>
      </c>
      <c r="H4103" t="s">
        <v>81</v>
      </c>
      <c r="I4103">
        <v>7542.34</v>
      </c>
      <c r="J4103" t="s">
        <v>560</v>
      </c>
      <c r="K4103" t="s">
        <v>390</v>
      </c>
    </row>
    <row r="4104" spans="1:11" x14ac:dyDescent="0.35">
      <c r="A4104" t="s">
        <v>559</v>
      </c>
      <c r="B4104" t="s">
        <v>84</v>
      </c>
      <c r="C4104" t="s">
        <v>329</v>
      </c>
      <c r="D4104" t="s">
        <v>78</v>
      </c>
      <c r="E4104">
        <v>2024</v>
      </c>
      <c r="F4104">
        <v>11</v>
      </c>
      <c r="G4104" t="s">
        <v>79</v>
      </c>
      <c r="H4104" t="s">
        <v>80</v>
      </c>
      <c r="I4104">
        <v>2453</v>
      </c>
      <c r="J4104" t="s">
        <v>560</v>
      </c>
      <c r="K4104" t="s">
        <v>390</v>
      </c>
    </row>
    <row r="4105" spans="1:11" x14ac:dyDescent="0.35">
      <c r="A4105" t="s">
        <v>559</v>
      </c>
      <c r="B4105" t="s">
        <v>84</v>
      </c>
      <c r="C4105" t="s">
        <v>329</v>
      </c>
      <c r="D4105" t="s">
        <v>78</v>
      </c>
      <c r="E4105">
        <v>2024</v>
      </c>
      <c r="F4105">
        <v>12</v>
      </c>
      <c r="G4105" t="s">
        <v>73</v>
      </c>
      <c r="H4105" t="s">
        <v>80</v>
      </c>
      <c r="I4105">
        <v>245.3</v>
      </c>
      <c r="J4105" t="s">
        <v>560</v>
      </c>
      <c r="K4105" t="s">
        <v>390</v>
      </c>
    </row>
    <row r="4106" spans="1:11" x14ac:dyDescent="0.35">
      <c r="A4106" t="s">
        <v>559</v>
      </c>
      <c r="B4106" t="s">
        <v>84</v>
      </c>
      <c r="C4106" t="s">
        <v>329</v>
      </c>
      <c r="D4106" t="s">
        <v>78</v>
      </c>
      <c r="E4106">
        <v>2024</v>
      </c>
      <c r="F4106">
        <v>32</v>
      </c>
      <c r="G4106" t="s">
        <v>82</v>
      </c>
      <c r="H4106" t="s">
        <v>80</v>
      </c>
      <c r="I4106">
        <v>12820.62</v>
      </c>
      <c r="J4106" t="s">
        <v>560</v>
      </c>
      <c r="K4106" t="s">
        <v>390</v>
      </c>
    </row>
    <row r="4107" spans="1:11" x14ac:dyDescent="0.35">
      <c r="A4107" t="s">
        <v>559</v>
      </c>
      <c r="B4107" t="s">
        <v>84</v>
      </c>
      <c r="C4107" t="s">
        <v>329</v>
      </c>
      <c r="D4107" t="s">
        <v>78</v>
      </c>
      <c r="E4107">
        <v>2024</v>
      </c>
      <c r="F4107">
        <v>32</v>
      </c>
      <c r="G4107" t="s">
        <v>82</v>
      </c>
      <c r="H4107" t="s">
        <v>81</v>
      </c>
      <c r="I4107">
        <v>7125.47</v>
      </c>
      <c r="J4107" t="s">
        <v>560</v>
      </c>
      <c r="K4107" t="s">
        <v>390</v>
      </c>
    </row>
    <row r="4108" spans="1:11" x14ac:dyDescent="0.35">
      <c r="A4108" t="s">
        <v>559</v>
      </c>
      <c r="B4108" t="s">
        <v>84</v>
      </c>
      <c r="C4108" t="s">
        <v>334</v>
      </c>
      <c r="D4108" t="s">
        <v>78</v>
      </c>
      <c r="E4108">
        <v>2023</v>
      </c>
      <c r="F4108">
        <v>32</v>
      </c>
      <c r="G4108" t="s">
        <v>82</v>
      </c>
      <c r="H4108" t="s">
        <v>80</v>
      </c>
      <c r="I4108">
        <v>2456.62</v>
      </c>
      <c r="J4108" t="s">
        <v>560</v>
      </c>
      <c r="K4108" t="s">
        <v>391</v>
      </c>
    </row>
    <row r="4109" spans="1:11" x14ac:dyDescent="0.35">
      <c r="A4109" t="s">
        <v>559</v>
      </c>
      <c r="B4109" t="s">
        <v>84</v>
      </c>
      <c r="C4109" t="s">
        <v>330</v>
      </c>
      <c r="D4109" t="s">
        <v>78</v>
      </c>
      <c r="E4109">
        <v>2022</v>
      </c>
      <c r="F4109">
        <v>12</v>
      </c>
      <c r="G4109" t="s">
        <v>73</v>
      </c>
      <c r="H4109" t="s">
        <v>80</v>
      </c>
      <c r="I4109">
        <v>-0.32</v>
      </c>
      <c r="J4109" t="s">
        <v>560</v>
      </c>
      <c r="K4109" t="s">
        <v>392</v>
      </c>
    </row>
    <row r="4110" spans="1:11" x14ac:dyDescent="0.35">
      <c r="A4110" t="s">
        <v>559</v>
      </c>
      <c r="B4110" t="s">
        <v>84</v>
      </c>
      <c r="C4110" t="s">
        <v>330</v>
      </c>
      <c r="D4110" t="s">
        <v>78</v>
      </c>
      <c r="E4110">
        <v>2023</v>
      </c>
      <c r="F4110">
        <v>11</v>
      </c>
      <c r="G4110" t="s">
        <v>79</v>
      </c>
      <c r="H4110" t="s">
        <v>80</v>
      </c>
      <c r="I4110">
        <v>-11522</v>
      </c>
      <c r="J4110" t="s">
        <v>560</v>
      </c>
      <c r="K4110" t="s">
        <v>392</v>
      </c>
    </row>
    <row r="4111" spans="1:11" x14ac:dyDescent="0.35">
      <c r="A4111" t="s">
        <v>559</v>
      </c>
      <c r="B4111" t="s">
        <v>84</v>
      </c>
      <c r="C4111" t="s">
        <v>330</v>
      </c>
      <c r="D4111" t="s">
        <v>78</v>
      </c>
      <c r="E4111">
        <v>2023</v>
      </c>
      <c r="F4111">
        <v>11</v>
      </c>
      <c r="G4111" t="s">
        <v>79</v>
      </c>
      <c r="H4111" t="s">
        <v>81</v>
      </c>
      <c r="I4111">
        <v>-3336</v>
      </c>
      <c r="J4111" t="s">
        <v>560</v>
      </c>
      <c r="K4111" t="s">
        <v>392</v>
      </c>
    </row>
    <row r="4112" spans="1:11" x14ac:dyDescent="0.35">
      <c r="A4112" t="s">
        <v>559</v>
      </c>
      <c r="B4112" t="s">
        <v>84</v>
      </c>
      <c r="C4112" t="s">
        <v>330</v>
      </c>
      <c r="D4112" t="s">
        <v>78</v>
      </c>
      <c r="E4112">
        <v>2023</v>
      </c>
      <c r="F4112">
        <v>12</v>
      </c>
      <c r="G4112" t="s">
        <v>73</v>
      </c>
      <c r="H4112" t="s">
        <v>80</v>
      </c>
      <c r="I4112">
        <v>-1152.26</v>
      </c>
      <c r="J4112" t="s">
        <v>560</v>
      </c>
      <c r="K4112" t="s">
        <v>392</v>
      </c>
    </row>
    <row r="4113" spans="1:11" x14ac:dyDescent="0.35">
      <c r="A4113" t="s">
        <v>559</v>
      </c>
      <c r="B4113" t="s">
        <v>84</v>
      </c>
      <c r="C4113" t="s">
        <v>330</v>
      </c>
      <c r="D4113" t="s">
        <v>78</v>
      </c>
      <c r="E4113">
        <v>2023</v>
      </c>
      <c r="F4113">
        <v>12</v>
      </c>
      <c r="G4113" t="s">
        <v>73</v>
      </c>
      <c r="H4113" t="s">
        <v>81</v>
      </c>
      <c r="I4113">
        <v>-333.64</v>
      </c>
      <c r="J4113" t="s">
        <v>560</v>
      </c>
      <c r="K4113" t="s">
        <v>392</v>
      </c>
    </row>
    <row r="4114" spans="1:11" x14ac:dyDescent="0.35">
      <c r="A4114" t="s">
        <v>559</v>
      </c>
      <c r="B4114" t="s">
        <v>84</v>
      </c>
      <c r="C4114" t="s">
        <v>330</v>
      </c>
      <c r="D4114" t="s">
        <v>78</v>
      </c>
      <c r="E4114">
        <v>2023</v>
      </c>
      <c r="F4114">
        <v>32</v>
      </c>
      <c r="G4114" t="s">
        <v>82</v>
      </c>
      <c r="H4114" t="s">
        <v>80</v>
      </c>
      <c r="I4114">
        <v>74815.3</v>
      </c>
      <c r="J4114" t="s">
        <v>560</v>
      </c>
      <c r="K4114" t="s">
        <v>392</v>
      </c>
    </row>
    <row r="4115" spans="1:11" x14ac:dyDescent="0.35">
      <c r="A4115" t="s">
        <v>559</v>
      </c>
      <c r="B4115" t="s">
        <v>84</v>
      </c>
      <c r="C4115" t="s">
        <v>330</v>
      </c>
      <c r="D4115" t="s">
        <v>78</v>
      </c>
      <c r="E4115">
        <v>2023</v>
      </c>
      <c r="F4115">
        <v>32</v>
      </c>
      <c r="G4115" t="s">
        <v>82</v>
      </c>
      <c r="H4115" t="s">
        <v>81</v>
      </c>
      <c r="I4115">
        <v>39995.550000000003</v>
      </c>
      <c r="J4115" t="s">
        <v>560</v>
      </c>
      <c r="K4115" t="s">
        <v>392</v>
      </c>
    </row>
    <row r="4116" spans="1:11" x14ac:dyDescent="0.35">
      <c r="A4116" t="s">
        <v>559</v>
      </c>
      <c r="B4116" t="s">
        <v>84</v>
      </c>
      <c r="C4116" t="s">
        <v>330</v>
      </c>
      <c r="D4116" t="s">
        <v>78</v>
      </c>
      <c r="E4116">
        <v>2024</v>
      </c>
      <c r="F4116">
        <v>11</v>
      </c>
      <c r="G4116" t="s">
        <v>79</v>
      </c>
      <c r="H4116" t="s">
        <v>80</v>
      </c>
      <c r="I4116">
        <v>31333</v>
      </c>
      <c r="J4116" t="s">
        <v>560</v>
      </c>
      <c r="K4116" t="s">
        <v>392</v>
      </c>
    </row>
    <row r="4117" spans="1:11" x14ac:dyDescent="0.35">
      <c r="A4117" t="s">
        <v>559</v>
      </c>
      <c r="B4117" t="s">
        <v>84</v>
      </c>
      <c r="C4117" t="s">
        <v>330</v>
      </c>
      <c r="D4117" t="s">
        <v>78</v>
      </c>
      <c r="E4117">
        <v>2024</v>
      </c>
      <c r="F4117">
        <v>11</v>
      </c>
      <c r="G4117" t="s">
        <v>79</v>
      </c>
      <c r="H4117" t="s">
        <v>81</v>
      </c>
      <c r="I4117">
        <v>11785</v>
      </c>
      <c r="J4117" t="s">
        <v>560</v>
      </c>
      <c r="K4117" t="s">
        <v>392</v>
      </c>
    </row>
    <row r="4118" spans="1:11" x14ac:dyDescent="0.35">
      <c r="A4118" t="s">
        <v>559</v>
      </c>
      <c r="B4118" t="s">
        <v>84</v>
      </c>
      <c r="C4118" t="s">
        <v>330</v>
      </c>
      <c r="D4118" t="s">
        <v>78</v>
      </c>
      <c r="E4118">
        <v>2024</v>
      </c>
      <c r="F4118">
        <v>12</v>
      </c>
      <c r="G4118" t="s">
        <v>73</v>
      </c>
      <c r="H4118" t="s">
        <v>80</v>
      </c>
      <c r="I4118">
        <v>3133.3</v>
      </c>
      <c r="J4118" t="s">
        <v>560</v>
      </c>
      <c r="K4118" t="s">
        <v>392</v>
      </c>
    </row>
    <row r="4119" spans="1:11" x14ac:dyDescent="0.35">
      <c r="A4119" t="s">
        <v>559</v>
      </c>
      <c r="B4119" t="s">
        <v>84</v>
      </c>
      <c r="C4119" t="s">
        <v>330</v>
      </c>
      <c r="D4119" t="s">
        <v>78</v>
      </c>
      <c r="E4119">
        <v>2024</v>
      </c>
      <c r="F4119">
        <v>12</v>
      </c>
      <c r="G4119" t="s">
        <v>73</v>
      </c>
      <c r="H4119" t="s">
        <v>81</v>
      </c>
      <c r="I4119">
        <v>1178.5</v>
      </c>
      <c r="J4119" t="s">
        <v>560</v>
      </c>
      <c r="K4119" t="s">
        <v>392</v>
      </c>
    </row>
    <row r="4120" spans="1:11" x14ac:dyDescent="0.35">
      <c r="A4120" t="s">
        <v>559</v>
      </c>
      <c r="B4120" t="s">
        <v>84</v>
      </c>
      <c r="C4120" t="s">
        <v>330</v>
      </c>
      <c r="D4120" t="s">
        <v>78</v>
      </c>
      <c r="E4120">
        <v>2024</v>
      </c>
      <c r="F4120">
        <v>32</v>
      </c>
      <c r="G4120" t="s">
        <v>82</v>
      </c>
      <c r="H4120" t="s">
        <v>80</v>
      </c>
      <c r="I4120">
        <v>73370.92</v>
      </c>
      <c r="J4120" t="s">
        <v>560</v>
      </c>
      <c r="K4120" t="s">
        <v>392</v>
      </c>
    </row>
    <row r="4121" spans="1:11" x14ac:dyDescent="0.35">
      <c r="A4121" t="s">
        <v>559</v>
      </c>
      <c r="B4121" t="s">
        <v>84</v>
      </c>
      <c r="C4121" t="s">
        <v>330</v>
      </c>
      <c r="D4121" t="s">
        <v>78</v>
      </c>
      <c r="E4121">
        <v>2024</v>
      </c>
      <c r="F4121">
        <v>32</v>
      </c>
      <c r="G4121" t="s">
        <v>82</v>
      </c>
      <c r="H4121" t="s">
        <v>81</v>
      </c>
      <c r="I4121">
        <v>28762.44</v>
      </c>
      <c r="J4121" t="s">
        <v>560</v>
      </c>
      <c r="K4121" t="s">
        <v>392</v>
      </c>
    </row>
    <row r="4122" spans="1:11" x14ac:dyDescent="0.35">
      <c r="A4122" t="s">
        <v>559</v>
      </c>
      <c r="B4122" t="s">
        <v>84</v>
      </c>
      <c r="C4122" t="s">
        <v>85</v>
      </c>
      <c r="D4122" t="s">
        <v>78</v>
      </c>
      <c r="E4122">
        <v>2023</v>
      </c>
      <c r="F4122">
        <v>32</v>
      </c>
      <c r="G4122" t="s">
        <v>82</v>
      </c>
      <c r="H4122" t="s">
        <v>80</v>
      </c>
      <c r="I4122">
        <v>35629.879999999997</v>
      </c>
      <c r="J4122" t="s">
        <v>560</v>
      </c>
      <c r="K4122" t="s">
        <v>388</v>
      </c>
    </row>
    <row r="4123" spans="1:11" x14ac:dyDescent="0.35">
      <c r="A4123" t="s">
        <v>559</v>
      </c>
      <c r="B4123" t="s">
        <v>84</v>
      </c>
      <c r="C4123" t="s">
        <v>85</v>
      </c>
      <c r="D4123" t="s">
        <v>78</v>
      </c>
      <c r="E4123">
        <v>2024</v>
      </c>
      <c r="F4123">
        <v>11</v>
      </c>
      <c r="G4123" t="s">
        <v>79</v>
      </c>
      <c r="H4123" t="s">
        <v>80</v>
      </c>
      <c r="I4123">
        <v>16458</v>
      </c>
      <c r="J4123" t="s">
        <v>560</v>
      </c>
      <c r="K4123" t="s">
        <v>388</v>
      </c>
    </row>
    <row r="4124" spans="1:11" x14ac:dyDescent="0.35">
      <c r="A4124" t="s">
        <v>559</v>
      </c>
      <c r="B4124" t="s">
        <v>84</v>
      </c>
      <c r="C4124" t="s">
        <v>85</v>
      </c>
      <c r="D4124" t="s">
        <v>78</v>
      </c>
      <c r="E4124">
        <v>2024</v>
      </c>
      <c r="F4124">
        <v>12</v>
      </c>
      <c r="G4124" t="s">
        <v>73</v>
      </c>
      <c r="H4124" t="s">
        <v>80</v>
      </c>
      <c r="I4124">
        <v>822.9</v>
      </c>
      <c r="J4124" t="s">
        <v>560</v>
      </c>
      <c r="K4124" t="s">
        <v>388</v>
      </c>
    </row>
    <row r="4125" spans="1:11" x14ac:dyDescent="0.35">
      <c r="A4125" t="s">
        <v>559</v>
      </c>
      <c r="B4125" t="s">
        <v>84</v>
      </c>
      <c r="C4125" t="s">
        <v>85</v>
      </c>
      <c r="D4125" t="s">
        <v>78</v>
      </c>
      <c r="E4125">
        <v>2024</v>
      </c>
      <c r="F4125">
        <v>32</v>
      </c>
      <c r="G4125" t="s">
        <v>82</v>
      </c>
      <c r="H4125" t="s">
        <v>80</v>
      </c>
      <c r="I4125">
        <v>25485.27</v>
      </c>
      <c r="J4125" t="s">
        <v>560</v>
      </c>
      <c r="K4125" t="s">
        <v>388</v>
      </c>
    </row>
    <row r="4126" spans="1:11" x14ac:dyDescent="0.35">
      <c r="A4126" t="s">
        <v>559</v>
      </c>
      <c r="B4126" t="s">
        <v>84</v>
      </c>
      <c r="C4126" t="s">
        <v>372</v>
      </c>
      <c r="D4126" t="s">
        <v>78</v>
      </c>
      <c r="E4126">
        <v>2023</v>
      </c>
      <c r="F4126">
        <v>32</v>
      </c>
      <c r="G4126" t="s">
        <v>82</v>
      </c>
      <c r="H4126" t="s">
        <v>80</v>
      </c>
      <c r="I4126">
        <v>6670.69</v>
      </c>
      <c r="J4126" t="s">
        <v>560</v>
      </c>
      <c r="K4126" t="s">
        <v>401</v>
      </c>
    </row>
    <row r="4127" spans="1:11" x14ac:dyDescent="0.35">
      <c r="A4127" t="s">
        <v>559</v>
      </c>
      <c r="B4127" t="s">
        <v>84</v>
      </c>
      <c r="C4127" t="s">
        <v>372</v>
      </c>
      <c r="D4127" t="s">
        <v>78</v>
      </c>
      <c r="E4127">
        <v>2023</v>
      </c>
      <c r="F4127">
        <v>32</v>
      </c>
      <c r="G4127" t="s">
        <v>82</v>
      </c>
      <c r="H4127" t="s">
        <v>81</v>
      </c>
      <c r="I4127">
        <v>2047.7</v>
      </c>
      <c r="J4127" t="s">
        <v>560</v>
      </c>
      <c r="K4127" t="s">
        <v>401</v>
      </c>
    </row>
    <row r="4128" spans="1:11" x14ac:dyDescent="0.35">
      <c r="A4128" t="s">
        <v>559</v>
      </c>
      <c r="B4128" t="s">
        <v>84</v>
      </c>
      <c r="C4128" t="s">
        <v>372</v>
      </c>
      <c r="D4128" t="s">
        <v>78</v>
      </c>
      <c r="E4128">
        <v>2024</v>
      </c>
      <c r="F4128">
        <v>11</v>
      </c>
      <c r="G4128" t="s">
        <v>79</v>
      </c>
      <c r="H4128" t="s">
        <v>80</v>
      </c>
      <c r="I4128">
        <v>7233</v>
      </c>
      <c r="J4128" t="s">
        <v>560</v>
      </c>
      <c r="K4128" t="s">
        <v>401</v>
      </c>
    </row>
    <row r="4129" spans="1:11" x14ac:dyDescent="0.35">
      <c r="A4129" t="s">
        <v>559</v>
      </c>
      <c r="B4129" t="s">
        <v>84</v>
      </c>
      <c r="C4129" t="s">
        <v>372</v>
      </c>
      <c r="D4129" t="s">
        <v>78</v>
      </c>
      <c r="E4129">
        <v>2024</v>
      </c>
      <c r="F4129">
        <v>12</v>
      </c>
      <c r="G4129" t="s">
        <v>73</v>
      </c>
      <c r="H4129" t="s">
        <v>80</v>
      </c>
      <c r="I4129">
        <v>723.3</v>
      </c>
      <c r="J4129" t="s">
        <v>560</v>
      </c>
      <c r="K4129" t="s">
        <v>401</v>
      </c>
    </row>
    <row r="4130" spans="1:11" x14ac:dyDescent="0.35">
      <c r="A4130" t="s">
        <v>559</v>
      </c>
      <c r="B4130" t="s">
        <v>84</v>
      </c>
      <c r="C4130" t="s">
        <v>372</v>
      </c>
      <c r="D4130" t="s">
        <v>78</v>
      </c>
      <c r="E4130">
        <v>2024</v>
      </c>
      <c r="F4130">
        <v>32</v>
      </c>
      <c r="G4130" t="s">
        <v>82</v>
      </c>
      <c r="H4130" t="s">
        <v>80</v>
      </c>
      <c r="I4130">
        <v>9881.81</v>
      </c>
      <c r="J4130" t="s">
        <v>560</v>
      </c>
      <c r="K4130" t="s">
        <v>401</v>
      </c>
    </row>
    <row r="4131" spans="1:11" x14ac:dyDescent="0.35">
      <c r="A4131" t="s">
        <v>559</v>
      </c>
      <c r="B4131" t="s">
        <v>84</v>
      </c>
      <c r="C4131" t="s">
        <v>335</v>
      </c>
      <c r="D4131" t="s">
        <v>78</v>
      </c>
      <c r="E4131">
        <v>2023</v>
      </c>
      <c r="F4131">
        <v>32</v>
      </c>
      <c r="G4131" t="s">
        <v>82</v>
      </c>
      <c r="H4131" t="s">
        <v>80</v>
      </c>
      <c r="I4131">
        <v>5764.25</v>
      </c>
      <c r="J4131" t="s">
        <v>560</v>
      </c>
      <c r="K4131" t="s">
        <v>393</v>
      </c>
    </row>
    <row r="4132" spans="1:11" x14ac:dyDescent="0.35">
      <c r="A4132" t="s">
        <v>559</v>
      </c>
      <c r="B4132" t="s">
        <v>84</v>
      </c>
      <c r="C4132" t="s">
        <v>335</v>
      </c>
      <c r="D4132" t="s">
        <v>78</v>
      </c>
      <c r="E4132">
        <v>2024</v>
      </c>
      <c r="F4132">
        <v>11</v>
      </c>
      <c r="G4132" t="s">
        <v>79</v>
      </c>
      <c r="H4132" t="s">
        <v>80</v>
      </c>
      <c r="I4132">
        <v>949</v>
      </c>
      <c r="J4132" t="s">
        <v>560</v>
      </c>
      <c r="K4132" t="s">
        <v>393</v>
      </c>
    </row>
    <row r="4133" spans="1:11" x14ac:dyDescent="0.35">
      <c r="A4133" t="s">
        <v>559</v>
      </c>
      <c r="B4133" t="s">
        <v>84</v>
      </c>
      <c r="C4133" t="s">
        <v>335</v>
      </c>
      <c r="D4133" t="s">
        <v>78</v>
      </c>
      <c r="E4133">
        <v>2024</v>
      </c>
      <c r="F4133">
        <v>12</v>
      </c>
      <c r="G4133" t="s">
        <v>73</v>
      </c>
      <c r="H4133" t="s">
        <v>80</v>
      </c>
      <c r="I4133">
        <v>94.9</v>
      </c>
      <c r="J4133" t="s">
        <v>560</v>
      </c>
      <c r="K4133" t="s">
        <v>393</v>
      </c>
    </row>
    <row r="4134" spans="1:11" x14ac:dyDescent="0.35">
      <c r="A4134" t="s">
        <v>559</v>
      </c>
      <c r="B4134" t="s">
        <v>84</v>
      </c>
      <c r="C4134" t="s">
        <v>335</v>
      </c>
      <c r="D4134" t="s">
        <v>78</v>
      </c>
      <c r="E4134">
        <v>2024</v>
      </c>
      <c r="F4134">
        <v>32</v>
      </c>
      <c r="G4134" t="s">
        <v>82</v>
      </c>
      <c r="H4134" t="s">
        <v>80</v>
      </c>
      <c r="I4134">
        <v>2566.27</v>
      </c>
      <c r="J4134" t="s">
        <v>560</v>
      </c>
      <c r="K4134" t="s">
        <v>393</v>
      </c>
    </row>
    <row r="4135" spans="1:11" x14ac:dyDescent="0.35">
      <c r="A4135" t="s">
        <v>559</v>
      </c>
      <c r="B4135" t="s">
        <v>84</v>
      </c>
      <c r="C4135" t="s">
        <v>335</v>
      </c>
      <c r="D4135" t="s">
        <v>78</v>
      </c>
      <c r="E4135">
        <v>2024</v>
      </c>
      <c r="F4135">
        <v>32</v>
      </c>
      <c r="G4135" t="s">
        <v>82</v>
      </c>
      <c r="H4135" t="s">
        <v>81</v>
      </c>
      <c r="I4135">
        <v>1870.51</v>
      </c>
      <c r="J4135" t="s">
        <v>560</v>
      </c>
      <c r="K4135" t="s">
        <v>393</v>
      </c>
    </row>
    <row r="4136" spans="1:11" x14ac:dyDescent="0.35">
      <c r="A4136" t="s">
        <v>559</v>
      </c>
      <c r="B4136" t="s">
        <v>84</v>
      </c>
      <c r="C4136" t="s">
        <v>352</v>
      </c>
      <c r="D4136" t="s">
        <v>78</v>
      </c>
      <c r="E4136">
        <v>2023</v>
      </c>
      <c r="F4136">
        <v>11</v>
      </c>
      <c r="G4136" t="s">
        <v>79</v>
      </c>
      <c r="H4136" t="s">
        <v>80</v>
      </c>
      <c r="I4136">
        <v>265</v>
      </c>
      <c r="J4136" t="s">
        <v>560</v>
      </c>
      <c r="K4136" t="s">
        <v>399</v>
      </c>
    </row>
    <row r="4137" spans="1:11" x14ac:dyDescent="0.35">
      <c r="A4137" t="s">
        <v>559</v>
      </c>
      <c r="B4137" t="s">
        <v>84</v>
      </c>
      <c r="C4137" t="s">
        <v>352</v>
      </c>
      <c r="D4137" t="s">
        <v>78</v>
      </c>
      <c r="E4137">
        <v>2023</v>
      </c>
      <c r="F4137">
        <v>12</v>
      </c>
      <c r="G4137" t="s">
        <v>73</v>
      </c>
      <c r="H4137" t="s">
        <v>80</v>
      </c>
      <c r="I4137">
        <v>26.5</v>
      </c>
      <c r="J4137" t="s">
        <v>560</v>
      </c>
      <c r="K4137" t="s">
        <v>399</v>
      </c>
    </row>
    <row r="4138" spans="1:11" x14ac:dyDescent="0.35">
      <c r="A4138" t="s">
        <v>559</v>
      </c>
      <c r="B4138" t="s">
        <v>84</v>
      </c>
      <c r="C4138" t="s">
        <v>352</v>
      </c>
      <c r="D4138" t="s">
        <v>78</v>
      </c>
      <c r="E4138">
        <v>2023</v>
      </c>
      <c r="F4138">
        <v>32</v>
      </c>
      <c r="G4138" t="s">
        <v>82</v>
      </c>
      <c r="H4138" t="s">
        <v>80</v>
      </c>
      <c r="I4138">
        <v>9363.61</v>
      </c>
      <c r="J4138" t="s">
        <v>560</v>
      </c>
      <c r="K4138" t="s">
        <v>399</v>
      </c>
    </row>
    <row r="4139" spans="1:11" x14ac:dyDescent="0.35">
      <c r="A4139" t="s">
        <v>559</v>
      </c>
      <c r="B4139" t="s">
        <v>84</v>
      </c>
      <c r="C4139" t="s">
        <v>352</v>
      </c>
      <c r="D4139" t="s">
        <v>78</v>
      </c>
      <c r="E4139">
        <v>2023</v>
      </c>
      <c r="F4139">
        <v>32</v>
      </c>
      <c r="G4139" t="s">
        <v>82</v>
      </c>
      <c r="H4139" t="s">
        <v>81</v>
      </c>
      <c r="I4139">
        <v>3213.39</v>
      </c>
      <c r="J4139" t="s">
        <v>560</v>
      </c>
      <c r="K4139" t="s">
        <v>399</v>
      </c>
    </row>
    <row r="4140" spans="1:11" x14ac:dyDescent="0.35">
      <c r="A4140" t="s">
        <v>559</v>
      </c>
      <c r="B4140" t="s">
        <v>84</v>
      </c>
      <c r="C4140" t="s">
        <v>352</v>
      </c>
      <c r="D4140" t="s">
        <v>78</v>
      </c>
      <c r="E4140">
        <v>2024</v>
      </c>
      <c r="F4140">
        <v>11</v>
      </c>
      <c r="G4140" t="s">
        <v>79</v>
      </c>
      <c r="H4140" t="s">
        <v>80</v>
      </c>
      <c r="I4140">
        <v>3382</v>
      </c>
      <c r="J4140" t="s">
        <v>560</v>
      </c>
      <c r="K4140" t="s">
        <v>399</v>
      </c>
    </row>
    <row r="4141" spans="1:11" x14ac:dyDescent="0.35">
      <c r="A4141" t="s">
        <v>559</v>
      </c>
      <c r="B4141" t="s">
        <v>84</v>
      </c>
      <c r="C4141" t="s">
        <v>352</v>
      </c>
      <c r="D4141" t="s">
        <v>78</v>
      </c>
      <c r="E4141">
        <v>2024</v>
      </c>
      <c r="F4141">
        <v>11</v>
      </c>
      <c r="G4141" t="s">
        <v>79</v>
      </c>
      <c r="H4141" t="s">
        <v>81</v>
      </c>
      <c r="I4141">
        <v>2142</v>
      </c>
      <c r="J4141" t="s">
        <v>560</v>
      </c>
      <c r="K4141" t="s">
        <v>399</v>
      </c>
    </row>
    <row r="4142" spans="1:11" x14ac:dyDescent="0.35">
      <c r="A4142" t="s">
        <v>559</v>
      </c>
      <c r="B4142" t="s">
        <v>84</v>
      </c>
      <c r="C4142" t="s">
        <v>352</v>
      </c>
      <c r="D4142" t="s">
        <v>78</v>
      </c>
      <c r="E4142">
        <v>2024</v>
      </c>
      <c r="F4142">
        <v>12</v>
      </c>
      <c r="G4142" t="s">
        <v>73</v>
      </c>
      <c r="H4142" t="s">
        <v>80</v>
      </c>
      <c r="I4142">
        <v>338.2</v>
      </c>
      <c r="J4142" t="s">
        <v>560</v>
      </c>
      <c r="K4142" t="s">
        <v>399</v>
      </c>
    </row>
    <row r="4143" spans="1:11" x14ac:dyDescent="0.35">
      <c r="A4143" t="s">
        <v>559</v>
      </c>
      <c r="B4143" t="s">
        <v>84</v>
      </c>
      <c r="C4143" t="s">
        <v>352</v>
      </c>
      <c r="D4143" t="s">
        <v>78</v>
      </c>
      <c r="E4143">
        <v>2024</v>
      </c>
      <c r="F4143">
        <v>12</v>
      </c>
      <c r="G4143" t="s">
        <v>73</v>
      </c>
      <c r="H4143" t="s">
        <v>81</v>
      </c>
      <c r="I4143">
        <v>214.2</v>
      </c>
      <c r="J4143" t="s">
        <v>560</v>
      </c>
      <c r="K4143" t="s">
        <v>399</v>
      </c>
    </row>
    <row r="4144" spans="1:11" x14ac:dyDescent="0.35">
      <c r="A4144" t="s">
        <v>559</v>
      </c>
      <c r="B4144" t="s">
        <v>84</v>
      </c>
      <c r="C4144" t="s">
        <v>352</v>
      </c>
      <c r="D4144" t="s">
        <v>78</v>
      </c>
      <c r="E4144">
        <v>2024</v>
      </c>
      <c r="F4144">
        <v>32</v>
      </c>
      <c r="G4144" t="s">
        <v>82</v>
      </c>
      <c r="H4144" t="s">
        <v>80</v>
      </c>
      <c r="I4144">
        <v>9183.2999999999993</v>
      </c>
      <c r="J4144" t="s">
        <v>560</v>
      </c>
      <c r="K4144" t="s">
        <v>399</v>
      </c>
    </row>
    <row r="4145" spans="1:11" x14ac:dyDescent="0.35">
      <c r="A4145" t="s">
        <v>559</v>
      </c>
      <c r="B4145" t="s">
        <v>84</v>
      </c>
      <c r="C4145" t="s">
        <v>352</v>
      </c>
      <c r="D4145" t="s">
        <v>78</v>
      </c>
      <c r="E4145">
        <v>2024</v>
      </c>
      <c r="F4145">
        <v>32</v>
      </c>
      <c r="G4145" t="s">
        <v>82</v>
      </c>
      <c r="H4145" t="s">
        <v>81</v>
      </c>
      <c r="I4145">
        <v>7999.75</v>
      </c>
      <c r="J4145" t="s">
        <v>560</v>
      </c>
      <c r="K4145" t="s">
        <v>399</v>
      </c>
    </row>
    <row r="4146" spans="1:11" x14ac:dyDescent="0.35">
      <c r="A4146" t="s">
        <v>559</v>
      </c>
      <c r="B4146" t="s">
        <v>84</v>
      </c>
      <c r="C4146" t="s">
        <v>353</v>
      </c>
      <c r="D4146" t="s">
        <v>78</v>
      </c>
      <c r="E4146">
        <v>2023</v>
      </c>
      <c r="F4146">
        <v>32</v>
      </c>
      <c r="G4146" t="s">
        <v>82</v>
      </c>
      <c r="H4146" t="s">
        <v>80</v>
      </c>
      <c r="I4146">
        <v>6711.12</v>
      </c>
      <c r="J4146" t="s">
        <v>560</v>
      </c>
      <c r="K4146" t="s">
        <v>402</v>
      </c>
    </row>
    <row r="4147" spans="1:11" x14ac:dyDescent="0.35">
      <c r="A4147" t="s">
        <v>559</v>
      </c>
      <c r="B4147" t="s">
        <v>84</v>
      </c>
      <c r="C4147" t="s">
        <v>336</v>
      </c>
      <c r="D4147" t="s">
        <v>78</v>
      </c>
      <c r="E4147">
        <v>2023</v>
      </c>
      <c r="F4147">
        <v>32</v>
      </c>
      <c r="G4147" t="s">
        <v>82</v>
      </c>
      <c r="H4147" t="s">
        <v>80</v>
      </c>
      <c r="I4147">
        <v>554.05999999999995</v>
      </c>
      <c r="J4147" t="s">
        <v>560</v>
      </c>
      <c r="K4147" t="s">
        <v>394</v>
      </c>
    </row>
    <row r="4148" spans="1:11" x14ac:dyDescent="0.35">
      <c r="A4148" t="s">
        <v>559</v>
      </c>
      <c r="B4148" t="s">
        <v>84</v>
      </c>
      <c r="C4148" t="s">
        <v>498</v>
      </c>
      <c r="D4148" t="s">
        <v>78</v>
      </c>
      <c r="E4148">
        <v>2023</v>
      </c>
      <c r="F4148">
        <v>11</v>
      </c>
      <c r="G4148" t="s">
        <v>79</v>
      </c>
      <c r="H4148" t="s">
        <v>80</v>
      </c>
      <c r="I4148">
        <v>-363961</v>
      </c>
      <c r="J4148" t="s">
        <v>560</v>
      </c>
      <c r="K4148" t="s">
        <v>499</v>
      </c>
    </row>
    <row r="4149" spans="1:11" x14ac:dyDescent="0.35">
      <c r="A4149" t="s">
        <v>559</v>
      </c>
      <c r="B4149" t="s">
        <v>84</v>
      </c>
      <c r="C4149" t="s">
        <v>498</v>
      </c>
      <c r="D4149" t="s">
        <v>78</v>
      </c>
      <c r="E4149">
        <v>2023</v>
      </c>
      <c r="F4149">
        <v>12</v>
      </c>
      <c r="G4149" t="s">
        <v>73</v>
      </c>
      <c r="H4149" t="s">
        <v>80</v>
      </c>
      <c r="I4149">
        <v>-3351.78</v>
      </c>
      <c r="J4149" t="s">
        <v>560</v>
      </c>
      <c r="K4149" t="s">
        <v>499</v>
      </c>
    </row>
    <row r="4150" spans="1:11" x14ac:dyDescent="0.35">
      <c r="A4150" t="s">
        <v>559</v>
      </c>
      <c r="B4150" t="s">
        <v>84</v>
      </c>
      <c r="C4150" t="s">
        <v>498</v>
      </c>
      <c r="D4150" t="s">
        <v>78</v>
      </c>
      <c r="E4150">
        <v>2023</v>
      </c>
      <c r="F4150">
        <v>32</v>
      </c>
      <c r="G4150" t="s">
        <v>82</v>
      </c>
      <c r="H4150" t="s">
        <v>80</v>
      </c>
      <c r="I4150">
        <v>5668647.0300000003</v>
      </c>
      <c r="J4150" t="s">
        <v>560</v>
      </c>
      <c r="K4150" t="s">
        <v>499</v>
      </c>
    </row>
    <row r="4151" spans="1:11" x14ac:dyDescent="0.35">
      <c r="A4151" t="s">
        <v>559</v>
      </c>
      <c r="B4151" t="s">
        <v>84</v>
      </c>
      <c r="C4151" t="s">
        <v>498</v>
      </c>
      <c r="D4151" t="s">
        <v>78</v>
      </c>
      <c r="E4151">
        <v>2024</v>
      </c>
      <c r="F4151">
        <v>11</v>
      </c>
      <c r="G4151" t="s">
        <v>79</v>
      </c>
      <c r="H4151" t="s">
        <v>80</v>
      </c>
      <c r="I4151">
        <v>2687998</v>
      </c>
      <c r="J4151" t="s">
        <v>560</v>
      </c>
      <c r="K4151" t="s">
        <v>499</v>
      </c>
    </row>
    <row r="4152" spans="1:11" x14ac:dyDescent="0.35">
      <c r="A4152" t="s">
        <v>559</v>
      </c>
      <c r="B4152" t="s">
        <v>84</v>
      </c>
      <c r="C4152" t="s">
        <v>498</v>
      </c>
      <c r="D4152" t="s">
        <v>78</v>
      </c>
      <c r="E4152">
        <v>2024</v>
      </c>
      <c r="F4152">
        <v>12</v>
      </c>
      <c r="G4152" t="s">
        <v>73</v>
      </c>
      <c r="H4152" t="s">
        <v>80</v>
      </c>
      <c r="I4152">
        <v>241919.82</v>
      </c>
      <c r="J4152" t="s">
        <v>560</v>
      </c>
      <c r="K4152" t="s">
        <v>499</v>
      </c>
    </row>
    <row r="4153" spans="1:11" x14ac:dyDescent="0.35">
      <c r="A4153" t="s">
        <v>559</v>
      </c>
      <c r="B4153" t="s">
        <v>84</v>
      </c>
      <c r="C4153" t="s">
        <v>498</v>
      </c>
      <c r="D4153" t="s">
        <v>78</v>
      </c>
      <c r="E4153">
        <v>2024</v>
      </c>
      <c r="F4153">
        <v>32</v>
      </c>
      <c r="G4153" t="s">
        <v>82</v>
      </c>
      <c r="H4153" t="s">
        <v>80</v>
      </c>
      <c r="I4153">
        <v>5724522.3899999997</v>
      </c>
      <c r="J4153" t="s">
        <v>560</v>
      </c>
      <c r="K4153" t="s">
        <v>499</v>
      </c>
    </row>
    <row r="4154" spans="1:11" x14ac:dyDescent="0.35">
      <c r="A4154" t="s">
        <v>559</v>
      </c>
      <c r="B4154" t="s">
        <v>84</v>
      </c>
      <c r="C4154" t="s">
        <v>354</v>
      </c>
      <c r="D4154" t="s">
        <v>78</v>
      </c>
      <c r="E4154">
        <v>2023</v>
      </c>
      <c r="F4154">
        <v>12</v>
      </c>
      <c r="G4154" t="s">
        <v>73</v>
      </c>
      <c r="H4154" t="s">
        <v>80</v>
      </c>
      <c r="I4154">
        <v>21.23</v>
      </c>
      <c r="J4154" t="s">
        <v>560</v>
      </c>
      <c r="K4154" t="s">
        <v>400</v>
      </c>
    </row>
    <row r="4155" spans="1:11" x14ac:dyDescent="0.35">
      <c r="A4155" t="s">
        <v>559</v>
      </c>
      <c r="B4155" t="s">
        <v>84</v>
      </c>
      <c r="C4155" t="s">
        <v>354</v>
      </c>
      <c r="D4155" t="s">
        <v>78</v>
      </c>
      <c r="E4155">
        <v>2024</v>
      </c>
      <c r="F4155">
        <v>11</v>
      </c>
      <c r="G4155" t="s">
        <v>79</v>
      </c>
      <c r="H4155" t="s">
        <v>80</v>
      </c>
      <c r="I4155">
        <v>8264</v>
      </c>
      <c r="J4155" t="s">
        <v>560</v>
      </c>
      <c r="K4155" t="s">
        <v>400</v>
      </c>
    </row>
    <row r="4156" spans="1:11" x14ac:dyDescent="0.35">
      <c r="A4156" t="s">
        <v>559</v>
      </c>
      <c r="B4156" t="s">
        <v>84</v>
      </c>
      <c r="C4156" t="s">
        <v>354</v>
      </c>
      <c r="D4156" t="s">
        <v>78</v>
      </c>
      <c r="E4156">
        <v>2024</v>
      </c>
      <c r="F4156">
        <v>12</v>
      </c>
      <c r="G4156" t="s">
        <v>73</v>
      </c>
      <c r="H4156" t="s">
        <v>80</v>
      </c>
      <c r="I4156">
        <v>826.4</v>
      </c>
      <c r="J4156" t="s">
        <v>560</v>
      </c>
      <c r="K4156" t="s">
        <v>400</v>
      </c>
    </row>
    <row r="4157" spans="1:11" x14ac:dyDescent="0.35">
      <c r="A4157" t="s">
        <v>559</v>
      </c>
      <c r="B4157" t="s">
        <v>84</v>
      </c>
      <c r="C4157" t="s">
        <v>354</v>
      </c>
      <c r="D4157" t="s">
        <v>78</v>
      </c>
      <c r="E4157">
        <v>2024</v>
      </c>
      <c r="F4157">
        <v>32</v>
      </c>
      <c r="G4157" t="s">
        <v>82</v>
      </c>
      <c r="H4157" t="s">
        <v>80</v>
      </c>
      <c r="I4157">
        <v>7539.49</v>
      </c>
      <c r="J4157" t="s">
        <v>560</v>
      </c>
      <c r="K4157" t="s">
        <v>400</v>
      </c>
    </row>
    <row r="4158" spans="1:11" x14ac:dyDescent="0.35">
      <c r="A4158" t="s">
        <v>559</v>
      </c>
      <c r="B4158" t="s">
        <v>84</v>
      </c>
      <c r="C4158" t="s">
        <v>337</v>
      </c>
      <c r="D4158" t="s">
        <v>78</v>
      </c>
      <c r="E4158">
        <v>2023</v>
      </c>
      <c r="F4158">
        <v>32</v>
      </c>
      <c r="G4158" t="s">
        <v>82</v>
      </c>
      <c r="H4158" t="s">
        <v>80</v>
      </c>
      <c r="I4158">
        <v>2208.9</v>
      </c>
      <c r="J4158" t="s">
        <v>560</v>
      </c>
      <c r="K4158" t="s">
        <v>395</v>
      </c>
    </row>
    <row r="4159" spans="1:11" x14ac:dyDescent="0.35">
      <c r="A4159" t="s">
        <v>559</v>
      </c>
      <c r="B4159" t="s">
        <v>84</v>
      </c>
      <c r="C4159" t="s">
        <v>338</v>
      </c>
      <c r="D4159" t="s">
        <v>78</v>
      </c>
      <c r="E4159">
        <v>2023</v>
      </c>
      <c r="F4159">
        <v>32</v>
      </c>
      <c r="G4159" t="s">
        <v>82</v>
      </c>
      <c r="H4159" t="s">
        <v>80</v>
      </c>
      <c r="I4159">
        <v>1190.03</v>
      </c>
      <c r="J4159" t="s">
        <v>560</v>
      </c>
      <c r="K4159" t="s">
        <v>396</v>
      </c>
    </row>
    <row r="4160" spans="1:11" x14ac:dyDescent="0.35">
      <c r="A4160" t="s">
        <v>559</v>
      </c>
      <c r="B4160" t="s">
        <v>84</v>
      </c>
      <c r="C4160" t="s">
        <v>338</v>
      </c>
      <c r="D4160" t="s">
        <v>78</v>
      </c>
      <c r="E4160">
        <v>2024</v>
      </c>
      <c r="F4160">
        <v>32</v>
      </c>
      <c r="G4160" t="s">
        <v>82</v>
      </c>
      <c r="H4160" t="s">
        <v>80</v>
      </c>
      <c r="I4160">
        <v>2402.8200000000002</v>
      </c>
      <c r="J4160" t="s">
        <v>560</v>
      </c>
      <c r="K4160" t="s">
        <v>396</v>
      </c>
    </row>
    <row r="4161" spans="1:11" x14ac:dyDescent="0.35">
      <c r="A4161" t="s">
        <v>559</v>
      </c>
      <c r="B4161" t="s">
        <v>84</v>
      </c>
      <c r="C4161" t="s">
        <v>421</v>
      </c>
      <c r="D4161" t="s">
        <v>78</v>
      </c>
      <c r="E4161">
        <v>2023</v>
      </c>
      <c r="F4161">
        <v>32</v>
      </c>
      <c r="G4161" t="s">
        <v>82</v>
      </c>
      <c r="H4161" t="s">
        <v>80</v>
      </c>
      <c r="I4161">
        <v>1522.01</v>
      </c>
      <c r="J4161" t="s">
        <v>560</v>
      </c>
      <c r="K4161" t="s">
        <v>414</v>
      </c>
    </row>
    <row r="4162" spans="1:11" x14ac:dyDescent="0.35">
      <c r="A4162" t="s">
        <v>559</v>
      </c>
      <c r="B4162" t="s">
        <v>84</v>
      </c>
      <c r="C4162" t="s">
        <v>331</v>
      </c>
      <c r="D4162" t="s">
        <v>78</v>
      </c>
      <c r="E4162">
        <v>2023</v>
      </c>
      <c r="F4162">
        <v>11</v>
      </c>
      <c r="G4162" t="s">
        <v>79</v>
      </c>
      <c r="H4162" t="s">
        <v>80</v>
      </c>
      <c r="I4162">
        <v>-7939</v>
      </c>
      <c r="J4162" t="s">
        <v>560</v>
      </c>
      <c r="K4162" t="s">
        <v>397</v>
      </c>
    </row>
    <row r="4163" spans="1:11" x14ac:dyDescent="0.35">
      <c r="A4163" t="s">
        <v>559</v>
      </c>
      <c r="B4163" t="s">
        <v>84</v>
      </c>
      <c r="C4163" t="s">
        <v>331</v>
      </c>
      <c r="D4163" t="s">
        <v>78</v>
      </c>
      <c r="E4163">
        <v>2023</v>
      </c>
      <c r="F4163">
        <v>11</v>
      </c>
      <c r="G4163" t="s">
        <v>79</v>
      </c>
      <c r="H4163" t="s">
        <v>81</v>
      </c>
      <c r="I4163">
        <v>-1285</v>
      </c>
      <c r="J4163" t="s">
        <v>560</v>
      </c>
      <c r="K4163" t="s">
        <v>397</v>
      </c>
    </row>
    <row r="4164" spans="1:11" x14ac:dyDescent="0.35">
      <c r="A4164" t="s">
        <v>559</v>
      </c>
      <c r="B4164" t="s">
        <v>84</v>
      </c>
      <c r="C4164" t="s">
        <v>331</v>
      </c>
      <c r="D4164" t="s">
        <v>78</v>
      </c>
      <c r="E4164">
        <v>2023</v>
      </c>
      <c r="F4164">
        <v>12</v>
      </c>
      <c r="G4164" t="s">
        <v>73</v>
      </c>
      <c r="H4164" t="s">
        <v>80</v>
      </c>
      <c r="I4164">
        <v>-793.9</v>
      </c>
      <c r="J4164" t="s">
        <v>560</v>
      </c>
      <c r="K4164" t="s">
        <v>397</v>
      </c>
    </row>
    <row r="4165" spans="1:11" x14ac:dyDescent="0.35">
      <c r="A4165" t="s">
        <v>559</v>
      </c>
      <c r="B4165" t="s">
        <v>84</v>
      </c>
      <c r="C4165" t="s">
        <v>331</v>
      </c>
      <c r="D4165" t="s">
        <v>78</v>
      </c>
      <c r="E4165">
        <v>2023</v>
      </c>
      <c r="F4165">
        <v>12</v>
      </c>
      <c r="G4165" t="s">
        <v>73</v>
      </c>
      <c r="H4165" t="s">
        <v>81</v>
      </c>
      <c r="I4165">
        <v>-128.5</v>
      </c>
      <c r="J4165" t="s">
        <v>560</v>
      </c>
      <c r="K4165" t="s">
        <v>397</v>
      </c>
    </row>
    <row r="4166" spans="1:11" x14ac:dyDescent="0.35">
      <c r="A4166" t="s">
        <v>559</v>
      </c>
      <c r="B4166" t="s">
        <v>84</v>
      </c>
      <c r="C4166" t="s">
        <v>331</v>
      </c>
      <c r="D4166" t="s">
        <v>78</v>
      </c>
      <c r="E4166">
        <v>2023</v>
      </c>
      <c r="F4166">
        <v>32</v>
      </c>
      <c r="G4166" t="s">
        <v>82</v>
      </c>
      <c r="H4166" t="s">
        <v>80</v>
      </c>
      <c r="I4166">
        <v>72669.05</v>
      </c>
      <c r="J4166" t="s">
        <v>560</v>
      </c>
      <c r="K4166" t="s">
        <v>397</v>
      </c>
    </row>
    <row r="4167" spans="1:11" x14ac:dyDescent="0.35">
      <c r="A4167" t="s">
        <v>559</v>
      </c>
      <c r="B4167" t="s">
        <v>84</v>
      </c>
      <c r="C4167" t="s">
        <v>331</v>
      </c>
      <c r="D4167" t="s">
        <v>78</v>
      </c>
      <c r="E4167">
        <v>2023</v>
      </c>
      <c r="F4167">
        <v>32</v>
      </c>
      <c r="G4167" t="s">
        <v>82</v>
      </c>
      <c r="H4167" t="s">
        <v>81</v>
      </c>
      <c r="I4167">
        <v>17482.599999999999</v>
      </c>
      <c r="J4167" t="s">
        <v>560</v>
      </c>
      <c r="K4167" t="s">
        <v>397</v>
      </c>
    </row>
    <row r="4168" spans="1:11" x14ac:dyDescent="0.35">
      <c r="A4168" t="s">
        <v>559</v>
      </c>
      <c r="B4168" t="s">
        <v>84</v>
      </c>
      <c r="C4168" t="s">
        <v>331</v>
      </c>
      <c r="D4168" t="s">
        <v>78</v>
      </c>
      <c r="E4168">
        <v>2024</v>
      </c>
      <c r="F4168">
        <v>11</v>
      </c>
      <c r="G4168" t="s">
        <v>79</v>
      </c>
      <c r="H4168" t="s">
        <v>80</v>
      </c>
      <c r="I4168">
        <v>40247</v>
      </c>
      <c r="J4168" t="s">
        <v>560</v>
      </c>
      <c r="K4168" t="s">
        <v>397</v>
      </c>
    </row>
    <row r="4169" spans="1:11" x14ac:dyDescent="0.35">
      <c r="A4169" t="s">
        <v>559</v>
      </c>
      <c r="B4169" t="s">
        <v>84</v>
      </c>
      <c r="C4169" t="s">
        <v>331</v>
      </c>
      <c r="D4169" t="s">
        <v>78</v>
      </c>
      <c r="E4169">
        <v>2024</v>
      </c>
      <c r="F4169">
        <v>11</v>
      </c>
      <c r="G4169" t="s">
        <v>79</v>
      </c>
      <c r="H4169" t="s">
        <v>81</v>
      </c>
      <c r="I4169">
        <v>19284</v>
      </c>
      <c r="J4169" t="s">
        <v>560</v>
      </c>
      <c r="K4169" t="s">
        <v>397</v>
      </c>
    </row>
    <row r="4170" spans="1:11" x14ac:dyDescent="0.35">
      <c r="A4170" t="s">
        <v>559</v>
      </c>
      <c r="B4170" t="s">
        <v>84</v>
      </c>
      <c r="C4170" t="s">
        <v>331</v>
      </c>
      <c r="D4170" t="s">
        <v>78</v>
      </c>
      <c r="E4170">
        <v>2024</v>
      </c>
      <c r="F4170">
        <v>12</v>
      </c>
      <c r="G4170" t="s">
        <v>73</v>
      </c>
      <c r="H4170" t="s">
        <v>80</v>
      </c>
      <c r="I4170">
        <v>4024.7</v>
      </c>
      <c r="J4170" t="s">
        <v>560</v>
      </c>
      <c r="K4170" t="s">
        <v>397</v>
      </c>
    </row>
    <row r="4171" spans="1:11" x14ac:dyDescent="0.35">
      <c r="A4171" t="s">
        <v>559</v>
      </c>
      <c r="B4171" t="s">
        <v>84</v>
      </c>
      <c r="C4171" t="s">
        <v>331</v>
      </c>
      <c r="D4171" t="s">
        <v>78</v>
      </c>
      <c r="E4171">
        <v>2024</v>
      </c>
      <c r="F4171">
        <v>12</v>
      </c>
      <c r="G4171" t="s">
        <v>73</v>
      </c>
      <c r="H4171" t="s">
        <v>81</v>
      </c>
      <c r="I4171">
        <v>1928.4</v>
      </c>
      <c r="J4171" t="s">
        <v>560</v>
      </c>
      <c r="K4171" t="s">
        <v>397</v>
      </c>
    </row>
    <row r="4172" spans="1:11" x14ac:dyDescent="0.35">
      <c r="A4172" t="s">
        <v>559</v>
      </c>
      <c r="B4172" t="s">
        <v>84</v>
      </c>
      <c r="C4172" t="s">
        <v>331</v>
      </c>
      <c r="D4172" t="s">
        <v>78</v>
      </c>
      <c r="E4172">
        <v>2024</v>
      </c>
      <c r="F4172">
        <v>32</v>
      </c>
      <c r="G4172" t="s">
        <v>82</v>
      </c>
      <c r="H4172" t="s">
        <v>80</v>
      </c>
      <c r="I4172">
        <v>93138.66</v>
      </c>
      <c r="J4172" t="s">
        <v>560</v>
      </c>
      <c r="K4172" t="s">
        <v>397</v>
      </c>
    </row>
    <row r="4173" spans="1:11" x14ac:dyDescent="0.35">
      <c r="A4173" t="s">
        <v>559</v>
      </c>
      <c r="B4173" t="s">
        <v>84</v>
      </c>
      <c r="C4173" t="s">
        <v>331</v>
      </c>
      <c r="D4173" t="s">
        <v>78</v>
      </c>
      <c r="E4173">
        <v>2024</v>
      </c>
      <c r="F4173">
        <v>32</v>
      </c>
      <c r="G4173" t="s">
        <v>82</v>
      </c>
      <c r="H4173" t="s">
        <v>81</v>
      </c>
      <c r="I4173">
        <v>39160.870000000003</v>
      </c>
      <c r="J4173" t="s">
        <v>560</v>
      </c>
      <c r="K4173" t="s">
        <v>397</v>
      </c>
    </row>
    <row r="4174" spans="1:11" x14ac:dyDescent="0.35">
      <c r="A4174" t="s">
        <v>559</v>
      </c>
      <c r="B4174" t="s">
        <v>84</v>
      </c>
      <c r="C4174" t="s">
        <v>339</v>
      </c>
      <c r="D4174" t="s">
        <v>78</v>
      </c>
      <c r="E4174">
        <v>2023</v>
      </c>
      <c r="F4174">
        <v>32</v>
      </c>
      <c r="G4174" t="s">
        <v>82</v>
      </c>
      <c r="H4174" t="s">
        <v>80</v>
      </c>
      <c r="I4174">
        <v>4240.9399999999996</v>
      </c>
      <c r="J4174" t="s">
        <v>560</v>
      </c>
      <c r="K4174" t="s">
        <v>398</v>
      </c>
    </row>
    <row r="4175" spans="1:11" x14ac:dyDescent="0.35">
      <c r="A4175" t="s">
        <v>559</v>
      </c>
      <c r="B4175" t="s">
        <v>84</v>
      </c>
      <c r="C4175" t="s">
        <v>339</v>
      </c>
      <c r="D4175" t="s">
        <v>78</v>
      </c>
      <c r="E4175">
        <v>2023</v>
      </c>
      <c r="F4175">
        <v>32</v>
      </c>
      <c r="G4175" t="s">
        <v>82</v>
      </c>
      <c r="H4175" t="s">
        <v>81</v>
      </c>
      <c r="I4175">
        <v>3535.04</v>
      </c>
      <c r="J4175" t="s">
        <v>560</v>
      </c>
      <c r="K4175" t="s">
        <v>398</v>
      </c>
    </row>
    <row r="4176" spans="1:11" x14ac:dyDescent="0.35">
      <c r="A4176" t="s">
        <v>559</v>
      </c>
      <c r="B4176" t="s">
        <v>84</v>
      </c>
      <c r="C4176" t="s">
        <v>339</v>
      </c>
      <c r="D4176" t="s">
        <v>78</v>
      </c>
      <c r="E4176">
        <v>2024</v>
      </c>
      <c r="F4176">
        <v>11</v>
      </c>
      <c r="G4176" t="s">
        <v>79</v>
      </c>
      <c r="H4176" t="s">
        <v>80</v>
      </c>
      <c r="I4176">
        <v>267</v>
      </c>
      <c r="J4176" t="s">
        <v>560</v>
      </c>
      <c r="K4176" t="s">
        <v>398</v>
      </c>
    </row>
    <row r="4177" spans="1:11" x14ac:dyDescent="0.35">
      <c r="A4177" t="s">
        <v>559</v>
      </c>
      <c r="B4177" t="s">
        <v>84</v>
      </c>
      <c r="C4177" t="s">
        <v>339</v>
      </c>
      <c r="D4177" t="s">
        <v>78</v>
      </c>
      <c r="E4177">
        <v>2024</v>
      </c>
      <c r="F4177">
        <v>12</v>
      </c>
      <c r="G4177" t="s">
        <v>73</v>
      </c>
      <c r="H4177" t="s">
        <v>80</v>
      </c>
      <c r="I4177">
        <v>26.7</v>
      </c>
      <c r="J4177" t="s">
        <v>560</v>
      </c>
      <c r="K4177" t="s">
        <v>398</v>
      </c>
    </row>
    <row r="4178" spans="1:11" x14ac:dyDescent="0.35">
      <c r="A4178" t="s">
        <v>559</v>
      </c>
      <c r="B4178" t="s">
        <v>84</v>
      </c>
      <c r="C4178" t="s">
        <v>339</v>
      </c>
      <c r="D4178" t="s">
        <v>78</v>
      </c>
      <c r="E4178">
        <v>2024</v>
      </c>
      <c r="F4178">
        <v>32</v>
      </c>
      <c r="G4178" t="s">
        <v>82</v>
      </c>
      <c r="H4178" t="s">
        <v>80</v>
      </c>
      <c r="I4178">
        <v>3032.86</v>
      </c>
      <c r="J4178" t="s">
        <v>560</v>
      </c>
      <c r="K4178" t="s">
        <v>398</v>
      </c>
    </row>
    <row r="4179" spans="1:11" x14ac:dyDescent="0.35">
      <c r="A4179" t="s">
        <v>559</v>
      </c>
      <c r="B4179" t="s">
        <v>84</v>
      </c>
      <c r="C4179" t="s">
        <v>339</v>
      </c>
      <c r="D4179" t="s">
        <v>78</v>
      </c>
      <c r="E4179">
        <v>2024</v>
      </c>
      <c r="F4179">
        <v>32</v>
      </c>
      <c r="G4179" t="s">
        <v>82</v>
      </c>
      <c r="H4179" t="s">
        <v>81</v>
      </c>
      <c r="I4179">
        <v>10925.02</v>
      </c>
      <c r="J4179" t="s">
        <v>560</v>
      </c>
      <c r="K4179" t="s">
        <v>398</v>
      </c>
    </row>
    <row r="4180" spans="1:11" x14ac:dyDescent="0.35">
      <c r="A4180" t="s">
        <v>561</v>
      </c>
      <c r="B4180" t="s">
        <v>304</v>
      </c>
      <c r="C4180" t="s">
        <v>87</v>
      </c>
      <c r="D4180" t="s">
        <v>78</v>
      </c>
      <c r="E4180">
        <v>2023</v>
      </c>
      <c r="F4180">
        <v>11</v>
      </c>
      <c r="G4180" t="s">
        <v>79</v>
      </c>
      <c r="H4180" t="s">
        <v>80</v>
      </c>
      <c r="I4180">
        <v>-195954</v>
      </c>
      <c r="J4180" t="s">
        <v>595</v>
      </c>
      <c r="K4180" t="s">
        <v>387</v>
      </c>
    </row>
    <row r="4181" spans="1:11" x14ac:dyDescent="0.35">
      <c r="A4181" t="s">
        <v>561</v>
      </c>
      <c r="B4181" t="s">
        <v>304</v>
      </c>
      <c r="C4181" t="s">
        <v>87</v>
      </c>
      <c r="D4181" t="s">
        <v>78</v>
      </c>
      <c r="E4181">
        <v>2023</v>
      </c>
      <c r="F4181">
        <v>11</v>
      </c>
      <c r="G4181" t="s">
        <v>79</v>
      </c>
      <c r="H4181" t="s">
        <v>81</v>
      </c>
      <c r="I4181">
        <v>-2033</v>
      </c>
      <c r="J4181" t="s">
        <v>595</v>
      </c>
      <c r="K4181" t="s">
        <v>387</v>
      </c>
    </row>
    <row r="4182" spans="1:11" x14ac:dyDescent="0.35">
      <c r="A4182" t="s">
        <v>561</v>
      </c>
      <c r="B4182" t="s">
        <v>304</v>
      </c>
      <c r="C4182" t="s">
        <v>87</v>
      </c>
      <c r="D4182" t="s">
        <v>78</v>
      </c>
      <c r="E4182">
        <v>2023</v>
      </c>
      <c r="F4182">
        <v>12</v>
      </c>
      <c r="G4182" t="s">
        <v>73</v>
      </c>
      <c r="H4182" t="s">
        <v>80</v>
      </c>
      <c r="I4182">
        <v>-19595.400000000001</v>
      </c>
      <c r="J4182" t="s">
        <v>595</v>
      </c>
      <c r="K4182" t="s">
        <v>387</v>
      </c>
    </row>
    <row r="4183" spans="1:11" x14ac:dyDescent="0.35">
      <c r="A4183" t="s">
        <v>561</v>
      </c>
      <c r="B4183" t="s">
        <v>304</v>
      </c>
      <c r="C4183" t="s">
        <v>87</v>
      </c>
      <c r="D4183" t="s">
        <v>78</v>
      </c>
      <c r="E4183">
        <v>2023</v>
      </c>
      <c r="F4183">
        <v>12</v>
      </c>
      <c r="G4183" t="s">
        <v>73</v>
      </c>
      <c r="H4183" t="s">
        <v>81</v>
      </c>
      <c r="I4183">
        <v>-203.3</v>
      </c>
      <c r="J4183" t="s">
        <v>595</v>
      </c>
      <c r="K4183" t="s">
        <v>387</v>
      </c>
    </row>
    <row r="4184" spans="1:11" x14ac:dyDescent="0.35">
      <c r="A4184" t="s">
        <v>561</v>
      </c>
      <c r="B4184" t="s">
        <v>304</v>
      </c>
      <c r="C4184" t="s">
        <v>87</v>
      </c>
      <c r="D4184" t="s">
        <v>78</v>
      </c>
      <c r="E4184">
        <v>2023</v>
      </c>
      <c r="F4184">
        <v>32</v>
      </c>
      <c r="G4184" t="s">
        <v>82</v>
      </c>
      <c r="H4184" t="s">
        <v>80</v>
      </c>
      <c r="I4184">
        <v>3002671</v>
      </c>
      <c r="J4184" t="s">
        <v>595</v>
      </c>
      <c r="K4184" t="s">
        <v>387</v>
      </c>
    </row>
    <row r="4185" spans="1:11" x14ac:dyDescent="0.35">
      <c r="A4185" t="s">
        <v>561</v>
      </c>
      <c r="B4185" t="s">
        <v>304</v>
      </c>
      <c r="C4185" t="s">
        <v>87</v>
      </c>
      <c r="D4185" t="s">
        <v>78</v>
      </c>
      <c r="E4185">
        <v>2023</v>
      </c>
      <c r="F4185">
        <v>32</v>
      </c>
      <c r="G4185" t="s">
        <v>82</v>
      </c>
      <c r="H4185" t="s">
        <v>81</v>
      </c>
      <c r="I4185">
        <v>58248</v>
      </c>
      <c r="J4185" t="s">
        <v>595</v>
      </c>
      <c r="K4185" t="s">
        <v>387</v>
      </c>
    </row>
    <row r="4186" spans="1:11" x14ac:dyDescent="0.35">
      <c r="A4186" t="s">
        <v>561</v>
      </c>
      <c r="B4186" t="s">
        <v>304</v>
      </c>
      <c r="C4186" t="s">
        <v>87</v>
      </c>
      <c r="D4186" t="s">
        <v>78</v>
      </c>
      <c r="E4186">
        <v>2024</v>
      </c>
      <c r="F4186">
        <v>11</v>
      </c>
      <c r="G4186" t="s">
        <v>79</v>
      </c>
      <c r="H4186" t="s">
        <v>80</v>
      </c>
      <c r="I4186">
        <v>1648734</v>
      </c>
      <c r="J4186" t="s">
        <v>595</v>
      </c>
      <c r="K4186" t="s">
        <v>387</v>
      </c>
    </row>
    <row r="4187" spans="1:11" x14ac:dyDescent="0.35">
      <c r="A4187" t="s">
        <v>561</v>
      </c>
      <c r="B4187" t="s">
        <v>304</v>
      </c>
      <c r="C4187" t="s">
        <v>87</v>
      </c>
      <c r="D4187" t="s">
        <v>78</v>
      </c>
      <c r="E4187">
        <v>2024</v>
      </c>
      <c r="F4187">
        <v>11</v>
      </c>
      <c r="G4187" t="s">
        <v>79</v>
      </c>
      <c r="H4187" t="s">
        <v>81</v>
      </c>
      <c r="I4187">
        <v>8360</v>
      </c>
      <c r="J4187" t="s">
        <v>595</v>
      </c>
      <c r="K4187" t="s">
        <v>387</v>
      </c>
    </row>
    <row r="4188" spans="1:11" x14ac:dyDescent="0.35">
      <c r="A4188" t="s">
        <v>561</v>
      </c>
      <c r="B4188" t="s">
        <v>304</v>
      </c>
      <c r="C4188" t="s">
        <v>87</v>
      </c>
      <c r="D4188" t="s">
        <v>78</v>
      </c>
      <c r="E4188">
        <v>2024</v>
      </c>
      <c r="F4188">
        <v>12</v>
      </c>
      <c r="G4188" t="s">
        <v>73</v>
      </c>
      <c r="H4188" t="s">
        <v>80</v>
      </c>
      <c r="I4188">
        <v>164873.4</v>
      </c>
      <c r="J4188" t="s">
        <v>595</v>
      </c>
      <c r="K4188" t="s">
        <v>387</v>
      </c>
    </row>
    <row r="4189" spans="1:11" x14ac:dyDescent="0.35">
      <c r="A4189" t="s">
        <v>561</v>
      </c>
      <c r="B4189" t="s">
        <v>304</v>
      </c>
      <c r="C4189" t="s">
        <v>87</v>
      </c>
      <c r="D4189" t="s">
        <v>78</v>
      </c>
      <c r="E4189">
        <v>2024</v>
      </c>
      <c r="F4189">
        <v>12</v>
      </c>
      <c r="G4189" t="s">
        <v>73</v>
      </c>
      <c r="H4189" t="s">
        <v>81</v>
      </c>
      <c r="I4189">
        <v>836</v>
      </c>
      <c r="J4189" t="s">
        <v>595</v>
      </c>
      <c r="K4189" t="s">
        <v>387</v>
      </c>
    </row>
    <row r="4190" spans="1:11" x14ac:dyDescent="0.35">
      <c r="A4190" t="s">
        <v>561</v>
      </c>
      <c r="B4190" t="s">
        <v>304</v>
      </c>
      <c r="C4190" t="s">
        <v>87</v>
      </c>
      <c r="D4190" t="s">
        <v>78</v>
      </c>
      <c r="E4190">
        <v>2024</v>
      </c>
      <c r="F4190">
        <v>32</v>
      </c>
      <c r="G4190" t="s">
        <v>82</v>
      </c>
      <c r="H4190" t="s">
        <v>80</v>
      </c>
      <c r="I4190">
        <v>5306255</v>
      </c>
      <c r="J4190" t="s">
        <v>595</v>
      </c>
      <c r="K4190" t="s">
        <v>387</v>
      </c>
    </row>
    <row r="4191" spans="1:11" x14ac:dyDescent="0.35">
      <c r="A4191" t="s">
        <v>561</v>
      </c>
      <c r="B4191" t="s">
        <v>304</v>
      </c>
      <c r="C4191" t="s">
        <v>87</v>
      </c>
      <c r="D4191" t="s">
        <v>78</v>
      </c>
      <c r="E4191">
        <v>2024</v>
      </c>
      <c r="F4191">
        <v>32</v>
      </c>
      <c r="G4191" t="s">
        <v>82</v>
      </c>
      <c r="H4191" t="s">
        <v>81</v>
      </c>
      <c r="I4191">
        <v>73692</v>
      </c>
      <c r="J4191" t="s">
        <v>595</v>
      </c>
      <c r="K4191" t="s">
        <v>387</v>
      </c>
    </row>
    <row r="4192" spans="1:11" x14ac:dyDescent="0.35">
      <c r="A4192" t="s">
        <v>561</v>
      </c>
      <c r="B4192" t="s">
        <v>84</v>
      </c>
      <c r="C4192" t="s">
        <v>411</v>
      </c>
      <c r="D4192" t="s">
        <v>78</v>
      </c>
      <c r="E4192">
        <v>2023</v>
      </c>
      <c r="F4192">
        <v>32</v>
      </c>
      <c r="G4192" t="s">
        <v>82</v>
      </c>
      <c r="H4192" t="s">
        <v>80</v>
      </c>
      <c r="I4192">
        <v>1357.93</v>
      </c>
      <c r="J4192" t="s">
        <v>595</v>
      </c>
      <c r="K4192" t="s">
        <v>412</v>
      </c>
    </row>
    <row r="4193" spans="1:11" x14ac:dyDescent="0.35">
      <c r="A4193" t="s">
        <v>561</v>
      </c>
      <c r="B4193" t="s">
        <v>84</v>
      </c>
      <c r="C4193" t="s">
        <v>411</v>
      </c>
      <c r="D4193" t="s">
        <v>78</v>
      </c>
      <c r="E4193">
        <v>2024</v>
      </c>
      <c r="F4193">
        <v>11</v>
      </c>
      <c r="G4193" t="s">
        <v>79</v>
      </c>
      <c r="H4193" t="s">
        <v>80</v>
      </c>
      <c r="I4193">
        <v>-2834</v>
      </c>
      <c r="J4193" t="s">
        <v>595</v>
      </c>
      <c r="K4193" t="s">
        <v>412</v>
      </c>
    </row>
    <row r="4194" spans="1:11" x14ac:dyDescent="0.35">
      <c r="A4194" t="s">
        <v>561</v>
      </c>
      <c r="B4194" t="s">
        <v>84</v>
      </c>
      <c r="C4194" t="s">
        <v>411</v>
      </c>
      <c r="D4194" t="s">
        <v>78</v>
      </c>
      <c r="E4194">
        <v>2024</v>
      </c>
      <c r="F4194">
        <v>11</v>
      </c>
      <c r="G4194" t="s">
        <v>79</v>
      </c>
      <c r="H4194" t="s">
        <v>81</v>
      </c>
      <c r="I4194">
        <v>1948</v>
      </c>
      <c r="J4194" t="s">
        <v>595</v>
      </c>
      <c r="K4194" t="s">
        <v>412</v>
      </c>
    </row>
    <row r="4195" spans="1:11" x14ac:dyDescent="0.35">
      <c r="A4195" t="s">
        <v>561</v>
      </c>
      <c r="B4195" t="s">
        <v>84</v>
      </c>
      <c r="C4195" t="s">
        <v>411</v>
      </c>
      <c r="D4195" t="s">
        <v>78</v>
      </c>
      <c r="E4195">
        <v>2024</v>
      </c>
      <c r="F4195">
        <v>12</v>
      </c>
      <c r="G4195" t="s">
        <v>73</v>
      </c>
      <c r="H4195" t="s">
        <v>80</v>
      </c>
      <c r="I4195">
        <v>-283.39999999999998</v>
      </c>
      <c r="J4195" t="s">
        <v>595</v>
      </c>
      <c r="K4195" t="s">
        <v>412</v>
      </c>
    </row>
    <row r="4196" spans="1:11" x14ac:dyDescent="0.35">
      <c r="A4196" t="s">
        <v>561</v>
      </c>
      <c r="B4196" t="s">
        <v>84</v>
      </c>
      <c r="C4196" t="s">
        <v>411</v>
      </c>
      <c r="D4196" t="s">
        <v>78</v>
      </c>
      <c r="E4196">
        <v>2024</v>
      </c>
      <c r="F4196">
        <v>12</v>
      </c>
      <c r="G4196" t="s">
        <v>73</v>
      </c>
      <c r="H4196" t="s">
        <v>81</v>
      </c>
      <c r="I4196">
        <v>194.8</v>
      </c>
      <c r="J4196" t="s">
        <v>595</v>
      </c>
      <c r="K4196" t="s">
        <v>412</v>
      </c>
    </row>
    <row r="4197" spans="1:11" x14ac:dyDescent="0.35">
      <c r="A4197" t="s">
        <v>561</v>
      </c>
      <c r="B4197" t="s">
        <v>84</v>
      </c>
      <c r="C4197" t="s">
        <v>411</v>
      </c>
      <c r="D4197" t="s">
        <v>78</v>
      </c>
      <c r="E4197">
        <v>2024</v>
      </c>
      <c r="F4197">
        <v>32</v>
      </c>
      <c r="G4197" t="s">
        <v>82</v>
      </c>
      <c r="H4197" t="s">
        <v>80</v>
      </c>
      <c r="I4197">
        <v>7174.22</v>
      </c>
      <c r="J4197" t="s">
        <v>595</v>
      </c>
      <c r="K4197" t="s">
        <v>412</v>
      </c>
    </row>
    <row r="4198" spans="1:11" x14ac:dyDescent="0.35">
      <c r="A4198" t="s">
        <v>561</v>
      </c>
      <c r="B4198" t="s">
        <v>84</v>
      </c>
      <c r="C4198" t="s">
        <v>411</v>
      </c>
      <c r="D4198" t="s">
        <v>78</v>
      </c>
      <c r="E4198">
        <v>2024</v>
      </c>
      <c r="F4198">
        <v>32</v>
      </c>
      <c r="G4198" t="s">
        <v>82</v>
      </c>
      <c r="H4198" t="s">
        <v>81</v>
      </c>
      <c r="I4198">
        <v>1803.9</v>
      </c>
      <c r="J4198" t="s">
        <v>595</v>
      </c>
      <c r="K4198" t="s">
        <v>412</v>
      </c>
    </row>
    <row r="4199" spans="1:11" x14ac:dyDescent="0.35">
      <c r="A4199" t="s">
        <v>561</v>
      </c>
      <c r="B4199" t="s">
        <v>84</v>
      </c>
      <c r="C4199" t="s">
        <v>351</v>
      </c>
      <c r="D4199" t="s">
        <v>78</v>
      </c>
      <c r="E4199">
        <v>2023</v>
      </c>
      <c r="F4199">
        <v>32</v>
      </c>
      <c r="G4199" t="s">
        <v>82</v>
      </c>
      <c r="H4199" t="s">
        <v>80</v>
      </c>
      <c r="I4199">
        <v>1293.08</v>
      </c>
      <c r="J4199" t="s">
        <v>595</v>
      </c>
      <c r="K4199" t="s">
        <v>403</v>
      </c>
    </row>
    <row r="4200" spans="1:11" x14ac:dyDescent="0.35">
      <c r="A4200" t="s">
        <v>561</v>
      </c>
      <c r="B4200" t="s">
        <v>84</v>
      </c>
      <c r="C4200" t="s">
        <v>384</v>
      </c>
      <c r="D4200" t="s">
        <v>78</v>
      </c>
      <c r="E4200">
        <v>2022</v>
      </c>
      <c r="F4200">
        <v>12</v>
      </c>
      <c r="G4200" t="s">
        <v>73</v>
      </c>
      <c r="H4200" t="s">
        <v>80</v>
      </c>
      <c r="I4200">
        <v>-5.46</v>
      </c>
      <c r="J4200" t="s">
        <v>595</v>
      </c>
      <c r="K4200" t="s">
        <v>413</v>
      </c>
    </row>
    <row r="4201" spans="1:11" x14ac:dyDescent="0.35">
      <c r="A4201" t="s">
        <v>561</v>
      </c>
      <c r="B4201" t="s">
        <v>84</v>
      </c>
      <c r="C4201" t="s">
        <v>384</v>
      </c>
      <c r="D4201" t="s">
        <v>78</v>
      </c>
      <c r="E4201">
        <v>2023</v>
      </c>
      <c r="F4201">
        <v>11</v>
      </c>
      <c r="G4201" t="s">
        <v>79</v>
      </c>
      <c r="H4201" t="s">
        <v>80</v>
      </c>
      <c r="I4201">
        <v>-7935</v>
      </c>
      <c r="J4201" t="s">
        <v>595</v>
      </c>
      <c r="K4201" t="s">
        <v>404</v>
      </c>
    </row>
    <row r="4202" spans="1:11" x14ac:dyDescent="0.35">
      <c r="A4202" t="s">
        <v>561</v>
      </c>
      <c r="B4202" t="s">
        <v>84</v>
      </c>
      <c r="C4202" t="s">
        <v>384</v>
      </c>
      <c r="D4202" t="s">
        <v>78</v>
      </c>
      <c r="E4202">
        <v>2023</v>
      </c>
      <c r="F4202">
        <v>11</v>
      </c>
      <c r="G4202" t="s">
        <v>79</v>
      </c>
      <c r="H4202" t="s">
        <v>80</v>
      </c>
      <c r="I4202">
        <v>-11501</v>
      </c>
      <c r="J4202" t="s">
        <v>595</v>
      </c>
      <c r="K4202" t="s">
        <v>413</v>
      </c>
    </row>
    <row r="4203" spans="1:11" x14ac:dyDescent="0.35">
      <c r="A4203" t="s">
        <v>561</v>
      </c>
      <c r="B4203" t="s">
        <v>84</v>
      </c>
      <c r="C4203" t="s">
        <v>384</v>
      </c>
      <c r="D4203" t="s">
        <v>78</v>
      </c>
      <c r="E4203">
        <v>2023</v>
      </c>
      <c r="F4203">
        <v>12</v>
      </c>
      <c r="G4203" t="s">
        <v>73</v>
      </c>
      <c r="H4203" t="s">
        <v>80</v>
      </c>
      <c r="I4203">
        <v>-1074.57</v>
      </c>
      <c r="J4203" t="s">
        <v>595</v>
      </c>
      <c r="K4203" t="s">
        <v>404</v>
      </c>
    </row>
    <row r="4204" spans="1:11" x14ac:dyDescent="0.35">
      <c r="A4204" t="s">
        <v>561</v>
      </c>
      <c r="B4204" t="s">
        <v>84</v>
      </c>
      <c r="C4204" t="s">
        <v>384</v>
      </c>
      <c r="D4204" t="s">
        <v>78</v>
      </c>
      <c r="E4204">
        <v>2023</v>
      </c>
      <c r="F4204">
        <v>12</v>
      </c>
      <c r="G4204" t="s">
        <v>73</v>
      </c>
      <c r="H4204" t="s">
        <v>80</v>
      </c>
      <c r="I4204">
        <v>-216.7</v>
      </c>
      <c r="J4204" t="s">
        <v>595</v>
      </c>
      <c r="K4204" t="s">
        <v>413</v>
      </c>
    </row>
    <row r="4205" spans="1:11" x14ac:dyDescent="0.35">
      <c r="A4205" t="s">
        <v>561</v>
      </c>
      <c r="B4205" t="s">
        <v>84</v>
      </c>
      <c r="C4205" t="s">
        <v>384</v>
      </c>
      <c r="D4205" t="s">
        <v>78</v>
      </c>
      <c r="E4205">
        <v>2023</v>
      </c>
      <c r="F4205">
        <v>32</v>
      </c>
      <c r="G4205" t="s">
        <v>82</v>
      </c>
      <c r="H4205" t="s">
        <v>80</v>
      </c>
      <c r="I4205">
        <v>282279.90000000002</v>
      </c>
      <c r="J4205" t="s">
        <v>595</v>
      </c>
      <c r="K4205" t="s">
        <v>404</v>
      </c>
    </row>
    <row r="4206" spans="1:11" x14ac:dyDescent="0.35">
      <c r="A4206" t="s">
        <v>561</v>
      </c>
      <c r="B4206" t="s">
        <v>84</v>
      </c>
      <c r="C4206" t="s">
        <v>384</v>
      </c>
      <c r="D4206" t="s">
        <v>78</v>
      </c>
      <c r="E4206">
        <v>2023</v>
      </c>
      <c r="F4206">
        <v>32</v>
      </c>
      <c r="G4206" t="s">
        <v>82</v>
      </c>
      <c r="H4206" t="s">
        <v>80</v>
      </c>
      <c r="I4206">
        <v>461096.64</v>
      </c>
      <c r="J4206" t="s">
        <v>595</v>
      </c>
      <c r="K4206" t="s">
        <v>413</v>
      </c>
    </row>
    <row r="4207" spans="1:11" x14ac:dyDescent="0.35">
      <c r="A4207" t="s">
        <v>561</v>
      </c>
      <c r="B4207" t="s">
        <v>84</v>
      </c>
      <c r="C4207" t="s">
        <v>384</v>
      </c>
      <c r="D4207" t="s">
        <v>78</v>
      </c>
      <c r="E4207">
        <v>2024</v>
      </c>
      <c r="F4207">
        <v>11</v>
      </c>
      <c r="G4207" t="s">
        <v>79</v>
      </c>
      <c r="H4207" t="s">
        <v>80</v>
      </c>
      <c r="I4207">
        <v>124424</v>
      </c>
      <c r="J4207" t="s">
        <v>595</v>
      </c>
      <c r="K4207" t="s">
        <v>404</v>
      </c>
    </row>
    <row r="4208" spans="1:11" x14ac:dyDescent="0.35">
      <c r="A4208" t="s">
        <v>561</v>
      </c>
      <c r="B4208" t="s">
        <v>84</v>
      </c>
      <c r="C4208" t="s">
        <v>384</v>
      </c>
      <c r="D4208" t="s">
        <v>78</v>
      </c>
      <c r="E4208">
        <v>2024</v>
      </c>
      <c r="F4208">
        <v>11</v>
      </c>
      <c r="G4208" t="s">
        <v>79</v>
      </c>
      <c r="H4208" t="s">
        <v>80</v>
      </c>
      <c r="I4208">
        <v>290729</v>
      </c>
      <c r="J4208" t="s">
        <v>595</v>
      </c>
      <c r="K4208" t="s">
        <v>413</v>
      </c>
    </row>
    <row r="4209" spans="1:11" x14ac:dyDescent="0.35">
      <c r="A4209" t="s">
        <v>561</v>
      </c>
      <c r="B4209" t="s">
        <v>84</v>
      </c>
      <c r="C4209" t="s">
        <v>384</v>
      </c>
      <c r="D4209" t="s">
        <v>78</v>
      </c>
      <c r="E4209">
        <v>2024</v>
      </c>
      <c r="F4209">
        <v>12</v>
      </c>
      <c r="G4209" t="s">
        <v>73</v>
      </c>
      <c r="H4209" t="s">
        <v>80</v>
      </c>
      <c r="I4209">
        <v>15025.48</v>
      </c>
      <c r="J4209" t="s">
        <v>595</v>
      </c>
      <c r="K4209" t="s">
        <v>404</v>
      </c>
    </row>
    <row r="4210" spans="1:11" x14ac:dyDescent="0.35">
      <c r="A4210" t="s">
        <v>561</v>
      </c>
      <c r="B4210" t="s">
        <v>84</v>
      </c>
      <c r="C4210" t="s">
        <v>384</v>
      </c>
      <c r="D4210" t="s">
        <v>78</v>
      </c>
      <c r="E4210">
        <v>2024</v>
      </c>
      <c r="F4210">
        <v>12</v>
      </c>
      <c r="G4210" t="s">
        <v>73</v>
      </c>
      <c r="H4210" t="s">
        <v>80</v>
      </c>
      <c r="I4210">
        <v>42806.2</v>
      </c>
      <c r="J4210" t="s">
        <v>595</v>
      </c>
      <c r="K4210" t="s">
        <v>413</v>
      </c>
    </row>
    <row r="4211" spans="1:11" x14ac:dyDescent="0.35">
      <c r="A4211" t="s">
        <v>561</v>
      </c>
      <c r="B4211" t="s">
        <v>84</v>
      </c>
      <c r="C4211" t="s">
        <v>384</v>
      </c>
      <c r="D4211" t="s">
        <v>78</v>
      </c>
      <c r="E4211">
        <v>2024</v>
      </c>
      <c r="F4211">
        <v>32</v>
      </c>
      <c r="G4211" t="s">
        <v>82</v>
      </c>
      <c r="H4211" t="s">
        <v>80</v>
      </c>
      <c r="I4211">
        <v>460824.09</v>
      </c>
      <c r="J4211" t="s">
        <v>595</v>
      </c>
      <c r="K4211" t="s">
        <v>404</v>
      </c>
    </row>
    <row r="4212" spans="1:11" x14ac:dyDescent="0.35">
      <c r="A4212" t="s">
        <v>561</v>
      </c>
      <c r="B4212" t="s">
        <v>84</v>
      </c>
      <c r="C4212" t="s">
        <v>384</v>
      </c>
      <c r="D4212" t="s">
        <v>78</v>
      </c>
      <c r="E4212">
        <v>2024</v>
      </c>
      <c r="F4212">
        <v>32</v>
      </c>
      <c r="G4212" t="s">
        <v>82</v>
      </c>
      <c r="H4212" t="s">
        <v>80</v>
      </c>
      <c r="I4212">
        <v>897526.38</v>
      </c>
      <c r="J4212" t="s">
        <v>595</v>
      </c>
      <c r="K4212" t="s">
        <v>413</v>
      </c>
    </row>
    <row r="4213" spans="1:11" x14ac:dyDescent="0.35">
      <c r="A4213" t="s">
        <v>561</v>
      </c>
      <c r="B4213" t="s">
        <v>84</v>
      </c>
      <c r="C4213" t="s">
        <v>327</v>
      </c>
      <c r="D4213" t="s">
        <v>78</v>
      </c>
      <c r="E4213">
        <v>2023</v>
      </c>
      <c r="F4213">
        <v>11</v>
      </c>
      <c r="G4213" t="s">
        <v>79</v>
      </c>
      <c r="H4213" t="s">
        <v>80</v>
      </c>
      <c r="I4213">
        <v>-1683</v>
      </c>
      <c r="J4213" t="s">
        <v>595</v>
      </c>
      <c r="K4213" t="s">
        <v>389</v>
      </c>
    </row>
    <row r="4214" spans="1:11" x14ac:dyDescent="0.35">
      <c r="A4214" t="s">
        <v>561</v>
      </c>
      <c r="B4214" t="s">
        <v>84</v>
      </c>
      <c r="C4214" t="s">
        <v>327</v>
      </c>
      <c r="D4214" t="s">
        <v>78</v>
      </c>
      <c r="E4214">
        <v>2023</v>
      </c>
      <c r="F4214">
        <v>12</v>
      </c>
      <c r="G4214" t="s">
        <v>73</v>
      </c>
      <c r="H4214" t="s">
        <v>80</v>
      </c>
      <c r="I4214">
        <v>-134.63999999999999</v>
      </c>
      <c r="J4214" t="s">
        <v>595</v>
      </c>
      <c r="K4214" t="s">
        <v>389</v>
      </c>
    </row>
    <row r="4215" spans="1:11" x14ac:dyDescent="0.35">
      <c r="A4215" t="s">
        <v>561</v>
      </c>
      <c r="B4215" t="s">
        <v>84</v>
      </c>
      <c r="C4215" t="s">
        <v>327</v>
      </c>
      <c r="D4215" t="s">
        <v>78</v>
      </c>
      <c r="E4215">
        <v>2023</v>
      </c>
      <c r="F4215">
        <v>32</v>
      </c>
      <c r="G4215" t="s">
        <v>82</v>
      </c>
      <c r="H4215" t="s">
        <v>80</v>
      </c>
      <c r="I4215">
        <v>4472.7</v>
      </c>
      <c r="J4215" t="s">
        <v>595</v>
      </c>
      <c r="K4215" t="s">
        <v>389</v>
      </c>
    </row>
    <row r="4216" spans="1:11" x14ac:dyDescent="0.35">
      <c r="A4216" t="s">
        <v>561</v>
      </c>
      <c r="B4216" t="s">
        <v>84</v>
      </c>
      <c r="C4216" t="s">
        <v>327</v>
      </c>
      <c r="D4216" t="s">
        <v>78</v>
      </c>
      <c r="E4216">
        <v>2023</v>
      </c>
      <c r="F4216">
        <v>32</v>
      </c>
      <c r="G4216" t="s">
        <v>82</v>
      </c>
      <c r="H4216" t="s">
        <v>81</v>
      </c>
      <c r="I4216">
        <v>1810.02</v>
      </c>
      <c r="J4216" t="s">
        <v>595</v>
      </c>
      <c r="K4216" t="s">
        <v>389</v>
      </c>
    </row>
    <row r="4217" spans="1:11" x14ac:dyDescent="0.35">
      <c r="A4217" t="s">
        <v>561</v>
      </c>
      <c r="B4217" t="s">
        <v>84</v>
      </c>
      <c r="C4217" t="s">
        <v>327</v>
      </c>
      <c r="D4217" t="s">
        <v>78</v>
      </c>
      <c r="E4217">
        <v>2024</v>
      </c>
      <c r="F4217">
        <v>11</v>
      </c>
      <c r="G4217" t="s">
        <v>79</v>
      </c>
      <c r="H4217" t="s">
        <v>80</v>
      </c>
      <c r="I4217">
        <v>2283</v>
      </c>
      <c r="J4217" t="s">
        <v>595</v>
      </c>
      <c r="K4217" t="s">
        <v>389</v>
      </c>
    </row>
    <row r="4218" spans="1:11" x14ac:dyDescent="0.35">
      <c r="A4218" t="s">
        <v>561</v>
      </c>
      <c r="B4218" t="s">
        <v>84</v>
      </c>
      <c r="C4218" t="s">
        <v>327</v>
      </c>
      <c r="D4218" t="s">
        <v>78</v>
      </c>
      <c r="E4218">
        <v>2024</v>
      </c>
      <c r="F4218">
        <v>12</v>
      </c>
      <c r="G4218" t="s">
        <v>73</v>
      </c>
      <c r="H4218" t="s">
        <v>80</v>
      </c>
      <c r="I4218">
        <v>182.64</v>
      </c>
      <c r="J4218" t="s">
        <v>595</v>
      </c>
      <c r="K4218" t="s">
        <v>389</v>
      </c>
    </row>
    <row r="4219" spans="1:11" x14ac:dyDescent="0.35">
      <c r="A4219" t="s">
        <v>561</v>
      </c>
      <c r="B4219" t="s">
        <v>84</v>
      </c>
      <c r="C4219" t="s">
        <v>327</v>
      </c>
      <c r="D4219" t="s">
        <v>78</v>
      </c>
      <c r="E4219">
        <v>2024</v>
      </c>
      <c r="F4219">
        <v>32</v>
      </c>
      <c r="G4219" t="s">
        <v>82</v>
      </c>
      <c r="H4219" t="s">
        <v>80</v>
      </c>
      <c r="I4219">
        <v>2988.04</v>
      </c>
      <c r="J4219" t="s">
        <v>595</v>
      </c>
      <c r="K4219" t="s">
        <v>389</v>
      </c>
    </row>
    <row r="4220" spans="1:11" x14ac:dyDescent="0.35">
      <c r="A4220" t="s">
        <v>561</v>
      </c>
      <c r="B4220" t="s">
        <v>84</v>
      </c>
      <c r="C4220" t="s">
        <v>329</v>
      </c>
      <c r="D4220" t="s">
        <v>78</v>
      </c>
      <c r="E4220">
        <v>2023</v>
      </c>
      <c r="F4220">
        <v>11</v>
      </c>
      <c r="G4220" t="s">
        <v>79</v>
      </c>
      <c r="H4220" t="s">
        <v>80</v>
      </c>
      <c r="I4220">
        <v>169</v>
      </c>
      <c r="J4220" t="s">
        <v>595</v>
      </c>
      <c r="K4220" t="s">
        <v>390</v>
      </c>
    </row>
    <row r="4221" spans="1:11" x14ac:dyDescent="0.35">
      <c r="A4221" t="s">
        <v>561</v>
      </c>
      <c r="B4221" t="s">
        <v>84</v>
      </c>
      <c r="C4221" t="s">
        <v>329</v>
      </c>
      <c r="D4221" t="s">
        <v>78</v>
      </c>
      <c r="E4221">
        <v>2023</v>
      </c>
      <c r="F4221">
        <v>11</v>
      </c>
      <c r="G4221" t="s">
        <v>79</v>
      </c>
      <c r="H4221" t="s">
        <v>81</v>
      </c>
      <c r="I4221">
        <v>-490</v>
      </c>
      <c r="J4221" t="s">
        <v>595</v>
      </c>
      <c r="K4221" t="s">
        <v>390</v>
      </c>
    </row>
    <row r="4222" spans="1:11" x14ac:dyDescent="0.35">
      <c r="A4222" t="s">
        <v>561</v>
      </c>
      <c r="B4222" t="s">
        <v>84</v>
      </c>
      <c r="C4222" t="s">
        <v>329</v>
      </c>
      <c r="D4222" t="s">
        <v>78</v>
      </c>
      <c r="E4222">
        <v>2023</v>
      </c>
      <c r="F4222">
        <v>12</v>
      </c>
      <c r="G4222" t="s">
        <v>73</v>
      </c>
      <c r="H4222" t="s">
        <v>80</v>
      </c>
      <c r="I4222">
        <v>16.89</v>
      </c>
      <c r="J4222" t="s">
        <v>595</v>
      </c>
      <c r="K4222" t="s">
        <v>390</v>
      </c>
    </row>
    <row r="4223" spans="1:11" x14ac:dyDescent="0.35">
      <c r="A4223" t="s">
        <v>561</v>
      </c>
      <c r="B4223" t="s">
        <v>84</v>
      </c>
      <c r="C4223" t="s">
        <v>329</v>
      </c>
      <c r="D4223" t="s">
        <v>78</v>
      </c>
      <c r="E4223">
        <v>2023</v>
      </c>
      <c r="F4223">
        <v>12</v>
      </c>
      <c r="G4223" t="s">
        <v>73</v>
      </c>
      <c r="H4223" t="s">
        <v>81</v>
      </c>
      <c r="I4223">
        <v>-49</v>
      </c>
      <c r="J4223" t="s">
        <v>595</v>
      </c>
      <c r="K4223" t="s">
        <v>390</v>
      </c>
    </row>
    <row r="4224" spans="1:11" x14ac:dyDescent="0.35">
      <c r="A4224" t="s">
        <v>561</v>
      </c>
      <c r="B4224" t="s">
        <v>84</v>
      </c>
      <c r="C4224" t="s">
        <v>329</v>
      </c>
      <c r="D4224" t="s">
        <v>78</v>
      </c>
      <c r="E4224">
        <v>2023</v>
      </c>
      <c r="F4224">
        <v>32</v>
      </c>
      <c r="G4224" t="s">
        <v>82</v>
      </c>
      <c r="H4224" t="s">
        <v>80</v>
      </c>
      <c r="I4224">
        <v>12925.31</v>
      </c>
      <c r="J4224" t="s">
        <v>595</v>
      </c>
      <c r="K4224" t="s">
        <v>390</v>
      </c>
    </row>
    <row r="4225" spans="1:11" x14ac:dyDescent="0.35">
      <c r="A4225" t="s">
        <v>561</v>
      </c>
      <c r="B4225" t="s">
        <v>84</v>
      </c>
      <c r="C4225" t="s">
        <v>329</v>
      </c>
      <c r="D4225" t="s">
        <v>78</v>
      </c>
      <c r="E4225">
        <v>2023</v>
      </c>
      <c r="F4225">
        <v>32</v>
      </c>
      <c r="G4225" t="s">
        <v>82</v>
      </c>
      <c r="H4225" t="s">
        <v>81</v>
      </c>
      <c r="I4225">
        <v>5499.14</v>
      </c>
      <c r="J4225" t="s">
        <v>595</v>
      </c>
      <c r="K4225" t="s">
        <v>390</v>
      </c>
    </row>
    <row r="4226" spans="1:11" x14ac:dyDescent="0.35">
      <c r="A4226" t="s">
        <v>561</v>
      </c>
      <c r="B4226" t="s">
        <v>84</v>
      </c>
      <c r="C4226" t="s">
        <v>329</v>
      </c>
      <c r="D4226" t="s">
        <v>78</v>
      </c>
      <c r="E4226">
        <v>2024</v>
      </c>
      <c r="F4226">
        <v>11</v>
      </c>
      <c r="G4226" t="s">
        <v>79</v>
      </c>
      <c r="H4226" t="s">
        <v>80</v>
      </c>
      <c r="I4226">
        <v>10565</v>
      </c>
      <c r="J4226" t="s">
        <v>595</v>
      </c>
      <c r="K4226" t="s">
        <v>390</v>
      </c>
    </row>
    <row r="4227" spans="1:11" x14ac:dyDescent="0.35">
      <c r="A4227" t="s">
        <v>561</v>
      </c>
      <c r="B4227" t="s">
        <v>84</v>
      </c>
      <c r="C4227" t="s">
        <v>329</v>
      </c>
      <c r="D4227" t="s">
        <v>78</v>
      </c>
      <c r="E4227">
        <v>2024</v>
      </c>
      <c r="F4227">
        <v>11</v>
      </c>
      <c r="G4227" t="s">
        <v>79</v>
      </c>
      <c r="H4227" t="s">
        <v>81</v>
      </c>
      <c r="I4227">
        <v>11650</v>
      </c>
      <c r="J4227" t="s">
        <v>595</v>
      </c>
      <c r="K4227" t="s">
        <v>390</v>
      </c>
    </row>
    <row r="4228" spans="1:11" x14ac:dyDescent="0.35">
      <c r="A4228" t="s">
        <v>561</v>
      </c>
      <c r="B4228" t="s">
        <v>84</v>
      </c>
      <c r="C4228" t="s">
        <v>329</v>
      </c>
      <c r="D4228" t="s">
        <v>78</v>
      </c>
      <c r="E4228">
        <v>2024</v>
      </c>
      <c r="F4228">
        <v>12</v>
      </c>
      <c r="G4228" t="s">
        <v>73</v>
      </c>
      <c r="H4228" t="s">
        <v>80</v>
      </c>
      <c r="I4228">
        <v>1056.5</v>
      </c>
      <c r="J4228" t="s">
        <v>595</v>
      </c>
      <c r="K4228" t="s">
        <v>390</v>
      </c>
    </row>
    <row r="4229" spans="1:11" x14ac:dyDescent="0.35">
      <c r="A4229" t="s">
        <v>561</v>
      </c>
      <c r="B4229" t="s">
        <v>84</v>
      </c>
      <c r="C4229" t="s">
        <v>329</v>
      </c>
      <c r="D4229" t="s">
        <v>78</v>
      </c>
      <c r="E4229">
        <v>2024</v>
      </c>
      <c r="F4229">
        <v>12</v>
      </c>
      <c r="G4229" t="s">
        <v>73</v>
      </c>
      <c r="H4229" t="s">
        <v>81</v>
      </c>
      <c r="I4229">
        <v>1165</v>
      </c>
      <c r="J4229" t="s">
        <v>595</v>
      </c>
      <c r="K4229" t="s">
        <v>390</v>
      </c>
    </row>
    <row r="4230" spans="1:11" x14ac:dyDescent="0.35">
      <c r="A4230" t="s">
        <v>561</v>
      </c>
      <c r="B4230" t="s">
        <v>84</v>
      </c>
      <c r="C4230" t="s">
        <v>329</v>
      </c>
      <c r="D4230" t="s">
        <v>78</v>
      </c>
      <c r="E4230">
        <v>2024</v>
      </c>
      <c r="F4230">
        <v>32</v>
      </c>
      <c r="G4230" t="s">
        <v>82</v>
      </c>
      <c r="H4230" t="s">
        <v>80</v>
      </c>
      <c r="I4230">
        <v>21211.63</v>
      </c>
      <c r="J4230" t="s">
        <v>595</v>
      </c>
      <c r="K4230" t="s">
        <v>390</v>
      </c>
    </row>
    <row r="4231" spans="1:11" x14ac:dyDescent="0.35">
      <c r="A4231" t="s">
        <v>561</v>
      </c>
      <c r="B4231" t="s">
        <v>84</v>
      </c>
      <c r="C4231" t="s">
        <v>329</v>
      </c>
      <c r="D4231" t="s">
        <v>78</v>
      </c>
      <c r="E4231">
        <v>2024</v>
      </c>
      <c r="F4231">
        <v>32</v>
      </c>
      <c r="G4231" t="s">
        <v>82</v>
      </c>
      <c r="H4231" t="s">
        <v>81</v>
      </c>
      <c r="I4231">
        <v>17177.009999999998</v>
      </c>
      <c r="J4231" t="s">
        <v>595</v>
      </c>
      <c r="K4231" t="s">
        <v>390</v>
      </c>
    </row>
    <row r="4232" spans="1:11" x14ac:dyDescent="0.35">
      <c r="A4232" t="s">
        <v>561</v>
      </c>
      <c r="B4232" t="s">
        <v>84</v>
      </c>
      <c r="C4232" t="s">
        <v>334</v>
      </c>
      <c r="D4232" t="s">
        <v>78</v>
      </c>
      <c r="E4232">
        <v>2023</v>
      </c>
      <c r="F4232">
        <v>32</v>
      </c>
      <c r="G4232" t="s">
        <v>82</v>
      </c>
      <c r="H4232" t="s">
        <v>80</v>
      </c>
      <c r="I4232">
        <v>1977.58</v>
      </c>
      <c r="J4232" t="s">
        <v>595</v>
      </c>
      <c r="K4232" t="s">
        <v>391</v>
      </c>
    </row>
    <row r="4233" spans="1:11" x14ac:dyDescent="0.35">
      <c r="A4233" t="s">
        <v>561</v>
      </c>
      <c r="B4233" t="s">
        <v>84</v>
      </c>
      <c r="C4233" t="s">
        <v>330</v>
      </c>
      <c r="D4233" t="s">
        <v>78</v>
      </c>
      <c r="E4233">
        <v>2022</v>
      </c>
      <c r="F4233">
        <v>12</v>
      </c>
      <c r="G4233" t="s">
        <v>73</v>
      </c>
      <c r="H4233" t="s">
        <v>80</v>
      </c>
      <c r="I4233">
        <v>0.5</v>
      </c>
      <c r="J4233" t="s">
        <v>595</v>
      </c>
      <c r="K4233" t="s">
        <v>392</v>
      </c>
    </row>
    <row r="4234" spans="1:11" x14ac:dyDescent="0.35">
      <c r="A4234" t="s">
        <v>561</v>
      </c>
      <c r="B4234" t="s">
        <v>84</v>
      </c>
      <c r="C4234" t="s">
        <v>330</v>
      </c>
      <c r="D4234" t="s">
        <v>78</v>
      </c>
      <c r="E4234">
        <v>2022</v>
      </c>
      <c r="F4234">
        <v>12</v>
      </c>
      <c r="G4234" t="s">
        <v>73</v>
      </c>
      <c r="H4234" t="s">
        <v>81</v>
      </c>
      <c r="I4234">
        <v>-0.08</v>
      </c>
      <c r="J4234" t="s">
        <v>595</v>
      </c>
      <c r="K4234" t="s">
        <v>392</v>
      </c>
    </row>
    <row r="4235" spans="1:11" x14ac:dyDescent="0.35">
      <c r="A4235" t="s">
        <v>561</v>
      </c>
      <c r="B4235" t="s">
        <v>84</v>
      </c>
      <c r="C4235" t="s">
        <v>330</v>
      </c>
      <c r="D4235" t="s">
        <v>78</v>
      </c>
      <c r="E4235">
        <v>2023</v>
      </c>
      <c r="F4235">
        <v>11</v>
      </c>
      <c r="G4235" t="s">
        <v>79</v>
      </c>
      <c r="H4235" t="s">
        <v>80</v>
      </c>
      <c r="I4235">
        <v>-182</v>
      </c>
      <c r="J4235" t="s">
        <v>595</v>
      </c>
      <c r="K4235" t="s">
        <v>392</v>
      </c>
    </row>
    <row r="4236" spans="1:11" x14ac:dyDescent="0.35">
      <c r="A4236" t="s">
        <v>561</v>
      </c>
      <c r="B4236" t="s">
        <v>84</v>
      </c>
      <c r="C4236" t="s">
        <v>330</v>
      </c>
      <c r="D4236" t="s">
        <v>78</v>
      </c>
      <c r="E4236">
        <v>2023</v>
      </c>
      <c r="F4236">
        <v>12</v>
      </c>
      <c r="G4236" t="s">
        <v>73</v>
      </c>
      <c r="H4236" t="s">
        <v>80</v>
      </c>
      <c r="I4236">
        <v>-57.27</v>
      </c>
      <c r="J4236" t="s">
        <v>595</v>
      </c>
      <c r="K4236" t="s">
        <v>392</v>
      </c>
    </row>
    <row r="4237" spans="1:11" x14ac:dyDescent="0.35">
      <c r="A4237" t="s">
        <v>561</v>
      </c>
      <c r="B4237" t="s">
        <v>84</v>
      </c>
      <c r="C4237" t="s">
        <v>330</v>
      </c>
      <c r="D4237" t="s">
        <v>78</v>
      </c>
      <c r="E4237">
        <v>2023</v>
      </c>
      <c r="F4237">
        <v>12</v>
      </c>
      <c r="G4237" t="s">
        <v>73</v>
      </c>
      <c r="H4237" t="s">
        <v>81</v>
      </c>
      <c r="I4237">
        <v>-0.04</v>
      </c>
      <c r="J4237" t="s">
        <v>595</v>
      </c>
      <c r="K4237" t="s">
        <v>392</v>
      </c>
    </row>
    <row r="4238" spans="1:11" x14ac:dyDescent="0.35">
      <c r="A4238" t="s">
        <v>561</v>
      </c>
      <c r="B4238" t="s">
        <v>84</v>
      </c>
      <c r="C4238" t="s">
        <v>330</v>
      </c>
      <c r="D4238" t="s">
        <v>78</v>
      </c>
      <c r="E4238">
        <v>2023</v>
      </c>
      <c r="F4238">
        <v>32</v>
      </c>
      <c r="G4238" t="s">
        <v>82</v>
      </c>
      <c r="H4238" t="s">
        <v>80</v>
      </c>
      <c r="I4238">
        <v>60326.79</v>
      </c>
      <c r="J4238" t="s">
        <v>595</v>
      </c>
      <c r="K4238" t="s">
        <v>392</v>
      </c>
    </row>
    <row r="4239" spans="1:11" x14ac:dyDescent="0.35">
      <c r="A4239" t="s">
        <v>561</v>
      </c>
      <c r="B4239" t="s">
        <v>84</v>
      </c>
      <c r="C4239" t="s">
        <v>330</v>
      </c>
      <c r="D4239" t="s">
        <v>78</v>
      </c>
      <c r="E4239">
        <v>2023</v>
      </c>
      <c r="F4239">
        <v>32</v>
      </c>
      <c r="G4239" t="s">
        <v>82</v>
      </c>
      <c r="H4239" t="s">
        <v>81</v>
      </c>
      <c r="I4239">
        <v>32640.82</v>
      </c>
      <c r="J4239" t="s">
        <v>595</v>
      </c>
      <c r="K4239" t="s">
        <v>392</v>
      </c>
    </row>
    <row r="4240" spans="1:11" x14ac:dyDescent="0.35">
      <c r="A4240" t="s">
        <v>561</v>
      </c>
      <c r="B4240" t="s">
        <v>84</v>
      </c>
      <c r="C4240" t="s">
        <v>330</v>
      </c>
      <c r="D4240" t="s">
        <v>78</v>
      </c>
      <c r="E4240">
        <v>2024</v>
      </c>
      <c r="F4240">
        <v>11</v>
      </c>
      <c r="G4240" t="s">
        <v>79</v>
      </c>
      <c r="H4240" t="s">
        <v>80</v>
      </c>
      <c r="I4240">
        <v>43142</v>
      </c>
      <c r="J4240" t="s">
        <v>595</v>
      </c>
      <c r="K4240" t="s">
        <v>392</v>
      </c>
    </row>
    <row r="4241" spans="1:11" x14ac:dyDescent="0.35">
      <c r="A4241" t="s">
        <v>561</v>
      </c>
      <c r="B4241" t="s">
        <v>84</v>
      </c>
      <c r="C4241" t="s">
        <v>330</v>
      </c>
      <c r="D4241" t="s">
        <v>78</v>
      </c>
      <c r="E4241">
        <v>2024</v>
      </c>
      <c r="F4241">
        <v>11</v>
      </c>
      <c r="G4241" t="s">
        <v>79</v>
      </c>
      <c r="H4241" t="s">
        <v>81</v>
      </c>
      <c r="I4241">
        <v>13476</v>
      </c>
      <c r="J4241" t="s">
        <v>595</v>
      </c>
      <c r="K4241" t="s">
        <v>392</v>
      </c>
    </row>
    <row r="4242" spans="1:11" x14ac:dyDescent="0.35">
      <c r="A4242" t="s">
        <v>561</v>
      </c>
      <c r="B4242" t="s">
        <v>84</v>
      </c>
      <c r="C4242" t="s">
        <v>330</v>
      </c>
      <c r="D4242" t="s">
        <v>78</v>
      </c>
      <c r="E4242">
        <v>2024</v>
      </c>
      <c r="F4242">
        <v>12</v>
      </c>
      <c r="G4242" t="s">
        <v>73</v>
      </c>
      <c r="H4242" t="s">
        <v>80</v>
      </c>
      <c r="I4242">
        <v>4314.2</v>
      </c>
      <c r="J4242" t="s">
        <v>595</v>
      </c>
      <c r="K4242" t="s">
        <v>392</v>
      </c>
    </row>
    <row r="4243" spans="1:11" x14ac:dyDescent="0.35">
      <c r="A4243" t="s">
        <v>561</v>
      </c>
      <c r="B4243" t="s">
        <v>84</v>
      </c>
      <c r="C4243" t="s">
        <v>330</v>
      </c>
      <c r="D4243" t="s">
        <v>78</v>
      </c>
      <c r="E4243">
        <v>2024</v>
      </c>
      <c r="F4243">
        <v>12</v>
      </c>
      <c r="G4243" t="s">
        <v>73</v>
      </c>
      <c r="H4243" t="s">
        <v>81</v>
      </c>
      <c r="I4243">
        <v>1347.6</v>
      </c>
      <c r="J4243" t="s">
        <v>595</v>
      </c>
      <c r="K4243" t="s">
        <v>392</v>
      </c>
    </row>
    <row r="4244" spans="1:11" x14ac:dyDescent="0.35">
      <c r="A4244" t="s">
        <v>561</v>
      </c>
      <c r="B4244" t="s">
        <v>84</v>
      </c>
      <c r="C4244" t="s">
        <v>330</v>
      </c>
      <c r="D4244" t="s">
        <v>78</v>
      </c>
      <c r="E4244">
        <v>2024</v>
      </c>
      <c r="F4244">
        <v>32</v>
      </c>
      <c r="G4244" t="s">
        <v>82</v>
      </c>
      <c r="H4244" t="s">
        <v>80</v>
      </c>
      <c r="I4244">
        <v>107177.23</v>
      </c>
      <c r="J4244" t="s">
        <v>595</v>
      </c>
      <c r="K4244" t="s">
        <v>392</v>
      </c>
    </row>
    <row r="4245" spans="1:11" x14ac:dyDescent="0.35">
      <c r="A4245" t="s">
        <v>561</v>
      </c>
      <c r="B4245" t="s">
        <v>84</v>
      </c>
      <c r="C4245" t="s">
        <v>330</v>
      </c>
      <c r="D4245" t="s">
        <v>78</v>
      </c>
      <c r="E4245">
        <v>2024</v>
      </c>
      <c r="F4245">
        <v>32</v>
      </c>
      <c r="G4245" t="s">
        <v>82</v>
      </c>
      <c r="H4245" t="s">
        <v>81</v>
      </c>
      <c r="I4245">
        <v>39019.46</v>
      </c>
      <c r="J4245" t="s">
        <v>595</v>
      </c>
      <c r="K4245" t="s">
        <v>392</v>
      </c>
    </row>
    <row r="4246" spans="1:11" x14ac:dyDescent="0.35">
      <c r="A4246" t="s">
        <v>561</v>
      </c>
      <c r="B4246" t="s">
        <v>84</v>
      </c>
      <c r="C4246" t="s">
        <v>85</v>
      </c>
      <c r="D4246" t="s">
        <v>78</v>
      </c>
      <c r="E4246">
        <v>2023</v>
      </c>
      <c r="F4246">
        <v>11</v>
      </c>
      <c r="G4246" t="s">
        <v>79</v>
      </c>
      <c r="H4246" t="s">
        <v>80</v>
      </c>
      <c r="I4246">
        <v>-1799</v>
      </c>
      <c r="J4246" t="s">
        <v>595</v>
      </c>
      <c r="K4246" t="s">
        <v>388</v>
      </c>
    </row>
    <row r="4247" spans="1:11" x14ac:dyDescent="0.35">
      <c r="A4247" t="s">
        <v>561</v>
      </c>
      <c r="B4247" t="s">
        <v>84</v>
      </c>
      <c r="C4247" t="s">
        <v>85</v>
      </c>
      <c r="D4247" t="s">
        <v>78</v>
      </c>
      <c r="E4247">
        <v>2023</v>
      </c>
      <c r="F4247">
        <v>12</v>
      </c>
      <c r="G4247" t="s">
        <v>73</v>
      </c>
      <c r="H4247" t="s">
        <v>80</v>
      </c>
      <c r="I4247">
        <v>-89.95</v>
      </c>
      <c r="J4247" t="s">
        <v>595</v>
      </c>
      <c r="K4247" t="s">
        <v>388</v>
      </c>
    </row>
    <row r="4248" spans="1:11" x14ac:dyDescent="0.35">
      <c r="A4248" t="s">
        <v>561</v>
      </c>
      <c r="B4248" t="s">
        <v>84</v>
      </c>
      <c r="C4248" t="s">
        <v>85</v>
      </c>
      <c r="D4248" t="s">
        <v>78</v>
      </c>
      <c r="E4248">
        <v>2023</v>
      </c>
      <c r="F4248">
        <v>32</v>
      </c>
      <c r="G4248" t="s">
        <v>82</v>
      </c>
      <c r="H4248" t="s">
        <v>80</v>
      </c>
      <c r="I4248">
        <v>28347.57</v>
      </c>
      <c r="J4248" t="s">
        <v>595</v>
      </c>
      <c r="K4248" t="s">
        <v>388</v>
      </c>
    </row>
    <row r="4249" spans="1:11" x14ac:dyDescent="0.35">
      <c r="A4249" t="s">
        <v>561</v>
      </c>
      <c r="B4249" t="s">
        <v>84</v>
      </c>
      <c r="C4249" t="s">
        <v>85</v>
      </c>
      <c r="D4249" t="s">
        <v>78</v>
      </c>
      <c r="E4249">
        <v>2024</v>
      </c>
      <c r="F4249">
        <v>11</v>
      </c>
      <c r="G4249" t="s">
        <v>79</v>
      </c>
      <c r="H4249" t="s">
        <v>80</v>
      </c>
      <c r="I4249">
        <v>-63</v>
      </c>
      <c r="J4249" t="s">
        <v>595</v>
      </c>
      <c r="K4249" t="s">
        <v>388</v>
      </c>
    </row>
    <row r="4250" spans="1:11" x14ac:dyDescent="0.35">
      <c r="A4250" t="s">
        <v>561</v>
      </c>
      <c r="B4250" t="s">
        <v>84</v>
      </c>
      <c r="C4250" t="s">
        <v>85</v>
      </c>
      <c r="D4250" t="s">
        <v>78</v>
      </c>
      <c r="E4250">
        <v>2024</v>
      </c>
      <c r="F4250">
        <v>12</v>
      </c>
      <c r="G4250" t="s">
        <v>73</v>
      </c>
      <c r="H4250" t="s">
        <v>80</v>
      </c>
      <c r="I4250">
        <v>-3.15</v>
      </c>
      <c r="J4250" t="s">
        <v>595</v>
      </c>
      <c r="K4250" t="s">
        <v>388</v>
      </c>
    </row>
    <row r="4251" spans="1:11" x14ac:dyDescent="0.35">
      <c r="A4251" t="s">
        <v>561</v>
      </c>
      <c r="B4251" t="s">
        <v>84</v>
      </c>
      <c r="C4251" t="s">
        <v>85</v>
      </c>
      <c r="D4251" t="s">
        <v>78</v>
      </c>
      <c r="E4251">
        <v>2024</v>
      </c>
      <c r="F4251">
        <v>32</v>
      </c>
      <c r="G4251" t="s">
        <v>82</v>
      </c>
      <c r="H4251" t="s">
        <v>80</v>
      </c>
      <c r="I4251">
        <v>23089.45</v>
      </c>
      <c r="J4251" t="s">
        <v>595</v>
      </c>
      <c r="K4251" t="s">
        <v>388</v>
      </c>
    </row>
    <row r="4252" spans="1:11" x14ac:dyDescent="0.35">
      <c r="A4252" t="s">
        <v>561</v>
      </c>
      <c r="B4252" t="s">
        <v>84</v>
      </c>
      <c r="C4252" t="s">
        <v>372</v>
      </c>
      <c r="D4252" t="s">
        <v>78</v>
      </c>
      <c r="E4252">
        <v>2023</v>
      </c>
      <c r="F4252">
        <v>11</v>
      </c>
      <c r="G4252" t="s">
        <v>79</v>
      </c>
      <c r="H4252" t="s">
        <v>80</v>
      </c>
      <c r="I4252">
        <v>-2116</v>
      </c>
      <c r="J4252" t="s">
        <v>595</v>
      </c>
      <c r="K4252" t="s">
        <v>401</v>
      </c>
    </row>
    <row r="4253" spans="1:11" x14ac:dyDescent="0.35">
      <c r="A4253" t="s">
        <v>561</v>
      </c>
      <c r="B4253" t="s">
        <v>84</v>
      </c>
      <c r="C4253" t="s">
        <v>372</v>
      </c>
      <c r="D4253" t="s">
        <v>78</v>
      </c>
      <c r="E4253">
        <v>2023</v>
      </c>
      <c r="F4253">
        <v>11</v>
      </c>
      <c r="G4253" t="s">
        <v>79</v>
      </c>
      <c r="H4253" t="s">
        <v>81</v>
      </c>
      <c r="I4253">
        <v>-1670</v>
      </c>
      <c r="J4253" t="s">
        <v>595</v>
      </c>
      <c r="K4253" t="s">
        <v>401</v>
      </c>
    </row>
    <row r="4254" spans="1:11" x14ac:dyDescent="0.35">
      <c r="A4254" t="s">
        <v>561</v>
      </c>
      <c r="B4254" t="s">
        <v>84</v>
      </c>
      <c r="C4254" t="s">
        <v>372</v>
      </c>
      <c r="D4254" t="s">
        <v>78</v>
      </c>
      <c r="E4254">
        <v>2023</v>
      </c>
      <c r="F4254">
        <v>12</v>
      </c>
      <c r="G4254" t="s">
        <v>73</v>
      </c>
      <c r="H4254" t="s">
        <v>80</v>
      </c>
      <c r="I4254">
        <v>-211.6</v>
      </c>
      <c r="J4254" t="s">
        <v>595</v>
      </c>
      <c r="K4254" t="s">
        <v>401</v>
      </c>
    </row>
    <row r="4255" spans="1:11" x14ac:dyDescent="0.35">
      <c r="A4255" t="s">
        <v>561</v>
      </c>
      <c r="B4255" t="s">
        <v>84</v>
      </c>
      <c r="C4255" t="s">
        <v>372</v>
      </c>
      <c r="D4255" t="s">
        <v>78</v>
      </c>
      <c r="E4255">
        <v>2023</v>
      </c>
      <c r="F4255">
        <v>12</v>
      </c>
      <c r="G4255" t="s">
        <v>73</v>
      </c>
      <c r="H4255" t="s">
        <v>81</v>
      </c>
      <c r="I4255">
        <v>-167</v>
      </c>
      <c r="J4255" t="s">
        <v>595</v>
      </c>
      <c r="K4255" t="s">
        <v>401</v>
      </c>
    </row>
    <row r="4256" spans="1:11" x14ac:dyDescent="0.35">
      <c r="A4256" t="s">
        <v>561</v>
      </c>
      <c r="B4256" t="s">
        <v>84</v>
      </c>
      <c r="C4256" t="s">
        <v>372</v>
      </c>
      <c r="D4256" t="s">
        <v>78</v>
      </c>
      <c r="E4256">
        <v>2023</v>
      </c>
      <c r="F4256">
        <v>32</v>
      </c>
      <c r="G4256" t="s">
        <v>82</v>
      </c>
      <c r="H4256" t="s">
        <v>80</v>
      </c>
      <c r="I4256">
        <v>2689.23</v>
      </c>
      <c r="J4256" t="s">
        <v>595</v>
      </c>
      <c r="K4256" t="s">
        <v>401</v>
      </c>
    </row>
    <row r="4257" spans="1:11" x14ac:dyDescent="0.35">
      <c r="A4257" t="s">
        <v>561</v>
      </c>
      <c r="B4257" t="s">
        <v>84</v>
      </c>
      <c r="C4257" t="s">
        <v>372</v>
      </c>
      <c r="D4257" t="s">
        <v>78</v>
      </c>
      <c r="E4257">
        <v>2024</v>
      </c>
      <c r="F4257">
        <v>32</v>
      </c>
      <c r="G4257" t="s">
        <v>82</v>
      </c>
      <c r="H4257" t="s">
        <v>80</v>
      </c>
      <c r="I4257">
        <v>8997.84</v>
      </c>
      <c r="J4257" t="s">
        <v>595</v>
      </c>
      <c r="K4257" t="s">
        <v>401</v>
      </c>
    </row>
    <row r="4258" spans="1:11" x14ac:dyDescent="0.35">
      <c r="A4258" t="s">
        <v>561</v>
      </c>
      <c r="B4258" t="s">
        <v>84</v>
      </c>
      <c r="C4258" t="s">
        <v>335</v>
      </c>
      <c r="D4258" t="s">
        <v>78</v>
      </c>
      <c r="E4258">
        <v>2023</v>
      </c>
      <c r="F4258">
        <v>32</v>
      </c>
      <c r="G4258" t="s">
        <v>82</v>
      </c>
      <c r="H4258" t="s">
        <v>80</v>
      </c>
      <c r="I4258">
        <v>4745.12</v>
      </c>
      <c r="J4258" t="s">
        <v>595</v>
      </c>
      <c r="K4258" t="s">
        <v>393</v>
      </c>
    </row>
    <row r="4259" spans="1:11" x14ac:dyDescent="0.35">
      <c r="A4259" t="s">
        <v>561</v>
      </c>
      <c r="B4259" t="s">
        <v>84</v>
      </c>
      <c r="C4259" t="s">
        <v>335</v>
      </c>
      <c r="D4259" t="s">
        <v>78</v>
      </c>
      <c r="E4259">
        <v>2024</v>
      </c>
      <c r="F4259">
        <v>32</v>
      </c>
      <c r="G4259" t="s">
        <v>82</v>
      </c>
      <c r="H4259" t="s">
        <v>80</v>
      </c>
      <c r="I4259">
        <v>2313.0500000000002</v>
      </c>
      <c r="J4259" t="s">
        <v>595</v>
      </c>
      <c r="K4259" t="s">
        <v>393</v>
      </c>
    </row>
    <row r="4260" spans="1:11" x14ac:dyDescent="0.35">
      <c r="A4260" t="s">
        <v>561</v>
      </c>
      <c r="B4260" t="s">
        <v>84</v>
      </c>
      <c r="C4260" t="s">
        <v>335</v>
      </c>
      <c r="D4260" t="s">
        <v>78</v>
      </c>
      <c r="E4260">
        <v>2024</v>
      </c>
      <c r="F4260">
        <v>32</v>
      </c>
      <c r="G4260" t="s">
        <v>82</v>
      </c>
      <c r="H4260" t="s">
        <v>81</v>
      </c>
      <c r="I4260">
        <v>1672.92</v>
      </c>
      <c r="J4260" t="s">
        <v>595</v>
      </c>
      <c r="K4260" t="s">
        <v>393</v>
      </c>
    </row>
    <row r="4261" spans="1:11" x14ac:dyDescent="0.35">
      <c r="A4261" t="s">
        <v>561</v>
      </c>
      <c r="B4261" t="s">
        <v>84</v>
      </c>
      <c r="C4261" t="s">
        <v>352</v>
      </c>
      <c r="D4261" t="s">
        <v>78</v>
      </c>
      <c r="E4261">
        <v>2023</v>
      </c>
      <c r="F4261">
        <v>32</v>
      </c>
      <c r="G4261" t="s">
        <v>82</v>
      </c>
      <c r="H4261" t="s">
        <v>80</v>
      </c>
      <c r="I4261">
        <v>7812.68</v>
      </c>
      <c r="J4261" t="s">
        <v>595</v>
      </c>
      <c r="K4261" t="s">
        <v>399</v>
      </c>
    </row>
    <row r="4262" spans="1:11" x14ac:dyDescent="0.35">
      <c r="A4262" t="s">
        <v>561</v>
      </c>
      <c r="B4262" t="s">
        <v>84</v>
      </c>
      <c r="C4262" t="s">
        <v>352</v>
      </c>
      <c r="D4262" t="s">
        <v>78</v>
      </c>
      <c r="E4262">
        <v>2023</v>
      </c>
      <c r="F4262">
        <v>32</v>
      </c>
      <c r="G4262" t="s">
        <v>82</v>
      </c>
      <c r="H4262" t="s">
        <v>81</v>
      </c>
      <c r="I4262">
        <v>2723.53</v>
      </c>
      <c r="J4262" t="s">
        <v>595</v>
      </c>
      <c r="K4262" t="s">
        <v>399</v>
      </c>
    </row>
    <row r="4263" spans="1:11" x14ac:dyDescent="0.35">
      <c r="A4263" t="s">
        <v>561</v>
      </c>
      <c r="B4263" t="s">
        <v>84</v>
      </c>
      <c r="C4263" t="s">
        <v>352</v>
      </c>
      <c r="D4263" t="s">
        <v>78</v>
      </c>
      <c r="E4263">
        <v>2024</v>
      </c>
      <c r="F4263">
        <v>11</v>
      </c>
      <c r="G4263" t="s">
        <v>79</v>
      </c>
      <c r="H4263" t="s">
        <v>80</v>
      </c>
      <c r="I4263">
        <v>11985</v>
      </c>
      <c r="J4263" t="s">
        <v>595</v>
      </c>
      <c r="K4263" t="s">
        <v>399</v>
      </c>
    </row>
    <row r="4264" spans="1:11" x14ac:dyDescent="0.35">
      <c r="A4264" t="s">
        <v>561</v>
      </c>
      <c r="B4264" t="s">
        <v>84</v>
      </c>
      <c r="C4264" t="s">
        <v>352</v>
      </c>
      <c r="D4264" t="s">
        <v>78</v>
      </c>
      <c r="E4264">
        <v>2024</v>
      </c>
      <c r="F4264">
        <v>12</v>
      </c>
      <c r="G4264" t="s">
        <v>73</v>
      </c>
      <c r="H4264" t="s">
        <v>80</v>
      </c>
      <c r="I4264">
        <v>1198.5</v>
      </c>
      <c r="J4264" t="s">
        <v>595</v>
      </c>
      <c r="K4264" t="s">
        <v>399</v>
      </c>
    </row>
    <row r="4265" spans="1:11" x14ac:dyDescent="0.35">
      <c r="A4265" t="s">
        <v>561</v>
      </c>
      <c r="B4265" t="s">
        <v>84</v>
      </c>
      <c r="C4265" t="s">
        <v>352</v>
      </c>
      <c r="D4265" t="s">
        <v>78</v>
      </c>
      <c r="E4265">
        <v>2024</v>
      </c>
      <c r="F4265">
        <v>32</v>
      </c>
      <c r="G4265" t="s">
        <v>82</v>
      </c>
      <c r="H4265" t="s">
        <v>80</v>
      </c>
      <c r="I4265">
        <v>19624.34</v>
      </c>
      <c r="J4265" t="s">
        <v>595</v>
      </c>
      <c r="K4265" t="s">
        <v>399</v>
      </c>
    </row>
    <row r="4266" spans="1:11" x14ac:dyDescent="0.35">
      <c r="A4266" t="s">
        <v>561</v>
      </c>
      <c r="B4266" t="s">
        <v>84</v>
      </c>
      <c r="C4266" t="s">
        <v>352</v>
      </c>
      <c r="D4266" t="s">
        <v>78</v>
      </c>
      <c r="E4266">
        <v>2024</v>
      </c>
      <c r="F4266">
        <v>32</v>
      </c>
      <c r="G4266" t="s">
        <v>82</v>
      </c>
      <c r="H4266" t="s">
        <v>81</v>
      </c>
      <c r="I4266">
        <v>7240.93</v>
      </c>
      <c r="J4266" t="s">
        <v>595</v>
      </c>
      <c r="K4266" t="s">
        <v>399</v>
      </c>
    </row>
    <row r="4267" spans="1:11" x14ac:dyDescent="0.35">
      <c r="A4267" t="s">
        <v>561</v>
      </c>
      <c r="B4267" t="s">
        <v>84</v>
      </c>
      <c r="C4267" t="s">
        <v>353</v>
      </c>
      <c r="D4267" t="s">
        <v>78</v>
      </c>
      <c r="E4267">
        <v>2023</v>
      </c>
      <c r="F4267">
        <v>32</v>
      </c>
      <c r="G4267" t="s">
        <v>82</v>
      </c>
      <c r="H4267" t="s">
        <v>80</v>
      </c>
      <c r="I4267">
        <v>5606.55</v>
      </c>
      <c r="J4267" t="s">
        <v>595</v>
      </c>
      <c r="K4267" t="s">
        <v>402</v>
      </c>
    </row>
    <row r="4268" spans="1:11" x14ac:dyDescent="0.35">
      <c r="A4268" t="s">
        <v>561</v>
      </c>
      <c r="B4268" t="s">
        <v>84</v>
      </c>
      <c r="C4268" t="s">
        <v>336</v>
      </c>
      <c r="D4268" t="s">
        <v>78</v>
      </c>
      <c r="E4268">
        <v>2023</v>
      </c>
      <c r="F4268">
        <v>11</v>
      </c>
      <c r="G4268" t="s">
        <v>79</v>
      </c>
      <c r="H4268" t="s">
        <v>80</v>
      </c>
      <c r="I4268">
        <v>-225</v>
      </c>
      <c r="J4268" t="s">
        <v>595</v>
      </c>
      <c r="K4268" t="s">
        <v>394</v>
      </c>
    </row>
    <row r="4269" spans="1:11" x14ac:dyDescent="0.35">
      <c r="A4269" t="s">
        <v>561</v>
      </c>
      <c r="B4269" t="s">
        <v>84</v>
      </c>
      <c r="C4269" t="s">
        <v>336</v>
      </c>
      <c r="D4269" t="s">
        <v>78</v>
      </c>
      <c r="E4269">
        <v>2023</v>
      </c>
      <c r="F4269">
        <v>12</v>
      </c>
      <c r="G4269" t="s">
        <v>73</v>
      </c>
      <c r="H4269" t="s">
        <v>80</v>
      </c>
      <c r="I4269">
        <v>-18</v>
      </c>
      <c r="J4269" t="s">
        <v>595</v>
      </c>
      <c r="K4269" t="s">
        <v>394</v>
      </c>
    </row>
    <row r="4270" spans="1:11" x14ac:dyDescent="0.35">
      <c r="A4270" t="s">
        <v>561</v>
      </c>
      <c r="B4270" t="s">
        <v>84</v>
      </c>
      <c r="C4270" t="s">
        <v>336</v>
      </c>
      <c r="D4270" t="s">
        <v>78</v>
      </c>
      <c r="E4270">
        <v>2023</v>
      </c>
      <c r="F4270">
        <v>32</v>
      </c>
      <c r="G4270" t="s">
        <v>82</v>
      </c>
      <c r="H4270" t="s">
        <v>80</v>
      </c>
      <c r="I4270">
        <v>241.74</v>
      </c>
      <c r="J4270" t="s">
        <v>595</v>
      </c>
      <c r="K4270" t="s">
        <v>394</v>
      </c>
    </row>
    <row r="4271" spans="1:11" x14ac:dyDescent="0.35">
      <c r="A4271" t="s">
        <v>561</v>
      </c>
      <c r="B4271" t="s">
        <v>84</v>
      </c>
      <c r="C4271" t="s">
        <v>336</v>
      </c>
      <c r="D4271" t="s">
        <v>78</v>
      </c>
      <c r="E4271">
        <v>2024</v>
      </c>
      <c r="F4271">
        <v>11</v>
      </c>
      <c r="G4271" t="s">
        <v>79</v>
      </c>
      <c r="H4271" t="s">
        <v>80</v>
      </c>
      <c r="I4271">
        <v>3587</v>
      </c>
      <c r="J4271" t="s">
        <v>595</v>
      </c>
      <c r="K4271" t="s">
        <v>394</v>
      </c>
    </row>
    <row r="4272" spans="1:11" x14ac:dyDescent="0.35">
      <c r="A4272" t="s">
        <v>561</v>
      </c>
      <c r="B4272" t="s">
        <v>84</v>
      </c>
      <c r="C4272" t="s">
        <v>336</v>
      </c>
      <c r="D4272" t="s">
        <v>78</v>
      </c>
      <c r="E4272">
        <v>2024</v>
      </c>
      <c r="F4272">
        <v>12</v>
      </c>
      <c r="G4272" t="s">
        <v>73</v>
      </c>
      <c r="H4272" t="s">
        <v>80</v>
      </c>
      <c r="I4272">
        <v>286.95999999999998</v>
      </c>
      <c r="J4272" t="s">
        <v>595</v>
      </c>
      <c r="K4272" t="s">
        <v>394</v>
      </c>
    </row>
    <row r="4273" spans="1:11" x14ac:dyDescent="0.35">
      <c r="A4273" t="s">
        <v>561</v>
      </c>
      <c r="B4273" t="s">
        <v>84</v>
      </c>
      <c r="C4273" t="s">
        <v>336</v>
      </c>
      <c r="D4273" t="s">
        <v>78</v>
      </c>
      <c r="E4273">
        <v>2024</v>
      </c>
      <c r="F4273">
        <v>32</v>
      </c>
      <c r="G4273" t="s">
        <v>82</v>
      </c>
      <c r="H4273" t="s">
        <v>80</v>
      </c>
      <c r="I4273">
        <v>3272.52</v>
      </c>
      <c r="J4273" t="s">
        <v>595</v>
      </c>
      <c r="K4273" t="s">
        <v>394</v>
      </c>
    </row>
    <row r="4274" spans="1:11" x14ac:dyDescent="0.35">
      <c r="A4274" t="s">
        <v>561</v>
      </c>
      <c r="B4274" t="s">
        <v>84</v>
      </c>
      <c r="C4274" t="s">
        <v>498</v>
      </c>
      <c r="D4274" t="s">
        <v>78</v>
      </c>
      <c r="E4274">
        <v>2023</v>
      </c>
      <c r="F4274">
        <v>11</v>
      </c>
      <c r="G4274" t="s">
        <v>79</v>
      </c>
      <c r="H4274" t="s">
        <v>80</v>
      </c>
      <c r="I4274">
        <v>-424089</v>
      </c>
      <c r="J4274" t="s">
        <v>595</v>
      </c>
      <c r="K4274" t="s">
        <v>499</v>
      </c>
    </row>
    <row r="4275" spans="1:11" x14ac:dyDescent="0.35">
      <c r="A4275" t="s">
        <v>561</v>
      </c>
      <c r="B4275" t="s">
        <v>84</v>
      </c>
      <c r="C4275" t="s">
        <v>498</v>
      </c>
      <c r="D4275" t="s">
        <v>78</v>
      </c>
      <c r="E4275">
        <v>2023</v>
      </c>
      <c r="F4275">
        <v>12</v>
      </c>
      <c r="G4275" t="s">
        <v>73</v>
      </c>
      <c r="H4275" t="s">
        <v>80</v>
      </c>
      <c r="I4275">
        <v>-1451.07</v>
      </c>
      <c r="J4275" t="s">
        <v>595</v>
      </c>
      <c r="K4275" t="s">
        <v>499</v>
      </c>
    </row>
    <row r="4276" spans="1:11" x14ac:dyDescent="0.35">
      <c r="A4276" t="s">
        <v>561</v>
      </c>
      <c r="B4276" t="s">
        <v>84</v>
      </c>
      <c r="C4276" t="s">
        <v>498</v>
      </c>
      <c r="D4276" t="s">
        <v>78</v>
      </c>
      <c r="E4276">
        <v>2023</v>
      </c>
      <c r="F4276">
        <v>32</v>
      </c>
      <c r="G4276" t="s">
        <v>82</v>
      </c>
      <c r="H4276" t="s">
        <v>80</v>
      </c>
      <c r="I4276">
        <v>4208093.33</v>
      </c>
      <c r="J4276" t="s">
        <v>595</v>
      </c>
      <c r="K4276" t="s">
        <v>499</v>
      </c>
    </row>
    <row r="4277" spans="1:11" x14ac:dyDescent="0.35">
      <c r="A4277" t="s">
        <v>561</v>
      </c>
      <c r="B4277" t="s">
        <v>84</v>
      </c>
      <c r="C4277" t="s">
        <v>498</v>
      </c>
      <c r="D4277" t="s">
        <v>78</v>
      </c>
      <c r="E4277">
        <v>2024</v>
      </c>
      <c r="F4277">
        <v>11</v>
      </c>
      <c r="G4277" t="s">
        <v>79</v>
      </c>
      <c r="H4277" t="s">
        <v>80</v>
      </c>
      <c r="I4277">
        <v>2308260</v>
      </c>
      <c r="J4277" t="s">
        <v>595</v>
      </c>
      <c r="K4277" t="s">
        <v>499</v>
      </c>
    </row>
    <row r="4278" spans="1:11" x14ac:dyDescent="0.35">
      <c r="A4278" t="s">
        <v>561</v>
      </c>
      <c r="B4278" t="s">
        <v>84</v>
      </c>
      <c r="C4278" t="s">
        <v>498</v>
      </c>
      <c r="D4278" t="s">
        <v>78</v>
      </c>
      <c r="E4278">
        <v>2024</v>
      </c>
      <c r="F4278">
        <v>12</v>
      </c>
      <c r="G4278" t="s">
        <v>73</v>
      </c>
      <c r="H4278" t="s">
        <v>80</v>
      </c>
      <c r="I4278">
        <v>207820.08</v>
      </c>
      <c r="J4278" t="s">
        <v>595</v>
      </c>
      <c r="K4278" t="s">
        <v>499</v>
      </c>
    </row>
    <row r="4279" spans="1:11" x14ac:dyDescent="0.35">
      <c r="A4279" t="s">
        <v>561</v>
      </c>
      <c r="B4279" t="s">
        <v>84</v>
      </c>
      <c r="C4279" t="s">
        <v>498</v>
      </c>
      <c r="D4279" t="s">
        <v>78</v>
      </c>
      <c r="E4279">
        <v>2024</v>
      </c>
      <c r="F4279">
        <v>32</v>
      </c>
      <c r="G4279" t="s">
        <v>82</v>
      </c>
      <c r="H4279" t="s">
        <v>80</v>
      </c>
      <c r="I4279">
        <v>7365720.9900000002</v>
      </c>
      <c r="J4279" t="s">
        <v>595</v>
      </c>
      <c r="K4279" t="s">
        <v>499</v>
      </c>
    </row>
    <row r="4280" spans="1:11" x14ac:dyDescent="0.35">
      <c r="A4280" t="s">
        <v>561</v>
      </c>
      <c r="B4280" t="s">
        <v>84</v>
      </c>
      <c r="C4280" t="s">
        <v>354</v>
      </c>
      <c r="D4280" t="s">
        <v>78</v>
      </c>
      <c r="E4280">
        <v>2024</v>
      </c>
      <c r="F4280">
        <v>11</v>
      </c>
      <c r="G4280" t="s">
        <v>79</v>
      </c>
      <c r="H4280" t="s">
        <v>80</v>
      </c>
      <c r="I4280">
        <v>-3828</v>
      </c>
      <c r="J4280" t="s">
        <v>595</v>
      </c>
      <c r="K4280" t="s">
        <v>400</v>
      </c>
    </row>
    <row r="4281" spans="1:11" x14ac:dyDescent="0.35">
      <c r="A4281" t="s">
        <v>561</v>
      </c>
      <c r="B4281" t="s">
        <v>84</v>
      </c>
      <c r="C4281" t="s">
        <v>354</v>
      </c>
      <c r="D4281" t="s">
        <v>78</v>
      </c>
      <c r="E4281">
        <v>2024</v>
      </c>
      <c r="F4281">
        <v>12</v>
      </c>
      <c r="G4281" t="s">
        <v>73</v>
      </c>
      <c r="H4281" t="s">
        <v>80</v>
      </c>
      <c r="I4281">
        <v>-382.8</v>
      </c>
      <c r="J4281" t="s">
        <v>595</v>
      </c>
      <c r="K4281" t="s">
        <v>400</v>
      </c>
    </row>
    <row r="4282" spans="1:11" x14ac:dyDescent="0.35">
      <c r="A4282" t="s">
        <v>561</v>
      </c>
      <c r="B4282" t="s">
        <v>84</v>
      </c>
      <c r="C4282" t="s">
        <v>354</v>
      </c>
      <c r="D4282" t="s">
        <v>78</v>
      </c>
      <c r="E4282">
        <v>2024</v>
      </c>
      <c r="F4282">
        <v>32</v>
      </c>
      <c r="G4282" t="s">
        <v>82</v>
      </c>
      <c r="H4282" t="s">
        <v>80</v>
      </c>
      <c r="I4282">
        <v>3682.49</v>
      </c>
      <c r="J4282" t="s">
        <v>595</v>
      </c>
      <c r="K4282" t="s">
        <v>400</v>
      </c>
    </row>
    <row r="4283" spans="1:11" x14ac:dyDescent="0.35">
      <c r="A4283" t="s">
        <v>561</v>
      </c>
      <c r="B4283" t="s">
        <v>84</v>
      </c>
      <c r="C4283" t="s">
        <v>337</v>
      </c>
      <c r="D4283" t="s">
        <v>78</v>
      </c>
      <c r="E4283">
        <v>2023</v>
      </c>
      <c r="F4283">
        <v>32</v>
      </c>
      <c r="G4283" t="s">
        <v>82</v>
      </c>
      <c r="H4283" t="s">
        <v>80</v>
      </c>
      <c r="I4283">
        <v>1959.77</v>
      </c>
      <c r="J4283" t="s">
        <v>595</v>
      </c>
      <c r="K4283" t="s">
        <v>395</v>
      </c>
    </row>
    <row r="4284" spans="1:11" x14ac:dyDescent="0.35">
      <c r="A4284" t="s">
        <v>561</v>
      </c>
      <c r="B4284" t="s">
        <v>84</v>
      </c>
      <c r="C4284" t="s">
        <v>338</v>
      </c>
      <c r="D4284" t="s">
        <v>78</v>
      </c>
      <c r="E4284">
        <v>2023</v>
      </c>
      <c r="F4284">
        <v>32</v>
      </c>
      <c r="G4284" t="s">
        <v>82</v>
      </c>
      <c r="H4284" t="s">
        <v>80</v>
      </c>
      <c r="I4284">
        <v>1013.55</v>
      </c>
      <c r="J4284" t="s">
        <v>595</v>
      </c>
      <c r="K4284" t="s">
        <v>396</v>
      </c>
    </row>
    <row r="4285" spans="1:11" x14ac:dyDescent="0.35">
      <c r="A4285" t="s">
        <v>561</v>
      </c>
      <c r="B4285" t="s">
        <v>84</v>
      </c>
      <c r="C4285" t="s">
        <v>338</v>
      </c>
      <c r="D4285" t="s">
        <v>78</v>
      </c>
      <c r="E4285">
        <v>2024</v>
      </c>
      <c r="F4285">
        <v>32</v>
      </c>
      <c r="G4285" t="s">
        <v>82</v>
      </c>
      <c r="H4285" t="s">
        <v>80</v>
      </c>
      <c r="I4285">
        <v>2170.63</v>
      </c>
      <c r="J4285" t="s">
        <v>595</v>
      </c>
      <c r="K4285" t="s">
        <v>396</v>
      </c>
    </row>
    <row r="4286" spans="1:11" x14ac:dyDescent="0.35">
      <c r="A4286" t="s">
        <v>561</v>
      </c>
      <c r="B4286" t="s">
        <v>84</v>
      </c>
      <c r="C4286" t="s">
        <v>421</v>
      </c>
      <c r="D4286" t="s">
        <v>78</v>
      </c>
      <c r="E4286">
        <v>2023</v>
      </c>
      <c r="F4286">
        <v>32</v>
      </c>
      <c r="G4286" t="s">
        <v>82</v>
      </c>
      <c r="H4286" t="s">
        <v>80</v>
      </c>
      <c r="I4286">
        <v>1188.73</v>
      </c>
      <c r="J4286" t="s">
        <v>595</v>
      </c>
      <c r="K4286" t="s">
        <v>414</v>
      </c>
    </row>
    <row r="4287" spans="1:11" x14ac:dyDescent="0.35">
      <c r="A4287" t="s">
        <v>561</v>
      </c>
      <c r="B4287" t="s">
        <v>84</v>
      </c>
      <c r="C4287" t="s">
        <v>331</v>
      </c>
      <c r="D4287" t="s">
        <v>78</v>
      </c>
      <c r="E4287">
        <v>2023</v>
      </c>
      <c r="F4287">
        <v>11</v>
      </c>
      <c r="G4287" t="s">
        <v>79</v>
      </c>
      <c r="H4287" t="s">
        <v>80</v>
      </c>
      <c r="I4287">
        <v>-1571</v>
      </c>
      <c r="J4287" t="s">
        <v>595</v>
      </c>
      <c r="K4287" t="s">
        <v>397</v>
      </c>
    </row>
    <row r="4288" spans="1:11" x14ac:dyDescent="0.35">
      <c r="A4288" t="s">
        <v>561</v>
      </c>
      <c r="B4288" t="s">
        <v>84</v>
      </c>
      <c r="C4288" t="s">
        <v>331</v>
      </c>
      <c r="D4288" t="s">
        <v>78</v>
      </c>
      <c r="E4288">
        <v>2023</v>
      </c>
      <c r="F4288">
        <v>11</v>
      </c>
      <c r="G4288" t="s">
        <v>79</v>
      </c>
      <c r="H4288" t="s">
        <v>81</v>
      </c>
      <c r="I4288">
        <v>-513</v>
      </c>
      <c r="J4288" t="s">
        <v>595</v>
      </c>
      <c r="K4288" t="s">
        <v>397</v>
      </c>
    </row>
    <row r="4289" spans="1:11" x14ac:dyDescent="0.35">
      <c r="A4289" t="s">
        <v>561</v>
      </c>
      <c r="B4289" t="s">
        <v>84</v>
      </c>
      <c r="C4289" t="s">
        <v>331</v>
      </c>
      <c r="D4289" t="s">
        <v>78</v>
      </c>
      <c r="E4289">
        <v>2023</v>
      </c>
      <c r="F4289">
        <v>12</v>
      </c>
      <c r="G4289" t="s">
        <v>73</v>
      </c>
      <c r="H4289" t="s">
        <v>80</v>
      </c>
      <c r="I4289">
        <v>-156.86000000000001</v>
      </c>
      <c r="J4289" t="s">
        <v>595</v>
      </c>
      <c r="K4289" t="s">
        <v>397</v>
      </c>
    </row>
    <row r="4290" spans="1:11" x14ac:dyDescent="0.35">
      <c r="A4290" t="s">
        <v>561</v>
      </c>
      <c r="B4290" t="s">
        <v>84</v>
      </c>
      <c r="C4290" t="s">
        <v>331</v>
      </c>
      <c r="D4290" t="s">
        <v>78</v>
      </c>
      <c r="E4290">
        <v>2023</v>
      </c>
      <c r="F4290">
        <v>12</v>
      </c>
      <c r="G4290" t="s">
        <v>73</v>
      </c>
      <c r="H4290" t="s">
        <v>81</v>
      </c>
      <c r="I4290">
        <v>-51.3</v>
      </c>
      <c r="J4290" t="s">
        <v>595</v>
      </c>
      <c r="K4290" t="s">
        <v>397</v>
      </c>
    </row>
    <row r="4291" spans="1:11" x14ac:dyDescent="0.35">
      <c r="A4291" t="s">
        <v>561</v>
      </c>
      <c r="B4291" t="s">
        <v>84</v>
      </c>
      <c r="C4291" t="s">
        <v>331</v>
      </c>
      <c r="D4291" t="s">
        <v>78</v>
      </c>
      <c r="E4291">
        <v>2023</v>
      </c>
      <c r="F4291">
        <v>32</v>
      </c>
      <c r="G4291" t="s">
        <v>82</v>
      </c>
      <c r="H4291" t="s">
        <v>80</v>
      </c>
      <c r="I4291">
        <v>57482.73</v>
      </c>
      <c r="J4291" t="s">
        <v>595</v>
      </c>
      <c r="K4291" t="s">
        <v>397</v>
      </c>
    </row>
    <row r="4292" spans="1:11" x14ac:dyDescent="0.35">
      <c r="A4292" t="s">
        <v>561</v>
      </c>
      <c r="B4292" t="s">
        <v>84</v>
      </c>
      <c r="C4292" t="s">
        <v>331</v>
      </c>
      <c r="D4292" t="s">
        <v>78</v>
      </c>
      <c r="E4292">
        <v>2023</v>
      </c>
      <c r="F4292">
        <v>32</v>
      </c>
      <c r="G4292" t="s">
        <v>82</v>
      </c>
      <c r="H4292" t="s">
        <v>81</v>
      </c>
      <c r="I4292">
        <v>13578.23</v>
      </c>
      <c r="J4292" t="s">
        <v>595</v>
      </c>
      <c r="K4292" t="s">
        <v>397</v>
      </c>
    </row>
    <row r="4293" spans="1:11" x14ac:dyDescent="0.35">
      <c r="A4293" t="s">
        <v>561</v>
      </c>
      <c r="B4293" t="s">
        <v>84</v>
      </c>
      <c r="C4293" t="s">
        <v>331</v>
      </c>
      <c r="D4293" t="s">
        <v>78</v>
      </c>
      <c r="E4293">
        <v>2024</v>
      </c>
      <c r="F4293">
        <v>11</v>
      </c>
      <c r="G4293" t="s">
        <v>79</v>
      </c>
      <c r="H4293" t="s">
        <v>80</v>
      </c>
      <c r="I4293">
        <v>22728</v>
      </c>
      <c r="J4293" t="s">
        <v>595</v>
      </c>
      <c r="K4293" t="s">
        <v>397</v>
      </c>
    </row>
    <row r="4294" spans="1:11" x14ac:dyDescent="0.35">
      <c r="A4294" t="s">
        <v>561</v>
      </c>
      <c r="B4294" t="s">
        <v>84</v>
      </c>
      <c r="C4294" t="s">
        <v>331</v>
      </c>
      <c r="D4294" t="s">
        <v>78</v>
      </c>
      <c r="E4294">
        <v>2024</v>
      </c>
      <c r="F4294">
        <v>11</v>
      </c>
      <c r="G4294" t="s">
        <v>79</v>
      </c>
      <c r="H4294" t="s">
        <v>81</v>
      </c>
      <c r="I4294">
        <v>9486</v>
      </c>
      <c r="J4294" t="s">
        <v>595</v>
      </c>
      <c r="K4294" t="s">
        <v>397</v>
      </c>
    </row>
    <row r="4295" spans="1:11" x14ac:dyDescent="0.35">
      <c r="A4295" t="s">
        <v>561</v>
      </c>
      <c r="B4295" t="s">
        <v>84</v>
      </c>
      <c r="C4295" t="s">
        <v>331</v>
      </c>
      <c r="D4295" t="s">
        <v>78</v>
      </c>
      <c r="E4295">
        <v>2024</v>
      </c>
      <c r="F4295">
        <v>12</v>
      </c>
      <c r="G4295" t="s">
        <v>73</v>
      </c>
      <c r="H4295" t="s">
        <v>80</v>
      </c>
      <c r="I4295">
        <v>2272.8000000000002</v>
      </c>
      <c r="J4295" t="s">
        <v>595</v>
      </c>
      <c r="K4295" t="s">
        <v>397</v>
      </c>
    </row>
    <row r="4296" spans="1:11" x14ac:dyDescent="0.35">
      <c r="A4296" t="s">
        <v>561</v>
      </c>
      <c r="B4296" t="s">
        <v>84</v>
      </c>
      <c r="C4296" t="s">
        <v>331</v>
      </c>
      <c r="D4296" t="s">
        <v>78</v>
      </c>
      <c r="E4296">
        <v>2024</v>
      </c>
      <c r="F4296">
        <v>12</v>
      </c>
      <c r="G4296" t="s">
        <v>73</v>
      </c>
      <c r="H4296" t="s">
        <v>81</v>
      </c>
      <c r="I4296">
        <v>948.6</v>
      </c>
      <c r="J4296" t="s">
        <v>595</v>
      </c>
      <c r="K4296" t="s">
        <v>397</v>
      </c>
    </row>
    <row r="4297" spans="1:11" x14ac:dyDescent="0.35">
      <c r="A4297" t="s">
        <v>561</v>
      </c>
      <c r="B4297" t="s">
        <v>84</v>
      </c>
      <c r="C4297" t="s">
        <v>331</v>
      </c>
      <c r="D4297" t="s">
        <v>78</v>
      </c>
      <c r="E4297">
        <v>2024</v>
      </c>
      <c r="F4297">
        <v>32</v>
      </c>
      <c r="G4297" t="s">
        <v>82</v>
      </c>
      <c r="H4297" t="s">
        <v>80</v>
      </c>
      <c r="I4297">
        <v>105754.13</v>
      </c>
      <c r="J4297" t="s">
        <v>595</v>
      </c>
      <c r="K4297" t="s">
        <v>397</v>
      </c>
    </row>
    <row r="4298" spans="1:11" x14ac:dyDescent="0.35">
      <c r="A4298" t="s">
        <v>561</v>
      </c>
      <c r="B4298" t="s">
        <v>84</v>
      </c>
      <c r="C4298" t="s">
        <v>331</v>
      </c>
      <c r="D4298" t="s">
        <v>78</v>
      </c>
      <c r="E4298">
        <v>2024</v>
      </c>
      <c r="F4298">
        <v>32</v>
      </c>
      <c r="G4298" t="s">
        <v>82</v>
      </c>
      <c r="H4298" t="s">
        <v>81</v>
      </c>
      <c r="I4298">
        <v>44476.35</v>
      </c>
      <c r="J4298" t="s">
        <v>595</v>
      </c>
      <c r="K4298" t="s">
        <v>397</v>
      </c>
    </row>
    <row r="4299" spans="1:11" x14ac:dyDescent="0.35">
      <c r="A4299" t="s">
        <v>561</v>
      </c>
      <c r="B4299" t="s">
        <v>84</v>
      </c>
      <c r="C4299" t="s">
        <v>339</v>
      </c>
      <c r="D4299" t="s">
        <v>78</v>
      </c>
      <c r="E4299">
        <v>2023</v>
      </c>
      <c r="F4299">
        <v>11</v>
      </c>
      <c r="G4299" t="s">
        <v>79</v>
      </c>
      <c r="H4299" t="s">
        <v>80</v>
      </c>
      <c r="I4299">
        <v>-464</v>
      </c>
      <c r="J4299" t="s">
        <v>595</v>
      </c>
      <c r="K4299" t="s">
        <v>398</v>
      </c>
    </row>
    <row r="4300" spans="1:11" x14ac:dyDescent="0.35">
      <c r="A4300" t="s">
        <v>561</v>
      </c>
      <c r="B4300" t="s">
        <v>84</v>
      </c>
      <c r="C4300" t="s">
        <v>339</v>
      </c>
      <c r="D4300" t="s">
        <v>78</v>
      </c>
      <c r="E4300">
        <v>2023</v>
      </c>
      <c r="F4300">
        <v>11</v>
      </c>
      <c r="G4300" t="s">
        <v>79</v>
      </c>
      <c r="H4300" t="s">
        <v>81</v>
      </c>
      <c r="I4300">
        <v>-1764</v>
      </c>
      <c r="J4300" t="s">
        <v>595</v>
      </c>
      <c r="K4300" t="s">
        <v>398</v>
      </c>
    </row>
    <row r="4301" spans="1:11" x14ac:dyDescent="0.35">
      <c r="A4301" t="s">
        <v>561</v>
      </c>
      <c r="B4301" t="s">
        <v>84</v>
      </c>
      <c r="C4301" t="s">
        <v>339</v>
      </c>
      <c r="D4301" t="s">
        <v>78</v>
      </c>
      <c r="E4301">
        <v>2023</v>
      </c>
      <c r="F4301">
        <v>12</v>
      </c>
      <c r="G4301" t="s">
        <v>73</v>
      </c>
      <c r="H4301" t="s">
        <v>80</v>
      </c>
      <c r="I4301">
        <v>-46.4</v>
      </c>
      <c r="J4301" t="s">
        <v>595</v>
      </c>
      <c r="K4301" t="s">
        <v>398</v>
      </c>
    </row>
    <row r="4302" spans="1:11" x14ac:dyDescent="0.35">
      <c r="A4302" t="s">
        <v>561</v>
      </c>
      <c r="B4302" t="s">
        <v>84</v>
      </c>
      <c r="C4302" t="s">
        <v>339</v>
      </c>
      <c r="D4302" t="s">
        <v>78</v>
      </c>
      <c r="E4302">
        <v>2023</v>
      </c>
      <c r="F4302">
        <v>12</v>
      </c>
      <c r="G4302" t="s">
        <v>73</v>
      </c>
      <c r="H4302" t="s">
        <v>81</v>
      </c>
      <c r="I4302">
        <v>-176.4</v>
      </c>
      <c r="J4302" t="s">
        <v>595</v>
      </c>
      <c r="K4302" t="s">
        <v>398</v>
      </c>
    </row>
    <row r="4303" spans="1:11" x14ac:dyDescent="0.35">
      <c r="A4303" t="s">
        <v>561</v>
      </c>
      <c r="B4303" t="s">
        <v>84</v>
      </c>
      <c r="C4303" t="s">
        <v>339</v>
      </c>
      <c r="D4303" t="s">
        <v>78</v>
      </c>
      <c r="E4303">
        <v>2023</v>
      </c>
      <c r="F4303">
        <v>32</v>
      </c>
      <c r="G4303" t="s">
        <v>82</v>
      </c>
      <c r="H4303" t="s">
        <v>80</v>
      </c>
      <c r="I4303">
        <v>2650.13</v>
      </c>
      <c r="J4303" t="s">
        <v>595</v>
      </c>
      <c r="K4303" t="s">
        <v>398</v>
      </c>
    </row>
    <row r="4304" spans="1:11" x14ac:dyDescent="0.35">
      <c r="A4304" t="s">
        <v>561</v>
      </c>
      <c r="B4304" t="s">
        <v>84</v>
      </c>
      <c r="C4304" t="s">
        <v>339</v>
      </c>
      <c r="D4304" t="s">
        <v>78</v>
      </c>
      <c r="E4304">
        <v>2023</v>
      </c>
      <c r="F4304">
        <v>32</v>
      </c>
      <c r="G4304" t="s">
        <v>82</v>
      </c>
      <c r="H4304" t="s">
        <v>81</v>
      </c>
      <c r="I4304">
        <v>974.67</v>
      </c>
      <c r="J4304" t="s">
        <v>595</v>
      </c>
      <c r="K4304" t="s">
        <v>398</v>
      </c>
    </row>
    <row r="4305" spans="1:11" x14ac:dyDescent="0.35">
      <c r="A4305" t="s">
        <v>561</v>
      </c>
      <c r="B4305" t="s">
        <v>84</v>
      </c>
      <c r="C4305" t="s">
        <v>339</v>
      </c>
      <c r="D4305" t="s">
        <v>78</v>
      </c>
      <c r="E4305">
        <v>2024</v>
      </c>
      <c r="F4305">
        <v>11</v>
      </c>
      <c r="G4305" t="s">
        <v>79</v>
      </c>
      <c r="H4305" t="s">
        <v>80</v>
      </c>
      <c r="I4305">
        <v>2759</v>
      </c>
      <c r="J4305" t="s">
        <v>595</v>
      </c>
      <c r="K4305" t="s">
        <v>398</v>
      </c>
    </row>
    <row r="4306" spans="1:11" x14ac:dyDescent="0.35">
      <c r="A4306" t="s">
        <v>561</v>
      </c>
      <c r="B4306" t="s">
        <v>84</v>
      </c>
      <c r="C4306" t="s">
        <v>339</v>
      </c>
      <c r="D4306" t="s">
        <v>78</v>
      </c>
      <c r="E4306">
        <v>2024</v>
      </c>
      <c r="F4306">
        <v>12</v>
      </c>
      <c r="G4306" t="s">
        <v>73</v>
      </c>
      <c r="H4306" t="s">
        <v>80</v>
      </c>
      <c r="I4306">
        <v>275.89999999999998</v>
      </c>
      <c r="J4306" t="s">
        <v>595</v>
      </c>
      <c r="K4306" t="s">
        <v>398</v>
      </c>
    </row>
    <row r="4307" spans="1:11" x14ac:dyDescent="0.35">
      <c r="A4307" t="s">
        <v>561</v>
      </c>
      <c r="B4307" t="s">
        <v>84</v>
      </c>
      <c r="C4307" t="s">
        <v>339</v>
      </c>
      <c r="D4307" t="s">
        <v>78</v>
      </c>
      <c r="E4307">
        <v>2024</v>
      </c>
      <c r="F4307">
        <v>32</v>
      </c>
      <c r="G4307" t="s">
        <v>82</v>
      </c>
      <c r="H4307" t="s">
        <v>80</v>
      </c>
      <c r="I4307">
        <v>5167.82</v>
      </c>
      <c r="J4307" t="s">
        <v>595</v>
      </c>
      <c r="K4307" t="s">
        <v>398</v>
      </c>
    </row>
    <row r="4308" spans="1:11" x14ac:dyDescent="0.35">
      <c r="A4308" t="s">
        <v>561</v>
      </c>
      <c r="B4308" t="s">
        <v>84</v>
      </c>
      <c r="C4308" t="s">
        <v>339</v>
      </c>
      <c r="D4308" t="s">
        <v>78</v>
      </c>
      <c r="E4308">
        <v>2024</v>
      </c>
      <c r="F4308">
        <v>32</v>
      </c>
      <c r="G4308" t="s">
        <v>82</v>
      </c>
      <c r="H4308" t="s">
        <v>81</v>
      </c>
      <c r="I4308">
        <v>9746.06</v>
      </c>
      <c r="J4308" t="s">
        <v>595</v>
      </c>
      <c r="K4308" t="s">
        <v>398</v>
      </c>
    </row>
    <row r="4309" spans="1:11" x14ac:dyDescent="0.35">
      <c r="A4309" t="s">
        <v>561</v>
      </c>
      <c r="B4309" t="s">
        <v>304</v>
      </c>
      <c r="C4309" t="s">
        <v>87</v>
      </c>
      <c r="D4309" t="s">
        <v>78</v>
      </c>
      <c r="E4309">
        <v>2023</v>
      </c>
      <c r="F4309">
        <v>11</v>
      </c>
      <c r="G4309" t="s">
        <v>79</v>
      </c>
      <c r="H4309" t="s">
        <v>80</v>
      </c>
      <c r="I4309">
        <v>-140592</v>
      </c>
      <c r="J4309" t="s">
        <v>596</v>
      </c>
      <c r="K4309" t="s">
        <v>387</v>
      </c>
    </row>
    <row r="4310" spans="1:11" x14ac:dyDescent="0.35">
      <c r="A4310" t="s">
        <v>561</v>
      </c>
      <c r="B4310" t="s">
        <v>304</v>
      </c>
      <c r="C4310" t="s">
        <v>87</v>
      </c>
      <c r="D4310" t="s">
        <v>78</v>
      </c>
      <c r="E4310">
        <v>2023</v>
      </c>
      <c r="F4310">
        <v>11</v>
      </c>
      <c r="G4310" t="s">
        <v>79</v>
      </c>
      <c r="H4310" t="s">
        <v>81</v>
      </c>
      <c r="I4310">
        <v>-6632</v>
      </c>
      <c r="J4310" t="s">
        <v>596</v>
      </c>
      <c r="K4310" t="s">
        <v>387</v>
      </c>
    </row>
    <row r="4311" spans="1:11" x14ac:dyDescent="0.35">
      <c r="A4311" t="s">
        <v>561</v>
      </c>
      <c r="B4311" t="s">
        <v>304</v>
      </c>
      <c r="C4311" t="s">
        <v>87</v>
      </c>
      <c r="D4311" t="s">
        <v>78</v>
      </c>
      <c r="E4311">
        <v>2023</v>
      </c>
      <c r="F4311">
        <v>12</v>
      </c>
      <c r="G4311" t="s">
        <v>73</v>
      </c>
      <c r="H4311" t="s">
        <v>80</v>
      </c>
      <c r="I4311">
        <v>-14059.2</v>
      </c>
      <c r="J4311" t="s">
        <v>596</v>
      </c>
      <c r="K4311" t="s">
        <v>387</v>
      </c>
    </row>
    <row r="4312" spans="1:11" x14ac:dyDescent="0.35">
      <c r="A4312" t="s">
        <v>561</v>
      </c>
      <c r="B4312" t="s">
        <v>304</v>
      </c>
      <c r="C4312" t="s">
        <v>87</v>
      </c>
      <c r="D4312" t="s">
        <v>78</v>
      </c>
      <c r="E4312">
        <v>2023</v>
      </c>
      <c r="F4312">
        <v>12</v>
      </c>
      <c r="G4312" t="s">
        <v>73</v>
      </c>
      <c r="H4312" t="s">
        <v>81</v>
      </c>
      <c r="I4312">
        <v>-663.2</v>
      </c>
      <c r="J4312" t="s">
        <v>596</v>
      </c>
      <c r="K4312" t="s">
        <v>387</v>
      </c>
    </row>
    <row r="4313" spans="1:11" x14ac:dyDescent="0.35">
      <c r="A4313" t="s">
        <v>561</v>
      </c>
      <c r="B4313" t="s">
        <v>304</v>
      </c>
      <c r="C4313" t="s">
        <v>87</v>
      </c>
      <c r="D4313" t="s">
        <v>78</v>
      </c>
      <c r="E4313">
        <v>2023</v>
      </c>
      <c r="F4313">
        <v>32</v>
      </c>
      <c r="G4313" t="s">
        <v>82</v>
      </c>
      <c r="H4313" t="s">
        <v>80</v>
      </c>
      <c r="I4313">
        <v>2226285</v>
      </c>
      <c r="J4313" t="s">
        <v>596</v>
      </c>
      <c r="K4313" t="s">
        <v>387</v>
      </c>
    </row>
    <row r="4314" spans="1:11" x14ac:dyDescent="0.35">
      <c r="A4314" t="s">
        <v>561</v>
      </c>
      <c r="B4314" t="s">
        <v>304</v>
      </c>
      <c r="C4314" t="s">
        <v>87</v>
      </c>
      <c r="D4314" t="s">
        <v>78</v>
      </c>
      <c r="E4314">
        <v>2023</v>
      </c>
      <c r="F4314">
        <v>32</v>
      </c>
      <c r="G4314" t="s">
        <v>82</v>
      </c>
      <c r="H4314" t="s">
        <v>81</v>
      </c>
      <c r="I4314">
        <v>40978</v>
      </c>
      <c r="J4314" t="s">
        <v>596</v>
      </c>
      <c r="K4314" t="s">
        <v>387</v>
      </c>
    </row>
    <row r="4315" spans="1:11" x14ac:dyDescent="0.35">
      <c r="A4315" t="s">
        <v>561</v>
      </c>
      <c r="B4315" t="s">
        <v>304</v>
      </c>
      <c r="C4315" t="s">
        <v>87</v>
      </c>
      <c r="D4315" t="s">
        <v>78</v>
      </c>
      <c r="E4315">
        <v>2024</v>
      </c>
      <c r="F4315">
        <v>11</v>
      </c>
      <c r="G4315" t="s">
        <v>79</v>
      </c>
      <c r="H4315" t="s">
        <v>80</v>
      </c>
      <c r="I4315">
        <v>727551</v>
      </c>
      <c r="J4315" t="s">
        <v>596</v>
      </c>
      <c r="K4315" t="s">
        <v>387</v>
      </c>
    </row>
    <row r="4316" spans="1:11" x14ac:dyDescent="0.35">
      <c r="A4316" t="s">
        <v>561</v>
      </c>
      <c r="B4316" t="s">
        <v>304</v>
      </c>
      <c r="C4316" t="s">
        <v>87</v>
      </c>
      <c r="D4316" t="s">
        <v>78</v>
      </c>
      <c r="E4316">
        <v>2024</v>
      </c>
      <c r="F4316">
        <v>11</v>
      </c>
      <c r="G4316" t="s">
        <v>79</v>
      </c>
      <c r="H4316" t="s">
        <v>81</v>
      </c>
      <c r="I4316">
        <v>31971</v>
      </c>
      <c r="J4316" t="s">
        <v>596</v>
      </c>
      <c r="K4316" t="s">
        <v>387</v>
      </c>
    </row>
    <row r="4317" spans="1:11" x14ac:dyDescent="0.35">
      <c r="A4317" t="s">
        <v>561</v>
      </c>
      <c r="B4317" t="s">
        <v>304</v>
      </c>
      <c r="C4317" t="s">
        <v>87</v>
      </c>
      <c r="D4317" t="s">
        <v>78</v>
      </c>
      <c r="E4317">
        <v>2024</v>
      </c>
      <c r="F4317">
        <v>12</v>
      </c>
      <c r="G4317" t="s">
        <v>73</v>
      </c>
      <c r="H4317" t="s">
        <v>80</v>
      </c>
      <c r="I4317">
        <v>72755.100000000006</v>
      </c>
      <c r="J4317" t="s">
        <v>596</v>
      </c>
      <c r="K4317" t="s">
        <v>387</v>
      </c>
    </row>
    <row r="4318" spans="1:11" x14ac:dyDescent="0.35">
      <c r="A4318" t="s">
        <v>561</v>
      </c>
      <c r="B4318" t="s">
        <v>304</v>
      </c>
      <c r="C4318" t="s">
        <v>87</v>
      </c>
      <c r="D4318" t="s">
        <v>78</v>
      </c>
      <c r="E4318">
        <v>2024</v>
      </c>
      <c r="F4318">
        <v>12</v>
      </c>
      <c r="G4318" t="s">
        <v>73</v>
      </c>
      <c r="H4318" t="s">
        <v>81</v>
      </c>
      <c r="I4318">
        <v>3197.1</v>
      </c>
      <c r="J4318" t="s">
        <v>596</v>
      </c>
      <c r="K4318" t="s">
        <v>387</v>
      </c>
    </row>
    <row r="4319" spans="1:11" x14ac:dyDescent="0.35">
      <c r="A4319" t="s">
        <v>561</v>
      </c>
      <c r="B4319" t="s">
        <v>304</v>
      </c>
      <c r="C4319" t="s">
        <v>87</v>
      </c>
      <c r="D4319" t="s">
        <v>78</v>
      </c>
      <c r="E4319">
        <v>2024</v>
      </c>
      <c r="F4319">
        <v>32</v>
      </c>
      <c r="G4319" t="s">
        <v>82</v>
      </c>
      <c r="H4319" t="s">
        <v>80</v>
      </c>
      <c r="I4319">
        <v>5432484</v>
      </c>
      <c r="J4319" t="s">
        <v>596</v>
      </c>
      <c r="K4319" t="s">
        <v>387</v>
      </c>
    </row>
    <row r="4320" spans="1:11" x14ac:dyDescent="0.35">
      <c r="A4320" t="s">
        <v>561</v>
      </c>
      <c r="B4320" t="s">
        <v>304</v>
      </c>
      <c r="C4320" t="s">
        <v>87</v>
      </c>
      <c r="D4320" t="s">
        <v>78</v>
      </c>
      <c r="E4320">
        <v>2024</v>
      </c>
      <c r="F4320">
        <v>32</v>
      </c>
      <c r="G4320" t="s">
        <v>82</v>
      </c>
      <c r="H4320" t="s">
        <v>81</v>
      </c>
      <c r="I4320">
        <v>95950</v>
      </c>
      <c r="J4320" t="s">
        <v>596</v>
      </c>
      <c r="K4320" t="s">
        <v>387</v>
      </c>
    </row>
    <row r="4321" spans="1:11" x14ac:dyDescent="0.35">
      <c r="A4321" t="s">
        <v>561</v>
      </c>
      <c r="B4321" t="s">
        <v>84</v>
      </c>
      <c r="C4321" t="s">
        <v>411</v>
      </c>
      <c r="D4321" t="s">
        <v>78</v>
      </c>
      <c r="E4321">
        <v>2023</v>
      </c>
      <c r="F4321">
        <v>12</v>
      </c>
      <c r="G4321" t="s">
        <v>73</v>
      </c>
      <c r="H4321" t="s">
        <v>80</v>
      </c>
      <c r="I4321">
        <v>-0.05</v>
      </c>
      <c r="J4321" t="s">
        <v>596</v>
      </c>
      <c r="K4321" t="s">
        <v>412</v>
      </c>
    </row>
    <row r="4322" spans="1:11" x14ac:dyDescent="0.35">
      <c r="A4322" t="s">
        <v>561</v>
      </c>
      <c r="B4322" t="s">
        <v>84</v>
      </c>
      <c r="C4322" t="s">
        <v>411</v>
      </c>
      <c r="D4322" t="s">
        <v>78</v>
      </c>
      <c r="E4322">
        <v>2023</v>
      </c>
      <c r="F4322">
        <v>32</v>
      </c>
      <c r="G4322" t="s">
        <v>82</v>
      </c>
      <c r="H4322" t="s">
        <v>80</v>
      </c>
      <c r="I4322">
        <v>1105.0999999999999</v>
      </c>
      <c r="J4322" t="s">
        <v>596</v>
      </c>
      <c r="K4322" t="s">
        <v>412</v>
      </c>
    </row>
    <row r="4323" spans="1:11" x14ac:dyDescent="0.35">
      <c r="A4323" t="s">
        <v>561</v>
      </c>
      <c r="B4323" t="s">
        <v>84</v>
      </c>
      <c r="C4323" t="s">
        <v>411</v>
      </c>
      <c r="D4323" t="s">
        <v>78</v>
      </c>
      <c r="E4323">
        <v>2024</v>
      </c>
      <c r="F4323">
        <v>11</v>
      </c>
      <c r="G4323" t="s">
        <v>79</v>
      </c>
      <c r="H4323" t="s">
        <v>80</v>
      </c>
      <c r="I4323">
        <v>18684</v>
      </c>
      <c r="J4323" t="s">
        <v>596</v>
      </c>
      <c r="K4323" t="s">
        <v>412</v>
      </c>
    </row>
    <row r="4324" spans="1:11" x14ac:dyDescent="0.35">
      <c r="A4324" t="s">
        <v>561</v>
      </c>
      <c r="B4324" t="s">
        <v>84</v>
      </c>
      <c r="C4324" t="s">
        <v>411</v>
      </c>
      <c r="D4324" t="s">
        <v>78</v>
      </c>
      <c r="E4324">
        <v>2024</v>
      </c>
      <c r="F4324">
        <v>12</v>
      </c>
      <c r="G4324" t="s">
        <v>73</v>
      </c>
      <c r="H4324" t="s">
        <v>80</v>
      </c>
      <c r="I4324">
        <v>1868.4</v>
      </c>
      <c r="J4324" t="s">
        <v>596</v>
      </c>
      <c r="K4324" t="s">
        <v>412</v>
      </c>
    </row>
    <row r="4325" spans="1:11" x14ac:dyDescent="0.35">
      <c r="A4325" t="s">
        <v>561</v>
      </c>
      <c r="B4325" t="s">
        <v>84</v>
      </c>
      <c r="C4325" t="s">
        <v>411</v>
      </c>
      <c r="D4325" t="s">
        <v>78</v>
      </c>
      <c r="E4325">
        <v>2024</v>
      </c>
      <c r="F4325">
        <v>32</v>
      </c>
      <c r="G4325" t="s">
        <v>82</v>
      </c>
      <c r="H4325" t="s">
        <v>80</v>
      </c>
      <c r="I4325">
        <v>22216.07</v>
      </c>
      <c r="J4325" t="s">
        <v>596</v>
      </c>
      <c r="K4325" t="s">
        <v>412</v>
      </c>
    </row>
    <row r="4326" spans="1:11" x14ac:dyDescent="0.35">
      <c r="A4326" t="s">
        <v>561</v>
      </c>
      <c r="B4326" t="s">
        <v>84</v>
      </c>
      <c r="C4326" t="s">
        <v>411</v>
      </c>
      <c r="D4326" t="s">
        <v>78</v>
      </c>
      <c r="E4326">
        <v>2024</v>
      </c>
      <c r="F4326">
        <v>32</v>
      </c>
      <c r="G4326" t="s">
        <v>82</v>
      </c>
      <c r="H4326" t="s">
        <v>81</v>
      </c>
      <c r="I4326">
        <v>1638.45</v>
      </c>
      <c r="J4326" t="s">
        <v>596</v>
      </c>
      <c r="K4326" t="s">
        <v>412</v>
      </c>
    </row>
    <row r="4327" spans="1:11" x14ac:dyDescent="0.35">
      <c r="A4327" t="s">
        <v>561</v>
      </c>
      <c r="B4327" t="s">
        <v>84</v>
      </c>
      <c r="C4327" t="s">
        <v>351</v>
      </c>
      <c r="D4327" t="s">
        <v>78</v>
      </c>
      <c r="E4327">
        <v>2023</v>
      </c>
      <c r="F4327">
        <v>32</v>
      </c>
      <c r="G4327" t="s">
        <v>82</v>
      </c>
      <c r="H4327" t="s">
        <v>80</v>
      </c>
      <c r="I4327">
        <v>1022.22</v>
      </c>
      <c r="J4327" t="s">
        <v>596</v>
      </c>
      <c r="K4327" t="s">
        <v>403</v>
      </c>
    </row>
    <row r="4328" spans="1:11" x14ac:dyDescent="0.35">
      <c r="A4328" t="s">
        <v>561</v>
      </c>
      <c r="B4328" t="s">
        <v>84</v>
      </c>
      <c r="C4328" t="s">
        <v>384</v>
      </c>
      <c r="D4328" t="s">
        <v>78</v>
      </c>
      <c r="E4328">
        <v>2023</v>
      </c>
      <c r="F4328">
        <v>11</v>
      </c>
      <c r="G4328" t="s">
        <v>79</v>
      </c>
      <c r="H4328" t="s">
        <v>80</v>
      </c>
      <c r="I4328">
        <v>-18149</v>
      </c>
      <c r="J4328" t="s">
        <v>596</v>
      </c>
      <c r="K4328" t="s">
        <v>404</v>
      </c>
    </row>
    <row r="4329" spans="1:11" x14ac:dyDescent="0.35">
      <c r="A4329" t="s">
        <v>561</v>
      </c>
      <c r="B4329" t="s">
        <v>84</v>
      </c>
      <c r="C4329" t="s">
        <v>384</v>
      </c>
      <c r="D4329" t="s">
        <v>78</v>
      </c>
      <c r="E4329">
        <v>2023</v>
      </c>
      <c r="F4329">
        <v>11</v>
      </c>
      <c r="G4329" t="s">
        <v>79</v>
      </c>
      <c r="H4329" t="s">
        <v>80</v>
      </c>
      <c r="I4329">
        <v>-9176</v>
      </c>
      <c r="J4329" t="s">
        <v>596</v>
      </c>
      <c r="K4329" t="s">
        <v>413</v>
      </c>
    </row>
    <row r="4330" spans="1:11" x14ac:dyDescent="0.35">
      <c r="A4330" t="s">
        <v>561</v>
      </c>
      <c r="B4330" t="s">
        <v>84</v>
      </c>
      <c r="C4330" t="s">
        <v>384</v>
      </c>
      <c r="D4330" t="s">
        <v>78</v>
      </c>
      <c r="E4330">
        <v>2023</v>
      </c>
      <c r="F4330">
        <v>12</v>
      </c>
      <c r="G4330" t="s">
        <v>73</v>
      </c>
      <c r="H4330" t="s">
        <v>80</v>
      </c>
      <c r="I4330">
        <v>-2149.85</v>
      </c>
      <c r="J4330" t="s">
        <v>596</v>
      </c>
      <c r="K4330" t="s">
        <v>404</v>
      </c>
    </row>
    <row r="4331" spans="1:11" x14ac:dyDescent="0.35">
      <c r="A4331" t="s">
        <v>561</v>
      </c>
      <c r="B4331" t="s">
        <v>84</v>
      </c>
      <c r="C4331" t="s">
        <v>384</v>
      </c>
      <c r="D4331" t="s">
        <v>78</v>
      </c>
      <c r="E4331">
        <v>2023</v>
      </c>
      <c r="F4331">
        <v>12</v>
      </c>
      <c r="G4331" t="s">
        <v>73</v>
      </c>
      <c r="H4331" t="s">
        <v>80</v>
      </c>
      <c r="I4331">
        <v>-304.73</v>
      </c>
      <c r="J4331" t="s">
        <v>596</v>
      </c>
      <c r="K4331" t="s">
        <v>413</v>
      </c>
    </row>
    <row r="4332" spans="1:11" x14ac:dyDescent="0.35">
      <c r="A4332" t="s">
        <v>561</v>
      </c>
      <c r="B4332" t="s">
        <v>84</v>
      </c>
      <c r="C4332" t="s">
        <v>384</v>
      </c>
      <c r="D4332" t="s">
        <v>78</v>
      </c>
      <c r="E4332">
        <v>2023</v>
      </c>
      <c r="F4332">
        <v>32</v>
      </c>
      <c r="G4332" t="s">
        <v>82</v>
      </c>
      <c r="H4332" t="s">
        <v>80</v>
      </c>
      <c r="I4332">
        <v>207471.8</v>
      </c>
      <c r="J4332" t="s">
        <v>596</v>
      </c>
      <c r="K4332" t="s">
        <v>404</v>
      </c>
    </row>
    <row r="4333" spans="1:11" x14ac:dyDescent="0.35">
      <c r="A4333" t="s">
        <v>561</v>
      </c>
      <c r="B4333" t="s">
        <v>84</v>
      </c>
      <c r="C4333" t="s">
        <v>384</v>
      </c>
      <c r="D4333" t="s">
        <v>78</v>
      </c>
      <c r="E4333">
        <v>2023</v>
      </c>
      <c r="F4333">
        <v>32</v>
      </c>
      <c r="G4333" t="s">
        <v>82</v>
      </c>
      <c r="H4333" t="s">
        <v>80</v>
      </c>
      <c r="I4333">
        <v>351144.43</v>
      </c>
      <c r="J4333" t="s">
        <v>596</v>
      </c>
      <c r="K4333" t="s">
        <v>413</v>
      </c>
    </row>
    <row r="4334" spans="1:11" x14ac:dyDescent="0.35">
      <c r="A4334" t="s">
        <v>561</v>
      </c>
      <c r="B4334" t="s">
        <v>84</v>
      </c>
      <c r="C4334" t="s">
        <v>384</v>
      </c>
      <c r="D4334" t="s">
        <v>78</v>
      </c>
      <c r="E4334">
        <v>2024</v>
      </c>
      <c r="F4334">
        <v>11</v>
      </c>
      <c r="G4334" t="s">
        <v>79</v>
      </c>
      <c r="H4334" t="s">
        <v>80</v>
      </c>
      <c r="I4334">
        <v>42705</v>
      </c>
      <c r="J4334" t="s">
        <v>596</v>
      </c>
      <c r="K4334" t="s">
        <v>404</v>
      </c>
    </row>
    <row r="4335" spans="1:11" x14ac:dyDescent="0.35">
      <c r="A4335" t="s">
        <v>561</v>
      </c>
      <c r="B4335" t="s">
        <v>84</v>
      </c>
      <c r="C4335" t="s">
        <v>384</v>
      </c>
      <c r="D4335" t="s">
        <v>78</v>
      </c>
      <c r="E4335">
        <v>2024</v>
      </c>
      <c r="F4335">
        <v>11</v>
      </c>
      <c r="G4335" t="s">
        <v>79</v>
      </c>
      <c r="H4335" t="s">
        <v>80</v>
      </c>
      <c r="I4335">
        <v>267755</v>
      </c>
      <c r="J4335" t="s">
        <v>596</v>
      </c>
      <c r="K4335" t="s">
        <v>413</v>
      </c>
    </row>
    <row r="4336" spans="1:11" x14ac:dyDescent="0.35">
      <c r="A4336" t="s">
        <v>561</v>
      </c>
      <c r="B4336" t="s">
        <v>84</v>
      </c>
      <c r="C4336" t="s">
        <v>384</v>
      </c>
      <c r="D4336" t="s">
        <v>78</v>
      </c>
      <c r="E4336">
        <v>2024</v>
      </c>
      <c r="F4336">
        <v>12</v>
      </c>
      <c r="G4336" t="s">
        <v>73</v>
      </c>
      <c r="H4336" t="s">
        <v>80</v>
      </c>
      <c r="I4336">
        <v>5254.96</v>
      </c>
      <c r="J4336" t="s">
        <v>596</v>
      </c>
      <c r="K4336" t="s">
        <v>404</v>
      </c>
    </row>
    <row r="4337" spans="1:11" x14ac:dyDescent="0.35">
      <c r="A4337" t="s">
        <v>561</v>
      </c>
      <c r="B4337" t="s">
        <v>84</v>
      </c>
      <c r="C4337" t="s">
        <v>384</v>
      </c>
      <c r="D4337" t="s">
        <v>78</v>
      </c>
      <c r="E4337">
        <v>2024</v>
      </c>
      <c r="F4337">
        <v>12</v>
      </c>
      <c r="G4337" t="s">
        <v>73</v>
      </c>
      <c r="H4337" t="s">
        <v>80</v>
      </c>
      <c r="I4337">
        <v>40706.92</v>
      </c>
      <c r="J4337" t="s">
        <v>596</v>
      </c>
      <c r="K4337" t="s">
        <v>413</v>
      </c>
    </row>
    <row r="4338" spans="1:11" x14ac:dyDescent="0.35">
      <c r="A4338" t="s">
        <v>561</v>
      </c>
      <c r="B4338" t="s">
        <v>84</v>
      </c>
      <c r="C4338" t="s">
        <v>384</v>
      </c>
      <c r="D4338" t="s">
        <v>78</v>
      </c>
      <c r="E4338">
        <v>2024</v>
      </c>
      <c r="F4338">
        <v>32</v>
      </c>
      <c r="G4338" t="s">
        <v>82</v>
      </c>
      <c r="H4338" t="s">
        <v>80</v>
      </c>
      <c r="I4338">
        <v>452975.3</v>
      </c>
      <c r="J4338" t="s">
        <v>596</v>
      </c>
      <c r="K4338" t="s">
        <v>404</v>
      </c>
    </row>
    <row r="4339" spans="1:11" x14ac:dyDescent="0.35">
      <c r="A4339" t="s">
        <v>561</v>
      </c>
      <c r="B4339" t="s">
        <v>84</v>
      </c>
      <c r="C4339" t="s">
        <v>384</v>
      </c>
      <c r="D4339" t="s">
        <v>78</v>
      </c>
      <c r="E4339">
        <v>2024</v>
      </c>
      <c r="F4339">
        <v>32</v>
      </c>
      <c r="G4339" t="s">
        <v>82</v>
      </c>
      <c r="H4339" t="s">
        <v>80</v>
      </c>
      <c r="I4339">
        <v>1059711.48</v>
      </c>
      <c r="J4339" t="s">
        <v>596</v>
      </c>
      <c r="K4339" t="s">
        <v>413</v>
      </c>
    </row>
    <row r="4340" spans="1:11" x14ac:dyDescent="0.35">
      <c r="A4340" t="s">
        <v>561</v>
      </c>
      <c r="B4340" t="s">
        <v>84</v>
      </c>
      <c r="C4340" t="s">
        <v>327</v>
      </c>
      <c r="D4340" t="s">
        <v>78</v>
      </c>
      <c r="E4340">
        <v>2023</v>
      </c>
      <c r="F4340">
        <v>32</v>
      </c>
      <c r="G4340" t="s">
        <v>82</v>
      </c>
      <c r="H4340" t="s">
        <v>80</v>
      </c>
      <c r="I4340">
        <v>3267.12</v>
      </c>
      <c r="J4340" t="s">
        <v>596</v>
      </c>
      <c r="K4340" t="s">
        <v>389</v>
      </c>
    </row>
    <row r="4341" spans="1:11" x14ac:dyDescent="0.35">
      <c r="A4341" t="s">
        <v>561</v>
      </c>
      <c r="B4341" t="s">
        <v>84</v>
      </c>
      <c r="C4341" t="s">
        <v>327</v>
      </c>
      <c r="D4341" t="s">
        <v>78</v>
      </c>
      <c r="E4341">
        <v>2023</v>
      </c>
      <c r="F4341">
        <v>32</v>
      </c>
      <c r="G4341" t="s">
        <v>82</v>
      </c>
      <c r="H4341" t="s">
        <v>81</v>
      </c>
      <c r="I4341">
        <v>1417.64</v>
      </c>
      <c r="J4341" t="s">
        <v>596</v>
      </c>
      <c r="K4341" t="s">
        <v>389</v>
      </c>
    </row>
    <row r="4342" spans="1:11" x14ac:dyDescent="0.35">
      <c r="A4342" t="s">
        <v>561</v>
      </c>
      <c r="B4342" t="s">
        <v>84</v>
      </c>
      <c r="C4342" t="s">
        <v>327</v>
      </c>
      <c r="D4342" t="s">
        <v>78</v>
      </c>
      <c r="E4342">
        <v>2024</v>
      </c>
      <c r="F4342">
        <v>11</v>
      </c>
      <c r="G4342" t="s">
        <v>79</v>
      </c>
      <c r="H4342" t="s">
        <v>80</v>
      </c>
      <c r="I4342">
        <v>3072</v>
      </c>
      <c r="J4342" t="s">
        <v>596</v>
      </c>
      <c r="K4342" t="s">
        <v>389</v>
      </c>
    </row>
    <row r="4343" spans="1:11" x14ac:dyDescent="0.35">
      <c r="A4343" t="s">
        <v>561</v>
      </c>
      <c r="B4343" t="s">
        <v>84</v>
      </c>
      <c r="C4343" t="s">
        <v>327</v>
      </c>
      <c r="D4343" t="s">
        <v>78</v>
      </c>
      <c r="E4343">
        <v>2024</v>
      </c>
      <c r="F4343">
        <v>12</v>
      </c>
      <c r="G4343" t="s">
        <v>73</v>
      </c>
      <c r="H4343" t="s">
        <v>80</v>
      </c>
      <c r="I4343">
        <v>245.76</v>
      </c>
      <c r="J4343" t="s">
        <v>596</v>
      </c>
      <c r="K4343" t="s">
        <v>389</v>
      </c>
    </row>
    <row r="4344" spans="1:11" x14ac:dyDescent="0.35">
      <c r="A4344" t="s">
        <v>561</v>
      </c>
      <c r="B4344" t="s">
        <v>84</v>
      </c>
      <c r="C4344" t="s">
        <v>327</v>
      </c>
      <c r="D4344" t="s">
        <v>78</v>
      </c>
      <c r="E4344">
        <v>2024</v>
      </c>
      <c r="F4344">
        <v>32</v>
      </c>
      <c r="G4344" t="s">
        <v>82</v>
      </c>
      <c r="H4344" t="s">
        <v>80</v>
      </c>
      <c r="I4344">
        <v>5556</v>
      </c>
      <c r="J4344" t="s">
        <v>596</v>
      </c>
      <c r="K4344" t="s">
        <v>389</v>
      </c>
    </row>
    <row r="4345" spans="1:11" x14ac:dyDescent="0.35">
      <c r="A4345" t="s">
        <v>561</v>
      </c>
      <c r="B4345" t="s">
        <v>84</v>
      </c>
      <c r="C4345" t="s">
        <v>329</v>
      </c>
      <c r="D4345" t="s">
        <v>78</v>
      </c>
      <c r="E4345">
        <v>2023</v>
      </c>
      <c r="F4345">
        <v>11</v>
      </c>
      <c r="G4345" t="s">
        <v>79</v>
      </c>
      <c r="H4345" t="s">
        <v>80</v>
      </c>
      <c r="I4345">
        <v>-634</v>
      </c>
      <c r="J4345" t="s">
        <v>596</v>
      </c>
      <c r="K4345" t="s">
        <v>390</v>
      </c>
    </row>
    <row r="4346" spans="1:11" x14ac:dyDescent="0.35">
      <c r="A4346" t="s">
        <v>561</v>
      </c>
      <c r="B4346" t="s">
        <v>84</v>
      </c>
      <c r="C4346" t="s">
        <v>329</v>
      </c>
      <c r="D4346" t="s">
        <v>78</v>
      </c>
      <c r="E4346">
        <v>2023</v>
      </c>
      <c r="F4346">
        <v>12</v>
      </c>
      <c r="G4346" t="s">
        <v>73</v>
      </c>
      <c r="H4346" t="s">
        <v>80</v>
      </c>
      <c r="I4346">
        <v>-64.900000000000006</v>
      </c>
      <c r="J4346" t="s">
        <v>596</v>
      </c>
      <c r="K4346" t="s">
        <v>390</v>
      </c>
    </row>
    <row r="4347" spans="1:11" x14ac:dyDescent="0.35">
      <c r="A4347" t="s">
        <v>561</v>
      </c>
      <c r="B4347" t="s">
        <v>84</v>
      </c>
      <c r="C4347" t="s">
        <v>329</v>
      </c>
      <c r="D4347" t="s">
        <v>78</v>
      </c>
      <c r="E4347">
        <v>2023</v>
      </c>
      <c r="F4347">
        <v>32</v>
      </c>
      <c r="G4347" t="s">
        <v>82</v>
      </c>
      <c r="H4347" t="s">
        <v>80</v>
      </c>
      <c r="I4347">
        <v>9872.4500000000007</v>
      </c>
      <c r="J4347" t="s">
        <v>596</v>
      </c>
      <c r="K4347" t="s">
        <v>390</v>
      </c>
    </row>
    <row r="4348" spans="1:11" x14ac:dyDescent="0.35">
      <c r="A4348" t="s">
        <v>561</v>
      </c>
      <c r="B4348" t="s">
        <v>84</v>
      </c>
      <c r="C4348" t="s">
        <v>329</v>
      </c>
      <c r="D4348" t="s">
        <v>78</v>
      </c>
      <c r="E4348">
        <v>2023</v>
      </c>
      <c r="F4348">
        <v>32</v>
      </c>
      <c r="G4348" t="s">
        <v>82</v>
      </c>
      <c r="H4348" t="s">
        <v>81</v>
      </c>
      <c r="I4348">
        <v>4337.03</v>
      </c>
      <c r="J4348" t="s">
        <v>596</v>
      </c>
      <c r="K4348" t="s">
        <v>390</v>
      </c>
    </row>
    <row r="4349" spans="1:11" x14ac:dyDescent="0.35">
      <c r="A4349" t="s">
        <v>561</v>
      </c>
      <c r="B4349" t="s">
        <v>84</v>
      </c>
      <c r="C4349" t="s">
        <v>329</v>
      </c>
      <c r="D4349" t="s">
        <v>78</v>
      </c>
      <c r="E4349">
        <v>2024</v>
      </c>
      <c r="F4349">
        <v>11</v>
      </c>
      <c r="G4349" t="s">
        <v>79</v>
      </c>
      <c r="H4349" t="s">
        <v>80</v>
      </c>
      <c r="I4349">
        <v>4956</v>
      </c>
      <c r="J4349" t="s">
        <v>596</v>
      </c>
      <c r="K4349" t="s">
        <v>390</v>
      </c>
    </row>
    <row r="4350" spans="1:11" x14ac:dyDescent="0.35">
      <c r="A4350" t="s">
        <v>561</v>
      </c>
      <c r="B4350" t="s">
        <v>84</v>
      </c>
      <c r="C4350" t="s">
        <v>329</v>
      </c>
      <c r="D4350" t="s">
        <v>78</v>
      </c>
      <c r="E4350">
        <v>2024</v>
      </c>
      <c r="F4350">
        <v>11</v>
      </c>
      <c r="G4350" t="s">
        <v>79</v>
      </c>
      <c r="H4350" t="s">
        <v>81</v>
      </c>
      <c r="I4350">
        <v>5004</v>
      </c>
      <c r="J4350" t="s">
        <v>596</v>
      </c>
      <c r="K4350" t="s">
        <v>390</v>
      </c>
    </row>
    <row r="4351" spans="1:11" x14ac:dyDescent="0.35">
      <c r="A4351" t="s">
        <v>561</v>
      </c>
      <c r="B4351" t="s">
        <v>84</v>
      </c>
      <c r="C4351" t="s">
        <v>329</v>
      </c>
      <c r="D4351" t="s">
        <v>78</v>
      </c>
      <c r="E4351">
        <v>2024</v>
      </c>
      <c r="F4351">
        <v>12</v>
      </c>
      <c r="G4351" t="s">
        <v>73</v>
      </c>
      <c r="H4351" t="s">
        <v>80</v>
      </c>
      <c r="I4351">
        <v>495.6</v>
      </c>
      <c r="J4351" t="s">
        <v>596</v>
      </c>
      <c r="K4351" t="s">
        <v>390</v>
      </c>
    </row>
    <row r="4352" spans="1:11" x14ac:dyDescent="0.35">
      <c r="A4352" t="s">
        <v>561</v>
      </c>
      <c r="B4352" t="s">
        <v>84</v>
      </c>
      <c r="C4352" t="s">
        <v>329</v>
      </c>
      <c r="D4352" t="s">
        <v>78</v>
      </c>
      <c r="E4352">
        <v>2024</v>
      </c>
      <c r="F4352">
        <v>12</v>
      </c>
      <c r="G4352" t="s">
        <v>73</v>
      </c>
      <c r="H4352" t="s">
        <v>81</v>
      </c>
      <c r="I4352">
        <v>500.4</v>
      </c>
      <c r="J4352" t="s">
        <v>596</v>
      </c>
      <c r="K4352" t="s">
        <v>390</v>
      </c>
    </row>
    <row r="4353" spans="1:11" x14ac:dyDescent="0.35">
      <c r="A4353" t="s">
        <v>561</v>
      </c>
      <c r="B4353" t="s">
        <v>84</v>
      </c>
      <c r="C4353" t="s">
        <v>329</v>
      </c>
      <c r="D4353" t="s">
        <v>78</v>
      </c>
      <c r="E4353">
        <v>2024</v>
      </c>
      <c r="F4353">
        <v>32</v>
      </c>
      <c r="G4353" t="s">
        <v>82</v>
      </c>
      <c r="H4353" t="s">
        <v>80</v>
      </c>
      <c r="I4353">
        <v>23729.48</v>
      </c>
      <c r="J4353" t="s">
        <v>596</v>
      </c>
      <c r="K4353" t="s">
        <v>390</v>
      </c>
    </row>
    <row r="4354" spans="1:11" x14ac:dyDescent="0.35">
      <c r="A4354" t="s">
        <v>561</v>
      </c>
      <c r="B4354" t="s">
        <v>84</v>
      </c>
      <c r="C4354" t="s">
        <v>329</v>
      </c>
      <c r="D4354" t="s">
        <v>78</v>
      </c>
      <c r="E4354">
        <v>2024</v>
      </c>
      <c r="F4354">
        <v>32</v>
      </c>
      <c r="G4354" t="s">
        <v>82</v>
      </c>
      <c r="H4354" t="s">
        <v>81</v>
      </c>
      <c r="I4354">
        <v>20229.38</v>
      </c>
      <c r="J4354" t="s">
        <v>596</v>
      </c>
      <c r="K4354" t="s">
        <v>390</v>
      </c>
    </row>
    <row r="4355" spans="1:11" x14ac:dyDescent="0.35">
      <c r="A4355" t="s">
        <v>561</v>
      </c>
      <c r="B4355" t="s">
        <v>84</v>
      </c>
      <c r="C4355" t="s">
        <v>334</v>
      </c>
      <c r="D4355" t="s">
        <v>78</v>
      </c>
      <c r="E4355">
        <v>2023</v>
      </c>
      <c r="F4355">
        <v>32</v>
      </c>
      <c r="G4355" t="s">
        <v>82</v>
      </c>
      <c r="H4355" t="s">
        <v>80</v>
      </c>
      <c r="I4355">
        <v>1482.61</v>
      </c>
      <c r="J4355" t="s">
        <v>596</v>
      </c>
      <c r="K4355" t="s">
        <v>391</v>
      </c>
    </row>
    <row r="4356" spans="1:11" x14ac:dyDescent="0.35">
      <c r="A4356" t="s">
        <v>561</v>
      </c>
      <c r="B4356" t="s">
        <v>84</v>
      </c>
      <c r="C4356" t="s">
        <v>330</v>
      </c>
      <c r="D4356" t="s">
        <v>78</v>
      </c>
      <c r="E4356">
        <v>2023</v>
      </c>
      <c r="F4356">
        <v>11</v>
      </c>
      <c r="G4356" t="s">
        <v>79</v>
      </c>
      <c r="H4356" t="s">
        <v>80</v>
      </c>
      <c r="I4356">
        <v>-6407</v>
      </c>
      <c r="J4356" t="s">
        <v>596</v>
      </c>
      <c r="K4356" t="s">
        <v>392</v>
      </c>
    </row>
    <row r="4357" spans="1:11" x14ac:dyDescent="0.35">
      <c r="A4357" t="s">
        <v>561</v>
      </c>
      <c r="B4357" t="s">
        <v>84</v>
      </c>
      <c r="C4357" t="s">
        <v>330</v>
      </c>
      <c r="D4357" t="s">
        <v>78</v>
      </c>
      <c r="E4357">
        <v>2023</v>
      </c>
      <c r="F4357">
        <v>11</v>
      </c>
      <c r="G4357" t="s">
        <v>79</v>
      </c>
      <c r="H4357" t="s">
        <v>81</v>
      </c>
      <c r="I4357">
        <v>-4550</v>
      </c>
      <c r="J4357" t="s">
        <v>596</v>
      </c>
      <c r="K4357" t="s">
        <v>392</v>
      </c>
    </row>
    <row r="4358" spans="1:11" x14ac:dyDescent="0.35">
      <c r="A4358" t="s">
        <v>561</v>
      </c>
      <c r="B4358" t="s">
        <v>84</v>
      </c>
      <c r="C4358" t="s">
        <v>330</v>
      </c>
      <c r="D4358" t="s">
        <v>78</v>
      </c>
      <c r="E4358">
        <v>2023</v>
      </c>
      <c r="F4358">
        <v>12</v>
      </c>
      <c r="G4358" t="s">
        <v>73</v>
      </c>
      <c r="H4358" t="s">
        <v>80</v>
      </c>
      <c r="I4358">
        <v>-640.63</v>
      </c>
      <c r="J4358" t="s">
        <v>596</v>
      </c>
      <c r="K4358" t="s">
        <v>392</v>
      </c>
    </row>
    <row r="4359" spans="1:11" x14ac:dyDescent="0.35">
      <c r="A4359" t="s">
        <v>561</v>
      </c>
      <c r="B4359" t="s">
        <v>84</v>
      </c>
      <c r="C4359" t="s">
        <v>330</v>
      </c>
      <c r="D4359" t="s">
        <v>78</v>
      </c>
      <c r="E4359">
        <v>2023</v>
      </c>
      <c r="F4359">
        <v>12</v>
      </c>
      <c r="G4359" t="s">
        <v>73</v>
      </c>
      <c r="H4359" t="s">
        <v>81</v>
      </c>
      <c r="I4359">
        <v>-489.03</v>
      </c>
      <c r="J4359" t="s">
        <v>596</v>
      </c>
      <c r="K4359" t="s">
        <v>392</v>
      </c>
    </row>
    <row r="4360" spans="1:11" x14ac:dyDescent="0.35">
      <c r="A4360" t="s">
        <v>561</v>
      </c>
      <c r="B4360" t="s">
        <v>84</v>
      </c>
      <c r="C4360" t="s">
        <v>330</v>
      </c>
      <c r="D4360" t="s">
        <v>78</v>
      </c>
      <c r="E4360">
        <v>2023</v>
      </c>
      <c r="F4360">
        <v>32</v>
      </c>
      <c r="G4360" t="s">
        <v>82</v>
      </c>
      <c r="H4360" t="s">
        <v>80</v>
      </c>
      <c r="I4360">
        <v>44734.31</v>
      </c>
      <c r="J4360" t="s">
        <v>596</v>
      </c>
      <c r="K4360" t="s">
        <v>392</v>
      </c>
    </row>
    <row r="4361" spans="1:11" x14ac:dyDescent="0.35">
      <c r="A4361" t="s">
        <v>561</v>
      </c>
      <c r="B4361" t="s">
        <v>84</v>
      </c>
      <c r="C4361" t="s">
        <v>330</v>
      </c>
      <c r="D4361" t="s">
        <v>78</v>
      </c>
      <c r="E4361">
        <v>2023</v>
      </c>
      <c r="F4361">
        <v>32</v>
      </c>
      <c r="G4361" t="s">
        <v>82</v>
      </c>
      <c r="H4361" t="s">
        <v>81</v>
      </c>
      <c r="I4361">
        <v>25371.25</v>
      </c>
      <c r="J4361" t="s">
        <v>596</v>
      </c>
      <c r="K4361" t="s">
        <v>392</v>
      </c>
    </row>
    <row r="4362" spans="1:11" x14ac:dyDescent="0.35">
      <c r="A4362" t="s">
        <v>561</v>
      </c>
      <c r="B4362" t="s">
        <v>84</v>
      </c>
      <c r="C4362" t="s">
        <v>330</v>
      </c>
      <c r="D4362" t="s">
        <v>78</v>
      </c>
      <c r="E4362">
        <v>2024</v>
      </c>
      <c r="F4362">
        <v>11</v>
      </c>
      <c r="G4362" t="s">
        <v>79</v>
      </c>
      <c r="H4362" t="s">
        <v>80</v>
      </c>
      <c r="I4362">
        <v>41853</v>
      </c>
      <c r="J4362" t="s">
        <v>596</v>
      </c>
      <c r="K4362" t="s">
        <v>392</v>
      </c>
    </row>
    <row r="4363" spans="1:11" x14ac:dyDescent="0.35">
      <c r="A4363" t="s">
        <v>561</v>
      </c>
      <c r="B4363" t="s">
        <v>84</v>
      </c>
      <c r="C4363" t="s">
        <v>330</v>
      </c>
      <c r="D4363" t="s">
        <v>78</v>
      </c>
      <c r="E4363">
        <v>2024</v>
      </c>
      <c r="F4363">
        <v>11</v>
      </c>
      <c r="G4363" t="s">
        <v>79</v>
      </c>
      <c r="H4363" t="s">
        <v>81</v>
      </c>
      <c r="I4363">
        <v>12967</v>
      </c>
      <c r="J4363" t="s">
        <v>596</v>
      </c>
      <c r="K4363" t="s">
        <v>392</v>
      </c>
    </row>
    <row r="4364" spans="1:11" x14ac:dyDescent="0.35">
      <c r="A4364" t="s">
        <v>561</v>
      </c>
      <c r="B4364" t="s">
        <v>84</v>
      </c>
      <c r="C4364" t="s">
        <v>330</v>
      </c>
      <c r="D4364" t="s">
        <v>78</v>
      </c>
      <c r="E4364">
        <v>2024</v>
      </c>
      <c r="F4364">
        <v>12</v>
      </c>
      <c r="G4364" t="s">
        <v>73</v>
      </c>
      <c r="H4364" t="s">
        <v>80</v>
      </c>
      <c r="I4364">
        <v>4185.3</v>
      </c>
      <c r="J4364" t="s">
        <v>596</v>
      </c>
      <c r="K4364" t="s">
        <v>392</v>
      </c>
    </row>
    <row r="4365" spans="1:11" x14ac:dyDescent="0.35">
      <c r="A4365" t="s">
        <v>561</v>
      </c>
      <c r="B4365" t="s">
        <v>84</v>
      </c>
      <c r="C4365" t="s">
        <v>330</v>
      </c>
      <c r="D4365" t="s">
        <v>78</v>
      </c>
      <c r="E4365">
        <v>2024</v>
      </c>
      <c r="F4365">
        <v>12</v>
      </c>
      <c r="G4365" t="s">
        <v>73</v>
      </c>
      <c r="H4365" t="s">
        <v>81</v>
      </c>
      <c r="I4365">
        <v>1296.7</v>
      </c>
      <c r="J4365" t="s">
        <v>596</v>
      </c>
      <c r="K4365" t="s">
        <v>392</v>
      </c>
    </row>
    <row r="4366" spans="1:11" x14ac:dyDescent="0.35">
      <c r="A4366" t="s">
        <v>561</v>
      </c>
      <c r="B4366" t="s">
        <v>84</v>
      </c>
      <c r="C4366" t="s">
        <v>330</v>
      </c>
      <c r="D4366" t="s">
        <v>78</v>
      </c>
      <c r="E4366">
        <v>2024</v>
      </c>
      <c r="F4366">
        <v>32</v>
      </c>
      <c r="G4366" t="s">
        <v>82</v>
      </c>
      <c r="H4366" t="s">
        <v>80</v>
      </c>
      <c r="I4366">
        <v>135339.22</v>
      </c>
      <c r="J4366" t="s">
        <v>596</v>
      </c>
      <c r="K4366" t="s">
        <v>392</v>
      </c>
    </row>
    <row r="4367" spans="1:11" x14ac:dyDescent="0.35">
      <c r="A4367" t="s">
        <v>561</v>
      </c>
      <c r="B4367" t="s">
        <v>84</v>
      </c>
      <c r="C4367" t="s">
        <v>330</v>
      </c>
      <c r="D4367" t="s">
        <v>78</v>
      </c>
      <c r="E4367">
        <v>2024</v>
      </c>
      <c r="F4367">
        <v>32</v>
      </c>
      <c r="G4367" t="s">
        <v>82</v>
      </c>
      <c r="H4367" t="s">
        <v>81</v>
      </c>
      <c r="I4367">
        <v>46942.09</v>
      </c>
      <c r="J4367" t="s">
        <v>596</v>
      </c>
      <c r="K4367" t="s">
        <v>392</v>
      </c>
    </row>
    <row r="4368" spans="1:11" x14ac:dyDescent="0.35">
      <c r="A4368" t="s">
        <v>561</v>
      </c>
      <c r="B4368" t="s">
        <v>84</v>
      </c>
      <c r="C4368" t="s">
        <v>85</v>
      </c>
      <c r="D4368" t="s">
        <v>78</v>
      </c>
      <c r="E4368">
        <v>2023</v>
      </c>
      <c r="F4368">
        <v>32</v>
      </c>
      <c r="G4368" t="s">
        <v>82</v>
      </c>
      <c r="H4368" t="s">
        <v>80</v>
      </c>
      <c r="I4368">
        <v>22750.69</v>
      </c>
      <c r="J4368" t="s">
        <v>596</v>
      </c>
      <c r="K4368" t="s">
        <v>388</v>
      </c>
    </row>
    <row r="4369" spans="1:11" x14ac:dyDescent="0.35">
      <c r="A4369" t="s">
        <v>561</v>
      </c>
      <c r="B4369" t="s">
        <v>84</v>
      </c>
      <c r="C4369" t="s">
        <v>85</v>
      </c>
      <c r="D4369" t="s">
        <v>78</v>
      </c>
      <c r="E4369">
        <v>2024</v>
      </c>
      <c r="F4369">
        <v>11</v>
      </c>
      <c r="G4369" t="s">
        <v>79</v>
      </c>
      <c r="H4369" t="s">
        <v>80</v>
      </c>
      <c r="I4369">
        <v>-6692</v>
      </c>
      <c r="J4369" t="s">
        <v>596</v>
      </c>
      <c r="K4369" t="s">
        <v>388</v>
      </c>
    </row>
    <row r="4370" spans="1:11" x14ac:dyDescent="0.35">
      <c r="A4370" t="s">
        <v>561</v>
      </c>
      <c r="B4370" t="s">
        <v>84</v>
      </c>
      <c r="C4370" t="s">
        <v>85</v>
      </c>
      <c r="D4370" t="s">
        <v>78</v>
      </c>
      <c r="E4370">
        <v>2024</v>
      </c>
      <c r="F4370">
        <v>12</v>
      </c>
      <c r="G4370" t="s">
        <v>73</v>
      </c>
      <c r="H4370" t="s">
        <v>80</v>
      </c>
      <c r="I4370">
        <v>-334.6</v>
      </c>
      <c r="J4370" t="s">
        <v>596</v>
      </c>
      <c r="K4370" t="s">
        <v>388</v>
      </c>
    </row>
    <row r="4371" spans="1:11" x14ac:dyDescent="0.35">
      <c r="A4371" t="s">
        <v>561</v>
      </c>
      <c r="B4371" t="s">
        <v>84</v>
      </c>
      <c r="C4371" t="s">
        <v>85</v>
      </c>
      <c r="D4371" t="s">
        <v>78</v>
      </c>
      <c r="E4371">
        <v>2024</v>
      </c>
      <c r="F4371">
        <v>32</v>
      </c>
      <c r="G4371" t="s">
        <v>82</v>
      </c>
      <c r="H4371" t="s">
        <v>80</v>
      </c>
      <c r="I4371">
        <v>15369.94</v>
      </c>
      <c r="J4371" t="s">
        <v>596</v>
      </c>
      <c r="K4371" t="s">
        <v>388</v>
      </c>
    </row>
    <row r="4372" spans="1:11" x14ac:dyDescent="0.35">
      <c r="A4372" t="s">
        <v>561</v>
      </c>
      <c r="B4372" t="s">
        <v>84</v>
      </c>
      <c r="C4372" t="s">
        <v>372</v>
      </c>
      <c r="D4372" t="s">
        <v>78</v>
      </c>
      <c r="E4372">
        <v>2023</v>
      </c>
      <c r="F4372">
        <v>32</v>
      </c>
      <c r="G4372" t="s">
        <v>82</v>
      </c>
      <c r="H4372" t="s">
        <v>80</v>
      </c>
      <c r="I4372">
        <v>1560.31</v>
      </c>
      <c r="J4372" t="s">
        <v>596</v>
      </c>
      <c r="K4372" t="s">
        <v>401</v>
      </c>
    </row>
    <row r="4373" spans="1:11" x14ac:dyDescent="0.35">
      <c r="A4373" t="s">
        <v>561</v>
      </c>
      <c r="B4373" t="s">
        <v>84</v>
      </c>
      <c r="C4373" t="s">
        <v>372</v>
      </c>
      <c r="D4373" t="s">
        <v>78</v>
      </c>
      <c r="E4373">
        <v>2024</v>
      </c>
      <c r="F4373">
        <v>32</v>
      </c>
      <c r="G4373" t="s">
        <v>82</v>
      </c>
      <c r="H4373" t="s">
        <v>80</v>
      </c>
      <c r="I4373">
        <v>8084.4</v>
      </c>
      <c r="J4373" t="s">
        <v>596</v>
      </c>
      <c r="K4373" t="s">
        <v>401</v>
      </c>
    </row>
    <row r="4374" spans="1:11" x14ac:dyDescent="0.35">
      <c r="A4374" t="s">
        <v>561</v>
      </c>
      <c r="B4374" t="s">
        <v>84</v>
      </c>
      <c r="C4374" t="s">
        <v>335</v>
      </c>
      <c r="D4374" t="s">
        <v>78</v>
      </c>
      <c r="E4374">
        <v>2023</v>
      </c>
      <c r="F4374">
        <v>11</v>
      </c>
      <c r="G4374" t="s">
        <v>79</v>
      </c>
      <c r="H4374" t="s">
        <v>80</v>
      </c>
      <c r="I4374">
        <v>-1614</v>
      </c>
      <c r="J4374" t="s">
        <v>596</v>
      </c>
      <c r="K4374" t="s">
        <v>393</v>
      </c>
    </row>
    <row r="4375" spans="1:11" x14ac:dyDescent="0.35">
      <c r="A4375" t="s">
        <v>561</v>
      </c>
      <c r="B4375" t="s">
        <v>84</v>
      </c>
      <c r="C4375" t="s">
        <v>335</v>
      </c>
      <c r="D4375" t="s">
        <v>78</v>
      </c>
      <c r="E4375">
        <v>2023</v>
      </c>
      <c r="F4375">
        <v>12</v>
      </c>
      <c r="G4375" t="s">
        <v>73</v>
      </c>
      <c r="H4375" t="s">
        <v>80</v>
      </c>
      <c r="I4375">
        <v>-227.2</v>
      </c>
      <c r="J4375" t="s">
        <v>596</v>
      </c>
      <c r="K4375" t="s">
        <v>393</v>
      </c>
    </row>
    <row r="4376" spans="1:11" x14ac:dyDescent="0.35">
      <c r="A4376" t="s">
        <v>561</v>
      </c>
      <c r="B4376" t="s">
        <v>84</v>
      </c>
      <c r="C4376" t="s">
        <v>335</v>
      </c>
      <c r="D4376" t="s">
        <v>78</v>
      </c>
      <c r="E4376">
        <v>2023</v>
      </c>
      <c r="F4376">
        <v>32</v>
      </c>
      <c r="G4376" t="s">
        <v>82</v>
      </c>
      <c r="H4376" t="s">
        <v>80</v>
      </c>
      <c r="I4376">
        <v>2331.79</v>
      </c>
      <c r="J4376" t="s">
        <v>596</v>
      </c>
      <c r="K4376" t="s">
        <v>393</v>
      </c>
    </row>
    <row r="4377" spans="1:11" x14ac:dyDescent="0.35">
      <c r="A4377" t="s">
        <v>561</v>
      </c>
      <c r="B4377" t="s">
        <v>84</v>
      </c>
      <c r="C4377" t="s">
        <v>335</v>
      </c>
      <c r="D4377" t="s">
        <v>78</v>
      </c>
      <c r="E4377">
        <v>2024</v>
      </c>
      <c r="F4377">
        <v>11</v>
      </c>
      <c r="G4377" t="s">
        <v>79</v>
      </c>
      <c r="H4377" t="s">
        <v>80</v>
      </c>
      <c r="I4377">
        <v>8606</v>
      </c>
      <c r="J4377" t="s">
        <v>596</v>
      </c>
      <c r="K4377" t="s">
        <v>393</v>
      </c>
    </row>
    <row r="4378" spans="1:11" x14ac:dyDescent="0.35">
      <c r="A4378" t="s">
        <v>561</v>
      </c>
      <c r="B4378" t="s">
        <v>84</v>
      </c>
      <c r="C4378" t="s">
        <v>335</v>
      </c>
      <c r="D4378" t="s">
        <v>78</v>
      </c>
      <c r="E4378">
        <v>2024</v>
      </c>
      <c r="F4378">
        <v>11</v>
      </c>
      <c r="G4378" t="s">
        <v>79</v>
      </c>
      <c r="H4378" t="s">
        <v>81</v>
      </c>
      <c r="I4378">
        <v>2636</v>
      </c>
      <c r="J4378" t="s">
        <v>596</v>
      </c>
      <c r="K4378" t="s">
        <v>393</v>
      </c>
    </row>
    <row r="4379" spans="1:11" x14ac:dyDescent="0.35">
      <c r="A4379" t="s">
        <v>561</v>
      </c>
      <c r="B4379" t="s">
        <v>84</v>
      </c>
      <c r="C4379" t="s">
        <v>335</v>
      </c>
      <c r="D4379" t="s">
        <v>78</v>
      </c>
      <c r="E4379">
        <v>2024</v>
      </c>
      <c r="F4379">
        <v>12</v>
      </c>
      <c r="G4379" t="s">
        <v>73</v>
      </c>
      <c r="H4379" t="s">
        <v>80</v>
      </c>
      <c r="I4379">
        <v>860.6</v>
      </c>
      <c r="J4379" t="s">
        <v>596</v>
      </c>
      <c r="K4379" t="s">
        <v>393</v>
      </c>
    </row>
    <row r="4380" spans="1:11" x14ac:dyDescent="0.35">
      <c r="A4380" t="s">
        <v>561</v>
      </c>
      <c r="B4380" t="s">
        <v>84</v>
      </c>
      <c r="C4380" t="s">
        <v>335</v>
      </c>
      <c r="D4380" t="s">
        <v>78</v>
      </c>
      <c r="E4380">
        <v>2024</v>
      </c>
      <c r="F4380">
        <v>12</v>
      </c>
      <c r="G4380" t="s">
        <v>73</v>
      </c>
      <c r="H4380" t="s">
        <v>81</v>
      </c>
      <c r="I4380">
        <v>263.60000000000002</v>
      </c>
      <c r="J4380" t="s">
        <v>596</v>
      </c>
      <c r="K4380" t="s">
        <v>393</v>
      </c>
    </row>
    <row r="4381" spans="1:11" x14ac:dyDescent="0.35">
      <c r="A4381" t="s">
        <v>561</v>
      </c>
      <c r="B4381" t="s">
        <v>84</v>
      </c>
      <c r="C4381" t="s">
        <v>335</v>
      </c>
      <c r="D4381" t="s">
        <v>78</v>
      </c>
      <c r="E4381">
        <v>2024</v>
      </c>
      <c r="F4381">
        <v>32</v>
      </c>
      <c r="G4381" t="s">
        <v>82</v>
      </c>
      <c r="H4381" t="s">
        <v>80</v>
      </c>
      <c r="I4381">
        <v>10359.94</v>
      </c>
      <c r="J4381" t="s">
        <v>596</v>
      </c>
      <c r="K4381" t="s">
        <v>393</v>
      </c>
    </row>
    <row r="4382" spans="1:11" x14ac:dyDescent="0.35">
      <c r="A4382" t="s">
        <v>561</v>
      </c>
      <c r="B4382" t="s">
        <v>84</v>
      </c>
      <c r="C4382" t="s">
        <v>335</v>
      </c>
      <c r="D4382" t="s">
        <v>78</v>
      </c>
      <c r="E4382">
        <v>2024</v>
      </c>
      <c r="F4382">
        <v>32</v>
      </c>
      <c r="G4382" t="s">
        <v>82</v>
      </c>
      <c r="H4382" t="s">
        <v>81</v>
      </c>
      <c r="I4382">
        <v>4061.42</v>
      </c>
      <c r="J4382" t="s">
        <v>596</v>
      </c>
      <c r="K4382" t="s">
        <v>393</v>
      </c>
    </row>
    <row r="4383" spans="1:11" x14ac:dyDescent="0.35">
      <c r="A4383" t="s">
        <v>561</v>
      </c>
      <c r="B4383" t="s">
        <v>84</v>
      </c>
      <c r="C4383" t="s">
        <v>352</v>
      </c>
      <c r="D4383" t="s">
        <v>78</v>
      </c>
      <c r="E4383">
        <v>2023</v>
      </c>
      <c r="F4383">
        <v>32</v>
      </c>
      <c r="G4383" t="s">
        <v>82</v>
      </c>
      <c r="H4383" t="s">
        <v>80</v>
      </c>
      <c r="I4383">
        <v>6594.43</v>
      </c>
      <c r="J4383" t="s">
        <v>596</v>
      </c>
      <c r="K4383" t="s">
        <v>399</v>
      </c>
    </row>
    <row r="4384" spans="1:11" x14ac:dyDescent="0.35">
      <c r="A4384" t="s">
        <v>561</v>
      </c>
      <c r="B4384" t="s">
        <v>84</v>
      </c>
      <c r="C4384" t="s">
        <v>352</v>
      </c>
      <c r="D4384" t="s">
        <v>78</v>
      </c>
      <c r="E4384">
        <v>2023</v>
      </c>
      <c r="F4384">
        <v>32</v>
      </c>
      <c r="G4384" t="s">
        <v>82</v>
      </c>
      <c r="H4384" t="s">
        <v>81</v>
      </c>
      <c r="I4384">
        <v>2322.98</v>
      </c>
      <c r="J4384" t="s">
        <v>596</v>
      </c>
      <c r="K4384" t="s">
        <v>399</v>
      </c>
    </row>
    <row r="4385" spans="1:11" x14ac:dyDescent="0.35">
      <c r="A4385" t="s">
        <v>561</v>
      </c>
      <c r="B4385" t="s">
        <v>84</v>
      </c>
      <c r="C4385" t="s">
        <v>352</v>
      </c>
      <c r="D4385" t="s">
        <v>78</v>
      </c>
      <c r="E4385">
        <v>2024</v>
      </c>
      <c r="F4385">
        <v>32</v>
      </c>
      <c r="G4385" t="s">
        <v>82</v>
      </c>
      <c r="H4385" t="s">
        <v>80</v>
      </c>
      <c r="I4385">
        <v>17708.650000000001</v>
      </c>
      <c r="J4385" t="s">
        <v>596</v>
      </c>
      <c r="K4385" t="s">
        <v>399</v>
      </c>
    </row>
    <row r="4386" spans="1:11" x14ac:dyDescent="0.35">
      <c r="A4386" t="s">
        <v>561</v>
      </c>
      <c r="B4386" t="s">
        <v>84</v>
      </c>
      <c r="C4386" t="s">
        <v>352</v>
      </c>
      <c r="D4386" t="s">
        <v>78</v>
      </c>
      <c r="E4386">
        <v>2024</v>
      </c>
      <c r="F4386">
        <v>32</v>
      </c>
      <c r="G4386" t="s">
        <v>82</v>
      </c>
      <c r="H4386" t="s">
        <v>81</v>
      </c>
      <c r="I4386">
        <v>6456.86</v>
      </c>
      <c r="J4386" t="s">
        <v>596</v>
      </c>
      <c r="K4386" t="s">
        <v>399</v>
      </c>
    </row>
    <row r="4387" spans="1:11" x14ac:dyDescent="0.35">
      <c r="A4387" t="s">
        <v>561</v>
      </c>
      <c r="B4387" t="s">
        <v>84</v>
      </c>
      <c r="C4387" t="s">
        <v>420</v>
      </c>
      <c r="D4387" t="s">
        <v>78</v>
      </c>
      <c r="E4387">
        <v>2023</v>
      </c>
      <c r="F4387">
        <v>12</v>
      </c>
      <c r="G4387" t="s">
        <v>73</v>
      </c>
      <c r="H4387" t="s">
        <v>80</v>
      </c>
      <c r="I4387">
        <v>-0.6</v>
      </c>
      <c r="J4387" t="s">
        <v>596</v>
      </c>
      <c r="K4387" t="s">
        <v>416</v>
      </c>
    </row>
    <row r="4388" spans="1:11" x14ac:dyDescent="0.35">
      <c r="A4388" t="s">
        <v>561</v>
      </c>
      <c r="B4388" t="s">
        <v>84</v>
      </c>
      <c r="C4388" t="s">
        <v>353</v>
      </c>
      <c r="D4388" t="s">
        <v>78</v>
      </c>
      <c r="E4388">
        <v>2023</v>
      </c>
      <c r="F4388">
        <v>32</v>
      </c>
      <c r="G4388" t="s">
        <v>82</v>
      </c>
      <c r="H4388" t="s">
        <v>80</v>
      </c>
      <c r="I4388">
        <v>4475.7299999999996</v>
      </c>
      <c r="J4388" t="s">
        <v>596</v>
      </c>
      <c r="K4388" t="s">
        <v>402</v>
      </c>
    </row>
    <row r="4389" spans="1:11" x14ac:dyDescent="0.35">
      <c r="A4389" t="s">
        <v>561</v>
      </c>
      <c r="B4389" t="s">
        <v>84</v>
      </c>
      <c r="C4389" t="s">
        <v>336</v>
      </c>
      <c r="D4389" t="s">
        <v>78</v>
      </c>
      <c r="E4389">
        <v>2023</v>
      </c>
      <c r="F4389">
        <v>32</v>
      </c>
      <c r="G4389" t="s">
        <v>82</v>
      </c>
      <c r="H4389" t="s">
        <v>80</v>
      </c>
      <c r="I4389">
        <v>172.34</v>
      </c>
      <c r="J4389" t="s">
        <v>596</v>
      </c>
      <c r="K4389" t="s">
        <v>394</v>
      </c>
    </row>
    <row r="4390" spans="1:11" x14ac:dyDescent="0.35">
      <c r="A4390" t="s">
        <v>561</v>
      </c>
      <c r="B4390" t="s">
        <v>84</v>
      </c>
      <c r="C4390" t="s">
        <v>336</v>
      </c>
      <c r="D4390" t="s">
        <v>78</v>
      </c>
      <c r="E4390">
        <v>2024</v>
      </c>
      <c r="F4390">
        <v>32</v>
      </c>
      <c r="G4390" t="s">
        <v>82</v>
      </c>
      <c r="H4390" t="s">
        <v>80</v>
      </c>
      <c r="I4390">
        <v>2967.9</v>
      </c>
      <c r="J4390" t="s">
        <v>596</v>
      </c>
      <c r="K4390" t="s">
        <v>394</v>
      </c>
    </row>
    <row r="4391" spans="1:11" x14ac:dyDescent="0.35">
      <c r="A4391" t="s">
        <v>561</v>
      </c>
      <c r="B4391" t="s">
        <v>84</v>
      </c>
      <c r="C4391" t="s">
        <v>498</v>
      </c>
      <c r="D4391" t="s">
        <v>78</v>
      </c>
      <c r="E4391">
        <v>2023</v>
      </c>
      <c r="F4391">
        <v>11</v>
      </c>
      <c r="G4391" t="s">
        <v>79</v>
      </c>
      <c r="H4391" t="s">
        <v>80</v>
      </c>
      <c r="I4391">
        <v>-349229</v>
      </c>
      <c r="J4391" t="s">
        <v>596</v>
      </c>
      <c r="K4391" t="s">
        <v>499</v>
      </c>
    </row>
    <row r="4392" spans="1:11" x14ac:dyDescent="0.35">
      <c r="A4392" t="s">
        <v>561</v>
      </c>
      <c r="B4392" t="s">
        <v>84</v>
      </c>
      <c r="C4392" t="s">
        <v>498</v>
      </c>
      <c r="D4392" t="s">
        <v>78</v>
      </c>
      <c r="E4392">
        <v>2023</v>
      </c>
      <c r="F4392">
        <v>12</v>
      </c>
      <c r="G4392" t="s">
        <v>73</v>
      </c>
      <c r="H4392" t="s">
        <v>80</v>
      </c>
      <c r="I4392">
        <v>-614.88</v>
      </c>
      <c r="J4392" t="s">
        <v>596</v>
      </c>
      <c r="K4392" t="s">
        <v>499</v>
      </c>
    </row>
    <row r="4393" spans="1:11" x14ac:dyDescent="0.35">
      <c r="A4393" t="s">
        <v>561</v>
      </c>
      <c r="B4393" t="s">
        <v>84</v>
      </c>
      <c r="C4393" t="s">
        <v>498</v>
      </c>
      <c r="D4393" t="s">
        <v>78</v>
      </c>
      <c r="E4393">
        <v>2023</v>
      </c>
      <c r="F4393">
        <v>32</v>
      </c>
      <c r="G4393" t="s">
        <v>82</v>
      </c>
      <c r="H4393" t="s">
        <v>80</v>
      </c>
      <c r="I4393">
        <v>2973885.23</v>
      </c>
      <c r="J4393" t="s">
        <v>596</v>
      </c>
      <c r="K4393" t="s">
        <v>499</v>
      </c>
    </row>
    <row r="4394" spans="1:11" x14ac:dyDescent="0.35">
      <c r="A4394" t="s">
        <v>561</v>
      </c>
      <c r="B4394" t="s">
        <v>84</v>
      </c>
      <c r="C4394" t="s">
        <v>498</v>
      </c>
      <c r="D4394" t="s">
        <v>78</v>
      </c>
      <c r="E4394">
        <v>2024</v>
      </c>
      <c r="F4394">
        <v>11</v>
      </c>
      <c r="G4394" t="s">
        <v>79</v>
      </c>
      <c r="H4394" t="s">
        <v>80</v>
      </c>
      <c r="I4394">
        <v>2155052</v>
      </c>
      <c r="J4394" t="s">
        <v>596</v>
      </c>
      <c r="K4394" t="s">
        <v>499</v>
      </c>
    </row>
    <row r="4395" spans="1:11" x14ac:dyDescent="0.35">
      <c r="A4395" t="s">
        <v>561</v>
      </c>
      <c r="B4395" t="s">
        <v>84</v>
      </c>
      <c r="C4395" t="s">
        <v>498</v>
      </c>
      <c r="D4395" t="s">
        <v>78</v>
      </c>
      <c r="E4395">
        <v>2024</v>
      </c>
      <c r="F4395">
        <v>12</v>
      </c>
      <c r="G4395" t="s">
        <v>73</v>
      </c>
      <c r="H4395" t="s">
        <v>80</v>
      </c>
      <c r="I4395">
        <v>194031</v>
      </c>
      <c r="J4395" t="s">
        <v>596</v>
      </c>
      <c r="K4395" t="s">
        <v>499</v>
      </c>
    </row>
    <row r="4396" spans="1:11" x14ac:dyDescent="0.35">
      <c r="A4396" t="s">
        <v>561</v>
      </c>
      <c r="B4396" t="s">
        <v>84</v>
      </c>
      <c r="C4396" t="s">
        <v>498</v>
      </c>
      <c r="D4396" t="s">
        <v>78</v>
      </c>
      <c r="E4396">
        <v>2024</v>
      </c>
      <c r="F4396">
        <v>32</v>
      </c>
      <c r="G4396" t="s">
        <v>82</v>
      </c>
      <c r="H4396" t="s">
        <v>80</v>
      </c>
      <c r="I4396">
        <v>8649713.8699999992</v>
      </c>
      <c r="J4396" t="s">
        <v>596</v>
      </c>
      <c r="K4396" t="s">
        <v>499</v>
      </c>
    </row>
    <row r="4397" spans="1:11" x14ac:dyDescent="0.35">
      <c r="A4397" t="s">
        <v>561</v>
      </c>
      <c r="B4397" t="s">
        <v>84</v>
      </c>
      <c r="C4397" t="s">
        <v>354</v>
      </c>
      <c r="D4397" t="s">
        <v>78</v>
      </c>
      <c r="E4397">
        <v>2024</v>
      </c>
      <c r="F4397">
        <v>32</v>
      </c>
      <c r="G4397" t="s">
        <v>82</v>
      </c>
      <c r="H4397" t="s">
        <v>80</v>
      </c>
      <c r="I4397">
        <v>3305.74</v>
      </c>
      <c r="J4397" t="s">
        <v>596</v>
      </c>
      <c r="K4397" t="s">
        <v>400</v>
      </c>
    </row>
    <row r="4398" spans="1:11" x14ac:dyDescent="0.35">
      <c r="A4398" t="s">
        <v>561</v>
      </c>
      <c r="B4398" t="s">
        <v>84</v>
      </c>
      <c r="C4398" t="s">
        <v>337</v>
      </c>
      <c r="D4398" t="s">
        <v>78</v>
      </c>
      <c r="E4398">
        <v>2023</v>
      </c>
      <c r="F4398">
        <v>32</v>
      </c>
      <c r="G4398" t="s">
        <v>82</v>
      </c>
      <c r="H4398" t="s">
        <v>80</v>
      </c>
      <c r="I4398">
        <v>1702.35</v>
      </c>
      <c r="J4398" t="s">
        <v>596</v>
      </c>
      <c r="K4398" t="s">
        <v>395</v>
      </c>
    </row>
    <row r="4399" spans="1:11" x14ac:dyDescent="0.35">
      <c r="A4399" t="s">
        <v>561</v>
      </c>
      <c r="B4399" t="s">
        <v>84</v>
      </c>
      <c r="C4399" t="s">
        <v>338</v>
      </c>
      <c r="D4399" t="s">
        <v>78</v>
      </c>
      <c r="E4399">
        <v>2023</v>
      </c>
      <c r="F4399">
        <v>32</v>
      </c>
      <c r="G4399" t="s">
        <v>82</v>
      </c>
      <c r="H4399" t="s">
        <v>80</v>
      </c>
      <c r="I4399">
        <v>831.2</v>
      </c>
      <c r="J4399" t="s">
        <v>596</v>
      </c>
      <c r="K4399" t="s">
        <v>396</v>
      </c>
    </row>
    <row r="4400" spans="1:11" x14ac:dyDescent="0.35">
      <c r="A4400" t="s">
        <v>561</v>
      </c>
      <c r="B4400" t="s">
        <v>84</v>
      </c>
      <c r="C4400" t="s">
        <v>338</v>
      </c>
      <c r="D4400" t="s">
        <v>78</v>
      </c>
      <c r="E4400">
        <v>2024</v>
      </c>
      <c r="F4400">
        <v>11</v>
      </c>
      <c r="G4400" t="s">
        <v>79</v>
      </c>
      <c r="H4400" t="s">
        <v>80</v>
      </c>
      <c r="I4400">
        <v>-1171</v>
      </c>
      <c r="J4400" t="s">
        <v>596</v>
      </c>
      <c r="K4400" t="s">
        <v>396</v>
      </c>
    </row>
    <row r="4401" spans="1:11" x14ac:dyDescent="0.35">
      <c r="A4401" t="s">
        <v>561</v>
      </c>
      <c r="B4401" t="s">
        <v>84</v>
      </c>
      <c r="C4401" t="s">
        <v>338</v>
      </c>
      <c r="D4401" t="s">
        <v>78</v>
      </c>
      <c r="E4401">
        <v>2024</v>
      </c>
      <c r="F4401">
        <v>11</v>
      </c>
      <c r="G4401" t="s">
        <v>79</v>
      </c>
      <c r="H4401" t="s">
        <v>81</v>
      </c>
      <c r="I4401">
        <v>537</v>
      </c>
      <c r="J4401" t="s">
        <v>596</v>
      </c>
      <c r="K4401" t="s">
        <v>396</v>
      </c>
    </row>
    <row r="4402" spans="1:11" x14ac:dyDescent="0.35">
      <c r="A4402" t="s">
        <v>561</v>
      </c>
      <c r="B4402" t="s">
        <v>84</v>
      </c>
      <c r="C4402" t="s">
        <v>338</v>
      </c>
      <c r="D4402" t="s">
        <v>78</v>
      </c>
      <c r="E4402">
        <v>2024</v>
      </c>
      <c r="F4402">
        <v>12</v>
      </c>
      <c r="G4402" t="s">
        <v>73</v>
      </c>
      <c r="H4402" t="s">
        <v>80</v>
      </c>
      <c r="I4402">
        <v>-117.1</v>
      </c>
      <c r="J4402" t="s">
        <v>596</v>
      </c>
      <c r="K4402" t="s">
        <v>396</v>
      </c>
    </row>
    <row r="4403" spans="1:11" x14ac:dyDescent="0.35">
      <c r="A4403" t="s">
        <v>561</v>
      </c>
      <c r="B4403" t="s">
        <v>84</v>
      </c>
      <c r="C4403" t="s">
        <v>338</v>
      </c>
      <c r="D4403" t="s">
        <v>78</v>
      </c>
      <c r="E4403">
        <v>2024</v>
      </c>
      <c r="F4403">
        <v>12</v>
      </c>
      <c r="G4403" t="s">
        <v>73</v>
      </c>
      <c r="H4403" t="s">
        <v>81</v>
      </c>
      <c r="I4403">
        <v>53.7</v>
      </c>
      <c r="J4403" t="s">
        <v>596</v>
      </c>
      <c r="K4403" t="s">
        <v>396</v>
      </c>
    </row>
    <row r="4404" spans="1:11" x14ac:dyDescent="0.35">
      <c r="A4404" t="s">
        <v>561</v>
      </c>
      <c r="B4404" t="s">
        <v>84</v>
      </c>
      <c r="C4404" t="s">
        <v>338</v>
      </c>
      <c r="D4404" t="s">
        <v>78</v>
      </c>
      <c r="E4404">
        <v>2024</v>
      </c>
      <c r="F4404">
        <v>32</v>
      </c>
      <c r="G4404" t="s">
        <v>82</v>
      </c>
      <c r="H4404" t="s">
        <v>80</v>
      </c>
      <c r="I4404">
        <v>861.46</v>
      </c>
      <c r="J4404" t="s">
        <v>596</v>
      </c>
      <c r="K4404" t="s">
        <v>396</v>
      </c>
    </row>
    <row r="4405" spans="1:11" x14ac:dyDescent="0.35">
      <c r="A4405" t="s">
        <v>561</v>
      </c>
      <c r="B4405" t="s">
        <v>84</v>
      </c>
      <c r="C4405" t="s">
        <v>338</v>
      </c>
      <c r="D4405" t="s">
        <v>78</v>
      </c>
      <c r="E4405">
        <v>2024</v>
      </c>
      <c r="F4405">
        <v>32</v>
      </c>
      <c r="G4405" t="s">
        <v>82</v>
      </c>
      <c r="H4405" t="s">
        <v>81</v>
      </c>
      <c r="I4405">
        <v>500.22</v>
      </c>
      <c r="J4405" t="s">
        <v>596</v>
      </c>
      <c r="K4405" t="s">
        <v>396</v>
      </c>
    </row>
    <row r="4406" spans="1:11" x14ac:dyDescent="0.35">
      <c r="A4406" t="s">
        <v>561</v>
      </c>
      <c r="B4406" t="s">
        <v>84</v>
      </c>
      <c r="C4406" t="s">
        <v>421</v>
      </c>
      <c r="D4406" t="s">
        <v>78</v>
      </c>
      <c r="E4406">
        <v>2023</v>
      </c>
      <c r="F4406">
        <v>32</v>
      </c>
      <c r="G4406" t="s">
        <v>82</v>
      </c>
      <c r="H4406" t="s">
        <v>80</v>
      </c>
      <c r="I4406">
        <v>844.33</v>
      </c>
      <c r="J4406" t="s">
        <v>596</v>
      </c>
      <c r="K4406" t="s">
        <v>414</v>
      </c>
    </row>
    <row r="4407" spans="1:11" x14ac:dyDescent="0.35">
      <c r="A4407" t="s">
        <v>561</v>
      </c>
      <c r="B4407" t="s">
        <v>84</v>
      </c>
      <c r="C4407" t="s">
        <v>331</v>
      </c>
      <c r="D4407" t="s">
        <v>78</v>
      </c>
      <c r="E4407">
        <v>2023</v>
      </c>
      <c r="F4407">
        <v>11</v>
      </c>
      <c r="G4407" t="s">
        <v>79</v>
      </c>
      <c r="H4407" t="s">
        <v>80</v>
      </c>
      <c r="I4407">
        <v>-2499</v>
      </c>
      <c r="J4407" t="s">
        <v>596</v>
      </c>
      <c r="K4407" t="s">
        <v>397</v>
      </c>
    </row>
    <row r="4408" spans="1:11" x14ac:dyDescent="0.35">
      <c r="A4408" t="s">
        <v>561</v>
      </c>
      <c r="B4408" t="s">
        <v>84</v>
      </c>
      <c r="C4408" t="s">
        <v>331</v>
      </c>
      <c r="D4408" t="s">
        <v>78</v>
      </c>
      <c r="E4408">
        <v>2023</v>
      </c>
      <c r="F4408">
        <v>11</v>
      </c>
      <c r="G4408" t="s">
        <v>79</v>
      </c>
      <c r="H4408" t="s">
        <v>81</v>
      </c>
      <c r="I4408">
        <v>-1319</v>
      </c>
      <c r="J4408" t="s">
        <v>596</v>
      </c>
      <c r="K4408" t="s">
        <v>397</v>
      </c>
    </row>
    <row r="4409" spans="1:11" x14ac:dyDescent="0.35">
      <c r="A4409" t="s">
        <v>561</v>
      </c>
      <c r="B4409" t="s">
        <v>84</v>
      </c>
      <c r="C4409" t="s">
        <v>331</v>
      </c>
      <c r="D4409" t="s">
        <v>78</v>
      </c>
      <c r="E4409">
        <v>2023</v>
      </c>
      <c r="F4409">
        <v>12</v>
      </c>
      <c r="G4409" t="s">
        <v>73</v>
      </c>
      <c r="H4409" t="s">
        <v>80</v>
      </c>
      <c r="I4409">
        <v>-249.87</v>
      </c>
      <c r="J4409" t="s">
        <v>596</v>
      </c>
      <c r="K4409" t="s">
        <v>397</v>
      </c>
    </row>
    <row r="4410" spans="1:11" x14ac:dyDescent="0.35">
      <c r="A4410" t="s">
        <v>561</v>
      </c>
      <c r="B4410" t="s">
        <v>84</v>
      </c>
      <c r="C4410" t="s">
        <v>331</v>
      </c>
      <c r="D4410" t="s">
        <v>78</v>
      </c>
      <c r="E4410">
        <v>2023</v>
      </c>
      <c r="F4410">
        <v>12</v>
      </c>
      <c r="G4410" t="s">
        <v>73</v>
      </c>
      <c r="H4410" t="s">
        <v>81</v>
      </c>
      <c r="I4410">
        <v>-131.9</v>
      </c>
      <c r="J4410" t="s">
        <v>596</v>
      </c>
      <c r="K4410" t="s">
        <v>397</v>
      </c>
    </row>
    <row r="4411" spans="1:11" x14ac:dyDescent="0.35">
      <c r="A4411" t="s">
        <v>561</v>
      </c>
      <c r="B4411" t="s">
        <v>84</v>
      </c>
      <c r="C4411" t="s">
        <v>331</v>
      </c>
      <c r="D4411" t="s">
        <v>78</v>
      </c>
      <c r="E4411">
        <v>2023</v>
      </c>
      <c r="F4411">
        <v>32</v>
      </c>
      <c r="G4411" t="s">
        <v>82</v>
      </c>
      <c r="H4411" t="s">
        <v>80</v>
      </c>
      <c r="I4411">
        <v>42078.27</v>
      </c>
      <c r="J4411" t="s">
        <v>596</v>
      </c>
      <c r="K4411" t="s">
        <v>397</v>
      </c>
    </row>
    <row r="4412" spans="1:11" x14ac:dyDescent="0.35">
      <c r="A4412" t="s">
        <v>561</v>
      </c>
      <c r="B4412" t="s">
        <v>84</v>
      </c>
      <c r="C4412" t="s">
        <v>331</v>
      </c>
      <c r="D4412" t="s">
        <v>78</v>
      </c>
      <c r="E4412">
        <v>2023</v>
      </c>
      <c r="F4412">
        <v>32</v>
      </c>
      <c r="G4412" t="s">
        <v>82</v>
      </c>
      <c r="H4412" t="s">
        <v>81</v>
      </c>
      <c r="I4412">
        <v>9116.4500000000007</v>
      </c>
      <c r="J4412" t="s">
        <v>596</v>
      </c>
      <c r="K4412" t="s">
        <v>397</v>
      </c>
    </row>
    <row r="4413" spans="1:11" x14ac:dyDescent="0.35">
      <c r="A4413" t="s">
        <v>561</v>
      </c>
      <c r="B4413" t="s">
        <v>84</v>
      </c>
      <c r="C4413" t="s">
        <v>331</v>
      </c>
      <c r="D4413" t="s">
        <v>78</v>
      </c>
      <c r="E4413">
        <v>2024</v>
      </c>
      <c r="F4413">
        <v>11</v>
      </c>
      <c r="G4413" t="s">
        <v>79</v>
      </c>
      <c r="H4413" t="s">
        <v>80</v>
      </c>
      <c r="I4413">
        <v>40612</v>
      </c>
      <c r="J4413" t="s">
        <v>596</v>
      </c>
      <c r="K4413" t="s">
        <v>397</v>
      </c>
    </row>
    <row r="4414" spans="1:11" x14ac:dyDescent="0.35">
      <c r="A4414" t="s">
        <v>561</v>
      </c>
      <c r="B4414" t="s">
        <v>84</v>
      </c>
      <c r="C4414" t="s">
        <v>331</v>
      </c>
      <c r="D4414" t="s">
        <v>78</v>
      </c>
      <c r="E4414">
        <v>2024</v>
      </c>
      <c r="F4414">
        <v>11</v>
      </c>
      <c r="G4414" t="s">
        <v>79</v>
      </c>
      <c r="H4414" t="s">
        <v>81</v>
      </c>
      <c r="I4414">
        <v>21295</v>
      </c>
      <c r="J4414" t="s">
        <v>596</v>
      </c>
      <c r="K4414" t="s">
        <v>397</v>
      </c>
    </row>
    <row r="4415" spans="1:11" x14ac:dyDescent="0.35">
      <c r="A4415" t="s">
        <v>561</v>
      </c>
      <c r="B4415" t="s">
        <v>84</v>
      </c>
      <c r="C4415" t="s">
        <v>331</v>
      </c>
      <c r="D4415" t="s">
        <v>78</v>
      </c>
      <c r="E4415">
        <v>2024</v>
      </c>
      <c r="F4415">
        <v>12</v>
      </c>
      <c r="G4415" t="s">
        <v>73</v>
      </c>
      <c r="H4415" t="s">
        <v>80</v>
      </c>
      <c r="I4415">
        <v>4061.2</v>
      </c>
      <c r="J4415" t="s">
        <v>596</v>
      </c>
      <c r="K4415" t="s">
        <v>397</v>
      </c>
    </row>
    <row r="4416" spans="1:11" x14ac:dyDescent="0.35">
      <c r="A4416" t="s">
        <v>561</v>
      </c>
      <c r="B4416" t="s">
        <v>84</v>
      </c>
      <c r="C4416" t="s">
        <v>331</v>
      </c>
      <c r="D4416" t="s">
        <v>78</v>
      </c>
      <c r="E4416">
        <v>2024</v>
      </c>
      <c r="F4416">
        <v>12</v>
      </c>
      <c r="G4416" t="s">
        <v>73</v>
      </c>
      <c r="H4416" t="s">
        <v>81</v>
      </c>
      <c r="I4416">
        <v>2129.5</v>
      </c>
      <c r="J4416" t="s">
        <v>596</v>
      </c>
      <c r="K4416" t="s">
        <v>397</v>
      </c>
    </row>
    <row r="4417" spans="1:11" x14ac:dyDescent="0.35">
      <c r="A4417" t="s">
        <v>561</v>
      </c>
      <c r="B4417" t="s">
        <v>84</v>
      </c>
      <c r="C4417" t="s">
        <v>331</v>
      </c>
      <c r="D4417" t="s">
        <v>78</v>
      </c>
      <c r="E4417">
        <v>2024</v>
      </c>
      <c r="F4417">
        <v>32</v>
      </c>
      <c r="G4417" t="s">
        <v>82</v>
      </c>
      <c r="H4417" t="s">
        <v>80</v>
      </c>
      <c r="I4417">
        <v>132678.20000000001</v>
      </c>
      <c r="J4417" t="s">
        <v>596</v>
      </c>
      <c r="K4417" t="s">
        <v>397</v>
      </c>
    </row>
    <row r="4418" spans="1:11" x14ac:dyDescent="0.35">
      <c r="A4418" t="s">
        <v>561</v>
      </c>
      <c r="B4418" t="s">
        <v>84</v>
      </c>
      <c r="C4418" t="s">
        <v>331</v>
      </c>
      <c r="D4418" t="s">
        <v>78</v>
      </c>
      <c r="E4418">
        <v>2024</v>
      </c>
      <c r="F4418">
        <v>32</v>
      </c>
      <c r="G4418" t="s">
        <v>82</v>
      </c>
      <c r="H4418" t="s">
        <v>81</v>
      </c>
      <c r="I4418">
        <v>59581.38</v>
      </c>
      <c r="J4418" t="s">
        <v>596</v>
      </c>
      <c r="K4418" t="s">
        <v>397</v>
      </c>
    </row>
    <row r="4419" spans="1:11" x14ac:dyDescent="0.35">
      <c r="A4419" t="s">
        <v>561</v>
      </c>
      <c r="B4419" t="s">
        <v>84</v>
      </c>
      <c r="C4419" t="s">
        <v>339</v>
      </c>
      <c r="D4419" t="s">
        <v>78</v>
      </c>
      <c r="E4419">
        <v>2023</v>
      </c>
      <c r="F4419">
        <v>32</v>
      </c>
      <c r="G4419" t="s">
        <v>82</v>
      </c>
      <c r="H4419" t="s">
        <v>80</v>
      </c>
      <c r="I4419">
        <v>1492.96</v>
      </c>
      <c r="J4419" t="s">
        <v>596</v>
      </c>
      <c r="K4419" t="s">
        <v>398</v>
      </c>
    </row>
    <row r="4420" spans="1:11" x14ac:dyDescent="0.35">
      <c r="A4420" t="s">
        <v>561</v>
      </c>
      <c r="B4420" t="s">
        <v>84</v>
      </c>
      <c r="C4420" t="s">
        <v>339</v>
      </c>
      <c r="D4420" t="s">
        <v>78</v>
      </c>
      <c r="E4420">
        <v>2023</v>
      </c>
      <c r="F4420">
        <v>32</v>
      </c>
      <c r="G4420" t="s">
        <v>82</v>
      </c>
      <c r="H4420" t="s">
        <v>81</v>
      </c>
      <c r="I4420">
        <v>179.55</v>
      </c>
      <c r="J4420" t="s">
        <v>596</v>
      </c>
      <c r="K4420" t="s">
        <v>398</v>
      </c>
    </row>
    <row r="4421" spans="1:11" x14ac:dyDescent="0.35">
      <c r="A4421" t="s">
        <v>561</v>
      </c>
      <c r="B4421" t="s">
        <v>84</v>
      </c>
      <c r="C4421" t="s">
        <v>339</v>
      </c>
      <c r="D4421" t="s">
        <v>78</v>
      </c>
      <c r="E4421">
        <v>2024</v>
      </c>
      <c r="F4421">
        <v>11</v>
      </c>
      <c r="G4421" t="s">
        <v>79</v>
      </c>
      <c r="H4421" t="s">
        <v>80</v>
      </c>
      <c r="I4421">
        <v>-2272</v>
      </c>
      <c r="J4421" t="s">
        <v>596</v>
      </c>
      <c r="K4421" t="s">
        <v>398</v>
      </c>
    </row>
    <row r="4422" spans="1:11" x14ac:dyDescent="0.35">
      <c r="A4422" t="s">
        <v>561</v>
      </c>
      <c r="B4422" t="s">
        <v>84</v>
      </c>
      <c r="C4422" t="s">
        <v>339</v>
      </c>
      <c r="D4422" t="s">
        <v>78</v>
      </c>
      <c r="E4422">
        <v>2024</v>
      </c>
      <c r="F4422">
        <v>12</v>
      </c>
      <c r="G4422" t="s">
        <v>73</v>
      </c>
      <c r="H4422" t="s">
        <v>80</v>
      </c>
      <c r="I4422">
        <v>-227.2</v>
      </c>
      <c r="J4422" t="s">
        <v>596</v>
      </c>
      <c r="K4422" t="s">
        <v>398</v>
      </c>
    </row>
    <row r="4423" spans="1:11" x14ac:dyDescent="0.35">
      <c r="A4423" t="s">
        <v>561</v>
      </c>
      <c r="B4423" t="s">
        <v>84</v>
      </c>
      <c r="C4423" t="s">
        <v>339</v>
      </c>
      <c r="D4423" t="s">
        <v>78</v>
      </c>
      <c r="E4423">
        <v>2024</v>
      </c>
      <c r="F4423">
        <v>32</v>
      </c>
      <c r="G4423" t="s">
        <v>82</v>
      </c>
      <c r="H4423" t="s">
        <v>80</v>
      </c>
      <c r="I4423">
        <v>2367.39</v>
      </c>
      <c r="J4423" t="s">
        <v>596</v>
      </c>
      <c r="K4423" t="s">
        <v>398</v>
      </c>
    </row>
    <row r="4424" spans="1:11" x14ac:dyDescent="0.35">
      <c r="A4424" t="s">
        <v>561</v>
      </c>
      <c r="B4424" t="s">
        <v>84</v>
      </c>
      <c r="C4424" t="s">
        <v>339</v>
      </c>
      <c r="D4424" t="s">
        <v>78</v>
      </c>
      <c r="E4424">
        <v>2024</v>
      </c>
      <c r="F4424">
        <v>32</v>
      </c>
      <c r="G4424" t="s">
        <v>82</v>
      </c>
      <c r="H4424" t="s">
        <v>81</v>
      </c>
      <c r="I4424">
        <v>8527.81</v>
      </c>
      <c r="J4424" t="s">
        <v>596</v>
      </c>
      <c r="K4424" t="s">
        <v>398</v>
      </c>
    </row>
    <row r="4425" spans="1:11" x14ac:dyDescent="0.35">
      <c r="A4425" t="s">
        <v>561</v>
      </c>
      <c r="B4425" t="s">
        <v>304</v>
      </c>
      <c r="C4425" t="s">
        <v>87</v>
      </c>
      <c r="D4425" t="s">
        <v>78</v>
      </c>
      <c r="E4425">
        <v>2023</v>
      </c>
      <c r="F4425">
        <v>11</v>
      </c>
      <c r="G4425" t="s">
        <v>79</v>
      </c>
      <c r="H4425" t="s">
        <v>80</v>
      </c>
      <c r="I4425">
        <v>-108564</v>
      </c>
      <c r="J4425" t="s">
        <v>562</v>
      </c>
      <c r="K4425" t="s">
        <v>387</v>
      </c>
    </row>
    <row r="4426" spans="1:11" x14ac:dyDescent="0.35">
      <c r="A4426" t="s">
        <v>561</v>
      </c>
      <c r="B4426" t="s">
        <v>304</v>
      </c>
      <c r="C4426" t="s">
        <v>87</v>
      </c>
      <c r="D4426" t="s">
        <v>78</v>
      </c>
      <c r="E4426">
        <v>2023</v>
      </c>
      <c r="F4426">
        <v>11</v>
      </c>
      <c r="G4426" t="s">
        <v>79</v>
      </c>
      <c r="H4426" t="s">
        <v>81</v>
      </c>
      <c r="I4426">
        <v>-2787</v>
      </c>
      <c r="J4426" t="s">
        <v>562</v>
      </c>
      <c r="K4426" t="s">
        <v>387</v>
      </c>
    </row>
    <row r="4427" spans="1:11" x14ac:dyDescent="0.35">
      <c r="A4427" t="s">
        <v>561</v>
      </c>
      <c r="B4427" t="s">
        <v>304</v>
      </c>
      <c r="C4427" t="s">
        <v>87</v>
      </c>
      <c r="D4427" t="s">
        <v>78</v>
      </c>
      <c r="E4427">
        <v>2023</v>
      </c>
      <c r="F4427">
        <v>12</v>
      </c>
      <c r="G4427" t="s">
        <v>73</v>
      </c>
      <c r="H4427" t="s">
        <v>80</v>
      </c>
      <c r="I4427">
        <v>-10856.4</v>
      </c>
      <c r="J4427" t="s">
        <v>562</v>
      </c>
      <c r="K4427" t="s">
        <v>387</v>
      </c>
    </row>
    <row r="4428" spans="1:11" x14ac:dyDescent="0.35">
      <c r="A4428" t="s">
        <v>561</v>
      </c>
      <c r="B4428" t="s">
        <v>304</v>
      </c>
      <c r="C4428" t="s">
        <v>87</v>
      </c>
      <c r="D4428" t="s">
        <v>78</v>
      </c>
      <c r="E4428">
        <v>2023</v>
      </c>
      <c r="F4428">
        <v>12</v>
      </c>
      <c r="G4428" t="s">
        <v>73</v>
      </c>
      <c r="H4428" t="s">
        <v>81</v>
      </c>
      <c r="I4428">
        <v>-278.7</v>
      </c>
      <c r="J4428" t="s">
        <v>562</v>
      </c>
      <c r="K4428" t="s">
        <v>387</v>
      </c>
    </row>
    <row r="4429" spans="1:11" x14ac:dyDescent="0.35">
      <c r="A4429" t="s">
        <v>561</v>
      </c>
      <c r="B4429" t="s">
        <v>304</v>
      </c>
      <c r="C4429" t="s">
        <v>87</v>
      </c>
      <c r="D4429" t="s">
        <v>78</v>
      </c>
      <c r="E4429">
        <v>2023</v>
      </c>
      <c r="F4429">
        <v>32</v>
      </c>
      <c r="G4429" t="s">
        <v>82</v>
      </c>
      <c r="H4429" t="s">
        <v>80</v>
      </c>
      <c r="I4429">
        <v>1587847</v>
      </c>
      <c r="J4429" t="s">
        <v>562</v>
      </c>
      <c r="K4429" t="s">
        <v>387</v>
      </c>
    </row>
    <row r="4430" spans="1:11" x14ac:dyDescent="0.35">
      <c r="A4430" t="s">
        <v>561</v>
      </c>
      <c r="B4430" t="s">
        <v>304</v>
      </c>
      <c r="C4430" t="s">
        <v>87</v>
      </c>
      <c r="D4430" t="s">
        <v>78</v>
      </c>
      <c r="E4430">
        <v>2023</v>
      </c>
      <c r="F4430">
        <v>32</v>
      </c>
      <c r="G4430" t="s">
        <v>82</v>
      </c>
      <c r="H4430" t="s">
        <v>81</v>
      </c>
      <c r="I4430">
        <v>30174</v>
      </c>
      <c r="J4430" t="s">
        <v>562</v>
      </c>
      <c r="K4430" t="s">
        <v>387</v>
      </c>
    </row>
    <row r="4431" spans="1:11" x14ac:dyDescent="0.35">
      <c r="A4431" t="s">
        <v>561</v>
      </c>
      <c r="B4431" t="s">
        <v>304</v>
      </c>
      <c r="C4431" t="s">
        <v>87</v>
      </c>
      <c r="D4431" t="s">
        <v>78</v>
      </c>
      <c r="E4431">
        <v>2024</v>
      </c>
      <c r="F4431">
        <v>11</v>
      </c>
      <c r="G4431" t="s">
        <v>79</v>
      </c>
      <c r="H4431" t="s">
        <v>80</v>
      </c>
      <c r="I4431">
        <v>449840</v>
      </c>
      <c r="J4431" t="s">
        <v>562</v>
      </c>
      <c r="K4431" t="s">
        <v>387</v>
      </c>
    </row>
    <row r="4432" spans="1:11" x14ac:dyDescent="0.35">
      <c r="A4432" t="s">
        <v>561</v>
      </c>
      <c r="B4432" t="s">
        <v>304</v>
      </c>
      <c r="C4432" t="s">
        <v>87</v>
      </c>
      <c r="D4432" t="s">
        <v>78</v>
      </c>
      <c r="E4432">
        <v>2024</v>
      </c>
      <c r="F4432">
        <v>11</v>
      </c>
      <c r="G4432" t="s">
        <v>79</v>
      </c>
      <c r="H4432" t="s">
        <v>81</v>
      </c>
      <c r="I4432">
        <v>-33689</v>
      </c>
      <c r="J4432" t="s">
        <v>562</v>
      </c>
      <c r="K4432" t="s">
        <v>387</v>
      </c>
    </row>
    <row r="4433" spans="1:11" x14ac:dyDescent="0.35">
      <c r="A4433" t="s">
        <v>561</v>
      </c>
      <c r="B4433" t="s">
        <v>304</v>
      </c>
      <c r="C4433" t="s">
        <v>87</v>
      </c>
      <c r="D4433" t="s">
        <v>78</v>
      </c>
      <c r="E4433">
        <v>2024</v>
      </c>
      <c r="F4433">
        <v>12</v>
      </c>
      <c r="G4433" t="s">
        <v>73</v>
      </c>
      <c r="H4433" t="s">
        <v>80</v>
      </c>
      <c r="I4433">
        <v>44984</v>
      </c>
      <c r="J4433" t="s">
        <v>562</v>
      </c>
      <c r="K4433" t="s">
        <v>387</v>
      </c>
    </row>
    <row r="4434" spans="1:11" x14ac:dyDescent="0.35">
      <c r="A4434" t="s">
        <v>561</v>
      </c>
      <c r="B4434" t="s">
        <v>304</v>
      </c>
      <c r="C4434" t="s">
        <v>87</v>
      </c>
      <c r="D4434" t="s">
        <v>78</v>
      </c>
      <c r="E4434">
        <v>2024</v>
      </c>
      <c r="F4434">
        <v>12</v>
      </c>
      <c r="G4434" t="s">
        <v>73</v>
      </c>
      <c r="H4434" t="s">
        <v>81</v>
      </c>
      <c r="I4434">
        <v>-3368.9</v>
      </c>
      <c r="J4434" t="s">
        <v>562</v>
      </c>
      <c r="K4434" t="s">
        <v>387</v>
      </c>
    </row>
    <row r="4435" spans="1:11" x14ac:dyDescent="0.35">
      <c r="A4435" t="s">
        <v>561</v>
      </c>
      <c r="B4435" t="s">
        <v>304</v>
      </c>
      <c r="C4435" t="s">
        <v>87</v>
      </c>
      <c r="D4435" t="s">
        <v>78</v>
      </c>
      <c r="E4435">
        <v>2024</v>
      </c>
      <c r="F4435">
        <v>32</v>
      </c>
      <c r="G4435" t="s">
        <v>82</v>
      </c>
      <c r="H4435" t="s">
        <v>80</v>
      </c>
      <c r="I4435">
        <v>5266160</v>
      </c>
      <c r="J4435" t="s">
        <v>562</v>
      </c>
      <c r="K4435" t="s">
        <v>387</v>
      </c>
    </row>
    <row r="4436" spans="1:11" x14ac:dyDescent="0.35">
      <c r="A4436" t="s">
        <v>561</v>
      </c>
      <c r="B4436" t="s">
        <v>304</v>
      </c>
      <c r="C4436" t="s">
        <v>87</v>
      </c>
      <c r="D4436" t="s">
        <v>78</v>
      </c>
      <c r="E4436">
        <v>2024</v>
      </c>
      <c r="F4436">
        <v>32</v>
      </c>
      <c r="G4436" t="s">
        <v>82</v>
      </c>
      <c r="H4436" t="s">
        <v>81</v>
      </c>
      <c r="I4436">
        <v>51966</v>
      </c>
      <c r="J4436" t="s">
        <v>562</v>
      </c>
      <c r="K4436" t="s">
        <v>387</v>
      </c>
    </row>
    <row r="4437" spans="1:11" x14ac:dyDescent="0.35">
      <c r="A4437" t="s">
        <v>561</v>
      </c>
      <c r="B4437" t="s">
        <v>84</v>
      </c>
      <c r="C4437" t="s">
        <v>411</v>
      </c>
      <c r="D4437" t="s">
        <v>78</v>
      </c>
      <c r="E4437">
        <v>2023</v>
      </c>
      <c r="F4437">
        <v>32</v>
      </c>
      <c r="G4437" t="s">
        <v>82</v>
      </c>
      <c r="H4437" t="s">
        <v>80</v>
      </c>
      <c r="I4437">
        <v>860.4</v>
      </c>
      <c r="J4437" t="s">
        <v>562</v>
      </c>
      <c r="K4437" t="s">
        <v>412</v>
      </c>
    </row>
    <row r="4438" spans="1:11" x14ac:dyDescent="0.35">
      <c r="A4438" t="s">
        <v>561</v>
      </c>
      <c r="B4438" t="s">
        <v>84</v>
      </c>
      <c r="C4438" t="s">
        <v>411</v>
      </c>
      <c r="D4438" t="s">
        <v>78</v>
      </c>
      <c r="E4438">
        <v>2024</v>
      </c>
      <c r="F4438">
        <v>11</v>
      </c>
      <c r="G4438" t="s">
        <v>79</v>
      </c>
      <c r="H4438" t="s">
        <v>80</v>
      </c>
      <c r="I4438">
        <v>-10239</v>
      </c>
      <c r="J4438" t="s">
        <v>562</v>
      </c>
      <c r="K4438" t="s">
        <v>412</v>
      </c>
    </row>
    <row r="4439" spans="1:11" x14ac:dyDescent="0.35">
      <c r="A4439" t="s">
        <v>561</v>
      </c>
      <c r="B4439" t="s">
        <v>84</v>
      </c>
      <c r="C4439" t="s">
        <v>411</v>
      </c>
      <c r="D4439" t="s">
        <v>78</v>
      </c>
      <c r="E4439">
        <v>2024</v>
      </c>
      <c r="F4439">
        <v>12</v>
      </c>
      <c r="G4439" t="s">
        <v>73</v>
      </c>
      <c r="H4439" t="s">
        <v>80</v>
      </c>
      <c r="I4439">
        <v>-1023.9</v>
      </c>
      <c r="J4439" t="s">
        <v>562</v>
      </c>
      <c r="K4439" t="s">
        <v>412</v>
      </c>
    </row>
    <row r="4440" spans="1:11" x14ac:dyDescent="0.35">
      <c r="A4440" t="s">
        <v>561</v>
      </c>
      <c r="B4440" t="s">
        <v>84</v>
      </c>
      <c r="C4440" t="s">
        <v>411</v>
      </c>
      <c r="D4440" t="s">
        <v>78</v>
      </c>
      <c r="E4440">
        <v>2024</v>
      </c>
      <c r="F4440">
        <v>32</v>
      </c>
      <c r="G4440" t="s">
        <v>82</v>
      </c>
      <c r="H4440" t="s">
        <v>80</v>
      </c>
      <c r="I4440">
        <v>10520.97</v>
      </c>
      <c r="J4440" t="s">
        <v>562</v>
      </c>
      <c r="K4440" t="s">
        <v>412</v>
      </c>
    </row>
    <row r="4441" spans="1:11" x14ac:dyDescent="0.35">
      <c r="A4441" t="s">
        <v>561</v>
      </c>
      <c r="B4441" t="s">
        <v>84</v>
      </c>
      <c r="C4441" t="s">
        <v>411</v>
      </c>
      <c r="D4441" t="s">
        <v>78</v>
      </c>
      <c r="E4441">
        <v>2024</v>
      </c>
      <c r="F4441">
        <v>32</v>
      </c>
      <c r="G4441" t="s">
        <v>82</v>
      </c>
      <c r="H4441" t="s">
        <v>81</v>
      </c>
      <c r="I4441">
        <v>1478.35</v>
      </c>
      <c r="J4441" t="s">
        <v>562</v>
      </c>
      <c r="K4441" t="s">
        <v>412</v>
      </c>
    </row>
    <row r="4442" spans="1:11" x14ac:dyDescent="0.35">
      <c r="A4442" t="s">
        <v>561</v>
      </c>
      <c r="B4442" t="s">
        <v>84</v>
      </c>
      <c r="C4442" t="s">
        <v>351</v>
      </c>
      <c r="D4442" t="s">
        <v>78</v>
      </c>
      <c r="E4442">
        <v>2023</v>
      </c>
      <c r="F4442">
        <v>32</v>
      </c>
      <c r="G4442" t="s">
        <v>82</v>
      </c>
      <c r="H4442" t="s">
        <v>80</v>
      </c>
      <c r="I4442">
        <v>760.12</v>
      </c>
      <c r="J4442" t="s">
        <v>562</v>
      </c>
      <c r="K4442" t="s">
        <v>403</v>
      </c>
    </row>
    <row r="4443" spans="1:11" x14ac:dyDescent="0.35">
      <c r="A4443" t="s">
        <v>561</v>
      </c>
      <c r="B4443" t="s">
        <v>84</v>
      </c>
      <c r="C4443" t="s">
        <v>384</v>
      </c>
      <c r="D4443" t="s">
        <v>78</v>
      </c>
      <c r="E4443">
        <v>2023</v>
      </c>
      <c r="F4443">
        <v>11</v>
      </c>
      <c r="G4443" t="s">
        <v>79</v>
      </c>
      <c r="H4443" t="s">
        <v>80</v>
      </c>
      <c r="I4443">
        <v>-2103</v>
      </c>
      <c r="J4443" t="s">
        <v>562</v>
      </c>
      <c r="K4443" t="s">
        <v>404</v>
      </c>
    </row>
    <row r="4444" spans="1:11" x14ac:dyDescent="0.35">
      <c r="A4444" t="s">
        <v>561</v>
      </c>
      <c r="B4444" t="s">
        <v>84</v>
      </c>
      <c r="C4444" t="s">
        <v>384</v>
      </c>
      <c r="D4444" t="s">
        <v>78</v>
      </c>
      <c r="E4444">
        <v>2023</v>
      </c>
      <c r="F4444">
        <v>11</v>
      </c>
      <c r="G4444" t="s">
        <v>79</v>
      </c>
      <c r="H4444" t="s">
        <v>80</v>
      </c>
      <c r="I4444">
        <v>-5352</v>
      </c>
      <c r="J4444" t="s">
        <v>562</v>
      </c>
      <c r="K4444" t="s">
        <v>413</v>
      </c>
    </row>
    <row r="4445" spans="1:11" x14ac:dyDescent="0.35">
      <c r="A4445" t="s">
        <v>561</v>
      </c>
      <c r="B4445" t="s">
        <v>84</v>
      </c>
      <c r="C4445" t="s">
        <v>384</v>
      </c>
      <c r="D4445" t="s">
        <v>78</v>
      </c>
      <c r="E4445">
        <v>2023</v>
      </c>
      <c r="F4445">
        <v>12</v>
      </c>
      <c r="G4445" t="s">
        <v>73</v>
      </c>
      <c r="H4445" t="s">
        <v>80</v>
      </c>
      <c r="I4445">
        <v>-182.54</v>
      </c>
      <c r="J4445" t="s">
        <v>562</v>
      </c>
      <c r="K4445" t="s">
        <v>404</v>
      </c>
    </row>
    <row r="4446" spans="1:11" x14ac:dyDescent="0.35">
      <c r="A4446" t="s">
        <v>561</v>
      </c>
      <c r="B4446" t="s">
        <v>84</v>
      </c>
      <c r="C4446" t="s">
        <v>384</v>
      </c>
      <c r="D4446" t="s">
        <v>78</v>
      </c>
      <c r="E4446">
        <v>2023</v>
      </c>
      <c r="F4446">
        <v>12</v>
      </c>
      <c r="G4446" t="s">
        <v>73</v>
      </c>
      <c r="H4446" t="s">
        <v>80</v>
      </c>
      <c r="I4446">
        <v>-198.52</v>
      </c>
      <c r="J4446" t="s">
        <v>562</v>
      </c>
      <c r="K4446" t="s">
        <v>413</v>
      </c>
    </row>
    <row r="4447" spans="1:11" x14ac:dyDescent="0.35">
      <c r="A4447" t="s">
        <v>561</v>
      </c>
      <c r="B4447" t="s">
        <v>84</v>
      </c>
      <c r="C4447" t="s">
        <v>384</v>
      </c>
      <c r="D4447" t="s">
        <v>78</v>
      </c>
      <c r="E4447">
        <v>2023</v>
      </c>
      <c r="F4447">
        <v>32</v>
      </c>
      <c r="G4447" t="s">
        <v>82</v>
      </c>
      <c r="H4447" t="s">
        <v>80</v>
      </c>
      <c r="I4447">
        <v>154915.28</v>
      </c>
      <c r="J4447" t="s">
        <v>562</v>
      </c>
      <c r="K4447" t="s">
        <v>404</v>
      </c>
    </row>
    <row r="4448" spans="1:11" x14ac:dyDescent="0.35">
      <c r="A4448" t="s">
        <v>561</v>
      </c>
      <c r="B4448" t="s">
        <v>84</v>
      </c>
      <c r="C4448" t="s">
        <v>384</v>
      </c>
      <c r="D4448" t="s">
        <v>78</v>
      </c>
      <c r="E4448">
        <v>2023</v>
      </c>
      <c r="F4448">
        <v>32</v>
      </c>
      <c r="G4448" t="s">
        <v>82</v>
      </c>
      <c r="H4448" t="s">
        <v>80</v>
      </c>
      <c r="I4448">
        <v>259080.39</v>
      </c>
      <c r="J4448" t="s">
        <v>562</v>
      </c>
      <c r="K4448" t="s">
        <v>413</v>
      </c>
    </row>
    <row r="4449" spans="1:11" x14ac:dyDescent="0.35">
      <c r="A4449" t="s">
        <v>561</v>
      </c>
      <c r="B4449" t="s">
        <v>84</v>
      </c>
      <c r="C4449" t="s">
        <v>384</v>
      </c>
      <c r="D4449" t="s">
        <v>78</v>
      </c>
      <c r="E4449">
        <v>2024</v>
      </c>
      <c r="F4449">
        <v>11</v>
      </c>
      <c r="G4449" t="s">
        <v>79</v>
      </c>
      <c r="H4449" t="s">
        <v>80</v>
      </c>
      <c r="I4449">
        <v>98299</v>
      </c>
      <c r="J4449" t="s">
        <v>562</v>
      </c>
      <c r="K4449" t="s">
        <v>404</v>
      </c>
    </row>
    <row r="4450" spans="1:11" x14ac:dyDescent="0.35">
      <c r="A4450" t="s">
        <v>561</v>
      </c>
      <c r="B4450" t="s">
        <v>84</v>
      </c>
      <c r="C4450" t="s">
        <v>384</v>
      </c>
      <c r="D4450" t="s">
        <v>78</v>
      </c>
      <c r="E4450">
        <v>2024</v>
      </c>
      <c r="F4450">
        <v>11</v>
      </c>
      <c r="G4450" t="s">
        <v>79</v>
      </c>
      <c r="H4450" t="s">
        <v>80</v>
      </c>
      <c r="I4450">
        <v>243162</v>
      </c>
      <c r="J4450" t="s">
        <v>562</v>
      </c>
      <c r="K4450" t="s">
        <v>413</v>
      </c>
    </row>
    <row r="4451" spans="1:11" x14ac:dyDescent="0.35">
      <c r="A4451" t="s">
        <v>561</v>
      </c>
      <c r="B4451" t="s">
        <v>84</v>
      </c>
      <c r="C4451" t="s">
        <v>384</v>
      </c>
      <c r="D4451" t="s">
        <v>78</v>
      </c>
      <c r="E4451">
        <v>2024</v>
      </c>
      <c r="F4451">
        <v>12</v>
      </c>
      <c r="G4451" t="s">
        <v>73</v>
      </c>
      <c r="H4451" t="s">
        <v>80</v>
      </c>
      <c r="I4451">
        <v>11829.28</v>
      </c>
      <c r="J4451" t="s">
        <v>562</v>
      </c>
      <c r="K4451" t="s">
        <v>404</v>
      </c>
    </row>
    <row r="4452" spans="1:11" x14ac:dyDescent="0.35">
      <c r="A4452" t="s">
        <v>561</v>
      </c>
      <c r="B4452" t="s">
        <v>84</v>
      </c>
      <c r="C4452" t="s">
        <v>384</v>
      </c>
      <c r="D4452" t="s">
        <v>78</v>
      </c>
      <c r="E4452">
        <v>2024</v>
      </c>
      <c r="F4452">
        <v>12</v>
      </c>
      <c r="G4452" t="s">
        <v>73</v>
      </c>
      <c r="H4452" t="s">
        <v>80</v>
      </c>
      <c r="I4452">
        <v>37583.800000000003</v>
      </c>
      <c r="J4452" t="s">
        <v>562</v>
      </c>
      <c r="K4452" t="s">
        <v>413</v>
      </c>
    </row>
    <row r="4453" spans="1:11" x14ac:dyDescent="0.35">
      <c r="A4453" t="s">
        <v>561</v>
      </c>
      <c r="B4453" t="s">
        <v>84</v>
      </c>
      <c r="C4453" t="s">
        <v>384</v>
      </c>
      <c r="D4453" t="s">
        <v>78</v>
      </c>
      <c r="E4453">
        <v>2024</v>
      </c>
      <c r="F4453">
        <v>32</v>
      </c>
      <c r="G4453" t="s">
        <v>82</v>
      </c>
      <c r="H4453" t="s">
        <v>80</v>
      </c>
      <c r="I4453">
        <v>497397.85</v>
      </c>
      <c r="J4453" t="s">
        <v>562</v>
      </c>
      <c r="K4453" t="s">
        <v>404</v>
      </c>
    </row>
    <row r="4454" spans="1:11" x14ac:dyDescent="0.35">
      <c r="A4454" t="s">
        <v>561</v>
      </c>
      <c r="B4454" t="s">
        <v>84</v>
      </c>
      <c r="C4454" t="s">
        <v>384</v>
      </c>
      <c r="D4454" t="s">
        <v>78</v>
      </c>
      <c r="E4454">
        <v>2024</v>
      </c>
      <c r="F4454">
        <v>32</v>
      </c>
      <c r="G4454" t="s">
        <v>82</v>
      </c>
      <c r="H4454" t="s">
        <v>80</v>
      </c>
      <c r="I4454">
        <v>1180983.8400000001</v>
      </c>
      <c r="J4454" t="s">
        <v>562</v>
      </c>
      <c r="K4454" t="s">
        <v>413</v>
      </c>
    </row>
    <row r="4455" spans="1:11" x14ac:dyDescent="0.35">
      <c r="A4455" t="s">
        <v>561</v>
      </c>
      <c r="B4455" t="s">
        <v>84</v>
      </c>
      <c r="C4455" t="s">
        <v>327</v>
      </c>
      <c r="D4455" t="s">
        <v>78</v>
      </c>
      <c r="E4455">
        <v>2023</v>
      </c>
      <c r="F4455">
        <v>32</v>
      </c>
      <c r="G4455" t="s">
        <v>82</v>
      </c>
      <c r="H4455" t="s">
        <v>80</v>
      </c>
      <c r="I4455">
        <v>2195.8000000000002</v>
      </c>
      <c r="J4455" t="s">
        <v>562</v>
      </c>
      <c r="K4455" t="s">
        <v>389</v>
      </c>
    </row>
    <row r="4456" spans="1:11" x14ac:dyDescent="0.35">
      <c r="A4456" t="s">
        <v>561</v>
      </c>
      <c r="B4456" t="s">
        <v>84</v>
      </c>
      <c r="C4456" t="s">
        <v>327</v>
      </c>
      <c r="D4456" t="s">
        <v>78</v>
      </c>
      <c r="E4456">
        <v>2023</v>
      </c>
      <c r="F4456">
        <v>32</v>
      </c>
      <c r="G4456" t="s">
        <v>82</v>
      </c>
      <c r="H4456" t="s">
        <v>81</v>
      </c>
      <c r="I4456">
        <v>1037.92</v>
      </c>
      <c r="J4456" t="s">
        <v>562</v>
      </c>
      <c r="K4456" t="s">
        <v>389</v>
      </c>
    </row>
    <row r="4457" spans="1:11" x14ac:dyDescent="0.35">
      <c r="A4457" t="s">
        <v>561</v>
      </c>
      <c r="B4457" t="s">
        <v>84</v>
      </c>
      <c r="C4457" t="s">
        <v>327</v>
      </c>
      <c r="D4457" t="s">
        <v>78</v>
      </c>
      <c r="E4457">
        <v>2024</v>
      </c>
      <c r="F4457">
        <v>32</v>
      </c>
      <c r="G4457" t="s">
        <v>82</v>
      </c>
      <c r="H4457" t="s">
        <v>80</v>
      </c>
      <c r="I4457">
        <v>5038.3900000000003</v>
      </c>
      <c r="J4457" t="s">
        <v>562</v>
      </c>
      <c r="K4457" t="s">
        <v>389</v>
      </c>
    </row>
    <row r="4458" spans="1:11" x14ac:dyDescent="0.35">
      <c r="A4458" t="s">
        <v>561</v>
      </c>
      <c r="B4458" t="s">
        <v>84</v>
      </c>
      <c r="C4458" t="s">
        <v>329</v>
      </c>
      <c r="D4458" t="s">
        <v>78</v>
      </c>
      <c r="E4458">
        <v>2023</v>
      </c>
      <c r="F4458">
        <v>11</v>
      </c>
      <c r="G4458" t="s">
        <v>79</v>
      </c>
      <c r="H4458" t="s">
        <v>80</v>
      </c>
      <c r="I4458">
        <v>-69</v>
      </c>
      <c r="J4458" t="s">
        <v>562</v>
      </c>
      <c r="K4458" t="s">
        <v>390</v>
      </c>
    </row>
    <row r="4459" spans="1:11" x14ac:dyDescent="0.35">
      <c r="A4459" t="s">
        <v>561</v>
      </c>
      <c r="B4459" t="s">
        <v>84</v>
      </c>
      <c r="C4459" t="s">
        <v>329</v>
      </c>
      <c r="D4459" t="s">
        <v>78</v>
      </c>
      <c r="E4459">
        <v>2023</v>
      </c>
      <c r="F4459">
        <v>11</v>
      </c>
      <c r="G4459" t="s">
        <v>79</v>
      </c>
      <c r="H4459" t="s">
        <v>81</v>
      </c>
      <c r="I4459">
        <v>869</v>
      </c>
      <c r="J4459" t="s">
        <v>562</v>
      </c>
      <c r="K4459" t="s">
        <v>390</v>
      </c>
    </row>
    <row r="4460" spans="1:11" x14ac:dyDescent="0.35">
      <c r="A4460" t="s">
        <v>561</v>
      </c>
      <c r="B4460" t="s">
        <v>84</v>
      </c>
      <c r="C4460" t="s">
        <v>329</v>
      </c>
      <c r="D4460" t="s">
        <v>78</v>
      </c>
      <c r="E4460">
        <v>2023</v>
      </c>
      <c r="F4460">
        <v>12</v>
      </c>
      <c r="G4460" t="s">
        <v>73</v>
      </c>
      <c r="H4460" t="s">
        <v>80</v>
      </c>
      <c r="I4460">
        <v>-6.9</v>
      </c>
      <c r="J4460" t="s">
        <v>562</v>
      </c>
      <c r="K4460" t="s">
        <v>390</v>
      </c>
    </row>
    <row r="4461" spans="1:11" x14ac:dyDescent="0.35">
      <c r="A4461" t="s">
        <v>561</v>
      </c>
      <c r="B4461" t="s">
        <v>84</v>
      </c>
      <c r="C4461" t="s">
        <v>329</v>
      </c>
      <c r="D4461" t="s">
        <v>78</v>
      </c>
      <c r="E4461">
        <v>2023</v>
      </c>
      <c r="F4461">
        <v>12</v>
      </c>
      <c r="G4461" t="s">
        <v>73</v>
      </c>
      <c r="H4461" t="s">
        <v>81</v>
      </c>
      <c r="I4461">
        <v>86.9</v>
      </c>
      <c r="J4461" t="s">
        <v>562</v>
      </c>
      <c r="K4461" t="s">
        <v>390</v>
      </c>
    </row>
    <row r="4462" spans="1:11" x14ac:dyDescent="0.35">
      <c r="A4462" t="s">
        <v>561</v>
      </c>
      <c r="B4462" t="s">
        <v>84</v>
      </c>
      <c r="C4462" t="s">
        <v>329</v>
      </c>
      <c r="D4462" t="s">
        <v>78</v>
      </c>
      <c r="E4462">
        <v>2023</v>
      </c>
      <c r="F4462">
        <v>32</v>
      </c>
      <c r="G4462" t="s">
        <v>82</v>
      </c>
      <c r="H4462" t="s">
        <v>80</v>
      </c>
      <c r="I4462">
        <v>7693.9</v>
      </c>
      <c r="J4462" t="s">
        <v>562</v>
      </c>
      <c r="K4462" t="s">
        <v>390</v>
      </c>
    </row>
    <row r="4463" spans="1:11" x14ac:dyDescent="0.35">
      <c r="A4463" t="s">
        <v>561</v>
      </c>
      <c r="B4463" t="s">
        <v>84</v>
      </c>
      <c r="C4463" t="s">
        <v>329</v>
      </c>
      <c r="D4463" t="s">
        <v>78</v>
      </c>
      <c r="E4463">
        <v>2023</v>
      </c>
      <c r="F4463">
        <v>32</v>
      </c>
      <c r="G4463" t="s">
        <v>82</v>
      </c>
      <c r="H4463" t="s">
        <v>81</v>
      </c>
      <c r="I4463">
        <v>3944.39</v>
      </c>
      <c r="J4463" t="s">
        <v>562</v>
      </c>
      <c r="K4463" t="s">
        <v>390</v>
      </c>
    </row>
    <row r="4464" spans="1:11" x14ac:dyDescent="0.35">
      <c r="A4464" t="s">
        <v>561</v>
      </c>
      <c r="B4464" t="s">
        <v>84</v>
      </c>
      <c r="C4464" t="s">
        <v>329</v>
      </c>
      <c r="D4464" t="s">
        <v>78</v>
      </c>
      <c r="E4464">
        <v>2024</v>
      </c>
      <c r="F4464">
        <v>11</v>
      </c>
      <c r="G4464" t="s">
        <v>79</v>
      </c>
      <c r="H4464" t="s">
        <v>80</v>
      </c>
      <c r="I4464">
        <v>-2628</v>
      </c>
      <c r="J4464" t="s">
        <v>562</v>
      </c>
      <c r="K4464" t="s">
        <v>390</v>
      </c>
    </row>
    <row r="4465" spans="1:11" x14ac:dyDescent="0.35">
      <c r="A4465" t="s">
        <v>561</v>
      </c>
      <c r="B4465" t="s">
        <v>84</v>
      </c>
      <c r="C4465" t="s">
        <v>329</v>
      </c>
      <c r="D4465" t="s">
        <v>78</v>
      </c>
      <c r="E4465">
        <v>2024</v>
      </c>
      <c r="F4465">
        <v>11</v>
      </c>
      <c r="G4465" t="s">
        <v>79</v>
      </c>
      <c r="H4465" t="s">
        <v>81</v>
      </c>
      <c r="I4465">
        <v>-10042</v>
      </c>
      <c r="J4465" t="s">
        <v>562</v>
      </c>
      <c r="K4465" t="s">
        <v>390</v>
      </c>
    </row>
    <row r="4466" spans="1:11" x14ac:dyDescent="0.35">
      <c r="A4466" t="s">
        <v>561</v>
      </c>
      <c r="B4466" t="s">
        <v>84</v>
      </c>
      <c r="C4466" t="s">
        <v>329</v>
      </c>
      <c r="D4466" t="s">
        <v>78</v>
      </c>
      <c r="E4466">
        <v>2024</v>
      </c>
      <c r="F4466">
        <v>12</v>
      </c>
      <c r="G4466" t="s">
        <v>73</v>
      </c>
      <c r="H4466" t="s">
        <v>80</v>
      </c>
      <c r="I4466">
        <v>-262.8</v>
      </c>
      <c r="J4466" t="s">
        <v>562</v>
      </c>
      <c r="K4466" t="s">
        <v>390</v>
      </c>
    </row>
    <row r="4467" spans="1:11" x14ac:dyDescent="0.35">
      <c r="A4467" t="s">
        <v>561</v>
      </c>
      <c r="B4467" t="s">
        <v>84</v>
      </c>
      <c r="C4467" t="s">
        <v>329</v>
      </c>
      <c r="D4467" t="s">
        <v>78</v>
      </c>
      <c r="E4467">
        <v>2024</v>
      </c>
      <c r="F4467">
        <v>12</v>
      </c>
      <c r="G4467" t="s">
        <v>73</v>
      </c>
      <c r="H4467" t="s">
        <v>81</v>
      </c>
      <c r="I4467">
        <v>-1004.2</v>
      </c>
      <c r="J4467" t="s">
        <v>562</v>
      </c>
      <c r="K4467" t="s">
        <v>390</v>
      </c>
    </row>
    <row r="4468" spans="1:11" x14ac:dyDescent="0.35">
      <c r="A4468" t="s">
        <v>561</v>
      </c>
      <c r="B4468" t="s">
        <v>84</v>
      </c>
      <c r="C4468" t="s">
        <v>329</v>
      </c>
      <c r="D4468" t="s">
        <v>78</v>
      </c>
      <c r="E4468">
        <v>2024</v>
      </c>
      <c r="F4468">
        <v>32</v>
      </c>
      <c r="G4468" t="s">
        <v>82</v>
      </c>
      <c r="H4468" t="s">
        <v>80</v>
      </c>
      <c r="I4468">
        <v>18538.07</v>
      </c>
      <c r="J4468" t="s">
        <v>562</v>
      </c>
      <c r="K4468" t="s">
        <v>390</v>
      </c>
    </row>
    <row r="4469" spans="1:11" x14ac:dyDescent="0.35">
      <c r="A4469" t="s">
        <v>561</v>
      </c>
      <c r="B4469" t="s">
        <v>84</v>
      </c>
      <c r="C4469" t="s">
        <v>329</v>
      </c>
      <c r="D4469" t="s">
        <v>78</v>
      </c>
      <c r="E4469">
        <v>2024</v>
      </c>
      <c r="F4469">
        <v>32</v>
      </c>
      <c r="G4469" t="s">
        <v>82</v>
      </c>
      <c r="H4469" t="s">
        <v>81</v>
      </c>
      <c r="I4469">
        <v>8185.21</v>
      </c>
      <c r="J4469" t="s">
        <v>562</v>
      </c>
      <c r="K4469" t="s">
        <v>390</v>
      </c>
    </row>
    <row r="4470" spans="1:11" x14ac:dyDescent="0.35">
      <c r="A4470" t="s">
        <v>561</v>
      </c>
      <c r="B4470" t="s">
        <v>84</v>
      </c>
      <c r="C4470" t="s">
        <v>334</v>
      </c>
      <c r="D4470" t="s">
        <v>78</v>
      </c>
      <c r="E4470">
        <v>2023</v>
      </c>
      <c r="F4470">
        <v>32</v>
      </c>
      <c r="G4470" t="s">
        <v>82</v>
      </c>
      <c r="H4470" t="s">
        <v>80</v>
      </c>
      <c r="I4470">
        <v>1128.83</v>
      </c>
      <c r="J4470" t="s">
        <v>562</v>
      </c>
      <c r="K4470" t="s">
        <v>391</v>
      </c>
    </row>
    <row r="4471" spans="1:11" x14ac:dyDescent="0.35">
      <c r="A4471" t="s">
        <v>561</v>
      </c>
      <c r="B4471" t="s">
        <v>84</v>
      </c>
      <c r="C4471" t="s">
        <v>334</v>
      </c>
      <c r="D4471" t="s">
        <v>78</v>
      </c>
      <c r="E4471">
        <v>2024</v>
      </c>
      <c r="F4471">
        <v>11</v>
      </c>
      <c r="G4471" t="s">
        <v>79</v>
      </c>
      <c r="H4471" t="s">
        <v>80</v>
      </c>
      <c r="I4471">
        <v>2663</v>
      </c>
      <c r="J4471" t="s">
        <v>562</v>
      </c>
      <c r="K4471" t="s">
        <v>391</v>
      </c>
    </row>
    <row r="4472" spans="1:11" x14ac:dyDescent="0.35">
      <c r="A4472" t="s">
        <v>561</v>
      </c>
      <c r="B4472" t="s">
        <v>84</v>
      </c>
      <c r="C4472" t="s">
        <v>334</v>
      </c>
      <c r="D4472" t="s">
        <v>78</v>
      </c>
      <c r="E4472">
        <v>2024</v>
      </c>
      <c r="F4472">
        <v>12</v>
      </c>
      <c r="G4472" t="s">
        <v>73</v>
      </c>
      <c r="H4472" t="s">
        <v>80</v>
      </c>
      <c r="I4472">
        <v>266.3</v>
      </c>
      <c r="J4472" t="s">
        <v>562</v>
      </c>
      <c r="K4472" t="s">
        <v>391</v>
      </c>
    </row>
    <row r="4473" spans="1:11" x14ac:dyDescent="0.35">
      <c r="A4473" t="s">
        <v>561</v>
      </c>
      <c r="B4473" t="s">
        <v>84</v>
      </c>
      <c r="C4473" t="s">
        <v>334</v>
      </c>
      <c r="D4473" t="s">
        <v>78</v>
      </c>
      <c r="E4473">
        <v>2024</v>
      </c>
      <c r="F4473">
        <v>32</v>
      </c>
      <c r="G4473" t="s">
        <v>82</v>
      </c>
      <c r="H4473" t="s">
        <v>80</v>
      </c>
      <c r="I4473">
        <v>2531.67</v>
      </c>
      <c r="J4473" t="s">
        <v>562</v>
      </c>
      <c r="K4473" t="s">
        <v>391</v>
      </c>
    </row>
    <row r="4474" spans="1:11" x14ac:dyDescent="0.35">
      <c r="A4474" t="s">
        <v>561</v>
      </c>
      <c r="B4474" t="s">
        <v>84</v>
      </c>
      <c r="C4474" t="s">
        <v>330</v>
      </c>
      <c r="D4474" t="s">
        <v>78</v>
      </c>
      <c r="E4474">
        <v>2023</v>
      </c>
      <c r="F4474">
        <v>11</v>
      </c>
      <c r="G4474" t="s">
        <v>79</v>
      </c>
      <c r="H4474" t="s">
        <v>80</v>
      </c>
      <c r="I4474">
        <v>-1762</v>
      </c>
      <c r="J4474" t="s">
        <v>562</v>
      </c>
      <c r="K4474" t="s">
        <v>392</v>
      </c>
    </row>
    <row r="4475" spans="1:11" x14ac:dyDescent="0.35">
      <c r="A4475" t="s">
        <v>561</v>
      </c>
      <c r="B4475" t="s">
        <v>84</v>
      </c>
      <c r="C4475" t="s">
        <v>330</v>
      </c>
      <c r="D4475" t="s">
        <v>78</v>
      </c>
      <c r="E4475">
        <v>2023</v>
      </c>
      <c r="F4475">
        <v>11</v>
      </c>
      <c r="G4475" t="s">
        <v>79</v>
      </c>
      <c r="H4475" t="s">
        <v>81</v>
      </c>
      <c r="I4475">
        <v>-1157</v>
      </c>
      <c r="J4475" t="s">
        <v>562</v>
      </c>
      <c r="K4475" t="s">
        <v>392</v>
      </c>
    </row>
    <row r="4476" spans="1:11" x14ac:dyDescent="0.35">
      <c r="A4476" t="s">
        <v>561</v>
      </c>
      <c r="B4476" t="s">
        <v>84</v>
      </c>
      <c r="C4476" t="s">
        <v>330</v>
      </c>
      <c r="D4476" t="s">
        <v>78</v>
      </c>
      <c r="E4476">
        <v>2023</v>
      </c>
      <c r="F4476">
        <v>12</v>
      </c>
      <c r="G4476" t="s">
        <v>73</v>
      </c>
      <c r="H4476" t="s">
        <v>80</v>
      </c>
      <c r="I4476">
        <v>-102.26</v>
      </c>
      <c r="J4476" t="s">
        <v>562</v>
      </c>
      <c r="K4476" t="s">
        <v>392</v>
      </c>
    </row>
    <row r="4477" spans="1:11" x14ac:dyDescent="0.35">
      <c r="A4477" t="s">
        <v>561</v>
      </c>
      <c r="B4477" t="s">
        <v>84</v>
      </c>
      <c r="C4477" t="s">
        <v>330</v>
      </c>
      <c r="D4477" t="s">
        <v>78</v>
      </c>
      <c r="E4477">
        <v>2023</v>
      </c>
      <c r="F4477">
        <v>12</v>
      </c>
      <c r="G4477" t="s">
        <v>73</v>
      </c>
      <c r="H4477" t="s">
        <v>81</v>
      </c>
      <c r="I4477">
        <v>-115.7</v>
      </c>
      <c r="J4477" t="s">
        <v>562</v>
      </c>
      <c r="K4477" t="s">
        <v>392</v>
      </c>
    </row>
    <row r="4478" spans="1:11" x14ac:dyDescent="0.35">
      <c r="A4478" t="s">
        <v>561</v>
      </c>
      <c r="B4478" t="s">
        <v>84</v>
      </c>
      <c r="C4478" t="s">
        <v>330</v>
      </c>
      <c r="D4478" t="s">
        <v>78</v>
      </c>
      <c r="E4478">
        <v>2023</v>
      </c>
      <c r="F4478">
        <v>32</v>
      </c>
      <c r="G4478" t="s">
        <v>82</v>
      </c>
      <c r="H4478" t="s">
        <v>80</v>
      </c>
      <c r="I4478">
        <v>33044.089999999997</v>
      </c>
      <c r="J4478" t="s">
        <v>562</v>
      </c>
      <c r="K4478" t="s">
        <v>392</v>
      </c>
    </row>
    <row r="4479" spans="1:11" x14ac:dyDescent="0.35">
      <c r="A4479" t="s">
        <v>561</v>
      </c>
      <c r="B4479" t="s">
        <v>84</v>
      </c>
      <c r="C4479" t="s">
        <v>330</v>
      </c>
      <c r="D4479" t="s">
        <v>78</v>
      </c>
      <c r="E4479">
        <v>2023</v>
      </c>
      <c r="F4479">
        <v>32</v>
      </c>
      <c r="G4479" t="s">
        <v>82</v>
      </c>
      <c r="H4479" t="s">
        <v>81</v>
      </c>
      <c r="I4479">
        <v>18682.55</v>
      </c>
      <c r="J4479" t="s">
        <v>562</v>
      </c>
      <c r="K4479" t="s">
        <v>392</v>
      </c>
    </row>
    <row r="4480" spans="1:11" x14ac:dyDescent="0.35">
      <c r="A4480" t="s">
        <v>561</v>
      </c>
      <c r="B4480" t="s">
        <v>84</v>
      </c>
      <c r="C4480" t="s">
        <v>330</v>
      </c>
      <c r="D4480" t="s">
        <v>78</v>
      </c>
      <c r="E4480">
        <v>2024</v>
      </c>
      <c r="F4480">
        <v>11</v>
      </c>
      <c r="G4480" t="s">
        <v>79</v>
      </c>
      <c r="H4480" t="s">
        <v>80</v>
      </c>
      <c r="I4480">
        <v>15861</v>
      </c>
      <c r="J4480" t="s">
        <v>562</v>
      </c>
      <c r="K4480" t="s">
        <v>392</v>
      </c>
    </row>
    <row r="4481" spans="1:11" x14ac:dyDescent="0.35">
      <c r="A4481" t="s">
        <v>561</v>
      </c>
      <c r="B4481" t="s">
        <v>84</v>
      </c>
      <c r="C4481" t="s">
        <v>330</v>
      </c>
      <c r="D4481" t="s">
        <v>78</v>
      </c>
      <c r="E4481">
        <v>2024</v>
      </c>
      <c r="F4481">
        <v>11</v>
      </c>
      <c r="G4481" t="s">
        <v>79</v>
      </c>
      <c r="H4481" t="s">
        <v>81</v>
      </c>
      <c r="I4481">
        <v>11986</v>
      </c>
      <c r="J4481" t="s">
        <v>562</v>
      </c>
      <c r="K4481" t="s">
        <v>392</v>
      </c>
    </row>
    <row r="4482" spans="1:11" x14ac:dyDescent="0.35">
      <c r="A4482" t="s">
        <v>561</v>
      </c>
      <c r="B4482" t="s">
        <v>84</v>
      </c>
      <c r="C4482" t="s">
        <v>330</v>
      </c>
      <c r="D4482" t="s">
        <v>78</v>
      </c>
      <c r="E4482">
        <v>2024</v>
      </c>
      <c r="F4482">
        <v>12</v>
      </c>
      <c r="G4482" t="s">
        <v>73</v>
      </c>
      <c r="H4482" t="s">
        <v>80</v>
      </c>
      <c r="I4482">
        <v>1765.6</v>
      </c>
      <c r="J4482" t="s">
        <v>562</v>
      </c>
      <c r="K4482" t="s">
        <v>392</v>
      </c>
    </row>
    <row r="4483" spans="1:11" x14ac:dyDescent="0.35">
      <c r="A4483" t="s">
        <v>561</v>
      </c>
      <c r="B4483" t="s">
        <v>84</v>
      </c>
      <c r="C4483" t="s">
        <v>330</v>
      </c>
      <c r="D4483" t="s">
        <v>78</v>
      </c>
      <c r="E4483">
        <v>2024</v>
      </c>
      <c r="F4483">
        <v>12</v>
      </c>
      <c r="G4483" t="s">
        <v>73</v>
      </c>
      <c r="H4483" t="s">
        <v>81</v>
      </c>
      <c r="I4483">
        <v>1198.5999999999999</v>
      </c>
      <c r="J4483" t="s">
        <v>562</v>
      </c>
      <c r="K4483" t="s">
        <v>392</v>
      </c>
    </row>
    <row r="4484" spans="1:11" x14ac:dyDescent="0.35">
      <c r="A4484" t="s">
        <v>561</v>
      </c>
      <c r="B4484" t="s">
        <v>84</v>
      </c>
      <c r="C4484" t="s">
        <v>330</v>
      </c>
      <c r="D4484" t="s">
        <v>78</v>
      </c>
      <c r="E4484">
        <v>2024</v>
      </c>
      <c r="F4484">
        <v>32</v>
      </c>
      <c r="G4484" t="s">
        <v>82</v>
      </c>
      <c r="H4484" t="s">
        <v>80</v>
      </c>
      <c r="I4484">
        <v>136783.67999999999</v>
      </c>
      <c r="J4484" t="s">
        <v>562</v>
      </c>
      <c r="K4484" t="s">
        <v>392</v>
      </c>
    </row>
    <row r="4485" spans="1:11" x14ac:dyDescent="0.35">
      <c r="A4485" t="s">
        <v>561</v>
      </c>
      <c r="B4485" t="s">
        <v>84</v>
      </c>
      <c r="C4485" t="s">
        <v>330</v>
      </c>
      <c r="D4485" t="s">
        <v>78</v>
      </c>
      <c r="E4485">
        <v>2024</v>
      </c>
      <c r="F4485">
        <v>32</v>
      </c>
      <c r="G4485" t="s">
        <v>82</v>
      </c>
      <c r="H4485" t="s">
        <v>81</v>
      </c>
      <c r="I4485">
        <v>53430.99</v>
      </c>
      <c r="J4485" t="s">
        <v>562</v>
      </c>
      <c r="K4485" t="s">
        <v>392</v>
      </c>
    </row>
    <row r="4486" spans="1:11" x14ac:dyDescent="0.35">
      <c r="A4486" t="s">
        <v>561</v>
      </c>
      <c r="B4486" t="s">
        <v>84</v>
      </c>
      <c r="C4486" t="s">
        <v>85</v>
      </c>
      <c r="D4486" t="s">
        <v>78</v>
      </c>
      <c r="E4486">
        <v>2023</v>
      </c>
      <c r="F4486">
        <v>11</v>
      </c>
      <c r="G4486" t="s">
        <v>79</v>
      </c>
      <c r="H4486" t="s">
        <v>80</v>
      </c>
      <c r="I4486">
        <v>-5972</v>
      </c>
      <c r="J4486" t="s">
        <v>562</v>
      </c>
      <c r="K4486" t="s">
        <v>388</v>
      </c>
    </row>
    <row r="4487" spans="1:11" x14ac:dyDescent="0.35">
      <c r="A4487" t="s">
        <v>561</v>
      </c>
      <c r="B4487" t="s">
        <v>84</v>
      </c>
      <c r="C4487" t="s">
        <v>85</v>
      </c>
      <c r="D4487" t="s">
        <v>78</v>
      </c>
      <c r="E4487">
        <v>2023</v>
      </c>
      <c r="F4487">
        <v>12</v>
      </c>
      <c r="G4487" t="s">
        <v>73</v>
      </c>
      <c r="H4487" t="s">
        <v>80</v>
      </c>
      <c r="I4487">
        <v>-298.60000000000002</v>
      </c>
      <c r="J4487" t="s">
        <v>562</v>
      </c>
      <c r="K4487" t="s">
        <v>388</v>
      </c>
    </row>
    <row r="4488" spans="1:11" x14ac:dyDescent="0.35">
      <c r="A4488" t="s">
        <v>561</v>
      </c>
      <c r="B4488" t="s">
        <v>84</v>
      </c>
      <c r="C4488" t="s">
        <v>85</v>
      </c>
      <c r="D4488" t="s">
        <v>78</v>
      </c>
      <c r="E4488">
        <v>2023</v>
      </c>
      <c r="F4488">
        <v>32</v>
      </c>
      <c r="G4488" t="s">
        <v>82</v>
      </c>
      <c r="H4488" t="s">
        <v>80</v>
      </c>
      <c r="I4488">
        <v>11737.07</v>
      </c>
      <c r="J4488" t="s">
        <v>562</v>
      </c>
      <c r="K4488" t="s">
        <v>388</v>
      </c>
    </row>
    <row r="4489" spans="1:11" x14ac:dyDescent="0.35">
      <c r="A4489" t="s">
        <v>561</v>
      </c>
      <c r="B4489" t="s">
        <v>84</v>
      </c>
      <c r="C4489" t="s">
        <v>85</v>
      </c>
      <c r="D4489" t="s">
        <v>78</v>
      </c>
      <c r="E4489">
        <v>2024</v>
      </c>
      <c r="F4489">
        <v>32</v>
      </c>
      <c r="G4489" t="s">
        <v>82</v>
      </c>
      <c r="H4489" t="s">
        <v>80</v>
      </c>
      <c r="I4489">
        <v>13603.4</v>
      </c>
      <c r="J4489" t="s">
        <v>562</v>
      </c>
      <c r="K4489" t="s">
        <v>388</v>
      </c>
    </row>
    <row r="4490" spans="1:11" x14ac:dyDescent="0.35">
      <c r="A4490" t="s">
        <v>561</v>
      </c>
      <c r="B4490" t="s">
        <v>84</v>
      </c>
      <c r="C4490" t="s">
        <v>372</v>
      </c>
      <c r="D4490" t="s">
        <v>78</v>
      </c>
      <c r="E4490">
        <v>2023</v>
      </c>
      <c r="F4490">
        <v>11</v>
      </c>
      <c r="G4490" t="s">
        <v>79</v>
      </c>
      <c r="H4490" t="s">
        <v>80</v>
      </c>
      <c r="I4490">
        <v>-19</v>
      </c>
      <c r="J4490" t="s">
        <v>562</v>
      </c>
      <c r="K4490" t="s">
        <v>401</v>
      </c>
    </row>
    <row r="4491" spans="1:11" x14ac:dyDescent="0.35">
      <c r="A4491" t="s">
        <v>561</v>
      </c>
      <c r="B4491" t="s">
        <v>84</v>
      </c>
      <c r="C4491" t="s">
        <v>372</v>
      </c>
      <c r="D4491" t="s">
        <v>78</v>
      </c>
      <c r="E4491">
        <v>2023</v>
      </c>
      <c r="F4491">
        <v>12</v>
      </c>
      <c r="G4491" t="s">
        <v>73</v>
      </c>
      <c r="H4491" t="s">
        <v>80</v>
      </c>
      <c r="I4491">
        <v>-1.9</v>
      </c>
      <c r="J4491" t="s">
        <v>562</v>
      </c>
      <c r="K4491" t="s">
        <v>401</v>
      </c>
    </row>
    <row r="4492" spans="1:11" x14ac:dyDescent="0.35">
      <c r="A4492" t="s">
        <v>561</v>
      </c>
      <c r="B4492" t="s">
        <v>84</v>
      </c>
      <c r="C4492" t="s">
        <v>372</v>
      </c>
      <c r="D4492" t="s">
        <v>78</v>
      </c>
      <c r="E4492">
        <v>2023</v>
      </c>
      <c r="F4492">
        <v>32</v>
      </c>
      <c r="G4492" t="s">
        <v>82</v>
      </c>
      <c r="H4492" t="s">
        <v>80</v>
      </c>
      <c r="I4492">
        <v>519.36</v>
      </c>
      <c r="J4492" t="s">
        <v>562</v>
      </c>
      <c r="K4492" t="s">
        <v>401</v>
      </c>
    </row>
    <row r="4493" spans="1:11" x14ac:dyDescent="0.35">
      <c r="A4493" t="s">
        <v>561</v>
      </c>
      <c r="B4493" t="s">
        <v>84</v>
      </c>
      <c r="C4493" t="s">
        <v>372</v>
      </c>
      <c r="D4493" t="s">
        <v>78</v>
      </c>
      <c r="E4493">
        <v>2024</v>
      </c>
      <c r="F4493">
        <v>32</v>
      </c>
      <c r="G4493" t="s">
        <v>82</v>
      </c>
      <c r="H4493" t="s">
        <v>80</v>
      </c>
      <c r="I4493">
        <v>7200.41</v>
      </c>
      <c r="J4493" t="s">
        <v>562</v>
      </c>
      <c r="K4493" t="s">
        <v>401</v>
      </c>
    </row>
    <row r="4494" spans="1:11" x14ac:dyDescent="0.35">
      <c r="A4494" t="s">
        <v>561</v>
      </c>
      <c r="B4494" t="s">
        <v>84</v>
      </c>
      <c r="C4494" t="s">
        <v>335</v>
      </c>
      <c r="D4494" t="s">
        <v>78</v>
      </c>
      <c r="E4494">
        <v>2023</v>
      </c>
      <c r="F4494">
        <v>32</v>
      </c>
      <c r="G4494" t="s">
        <v>82</v>
      </c>
      <c r="H4494" t="s">
        <v>80</v>
      </c>
      <c r="I4494">
        <v>1848.58</v>
      </c>
      <c r="J4494" t="s">
        <v>562</v>
      </c>
      <c r="K4494" t="s">
        <v>393</v>
      </c>
    </row>
    <row r="4495" spans="1:11" x14ac:dyDescent="0.35">
      <c r="A4495" t="s">
        <v>561</v>
      </c>
      <c r="B4495" t="s">
        <v>84</v>
      </c>
      <c r="C4495" t="s">
        <v>335</v>
      </c>
      <c r="D4495" t="s">
        <v>78</v>
      </c>
      <c r="E4495">
        <v>2024</v>
      </c>
      <c r="F4495">
        <v>11</v>
      </c>
      <c r="G4495" t="s">
        <v>79</v>
      </c>
      <c r="H4495" t="s">
        <v>80</v>
      </c>
      <c r="I4495">
        <v>-2303</v>
      </c>
      <c r="J4495" t="s">
        <v>562</v>
      </c>
      <c r="K4495" t="s">
        <v>393</v>
      </c>
    </row>
    <row r="4496" spans="1:11" x14ac:dyDescent="0.35">
      <c r="A4496" t="s">
        <v>561</v>
      </c>
      <c r="B4496" t="s">
        <v>84</v>
      </c>
      <c r="C4496" t="s">
        <v>335</v>
      </c>
      <c r="D4496" t="s">
        <v>78</v>
      </c>
      <c r="E4496">
        <v>2024</v>
      </c>
      <c r="F4496">
        <v>12</v>
      </c>
      <c r="G4496" t="s">
        <v>73</v>
      </c>
      <c r="H4496" t="s">
        <v>80</v>
      </c>
      <c r="I4496">
        <v>-230.3</v>
      </c>
      <c r="J4496" t="s">
        <v>562</v>
      </c>
      <c r="K4496" t="s">
        <v>393</v>
      </c>
    </row>
    <row r="4497" spans="1:11" x14ac:dyDescent="0.35">
      <c r="A4497" t="s">
        <v>561</v>
      </c>
      <c r="B4497" t="s">
        <v>84</v>
      </c>
      <c r="C4497" t="s">
        <v>335</v>
      </c>
      <c r="D4497" t="s">
        <v>78</v>
      </c>
      <c r="E4497">
        <v>2024</v>
      </c>
      <c r="F4497">
        <v>32</v>
      </c>
      <c r="G4497" t="s">
        <v>82</v>
      </c>
      <c r="H4497" t="s">
        <v>80</v>
      </c>
      <c r="I4497">
        <v>7198.69</v>
      </c>
      <c r="J4497" t="s">
        <v>562</v>
      </c>
      <c r="K4497" t="s">
        <v>393</v>
      </c>
    </row>
    <row r="4498" spans="1:11" x14ac:dyDescent="0.35">
      <c r="A4498" t="s">
        <v>561</v>
      </c>
      <c r="B4498" t="s">
        <v>84</v>
      </c>
      <c r="C4498" t="s">
        <v>335</v>
      </c>
      <c r="D4498" t="s">
        <v>78</v>
      </c>
      <c r="E4498">
        <v>2024</v>
      </c>
      <c r="F4498">
        <v>32</v>
      </c>
      <c r="G4498" t="s">
        <v>82</v>
      </c>
      <c r="H4498" t="s">
        <v>81</v>
      </c>
      <c r="I4498">
        <v>3647.17</v>
      </c>
      <c r="J4498" t="s">
        <v>562</v>
      </c>
      <c r="K4498" t="s">
        <v>393</v>
      </c>
    </row>
    <row r="4499" spans="1:11" x14ac:dyDescent="0.35">
      <c r="A4499" t="s">
        <v>561</v>
      </c>
      <c r="B4499" t="s">
        <v>84</v>
      </c>
      <c r="C4499" t="s">
        <v>352</v>
      </c>
      <c r="D4499" t="s">
        <v>78</v>
      </c>
      <c r="E4499">
        <v>2023</v>
      </c>
      <c r="F4499">
        <v>11</v>
      </c>
      <c r="G4499" t="s">
        <v>79</v>
      </c>
      <c r="H4499" t="s">
        <v>80</v>
      </c>
      <c r="I4499">
        <v>37</v>
      </c>
      <c r="J4499" t="s">
        <v>562</v>
      </c>
      <c r="K4499" t="s">
        <v>399</v>
      </c>
    </row>
    <row r="4500" spans="1:11" x14ac:dyDescent="0.35">
      <c r="A4500" t="s">
        <v>561</v>
      </c>
      <c r="B4500" t="s">
        <v>84</v>
      </c>
      <c r="C4500" t="s">
        <v>352</v>
      </c>
      <c r="D4500" t="s">
        <v>78</v>
      </c>
      <c r="E4500">
        <v>2023</v>
      </c>
      <c r="F4500">
        <v>12</v>
      </c>
      <c r="G4500" t="s">
        <v>73</v>
      </c>
      <c r="H4500" t="s">
        <v>80</v>
      </c>
      <c r="I4500">
        <v>3.7</v>
      </c>
      <c r="J4500" t="s">
        <v>562</v>
      </c>
      <c r="K4500" t="s">
        <v>399</v>
      </c>
    </row>
    <row r="4501" spans="1:11" x14ac:dyDescent="0.35">
      <c r="A4501" t="s">
        <v>561</v>
      </c>
      <c r="B4501" t="s">
        <v>84</v>
      </c>
      <c r="C4501" t="s">
        <v>352</v>
      </c>
      <c r="D4501" t="s">
        <v>78</v>
      </c>
      <c r="E4501">
        <v>2023</v>
      </c>
      <c r="F4501">
        <v>32</v>
      </c>
      <c r="G4501" t="s">
        <v>82</v>
      </c>
      <c r="H4501" t="s">
        <v>80</v>
      </c>
      <c r="I4501">
        <v>5447.36</v>
      </c>
      <c r="J4501" t="s">
        <v>562</v>
      </c>
      <c r="K4501" t="s">
        <v>399</v>
      </c>
    </row>
    <row r="4502" spans="1:11" x14ac:dyDescent="0.35">
      <c r="A4502" t="s">
        <v>561</v>
      </c>
      <c r="B4502" t="s">
        <v>84</v>
      </c>
      <c r="C4502" t="s">
        <v>352</v>
      </c>
      <c r="D4502" t="s">
        <v>78</v>
      </c>
      <c r="E4502">
        <v>2023</v>
      </c>
      <c r="F4502">
        <v>32</v>
      </c>
      <c r="G4502" t="s">
        <v>82</v>
      </c>
      <c r="H4502" t="s">
        <v>81</v>
      </c>
      <c r="I4502">
        <v>1935.38</v>
      </c>
      <c r="J4502" t="s">
        <v>562</v>
      </c>
      <c r="K4502" t="s">
        <v>399</v>
      </c>
    </row>
    <row r="4503" spans="1:11" x14ac:dyDescent="0.35">
      <c r="A4503" t="s">
        <v>561</v>
      </c>
      <c r="B4503" t="s">
        <v>84</v>
      </c>
      <c r="C4503" t="s">
        <v>352</v>
      </c>
      <c r="D4503" t="s">
        <v>78</v>
      </c>
      <c r="E4503">
        <v>2024</v>
      </c>
      <c r="F4503">
        <v>11</v>
      </c>
      <c r="G4503" t="s">
        <v>79</v>
      </c>
      <c r="H4503" t="s">
        <v>80</v>
      </c>
      <c r="I4503">
        <v>6573</v>
      </c>
      <c r="J4503" t="s">
        <v>562</v>
      </c>
      <c r="K4503" t="s">
        <v>399</v>
      </c>
    </row>
    <row r="4504" spans="1:11" x14ac:dyDescent="0.35">
      <c r="A4504" t="s">
        <v>561</v>
      </c>
      <c r="B4504" t="s">
        <v>84</v>
      </c>
      <c r="C4504" t="s">
        <v>352</v>
      </c>
      <c r="D4504" t="s">
        <v>78</v>
      </c>
      <c r="E4504">
        <v>2024</v>
      </c>
      <c r="F4504">
        <v>11</v>
      </c>
      <c r="G4504" t="s">
        <v>79</v>
      </c>
      <c r="H4504" t="s">
        <v>81</v>
      </c>
      <c r="I4504">
        <v>8509</v>
      </c>
      <c r="J4504" t="s">
        <v>562</v>
      </c>
      <c r="K4504" t="s">
        <v>399</v>
      </c>
    </row>
    <row r="4505" spans="1:11" x14ac:dyDescent="0.35">
      <c r="A4505" t="s">
        <v>561</v>
      </c>
      <c r="B4505" t="s">
        <v>84</v>
      </c>
      <c r="C4505" t="s">
        <v>352</v>
      </c>
      <c r="D4505" t="s">
        <v>78</v>
      </c>
      <c r="E4505">
        <v>2024</v>
      </c>
      <c r="F4505">
        <v>12</v>
      </c>
      <c r="G4505" t="s">
        <v>73</v>
      </c>
      <c r="H4505" t="s">
        <v>80</v>
      </c>
      <c r="I4505">
        <v>657.3</v>
      </c>
      <c r="J4505" t="s">
        <v>562</v>
      </c>
      <c r="K4505" t="s">
        <v>399</v>
      </c>
    </row>
    <row r="4506" spans="1:11" x14ac:dyDescent="0.35">
      <c r="A4506" t="s">
        <v>561</v>
      </c>
      <c r="B4506" t="s">
        <v>84</v>
      </c>
      <c r="C4506" t="s">
        <v>352</v>
      </c>
      <c r="D4506" t="s">
        <v>78</v>
      </c>
      <c r="E4506">
        <v>2024</v>
      </c>
      <c r="F4506">
        <v>12</v>
      </c>
      <c r="G4506" t="s">
        <v>73</v>
      </c>
      <c r="H4506" t="s">
        <v>81</v>
      </c>
      <c r="I4506">
        <v>850.9</v>
      </c>
      <c r="J4506" t="s">
        <v>562</v>
      </c>
      <c r="K4506" t="s">
        <v>399</v>
      </c>
    </row>
    <row r="4507" spans="1:11" x14ac:dyDescent="0.35">
      <c r="A4507" t="s">
        <v>561</v>
      </c>
      <c r="B4507" t="s">
        <v>84</v>
      </c>
      <c r="C4507" t="s">
        <v>352</v>
      </c>
      <c r="D4507" t="s">
        <v>78</v>
      </c>
      <c r="E4507">
        <v>2024</v>
      </c>
      <c r="F4507">
        <v>32</v>
      </c>
      <c r="G4507" t="s">
        <v>82</v>
      </c>
      <c r="H4507" t="s">
        <v>80</v>
      </c>
      <c r="I4507">
        <v>22336.7</v>
      </c>
      <c r="J4507" t="s">
        <v>562</v>
      </c>
      <c r="K4507" t="s">
        <v>399</v>
      </c>
    </row>
    <row r="4508" spans="1:11" x14ac:dyDescent="0.35">
      <c r="A4508" t="s">
        <v>561</v>
      </c>
      <c r="B4508" t="s">
        <v>84</v>
      </c>
      <c r="C4508" t="s">
        <v>352</v>
      </c>
      <c r="D4508" t="s">
        <v>78</v>
      </c>
      <c r="E4508">
        <v>2024</v>
      </c>
      <c r="F4508">
        <v>32</v>
      </c>
      <c r="G4508" t="s">
        <v>82</v>
      </c>
      <c r="H4508" t="s">
        <v>81</v>
      </c>
      <c r="I4508">
        <v>14082.43</v>
      </c>
      <c r="J4508" t="s">
        <v>562</v>
      </c>
      <c r="K4508" t="s">
        <v>399</v>
      </c>
    </row>
    <row r="4509" spans="1:11" x14ac:dyDescent="0.35">
      <c r="A4509" t="s">
        <v>561</v>
      </c>
      <c r="B4509" t="s">
        <v>84</v>
      </c>
      <c r="C4509" t="s">
        <v>353</v>
      </c>
      <c r="D4509" t="s">
        <v>78</v>
      </c>
      <c r="E4509">
        <v>2023</v>
      </c>
      <c r="F4509">
        <v>32</v>
      </c>
      <c r="G4509" t="s">
        <v>82</v>
      </c>
      <c r="H4509" t="s">
        <v>80</v>
      </c>
      <c r="I4509">
        <v>3687.43</v>
      </c>
      <c r="J4509" t="s">
        <v>562</v>
      </c>
      <c r="K4509" t="s">
        <v>402</v>
      </c>
    </row>
    <row r="4510" spans="1:11" x14ac:dyDescent="0.35">
      <c r="A4510" t="s">
        <v>561</v>
      </c>
      <c r="B4510" t="s">
        <v>84</v>
      </c>
      <c r="C4510" t="s">
        <v>336</v>
      </c>
      <c r="D4510" t="s">
        <v>78</v>
      </c>
      <c r="E4510">
        <v>2023</v>
      </c>
      <c r="F4510">
        <v>32</v>
      </c>
      <c r="G4510" t="s">
        <v>82</v>
      </c>
      <c r="H4510" t="s">
        <v>80</v>
      </c>
      <c r="I4510">
        <v>105.2</v>
      </c>
      <c r="J4510" t="s">
        <v>562</v>
      </c>
      <c r="K4510" t="s">
        <v>394</v>
      </c>
    </row>
    <row r="4511" spans="1:11" x14ac:dyDescent="0.35">
      <c r="A4511" t="s">
        <v>561</v>
      </c>
      <c r="B4511" t="s">
        <v>84</v>
      </c>
      <c r="C4511" t="s">
        <v>336</v>
      </c>
      <c r="D4511" t="s">
        <v>78</v>
      </c>
      <c r="E4511">
        <v>2024</v>
      </c>
      <c r="F4511">
        <v>11</v>
      </c>
      <c r="G4511" t="s">
        <v>79</v>
      </c>
      <c r="H4511" t="s">
        <v>80</v>
      </c>
      <c r="I4511">
        <v>2689</v>
      </c>
      <c r="J4511" t="s">
        <v>562</v>
      </c>
      <c r="K4511" t="s">
        <v>394</v>
      </c>
    </row>
    <row r="4512" spans="1:11" x14ac:dyDescent="0.35">
      <c r="A4512" t="s">
        <v>561</v>
      </c>
      <c r="B4512" t="s">
        <v>84</v>
      </c>
      <c r="C4512" t="s">
        <v>336</v>
      </c>
      <c r="D4512" t="s">
        <v>78</v>
      </c>
      <c r="E4512">
        <v>2024</v>
      </c>
      <c r="F4512">
        <v>12</v>
      </c>
      <c r="G4512" t="s">
        <v>73</v>
      </c>
      <c r="H4512" t="s">
        <v>80</v>
      </c>
      <c r="I4512">
        <v>215.12</v>
      </c>
      <c r="J4512" t="s">
        <v>562</v>
      </c>
      <c r="K4512" t="s">
        <v>394</v>
      </c>
    </row>
    <row r="4513" spans="1:11" x14ac:dyDescent="0.35">
      <c r="A4513" t="s">
        <v>561</v>
      </c>
      <c r="B4513" t="s">
        <v>84</v>
      </c>
      <c r="C4513" t="s">
        <v>336</v>
      </c>
      <c r="D4513" t="s">
        <v>78</v>
      </c>
      <c r="E4513">
        <v>2024</v>
      </c>
      <c r="F4513">
        <v>32</v>
      </c>
      <c r="G4513" t="s">
        <v>82</v>
      </c>
      <c r="H4513" t="s">
        <v>80</v>
      </c>
      <c r="I4513">
        <v>5141.05</v>
      </c>
      <c r="J4513" t="s">
        <v>562</v>
      </c>
      <c r="K4513" t="s">
        <v>394</v>
      </c>
    </row>
    <row r="4514" spans="1:11" x14ac:dyDescent="0.35">
      <c r="A4514" t="s">
        <v>561</v>
      </c>
      <c r="B4514" t="s">
        <v>84</v>
      </c>
      <c r="C4514" t="s">
        <v>498</v>
      </c>
      <c r="D4514" t="s">
        <v>78</v>
      </c>
      <c r="E4514">
        <v>2023</v>
      </c>
      <c r="F4514">
        <v>11</v>
      </c>
      <c r="G4514" t="s">
        <v>79</v>
      </c>
      <c r="H4514" t="s">
        <v>80</v>
      </c>
      <c r="I4514">
        <v>-295636</v>
      </c>
      <c r="J4514" t="s">
        <v>562</v>
      </c>
      <c r="K4514" t="s">
        <v>499</v>
      </c>
    </row>
    <row r="4515" spans="1:11" x14ac:dyDescent="0.35">
      <c r="A4515" t="s">
        <v>561</v>
      </c>
      <c r="B4515" t="s">
        <v>84</v>
      </c>
      <c r="C4515" t="s">
        <v>498</v>
      </c>
      <c r="D4515" t="s">
        <v>78</v>
      </c>
      <c r="E4515">
        <v>2023</v>
      </c>
      <c r="F4515">
        <v>12</v>
      </c>
      <c r="G4515" t="s">
        <v>73</v>
      </c>
      <c r="H4515" t="s">
        <v>80</v>
      </c>
      <c r="I4515">
        <v>-6929.19</v>
      </c>
      <c r="J4515" t="s">
        <v>562</v>
      </c>
      <c r="K4515" t="s">
        <v>499</v>
      </c>
    </row>
    <row r="4516" spans="1:11" x14ac:dyDescent="0.35">
      <c r="A4516" t="s">
        <v>561</v>
      </c>
      <c r="B4516" t="s">
        <v>84</v>
      </c>
      <c r="C4516" t="s">
        <v>498</v>
      </c>
      <c r="D4516" t="s">
        <v>78</v>
      </c>
      <c r="E4516">
        <v>2023</v>
      </c>
      <c r="F4516">
        <v>32</v>
      </c>
      <c r="G4516" t="s">
        <v>82</v>
      </c>
      <c r="H4516" t="s">
        <v>80</v>
      </c>
      <c r="I4516">
        <v>1965711.99</v>
      </c>
      <c r="J4516" t="s">
        <v>562</v>
      </c>
      <c r="K4516" t="s">
        <v>499</v>
      </c>
    </row>
    <row r="4517" spans="1:11" x14ac:dyDescent="0.35">
      <c r="A4517" t="s">
        <v>561</v>
      </c>
      <c r="B4517" t="s">
        <v>84</v>
      </c>
      <c r="C4517" t="s">
        <v>498</v>
      </c>
      <c r="D4517" t="s">
        <v>78</v>
      </c>
      <c r="E4517">
        <v>2024</v>
      </c>
      <c r="F4517">
        <v>11</v>
      </c>
      <c r="G4517" t="s">
        <v>79</v>
      </c>
      <c r="H4517" t="s">
        <v>80</v>
      </c>
      <c r="I4517">
        <v>1876256</v>
      </c>
      <c r="J4517" t="s">
        <v>562</v>
      </c>
      <c r="K4517" t="s">
        <v>499</v>
      </c>
    </row>
    <row r="4518" spans="1:11" x14ac:dyDescent="0.35">
      <c r="A4518" t="s">
        <v>561</v>
      </c>
      <c r="B4518" t="s">
        <v>84</v>
      </c>
      <c r="C4518" t="s">
        <v>498</v>
      </c>
      <c r="D4518" t="s">
        <v>78</v>
      </c>
      <c r="E4518">
        <v>2024</v>
      </c>
      <c r="F4518">
        <v>12</v>
      </c>
      <c r="G4518" t="s">
        <v>73</v>
      </c>
      <c r="H4518" t="s">
        <v>80</v>
      </c>
      <c r="I4518">
        <v>168950.61</v>
      </c>
      <c r="J4518" t="s">
        <v>562</v>
      </c>
      <c r="K4518" t="s">
        <v>499</v>
      </c>
    </row>
    <row r="4519" spans="1:11" x14ac:dyDescent="0.35">
      <c r="A4519" t="s">
        <v>561</v>
      </c>
      <c r="B4519" t="s">
        <v>84</v>
      </c>
      <c r="C4519" t="s">
        <v>498</v>
      </c>
      <c r="D4519" t="s">
        <v>78</v>
      </c>
      <c r="E4519">
        <v>2024</v>
      </c>
      <c r="F4519">
        <v>32</v>
      </c>
      <c r="G4519" t="s">
        <v>82</v>
      </c>
      <c r="H4519" t="s">
        <v>80</v>
      </c>
      <c r="I4519">
        <v>9523574.9299999997</v>
      </c>
      <c r="J4519" t="s">
        <v>562</v>
      </c>
      <c r="K4519" t="s">
        <v>499</v>
      </c>
    </row>
    <row r="4520" spans="1:11" x14ac:dyDescent="0.35">
      <c r="A4520" t="s">
        <v>561</v>
      </c>
      <c r="B4520" t="s">
        <v>84</v>
      </c>
      <c r="C4520" t="s">
        <v>354</v>
      </c>
      <c r="D4520" t="s">
        <v>78</v>
      </c>
      <c r="E4520">
        <v>2024</v>
      </c>
      <c r="F4520">
        <v>32</v>
      </c>
      <c r="G4520" t="s">
        <v>82</v>
      </c>
      <c r="H4520" t="s">
        <v>80</v>
      </c>
      <c r="I4520">
        <v>2941.13</v>
      </c>
      <c r="J4520" t="s">
        <v>562</v>
      </c>
      <c r="K4520" t="s">
        <v>400</v>
      </c>
    </row>
    <row r="4521" spans="1:11" x14ac:dyDescent="0.35">
      <c r="A4521" t="s">
        <v>561</v>
      </c>
      <c r="B4521" t="s">
        <v>84</v>
      </c>
      <c r="C4521" t="s">
        <v>337</v>
      </c>
      <c r="D4521" t="s">
        <v>78</v>
      </c>
      <c r="E4521">
        <v>2023</v>
      </c>
      <c r="F4521">
        <v>32</v>
      </c>
      <c r="G4521" t="s">
        <v>82</v>
      </c>
      <c r="H4521" t="s">
        <v>80</v>
      </c>
      <c r="I4521">
        <v>1453.21</v>
      </c>
      <c r="J4521" t="s">
        <v>562</v>
      </c>
      <c r="K4521" t="s">
        <v>395</v>
      </c>
    </row>
    <row r="4522" spans="1:11" x14ac:dyDescent="0.35">
      <c r="A4522" t="s">
        <v>561</v>
      </c>
      <c r="B4522" t="s">
        <v>84</v>
      </c>
      <c r="C4522" t="s">
        <v>337</v>
      </c>
      <c r="D4522" t="s">
        <v>78</v>
      </c>
      <c r="E4522">
        <v>2024</v>
      </c>
      <c r="F4522">
        <v>11</v>
      </c>
      <c r="G4522" t="s">
        <v>79</v>
      </c>
      <c r="H4522" t="s">
        <v>80</v>
      </c>
      <c r="I4522">
        <v>2476</v>
      </c>
      <c r="J4522" t="s">
        <v>562</v>
      </c>
      <c r="K4522" t="s">
        <v>395</v>
      </c>
    </row>
    <row r="4523" spans="1:11" x14ac:dyDescent="0.35">
      <c r="A4523" t="s">
        <v>561</v>
      </c>
      <c r="B4523" t="s">
        <v>84</v>
      </c>
      <c r="C4523" t="s">
        <v>337</v>
      </c>
      <c r="D4523" t="s">
        <v>78</v>
      </c>
      <c r="E4523">
        <v>2024</v>
      </c>
      <c r="F4523">
        <v>12</v>
      </c>
      <c r="G4523" t="s">
        <v>73</v>
      </c>
      <c r="H4523" t="s">
        <v>80</v>
      </c>
      <c r="I4523">
        <v>247.6</v>
      </c>
      <c r="J4523" t="s">
        <v>562</v>
      </c>
      <c r="K4523" t="s">
        <v>395</v>
      </c>
    </row>
    <row r="4524" spans="1:11" x14ac:dyDescent="0.35">
      <c r="A4524" t="s">
        <v>561</v>
      </c>
      <c r="B4524" t="s">
        <v>84</v>
      </c>
      <c r="C4524" t="s">
        <v>337</v>
      </c>
      <c r="D4524" t="s">
        <v>78</v>
      </c>
      <c r="E4524">
        <v>2024</v>
      </c>
      <c r="F4524">
        <v>32</v>
      </c>
      <c r="G4524" t="s">
        <v>82</v>
      </c>
      <c r="H4524" t="s">
        <v>80</v>
      </c>
      <c r="I4524">
        <v>2252.13</v>
      </c>
      <c r="J4524" t="s">
        <v>562</v>
      </c>
      <c r="K4524" t="s">
        <v>395</v>
      </c>
    </row>
    <row r="4525" spans="1:11" x14ac:dyDescent="0.35">
      <c r="A4525" t="s">
        <v>561</v>
      </c>
      <c r="B4525" t="s">
        <v>84</v>
      </c>
      <c r="C4525" t="s">
        <v>338</v>
      </c>
      <c r="D4525" t="s">
        <v>78</v>
      </c>
      <c r="E4525">
        <v>2023</v>
      </c>
      <c r="F4525">
        <v>32</v>
      </c>
      <c r="G4525" t="s">
        <v>82</v>
      </c>
      <c r="H4525" t="s">
        <v>80</v>
      </c>
      <c r="I4525">
        <v>654.75</v>
      </c>
      <c r="J4525" t="s">
        <v>562</v>
      </c>
      <c r="K4525" t="s">
        <v>396</v>
      </c>
    </row>
    <row r="4526" spans="1:11" x14ac:dyDescent="0.35">
      <c r="A4526" t="s">
        <v>561</v>
      </c>
      <c r="B4526" t="s">
        <v>84</v>
      </c>
      <c r="C4526" t="s">
        <v>338</v>
      </c>
      <c r="D4526" t="s">
        <v>78</v>
      </c>
      <c r="E4526">
        <v>2024</v>
      </c>
      <c r="F4526">
        <v>32</v>
      </c>
      <c r="G4526" t="s">
        <v>82</v>
      </c>
      <c r="H4526" t="s">
        <v>80</v>
      </c>
      <c r="I4526">
        <v>772.77</v>
      </c>
      <c r="J4526" t="s">
        <v>562</v>
      </c>
      <c r="K4526" t="s">
        <v>396</v>
      </c>
    </row>
    <row r="4527" spans="1:11" x14ac:dyDescent="0.35">
      <c r="A4527" t="s">
        <v>561</v>
      </c>
      <c r="B4527" t="s">
        <v>84</v>
      </c>
      <c r="C4527" t="s">
        <v>338</v>
      </c>
      <c r="D4527" t="s">
        <v>78</v>
      </c>
      <c r="E4527">
        <v>2024</v>
      </c>
      <c r="F4527">
        <v>32</v>
      </c>
      <c r="G4527" t="s">
        <v>82</v>
      </c>
      <c r="H4527" t="s">
        <v>81</v>
      </c>
      <c r="I4527">
        <v>456.08</v>
      </c>
      <c r="J4527" t="s">
        <v>562</v>
      </c>
      <c r="K4527" t="s">
        <v>396</v>
      </c>
    </row>
    <row r="4528" spans="1:11" x14ac:dyDescent="0.35">
      <c r="A4528" t="s">
        <v>561</v>
      </c>
      <c r="B4528" t="s">
        <v>84</v>
      </c>
      <c r="C4528" t="s">
        <v>421</v>
      </c>
      <c r="D4528" t="s">
        <v>78</v>
      </c>
      <c r="E4528">
        <v>2023</v>
      </c>
      <c r="F4528">
        <v>32</v>
      </c>
      <c r="G4528" t="s">
        <v>82</v>
      </c>
      <c r="H4528" t="s">
        <v>80</v>
      </c>
      <c r="I4528">
        <v>511.03</v>
      </c>
      <c r="J4528" t="s">
        <v>562</v>
      </c>
      <c r="K4528" t="s">
        <v>414</v>
      </c>
    </row>
    <row r="4529" spans="1:11" x14ac:dyDescent="0.35">
      <c r="A4529" t="s">
        <v>561</v>
      </c>
      <c r="B4529" t="s">
        <v>84</v>
      </c>
      <c r="C4529" t="s">
        <v>331</v>
      </c>
      <c r="D4529" t="s">
        <v>78</v>
      </c>
      <c r="E4529">
        <v>2023</v>
      </c>
      <c r="F4529">
        <v>11</v>
      </c>
      <c r="G4529" t="s">
        <v>79</v>
      </c>
      <c r="H4529" t="s">
        <v>80</v>
      </c>
      <c r="I4529">
        <v>-2326</v>
      </c>
      <c r="J4529" t="s">
        <v>562</v>
      </c>
      <c r="K4529" t="s">
        <v>397</v>
      </c>
    </row>
    <row r="4530" spans="1:11" x14ac:dyDescent="0.35">
      <c r="A4530" t="s">
        <v>561</v>
      </c>
      <c r="B4530" t="s">
        <v>84</v>
      </c>
      <c r="C4530" t="s">
        <v>331</v>
      </c>
      <c r="D4530" t="s">
        <v>78</v>
      </c>
      <c r="E4530">
        <v>2023</v>
      </c>
      <c r="F4530">
        <v>11</v>
      </c>
      <c r="G4530" t="s">
        <v>79</v>
      </c>
      <c r="H4530" t="s">
        <v>81</v>
      </c>
      <c r="I4530">
        <v>3327</v>
      </c>
      <c r="J4530" t="s">
        <v>562</v>
      </c>
      <c r="K4530" t="s">
        <v>397</v>
      </c>
    </row>
    <row r="4531" spans="1:11" x14ac:dyDescent="0.35">
      <c r="A4531" t="s">
        <v>561</v>
      </c>
      <c r="B4531" t="s">
        <v>84</v>
      </c>
      <c r="C4531" t="s">
        <v>331</v>
      </c>
      <c r="D4531" t="s">
        <v>78</v>
      </c>
      <c r="E4531">
        <v>2023</v>
      </c>
      <c r="F4531">
        <v>12</v>
      </c>
      <c r="G4531" t="s">
        <v>73</v>
      </c>
      <c r="H4531" t="s">
        <v>80</v>
      </c>
      <c r="I4531">
        <v>-232.95</v>
      </c>
      <c r="J4531" t="s">
        <v>562</v>
      </c>
      <c r="K4531" t="s">
        <v>397</v>
      </c>
    </row>
    <row r="4532" spans="1:11" x14ac:dyDescent="0.35">
      <c r="A4532" t="s">
        <v>561</v>
      </c>
      <c r="B4532" t="s">
        <v>84</v>
      </c>
      <c r="C4532" t="s">
        <v>331</v>
      </c>
      <c r="D4532" t="s">
        <v>78</v>
      </c>
      <c r="E4532">
        <v>2023</v>
      </c>
      <c r="F4532">
        <v>12</v>
      </c>
      <c r="G4532" t="s">
        <v>73</v>
      </c>
      <c r="H4532" t="s">
        <v>81</v>
      </c>
      <c r="I4532">
        <v>332.7</v>
      </c>
      <c r="J4532" t="s">
        <v>562</v>
      </c>
      <c r="K4532" t="s">
        <v>397</v>
      </c>
    </row>
    <row r="4533" spans="1:11" x14ac:dyDescent="0.35">
      <c r="A4533" t="s">
        <v>561</v>
      </c>
      <c r="B4533" t="s">
        <v>84</v>
      </c>
      <c r="C4533" t="s">
        <v>331</v>
      </c>
      <c r="D4533" t="s">
        <v>78</v>
      </c>
      <c r="E4533">
        <v>2023</v>
      </c>
      <c r="F4533">
        <v>32</v>
      </c>
      <c r="G4533" t="s">
        <v>82</v>
      </c>
      <c r="H4533" t="s">
        <v>80</v>
      </c>
      <c r="I4533">
        <v>28926.02</v>
      </c>
      <c r="J4533" t="s">
        <v>562</v>
      </c>
      <c r="K4533" t="s">
        <v>397</v>
      </c>
    </row>
    <row r="4534" spans="1:11" x14ac:dyDescent="0.35">
      <c r="A4534" t="s">
        <v>561</v>
      </c>
      <c r="B4534" t="s">
        <v>84</v>
      </c>
      <c r="C4534" t="s">
        <v>331</v>
      </c>
      <c r="D4534" t="s">
        <v>78</v>
      </c>
      <c r="E4534">
        <v>2023</v>
      </c>
      <c r="F4534">
        <v>32</v>
      </c>
      <c r="G4534" t="s">
        <v>82</v>
      </c>
      <c r="H4534" t="s">
        <v>81</v>
      </c>
      <c r="I4534">
        <v>9115.39</v>
      </c>
      <c r="J4534" t="s">
        <v>562</v>
      </c>
      <c r="K4534" t="s">
        <v>397</v>
      </c>
    </row>
    <row r="4535" spans="1:11" x14ac:dyDescent="0.35">
      <c r="A4535" t="s">
        <v>561</v>
      </c>
      <c r="B4535" t="s">
        <v>84</v>
      </c>
      <c r="C4535" t="s">
        <v>331</v>
      </c>
      <c r="D4535" t="s">
        <v>78</v>
      </c>
      <c r="E4535">
        <v>2024</v>
      </c>
      <c r="F4535">
        <v>11</v>
      </c>
      <c r="G4535" t="s">
        <v>79</v>
      </c>
      <c r="H4535" t="s">
        <v>80</v>
      </c>
      <c r="I4535">
        <v>15906</v>
      </c>
      <c r="J4535" t="s">
        <v>562</v>
      </c>
      <c r="K4535" t="s">
        <v>397</v>
      </c>
    </row>
    <row r="4536" spans="1:11" x14ac:dyDescent="0.35">
      <c r="A4536" t="s">
        <v>561</v>
      </c>
      <c r="B4536" t="s">
        <v>84</v>
      </c>
      <c r="C4536" t="s">
        <v>331</v>
      </c>
      <c r="D4536" t="s">
        <v>78</v>
      </c>
      <c r="E4536">
        <v>2024</v>
      </c>
      <c r="F4536">
        <v>11</v>
      </c>
      <c r="G4536" t="s">
        <v>79</v>
      </c>
      <c r="H4536" t="s">
        <v>81</v>
      </c>
      <c r="I4536">
        <v>4574</v>
      </c>
      <c r="J4536" t="s">
        <v>562</v>
      </c>
      <c r="K4536" t="s">
        <v>397</v>
      </c>
    </row>
    <row r="4537" spans="1:11" x14ac:dyDescent="0.35">
      <c r="A4537" t="s">
        <v>561</v>
      </c>
      <c r="B4537" t="s">
        <v>84</v>
      </c>
      <c r="C4537" t="s">
        <v>331</v>
      </c>
      <c r="D4537" t="s">
        <v>78</v>
      </c>
      <c r="E4537">
        <v>2024</v>
      </c>
      <c r="F4537">
        <v>12</v>
      </c>
      <c r="G4537" t="s">
        <v>73</v>
      </c>
      <c r="H4537" t="s">
        <v>80</v>
      </c>
      <c r="I4537">
        <v>1590.6</v>
      </c>
      <c r="J4537" t="s">
        <v>562</v>
      </c>
      <c r="K4537" t="s">
        <v>397</v>
      </c>
    </row>
    <row r="4538" spans="1:11" x14ac:dyDescent="0.35">
      <c r="A4538" t="s">
        <v>561</v>
      </c>
      <c r="B4538" t="s">
        <v>84</v>
      </c>
      <c r="C4538" t="s">
        <v>331</v>
      </c>
      <c r="D4538" t="s">
        <v>78</v>
      </c>
      <c r="E4538">
        <v>2024</v>
      </c>
      <c r="F4538">
        <v>12</v>
      </c>
      <c r="G4538" t="s">
        <v>73</v>
      </c>
      <c r="H4538" t="s">
        <v>81</v>
      </c>
      <c r="I4538">
        <v>457.4</v>
      </c>
      <c r="J4538" t="s">
        <v>562</v>
      </c>
      <c r="K4538" t="s">
        <v>397</v>
      </c>
    </row>
    <row r="4539" spans="1:11" x14ac:dyDescent="0.35">
      <c r="A4539" t="s">
        <v>561</v>
      </c>
      <c r="B4539" t="s">
        <v>84</v>
      </c>
      <c r="C4539" t="s">
        <v>331</v>
      </c>
      <c r="D4539" t="s">
        <v>78</v>
      </c>
      <c r="E4539">
        <v>2024</v>
      </c>
      <c r="F4539">
        <v>32</v>
      </c>
      <c r="G4539" t="s">
        <v>82</v>
      </c>
      <c r="H4539" t="s">
        <v>80</v>
      </c>
      <c r="I4539">
        <v>133951.28</v>
      </c>
      <c r="J4539" t="s">
        <v>562</v>
      </c>
      <c r="K4539" t="s">
        <v>397</v>
      </c>
    </row>
    <row r="4540" spans="1:11" x14ac:dyDescent="0.35">
      <c r="A4540" t="s">
        <v>561</v>
      </c>
      <c r="B4540" t="s">
        <v>84</v>
      </c>
      <c r="C4540" t="s">
        <v>331</v>
      </c>
      <c r="D4540" t="s">
        <v>78</v>
      </c>
      <c r="E4540">
        <v>2024</v>
      </c>
      <c r="F4540">
        <v>32</v>
      </c>
      <c r="G4540" t="s">
        <v>82</v>
      </c>
      <c r="H4540" t="s">
        <v>81</v>
      </c>
      <c r="I4540">
        <v>57916.29</v>
      </c>
      <c r="J4540" t="s">
        <v>562</v>
      </c>
      <c r="K4540" t="s">
        <v>397</v>
      </c>
    </row>
    <row r="4541" spans="1:11" x14ac:dyDescent="0.35">
      <c r="A4541" t="s">
        <v>561</v>
      </c>
      <c r="B4541" t="s">
        <v>84</v>
      </c>
      <c r="C4541" t="s">
        <v>339</v>
      </c>
      <c r="D4541" t="s">
        <v>78</v>
      </c>
      <c r="E4541">
        <v>2023</v>
      </c>
      <c r="F4541">
        <v>11</v>
      </c>
      <c r="G4541" t="s">
        <v>79</v>
      </c>
      <c r="H4541" t="s">
        <v>80</v>
      </c>
      <c r="I4541">
        <v>-1243</v>
      </c>
      <c r="J4541" t="s">
        <v>562</v>
      </c>
      <c r="K4541" t="s">
        <v>398</v>
      </c>
    </row>
    <row r="4542" spans="1:11" x14ac:dyDescent="0.35">
      <c r="A4542" t="s">
        <v>561</v>
      </c>
      <c r="B4542" t="s">
        <v>84</v>
      </c>
      <c r="C4542" t="s">
        <v>339</v>
      </c>
      <c r="D4542" t="s">
        <v>78</v>
      </c>
      <c r="E4542">
        <v>2023</v>
      </c>
      <c r="F4542">
        <v>12</v>
      </c>
      <c r="G4542" t="s">
        <v>73</v>
      </c>
      <c r="H4542" t="s">
        <v>80</v>
      </c>
      <c r="I4542">
        <v>-124.3</v>
      </c>
      <c r="J4542" t="s">
        <v>562</v>
      </c>
      <c r="K4542" t="s">
        <v>398</v>
      </c>
    </row>
    <row r="4543" spans="1:11" x14ac:dyDescent="0.35">
      <c r="A4543" t="s">
        <v>561</v>
      </c>
      <c r="B4543" t="s">
        <v>84</v>
      </c>
      <c r="C4543" t="s">
        <v>339</v>
      </c>
      <c r="D4543" t="s">
        <v>78</v>
      </c>
      <c r="E4543">
        <v>2024</v>
      </c>
      <c r="F4543">
        <v>11</v>
      </c>
      <c r="G4543" t="s">
        <v>79</v>
      </c>
      <c r="H4543" t="s">
        <v>80</v>
      </c>
      <c r="I4543">
        <v>1221</v>
      </c>
      <c r="J4543" t="s">
        <v>562</v>
      </c>
      <c r="K4543" t="s">
        <v>398</v>
      </c>
    </row>
    <row r="4544" spans="1:11" x14ac:dyDescent="0.35">
      <c r="A4544" t="s">
        <v>561</v>
      </c>
      <c r="B4544" t="s">
        <v>84</v>
      </c>
      <c r="C4544" t="s">
        <v>339</v>
      </c>
      <c r="D4544" t="s">
        <v>78</v>
      </c>
      <c r="E4544">
        <v>2024</v>
      </c>
      <c r="F4544">
        <v>11</v>
      </c>
      <c r="G4544" t="s">
        <v>79</v>
      </c>
      <c r="H4544" t="s">
        <v>81</v>
      </c>
      <c r="I4544">
        <v>1755</v>
      </c>
      <c r="J4544" t="s">
        <v>562</v>
      </c>
      <c r="K4544" t="s">
        <v>398</v>
      </c>
    </row>
    <row r="4545" spans="1:11" x14ac:dyDescent="0.35">
      <c r="A4545" t="s">
        <v>561</v>
      </c>
      <c r="B4545" t="s">
        <v>84</v>
      </c>
      <c r="C4545" t="s">
        <v>339</v>
      </c>
      <c r="D4545" t="s">
        <v>78</v>
      </c>
      <c r="E4545">
        <v>2024</v>
      </c>
      <c r="F4545">
        <v>12</v>
      </c>
      <c r="G4545" t="s">
        <v>73</v>
      </c>
      <c r="H4545" t="s">
        <v>80</v>
      </c>
      <c r="I4545">
        <v>122.1</v>
      </c>
      <c r="J4545" t="s">
        <v>562</v>
      </c>
      <c r="K4545" t="s">
        <v>398</v>
      </c>
    </row>
    <row r="4546" spans="1:11" x14ac:dyDescent="0.35">
      <c r="A4546" t="s">
        <v>561</v>
      </c>
      <c r="B4546" t="s">
        <v>84</v>
      </c>
      <c r="C4546" t="s">
        <v>339</v>
      </c>
      <c r="D4546" t="s">
        <v>78</v>
      </c>
      <c r="E4546">
        <v>2024</v>
      </c>
      <c r="F4546">
        <v>12</v>
      </c>
      <c r="G4546" t="s">
        <v>73</v>
      </c>
      <c r="H4546" t="s">
        <v>81</v>
      </c>
      <c r="I4546">
        <v>175.5</v>
      </c>
      <c r="J4546" t="s">
        <v>562</v>
      </c>
      <c r="K4546" t="s">
        <v>398</v>
      </c>
    </row>
    <row r="4547" spans="1:11" x14ac:dyDescent="0.35">
      <c r="A4547" t="s">
        <v>561</v>
      </c>
      <c r="B4547" t="s">
        <v>84</v>
      </c>
      <c r="C4547" t="s">
        <v>339</v>
      </c>
      <c r="D4547" t="s">
        <v>78</v>
      </c>
      <c r="E4547">
        <v>2024</v>
      </c>
      <c r="F4547">
        <v>32</v>
      </c>
      <c r="G4547" t="s">
        <v>82</v>
      </c>
      <c r="H4547" t="s">
        <v>80</v>
      </c>
      <c r="I4547">
        <v>3207.55</v>
      </c>
      <c r="J4547" t="s">
        <v>562</v>
      </c>
      <c r="K4547" t="s">
        <v>398</v>
      </c>
    </row>
    <row r="4548" spans="1:11" x14ac:dyDescent="0.35">
      <c r="A4548" t="s">
        <v>561</v>
      </c>
      <c r="B4548" t="s">
        <v>84</v>
      </c>
      <c r="C4548" t="s">
        <v>339</v>
      </c>
      <c r="D4548" t="s">
        <v>78</v>
      </c>
      <c r="E4548">
        <v>2024</v>
      </c>
      <c r="F4548">
        <v>32</v>
      </c>
      <c r="G4548" t="s">
        <v>82</v>
      </c>
      <c r="H4548" t="s">
        <v>81</v>
      </c>
      <c r="I4548">
        <v>9026.91</v>
      </c>
      <c r="J4548" t="s">
        <v>562</v>
      </c>
      <c r="K4548" t="s">
        <v>398</v>
      </c>
    </row>
    <row r="4549" spans="1:11" x14ac:dyDescent="0.35">
      <c r="A4549" t="s">
        <v>563</v>
      </c>
      <c r="B4549" t="s">
        <v>304</v>
      </c>
      <c r="C4549" t="s">
        <v>87</v>
      </c>
      <c r="D4549" t="s">
        <v>78</v>
      </c>
      <c r="E4549">
        <v>2023</v>
      </c>
      <c r="F4549">
        <v>11</v>
      </c>
      <c r="G4549" t="s">
        <v>79</v>
      </c>
      <c r="H4549" t="s">
        <v>80</v>
      </c>
      <c r="I4549">
        <v>-80913</v>
      </c>
      <c r="J4549" t="s">
        <v>597</v>
      </c>
      <c r="K4549" t="s">
        <v>387</v>
      </c>
    </row>
    <row r="4550" spans="1:11" x14ac:dyDescent="0.35">
      <c r="A4550" t="s">
        <v>563</v>
      </c>
      <c r="B4550" t="s">
        <v>304</v>
      </c>
      <c r="C4550" t="s">
        <v>87</v>
      </c>
      <c r="D4550" t="s">
        <v>78</v>
      </c>
      <c r="E4550">
        <v>2023</v>
      </c>
      <c r="F4550">
        <v>11</v>
      </c>
      <c r="G4550" t="s">
        <v>79</v>
      </c>
      <c r="H4550" t="s">
        <v>81</v>
      </c>
      <c r="I4550">
        <v>-2542</v>
      </c>
      <c r="J4550" t="s">
        <v>597</v>
      </c>
      <c r="K4550" t="s">
        <v>387</v>
      </c>
    </row>
    <row r="4551" spans="1:11" x14ac:dyDescent="0.35">
      <c r="A4551" t="s">
        <v>563</v>
      </c>
      <c r="B4551" t="s">
        <v>304</v>
      </c>
      <c r="C4551" t="s">
        <v>87</v>
      </c>
      <c r="D4551" t="s">
        <v>78</v>
      </c>
      <c r="E4551">
        <v>2023</v>
      </c>
      <c r="F4551">
        <v>12</v>
      </c>
      <c r="G4551" t="s">
        <v>73</v>
      </c>
      <c r="H4551" t="s">
        <v>80</v>
      </c>
      <c r="I4551">
        <v>-8091.3</v>
      </c>
      <c r="J4551" t="s">
        <v>597</v>
      </c>
      <c r="K4551" t="s">
        <v>387</v>
      </c>
    </row>
    <row r="4552" spans="1:11" x14ac:dyDescent="0.35">
      <c r="A4552" t="s">
        <v>563</v>
      </c>
      <c r="B4552" t="s">
        <v>304</v>
      </c>
      <c r="C4552" t="s">
        <v>87</v>
      </c>
      <c r="D4552" t="s">
        <v>78</v>
      </c>
      <c r="E4552">
        <v>2023</v>
      </c>
      <c r="F4552">
        <v>12</v>
      </c>
      <c r="G4552" t="s">
        <v>73</v>
      </c>
      <c r="H4552" t="s">
        <v>81</v>
      </c>
      <c r="I4552">
        <v>-254.2</v>
      </c>
      <c r="J4552" t="s">
        <v>597</v>
      </c>
      <c r="K4552" t="s">
        <v>387</v>
      </c>
    </row>
    <row r="4553" spans="1:11" x14ac:dyDescent="0.35">
      <c r="A4553" t="s">
        <v>563</v>
      </c>
      <c r="B4553" t="s">
        <v>304</v>
      </c>
      <c r="C4553" t="s">
        <v>87</v>
      </c>
      <c r="D4553" t="s">
        <v>78</v>
      </c>
      <c r="E4553">
        <v>2023</v>
      </c>
      <c r="F4553">
        <v>32</v>
      </c>
      <c r="G4553" t="s">
        <v>82</v>
      </c>
      <c r="H4553" t="s">
        <v>80</v>
      </c>
      <c r="I4553">
        <v>1052032</v>
      </c>
      <c r="J4553" t="s">
        <v>597</v>
      </c>
      <c r="K4553" t="s">
        <v>387</v>
      </c>
    </row>
    <row r="4554" spans="1:11" x14ac:dyDescent="0.35">
      <c r="A4554" t="s">
        <v>563</v>
      </c>
      <c r="B4554" t="s">
        <v>304</v>
      </c>
      <c r="C4554" t="s">
        <v>87</v>
      </c>
      <c r="D4554" t="s">
        <v>78</v>
      </c>
      <c r="E4554">
        <v>2023</v>
      </c>
      <c r="F4554">
        <v>32</v>
      </c>
      <c r="G4554" t="s">
        <v>82</v>
      </c>
      <c r="H4554" t="s">
        <v>81</v>
      </c>
      <c r="I4554">
        <v>20853</v>
      </c>
      <c r="J4554" t="s">
        <v>597</v>
      </c>
      <c r="K4554" t="s">
        <v>387</v>
      </c>
    </row>
    <row r="4555" spans="1:11" x14ac:dyDescent="0.35">
      <c r="A4555" t="s">
        <v>563</v>
      </c>
      <c r="B4555" t="s">
        <v>304</v>
      </c>
      <c r="C4555" t="s">
        <v>87</v>
      </c>
      <c r="D4555" t="s">
        <v>78</v>
      </c>
      <c r="E4555">
        <v>2024</v>
      </c>
      <c r="F4555">
        <v>11</v>
      </c>
      <c r="G4555" t="s">
        <v>79</v>
      </c>
      <c r="H4555" t="s">
        <v>80</v>
      </c>
      <c r="I4555">
        <v>857205</v>
      </c>
      <c r="J4555" t="s">
        <v>597</v>
      </c>
      <c r="K4555" t="s">
        <v>387</v>
      </c>
    </row>
    <row r="4556" spans="1:11" x14ac:dyDescent="0.35">
      <c r="A4556" t="s">
        <v>563</v>
      </c>
      <c r="B4556" t="s">
        <v>304</v>
      </c>
      <c r="C4556" t="s">
        <v>87</v>
      </c>
      <c r="D4556" t="s">
        <v>78</v>
      </c>
      <c r="E4556">
        <v>2024</v>
      </c>
      <c r="F4556">
        <v>11</v>
      </c>
      <c r="G4556" t="s">
        <v>79</v>
      </c>
      <c r="H4556" t="s">
        <v>81</v>
      </c>
      <c r="I4556">
        <v>16667</v>
      </c>
      <c r="J4556" t="s">
        <v>597</v>
      </c>
      <c r="K4556" t="s">
        <v>387</v>
      </c>
    </row>
    <row r="4557" spans="1:11" x14ac:dyDescent="0.35">
      <c r="A4557" t="s">
        <v>563</v>
      </c>
      <c r="B4557" t="s">
        <v>304</v>
      </c>
      <c r="C4557" t="s">
        <v>87</v>
      </c>
      <c r="D4557" t="s">
        <v>78</v>
      </c>
      <c r="E4557">
        <v>2024</v>
      </c>
      <c r="F4557">
        <v>12</v>
      </c>
      <c r="G4557" t="s">
        <v>73</v>
      </c>
      <c r="H4557" t="s">
        <v>80</v>
      </c>
      <c r="I4557">
        <v>85720.5</v>
      </c>
      <c r="J4557" t="s">
        <v>597</v>
      </c>
      <c r="K4557" t="s">
        <v>387</v>
      </c>
    </row>
    <row r="4558" spans="1:11" x14ac:dyDescent="0.35">
      <c r="A4558" t="s">
        <v>563</v>
      </c>
      <c r="B4558" t="s">
        <v>304</v>
      </c>
      <c r="C4558" t="s">
        <v>87</v>
      </c>
      <c r="D4558" t="s">
        <v>78</v>
      </c>
      <c r="E4558">
        <v>2024</v>
      </c>
      <c r="F4558">
        <v>12</v>
      </c>
      <c r="G4558" t="s">
        <v>73</v>
      </c>
      <c r="H4558" t="s">
        <v>81</v>
      </c>
      <c r="I4558">
        <v>1666.7</v>
      </c>
      <c r="J4558" t="s">
        <v>597</v>
      </c>
      <c r="K4558" t="s">
        <v>387</v>
      </c>
    </row>
    <row r="4559" spans="1:11" x14ac:dyDescent="0.35">
      <c r="A4559" t="s">
        <v>563</v>
      </c>
      <c r="B4559" t="s">
        <v>304</v>
      </c>
      <c r="C4559" t="s">
        <v>87</v>
      </c>
      <c r="D4559" t="s">
        <v>78</v>
      </c>
      <c r="E4559">
        <v>2024</v>
      </c>
      <c r="F4559">
        <v>32</v>
      </c>
      <c r="G4559" t="s">
        <v>82</v>
      </c>
      <c r="H4559" t="s">
        <v>80</v>
      </c>
      <c r="I4559">
        <v>5448451</v>
      </c>
      <c r="J4559" t="s">
        <v>597</v>
      </c>
      <c r="K4559" t="s">
        <v>387</v>
      </c>
    </row>
    <row r="4560" spans="1:11" x14ac:dyDescent="0.35">
      <c r="A4560" t="s">
        <v>563</v>
      </c>
      <c r="B4560" t="s">
        <v>304</v>
      </c>
      <c r="C4560" t="s">
        <v>87</v>
      </c>
      <c r="D4560" t="s">
        <v>78</v>
      </c>
      <c r="E4560">
        <v>2024</v>
      </c>
      <c r="F4560">
        <v>32</v>
      </c>
      <c r="G4560" t="s">
        <v>82</v>
      </c>
      <c r="H4560" t="s">
        <v>81</v>
      </c>
      <c r="I4560">
        <v>59099</v>
      </c>
      <c r="J4560" t="s">
        <v>597</v>
      </c>
      <c r="K4560" t="s">
        <v>387</v>
      </c>
    </row>
    <row r="4561" spans="1:11" x14ac:dyDescent="0.35">
      <c r="A4561" t="s">
        <v>563</v>
      </c>
      <c r="B4561" t="s">
        <v>84</v>
      </c>
      <c r="C4561" t="s">
        <v>411</v>
      </c>
      <c r="D4561" t="s">
        <v>78</v>
      </c>
      <c r="E4561">
        <v>2023</v>
      </c>
      <c r="F4561">
        <v>32</v>
      </c>
      <c r="G4561" t="s">
        <v>82</v>
      </c>
      <c r="H4561" t="s">
        <v>80</v>
      </c>
      <c r="I4561">
        <v>607.55999999999995</v>
      </c>
      <c r="J4561" t="s">
        <v>597</v>
      </c>
      <c r="K4561" t="s">
        <v>412</v>
      </c>
    </row>
    <row r="4562" spans="1:11" x14ac:dyDescent="0.35">
      <c r="A4562" t="s">
        <v>563</v>
      </c>
      <c r="B4562" t="s">
        <v>84</v>
      </c>
      <c r="C4562" t="s">
        <v>411</v>
      </c>
      <c r="D4562" t="s">
        <v>78</v>
      </c>
      <c r="E4562">
        <v>2024</v>
      </c>
      <c r="F4562">
        <v>11</v>
      </c>
      <c r="G4562" t="s">
        <v>79</v>
      </c>
      <c r="H4562" t="s">
        <v>80</v>
      </c>
      <c r="I4562">
        <v>-2149</v>
      </c>
      <c r="J4562" t="s">
        <v>597</v>
      </c>
      <c r="K4562" t="s">
        <v>412</v>
      </c>
    </row>
    <row r="4563" spans="1:11" x14ac:dyDescent="0.35">
      <c r="A4563" t="s">
        <v>563</v>
      </c>
      <c r="B4563" t="s">
        <v>84</v>
      </c>
      <c r="C4563" t="s">
        <v>411</v>
      </c>
      <c r="D4563" t="s">
        <v>78</v>
      </c>
      <c r="E4563">
        <v>2024</v>
      </c>
      <c r="F4563">
        <v>12</v>
      </c>
      <c r="G4563" t="s">
        <v>73</v>
      </c>
      <c r="H4563" t="s">
        <v>80</v>
      </c>
      <c r="I4563">
        <v>-214.9</v>
      </c>
      <c r="J4563" t="s">
        <v>597</v>
      </c>
      <c r="K4563" t="s">
        <v>412</v>
      </c>
    </row>
    <row r="4564" spans="1:11" x14ac:dyDescent="0.35">
      <c r="A4564" t="s">
        <v>563</v>
      </c>
      <c r="B4564" t="s">
        <v>84</v>
      </c>
      <c r="C4564" t="s">
        <v>411</v>
      </c>
      <c r="D4564" t="s">
        <v>78</v>
      </c>
      <c r="E4564">
        <v>2024</v>
      </c>
      <c r="F4564">
        <v>32</v>
      </c>
      <c r="G4564" t="s">
        <v>82</v>
      </c>
      <c r="H4564" t="s">
        <v>80</v>
      </c>
      <c r="I4564">
        <v>7149.69</v>
      </c>
      <c r="J4564" t="s">
        <v>597</v>
      </c>
      <c r="K4564" t="s">
        <v>412</v>
      </c>
    </row>
    <row r="4565" spans="1:11" x14ac:dyDescent="0.35">
      <c r="A4565" t="s">
        <v>563</v>
      </c>
      <c r="B4565" t="s">
        <v>84</v>
      </c>
      <c r="C4565" t="s">
        <v>411</v>
      </c>
      <c r="D4565" t="s">
        <v>78</v>
      </c>
      <c r="E4565">
        <v>2024</v>
      </c>
      <c r="F4565">
        <v>32</v>
      </c>
      <c r="G4565" t="s">
        <v>82</v>
      </c>
      <c r="H4565" t="s">
        <v>81</v>
      </c>
      <c r="I4565">
        <v>1312.9</v>
      </c>
      <c r="J4565" t="s">
        <v>597</v>
      </c>
      <c r="K4565" t="s">
        <v>412</v>
      </c>
    </row>
    <row r="4566" spans="1:11" x14ac:dyDescent="0.35">
      <c r="A4566" t="s">
        <v>563</v>
      </c>
      <c r="B4566" t="s">
        <v>84</v>
      </c>
      <c r="C4566" t="s">
        <v>351</v>
      </c>
      <c r="D4566" t="s">
        <v>78</v>
      </c>
      <c r="E4566">
        <v>2023</v>
      </c>
      <c r="F4566">
        <v>11</v>
      </c>
      <c r="G4566" t="s">
        <v>79</v>
      </c>
      <c r="H4566" t="s">
        <v>80</v>
      </c>
      <c r="I4566">
        <v>-758</v>
      </c>
      <c r="J4566" t="s">
        <v>597</v>
      </c>
      <c r="K4566" t="s">
        <v>403</v>
      </c>
    </row>
    <row r="4567" spans="1:11" x14ac:dyDescent="0.35">
      <c r="A4567" t="s">
        <v>563</v>
      </c>
      <c r="B4567" t="s">
        <v>84</v>
      </c>
      <c r="C4567" t="s">
        <v>351</v>
      </c>
      <c r="D4567" t="s">
        <v>78</v>
      </c>
      <c r="E4567">
        <v>2023</v>
      </c>
      <c r="F4567">
        <v>12</v>
      </c>
      <c r="G4567" t="s">
        <v>73</v>
      </c>
      <c r="H4567" t="s">
        <v>80</v>
      </c>
      <c r="I4567">
        <v>-75.8</v>
      </c>
      <c r="J4567" t="s">
        <v>597</v>
      </c>
      <c r="K4567" t="s">
        <v>403</v>
      </c>
    </row>
    <row r="4568" spans="1:11" x14ac:dyDescent="0.35">
      <c r="A4568" t="s">
        <v>563</v>
      </c>
      <c r="B4568" t="s">
        <v>84</v>
      </c>
      <c r="C4568" t="s">
        <v>384</v>
      </c>
      <c r="D4568" t="s">
        <v>78</v>
      </c>
      <c r="E4568">
        <v>2023</v>
      </c>
      <c r="F4568">
        <v>11</v>
      </c>
      <c r="G4568" t="s">
        <v>79</v>
      </c>
      <c r="H4568" t="s">
        <v>80</v>
      </c>
      <c r="I4568">
        <v>-5794</v>
      </c>
      <c r="J4568" t="s">
        <v>597</v>
      </c>
      <c r="K4568" t="s">
        <v>404</v>
      </c>
    </row>
    <row r="4569" spans="1:11" x14ac:dyDescent="0.35">
      <c r="A4569" t="s">
        <v>563</v>
      </c>
      <c r="B4569" t="s">
        <v>84</v>
      </c>
      <c r="C4569" t="s">
        <v>384</v>
      </c>
      <c r="D4569" t="s">
        <v>78</v>
      </c>
      <c r="E4569">
        <v>2023</v>
      </c>
      <c r="F4569">
        <v>11</v>
      </c>
      <c r="G4569" t="s">
        <v>79</v>
      </c>
      <c r="H4569" t="s">
        <v>80</v>
      </c>
      <c r="I4569">
        <v>-3983</v>
      </c>
      <c r="J4569" t="s">
        <v>597</v>
      </c>
      <c r="K4569" t="s">
        <v>413</v>
      </c>
    </row>
    <row r="4570" spans="1:11" x14ac:dyDescent="0.35">
      <c r="A4570" t="s">
        <v>563</v>
      </c>
      <c r="B4570" t="s">
        <v>84</v>
      </c>
      <c r="C4570" t="s">
        <v>384</v>
      </c>
      <c r="D4570" t="s">
        <v>78</v>
      </c>
      <c r="E4570">
        <v>2023</v>
      </c>
      <c r="F4570">
        <v>12</v>
      </c>
      <c r="G4570" t="s">
        <v>73</v>
      </c>
      <c r="H4570" t="s">
        <v>80</v>
      </c>
      <c r="I4570">
        <v>-696.49</v>
      </c>
      <c r="J4570" t="s">
        <v>597</v>
      </c>
      <c r="K4570" t="s">
        <v>404</v>
      </c>
    </row>
    <row r="4571" spans="1:11" x14ac:dyDescent="0.35">
      <c r="A4571" t="s">
        <v>563</v>
      </c>
      <c r="B4571" t="s">
        <v>84</v>
      </c>
      <c r="C4571" t="s">
        <v>384</v>
      </c>
      <c r="D4571" t="s">
        <v>78</v>
      </c>
      <c r="E4571">
        <v>2023</v>
      </c>
      <c r="F4571">
        <v>12</v>
      </c>
      <c r="G4571" t="s">
        <v>73</v>
      </c>
      <c r="H4571" t="s">
        <v>80</v>
      </c>
      <c r="I4571">
        <v>-162.6</v>
      </c>
      <c r="J4571" t="s">
        <v>597</v>
      </c>
      <c r="K4571" t="s">
        <v>413</v>
      </c>
    </row>
    <row r="4572" spans="1:11" x14ac:dyDescent="0.35">
      <c r="A4572" t="s">
        <v>563</v>
      </c>
      <c r="B4572" t="s">
        <v>84</v>
      </c>
      <c r="C4572" t="s">
        <v>384</v>
      </c>
      <c r="D4572" t="s">
        <v>78</v>
      </c>
      <c r="E4572">
        <v>2023</v>
      </c>
      <c r="F4572">
        <v>32</v>
      </c>
      <c r="G4572" t="s">
        <v>82</v>
      </c>
      <c r="H4572" t="s">
        <v>80</v>
      </c>
      <c r="I4572">
        <v>104204.3</v>
      </c>
      <c r="J4572" t="s">
        <v>597</v>
      </c>
      <c r="K4572" t="s">
        <v>404</v>
      </c>
    </row>
    <row r="4573" spans="1:11" x14ac:dyDescent="0.35">
      <c r="A4573" t="s">
        <v>563</v>
      </c>
      <c r="B4573" t="s">
        <v>84</v>
      </c>
      <c r="C4573" t="s">
        <v>384</v>
      </c>
      <c r="D4573" t="s">
        <v>78</v>
      </c>
      <c r="E4573">
        <v>2023</v>
      </c>
      <c r="F4573">
        <v>32</v>
      </c>
      <c r="G4573" t="s">
        <v>82</v>
      </c>
      <c r="H4573" t="s">
        <v>80</v>
      </c>
      <c r="I4573">
        <v>177879.73</v>
      </c>
      <c r="J4573" t="s">
        <v>597</v>
      </c>
      <c r="K4573" t="s">
        <v>413</v>
      </c>
    </row>
    <row r="4574" spans="1:11" x14ac:dyDescent="0.35">
      <c r="A4574" t="s">
        <v>563</v>
      </c>
      <c r="B4574" t="s">
        <v>84</v>
      </c>
      <c r="C4574" t="s">
        <v>384</v>
      </c>
      <c r="D4574" t="s">
        <v>78</v>
      </c>
      <c r="E4574">
        <v>2024</v>
      </c>
      <c r="F4574">
        <v>11</v>
      </c>
      <c r="G4574" t="s">
        <v>79</v>
      </c>
      <c r="H4574" t="s">
        <v>80</v>
      </c>
      <c r="I4574">
        <v>142105</v>
      </c>
      <c r="J4574" t="s">
        <v>597</v>
      </c>
      <c r="K4574" t="s">
        <v>404</v>
      </c>
    </row>
    <row r="4575" spans="1:11" x14ac:dyDescent="0.35">
      <c r="A4575" t="s">
        <v>563</v>
      </c>
      <c r="B4575" t="s">
        <v>84</v>
      </c>
      <c r="C4575" t="s">
        <v>384</v>
      </c>
      <c r="D4575" t="s">
        <v>78</v>
      </c>
      <c r="E4575">
        <v>2024</v>
      </c>
      <c r="F4575">
        <v>11</v>
      </c>
      <c r="G4575" t="s">
        <v>79</v>
      </c>
      <c r="H4575" t="s">
        <v>80</v>
      </c>
      <c r="I4575">
        <v>447444</v>
      </c>
      <c r="J4575" t="s">
        <v>597</v>
      </c>
      <c r="K4575" t="s">
        <v>413</v>
      </c>
    </row>
    <row r="4576" spans="1:11" x14ac:dyDescent="0.35">
      <c r="A4576" t="s">
        <v>563</v>
      </c>
      <c r="B4576" t="s">
        <v>84</v>
      </c>
      <c r="C4576" t="s">
        <v>384</v>
      </c>
      <c r="D4576" t="s">
        <v>78</v>
      </c>
      <c r="E4576">
        <v>2024</v>
      </c>
      <c r="F4576">
        <v>12</v>
      </c>
      <c r="G4576" t="s">
        <v>73</v>
      </c>
      <c r="H4576" t="s">
        <v>80</v>
      </c>
      <c r="I4576">
        <v>17095.439999999999</v>
      </c>
      <c r="J4576" t="s">
        <v>597</v>
      </c>
      <c r="K4576" t="s">
        <v>404</v>
      </c>
    </row>
    <row r="4577" spans="1:11" x14ac:dyDescent="0.35">
      <c r="A4577" t="s">
        <v>563</v>
      </c>
      <c r="B4577" t="s">
        <v>84</v>
      </c>
      <c r="C4577" t="s">
        <v>384</v>
      </c>
      <c r="D4577" t="s">
        <v>78</v>
      </c>
      <c r="E4577">
        <v>2024</v>
      </c>
      <c r="F4577">
        <v>12</v>
      </c>
      <c r="G4577" t="s">
        <v>73</v>
      </c>
      <c r="H4577" t="s">
        <v>80</v>
      </c>
      <c r="I4577">
        <v>67632.27</v>
      </c>
      <c r="J4577" t="s">
        <v>597</v>
      </c>
      <c r="K4577" t="s">
        <v>413</v>
      </c>
    </row>
    <row r="4578" spans="1:11" x14ac:dyDescent="0.35">
      <c r="A4578" t="s">
        <v>563</v>
      </c>
      <c r="B4578" t="s">
        <v>84</v>
      </c>
      <c r="C4578" t="s">
        <v>384</v>
      </c>
      <c r="D4578" t="s">
        <v>78</v>
      </c>
      <c r="E4578">
        <v>2024</v>
      </c>
      <c r="F4578">
        <v>32</v>
      </c>
      <c r="G4578" t="s">
        <v>82</v>
      </c>
      <c r="H4578" t="s">
        <v>80</v>
      </c>
      <c r="I4578">
        <v>572180.52</v>
      </c>
      <c r="J4578" t="s">
        <v>597</v>
      </c>
      <c r="K4578" t="s">
        <v>404</v>
      </c>
    </row>
    <row r="4579" spans="1:11" x14ac:dyDescent="0.35">
      <c r="A4579" t="s">
        <v>563</v>
      </c>
      <c r="B4579" t="s">
        <v>84</v>
      </c>
      <c r="C4579" t="s">
        <v>384</v>
      </c>
      <c r="D4579" t="s">
        <v>78</v>
      </c>
      <c r="E4579">
        <v>2024</v>
      </c>
      <c r="F4579">
        <v>32</v>
      </c>
      <c r="G4579" t="s">
        <v>82</v>
      </c>
      <c r="H4579" t="s">
        <v>80</v>
      </c>
      <c r="I4579">
        <v>1468273.18</v>
      </c>
      <c r="J4579" t="s">
        <v>597</v>
      </c>
      <c r="K4579" t="s">
        <v>413</v>
      </c>
    </row>
    <row r="4580" spans="1:11" x14ac:dyDescent="0.35">
      <c r="A4580" t="s">
        <v>563</v>
      </c>
      <c r="B4580" t="s">
        <v>84</v>
      </c>
      <c r="C4580" t="s">
        <v>327</v>
      </c>
      <c r="D4580" t="s">
        <v>78</v>
      </c>
      <c r="E4580">
        <v>2023</v>
      </c>
      <c r="F4580">
        <v>32</v>
      </c>
      <c r="G4580" t="s">
        <v>82</v>
      </c>
      <c r="H4580" t="s">
        <v>80</v>
      </c>
      <c r="I4580">
        <v>1088.83</v>
      </c>
      <c r="J4580" t="s">
        <v>597</v>
      </c>
      <c r="K4580" t="s">
        <v>389</v>
      </c>
    </row>
    <row r="4581" spans="1:11" x14ac:dyDescent="0.35">
      <c r="A4581" t="s">
        <v>563</v>
      </c>
      <c r="B4581" t="s">
        <v>84</v>
      </c>
      <c r="C4581" t="s">
        <v>327</v>
      </c>
      <c r="D4581" t="s">
        <v>78</v>
      </c>
      <c r="E4581">
        <v>2023</v>
      </c>
      <c r="F4581">
        <v>32</v>
      </c>
      <c r="G4581" t="s">
        <v>82</v>
      </c>
      <c r="H4581" t="s">
        <v>81</v>
      </c>
      <c r="I4581">
        <v>645.53</v>
      </c>
      <c r="J4581" t="s">
        <v>597</v>
      </c>
      <c r="K4581" t="s">
        <v>389</v>
      </c>
    </row>
    <row r="4582" spans="1:11" x14ac:dyDescent="0.35">
      <c r="A4582" t="s">
        <v>563</v>
      </c>
      <c r="B4582" t="s">
        <v>84</v>
      </c>
      <c r="C4582" t="s">
        <v>327</v>
      </c>
      <c r="D4582" t="s">
        <v>78</v>
      </c>
      <c r="E4582">
        <v>2024</v>
      </c>
      <c r="F4582">
        <v>32</v>
      </c>
      <c r="G4582" t="s">
        <v>82</v>
      </c>
      <c r="H4582" t="s">
        <v>80</v>
      </c>
      <c r="I4582">
        <v>4503.49</v>
      </c>
      <c r="J4582" t="s">
        <v>597</v>
      </c>
      <c r="K4582" t="s">
        <v>389</v>
      </c>
    </row>
    <row r="4583" spans="1:11" x14ac:dyDescent="0.35">
      <c r="A4583" t="s">
        <v>563</v>
      </c>
      <c r="B4583" t="s">
        <v>84</v>
      </c>
      <c r="C4583" t="s">
        <v>329</v>
      </c>
      <c r="D4583" t="s">
        <v>78</v>
      </c>
      <c r="E4583">
        <v>2023</v>
      </c>
      <c r="F4583">
        <v>11</v>
      </c>
      <c r="G4583" t="s">
        <v>79</v>
      </c>
      <c r="H4583" t="s">
        <v>80</v>
      </c>
      <c r="I4583">
        <v>-490</v>
      </c>
      <c r="J4583" t="s">
        <v>597</v>
      </c>
      <c r="K4583" t="s">
        <v>390</v>
      </c>
    </row>
    <row r="4584" spans="1:11" x14ac:dyDescent="0.35">
      <c r="A4584" t="s">
        <v>563</v>
      </c>
      <c r="B4584" t="s">
        <v>84</v>
      </c>
      <c r="C4584" t="s">
        <v>329</v>
      </c>
      <c r="D4584" t="s">
        <v>78</v>
      </c>
      <c r="E4584">
        <v>2023</v>
      </c>
      <c r="F4584">
        <v>12</v>
      </c>
      <c r="G4584" t="s">
        <v>73</v>
      </c>
      <c r="H4584" t="s">
        <v>80</v>
      </c>
      <c r="I4584">
        <v>-48.62</v>
      </c>
      <c r="J4584" t="s">
        <v>597</v>
      </c>
      <c r="K4584" t="s">
        <v>390</v>
      </c>
    </row>
    <row r="4585" spans="1:11" x14ac:dyDescent="0.35">
      <c r="A4585" t="s">
        <v>563</v>
      </c>
      <c r="B4585" t="s">
        <v>84</v>
      </c>
      <c r="C4585" t="s">
        <v>329</v>
      </c>
      <c r="D4585" t="s">
        <v>78</v>
      </c>
      <c r="E4585">
        <v>2023</v>
      </c>
      <c r="F4585">
        <v>32</v>
      </c>
      <c r="G4585" t="s">
        <v>82</v>
      </c>
      <c r="H4585" t="s">
        <v>80</v>
      </c>
      <c r="I4585">
        <v>5204.1499999999996</v>
      </c>
      <c r="J4585" t="s">
        <v>597</v>
      </c>
      <c r="K4585" t="s">
        <v>390</v>
      </c>
    </row>
    <row r="4586" spans="1:11" x14ac:dyDescent="0.35">
      <c r="A4586" t="s">
        <v>563</v>
      </c>
      <c r="B4586" t="s">
        <v>84</v>
      </c>
      <c r="C4586" t="s">
        <v>329</v>
      </c>
      <c r="D4586" t="s">
        <v>78</v>
      </c>
      <c r="E4586">
        <v>2023</v>
      </c>
      <c r="F4586">
        <v>32</v>
      </c>
      <c r="G4586" t="s">
        <v>82</v>
      </c>
      <c r="H4586" t="s">
        <v>81</v>
      </c>
      <c r="I4586">
        <v>2733.64</v>
      </c>
      <c r="J4586" t="s">
        <v>597</v>
      </c>
      <c r="K4586" t="s">
        <v>390</v>
      </c>
    </row>
    <row r="4587" spans="1:11" x14ac:dyDescent="0.35">
      <c r="A4587" t="s">
        <v>563</v>
      </c>
      <c r="B4587" t="s">
        <v>84</v>
      </c>
      <c r="C4587" t="s">
        <v>329</v>
      </c>
      <c r="D4587" t="s">
        <v>78</v>
      </c>
      <c r="E4587">
        <v>2024</v>
      </c>
      <c r="F4587">
        <v>11</v>
      </c>
      <c r="G4587" t="s">
        <v>79</v>
      </c>
      <c r="H4587" t="s">
        <v>80</v>
      </c>
      <c r="I4587">
        <v>5192</v>
      </c>
      <c r="J4587" t="s">
        <v>597</v>
      </c>
      <c r="K4587" t="s">
        <v>390</v>
      </c>
    </row>
    <row r="4588" spans="1:11" x14ac:dyDescent="0.35">
      <c r="A4588" t="s">
        <v>563</v>
      </c>
      <c r="B4588" t="s">
        <v>84</v>
      </c>
      <c r="C4588" t="s">
        <v>329</v>
      </c>
      <c r="D4588" t="s">
        <v>78</v>
      </c>
      <c r="E4588">
        <v>2024</v>
      </c>
      <c r="F4588">
        <v>12</v>
      </c>
      <c r="G4588" t="s">
        <v>73</v>
      </c>
      <c r="H4588" t="s">
        <v>80</v>
      </c>
      <c r="I4588">
        <v>514.20000000000005</v>
      </c>
      <c r="J4588" t="s">
        <v>597</v>
      </c>
      <c r="K4588" t="s">
        <v>390</v>
      </c>
    </row>
    <row r="4589" spans="1:11" x14ac:dyDescent="0.35">
      <c r="A4589" t="s">
        <v>563</v>
      </c>
      <c r="B4589" t="s">
        <v>84</v>
      </c>
      <c r="C4589" t="s">
        <v>329</v>
      </c>
      <c r="D4589" t="s">
        <v>78</v>
      </c>
      <c r="E4589">
        <v>2024</v>
      </c>
      <c r="F4589">
        <v>32</v>
      </c>
      <c r="G4589" t="s">
        <v>82</v>
      </c>
      <c r="H4589" t="s">
        <v>80</v>
      </c>
      <c r="I4589">
        <v>21366.62</v>
      </c>
      <c r="J4589" t="s">
        <v>597</v>
      </c>
      <c r="K4589" t="s">
        <v>390</v>
      </c>
    </row>
    <row r="4590" spans="1:11" x14ac:dyDescent="0.35">
      <c r="A4590" t="s">
        <v>563</v>
      </c>
      <c r="B4590" t="s">
        <v>84</v>
      </c>
      <c r="C4590" t="s">
        <v>329</v>
      </c>
      <c r="D4590" t="s">
        <v>78</v>
      </c>
      <c r="E4590">
        <v>2024</v>
      </c>
      <c r="F4590">
        <v>32</v>
      </c>
      <c r="G4590" t="s">
        <v>82</v>
      </c>
      <c r="H4590" t="s">
        <v>81</v>
      </c>
      <c r="I4590">
        <v>7203.32</v>
      </c>
      <c r="J4590" t="s">
        <v>597</v>
      </c>
      <c r="K4590" t="s">
        <v>390</v>
      </c>
    </row>
    <row r="4591" spans="1:11" x14ac:dyDescent="0.35">
      <c r="A4591" t="s">
        <v>563</v>
      </c>
      <c r="B4591" t="s">
        <v>84</v>
      </c>
      <c r="C4591" t="s">
        <v>334</v>
      </c>
      <c r="D4591" t="s">
        <v>78</v>
      </c>
      <c r="E4591">
        <v>2023</v>
      </c>
      <c r="F4591">
        <v>32</v>
      </c>
      <c r="G4591" t="s">
        <v>82</v>
      </c>
      <c r="H4591" t="s">
        <v>80</v>
      </c>
      <c r="I4591">
        <v>878.87</v>
      </c>
      <c r="J4591" t="s">
        <v>597</v>
      </c>
      <c r="K4591" t="s">
        <v>391</v>
      </c>
    </row>
    <row r="4592" spans="1:11" x14ac:dyDescent="0.35">
      <c r="A4592" t="s">
        <v>563</v>
      </c>
      <c r="B4592" t="s">
        <v>84</v>
      </c>
      <c r="C4592" t="s">
        <v>334</v>
      </c>
      <c r="D4592" t="s">
        <v>78</v>
      </c>
      <c r="E4592">
        <v>2024</v>
      </c>
      <c r="F4592">
        <v>32</v>
      </c>
      <c r="G4592" t="s">
        <v>82</v>
      </c>
      <c r="H4592" t="s">
        <v>80</v>
      </c>
      <c r="I4592">
        <v>2305.5</v>
      </c>
      <c r="J4592" t="s">
        <v>597</v>
      </c>
      <c r="K4592" t="s">
        <v>391</v>
      </c>
    </row>
    <row r="4593" spans="1:11" x14ac:dyDescent="0.35">
      <c r="A4593" t="s">
        <v>563</v>
      </c>
      <c r="B4593" t="s">
        <v>84</v>
      </c>
      <c r="C4593" t="s">
        <v>330</v>
      </c>
      <c r="D4593" t="s">
        <v>78</v>
      </c>
      <c r="E4593">
        <v>2023</v>
      </c>
      <c r="F4593">
        <v>11</v>
      </c>
      <c r="G4593" t="s">
        <v>79</v>
      </c>
      <c r="H4593" t="s">
        <v>80</v>
      </c>
      <c r="I4593">
        <v>-735</v>
      </c>
      <c r="J4593" t="s">
        <v>597</v>
      </c>
      <c r="K4593" t="s">
        <v>392</v>
      </c>
    </row>
    <row r="4594" spans="1:11" x14ac:dyDescent="0.35">
      <c r="A4594" t="s">
        <v>563</v>
      </c>
      <c r="B4594" t="s">
        <v>84</v>
      </c>
      <c r="C4594" t="s">
        <v>330</v>
      </c>
      <c r="D4594" t="s">
        <v>78</v>
      </c>
      <c r="E4594">
        <v>2023</v>
      </c>
      <c r="F4594">
        <v>11</v>
      </c>
      <c r="G4594" t="s">
        <v>79</v>
      </c>
      <c r="H4594" t="s">
        <v>81</v>
      </c>
      <c r="I4594">
        <v>651</v>
      </c>
      <c r="J4594" t="s">
        <v>597</v>
      </c>
      <c r="K4594" t="s">
        <v>392</v>
      </c>
    </row>
    <row r="4595" spans="1:11" x14ac:dyDescent="0.35">
      <c r="A4595" t="s">
        <v>563</v>
      </c>
      <c r="B4595" t="s">
        <v>84</v>
      </c>
      <c r="C4595" t="s">
        <v>330</v>
      </c>
      <c r="D4595" t="s">
        <v>78</v>
      </c>
      <c r="E4595">
        <v>2023</v>
      </c>
      <c r="F4595">
        <v>12</v>
      </c>
      <c r="G4595" t="s">
        <v>73</v>
      </c>
      <c r="H4595" t="s">
        <v>80</v>
      </c>
      <c r="I4595">
        <v>-77.41</v>
      </c>
      <c r="J4595" t="s">
        <v>597</v>
      </c>
      <c r="K4595" t="s">
        <v>392</v>
      </c>
    </row>
    <row r="4596" spans="1:11" x14ac:dyDescent="0.35">
      <c r="A4596" t="s">
        <v>563</v>
      </c>
      <c r="B4596" t="s">
        <v>84</v>
      </c>
      <c r="C4596" t="s">
        <v>330</v>
      </c>
      <c r="D4596" t="s">
        <v>78</v>
      </c>
      <c r="E4596">
        <v>2023</v>
      </c>
      <c r="F4596">
        <v>12</v>
      </c>
      <c r="G4596" t="s">
        <v>73</v>
      </c>
      <c r="H4596" t="s">
        <v>81</v>
      </c>
      <c r="I4596">
        <v>58.18</v>
      </c>
      <c r="J4596" t="s">
        <v>597</v>
      </c>
      <c r="K4596" t="s">
        <v>392</v>
      </c>
    </row>
    <row r="4597" spans="1:11" x14ac:dyDescent="0.35">
      <c r="A4597" t="s">
        <v>563</v>
      </c>
      <c r="B4597" t="s">
        <v>84</v>
      </c>
      <c r="C4597" t="s">
        <v>330</v>
      </c>
      <c r="D4597" t="s">
        <v>78</v>
      </c>
      <c r="E4597">
        <v>2023</v>
      </c>
      <c r="F4597">
        <v>32</v>
      </c>
      <c r="G4597" t="s">
        <v>82</v>
      </c>
      <c r="H4597" t="s">
        <v>80</v>
      </c>
      <c r="I4597">
        <v>22553.56</v>
      </c>
      <c r="J4597" t="s">
        <v>597</v>
      </c>
      <c r="K4597" t="s">
        <v>392</v>
      </c>
    </row>
    <row r="4598" spans="1:11" x14ac:dyDescent="0.35">
      <c r="A4598" t="s">
        <v>563</v>
      </c>
      <c r="B4598" t="s">
        <v>84</v>
      </c>
      <c r="C4598" t="s">
        <v>330</v>
      </c>
      <c r="D4598" t="s">
        <v>78</v>
      </c>
      <c r="E4598">
        <v>2023</v>
      </c>
      <c r="F4598">
        <v>32</v>
      </c>
      <c r="G4598" t="s">
        <v>82</v>
      </c>
      <c r="H4598" t="s">
        <v>81</v>
      </c>
      <c r="I4598">
        <v>13633.88</v>
      </c>
      <c r="J4598" t="s">
        <v>597</v>
      </c>
      <c r="K4598" t="s">
        <v>392</v>
      </c>
    </row>
    <row r="4599" spans="1:11" x14ac:dyDescent="0.35">
      <c r="A4599" t="s">
        <v>563</v>
      </c>
      <c r="B4599" t="s">
        <v>84</v>
      </c>
      <c r="C4599" t="s">
        <v>330</v>
      </c>
      <c r="D4599" t="s">
        <v>78</v>
      </c>
      <c r="E4599">
        <v>2024</v>
      </c>
      <c r="F4599">
        <v>11</v>
      </c>
      <c r="G4599" t="s">
        <v>79</v>
      </c>
      <c r="H4599" t="s">
        <v>80</v>
      </c>
      <c r="I4599">
        <v>25795</v>
      </c>
      <c r="J4599" t="s">
        <v>597</v>
      </c>
      <c r="K4599" t="s">
        <v>392</v>
      </c>
    </row>
    <row r="4600" spans="1:11" x14ac:dyDescent="0.35">
      <c r="A4600" t="s">
        <v>563</v>
      </c>
      <c r="B4600" t="s">
        <v>84</v>
      </c>
      <c r="C4600" t="s">
        <v>330</v>
      </c>
      <c r="D4600" t="s">
        <v>78</v>
      </c>
      <c r="E4600">
        <v>2024</v>
      </c>
      <c r="F4600">
        <v>11</v>
      </c>
      <c r="G4600" t="s">
        <v>79</v>
      </c>
      <c r="H4600" t="s">
        <v>81</v>
      </c>
      <c r="I4600">
        <v>15630</v>
      </c>
      <c r="J4600" t="s">
        <v>597</v>
      </c>
      <c r="K4600" t="s">
        <v>392</v>
      </c>
    </row>
    <row r="4601" spans="1:11" x14ac:dyDescent="0.35">
      <c r="A4601" t="s">
        <v>563</v>
      </c>
      <c r="B4601" t="s">
        <v>84</v>
      </c>
      <c r="C4601" t="s">
        <v>330</v>
      </c>
      <c r="D4601" t="s">
        <v>78</v>
      </c>
      <c r="E4601">
        <v>2024</v>
      </c>
      <c r="F4601">
        <v>12</v>
      </c>
      <c r="G4601" t="s">
        <v>73</v>
      </c>
      <c r="H4601" t="s">
        <v>80</v>
      </c>
      <c r="I4601">
        <v>2399.9</v>
      </c>
      <c r="J4601" t="s">
        <v>597</v>
      </c>
      <c r="K4601" t="s">
        <v>392</v>
      </c>
    </row>
    <row r="4602" spans="1:11" x14ac:dyDescent="0.35">
      <c r="A4602" t="s">
        <v>563</v>
      </c>
      <c r="B4602" t="s">
        <v>84</v>
      </c>
      <c r="C4602" t="s">
        <v>330</v>
      </c>
      <c r="D4602" t="s">
        <v>78</v>
      </c>
      <c r="E4602">
        <v>2024</v>
      </c>
      <c r="F4602">
        <v>12</v>
      </c>
      <c r="G4602" t="s">
        <v>73</v>
      </c>
      <c r="H4602" t="s">
        <v>81</v>
      </c>
      <c r="I4602">
        <v>1563</v>
      </c>
      <c r="J4602" t="s">
        <v>597</v>
      </c>
      <c r="K4602" t="s">
        <v>392</v>
      </c>
    </row>
    <row r="4603" spans="1:11" x14ac:dyDescent="0.35">
      <c r="A4603" t="s">
        <v>563</v>
      </c>
      <c r="B4603" t="s">
        <v>84</v>
      </c>
      <c r="C4603" t="s">
        <v>330</v>
      </c>
      <c r="D4603" t="s">
        <v>78</v>
      </c>
      <c r="E4603">
        <v>2024</v>
      </c>
      <c r="F4603">
        <v>32</v>
      </c>
      <c r="G4603" t="s">
        <v>82</v>
      </c>
      <c r="H4603" t="s">
        <v>80</v>
      </c>
      <c r="I4603">
        <v>145417.64000000001</v>
      </c>
      <c r="J4603" t="s">
        <v>597</v>
      </c>
      <c r="K4603" t="s">
        <v>392</v>
      </c>
    </row>
    <row r="4604" spans="1:11" x14ac:dyDescent="0.35">
      <c r="A4604" t="s">
        <v>563</v>
      </c>
      <c r="B4604" t="s">
        <v>84</v>
      </c>
      <c r="C4604" t="s">
        <v>330</v>
      </c>
      <c r="D4604" t="s">
        <v>78</v>
      </c>
      <c r="E4604">
        <v>2024</v>
      </c>
      <c r="F4604">
        <v>32</v>
      </c>
      <c r="G4604" t="s">
        <v>82</v>
      </c>
      <c r="H4604" t="s">
        <v>81</v>
      </c>
      <c r="I4604">
        <v>61716.82</v>
      </c>
      <c r="J4604" t="s">
        <v>597</v>
      </c>
      <c r="K4604" t="s">
        <v>392</v>
      </c>
    </row>
    <row r="4605" spans="1:11" x14ac:dyDescent="0.35">
      <c r="A4605" t="s">
        <v>563</v>
      </c>
      <c r="B4605" t="s">
        <v>84</v>
      </c>
      <c r="C4605" t="s">
        <v>85</v>
      </c>
      <c r="D4605" t="s">
        <v>78</v>
      </c>
      <c r="E4605">
        <v>2023</v>
      </c>
      <c r="F4605">
        <v>11</v>
      </c>
      <c r="G4605" t="s">
        <v>79</v>
      </c>
      <c r="H4605" t="s">
        <v>80</v>
      </c>
      <c r="I4605">
        <v>-2004</v>
      </c>
      <c r="J4605" t="s">
        <v>597</v>
      </c>
      <c r="K4605" t="s">
        <v>388</v>
      </c>
    </row>
    <row r="4606" spans="1:11" x14ac:dyDescent="0.35">
      <c r="A4606" t="s">
        <v>563</v>
      </c>
      <c r="B4606" t="s">
        <v>84</v>
      </c>
      <c r="C4606" t="s">
        <v>85</v>
      </c>
      <c r="D4606" t="s">
        <v>78</v>
      </c>
      <c r="E4606">
        <v>2023</v>
      </c>
      <c r="F4606">
        <v>12</v>
      </c>
      <c r="G4606" t="s">
        <v>73</v>
      </c>
      <c r="H4606" t="s">
        <v>80</v>
      </c>
      <c r="I4606">
        <v>-100.2</v>
      </c>
      <c r="J4606" t="s">
        <v>597</v>
      </c>
      <c r="K4606" t="s">
        <v>388</v>
      </c>
    </row>
    <row r="4607" spans="1:11" x14ac:dyDescent="0.35">
      <c r="A4607" t="s">
        <v>563</v>
      </c>
      <c r="B4607" t="s">
        <v>84</v>
      </c>
      <c r="C4607" t="s">
        <v>85</v>
      </c>
      <c r="D4607" t="s">
        <v>78</v>
      </c>
      <c r="E4607">
        <v>2023</v>
      </c>
      <c r="F4607">
        <v>32</v>
      </c>
      <c r="G4607" t="s">
        <v>82</v>
      </c>
      <c r="H4607" t="s">
        <v>80</v>
      </c>
      <c r="I4607">
        <v>6963.65</v>
      </c>
      <c r="J4607" t="s">
        <v>597</v>
      </c>
      <c r="K4607" t="s">
        <v>388</v>
      </c>
    </row>
    <row r="4608" spans="1:11" x14ac:dyDescent="0.35">
      <c r="A4608" t="s">
        <v>563</v>
      </c>
      <c r="B4608" t="s">
        <v>84</v>
      </c>
      <c r="C4608" t="s">
        <v>85</v>
      </c>
      <c r="D4608" t="s">
        <v>78</v>
      </c>
      <c r="E4608">
        <v>2024</v>
      </c>
      <c r="F4608">
        <v>11</v>
      </c>
      <c r="G4608" t="s">
        <v>79</v>
      </c>
      <c r="H4608" t="s">
        <v>80</v>
      </c>
      <c r="I4608">
        <v>-3016</v>
      </c>
      <c r="J4608" t="s">
        <v>597</v>
      </c>
      <c r="K4608" t="s">
        <v>388</v>
      </c>
    </row>
    <row r="4609" spans="1:11" x14ac:dyDescent="0.35">
      <c r="A4609" t="s">
        <v>563</v>
      </c>
      <c r="B4609" t="s">
        <v>84</v>
      </c>
      <c r="C4609" t="s">
        <v>85</v>
      </c>
      <c r="D4609" t="s">
        <v>78</v>
      </c>
      <c r="E4609">
        <v>2024</v>
      </c>
      <c r="F4609">
        <v>12</v>
      </c>
      <c r="G4609" t="s">
        <v>73</v>
      </c>
      <c r="H4609" t="s">
        <v>80</v>
      </c>
      <c r="I4609">
        <v>-150.80000000000001</v>
      </c>
      <c r="J4609" t="s">
        <v>597</v>
      </c>
      <c r="K4609" t="s">
        <v>388</v>
      </c>
    </row>
    <row r="4610" spans="1:11" x14ac:dyDescent="0.35">
      <c r="A4610" t="s">
        <v>563</v>
      </c>
      <c r="B4610" t="s">
        <v>84</v>
      </c>
      <c r="C4610" t="s">
        <v>85</v>
      </c>
      <c r="D4610" t="s">
        <v>78</v>
      </c>
      <c r="E4610">
        <v>2024</v>
      </c>
      <c r="F4610">
        <v>32</v>
      </c>
      <c r="G4610" t="s">
        <v>82</v>
      </c>
      <c r="H4610" t="s">
        <v>80</v>
      </c>
      <c r="I4610">
        <v>9257.99</v>
      </c>
      <c r="J4610" t="s">
        <v>597</v>
      </c>
      <c r="K4610" t="s">
        <v>388</v>
      </c>
    </row>
    <row r="4611" spans="1:11" x14ac:dyDescent="0.35">
      <c r="A4611" t="s">
        <v>563</v>
      </c>
      <c r="B4611" t="s">
        <v>84</v>
      </c>
      <c r="C4611" t="s">
        <v>372</v>
      </c>
      <c r="D4611" t="s">
        <v>78</v>
      </c>
      <c r="E4611">
        <v>2024</v>
      </c>
      <c r="F4611">
        <v>11</v>
      </c>
      <c r="G4611" t="s">
        <v>79</v>
      </c>
      <c r="H4611" t="s">
        <v>80</v>
      </c>
      <c r="I4611">
        <v>2352</v>
      </c>
      <c r="J4611" t="s">
        <v>597</v>
      </c>
      <c r="K4611" t="s">
        <v>401</v>
      </c>
    </row>
    <row r="4612" spans="1:11" x14ac:dyDescent="0.35">
      <c r="A4612" t="s">
        <v>563</v>
      </c>
      <c r="B4612" t="s">
        <v>84</v>
      </c>
      <c r="C4612" t="s">
        <v>372</v>
      </c>
      <c r="D4612" t="s">
        <v>78</v>
      </c>
      <c r="E4612">
        <v>2024</v>
      </c>
      <c r="F4612">
        <v>12</v>
      </c>
      <c r="G4612" t="s">
        <v>73</v>
      </c>
      <c r="H4612" t="s">
        <v>80</v>
      </c>
      <c r="I4612">
        <v>235.2</v>
      </c>
      <c r="J4612" t="s">
        <v>597</v>
      </c>
      <c r="K4612" t="s">
        <v>401</v>
      </c>
    </row>
    <row r="4613" spans="1:11" x14ac:dyDescent="0.35">
      <c r="A4613" t="s">
        <v>563</v>
      </c>
      <c r="B4613" t="s">
        <v>84</v>
      </c>
      <c r="C4613" t="s">
        <v>372</v>
      </c>
      <c r="D4613" t="s">
        <v>78</v>
      </c>
      <c r="E4613">
        <v>2024</v>
      </c>
      <c r="F4613">
        <v>32</v>
      </c>
      <c r="G4613" t="s">
        <v>82</v>
      </c>
      <c r="H4613" t="s">
        <v>80</v>
      </c>
      <c r="I4613">
        <v>8212.01</v>
      </c>
      <c r="J4613" t="s">
        <v>597</v>
      </c>
      <c r="K4613" t="s">
        <v>401</v>
      </c>
    </row>
    <row r="4614" spans="1:11" x14ac:dyDescent="0.35">
      <c r="A4614" t="s">
        <v>563</v>
      </c>
      <c r="B4614" t="s">
        <v>84</v>
      </c>
      <c r="C4614" t="s">
        <v>335</v>
      </c>
      <c r="D4614" t="s">
        <v>78</v>
      </c>
      <c r="E4614">
        <v>2023</v>
      </c>
      <c r="F4614">
        <v>32</v>
      </c>
      <c r="G4614" t="s">
        <v>82</v>
      </c>
      <c r="H4614" t="s">
        <v>80</v>
      </c>
      <c r="I4614">
        <v>1357.64</v>
      </c>
      <c r="J4614" t="s">
        <v>597</v>
      </c>
      <c r="K4614" t="s">
        <v>393</v>
      </c>
    </row>
    <row r="4615" spans="1:11" x14ac:dyDescent="0.35">
      <c r="A4615" t="s">
        <v>563</v>
      </c>
      <c r="B4615" t="s">
        <v>84</v>
      </c>
      <c r="C4615" t="s">
        <v>335</v>
      </c>
      <c r="D4615" t="s">
        <v>78</v>
      </c>
      <c r="E4615">
        <v>2024</v>
      </c>
      <c r="F4615">
        <v>32</v>
      </c>
      <c r="G4615" t="s">
        <v>82</v>
      </c>
      <c r="H4615" t="s">
        <v>80</v>
      </c>
      <c r="I4615">
        <v>6419.96</v>
      </c>
      <c r="J4615" t="s">
        <v>597</v>
      </c>
      <c r="K4615" t="s">
        <v>393</v>
      </c>
    </row>
    <row r="4616" spans="1:11" x14ac:dyDescent="0.35">
      <c r="A4616" t="s">
        <v>563</v>
      </c>
      <c r="B4616" t="s">
        <v>84</v>
      </c>
      <c r="C4616" t="s">
        <v>335</v>
      </c>
      <c r="D4616" t="s">
        <v>78</v>
      </c>
      <c r="E4616">
        <v>2024</v>
      </c>
      <c r="F4616">
        <v>32</v>
      </c>
      <c r="G4616" t="s">
        <v>82</v>
      </c>
      <c r="H4616" t="s">
        <v>81</v>
      </c>
      <c r="I4616">
        <v>3219.11</v>
      </c>
      <c r="J4616" t="s">
        <v>597</v>
      </c>
      <c r="K4616" t="s">
        <v>393</v>
      </c>
    </row>
    <row r="4617" spans="1:11" x14ac:dyDescent="0.35">
      <c r="A4617" t="s">
        <v>563</v>
      </c>
      <c r="B4617" t="s">
        <v>84</v>
      </c>
      <c r="C4617" t="s">
        <v>352</v>
      </c>
      <c r="D4617" t="s">
        <v>78</v>
      </c>
      <c r="E4617">
        <v>2023</v>
      </c>
      <c r="F4617">
        <v>12</v>
      </c>
      <c r="G4617" t="s">
        <v>73</v>
      </c>
      <c r="H4617" t="s">
        <v>80</v>
      </c>
      <c r="I4617">
        <v>0.3</v>
      </c>
      <c r="J4617" t="s">
        <v>597</v>
      </c>
      <c r="K4617" t="s">
        <v>399</v>
      </c>
    </row>
    <row r="4618" spans="1:11" x14ac:dyDescent="0.35">
      <c r="A4618" t="s">
        <v>563</v>
      </c>
      <c r="B4618" t="s">
        <v>84</v>
      </c>
      <c r="C4618" t="s">
        <v>352</v>
      </c>
      <c r="D4618" t="s">
        <v>78</v>
      </c>
      <c r="E4618">
        <v>2023</v>
      </c>
      <c r="F4618">
        <v>32</v>
      </c>
      <c r="G4618" t="s">
        <v>82</v>
      </c>
      <c r="H4618" t="s">
        <v>80</v>
      </c>
      <c r="I4618">
        <v>4220.8100000000004</v>
      </c>
      <c r="J4618" t="s">
        <v>597</v>
      </c>
      <c r="K4618" t="s">
        <v>399</v>
      </c>
    </row>
    <row r="4619" spans="1:11" x14ac:dyDescent="0.35">
      <c r="A4619" t="s">
        <v>563</v>
      </c>
      <c r="B4619" t="s">
        <v>84</v>
      </c>
      <c r="C4619" t="s">
        <v>352</v>
      </c>
      <c r="D4619" t="s">
        <v>78</v>
      </c>
      <c r="E4619">
        <v>2023</v>
      </c>
      <c r="F4619">
        <v>32</v>
      </c>
      <c r="G4619" t="s">
        <v>82</v>
      </c>
      <c r="H4619" t="s">
        <v>81</v>
      </c>
      <c r="I4619">
        <v>1534.84</v>
      </c>
      <c r="J4619" t="s">
        <v>597</v>
      </c>
      <c r="K4619" t="s">
        <v>399</v>
      </c>
    </row>
    <row r="4620" spans="1:11" x14ac:dyDescent="0.35">
      <c r="A4620" t="s">
        <v>563</v>
      </c>
      <c r="B4620" t="s">
        <v>84</v>
      </c>
      <c r="C4620" t="s">
        <v>352</v>
      </c>
      <c r="D4620" t="s">
        <v>78</v>
      </c>
      <c r="E4620">
        <v>2024</v>
      </c>
      <c r="F4620">
        <v>11</v>
      </c>
      <c r="G4620" t="s">
        <v>79</v>
      </c>
      <c r="H4620" t="s">
        <v>80</v>
      </c>
      <c r="I4620">
        <v>-1389</v>
      </c>
      <c r="J4620" t="s">
        <v>597</v>
      </c>
      <c r="K4620" t="s">
        <v>399</v>
      </c>
    </row>
    <row r="4621" spans="1:11" x14ac:dyDescent="0.35">
      <c r="A4621" t="s">
        <v>563</v>
      </c>
      <c r="B4621" t="s">
        <v>84</v>
      </c>
      <c r="C4621" t="s">
        <v>352</v>
      </c>
      <c r="D4621" t="s">
        <v>78</v>
      </c>
      <c r="E4621">
        <v>2024</v>
      </c>
      <c r="F4621">
        <v>12</v>
      </c>
      <c r="G4621" t="s">
        <v>73</v>
      </c>
      <c r="H4621" t="s">
        <v>80</v>
      </c>
      <c r="I4621">
        <v>-138.9</v>
      </c>
      <c r="J4621" t="s">
        <v>597</v>
      </c>
      <c r="K4621" t="s">
        <v>399</v>
      </c>
    </row>
    <row r="4622" spans="1:11" x14ac:dyDescent="0.35">
      <c r="A4622" t="s">
        <v>563</v>
      </c>
      <c r="B4622" t="s">
        <v>84</v>
      </c>
      <c r="C4622" t="s">
        <v>352</v>
      </c>
      <c r="D4622" t="s">
        <v>78</v>
      </c>
      <c r="E4622">
        <v>2024</v>
      </c>
      <c r="F4622">
        <v>32</v>
      </c>
      <c r="G4622" t="s">
        <v>82</v>
      </c>
      <c r="H4622" t="s">
        <v>80</v>
      </c>
      <c r="I4622">
        <v>18537.02</v>
      </c>
      <c r="J4622" t="s">
        <v>597</v>
      </c>
      <c r="K4622" t="s">
        <v>399</v>
      </c>
    </row>
    <row r="4623" spans="1:11" x14ac:dyDescent="0.35">
      <c r="A4623" t="s">
        <v>563</v>
      </c>
      <c r="B4623" t="s">
        <v>84</v>
      </c>
      <c r="C4623" t="s">
        <v>352</v>
      </c>
      <c r="D4623" t="s">
        <v>78</v>
      </c>
      <c r="E4623">
        <v>2024</v>
      </c>
      <c r="F4623">
        <v>32</v>
      </c>
      <c r="G4623" t="s">
        <v>82</v>
      </c>
      <c r="H4623" t="s">
        <v>81</v>
      </c>
      <c r="I4623">
        <v>12620.93</v>
      </c>
      <c r="J4623" t="s">
        <v>597</v>
      </c>
      <c r="K4623" t="s">
        <v>399</v>
      </c>
    </row>
    <row r="4624" spans="1:11" x14ac:dyDescent="0.35">
      <c r="A4624" t="s">
        <v>563</v>
      </c>
      <c r="B4624" t="s">
        <v>84</v>
      </c>
      <c r="C4624" t="s">
        <v>353</v>
      </c>
      <c r="D4624" t="s">
        <v>78</v>
      </c>
      <c r="E4624">
        <v>2023</v>
      </c>
      <c r="F4624">
        <v>32</v>
      </c>
      <c r="G4624" t="s">
        <v>82</v>
      </c>
      <c r="H4624" t="s">
        <v>80</v>
      </c>
      <c r="I4624">
        <v>2907.18</v>
      </c>
      <c r="J4624" t="s">
        <v>597</v>
      </c>
      <c r="K4624" t="s">
        <v>402</v>
      </c>
    </row>
    <row r="4625" spans="1:11" x14ac:dyDescent="0.35">
      <c r="A4625" t="s">
        <v>563</v>
      </c>
      <c r="B4625" t="s">
        <v>84</v>
      </c>
      <c r="C4625" t="s">
        <v>336</v>
      </c>
      <c r="D4625" t="s">
        <v>78</v>
      </c>
      <c r="E4625">
        <v>2023</v>
      </c>
      <c r="F4625">
        <v>32</v>
      </c>
      <c r="G4625" t="s">
        <v>82</v>
      </c>
      <c r="H4625" t="s">
        <v>80</v>
      </c>
      <c r="I4625">
        <v>35.81</v>
      </c>
      <c r="J4625" t="s">
        <v>597</v>
      </c>
      <c r="K4625" t="s">
        <v>394</v>
      </c>
    </row>
    <row r="4626" spans="1:11" x14ac:dyDescent="0.35">
      <c r="A4626" t="s">
        <v>563</v>
      </c>
      <c r="B4626" t="s">
        <v>84</v>
      </c>
      <c r="C4626" t="s">
        <v>336</v>
      </c>
      <c r="D4626" t="s">
        <v>78</v>
      </c>
      <c r="E4626">
        <v>2024</v>
      </c>
      <c r="F4626">
        <v>11</v>
      </c>
      <c r="G4626" t="s">
        <v>79</v>
      </c>
      <c r="H4626" t="s">
        <v>80</v>
      </c>
      <c r="I4626">
        <v>568</v>
      </c>
      <c r="J4626" t="s">
        <v>597</v>
      </c>
      <c r="K4626" t="s">
        <v>394</v>
      </c>
    </row>
    <row r="4627" spans="1:11" x14ac:dyDescent="0.35">
      <c r="A4627" t="s">
        <v>563</v>
      </c>
      <c r="B4627" t="s">
        <v>84</v>
      </c>
      <c r="C4627" t="s">
        <v>336</v>
      </c>
      <c r="D4627" t="s">
        <v>78</v>
      </c>
      <c r="E4627">
        <v>2024</v>
      </c>
      <c r="F4627">
        <v>12</v>
      </c>
      <c r="G4627" t="s">
        <v>73</v>
      </c>
      <c r="H4627" t="s">
        <v>80</v>
      </c>
      <c r="I4627">
        <v>45.44</v>
      </c>
      <c r="J4627" t="s">
        <v>597</v>
      </c>
      <c r="K4627" t="s">
        <v>394</v>
      </c>
    </row>
    <row r="4628" spans="1:11" x14ac:dyDescent="0.35">
      <c r="A4628" t="s">
        <v>563</v>
      </c>
      <c r="B4628" t="s">
        <v>84</v>
      </c>
      <c r="C4628" t="s">
        <v>336</v>
      </c>
      <c r="D4628" t="s">
        <v>78</v>
      </c>
      <c r="E4628">
        <v>2024</v>
      </c>
      <c r="F4628">
        <v>32</v>
      </c>
      <c r="G4628" t="s">
        <v>82</v>
      </c>
      <c r="H4628" t="s">
        <v>80</v>
      </c>
      <c r="I4628">
        <v>5171.92</v>
      </c>
      <c r="J4628" t="s">
        <v>597</v>
      </c>
      <c r="K4628" t="s">
        <v>394</v>
      </c>
    </row>
    <row r="4629" spans="1:11" x14ac:dyDescent="0.35">
      <c r="A4629" t="s">
        <v>563</v>
      </c>
      <c r="B4629" t="s">
        <v>84</v>
      </c>
      <c r="C4629" t="s">
        <v>498</v>
      </c>
      <c r="D4629" t="s">
        <v>78</v>
      </c>
      <c r="E4629">
        <v>2023</v>
      </c>
      <c r="F4629">
        <v>11</v>
      </c>
      <c r="G4629" t="s">
        <v>79</v>
      </c>
      <c r="H4629" t="s">
        <v>80</v>
      </c>
      <c r="I4629">
        <v>-60988</v>
      </c>
      <c r="J4629" t="s">
        <v>597</v>
      </c>
      <c r="K4629" t="s">
        <v>499</v>
      </c>
    </row>
    <row r="4630" spans="1:11" x14ac:dyDescent="0.35">
      <c r="A4630" t="s">
        <v>563</v>
      </c>
      <c r="B4630" t="s">
        <v>84</v>
      </c>
      <c r="C4630" t="s">
        <v>498</v>
      </c>
      <c r="D4630" t="s">
        <v>78</v>
      </c>
      <c r="E4630">
        <v>2023</v>
      </c>
      <c r="F4630">
        <v>12</v>
      </c>
      <c r="G4630" t="s">
        <v>73</v>
      </c>
      <c r="H4630" t="s">
        <v>80</v>
      </c>
      <c r="I4630">
        <v>-1476.54</v>
      </c>
      <c r="J4630" t="s">
        <v>597</v>
      </c>
      <c r="K4630" t="s">
        <v>499</v>
      </c>
    </row>
    <row r="4631" spans="1:11" x14ac:dyDescent="0.35">
      <c r="A4631" t="s">
        <v>563</v>
      </c>
      <c r="B4631" t="s">
        <v>84</v>
      </c>
      <c r="C4631" t="s">
        <v>498</v>
      </c>
      <c r="D4631" t="s">
        <v>78</v>
      </c>
      <c r="E4631">
        <v>2023</v>
      </c>
      <c r="F4631">
        <v>32</v>
      </c>
      <c r="G4631" t="s">
        <v>82</v>
      </c>
      <c r="H4631" t="s">
        <v>80</v>
      </c>
      <c r="I4631">
        <v>1297453.56</v>
      </c>
      <c r="J4631" t="s">
        <v>597</v>
      </c>
      <c r="K4631" t="s">
        <v>499</v>
      </c>
    </row>
    <row r="4632" spans="1:11" x14ac:dyDescent="0.35">
      <c r="A4632" t="s">
        <v>563</v>
      </c>
      <c r="B4632" t="s">
        <v>84</v>
      </c>
      <c r="C4632" t="s">
        <v>498</v>
      </c>
      <c r="D4632" t="s">
        <v>78</v>
      </c>
      <c r="E4632">
        <v>2024</v>
      </c>
      <c r="F4632">
        <v>11</v>
      </c>
      <c r="G4632" t="s">
        <v>79</v>
      </c>
      <c r="H4632" t="s">
        <v>80</v>
      </c>
      <c r="I4632">
        <v>1578657</v>
      </c>
      <c r="J4632" t="s">
        <v>597</v>
      </c>
      <c r="K4632" t="s">
        <v>499</v>
      </c>
    </row>
    <row r="4633" spans="1:11" x14ac:dyDescent="0.35">
      <c r="A4633" t="s">
        <v>563</v>
      </c>
      <c r="B4633" t="s">
        <v>84</v>
      </c>
      <c r="C4633" t="s">
        <v>498</v>
      </c>
      <c r="D4633" t="s">
        <v>78</v>
      </c>
      <c r="E4633">
        <v>2024</v>
      </c>
      <c r="F4633">
        <v>12</v>
      </c>
      <c r="G4633" t="s">
        <v>73</v>
      </c>
      <c r="H4633" t="s">
        <v>80</v>
      </c>
      <c r="I4633">
        <v>167035.04999999999</v>
      </c>
      <c r="J4633" t="s">
        <v>597</v>
      </c>
      <c r="K4633" t="s">
        <v>499</v>
      </c>
    </row>
    <row r="4634" spans="1:11" x14ac:dyDescent="0.35">
      <c r="A4634" t="s">
        <v>563</v>
      </c>
      <c r="B4634" t="s">
        <v>84</v>
      </c>
      <c r="C4634" t="s">
        <v>498</v>
      </c>
      <c r="D4634" t="s">
        <v>78</v>
      </c>
      <c r="E4634">
        <v>2024</v>
      </c>
      <c r="F4634">
        <v>32</v>
      </c>
      <c r="G4634" t="s">
        <v>82</v>
      </c>
      <c r="H4634" t="s">
        <v>80</v>
      </c>
      <c r="I4634">
        <v>9938528.9600000009</v>
      </c>
      <c r="J4634" t="s">
        <v>597</v>
      </c>
      <c r="K4634" t="s">
        <v>499</v>
      </c>
    </row>
    <row r="4635" spans="1:11" x14ac:dyDescent="0.35">
      <c r="A4635" t="s">
        <v>563</v>
      </c>
      <c r="B4635" t="s">
        <v>84</v>
      </c>
      <c r="C4635" t="s">
        <v>354</v>
      </c>
      <c r="D4635" t="s">
        <v>78</v>
      </c>
      <c r="E4635">
        <v>2024</v>
      </c>
      <c r="F4635">
        <v>32</v>
      </c>
      <c r="G4635" t="s">
        <v>82</v>
      </c>
      <c r="H4635" t="s">
        <v>80</v>
      </c>
      <c r="I4635">
        <v>2564.37</v>
      </c>
      <c r="J4635" t="s">
        <v>597</v>
      </c>
      <c r="K4635" t="s">
        <v>400</v>
      </c>
    </row>
    <row r="4636" spans="1:11" x14ac:dyDescent="0.35">
      <c r="A4636" t="s">
        <v>563</v>
      </c>
      <c r="B4636" t="s">
        <v>84</v>
      </c>
      <c r="C4636" t="s">
        <v>337</v>
      </c>
      <c r="D4636" t="s">
        <v>78</v>
      </c>
      <c r="E4636">
        <v>2023</v>
      </c>
      <c r="F4636">
        <v>32</v>
      </c>
      <c r="G4636" t="s">
        <v>82</v>
      </c>
      <c r="H4636" t="s">
        <v>80</v>
      </c>
      <c r="I4636">
        <v>1195.79</v>
      </c>
      <c r="J4636" t="s">
        <v>597</v>
      </c>
      <c r="K4636" t="s">
        <v>395</v>
      </c>
    </row>
    <row r="4637" spans="1:11" x14ac:dyDescent="0.35">
      <c r="A4637" t="s">
        <v>563</v>
      </c>
      <c r="B4637" t="s">
        <v>84</v>
      </c>
      <c r="C4637" t="s">
        <v>337</v>
      </c>
      <c r="D4637" t="s">
        <v>78</v>
      </c>
      <c r="E4637">
        <v>2024</v>
      </c>
      <c r="F4637">
        <v>32</v>
      </c>
      <c r="G4637" t="s">
        <v>82</v>
      </c>
      <c r="H4637" t="s">
        <v>80</v>
      </c>
      <c r="I4637">
        <v>2041.85</v>
      </c>
      <c r="J4637" t="s">
        <v>597</v>
      </c>
      <c r="K4637" t="s">
        <v>395</v>
      </c>
    </row>
    <row r="4638" spans="1:11" x14ac:dyDescent="0.35">
      <c r="A4638" t="s">
        <v>563</v>
      </c>
      <c r="B4638" t="s">
        <v>84</v>
      </c>
      <c r="C4638" t="s">
        <v>338</v>
      </c>
      <c r="D4638" t="s">
        <v>78</v>
      </c>
      <c r="E4638">
        <v>2023</v>
      </c>
      <c r="F4638">
        <v>11</v>
      </c>
      <c r="G4638" t="s">
        <v>79</v>
      </c>
      <c r="H4638" t="s">
        <v>80</v>
      </c>
      <c r="I4638">
        <v>-232</v>
      </c>
      <c r="J4638" t="s">
        <v>597</v>
      </c>
      <c r="K4638" t="s">
        <v>396</v>
      </c>
    </row>
    <row r="4639" spans="1:11" x14ac:dyDescent="0.35">
      <c r="A4639" t="s">
        <v>563</v>
      </c>
      <c r="B4639" t="s">
        <v>84</v>
      </c>
      <c r="C4639" t="s">
        <v>338</v>
      </c>
      <c r="D4639" t="s">
        <v>78</v>
      </c>
      <c r="E4639">
        <v>2023</v>
      </c>
      <c r="F4639">
        <v>12</v>
      </c>
      <c r="G4639" t="s">
        <v>73</v>
      </c>
      <c r="H4639" t="s">
        <v>80</v>
      </c>
      <c r="I4639">
        <v>-23.2</v>
      </c>
      <c r="J4639" t="s">
        <v>597</v>
      </c>
      <c r="K4639" t="s">
        <v>396</v>
      </c>
    </row>
    <row r="4640" spans="1:11" x14ac:dyDescent="0.35">
      <c r="A4640" t="s">
        <v>563</v>
      </c>
      <c r="B4640" t="s">
        <v>84</v>
      </c>
      <c r="C4640" t="s">
        <v>338</v>
      </c>
      <c r="D4640" t="s">
        <v>78</v>
      </c>
      <c r="E4640">
        <v>2023</v>
      </c>
      <c r="F4640">
        <v>32</v>
      </c>
      <c r="G4640" t="s">
        <v>82</v>
      </c>
      <c r="H4640" t="s">
        <v>80</v>
      </c>
      <c r="I4640">
        <v>263.95999999999998</v>
      </c>
      <c r="J4640" t="s">
        <v>597</v>
      </c>
      <c r="K4640" t="s">
        <v>396</v>
      </c>
    </row>
    <row r="4641" spans="1:11" x14ac:dyDescent="0.35">
      <c r="A4641" t="s">
        <v>563</v>
      </c>
      <c r="B4641" t="s">
        <v>84</v>
      </c>
      <c r="C4641" t="s">
        <v>338</v>
      </c>
      <c r="D4641" t="s">
        <v>78</v>
      </c>
      <c r="E4641">
        <v>2024</v>
      </c>
      <c r="F4641">
        <v>32</v>
      </c>
      <c r="G4641" t="s">
        <v>82</v>
      </c>
      <c r="H4641" t="s">
        <v>80</v>
      </c>
      <c r="I4641">
        <v>681.13</v>
      </c>
      <c r="J4641" t="s">
        <v>597</v>
      </c>
      <c r="K4641" t="s">
        <v>396</v>
      </c>
    </row>
    <row r="4642" spans="1:11" x14ac:dyDescent="0.35">
      <c r="A4642" t="s">
        <v>563</v>
      </c>
      <c r="B4642" t="s">
        <v>84</v>
      </c>
      <c r="C4642" t="s">
        <v>338</v>
      </c>
      <c r="D4642" t="s">
        <v>78</v>
      </c>
      <c r="E4642">
        <v>2024</v>
      </c>
      <c r="F4642">
        <v>32</v>
      </c>
      <c r="G4642" t="s">
        <v>82</v>
      </c>
      <c r="H4642" t="s">
        <v>81</v>
      </c>
      <c r="I4642">
        <v>410.47</v>
      </c>
      <c r="J4642" t="s">
        <v>597</v>
      </c>
      <c r="K4642" t="s">
        <v>396</v>
      </c>
    </row>
    <row r="4643" spans="1:11" x14ac:dyDescent="0.35">
      <c r="A4643" t="s">
        <v>563</v>
      </c>
      <c r="B4643" t="s">
        <v>84</v>
      </c>
      <c r="C4643" t="s">
        <v>421</v>
      </c>
      <c r="D4643" t="s">
        <v>78</v>
      </c>
      <c r="E4643">
        <v>2023</v>
      </c>
      <c r="F4643">
        <v>32</v>
      </c>
      <c r="G4643" t="s">
        <v>82</v>
      </c>
      <c r="H4643" t="s">
        <v>80</v>
      </c>
      <c r="I4643">
        <v>166.65</v>
      </c>
      <c r="J4643" t="s">
        <v>597</v>
      </c>
      <c r="K4643" t="s">
        <v>414</v>
      </c>
    </row>
    <row r="4644" spans="1:11" x14ac:dyDescent="0.35">
      <c r="A4644" t="s">
        <v>563</v>
      </c>
      <c r="B4644" t="s">
        <v>84</v>
      </c>
      <c r="C4644" t="s">
        <v>331</v>
      </c>
      <c r="D4644" t="s">
        <v>78</v>
      </c>
      <c r="E4644">
        <v>2023</v>
      </c>
      <c r="F4644">
        <v>11</v>
      </c>
      <c r="G4644" t="s">
        <v>79</v>
      </c>
      <c r="H4644" t="s">
        <v>80</v>
      </c>
      <c r="I4644">
        <v>-2478</v>
      </c>
      <c r="J4644" t="s">
        <v>597</v>
      </c>
      <c r="K4644" t="s">
        <v>397</v>
      </c>
    </row>
    <row r="4645" spans="1:11" x14ac:dyDescent="0.35">
      <c r="A4645" t="s">
        <v>563</v>
      </c>
      <c r="B4645" t="s">
        <v>84</v>
      </c>
      <c r="C4645" t="s">
        <v>331</v>
      </c>
      <c r="D4645" t="s">
        <v>78</v>
      </c>
      <c r="E4645">
        <v>2023</v>
      </c>
      <c r="F4645">
        <v>11</v>
      </c>
      <c r="G4645" t="s">
        <v>79</v>
      </c>
      <c r="H4645" t="s">
        <v>81</v>
      </c>
      <c r="I4645">
        <v>-1563</v>
      </c>
      <c r="J4645" t="s">
        <v>597</v>
      </c>
      <c r="K4645" t="s">
        <v>397</v>
      </c>
    </row>
    <row r="4646" spans="1:11" x14ac:dyDescent="0.35">
      <c r="A4646" t="s">
        <v>563</v>
      </c>
      <c r="B4646" t="s">
        <v>84</v>
      </c>
      <c r="C4646" t="s">
        <v>331</v>
      </c>
      <c r="D4646" t="s">
        <v>78</v>
      </c>
      <c r="E4646">
        <v>2023</v>
      </c>
      <c r="F4646">
        <v>12</v>
      </c>
      <c r="G4646" t="s">
        <v>73</v>
      </c>
      <c r="H4646" t="s">
        <v>80</v>
      </c>
      <c r="I4646">
        <v>-258.89999999999998</v>
      </c>
      <c r="J4646" t="s">
        <v>597</v>
      </c>
      <c r="K4646" t="s">
        <v>397</v>
      </c>
    </row>
    <row r="4647" spans="1:11" x14ac:dyDescent="0.35">
      <c r="A4647" t="s">
        <v>563</v>
      </c>
      <c r="B4647" t="s">
        <v>84</v>
      </c>
      <c r="C4647" t="s">
        <v>331</v>
      </c>
      <c r="D4647" t="s">
        <v>78</v>
      </c>
      <c r="E4647">
        <v>2023</v>
      </c>
      <c r="F4647">
        <v>12</v>
      </c>
      <c r="G4647" t="s">
        <v>73</v>
      </c>
      <c r="H4647" t="s">
        <v>81</v>
      </c>
      <c r="I4647">
        <v>-156.30000000000001</v>
      </c>
      <c r="J4647" t="s">
        <v>597</v>
      </c>
      <c r="K4647" t="s">
        <v>397</v>
      </c>
    </row>
    <row r="4648" spans="1:11" x14ac:dyDescent="0.35">
      <c r="A4648" t="s">
        <v>563</v>
      </c>
      <c r="B4648" t="s">
        <v>84</v>
      </c>
      <c r="C4648" t="s">
        <v>331</v>
      </c>
      <c r="D4648" t="s">
        <v>78</v>
      </c>
      <c r="E4648">
        <v>2023</v>
      </c>
      <c r="F4648">
        <v>32</v>
      </c>
      <c r="G4648" t="s">
        <v>82</v>
      </c>
      <c r="H4648" t="s">
        <v>80</v>
      </c>
      <c r="I4648">
        <v>18075.599999999999</v>
      </c>
      <c r="J4648" t="s">
        <v>597</v>
      </c>
      <c r="K4648" t="s">
        <v>397</v>
      </c>
    </row>
    <row r="4649" spans="1:11" x14ac:dyDescent="0.35">
      <c r="A4649" t="s">
        <v>563</v>
      </c>
      <c r="B4649" t="s">
        <v>84</v>
      </c>
      <c r="C4649" t="s">
        <v>331</v>
      </c>
      <c r="D4649" t="s">
        <v>78</v>
      </c>
      <c r="E4649">
        <v>2023</v>
      </c>
      <c r="F4649">
        <v>32</v>
      </c>
      <c r="G4649" t="s">
        <v>82</v>
      </c>
      <c r="H4649" t="s">
        <v>81</v>
      </c>
      <c r="I4649">
        <v>4987</v>
      </c>
      <c r="J4649" t="s">
        <v>597</v>
      </c>
      <c r="K4649" t="s">
        <v>397</v>
      </c>
    </row>
    <row r="4650" spans="1:11" x14ac:dyDescent="0.35">
      <c r="A4650" t="s">
        <v>563</v>
      </c>
      <c r="B4650" t="s">
        <v>84</v>
      </c>
      <c r="C4650" t="s">
        <v>331</v>
      </c>
      <c r="D4650" t="s">
        <v>78</v>
      </c>
      <c r="E4650">
        <v>2024</v>
      </c>
      <c r="F4650">
        <v>11</v>
      </c>
      <c r="G4650" t="s">
        <v>79</v>
      </c>
      <c r="H4650" t="s">
        <v>80</v>
      </c>
      <c r="I4650">
        <v>14991</v>
      </c>
      <c r="J4650" t="s">
        <v>597</v>
      </c>
      <c r="K4650" t="s">
        <v>397</v>
      </c>
    </row>
    <row r="4651" spans="1:11" x14ac:dyDescent="0.35">
      <c r="A4651" t="s">
        <v>563</v>
      </c>
      <c r="B4651" t="s">
        <v>84</v>
      </c>
      <c r="C4651" t="s">
        <v>331</v>
      </c>
      <c r="D4651" t="s">
        <v>78</v>
      </c>
      <c r="E4651">
        <v>2024</v>
      </c>
      <c r="F4651">
        <v>11</v>
      </c>
      <c r="G4651" t="s">
        <v>79</v>
      </c>
      <c r="H4651" t="s">
        <v>81</v>
      </c>
      <c r="I4651">
        <v>11180</v>
      </c>
      <c r="J4651" t="s">
        <v>597</v>
      </c>
      <c r="K4651" t="s">
        <v>397</v>
      </c>
    </row>
    <row r="4652" spans="1:11" x14ac:dyDescent="0.35">
      <c r="A4652" t="s">
        <v>563</v>
      </c>
      <c r="B4652" t="s">
        <v>84</v>
      </c>
      <c r="C4652" t="s">
        <v>331</v>
      </c>
      <c r="D4652" t="s">
        <v>78</v>
      </c>
      <c r="E4652">
        <v>2024</v>
      </c>
      <c r="F4652">
        <v>12</v>
      </c>
      <c r="G4652" t="s">
        <v>73</v>
      </c>
      <c r="H4652" t="s">
        <v>80</v>
      </c>
      <c r="I4652">
        <v>1499.1</v>
      </c>
      <c r="J4652" t="s">
        <v>597</v>
      </c>
      <c r="K4652" t="s">
        <v>397</v>
      </c>
    </row>
    <row r="4653" spans="1:11" x14ac:dyDescent="0.35">
      <c r="A4653" t="s">
        <v>563</v>
      </c>
      <c r="B4653" t="s">
        <v>84</v>
      </c>
      <c r="C4653" t="s">
        <v>331</v>
      </c>
      <c r="D4653" t="s">
        <v>78</v>
      </c>
      <c r="E4653">
        <v>2024</v>
      </c>
      <c r="F4653">
        <v>12</v>
      </c>
      <c r="G4653" t="s">
        <v>73</v>
      </c>
      <c r="H4653" t="s">
        <v>81</v>
      </c>
      <c r="I4653">
        <v>1118</v>
      </c>
      <c r="J4653" t="s">
        <v>597</v>
      </c>
      <c r="K4653" t="s">
        <v>397</v>
      </c>
    </row>
    <row r="4654" spans="1:11" x14ac:dyDescent="0.35">
      <c r="A4654" t="s">
        <v>563</v>
      </c>
      <c r="B4654" t="s">
        <v>84</v>
      </c>
      <c r="C4654" t="s">
        <v>331</v>
      </c>
      <c r="D4654" t="s">
        <v>78</v>
      </c>
      <c r="E4654">
        <v>2024</v>
      </c>
      <c r="F4654">
        <v>32</v>
      </c>
      <c r="G4654" t="s">
        <v>82</v>
      </c>
      <c r="H4654" t="s">
        <v>80</v>
      </c>
      <c r="I4654">
        <v>133104.14000000001</v>
      </c>
      <c r="J4654" t="s">
        <v>597</v>
      </c>
      <c r="K4654" t="s">
        <v>397</v>
      </c>
    </row>
    <row r="4655" spans="1:11" x14ac:dyDescent="0.35">
      <c r="A4655" t="s">
        <v>563</v>
      </c>
      <c r="B4655" t="s">
        <v>84</v>
      </c>
      <c r="C4655" t="s">
        <v>331</v>
      </c>
      <c r="D4655" t="s">
        <v>78</v>
      </c>
      <c r="E4655">
        <v>2024</v>
      </c>
      <c r="F4655">
        <v>32</v>
      </c>
      <c r="G4655" t="s">
        <v>82</v>
      </c>
      <c r="H4655" t="s">
        <v>81</v>
      </c>
      <c r="I4655">
        <v>61532.56</v>
      </c>
      <c r="J4655" t="s">
        <v>597</v>
      </c>
      <c r="K4655" t="s">
        <v>397</v>
      </c>
    </row>
    <row r="4656" spans="1:11" x14ac:dyDescent="0.35">
      <c r="A4656" t="s">
        <v>563</v>
      </c>
      <c r="B4656" t="s">
        <v>84</v>
      </c>
      <c r="C4656" t="s">
        <v>339</v>
      </c>
      <c r="D4656" t="s">
        <v>78</v>
      </c>
      <c r="E4656">
        <v>2024</v>
      </c>
      <c r="F4656">
        <v>11</v>
      </c>
      <c r="G4656" t="s">
        <v>79</v>
      </c>
      <c r="H4656" t="s">
        <v>80</v>
      </c>
      <c r="I4656">
        <v>62</v>
      </c>
      <c r="J4656" t="s">
        <v>597</v>
      </c>
      <c r="K4656" t="s">
        <v>398</v>
      </c>
    </row>
    <row r="4657" spans="1:11" x14ac:dyDescent="0.35">
      <c r="A4657" t="s">
        <v>563</v>
      </c>
      <c r="B4657" t="s">
        <v>84</v>
      </c>
      <c r="C4657" t="s">
        <v>339</v>
      </c>
      <c r="D4657" t="s">
        <v>78</v>
      </c>
      <c r="E4657">
        <v>2024</v>
      </c>
      <c r="F4657">
        <v>12</v>
      </c>
      <c r="G4657" t="s">
        <v>73</v>
      </c>
      <c r="H4657" t="s">
        <v>80</v>
      </c>
      <c r="I4657">
        <v>-9.4</v>
      </c>
      <c r="J4657" t="s">
        <v>597</v>
      </c>
      <c r="K4657" t="s">
        <v>398</v>
      </c>
    </row>
    <row r="4658" spans="1:11" x14ac:dyDescent="0.35">
      <c r="A4658" t="s">
        <v>563</v>
      </c>
      <c r="B4658" t="s">
        <v>84</v>
      </c>
      <c r="C4658" t="s">
        <v>339</v>
      </c>
      <c r="D4658" t="s">
        <v>78</v>
      </c>
      <c r="E4658">
        <v>2024</v>
      </c>
      <c r="F4658">
        <v>32</v>
      </c>
      <c r="G4658" t="s">
        <v>82</v>
      </c>
      <c r="H4658" t="s">
        <v>80</v>
      </c>
      <c r="I4658">
        <v>2819.67</v>
      </c>
      <c r="J4658" t="s">
        <v>597</v>
      </c>
      <c r="K4658" t="s">
        <v>398</v>
      </c>
    </row>
    <row r="4659" spans="1:11" x14ac:dyDescent="0.35">
      <c r="A4659" t="s">
        <v>563</v>
      </c>
      <c r="B4659" t="s">
        <v>84</v>
      </c>
      <c r="C4659" t="s">
        <v>339</v>
      </c>
      <c r="D4659" t="s">
        <v>78</v>
      </c>
      <c r="E4659">
        <v>2024</v>
      </c>
      <c r="F4659">
        <v>32</v>
      </c>
      <c r="G4659" t="s">
        <v>82</v>
      </c>
      <c r="H4659" t="s">
        <v>81</v>
      </c>
      <c r="I4659">
        <v>7659.6</v>
      </c>
      <c r="J4659" t="s">
        <v>597</v>
      </c>
      <c r="K4659" t="s">
        <v>398</v>
      </c>
    </row>
    <row r="4660" spans="1:11" x14ac:dyDescent="0.35">
      <c r="A4660" t="s">
        <v>563</v>
      </c>
      <c r="B4660" t="s">
        <v>304</v>
      </c>
      <c r="C4660" t="s">
        <v>87</v>
      </c>
      <c r="D4660" t="s">
        <v>78</v>
      </c>
      <c r="E4660">
        <v>2023</v>
      </c>
      <c r="F4660">
        <v>11</v>
      </c>
      <c r="G4660" t="s">
        <v>79</v>
      </c>
      <c r="H4660" t="s">
        <v>80</v>
      </c>
      <c r="I4660">
        <v>-47373</v>
      </c>
      <c r="J4660" t="s">
        <v>598</v>
      </c>
      <c r="K4660" t="s">
        <v>387</v>
      </c>
    </row>
    <row r="4661" spans="1:11" x14ac:dyDescent="0.35">
      <c r="A4661" t="s">
        <v>563</v>
      </c>
      <c r="B4661" t="s">
        <v>304</v>
      </c>
      <c r="C4661" t="s">
        <v>87</v>
      </c>
      <c r="D4661" t="s">
        <v>78</v>
      </c>
      <c r="E4661">
        <v>2023</v>
      </c>
      <c r="F4661">
        <v>11</v>
      </c>
      <c r="G4661" t="s">
        <v>79</v>
      </c>
      <c r="H4661" t="s">
        <v>81</v>
      </c>
      <c r="I4661">
        <v>-1969</v>
      </c>
      <c r="J4661" t="s">
        <v>598</v>
      </c>
      <c r="K4661" t="s">
        <v>387</v>
      </c>
    </row>
    <row r="4662" spans="1:11" x14ac:dyDescent="0.35">
      <c r="A4662" t="s">
        <v>563</v>
      </c>
      <c r="B4662" t="s">
        <v>304</v>
      </c>
      <c r="C4662" t="s">
        <v>87</v>
      </c>
      <c r="D4662" t="s">
        <v>78</v>
      </c>
      <c r="E4662">
        <v>2023</v>
      </c>
      <c r="F4662">
        <v>12</v>
      </c>
      <c r="G4662" t="s">
        <v>73</v>
      </c>
      <c r="H4662" t="s">
        <v>80</v>
      </c>
      <c r="I4662">
        <v>-4737.3</v>
      </c>
      <c r="J4662" t="s">
        <v>598</v>
      </c>
      <c r="K4662" t="s">
        <v>387</v>
      </c>
    </row>
    <row r="4663" spans="1:11" x14ac:dyDescent="0.35">
      <c r="A4663" t="s">
        <v>563</v>
      </c>
      <c r="B4663" t="s">
        <v>304</v>
      </c>
      <c r="C4663" t="s">
        <v>87</v>
      </c>
      <c r="D4663" t="s">
        <v>78</v>
      </c>
      <c r="E4663">
        <v>2023</v>
      </c>
      <c r="F4663">
        <v>12</v>
      </c>
      <c r="G4663" t="s">
        <v>73</v>
      </c>
      <c r="H4663" t="s">
        <v>81</v>
      </c>
      <c r="I4663">
        <v>-196.9</v>
      </c>
      <c r="J4663" t="s">
        <v>598</v>
      </c>
      <c r="K4663" t="s">
        <v>387</v>
      </c>
    </row>
    <row r="4664" spans="1:11" x14ac:dyDescent="0.35">
      <c r="A4664" t="s">
        <v>563</v>
      </c>
      <c r="B4664" t="s">
        <v>304</v>
      </c>
      <c r="C4664" t="s">
        <v>87</v>
      </c>
      <c r="D4664" t="s">
        <v>78</v>
      </c>
      <c r="E4664">
        <v>2023</v>
      </c>
      <c r="F4664">
        <v>32</v>
      </c>
      <c r="G4664" t="s">
        <v>82</v>
      </c>
      <c r="H4664" t="s">
        <v>80</v>
      </c>
      <c r="I4664">
        <v>679811</v>
      </c>
      <c r="J4664" t="s">
        <v>598</v>
      </c>
      <c r="K4664" t="s">
        <v>387</v>
      </c>
    </row>
    <row r="4665" spans="1:11" x14ac:dyDescent="0.35">
      <c r="A4665" t="s">
        <v>563</v>
      </c>
      <c r="B4665" t="s">
        <v>304</v>
      </c>
      <c r="C4665" t="s">
        <v>87</v>
      </c>
      <c r="D4665" t="s">
        <v>78</v>
      </c>
      <c r="E4665">
        <v>2023</v>
      </c>
      <c r="F4665">
        <v>32</v>
      </c>
      <c r="G4665" t="s">
        <v>82</v>
      </c>
      <c r="H4665" t="s">
        <v>81</v>
      </c>
      <c r="I4665">
        <v>12305</v>
      </c>
      <c r="J4665" t="s">
        <v>598</v>
      </c>
      <c r="K4665" t="s">
        <v>387</v>
      </c>
    </row>
    <row r="4666" spans="1:11" x14ac:dyDescent="0.35">
      <c r="A4666" t="s">
        <v>563</v>
      </c>
      <c r="B4666" t="s">
        <v>304</v>
      </c>
      <c r="C4666" t="s">
        <v>87</v>
      </c>
      <c r="D4666" t="s">
        <v>78</v>
      </c>
      <c r="E4666">
        <v>2024</v>
      </c>
      <c r="F4666">
        <v>11</v>
      </c>
      <c r="G4666" t="s">
        <v>79</v>
      </c>
      <c r="H4666" t="s">
        <v>80</v>
      </c>
      <c r="I4666">
        <v>526945</v>
      </c>
      <c r="J4666" t="s">
        <v>598</v>
      </c>
      <c r="K4666" t="s">
        <v>387</v>
      </c>
    </row>
    <row r="4667" spans="1:11" x14ac:dyDescent="0.35">
      <c r="A4667" t="s">
        <v>563</v>
      </c>
      <c r="B4667" t="s">
        <v>304</v>
      </c>
      <c r="C4667" t="s">
        <v>87</v>
      </c>
      <c r="D4667" t="s">
        <v>78</v>
      </c>
      <c r="E4667">
        <v>2024</v>
      </c>
      <c r="F4667">
        <v>11</v>
      </c>
      <c r="G4667" t="s">
        <v>79</v>
      </c>
      <c r="H4667" t="s">
        <v>81</v>
      </c>
      <c r="I4667">
        <v>-14157</v>
      </c>
      <c r="J4667" t="s">
        <v>598</v>
      </c>
      <c r="K4667" t="s">
        <v>387</v>
      </c>
    </row>
    <row r="4668" spans="1:11" x14ac:dyDescent="0.35">
      <c r="A4668" t="s">
        <v>563</v>
      </c>
      <c r="B4668" t="s">
        <v>304</v>
      </c>
      <c r="C4668" t="s">
        <v>87</v>
      </c>
      <c r="D4668" t="s">
        <v>78</v>
      </c>
      <c r="E4668">
        <v>2024</v>
      </c>
      <c r="F4668">
        <v>12</v>
      </c>
      <c r="G4668" t="s">
        <v>73</v>
      </c>
      <c r="H4668" t="s">
        <v>80</v>
      </c>
      <c r="I4668">
        <v>52694.5</v>
      </c>
      <c r="J4668" t="s">
        <v>598</v>
      </c>
      <c r="K4668" t="s">
        <v>387</v>
      </c>
    </row>
    <row r="4669" spans="1:11" x14ac:dyDescent="0.35">
      <c r="A4669" t="s">
        <v>563</v>
      </c>
      <c r="B4669" t="s">
        <v>304</v>
      </c>
      <c r="C4669" t="s">
        <v>87</v>
      </c>
      <c r="D4669" t="s">
        <v>78</v>
      </c>
      <c r="E4669">
        <v>2024</v>
      </c>
      <c r="F4669">
        <v>12</v>
      </c>
      <c r="G4669" t="s">
        <v>73</v>
      </c>
      <c r="H4669" t="s">
        <v>81</v>
      </c>
      <c r="I4669">
        <v>-1415.7</v>
      </c>
      <c r="J4669" t="s">
        <v>598</v>
      </c>
      <c r="K4669" t="s">
        <v>387</v>
      </c>
    </row>
    <row r="4670" spans="1:11" x14ac:dyDescent="0.35">
      <c r="A4670" t="s">
        <v>563</v>
      </c>
      <c r="B4670" t="s">
        <v>304</v>
      </c>
      <c r="C4670" t="s">
        <v>87</v>
      </c>
      <c r="D4670" t="s">
        <v>78</v>
      </c>
      <c r="E4670">
        <v>2024</v>
      </c>
      <c r="F4670">
        <v>32</v>
      </c>
      <c r="G4670" t="s">
        <v>82</v>
      </c>
      <c r="H4670" t="s">
        <v>80</v>
      </c>
      <c r="I4670">
        <v>5346063</v>
      </c>
      <c r="J4670" t="s">
        <v>598</v>
      </c>
      <c r="K4670" t="s">
        <v>387</v>
      </c>
    </row>
    <row r="4671" spans="1:11" x14ac:dyDescent="0.35">
      <c r="A4671" t="s">
        <v>563</v>
      </c>
      <c r="B4671" t="s">
        <v>304</v>
      </c>
      <c r="C4671" t="s">
        <v>87</v>
      </c>
      <c r="D4671" t="s">
        <v>78</v>
      </c>
      <c r="E4671">
        <v>2024</v>
      </c>
      <c r="F4671">
        <v>32</v>
      </c>
      <c r="G4671" t="s">
        <v>82</v>
      </c>
      <c r="H4671" t="s">
        <v>81</v>
      </c>
      <c r="I4671">
        <v>38338</v>
      </c>
      <c r="J4671" t="s">
        <v>598</v>
      </c>
      <c r="K4671" t="s">
        <v>387</v>
      </c>
    </row>
    <row r="4672" spans="1:11" x14ac:dyDescent="0.35">
      <c r="A4672" t="s">
        <v>563</v>
      </c>
      <c r="B4672" t="s">
        <v>84</v>
      </c>
      <c r="C4672" t="s">
        <v>411</v>
      </c>
      <c r="D4672" t="s">
        <v>78</v>
      </c>
      <c r="E4672">
        <v>2023</v>
      </c>
      <c r="F4672">
        <v>32</v>
      </c>
      <c r="G4672" t="s">
        <v>82</v>
      </c>
      <c r="H4672" t="s">
        <v>80</v>
      </c>
      <c r="I4672">
        <v>413.02</v>
      </c>
      <c r="J4672" t="s">
        <v>598</v>
      </c>
      <c r="K4672" t="s">
        <v>412</v>
      </c>
    </row>
    <row r="4673" spans="1:11" x14ac:dyDescent="0.35">
      <c r="A4673" t="s">
        <v>563</v>
      </c>
      <c r="B4673" t="s">
        <v>84</v>
      </c>
      <c r="C4673" t="s">
        <v>411</v>
      </c>
      <c r="D4673" t="s">
        <v>78</v>
      </c>
      <c r="E4673">
        <v>2024</v>
      </c>
      <c r="F4673">
        <v>32</v>
      </c>
      <c r="G4673" t="s">
        <v>82</v>
      </c>
      <c r="H4673" t="s">
        <v>80</v>
      </c>
      <c r="I4673">
        <v>6149.68</v>
      </c>
      <c r="J4673" t="s">
        <v>598</v>
      </c>
      <c r="K4673" t="s">
        <v>412</v>
      </c>
    </row>
    <row r="4674" spans="1:11" x14ac:dyDescent="0.35">
      <c r="A4674" t="s">
        <v>563</v>
      </c>
      <c r="B4674" t="s">
        <v>84</v>
      </c>
      <c r="C4674" t="s">
        <v>411</v>
      </c>
      <c r="D4674" t="s">
        <v>78</v>
      </c>
      <c r="E4674">
        <v>2024</v>
      </c>
      <c r="F4674">
        <v>32</v>
      </c>
      <c r="G4674" t="s">
        <v>82</v>
      </c>
      <c r="H4674" t="s">
        <v>81</v>
      </c>
      <c r="I4674">
        <v>1147.45</v>
      </c>
      <c r="J4674" t="s">
        <v>598</v>
      </c>
      <c r="K4674" t="s">
        <v>412</v>
      </c>
    </row>
    <row r="4675" spans="1:11" x14ac:dyDescent="0.35">
      <c r="A4675" t="s">
        <v>563</v>
      </c>
      <c r="B4675" t="s">
        <v>84</v>
      </c>
      <c r="C4675" t="s">
        <v>384</v>
      </c>
      <c r="D4675" t="s">
        <v>78</v>
      </c>
      <c r="E4675">
        <v>2023</v>
      </c>
      <c r="F4675">
        <v>11</v>
      </c>
      <c r="G4675" t="s">
        <v>79</v>
      </c>
      <c r="H4675" t="s">
        <v>80</v>
      </c>
      <c r="I4675">
        <v>-1088</v>
      </c>
      <c r="J4675" t="s">
        <v>598</v>
      </c>
      <c r="K4675" t="s">
        <v>404</v>
      </c>
    </row>
    <row r="4676" spans="1:11" x14ac:dyDescent="0.35">
      <c r="A4676" t="s">
        <v>563</v>
      </c>
      <c r="B4676" t="s">
        <v>84</v>
      </c>
      <c r="C4676" t="s">
        <v>384</v>
      </c>
      <c r="D4676" t="s">
        <v>78</v>
      </c>
      <c r="E4676">
        <v>2023</v>
      </c>
      <c r="F4676">
        <v>11</v>
      </c>
      <c r="G4676" t="s">
        <v>79</v>
      </c>
      <c r="H4676" t="s">
        <v>80</v>
      </c>
      <c r="I4676">
        <v>-3563</v>
      </c>
      <c r="J4676" t="s">
        <v>598</v>
      </c>
      <c r="K4676" t="s">
        <v>413</v>
      </c>
    </row>
    <row r="4677" spans="1:11" x14ac:dyDescent="0.35">
      <c r="A4677" t="s">
        <v>563</v>
      </c>
      <c r="B4677" t="s">
        <v>84</v>
      </c>
      <c r="C4677" t="s">
        <v>384</v>
      </c>
      <c r="D4677" t="s">
        <v>78</v>
      </c>
      <c r="E4677">
        <v>2023</v>
      </c>
      <c r="F4677">
        <v>12</v>
      </c>
      <c r="G4677" t="s">
        <v>73</v>
      </c>
      <c r="H4677" t="s">
        <v>80</v>
      </c>
      <c r="I4677">
        <v>-130.09</v>
      </c>
      <c r="J4677" t="s">
        <v>598</v>
      </c>
      <c r="K4677" t="s">
        <v>404</v>
      </c>
    </row>
    <row r="4678" spans="1:11" x14ac:dyDescent="0.35">
      <c r="A4678" t="s">
        <v>563</v>
      </c>
      <c r="B4678" t="s">
        <v>84</v>
      </c>
      <c r="C4678" t="s">
        <v>384</v>
      </c>
      <c r="D4678" t="s">
        <v>78</v>
      </c>
      <c r="E4678">
        <v>2023</v>
      </c>
      <c r="F4678">
        <v>12</v>
      </c>
      <c r="G4678" t="s">
        <v>73</v>
      </c>
      <c r="H4678" t="s">
        <v>80</v>
      </c>
      <c r="I4678">
        <v>-166.15</v>
      </c>
      <c r="J4678" t="s">
        <v>598</v>
      </c>
      <c r="K4678" t="s">
        <v>413</v>
      </c>
    </row>
    <row r="4679" spans="1:11" x14ac:dyDescent="0.35">
      <c r="A4679" t="s">
        <v>563</v>
      </c>
      <c r="B4679" t="s">
        <v>84</v>
      </c>
      <c r="C4679" t="s">
        <v>384</v>
      </c>
      <c r="D4679" t="s">
        <v>78</v>
      </c>
      <c r="E4679">
        <v>2023</v>
      </c>
      <c r="F4679">
        <v>32</v>
      </c>
      <c r="G4679" t="s">
        <v>82</v>
      </c>
      <c r="H4679" t="s">
        <v>80</v>
      </c>
      <c r="I4679">
        <v>66022.94</v>
      </c>
      <c r="J4679" t="s">
        <v>598</v>
      </c>
      <c r="K4679" t="s">
        <v>404</v>
      </c>
    </row>
    <row r="4680" spans="1:11" x14ac:dyDescent="0.35">
      <c r="A4680" t="s">
        <v>563</v>
      </c>
      <c r="B4680" t="s">
        <v>84</v>
      </c>
      <c r="C4680" t="s">
        <v>384</v>
      </c>
      <c r="D4680" t="s">
        <v>78</v>
      </c>
      <c r="E4680">
        <v>2023</v>
      </c>
      <c r="F4680">
        <v>32</v>
      </c>
      <c r="G4680" t="s">
        <v>82</v>
      </c>
      <c r="H4680" t="s">
        <v>80</v>
      </c>
      <c r="I4680">
        <v>111244.45</v>
      </c>
      <c r="J4680" t="s">
        <v>598</v>
      </c>
      <c r="K4680" t="s">
        <v>413</v>
      </c>
    </row>
    <row r="4681" spans="1:11" x14ac:dyDescent="0.35">
      <c r="A4681" t="s">
        <v>563</v>
      </c>
      <c r="B4681" t="s">
        <v>84</v>
      </c>
      <c r="C4681" t="s">
        <v>384</v>
      </c>
      <c r="D4681" t="s">
        <v>78</v>
      </c>
      <c r="E4681">
        <v>2024</v>
      </c>
      <c r="F4681">
        <v>11</v>
      </c>
      <c r="G4681" t="s">
        <v>79</v>
      </c>
      <c r="H4681" t="s">
        <v>80</v>
      </c>
      <c r="I4681">
        <v>141958</v>
      </c>
      <c r="J4681" t="s">
        <v>598</v>
      </c>
      <c r="K4681" t="s">
        <v>404</v>
      </c>
    </row>
    <row r="4682" spans="1:11" x14ac:dyDescent="0.35">
      <c r="A4682" t="s">
        <v>563</v>
      </c>
      <c r="B4682" t="s">
        <v>84</v>
      </c>
      <c r="C4682" t="s">
        <v>384</v>
      </c>
      <c r="D4682" t="s">
        <v>78</v>
      </c>
      <c r="E4682">
        <v>2024</v>
      </c>
      <c r="F4682">
        <v>11</v>
      </c>
      <c r="G4682" t="s">
        <v>79</v>
      </c>
      <c r="H4682" t="s">
        <v>80</v>
      </c>
      <c r="I4682">
        <v>503331</v>
      </c>
      <c r="J4682" t="s">
        <v>598</v>
      </c>
      <c r="K4682" t="s">
        <v>413</v>
      </c>
    </row>
    <row r="4683" spans="1:11" x14ac:dyDescent="0.35">
      <c r="A4683" t="s">
        <v>563</v>
      </c>
      <c r="B4683" t="s">
        <v>84</v>
      </c>
      <c r="C4683" t="s">
        <v>384</v>
      </c>
      <c r="D4683" t="s">
        <v>78</v>
      </c>
      <c r="E4683">
        <v>2024</v>
      </c>
      <c r="F4683">
        <v>12</v>
      </c>
      <c r="G4683" t="s">
        <v>73</v>
      </c>
      <c r="H4683" t="s">
        <v>80</v>
      </c>
      <c r="I4683">
        <v>17102.03</v>
      </c>
      <c r="J4683" t="s">
        <v>598</v>
      </c>
      <c r="K4683" t="s">
        <v>404</v>
      </c>
    </row>
    <row r="4684" spans="1:11" x14ac:dyDescent="0.35">
      <c r="A4684" t="s">
        <v>563</v>
      </c>
      <c r="B4684" t="s">
        <v>84</v>
      </c>
      <c r="C4684" t="s">
        <v>384</v>
      </c>
      <c r="D4684" t="s">
        <v>78</v>
      </c>
      <c r="E4684">
        <v>2024</v>
      </c>
      <c r="F4684">
        <v>12</v>
      </c>
      <c r="G4684" t="s">
        <v>73</v>
      </c>
      <c r="H4684" t="s">
        <v>80</v>
      </c>
      <c r="I4684">
        <v>75120.210000000006</v>
      </c>
      <c r="J4684" t="s">
        <v>598</v>
      </c>
      <c r="K4684" t="s">
        <v>413</v>
      </c>
    </row>
    <row r="4685" spans="1:11" x14ac:dyDescent="0.35">
      <c r="A4685" t="s">
        <v>563</v>
      </c>
      <c r="B4685" t="s">
        <v>84</v>
      </c>
      <c r="C4685" t="s">
        <v>384</v>
      </c>
      <c r="D4685" t="s">
        <v>78</v>
      </c>
      <c r="E4685">
        <v>2024</v>
      </c>
      <c r="F4685">
        <v>32</v>
      </c>
      <c r="G4685" t="s">
        <v>82</v>
      </c>
      <c r="H4685" t="s">
        <v>80</v>
      </c>
      <c r="I4685">
        <v>636916.85</v>
      </c>
      <c r="J4685" t="s">
        <v>598</v>
      </c>
      <c r="K4685" t="s">
        <v>404</v>
      </c>
    </row>
    <row r="4686" spans="1:11" x14ac:dyDescent="0.35">
      <c r="A4686" t="s">
        <v>563</v>
      </c>
      <c r="B4686" t="s">
        <v>84</v>
      </c>
      <c r="C4686" t="s">
        <v>384</v>
      </c>
      <c r="D4686" t="s">
        <v>78</v>
      </c>
      <c r="E4686">
        <v>2024</v>
      </c>
      <c r="F4686">
        <v>32</v>
      </c>
      <c r="G4686" t="s">
        <v>82</v>
      </c>
      <c r="H4686" t="s">
        <v>80</v>
      </c>
      <c r="I4686">
        <v>1768617.3</v>
      </c>
      <c r="J4686" t="s">
        <v>598</v>
      </c>
      <c r="K4686" t="s">
        <v>413</v>
      </c>
    </row>
    <row r="4687" spans="1:11" x14ac:dyDescent="0.35">
      <c r="A4687" t="s">
        <v>563</v>
      </c>
      <c r="B4687" t="s">
        <v>84</v>
      </c>
      <c r="C4687" t="s">
        <v>327</v>
      </c>
      <c r="D4687" t="s">
        <v>78</v>
      </c>
      <c r="E4687">
        <v>2023</v>
      </c>
      <c r="F4687">
        <v>32</v>
      </c>
      <c r="G4687" t="s">
        <v>82</v>
      </c>
      <c r="H4687" t="s">
        <v>80</v>
      </c>
      <c r="I4687">
        <v>345.1</v>
      </c>
      <c r="J4687" t="s">
        <v>598</v>
      </c>
      <c r="K4687" t="s">
        <v>389</v>
      </c>
    </row>
    <row r="4688" spans="1:11" x14ac:dyDescent="0.35">
      <c r="A4688" t="s">
        <v>563</v>
      </c>
      <c r="B4688" t="s">
        <v>84</v>
      </c>
      <c r="C4688" t="s">
        <v>327</v>
      </c>
      <c r="D4688" t="s">
        <v>78</v>
      </c>
      <c r="E4688">
        <v>2023</v>
      </c>
      <c r="F4688">
        <v>32</v>
      </c>
      <c r="G4688" t="s">
        <v>82</v>
      </c>
      <c r="H4688" t="s">
        <v>81</v>
      </c>
      <c r="I4688">
        <v>253.15</v>
      </c>
      <c r="J4688" t="s">
        <v>598</v>
      </c>
      <c r="K4688" t="s">
        <v>389</v>
      </c>
    </row>
    <row r="4689" spans="1:11" x14ac:dyDescent="0.35">
      <c r="A4689" t="s">
        <v>563</v>
      </c>
      <c r="B4689" t="s">
        <v>84</v>
      </c>
      <c r="C4689" t="s">
        <v>327</v>
      </c>
      <c r="D4689" t="s">
        <v>78</v>
      </c>
      <c r="E4689">
        <v>2024</v>
      </c>
      <c r="F4689">
        <v>11</v>
      </c>
      <c r="G4689" t="s">
        <v>79</v>
      </c>
      <c r="H4689" t="s">
        <v>80</v>
      </c>
      <c r="I4689">
        <v>3435</v>
      </c>
      <c r="J4689" t="s">
        <v>598</v>
      </c>
      <c r="K4689" t="s">
        <v>389</v>
      </c>
    </row>
    <row r="4690" spans="1:11" x14ac:dyDescent="0.35">
      <c r="A4690" t="s">
        <v>563</v>
      </c>
      <c r="B4690" t="s">
        <v>84</v>
      </c>
      <c r="C4690" t="s">
        <v>327</v>
      </c>
      <c r="D4690" t="s">
        <v>78</v>
      </c>
      <c r="E4690">
        <v>2024</v>
      </c>
      <c r="F4690">
        <v>12</v>
      </c>
      <c r="G4690" t="s">
        <v>73</v>
      </c>
      <c r="H4690" t="s">
        <v>80</v>
      </c>
      <c r="I4690">
        <v>274.8</v>
      </c>
      <c r="J4690" t="s">
        <v>598</v>
      </c>
      <c r="K4690" t="s">
        <v>389</v>
      </c>
    </row>
    <row r="4691" spans="1:11" x14ac:dyDescent="0.35">
      <c r="A4691" t="s">
        <v>563</v>
      </c>
      <c r="B4691" t="s">
        <v>84</v>
      </c>
      <c r="C4691" t="s">
        <v>327</v>
      </c>
      <c r="D4691" t="s">
        <v>78</v>
      </c>
      <c r="E4691">
        <v>2024</v>
      </c>
      <c r="F4691">
        <v>32</v>
      </c>
      <c r="G4691" t="s">
        <v>82</v>
      </c>
      <c r="H4691" t="s">
        <v>80</v>
      </c>
      <c r="I4691">
        <v>7205.97</v>
      </c>
      <c r="J4691" t="s">
        <v>598</v>
      </c>
      <c r="K4691" t="s">
        <v>389</v>
      </c>
    </row>
    <row r="4692" spans="1:11" x14ac:dyDescent="0.35">
      <c r="A4692" t="s">
        <v>563</v>
      </c>
      <c r="B4692" t="s">
        <v>84</v>
      </c>
      <c r="C4692" t="s">
        <v>329</v>
      </c>
      <c r="D4692" t="s">
        <v>78</v>
      </c>
      <c r="E4692">
        <v>2023</v>
      </c>
      <c r="F4692">
        <v>32</v>
      </c>
      <c r="G4692" t="s">
        <v>82</v>
      </c>
      <c r="H4692" t="s">
        <v>80</v>
      </c>
      <c r="I4692">
        <v>3488.15</v>
      </c>
      <c r="J4692" t="s">
        <v>598</v>
      </c>
      <c r="K4692" t="s">
        <v>390</v>
      </c>
    </row>
    <row r="4693" spans="1:11" x14ac:dyDescent="0.35">
      <c r="A4693" t="s">
        <v>563</v>
      </c>
      <c r="B4693" t="s">
        <v>84</v>
      </c>
      <c r="C4693" t="s">
        <v>329</v>
      </c>
      <c r="D4693" t="s">
        <v>78</v>
      </c>
      <c r="E4693">
        <v>2023</v>
      </c>
      <c r="F4693">
        <v>32</v>
      </c>
      <c r="G4693" t="s">
        <v>82</v>
      </c>
      <c r="H4693" t="s">
        <v>81</v>
      </c>
      <c r="I4693">
        <v>1923.32</v>
      </c>
      <c r="J4693" t="s">
        <v>598</v>
      </c>
      <c r="K4693" t="s">
        <v>390</v>
      </c>
    </row>
    <row r="4694" spans="1:11" x14ac:dyDescent="0.35">
      <c r="A4694" t="s">
        <v>563</v>
      </c>
      <c r="B4694" t="s">
        <v>84</v>
      </c>
      <c r="C4694" t="s">
        <v>329</v>
      </c>
      <c r="D4694" t="s">
        <v>78</v>
      </c>
      <c r="E4694">
        <v>2024</v>
      </c>
      <c r="F4694">
        <v>11</v>
      </c>
      <c r="G4694" t="s">
        <v>79</v>
      </c>
      <c r="H4694" t="s">
        <v>80</v>
      </c>
      <c r="I4694">
        <v>1364</v>
      </c>
      <c r="J4694" t="s">
        <v>598</v>
      </c>
      <c r="K4694" t="s">
        <v>390</v>
      </c>
    </row>
    <row r="4695" spans="1:11" x14ac:dyDescent="0.35">
      <c r="A4695" t="s">
        <v>563</v>
      </c>
      <c r="B4695" t="s">
        <v>84</v>
      </c>
      <c r="C4695" t="s">
        <v>329</v>
      </c>
      <c r="D4695" t="s">
        <v>78</v>
      </c>
      <c r="E4695">
        <v>2024</v>
      </c>
      <c r="F4695">
        <v>11</v>
      </c>
      <c r="G4695" t="s">
        <v>79</v>
      </c>
      <c r="H4695" t="s">
        <v>81</v>
      </c>
      <c r="I4695">
        <v>2958</v>
      </c>
      <c r="J4695" t="s">
        <v>598</v>
      </c>
      <c r="K4695" t="s">
        <v>390</v>
      </c>
    </row>
    <row r="4696" spans="1:11" x14ac:dyDescent="0.35">
      <c r="A4696" t="s">
        <v>563</v>
      </c>
      <c r="B4696" t="s">
        <v>84</v>
      </c>
      <c r="C4696" t="s">
        <v>329</v>
      </c>
      <c r="D4696" t="s">
        <v>78</v>
      </c>
      <c r="E4696">
        <v>2024</v>
      </c>
      <c r="F4696">
        <v>12</v>
      </c>
      <c r="G4696" t="s">
        <v>73</v>
      </c>
      <c r="H4696" t="s">
        <v>80</v>
      </c>
      <c r="I4696">
        <v>136.5</v>
      </c>
      <c r="J4696" t="s">
        <v>598</v>
      </c>
      <c r="K4696" t="s">
        <v>390</v>
      </c>
    </row>
    <row r="4697" spans="1:11" x14ac:dyDescent="0.35">
      <c r="A4697" t="s">
        <v>563</v>
      </c>
      <c r="B4697" t="s">
        <v>84</v>
      </c>
      <c r="C4697" t="s">
        <v>329</v>
      </c>
      <c r="D4697" t="s">
        <v>78</v>
      </c>
      <c r="E4697">
        <v>2024</v>
      </c>
      <c r="F4697">
        <v>12</v>
      </c>
      <c r="G4697" t="s">
        <v>73</v>
      </c>
      <c r="H4697" t="s">
        <v>81</v>
      </c>
      <c r="I4697">
        <v>295.8</v>
      </c>
      <c r="J4697" t="s">
        <v>598</v>
      </c>
      <c r="K4697" t="s">
        <v>390</v>
      </c>
    </row>
    <row r="4698" spans="1:11" x14ac:dyDescent="0.35">
      <c r="A4698" t="s">
        <v>563</v>
      </c>
      <c r="B4698" t="s">
        <v>84</v>
      </c>
      <c r="C4698" t="s">
        <v>329</v>
      </c>
      <c r="D4698" t="s">
        <v>78</v>
      </c>
      <c r="E4698">
        <v>2024</v>
      </c>
      <c r="F4698">
        <v>32</v>
      </c>
      <c r="G4698" t="s">
        <v>82</v>
      </c>
      <c r="H4698" t="s">
        <v>80</v>
      </c>
      <c r="I4698">
        <v>20119.03</v>
      </c>
      <c r="J4698" t="s">
        <v>598</v>
      </c>
      <c r="K4698" t="s">
        <v>390</v>
      </c>
    </row>
    <row r="4699" spans="1:11" x14ac:dyDescent="0.35">
      <c r="A4699" t="s">
        <v>563</v>
      </c>
      <c r="B4699" t="s">
        <v>84</v>
      </c>
      <c r="C4699" t="s">
        <v>329</v>
      </c>
      <c r="D4699" t="s">
        <v>78</v>
      </c>
      <c r="E4699">
        <v>2024</v>
      </c>
      <c r="F4699">
        <v>32</v>
      </c>
      <c r="G4699" t="s">
        <v>82</v>
      </c>
      <c r="H4699" t="s">
        <v>81</v>
      </c>
      <c r="I4699">
        <v>9090.27</v>
      </c>
      <c r="J4699" t="s">
        <v>598</v>
      </c>
      <c r="K4699" t="s">
        <v>390</v>
      </c>
    </row>
    <row r="4700" spans="1:11" x14ac:dyDescent="0.35">
      <c r="A4700" t="s">
        <v>563</v>
      </c>
      <c r="B4700" t="s">
        <v>84</v>
      </c>
      <c r="C4700" t="s">
        <v>334</v>
      </c>
      <c r="D4700" t="s">
        <v>78</v>
      </c>
      <c r="E4700">
        <v>2023</v>
      </c>
      <c r="F4700">
        <v>32</v>
      </c>
      <c r="G4700" t="s">
        <v>82</v>
      </c>
      <c r="H4700" t="s">
        <v>80</v>
      </c>
      <c r="I4700">
        <v>628.91999999999996</v>
      </c>
      <c r="J4700" t="s">
        <v>598</v>
      </c>
      <c r="K4700" t="s">
        <v>391</v>
      </c>
    </row>
    <row r="4701" spans="1:11" x14ac:dyDescent="0.35">
      <c r="A4701" t="s">
        <v>563</v>
      </c>
      <c r="B4701" t="s">
        <v>84</v>
      </c>
      <c r="C4701" t="s">
        <v>334</v>
      </c>
      <c r="D4701" t="s">
        <v>78</v>
      </c>
      <c r="E4701">
        <v>2024</v>
      </c>
      <c r="F4701">
        <v>32</v>
      </c>
      <c r="G4701" t="s">
        <v>82</v>
      </c>
      <c r="H4701" t="s">
        <v>80</v>
      </c>
      <c r="I4701">
        <v>2079.3200000000002</v>
      </c>
      <c r="J4701" t="s">
        <v>598</v>
      </c>
      <c r="K4701" t="s">
        <v>391</v>
      </c>
    </row>
    <row r="4702" spans="1:11" x14ac:dyDescent="0.35">
      <c r="A4702" t="s">
        <v>563</v>
      </c>
      <c r="B4702" t="s">
        <v>84</v>
      </c>
      <c r="C4702" t="s">
        <v>330</v>
      </c>
      <c r="D4702" t="s">
        <v>78</v>
      </c>
      <c r="E4702">
        <v>2023</v>
      </c>
      <c r="F4702">
        <v>11</v>
      </c>
      <c r="G4702" t="s">
        <v>79</v>
      </c>
      <c r="H4702" t="s">
        <v>80</v>
      </c>
      <c r="I4702">
        <v>-2021</v>
      </c>
      <c r="J4702" t="s">
        <v>598</v>
      </c>
      <c r="K4702" t="s">
        <v>392</v>
      </c>
    </row>
    <row r="4703" spans="1:11" x14ac:dyDescent="0.35">
      <c r="A4703" t="s">
        <v>563</v>
      </c>
      <c r="B4703" t="s">
        <v>84</v>
      </c>
      <c r="C4703" t="s">
        <v>330</v>
      </c>
      <c r="D4703" t="s">
        <v>78</v>
      </c>
      <c r="E4703">
        <v>2023</v>
      </c>
      <c r="F4703">
        <v>11</v>
      </c>
      <c r="G4703" t="s">
        <v>79</v>
      </c>
      <c r="H4703" t="s">
        <v>81</v>
      </c>
      <c r="I4703">
        <v>-175</v>
      </c>
      <c r="J4703" t="s">
        <v>598</v>
      </c>
      <c r="K4703" t="s">
        <v>392</v>
      </c>
    </row>
    <row r="4704" spans="1:11" x14ac:dyDescent="0.35">
      <c r="A4704" t="s">
        <v>563</v>
      </c>
      <c r="B4704" t="s">
        <v>84</v>
      </c>
      <c r="C4704" t="s">
        <v>330</v>
      </c>
      <c r="D4704" t="s">
        <v>78</v>
      </c>
      <c r="E4704">
        <v>2023</v>
      </c>
      <c r="F4704">
        <v>12</v>
      </c>
      <c r="G4704" t="s">
        <v>73</v>
      </c>
      <c r="H4704" t="s">
        <v>80</v>
      </c>
      <c r="I4704">
        <v>-227.81</v>
      </c>
      <c r="J4704" t="s">
        <v>598</v>
      </c>
      <c r="K4704" t="s">
        <v>392</v>
      </c>
    </row>
    <row r="4705" spans="1:11" x14ac:dyDescent="0.35">
      <c r="A4705" t="s">
        <v>563</v>
      </c>
      <c r="B4705" t="s">
        <v>84</v>
      </c>
      <c r="C4705" t="s">
        <v>330</v>
      </c>
      <c r="D4705" t="s">
        <v>78</v>
      </c>
      <c r="E4705">
        <v>2023</v>
      </c>
      <c r="F4705">
        <v>12</v>
      </c>
      <c r="G4705" t="s">
        <v>73</v>
      </c>
      <c r="H4705" t="s">
        <v>81</v>
      </c>
      <c r="I4705">
        <v>-17.5</v>
      </c>
      <c r="J4705" t="s">
        <v>598</v>
      </c>
      <c r="K4705" t="s">
        <v>392</v>
      </c>
    </row>
    <row r="4706" spans="1:11" x14ac:dyDescent="0.35">
      <c r="A4706" t="s">
        <v>563</v>
      </c>
      <c r="B4706" t="s">
        <v>84</v>
      </c>
      <c r="C4706" t="s">
        <v>330</v>
      </c>
      <c r="D4706" t="s">
        <v>78</v>
      </c>
      <c r="E4706">
        <v>2023</v>
      </c>
      <c r="F4706">
        <v>32</v>
      </c>
      <c r="G4706" t="s">
        <v>82</v>
      </c>
      <c r="H4706" t="s">
        <v>80</v>
      </c>
      <c r="I4706">
        <v>13091.17</v>
      </c>
      <c r="J4706" t="s">
        <v>598</v>
      </c>
      <c r="K4706" t="s">
        <v>392</v>
      </c>
    </row>
    <row r="4707" spans="1:11" x14ac:dyDescent="0.35">
      <c r="A4707" t="s">
        <v>563</v>
      </c>
      <c r="B4707" t="s">
        <v>84</v>
      </c>
      <c r="C4707" t="s">
        <v>330</v>
      </c>
      <c r="D4707" t="s">
        <v>78</v>
      </c>
      <c r="E4707">
        <v>2023</v>
      </c>
      <c r="F4707">
        <v>32</v>
      </c>
      <c r="G4707" t="s">
        <v>82</v>
      </c>
      <c r="H4707" t="s">
        <v>81</v>
      </c>
      <c r="I4707">
        <v>8801.2099999999991</v>
      </c>
      <c r="J4707" t="s">
        <v>598</v>
      </c>
      <c r="K4707" t="s">
        <v>392</v>
      </c>
    </row>
    <row r="4708" spans="1:11" x14ac:dyDescent="0.35">
      <c r="A4708" t="s">
        <v>563</v>
      </c>
      <c r="B4708" t="s">
        <v>84</v>
      </c>
      <c r="C4708" t="s">
        <v>330</v>
      </c>
      <c r="D4708" t="s">
        <v>78</v>
      </c>
      <c r="E4708">
        <v>2024</v>
      </c>
      <c r="F4708">
        <v>11</v>
      </c>
      <c r="G4708" t="s">
        <v>79</v>
      </c>
      <c r="H4708" t="s">
        <v>80</v>
      </c>
      <c r="I4708">
        <v>25778</v>
      </c>
      <c r="J4708" t="s">
        <v>598</v>
      </c>
      <c r="K4708" t="s">
        <v>392</v>
      </c>
    </row>
    <row r="4709" spans="1:11" x14ac:dyDescent="0.35">
      <c r="A4709" t="s">
        <v>563</v>
      </c>
      <c r="B4709" t="s">
        <v>84</v>
      </c>
      <c r="C4709" t="s">
        <v>330</v>
      </c>
      <c r="D4709" t="s">
        <v>78</v>
      </c>
      <c r="E4709">
        <v>2024</v>
      </c>
      <c r="F4709">
        <v>11</v>
      </c>
      <c r="G4709" t="s">
        <v>79</v>
      </c>
      <c r="H4709" t="s">
        <v>81</v>
      </c>
      <c r="I4709">
        <v>7635</v>
      </c>
      <c r="J4709" t="s">
        <v>598</v>
      </c>
      <c r="K4709" t="s">
        <v>392</v>
      </c>
    </row>
    <row r="4710" spans="1:11" x14ac:dyDescent="0.35">
      <c r="A4710" t="s">
        <v>563</v>
      </c>
      <c r="B4710" t="s">
        <v>84</v>
      </c>
      <c r="C4710" t="s">
        <v>330</v>
      </c>
      <c r="D4710" t="s">
        <v>78</v>
      </c>
      <c r="E4710">
        <v>2024</v>
      </c>
      <c r="F4710">
        <v>12</v>
      </c>
      <c r="G4710" t="s">
        <v>73</v>
      </c>
      <c r="H4710" t="s">
        <v>80</v>
      </c>
      <c r="I4710">
        <v>2566.3000000000002</v>
      </c>
      <c r="J4710" t="s">
        <v>598</v>
      </c>
      <c r="K4710" t="s">
        <v>392</v>
      </c>
    </row>
    <row r="4711" spans="1:11" x14ac:dyDescent="0.35">
      <c r="A4711" t="s">
        <v>563</v>
      </c>
      <c r="B4711" t="s">
        <v>84</v>
      </c>
      <c r="C4711" t="s">
        <v>330</v>
      </c>
      <c r="D4711" t="s">
        <v>78</v>
      </c>
      <c r="E4711">
        <v>2024</v>
      </c>
      <c r="F4711">
        <v>12</v>
      </c>
      <c r="G4711" t="s">
        <v>73</v>
      </c>
      <c r="H4711" t="s">
        <v>81</v>
      </c>
      <c r="I4711">
        <v>763.5</v>
      </c>
      <c r="J4711" t="s">
        <v>598</v>
      </c>
      <c r="K4711" t="s">
        <v>392</v>
      </c>
    </row>
    <row r="4712" spans="1:11" x14ac:dyDescent="0.35">
      <c r="A4712" t="s">
        <v>563</v>
      </c>
      <c r="B4712" t="s">
        <v>84</v>
      </c>
      <c r="C4712" t="s">
        <v>330</v>
      </c>
      <c r="D4712" t="s">
        <v>78</v>
      </c>
      <c r="E4712">
        <v>2024</v>
      </c>
      <c r="F4712">
        <v>32</v>
      </c>
      <c r="G4712" t="s">
        <v>82</v>
      </c>
      <c r="H4712" t="s">
        <v>80</v>
      </c>
      <c r="I4712">
        <v>152223</v>
      </c>
      <c r="J4712" t="s">
        <v>598</v>
      </c>
      <c r="K4712" t="s">
        <v>392</v>
      </c>
    </row>
    <row r="4713" spans="1:11" x14ac:dyDescent="0.35">
      <c r="A4713" t="s">
        <v>563</v>
      </c>
      <c r="B4713" t="s">
        <v>84</v>
      </c>
      <c r="C4713" t="s">
        <v>330</v>
      </c>
      <c r="D4713" t="s">
        <v>78</v>
      </c>
      <c r="E4713">
        <v>2024</v>
      </c>
      <c r="F4713">
        <v>32</v>
      </c>
      <c r="G4713" t="s">
        <v>82</v>
      </c>
      <c r="H4713" t="s">
        <v>81</v>
      </c>
      <c r="I4713">
        <v>61540.61</v>
      </c>
      <c r="J4713" t="s">
        <v>598</v>
      </c>
      <c r="K4713" t="s">
        <v>392</v>
      </c>
    </row>
    <row r="4714" spans="1:11" x14ac:dyDescent="0.35">
      <c r="A4714" t="s">
        <v>563</v>
      </c>
      <c r="B4714" t="s">
        <v>84</v>
      </c>
      <c r="C4714" t="s">
        <v>85</v>
      </c>
      <c r="D4714" t="s">
        <v>78</v>
      </c>
      <c r="E4714">
        <v>2023</v>
      </c>
      <c r="F4714">
        <v>32</v>
      </c>
      <c r="G4714" t="s">
        <v>82</v>
      </c>
      <c r="H4714" t="s">
        <v>80</v>
      </c>
      <c r="I4714">
        <v>4008.12</v>
      </c>
      <c r="J4714" t="s">
        <v>598</v>
      </c>
      <c r="K4714" t="s">
        <v>388</v>
      </c>
    </row>
    <row r="4715" spans="1:11" x14ac:dyDescent="0.35">
      <c r="A4715" t="s">
        <v>563</v>
      </c>
      <c r="B4715" t="s">
        <v>84</v>
      </c>
      <c r="C4715" t="s">
        <v>85</v>
      </c>
      <c r="D4715" t="s">
        <v>78</v>
      </c>
      <c r="E4715">
        <v>2024</v>
      </c>
      <c r="F4715">
        <v>11</v>
      </c>
      <c r="G4715" t="s">
        <v>79</v>
      </c>
      <c r="H4715" t="s">
        <v>80</v>
      </c>
      <c r="I4715">
        <v>13347</v>
      </c>
      <c r="J4715" t="s">
        <v>598</v>
      </c>
      <c r="K4715" t="s">
        <v>388</v>
      </c>
    </row>
    <row r="4716" spans="1:11" x14ac:dyDescent="0.35">
      <c r="A4716" t="s">
        <v>563</v>
      </c>
      <c r="B4716" t="s">
        <v>84</v>
      </c>
      <c r="C4716" t="s">
        <v>85</v>
      </c>
      <c r="D4716" t="s">
        <v>78</v>
      </c>
      <c r="E4716">
        <v>2024</v>
      </c>
      <c r="F4716">
        <v>12</v>
      </c>
      <c r="G4716" t="s">
        <v>73</v>
      </c>
      <c r="H4716" t="s">
        <v>80</v>
      </c>
      <c r="I4716">
        <v>667.35</v>
      </c>
      <c r="J4716" t="s">
        <v>598</v>
      </c>
      <c r="K4716" t="s">
        <v>388</v>
      </c>
    </row>
    <row r="4717" spans="1:11" x14ac:dyDescent="0.35">
      <c r="A4717" t="s">
        <v>563</v>
      </c>
      <c r="B4717" t="s">
        <v>84</v>
      </c>
      <c r="C4717" t="s">
        <v>85</v>
      </c>
      <c r="D4717" t="s">
        <v>78</v>
      </c>
      <c r="E4717">
        <v>2024</v>
      </c>
      <c r="F4717">
        <v>32</v>
      </c>
      <c r="G4717" t="s">
        <v>82</v>
      </c>
      <c r="H4717" t="s">
        <v>80</v>
      </c>
      <c r="I4717">
        <v>20751.900000000001</v>
      </c>
      <c r="J4717" t="s">
        <v>598</v>
      </c>
      <c r="K4717" t="s">
        <v>388</v>
      </c>
    </row>
    <row r="4718" spans="1:11" x14ac:dyDescent="0.35">
      <c r="A4718" t="s">
        <v>563</v>
      </c>
      <c r="B4718" t="s">
        <v>84</v>
      </c>
      <c r="C4718" t="s">
        <v>372</v>
      </c>
      <c r="D4718" t="s">
        <v>78</v>
      </c>
      <c r="E4718">
        <v>2024</v>
      </c>
      <c r="F4718">
        <v>32</v>
      </c>
      <c r="G4718" t="s">
        <v>82</v>
      </c>
      <c r="H4718" t="s">
        <v>80</v>
      </c>
      <c r="I4718">
        <v>7235.12</v>
      </c>
      <c r="J4718" t="s">
        <v>598</v>
      </c>
      <c r="K4718" t="s">
        <v>401</v>
      </c>
    </row>
    <row r="4719" spans="1:11" x14ac:dyDescent="0.35">
      <c r="A4719" t="s">
        <v>563</v>
      </c>
      <c r="B4719" t="s">
        <v>84</v>
      </c>
      <c r="C4719" t="s">
        <v>335</v>
      </c>
      <c r="D4719" t="s">
        <v>78</v>
      </c>
      <c r="E4719">
        <v>2023</v>
      </c>
      <c r="F4719">
        <v>11</v>
      </c>
      <c r="G4719" t="s">
        <v>79</v>
      </c>
      <c r="H4719" t="s">
        <v>80</v>
      </c>
      <c r="I4719">
        <v>-314</v>
      </c>
      <c r="J4719" t="s">
        <v>598</v>
      </c>
      <c r="K4719" t="s">
        <v>393</v>
      </c>
    </row>
    <row r="4720" spans="1:11" x14ac:dyDescent="0.35">
      <c r="A4720" t="s">
        <v>563</v>
      </c>
      <c r="B4720" t="s">
        <v>84</v>
      </c>
      <c r="C4720" t="s">
        <v>335</v>
      </c>
      <c r="D4720" t="s">
        <v>78</v>
      </c>
      <c r="E4720">
        <v>2023</v>
      </c>
      <c r="F4720">
        <v>12</v>
      </c>
      <c r="G4720" t="s">
        <v>73</v>
      </c>
      <c r="H4720" t="s">
        <v>80</v>
      </c>
      <c r="I4720">
        <v>-31.4</v>
      </c>
      <c r="J4720" t="s">
        <v>598</v>
      </c>
      <c r="K4720" t="s">
        <v>393</v>
      </c>
    </row>
    <row r="4721" spans="1:11" x14ac:dyDescent="0.35">
      <c r="A4721" t="s">
        <v>563</v>
      </c>
      <c r="B4721" t="s">
        <v>84</v>
      </c>
      <c r="C4721" t="s">
        <v>335</v>
      </c>
      <c r="D4721" t="s">
        <v>78</v>
      </c>
      <c r="E4721">
        <v>2023</v>
      </c>
      <c r="F4721">
        <v>32</v>
      </c>
      <c r="G4721" t="s">
        <v>82</v>
      </c>
      <c r="H4721" t="s">
        <v>80</v>
      </c>
      <c r="I4721">
        <v>675.17</v>
      </c>
      <c r="J4721" t="s">
        <v>598</v>
      </c>
      <c r="K4721" t="s">
        <v>393</v>
      </c>
    </row>
    <row r="4722" spans="1:11" x14ac:dyDescent="0.35">
      <c r="A4722" t="s">
        <v>563</v>
      </c>
      <c r="B4722" t="s">
        <v>84</v>
      </c>
      <c r="C4722" t="s">
        <v>335</v>
      </c>
      <c r="D4722" t="s">
        <v>78</v>
      </c>
      <c r="E4722">
        <v>2024</v>
      </c>
      <c r="F4722">
        <v>11</v>
      </c>
      <c r="G4722" t="s">
        <v>79</v>
      </c>
      <c r="H4722" t="s">
        <v>80</v>
      </c>
      <c r="I4722">
        <v>1017</v>
      </c>
      <c r="J4722" t="s">
        <v>598</v>
      </c>
      <c r="K4722" t="s">
        <v>393</v>
      </c>
    </row>
    <row r="4723" spans="1:11" x14ac:dyDescent="0.35">
      <c r="A4723" t="s">
        <v>563</v>
      </c>
      <c r="B4723" t="s">
        <v>84</v>
      </c>
      <c r="C4723" t="s">
        <v>335</v>
      </c>
      <c r="D4723" t="s">
        <v>78</v>
      </c>
      <c r="E4723">
        <v>2024</v>
      </c>
      <c r="F4723">
        <v>12</v>
      </c>
      <c r="G4723" t="s">
        <v>73</v>
      </c>
      <c r="H4723" t="s">
        <v>80</v>
      </c>
      <c r="I4723">
        <v>101.7</v>
      </c>
      <c r="J4723" t="s">
        <v>598</v>
      </c>
      <c r="K4723" t="s">
        <v>393</v>
      </c>
    </row>
    <row r="4724" spans="1:11" x14ac:dyDescent="0.35">
      <c r="A4724" t="s">
        <v>563</v>
      </c>
      <c r="B4724" t="s">
        <v>84</v>
      </c>
      <c r="C4724" t="s">
        <v>335</v>
      </c>
      <c r="D4724" t="s">
        <v>78</v>
      </c>
      <c r="E4724">
        <v>2024</v>
      </c>
      <c r="F4724">
        <v>32</v>
      </c>
      <c r="G4724" t="s">
        <v>82</v>
      </c>
      <c r="H4724" t="s">
        <v>80</v>
      </c>
      <c r="I4724">
        <v>6563.49</v>
      </c>
      <c r="J4724" t="s">
        <v>598</v>
      </c>
      <c r="K4724" t="s">
        <v>393</v>
      </c>
    </row>
    <row r="4725" spans="1:11" x14ac:dyDescent="0.35">
      <c r="A4725" t="s">
        <v>563</v>
      </c>
      <c r="B4725" t="s">
        <v>84</v>
      </c>
      <c r="C4725" t="s">
        <v>335</v>
      </c>
      <c r="D4725" t="s">
        <v>78</v>
      </c>
      <c r="E4725">
        <v>2024</v>
      </c>
      <c r="F4725">
        <v>32</v>
      </c>
      <c r="G4725" t="s">
        <v>82</v>
      </c>
      <c r="H4725" t="s">
        <v>81</v>
      </c>
      <c r="I4725">
        <v>2791.06</v>
      </c>
      <c r="J4725" t="s">
        <v>598</v>
      </c>
      <c r="K4725" t="s">
        <v>393</v>
      </c>
    </row>
    <row r="4726" spans="1:11" x14ac:dyDescent="0.35">
      <c r="A4726" t="s">
        <v>563</v>
      </c>
      <c r="B4726" t="s">
        <v>84</v>
      </c>
      <c r="C4726" t="s">
        <v>352</v>
      </c>
      <c r="D4726" t="s">
        <v>78</v>
      </c>
      <c r="E4726">
        <v>2023</v>
      </c>
      <c r="F4726">
        <v>11</v>
      </c>
      <c r="G4726" t="s">
        <v>79</v>
      </c>
      <c r="H4726" t="s">
        <v>80</v>
      </c>
      <c r="I4726">
        <v>-26</v>
      </c>
      <c r="J4726" t="s">
        <v>598</v>
      </c>
      <c r="K4726" t="s">
        <v>399</v>
      </c>
    </row>
    <row r="4727" spans="1:11" x14ac:dyDescent="0.35">
      <c r="A4727" t="s">
        <v>563</v>
      </c>
      <c r="B4727" t="s">
        <v>84</v>
      </c>
      <c r="C4727" t="s">
        <v>352</v>
      </c>
      <c r="D4727" t="s">
        <v>78</v>
      </c>
      <c r="E4727">
        <v>2023</v>
      </c>
      <c r="F4727">
        <v>11</v>
      </c>
      <c r="G4727" t="s">
        <v>79</v>
      </c>
      <c r="H4727" t="s">
        <v>81</v>
      </c>
      <c r="I4727">
        <v>-16</v>
      </c>
      <c r="J4727" t="s">
        <v>598</v>
      </c>
      <c r="K4727" t="s">
        <v>399</v>
      </c>
    </row>
    <row r="4728" spans="1:11" x14ac:dyDescent="0.35">
      <c r="A4728" t="s">
        <v>563</v>
      </c>
      <c r="B4728" t="s">
        <v>84</v>
      </c>
      <c r="C4728" t="s">
        <v>352</v>
      </c>
      <c r="D4728" t="s">
        <v>78</v>
      </c>
      <c r="E4728">
        <v>2023</v>
      </c>
      <c r="F4728">
        <v>12</v>
      </c>
      <c r="G4728" t="s">
        <v>73</v>
      </c>
      <c r="H4728" t="s">
        <v>80</v>
      </c>
      <c r="I4728">
        <v>-2.6</v>
      </c>
      <c r="J4728" t="s">
        <v>598</v>
      </c>
      <c r="K4728" t="s">
        <v>399</v>
      </c>
    </row>
    <row r="4729" spans="1:11" x14ac:dyDescent="0.35">
      <c r="A4729" t="s">
        <v>563</v>
      </c>
      <c r="B4729" t="s">
        <v>84</v>
      </c>
      <c r="C4729" t="s">
        <v>352</v>
      </c>
      <c r="D4729" t="s">
        <v>78</v>
      </c>
      <c r="E4729">
        <v>2023</v>
      </c>
      <c r="F4729">
        <v>12</v>
      </c>
      <c r="G4729" t="s">
        <v>73</v>
      </c>
      <c r="H4729" t="s">
        <v>81</v>
      </c>
      <c r="I4729">
        <v>-1.6</v>
      </c>
      <c r="J4729" t="s">
        <v>598</v>
      </c>
      <c r="K4729" t="s">
        <v>399</v>
      </c>
    </row>
    <row r="4730" spans="1:11" x14ac:dyDescent="0.35">
      <c r="A4730" t="s">
        <v>563</v>
      </c>
      <c r="B4730" t="s">
        <v>84</v>
      </c>
      <c r="C4730" t="s">
        <v>352</v>
      </c>
      <c r="D4730" t="s">
        <v>78</v>
      </c>
      <c r="E4730">
        <v>2023</v>
      </c>
      <c r="F4730">
        <v>32</v>
      </c>
      <c r="G4730" t="s">
        <v>82</v>
      </c>
      <c r="H4730" t="s">
        <v>80</v>
      </c>
      <c r="I4730">
        <v>3236.2</v>
      </c>
      <c r="J4730" t="s">
        <v>598</v>
      </c>
      <c r="K4730" t="s">
        <v>399</v>
      </c>
    </row>
    <row r="4731" spans="1:11" x14ac:dyDescent="0.35">
      <c r="A4731" t="s">
        <v>563</v>
      </c>
      <c r="B4731" t="s">
        <v>84</v>
      </c>
      <c r="C4731" t="s">
        <v>352</v>
      </c>
      <c r="D4731" t="s">
        <v>78</v>
      </c>
      <c r="E4731">
        <v>2023</v>
      </c>
      <c r="F4731">
        <v>32</v>
      </c>
      <c r="G4731" t="s">
        <v>82</v>
      </c>
      <c r="H4731" t="s">
        <v>81</v>
      </c>
      <c r="I4731">
        <v>1193.75</v>
      </c>
      <c r="J4731" t="s">
        <v>598</v>
      </c>
      <c r="K4731" t="s">
        <v>399</v>
      </c>
    </row>
    <row r="4732" spans="1:11" x14ac:dyDescent="0.35">
      <c r="A4732" t="s">
        <v>563</v>
      </c>
      <c r="B4732" t="s">
        <v>84</v>
      </c>
      <c r="C4732" t="s">
        <v>352</v>
      </c>
      <c r="D4732" t="s">
        <v>78</v>
      </c>
      <c r="E4732">
        <v>2024</v>
      </c>
      <c r="F4732">
        <v>11</v>
      </c>
      <c r="G4732" t="s">
        <v>79</v>
      </c>
      <c r="H4732" t="s">
        <v>80</v>
      </c>
      <c r="I4732">
        <v>-291</v>
      </c>
      <c r="J4732" t="s">
        <v>598</v>
      </c>
      <c r="K4732" t="s">
        <v>399</v>
      </c>
    </row>
    <row r="4733" spans="1:11" x14ac:dyDescent="0.35">
      <c r="A4733" t="s">
        <v>563</v>
      </c>
      <c r="B4733" t="s">
        <v>84</v>
      </c>
      <c r="C4733" t="s">
        <v>352</v>
      </c>
      <c r="D4733" t="s">
        <v>78</v>
      </c>
      <c r="E4733">
        <v>2024</v>
      </c>
      <c r="F4733">
        <v>11</v>
      </c>
      <c r="G4733" t="s">
        <v>79</v>
      </c>
      <c r="H4733" t="s">
        <v>81</v>
      </c>
      <c r="I4733">
        <v>-6728</v>
      </c>
      <c r="J4733" t="s">
        <v>598</v>
      </c>
      <c r="K4733" t="s">
        <v>399</v>
      </c>
    </row>
    <row r="4734" spans="1:11" x14ac:dyDescent="0.35">
      <c r="A4734" t="s">
        <v>563</v>
      </c>
      <c r="B4734" t="s">
        <v>84</v>
      </c>
      <c r="C4734" t="s">
        <v>352</v>
      </c>
      <c r="D4734" t="s">
        <v>78</v>
      </c>
      <c r="E4734">
        <v>2024</v>
      </c>
      <c r="F4734">
        <v>12</v>
      </c>
      <c r="G4734" t="s">
        <v>73</v>
      </c>
      <c r="H4734" t="s">
        <v>80</v>
      </c>
      <c r="I4734">
        <v>-29.1</v>
      </c>
      <c r="J4734" t="s">
        <v>598</v>
      </c>
      <c r="K4734" t="s">
        <v>399</v>
      </c>
    </row>
    <row r="4735" spans="1:11" x14ac:dyDescent="0.35">
      <c r="A4735" t="s">
        <v>563</v>
      </c>
      <c r="B4735" t="s">
        <v>84</v>
      </c>
      <c r="C4735" t="s">
        <v>352</v>
      </c>
      <c r="D4735" t="s">
        <v>78</v>
      </c>
      <c r="E4735">
        <v>2024</v>
      </c>
      <c r="F4735">
        <v>12</v>
      </c>
      <c r="G4735" t="s">
        <v>73</v>
      </c>
      <c r="H4735" t="s">
        <v>81</v>
      </c>
      <c r="I4735">
        <v>-672.8</v>
      </c>
      <c r="J4735" t="s">
        <v>598</v>
      </c>
      <c r="K4735" t="s">
        <v>399</v>
      </c>
    </row>
    <row r="4736" spans="1:11" x14ac:dyDescent="0.35">
      <c r="A4736" t="s">
        <v>563</v>
      </c>
      <c r="B4736" t="s">
        <v>84</v>
      </c>
      <c r="C4736" t="s">
        <v>352</v>
      </c>
      <c r="D4736" t="s">
        <v>78</v>
      </c>
      <c r="E4736">
        <v>2024</v>
      </c>
      <c r="F4736">
        <v>32</v>
      </c>
      <c r="G4736" t="s">
        <v>82</v>
      </c>
      <c r="H4736" t="s">
        <v>80</v>
      </c>
      <c r="I4736">
        <v>15972.24</v>
      </c>
      <c r="J4736" t="s">
        <v>598</v>
      </c>
      <c r="K4736" t="s">
        <v>399</v>
      </c>
    </row>
    <row r="4737" spans="1:11" x14ac:dyDescent="0.35">
      <c r="A4737" t="s">
        <v>563</v>
      </c>
      <c r="B4737" t="s">
        <v>84</v>
      </c>
      <c r="C4737" t="s">
        <v>352</v>
      </c>
      <c r="D4737" t="s">
        <v>78</v>
      </c>
      <c r="E4737">
        <v>2024</v>
      </c>
      <c r="F4737">
        <v>32</v>
      </c>
      <c r="G4737" t="s">
        <v>82</v>
      </c>
      <c r="H4737" t="s">
        <v>81</v>
      </c>
      <c r="I4737">
        <v>4792.45</v>
      </c>
      <c r="J4737" t="s">
        <v>598</v>
      </c>
      <c r="K4737" t="s">
        <v>399</v>
      </c>
    </row>
    <row r="4738" spans="1:11" x14ac:dyDescent="0.35">
      <c r="A4738" t="s">
        <v>563</v>
      </c>
      <c r="B4738" t="s">
        <v>84</v>
      </c>
      <c r="C4738" t="s">
        <v>353</v>
      </c>
      <c r="D4738" t="s">
        <v>78</v>
      </c>
      <c r="E4738">
        <v>2023</v>
      </c>
      <c r="F4738">
        <v>32</v>
      </c>
      <c r="G4738" t="s">
        <v>82</v>
      </c>
      <c r="H4738" t="s">
        <v>80</v>
      </c>
      <c r="I4738">
        <v>2174.48</v>
      </c>
      <c r="J4738" t="s">
        <v>598</v>
      </c>
      <c r="K4738" t="s">
        <v>402</v>
      </c>
    </row>
    <row r="4739" spans="1:11" x14ac:dyDescent="0.35">
      <c r="A4739" t="s">
        <v>563</v>
      </c>
      <c r="B4739" t="s">
        <v>84</v>
      </c>
      <c r="C4739" t="s">
        <v>353</v>
      </c>
      <c r="D4739" t="s">
        <v>78</v>
      </c>
      <c r="E4739">
        <v>2024</v>
      </c>
      <c r="F4739">
        <v>11</v>
      </c>
      <c r="G4739" t="s">
        <v>79</v>
      </c>
      <c r="H4739" t="s">
        <v>80</v>
      </c>
      <c r="I4739">
        <v>4827</v>
      </c>
      <c r="J4739" t="s">
        <v>598</v>
      </c>
      <c r="K4739" t="s">
        <v>402</v>
      </c>
    </row>
    <row r="4740" spans="1:11" x14ac:dyDescent="0.35">
      <c r="A4740" t="s">
        <v>563</v>
      </c>
      <c r="B4740" t="s">
        <v>84</v>
      </c>
      <c r="C4740" t="s">
        <v>353</v>
      </c>
      <c r="D4740" t="s">
        <v>78</v>
      </c>
      <c r="E4740">
        <v>2024</v>
      </c>
      <c r="F4740">
        <v>12</v>
      </c>
      <c r="G4740" t="s">
        <v>73</v>
      </c>
      <c r="H4740" t="s">
        <v>80</v>
      </c>
      <c r="I4740">
        <v>482.7</v>
      </c>
      <c r="J4740" t="s">
        <v>598</v>
      </c>
      <c r="K4740" t="s">
        <v>402</v>
      </c>
    </row>
    <row r="4741" spans="1:11" x14ac:dyDescent="0.35">
      <c r="A4741" t="s">
        <v>563</v>
      </c>
      <c r="B4741" t="s">
        <v>84</v>
      </c>
      <c r="C4741" t="s">
        <v>353</v>
      </c>
      <c r="D4741" t="s">
        <v>78</v>
      </c>
      <c r="E4741">
        <v>2024</v>
      </c>
      <c r="F4741">
        <v>32</v>
      </c>
      <c r="G4741" t="s">
        <v>82</v>
      </c>
      <c r="H4741" t="s">
        <v>80</v>
      </c>
      <c r="I4741">
        <v>4509.6000000000004</v>
      </c>
      <c r="J4741" t="s">
        <v>598</v>
      </c>
      <c r="K4741" t="s">
        <v>402</v>
      </c>
    </row>
    <row r="4742" spans="1:11" x14ac:dyDescent="0.35">
      <c r="A4742" t="s">
        <v>563</v>
      </c>
      <c r="B4742" t="s">
        <v>84</v>
      </c>
      <c r="C4742" t="s">
        <v>336</v>
      </c>
      <c r="D4742" t="s">
        <v>78</v>
      </c>
      <c r="E4742">
        <v>2024</v>
      </c>
      <c r="F4742">
        <v>32</v>
      </c>
      <c r="G4742" t="s">
        <v>82</v>
      </c>
      <c r="H4742" t="s">
        <v>80</v>
      </c>
      <c r="I4742">
        <v>4566.3500000000004</v>
      </c>
      <c r="J4742" t="s">
        <v>598</v>
      </c>
      <c r="K4742" t="s">
        <v>394</v>
      </c>
    </row>
    <row r="4743" spans="1:11" x14ac:dyDescent="0.35">
      <c r="A4743" t="s">
        <v>563</v>
      </c>
      <c r="B4743" t="s">
        <v>84</v>
      </c>
      <c r="C4743" t="s">
        <v>498</v>
      </c>
      <c r="D4743" t="s">
        <v>78</v>
      </c>
      <c r="E4743">
        <v>2023</v>
      </c>
      <c r="F4743">
        <v>11</v>
      </c>
      <c r="G4743" t="s">
        <v>79</v>
      </c>
      <c r="H4743" t="s">
        <v>80</v>
      </c>
      <c r="I4743">
        <v>-3660</v>
      </c>
      <c r="J4743" t="s">
        <v>598</v>
      </c>
      <c r="K4743" t="s">
        <v>499</v>
      </c>
    </row>
    <row r="4744" spans="1:11" x14ac:dyDescent="0.35">
      <c r="A4744" t="s">
        <v>563</v>
      </c>
      <c r="B4744" t="s">
        <v>84</v>
      </c>
      <c r="C4744" t="s">
        <v>498</v>
      </c>
      <c r="D4744" t="s">
        <v>78</v>
      </c>
      <c r="E4744">
        <v>2023</v>
      </c>
      <c r="F4744">
        <v>12</v>
      </c>
      <c r="G4744" t="s">
        <v>73</v>
      </c>
      <c r="H4744" t="s">
        <v>80</v>
      </c>
      <c r="I4744">
        <v>-453.96</v>
      </c>
      <c r="J4744" t="s">
        <v>598</v>
      </c>
      <c r="K4744" t="s">
        <v>499</v>
      </c>
    </row>
    <row r="4745" spans="1:11" x14ac:dyDescent="0.35">
      <c r="A4745" t="s">
        <v>563</v>
      </c>
      <c r="B4745" t="s">
        <v>84</v>
      </c>
      <c r="C4745" t="s">
        <v>498</v>
      </c>
      <c r="D4745" t="s">
        <v>78</v>
      </c>
      <c r="E4745">
        <v>2023</v>
      </c>
      <c r="F4745">
        <v>32</v>
      </c>
      <c r="G4745" t="s">
        <v>82</v>
      </c>
      <c r="H4745" t="s">
        <v>80</v>
      </c>
      <c r="I4745">
        <v>800338.78</v>
      </c>
      <c r="J4745" t="s">
        <v>598</v>
      </c>
      <c r="K4745" t="s">
        <v>499</v>
      </c>
    </row>
    <row r="4746" spans="1:11" x14ac:dyDescent="0.35">
      <c r="A4746" t="s">
        <v>563</v>
      </c>
      <c r="B4746" t="s">
        <v>84</v>
      </c>
      <c r="C4746" t="s">
        <v>498</v>
      </c>
      <c r="D4746" t="s">
        <v>78</v>
      </c>
      <c r="E4746">
        <v>2024</v>
      </c>
      <c r="F4746">
        <v>11</v>
      </c>
      <c r="G4746" t="s">
        <v>79</v>
      </c>
      <c r="H4746" t="s">
        <v>80</v>
      </c>
      <c r="I4746">
        <v>1501516</v>
      </c>
      <c r="J4746" t="s">
        <v>598</v>
      </c>
      <c r="K4746" t="s">
        <v>499</v>
      </c>
    </row>
    <row r="4747" spans="1:11" x14ac:dyDescent="0.35">
      <c r="A4747" t="s">
        <v>563</v>
      </c>
      <c r="B4747" t="s">
        <v>84</v>
      </c>
      <c r="C4747" t="s">
        <v>498</v>
      </c>
      <c r="D4747" t="s">
        <v>78</v>
      </c>
      <c r="E4747">
        <v>2024</v>
      </c>
      <c r="F4747">
        <v>12</v>
      </c>
      <c r="G4747" t="s">
        <v>73</v>
      </c>
      <c r="H4747" t="s">
        <v>80</v>
      </c>
      <c r="I4747">
        <v>167264.91</v>
      </c>
      <c r="J4747" t="s">
        <v>598</v>
      </c>
      <c r="K4747" t="s">
        <v>499</v>
      </c>
    </row>
    <row r="4748" spans="1:11" x14ac:dyDescent="0.35">
      <c r="A4748" t="s">
        <v>563</v>
      </c>
      <c r="B4748" t="s">
        <v>84</v>
      </c>
      <c r="C4748" t="s">
        <v>498</v>
      </c>
      <c r="D4748" t="s">
        <v>78</v>
      </c>
      <c r="E4748">
        <v>2024</v>
      </c>
      <c r="F4748">
        <v>32</v>
      </c>
      <c r="G4748" t="s">
        <v>82</v>
      </c>
      <c r="H4748" t="s">
        <v>80</v>
      </c>
      <c r="I4748">
        <v>10184587.52</v>
      </c>
      <c r="J4748" t="s">
        <v>598</v>
      </c>
      <c r="K4748" t="s">
        <v>499</v>
      </c>
    </row>
    <row r="4749" spans="1:11" x14ac:dyDescent="0.35">
      <c r="A4749" t="s">
        <v>563</v>
      </c>
      <c r="B4749" t="s">
        <v>84</v>
      </c>
      <c r="C4749" t="s">
        <v>354</v>
      </c>
      <c r="D4749" t="s">
        <v>78</v>
      </c>
      <c r="E4749">
        <v>2024</v>
      </c>
      <c r="F4749">
        <v>11</v>
      </c>
      <c r="G4749" t="s">
        <v>79</v>
      </c>
      <c r="H4749" t="s">
        <v>80</v>
      </c>
      <c r="I4749">
        <v>-2377</v>
      </c>
      <c r="J4749" t="s">
        <v>598</v>
      </c>
      <c r="K4749" t="s">
        <v>400</v>
      </c>
    </row>
    <row r="4750" spans="1:11" x14ac:dyDescent="0.35">
      <c r="A4750" t="s">
        <v>563</v>
      </c>
      <c r="B4750" t="s">
        <v>84</v>
      </c>
      <c r="C4750" t="s">
        <v>354</v>
      </c>
      <c r="D4750" t="s">
        <v>78</v>
      </c>
      <c r="E4750">
        <v>2024</v>
      </c>
      <c r="F4750">
        <v>12</v>
      </c>
      <c r="G4750" t="s">
        <v>73</v>
      </c>
      <c r="H4750" t="s">
        <v>80</v>
      </c>
      <c r="I4750">
        <v>-237.7</v>
      </c>
      <c r="J4750" t="s">
        <v>598</v>
      </c>
      <c r="K4750" t="s">
        <v>400</v>
      </c>
    </row>
    <row r="4751" spans="1:11" x14ac:dyDescent="0.35">
      <c r="A4751" t="s">
        <v>563</v>
      </c>
      <c r="B4751" t="s">
        <v>84</v>
      </c>
      <c r="C4751" t="s">
        <v>337</v>
      </c>
      <c r="D4751" t="s">
        <v>78</v>
      </c>
      <c r="E4751">
        <v>2023</v>
      </c>
      <c r="F4751">
        <v>32</v>
      </c>
      <c r="G4751" t="s">
        <v>82</v>
      </c>
      <c r="H4751" t="s">
        <v>80</v>
      </c>
      <c r="I4751">
        <v>938.37</v>
      </c>
      <c r="J4751" t="s">
        <v>598</v>
      </c>
      <c r="K4751" t="s">
        <v>395</v>
      </c>
    </row>
    <row r="4752" spans="1:11" x14ac:dyDescent="0.35">
      <c r="A4752" t="s">
        <v>563</v>
      </c>
      <c r="B4752" t="s">
        <v>84</v>
      </c>
      <c r="C4752" t="s">
        <v>337</v>
      </c>
      <c r="D4752" t="s">
        <v>78</v>
      </c>
      <c r="E4752">
        <v>2024</v>
      </c>
      <c r="F4752">
        <v>11</v>
      </c>
      <c r="G4752" t="s">
        <v>79</v>
      </c>
      <c r="H4752" t="s">
        <v>80</v>
      </c>
      <c r="I4752">
        <v>-1930</v>
      </c>
      <c r="J4752" t="s">
        <v>598</v>
      </c>
      <c r="K4752" t="s">
        <v>395</v>
      </c>
    </row>
    <row r="4753" spans="1:11" x14ac:dyDescent="0.35">
      <c r="A4753" t="s">
        <v>563</v>
      </c>
      <c r="B4753" t="s">
        <v>84</v>
      </c>
      <c r="C4753" t="s">
        <v>337</v>
      </c>
      <c r="D4753" t="s">
        <v>78</v>
      </c>
      <c r="E4753">
        <v>2024</v>
      </c>
      <c r="F4753">
        <v>12</v>
      </c>
      <c r="G4753" t="s">
        <v>73</v>
      </c>
      <c r="H4753" t="s">
        <v>80</v>
      </c>
      <c r="I4753">
        <v>-193</v>
      </c>
      <c r="J4753" t="s">
        <v>598</v>
      </c>
      <c r="K4753" t="s">
        <v>395</v>
      </c>
    </row>
    <row r="4754" spans="1:11" x14ac:dyDescent="0.35">
      <c r="A4754" t="s">
        <v>563</v>
      </c>
      <c r="B4754" t="s">
        <v>84</v>
      </c>
      <c r="C4754" t="s">
        <v>338</v>
      </c>
      <c r="D4754" t="s">
        <v>78</v>
      </c>
      <c r="E4754">
        <v>2023</v>
      </c>
      <c r="F4754">
        <v>32</v>
      </c>
      <c r="G4754" t="s">
        <v>82</v>
      </c>
      <c r="H4754" t="s">
        <v>80</v>
      </c>
      <c r="I4754">
        <v>125.28</v>
      </c>
      <c r="J4754" t="s">
        <v>598</v>
      </c>
      <c r="K4754" t="s">
        <v>396</v>
      </c>
    </row>
    <row r="4755" spans="1:11" x14ac:dyDescent="0.35">
      <c r="A4755" t="s">
        <v>563</v>
      </c>
      <c r="B4755" t="s">
        <v>84</v>
      </c>
      <c r="C4755" t="s">
        <v>338</v>
      </c>
      <c r="D4755" t="s">
        <v>78</v>
      </c>
      <c r="E4755">
        <v>2024</v>
      </c>
      <c r="F4755">
        <v>32</v>
      </c>
      <c r="G4755" t="s">
        <v>82</v>
      </c>
      <c r="H4755" t="s">
        <v>80</v>
      </c>
      <c r="I4755">
        <v>589.49</v>
      </c>
      <c r="J4755" t="s">
        <v>598</v>
      </c>
      <c r="K4755" t="s">
        <v>396</v>
      </c>
    </row>
    <row r="4756" spans="1:11" x14ac:dyDescent="0.35">
      <c r="A4756" t="s">
        <v>563</v>
      </c>
      <c r="B4756" t="s">
        <v>84</v>
      </c>
      <c r="C4756" t="s">
        <v>338</v>
      </c>
      <c r="D4756" t="s">
        <v>78</v>
      </c>
      <c r="E4756">
        <v>2024</v>
      </c>
      <c r="F4756">
        <v>32</v>
      </c>
      <c r="G4756" t="s">
        <v>82</v>
      </c>
      <c r="H4756" t="s">
        <v>81</v>
      </c>
      <c r="I4756">
        <v>364.87</v>
      </c>
      <c r="J4756" t="s">
        <v>598</v>
      </c>
      <c r="K4756" t="s">
        <v>396</v>
      </c>
    </row>
    <row r="4757" spans="1:11" x14ac:dyDescent="0.35">
      <c r="A4757" t="s">
        <v>563</v>
      </c>
      <c r="B4757" t="s">
        <v>84</v>
      </c>
      <c r="C4757" t="s">
        <v>421</v>
      </c>
      <c r="D4757" t="s">
        <v>78</v>
      </c>
      <c r="E4757">
        <v>2024</v>
      </c>
      <c r="F4757">
        <v>11</v>
      </c>
      <c r="G4757" t="s">
        <v>79</v>
      </c>
      <c r="H4757" t="s">
        <v>80</v>
      </c>
      <c r="I4757">
        <v>1139</v>
      </c>
      <c r="J4757" t="s">
        <v>598</v>
      </c>
      <c r="K4757" t="s">
        <v>414</v>
      </c>
    </row>
    <row r="4758" spans="1:11" x14ac:dyDescent="0.35">
      <c r="A4758" t="s">
        <v>563</v>
      </c>
      <c r="B4758" t="s">
        <v>84</v>
      </c>
      <c r="C4758" t="s">
        <v>421</v>
      </c>
      <c r="D4758" t="s">
        <v>78</v>
      </c>
      <c r="E4758">
        <v>2024</v>
      </c>
      <c r="F4758">
        <v>12</v>
      </c>
      <c r="G4758" t="s">
        <v>73</v>
      </c>
      <c r="H4758" t="s">
        <v>80</v>
      </c>
      <c r="I4758">
        <v>113.9</v>
      </c>
      <c r="J4758" t="s">
        <v>598</v>
      </c>
      <c r="K4758" t="s">
        <v>414</v>
      </c>
    </row>
    <row r="4759" spans="1:11" x14ac:dyDescent="0.35">
      <c r="A4759" t="s">
        <v>563</v>
      </c>
      <c r="B4759" t="s">
        <v>84</v>
      </c>
      <c r="C4759" t="s">
        <v>421</v>
      </c>
      <c r="D4759" t="s">
        <v>78</v>
      </c>
      <c r="E4759">
        <v>2024</v>
      </c>
      <c r="F4759">
        <v>32</v>
      </c>
      <c r="G4759" t="s">
        <v>82</v>
      </c>
      <c r="H4759" t="s">
        <v>80</v>
      </c>
      <c r="I4759">
        <v>1089.07</v>
      </c>
      <c r="J4759" t="s">
        <v>598</v>
      </c>
      <c r="K4759" t="s">
        <v>414</v>
      </c>
    </row>
    <row r="4760" spans="1:11" x14ac:dyDescent="0.35">
      <c r="A4760" t="s">
        <v>563</v>
      </c>
      <c r="B4760" t="s">
        <v>84</v>
      </c>
      <c r="C4760" t="s">
        <v>331</v>
      </c>
      <c r="D4760" t="s">
        <v>78</v>
      </c>
      <c r="E4760">
        <v>2023</v>
      </c>
      <c r="F4760">
        <v>11</v>
      </c>
      <c r="G4760" t="s">
        <v>79</v>
      </c>
      <c r="H4760" t="s">
        <v>80</v>
      </c>
      <c r="I4760">
        <v>-1372</v>
      </c>
      <c r="J4760" t="s">
        <v>598</v>
      </c>
      <c r="K4760" t="s">
        <v>397</v>
      </c>
    </row>
    <row r="4761" spans="1:11" x14ac:dyDescent="0.35">
      <c r="A4761" t="s">
        <v>563</v>
      </c>
      <c r="B4761" t="s">
        <v>84</v>
      </c>
      <c r="C4761" t="s">
        <v>331</v>
      </c>
      <c r="D4761" t="s">
        <v>78</v>
      </c>
      <c r="E4761">
        <v>2023</v>
      </c>
      <c r="F4761">
        <v>11</v>
      </c>
      <c r="G4761" t="s">
        <v>79</v>
      </c>
      <c r="H4761" t="s">
        <v>81</v>
      </c>
      <c r="I4761">
        <v>-1533</v>
      </c>
      <c r="J4761" t="s">
        <v>598</v>
      </c>
      <c r="K4761" t="s">
        <v>397</v>
      </c>
    </row>
    <row r="4762" spans="1:11" x14ac:dyDescent="0.35">
      <c r="A4762" t="s">
        <v>563</v>
      </c>
      <c r="B4762" t="s">
        <v>84</v>
      </c>
      <c r="C4762" t="s">
        <v>331</v>
      </c>
      <c r="D4762" t="s">
        <v>78</v>
      </c>
      <c r="E4762">
        <v>2023</v>
      </c>
      <c r="F4762">
        <v>12</v>
      </c>
      <c r="G4762" t="s">
        <v>73</v>
      </c>
      <c r="H4762" t="s">
        <v>80</v>
      </c>
      <c r="I4762">
        <v>-137.19999999999999</v>
      </c>
      <c r="J4762" t="s">
        <v>598</v>
      </c>
      <c r="K4762" t="s">
        <v>397</v>
      </c>
    </row>
    <row r="4763" spans="1:11" x14ac:dyDescent="0.35">
      <c r="A4763" t="s">
        <v>563</v>
      </c>
      <c r="B4763" t="s">
        <v>84</v>
      </c>
      <c r="C4763" t="s">
        <v>331</v>
      </c>
      <c r="D4763" t="s">
        <v>78</v>
      </c>
      <c r="E4763">
        <v>2023</v>
      </c>
      <c r="F4763">
        <v>12</v>
      </c>
      <c r="G4763" t="s">
        <v>73</v>
      </c>
      <c r="H4763" t="s">
        <v>81</v>
      </c>
      <c r="I4763">
        <v>-153.30000000000001</v>
      </c>
      <c r="J4763" t="s">
        <v>598</v>
      </c>
      <c r="K4763" t="s">
        <v>397</v>
      </c>
    </row>
    <row r="4764" spans="1:11" x14ac:dyDescent="0.35">
      <c r="A4764" t="s">
        <v>563</v>
      </c>
      <c r="B4764" t="s">
        <v>84</v>
      </c>
      <c r="C4764" t="s">
        <v>331</v>
      </c>
      <c r="D4764" t="s">
        <v>78</v>
      </c>
      <c r="E4764">
        <v>2023</v>
      </c>
      <c r="F4764">
        <v>32</v>
      </c>
      <c r="G4764" t="s">
        <v>82</v>
      </c>
      <c r="H4764" t="s">
        <v>80</v>
      </c>
      <c r="I4764">
        <v>9911.85</v>
      </c>
      <c r="J4764" t="s">
        <v>598</v>
      </c>
      <c r="K4764" t="s">
        <v>397</v>
      </c>
    </row>
    <row r="4765" spans="1:11" x14ac:dyDescent="0.35">
      <c r="A4765" t="s">
        <v>563</v>
      </c>
      <c r="B4765" t="s">
        <v>84</v>
      </c>
      <c r="C4765" t="s">
        <v>331</v>
      </c>
      <c r="D4765" t="s">
        <v>78</v>
      </c>
      <c r="E4765">
        <v>2023</v>
      </c>
      <c r="F4765">
        <v>32</v>
      </c>
      <c r="G4765" t="s">
        <v>82</v>
      </c>
      <c r="H4765" t="s">
        <v>81</v>
      </c>
      <c r="I4765">
        <v>1752.96</v>
      </c>
      <c r="J4765" t="s">
        <v>598</v>
      </c>
      <c r="K4765" t="s">
        <v>397</v>
      </c>
    </row>
    <row r="4766" spans="1:11" x14ac:dyDescent="0.35">
      <c r="A4766" t="s">
        <v>563</v>
      </c>
      <c r="B4766" t="s">
        <v>84</v>
      </c>
      <c r="C4766" t="s">
        <v>331</v>
      </c>
      <c r="D4766" t="s">
        <v>78</v>
      </c>
      <c r="E4766">
        <v>2024</v>
      </c>
      <c r="F4766">
        <v>11</v>
      </c>
      <c r="G4766" t="s">
        <v>79</v>
      </c>
      <c r="H4766" t="s">
        <v>80</v>
      </c>
      <c r="I4766">
        <v>35948</v>
      </c>
      <c r="J4766" t="s">
        <v>598</v>
      </c>
      <c r="K4766" t="s">
        <v>397</v>
      </c>
    </row>
    <row r="4767" spans="1:11" x14ac:dyDescent="0.35">
      <c r="A4767" t="s">
        <v>563</v>
      </c>
      <c r="B4767" t="s">
        <v>84</v>
      </c>
      <c r="C4767" t="s">
        <v>331</v>
      </c>
      <c r="D4767" t="s">
        <v>78</v>
      </c>
      <c r="E4767">
        <v>2024</v>
      </c>
      <c r="F4767">
        <v>11</v>
      </c>
      <c r="G4767" t="s">
        <v>79</v>
      </c>
      <c r="H4767" t="s">
        <v>81</v>
      </c>
      <c r="I4767">
        <v>-806</v>
      </c>
      <c r="J4767" t="s">
        <v>598</v>
      </c>
      <c r="K4767" t="s">
        <v>397</v>
      </c>
    </row>
    <row r="4768" spans="1:11" x14ac:dyDescent="0.35">
      <c r="A4768" t="s">
        <v>563</v>
      </c>
      <c r="B4768" t="s">
        <v>84</v>
      </c>
      <c r="C4768" t="s">
        <v>331</v>
      </c>
      <c r="D4768" t="s">
        <v>78</v>
      </c>
      <c r="E4768">
        <v>2024</v>
      </c>
      <c r="F4768">
        <v>12</v>
      </c>
      <c r="G4768" t="s">
        <v>73</v>
      </c>
      <c r="H4768" t="s">
        <v>80</v>
      </c>
      <c r="I4768">
        <v>3594.8</v>
      </c>
      <c r="J4768" t="s">
        <v>598</v>
      </c>
      <c r="K4768" t="s">
        <v>397</v>
      </c>
    </row>
    <row r="4769" spans="1:11" x14ac:dyDescent="0.35">
      <c r="A4769" t="s">
        <v>563</v>
      </c>
      <c r="B4769" t="s">
        <v>84</v>
      </c>
      <c r="C4769" t="s">
        <v>331</v>
      </c>
      <c r="D4769" t="s">
        <v>78</v>
      </c>
      <c r="E4769">
        <v>2024</v>
      </c>
      <c r="F4769">
        <v>12</v>
      </c>
      <c r="G4769" t="s">
        <v>73</v>
      </c>
      <c r="H4769" t="s">
        <v>81</v>
      </c>
      <c r="I4769">
        <v>-80.599999999999994</v>
      </c>
      <c r="J4769" t="s">
        <v>598</v>
      </c>
      <c r="K4769" t="s">
        <v>397</v>
      </c>
    </row>
    <row r="4770" spans="1:11" x14ac:dyDescent="0.35">
      <c r="A4770" t="s">
        <v>563</v>
      </c>
      <c r="B4770" t="s">
        <v>84</v>
      </c>
      <c r="C4770" t="s">
        <v>331</v>
      </c>
      <c r="D4770" t="s">
        <v>78</v>
      </c>
      <c r="E4770">
        <v>2024</v>
      </c>
      <c r="F4770">
        <v>32</v>
      </c>
      <c r="G4770" t="s">
        <v>82</v>
      </c>
      <c r="H4770" t="s">
        <v>80</v>
      </c>
      <c r="I4770">
        <v>150546.51999999999</v>
      </c>
      <c r="J4770" t="s">
        <v>598</v>
      </c>
      <c r="K4770" t="s">
        <v>397</v>
      </c>
    </row>
    <row r="4771" spans="1:11" x14ac:dyDescent="0.35">
      <c r="A4771" t="s">
        <v>563</v>
      </c>
      <c r="B4771" t="s">
        <v>84</v>
      </c>
      <c r="C4771" t="s">
        <v>331</v>
      </c>
      <c r="D4771" t="s">
        <v>78</v>
      </c>
      <c r="E4771">
        <v>2024</v>
      </c>
      <c r="F4771">
        <v>32</v>
      </c>
      <c r="G4771" t="s">
        <v>82</v>
      </c>
      <c r="H4771" t="s">
        <v>81</v>
      </c>
      <c r="I4771">
        <v>53328.3</v>
      </c>
      <c r="J4771" t="s">
        <v>598</v>
      </c>
      <c r="K4771" t="s">
        <v>397</v>
      </c>
    </row>
    <row r="4772" spans="1:11" x14ac:dyDescent="0.35">
      <c r="A4772" t="s">
        <v>563</v>
      </c>
      <c r="B4772" t="s">
        <v>84</v>
      </c>
      <c r="C4772" t="s">
        <v>339</v>
      </c>
      <c r="D4772" t="s">
        <v>78</v>
      </c>
      <c r="E4772">
        <v>2024</v>
      </c>
      <c r="F4772">
        <v>32</v>
      </c>
      <c r="G4772" t="s">
        <v>82</v>
      </c>
      <c r="H4772" t="s">
        <v>80</v>
      </c>
      <c r="I4772">
        <v>2372.52</v>
      </c>
      <c r="J4772" t="s">
        <v>598</v>
      </c>
      <c r="K4772" t="s">
        <v>398</v>
      </c>
    </row>
    <row r="4773" spans="1:11" x14ac:dyDescent="0.35">
      <c r="A4773" t="s">
        <v>563</v>
      </c>
      <c r="B4773" t="s">
        <v>84</v>
      </c>
      <c r="C4773" t="s">
        <v>339</v>
      </c>
      <c r="D4773" t="s">
        <v>78</v>
      </c>
      <c r="E4773">
        <v>2024</v>
      </c>
      <c r="F4773">
        <v>32</v>
      </c>
      <c r="G4773" t="s">
        <v>82</v>
      </c>
      <c r="H4773" t="s">
        <v>81</v>
      </c>
      <c r="I4773">
        <v>6292.29</v>
      </c>
      <c r="J4773" t="s">
        <v>598</v>
      </c>
      <c r="K4773" t="s">
        <v>398</v>
      </c>
    </row>
    <row r="4774" spans="1:11" x14ac:dyDescent="0.35">
      <c r="A4774" t="s">
        <v>563</v>
      </c>
      <c r="B4774" t="s">
        <v>304</v>
      </c>
      <c r="C4774" t="s">
        <v>87</v>
      </c>
      <c r="D4774" t="s">
        <v>78</v>
      </c>
      <c r="E4774">
        <v>2021</v>
      </c>
      <c r="F4774">
        <v>12</v>
      </c>
      <c r="G4774" t="s">
        <v>73</v>
      </c>
      <c r="H4774" t="s">
        <v>80</v>
      </c>
      <c r="I4774">
        <v>197.6</v>
      </c>
      <c r="J4774" t="s">
        <v>564</v>
      </c>
      <c r="K4774" t="s">
        <v>387</v>
      </c>
    </row>
    <row r="4775" spans="1:11" x14ac:dyDescent="0.35">
      <c r="A4775" t="s">
        <v>563</v>
      </c>
      <c r="B4775" t="s">
        <v>304</v>
      </c>
      <c r="C4775" t="s">
        <v>87</v>
      </c>
      <c r="D4775" t="s">
        <v>78</v>
      </c>
      <c r="E4775">
        <v>2023</v>
      </c>
      <c r="F4775">
        <v>11</v>
      </c>
      <c r="G4775" t="s">
        <v>79</v>
      </c>
      <c r="H4775" t="s">
        <v>80</v>
      </c>
      <c r="I4775">
        <v>-19801</v>
      </c>
      <c r="J4775" t="s">
        <v>564</v>
      </c>
      <c r="K4775" t="s">
        <v>387</v>
      </c>
    </row>
    <row r="4776" spans="1:11" x14ac:dyDescent="0.35">
      <c r="A4776" t="s">
        <v>563</v>
      </c>
      <c r="B4776" t="s">
        <v>304</v>
      </c>
      <c r="C4776" t="s">
        <v>87</v>
      </c>
      <c r="D4776" t="s">
        <v>78</v>
      </c>
      <c r="E4776">
        <v>2023</v>
      </c>
      <c r="F4776">
        <v>11</v>
      </c>
      <c r="G4776" t="s">
        <v>79</v>
      </c>
      <c r="H4776" t="s">
        <v>81</v>
      </c>
      <c r="I4776">
        <v>36</v>
      </c>
      <c r="J4776" t="s">
        <v>564</v>
      </c>
      <c r="K4776" t="s">
        <v>387</v>
      </c>
    </row>
    <row r="4777" spans="1:11" x14ac:dyDescent="0.35">
      <c r="A4777" t="s">
        <v>563</v>
      </c>
      <c r="B4777" t="s">
        <v>304</v>
      </c>
      <c r="C4777" t="s">
        <v>87</v>
      </c>
      <c r="D4777" t="s">
        <v>78</v>
      </c>
      <c r="E4777">
        <v>2023</v>
      </c>
      <c r="F4777">
        <v>12</v>
      </c>
      <c r="G4777" t="s">
        <v>73</v>
      </c>
      <c r="H4777" t="s">
        <v>80</v>
      </c>
      <c r="I4777">
        <v>-1980.1</v>
      </c>
      <c r="J4777" t="s">
        <v>564</v>
      </c>
      <c r="K4777" t="s">
        <v>387</v>
      </c>
    </row>
    <row r="4778" spans="1:11" x14ac:dyDescent="0.35">
      <c r="A4778" t="s">
        <v>563</v>
      </c>
      <c r="B4778" t="s">
        <v>304</v>
      </c>
      <c r="C4778" t="s">
        <v>87</v>
      </c>
      <c r="D4778" t="s">
        <v>78</v>
      </c>
      <c r="E4778">
        <v>2023</v>
      </c>
      <c r="F4778">
        <v>12</v>
      </c>
      <c r="G4778" t="s">
        <v>73</v>
      </c>
      <c r="H4778" t="s">
        <v>81</v>
      </c>
      <c r="I4778">
        <v>3.6</v>
      </c>
      <c r="J4778" t="s">
        <v>564</v>
      </c>
      <c r="K4778" t="s">
        <v>387</v>
      </c>
    </row>
    <row r="4779" spans="1:11" x14ac:dyDescent="0.35">
      <c r="A4779" t="s">
        <v>563</v>
      </c>
      <c r="B4779" t="s">
        <v>304</v>
      </c>
      <c r="C4779" t="s">
        <v>87</v>
      </c>
      <c r="D4779" t="s">
        <v>78</v>
      </c>
      <c r="E4779">
        <v>2023</v>
      </c>
      <c r="F4779">
        <v>32</v>
      </c>
      <c r="G4779" t="s">
        <v>82</v>
      </c>
      <c r="H4779" t="s">
        <v>80</v>
      </c>
      <c r="I4779">
        <v>346818</v>
      </c>
      <c r="J4779" t="s">
        <v>564</v>
      </c>
      <c r="K4779" t="s">
        <v>387</v>
      </c>
    </row>
    <row r="4780" spans="1:11" x14ac:dyDescent="0.35">
      <c r="A4780" t="s">
        <v>563</v>
      </c>
      <c r="B4780" t="s">
        <v>304</v>
      </c>
      <c r="C4780" t="s">
        <v>87</v>
      </c>
      <c r="D4780" t="s">
        <v>78</v>
      </c>
      <c r="E4780">
        <v>2023</v>
      </c>
      <c r="F4780">
        <v>32</v>
      </c>
      <c r="G4780" t="s">
        <v>82</v>
      </c>
      <c r="H4780" t="s">
        <v>81</v>
      </c>
      <c r="I4780">
        <v>7137</v>
      </c>
      <c r="J4780" t="s">
        <v>564</v>
      </c>
      <c r="K4780" t="s">
        <v>387</v>
      </c>
    </row>
    <row r="4781" spans="1:11" x14ac:dyDescent="0.35">
      <c r="A4781" t="s">
        <v>563</v>
      </c>
      <c r="B4781" t="s">
        <v>304</v>
      </c>
      <c r="C4781" t="s">
        <v>87</v>
      </c>
      <c r="D4781" t="s">
        <v>78</v>
      </c>
      <c r="E4781">
        <v>2024</v>
      </c>
      <c r="F4781">
        <v>11</v>
      </c>
      <c r="G4781" t="s">
        <v>79</v>
      </c>
      <c r="H4781" t="s">
        <v>80</v>
      </c>
      <c r="I4781">
        <v>470155</v>
      </c>
      <c r="J4781" t="s">
        <v>564</v>
      </c>
      <c r="K4781" t="s">
        <v>387</v>
      </c>
    </row>
    <row r="4782" spans="1:11" x14ac:dyDescent="0.35">
      <c r="A4782" t="s">
        <v>563</v>
      </c>
      <c r="B4782" t="s">
        <v>304</v>
      </c>
      <c r="C4782" t="s">
        <v>87</v>
      </c>
      <c r="D4782" t="s">
        <v>78</v>
      </c>
      <c r="E4782">
        <v>2024</v>
      </c>
      <c r="F4782">
        <v>11</v>
      </c>
      <c r="G4782" t="s">
        <v>79</v>
      </c>
      <c r="H4782" t="s">
        <v>81</v>
      </c>
      <c r="I4782">
        <v>10330</v>
      </c>
      <c r="J4782" t="s">
        <v>564</v>
      </c>
      <c r="K4782" t="s">
        <v>387</v>
      </c>
    </row>
    <row r="4783" spans="1:11" x14ac:dyDescent="0.35">
      <c r="A4783" t="s">
        <v>563</v>
      </c>
      <c r="B4783" t="s">
        <v>304</v>
      </c>
      <c r="C4783" t="s">
        <v>87</v>
      </c>
      <c r="D4783" t="s">
        <v>78</v>
      </c>
      <c r="E4783">
        <v>2024</v>
      </c>
      <c r="F4783">
        <v>12</v>
      </c>
      <c r="G4783" t="s">
        <v>73</v>
      </c>
      <c r="H4783" t="s">
        <v>80</v>
      </c>
      <c r="I4783">
        <v>46817.9</v>
      </c>
      <c r="J4783" t="s">
        <v>564</v>
      </c>
      <c r="K4783" t="s">
        <v>387</v>
      </c>
    </row>
    <row r="4784" spans="1:11" x14ac:dyDescent="0.35">
      <c r="A4784" t="s">
        <v>563</v>
      </c>
      <c r="B4784" t="s">
        <v>304</v>
      </c>
      <c r="C4784" t="s">
        <v>87</v>
      </c>
      <c r="D4784" t="s">
        <v>78</v>
      </c>
      <c r="E4784">
        <v>2024</v>
      </c>
      <c r="F4784">
        <v>12</v>
      </c>
      <c r="G4784" t="s">
        <v>73</v>
      </c>
      <c r="H4784" t="s">
        <v>81</v>
      </c>
      <c r="I4784">
        <v>1033</v>
      </c>
      <c r="J4784" t="s">
        <v>564</v>
      </c>
      <c r="K4784" t="s">
        <v>387</v>
      </c>
    </row>
    <row r="4785" spans="1:11" x14ac:dyDescent="0.35">
      <c r="A4785" t="s">
        <v>563</v>
      </c>
      <c r="B4785" t="s">
        <v>304</v>
      </c>
      <c r="C4785" t="s">
        <v>87</v>
      </c>
      <c r="D4785" t="s">
        <v>78</v>
      </c>
      <c r="E4785">
        <v>2024</v>
      </c>
      <c r="F4785">
        <v>32</v>
      </c>
      <c r="G4785" t="s">
        <v>82</v>
      </c>
      <c r="H4785" t="s">
        <v>80</v>
      </c>
      <c r="I4785">
        <v>5082569</v>
      </c>
      <c r="J4785" t="s">
        <v>564</v>
      </c>
      <c r="K4785" t="s">
        <v>387</v>
      </c>
    </row>
    <row r="4786" spans="1:11" x14ac:dyDescent="0.35">
      <c r="A4786" t="s">
        <v>563</v>
      </c>
      <c r="B4786" t="s">
        <v>304</v>
      </c>
      <c r="C4786" t="s">
        <v>87</v>
      </c>
      <c r="D4786" t="s">
        <v>78</v>
      </c>
      <c r="E4786">
        <v>2024</v>
      </c>
      <c r="F4786">
        <v>32</v>
      </c>
      <c r="G4786" t="s">
        <v>82</v>
      </c>
      <c r="H4786" t="s">
        <v>81</v>
      </c>
      <c r="I4786">
        <v>43587</v>
      </c>
      <c r="J4786" t="s">
        <v>564</v>
      </c>
      <c r="K4786" t="s">
        <v>387</v>
      </c>
    </row>
    <row r="4787" spans="1:11" x14ac:dyDescent="0.35">
      <c r="A4787" t="s">
        <v>563</v>
      </c>
      <c r="B4787" t="s">
        <v>84</v>
      </c>
      <c r="C4787" t="s">
        <v>411</v>
      </c>
      <c r="D4787" t="s">
        <v>78</v>
      </c>
      <c r="E4787">
        <v>2023</v>
      </c>
      <c r="F4787">
        <v>32</v>
      </c>
      <c r="G4787" t="s">
        <v>82</v>
      </c>
      <c r="H4787" t="s">
        <v>80</v>
      </c>
      <c r="I4787">
        <v>247.82</v>
      </c>
      <c r="J4787" t="s">
        <v>564</v>
      </c>
      <c r="K4787" t="s">
        <v>412</v>
      </c>
    </row>
    <row r="4788" spans="1:11" x14ac:dyDescent="0.35">
      <c r="A4788" t="s">
        <v>563</v>
      </c>
      <c r="B4788" t="s">
        <v>84</v>
      </c>
      <c r="C4788" t="s">
        <v>411</v>
      </c>
      <c r="D4788" t="s">
        <v>78</v>
      </c>
      <c r="E4788">
        <v>2024</v>
      </c>
      <c r="F4788">
        <v>32</v>
      </c>
      <c r="G4788" t="s">
        <v>82</v>
      </c>
      <c r="H4788" t="s">
        <v>80</v>
      </c>
      <c r="I4788">
        <v>5181.95</v>
      </c>
      <c r="J4788" t="s">
        <v>564</v>
      </c>
      <c r="K4788" t="s">
        <v>412</v>
      </c>
    </row>
    <row r="4789" spans="1:11" x14ac:dyDescent="0.35">
      <c r="A4789" t="s">
        <v>563</v>
      </c>
      <c r="B4789" t="s">
        <v>84</v>
      </c>
      <c r="C4789" t="s">
        <v>411</v>
      </c>
      <c r="D4789" t="s">
        <v>78</v>
      </c>
      <c r="E4789">
        <v>2024</v>
      </c>
      <c r="F4789">
        <v>32</v>
      </c>
      <c r="G4789" t="s">
        <v>82</v>
      </c>
      <c r="H4789" t="s">
        <v>81</v>
      </c>
      <c r="I4789">
        <v>987.35</v>
      </c>
      <c r="J4789" t="s">
        <v>564</v>
      </c>
      <c r="K4789" t="s">
        <v>412</v>
      </c>
    </row>
    <row r="4790" spans="1:11" x14ac:dyDescent="0.35">
      <c r="A4790" t="s">
        <v>563</v>
      </c>
      <c r="B4790" t="s">
        <v>84</v>
      </c>
      <c r="C4790" t="s">
        <v>384</v>
      </c>
      <c r="D4790" t="s">
        <v>78</v>
      </c>
      <c r="E4790">
        <v>2023</v>
      </c>
      <c r="F4790">
        <v>11</v>
      </c>
      <c r="G4790" t="s">
        <v>79</v>
      </c>
      <c r="H4790" t="s">
        <v>80</v>
      </c>
      <c r="I4790">
        <v>-3342</v>
      </c>
      <c r="J4790" t="s">
        <v>564</v>
      </c>
      <c r="K4790" t="s">
        <v>404</v>
      </c>
    </row>
    <row r="4791" spans="1:11" x14ac:dyDescent="0.35">
      <c r="A4791" t="s">
        <v>563</v>
      </c>
      <c r="B4791" t="s">
        <v>84</v>
      </c>
      <c r="C4791" t="s">
        <v>384</v>
      </c>
      <c r="D4791" t="s">
        <v>78</v>
      </c>
      <c r="E4791">
        <v>2023</v>
      </c>
      <c r="F4791">
        <v>11</v>
      </c>
      <c r="G4791" t="s">
        <v>79</v>
      </c>
      <c r="H4791" t="s">
        <v>80</v>
      </c>
      <c r="I4791">
        <v>-1384</v>
      </c>
      <c r="J4791" t="s">
        <v>564</v>
      </c>
      <c r="K4791" t="s">
        <v>413</v>
      </c>
    </row>
    <row r="4792" spans="1:11" x14ac:dyDescent="0.35">
      <c r="A4792" t="s">
        <v>563</v>
      </c>
      <c r="B4792" t="s">
        <v>84</v>
      </c>
      <c r="C4792" t="s">
        <v>384</v>
      </c>
      <c r="D4792" t="s">
        <v>78</v>
      </c>
      <c r="E4792">
        <v>2023</v>
      </c>
      <c r="F4792">
        <v>12</v>
      </c>
      <c r="G4792" t="s">
        <v>73</v>
      </c>
      <c r="H4792" t="s">
        <v>80</v>
      </c>
      <c r="I4792">
        <v>-524.30999999999995</v>
      </c>
      <c r="J4792" t="s">
        <v>564</v>
      </c>
      <c r="K4792" t="s">
        <v>404</v>
      </c>
    </row>
    <row r="4793" spans="1:11" x14ac:dyDescent="0.35">
      <c r="A4793" t="s">
        <v>563</v>
      </c>
      <c r="B4793" t="s">
        <v>84</v>
      </c>
      <c r="C4793" t="s">
        <v>384</v>
      </c>
      <c r="D4793" t="s">
        <v>78</v>
      </c>
      <c r="E4793">
        <v>2023</v>
      </c>
      <c r="F4793">
        <v>12</v>
      </c>
      <c r="G4793" t="s">
        <v>73</v>
      </c>
      <c r="H4793" t="s">
        <v>80</v>
      </c>
      <c r="I4793">
        <v>-47.19</v>
      </c>
      <c r="J4793" t="s">
        <v>564</v>
      </c>
      <c r="K4793" t="s">
        <v>413</v>
      </c>
    </row>
    <row r="4794" spans="1:11" x14ac:dyDescent="0.35">
      <c r="A4794" t="s">
        <v>563</v>
      </c>
      <c r="B4794" t="s">
        <v>84</v>
      </c>
      <c r="C4794" t="s">
        <v>384</v>
      </c>
      <c r="D4794" t="s">
        <v>78</v>
      </c>
      <c r="E4794">
        <v>2023</v>
      </c>
      <c r="F4794">
        <v>32</v>
      </c>
      <c r="G4794" t="s">
        <v>82</v>
      </c>
      <c r="H4794" t="s">
        <v>80</v>
      </c>
      <c r="I4794">
        <v>35789.980000000003</v>
      </c>
      <c r="J4794" t="s">
        <v>564</v>
      </c>
      <c r="K4794" t="s">
        <v>404</v>
      </c>
    </row>
    <row r="4795" spans="1:11" x14ac:dyDescent="0.35">
      <c r="A4795" t="s">
        <v>563</v>
      </c>
      <c r="B4795" t="s">
        <v>84</v>
      </c>
      <c r="C4795" t="s">
        <v>384</v>
      </c>
      <c r="D4795" t="s">
        <v>78</v>
      </c>
      <c r="E4795">
        <v>2023</v>
      </c>
      <c r="F4795">
        <v>32</v>
      </c>
      <c r="G4795" t="s">
        <v>82</v>
      </c>
      <c r="H4795" t="s">
        <v>80</v>
      </c>
      <c r="I4795">
        <v>62812.46</v>
      </c>
      <c r="J4795" t="s">
        <v>564</v>
      </c>
      <c r="K4795" t="s">
        <v>413</v>
      </c>
    </row>
    <row r="4796" spans="1:11" x14ac:dyDescent="0.35">
      <c r="A4796" t="s">
        <v>563</v>
      </c>
      <c r="B4796" t="s">
        <v>84</v>
      </c>
      <c r="C4796" t="s">
        <v>384</v>
      </c>
      <c r="D4796" t="s">
        <v>78</v>
      </c>
      <c r="E4796">
        <v>2024</v>
      </c>
      <c r="F4796">
        <v>11</v>
      </c>
      <c r="G4796" t="s">
        <v>79</v>
      </c>
      <c r="H4796" t="s">
        <v>80</v>
      </c>
      <c r="I4796">
        <v>142614</v>
      </c>
      <c r="J4796" t="s">
        <v>564</v>
      </c>
      <c r="K4796" t="s">
        <v>404</v>
      </c>
    </row>
    <row r="4797" spans="1:11" x14ac:dyDescent="0.35">
      <c r="A4797" t="s">
        <v>563</v>
      </c>
      <c r="B4797" t="s">
        <v>84</v>
      </c>
      <c r="C4797" t="s">
        <v>384</v>
      </c>
      <c r="D4797" t="s">
        <v>78</v>
      </c>
      <c r="E4797">
        <v>2024</v>
      </c>
      <c r="F4797">
        <v>11</v>
      </c>
      <c r="G4797" t="s">
        <v>79</v>
      </c>
      <c r="H4797" t="s">
        <v>80</v>
      </c>
      <c r="I4797">
        <v>563515</v>
      </c>
      <c r="J4797" t="s">
        <v>564</v>
      </c>
      <c r="K4797" t="s">
        <v>413</v>
      </c>
    </row>
    <row r="4798" spans="1:11" x14ac:dyDescent="0.35">
      <c r="A4798" t="s">
        <v>563</v>
      </c>
      <c r="B4798" t="s">
        <v>84</v>
      </c>
      <c r="C4798" t="s">
        <v>384</v>
      </c>
      <c r="D4798" t="s">
        <v>78</v>
      </c>
      <c r="E4798">
        <v>2024</v>
      </c>
      <c r="F4798">
        <v>12</v>
      </c>
      <c r="G4798" t="s">
        <v>73</v>
      </c>
      <c r="H4798" t="s">
        <v>80</v>
      </c>
      <c r="I4798">
        <v>17179.689999999999</v>
      </c>
      <c r="J4798" t="s">
        <v>564</v>
      </c>
      <c r="K4798" t="s">
        <v>404</v>
      </c>
    </row>
    <row r="4799" spans="1:11" x14ac:dyDescent="0.35">
      <c r="A4799" t="s">
        <v>563</v>
      </c>
      <c r="B4799" t="s">
        <v>84</v>
      </c>
      <c r="C4799" t="s">
        <v>384</v>
      </c>
      <c r="D4799" t="s">
        <v>78</v>
      </c>
      <c r="E4799">
        <v>2024</v>
      </c>
      <c r="F4799">
        <v>12</v>
      </c>
      <c r="G4799" t="s">
        <v>73</v>
      </c>
      <c r="H4799" t="s">
        <v>80</v>
      </c>
      <c r="I4799">
        <v>85389.65</v>
      </c>
      <c r="J4799" t="s">
        <v>564</v>
      </c>
      <c r="K4799" t="s">
        <v>413</v>
      </c>
    </row>
    <row r="4800" spans="1:11" x14ac:dyDescent="0.35">
      <c r="A4800" t="s">
        <v>563</v>
      </c>
      <c r="B4800" t="s">
        <v>84</v>
      </c>
      <c r="C4800" t="s">
        <v>384</v>
      </c>
      <c r="D4800" t="s">
        <v>78</v>
      </c>
      <c r="E4800">
        <v>2024</v>
      </c>
      <c r="F4800">
        <v>32</v>
      </c>
      <c r="G4800" t="s">
        <v>82</v>
      </c>
      <c r="H4800" t="s">
        <v>80</v>
      </c>
      <c r="I4800">
        <v>693353.41</v>
      </c>
      <c r="J4800" t="s">
        <v>564</v>
      </c>
      <c r="K4800" t="s">
        <v>404</v>
      </c>
    </row>
    <row r="4801" spans="1:11" x14ac:dyDescent="0.35">
      <c r="A4801" t="s">
        <v>563</v>
      </c>
      <c r="B4801" t="s">
        <v>84</v>
      </c>
      <c r="C4801" t="s">
        <v>384</v>
      </c>
      <c r="D4801" t="s">
        <v>78</v>
      </c>
      <c r="E4801">
        <v>2024</v>
      </c>
      <c r="F4801">
        <v>32</v>
      </c>
      <c r="G4801" t="s">
        <v>82</v>
      </c>
      <c r="H4801" t="s">
        <v>80</v>
      </c>
      <c r="I4801">
        <v>2090212.97</v>
      </c>
      <c r="J4801" t="s">
        <v>564</v>
      </c>
      <c r="K4801" t="s">
        <v>413</v>
      </c>
    </row>
    <row r="4802" spans="1:11" x14ac:dyDescent="0.35">
      <c r="A4802" t="s">
        <v>563</v>
      </c>
      <c r="B4802" t="s">
        <v>84</v>
      </c>
      <c r="C4802" t="s">
        <v>327</v>
      </c>
      <c r="D4802" t="s">
        <v>78</v>
      </c>
      <c r="E4802">
        <v>2023</v>
      </c>
      <c r="F4802">
        <v>11</v>
      </c>
      <c r="G4802" t="s">
        <v>79</v>
      </c>
      <c r="H4802" t="s">
        <v>80</v>
      </c>
      <c r="I4802">
        <v>-321</v>
      </c>
      <c r="J4802" t="s">
        <v>564</v>
      </c>
      <c r="K4802" t="s">
        <v>389</v>
      </c>
    </row>
    <row r="4803" spans="1:11" x14ac:dyDescent="0.35">
      <c r="A4803" t="s">
        <v>563</v>
      </c>
      <c r="B4803" t="s">
        <v>84</v>
      </c>
      <c r="C4803" t="s">
        <v>327</v>
      </c>
      <c r="D4803" t="s">
        <v>78</v>
      </c>
      <c r="E4803">
        <v>2023</v>
      </c>
      <c r="F4803">
        <v>11</v>
      </c>
      <c r="G4803" t="s">
        <v>79</v>
      </c>
      <c r="H4803" t="s">
        <v>81</v>
      </c>
      <c r="I4803">
        <v>-392</v>
      </c>
      <c r="J4803" t="s">
        <v>564</v>
      </c>
      <c r="K4803" t="s">
        <v>389</v>
      </c>
    </row>
    <row r="4804" spans="1:11" x14ac:dyDescent="0.35">
      <c r="A4804" t="s">
        <v>563</v>
      </c>
      <c r="B4804" t="s">
        <v>84</v>
      </c>
      <c r="C4804" t="s">
        <v>327</v>
      </c>
      <c r="D4804" t="s">
        <v>78</v>
      </c>
      <c r="E4804">
        <v>2023</v>
      </c>
      <c r="F4804">
        <v>12</v>
      </c>
      <c r="G4804" t="s">
        <v>73</v>
      </c>
      <c r="H4804" t="s">
        <v>80</v>
      </c>
      <c r="I4804">
        <v>-25.68</v>
      </c>
      <c r="J4804" t="s">
        <v>564</v>
      </c>
      <c r="K4804" t="s">
        <v>389</v>
      </c>
    </row>
    <row r="4805" spans="1:11" x14ac:dyDescent="0.35">
      <c r="A4805" t="s">
        <v>563</v>
      </c>
      <c r="B4805" t="s">
        <v>84</v>
      </c>
      <c r="C4805" t="s">
        <v>327</v>
      </c>
      <c r="D4805" t="s">
        <v>78</v>
      </c>
      <c r="E4805">
        <v>2023</v>
      </c>
      <c r="F4805">
        <v>12</v>
      </c>
      <c r="G4805" t="s">
        <v>73</v>
      </c>
      <c r="H4805" t="s">
        <v>81</v>
      </c>
      <c r="I4805">
        <v>-31.36</v>
      </c>
      <c r="J4805" t="s">
        <v>564</v>
      </c>
      <c r="K4805" t="s">
        <v>389</v>
      </c>
    </row>
    <row r="4806" spans="1:11" x14ac:dyDescent="0.35">
      <c r="A4806" t="s">
        <v>563</v>
      </c>
      <c r="B4806" t="s">
        <v>84</v>
      </c>
      <c r="C4806" t="s">
        <v>327</v>
      </c>
      <c r="D4806" t="s">
        <v>78</v>
      </c>
      <c r="E4806">
        <v>2024</v>
      </c>
      <c r="F4806">
        <v>11</v>
      </c>
      <c r="G4806" t="s">
        <v>79</v>
      </c>
      <c r="H4806" t="s">
        <v>80</v>
      </c>
      <c r="I4806">
        <v>4620</v>
      </c>
      <c r="J4806" t="s">
        <v>564</v>
      </c>
      <c r="K4806" t="s">
        <v>389</v>
      </c>
    </row>
    <row r="4807" spans="1:11" x14ac:dyDescent="0.35">
      <c r="A4807" t="s">
        <v>563</v>
      </c>
      <c r="B4807" t="s">
        <v>84</v>
      </c>
      <c r="C4807" t="s">
        <v>327</v>
      </c>
      <c r="D4807" t="s">
        <v>78</v>
      </c>
      <c r="E4807">
        <v>2024</v>
      </c>
      <c r="F4807">
        <v>12</v>
      </c>
      <c r="G4807" t="s">
        <v>73</v>
      </c>
      <c r="H4807" t="s">
        <v>80</v>
      </c>
      <c r="I4807">
        <v>369.6</v>
      </c>
      <c r="J4807" t="s">
        <v>564</v>
      </c>
      <c r="K4807" t="s">
        <v>389</v>
      </c>
    </row>
    <row r="4808" spans="1:11" x14ac:dyDescent="0.35">
      <c r="A4808" t="s">
        <v>563</v>
      </c>
      <c r="B4808" t="s">
        <v>84</v>
      </c>
      <c r="C4808" t="s">
        <v>327</v>
      </c>
      <c r="D4808" t="s">
        <v>78</v>
      </c>
      <c r="E4808">
        <v>2024</v>
      </c>
      <c r="F4808">
        <v>32</v>
      </c>
      <c r="G4808" t="s">
        <v>82</v>
      </c>
      <c r="H4808" t="s">
        <v>80</v>
      </c>
      <c r="I4808">
        <v>10855.18</v>
      </c>
      <c r="J4808" t="s">
        <v>564</v>
      </c>
      <c r="K4808" t="s">
        <v>389</v>
      </c>
    </row>
    <row r="4809" spans="1:11" x14ac:dyDescent="0.35">
      <c r="A4809" t="s">
        <v>563</v>
      </c>
      <c r="B4809" t="s">
        <v>84</v>
      </c>
      <c r="C4809" t="s">
        <v>329</v>
      </c>
      <c r="D4809" t="s">
        <v>78</v>
      </c>
      <c r="E4809">
        <v>2023</v>
      </c>
      <c r="F4809">
        <v>32</v>
      </c>
      <c r="G4809" t="s">
        <v>82</v>
      </c>
      <c r="H4809" t="s">
        <v>80</v>
      </c>
      <c r="I4809">
        <v>1944.18</v>
      </c>
      <c r="J4809" t="s">
        <v>564</v>
      </c>
      <c r="K4809" t="s">
        <v>390</v>
      </c>
    </row>
    <row r="4810" spans="1:11" x14ac:dyDescent="0.35">
      <c r="A4810" t="s">
        <v>563</v>
      </c>
      <c r="B4810" t="s">
        <v>84</v>
      </c>
      <c r="C4810" t="s">
        <v>329</v>
      </c>
      <c r="D4810" t="s">
        <v>78</v>
      </c>
      <c r="E4810">
        <v>2023</v>
      </c>
      <c r="F4810">
        <v>32</v>
      </c>
      <c r="G4810" t="s">
        <v>82</v>
      </c>
      <c r="H4810" t="s">
        <v>81</v>
      </c>
      <c r="I4810">
        <v>1312.73</v>
      </c>
      <c r="J4810" t="s">
        <v>564</v>
      </c>
      <c r="K4810" t="s">
        <v>390</v>
      </c>
    </row>
    <row r="4811" spans="1:11" x14ac:dyDescent="0.35">
      <c r="A4811" t="s">
        <v>563</v>
      </c>
      <c r="B4811" t="s">
        <v>84</v>
      </c>
      <c r="C4811" t="s">
        <v>329</v>
      </c>
      <c r="D4811" t="s">
        <v>78</v>
      </c>
      <c r="E4811">
        <v>2024</v>
      </c>
      <c r="F4811">
        <v>11</v>
      </c>
      <c r="G4811" t="s">
        <v>79</v>
      </c>
      <c r="H4811" t="s">
        <v>80</v>
      </c>
      <c r="I4811">
        <v>5266</v>
      </c>
      <c r="J4811" t="s">
        <v>564</v>
      </c>
      <c r="K4811" t="s">
        <v>390</v>
      </c>
    </row>
    <row r="4812" spans="1:11" x14ac:dyDescent="0.35">
      <c r="A4812" t="s">
        <v>563</v>
      </c>
      <c r="B4812" t="s">
        <v>84</v>
      </c>
      <c r="C4812" t="s">
        <v>329</v>
      </c>
      <c r="D4812" t="s">
        <v>78</v>
      </c>
      <c r="E4812">
        <v>2024</v>
      </c>
      <c r="F4812">
        <v>11</v>
      </c>
      <c r="G4812" t="s">
        <v>79</v>
      </c>
      <c r="H4812" t="s">
        <v>81</v>
      </c>
      <c r="I4812">
        <v>2872</v>
      </c>
      <c r="J4812" t="s">
        <v>564</v>
      </c>
      <c r="K4812" t="s">
        <v>390</v>
      </c>
    </row>
    <row r="4813" spans="1:11" x14ac:dyDescent="0.35">
      <c r="A4813" t="s">
        <v>563</v>
      </c>
      <c r="B4813" t="s">
        <v>84</v>
      </c>
      <c r="C4813" t="s">
        <v>329</v>
      </c>
      <c r="D4813" t="s">
        <v>78</v>
      </c>
      <c r="E4813">
        <v>2024</v>
      </c>
      <c r="F4813">
        <v>12</v>
      </c>
      <c r="G4813" t="s">
        <v>73</v>
      </c>
      <c r="H4813" t="s">
        <v>80</v>
      </c>
      <c r="I4813">
        <v>526.6</v>
      </c>
      <c r="J4813" t="s">
        <v>564</v>
      </c>
      <c r="K4813" t="s">
        <v>390</v>
      </c>
    </row>
    <row r="4814" spans="1:11" x14ac:dyDescent="0.35">
      <c r="A4814" t="s">
        <v>563</v>
      </c>
      <c r="B4814" t="s">
        <v>84</v>
      </c>
      <c r="C4814" t="s">
        <v>329</v>
      </c>
      <c r="D4814" t="s">
        <v>78</v>
      </c>
      <c r="E4814">
        <v>2024</v>
      </c>
      <c r="F4814">
        <v>12</v>
      </c>
      <c r="G4814" t="s">
        <v>73</v>
      </c>
      <c r="H4814" t="s">
        <v>81</v>
      </c>
      <c r="I4814">
        <v>287.2</v>
      </c>
      <c r="J4814" t="s">
        <v>564</v>
      </c>
      <c r="K4814" t="s">
        <v>390</v>
      </c>
    </row>
    <row r="4815" spans="1:11" x14ac:dyDescent="0.35">
      <c r="A4815" t="s">
        <v>563</v>
      </c>
      <c r="B4815" t="s">
        <v>84</v>
      </c>
      <c r="C4815" t="s">
        <v>329</v>
      </c>
      <c r="D4815" t="s">
        <v>78</v>
      </c>
      <c r="E4815">
        <v>2024</v>
      </c>
      <c r="F4815">
        <v>32</v>
      </c>
      <c r="G4815" t="s">
        <v>82</v>
      </c>
      <c r="H4815" t="s">
        <v>80</v>
      </c>
      <c r="I4815">
        <v>22458.83</v>
      </c>
      <c r="J4815" t="s">
        <v>564</v>
      </c>
      <c r="K4815" t="s">
        <v>390</v>
      </c>
    </row>
    <row r="4816" spans="1:11" x14ac:dyDescent="0.35">
      <c r="A4816" t="s">
        <v>563</v>
      </c>
      <c r="B4816" t="s">
        <v>84</v>
      </c>
      <c r="C4816" t="s">
        <v>329</v>
      </c>
      <c r="D4816" t="s">
        <v>78</v>
      </c>
      <c r="E4816">
        <v>2024</v>
      </c>
      <c r="F4816">
        <v>32</v>
      </c>
      <c r="G4816" t="s">
        <v>82</v>
      </c>
      <c r="H4816" t="s">
        <v>81</v>
      </c>
      <c r="I4816">
        <v>10379.69</v>
      </c>
      <c r="J4816" t="s">
        <v>564</v>
      </c>
      <c r="K4816" t="s">
        <v>390</v>
      </c>
    </row>
    <row r="4817" spans="1:11" x14ac:dyDescent="0.35">
      <c r="A4817" t="s">
        <v>563</v>
      </c>
      <c r="B4817" t="s">
        <v>84</v>
      </c>
      <c r="C4817" t="s">
        <v>334</v>
      </c>
      <c r="D4817" t="s">
        <v>78</v>
      </c>
      <c r="E4817">
        <v>2023</v>
      </c>
      <c r="F4817">
        <v>32</v>
      </c>
      <c r="G4817" t="s">
        <v>82</v>
      </c>
      <c r="H4817" t="s">
        <v>80</v>
      </c>
      <c r="I4817">
        <v>387.04</v>
      </c>
      <c r="J4817" t="s">
        <v>564</v>
      </c>
      <c r="K4817" t="s">
        <v>391</v>
      </c>
    </row>
    <row r="4818" spans="1:11" x14ac:dyDescent="0.35">
      <c r="A4818" t="s">
        <v>563</v>
      </c>
      <c r="B4818" t="s">
        <v>84</v>
      </c>
      <c r="C4818" t="s">
        <v>334</v>
      </c>
      <c r="D4818" t="s">
        <v>78</v>
      </c>
      <c r="E4818">
        <v>2024</v>
      </c>
      <c r="F4818">
        <v>32</v>
      </c>
      <c r="G4818" t="s">
        <v>82</v>
      </c>
      <c r="H4818" t="s">
        <v>80</v>
      </c>
      <c r="I4818">
        <v>1860.46</v>
      </c>
      <c r="J4818" t="s">
        <v>564</v>
      </c>
      <c r="K4818" t="s">
        <v>391</v>
      </c>
    </row>
    <row r="4819" spans="1:11" x14ac:dyDescent="0.35">
      <c r="A4819" t="s">
        <v>563</v>
      </c>
      <c r="B4819" t="s">
        <v>84</v>
      </c>
      <c r="C4819" t="s">
        <v>330</v>
      </c>
      <c r="D4819" t="s">
        <v>78</v>
      </c>
      <c r="E4819">
        <v>2023</v>
      </c>
      <c r="F4819">
        <v>11</v>
      </c>
      <c r="G4819" t="s">
        <v>79</v>
      </c>
      <c r="H4819" t="s">
        <v>80</v>
      </c>
      <c r="I4819">
        <v>-182</v>
      </c>
      <c r="J4819" t="s">
        <v>564</v>
      </c>
      <c r="K4819" t="s">
        <v>392</v>
      </c>
    </row>
    <row r="4820" spans="1:11" x14ac:dyDescent="0.35">
      <c r="A4820" t="s">
        <v>563</v>
      </c>
      <c r="B4820" t="s">
        <v>84</v>
      </c>
      <c r="C4820" t="s">
        <v>330</v>
      </c>
      <c r="D4820" t="s">
        <v>78</v>
      </c>
      <c r="E4820">
        <v>2023</v>
      </c>
      <c r="F4820">
        <v>12</v>
      </c>
      <c r="G4820" t="s">
        <v>73</v>
      </c>
      <c r="H4820" t="s">
        <v>80</v>
      </c>
      <c r="I4820">
        <v>-18.53</v>
      </c>
      <c r="J4820" t="s">
        <v>564</v>
      </c>
      <c r="K4820" t="s">
        <v>392</v>
      </c>
    </row>
    <row r="4821" spans="1:11" x14ac:dyDescent="0.35">
      <c r="A4821" t="s">
        <v>563</v>
      </c>
      <c r="B4821" t="s">
        <v>84</v>
      </c>
      <c r="C4821" t="s">
        <v>330</v>
      </c>
      <c r="D4821" t="s">
        <v>78</v>
      </c>
      <c r="E4821">
        <v>2023</v>
      </c>
      <c r="F4821">
        <v>32</v>
      </c>
      <c r="G4821" t="s">
        <v>82</v>
      </c>
      <c r="H4821" t="s">
        <v>80</v>
      </c>
      <c r="I4821">
        <v>7117.43</v>
      </c>
      <c r="J4821" t="s">
        <v>564</v>
      </c>
      <c r="K4821" t="s">
        <v>392</v>
      </c>
    </row>
    <row r="4822" spans="1:11" x14ac:dyDescent="0.35">
      <c r="A4822" t="s">
        <v>563</v>
      </c>
      <c r="B4822" t="s">
        <v>84</v>
      </c>
      <c r="C4822" t="s">
        <v>330</v>
      </c>
      <c r="D4822" t="s">
        <v>78</v>
      </c>
      <c r="E4822">
        <v>2023</v>
      </c>
      <c r="F4822">
        <v>32</v>
      </c>
      <c r="G4822" t="s">
        <v>82</v>
      </c>
      <c r="H4822" t="s">
        <v>81</v>
      </c>
      <c r="I4822">
        <v>4833.01</v>
      </c>
      <c r="J4822" t="s">
        <v>564</v>
      </c>
      <c r="K4822" t="s">
        <v>392</v>
      </c>
    </row>
    <row r="4823" spans="1:11" x14ac:dyDescent="0.35">
      <c r="A4823" t="s">
        <v>563</v>
      </c>
      <c r="B4823" t="s">
        <v>84</v>
      </c>
      <c r="C4823" t="s">
        <v>330</v>
      </c>
      <c r="D4823" t="s">
        <v>78</v>
      </c>
      <c r="E4823">
        <v>2024</v>
      </c>
      <c r="F4823">
        <v>11</v>
      </c>
      <c r="G4823" t="s">
        <v>79</v>
      </c>
      <c r="H4823" t="s">
        <v>80</v>
      </c>
      <c r="I4823">
        <v>12456</v>
      </c>
      <c r="J4823" t="s">
        <v>564</v>
      </c>
      <c r="K4823" t="s">
        <v>392</v>
      </c>
    </row>
    <row r="4824" spans="1:11" x14ac:dyDescent="0.35">
      <c r="A4824" t="s">
        <v>563</v>
      </c>
      <c r="B4824" t="s">
        <v>84</v>
      </c>
      <c r="C4824" t="s">
        <v>330</v>
      </c>
      <c r="D4824" t="s">
        <v>78</v>
      </c>
      <c r="E4824">
        <v>2024</v>
      </c>
      <c r="F4824">
        <v>11</v>
      </c>
      <c r="G4824" t="s">
        <v>79</v>
      </c>
      <c r="H4824" t="s">
        <v>81</v>
      </c>
      <c r="I4824">
        <v>6576</v>
      </c>
      <c r="J4824" t="s">
        <v>564</v>
      </c>
      <c r="K4824" t="s">
        <v>392</v>
      </c>
    </row>
    <row r="4825" spans="1:11" x14ac:dyDescent="0.35">
      <c r="A4825" t="s">
        <v>563</v>
      </c>
      <c r="B4825" t="s">
        <v>84</v>
      </c>
      <c r="C4825" t="s">
        <v>330</v>
      </c>
      <c r="D4825" t="s">
        <v>78</v>
      </c>
      <c r="E4825">
        <v>2024</v>
      </c>
      <c r="F4825">
        <v>12</v>
      </c>
      <c r="G4825" t="s">
        <v>73</v>
      </c>
      <c r="H4825" t="s">
        <v>80</v>
      </c>
      <c r="I4825">
        <v>1238.46</v>
      </c>
      <c r="J4825" t="s">
        <v>564</v>
      </c>
      <c r="K4825" t="s">
        <v>392</v>
      </c>
    </row>
    <row r="4826" spans="1:11" x14ac:dyDescent="0.35">
      <c r="A4826" t="s">
        <v>563</v>
      </c>
      <c r="B4826" t="s">
        <v>84</v>
      </c>
      <c r="C4826" t="s">
        <v>330</v>
      </c>
      <c r="D4826" t="s">
        <v>78</v>
      </c>
      <c r="E4826">
        <v>2024</v>
      </c>
      <c r="F4826">
        <v>12</v>
      </c>
      <c r="G4826" t="s">
        <v>73</v>
      </c>
      <c r="H4826" t="s">
        <v>81</v>
      </c>
      <c r="I4826">
        <v>658.09</v>
      </c>
      <c r="J4826" t="s">
        <v>564</v>
      </c>
      <c r="K4826" t="s">
        <v>392</v>
      </c>
    </row>
    <row r="4827" spans="1:11" x14ac:dyDescent="0.35">
      <c r="A4827" t="s">
        <v>563</v>
      </c>
      <c r="B4827" t="s">
        <v>84</v>
      </c>
      <c r="C4827" t="s">
        <v>330</v>
      </c>
      <c r="D4827" t="s">
        <v>78</v>
      </c>
      <c r="E4827">
        <v>2024</v>
      </c>
      <c r="F4827">
        <v>32</v>
      </c>
      <c r="G4827" t="s">
        <v>82</v>
      </c>
      <c r="H4827" t="s">
        <v>80</v>
      </c>
      <c r="I4827">
        <v>145478.35</v>
      </c>
      <c r="J4827" t="s">
        <v>564</v>
      </c>
      <c r="K4827" t="s">
        <v>392</v>
      </c>
    </row>
    <row r="4828" spans="1:11" x14ac:dyDescent="0.35">
      <c r="A4828" t="s">
        <v>563</v>
      </c>
      <c r="B4828" t="s">
        <v>84</v>
      </c>
      <c r="C4828" t="s">
        <v>330</v>
      </c>
      <c r="D4828" t="s">
        <v>78</v>
      </c>
      <c r="E4828">
        <v>2024</v>
      </c>
      <c r="F4828">
        <v>32</v>
      </c>
      <c r="G4828" t="s">
        <v>82</v>
      </c>
      <c r="H4828" t="s">
        <v>81</v>
      </c>
      <c r="I4828">
        <v>60464.18</v>
      </c>
      <c r="J4828" t="s">
        <v>564</v>
      </c>
      <c r="K4828" t="s">
        <v>392</v>
      </c>
    </row>
    <row r="4829" spans="1:11" x14ac:dyDescent="0.35">
      <c r="A4829" t="s">
        <v>563</v>
      </c>
      <c r="B4829" t="s">
        <v>84</v>
      </c>
      <c r="C4829" t="s">
        <v>85</v>
      </c>
      <c r="D4829" t="s">
        <v>78</v>
      </c>
      <c r="E4829">
        <v>2023</v>
      </c>
      <c r="F4829">
        <v>32</v>
      </c>
      <c r="G4829" t="s">
        <v>82</v>
      </c>
      <c r="H4829" t="s">
        <v>80</v>
      </c>
      <c r="I4829">
        <v>1689.64</v>
      </c>
      <c r="J4829" t="s">
        <v>564</v>
      </c>
      <c r="K4829" t="s">
        <v>388</v>
      </c>
    </row>
    <row r="4830" spans="1:11" x14ac:dyDescent="0.35">
      <c r="A4830" t="s">
        <v>563</v>
      </c>
      <c r="B4830" t="s">
        <v>84</v>
      </c>
      <c r="C4830" t="s">
        <v>85</v>
      </c>
      <c r="D4830" t="s">
        <v>78</v>
      </c>
      <c r="E4830">
        <v>2024</v>
      </c>
      <c r="F4830">
        <v>11</v>
      </c>
      <c r="G4830" t="s">
        <v>79</v>
      </c>
      <c r="H4830" t="s">
        <v>80</v>
      </c>
      <c r="I4830">
        <v>17183</v>
      </c>
      <c r="J4830" t="s">
        <v>564</v>
      </c>
      <c r="K4830" t="s">
        <v>388</v>
      </c>
    </row>
    <row r="4831" spans="1:11" x14ac:dyDescent="0.35">
      <c r="A4831" t="s">
        <v>563</v>
      </c>
      <c r="B4831" t="s">
        <v>84</v>
      </c>
      <c r="C4831" t="s">
        <v>85</v>
      </c>
      <c r="D4831" t="s">
        <v>78</v>
      </c>
      <c r="E4831">
        <v>2024</v>
      </c>
      <c r="F4831">
        <v>12</v>
      </c>
      <c r="G4831" t="s">
        <v>73</v>
      </c>
      <c r="H4831" t="s">
        <v>80</v>
      </c>
      <c r="I4831">
        <v>859.15</v>
      </c>
      <c r="J4831" t="s">
        <v>564</v>
      </c>
      <c r="K4831" t="s">
        <v>388</v>
      </c>
    </row>
    <row r="4832" spans="1:11" x14ac:dyDescent="0.35">
      <c r="A4832" t="s">
        <v>563</v>
      </c>
      <c r="B4832" t="s">
        <v>84</v>
      </c>
      <c r="C4832" t="s">
        <v>85</v>
      </c>
      <c r="D4832" t="s">
        <v>78</v>
      </c>
      <c r="E4832">
        <v>2024</v>
      </c>
      <c r="F4832">
        <v>32</v>
      </c>
      <c r="G4832" t="s">
        <v>82</v>
      </c>
      <c r="H4832" t="s">
        <v>80</v>
      </c>
      <c r="I4832">
        <v>35375.08</v>
      </c>
      <c r="J4832" t="s">
        <v>564</v>
      </c>
      <c r="K4832" t="s">
        <v>388</v>
      </c>
    </row>
    <row r="4833" spans="1:11" x14ac:dyDescent="0.35">
      <c r="A4833" t="s">
        <v>563</v>
      </c>
      <c r="B4833" t="s">
        <v>84</v>
      </c>
      <c r="C4833" t="s">
        <v>372</v>
      </c>
      <c r="D4833" t="s">
        <v>78</v>
      </c>
      <c r="E4833">
        <v>2024</v>
      </c>
      <c r="F4833">
        <v>32</v>
      </c>
      <c r="G4833" t="s">
        <v>82</v>
      </c>
      <c r="H4833" t="s">
        <v>80</v>
      </c>
      <c r="I4833">
        <v>6289.76</v>
      </c>
      <c r="J4833" t="s">
        <v>564</v>
      </c>
      <c r="K4833" t="s">
        <v>401</v>
      </c>
    </row>
    <row r="4834" spans="1:11" x14ac:dyDescent="0.35">
      <c r="A4834" t="s">
        <v>563</v>
      </c>
      <c r="B4834" t="s">
        <v>84</v>
      </c>
      <c r="C4834" t="s">
        <v>335</v>
      </c>
      <c r="D4834" t="s">
        <v>78</v>
      </c>
      <c r="E4834">
        <v>2023</v>
      </c>
      <c r="F4834">
        <v>32</v>
      </c>
      <c r="G4834" t="s">
        <v>82</v>
      </c>
      <c r="H4834" t="s">
        <v>80</v>
      </c>
      <c r="I4834">
        <v>447.59</v>
      </c>
      <c r="J4834" t="s">
        <v>564</v>
      </c>
      <c r="K4834" t="s">
        <v>393</v>
      </c>
    </row>
    <row r="4835" spans="1:11" x14ac:dyDescent="0.35">
      <c r="A4835" t="s">
        <v>563</v>
      </c>
      <c r="B4835" t="s">
        <v>84</v>
      </c>
      <c r="C4835" t="s">
        <v>335</v>
      </c>
      <c r="D4835" t="s">
        <v>78</v>
      </c>
      <c r="E4835">
        <v>2024</v>
      </c>
      <c r="F4835">
        <v>11</v>
      </c>
      <c r="G4835" t="s">
        <v>79</v>
      </c>
      <c r="H4835" t="s">
        <v>80</v>
      </c>
      <c r="I4835">
        <v>3811</v>
      </c>
      <c r="J4835" t="s">
        <v>564</v>
      </c>
      <c r="K4835" t="s">
        <v>393</v>
      </c>
    </row>
    <row r="4836" spans="1:11" x14ac:dyDescent="0.35">
      <c r="A4836" t="s">
        <v>563</v>
      </c>
      <c r="B4836" t="s">
        <v>84</v>
      </c>
      <c r="C4836" t="s">
        <v>335</v>
      </c>
      <c r="D4836" t="s">
        <v>78</v>
      </c>
      <c r="E4836">
        <v>2024</v>
      </c>
      <c r="F4836">
        <v>12</v>
      </c>
      <c r="G4836" t="s">
        <v>73</v>
      </c>
      <c r="H4836" t="s">
        <v>80</v>
      </c>
      <c r="I4836">
        <v>381.1</v>
      </c>
      <c r="J4836" t="s">
        <v>564</v>
      </c>
      <c r="K4836" t="s">
        <v>393</v>
      </c>
    </row>
    <row r="4837" spans="1:11" x14ac:dyDescent="0.35">
      <c r="A4837" t="s">
        <v>563</v>
      </c>
      <c r="B4837" t="s">
        <v>84</v>
      </c>
      <c r="C4837" t="s">
        <v>335</v>
      </c>
      <c r="D4837" t="s">
        <v>78</v>
      </c>
      <c r="E4837">
        <v>2024</v>
      </c>
      <c r="F4837">
        <v>32</v>
      </c>
      <c r="G4837" t="s">
        <v>82</v>
      </c>
      <c r="H4837" t="s">
        <v>80</v>
      </c>
      <c r="I4837">
        <v>9213.6</v>
      </c>
      <c r="J4837" t="s">
        <v>564</v>
      </c>
      <c r="K4837" t="s">
        <v>393</v>
      </c>
    </row>
    <row r="4838" spans="1:11" x14ac:dyDescent="0.35">
      <c r="A4838" t="s">
        <v>563</v>
      </c>
      <c r="B4838" t="s">
        <v>84</v>
      </c>
      <c r="C4838" t="s">
        <v>335</v>
      </c>
      <c r="D4838" t="s">
        <v>78</v>
      </c>
      <c r="E4838">
        <v>2024</v>
      </c>
      <c r="F4838">
        <v>32</v>
      </c>
      <c r="G4838" t="s">
        <v>82</v>
      </c>
      <c r="H4838" t="s">
        <v>81</v>
      </c>
      <c r="I4838">
        <v>2376.81</v>
      </c>
      <c r="J4838" t="s">
        <v>564</v>
      </c>
      <c r="K4838" t="s">
        <v>393</v>
      </c>
    </row>
    <row r="4839" spans="1:11" x14ac:dyDescent="0.35">
      <c r="A4839" t="s">
        <v>563</v>
      </c>
      <c r="B4839" t="s">
        <v>84</v>
      </c>
      <c r="C4839" t="s">
        <v>352</v>
      </c>
      <c r="D4839" t="s">
        <v>78</v>
      </c>
      <c r="E4839">
        <v>2023</v>
      </c>
      <c r="F4839">
        <v>32</v>
      </c>
      <c r="G4839" t="s">
        <v>82</v>
      </c>
      <c r="H4839" t="s">
        <v>80</v>
      </c>
      <c r="I4839">
        <v>2336.4499999999998</v>
      </c>
      <c r="J4839" t="s">
        <v>564</v>
      </c>
      <c r="K4839" t="s">
        <v>399</v>
      </c>
    </row>
    <row r="4840" spans="1:11" x14ac:dyDescent="0.35">
      <c r="A4840" t="s">
        <v>563</v>
      </c>
      <c r="B4840" t="s">
        <v>84</v>
      </c>
      <c r="C4840" t="s">
        <v>352</v>
      </c>
      <c r="D4840" t="s">
        <v>78</v>
      </c>
      <c r="E4840">
        <v>2023</v>
      </c>
      <c r="F4840">
        <v>32</v>
      </c>
      <c r="G4840" t="s">
        <v>82</v>
      </c>
      <c r="H4840" t="s">
        <v>81</v>
      </c>
      <c r="I4840">
        <v>895.31</v>
      </c>
      <c r="J4840" t="s">
        <v>564</v>
      </c>
      <c r="K4840" t="s">
        <v>399</v>
      </c>
    </row>
    <row r="4841" spans="1:11" x14ac:dyDescent="0.35">
      <c r="A4841" t="s">
        <v>563</v>
      </c>
      <c r="B4841" t="s">
        <v>84</v>
      </c>
      <c r="C4841" t="s">
        <v>352</v>
      </c>
      <c r="D4841" t="s">
        <v>78</v>
      </c>
      <c r="E4841">
        <v>2024</v>
      </c>
      <c r="F4841">
        <v>32</v>
      </c>
      <c r="G4841" t="s">
        <v>82</v>
      </c>
      <c r="H4841" t="s">
        <v>80</v>
      </c>
      <c r="I4841">
        <v>13981.89</v>
      </c>
      <c r="J4841" t="s">
        <v>564</v>
      </c>
      <c r="K4841" t="s">
        <v>399</v>
      </c>
    </row>
    <row r="4842" spans="1:11" x14ac:dyDescent="0.35">
      <c r="A4842" t="s">
        <v>563</v>
      </c>
      <c r="B4842" t="s">
        <v>84</v>
      </c>
      <c r="C4842" t="s">
        <v>352</v>
      </c>
      <c r="D4842" t="s">
        <v>78</v>
      </c>
      <c r="E4842">
        <v>2024</v>
      </c>
      <c r="F4842">
        <v>32</v>
      </c>
      <c r="G4842" t="s">
        <v>82</v>
      </c>
      <c r="H4842" t="s">
        <v>81</v>
      </c>
      <c r="I4842">
        <v>4028.41</v>
      </c>
      <c r="J4842" t="s">
        <v>564</v>
      </c>
      <c r="K4842" t="s">
        <v>399</v>
      </c>
    </row>
    <row r="4843" spans="1:11" x14ac:dyDescent="0.35">
      <c r="A4843" t="s">
        <v>563</v>
      </c>
      <c r="B4843" t="s">
        <v>84</v>
      </c>
      <c r="C4843" t="s">
        <v>353</v>
      </c>
      <c r="D4843" t="s">
        <v>78</v>
      </c>
      <c r="E4843">
        <v>2023</v>
      </c>
      <c r="F4843">
        <v>32</v>
      </c>
      <c r="G4843" t="s">
        <v>82</v>
      </c>
      <c r="H4843" t="s">
        <v>80</v>
      </c>
      <c r="I4843">
        <v>1465.43</v>
      </c>
      <c r="J4843" t="s">
        <v>564</v>
      </c>
      <c r="K4843" t="s">
        <v>402</v>
      </c>
    </row>
    <row r="4844" spans="1:11" x14ac:dyDescent="0.35">
      <c r="A4844" t="s">
        <v>563</v>
      </c>
      <c r="B4844" t="s">
        <v>84</v>
      </c>
      <c r="C4844" t="s">
        <v>353</v>
      </c>
      <c r="D4844" t="s">
        <v>78</v>
      </c>
      <c r="E4844">
        <v>2024</v>
      </c>
      <c r="F4844">
        <v>32</v>
      </c>
      <c r="G4844" t="s">
        <v>82</v>
      </c>
      <c r="H4844" t="s">
        <v>80</v>
      </c>
      <c r="I4844">
        <v>4112.87</v>
      </c>
      <c r="J4844" t="s">
        <v>564</v>
      </c>
      <c r="K4844" t="s">
        <v>402</v>
      </c>
    </row>
    <row r="4845" spans="1:11" x14ac:dyDescent="0.35">
      <c r="A4845" t="s">
        <v>563</v>
      </c>
      <c r="B4845" t="s">
        <v>84</v>
      </c>
      <c r="C4845" t="s">
        <v>336</v>
      </c>
      <c r="D4845" t="s">
        <v>78</v>
      </c>
      <c r="E4845">
        <v>2024</v>
      </c>
      <c r="F4845">
        <v>32</v>
      </c>
      <c r="G4845" t="s">
        <v>82</v>
      </c>
      <c r="H4845" t="s">
        <v>80</v>
      </c>
      <c r="I4845">
        <v>3980.33</v>
      </c>
      <c r="J4845" t="s">
        <v>564</v>
      </c>
      <c r="K4845" t="s">
        <v>394</v>
      </c>
    </row>
    <row r="4846" spans="1:11" x14ac:dyDescent="0.35">
      <c r="A4846" t="s">
        <v>563</v>
      </c>
      <c r="B4846" t="s">
        <v>84</v>
      </c>
      <c r="C4846" t="s">
        <v>498</v>
      </c>
      <c r="D4846" t="s">
        <v>78</v>
      </c>
      <c r="E4846">
        <v>2023</v>
      </c>
      <c r="F4846">
        <v>11</v>
      </c>
      <c r="G4846" t="s">
        <v>79</v>
      </c>
      <c r="H4846" t="s">
        <v>80</v>
      </c>
      <c r="I4846">
        <v>-3338</v>
      </c>
      <c r="J4846" t="s">
        <v>564</v>
      </c>
      <c r="K4846" t="s">
        <v>499</v>
      </c>
    </row>
    <row r="4847" spans="1:11" x14ac:dyDescent="0.35">
      <c r="A4847" t="s">
        <v>563</v>
      </c>
      <c r="B4847" t="s">
        <v>84</v>
      </c>
      <c r="C4847" t="s">
        <v>498</v>
      </c>
      <c r="D4847" t="s">
        <v>78</v>
      </c>
      <c r="E4847">
        <v>2023</v>
      </c>
      <c r="F4847">
        <v>12</v>
      </c>
      <c r="G4847" t="s">
        <v>73</v>
      </c>
      <c r="H4847" t="s">
        <v>80</v>
      </c>
      <c r="I4847">
        <v>-469.17</v>
      </c>
      <c r="J4847" t="s">
        <v>564</v>
      </c>
      <c r="K4847" t="s">
        <v>499</v>
      </c>
    </row>
    <row r="4848" spans="1:11" x14ac:dyDescent="0.35">
      <c r="A4848" t="s">
        <v>563</v>
      </c>
      <c r="B4848" t="s">
        <v>84</v>
      </c>
      <c r="C4848" t="s">
        <v>498</v>
      </c>
      <c r="D4848" t="s">
        <v>78</v>
      </c>
      <c r="E4848">
        <v>2023</v>
      </c>
      <c r="F4848">
        <v>32</v>
      </c>
      <c r="G4848" t="s">
        <v>82</v>
      </c>
      <c r="H4848" t="s">
        <v>80</v>
      </c>
      <c r="I4848">
        <v>433765.83</v>
      </c>
      <c r="J4848" t="s">
        <v>564</v>
      </c>
      <c r="K4848" t="s">
        <v>499</v>
      </c>
    </row>
    <row r="4849" spans="1:11" x14ac:dyDescent="0.35">
      <c r="A4849" t="s">
        <v>563</v>
      </c>
      <c r="B4849" t="s">
        <v>84</v>
      </c>
      <c r="C4849" t="s">
        <v>498</v>
      </c>
      <c r="D4849" t="s">
        <v>78</v>
      </c>
      <c r="E4849">
        <v>2024</v>
      </c>
      <c r="F4849">
        <v>11</v>
      </c>
      <c r="G4849" t="s">
        <v>79</v>
      </c>
      <c r="H4849" t="s">
        <v>80</v>
      </c>
      <c r="I4849">
        <v>1320782</v>
      </c>
      <c r="J4849" t="s">
        <v>564</v>
      </c>
      <c r="K4849" t="s">
        <v>499</v>
      </c>
    </row>
    <row r="4850" spans="1:11" x14ac:dyDescent="0.35">
      <c r="A4850" t="s">
        <v>563</v>
      </c>
      <c r="B4850" t="s">
        <v>84</v>
      </c>
      <c r="C4850" t="s">
        <v>498</v>
      </c>
      <c r="D4850" t="s">
        <v>78</v>
      </c>
      <c r="E4850">
        <v>2024</v>
      </c>
      <c r="F4850">
        <v>12</v>
      </c>
      <c r="G4850" t="s">
        <v>73</v>
      </c>
      <c r="H4850" t="s">
        <v>80</v>
      </c>
      <c r="I4850">
        <v>163510.56</v>
      </c>
      <c r="J4850" t="s">
        <v>564</v>
      </c>
      <c r="K4850" t="s">
        <v>499</v>
      </c>
    </row>
    <row r="4851" spans="1:11" x14ac:dyDescent="0.35">
      <c r="A4851" t="s">
        <v>563</v>
      </c>
      <c r="B4851" t="s">
        <v>84</v>
      </c>
      <c r="C4851" t="s">
        <v>498</v>
      </c>
      <c r="D4851" t="s">
        <v>78</v>
      </c>
      <c r="E4851">
        <v>2024</v>
      </c>
      <c r="F4851">
        <v>32</v>
      </c>
      <c r="G4851" t="s">
        <v>82</v>
      </c>
      <c r="H4851" t="s">
        <v>80</v>
      </c>
      <c r="I4851">
        <v>10219428</v>
      </c>
      <c r="J4851" t="s">
        <v>564</v>
      </c>
      <c r="K4851" t="s">
        <v>499</v>
      </c>
    </row>
    <row r="4852" spans="1:11" x14ac:dyDescent="0.35">
      <c r="A4852" t="s">
        <v>563</v>
      </c>
      <c r="B4852" t="s">
        <v>84</v>
      </c>
      <c r="C4852" t="s">
        <v>337</v>
      </c>
      <c r="D4852" t="s">
        <v>78</v>
      </c>
      <c r="E4852">
        <v>2023</v>
      </c>
      <c r="F4852">
        <v>32</v>
      </c>
      <c r="G4852" t="s">
        <v>82</v>
      </c>
      <c r="H4852" t="s">
        <v>80</v>
      </c>
      <c r="I4852">
        <v>689.25</v>
      </c>
      <c r="J4852" t="s">
        <v>564</v>
      </c>
      <c r="K4852" t="s">
        <v>395</v>
      </c>
    </row>
    <row r="4853" spans="1:11" x14ac:dyDescent="0.35">
      <c r="A4853" t="s">
        <v>563</v>
      </c>
      <c r="B4853" t="s">
        <v>84</v>
      </c>
      <c r="C4853" t="s">
        <v>338</v>
      </c>
      <c r="D4853" t="s">
        <v>78</v>
      </c>
      <c r="E4853">
        <v>2024</v>
      </c>
      <c r="F4853">
        <v>11</v>
      </c>
      <c r="G4853" t="s">
        <v>79</v>
      </c>
      <c r="H4853" t="s">
        <v>80</v>
      </c>
      <c r="I4853">
        <v>2446</v>
      </c>
      <c r="J4853" t="s">
        <v>564</v>
      </c>
      <c r="K4853" t="s">
        <v>396</v>
      </c>
    </row>
    <row r="4854" spans="1:11" x14ac:dyDescent="0.35">
      <c r="A4854" t="s">
        <v>563</v>
      </c>
      <c r="B4854" t="s">
        <v>84</v>
      </c>
      <c r="C4854" t="s">
        <v>338</v>
      </c>
      <c r="D4854" t="s">
        <v>78</v>
      </c>
      <c r="E4854">
        <v>2024</v>
      </c>
      <c r="F4854">
        <v>12</v>
      </c>
      <c r="G4854" t="s">
        <v>73</v>
      </c>
      <c r="H4854" t="s">
        <v>80</v>
      </c>
      <c r="I4854">
        <v>244.88</v>
      </c>
      <c r="J4854" t="s">
        <v>564</v>
      </c>
      <c r="K4854" t="s">
        <v>396</v>
      </c>
    </row>
    <row r="4855" spans="1:11" x14ac:dyDescent="0.35">
      <c r="A4855" t="s">
        <v>563</v>
      </c>
      <c r="B4855" t="s">
        <v>84</v>
      </c>
      <c r="C4855" t="s">
        <v>338</v>
      </c>
      <c r="D4855" t="s">
        <v>78</v>
      </c>
      <c r="E4855">
        <v>2024</v>
      </c>
      <c r="F4855">
        <v>32</v>
      </c>
      <c r="G4855" t="s">
        <v>82</v>
      </c>
      <c r="H4855" t="s">
        <v>80</v>
      </c>
      <c r="I4855">
        <v>2933.39</v>
      </c>
      <c r="J4855" t="s">
        <v>564</v>
      </c>
      <c r="K4855" t="s">
        <v>396</v>
      </c>
    </row>
    <row r="4856" spans="1:11" x14ac:dyDescent="0.35">
      <c r="A4856" t="s">
        <v>563</v>
      </c>
      <c r="B4856" t="s">
        <v>84</v>
      </c>
      <c r="C4856" t="s">
        <v>338</v>
      </c>
      <c r="D4856" t="s">
        <v>78</v>
      </c>
      <c r="E4856">
        <v>2024</v>
      </c>
      <c r="F4856">
        <v>32</v>
      </c>
      <c r="G4856" t="s">
        <v>82</v>
      </c>
      <c r="H4856" t="s">
        <v>81</v>
      </c>
      <c r="I4856">
        <v>320.73</v>
      </c>
      <c r="J4856" t="s">
        <v>564</v>
      </c>
      <c r="K4856" t="s">
        <v>396</v>
      </c>
    </row>
    <row r="4857" spans="1:11" x14ac:dyDescent="0.35">
      <c r="A4857" t="s">
        <v>563</v>
      </c>
      <c r="B4857" t="s">
        <v>84</v>
      </c>
      <c r="C4857" t="s">
        <v>421</v>
      </c>
      <c r="D4857" t="s">
        <v>78</v>
      </c>
      <c r="E4857">
        <v>2024</v>
      </c>
      <c r="F4857">
        <v>32</v>
      </c>
      <c r="G4857" t="s">
        <v>82</v>
      </c>
      <c r="H4857" t="s">
        <v>80</v>
      </c>
      <c r="I4857">
        <v>995.46</v>
      </c>
      <c r="J4857" t="s">
        <v>564</v>
      </c>
      <c r="K4857" t="s">
        <v>414</v>
      </c>
    </row>
    <row r="4858" spans="1:11" x14ac:dyDescent="0.35">
      <c r="A4858" t="s">
        <v>563</v>
      </c>
      <c r="B4858" t="s">
        <v>84</v>
      </c>
      <c r="C4858" t="s">
        <v>331</v>
      </c>
      <c r="D4858" t="s">
        <v>78</v>
      </c>
      <c r="E4858">
        <v>2023</v>
      </c>
      <c r="F4858">
        <v>11</v>
      </c>
      <c r="G4858" t="s">
        <v>79</v>
      </c>
      <c r="H4858" t="s">
        <v>80</v>
      </c>
      <c r="I4858">
        <v>23</v>
      </c>
      <c r="J4858" t="s">
        <v>564</v>
      </c>
      <c r="K4858" t="s">
        <v>397</v>
      </c>
    </row>
    <row r="4859" spans="1:11" x14ac:dyDescent="0.35">
      <c r="A4859" t="s">
        <v>563</v>
      </c>
      <c r="B4859" t="s">
        <v>84</v>
      </c>
      <c r="C4859" t="s">
        <v>331</v>
      </c>
      <c r="D4859" t="s">
        <v>78</v>
      </c>
      <c r="E4859">
        <v>2023</v>
      </c>
      <c r="F4859">
        <v>11</v>
      </c>
      <c r="G4859" t="s">
        <v>79</v>
      </c>
      <c r="H4859" t="s">
        <v>81</v>
      </c>
      <c r="I4859">
        <v>-210</v>
      </c>
      <c r="J4859" t="s">
        <v>564</v>
      </c>
      <c r="K4859" t="s">
        <v>397</v>
      </c>
    </row>
    <row r="4860" spans="1:11" x14ac:dyDescent="0.35">
      <c r="A4860" t="s">
        <v>563</v>
      </c>
      <c r="B4860" t="s">
        <v>84</v>
      </c>
      <c r="C4860" t="s">
        <v>331</v>
      </c>
      <c r="D4860" t="s">
        <v>78</v>
      </c>
      <c r="E4860">
        <v>2023</v>
      </c>
      <c r="F4860">
        <v>12</v>
      </c>
      <c r="G4860" t="s">
        <v>73</v>
      </c>
      <c r="H4860" t="s">
        <v>80</v>
      </c>
      <c r="I4860">
        <v>2.2999999999999998</v>
      </c>
      <c r="J4860" t="s">
        <v>564</v>
      </c>
      <c r="K4860" t="s">
        <v>397</v>
      </c>
    </row>
    <row r="4861" spans="1:11" x14ac:dyDescent="0.35">
      <c r="A4861" t="s">
        <v>563</v>
      </c>
      <c r="B4861" t="s">
        <v>84</v>
      </c>
      <c r="C4861" t="s">
        <v>331</v>
      </c>
      <c r="D4861" t="s">
        <v>78</v>
      </c>
      <c r="E4861">
        <v>2023</v>
      </c>
      <c r="F4861">
        <v>12</v>
      </c>
      <c r="G4861" t="s">
        <v>73</v>
      </c>
      <c r="H4861" t="s">
        <v>81</v>
      </c>
      <c r="I4861">
        <v>-21</v>
      </c>
      <c r="J4861" t="s">
        <v>564</v>
      </c>
      <c r="K4861" t="s">
        <v>397</v>
      </c>
    </row>
    <row r="4862" spans="1:11" x14ac:dyDescent="0.35">
      <c r="A4862" t="s">
        <v>563</v>
      </c>
      <c r="B4862" t="s">
        <v>84</v>
      </c>
      <c r="C4862" t="s">
        <v>331</v>
      </c>
      <c r="D4862" t="s">
        <v>78</v>
      </c>
      <c r="E4862">
        <v>2023</v>
      </c>
      <c r="F4862">
        <v>32</v>
      </c>
      <c r="G4862" t="s">
        <v>82</v>
      </c>
      <c r="H4862" t="s">
        <v>80</v>
      </c>
      <c r="I4862">
        <v>5270.27</v>
      </c>
      <c r="J4862" t="s">
        <v>564</v>
      </c>
      <c r="K4862" t="s">
        <v>397</v>
      </c>
    </row>
    <row r="4863" spans="1:11" x14ac:dyDescent="0.35">
      <c r="A4863" t="s">
        <v>563</v>
      </c>
      <c r="B4863" t="s">
        <v>84</v>
      </c>
      <c r="C4863" t="s">
        <v>331</v>
      </c>
      <c r="D4863" t="s">
        <v>78</v>
      </c>
      <c r="E4863">
        <v>2023</v>
      </c>
      <c r="F4863">
        <v>32</v>
      </c>
      <c r="G4863" t="s">
        <v>82</v>
      </c>
      <c r="H4863" t="s">
        <v>81</v>
      </c>
      <c r="I4863">
        <v>408.05</v>
      </c>
      <c r="J4863" t="s">
        <v>564</v>
      </c>
      <c r="K4863" t="s">
        <v>397</v>
      </c>
    </row>
    <row r="4864" spans="1:11" x14ac:dyDescent="0.35">
      <c r="A4864" t="s">
        <v>563</v>
      </c>
      <c r="B4864" t="s">
        <v>84</v>
      </c>
      <c r="C4864" t="s">
        <v>331</v>
      </c>
      <c r="D4864" t="s">
        <v>78</v>
      </c>
      <c r="E4864">
        <v>2024</v>
      </c>
      <c r="F4864">
        <v>11</v>
      </c>
      <c r="G4864" t="s">
        <v>79</v>
      </c>
      <c r="H4864" t="s">
        <v>80</v>
      </c>
      <c r="I4864">
        <v>41943</v>
      </c>
      <c r="J4864" t="s">
        <v>564</v>
      </c>
      <c r="K4864" t="s">
        <v>397</v>
      </c>
    </row>
    <row r="4865" spans="1:11" x14ac:dyDescent="0.35">
      <c r="A4865" t="s">
        <v>563</v>
      </c>
      <c r="B4865" t="s">
        <v>84</v>
      </c>
      <c r="C4865" t="s">
        <v>331</v>
      </c>
      <c r="D4865" t="s">
        <v>78</v>
      </c>
      <c r="E4865">
        <v>2024</v>
      </c>
      <c r="F4865">
        <v>11</v>
      </c>
      <c r="G4865" t="s">
        <v>79</v>
      </c>
      <c r="H4865" t="s">
        <v>81</v>
      </c>
      <c r="I4865">
        <v>7860</v>
      </c>
      <c r="J4865" t="s">
        <v>564</v>
      </c>
      <c r="K4865" t="s">
        <v>397</v>
      </c>
    </row>
    <row r="4866" spans="1:11" x14ac:dyDescent="0.35">
      <c r="A4866" t="s">
        <v>563</v>
      </c>
      <c r="B4866" t="s">
        <v>84</v>
      </c>
      <c r="C4866" t="s">
        <v>331</v>
      </c>
      <c r="D4866" t="s">
        <v>78</v>
      </c>
      <c r="E4866">
        <v>2024</v>
      </c>
      <c r="F4866">
        <v>12</v>
      </c>
      <c r="G4866" t="s">
        <v>73</v>
      </c>
      <c r="H4866" t="s">
        <v>80</v>
      </c>
      <c r="I4866">
        <v>4194.3</v>
      </c>
      <c r="J4866" t="s">
        <v>564</v>
      </c>
      <c r="K4866" t="s">
        <v>397</v>
      </c>
    </row>
    <row r="4867" spans="1:11" x14ac:dyDescent="0.35">
      <c r="A4867" t="s">
        <v>563</v>
      </c>
      <c r="B4867" t="s">
        <v>84</v>
      </c>
      <c r="C4867" t="s">
        <v>331</v>
      </c>
      <c r="D4867" t="s">
        <v>78</v>
      </c>
      <c r="E4867">
        <v>2024</v>
      </c>
      <c r="F4867">
        <v>12</v>
      </c>
      <c r="G4867" t="s">
        <v>73</v>
      </c>
      <c r="H4867" t="s">
        <v>81</v>
      </c>
      <c r="I4867">
        <v>786</v>
      </c>
      <c r="J4867" t="s">
        <v>564</v>
      </c>
      <c r="K4867" t="s">
        <v>397</v>
      </c>
    </row>
    <row r="4868" spans="1:11" x14ac:dyDescent="0.35">
      <c r="A4868" t="s">
        <v>563</v>
      </c>
      <c r="B4868" t="s">
        <v>84</v>
      </c>
      <c r="C4868" t="s">
        <v>331</v>
      </c>
      <c r="D4868" t="s">
        <v>78</v>
      </c>
      <c r="E4868">
        <v>2024</v>
      </c>
      <c r="F4868">
        <v>32</v>
      </c>
      <c r="G4868" t="s">
        <v>82</v>
      </c>
      <c r="H4868" t="s">
        <v>80</v>
      </c>
      <c r="I4868">
        <v>171105.16</v>
      </c>
      <c r="J4868" t="s">
        <v>564</v>
      </c>
      <c r="K4868" t="s">
        <v>397</v>
      </c>
    </row>
    <row r="4869" spans="1:11" x14ac:dyDescent="0.35">
      <c r="A4869" t="s">
        <v>563</v>
      </c>
      <c r="B4869" t="s">
        <v>84</v>
      </c>
      <c r="C4869" t="s">
        <v>331</v>
      </c>
      <c r="D4869" t="s">
        <v>78</v>
      </c>
      <c r="E4869">
        <v>2024</v>
      </c>
      <c r="F4869">
        <v>32</v>
      </c>
      <c r="G4869" t="s">
        <v>82</v>
      </c>
      <c r="H4869" t="s">
        <v>81</v>
      </c>
      <c r="I4869">
        <v>53819.44</v>
      </c>
      <c r="J4869" t="s">
        <v>564</v>
      </c>
      <c r="K4869" t="s">
        <v>397</v>
      </c>
    </row>
    <row r="4870" spans="1:11" x14ac:dyDescent="0.35">
      <c r="A4870" t="s">
        <v>563</v>
      </c>
      <c r="B4870" t="s">
        <v>84</v>
      </c>
      <c r="C4870" t="s">
        <v>339</v>
      </c>
      <c r="D4870" t="s">
        <v>78</v>
      </c>
      <c r="E4870">
        <v>2024</v>
      </c>
      <c r="F4870">
        <v>11</v>
      </c>
      <c r="G4870" t="s">
        <v>79</v>
      </c>
      <c r="H4870" t="s">
        <v>80</v>
      </c>
      <c r="I4870">
        <v>5750</v>
      </c>
      <c r="J4870" t="s">
        <v>564</v>
      </c>
      <c r="K4870" t="s">
        <v>398</v>
      </c>
    </row>
    <row r="4871" spans="1:11" x14ac:dyDescent="0.35">
      <c r="A4871" t="s">
        <v>563</v>
      </c>
      <c r="B4871" t="s">
        <v>84</v>
      </c>
      <c r="C4871" t="s">
        <v>339</v>
      </c>
      <c r="D4871" t="s">
        <v>78</v>
      </c>
      <c r="E4871">
        <v>2024</v>
      </c>
      <c r="F4871">
        <v>12</v>
      </c>
      <c r="G4871" t="s">
        <v>73</v>
      </c>
      <c r="H4871" t="s">
        <v>80</v>
      </c>
      <c r="I4871">
        <v>575.25</v>
      </c>
      <c r="J4871" t="s">
        <v>564</v>
      </c>
      <c r="K4871" t="s">
        <v>398</v>
      </c>
    </row>
    <row r="4872" spans="1:11" x14ac:dyDescent="0.35">
      <c r="A4872" t="s">
        <v>563</v>
      </c>
      <c r="B4872" t="s">
        <v>84</v>
      </c>
      <c r="C4872" t="s">
        <v>339</v>
      </c>
      <c r="D4872" t="s">
        <v>78</v>
      </c>
      <c r="E4872">
        <v>2024</v>
      </c>
      <c r="F4872">
        <v>32</v>
      </c>
      <c r="G4872" t="s">
        <v>82</v>
      </c>
      <c r="H4872" t="s">
        <v>80</v>
      </c>
      <c r="I4872">
        <v>7264.43</v>
      </c>
      <c r="J4872" t="s">
        <v>564</v>
      </c>
      <c r="K4872" t="s">
        <v>398</v>
      </c>
    </row>
    <row r="4873" spans="1:11" x14ac:dyDescent="0.35">
      <c r="A4873" t="s">
        <v>563</v>
      </c>
      <c r="B4873" t="s">
        <v>84</v>
      </c>
      <c r="C4873" t="s">
        <v>339</v>
      </c>
      <c r="D4873" t="s">
        <v>78</v>
      </c>
      <c r="E4873">
        <v>2024</v>
      </c>
      <c r="F4873">
        <v>32</v>
      </c>
      <c r="G4873" t="s">
        <v>82</v>
      </c>
      <c r="H4873" t="s">
        <v>81</v>
      </c>
      <c r="I4873">
        <v>4969.09</v>
      </c>
      <c r="J4873" t="s">
        <v>564</v>
      </c>
      <c r="K4873" t="s">
        <v>398</v>
      </c>
    </row>
    <row r="4874" spans="1:11" x14ac:dyDescent="0.35">
      <c r="A4874" t="s">
        <v>565</v>
      </c>
      <c r="B4874" t="s">
        <v>304</v>
      </c>
      <c r="C4874" t="s">
        <v>87</v>
      </c>
      <c r="D4874" t="s">
        <v>78</v>
      </c>
      <c r="E4874">
        <v>2023</v>
      </c>
      <c r="F4874">
        <v>11</v>
      </c>
      <c r="G4874" t="s">
        <v>79</v>
      </c>
      <c r="H4874" t="s">
        <v>80</v>
      </c>
      <c r="I4874">
        <v>-11636</v>
      </c>
      <c r="J4874" t="s">
        <v>599</v>
      </c>
      <c r="K4874" t="s">
        <v>387</v>
      </c>
    </row>
    <row r="4875" spans="1:11" x14ac:dyDescent="0.35">
      <c r="A4875" t="s">
        <v>565</v>
      </c>
      <c r="B4875" t="s">
        <v>304</v>
      </c>
      <c r="C4875" t="s">
        <v>87</v>
      </c>
      <c r="D4875" t="s">
        <v>78</v>
      </c>
      <c r="E4875">
        <v>2023</v>
      </c>
      <c r="F4875">
        <v>12</v>
      </c>
      <c r="G4875" t="s">
        <v>73</v>
      </c>
      <c r="H4875" t="s">
        <v>80</v>
      </c>
      <c r="I4875">
        <v>-1163.5999999999999</v>
      </c>
      <c r="J4875" t="s">
        <v>599</v>
      </c>
      <c r="K4875" t="s">
        <v>387</v>
      </c>
    </row>
    <row r="4876" spans="1:11" x14ac:dyDescent="0.35">
      <c r="A4876" t="s">
        <v>565</v>
      </c>
      <c r="B4876" t="s">
        <v>304</v>
      </c>
      <c r="C4876" t="s">
        <v>87</v>
      </c>
      <c r="D4876" t="s">
        <v>78</v>
      </c>
      <c r="E4876">
        <v>2023</v>
      </c>
      <c r="F4876">
        <v>32</v>
      </c>
      <c r="G4876" t="s">
        <v>82</v>
      </c>
      <c r="H4876" t="s">
        <v>80</v>
      </c>
      <c r="I4876">
        <v>143567</v>
      </c>
      <c r="J4876" t="s">
        <v>599</v>
      </c>
      <c r="K4876" t="s">
        <v>387</v>
      </c>
    </row>
    <row r="4877" spans="1:11" x14ac:dyDescent="0.35">
      <c r="A4877" t="s">
        <v>565</v>
      </c>
      <c r="B4877" t="s">
        <v>304</v>
      </c>
      <c r="C4877" t="s">
        <v>87</v>
      </c>
      <c r="D4877" t="s">
        <v>78</v>
      </c>
      <c r="E4877">
        <v>2023</v>
      </c>
      <c r="F4877">
        <v>32</v>
      </c>
      <c r="G4877" t="s">
        <v>82</v>
      </c>
      <c r="H4877" t="s">
        <v>81</v>
      </c>
      <c r="I4877">
        <v>3926</v>
      </c>
      <c r="J4877" t="s">
        <v>599</v>
      </c>
      <c r="K4877" t="s">
        <v>387</v>
      </c>
    </row>
    <row r="4878" spans="1:11" x14ac:dyDescent="0.35">
      <c r="A4878" t="s">
        <v>565</v>
      </c>
      <c r="B4878" t="s">
        <v>304</v>
      </c>
      <c r="C4878" t="s">
        <v>87</v>
      </c>
      <c r="D4878" t="s">
        <v>78</v>
      </c>
      <c r="E4878">
        <v>2024</v>
      </c>
      <c r="F4878">
        <v>11</v>
      </c>
      <c r="G4878" t="s">
        <v>79</v>
      </c>
      <c r="H4878" t="s">
        <v>80</v>
      </c>
      <c r="I4878">
        <v>576240</v>
      </c>
      <c r="J4878" t="s">
        <v>599</v>
      </c>
      <c r="K4878" t="s">
        <v>387</v>
      </c>
    </row>
    <row r="4879" spans="1:11" x14ac:dyDescent="0.35">
      <c r="A4879" t="s">
        <v>565</v>
      </c>
      <c r="B4879" t="s">
        <v>304</v>
      </c>
      <c r="C4879" t="s">
        <v>87</v>
      </c>
      <c r="D4879" t="s">
        <v>78</v>
      </c>
      <c r="E4879">
        <v>2024</v>
      </c>
      <c r="F4879">
        <v>11</v>
      </c>
      <c r="G4879" t="s">
        <v>79</v>
      </c>
      <c r="H4879" t="s">
        <v>81</v>
      </c>
      <c r="I4879">
        <v>10698</v>
      </c>
      <c r="J4879" t="s">
        <v>599</v>
      </c>
      <c r="K4879" t="s">
        <v>387</v>
      </c>
    </row>
    <row r="4880" spans="1:11" x14ac:dyDescent="0.35">
      <c r="A4880" t="s">
        <v>565</v>
      </c>
      <c r="B4880" t="s">
        <v>304</v>
      </c>
      <c r="C4880" t="s">
        <v>87</v>
      </c>
      <c r="D4880" t="s">
        <v>78</v>
      </c>
      <c r="E4880">
        <v>2024</v>
      </c>
      <c r="F4880">
        <v>12</v>
      </c>
      <c r="G4880" t="s">
        <v>73</v>
      </c>
      <c r="H4880" t="s">
        <v>80</v>
      </c>
      <c r="I4880">
        <v>57624</v>
      </c>
      <c r="J4880" t="s">
        <v>599</v>
      </c>
      <c r="K4880" t="s">
        <v>387</v>
      </c>
    </row>
    <row r="4881" spans="1:11" x14ac:dyDescent="0.35">
      <c r="A4881" t="s">
        <v>565</v>
      </c>
      <c r="B4881" t="s">
        <v>304</v>
      </c>
      <c r="C4881" t="s">
        <v>87</v>
      </c>
      <c r="D4881" t="s">
        <v>78</v>
      </c>
      <c r="E4881">
        <v>2024</v>
      </c>
      <c r="F4881">
        <v>12</v>
      </c>
      <c r="G4881" t="s">
        <v>73</v>
      </c>
      <c r="H4881" t="s">
        <v>81</v>
      </c>
      <c r="I4881">
        <v>1069.8</v>
      </c>
      <c r="J4881" t="s">
        <v>599</v>
      </c>
      <c r="K4881" t="s">
        <v>387</v>
      </c>
    </row>
    <row r="4882" spans="1:11" x14ac:dyDescent="0.35">
      <c r="A4882" t="s">
        <v>565</v>
      </c>
      <c r="B4882" t="s">
        <v>304</v>
      </c>
      <c r="C4882" t="s">
        <v>87</v>
      </c>
      <c r="D4882" t="s">
        <v>78</v>
      </c>
      <c r="E4882">
        <v>2024</v>
      </c>
      <c r="F4882">
        <v>32</v>
      </c>
      <c r="G4882" t="s">
        <v>82</v>
      </c>
      <c r="H4882" t="s">
        <v>80</v>
      </c>
      <c r="I4882">
        <v>4935105</v>
      </c>
      <c r="J4882" t="s">
        <v>599</v>
      </c>
      <c r="K4882" t="s">
        <v>387</v>
      </c>
    </row>
    <row r="4883" spans="1:11" x14ac:dyDescent="0.35">
      <c r="A4883" t="s">
        <v>565</v>
      </c>
      <c r="B4883" t="s">
        <v>304</v>
      </c>
      <c r="C4883" t="s">
        <v>87</v>
      </c>
      <c r="D4883" t="s">
        <v>78</v>
      </c>
      <c r="E4883">
        <v>2024</v>
      </c>
      <c r="F4883">
        <v>32</v>
      </c>
      <c r="G4883" t="s">
        <v>82</v>
      </c>
      <c r="H4883" t="s">
        <v>81</v>
      </c>
      <c r="I4883">
        <v>45279</v>
      </c>
      <c r="J4883" t="s">
        <v>599</v>
      </c>
      <c r="K4883" t="s">
        <v>387</v>
      </c>
    </row>
    <row r="4884" spans="1:11" x14ac:dyDescent="0.35">
      <c r="A4884" t="s">
        <v>565</v>
      </c>
      <c r="B4884" t="s">
        <v>84</v>
      </c>
      <c r="C4884" t="s">
        <v>411</v>
      </c>
      <c r="D4884" t="s">
        <v>78</v>
      </c>
      <c r="E4884">
        <v>2023</v>
      </c>
      <c r="F4884">
        <v>32</v>
      </c>
      <c r="G4884" t="s">
        <v>82</v>
      </c>
      <c r="H4884" t="s">
        <v>80</v>
      </c>
      <c r="I4884">
        <v>77.099999999999994</v>
      </c>
      <c r="J4884" t="s">
        <v>599</v>
      </c>
      <c r="K4884" t="s">
        <v>412</v>
      </c>
    </row>
    <row r="4885" spans="1:11" x14ac:dyDescent="0.35">
      <c r="A4885" t="s">
        <v>565</v>
      </c>
      <c r="B4885" t="s">
        <v>84</v>
      </c>
      <c r="C4885" t="s">
        <v>411</v>
      </c>
      <c r="D4885" t="s">
        <v>78</v>
      </c>
      <c r="E4885">
        <v>2024</v>
      </c>
      <c r="F4885">
        <v>11</v>
      </c>
      <c r="G4885" t="s">
        <v>79</v>
      </c>
      <c r="H4885" t="s">
        <v>80</v>
      </c>
      <c r="I4885">
        <v>5039</v>
      </c>
      <c r="J4885" t="s">
        <v>599</v>
      </c>
      <c r="K4885" t="s">
        <v>412</v>
      </c>
    </row>
    <row r="4886" spans="1:11" x14ac:dyDescent="0.35">
      <c r="A4886" t="s">
        <v>565</v>
      </c>
      <c r="B4886" t="s">
        <v>84</v>
      </c>
      <c r="C4886" t="s">
        <v>411</v>
      </c>
      <c r="D4886" t="s">
        <v>78</v>
      </c>
      <c r="E4886">
        <v>2024</v>
      </c>
      <c r="F4886">
        <v>11</v>
      </c>
      <c r="G4886" t="s">
        <v>79</v>
      </c>
      <c r="H4886" t="s">
        <v>81</v>
      </c>
      <c r="I4886">
        <v>3554</v>
      </c>
      <c r="J4886" t="s">
        <v>599</v>
      </c>
      <c r="K4886" t="s">
        <v>412</v>
      </c>
    </row>
    <row r="4887" spans="1:11" x14ac:dyDescent="0.35">
      <c r="A4887" t="s">
        <v>565</v>
      </c>
      <c r="B4887" t="s">
        <v>84</v>
      </c>
      <c r="C4887" t="s">
        <v>411</v>
      </c>
      <c r="D4887" t="s">
        <v>78</v>
      </c>
      <c r="E4887">
        <v>2024</v>
      </c>
      <c r="F4887">
        <v>12</v>
      </c>
      <c r="G4887" t="s">
        <v>73</v>
      </c>
      <c r="H4887" t="s">
        <v>80</v>
      </c>
      <c r="I4887">
        <v>503.9</v>
      </c>
      <c r="J4887" t="s">
        <v>599</v>
      </c>
      <c r="K4887" t="s">
        <v>412</v>
      </c>
    </row>
    <row r="4888" spans="1:11" x14ac:dyDescent="0.35">
      <c r="A4888" t="s">
        <v>565</v>
      </c>
      <c r="B4888" t="s">
        <v>84</v>
      </c>
      <c r="C4888" t="s">
        <v>411</v>
      </c>
      <c r="D4888" t="s">
        <v>78</v>
      </c>
      <c r="E4888">
        <v>2024</v>
      </c>
      <c r="F4888">
        <v>12</v>
      </c>
      <c r="G4888" t="s">
        <v>73</v>
      </c>
      <c r="H4888" t="s">
        <v>81</v>
      </c>
      <c r="I4888">
        <v>355.4</v>
      </c>
      <c r="J4888" t="s">
        <v>599</v>
      </c>
      <c r="K4888" t="s">
        <v>412</v>
      </c>
    </row>
    <row r="4889" spans="1:11" x14ac:dyDescent="0.35">
      <c r="A4889" t="s">
        <v>565</v>
      </c>
      <c r="B4889" t="s">
        <v>84</v>
      </c>
      <c r="C4889" t="s">
        <v>411</v>
      </c>
      <c r="D4889" t="s">
        <v>78</v>
      </c>
      <c r="E4889">
        <v>2024</v>
      </c>
      <c r="F4889">
        <v>32</v>
      </c>
      <c r="G4889" t="s">
        <v>82</v>
      </c>
      <c r="H4889" t="s">
        <v>80</v>
      </c>
      <c r="I4889">
        <v>9000.09</v>
      </c>
      <c r="J4889" t="s">
        <v>599</v>
      </c>
      <c r="K4889" t="s">
        <v>412</v>
      </c>
    </row>
    <row r="4890" spans="1:11" x14ac:dyDescent="0.35">
      <c r="A4890" t="s">
        <v>565</v>
      </c>
      <c r="B4890" t="s">
        <v>84</v>
      </c>
      <c r="C4890" t="s">
        <v>411</v>
      </c>
      <c r="D4890" t="s">
        <v>78</v>
      </c>
      <c r="E4890">
        <v>2024</v>
      </c>
      <c r="F4890">
        <v>32</v>
      </c>
      <c r="G4890" t="s">
        <v>82</v>
      </c>
      <c r="H4890" t="s">
        <v>81</v>
      </c>
      <c r="I4890">
        <v>4220.1000000000004</v>
      </c>
      <c r="J4890" t="s">
        <v>599</v>
      </c>
      <c r="K4890" t="s">
        <v>412</v>
      </c>
    </row>
    <row r="4891" spans="1:11" x14ac:dyDescent="0.35">
      <c r="A4891" t="s">
        <v>565</v>
      </c>
      <c r="B4891" t="s">
        <v>84</v>
      </c>
      <c r="C4891" t="s">
        <v>418</v>
      </c>
      <c r="D4891" t="s">
        <v>78</v>
      </c>
      <c r="E4891">
        <v>2024</v>
      </c>
      <c r="F4891">
        <v>11</v>
      </c>
      <c r="G4891" t="s">
        <v>79</v>
      </c>
      <c r="H4891" t="s">
        <v>80</v>
      </c>
      <c r="I4891">
        <v>2546</v>
      </c>
      <c r="J4891" t="s">
        <v>599</v>
      </c>
      <c r="K4891" t="s">
        <v>417</v>
      </c>
    </row>
    <row r="4892" spans="1:11" x14ac:dyDescent="0.35">
      <c r="A4892" t="s">
        <v>565</v>
      </c>
      <c r="B4892" t="s">
        <v>84</v>
      </c>
      <c r="C4892" t="s">
        <v>418</v>
      </c>
      <c r="D4892" t="s">
        <v>78</v>
      </c>
      <c r="E4892">
        <v>2024</v>
      </c>
      <c r="F4892">
        <v>12</v>
      </c>
      <c r="G4892" t="s">
        <v>73</v>
      </c>
      <c r="H4892" t="s">
        <v>80</v>
      </c>
      <c r="I4892">
        <v>254.6</v>
      </c>
      <c r="J4892" t="s">
        <v>599</v>
      </c>
      <c r="K4892" t="s">
        <v>417</v>
      </c>
    </row>
    <row r="4893" spans="1:11" x14ac:dyDescent="0.35">
      <c r="A4893" t="s">
        <v>565</v>
      </c>
      <c r="B4893" t="s">
        <v>84</v>
      </c>
      <c r="C4893" t="s">
        <v>418</v>
      </c>
      <c r="D4893" t="s">
        <v>78</v>
      </c>
      <c r="E4893">
        <v>2024</v>
      </c>
      <c r="F4893">
        <v>32</v>
      </c>
      <c r="G4893" t="s">
        <v>82</v>
      </c>
      <c r="H4893" t="s">
        <v>80</v>
      </c>
      <c r="I4893">
        <v>2364.64</v>
      </c>
      <c r="J4893" t="s">
        <v>599</v>
      </c>
      <c r="K4893" t="s">
        <v>417</v>
      </c>
    </row>
    <row r="4894" spans="1:11" x14ac:dyDescent="0.35">
      <c r="A4894" t="s">
        <v>565</v>
      </c>
      <c r="B4894" t="s">
        <v>84</v>
      </c>
      <c r="C4894" t="s">
        <v>384</v>
      </c>
      <c r="D4894" t="s">
        <v>78</v>
      </c>
      <c r="E4894">
        <v>2023</v>
      </c>
      <c r="F4894">
        <v>11</v>
      </c>
      <c r="G4894" t="s">
        <v>79</v>
      </c>
      <c r="H4894" t="s">
        <v>80</v>
      </c>
      <c r="I4894">
        <v>-1472</v>
      </c>
      <c r="J4894" t="s">
        <v>599</v>
      </c>
      <c r="K4894" t="s">
        <v>404</v>
      </c>
    </row>
    <row r="4895" spans="1:11" x14ac:dyDescent="0.35">
      <c r="A4895" t="s">
        <v>565</v>
      </c>
      <c r="B4895" t="s">
        <v>84</v>
      </c>
      <c r="C4895" t="s">
        <v>384</v>
      </c>
      <c r="D4895" t="s">
        <v>78</v>
      </c>
      <c r="E4895">
        <v>2023</v>
      </c>
      <c r="F4895">
        <v>11</v>
      </c>
      <c r="G4895" t="s">
        <v>79</v>
      </c>
      <c r="H4895" t="s">
        <v>80</v>
      </c>
      <c r="I4895">
        <v>-1053</v>
      </c>
      <c r="J4895" t="s">
        <v>599</v>
      </c>
      <c r="K4895" t="s">
        <v>413</v>
      </c>
    </row>
    <row r="4896" spans="1:11" x14ac:dyDescent="0.35">
      <c r="A4896" t="s">
        <v>565</v>
      </c>
      <c r="B4896" t="s">
        <v>84</v>
      </c>
      <c r="C4896" t="s">
        <v>384</v>
      </c>
      <c r="D4896" t="s">
        <v>78</v>
      </c>
      <c r="E4896">
        <v>2023</v>
      </c>
      <c r="F4896">
        <v>12</v>
      </c>
      <c r="G4896" t="s">
        <v>73</v>
      </c>
      <c r="H4896" t="s">
        <v>80</v>
      </c>
      <c r="I4896">
        <v>-176.96</v>
      </c>
      <c r="J4896" t="s">
        <v>599</v>
      </c>
      <c r="K4896" t="s">
        <v>404</v>
      </c>
    </row>
    <row r="4897" spans="1:11" x14ac:dyDescent="0.35">
      <c r="A4897" t="s">
        <v>565</v>
      </c>
      <c r="B4897" t="s">
        <v>84</v>
      </c>
      <c r="C4897" t="s">
        <v>384</v>
      </c>
      <c r="D4897" t="s">
        <v>78</v>
      </c>
      <c r="E4897">
        <v>2023</v>
      </c>
      <c r="F4897">
        <v>12</v>
      </c>
      <c r="G4897" t="s">
        <v>73</v>
      </c>
      <c r="H4897" t="s">
        <v>80</v>
      </c>
      <c r="I4897">
        <v>-57.99</v>
      </c>
      <c r="J4897" t="s">
        <v>599</v>
      </c>
      <c r="K4897" t="s">
        <v>413</v>
      </c>
    </row>
    <row r="4898" spans="1:11" x14ac:dyDescent="0.35">
      <c r="A4898" t="s">
        <v>565</v>
      </c>
      <c r="B4898" t="s">
        <v>84</v>
      </c>
      <c r="C4898" t="s">
        <v>384</v>
      </c>
      <c r="D4898" t="s">
        <v>78</v>
      </c>
      <c r="E4898">
        <v>2023</v>
      </c>
      <c r="F4898">
        <v>32</v>
      </c>
      <c r="G4898" t="s">
        <v>82</v>
      </c>
      <c r="H4898" t="s">
        <v>80</v>
      </c>
      <c r="I4898">
        <v>15811.6</v>
      </c>
      <c r="J4898" t="s">
        <v>599</v>
      </c>
      <c r="K4898" t="s">
        <v>404</v>
      </c>
    </row>
    <row r="4899" spans="1:11" x14ac:dyDescent="0.35">
      <c r="A4899" t="s">
        <v>565</v>
      </c>
      <c r="B4899" t="s">
        <v>84</v>
      </c>
      <c r="C4899" t="s">
        <v>384</v>
      </c>
      <c r="D4899" t="s">
        <v>78</v>
      </c>
      <c r="E4899">
        <v>2023</v>
      </c>
      <c r="F4899">
        <v>32</v>
      </c>
      <c r="G4899" t="s">
        <v>82</v>
      </c>
      <c r="H4899" t="s">
        <v>80</v>
      </c>
      <c r="I4899">
        <v>27138.94</v>
      </c>
      <c r="J4899" t="s">
        <v>599</v>
      </c>
      <c r="K4899" t="s">
        <v>413</v>
      </c>
    </row>
    <row r="4900" spans="1:11" x14ac:dyDescent="0.35">
      <c r="A4900" t="s">
        <v>565</v>
      </c>
      <c r="B4900" t="s">
        <v>84</v>
      </c>
      <c r="C4900" t="s">
        <v>384</v>
      </c>
      <c r="D4900" t="s">
        <v>78</v>
      </c>
      <c r="E4900">
        <v>2024</v>
      </c>
      <c r="F4900">
        <v>11</v>
      </c>
      <c r="G4900" t="s">
        <v>79</v>
      </c>
      <c r="H4900" t="s">
        <v>80</v>
      </c>
      <c r="I4900">
        <v>119165</v>
      </c>
      <c r="J4900" t="s">
        <v>599</v>
      </c>
      <c r="K4900" t="s">
        <v>404</v>
      </c>
    </row>
    <row r="4901" spans="1:11" x14ac:dyDescent="0.35">
      <c r="A4901" t="s">
        <v>565</v>
      </c>
      <c r="B4901" t="s">
        <v>84</v>
      </c>
      <c r="C4901" t="s">
        <v>384</v>
      </c>
      <c r="D4901" t="s">
        <v>78</v>
      </c>
      <c r="E4901">
        <v>2024</v>
      </c>
      <c r="F4901">
        <v>11</v>
      </c>
      <c r="G4901" t="s">
        <v>79</v>
      </c>
      <c r="H4901" t="s">
        <v>80</v>
      </c>
      <c r="I4901">
        <v>414731</v>
      </c>
      <c r="J4901" t="s">
        <v>599</v>
      </c>
      <c r="K4901" t="s">
        <v>413</v>
      </c>
    </row>
    <row r="4902" spans="1:11" x14ac:dyDescent="0.35">
      <c r="A4902" t="s">
        <v>565</v>
      </c>
      <c r="B4902" t="s">
        <v>84</v>
      </c>
      <c r="C4902" t="s">
        <v>384</v>
      </c>
      <c r="D4902" t="s">
        <v>78</v>
      </c>
      <c r="E4902">
        <v>2024</v>
      </c>
      <c r="F4902">
        <v>12</v>
      </c>
      <c r="G4902" t="s">
        <v>73</v>
      </c>
      <c r="H4902" t="s">
        <v>80</v>
      </c>
      <c r="I4902">
        <v>14439.39</v>
      </c>
      <c r="J4902" t="s">
        <v>599</v>
      </c>
      <c r="K4902" t="s">
        <v>404</v>
      </c>
    </row>
    <row r="4903" spans="1:11" x14ac:dyDescent="0.35">
      <c r="A4903" t="s">
        <v>565</v>
      </c>
      <c r="B4903" t="s">
        <v>84</v>
      </c>
      <c r="C4903" t="s">
        <v>384</v>
      </c>
      <c r="D4903" t="s">
        <v>78</v>
      </c>
      <c r="E4903">
        <v>2024</v>
      </c>
      <c r="F4903">
        <v>12</v>
      </c>
      <c r="G4903" t="s">
        <v>73</v>
      </c>
      <c r="H4903" t="s">
        <v>80</v>
      </c>
      <c r="I4903">
        <v>70116.58</v>
      </c>
      <c r="J4903" t="s">
        <v>599</v>
      </c>
      <c r="K4903" t="s">
        <v>413</v>
      </c>
    </row>
    <row r="4904" spans="1:11" x14ac:dyDescent="0.35">
      <c r="A4904" t="s">
        <v>565</v>
      </c>
      <c r="B4904" t="s">
        <v>84</v>
      </c>
      <c r="C4904" t="s">
        <v>384</v>
      </c>
      <c r="D4904" t="s">
        <v>78</v>
      </c>
      <c r="E4904">
        <v>2024</v>
      </c>
      <c r="F4904">
        <v>32</v>
      </c>
      <c r="G4904" t="s">
        <v>82</v>
      </c>
      <c r="H4904" t="s">
        <v>80</v>
      </c>
      <c r="I4904">
        <v>713629.56</v>
      </c>
      <c r="J4904" t="s">
        <v>599</v>
      </c>
      <c r="K4904" t="s">
        <v>404</v>
      </c>
    </row>
    <row r="4905" spans="1:11" x14ac:dyDescent="0.35">
      <c r="A4905" t="s">
        <v>565</v>
      </c>
      <c r="B4905" t="s">
        <v>84</v>
      </c>
      <c r="C4905" t="s">
        <v>384</v>
      </c>
      <c r="D4905" t="s">
        <v>78</v>
      </c>
      <c r="E4905">
        <v>2024</v>
      </c>
      <c r="F4905">
        <v>32</v>
      </c>
      <c r="G4905" t="s">
        <v>82</v>
      </c>
      <c r="H4905" t="s">
        <v>80</v>
      </c>
      <c r="I4905">
        <v>2220039.94</v>
      </c>
      <c r="J4905" t="s">
        <v>599</v>
      </c>
      <c r="K4905" t="s">
        <v>413</v>
      </c>
    </row>
    <row r="4906" spans="1:11" x14ac:dyDescent="0.35">
      <c r="A4906" t="s">
        <v>565</v>
      </c>
      <c r="B4906" t="s">
        <v>84</v>
      </c>
      <c r="C4906" t="s">
        <v>327</v>
      </c>
      <c r="D4906" t="s">
        <v>78</v>
      </c>
      <c r="E4906">
        <v>2024</v>
      </c>
      <c r="F4906">
        <v>11</v>
      </c>
      <c r="G4906" t="s">
        <v>79</v>
      </c>
      <c r="H4906" t="s">
        <v>80</v>
      </c>
      <c r="I4906">
        <v>2813</v>
      </c>
      <c r="J4906" t="s">
        <v>599</v>
      </c>
      <c r="K4906" t="s">
        <v>389</v>
      </c>
    </row>
    <row r="4907" spans="1:11" x14ac:dyDescent="0.35">
      <c r="A4907" t="s">
        <v>565</v>
      </c>
      <c r="B4907" t="s">
        <v>84</v>
      </c>
      <c r="C4907" t="s">
        <v>327</v>
      </c>
      <c r="D4907" t="s">
        <v>78</v>
      </c>
      <c r="E4907">
        <v>2024</v>
      </c>
      <c r="F4907">
        <v>12</v>
      </c>
      <c r="G4907" t="s">
        <v>73</v>
      </c>
      <c r="H4907" t="s">
        <v>80</v>
      </c>
      <c r="I4907">
        <v>225.04</v>
      </c>
      <c r="J4907" t="s">
        <v>599</v>
      </c>
      <c r="K4907" t="s">
        <v>389</v>
      </c>
    </row>
    <row r="4908" spans="1:11" x14ac:dyDescent="0.35">
      <c r="A4908" t="s">
        <v>565</v>
      </c>
      <c r="B4908" t="s">
        <v>84</v>
      </c>
      <c r="C4908" t="s">
        <v>327</v>
      </c>
      <c r="D4908" t="s">
        <v>78</v>
      </c>
      <c r="E4908">
        <v>2024</v>
      </c>
      <c r="F4908">
        <v>32</v>
      </c>
      <c r="G4908" t="s">
        <v>82</v>
      </c>
      <c r="H4908" t="s">
        <v>80</v>
      </c>
      <c r="I4908">
        <v>12341.23</v>
      </c>
      <c r="J4908" t="s">
        <v>599</v>
      </c>
      <c r="K4908" t="s">
        <v>389</v>
      </c>
    </row>
    <row r="4909" spans="1:11" x14ac:dyDescent="0.35">
      <c r="A4909" t="s">
        <v>565</v>
      </c>
      <c r="B4909" t="s">
        <v>84</v>
      </c>
      <c r="C4909" t="s">
        <v>329</v>
      </c>
      <c r="D4909" t="s">
        <v>78</v>
      </c>
      <c r="E4909">
        <v>2023</v>
      </c>
      <c r="F4909">
        <v>32</v>
      </c>
      <c r="G4909" t="s">
        <v>82</v>
      </c>
      <c r="H4909" t="s">
        <v>80</v>
      </c>
      <c r="I4909">
        <v>958.05</v>
      </c>
      <c r="J4909" t="s">
        <v>599</v>
      </c>
      <c r="K4909" t="s">
        <v>390</v>
      </c>
    </row>
    <row r="4910" spans="1:11" x14ac:dyDescent="0.35">
      <c r="A4910" t="s">
        <v>565</v>
      </c>
      <c r="B4910" t="s">
        <v>84</v>
      </c>
      <c r="C4910" t="s">
        <v>329</v>
      </c>
      <c r="D4910" t="s">
        <v>78</v>
      </c>
      <c r="E4910">
        <v>2023</v>
      </c>
      <c r="F4910">
        <v>32</v>
      </c>
      <c r="G4910" t="s">
        <v>82</v>
      </c>
      <c r="H4910" t="s">
        <v>81</v>
      </c>
      <c r="I4910">
        <v>681.76</v>
      </c>
      <c r="J4910" t="s">
        <v>599</v>
      </c>
      <c r="K4910" t="s">
        <v>390</v>
      </c>
    </row>
    <row r="4911" spans="1:11" x14ac:dyDescent="0.35">
      <c r="A4911" t="s">
        <v>565</v>
      </c>
      <c r="B4911" t="s">
        <v>84</v>
      </c>
      <c r="C4911" t="s">
        <v>329</v>
      </c>
      <c r="D4911" t="s">
        <v>78</v>
      </c>
      <c r="E4911">
        <v>2024</v>
      </c>
      <c r="F4911">
        <v>11</v>
      </c>
      <c r="G4911" t="s">
        <v>79</v>
      </c>
      <c r="H4911" t="s">
        <v>80</v>
      </c>
      <c r="I4911">
        <v>8358</v>
      </c>
      <c r="J4911" t="s">
        <v>599</v>
      </c>
      <c r="K4911" t="s">
        <v>390</v>
      </c>
    </row>
    <row r="4912" spans="1:11" x14ac:dyDescent="0.35">
      <c r="A4912" t="s">
        <v>565</v>
      </c>
      <c r="B4912" t="s">
        <v>84</v>
      </c>
      <c r="C4912" t="s">
        <v>329</v>
      </c>
      <c r="D4912" t="s">
        <v>78</v>
      </c>
      <c r="E4912">
        <v>2024</v>
      </c>
      <c r="F4912">
        <v>11</v>
      </c>
      <c r="G4912" t="s">
        <v>79</v>
      </c>
      <c r="H4912" t="s">
        <v>81</v>
      </c>
      <c r="I4912">
        <v>1557</v>
      </c>
      <c r="J4912" t="s">
        <v>599</v>
      </c>
      <c r="K4912" t="s">
        <v>390</v>
      </c>
    </row>
    <row r="4913" spans="1:11" x14ac:dyDescent="0.35">
      <c r="A4913" t="s">
        <v>565</v>
      </c>
      <c r="B4913" t="s">
        <v>84</v>
      </c>
      <c r="C4913" t="s">
        <v>329</v>
      </c>
      <c r="D4913" t="s">
        <v>78</v>
      </c>
      <c r="E4913">
        <v>2024</v>
      </c>
      <c r="F4913">
        <v>12</v>
      </c>
      <c r="G4913" t="s">
        <v>73</v>
      </c>
      <c r="H4913" t="s">
        <v>80</v>
      </c>
      <c r="I4913">
        <v>836.1</v>
      </c>
      <c r="J4913" t="s">
        <v>599</v>
      </c>
      <c r="K4913" t="s">
        <v>390</v>
      </c>
    </row>
    <row r="4914" spans="1:11" x14ac:dyDescent="0.35">
      <c r="A4914" t="s">
        <v>565</v>
      </c>
      <c r="B4914" t="s">
        <v>84</v>
      </c>
      <c r="C4914" t="s">
        <v>329</v>
      </c>
      <c r="D4914" t="s">
        <v>78</v>
      </c>
      <c r="E4914">
        <v>2024</v>
      </c>
      <c r="F4914">
        <v>12</v>
      </c>
      <c r="G4914" t="s">
        <v>73</v>
      </c>
      <c r="H4914" t="s">
        <v>81</v>
      </c>
      <c r="I4914">
        <v>155.69999999999999</v>
      </c>
      <c r="J4914" t="s">
        <v>599</v>
      </c>
      <c r="K4914" t="s">
        <v>390</v>
      </c>
    </row>
    <row r="4915" spans="1:11" x14ac:dyDescent="0.35">
      <c r="A4915" t="s">
        <v>565</v>
      </c>
      <c r="B4915" t="s">
        <v>84</v>
      </c>
      <c r="C4915" t="s">
        <v>329</v>
      </c>
      <c r="D4915" t="s">
        <v>78</v>
      </c>
      <c r="E4915">
        <v>2024</v>
      </c>
      <c r="F4915">
        <v>32</v>
      </c>
      <c r="G4915" t="s">
        <v>82</v>
      </c>
      <c r="H4915" t="s">
        <v>80</v>
      </c>
      <c r="I4915">
        <v>27109.05</v>
      </c>
      <c r="J4915" t="s">
        <v>599</v>
      </c>
      <c r="K4915" t="s">
        <v>390</v>
      </c>
    </row>
    <row r="4916" spans="1:11" x14ac:dyDescent="0.35">
      <c r="A4916" t="s">
        <v>565</v>
      </c>
      <c r="B4916" t="s">
        <v>84</v>
      </c>
      <c r="C4916" t="s">
        <v>329</v>
      </c>
      <c r="D4916" t="s">
        <v>78</v>
      </c>
      <c r="E4916">
        <v>2024</v>
      </c>
      <c r="F4916">
        <v>32</v>
      </c>
      <c r="G4916" t="s">
        <v>82</v>
      </c>
      <c r="H4916" t="s">
        <v>81</v>
      </c>
      <c r="I4916">
        <v>10379.219999999999</v>
      </c>
      <c r="J4916" t="s">
        <v>599</v>
      </c>
      <c r="K4916" t="s">
        <v>390</v>
      </c>
    </row>
    <row r="4917" spans="1:11" x14ac:dyDescent="0.35">
      <c r="A4917" t="s">
        <v>565</v>
      </c>
      <c r="B4917" t="s">
        <v>84</v>
      </c>
      <c r="C4917" t="s">
        <v>334</v>
      </c>
      <c r="D4917" t="s">
        <v>78</v>
      </c>
      <c r="E4917">
        <v>2023</v>
      </c>
      <c r="F4917">
        <v>32</v>
      </c>
      <c r="G4917" t="s">
        <v>82</v>
      </c>
      <c r="H4917" t="s">
        <v>80</v>
      </c>
      <c r="I4917">
        <v>137.08000000000001</v>
      </c>
      <c r="J4917" t="s">
        <v>599</v>
      </c>
      <c r="K4917" t="s">
        <v>391</v>
      </c>
    </row>
    <row r="4918" spans="1:11" x14ac:dyDescent="0.35">
      <c r="A4918" t="s">
        <v>565</v>
      </c>
      <c r="B4918" t="s">
        <v>84</v>
      </c>
      <c r="C4918" t="s">
        <v>334</v>
      </c>
      <c r="D4918" t="s">
        <v>78</v>
      </c>
      <c r="E4918">
        <v>2024</v>
      </c>
      <c r="F4918">
        <v>32</v>
      </c>
      <c r="G4918" t="s">
        <v>82</v>
      </c>
      <c r="H4918" t="s">
        <v>80</v>
      </c>
      <c r="I4918">
        <v>1634.29</v>
      </c>
      <c r="J4918" t="s">
        <v>599</v>
      </c>
      <c r="K4918" t="s">
        <v>391</v>
      </c>
    </row>
    <row r="4919" spans="1:11" x14ac:dyDescent="0.35">
      <c r="A4919" t="s">
        <v>565</v>
      </c>
      <c r="B4919" t="s">
        <v>84</v>
      </c>
      <c r="C4919" t="s">
        <v>330</v>
      </c>
      <c r="D4919" t="s">
        <v>78</v>
      </c>
      <c r="E4919">
        <v>2023</v>
      </c>
      <c r="F4919">
        <v>11</v>
      </c>
      <c r="G4919" t="s">
        <v>79</v>
      </c>
      <c r="H4919" t="s">
        <v>80</v>
      </c>
      <c r="I4919">
        <v>-131</v>
      </c>
      <c r="J4919" t="s">
        <v>599</v>
      </c>
      <c r="K4919" t="s">
        <v>392</v>
      </c>
    </row>
    <row r="4920" spans="1:11" x14ac:dyDescent="0.35">
      <c r="A4920" t="s">
        <v>565</v>
      </c>
      <c r="B4920" t="s">
        <v>84</v>
      </c>
      <c r="C4920" t="s">
        <v>330</v>
      </c>
      <c r="D4920" t="s">
        <v>78</v>
      </c>
      <c r="E4920">
        <v>2023</v>
      </c>
      <c r="F4920">
        <v>12</v>
      </c>
      <c r="G4920" t="s">
        <v>73</v>
      </c>
      <c r="H4920" t="s">
        <v>80</v>
      </c>
      <c r="I4920">
        <v>-15.6</v>
      </c>
      <c r="J4920" t="s">
        <v>599</v>
      </c>
      <c r="K4920" t="s">
        <v>392</v>
      </c>
    </row>
    <row r="4921" spans="1:11" x14ac:dyDescent="0.35">
      <c r="A4921" t="s">
        <v>565</v>
      </c>
      <c r="B4921" t="s">
        <v>84</v>
      </c>
      <c r="C4921" t="s">
        <v>330</v>
      </c>
      <c r="D4921" t="s">
        <v>78</v>
      </c>
      <c r="E4921">
        <v>2023</v>
      </c>
      <c r="F4921">
        <v>32</v>
      </c>
      <c r="G4921" t="s">
        <v>82</v>
      </c>
      <c r="H4921" t="s">
        <v>80</v>
      </c>
      <c r="I4921">
        <v>2320.9</v>
      </c>
      <c r="J4921" t="s">
        <v>599</v>
      </c>
      <c r="K4921" t="s">
        <v>392</v>
      </c>
    </row>
    <row r="4922" spans="1:11" x14ac:dyDescent="0.35">
      <c r="A4922" t="s">
        <v>565</v>
      </c>
      <c r="B4922" t="s">
        <v>84</v>
      </c>
      <c r="C4922" t="s">
        <v>330</v>
      </c>
      <c r="D4922" t="s">
        <v>78</v>
      </c>
      <c r="E4922">
        <v>2023</v>
      </c>
      <c r="F4922">
        <v>32</v>
      </c>
      <c r="G4922" t="s">
        <v>82</v>
      </c>
      <c r="H4922" t="s">
        <v>81</v>
      </c>
      <c r="I4922">
        <v>1567.45</v>
      </c>
      <c r="J4922" t="s">
        <v>599</v>
      </c>
      <c r="K4922" t="s">
        <v>392</v>
      </c>
    </row>
    <row r="4923" spans="1:11" x14ac:dyDescent="0.35">
      <c r="A4923" t="s">
        <v>565</v>
      </c>
      <c r="B4923" t="s">
        <v>84</v>
      </c>
      <c r="C4923" t="s">
        <v>330</v>
      </c>
      <c r="D4923" t="s">
        <v>78</v>
      </c>
      <c r="E4923">
        <v>2024</v>
      </c>
      <c r="F4923">
        <v>11</v>
      </c>
      <c r="G4923" t="s">
        <v>79</v>
      </c>
      <c r="H4923" t="s">
        <v>80</v>
      </c>
      <c r="I4923">
        <v>11994</v>
      </c>
      <c r="J4923" t="s">
        <v>599</v>
      </c>
      <c r="K4923" t="s">
        <v>392</v>
      </c>
    </row>
    <row r="4924" spans="1:11" x14ac:dyDescent="0.35">
      <c r="A4924" t="s">
        <v>565</v>
      </c>
      <c r="B4924" t="s">
        <v>84</v>
      </c>
      <c r="C4924" t="s">
        <v>330</v>
      </c>
      <c r="D4924" t="s">
        <v>78</v>
      </c>
      <c r="E4924">
        <v>2024</v>
      </c>
      <c r="F4924">
        <v>11</v>
      </c>
      <c r="G4924" t="s">
        <v>79</v>
      </c>
      <c r="H4924" t="s">
        <v>81</v>
      </c>
      <c r="I4924">
        <v>4089</v>
      </c>
      <c r="J4924" t="s">
        <v>599</v>
      </c>
      <c r="K4924" t="s">
        <v>392</v>
      </c>
    </row>
    <row r="4925" spans="1:11" x14ac:dyDescent="0.35">
      <c r="A4925" t="s">
        <v>565</v>
      </c>
      <c r="B4925" t="s">
        <v>84</v>
      </c>
      <c r="C4925" t="s">
        <v>330</v>
      </c>
      <c r="D4925" t="s">
        <v>78</v>
      </c>
      <c r="E4925">
        <v>2024</v>
      </c>
      <c r="F4925">
        <v>12</v>
      </c>
      <c r="G4925" t="s">
        <v>73</v>
      </c>
      <c r="H4925" t="s">
        <v>80</v>
      </c>
      <c r="I4925">
        <v>1199.33</v>
      </c>
      <c r="J4925" t="s">
        <v>599</v>
      </c>
      <c r="K4925" t="s">
        <v>392</v>
      </c>
    </row>
    <row r="4926" spans="1:11" x14ac:dyDescent="0.35">
      <c r="A4926" t="s">
        <v>565</v>
      </c>
      <c r="B4926" t="s">
        <v>84</v>
      </c>
      <c r="C4926" t="s">
        <v>330</v>
      </c>
      <c r="D4926" t="s">
        <v>78</v>
      </c>
      <c r="E4926">
        <v>2024</v>
      </c>
      <c r="F4926">
        <v>12</v>
      </c>
      <c r="G4926" t="s">
        <v>73</v>
      </c>
      <c r="H4926" t="s">
        <v>81</v>
      </c>
      <c r="I4926">
        <v>408.82</v>
      </c>
      <c r="J4926" t="s">
        <v>599</v>
      </c>
      <c r="K4926" t="s">
        <v>392</v>
      </c>
    </row>
    <row r="4927" spans="1:11" x14ac:dyDescent="0.35">
      <c r="A4927" t="s">
        <v>565</v>
      </c>
      <c r="B4927" t="s">
        <v>84</v>
      </c>
      <c r="C4927" t="s">
        <v>330</v>
      </c>
      <c r="D4927" t="s">
        <v>78</v>
      </c>
      <c r="E4927">
        <v>2024</v>
      </c>
      <c r="F4927">
        <v>32</v>
      </c>
      <c r="G4927" t="s">
        <v>82</v>
      </c>
      <c r="H4927" t="s">
        <v>80</v>
      </c>
      <c r="I4927">
        <v>137258.74</v>
      </c>
      <c r="J4927" t="s">
        <v>599</v>
      </c>
      <c r="K4927" t="s">
        <v>392</v>
      </c>
    </row>
    <row r="4928" spans="1:11" x14ac:dyDescent="0.35">
      <c r="A4928" t="s">
        <v>565</v>
      </c>
      <c r="B4928" t="s">
        <v>84</v>
      </c>
      <c r="C4928" t="s">
        <v>330</v>
      </c>
      <c r="D4928" t="s">
        <v>78</v>
      </c>
      <c r="E4928">
        <v>2024</v>
      </c>
      <c r="F4928">
        <v>32</v>
      </c>
      <c r="G4928" t="s">
        <v>82</v>
      </c>
      <c r="H4928" t="s">
        <v>81</v>
      </c>
      <c r="I4928">
        <v>56220.73</v>
      </c>
      <c r="J4928" t="s">
        <v>599</v>
      </c>
      <c r="K4928" t="s">
        <v>392</v>
      </c>
    </row>
    <row r="4929" spans="1:11" x14ac:dyDescent="0.35">
      <c r="A4929" t="s">
        <v>565</v>
      </c>
      <c r="B4929" t="s">
        <v>84</v>
      </c>
      <c r="C4929" t="s">
        <v>85</v>
      </c>
      <c r="D4929" t="s">
        <v>78</v>
      </c>
      <c r="E4929">
        <v>2023</v>
      </c>
      <c r="F4929">
        <v>32</v>
      </c>
      <c r="G4929" t="s">
        <v>82</v>
      </c>
      <c r="H4929" t="s">
        <v>80</v>
      </c>
      <c r="I4929">
        <v>456.43</v>
      </c>
      <c r="J4929" t="s">
        <v>599</v>
      </c>
      <c r="K4929" t="s">
        <v>388</v>
      </c>
    </row>
    <row r="4930" spans="1:11" x14ac:dyDescent="0.35">
      <c r="A4930" t="s">
        <v>565</v>
      </c>
      <c r="B4930" t="s">
        <v>84</v>
      </c>
      <c r="C4930" t="s">
        <v>85</v>
      </c>
      <c r="D4930" t="s">
        <v>78</v>
      </c>
      <c r="E4930">
        <v>2024</v>
      </c>
      <c r="F4930">
        <v>32</v>
      </c>
      <c r="G4930" t="s">
        <v>82</v>
      </c>
      <c r="H4930" t="s">
        <v>80</v>
      </c>
      <c r="I4930">
        <v>31367.82</v>
      </c>
      <c r="J4930" t="s">
        <v>599</v>
      </c>
      <c r="K4930" t="s">
        <v>388</v>
      </c>
    </row>
    <row r="4931" spans="1:11" x14ac:dyDescent="0.35">
      <c r="A4931" t="s">
        <v>565</v>
      </c>
      <c r="B4931" t="s">
        <v>84</v>
      </c>
      <c r="C4931" t="s">
        <v>372</v>
      </c>
      <c r="D4931" t="s">
        <v>78</v>
      </c>
      <c r="E4931">
        <v>2024</v>
      </c>
      <c r="F4931">
        <v>32</v>
      </c>
      <c r="G4931" t="s">
        <v>82</v>
      </c>
      <c r="H4931" t="s">
        <v>80</v>
      </c>
      <c r="I4931">
        <v>5312.87</v>
      </c>
      <c r="J4931" t="s">
        <v>599</v>
      </c>
      <c r="K4931" t="s">
        <v>401</v>
      </c>
    </row>
    <row r="4932" spans="1:11" x14ac:dyDescent="0.35">
      <c r="A4932" t="s">
        <v>565</v>
      </c>
      <c r="B4932" t="s">
        <v>84</v>
      </c>
      <c r="C4932" t="s">
        <v>335</v>
      </c>
      <c r="D4932" t="s">
        <v>78</v>
      </c>
      <c r="E4932">
        <v>2023</v>
      </c>
      <c r="F4932">
        <v>32</v>
      </c>
      <c r="G4932" t="s">
        <v>82</v>
      </c>
      <c r="H4932" t="s">
        <v>80</v>
      </c>
      <c r="I4932">
        <v>212.42</v>
      </c>
      <c r="J4932" t="s">
        <v>599</v>
      </c>
      <c r="K4932" t="s">
        <v>393</v>
      </c>
    </row>
    <row r="4933" spans="1:11" x14ac:dyDescent="0.35">
      <c r="A4933" t="s">
        <v>565</v>
      </c>
      <c r="B4933" t="s">
        <v>84</v>
      </c>
      <c r="C4933" t="s">
        <v>335</v>
      </c>
      <c r="D4933" t="s">
        <v>78</v>
      </c>
      <c r="E4933">
        <v>2024</v>
      </c>
      <c r="F4933">
        <v>11</v>
      </c>
      <c r="G4933" t="s">
        <v>79</v>
      </c>
      <c r="H4933" t="s">
        <v>80</v>
      </c>
      <c r="I4933">
        <v>-3349</v>
      </c>
      <c r="J4933" t="s">
        <v>599</v>
      </c>
      <c r="K4933" t="s">
        <v>393</v>
      </c>
    </row>
    <row r="4934" spans="1:11" x14ac:dyDescent="0.35">
      <c r="A4934" t="s">
        <v>565</v>
      </c>
      <c r="B4934" t="s">
        <v>84</v>
      </c>
      <c r="C4934" t="s">
        <v>335</v>
      </c>
      <c r="D4934" t="s">
        <v>78</v>
      </c>
      <c r="E4934">
        <v>2024</v>
      </c>
      <c r="F4934">
        <v>12</v>
      </c>
      <c r="G4934" t="s">
        <v>73</v>
      </c>
      <c r="H4934" t="s">
        <v>80</v>
      </c>
      <c r="I4934">
        <v>-334.9</v>
      </c>
      <c r="J4934" t="s">
        <v>599</v>
      </c>
      <c r="K4934" t="s">
        <v>393</v>
      </c>
    </row>
    <row r="4935" spans="1:11" x14ac:dyDescent="0.35">
      <c r="A4935" t="s">
        <v>565</v>
      </c>
      <c r="B4935" t="s">
        <v>84</v>
      </c>
      <c r="C4935" t="s">
        <v>335</v>
      </c>
      <c r="D4935" t="s">
        <v>78</v>
      </c>
      <c r="E4935">
        <v>2024</v>
      </c>
      <c r="F4935">
        <v>32</v>
      </c>
      <c r="G4935" t="s">
        <v>82</v>
      </c>
      <c r="H4935" t="s">
        <v>80</v>
      </c>
      <c r="I4935">
        <v>4861.17</v>
      </c>
      <c r="J4935" t="s">
        <v>599</v>
      </c>
      <c r="K4935" t="s">
        <v>393</v>
      </c>
    </row>
    <row r="4936" spans="1:11" x14ac:dyDescent="0.35">
      <c r="A4936" t="s">
        <v>565</v>
      </c>
      <c r="B4936" t="s">
        <v>84</v>
      </c>
      <c r="C4936" t="s">
        <v>335</v>
      </c>
      <c r="D4936" t="s">
        <v>78</v>
      </c>
      <c r="E4936">
        <v>2024</v>
      </c>
      <c r="F4936">
        <v>32</v>
      </c>
      <c r="G4936" t="s">
        <v>82</v>
      </c>
      <c r="H4936" t="s">
        <v>81</v>
      </c>
      <c r="I4936">
        <v>1948.76</v>
      </c>
      <c r="J4936" t="s">
        <v>599</v>
      </c>
      <c r="K4936" t="s">
        <v>393</v>
      </c>
    </row>
    <row r="4937" spans="1:11" x14ac:dyDescent="0.35">
      <c r="A4937" t="s">
        <v>565</v>
      </c>
      <c r="B4937" t="s">
        <v>84</v>
      </c>
      <c r="C4937" t="s">
        <v>352</v>
      </c>
      <c r="D4937" t="s">
        <v>78</v>
      </c>
      <c r="E4937">
        <v>2023</v>
      </c>
      <c r="F4937">
        <v>32</v>
      </c>
      <c r="G4937" t="s">
        <v>82</v>
      </c>
      <c r="H4937" t="s">
        <v>80</v>
      </c>
      <c r="I4937">
        <v>1435.1</v>
      </c>
      <c r="J4937" t="s">
        <v>599</v>
      </c>
      <c r="K4937" t="s">
        <v>399</v>
      </c>
    </row>
    <row r="4938" spans="1:11" x14ac:dyDescent="0.35">
      <c r="A4938" t="s">
        <v>565</v>
      </c>
      <c r="B4938" t="s">
        <v>84</v>
      </c>
      <c r="C4938" t="s">
        <v>352</v>
      </c>
      <c r="D4938" t="s">
        <v>78</v>
      </c>
      <c r="E4938">
        <v>2023</v>
      </c>
      <c r="F4938">
        <v>32</v>
      </c>
      <c r="G4938" t="s">
        <v>82</v>
      </c>
      <c r="H4938" t="s">
        <v>81</v>
      </c>
      <c r="I4938">
        <v>586.92999999999995</v>
      </c>
      <c r="J4938" t="s">
        <v>599</v>
      </c>
      <c r="K4938" t="s">
        <v>399</v>
      </c>
    </row>
    <row r="4939" spans="1:11" x14ac:dyDescent="0.35">
      <c r="A4939" t="s">
        <v>565</v>
      </c>
      <c r="B4939" t="s">
        <v>84</v>
      </c>
      <c r="C4939" t="s">
        <v>352</v>
      </c>
      <c r="D4939" t="s">
        <v>78</v>
      </c>
      <c r="E4939">
        <v>2024</v>
      </c>
      <c r="F4939">
        <v>11</v>
      </c>
      <c r="G4939" t="s">
        <v>79</v>
      </c>
      <c r="H4939" t="s">
        <v>80</v>
      </c>
      <c r="I4939">
        <v>-658</v>
      </c>
      <c r="J4939" t="s">
        <v>599</v>
      </c>
      <c r="K4939" t="s">
        <v>399</v>
      </c>
    </row>
    <row r="4940" spans="1:11" x14ac:dyDescent="0.35">
      <c r="A4940" t="s">
        <v>565</v>
      </c>
      <c r="B4940" t="s">
        <v>84</v>
      </c>
      <c r="C4940" t="s">
        <v>352</v>
      </c>
      <c r="D4940" t="s">
        <v>78</v>
      </c>
      <c r="E4940">
        <v>2024</v>
      </c>
      <c r="F4940">
        <v>12</v>
      </c>
      <c r="G4940" t="s">
        <v>73</v>
      </c>
      <c r="H4940" t="s">
        <v>80</v>
      </c>
      <c r="I4940">
        <v>-65.8</v>
      </c>
      <c r="J4940" t="s">
        <v>599</v>
      </c>
      <c r="K4940" t="s">
        <v>399</v>
      </c>
    </row>
    <row r="4941" spans="1:11" x14ac:dyDescent="0.35">
      <c r="A4941" t="s">
        <v>565</v>
      </c>
      <c r="B4941" t="s">
        <v>84</v>
      </c>
      <c r="C4941" t="s">
        <v>352</v>
      </c>
      <c r="D4941" t="s">
        <v>78</v>
      </c>
      <c r="E4941">
        <v>2024</v>
      </c>
      <c r="F4941">
        <v>32</v>
      </c>
      <c r="G4941" t="s">
        <v>82</v>
      </c>
      <c r="H4941" t="s">
        <v>80</v>
      </c>
      <c r="I4941">
        <v>11315.96</v>
      </c>
      <c r="J4941" t="s">
        <v>599</v>
      </c>
      <c r="K4941" t="s">
        <v>399</v>
      </c>
    </row>
    <row r="4942" spans="1:11" x14ac:dyDescent="0.35">
      <c r="A4942" t="s">
        <v>565</v>
      </c>
      <c r="B4942" t="s">
        <v>84</v>
      </c>
      <c r="C4942" t="s">
        <v>352</v>
      </c>
      <c r="D4942" t="s">
        <v>78</v>
      </c>
      <c r="E4942">
        <v>2024</v>
      </c>
      <c r="F4942">
        <v>32</v>
      </c>
      <c r="G4942" t="s">
        <v>82</v>
      </c>
      <c r="H4942" t="s">
        <v>81</v>
      </c>
      <c r="I4942">
        <v>3238.88</v>
      </c>
      <c r="J4942" t="s">
        <v>599</v>
      </c>
      <c r="K4942" t="s">
        <v>399</v>
      </c>
    </row>
    <row r="4943" spans="1:11" x14ac:dyDescent="0.35">
      <c r="A4943" t="s">
        <v>565</v>
      </c>
      <c r="B4943" t="s">
        <v>84</v>
      </c>
      <c r="C4943" t="s">
        <v>353</v>
      </c>
      <c r="D4943" t="s">
        <v>78</v>
      </c>
      <c r="E4943">
        <v>2023</v>
      </c>
      <c r="F4943">
        <v>32</v>
      </c>
      <c r="G4943" t="s">
        <v>82</v>
      </c>
      <c r="H4943" t="s">
        <v>80</v>
      </c>
      <c r="I4943">
        <v>732.7</v>
      </c>
      <c r="J4943" t="s">
        <v>599</v>
      </c>
      <c r="K4943" t="s">
        <v>402</v>
      </c>
    </row>
    <row r="4944" spans="1:11" x14ac:dyDescent="0.35">
      <c r="A4944" t="s">
        <v>565</v>
      </c>
      <c r="B4944" t="s">
        <v>84</v>
      </c>
      <c r="C4944" t="s">
        <v>353</v>
      </c>
      <c r="D4944" t="s">
        <v>78</v>
      </c>
      <c r="E4944">
        <v>2024</v>
      </c>
      <c r="F4944">
        <v>32</v>
      </c>
      <c r="G4944" t="s">
        <v>82</v>
      </c>
      <c r="H4944" t="s">
        <v>80</v>
      </c>
      <c r="I4944">
        <v>3702.9</v>
      </c>
      <c r="J4944" t="s">
        <v>599</v>
      </c>
      <c r="K4944" t="s">
        <v>402</v>
      </c>
    </row>
    <row r="4945" spans="1:11" x14ac:dyDescent="0.35">
      <c r="A4945" t="s">
        <v>565</v>
      </c>
      <c r="B4945" t="s">
        <v>84</v>
      </c>
      <c r="C4945" t="s">
        <v>336</v>
      </c>
      <c r="D4945" t="s">
        <v>78</v>
      </c>
      <c r="E4945">
        <v>2024</v>
      </c>
      <c r="F4945">
        <v>11</v>
      </c>
      <c r="G4945" t="s">
        <v>79</v>
      </c>
      <c r="H4945" t="s">
        <v>80</v>
      </c>
      <c r="I4945">
        <v>4036</v>
      </c>
      <c r="J4945" t="s">
        <v>599</v>
      </c>
      <c r="K4945" t="s">
        <v>394</v>
      </c>
    </row>
    <row r="4946" spans="1:11" x14ac:dyDescent="0.35">
      <c r="A4946" t="s">
        <v>565</v>
      </c>
      <c r="B4946" t="s">
        <v>84</v>
      </c>
      <c r="C4946" t="s">
        <v>336</v>
      </c>
      <c r="D4946" t="s">
        <v>78</v>
      </c>
      <c r="E4946">
        <v>2024</v>
      </c>
      <c r="F4946">
        <v>12</v>
      </c>
      <c r="G4946" t="s">
        <v>73</v>
      </c>
      <c r="H4946" t="s">
        <v>80</v>
      </c>
      <c r="I4946">
        <v>322.88</v>
      </c>
      <c r="J4946" t="s">
        <v>599</v>
      </c>
      <c r="K4946" t="s">
        <v>394</v>
      </c>
    </row>
    <row r="4947" spans="1:11" x14ac:dyDescent="0.35">
      <c r="A4947" t="s">
        <v>565</v>
      </c>
      <c r="B4947" t="s">
        <v>84</v>
      </c>
      <c r="C4947" t="s">
        <v>336</v>
      </c>
      <c r="D4947" t="s">
        <v>78</v>
      </c>
      <c r="E4947">
        <v>2024</v>
      </c>
      <c r="F4947">
        <v>32</v>
      </c>
      <c r="G4947" t="s">
        <v>82</v>
      </c>
      <c r="H4947" t="s">
        <v>80</v>
      </c>
      <c r="I4947">
        <v>7266.96</v>
      </c>
      <c r="J4947" t="s">
        <v>599</v>
      </c>
      <c r="K4947" t="s">
        <v>394</v>
      </c>
    </row>
    <row r="4948" spans="1:11" x14ac:dyDescent="0.35">
      <c r="A4948" t="s">
        <v>565</v>
      </c>
      <c r="B4948" t="s">
        <v>84</v>
      </c>
      <c r="C4948" t="s">
        <v>498</v>
      </c>
      <c r="D4948" t="s">
        <v>78</v>
      </c>
      <c r="E4948">
        <v>2023</v>
      </c>
      <c r="F4948">
        <v>11</v>
      </c>
      <c r="G4948" t="s">
        <v>79</v>
      </c>
      <c r="H4948" t="s">
        <v>80</v>
      </c>
      <c r="I4948">
        <v>-1789</v>
      </c>
      <c r="J4948" t="s">
        <v>599</v>
      </c>
      <c r="K4948" t="s">
        <v>499</v>
      </c>
    </row>
    <row r="4949" spans="1:11" x14ac:dyDescent="0.35">
      <c r="A4949" t="s">
        <v>565</v>
      </c>
      <c r="B4949" t="s">
        <v>84</v>
      </c>
      <c r="C4949" t="s">
        <v>498</v>
      </c>
      <c r="D4949" t="s">
        <v>78</v>
      </c>
      <c r="E4949">
        <v>2023</v>
      </c>
      <c r="F4949">
        <v>12</v>
      </c>
      <c r="G4949" t="s">
        <v>73</v>
      </c>
      <c r="H4949" t="s">
        <v>80</v>
      </c>
      <c r="I4949">
        <v>-161.72999999999999</v>
      </c>
      <c r="J4949" t="s">
        <v>599</v>
      </c>
      <c r="K4949" t="s">
        <v>499</v>
      </c>
    </row>
    <row r="4950" spans="1:11" x14ac:dyDescent="0.35">
      <c r="A4950" t="s">
        <v>565</v>
      </c>
      <c r="B4950" t="s">
        <v>84</v>
      </c>
      <c r="C4950" t="s">
        <v>498</v>
      </c>
      <c r="D4950" t="s">
        <v>78</v>
      </c>
      <c r="E4950">
        <v>2023</v>
      </c>
      <c r="F4950">
        <v>32</v>
      </c>
      <c r="G4950" t="s">
        <v>82</v>
      </c>
      <c r="H4950" t="s">
        <v>80</v>
      </c>
      <c r="I4950">
        <v>179422.99</v>
      </c>
      <c r="J4950" t="s">
        <v>599</v>
      </c>
      <c r="K4950" t="s">
        <v>499</v>
      </c>
    </row>
    <row r="4951" spans="1:11" x14ac:dyDescent="0.35">
      <c r="A4951" t="s">
        <v>565</v>
      </c>
      <c r="B4951" t="s">
        <v>84</v>
      </c>
      <c r="C4951" t="s">
        <v>498</v>
      </c>
      <c r="D4951" t="s">
        <v>78</v>
      </c>
      <c r="E4951">
        <v>2024</v>
      </c>
      <c r="F4951">
        <v>11</v>
      </c>
      <c r="G4951" t="s">
        <v>79</v>
      </c>
      <c r="H4951" t="s">
        <v>80</v>
      </c>
      <c r="I4951">
        <v>1680999</v>
      </c>
      <c r="J4951" t="s">
        <v>599</v>
      </c>
      <c r="K4951" t="s">
        <v>499</v>
      </c>
    </row>
    <row r="4952" spans="1:11" x14ac:dyDescent="0.35">
      <c r="A4952" t="s">
        <v>565</v>
      </c>
      <c r="B4952" t="s">
        <v>84</v>
      </c>
      <c r="C4952" t="s">
        <v>498</v>
      </c>
      <c r="D4952" t="s">
        <v>78</v>
      </c>
      <c r="E4952">
        <v>2024</v>
      </c>
      <c r="F4952">
        <v>12</v>
      </c>
      <c r="G4952" t="s">
        <v>73</v>
      </c>
      <c r="H4952" t="s">
        <v>80</v>
      </c>
      <c r="I4952">
        <v>188465.22</v>
      </c>
      <c r="J4952" t="s">
        <v>599</v>
      </c>
      <c r="K4952" t="s">
        <v>499</v>
      </c>
    </row>
    <row r="4953" spans="1:11" x14ac:dyDescent="0.35">
      <c r="A4953" t="s">
        <v>565</v>
      </c>
      <c r="B4953" t="s">
        <v>84</v>
      </c>
      <c r="C4953" t="s">
        <v>498</v>
      </c>
      <c r="D4953" t="s">
        <v>78</v>
      </c>
      <c r="E4953">
        <v>2024</v>
      </c>
      <c r="F4953">
        <v>32</v>
      </c>
      <c r="G4953" t="s">
        <v>82</v>
      </c>
      <c r="H4953" t="s">
        <v>80</v>
      </c>
      <c r="I4953">
        <v>10476523.51</v>
      </c>
      <c r="J4953" t="s">
        <v>599</v>
      </c>
      <c r="K4953" t="s">
        <v>499</v>
      </c>
    </row>
    <row r="4954" spans="1:11" x14ac:dyDescent="0.35">
      <c r="A4954" t="s">
        <v>565</v>
      </c>
      <c r="B4954" t="s">
        <v>84</v>
      </c>
      <c r="C4954" t="s">
        <v>354</v>
      </c>
      <c r="D4954" t="s">
        <v>78</v>
      </c>
      <c r="E4954">
        <v>2024</v>
      </c>
      <c r="F4954">
        <v>11</v>
      </c>
      <c r="G4954" t="s">
        <v>79</v>
      </c>
      <c r="H4954" t="s">
        <v>80</v>
      </c>
      <c r="I4954">
        <v>6466</v>
      </c>
      <c r="J4954" t="s">
        <v>599</v>
      </c>
      <c r="K4954" t="s">
        <v>400</v>
      </c>
    </row>
    <row r="4955" spans="1:11" x14ac:dyDescent="0.35">
      <c r="A4955" t="s">
        <v>565</v>
      </c>
      <c r="B4955" t="s">
        <v>84</v>
      </c>
      <c r="C4955" t="s">
        <v>354</v>
      </c>
      <c r="D4955" t="s">
        <v>78</v>
      </c>
      <c r="E4955">
        <v>2024</v>
      </c>
      <c r="F4955">
        <v>12</v>
      </c>
      <c r="G4955" t="s">
        <v>73</v>
      </c>
      <c r="H4955" t="s">
        <v>80</v>
      </c>
      <c r="I4955">
        <v>646.6</v>
      </c>
      <c r="J4955" t="s">
        <v>599</v>
      </c>
      <c r="K4955" t="s">
        <v>400</v>
      </c>
    </row>
    <row r="4956" spans="1:11" x14ac:dyDescent="0.35">
      <c r="A4956" t="s">
        <v>565</v>
      </c>
      <c r="B4956" t="s">
        <v>84</v>
      </c>
      <c r="C4956" t="s">
        <v>354</v>
      </c>
      <c r="D4956" t="s">
        <v>78</v>
      </c>
      <c r="E4956">
        <v>2024</v>
      </c>
      <c r="F4956">
        <v>32</v>
      </c>
      <c r="G4956" t="s">
        <v>82</v>
      </c>
      <c r="H4956" t="s">
        <v>80</v>
      </c>
      <c r="I4956">
        <v>5562.53</v>
      </c>
      <c r="J4956" t="s">
        <v>599</v>
      </c>
      <c r="K4956" t="s">
        <v>400</v>
      </c>
    </row>
    <row r="4957" spans="1:11" x14ac:dyDescent="0.35">
      <c r="A4957" t="s">
        <v>565</v>
      </c>
      <c r="B4957" t="s">
        <v>84</v>
      </c>
      <c r="C4957" t="s">
        <v>337</v>
      </c>
      <c r="D4957" t="s">
        <v>78</v>
      </c>
      <c r="E4957">
        <v>2023</v>
      </c>
      <c r="F4957">
        <v>32</v>
      </c>
      <c r="G4957" t="s">
        <v>82</v>
      </c>
      <c r="H4957" t="s">
        <v>80</v>
      </c>
      <c r="I4957">
        <v>431.81</v>
      </c>
      <c r="J4957" t="s">
        <v>599</v>
      </c>
      <c r="K4957" t="s">
        <v>395</v>
      </c>
    </row>
    <row r="4958" spans="1:11" x14ac:dyDescent="0.35">
      <c r="A4958" t="s">
        <v>565</v>
      </c>
      <c r="B4958" t="s">
        <v>84</v>
      </c>
      <c r="C4958" t="s">
        <v>338</v>
      </c>
      <c r="D4958" t="s">
        <v>78</v>
      </c>
      <c r="E4958">
        <v>2024</v>
      </c>
      <c r="F4958">
        <v>11</v>
      </c>
      <c r="G4958" t="s">
        <v>79</v>
      </c>
      <c r="H4958" t="s">
        <v>80</v>
      </c>
      <c r="I4958">
        <v>3273</v>
      </c>
      <c r="J4958" t="s">
        <v>599</v>
      </c>
      <c r="K4958" t="s">
        <v>396</v>
      </c>
    </row>
    <row r="4959" spans="1:11" x14ac:dyDescent="0.35">
      <c r="A4959" t="s">
        <v>565</v>
      </c>
      <c r="B4959" t="s">
        <v>84</v>
      </c>
      <c r="C4959" t="s">
        <v>338</v>
      </c>
      <c r="D4959" t="s">
        <v>78</v>
      </c>
      <c r="E4959">
        <v>2024</v>
      </c>
      <c r="F4959">
        <v>11</v>
      </c>
      <c r="G4959" t="s">
        <v>79</v>
      </c>
      <c r="H4959" t="s">
        <v>81</v>
      </c>
      <c r="I4959">
        <v>-297</v>
      </c>
      <c r="J4959" t="s">
        <v>599</v>
      </c>
      <c r="K4959" t="s">
        <v>396</v>
      </c>
    </row>
    <row r="4960" spans="1:11" x14ac:dyDescent="0.35">
      <c r="A4960" t="s">
        <v>565</v>
      </c>
      <c r="B4960" t="s">
        <v>84</v>
      </c>
      <c r="C4960" t="s">
        <v>338</v>
      </c>
      <c r="D4960" t="s">
        <v>78</v>
      </c>
      <c r="E4960">
        <v>2024</v>
      </c>
      <c r="F4960">
        <v>12</v>
      </c>
      <c r="G4960" t="s">
        <v>73</v>
      </c>
      <c r="H4960" t="s">
        <v>80</v>
      </c>
      <c r="I4960">
        <v>327.3</v>
      </c>
      <c r="J4960" t="s">
        <v>599</v>
      </c>
      <c r="K4960" t="s">
        <v>396</v>
      </c>
    </row>
    <row r="4961" spans="1:11" x14ac:dyDescent="0.35">
      <c r="A4961" t="s">
        <v>565</v>
      </c>
      <c r="B4961" t="s">
        <v>84</v>
      </c>
      <c r="C4961" t="s">
        <v>338</v>
      </c>
      <c r="D4961" t="s">
        <v>78</v>
      </c>
      <c r="E4961">
        <v>2024</v>
      </c>
      <c r="F4961">
        <v>12</v>
      </c>
      <c r="G4961" t="s">
        <v>73</v>
      </c>
      <c r="H4961" t="s">
        <v>81</v>
      </c>
      <c r="I4961">
        <v>-29.7</v>
      </c>
      <c r="J4961" t="s">
        <v>599</v>
      </c>
      <c r="K4961" t="s">
        <v>396</v>
      </c>
    </row>
    <row r="4962" spans="1:11" x14ac:dyDescent="0.35">
      <c r="A4962" t="s">
        <v>565</v>
      </c>
      <c r="B4962" t="s">
        <v>84</v>
      </c>
      <c r="C4962" t="s">
        <v>338</v>
      </c>
      <c r="D4962" t="s">
        <v>78</v>
      </c>
      <c r="E4962">
        <v>2024</v>
      </c>
      <c r="F4962">
        <v>32</v>
      </c>
      <c r="G4962" t="s">
        <v>82</v>
      </c>
      <c r="H4962" t="s">
        <v>80</v>
      </c>
      <c r="I4962">
        <v>5703.64</v>
      </c>
      <c r="J4962" t="s">
        <v>599</v>
      </c>
      <c r="K4962" t="s">
        <v>396</v>
      </c>
    </row>
    <row r="4963" spans="1:11" x14ac:dyDescent="0.35">
      <c r="A4963" t="s">
        <v>565</v>
      </c>
      <c r="B4963" t="s">
        <v>84</v>
      </c>
      <c r="C4963" t="s">
        <v>421</v>
      </c>
      <c r="D4963" t="s">
        <v>78</v>
      </c>
      <c r="E4963">
        <v>2024</v>
      </c>
      <c r="F4963">
        <v>32</v>
      </c>
      <c r="G4963" t="s">
        <v>82</v>
      </c>
      <c r="H4963" t="s">
        <v>80</v>
      </c>
      <c r="I4963">
        <v>898.72</v>
      </c>
      <c r="J4963" t="s">
        <v>599</v>
      </c>
      <c r="K4963" t="s">
        <v>414</v>
      </c>
    </row>
    <row r="4964" spans="1:11" x14ac:dyDescent="0.35">
      <c r="A4964" t="s">
        <v>565</v>
      </c>
      <c r="B4964" t="s">
        <v>84</v>
      </c>
      <c r="C4964" t="s">
        <v>331</v>
      </c>
      <c r="D4964" t="s">
        <v>78</v>
      </c>
      <c r="E4964">
        <v>2023</v>
      </c>
      <c r="F4964">
        <v>11</v>
      </c>
      <c r="G4964" t="s">
        <v>79</v>
      </c>
      <c r="H4964" t="s">
        <v>80</v>
      </c>
      <c r="I4964">
        <v>-236</v>
      </c>
      <c r="J4964" t="s">
        <v>599</v>
      </c>
      <c r="K4964" t="s">
        <v>397</v>
      </c>
    </row>
    <row r="4965" spans="1:11" x14ac:dyDescent="0.35">
      <c r="A4965" t="s">
        <v>565</v>
      </c>
      <c r="B4965" t="s">
        <v>84</v>
      </c>
      <c r="C4965" t="s">
        <v>331</v>
      </c>
      <c r="D4965" t="s">
        <v>78</v>
      </c>
      <c r="E4965">
        <v>2023</v>
      </c>
      <c r="F4965">
        <v>12</v>
      </c>
      <c r="G4965" t="s">
        <v>73</v>
      </c>
      <c r="H4965" t="s">
        <v>80</v>
      </c>
      <c r="I4965">
        <v>-23.6</v>
      </c>
      <c r="J4965" t="s">
        <v>599</v>
      </c>
      <c r="K4965" t="s">
        <v>397</v>
      </c>
    </row>
    <row r="4966" spans="1:11" x14ac:dyDescent="0.35">
      <c r="A4966" t="s">
        <v>565</v>
      </c>
      <c r="B4966" t="s">
        <v>84</v>
      </c>
      <c r="C4966" t="s">
        <v>331</v>
      </c>
      <c r="D4966" t="s">
        <v>78</v>
      </c>
      <c r="E4966">
        <v>2023</v>
      </c>
      <c r="F4966">
        <v>32</v>
      </c>
      <c r="G4966" t="s">
        <v>82</v>
      </c>
      <c r="H4966" t="s">
        <v>80</v>
      </c>
      <c r="I4966">
        <v>1986.24</v>
      </c>
      <c r="J4966" t="s">
        <v>599</v>
      </c>
      <c r="K4966" t="s">
        <v>397</v>
      </c>
    </row>
    <row r="4967" spans="1:11" x14ac:dyDescent="0.35">
      <c r="A4967" t="s">
        <v>565</v>
      </c>
      <c r="B4967" t="s">
        <v>84</v>
      </c>
      <c r="C4967" t="s">
        <v>331</v>
      </c>
      <c r="D4967" t="s">
        <v>78</v>
      </c>
      <c r="E4967">
        <v>2023</v>
      </c>
      <c r="F4967">
        <v>32</v>
      </c>
      <c r="G4967" t="s">
        <v>82</v>
      </c>
      <c r="H4967" t="s">
        <v>81</v>
      </c>
      <c r="I4967">
        <v>13.3</v>
      </c>
      <c r="J4967" t="s">
        <v>599</v>
      </c>
      <c r="K4967" t="s">
        <v>397</v>
      </c>
    </row>
    <row r="4968" spans="1:11" x14ac:dyDescent="0.35">
      <c r="A4968" t="s">
        <v>565</v>
      </c>
      <c r="B4968" t="s">
        <v>84</v>
      </c>
      <c r="C4968" t="s">
        <v>331</v>
      </c>
      <c r="D4968" t="s">
        <v>78</v>
      </c>
      <c r="E4968">
        <v>2024</v>
      </c>
      <c r="F4968">
        <v>11</v>
      </c>
      <c r="G4968" t="s">
        <v>79</v>
      </c>
      <c r="H4968" t="s">
        <v>80</v>
      </c>
      <c r="I4968">
        <v>37788</v>
      </c>
      <c r="J4968" t="s">
        <v>599</v>
      </c>
      <c r="K4968" t="s">
        <v>397</v>
      </c>
    </row>
    <row r="4969" spans="1:11" x14ac:dyDescent="0.35">
      <c r="A4969" t="s">
        <v>565</v>
      </c>
      <c r="B4969" t="s">
        <v>84</v>
      </c>
      <c r="C4969" t="s">
        <v>331</v>
      </c>
      <c r="D4969" t="s">
        <v>78</v>
      </c>
      <c r="E4969">
        <v>2024</v>
      </c>
      <c r="F4969">
        <v>11</v>
      </c>
      <c r="G4969" t="s">
        <v>79</v>
      </c>
      <c r="H4969" t="s">
        <v>81</v>
      </c>
      <c r="I4969">
        <v>13580</v>
      </c>
      <c r="J4969" t="s">
        <v>599</v>
      </c>
      <c r="K4969" t="s">
        <v>397</v>
      </c>
    </row>
    <row r="4970" spans="1:11" x14ac:dyDescent="0.35">
      <c r="A4970" t="s">
        <v>565</v>
      </c>
      <c r="B4970" t="s">
        <v>84</v>
      </c>
      <c r="C4970" t="s">
        <v>331</v>
      </c>
      <c r="D4970" t="s">
        <v>78</v>
      </c>
      <c r="E4970">
        <v>2024</v>
      </c>
      <c r="F4970">
        <v>12</v>
      </c>
      <c r="G4970" t="s">
        <v>73</v>
      </c>
      <c r="H4970" t="s">
        <v>80</v>
      </c>
      <c r="I4970">
        <v>3778.8</v>
      </c>
      <c r="J4970" t="s">
        <v>599</v>
      </c>
      <c r="K4970" t="s">
        <v>397</v>
      </c>
    </row>
    <row r="4971" spans="1:11" x14ac:dyDescent="0.35">
      <c r="A4971" t="s">
        <v>565</v>
      </c>
      <c r="B4971" t="s">
        <v>84</v>
      </c>
      <c r="C4971" t="s">
        <v>331</v>
      </c>
      <c r="D4971" t="s">
        <v>78</v>
      </c>
      <c r="E4971">
        <v>2024</v>
      </c>
      <c r="F4971">
        <v>12</v>
      </c>
      <c r="G4971" t="s">
        <v>73</v>
      </c>
      <c r="H4971" t="s">
        <v>81</v>
      </c>
      <c r="I4971">
        <v>1358.28</v>
      </c>
      <c r="J4971" t="s">
        <v>599</v>
      </c>
      <c r="K4971" t="s">
        <v>397</v>
      </c>
    </row>
    <row r="4972" spans="1:11" x14ac:dyDescent="0.35">
      <c r="A4972" t="s">
        <v>565</v>
      </c>
      <c r="B4972" t="s">
        <v>84</v>
      </c>
      <c r="C4972" t="s">
        <v>331</v>
      </c>
      <c r="D4972" t="s">
        <v>78</v>
      </c>
      <c r="E4972">
        <v>2024</v>
      </c>
      <c r="F4972">
        <v>32</v>
      </c>
      <c r="G4972" t="s">
        <v>82</v>
      </c>
      <c r="H4972" t="s">
        <v>80</v>
      </c>
      <c r="I4972">
        <v>183941.75</v>
      </c>
      <c r="J4972" t="s">
        <v>599</v>
      </c>
      <c r="K4972" t="s">
        <v>397</v>
      </c>
    </row>
    <row r="4973" spans="1:11" x14ac:dyDescent="0.35">
      <c r="A4973" t="s">
        <v>565</v>
      </c>
      <c r="B4973" t="s">
        <v>84</v>
      </c>
      <c r="C4973" t="s">
        <v>331</v>
      </c>
      <c r="D4973" t="s">
        <v>78</v>
      </c>
      <c r="E4973">
        <v>2024</v>
      </c>
      <c r="F4973">
        <v>32</v>
      </c>
      <c r="G4973" t="s">
        <v>82</v>
      </c>
      <c r="H4973" t="s">
        <v>81</v>
      </c>
      <c r="I4973">
        <v>59502.85</v>
      </c>
      <c r="J4973" t="s">
        <v>599</v>
      </c>
      <c r="K4973" t="s">
        <v>397</v>
      </c>
    </row>
    <row r="4974" spans="1:11" x14ac:dyDescent="0.35">
      <c r="A4974" t="s">
        <v>565</v>
      </c>
      <c r="B4974" t="s">
        <v>84</v>
      </c>
      <c r="C4974" t="s">
        <v>339</v>
      </c>
      <c r="D4974" t="s">
        <v>78</v>
      </c>
      <c r="E4974">
        <v>2023</v>
      </c>
      <c r="F4974">
        <v>12</v>
      </c>
      <c r="G4974" t="s">
        <v>73</v>
      </c>
      <c r="H4974" t="s">
        <v>80</v>
      </c>
      <c r="I4974">
        <v>0.19</v>
      </c>
      <c r="J4974" t="s">
        <v>599</v>
      </c>
      <c r="K4974" t="s">
        <v>398</v>
      </c>
    </row>
    <row r="4975" spans="1:11" x14ac:dyDescent="0.35">
      <c r="A4975" t="s">
        <v>565</v>
      </c>
      <c r="B4975" t="s">
        <v>84</v>
      </c>
      <c r="C4975" t="s">
        <v>339</v>
      </c>
      <c r="D4975" t="s">
        <v>78</v>
      </c>
      <c r="E4975">
        <v>2024</v>
      </c>
      <c r="F4975">
        <v>11</v>
      </c>
      <c r="G4975" t="s">
        <v>79</v>
      </c>
      <c r="H4975" t="s">
        <v>80</v>
      </c>
      <c r="I4975">
        <v>220</v>
      </c>
      <c r="J4975" t="s">
        <v>599</v>
      </c>
      <c r="K4975" t="s">
        <v>398</v>
      </c>
    </row>
    <row r="4976" spans="1:11" x14ac:dyDescent="0.35">
      <c r="A4976" t="s">
        <v>565</v>
      </c>
      <c r="B4976" t="s">
        <v>84</v>
      </c>
      <c r="C4976" t="s">
        <v>339</v>
      </c>
      <c r="D4976" t="s">
        <v>78</v>
      </c>
      <c r="E4976">
        <v>2024</v>
      </c>
      <c r="F4976">
        <v>11</v>
      </c>
      <c r="G4976" t="s">
        <v>79</v>
      </c>
      <c r="H4976" t="s">
        <v>81</v>
      </c>
      <c r="I4976">
        <v>552</v>
      </c>
      <c r="J4976" t="s">
        <v>599</v>
      </c>
      <c r="K4976" t="s">
        <v>398</v>
      </c>
    </row>
    <row r="4977" spans="1:11" x14ac:dyDescent="0.35">
      <c r="A4977" t="s">
        <v>565</v>
      </c>
      <c r="B4977" t="s">
        <v>84</v>
      </c>
      <c r="C4977" t="s">
        <v>339</v>
      </c>
      <c r="D4977" t="s">
        <v>78</v>
      </c>
      <c r="E4977">
        <v>2024</v>
      </c>
      <c r="F4977">
        <v>12</v>
      </c>
      <c r="G4977" t="s">
        <v>73</v>
      </c>
      <c r="H4977" t="s">
        <v>80</v>
      </c>
      <c r="I4977">
        <v>22</v>
      </c>
      <c r="J4977" t="s">
        <v>599</v>
      </c>
      <c r="K4977" t="s">
        <v>398</v>
      </c>
    </row>
    <row r="4978" spans="1:11" x14ac:dyDescent="0.35">
      <c r="A4978" t="s">
        <v>565</v>
      </c>
      <c r="B4978" t="s">
        <v>84</v>
      </c>
      <c r="C4978" t="s">
        <v>339</v>
      </c>
      <c r="D4978" t="s">
        <v>78</v>
      </c>
      <c r="E4978">
        <v>2024</v>
      </c>
      <c r="F4978">
        <v>12</v>
      </c>
      <c r="G4978" t="s">
        <v>73</v>
      </c>
      <c r="H4978" t="s">
        <v>81</v>
      </c>
      <c r="I4978">
        <v>55.2</v>
      </c>
      <c r="J4978" t="s">
        <v>599</v>
      </c>
      <c r="K4978" t="s">
        <v>398</v>
      </c>
    </row>
    <row r="4979" spans="1:11" x14ac:dyDescent="0.35">
      <c r="A4979" t="s">
        <v>565</v>
      </c>
      <c r="B4979" t="s">
        <v>84</v>
      </c>
      <c r="C4979" t="s">
        <v>339</v>
      </c>
      <c r="D4979" t="s">
        <v>78</v>
      </c>
      <c r="E4979">
        <v>2024</v>
      </c>
      <c r="F4979">
        <v>32</v>
      </c>
      <c r="G4979" t="s">
        <v>82</v>
      </c>
      <c r="H4979" t="s">
        <v>80</v>
      </c>
      <c r="I4979">
        <v>6328.91</v>
      </c>
      <c r="J4979" t="s">
        <v>599</v>
      </c>
      <c r="K4979" t="s">
        <v>398</v>
      </c>
    </row>
    <row r="4980" spans="1:11" x14ac:dyDescent="0.35">
      <c r="A4980" t="s">
        <v>565</v>
      </c>
      <c r="B4980" t="s">
        <v>84</v>
      </c>
      <c r="C4980" t="s">
        <v>339</v>
      </c>
      <c r="D4980" t="s">
        <v>78</v>
      </c>
      <c r="E4980">
        <v>2024</v>
      </c>
      <c r="F4980">
        <v>32</v>
      </c>
      <c r="G4980" t="s">
        <v>82</v>
      </c>
      <c r="H4980" t="s">
        <v>81</v>
      </c>
      <c r="I4980">
        <v>3601.77</v>
      </c>
      <c r="J4980" t="s">
        <v>599</v>
      </c>
      <c r="K4980" t="s">
        <v>398</v>
      </c>
    </row>
    <row r="4981" spans="1:11" x14ac:dyDescent="0.35">
      <c r="A4981" t="s">
        <v>565</v>
      </c>
      <c r="B4981" t="s">
        <v>304</v>
      </c>
      <c r="C4981" t="s">
        <v>87</v>
      </c>
      <c r="D4981" t="s">
        <v>78</v>
      </c>
      <c r="E4981">
        <v>2023</v>
      </c>
      <c r="F4981">
        <v>11</v>
      </c>
      <c r="G4981" t="s">
        <v>79</v>
      </c>
      <c r="H4981" t="s">
        <v>80</v>
      </c>
      <c r="I4981">
        <v>-4611</v>
      </c>
      <c r="J4981" t="s">
        <v>600</v>
      </c>
      <c r="K4981" t="s">
        <v>387</v>
      </c>
    </row>
    <row r="4982" spans="1:11" x14ac:dyDescent="0.35">
      <c r="A4982" t="s">
        <v>565</v>
      </c>
      <c r="B4982" t="s">
        <v>304</v>
      </c>
      <c r="C4982" t="s">
        <v>87</v>
      </c>
      <c r="D4982" t="s">
        <v>78</v>
      </c>
      <c r="E4982">
        <v>2023</v>
      </c>
      <c r="F4982">
        <v>12</v>
      </c>
      <c r="G4982" t="s">
        <v>73</v>
      </c>
      <c r="H4982" t="s">
        <v>80</v>
      </c>
      <c r="I4982">
        <v>-461.1</v>
      </c>
      <c r="J4982" t="s">
        <v>600</v>
      </c>
      <c r="K4982" t="s">
        <v>387</v>
      </c>
    </row>
    <row r="4983" spans="1:11" x14ac:dyDescent="0.35">
      <c r="A4983" t="s">
        <v>565</v>
      </c>
      <c r="B4983" t="s">
        <v>304</v>
      </c>
      <c r="C4983" t="s">
        <v>87</v>
      </c>
      <c r="D4983" t="s">
        <v>78</v>
      </c>
      <c r="E4983">
        <v>2023</v>
      </c>
      <c r="F4983">
        <v>32</v>
      </c>
      <c r="G4983" t="s">
        <v>82</v>
      </c>
      <c r="H4983" t="s">
        <v>80</v>
      </c>
      <c r="I4983">
        <v>32347</v>
      </c>
      <c r="J4983" t="s">
        <v>600</v>
      </c>
      <c r="K4983" t="s">
        <v>387</v>
      </c>
    </row>
    <row r="4984" spans="1:11" x14ac:dyDescent="0.35">
      <c r="A4984" t="s">
        <v>565</v>
      </c>
      <c r="B4984" t="s">
        <v>304</v>
      </c>
      <c r="C4984" t="s">
        <v>87</v>
      </c>
      <c r="D4984" t="s">
        <v>78</v>
      </c>
      <c r="E4984">
        <v>2023</v>
      </c>
      <c r="F4984">
        <v>32</v>
      </c>
      <c r="G4984" t="s">
        <v>82</v>
      </c>
      <c r="H4984" t="s">
        <v>81</v>
      </c>
      <c r="I4984">
        <v>1648</v>
      </c>
      <c r="J4984" t="s">
        <v>600</v>
      </c>
      <c r="K4984" t="s">
        <v>387</v>
      </c>
    </row>
    <row r="4985" spans="1:11" x14ac:dyDescent="0.35">
      <c r="A4985" t="s">
        <v>565</v>
      </c>
      <c r="B4985" t="s">
        <v>304</v>
      </c>
      <c r="C4985" t="s">
        <v>87</v>
      </c>
      <c r="D4985" t="s">
        <v>78</v>
      </c>
      <c r="E4985">
        <v>2024</v>
      </c>
      <c r="F4985">
        <v>11</v>
      </c>
      <c r="G4985" t="s">
        <v>79</v>
      </c>
      <c r="H4985" t="s">
        <v>80</v>
      </c>
      <c r="I4985">
        <v>517732</v>
      </c>
      <c r="J4985" t="s">
        <v>600</v>
      </c>
      <c r="K4985" t="s">
        <v>387</v>
      </c>
    </row>
    <row r="4986" spans="1:11" x14ac:dyDescent="0.35">
      <c r="A4986" t="s">
        <v>565</v>
      </c>
      <c r="B4986" t="s">
        <v>304</v>
      </c>
      <c r="C4986" t="s">
        <v>87</v>
      </c>
      <c r="D4986" t="s">
        <v>78</v>
      </c>
      <c r="E4986">
        <v>2024</v>
      </c>
      <c r="F4986">
        <v>11</v>
      </c>
      <c r="G4986" t="s">
        <v>79</v>
      </c>
      <c r="H4986" t="s">
        <v>81</v>
      </c>
      <c r="I4986">
        <v>805</v>
      </c>
      <c r="J4986" t="s">
        <v>600</v>
      </c>
      <c r="K4986" t="s">
        <v>387</v>
      </c>
    </row>
    <row r="4987" spans="1:11" x14ac:dyDescent="0.35">
      <c r="A4987" t="s">
        <v>565</v>
      </c>
      <c r="B4987" t="s">
        <v>304</v>
      </c>
      <c r="C4987" t="s">
        <v>87</v>
      </c>
      <c r="D4987" t="s">
        <v>78</v>
      </c>
      <c r="E4987">
        <v>2024</v>
      </c>
      <c r="F4987">
        <v>12</v>
      </c>
      <c r="G4987" t="s">
        <v>73</v>
      </c>
      <c r="H4987" t="s">
        <v>80</v>
      </c>
      <c r="I4987">
        <v>51773.2</v>
      </c>
      <c r="J4987" t="s">
        <v>600</v>
      </c>
      <c r="K4987" t="s">
        <v>387</v>
      </c>
    </row>
    <row r="4988" spans="1:11" x14ac:dyDescent="0.35">
      <c r="A4988" t="s">
        <v>565</v>
      </c>
      <c r="B4988" t="s">
        <v>304</v>
      </c>
      <c r="C4988" t="s">
        <v>87</v>
      </c>
      <c r="D4988" t="s">
        <v>78</v>
      </c>
      <c r="E4988">
        <v>2024</v>
      </c>
      <c r="F4988">
        <v>12</v>
      </c>
      <c r="G4988" t="s">
        <v>73</v>
      </c>
      <c r="H4988" t="s">
        <v>81</v>
      </c>
      <c r="I4988">
        <v>80.5</v>
      </c>
      <c r="J4988" t="s">
        <v>600</v>
      </c>
      <c r="K4988" t="s">
        <v>387</v>
      </c>
    </row>
    <row r="4989" spans="1:11" x14ac:dyDescent="0.35">
      <c r="A4989" t="s">
        <v>565</v>
      </c>
      <c r="B4989" t="s">
        <v>304</v>
      </c>
      <c r="C4989" t="s">
        <v>87</v>
      </c>
      <c r="D4989" t="s">
        <v>78</v>
      </c>
      <c r="E4989">
        <v>2024</v>
      </c>
      <c r="F4989">
        <v>32</v>
      </c>
      <c r="G4989" t="s">
        <v>82</v>
      </c>
      <c r="H4989" t="s">
        <v>80</v>
      </c>
      <c r="I4989">
        <v>4728894</v>
      </c>
      <c r="J4989" t="s">
        <v>600</v>
      </c>
      <c r="K4989" t="s">
        <v>387</v>
      </c>
    </row>
    <row r="4990" spans="1:11" x14ac:dyDescent="0.35">
      <c r="A4990" t="s">
        <v>565</v>
      </c>
      <c r="B4990" t="s">
        <v>304</v>
      </c>
      <c r="C4990" t="s">
        <v>87</v>
      </c>
      <c r="D4990" t="s">
        <v>78</v>
      </c>
      <c r="E4990">
        <v>2024</v>
      </c>
      <c r="F4990">
        <v>32</v>
      </c>
      <c r="G4990" t="s">
        <v>82</v>
      </c>
      <c r="H4990" t="s">
        <v>81</v>
      </c>
      <c r="I4990">
        <v>39665</v>
      </c>
      <c r="J4990" t="s">
        <v>600</v>
      </c>
      <c r="K4990" t="s">
        <v>387</v>
      </c>
    </row>
    <row r="4991" spans="1:11" x14ac:dyDescent="0.35">
      <c r="A4991" t="s">
        <v>565</v>
      </c>
      <c r="B4991" t="s">
        <v>84</v>
      </c>
      <c r="C4991" t="s">
        <v>411</v>
      </c>
      <c r="D4991" t="s">
        <v>78</v>
      </c>
      <c r="E4991">
        <v>2024</v>
      </c>
      <c r="F4991">
        <v>11</v>
      </c>
      <c r="G4991" t="s">
        <v>79</v>
      </c>
      <c r="H4991" t="s">
        <v>80</v>
      </c>
      <c r="I4991">
        <v>1129</v>
      </c>
      <c r="J4991" t="s">
        <v>600</v>
      </c>
      <c r="K4991" t="s">
        <v>412</v>
      </c>
    </row>
    <row r="4992" spans="1:11" x14ac:dyDescent="0.35">
      <c r="A4992" t="s">
        <v>565</v>
      </c>
      <c r="B4992" t="s">
        <v>84</v>
      </c>
      <c r="C4992" t="s">
        <v>411</v>
      </c>
      <c r="D4992" t="s">
        <v>78</v>
      </c>
      <c r="E4992">
        <v>2024</v>
      </c>
      <c r="F4992">
        <v>11</v>
      </c>
      <c r="G4992" t="s">
        <v>79</v>
      </c>
      <c r="H4992" t="s">
        <v>81</v>
      </c>
      <c r="I4992">
        <v>-746</v>
      </c>
      <c r="J4992" t="s">
        <v>600</v>
      </c>
      <c r="K4992" t="s">
        <v>412</v>
      </c>
    </row>
    <row r="4993" spans="1:11" x14ac:dyDescent="0.35">
      <c r="A4993" t="s">
        <v>565</v>
      </c>
      <c r="B4993" t="s">
        <v>84</v>
      </c>
      <c r="C4993" t="s">
        <v>411</v>
      </c>
      <c r="D4993" t="s">
        <v>78</v>
      </c>
      <c r="E4993">
        <v>2024</v>
      </c>
      <c r="F4993">
        <v>12</v>
      </c>
      <c r="G4993" t="s">
        <v>73</v>
      </c>
      <c r="H4993" t="s">
        <v>80</v>
      </c>
      <c r="I4993">
        <v>112.9</v>
      </c>
      <c r="J4993" t="s">
        <v>600</v>
      </c>
      <c r="K4993" t="s">
        <v>412</v>
      </c>
    </row>
    <row r="4994" spans="1:11" x14ac:dyDescent="0.35">
      <c r="A4994" t="s">
        <v>565</v>
      </c>
      <c r="B4994" t="s">
        <v>84</v>
      </c>
      <c r="C4994" t="s">
        <v>411</v>
      </c>
      <c r="D4994" t="s">
        <v>78</v>
      </c>
      <c r="E4994">
        <v>2024</v>
      </c>
      <c r="F4994">
        <v>12</v>
      </c>
      <c r="G4994" t="s">
        <v>73</v>
      </c>
      <c r="H4994" t="s">
        <v>81</v>
      </c>
      <c r="I4994">
        <v>-74.599999999999994</v>
      </c>
      <c r="J4994" t="s">
        <v>600</v>
      </c>
      <c r="K4994" t="s">
        <v>412</v>
      </c>
    </row>
    <row r="4995" spans="1:11" x14ac:dyDescent="0.35">
      <c r="A4995" t="s">
        <v>565</v>
      </c>
      <c r="B4995" t="s">
        <v>84</v>
      </c>
      <c r="C4995" t="s">
        <v>411</v>
      </c>
      <c r="D4995" t="s">
        <v>78</v>
      </c>
      <c r="E4995">
        <v>2024</v>
      </c>
      <c r="F4995">
        <v>32</v>
      </c>
      <c r="G4995" t="s">
        <v>82</v>
      </c>
      <c r="H4995" t="s">
        <v>80</v>
      </c>
      <c r="I4995">
        <v>8774.15</v>
      </c>
      <c r="J4995" t="s">
        <v>600</v>
      </c>
      <c r="K4995" t="s">
        <v>412</v>
      </c>
    </row>
    <row r="4996" spans="1:11" x14ac:dyDescent="0.35">
      <c r="A4996" t="s">
        <v>565</v>
      </c>
      <c r="B4996" t="s">
        <v>84</v>
      </c>
      <c r="C4996" t="s">
        <v>411</v>
      </c>
      <c r="D4996" t="s">
        <v>78</v>
      </c>
      <c r="E4996">
        <v>2024</v>
      </c>
      <c r="F4996">
        <v>32</v>
      </c>
      <c r="G4996" t="s">
        <v>82</v>
      </c>
      <c r="H4996" t="s">
        <v>81</v>
      </c>
      <c r="I4996">
        <v>3106.1</v>
      </c>
      <c r="J4996" t="s">
        <v>600</v>
      </c>
      <c r="K4996" t="s">
        <v>412</v>
      </c>
    </row>
    <row r="4997" spans="1:11" x14ac:dyDescent="0.35">
      <c r="A4997" t="s">
        <v>565</v>
      </c>
      <c r="B4997" t="s">
        <v>84</v>
      </c>
      <c r="C4997" t="s">
        <v>418</v>
      </c>
      <c r="D4997" t="s">
        <v>78</v>
      </c>
      <c r="E4997">
        <v>2024</v>
      </c>
      <c r="F4997">
        <v>32</v>
      </c>
      <c r="G4997" t="s">
        <v>82</v>
      </c>
      <c r="H4997" t="s">
        <v>80</v>
      </c>
      <c r="I4997">
        <v>2155.38</v>
      </c>
      <c r="J4997" t="s">
        <v>600</v>
      </c>
      <c r="K4997" t="s">
        <v>417</v>
      </c>
    </row>
    <row r="4998" spans="1:11" x14ac:dyDescent="0.35">
      <c r="A4998" t="s">
        <v>565</v>
      </c>
      <c r="B4998" t="s">
        <v>84</v>
      </c>
      <c r="C4998" t="s">
        <v>384</v>
      </c>
      <c r="D4998" t="s">
        <v>78</v>
      </c>
      <c r="E4998">
        <v>2023</v>
      </c>
      <c r="F4998">
        <v>11</v>
      </c>
      <c r="G4998" t="s">
        <v>79</v>
      </c>
      <c r="H4998" t="s">
        <v>80</v>
      </c>
      <c r="I4998">
        <v>-271</v>
      </c>
      <c r="J4998" t="s">
        <v>600</v>
      </c>
      <c r="K4998" t="s">
        <v>404</v>
      </c>
    </row>
    <row r="4999" spans="1:11" x14ac:dyDescent="0.35">
      <c r="A4999" t="s">
        <v>565</v>
      </c>
      <c r="B4999" t="s">
        <v>84</v>
      </c>
      <c r="C4999" t="s">
        <v>384</v>
      </c>
      <c r="D4999" t="s">
        <v>78</v>
      </c>
      <c r="E4999">
        <v>2023</v>
      </c>
      <c r="F4999">
        <v>11</v>
      </c>
      <c r="G4999" t="s">
        <v>79</v>
      </c>
      <c r="H4999" t="s">
        <v>80</v>
      </c>
      <c r="I4999">
        <v>-424</v>
      </c>
      <c r="J4999" t="s">
        <v>600</v>
      </c>
      <c r="K4999" t="s">
        <v>413</v>
      </c>
    </row>
    <row r="5000" spans="1:11" x14ac:dyDescent="0.35">
      <c r="A5000" t="s">
        <v>565</v>
      </c>
      <c r="B5000" t="s">
        <v>84</v>
      </c>
      <c r="C5000" t="s">
        <v>384</v>
      </c>
      <c r="D5000" t="s">
        <v>78</v>
      </c>
      <c r="E5000">
        <v>2023</v>
      </c>
      <c r="F5000">
        <v>12</v>
      </c>
      <c r="G5000" t="s">
        <v>73</v>
      </c>
      <c r="H5000" t="s">
        <v>80</v>
      </c>
      <c r="I5000">
        <v>-31.66</v>
      </c>
      <c r="J5000" t="s">
        <v>600</v>
      </c>
      <c r="K5000" t="s">
        <v>404</v>
      </c>
    </row>
    <row r="5001" spans="1:11" x14ac:dyDescent="0.35">
      <c r="A5001" t="s">
        <v>565</v>
      </c>
      <c r="B5001" t="s">
        <v>84</v>
      </c>
      <c r="C5001" t="s">
        <v>384</v>
      </c>
      <c r="D5001" t="s">
        <v>78</v>
      </c>
      <c r="E5001">
        <v>2023</v>
      </c>
      <c r="F5001">
        <v>12</v>
      </c>
      <c r="G5001" t="s">
        <v>73</v>
      </c>
      <c r="H5001" t="s">
        <v>80</v>
      </c>
      <c r="I5001">
        <v>-26.28</v>
      </c>
      <c r="J5001" t="s">
        <v>600</v>
      </c>
      <c r="K5001" t="s">
        <v>413</v>
      </c>
    </row>
    <row r="5002" spans="1:11" x14ac:dyDescent="0.35">
      <c r="A5002" t="s">
        <v>565</v>
      </c>
      <c r="B5002" t="s">
        <v>84</v>
      </c>
      <c r="C5002" t="s">
        <v>384</v>
      </c>
      <c r="D5002" t="s">
        <v>78</v>
      </c>
      <c r="E5002">
        <v>2023</v>
      </c>
      <c r="F5002">
        <v>32</v>
      </c>
      <c r="G5002" t="s">
        <v>82</v>
      </c>
      <c r="H5002" t="s">
        <v>80</v>
      </c>
      <c r="I5002">
        <v>4275.58</v>
      </c>
      <c r="J5002" t="s">
        <v>600</v>
      </c>
      <c r="K5002" t="s">
        <v>404</v>
      </c>
    </row>
    <row r="5003" spans="1:11" x14ac:dyDescent="0.35">
      <c r="A5003" t="s">
        <v>565</v>
      </c>
      <c r="B5003" t="s">
        <v>84</v>
      </c>
      <c r="C5003" t="s">
        <v>384</v>
      </c>
      <c r="D5003" t="s">
        <v>78</v>
      </c>
      <c r="E5003">
        <v>2023</v>
      </c>
      <c r="F5003">
        <v>32</v>
      </c>
      <c r="G5003" t="s">
        <v>82</v>
      </c>
      <c r="H5003" t="s">
        <v>80</v>
      </c>
      <c r="I5003">
        <v>6716.86</v>
      </c>
      <c r="J5003" t="s">
        <v>600</v>
      </c>
      <c r="K5003" t="s">
        <v>413</v>
      </c>
    </row>
    <row r="5004" spans="1:11" x14ac:dyDescent="0.35">
      <c r="A5004" t="s">
        <v>565</v>
      </c>
      <c r="B5004" t="s">
        <v>84</v>
      </c>
      <c r="C5004" t="s">
        <v>384</v>
      </c>
      <c r="D5004" t="s">
        <v>78</v>
      </c>
      <c r="E5004">
        <v>2024</v>
      </c>
      <c r="F5004">
        <v>11</v>
      </c>
      <c r="G5004" t="s">
        <v>79</v>
      </c>
      <c r="H5004" t="s">
        <v>80</v>
      </c>
      <c r="I5004">
        <v>53301</v>
      </c>
      <c r="J5004" t="s">
        <v>600</v>
      </c>
      <c r="K5004" t="s">
        <v>404</v>
      </c>
    </row>
    <row r="5005" spans="1:11" x14ac:dyDescent="0.35">
      <c r="A5005" t="s">
        <v>565</v>
      </c>
      <c r="B5005" t="s">
        <v>84</v>
      </c>
      <c r="C5005" t="s">
        <v>384</v>
      </c>
      <c r="D5005" t="s">
        <v>78</v>
      </c>
      <c r="E5005">
        <v>2024</v>
      </c>
      <c r="F5005">
        <v>11</v>
      </c>
      <c r="G5005" t="s">
        <v>79</v>
      </c>
      <c r="H5005" t="s">
        <v>80</v>
      </c>
      <c r="I5005">
        <v>374583</v>
      </c>
      <c r="J5005" t="s">
        <v>600</v>
      </c>
      <c r="K5005" t="s">
        <v>413</v>
      </c>
    </row>
    <row r="5006" spans="1:11" x14ac:dyDescent="0.35">
      <c r="A5006" t="s">
        <v>565</v>
      </c>
      <c r="B5006" t="s">
        <v>84</v>
      </c>
      <c r="C5006" t="s">
        <v>384</v>
      </c>
      <c r="D5006" t="s">
        <v>78</v>
      </c>
      <c r="E5006">
        <v>2024</v>
      </c>
      <c r="F5006">
        <v>12</v>
      </c>
      <c r="G5006" t="s">
        <v>73</v>
      </c>
      <c r="H5006" t="s">
        <v>80</v>
      </c>
      <c r="I5006">
        <v>6454.03</v>
      </c>
      <c r="J5006" t="s">
        <v>600</v>
      </c>
      <c r="K5006" t="s">
        <v>404</v>
      </c>
    </row>
    <row r="5007" spans="1:11" x14ac:dyDescent="0.35">
      <c r="A5007" t="s">
        <v>565</v>
      </c>
      <c r="B5007" t="s">
        <v>84</v>
      </c>
      <c r="C5007" t="s">
        <v>384</v>
      </c>
      <c r="D5007" t="s">
        <v>78</v>
      </c>
      <c r="E5007">
        <v>2024</v>
      </c>
      <c r="F5007">
        <v>12</v>
      </c>
      <c r="G5007" t="s">
        <v>73</v>
      </c>
      <c r="H5007" t="s">
        <v>80</v>
      </c>
      <c r="I5007">
        <v>59056.85</v>
      </c>
      <c r="J5007" t="s">
        <v>600</v>
      </c>
      <c r="K5007" t="s">
        <v>413</v>
      </c>
    </row>
    <row r="5008" spans="1:11" x14ac:dyDescent="0.35">
      <c r="A5008" t="s">
        <v>565</v>
      </c>
      <c r="B5008" t="s">
        <v>84</v>
      </c>
      <c r="C5008" t="s">
        <v>384</v>
      </c>
      <c r="D5008" t="s">
        <v>78</v>
      </c>
      <c r="E5008">
        <v>2024</v>
      </c>
      <c r="F5008">
        <v>32</v>
      </c>
      <c r="G5008" t="s">
        <v>82</v>
      </c>
      <c r="H5008" t="s">
        <v>80</v>
      </c>
      <c r="I5008">
        <v>667254.94999999995</v>
      </c>
      <c r="J5008" t="s">
        <v>600</v>
      </c>
      <c r="K5008" t="s">
        <v>404</v>
      </c>
    </row>
    <row r="5009" spans="1:11" x14ac:dyDescent="0.35">
      <c r="A5009" t="s">
        <v>565</v>
      </c>
      <c r="B5009" t="s">
        <v>84</v>
      </c>
      <c r="C5009" t="s">
        <v>384</v>
      </c>
      <c r="D5009" t="s">
        <v>78</v>
      </c>
      <c r="E5009">
        <v>2024</v>
      </c>
      <c r="F5009">
        <v>32</v>
      </c>
      <c r="G5009" t="s">
        <v>82</v>
      </c>
      <c r="H5009" t="s">
        <v>80</v>
      </c>
      <c r="I5009">
        <v>2290890.35</v>
      </c>
      <c r="J5009" t="s">
        <v>600</v>
      </c>
      <c r="K5009" t="s">
        <v>413</v>
      </c>
    </row>
    <row r="5010" spans="1:11" x14ac:dyDescent="0.35">
      <c r="A5010" t="s">
        <v>565</v>
      </c>
      <c r="B5010" t="s">
        <v>84</v>
      </c>
      <c r="C5010" t="s">
        <v>327</v>
      </c>
      <c r="D5010" t="s">
        <v>78</v>
      </c>
      <c r="E5010">
        <v>2024</v>
      </c>
      <c r="F5010">
        <v>11</v>
      </c>
      <c r="G5010" t="s">
        <v>79</v>
      </c>
      <c r="H5010" t="s">
        <v>80</v>
      </c>
      <c r="I5010">
        <v>-3010</v>
      </c>
      <c r="J5010" t="s">
        <v>600</v>
      </c>
      <c r="K5010" t="s">
        <v>389</v>
      </c>
    </row>
    <row r="5011" spans="1:11" x14ac:dyDescent="0.35">
      <c r="A5011" t="s">
        <v>565</v>
      </c>
      <c r="B5011" t="s">
        <v>84</v>
      </c>
      <c r="C5011" t="s">
        <v>327</v>
      </c>
      <c r="D5011" t="s">
        <v>78</v>
      </c>
      <c r="E5011">
        <v>2024</v>
      </c>
      <c r="F5011">
        <v>12</v>
      </c>
      <c r="G5011" t="s">
        <v>73</v>
      </c>
      <c r="H5011" t="s">
        <v>80</v>
      </c>
      <c r="I5011">
        <v>-240.8</v>
      </c>
      <c r="J5011" t="s">
        <v>600</v>
      </c>
      <c r="K5011" t="s">
        <v>389</v>
      </c>
    </row>
    <row r="5012" spans="1:11" x14ac:dyDescent="0.35">
      <c r="A5012" t="s">
        <v>565</v>
      </c>
      <c r="B5012" t="s">
        <v>84</v>
      </c>
      <c r="C5012" t="s">
        <v>327</v>
      </c>
      <c r="D5012" t="s">
        <v>78</v>
      </c>
      <c r="E5012">
        <v>2024</v>
      </c>
      <c r="F5012">
        <v>32</v>
      </c>
      <c r="G5012" t="s">
        <v>82</v>
      </c>
      <c r="H5012" t="s">
        <v>80</v>
      </c>
      <c r="I5012">
        <v>8273.02</v>
      </c>
      <c r="J5012" t="s">
        <v>600</v>
      </c>
      <c r="K5012" t="s">
        <v>389</v>
      </c>
    </row>
    <row r="5013" spans="1:11" x14ac:dyDescent="0.35">
      <c r="A5013" t="s">
        <v>565</v>
      </c>
      <c r="B5013" t="s">
        <v>84</v>
      </c>
      <c r="C5013" t="s">
        <v>329</v>
      </c>
      <c r="D5013" t="s">
        <v>78</v>
      </c>
      <c r="E5013">
        <v>2023</v>
      </c>
      <c r="F5013">
        <v>11</v>
      </c>
      <c r="G5013" t="s">
        <v>79</v>
      </c>
      <c r="H5013" t="s">
        <v>80</v>
      </c>
      <c r="I5013">
        <v>-67</v>
      </c>
      <c r="J5013" t="s">
        <v>600</v>
      </c>
      <c r="K5013" t="s">
        <v>390</v>
      </c>
    </row>
    <row r="5014" spans="1:11" x14ac:dyDescent="0.35">
      <c r="A5014" t="s">
        <v>565</v>
      </c>
      <c r="B5014" t="s">
        <v>84</v>
      </c>
      <c r="C5014" t="s">
        <v>329</v>
      </c>
      <c r="D5014" t="s">
        <v>78</v>
      </c>
      <c r="E5014">
        <v>2023</v>
      </c>
      <c r="F5014">
        <v>11</v>
      </c>
      <c r="G5014" t="s">
        <v>79</v>
      </c>
      <c r="H5014" t="s">
        <v>81</v>
      </c>
      <c r="I5014">
        <v>-61</v>
      </c>
      <c r="J5014" t="s">
        <v>600</v>
      </c>
      <c r="K5014" t="s">
        <v>390</v>
      </c>
    </row>
    <row r="5015" spans="1:11" x14ac:dyDescent="0.35">
      <c r="A5015" t="s">
        <v>565</v>
      </c>
      <c r="B5015" t="s">
        <v>84</v>
      </c>
      <c r="C5015" t="s">
        <v>329</v>
      </c>
      <c r="D5015" t="s">
        <v>78</v>
      </c>
      <c r="E5015">
        <v>2023</v>
      </c>
      <c r="F5015">
        <v>12</v>
      </c>
      <c r="G5015" t="s">
        <v>73</v>
      </c>
      <c r="H5015" t="s">
        <v>80</v>
      </c>
      <c r="I5015">
        <v>-6.8</v>
      </c>
      <c r="J5015" t="s">
        <v>600</v>
      </c>
      <c r="K5015" t="s">
        <v>390</v>
      </c>
    </row>
    <row r="5016" spans="1:11" x14ac:dyDescent="0.35">
      <c r="A5016" t="s">
        <v>565</v>
      </c>
      <c r="B5016" t="s">
        <v>84</v>
      </c>
      <c r="C5016" t="s">
        <v>329</v>
      </c>
      <c r="D5016" t="s">
        <v>78</v>
      </c>
      <c r="E5016">
        <v>2023</v>
      </c>
      <c r="F5016">
        <v>12</v>
      </c>
      <c r="G5016" t="s">
        <v>73</v>
      </c>
      <c r="H5016" t="s">
        <v>81</v>
      </c>
      <c r="I5016">
        <v>-6.1</v>
      </c>
      <c r="J5016" t="s">
        <v>600</v>
      </c>
      <c r="K5016" t="s">
        <v>390</v>
      </c>
    </row>
    <row r="5017" spans="1:11" x14ac:dyDescent="0.35">
      <c r="A5017" t="s">
        <v>565</v>
      </c>
      <c r="B5017" t="s">
        <v>84</v>
      </c>
      <c r="C5017" t="s">
        <v>329</v>
      </c>
      <c r="D5017" t="s">
        <v>78</v>
      </c>
      <c r="E5017">
        <v>2023</v>
      </c>
      <c r="F5017">
        <v>32</v>
      </c>
      <c r="G5017" t="s">
        <v>82</v>
      </c>
      <c r="H5017" t="s">
        <v>80</v>
      </c>
      <c r="I5017">
        <v>181.77</v>
      </c>
      <c r="J5017" t="s">
        <v>600</v>
      </c>
      <c r="K5017" t="s">
        <v>390</v>
      </c>
    </row>
    <row r="5018" spans="1:11" x14ac:dyDescent="0.35">
      <c r="A5018" t="s">
        <v>565</v>
      </c>
      <c r="B5018" t="s">
        <v>84</v>
      </c>
      <c r="C5018" t="s">
        <v>329</v>
      </c>
      <c r="D5018" t="s">
        <v>78</v>
      </c>
      <c r="E5018">
        <v>2023</v>
      </c>
      <c r="F5018">
        <v>32</v>
      </c>
      <c r="G5018" t="s">
        <v>82</v>
      </c>
      <c r="H5018" t="s">
        <v>81</v>
      </c>
      <c r="I5018">
        <v>71.17</v>
      </c>
      <c r="J5018" t="s">
        <v>600</v>
      </c>
      <c r="K5018" t="s">
        <v>390</v>
      </c>
    </row>
    <row r="5019" spans="1:11" x14ac:dyDescent="0.35">
      <c r="A5019" t="s">
        <v>565</v>
      </c>
      <c r="B5019" t="s">
        <v>84</v>
      </c>
      <c r="C5019" t="s">
        <v>329</v>
      </c>
      <c r="D5019" t="s">
        <v>78</v>
      </c>
      <c r="E5019">
        <v>2024</v>
      </c>
      <c r="F5019">
        <v>11</v>
      </c>
      <c r="G5019" t="s">
        <v>79</v>
      </c>
      <c r="H5019" t="s">
        <v>80</v>
      </c>
      <c r="I5019">
        <v>478</v>
      </c>
      <c r="J5019" t="s">
        <v>600</v>
      </c>
      <c r="K5019" t="s">
        <v>390</v>
      </c>
    </row>
    <row r="5020" spans="1:11" x14ac:dyDescent="0.35">
      <c r="A5020" t="s">
        <v>565</v>
      </c>
      <c r="B5020" t="s">
        <v>84</v>
      </c>
      <c r="C5020" t="s">
        <v>329</v>
      </c>
      <c r="D5020" t="s">
        <v>78</v>
      </c>
      <c r="E5020">
        <v>2024</v>
      </c>
      <c r="F5020">
        <v>12</v>
      </c>
      <c r="G5020" t="s">
        <v>73</v>
      </c>
      <c r="H5020" t="s">
        <v>80</v>
      </c>
      <c r="I5020">
        <v>45.07</v>
      </c>
      <c r="J5020" t="s">
        <v>600</v>
      </c>
      <c r="K5020" t="s">
        <v>390</v>
      </c>
    </row>
    <row r="5021" spans="1:11" x14ac:dyDescent="0.35">
      <c r="A5021" t="s">
        <v>565</v>
      </c>
      <c r="B5021" t="s">
        <v>84</v>
      </c>
      <c r="C5021" t="s">
        <v>329</v>
      </c>
      <c r="D5021" t="s">
        <v>78</v>
      </c>
      <c r="E5021">
        <v>2024</v>
      </c>
      <c r="F5021">
        <v>32</v>
      </c>
      <c r="G5021" t="s">
        <v>82</v>
      </c>
      <c r="H5021" t="s">
        <v>80</v>
      </c>
      <c r="I5021">
        <v>24229.26</v>
      </c>
      <c r="J5021" t="s">
        <v>600</v>
      </c>
      <c r="K5021" t="s">
        <v>390</v>
      </c>
    </row>
    <row r="5022" spans="1:11" x14ac:dyDescent="0.35">
      <c r="A5022" t="s">
        <v>565</v>
      </c>
      <c r="B5022" t="s">
        <v>84</v>
      </c>
      <c r="C5022" t="s">
        <v>329</v>
      </c>
      <c r="D5022" t="s">
        <v>78</v>
      </c>
      <c r="E5022">
        <v>2024</v>
      </c>
      <c r="F5022">
        <v>32</v>
      </c>
      <c r="G5022" t="s">
        <v>82</v>
      </c>
      <c r="H5022" t="s">
        <v>81</v>
      </c>
      <c r="I5022">
        <v>8906.92</v>
      </c>
      <c r="J5022" t="s">
        <v>600</v>
      </c>
      <c r="K5022" t="s">
        <v>390</v>
      </c>
    </row>
    <row r="5023" spans="1:11" x14ac:dyDescent="0.35">
      <c r="A5023" t="s">
        <v>565</v>
      </c>
      <c r="B5023" t="s">
        <v>84</v>
      </c>
      <c r="C5023" t="s">
        <v>334</v>
      </c>
      <c r="D5023" t="s">
        <v>78</v>
      </c>
      <c r="E5023">
        <v>2023</v>
      </c>
      <c r="F5023">
        <v>11</v>
      </c>
      <c r="G5023" t="s">
        <v>79</v>
      </c>
      <c r="H5023" t="s">
        <v>80</v>
      </c>
      <c r="I5023">
        <v>46</v>
      </c>
      <c r="J5023" t="s">
        <v>600</v>
      </c>
      <c r="K5023" t="s">
        <v>391</v>
      </c>
    </row>
    <row r="5024" spans="1:11" x14ac:dyDescent="0.35">
      <c r="A5024" t="s">
        <v>565</v>
      </c>
      <c r="B5024" t="s">
        <v>84</v>
      </c>
      <c r="C5024" t="s">
        <v>334</v>
      </c>
      <c r="D5024" t="s">
        <v>78</v>
      </c>
      <c r="E5024">
        <v>2023</v>
      </c>
      <c r="F5024">
        <v>11</v>
      </c>
      <c r="G5024" t="s">
        <v>79</v>
      </c>
      <c r="H5024" t="s">
        <v>81</v>
      </c>
      <c r="I5024">
        <v>252</v>
      </c>
      <c r="J5024" t="s">
        <v>600</v>
      </c>
      <c r="K5024" t="s">
        <v>391</v>
      </c>
    </row>
    <row r="5025" spans="1:11" x14ac:dyDescent="0.35">
      <c r="A5025" t="s">
        <v>565</v>
      </c>
      <c r="B5025" t="s">
        <v>84</v>
      </c>
      <c r="C5025" t="s">
        <v>334</v>
      </c>
      <c r="D5025" t="s">
        <v>78</v>
      </c>
      <c r="E5025">
        <v>2023</v>
      </c>
      <c r="F5025">
        <v>12</v>
      </c>
      <c r="G5025" t="s">
        <v>73</v>
      </c>
      <c r="H5025" t="s">
        <v>80</v>
      </c>
      <c r="I5025">
        <v>4.5999999999999996</v>
      </c>
      <c r="J5025" t="s">
        <v>600</v>
      </c>
      <c r="K5025" t="s">
        <v>391</v>
      </c>
    </row>
    <row r="5026" spans="1:11" x14ac:dyDescent="0.35">
      <c r="A5026" t="s">
        <v>565</v>
      </c>
      <c r="B5026" t="s">
        <v>84</v>
      </c>
      <c r="C5026" t="s">
        <v>334</v>
      </c>
      <c r="D5026" t="s">
        <v>78</v>
      </c>
      <c r="E5026">
        <v>2023</v>
      </c>
      <c r="F5026">
        <v>12</v>
      </c>
      <c r="G5026" t="s">
        <v>73</v>
      </c>
      <c r="H5026" t="s">
        <v>81</v>
      </c>
      <c r="I5026">
        <v>25.2</v>
      </c>
      <c r="J5026" t="s">
        <v>600</v>
      </c>
      <c r="K5026" t="s">
        <v>391</v>
      </c>
    </row>
    <row r="5027" spans="1:11" x14ac:dyDescent="0.35">
      <c r="A5027" t="s">
        <v>565</v>
      </c>
      <c r="B5027" t="s">
        <v>84</v>
      </c>
      <c r="C5027" t="s">
        <v>334</v>
      </c>
      <c r="D5027" t="s">
        <v>78</v>
      </c>
      <c r="E5027">
        <v>2024</v>
      </c>
      <c r="F5027">
        <v>32</v>
      </c>
      <c r="G5027" t="s">
        <v>82</v>
      </c>
      <c r="H5027" t="s">
        <v>80</v>
      </c>
      <c r="I5027">
        <v>1415.41</v>
      </c>
      <c r="J5027" t="s">
        <v>600</v>
      </c>
      <c r="K5027" t="s">
        <v>391</v>
      </c>
    </row>
    <row r="5028" spans="1:11" x14ac:dyDescent="0.35">
      <c r="A5028" t="s">
        <v>565</v>
      </c>
      <c r="B5028" t="s">
        <v>84</v>
      </c>
      <c r="C5028" t="s">
        <v>330</v>
      </c>
      <c r="D5028" t="s">
        <v>78</v>
      </c>
      <c r="E5028">
        <v>2023</v>
      </c>
      <c r="F5028">
        <v>11</v>
      </c>
      <c r="G5028" t="s">
        <v>79</v>
      </c>
      <c r="H5028" t="s">
        <v>80</v>
      </c>
      <c r="I5028">
        <v>-41</v>
      </c>
      <c r="J5028" t="s">
        <v>600</v>
      </c>
      <c r="K5028" t="s">
        <v>392</v>
      </c>
    </row>
    <row r="5029" spans="1:11" x14ac:dyDescent="0.35">
      <c r="A5029" t="s">
        <v>565</v>
      </c>
      <c r="B5029" t="s">
        <v>84</v>
      </c>
      <c r="C5029" t="s">
        <v>330</v>
      </c>
      <c r="D5029" t="s">
        <v>78</v>
      </c>
      <c r="E5029">
        <v>2023</v>
      </c>
      <c r="F5029">
        <v>12</v>
      </c>
      <c r="G5029" t="s">
        <v>73</v>
      </c>
      <c r="H5029" t="s">
        <v>80</v>
      </c>
      <c r="I5029">
        <v>-4.18</v>
      </c>
      <c r="J5029" t="s">
        <v>600</v>
      </c>
      <c r="K5029" t="s">
        <v>392</v>
      </c>
    </row>
    <row r="5030" spans="1:11" x14ac:dyDescent="0.35">
      <c r="A5030" t="s">
        <v>565</v>
      </c>
      <c r="B5030" t="s">
        <v>84</v>
      </c>
      <c r="C5030" t="s">
        <v>330</v>
      </c>
      <c r="D5030" t="s">
        <v>78</v>
      </c>
      <c r="E5030">
        <v>2023</v>
      </c>
      <c r="F5030">
        <v>32</v>
      </c>
      <c r="G5030" t="s">
        <v>82</v>
      </c>
      <c r="H5030" t="s">
        <v>80</v>
      </c>
      <c r="I5030">
        <v>403.66</v>
      </c>
      <c r="J5030" t="s">
        <v>600</v>
      </c>
      <c r="K5030" t="s">
        <v>392</v>
      </c>
    </row>
    <row r="5031" spans="1:11" x14ac:dyDescent="0.35">
      <c r="A5031" t="s">
        <v>565</v>
      </c>
      <c r="B5031" t="s">
        <v>84</v>
      </c>
      <c r="C5031" t="s">
        <v>330</v>
      </c>
      <c r="D5031" t="s">
        <v>78</v>
      </c>
      <c r="E5031">
        <v>2023</v>
      </c>
      <c r="F5031">
        <v>32</v>
      </c>
      <c r="G5031" t="s">
        <v>82</v>
      </c>
      <c r="H5031" t="s">
        <v>81</v>
      </c>
      <c r="I5031">
        <v>188.62</v>
      </c>
      <c r="J5031" t="s">
        <v>600</v>
      </c>
      <c r="K5031" t="s">
        <v>392</v>
      </c>
    </row>
    <row r="5032" spans="1:11" x14ac:dyDescent="0.35">
      <c r="A5032" t="s">
        <v>565</v>
      </c>
      <c r="B5032" t="s">
        <v>84</v>
      </c>
      <c r="C5032" t="s">
        <v>330</v>
      </c>
      <c r="D5032" t="s">
        <v>78</v>
      </c>
      <c r="E5032">
        <v>2024</v>
      </c>
      <c r="F5032">
        <v>11</v>
      </c>
      <c r="G5032" t="s">
        <v>79</v>
      </c>
      <c r="H5032" t="s">
        <v>80</v>
      </c>
      <c r="I5032">
        <v>39223</v>
      </c>
      <c r="J5032" t="s">
        <v>600</v>
      </c>
      <c r="K5032" t="s">
        <v>392</v>
      </c>
    </row>
    <row r="5033" spans="1:11" x14ac:dyDescent="0.35">
      <c r="A5033" t="s">
        <v>565</v>
      </c>
      <c r="B5033" t="s">
        <v>84</v>
      </c>
      <c r="C5033" t="s">
        <v>330</v>
      </c>
      <c r="D5033" t="s">
        <v>78</v>
      </c>
      <c r="E5033">
        <v>2024</v>
      </c>
      <c r="F5033">
        <v>11</v>
      </c>
      <c r="G5033" t="s">
        <v>79</v>
      </c>
      <c r="H5033" t="s">
        <v>81</v>
      </c>
      <c r="I5033">
        <v>12562</v>
      </c>
      <c r="J5033" t="s">
        <v>600</v>
      </c>
      <c r="K5033" t="s">
        <v>392</v>
      </c>
    </row>
    <row r="5034" spans="1:11" x14ac:dyDescent="0.35">
      <c r="A5034" t="s">
        <v>565</v>
      </c>
      <c r="B5034" t="s">
        <v>84</v>
      </c>
      <c r="C5034" t="s">
        <v>330</v>
      </c>
      <c r="D5034" t="s">
        <v>78</v>
      </c>
      <c r="E5034">
        <v>2024</v>
      </c>
      <c r="F5034">
        <v>12</v>
      </c>
      <c r="G5034" t="s">
        <v>73</v>
      </c>
      <c r="H5034" t="s">
        <v>80</v>
      </c>
      <c r="I5034">
        <v>3919.09</v>
      </c>
      <c r="J5034" t="s">
        <v>600</v>
      </c>
      <c r="K5034" t="s">
        <v>392</v>
      </c>
    </row>
    <row r="5035" spans="1:11" x14ac:dyDescent="0.35">
      <c r="A5035" t="s">
        <v>565</v>
      </c>
      <c r="B5035" t="s">
        <v>84</v>
      </c>
      <c r="C5035" t="s">
        <v>330</v>
      </c>
      <c r="D5035" t="s">
        <v>78</v>
      </c>
      <c r="E5035">
        <v>2024</v>
      </c>
      <c r="F5035">
        <v>12</v>
      </c>
      <c r="G5035" t="s">
        <v>73</v>
      </c>
      <c r="H5035" t="s">
        <v>81</v>
      </c>
      <c r="I5035">
        <v>1251.74</v>
      </c>
      <c r="J5035" t="s">
        <v>600</v>
      </c>
      <c r="K5035" t="s">
        <v>392</v>
      </c>
    </row>
    <row r="5036" spans="1:11" x14ac:dyDescent="0.35">
      <c r="A5036" t="s">
        <v>565</v>
      </c>
      <c r="B5036" t="s">
        <v>84</v>
      </c>
      <c r="C5036" t="s">
        <v>330</v>
      </c>
      <c r="D5036" t="s">
        <v>78</v>
      </c>
      <c r="E5036">
        <v>2024</v>
      </c>
      <c r="F5036">
        <v>32</v>
      </c>
      <c r="G5036" t="s">
        <v>82</v>
      </c>
      <c r="H5036" t="s">
        <v>80</v>
      </c>
      <c r="I5036">
        <v>154629.13</v>
      </c>
      <c r="J5036" t="s">
        <v>600</v>
      </c>
      <c r="K5036" t="s">
        <v>392</v>
      </c>
    </row>
    <row r="5037" spans="1:11" x14ac:dyDescent="0.35">
      <c r="A5037" t="s">
        <v>565</v>
      </c>
      <c r="B5037" t="s">
        <v>84</v>
      </c>
      <c r="C5037" t="s">
        <v>330</v>
      </c>
      <c r="D5037" t="s">
        <v>78</v>
      </c>
      <c r="E5037">
        <v>2024</v>
      </c>
      <c r="F5037">
        <v>32</v>
      </c>
      <c r="G5037" t="s">
        <v>82</v>
      </c>
      <c r="H5037" t="s">
        <v>81</v>
      </c>
      <c r="I5037">
        <v>60506.5</v>
      </c>
      <c r="J5037" t="s">
        <v>600</v>
      </c>
      <c r="K5037" t="s">
        <v>392</v>
      </c>
    </row>
    <row r="5038" spans="1:11" x14ac:dyDescent="0.35">
      <c r="A5038" t="s">
        <v>565</v>
      </c>
      <c r="B5038" t="s">
        <v>84</v>
      </c>
      <c r="C5038" t="s">
        <v>85</v>
      </c>
      <c r="D5038" t="s">
        <v>78</v>
      </c>
      <c r="E5038">
        <v>2023</v>
      </c>
      <c r="F5038">
        <v>32</v>
      </c>
      <c r="G5038" t="s">
        <v>82</v>
      </c>
      <c r="H5038" t="s">
        <v>80</v>
      </c>
      <c r="I5038">
        <v>83.75</v>
      </c>
      <c r="J5038" t="s">
        <v>600</v>
      </c>
      <c r="K5038" t="s">
        <v>388</v>
      </c>
    </row>
    <row r="5039" spans="1:11" x14ac:dyDescent="0.35">
      <c r="A5039" t="s">
        <v>565</v>
      </c>
      <c r="B5039" t="s">
        <v>84</v>
      </c>
      <c r="C5039" t="s">
        <v>85</v>
      </c>
      <c r="D5039" t="s">
        <v>78</v>
      </c>
      <c r="E5039">
        <v>2024</v>
      </c>
      <c r="F5039">
        <v>11</v>
      </c>
      <c r="G5039" t="s">
        <v>79</v>
      </c>
      <c r="H5039" t="s">
        <v>80</v>
      </c>
      <c r="I5039">
        <v>-261</v>
      </c>
      <c r="J5039" t="s">
        <v>600</v>
      </c>
      <c r="K5039" t="s">
        <v>388</v>
      </c>
    </row>
    <row r="5040" spans="1:11" x14ac:dyDescent="0.35">
      <c r="A5040" t="s">
        <v>565</v>
      </c>
      <c r="B5040" t="s">
        <v>84</v>
      </c>
      <c r="C5040" t="s">
        <v>85</v>
      </c>
      <c r="D5040" t="s">
        <v>78</v>
      </c>
      <c r="E5040">
        <v>2024</v>
      </c>
      <c r="F5040">
        <v>12</v>
      </c>
      <c r="G5040" t="s">
        <v>73</v>
      </c>
      <c r="H5040" t="s">
        <v>80</v>
      </c>
      <c r="I5040">
        <v>-13.05</v>
      </c>
      <c r="J5040" t="s">
        <v>600</v>
      </c>
      <c r="K5040" t="s">
        <v>388</v>
      </c>
    </row>
    <row r="5041" spans="1:11" x14ac:dyDescent="0.35">
      <c r="A5041" t="s">
        <v>565</v>
      </c>
      <c r="B5041" t="s">
        <v>84</v>
      </c>
      <c r="C5041" t="s">
        <v>85</v>
      </c>
      <c r="D5041" t="s">
        <v>78</v>
      </c>
      <c r="E5041">
        <v>2024</v>
      </c>
      <c r="F5041">
        <v>32</v>
      </c>
      <c r="G5041" t="s">
        <v>82</v>
      </c>
      <c r="H5041" t="s">
        <v>80</v>
      </c>
      <c r="I5041">
        <v>27286.2</v>
      </c>
      <c r="J5041" t="s">
        <v>600</v>
      </c>
      <c r="K5041" t="s">
        <v>388</v>
      </c>
    </row>
    <row r="5042" spans="1:11" x14ac:dyDescent="0.35">
      <c r="A5042" t="s">
        <v>565</v>
      </c>
      <c r="B5042" t="s">
        <v>84</v>
      </c>
      <c r="C5042" t="s">
        <v>372</v>
      </c>
      <c r="D5042" t="s">
        <v>78</v>
      </c>
      <c r="E5042">
        <v>2024</v>
      </c>
      <c r="F5042">
        <v>32</v>
      </c>
      <c r="G5042" t="s">
        <v>82</v>
      </c>
      <c r="H5042" t="s">
        <v>80</v>
      </c>
      <c r="I5042">
        <v>4367.51</v>
      </c>
      <c r="J5042" t="s">
        <v>600</v>
      </c>
      <c r="K5042" t="s">
        <v>401</v>
      </c>
    </row>
    <row r="5043" spans="1:11" x14ac:dyDescent="0.35">
      <c r="A5043" t="s">
        <v>565</v>
      </c>
      <c r="B5043" t="s">
        <v>84</v>
      </c>
      <c r="C5043" t="s">
        <v>335</v>
      </c>
      <c r="D5043" t="s">
        <v>78</v>
      </c>
      <c r="E5043">
        <v>2024</v>
      </c>
      <c r="F5043">
        <v>11</v>
      </c>
      <c r="G5043" t="s">
        <v>79</v>
      </c>
      <c r="H5043" t="s">
        <v>80</v>
      </c>
      <c r="I5043">
        <v>8914</v>
      </c>
      <c r="J5043" t="s">
        <v>600</v>
      </c>
      <c r="K5043" t="s">
        <v>393</v>
      </c>
    </row>
    <row r="5044" spans="1:11" x14ac:dyDescent="0.35">
      <c r="A5044" t="s">
        <v>565</v>
      </c>
      <c r="B5044" t="s">
        <v>84</v>
      </c>
      <c r="C5044" t="s">
        <v>335</v>
      </c>
      <c r="D5044" t="s">
        <v>78</v>
      </c>
      <c r="E5044">
        <v>2024</v>
      </c>
      <c r="F5044">
        <v>12</v>
      </c>
      <c r="G5044" t="s">
        <v>73</v>
      </c>
      <c r="H5044" t="s">
        <v>80</v>
      </c>
      <c r="I5044">
        <v>891.4</v>
      </c>
      <c r="J5044" t="s">
        <v>600</v>
      </c>
      <c r="K5044" t="s">
        <v>393</v>
      </c>
    </row>
    <row r="5045" spans="1:11" x14ac:dyDescent="0.35">
      <c r="A5045" t="s">
        <v>565</v>
      </c>
      <c r="B5045" t="s">
        <v>84</v>
      </c>
      <c r="C5045" t="s">
        <v>335</v>
      </c>
      <c r="D5045" t="s">
        <v>78</v>
      </c>
      <c r="E5045">
        <v>2024</v>
      </c>
      <c r="F5045">
        <v>32</v>
      </c>
      <c r="G5045" t="s">
        <v>82</v>
      </c>
      <c r="H5045" t="s">
        <v>80</v>
      </c>
      <c r="I5045">
        <v>12446.86</v>
      </c>
      <c r="J5045" t="s">
        <v>600</v>
      </c>
      <c r="K5045" t="s">
        <v>393</v>
      </c>
    </row>
    <row r="5046" spans="1:11" x14ac:dyDescent="0.35">
      <c r="A5046" t="s">
        <v>565</v>
      </c>
      <c r="B5046" t="s">
        <v>84</v>
      </c>
      <c r="C5046" t="s">
        <v>335</v>
      </c>
      <c r="D5046" t="s">
        <v>78</v>
      </c>
      <c r="E5046">
        <v>2024</v>
      </c>
      <c r="F5046">
        <v>32</v>
      </c>
      <c r="G5046" t="s">
        <v>82</v>
      </c>
      <c r="H5046" t="s">
        <v>81</v>
      </c>
      <c r="I5046">
        <v>1534.51</v>
      </c>
      <c r="J5046" t="s">
        <v>600</v>
      </c>
      <c r="K5046" t="s">
        <v>393</v>
      </c>
    </row>
    <row r="5047" spans="1:11" x14ac:dyDescent="0.35">
      <c r="A5047" t="s">
        <v>565</v>
      </c>
      <c r="B5047" t="s">
        <v>84</v>
      </c>
      <c r="C5047" t="s">
        <v>352</v>
      </c>
      <c r="D5047" t="s">
        <v>78</v>
      </c>
      <c r="E5047">
        <v>2023</v>
      </c>
      <c r="F5047">
        <v>32</v>
      </c>
      <c r="G5047" t="s">
        <v>82</v>
      </c>
      <c r="H5047" t="s">
        <v>80</v>
      </c>
      <c r="I5047">
        <v>577.9</v>
      </c>
      <c r="J5047" t="s">
        <v>600</v>
      </c>
      <c r="K5047" t="s">
        <v>399</v>
      </c>
    </row>
    <row r="5048" spans="1:11" x14ac:dyDescent="0.35">
      <c r="A5048" t="s">
        <v>565</v>
      </c>
      <c r="B5048" t="s">
        <v>84</v>
      </c>
      <c r="C5048" t="s">
        <v>352</v>
      </c>
      <c r="D5048" t="s">
        <v>78</v>
      </c>
      <c r="E5048">
        <v>2023</v>
      </c>
      <c r="F5048">
        <v>32</v>
      </c>
      <c r="G5048" t="s">
        <v>82</v>
      </c>
      <c r="H5048" t="s">
        <v>81</v>
      </c>
      <c r="I5048">
        <v>288.49</v>
      </c>
      <c r="J5048" t="s">
        <v>600</v>
      </c>
      <c r="K5048" t="s">
        <v>399</v>
      </c>
    </row>
    <row r="5049" spans="1:11" x14ac:dyDescent="0.35">
      <c r="A5049" t="s">
        <v>565</v>
      </c>
      <c r="B5049" t="s">
        <v>84</v>
      </c>
      <c r="C5049" t="s">
        <v>352</v>
      </c>
      <c r="D5049" t="s">
        <v>78</v>
      </c>
      <c r="E5049">
        <v>2024</v>
      </c>
      <c r="F5049">
        <v>12</v>
      </c>
      <c r="G5049" t="s">
        <v>73</v>
      </c>
      <c r="H5049" t="s">
        <v>80</v>
      </c>
      <c r="I5049">
        <v>0.3</v>
      </c>
      <c r="J5049" t="s">
        <v>600</v>
      </c>
      <c r="K5049" t="s">
        <v>399</v>
      </c>
    </row>
    <row r="5050" spans="1:11" x14ac:dyDescent="0.35">
      <c r="A5050" t="s">
        <v>565</v>
      </c>
      <c r="B5050" t="s">
        <v>84</v>
      </c>
      <c r="C5050" t="s">
        <v>352</v>
      </c>
      <c r="D5050" t="s">
        <v>78</v>
      </c>
      <c r="E5050">
        <v>2024</v>
      </c>
      <c r="F5050">
        <v>32</v>
      </c>
      <c r="G5050" t="s">
        <v>82</v>
      </c>
      <c r="H5050" t="s">
        <v>80</v>
      </c>
      <c r="I5050">
        <v>9395.6299999999992</v>
      </c>
      <c r="J5050" t="s">
        <v>600</v>
      </c>
      <c r="K5050" t="s">
        <v>399</v>
      </c>
    </row>
    <row r="5051" spans="1:11" x14ac:dyDescent="0.35">
      <c r="A5051" t="s">
        <v>565</v>
      </c>
      <c r="B5051" t="s">
        <v>84</v>
      </c>
      <c r="C5051" t="s">
        <v>352</v>
      </c>
      <c r="D5051" t="s">
        <v>78</v>
      </c>
      <c r="E5051">
        <v>2024</v>
      </c>
      <c r="F5051">
        <v>32</v>
      </c>
      <c r="G5051" t="s">
        <v>82</v>
      </c>
      <c r="H5051" t="s">
        <v>81</v>
      </c>
      <c r="I5051">
        <v>2474.8200000000002</v>
      </c>
      <c r="J5051" t="s">
        <v>600</v>
      </c>
      <c r="K5051" t="s">
        <v>399</v>
      </c>
    </row>
    <row r="5052" spans="1:11" x14ac:dyDescent="0.35">
      <c r="A5052" t="s">
        <v>565</v>
      </c>
      <c r="B5052" t="s">
        <v>84</v>
      </c>
      <c r="C5052" t="s">
        <v>353</v>
      </c>
      <c r="D5052" t="s">
        <v>78</v>
      </c>
      <c r="E5052">
        <v>2023</v>
      </c>
      <c r="F5052">
        <v>32</v>
      </c>
      <c r="G5052" t="s">
        <v>82</v>
      </c>
      <c r="H5052" t="s">
        <v>80</v>
      </c>
      <c r="I5052">
        <v>23.65</v>
      </c>
      <c r="J5052" t="s">
        <v>600</v>
      </c>
      <c r="K5052" t="s">
        <v>402</v>
      </c>
    </row>
    <row r="5053" spans="1:11" x14ac:dyDescent="0.35">
      <c r="A5053" t="s">
        <v>565</v>
      </c>
      <c r="B5053" t="s">
        <v>84</v>
      </c>
      <c r="C5053" t="s">
        <v>353</v>
      </c>
      <c r="D5053" t="s">
        <v>78</v>
      </c>
      <c r="E5053">
        <v>2024</v>
      </c>
      <c r="F5053">
        <v>32</v>
      </c>
      <c r="G5053" t="s">
        <v>82</v>
      </c>
      <c r="H5053" t="s">
        <v>80</v>
      </c>
      <c r="I5053">
        <v>3306.17</v>
      </c>
      <c r="J5053" t="s">
        <v>600</v>
      </c>
      <c r="K5053" t="s">
        <v>402</v>
      </c>
    </row>
    <row r="5054" spans="1:11" x14ac:dyDescent="0.35">
      <c r="A5054" t="s">
        <v>565</v>
      </c>
      <c r="B5054" t="s">
        <v>84</v>
      </c>
      <c r="C5054" t="s">
        <v>336</v>
      </c>
      <c r="D5054" t="s">
        <v>78</v>
      </c>
      <c r="E5054">
        <v>2024</v>
      </c>
      <c r="F5054">
        <v>32</v>
      </c>
      <c r="G5054" t="s">
        <v>82</v>
      </c>
      <c r="H5054" t="s">
        <v>80</v>
      </c>
      <c r="I5054">
        <v>6349.23</v>
      </c>
      <c r="J5054" t="s">
        <v>600</v>
      </c>
      <c r="K5054" t="s">
        <v>394</v>
      </c>
    </row>
    <row r="5055" spans="1:11" x14ac:dyDescent="0.35">
      <c r="A5055" t="s">
        <v>565</v>
      </c>
      <c r="B5055" t="s">
        <v>84</v>
      </c>
      <c r="C5055" t="s">
        <v>498</v>
      </c>
      <c r="D5055" t="s">
        <v>78</v>
      </c>
      <c r="E5055">
        <v>2023</v>
      </c>
      <c r="F5055">
        <v>11</v>
      </c>
      <c r="G5055" t="s">
        <v>79</v>
      </c>
      <c r="H5055" t="s">
        <v>80</v>
      </c>
      <c r="I5055">
        <v>-480</v>
      </c>
      <c r="J5055" t="s">
        <v>600</v>
      </c>
      <c r="K5055" t="s">
        <v>499</v>
      </c>
    </row>
    <row r="5056" spans="1:11" x14ac:dyDescent="0.35">
      <c r="A5056" t="s">
        <v>565</v>
      </c>
      <c r="B5056" t="s">
        <v>84</v>
      </c>
      <c r="C5056" t="s">
        <v>498</v>
      </c>
      <c r="D5056" t="s">
        <v>78</v>
      </c>
      <c r="E5056">
        <v>2023</v>
      </c>
      <c r="F5056">
        <v>12</v>
      </c>
      <c r="G5056" t="s">
        <v>73</v>
      </c>
      <c r="H5056" t="s">
        <v>80</v>
      </c>
      <c r="I5056">
        <v>-77.400000000000006</v>
      </c>
      <c r="J5056" t="s">
        <v>600</v>
      </c>
      <c r="K5056" t="s">
        <v>499</v>
      </c>
    </row>
    <row r="5057" spans="1:11" x14ac:dyDescent="0.35">
      <c r="A5057" t="s">
        <v>565</v>
      </c>
      <c r="B5057" t="s">
        <v>84</v>
      </c>
      <c r="C5057" t="s">
        <v>498</v>
      </c>
      <c r="D5057" t="s">
        <v>78</v>
      </c>
      <c r="E5057">
        <v>2023</v>
      </c>
      <c r="F5057">
        <v>32</v>
      </c>
      <c r="G5057" t="s">
        <v>82</v>
      </c>
      <c r="H5057" t="s">
        <v>80</v>
      </c>
      <c r="I5057">
        <v>43647.51</v>
      </c>
      <c r="J5057" t="s">
        <v>600</v>
      </c>
      <c r="K5057" t="s">
        <v>499</v>
      </c>
    </row>
    <row r="5058" spans="1:11" x14ac:dyDescent="0.35">
      <c r="A5058" t="s">
        <v>565</v>
      </c>
      <c r="B5058" t="s">
        <v>84</v>
      </c>
      <c r="C5058" t="s">
        <v>498</v>
      </c>
      <c r="D5058" t="s">
        <v>78</v>
      </c>
      <c r="E5058">
        <v>2024</v>
      </c>
      <c r="F5058">
        <v>11</v>
      </c>
      <c r="G5058" t="s">
        <v>79</v>
      </c>
      <c r="H5058" t="s">
        <v>80</v>
      </c>
      <c r="I5058">
        <v>1414194</v>
      </c>
      <c r="J5058" t="s">
        <v>600</v>
      </c>
      <c r="K5058" t="s">
        <v>499</v>
      </c>
    </row>
    <row r="5059" spans="1:11" x14ac:dyDescent="0.35">
      <c r="A5059" t="s">
        <v>565</v>
      </c>
      <c r="B5059" t="s">
        <v>84</v>
      </c>
      <c r="C5059" t="s">
        <v>498</v>
      </c>
      <c r="D5059" t="s">
        <v>78</v>
      </c>
      <c r="E5059">
        <v>2024</v>
      </c>
      <c r="F5059">
        <v>12</v>
      </c>
      <c r="G5059" t="s">
        <v>73</v>
      </c>
      <c r="H5059" t="s">
        <v>80</v>
      </c>
      <c r="I5059">
        <v>156145.68</v>
      </c>
      <c r="J5059" t="s">
        <v>600</v>
      </c>
      <c r="K5059" t="s">
        <v>499</v>
      </c>
    </row>
    <row r="5060" spans="1:11" x14ac:dyDescent="0.35">
      <c r="A5060" t="s">
        <v>565</v>
      </c>
      <c r="B5060" t="s">
        <v>84</v>
      </c>
      <c r="C5060" t="s">
        <v>498</v>
      </c>
      <c r="D5060" t="s">
        <v>78</v>
      </c>
      <c r="E5060">
        <v>2024</v>
      </c>
      <c r="F5060">
        <v>32</v>
      </c>
      <c r="G5060" t="s">
        <v>82</v>
      </c>
      <c r="H5060" t="s">
        <v>80</v>
      </c>
      <c r="I5060">
        <v>10419920.029999999</v>
      </c>
      <c r="J5060" t="s">
        <v>600</v>
      </c>
      <c r="K5060" t="s">
        <v>499</v>
      </c>
    </row>
    <row r="5061" spans="1:11" x14ac:dyDescent="0.35">
      <c r="A5061" t="s">
        <v>565</v>
      </c>
      <c r="B5061" t="s">
        <v>84</v>
      </c>
      <c r="C5061" t="s">
        <v>354</v>
      </c>
      <c r="D5061" t="s">
        <v>78</v>
      </c>
      <c r="E5061">
        <v>2024</v>
      </c>
      <c r="F5061">
        <v>32</v>
      </c>
      <c r="G5061" t="s">
        <v>82</v>
      </c>
      <c r="H5061" t="s">
        <v>80</v>
      </c>
      <c r="I5061">
        <v>5031.09</v>
      </c>
      <c r="J5061" t="s">
        <v>600</v>
      </c>
      <c r="K5061" t="s">
        <v>400</v>
      </c>
    </row>
    <row r="5062" spans="1:11" x14ac:dyDescent="0.35">
      <c r="A5062" t="s">
        <v>565</v>
      </c>
      <c r="B5062" t="s">
        <v>84</v>
      </c>
      <c r="C5062" t="s">
        <v>337</v>
      </c>
      <c r="D5062" t="s">
        <v>78</v>
      </c>
      <c r="E5062">
        <v>2023</v>
      </c>
      <c r="F5062">
        <v>32</v>
      </c>
      <c r="G5062" t="s">
        <v>82</v>
      </c>
      <c r="H5062" t="s">
        <v>80</v>
      </c>
      <c r="I5062">
        <v>182.69</v>
      </c>
      <c r="J5062" t="s">
        <v>600</v>
      </c>
      <c r="K5062" t="s">
        <v>395</v>
      </c>
    </row>
    <row r="5063" spans="1:11" x14ac:dyDescent="0.35">
      <c r="A5063" t="s">
        <v>565</v>
      </c>
      <c r="B5063" t="s">
        <v>84</v>
      </c>
      <c r="C5063" t="s">
        <v>338</v>
      </c>
      <c r="D5063" t="s">
        <v>78</v>
      </c>
      <c r="E5063">
        <v>2023</v>
      </c>
      <c r="F5063">
        <v>12</v>
      </c>
      <c r="G5063" t="s">
        <v>73</v>
      </c>
      <c r="H5063" t="s">
        <v>80</v>
      </c>
      <c r="I5063">
        <v>7.0000000000000007E-2</v>
      </c>
      <c r="J5063" t="s">
        <v>600</v>
      </c>
      <c r="K5063" t="s">
        <v>396</v>
      </c>
    </row>
    <row r="5064" spans="1:11" x14ac:dyDescent="0.35">
      <c r="A5064" t="s">
        <v>565</v>
      </c>
      <c r="B5064" t="s">
        <v>84</v>
      </c>
      <c r="C5064" t="s">
        <v>338</v>
      </c>
      <c r="D5064" t="s">
        <v>78</v>
      </c>
      <c r="E5064">
        <v>2024</v>
      </c>
      <c r="F5064">
        <v>11</v>
      </c>
      <c r="G5064" t="s">
        <v>79</v>
      </c>
      <c r="H5064" t="s">
        <v>80</v>
      </c>
      <c r="I5064">
        <v>2193</v>
      </c>
      <c r="J5064" t="s">
        <v>600</v>
      </c>
      <c r="K5064" t="s">
        <v>396</v>
      </c>
    </row>
    <row r="5065" spans="1:11" x14ac:dyDescent="0.35">
      <c r="A5065" t="s">
        <v>565</v>
      </c>
      <c r="B5065" t="s">
        <v>84</v>
      </c>
      <c r="C5065" t="s">
        <v>338</v>
      </c>
      <c r="D5065" t="s">
        <v>78</v>
      </c>
      <c r="E5065">
        <v>2024</v>
      </c>
      <c r="F5065">
        <v>12</v>
      </c>
      <c r="G5065" t="s">
        <v>73</v>
      </c>
      <c r="H5065" t="s">
        <v>80</v>
      </c>
      <c r="I5065">
        <v>219.3</v>
      </c>
      <c r="J5065" t="s">
        <v>600</v>
      </c>
      <c r="K5065" t="s">
        <v>396</v>
      </c>
    </row>
    <row r="5066" spans="1:11" x14ac:dyDescent="0.35">
      <c r="A5066" t="s">
        <v>565</v>
      </c>
      <c r="B5066" t="s">
        <v>84</v>
      </c>
      <c r="C5066" t="s">
        <v>338</v>
      </c>
      <c r="D5066" t="s">
        <v>78</v>
      </c>
      <c r="E5066">
        <v>2024</v>
      </c>
      <c r="F5066">
        <v>32</v>
      </c>
      <c r="G5066" t="s">
        <v>82</v>
      </c>
      <c r="H5066" t="s">
        <v>80</v>
      </c>
      <c r="I5066">
        <v>7176.29</v>
      </c>
      <c r="J5066" t="s">
        <v>600</v>
      </c>
      <c r="K5066" t="s">
        <v>396</v>
      </c>
    </row>
    <row r="5067" spans="1:11" x14ac:dyDescent="0.35">
      <c r="A5067" t="s">
        <v>565</v>
      </c>
      <c r="B5067" t="s">
        <v>84</v>
      </c>
      <c r="C5067" t="s">
        <v>421</v>
      </c>
      <c r="D5067" t="s">
        <v>78</v>
      </c>
      <c r="E5067">
        <v>2024</v>
      </c>
      <c r="F5067">
        <v>32</v>
      </c>
      <c r="G5067" t="s">
        <v>82</v>
      </c>
      <c r="H5067" t="s">
        <v>80</v>
      </c>
      <c r="I5067">
        <v>805.1</v>
      </c>
      <c r="J5067" t="s">
        <v>600</v>
      </c>
      <c r="K5067" t="s">
        <v>414</v>
      </c>
    </row>
    <row r="5068" spans="1:11" x14ac:dyDescent="0.35">
      <c r="A5068" t="s">
        <v>565</v>
      </c>
      <c r="B5068" t="s">
        <v>84</v>
      </c>
      <c r="C5068" t="s">
        <v>331</v>
      </c>
      <c r="D5068" t="s">
        <v>78</v>
      </c>
      <c r="E5068">
        <v>2023</v>
      </c>
      <c r="F5068">
        <v>11</v>
      </c>
      <c r="G5068" t="s">
        <v>79</v>
      </c>
      <c r="H5068" t="s">
        <v>80</v>
      </c>
      <c r="I5068">
        <v>-114</v>
      </c>
      <c r="J5068" t="s">
        <v>600</v>
      </c>
      <c r="K5068" t="s">
        <v>397</v>
      </c>
    </row>
    <row r="5069" spans="1:11" x14ac:dyDescent="0.35">
      <c r="A5069" t="s">
        <v>565</v>
      </c>
      <c r="B5069" t="s">
        <v>84</v>
      </c>
      <c r="C5069" t="s">
        <v>331</v>
      </c>
      <c r="D5069" t="s">
        <v>78</v>
      </c>
      <c r="E5069">
        <v>2023</v>
      </c>
      <c r="F5069">
        <v>12</v>
      </c>
      <c r="G5069" t="s">
        <v>73</v>
      </c>
      <c r="H5069" t="s">
        <v>80</v>
      </c>
      <c r="I5069">
        <v>-11.91</v>
      </c>
      <c r="J5069" t="s">
        <v>600</v>
      </c>
      <c r="K5069" t="s">
        <v>397</v>
      </c>
    </row>
    <row r="5070" spans="1:11" x14ac:dyDescent="0.35">
      <c r="A5070" t="s">
        <v>565</v>
      </c>
      <c r="B5070" t="s">
        <v>84</v>
      </c>
      <c r="C5070" t="s">
        <v>331</v>
      </c>
      <c r="D5070" t="s">
        <v>78</v>
      </c>
      <c r="E5070">
        <v>2023</v>
      </c>
      <c r="F5070">
        <v>12</v>
      </c>
      <c r="G5070" t="s">
        <v>73</v>
      </c>
      <c r="H5070" t="s">
        <v>81</v>
      </c>
      <c r="I5070">
        <v>-5.9</v>
      </c>
      <c r="J5070" t="s">
        <v>600</v>
      </c>
      <c r="K5070" t="s">
        <v>397</v>
      </c>
    </row>
    <row r="5071" spans="1:11" x14ac:dyDescent="0.35">
      <c r="A5071" t="s">
        <v>565</v>
      </c>
      <c r="B5071" t="s">
        <v>84</v>
      </c>
      <c r="C5071" t="s">
        <v>331</v>
      </c>
      <c r="D5071" t="s">
        <v>78</v>
      </c>
      <c r="E5071">
        <v>2023</v>
      </c>
      <c r="F5071">
        <v>32</v>
      </c>
      <c r="G5071" t="s">
        <v>82</v>
      </c>
      <c r="H5071" t="s">
        <v>80</v>
      </c>
      <c r="I5071">
        <v>567.49</v>
      </c>
      <c r="J5071" t="s">
        <v>600</v>
      </c>
      <c r="K5071" t="s">
        <v>397</v>
      </c>
    </row>
    <row r="5072" spans="1:11" x14ac:dyDescent="0.35">
      <c r="A5072" t="s">
        <v>565</v>
      </c>
      <c r="B5072" t="s">
        <v>84</v>
      </c>
      <c r="C5072" t="s">
        <v>331</v>
      </c>
      <c r="D5072" t="s">
        <v>78</v>
      </c>
      <c r="E5072">
        <v>2023</v>
      </c>
      <c r="F5072">
        <v>32</v>
      </c>
      <c r="G5072" t="s">
        <v>82</v>
      </c>
      <c r="H5072" t="s">
        <v>81</v>
      </c>
      <c r="I5072">
        <v>1.56</v>
      </c>
      <c r="J5072" t="s">
        <v>600</v>
      </c>
      <c r="K5072" t="s">
        <v>397</v>
      </c>
    </row>
    <row r="5073" spans="1:11" x14ac:dyDescent="0.35">
      <c r="A5073" t="s">
        <v>565</v>
      </c>
      <c r="B5073" t="s">
        <v>84</v>
      </c>
      <c r="C5073" t="s">
        <v>331</v>
      </c>
      <c r="D5073" t="s">
        <v>78</v>
      </c>
      <c r="E5073">
        <v>2024</v>
      </c>
      <c r="F5073">
        <v>11</v>
      </c>
      <c r="G5073" t="s">
        <v>79</v>
      </c>
      <c r="H5073" t="s">
        <v>80</v>
      </c>
      <c r="I5073">
        <v>33746</v>
      </c>
      <c r="J5073" t="s">
        <v>600</v>
      </c>
      <c r="K5073" t="s">
        <v>397</v>
      </c>
    </row>
    <row r="5074" spans="1:11" x14ac:dyDescent="0.35">
      <c r="A5074" t="s">
        <v>565</v>
      </c>
      <c r="B5074" t="s">
        <v>84</v>
      </c>
      <c r="C5074" t="s">
        <v>331</v>
      </c>
      <c r="D5074" t="s">
        <v>78</v>
      </c>
      <c r="E5074">
        <v>2024</v>
      </c>
      <c r="F5074">
        <v>11</v>
      </c>
      <c r="G5074" t="s">
        <v>79</v>
      </c>
      <c r="H5074" t="s">
        <v>81</v>
      </c>
      <c r="I5074">
        <v>9859</v>
      </c>
      <c r="J5074" t="s">
        <v>600</v>
      </c>
      <c r="K5074" t="s">
        <v>397</v>
      </c>
    </row>
    <row r="5075" spans="1:11" x14ac:dyDescent="0.35">
      <c r="A5075" t="s">
        <v>565</v>
      </c>
      <c r="B5075" t="s">
        <v>84</v>
      </c>
      <c r="C5075" t="s">
        <v>331</v>
      </c>
      <c r="D5075" t="s">
        <v>78</v>
      </c>
      <c r="E5075">
        <v>2024</v>
      </c>
      <c r="F5075">
        <v>12</v>
      </c>
      <c r="G5075" t="s">
        <v>73</v>
      </c>
      <c r="H5075" t="s">
        <v>80</v>
      </c>
      <c r="I5075">
        <v>3356.85</v>
      </c>
      <c r="J5075" t="s">
        <v>600</v>
      </c>
      <c r="K5075" t="s">
        <v>397</v>
      </c>
    </row>
    <row r="5076" spans="1:11" x14ac:dyDescent="0.35">
      <c r="A5076" t="s">
        <v>565</v>
      </c>
      <c r="B5076" t="s">
        <v>84</v>
      </c>
      <c r="C5076" t="s">
        <v>331</v>
      </c>
      <c r="D5076" t="s">
        <v>78</v>
      </c>
      <c r="E5076">
        <v>2024</v>
      </c>
      <c r="F5076">
        <v>12</v>
      </c>
      <c r="G5076" t="s">
        <v>73</v>
      </c>
      <c r="H5076" t="s">
        <v>81</v>
      </c>
      <c r="I5076">
        <v>986.04</v>
      </c>
      <c r="J5076" t="s">
        <v>600</v>
      </c>
      <c r="K5076" t="s">
        <v>397</v>
      </c>
    </row>
    <row r="5077" spans="1:11" x14ac:dyDescent="0.35">
      <c r="A5077" t="s">
        <v>565</v>
      </c>
      <c r="B5077" t="s">
        <v>84</v>
      </c>
      <c r="C5077" t="s">
        <v>331</v>
      </c>
      <c r="D5077" t="s">
        <v>78</v>
      </c>
      <c r="E5077">
        <v>2024</v>
      </c>
      <c r="F5077">
        <v>32</v>
      </c>
      <c r="G5077" t="s">
        <v>82</v>
      </c>
      <c r="H5077" t="s">
        <v>80</v>
      </c>
      <c r="I5077">
        <v>191229.29</v>
      </c>
      <c r="J5077" t="s">
        <v>600</v>
      </c>
      <c r="K5077" t="s">
        <v>397</v>
      </c>
    </row>
    <row r="5078" spans="1:11" x14ac:dyDescent="0.35">
      <c r="A5078" t="s">
        <v>565</v>
      </c>
      <c r="B5078" t="s">
        <v>84</v>
      </c>
      <c r="C5078" t="s">
        <v>331</v>
      </c>
      <c r="D5078" t="s">
        <v>78</v>
      </c>
      <c r="E5078">
        <v>2024</v>
      </c>
      <c r="F5078">
        <v>32</v>
      </c>
      <c r="G5078" t="s">
        <v>82</v>
      </c>
      <c r="H5078" t="s">
        <v>81</v>
      </c>
      <c r="I5078">
        <v>60548.91</v>
      </c>
      <c r="J5078" t="s">
        <v>600</v>
      </c>
      <c r="K5078" t="s">
        <v>397</v>
      </c>
    </row>
    <row r="5079" spans="1:11" x14ac:dyDescent="0.35">
      <c r="A5079" t="s">
        <v>565</v>
      </c>
      <c r="B5079" t="s">
        <v>84</v>
      </c>
      <c r="C5079" t="s">
        <v>339</v>
      </c>
      <c r="D5079" t="s">
        <v>78</v>
      </c>
      <c r="E5079">
        <v>2024</v>
      </c>
      <c r="F5079">
        <v>32</v>
      </c>
      <c r="G5079" t="s">
        <v>82</v>
      </c>
      <c r="H5079" t="s">
        <v>80</v>
      </c>
      <c r="I5079">
        <v>5423.6</v>
      </c>
      <c r="J5079" t="s">
        <v>600</v>
      </c>
      <c r="K5079" t="s">
        <v>398</v>
      </c>
    </row>
    <row r="5080" spans="1:11" x14ac:dyDescent="0.35">
      <c r="A5080" t="s">
        <v>565</v>
      </c>
      <c r="B5080" t="s">
        <v>84</v>
      </c>
      <c r="C5080" t="s">
        <v>339</v>
      </c>
      <c r="D5080" t="s">
        <v>78</v>
      </c>
      <c r="E5080">
        <v>2024</v>
      </c>
      <c r="F5080">
        <v>32</v>
      </c>
      <c r="G5080" t="s">
        <v>82</v>
      </c>
      <c r="H5080" t="s">
        <v>81</v>
      </c>
      <c r="I5080">
        <v>2278.58</v>
      </c>
      <c r="J5080" t="s">
        <v>600</v>
      </c>
      <c r="K5080" t="s">
        <v>398</v>
      </c>
    </row>
    <row r="5081" spans="1:11" x14ac:dyDescent="0.35">
      <c r="A5081" t="s">
        <v>565</v>
      </c>
      <c r="B5081" t="s">
        <v>304</v>
      </c>
      <c r="C5081" t="s">
        <v>87</v>
      </c>
      <c r="D5081" t="s">
        <v>78</v>
      </c>
      <c r="E5081">
        <v>2023</v>
      </c>
      <c r="F5081">
        <v>11</v>
      </c>
      <c r="G5081" t="s">
        <v>79</v>
      </c>
      <c r="H5081" t="s">
        <v>80</v>
      </c>
      <c r="I5081">
        <v>-448</v>
      </c>
      <c r="J5081" t="s">
        <v>566</v>
      </c>
      <c r="K5081" t="s">
        <v>387</v>
      </c>
    </row>
    <row r="5082" spans="1:11" x14ac:dyDescent="0.35">
      <c r="A5082" t="s">
        <v>565</v>
      </c>
      <c r="B5082" t="s">
        <v>304</v>
      </c>
      <c r="C5082" t="s">
        <v>87</v>
      </c>
      <c r="D5082" t="s">
        <v>78</v>
      </c>
      <c r="E5082">
        <v>2023</v>
      </c>
      <c r="F5082">
        <v>12</v>
      </c>
      <c r="G5082" t="s">
        <v>73</v>
      </c>
      <c r="H5082" t="s">
        <v>80</v>
      </c>
      <c r="I5082">
        <v>-44.8</v>
      </c>
      <c r="J5082" t="s">
        <v>566</v>
      </c>
      <c r="K5082" t="s">
        <v>387</v>
      </c>
    </row>
    <row r="5083" spans="1:11" x14ac:dyDescent="0.35">
      <c r="A5083" t="s">
        <v>565</v>
      </c>
      <c r="B5083" t="s">
        <v>304</v>
      </c>
      <c r="C5083" t="s">
        <v>87</v>
      </c>
      <c r="D5083" t="s">
        <v>78</v>
      </c>
      <c r="E5083">
        <v>2024</v>
      </c>
      <c r="F5083">
        <v>11</v>
      </c>
      <c r="G5083" t="s">
        <v>79</v>
      </c>
      <c r="H5083" t="s">
        <v>80</v>
      </c>
      <c r="I5083">
        <v>548091</v>
      </c>
      <c r="J5083" t="s">
        <v>566</v>
      </c>
      <c r="K5083" t="s">
        <v>387</v>
      </c>
    </row>
    <row r="5084" spans="1:11" x14ac:dyDescent="0.35">
      <c r="A5084" t="s">
        <v>565</v>
      </c>
      <c r="B5084" t="s">
        <v>304</v>
      </c>
      <c r="C5084" t="s">
        <v>87</v>
      </c>
      <c r="D5084" t="s">
        <v>78</v>
      </c>
      <c r="E5084">
        <v>2024</v>
      </c>
      <c r="F5084">
        <v>11</v>
      </c>
      <c r="G5084" t="s">
        <v>79</v>
      </c>
      <c r="H5084" t="s">
        <v>81</v>
      </c>
      <c r="I5084">
        <v>19203</v>
      </c>
      <c r="J5084" t="s">
        <v>566</v>
      </c>
      <c r="K5084" t="s">
        <v>387</v>
      </c>
    </row>
    <row r="5085" spans="1:11" x14ac:dyDescent="0.35">
      <c r="A5085" t="s">
        <v>565</v>
      </c>
      <c r="B5085" t="s">
        <v>304</v>
      </c>
      <c r="C5085" t="s">
        <v>87</v>
      </c>
      <c r="D5085" t="s">
        <v>78</v>
      </c>
      <c r="E5085">
        <v>2024</v>
      </c>
      <c r="F5085">
        <v>12</v>
      </c>
      <c r="G5085" t="s">
        <v>73</v>
      </c>
      <c r="H5085" t="s">
        <v>80</v>
      </c>
      <c r="I5085">
        <v>54809.1</v>
      </c>
      <c r="J5085" t="s">
        <v>566</v>
      </c>
      <c r="K5085" t="s">
        <v>387</v>
      </c>
    </row>
    <row r="5086" spans="1:11" x14ac:dyDescent="0.35">
      <c r="A5086" t="s">
        <v>565</v>
      </c>
      <c r="B5086" t="s">
        <v>304</v>
      </c>
      <c r="C5086" t="s">
        <v>87</v>
      </c>
      <c r="D5086" t="s">
        <v>78</v>
      </c>
      <c r="E5086">
        <v>2024</v>
      </c>
      <c r="F5086">
        <v>12</v>
      </c>
      <c r="G5086" t="s">
        <v>73</v>
      </c>
      <c r="H5086" t="s">
        <v>81</v>
      </c>
      <c r="I5086">
        <v>1920.3</v>
      </c>
      <c r="J5086" t="s">
        <v>566</v>
      </c>
      <c r="K5086" t="s">
        <v>387</v>
      </c>
    </row>
    <row r="5087" spans="1:11" x14ac:dyDescent="0.35">
      <c r="A5087" t="s">
        <v>565</v>
      </c>
      <c r="B5087" t="s">
        <v>304</v>
      </c>
      <c r="C5087" t="s">
        <v>87</v>
      </c>
      <c r="D5087" t="s">
        <v>78</v>
      </c>
      <c r="E5087">
        <v>2024</v>
      </c>
      <c r="F5087">
        <v>32</v>
      </c>
      <c r="G5087" t="s">
        <v>82</v>
      </c>
      <c r="H5087" t="s">
        <v>80</v>
      </c>
      <c r="I5087">
        <v>4506636</v>
      </c>
      <c r="J5087" t="s">
        <v>566</v>
      </c>
      <c r="K5087" t="s">
        <v>387</v>
      </c>
    </row>
    <row r="5088" spans="1:11" x14ac:dyDescent="0.35">
      <c r="A5088" t="s">
        <v>565</v>
      </c>
      <c r="B5088" t="s">
        <v>304</v>
      </c>
      <c r="C5088" t="s">
        <v>87</v>
      </c>
      <c r="D5088" t="s">
        <v>78</v>
      </c>
      <c r="E5088">
        <v>2024</v>
      </c>
      <c r="F5088">
        <v>32</v>
      </c>
      <c r="G5088" t="s">
        <v>82</v>
      </c>
      <c r="H5088" t="s">
        <v>81</v>
      </c>
      <c r="I5088">
        <v>50284</v>
      </c>
      <c r="J5088" t="s">
        <v>566</v>
      </c>
      <c r="K5088" t="s">
        <v>387</v>
      </c>
    </row>
    <row r="5089" spans="1:11" x14ac:dyDescent="0.35">
      <c r="A5089" t="s">
        <v>565</v>
      </c>
      <c r="B5089" t="s">
        <v>84</v>
      </c>
      <c r="C5089" t="s">
        <v>411</v>
      </c>
      <c r="D5089" t="s">
        <v>78</v>
      </c>
      <c r="E5089">
        <v>2024</v>
      </c>
      <c r="F5089">
        <v>11</v>
      </c>
      <c r="G5089" t="s">
        <v>79</v>
      </c>
      <c r="H5089" t="s">
        <v>80</v>
      </c>
      <c r="I5089">
        <v>2012</v>
      </c>
      <c r="J5089" t="s">
        <v>566</v>
      </c>
      <c r="K5089" t="s">
        <v>412</v>
      </c>
    </row>
    <row r="5090" spans="1:11" x14ac:dyDescent="0.35">
      <c r="A5090" t="s">
        <v>565</v>
      </c>
      <c r="B5090" t="s">
        <v>84</v>
      </c>
      <c r="C5090" t="s">
        <v>411</v>
      </c>
      <c r="D5090" t="s">
        <v>78</v>
      </c>
      <c r="E5090">
        <v>2024</v>
      </c>
      <c r="F5090">
        <v>12</v>
      </c>
      <c r="G5090" t="s">
        <v>73</v>
      </c>
      <c r="H5090" t="s">
        <v>80</v>
      </c>
      <c r="I5090">
        <v>201.2</v>
      </c>
      <c r="J5090" t="s">
        <v>566</v>
      </c>
      <c r="K5090" t="s">
        <v>412</v>
      </c>
    </row>
    <row r="5091" spans="1:11" x14ac:dyDescent="0.35">
      <c r="A5091" t="s">
        <v>565</v>
      </c>
      <c r="B5091" t="s">
        <v>84</v>
      </c>
      <c r="C5091" t="s">
        <v>411</v>
      </c>
      <c r="D5091" t="s">
        <v>78</v>
      </c>
      <c r="E5091">
        <v>2024</v>
      </c>
      <c r="F5091">
        <v>32</v>
      </c>
      <c r="G5091" t="s">
        <v>82</v>
      </c>
      <c r="H5091" t="s">
        <v>80</v>
      </c>
      <c r="I5091">
        <v>9294.7000000000007</v>
      </c>
      <c r="J5091" t="s">
        <v>566</v>
      </c>
      <c r="K5091" t="s">
        <v>412</v>
      </c>
    </row>
    <row r="5092" spans="1:11" x14ac:dyDescent="0.35">
      <c r="A5092" t="s">
        <v>565</v>
      </c>
      <c r="B5092" t="s">
        <v>84</v>
      </c>
      <c r="C5092" t="s">
        <v>411</v>
      </c>
      <c r="D5092" t="s">
        <v>78</v>
      </c>
      <c r="E5092">
        <v>2024</v>
      </c>
      <c r="F5092">
        <v>32</v>
      </c>
      <c r="G5092" t="s">
        <v>82</v>
      </c>
      <c r="H5092" t="s">
        <v>81</v>
      </c>
      <c r="I5092">
        <v>2804.26</v>
      </c>
      <c r="J5092" t="s">
        <v>566</v>
      </c>
      <c r="K5092" t="s">
        <v>412</v>
      </c>
    </row>
    <row r="5093" spans="1:11" x14ac:dyDescent="0.35">
      <c r="A5093" t="s">
        <v>565</v>
      </c>
      <c r="B5093" t="s">
        <v>84</v>
      </c>
      <c r="C5093" t="s">
        <v>418</v>
      </c>
      <c r="D5093" t="s">
        <v>78</v>
      </c>
      <c r="E5093">
        <v>2024</v>
      </c>
      <c r="F5093">
        <v>32</v>
      </c>
      <c r="G5093" t="s">
        <v>82</v>
      </c>
      <c r="H5093" t="s">
        <v>80</v>
      </c>
      <c r="I5093">
        <v>1939.14</v>
      </c>
      <c r="J5093" t="s">
        <v>566</v>
      </c>
      <c r="K5093" t="s">
        <v>417</v>
      </c>
    </row>
    <row r="5094" spans="1:11" x14ac:dyDescent="0.35">
      <c r="A5094" t="s">
        <v>565</v>
      </c>
      <c r="B5094" t="s">
        <v>84</v>
      </c>
      <c r="C5094" t="s">
        <v>384</v>
      </c>
      <c r="D5094" t="s">
        <v>78</v>
      </c>
      <c r="E5094">
        <v>2023</v>
      </c>
      <c r="F5094">
        <v>11</v>
      </c>
      <c r="G5094" t="s">
        <v>79</v>
      </c>
      <c r="H5094" t="s">
        <v>80</v>
      </c>
      <c r="I5094">
        <v>-40</v>
      </c>
      <c r="J5094" t="s">
        <v>566</v>
      </c>
      <c r="K5094" t="s">
        <v>404</v>
      </c>
    </row>
    <row r="5095" spans="1:11" x14ac:dyDescent="0.35">
      <c r="A5095" t="s">
        <v>565</v>
      </c>
      <c r="B5095" t="s">
        <v>84</v>
      </c>
      <c r="C5095" t="s">
        <v>384</v>
      </c>
      <c r="D5095" t="s">
        <v>78</v>
      </c>
      <c r="E5095">
        <v>2023</v>
      </c>
      <c r="F5095">
        <v>11</v>
      </c>
      <c r="G5095" t="s">
        <v>79</v>
      </c>
      <c r="H5095" t="s">
        <v>80</v>
      </c>
      <c r="I5095">
        <v>283</v>
      </c>
      <c r="J5095" t="s">
        <v>566</v>
      </c>
      <c r="K5095" t="s">
        <v>413</v>
      </c>
    </row>
    <row r="5096" spans="1:11" x14ac:dyDescent="0.35">
      <c r="A5096" t="s">
        <v>565</v>
      </c>
      <c r="B5096" t="s">
        <v>84</v>
      </c>
      <c r="C5096" t="s">
        <v>384</v>
      </c>
      <c r="D5096" t="s">
        <v>78</v>
      </c>
      <c r="E5096">
        <v>2023</v>
      </c>
      <c r="F5096">
        <v>12</v>
      </c>
      <c r="G5096" t="s">
        <v>73</v>
      </c>
      <c r="H5096" t="s">
        <v>80</v>
      </c>
      <c r="I5096">
        <v>-6.22</v>
      </c>
      <c r="J5096" t="s">
        <v>566</v>
      </c>
      <c r="K5096" t="s">
        <v>404</v>
      </c>
    </row>
    <row r="5097" spans="1:11" x14ac:dyDescent="0.35">
      <c r="A5097" t="s">
        <v>565</v>
      </c>
      <c r="B5097" t="s">
        <v>84</v>
      </c>
      <c r="C5097" t="s">
        <v>384</v>
      </c>
      <c r="D5097" t="s">
        <v>78</v>
      </c>
      <c r="E5097">
        <v>2023</v>
      </c>
      <c r="F5097">
        <v>12</v>
      </c>
      <c r="G5097" t="s">
        <v>73</v>
      </c>
      <c r="H5097" t="s">
        <v>80</v>
      </c>
      <c r="I5097">
        <v>2.46</v>
      </c>
      <c r="J5097" t="s">
        <v>566</v>
      </c>
      <c r="K5097" t="s">
        <v>413</v>
      </c>
    </row>
    <row r="5098" spans="1:11" x14ac:dyDescent="0.35">
      <c r="A5098" t="s">
        <v>565</v>
      </c>
      <c r="B5098" t="s">
        <v>84</v>
      </c>
      <c r="C5098" t="s">
        <v>384</v>
      </c>
      <c r="D5098" t="s">
        <v>78</v>
      </c>
      <c r="E5098">
        <v>2024</v>
      </c>
      <c r="F5098">
        <v>11</v>
      </c>
      <c r="G5098" t="s">
        <v>79</v>
      </c>
      <c r="H5098" t="s">
        <v>80</v>
      </c>
      <c r="I5098">
        <v>60914</v>
      </c>
      <c r="J5098" t="s">
        <v>566</v>
      </c>
      <c r="K5098" t="s">
        <v>404</v>
      </c>
    </row>
    <row r="5099" spans="1:11" x14ac:dyDescent="0.35">
      <c r="A5099" t="s">
        <v>565</v>
      </c>
      <c r="B5099" t="s">
        <v>84</v>
      </c>
      <c r="C5099" t="s">
        <v>384</v>
      </c>
      <c r="D5099" t="s">
        <v>78</v>
      </c>
      <c r="E5099">
        <v>2024</v>
      </c>
      <c r="F5099">
        <v>11</v>
      </c>
      <c r="G5099" t="s">
        <v>79</v>
      </c>
      <c r="H5099" t="s">
        <v>80</v>
      </c>
      <c r="I5099">
        <v>233925</v>
      </c>
      <c r="J5099" t="s">
        <v>566</v>
      </c>
      <c r="K5099" t="s">
        <v>413</v>
      </c>
    </row>
    <row r="5100" spans="1:11" x14ac:dyDescent="0.35">
      <c r="A5100" t="s">
        <v>565</v>
      </c>
      <c r="B5100" t="s">
        <v>84</v>
      </c>
      <c r="C5100" t="s">
        <v>384</v>
      </c>
      <c r="D5100" t="s">
        <v>78</v>
      </c>
      <c r="E5100">
        <v>2024</v>
      </c>
      <c r="F5100">
        <v>12</v>
      </c>
      <c r="G5100" t="s">
        <v>73</v>
      </c>
      <c r="H5100" t="s">
        <v>80</v>
      </c>
      <c r="I5100">
        <v>7344.78</v>
      </c>
      <c r="J5100" t="s">
        <v>566</v>
      </c>
      <c r="K5100" t="s">
        <v>404</v>
      </c>
    </row>
    <row r="5101" spans="1:11" x14ac:dyDescent="0.35">
      <c r="A5101" t="s">
        <v>565</v>
      </c>
      <c r="B5101" t="s">
        <v>84</v>
      </c>
      <c r="C5101" t="s">
        <v>384</v>
      </c>
      <c r="D5101" t="s">
        <v>78</v>
      </c>
      <c r="E5101">
        <v>2024</v>
      </c>
      <c r="F5101">
        <v>12</v>
      </c>
      <c r="G5101" t="s">
        <v>73</v>
      </c>
      <c r="H5101" t="s">
        <v>80</v>
      </c>
      <c r="I5101">
        <v>42112.42</v>
      </c>
      <c r="J5101" t="s">
        <v>566</v>
      </c>
      <c r="K5101" t="s">
        <v>413</v>
      </c>
    </row>
    <row r="5102" spans="1:11" x14ac:dyDescent="0.35">
      <c r="A5102" t="s">
        <v>565</v>
      </c>
      <c r="B5102" t="s">
        <v>84</v>
      </c>
      <c r="C5102" t="s">
        <v>384</v>
      </c>
      <c r="D5102" t="s">
        <v>78</v>
      </c>
      <c r="E5102">
        <v>2024</v>
      </c>
      <c r="F5102">
        <v>32</v>
      </c>
      <c r="G5102" t="s">
        <v>82</v>
      </c>
      <c r="H5102" t="s">
        <v>80</v>
      </c>
      <c r="I5102">
        <v>623742.21</v>
      </c>
      <c r="J5102" t="s">
        <v>566</v>
      </c>
      <c r="K5102" t="s">
        <v>404</v>
      </c>
    </row>
    <row r="5103" spans="1:11" x14ac:dyDescent="0.35">
      <c r="A5103" t="s">
        <v>565</v>
      </c>
      <c r="B5103" t="s">
        <v>84</v>
      </c>
      <c r="C5103" t="s">
        <v>384</v>
      </c>
      <c r="D5103" t="s">
        <v>78</v>
      </c>
      <c r="E5103">
        <v>2024</v>
      </c>
      <c r="F5103">
        <v>32</v>
      </c>
      <c r="G5103" t="s">
        <v>82</v>
      </c>
      <c r="H5103" t="s">
        <v>80</v>
      </c>
      <c r="I5103">
        <v>2195085.79</v>
      </c>
      <c r="J5103" t="s">
        <v>566</v>
      </c>
      <c r="K5103" t="s">
        <v>413</v>
      </c>
    </row>
    <row r="5104" spans="1:11" x14ac:dyDescent="0.35">
      <c r="A5104" t="s">
        <v>565</v>
      </c>
      <c r="B5104" t="s">
        <v>84</v>
      </c>
      <c r="C5104" t="s">
        <v>327</v>
      </c>
      <c r="D5104" t="s">
        <v>78</v>
      </c>
      <c r="E5104">
        <v>2024</v>
      </c>
      <c r="F5104">
        <v>11</v>
      </c>
      <c r="G5104" t="s">
        <v>79</v>
      </c>
      <c r="H5104" t="s">
        <v>80</v>
      </c>
      <c r="I5104">
        <v>-2273</v>
      </c>
      <c r="J5104" t="s">
        <v>566</v>
      </c>
      <c r="K5104" t="s">
        <v>389</v>
      </c>
    </row>
    <row r="5105" spans="1:11" x14ac:dyDescent="0.35">
      <c r="A5105" t="s">
        <v>565</v>
      </c>
      <c r="B5105" t="s">
        <v>84</v>
      </c>
      <c r="C5105" t="s">
        <v>327</v>
      </c>
      <c r="D5105" t="s">
        <v>78</v>
      </c>
      <c r="E5105">
        <v>2024</v>
      </c>
      <c r="F5105">
        <v>12</v>
      </c>
      <c r="G5105" t="s">
        <v>73</v>
      </c>
      <c r="H5105" t="s">
        <v>80</v>
      </c>
      <c r="I5105">
        <v>-181.84</v>
      </c>
      <c r="J5105" t="s">
        <v>566</v>
      </c>
      <c r="K5105" t="s">
        <v>389</v>
      </c>
    </row>
    <row r="5106" spans="1:11" x14ac:dyDescent="0.35">
      <c r="A5106" t="s">
        <v>565</v>
      </c>
      <c r="B5106" t="s">
        <v>84</v>
      </c>
      <c r="C5106" t="s">
        <v>327</v>
      </c>
      <c r="D5106" t="s">
        <v>78</v>
      </c>
      <c r="E5106">
        <v>2024</v>
      </c>
      <c r="F5106">
        <v>32</v>
      </c>
      <c r="G5106" t="s">
        <v>82</v>
      </c>
      <c r="H5106" t="s">
        <v>80</v>
      </c>
      <c r="I5106">
        <v>5024.93</v>
      </c>
      <c r="J5106" t="s">
        <v>566</v>
      </c>
      <c r="K5106" t="s">
        <v>389</v>
      </c>
    </row>
    <row r="5107" spans="1:11" x14ac:dyDescent="0.35">
      <c r="A5107" t="s">
        <v>565</v>
      </c>
      <c r="B5107" t="s">
        <v>84</v>
      </c>
      <c r="C5107" t="s">
        <v>329</v>
      </c>
      <c r="D5107" t="s">
        <v>78</v>
      </c>
      <c r="E5107">
        <v>2023</v>
      </c>
      <c r="F5107">
        <v>11</v>
      </c>
      <c r="G5107" t="s">
        <v>79</v>
      </c>
      <c r="H5107" t="s">
        <v>80</v>
      </c>
      <c r="I5107">
        <v>67</v>
      </c>
      <c r="J5107" t="s">
        <v>566</v>
      </c>
      <c r="K5107" t="s">
        <v>390</v>
      </c>
    </row>
    <row r="5108" spans="1:11" x14ac:dyDescent="0.35">
      <c r="A5108" t="s">
        <v>565</v>
      </c>
      <c r="B5108" t="s">
        <v>84</v>
      </c>
      <c r="C5108" t="s">
        <v>329</v>
      </c>
      <c r="D5108" t="s">
        <v>78</v>
      </c>
      <c r="E5108">
        <v>2023</v>
      </c>
      <c r="F5108">
        <v>11</v>
      </c>
      <c r="G5108" t="s">
        <v>79</v>
      </c>
      <c r="H5108" t="s">
        <v>81</v>
      </c>
      <c r="I5108">
        <v>61</v>
      </c>
      <c r="J5108" t="s">
        <v>566</v>
      </c>
      <c r="K5108" t="s">
        <v>390</v>
      </c>
    </row>
    <row r="5109" spans="1:11" x14ac:dyDescent="0.35">
      <c r="A5109" t="s">
        <v>565</v>
      </c>
      <c r="B5109" t="s">
        <v>84</v>
      </c>
      <c r="C5109" t="s">
        <v>329</v>
      </c>
      <c r="D5109" t="s">
        <v>78</v>
      </c>
      <c r="E5109">
        <v>2023</v>
      </c>
      <c r="F5109">
        <v>12</v>
      </c>
      <c r="G5109" t="s">
        <v>73</v>
      </c>
      <c r="H5109" t="s">
        <v>80</v>
      </c>
      <c r="I5109">
        <v>6.7</v>
      </c>
      <c r="J5109" t="s">
        <v>566</v>
      </c>
      <c r="K5109" t="s">
        <v>390</v>
      </c>
    </row>
    <row r="5110" spans="1:11" x14ac:dyDescent="0.35">
      <c r="A5110" t="s">
        <v>565</v>
      </c>
      <c r="B5110" t="s">
        <v>84</v>
      </c>
      <c r="C5110" t="s">
        <v>329</v>
      </c>
      <c r="D5110" t="s">
        <v>78</v>
      </c>
      <c r="E5110">
        <v>2023</v>
      </c>
      <c r="F5110">
        <v>12</v>
      </c>
      <c r="G5110" t="s">
        <v>73</v>
      </c>
      <c r="H5110" t="s">
        <v>81</v>
      </c>
      <c r="I5110">
        <v>6.1</v>
      </c>
      <c r="J5110" t="s">
        <v>566</v>
      </c>
      <c r="K5110" t="s">
        <v>390</v>
      </c>
    </row>
    <row r="5111" spans="1:11" x14ac:dyDescent="0.35">
      <c r="A5111" t="s">
        <v>565</v>
      </c>
      <c r="B5111" t="s">
        <v>84</v>
      </c>
      <c r="C5111" t="s">
        <v>329</v>
      </c>
      <c r="D5111" t="s">
        <v>78</v>
      </c>
      <c r="E5111">
        <v>2024</v>
      </c>
      <c r="F5111">
        <v>11</v>
      </c>
      <c r="G5111" t="s">
        <v>79</v>
      </c>
      <c r="H5111" t="s">
        <v>80</v>
      </c>
      <c r="I5111">
        <v>7414</v>
      </c>
      <c r="J5111" t="s">
        <v>566</v>
      </c>
      <c r="K5111" t="s">
        <v>390</v>
      </c>
    </row>
    <row r="5112" spans="1:11" x14ac:dyDescent="0.35">
      <c r="A5112" t="s">
        <v>565</v>
      </c>
      <c r="B5112" t="s">
        <v>84</v>
      </c>
      <c r="C5112" t="s">
        <v>329</v>
      </c>
      <c r="D5112" t="s">
        <v>78</v>
      </c>
      <c r="E5112">
        <v>2024</v>
      </c>
      <c r="F5112">
        <v>11</v>
      </c>
      <c r="G5112" t="s">
        <v>79</v>
      </c>
      <c r="H5112" t="s">
        <v>81</v>
      </c>
      <c r="I5112">
        <v>2344</v>
      </c>
      <c r="J5112" t="s">
        <v>566</v>
      </c>
      <c r="K5112" t="s">
        <v>390</v>
      </c>
    </row>
    <row r="5113" spans="1:11" x14ac:dyDescent="0.35">
      <c r="A5113" t="s">
        <v>565</v>
      </c>
      <c r="B5113" t="s">
        <v>84</v>
      </c>
      <c r="C5113" t="s">
        <v>329</v>
      </c>
      <c r="D5113" t="s">
        <v>78</v>
      </c>
      <c r="E5113">
        <v>2024</v>
      </c>
      <c r="F5113">
        <v>12</v>
      </c>
      <c r="G5113" t="s">
        <v>73</v>
      </c>
      <c r="H5113" t="s">
        <v>80</v>
      </c>
      <c r="I5113">
        <v>741.37</v>
      </c>
      <c r="J5113" t="s">
        <v>566</v>
      </c>
      <c r="K5113" t="s">
        <v>390</v>
      </c>
    </row>
    <row r="5114" spans="1:11" x14ac:dyDescent="0.35">
      <c r="A5114" t="s">
        <v>565</v>
      </c>
      <c r="B5114" t="s">
        <v>84</v>
      </c>
      <c r="C5114" t="s">
        <v>329</v>
      </c>
      <c r="D5114" t="s">
        <v>78</v>
      </c>
      <c r="E5114">
        <v>2024</v>
      </c>
      <c r="F5114">
        <v>12</v>
      </c>
      <c r="G5114" t="s">
        <v>73</v>
      </c>
      <c r="H5114" t="s">
        <v>81</v>
      </c>
      <c r="I5114">
        <v>234.4</v>
      </c>
      <c r="J5114" t="s">
        <v>566</v>
      </c>
      <c r="K5114" t="s">
        <v>390</v>
      </c>
    </row>
    <row r="5115" spans="1:11" x14ac:dyDescent="0.35">
      <c r="A5115" t="s">
        <v>565</v>
      </c>
      <c r="B5115" t="s">
        <v>84</v>
      </c>
      <c r="C5115" t="s">
        <v>329</v>
      </c>
      <c r="D5115" t="s">
        <v>78</v>
      </c>
      <c r="E5115">
        <v>2024</v>
      </c>
      <c r="F5115">
        <v>32</v>
      </c>
      <c r="G5115" t="s">
        <v>82</v>
      </c>
      <c r="H5115" t="s">
        <v>80</v>
      </c>
      <c r="I5115">
        <v>27824.400000000001</v>
      </c>
      <c r="J5115" t="s">
        <v>566</v>
      </c>
      <c r="K5115" t="s">
        <v>390</v>
      </c>
    </row>
    <row r="5116" spans="1:11" x14ac:dyDescent="0.35">
      <c r="A5116" t="s">
        <v>565</v>
      </c>
      <c r="B5116" t="s">
        <v>84</v>
      </c>
      <c r="C5116" t="s">
        <v>329</v>
      </c>
      <c r="D5116" t="s">
        <v>78</v>
      </c>
      <c r="E5116">
        <v>2024</v>
      </c>
      <c r="F5116">
        <v>32</v>
      </c>
      <c r="G5116" t="s">
        <v>82</v>
      </c>
      <c r="H5116" t="s">
        <v>81</v>
      </c>
      <c r="I5116">
        <v>9632.31</v>
      </c>
      <c r="J5116" t="s">
        <v>566</v>
      </c>
      <c r="K5116" t="s">
        <v>390</v>
      </c>
    </row>
    <row r="5117" spans="1:11" x14ac:dyDescent="0.35">
      <c r="A5117" t="s">
        <v>565</v>
      </c>
      <c r="B5117" t="s">
        <v>84</v>
      </c>
      <c r="C5117" t="s">
        <v>334</v>
      </c>
      <c r="D5117" t="s">
        <v>78</v>
      </c>
      <c r="E5117">
        <v>2024</v>
      </c>
      <c r="F5117">
        <v>32</v>
      </c>
      <c r="G5117" t="s">
        <v>82</v>
      </c>
      <c r="H5117" t="s">
        <v>80</v>
      </c>
      <c r="I5117">
        <v>1189.23</v>
      </c>
      <c r="J5117" t="s">
        <v>566</v>
      </c>
      <c r="K5117" t="s">
        <v>391</v>
      </c>
    </row>
    <row r="5118" spans="1:11" x14ac:dyDescent="0.35">
      <c r="A5118" t="s">
        <v>565</v>
      </c>
      <c r="B5118" t="s">
        <v>84</v>
      </c>
      <c r="C5118" t="s">
        <v>330</v>
      </c>
      <c r="D5118" t="s">
        <v>78</v>
      </c>
      <c r="E5118">
        <v>2023</v>
      </c>
      <c r="F5118">
        <v>11</v>
      </c>
      <c r="G5118" t="s">
        <v>79</v>
      </c>
      <c r="H5118" t="s">
        <v>80</v>
      </c>
      <c r="I5118">
        <v>12</v>
      </c>
      <c r="J5118" t="s">
        <v>566</v>
      </c>
      <c r="K5118" t="s">
        <v>392</v>
      </c>
    </row>
    <row r="5119" spans="1:11" x14ac:dyDescent="0.35">
      <c r="A5119" t="s">
        <v>565</v>
      </c>
      <c r="B5119" t="s">
        <v>84</v>
      </c>
      <c r="C5119" t="s">
        <v>330</v>
      </c>
      <c r="D5119" t="s">
        <v>78</v>
      </c>
      <c r="E5119">
        <v>2023</v>
      </c>
      <c r="F5119">
        <v>12</v>
      </c>
      <c r="G5119" t="s">
        <v>73</v>
      </c>
      <c r="H5119" t="s">
        <v>80</v>
      </c>
      <c r="I5119">
        <v>0.8</v>
      </c>
      <c r="J5119" t="s">
        <v>566</v>
      </c>
      <c r="K5119" t="s">
        <v>392</v>
      </c>
    </row>
    <row r="5120" spans="1:11" x14ac:dyDescent="0.35">
      <c r="A5120" t="s">
        <v>565</v>
      </c>
      <c r="B5120" t="s">
        <v>84</v>
      </c>
      <c r="C5120" t="s">
        <v>330</v>
      </c>
      <c r="D5120" t="s">
        <v>78</v>
      </c>
      <c r="E5120">
        <v>2024</v>
      </c>
      <c r="F5120">
        <v>11</v>
      </c>
      <c r="G5120" t="s">
        <v>79</v>
      </c>
      <c r="H5120" t="s">
        <v>80</v>
      </c>
      <c r="I5120">
        <v>13142</v>
      </c>
      <c r="J5120" t="s">
        <v>566</v>
      </c>
      <c r="K5120" t="s">
        <v>392</v>
      </c>
    </row>
    <row r="5121" spans="1:11" x14ac:dyDescent="0.35">
      <c r="A5121" t="s">
        <v>565</v>
      </c>
      <c r="B5121" t="s">
        <v>84</v>
      </c>
      <c r="C5121" t="s">
        <v>330</v>
      </c>
      <c r="D5121" t="s">
        <v>78</v>
      </c>
      <c r="E5121">
        <v>2024</v>
      </c>
      <c r="F5121">
        <v>11</v>
      </c>
      <c r="G5121" t="s">
        <v>79</v>
      </c>
      <c r="H5121" t="s">
        <v>81</v>
      </c>
      <c r="I5121">
        <v>16624</v>
      </c>
      <c r="J5121" t="s">
        <v>566</v>
      </c>
      <c r="K5121" t="s">
        <v>392</v>
      </c>
    </row>
    <row r="5122" spans="1:11" x14ac:dyDescent="0.35">
      <c r="A5122" t="s">
        <v>565</v>
      </c>
      <c r="B5122" t="s">
        <v>84</v>
      </c>
      <c r="C5122" t="s">
        <v>330</v>
      </c>
      <c r="D5122" t="s">
        <v>78</v>
      </c>
      <c r="E5122">
        <v>2024</v>
      </c>
      <c r="F5122">
        <v>12</v>
      </c>
      <c r="G5122" t="s">
        <v>73</v>
      </c>
      <c r="H5122" t="s">
        <v>80</v>
      </c>
      <c r="I5122">
        <v>1309.18</v>
      </c>
      <c r="J5122" t="s">
        <v>566</v>
      </c>
      <c r="K5122" t="s">
        <v>392</v>
      </c>
    </row>
    <row r="5123" spans="1:11" x14ac:dyDescent="0.35">
      <c r="A5123" t="s">
        <v>565</v>
      </c>
      <c r="B5123" t="s">
        <v>84</v>
      </c>
      <c r="C5123" t="s">
        <v>330</v>
      </c>
      <c r="D5123" t="s">
        <v>78</v>
      </c>
      <c r="E5123">
        <v>2024</v>
      </c>
      <c r="F5123">
        <v>12</v>
      </c>
      <c r="G5123" t="s">
        <v>73</v>
      </c>
      <c r="H5123" t="s">
        <v>81</v>
      </c>
      <c r="I5123">
        <v>1662.9</v>
      </c>
      <c r="J5123" t="s">
        <v>566</v>
      </c>
      <c r="K5123" t="s">
        <v>392</v>
      </c>
    </row>
    <row r="5124" spans="1:11" x14ac:dyDescent="0.35">
      <c r="A5124" t="s">
        <v>565</v>
      </c>
      <c r="B5124" t="s">
        <v>84</v>
      </c>
      <c r="C5124" t="s">
        <v>330</v>
      </c>
      <c r="D5124" t="s">
        <v>78</v>
      </c>
      <c r="E5124">
        <v>2024</v>
      </c>
      <c r="F5124">
        <v>32</v>
      </c>
      <c r="G5124" t="s">
        <v>82</v>
      </c>
      <c r="H5124" t="s">
        <v>80</v>
      </c>
      <c r="I5124">
        <v>143547.70000000001</v>
      </c>
      <c r="J5124" t="s">
        <v>566</v>
      </c>
      <c r="K5124" t="s">
        <v>392</v>
      </c>
    </row>
    <row r="5125" spans="1:11" x14ac:dyDescent="0.35">
      <c r="A5125" t="s">
        <v>565</v>
      </c>
      <c r="B5125" t="s">
        <v>84</v>
      </c>
      <c r="C5125" t="s">
        <v>330</v>
      </c>
      <c r="D5125" t="s">
        <v>78</v>
      </c>
      <c r="E5125">
        <v>2024</v>
      </c>
      <c r="F5125">
        <v>32</v>
      </c>
      <c r="G5125" t="s">
        <v>82</v>
      </c>
      <c r="H5125" t="s">
        <v>81</v>
      </c>
      <c r="I5125">
        <v>67432.240000000005</v>
      </c>
      <c r="J5125" t="s">
        <v>566</v>
      </c>
      <c r="K5125" t="s">
        <v>392</v>
      </c>
    </row>
    <row r="5126" spans="1:11" x14ac:dyDescent="0.35">
      <c r="A5126" t="s">
        <v>565</v>
      </c>
      <c r="B5126" t="s">
        <v>84</v>
      </c>
      <c r="C5126" t="s">
        <v>85</v>
      </c>
      <c r="D5126" t="s">
        <v>78</v>
      </c>
      <c r="E5126">
        <v>2024</v>
      </c>
      <c r="F5126">
        <v>32</v>
      </c>
      <c r="G5126" t="s">
        <v>82</v>
      </c>
      <c r="H5126" t="s">
        <v>80</v>
      </c>
      <c r="I5126">
        <v>23440.85</v>
      </c>
      <c r="J5126" t="s">
        <v>566</v>
      </c>
      <c r="K5126" t="s">
        <v>388</v>
      </c>
    </row>
    <row r="5127" spans="1:11" x14ac:dyDescent="0.35">
      <c r="A5127" t="s">
        <v>565</v>
      </c>
      <c r="B5127" t="s">
        <v>84</v>
      </c>
      <c r="C5127" t="s">
        <v>372</v>
      </c>
      <c r="D5127" t="s">
        <v>78</v>
      </c>
      <c r="E5127">
        <v>2024</v>
      </c>
      <c r="F5127">
        <v>32</v>
      </c>
      <c r="G5127" t="s">
        <v>82</v>
      </c>
      <c r="H5127" t="s">
        <v>80</v>
      </c>
      <c r="I5127">
        <v>3390.63</v>
      </c>
      <c r="J5127" t="s">
        <v>566</v>
      </c>
      <c r="K5127" t="s">
        <v>401</v>
      </c>
    </row>
    <row r="5128" spans="1:11" x14ac:dyDescent="0.35">
      <c r="A5128" t="s">
        <v>565</v>
      </c>
      <c r="B5128" t="s">
        <v>84</v>
      </c>
      <c r="C5128" t="s">
        <v>335</v>
      </c>
      <c r="D5128" t="s">
        <v>78</v>
      </c>
      <c r="E5128">
        <v>2024</v>
      </c>
      <c r="F5128">
        <v>32</v>
      </c>
      <c r="G5128" t="s">
        <v>82</v>
      </c>
      <c r="H5128" t="s">
        <v>80</v>
      </c>
      <c r="I5128">
        <v>10880.97</v>
      </c>
      <c r="J5128" t="s">
        <v>566</v>
      </c>
      <c r="K5128" t="s">
        <v>393</v>
      </c>
    </row>
    <row r="5129" spans="1:11" x14ac:dyDescent="0.35">
      <c r="A5129" t="s">
        <v>565</v>
      </c>
      <c r="B5129" t="s">
        <v>84</v>
      </c>
      <c r="C5129" t="s">
        <v>335</v>
      </c>
      <c r="D5129" t="s">
        <v>78</v>
      </c>
      <c r="E5129">
        <v>2024</v>
      </c>
      <c r="F5129">
        <v>32</v>
      </c>
      <c r="G5129" t="s">
        <v>82</v>
      </c>
      <c r="H5129" t="s">
        <v>81</v>
      </c>
      <c r="I5129">
        <v>1106.46</v>
      </c>
      <c r="J5129" t="s">
        <v>566</v>
      </c>
      <c r="K5129" t="s">
        <v>393</v>
      </c>
    </row>
    <row r="5130" spans="1:11" x14ac:dyDescent="0.35">
      <c r="A5130" t="s">
        <v>565</v>
      </c>
      <c r="B5130" t="s">
        <v>84</v>
      </c>
      <c r="C5130" t="s">
        <v>352</v>
      </c>
      <c r="D5130" t="s">
        <v>78</v>
      </c>
      <c r="E5130">
        <v>2024</v>
      </c>
      <c r="F5130">
        <v>11</v>
      </c>
      <c r="G5130" t="s">
        <v>79</v>
      </c>
      <c r="H5130" t="s">
        <v>80</v>
      </c>
      <c r="I5130">
        <v>11639</v>
      </c>
      <c r="J5130" t="s">
        <v>566</v>
      </c>
      <c r="K5130" t="s">
        <v>399</v>
      </c>
    </row>
    <row r="5131" spans="1:11" x14ac:dyDescent="0.35">
      <c r="A5131" t="s">
        <v>565</v>
      </c>
      <c r="B5131" t="s">
        <v>84</v>
      </c>
      <c r="C5131" t="s">
        <v>352</v>
      </c>
      <c r="D5131" t="s">
        <v>78</v>
      </c>
      <c r="E5131">
        <v>2024</v>
      </c>
      <c r="F5131">
        <v>12</v>
      </c>
      <c r="G5131" t="s">
        <v>73</v>
      </c>
      <c r="H5131" t="s">
        <v>80</v>
      </c>
      <c r="I5131">
        <v>1163.9000000000001</v>
      </c>
      <c r="J5131" t="s">
        <v>566</v>
      </c>
      <c r="K5131" t="s">
        <v>399</v>
      </c>
    </row>
    <row r="5132" spans="1:11" x14ac:dyDescent="0.35">
      <c r="A5132" t="s">
        <v>565</v>
      </c>
      <c r="B5132" t="s">
        <v>84</v>
      </c>
      <c r="C5132" t="s">
        <v>352</v>
      </c>
      <c r="D5132" t="s">
        <v>78</v>
      </c>
      <c r="E5132">
        <v>2024</v>
      </c>
      <c r="F5132">
        <v>32</v>
      </c>
      <c r="G5132" t="s">
        <v>82</v>
      </c>
      <c r="H5132" t="s">
        <v>80</v>
      </c>
      <c r="I5132">
        <v>18634.830000000002</v>
      </c>
      <c r="J5132" t="s">
        <v>566</v>
      </c>
      <c r="K5132" t="s">
        <v>399</v>
      </c>
    </row>
    <row r="5133" spans="1:11" x14ac:dyDescent="0.35">
      <c r="A5133" t="s">
        <v>565</v>
      </c>
      <c r="B5133" t="s">
        <v>84</v>
      </c>
      <c r="C5133" t="s">
        <v>352</v>
      </c>
      <c r="D5133" t="s">
        <v>78</v>
      </c>
      <c r="E5133">
        <v>2024</v>
      </c>
      <c r="F5133">
        <v>32</v>
      </c>
      <c r="G5133" t="s">
        <v>82</v>
      </c>
      <c r="H5133" t="s">
        <v>81</v>
      </c>
      <c r="I5133">
        <v>1685.31</v>
      </c>
      <c r="J5133" t="s">
        <v>566</v>
      </c>
      <c r="K5133" t="s">
        <v>399</v>
      </c>
    </row>
    <row r="5134" spans="1:11" x14ac:dyDescent="0.35">
      <c r="A5134" t="s">
        <v>565</v>
      </c>
      <c r="B5134" t="s">
        <v>84</v>
      </c>
      <c r="C5134" t="s">
        <v>353</v>
      </c>
      <c r="D5134" t="s">
        <v>78</v>
      </c>
      <c r="E5134">
        <v>2024</v>
      </c>
      <c r="F5134">
        <v>11</v>
      </c>
      <c r="G5134" t="s">
        <v>79</v>
      </c>
      <c r="H5134" t="s">
        <v>80</v>
      </c>
      <c r="I5134">
        <v>-3239</v>
      </c>
      <c r="J5134" t="s">
        <v>566</v>
      </c>
      <c r="K5134" t="s">
        <v>402</v>
      </c>
    </row>
    <row r="5135" spans="1:11" x14ac:dyDescent="0.35">
      <c r="A5135" t="s">
        <v>565</v>
      </c>
      <c r="B5135" t="s">
        <v>84</v>
      </c>
      <c r="C5135" t="s">
        <v>353</v>
      </c>
      <c r="D5135" t="s">
        <v>78</v>
      </c>
      <c r="E5135">
        <v>2024</v>
      </c>
      <c r="F5135">
        <v>12</v>
      </c>
      <c r="G5135" t="s">
        <v>73</v>
      </c>
      <c r="H5135" t="s">
        <v>80</v>
      </c>
      <c r="I5135">
        <v>-323.89999999999998</v>
      </c>
      <c r="J5135" t="s">
        <v>566</v>
      </c>
      <c r="K5135" t="s">
        <v>402</v>
      </c>
    </row>
    <row r="5136" spans="1:11" x14ac:dyDescent="0.35">
      <c r="A5136" t="s">
        <v>565</v>
      </c>
      <c r="B5136" t="s">
        <v>84</v>
      </c>
      <c r="C5136" t="s">
        <v>336</v>
      </c>
      <c r="D5136" t="s">
        <v>78</v>
      </c>
      <c r="E5136">
        <v>2024</v>
      </c>
      <c r="F5136">
        <v>11</v>
      </c>
      <c r="G5136" t="s">
        <v>79</v>
      </c>
      <c r="H5136" t="s">
        <v>80</v>
      </c>
      <c r="I5136">
        <v>684</v>
      </c>
      <c r="J5136" t="s">
        <v>566</v>
      </c>
      <c r="K5136" t="s">
        <v>394</v>
      </c>
    </row>
    <row r="5137" spans="1:11" x14ac:dyDescent="0.35">
      <c r="A5137" t="s">
        <v>565</v>
      </c>
      <c r="B5137" t="s">
        <v>84</v>
      </c>
      <c r="C5137" t="s">
        <v>336</v>
      </c>
      <c r="D5137" t="s">
        <v>78</v>
      </c>
      <c r="E5137">
        <v>2024</v>
      </c>
      <c r="F5137">
        <v>12</v>
      </c>
      <c r="G5137" t="s">
        <v>73</v>
      </c>
      <c r="H5137" t="s">
        <v>80</v>
      </c>
      <c r="I5137">
        <v>54.72</v>
      </c>
      <c r="J5137" t="s">
        <v>566</v>
      </c>
      <c r="K5137" t="s">
        <v>394</v>
      </c>
    </row>
    <row r="5138" spans="1:11" x14ac:dyDescent="0.35">
      <c r="A5138" t="s">
        <v>565</v>
      </c>
      <c r="B5138" t="s">
        <v>84</v>
      </c>
      <c r="C5138" t="s">
        <v>336</v>
      </c>
      <c r="D5138" t="s">
        <v>78</v>
      </c>
      <c r="E5138">
        <v>2024</v>
      </c>
      <c r="F5138">
        <v>32</v>
      </c>
      <c r="G5138" t="s">
        <v>82</v>
      </c>
      <c r="H5138" t="s">
        <v>80</v>
      </c>
      <c r="I5138">
        <v>5988.34</v>
      </c>
      <c r="J5138" t="s">
        <v>566</v>
      </c>
      <c r="K5138" t="s">
        <v>394</v>
      </c>
    </row>
    <row r="5139" spans="1:11" x14ac:dyDescent="0.35">
      <c r="A5139" t="s">
        <v>565</v>
      </c>
      <c r="B5139" t="s">
        <v>84</v>
      </c>
      <c r="C5139" t="s">
        <v>498</v>
      </c>
      <c r="D5139" t="s">
        <v>78</v>
      </c>
      <c r="E5139">
        <v>2023</v>
      </c>
      <c r="F5139">
        <v>11</v>
      </c>
      <c r="G5139" t="s">
        <v>79</v>
      </c>
      <c r="H5139" t="s">
        <v>80</v>
      </c>
      <c r="I5139">
        <v>-69</v>
      </c>
      <c r="J5139" t="s">
        <v>566</v>
      </c>
      <c r="K5139" t="s">
        <v>499</v>
      </c>
    </row>
    <row r="5140" spans="1:11" x14ac:dyDescent="0.35">
      <c r="A5140" t="s">
        <v>565</v>
      </c>
      <c r="B5140" t="s">
        <v>84</v>
      </c>
      <c r="C5140" t="s">
        <v>498</v>
      </c>
      <c r="D5140" t="s">
        <v>78</v>
      </c>
      <c r="E5140">
        <v>2023</v>
      </c>
      <c r="F5140">
        <v>12</v>
      </c>
      <c r="G5140" t="s">
        <v>73</v>
      </c>
      <c r="H5140" t="s">
        <v>80</v>
      </c>
      <c r="I5140">
        <v>-157.6</v>
      </c>
      <c r="J5140" t="s">
        <v>566</v>
      </c>
      <c r="K5140" t="s">
        <v>499</v>
      </c>
    </row>
    <row r="5141" spans="1:11" x14ac:dyDescent="0.35">
      <c r="A5141" t="s">
        <v>565</v>
      </c>
      <c r="B5141" t="s">
        <v>84</v>
      </c>
      <c r="C5141" t="s">
        <v>498</v>
      </c>
      <c r="D5141" t="s">
        <v>78</v>
      </c>
      <c r="E5141">
        <v>2024</v>
      </c>
      <c r="F5141">
        <v>11</v>
      </c>
      <c r="G5141" t="s">
        <v>79</v>
      </c>
      <c r="H5141" t="s">
        <v>80</v>
      </c>
      <c r="I5141">
        <v>1211335</v>
      </c>
      <c r="J5141" t="s">
        <v>566</v>
      </c>
      <c r="K5141" t="s">
        <v>499</v>
      </c>
    </row>
    <row r="5142" spans="1:11" x14ac:dyDescent="0.35">
      <c r="A5142" t="s">
        <v>565</v>
      </c>
      <c r="B5142" t="s">
        <v>84</v>
      </c>
      <c r="C5142" t="s">
        <v>498</v>
      </c>
      <c r="D5142" t="s">
        <v>78</v>
      </c>
      <c r="E5142">
        <v>2024</v>
      </c>
      <c r="F5142">
        <v>12</v>
      </c>
      <c r="G5142" t="s">
        <v>73</v>
      </c>
      <c r="H5142" t="s">
        <v>80</v>
      </c>
      <c r="I5142">
        <v>144161.19</v>
      </c>
      <c r="J5142" t="s">
        <v>566</v>
      </c>
      <c r="K5142" t="s">
        <v>499</v>
      </c>
    </row>
    <row r="5143" spans="1:11" x14ac:dyDescent="0.35">
      <c r="A5143" t="s">
        <v>565</v>
      </c>
      <c r="B5143" t="s">
        <v>84</v>
      </c>
      <c r="C5143" t="s">
        <v>498</v>
      </c>
      <c r="D5143" t="s">
        <v>78</v>
      </c>
      <c r="E5143">
        <v>2024</v>
      </c>
      <c r="F5143">
        <v>32</v>
      </c>
      <c r="G5143" t="s">
        <v>82</v>
      </c>
      <c r="H5143" t="s">
        <v>80</v>
      </c>
      <c r="I5143">
        <v>10028146.74</v>
      </c>
      <c r="J5143" t="s">
        <v>566</v>
      </c>
      <c r="K5143" t="s">
        <v>499</v>
      </c>
    </row>
    <row r="5144" spans="1:11" x14ac:dyDescent="0.35">
      <c r="A5144" t="s">
        <v>565</v>
      </c>
      <c r="B5144" t="s">
        <v>84</v>
      </c>
      <c r="C5144" t="s">
        <v>354</v>
      </c>
      <c r="D5144" t="s">
        <v>78</v>
      </c>
      <c r="E5144">
        <v>2024</v>
      </c>
      <c r="F5144">
        <v>32</v>
      </c>
      <c r="G5144" t="s">
        <v>82</v>
      </c>
      <c r="H5144" t="s">
        <v>80</v>
      </c>
      <c r="I5144">
        <v>4481.8999999999996</v>
      </c>
      <c r="J5144" t="s">
        <v>566</v>
      </c>
      <c r="K5144" t="s">
        <v>400</v>
      </c>
    </row>
    <row r="5145" spans="1:11" x14ac:dyDescent="0.35">
      <c r="A5145" t="s">
        <v>565</v>
      </c>
      <c r="B5145" t="s">
        <v>84</v>
      </c>
      <c r="C5145" t="s">
        <v>337</v>
      </c>
      <c r="D5145" t="s">
        <v>78</v>
      </c>
      <c r="E5145">
        <v>2024</v>
      </c>
      <c r="F5145">
        <v>11</v>
      </c>
      <c r="G5145" t="s">
        <v>79</v>
      </c>
      <c r="H5145" t="s">
        <v>80</v>
      </c>
      <c r="I5145">
        <v>3031</v>
      </c>
      <c r="J5145" t="s">
        <v>566</v>
      </c>
      <c r="K5145" t="s">
        <v>395</v>
      </c>
    </row>
    <row r="5146" spans="1:11" x14ac:dyDescent="0.35">
      <c r="A5146" t="s">
        <v>565</v>
      </c>
      <c r="B5146" t="s">
        <v>84</v>
      </c>
      <c r="C5146" t="s">
        <v>337</v>
      </c>
      <c r="D5146" t="s">
        <v>78</v>
      </c>
      <c r="E5146">
        <v>2024</v>
      </c>
      <c r="F5146">
        <v>12</v>
      </c>
      <c r="G5146" t="s">
        <v>73</v>
      </c>
      <c r="H5146" t="s">
        <v>80</v>
      </c>
      <c r="I5146">
        <v>303.10000000000002</v>
      </c>
      <c r="J5146" t="s">
        <v>566</v>
      </c>
      <c r="K5146" t="s">
        <v>395</v>
      </c>
    </row>
    <row r="5147" spans="1:11" x14ac:dyDescent="0.35">
      <c r="A5147" t="s">
        <v>565</v>
      </c>
      <c r="B5147" t="s">
        <v>84</v>
      </c>
      <c r="C5147" t="s">
        <v>337</v>
      </c>
      <c r="D5147" t="s">
        <v>78</v>
      </c>
      <c r="E5147">
        <v>2024</v>
      </c>
      <c r="F5147">
        <v>32</v>
      </c>
      <c r="G5147" t="s">
        <v>82</v>
      </c>
      <c r="H5147" t="s">
        <v>80</v>
      </c>
      <c r="I5147">
        <v>2956.26</v>
      </c>
      <c r="J5147" t="s">
        <v>566</v>
      </c>
      <c r="K5147" t="s">
        <v>395</v>
      </c>
    </row>
    <row r="5148" spans="1:11" x14ac:dyDescent="0.35">
      <c r="A5148" t="s">
        <v>565</v>
      </c>
      <c r="B5148" t="s">
        <v>84</v>
      </c>
      <c r="C5148" t="s">
        <v>338</v>
      </c>
      <c r="D5148" t="s">
        <v>78</v>
      </c>
      <c r="E5148">
        <v>2024</v>
      </c>
      <c r="F5148">
        <v>11</v>
      </c>
      <c r="G5148" t="s">
        <v>79</v>
      </c>
      <c r="H5148" t="s">
        <v>80</v>
      </c>
      <c r="I5148">
        <v>915</v>
      </c>
      <c r="J5148" t="s">
        <v>566</v>
      </c>
      <c r="K5148" t="s">
        <v>396</v>
      </c>
    </row>
    <row r="5149" spans="1:11" x14ac:dyDescent="0.35">
      <c r="A5149" t="s">
        <v>565</v>
      </c>
      <c r="B5149" t="s">
        <v>84</v>
      </c>
      <c r="C5149" t="s">
        <v>338</v>
      </c>
      <c r="D5149" t="s">
        <v>78</v>
      </c>
      <c r="E5149">
        <v>2024</v>
      </c>
      <c r="F5149">
        <v>12</v>
      </c>
      <c r="G5149" t="s">
        <v>73</v>
      </c>
      <c r="H5149" t="s">
        <v>80</v>
      </c>
      <c r="I5149">
        <v>91.5</v>
      </c>
      <c r="J5149" t="s">
        <v>566</v>
      </c>
      <c r="K5149" t="s">
        <v>396</v>
      </c>
    </row>
    <row r="5150" spans="1:11" x14ac:dyDescent="0.35">
      <c r="A5150" t="s">
        <v>565</v>
      </c>
      <c r="B5150" t="s">
        <v>84</v>
      </c>
      <c r="C5150" t="s">
        <v>338</v>
      </c>
      <c r="D5150" t="s">
        <v>78</v>
      </c>
      <c r="E5150">
        <v>2024</v>
      </c>
      <c r="F5150">
        <v>32</v>
      </c>
      <c r="G5150" t="s">
        <v>82</v>
      </c>
      <c r="H5150" t="s">
        <v>80</v>
      </c>
      <c r="I5150">
        <v>7286.49</v>
      </c>
      <c r="J5150" t="s">
        <v>566</v>
      </c>
      <c r="K5150" t="s">
        <v>396</v>
      </c>
    </row>
    <row r="5151" spans="1:11" x14ac:dyDescent="0.35">
      <c r="A5151" t="s">
        <v>565</v>
      </c>
      <c r="B5151" t="s">
        <v>84</v>
      </c>
      <c r="C5151" t="s">
        <v>421</v>
      </c>
      <c r="D5151" t="s">
        <v>78</v>
      </c>
      <c r="E5151">
        <v>2024</v>
      </c>
      <c r="F5151">
        <v>32</v>
      </c>
      <c r="G5151" t="s">
        <v>82</v>
      </c>
      <c r="H5151" t="s">
        <v>80</v>
      </c>
      <c r="I5151">
        <v>708.37</v>
      </c>
      <c r="J5151" t="s">
        <v>566</v>
      </c>
      <c r="K5151" t="s">
        <v>414</v>
      </c>
    </row>
    <row r="5152" spans="1:11" x14ac:dyDescent="0.35">
      <c r="A5152" t="s">
        <v>565</v>
      </c>
      <c r="B5152" t="s">
        <v>84</v>
      </c>
      <c r="C5152" t="s">
        <v>331</v>
      </c>
      <c r="D5152" t="s">
        <v>78</v>
      </c>
      <c r="E5152">
        <v>2023</v>
      </c>
      <c r="F5152">
        <v>11</v>
      </c>
      <c r="G5152" t="s">
        <v>79</v>
      </c>
      <c r="H5152" t="s">
        <v>80</v>
      </c>
      <c r="I5152">
        <v>-25</v>
      </c>
      <c r="J5152" t="s">
        <v>566</v>
      </c>
      <c r="K5152" t="s">
        <v>397</v>
      </c>
    </row>
    <row r="5153" spans="1:11" x14ac:dyDescent="0.35">
      <c r="A5153" t="s">
        <v>565</v>
      </c>
      <c r="B5153" t="s">
        <v>84</v>
      </c>
      <c r="C5153" t="s">
        <v>331</v>
      </c>
      <c r="D5153" t="s">
        <v>78</v>
      </c>
      <c r="E5153">
        <v>2023</v>
      </c>
      <c r="F5153">
        <v>12</v>
      </c>
      <c r="G5153" t="s">
        <v>73</v>
      </c>
      <c r="H5153" t="s">
        <v>80</v>
      </c>
      <c r="I5153">
        <v>-2.5</v>
      </c>
      <c r="J5153" t="s">
        <v>566</v>
      </c>
      <c r="K5153" t="s">
        <v>397</v>
      </c>
    </row>
    <row r="5154" spans="1:11" x14ac:dyDescent="0.35">
      <c r="A5154" t="s">
        <v>565</v>
      </c>
      <c r="B5154" t="s">
        <v>84</v>
      </c>
      <c r="C5154" t="s">
        <v>331</v>
      </c>
      <c r="D5154" t="s">
        <v>78</v>
      </c>
      <c r="E5154">
        <v>2024</v>
      </c>
      <c r="F5154">
        <v>11</v>
      </c>
      <c r="G5154" t="s">
        <v>79</v>
      </c>
      <c r="H5154" t="s">
        <v>80</v>
      </c>
      <c r="I5154">
        <v>16066</v>
      </c>
      <c r="J5154" t="s">
        <v>566</v>
      </c>
      <c r="K5154" t="s">
        <v>397</v>
      </c>
    </row>
    <row r="5155" spans="1:11" x14ac:dyDescent="0.35">
      <c r="A5155" t="s">
        <v>565</v>
      </c>
      <c r="B5155" t="s">
        <v>84</v>
      </c>
      <c r="C5155" t="s">
        <v>331</v>
      </c>
      <c r="D5155" t="s">
        <v>78</v>
      </c>
      <c r="E5155">
        <v>2024</v>
      </c>
      <c r="F5155">
        <v>11</v>
      </c>
      <c r="G5155" t="s">
        <v>79</v>
      </c>
      <c r="H5155" t="s">
        <v>81</v>
      </c>
      <c r="I5155">
        <v>-11116</v>
      </c>
      <c r="J5155" t="s">
        <v>566</v>
      </c>
      <c r="K5155" t="s">
        <v>397</v>
      </c>
    </row>
    <row r="5156" spans="1:11" x14ac:dyDescent="0.35">
      <c r="A5156" t="s">
        <v>565</v>
      </c>
      <c r="B5156" t="s">
        <v>84</v>
      </c>
      <c r="C5156" t="s">
        <v>331</v>
      </c>
      <c r="D5156" t="s">
        <v>78</v>
      </c>
      <c r="E5156">
        <v>2024</v>
      </c>
      <c r="F5156">
        <v>12</v>
      </c>
      <c r="G5156" t="s">
        <v>73</v>
      </c>
      <c r="H5156" t="s">
        <v>80</v>
      </c>
      <c r="I5156">
        <v>1586.65</v>
      </c>
      <c r="J5156" t="s">
        <v>566</v>
      </c>
      <c r="K5156" t="s">
        <v>397</v>
      </c>
    </row>
    <row r="5157" spans="1:11" x14ac:dyDescent="0.35">
      <c r="A5157" t="s">
        <v>565</v>
      </c>
      <c r="B5157" t="s">
        <v>84</v>
      </c>
      <c r="C5157" t="s">
        <v>331</v>
      </c>
      <c r="D5157" t="s">
        <v>78</v>
      </c>
      <c r="E5157">
        <v>2024</v>
      </c>
      <c r="F5157">
        <v>12</v>
      </c>
      <c r="G5157" t="s">
        <v>73</v>
      </c>
      <c r="H5157" t="s">
        <v>81</v>
      </c>
      <c r="I5157">
        <v>-1129.8</v>
      </c>
      <c r="J5157" t="s">
        <v>566</v>
      </c>
      <c r="K5157" t="s">
        <v>397</v>
      </c>
    </row>
    <row r="5158" spans="1:11" x14ac:dyDescent="0.35">
      <c r="A5158" t="s">
        <v>565</v>
      </c>
      <c r="B5158" t="s">
        <v>84</v>
      </c>
      <c r="C5158" t="s">
        <v>331</v>
      </c>
      <c r="D5158" t="s">
        <v>78</v>
      </c>
      <c r="E5158">
        <v>2024</v>
      </c>
      <c r="F5158">
        <v>32</v>
      </c>
      <c r="G5158" t="s">
        <v>82</v>
      </c>
      <c r="H5158" t="s">
        <v>80</v>
      </c>
      <c r="I5158">
        <v>178372.17</v>
      </c>
      <c r="J5158" t="s">
        <v>566</v>
      </c>
      <c r="K5158" t="s">
        <v>397</v>
      </c>
    </row>
    <row r="5159" spans="1:11" x14ac:dyDescent="0.35">
      <c r="A5159" t="s">
        <v>565</v>
      </c>
      <c r="B5159" t="s">
        <v>84</v>
      </c>
      <c r="C5159" t="s">
        <v>331</v>
      </c>
      <c r="D5159" t="s">
        <v>78</v>
      </c>
      <c r="E5159">
        <v>2024</v>
      </c>
      <c r="F5159">
        <v>32</v>
      </c>
      <c r="G5159" t="s">
        <v>82</v>
      </c>
      <c r="H5159" t="s">
        <v>81</v>
      </c>
      <c r="I5159">
        <v>40881.14</v>
      </c>
      <c r="J5159" t="s">
        <v>566</v>
      </c>
      <c r="K5159" t="s">
        <v>397</v>
      </c>
    </row>
    <row r="5160" spans="1:11" x14ac:dyDescent="0.35">
      <c r="A5160" t="s">
        <v>565</v>
      </c>
      <c r="B5160" t="s">
        <v>84</v>
      </c>
      <c r="C5160" t="s">
        <v>339</v>
      </c>
      <c r="D5160" t="s">
        <v>78</v>
      </c>
      <c r="E5160">
        <v>2024</v>
      </c>
      <c r="F5160">
        <v>11</v>
      </c>
      <c r="G5160" t="s">
        <v>79</v>
      </c>
      <c r="H5160" t="s">
        <v>80</v>
      </c>
      <c r="I5160">
        <v>-357</v>
      </c>
      <c r="J5160" t="s">
        <v>566</v>
      </c>
      <c r="K5160" t="s">
        <v>398</v>
      </c>
    </row>
    <row r="5161" spans="1:11" x14ac:dyDescent="0.35">
      <c r="A5161" t="s">
        <v>565</v>
      </c>
      <c r="B5161" t="s">
        <v>84</v>
      </c>
      <c r="C5161" t="s">
        <v>339</v>
      </c>
      <c r="D5161" t="s">
        <v>78</v>
      </c>
      <c r="E5161">
        <v>2024</v>
      </c>
      <c r="F5161">
        <v>11</v>
      </c>
      <c r="G5161" t="s">
        <v>79</v>
      </c>
      <c r="H5161" t="s">
        <v>81</v>
      </c>
      <c r="I5161">
        <v>-1291</v>
      </c>
      <c r="J5161" t="s">
        <v>566</v>
      </c>
      <c r="K5161" t="s">
        <v>398</v>
      </c>
    </row>
    <row r="5162" spans="1:11" x14ac:dyDescent="0.35">
      <c r="A5162" t="s">
        <v>565</v>
      </c>
      <c r="B5162" t="s">
        <v>84</v>
      </c>
      <c r="C5162" t="s">
        <v>339</v>
      </c>
      <c r="D5162" t="s">
        <v>78</v>
      </c>
      <c r="E5162">
        <v>2024</v>
      </c>
      <c r="F5162">
        <v>12</v>
      </c>
      <c r="G5162" t="s">
        <v>73</v>
      </c>
      <c r="H5162" t="s">
        <v>80</v>
      </c>
      <c r="I5162">
        <v>-35.700000000000003</v>
      </c>
      <c r="J5162" t="s">
        <v>566</v>
      </c>
      <c r="K5162" t="s">
        <v>398</v>
      </c>
    </row>
    <row r="5163" spans="1:11" x14ac:dyDescent="0.35">
      <c r="A5163" t="s">
        <v>565</v>
      </c>
      <c r="B5163" t="s">
        <v>84</v>
      </c>
      <c r="C5163" t="s">
        <v>339</v>
      </c>
      <c r="D5163" t="s">
        <v>78</v>
      </c>
      <c r="E5163">
        <v>2024</v>
      </c>
      <c r="F5163">
        <v>12</v>
      </c>
      <c r="G5163" t="s">
        <v>73</v>
      </c>
      <c r="H5163" t="s">
        <v>81</v>
      </c>
      <c r="I5163">
        <v>-129.1</v>
      </c>
      <c r="J5163" t="s">
        <v>566</v>
      </c>
      <c r="K5163" t="s">
        <v>398</v>
      </c>
    </row>
    <row r="5164" spans="1:11" x14ac:dyDescent="0.35">
      <c r="A5164" t="s">
        <v>565</v>
      </c>
      <c r="B5164" t="s">
        <v>84</v>
      </c>
      <c r="C5164" t="s">
        <v>339</v>
      </c>
      <c r="D5164" t="s">
        <v>78</v>
      </c>
      <c r="E5164">
        <v>2024</v>
      </c>
      <c r="F5164">
        <v>32</v>
      </c>
      <c r="G5164" t="s">
        <v>82</v>
      </c>
      <c r="H5164" t="s">
        <v>80</v>
      </c>
      <c r="I5164">
        <v>4455.34</v>
      </c>
      <c r="J5164" t="s">
        <v>566</v>
      </c>
      <c r="K5164" t="s">
        <v>398</v>
      </c>
    </row>
    <row r="5165" spans="1:11" x14ac:dyDescent="0.35">
      <c r="A5165" t="s">
        <v>565</v>
      </c>
      <c r="B5165" t="s">
        <v>84</v>
      </c>
      <c r="C5165" t="s">
        <v>339</v>
      </c>
      <c r="D5165" t="s">
        <v>78</v>
      </c>
      <c r="E5165">
        <v>2024</v>
      </c>
      <c r="F5165">
        <v>32</v>
      </c>
      <c r="G5165" t="s">
        <v>82</v>
      </c>
      <c r="H5165" t="s">
        <v>81</v>
      </c>
      <c r="I5165">
        <v>793.36</v>
      </c>
      <c r="J5165" t="s">
        <v>566</v>
      </c>
      <c r="K5165" t="s">
        <v>398</v>
      </c>
    </row>
    <row r="5166" spans="1:11" x14ac:dyDescent="0.35">
      <c r="A5166" t="s">
        <v>567</v>
      </c>
      <c r="B5166" t="s">
        <v>304</v>
      </c>
      <c r="C5166" t="s">
        <v>87</v>
      </c>
      <c r="D5166" t="s">
        <v>78</v>
      </c>
      <c r="E5166">
        <v>2023</v>
      </c>
      <c r="F5166">
        <v>11</v>
      </c>
      <c r="G5166" t="s">
        <v>79</v>
      </c>
      <c r="H5166" t="s">
        <v>80</v>
      </c>
      <c r="I5166">
        <v>-125</v>
      </c>
      <c r="J5166" t="s">
        <v>601</v>
      </c>
      <c r="K5166" t="s">
        <v>387</v>
      </c>
    </row>
    <row r="5167" spans="1:11" x14ac:dyDescent="0.35">
      <c r="A5167" t="s">
        <v>567</v>
      </c>
      <c r="B5167" t="s">
        <v>304</v>
      </c>
      <c r="C5167" t="s">
        <v>87</v>
      </c>
      <c r="D5167" t="s">
        <v>78</v>
      </c>
      <c r="E5167">
        <v>2023</v>
      </c>
      <c r="F5167">
        <v>12</v>
      </c>
      <c r="G5167" t="s">
        <v>73</v>
      </c>
      <c r="H5167" t="s">
        <v>80</v>
      </c>
      <c r="I5167">
        <v>-12.5</v>
      </c>
      <c r="J5167" t="s">
        <v>601</v>
      </c>
      <c r="K5167" t="s">
        <v>387</v>
      </c>
    </row>
    <row r="5168" spans="1:11" x14ac:dyDescent="0.35">
      <c r="A5168" t="s">
        <v>567</v>
      </c>
      <c r="B5168" t="s">
        <v>304</v>
      </c>
      <c r="C5168" t="s">
        <v>87</v>
      </c>
      <c r="D5168" t="s">
        <v>78</v>
      </c>
      <c r="E5168">
        <v>2024</v>
      </c>
      <c r="F5168">
        <v>11</v>
      </c>
      <c r="G5168" t="s">
        <v>79</v>
      </c>
      <c r="H5168" t="s">
        <v>80</v>
      </c>
      <c r="I5168">
        <v>-439182</v>
      </c>
      <c r="J5168" t="s">
        <v>601</v>
      </c>
      <c r="K5168" t="s">
        <v>387</v>
      </c>
    </row>
    <row r="5169" spans="1:11" x14ac:dyDescent="0.35">
      <c r="A5169" t="s">
        <v>567</v>
      </c>
      <c r="B5169" t="s">
        <v>304</v>
      </c>
      <c r="C5169" t="s">
        <v>87</v>
      </c>
      <c r="D5169" t="s">
        <v>78</v>
      </c>
      <c r="E5169">
        <v>2024</v>
      </c>
      <c r="F5169">
        <v>11</v>
      </c>
      <c r="G5169" t="s">
        <v>79</v>
      </c>
      <c r="H5169" t="s">
        <v>81</v>
      </c>
      <c r="I5169">
        <v>1369</v>
      </c>
      <c r="J5169" t="s">
        <v>601</v>
      </c>
      <c r="K5169" t="s">
        <v>387</v>
      </c>
    </row>
    <row r="5170" spans="1:11" x14ac:dyDescent="0.35">
      <c r="A5170" t="s">
        <v>567</v>
      </c>
      <c r="B5170" t="s">
        <v>304</v>
      </c>
      <c r="C5170" t="s">
        <v>87</v>
      </c>
      <c r="D5170" t="s">
        <v>78</v>
      </c>
      <c r="E5170">
        <v>2024</v>
      </c>
      <c r="F5170">
        <v>12</v>
      </c>
      <c r="G5170" t="s">
        <v>73</v>
      </c>
      <c r="H5170" t="s">
        <v>80</v>
      </c>
      <c r="I5170">
        <v>-43918.2</v>
      </c>
      <c r="J5170" t="s">
        <v>601</v>
      </c>
      <c r="K5170" t="s">
        <v>387</v>
      </c>
    </row>
    <row r="5171" spans="1:11" x14ac:dyDescent="0.35">
      <c r="A5171" t="s">
        <v>567</v>
      </c>
      <c r="B5171" t="s">
        <v>304</v>
      </c>
      <c r="C5171" t="s">
        <v>87</v>
      </c>
      <c r="D5171" t="s">
        <v>78</v>
      </c>
      <c r="E5171">
        <v>2024</v>
      </c>
      <c r="F5171">
        <v>12</v>
      </c>
      <c r="G5171" t="s">
        <v>73</v>
      </c>
      <c r="H5171" t="s">
        <v>81</v>
      </c>
      <c r="I5171">
        <v>136.9</v>
      </c>
      <c r="J5171" t="s">
        <v>601</v>
      </c>
      <c r="K5171" t="s">
        <v>387</v>
      </c>
    </row>
    <row r="5172" spans="1:11" x14ac:dyDescent="0.35">
      <c r="A5172" t="s">
        <v>567</v>
      </c>
      <c r="B5172" t="s">
        <v>304</v>
      </c>
      <c r="C5172" t="s">
        <v>87</v>
      </c>
      <c r="D5172" t="s">
        <v>78</v>
      </c>
      <c r="E5172">
        <v>2024</v>
      </c>
      <c r="F5172">
        <v>32</v>
      </c>
      <c r="G5172" t="s">
        <v>82</v>
      </c>
      <c r="H5172" t="s">
        <v>80</v>
      </c>
      <c r="I5172">
        <v>3377317</v>
      </c>
      <c r="J5172" t="s">
        <v>601</v>
      </c>
      <c r="K5172" t="s">
        <v>387</v>
      </c>
    </row>
    <row r="5173" spans="1:11" x14ac:dyDescent="0.35">
      <c r="A5173" t="s">
        <v>567</v>
      </c>
      <c r="B5173" t="s">
        <v>304</v>
      </c>
      <c r="C5173" t="s">
        <v>87</v>
      </c>
      <c r="D5173" t="s">
        <v>78</v>
      </c>
      <c r="E5173">
        <v>2024</v>
      </c>
      <c r="F5173">
        <v>32</v>
      </c>
      <c r="G5173" t="s">
        <v>82</v>
      </c>
      <c r="H5173" t="s">
        <v>81</v>
      </c>
      <c r="I5173">
        <v>44289</v>
      </c>
      <c r="J5173" t="s">
        <v>601</v>
      </c>
      <c r="K5173" t="s">
        <v>387</v>
      </c>
    </row>
    <row r="5174" spans="1:11" x14ac:dyDescent="0.35">
      <c r="A5174" t="s">
        <v>567</v>
      </c>
      <c r="B5174" t="s">
        <v>304</v>
      </c>
      <c r="C5174" t="s">
        <v>87</v>
      </c>
      <c r="D5174" t="s">
        <v>78</v>
      </c>
      <c r="E5174">
        <v>2025</v>
      </c>
      <c r="F5174">
        <v>11</v>
      </c>
      <c r="G5174" t="s">
        <v>79</v>
      </c>
      <c r="H5174" t="s">
        <v>80</v>
      </c>
      <c r="I5174">
        <v>987227</v>
      </c>
      <c r="J5174" t="s">
        <v>601</v>
      </c>
      <c r="K5174" t="s">
        <v>387</v>
      </c>
    </row>
    <row r="5175" spans="1:11" x14ac:dyDescent="0.35">
      <c r="A5175" t="s">
        <v>567</v>
      </c>
      <c r="B5175" t="s">
        <v>304</v>
      </c>
      <c r="C5175" t="s">
        <v>87</v>
      </c>
      <c r="D5175" t="s">
        <v>78</v>
      </c>
      <c r="E5175">
        <v>2025</v>
      </c>
      <c r="F5175">
        <v>11</v>
      </c>
      <c r="G5175" t="s">
        <v>79</v>
      </c>
      <c r="H5175" t="s">
        <v>81</v>
      </c>
      <c r="I5175">
        <v>75865</v>
      </c>
      <c r="J5175" t="s">
        <v>601</v>
      </c>
      <c r="K5175" t="s">
        <v>387</v>
      </c>
    </row>
    <row r="5176" spans="1:11" x14ac:dyDescent="0.35">
      <c r="A5176" t="s">
        <v>567</v>
      </c>
      <c r="B5176" t="s">
        <v>304</v>
      </c>
      <c r="C5176" t="s">
        <v>87</v>
      </c>
      <c r="D5176" t="s">
        <v>78</v>
      </c>
      <c r="E5176">
        <v>2025</v>
      </c>
      <c r="F5176">
        <v>12</v>
      </c>
      <c r="G5176" t="s">
        <v>73</v>
      </c>
      <c r="H5176" t="s">
        <v>80</v>
      </c>
      <c r="I5176">
        <v>98722.7</v>
      </c>
      <c r="J5176" t="s">
        <v>601</v>
      </c>
      <c r="K5176" t="s">
        <v>387</v>
      </c>
    </row>
    <row r="5177" spans="1:11" x14ac:dyDescent="0.35">
      <c r="A5177" t="s">
        <v>567</v>
      </c>
      <c r="B5177" t="s">
        <v>304</v>
      </c>
      <c r="C5177" t="s">
        <v>87</v>
      </c>
      <c r="D5177" t="s">
        <v>78</v>
      </c>
      <c r="E5177">
        <v>2025</v>
      </c>
      <c r="F5177">
        <v>12</v>
      </c>
      <c r="G5177" t="s">
        <v>73</v>
      </c>
      <c r="H5177" t="s">
        <v>81</v>
      </c>
      <c r="I5177">
        <v>7586.5</v>
      </c>
      <c r="J5177" t="s">
        <v>601</v>
      </c>
      <c r="K5177" t="s">
        <v>387</v>
      </c>
    </row>
    <row r="5178" spans="1:11" x14ac:dyDescent="0.35">
      <c r="A5178" t="s">
        <v>567</v>
      </c>
      <c r="B5178" t="s">
        <v>304</v>
      </c>
      <c r="C5178" t="s">
        <v>87</v>
      </c>
      <c r="D5178" t="s">
        <v>78</v>
      </c>
      <c r="E5178">
        <v>2025</v>
      </c>
      <c r="F5178">
        <v>32</v>
      </c>
      <c r="G5178" t="s">
        <v>82</v>
      </c>
      <c r="H5178" t="s">
        <v>80</v>
      </c>
      <c r="I5178">
        <v>938582</v>
      </c>
      <c r="J5178" t="s">
        <v>601</v>
      </c>
      <c r="K5178" t="s">
        <v>387</v>
      </c>
    </row>
    <row r="5179" spans="1:11" x14ac:dyDescent="0.35">
      <c r="A5179" t="s">
        <v>567</v>
      </c>
      <c r="B5179" t="s">
        <v>304</v>
      </c>
      <c r="C5179" t="s">
        <v>87</v>
      </c>
      <c r="D5179" t="s">
        <v>78</v>
      </c>
      <c r="E5179">
        <v>2025</v>
      </c>
      <c r="F5179">
        <v>32</v>
      </c>
      <c r="G5179" t="s">
        <v>82</v>
      </c>
      <c r="H5179" t="s">
        <v>81</v>
      </c>
      <c r="I5179">
        <v>72461</v>
      </c>
      <c r="J5179" t="s">
        <v>601</v>
      </c>
      <c r="K5179" t="s">
        <v>387</v>
      </c>
    </row>
    <row r="5180" spans="1:11" x14ac:dyDescent="0.35">
      <c r="A5180" t="s">
        <v>567</v>
      </c>
      <c r="B5180" t="s">
        <v>84</v>
      </c>
      <c r="C5180" t="s">
        <v>411</v>
      </c>
      <c r="D5180" t="s">
        <v>78</v>
      </c>
      <c r="E5180">
        <v>2024</v>
      </c>
      <c r="F5180">
        <v>11</v>
      </c>
      <c r="G5180" t="s">
        <v>79</v>
      </c>
      <c r="H5180" t="s">
        <v>80</v>
      </c>
      <c r="I5180">
        <v>10</v>
      </c>
      <c r="J5180" t="s">
        <v>601</v>
      </c>
      <c r="K5180" t="s">
        <v>412</v>
      </c>
    </row>
    <row r="5181" spans="1:11" x14ac:dyDescent="0.35">
      <c r="A5181" t="s">
        <v>567</v>
      </c>
      <c r="B5181" t="s">
        <v>84</v>
      </c>
      <c r="C5181" t="s">
        <v>411</v>
      </c>
      <c r="D5181" t="s">
        <v>78</v>
      </c>
      <c r="E5181">
        <v>2024</v>
      </c>
      <c r="F5181">
        <v>12</v>
      </c>
      <c r="G5181" t="s">
        <v>73</v>
      </c>
      <c r="H5181" t="s">
        <v>80</v>
      </c>
      <c r="I5181">
        <v>1</v>
      </c>
      <c r="J5181" t="s">
        <v>601</v>
      </c>
      <c r="K5181" t="s">
        <v>412</v>
      </c>
    </row>
    <row r="5182" spans="1:11" x14ac:dyDescent="0.35">
      <c r="A5182" t="s">
        <v>567</v>
      </c>
      <c r="B5182" t="s">
        <v>84</v>
      </c>
      <c r="C5182" t="s">
        <v>411</v>
      </c>
      <c r="D5182" t="s">
        <v>78</v>
      </c>
      <c r="E5182">
        <v>2024</v>
      </c>
      <c r="F5182">
        <v>32</v>
      </c>
      <c r="G5182" t="s">
        <v>82</v>
      </c>
      <c r="H5182" t="s">
        <v>80</v>
      </c>
      <c r="I5182">
        <v>7870.65</v>
      </c>
      <c r="J5182" t="s">
        <v>601</v>
      </c>
      <c r="K5182" t="s">
        <v>412</v>
      </c>
    </row>
    <row r="5183" spans="1:11" x14ac:dyDescent="0.35">
      <c r="A5183" t="s">
        <v>567</v>
      </c>
      <c r="B5183" t="s">
        <v>84</v>
      </c>
      <c r="C5183" t="s">
        <v>411</v>
      </c>
      <c r="D5183" t="s">
        <v>78</v>
      </c>
      <c r="E5183">
        <v>2024</v>
      </c>
      <c r="F5183">
        <v>32</v>
      </c>
      <c r="G5183" t="s">
        <v>82</v>
      </c>
      <c r="H5183" t="s">
        <v>81</v>
      </c>
      <c r="I5183">
        <v>2502.41</v>
      </c>
      <c r="J5183" t="s">
        <v>601</v>
      </c>
      <c r="K5183" t="s">
        <v>412</v>
      </c>
    </row>
    <row r="5184" spans="1:11" x14ac:dyDescent="0.35">
      <c r="A5184" t="s">
        <v>567</v>
      </c>
      <c r="B5184" t="s">
        <v>84</v>
      </c>
      <c r="C5184" t="s">
        <v>418</v>
      </c>
      <c r="D5184" t="s">
        <v>78</v>
      </c>
      <c r="E5184">
        <v>2024</v>
      </c>
      <c r="F5184">
        <v>32</v>
      </c>
      <c r="G5184" t="s">
        <v>82</v>
      </c>
      <c r="H5184" t="s">
        <v>80</v>
      </c>
      <c r="I5184">
        <v>1722.9</v>
      </c>
      <c r="J5184" t="s">
        <v>601</v>
      </c>
      <c r="K5184" t="s">
        <v>417</v>
      </c>
    </row>
    <row r="5185" spans="1:11" x14ac:dyDescent="0.35">
      <c r="A5185" t="s">
        <v>567</v>
      </c>
      <c r="B5185" t="s">
        <v>84</v>
      </c>
      <c r="C5185" t="s">
        <v>384</v>
      </c>
      <c r="D5185" t="s">
        <v>78</v>
      </c>
      <c r="E5185">
        <v>2023</v>
      </c>
      <c r="F5185">
        <v>11</v>
      </c>
      <c r="G5185" t="s">
        <v>79</v>
      </c>
      <c r="H5185" t="s">
        <v>80</v>
      </c>
      <c r="I5185">
        <v>-997</v>
      </c>
      <c r="J5185" t="s">
        <v>601</v>
      </c>
      <c r="K5185" t="s">
        <v>404</v>
      </c>
    </row>
    <row r="5186" spans="1:11" x14ac:dyDescent="0.35">
      <c r="A5186" t="s">
        <v>567</v>
      </c>
      <c r="B5186" t="s">
        <v>84</v>
      </c>
      <c r="C5186" t="s">
        <v>384</v>
      </c>
      <c r="D5186" t="s">
        <v>78</v>
      </c>
      <c r="E5186">
        <v>2023</v>
      </c>
      <c r="F5186">
        <v>12</v>
      </c>
      <c r="G5186" t="s">
        <v>73</v>
      </c>
      <c r="H5186" t="s">
        <v>80</v>
      </c>
      <c r="I5186">
        <v>-120.32</v>
      </c>
      <c r="J5186" t="s">
        <v>601</v>
      </c>
      <c r="K5186" t="s">
        <v>404</v>
      </c>
    </row>
    <row r="5187" spans="1:11" x14ac:dyDescent="0.35">
      <c r="A5187" t="s">
        <v>567</v>
      </c>
      <c r="B5187" t="s">
        <v>84</v>
      </c>
      <c r="C5187" t="s">
        <v>384</v>
      </c>
      <c r="D5187" t="s">
        <v>78</v>
      </c>
      <c r="E5187">
        <v>2023</v>
      </c>
      <c r="F5187">
        <v>12</v>
      </c>
      <c r="G5187" t="s">
        <v>73</v>
      </c>
      <c r="H5187" t="s">
        <v>80</v>
      </c>
      <c r="I5187">
        <v>51.43</v>
      </c>
      <c r="J5187" t="s">
        <v>601</v>
      </c>
      <c r="K5187" t="s">
        <v>413</v>
      </c>
    </row>
    <row r="5188" spans="1:11" x14ac:dyDescent="0.35">
      <c r="A5188" t="s">
        <v>567</v>
      </c>
      <c r="B5188" t="s">
        <v>84</v>
      </c>
      <c r="C5188" t="s">
        <v>384</v>
      </c>
      <c r="D5188" t="s">
        <v>78</v>
      </c>
      <c r="E5188">
        <v>2024</v>
      </c>
      <c r="F5188">
        <v>11</v>
      </c>
      <c r="G5188" t="s">
        <v>79</v>
      </c>
      <c r="H5188" t="s">
        <v>80</v>
      </c>
      <c r="I5188">
        <v>-951</v>
      </c>
      <c r="J5188" t="s">
        <v>601</v>
      </c>
      <c r="K5188" t="s">
        <v>404</v>
      </c>
    </row>
    <row r="5189" spans="1:11" x14ac:dyDescent="0.35">
      <c r="A5189" t="s">
        <v>567</v>
      </c>
      <c r="B5189" t="s">
        <v>84</v>
      </c>
      <c r="C5189" t="s">
        <v>384</v>
      </c>
      <c r="D5189" t="s">
        <v>78</v>
      </c>
      <c r="E5189">
        <v>2024</v>
      </c>
      <c r="F5189">
        <v>11</v>
      </c>
      <c r="G5189" t="s">
        <v>79</v>
      </c>
      <c r="H5189" t="s">
        <v>80</v>
      </c>
      <c r="I5189">
        <v>-9239</v>
      </c>
      <c r="J5189" t="s">
        <v>601</v>
      </c>
      <c r="K5189" t="s">
        <v>413</v>
      </c>
    </row>
    <row r="5190" spans="1:11" x14ac:dyDescent="0.35">
      <c r="A5190" t="s">
        <v>567</v>
      </c>
      <c r="B5190" t="s">
        <v>84</v>
      </c>
      <c r="C5190" t="s">
        <v>384</v>
      </c>
      <c r="D5190" t="s">
        <v>78</v>
      </c>
      <c r="E5190">
        <v>2024</v>
      </c>
      <c r="F5190">
        <v>12</v>
      </c>
      <c r="G5190" t="s">
        <v>73</v>
      </c>
      <c r="H5190" t="s">
        <v>80</v>
      </c>
      <c r="I5190">
        <v>-22.86</v>
      </c>
      <c r="J5190" t="s">
        <v>601</v>
      </c>
      <c r="K5190" t="s">
        <v>404</v>
      </c>
    </row>
    <row r="5191" spans="1:11" x14ac:dyDescent="0.35">
      <c r="A5191" t="s">
        <v>567</v>
      </c>
      <c r="B5191" t="s">
        <v>84</v>
      </c>
      <c r="C5191" t="s">
        <v>384</v>
      </c>
      <c r="D5191" t="s">
        <v>78</v>
      </c>
      <c r="E5191">
        <v>2024</v>
      </c>
      <c r="F5191">
        <v>12</v>
      </c>
      <c r="G5191" t="s">
        <v>73</v>
      </c>
      <c r="H5191" t="s">
        <v>80</v>
      </c>
      <c r="I5191">
        <v>4712.4799999999996</v>
      </c>
      <c r="J5191" t="s">
        <v>601</v>
      </c>
      <c r="K5191" t="s">
        <v>413</v>
      </c>
    </row>
    <row r="5192" spans="1:11" x14ac:dyDescent="0.35">
      <c r="A5192" t="s">
        <v>567</v>
      </c>
      <c r="B5192" t="s">
        <v>84</v>
      </c>
      <c r="C5192" t="s">
        <v>384</v>
      </c>
      <c r="D5192" t="s">
        <v>78</v>
      </c>
      <c r="E5192">
        <v>2024</v>
      </c>
      <c r="F5192">
        <v>32</v>
      </c>
      <c r="G5192" t="s">
        <v>82</v>
      </c>
      <c r="H5192" t="s">
        <v>80</v>
      </c>
      <c r="I5192">
        <v>523268.19</v>
      </c>
      <c r="J5192" t="s">
        <v>601</v>
      </c>
      <c r="K5192" t="s">
        <v>404</v>
      </c>
    </row>
    <row r="5193" spans="1:11" x14ac:dyDescent="0.35">
      <c r="A5193" t="s">
        <v>567</v>
      </c>
      <c r="B5193" t="s">
        <v>84</v>
      </c>
      <c r="C5193" t="s">
        <v>384</v>
      </c>
      <c r="D5193" t="s">
        <v>78</v>
      </c>
      <c r="E5193">
        <v>2024</v>
      </c>
      <c r="F5193">
        <v>32</v>
      </c>
      <c r="G5193" t="s">
        <v>82</v>
      </c>
      <c r="H5193" t="s">
        <v>80</v>
      </c>
      <c r="I5193">
        <v>1859469.87</v>
      </c>
      <c r="J5193" t="s">
        <v>601</v>
      </c>
      <c r="K5193" t="s">
        <v>413</v>
      </c>
    </row>
    <row r="5194" spans="1:11" x14ac:dyDescent="0.35">
      <c r="A5194" t="s">
        <v>567</v>
      </c>
      <c r="B5194" t="s">
        <v>84</v>
      </c>
      <c r="C5194" t="s">
        <v>384</v>
      </c>
      <c r="D5194" t="s">
        <v>78</v>
      </c>
      <c r="E5194">
        <v>2025</v>
      </c>
      <c r="F5194">
        <v>11</v>
      </c>
      <c r="G5194" t="s">
        <v>79</v>
      </c>
      <c r="H5194" t="s">
        <v>80</v>
      </c>
      <c r="I5194">
        <v>93760</v>
      </c>
      <c r="J5194" t="s">
        <v>601</v>
      </c>
      <c r="K5194" t="s">
        <v>404</v>
      </c>
    </row>
    <row r="5195" spans="1:11" x14ac:dyDescent="0.35">
      <c r="A5195" t="s">
        <v>567</v>
      </c>
      <c r="B5195" t="s">
        <v>84</v>
      </c>
      <c r="C5195" t="s">
        <v>384</v>
      </c>
      <c r="D5195" t="s">
        <v>78</v>
      </c>
      <c r="E5195">
        <v>2025</v>
      </c>
      <c r="F5195">
        <v>11</v>
      </c>
      <c r="G5195" t="s">
        <v>79</v>
      </c>
      <c r="H5195" t="s">
        <v>80</v>
      </c>
      <c r="I5195">
        <v>341607</v>
      </c>
      <c r="J5195" t="s">
        <v>601</v>
      </c>
      <c r="K5195" t="s">
        <v>413</v>
      </c>
    </row>
    <row r="5196" spans="1:11" x14ac:dyDescent="0.35">
      <c r="A5196" t="s">
        <v>567</v>
      </c>
      <c r="B5196" t="s">
        <v>84</v>
      </c>
      <c r="C5196" t="s">
        <v>384</v>
      </c>
      <c r="D5196" t="s">
        <v>78</v>
      </c>
      <c r="E5196">
        <v>2025</v>
      </c>
      <c r="F5196">
        <v>12</v>
      </c>
      <c r="G5196" t="s">
        <v>73</v>
      </c>
      <c r="H5196" t="s">
        <v>80</v>
      </c>
      <c r="I5196">
        <v>11251.2</v>
      </c>
      <c r="J5196" t="s">
        <v>601</v>
      </c>
      <c r="K5196" t="s">
        <v>404</v>
      </c>
    </row>
    <row r="5197" spans="1:11" x14ac:dyDescent="0.35">
      <c r="A5197" t="s">
        <v>567</v>
      </c>
      <c r="B5197" t="s">
        <v>84</v>
      </c>
      <c r="C5197" t="s">
        <v>384</v>
      </c>
      <c r="D5197" t="s">
        <v>78</v>
      </c>
      <c r="E5197">
        <v>2025</v>
      </c>
      <c r="F5197">
        <v>12</v>
      </c>
      <c r="G5197" t="s">
        <v>73</v>
      </c>
      <c r="H5197" t="s">
        <v>80</v>
      </c>
      <c r="I5197">
        <v>47573.52</v>
      </c>
      <c r="J5197" t="s">
        <v>601</v>
      </c>
      <c r="K5197" t="s">
        <v>413</v>
      </c>
    </row>
    <row r="5198" spans="1:11" x14ac:dyDescent="0.35">
      <c r="A5198" t="s">
        <v>567</v>
      </c>
      <c r="B5198" t="s">
        <v>84</v>
      </c>
      <c r="C5198" t="s">
        <v>384</v>
      </c>
      <c r="D5198" t="s">
        <v>78</v>
      </c>
      <c r="E5198">
        <v>2025</v>
      </c>
      <c r="F5198">
        <v>32</v>
      </c>
      <c r="G5198" t="s">
        <v>82</v>
      </c>
      <c r="H5198" t="s">
        <v>80</v>
      </c>
      <c r="I5198">
        <v>89257.77</v>
      </c>
      <c r="J5198" t="s">
        <v>601</v>
      </c>
      <c r="K5198" t="s">
        <v>404</v>
      </c>
    </row>
    <row r="5199" spans="1:11" x14ac:dyDescent="0.35">
      <c r="A5199" t="s">
        <v>567</v>
      </c>
      <c r="B5199" t="s">
        <v>84</v>
      </c>
      <c r="C5199" t="s">
        <v>384</v>
      </c>
      <c r="D5199" t="s">
        <v>78</v>
      </c>
      <c r="E5199">
        <v>2025</v>
      </c>
      <c r="F5199">
        <v>32</v>
      </c>
      <c r="G5199" t="s">
        <v>82</v>
      </c>
      <c r="H5199" t="s">
        <v>80</v>
      </c>
      <c r="I5199">
        <v>326172.15999999997</v>
      </c>
      <c r="J5199" t="s">
        <v>601</v>
      </c>
      <c r="K5199" t="s">
        <v>413</v>
      </c>
    </row>
    <row r="5200" spans="1:11" x14ac:dyDescent="0.35">
      <c r="A5200" t="s">
        <v>567</v>
      </c>
      <c r="B5200" t="s">
        <v>84</v>
      </c>
      <c r="C5200" t="s">
        <v>327</v>
      </c>
      <c r="D5200" t="s">
        <v>78</v>
      </c>
      <c r="E5200">
        <v>2024</v>
      </c>
      <c r="F5200">
        <v>32</v>
      </c>
      <c r="G5200" t="s">
        <v>82</v>
      </c>
      <c r="H5200" t="s">
        <v>80</v>
      </c>
      <c r="I5200">
        <v>4142.3900000000003</v>
      </c>
      <c r="J5200" t="s">
        <v>601</v>
      </c>
      <c r="K5200" t="s">
        <v>389</v>
      </c>
    </row>
    <row r="5201" spans="1:11" x14ac:dyDescent="0.35">
      <c r="A5201" t="s">
        <v>567</v>
      </c>
      <c r="B5201" t="s">
        <v>84</v>
      </c>
      <c r="C5201" t="s">
        <v>329</v>
      </c>
      <c r="D5201" t="s">
        <v>78</v>
      </c>
      <c r="E5201">
        <v>2024</v>
      </c>
      <c r="F5201">
        <v>11</v>
      </c>
      <c r="G5201" t="s">
        <v>79</v>
      </c>
      <c r="H5201" t="s">
        <v>80</v>
      </c>
      <c r="I5201">
        <v>-2151</v>
      </c>
      <c r="J5201" t="s">
        <v>601</v>
      </c>
      <c r="K5201" t="s">
        <v>390</v>
      </c>
    </row>
    <row r="5202" spans="1:11" x14ac:dyDescent="0.35">
      <c r="A5202" t="s">
        <v>567</v>
      </c>
      <c r="B5202" t="s">
        <v>84</v>
      </c>
      <c r="C5202" t="s">
        <v>329</v>
      </c>
      <c r="D5202" t="s">
        <v>78</v>
      </c>
      <c r="E5202">
        <v>2024</v>
      </c>
      <c r="F5202">
        <v>11</v>
      </c>
      <c r="G5202" t="s">
        <v>79</v>
      </c>
      <c r="H5202" t="s">
        <v>81</v>
      </c>
      <c r="I5202">
        <v>-1691</v>
      </c>
      <c r="J5202" t="s">
        <v>601</v>
      </c>
      <c r="K5202" t="s">
        <v>390</v>
      </c>
    </row>
    <row r="5203" spans="1:11" x14ac:dyDescent="0.35">
      <c r="A5203" t="s">
        <v>567</v>
      </c>
      <c r="B5203" t="s">
        <v>84</v>
      </c>
      <c r="C5203" t="s">
        <v>329</v>
      </c>
      <c r="D5203" t="s">
        <v>78</v>
      </c>
      <c r="E5203">
        <v>2024</v>
      </c>
      <c r="F5203">
        <v>12</v>
      </c>
      <c r="G5203" t="s">
        <v>73</v>
      </c>
      <c r="H5203" t="s">
        <v>80</v>
      </c>
      <c r="I5203">
        <v>-215.1</v>
      </c>
      <c r="J5203" t="s">
        <v>601</v>
      </c>
      <c r="K5203" t="s">
        <v>390</v>
      </c>
    </row>
    <row r="5204" spans="1:11" x14ac:dyDescent="0.35">
      <c r="A5204" t="s">
        <v>567</v>
      </c>
      <c r="B5204" t="s">
        <v>84</v>
      </c>
      <c r="C5204" t="s">
        <v>329</v>
      </c>
      <c r="D5204" t="s">
        <v>78</v>
      </c>
      <c r="E5204">
        <v>2024</v>
      </c>
      <c r="F5204">
        <v>12</v>
      </c>
      <c r="G5204" t="s">
        <v>73</v>
      </c>
      <c r="H5204" t="s">
        <v>81</v>
      </c>
      <c r="I5204">
        <v>-169.1</v>
      </c>
      <c r="J5204" t="s">
        <v>601</v>
      </c>
      <c r="K5204" t="s">
        <v>390</v>
      </c>
    </row>
    <row r="5205" spans="1:11" x14ac:dyDescent="0.35">
      <c r="A5205" t="s">
        <v>567</v>
      </c>
      <c r="B5205" t="s">
        <v>84</v>
      </c>
      <c r="C5205" t="s">
        <v>329</v>
      </c>
      <c r="D5205" t="s">
        <v>78</v>
      </c>
      <c r="E5205">
        <v>2024</v>
      </c>
      <c r="F5205">
        <v>32</v>
      </c>
      <c r="G5205" t="s">
        <v>82</v>
      </c>
      <c r="H5205" t="s">
        <v>80</v>
      </c>
      <c r="I5205">
        <v>21919.67</v>
      </c>
      <c r="J5205" t="s">
        <v>601</v>
      </c>
      <c r="K5205" t="s">
        <v>390</v>
      </c>
    </row>
    <row r="5206" spans="1:11" x14ac:dyDescent="0.35">
      <c r="A5206" t="s">
        <v>567</v>
      </c>
      <c r="B5206" t="s">
        <v>84</v>
      </c>
      <c r="C5206" t="s">
        <v>329</v>
      </c>
      <c r="D5206" t="s">
        <v>78</v>
      </c>
      <c r="E5206">
        <v>2024</v>
      </c>
      <c r="F5206">
        <v>32</v>
      </c>
      <c r="G5206" t="s">
        <v>82</v>
      </c>
      <c r="H5206" t="s">
        <v>81</v>
      </c>
      <c r="I5206">
        <v>6432.98</v>
      </c>
      <c r="J5206" t="s">
        <v>601</v>
      </c>
      <c r="K5206" t="s">
        <v>390</v>
      </c>
    </row>
    <row r="5207" spans="1:11" x14ac:dyDescent="0.35">
      <c r="A5207" t="s">
        <v>567</v>
      </c>
      <c r="B5207" t="s">
        <v>84</v>
      </c>
      <c r="C5207" t="s">
        <v>329</v>
      </c>
      <c r="D5207" t="s">
        <v>78</v>
      </c>
      <c r="E5207">
        <v>2025</v>
      </c>
      <c r="F5207">
        <v>11</v>
      </c>
      <c r="G5207" t="s">
        <v>79</v>
      </c>
      <c r="H5207" t="s">
        <v>80</v>
      </c>
      <c r="I5207">
        <v>1204</v>
      </c>
      <c r="J5207" t="s">
        <v>601</v>
      </c>
      <c r="K5207" t="s">
        <v>390</v>
      </c>
    </row>
    <row r="5208" spans="1:11" x14ac:dyDescent="0.35">
      <c r="A5208" t="s">
        <v>567</v>
      </c>
      <c r="B5208" t="s">
        <v>84</v>
      </c>
      <c r="C5208" t="s">
        <v>329</v>
      </c>
      <c r="D5208" t="s">
        <v>78</v>
      </c>
      <c r="E5208">
        <v>2025</v>
      </c>
      <c r="F5208">
        <v>11</v>
      </c>
      <c r="G5208" t="s">
        <v>79</v>
      </c>
      <c r="H5208" t="s">
        <v>81</v>
      </c>
      <c r="I5208">
        <v>1372</v>
      </c>
      <c r="J5208" t="s">
        <v>601</v>
      </c>
      <c r="K5208" t="s">
        <v>390</v>
      </c>
    </row>
    <row r="5209" spans="1:11" x14ac:dyDescent="0.35">
      <c r="A5209" t="s">
        <v>567</v>
      </c>
      <c r="B5209" t="s">
        <v>84</v>
      </c>
      <c r="C5209" t="s">
        <v>329</v>
      </c>
      <c r="D5209" t="s">
        <v>78</v>
      </c>
      <c r="E5209">
        <v>2025</v>
      </c>
      <c r="F5209">
        <v>12</v>
      </c>
      <c r="G5209" t="s">
        <v>73</v>
      </c>
      <c r="H5209" t="s">
        <v>80</v>
      </c>
      <c r="I5209">
        <v>120.4</v>
      </c>
      <c r="J5209" t="s">
        <v>601</v>
      </c>
      <c r="K5209" t="s">
        <v>390</v>
      </c>
    </row>
    <row r="5210" spans="1:11" x14ac:dyDescent="0.35">
      <c r="A5210" t="s">
        <v>567</v>
      </c>
      <c r="B5210" t="s">
        <v>84</v>
      </c>
      <c r="C5210" t="s">
        <v>329</v>
      </c>
      <c r="D5210" t="s">
        <v>78</v>
      </c>
      <c r="E5210">
        <v>2025</v>
      </c>
      <c r="F5210">
        <v>12</v>
      </c>
      <c r="G5210" t="s">
        <v>73</v>
      </c>
      <c r="H5210" t="s">
        <v>81</v>
      </c>
      <c r="I5210">
        <v>137.19999999999999</v>
      </c>
      <c r="J5210" t="s">
        <v>601</v>
      </c>
      <c r="K5210" t="s">
        <v>390</v>
      </c>
    </row>
    <row r="5211" spans="1:11" x14ac:dyDescent="0.35">
      <c r="A5211" t="s">
        <v>567</v>
      </c>
      <c r="B5211" t="s">
        <v>84</v>
      </c>
      <c r="C5211" t="s">
        <v>329</v>
      </c>
      <c r="D5211" t="s">
        <v>78</v>
      </c>
      <c r="E5211">
        <v>2025</v>
      </c>
      <c r="F5211">
        <v>32</v>
      </c>
      <c r="G5211" t="s">
        <v>82</v>
      </c>
      <c r="H5211" t="s">
        <v>80</v>
      </c>
      <c r="I5211">
        <v>1161.79</v>
      </c>
      <c r="J5211" t="s">
        <v>601</v>
      </c>
      <c r="K5211" t="s">
        <v>390</v>
      </c>
    </row>
    <row r="5212" spans="1:11" x14ac:dyDescent="0.35">
      <c r="A5212" t="s">
        <v>567</v>
      </c>
      <c r="B5212" t="s">
        <v>84</v>
      </c>
      <c r="C5212" t="s">
        <v>329</v>
      </c>
      <c r="D5212" t="s">
        <v>78</v>
      </c>
      <c r="E5212">
        <v>2025</v>
      </c>
      <c r="F5212">
        <v>32</v>
      </c>
      <c r="G5212" t="s">
        <v>82</v>
      </c>
      <c r="H5212" t="s">
        <v>81</v>
      </c>
      <c r="I5212">
        <v>1345.69</v>
      </c>
      <c r="J5212" t="s">
        <v>601</v>
      </c>
      <c r="K5212" t="s">
        <v>390</v>
      </c>
    </row>
    <row r="5213" spans="1:11" x14ac:dyDescent="0.35">
      <c r="A5213" t="s">
        <v>567</v>
      </c>
      <c r="B5213" t="s">
        <v>84</v>
      </c>
      <c r="C5213" t="s">
        <v>334</v>
      </c>
      <c r="D5213" t="s">
        <v>78</v>
      </c>
      <c r="E5213">
        <v>2024</v>
      </c>
      <c r="F5213">
        <v>32</v>
      </c>
      <c r="G5213" t="s">
        <v>82</v>
      </c>
      <c r="H5213" t="s">
        <v>80</v>
      </c>
      <c r="I5213">
        <v>963.06</v>
      </c>
      <c r="J5213" t="s">
        <v>601</v>
      </c>
      <c r="K5213" t="s">
        <v>391</v>
      </c>
    </row>
    <row r="5214" spans="1:11" x14ac:dyDescent="0.35">
      <c r="A5214" t="s">
        <v>567</v>
      </c>
      <c r="B5214" t="s">
        <v>84</v>
      </c>
      <c r="C5214" t="s">
        <v>330</v>
      </c>
      <c r="D5214" t="s">
        <v>78</v>
      </c>
      <c r="E5214">
        <v>2023</v>
      </c>
      <c r="F5214">
        <v>12</v>
      </c>
      <c r="G5214" t="s">
        <v>73</v>
      </c>
      <c r="H5214" t="s">
        <v>80</v>
      </c>
      <c r="I5214">
        <v>0.12</v>
      </c>
      <c r="J5214" t="s">
        <v>601</v>
      </c>
      <c r="K5214" t="s">
        <v>392</v>
      </c>
    </row>
    <row r="5215" spans="1:11" x14ac:dyDescent="0.35">
      <c r="A5215" t="s">
        <v>567</v>
      </c>
      <c r="B5215" t="s">
        <v>84</v>
      </c>
      <c r="C5215" t="s">
        <v>330</v>
      </c>
      <c r="D5215" t="s">
        <v>78</v>
      </c>
      <c r="E5215">
        <v>2024</v>
      </c>
      <c r="F5215">
        <v>11</v>
      </c>
      <c r="G5215" t="s">
        <v>79</v>
      </c>
      <c r="H5215" t="s">
        <v>80</v>
      </c>
      <c r="I5215">
        <v>-14268</v>
      </c>
      <c r="J5215" t="s">
        <v>601</v>
      </c>
      <c r="K5215" t="s">
        <v>392</v>
      </c>
    </row>
    <row r="5216" spans="1:11" x14ac:dyDescent="0.35">
      <c r="A5216" t="s">
        <v>567</v>
      </c>
      <c r="B5216" t="s">
        <v>84</v>
      </c>
      <c r="C5216" t="s">
        <v>330</v>
      </c>
      <c r="D5216" t="s">
        <v>78</v>
      </c>
      <c r="E5216">
        <v>2024</v>
      </c>
      <c r="F5216">
        <v>11</v>
      </c>
      <c r="G5216" t="s">
        <v>79</v>
      </c>
      <c r="H5216" t="s">
        <v>81</v>
      </c>
      <c r="I5216">
        <v>-10590</v>
      </c>
      <c r="J5216" t="s">
        <v>601</v>
      </c>
      <c r="K5216" t="s">
        <v>392</v>
      </c>
    </row>
    <row r="5217" spans="1:11" x14ac:dyDescent="0.35">
      <c r="A5217" t="s">
        <v>567</v>
      </c>
      <c r="B5217" t="s">
        <v>84</v>
      </c>
      <c r="C5217" t="s">
        <v>330</v>
      </c>
      <c r="D5217" t="s">
        <v>78</v>
      </c>
      <c r="E5217">
        <v>2024</v>
      </c>
      <c r="F5217">
        <v>12</v>
      </c>
      <c r="G5217" t="s">
        <v>73</v>
      </c>
      <c r="H5217" t="s">
        <v>80</v>
      </c>
      <c r="I5217">
        <v>-1427.08</v>
      </c>
      <c r="J5217" t="s">
        <v>601</v>
      </c>
      <c r="K5217" t="s">
        <v>392</v>
      </c>
    </row>
    <row r="5218" spans="1:11" x14ac:dyDescent="0.35">
      <c r="A5218" t="s">
        <v>567</v>
      </c>
      <c r="B5218" t="s">
        <v>84</v>
      </c>
      <c r="C5218" t="s">
        <v>330</v>
      </c>
      <c r="D5218" t="s">
        <v>78</v>
      </c>
      <c r="E5218">
        <v>2024</v>
      </c>
      <c r="F5218">
        <v>12</v>
      </c>
      <c r="G5218" t="s">
        <v>73</v>
      </c>
      <c r="H5218" t="s">
        <v>81</v>
      </c>
      <c r="I5218">
        <v>-1059</v>
      </c>
      <c r="J5218" t="s">
        <v>601</v>
      </c>
      <c r="K5218" t="s">
        <v>392</v>
      </c>
    </row>
    <row r="5219" spans="1:11" x14ac:dyDescent="0.35">
      <c r="A5219" t="s">
        <v>567</v>
      </c>
      <c r="B5219" t="s">
        <v>84</v>
      </c>
      <c r="C5219" t="s">
        <v>330</v>
      </c>
      <c r="D5219" t="s">
        <v>78</v>
      </c>
      <c r="E5219">
        <v>2024</v>
      </c>
      <c r="F5219">
        <v>32</v>
      </c>
      <c r="G5219" t="s">
        <v>82</v>
      </c>
      <c r="H5219" t="s">
        <v>80</v>
      </c>
      <c r="I5219">
        <v>107953.15</v>
      </c>
      <c r="J5219" t="s">
        <v>601</v>
      </c>
      <c r="K5219" t="s">
        <v>392</v>
      </c>
    </row>
    <row r="5220" spans="1:11" x14ac:dyDescent="0.35">
      <c r="A5220" t="s">
        <v>567</v>
      </c>
      <c r="B5220" t="s">
        <v>84</v>
      </c>
      <c r="C5220" t="s">
        <v>330</v>
      </c>
      <c r="D5220" t="s">
        <v>78</v>
      </c>
      <c r="E5220">
        <v>2024</v>
      </c>
      <c r="F5220">
        <v>32</v>
      </c>
      <c r="G5220" t="s">
        <v>82</v>
      </c>
      <c r="H5220" t="s">
        <v>81</v>
      </c>
      <c r="I5220">
        <v>47061.9</v>
      </c>
      <c r="J5220" t="s">
        <v>601</v>
      </c>
      <c r="K5220" t="s">
        <v>392</v>
      </c>
    </row>
    <row r="5221" spans="1:11" x14ac:dyDescent="0.35">
      <c r="A5221" t="s">
        <v>567</v>
      </c>
      <c r="B5221" t="s">
        <v>84</v>
      </c>
      <c r="C5221" t="s">
        <v>330</v>
      </c>
      <c r="D5221" t="s">
        <v>78</v>
      </c>
      <c r="E5221">
        <v>2025</v>
      </c>
      <c r="F5221">
        <v>11</v>
      </c>
      <c r="G5221" t="s">
        <v>79</v>
      </c>
      <c r="H5221" t="s">
        <v>80</v>
      </c>
      <c r="I5221">
        <v>15957</v>
      </c>
      <c r="J5221" t="s">
        <v>601</v>
      </c>
      <c r="K5221" t="s">
        <v>392</v>
      </c>
    </row>
    <row r="5222" spans="1:11" x14ac:dyDescent="0.35">
      <c r="A5222" t="s">
        <v>567</v>
      </c>
      <c r="B5222" t="s">
        <v>84</v>
      </c>
      <c r="C5222" t="s">
        <v>330</v>
      </c>
      <c r="D5222" t="s">
        <v>78</v>
      </c>
      <c r="E5222">
        <v>2025</v>
      </c>
      <c r="F5222">
        <v>11</v>
      </c>
      <c r="G5222" t="s">
        <v>79</v>
      </c>
      <c r="H5222" t="s">
        <v>81</v>
      </c>
      <c r="I5222">
        <v>3641</v>
      </c>
      <c r="J5222" t="s">
        <v>601</v>
      </c>
      <c r="K5222" t="s">
        <v>392</v>
      </c>
    </row>
    <row r="5223" spans="1:11" x14ac:dyDescent="0.35">
      <c r="A5223" t="s">
        <v>567</v>
      </c>
      <c r="B5223" t="s">
        <v>84</v>
      </c>
      <c r="C5223" t="s">
        <v>330</v>
      </c>
      <c r="D5223" t="s">
        <v>78</v>
      </c>
      <c r="E5223">
        <v>2025</v>
      </c>
      <c r="F5223">
        <v>12</v>
      </c>
      <c r="G5223" t="s">
        <v>73</v>
      </c>
      <c r="H5223" t="s">
        <v>80</v>
      </c>
      <c r="I5223">
        <v>1595.7</v>
      </c>
      <c r="J5223" t="s">
        <v>601</v>
      </c>
      <c r="K5223" t="s">
        <v>392</v>
      </c>
    </row>
    <row r="5224" spans="1:11" x14ac:dyDescent="0.35">
      <c r="A5224" t="s">
        <v>567</v>
      </c>
      <c r="B5224" t="s">
        <v>84</v>
      </c>
      <c r="C5224" t="s">
        <v>330</v>
      </c>
      <c r="D5224" t="s">
        <v>78</v>
      </c>
      <c r="E5224">
        <v>2025</v>
      </c>
      <c r="F5224">
        <v>12</v>
      </c>
      <c r="G5224" t="s">
        <v>73</v>
      </c>
      <c r="H5224" t="s">
        <v>81</v>
      </c>
      <c r="I5224">
        <v>364.1</v>
      </c>
      <c r="J5224" t="s">
        <v>601</v>
      </c>
      <c r="K5224" t="s">
        <v>392</v>
      </c>
    </row>
    <row r="5225" spans="1:11" x14ac:dyDescent="0.35">
      <c r="A5225" t="s">
        <v>567</v>
      </c>
      <c r="B5225" t="s">
        <v>84</v>
      </c>
      <c r="C5225" t="s">
        <v>330</v>
      </c>
      <c r="D5225" t="s">
        <v>78</v>
      </c>
      <c r="E5225">
        <v>2025</v>
      </c>
      <c r="F5225">
        <v>32</v>
      </c>
      <c r="G5225" t="s">
        <v>82</v>
      </c>
      <c r="H5225" t="s">
        <v>80</v>
      </c>
      <c r="I5225">
        <v>15404.64</v>
      </c>
      <c r="J5225" t="s">
        <v>601</v>
      </c>
      <c r="K5225" t="s">
        <v>392</v>
      </c>
    </row>
    <row r="5226" spans="1:11" x14ac:dyDescent="0.35">
      <c r="A5226" t="s">
        <v>567</v>
      </c>
      <c r="B5226" t="s">
        <v>84</v>
      </c>
      <c r="C5226" t="s">
        <v>330</v>
      </c>
      <c r="D5226" t="s">
        <v>78</v>
      </c>
      <c r="E5226">
        <v>2025</v>
      </c>
      <c r="F5226">
        <v>32</v>
      </c>
      <c r="G5226" t="s">
        <v>82</v>
      </c>
      <c r="H5226" t="s">
        <v>81</v>
      </c>
      <c r="I5226">
        <v>3529.07</v>
      </c>
      <c r="J5226" t="s">
        <v>601</v>
      </c>
      <c r="K5226" t="s">
        <v>392</v>
      </c>
    </row>
    <row r="5227" spans="1:11" x14ac:dyDescent="0.35">
      <c r="A5227" t="s">
        <v>567</v>
      </c>
      <c r="B5227" t="s">
        <v>84</v>
      </c>
      <c r="C5227" t="s">
        <v>85</v>
      </c>
      <c r="D5227" t="s">
        <v>78</v>
      </c>
      <c r="E5227">
        <v>2024</v>
      </c>
      <c r="F5227">
        <v>11</v>
      </c>
      <c r="G5227" t="s">
        <v>79</v>
      </c>
      <c r="H5227" t="s">
        <v>80</v>
      </c>
      <c r="I5227">
        <v>4841</v>
      </c>
      <c r="J5227" t="s">
        <v>601</v>
      </c>
      <c r="K5227" t="s">
        <v>388</v>
      </c>
    </row>
    <row r="5228" spans="1:11" x14ac:dyDescent="0.35">
      <c r="A5228" t="s">
        <v>567</v>
      </c>
      <c r="B5228" t="s">
        <v>84</v>
      </c>
      <c r="C5228" t="s">
        <v>85</v>
      </c>
      <c r="D5228" t="s">
        <v>78</v>
      </c>
      <c r="E5228">
        <v>2024</v>
      </c>
      <c r="F5228">
        <v>12</v>
      </c>
      <c r="G5228" t="s">
        <v>73</v>
      </c>
      <c r="H5228" t="s">
        <v>80</v>
      </c>
      <c r="I5228">
        <v>242.05</v>
      </c>
      <c r="J5228" t="s">
        <v>601</v>
      </c>
      <c r="K5228" t="s">
        <v>388</v>
      </c>
    </row>
    <row r="5229" spans="1:11" x14ac:dyDescent="0.35">
      <c r="A5229" t="s">
        <v>567</v>
      </c>
      <c r="B5229" t="s">
        <v>84</v>
      </c>
      <c r="C5229" t="s">
        <v>85</v>
      </c>
      <c r="D5229" t="s">
        <v>78</v>
      </c>
      <c r="E5229">
        <v>2024</v>
      </c>
      <c r="F5229">
        <v>32</v>
      </c>
      <c r="G5229" t="s">
        <v>82</v>
      </c>
      <c r="H5229" t="s">
        <v>80</v>
      </c>
      <c r="I5229">
        <v>23943.95</v>
      </c>
      <c r="J5229" t="s">
        <v>601</v>
      </c>
      <c r="K5229" t="s">
        <v>388</v>
      </c>
    </row>
    <row r="5230" spans="1:11" x14ac:dyDescent="0.35">
      <c r="A5230" t="s">
        <v>567</v>
      </c>
      <c r="B5230" t="s">
        <v>84</v>
      </c>
      <c r="C5230" t="s">
        <v>372</v>
      </c>
      <c r="D5230" t="s">
        <v>78</v>
      </c>
      <c r="E5230">
        <v>2024</v>
      </c>
      <c r="F5230">
        <v>32</v>
      </c>
      <c r="G5230" t="s">
        <v>82</v>
      </c>
      <c r="H5230" t="s">
        <v>80</v>
      </c>
      <c r="I5230">
        <v>2413.7399999999998</v>
      </c>
      <c r="J5230" t="s">
        <v>601</v>
      </c>
      <c r="K5230" t="s">
        <v>401</v>
      </c>
    </row>
    <row r="5231" spans="1:11" x14ac:dyDescent="0.35">
      <c r="A5231" t="s">
        <v>567</v>
      </c>
      <c r="B5231" t="s">
        <v>84</v>
      </c>
      <c r="C5231" t="s">
        <v>335</v>
      </c>
      <c r="D5231" t="s">
        <v>78</v>
      </c>
      <c r="E5231">
        <v>2024</v>
      </c>
      <c r="F5231">
        <v>32</v>
      </c>
      <c r="G5231" t="s">
        <v>82</v>
      </c>
      <c r="H5231" t="s">
        <v>80</v>
      </c>
      <c r="I5231">
        <v>9443.59</v>
      </c>
      <c r="J5231" t="s">
        <v>601</v>
      </c>
      <c r="K5231" t="s">
        <v>393</v>
      </c>
    </row>
    <row r="5232" spans="1:11" x14ac:dyDescent="0.35">
      <c r="A5232" t="s">
        <v>567</v>
      </c>
      <c r="B5232" t="s">
        <v>84</v>
      </c>
      <c r="C5232" t="s">
        <v>335</v>
      </c>
      <c r="D5232" t="s">
        <v>78</v>
      </c>
      <c r="E5232">
        <v>2024</v>
      </c>
      <c r="F5232">
        <v>32</v>
      </c>
      <c r="G5232" t="s">
        <v>82</v>
      </c>
      <c r="H5232" t="s">
        <v>81</v>
      </c>
      <c r="I5232">
        <v>823.3</v>
      </c>
      <c r="J5232" t="s">
        <v>601</v>
      </c>
      <c r="K5232" t="s">
        <v>393</v>
      </c>
    </row>
    <row r="5233" spans="1:11" x14ac:dyDescent="0.35">
      <c r="A5233" t="s">
        <v>567</v>
      </c>
      <c r="B5233" t="s">
        <v>84</v>
      </c>
      <c r="C5233" t="s">
        <v>352</v>
      </c>
      <c r="D5233" t="s">
        <v>78</v>
      </c>
      <c r="E5233">
        <v>2024</v>
      </c>
      <c r="F5233">
        <v>32</v>
      </c>
      <c r="G5233" t="s">
        <v>82</v>
      </c>
      <c r="H5233" t="s">
        <v>80</v>
      </c>
      <c r="I5233">
        <v>15661.97</v>
      </c>
      <c r="J5233" t="s">
        <v>601</v>
      </c>
      <c r="K5233" t="s">
        <v>399</v>
      </c>
    </row>
    <row r="5234" spans="1:11" x14ac:dyDescent="0.35">
      <c r="A5234" t="s">
        <v>567</v>
      </c>
      <c r="B5234" t="s">
        <v>84</v>
      </c>
      <c r="C5234" t="s">
        <v>352</v>
      </c>
      <c r="D5234" t="s">
        <v>78</v>
      </c>
      <c r="E5234">
        <v>2024</v>
      </c>
      <c r="F5234">
        <v>32</v>
      </c>
      <c r="G5234" t="s">
        <v>82</v>
      </c>
      <c r="H5234" t="s">
        <v>81</v>
      </c>
      <c r="I5234">
        <v>895.77</v>
      </c>
      <c r="J5234" t="s">
        <v>601</v>
      </c>
      <c r="K5234" t="s">
        <v>399</v>
      </c>
    </row>
    <row r="5235" spans="1:11" x14ac:dyDescent="0.35">
      <c r="A5235" t="s">
        <v>567</v>
      </c>
      <c r="B5235" t="s">
        <v>84</v>
      </c>
      <c r="C5235" t="s">
        <v>336</v>
      </c>
      <c r="D5235" t="s">
        <v>78</v>
      </c>
      <c r="E5235">
        <v>2024</v>
      </c>
      <c r="F5235">
        <v>11</v>
      </c>
      <c r="G5235" t="s">
        <v>79</v>
      </c>
      <c r="H5235" t="s">
        <v>80</v>
      </c>
      <c r="I5235">
        <v>-3038</v>
      </c>
      <c r="J5235" t="s">
        <v>601</v>
      </c>
      <c r="K5235" t="s">
        <v>394</v>
      </c>
    </row>
    <row r="5236" spans="1:11" x14ac:dyDescent="0.35">
      <c r="A5236" t="s">
        <v>567</v>
      </c>
      <c r="B5236" t="s">
        <v>84</v>
      </c>
      <c r="C5236" t="s">
        <v>336</v>
      </c>
      <c r="D5236" t="s">
        <v>78</v>
      </c>
      <c r="E5236">
        <v>2024</v>
      </c>
      <c r="F5236">
        <v>12</v>
      </c>
      <c r="G5236" t="s">
        <v>73</v>
      </c>
      <c r="H5236" t="s">
        <v>80</v>
      </c>
      <c r="I5236">
        <v>-243.04</v>
      </c>
      <c r="J5236" t="s">
        <v>601</v>
      </c>
      <c r="K5236" t="s">
        <v>394</v>
      </c>
    </row>
    <row r="5237" spans="1:11" x14ac:dyDescent="0.35">
      <c r="A5237" t="s">
        <v>567</v>
      </c>
      <c r="B5237" t="s">
        <v>84</v>
      </c>
      <c r="C5237" t="s">
        <v>336</v>
      </c>
      <c r="D5237" t="s">
        <v>78</v>
      </c>
      <c r="E5237">
        <v>2024</v>
      </c>
      <c r="F5237">
        <v>32</v>
      </c>
      <c r="G5237" t="s">
        <v>82</v>
      </c>
      <c r="H5237" t="s">
        <v>80</v>
      </c>
      <c r="I5237">
        <v>2044.44</v>
      </c>
      <c r="J5237" t="s">
        <v>601</v>
      </c>
      <c r="K5237" t="s">
        <v>394</v>
      </c>
    </row>
    <row r="5238" spans="1:11" x14ac:dyDescent="0.35">
      <c r="A5238" t="s">
        <v>567</v>
      </c>
      <c r="B5238" t="s">
        <v>84</v>
      </c>
      <c r="C5238" t="s">
        <v>498</v>
      </c>
      <c r="D5238" t="s">
        <v>78</v>
      </c>
      <c r="E5238">
        <v>2023</v>
      </c>
      <c r="F5238">
        <v>12</v>
      </c>
      <c r="G5238" t="s">
        <v>73</v>
      </c>
      <c r="H5238" t="s">
        <v>80</v>
      </c>
      <c r="I5238">
        <v>-27.09</v>
      </c>
      <c r="J5238" t="s">
        <v>601</v>
      </c>
      <c r="K5238" t="s">
        <v>499</v>
      </c>
    </row>
    <row r="5239" spans="1:11" x14ac:dyDescent="0.35">
      <c r="A5239" t="s">
        <v>567</v>
      </c>
      <c r="B5239" t="s">
        <v>84</v>
      </c>
      <c r="C5239" t="s">
        <v>498</v>
      </c>
      <c r="D5239" t="s">
        <v>78</v>
      </c>
      <c r="E5239">
        <v>2024</v>
      </c>
      <c r="F5239">
        <v>11</v>
      </c>
      <c r="G5239" t="s">
        <v>79</v>
      </c>
      <c r="H5239" t="s">
        <v>80</v>
      </c>
      <c r="I5239">
        <v>-5638</v>
      </c>
      <c r="J5239" t="s">
        <v>601</v>
      </c>
      <c r="K5239" t="s">
        <v>499</v>
      </c>
    </row>
    <row r="5240" spans="1:11" x14ac:dyDescent="0.35">
      <c r="A5240" t="s">
        <v>567</v>
      </c>
      <c r="B5240" t="s">
        <v>84</v>
      </c>
      <c r="C5240" t="s">
        <v>498</v>
      </c>
      <c r="D5240" t="s">
        <v>78</v>
      </c>
      <c r="E5240">
        <v>2024</v>
      </c>
      <c r="F5240">
        <v>12</v>
      </c>
      <c r="G5240" t="s">
        <v>73</v>
      </c>
      <c r="H5240" t="s">
        <v>80</v>
      </c>
      <c r="I5240">
        <v>26778.87</v>
      </c>
      <c r="J5240" t="s">
        <v>601</v>
      </c>
      <c r="K5240" t="s">
        <v>499</v>
      </c>
    </row>
    <row r="5241" spans="1:11" x14ac:dyDescent="0.35">
      <c r="A5241" t="s">
        <v>567</v>
      </c>
      <c r="B5241" t="s">
        <v>84</v>
      </c>
      <c r="C5241" t="s">
        <v>498</v>
      </c>
      <c r="D5241" t="s">
        <v>78</v>
      </c>
      <c r="E5241">
        <v>2024</v>
      </c>
      <c r="F5241">
        <v>32</v>
      </c>
      <c r="G5241" t="s">
        <v>82</v>
      </c>
      <c r="H5241" t="s">
        <v>80</v>
      </c>
      <c r="I5241">
        <v>8461931.0299999993</v>
      </c>
      <c r="J5241" t="s">
        <v>601</v>
      </c>
      <c r="K5241" t="s">
        <v>499</v>
      </c>
    </row>
    <row r="5242" spans="1:11" x14ac:dyDescent="0.35">
      <c r="A5242" t="s">
        <v>567</v>
      </c>
      <c r="B5242" t="s">
        <v>84</v>
      </c>
      <c r="C5242" t="s">
        <v>498</v>
      </c>
      <c r="D5242" t="s">
        <v>78</v>
      </c>
      <c r="E5242">
        <v>2025</v>
      </c>
      <c r="F5242">
        <v>11</v>
      </c>
      <c r="G5242" t="s">
        <v>79</v>
      </c>
      <c r="H5242" t="s">
        <v>80</v>
      </c>
      <c r="I5242">
        <v>1877520</v>
      </c>
      <c r="J5242" t="s">
        <v>601</v>
      </c>
      <c r="K5242" t="s">
        <v>499</v>
      </c>
    </row>
    <row r="5243" spans="1:11" x14ac:dyDescent="0.35">
      <c r="A5243" t="s">
        <v>567</v>
      </c>
      <c r="B5243" t="s">
        <v>84</v>
      </c>
      <c r="C5243" t="s">
        <v>498</v>
      </c>
      <c r="D5243" t="s">
        <v>78</v>
      </c>
      <c r="E5243">
        <v>2025</v>
      </c>
      <c r="F5243">
        <v>12</v>
      </c>
      <c r="G5243" t="s">
        <v>73</v>
      </c>
      <c r="H5243" t="s">
        <v>80</v>
      </c>
      <c r="I5243">
        <v>168976.8</v>
      </c>
      <c r="J5243" t="s">
        <v>601</v>
      </c>
      <c r="K5243" t="s">
        <v>499</v>
      </c>
    </row>
    <row r="5244" spans="1:11" x14ac:dyDescent="0.35">
      <c r="A5244" t="s">
        <v>567</v>
      </c>
      <c r="B5244" t="s">
        <v>84</v>
      </c>
      <c r="C5244" t="s">
        <v>498</v>
      </c>
      <c r="D5244" t="s">
        <v>78</v>
      </c>
      <c r="E5244">
        <v>2025</v>
      </c>
      <c r="F5244">
        <v>32</v>
      </c>
      <c r="G5244" t="s">
        <v>82</v>
      </c>
      <c r="H5244" t="s">
        <v>80</v>
      </c>
      <c r="I5244">
        <v>1791016.66</v>
      </c>
      <c r="J5244" t="s">
        <v>601</v>
      </c>
      <c r="K5244" t="s">
        <v>499</v>
      </c>
    </row>
    <row r="5245" spans="1:11" x14ac:dyDescent="0.35">
      <c r="A5245" t="s">
        <v>567</v>
      </c>
      <c r="B5245" t="s">
        <v>84</v>
      </c>
      <c r="C5245" t="s">
        <v>354</v>
      </c>
      <c r="D5245" t="s">
        <v>78</v>
      </c>
      <c r="E5245">
        <v>2024</v>
      </c>
      <c r="F5245">
        <v>32</v>
      </c>
      <c r="G5245" t="s">
        <v>82</v>
      </c>
      <c r="H5245" t="s">
        <v>80</v>
      </c>
      <c r="I5245">
        <v>3932.75</v>
      </c>
      <c r="J5245" t="s">
        <v>601</v>
      </c>
      <c r="K5245" t="s">
        <v>400</v>
      </c>
    </row>
    <row r="5246" spans="1:11" x14ac:dyDescent="0.35">
      <c r="A5246" t="s">
        <v>567</v>
      </c>
      <c r="B5246" t="s">
        <v>84</v>
      </c>
      <c r="C5246" t="s">
        <v>337</v>
      </c>
      <c r="D5246" t="s">
        <v>78</v>
      </c>
      <c r="E5246">
        <v>2024</v>
      </c>
      <c r="F5246">
        <v>11</v>
      </c>
      <c r="G5246" t="s">
        <v>79</v>
      </c>
      <c r="H5246" t="s">
        <v>80</v>
      </c>
      <c r="I5246">
        <v>-2623</v>
      </c>
      <c r="J5246" t="s">
        <v>601</v>
      </c>
      <c r="K5246" t="s">
        <v>395</v>
      </c>
    </row>
    <row r="5247" spans="1:11" x14ac:dyDescent="0.35">
      <c r="A5247" t="s">
        <v>567</v>
      </c>
      <c r="B5247" t="s">
        <v>84</v>
      </c>
      <c r="C5247" t="s">
        <v>337</v>
      </c>
      <c r="D5247" t="s">
        <v>78</v>
      </c>
      <c r="E5247">
        <v>2024</v>
      </c>
      <c r="F5247">
        <v>12</v>
      </c>
      <c r="G5247" t="s">
        <v>73</v>
      </c>
      <c r="H5247" t="s">
        <v>80</v>
      </c>
      <c r="I5247">
        <v>-262.3</v>
      </c>
      <c r="J5247" t="s">
        <v>601</v>
      </c>
      <c r="K5247" t="s">
        <v>395</v>
      </c>
    </row>
    <row r="5248" spans="1:11" x14ac:dyDescent="0.35">
      <c r="A5248" t="s">
        <v>567</v>
      </c>
      <c r="B5248" t="s">
        <v>84</v>
      </c>
      <c r="C5248" t="s">
        <v>338</v>
      </c>
      <c r="D5248" t="s">
        <v>78</v>
      </c>
      <c r="E5248">
        <v>2024</v>
      </c>
      <c r="F5248">
        <v>11</v>
      </c>
      <c r="G5248" t="s">
        <v>79</v>
      </c>
      <c r="H5248" t="s">
        <v>80</v>
      </c>
      <c r="I5248">
        <v>-1062</v>
      </c>
      <c r="J5248" t="s">
        <v>601</v>
      </c>
      <c r="K5248" t="s">
        <v>396</v>
      </c>
    </row>
    <row r="5249" spans="1:11" x14ac:dyDescent="0.35">
      <c r="A5249" t="s">
        <v>567</v>
      </c>
      <c r="B5249" t="s">
        <v>84</v>
      </c>
      <c r="C5249" t="s">
        <v>338</v>
      </c>
      <c r="D5249" t="s">
        <v>78</v>
      </c>
      <c r="E5249">
        <v>2024</v>
      </c>
      <c r="F5249">
        <v>12</v>
      </c>
      <c r="G5249" t="s">
        <v>73</v>
      </c>
      <c r="H5249" t="s">
        <v>80</v>
      </c>
      <c r="I5249">
        <v>-106.2</v>
      </c>
      <c r="J5249" t="s">
        <v>601</v>
      </c>
      <c r="K5249" t="s">
        <v>396</v>
      </c>
    </row>
    <row r="5250" spans="1:11" x14ac:dyDescent="0.35">
      <c r="A5250" t="s">
        <v>567</v>
      </c>
      <c r="B5250" t="s">
        <v>84</v>
      </c>
      <c r="C5250" t="s">
        <v>338</v>
      </c>
      <c r="D5250" t="s">
        <v>78</v>
      </c>
      <c r="E5250">
        <v>2024</v>
      </c>
      <c r="F5250">
        <v>32</v>
      </c>
      <c r="G5250" t="s">
        <v>82</v>
      </c>
      <c r="H5250" t="s">
        <v>80</v>
      </c>
      <c r="I5250">
        <v>5426.4</v>
      </c>
      <c r="J5250" t="s">
        <v>601</v>
      </c>
      <c r="K5250" t="s">
        <v>396</v>
      </c>
    </row>
    <row r="5251" spans="1:11" x14ac:dyDescent="0.35">
      <c r="A5251" t="s">
        <v>567</v>
      </c>
      <c r="B5251" t="s">
        <v>84</v>
      </c>
      <c r="C5251" t="s">
        <v>338</v>
      </c>
      <c r="D5251" t="s">
        <v>78</v>
      </c>
      <c r="E5251">
        <v>2025</v>
      </c>
      <c r="F5251">
        <v>11</v>
      </c>
      <c r="G5251" t="s">
        <v>79</v>
      </c>
      <c r="H5251" t="s">
        <v>80</v>
      </c>
      <c r="I5251">
        <v>514</v>
      </c>
      <c r="J5251" t="s">
        <v>601</v>
      </c>
      <c r="K5251" t="s">
        <v>396</v>
      </c>
    </row>
    <row r="5252" spans="1:11" x14ac:dyDescent="0.35">
      <c r="A5252" t="s">
        <v>567</v>
      </c>
      <c r="B5252" t="s">
        <v>84</v>
      </c>
      <c r="C5252" t="s">
        <v>338</v>
      </c>
      <c r="D5252" t="s">
        <v>78</v>
      </c>
      <c r="E5252">
        <v>2025</v>
      </c>
      <c r="F5252">
        <v>12</v>
      </c>
      <c r="G5252" t="s">
        <v>73</v>
      </c>
      <c r="H5252" t="s">
        <v>80</v>
      </c>
      <c r="I5252">
        <v>51.4</v>
      </c>
      <c r="J5252" t="s">
        <v>601</v>
      </c>
      <c r="K5252" t="s">
        <v>396</v>
      </c>
    </row>
    <row r="5253" spans="1:11" x14ac:dyDescent="0.35">
      <c r="A5253" t="s">
        <v>567</v>
      </c>
      <c r="B5253" t="s">
        <v>84</v>
      </c>
      <c r="C5253" t="s">
        <v>338</v>
      </c>
      <c r="D5253" t="s">
        <v>78</v>
      </c>
      <c r="E5253">
        <v>2025</v>
      </c>
      <c r="F5253">
        <v>32</v>
      </c>
      <c r="G5253" t="s">
        <v>82</v>
      </c>
      <c r="H5253" t="s">
        <v>80</v>
      </c>
      <c r="I5253">
        <v>504.14</v>
      </c>
      <c r="J5253" t="s">
        <v>601</v>
      </c>
      <c r="K5253" t="s">
        <v>396</v>
      </c>
    </row>
    <row r="5254" spans="1:11" x14ac:dyDescent="0.35">
      <c r="A5254" t="s">
        <v>567</v>
      </c>
      <c r="B5254" t="s">
        <v>84</v>
      </c>
      <c r="C5254" t="s">
        <v>421</v>
      </c>
      <c r="D5254" t="s">
        <v>78</v>
      </c>
      <c r="E5254">
        <v>2024</v>
      </c>
      <c r="F5254">
        <v>32</v>
      </c>
      <c r="G5254" t="s">
        <v>82</v>
      </c>
      <c r="H5254" t="s">
        <v>80</v>
      </c>
      <c r="I5254">
        <v>611.63</v>
      </c>
      <c r="J5254" t="s">
        <v>601</v>
      </c>
      <c r="K5254" t="s">
        <v>414</v>
      </c>
    </row>
    <row r="5255" spans="1:11" x14ac:dyDescent="0.35">
      <c r="A5255" t="s">
        <v>567</v>
      </c>
      <c r="B5255" t="s">
        <v>84</v>
      </c>
      <c r="C5255" t="s">
        <v>331</v>
      </c>
      <c r="D5255" t="s">
        <v>78</v>
      </c>
      <c r="E5255">
        <v>2024</v>
      </c>
      <c r="F5255">
        <v>11</v>
      </c>
      <c r="G5255" t="s">
        <v>79</v>
      </c>
      <c r="H5255" t="s">
        <v>80</v>
      </c>
      <c r="I5255">
        <v>-3525</v>
      </c>
      <c r="J5255" t="s">
        <v>601</v>
      </c>
      <c r="K5255" t="s">
        <v>397</v>
      </c>
    </row>
    <row r="5256" spans="1:11" x14ac:dyDescent="0.35">
      <c r="A5256" t="s">
        <v>567</v>
      </c>
      <c r="B5256" t="s">
        <v>84</v>
      </c>
      <c r="C5256" t="s">
        <v>331</v>
      </c>
      <c r="D5256" t="s">
        <v>78</v>
      </c>
      <c r="E5256">
        <v>2024</v>
      </c>
      <c r="F5256">
        <v>11</v>
      </c>
      <c r="G5256" t="s">
        <v>79</v>
      </c>
      <c r="H5256" t="s">
        <v>81</v>
      </c>
      <c r="I5256">
        <v>-5941</v>
      </c>
      <c r="J5256" t="s">
        <v>601</v>
      </c>
      <c r="K5256" t="s">
        <v>397</v>
      </c>
    </row>
    <row r="5257" spans="1:11" x14ac:dyDescent="0.35">
      <c r="A5257" t="s">
        <v>567</v>
      </c>
      <c r="B5257" t="s">
        <v>84</v>
      </c>
      <c r="C5257" t="s">
        <v>331</v>
      </c>
      <c r="D5257" t="s">
        <v>78</v>
      </c>
      <c r="E5257">
        <v>2024</v>
      </c>
      <c r="F5257">
        <v>12</v>
      </c>
      <c r="G5257" t="s">
        <v>73</v>
      </c>
      <c r="H5257" t="s">
        <v>80</v>
      </c>
      <c r="I5257">
        <v>-352.5</v>
      </c>
      <c r="J5257" t="s">
        <v>601</v>
      </c>
      <c r="K5257" t="s">
        <v>397</v>
      </c>
    </row>
    <row r="5258" spans="1:11" x14ac:dyDescent="0.35">
      <c r="A5258" t="s">
        <v>567</v>
      </c>
      <c r="B5258" t="s">
        <v>84</v>
      </c>
      <c r="C5258" t="s">
        <v>331</v>
      </c>
      <c r="D5258" t="s">
        <v>78</v>
      </c>
      <c r="E5258">
        <v>2024</v>
      </c>
      <c r="F5258">
        <v>12</v>
      </c>
      <c r="G5258" t="s">
        <v>73</v>
      </c>
      <c r="H5258" t="s">
        <v>81</v>
      </c>
      <c r="I5258">
        <v>-594.1</v>
      </c>
      <c r="J5258" t="s">
        <v>601</v>
      </c>
      <c r="K5258" t="s">
        <v>397</v>
      </c>
    </row>
    <row r="5259" spans="1:11" x14ac:dyDescent="0.35">
      <c r="A5259" t="s">
        <v>567</v>
      </c>
      <c r="B5259" t="s">
        <v>84</v>
      </c>
      <c r="C5259" t="s">
        <v>331</v>
      </c>
      <c r="D5259" t="s">
        <v>78</v>
      </c>
      <c r="E5259">
        <v>2024</v>
      </c>
      <c r="F5259">
        <v>32</v>
      </c>
      <c r="G5259" t="s">
        <v>82</v>
      </c>
      <c r="H5259" t="s">
        <v>80</v>
      </c>
      <c r="I5259">
        <v>146358.47</v>
      </c>
      <c r="J5259" t="s">
        <v>601</v>
      </c>
      <c r="K5259" t="s">
        <v>397</v>
      </c>
    </row>
    <row r="5260" spans="1:11" x14ac:dyDescent="0.35">
      <c r="A5260" t="s">
        <v>567</v>
      </c>
      <c r="B5260" t="s">
        <v>84</v>
      </c>
      <c r="C5260" t="s">
        <v>331</v>
      </c>
      <c r="D5260" t="s">
        <v>78</v>
      </c>
      <c r="E5260">
        <v>2024</v>
      </c>
      <c r="F5260">
        <v>32</v>
      </c>
      <c r="G5260" t="s">
        <v>82</v>
      </c>
      <c r="H5260" t="s">
        <v>81</v>
      </c>
      <c r="I5260">
        <v>26794.28</v>
      </c>
      <c r="J5260" t="s">
        <v>601</v>
      </c>
      <c r="K5260" t="s">
        <v>397</v>
      </c>
    </row>
    <row r="5261" spans="1:11" x14ac:dyDescent="0.35">
      <c r="A5261" t="s">
        <v>567</v>
      </c>
      <c r="B5261" t="s">
        <v>84</v>
      </c>
      <c r="C5261" t="s">
        <v>331</v>
      </c>
      <c r="D5261" t="s">
        <v>78</v>
      </c>
      <c r="E5261">
        <v>2025</v>
      </c>
      <c r="F5261">
        <v>11</v>
      </c>
      <c r="G5261" t="s">
        <v>79</v>
      </c>
      <c r="H5261" t="s">
        <v>80</v>
      </c>
      <c r="I5261">
        <v>32666</v>
      </c>
      <c r="J5261" t="s">
        <v>601</v>
      </c>
      <c r="K5261" t="s">
        <v>397</v>
      </c>
    </row>
    <row r="5262" spans="1:11" x14ac:dyDescent="0.35">
      <c r="A5262" t="s">
        <v>567</v>
      </c>
      <c r="B5262" t="s">
        <v>84</v>
      </c>
      <c r="C5262" t="s">
        <v>331</v>
      </c>
      <c r="D5262" t="s">
        <v>78</v>
      </c>
      <c r="E5262">
        <v>2025</v>
      </c>
      <c r="F5262">
        <v>11</v>
      </c>
      <c r="G5262" t="s">
        <v>79</v>
      </c>
      <c r="H5262" t="s">
        <v>81</v>
      </c>
      <c r="I5262">
        <v>15336</v>
      </c>
      <c r="J5262" t="s">
        <v>601</v>
      </c>
      <c r="K5262" t="s">
        <v>397</v>
      </c>
    </row>
    <row r="5263" spans="1:11" x14ac:dyDescent="0.35">
      <c r="A5263" t="s">
        <v>567</v>
      </c>
      <c r="B5263" t="s">
        <v>84</v>
      </c>
      <c r="C5263" t="s">
        <v>331</v>
      </c>
      <c r="D5263" t="s">
        <v>78</v>
      </c>
      <c r="E5263">
        <v>2025</v>
      </c>
      <c r="F5263">
        <v>12</v>
      </c>
      <c r="G5263" t="s">
        <v>73</v>
      </c>
      <c r="H5263" t="s">
        <v>80</v>
      </c>
      <c r="I5263">
        <v>3266.6</v>
      </c>
      <c r="J5263" t="s">
        <v>601</v>
      </c>
      <c r="K5263" t="s">
        <v>397</v>
      </c>
    </row>
    <row r="5264" spans="1:11" x14ac:dyDescent="0.35">
      <c r="A5264" t="s">
        <v>567</v>
      </c>
      <c r="B5264" t="s">
        <v>84</v>
      </c>
      <c r="C5264" t="s">
        <v>331</v>
      </c>
      <c r="D5264" t="s">
        <v>78</v>
      </c>
      <c r="E5264">
        <v>2025</v>
      </c>
      <c r="F5264">
        <v>12</v>
      </c>
      <c r="G5264" t="s">
        <v>73</v>
      </c>
      <c r="H5264" t="s">
        <v>81</v>
      </c>
      <c r="I5264">
        <v>1533.6</v>
      </c>
      <c r="J5264" t="s">
        <v>601</v>
      </c>
      <c r="K5264" t="s">
        <v>397</v>
      </c>
    </row>
    <row r="5265" spans="1:11" x14ac:dyDescent="0.35">
      <c r="A5265" t="s">
        <v>567</v>
      </c>
      <c r="B5265" t="s">
        <v>84</v>
      </c>
      <c r="C5265" t="s">
        <v>331</v>
      </c>
      <c r="D5265" t="s">
        <v>78</v>
      </c>
      <c r="E5265">
        <v>2025</v>
      </c>
      <c r="F5265">
        <v>32</v>
      </c>
      <c r="G5265" t="s">
        <v>82</v>
      </c>
      <c r="H5265" t="s">
        <v>80</v>
      </c>
      <c r="I5265">
        <v>31279.15</v>
      </c>
      <c r="J5265" t="s">
        <v>601</v>
      </c>
      <c r="K5265" t="s">
        <v>397</v>
      </c>
    </row>
    <row r="5266" spans="1:11" x14ac:dyDescent="0.35">
      <c r="A5266" t="s">
        <v>567</v>
      </c>
      <c r="B5266" t="s">
        <v>84</v>
      </c>
      <c r="C5266" t="s">
        <v>331</v>
      </c>
      <c r="D5266" t="s">
        <v>78</v>
      </c>
      <c r="E5266">
        <v>2025</v>
      </c>
      <c r="F5266">
        <v>32</v>
      </c>
      <c r="G5266" t="s">
        <v>82</v>
      </c>
      <c r="H5266" t="s">
        <v>81</v>
      </c>
      <c r="I5266">
        <v>14706.73</v>
      </c>
      <c r="J5266" t="s">
        <v>601</v>
      </c>
      <c r="K5266" t="s">
        <v>397</v>
      </c>
    </row>
    <row r="5267" spans="1:11" x14ac:dyDescent="0.35">
      <c r="A5267" t="s">
        <v>567</v>
      </c>
      <c r="B5267" t="s">
        <v>84</v>
      </c>
      <c r="C5267" t="s">
        <v>339</v>
      </c>
      <c r="D5267" t="s">
        <v>78</v>
      </c>
      <c r="E5267">
        <v>2024</v>
      </c>
      <c r="F5267">
        <v>32</v>
      </c>
      <c r="G5267" t="s">
        <v>82</v>
      </c>
      <c r="H5267" t="s">
        <v>80</v>
      </c>
      <c r="I5267">
        <v>3858.02</v>
      </c>
      <c r="J5267" t="s">
        <v>601</v>
      </c>
      <c r="K5267" t="s">
        <v>398</v>
      </c>
    </row>
    <row r="5268" spans="1:11" x14ac:dyDescent="0.35">
      <c r="A5268" t="s">
        <v>567</v>
      </c>
      <c r="B5268" t="s">
        <v>84</v>
      </c>
      <c r="C5268" t="s">
        <v>339</v>
      </c>
      <c r="D5268" t="s">
        <v>78</v>
      </c>
      <c r="E5268">
        <v>2024</v>
      </c>
      <c r="F5268">
        <v>32</v>
      </c>
      <c r="G5268" t="s">
        <v>82</v>
      </c>
      <c r="H5268" t="s">
        <v>81</v>
      </c>
      <c r="I5268">
        <v>644.29999999999995</v>
      </c>
      <c r="J5268" t="s">
        <v>601</v>
      </c>
      <c r="K5268" t="s">
        <v>398</v>
      </c>
    </row>
    <row r="5269" spans="1:11" x14ac:dyDescent="0.35">
      <c r="A5269" t="s">
        <v>567</v>
      </c>
      <c r="B5269" t="s">
        <v>304</v>
      </c>
      <c r="C5269" t="s">
        <v>87</v>
      </c>
      <c r="D5269" t="s">
        <v>78</v>
      </c>
      <c r="E5269">
        <v>2024</v>
      </c>
      <c r="F5269">
        <v>11</v>
      </c>
      <c r="G5269" t="s">
        <v>79</v>
      </c>
      <c r="H5269" t="s">
        <v>80</v>
      </c>
      <c r="I5269">
        <v>-295534</v>
      </c>
      <c r="J5269" t="s">
        <v>602</v>
      </c>
      <c r="K5269" t="s">
        <v>387</v>
      </c>
    </row>
    <row r="5270" spans="1:11" x14ac:dyDescent="0.35">
      <c r="A5270" t="s">
        <v>567</v>
      </c>
      <c r="B5270" t="s">
        <v>304</v>
      </c>
      <c r="C5270" t="s">
        <v>87</v>
      </c>
      <c r="D5270" t="s">
        <v>78</v>
      </c>
      <c r="E5270">
        <v>2024</v>
      </c>
      <c r="F5270">
        <v>11</v>
      </c>
      <c r="G5270" t="s">
        <v>79</v>
      </c>
      <c r="H5270" t="s">
        <v>81</v>
      </c>
      <c r="I5270">
        <v>-15549</v>
      </c>
      <c r="J5270" t="s">
        <v>602</v>
      </c>
      <c r="K5270" t="s">
        <v>387</v>
      </c>
    </row>
    <row r="5271" spans="1:11" x14ac:dyDescent="0.35">
      <c r="A5271" t="s">
        <v>567</v>
      </c>
      <c r="B5271" t="s">
        <v>304</v>
      </c>
      <c r="C5271" t="s">
        <v>87</v>
      </c>
      <c r="D5271" t="s">
        <v>78</v>
      </c>
      <c r="E5271">
        <v>2024</v>
      </c>
      <c r="F5271">
        <v>12</v>
      </c>
      <c r="G5271" t="s">
        <v>73</v>
      </c>
      <c r="H5271" t="s">
        <v>80</v>
      </c>
      <c r="I5271">
        <v>-29553.4</v>
      </c>
      <c r="J5271" t="s">
        <v>602</v>
      </c>
      <c r="K5271" t="s">
        <v>387</v>
      </c>
    </row>
    <row r="5272" spans="1:11" x14ac:dyDescent="0.35">
      <c r="A5272" t="s">
        <v>567</v>
      </c>
      <c r="B5272" t="s">
        <v>304</v>
      </c>
      <c r="C5272" t="s">
        <v>87</v>
      </c>
      <c r="D5272" t="s">
        <v>78</v>
      </c>
      <c r="E5272">
        <v>2024</v>
      </c>
      <c r="F5272">
        <v>12</v>
      </c>
      <c r="G5272" t="s">
        <v>73</v>
      </c>
      <c r="H5272" t="s">
        <v>81</v>
      </c>
      <c r="I5272">
        <v>-1554.9</v>
      </c>
      <c r="J5272" t="s">
        <v>602</v>
      </c>
      <c r="K5272" t="s">
        <v>387</v>
      </c>
    </row>
    <row r="5273" spans="1:11" x14ac:dyDescent="0.35">
      <c r="A5273" t="s">
        <v>567</v>
      </c>
      <c r="B5273" t="s">
        <v>304</v>
      </c>
      <c r="C5273" t="s">
        <v>87</v>
      </c>
      <c r="D5273" t="s">
        <v>78</v>
      </c>
      <c r="E5273">
        <v>2024</v>
      </c>
      <c r="F5273">
        <v>32</v>
      </c>
      <c r="G5273" t="s">
        <v>82</v>
      </c>
      <c r="H5273" t="s">
        <v>80</v>
      </c>
      <c r="I5273">
        <v>2576084</v>
      </c>
      <c r="J5273" t="s">
        <v>602</v>
      </c>
      <c r="K5273" t="s">
        <v>387</v>
      </c>
    </row>
    <row r="5274" spans="1:11" x14ac:dyDescent="0.35">
      <c r="A5274" t="s">
        <v>567</v>
      </c>
      <c r="B5274" t="s">
        <v>304</v>
      </c>
      <c r="C5274" t="s">
        <v>87</v>
      </c>
      <c r="D5274" t="s">
        <v>78</v>
      </c>
      <c r="E5274">
        <v>2024</v>
      </c>
      <c r="F5274">
        <v>32</v>
      </c>
      <c r="G5274" t="s">
        <v>82</v>
      </c>
      <c r="H5274" t="s">
        <v>81</v>
      </c>
      <c r="I5274">
        <v>23938</v>
      </c>
      <c r="J5274" t="s">
        <v>602</v>
      </c>
      <c r="K5274" t="s">
        <v>387</v>
      </c>
    </row>
    <row r="5275" spans="1:11" x14ac:dyDescent="0.35">
      <c r="A5275" t="s">
        <v>567</v>
      </c>
      <c r="B5275" t="s">
        <v>304</v>
      </c>
      <c r="C5275" t="s">
        <v>87</v>
      </c>
      <c r="D5275" t="s">
        <v>78</v>
      </c>
      <c r="E5275">
        <v>2025</v>
      </c>
      <c r="F5275">
        <v>11</v>
      </c>
      <c r="G5275" t="s">
        <v>79</v>
      </c>
      <c r="H5275" t="s">
        <v>80</v>
      </c>
      <c r="I5275">
        <v>602765</v>
      </c>
      <c r="J5275" t="s">
        <v>602</v>
      </c>
      <c r="K5275" t="s">
        <v>387</v>
      </c>
    </row>
    <row r="5276" spans="1:11" x14ac:dyDescent="0.35">
      <c r="A5276" t="s">
        <v>567</v>
      </c>
      <c r="B5276" t="s">
        <v>304</v>
      </c>
      <c r="C5276" t="s">
        <v>87</v>
      </c>
      <c r="D5276" t="s">
        <v>78</v>
      </c>
      <c r="E5276">
        <v>2025</v>
      </c>
      <c r="F5276">
        <v>11</v>
      </c>
      <c r="G5276" t="s">
        <v>79</v>
      </c>
      <c r="H5276" t="s">
        <v>81</v>
      </c>
      <c r="I5276">
        <v>15906</v>
      </c>
      <c r="J5276" t="s">
        <v>602</v>
      </c>
      <c r="K5276" t="s">
        <v>387</v>
      </c>
    </row>
    <row r="5277" spans="1:11" x14ac:dyDescent="0.35">
      <c r="A5277" t="s">
        <v>567</v>
      </c>
      <c r="B5277" t="s">
        <v>304</v>
      </c>
      <c r="C5277" t="s">
        <v>87</v>
      </c>
      <c r="D5277" t="s">
        <v>78</v>
      </c>
      <c r="E5277">
        <v>2025</v>
      </c>
      <c r="F5277">
        <v>12</v>
      </c>
      <c r="G5277" t="s">
        <v>73</v>
      </c>
      <c r="H5277" t="s">
        <v>80</v>
      </c>
      <c r="I5277">
        <v>60276.5</v>
      </c>
      <c r="J5277" t="s">
        <v>602</v>
      </c>
      <c r="K5277" t="s">
        <v>387</v>
      </c>
    </row>
    <row r="5278" spans="1:11" x14ac:dyDescent="0.35">
      <c r="A5278" t="s">
        <v>567</v>
      </c>
      <c r="B5278" t="s">
        <v>304</v>
      </c>
      <c r="C5278" t="s">
        <v>87</v>
      </c>
      <c r="D5278" t="s">
        <v>78</v>
      </c>
      <c r="E5278">
        <v>2025</v>
      </c>
      <c r="F5278">
        <v>12</v>
      </c>
      <c r="G5278" t="s">
        <v>73</v>
      </c>
      <c r="H5278" t="s">
        <v>81</v>
      </c>
      <c r="I5278">
        <v>1590.6</v>
      </c>
      <c r="J5278" t="s">
        <v>602</v>
      </c>
      <c r="K5278" t="s">
        <v>387</v>
      </c>
    </row>
    <row r="5279" spans="1:11" x14ac:dyDescent="0.35">
      <c r="A5279" t="s">
        <v>567</v>
      </c>
      <c r="B5279" t="s">
        <v>304</v>
      </c>
      <c r="C5279" t="s">
        <v>87</v>
      </c>
      <c r="D5279" t="s">
        <v>78</v>
      </c>
      <c r="E5279">
        <v>2025</v>
      </c>
      <c r="F5279">
        <v>32</v>
      </c>
      <c r="G5279" t="s">
        <v>82</v>
      </c>
      <c r="H5279" t="s">
        <v>80</v>
      </c>
      <c r="I5279">
        <v>1433704</v>
      </c>
      <c r="J5279" t="s">
        <v>602</v>
      </c>
      <c r="K5279" t="s">
        <v>387</v>
      </c>
    </row>
    <row r="5280" spans="1:11" x14ac:dyDescent="0.35">
      <c r="A5280" t="s">
        <v>567</v>
      </c>
      <c r="B5280" t="s">
        <v>304</v>
      </c>
      <c r="C5280" t="s">
        <v>87</v>
      </c>
      <c r="D5280" t="s">
        <v>78</v>
      </c>
      <c r="E5280">
        <v>2025</v>
      </c>
      <c r="F5280">
        <v>32</v>
      </c>
      <c r="G5280" t="s">
        <v>82</v>
      </c>
      <c r="H5280" t="s">
        <v>81</v>
      </c>
      <c r="I5280">
        <v>81764</v>
      </c>
      <c r="J5280" t="s">
        <v>602</v>
      </c>
      <c r="K5280" t="s">
        <v>387</v>
      </c>
    </row>
    <row r="5281" spans="1:11" x14ac:dyDescent="0.35">
      <c r="A5281" t="s">
        <v>567</v>
      </c>
      <c r="B5281" t="s">
        <v>84</v>
      </c>
      <c r="C5281" t="s">
        <v>411</v>
      </c>
      <c r="D5281" t="s">
        <v>78</v>
      </c>
      <c r="E5281">
        <v>2024</v>
      </c>
      <c r="F5281">
        <v>32</v>
      </c>
      <c r="G5281" t="s">
        <v>82</v>
      </c>
      <c r="H5281" t="s">
        <v>80</v>
      </c>
      <c r="I5281">
        <v>6751.8</v>
      </c>
      <c r="J5281" t="s">
        <v>602</v>
      </c>
      <c r="K5281" t="s">
        <v>412</v>
      </c>
    </row>
    <row r="5282" spans="1:11" x14ac:dyDescent="0.35">
      <c r="A5282" t="s">
        <v>567</v>
      </c>
      <c r="B5282" t="s">
        <v>84</v>
      </c>
      <c r="C5282" t="s">
        <v>411</v>
      </c>
      <c r="D5282" t="s">
        <v>78</v>
      </c>
      <c r="E5282">
        <v>2024</v>
      </c>
      <c r="F5282">
        <v>32</v>
      </c>
      <c r="G5282" t="s">
        <v>82</v>
      </c>
      <c r="H5282" t="s">
        <v>81</v>
      </c>
      <c r="I5282">
        <v>2229.77</v>
      </c>
      <c r="J5282" t="s">
        <v>602</v>
      </c>
      <c r="K5282" t="s">
        <v>412</v>
      </c>
    </row>
    <row r="5283" spans="1:11" x14ac:dyDescent="0.35">
      <c r="A5283" t="s">
        <v>567</v>
      </c>
      <c r="B5283" t="s">
        <v>84</v>
      </c>
      <c r="C5283" t="s">
        <v>411</v>
      </c>
      <c r="D5283" t="s">
        <v>78</v>
      </c>
      <c r="E5283">
        <v>2025</v>
      </c>
      <c r="F5283">
        <v>11</v>
      </c>
      <c r="G5283" t="s">
        <v>79</v>
      </c>
      <c r="H5283" t="s">
        <v>80</v>
      </c>
      <c r="I5283">
        <v>6188</v>
      </c>
      <c r="J5283" t="s">
        <v>602</v>
      </c>
      <c r="K5283" t="s">
        <v>412</v>
      </c>
    </row>
    <row r="5284" spans="1:11" x14ac:dyDescent="0.35">
      <c r="A5284" t="s">
        <v>567</v>
      </c>
      <c r="B5284" t="s">
        <v>84</v>
      </c>
      <c r="C5284" t="s">
        <v>411</v>
      </c>
      <c r="D5284" t="s">
        <v>78</v>
      </c>
      <c r="E5284">
        <v>2025</v>
      </c>
      <c r="F5284">
        <v>12</v>
      </c>
      <c r="G5284" t="s">
        <v>73</v>
      </c>
      <c r="H5284" t="s">
        <v>80</v>
      </c>
      <c r="I5284">
        <v>618.79999999999995</v>
      </c>
      <c r="J5284" t="s">
        <v>602</v>
      </c>
      <c r="K5284" t="s">
        <v>412</v>
      </c>
    </row>
    <row r="5285" spans="1:11" x14ac:dyDescent="0.35">
      <c r="A5285" t="s">
        <v>567</v>
      </c>
      <c r="B5285" t="s">
        <v>84</v>
      </c>
      <c r="C5285" t="s">
        <v>411</v>
      </c>
      <c r="D5285" t="s">
        <v>78</v>
      </c>
      <c r="E5285">
        <v>2025</v>
      </c>
      <c r="F5285">
        <v>32</v>
      </c>
      <c r="G5285" t="s">
        <v>82</v>
      </c>
      <c r="H5285" t="s">
        <v>80</v>
      </c>
      <c r="I5285">
        <v>5645.49</v>
      </c>
      <c r="J5285" t="s">
        <v>602</v>
      </c>
      <c r="K5285" t="s">
        <v>412</v>
      </c>
    </row>
    <row r="5286" spans="1:11" x14ac:dyDescent="0.35">
      <c r="A5286" t="s">
        <v>567</v>
      </c>
      <c r="B5286" t="s">
        <v>84</v>
      </c>
      <c r="C5286" t="s">
        <v>418</v>
      </c>
      <c r="D5286" t="s">
        <v>78</v>
      </c>
      <c r="E5286">
        <v>2024</v>
      </c>
      <c r="F5286">
        <v>11</v>
      </c>
      <c r="G5286" t="s">
        <v>79</v>
      </c>
      <c r="H5286" t="s">
        <v>81</v>
      </c>
      <c r="I5286">
        <v>4223</v>
      </c>
      <c r="J5286" t="s">
        <v>602</v>
      </c>
      <c r="K5286" t="s">
        <v>417</v>
      </c>
    </row>
    <row r="5287" spans="1:11" x14ac:dyDescent="0.35">
      <c r="A5287" t="s">
        <v>567</v>
      </c>
      <c r="B5287" t="s">
        <v>84</v>
      </c>
      <c r="C5287" t="s">
        <v>418</v>
      </c>
      <c r="D5287" t="s">
        <v>78</v>
      </c>
      <c r="E5287">
        <v>2024</v>
      </c>
      <c r="F5287">
        <v>12</v>
      </c>
      <c r="G5287" t="s">
        <v>73</v>
      </c>
      <c r="H5287" t="s">
        <v>81</v>
      </c>
      <c r="I5287">
        <v>422.3</v>
      </c>
      <c r="J5287" t="s">
        <v>602</v>
      </c>
      <c r="K5287" t="s">
        <v>417</v>
      </c>
    </row>
    <row r="5288" spans="1:11" x14ac:dyDescent="0.35">
      <c r="A5288" t="s">
        <v>567</v>
      </c>
      <c r="B5288" t="s">
        <v>84</v>
      </c>
      <c r="C5288" t="s">
        <v>418</v>
      </c>
      <c r="D5288" t="s">
        <v>78</v>
      </c>
      <c r="E5288">
        <v>2024</v>
      </c>
      <c r="F5288">
        <v>32</v>
      </c>
      <c r="G5288" t="s">
        <v>82</v>
      </c>
      <c r="H5288" t="s">
        <v>80</v>
      </c>
      <c r="I5288">
        <v>1527.6</v>
      </c>
      <c r="J5288" t="s">
        <v>602</v>
      </c>
      <c r="K5288" t="s">
        <v>417</v>
      </c>
    </row>
    <row r="5289" spans="1:11" x14ac:dyDescent="0.35">
      <c r="A5289" t="s">
        <v>567</v>
      </c>
      <c r="B5289" t="s">
        <v>84</v>
      </c>
      <c r="C5289" t="s">
        <v>418</v>
      </c>
      <c r="D5289" t="s">
        <v>78</v>
      </c>
      <c r="E5289">
        <v>2024</v>
      </c>
      <c r="F5289">
        <v>32</v>
      </c>
      <c r="G5289" t="s">
        <v>82</v>
      </c>
      <c r="H5289" t="s">
        <v>81</v>
      </c>
      <c r="I5289">
        <v>4093.2</v>
      </c>
      <c r="J5289" t="s">
        <v>602</v>
      </c>
      <c r="K5289" t="s">
        <v>417</v>
      </c>
    </row>
    <row r="5290" spans="1:11" x14ac:dyDescent="0.35">
      <c r="A5290" t="s">
        <v>567</v>
      </c>
      <c r="B5290" t="s">
        <v>84</v>
      </c>
      <c r="C5290" t="s">
        <v>384</v>
      </c>
      <c r="D5290" t="s">
        <v>78</v>
      </c>
      <c r="E5290">
        <v>2023</v>
      </c>
      <c r="F5290">
        <v>12</v>
      </c>
      <c r="G5290" t="s">
        <v>73</v>
      </c>
      <c r="H5290" t="s">
        <v>80</v>
      </c>
      <c r="I5290">
        <v>0.21</v>
      </c>
      <c r="J5290" t="s">
        <v>602</v>
      </c>
      <c r="K5290" t="s">
        <v>404</v>
      </c>
    </row>
    <row r="5291" spans="1:11" x14ac:dyDescent="0.35">
      <c r="A5291" t="s">
        <v>567</v>
      </c>
      <c r="B5291" t="s">
        <v>84</v>
      </c>
      <c r="C5291" t="s">
        <v>384</v>
      </c>
      <c r="D5291" t="s">
        <v>78</v>
      </c>
      <c r="E5291">
        <v>2023</v>
      </c>
      <c r="F5291">
        <v>12</v>
      </c>
      <c r="G5291" t="s">
        <v>73</v>
      </c>
      <c r="H5291" t="s">
        <v>80</v>
      </c>
      <c r="I5291">
        <v>0.1</v>
      </c>
      <c r="J5291" t="s">
        <v>602</v>
      </c>
      <c r="K5291" t="s">
        <v>413</v>
      </c>
    </row>
    <row r="5292" spans="1:11" x14ac:dyDescent="0.35">
      <c r="A5292" t="s">
        <v>567</v>
      </c>
      <c r="B5292" t="s">
        <v>84</v>
      </c>
      <c r="C5292" t="s">
        <v>384</v>
      </c>
      <c r="D5292" t="s">
        <v>78</v>
      </c>
      <c r="E5292">
        <v>2024</v>
      </c>
      <c r="F5292">
        <v>11</v>
      </c>
      <c r="G5292" t="s">
        <v>79</v>
      </c>
      <c r="H5292" t="s">
        <v>80</v>
      </c>
      <c r="I5292">
        <v>-9720</v>
      </c>
      <c r="J5292" t="s">
        <v>602</v>
      </c>
      <c r="K5292" t="s">
        <v>404</v>
      </c>
    </row>
    <row r="5293" spans="1:11" x14ac:dyDescent="0.35">
      <c r="A5293" t="s">
        <v>567</v>
      </c>
      <c r="B5293" t="s">
        <v>84</v>
      </c>
      <c r="C5293" t="s">
        <v>384</v>
      </c>
      <c r="D5293" t="s">
        <v>78</v>
      </c>
      <c r="E5293">
        <v>2024</v>
      </c>
      <c r="F5293">
        <v>11</v>
      </c>
      <c r="G5293" t="s">
        <v>79</v>
      </c>
      <c r="H5293" t="s">
        <v>80</v>
      </c>
      <c r="I5293">
        <v>-47846</v>
      </c>
      <c r="J5293" t="s">
        <v>602</v>
      </c>
      <c r="K5293" t="s">
        <v>413</v>
      </c>
    </row>
    <row r="5294" spans="1:11" x14ac:dyDescent="0.35">
      <c r="A5294" t="s">
        <v>567</v>
      </c>
      <c r="B5294" t="s">
        <v>84</v>
      </c>
      <c r="C5294" t="s">
        <v>384</v>
      </c>
      <c r="D5294" t="s">
        <v>78</v>
      </c>
      <c r="E5294">
        <v>2024</v>
      </c>
      <c r="F5294">
        <v>12</v>
      </c>
      <c r="G5294" t="s">
        <v>73</v>
      </c>
      <c r="H5294" t="s">
        <v>80</v>
      </c>
      <c r="I5294">
        <v>-1151.8399999999999</v>
      </c>
      <c r="J5294" t="s">
        <v>602</v>
      </c>
      <c r="K5294" t="s">
        <v>404</v>
      </c>
    </row>
    <row r="5295" spans="1:11" x14ac:dyDescent="0.35">
      <c r="A5295" t="s">
        <v>567</v>
      </c>
      <c r="B5295" t="s">
        <v>84</v>
      </c>
      <c r="C5295" t="s">
        <v>384</v>
      </c>
      <c r="D5295" t="s">
        <v>78</v>
      </c>
      <c r="E5295">
        <v>2024</v>
      </c>
      <c r="F5295">
        <v>12</v>
      </c>
      <c r="G5295" t="s">
        <v>73</v>
      </c>
      <c r="H5295" t="s">
        <v>80</v>
      </c>
      <c r="I5295">
        <v>-749.91</v>
      </c>
      <c r="J5295" t="s">
        <v>602</v>
      </c>
      <c r="K5295" t="s">
        <v>413</v>
      </c>
    </row>
    <row r="5296" spans="1:11" x14ac:dyDescent="0.35">
      <c r="A5296" t="s">
        <v>567</v>
      </c>
      <c r="B5296" t="s">
        <v>84</v>
      </c>
      <c r="C5296" t="s">
        <v>384</v>
      </c>
      <c r="D5296" t="s">
        <v>78</v>
      </c>
      <c r="E5296">
        <v>2024</v>
      </c>
      <c r="F5296">
        <v>32</v>
      </c>
      <c r="G5296" t="s">
        <v>82</v>
      </c>
      <c r="H5296" t="s">
        <v>80</v>
      </c>
      <c r="I5296">
        <v>433309.41</v>
      </c>
      <c r="J5296" t="s">
        <v>602</v>
      </c>
      <c r="K5296" t="s">
        <v>404</v>
      </c>
    </row>
    <row r="5297" spans="1:11" x14ac:dyDescent="0.35">
      <c r="A5297" t="s">
        <v>567</v>
      </c>
      <c r="B5297" t="s">
        <v>84</v>
      </c>
      <c r="C5297" t="s">
        <v>384</v>
      </c>
      <c r="D5297" t="s">
        <v>78</v>
      </c>
      <c r="E5297">
        <v>2024</v>
      </c>
      <c r="F5297">
        <v>32</v>
      </c>
      <c r="G5297" t="s">
        <v>82</v>
      </c>
      <c r="H5297" t="s">
        <v>80</v>
      </c>
      <c r="I5297">
        <v>1539215.35</v>
      </c>
      <c r="J5297" t="s">
        <v>602</v>
      </c>
      <c r="K5297" t="s">
        <v>413</v>
      </c>
    </row>
    <row r="5298" spans="1:11" x14ac:dyDescent="0.35">
      <c r="A5298" t="s">
        <v>567</v>
      </c>
      <c r="B5298" t="s">
        <v>84</v>
      </c>
      <c r="C5298" t="s">
        <v>384</v>
      </c>
      <c r="D5298" t="s">
        <v>78</v>
      </c>
      <c r="E5298">
        <v>2025</v>
      </c>
      <c r="F5298">
        <v>11</v>
      </c>
      <c r="G5298" t="s">
        <v>79</v>
      </c>
      <c r="H5298" t="s">
        <v>80</v>
      </c>
      <c r="I5298">
        <v>115391</v>
      </c>
      <c r="J5298" t="s">
        <v>602</v>
      </c>
      <c r="K5298" t="s">
        <v>404</v>
      </c>
    </row>
    <row r="5299" spans="1:11" x14ac:dyDescent="0.35">
      <c r="A5299" t="s">
        <v>567</v>
      </c>
      <c r="B5299" t="s">
        <v>84</v>
      </c>
      <c r="C5299" t="s">
        <v>384</v>
      </c>
      <c r="D5299" t="s">
        <v>78</v>
      </c>
      <c r="E5299">
        <v>2025</v>
      </c>
      <c r="F5299">
        <v>11</v>
      </c>
      <c r="G5299" t="s">
        <v>79</v>
      </c>
      <c r="H5299" t="s">
        <v>80</v>
      </c>
      <c r="I5299">
        <v>399664</v>
      </c>
      <c r="J5299" t="s">
        <v>602</v>
      </c>
      <c r="K5299" t="s">
        <v>413</v>
      </c>
    </row>
    <row r="5300" spans="1:11" x14ac:dyDescent="0.35">
      <c r="A5300" t="s">
        <v>567</v>
      </c>
      <c r="B5300" t="s">
        <v>84</v>
      </c>
      <c r="C5300" t="s">
        <v>384</v>
      </c>
      <c r="D5300" t="s">
        <v>78</v>
      </c>
      <c r="E5300">
        <v>2025</v>
      </c>
      <c r="F5300">
        <v>12</v>
      </c>
      <c r="G5300" t="s">
        <v>73</v>
      </c>
      <c r="H5300" t="s">
        <v>80</v>
      </c>
      <c r="I5300">
        <v>13846.92</v>
      </c>
      <c r="J5300" t="s">
        <v>602</v>
      </c>
      <c r="K5300" t="s">
        <v>404</v>
      </c>
    </row>
    <row r="5301" spans="1:11" x14ac:dyDescent="0.35">
      <c r="A5301" t="s">
        <v>567</v>
      </c>
      <c r="B5301" t="s">
        <v>84</v>
      </c>
      <c r="C5301" t="s">
        <v>384</v>
      </c>
      <c r="D5301" t="s">
        <v>78</v>
      </c>
      <c r="E5301">
        <v>2025</v>
      </c>
      <c r="F5301">
        <v>12</v>
      </c>
      <c r="G5301" t="s">
        <v>73</v>
      </c>
      <c r="H5301" t="s">
        <v>80</v>
      </c>
      <c r="I5301">
        <v>56817.24</v>
      </c>
      <c r="J5301" t="s">
        <v>602</v>
      </c>
      <c r="K5301" t="s">
        <v>413</v>
      </c>
    </row>
    <row r="5302" spans="1:11" x14ac:dyDescent="0.35">
      <c r="A5302" t="s">
        <v>567</v>
      </c>
      <c r="B5302" t="s">
        <v>84</v>
      </c>
      <c r="C5302" t="s">
        <v>384</v>
      </c>
      <c r="D5302" t="s">
        <v>78</v>
      </c>
      <c r="E5302">
        <v>2025</v>
      </c>
      <c r="F5302">
        <v>32</v>
      </c>
      <c r="G5302" t="s">
        <v>82</v>
      </c>
      <c r="H5302" t="s">
        <v>80</v>
      </c>
      <c r="I5302">
        <v>192158.21</v>
      </c>
      <c r="J5302" t="s">
        <v>602</v>
      </c>
      <c r="K5302" t="s">
        <v>404</v>
      </c>
    </row>
    <row r="5303" spans="1:11" x14ac:dyDescent="0.35">
      <c r="A5303" t="s">
        <v>567</v>
      </c>
      <c r="B5303" t="s">
        <v>84</v>
      </c>
      <c r="C5303" t="s">
        <v>384</v>
      </c>
      <c r="D5303" t="s">
        <v>78</v>
      </c>
      <c r="E5303">
        <v>2025</v>
      </c>
      <c r="F5303">
        <v>32</v>
      </c>
      <c r="G5303" t="s">
        <v>82</v>
      </c>
      <c r="H5303" t="s">
        <v>80</v>
      </c>
      <c r="I5303">
        <v>680787.68</v>
      </c>
      <c r="J5303" t="s">
        <v>602</v>
      </c>
      <c r="K5303" t="s">
        <v>413</v>
      </c>
    </row>
    <row r="5304" spans="1:11" x14ac:dyDescent="0.35">
      <c r="A5304" t="s">
        <v>567</v>
      </c>
      <c r="B5304" t="s">
        <v>84</v>
      </c>
      <c r="C5304" t="s">
        <v>327</v>
      </c>
      <c r="D5304" t="s">
        <v>78</v>
      </c>
      <c r="E5304">
        <v>2024</v>
      </c>
      <c r="F5304">
        <v>32</v>
      </c>
      <c r="G5304" t="s">
        <v>82</v>
      </c>
      <c r="H5304" t="s">
        <v>80</v>
      </c>
      <c r="I5304">
        <v>3345.28</v>
      </c>
      <c r="J5304" t="s">
        <v>602</v>
      </c>
      <c r="K5304" t="s">
        <v>389</v>
      </c>
    </row>
    <row r="5305" spans="1:11" x14ac:dyDescent="0.35">
      <c r="A5305" t="s">
        <v>567</v>
      </c>
      <c r="B5305" t="s">
        <v>84</v>
      </c>
      <c r="C5305" t="s">
        <v>329</v>
      </c>
      <c r="D5305" t="s">
        <v>78</v>
      </c>
      <c r="E5305">
        <v>2024</v>
      </c>
      <c r="F5305">
        <v>11</v>
      </c>
      <c r="G5305" t="s">
        <v>79</v>
      </c>
      <c r="H5305" t="s">
        <v>80</v>
      </c>
      <c r="I5305">
        <v>-1688</v>
      </c>
      <c r="J5305" t="s">
        <v>602</v>
      </c>
      <c r="K5305" t="s">
        <v>390</v>
      </c>
    </row>
    <row r="5306" spans="1:11" x14ac:dyDescent="0.35">
      <c r="A5306" t="s">
        <v>567</v>
      </c>
      <c r="B5306" t="s">
        <v>84</v>
      </c>
      <c r="C5306" t="s">
        <v>329</v>
      </c>
      <c r="D5306" t="s">
        <v>78</v>
      </c>
      <c r="E5306">
        <v>2024</v>
      </c>
      <c r="F5306">
        <v>12</v>
      </c>
      <c r="G5306" t="s">
        <v>73</v>
      </c>
      <c r="H5306" t="s">
        <v>80</v>
      </c>
      <c r="I5306">
        <v>-168.8</v>
      </c>
      <c r="J5306" t="s">
        <v>602</v>
      </c>
      <c r="K5306" t="s">
        <v>390</v>
      </c>
    </row>
    <row r="5307" spans="1:11" x14ac:dyDescent="0.35">
      <c r="A5307" t="s">
        <v>567</v>
      </c>
      <c r="B5307" t="s">
        <v>84</v>
      </c>
      <c r="C5307" t="s">
        <v>329</v>
      </c>
      <c r="D5307" t="s">
        <v>78</v>
      </c>
      <c r="E5307">
        <v>2024</v>
      </c>
      <c r="F5307">
        <v>32</v>
      </c>
      <c r="G5307" t="s">
        <v>82</v>
      </c>
      <c r="H5307" t="s">
        <v>80</v>
      </c>
      <c r="I5307">
        <v>17259.84</v>
      </c>
      <c r="J5307" t="s">
        <v>602</v>
      </c>
      <c r="K5307" t="s">
        <v>390</v>
      </c>
    </row>
    <row r="5308" spans="1:11" x14ac:dyDescent="0.35">
      <c r="A5308" t="s">
        <v>567</v>
      </c>
      <c r="B5308" t="s">
        <v>84</v>
      </c>
      <c r="C5308" t="s">
        <v>329</v>
      </c>
      <c r="D5308" t="s">
        <v>78</v>
      </c>
      <c r="E5308">
        <v>2024</v>
      </c>
      <c r="F5308">
        <v>32</v>
      </c>
      <c r="G5308" t="s">
        <v>82</v>
      </c>
      <c r="H5308" t="s">
        <v>81</v>
      </c>
      <c r="I5308">
        <v>5252.74</v>
      </c>
      <c r="J5308" t="s">
        <v>602</v>
      </c>
      <c r="K5308" t="s">
        <v>390</v>
      </c>
    </row>
    <row r="5309" spans="1:11" x14ac:dyDescent="0.35">
      <c r="A5309" t="s">
        <v>567</v>
      </c>
      <c r="B5309" t="s">
        <v>84</v>
      </c>
      <c r="C5309" t="s">
        <v>329</v>
      </c>
      <c r="D5309" t="s">
        <v>78</v>
      </c>
      <c r="E5309">
        <v>2025</v>
      </c>
      <c r="F5309">
        <v>11</v>
      </c>
      <c r="G5309" t="s">
        <v>79</v>
      </c>
      <c r="H5309" t="s">
        <v>80</v>
      </c>
      <c r="I5309">
        <v>7299</v>
      </c>
      <c r="J5309" t="s">
        <v>602</v>
      </c>
      <c r="K5309" t="s">
        <v>390</v>
      </c>
    </row>
    <row r="5310" spans="1:11" x14ac:dyDescent="0.35">
      <c r="A5310" t="s">
        <v>567</v>
      </c>
      <c r="B5310" t="s">
        <v>84</v>
      </c>
      <c r="C5310" t="s">
        <v>329</v>
      </c>
      <c r="D5310" t="s">
        <v>78</v>
      </c>
      <c r="E5310">
        <v>2025</v>
      </c>
      <c r="F5310">
        <v>11</v>
      </c>
      <c r="G5310" t="s">
        <v>79</v>
      </c>
      <c r="H5310" t="s">
        <v>81</v>
      </c>
      <c r="I5310">
        <v>11320</v>
      </c>
      <c r="J5310" t="s">
        <v>602</v>
      </c>
      <c r="K5310" t="s">
        <v>390</v>
      </c>
    </row>
    <row r="5311" spans="1:11" x14ac:dyDescent="0.35">
      <c r="A5311" t="s">
        <v>567</v>
      </c>
      <c r="B5311" t="s">
        <v>84</v>
      </c>
      <c r="C5311" t="s">
        <v>329</v>
      </c>
      <c r="D5311" t="s">
        <v>78</v>
      </c>
      <c r="E5311">
        <v>2025</v>
      </c>
      <c r="F5311">
        <v>12</v>
      </c>
      <c r="G5311" t="s">
        <v>73</v>
      </c>
      <c r="H5311" t="s">
        <v>80</v>
      </c>
      <c r="I5311">
        <v>729.9</v>
      </c>
      <c r="J5311" t="s">
        <v>602</v>
      </c>
      <c r="K5311" t="s">
        <v>390</v>
      </c>
    </row>
    <row r="5312" spans="1:11" x14ac:dyDescent="0.35">
      <c r="A5312" t="s">
        <v>567</v>
      </c>
      <c r="B5312" t="s">
        <v>84</v>
      </c>
      <c r="C5312" t="s">
        <v>329</v>
      </c>
      <c r="D5312" t="s">
        <v>78</v>
      </c>
      <c r="E5312">
        <v>2025</v>
      </c>
      <c r="F5312">
        <v>12</v>
      </c>
      <c r="G5312" t="s">
        <v>73</v>
      </c>
      <c r="H5312" t="s">
        <v>81</v>
      </c>
      <c r="I5312">
        <v>1132</v>
      </c>
      <c r="J5312" t="s">
        <v>602</v>
      </c>
      <c r="K5312" t="s">
        <v>390</v>
      </c>
    </row>
    <row r="5313" spans="1:11" x14ac:dyDescent="0.35">
      <c r="A5313" t="s">
        <v>567</v>
      </c>
      <c r="B5313" t="s">
        <v>84</v>
      </c>
      <c r="C5313" t="s">
        <v>329</v>
      </c>
      <c r="D5313" t="s">
        <v>78</v>
      </c>
      <c r="E5313">
        <v>2025</v>
      </c>
      <c r="F5313">
        <v>32</v>
      </c>
      <c r="G5313" t="s">
        <v>82</v>
      </c>
      <c r="H5313" t="s">
        <v>80</v>
      </c>
      <c r="I5313">
        <v>8076.24</v>
      </c>
      <c r="J5313" t="s">
        <v>602</v>
      </c>
      <c r="K5313" t="s">
        <v>390</v>
      </c>
    </row>
    <row r="5314" spans="1:11" x14ac:dyDescent="0.35">
      <c r="A5314" t="s">
        <v>567</v>
      </c>
      <c r="B5314" t="s">
        <v>84</v>
      </c>
      <c r="C5314" t="s">
        <v>329</v>
      </c>
      <c r="D5314" t="s">
        <v>78</v>
      </c>
      <c r="E5314">
        <v>2025</v>
      </c>
      <c r="F5314">
        <v>32</v>
      </c>
      <c r="G5314" t="s">
        <v>82</v>
      </c>
      <c r="H5314" t="s">
        <v>81</v>
      </c>
      <c r="I5314">
        <v>12188.28</v>
      </c>
      <c r="J5314" t="s">
        <v>602</v>
      </c>
      <c r="K5314" t="s">
        <v>390</v>
      </c>
    </row>
    <row r="5315" spans="1:11" x14ac:dyDescent="0.35">
      <c r="A5315" t="s">
        <v>567</v>
      </c>
      <c r="B5315" t="s">
        <v>84</v>
      </c>
      <c r="C5315" t="s">
        <v>334</v>
      </c>
      <c r="D5315" t="s">
        <v>78</v>
      </c>
      <c r="E5315">
        <v>2024</v>
      </c>
      <c r="F5315">
        <v>32</v>
      </c>
      <c r="G5315" t="s">
        <v>82</v>
      </c>
      <c r="H5315" t="s">
        <v>80</v>
      </c>
      <c r="I5315">
        <v>758.77</v>
      </c>
      <c r="J5315" t="s">
        <v>602</v>
      </c>
      <c r="K5315" t="s">
        <v>391</v>
      </c>
    </row>
    <row r="5316" spans="1:11" x14ac:dyDescent="0.35">
      <c r="A5316" t="s">
        <v>567</v>
      </c>
      <c r="B5316" t="s">
        <v>84</v>
      </c>
      <c r="C5316" t="s">
        <v>334</v>
      </c>
      <c r="D5316" t="s">
        <v>78</v>
      </c>
      <c r="E5316">
        <v>2025</v>
      </c>
      <c r="F5316">
        <v>11</v>
      </c>
      <c r="G5316" t="s">
        <v>79</v>
      </c>
      <c r="H5316" t="s">
        <v>80</v>
      </c>
      <c r="I5316">
        <v>1661</v>
      </c>
      <c r="J5316" t="s">
        <v>602</v>
      </c>
      <c r="K5316" t="s">
        <v>391</v>
      </c>
    </row>
    <row r="5317" spans="1:11" x14ac:dyDescent="0.35">
      <c r="A5317" t="s">
        <v>567</v>
      </c>
      <c r="B5317" t="s">
        <v>84</v>
      </c>
      <c r="C5317" t="s">
        <v>334</v>
      </c>
      <c r="D5317" t="s">
        <v>78</v>
      </c>
      <c r="E5317">
        <v>2025</v>
      </c>
      <c r="F5317">
        <v>12</v>
      </c>
      <c r="G5317" t="s">
        <v>73</v>
      </c>
      <c r="H5317" t="s">
        <v>80</v>
      </c>
      <c r="I5317">
        <v>166.1</v>
      </c>
      <c r="J5317" t="s">
        <v>602</v>
      </c>
      <c r="K5317" t="s">
        <v>391</v>
      </c>
    </row>
    <row r="5318" spans="1:11" x14ac:dyDescent="0.35">
      <c r="A5318" t="s">
        <v>567</v>
      </c>
      <c r="B5318" t="s">
        <v>84</v>
      </c>
      <c r="C5318" t="s">
        <v>334</v>
      </c>
      <c r="D5318" t="s">
        <v>78</v>
      </c>
      <c r="E5318">
        <v>2025</v>
      </c>
      <c r="F5318">
        <v>32</v>
      </c>
      <c r="G5318" t="s">
        <v>82</v>
      </c>
      <c r="H5318" t="s">
        <v>80</v>
      </c>
      <c r="I5318">
        <v>1620.04</v>
      </c>
      <c r="J5318" t="s">
        <v>602</v>
      </c>
      <c r="K5318" t="s">
        <v>391</v>
      </c>
    </row>
    <row r="5319" spans="1:11" x14ac:dyDescent="0.35">
      <c r="A5319" t="s">
        <v>567</v>
      </c>
      <c r="B5319" t="s">
        <v>84</v>
      </c>
      <c r="C5319" t="s">
        <v>330</v>
      </c>
      <c r="D5319" t="s">
        <v>78</v>
      </c>
      <c r="E5319">
        <v>2023</v>
      </c>
      <c r="F5319">
        <v>12</v>
      </c>
      <c r="G5319" t="s">
        <v>73</v>
      </c>
      <c r="H5319" t="s">
        <v>80</v>
      </c>
      <c r="I5319">
        <v>-0.1</v>
      </c>
      <c r="J5319" t="s">
        <v>602</v>
      </c>
      <c r="K5319" t="s">
        <v>392</v>
      </c>
    </row>
    <row r="5320" spans="1:11" x14ac:dyDescent="0.35">
      <c r="A5320" t="s">
        <v>567</v>
      </c>
      <c r="B5320" t="s">
        <v>84</v>
      </c>
      <c r="C5320" t="s">
        <v>330</v>
      </c>
      <c r="D5320" t="s">
        <v>78</v>
      </c>
      <c r="E5320">
        <v>2024</v>
      </c>
      <c r="F5320">
        <v>11</v>
      </c>
      <c r="G5320" t="s">
        <v>79</v>
      </c>
      <c r="H5320" t="s">
        <v>80</v>
      </c>
      <c r="I5320">
        <v>-6191</v>
      </c>
      <c r="J5320" t="s">
        <v>602</v>
      </c>
      <c r="K5320" t="s">
        <v>392</v>
      </c>
    </row>
    <row r="5321" spans="1:11" x14ac:dyDescent="0.35">
      <c r="A5321" t="s">
        <v>567</v>
      </c>
      <c r="B5321" t="s">
        <v>84</v>
      </c>
      <c r="C5321" t="s">
        <v>330</v>
      </c>
      <c r="D5321" t="s">
        <v>78</v>
      </c>
      <c r="E5321">
        <v>2024</v>
      </c>
      <c r="F5321">
        <v>11</v>
      </c>
      <c r="G5321" t="s">
        <v>79</v>
      </c>
      <c r="H5321" t="s">
        <v>81</v>
      </c>
      <c r="I5321">
        <v>-2570</v>
      </c>
      <c r="J5321" t="s">
        <v>602</v>
      </c>
      <c r="K5321" t="s">
        <v>392</v>
      </c>
    </row>
    <row r="5322" spans="1:11" x14ac:dyDescent="0.35">
      <c r="A5322" t="s">
        <v>567</v>
      </c>
      <c r="B5322" t="s">
        <v>84</v>
      </c>
      <c r="C5322" t="s">
        <v>330</v>
      </c>
      <c r="D5322" t="s">
        <v>78</v>
      </c>
      <c r="E5322">
        <v>2024</v>
      </c>
      <c r="F5322">
        <v>12</v>
      </c>
      <c r="G5322" t="s">
        <v>73</v>
      </c>
      <c r="H5322" t="s">
        <v>80</v>
      </c>
      <c r="I5322">
        <v>-621.84</v>
      </c>
      <c r="J5322" t="s">
        <v>602</v>
      </c>
      <c r="K5322" t="s">
        <v>392</v>
      </c>
    </row>
    <row r="5323" spans="1:11" x14ac:dyDescent="0.35">
      <c r="A5323" t="s">
        <v>567</v>
      </c>
      <c r="B5323" t="s">
        <v>84</v>
      </c>
      <c r="C5323" t="s">
        <v>330</v>
      </c>
      <c r="D5323" t="s">
        <v>78</v>
      </c>
      <c r="E5323">
        <v>2024</v>
      </c>
      <c r="F5323">
        <v>12</v>
      </c>
      <c r="G5323" t="s">
        <v>73</v>
      </c>
      <c r="H5323" t="s">
        <v>81</v>
      </c>
      <c r="I5323">
        <v>-292.95</v>
      </c>
      <c r="J5323" t="s">
        <v>602</v>
      </c>
      <c r="K5323" t="s">
        <v>392</v>
      </c>
    </row>
    <row r="5324" spans="1:11" x14ac:dyDescent="0.35">
      <c r="A5324" t="s">
        <v>567</v>
      </c>
      <c r="B5324" t="s">
        <v>84</v>
      </c>
      <c r="C5324" t="s">
        <v>330</v>
      </c>
      <c r="D5324" t="s">
        <v>78</v>
      </c>
      <c r="E5324">
        <v>2024</v>
      </c>
      <c r="F5324">
        <v>32</v>
      </c>
      <c r="G5324" t="s">
        <v>82</v>
      </c>
      <c r="H5324" t="s">
        <v>80</v>
      </c>
      <c r="I5324">
        <v>85128.81</v>
      </c>
      <c r="J5324" t="s">
        <v>602</v>
      </c>
      <c r="K5324" t="s">
        <v>392</v>
      </c>
    </row>
    <row r="5325" spans="1:11" x14ac:dyDescent="0.35">
      <c r="A5325" t="s">
        <v>567</v>
      </c>
      <c r="B5325" t="s">
        <v>84</v>
      </c>
      <c r="C5325" t="s">
        <v>330</v>
      </c>
      <c r="D5325" t="s">
        <v>78</v>
      </c>
      <c r="E5325">
        <v>2024</v>
      </c>
      <c r="F5325">
        <v>32</v>
      </c>
      <c r="G5325" t="s">
        <v>82</v>
      </c>
      <c r="H5325" t="s">
        <v>81</v>
      </c>
      <c r="I5325">
        <v>38011.96</v>
      </c>
      <c r="J5325" t="s">
        <v>602</v>
      </c>
      <c r="K5325" t="s">
        <v>392</v>
      </c>
    </row>
    <row r="5326" spans="1:11" x14ac:dyDescent="0.35">
      <c r="A5326" t="s">
        <v>567</v>
      </c>
      <c r="B5326" t="s">
        <v>84</v>
      </c>
      <c r="C5326" t="s">
        <v>330</v>
      </c>
      <c r="D5326" t="s">
        <v>78</v>
      </c>
      <c r="E5326">
        <v>2025</v>
      </c>
      <c r="F5326">
        <v>11</v>
      </c>
      <c r="G5326" t="s">
        <v>79</v>
      </c>
      <c r="H5326" t="s">
        <v>80</v>
      </c>
      <c r="I5326">
        <v>22916</v>
      </c>
      <c r="J5326" t="s">
        <v>602</v>
      </c>
      <c r="K5326" t="s">
        <v>392</v>
      </c>
    </row>
    <row r="5327" spans="1:11" x14ac:dyDescent="0.35">
      <c r="A5327" t="s">
        <v>567</v>
      </c>
      <c r="B5327" t="s">
        <v>84</v>
      </c>
      <c r="C5327" t="s">
        <v>330</v>
      </c>
      <c r="D5327" t="s">
        <v>78</v>
      </c>
      <c r="E5327">
        <v>2025</v>
      </c>
      <c r="F5327">
        <v>11</v>
      </c>
      <c r="G5327" t="s">
        <v>79</v>
      </c>
      <c r="H5327" t="s">
        <v>81</v>
      </c>
      <c r="I5327">
        <v>6750</v>
      </c>
      <c r="J5327" t="s">
        <v>602</v>
      </c>
      <c r="K5327" t="s">
        <v>392</v>
      </c>
    </row>
    <row r="5328" spans="1:11" x14ac:dyDescent="0.35">
      <c r="A5328" t="s">
        <v>567</v>
      </c>
      <c r="B5328" t="s">
        <v>84</v>
      </c>
      <c r="C5328" t="s">
        <v>330</v>
      </c>
      <c r="D5328" t="s">
        <v>78</v>
      </c>
      <c r="E5328">
        <v>2025</v>
      </c>
      <c r="F5328">
        <v>12</v>
      </c>
      <c r="G5328" t="s">
        <v>73</v>
      </c>
      <c r="H5328" t="s">
        <v>80</v>
      </c>
      <c r="I5328">
        <v>2291.6</v>
      </c>
      <c r="J5328" t="s">
        <v>602</v>
      </c>
      <c r="K5328" t="s">
        <v>392</v>
      </c>
    </row>
    <row r="5329" spans="1:11" x14ac:dyDescent="0.35">
      <c r="A5329" t="s">
        <v>567</v>
      </c>
      <c r="B5329" t="s">
        <v>84</v>
      </c>
      <c r="C5329" t="s">
        <v>330</v>
      </c>
      <c r="D5329" t="s">
        <v>78</v>
      </c>
      <c r="E5329">
        <v>2025</v>
      </c>
      <c r="F5329">
        <v>12</v>
      </c>
      <c r="G5329" t="s">
        <v>73</v>
      </c>
      <c r="H5329" t="s">
        <v>81</v>
      </c>
      <c r="I5329">
        <v>675</v>
      </c>
      <c r="J5329" t="s">
        <v>602</v>
      </c>
      <c r="K5329" t="s">
        <v>392</v>
      </c>
    </row>
    <row r="5330" spans="1:11" x14ac:dyDescent="0.35">
      <c r="A5330" t="s">
        <v>567</v>
      </c>
      <c r="B5330" t="s">
        <v>84</v>
      </c>
      <c r="C5330" t="s">
        <v>330</v>
      </c>
      <c r="D5330" t="s">
        <v>78</v>
      </c>
      <c r="E5330">
        <v>2025</v>
      </c>
      <c r="F5330">
        <v>32</v>
      </c>
      <c r="G5330" t="s">
        <v>82</v>
      </c>
      <c r="H5330" t="s">
        <v>80</v>
      </c>
      <c r="I5330">
        <v>35911.160000000003</v>
      </c>
      <c r="J5330" t="s">
        <v>602</v>
      </c>
      <c r="K5330" t="s">
        <v>392</v>
      </c>
    </row>
    <row r="5331" spans="1:11" x14ac:dyDescent="0.35">
      <c r="A5331" t="s">
        <v>567</v>
      </c>
      <c r="B5331" t="s">
        <v>84</v>
      </c>
      <c r="C5331" t="s">
        <v>330</v>
      </c>
      <c r="D5331" t="s">
        <v>78</v>
      </c>
      <c r="E5331">
        <v>2025</v>
      </c>
      <c r="F5331">
        <v>32</v>
      </c>
      <c r="G5331" t="s">
        <v>82</v>
      </c>
      <c r="H5331" t="s">
        <v>81</v>
      </c>
      <c r="I5331">
        <v>9546.49</v>
      </c>
      <c r="J5331" t="s">
        <v>602</v>
      </c>
      <c r="K5331" t="s">
        <v>392</v>
      </c>
    </row>
    <row r="5332" spans="1:11" x14ac:dyDescent="0.35">
      <c r="A5332" t="s">
        <v>567</v>
      </c>
      <c r="B5332" t="s">
        <v>84</v>
      </c>
      <c r="C5332" t="s">
        <v>85</v>
      </c>
      <c r="D5332" t="s">
        <v>78</v>
      </c>
      <c r="E5332">
        <v>2024</v>
      </c>
      <c r="F5332">
        <v>11</v>
      </c>
      <c r="G5332" t="s">
        <v>79</v>
      </c>
      <c r="H5332" t="s">
        <v>80</v>
      </c>
      <c r="I5332">
        <v>454</v>
      </c>
      <c r="J5332" t="s">
        <v>602</v>
      </c>
      <c r="K5332" t="s">
        <v>388</v>
      </c>
    </row>
    <row r="5333" spans="1:11" x14ac:dyDescent="0.35">
      <c r="A5333" t="s">
        <v>567</v>
      </c>
      <c r="B5333" t="s">
        <v>84</v>
      </c>
      <c r="C5333" t="s">
        <v>85</v>
      </c>
      <c r="D5333" t="s">
        <v>78</v>
      </c>
      <c r="E5333">
        <v>2024</v>
      </c>
      <c r="F5333">
        <v>12</v>
      </c>
      <c r="G5333" t="s">
        <v>73</v>
      </c>
      <c r="H5333" t="s">
        <v>80</v>
      </c>
      <c r="I5333">
        <v>22.7</v>
      </c>
      <c r="J5333" t="s">
        <v>602</v>
      </c>
      <c r="K5333" t="s">
        <v>388</v>
      </c>
    </row>
    <row r="5334" spans="1:11" x14ac:dyDescent="0.35">
      <c r="A5334" t="s">
        <v>567</v>
      </c>
      <c r="B5334" t="s">
        <v>84</v>
      </c>
      <c r="C5334" t="s">
        <v>85</v>
      </c>
      <c r="D5334" t="s">
        <v>78</v>
      </c>
      <c r="E5334">
        <v>2024</v>
      </c>
      <c r="F5334">
        <v>32</v>
      </c>
      <c r="G5334" t="s">
        <v>82</v>
      </c>
      <c r="H5334" t="s">
        <v>80</v>
      </c>
      <c r="I5334">
        <v>20790.37</v>
      </c>
      <c r="J5334" t="s">
        <v>602</v>
      </c>
      <c r="K5334" t="s">
        <v>388</v>
      </c>
    </row>
    <row r="5335" spans="1:11" x14ac:dyDescent="0.35">
      <c r="A5335" t="s">
        <v>567</v>
      </c>
      <c r="B5335" t="s">
        <v>84</v>
      </c>
      <c r="C5335" t="s">
        <v>372</v>
      </c>
      <c r="D5335" t="s">
        <v>78</v>
      </c>
      <c r="E5335">
        <v>2024</v>
      </c>
      <c r="F5335">
        <v>32</v>
      </c>
      <c r="G5335" t="s">
        <v>82</v>
      </c>
      <c r="H5335" t="s">
        <v>80</v>
      </c>
      <c r="I5335">
        <v>1644.16</v>
      </c>
      <c r="J5335" t="s">
        <v>602</v>
      </c>
      <c r="K5335" t="s">
        <v>401</v>
      </c>
    </row>
    <row r="5336" spans="1:11" x14ac:dyDescent="0.35">
      <c r="A5336" t="s">
        <v>567</v>
      </c>
      <c r="B5336" t="s">
        <v>84</v>
      </c>
      <c r="C5336" t="s">
        <v>335</v>
      </c>
      <c r="D5336" t="s">
        <v>78</v>
      </c>
      <c r="E5336">
        <v>2024</v>
      </c>
      <c r="F5336">
        <v>32</v>
      </c>
      <c r="G5336" t="s">
        <v>82</v>
      </c>
      <c r="H5336" t="s">
        <v>80</v>
      </c>
      <c r="I5336">
        <v>8192.7999999999993</v>
      </c>
      <c r="J5336" t="s">
        <v>602</v>
      </c>
      <c r="K5336" t="s">
        <v>393</v>
      </c>
    </row>
    <row r="5337" spans="1:11" x14ac:dyDescent="0.35">
      <c r="A5337" t="s">
        <v>567</v>
      </c>
      <c r="B5337" t="s">
        <v>84</v>
      </c>
      <c r="C5337" t="s">
        <v>335</v>
      </c>
      <c r="D5337" t="s">
        <v>78</v>
      </c>
      <c r="E5337">
        <v>2024</v>
      </c>
      <c r="F5337">
        <v>32</v>
      </c>
      <c r="G5337" t="s">
        <v>82</v>
      </c>
      <c r="H5337" t="s">
        <v>81</v>
      </c>
      <c r="I5337">
        <v>621.08000000000004</v>
      </c>
      <c r="J5337" t="s">
        <v>602</v>
      </c>
      <c r="K5337" t="s">
        <v>393</v>
      </c>
    </row>
    <row r="5338" spans="1:11" x14ac:dyDescent="0.35">
      <c r="A5338" t="s">
        <v>567</v>
      </c>
      <c r="B5338" t="s">
        <v>84</v>
      </c>
      <c r="C5338" t="s">
        <v>352</v>
      </c>
      <c r="D5338" t="s">
        <v>78</v>
      </c>
      <c r="E5338">
        <v>2024</v>
      </c>
      <c r="F5338">
        <v>32</v>
      </c>
      <c r="G5338" t="s">
        <v>82</v>
      </c>
      <c r="H5338" t="s">
        <v>80</v>
      </c>
      <c r="I5338">
        <v>13323.24</v>
      </c>
      <c r="J5338" t="s">
        <v>602</v>
      </c>
      <c r="K5338" t="s">
        <v>399</v>
      </c>
    </row>
    <row r="5339" spans="1:11" x14ac:dyDescent="0.35">
      <c r="A5339" t="s">
        <v>567</v>
      </c>
      <c r="B5339" t="s">
        <v>84</v>
      </c>
      <c r="C5339" t="s">
        <v>352</v>
      </c>
      <c r="D5339" t="s">
        <v>78</v>
      </c>
      <c r="E5339">
        <v>2024</v>
      </c>
      <c r="F5339">
        <v>32</v>
      </c>
      <c r="G5339" t="s">
        <v>82</v>
      </c>
      <c r="H5339" t="s">
        <v>81</v>
      </c>
      <c r="I5339">
        <v>707.13</v>
      </c>
      <c r="J5339" t="s">
        <v>602</v>
      </c>
      <c r="K5339" t="s">
        <v>399</v>
      </c>
    </row>
    <row r="5340" spans="1:11" x14ac:dyDescent="0.35">
      <c r="A5340" t="s">
        <v>567</v>
      </c>
      <c r="B5340" t="s">
        <v>84</v>
      </c>
      <c r="C5340" t="s">
        <v>352</v>
      </c>
      <c r="D5340" t="s">
        <v>78</v>
      </c>
      <c r="E5340">
        <v>2025</v>
      </c>
      <c r="F5340">
        <v>11</v>
      </c>
      <c r="G5340" t="s">
        <v>79</v>
      </c>
      <c r="H5340" t="s">
        <v>80</v>
      </c>
      <c r="I5340">
        <v>4683</v>
      </c>
      <c r="J5340" t="s">
        <v>602</v>
      </c>
      <c r="K5340" t="s">
        <v>399</v>
      </c>
    </row>
    <row r="5341" spans="1:11" x14ac:dyDescent="0.35">
      <c r="A5341" t="s">
        <v>567</v>
      </c>
      <c r="B5341" t="s">
        <v>84</v>
      </c>
      <c r="C5341" t="s">
        <v>352</v>
      </c>
      <c r="D5341" t="s">
        <v>78</v>
      </c>
      <c r="E5341">
        <v>2025</v>
      </c>
      <c r="F5341">
        <v>11</v>
      </c>
      <c r="G5341" t="s">
        <v>79</v>
      </c>
      <c r="H5341" t="s">
        <v>81</v>
      </c>
      <c r="I5341">
        <v>7244</v>
      </c>
      <c r="J5341" t="s">
        <v>602</v>
      </c>
      <c r="K5341" t="s">
        <v>399</v>
      </c>
    </row>
    <row r="5342" spans="1:11" x14ac:dyDescent="0.35">
      <c r="A5342" t="s">
        <v>567</v>
      </c>
      <c r="B5342" t="s">
        <v>84</v>
      </c>
      <c r="C5342" t="s">
        <v>352</v>
      </c>
      <c r="D5342" t="s">
        <v>78</v>
      </c>
      <c r="E5342">
        <v>2025</v>
      </c>
      <c r="F5342">
        <v>12</v>
      </c>
      <c r="G5342" t="s">
        <v>73</v>
      </c>
      <c r="H5342" t="s">
        <v>80</v>
      </c>
      <c r="I5342">
        <v>468.3</v>
      </c>
      <c r="J5342" t="s">
        <v>602</v>
      </c>
      <c r="K5342" t="s">
        <v>399</v>
      </c>
    </row>
    <row r="5343" spans="1:11" x14ac:dyDescent="0.35">
      <c r="A5343" t="s">
        <v>567</v>
      </c>
      <c r="B5343" t="s">
        <v>84</v>
      </c>
      <c r="C5343" t="s">
        <v>352</v>
      </c>
      <c r="D5343" t="s">
        <v>78</v>
      </c>
      <c r="E5343">
        <v>2025</v>
      </c>
      <c r="F5343">
        <v>12</v>
      </c>
      <c r="G5343" t="s">
        <v>73</v>
      </c>
      <c r="H5343" t="s">
        <v>81</v>
      </c>
      <c r="I5343">
        <v>724.4</v>
      </c>
      <c r="J5343" t="s">
        <v>602</v>
      </c>
      <c r="K5343" t="s">
        <v>399</v>
      </c>
    </row>
    <row r="5344" spans="1:11" x14ac:dyDescent="0.35">
      <c r="A5344" t="s">
        <v>567</v>
      </c>
      <c r="B5344" t="s">
        <v>84</v>
      </c>
      <c r="C5344" t="s">
        <v>352</v>
      </c>
      <c r="D5344" t="s">
        <v>78</v>
      </c>
      <c r="E5344">
        <v>2025</v>
      </c>
      <c r="F5344">
        <v>32</v>
      </c>
      <c r="G5344" t="s">
        <v>82</v>
      </c>
      <c r="H5344" t="s">
        <v>80</v>
      </c>
      <c r="I5344">
        <v>4336.59</v>
      </c>
      <c r="J5344" t="s">
        <v>602</v>
      </c>
      <c r="K5344" t="s">
        <v>399</v>
      </c>
    </row>
    <row r="5345" spans="1:11" x14ac:dyDescent="0.35">
      <c r="A5345" t="s">
        <v>567</v>
      </c>
      <c r="B5345" t="s">
        <v>84</v>
      </c>
      <c r="C5345" t="s">
        <v>352</v>
      </c>
      <c r="D5345" t="s">
        <v>78</v>
      </c>
      <c r="E5345">
        <v>2025</v>
      </c>
      <c r="F5345">
        <v>32</v>
      </c>
      <c r="G5345" t="s">
        <v>82</v>
      </c>
      <c r="H5345" t="s">
        <v>81</v>
      </c>
      <c r="I5345">
        <v>6708.14</v>
      </c>
      <c r="J5345" t="s">
        <v>602</v>
      </c>
      <c r="K5345" t="s">
        <v>399</v>
      </c>
    </row>
    <row r="5346" spans="1:11" x14ac:dyDescent="0.35">
      <c r="A5346" t="s">
        <v>567</v>
      </c>
      <c r="B5346" t="s">
        <v>84</v>
      </c>
      <c r="C5346" t="s">
        <v>353</v>
      </c>
      <c r="D5346" t="s">
        <v>78</v>
      </c>
      <c r="E5346">
        <v>2025</v>
      </c>
      <c r="F5346">
        <v>11</v>
      </c>
      <c r="G5346" t="s">
        <v>79</v>
      </c>
      <c r="H5346" t="s">
        <v>80</v>
      </c>
      <c r="I5346">
        <v>4880</v>
      </c>
      <c r="J5346" t="s">
        <v>602</v>
      </c>
      <c r="K5346" t="s">
        <v>402</v>
      </c>
    </row>
    <row r="5347" spans="1:11" x14ac:dyDescent="0.35">
      <c r="A5347" t="s">
        <v>567</v>
      </c>
      <c r="B5347" t="s">
        <v>84</v>
      </c>
      <c r="C5347" t="s">
        <v>353</v>
      </c>
      <c r="D5347" t="s">
        <v>78</v>
      </c>
      <c r="E5347">
        <v>2025</v>
      </c>
      <c r="F5347">
        <v>12</v>
      </c>
      <c r="G5347" t="s">
        <v>73</v>
      </c>
      <c r="H5347" t="s">
        <v>80</v>
      </c>
      <c r="I5347">
        <v>488</v>
      </c>
      <c r="J5347" t="s">
        <v>602</v>
      </c>
      <c r="K5347" t="s">
        <v>402</v>
      </c>
    </row>
    <row r="5348" spans="1:11" x14ac:dyDescent="0.35">
      <c r="A5348" t="s">
        <v>567</v>
      </c>
      <c r="B5348" t="s">
        <v>84</v>
      </c>
      <c r="C5348" t="s">
        <v>353</v>
      </c>
      <c r="D5348" t="s">
        <v>78</v>
      </c>
      <c r="E5348">
        <v>2025</v>
      </c>
      <c r="F5348">
        <v>32</v>
      </c>
      <c r="G5348" t="s">
        <v>82</v>
      </c>
      <c r="H5348" t="s">
        <v>80</v>
      </c>
      <c r="I5348">
        <v>4639.34</v>
      </c>
      <c r="J5348" t="s">
        <v>602</v>
      </c>
      <c r="K5348" t="s">
        <v>402</v>
      </c>
    </row>
    <row r="5349" spans="1:11" x14ac:dyDescent="0.35">
      <c r="A5349" t="s">
        <v>567</v>
      </c>
      <c r="B5349" t="s">
        <v>84</v>
      </c>
      <c r="C5349" t="s">
        <v>336</v>
      </c>
      <c r="D5349" t="s">
        <v>78</v>
      </c>
      <c r="E5349">
        <v>2024</v>
      </c>
      <c r="F5349">
        <v>11</v>
      </c>
      <c r="G5349" t="s">
        <v>79</v>
      </c>
      <c r="H5349" t="s">
        <v>80</v>
      </c>
      <c r="I5349">
        <v>-594</v>
      </c>
      <c r="J5349" t="s">
        <v>602</v>
      </c>
      <c r="K5349" t="s">
        <v>394</v>
      </c>
    </row>
    <row r="5350" spans="1:11" x14ac:dyDescent="0.35">
      <c r="A5350" t="s">
        <v>567</v>
      </c>
      <c r="B5350" t="s">
        <v>84</v>
      </c>
      <c r="C5350" t="s">
        <v>336</v>
      </c>
      <c r="D5350" t="s">
        <v>78</v>
      </c>
      <c r="E5350">
        <v>2024</v>
      </c>
      <c r="F5350">
        <v>12</v>
      </c>
      <c r="G5350" t="s">
        <v>73</v>
      </c>
      <c r="H5350" t="s">
        <v>80</v>
      </c>
      <c r="I5350">
        <v>-47.52</v>
      </c>
      <c r="J5350" t="s">
        <v>602</v>
      </c>
      <c r="K5350" t="s">
        <v>394</v>
      </c>
    </row>
    <row r="5351" spans="1:11" x14ac:dyDescent="0.35">
      <c r="A5351" t="s">
        <v>567</v>
      </c>
      <c r="B5351" t="s">
        <v>84</v>
      </c>
      <c r="C5351" t="s">
        <v>336</v>
      </c>
      <c r="D5351" t="s">
        <v>78</v>
      </c>
      <c r="E5351">
        <v>2024</v>
      </c>
      <c r="F5351">
        <v>32</v>
      </c>
      <c r="G5351" t="s">
        <v>82</v>
      </c>
      <c r="H5351" t="s">
        <v>80</v>
      </c>
      <c r="I5351">
        <v>1035.69</v>
      </c>
      <c r="J5351" t="s">
        <v>602</v>
      </c>
      <c r="K5351" t="s">
        <v>394</v>
      </c>
    </row>
    <row r="5352" spans="1:11" x14ac:dyDescent="0.35">
      <c r="A5352" t="s">
        <v>567</v>
      </c>
      <c r="B5352" t="s">
        <v>84</v>
      </c>
      <c r="C5352" t="s">
        <v>498</v>
      </c>
      <c r="D5352" t="s">
        <v>78</v>
      </c>
      <c r="E5352">
        <v>2023</v>
      </c>
      <c r="F5352">
        <v>12</v>
      </c>
      <c r="G5352" t="s">
        <v>73</v>
      </c>
      <c r="H5352" t="s">
        <v>80</v>
      </c>
      <c r="I5352">
        <v>-33.75</v>
      </c>
      <c r="J5352" t="s">
        <v>602</v>
      </c>
      <c r="K5352" t="s">
        <v>499</v>
      </c>
    </row>
    <row r="5353" spans="1:11" x14ac:dyDescent="0.35">
      <c r="A5353" t="s">
        <v>567</v>
      </c>
      <c r="B5353" t="s">
        <v>84</v>
      </c>
      <c r="C5353" t="s">
        <v>498</v>
      </c>
      <c r="D5353" t="s">
        <v>78</v>
      </c>
      <c r="E5353">
        <v>2024</v>
      </c>
      <c r="F5353">
        <v>11</v>
      </c>
      <c r="G5353" t="s">
        <v>79</v>
      </c>
      <c r="H5353" t="s">
        <v>80</v>
      </c>
      <c r="I5353">
        <v>-347443</v>
      </c>
      <c r="J5353" t="s">
        <v>602</v>
      </c>
      <c r="K5353" t="s">
        <v>499</v>
      </c>
    </row>
    <row r="5354" spans="1:11" x14ac:dyDescent="0.35">
      <c r="A5354" t="s">
        <v>567</v>
      </c>
      <c r="B5354" t="s">
        <v>84</v>
      </c>
      <c r="C5354" t="s">
        <v>498</v>
      </c>
      <c r="D5354" t="s">
        <v>78</v>
      </c>
      <c r="E5354">
        <v>2024</v>
      </c>
      <c r="F5354">
        <v>12</v>
      </c>
      <c r="G5354" t="s">
        <v>73</v>
      </c>
      <c r="H5354" t="s">
        <v>80</v>
      </c>
      <c r="I5354">
        <v>-6477.93</v>
      </c>
      <c r="J5354" t="s">
        <v>602</v>
      </c>
      <c r="K5354" t="s">
        <v>499</v>
      </c>
    </row>
    <row r="5355" spans="1:11" x14ac:dyDescent="0.35">
      <c r="A5355" t="s">
        <v>567</v>
      </c>
      <c r="B5355" t="s">
        <v>84</v>
      </c>
      <c r="C5355" t="s">
        <v>498</v>
      </c>
      <c r="D5355" t="s">
        <v>78</v>
      </c>
      <c r="E5355">
        <v>2024</v>
      </c>
      <c r="F5355">
        <v>32</v>
      </c>
      <c r="G5355" t="s">
        <v>82</v>
      </c>
      <c r="H5355" t="s">
        <v>80</v>
      </c>
      <c r="I5355">
        <v>6858091.6399999997</v>
      </c>
      <c r="J5355" t="s">
        <v>602</v>
      </c>
      <c r="K5355" t="s">
        <v>499</v>
      </c>
    </row>
    <row r="5356" spans="1:11" x14ac:dyDescent="0.35">
      <c r="A5356" t="s">
        <v>567</v>
      </c>
      <c r="B5356" t="s">
        <v>84</v>
      </c>
      <c r="C5356" t="s">
        <v>498</v>
      </c>
      <c r="D5356" t="s">
        <v>78</v>
      </c>
      <c r="E5356">
        <v>2025</v>
      </c>
      <c r="F5356">
        <v>11</v>
      </c>
      <c r="G5356" t="s">
        <v>79</v>
      </c>
      <c r="H5356" t="s">
        <v>80</v>
      </c>
      <c r="I5356">
        <v>2026380</v>
      </c>
      <c r="J5356" t="s">
        <v>602</v>
      </c>
      <c r="K5356" t="s">
        <v>499</v>
      </c>
    </row>
    <row r="5357" spans="1:11" x14ac:dyDescent="0.35">
      <c r="A5357" t="s">
        <v>567</v>
      </c>
      <c r="B5357" t="s">
        <v>84</v>
      </c>
      <c r="C5357" t="s">
        <v>498</v>
      </c>
      <c r="D5357" t="s">
        <v>78</v>
      </c>
      <c r="E5357">
        <v>2025</v>
      </c>
      <c r="F5357">
        <v>12</v>
      </c>
      <c r="G5357" t="s">
        <v>73</v>
      </c>
      <c r="H5357" t="s">
        <v>80</v>
      </c>
      <c r="I5357">
        <v>182374.2</v>
      </c>
      <c r="J5357" t="s">
        <v>602</v>
      </c>
      <c r="K5357" t="s">
        <v>499</v>
      </c>
    </row>
    <row r="5358" spans="1:11" x14ac:dyDescent="0.35">
      <c r="A5358" t="s">
        <v>567</v>
      </c>
      <c r="B5358" t="s">
        <v>84</v>
      </c>
      <c r="C5358" t="s">
        <v>498</v>
      </c>
      <c r="D5358" t="s">
        <v>78</v>
      </c>
      <c r="E5358">
        <v>2025</v>
      </c>
      <c r="F5358">
        <v>32</v>
      </c>
      <c r="G5358" t="s">
        <v>82</v>
      </c>
      <c r="H5358" t="s">
        <v>80</v>
      </c>
      <c r="I5358">
        <v>3574591.45</v>
      </c>
      <c r="J5358" t="s">
        <v>602</v>
      </c>
      <c r="K5358" t="s">
        <v>499</v>
      </c>
    </row>
    <row r="5359" spans="1:11" x14ac:dyDescent="0.35">
      <c r="A5359" t="s">
        <v>567</v>
      </c>
      <c r="B5359" t="s">
        <v>84</v>
      </c>
      <c r="C5359" t="s">
        <v>354</v>
      </c>
      <c r="D5359" t="s">
        <v>78</v>
      </c>
      <c r="E5359">
        <v>2024</v>
      </c>
      <c r="F5359">
        <v>32</v>
      </c>
      <c r="G5359" t="s">
        <v>82</v>
      </c>
      <c r="H5359" t="s">
        <v>80</v>
      </c>
      <c r="I5359">
        <v>3436.73</v>
      </c>
      <c r="J5359" t="s">
        <v>602</v>
      </c>
      <c r="K5359" t="s">
        <v>400</v>
      </c>
    </row>
    <row r="5360" spans="1:11" x14ac:dyDescent="0.35">
      <c r="A5360" t="s">
        <v>567</v>
      </c>
      <c r="B5360" t="s">
        <v>84</v>
      </c>
      <c r="C5360" t="s">
        <v>338</v>
      </c>
      <c r="D5360" t="s">
        <v>78</v>
      </c>
      <c r="E5360">
        <v>2024</v>
      </c>
      <c r="F5360">
        <v>32</v>
      </c>
      <c r="G5360" t="s">
        <v>82</v>
      </c>
      <c r="H5360" t="s">
        <v>80</v>
      </c>
      <c r="I5360">
        <v>4833.01</v>
      </c>
      <c r="J5360" t="s">
        <v>602</v>
      </c>
      <c r="K5360" t="s">
        <v>396</v>
      </c>
    </row>
    <row r="5361" spans="1:11" x14ac:dyDescent="0.35">
      <c r="A5361" t="s">
        <v>567</v>
      </c>
      <c r="B5361" t="s">
        <v>84</v>
      </c>
      <c r="C5361" t="s">
        <v>338</v>
      </c>
      <c r="D5361" t="s">
        <v>78</v>
      </c>
      <c r="E5361">
        <v>2025</v>
      </c>
      <c r="F5361">
        <v>32</v>
      </c>
      <c r="G5361" t="s">
        <v>82</v>
      </c>
      <c r="H5361" t="s">
        <v>80</v>
      </c>
      <c r="I5361">
        <v>464.71</v>
      </c>
      <c r="J5361" t="s">
        <v>602</v>
      </c>
      <c r="K5361" t="s">
        <v>396</v>
      </c>
    </row>
    <row r="5362" spans="1:11" x14ac:dyDescent="0.35">
      <c r="A5362" t="s">
        <v>567</v>
      </c>
      <c r="B5362" t="s">
        <v>84</v>
      </c>
      <c r="C5362" t="s">
        <v>421</v>
      </c>
      <c r="D5362" t="s">
        <v>78</v>
      </c>
      <c r="E5362">
        <v>2024</v>
      </c>
      <c r="F5362">
        <v>32</v>
      </c>
      <c r="G5362" t="s">
        <v>82</v>
      </c>
      <c r="H5362" t="s">
        <v>80</v>
      </c>
      <c r="I5362">
        <v>524.26</v>
      </c>
      <c r="J5362" t="s">
        <v>602</v>
      </c>
      <c r="K5362" t="s">
        <v>414</v>
      </c>
    </row>
    <row r="5363" spans="1:11" x14ac:dyDescent="0.35">
      <c r="A5363" t="s">
        <v>567</v>
      </c>
      <c r="B5363" t="s">
        <v>84</v>
      </c>
      <c r="C5363" t="s">
        <v>331</v>
      </c>
      <c r="D5363" t="s">
        <v>78</v>
      </c>
      <c r="E5363">
        <v>2023</v>
      </c>
      <c r="F5363">
        <v>12</v>
      </c>
      <c r="G5363" t="s">
        <v>73</v>
      </c>
      <c r="H5363" t="s">
        <v>80</v>
      </c>
      <c r="I5363">
        <v>-28.1</v>
      </c>
      <c r="J5363" t="s">
        <v>602</v>
      </c>
      <c r="K5363" t="s">
        <v>397</v>
      </c>
    </row>
    <row r="5364" spans="1:11" x14ac:dyDescent="0.35">
      <c r="A5364" t="s">
        <v>567</v>
      </c>
      <c r="B5364" t="s">
        <v>84</v>
      </c>
      <c r="C5364" t="s">
        <v>331</v>
      </c>
      <c r="D5364" t="s">
        <v>78</v>
      </c>
      <c r="E5364">
        <v>2024</v>
      </c>
      <c r="F5364">
        <v>11</v>
      </c>
      <c r="G5364" t="s">
        <v>79</v>
      </c>
      <c r="H5364" t="s">
        <v>80</v>
      </c>
      <c r="I5364">
        <v>-2654</v>
      </c>
      <c r="J5364" t="s">
        <v>602</v>
      </c>
      <c r="K5364" t="s">
        <v>397</v>
      </c>
    </row>
    <row r="5365" spans="1:11" x14ac:dyDescent="0.35">
      <c r="A5365" t="s">
        <v>567</v>
      </c>
      <c r="B5365" t="s">
        <v>84</v>
      </c>
      <c r="C5365" t="s">
        <v>331</v>
      </c>
      <c r="D5365" t="s">
        <v>78</v>
      </c>
      <c r="E5365">
        <v>2024</v>
      </c>
      <c r="F5365">
        <v>11</v>
      </c>
      <c r="G5365" t="s">
        <v>79</v>
      </c>
      <c r="H5365" t="s">
        <v>81</v>
      </c>
      <c r="I5365">
        <v>50</v>
      </c>
      <c r="J5365" t="s">
        <v>602</v>
      </c>
      <c r="K5365" t="s">
        <v>397</v>
      </c>
    </row>
    <row r="5366" spans="1:11" x14ac:dyDescent="0.35">
      <c r="A5366" t="s">
        <v>567</v>
      </c>
      <c r="B5366" t="s">
        <v>84</v>
      </c>
      <c r="C5366" t="s">
        <v>331</v>
      </c>
      <c r="D5366" t="s">
        <v>78</v>
      </c>
      <c r="E5366">
        <v>2024</v>
      </c>
      <c r="F5366">
        <v>12</v>
      </c>
      <c r="G5366" t="s">
        <v>73</v>
      </c>
      <c r="H5366" t="s">
        <v>80</v>
      </c>
      <c r="I5366">
        <v>-265.39999999999998</v>
      </c>
      <c r="J5366" t="s">
        <v>602</v>
      </c>
      <c r="K5366" t="s">
        <v>397</v>
      </c>
    </row>
    <row r="5367" spans="1:11" x14ac:dyDescent="0.35">
      <c r="A5367" t="s">
        <v>567</v>
      </c>
      <c r="B5367" t="s">
        <v>84</v>
      </c>
      <c r="C5367" t="s">
        <v>331</v>
      </c>
      <c r="D5367" t="s">
        <v>78</v>
      </c>
      <c r="E5367">
        <v>2024</v>
      </c>
      <c r="F5367">
        <v>12</v>
      </c>
      <c r="G5367" t="s">
        <v>73</v>
      </c>
      <c r="H5367" t="s">
        <v>81</v>
      </c>
      <c r="I5367">
        <v>5</v>
      </c>
      <c r="J5367" t="s">
        <v>602</v>
      </c>
      <c r="K5367" t="s">
        <v>397</v>
      </c>
    </row>
    <row r="5368" spans="1:11" x14ac:dyDescent="0.35">
      <c r="A5368" t="s">
        <v>567</v>
      </c>
      <c r="B5368" t="s">
        <v>84</v>
      </c>
      <c r="C5368" t="s">
        <v>331</v>
      </c>
      <c r="D5368" t="s">
        <v>78</v>
      </c>
      <c r="E5368">
        <v>2024</v>
      </c>
      <c r="F5368">
        <v>32</v>
      </c>
      <c r="G5368" t="s">
        <v>82</v>
      </c>
      <c r="H5368" t="s">
        <v>80</v>
      </c>
      <c r="I5368">
        <v>121531.64</v>
      </c>
      <c r="J5368" t="s">
        <v>602</v>
      </c>
      <c r="K5368" t="s">
        <v>397</v>
      </c>
    </row>
    <row r="5369" spans="1:11" x14ac:dyDescent="0.35">
      <c r="A5369" t="s">
        <v>567</v>
      </c>
      <c r="B5369" t="s">
        <v>84</v>
      </c>
      <c r="C5369" t="s">
        <v>331</v>
      </c>
      <c r="D5369" t="s">
        <v>78</v>
      </c>
      <c r="E5369">
        <v>2024</v>
      </c>
      <c r="F5369">
        <v>32</v>
      </c>
      <c r="G5369" t="s">
        <v>82</v>
      </c>
      <c r="H5369" t="s">
        <v>81</v>
      </c>
      <c r="I5369">
        <v>22531.27</v>
      </c>
      <c r="J5369" t="s">
        <v>602</v>
      </c>
      <c r="K5369" t="s">
        <v>397</v>
      </c>
    </row>
    <row r="5370" spans="1:11" x14ac:dyDescent="0.35">
      <c r="A5370" t="s">
        <v>567</v>
      </c>
      <c r="B5370" t="s">
        <v>84</v>
      </c>
      <c r="C5370" t="s">
        <v>331</v>
      </c>
      <c r="D5370" t="s">
        <v>78</v>
      </c>
      <c r="E5370">
        <v>2025</v>
      </c>
      <c r="F5370">
        <v>11</v>
      </c>
      <c r="G5370" t="s">
        <v>79</v>
      </c>
      <c r="H5370" t="s">
        <v>80</v>
      </c>
      <c r="I5370">
        <v>18866</v>
      </c>
      <c r="J5370" t="s">
        <v>602</v>
      </c>
      <c r="K5370" t="s">
        <v>397</v>
      </c>
    </row>
    <row r="5371" spans="1:11" x14ac:dyDescent="0.35">
      <c r="A5371" t="s">
        <v>567</v>
      </c>
      <c r="B5371" t="s">
        <v>84</v>
      </c>
      <c r="C5371" t="s">
        <v>331</v>
      </c>
      <c r="D5371" t="s">
        <v>78</v>
      </c>
      <c r="E5371">
        <v>2025</v>
      </c>
      <c r="F5371">
        <v>11</v>
      </c>
      <c r="G5371" t="s">
        <v>79</v>
      </c>
      <c r="H5371" t="s">
        <v>81</v>
      </c>
      <c r="I5371">
        <v>7766</v>
      </c>
      <c r="J5371" t="s">
        <v>602</v>
      </c>
      <c r="K5371" t="s">
        <v>397</v>
      </c>
    </row>
    <row r="5372" spans="1:11" x14ac:dyDescent="0.35">
      <c r="A5372" t="s">
        <v>567</v>
      </c>
      <c r="B5372" t="s">
        <v>84</v>
      </c>
      <c r="C5372" t="s">
        <v>331</v>
      </c>
      <c r="D5372" t="s">
        <v>78</v>
      </c>
      <c r="E5372">
        <v>2025</v>
      </c>
      <c r="F5372">
        <v>12</v>
      </c>
      <c r="G5372" t="s">
        <v>73</v>
      </c>
      <c r="H5372" t="s">
        <v>80</v>
      </c>
      <c r="I5372">
        <v>1886.6</v>
      </c>
      <c r="J5372" t="s">
        <v>602</v>
      </c>
      <c r="K5372" t="s">
        <v>397</v>
      </c>
    </row>
    <row r="5373" spans="1:11" x14ac:dyDescent="0.35">
      <c r="A5373" t="s">
        <v>567</v>
      </c>
      <c r="B5373" t="s">
        <v>84</v>
      </c>
      <c r="C5373" t="s">
        <v>331</v>
      </c>
      <c r="D5373" t="s">
        <v>78</v>
      </c>
      <c r="E5373">
        <v>2025</v>
      </c>
      <c r="F5373">
        <v>12</v>
      </c>
      <c r="G5373" t="s">
        <v>73</v>
      </c>
      <c r="H5373" t="s">
        <v>81</v>
      </c>
      <c r="I5373">
        <v>776.6</v>
      </c>
      <c r="J5373" t="s">
        <v>602</v>
      </c>
      <c r="K5373" t="s">
        <v>397</v>
      </c>
    </row>
    <row r="5374" spans="1:11" x14ac:dyDescent="0.35">
      <c r="A5374" t="s">
        <v>567</v>
      </c>
      <c r="B5374" t="s">
        <v>84</v>
      </c>
      <c r="C5374" t="s">
        <v>331</v>
      </c>
      <c r="D5374" t="s">
        <v>78</v>
      </c>
      <c r="E5374">
        <v>2025</v>
      </c>
      <c r="F5374">
        <v>32</v>
      </c>
      <c r="G5374" t="s">
        <v>82</v>
      </c>
      <c r="H5374" t="s">
        <v>80</v>
      </c>
      <c r="I5374">
        <v>46488.18</v>
      </c>
      <c r="J5374" t="s">
        <v>602</v>
      </c>
      <c r="K5374" t="s">
        <v>397</v>
      </c>
    </row>
    <row r="5375" spans="1:11" x14ac:dyDescent="0.35">
      <c r="A5375" t="s">
        <v>567</v>
      </c>
      <c r="B5375" t="s">
        <v>84</v>
      </c>
      <c r="C5375" t="s">
        <v>331</v>
      </c>
      <c r="D5375" t="s">
        <v>78</v>
      </c>
      <c r="E5375">
        <v>2025</v>
      </c>
      <c r="F5375">
        <v>32</v>
      </c>
      <c r="G5375" t="s">
        <v>82</v>
      </c>
      <c r="H5375" t="s">
        <v>81</v>
      </c>
      <c r="I5375">
        <v>20828.78</v>
      </c>
      <c r="J5375" t="s">
        <v>602</v>
      </c>
      <c r="K5375" t="s">
        <v>397</v>
      </c>
    </row>
    <row r="5376" spans="1:11" x14ac:dyDescent="0.35">
      <c r="A5376" t="s">
        <v>567</v>
      </c>
      <c r="B5376" t="s">
        <v>84</v>
      </c>
      <c r="C5376" t="s">
        <v>339</v>
      </c>
      <c r="D5376" t="s">
        <v>78</v>
      </c>
      <c r="E5376">
        <v>2024</v>
      </c>
      <c r="F5376">
        <v>32</v>
      </c>
      <c r="G5376" t="s">
        <v>82</v>
      </c>
      <c r="H5376" t="s">
        <v>80</v>
      </c>
      <c r="I5376">
        <v>3318.49</v>
      </c>
      <c r="J5376" t="s">
        <v>602</v>
      </c>
      <c r="K5376" t="s">
        <v>398</v>
      </c>
    </row>
    <row r="5377" spans="1:11" x14ac:dyDescent="0.35">
      <c r="A5377" t="s">
        <v>567</v>
      </c>
      <c r="B5377" t="s">
        <v>84</v>
      </c>
      <c r="C5377" t="s">
        <v>339</v>
      </c>
      <c r="D5377" t="s">
        <v>78</v>
      </c>
      <c r="E5377">
        <v>2024</v>
      </c>
      <c r="F5377">
        <v>32</v>
      </c>
      <c r="G5377" t="s">
        <v>82</v>
      </c>
      <c r="H5377" t="s">
        <v>81</v>
      </c>
      <c r="I5377">
        <v>509.68</v>
      </c>
      <c r="J5377" t="s">
        <v>602</v>
      </c>
      <c r="K5377" t="s">
        <v>398</v>
      </c>
    </row>
    <row r="5378" spans="1:11" x14ac:dyDescent="0.35">
      <c r="A5378" t="s">
        <v>567</v>
      </c>
      <c r="B5378" t="s">
        <v>84</v>
      </c>
      <c r="C5378" t="s">
        <v>339</v>
      </c>
      <c r="D5378" t="s">
        <v>78</v>
      </c>
      <c r="E5378">
        <v>2025</v>
      </c>
      <c r="F5378">
        <v>11</v>
      </c>
      <c r="G5378" t="s">
        <v>79</v>
      </c>
      <c r="H5378" t="s">
        <v>80</v>
      </c>
      <c r="I5378">
        <v>4419</v>
      </c>
      <c r="J5378" t="s">
        <v>602</v>
      </c>
      <c r="K5378" t="s">
        <v>398</v>
      </c>
    </row>
    <row r="5379" spans="1:11" x14ac:dyDescent="0.35">
      <c r="A5379" t="s">
        <v>567</v>
      </c>
      <c r="B5379" t="s">
        <v>84</v>
      </c>
      <c r="C5379" t="s">
        <v>339</v>
      </c>
      <c r="D5379" t="s">
        <v>78</v>
      </c>
      <c r="E5379">
        <v>2025</v>
      </c>
      <c r="F5379">
        <v>11</v>
      </c>
      <c r="G5379" t="s">
        <v>79</v>
      </c>
      <c r="H5379" t="s">
        <v>81</v>
      </c>
      <c r="I5379">
        <v>9501</v>
      </c>
      <c r="J5379" t="s">
        <v>602</v>
      </c>
      <c r="K5379" t="s">
        <v>398</v>
      </c>
    </row>
    <row r="5380" spans="1:11" x14ac:dyDescent="0.35">
      <c r="A5380" t="s">
        <v>567</v>
      </c>
      <c r="B5380" t="s">
        <v>84</v>
      </c>
      <c r="C5380" t="s">
        <v>339</v>
      </c>
      <c r="D5380" t="s">
        <v>78</v>
      </c>
      <c r="E5380">
        <v>2025</v>
      </c>
      <c r="F5380">
        <v>12</v>
      </c>
      <c r="G5380" t="s">
        <v>73</v>
      </c>
      <c r="H5380" t="s">
        <v>80</v>
      </c>
      <c r="I5380">
        <v>441.9</v>
      </c>
      <c r="J5380" t="s">
        <v>602</v>
      </c>
      <c r="K5380" t="s">
        <v>398</v>
      </c>
    </row>
    <row r="5381" spans="1:11" x14ac:dyDescent="0.35">
      <c r="A5381" t="s">
        <v>567</v>
      </c>
      <c r="B5381" t="s">
        <v>84</v>
      </c>
      <c r="C5381" t="s">
        <v>339</v>
      </c>
      <c r="D5381" t="s">
        <v>78</v>
      </c>
      <c r="E5381">
        <v>2025</v>
      </c>
      <c r="F5381">
        <v>12</v>
      </c>
      <c r="G5381" t="s">
        <v>73</v>
      </c>
      <c r="H5381" t="s">
        <v>81</v>
      </c>
      <c r="I5381">
        <v>950.1</v>
      </c>
      <c r="J5381" t="s">
        <v>602</v>
      </c>
      <c r="K5381" t="s">
        <v>398</v>
      </c>
    </row>
    <row r="5382" spans="1:11" x14ac:dyDescent="0.35">
      <c r="A5382" t="s">
        <v>567</v>
      </c>
      <c r="B5382" t="s">
        <v>84</v>
      </c>
      <c r="C5382" t="s">
        <v>339</v>
      </c>
      <c r="D5382" t="s">
        <v>78</v>
      </c>
      <c r="E5382">
        <v>2025</v>
      </c>
      <c r="F5382">
        <v>32</v>
      </c>
      <c r="G5382" t="s">
        <v>82</v>
      </c>
      <c r="H5382" t="s">
        <v>80</v>
      </c>
      <c r="I5382">
        <v>4302.49</v>
      </c>
      <c r="J5382" t="s">
        <v>602</v>
      </c>
      <c r="K5382" t="s">
        <v>398</v>
      </c>
    </row>
    <row r="5383" spans="1:11" x14ac:dyDescent="0.35">
      <c r="A5383" t="s">
        <v>567</v>
      </c>
      <c r="B5383" t="s">
        <v>84</v>
      </c>
      <c r="C5383" t="s">
        <v>339</v>
      </c>
      <c r="D5383" t="s">
        <v>78</v>
      </c>
      <c r="E5383">
        <v>2025</v>
      </c>
      <c r="F5383">
        <v>32</v>
      </c>
      <c r="G5383" t="s">
        <v>82</v>
      </c>
      <c r="H5383" t="s">
        <v>81</v>
      </c>
      <c r="I5383">
        <v>9247.64</v>
      </c>
      <c r="J5383" t="s">
        <v>602</v>
      </c>
      <c r="K5383" t="s">
        <v>398</v>
      </c>
    </row>
    <row r="5384" spans="1:11" x14ac:dyDescent="0.35">
      <c r="A5384" t="s">
        <v>567</v>
      </c>
      <c r="B5384" t="s">
        <v>304</v>
      </c>
      <c r="C5384" t="s">
        <v>87</v>
      </c>
      <c r="D5384" t="s">
        <v>78</v>
      </c>
      <c r="E5384">
        <v>2024</v>
      </c>
      <c r="F5384">
        <v>11</v>
      </c>
      <c r="G5384" t="s">
        <v>79</v>
      </c>
      <c r="H5384" t="s">
        <v>80</v>
      </c>
      <c r="I5384">
        <v>-173250</v>
      </c>
      <c r="J5384" t="s">
        <v>568</v>
      </c>
      <c r="K5384" t="s">
        <v>387</v>
      </c>
    </row>
    <row r="5385" spans="1:11" x14ac:dyDescent="0.35">
      <c r="A5385" t="s">
        <v>567</v>
      </c>
      <c r="B5385" t="s">
        <v>304</v>
      </c>
      <c r="C5385" t="s">
        <v>87</v>
      </c>
      <c r="D5385" t="s">
        <v>78</v>
      </c>
      <c r="E5385">
        <v>2024</v>
      </c>
      <c r="F5385">
        <v>11</v>
      </c>
      <c r="G5385" t="s">
        <v>79</v>
      </c>
      <c r="H5385" t="s">
        <v>81</v>
      </c>
      <c r="I5385">
        <v>-2136</v>
      </c>
      <c r="J5385" t="s">
        <v>568</v>
      </c>
      <c r="K5385" t="s">
        <v>387</v>
      </c>
    </row>
    <row r="5386" spans="1:11" x14ac:dyDescent="0.35">
      <c r="A5386" t="s">
        <v>567</v>
      </c>
      <c r="B5386" t="s">
        <v>304</v>
      </c>
      <c r="C5386" t="s">
        <v>87</v>
      </c>
      <c r="D5386" t="s">
        <v>78</v>
      </c>
      <c r="E5386">
        <v>2024</v>
      </c>
      <c r="F5386">
        <v>12</v>
      </c>
      <c r="G5386" t="s">
        <v>73</v>
      </c>
      <c r="H5386" t="s">
        <v>80</v>
      </c>
      <c r="I5386">
        <v>-17325</v>
      </c>
      <c r="J5386" t="s">
        <v>568</v>
      </c>
      <c r="K5386" t="s">
        <v>387</v>
      </c>
    </row>
    <row r="5387" spans="1:11" x14ac:dyDescent="0.35">
      <c r="A5387" t="s">
        <v>567</v>
      </c>
      <c r="B5387" t="s">
        <v>304</v>
      </c>
      <c r="C5387" t="s">
        <v>87</v>
      </c>
      <c r="D5387" t="s">
        <v>78</v>
      </c>
      <c r="E5387">
        <v>2024</v>
      </c>
      <c r="F5387">
        <v>12</v>
      </c>
      <c r="G5387" t="s">
        <v>73</v>
      </c>
      <c r="H5387" t="s">
        <v>81</v>
      </c>
      <c r="I5387">
        <v>-213.6</v>
      </c>
      <c r="J5387" t="s">
        <v>568</v>
      </c>
      <c r="K5387" t="s">
        <v>387</v>
      </c>
    </row>
    <row r="5388" spans="1:11" x14ac:dyDescent="0.35">
      <c r="A5388" t="s">
        <v>567</v>
      </c>
      <c r="B5388" t="s">
        <v>304</v>
      </c>
      <c r="C5388" t="s">
        <v>87</v>
      </c>
      <c r="D5388" t="s">
        <v>78</v>
      </c>
      <c r="E5388">
        <v>2024</v>
      </c>
      <c r="F5388">
        <v>32</v>
      </c>
      <c r="G5388" t="s">
        <v>82</v>
      </c>
      <c r="H5388" t="s">
        <v>80</v>
      </c>
      <c r="I5388">
        <v>1930134</v>
      </c>
      <c r="J5388" t="s">
        <v>568</v>
      </c>
      <c r="K5388" t="s">
        <v>387</v>
      </c>
    </row>
    <row r="5389" spans="1:11" x14ac:dyDescent="0.35">
      <c r="A5389" t="s">
        <v>567</v>
      </c>
      <c r="B5389" t="s">
        <v>304</v>
      </c>
      <c r="C5389" t="s">
        <v>87</v>
      </c>
      <c r="D5389" t="s">
        <v>78</v>
      </c>
      <c r="E5389">
        <v>2024</v>
      </c>
      <c r="F5389">
        <v>32</v>
      </c>
      <c r="G5389" t="s">
        <v>82</v>
      </c>
      <c r="H5389" t="s">
        <v>81</v>
      </c>
      <c r="I5389">
        <v>17451</v>
      </c>
      <c r="J5389" t="s">
        <v>568</v>
      </c>
      <c r="K5389" t="s">
        <v>387</v>
      </c>
    </row>
    <row r="5390" spans="1:11" x14ac:dyDescent="0.35">
      <c r="A5390" t="s">
        <v>567</v>
      </c>
      <c r="B5390" t="s">
        <v>304</v>
      </c>
      <c r="C5390" t="s">
        <v>87</v>
      </c>
      <c r="D5390" t="s">
        <v>78</v>
      </c>
      <c r="E5390">
        <v>2025</v>
      </c>
      <c r="F5390">
        <v>11</v>
      </c>
      <c r="G5390" t="s">
        <v>79</v>
      </c>
      <c r="H5390" t="s">
        <v>80</v>
      </c>
      <c r="I5390">
        <v>637276</v>
      </c>
      <c r="J5390" t="s">
        <v>568</v>
      </c>
      <c r="K5390" t="s">
        <v>387</v>
      </c>
    </row>
    <row r="5391" spans="1:11" x14ac:dyDescent="0.35">
      <c r="A5391" t="s">
        <v>567</v>
      </c>
      <c r="B5391" t="s">
        <v>304</v>
      </c>
      <c r="C5391" t="s">
        <v>87</v>
      </c>
      <c r="D5391" t="s">
        <v>78</v>
      </c>
      <c r="E5391">
        <v>2025</v>
      </c>
      <c r="F5391">
        <v>11</v>
      </c>
      <c r="G5391" t="s">
        <v>79</v>
      </c>
      <c r="H5391" t="s">
        <v>81</v>
      </c>
      <c r="I5391">
        <v>22459</v>
      </c>
      <c r="J5391" t="s">
        <v>568</v>
      </c>
      <c r="K5391" t="s">
        <v>387</v>
      </c>
    </row>
    <row r="5392" spans="1:11" x14ac:dyDescent="0.35">
      <c r="A5392" t="s">
        <v>567</v>
      </c>
      <c r="B5392" t="s">
        <v>304</v>
      </c>
      <c r="C5392" t="s">
        <v>87</v>
      </c>
      <c r="D5392" t="s">
        <v>78</v>
      </c>
      <c r="E5392">
        <v>2025</v>
      </c>
      <c r="F5392">
        <v>12</v>
      </c>
      <c r="G5392" t="s">
        <v>73</v>
      </c>
      <c r="H5392" t="s">
        <v>80</v>
      </c>
      <c r="I5392">
        <v>63727.6</v>
      </c>
      <c r="J5392" t="s">
        <v>568</v>
      </c>
      <c r="K5392" t="s">
        <v>387</v>
      </c>
    </row>
    <row r="5393" spans="1:11" x14ac:dyDescent="0.35">
      <c r="A5393" t="s">
        <v>567</v>
      </c>
      <c r="B5393" t="s">
        <v>304</v>
      </c>
      <c r="C5393" t="s">
        <v>87</v>
      </c>
      <c r="D5393" t="s">
        <v>78</v>
      </c>
      <c r="E5393">
        <v>2025</v>
      </c>
      <c r="F5393">
        <v>12</v>
      </c>
      <c r="G5393" t="s">
        <v>73</v>
      </c>
      <c r="H5393" t="s">
        <v>81</v>
      </c>
      <c r="I5393">
        <v>2245.9</v>
      </c>
      <c r="J5393" t="s">
        <v>568</v>
      </c>
      <c r="K5393" t="s">
        <v>387</v>
      </c>
    </row>
    <row r="5394" spans="1:11" x14ac:dyDescent="0.35">
      <c r="A5394" t="s">
        <v>567</v>
      </c>
      <c r="B5394" t="s">
        <v>304</v>
      </c>
      <c r="C5394" t="s">
        <v>87</v>
      </c>
      <c r="D5394" t="s">
        <v>78</v>
      </c>
      <c r="E5394">
        <v>2025</v>
      </c>
      <c r="F5394">
        <v>32</v>
      </c>
      <c r="G5394" t="s">
        <v>82</v>
      </c>
      <c r="H5394" t="s">
        <v>80</v>
      </c>
      <c r="I5394">
        <v>1897794</v>
      </c>
      <c r="J5394" t="s">
        <v>568</v>
      </c>
      <c r="K5394" t="s">
        <v>387</v>
      </c>
    </row>
    <row r="5395" spans="1:11" x14ac:dyDescent="0.35">
      <c r="A5395" t="s">
        <v>567</v>
      </c>
      <c r="B5395" t="s">
        <v>304</v>
      </c>
      <c r="C5395" t="s">
        <v>87</v>
      </c>
      <c r="D5395" t="s">
        <v>78</v>
      </c>
      <c r="E5395">
        <v>2025</v>
      </c>
      <c r="F5395">
        <v>32</v>
      </c>
      <c r="G5395" t="s">
        <v>82</v>
      </c>
      <c r="H5395" t="s">
        <v>81</v>
      </c>
      <c r="I5395">
        <v>95487</v>
      </c>
      <c r="J5395" t="s">
        <v>568</v>
      </c>
      <c r="K5395" t="s">
        <v>387</v>
      </c>
    </row>
    <row r="5396" spans="1:11" x14ac:dyDescent="0.35">
      <c r="A5396" t="s">
        <v>567</v>
      </c>
      <c r="B5396" t="s">
        <v>84</v>
      </c>
      <c r="C5396" t="s">
        <v>411</v>
      </c>
      <c r="D5396" t="s">
        <v>78</v>
      </c>
      <c r="E5396">
        <v>2024</v>
      </c>
      <c r="F5396">
        <v>32</v>
      </c>
      <c r="G5396" t="s">
        <v>82</v>
      </c>
      <c r="H5396" t="s">
        <v>80</v>
      </c>
      <c r="I5396">
        <v>5830.17</v>
      </c>
      <c r="J5396" t="s">
        <v>568</v>
      </c>
      <c r="K5396" t="s">
        <v>412</v>
      </c>
    </row>
    <row r="5397" spans="1:11" x14ac:dyDescent="0.35">
      <c r="A5397" t="s">
        <v>567</v>
      </c>
      <c r="B5397" t="s">
        <v>84</v>
      </c>
      <c r="C5397" t="s">
        <v>411</v>
      </c>
      <c r="D5397" t="s">
        <v>78</v>
      </c>
      <c r="E5397">
        <v>2024</v>
      </c>
      <c r="F5397">
        <v>32</v>
      </c>
      <c r="G5397" t="s">
        <v>82</v>
      </c>
      <c r="H5397" t="s">
        <v>81</v>
      </c>
      <c r="I5397">
        <v>1927.92</v>
      </c>
      <c r="J5397" t="s">
        <v>568</v>
      </c>
      <c r="K5397" t="s">
        <v>412</v>
      </c>
    </row>
    <row r="5398" spans="1:11" x14ac:dyDescent="0.35">
      <c r="A5398" t="s">
        <v>567</v>
      </c>
      <c r="B5398" t="s">
        <v>84</v>
      </c>
      <c r="C5398" t="s">
        <v>411</v>
      </c>
      <c r="D5398" t="s">
        <v>78</v>
      </c>
      <c r="E5398">
        <v>2025</v>
      </c>
      <c r="F5398">
        <v>11</v>
      </c>
      <c r="G5398" t="s">
        <v>79</v>
      </c>
      <c r="H5398" t="s">
        <v>80</v>
      </c>
      <c r="I5398">
        <v>1528</v>
      </c>
      <c r="J5398" t="s">
        <v>568</v>
      </c>
      <c r="K5398" t="s">
        <v>412</v>
      </c>
    </row>
    <row r="5399" spans="1:11" x14ac:dyDescent="0.35">
      <c r="A5399" t="s">
        <v>567</v>
      </c>
      <c r="B5399" t="s">
        <v>84</v>
      </c>
      <c r="C5399" t="s">
        <v>411</v>
      </c>
      <c r="D5399" t="s">
        <v>78</v>
      </c>
      <c r="E5399">
        <v>2025</v>
      </c>
      <c r="F5399">
        <v>12</v>
      </c>
      <c r="G5399" t="s">
        <v>73</v>
      </c>
      <c r="H5399" t="s">
        <v>80</v>
      </c>
      <c r="I5399">
        <v>152.80000000000001</v>
      </c>
      <c r="J5399" t="s">
        <v>568</v>
      </c>
      <c r="K5399" t="s">
        <v>412</v>
      </c>
    </row>
    <row r="5400" spans="1:11" x14ac:dyDescent="0.35">
      <c r="A5400" t="s">
        <v>567</v>
      </c>
      <c r="B5400" t="s">
        <v>84</v>
      </c>
      <c r="C5400" t="s">
        <v>411</v>
      </c>
      <c r="D5400" t="s">
        <v>78</v>
      </c>
      <c r="E5400">
        <v>2025</v>
      </c>
      <c r="F5400">
        <v>32</v>
      </c>
      <c r="G5400" t="s">
        <v>82</v>
      </c>
      <c r="H5400" t="s">
        <v>80</v>
      </c>
      <c r="I5400">
        <v>6522.34</v>
      </c>
      <c r="J5400" t="s">
        <v>568</v>
      </c>
      <c r="K5400" t="s">
        <v>412</v>
      </c>
    </row>
    <row r="5401" spans="1:11" x14ac:dyDescent="0.35">
      <c r="A5401" t="s">
        <v>567</v>
      </c>
      <c r="B5401" t="s">
        <v>84</v>
      </c>
      <c r="C5401" t="s">
        <v>418</v>
      </c>
      <c r="D5401" t="s">
        <v>78</v>
      </c>
      <c r="E5401">
        <v>2024</v>
      </c>
      <c r="F5401">
        <v>32</v>
      </c>
      <c r="G5401" t="s">
        <v>82</v>
      </c>
      <c r="H5401" t="s">
        <v>80</v>
      </c>
      <c r="I5401">
        <v>1311.36</v>
      </c>
      <c r="J5401" t="s">
        <v>568</v>
      </c>
      <c r="K5401" t="s">
        <v>417</v>
      </c>
    </row>
    <row r="5402" spans="1:11" x14ac:dyDescent="0.35">
      <c r="A5402" t="s">
        <v>567</v>
      </c>
      <c r="B5402" t="s">
        <v>84</v>
      </c>
      <c r="C5402" t="s">
        <v>418</v>
      </c>
      <c r="D5402" t="s">
        <v>78</v>
      </c>
      <c r="E5402">
        <v>2024</v>
      </c>
      <c r="F5402">
        <v>32</v>
      </c>
      <c r="G5402" t="s">
        <v>82</v>
      </c>
      <c r="H5402" t="s">
        <v>81</v>
      </c>
      <c r="I5402">
        <v>3513.8</v>
      </c>
      <c r="J5402" t="s">
        <v>568</v>
      </c>
      <c r="K5402" t="s">
        <v>417</v>
      </c>
    </row>
    <row r="5403" spans="1:11" x14ac:dyDescent="0.35">
      <c r="A5403" t="s">
        <v>567</v>
      </c>
      <c r="B5403" t="s">
        <v>84</v>
      </c>
      <c r="C5403" t="s">
        <v>384</v>
      </c>
      <c r="D5403" t="s">
        <v>78</v>
      </c>
      <c r="E5403">
        <v>2023</v>
      </c>
      <c r="F5403">
        <v>12</v>
      </c>
      <c r="G5403" t="s">
        <v>73</v>
      </c>
      <c r="H5403" t="s">
        <v>80</v>
      </c>
      <c r="I5403">
        <v>-0.48</v>
      </c>
      <c r="J5403" t="s">
        <v>568</v>
      </c>
      <c r="K5403" t="s">
        <v>404</v>
      </c>
    </row>
    <row r="5404" spans="1:11" x14ac:dyDescent="0.35">
      <c r="A5404" t="s">
        <v>567</v>
      </c>
      <c r="B5404" t="s">
        <v>84</v>
      </c>
      <c r="C5404" t="s">
        <v>384</v>
      </c>
      <c r="D5404" t="s">
        <v>78</v>
      </c>
      <c r="E5404">
        <v>2023</v>
      </c>
      <c r="F5404">
        <v>12</v>
      </c>
      <c r="G5404" t="s">
        <v>73</v>
      </c>
      <c r="H5404" t="s">
        <v>80</v>
      </c>
      <c r="I5404">
        <v>-1.46</v>
      </c>
      <c r="J5404" t="s">
        <v>568</v>
      </c>
      <c r="K5404" t="s">
        <v>413</v>
      </c>
    </row>
    <row r="5405" spans="1:11" x14ac:dyDescent="0.35">
      <c r="A5405" t="s">
        <v>567</v>
      </c>
      <c r="B5405" t="s">
        <v>84</v>
      </c>
      <c r="C5405" t="s">
        <v>384</v>
      </c>
      <c r="D5405" t="s">
        <v>78</v>
      </c>
      <c r="E5405">
        <v>2024</v>
      </c>
      <c r="F5405">
        <v>11</v>
      </c>
      <c r="G5405" t="s">
        <v>79</v>
      </c>
      <c r="H5405" t="s">
        <v>80</v>
      </c>
      <c r="I5405">
        <v>-11638</v>
      </c>
      <c r="J5405" t="s">
        <v>568</v>
      </c>
      <c r="K5405" t="s">
        <v>404</v>
      </c>
    </row>
    <row r="5406" spans="1:11" x14ac:dyDescent="0.35">
      <c r="A5406" t="s">
        <v>567</v>
      </c>
      <c r="B5406" t="s">
        <v>84</v>
      </c>
      <c r="C5406" t="s">
        <v>384</v>
      </c>
      <c r="D5406" t="s">
        <v>78</v>
      </c>
      <c r="E5406">
        <v>2024</v>
      </c>
      <c r="F5406">
        <v>11</v>
      </c>
      <c r="G5406" t="s">
        <v>79</v>
      </c>
      <c r="H5406" t="s">
        <v>80</v>
      </c>
      <c r="I5406">
        <v>-31042</v>
      </c>
      <c r="J5406" t="s">
        <v>568</v>
      </c>
      <c r="K5406" t="s">
        <v>413</v>
      </c>
    </row>
    <row r="5407" spans="1:11" x14ac:dyDescent="0.35">
      <c r="A5407" t="s">
        <v>567</v>
      </c>
      <c r="B5407" t="s">
        <v>84</v>
      </c>
      <c r="C5407" t="s">
        <v>384</v>
      </c>
      <c r="D5407" t="s">
        <v>78</v>
      </c>
      <c r="E5407">
        <v>2024</v>
      </c>
      <c r="F5407">
        <v>12</v>
      </c>
      <c r="G5407" t="s">
        <v>73</v>
      </c>
      <c r="H5407" t="s">
        <v>80</v>
      </c>
      <c r="I5407">
        <v>-1402.4</v>
      </c>
      <c r="J5407" t="s">
        <v>568</v>
      </c>
      <c r="K5407" t="s">
        <v>404</v>
      </c>
    </row>
    <row r="5408" spans="1:11" x14ac:dyDescent="0.35">
      <c r="A5408" t="s">
        <v>567</v>
      </c>
      <c r="B5408" t="s">
        <v>84</v>
      </c>
      <c r="C5408" t="s">
        <v>384</v>
      </c>
      <c r="D5408" t="s">
        <v>78</v>
      </c>
      <c r="E5408">
        <v>2024</v>
      </c>
      <c r="F5408">
        <v>12</v>
      </c>
      <c r="G5408" t="s">
        <v>73</v>
      </c>
      <c r="H5408" t="s">
        <v>80</v>
      </c>
      <c r="I5408">
        <v>-645.20000000000005</v>
      </c>
      <c r="J5408" t="s">
        <v>568</v>
      </c>
      <c r="K5408" t="s">
        <v>413</v>
      </c>
    </row>
    <row r="5409" spans="1:11" x14ac:dyDescent="0.35">
      <c r="A5409" t="s">
        <v>567</v>
      </c>
      <c r="B5409" t="s">
        <v>84</v>
      </c>
      <c r="C5409" t="s">
        <v>384</v>
      </c>
      <c r="D5409" t="s">
        <v>78</v>
      </c>
      <c r="E5409">
        <v>2024</v>
      </c>
      <c r="F5409">
        <v>32</v>
      </c>
      <c r="G5409" t="s">
        <v>82</v>
      </c>
      <c r="H5409" t="s">
        <v>80</v>
      </c>
      <c r="I5409">
        <v>342918.93</v>
      </c>
      <c r="J5409" t="s">
        <v>568</v>
      </c>
      <c r="K5409" t="s">
        <v>404</v>
      </c>
    </row>
    <row r="5410" spans="1:11" x14ac:dyDescent="0.35">
      <c r="A5410" t="s">
        <v>567</v>
      </c>
      <c r="B5410" t="s">
        <v>84</v>
      </c>
      <c r="C5410" t="s">
        <v>384</v>
      </c>
      <c r="D5410" t="s">
        <v>78</v>
      </c>
      <c r="E5410">
        <v>2024</v>
      </c>
      <c r="F5410">
        <v>32</v>
      </c>
      <c r="G5410" t="s">
        <v>82</v>
      </c>
      <c r="H5410" t="s">
        <v>80</v>
      </c>
      <c r="I5410">
        <v>1233032.93</v>
      </c>
      <c r="J5410" t="s">
        <v>568</v>
      </c>
      <c r="K5410" t="s">
        <v>413</v>
      </c>
    </row>
    <row r="5411" spans="1:11" x14ac:dyDescent="0.35">
      <c r="A5411" t="s">
        <v>567</v>
      </c>
      <c r="B5411" t="s">
        <v>84</v>
      </c>
      <c r="C5411" t="s">
        <v>384</v>
      </c>
      <c r="D5411" t="s">
        <v>78</v>
      </c>
      <c r="E5411">
        <v>2025</v>
      </c>
      <c r="F5411">
        <v>11</v>
      </c>
      <c r="G5411" t="s">
        <v>79</v>
      </c>
      <c r="H5411" t="s">
        <v>80</v>
      </c>
      <c r="I5411">
        <v>92615</v>
      </c>
      <c r="J5411" t="s">
        <v>568</v>
      </c>
      <c r="K5411" t="s">
        <v>404</v>
      </c>
    </row>
    <row r="5412" spans="1:11" x14ac:dyDescent="0.35">
      <c r="A5412" t="s">
        <v>567</v>
      </c>
      <c r="B5412" t="s">
        <v>84</v>
      </c>
      <c r="C5412" t="s">
        <v>384</v>
      </c>
      <c r="D5412" t="s">
        <v>78</v>
      </c>
      <c r="E5412">
        <v>2025</v>
      </c>
      <c r="F5412">
        <v>11</v>
      </c>
      <c r="G5412" t="s">
        <v>79</v>
      </c>
      <c r="H5412" t="s">
        <v>80</v>
      </c>
      <c r="I5412">
        <v>463060</v>
      </c>
      <c r="J5412" t="s">
        <v>568</v>
      </c>
      <c r="K5412" t="s">
        <v>413</v>
      </c>
    </row>
    <row r="5413" spans="1:11" x14ac:dyDescent="0.35">
      <c r="A5413" t="s">
        <v>567</v>
      </c>
      <c r="B5413" t="s">
        <v>84</v>
      </c>
      <c r="C5413" t="s">
        <v>384</v>
      </c>
      <c r="D5413" t="s">
        <v>78</v>
      </c>
      <c r="E5413">
        <v>2025</v>
      </c>
      <c r="F5413">
        <v>12</v>
      </c>
      <c r="G5413" t="s">
        <v>73</v>
      </c>
      <c r="H5413" t="s">
        <v>80</v>
      </c>
      <c r="I5413">
        <v>11131.44</v>
      </c>
      <c r="J5413" t="s">
        <v>568</v>
      </c>
      <c r="K5413" t="s">
        <v>404</v>
      </c>
    </row>
    <row r="5414" spans="1:11" x14ac:dyDescent="0.35">
      <c r="A5414" t="s">
        <v>567</v>
      </c>
      <c r="B5414" t="s">
        <v>84</v>
      </c>
      <c r="C5414" t="s">
        <v>384</v>
      </c>
      <c r="D5414" t="s">
        <v>78</v>
      </c>
      <c r="E5414">
        <v>2025</v>
      </c>
      <c r="F5414">
        <v>12</v>
      </c>
      <c r="G5414" t="s">
        <v>73</v>
      </c>
      <c r="H5414" t="s">
        <v>80</v>
      </c>
      <c r="I5414">
        <v>68643.48</v>
      </c>
      <c r="J5414" t="s">
        <v>568</v>
      </c>
      <c r="K5414" t="s">
        <v>413</v>
      </c>
    </row>
    <row r="5415" spans="1:11" x14ac:dyDescent="0.35">
      <c r="A5415" t="s">
        <v>567</v>
      </c>
      <c r="B5415" t="s">
        <v>84</v>
      </c>
      <c r="C5415" t="s">
        <v>384</v>
      </c>
      <c r="D5415" t="s">
        <v>78</v>
      </c>
      <c r="E5415">
        <v>2025</v>
      </c>
      <c r="F5415">
        <v>32</v>
      </c>
      <c r="G5415" t="s">
        <v>82</v>
      </c>
      <c r="H5415" t="s">
        <v>80</v>
      </c>
      <c r="I5415">
        <v>262047.97</v>
      </c>
      <c r="J5415" t="s">
        <v>568</v>
      </c>
      <c r="K5415" t="s">
        <v>404</v>
      </c>
    </row>
    <row r="5416" spans="1:11" x14ac:dyDescent="0.35">
      <c r="A5416" t="s">
        <v>567</v>
      </c>
      <c r="B5416" t="s">
        <v>84</v>
      </c>
      <c r="C5416" t="s">
        <v>384</v>
      </c>
      <c r="D5416" t="s">
        <v>78</v>
      </c>
      <c r="E5416">
        <v>2025</v>
      </c>
      <c r="F5416">
        <v>32</v>
      </c>
      <c r="G5416" t="s">
        <v>82</v>
      </c>
      <c r="H5416" t="s">
        <v>80</v>
      </c>
      <c r="I5416">
        <v>1055369.3700000001</v>
      </c>
      <c r="J5416" t="s">
        <v>568</v>
      </c>
      <c r="K5416" t="s">
        <v>413</v>
      </c>
    </row>
    <row r="5417" spans="1:11" x14ac:dyDescent="0.35">
      <c r="A5417" t="s">
        <v>567</v>
      </c>
      <c r="B5417" t="s">
        <v>84</v>
      </c>
      <c r="C5417" t="s">
        <v>327</v>
      </c>
      <c r="D5417" t="s">
        <v>78</v>
      </c>
      <c r="E5417">
        <v>2024</v>
      </c>
      <c r="F5417">
        <v>32</v>
      </c>
      <c r="G5417" t="s">
        <v>82</v>
      </c>
      <c r="H5417" t="s">
        <v>80</v>
      </c>
      <c r="I5417">
        <v>2462.75</v>
      </c>
      <c r="J5417" t="s">
        <v>568</v>
      </c>
      <c r="K5417" t="s">
        <v>389</v>
      </c>
    </row>
    <row r="5418" spans="1:11" x14ac:dyDescent="0.35">
      <c r="A5418" t="s">
        <v>567</v>
      </c>
      <c r="B5418" t="s">
        <v>84</v>
      </c>
      <c r="C5418" t="s">
        <v>327</v>
      </c>
      <c r="D5418" t="s">
        <v>78</v>
      </c>
      <c r="E5418">
        <v>2025</v>
      </c>
      <c r="F5418">
        <v>11</v>
      </c>
      <c r="G5418" t="s">
        <v>79</v>
      </c>
      <c r="H5418" t="s">
        <v>80</v>
      </c>
      <c r="I5418">
        <v>766</v>
      </c>
      <c r="J5418" t="s">
        <v>568</v>
      </c>
      <c r="K5418" t="s">
        <v>389</v>
      </c>
    </row>
    <row r="5419" spans="1:11" x14ac:dyDescent="0.35">
      <c r="A5419" t="s">
        <v>567</v>
      </c>
      <c r="B5419" t="s">
        <v>84</v>
      </c>
      <c r="C5419" t="s">
        <v>327</v>
      </c>
      <c r="D5419" t="s">
        <v>78</v>
      </c>
      <c r="E5419">
        <v>2025</v>
      </c>
      <c r="F5419">
        <v>12</v>
      </c>
      <c r="G5419" t="s">
        <v>73</v>
      </c>
      <c r="H5419" t="s">
        <v>80</v>
      </c>
      <c r="I5419">
        <v>61.28</v>
      </c>
      <c r="J5419" t="s">
        <v>568</v>
      </c>
      <c r="K5419" t="s">
        <v>389</v>
      </c>
    </row>
    <row r="5420" spans="1:11" x14ac:dyDescent="0.35">
      <c r="A5420" t="s">
        <v>567</v>
      </c>
      <c r="B5420" t="s">
        <v>84</v>
      </c>
      <c r="C5420" t="s">
        <v>327</v>
      </c>
      <c r="D5420" t="s">
        <v>78</v>
      </c>
      <c r="E5420">
        <v>2025</v>
      </c>
      <c r="F5420">
        <v>32</v>
      </c>
      <c r="G5420" t="s">
        <v>82</v>
      </c>
      <c r="H5420" t="s">
        <v>80</v>
      </c>
      <c r="I5420">
        <v>709.33</v>
      </c>
      <c r="J5420" t="s">
        <v>568</v>
      </c>
      <c r="K5420" t="s">
        <v>389</v>
      </c>
    </row>
    <row r="5421" spans="1:11" x14ac:dyDescent="0.35">
      <c r="A5421" t="s">
        <v>567</v>
      </c>
      <c r="B5421" t="s">
        <v>84</v>
      </c>
      <c r="C5421" t="s">
        <v>329</v>
      </c>
      <c r="D5421" t="s">
        <v>78</v>
      </c>
      <c r="E5421">
        <v>2024</v>
      </c>
      <c r="F5421">
        <v>32</v>
      </c>
      <c r="G5421" t="s">
        <v>82</v>
      </c>
      <c r="H5421" t="s">
        <v>80</v>
      </c>
      <c r="I5421">
        <v>14370.67</v>
      </c>
      <c r="J5421" t="s">
        <v>568</v>
      </c>
      <c r="K5421" t="s">
        <v>390</v>
      </c>
    </row>
    <row r="5422" spans="1:11" x14ac:dyDescent="0.35">
      <c r="A5422" t="s">
        <v>567</v>
      </c>
      <c r="B5422" t="s">
        <v>84</v>
      </c>
      <c r="C5422" t="s">
        <v>329</v>
      </c>
      <c r="D5422" t="s">
        <v>78</v>
      </c>
      <c r="E5422">
        <v>2024</v>
      </c>
      <c r="F5422">
        <v>32</v>
      </c>
      <c r="G5422" t="s">
        <v>82</v>
      </c>
      <c r="H5422" t="s">
        <v>81</v>
      </c>
      <c r="I5422">
        <v>4139.8100000000004</v>
      </c>
      <c r="J5422" t="s">
        <v>568</v>
      </c>
      <c r="K5422" t="s">
        <v>390</v>
      </c>
    </row>
    <row r="5423" spans="1:11" x14ac:dyDescent="0.35">
      <c r="A5423" t="s">
        <v>567</v>
      </c>
      <c r="B5423" t="s">
        <v>84</v>
      </c>
      <c r="C5423" t="s">
        <v>329</v>
      </c>
      <c r="D5423" t="s">
        <v>78</v>
      </c>
      <c r="E5423">
        <v>2025</v>
      </c>
      <c r="F5423">
        <v>11</v>
      </c>
      <c r="G5423" t="s">
        <v>79</v>
      </c>
      <c r="H5423" t="s">
        <v>80</v>
      </c>
      <c r="I5423">
        <v>2923</v>
      </c>
      <c r="J5423" t="s">
        <v>568</v>
      </c>
      <c r="K5423" t="s">
        <v>390</v>
      </c>
    </row>
    <row r="5424" spans="1:11" x14ac:dyDescent="0.35">
      <c r="A5424" t="s">
        <v>567</v>
      </c>
      <c r="B5424" t="s">
        <v>84</v>
      </c>
      <c r="C5424" t="s">
        <v>329</v>
      </c>
      <c r="D5424" t="s">
        <v>78</v>
      </c>
      <c r="E5424">
        <v>2025</v>
      </c>
      <c r="F5424">
        <v>12</v>
      </c>
      <c r="G5424" t="s">
        <v>73</v>
      </c>
      <c r="H5424" t="s">
        <v>80</v>
      </c>
      <c r="I5424">
        <v>292.3</v>
      </c>
      <c r="J5424" t="s">
        <v>568</v>
      </c>
      <c r="K5424" t="s">
        <v>390</v>
      </c>
    </row>
    <row r="5425" spans="1:11" x14ac:dyDescent="0.35">
      <c r="A5425" t="s">
        <v>567</v>
      </c>
      <c r="B5425" t="s">
        <v>84</v>
      </c>
      <c r="C5425" t="s">
        <v>329</v>
      </c>
      <c r="D5425" t="s">
        <v>78</v>
      </c>
      <c r="E5425">
        <v>2025</v>
      </c>
      <c r="F5425">
        <v>32</v>
      </c>
      <c r="G5425" t="s">
        <v>82</v>
      </c>
      <c r="H5425" t="s">
        <v>80</v>
      </c>
      <c r="I5425">
        <v>10119.030000000001</v>
      </c>
      <c r="J5425" t="s">
        <v>568</v>
      </c>
      <c r="K5425" t="s">
        <v>390</v>
      </c>
    </row>
    <row r="5426" spans="1:11" x14ac:dyDescent="0.35">
      <c r="A5426" t="s">
        <v>567</v>
      </c>
      <c r="B5426" t="s">
        <v>84</v>
      </c>
      <c r="C5426" t="s">
        <v>329</v>
      </c>
      <c r="D5426" t="s">
        <v>78</v>
      </c>
      <c r="E5426">
        <v>2025</v>
      </c>
      <c r="F5426">
        <v>32</v>
      </c>
      <c r="G5426" t="s">
        <v>82</v>
      </c>
      <c r="H5426" t="s">
        <v>81</v>
      </c>
      <c r="I5426">
        <v>11110.32</v>
      </c>
      <c r="J5426" t="s">
        <v>568</v>
      </c>
      <c r="K5426" t="s">
        <v>390</v>
      </c>
    </row>
    <row r="5427" spans="1:11" x14ac:dyDescent="0.35">
      <c r="A5427" t="s">
        <v>567</v>
      </c>
      <c r="B5427" t="s">
        <v>84</v>
      </c>
      <c r="C5427" t="s">
        <v>334</v>
      </c>
      <c r="D5427" t="s">
        <v>78</v>
      </c>
      <c r="E5427">
        <v>2024</v>
      </c>
      <c r="F5427">
        <v>32</v>
      </c>
      <c r="G5427" t="s">
        <v>82</v>
      </c>
      <c r="H5427" t="s">
        <v>80</v>
      </c>
      <c r="I5427">
        <v>532.6</v>
      </c>
      <c r="J5427" t="s">
        <v>568</v>
      </c>
      <c r="K5427" t="s">
        <v>391</v>
      </c>
    </row>
    <row r="5428" spans="1:11" x14ac:dyDescent="0.35">
      <c r="A5428" t="s">
        <v>567</v>
      </c>
      <c r="B5428" t="s">
        <v>84</v>
      </c>
      <c r="C5428" t="s">
        <v>334</v>
      </c>
      <c r="D5428" t="s">
        <v>78</v>
      </c>
      <c r="E5428">
        <v>2025</v>
      </c>
      <c r="F5428">
        <v>32</v>
      </c>
      <c r="G5428" t="s">
        <v>82</v>
      </c>
      <c r="H5428" t="s">
        <v>80</v>
      </c>
      <c r="I5428">
        <v>1478.97</v>
      </c>
      <c r="J5428" t="s">
        <v>568</v>
      </c>
      <c r="K5428" t="s">
        <v>391</v>
      </c>
    </row>
    <row r="5429" spans="1:11" x14ac:dyDescent="0.35">
      <c r="A5429" t="s">
        <v>567</v>
      </c>
      <c r="B5429" t="s">
        <v>84</v>
      </c>
      <c r="C5429" t="s">
        <v>330</v>
      </c>
      <c r="D5429" t="s">
        <v>78</v>
      </c>
      <c r="E5429">
        <v>2024</v>
      </c>
      <c r="F5429">
        <v>11</v>
      </c>
      <c r="G5429" t="s">
        <v>79</v>
      </c>
      <c r="H5429" t="s">
        <v>80</v>
      </c>
      <c r="I5429">
        <v>-3511</v>
      </c>
      <c r="J5429" t="s">
        <v>568</v>
      </c>
      <c r="K5429" t="s">
        <v>392</v>
      </c>
    </row>
    <row r="5430" spans="1:11" x14ac:dyDescent="0.35">
      <c r="A5430" t="s">
        <v>567</v>
      </c>
      <c r="B5430" t="s">
        <v>84</v>
      </c>
      <c r="C5430" t="s">
        <v>330</v>
      </c>
      <c r="D5430" t="s">
        <v>78</v>
      </c>
      <c r="E5430">
        <v>2024</v>
      </c>
      <c r="F5430">
        <v>11</v>
      </c>
      <c r="G5430" t="s">
        <v>79</v>
      </c>
      <c r="H5430" t="s">
        <v>81</v>
      </c>
      <c r="I5430">
        <v>1327</v>
      </c>
      <c r="J5430" t="s">
        <v>568</v>
      </c>
      <c r="K5430" t="s">
        <v>392</v>
      </c>
    </row>
    <row r="5431" spans="1:11" x14ac:dyDescent="0.35">
      <c r="A5431" t="s">
        <v>567</v>
      </c>
      <c r="B5431" t="s">
        <v>84</v>
      </c>
      <c r="C5431" t="s">
        <v>330</v>
      </c>
      <c r="D5431" t="s">
        <v>78</v>
      </c>
      <c r="E5431">
        <v>2024</v>
      </c>
      <c r="F5431">
        <v>12</v>
      </c>
      <c r="G5431" t="s">
        <v>73</v>
      </c>
      <c r="H5431" t="s">
        <v>80</v>
      </c>
      <c r="I5431">
        <v>-353.6</v>
      </c>
      <c r="J5431" t="s">
        <v>568</v>
      </c>
      <c r="K5431" t="s">
        <v>392</v>
      </c>
    </row>
    <row r="5432" spans="1:11" x14ac:dyDescent="0.35">
      <c r="A5432" t="s">
        <v>567</v>
      </c>
      <c r="B5432" t="s">
        <v>84</v>
      </c>
      <c r="C5432" t="s">
        <v>330</v>
      </c>
      <c r="D5432" t="s">
        <v>78</v>
      </c>
      <c r="E5432">
        <v>2024</v>
      </c>
      <c r="F5432">
        <v>12</v>
      </c>
      <c r="G5432" t="s">
        <v>73</v>
      </c>
      <c r="H5432" t="s">
        <v>81</v>
      </c>
      <c r="I5432">
        <v>132.69999999999999</v>
      </c>
      <c r="J5432" t="s">
        <v>568</v>
      </c>
      <c r="K5432" t="s">
        <v>392</v>
      </c>
    </row>
    <row r="5433" spans="1:11" x14ac:dyDescent="0.35">
      <c r="A5433" t="s">
        <v>567</v>
      </c>
      <c r="B5433" t="s">
        <v>84</v>
      </c>
      <c r="C5433" t="s">
        <v>330</v>
      </c>
      <c r="D5433" t="s">
        <v>78</v>
      </c>
      <c r="E5433">
        <v>2024</v>
      </c>
      <c r="F5433">
        <v>32</v>
      </c>
      <c r="G5433" t="s">
        <v>82</v>
      </c>
      <c r="H5433" t="s">
        <v>80</v>
      </c>
      <c r="I5433">
        <v>65240.04</v>
      </c>
      <c r="J5433" t="s">
        <v>568</v>
      </c>
      <c r="K5433" t="s">
        <v>392</v>
      </c>
    </row>
    <row r="5434" spans="1:11" x14ac:dyDescent="0.35">
      <c r="A5434" t="s">
        <v>567</v>
      </c>
      <c r="B5434" t="s">
        <v>84</v>
      </c>
      <c r="C5434" t="s">
        <v>330</v>
      </c>
      <c r="D5434" t="s">
        <v>78</v>
      </c>
      <c r="E5434">
        <v>2024</v>
      </c>
      <c r="F5434">
        <v>32</v>
      </c>
      <c r="G5434" t="s">
        <v>82</v>
      </c>
      <c r="H5434" t="s">
        <v>81</v>
      </c>
      <c r="I5434">
        <v>33363.99</v>
      </c>
      <c r="J5434" t="s">
        <v>568</v>
      </c>
      <c r="K5434" t="s">
        <v>392</v>
      </c>
    </row>
    <row r="5435" spans="1:11" x14ac:dyDescent="0.35">
      <c r="A5435" t="s">
        <v>567</v>
      </c>
      <c r="B5435" t="s">
        <v>84</v>
      </c>
      <c r="C5435" t="s">
        <v>330</v>
      </c>
      <c r="D5435" t="s">
        <v>78</v>
      </c>
      <c r="E5435">
        <v>2025</v>
      </c>
      <c r="F5435">
        <v>11</v>
      </c>
      <c r="G5435" t="s">
        <v>79</v>
      </c>
      <c r="H5435" t="s">
        <v>80</v>
      </c>
      <c r="I5435">
        <v>49288</v>
      </c>
      <c r="J5435" t="s">
        <v>568</v>
      </c>
      <c r="K5435" t="s">
        <v>392</v>
      </c>
    </row>
    <row r="5436" spans="1:11" x14ac:dyDescent="0.35">
      <c r="A5436" t="s">
        <v>567</v>
      </c>
      <c r="B5436" t="s">
        <v>84</v>
      </c>
      <c r="C5436" t="s">
        <v>330</v>
      </c>
      <c r="D5436" t="s">
        <v>78</v>
      </c>
      <c r="E5436">
        <v>2025</v>
      </c>
      <c r="F5436">
        <v>11</v>
      </c>
      <c r="G5436" t="s">
        <v>79</v>
      </c>
      <c r="H5436" t="s">
        <v>81</v>
      </c>
      <c r="I5436">
        <v>29079</v>
      </c>
      <c r="J5436" t="s">
        <v>568</v>
      </c>
      <c r="K5436" t="s">
        <v>392</v>
      </c>
    </row>
    <row r="5437" spans="1:11" x14ac:dyDescent="0.35">
      <c r="A5437" t="s">
        <v>567</v>
      </c>
      <c r="B5437" t="s">
        <v>84</v>
      </c>
      <c r="C5437" t="s">
        <v>330</v>
      </c>
      <c r="D5437" t="s">
        <v>78</v>
      </c>
      <c r="E5437">
        <v>2025</v>
      </c>
      <c r="F5437">
        <v>12</v>
      </c>
      <c r="G5437" t="s">
        <v>73</v>
      </c>
      <c r="H5437" t="s">
        <v>80</v>
      </c>
      <c r="I5437">
        <v>4928.8</v>
      </c>
      <c r="J5437" t="s">
        <v>568</v>
      </c>
      <c r="K5437" t="s">
        <v>392</v>
      </c>
    </row>
    <row r="5438" spans="1:11" x14ac:dyDescent="0.35">
      <c r="A5438" t="s">
        <v>567</v>
      </c>
      <c r="B5438" t="s">
        <v>84</v>
      </c>
      <c r="C5438" t="s">
        <v>330</v>
      </c>
      <c r="D5438" t="s">
        <v>78</v>
      </c>
      <c r="E5438">
        <v>2025</v>
      </c>
      <c r="F5438">
        <v>12</v>
      </c>
      <c r="G5438" t="s">
        <v>73</v>
      </c>
      <c r="H5438" t="s">
        <v>81</v>
      </c>
      <c r="I5438">
        <v>2907.9</v>
      </c>
      <c r="J5438" t="s">
        <v>568</v>
      </c>
      <c r="K5438" t="s">
        <v>392</v>
      </c>
    </row>
    <row r="5439" spans="1:11" x14ac:dyDescent="0.35">
      <c r="A5439" t="s">
        <v>567</v>
      </c>
      <c r="B5439" t="s">
        <v>84</v>
      </c>
      <c r="C5439" t="s">
        <v>330</v>
      </c>
      <c r="D5439" t="s">
        <v>78</v>
      </c>
      <c r="E5439">
        <v>2025</v>
      </c>
      <c r="F5439">
        <v>32</v>
      </c>
      <c r="G5439" t="s">
        <v>82</v>
      </c>
      <c r="H5439" t="s">
        <v>80</v>
      </c>
      <c r="I5439">
        <v>79159.8</v>
      </c>
      <c r="J5439" t="s">
        <v>568</v>
      </c>
      <c r="K5439" t="s">
        <v>392</v>
      </c>
    </row>
    <row r="5440" spans="1:11" x14ac:dyDescent="0.35">
      <c r="A5440" t="s">
        <v>567</v>
      </c>
      <c r="B5440" t="s">
        <v>84</v>
      </c>
      <c r="C5440" t="s">
        <v>330</v>
      </c>
      <c r="D5440" t="s">
        <v>78</v>
      </c>
      <c r="E5440">
        <v>2025</v>
      </c>
      <c r="F5440">
        <v>32</v>
      </c>
      <c r="G5440" t="s">
        <v>82</v>
      </c>
      <c r="H5440" t="s">
        <v>81</v>
      </c>
      <c r="I5440">
        <v>36003.199999999997</v>
      </c>
      <c r="J5440" t="s">
        <v>568</v>
      </c>
      <c r="K5440" t="s">
        <v>392</v>
      </c>
    </row>
    <row r="5441" spans="1:11" x14ac:dyDescent="0.35">
      <c r="A5441" t="s">
        <v>567</v>
      </c>
      <c r="B5441" t="s">
        <v>84</v>
      </c>
      <c r="C5441" t="s">
        <v>85</v>
      </c>
      <c r="D5441" t="s">
        <v>78</v>
      </c>
      <c r="E5441">
        <v>2024</v>
      </c>
      <c r="F5441">
        <v>11</v>
      </c>
      <c r="G5441" t="s">
        <v>79</v>
      </c>
      <c r="H5441" t="s">
        <v>80</v>
      </c>
      <c r="I5441">
        <v>-1007</v>
      </c>
      <c r="J5441" t="s">
        <v>568</v>
      </c>
      <c r="K5441" t="s">
        <v>388</v>
      </c>
    </row>
    <row r="5442" spans="1:11" x14ac:dyDescent="0.35">
      <c r="A5442" t="s">
        <v>567</v>
      </c>
      <c r="B5442" t="s">
        <v>84</v>
      </c>
      <c r="C5442" t="s">
        <v>85</v>
      </c>
      <c r="D5442" t="s">
        <v>78</v>
      </c>
      <c r="E5442">
        <v>2024</v>
      </c>
      <c r="F5442">
        <v>12</v>
      </c>
      <c r="G5442" t="s">
        <v>73</v>
      </c>
      <c r="H5442" t="s">
        <v>80</v>
      </c>
      <c r="I5442">
        <v>-50.35</v>
      </c>
      <c r="J5442" t="s">
        <v>568</v>
      </c>
      <c r="K5442" t="s">
        <v>388</v>
      </c>
    </row>
    <row r="5443" spans="1:11" x14ac:dyDescent="0.35">
      <c r="A5443" t="s">
        <v>567</v>
      </c>
      <c r="B5443" t="s">
        <v>84</v>
      </c>
      <c r="C5443" t="s">
        <v>85</v>
      </c>
      <c r="D5443" t="s">
        <v>78</v>
      </c>
      <c r="E5443">
        <v>2024</v>
      </c>
      <c r="F5443">
        <v>32</v>
      </c>
      <c r="G5443" t="s">
        <v>82</v>
      </c>
      <c r="H5443" t="s">
        <v>80</v>
      </c>
      <c r="I5443">
        <v>16641.849999999999</v>
      </c>
      <c r="J5443" t="s">
        <v>568</v>
      </c>
      <c r="K5443" t="s">
        <v>388</v>
      </c>
    </row>
    <row r="5444" spans="1:11" x14ac:dyDescent="0.35">
      <c r="A5444" t="s">
        <v>567</v>
      </c>
      <c r="B5444" t="s">
        <v>84</v>
      </c>
      <c r="C5444" t="s">
        <v>85</v>
      </c>
      <c r="D5444" t="s">
        <v>78</v>
      </c>
      <c r="E5444">
        <v>2025</v>
      </c>
      <c r="F5444">
        <v>11</v>
      </c>
      <c r="G5444" t="s">
        <v>79</v>
      </c>
      <c r="H5444" t="s">
        <v>80</v>
      </c>
      <c r="I5444">
        <v>11714</v>
      </c>
      <c r="J5444" t="s">
        <v>568</v>
      </c>
      <c r="K5444" t="s">
        <v>388</v>
      </c>
    </row>
    <row r="5445" spans="1:11" x14ac:dyDescent="0.35">
      <c r="A5445" t="s">
        <v>567</v>
      </c>
      <c r="B5445" t="s">
        <v>84</v>
      </c>
      <c r="C5445" t="s">
        <v>85</v>
      </c>
      <c r="D5445" t="s">
        <v>78</v>
      </c>
      <c r="E5445">
        <v>2025</v>
      </c>
      <c r="F5445">
        <v>12</v>
      </c>
      <c r="G5445" t="s">
        <v>73</v>
      </c>
      <c r="H5445" t="s">
        <v>80</v>
      </c>
      <c r="I5445">
        <v>585.70000000000005</v>
      </c>
      <c r="J5445" t="s">
        <v>568</v>
      </c>
      <c r="K5445" t="s">
        <v>388</v>
      </c>
    </row>
    <row r="5446" spans="1:11" x14ac:dyDescent="0.35">
      <c r="A5446" t="s">
        <v>567</v>
      </c>
      <c r="B5446" t="s">
        <v>84</v>
      </c>
      <c r="C5446" t="s">
        <v>85</v>
      </c>
      <c r="D5446" t="s">
        <v>78</v>
      </c>
      <c r="E5446">
        <v>2025</v>
      </c>
      <c r="F5446">
        <v>32</v>
      </c>
      <c r="G5446" t="s">
        <v>82</v>
      </c>
      <c r="H5446" t="s">
        <v>80</v>
      </c>
      <c r="I5446">
        <v>11168.42</v>
      </c>
      <c r="J5446" t="s">
        <v>568</v>
      </c>
      <c r="K5446" t="s">
        <v>388</v>
      </c>
    </row>
    <row r="5447" spans="1:11" x14ac:dyDescent="0.35">
      <c r="A5447" t="s">
        <v>567</v>
      </c>
      <c r="B5447" t="s">
        <v>84</v>
      </c>
      <c r="C5447" t="s">
        <v>372</v>
      </c>
      <c r="D5447" t="s">
        <v>78</v>
      </c>
      <c r="E5447">
        <v>2024</v>
      </c>
      <c r="F5447">
        <v>11</v>
      </c>
      <c r="G5447" t="s">
        <v>79</v>
      </c>
      <c r="H5447" t="s">
        <v>80</v>
      </c>
      <c r="I5447">
        <v>463</v>
      </c>
      <c r="J5447" t="s">
        <v>568</v>
      </c>
      <c r="K5447" t="s">
        <v>401</v>
      </c>
    </row>
    <row r="5448" spans="1:11" x14ac:dyDescent="0.35">
      <c r="A5448" t="s">
        <v>567</v>
      </c>
      <c r="B5448" t="s">
        <v>84</v>
      </c>
      <c r="C5448" t="s">
        <v>372</v>
      </c>
      <c r="D5448" t="s">
        <v>78</v>
      </c>
      <c r="E5448">
        <v>2024</v>
      </c>
      <c r="F5448">
        <v>12</v>
      </c>
      <c r="G5448" t="s">
        <v>73</v>
      </c>
      <c r="H5448" t="s">
        <v>80</v>
      </c>
      <c r="I5448">
        <v>46.3</v>
      </c>
      <c r="J5448" t="s">
        <v>568</v>
      </c>
      <c r="K5448" t="s">
        <v>401</v>
      </c>
    </row>
    <row r="5449" spans="1:11" x14ac:dyDescent="0.35">
      <c r="A5449" t="s">
        <v>567</v>
      </c>
      <c r="B5449" t="s">
        <v>84</v>
      </c>
      <c r="C5449" t="s">
        <v>372</v>
      </c>
      <c r="D5449" t="s">
        <v>78</v>
      </c>
      <c r="E5449">
        <v>2024</v>
      </c>
      <c r="F5449">
        <v>32</v>
      </c>
      <c r="G5449" t="s">
        <v>82</v>
      </c>
      <c r="H5449" t="s">
        <v>80</v>
      </c>
      <c r="I5449">
        <v>1589.3</v>
      </c>
      <c r="J5449" t="s">
        <v>568</v>
      </c>
      <c r="K5449" t="s">
        <v>401</v>
      </c>
    </row>
    <row r="5450" spans="1:11" x14ac:dyDescent="0.35">
      <c r="A5450" t="s">
        <v>567</v>
      </c>
      <c r="B5450" t="s">
        <v>84</v>
      </c>
      <c r="C5450" t="s">
        <v>372</v>
      </c>
      <c r="D5450" t="s">
        <v>78</v>
      </c>
      <c r="E5450">
        <v>2025</v>
      </c>
      <c r="F5450">
        <v>11</v>
      </c>
      <c r="G5450" t="s">
        <v>79</v>
      </c>
      <c r="H5450" t="s">
        <v>80</v>
      </c>
      <c r="I5450">
        <v>20118</v>
      </c>
      <c r="J5450" t="s">
        <v>568</v>
      </c>
      <c r="K5450" t="s">
        <v>401</v>
      </c>
    </row>
    <row r="5451" spans="1:11" x14ac:dyDescent="0.35">
      <c r="A5451" t="s">
        <v>567</v>
      </c>
      <c r="B5451" t="s">
        <v>84</v>
      </c>
      <c r="C5451" t="s">
        <v>372</v>
      </c>
      <c r="D5451" t="s">
        <v>78</v>
      </c>
      <c r="E5451">
        <v>2025</v>
      </c>
      <c r="F5451">
        <v>12</v>
      </c>
      <c r="G5451" t="s">
        <v>73</v>
      </c>
      <c r="H5451" t="s">
        <v>80</v>
      </c>
      <c r="I5451">
        <v>2011.8</v>
      </c>
      <c r="J5451" t="s">
        <v>568</v>
      </c>
      <c r="K5451" t="s">
        <v>401</v>
      </c>
    </row>
    <row r="5452" spans="1:11" x14ac:dyDescent="0.35">
      <c r="A5452" t="s">
        <v>567</v>
      </c>
      <c r="B5452" t="s">
        <v>84</v>
      </c>
      <c r="C5452" t="s">
        <v>372</v>
      </c>
      <c r="D5452" t="s">
        <v>78</v>
      </c>
      <c r="E5452">
        <v>2025</v>
      </c>
      <c r="F5452">
        <v>32</v>
      </c>
      <c r="G5452" t="s">
        <v>82</v>
      </c>
      <c r="H5452" t="s">
        <v>80</v>
      </c>
      <c r="I5452">
        <v>19346.330000000002</v>
      </c>
      <c r="J5452" t="s">
        <v>568</v>
      </c>
      <c r="K5452" t="s">
        <v>401</v>
      </c>
    </row>
    <row r="5453" spans="1:11" x14ac:dyDescent="0.35">
      <c r="A5453" t="s">
        <v>567</v>
      </c>
      <c r="B5453" t="s">
        <v>84</v>
      </c>
      <c r="C5453" t="s">
        <v>335</v>
      </c>
      <c r="D5453" t="s">
        <v>78</v>
      </c>
      <c r="E5453">
        <v>2024</v>
      </c>
      <c r="F5453">
        <v>32</v>
      </c>
      <c r="G5453" t="s">
        <v>82</v>
      </c>
      <c r="H5453" t="s">
        <v>80</v>
      </c>
      <c r="I5453">
        <v>6807.99</v>
      </c>
      <c r="J5453" t="s">
        <v>568</v>
      </c>
      <c r="K5453" t="s">
        <v>393</v>
      </c>
    </row>
    <row r="5454" spans="1:11" x14ac:dyDescent="0.35">
      <c r="A5454" t="s">
        <v>567</v>
      </c>
      <c r="B5454" t="s">
        <v>84</v>
      </c>
      <c r="C5454" t="s">
        <v>335</v>
      </c>
      <c r="D5454" t="s">
        <v>78</v>
      </c>
      <c r="E5454">
        <v>2024</v>
      </c>
      <c r="F5454">
        <v>32</v>
      </c>
      <c r="G5454" t="s">
        <v>82</v>
      </c>
      <c r="H5454" t="s">
        <v>81</v>
      </c>
      <c r="I5454">
        <v>397.21</v>
      </c>
      <c r="J5454" t="s">
        <v>568</v>
      </c>
      <c r="K5454" t="s">
        <v>393</v>
      </c>
    </row>
    <row r="5455" spans="1:11" x14ac:dyDescent="0.35">
      <c r="A5455" t="s">
        <v>567</v>
      </c>
      <c r="B5455" t="s">
        <v>84</v>
      </c>
      <c r="C5455" t="s">
        <v>335</v>
      </c>
      <c r="D5455" t="s">
        <v>78</v>
      </c>
      <c r="E5455">
        <v>2025</v>
      </c>
      <c r="F5455">
        <v>11</v>
      </c>
      <c r="G5455" t="s">
        <v>79</v>
      </c>
      <c r="H5455" t="s">
        <v>80</v>
      </c>
      <c r="I5455">
        <v>7482</v>
      </c>
      <c r="J5455" t="s">
        <v>568</v>
      </c>
      <c r="K5455" t="s">
        <v>393</v>
      </c>
    </row>
    <row r="5456" spans="1:11" x14ac:dyDescent="0.35">
      <c r="A5456" t="s">
        <v>567</v>
      </c>
      <c r="B5456" t="s">
        <v>84</v>
      </c>
      <c r="C5456" t="s">
        <v>335</v>
      </c>
      <c r="D5456" t="s">
        <v>78</v>
      </c>
      <c r="E5456">
        <v>2025</v>
      </c>
      <c r="F5456">
        <v>12</v>
      </c>
      <c r="G5456" t="s">
        <v>73</v>
      </c>
      <c r="H5456" t="s">
        <v>80</v>
      </c>
      <c r="I5456">
        <v>748.2</v>
      </c>
      <c r="J5456" t="s">
        <v>568</v>
      </c>
      <c r="K5456" t="s">
        <v>393</v>
      </c>
    </row>
    <row r="5457" spans="1:11" x14ac:dyDescent="0.35">
      <c r="A5457" t="s">
        <v>567</v>
      </c>
      <c r="B5457" t="s">
        <v>84</v>
      </c>
      <c r="C5457" t="s">
        <v>335</v>
      </c>
      <c r="D5457" t="s">
        <v>78</v>
      </c>
      <c r="E5457">
        <v>2025</v>
      </c>
      <c r="F5457">
        <v>32</v>
      </c>
      <c r="G5457" t="s">
        <v>82</v>
      </c>
      <c r="H5457" t="s">
        <v>80</v>
      </c>
      <c r="I5457">
        <v>6846.54</v>
      </c>
      <c r="J5457" t="s">
        <v>568</v>
      </c>
      <c r="K5457" t="s">
        <v>393</v>
      </c>
    </row>
    <row r="5458" spans="1:11" x14ac:dyDescent="0.35">
      <c r="A5458" t="s">
        <v>567</v>
      </c>
      <c r="B5458" t="s">
        <v>84</v>
      </c>
      <c r="C5458" t="s">
        <v>352</v>
      </c>
      <c r="D5458" t="s">
        <v>78</v>
      </c>
      <c r="E5458">
        <v>2024</v>
      </c>
      <c r="F5458">
        <v>32</v>
      </c>
      <c r="G5458" t="s">
        <v>82</v>
      </c>
      <c r="H5458" t="s">
        <v>80</v>
      </c>
      <c r="I5458">
        <v>10863.16</v>
      </c>
      <c r="J5458" t="s">
        <v>568</v>
      </c>
      <c r="K5458" t="s">
        <v>399</v>
      </c>
    </row>
    <row r="5459" spans="1:11" x14ac:dyDescent="0.35">
      <c r="A5459" t="s">
        <v>567</v>
      </c>
      <c r="B5459" t="s">
        <v>84</v>
      </c>
      <c r="C5459" t="s">
        <v>352</v>
      </c>
      <c r="D5459" t="s">
        <v>78</v>
      </c>
      <c r="E5459">
        <v>2024</v>
      </c>
      <c r="F5459">
        <v>32</v>
      </c>
      <c r="G5459" t="s">
        <v>82</v>
      </c>
      <c r="H5459" t="s">
        <v>81</v>
      </c>
      <c r="I5459">
        <v>519.77</v>
      </c>
      <c r="J5459" t="s">
        <v>568</v>
      </c>
      <c r="K5459" t="s">
        <v>399</v>
      </c>
    </row>
    <row r="5460" spans="1:11" x14ac:dyDescent="0.35">
      <c r="A5460" t="s">
        <v>567</v>
      </c>
      <c r="B5460" t="s">
        <v>84</v>
      </c>
      <c r="C5460" t="s">
        <v>352</v>
      </c>
      <c r="D5460" t="s">
        <v>78</v>
      </c>
      <c r="E5460">
        <v>2025</v>
      </c>
      <c r="F5460">
        <v>11</v>
      </c>
      <c r="G5460" t="s">
        <v>79</v>
      </c>
      <c r="H5460" t="s">
        <v>80</v>
      </c>
      <c r="I5460">
        <v>8183</v>
      </c>
      <c r="J5460" t="s">
        <v>568</v>
      </c>
      <c r="K5460" t="s">
        <v>399</v>
      </c>
    </row>
    <row r="5461" spans="1:11" x14ac:dyDescent="0.35">
      <c r="A5461" t="s">
        <v>567</v>
      </c>
      <c r="B5461" t="s">
        <v>84</v>
      </c>
      <c r="C5461" t="s">
        <v>352</v>
      </c>
      <c r="D5461" t="s">
        <v>78</v>
      </c>
      <c r="E5461">
        <v>2025</v>
      </c>
      <c r="F5461">
        <v>12</v>
      </c>
      <c r="G5461" t="s">
        <v>73</v>
      </c>
      <c r="H5461" t="s">
        <v>80</v>
      </c>
      <c r="I5461">
        <v>818.3</v>
      </c>
      <c r="J5461" t="s">
        <v>568</v>
      </c>
      <c r="K5461" t="s">
        <v>399</v>
      </c>
    </row>
    <row r="5462" spans="1:11" x14ac:dyDescent="0.35">
      <c r="A5462" t="s">
        <v>567</v>
      </c>
      <c r="B5462" t="s">
        <v>84</v>
      </c>
      <c r="C5462" t="s">
        <v>352</v>
      </c>
      <c r="D5462" t="s">
        <v>78</v>
      </c>
      <c r="E5462">
        <v>2025</v>
      </c>
      <c r="F5462">
        <v>32</v>
      </c>
      <c r="G5462" t="s">
        <v>82</v>
      </c>
      <c r="H5462" t="s">
        <v>80</v>
      </c>
      <c r="I5462">
        <v>11697.13</v>
      </c>
      <c r="J5462" t="s">
        <v>568</v>
      </c>
      <c r="K5462" t="s">
        <v>399</v>
      </c>
    </row>
    <row r="5463" spans="1:11" x14ac:dyDescent="0.35">
      <c r="A5463" t="s">
        <v>567</v>
      </c>
      <c r="B5463" t="s">
        <v>84</v>
      </c>
      <c r="C5463" t="s">
        <v>352</v>
      </c>
      <c r="D5463" t="s">
        <v>78</v>
      </c>
      <c r="E5463">
        <v>2025</v>
      </c>
      <c r="F5463">
        <v>32</v>
      </c>
      <c r="G5463" t="s">
        <v>82</v>
      </c>
      <c r="H5463" t="s">
        <v>81</v>
      </c>
      <c r="I5463">
        <v>6092.9</v>
      </c>
      <c r="J5463" t="s">
        <v>568</v>
      </c>
      <c r="K5463" t="s">
        <v>399</v>
      </c>
    </row>
    <row r="5464" spans="1:11" x14ac:dyDescent="0.35">
      <c r="A5464" t="s">
        <v>567</v>
      </c>
      <c r="B5464" t="s">
        <v>84</v>
      </c>
      <c r="C5464" t="s">
        <v>353</v>
      </c>
      <c r="D5464" t="s">
        <v>78</v>
      </c>
      <c r="E5464">
        <v>2025</v>
      </c>
      <c r="F5464">
        <v>11</v>
      </c>
      <c r="G5464" t="s">
        <v>79</v>
      </c>
      <c r="H5464" t="s">
        <v>80</v>
      </c>
      <c r="I5464">
        <v>-4587</v>
      </c>
      <c r="J5464" t="s">
        <v>568</v>
      </c>
      <c r="K5464" t="s">
        <v>402</v>
      </c>
    </row>
    <row r="5465" spans="1:11" x14ac:dyDescent="0.35">
      <c r="A5465" t="s">
        <v>567</v>
      </c>
      <c r="B5465" t="s">
        <v>84</v>
      </c>
      <c r="C5465" t="s">
        <v>353</v>
      </c>
      <c r="D5465" t="s">
        <v>78</v>
      </c>
      <c r="E5465">
        <v>2025</v>
      </c>
      <c r="F5465">
        <v>12</v>
      </c>
      <c r="G5465" t="s">
        <v>73</v>
      </c>
      <c r="H5465" t="s">
        <v>80</v>
      </c>
      <c r="I5465">
        <v>-458.7</v>
      </c>
      <c r="J5465" t="s">
        <v>568</v>
      </c>
      <c r="K5465" t="s">
        <v>402</v>
      </c>
    </row>
    <row r="5466" spans="1:11" x14ac:dyDescent="0.35">
      <c r="A5466" t="s">
        <v>567</v>
      </c>
      <c r="B5466" t="s">
        <v>84</v>
      </c>
      <c r="C5466" t="s">
        <v>336</v>
      </c>
      <c r="D5466" t="s">
        <v>78</v>
      </c>
      <c r="E5466">
        <v>2024</v>
      </c>
      <c r="F5466">
        <v>11</v>
      </c>
      <c r="G5466" t="s">
        <v>79</v>
      </c>
      <c r="H5466" t="s">
        <v>80</v>
      </c>
      <c r="I5466">
        <v>-389</v>
      </c>
      <c r="J5466" t="s">
        <v>568</v>
      </c>
      <c r="K5466" t="s">
        <v>394</v>
      </c>
    </row>
    <row r="5467" spans="1:11" x14ac:dyDescent="0.35">
      <c r="A5467" t="s">
        <v>567</v>
      </c>
      <c r="B5467" t="s">
        <v>84</v>
      </c>
      <c r="C5467" t="s">
        <v>336</v>
      </c>
      <c r="D5467" t="s">
        <v>78</v>
      </c>
      <c r="E5467">
        <v>2024</v>
      </c>
      <c r="F5467">
        <v>12</v>
      </c>
      <c r="G5467" t="s">
        <v>73</v>
      </c>
      <c r="H5467" t="s">
        <v>80</v>
      </c>
      <c r="I5467">
        <v>-31.12</v>
      </c>
      <c r="J5467" t="s">
        <v>568</v>
      </c>
      <c r="K5467" t="s">
        <v>394</v>
      </c>
    </row>
    <row r="5468" spans="1:11" x14ac:dyDescent="0.35">
      <c r="A5468" t="s">
        <v>567</v>
      </c>
      <c r="B5468" t="s">
        <v>84</v>
      </c>
      <c r="C5468" t="s">
        <v>336</v>
      </c>
      <c r="D5468" t="s">
        <v>78</v>
      </c>
      <c r="E5468">
        <v>2024</v>
      </c>
      <c r="F5468">
        <v>32</v>
      </c>
      <c r="G5468" t="s">
        <v>82</v>
      </c>
      <c r="H5468" t="s">
        <v>80</v>
      </c>
      <c r="I5468">
        <v>449.4</v>
      </c>
      <c r="J5468" t="s">
        <v>568</v>
      </c>
      <c r="K5468" t="s">
        <v>394</v>
      </c>
    </row>
    <row r="5469" spans="1:11" x14ac:dyDescent="0.35">
      <c r="A5469" t="s">
        <v>567</v>
      </c>
      <c r="B5469" t="s">
        <v>84</v>
      </c>
      <c r="C5469" t="s">
        <v>498</v>
      </c>
      <c r="D5469" t="s">
        <v>78</v>
      </c>
      <c r="E5469">
        <v>2023</v>
      </c>
      <c r="F5469">
        <v>12</v>
      </c>
      <c r="G5469" t="s">
        <v>73</v>
      </c>
      <c r="H5469" t="s">
        <v>80</v>
      </c>
      <c r="I5469">
        <v>-1.35</v>
      </c>
      <c r="J5469" t="s">
        <v>568</v>
      </c>
      <c r="K5469" t="s">
        <v>499</v>
      </c>
    </row>
    <row r="5470" spans="1:11" x14ac:dyDescent="0.35">
      <c r="A5470" t="s">
        <v>567</v>
      </c>
      <c r="B5470" t="s">
        <v>84</v>
      </c>
      <c r="C5470" t="s">
        <v>498</v>
      </c>
      <c r="D5470" t="s">
        <v>78</v>
      </c>
      <c r="E5470">
        <v>2024</v>
      </c>
      <c r="F5470">
        <v>11</v>
      </c>
      <c r="G5470" t="s">
        <v>79</v>
      </c>
      <c r="H5470" t="s">
        <v>80</v>
      </c>
      <c r="I5470">
        <v>-327674</v>
      </c>
      <c r="J5470" t="s">
        <v>568</v>
      </c>
      <c r="K5470" t="s">
        <v>499</v>
      </c>
    </row>
    <row r="5471" spans="1:11" x14ac:dyDescent="0.35">
      <c r="A5471" t="s">
        <v>567</v>
      </c>
      <c r="B5471" t="s">
        <v>84</v>
      </c>
      <c r="C5471" t="s">
        <v>498</v>
      </c>
      <c r="D5471" t="s">
        <v>78</v>
      </c>
      <c r="E5471">
        <v>2024</v>
      </c>
      <c r="F5471">
        <v>12</v>
      </c>
      <c r="G5471" t="s">
        <v>73</v>
      </c>
      <c r="H5471" t="s">
        <v>80</v>
      </c>
      <c r="I5471">
        <v>-3879.81</v>
      </c>
      <c r="J5471" t="s">
        <v>568</v>
      </c>
      <c r="K5471" t="s">
        <v>499</v>
      </c>
    </row>
    <row r="5472" spans="1:11" x14ac:dyDescent="0.35">
      <c r="A5472" t="s">
        <v>567</v>
      </c>
      <c r="B5472" t="s">
        <v>84</v>
      </c>
      <c r="C5472" t="s">
        <v>498</v>
      </c>
      <c r="D5472" t="s">
        <v>78</v>
      </c>
      <c r="E5472">
        <v>2024</v>
      </c>
      <c r="F5472">
        <v>32</v>
      </c>
      <c r="G5472" t="s">
        <v>82</v>
      </c>
      <c r="H5472" t="s">
        <v>80</v>
      </c>
      <c r="I5472">
        <v>5329482.82</v>
      </c>
      <c r="J5472" t="s">
        <v>568</v>
      </c>
      <c r="K5472" t="s">
        <v>499</v>
      </c>
    </row>
    <row r="5473" spans="1:11" x14ac:dyDescent="0.35">
      <c r="A5473" t="s">
        <v>567</v>
      </c>
      <c r="B5473" t="s">
        <v>84</v>
      </c>
      <c r="C5473" t="s">
        <v>498</v>
      </c>
      <c r="D5473" t="s">
        <v>78</v>
      </c>
      <c r="E5473">
        <v>2025</v>
      </c>
      <c r="F5473">
        <v>11</v>
      </c>
      <c r="G5473" t="s">
        <v>79</v>
      </c>
      <c r="H5473" t="s">
        <v>80</v>
      </c>
      <c r="I5473">
        <v>2562207</v>
      </c>
      <c r="J5473" t="s">
        <v>568</v>
      </c>
      <c r="K5473" t="s">
        <v>499</v>
      </c>
    </row>
    <row r="5474" spans="1:11" x14ac:dyDescent="0.35">
      <c r="A5474" t="s">
        <v>567</v>
      </c>
      <c r="B5474" t="s">
        <v>84</v>
      </c>
      <c r="C5474" t="s">
        <v>498</v>
      </c>
      <c r="D5474" t="s">
        <v>78</v>
      </c>
      <c r="E5474">
        <v>2025</v>
      </c>
      <c r="F5474">
        <v>12</v>
      </c>
      <c r="G5474" t="s">
        <v>73</v>
      </c>
      <c r="H5474" t="s">
        <v>80</v>
      </c>
      <c r="I5474">
        <v>230598.63</v>
      </c>
      <c r="J5474" t="s">
        <v>568</v>
      </c>
      <c r="K5474" t="s">
        <v>499</v>
      </c>
    </row>
    <row r="5475" spans="1:11" x14ac:dyDescent="0.35">
      <c r="A5475" t="s">
        <v>567</v>
      </c>
      <c r="B5475" t="s">
        <v>84</v>
      </c>
      <c r="C5475" t="s">
        <v>498</v>
      </c>
      <c r="D5475" t="s">
        <v>78</v>
      </c>
      <c r="E5475">
        <v>2025</v>
      </c>
      <c r="F5475">
        <v>32</v>
      </c>
      <c r="G5475" t="s">
        <v>82</v>
      </c>
      <c r="H5475" t="s">
        <v>80</v>
      </c>
      <c r="I5475">
        <v>5637693.21</v>
      </c>
      <c r="J5475" t="s">
        <v>568</v>
      </c>
      <c r="K5475" t="s">
        <v>499</v>
      </c>
    </row>
    <row r="5476" spans="1:11" x14ac:dyDescent="0.35">
      <c r="A5476" t="s">
        <v>567</v>
      </c>
      <c r="B5476" t="s">
        <v>84</v>
      </c>
      <c r="C5476" t="s">
        <v>354</v>
      </c>
      <c r="D5476" t="s">
        <v>78</v>
      </c>
      <c r="E5476">
        <v>2024</v>
      </c>
      <c r="F5476">
        <v>32</v>
      </c>
      <c r="G5476" t="s">
        <v>82</v>
      </c>
      <c r="H5476" t="s">
        <v>80</v>
      </c>
      <c r="I5476">
        <v>2887.55</v>
      </c>
      <c r="J5476" t="s">
        <v>568</v>
      </c>
      <c r="K5476" t="s">
        <v>400</v>
      </c>
    </row>
    <row r="5477" spans="1:11" x14ac:dyDescent="0.35">
      <c r="A5477" t="s">
        <v>567</v>
      </c>
      <c r="B5477" t="s">
        <v>84</v>
      </c>
      <c r="C5477" t="s">
        <v>338</v>
      </c>
      <c r="D5477" t="s">
        <v>78</v>
      </c>
      <c r="E5477">
        <v>2024</v>
      </c>
      <c r="F5477">
        <v>11</v>
      </c>
      <c r="G5477" t="s">
        <v>79</v>
      </c>
      <c r="H5477" t="s">
        <v>80</v>
      </c>
      <c r="I5477">
        <v>-685</v>
      </c>
      <c r="J5477" t="s">
        <v>568</v>
      </c>
      <c r="K5477" t="s">
        <v>396</v>
      </c>
    </row>
    <row r="5478" spans="1:11" x14ac:dyDescent="0.35">
      <c r="A5478" t="s">
        <v>567</v>
      </c>
      <c r="B5478" t="s">
        <v>84</v>
      </c>
      <c r="C5478" t="s">
        <v>338</v>
      </c>
      <c r="D5478" t="s">
        <v>78</v>
      </c>
      <c r="E5478">
        <v>2024</v>
      </c>
      <c r="F5478">
        <v>12</v>
      </c>
      <c r="G5478" t="s">
        <v>73</v>
      </c>
      <c r="H5478" t="s">
        <v>80</v>
      </c>
      <c r="I5478">
        <v>-68.5</v>
      </c>
      <c r="J5478" t="s">
        <v>568</v>
      </c>
      <c r="K5478" t="s">
        <v>396</v>
      </c>
    </row>
    <row r="5479" spans="1:11" x14ac:dyDescent="0.35">
      <c r="A5479" t="s">
        <v>567</v>
      </c>
      <c r="B5479" t="s">
        <v>84</v>
      </c>
      <c r="C5479" t="s">
        <v>338</v>
      </c>
      <c r="D5479" t="s">
        <v>78</v>
      </c>
      <c r="E5479">
        <v>2024</v>
      </c>
      <c r="F5479">
        <v>32</v>
      </c>
      <c r="G5479" t="s">
        <v>82</v>
      </c>
      <c r="H5479" t="s">
        <v>80</v>
      </c>
      <c r="I5479">
        <v>3549.39</v>
      </c>
      <c r="J5479" t="s">
        <v>568</v>
      </c>
      <c r="K5479" t="s">
        <v>396</v>
      </c>
    </row>
    <row r="5480" spans="1:11" x14ac:dyDescent="0.35">
      <c r="A5480" t="s">
        <v>567</v>
      </c>
      <c r="B5480" t="s">
        <v>84</v>
      </c>
      <c r="C5480" t="s">
        <v>338</v>
      </c>
      <c r="D5480" t="s">
        <v>78</v>
      </c>
      <c r="E5480">
        <v>2025</v>
      </c>
      <c r="F5480">
        <v>32</v>
      </c>
      <c r="G5480" t="s">
        <v>82</v>
      </c>
      <c r="H5480" t="s">
        <v>80</v>
      </c>
      <c r="I5480">
        <v>421.06</v>
      </c>
      <c r="J5480" t="s">
        <v>568</v>
      </c>
      <c r="K5480" t="s">
        <v>396</v>
      </c>
    </row>
    <row r="5481" spans="1:11" x14ac:dyDescent="0.35">
      <c r="A5481" t="s">
        <v>567</v>
      </c>
      <c r="B5481" t="s">
        <v>84</v>
      </c>
      <c r="C5481" t="s">
        <v>421</v>
      </c>
      <c r="D5481" t="s">
        <v>78</v>
      </c>
      <c r="E5481">
        <v>2024</v>
      </c>
      <c r="F5481">
        <v>32</v>
      </c>
      <c r="G5481" t="s">
        <v>82</v>
      </c>
      <c r="H5481" t="s">
        <v>80</v>
      </c>
      <c r="I5481">
        <v>427.51</v>
      </c>
      <c r="J5481" t="s">
        <v>568</v>
      </c>
      <c r="K5481" t="s">
        <v>414</v>
      </c>
    </row>
    <row r="5482" spans="1:11" x14ac:dyDescent="0.35">
      <c r="A5482" t="s">
        <v>567</v>
      </c>
      <c r="B5482" t="s">
        <v>84</v>
      </c>
      <c r="C5482" t="s">
        <v>331</v>
      </c>
      <c r="D5482" t="s">
        <v>78</v>
      </c>
      <c r="E5482">
        <v>2024</v>
      </c>
      <c r="F5482">
        <v>11</v>
      </c>
      <c r="G5482" t="s">
        <v>79</v>
      </c>
      <c r="H5482" t="s">
        <v>80</v>
      </c>
      <c r="I5482">
        <v>-4710</v>
      </c>
      <c r="J5482" t="s">
        <v>568</v>
      </c>
      <c r="K5482" t="s">
        <v>397</v>
      </c>
    </row>
    <row r="5483" spans="1:11" x14ac:dyDescent="0.35">
      <c r="A5483" t="s">
        <v>567</v>
      </c>
      <c r="B5483" t="s">
        <v>84</v>
      </c>
      <c r="C5483" t="s">
        <v>331</v>
      </c>
      <c r="D5483" t="s">
        <v>78</v>
      </c>
      <c r="E5483">
        <v>2024</v>
      </c>
      <c r="F5483">
        <v>11</v>
      </c>
      <c r="G5483" t="s">
        <v>79</v>
      </c>
      <c r="H5483" t="s">
        <v>81</v>
      </c>
      <c r="I5483">
        <v>-2021</v>
      </c>
      <c r="J5483" t="s">
        <v>568</v>
      </c>
      <c r="K5483" t="s">
        <v>397</v>
      </c>
    </row>
    <row r="5484" spans="1:11" x14ac:dyDescent="0.35">
      <c r="A5484" t="s">
        <v>567</v>
      </c>
      <c r="B5484" t="s">
        <v>84</v>
      </c>
      <c r="C5484" t="s">
        <v>331</v>
      </c>
      <c r="D5484" t="s">
        <v>78</v>
      </c>
      <c r="E5484">
        <v>2024</v>
      </c>
      <c r="F5484">
        <v>12</v>
      </c>
      <c r="G5484" t="s">
        <v>73</v>
      </c>
      <c r="H5484" t="s">
        <v>80</v>
      </c>
      <c r="I5484">
        <v>-482.85</v>
      </c>
      <c r="J5484" t="s">
        <v>568</v>
      </c>
      <c r="K5484" t="s">
        <v>397</v>
      </c>
    </row>
    <row r="5485" spans="1:11" x14ac:dyDescent="0.35">
      <c r="A5485" t="s">
        <v>567</v>
      </c>
      <c r="B5485" t="s">
        <v>84</v>
      </c>
      <c r="C5485" t="s">
        <v>331</v>
      </c>
      <c r="D5485" t="s">
        <v>78</v>
      </c>
      <c r="E5485">
        <v>2024</v>
      </c>
      <c r="F5485">
        <v>12</v>
      </c>
      <c r="G5485" t="s">
        <v>73</v>
      </c>
      <c r="H5485" t="s">
        <v>81</v>
      </c>
      <c r="I5485">
        <v>-202.1</v>
      </c>
      <c r="J5485" t="s">
        <v>568</v>
      </c>
      <c r="K5485" t="s">
        <v>397</v>
      </c>
    </row>
    <row r="5486" spans="1:11" x14ac:dyDescent="0.35">
      <c r="A5486" t="s">
        <v>567</v>
      </c>
      <c r="B5486" t="s">
        <v>84</v>
      </c>
      <c r="C5486" t="s">
        <v>331</v>
      </c>
      <c r="D5486" t="s">
        <v>78</v>
      </c>
      <c r="E5486">
        <v>2024</v>
      </c>
      <c r="F5486">
        <v>32</v>
      </c>
      <c r="G5486" t="s">
        <v>82</v>
      </c>
      <c r="H5486" t="s">
        <v>80</v>
      </c>
      <c r="I5486">
        <v>95124.56</v>
      </c>
      <c r="J5486" t="s">
        <v>568</v>
      </c>
      <c r="K5486" t="s">
        <v>397</v>
      </c>
    </row>
    <row r="5487" spans="1:11" x14ac:dyDescent="0.35">
      <c r="A5487" t="s">
        <v>567</v>
      </c>
      <c r="B5487" t="s">
        <v>84</v>
      </c>
      <c r="C5487" t="s">
        <v>331</v>
      </c>
      <c r="D5487" t="s">
        <v>78</v>
      </c>
      <c r="E5487">
        <v>2024</v>
      </c>
      <c r="F5487">
        <v>32</v>
      </c>
      <c r="G5487" t="s">
        <v>82</v>
      </c>
      <c r="H5487" t="s">
        <v>81</v>
      </c>
      <c r="I5487">
        <v>14811.66</v>
      </c>
      <c r="J5487" t="s">
        <v>568</v>
      </c>
      <c r="K5487" t="s">
        <v>397</v>
      </c>
    </row>
    <row r="5488" spans="1:11" x14ac:dyDescent="0.35">
      <c r="A5488" t="s">
        <v>567</v>
      </c>
      <c r="B5488" t="s">
        <v>84</v>
      </c>
      <c r="C5488" t="s">
        <v>331</v>
      </c>
      <c r="D5488" t="s">
        <v>78</v>
      </c>
      <c r="E5488">
        <v>2025</v>
      </c>
      <c r="F5488">
        <v>11</v>
      </c>
      <c r="G5488" t="s">
        <v>79</v>
      </c>
      <c r="H5488" t="s">
        <v>80</v>
      </c>
      <c r="I5488">
        <v>39997</v>
      </c>
      <c r="J5488" t="s">
        <v>568</v>
      </c>
      <c r="K5488" t="s">
        <v>397</v>
      </c>
    </row>
    <row r="5489" spans="1:11" x14ac:dyDescent="0.35">
      <c r="A5489" t="s">
        <v>567</v>
      </c>
      <c r="B5489" t="s">
        <v>84</v>
      </c>
      <c r="C5489" t="s">
        <v>331</v>
      </c>
      <c r="D5489" t="s">
        <v>78</v>
      </c>
      <c r="E5489">
        <v>2025</v>
      </c>
      <c r="F5489">
        <v>11</v>
      </c>
      <c r="G5489" t="s">
        <v>79</v>
      </c>
      <c r="H5489" t="s">
        <v>81</v>
      </c>
      <c r="I5489">
        <v>-1412</v>
      </c>
      <c r="J5489" t="s">
        <v>568</v>
      </c>
      <c r="K5489" t="s">
        <v>397</v>
      </c>
    </row>
    <row r="5490" spans="1:11" x14ac:dyDescent="0.35">
      <c r="A5490" t="s">
        <v>567</v>
      </c>
      <c r="B5490" t="s">
        <v>84</v>
      </c>
      <c r="C5490" t="s">
        <v>331</v>
      </c>
      <c r="D5490" t="s">
        <v>78</v>
      </c>
      <c r="E5490">
        <v>2025</v>
      </c>
      <c r="F5490">
        <v>12</v>
      </c>
      <c r="G5490" t="s">
        <v>73</v>
      </c>
      <c r="H5490" t="s">
        <v>80</v>
      </c>
      <c r="I5490">
        <v>3999.7</v>
      </c>
      <c r="J5490" t="s">
        <v>568</v>
      </c>
      <c r="K5490" t="s">
        <v>397</v>
      </c>
    </row>
    <row r="5491" spans="1:11" x14ac:dyDescent="0.35">
      <c r="A5491" t="s">
        <v>567</v>
      </c>
      <c r="B5491" t="s">
        <v>84</v>
      </c>
      <c r="C5491" t="s">
        <v>331</v>
      </c>
      <c r="D5491" t="s">
        <v>78</v>
      </c>
      <c r="E5491">
        <v>2025</v>
      </c>
      <c r="F5491">
        <v>12</v>
      </c>
      <c r="G5491" t="s">
        <v>73</v>
      </c>
      <c r="H5491" t="s">
        <v>81</v>
      </c>
      <c r="I5491">
        <v>-141.19999999999999</v>
      </c>
      <c r="J5491" t="s">
        <v>568</v>
      </c>
      <c r="K5491" t="s">
        <v>397</v>
      </c>
    </row>
    <row r="5492" spans="1:11" x14ac:dyDescent="0.35">
      <c r="A5492" t="s">
        <v>567</v>
      </c>
      <c r="B5492" t="s">
        <v>84</v>
      </c>
      <c r="C5492" t="s">
        <v>331</v>
      </c>
      <c r="D5492" t="s">
        <v>78</v>
      </c>
      <c r="E5492">
        <v>2025</v>
      </c>
      <c r="F5492">
        <v>32</v>
      </c>
      <c r="G5492" t="s">
        <v>82</v>
      </c>
      <c r="H5492" t="s">
        <v>80</v>
      </c>
      <c r="I5492">
        <v>79520.570000000007</v>
      </c>
      <c r="J5492" t="s">
        <v>568</v>
      </c>
      <c r="K5492" t="s">
        <v>397</v>
      </c>
    </row>
    <row r="5493" spans="1:11" x14ac:dyDescent="0.35">
      <c r="A5493" t="s">
        <v>567</v>
      </c>
      <c r="B5493" t="s">
        <v>84</v>
      </c>
      <c r="C5493" t="s">
        <v>331</v>
      </c>
      <c r="D5493" t="s">
        <v>78</v>
      </c>
      <c r="E5493">
        <v>2025</v>
      </c>
      <c r="F5493">
        <v>32</v>
      </c>
      <c r="G5493" t="s">
        <v>82</v>
      </c>
      <c r="H5493" t="s">
        <v>81</v>
      </c>
      <c r="I5493">
        <v>17530.07</v>
      </c>
      <c r="J5493" t="s">
        <v>568</v>
      </c>
      <c r="K5493" t="s">
        <v>397</v>
      </c>
    </row>
    <row r="5494" spans="1:11" x14ac:dyDescent="0.35">
      <c r="A5494" t="s">
        <v>567</v>
      </c>
      <c r="B5494" t="s">
        <v>84</v>
      </c>
      <c r="C5494" t="s">
        <v>339</v>
      </c>
      <c r="D5494" t="s">
        <v>78</v>
      </c>
      <c r="E5494">
        <v>2024</v>
      </c>
      <c r="F5494">
        <v>32</v>
      </c>
      <c r="G5494" t="s">
        <v>82</v>
      </c>
      <c r="H5494" t="s">
        <v>80</v>
      </c>
      <c r="I5494">
        <v>2721.16</v>
      </c>
      <c r="J5494" t="s">
        <v>568</v>
      </c>
      <c r="K5494" t="s">
        <v>398</v>
      </c>
    </row>
    <row r="5495" spans="1:11" x14ac:dyDescent="0.35">
      <c r="A5495" t="s">
        <v>567</v>
      </c>
      <c r="B5495" t="s">
        <v>84</v>
      </c>
      <c r="C5495" t="s">
        <v>339</v>
      </c>
      <c r="D5495" t="s">
        <v>78</v>
      </c>
      <c r="E5495">
        <v>2024</v>
      </c>
      <c r="F5495">
        <v>32</v>
      </c>
      <c r="G5495" t="s">
        <v>82</v>
      </c>
      <c r="H5495" t="s">
        <v>81</v>
      </c>
      <c r="I5495">
        <v>360.62</v>
      </c>
      <c r="J5495" t="s">
        <v>568</v>
      </c>
      <c r="K5495" t="s">
        <v>398</v>
      </c>
    </row>
    <row r="5496" spans="1:11" x14ac:dyDescent="0.35">
      <c r="A5496" t="s">
        <v>567</v>
      </c>
      <c r="B5496" t="s">
        <v>84</v>
      </c>
      <c r="C5496" t="s">
        <v>339</v>
      </c>
      <c r="D5496" t="s">
        <v>78</v>
      </c>
      <c r="E5496">
        <v>2025</v>
      </c>
      <c r="F5496">
        <v>11</v>
      </c>
      <c r="G5496" t="s">
        <v>79</v>
      </c>
      <c r="H5496" t="s">
        <v>80</v>
      </c>
      <c r="I5496">
        <v>2459</v>
      </c>
      <c r="J5496" t="s">
        <v>568</v>
      </c>
      <c r="K5496" t="s">
        <v>398</v>
      </c>
    </row>
    <row r="5497" spans="1:11" x14ac:dyDescent="0.35">
      <c r="A5497" t="s">
        <v>567</v>
      </c>
      <c r="B5497" t="s">
        <v>84</v>
      </c>
      <c r="C5497" t="s">
        <v>339</v>
      </c>
      <c r="D5497" t="s">
        <v>78</v>
      </c>
      <c r="E5497">
        <v>2025</v>
      </c>
      <c r="F5497">
        <v>11</v>
      </c>
      <c r="G5497" t="s">
        <v>79</v>
      </c>
      <c r="H5497" t="s">
        <v>81</v>
      </c>
      <c r="I5497">
        <v>4090</v>
      </c>
      <c r="J5497" t="s">
        <v>568</v>
      </c>
      <c r="K5497" t="s">
        <v>398</v>
      </c>
    </row>
    <row r="5498" spans="1:11" x14ac:dyDescent="0.35">
      <c r="A5498" t="s">
        <v>567</v>
      </c>
      <c r="B5498" t="s">
        <v>84</v>
      </c>
      <c r="C5498" t="s">
        <v>339</v>
      </c>
      <c r="D5498" t="s">
        <v>78</v>
      </c>
      <c r="E5498">
        <v>2025</v>
      </c>
      <c r="F5498">
        <v>12</v>
      </c>
      <c r="G5498" t="s">
        <v>73</v>
      </c>
      <c r="H5498" t="s">
        <v>80</v>
      </c>
      <c r="I5498">
        <v>245.9</v>
      </c>
      <c r="J5498" t="s">
        <v>568</v>
      </c>
      <c r="K5498" t="s">
        <v>398</v>
      </c>
    </row>
    <row r="5499" spans="1:11" x14ac:dyDescent="0.35">
      <c r="A5499" t="s">
        <v>567</v>
      </c>
      <c r="B5499" t="s">
        <v>84</v>
      </c>
      <c r="C5499" t="s">
        <v>339</v>
      </c>
      <c r="D5499" t="s">
        <v>78</v>
      </c>
      <c r="E5499">
        <v>2025</v>
      </c>
      <c r="F5499">
        <v>12</v>
      </c>
      <c r="G5499" t="s">
        <v>73</v>
      </c>
      <c r="H5499" t="s">
        <v>81</v>
      </c>
      <c r="I5499">
        <v>409</v>
      </c>
      <c r="J5499" t="s">
        <v>568</v>
      </c>
      <c r="K5499" t="s">
        <v>398</v>
      </c>
    </row>
    <row r="5500" spans="1:11" x14ac:dyDescent="0.35">
      <c r="A5500" t="s">
        <v>567</v>
      </c>
      <c r="B5500" t="s">
        <v>84</v>
      </c>
      <c r="C5500" t="s">
        <v>339</v>
      </c>
      <c r="D5500" t="s">
        <v>78</v>
      </c>
      <c r="E5500">
        <v>2025</v>
      </c>
      <c r="F5500">
        <v>32</v>
      </c>
      <c r="G5500" t="s">
        <v>82</v>
      </c>
      <c r="H5500" t="s">
        <v>80</v>
      </c>
      <c r="I5500">
        <v>6177.31</v>
      </c>
      <c r="J5500" t="s">
        <v>568</v>
      </c>
      <c r="K5500" t="s">
        <v>398</v>
      </c>
    </row>
    <row r="5501" spans="1:11" x14ac:dyDescent="0.35">
      <c r="A5501" t="s">
        <v>567</v>
      </c>
      <c r="B5501" t="s">
        <v>84</v>
      </c>
      <c r="C5501" t="s">
        <v>339</v>
      </c>
      <c r="D5501" t="s">
        <v>78</v>
      </c>
      <c r="E5501">
        <v>2025</v>
      </c>
      <c r="F5501">
        <v>32</v>
      </c>
      <c r="G5501" t="s">
        <v>82</v>
      </c>
      <c r="H5501" t="s">
        <v>81</v>
      </c>
      <c r="I5501">
        <v>12183.35</v>
      </c>
      <c r="J5501" t="s">
        <v>568</v>
      </c>
      <c r="K5501" t="s">
        <v>398</v>
      </c>
    </row>
    <row r="5502" spans="1:11" x14ac:dyDescent="0.35">
      <c r="A5502" t="s">
        <v>569</v>
      </c>
      <c r="B5502" t="s">
        <v>304</v>
      </c>
      <c r="C5502" t="s">
        <v>87</v>
      </c>
      <c r="D5502" t="s">
        <v>78</v>
      </c>
      <c r="E5502">
        <v>2024</v>
      </c>
      <c r="F5502">
        <v>11</v>
      </c>
      <c r="G5502" t="s">
        <v>79</v>
      </c>
      <c r="H5502" t="s">
        <v>80</v>
      </c>
      <c r="I5502">
        <v>-90546</v>
      </c>
      <c r="J5502" t="s">
        <v>603</v>
      </c>
      <c r="K5502" t="s">
        <v>387</v>
      </c>
    </row>
    <row r="5503" spans="1:11" x14ac:dyDescent="0.35">
      <c r="A5503" t="s">
        <v>569</v>
      </c>
      <c r="B5503" t="s">
        <v>304</v>
      </c>
      <c r="C5503" t="s">
        <v>87</v>
      </c>
      <c r="D5503" t="s">
        <v>78</v>
      </c>
      <c r="E5503">
        <v>2024</v>
      </c>
      <c r="F5503">
        <v>11</v>
      </c>
      <c r="G5503" t="s">
        <v>79</v>
      </c>
      <c r="H5503" t="s">
        <v>81</v>
      </c>
      <c r="I5503">
        <v>-678</v>
      </c>
      <c r="J5503" t="s">
        <v>603</v>
      </c>
      <c r="K5503" t="s">
        <v>387</v>
      </c>
    </row>
    <row r="5504" spans="1:11" x14ac:dyDescent="0.35">
      <c r="A5504" t="s">
        <v>569</v>
      </c>
      <c r="B5504" t="s">
        <v>304</v>
      </c>
      <c r="C5504" t="s">
        <v>87</v>
      </c>
      <c r="D5504" t="s">
        <v>78</v>
      </c>
      <c r="E5504">
        <v>2024</v>
      </c>
      <c r="F5504">
        <v>12</v>
      </c>
      <c r="G5504" t="s">
        <v>73</v>
      </c>
      <c r="H5504" t="s">
        <v>80</v>
      </c>
      <c r="I5504">
        <v>-9054.6</v>
      </c>
      <c r="J5504" t="s">
        <v>603</v>
      </c>
      <c r="K5504" t="s">
        <v>387</v>
      </c>
    </row>
    <row r="5505" spans="1:11" x14ac:dyDescent="0.35">
      <c r="A5505" t="s">
        <v>569</v>
      </c>
      <c r="B5505" t="s">
        <v>304</v>
      </c>
      <c r="C5505" t="s">
        <v>87</v>
      </c>
      <c r="D5505" t="s">
        <v>78</v>
      </c>
      <c r="E5505">
        <v>2024</v>
      </c>
      <c r="F5505">
        <v>12</v>
      </c>
      <c r="G5505" t="s">
        <v>73</v>
      </c>
      <c r="H5505" t="s">
        <v>81</v>
      </c>
      <c r="I5505">
        <v>-67.8</v>
      </c>
      <c r="J5505" t="s">
        <v>603</v>
      </c>
      <c r="K5505" t="s">
        <v>387</v>
      </c>
    </row>
    <row r="5506" spans="1:11" x14ac:dyDescent="0.35">
      <c r="A5506" t="s">
        <v>569</v>
      </c>
      <c r="B5506" t="s">
        <v>304</v>
      </c>
      <c r="C5506" t="s">
        <v>87</v>
      </c>
      <c r="D5506" t="s">
        <v>78</v>
      </c>
      <c r="E5506">
        <v>2024</v>
      </c>
      <c r="F5506">
        <v>32</v>
      </c>
      <c r="G5506" t="s">
        <v>82</v>
      </c>
      <c r="H5506" t="s">
        <v>80</v>
      </c>
      <c r="I5506">
        <v>1479335</v>
      </c>
      <c r="J5506" t="s">
        <v>603</v>
      </c>
      <c r="K5506" t="s">
        <v>387</v>
      </c>
    </row>
    <row r="5507" spans="1:11" x14ac:dyDescent="0.35">
      <c r="A5507" t="s">
        <v>569</v>
      </c>
      <c r="B5507" t="s">
        <v>304</v>
      </c>
      <c r="C5507" t="s">
        <v>87</v>
      </c>
      <c r="D5507" t="s">
        <v>78</v>
      </c>
      <c r="E5507">
        <v>2024</v>
      </c>
      <c r="F5507">
        <v>32</v>
      </c>
      <c r="G5507" t="s">
        <v>82</v>
      </c>
      <c r="H5507" t="s">
        <v>81</v>
      </c>
      <c r="I5507">
        <v>13004</v>
      </c>
      <c r="J5507" t="s">
        <v>603</v>
      </c>
      <c r="K5507" t="s">
        <v>387</v>
      </c>
    </row>
    <row r="5508" spans="1:11" x14ac:dyDescent="0.35">
      <c r="A5508" t="s">
        <v>569</v>
      </c>
      <c r="B5508" t="s">
        <v>304</v>
      </c>
      <c r="C5508" t="s">
        <v>87</v>
      </c>
      <c r="D5508" t="s">
        <v>78</v>
      </c>
      <c r="E5508">
        <v>2025</v>
      </c>
      <c r="F5508">
        <v>11</v>
      </c>
      <c r="G5508" t="s">
        <v>79</v>
      </c>
      <c r="H5508" t="s">
        <v>80</v>
      </c>
      <c r="I5508">
        <v>594948</v>
      </c>
      <c r="J5508" t="s">
        <v>603</v>
      </c>
      <c r="K5508" t="s">
        <v>387</v>
      </c>
    </row>
    <row r="5509" spans="1:11" x14ac:dyDescent="0.35">
      <c r="A5509" t="s">
        <v>569</v>
      </c>
      <c r="B5509" t="s">
        <v>304</v>
      </c>
      <c r="C5509" t="s">
        <v>87</v>
      </c>
      <c r="D5509" t="s">
        <v>78</v>
      </c>
      <c r="E5509">
        <v>2025</v>
      </c>
      <c r="F5509">
        <v>11</v>
      </c>
      <c r="G5509" t="s">
        <v>79</v>
      </c>
      <c r="H5509" t="s">
        <v>81</v>
      </c>
      <c r="I5509">
        <v>-7491</v>
      </c>
      <c r="J5509" t="s">
        <v>603</v>
      </c>
      <c r="K5509" t="s">
        <v>387</v>
      </c>
    </row>
    <row r="5510" spans="1:11" x14ac:dyDescent="0.35">
      <c r="A5510" t="s">
        <v>569</v>
      </c>
      <c r="B5510" t="s">
        <v>304</v>
      </c>
      <c r="C5510" t="s">
        <v>87</v>
      </c>
      <c r="D5510" t="s">
        <v>78</v>
      </c>
      <c r="E5510">
        <v>2025</v>
      </c>
      <c r="F5510">
        <v>12</v>
      </c>
      <c r="G5510" t="s">
        <v>73</v>
      </c>
      <c r="H5510" t="s">
        <v>80</v>
      </c>
      <c r="I5510">
        <v>59494.8</v>
      </c>
      <c r="J5510" t="s">
        <v>603</v>
      </c>
      <c r="K5510" t="s">
        <v>387</v>
      </c>
    </row>
    <row r="5511" spans="1:11" x14ac:dyDescent="0.35">
      <c r="A5511" t="s">
        <v>569</v>
      </c>
      <c r="B5511" t="s">
        <v>304</v>
      </c>
      <c r="C5511" t="s">
        <v>87</v>
      </c>
      <c r="D5511" t="s">
        <v>78</v>
      </c>
      <c r="E5511">
        <v>2025</v>
      </c>
      <c r="F5511">
        <v>12</v>
      </c>
      <c r="G5511" t="s">
        <v>73</v>
      </c>
      <c r="H5511" t="s">
        <v>81</v>
      </c>
      <c r="I5511">
        <v>-749.1</v>
      </c>
      <c r="J5511" t="s">
        <v>603</v>
      </c>
      <c r="K5511" t="s">
        <v>387</v>
      </c>
    </row>
    <row r="5512" spans="1:11" x14ac:dyDescent="0.35">
      <c r="A5512" t="s">
        <v>569</v>
      </c>
      <c r="B5512" t="s">
        <v>304</v>
      </c>
      <c r="C5512" t="s">
        <v>87</v>
      </c>
      <c r="D5512" t="s">
        <v>78</v>
      </c>
      <c r="E5512">
        <v>2025</v>
      </c>
      <c r="F5512">
        <v>32</v>
      </c>
      <c r="G5512" t="s">
        <v>82</v>
      </c>
      <c r="H5512" t="s">
        <v>80</v>
      </c>
      <c r="I5512">
        <v>2274950</v>
      </c>
      <c r="J5512" t="s">
        <v>603</v>
      </c>
      <c r="K5512" t="s">
        <v>387</v>
      </c>
    </row>
    <row r="5513" spans="1:11" x14ac:dyDescent="0.35">
      <c r="A5513" t="s">
        <v>569</v>
      </c>
      <c r="B5513" t="s">
        <v>304</v>
      </c>
      <c r="C5513" t="s">
        <v>87</v>
      </c>
      <c r="D5513" t="s">
        <v>78</v>
      </c>
      <c r="E5513">
        <v>2025</v>
      </c>
      <c r="F5513">
        <v>32</v>
      </c>
      <c r="G5513" t="s">
        <v>82</v>
      </c>
      <c r="H5513" t="s">
        <v>81</v>
      </c>
      <c r="I5513">
        <v>78895</v>
      </c>
      <c r="J5513" t="s">
        <v>603</v>
      </c>
      <c r="K5513" t="s">
        <v>387</v>
      </c>
    </row>
    <row r="5514" spans="1:11" x14ac:dyDescent="0.35">
      <c r="A5514" t="s">
        <v>569</v>
      </c>
      <c r="B5514" t="s">
        <v>84</v>
      </c>
      <c r="C5514" t="s">
        <v>411</v>
      </c>
      <c r="D5514" t="s">
        <v>78</v>
      </c>
      <c r="E5514">
        <v>2024</v>
      </c>
      <c r="F5514">
        <v>32</v>
      </c>
      <c r="G5514" t="s">
        <v>82</v>
      </c>
      <c r="H5514" t="s">
        <v>80</v>
      </c>
      <c r="I5514">
        <v>4970.04</v>
      </c>
      <c r="J5514" t="s">
        <v>603</v>
      </c>
      <c r="K5514" t="s">
        <v>412</v>
      </c>
    </row>
    <row r="5515" spans="1:11" x14ac:dyDescent="0.35">
      <c r="A5515" t="s">
        <v>569</v>
      </c>
      <c r="B5515" t="s">
        <v>84</v>
      </c>
      <c r="C5515" t="s">
        <v>411</v>
      </c>
      <c r="D5515" t="s">
        <v>78</v>
      </c>
      <c r="E5515">
        <v>2024</v>
      </c>
      <c r="F5515">
        <v>32</v>
      </c>
      <c r="G5515" t="s">
        <v>82</v>
      </c>
      <c r="H5515" t="s">
        <v>81</v>
      </c>
      <c r="I5515">
        <v>1635.81</v>
      </c>
      <c r="J5515" t="s">
        <v>603</v>
      </c>
      <c r="K5515" t="s">
        <v>412</v>
      </c>
    </row>
    <row r="5516" spans="1:11" x14ac:dyDescent="0.35">
      <c r="A5516" t="s">
        <v>569</v>
      </c>
      <c r="B5516" t="s">
        <v>84</v>
      </c>
      <c r="C5516" t="s">
        <v>411</v>
      </c>
      <c r="D5516" t="s">
        <v>78</v>
      </c>
      <c r="E5516">
        <v>2025</v>
      </c>
      <c r="F5516">
        <v>32</v>
      </c>
      <c r="G5516" t="s">
        <v>82</v>
      </c>
      <c r="H5516" t="s">
        <v>80</v>
      </c>
      <c r="I5516">
        <v>5888.15</v>
      </c>
      <c r="J5516" t="s">
        <v>603</v>
      </c>
      <c r="K5516" t="s">
        <v>412</v>
      </c>
    </row>
    <row r="5517" spans="1:11" x14ac:dyDescent="0.35">
      <c r="A5517" t="s">
        <v>569</v>
      </c>
      <c r="B5517" t="s">
        <v>84</v>
      </c>
      <c r="C5517" t="s">
        <v>418</v>
      </c>
      <c r="D5517" t="s">
        <v>78</v>
      </c>
      <c r="E5517">
        <v>2024</v>
      </c>
      <c r="F5517">
        <v>32</v>
      </c>
      <c r="G5517" t="s">
        <v>82</v>
      </c>
      <c r="H5517" t="s">
        <v>80</v>
      </c>
      <c r="I5517">
        <v>1102.0999999999999</v>
      </c>
      <c r="J5517" t="s">
        <v>603</v>
      </c>
      <c r="K5517" t="s">
        <v>417</v>
      </c>
    </row>
    <row r="5518" spans="1:11" x14ac:dyDescent="0.35">
      <c r="A5518" t="s">
        <v>569</v>
      </c>
      <c r="B5518" t="s">
        <v>84</v>
      </c>
      <c r="C5518" t="s">
        <v>418</v>
      </c>
      <c r="D5518" t="s">
        <v>78</v>
      </c>
      <c r="E5518">
        <v>2024</v>
      </c>
      <c r="F5518">
        <v>32</v>
      </c>
      <c r="G5518" t="s">
        <v>82</v>
      </c>
      <c r="H5518" t="s">
        <v>81</v>
      </c>
      <c r="I5518">
        <v>2953.08</v>
      </c>
      <c r="J5518" t="s">
        <v>603</v>
      </c>
      <c r="K5518" t="s">
        <v>417</v>
      </c>
    </row>
    <row r="5519" spans="1:11" x14ac:dyDescent="0.35">
      <c r="A5519" t="s">
        <v>569</v>
      </c>
      <c r="B5519" t="s">
        <v>84</v>
      </c>
      <c r="C5519" t="s">
        <v>384</v>
      </c>
      <c r="D5519" t="s">
        <v>78</v>
      </c>
      <c r="E5519">
        <v>2022</v>
      </c>
      <c r="F5519">
        <v>12</v>
      </c>
      <c r="G5519" t="s">
        <v>73</v>
      </c>
      <c r="H5519" t="s">
        <v>80</v>
      </c>
      <c r="I5519">
        <v>24.08</v>
      </c>
      <c r="J5519" t="s">
        <v>603</v>
      </c>
      <c r="K5519" t="s">
        <v>413</v>
      </c>
    </row>
    <row r="5520" spans="1:11" x14ac:dyDescent="0.35">
      <c r="A5520" t="s">
        <v>569</v>
      </c>
      <c r="B5520" t="s">
        <v>84</v>
      </c>
      <c r="C5520" t="s">
        <v>384</v>
      </c>
      <c r="D5520" t="s">
        <v>78</v>
      </c>
      <c r="E5520">
        <v>2023</v>
      </c>
      <c r="F5520">
        <v>12</v>
      </c>
      <c r="G5520" t="s">
        <v>73</v>
      </c>
      <c r="H5520" t="s">
        <v>80</v>
      </c>
      <c r="I5520">
        <v>365.71</v>
      </c>
      <c r="J5520" t="s">
        <v>603</v>
      </c>
      <c r="K5520" t="s">
        <v>404</v>
      </c>
    </row>
    <row r="5521" spans="1:11" x14ac:dyDescent="0.35">
      <c r="A5521" t="s">
        <v>569</v>
      </c>
      <c r="B5521" t="s">
        <v>84</v>
      </c>
      <c r="C5521" t="s">
        <v>384</v>
      </c>
      <c r="D5521" t="s">
        <v>78</v>
      </c>
      <c r="E5521">
        <v>2023</v>
      </c>
      <c r="F5521">
        <v>12</v>
      </c>
      <c r="G5521" t="s">
        <v>73</v>
      </c>
      <c r="H5521" t="s">
        <v>80</v>
      </c>
      <c r="I5521">
        <v>21.54</v>
      </c>
      <c r="J5521" t="s">
        <v>603</v>
      </c>
      <c r="K5521" t="s">
        <v>413</v>
      </c>
    </row>
    <row r="5522" spans="1:11" x14ac:dyDescent="0.35">
      <c r="A5522" t="s">
        <v>569</v>
      </c>
      <c r="B5522" t="s">
        <v>84</v>
      </c>
      <c r="C5522" t="s">
        <v>384</v>
      </c>
      <c r="D5522" t="s">
        <v>78</v>
      </c>
      <c r="E5522">
        <v>2024</v>
      </c>
      <c r="F5522">
        <v>11</v>
      </c>
      <c r="G5522" t="s">
        <v>79</v>
      </c>
      <c r="H5522" t="s">
        <v>80</v>
      </c>
      <c r="I5522">
        <v>-9797</v>
      </c>
      <c r="J5522" t="s">
        <v>603</v>
      </c>
      <c r="K5522" t="s">
        <v>404</v>
      </c>
    </row>
    <row r="5523" spans="1:11" x14ac:dyDescent="0.35">
      <c r="A5523" t="s">
        <v>569</v>
      </c>
      <c r="B5523" t="s">
        <v>84</v>
      </c>
      <c r="C5523" t="s">
        <v>384</v>
      </c>
      <c r="D5523" t="s">
        <v>78</v>
      </c>
      <c r="E5523">
        <v>2024</v>
      </c>
      <c r="F5523">
        <v>11</v>
      </c>
      <c r="G5523" t="s">
        <v>79</v>
      </c>
      <c r="H5523" t="s">
        <v>80</v>
      </c>
      <c r="I5523">
        <v>-22021</v>
      </c>
      <c r="J5523" t="s">
        <v>603</v>
      </c>
      <c r="K5523" t="s">
        <v>413</v>
      </c>
    </row>
    <row r="5524" spans="1:11" x14ac:dyDescent="0.35">
      <c r="A5524" t="s">
        <v>569</v>
      </c>
      <c r="B5524" t="s">
        <v>84</v>
      </c>
      <c r="C5524" t="s">
        <v>384</v>
      </c>
      <c r="D5524" t="s">
        <v>78</v>
      </c>
      <c r="E5524">
        <v>2024</v>
      </c>
      <c r="F5524">
        <v>12</v>
      </c>
      <c r="G5524" t="s">
        <v>73</v>
      </c>
      <c r="H5524" t="s">
        <v>80</v>
      </c>
      <c r="I5524">
        <v>-1183.2</v>
      </c>
      <c r="J5524" t="s">
        <v>603</v>
      </c>
      <c r="K5524" t="s">
        <v>404</v>
      </c>
    </row>
    <row r="5525" spans="1:11" x14ac:dyDescent="0.35">
      <c r="A5525" t="s">
        <v>569</v>
      </c>
      <c r="B5525" t="s">
        <v>84</v>
      </c>
      <c r="C5525" t="s">
        <v>384</v>
      </c>
      <c r="D5525" t="s">
        <v>78</v>
      </c>
      <c r="E5525">
        <v>2024</v>
      </c>
      <c r="F5525">
        <v>12</v>
      </c>
      <c r="G5525" t="s">
        <v>73</v>
      </c>
      <c r="H5525" t="s">
        <v>80</v>
      </c>
      <c r="I5525">
        <v>-2656.11</v>
      </c>
      <c r="J5525" t="s">
        <v>603</v>
      </c>
      <c r="K5525" t="s">
        <v>413</v>
      </c>
    </row>
    <row r="5526" spans="1:11" x14ac:dyDescent="0.35">
      <c r="A5526" t="s">
        <v>569</v>
      </c>
      <c r="B5526" t="s">
        <v>84</v>
      </c>
      <c r="C5526" t="s">
        <v>384</v>
      </c>
      <c r="D5526" t="s">
        <v>78</v>
      </c>
      <c r="E5526">
        <v>2024</v>
      </c>
      <c r="F5526">
        <v>32</v>
      </c>
      <c r="G5526" t="s">
        <v>82</v>
      </c>
      <c r="H5526" t="s">
        <v>80</v>
      </c>
      <c r="I5526">
        <v>265158.68</v>
      </c>
      <c r="J5526" t="s">
        <v>603</v>
      </c>
      <c r="K5526" t="s">
        <v>404</v>
      </c>
    </row>
    <row r="5527" spans="1:11" x14ac:dyDescent="0.35">
      <c r="A5527" t="s">
        <v>569</v>
      </c>
      <c r="B5527" t="s">
        <v>84</v>
      </c>
      <c r="C5527" t="s">
        <v>384</v>
      </c>
      <c r="D5527" t="s">
        <v>78</v>
      </c>
      <c r="E5527">
        <v>2024</v>
      </c>
      <c r="F5527">
        <v>32</v>
      </c>
      <c r="G5527" t="s">
        <v>82</v>
      </c>
      <c r="H5527" t="s">
        <v>80</v>
      </c>
      <c r="I5527">
        <v>967339.51</v>
      </c>
      <c r="J5527" t="s">
        <v>603</v>
      </c>
      <c r="K5527" t="s">
        <v>413</v>
      </c>
    </row>
    <row r="5528" spans="1:11" x14ac:dyDescent="0.35">
      <c r="A5528" t="s">
        <v>569</v>
      </c>
      <c r="B5528" t="s">
        <v>84</v>
      </c>
      <c r="C5528" t="s">
        <v>384</v>
      </c>
      <c r="D5528" t="s">
        <v>78</v>
      </c>
      <c r="E5528">
        <v>2025</v>
      </c>
      <c r="F5528">
        <v>11</v>
      </c>
      <c r="G5528" t="s">
        <v>79</v>
      </c>
      <c r="H5528" t="s">
        <v>80</v>
      </c>
      <c r="I5528">
        <v>92142</v>
      </c>
      <c r="J5528" t="s">
        <v>603</v>
      </c>
      <c r="K5528" t="s">
        <v>404</v>
      </c>
    </row>
    <row r="5529" spans="1:11" x14ac:dyDescent="0.35">
      <c r="A5529" t="s">
        <v>569</v>
      </c>
      <c r="B5529" t="s">
        <v>84</v>
      </c>
      <c r="C5529" t="s">
        <v>384</v>
      </c>
      <c r="D5529" t="s">
        <v>78</v>
      </c>
      <c r="E5529">
        <v>2025</v>
      </c>
      <c r="F5529">
        <v>11</v>
      </c>
      <c r="G5529" t="s">
        <v>79</v>
      </c>
      <c r="H5529" t="s">
        <v>80</v>
      </c>
      <c r="I5529">
        <v>466574</v>
      </c>
      <c r="J5529" t="s">
        <v>603</v>
      </c>
      <c r="K5529" t="s">
        <v>413</v>
      </c>
    </row>
    <row r="5530" spans="1:11" x14ac:dyDescent="0.35">
      <c r="A5530" t="s">
        <v>569</v>
      </c>
      <c r="B5530" t="s">
        <v>84</v>
      </c>
      <c r="C5530" t="s">
        <v>384</v>
      </c>
      <c r="D5530" t="s">
        <v>78</v>
      </c>
      <c r="E5530">
        <v>2025</v>
      </c>
      <c r="F5530">
        <v>12</v>
      </c>
      <c r="G5530" t="s">
        <v>73</v>
      </c>
      <c r="H5530" t="s">
        <v>80</v>
      </c>
      <c r="I5530">
        <v>11057.04</v>
      </c>
      <c r="J5530" t="s">
        <v>603</v>
      </c>
      <c r="K5530" t="s">
        <v>404</v>
      </c>
    </row>
    <row r="5531" spans="1:11" x14ac:dyDescent="0.35">
      <c r="A5531" t="s">
        <v>569</v>
      </c>
      <c r="B5531" t="s">
        <v>84</v>
      </c>
      <c r="C5531" t="s">
        <v>384</v>
      </c>
      <c r="D5531" t="s">
        <v>78</v>
      </c>
      <c r="E5531">
        <v>2025</v>
      </c>
      <c r="F5531">
        <v>12</v>
      </c>
      <c r="G5531" t="s">
        <v>73</v>
      </c>
      <c r="H5531" t="s">
        <v>80</v>
      </c>
      <c r="I5531">
        <v>55988.88</v>
      </c>
      <c r="J5531" t="s">
        <v>603</v>
      </c>
      <c r="K5531" t="s">
        <v>413</v>
      </c>
    </row>
    <row r="5532" spans="1:11" x14ac:dyDescent="0.35">
      <c r="A5532" t="s">
        <v>569</v>
      </c>
      <c r="B5532" t="s">
        <v>84</v>
      </c>
      <c r="C5532" t="s">
        <v>384</v>
      </c>
      <c r="D5532" t="s">
        <v>78</v>
      </c>
      <c r="E5532">
        <v>2025</v>
      </c>
      <c r="F5532">
        <v>32</v>
      </c>
      <c r="G5532" t="s">
        <v>82</v>
      </c>
      <c r="H5532" t="s">
        <v>80</v>
      </c>
      <c r="I5532">
        <v>324607.99</v>
      </c>
      <c r="J5532" t="s">
        <v>603</v>
      </c>
      <c r="K5532" t="s">
        <v>404</v>
      </c>
    </row>
    <row r="5533" spans="1:11" x14ac:dyDescent="0.35">
      <c r="A5533" t="s">
        <v>569</v>
      </c>
      <c r="B5533" t="s">
        <v>84</v>
      </c>
      <c r="C5533" t="s">
        <v>384</v>
      </c>
      <c r="D5533" t="s">
        <v>78</v>
      </c>
      <c r="E5533">
        <v>2025</v>
      </c>
      <c r="F5533">
        <v>32</v>
      </c>
      <c r="G5533" t="s">
        <v>82</v>
      </c>
      <c r="H5533" t="s">
        <v>80</v>
      </c>
      <c r="I5533">
        <v>1399005.6</v>
      </c>
      <c r="J5533" t="s">
        <v>603</v>
      </c>
      <c r="K5533" t="s">
        <v>413</v>
      </c>
    </row>
    <row r="5534" spans="1:11" x14ac:dyDescent="0.35">
      <c r="A5534" t="s">
        <v>569</v>
      </c>
      <c r="B5534" t="s">
        <v>84</v>
      </c>
      <c r="C5534" t="s">
        <v>327</v>
      </c>
      <c r="D5534" t="s">
        <v>78</v>
      </c>
      <c r="E5534">
        <v>2024</v>
      </c>
      <c r="F5534">
        <v>11</v>
      </c>
      <c r="G5534" t="s">
        <v>79</v>
      </c>
      <c r="H5534" t="s">
        <v>80</v>
      </c>
      <c r="I5534">
        <v>-147</v>
      </c>
      <c r="J5534" t="s">
        <v>603</v>
      </c>
      <c r="K5534" t="s">
        <v>389</v>
      </c>
    </row>
    <row r="5535" spans="1:11" x14ac:dyDescent="0.35">
      <c r="A5535" t="s">
        <v>569</v>
      </c>
      <c r="B5535" t="s">
        <v>84</v>
      </c>
      <c r="C5535" t="s">
        <v>327</v>
      </c>
      <c r="D5535" t="s">
        <v>78</v>
      </c>
      <c r="E5535">
        <v>2024</v>
      </c>
      <c r="F5535">
        <v>12</v>
      </c>
      <c r="G5535" t="s">
        <v>73</v>
      </c>
      <c r="H5535" t="s">
        <v>80</v>
      </c>
      <c r="I5535">
        <v>-11.76</v>
      </c>
      <c r="J5535" t="s">
        <v>603</v>
      </c>
      <c r="K5535" t="s">
        <v>389</v>
      </c>
    </row>
    <row r="5536" spans="1:11" x14ac:dyDescent="0.35">
      <c r="A5536" t="s">
        <v>569</v>
      </c>
      <c r="B5536" t="s">
        <v>84</v>
      </c>
      <c r="C5536" t="s">
        <v>327</v>
      </c>
      <c r="D5536" t="s">
        <v>78</v>
      </c>
      <c r="E5536">
        <v>2024</v>
      </c>
      <c r="F5536">
        <v>32</v>
      </c>
      <c r="G5536" t="s">
        <v>82</v>
      </c>
      <c r="H5536" t="s">
        <v>80</v>
      </c>
      <c r="I5536">
        <v>1639.96</v>
      </c>
      <c r="J5536" t="s">
        <v>603</v>
      </c>
      <c r="K5536" t="s">
        <v>389</v>
      </c>
    </row>
    <row r="5537" spans="1:11" x14ac:dyDescent="0.35">
      <c r="A5537" t="s">
        <v>569</v>
      </c>
      <c r="B5537" t="s">
        <v>84</v>
      </c>
      <c r="C5537" t="s">
        <v>327</v>
      </c>
      <c r="D5537" t="s">
        <v>78</v>
      </c>
      <c r="E5537">
        <v>2025</v>
      </c>
      <c r="F5537">
        <v>32</v>
      </c>
      <c r="G5537" t="s">
        <v>82</v>
      </c>
      <c r="H5537" t="s">
        <v>80</v>
      </c>
      <c r="I5537">
        <v>646.38</v>
      </c>
      <c r="J5537" t="s">
        <v>603</v>
      </c>
      <c r="K5537" t="s">
        <v>389</v>
      </c>
    </row>
    <row r="5538" spans="1:11" x14ac:dyDescent="0.35">
      <c r="A5538" t="s">
        <v>569</v>
      </c>
      <c r="B5538" t="s">
        <v>84</v>
      </c>
      <c r="C5538" t="s">
        <v>329</v>
      </c>
      <c r="D5538" t="s">
        <v>78</v>
      </c>
      <c r="E5538">
        <v>2021</v>
      </c>
      <c r="F5538">
        <v>12</v>
      </c>
      <c r="G5538" t="s">
        <v>73</v>
      </c>
      <c r="H5538" t="s">
        <v>80</v>
      </c>
      <c r="I5538">
        <v>0.05</v>
      </c>
      <c r="J5538" t="s">
        <v>603</v>
      </c>
      <c r="K5538" t="s">
        <v>390</v>
      </c>
    </row>
    <row r="5539" spans="1:11" x14ac:dyDescent="0.35">
      <c r="A5539" t="s">
        <v>569</v>
      </c>
      <c r="B5539" t="s">
        <v>84</v>
      </c>
      <c r="C5539" t="s">
        <v>329</v>
      </c>
      <c r="D5539" t="s">
        <v>78</v>
      </c>
      <c r="E5539">
        <v>2022</v>
      </c>
      <c r="F5539">
        <v>12</v>
      </c>
      <c r="G5539" t="s">
        <v>73</v>
      </c>
      <c r="H5539" t="s">
        <v>80</v>
      </c>
      <c r="I5539">
        <v>14.4</v>
      </c>
      <c r="J5539" t="s">
        <v>603</v>
      </c>
      <c r="K5539" t="s">
        <v>390</v>
      </c>
    </row>
    <row r="5540" spans="1:11" x14ac:dyDescent="0.35">
      <c r="A5540" t="s">
        <v>569</v>
      </c>
      <c r="B5540" t="s">
        <v>84</v>
      </c>
      <c r="C5540" t="s">
        <v>329</v>
      </c>
      <c r="D5540" t="s">
        <v>78</v>
      </c>
      <c r="E5540">
        <v>2022</v>
      </c>
      <c r="F5540">
        <v>12</v>
      </c>
      <c r="G5540" t="s">
        <v>73</v>
      </c>
      <c r="H5540" t="s">
        <v>81</v>
      </c>
      <c r="I5540">
        <v>312</v>
      </c>
      <c r="J5540" t="s">
        <v>603</v>
      </c>
      <c r="K5540" t="s">
        <v>390</v>
      </c>
    </row>
    <row r="5541" spans="1:11" x14ac:dyDescent="0.35">
      <c r="A5541" t="s">
        <v>569</v>
      </c>
      <c r="B5541" t="s">
        <v>84</v>
      </c>
      <c r="C5541" t="s">
        <v>329</v>
      </c>
      <c r="D5541" t="s">
        <v>78</v>
      </c>
      <c r="E5541">
        <v>2024</v>
      </c>
      <c r="F5541">
        <v>11</v>
      </c>
      <c r="G5541" t="s">
        <v>79</v>
      </c>
      <c r="H5541" t="s">
        <v>80</v>
      </c>
      <c r="I5541">
        <v>-128</v>
      </c>
      <c r="J5541" t="s">
        <v>603</v>
      </c>
      <c r="K5541" t="s">
        <v>390</v>
      </c>
    </row>
    <row r="5542" spans="1:11" x14ac:dyDescent="0.35">
      <c r="A5542" t="s">
        <v>569</v>
      </c>
      <c r="B5542" t="s">
        <v>84</v>
      </c>
      <c r="C5542" t="s">
        <v>329</v>
      </c>
      <c r="D5542" t="s">
        <v>78</v>
      </c>
      <c r="E5542">
        <v>2024</v>
      </c>
      <c r="F5542">
        <v>12</v>
      </c>
      <c r="G5542" t="s">
        <v>73</v>
      </c>
      <c r="H5542" t="s">
        <v>80</v>
      </c>
      <c r="I5542">
        <v>-12.8</v>
      </c>
      <c r="J5542" t="s">
        <v>603</v>
      </c>
      <c r="K5542" t="s">
        <v>390</v>
      </c>
    </row>
    <row r="5543" spans="1:11" x14ac:dyDescent="0.35">
      <c r="A5543" t="s">
        <v>569</v>
      </c>
      <c r="B5543" t="s">
        <v>84</v>
      </c>
      <c r="C5543" t="s">
        <v>329</v>
      </c>
      <c r="D5543" t="s">
        <v>78</v>
      </c>
      <c r="E5543">
        <v>2024</v>
      </c>
      <c r="F5543">
        <v>32</v>
      </c>
      <c r="G5543" t="s">
        <v>82</v>
      </c>
      <c r="H5543" t="s">
        <v>80</v>
      </c>
      <c r="I5543">
        <v>11650.63</v>
      </c>
      <c r="J5543" t="s">
        <v>603</v>
      </c>
      <c r="K5543" t="s">
        <v>390</v>
      </c>
    </row>
    <row r="5544" spans="1:11" x14ac:dyDescent="0.35">
      <c r="A5544" t="s">
        <v>569</v>
      </c>
      <c r="B5544" t="s">
        <v>84</v>
      </c>
      <c r="C5544" t="s">
        <v>329</v>
      </c>
      <c r="D5544" t="s">
        <v>78</v>
      </c>
      <c r="E5544">
        <v>2024</v>
      </c>
      <c r="F5544">
        <v>32</v>
      </c>
      <c r="G5544" t="s">
        <v>82</v>
      </c>
      <c r="H5544" t="s">
        <v>81</v>
      </c>
      <c r="I5544">
        <v>3273.91</v>
      </c>
      <c r="J5544" t="s">
        <v>603</v>
      </c>
      <c r="K5544" t="s">
        <v>390</v>
      </c>
    </row>
    <row r="5545" spans="1:11" x14ac:dyDescent="0.35">
      <c r="A5545" t="s">
        <v>569</v>
      </c>
      <c r="B5545" t="s">
        <v>84</v>
      </c>
      <c r="C5545" t="s">
        <v>329</v>
      </c>
      <c r="D5545" t="s">
        <v>78</v>
      </c>
      <c r="E5545">
        <v>2025</v>
      </c>
      <c r="F5545">
        <v>11</v>
      </c>
      <c r="G5545" t="s">
        <v>79</v>
      </c>
      <c r="H5545" t="s">
        <v>80</v>
      </c>
      <c r="I5545">
        <v>4136</v>
      </c>
      <c r="J5545" t="s">
        <v>603</v>
      </c>
      <c r="K5545" t="s">
        <v>390</v>
      </c>
    </row>
    <row r="5546" spans="1:11" x14ac:dyDescent="0.35">
      <c r="A5546" t="s">
        <v>569</v>
      </c>
      <c r="B5546" t="s">
        <v>84</v>
      </c>
      <c r="C5546" t="s">
        <v>329</v>
      </c>
      <c r="D5546" t="s">
        <v>78</v>
      </c>
      <c r="E5546">
        <v>2025</v>
      </c>
      <c r="F5546">
        <v>11</v>
      </c>
      <c r="G5546" t="s">
        <v>79</v>
      </c>
      <c r="H5546" t="s">
        <v>81</v>
      </c>
      <c r="I5546">
        <v>2885</v>
      </c>
      <c r="J5546" t="s">
        <v>603</v>
      </c>
      <c r="K5546" t="s">
        <v>390</v>
      </c>
    </row>
    <row r="5547" spans="1:11" x14ac:dyDescent="0.35">
      <c r="A5547" t="s">
        <v>569</v>
      </c>
      <c r="B5547" t="s">
        <v>84</v>
      </c>
      <c r="C5547" t="s">
        <v>329</v>
      </c>
      <c r="D5547" t="s">
        <v>78</v>
      </c>
      <c r="E5547">
        <v>2025</v>
      </c>
      <c r="F5547">
        <v>12</v>
      </c>
      <c r="G5547" t="s">
        <v>73</v>
      </c>
      <c r="H5547" t="s">
        <v>80</v>
      </c>
      <c r="I5547">
        <v>413.6</v>
      </c>
      <c r="J5547" t="s">
        <v>603</v>
      </c>
      <c r="K5547" t="s">
        <v>390</v>
      </c>
    </row>
    <row r="5548" spans="1:11" x14ac:dyDescent="0.35">
      <c r="A5548" t="s">
        <v>569</v>
      </c>
      <c r="B5548" t="s">
        <v>84</v>
      </c>
      <c r="C5548" t="s">
        <v>329</v>
      </c>
      <c r="D5548" t="s">
        <v>78</v>
      </c>
      <c r="E5548">
        <v>2025</v>
      </c>
      <c r="F5548">
        <v>12</v>
      </c>
      <c r="G5548" t="s">
        <v>73</v>
      </c>
      <c r="H5548" t="s">
        <v>81</v>
      </c>
      <c r="I5548">
        <v>288.5</v>
      </c>
      <c r="J5548" t="s">
        <v>603</v>
      </c>
      <c r="K5548" t="s">
        <v>390</v>
      </c>
    </row>
    <row r="5549" spans="1:11" x14ac:dyDescent="0.35">
      <c r="A5549" t="s">
        <v>569</v>
      </c>
      <c r="B5549" t="s">
        <v>84</v>
      </c>
      <c r="C5549" t="s">
        <v>329</v>
      </c>
      <c r="D5549" t="s">
        <v>78</v>
      </c>
      <c r="E5549">
        <v>2025</v>
      </c>
      <c r="F5549">
        <v>32</v>
      </c>
      <c r="G5549" t="s">
        <v>82</v>
      </c>
      <c r="H5549" t="s">
        <v>80</v>
      </c>
      <c r="I5549">
        <v>12913.3</v>
      </c>
      <c r="J5549" t="s">
        <v>603</v>
      </c>
      <c r="K5549" t="s">
        <v>390</v>
      </c>
    </row>
    <row r="5550" spans="1:11" x14ac:dyDescent="0.35">
      <c r="A5550" t="s">
        <v>569</v>
      </c>
      <c r="B5550" t="s">
        <v>84</v>
      </c>
      <c r="C5550" t="s">
        <v>329</v>
      </c>
      <c r="D5550" t="s">
        <v>78</v>
      </c>
      <c r="E5550">
        <v>2025</v>
      </c>
      <c r="F5550">
        <v>32</v>
      </c>
      <c r="G5550" t="s">
        <v>82</v>
      </c>
      <c r="H5550" t="s">
        <v>81</v>
      </c>
      <c r="I5550">
        <v>12754.55</v>
      </c>
      <c r="J5550" t="s">
        <v>603</v>
      </c>
      <c r="K5550" t="s">
        <v>390</v>
      </c>
    </row>
    <row r="5551" spans="1:11" x14ac:dyDescent="0.35">
      <c r="A5551" t="s">
        <v>569</v>
      </c>
      <c r="B5551" t="s">
        <v>84</v>
      </c>
      <c r="C5551" t="s">
        <v>334</v>
      </c>
      <c r="D5551" t="s">
        <v>78</v>
      </c>
      <c r="E5551">
        <v>2021</v>
      </c>
      <c r="F5551">
        <v>12</v>
      </c>
      <c r="G5551" t="s">
        <v>73</v>
      </c>
      <c r="H5551" t="s">
        <v>80</v>
      </c>
      <c r="I5551">
        <v>123.1</v>
      </c>
      <c r="J5551" t="s">
        <v>603</v>
      </c>
      <c r="K5551" t="s">
        <v>391</v>
      </c>
    </row>
    <row r="5552" spans="1:11" x14ac:dyDescent="0.35">
      <c r="A5552" t="s">
        <v>569</v>
      </c>
      <c r="B5552" t="s">
        <v>84</v>
      </c>
      <c r="C5552" t="s">
        <v>334</v>
      </c>
      <c r="D5552" t="s">
        <v>78</v>
      </c>
      <c r="E5552">
        <v>2024</v>
      </c>
      <c r="F5552">
        <v>32</v>
      </c>
      <c r="G5552" t="s">
        <v>82</v>
      </c>
      <c r="H5552" t="s">
        <v>80</v>
      </c>
      <c r="I5552">
        <v>313.72000000000003</v>
      </c>
      <c r="J5552" t="s">
        <v>603</v>
      </c>
      <c r="K5552" t="s">
        <v>391</v>
      </c>
    </row>
    <row r="5553" spans="1:11" x14ac:dyDescent="0.35">
      <c r="A5553" t="s">
        <v>569</v>
      </c>
      <c r="B5553" t="s">
        <v>84</v>
      </c>
      <c r="C5553" t="s">
        <v>334</v>
      </c>
      <c r="D5553" t="s">
        <v>78</v>
      </c>
      <c r="E5553">
        <v>2025</v>
      </c>
      <c r="F5553">
        <v>32</v>
      </c>
      <c r="G5553" t="s">
        <v>82</v>
      </c>
      <c r="H5553" t="s">
        <v>80</v>
      </c>
      <c r="I5553">
        <v>1342.45</v>
      </c>
      <c r="J5553" t="s">
        <v>603</v>
      </c>
      <c r="K5553" t="s">
        <v>391</v>
      </c>
    </row>
    <row r="5554" spans="1:11" x14ac:dyDescent="0.35">
      <c r="A5554" t="s">
        <v>569</v>
      </c>
      <c r="B5554" t="s">
        <v>84</v>
      </c>
      <c r="C5554" t="s">
        <v>330</v>
      </c>
      <c r="D5554" t="s">
        <v>78</v>
      </c>
      <c r="E5554">
        <v>2020</v>
      </c>
      <c r="F5554">
        <v>12</v>
      </c>
      <c r="G5554" t="s">
        <v>73</v>
      </c>
      <c r="H5554" t="s">
        <v>80</v>
      </c>
      <c r="I5554">
        <v>3.9</v>
      </c>
      <c r="J5554" t="s">
        <v>603</v>
      </c>
      <c r="K5554" t="s">
        <v>392</v>
      </c>
    </row>
    <row r="5555" spans="1:11" x14ac:dyDescent="0.35">
      <c r="A5555" t="s">
        <v>569</v>
      </c>
      <c r="B5555" t="s">
        <v>84</v>
      </c>
      <c r="C5555" t="s">
        <v>330</v>
      </c>
      <c r="D5555" t="s">
        <v>78</v>
      </c>
      <c r="E5555">
        <v>2020</v>
      </c>
      <c r="F5555">
        <v>12</v>
      </c>
      <c r="G5555" t="s">
        <v>73</v>
      </c>
      <c r="H5555" t="s">
        <v>81</v>
      </c>
      <c r="I5555">
        <v>0.1</v>
      </c>
      <c r="J5555" t="s">
        <v>603</v>
      </c>
      <c r="K5555" t="s">
        <v>392</v>
      </c>
    </row>
    <row r="5556" spans="1:11" x14ac:dyDescent="0.35">
      <c r="A5556" t="s">
        <v>569</v>
      </c>
      <c r="B5556" t="s">
        <v>84</v>
      </c>
      <c r="C5556" t="s">
        <v>330</v>
      </c>
      <c r="D5556" t="s">
        <v>78</v>
      </c>
      <c r="E5556">
        <v>2022</v>
      </c>
      <c r="F5556">
        <v>12</v>
      </c>
      <c r="G5556" t="s">
        <v>73</v>
      </c>
      <c r="H5556" t="s">
        <v>81</v>
      </c>
      <c r="I5556">
        <v>14.58</v>
      </c>
      <c r="J5556" t="s">
        <v>603</v>
      </c>
      <c r="K5556" t="s">
        <v>392</v>
      </c>
    </row>
    <row r="5557" spans="1:11" x14ac:dyDescent="0.35">
      <c r="A5557" t="s">
        <v>569</v>
      </c>
      <c r="B5557" t="s">
        <v>84</v>
      </c>
      <c r="C5557" t="s">
        <v>330</v>
      </c>
      <c r="D5557" t="s">
        <v>78</v>
      </c>
      <c r="E5557">
        <v>2023</v>
      </c>
      <c r="F5557">
        <v>12</v>
      </c>
      <c r="G5557" t="s">
        <v>73</v>
      </c>
      <c r="H5557" t="s">
        <v>80</v>
      </c>
      <c r="I5557">
        <v>31.72</v>
      </c>
      <c r="J5557" t="s">
        <v>603</v>
      </c>
      <c r="K5557" t="s">
        <v>392</v>
      </c>
    </row>
    <row r="5558" spans="1:11" x14ac:dyDescent="0.35">
      <c r="A5558" t="s">
        <v>569</v>
      </c>
      <c r="B5558" t="s">
        <v>84</v>
      </c>
      <c r="C5558" t="s">
        <v>330</v>
      </c>
      <c r="D5558" t="s">
        <v>78</v>
      </c>
      <c r="E5558">
        <v>2024</v>
      </c>
      <c r="F5558">
        <v>11</v>
      </c>
      <c r="G5558" t="s">
        <v>79</v>
      </c>
      <c r="H5558" t="s">
        <v>80</v>
      </c>
      <c r="I5558">
        <v>-3582</v>
      </c>
      <c r="J5558" t="s">
        <v>603</v>
      </c>
      <c r="K5558" t="s">
        <v>392</v>
      </c>
    </row>
    <row r="5559" spans="1:11" x14ac:dyDescent="0.35">
      <c r="A5559" t="s">
        <v>569</v>
      </c>
      <c r="B5559" t="s">
        <v>84</v>
      </c>
      <c r="C5559" t="s">
        <v>330</v>
      </c>
      <c r="D5559" t="s">
        <v>78</v>
      </c>
      <c r="E5559">
        <v>2024</v>
      </c>
      <c r="F5559">
        <v>11</v>
      </c>
      <c r="G5559" t="s">
        <v>79</v>
      </c>
      <c r="H5559" t="s">
        <v>81</v>
      </c>
      <c r="I5559">
        <v>-732</v>
      </c>
      <c r="J5559" t="s">
        <v>603</v>
      </c>
      <c r="K5559" t="s">
        <v>392</v>
      </c>
    </row>
    <row r="5560" spans="1:11" x14ac:dyDescent="0.35">
      <c r="A5560" t="s">
        <v>569</v>
      </c>
      <c r="B5560" t="s">
        <v>84</v>
      </c>
      <c r="C5560" t="s">
        <v>330</v>
      </c>
      <c r="D5560" t="s">
        <v>78</v>
      </c>
      <c r="E5560">
        <v>2024</v>
      </c>
      <c r="F5560">
        <v>12</v>
      </c>
      <c r="G5560" t="s">
        <v>73</v>
      </c>
      <c r="H5560" t="s">
        <v>80</v>
      </c>
      <c r="I5560">
        <v>-358.21</v>
      </c>
      <c r="J5560" t="s">
        <v>603</v>
      </c>
      <c r="K5560" t="s">
        <v>392</v>
      </c>
    </row>
    <row r="5561" spans="1:11" x14ac:dyDescent="0.35">
      <c r="A5561" t="s">
        <v>569</v>
      </c>
      <c r="B5561" t="s">
        <v>84</v>
      </c>
      <c r="C5561" t="s">
        <v>330</v>
      </c>
      <c r="D5561" t="s">
        <v>78</v>
      </c>
      <c r="E5561">
        <v>2024</v>
      </c>
      <c r="F5561">
        <v>12</v>
      </c>
      <c r="G5561" t="s">
        <v>73</v>
      </c>
      <c r="H5561" t="s">
        <v>81</v>
      </c>
      <c r="I5561">
        <v>-73.2</v>
      </c>
      <c r="J5561" t="s">
        <v>603</v>
      </c>
      <c r="K5561" t="s">
        <v>392</v>
      </c>
    </row>
    <row r="5562" spans="1:11" x14ac:dyDescent="0.35">
      <c r="A5562" t="s">
        <v>569</v>
      </c>
      <c r="B5562" t="s">
        <v>84</v>
      </c>
      <c r="C5562" t="s">
        <v>330</v>
      </c>
      <c r="D5562" t="s">
        <v>78</v>
      </c>
      <c r="E5562">
        <v>2024</v>
      </c>
      <c r="F5562">
        <v>32</v>
      </c>
      <c r="G5562" t="s">
        <v>82</v>
      </c>
      <c r="H5562" t="s">
        <v>80</v>
      </c>
      <c r="I5562">
        <v>48414.879999999997</v>
      </c>
      <c r="J5562" t="s">
        <v>603</v>
      </c>
      <c r="K5562" t="s">
        <v>392</v>
      </c>
    </row>
    <row r="5563" spans="1:11" x14ac:dyDescent="0.35">
      <c r="A5563" t="s">
        <v>569</v>
      </c>
      <c r="B5563" t="s">
        <v>84</v>
      </c>
      <c r="C5563" t="s">
        <v>330</v>
      </c>
      <c r="D5563" t="s">
        <v>78</v>
      </c>
      <c r="E5563">
        <v>2024</v>
      </c>
      <c r="F5563">
        <v>32</v>
      </c>
      <c r="G5563" t="s">
        <v>82</v>
      </c>
      <c r="H5563" t="s">
        <v>81</v>
      </c>
      <c r="I5563">
        <v>26628.44</v>
      </c>
      <c r="J5563" t="s">
        <v>603</v>
      </c>
      <c r="K5563" t="s">
        <v>392</v>
      </c>
    </row>
    <row r="5564" spans="1:11" x14ac:dyDescent="0.35">
      <c r="A5564" t="s">
        <v>569</v>
      </c>
      <c r="B5564" t="s">
        <v>84</v>
      </c>
      <c r="C5564" t="s">
        <v>330</v>
      </c>
      <c r="D5564" t="s">
        <v>78</v>
      </c>
      <c r="E5564">
        <v>2025</v>
      </c>
      <c r="F5564">
        <v>11</v>
      </c>
      <c r="G5564" t="s">
        <v>79</v>
      </c>
      <c r="H5564" t="s">
        <v>80</v>
      </c>
      <c r="I5564">
        <v>30810</v>
      </c>
      <c r="J5564" t="s">
        <v>603</v>
      </c>
      <c r="K5564" t="s">
        <v>392</v>
      </c>
    </row>
    <row r="5565" spans="1:11" x14ac:dyDescent="0.35">
      <c r="A5565" t="s">
        <v>569</v>
      </c>
      <c r="B5565" t="s">
        <v>84</v>
      </c>
      <c r="C5565" t="s">
        <v>330</v>
      </c>
      <c r="D5565" t="s">
        <v>78</v>
      </c>
      <c r="E5565">
        <v>2025</v>
      </c>
      <c r="F5565">
        <v>11</v>
      </c>
      <c r="G5565" t="s">
        <v>79</v>
      </c>
      <c r="H5565" t="s">
        <v>81</v>
      </c>
      <c r="I5565">
        <v>8315</v>
      </c>
      <c r="J5565" t="s">
        <v>603</v>
      </c>
      <c r="K5565" t="s">
        <v>392</v>
      </c>
    </row>
    <row r="5566" spans="1:11" x14ac:dyDescent="0.35">
      <c r="A5566" t="s">
        <v>569</v>
      </c>
      <c r="B5566" t="s">
        <v>84</v>
      </c>
      <c r="C5566" t="s">
        <v>330</v>
      </c>
      <c r="D5566" t="s">
        <v>78</v>
      </c>
      <c r="E5566">
        <v>2025</v>
      </c>
      <c r="F5566">
        <v>12</v>
      </c>
      <c r="G5566" t="s">
        <v>73</v>
      </c>
      <c r="H5566" t="s">
        <v>80</v>
      </c>
      <c r="I5566">
        <v>3081</v>
      </c>
      <c r="J5566" t="s">
        <v>603</v>
      </c>
      <c r="K5566" t="s">
        <v>392</v>
      </c>
    </row>
    <row r="5567" spans="1:11" x14ac:dyDescent="0.35">
      <c r="A5567" t="s">
        <v>569</v>
      </c>
      <c r="B5567" t="s">
        <v>84</v>
      </c>
      <c r="C5567" t="s">
        <v>330</v>
      </c>
      <c r="D5567" t="s">
        <v>78</v>
      </c>
      <c r="E5567">
        <v>2025</v>
      </c>
      <c r="F5567">
        <v>12</v>
      </c>
      <c r="G5567" t="s">
        <v>73</v>
      </c>
      <c r="H5567" t="s">
        <v>81</v>
      </c>
      <c r="I5567">
        <v>831.5</v>
      </c>
      <c r="J5567" t="s">
        <v>603</v>
      </c>
      <c r="K5567" t="s">
        <v>392</v>
      </c>
    </row>
    <row r="5568" spans="1:11" x14ac:dyDescent="0.35">
      <c r="A5568" t="s">
        <v>569</v>
      </c>
      <c r="B5568" t="s">
        <v>84</v>
      </c>
      <c r="C5568" t="s">
        <v>330</v>
      </c>
      <c r="D5568" t="s">
        <v>78</v>
      </c>
      <c r="E5568">
        <v>2025</v>
      </c>
      <c r="F5568">
        <v>32</v>
      </c>
      <c r="G5568" t="s">
        <v>82</v>
      </c>
      <c r="H5568" t="s">
        <v>80</v>
      </c>
      <c r="I5568">
        <v>100943.91</v>
      </c>
      <c r="J5568" t="s">
        <v>603</v>
      </c>
      <c r="K5568" t="s">
        <v>392</v>
      </c>
    </row>
    <row r="5569" spans="1:11" x14ac:dyDescent="0.35">
      <c r="A5569" t="s">
        <v>569</v>
      </c>
      <c r="B5569" t="s">
        <v>84</v>
      </c>
      <c r="C5569" t="s">
        <v>330</v>
      </c>
      <c r="D5569" t="s">
        <v>78</v>
      </c>
      <c r="E5569">
        <v>2025</v>
      </c>
      <c r="F5569">
        <v>32</v>
      </c>
      <c r="G5569" t="s">
        <v>82</v>
      </c>
      <c r="H5569" t="s">
        <v>81</v>
      </c>
      <c r="I5569">
        <v>40603.82</v>
      </c>
      <c r="J5569" t="s">
        <v>603</v>
      </c>
      <c r="K5569" t="s">
        <v>392</v>
      </c>
    </row>
    <row r="5570" spans="1:11" x14ac:dyDescent="0.35">
      <c r="A5570" t="s">
        <v>569</v>
      </c>
      <c r="B5570" t="s">
        <v>84</v>
      </c>
      <c r="C5570" t="s">
        <v>85</v>
      </c>
      <c r="D5570" t="s">
        <v>78</v>
      </c>
      <c r="E5570">
        <v>2023</v>
      </c>
      <c r="F5570">
        <v>12</v>
      </c>
      <c r="G5570" t="s">
        <v>73</v>
      </c>
      <c r="H5570" t="s">
        <v>80</v>
      </c>
      <c r="I5570">
        <v>-0.14000000000000001</v>
      </c>
      <c r="J5570" t="s">
        <v>603</v>
      </c>
      <c r="K5570" t="s">
        <v>388</v>
      </c>
    </row>
    <row r="5571" spans="1:11" x14ac:dyDescent="0.35">
      <c r="A5571" t="s">
        <v>569</v>
      </c>
      <c r="B5571" t="s">
        <v>84</v>
      </c>
      <c r="C5571" t="s">
        <v>85</v>
      </c>
      <c r="D5571" t="s">
        <v>78</v>
      </c>
      <c r="E5571">
        <v>2024</v>
      </c>
      <c r="F5571">
        <v>32</v>
      </c>
      <c r="G5571" t="s">
        <v>82</v>
      </c>
      <c r="H5571" t="s">
        <v>80</v>
      </c>
      <c r="I5571">
        <v>13786.44</v>
      </c>
      <c r="J5571" t="s">
        <v>603</v>
      </c>
      <c r="K5571" t="s">
        <v>388</v>
      </c>
    </row>
    <row r="5572" spans="1:11" x14ac:dyDescent="0.35">
      <c r="A5572" t="s">
        <v>569</v>
      </c>
      <c r="B5572" t="s">
        <v>84</v>
      </c>
      <c r="C5572" t="s">
        <v>85</v>
      </c>
      <c r="D5572" t="s">
        <v>78</v>
      </c>
      <c r="E5572">
        <v>2025</v>
      </c>
      <c r="F5572">
        <v>11</v>
      </c>
      <c r="G5572" t="s">
        <v>79</v>
      </c>
      <c r="H5572" t="s">
        <v>80</v>
      </c>
      <c r="I5572">
        <v>-2703</v>
      </c>
      <c r="J5572" t="s">
        <v>603</v>
      </c>
      <c r="K5572" t="s">
        <v>388</v>
      </c>
    </row>
    <row r="5573" spans="1:11" x14ac:dyDescent="0.35">
      <c r="A5573" t="s">
        <v>569</v>
      </c>
      <c r="B5573" t="s">
        <v>84</v>
      </c>
      <c r="C5573" t="s">
        <v>85</v>
      </c>
      <c r="D5573" t="s">
        <v>78</v>
      </c>
      <c r="E5573">
        <v>2025</v>
      </c>
      <c r="F5573">
        <v>12</v>
      </c>
      <c r="G5573" t="s">
        <v>73</v>
      </c>
      <c r="H5573" t="s">
        <v>80</v>
      </c>
      <c r="I5573">
        <v>-135.15</v>
      </c>
      <c r="J5573" t="s">
        <v>603</v>
      </c>
      <c r="K5573" t="s">
        <v>388</v>
      </c>
    </row>
    <row r="5574" spans="1:11" x14ac:dyDescent="0.35">
      <c r="A5574" t="s">
        <v>569</v>
      </c>
      <c r="B5574" t="s">
        <v>84</v>
      </c>
      <c r="C5574" t="s">
        <v>85</v>
      </c>
      <c r="D5574" t="s">
        <v>78</v>
      </c>
      <c r="E5574">
        <v>2025</v>
      </c>
      <c r="F5574">
        <v>32</v>
      </c>
      <c r="G5574" t="s">
        <v>82</v>
      </c>
      <c r="H5574" t="s">
        <v>80</v>
      </c>
      <c r="I5574">
        <v>7850.68</v>
      </c>
      <c r="J5574" t="s">
        <v>603</v>
      </c>
      <c r="K5574" t="s">
        <v>388</v>
      </c>
    </row>
    <row r="5575" spans="1:11" x14ac:dyDescent="0.35">
      <c r="A5575" t="s">
        <v>569</v>
      </c>
      <c r="B5575" t="s">
        <v>84</v>
      </c>
      <c r="C5575" t="s">
        <v>372</v>
      </c>
      <c r="D5575" t="s">
        <v>78</v>
      </c>
      <c r="E5575">
        <v>2024</v>
      </c>
      <c r="F5575">
        <v>32</v>
      </c>
      <c r="G5575" t="s">
        <v>82</v>
      </c>
      <c r="H5575" t="s">
        <v>80</v>
      </c>
      <c r="I5575">
        <v>1047.5</v>
      </c>
      <c r="J5575" t="s">
        <v>603</v>
      </c>
      <c r="K5575" t="s">
        <v>401</v>
      </c>
    </row>
    <row r="5576" spans="1:11" x14ac:dyDescent="0.35">
      <c r="A5576" t="s">
        <v>569</v>
      </c>
      <c r="B5576" t="s">
        <v>84</v>
      </c>
      <c r="C5576" t="s">
        <v>372</v>
      </c>
      <c r="D5576" t="s">
        <v>78</v>
      </c>
      <c r="E5576">
        <v>2025</v>
      </c>
      <c r="F5576">
        <v>11</v>
      </c>
      <c r="G5576" t="s">
        <v>79</v>
      </c>
      <c r="H5576" t="s">
        <v>80</v>
      </c>
      <c r="I5576">
        <v>-2929</v>
      </c>
      <c r="J5576" t="s">
        <v>603</v>
      </c>
      <c r="K5576" t="s">
        <v>401</v>
      </c>
    </row>
    <row r="5577" spans="1:11" x14ac:dyDescent="0.35">
      <c r="A5577" t="s">
        <v>569</v>
      </c>
      <c r="B5577" t="s">
        <v>84</v>
      </c>
      <c r="C5577" t="s">
        <v>372</v>
      </c>
      <c r="D5577" t="s">
        <v>78</v>
      </c>
      <c r="E5577">
        <v>2025</v>
      </c>
      <c r="F5577">
        <v>12</v>
      </c>
      <c r="G5577" t="s">
        <v>73</v>
      </c>
      <c r="H5577" t="s">
        <v>80</v>
      </c>
      <c r="I5577">
        <v>-292.89999999999998</v>
      </c>
      <c r="J5577" t="s">
        <v>603</v>
      </c>
      <c r="K5577" t="s">
        <v>401</v>
      </c>
    </row>
    <row r="5578" spans="1:11" x14ac:dyDescent="0.35">
      <c r="A5578" t="s">
        <v>569</v>
      </c>
      <c r="B5578" t="s">
        <v>84</v>
      </c>
      <c r="C5578" t="s">
        <v>372</v>
      </c>
      <c r="D5578" t="s">
        <v>78</v>
      </c>
      <c r="E5578">
        <v>2025</v>
      </c>
      <c r="F5578">
        <v>32</v>
      </c>
      <c r="G5578" t="s">
        <v>82</v>
      </c>
      <c r="H5578" t="s">
        <v>80</v>
      </c>
      <c r="I5578">
        <v>15116.9</v>
      </c>
      <c r="J5578" t="s">
        <v>603</v>
      </c>
      <c r="K5578" t="s">
        <v>401</v>
      </c>
    </row>
    <row r="5579" spans="1:11" x14ac:dyDescent="0.35">
      <c r="A5579" t="s">
        <v>569</v>
      </c>
      <c r="B5579" t="s">
        <v>84</v>
      </c>
      <c r="C5579" t="s">
        <v>335</v>
      </c>
      <c r="D5579" t="s">
        <v>78</v>
      </c>
      <c r="E5579">
        <v>2024</v>
      </c>
      <c r="F5579">
        <v>32</v>
      </c>
      <c r="G5579" t="s">
        <v>82</v>
      </c>
      <c r="H5579" t="s">
        <v>80</v>
      </c>
      <c r="I5579">
        <v>5467.86</v>
      </c>
      <c r="J5579" t="s">
        <v>603</v>
      </c>
      <c r="K5579" t="s">
        <v>393</v>
      </c>
    </row>
    <row r="5580" spans="1:11" x14ac:dyDescent="0.35">
      <c r="A5580" t="s">
        <v>569</v>
      </c>
      <c r="B5580" t="s">
        <v>84</v>
      </c>
      <c r="C5580" t="s">
        <v>335</v>
      </c>
      <c r="D5580" t="s">
        <v>78</v>
      </c>
      <c r="E5580">
        <v>2024</v>
      </c>
      <c r="F5580">
        <v>32</v>
      </c>
      <c r="G5580" t="s">
        <v>82</v>
      </c>
      <c r="H5580" t="s">
        <v>81</v>
      </c>
      <c r="I5580">
        <v>180.55</v>
      </c>
      <c r="J5580" t="s">
        <v>603</v>
      </c>
      <c r="K5580" t="s">
        <v>393</v>
      </c>
    </row>
    <row r="5581" spans="1:11" x14ac:dyDescent="0.35">
      <c r="A5581" t="s">
        <v>569</v>
      </c>
      <c r="B5581" t="s">
        <v>84</v>
      </c>
      <c r="C5581" t="s">
        <v>335</v>
      </c>
      <c r="D5581" t="s">
        <v>78</v>
      </c>
      <c r="E5581">
        <v>2025</v>
      </c>
      <c r="F5581">
        <v>11</v>
      </c>
      <c r="G5581" t="s">
        <v>79</v>
      </c>
      <c r="H5581" t="s">
        <v>80</v>
      </c>
      <c r="I5581">
        <v>3164</v>
      </c>
      <c r="J5581" t="s">
        <v>603</v>
      </c>
      <c r="K5581" t="s">
        <v>393</v>
      </c>
    </row>
    <row r="5582" spans="1:11" x14ac:dyDescent="0.35">
      <c r="A5582" t="s">
        <v>569</v>
      </c>
      <c r="B5582" t="s">
        <v>84</v>
      </c>
      <c r="C5582" t="s">
        <v>335</v>
      </c>
      <c r="D5582" t="s">
        <v>78</v>
      </c>
      <c r="E5582">
        <v>2025</v>
      </c>
      <c r="F5582">
        <v>12</v>
      </c>
      <c r="G5582" t="s">
        <v>73</v>
      </c>
      <c r="H5582" t="s">
        <v>80</v>
      </c>
      <c r="I5582">
        <v>316.39999999999998</v>
      </c>
      <c r="J5582" t="s">
        <v>603</v>
      </c>
      <c r="K5582" t="s">
        <v>393</v>
      </c>
    </row>
    <row r="5583" spans="1:11" x14ac:dyDescent="0.35">
      <c r="A5583" t="s">
        <v>569</v>
      </c>
      <c r="B5583" t="s">
        <v>84</v>
      </c>
      <c r="C5583" t="s">
        <v>335</v>
      </c>
      <c r="D5583" t="s">
        <v>78</v>
      </c>
      <c r="E5583">
        <v>2025</v>
      </c>
      <c r="F5583">
        <v>32</v>
      </c>
      <c r="G5583" t="s">
        <v>82</v>
      </c>
      <c r="H5583" t="s">
        <v>80</v>
      </c>
      <c r="I5583">
        <v>9206.32</v>
      </c>
      <c r="J5583" t="s">
        <v>603</v>
      </c>
      <c r="K5583" t="s">
        <v>393</v>
      </c>
    </row>
    <row r="5584" spans="1:11" x14ac:dyDescent="0.35">
      <c r="A5584" t="s">
        <v>569</v>
      </c>
      <c r="B5584" t="s">
        <v>84</v>
      </c>
      <c r="C5584" t="s">
        <v>352</v>
      </c>
      <c r="D5584" t="s">
        <v>78</v>
      </c>
      <c r="E5584">
        <v>2024</v>
      </c>
      <c r="F5584">
        <v>11</v>
      </c>
      <c r="G5584" t="s">
        <v>79</v>
      </c>
      <c r="H5584" t="s">
        <v>80</v>
      </c>
      <c r="I5584">
        <v>-541</v>
      </c>
      <c r="J5584" t="s">
        <v>603</v>
      </c>
      <c r="K5584" t="s">
        <v>399</v>
      </c>
    </row>
    <row r="5585" spans="1:11" x14ac:dyDescent="0.35">
      <c r="A5585" t="s">
        <v>569</v>
      </c>
      <c r="B5585" t="s">
        <v>84</v>
      </c>
      <c r="C5585" t="s">
        <v>352</v>
      </c>
      <c r="D5585" t="s">
        <v>78</v>
      </c>
      <c r="E5585">
        <v>2024</v>
      </c>
      <c r="F5585">
        <v>12</v>
      </c>
      <c r="G5585" t="s">
        <v>73</v>
      </c>
      <c r="H5585" t="s">
        <v>80</v>
      </c>
      <c r="I5585">
        <v>-54.1</v>
      </c>
      <c r="J5585" t="s">
        <v>603</v>
      </c>
      <c r="K5585" t="s">
        <v>399</v>
      </c>
    </row>
    <row r="5586" spans="1:11" x14ac:dyDescent="0.35">
      <c r="A5586" t="s">
        <v>569</v>
      </c>
      <c r="B5586" t="s">
        <v>84</v>
      </c>
      <c r="C5586" t="s">
        <v>352</v>
      </c>
      <c r="D5586" t="s">
        <v>78</v>
      </c>
      <c r="E5586">
        <v>2024</v>
      </c>
      <c r="F5586">
        <v>32</v>
      </c>
      <c r="G5586" t="s">
        <v>82</v>
      </c>
      <c r="H5586" t="s">
        <v>80</v>
      </c>
      <c r="I5586">
        <v>8770.7800000000007</v>
      </c>
      <c r="J5586" t="s">
        <v>603</v>
      </c>
      <c r="K5586" t="s">
        <v>399</v>
      </c>
    </row>
    <row r="5587" spans="1:11" x14ac:dyDescent="0.35">
      <c r="A5587" t="s">
        <v>569</v>
      </c>
      <c r="B5587" t="s">
        <v>84</v>
      </c>
      <c r="C5587" t="s">
        <v>352</v>
      </c>
      <c r="D5587" t="s">
        <v>78</v>
      </c>
      <c r="E5587">
        <v>2024</v>
      </c>
      <c r="F5587">
        <v>32</v>
      </c>
      <c r="G5587" t="s">
        <v>82</v>
      </c>
      <c r="H5587" t="s">
        <v>81</v>
      </c>
      <c r="I5587">
        <v>338.46</v>
      </c>
      <c r="J5587" t="s">
        <v>603</v>
      </c>
      <c r="K5587" t="s">
        <v>399</v>
      </c>
    </row>
    <row r="5588" spans="1:11" x14ac:dyDescent="0.35">
      <c r="A5588" t="s">
        <v>569</v>
      </c>
      <c r="B5588" t="s">
        <v>84</v>
      </c>
      <c r="C5588" t="s">
        <v>352</v>
      </c>
      <c r="D5588" t="s">
        <v>78</v>
      </c>
      <c r="E5588">
        <v>2025</v>
      </c>
      <c r="F5588">
        <v>11</v>
      </c>
      <c r="G5588" t="s">
        <v>79</v>
      </c>
      <c r="H5588" t="s">
        <v>80</v>
      </c>
      <c r="I5588">
        <v>175</v>
      </c>
      <c r="J5588" t="s">
        <v>603</v>
      </c>
      <c r="K5588" t="s">
        <v>399</v>
      </c>
    </row>
    <row r="5589" spans="1:11" x14ac:dyDescent="0.35">
      <c r="A5589" t="s">
        <v>569</v>
      </c>
      <c r="B5589" t="s">
        <v>84</v>
      </c>
      <c r="C5589" t="s">
        <v>352</v>
      </c>
      <c r="D5589" t="s">
        <v>78</v>
      </c>
      <c r="E5589">
        <v>2025</v>
      </c>
      <c r="F5589">
        <v>12</v>
      </c>
      <c r="G5589" t="s">
        <v>73</v>
      </c>
      <c r="H5589" t="s">
        <v>80</v>
      </c>
      <c r="I5589">
        <v>17.5</v>
      </c>
      <c r="J5589" t="s">
        <v>603</v>
      </c>
      <c r="K5589" t="s">
        <v>399</v>
      </c>
    </row>
    <row r="5590" spans="1:11" x14ac:dyDescent="0.35">
      <c r="A5590" t="s">
        <v>569</v>
      </c>
      <c r="B5590" t="s">
        <v>84</v>
      </c>
      <c r="C5590" t="s">
        <v>352</v>
      </c>
      <c r="D5590" t="s">
        <v>78</v>
      </c>
      <c r="E5590">
        <v>2025</v>
      </c>
      <c r="F5590">
        <v>32</v>
      </c>
      <c r="G5590" t="s">
        <v>82</v>
      </c>
      <c r="H5590" t="s">
        <v>80</v>
      </c>
      <c r="I5590">
        <v>10771.69</v>
      </c>
      <c r="J5590" t="s">
        <v>603</v>
      </c>
      <c r="K5590" t="s">
        <v>399</v>
      </c>
    </row>
    <row r="5591" spans="1:11" x14ac:dyDescent="0.35">
      <c r="A5591" t="s">
        <v>569</v>
      </c>
      <c r="B5591" t="s">
        <v>84</v>
      </c>
      <c r="C5591" t="s">
        <v>352</v>
      </c>
      <c r="D5591" t="s">
        <v>78</v>
      </c>
      <c r="E5591">
        <v>2025</v>
      </c>
      <c r="F5591">
        <v>32</v>
      </c>
      <c r="G5591" t="s">
        <v>82</v>
      </c>
      <c r="H5591" t="s">
        <v>81</v>
      </c>
      <c r="I5591">
        <v>5497.5</v>
      </c>
      <c r="J5591" t="s">
        <v>603</v>
      </c>
      <c r="K5591" t="s">
        <v>399</v>
      </c>
    </row>
    <row r="5592" spans="1:11" x14ac:dyDescent="0.35">
      <c r="A5592" t="s">
        <v>569</v>
      </c>
      <c r="B5592" t="s">
        <v>84</v>
      </c>
      <c r="C5592" t="s">
        <v>336</v>
      </c>
      <c r="D5592" t="s">
        <v>78</v>
      </c>
      <c r="E5592">
        <v>2024</v>
      </c>
      <c r="F5592">
        <v>32</v>
      </c>
      <c r="G5592" t="s">
        <v>82</v>
      </c>
      <c r="H5592" t="s">
        <v>80</v>
      </c>
      <c r="I5592">
        <v>228.38</v>
      </c>
      <c r="J5592" t="s">
        <v>603</v>
      </c>
      <c r="K5592" t="s">
        <v>394</v>
      </c>
    </row>
    <row r="5593" spans="1:11" x14ac:dyDescent="0.35">
      <c r="A5593" t="s">
        <v>569</v>
      </c>
      <c r="B5593" t="s">
        <v>84</v>
      </c>
      <c r="C5593" t="s">
        <v>498</v>
      </c>
      <c r="D5593" t="s">
        <v>78</v>
      </c>
      <c r="E5593">
        <v>2023</v>
      </c>
      <c r="F5593">
        <v>12</v>
      </c>
      <c r="G5593" t="s">
        <v>73</v>
      </c>
      <c r="H5593" t="s">
        <v>80</v>
      </c>
      <c r="I5593">
        <v>-1.71</v>
      </c>
      <c r="J5593" t="s">
        <v>603</v>
      </c>
      <c r="K5593" t="s">
        <v>499</v>
      </c>
    </row>
    <row r="5594" spans="1:11" x14ac:dyDescent="0.35">
      <c r="A5594" t="s">
        <v>569</v>
      </c>
      <c r="B5594" t="s">
        <v>84</v>
      </c>
      <c r="C5594" t="s">
        <v>498</v>
      </c>
      <c r="D5594" t="s">
        <v>78</v>
      </c>
      <c r="E5594">
        <v>2024</v>
      </c>
      <c r="F5594">
        <v>11</v>
      </c>
      <c r="G5594" t="s">
        <v>79</v>
      </c>
      <c r="H5594" t="s">
        <v>80</v>
      </c>
      <c r="I5594">
        <v>-311784</v>
      </c>
      <c r="J5594" t="s">
        <v>603</v>
      </c>
      <c r="K5594" t="s">
        <v>499</v>
      </c>
    </row>
    <row r="5595" spans="1:11" x14ac:dyDescent="0.35">
      <c r="A5595" t="s">
        <v>569</v>
      </c>
      <c r="B5595" t="s">
        <v>84</v>
      </c>
      <c r="C5595" t="s">
        <v>498</v>
      </c>
      <c r="D5595" t="s">
        <v>78</v>
      </c>
      <c r="E5595">
        <v>2024</v>
      </c>
      <c r="F5595">
        <v>12</v>
      </c>
      <c r="G5595" t="s">
        <v>73</v>
      </c>
      <c r="H5595" t="s">
        <v>80</v>
      </c>
      <c r="I5595">
        <v>-2493.7199999999998</v>
      </c>
      <c r="J5595" t="s">
        <v>603</v>
      </c>
      <c r="K5595" t="s">
        <v>499</v>
      </c>
    </row>
    <row r="5596" spans="1:11" x14ac:dyDescent="0.35">
      <c r="A5596" t="s">
        <v>569</v>
      </c>
      <c r="B5596" t="s">
        <v>84</v>
      </c>
      <c r="C5596" t="s">
        <v>498</v>
      </c>
      <c r="D5596" t="s">
        <v>78</v>
      </c>
      <c r="E5596">
        <v>2024</v>
      </c>
      <c r="F5596">
        <v>32</v>
      </c>
      <c r="G5596" t="s">
        <v>82</v>
      </c>
      <c r="H5596" t="s">
        <v>80</v>
      </c>
      <c r="I5596">
        <v>4025909.71</v>
      </c>
      <c r="J5596" t="s">
        <v>603</v>
      </c>
      <c r="K5596" t="s">
        <v>499</v>
      </c>
    </row>
    <row r="5597" spans="1:11" x14ac:dyDescent="0.35">
      <c r="A5597" t="s">
        <v>569</v>
      </c>
      <c r="B5597" t="s">
        <v>84</v>
      </c>
      <c r="C5597" t="s">
        <v>498</v>
      </c>
      <c r="D5597" t="s">
        <v>78</v>
      </c>
      <c r="E5597">
        <v>2025</v>
      </c>
      <c r="F5597">
        <v>11</v>
      </c>
      <c r="G5597" t="s">
        <v>79</v>
      </c>
      <c r="H5597" t="s">
        <v>80</v>
      </c>
      <c r="I5597">
        <v>2709773</v>
      </c>
      <c r="J5597" t="s">
        <v>603</v>
      </c>
      <c r="K5597" t="s">
        <v>499</v>
      </c>
    </row>
    <row r="5598" spans="1:11" x14ac:dyDescent="0.35">
      <c r="A5598" t="s">
        <v>569</v>
      </c>
      <c r="B5598" t="s">
        <v>84</v>
      </c>
      <c r="C5598" t="s">
        <v>498</v>
      </c>
      <c r="D5598" t="s">
        <v>78</v>
      </c>
      <c r="E5598">
        <v>2025</v>
      </c>
      <c r="F5598">
        <v>12</v>
      </c>
      <c r="G5598" t="s">
        <v>73</v>
      </c>
      <c r="H5598" t="s">
        <v>80</v>
      </c>
      <c r="I5598">
        <v>243879.57</v>
      </c>
      <c r="J5598" t="s">
        <v>603</v>
      </c>
      <c r="K5598" t="s">
        <v>499</v>
      </c>
    </row>
    <row r="5599" spans="1:11" x14ac:dyDescent="0.35">
      <c r="A5599" t="s">
        <v>569</v>
      </c>
      <c r="B5599" t="s">
        <v>84</v>
      </c>
      <c r="C5599" t="s">
        <v>498</v>
      </c>
      <c r="D5599" t="s">
        <v>78</v>
      </c>
      <c r="E5599">
        <v>2025</v>
      </c>
      <c r="F5599">
        <v>32</v>
      </c>
      <c r="G5599" t="s">
        <v>82</v>
      </c>
      <c r="H5599" t="s">
        <v>80</v>
      </c>
      <c r="I5599">
        <v>7636711.5899999999</v>
      </c>
      <c r="J5599" t="s">
        <v>603</v>
      </c>
      <c r="K5599" t="s">
        <v>499</v>
      </c>
    </row>
    <row r="5600" spans="1:11" x14ac:dyDescent="0.35">
      <c r="A5600" t="s">
        <v>569</v>
      </c>
      <c r="B5600" t="s">
        <v>84</v>
      </c>
      <c r="C5600" t="s">
        <v>354</v>
      </c>
      <c r="D5600" t="s">
        <v>78</v>
      </c>
      <c r="E5600">
        <v>2024</v>
      </c>
      <c r="F5600">
        <v>32</v>
      </c>
      <c r="G5600" t="s">
        <v>82</v>
      </c>
      <c r="H5600" t="s">
        <v>80</v>
      </c>
      <c r="I5600">
        <v>2356.11</v>
      </c>
      <c r="J5600" t="s">
        <v>603</v>
      </c>
      <c r="K5600" t="s">
        <v>400</v>
      </c>
    </row>
    <row r="5601" spans="1:11" x14ac:dyDescent="0.35">
      <c r="A5601" t="s">
        <v>569</v>
      </c>
      <c r="B5601" t="s">
        <v>84</v>
      </c>
      <c r="C5601" t="s">
        <v>337</v>
      </c>
      <c r="D5601" t="s">
        <v>78</v>
      </c>
      <c r="E5601">
        <v>2025</v>
      </c>
      <c r="F5601">
        <v>11</v>
      </c>
      <c r="G5601" t="s">
        <v>79</v>
      </c>
      <c r="H5601" t="s">
        <v>80</v>
      </c>
      <c r="I5601">
        <v>5995</v>
      </c>
      <c r="J5601" t="s">
        <v>603</v>
      </c>
      <c r="K5601" t="s">
        <v>395</v>
      </c>
    </row>
    <row r="5602" spans="1:11" x14ac:dyDescent="0.35">
      <c r="A5602" t="s">
        <v>569</v>
      </c>
      <c r="B5602" t="s">
        <v>84</v>
      </c>
      <c r="C5602" t="s">
        <v>337</v>
      </c>
      <c r="D5602" t="s">
        <v>78</v>
      </c>
      <c r="E5602">
        <v>2025</v>
      </c>
      <c r="F5602">
        <v>11</v>
      </c>
      <c r="G5602" t="s">
        <v>79</v>
      </c>
      <c r="H5602" t="s">
        <v>81</v>
      </c>
      <c r="I5602">
        <v>14055</v>
      </c>
      <c r="J5602" t="s">
        <v>603</v>
      </c>
      <c r="K5602" t="s">
        <v>395</v>
      </c>
    </row>
    <row r="5603" spans="1:11" x14ac:dyDescent="0.35">
      <c r="A5603" t="s">
        <v>569</v>
      </c>
      <c r="B5603" t="s">
        <v>84</v>
      </c>
      <c r="C5603" t="s">
        <v>337</v>
      </c>
      <c r="D5603" t="s">
        <v>78</v>
      </c>
      <c r="E5603">
        <v>2025</v>
      </c>
      <c r="F5603">
        <v>12</v>
      </c>
      <c r="G5603" t="s">
        <v>73</v>
      </c>
      <c r="H5603" t="s">
        <v>80</v>
      </c>
      <c r="I5603">
        <v>599.5</v>
      </c>
      <c r="J5603" t="s">
        <v>603</v>
      </c>
      <c r="K5603" t="s">
        <v>395</v>
      </c>
    </row>
    <row r="5604" spans="1:11" x14ac:dyDescent="0.35">
      <c r="A5604" t="s">
        <v>569</v>
      </c>
      <c r="B5604" t="s">
        <v>84</v>
      </c>
      <c r="C5604" t="s">
        <v>337</v>
      </c>
      <c r="D5604" t="s">
        <v>78</v>
      </c>
      <c r="E5604">
        <v>2025</v>
      </c>
      <c r="F5604">
        <v>12</v>
      </c>
      <c r="G5604" t="s">
        <v>73</v>
      </c>
      <c r="H5604" t="s">
        <v>81</v>
      </c>
      <c r="I5604">
        <v>1405.5</v>
      </c>
      <c r="J5604" t="s">
        <v>603</v>
      </c>
      <c r="K5604" t="s">
        <v>395</v>
      </c>
    </row>
    <row r="5605" spans="1:11" x14ac:dyDescent="0.35">
      <c r="A5605" t="s">
        <v>569</v>
      </c>
      <c r="B5605" t="s">
        <v>84</v>
      </c>
      <c r="C5605" t="s">
        <v>337</v>
      </c>
      <c r="D5605" t="s">
        <v>78</v>
      </c>
      <c r="E5605">
        <v>2025</v>
      </c>
      <c r="F5605">
        <v>32</v>
      </c>
      <c r="G5605" t="s">
        <v>82</v>
      </c>
      <c r="H5605" t="s">
        <v>80</v>
      </c>
      <c r="I5605">
        <v>5748.63</v>
      </c>
      <c r="J5605" t="s">
        <v>603</v>
      </c>
      <c r="K5605" t="s">
        <v>395</v>
      </c>
    </row>
    <row r="5606" spans="1:11" x14ac:dyDescent="0.35">
      <c r="A5606" t="s">
        <v>569</v>
      </c>
      <c r="B5606" t="s">
        <v>84</v>
      </c>
      <c r="C5606" t="s">
        <v>337</v>
      </c>
      <c r="D5606" t="s">
        <v>78</v>
      </c>
      <c r="E5606">
        <v>2025</v>
      </c>
      <c r="F5606">
        <v>32</v>
      </c>
      <c r="G5606" t="s">
        <v>82</v>
      </c>
      <c r="H5606" t="s">
        <v>81</v>
      </c>
      <c r="I5606">
        <v>13477.4</v>
      </c>
      <c r="J5606" t="s">
        <v>603</v>
      </c>
      <c r="K5606" t="s">
        <v>395</v>
      </c>
    </row>
    <row r="5607" spans="1:11" x14ac:dyDescent="0.35">
      <c r="A5607" t="s">
        <v>569</v>
      </c>
      <c r="B5607" t="s">
        <v>84</v>
      </c>
      <c r="C5607" t="s">
        <v>338</v>
      </c>
      <c r="D5607" t="s">
        <v>78</v>
      </c>
      <c r="E5607">
        <v>2024</v>
      </c>
      <c r="F5607">
        <v>11</v>
      </c>
      <c r="G5607" t="s">
        <v>79</v>
      </c>
      <c r="H5607" t="s">
        <v>80</v>
      </c>
      <c r="I5607">
        <v>-441</v>
      </c>
      <c r="J5607" t="s">
        <v>603</v>
      </c>
      <c r="K5607" t="s">
        <v>396</v>
      </c>
    </row>
    <row r="5608" spans="1:11" x14ac:dyDescent="0.35">
      <c r="A5608" t="s">
        <v>569</v>
      </c>
      <c r="B5608" t="s">
        <v>84</v>
      </c>
      <c r="C5608" t="s">
        <v>338</v>
      </c>
      <c r="D5608" t="s">
        <v>78</v>
      </c>
      <c r="E5608">
        <v>2024</v>
      </c>
      <c r="F5608">
        <v>12</v>
      </c>
      <c r="G5608" t="s">
        <v>73</v>
      </c>
      <c r="H5608" t="s">
        <v>80</v>
      </c>
      <c r="I5608">
        <v>-44.1</v>
      </c>
      <c r="J5608" t="s">
        <v>603</v>
      </c>
      <c r="K5608" t="s">
        <v>396</v>
      </c>
    </row>
    <row r="5609" spans="1:11" x14ac:dyDescent="0.35">
      <c r="A5609" t="s">
        <v>569</v>
      </c>
      <c r="B5609" t="s">
        <v>84</v>
      </c>
      <c r="C5609" t="s">
        <v>338</v>
      </c>
      <c r="D5609" t="s">
        <v>78</v>
      </c>
      <c r="E5609">
        <v>2024</v>
      </c>
      <c r="F5609">
        <v>32</v>
      </c>
      <c r="G5609" t="s">
        <v>82</v>
      </c>
      <c r="H5609" t="s">
        <v>80</v>
      </c>
      <c r="I5609">
        <v>2593.23</v>
      </c>
      <c r="J5609" t="s">
        <v>603</v>
      </c>
      <c r="K5609" t="s">
        <v>396</v>
      </c>
    </row>
    <row r="5610" spans="1:11" x14ac:dyDescent="0.35">
      <c r="A5610" t="s">
        <v>569</v>
      </c>
      <c r="B5610" t="s">
        <v>84</v>
      </c>
      <c r="C5610" t="s">
        <v>338</v>
      </c>
      <c r="D5610" t="s">
        <v>78</v>
      </c>
      <c r="E5610">
        <v>2025</v>
      </c>
      <c r="F5610">
        <v>11</v>
      </c>
      <c r="G5610" t="s">
        <v>79</v>
      </c>
      <c r="H5610" t="s">
        <v>80</v>
      </c>
      <c r="I5610">
        <v>2739</v>
      </c>
      <c r="J5610" t="s">
        <v>603</v>
      </c>
      <c r="K5610" t="s">
        <v>396</v>
      </c>
    </row>
    <row r="5611" spans="1:11" x14ac:dyDescent="0.35">
      <c r="A5611" t="s">
        <v>569</v>
      </c>
      <c r="B5611" t="s">
        <v>84</v>
      </c>
      <c r="C5611" t="s">
        <v>338</v>
      </c>
      <c r="D5611" t="s">
        <v>78</v>
      </c>
      <c r="E5611">
        <v>2025</v>
      </c>
      <c r="F5611">
        <v>12</v>
      </c>
      <c r="G5611" t="s">
        <v>73</v>
      </c>
      <c r="H5611" t="s">
        <v>80</v>
      </c>
      <c r="I5611">
        <v>273.89999999999998</v>
      </c>
      <c r="J5611" t="s">
        <v>603</v>
      </c>
      <c r="K5611" t="s">
        <v>396</v>
      </c>
    </row>
    <row r="5612" spans="1:11" x14ac:dyDescent="0.35">
      <c r="A5612" t="s">
        <v>569</v>
      </c>
      <c r="B5612" t="s">
        <v>84</v>
      </c>
      <c r="C5612" t="s">
        <v>338</v>
      </c>
      <c r="D5612" t="s">
        <v>78</v>
      </c>
      <c r="E5612">
        <v>2025</v>
      </c>
      <c r="F5612">
        <v>32</v>
      </c>
      <c r="G5612" t="s">
        <v>82</v>
      </c>
      <c r="H5612" t="s">
        <v>80</v>
      </c>
      <c r="I5612">
        <v>2960.23</v>
      </c>
      <c r="J5612" t="s">
        <v>603</v>
      </c>
      <c r="K5612" t="s">
        <v>396</v>
      </c>
    </row>
    <row r="5613" spans="1:11" x14ac:dyDescent="0.35">
      <c r="A5613" t="s">
        <v>569</v>
      </c>
      <c r="B5613" t="s">
        <v>84</v>
      </c>
      <c r="C5613" t="s">
        <v>421</v>
      </c>
      <c r="D5613" t="s">
        <v>78</v>
      </c>
      <c r="E5613">
        <v>2024</v>
      </c>
      <c r="F5613">
        <v>32</v>
      </c>
      <c r="G5613" t="s">
        <v>82</v>
      </c>
      <c r="H5613" t="s">
        <v>80</v>
      </c>
      <c r="I5613">
        <v>333.9</v>
      </c>
      <c r="J5613" t="s">
        <v>603</v>
      </c>
      <c r="K5613" t="s">
        <v>414</v>
      </c>
    </row>
    <row r="5614" spans="1:11" x14ac:dyDescent="0.35">
      <c r="A5614" t="s">
        <v>569</v>
      </c>
      <c r="B5614" t="s">
        <v>84</v>
      </c>
      <c r="C5614" t="s">
        <v>331</v>
      </c>
      <c r="D5614" t="s">
        <v>78</v>
      </c>
      <c r="E5614">
        <v>2022</v>
      </c>
      <c r="F5614">
        <v>12</v>
      </c>
      <c r="G5614" t="s">
        <v>73</v>
      </c>
      <c r="H5614" t="s">
        <v>80</v>
      </c>
      <c r="I5614">
        <v>82.38</v>
      </c>
      <c r="J5614" t="s">
        <v>603</v>
      </c>
      <c r="K5614" t="s">
        <v>397</v>
      </c>
    </row>
    <row r="5615" spans="1:11" x14ac:dyDescent="0.35">
      <c r="A5615" t="s">
        <v>569</v>
      </c>
      <c r="B5615" t="s">
        <v>84</v>
      </c>
      <c r="C5615" t="s">
        <v>331</v>
      </c>
      <c r="D5615" t="s">
        <v>78</v>
      </c>
      <c r="E5615">
        <v>2023</v>
      </c>
      <c r="F5615">
        <v>12</v>
      </c>
      <c r="G5615" t="s">
        <v>73</v>
      </c>
      <c r="H5615" t="s">
        <v>80</v>
      </c>
      <c r="I5615">
        <v>-1.5</v>
      </c>
      <c r="J5615" t="s">
        <v>603</v>
      </c>
      <c r="K5615" t="s">
        <v>397</v>
      </c>
    </row>
    <row r="5616" spans="1:11" x14ac:dyDescent="0.35">
      <c r="A5616" t="s">
        <v>569</v>
      </c>
      <c r="B5616" t="s">
        <v>84</v>
      </c>
      <c r="C5616" t="s">
        <v>331</v>
      </c>
      <c r="D5616" t="s">
        <v>78</v>
      </c>
      <c r="E5616">
        <v>2024</v>
      </c>
      <c r="F5616">
        <v>11</v>
      </c>
      <c r="G5616" t="s">
        <v>79</v>
      </c>
      <c r="H5616" t="s">
        <v>80</v>
      </c>
      <c r="I5616">
        <v>-3309</v>
      </c>
      <c r="J5616" t="s">
        <v>603</v>
      </c>
      <c r="K5616" t="s">
        <v>397</v>
      </c>
    </row>
    <row r="5617" spans="1:11" x14ac:dyDescent="0.35">
      <c r="A5617" t="s">
        <v>569</v>
      </c>
      <c r="B5617" t="s">
        <v>84</v>
      </c>
      <c r="C5617" t="s">
        <v>331</v>
      </c>
      <c r="D5617" t="s">
        <v>78</v>
      </c>
      <c r="E5617">
        <v>2024</v>
      </c>
      <c r="F5617">
        <v>11</v>
      </c>
      <c r="G5617" t="s">
        <v>79</v>
      </c>
      <c r="H5617" t="s">
        <v>81</v>
      </c>
      <c r="I5617">
        <v>-628</v>
      </c>
      <c r="J5617" t="s">
        <v>603</v>
      </c>
      <c r="K5617" t="s">
        <v>397</v>
      </c>
    </row>
    <row r="5618" spans="1:11" x14ac:dyDescent="0.35">
      <c r="A5618" t="s">
        <v>569</v>
      </c>
      <c r="B5618" t="s">
        <v>84</v>
      </c>
      <c r="C5618" t="s">
        <v>331</v>
      </c>
      <c r="D5618" t="s">
        <v>78</v>
      </c>
      <c r="E5618">
        <v>2024</v>
      </c>
      <c r="F5618">
        <v>12</v>
      </c>
      <c r="G5618" t="s">
        <v>73</v>
      </c>
      <c r="H5618" t="s">
        <v>80</v>
      </c>
      <c r="I5618">
        <v>-330.9</v>
      </c>
      <c r="J5618" t="s">
        <v>603</v>
      </c>
      <c r="K5618" t="s">
        <v>397</v>
      </c>
    </row>
    <row r="5619" spans="1:11" x14ac:dyDescent="0.35">
      <c r="A5619" t="s">
        <v>569</v>
      </c>
      <c r="B5619" t="s">
        <v>84</v>
      </c>
      <c r="C5619" t="s">
        <v>331</v>
      </c>
      <c r="D5619" t="s">
        <v>78</v>
      </c>
      <c r="E5619">
        <v>2024</v>
      </c>
      <c r="F5619">
        <v>12</v>
      </c>
      <c r="G5619" t="s">
        <v>73</v>
      </c>
      <c r="H5619" t="s">
        <v>81</v>
      </c>
      <c r="I5619">
        <v>-62.9</v>
      </c>
      <c r="J5619" t="s">
        <v>603</v>
      </c>
      <c r="K5619" t="s">
        <v>397</v>
      </c>
    </row>
    <row r="5620" spans="1:11" x14ac:dyDescent="0.35">
      <c r="A5620" t="s">
        <v>569</v>
      </c>
      <c r="B5620" t="s">
        <v>84</v>
      </c>
      <c r="C5620" t="s">
        <v>331</v>
      </c>
      <c r="D5620" t="s">
        <v>78</v>
      </c>
      <c r="E5620">
        <v>2024</v>
      </c>
      <c r="F5620">
        <v>32</v>
      </c>
      <c r="G5620" t="s">
        <v>82</v>
      </c>
      <c r="H5620" t="s">
        <v>80</v>
      </c>
      <c r="I5620">
        <v>73769.710000000006</v>
      </c>
      <c r="J5620" t="s">
        <v>603</v>
      </c>
      <c r="K5620" t="s">
        <v>397</v>
      </c>
    </row>
    <row r="5621" spans="1:11" x14ac:dyDescent="0.35">
      <c r="A5621" t="s">
        <v>569</v>
      </c>
      <c r="B5621" t="s">
        <v>84</v>
      </c>
      <c r="C5621" t="s">
        <v>331</v>
      </c>
      <c r="D5621" t="s">
        <v>78</v>
      </c>
      <c r="E5621">
        <v>2024</v>
      </c>
      <c r="F5621">
        <v>32</v>
      </c>
      <c r="G5621" t="s">
        <v>82</v>
      </c>
      <c r="H5621" t="s">
        <v>81</v>
      </c>
      <c r="I5621">
        <v>10288.700000000001</v>
      </c>
      <c r="J5621" t="s">
        <v>603</v>
      </c>
      <c r="K5621" t="s">
        <v>397</v>
      </c>
    </row>
    <row r="5622" spans="1:11" x14ac:dyDescent="0.35">
      <c r="A5622" t="s">
        <v>569</v>
      </c>
      <c r="B5622" t="s">
        <v>84</v>
      </c>
      <c r="C5622" t="s">
        <v>331</v>
      </c>
      <c r="D5622" t="s">
        <v>78</v>
      </c>
      <c r="E5622">
        <v>2025</v>
      </c>
      <c r="F5622">
        <v>11</v>
      </c>
      <c r="G5622" t="s">
        <v>79</v>
      </c>
      <c r="H5622" t="s">
        <v>80</v>
      </c>
      <c r="I5622">
        <v>47233</v>
      </c>
      <c r="J5622" t="s">
        <v>603</v>
      </c>
      <c r="K5622" t="s">
        <v>397</v>
      </c>
    </row>
    <row r="5623" spans="1:11" x14ac:dyDescent="0.35">
      <c r="A5623" t="s">
        <v>569</v>
      </c>
      <c r="B5623" t="s">
        <v>84</v>
      </c>
      <c r="C5623" t="s">
        <v>331</v>
      </c>
      <c r="D5623" t="s">
        <v>78</v>
      </c>
      <c r="E5623">
        <v>2025</v>
      </c>
      <c r="F5623">
        <v>11</v>
      </c>
      <c r="G5623" t="s">
        <v>79</v>
      </c>
      <c r="H5623" t="s">
        <v>81</v>
      </c>
      <c r="I5623">
        <v>4271</v>
      </c>
      <c r="J5623" t="s">
        <v>603</v>
      </c>
      <c r="K5623" t="s">
        <v>397</v>
      </c>
    </row>
    <row r="5624" spans="1:11" x14ac:dyDescent="0.35">
      <c r="A5624" t="s">
        <v>569</v>
      </c>
      <c r="B5624" t="s">
        <v>84</v>
      </c>
      <c r="C5624" t="s">
        <v>331</v>
      </c>
      <c r="D5624" t="s">
        <v>78</v>
      </c>
      <c r="E5624">
        <v>2025</v>
      </c>
      <c r="F5624">
        <v>12</v>
      </c>
      <c r="G5624" t="s">
        <v>73</v>
      </c>
      <c r="H5624" t="s">
        <v>80</v>
      </c>
      <c r="I5624">
        <v>4723.3</v>
      </c>
      <c r="J5624" t="s">
        <v>603</v>
      </c>
      <c r="K5624" t="s">
        <v>397</v>
      </c>
    </row>
    <row r="5625" spans="1:11" x14ac:dyDescent="0.35">
      <c r="A5625" t="s">
        <v>569</v>
      </c>
      <c r="B5625" t="s">
        <v>84</v>
      </c>
      <c r="C5625" t="s">
        <v>331</v>
      </c>
      <c r="D5625" t="s">
        <v>78</v>
      </c>
      <c r="E5625">
        <v>2025</v>
      </c>
      <c r="F5625">
        <v>12</v>
      </c>
      <c r="G5625" t="s">
        <v>73</v>
      </c>
      <c r="H5625" t="s">
        <v>81</v>
      </c>
      <c r="I5625">
        <v>427.1</v>
      </c>
      <c r="J5625" t="s">
        <v>603</v>
      </c>
      <c r="K5625" t="s">
        <v>397</v>
      </c>
    </row>
    <row r="5626" spans="1:11" x14ac:dyDescent="0.35">
      <c r="A5626" t="s">
        <v>569</v>
      </c>
      <c r="B5626" t="s">
        <v>84</v>
      </c>
      <c r="C5626" t="s">
        <v>331</v>
      </c>
      <c r="D5626" t="s">
        <v>78</v>
      </c>
      <c r="E5626">
        <v>2025</v>
      </c>
      <c r="F5626">
        <v>32</v>
      </c>
      <c r="G5626" t="s">
        <v>82</v>
      </c>
      <c r="H5626" t="s">
        <v>80</v>
      </c>
      <c r="I5626">
        <v>116540.39</v>
      </c>
      <c r="J5626" t="s">
        <v>603</v>
      </c>
      <c r="K5626" t="s">
        <v>397</v>
      </c>
    </row>
    <row r="5627" spans="1:11" x14ac:dyDescent="0.35">
      <c r="A5627" t="s">
        <v>569</v>
      </c>
      <c r="B5627" t="s">
        <v>84</v>
      </c>
      <c r="C5627" t="s">
        <v>331</v>
      </c>
      <c r="D5627" t="s">
        <v>78</v>
      </c>
      <c r="E5627">
        <v>2025</v>
      </c>
      <c r="F5627">
        <v>32</v>
      </c>
      <c r="G5627" t="s">
        <v>82</v>
      </c>
      <c r="H5627" t="s">
        <v>81</v>
      </c>
      <c r="I5627">
        <v>19732.52</v>
      </c>
      <c r="J5627" t="s">
        <v>603</v>
      </c>
      <c r="K5627" t="s">
        <v>397</v>
      </c>
    </row>
    <row r="5628" spans="1:11" x14ac:dyDescent="0.35">
      <c r="A5628" t="s">
        <v>569</v>
      </c>
      <c r="B5628" t="s">
        <v>84</v>
      </c>
      <c r="C5628" t="s">
        <v>339</v>
      </c>
      <c r="D5628" t="s">
        <v>78</v>
      </c>
      <c r="E5628">
        <v>2022</v>
      </c>
      <c r="F5628">
        <v>12</v>
      </c>
      <c r="G5628" t="s">
        <v>73</v>
      </c>
      <c r="H5628" t="s">
        <v>80</v>
      </c>
      <c r="I5628">
        <v>1133.05</v>
      </c>
      <c r="J5628" t="s">
        <v>603</v>
      </c>
      <c r="K5628" t="s">
        <v>398</v>
      </c>
    </row>
    <row r="5629" spans="1:11" x14ac:dyDescent="0.35">
      <c r="A5629" t="s">
        <v>569</v>
      </c>
      <c r="B5629" t="s">
        <v>84</v>
      </c>
      <c r="C5629" t="s">
        <v>339</v>
      </c>
      <c r="D5629" t="s">
        <v>78</v>
      </c>
      <c r="E5629">
        <v>2024</v>
      </c>
      <c r="F5629">
        <v>32</v>
      </c>
      <c r="G5629" t="s">
        <v>82</v>
      </c>
      <c r="H5629" t="s">
        <v>80</v>
      </c>
      <c r="I5629">
        <v>2143.11</v>
      </c>
      <c r="J5629" t="s">
        <v>603</v>
      </c>
      <c r="K5629" t="s">
        <v>398</v>
      </c>
    </row>
    <row r="5630" spans="1:11" x14ac:dyDescent="0.35">
      <c r="A5630" t="s">
        <v>569</v>
      </c>
      <c r="B5630" t="s">
        <v>84</v>
      </c>
      <c r="C5630" t="s">
        <v>339</v>
      </c>
      <c r="D5630" t="s">
        <v>78</v>
      </c>
      <c r="E5630">
        <v>2024</v>
      </c>
      <c r="F5630">
        <v>32</v>
      </c>
      <c r="G5630" t="s">
        <v>82</v>
      </c>
      <c r="H5630" t="s">
        <v>81</v>
      </c>
      <c r="I5630">
        <v>216.36</v>
      </c>
      <c r="J5630" t="s">
        <v>603</v>
      </c>
      <c r="K5630" t="s">
        <v>398</v>
      </c>
    </row>
    <row r="5631" spans="1:11" x14ac:dyDescent="0.35">
      <c r="A5631" t="s">
        <v>569</v>
      </c>
      <c r="B5631" t="s">
        <v>84</v>
      </c>
      <c r="C5631" t="s">
        <v>339</v>
      </c>
      <c r="D5631" t="s">
        <v>78</v>
      </c>
      <c r="E5631">
        <v>2025</v>
      </c>
      <c r="F5631">
        <v>11</v>
      </c>
      <c r="G5631" t="s">
        <v>79</v>
      </c>
      <c r="H5631" t="s">
        <v>80</v>
      </c>
      <c r="I5631">
        <v>-4269</v>
      </c>
      <c r="J5631" t="s">
        <v>603</v>
      </c>
      <c r="K5631" t="s">
        <v>398</v>
      </c>
    </row>
    <row r="5632" spans="1:11" x14ac:dyDescent="0.35">
      <c r="A5632" t="s">
        <v>569</v>
      </c>
      <c r="B5632" t="s">
        <v>84</v>
      </c>
      <c r="C5632" t="s">
        <v>339</v>
      </c>
      <c r="D5632" t="s">
        <v>78</v>
      </c>
      <c r="E5632">
        <v>2025</v>
      </c>
      <c r="F5632">
        <v>11</v>
      </c>
      <c r="G5632" t="s">
        <v>79</v>
      </c>
      <c r="H5632" t="s">
        <v>81</v>
      </c>
      <c r="I5632">
        <v>-8019</v>
      </c>
      <c r="J5632" t="s">
        <v>603</v>
      </c>
      <c r="K5632" t="s">
        <v>398</v>
      </c>
    </row>
    <row r="5633" spans="1:11" x14ac:dyDescent="0.35">
      <c r="A5633" t="s">
        <v>569</v>
      </c>
      <c r="B5633" t="s">
        <v>84</v>
      </c>
      <c r="C5633" t="s">
        <v>339</v>
      </c>
      <c r="D5633" t="s">
        <v>78</v>
      </c>
      <c r="E5633">
        <v>2025</v>
      </c>
      <c r="F5633">
        <v>12</v>
      </c>
      <c r="G5633" t="s">
        <v>73</v>
      </c>
      <c r="H5633" t="s">
        <v>80</v>
      </c>
      <c r="I5633">
        <v>-426.9</v>
      </c>
      <c r="J5633" t="s">
        <v>603</v>
      </c>
      <c r="K5633" t="s">
        <v>398</v>
      </c>
    </row>
    <row r="5634" spans="1:11" x14ac:dyDescent="0.35">
      <c r="A5634" t="s">
        <v>569</v>
      </c>
      <c r="B5634" t="s">
        <v>84</v>
      </c>
      <c r="C5634" t="s">
        <v>339</v>
      </c>
      <c r="D5634" t="s">
        <v>78</v>
      </c>
      <c r="E5634">
        <v>2025</v>
      </c>
      <c r="F5634">
        <v>12</v>
      </c>
      <c r="G5634" t="s">
        <v>73</v>
      </c>
      <c r="H5634" t="s">
        <v>81</v>
      </c>
      <c r="I5634">
        <v>-801.9</v>
      </c>
      <c r="J5634" t="s">
        <v>603</v>
      </c>
      <c r="K5634" t="s">
        <v>398</v>
      </c>
    </row>
    <row r="5635" spans="1:11" x14ac:dyDescent="0.35">
      <c r="A5635" t="s">
        <v>569</v>
      </c>
      <c r="B5635" t="s">
        <v>84</v>
      </c>
      <c r="C5635" t="s">
        <v>339</v>
      </c>
      <c r="D5635" t="s">
        <v>78</v>
      </c>
      <c r="E5635">
        <v>2025</v>
      </c>
      <c r="F5635">
        <v>32</v>
      </c>
      <c r="G5635" t="s">
        <v>82</v>
      </c>
      <c r="H5635" t="s">
        <v>80</v>
      </c>
      <c r="I5635">
        <v>1590.63</v>
      </c>
      <c r="J5635" t="s">
        <v>603</v>
      </c>
      <c r="K5635" t="s">
        <v>398</v>
      </c>
    </row>
    <row r="5636" spans="1:11" x14ac:dyDescent="0.35">
      <c r="A5636" t="s">
        <v>569</v>
      </c>
      <c r="B5636" t="s">
        <v>84</v>
      </c>
      <c r="C5636" t="s">
        <v>339</v>
      </c>
      <c r="D5636" t="s">
        <v>78</v>
      </c>
      <c r="E5636">
        <v>2025</v>
      </c>
      <c r="F5636">
        <v>32</v>
      </c>
      <c r="G5636" t="s">
        <v>82</v>
      </c>
      <c r="H5636" t="s">
        <v>81</v>
      </c>
      <c r="I5636">
        <v>3522.11</v>
      </c>
      <c r="J5636" t="s">
        <v>603</v>
      </c>
      <c r="K5636" t="s">
        <v>398</v>
      </c>
    </row>
    <row r="5637" spans="1:11" x14ac:dyDescent="0.35">
      <c r="A5637" t="s">
        <v>569</v>
      </c>
      <c r="B5637" t="s">
        <v>304</v>
      </c>
      <c r="C5637" t="s">
        <v>87</v>
      </c>
      <c r="D5637" t="s">
        <v>78</v>
      </c>
      <c r="E5637">
        <v>2024</v>
      </c>
      <c r="F5637">
        <v>11</v>
      </c>
      <c r="G5637" t="s">
        <v>79</v>
      </c>
      <c r="H5637" t="s">
        <v>80</v>
      </c>
      <c r="I5637">
        <v>-74959</v>
      </c>
      <c r="J5637" t="s">
        <v>604</v>
      </c>
      <c r="K5637" t="s">
        <v>387</v>
      </c>
    </row>
    <row r="5638" spans="1:11" x14ac:dyDescent="0.35">
      <c r="A5638" t="s">
        <v>569</v>
      </c>
      <c r="B5638" t="s">
        <v>304</v>
      </c>
      <c r="C5638" t="s">
        <v>87</v>
      </c>
      <c r="D5638" t="s">
        <v>78</v>
      </c>
      <c r="E5638">
        <v>2024</v>
      </c>
      <c r="F5638">
        <v>11</v>
      </c>
      <c r="G5638" t="s">
        <v>79</v>
      </c>
      <c r="H5638" t="s">
        <v>81</v>
      </c>
      <c r="I5638">
        <v>-1584</v>
      </c>
      <c r="J5638" t="s">
        <v>604</v>
      </c>
      <c r="K5638" t="s">
        <v>387</v>
      </c>
    </row>
    <row r="5639" spans="1:11" x14ac:dyDescent="0.35">
      <c r="A5639" t="s">
        <v>569</v>
      </c>
      <c r="B5639" t="s">
        <v>304</v>
      </c>
      <c r="C5639" t="s">
        <v>87</v>
      </c>
      <c r="D5639" t="s">
        <v>78</v>
      </c>
      <c r="E5639">
        <v>2024</v>
      </c>
      <c r="F5639">
        <v>12</v>
      </c>
      <c r="G5639" t="s">
        <v>73</v>
      </c>
      <c r="H5639" t="s">
        <v>80</v>
      </c>
      <c r="I5639">
        <v>-7495.9</v>
      </c>
      <c r="J5639" t="s">
        <v>604</v>
      </c>
      <c r="K5639" t="s">
        <v>387</v>
      </c>
    </row>
    <row r="5640" spans="1:11" x14ac:dyDescent="0.35">
      <c r="A5640" t="s">
        <v>569</v>
      </c>
      <c r="B5640" t="s">
        <v>304</v>
      </c>
      <c r="C5640" t="s">
        <v>87</v>
      </c>
      <c r="D5640" t="s">
        <v>78</v>
      </c>
      <c r="E5640">
        <v>2024</v>
      </c>
      <c r="F5640">
        <v>12</v>
      </c>
      <c r="G5640" t="s">
        <v>73</v>
      </c>
      <c r="H5640" t="s">
        <v>81</v>
      </c>
      <c r="I5640">
        <v>-158.4</v>
      </c>
      <c r="J5640" t="s">
        <v>604</v>
      </c>
      <c r="K5640" t="s">
        <v>387</v>
      </c>
    </row>
    <row r="5641" spans="1:11" x14ac:dyDescent="0.35">
      <c r="A5641" t="s">
        <v>569</v>
      </c>
      <c r="B5641" t="s">
        <v>304</v>
      </c>
      <c r="C5641" t="s">
        <v>87</v>
      </c>
      <c r="D5641" t="s">
        <v>78</v>
      </c>
      <c r="E5641">
        <v>2024</v>
      </c>
      <c r="F5641">
        <v>32</v>
      </c>
      <c r="G5641" t="s">
        <v>82</v>
      </c>
      <c r="H5641" t="s">
        <v>80</v>
      </c>
      <c r="I5641">
        <v>1060095</v>
      </c>
      <c r="J5641" t="s">
        <v>604</v>
      </c>
      <c r="K5641" t="s">
        <v>387</v>
      </c>
    </row>
    <row r="5642" spans="1:11" x14ac:dyDescent="0.35">
      <c r="A5642" t="s">
        <v>569</v>
      </c>
      <c r="B5642" t="s">
        <v>304</v>
      </c>
      <c r="C5642" t="s">
        <v>87</v>
      </c>
      <c r="D5642" t="s">
        <v>78</v>
      </c>
      <c r="E5642">
        <v>2024</v>
      </c>
      <c r="F5642">
        <v>32</v>
      </c>
      <c r="G5642" t="s">
        <v>82</v>
      </c>
      <c r="H5642" t="s">
        <v>81</v>
      </c>
      <c r="I5642">
        <v>8873</v>
      </c>
      <c r="J5642" t="s">
        <v>604</v>
      </c>
      <c r="K5642" t="s">
        <v>387</v>
      </c>
    </row>
    <row r="5643" spans="1:11" x14ac:dyDescent="0.35">
      <c r="A5643" t="s">
        <v>569</v>
      </c>
      <c r="B5643" t="s">
        <v>304</v>
      </c>
      <c r="C5643" t="s">
        <v>87</v>
      </c>
      <c r="D5643" t="s">
        <v>78</v>
      </c>
      <c r="E5643">
        <v>2025</v>
      </c>
      <c r="F5643">
        <v>11</v>
      </c>
      <c r="G5643" t="s">
        <v>79</v>
      </c>
      <c r="H5643" t="s">
        <v>80</v>
      </c>
      <c r="I5643">
        <v>88039</v>
      </c>
      <c r="J5643" t="s">
        <v>604</v>
      </c>
      <c r="K5643" t="s">
        <v>387</v>
      </c>
    </row>
    <row r="5644" spans="1:11" x14ac:dyDescent="0.35">
      <c r="A5644" t="s">
        <v>569</v>
      </c>
      <c r="B5644" t="s">
        <v>304</v>
      </c>
      <c r="C5644" t="s">
        <v>87</v>
      </c>
      <c r="D5644" t="s">
        <v>78</v>
      </c>
      <c r="E5644">
        <v>2025</v>
      </c>
      <c r="F5644">
        <v>11</v>
      </c>
      <c r="G5644" t="s">
        <v>79</v>
      </c>
      <c r="H5644" t="s">
        <v>81</v>
      </c>
      <c r="I5644">
        <v>15786</v>
      </c>
      <c r="J5644" t="s">
        <v>604</v>
      </c>
      <c r="K5644" t="s">
        <v>387</v>
      </c>
    </row>
    <row r="5645" spans="1:11" x14ac:dyDescent="0.35">
      <c r="A5645" t="s">
        <v>569</v>
      </c>
      <c r="B5645" t="s">
        <v>304</v>
      </c>
      <c r="C5645" t="s">
        <v>87</v>
      </c>
      <c r="D5645" t="s">
        <v>78</v>
      </c>
      <c r="E5645">
        <v>2025</v>
      </c>
      <c r="F5645">
        <v>12</v>
      </c>
      <c r="G5645" t="s">
        <v>73</v>
      </c>
      <c r="H5645" t="s">
        <v>80</v>
      </c>
      <c r="I5645">
        <v>8803.9</v>
      </c>
      <c r="J5645" t="s">
        <v>604</v>
      </c>
      <c r="K5645" t="s">
        <v>387</v>
      </c>
    </row>
    <row r="5646" spans="1:11" x14ac:dyDescent="0.35">
      <c r="A5646" t="s">
        <v>569</v>
      </c>
      <c r="B5646" t="s">
        <v>304</v>
      </c>
      <c r="C5646" t="s">
        <v>87</v>
      </c>
      <c r="D5646" t="s">
        <v>78</v>
      </c>
      <c r="E5646">
        <v>2025</v>
      </c>
      <c r="F5646">
        <v>12</v>
      </c>
      <c r="G5646" t="s">
        <v>73</v>
      </c>
      <c r="H5646" t="s">
        <v>81</v>
      </c>
      <c r="I5646">
        <v>1578.6</v>
      </c>
      <c r="J5646" t="s">
        <v>604</v>
      </c>
      <c r="K5646" t="s">
        <v>387</v>
      </c>
    </row>
    <row r="5647" spans="1:11" x14ac:dyDescent="0.35">
      <c r="A5647" t="s">
        <v>569</v>
      </c>
      <c r="B5647" t="s">
        <v>304</v>
      </c>
      <c r="C5647" t="s">
        <v>87</v>
      </c>
      <c r="D5647" t="s">
        <v>78</v>
      </c>
      <c r="E5647">
        <v>2025</v>
      </c>
      <c r="F5647">
        <v>32</v>
      </c>
      <c r="G5647" t="s">
        <v>82</v>
      </c>
      <c r="H5647" t="s">
        <v>80</v>
      </c>
      <c r="I5647">
        <v>2120719</v>
      </c>
      <c r="J5647" t="s">
        <v>604</v>
      </c>
      <c r="K5647" t="s">
        <v>387</v>
      </c>
    </row>
    <row r="5648" spans="1:11" x14ac:dyDescent="0.35">
      <c r="A5648" t="s">
        <v>569</v>
      </c>
      <c r="B5648" t="s">
        <v>304</v>
      </c>
      <c r="C5648" t="s">
        <v>87</v>
      </c>
      <c r="D5648" t="s">
        <v>78</v>
      </c>
      <c r="E5648">
        <v>2025</v>
      </c>
      <c r="F5648">
        <v>32</v>
      </c>
      <c r="G5648" t="s">
        <v>82</v>
      </c>
      <c r="H5648" t="s">
        <v>81</v>
      </c>
      <c r="I5648">
        <v>85057</v>
      </c>
      <c r="J5648" t="s">
        <v>604</v>
      </c>
      <c r="K5648" t="s">
        <v>387</v>
      </c>
    </row>
    <row r="5649" spans="1:11" x14ac:dyDescent="0.35">
      <c r="A5649" t="s">
        <v>569</v>
      </c>
      <c r="B5649" t="s">
        <v>84</v>
      </c>
      <c r="C5649" t="s">
        <v>411</v>
      </c>
      <c r="D5649" t="s">
        <v>78</v>
      </c>
      <c r="E5649">
        <v>2024</v>
      </c>
      <c r="F5649">
        <v>32</v>
      </c>
      <c r="G5649" t="s">
        <v>82</v>
      </c>
      <c r="H5649" t="s">
        <v>80</v>
      </c>
      <c r="I5649">
        <v>4081.22</v>
      </c>
      <c r="J5649" t="s">
        <v>604</v>
      </c>
      <c r="K5649" t="s">
        <v>412</v>
      </c>
    </row>
    <row r="5650" spans="1:11" x14ac:dyDescent="0.35">
      <c r="A5650" t="s">
        <v>569</v>
      </c>
      <c r="B5650" t="s">
        <v>84</v>
      </c>
      <c r="C5650" t="s">
        <v>411</v>
      </c>
      <c r="D5650" t="s">
        <v>78</v>
      </c>
      <c r="E5650">
        <v>2024</v>
      </c>
      <c r="F5650">
        <v>32</v>
      </c>
      <c r="G5650" t="s">
        <v>82</v>
      </c>
      <c r="H5650" t="s">
        <v>81</v>
      </c>
      <c r="I5650">
        <v>1333.97</v>
      </c>
      <c r="J5650" t="s">
        <v>604</v>
      </c>
      <c r="K5650" t="s">
        <v>412</v>
      </c>
    </row>
    <row r="5651" spans="1:11" x14ac:dyDescent="0.35">
      <c r="A5651" t="s">
        <v>569</v>
      </c>
      <c r="B5651" t="s">
        <v>84</v>
      </c>
      <c r="C5651" t="s">
        <v>411</v>
      </c>
      <c r="D5651" t="s">
        <v>78</v>
      </c>
      <c r="E5651">
        <v>2025</v>
      </c>
      <c r="F5651">
        <v>32</v>
      </c>
      <c r="G5651" t="s">
        <v>82</v>
      </c>
      <c r="H5651" t="s">
        <v>80</v>
      </c>
      <c r="I5651">
        <v>5232.8100000000004</v>
      </c>
      <c r="J5651" t="s">
        <v>604</v>
      </c>
      <c r="K5651" t="s">
        <v>412</v>
      </c>
    </row>
    <row r="5652" spans="1:11" x14ac:dyDescent="0.35">
      <c r="A5652" t="s">
        <v>569</v>
      </c>
      <c r="B5652" t="s">
        <v>84</v>
      </c>
      <c r="C5652" t="s">
        <v>418</v>
      </c>
      <c r="D5652" t="s">
        <v>78</v>
      </c>
      <c r="E5652">
        <v>2024</v>
      </c>
      <c r="F5652">
        <v>32</v>
      </c>
      <c r="G5652" t="s">
        <v>82</v>
      </c>
      <c r="H5652" t="s">
        <v>80</v>
      </c>
      <c r="I5652">
        <v>885.87</v>
      </c>
      <c r="J5652" t="s">
        <v>604</v>
      </c>
      <c r="K5652" t="s">
        <v>417</v>
      </c>
    </row>
    <row r="5653" spans="1:11" x14ac:dyDescent="0.35">
      <c r="A5653" t="s">
        <v>569</v>
      </c>
      <c r="B5653" t="s">
        <v>84</v>
      </c>
      <c r="C5653" t="s">
        <v>418</v>
      </c>
      <c r="D5653" t="s">
        <v>78</v>
      </c>
      <c r="E5653">
        <v>2024</v>
      </c>
      <c r="F5653">
        <v>32</v>
      </c>
      <c r="G5653" t="s">
        <v>82</v>
      </c>
      <c r="H5653" t="s">
        <v>81</v>
      </c>
      <c r="I5653">
        <v>2373.6799999999998</v>
      </c>
      <c r="J5653" t="s">
        <v>604</v>
      </c>
      <c r="K5653" t="s">
        <v>417</v>
      </c>
    </row>
    <row r="5654" spans="1:11" x14ac:dyDescent="0.35">
      <c r="A5654" t="s">
        <v>569</v>
      </c>
      <c r="B5654" t="s">
        <v>84</v>
      </c>
      <c r="C5654" t="s">
        <v>384</v>
      </c>
      <c r="D5654" t="s">
        <v>78</v>
      </c>
      <c r="E5654">
        <v>2022</v>
      </c>
      <c r="F5654">
        <v>12</v>
      </c>
      <c r="G5654" t="s">
        <v>73</v>
      </c>
      <c r="H5654" t="s">
        <v>80</v>
      </c>
      <c r="I5654">
        <v>-7.96</v>
      </c>
      <c r="J5654" t="s">
        <v>604</v>
      </c>
      <c r="K5654" t="s">
        <v>413</v>
      </c>
    </row>
    <row r="5655" spans="1:11" x14ac:dyDescent="0.35">
      <c r="A5655" t="s">
        <v>569</v>
      </c>
      <c r="B5655" t="s">
        <v>84</v>
      </c>
      <c r="C5655" t="s">
        <v>384</v>
      </c>
      <c r="D5655" t="s">
        <v>78</v>
      </c>
      <c r="E5655">
        <v>2023</v>
      </c>
      <c r="F5655">
        <v>12</v>
      </c>
      <c r="G5655" t="s">
        <v>73</v>
      </c>
      <c r="H5655" t="s">
        <v>80</v>
      </c>
      <c r="I5655">
        <v>-0.08</v>
      </c>
      <c r="J5655" t="s">
        <v>604</v>
      </c>
      <c r="K5655" t="s">
        <v>404</v>
      </c>
    </row>
    <row r="5656" spans="1:11" x14ac:dyDescent="0.35">
      <c r="A5656" t="s">
        <v>569</v>
      </c>
      <c r="B5656" t="s">
        <v>84</v>
      </c>
      <c r="C5656" t="s">
        <v>384</v>
      </c>
      <c r="D5656" t="s">
        <v>78</v>
      </c>
      <c r="E5656">
        <v>2023</v>
      </c>
      <c r="F5656">
        <v>12</v>
      </c>
      <c r="G5656" t="s">
        <v>73</v>
      </c>
      <c r="H5656" t="s">
        <v>80</v>
      </c>
      <c r="I5656">
        <v>-15.64</v>
      </c>
      <c r="J5656" t="s">
        <v>604</v>
      </c>
      <c r="K5656" t="s">
        <v>413</v>
      </c>
    </row>
    <row r="5657" spans="1:11" x14ac:dyDescent="0.35">
      <c r="A5657" t="s">
        <v>569</v>
      </c>
      <c r="B5657" t="s">
        <v>84</v>
      </c>
      <c r="C5657" t="s">
        <v>384</v>
      </c>
      <c r="D5657" t="s">
        <v>78</v>
      </c>
      <c r="E5657">
        <v>2024</v>
      </c>
      <c r="F5657">
        <v>11</v>
      </c>
      <c r="G5657" t="s">
        <v>79</v>
      </c>
      <c r="H5657" t="s">
        <v>80</v>
      </c>
      <c r="I5657">
        <v>-10294</v>
      </c>
      <c r="J5657" t="s">
        <v>604</v>
      </c>
      <c r="K5657" t="s">
        <v>404</v>
      </c>
    </row>
    <row r="5658" spans="1:11" x14ac:dyDescent="0.35">
      <c r="A5658" t="s">
        <v>569</v>
      </c>
      <c r="B5658" t="s">
        <v>84</v>
      </c>
      <c r="C5658" t="s">
        <v>384</v>
      </c>
      <c r="D5658" t="s">
        <v>78</v>
      </c>
      <c r="E5658">
        <v>2024</v>
      </c>
      <c r="F5658">
        <v>11</v>
      </c>
      <c r="G5658" t="s">
        <v>79</v>
      </c>
      <c r="H5658" t="s">
        <v>80</v>
      </c>
      <c r="I5658">
        <v>-18357</v>
      </c>
      <c r="J5658" t="s">
        <v>604</v>
      </c>
      <c r="K5658" t="s">
        <v>413</v>
      </c>
    </row>
    <row r="5659" spans="1:11" x14ac:dyDescent="0.35">
      <c r="A5659" t="s">
        <v>569</v>
      </c>
      <c r="B5659" t="s">
        <v>84</v>
      </c>
      <c r="C5659" t="s">
        <v>384</v>
      </c>
      <c r="D5659" t="s">
        <v>78</v>
      </c>
      <c r="E5659">
        <v>2024</v>
      </c>
      <c r="F5659">
        <v>12</v>
      </c>
      <c r="G5659" t="s">
        <v>73</v>
      </c>
      <c r="H5659" t="s">
        <v>80</v>
      </c>
      <c r="I5659">
        <v>-1157.72</v>
      </c>
      <c r="J5659" t="s">
        <v>604</v>
      </c>
      <c r="K5659" t="s">
        <v>404</v>
      </c>
    </row>
    <row r="5660" spans="1:11" x14ac:dyDescent="0.35">
      <c r="A5660" t="s">
        <v>569</v>
      </c>
      <c r="B5660" t="s">
        <v>84</v>
      </c>
      <c r="C5660" t="s">
        <v>384</v>
      </c>
      <c r="D5660" t="s">
        <v>78</v>
      </c>
      <c r="E5660">
        <v>2024</v>
      </c>
      <c r="F5660">
        <v>12</v>
      </c>
      <c r="G5660" t="s">
        <v>73</v>
      </c>
      <c r="H5660" t="s">
        <v>80</v>
      </c>
      <c r="I5660">
        <v>1777.56</v>
      </c>
      <c r="J5660" t="s">
        <v>604</v>
      </c>
      <c r="K5660" t="s">
        <v>413</v>
      </c>
    </row>
    <row r="5661" spans="1:11" x14ac:dyDescent="0.35">
      <c r="A5661" t="s">
        <v>569</v>
      </c>
      <c r="B5661" t="s">
        <v>84</v>
      </c>
      <c r="C5661" t="s">
        <v>384</v>
      </c>
      <c r="D5661" t="s">
        <v>78</v>
      </c>
      <c r="E5661">
        <v>2024</v>
      </c>
      <c r="F5661">
        <v>32</v>
      </c>
      <c r="G5661" t="s">
        <v>82</v>
      </c>
      <c r="H5661" t="s">
        <v>80</v>
      </c>
      <c r="I5661">
        <v>193701.63</v>
      </c>
      <c r="J5661" t="s">
        <v>604</v>
      </c>
      <c r="K5661" t="s">
        <v>404</v>
      </c>
    </row>
    <row r="5662" spans="1:11" x14ac:dyDescent="0.35">
      <c r="A5662" t="s">
        <v>569</v>
      </c>
      <c r="B5662" t="s">
        <v>84</v>
      </c>
      <c r="C5662" t="s">
        <v>384</v>
      </c>
      <c r="D5662" t="s">
        <v>78</v>
      </c>
      <c r="E5662">
        <v>2024</v>
      </c>
      <c r="F5662">
        <v>32</v>
      </c>
      <c r="G5662" t="s">
        <v>82</v>
      </c>
      <c r="H5662" t="s">
        <v>80</v>
      </c>
      <c r="I5662">
        <v>720898.69</v>
      </c>
      <c r="J5662" t="s">
        <v>604</v>
      </c>
      <c r="K5662" t="s">
        <v>413</v>
      </c>
    </row>
    <row r="5663" spans="1:11" x14ac:dyDescent="0.35">
      <c r="A5663" t="s">
        <v>569</v>
      </c>
      <c r="B5663" t="s">
        <v>84</v>
      </c>
      <c r="C5663" t="s">
        <v>384</v>
      </c>
      <c r="D5663" t="s">
        <v>78</v>
      </c>
      <c r="E5663">
        <v>2025</v>
      </c>
      <c r="F5663">
        <v>11</v>
      </c>
      <c r="G5663" t="s">
        <v>79</v>
      </c>
      <c r="H5663" t="s">
        <v>80</v>
      </c>
      <c r="I5663">
        <v>65979</v>
      </c>
      <c r="J5663" t="s">
        <v>604</v>
      </c>
      <c r="K5663" t="s">
        <v>404</v>
      </c>
    </row>
    <row r="5664" spans="1:11" x14ac:dyDescent="0.35">
      <c r="A5664" t="s">
        <v>569</v>
      </c>
      <c r="B5664" t="s">
        <v>84</v>
      </c>
      <c r="C5664" t="s">
        <v>384</v>
      </c>
      <c r="D5664" t="s">
        <v>78</v>
      </c>
      <c r="E5664">
        <v>2025</v>
      </c>
      <c r="F5664">
        <v>11</v>
      </c>
      <c r="G5664" t="s">
        <v>79</v>
      </c>
      <c r="H5664" t="s">
        <v>80</v>
      </c>
      <c r="I5664">
        <v>453437</v>
      </c>
      <c r="J5664" t="s">
        <v>604</v>
      </c>
      <c r="K5664" t="s">
        <v>413</v>
      </c>
    </row>
    <row r="5665" spans="1:11" x14ac:dyDescent="0.35">
      <c r="A5665" t="s">
        <v>569</v>
      </c>
      <c r="B5665" t="s">
        <v>84</v>
      </c>
      <c r="C5665" t="s">
        <v>384</v>
      </c>
      <c r="D5665" t="s">
        <v>78</v>
      </c>
      <c r="E5665">
        <v>2025</v>
      </c>
      <c r="F5665">
        <v>12</v>
      </c>
      <c r="G5665" t="s">
        <v>73</v>
      </c>
      <c r="H5665" t="s">
        <v>80</v>
      </c>
      <c r="I5665">
        <v>7917.48</v>
      </c>
      <c r="J5665" t="s">
        <v>604</v>
      </c>
      <c r="K5665" t="s">
        <v>404</v>
      </c>
    </row>
    <row r="5666" spans="1:11" x14ac:dyDescent="0.35">
      <c r="A5666" t="s">
        <v>569</v>
      </c>
      <c r="B5666" t="s">
        <v>84</v>
      </c>
      <c r="C5666" t="s">
        <v>384</v>
      </c>
      <c r="D5666" t="s">
        <v>78</v>
      </c>
      <c r="E5666">
        <v>2025</v>
      </c>
      <c r="F5666">
        <v>12</v>
      </c>
      <c r="G5666" t="s">
        <v>73</v>
      </c>
      <c r="H5666" t="s">
        <v>80</v>
      </c>
      <c r="I5666">
        <v>81495.8</v>
      </c>
      <c r="J5666" t="s">
        <v>604</v>
      </c>
      <c r="K5666" t="s">
        <v>413</v>
      </c>
    </row>
    <row r="5667" spans="1:11" x14ac:dyDescent="0.35">
      <c r="A5667" t="s">
        <v>569</v>
      </c>
      <c r="B5667" t="s">
        <v>84</v>
      </c>
      <c r="C5667" t="s">
        <v>384</v>
      </c>
      <c r="D5667" t="s">
        <v>78</v>
      </c>
      <c r="E5667">
        <v>2025</v>
      </c>
      <c r="F5667">
        <v>32</v>
      </c>
      <c r="G5667" t="s">
        <v>82</v>
      </c>
      <c r="H5667" t="s">
        <v>80</v>
      </c>
      <c r="I5667">
        <v>353972.95</v>
      </c>
      <c r="J5667" t="s">
        <v>604</v>
      </c>
      <c r="K5667" t="s">
        <v>404</v>
      </c>
    </row>
    <row r="5668" spans="1:11" x14ac:dyDescent="0.35">
      <c r="A5668" t="s">
        <v>569</v>
      </c>
      <c r="B5668" t="s">
        <v>84</v>
      </c>
      <c r="C5668" t="s">
        <v>384</v>
      </c>
      <c r="D5668" t="s">
        <v>78</v>
      </c>
      <c r="E5668">
        <v>2025</v>
      </c>
      <c r="F5668">
        <v>32</v>
      </c>
      <c r="G5668" t="s">
        <v>82</v>
      </c>
      <c r="H5668" t="s">
        <v>80</v>
      </c>
      <c r="I5668">
        <v>1687090.57</v>
      </c>
      <c r="J5668" t="s">
        <v>604</v>
      </c>
      <c r="K5668" t="s">
        <v>413</v>
      </c>
    </row>
    <row r="5669" spans="1:11" x14ac:dyDescent="0.35">
      <c r="A5669" t="s">
        <v>569</v>
      </c>
      <c r="B5669" t="s">
        <v>84</v>
      </c>
      <c r="C5669" t="s">
        <v>327</v>
      </c>
      <c r="D5669" t="s">
        <v>78</v>
      </c>
      <c r="E5669">
        <v>2024</v>
      </c>
      <c r="F5669">
        <v>32</v>
      </c>
      <c r="G5669" t="s">
        <v>82</v>
      </c>
      <c r="H5669" t="s">
        <v>80</v>
      </c>
      <c r="I5669">
        <v>1181.3800000000001</v>
      </c>
      <c r="J5669" t="s">
        <v>604</v>
      </c>
      <c r="K5669" t="s">
        <v>389</v>
      </c>
    </row>
    <row r="5670" spans="1:11" x14ac:dyDescent="0.35">
      <c r="A5670" t="s">
        <v>569</v>
      </c>
      <c r="B5670" t="s">
        <v>84</v>
      </c>
      <c r="C5670" t="s">
        <v>327</v>
      </c>
      <c r="D5670" t="s">
        <v>78</v>
      </c>
      <c r="E5670">
        <v>2025</v>
      </c>
      <c r="F5670">
        <v>11</v>
      </c>
      <c r="G5670" t="s">
        <v>79</v>
      </c>
      <c r="H5670" t="s">
        <v>80</v>
      </c>
      <c r="I5670">
        <v>3072</v>
      </c>
      <c r="J5670" t="s">
        <v>604</v>
      </c>
      <c r="K5670" t="s">
        <v>389</v>
      </c>
    </row>
    <row r="5671" spans="1:11" x14ac:dyDescent="0.35">
      <c r="A5671" t="s">
        <v>569</v>
      </c>
      <c r="B5671" t="s">
        <v>84</v>
      </c>
      <c r="C5671" t="s">
        <v>327</v>
      </c>
      <c r="D5671" t="s">
        <v>78</v>
      </c>
      <c r="E5671">
        <v>2025</v>
      </c>
      <c r="F5671">
        <v>12</v>
      </c>
      <c r="G5671" t="s">
        <v>73</v>
      </c>
      <c r="H5671" t="s">
        <v>80</v>
      </c>
      <c r="I5671">
        <v>245.76</v>
      </c>
      <c r="J5671" t="s">
        <v>604</v>
      </c>
      <c r="K5671" t="s">
        <v>389</v>
      </c>
    </row>
    <row r="5672" spans="1:11" x14ac:dyDescent="0.35">
      <c r="A5672" t="s">
        <v>569</v>
      </c>
      <c r="B5672" t="s">
        <v>84</v>
      </c>
      <c r="C5672" t="s">
        <v>327</v>
      </c>
      <c r="D5672" t="s">
        <v>78</v>
      </c>
      <c r="E5672">
        <v>2025</v>
      </c>
      <c r="F5672">
        <v>32</v>
      </c>
      <c r="G5672" t="s">
        <v>82</v>
      </c>
      <c r="H5672" t="s">
        <v>80</v>
      </c>
      <c r="I5672">
        <v>3423.29</v>
      </c>
      <c r="J5672" t="s">
        <v>604</v>
      </c>
      <c r="K5672" t="s">
        <v>389</v>
      </c>
    </row>
    <row r="5673" spans="1:11" x14ac:dyDescent="0.35">
      <c r="A5673" t="s">
        <v>569</v>
      </c>
      <c r="B5673" t="s">
        <v>84</v>
      </c>
      <c r="C5673" t="s">
        <v>329</v>
      </c>
      <c r="D5673" t="s">
        <v>78</v>
      </c>
      <c r="E5673">
        <v>2024</v>
      </c>
      <c r="F5673">
        <v>11</v>
      </c>
      <c r="G5673" t="s">
        <v>79</v>
      </c>
      <c r="H5673" t="s">
        <v>80</v>
      </c>
      <c r="I5673">
        <v>-63</v>
      </c>
      <c r="J5673" t="s">
        <v>604</v>
      </c>
      <c r="K5673" t="s">
        <v>390</v>
      </c>
    </row>
    <row r="5674" spans="1:11" x14ac:dyDescent="0.35">
      <c r="A5674" t="s">
        <v>569</v>
      </c>
      <c r="B5674" t="s">
        <v>84</v>
      </c>
      <c r="C5674" t="s">
        <v>329</v>
      </c>
      <c r="D5674" t="s">
        <v>78</v>
      </c>
      <c r="E5674">
        <v>2024</v>
      </c>
      <c r="F5674">
        <v>12</v>
      </c>
      <c r="G5674" t="s">
        <v>73</v>
      </c>
      <c r="H5674" t="s">
        <v>80</v>
      </c>
      <c r="I5674">
        <v>-6.3</v>
      </c>
      <c r="J5674" t="s">
        <v>604</v>
      </c>
      <c r="K5674" t="s">
        <v>390</v>
      </c>
    </row>
    <row r="5675" spans="1:11" x14ac:dyDescent="0.35">
      <c r="A5675" t="s">
        <v>569</v>
      </c>
      <c r="B5675" t="s">
        <v>84</v>
      </c>
      <c r="C5675" t="s">
        <v>329</v>
      </c>
      <c r="D5675" t="s">
        <v>78</v>
      </c>
      <c r="E5675">
        <v>2024</v>
      </c>
      <c r="F5675">
        <v>12</v>
      </c>
      <c r="G5675" t="s">
        <v>73</v>
      </c>
      <c r="H5675" t="s">
        <v>81</v>
      </c>
      <c r="I5675">
        <v>-2.9</v>
      </c>
      <c r="J5675" t="s">
        <v>604</v>
      </c>
      <c r="K5675" t="s">
        <v>390</v>
      </c>
    </row>
    <row r="5676" spans="1:11" x14ac:dyDescent="0.35">
      <c r="A5676" t="s">
        <v>569</v>
      </c>
      <c r="B5676" t="s">
        <v>84</v>
      </c>
      <c r="C5676" t="s">
        <v>329</v>
      </c>
      <c r="D5676" t="s">
        <v>78</v>
      </c>
      <c r="E5676">
        <v>2024</v>
      </c>
      <c r="F5676">
        <v>32</v>
      </c>
      <c r="G5676" t="s">
        <v>82</v>
      </c>
      <c r="H5676" t="s">
        <v>80</v>
      </c>
      <c r="I5676">
        <v>9221.39</v>
      </c>
      <c r="J5676" t="s">
        <v>604</v>
      </c>
      <c r="K5676" t="s">
        <v>390</v>
      </c>
    </row>
    <row r="5677" spans="1:11" x14ac:dyDescent="0.35">
      <c r="A5677" t="s">
        <v>569</v>
      </c>
      <c r="B5677" t="s">
        <v>84</v>
      </c>
      <c r="C5677" t="s">
        <v>329</v>
      </c>
      <c r="D5677" t="s">
        <v>78</v>
      </c>
      <c r="E5677">
        <v>2024</v>
      </c>
      <c r="F5677">
        <v>32</v>
      </c>
      <c r="G5677" t="s">
        <v>82</v>
      </c>
      <c r="H5677" t="s">
        <v>81</v>
      </c>
      <c r="I5677">
        <v>2656.54</v>
      </c>
      <c r="J5677" t="s">
        <v>604</v>
      </c>
      <c r="K5677" t="s">
        <v>390</v>
      </c>
    </row>
    <row r="5678" spans="1:11" x14ac:dyDescent="0.35">
      <c r="A5678" t="s">
        <v>569</v>
      </c>
      <c r="B5678" t="s">
        <v>84</v>
      </c>
      <c r="C5678" t="s">
        <v>329</v>
      </c>
      <c r="D5678" t="s">
        <v>78</v>
      </c>
      <c r="E5678">
        <v>2025</v>
      </c>
      <c r="F5678">
        <v>11</v>
      </c>
      <c r="G5678" t="s">
        <v>79</v>
      </c>
      <c r="H5678" t="s">
        <v>80</v>
      </c>
      <c r="I5678">
        <v>4162</v>
      </c>
      <c r="J5678" t="s">
        <v>604</v>
      </c>
      <c r="K5678" t="s">
        <v>390</v>
      </c>
    </row>
    <row r="5679" spans="1:11" x14ac:dyDescent="0.35">
      <c r="A5679" t="s">
        <v>569</v>
      </c>
      <c r="B5679" t="s">
        <v>84</v>
      </c>
      <c r="C5679" t="s">
        <v>329</v>
      </c>
      <c r="D5679" t="s">
        <v>78</v>
      </c>
      <c r="E5679">
        <v>2025</v>
      </c>
      <c r="F5679">
        <v>12</v>
      </c>
      <c r="G5679" t="s">
        <v>73</v>
      </c>
      <c r="H5679" t="s">
        <v>80</v>
      </c>
      <c r="I5679">
        <v>416.2</v>
      </c>
      <c r="J5679" t="s">
        <v>604</v>
      </c>
      <c r="K5679" t="s">
        <v>390</v>
      </c>
    </row>
    <row r="5680" spans="1:11" x14ac:dyDescent="0.35">
      <c r="A5680" t="s">
        <v>569</v>
      </c>
      <c r="B5680" t="s">
        <v>84</v>
      </c>
      <c r="C5680" t="s">
        <v>329</v>
      </c>
      <c r="D5680" t="s">
        <v>78</v>
      </c>
      <c r="E5680">
        <v>2025</v>
      </c>
      <c r="F5680">
        <v>32</v>
      </c>
      <c r="G5680" t="s">
        <v>82</v>
      </c>
      <c r="H5680" t="s">
        <v>80</v>
      </c>
      <c r="I5680">
        <v>15554.66</v>
      </c>
      <c r="J5680" t="s">
        <v>604</v>
      </c>
      <c r="K5680" t="s">
        <v>390</v>
      </c>
    </row>
    <row r="5681" spans="1:11" x14ac:dyDescent="0.35">
      <c r="A5681" t="s">
        <v>569</v>
      </c>
      <c r="B5681" t="s">
        <v>84</v>
      </c>
      <c r="C5681" t="s">
        <v>329</v>
      </c>
      <c r="D5681" t="s">
        <v>78</v>
      </c>
      <c r="E5681">
        <v>2025</v>
      </c>
      <c r="F5681">
        <v>32</v>
      </c>
      <c r="G5681" t="s">
        <v>82</v>
      </c>
      <c r="H5681" t="s">
        <v>81</v>
      </c>
      <c r="I5681">
        <v>11431.57</v>
      </c>
      <c r="J5681" t="s">
        <v>604</v>
      </c>
      <c r="K5681" t="s">
        <v>390</v>
      </c>
    </row>
    <row r="5682" spans="1:11" x14ac:dyDescent="0.35">
      <c r="A5682" t="s">
        <v>569</v>
      </c>
      <c r="B5682" t="s">
        <v>84</v>
      </c>
      <c r="C5682" t="s">
        <v>334</v>
      </c>
      <c r="D5682" t="s">
        <v>78</v>
      </c>
      <c r="E5682">
        <v>2024</v>
      </c>
      <c r="F5682">
        <v>32</v>
      </c>
      <c r="G5682" t="s">
        <v>82</v>
      </c>
      <c r="H5682" t="s">
        <v>80</v>
      </c>
      <c r="I5682">
        <v>87.55</v>
      </c>
      <c r="J5682" t="s">
        <v>604</v>
      </c>
      <c r="K5682" t="s">
        <v>391</v>
      </c>
    </row>
    <row r="5683" spans="1:11" x14ac:dyDescent="0.35">
      <c r="A5683" t="s">
        <v>569</v>
      </c>
      <c r="B5683" t="s">
        <v>84</v>
      </c>
      <c r="C5683" t="s">
        <v>334</v>
      </c>
      <c r="D5683" t="s">
        <v>78</v>
      </c>
      <c r="E5683">
        <v>2025</v>
      </c>
      <c r="F5683">
        <v>32</v>
      </c>
      <c r="G5683" t="s">
        <v>82</v>
      </c>
      <c r="H5683" t="s">
        <v>80</v>
      </c>
      <c r="I5683">
        <v>1201.3800000000001</v>
      </c>
      <c r="J5683" t="s">
        <v>604</v>
      </c>
      <c r="K5683" t="s">
        <v>391</v>
      </c>
    </row>
    <row r="5684" spans="1:11" x14ac:dyDescent="0.35">
      <c r="A5684" t="s">
        <v>569</v>
      </c>
      <c r="B5684" t="s">
        <v>84</v>
      </c>
      <c r="C5684" t="s">
        <v>330</v>
      </c>
      <c r="D5684" t="s">
        <v>78</v>
      </c>
      <c r="E5684">
        <v>2024</v>
      </c>
      <c r="F5684">
        <v>11</v>
      </c>
      <c r="G5684" t="s">
        <v>79</v>
      </c>
      <c r="H5684" t="s">
        <v>80</v>
      </c>
      <c r="I5684">
        <v>-1161</v>
      </c>
      <c r="J5684" t="s">
        <v>604</v>
      </c>
      <c r="K5684" t="s">
        <v>392</v>
      </c>
    </row>
    <row r="5685" spans="1:11" x14ac:dyDescent="0.35">
      <c r="A5685" t="s">
        <v>569</v>
      </c>
      <c r="B5685" t="s">
        <v>84</v>
      </c>
      <c r="C5685" t="s">
        <v>330</v>
      </c>
      <c r="D5685" t="s">
        <v>78</v>
      </c>
      <c r="E5685">
        <v>2024</v>
      </c>
      <c r="F5685">
        <v>11</v>
      </c>
      <c r="G5685" t="s">
        <v>79</v>
      </c>
      <c r="H5685" t="s">
        <v>81</v>
      </c>
      <c r="I5685">
        <v>-1602</v>
      </c>
      <c r="J5685" t="s">
        <v>604</v>
      </c>
      <c r="K5685" t="s">
        <v>392</v>
      </c>
    </row>
    <row r="5686" spans="1:11" x14ac:dyDescent="0.35">
      <c r="A5686" t="s">
        <v>569</v>
      </c>
      <c r="B5686" t="s">
        <v>84</v>
      </c>
      <c r="C5686" t="s">
        <v>330</v>
      </c>
      <c r="D5686" t="s">
        <v>78</v>
      </c>
      <c r="E5686">
        <v>2024</v>
      </c>
      <c r="F5686">
        <v>12</v>
      </c>
      <c r="G5686" t="s">
        <v>73</v>
      </c>
      <c r="H5686" t="s">
        <v>80</v>
      </c>
      <c r="I5686">
        <v>-126.4</v>
      </c>
      <c r="J5686" t="s">
        <v>604</v>
      </c>
      <c r="K5686" t="s">
        <v>392</v>
      </c>
    </row>
    <row r="5687" spans="1:11" x14ac:dyDescent="0.35">
      <c r="A5687" t="s">
        <v>569</v>
      </c>
      <c r="B5687" t="s">
        <v>84</v>
      </c>
      <c r="C5687" t="s">
        <v>330</v>
      </c>
      <c r="D5687" t="s">
        <v>78</v>
      </c>
      <c r="E5687">
        <v>2024</v>
      </c>
      <c r="F5687">
        <v>12</v>
      </c>
      <c r="G5687" t="s">
        <v>73</v>
      </c>
      <c r="H5687" t="s">
        <v>81</v>
      </c>
      <c r="I5687">
        <v>-160.19999999999999</v>
      </c>
      <c r="J5687" t="s">
        <v>604</v>
      </c>
      <c r="K5687" t="s">
        <v>392</v>
      </c>
    </row>
    <row r="5688" spans="1:11" x14ac:dyDescent="0.35">
      <c r="A5688" t="s">
        <v>569</v>
      </c>
      <c r="B5688" t="s">
        <v>84</v>
      </c>
      <c r="C5688" t="s">
        <v>330</v>
      </c>
      <c r="D5688" t="s">
        <v>78</v>
      </c>
      <c r="E5688">
        <v>2024</v>
      </c>
      <c r="F5688">
        <v>32</v>
      </c>
      <c r="G5688" t="s">
        <v>82</v>
      </c>
      <c r="H5688" t="s">
        <v>80</v>
      </c>
      <c r="I5688">
        <v>36287.49</v>
      </c>
      <c r="J5688" t="s">
        <v>604</v>
      </c>
      <c r="K5688" t="s">
        <v>392</v>
      </c>
    </row>
    <row r="5689" spans="1:11" x14ac:dyDescent="0.35">
      <c r="A5689" t="s">
        <v>569</v>
      </c>
      <c r="B5689" t="s">
        <v>84</v>
      </c>
      <c r="C5689" t="s">
        <v>330</v>
      </c>
      <c r="D5689" t="s">
        <v>78</v>
      </c>
      <c r="E5689">
        <v>2024</v>
      </c>
      <c r="F5689">
        <v>32</v>
      </c>
      <c r="G5689" t="s">
        <v>82</v>
      </c>
      <c r="H5689" t="s">
        <v>81</v>
      </c>
      <c r="I5689">
        <v>19746.689999999999</v>
      </c>
      <c r="J5689" t="s">
        <v>604</v>
      </c>
      <c r="K5689" t="s">
        <v>392</v>
      </c>
    </row>
    <row r="5690" spans="1:11" x14ac:dyDescent="0.35">
      <c r="A5690" t="s">
        <v>569</v>
      </c>
      <c r="B5690" t="s">
        <v>84</v>
      </c>
      <c r="C5690" t="s">
        <v>330</v>
      </c>
      <c r="D5690" t="s">
        <v>78</v>
      </c>
      <c r="E5690">
        <v>2025</v>
      </c>
      <c r="F5690">
        <v>11</v>
      </c>
      <c r="G5690" t="s">
        <v>79</v>
      </c>
      <c r="H5690" t="s">
        <v>80</v>
      </c>
      <c r="I5690">
        <v>35728</v>
      </c>
      <c r="J5690" t="s">
        <v>604</v>
      </c>
      <c r="K5690" t="s">
        <v>392</v>
      </c>
    </row>
    <row r="5691" spans="1:11" x14ac:dyDescent="0.35">
      <c r="A5691" t="s">
        <v>569</v>
      </c>
      <c r="B5691" t="s">
        <v>84</v>
      </c>
      <c r="C5691" t="s">
        <v>330</v>
      </c>
      <c r="D5691" t="s">
        <v>78</v>
      </c>
      <c r="E5691">
        <v>2025</v>
      </c>
      <c r="F5691">
        <v>11</v>
      </c>
      <c r="G5691" t="s">
        <v>79</v>
      </c>
      <c r="H5691" t="s">
        <v>81</v>
      </c>
      <c r="I5691">
        <v>10711</v>
      </c>
      <c r="J5691" t="s">
        <v>604</v>
      </c>
      <c r="K5691" t="s">
        <v>392</v>
      </c>
    </row>
    <row r="5692" spans="1:11" x14ac:dyDescent="0.35">
      <c r="A5692" t="s">
        <v>569</v>
      </c>
      <c r="B5692" t="s">
        <v>84</v>
      </c>
      <c r="C5692" t="s">
        <v>330</v>
      </c>
      <c r="D5692" t="s">
        <v>78</v>
      </c>
      <c r="E5692">
        <v>2025</v>
      </c>
      <c r="F5692">
        <v>12</v>
      </c>
      <c r="G5692" t="s">
        <v>73</v>
      </c>
      <c r="H5692" t="s">
        <v>80</v>
      </c>
      <c r="I5692">
        <v>3572.8</v>
      </c>
      <c r="J5692" t="s">
        <v>604</v>
      </c>
      <c r="K5692" t="s">
        <v>392</v>
      </c>
    </row>
    <row r="5693" spans="1:11" x14ac:dyDescent="0.35">
      <c r="A5693" t="s">
        <v>569</v>
      </c>
      <c r="B5693" t="s">
        <v>84</v>
      </c>
      <c r="C5693" t="s">
        <v>330</v>
      </c>
      <c r="D5693" t="s">
        <v>78</v>
      </c>
      <c r="E5693">
        <v>2025</v>
      </c>
      <c r="F5693">
        <v>12</v>
      </c>
      <c r="G5693" t="s">
        <v>73</v>
      </c>
      <c r="H5693" t="s">
        <v>81</v>
      </c>
      <c r="I5693">
        <v>1071.0999999999999</v>
      </c>
      <c r="J5693" t="s">
        <v>604</v>
      </c>
      <c r="K5693" t="s">
        <v>392</v>
      </c>
    </row>
    <row r="5694" spans="1:11" x14ac:dyDescent="0.35">
      <c r="A5694" t="s">
        <v>569</v>
      </c>
      <c r="B5694" t="s">
        <v>84</v>
      </c>
      <c r="C5694" t="s">
        <v>330</v>
      </c>
      <c r="D5694" t="s">
        <v>78</v>
      </c>
      <c r="E5694">
        <v>2025</v>
      </c>
      <c r="F5694">
        <v>32</v>
      </c>
      <c r="G5694" t="s">
        <v>82</v>
      </c>
      <c r="H5694" t="s">
        <v>80</v>
      </c>
      <c r="I5694">
        <v>124375.82</v>
      </c>
      <c r="J5694" t="s">
        <v>604</v>
      </c>
      <c r="K5694" t="s">
        <v>392</v>
      </c>
    </row>
    <row r="5695" spans="1:11" x14ac:dyDescent="0.35">
      <c r="A5695" t="s">
        <v>569</v>
      </c>
      <c r="B5695" t="s">
        <v>84</v>
      </c>
      <c r="C5695" t="s">
        <v>330</v>
      </c>
      <c r="D5695" t="s">
        <v>78</v>
      </c>
      <c r="E5695">
        <v>2025</v>
      </c>
      <c r="F5695">
        <v>32</v>
      </c>
      <c r="G5695" t="s">
        <v>82</v>
      </c>
      <c r="H5695" t="s">
        <v>81</v>
      </c>
      <c r="I5695">
        <v>46678.05</v>
      </c>
      <c r="J5695" t="s">
        <v>604</v>
      </c>
      <c r="K5695" t="s">
        <v>392</v>
      </c>
    </row>
    <row r="5696" spans="1:11" x14ac:dyDescent="0.35">
      <c r="A5696" t="s">
        <v>569</v>
      </c>
      <c r="B5696" t="s">
        <v>84</v>
      </c>
      <c r="C5696" t="s">
        <v>85</v>
      </c>
      <c r="D5696" t="s">
        <v>78</v>
      </c>
      <c r="E5696">
        <v>2024</v>
      </c>
      <c r="F5696">
        <v>32</v>
      </c>
      <c r="G5696" t="s">
        <v>82</v>
      </c>
      <c r="H5696" t="s">
        <v>80</v>
      </c>
      <c r="I5696">
        <v>10835.81</v>
      </c>
      <c r="J5696" t="s">
        <v>604</v>
      </c>
      <c r="K5696" t="s">
        <v>388</v>
      </c>
    </row>
    <row r="5697" spans="1:11" x14ac:dyDescent="0.35">
      <c r="A5697" t="s">
        <v>569</v>
      </c>
      <c r="B5697" t="s">
        <v>84</v>
      </c>
      <c r="C5697" t="s">
        <v>85</v>
      </c>
      <c r="D5697" t="s">
        <v>78</v>
      </c>
      <c r="E5697">
        <v>2025</v>
      </c>
      <c r="F5697">
        <v>32</v>
      </c>
      <c r="G5697" t="s">
        <v>82</v>
      </c>
      <c r="H5697" t="s">
        <v>80</v>
      </c>
      <c r="I5697">
        <v>7085.36</v>
      </c>
      <c r="J5697" t="s">
        <v>604</v>
      </c>
      <c r="K5697" t="s">
        <v>388</v>
      </c>
    </row>
    <row r="5698" spans="1:11" x14ac:dyDescent="0.35">
      <c r="A5698" t="s">
        <v>569</v>
      </c>
      <c r="B5698" t="s">
        <v>84</v>
      </c>
      <c r="C5698" t="s">
        <v>372</v>
      </c>
      <c r="D5698" t="s">
        <v>78</v>
      </c>
      <c r="E5698">
        <v>2024</v>
      </c>
      <c r="F5698">
        <v>32</v>
      </c>
      <c r="G5698" t="s">
        <v>82</v>
      </c>
      <c r="H5698" t="s">
        <v>80</v>
      </c>
      <c r="I5698">
        <v>487.63</v>
      </c>
      <c r="J5698" t="s">
        <v>604</v>
      </c>
      <c r="K5698" t="s">
        <v>401</v>
      </c>
    </row>
    <row r="5699" spans="1:11" x14ac:dyDescent="0.35">
      <c r="A5699" t="s">
        <v>569</v>
      </c>
      <c r="B5699" t="s">
        <v>84</v>
      </c>
      <c r="C5699" t="s">
        <v>372</v>
      </c>
      <c r="D5699" t="s">
        <v>78</v>
      </c>
      <c r="E5699">
        <v>2025</v>
      </c>
      <c r="F5699">
        <v>32</v>
      </c>
      <c r="G5699" t="s">
        <v>82</v>
      </c>
      <c r="H5699" t="s">
        <v>80</v>
      </c>
      <c r="I5699">
        <v>13657.01</v>
      </c>
      <c r="J5699" t="s">
        <v>604</v>
      </c>
      <c r="K5699" t="s">
        <v>401</v>
      </c>
    </row>
    <row r="5700" spans="1:11" x14ac:dyDescent="0.35">
      <c r="A5700" t="s">
        <v>569</v>
      </c>
      <c r="B5700" t="s">
        <v>84</v>
      </c>
      <c r="C5700" t="s">
        <v>335</v>
      </c>
      <c r="D5700" t="s">
        <v>78</v>
      </c>
      <c r="E5700">
        <v>2024</v>
      </c>
      <c r="F5700">
        <v>32</v>
      </c>
      <c r="G5700" t="s">
        <v>82</v>
      </c>
      <c r="H5700" t="s">
        <v>80</v>
      </c>
      <c r="I5700">
        <v>4270.1099999999997</v>
      </c>
      <c r="J5700" t="s">
        <v>604</v>
      </c>
      <c r="K5700" t="s">
        <v>393</v>
      </c>
    </row>
    <row r="5701" spans="1:11" x14ac:dyDescent="0.35">
      <c r="A5701" t="s">
        <v>569</v>
      </c>
      <c r="B5701" t="s">
        <v>84</v>
      </c>
      <c r="C5701" t="s">
        <v>335</v>
      </c>
      <c r="D5701" t="s">
        <v>78</v>
      </c>
      <c r="E5701">
        <v>2025</v>
      </c>
      <c r="F5701">
        <v>11</v>
      </c>
      <c r="G5701" t="s">
        <v>79</v>
      </c>
      <c r="H5701" t="s">
        <v>80</v>
      </c>
      <c r="I5701">
        <v>14947</v>
      </c>
      <c r="J5701" t="s">
        <v>604</v>
      </c>
      <c r="K5701" t="s">
        <v>393</v>
      </c>
    </row>
    <row r="5702" spans="1:11" x14ac:dyDescent="0.35">
      <c r="A5702" t="s">
        <v>569</v>
      </c>
      <c r="B5702" t="s">
        <v>84</v>
      </c>
      <c r="C5702" t="s">
        <v>335</v>
      </c>
      <c r="D5702" t="s">
        <v>78</v>
      </c>
      <c r="E5702">
        <v>2025</v>
      </c>
      <c r="F5702">
        <v>12</v>
      </c>
      <c r="G5702" t="s">
        <v>73</v>
      </c>
      <c r="H5702" t="s">
        <v>80</v>
      </c>
      <c r="I5702">
        <v>1494.7</v>
      </c>
      <c r="J5702" t="s">
        <v>604</v>
      </c>
      <c r="K5702" t="s">
        <v>393</v>
      </c>
    </row>
    <row r="5703" spans="1:11" x14ac:dyDescent="0.35">
      <c r="A5703" t="s">
        <v>569</v>
      </c>
      <c r="B5703" t="s">
        <v>84</v>
      </c>
      <c r="C5703" t="s">
        <v>335</v>
      </c>
      <c r="D5703" t="s">
        <v>78</v>
      </c>
      <c r="E5703">
        <v>2025</v>
      </c>
      <c r="F5703">
        <v>32</v>
      </c>
      <c r="G5703" t="s">
        <v>82</v>
      </c>
      <c r="H5703" t="s">
        <v>80</v>
      </c>
      <c r="I5703">
        <v>22708.29</v>
      </c>
      <c r="J5703" t="s">
        <v>604</v>
      </c>
      <c r="K5703" t="s">
        <v>393</v>
      </c>
    </row>
    <row r="5704" spans="1:11" x14ac:dyDescent="0.35">
      <c r="A5704" t="s">
        <v>569</v>
      </c>
      <c r="B5704" t="s">
        <v>84</v>
      </c>
      <c r="C5704" t="s">
        <v>352</v>
      </c>
      <c r="D5704" t="s">
        <v>78</v>
      </c>
      <c r="E5704">
        <v>2024</v>
      </c>
      <c r="F5704">
        <v>11</v>
      </c>
      <c r="G5704" t="s">
        <v>79</v>
      </c>
      <c r="H5704" t="s">
        <v>80</v>
      </c>
      <c r="I5704">
        <v>242</v>
      </c>
      <c r="J5704" t="s">
        <v>604</v>
      </c>
      <c r="K5704" t="s">
        <v>399</v>
      </c>
    </row>
    <row r="5705" spans="1:11" x14ac:dyDescent="0.35">
      <c r="A5705" t="s">
        <v>569</v>
      </c>
      <c r="B5705" t="s">
        <v>84</v>
      </c>
      <c r="C5705" t="s">
        <v>352</v>
      </c>
      <c r="D5705" t="s">
        <v>78</v>
      </c>
      <c r="E5705">
        <v>2024</v>
      </c>
      <c r="F5705">
        <v>12</v>
      </c>
      <c r="G5705" t="s">
        <v>73</v>
      </c>
      <c r="H5705" t="s">
        <v>80</v>
      </c>
      <c r="I5705">
        <v>24.2</v>
      </c>
      <c r="J5705" t="s">
        <v>604</v>
      </c>
      <c r="K5705" t="s">
        <v>399</v>
      </c>
    </row>
    <row r="5706" spans="1:11" x14ac:dyDescent="0.35">
      <c r="A5706" t="s">
        <v>569</v>
      </c>
      <c r="B5706" t="s">
        <v>84</v>
      </c>
      <c r="C5706" t="s">
        <v>352</v>
      </c>
      <c r="D5706" t="s">
        <v>78</v>
      </c>
      <c r="E5706">
        <v>2024</v>
      </c>
      <c r="F5706">
        <v>32</v>
      </c>
      <c r="G5706" t="s">
        <v>82</v>
      </c>
      <c r="H5706" t="s">
        <v>80</v>
      </c>
      <c r="I5706">
        <v>7448.49</v>
      </c>
      <c r="J5706" t="s">
        <v>604</v>
      </c>
      <c r="K5706" t="s">
        <v>399</v>
      </c>
    </row>
    <row r="5707" spans="1:11" x14ac:dyDescent="0.35">
      <c r="A5707" t="s">
        <v>569</v>
      </c>
      <c r="B5707" t="s">
        <v>84</v>
      </c>
      <c r="C5707" t="s">
        <v>352</v>
      </c>
      <c r="D5707" t="s">
        <v>78</v>
      </c>
      <c r="E5707">
        <v>2024</v>
      </c>
      <c r="F5707">
        <v>32</v>
      </c>
      <c r="G5707" t="s">
        <v>82</v>
      </c>
      <c r="H5707" t="s">
        <v>81</v>
      </c>
      <c r="I5707">
        <v>151.1</v>
      </c>
      <c r="J5707" t="s">
        <v>604</v>
      </c>
      <c r="K5707" t="s">
        <v>399</v>
      </c>
    </row>
    <row r="5708" spans="1:11" x14ac:dyDescent="0.35">
      <c r="A5708" t="s">
        <v>569</v>
      </c>
      <c r="B5708" t="s">
        <v>84</v>
      </c>
      <c r="C5708" t="s">
        <v>352</v>
      </c>
      <c r="D5708" t="s">
        <v>78</v>
      </c>
      <c r="E5708">
        <v>2025</v>
      </c>
      <c r="F5708">
        <v>32</v>
      </c>
      <c r="G5708" t="s">
        <v>82</v>
      </c>
      <c r="H5708" t="s">
        <v>80</v>
      </c>
      <c r="I5708">
        <v>9681.27</v>
      </c>
      <c r="J5708" t="s">
        <v>604</v>
      </c>
      <c r="K5708" t="s">
        <v>399</v>
      </c>
    </row>
    <row r="5709" spans="1:11" x14ac:dyDescent="0.35">
      <c r="A5709" t="s">
        <v>569</v>
      </c>
      <c r="B5709" t="s">
        <v>84</v>
      </c>
      <c r="C5709" t="s">
        <v>352</v>
      </c>
      <c r="D5709" t="s">
        <v>78</v>
      </c>
      <c r="E5709">
        <v>2025</v>
      </c>
      <c r="F5709">
        <v>32</v>
      </c>
      <c r="G5709" t="s">
        <v>82</v>
      </c>
      <c r="H5709" t="s">
        <v>81</v>
      </c>
      <c r="I5709">
        <v>4882.26</v>
      </c>
      <c r="J5709" t="s">
        <v>604</v>
      </c>
      <c r="K5709" t="s">
        <v>399</v>
      </c>
    </row>
    <row r="5710" spans="1:11" x14ac:dyDescent="0.35">
      <c r="A5710" t="s">
        <v>569</v>
      </c>
      <c r="B5710" t="s">
        <v>84</v>
      </c>
      <c r="C5710" t="s">
        <v>498</v>
      </c>
      <c r="D5710" t="s">
        <v>78</v>
      </c>
      <c r="E5710">
        <v>2024</v>
      </c>
      <c r="F5710">
        <v>11</v>
      </c>
      <c r="G5710" t="s">
        <v>79</v>
      </c>
      <c r="H5710" t="s">
        <v>80</v>
      </c>
      <c r="I5710">
        <v>-325734</v>
      </c>
      <c r="J5710" t="s">
        <v>604</v>
      </c>
      <c r="K5710" t="s">
        <v>499</v>
      </c>
    </row>
    <row r="5711" spans="1:11" x14ac:dyDescent="0.35">
      <c r="A5711" t="s">
        <v>569</v>
      </c>
      <c r="B5711" t="s">
        <v>84</v>
      </c>
      <c r="C5711" t="s">
        <v>498</v>
      </c>
      <c r="D5711" t="s">
        <v>78</v>
      </c>
      <c r="E5711">
        <v>2024</v>
      </c>
      <c r="F5711">
        <v>12</v>
      </c>
      <c r="G5711" t="s">
        <v>73</v>
      </c>
      <c r="H5711" t="s">
        <v>80</v>
      </c>
      <c r="I5711">
        <v>-1579.59</v>
      </c>
      <c r="J5711" t="s">
        <v>604</v>
      </c>
      <c r="K5711" t="s">
        <v>499</v>
      </c>
    </row>
    <row r="5712" spans="1:11" x14ac:dyDescent="0.35">
      <c r="A5712" t="s">
        <v>569</v>
      </c>
      <c r="B5712" t="s">
        <v>84</v>
      </c>
      <c r="C5712" t="s">
        <v>498</v>
      </c>
      <c r="D5712" t="s">
        <v>78</v>
      </c>
      <c r="E5712">
        <v>2024</v>
      </c>
      <c r="F5712">
        <v>32</v>
      </c>
      <c r="G5712" t="s">
        <v>82</v>
      </c>
      <c r="H5712" t="s">
        <v>80</v>
      </c>
      <c r="I5712">
        <v>2846866.3</v>
      </c>
      <c r="J5712" t="s">
        <v>604</v>
      </c>
      <c r="K5712" t="s">
        <v>499</v>
      </c>
    </row>
    <row r="5713" spans="1:11" x14ac:dyDescent="0.35">
      <c r="A5713" t="s">
        <v>569</v>
      </c>
      <c r="B5713" t="s">
        <v>84</v>
      </c>
      <c r="C5713" t="s">
        <v>498</v>
      </c>
      <c r="D5713" t="s">
        <v>78</v>
      </c>
      <c r="E5713">
        <v>2025</v>
      </c>
      <c r="F5713">
        <v>11</v>
      </c>
      <c r="G5713" t="s">
        <v>79</v>
      </c>
      <c r="H5713" t="s">
        <v>80</v>
      </c>
      <c r="I5713">
        <v>2102076</v>
      </c>
      <c r="J5713" t="s">
        <v>604</v>
      </c>
      <c r="K5713" t="s">
        <v>499</v>
      </c>
    </row>
    <row r="5714" spans="1:11" x14ac:dyDescent="0.35">
      <c r="A5714" t="s">
        <v>569</v>
      </c>
      <c r="B5714" t="s">
        <v>84</v>
      </c>
      <c r="C5714" t="s">
        <v>498</v>
      </c>
      <c r="D5714" t="s">
        <v>78</v>
      </c>
      <c r="E5714">
        <v>2025</v>
      </c>
      <c r="F5714">
        <v>12</v>
      </c>
      <c r="G5714" t="s">
        <v>73</v>
      </c>
      <c r="H5714" t="s">
        <v>80</v>
      </c>
      <c r="I5714">
        <v>189186.84</v>
      </c>
      <c r="J5714" t="s">
        <v>604</v>
      </c>
      <c r="K5714" t="s">
        <v>499</v>
      </c>
    </row>
    <row r="5715" spans="1:11" x14ac:dyDescent="0.35">
      <c r="A5715" t="s">
        <v>569</v>
      </c>
      <c r="B5715" t="s">
        <v>84</v>
      </c>
      <c r="C5715" t="s">
        <v>498</v>
      </c>
      <c r="D5715" t="s">
        <v>78</v>
      </c>
      <c r="E5715">
        <v>2025</v>
      </c>
      <c r="F5715">
        <v>32</v>
      </c>
      <c r="G5715" t="s">
        <v>82</v>
      </c>
      <c r="H5715" t="s">
        <v>80</v>
      </c>
      <c r="I5715">
        <v>8824920.0299999993</v>
      </c>
      <c r="J5715" t="s">
        <v>604</v>
      </c>
      <c r="K5715" t="s">
        <v>499</v>
      </c>
    </row>
    <row r="5716" spans="1:11" x14ac:dyDescent="0.35">
      <c r="A5716" t="s">
        <v>569</v>
      </c>
      <c r="B5716" t="s">
        <v>84</v>
      </c>
      <c r="C5716" t="s">
        <v>354</v>
      </c>
      <c r="D5716" t="s">
        <v>78</v>
      </c>
      <c r="E5716">
        <v>2024</v>
      </c>
      <c r="F5716">
        <v>32</v>
      </c>
      <c r="G5716" t="s">
        <v>82</v>
      </c>
      <c r="H5716" t="s">
        <v>80</v>
      </c>
      <c r="I5716">
        <v>1806.93</v>
      </c>
      <c r="J5716" t="s">
        <v>604</v>
      </c>
      <c r="K5716" t="s">
        <v>400</v>
      </c>
    </row>
    <row r="5717" spans="1:11" x14ac:dyDescent="0.35">
      <c r="A5717" t="s">
        <v>569</v>
      </c>
      <c r="B5717" t="s">
        <v>84</v>
      </c>
      <c r="C5717" t="s">
        <v>337</v>
      </c>
      <c r="D5717" t="s">
        <v>78</v>
      </c>
      <c r="E5717">
        <v>2025</v>
      </c>
      <c r="F5717">
        <v>11</v>
      </c>
      <c r="G5717" t="s">
        <v>79</v>
      </c>
      <c r="H5717" t="s">
        <v>80</v>
      </c>
      <c r="I5717">
        <v>-5371</v>
      </c>
      <c r="J5717" t="s">
        <v>604</v>
      </c>
      <c r="K5717" t="s">
        <v>395</v>
      </c>
    </row>
    <row r="5718" spans="1:11" x14ac:dyDescent="0.35">
      <c r="A5718" t="s">
        <v>569</v>
      </c>
      <c r="B5718" t="s">
        <v>84</v>
      </c>
      <c r="C5718" t="s">
        <v>337</v>
      </c>
      <c r="D5718" t="s">
        <v>78</v>
      </c>
      <c r="E5718">
        <v>2025</v>
      </c>
      <c r="F5718">
        <v>11</v>
      </c>
      <c r="G5718" t="s">
        <v>79</v>
      </c>
      <c r="H5718" t="s">
        <v>81</v>
      </c>
      <c r="I5718">
        <v>-12593</v>
      </c>
      <c r="J5718" t="s">
        <v>604</v>
      </c>
      <c r="K5718" t="s">
        <v>395</v>
      </c>
    </row>
    <row r="5719" spans="1:11" x14ac:dyDescent="0.35">
      <c r="A5719" t="s">
        <v>569</v>
      </c>
      <c r="B5719" t="s">
        <v>84</v>
      </c>
      <c r="C5719" t="s">
        <v>337</v>
      </c>
      <c r="D5719" t="s">
        <v>78</v>
      </c>
      <c r="E5719">
        <v>2025</v>
      </c>
      <c r="F5719">
        <v>12</v>
      </c>
      <c r="G5719" t="s">
        <v>73</v>
      </c>
      <c r="H5719" t="s">
        <v>80</v>
      </c>
      <c r="I5719">
        <v>-537.1</v>
      </c>
      <c r="J5719" t="s">
        <v>604</v>
      </c>
      <c r="K5719" t="s">
        <v>395</v>
      </c>
    </row>
    <row r="5720" spans="1:11" x14ac:dyDescent="0.35">
      <c r="A5720" t="s">
        <v>569</v>
      </c>
      <c r="B5720" t="s">
        <v>84</v>
      </c>
      <c r="C5720" t="s">
        <v>337</v>
      </c>
      <c r="D5720" t="s">
        <v>78</v>
      </c>
      <c r="E5720">
        <v>2025</v>
      </c>
      <c r="F5720">
        <v>12</v>
      </c>
      <c r="G5720" t="s">
        <v>73</v>
      </c>
      <c r="H5720" t="s">
        <v>81</v>
      </c>
      <c r="I5720">
        <v>-1259.3</v>
      </c>
      <c r="J5720" t="s">
        <v>604</v>
      </c>
      <c r="K5720" t="s">
        <v>395</v>
      </c>
    </row>
    <row r="5721" spans="1:11" x14ac:dyDescent="0.35">
      <c r="A5721" t="s">
        <v>569</v>
      </c>
      <c r="B5721" t="s">
        <v>84</v>
      </c>
      <c r="C5721" t="s">
        <v>338</v>
      </c>
      <c r="D5721" t="s">
        <v>78</v>
      </c>
      <c r="E5721">
        <v>2024</v>
      </c>
      <c r="F5721">
        <v>32</v>
      </c>
      <c r="G5721" t="s">
        <v>82</v>
      </c>
      <c r="H5721" t="s">
        <v>80</v>
      </c>
      <c r="I5721">
        <v>2081.0100000000002</v>
      </c>
      <c r="J5721" t="s">
        <v>604</v>
      </c>
      <c r="K5721" t="s">
        <v>396</v>
      </c>
    </row>
    <row r="5722" spans="1:11" x14ac:dyDescent="0.35">
      <c r="A5722" t="s">
        <v>569</v>
      </c>
      <c r="B5722" t="s">
        <v>84</v>
      </c>
      <c r="C5722" t="s">
        <v>338</v>
      </c>
      <c r="D5722" t="s">
        <v>78</v>
      </c>
      <c r="E5722">
        <v>2025</v>
      </c>
      <c r="F5722">
        <v>11</v>
      </c>
      <c r="G5722" t="s">
        <v>79</v>
      </c>
      <c r="H5722" t="s">
        <v>80</v>
      </c>
      <c r="I5722">
        <v>-2221</v>
      </c>
      <c r="J5722" t="s">
        <v>604</v>
      </c>
      <c r="K5722" t="s">
        <v>396</v>
      </c>
    </row>
    <row r="5723" spans="1:11" x14ac:dyDescent="0.35">
      <c r="A5723" t="s">
        <v>569</v>
      </c>
      <c r="B5723" t="s">
        <v>84</v>
      </c>
      <c r="C5723" t="s">
        <v>338</v>
      </c>
      <c r="D5723" t="s">
        <v>78</v>
      </c>
      <c r="E5723">
        <v>2025</v>
      </c>
      <c r="F5723">
        <v>12</v>
      </c>
      <c r="G5723" t="s">
        <v>73</v>
      </c>
      <c r="H5723" t="s">
        <v>80</v>
      </c>
      <c r="I5723">
        <v>-222.1</v>
      </c>
      <c r="J5723" t="s">
        <v>604</v>
      </c>
      <c r="K5723" t="s">
        <v>396</v>
      </c>
    </row>
    <row r="5724" spans="1:11" x14ac:dyDescent="0.35">
      <c r="A5724" t="s">
        <v>569</v>
      </c>
      <c r="B5724" t="s">
        <v>84</v>
      </c>
      <c r="C5724" t="s">
        <v>338</v>
      </c>
      <c r="D5724" t="s">
        <v>78</v>
      </c>
      <c r="E5724">
        <v>2025</v>
      </c>
      <c r="F5724">
        <v>32</v>
      </c>
      <c r="G5724" t="s">
        <v>82</v>
      </c>
      <c r="H5724" t="s">
        <v>80</v>
      </c>
      <c r="I5724">
        <v>335.16</v>
      </c>
      <c r="J5724" t="s">
        <v>604</v>
      </c>
      <c r="K5724" t="s">
        <v>396</v>
      </c>
    </row>
    <row r="5725" spans="1:11" x14ac:dyDescent="0.35">
      <c r="A5725" t="s">
        <v>569</v>
      </c>
      <c r="B5725" t="s">
        <v>84</v>
      </c>
      <c r="C5725" t="s">
        <v>421</v>
      </c>
      <c r="D5725" t="s">
        <v>78</v>
      </c>
      <c r="E5725">
        <v>2024</v>
      </c>
      <c r="F5725">
        <v>32</v>
      </c>
      <c r="G5725" t="s">
        <v>82</v>
      </c>
      <c r="H5725" t="s">
        <v>80</v>
      </c>
      <c r="I5725">
        <v>237.16</v>
      </c>
      <c r="J5725" t="s">
        <v>604</v>
      </c>
      <c r="K5725" t="s">
        <v>414</v>
      </c>
    </row>
    <row r="5726" spans="1:11" x14ac:dyDescent="0.35">
      <c r="A5726" t="s">
        <v>569</v>
      </c>
      <c r="B5726" t="s">
        <v>84</v>
      </c>
      <c r="C5726" t="s">
        <v>331</v>
      </c>
      <c r="D5726" t="s">
        <v>78</v>
      </c>
      <c r="E5726">
        <v>2024</v>
      </c>
      <c r="F5726">
        <v>11</v>
      </c>
      <c r="G5726" t="s">
        <v>79</v>
      </c>
      <c r="H5726" t="s">
        <v>80</v>
      </c>
      <c r="I5726">
        <v>-514</v>
      </c>
      <c r="J5726" t="s">
        <v>604</v>
      </c>
      <c r="K5726" t="s">
        <v>397</v>
      </c>
    </row>
    <row r="5727" spans="1:11" x14ac:dyDescent="0.35">
      <c r="A5727" t="s">
        <v>569</v>
      </c>
      <c r="B5727" t="s">
        <v>84</v>
      </c>
      <c r="C5727" t="s">
        <v>331</v>
      </c>
      <c r="D5727" t="s">
        <v>78</v>
      </c>
      <c r="E5727">
        <v>2024</v>
      </c>
      <c r="F5727">
        <v>11</v>
      </c>
      <c r="G5727" t="s">
        <v>79</v>
      </c>
      <c r="H5727" t="s">
        <v>81</v>
      </c>
      <c r="I5727">
        <v>664</v>
      </c>
      <c r="J5727" t="s">
        <v>604</v>
      </c>
      <c r="K5727" t="s">
        <v>397</v>
      </c>
    </row>
    <row r="5728" spans="1:11" x14ac:dyDescent="0.35">
      <c r="A5728" t="s">
        <v>569</v>
      </c>
      <c r="B5728" t="s">
        <v>84</v>
      </c>
      <c r="C5728" t="s">
        <v>331</v>
      </c>
      <c r="D5728" t="s">
        <v>78</v>
      </c>
      <c r="E5728">
        <v>2024</v>
      </c>
      <c r="F5728">
        <v>12</v>
      </c>
      <c r="G5728" t="s">
        <v>73</v>
      </c>
      <c r="H5728" t="s">
        <v>80</v>
      </c>
      <c r="I5728">
        <v>-51.4</v>
      </c>
      <c r="J5728" t="s">
        <v>604</v>
      </c>
      <c r="K5728" t="s">
        <v>397</v>
      </c>
    </row>
    <row r="5729" spans="1:11" x14ac:dyDescent="0.35">
      <c r="A5729" t="s">
        <v>569</v>
      </c>
      <c r="B5729" t="s">
        <v>84</v>
      </c>
      <c r="C5729" t="s">
        <v>331</v>
      </c>
      <c r="D5729" t="s">
        <v>78</v>
      </c>
      <c r="E5729">
        <v>2024</v>
      </c>
      <c r="F5729">
        <v>12</v>
      </c>
      <c r="G5729" t="s">
        <v>73</v>
      </c>
      <c r="H5729" t="s">
        <v>81</v>
      </c>
      <c r="I5729">
        <v>66.400000000000006</v>
      </c>
      <c r="J5729" t="s">
        <v>604</v>
      </c>
      <c r="K5729" t="s">
        <v>397</v>
      </c>
    </row>
    <row r="5730" spans="1:11" x14ac:dyDescent="0.35">
      <c r="A5730" t="s">
        <v>569</v>
      </c>
      <c r="B5730" t="s">
        <v>84</v>
      </c>
      <c r="C5730" t="s">
        <v>331</v>
      </c>
      <c r="D5730" t="s">
        <v>78</v>
      </c>
      <c r="E5730">
        <v>2024</v>
      </c>
      <c r="F5730">
        <v>32</v>
      </c>
      <c r="G5730" t="s">
        <v>82</v>
      </c>
      <c r="H5730" t="s">
        <v>80</v>
      </c>
      <c r="I5730">
        <v>57509.72</v>
      </c>
      <c r="J5730" t="s">
        <v>604</v>
      </c>
      <c r="K5730" t="s">
        <v>397</v>
      </c>
    </row>
    <row r="5731" spans="1:11" x14ac:dyDescent="0.35">
      <c r="A5731" t="s">
        <v>569</v>
      </c>
      <c r="B5731" t="s">
        <v>84</v>
      </c>
      <c r="C5731" t="s">
        <v>331</v>
      </c>
      <c r="D5731" t="s">
        <v>78</v>
      </c>
      <c r="E5731">
        <v>2024</v>
      </c>
      <c r="F5731">
        <v>32</v>
      </c>
      <c r="G5731" t="s">
        <v>82</v>
      </c>
      <c r="H5731" t="s">
        <v>81</v>
      </c>
      <c r="I5731">
        <v>7960.8</v>
      </c>
      <c r="J5731" t="s">
        <v>604</v>
      </c>
      <c r="K5731" t="s">
        <v>397</v>
      </c>
    </row>
    <row r="5732" spans="1:11" x14ac:dyDescent="0.35">
      <c r="A5732" t="s">
        <v>569</v>
      </c>
      <c r="B5732" t="s">
        <v>84</v>
      </c>
      <c r="C5732" t="s">
        <v>331</v>
      </c>
      <c r="D5732" t="s">
        <v>78</v>
      </c>
      <c r="E5732">
        <v>2025</v>
      </c>
      <c r="F5732">
        <v>11</v>
      </c>
      <c r="G5732" t="s">
        <v>79</v>
      </c>
      <c r="H5732" t="s">
        <v>80</v>
      </c>
      <c r="I5732">
        <v>14002</v>
      </c>
      <c r="J5732" t="s">
        <v>604</v>
      </c>
      <c r="K5732" t="s">
        <v>397</v>
      </c>
    </row>
    <row r="5733" spans="1:11" x14ac:dyDescent="0.35">
      <c r="A5733" t="s">
        <v>569</v>
      </c>
      <c r="B5733" t="s">
        <v>84</v>
      </c>
      <c r="C5733" t="s">
        <v>331</v>
      </c>
      <c r="D5733" t="s">
        <v>78</v>
      </c>
      <c r="E5733">
        <v>2025</v>
      </c>
      <c r="F5733">
        <v>11</v>
      </c>
      <c r="G5733" t="s">
        <v>79</v>
      </c>
      <c r="H5733" t="s">
        <v>81</v>
      </c>
      <c r="I5733">
        <v>2153</v>
      </c>
      <c r="J5733" t="s">
        <v>604</v>
      </c>
      <c r="K5733" t="s">
        <v>397</v>
      </c>
    </row>
    <row r="5734" spans="1:11" x14ac:dyDescent="0.35">
      <c r="A5734" t="s">
        <v>569</v>
      </c>
      <c r="B5734" t="s">
        <v>84</v>
      </c>
      <c r="C5734" t="s">
        <v>331</v>
      </c>
      <c r="D5734" t="s">
        <v>78</v>
      </c>
      <c r="E5734">
        <v>2025</v>
      </c>
      <c r="F5734">
        <v>12</v>
      </c>
      <c r="G5734" t="s">
        <v>73</v>
      </c>
      <c r="H5734" t="s">
        <v>80</v>
      </c>
      <c r="I5734">
        <v>1400.2</v>
      </c>
      <c r="J5734" t="s">
        <v>604</v>
      </c>
      <c r="K5734" t="s">
        <v>397</v>
      </c>
    </row>
    <row r="5735" spans="1:11" x14ac:dyDescent="0.35">
      <c r="A5735" t="s">
        <v>569</v>
      </c>
      <c r="B5735" t="s">
        <v>84</v>
      </c>
      <c r="C5735" t="s">
        <v>331</v>
      </c>
      <c r="D5735" t="s">
        <v>78</v>
      </c>
      <c r="E5735">
        <v>2025</v>
      </c>
      <c r="F5735">
        <v>12</v>
      </c>
      <c r="G5735" t="s">
        <v>73</v>
      </c>
      <c r="H5735" t="s">
        <v>81</v>
      </c>
      <c r="I5735">
        <v>215.3</v>
      </c>
      <c r="J5735" t="s">
        <v>604</v>
      </c>
      <c r="K5735" t="s">
        <v>397</v>
      </c>
    </row>
    <row r="5736" spans="1:11" x14ac:dyDescent="0.35">
      <c r="A5736" t="s">
        <v>569</v>
      </c>
      <c r="B5736" t="s">
        <v>84</v>
      </c>
      <c r="C5736" t="s">
        <v>331</v>
      </c>
      <c r="D5736" t="s">
        <v>78</v>
      </c>
      <c r="E5736">
        <v>2025</v>
      </c>
      <c r="F5736">
        <v>32</v>
      </c>
      <c r="G5736" t="s">
        <v>82</v>
      </c>
      <c r="H5736" t="s">
        <v>80</v>
      </c>
      <c r="I5736">
        <v>117708.02</v>
      </c>
      <c r="J5736" t="s">
        <v>604</v>
      </c>
      <c r="K5736" t="s">
        <v>397</v>
      </c>
    </row>
    <row r="5737" spans="1:11" x14ac:dyDescent="0.35">
      <c r="A5737" t="s">
        <v>569</v>
      </c>
      <c r="B5737" t="s">
        <v>84</v>
      </c>
      <c r="C5737" t="s">
        <v>331</v>
      </c>
      <c r="D5737" t="s">
        <v>78</v>
      </c>
      <c r="E5737">
        <v>2025</v>
      </c>
      <c r="F5737">
        <v>32</v>
      </c>
      <c r="G5737" t="s">
        <v>82</v>
      </c>
      <c r="H5737" t="s">
        <v>81</v>
      </c>
      <c r="I5737">
        <v>19644.560000000001</v>
      </c>
      <c r="J5737" t="s">
        <v>604</v>
      </c>
      <c r="K5737" t="s">
        <v>397</v>
      </c>
    </row>
    <row r="5738" spans="1:11" x14ac:dyDescent="0.35">
      <c r="A5738" t="s">
        <v>569</v>
      </c>
      <c r="B5738" t="s">
        <v>84</v>
      </c>
      <c r="C5738" t="s">
        <v>339</v>
      </c>
      <c r="D5738" t="s">
        <v>78</v>
      </c>
      <c r="E5738">
        <v>2024</v>
      </c>
      <c r="F5738">
        <v>32</v>
      </c>
      <c r="G5738" t="s">
        <v>82</v>
      </c>
      <c r="H5738" t="s">
        <v>80</v>
      </c>
      <c r="I5738">
        <v>1545.8</v>
      </c>
      <c r="J5738" t="s">
        <v>604</v>
      </c>
      <c r="K5738" t="s">
        <v>398</v>
      </c>
    </row>
    <row r="5739" spans="1:11" x14ac:dyDescent="0.35">
      <c r="A5739" t="s">
        <v>569</v>
      </c>
      <c r="B5739" t="s">
        <v>84</v>
      </c>
      <c r="C5739" t="s">
        <v>339</v>
      </c>
      <c r="D5739" t="s">
        <v>78</v>
      </c>
      <c r="E5739">
        <v>2024</v>
      </c>
      <c r="F5739">
        <v>32</v>
      </c>
      <c r="G5739" t="s">
        <v>82</v>
      </c>
      <c r="H5739" t="s">
        <v>81</v>
      </c>
      <c r="I5739">
        <v>67.319999999999993</v>
      </c>
      <c r="J5739" t="s">
        <v>604</v>
      </c>
      <c r="K5739" t="s">
        <v>398</v>
      </c>
    </row>
    <row r="5740" spans="1:11" x14ac:dyDescent="0.35">
      <c r="A5740" t="s">
        <v>569</v>
      </c>
      <c r="B5740" t="s">
        <v>84</v>
      </c>
      <c r="C5740" t="s">
        <v>339</v>
      </c>
      <c r="D5740" t="s">
        <v>78</v>
      </c>
      <c r="E5740">
        <v>2025</v>
      </c>
      <c r="F5740">
        <v>32</v>
      </c>
      <c r="G5740" t="s">
        <v>82</v>
      </c>
      <c r="H5740" t="s">
        <v>80</v>
      </c>
      <c r="I5740">
        <v>1420.6</v>
      </c>
      <c r="J5740" t="s">
        <v>604</v>
      </c>
      <c r="K5740" t="s">
        <v>398</v>
      </c>
    </row>
    <row r="5741" spans="1:11" x14ac:dyDescent="0.35">
      <c r="A5741" t="s">
        <v>569</v>
      </c>
      <c r="B5741" t="s">
        <v>84</v>
      </c>
      <c r="C5741" t="s">
        <v>339</v>
      </c>
      <c r="D5741" t="s">
        <v>78</v>
      </c>
      <c r="E5741">
        <v>2025</v>
      </c>
      <c r="F5741">
        <v>32</v>
      </c>
      <c r="G5741" t="s">
        <v>82</v>
      </c>
      <c r="H5741" t="s">
        <v>81</v>
      </c>
      <c r="I5741">
        <v>3145.61</v>
      </c>
      <c r="J5741" t="s">
        <v>604</v>
      </c>
      <c r="K5741" t="s">
        <v>398</v>
      </c>
    </row>
    <row r="5742" spans="1:11" x14ac:dyDescent="0.35">
      <c r="A5742" t="s">
        <v>569</v>
      </c>
      <c r="B5742" t="s">
        <v>304</v>
      </c>
      <c r="C5742" t="s">
        <v>87</v>
      </c>
      <c r="D5742" t="s">
        <v>78</v>
      </c>
      <c r="E5742">
        <v>2024</v>
      </c>
      <c r="F5742">
        <v>11</v>
      </c>
      <c r="G5742" t="s">
        <v>79</v>
      </c>
      <c r="H5742" t="s">
        <v>80</v>
      </c>
      <c r="I5742">
        <v>-60966</v>
      </c>
      <c r="J5742" t="s">
        <v>570</v>
      </c>
      <c r="K5742" t="s">
        <v>387</v>
      </c>
    </row>
    <row r="5743" spans="1:11" x14ac:dyDescent="0.35">
      <c r="A5743" t="s">
        <v>569</v>
      </c>
      <c r="B5743" t="s">
        <v>304</v>
      </c>
      <c r="C5743" t="s">
        <v>87</v>
      </c>
      <c r="D5743" t="s">
        <v>78</v>
      </c>
      <c r="E5743">
        <v>2024</v>
      </c>
      <c r="F5743">
        <v>11</v>
      </c>
      <c r="G5743" t="s">
        <v>79</v>
      </c>
      <c r="H5743" t="s">
        <v>81</v>
      </c>
      <c r="I5743">
        <v>-1737</v>
      </c>
      <c r="J5743" t="s">
        <v>570</v>
      </c>
      <c r="K5743" t="s">
        <v>387</v>
      </c>
    </row>
    <row r="5744" spans="1:11" x14ac:dyDescent="0.35">
      <c r="A5744" t="s">
        <v>569</v>
      </c>
      <c r="B5744" t="s">
        <v>304</v>
      </c>
      <c r="C5744" t="s">
        <v>87</v>
      </c>
      <c r="D5744" t="s">
        <v>78</v>
      </c>
      <c r="E5744">
        <v>2024</v>
      </c>
      <c r="F5744">
        <v>12</v>
      </c>
      <c r="G5744" t="s">
        <v>73</v>
      </c>
      <c r="H5744" t="s">
        <v>80</v>
      </c>
      <c r="I5744">
        <v>-6096.6</v>
      </c>
      <c r="J5744" t="s">
        <v>570</v>
      </c>
      <c r="K5744" t="s">
        <v>387</v>
      </c>
    </row>
    <row r="5745" spans="1:11" x14ac:dyDescent="0.35">
      <c r="A5745" t="s">
        <v>569</v>
      </c>
      <c r="B5745" t="s">
        <v>304</v>
      </c>
      <c r="C5745" t="s">
        <v>87</v>
      </c>
      <c r="D5745" t="s">
        <v>78</v>
      </c>
      <c r="E5745">
        <v>2024</v>
      </c>
      <c r="F5745">
        <v>12</v>
      </c>
      <c r="G5745" t="s">
        <v>73</v>
      </c>
      <c r="H5745" t="s">
        <v>81</v>
      </c>
      <c r="I5745">
        <v>-173.7</v>
      </c>
      <c r="J5745" t="s">
        <v>570</v>
      </c>
      <c r="K5745" t="s">
        <v>387</v>
      </c>
    </row>
    <row r="5746" spans="1:11" x14ac:dyDescent="0.35">
      <c r="A5746" t="s">
        <v>569</v>
      </c>
      <c r="B5746" t="s">
        <v>304</v>
      </c>
      <c r="C5746" t="s">
        <v>87</v>
      </c>
      <c r="D5746" t="s">
        <v>78</v>
      </c>
      <c r="E5746">
        <v>2024</v>
      </c>
      <c r="F5746">
        <v>32</v>
      </c>
      <c r="G5746" t="s">
        <v>82</v>
      </c>
      <c r="H5746" t="s">
        <v>80</v>
      </c>
      <c r="I5746">
        <v>753638</v>
      </c>
      <c r="J5746" t="s">
        <v>570</v>
      </c>
      <c r="K5746" t="s">
        <v>387</v>
      </c>
    </row>
    <row r="5747" spans="1:11" x14ac:dyDescent="0.35">
      <c r="A5747" t="s">
        <v>569</v>
      </c>
      <c r="B5747" t="s">
        <v>304</v>
      </c>
      <c r="C5747" t="s">
        <v>87</v>
      </c>
      <c r="D5747" t="s">
        <v>78</v>
      </c>
      <c r="E5747">
        <v>2024</v>
      </c>
      <c r="F5747">
        <v>32</v>
      </c>
      <c r="G5747" t="s">
        <v>82</v>
      </c>
      <c r="H5747" t="s">
        <v>81</v>
      </c>
      <c r="I5747">
        <v>5334</v>
      </c>
      <c r="J5747" t="s">
        <v>570</v>
      </c>
      <c r="K5747" t="s">
        <v>387</v>
      </c>
    </row>
    <row r="5748" spans="1:11" x14ac:dyDescent="0.35">
      <c r="A5748" t="s">
        <v>569</v>
      </c>
      <c r="B5748" t="s">
        <v>304</v>
      </c>
      <c r="C5748" t="s">
        <v>87</v>
      </c>
      <c r="D5748" t="s">
        <v>78</v>
      </c>
      <c r="E5748">
        <v>2025</v>
      </c>
      <c r="F5748">
        <v>11</v>
      </c>
      <c r="G5748" t="s">
        <v>79</v>
      </c>
      <c r="H5748" t="s">
        <v>80</v>
      </c>
      <c r="I5748">
        <v>287525</v>
      </c>
      <c r="J5748" t="s">
        <v>570</v>
      </c>
      <c r="K5748" t="s">
        <v>387</v>
      </c>
    </row>
    <row r="5749" spans="1:11" x14ac:dyDescent="0.35">
      <c r="A5749" t="s">
        <v>569</v>
      </c>
      <c r="B5749" t="s">
        <v>304</v>
      </c>
      <c r="C5749" t="s">
        <v>87</v>
      </c>
      <c r="D5749" t="s">
        <v>78</v>
      </c>
      <c r="E5749">
        <v>2025</v>
      </c>
      <c r="F5749">
        <v>12</v>
      </c>
      <c r="G5749" t="s">
        <v>73</v>
      </c>
      <c r="H5749" t="s">
        <v>80</v>
      </c>
      <c r="I5749">
        <v>28752.5</v>
      </c>
      <c r="J5749" t="s">
        <v>570</v>
      </c>
      <c r="K5749" t="s">
        <v>387</v>
      </c>
    </row>
    <row r="5750" spans="1:11" x14ac:dyDescent="0.35">
      <c r="A5750" t="s">
        <v>569</v>
      </c>
      <c r="B5750" t="s">
        <v>304</v>
      </c>
      <c r="C5750" t="s">
        <v>87</v>
      </c>
      <c r="D5750" t="s">
        <v>78</v>
      </c>
      <c r="E5750">
        <v>2025</v>
      </c>
      <c r="F5750">
        <v>32</v>
      </c>
      <c r="G5750" t="s">
        <v>82</v>
      </c>
      <c r="H5750" t="s">
        <v>80</v>
      </c>
      <c r="I5750">
        <v>2174491</v>
      </c>
      <c r="J5750" t="s">
        <v>570</v>
      </c>
      <c r="K5750" t="s">
        <v>387</v>
      </c>
    </row>
    <row r="5751" spans="1:11" x14ac:dyDescent="0.35">
      <c r="A5751" t="s">
        <v>569</v>
      </c>
      <c r="B5751" t="s">
        <v>304</v>
      </c>
      <c r="C5751" t="s">
        <v>87</v>
      </c>
      <c r="D5751" t="s">
        <v>78</v>
      </c>
      <c r="E5751">
        <v>2025</v>
      </c>
      <c r="F5751">
        <v>32</v>
      </c>
      <c r="G5751" t="s">
        <v>82</v>
      </c>
      <c r="H5751" t="s">
        <v>81</v>
      </c>
      <c r="I5751">
        <v>75513</v>
      </c>
      <c r="J5751" t="s">
        <v>570</v>
      </c>
      <c r="K5751" t="s">
        <v>387</v>
      </c>
    </row>
    <row r="5752" spans="1:11" x14ac:dyDescent="0.35">
      <c r="A5752" t="s">
        <v>569</v>
      </c>
      <c r="B5752" t="s">
        <v>84</v>
      </c>
      <c r="C5752" t="s">
        <v>411</v>
      </c>
      <c r="D5752" t="s">
        <v>78</v>
      </c>
      <c r="E5752">
        <v>2024</v>
      </c>
      <c r="F5752">
        <v>32</v>
      </c>
      <c r="G5752" t="s">
        <v>82</v>
      </c>
      <c r="H5752" t="s">
        <v>80</v>
      </c>
      <c r="I5752">
        <v>3221.08</v>
      </c>
      <c r="J5752" t="s">
        <v>570</v>
      </c>
      <c r="K5752" t="s">
        <v>412</v>
      </c>
    </row>
    <row r="5753" spans="1:11" x14ac:dyDescent="0.35">
      <c r="A5753" t="s">
        <v>569</v>
      </c>
      <c r="B5753" t="s">
        <v>84</v>
      </c>
      <c r="C5753" t="s">
        <v>411</v>
      </c>
      <c r="D5753" t="s">
        <v>78</v>
      </c>
      <c r="E5753">
        <v>2024</v>
      </c>
      <c r="F5753">
        <v>32</v>
      </c>
      <c r="G5753" t="s">
        <v>82</v>
      </c>
      <c r="H5753" t="s">
        <v>81</v>
      </c>
      <c r="I5753">
        <v>1041.8499999999999</v>
      </c>
      <c r="J5753" t="s">
        <v>570</v>
      </c>
      <c r="K5753" t="s">
        <v>412</v>
      </c>
    </row>
    <row r="5754" spans="1:11" x14ac:dyDescent="0.35">
      <c r="A5754" t="s">
        <v>569</v>
      </c>
      <c r="B5754" t="s">
        <v>84</v>
      </c>
      <c r="C5754" t="s">
        <v>411</v>
      </c>
      <c r="D5754" t="s">
        <v>78</v>
      </c>
      <c r="E5754">
        <v>2025</v>
      </c>
      <c r="F5754">
        <v>11</v>
      </c>
      <c r="G5754" t="s">
        <v>79</v>
      </c>
      <c r="H5754" t="s">
        <v>80</v>
      </c>
      <c r="I5754">
        <v>8049</v>
      </c>
      <c r="J5754" t="s">
        <v>570</v>
      </c>
      <c r="K5754" t="s">
        <v>412</v>
      </c>
    </row>
    <row r="5755" spans="1:11" x14ac:dyDescent="0.35">
      <c r="A5755" t="s">
        <v>569</v>
      </c>
      <c r="B5755" t="s">
        <v>84</v>
      </c>
      <c r="C5755" t="s">
        <v>411</v>
      </c>
      <c r="D5755" t="s">
        <v>78</v>
      </c>
      <c r="E5755">
        <v>2025</v>
      </c>
      <c r="F5755">
        <v>12</v>
      </c>
      <c r="G5755" t="s">
        <v>73</v>
      </c>
      <c r="H5755" t="s">
        <v>80</v>
      </c>
      <c r="I5755">
        <v>804.9</v>
      </c>
      <c r="J5755" t="s">
        <v>570</v>
      </c>
      <c r="K5755" t="s">
        <v>412</v>
      </c>
    </row>
    <row r="5756" spans="1:11" x14ac:dyDescent="0.35">
      <c r="A5756" t="s">
        <v>569</v>
      </c>
      <c r="B5756" t="s">
        <v>84</v>
      </c>
      <c r="C5756" t="s">
        <v>411</v>
      </c>
      <c r="D5756" t="s">
        <v>78</v>
      </c>
      <c r="E5756">
        <v>2025</v>
      </c>
      <c r="F5756">
        <v>32</v>
      </c>
      <c r="G5756" t="s">
        <v>82</v>
      </c>
      <c r="H5756" t="s">
        <v>80</v>
      </c>
      <c r="I5756">
        <v>11831.71</v>
      </c>
      <c r="J5756" t="s">
        <v>570</v>
      </c>
      <c r="K5756" t="s">
        <v>412</v>
      </c>
    </row>
    <row r="5757" spans="1:11" x14ac:dyDescent="0.35">
      <c r="A5757" t="s">
        <v>569</v>
      </c>
      <c r="B5757" t="s">
        <v>84</v>
      </c>
      <c r="C5757" t="s">
        <v>418</v>
      </c>
      <c r="D5757" t="s">
        <v>78</v>
      </c>
      <c r="E5757">
        <v>2024</v>
      </c>
      <c r="F5757">
        <v>32</v>
      </c>
      <c r="G5757" t="s">
        <v>82</v>
      </c>
      <c r="H5757" t="s">
        <v>80</v>
      </c>
      <c r="I5757">
        <v>676.6</v>
      </c>
      <c r="J5757" t="s">
        <v>570</v>
      </c>
      <c r="K5757" t="s">
        <v>417</v>
      </c>
    </row>
    <row r="5758" spans="1:11" x14ac:dyDescent="0.35">
      <c r="A5758" t="s">
        <v>569</v>
      </c>
      <c r="B5758" t="s">
        <v>84</v>
      </c>
      <c r="C5758" t="s">
        <v>418</v>
      </c>
      <c r="D5758" t="s">
        <v>78</v>
      </c>
      <c r="E5758">
        <v>2024</v>
      </c>
      <c r="F5758">
        <v>32</v>
      </c>
      <c r="G5758" t="s">
        <v>82</v>
      </c>
      <c r="H5758" t="s">
        <v>81</v>
      </c>
      <c r="I5758">
        <v>1812.97</v>
      </c>
      <c r="J5758" t="s">
        <v>570</v>
      </c>
      <c r="K5758" t="s">
        <v>417</v>
      </c>
    </row>
    <row r="5759" spans="1:11" x14ac:dyDescent="0.35">
      <c r="A5759" t="s">
        <v>569</v>
      </c>
      <c r="B5759" t="s">
        <v>84</v>
      </c>
      <c r="C5759" t="s">
        <v>384</v>
      </c>
      <c r="D5759" t="s">
        <v>78</v>
      </c>
      <c r="E5759">
        <v>2022</v>
      </c>
      <c r="F5759">
        <v>12</v>
      </c>
      <c r="G5759" t="s">
        <v>73</v>
      </c>
      <c r="H5759" t="s">
        <v>80</v>
      </c>
      <c r="I5759">
        <v>-16.12</v>
      </c>
      <c r="J5759" t="s">
        <v>570</v>
      </c>
      <c r="K5759" t="s">
        <v>413</v>
      </c>
    </row>
    <row r="5760" spans="1:11" x14ac:dyDescent="0.35">
      <c r="A5760" t="s">
        <v>569</v>
      </c>
      <c r="B5760" t="s">
        <v>84</v>
      </c>
      <c r="C5760" t="s">
        <v>384</v>
      </c>
      <c r="D5760" t="s">
        <v>78</v>
      </c>
      <c r="E5760">
        <v>2023</v>
      </c>
      <c r="F5760">
        <v>12</v>
      </c>
      <c r="G5760" t="s">
        <v>73</v>
      </c>
      <c r="H5760" t="s">
        <v>80</v>
      </c>
      <c r="I5760">
        <v>-366.31</v>
      </c>
      <c r="J5760" t="s">
        <v>570</v>
      </c>
      <c r="K5760" t="s">
        <v>404</v>
      </c>
    </row>
    <row r="5761" spans="1:11" x14ac:dyDescent="0.35">
      <c r="A5761" t="s">
        <v>569</v>
      </c>
      <c r="B5761" t="s">
        <v>84</v>
      </c>
      <c r="C5761" t="s">
        <v>384</v>
      </c>
      <c r="D5761" t="s">
        <v>78</v>
      </c>
      <c r="E5761">
        <v>2023</v>
      </c>
      <c r="F5761">
        <v>12</v>
      </c>
      <c r="G5761" t="s">
        <v>73</v>
      </c>
      <c r="H5761" t="s">
        <v>80</v>
      </c>
      <c r="I5761">
        <v>-5.9</v>
      </c>
      <c r="J5761" t="s">
        <v>570</v>
      </c>
      <c r="K5761" t="s">
        <v>413</v>
      </c>
    </row>
    <row r="5762" spans="1:11" x14ac:dyDescent="0.35">
      <c r="A5762" t="s">
        <v>569</v>
      </c>
      <c r="B5762" t="s">
        <v>84</v>
      </c>
      <c r="C5762" t="s">
        <v>384</v>
      </c>
      <c r="D5762" t="s">
        <v>78</v>
      </c>
      <c r="E5762">
        <v>2024</v>
      </c>
      <c r="F5762">
        <v>11</v>
      </c>
      <c r="G5762" t="s">
        <v>79</v>
      </c>
      <c r="H5762" t="s">
        <v>80</v>
      </c>
      <c r="I5762">
        <v>-4273</v>
      </c>
      <c r="J5762" t="s">
        <v>570</v>
      </c>
      <c r="K5762" t="s">
        <v>404</v>
      </c>
    </row>
    <row r="5763" spans="1:11" x14ac:dyDescent="0.35">
      <c r="A5763" t="s">
        <v>569</v>
      </c>
      <c r="B5763" t="s">
        <v>84</v>
      </c>
      <c r="C5763" t="s">
        <v>384</v>
      </c>
      <c r="D5763" t="s">
        <v>78</v>
      </c>
      <c r="E5763">
        <v>2024</v>
      </c>
      <c r="F5763">
        <v>11</v>
      </c>
      <c r="G5763" t="s">
        <v>79</v>
      </c>
      <c r="H5763" t="s">
        <v>80</v>
      </c>
      <c r="I5763">
        <v>-6775</v>
      </c>
      <c r="J5763" t="s">
        <v>570</v>
      </c>
      <c r="K5763" t="s">
        <v>413</v>
      </c>
    </row>
    <row r="5764" spans="1:11" x14ac:dyDescent="0.35">
      <c r="A5764" t="s">
        <v>569</v>
      </c>
      <c r="B5764" t="s">
        <v>84</v>
      </c>
      <c r="C5764" t="s">
        <v>384</v>
      </c>
      <c r="D5764" t="s">
        <v>78</v>
      </c>
      <c r="E5764">
        <v>2024</v>
      </c>
      <c r="F5764">
        <v>12</v>
      </c>
      <c r="G5764" t="s">
        <v>73</v>
      </c>
      <c r="H5764" t="s">
        <v>80</v>
      </c>
      <c r="I5764">
        <v>-512.83000000000004</v>
      </c>
      <c r="J5764" t="s">
        <v>570</v>
      </c>
      <c r="K5764" t="s">
        <v>404</v>
      </c>
    </row>
    <row r="5765" spans="1:11" x14ac:dyDescent="0.35">
      <c r="A5765" t="s">
        <v>569</v>
      </c>
      <c r="B5765" t="s">
        <v>84</v>
      </c>
      <c r="C5765" t="s">
        <v>384</v>
      </c>
      <c r="D5765" t="s">
        <v>78</v>
      </c>
      <c r="E5765">
        <v>2024</v>
      </c>
      <c r="F5765">
        <v>12</v>
      </c>
      <c r="G5765" t="s">
        <v>73</v>
      </c>
      <c r="H5765" t="s">
        <v>80</v>
      </c>
      <c r="I5765">
        <v>-282.39999999999998</v>
      </c>
      <c r="J5765" t="s">
        <v>570</v>
      </c>
      <c r="K5765" t="s">
        <v>413</v>
      </c>
    </row>
    <row r="5766" spans="1:11" x14ac:dyDescent="0.35">
      <c r="A5766" t="s">
        <v>569</v>
      </c>
      <c r="B5766" t="s">
        <v>84</v>
      </c>
      <c r="C5766" t="s">
        <v>384</v>
      </c>
      <c r="D5766" t="s">
        <v>78</v>
      </c>
      <c r="E5766">
        <v>2024</v>
      </c>
      <c r="F5766">
        <v>32</v>
      </c>
      <c r="G5766" t="s">
        <v>82</v>
      </c>
      <c r="H5766" t="s">
        <v>80</v>
      </c>
      <c r="I5766">
        <v>137130.19</v>
      </c>
      <c r="J5766" t="s">
        <v>570</v>
      </c>
      <c r="K5766" t="s">
        <v>404</v>
      </c>
    </row>
    <row r="5767" spans="1:11" x14ac:dyDescent="0.35">
      <c r="A5767" t="s">
        <v>569</v>
      </c>
      <c r="B5767" t="s">
        <v>84</v>
      </c>
      <c r="C5767" t="s">
        <v>384</v>
      </c>
      <c r="D5767" t="s">
        <v>78</v>
      </c>
      <c r="E5767">
        <v>2024</v>
      </c>
      <c r="F5767">
        <v>32</v>
      </c>
      <c r="G5767" t="s">
        <v>82</v>
      </c>
      <c r="H5767" t="s">
        <v>80</v>
      </c>
      <c r="I5767">
        <v>515043.46</v>
      </c>
      <c r="J5767" t="s">
        <v>570</v>
      </c>
      <c r="K5767" t="s">
        <v>413</v>
      </c>
    </row>
    <row r="5768" spans="1:11" x14ac:dyDescent="0.35">
      <c r="A5768" t="s">
        <v>569</v>
      </c>
      <c r="B5768" t="s">
        <v>84</v>
      </c>
      <c r="C5768" t="s">
        <v>384</v>
      </c>
      <c r="D5768" t="s">
        <v>78</v>
      </c>
      <c r="E5768">
        <v>2025</v>
      </c>
      <c r="F5768">
        <v>11</v>
      </c>
      <c r="G5768" t="s">
        <v>79</v>
      </c>
      <c r="H5768" t="s">
        <v>80</v>
      </c>
      <c r="I5768">
        <v>66926</v>
      </c>
      <c r="J5768" t="s">
        <v>570</v>
      </c>
      <c r="K5768" t="s">
        <v>404</v>
      </c>
    </row>
    <row r="5769" spans="1:11" x14ac:dyDescent="0.35">
      <c r="A5769" t="s">
        <v>569</v>
      </c>
      <c r="B5769" t="s">
        <v>84</v>
      </c>
      <c r="C5769" t="s">
        <v>384</v>
      </c>
      <c r="D5769" t="s">
        <v>78</v>
      </c>
      <c r="E5769">
        <v>2025</v>
      </c>
      <c r="F5769">
        <v>11</v>
      </c>
      <c r="G5769" t="s">
        <v>79</v>
      </c>
      <c r="H5769" t="s">
        <v>80</v>
      </c>
      <c r="I5769">
        <v>446423</v>
      </c>
      <c r="J5769" t="s">
        <v>570</v>
      </c>
      <c r="K5769" t="s">
        <v>413</v>
      </c>
    </row>
    <row r="5770" spans="1:11" x14ac:dyDescent="0.35">
      <c r="A5770" t="s">
        <v>569</v>
      </c>
      <c r="B5770" t="s">
        <v>84</v>
      </c>
      <c r="C5770" t="s">
        <v>384</v>
      </c>
      <c r="D5770" t="s">
        <v>78</v>
      </c>
      <c r="E5770">
        <v>2025</v>
      </c>
      <c r="F5770">
        <v>12</v>
      </c>
      <c r="G5770" t="s">
        <v>73</v>
      </c>
      <c r="H5770" t="s">
        <v>80</v>
      </c>
      <c r="I5770">
        <v>8064.32</v>
      </c>
      <c r="J5770" t="s">
        <v>570</v>
      </c>
      <c r="K5770" t="s">
        <v>404</v>
      </c>
    </row>
    <row r="5771" spans="1:11" x14ac:dyDescent="0.35">
      <c r="A5771" t="s">
        <v>569</v>
      </c>
      <c r="B5771" t="s">
        <v>84</v>
      </c>
      <c r="C5771" t="s">
        <v>384</v>
      </c>
      <c r="D5771" t="s">
        <v>78</v>
      </c>
      <c r="E5771">
        <v>2025</v>
      </c>
      <c r="F5771">
        <v>12</v>
      </c>
      <c r="G5771" t="s">
        <v>73</v>
      </c>
      <c r="H5771" t="s">
        <v>80</v>
      </c>
      <c r="I5771">
        <v>69696.28</v>
      </c>
      <c r="J5771" t="s">
        <v>570</v>
      </c>
      <c r="K5771" t="s">
        <v>413</v>
      </c>
    </row>
    <row r="5772" spans="1:11" x14ac:dyDescent="0.35">
      <c r="A5772" t="s">
        <v>569</v>
      </c>
      <c r="B5772" t="s">
        <v>84</v>
      </c>
      <c r="C5772" t="s">
        <v>384</v>
      </c>
      <c r="D5772" t="s">
        <v>78</v>
      </c>
      <c r="E5772">
        <v>2025</v>
      </c>
      <c r="F5772">
        <v>32</v>
      </c>
      <c r="G5772" t="s">
        <v>82</v>
      </c>
      <c r="H5772" t="s">
        <v>80</v>
      </c>
      <c r="I5772">
        <v>381459.97</v>
      </c>
      <c r="J5772" t="s">
        <v>570</v>
      </c>
      <c r="K5772" t="s">
        <v>404</v>
      </c>
    </row>
    <row r="5773" spans="1:11" x14ac:dyDescent="0.35">
      <c r="A5773" t="s">
        <v>569</v>
      </c>
      <c r="B5773" t="s">
        <v>84</v>
      </c>
      <c r="C5773" t="s">
        <v>384</v>
      </c>
      <c r="D5773" t="s">
        <v>78</v>
      </c>
      <c r="E5773">
        <v>2025</v>
      </c>
      <c r="F5773">
        <v>32</v>
      </c>
      <c r="G5773" t="s">
        <v>82</v>
      </c>
      <c r="H5773" t="s">
        <v>80</v>
      </c>
      <c r="I5773">
        <v>1937944.74</v>
      </c>
      <c r="J5773" t="s">
        <v>570</v>
      </c>
      <c r="K5773" t="s">
        <v>413</v>
      </c>
    </row>
    <row r="5774" spans="1:11" x14ac:dyDescent="0.35">
      <c r="A5774" t="s">
        <v>569</v>
      </c>
      <c r="B5774" t="s">
        <v>84</v>
      </c>
      <c r="C5774" t="s">
        <v>327</v>
      </c>
      <c r="D5774" t="s">
        <v>78</v>
      </c>
      <c r="E5774">
        <v>2024</v>
      </c>
      <c r="F5774">
        <v>32</v>
      </c>
      <c r="G5774" t="s">
        <v>82</v>
      </c>
      <c r="H5774" t="s">
        <v>80</v>
      </c>
      <c r="I5774">
        <v>767.46</v>
      </c>
      <c r="J5774" t="s">
        <v>570</v>
      </c>
      <c r="K5774" t="s">
        <v>389</v>
      </c>
    </row>
    <row r="5775" spans="1:11" x14ac:dyDescent="0.35">
      <c r="A5775" t="s">
        <v>569</v>
      </c>
      <c r="B5775" t="s">
        <v>84</v>
      </c>
      <c r="C5775" t="s">
        <v>327</v>
      </c>
      <c r="D5775" t="s">
        <v>78</v>
      </c>
      <c r="E5775">
        <v>2025</v>
      </c>
      <c r="F5775">
        <v>32</v>
      </c>
      <c r="G5775" t="s">
        <v>82</v>
      </c>
      <c r="H5775" t="s">
        <v>80</v>
      </c>
      <c r="I5775">
        <v>3107.84</v>
      </c>
      <c r="J5775" t="s">
        <v>570</v>
      </c>
      <c r="K5775" t="s">
        <v>389</v>
      </c>
    </row>
    <row r="5776" spans="1:11" x14ac:dyDescent="0.35">
      <c r="A5776" t="s">
        <v>569</v>
      </c>
      <c r="B5776" t="s">
        <v>84</v>
      </c>
      <c r="C5776" t="s">
        <v>329</v>
      </c>
      <c r="D5776" t="s">
        <v>78</v>
      </c>
      <c r="E5776">
        <v>2021</v>
      </c>
      <c r="F5776">
        <v>12</v>
      </c>
      <c r="G5776" t="s">
        <v>73</v>
      </c>
      <c r="H5776" t="s">
        <v>80</v>
      </c>
      <c r="I5776">
        <v>-0.05</v>
      </c>
      <c r="J5776" t="s">
        <v>570</v>
      </c>
      <c r="K5776" t="s">
        <v>390</v>
      </c>
    </row>
    <row r="5777" spans="1:11" x14ac:dyDescent="0.35">
      <c r="A5777" t="s">
        <v>569</v>
      </c>
      <c r="B5777" t="s">
        <v>84</v>
      </c>
      <c r="C5777" t="s">
        <v>329</v>
      </c>
      <c r="D5777" t="s">
        <v>78</v>
      </c>
      <c r="E5777">
        <v>2022</v>
      </c>
      <c r="F5777">
        <v>12</v>
      </c>
      <c r="G5777" t="s">
        <v>73</v>
      </c>
      <c r="H5777" t="s">
        <v>80</v>
      </c>
      <c r="I5777">
        <v>-14.4</v>
      </c>
      <c r="J5777" t="s">
        <v>570</v>
      </c>
      <c r="K5777" t="s">
        <v>390</v>
      </c>
    </row>
    <row r="5778" spans="1:11" x14ac:dyDescent="0.35">
      <c r="A5778" t="s">
        <v>569</v>
      </c>
      <c r="B5778" t="s">
        <v>84</v>
      </c>
      <c r="C5778" t="s">
        <v>329</v>
      </c>
      <c r="D5778" t="s">
        <v>78</v>
      </c>
      <c r="E5778">
        <v>2022</v>
      </c>
      <c r="F5778">
        <v>12</v>
      </c>
      <c r="G5778" t="s">
        <v>73</v>
      </c>
      <c r="H5778" t="s">
        <v>81</v>
      </c>
      <c r="I5778">
        <v>-312</v>
      </c>
      <c r="J5778" t="s">
        <v>570</v>
      </c>
      <c r="K5778" t="s">
        <v>390</v>
      </c>
    </row>
    <row r="5779" spans="1:11" x14ac:dyDescent="0.35">
      <c r="A5779" t="s">
        <v>569</v>
      </c>
      <c r="B5779" t="s">
        <v>84</v>
      </c>
      <c r="C5779" t="s">
        <v>329</v>
      </c>
      <c r="D5779" t="s">
        <v>78</v>
      </c>
      <c r="E5779">
        <v>2024</v>
      </c>
      <c r="F5779">
        <v>11</v>
      </c>
      <c r="G5779" t="s">
        <v>79</v>
      </c>
      <c r="H5779" t="s">
        <v>80</v>
      </c>
      <c r="I5779">
        <v>-2246</v>
      </c>
      <c r="J5779" t="s">
        <v>570</v>
      </c>
      <c r="K5779" t="s">
        <v>390</v>
      </c>
    </row>
    <row r="5780" spans="1:11" x14ac:dyDescent="0.35">
      <c r="A5780" t="s">
        <v>569</v>
      </c>
      <c r="B5780" t="s">
        <v>84</v>
      </c>
      <c r="C5780" t="s">
        <v>329</v>
      </c>
      <c r="D5780" t="s">
        <v>78</v>
      </c>
      <c r="E5780">
        <v>2024</v>
      </c>
      <c r="F5780">
        <v>11</v>
      </c>
      <c r="G5780" t="s">
        <v>79</v>
      </c>
      <c r="H5780" t="s">
        <v>81</v>
      </c>
      <c r="I5780">
        <v>-1086</v>
      </c>
      <c r="J5780" t="s">
        <v>570</v>
      </c>
      <c r="K5780" t="s">
        <v>390</v>
      </c>
    </row>
    <row r="5781" spans="1:11" x14ac:dyDescent="0.35">
      <c r="A5781" t="s">
        <v>569</v>
      </c>
      <c r="B5781" t="s">
        <v>84</v>
      </c>
      <c r="C5781" t="s">
        <v>329</v>
      </c>
      <c r="D5781" t="s">
        <v>78</v>
      </c>
      <c r="E5781">
        <v>2024</v>
      </c>
      <c r="F5781">
        <v>12</v>
      </c>
      <c r="G5781" t="s">
        <v>73</v>
      </c>
      <c r="H5781" t="s">
        <v>80</v>
      </c>
      <c r="I5781">
        <v>-224.6</v>
      </c>
      <c r="J5781" t="s">
        <v>570</v>
      </c>
      <c r="K5781" t="s">
        <v>390</v>
      </c>
    </row>
    <row r="5782" spans="1:11" x14ac:dyDescent="0.35">
      <c r="A5782" t="s">
        <v>569</v>
      </c>
      <c r="B5782" t="s">
        <v>84</v>
      </c>
      <c r="C5782" t="s">
        <v>329</v>
      </c>
      <c r="D5782" t="s">
        <v>78</v>
      </c>
      <c r="E5782">
        <v>2024</v>
      </c>
      <c r="F5782">
        <v>12</v>
      </c>
      <c r="G5782" t="s">
        <v>73</v>
      </c>
      <c r="H5782" t="s">
        <v>81</v>
      </c>
      <c r="I5782">
        <v>-108.6</v>
      </c>
      <c r="J5782" t="s">
        <v>570</v>
      </c>
      <c r="K5782" t="s">
        <v>390</v>
      </c>
    </row>
    <row r="5783" spans="1:11" x14ac:dyDescent="0.35">
      <c r="A5783" t="s">
        <v>569</v>
      </c>
      <c r="B5783" t="s">
        <v>84</v>
      </c>
      <c r="C5783" t="s">
        <v>329</v>
      </c>
      <c r="D5783" t="s">
        <v>78</v>
      </c>
      <c r="E5783">
        <v>2024</v>
      </c>
      <c r="F5783">
        <v>32</v>
      </c>
      <c r="G5783" t="s">
        <v>82</v>
      </c>
      <c r="H5783" t="s">
        <v>80</v>
      </c>
      <c r="I5783">
        <v>5644.18</v>
      </c>
      <c r="J5783" t="s">
        <v>570</v>
      </c>
      <c r="K5783" t="s">
        <v>390</v>
      </c>
    </row>
    <row r="5784" spans="1:11" x14ac:dyDescent="0.35">
      <c r="A5784" t="s">
        <v>569</v>
      </c>
      <c r="B5784" t="s">
        <v>84</v>
      </c>
      <c r="C5784" t="s">
        <v>329</v>
      </c>
      <c r="D5784" t="s">
        <v>78</v>
      </c>
      <c r="E5784">
        <v>2024</v>
      </c>
      <c r="F5784">
        <v>32</v>
      </c>
      <c r="G5784" t="s">
        <v>82</v>
      </c>
      <c r="H5784" t="s">
        <v>81</v>
      </c>
      <c r="I5784">
        <v>1666.34</v>
      </c>
      <c r="J5784" t="s">
        <v>570</v>
      </c>
      <c r="K5784" t="s">
        <v>390</v>
      </c>
    </row>
    <row r="5785" spans="1:11" x14ac:dyDescent="0.35">
      <c r="A5785" t="s">
        <v>569</v>
      </c>
      <c r="B5785" t="s">
        <v>84</v>
      </c>
      <c r="C5785" t="s">
        <v>329</v>
      </c>
      <c r="D5785" t="s">
        <v>78</v>
      </c>
      <c r="E5785">
        <v>2025</v>
      </c>
      <c r="F5785">
        <v>11</v>
      </c>
      <c r="G5785" t="s">
        <v>79</v>
      </c>
      <c r="H5785" t="s">
        <v>80</v>
      </c>
      <c r="I5785">
        <v>525</v>
      </c>
      <c r="J5785" t="s">
        <v>570</v>
      </c>
      <c r="K5785" t="s">
        <v>390</v>
      </c>
    </row>
    <row r="5786" spans="1:11" x14ac:dyDescent="0.35">
      <c r="A5786" t="s">
        <v>569</v>
      </c>
      <c r="B5786" t="s">
        <v>84</v>
      </c>
      <c r="C5786" t="s">
        <v>329</v>
      </c>
      <c r="D5786" t="s">
        <v>78</v>
      </c>
      <c r="E5786">
        <v>2025</v>
      </c>
      <c r="F5786">
        <v>11</v>
      </c>
      <c r="G5786" t="s">
        <v>79</v>
      </c>
      <c r="H5786" t="s">
        <v>81</v>
      </c>
      <c r="I5786">
        <v>-1770</v>
      </c>
      <c r="J5786" t="s">
        <v>570</v>
      </c>
      <c r="K5786" t="s">
        <v>390</v>
      </c>
    </row>
    <row r="5787" spans="1:11" x14ac:dyDescent="0.35">
      <c r="A5787" t="s">
        <v>569</v>
      </c>
      <c r="B5787" t="s">
        <v>84</v>
      </c>
      <c r="C5787" t="s">
        <v>329</v>
      </c>
      <c r="D5787" t="s">
        <v>78</v>
      </c>
      <c r="E5787">
        <v>2025</v>
      </c>
      <c r="F5787">
        <v>12</v>
      </c>
      <c r="G5787" t="s">
        <v>73</v>
      </c>
      <c r="H5787" t="s">
        <v>80</v>
      </c>
      <c r="I5787">
        <v>52.5</v>
      </c>
      <c r="J5787" t="s">
        <v>570</v>
      </c>
      <c r="K5787" t="s">
        <v>390</v>
      </c>
    </row>
    <row r="5788" spans="1:11" x14ac:dyDescent="0.35">
      <c r="A5788" t="s">
        <v>569</v>
      </c>
      <c r="B5788" t="s">
        <v>84</v>
      </c>
      <c r="C5788" t="s">
        <v>329</v>
      </c>
      <c r="D5788" t="s">
        <v>78</v>
      </c>
      <c r="E5788">
        <v>2025</v>
      </c>
      <c r="F5788">
        <v>12</v>
      </c>
      <c r="G5788" t="s">
        <v>73</v>
      </c>
      <c r="H5788" t="s">
        <v>81</v>
      </c>
      <c r="I5788">
        <v>-177</v>
      </c>
      <c r="J5788" t="s">
        <v>570</v>
      </c>
      <c r="K5788" t="s">
        <v>390</v>
      </c>
    </row>
    <row r="5789" spans="1:11" x14ac:dyDescent="0.35">
      <c r="A5789" t="s">
        <v>569</v>
      </c>
      <c r="B5789" t="s">
        <v>84</v>
      </c>
      <c r="C5789" t="s">
        <v>329</v>
      </c>
      <c r="D5789" t="s">
        <v>78</v>
      </c>
      <c r="E5789">
        <v>2025</v>
      </c>
      <c r="F5789">
        <v>32</v>
      </c>
      <c r="G5789" t="s">
        <v>82</v>
      </c>
      <c r="H5789" t="s">
        <v>80</v>
      </c>
      <c r="I5789">
        <v>14414.33</v>
      </c>
      <c r="J5789" t="s">
        <v>570</v>
      </c>
      <c r="K5789" t="s">
        <v>390</v>
      </c>
    </row>
    <row r="5790" spans="1:11" x14ac:dyDescent="0.35">
      <c r="A5790" t="s">
        <v>569</v>
      </c>
      <c r="B5790" t="s">
        <v>84</v>
      </c>
      <c r="C5790" t="s">
        <v>329</v>
      </c>
      <c r="D5790" t="s">
        <v>78</v>
      </c>
      <c r="E5790">
        <v>2025</v>
      </c>
      <c r="F5790">
        <v>32</v>
      </c>
      <c r="G5790" t="s">
        <v>82</v>
      </c>
      <c r="H5790" t="s">
        <v>81</v>
      </c>
      <c r="I5790">
        <v>8460.49</v>
      </c>
      <c r="J5790" t="s">
        <v>570</v>
      </c>
      <c r="K5790" t="s">
        <v>390</v>
      </c>
    </row>
    <row r="5791" spans="1:11" x14ac:dyDescent="0.35">
      <c r="A5791" t="s">
        <v>569</v>
      </c>
      <c r="B5791" t="s">
        <v>84</v>
      </c>
      <c r="C5791" t="s">
        <v>334</v>
      </c>
      <c r="D5791" t="s">
        <v>78</v>
      </c>
      <c r="E5791">
        <v>2021</v>
      </c>
      <c r="F5791">
        <v>12</v>
      </c>
      <c r="G5791" t="s">
        <v>73</v>
      </c>
      <c r="H5791" t="s">
        <v>80</v>
      </c>
      <c r="I5791">
        <v>-123.1</v>
      </c>
      <c r="J5791" t="s">
        <v>570</v>
      </c>
      <c r="K5791" t="s">
        <v>391</v>
      </c>
    </row>
    <row r="5792" spans="1:11" x14ac:dyDescent="0.35">
      <c r="A5792" t="s">
        <v>569</v>
      </c>
      <c r="B5792" t="s">
        <v>84</v>
      </c>
      <c r="C5792" t="s">
        <v>334</v>
      </c>
      <c r="D5792" t="s">
        <v>78</v>
      </c>
      <c r="E5792">
        <v>2025</v>
      </c>
      <c r="F5792">
        <v>11</v>
      </c>
      <c r="G5792" t="s">
        <v>79</v>
      </c>
      <c r="H5792" t="s">
        <v>80</v>
      </c>
      <c r="I5792">
        <v>2422</v>
      </c>
      <c r="J5792" t="s">
        <v>570</v>
      </c>
      <c r="K5792" t="s">
        <v>391</v>
      </c>
    </row>
    <row r="5793" spans="1:11" x14ac:dyDescent="0.35">
      <c r="A5793" t="s">
        <v>569</v>
      </c>
      <c r="B5793" t="s">
        <v>84</v>
      </c>
      <c r="C5793" t="s">
        <v>334</v>
      </c>
      <c r="D5793" t="s">
        <v>78</v>
      </c>
      <c r="E5793">
        <v>2025</v>
      </c>
      <c r="F5793">
        <v>12</v>
      </c>
      <c r="G5793" t="s">
        <v>73</v>
      </c>
      <c r="H5793" t="s">
        <v>80</v>
      </c>
      <c r="I5793">
        <v>242.2</v>
      </c>
      <c r="J5793" t="s">
        <v>570</v>
      </c>
      <c r="K5793" t="s">
        <v>391</v>
      </c>
    </row>
    <row r="5794" spans="1:11" x14ac:dyDescent="0.35">
      <c r="A5794" t="s">
        <v>569</v>
      </c>
      <c r="B5794" t="s">
        <v>84</v>
      </c>
      <c r="C5794" t="s">
        <v>334</v>
      </c>
      <c r="D5794" t="s">
        <v>78</v>
      </c>
      <c r="E5794">
        <v>2025</v>
      </c>
      <c r="F5794">
        <v>32</v>
      </c>
      <c r="G5794" t="s">
        <v>82</v>
      </c>
      <c r="H5794" t="s">
        <v>80</v>
      </c>
      <c r="I5794">
        <v>3367.42</v>
      </c>
      <c r="J5794" t="s">
        <v>570</v>
      </c>
      <c r="K5794" t="s">
        <v>391</v>
      </c>
    </row>
    <row r="5795" spans="1:11" x14ac:dyDescent="0.35">
      <c r="A5795" t="s">
        <v>569</v>
      </c>
      <c r="B5795" t="s">
        <v>84</v>
      </c>
      <c r="C5795" t="s">
        <v>330</v>
      </c>
      <c r="D5795" t="s">
        <v>78</v>
      </c>
      <c r="E5795">
        <v>2020</v>
      </c>
      <c r="F5795">
        <v>12</v>
      </c>
      <c r="G5795" t="s">
        <v>73</v>
      </c>
      <c r="H5795" t="s">
        <v>80</v>
      </c>
      <c r="I5795">
        <v>-3.9</v>
      </c>
      <c r="J5795" t="s">
        <v>570</v>
      </c>
      <c r="K5795" t="s">
        <v>392</v>
      </c>
    </row>
    <row r="5796" spans="1:11" x14ac:dyDescent="0.35">
      <c r="A5796" t="s">
        <v>569</v>
      </c>
      <c r="B5796" t="s">
        <v>84</v>
      </c>
      <c r="C5796" t="s">
        <v>330</v>
      </c>
      <c r="D5796" t="s">
        <v>78</v>
      </c>
      <c r="E5796">
        <v>2020</v>
      </c>
      <c r="F5796">
        <v>12</v>
      </c>
      <c r="G5796" t="s">
        <v>73</v>
      </c>
      <c r="H5796" t="s">
        <v>81</v>
      </c>
      <c r="I5796">
        <v>-0.1</v>
      </c>
      <c r="J5796" t="s">
        <v>570</v>
      </c>
      <c r="K5796" t="s">
        <v>392</v>
      </c>
    </row>
    <row r="5797" spans="1:11" x14ac:dyDescent="0.35">
      <c r="A5797" t="s">
        <v>569</v>
      </c>
      <c r="B5797" t="s">
        <v>84</v>
      </c>
      <c r="C5797" t="s">
        <v>330</v>
      </c>
      <c r="D5797" t="s">
        <v>78</v>
      </c>
      <c r="E5797">
        <v>2022</v>
      </c>
      <c r="F5797">
        <v>12</v>
      </c>
      <c r="G5797" t="s">
        <v>73</v>
      </c>
      <c r="H5797" t="s">
        <v>81</v>
      </c>
      <c r="I5797">
        <v>-14.58</v>
      </c>
      <c r="J5797" t="s">
        <v>570</v>
      </c>
      <c r="K5797" t="s">
        <v>392</v>
      </c>
    </row>
    <row r="5798" spans="1:11" x14ac:dyDescent="0.35">
      <c r="A5798" t="s">
        <v>569</v>
      </c>
      <c r="B5798" t="s">
        <v>84</v>
      </c>
      <c r="C5798" t="s">
        <v>330</v>
      </c>
      <c r="D5798" t="s">
        <v>78</v>
      </c>
      <c r="E5798">
        <v>2023</v>
      </c>
      <c r="F5798">
        <v>12</v>
      </c>
      <c r="G5798" t="s">
        <v>73</v>
      </c>
      <c r="H5798" t="s">
        <v>80</v>
      </c>
      <c r="I5798">
        <v>-32.92</v>
      </c>
      <c r="J5798" t="s">
        <v>570</v>
      </c>
      <c r="K5798" t="s">
        <v>392</v>
      </c>
    </row>
    <row r="5799" spans="1:11" x14ac:dyDescent="0.35">
      <c r="A5799" t="s">
        <v>569</v>
      </c>
      <c r="B5799" t="s">
        <v>84</v>
      </c>
      <c r="C5799" t="s">
        <v>330</v>
      </c>
      <c r="D5799" t="s">
        <v>78</v>
      </c>
      <c r="E5799">
        <v>2024</v>
      </c>
      <c r="F5799">
        <v>11</v>
      </c>
      <c r="G5799" t="s">
        <v>79</v>
      </c>
      <c r="H5799" t="s">
        <v>80</v>
      </c>
      <c r="I5799">
        <v>-122</v>
      </c>
      <c r="J5799" t="s">
        <v>570</v>
      </c>
      <c r="K5799" t="s">
        <v>392</v>
      </c>
    </row>
    <row r="5800" spans="1:11" x14ac:dyDescent="0.35">
      <c r="A5800" t="s">
        <v>569</v>
      </c>
      <c r="B5800" t="s">
        <v>84</v>
      </c>
      <c r="C5800" t="s">
        <v>330</v>
      </c>
      <c r="D5800" t="s">
        <v>78</v>
      </c>
      <c r="E5800">
        <v>2024</v>
      </c>
      <c r="F5800">
        <v>12</v>
      </c>
      <c r="G5800" t="s">
        <v>73</v>
      </c>
      <c r="H5800" t="s">
        <v>80</v>
      </c>
      <c r="I5800">
        <v>-12.2</v>
      </c>
      <c r="J5800" t="s">
        <v>570</v>
      </c>
      <c r="K5800" t="s">
        <v>392</v>
      </c>
    </row>
    <row r="5801" spans="1:11" x14ac:dyDescent="0.35">
      <c r="A5801" t="s">
        <v>569</v>
      </c>
      <c r="B5801" t="s">
        <v>84</v>
      </c>
      <c r="C5801" t="s">
        <v>330</v>
      </c>
      <c r="D5801" t="s">
        <v>78</v>
      </c>
      <c r="E5801">
        <v>2024</v>
      </c>
      <c r="F5801">
        <v>12</v>
      </c>
      <c r="G5801" t="s">
        <v>73</v>
      </c>
      <c r="H5801" t="s">
        <v>81</v>
      </c>
      <c r="I5801">
        <v>-0.8</v>
      </c>
      <c r="J5801" t="s">
        <v>570</v>
      </c>
      <c r="K5801" t="s">
        <v>392</v>
      </c>
    </row>
    <row r="5802" spans="1:11" x14ac:dyDescent="0.35">
      <c r="A5802" t="s">
        <v>569</v>
      </c>
      <c r="B5802" t="s">
        <v>84</v>
      </c>
      <c r="C5802" t="s">
        <v>330</v>
      </c>
      <c r="D5802" t="s">
        <v>78</v>
      </c>
      <c r="E5802">
        <v>2024</v>
      </c>
      <c r="F5802">
        <v>32</v>
      </c>
      <c r="G5802" t="s">
        <v>82</v>
      </c>
      <c r="H5802" t="s">
        <v>80</v>
      </c>
      <c r="I5802">
        <v>27045.68</v>
      </c>
      <c r="J5802" t="s">
        <v>570</v>
      </c>
      <c r="K5802" t="s">
        <v>392</v>
      </c>
    </row>
    <row r="5803" spans="1:11" x14ac:dyDescent="0.35">
      <c r="A5803" t="s">
        <v>569</v>
      </c>
      <c r="B5803" t="s">
        <v>84</v>
      </c>
      <c r="C5803" t="s">
        <v>330</v>
      </c>
      <c r="D5803" t="s">
        <v>78</v>
      </c>
      <c r="E5803">
        <v>2024</v>
      </c>
      <c r="F5803">
        <v>32</v>
      </c>
      <c r="G5803" t="s">
        <v>82</v>
      </c>
      <c r="H5803" t="s">
        <v>81</v>
      </c>
      <c r="I5803">
        <v>15138.17</v>
      </c>
      <c r="J5803" t="s">
        <v>570</v>
      </c>
      <c r="K5803" t="s">
        <v>392</v>
      </c>
    </row>
    <row r="5804" spans="1:11" x14ac:dyDescent="0.35">
      <c r="A5804" t="s">
        <v>569</v>
      </c>
      <c r="B5804" t="s">
        <v>84</v>
      </c>
      <c r="C5804" t="s">
        <v>330</v>
      </c>
      <c r="D5804" t="s">
        <v>78</v>
      </c>
      <c r="E5804">
        <v>2025</v>
      </c>
      <c r="F5804">
        <v>11</v>
      </c>
      <c r="G5804" t="s">
        <v>79</v>
      </c>
      <c r="H5804" t="s">
        <v>80</v>
      </c>
      <c r="I5804">
        <v>19925</v>
      </c>
      <c r="J5804" t="s">
        <v>570</v>
      </c>
      <c r="K5804" t="s">
        <v>392</v>
      </c>
    </row>
    <row r="5805" spans="1:11" x14ac:dyDescent="0.35">
      <c r="A5805" t="s">
        <v>569</v>
      </c>
      <c r="B5805" t="s">
        <v>84</v>
      </c>
      <c r="C5805" t="s">
        <v>330</v>
      </c>
      <c r="D5805" t="s">
        <v>78</v>
      </c>
      <c r="E5805">
        <v>2025</v>
      </c>
      <c r="F5805">
        <v>11</v>
      </c>
      <c r="G5805" t="s">
        <v>79</v>
      </c>
      <c r="H5805" t="s">
        <v>81</v>
      </c>
      <c r="I5805">
        <v>805</v>
      </c>
      <c r="J5805" t="s">
        <v>570</v>
      </c>
      <c r="K5805" t="s">
        <v>392</v>
      </c>
    </row>
    <row r="5806" spans="1:11" x14ac:dyDescent="0.35">
      <c r="A5806" t="s">
        <v>569</v>
      </c>
      <c r="B5806" t="s">
        <v>84</v>
      </c>
      <c r="C5806" t="s">
        <v>330</v>
      </c>
      <c r="D5806" t="s">
        <v>78</v>
      </c>
      <c r="E5806">
        <v>2025</v>
      </c>
      <c r="F5806">
        <v>12</v>
      </c>
      <c r="G5806" t="s">
        <v>73</v>
      </c>
      <c r="H5806" t="s">
        <v>80</v>
      </c>
      <c r="I5806">
        <v>1992.5</v>
      </c>
      <c r="J5806" t="s">
        <v>570</v>
      </c>
      <c r="K5806" t="s">
        <v>392</v>
      </c>
    </row>
    <row r="5807" spans="1:11" x14ac:dyDescent="0.35">
      <c r="A5807" t="s">
        <v>569</v>
      </c>
      <c r="B5807" t="s">
        <v>84</v>
      </c>
      <c r="C5807" t="s">
        <v>330</v>
      </c>
      <c r="D5807" t="s">
        <v>78</v>
      </c>
      <c r="E5807">
        <v>2025</v>
      </c>
      <c r="F5807">
        <v>12</v>
      </c>
      <c r="G5807" t="s">
        <v>73</v>
      </c>
      <c r="H5807" t="s">
        <v>81</v>
      </c>
      <c r="I5807">
        <v>80.5</v>
      </c>
      <c r="J5807" t="s">
        <v>570</v>
      </c>
      <c r="K5807" t="s">
        <v>392</v>
      </c>
    </row>
    <row r="5808" spans="1:11" x14ac:dyDescent="0.35">
      <c r="A5808" t="s">
        <v>569</v>
      </c>
      <c r="B5808" t="s">
        <v>84</v>
      </c>
      <c r="C5808" t="s">
        <v>330</v>
      </c>
      <c r="D5808" t="s">
        <v>78</v>
      </c>
      <c r="E5808">
        <v>2025</v>
      </c>
      <c r="F5808">
        <v>32</v>
      </c>
      <c r="G5808" t="s">
        <v>82</v>
      </c>
      <c r="H5808" t="s">
        <v>80</v>
      </c>
      <c r="I5808">
        <v>130581.88</v>
      </c>
      <c r="J5808" t="s">
        <v>570</v>
      </c>
      <c r="K5808" t="s">
        <v>392</v>
      </c>
    </row>
    <row r="5809" spans="1:11" x14ac:dyDescent="0.35">
      <c r="A5809" t="s">
        <v>569</v>
      </c>
      <c r="B5809" t="s">
        <v>84</v>
      </c>
      <c r="C5809" t="s">
        <v>330</v>
      </c>
      <c r="D5809" t="s">
        <v>78</v>
      </c>
      <c r="E5809">
        <v>2025</v>
      </c>
      <c r="F5809">
        <v>32</v>
      </c>
      <c r="G5809" t="s">
        <v>82</v>
      </c>
      <c r="H5809" t="s">
        <v>81</v>
      </c>
      <c r="I5809">
        <v>42857.07</v>
      </c>
      <c r="J5809" t="s">
        <v>570</v>
      </c>
      <c r="K5809" t="s">
        <v>392</v>
      </c>
    </row>
    <row r="5810" spans="1:11" x14ac:dyDescent="0.35">
      <c r="A5810" t="s">
        <v>569</v>
      </c>
      <c r="B5810" t="s">
        <v>84</v>
      </c>
      <c r="C5810" t="s">
        <v>85</v>
      </c>
      <c r="D5810" t="s">
        <v>78</v>
      </c>
      <c r="E5810">
        <v>2024</v>
      </c>
      <c r="F5810">
        <v>32</v>
      </c>
      <c r="G5810" t="s">
        <v>82</v>
      </c>
      <c r="H5810" t="s">
        <v>80</v>
      </c>
      <c r="I5810">
        <v>7980.41</v>
      </c>
      <c r="J5810" t="s">
        <v>570</v>
      </c>
      <c r="K5810" t="s">
        <v>388</v>
      </c>
    </row>
    <row r="5811" spans="1:11" x14ac:dyDescent="0.35">
      <c r="A5811" t="s">
        <v>569</v>
      </c>
      <c r="B5811" t="s">
        <v>84</v>
      </c>
      <c r="C5811" t="s">
        <v>85</v>
      </c>
      <c r="D5811" t="s">
        <v>78</v>
      </c>
      <c r="E5811">
        <v>2025</v>
      </c>
      <c r="F5811">
        <v>32</v>
      </c>
      <c r="G5811" t="s">
        <v>82</v>
      </c>
      <c r="H5811" t="s">
        <v>80</v>
      </c>
      <c r="I5811">
        <v>6344.73</v>
      </c>
      <c r="J5811" t="s">
        <v>570</v>
      </c>
      <c r="K5811" t="s">
        <v>388</v>
      </c>
    </row>
    <row r="5812" spans="1:11" x14ac:dyDescent="0.35">
      <c r="A5812" t="s">
        <v>569</v>
      </c>
      <c r="B5812" t="s">
        <v>84</v>
      </c>
      <c r="C5812" t="s">
        <v>372</v>
      </c>
      <c r="D5812" t="s">
        <v>78</v>
      </c>
      <c r="E5812">
        <v>2025</v>
      </c>
      <c r="F5812">
        <v>11</v>
      </c>
      <c r="G5812" t="s">
        <v>79</v>
      </c>
      <c r="H5812" t="s">
        <v>80</v>
      </c>
      <c r="I5812">
        <v>5414</v>
      </c>
      <c r="J5812" t="s">
        <v>570</v>
      </c>
      <c r="K5812" t="s">
        <v>401</v>
      </c>
    </row>
    <row r="5813" spans="1:11" x14ac:dyDescent="0.35">
      <c r="A5813" t="s">
        <v>569</v>
      </c>
      <c r="B5813" t="s">
        <v>84</v>
      </c>
      <c r="C5813" t="s">
        <v>372</v>
      </c>
      <c r="D5813" t="s">
        <v>78</v>
      </c>
      <c r="E5813">
        <v>2025</v>
      </c>
      <c r="F5813">
        <v>12</v>
      </c>
      <c r="G5813" t="s">
        <v>73</v>
      </c>
      <c r="H5813" t="s">
        <v>80</v>
      </c>
      <c r="I5813">
        <v>541.4</v>
      </c>
      <c r="J5813" t="s">
        <v>570</v>
      </c>
      <c r="K5813" t="s">
        <v>401</v>
      </c>
    </row>
    <row r="5814" spans="1:11" x14ac:dyDescent="0.35">
      <c r="A5814" t="s">
        <v>569</v>
      </c>
      <c r="B5814" t="s">
        <v>84</v>
      </c>
      <c r="C5814" t="s">
        <v>372</v>
      </c>
      <c r="D5814" t="s">
        <v>78</v>
      </c>
      <c r="E5814">
        <v>2025</v>
      </c>
      <c r="F5814">
        <v>32</v>
      </c>
      <c r="G5814" t="s">
        <v>82</v>
      </c>
      <c r="H5814" t="s">
        <v>80</v>
      </c>
      <c r="I5814">
        <v>17556.169999999998</v>
      </c>
      <c r="J5814" t="s">
        <v>570</v>
      </c>
      <c r="K5814" t="s">
        <v>401</v>
      </c>
    </row>
    <row r="5815" spans="1:11" x14ac:dyDescent="0.35">
      <c r="A5815" t="s">
        <v>569</v>
      </c>
      <c r="B5815" t="s">
        <v>84</v>
      </c>
      <c r="C5815" t="s">
        <v>335</v>
      </c>
      <c r="D5815" t="s">
        <v>78</v>
      </c>
      <c r="E5815">
        <v>2024</v>
      </c>
      <c r="F5815">
        <v>32</v>
      </c>
      <c r="G5815" t="s">
        <v>82</v>
      </c>
      <c r="H5815" t="s">
        <v>80</v>
      </c>
      <c r="I5815">
        <v>3430.35</v>
      </c>
      <c r="J5815" t="s">
        <v>570</v>
      </c>
      <c r="K5815" t="s">
        <v>393</v>
      </c>
    </row>
    <row r="5816" spans="1:11" x14ac:dyDescent="0.35">
      <c r="A5816" t="s">
        <v>569</v>
      </c>
      <c r="B5816" t="s">
        <v>84</v>
      </c>
      <c r="C5816" t="s">
        <v>335</v>
      </c>
      <c r="D5816" t="s">
        <v>78</v>
      </c>
      <c r="E5816">
        <v>2025</v>
      </c>
      <c r="F5816">
        <v>11</v>
      </c>
      <c r="G5816" t="s">
        <v>79</v>
      </c>
      <c r="H5816" t="s">
        <v>80</v>
      </c>
      <c r="I5816">
        <v>-1254</v>
      </c>
      <c r="J5816" t="s">
        <v>570</v>
      </c>
      <c r="K5816" t="s">
        <v>393</v>
      </c>
    </row>
    <row r="5817" spans="1:11" x14ac:dyDescent="0.35">
      <c r="A5817" t="s">
        <v>569</v>
      </c>
      <c r="B5817" t="s">
        <v>84</v>
      </c>
      <c r="C5817" t="s">
        <v>335</v>
      </c>
      <c r="D5817" t="s">
        <v>78</v>
      </c>
      <c r="E5817">
        <v>2025</v>
      </c>
      <c r="F5817">
        <v>12</v>
      </c>
      <c r="G5817" t="s">
        <v>73</v>
      </c>
      <c r="H5817" t="s">
        <v>80</v>
      </c>
      <c r="I5817">
        <v>-125.4</v>
      </c>
      <c r="J5817" t="s">
        <v>570</v>
      </c>
      <c r="K5817" t="s">
        <v>393</v>
      </c>
    </row>
    <row r="5818" spans="1:11" x14ac:dyDescent="0.35">
      <c r="A5818" t="s">
        <v>569</v>
      </c>
      <c r="B5818" t="s">
        <v>84</v>
      </c>
      <c r="C5818" t="s">
        <v>335</v>
      </c>
      <c r="D5818" t="s">
        <v>78</v>
      </c>
      <c r="E5818">
        <v>2025</v>
      </c>
      <c r="F5818">
        <v>32</v>
      </c>
      <c r="G5818" t="s">
        <v>82</v>
      </c>
      <c r="H5818" t="s">
        <v>80</v>
      </c>
      <c r="I5818">
        <v>19392.900000000001</v>
      </c>
      <c r="J5818" t="s">
        <v>570</v>
      </c>
      <c r="K5818" t="s">
        <v>393</v>
      </c>
    </row>
    <row r="5819" spans="1:11" x14ac:dyDescent="0.35">
      <c r="A5819" t="s">
        <v>569</v>
      </c>
      <c r="B5819" t="s">
        <v>84</v>
      </c>
      <c r="C5819" t="s">
        <v>352</v>
      </c>
      <c r="D5819" t="s">
        <v>78</v>
      </c>
      <c r="E5819">
        <v>2024</v>
      </c>
      <c r="F5819">
        <v>32</v>
      </c>
      <c r="G5819" t="s">
        <v>82</v>
      </c>
      <c r="H5819" t="s">
        <v>80</v>
      </c>
      <c r="I5819">
        <v>5937.86</v>
      </c>
      <c r="J5819" t="s">
        <v>570</v>
      </c>
      <c r="K5819" t="s">
        <v>399</v>
      </c>
    </row>
    <row r="5820" spans="1:11" x14ac:dyDescent="0.35">
      <c r="A5820" t="s">
        <v>569</v>
      </c>
      <c r="B5820" t="s">
        <v>84</v>
      </c>
      <c r="C5820" t="s">
        <v>352</v>
      </c>
      <c r="D5820" t="s">
        <v>78</v>
      </c>
      <c r="E5820">
        <v>2025</v>
      </c>
      <c r="F5820">
        <v>11</v>
      </c>
      <c r="G5820" t="s">
        <v>79</v>
      </c>
      <c r="H5820" t="s">
        <v>80</v>
      </c>
      <c r="I5820">
        <v>4128</v>
      </c>
      <c r="J5820" t="s">
        <v>570</v>
      </c>
      <c r="K5820" t="s">
        <v>399</v>
      </c>
    </row>
    <row r="5821" spans="1:11" x14ac:dyDescent="0.35">
      <c r="A5821" t="s">
        <v>569</v>
      </c>
      <c r="B5821" t="s">
        <v>84</v>
      </c>
      <c r="C5821" t="s">
        <v>352</v>
      </c>
      <c r="D5821" t="s">
        <v>78</v>
      </c>
      <c r="E5821">
        <v>2025</v>
      </c>
      <c r="F5821">
        <v>11</v>
      </c>
      <c r="G5821" t="s">
        <v>79</v>
      </c>
      <c r="H5821" t="s">
        <v>81</v>
      </c>
      <c r="I5821">
        <v>2880</v>
      </c>
      <c r="J5821" t="s">
        <v>570</v>
      </c>
      <c r="K5821" t="s">
        <v>399</v>
      </c>
    </row>
    <row r="5822" spans="1:11" x14ac:dyDescent="0.35">
      <c r="A5822" t="s">
        <v>569</v>
      </c>
      <c r="B5822" t="s">
        <v>84</v>
      </c>
      <c r="C5822" t="s">
        <v>352</v>
      </c>
      <c r="D5822" t="s">
        <v>78</v>
      </c>
      <c r="E5822">
        <v>2025</v>
      </c>
      <c r="F5822">
        <v>12</v>
      </c>
      <c r="G5822" t="s">
        <v>73</v>
      </c>
      <c r="H5822" t="s">
        <v>80</v>
      </c>
      <c r="I5822">
        <v>412.8</v>
      </c>
      <c r="J5822" t="s">
        <v>570</v>
      </c>
      <c r="K5822" t="s">
        <v>399</v>
      </c>
    </row>
    <row r="5823" spans="1:11" x14ac:dyDescent="0.35">
      <c r="A5823" t="s">
        <v>569</v>
      </c>
      <c r="B5823" t="s">
        <v>84</v>
      </c>
      <c r="C5823" t="s">
        <v>352</v>
      </c>
      <c r="D5823" t="s">
        <v>78</v>
      </c>
      <c r="E5823">
        <v>2025</v>
      </c>
      <c r="F5823">
        <v>12</v>
      </c>
      <c r="G5823" t="s">
        <v>73</v>
      </c>
      <c r="H5823" t="s">
        <v>81</v>
      </c>
      <c r="I5823">
        <v>288</v>
      </c>
      <c r="J5823" t="s">
        <v>570</v>
      </c>
      <c r="K5823" t="s">
        <v>399</v>
      </c>
    </row>
    <row r="5824" spans="1:11" x14ac:dyDescent="0.35">
      <c r="A5824" t="s">
        <v>569</v>
      </c>
      <c r="B5824" t="s">
        <v>84</v>
      </c>
      <c r="C5824" t="s">
        <v>352</v>
      </c>
      <c r="D5824" t="s">
        <v>78</v>
      </c>
      <c r="E5824">
        <v>2025</v>
      </c>
      <c r="F5824">
        <v>32</v>
      </c>
      <c r="G5824" t="s">
        <v>82</v>
      </c>
      <c r="H5824" t="s">
        <v>80</v>
      </c>
      <c r="I5824">
        <v>12650.26</v>
      </c>
      <c r="J5824" t="s">
        <v>570</v>
      </c>
      <c r="K5824" t="s">
        <v>399</v>
      </c>
    </row>
    <row r="5825" spans="1:11" x14ac:dyDescent="0.35">
      <c r="A5825" t="s">
        <v>569</v>
      </c>
      <c r="B5825" t="s">
        <v>84</v>
      </c>
      <c r="C5825" t="s">
        <v>352</v>
      </c>
      <c r="D5825" t="s">
        <v>78</v>
      </c>
      <c r="E5825">
        <v>2025</v>
      </c>
      <c r="F5825">
        <v>32</v>
      </c>
      <c r="G5825" t="s">
        <v>82</v>
      </c>
      <c r="H5825" t="s">
        <v>81</v>
      </c>
      <c r="I5825">
        <v>7127.4</v>
      </c>
      <c r="J5825" t="s">
        <v>570</v>
      </c>
      <c r="K5825" t="s">
        <v>399</v>
      </c>
    </row>
    <row r="5826" spans="1:11" x14ac:dyDescent="0.35">
      <c r="A5826" t="s">
        <v>569</v>
      </c>
      <c r="B5826" t="s">
        <v>84</v>
      </c>
      <c r="C5826" t="s">
        <v>336</v>
      </c>
      <c r="D5826" t="s">
        <v>78</v>
      </c>
      <c r="E5826">
        <v>2025</v>
      </c>
      <c r="F5826">
        <v>11</v>
      </c>
      <c r="G5826" t="s">
        <v>79</v>
      </c>
      <c r="H5826" t="s">
        <v>80</v>
      </c>
      <c r="I5826">
        <v>2689</v>
      </c>
      <c r="J5826" t="s">
        <v>570</v>
      </c>
      <c r="K5826" t="s">
        <v>394</v>
      </c>
    </row>
    <row r="5827" spans="1:11" x14ac:dyDescent="0.35">
      <c r="A5827" t="s">
        <v>569</v>
      </c>
      <c r="B5827" t="s">
        <v>84</v>
      </c>
      <c r="C5827" t="s">
        <v>336</v>
      </c>
      <c r="D5827" t="s">
        <v>78</v>
      </c>
      <c r="E5827">
        <v>2025</v>
      </c>
      <c r="F5827">
        <v>12</v>
      </c>
      <c r="G5827" t="s">
        <v>73</v>
      </c>
      <c r="H5827" t="s">
        <v>80</v>
      </c>
      <c r="I5827">
        <v>215.12</v>
      </c>
      <c r="J5827" t="s">
        <v>570</v>
      </c>
      <c r="K5827" t="s">
        <v>394</v>
      </c>
    </row>
    <row r="5828" spans="1:11" x14ac:dyDescent="0.35">
      <c r="A5828" t="s">
        <v>569</v>
      </c>
      <c r="B5828" t="s">
        <v>84</v>
      </c>
      <c r="C5828" t="s">
        <v>336</v>
      </c>
      <c r="D5828" t="s">
        <v>78</v>
      </c>
      <c r="E5828">
        <v>2025</v>
      </c>
      <c r="F5828">
        <v>32</v>
      </c>
      <c r="G5828" t="s">
        <v>82</v>
      </c>
      <c r="H5828" t="s">
        <v>80</v>
      </c>
      <c r="I5828">
        <v>2467.98</v>
      </c>
      <c r="J5828" t="s">
        <v>570</v>
      </c>
      <c r="K5828" t="s">
        <v>394</v>
      </c>
    </row>
    <row r="5829" spans="1:11" x14ac:dyDescent="0.35">
      <c r="A5829" t="s">
        <v>569</v>
      </c>
      <c r="B5829" t="s">
        <v>84</v>
      </c>
      <c r="C5829" t="s">
        <v>498</v>
      </c>
      <c r="D5829" t="s">
        <v>78</v>
      </c>
      <c r="E5829">
        <v>2023</v>
      </c>
      <c r="F5829">
        <v>12</v>
      </c>
      <c r="G5829" t="s">
        <v>73</v>
      </c>
      <c r="H5829" t="s">
        <v>80</v>
      </c>
      <c r="I5829">
        <v>-34.200000000000003</v>
      </c>
      <c r="J5829" t="s">
        <v>570</v>
      </c>
      <c r="K5829" t="s">
        <v>499</v>
      </c>
    </row>
    <row r="5830" spans="1:11" x14ac:dyDescent="0.35">
      <c r="A5830" t="s">
        <v>569</v>
      </c>
      <c r="B5830" t="s">
        <v>84</v>
      </c>
      <c r="C5830" t="s">
        <v>498</v>
      </c>
      <c r="D5830" t="s">
        <v>78</v>
      </c>
      <c r="E5830">
        <v>2024</v>
      </c>
      <c r="F5830">
        <v>11</v>
      </c>
      <c r="G5830" t="s">
        <v>79</v>
      </c>
      <c r="H5830" t="s">
        <v>80</v>
      </c>
      <c r="I5830">
        <v>-287747</v>
      </c>
      <c r="J5830" t="s">
        <v>570</v>
      </c>
      <c r="K5830" t="s">
        <v>499</v>
      </c>
    </row>
    <row r="5831" spans="1:11" x14ac:dyDescent="0.35">
      <c r="A5831" t="s">
        <v>569</v>
      </c>
      <c r="B5831" t="s">
        <v>84</v>
      </c>
      <c r="C5831" t="s">
        <v>498</v>
      </c>
      <c r="D5831" t="s">
        <v>78</v>
      </c>
      <c r="E5831">
        <v>2024</v>
      </c>
      <c r="F5831">
        <v>12</v>
      </c>
      <c r="G5831" t="s">
        <v>73</v>
      </c>
      <c r="H5831" t="s">
        <v>80</v>
      </c>
      <c r="I5831">
        <v>-1017.81</v>
      </c>
      <c r="J5831" t="s">
        <v>570</v>
      </c>
      <c r="K5831" t="s">
        <v>499</v>
      </c>
    </row>
    <row r="5832" spans="1:11" x14ac:dyDescent="0.35">
      <c r="A5832" t="s">
        <v>569</v>
      </c>
      <c r="B5832" t="s">
        <v>84</v>
      </c>
      <c r="C5832" t="s">
        <v>498</v>
      </c>
      <c r="D5832" t="s">
        <v>78</v>
      </c>
      <c r="E5832">
        <v>2024</v>
      </c>
      <c r="F5832">
        <v>32</v>
      </c>
      <c r="G5832" t="s">
        <v>82</v>
      </c>
      <c r="H5832" t="s">
        <v>80</v>
      </c>
      <c r="I5832">
        <v>1886127.49</v>
      </c>
      <c r="J5832" t="s">
        <v>570</v>
      </c>
      <c r="K5832" t="s">
        <v>499</v>
      </c>
    </row>
    <row r="5833" spans="1:11" x14ac:dyDescent="0.35">
      <c r="A5833" t="s">
        <v>569</v>
      </c>
      <c r="B5833" t="s">
        <v>84</v>
      </c>
      <c r="C5833" t="s">
        <v>498</v>
      </c>
      <c r="D5833" t="s">
        <v>78</v>
      </c>
      <c r="E5833">
        <v>2025</v>
      </c>
      <c r="F5833">
        <v>11</v>
      </c>
      <c r="G5833" t="s">
        <v>79</v>
      </c>
      <c r="H5833" t="s">
        <v>80</v>
      </c>
      <c r="I5833">
        <v>1909035</v>
      </c>
      <c r="J5833" t="s">
        <v>570</v>
      </c>
      <c r="K5833" t="s">
        <v>499</v>
      </c>
    </row>
    <row r="5834" spans="1:11" x14ac:dyDescent="0.35">
      <c r="A5834" t="s">
        <v>569</v>
      </c>
      <c r="B5834" t="s">
        <v>84</v>
      </c>
      <c r="C5834" t="s">
        <v>498</v>
      </c>
      <c r="D5834" t="s">
        <v>78</v>
      </c>
      <c r="E5834">
        <v>2025</v>
      </c>
      <c r="F5834">
        <v>12</v>
      </c>
      <c r="G5834" t="s">
        <v>73</v>
      </c>
      <c r="H5834" t="s">
        <v>80</v>
      </c>
      <c r="I5834">
        <v>171845.55</v>
      </c>
      <c r="J5834" t="s">
        <v>570</v>
      </c>
      <c r="K5834" t="s">
        <v>499</v>
      </c>
    </row>
    <row r="5835" spans="1:11" x14ac:dyDescent="0.35">
      <c r="A5835" t="s">
        <v>569</v>
      </c>
      <c r="B5835" t="s">
        <v>84</v>
      </c>
      <c r="C5835" t="s">
        <v>498</v>
      </c>
      <c r="D5835" t="s">
        <v>78</v>
      </c>
      <c r="E5835">
        <v>2025</v>
      </c>
      <c r="F5835">
        <v>32</v>
      </c>
      <c r="G5835" t="s">
        <v>82</v>
      </c>
      <c r="H5835" t="s">
        <v>80</v>
      </c>
      <c r="I5835">
        <v>9684783.7699999996</v>
      </c>
      <c r="J5835" t="s">
        <v>570</v>
      </c>
      <c r="K5835" t="s">
        <v>499</v>
      </c>
    </row>
    <row r="5836" spans="1:11" x14ac:dyDescent="0.35">
      <c r="A5836" t="s">
        <v>569</v>
      </c>
      <c r="B5836" t="s">
        <v>84</v>
      </c>
      <c r="C5836" t="s">
        <v>354</v>
      </c>
      <c r="D5836" t="s">
        <v>78</v>
      </c>
      <c r="E5836">
        <v>2024</v>
      </c>
      <c r="F5836">
        <v>32</v>
      </c>
      <c r="G5836" t="s">
        <v>82</v>
      </c>
      <c r="H5836" t="s">
        <v>80</v>
      </c>
      <c r="I5836">
        <v>1275.49</v>
      </c>
      <c r="J5836" t="s">
        <v>570</v>
      </c>
      <c r="K5836" t="s">
        <v>400</v>
      </c>
    </row>
    <row r="5837" spans="1:11" x14ac:dyDescent="0.35">
      <c r="A5837" t="s">
        <v>569</v>
      </c>
      <c r="B5837" t="s">
        <v>84</v>
      </c>
      <c r="C5837" t="s">
        <v>338</v>
      </c>
      <c r="D5837" t="s">
        <v>78</v>
      </c>
      <c r="E5837">
        <v>2024</v>
      </c>
      <c r="F5837">
        <v>11</v>
      </c>
      <c r="G5837" t="s">
        <v>79</v>
      </c>
      <c r="H5837" t="s">
        <v>80</v>
      </c>
      <c r="I5837">
        <v>-243</v>
      </c>
      <c r="J5837" t="s">
        <v>570</v>
      </c>
      <c r="K5837" t="s">
        <v>396</v>
      </c>
    </row>
    <row r="5838" spans="1:11" x14ac:dyDescent="0.35">
      <c r="A5838" t="s">
        <v>569</v>
      </c>
      <c r="B5838" t="s">
        <v>84</v>
      </c>
      <c r="C5838" t="s">
        <v>338</v>
      </c>
      <c r="D5838" t="s">
        <v>78</v>
      </c>
      <c r="E5838">
        <v>2024</v>
      </c>
      <c r="F5838">
        <v>12</v>
      </c>
      <c r="G5838" t="s">
        <v>73</v>
      </c>
      <c r="H5838" t="s">
        <v>80</v>
      </c>
      <c r="I5838">
        <v>-24.3</v>
      </c>
      <c r="J5838" t="s">
        <v>570</v>
      </c>
      <c r="K5838" t="s">
        <v>396</v>
      </c>
    </row>
    <row r="5839" spans="1:11" x14ac:dyDescent="0.35">
      <c r="A5839" t="s">
        <v>569</v>
      </c>
      <c r="B5839" t="s">
        <v>84</v>
      </c>
      <c r="C5839" t="s">
        <v>338</v>
      </c>
      <c r="D5839" t="s">
        <v>78</v>
      </c>
      <c r="E5839">
        <v>2024</v>
      </c>
      <c r="F5839">
        <v>32</v>
      </c>
      <c r="G5839" t="s">
        <v>82</v>
      </c>
      <c r="H5839" t="s">
        <v>80</v>
      </c>
      <c r="I5839">
        <v>1402.02</v>
      </c>
      <c r="J5839" t="s">
        <v>570</v>
      </c>
      <c r="K5839" t="s">
        <v>396</v>
      </c>
    </row>
    <row r="5840" spans="1:11" x14ac:dyDescent="0.35">
      <c r="A5840" t="s">
        <v>569</v>
      </c>
      <c r="B5840" t="s">
        <v>84</v>
      </c>
      <c r="C5840" t="s">
        <v>338</v>
      </c>
      <c r="D5840" t="s">
        <v>78</v>
      </c>
      <c r="E5840">
        <v>2025</v>
      </c>
      <c r="F5840">
        <v>32</v>
      </c>
      <c r="G5840" t="s">
        <v>82</v>
      </c>
      <c r="H5840" t="s">
        <v>80</v>
      </c>
      <c r="I5840">
        <v>292.91000000000003</v>
      </c>
      <c r="J5840" t="s">
        <v>570</v>
      </c>
      <c r="K5840" t="s">
        <v>396</v>
      </c>
    </row>
    <row r="5841" spans="1:11" x14ac:dyDescent="0.35">
      <c r="A5841" t="s">
        <v>569</v>
      </c>
      <c r="B5841" t="s">
        <v>84</v>
      </c>
      <c r="C5841" t="s">
        <v>421</v>
      </c>
      <c r="D5841" t="s">
        <v>78</v>
      </c>
      <c r="E5841">
        <v>2024</v>
      </c>
      <c r="F5841">
        <v>32</v>
      </c>
      <c r="G5841" t="s">
        <v>82</v>
      </c>
      <c r="H5841" t="s">
        <v>80</v>
      </c>
      <c r="I5841">
        <v>143.54</v>
      </c>
      <c r="J5841" t="s">
        <v>570</v>
      </c>
      <c r="K5841" t="s">
        <v>414</v>
      </c>
    </row>
    <row r="5842" spans="1:11" x14ac:dyDescent="0.35">
      <c r="A5842" t="s">
        <v>569</v>
      </c>
      <c r="B5842" t="s">
        <v>84</v>
      </c>
      <c r="C5842" t="s">
        <v>331</v>
      </c>
      <c r="D5842" t="s">
        <v>78</v>
      </c>
      <c r="E5842">
        <v>2022</v>
      </c>
      <c r="F5842">
        <v>12</v>
      </c>
      <c r="G5842" t="s">
        <v>73</v>
      </c>
      <c r="H5842" t="s">
        <v>80</v>
      </c>
      <c r="I5842">
        <v>-82.38</v>
      </c>
      <c r="J5842" t="s">
        <v>570</v>
      </c>
      <c r="K5842" t="s">
        <v>397</v>
      </c>
    </row>
    <row r="5843" spans="1:11" x14ac:dyDescent="0.35">
      <c r="A5843" t="s">
        <v>569</v>
      </c>
      <c r="B5843" t="s">
        <v>84</v>
      </c>
      <c r="C5843" t="s">
        <v>331</v>
      </c>
      <c r="D5843" t="s">
        <v>78</v>
      </c>
      <c r="E5843">
        <v>2024</v>
      </c>
      <c r="F5843">
        <v>11</v>
      </c>
      <c r="G5843" t="s">
        <v>79</v>
      </c>
      <c r="H5843" t="s">
        <v>80</v>
      </c>
      <c r="I5843">
        <v>-980</v>
      </c>
      <c r="J5843" t="s">
        <v>570</v>
      </c>
      <c r="K5843" t="s">
        <v>397</v>
      </c>
    </row>
    <row r="5844" spans="1:11" x14ac:dyDescent="0.35">
      <c r="A5844" t="s">
        <v>569</v>
      </c>
      <c r="B5844" t="s">
        <v>84</v>
      </c>
      <c r="C5844" t="s">
        <v>331</v>
      </c>
      <c r="D5844" t="s">
        <v>78</v>
      </c>
      <c r="E5844">
        <v>2024</v>
      </c>
      <c r="F5844">
        <v>11</v>
      </c>
      <c r="G5844" t="s">
        <v>79</v>
      </c>
      <c r="H5844" t="s">
        <v>81</v>
      </c>
      <c r="I5844">
        <v>-787</v>
      </c>
      <c r="J5844" t="s">
        <v>570</v>
      </c>
      <c r="K5844" t="s">
        <v>397</v>
      </c>
    </row>
    <row r="5845" spans="1:11" x14ac:dyDescent="0.35">
      <c r="A5845" t="s">
        <v>569</v>
      </c>
      <c r="B5845" t="s">
        <v>84</v>
      </c>
      <c r="C5845" t="s">
        <v>331</v>
      </c>
      <c r="D5845" t="s">
        <v>78</v>
      </c>
      <c r="E5845">
        <v>2024</v>
      </c>
      <c r="F5845">
        <v>12</v>
      </c>
      <c r="G5845" t="s">
        <v>73</v>
      </c>
      <c r="H5845" t="s">
        <v>80</v>
      </c>
      <c r="I5845">
        <v>-98</v>
      </c>
      <c r="J5845" t="s">
        <v>570</v>
      </c>
      <c r="K5845" t="s">
        <v>397</v>
      </c>
    </row>
    <row r="5846" spans="1:11" x14ac:dyDescent="0.35">
      <c r="A5846" t="s">
        <v>569</v>
      </c>
      <c r="B5846" t="s">
        <v>84</v>
      </c>
      <c r="C5846" t="s">
        <v>331</v>
      </c>
      <c r="D5846" t="s">
        <v>78</v>
      </c>
      <c r="E5846">
        <v>2024</v>
      </c>
      <c r="F5846">
        <v>12</v>
      </c>
      <c r="G5846" t="s">
        <v>73</v>
      </c>
      <c r="H5846" t="s">
        <v>81</v>
      </c>
      <c r="I5846">
        <v>-78.7</v>
      </c>
      <c r="J5846" t="s">
        <v>570</v>
      </c>
      <c r="K5846" t="s">
        <v>397</v>
      </c>
    </row>
    <row r="5847" spans="1:11" x14ac:dyDescent="0.35">
      <c r="A5847" t="s">
        <v>569</v>
      </c>
      <c r="B5847" t="s">
        <v>84</v>
      </c>
      <c r="C5847" t="s">
        <v>331</v>
      </c>
      <c r="D5847" t="s">
        <v>78</v>
      </c>
      <c r="E5847">
        <v>2024</v>
      </c>
      <c r="F5847">
        <v>32</v>
      </c>
      <c r="G5847" t="s">
        <v>82</v>
      </c>
      <c r="H5847" t="s">
        <v>80</v>
      </c>
      <c r="I5847">
        <v>42785.06</v>
      </c>
      <c r="J5847" t="s">
        <v>570</v>
      </c>
      <c r="K5847" t="s">
        <v>397</v>
      </c>
    </row>
    <row r="5848" spans="1:11" x14ac:dyDescent="0.35">
      <c r="A5848" t="s">
        <v>569</v>
      </c>
      <c r="B5848" t="s">
        <v>84</v>
      </c>
      <c r="C5848" t="s">
        <v>331</v>
      </c>
      <c r="D5848" t="s">
        <v>78</v>
      </c>
      <c r="E5848">
        <v>2024</v>
      </c>
      <c r="F5848">
        <v>32</v>
      </c>
      <c r="G5848" t="s">
        <v>82</v>
      </c>
      <c r="H5848" t="s">
        <v>81</v>
      </c>
      <c r="I5848">
        <v>5519.89</v>
      </c>
      <c r="J5848" t="s">
        <v>570</v>
      </c>
      <c r="K5848" t="s">
        <v>397</v>
      </c>
    </row>
    <row r="5849" spans="1:11" x14ac:dyDescent="0.35">
      <c r="A5849" t="s">
        <v>569</v>
      </c>
      <c r="B5849" t="s">
        <v>84</v>
      </c>
      <c r="C5849" t="s">
        <v>331</v>
      </c>
      <c r="D5849" t="s">
        <v>78</v>
      </c>
      <c r="E5849">
        <v>2025</v>
      </c>
      <c r="F5849">
        <v>11</v>
      </c>
      <c r="G5849" t="s">
        <v>79</v>
      </c>
      <c r="H5849" t="s">
        <v>80</v>
      </c>
      <c r="I5849">
        <v>19514</v>
      </c>
      <c r="J5849" t="s">
        <v>570</v>
      </c>
      <c r="K5849" t="s">
        <v>397</v>
      </c>
    </row>
    <row r="5850" spans="1:11" x14ac:dyDescent="0.35">
      <c r="A5850" t="s">
        <v>569</v>
      </c>
      <c r="B5850" t="s">
        <v>84</v>
      </c>
      <c r="C5850" t="s">
        <v>331</v>
      </c>
      <c r="D5850" t="s">
        <v>78</v>
      </c>
      <c r="E5850">
        <v>2025</v>
      </c>
      <c r="F5850">
        <v>11</v>
      </c>
      <c r="G5850" t="s">
        <v>79</v>
      </c>
      <c r="H5850" t="s">
        <v>81</v>
      </c>
      <c r="I5850">
        <v>1292</v>
      </c>
      <c r="J5850" t="s">
        <v>570</v>
      </c>
      <c r="K5850" t="s">
        <v>397</v>
      </c>
    </row>
    <row r="5851" spans="1:11" x14ac:dyDescent="0.35">
      <c r="A5851" t="s">
        <v>569</v>
      </c>
      <c r="B5851" t="s">
        <v>84</v>
      </c>
      <c r="C5851" t="s">
        <v>331</v>
      </c>
      <c r="D5851" t="s">
        <v>78</v>
      </c>
      <c r="E5851">
        <v>2025</v>
      </c>
      <c r="F5851">
        <v>12</v>
      </c>
      <c r="G5851" t="s">
        <v>73</v>
      </c>
      <c r="H5851" t="s">
        <v>80</v>
      </c>
      <c r="I5851">
        <v>1951.4</v>
      </c>
      <c r="J5851" t="s">
        <v>570</v>
      </c>
      <c r="K5851" t="s">
        <v>397</v>
      </c>
    </row>
    <row r="5852" spans="1:11" x14ac:dyDescent="0.35">
      <c r="A5852" t="s">
        <v>569</v>
      </c>
      <c r="B5852" t="s">
        <v>84</v>
      </c>
      <c r="C5852" t="s">
        <v>331</v>
      </c>
      <c r="D5852" t="s">
        <v>78</v>
      </c>
      <c r="E5852">
        <v>2025</v>
      </c>
      <c r="F5852">
        <v>12</v>
      </c>
      <c r="G5852" t="s">
        <v>73</v>
      </c>
      <c r="H5852" t="s">
        <v>81</v>
      </c>
      <c r="I5852">
        <v>129.19999999999999</v>
      </c>
      <c r="J5852" t="s">
        <v>570</v>
      </c>
      <c r="K5852" t="s">
        <v>397</v>
      </c>
    </row>
    <row r="5853" spans="1:11" x14ac:dyDescent="0.35">
      <c r="A5853" t="s">
        <v>569</v>
      </c>
      <c r="B5853" t="s">
        <v>84</v>
      </c>
      <c r="C5853" t="s">
        <v>331</v>
      </c>
      <c r="D5853" t="s">
        <v>78</v>
      </c>
      <c r="E5853">
        <v>2025</v>
      </c>
      <c r="F5853">
        <v>32</v>
      </c>
      <c r="G5853" t="s">
        <v>82</v>
      </c>
      <c r="H5853" t="s">
        <v>80</v>
      </c>
      <c r="I5853">
        <v>123445.22</v>
      </c>
      <c r="J5853" t="s">
        <v>570</v>
      </c>
      <c r="K5853" t="s">
        <v>397</v>
      </c>
    </row>
    <row r="5854" spans="1:11" x14ac:dyDescent="0.35">
      <c r="A5854" t="s">
        <v>569</v>
      </c>
      <c r="B5854" t="s">
        <v>84</v>
      </c>
      <c r="C5854" t="s">
        <v>331</v>
      </c>
      <c r="D5854" t="s">
        <v>78</v>
      </c>
      <c r="E5854">
        <v>2025</v>
      </c>
      <c r="F5854">
        <v>32</v>
      </c>
      <c r="G5854" t="s">
        <v>82</v>
      </c>
      <c r="H5854" t="s">
        <v>81</v>
      </c>
      <c r="I5854">
        <v>18614.7</v>
      </c>
      <c r="J5854" t="s">
        <v>570</v>
      </c>
      <c r="K5854" t="s">
        <v>397</v>
      </c>
    </row>
    <row r="5855" spans="1:11" x14ac:dyDescent="0.35">
      <c r="A5855" t="s">
        <v>569</v>
      </c>
      <c r="B5855" t="s">
        <v>84</v>
      </c>
      <c r="C5855" t="s">
        <v>339</v>
      </c>
      <c r="D5855" t="s">
        <v>78</v>
      </c>
      <c r="E5855">
        <v>2022</v>
      </c>
      <c r="F5855">
        <v>12</v>
      </c>
      <c r="G5855" t="s">
        <v>73</v>
      </c>
      <c r="H5855" t="s">
        <v>80</v>
      </c>
      <c r="I5855">
        <v>-1133.05</v>
      </c>
      <c r="J5855" t="s">
        <v>570</v>
      </c>
      <c r="K5855" t="s">
        <v>398</v>
      </c>
    </row>
    <row r="5856" spans="1:11" x14ac:dyDescent="0.35">
      <c r="A5856" t="s">
        <v>569</v>
      </c>
      <c r="B5856" t="s">
        <v>84</v>
      </c>
      <c r="C5856" t="s">
        <v>339</v>
      </c>
      <c r="D5856" t="s">
        <v>78</v>
      </c>
      <c r="E5856">
        <v>2024</v>
      </c>
      <c r="F5856">
        <v>32</v>
      </c>
      <c r="G5856" t="s">
        <v>82</v>
      </c>
      <c r="H5856" t="s">
        <v>80</v>
      </c>
      <c r="I5856">
        <v>1023.96</v>
      </c>
      <c r="J5856" t="s">
        <v>570</v>
      </c>
      <c r="K5856" t="s">
        <v>398</v>
      </c>
    </row>
    <row r="5857" spans="1:11" x14ac:dyDescent="0.35">
      <c r="A5857" t="s">
        <v>569</v>
      </c>
      <c r="B5857" t="s">
        <v>84</v>
      </c>
      <c r="C5857" t="s">
        <v>339</v>
      </c>
      <c r="D5857" t="s">
        <v>78</v>
      </c>
      <c r="E5857">
        <v>2025</v>
      </c>
      <c r="F5857">
        <v>32</v>
      </c>
      <c r="G5857" t="s">
        <v>82</v>
      </c>
      <c r="H5857" t="s">
        <v>80</v>
      </c>
      <c r="I5857">
        <v>1256.05</v>
      </c>
      <c r="J5857" t="s">
        <v>570</v>
      </c>
      <c r="K5857" t="s">
        <v>398</v>
      </c>
    </row>
    <row r="5858" spans="1:11" x14ac:dyDescent="0.35">
      <c r="A5858" t="s">
        <v>569</v>
      </c>
      <c r="B5858" t="s">
        <v>84</v>
      </c>
      <c r="C5858" t="s">
        <v>339</v>
      </c>
      <c r="D5858" t="s">
        <v>78</v>
      </c>
      <c r="E5858">
        <v>2025</v>
      </c>
      <c r="F5858">
        <v>32</v>
      </c>
      <c r="G5858" t="s">
        <v>82</v>
      </c>
      <c r="H5858" t="s">
        <v>81</v>
      </c>
      <c r="I5858">
        <v>2781.25</v>
      </c>
      <c r="J5858" t="s">
        <v>570</v>
      </c>
      <c r="K5858" t="s">
        <v>398</v>
      </c>
    </row>
    <row r="5859" spans="1:11" x14ac:dyDescent="0.35">
      <c r="A5859" t="s">
        <v>605</v>
      </c>
      <c r="B5859" t="s">
        <v>304</v>
      </c>
      <c r="C5859" t="s">
        <v>87</v>
      </c>
      <c r="D5859" t="s">
        <v>78</v>
      </c>
      <c r="E5859">
        <v>2024</v>
      </c>
      <c r="F5859">
        <v>11</v>
      </c>
      <c r="G5859" t="s">
        <v>79</v>
      </c>
      <c r="H5859" t="s">
        <v>80</v>
      </c>
      <c r="I5859">
        <v>-21584</v>
      </c>
      <c r="J5859" t="s">
        <v>606</v>
      </c>
      <c r="K5859" t="s">
        <v>387</v>
      </c>
    </row>
    <row r="5860" spans="1:11" x14ac:dyDescent="0.35">
      <c r="A5860" t="s">
        <v>605</v>
      </c>
      <c r="B5860" t="s">
        <v>304</v>
      </c>
      <c r="C5860" t="s">
        <v>87</v>
      </c>
      <c r="D5860" t="s">
        <v>78</v>
      </c>
      <c r="E5860">
        <v>2024</v>
      </c>
      <c r="F5860">
        <v>11</v>
      </c>
      <c r="G5860" t="s">
        <v>79</v>
      </c>
      <c r="H5860" t="s">
        <v>81</v>
      </c>
      <c r="I5860">
        <v>670</v>
      </c>
      <c r="J5860" t="s">
        <v>606</v>
      </c>
      <c r="K5860" t="s">
        <v>387</v>
      </c>
    </row>
    <row r="5861" spans="1:11" x14ac:dyDescent="0.35">
      <c r="A5861" t="s">
        <v>605</v>
      </c>
      <c r="B5861" t="s">
        <v>304</v>
      </c>
      <c r="C5861" t="s">
        <v>87</v>
      </c>
      <c r="D5861" t="s">
        <v>78</v>
      </c>
      <c r="E5861">
        <v>2024</v>
      </c>
      <c r="F5861">
        <v>12</v>
      </c>
      <c r="G5861" t="s">
        <v>73</v>
      </c>
      <c r="H5861" t="s">
        <v>80</v>
      </c>
      <c r="I5861">
        <v>-2158.4</v>
      </c>
      <c r="J5861" t="s">
        <v>606</v>
      </c>
      <c r="K5861" t="s">
        <v>387</v>
      </c>
    </row>
    <row r="5862" spans="1:11" x14ac:dyDescent="0.35">
      <c r="A5862" t="s">
        <v>605</v>
      </c>
      <c r="B5862" t="s">
        <v>304</v>
      </c>
      <c r="C5862" t="s">
        <v>87</v>
      </c>
      <c r="D5862" t="s">
        <v>78</v>
      </c>
      <c r="E5862">
        <v>2024</v>
      </c>
      <c r="F5862">
        <v>12</v>
      </c>
      <c r="G5862" t="s">
        <v>73</v>
      </c>
      <c r="H5862" t="s">
        <v>81</v>
      </c>
      <c r="I5862">
        <v>67</v>
      </c>
      <c r="J5862" t="s">
        <v>606</v>
      </c>
      <c r="K5862" t="s">
        <v>387</v>
      </c>
    </row>
    <row r="5863" spans="1:11" x14ac:dyDescent="0.35">
      <c r="A5863" t="s">
        <v>605</v>
      </c>
      <c r="B5863" t="s">
        <v>304</v>
      </c>
      <c r="C5863" t="s">
        <v>87</v>
      </c>
      <c r="D5863" t="s">
        <v>78</v>
      </c>
      <c r="E5863">
        <v>2024</v>
      </c>
      <c r="F5863">
        <v>32</v>
      </c>
      <c r="G5863" t="s">
        <v>82</v>
      </c>
      <c r="H5863" t="s">
        <v>80</v>
      </c>
      <c r="I5863">
        <v>506993</v>
      </c>
      <c r="J5863" t="s">
        <v>606</v>
      </c>
      <c r="K5863" t="s">
        <v>387</v>
      </c>
    </row>
    <row r="5864" spans="1:11" x14ac:dyDescent="0.35">
      <c r="A5864" t="s">
        <v>605</v>
      </c>
      <c r="B5864" t="s">
        <v>304</v>
      </c>
      <c r="C5864" t="s">
        <v>87</v>
      </c>
      <c r="D5864" t="s">
        <v>78</v>
      </c>
      <c r="E5864">
        <v>2024</v>
      </c>
      <c r="F5864">
        <v>32</v>
      </c>
      <c r="G5864" t="s">
        <v>82</v>
      </c>
      <c r="H5864" t="s">
        <v>81</v>
      </c>
      <c r="I5864">
        <v>4197</v>
      </c>
      <c r="J5864" t="s">
        <v>606</v>
      </c>
      <c r="K5864" t="s">
        <v>387</v>
      </c>
    </row>
    <row r="5865" spans="1:11" x14ac:dyDescent="0.35">
      <c r="A5865" t="s">
        <v>605</v>
      </c>
      <c r="B5865" t="s">
        <v>304</v>
      </c>
      <c r="C5865" t="s">
        <v>87</v>
      </c>
      <c r="D5865" t="s">
        <v>78</v>
      </c>
      <c r="E5865">
        <v>2025</v>
      </c>
      <c r="F5865">
        <v>11</v>
      </c>
      <c r="G5865" t="s">
        <v>79</v>
      </c>
      <c r="H5865" t="s">
        <v>80</v>
      </c>
      <c r="I5865">
        <v>325371</v>
      </c>
      <c r="J5865" t="s">
        <v>606</v>
      </c>
      <c r="K5865" t="s">
        <v>387</v>
      </c>
    </row>
    <row r="5866" spans="1:11" x14ac:dyDescent="0.35">
      <c r="A5866" t="s">
        <v>605</v>
      </c>
      <c r="B5866" t="s">
        <v>304</v>
      </c>
      <c r="C5866" t="s">
        <v>87</v>
      </c>
      <c r="D5866" t="s">
        <v>78</v>
      </c>
      <c r="E5866">
        <v>2025</v>
      </c>
      <c r="F5866">
        <v>11</v>
      </c>
      <c r="G5866" t="s">
        <v>79</v>
      </c>
      <c r="H5866" t="s">
        <v>81</v>
      </c>
      <c r="I5866">
        <v>-3032</v>
      </c>
      <c r="J5866" t="s">
        <v>606</v>
      </c>
      <c r="K5866" t="s">
        <v>387</v>
      </c>
    </row>
    <row r="5867" spans="1:11" x14ac:dyDescent="0.35">
      <c r="A5867" t="s">
        <v>605</v>
      </c>
      <c r="B5867" t="s">
        <v>304</v>
      </c>
      <c r="C5867" t="s">
        <v>87</v>
      </c>
      <c r="D5867" t="s">
        <v>78</v>
      </c>
      <c r="E5867">
        <v>2025</v>
      </c>
      <c r="F5867">
        <v>12</v>
      </c>
      <c r="G5867" t="s">
        <v>73</v>
      </c>
      <c r="H5867" t="s">
        <v>80</v>
      </c>
      <c r="I5867">
        <v>32537.1</v>
      </c>
      <c r="J5867" t="s">
        <v>606</v>
      </c>
      <c r="K5867" t="s">
        <v>387</v>
      </c>
    </row>
    <row r="5868" spans="1:11" x14ac:dyDescent="0.35">
      <c r="A5868" t="s">
        <v>605</v>
      </c>
      <c r="B5868" t="s">
        <v>304</v>
      </c>
      <c r="C5868" t="s">
        <v>87</v>
      </c>
      <c r="D5868" t="s">
        <v>78</v>
      </c>
      <c r="E5868">
        <v>2025</v>
      </c>
      <c r="F5868">
        <v>12</v>
      </c>
      <c r="G5868" t="s">
        <v>73</v>
      </c>
      <c r="H5868" t="s">
        <v>81</v>
      </c>
      <c r="I5868">
        <v>-303.2</v>
      </c>
      <c r="J5868" t="s">
        <v>606</v>
      </c>
      <c r="K5868" t="s">
        <v>387</v>
      </c>
    </row>
    <row r="5869" spans="1:11" x14ac:dyDescent="0.35">
      <c r="A5869" t="s">
        <v>605</v>
      </c>
      <c r="B5869" t="s">
        <v>304</v>
      </c>
      <c r="C5869" t="s">
        <v>87</v>
      </c>
      <c r="D5869" t="s">
        <v>78</v>
      </c>
      <c r="E5869">
        <v>2025</v>
      </c>
      <c r="F5869">
        <v>32</v>
      </c>
      <c r="G5869" t="s">
        <v>82</v>
      </c>
      <c r="H5869" t="s">
        <v>80</v>
      </c>
      <c r="I5869">
        <v>2237408</v>
      </c>
      <c r="J5869" t="s">
        <v>606</v>
      </c>
      <c r="K5869" t="s">
        <v>387</v>
      </c>
    </row>
    <row r="5870" spans="1:11" x14ac:dyDescent="0.35">
      <c r="A5870" t="s">
        <v>605</v>
      </c>
      <c r="B5870" t="s">
        <v>304</v>
      </c>
      <c r="C5870" t="s">
        <v>87</v>
      </c>
      <c r="D5870" t="s">
        <v>78</v>
      </c>
      <c r="E5870">
        <v>2025</v>
      </c>
      <c r="F5870">
        <v>32</v>
      </c>
      <c r="G5870" t="s">
        <v>82</v>
      </c>
      <c r="H5870" t="s">
        <v>81</v>
      </c>
      <c r="I5870">
        <v>62979</v>
      </c>
      <c r="J5870" t="s">
        <v>606</v>
      </c>
      <c r="K5870" t="s">
        <v>387</v>
      </c>
    </row>
    <row r="5871" spans="1:11" x14ac:dyDescent="0.35">
      <c r="A5871" t="s">
        <v>605</v>
      </c>
      <c r="B5871" t="s">
        <v>84</v>
      </c>
      <c r="C5871" t="s">
        <v>411</v>
      </c>
      <c r="D5871" t="s">
        <v>78</v>
      </c>
      <c r="E5871">
        <v>2024</v>
      </c>
      <c r="F5871">
        <v>32</v>
      </c>
      <c r="G5871" t="s">
        <v>82</v>
      </c>
      <c r="H5871" t="s">
        <v>80</v>
      </c>
      <c r="I5871">
        <v>2424.77</v>
      </c>
      <c r="J5871" t="s">
        <v>606</v>
      </c>
      <c r="K5871" t="s">
        <v>412</v>
      </c>
    </row>
    <row r="5872" spans="1:11" x14ac:dyDescent="0.35">
      <c r="A5872" t="s">
        <v>605</v>
      </c>
      <c r="B5872" t="s">
        <v>84</v>
      </c>
      <c r="C5872" t="s">
        <v>411</v>
      </c>
      <c r="D5872" t="s">
        <v>78</v>
      </c>
      <c r="E5872">
        <v>2024</v>
      </c>
      <c r="F5872">
        <v>32</v>
      </c>
      <c r="G5872" t="s">
        <v>82</v>
      </c>
      <c r="H5872" t="s">
        <v>81</v>
      </c>
      <c r="I5872">
        <v>740.01</v>
      </c>
      <c r="J5872" t="s">
        <v>606</v>
      </c>
      <c r="K5872" t="s">
        <v>412</v>
      </c>
    </row>
    <row r="5873" spans="1:11" x14ac:dyDescent="0.35">
      <c r="A5873" t="s">
        <v>605</v>
      </c>
      <c r="B5873" t="s">
        <v>84</v>
      </c>
      <c r="C5873" t="s">
        <v>411</v>
      </c>
      <c r="D5873" t="s">
        <v>78</v>
      </c>
      <c r="E5873">
        <v>2025</v>
      </c>
      <c r="F5873">
        <v>11</v>
      </c>
      <c r="G5873" t="s">
        <v>79</v>
      </c>
      <c r="H5873" t="s">
        <v>80</v>
      </c>
      <c r="I5873">
        <v>9595</v>
      </c>
      <c r="J5873" t="s">
        <v>606</v>
      </c>
      <c r="K5873" t="s">
        <v>412</v>
      </c>
    </row>
    <row r="5874" spans="1:11" x14ac:dyDescent="0.35">
      <c r="A5874" t="s">
        <v>605</v>
      </c>
      <c r="B5874" t="s">
        <v>84</v>
      </c>
      <c r="C5874" t="s">
        <v>411</v>
      </c>
      <c r="D5874" t="s">
        <v>78</v>
      </c>
      <c r="E5874">
        <v>2025</v>
      </c>
      <c r="F5874">
        <v>12</v>
      </c>
      <c r="G5874" t="s">
        <v>73</v>
      </c>
      <c r="H5874" t="s">
        <v>80</v>
      </c>
      <c r="I5874">
        <v>959.5</v>
      </c>
      <c r="J5874" t="s">
        <v>606</v>
      </c>
      <c r="K5874" t="s">
        <v>412</v>
      </c>
    </row>
    <row r="5875" spans="1:11" x14ac:dyDescent="0.35">
      <c r="A5875" t="s">
        <v>605</v>
      </c>
      <c r="B5875" t="s">
        <v>84</v>
      </c>
      <c r="C5875" t="s">
        <v>411</v>
      </c>
      <c r="D5875" t="s">
        <v>78</v>
      </c>
      <c r="E5875">
        <v>2025</v>
      </c>
      <c r="F5875">
        <v>32</v>
      </c>
      <c r="G5875" t="s">
        <v>82</v>
      </c>
      <c r="H5875" t="s">
        <v>80</v>
      </c>
      <c r="I5875">
        <v>19457.759999999998</v>
      </c>
      <c r="J5875" t="s">
        <v>606</v>
      </c>
      <c r="K5875" t="s">
        <v>412</v>
      </c>
    </row>
    <row r="5876" spans="1:11" x14ac:dyDescent="0.35">
      <c r="A5876" t="s">
        <v>605</v>
      </c>
      <c r="B5876" t="s">
        <v>84</v>
      </c>
      <c r="C5876" t="s">
        <v>418</v>
      </c>
      <c r="D5876" t="s">
        <v>78</v>
      </c>
      <c r="E5876">
        <v>2024</v>
      </c>
      <c r="F5876">
        <v>32</v>
      </c>
      <c r="G5876" t="s">
        <v>82</v>
      </c>
      <c r="H5876" t="s">
        <v>80</v>
      </c>
      <c r="I5876">
        <v>460.38</v>
      </c>
      <c r="J5876" t="s">
        <v>606</v>
      </c>
      <c r="K5876" t="s">
        <v>417</v>
      </c>
    </row>
    <row r="5877" spans="1:11" x14ac:dyDescent="0.35">
      <c r="A5877" t="s">
        <v>605</v>
      </c>
      <c r="B5877" t="s">
        <v>84</v>
      </c>
      <c r="C5877" t="s">
        <v>418</v>
      </c>
      <c r="D5877" t="s">
        <v>78</v>
      </c>
      <c r="E5877">
        <v>2024</v>
      </c>
      <c r="F5877">
        <v>32</v>
      </c>
      <c r="G5877" t="s">
        <v>82</v>
      </c>
      <c r="H5877" t="s">
        <v>81</v>
      </c>
      <c r="I5877">
        <v>1233.57</v>
      </c>
      <c r="J5877" t="s">
        <v>606</v>
      </c>
      <c r="K5877" t="s">
        <v>417</v>
      </c>
    </row>
    <row r="5878" spans="1:11" x14ac:dyDescent="0.35">
      <c r="A5878" t="s">
        <v>605</v>
      </c>
      <c r="B5878" t="s">
        <v>84</v>
      </c>
      <c r="C5878" t="s">
        <v>384</v>
      </c>
      <c r="D5878" t="s">
        <v>78</v>
      </c>
      <c r="E5878">
        <v>2024</v>
      </c>
      <c r="F5878">
        <v>11</v>
      </c>
      <c r="G5878" t="s">
        <v>79</v>
      </c>
      <c r="H5878" t="s">
        <v>80</v>
      </c>
      <c r="I5878">
        <v>-3337</v>
      </c>
      <c r="J5878" t="s">
        <v>606</v>
      </c>
      <c r="K5878" t="s">
        <v>404</v>
      </c>
    </row>
    <row r="5879" spans="1:11" x14ac:dyDescent="0.35">
      <c r="A5879" t="s">
        <v>605</v>
      </c>
      <c r="B5879" t="s">
        <v>84</v>
      </c>
      <c r="C5879" t="s">
        <v>384</v>
      </c>
      <c r="D5879" t="s">
        <v>78</v>
      </c>
      <c r="E5879">
        <v>2024</v>
      </c>
      <c r="F5879">
        <v>11</v>
      </c>
      <c r="G5879" t="s">
        <v>79</v>
      </c>
      <c r="H5879" t="s">
        <v>80</v>
      </c>
      <c r="I5879">
        <v>-7221</v>
      </c>
      <c r="J5879" t="s">
        <v>606</v>
      </c>
      <c r="K5879" t="s">
        <v>413</v>
      </c>
    </row>
    <row r="5880" spans="1:11" x14ac:dyDescent="0.35">
      <c r="A5880" t="s">
        <v>605</v>
      </c>
      <c r="B5880" t="s">
        <v>84</v>
      </c>
      <c r="C5880" t="s">
        <v>384</v>
      </c>
      <c r="D5880" t="s">
        <v>78</v>
      </c>
      <c r="E5880">
        <v>2024</v>
      </c>
      <c r="F5880">
        <v>12</v>
      </c>
      <c r="G5880" t="s">
        <v>73</v>
      </c>
      <c r="H5880" t="s">
        <v>80</v>
      </c>
      <c r="I5880">
        <v>-400.8</v>
      </c>
      <c r="J5880" t="s">
        <v>606</v>
      </c>
      <c r="K5880" t="s">
        <v>404</v>
      </c>
    </row>
    <row r="5881" spans="1:11" x14ac:dyDescent="0.35">
      <c r="A5881" t="s">
        <v>605</v>
      </c>
      <c r="B5881" t="s">
        <v>84</v>
      </c>
      <c r="C5881" t="s">
        <v>384</v>
      </c>
      <c r="D5881" t="s">
        <v>78</v>
      </c>
      <c r="E5881">
        <v>2024</v>
      </c>
      <c r="F5881">
        <v>12</v>
      </c>
      <c r="G5881" t="s">
        <v>73</v>
      </c>
      <c r="H5881" t="s">
        <v>80</v>
      </c>
      <c r="I5881">
        <v>-194.92</v>
      </c>
      <c r="J5881" t="s">
        <v>606</v>
      </c>
      <c r="K5881" t="s">
        <v>413</v>
      </c>
    </row>
    <row r="5882" spans="1:11" x14ac:dyDescent="0.35">
      <c r="A5882" t="s">
        <v>605</v>
      </c>
      <c r="B5882" t="s">
        <v>84</v>
      </c>
      <c r="C5882" t="s">
        <v>384</v>
      </c>
      <c r="D5882" t="s">
        <v>78</v>
      </c>
      <c r="E5882">
        <v>2024</v>
      </c>
      <c r="F5882">
        <v>32</v>
      </c>
      <c r="G5882" t="s">
        <v>82</v>
      </c>
      <c r="H5882" t="s">
        <v>80</v>
      </c>
      <c r="I5882">
        <v>88102.53</v>
      </c>
      <c r="J5882" t="s">
        <v>606</v>
      </c>
      <c r="K5882" t="s">
        <v>404</v>
      </c>
    </row>
    <row r="5883" spans="1:11" x14ac:dyDescent="0.35">
      <c r="A5883" t="s">
        <v>605</v>
      </c>
      <c r="B5883" t="s">
        <v>84</v>
      </c>
      <c r="C5883" t="s">
        <v>384</v>
      </c>
      <c r="D5883" t="s">
        <v>78</v>
      </c>
      <c r="E5883">
        <v>2024</v>
      </c>
      <c r="F5883">
        <v>32</v>
      </c>
      <c r="G5883" t="s">
        <v>82</v>
      </c>
      <c r="H5883" t="s">
        <v>80</v>
      </c>
      <c r="I5883">
        <v>334216.32000000001</v>
      </c>
      <c r="J5883" t="s">
        <v>606</v>
      </c>
      <c r="K5883" t="s">
        <v>413</v>
      </c>
    </row>
    <row r="5884" spans="1:11" x14ac:dyDescent="0.35">
      <c r="A5884" t="s">
        <v>605</v>
      </c>
      <c r="B5884" t="s">
        <v>84</v>
      </c>
      <c r="C5884" t="s">
        <v>384</v>
      </c>
      <c r="D5884" t="s">
        <v>78</v>
      </c>
      <c r="E5884">
        <v>2025</v>
      </c>
      <c r="F5884">
        <v>11</v>
      </c>
      <c r="G5884" t="s">
        <v>79</v>
      </c>
      <c r="H5884" t="s">
        <v>80</v>
      </c>
      <c r="I5884">
        <v>68433</v>
      </c>
      <c r="J5884" t="s">
        <v>606</v>
      </c>
      <c r="K5884" t="s">
        <v>404</v>
      </c>
    </row>
    <row r="5885" spans="1:11" x14ac:dyDescent="0.35">
      <c r="A5885" t="s">
        <v>605</v>
      </c>
      <c r="B5885" t="s">
        <v>84</v>
      </c>
      <c r="C5885" t="s">
        <v>384</v>
      </c>
      <c r="D5885" t="s">
        <v>78</v>
      </c>
      <c r="E5885">
        <v>2025</v>
      </c>
      <c r="F5885">
        <v>11</v>
      </c>
      <c r="G5885" t="s">
        <v>79</v>
      </c>
      <c r="H5885" t="s">
        <v>80</v>
      </c>
      <c r="I5885">
        <v>570060</v>
      </c>
      <c r="J5885" t="s">
        <v>606</v>
      </c>
      <c r="K5885" t="s">
        <v>413</v>
      </c>
    </row>
    <row r="5886" spans="1:11" x14ac:dyDescent="0.35">
      <c r="A5886" t="s">
        <v>605</v>
      </c>
      <c r="B5886" t="s">
        <v>84</v>
      </c>
      <c r="C5886" t="s">
        <v>384</v>
      </c>
      <c r="D5886" t="s">
        <v>78</v>
      </c>
      <c r="E5886">
        <v>2025</v>
      </c>
      <c r="F5886">
        <v>12</v>
      </c>
      <c r="G5886" t="s">
        <v>73</v>
      </c>
      <c r="H5886" t="s">
        <v>80</v>
      </c>
      <c r="I5886">
        <v>8178.76</v>
      </c>
      <c r="J5886" t="s">
        <v>606</v>
      </c>
      <c r="K5886" t="s">
        <v>404</v>
      </c>
    </row>
    <row r="5887" spans="1:11" x14ac:dyDescent="0.35">
      <c r="A5887" t="s">
        <v>605</v>
      </c>
      <c r="B5887" t="s">
        <v>84</v>
      </c>
      <c r="C5887" t="s">
        <v>384</v>
      </c>
      <c r="D5887" t="s">
        <v>78</v>
      </c>
      <c r="E5887">
        <v>2025</v>
      </c>
      <c r="F5887">
        <v>12</v>
      </c>
      <c r="G5887" t="s">
        <v>73</v>
      </c>
      <c r="H5887" t="s">
        <v>80</v>
      </c>
      <c r="I5887">
        <v>85873.24</v>
      </c>
      <c r="J5887" t="s">
        <v>606</v>
      </c>
      <c r="K5887" t="s">
        <v>413</v>
      </c>
    </row>
    <row r="5888" spans="1:11" x14ac:dyDescent="0.35">
      <c r="A5888" t="s">
        <v>605</v>
      </c>
      <c r="B5888" t="s">
        <v>84</v>
      </c>
      <c r="C5888" t="s">
        <v>384</v>
      </c>
      <c r="D5888" t="s">
        <v>78</v>
      </c>
      <c r="E5888">
        <v>2025</v>
      </c>
      <c r="F5888">
        <v>32</v>
      </c>
      <c r="G5888" t="s">
        <v>82</v>
      </c>
      <c r="H5888" t="s">
        <v>80</v>
      </c>
      <c r="I5888">
        <v>402260.03</v>
      </c>
      <c r="J5888" t="s">
        <v>606</v>
      </c>
      <c r="K5888" t="s">
        <v>404</v>
      </c>
    </row>
    <row r="5889" spans="1:11" x14ac:dyDescent="0.35">
      <c r="A5889" t="s">
        <v>605</v>
      </c>
      <c r="B5889" t="s">
        <v>84</v>
      </c>
      <c r="C5889" t="s">
        <v>384</v>
      </c>
      <c r="D5889" t="s">
        <v>78</v>
      </c>
      <c r="E5889">
        <v>2025</v>
      </c>
      <c r="F5889">
        <v>32</v>
      </c>
      <c r="G5889" t="s">
        <v>82</v>
      </c>
      <c r="H5889" t="s">
        <v>80</v>
      </c>
      <c r="I5889">
        <v>2264008.9</v>
      </c>
      <c r="J5889" t="s">
        <v>606</v>
      </c>
      <c r="K5889" t="s">
        <v>413</v>
      </c>
    </row>
    <row r="5890" spans="1:11" x14ac:dyDescent="0.35">
      <c r="A5890" t="s">
        <v>605</v>
      </c>
      <c r="B5890" t="s">
        <v>84</v>
      </c>
      <c r="C5890" t="s">
        <v>327</v>
      </c>
      <c r="D5890" t="s">
        <v>78</v>
      </c>
      <c r="E5890">
        <v>2024</v>
      </c>
      <c r="F5890">
        <v>32</v>
      </c>
      <c r="G5890" t="s">
        <v>82</v>
      </c>
      <c r="H5890" t="s">
        <v>80</v>
      </c>
      <c r="I5890">
        <v>339.76</v>
      </c>
      <c r="J5890" t="s">
        <v>606</v>
      </c>
      <c r="K5890" t="s">
        <v>389</v>
      </c>
    </row>
    <row r="5891" spans="1:11" x14ac:dyDescent="0.35">
      <c r="A5891" t="s">
        <v>605</v>
      </c>
      <c r="B5891" t="s">
        <v>84</v>
      </c>
      <c r="C5891" t="s">
        <v>327</v>
      </c>
      <c r="D5891" t="s">
        <v>78</v>
      </c>
      <c r="E5891">
        <v>2025</v>
      </c>
      <c r="F5891">
        <v>11</v>
      </c>
      <c r="G5891" t="s">
        <v>79</v>
      </c>
      <c r="H5891" t="s">
        <v>80</v>
      </c>
      <c r="I5891">
        <v>-472</v>
      </c>
      <c r="J5891" t="s">
        <v>606</v>
      </c>
      <c r="K5891" t="s">
        <v>389</v>
      </c>
    </row>
    <row r="5892" spans="1:11" x14ac:dyDescent="0.35">
      <c r="A5892" t="s">
        <v>605</v>
      </c>
      <c r="B5892" t="s">
        <v>84</v>
      </c>
      <c r="C5892" t="s">
        <v>327</v>
      </c>
      <c r="D5892" t="s">
        <v>78</v>
      </c>
      <c r="E5892">
        <v>2025</v>
      </c>
      <c r="F5892">
        <v>12</v>
      </c>
      <c r="G5892" t="s">
        <v>73</v>
      </c>
      <c r="H5892" t="s">
        <v>80</v>
      </c>
      <c r="I5892">
        <v>-37.76</v>
      </c>
      <c r="J5892" t="s">
        <v>606</v>
      </c>
      <c r="K5892" t="s">
        <v>389</v>
      </c>
    </row>
    <row r="5893" spans="1:11" x14ac:dyDescent="0.35">
      <c r="A5893" t="s">
        <v>605</v>
      </c>
      <c r="B5893" t="s">
        <v>84</v>
      </c>
      <c r="C5893" t="s">
        <v>327</v>
      </c>
      <c r="D5893" t="s">
        <v>78</v>
      </c>
      <c r="E5893">
        <v>2025</v>
      </c>
      <c r="F5893">
        <v>32</v>
      </c>
      <c r="G5893" t="s">
        <v>82</v>
      </c>
      <c r="H5893" t="s">
        <v>80</v>
      </c>
      <c r="I5893">
        <v>2328.58</v>
      </c>
      <c r="J5893" t="s">
        <v>606</v>
      </c>
      <c r="K5893" t="s">
        <v>389</v>
      </c>
    </row>
    <row r="5894" spans="1:11" x14ac:dyDescent="0.35">
      <c r="A5894" t="s">
        <v>605</v>
      </c>
      <c r="B5894" t="s">
        <v>84</v>
      </c>
      <c r="C5894" t="s">
        <v>329</v>
      </c>
      <c r="D5894" t="s">
        <v>78</v>
      </c>
      <c r="E5894">
        <v>2024</v>
      </c>
      <c r="F5894">
        <v>32</v>
      </c>
      <c r="G5894" t="s">
        <v>82</v>
      </c>
      <c r="H5894" t="s">
        <v>80</v>
      </c>
      <c r="I5894">
        <v>3908.58</v>
      </c>
      <c r="J5894" t="s">
        <v>606</v>
      </c>
      <c r="K5894" t="s">
        <v>390</v>
      </c>
    </row>
    <row r="5895" spans="1:11" x14ac:dyDescent="0.35">
      <c r="A5895" t="s">
        <v>605</v>
      </c>
      <c r="B5895" t="s">
        <v>84</v>
      </c>
      <c r="C5895" t="s">
        <v>329</v>
      </c>
      <c r="D5895" t="s">
        <v>78</v>
      </c>
      <c r="E5895">
        <v>2024</v>
      </c>
      <c r="F5895">
        <v>32</v>
      </c>
      <c r="G5895" t="s">
        <v>82</v>
      </c>
      <c r="H5895" t="s">
        <v>81</v>
      </c>
      <c r="I5895">
        <v>1321.43</v>
      </c>
      <c r="J5895" t="s">
        <v>606</v>
      </c>
      <c r="K5895" t="s">
        <v>390</v>
      </c>
    </row>
    <row r="5896" spans="1:11" x14ac:dyDescent="0.35">
      <c r="A5896" t="s">
        <v>605</v>
      </c>
      <c r="B5896" t="s">
        <v>84</v>
      </c>
      <c r="C5896" t="s">
        <v>329</v>
      </c>
      <c r="D5896" t="s">
        <v>78</v>
      </c>
      <c r="E5896">
        <v>2025</v>
      </c>
      <c r="F5896">
        <v>11</v>
      </c>
      <c r="G5896" t="s">
        <v>79</v>
      </c>
      <c r="H5896" t="s">
        <v>80</v>
      </c>
      <c r="I5896">
        <v>1783</v>
      </c>
      <c r="J5896" t="s">
        <v>606</v>
      </c>
      <c r="K5896" t="s">
        <v>390</v>
      </c>
    </row>
    <row r="5897" spans="1:11" x14ac:dyDescent="0.35">
      <c r="A5897" t="s">
        <v>605</v>
      </c>
      <c r="B5897" t="s">
        <v>84</v>
      </c>
      <c r="C5897" t="s">
        <v>329</v>
      </c>
      <c r="D5897" t="s">
        <v>78</v>
      </c>
      <c r="E5897">
        <v>2025</v>
      </c>
      <c r="F5897">
        <v>12</v>
      </c>
      <c r="G5897" t="s">
        <v>73</v>
      </c>
      <c r="H5897" t="s">
        <v>80</v>
      </c>
      <c r="I5897">
        <v>178.3</v>
      </c>
      <c r="J5897" t="s">
        <v>606</v>
      </c>
      <c r="K5897" t="s">
        <v>390</v>
      </c>
    </row>
    <row r="5898" spans="1:11" x14ac:dyDescent="0.35">
      <c r="A5898" t="s">
        <v>605</v>
      </c>
      <c r="B5898" t="s">
        <v>84</v>
      </c>
      <c r="C5898" t="s">
        <v>329</v>
      </c>
      <c r="D5898" t="s">
        <v>78</v>
      </c>
      <c r="E5898">
        <v>2025</v>
      </c>
      <c r="F5898">
        <v>32</v>
      </c>
      <c r="G5898" t="s">
        <v>82</v>
      </c>
      <c r="H5898" t="s">
        <v>80</v>
      </c>
      <c r="I5898">
        <v>14477.87</v>
      </c>
      <c r="J5898" t="s">
        <v>606</v>
      </c>
      <c r="K5898" t="s">
        <v>390</v>
      </c>
    </row>
    <row r="5899" spans="1:11" x14ac:dyDescent="0.35">
      <c r="A5899" t="s">
        <v>605</v>
      </c>
      <c r="B5899" t="s">
        <v>84</v>
      </c>
      <c r="C5899" t="s">
        <v>329</v>
      </c>
      <c r="D5899" t="s">
        <v>78</v>
      </c>
      <c r="E5899">
        <v>2025</v>
      </c>
      <c r="F5899">
        <v>32</v>
      </c>
      <c r="G5899" t="s">
        <v>82</v>
      </c>
      <c r="H5899" t="s">
        <v>81</v>
      </c>
      <c r="I5899">
        <v>7423.91</v>
      </c>
      <c r="J5899" t="s">
        <v>606</v>
      </c>
      <c r="K5899" t="s">
        <v>390</v>
      </c>
    </row>
    <row r="5900" spans="1:11" x14ac:dyDescent="0.35">
      <c r="A5900" t="s">
        <v>605</v>
      </c>
      <c r="B5900" t="s">
        <v>84</v>
      </c>
      <c r="C5900" t="s">
        <v>334</v>
      </c>
      <c r="D5900" t="s">
        <v>78</v>
      </c>
      <c r="E5900">
        <v>2025</v>
      </c>
      <c r="F5900">
        <v>32</v>
      </c>
      <c r="G5900" t="s">
        <v>82</v>
      </c>
      <c r="H5900" t="s">
        <v>80</v>
      </c>
      <c r="I5900">
        <v>3020.65</v>
      </c>
      <c r="J5900" t="s">
        <v>606</v>
      </c>
      <c r="K5900" t="s">
        <v>391</v>
      </c>
    </row>
    <row r="5901" spans="1:11" x14ac:dyDescent="0.35">
      <c r="A5901" t="s">
        <v>605</v>
      </c>
      <c r="B5901" t="s">
        <v>84</v>
      </c>
      <c r="C5901" t="s">
        <v>330</v>
      </c>
      <c r="D5901" t="s">
        <v>78</v>
      </c>
      <c r="E5901">
        <v>2024</v>
      </c>
      <c r="F5901">
        <v>11</v>
      </c>
      <c r="G5901" t="s">
        <v>79</v>
      </c>
      <c r="H5901" t="s">
        <v>80</v>
      </c>
      <c r="I5901">
        <v>-13</v>
      </c>
      <c r="J5901" t="s">
        <v>606</v>
      </c>
      <c r="K5901" t="s">
        <v>392</v>
      </c>
    </row>
    <row r="5902" spans="1:11" x14ac:dyDescent="0.35">
      <c r="A5902" t="s">
        <v>605</v>
      </c>
      <c r="B5902" t="s">
        <v>84</v>
      </c>
      <c r="C5902" t="s">
        <v>330</v>
      </c>
      <c r="D5902" t="s">
        <v>78</v>
      </c>
      <c r="E5902">
        <v>2024</v>
      </c>
      <c r="F5902">
        <v>11</v>
      </c>
      <c r="G5902" t="s">
        <v>79</v>
      </c>
      <c r="H5902" t="s">
        <v>81</v>
      </c>
      <c r="I5902">
        <v>-284</v>
      </c>
      <c r="J5902" t="s">
        <v>606</v>
      </c>
      <c r="K5902" t="s">
        <v>392</v>
      </c>
    </row>
    <row r="5903" spans="1:11" x14ac:dyDescent="0.35">
      <c r="A5903" t="s">
        <v>605</v>
      </c>
      <c r="B5903" t="s">
        <v>84</v>
      </c>
      <c r="C5903" t="s">
        <v>330</v>
      </c>
      <c r="D5903" t="s">
        <v>78</v>
      </c>
      <c r="E5903">
        <v>2024</v>
      </c>
      <c r="F5903">
        <v>12</v>
      </c>
      <c r="G5903" t="s">
        <v>73</v>
      </c>
      <c r="H5903" t="s">
        <v>80</v>
      </c>
      <c r="I5903">
        <v>-1.5</v>
      </c>
      <c r="J5903" t="s">
        <v>606</v>
      </c>
      <c r="K5903" t="s">
        <v>392</v>
      </c>
    </row>
    <row r="5904" spans="1:11" x14ac:dyDescent="0.35">
      <c r="A5904" t="s">
        <v>605</v>
      </c>
      <c r="B5904" t="s">
        <v>84</v>
      </c>
      <c r="C5904" t="s">
        <v>330</v>
      </c>
      <c r="D5904" t="s">
        <v>78</v>
      </c>
      <c r="E5904">
        <v>2024</v>
      </c>
      <c r="F5904">
        <v>12</v>
      </c>
      <c r="G5904" t="s">
        <v>73</v>
      </c>
      <c r="H5904" t="s">
        <v>81</v>
      </c>
      <c r="I5904">
        <v>-28.91</v>
      </c>
      <c r="J5904" t="s">
        <v>606</v>
      </c>
      <c r="K5904" t="s">
        <v>392</v>
      </c>
    </row>
    <row r="5905" spans="1:11" x14ac:dyDescent="0.35">
      <c r="A5905" t="s">
        <v>605</v>
      </c>
      <c r="B5905" t="s">
        <v>84</v>
      </c>
      <c r="C5905" t="s">
        <v>330</v>
      </c>
      <c r="D5905" t="s">
        <v>78</v>
      </c>
      <c r="E5905">
        <v>2024</v>
      </c>
      <c r="F5905">
        <v>32</v>
      </c>
      <c r="G5905" t="s">
        <v>82</v>
      </c>
      <c r="H5905" t="s">
        <v>80</v>
      </c>
      <c r="I5905">
        <v>18831.87</v>
      </c>
      <c r="J5905" t="s">
        <v>606</v>
      </c>
      <c r="K5905" t="s">
        <v>392</v>
      </c>
    </row>
    <row r="5906" spans="1:11" x14ac:dyDescent="0.35">
      <c r="A5906" t="s">
        <v>605</v>
      </c>
      <c r="B5906" t="s">
        <v>84</v>
      </c>
      <c r="C5906" t="s">
        <v>330</v>
      </c>
      <c r="D5906" t="s">
        <v>78</v>
      </c>
      <c r="E5906">
        <v>2024</v>
      </c>
      <c r="F5906">
        <v>32</v>
      </c>
      <c r="G5906" t="s">
        <v>82</v>
      </c>
      <c r="H5906" t="s">
        <v>81</v>
      </c>
      <c r="I5906">
        <v>10865.76</v>
      </c>
      <c r="J5906" t="s">
        <v>606</v>
      </c>
      <c r="K5906" t="s">
        <v>392</v>
      </c>
    </row>
    <row r="5907" spans="1:11" x14ac:dyDescent="0.35">
      <c r="A5907" t="s">
        <v>605</v>
      </c>
      <c r="B5907" t="s">
        <v>84</v>
      </c>
      <c r="C5907" t="s">
        <v>330</v>
      </c>
      <c r="D5907" t="s">
        <v>78</v>
      </c>
      <c r="E5907">
        <v>2025</v>
      </c>
      <c r="F5907">
        <v>11</v>
      </c>
      <c r="G5907" t="s">
        <v>79</v>
      </c>
      <c r="H5907" t="s">
        <v>80</v>
      </c>
      <c r="I5907">
        <v>9794</v>
      </c>
      <c r="J5907" t="s">
        <v>606</v>
      </c>
      <c r="K5907" t="s">
        <v>392</v>
      </c>
    </row>
    <row r="5908" spans="1:11" x14ac:dyDescent="0.35">
      <c r="A5908" t="s">
        <v>605</v>
      </c>
      <c r="B5908" t="s">
        <v>84</v>
      </c>
      <c r="C5908" t="s">
        <v>330</v>
      </c>
      <c r="D5908" t="s">
        <v>78</v>
      </c>
      <c r="E5908">
        <v>2025</v>
      </c>
      <c r="F5908">
        <v>11</v>
      </c>
      <c r="G5908" t="s">
        <v>79</v>
      </c>
      <c r="H5908" t="s">
        <v>81</v>
      </c>
      <c r="I5908">
        <v>10410</v>
      </c>
      <c r="J5908" t="s">
        <v>606</v>
      </c>
      <c r="K5908" t="s">
        <v>392</v>
      </c>
    </row>
    <row r="5909" spans="1:11" x14ac:dyDescent="0.35">
      <c r="A5909" t="s">
        <v>605</v>
      </c>
      <c r="B5909" t="s">
        <v>84</v>
      </c>
      <c r="C5909" t="s">
        <v>330</v>
      </c>
      <c r="D5909" t="s">
        <v>78</v>
      </c>
      <c r="E5909">
        <v>2025</v>
      </c>
      <c r="F5909">
        <v>12</v>
      </c>
      <c r="G5909" t="s">
        <v>73</v>
      </c>
      <c r="H5909" t="s">
        <v>80</v>
      </c>
      <c r="I5909">
        <v>979.4</v>
      </c>
      <c r="J5909" t="s">
        <v>606</v>
      </c>
      <c r="K5909" t="s">
        <v>392</v>
      </c>
    </row>
    <row r="5910" spans="1:11" x14ac:dyDescent="0.35">
      <c r="A5910" t="s">
        <v>605</v>
      </c>
      <c r="B5910" t="s">
        <v>84</v>
      </c>
      <c r="C5910" t="s">
        <v>330</v>
      </c>
      <c r="D5910" t="s">
        <v>78</v>
      </c>
      <c r="E5910">
        <v>2025</v>
      </c>
      <c r="F5910">
        <v>12</v>
      </c>
      <c r="G5910" t="s">
        <v>73</v>
      </c>
      <c r="H5910" t="s">
        <v>81</v>
      </c>
      <c r="I5910">
        <v>1041</v>
      </c>
      <c r="J5910" t="s">
        <v>606</v>
      </c>
      <c r="K5910" t="s">
        <v>392</v>
      </c>
    </row>
    <row r="5911" spans="1:11" x14ac:dyDescent="0.35">
      <c r="A5911" t="s">
        <v>605</v>
      </c>
      <c r="B5911" t="s">
        <v>84</v>
      </c>
      <c r="C5911" t="s">
        <v>330</v>
      </c>
      <c r="D5911" t="s">
        <v>78</v>
      </c>
      <c r="E5911">
        <v>2025</v>
      </c>
      <c r="F5911">
        <v>32</v>
      </c>
      <c r="G5911" t="s">
        <v>82</v>
      </c>
      <c r="H5911" t="s">
        <v>80</v>
      </c>
      <c r="I5911">
        <v>125896.42</v>
      </c>
      <c r="J5911" t="s">
        <v>606</v>
      </c>
      <c r="K5911" t="s">
        <v>392</v>
      </c>
    </row>
    <row r="5912" spans="1:11" x14ac:dyDescent="0.35">
      <c r="A5912" t="s">
        <v>605</v>
      </c>
      <c r="B5912" t="s">
        <v>84</v>
      </c>
      <c r="C5912" t="s">
        <v>330</v>
      </c>
      <c r="D5912" t="s">
        <v>78</v>
      </c>
      <c r="E5912">
        <v>2025</v>
      </c>
      <c r="F5912">
        <v>32</v>
      </c>
      <c r="G5912" t="s">
        <v>82</v>
      </c>
      <c r="H5912" t="s">
        <v>81</v>
      </c>
      <c r="I5912">
        <v>48037.58</v>
      </c>
      <c r="J5912" t="s">
        <v>606</v>
      </c>
      <c r="K5912" t="s">
        <v>392</v>
      </c>
    </row>
    <row r="5913" spans="1:11" x14ac:dyDescent="0.35">
      <c r="A5913" t="s">
        <v>605</v>
      </c>
      <c r="B5913" t="s">
        <v>84</v>
      </c>
      <c r="C5913" t="s">
        <v>85</v>
      </c>
      <c r="D5913" t="s">
        <v>78</v>
      </c>
      <c r="E5913">
        <v>2024</v>
      </c>
      <c r="F5913">
        <v>32</v>
      </c>
      <c r="G5913" t="s">
        <v>82</v>
      </c>
      <c r="H5913" t="s">
        <v>80</v>
      </c>
      <c r="I5913">
        <v>5029.8</v>
      </c>
      <c r="J5913" t="s">
        <v>606</v>
      </c>
      <c r="K5913" t="s">
        <v>388</v>
      </c>
    </row>
    <row r="5914" spans="1:11" x14ac:dyDescent="0.35">
      <c r="A5914" t="s">
        <v>605</v>
      </c>
      <c r="B5914" t="s">
        <v>84</v>
      </c>
      <c r="C5914" t="s">
        <v>85</v>
      </c>
      <c r="D5914" t="s">
        <v>78</v>
      </c>
      <c r="E5914">
        <v>2025</v>
      </c>
      <c r="F5914">
        <v>32</v>
      </c>
      <c r="G5914" t="s">
        <v>82</v>
      </c>
      <c r="H5914" t="s">
        <v>80</v>
      </c>
      <c r="I5914">
        <v>5579.42</v>
      </c>
      <c r="J5914" t="s">
        <v>606</v>
      </c>
      <c r="K5914" t="s">
        <v>388</v>
      </c>
    </row>
    <row r="5915" spans="1:11" x14ac:dyDescent="0.35">
      <c r="A5915" t="s">
        <v>605</v>
      </c>
      <c r="B5915" t="s">
        <v>84</v>
      </c>
      <c r="C5915" t="s">
        <v>372</v>
      </c>
      <c r="D5915" t="s">
        <v>78</v>
      </c>
      <c r="E5915">
        <v>2025</v>
      </c>
      <c r="F5915">
        <v>32</v>
      </c>
      <c r="G5915" t="s">
        <v>82</v>
      </c>
      <c r="H5915" t="s">
        <v>80</v>
      </c>
      <c r="I5915">
        <v>15594.7</v>
      </c>
      <c r="J5915" t="s">
        <v>606</v>
      </c>
      <c r="K5915" t="s">
        <v>401</v>
      </c>
    </row>
    <row r="5916" spans="1:11" x14ac:dyDescent="0.35">
      <c r="A5916" t="s">
        <v>605</v>
      </c>
      <c r="B5916" t="s">
        <v>84</v>
      </c>
      <c r="C5916" t="s">
        <v>335</v>
      </c>
      <c r="D5916" t="s">
        <v>78</v>
      </c>
      <c r="E5916">
        <v>2024</v>
      </c>
      <c r="F5916">
        <v>32</v>
      </c>
      <c r="G5916" t="s">
        <v>82</v>
      </c>
      <c r="H5916" t="s">
        <v>80</v>
      </c>
      <c r="I5916">
        <v>2570.96</v>
      </c>
      <c r="J5916" t="s">
        <v>606</v>
      </c>
      <c r="K5916" t="s">
        <v>393</v>
      </c>
    </row>
    <row r="5917" spans="1:11" x14ac:dyDescent="0.35">
      <c r="A5917" t="s">
        <v>605</v>
      </c>
      <c r="B5917" t="s">
        <v>84</v>
      </c>
      <c r="C5917" t="s">
        <v>335</v>
      </c>
      <c r="D5917" t="s">
        <v>78</v>
      </c>
      <c r="E5917">
        <v>2025</v>
      </c>
      <c r="F5917">
        <v>11</v>
      </c>
      <c r="G5917" t="s">
        <v>79</v>
      </c>
      <c r="H5917" t="s">
        <v>80</v>
      </c>
      <c r="I5917">
        <v>-3368</v>
      </c>
      <c r="J5917" t="s">
        <v>606</v>
      </c>
      <c r="K5917" t="s">
        <v>393</v>
      </c>
    </row>
    <row r="5918" spans="1:11" x14ac:dyDescent="0.35">
      <c r="A5918" t="s">
        <v>605</v>
      </c>
      <c r="B5918" t="s">
        <v>84</v>
      </c>
      <c r="C5918" t="s">
        <v>335</v>
      </c>
      <c r="D5918" t="s">
        <v>78</v>
      </c>
      <c r="E5918">
        <v>2025</v>
      </c>
      <c r="F5918">
        <v>12</v>
      </c>
      <c r="G5918" t="s">
        <v>73</v>
      </c>
      <c r="H5918" t="s">
        <v>80</v>
      </c>
      <c r="I5918">
        <v>-336.8</v>
      </c>
      <c r="J5918" t="s">
        <v>606</v>
      </c>
      <c r="K5918" t="s">
        <v>393</v>
      </c>
    </row>
    <row r="5919" spans="1:11" x14ac:dyDescent="0.35">
      <c r="A5919" t="s">
        <v>605</v>
      </c>
      <c r="B5919" t="s">
        <v>84</v>
      </c>
      <c r="C5919" t="s">
        <v>335</v>
      </c>
      <c r="D5919" t="s">
        <v>78</v>
      </c>
      <c r="E5919">
        <v>2025</v>
      </c>
      <c r="F5919">
        <v>32</v>
      </c>
      <c r="G5919" t="s">
        <v>82</v>
      </c>
      <c r="H5919" t="s">
        <v>80</v>
      </c>
      <c r="I5919">
        <v>14011.3</v>
      </c>
      <c r="J5919" t="s">
        <v>606</v>
      </c>
      <c r="K5919" t="s">
        <v>393</v>
      </c>
    </row>
    <row r="5920" spans="1:11" x14ac:dyDescent="0.35">
      <c r="A5920" t="s">
        <v>605</v>
      </c>
      <c r="B5920" t="s">
        <v>84</v>
      </c>
      <c r="C5920" t="s">
        <v>352</v>
      </c>
      <c r="D5920" t="s">
        <v>78</v>
      </c>
      <c r="E5920">
        <v>2024</v>
      </c>
      <c r="F5920">
        <v>32</v>
      </c>
      <c r="G5920" t="s">
        <v>82</v>
      </c>
      <c r="H5920" t="s">
        <v>80</v>
      </c>
      <c r="I5920">
        <v>4617.88</v>
      </c>
      <c r="J5920" t="s">
        <v>606</v>
      </c>
      <c r="K5920" t="s">
        <v>399</v>
      </c>
    </row>
    <row r="5921" spans="1:11" x14ac:dyDescent="0.35">
      <c r="A5921" t="s">
        <v>605</v>
      </c>
      <c r="B5921" t="s">
        <v>84</v>
      </c>
      <c r="C5921" t="s">
        <v>352</v>
      </c>
      <c r="D5921" t="s">
        <v>78</v>
      </c>
      <c r="E5921">
        <v>2025</v>
      </c>
      <c r="F5921">
        <v>32</v>
      </c>
      <c r="G5921" t="s">
        <v>82</v>
      </c>
      <c r="H5921" t="s">
        <v>80</v>
      </c>
      <c r="I5921">
        <v>11209.24</v>
      </c>
      <c r="J5921" t="s">
        <v>606</v>
      </c>
      <c r="K5921" t="s">
        <v>399</v>
      </c>
    </row>
    <row r="5922" spans="1:11" x14ac:dyDescent="0.35">
      <c r="A5922" t="s">
        <v>605</v>
      </c>
      <c r="B5922" t="s">
        <v>84</v>
      </c>
      <c r="C5922" t="s">
        <v>352</v>
      </c>
      <c r="D5922" t="s">
        <v>78</v>
      </c>
      <c r="E5922">
        <v>2025</v>
      </c>
      <c r="F5922">
        <v>32</v>
      </c>
      <c r="G5922" t="s">
        <v>82</v>
      </c>
      <c r="H5922" t="s">
        <v>81</v>
      </c>
      <c r="I5922">
        <v>6267.56</v>
      </c>
      <c r="J5922" t="s">
        <v>606</v>
      </c>
      <c r="K5922" t="s">
        <v>399</v>
      </c>
    </row>
    <row r="5923" spans="1:11" x14ac:dyDescent="0.35">
      <c r="A5923" t="s">
        <v>605</v>
      </c>
      <c r="B5923" t="s">
        <v>84</v>
      </c>
      <c r="C5923" t="s">
        <v>336</v>
      </c>
      <c r="D5923" t="s">
        <v>78</v>
      </c>
      <c r="E5923">
        <v>2025</v>
      </c>
      <c r="F5923">
        <v>32</v>
      </c>
      <c r="G5923" t="s">
        <v>82</v>
      </c>
      <c r="H5923" t="s">
        <v>80</v>
      </c>
      <c r="I5923">
        <v>2239.6</v>
      </c>
      <c r="J5923" t="s">
        <v>606</v>
      </c>
      <c r="K5923" t="s">
        <v>394</v>
      </c>
    </row>
    <row r="5924" spans="1:11" x14ac:dyDescent="0.35">
      <c r="A5924" t="s">
        <v>605</v>
      </c>
      <c r="B5924" t="s">
        <v>84</v>
      </c>
      <c r="C5924" t="s">
        <v>498</v>
      </c>
      <c r="D5924" t="s">
        <v>78</v>
      </c>
      <c r="E5924">
        <v>2024</v>
      </c>
      <c r="F5924">
        <v>11</v>
      </c>
      <c r="G5924" t="s">
        <v>79</v>
      </c>
      <c r="H5924" t="s">
        <v>80</v>
      </c>
      <c r="I5924">
        <v>-51463</v>
      </c>
      <c r="J5924" t="s">
        <v>606</v>
      </c>
      <c r="K5924" t="s">
        <v>499</v>
      </c>
    </row>
    <row r="5925" spans="1:11" x14ac:dyDescent="0.35">
      <c r="A5925" t="s">
        <v>605</v>
      </c>
      <c r="B5925" t="s">
        <v>84</v>
      </c>
      <c r="C5925" t="s">
        <v>498</v>
      </c>
      <c r="D5925" t="s">
        <v>78</v>
      </c>
      <c r="E5925">
        <v>2024</v>
      </c>
      <c r="F5925">
        <v>12</v>
      </c>
      <c r="G5925" t="s">
        <v>73</v>
      </c>
      <c r="H5925" t="s">
        <v>80</v>
      </c>
      <c r="I5925">
        <v>-591.84</v>
      </c>
      <c r="J5925" t="s">
        <v>606</v>
      </c>
      <c r="K5925" t="s">
        <v>499</v>
      </c>
    </row>
    <row r="5926" spans="1:11" x14ac:dyDescent="0.35">
      <c r="A5926" t="s">
        <v>605</v>
      </c>
      <c r="B5926" t="s">
        <v>84</v>
      </c>
      <c r="C5926" t="s">
        <v>498</v>
      </c>
      <c r="D5926" t="s">
        <v>78</v>
      </c>
      <c r="E5926">
        <v>2024</v>
      </c>
      <c r="F5926">
        <v>32</v>
      </c>
      <c r="G5926" t="s">
        <v>82</v>
      </c>
      <c r="H5926" t="s">
        <v>80</v>
      </c>
      <c r="I5926">
        <v>1259086.52</v>
      </c>
      <c r="J5926" t="s">
        <v>606</v>
      </c>
      <c r="K5926" t="s">
        <v>499</v>
      </c>
    </row>
    <row r="5927" spans="1:11" x14ac:dyDescent="0.35">
      <c r="A5927" t="s">
        <v>605</v>
      </c>
      <c r="B5927" t="s">
        <v>84</v>
      </c>
      <c r="C5927" t="s">
        <v>498</v>
      </c>
      <c r="D5927" t="s">
        <v>78</v>
      </c>
      <c r="E5927">
        <v>2025</v>
      </c>
      <c r="F5927">
        <v>11</v>
      </c>
      <c r="G5927" t="s">
        <v>79</v>
      </c>
      <c r="H5927" t="s">
        <v>80</v>
      </c>
      <c r="I5927">
        <v>1523840</v>
      </c>
      <c r="J5927" t="s">
        <v>606</v>
      </c>
      <c r="K5927" t="s">
        <v>499</v>
      </c>
    </row>
    <row r="5928" spans="1:11" x14ac:dyDescent="0.35">
      <c r="A5928" t="s">
        <v>605</v>
      </c>
      <c r="B5928" t="s">
        <v>84</v>
      </c>
      <c r="C5928" t="s">
        <v>498</v>
      </c>
      <c r="D5928" t="s">
        <v>78</v>
      </c>
      <c r="E5928">
        <v>2025</v>
      </c>
      <c r="F5928">
        <v>12</v>
      </c>
      <c r="G5928" t="s">
        <v>73</v>
      </c>
      <c r="H5928" t="s">
        <v>80</v>
      </c>
      <c r="I5928">
        <v>161017.92000000001</v>
      </c>
      <c r="J5928" t="s">
        <v>606</v>
      </c>
      <c r="K5928" t="s">
        <v>499</v>
      </c>
    </row>
    <row r="5929" spans="1:11" x14ac:dyDescent="0.35">
      <c r="A5929" t="s">
        <v>605</v>
      </c>
      <c r="B5929" t="s">
        <v>84</v>
      </c>
      <c r="C5929" t="s">
        <v>498</v>
      </c>
      <c r="D5929" t="s">
        <v>78</v>
      </c>
      <c r="E5929">
        <v>2025</v>
      </c>
      <c r="F5929">
        <v>32</v>
      </c>
      <c r="G5929" t="s">
        <v>82</v>
      </c>
      <c r="H5929" t="s">
        <v>80</v>
      </c>
      <c r="I5929">
        <v>9997640.1099999994</v>
      </c>
      <c r="J5929" t="s">
        <v>606</v>
      </c>
      <c r="K5929" t="s">
        <v>499</v>
      </c>
    </row>
    <row r="5930" spans="1:11" x14ac:dyDescent="0.35">
      <c r="A5930" t="s">
        <v>605</v>
      </c>
      <c r="B5930" t="s">
        <v>84</v>
      </c>
      <c r="C5930" t="s">
        <v>354</v>
      </c>
      <c r="D5930" t="s">
        <v>78</v>
      </c>
      <c r="E5930">
        <v>2024</v>
      </c>
      <c r="F5930">
        <v>32</v>
      </c>
      <c r="G5930" t="s">
        <v>82</v>
      </c>
      <c r="H5930" t="s">
        <v>80</v>
      </c>
      <c r="I5930">
        <v>726.32</v>
      </c>
      <c r="J5930" t="s">
        <v>606</v>
      </c>
      <c r="K5930" t="s">
        <v>400</v>
      </c>
    </row>
    <row r="5931" spans="1:11" x14ac:dyDescent="0.35">
      <c r="A5931" t="s">
        <v>605</v>
      </c>
      <c r="B5931" t="s">
        <v>84</v>
      </c>
      <c r="C5931" t="s">
        <v>338</v>
      </c>
      <c r="D5931" t="s">
        <v>78</v>
      </c>
      <c r="E5931">
        <v>2024</v>
      </c>
      <c r="F5931">
        <v>32</v>
      </c>
      <c r="G5931" t="s">
        <v>82</v>
      </c>
      <c r="H5931" t="s">
        <v>80</v>
      </c>
      <c r="I5931">
        <v>946.62</v>
      </c>
      <c r="J5931" t="s">
        <v>606</v>
      </c>
      <c r="K5931" t="s">
        <v>396</v>
      </c>
    </row>
    <row r="5932" spans="1:11" x14ac:dyDescent="0.35">
      <c r="A5932" t="s">
        <v>605</v>
      </c>
      <c r="B5932" t="s">
        <v>84</v>
      </c>
      <c r="C5932" t="s">
        <v>338</v>
      </c>
      <c r="D5932" t="s">
        <v>78</v>
      </c>
      <c r="E5932">
        <v>2025</v>
      </c>
      <c r="F5932">
        <v>32</v>
      </c>
      <c r="G5932" t="s">
        <v>82</v>
      </c>
      <c r="H5932" t="s">
        <v>80</v>
      </c>
      <c r="I5932">
        <v>249.25</v>
      </c>
      <c r="J5932" t="s">
        <v>606</v>
      </c>
      <c r="K5932" t="s">
        <v>396</v>
      </c>
    </row>
    <row r="5933" spans="1:11" x14ac:dyDescent="0.35">
      <c r="A5933" t="s">
        <v>605</v>
      </c>
      <c r="B5933" t="s">
        <v>84</v>
      </c>
      <c r="C5933" t="s">
        <v>421</v>
      </c>
      <c r="D5933" t="s">
        <v>78</v>
      </c>
      <c r="E5933">
        <v>2024</v>
      </c>
      <c r="F5933">
        <v>32</v>
      </c>
      <c r="G5933" t="s">
        <v>82</v>
      </c>
      <c r="H5933" t="s">
        <v>80</v>
      </c>
      <c r="I5933">
        <v>46.82</v>
      </c>
      <c r="J5933" t="s">
        <v>606</v>
      </c>
      <c r="K5933" t="s">
        <v>414</v>
      </c>
    </row>
    <row r="5934" spans="1:11" x14ac:dyDescent="0.35">
      <c r="A5934" t="s">
        <v>605</v>
      </c>
      <c r="B5934" t="s">
        <v>84</v>
      </c>
      <c r="C5934" t="s">
        <v>331</v>
      </c>
      <c r="D5934" t="s">
        <v>78</v>
      </c>
      <c r="E5934">
        <v>2024</v>
      </c>
      <c r="F5934">
        <v>11</v>
      </c>
      <c r="G5934" t="s">
        <v>79</v>
      </c>
      <c r="H5934" t="s">
        <v>80</v>
      </c>
      <c r="I5934">
        <v>-1529</v>
      </c>
      <c r="J5934" t="s">
        <v>606</v>
      </c>
      <c r="K5934" t="s">
        <v>397</v>
      </c>
    </row>
    <row r="5935" spans="1:11" x14ac:dyDescent="0.35">
      <c r="A5935" t="s">
        <v>605</v>
      </c>
      <c r="B5935" t="s">
        <v>84</v>
      </c>
      <c r="C5935" t="s">
        <v>331</v>
      </c>
      <c r="D5935" t="s">
        <v>78</v>
      </c>
      <c r="E5935">
        <v>2024</v>
      </c>
      <c r="F5935">
        <v>11</v>
      </c>
      <c r="G5935" t="s">
        <v>79</v>
      </c>
      <c r="H5935" t="s">
        <v>81</v>
      </c>
      <c r="I5935">
        <v>-181</v>
      </c>
      <c r="J5935" t="s">
        <v>606</v>
      </c>
      <c r="K5935" t="s">
        <v>397</v>
      </c>
    </row>
    <row r="5936" spans="1:11" x14ac:dyDescent="0.35">
      <c r="A5936" t="s">
        <v>605</v>
      </c>
      <c r="B5936" t="s">
        <v>84</v>
      </c>
      <c r="C5936" t="s">
        <v>331</v>
      </c>
      <c r="D5936" t="s">
        <v>78</v>
      </c>
      <c r="E5936">
        <v>2024</v>
      </c>
      <c r="F5936">
        <v>12</v>
      </c>
      <c r="G5936" t="s">
        <v>73</v>
      </c>
      <c r="H5936" t="s">
        <v>80</v>
      </c>
      <c r="I5936">
        <v>-167.5</v>
      </c>
      <c r="J5936" t="s">
        <v>606</v>
      </c>
      <c r="K5936" t="s">
        <v>397</v>
      </c>
    </row>
    <row r="5937" spans="1:11" x14ac:dyDescent="0.35">
      <c r="A5937" t="s">
        <v>605</v>
      </c>
      <c r="B5937" t="s">
        <v>84</v>
      </c>
      <c r="C5937" t="s">
        <v>331</v>
      </c>
      <c r="D5937" t="s">
        <v>78</v>
      </c>
      <c r="E5937">
        <v>2024</v>
      </c>
      <c r="F5937">
        <v>12</v>
      </c>
      <c r="G5937" t="s">
        <v>73</v>
      </c>
      <c r="H5937" t="s">
        <v>81</v>
      </c>
      <c r="I5937">
        <v>-18.100000000000001</v>
      </c>
      <c r="J5937" t="s">
        <v>606</v>
      </c>
      <c r="K5937" t="s">
        <v>397</v>
      </c>
    </row>
    <row r="5938" spans="1:11" x14ac:dyDescent="0.35">
      <c r="A5938" t="s">
        <v>605</v>
      </c>
      <c r="B5938" t="s">
        <v>84</v>
      </c>
      <c r="C5938" t="s">
        <v>331</v>
      </c>
      <c r="D5938" t="s">
        <v>78</v>
      </c>
      <c r="E5938">
        <v>2024</v>
      </c>
      <c r="F5938">
        <v>32</v>
      </c>
      <c r="G5938" t="s">
        <v>82</v>
      </c>
      <c r="H5938" t="s">
        <v>80</v>
      </c>
      <c r="I5938">
        <v>28399.95</v>
      </c>
      <c r="J5938" t="s">
        <v>606</v>
      </c>
      <c r="K5938" t="s">
        <v>397</v>
      </c>
    </row>
    <row r="5939" spans="1:11" x14ac:dyDescent="0.35">
      <c r="A5939" t="s">
        <v>605</v>
      </c>
      <c r="B5939" t="s">
        <v>84</v>
      </c>
      <c r="C5939" t="s">
        <v>331</v>
      </c>
      <c r="D5939" t="s">
        <v>78</v>
      </c>
      <c r="E5939">
        <v>2024</v>
      </c>
      <c r="F5939">
        <v>32</v>
      </c>
      <c r="G5939" t="s">
        <v>82</v>
      </c>
      <c r="H5939" t="s">
        <v>81</v>
      </c>
      <c r="I5939">
        <v>3471.96</v>
      </c>
      <c r="J5939" t="s">
        <v>606</v>
      </c>
      <c r="K5939" t="s">
        <v>397</v>
      </c>
    </row>
    <row r="5940" spans="1:11" x14ac:dyDescent="0.35">
      <c r="A5940" t="s">
        <v>605</v>
      </c>
      <c r="B5940" t="s">
        <v>84</v>
      </c>
      <c r="C5940" t="s">
        <v>331</v>
      </c>
      <c r="D5940" t="s">
        <v>78</v>
      </c>
      <c r="E5940">
        <v>2025</v>
      </c>
      <c r="F5940">
        <v>11</v>
      </c>
      <c r="G5940" t="s">
        <v>79</v>
      </c>
      <c r="H5940" t="s">
        <v>80</v>
      </c>
      <c r="I5940">
        <v>6472</v>
      </c>
      <c r="J5940" t="s">
        <v>606</v>
      </c>
      <c r="K5940" t="s">
        <v>397</v>
      </c>
    </row>
    <row r="5941" spans="1:11" x14ac:dyDescent="0.35">
      <c r="A5941" t="s">
        <v>605</v>
      </c>
      <c r="B5941" t="s">
        <v>84</v>
      </c>
      <c r="C5941" t="s">
        <v>331</v>
      </c>
      <c r="D5941" t="s">
        <v>78</v>
      </c>
      <c r="E5941">
        <v>2025</v>
      </c>
      <c r="F5941">
        <v>11</v>
      </c>
      <c r="G5941" t="s">
        <v>79</v>
      </c>
      <c r="H5941" t="s">
        <v>81</v>
      </c>
      <c r="I5941">
        <v>4047</v>
      </c>
      <c r="J5941" t="s">
        <v>606</v>
      </c>
      <c r="K5941" t="s">
        <v>397</v>
      </c>
    </row>
    <row r="5942" spans="1:11" x14ac:dyDescent="0.35">
      <c r="A5942" t="s">
        <v>605</v>
      </c>
      <c r="B5942" t="s">
        <v>84</v>
      </c>
      <c r="C5942" t="s">
        <v>331</v>
      </c>
      <c r="D5942" t="s">
        <v>78</v>
      </c>
      <c r="E5942">
        <v>2025</v>
      </c>
      <c r="F5942">
        <v>12</v>
      </c>
      <c r="G5942" t="s">
        <v>73</v>
      </c>
      <c r="H5942" t="s">
        <v>80</v>
      </c>
      <c r="I5942">
        <v>647.20000000000005</v>
      </c>
      <c r="J5942" t="s">
        <v>606</v>
      </c>
      <c r="K5942" t="s">
        <v>397</v>
      </c>
    </row>
    <row r="5943" spans="1:11" x14ac:dyDescent="0.35">
      <c r="A5943" t="s">
        <v>605</v>
      </c>
      <c r="B5943" t="s">
        <v>84</v>
      </c>
      <c r="C5943" t="s">
        <v>331</v>
      </c>
      <c r="D5943" t="s">
        <v>78</v>
      </c>
      <c r="E5943">
        <v>2025</v>
      </c>
      <c r="F5943">
        <v>12</v>
      </c>
      <c r="G5943" t="s">
        <v>73</v>
      </c>
      <c r="H5943" t="s">
        <v>81</v>
      </c>
      <c r="I5943">
        <v>404.7</v>
      </c>
      <c r="J5943" t="s">
        <v>606</v>
      </c>
      <c r="K5943" t="s">
        <v>397</v>
      </c>
    </row>
    <row r="5944" spans="1:11" x14ac:dyDescent="0.35">
      <c r="A5944" t="s">
        <v>605</v>
      </c>
      <c r="B5944" t="s">
        <v>84</v>
      </c>
      <c r="C5944" t="s">
        <v>331</v>
      </c>
      <c r="D5944" t="s">
        <v>78</v>
      </c>
      <c r="E5944">
        <v>2025</v>
      </c>
      <c r="F5944">
        <v>32</v>
      </c>
      <c r="G5944" t="s">
        <v>82</v>
      </c>
      <c r="H5944" t="s">
        <v>80</v>
      </c>
      <c r="I5944">
        <v>115203.82</v>
      </c>
      <c r="J5944" t="s">
        <v>606</v>
      </c>
      <c r="K5944" t="s">
        <v>397</v>
      </c>
    </row>
    <row r="5945" spans="1:11" x14ac:dyDescent="0.35">
      <c r="A5945" t="s">
        <v>605</v>
      </c>
      <c r="B5945" t="s">
        <v>84</v>
      </c>
      <c r="C5945" t="s">
        <v>331</v>
      </c>
      <c r="D5945" t="s">
        <v>78</v>
      </c>
      <c r="E5945">
        <v>2025</v>
      </c>
      <c r="F5945">
        <v>32</v>
      </c>
      <c r="G5945" t="s">
        <v>82</v>
      </c>
      <c r="H5945" t="s">
        <v>81</v>
      </c>
      <c r="I5945">
        <v>19860.21</v>
      </c>
      <c r="J5945" t="s">
        <v>606</v>
      </c>
      <c r="K5945" t="s">
        <v>397</v>
      </c>
    </row>
    <row r="5946" spans="1:11" x14ac:dyDescent="0.35">
      <c r="A5946" t="s">
        <v>605</v>
      </c>
      <c r="B5946" t="s">
        <v>84</v>
      </c>
      <c r="C5946" t="s">
        <v>339</v>
      </c>
      <c r="D5946" t="s">
        <v>78</v>
      </c>
      <c r="E5946">
        <v>2024</v>
      </c>
      <c r="F5946">
        <v>32</v>
      </c>
      <c r="G5946" t="s">
        <v>82</v>
      </c>
      <c r="H5946" t="s">
        <v>80</v>
      </c>
      <c r="I5946">
        <v>535.61</v>
      </c>
      <c r="J5946" t="s">
        <v>606</v>
      </c>
      <c r="K5946" t="s">
        <v>398</v>
      </c>
    </row>
    <row r="5947" spans="1:11" x14ac:dyDescent="0.35">
      <c r="A5947" t="s">
        <v>605</v>
      </c>
      <c r="B5947" t="s">
        <v>84</v>
      </c>
      <c r="C5947" t="s">
        <v>339</v>
      </c>
      <c r="D5947" t="s">
        <v>78</v>
      </c>
      <c r="E5947">
        <v>2025</v>
      </c>
      <c r="F5947">
        <v>11</v>
      </c>
      <c r="G5947" t="s">
        <v>79</v>
      </c>
      <c r="H5947" t="s">
        <v>80</v>
      </c>
      <c r="I5947">
        <v>-1208</v>
      </c>
      <c r="J5947" t="s">
        <v>606</v>
      </c>
      <c r="K5947" t="s">
        <v>398</v>
      </c>
    </row>
    <row r="5948" spans="1:11" x14ac:dyDescent="0.35">
      <c r="A5948" t="s">
        <v>605</v>
      </c>
      <c r="B5948" t="s">
        <v>84</v>
      </c>
      <c r="C5948" t="s">
        <v>339</v>
      </c>
      <c r="D5948" t="s">
        <v>78</v>
      </c>
      <c r="E5948">
        <v>2025</v>
      </c>
      <c r="F5948">
        <v>11</v>
      </c>
      <c r="G5948" t="s">
        <v>79</v>
      </c>
      <c r="H5948" t="s">
        <v>81</v>
      </c>
      <c r="I5948">
        <v>-2673</v>
      </c>
      <c r="J5948" t="s">
        <v>606</v>
      </c>
      <c r="K5948" t="s">
        <v>398</v>
      </c>
    </row>
    <row r="5949" spans="1:11" x14ac:dyDescent="0.35">
      <c r="A5949" t="s">
        <v>605</v>
      </c>
      <c r="B5949" t="s">
        <v>84</v>
      </c>
      <c r="C5949" t="s">
        <v>339</v>
      </c>
      <c r="D5949" t="s">
        <v>78</v>
      </c>
      <c r="E5949">
        <v>2025</v>
      </c>
      <c r="F5949">
        <v>12</v>
      </c>
      <c r="G5949" t="s">
        <v>73</v>
      </c>
      <c r="H5949" t="s">
        <v>80</v>
      </c>
      <c r="I5949">
        <v>-120.8</v>
      </c>
      <c r="J5949" t="s">
        <v>606</v>
      </c>
      <c r="K5949" t="s">
        <v>398</v>
      </c>
    </row>
    <row r="5950" spans="1:11" x14ac:dyDescent="0.35">
      <c r="A5950" t="s">
        <v>605</v>
      </c>
      <c r="B5950" t="s">
        <v>84</v>
      </c>
      <c r="C5950" t="s">
        <v>339</v>
      </c>
      <c r="D5950" t="s">
        <v>78</v>
      </c>
      <c r="E5950">
        <v>2025</v>
      </c>
      <c r="F5950">
        <v>12</v>
      </c>
      <c r="G5950" t="s">
        <v>73</v>
      </c>
      <c r="H5950" t="s">
        <v>81</v>
      </c>
      <c r="I5950">
        <v>-267.3</v>
      </c>
      <c r="J5950" t="s">
        <v>606</v>
      </c>
      <c r="K5950" t="s">
        <v>398</v>
      </c>
    </row>
  </sheetData>
  <phoneticPr fontId="14"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71DA0-F82B-4F8A-8080-A19060ED134F}">
  <sheetPr codeName="Sheet4"/>
  <dimension ref="A1:K4189"/>
  <sheetViews>
    <sheetView workbookViewId="0">
      <selection activeCell="E18" sqref="E18"/>
    </sheetView>
  </sheetViews>
  <sheetFormatPr defaultRowHeight="14.5" x14ac:dyDescent="0.35"/>
  <cols>
    <col min="1" max="1" width="20.26953125" bestFit="1" customWidth="1"/>
    <col min="2" max="2" width="19.1796875" bestFit="1" customWidth="1"/>
    <col min="3" max="3" width="14.26953125" bestFit="1" customWidth="1"/>
    <col min="4" max="4" width="12.26953125" bestFit="1" customWidth="1"/>
    <col min="5" max="5" width="12.54296875" bestFit="1" customWidth="1"/>
    <col min="6" max="6" width="11.54296875" bestFit="1" customWidth="1"/>
    <col min="7" max="7" width="21" bestFit="1" customWidth="1"/>
    <col min="8" max="8" width="21.7265625" bestFit="1" customWidth="1"/>
    <col min="9" max="9" width="11.1796875" bestFit="1" customWidth="1"/>
    <col min="10" max="10" width="17.453125" bestFit="1" customWidth="1"/>
    <col min="11" max="11" width="12.453125" bestFit="1" customWidth="1"/>
    <col min="12" max="12" width="12.54296875" bestFit="1" customWidth="1"/>
    <col min="13" max="13" width="15" bestFit="1" customWidth="1"/>
    <col min="14" max="14" width="11.54296875" bestFit="1" customWidth="1"/>
    <col min="15" max="15" width="21" bestFit="1" customWidth="1"/>
    <col min="16" max="16" width="17.26953125" bestFit="1" customWidth="1"/>
    <col min="17" max="17" width="21.7265625" bestFit="1" customWidth="1"/>
    <col min="18" max="18" width="20.7265625" bestFit="1" customWidth="1"/>
    <col min="19" max="19" width="35.1796875" bestFit="1" customWidth="1"/>
    <col min="20" max="20" width="10.453125" bestFit="1" customWidth="1"/>
  </cols>
  <sheetData>
    <row r="1" spans="1:11" x14ac:dyDescent="0.35">
      <c r="A1" t="s">
        <v>1</v>
      </c>
      <c r="B1" t="s">
        <v>2</v>
      </c>
      <c r="C1" t="s">
        <v>3</v>
      </c>
      <c r="D1" t="s">
        <v>4</v>
      </c>
      <c r="E1" t="s">
        <v>5</v>
      </c>
      <c r="F1" t="s">
        <v>6</v>
      </c>
      <c r="G1" t="s">
        <v>7</v>
      </c>
      <c r="H1" t="s">
        <v>8</v>
      </c>
      <c r="I1" t="s">
        <v>86</v>
      </c>
      <c r="J1" t="s">
        <v>0</v>
      </c>
      <c r="K1" t="s">
        <v>386</v>
      </c>
    </row>
    <row r="2" spans="1:11" x14ac:dyDescent="0.35">
      <c r="A2" t="s">
        <v>83</v>
      </c>
      <c r="B2" t="s">
        <v>304</v>
      </c>
      <c r="C2" t="s">
        <v>87</v>
      </c>
      <c r="D2" t="s">
        <v>78</v>
      </c>
      <c r="E2">
        <v>2019</v>
      </c>
      <c r="F2">
        <v>16</v>
      </c>
      <c r="G2" t="s">
        <v>91</v>
      </c>
      <c r="H2" t="s">
        <v>80</v>
      </c>
      <c r="I2">
        <v>85715.61</v>
      </c>
      <c r="J2" t="s">
        <v>300</v>
      </c>
      <c r="K2" t="s">
        <v>387</v>
      </c>
    </row>
    <row r="3" spans="1:11" x14ac:dyDescent="0.35">
      <c r="A3" t="s">
        <v>83</v>
      </c>
      <c r="B3" t="s">
        <v>304</v>
      </c>
      <c r="C3" t="s">
        <v>87</v>
      </c>
      <c r="D3" t="s">
        <v>78</v>
      </c>
      <c r="E3">
        <v>2019</v>
      </c>
      <c r="F3">
        <v>33</v>
      </c>
      <c r="G3" t="s">
        <v>88</v>
      </c>
      <c r="H3" t="s">
        <v>80</v>
      </c>
      <c r="I3">
        <v>85029</v>
      </c>
      <c r="J3" t="s">
        <v>299</v>
      </c>
      <c r="K3" t="s">
        <v>387</v>
      </c>
    </row>
    <row r="4" spans="1:11" x14ac:dyDescent="0.35">
      <c r="A4" t="s">
        <v>83</v>
      </c>
      <c r="B4" t="s">
        <v>304</v>
      </c>
      <c r="C4" t="s">
        <v>87</v>
      </c>
      <c r="D4" t="s">
        <v>78</v>
      </c>
      <c r="E4">
        <v>2019</v>
      </c>
      <c r="F4">
        <v>33</v>
      </c>
      <c r="G4" t="s">
        <v>88</v>
      </c>
      <c r="H4" t="s">
        <v>80</v>
      </c>
      <c r="I4">
        <v>416953</v>
      </c>
      <c r="J4" t="s">
        <v>300</v>
      </c>
      <c r="K4" t="s">
        <v>387</v>
      </c>
    </row>
    <row r="5" spans="1:11" x14ac:dyDescent="0.35">
      <c r="A5" t="s">
        <v>83</v>
      </c>
      <c r="B5" t="s">
        <v>304</v>
      </c>
      <c r="C5" t="s">
        <v>87</v>
      </c>
      <c r="D5" t="s">
        <v>78</v>
      </c>
      <c r="E5">
        <v>2019</v>
      </c>
      <c r="F5">
        <v>33</v>
      </c>
      <c r="G5" t="s">
        <v>88</v>
      </c>
      <c r="H5" t="s">
        <v>81</v>
      </c>
      <c r="I5">
        <v>1</v>
      </c>
      <c r="J5" t="s">
        <v>300</v>
      </c>
      <c r="K5" t="s">
        <v>387</v>
      </c>
    </row>
    <row r="6" spans="1:11" x14ac:dyDescent="0.35">
      <c r="A6" t="s">
        <v>83</v>
      </c>
      <c r="B6" t="s">
        <v>304</v>
      </c>
      <c r="C6" t="s">
        <v>87</v>
      </c>
      <c r="D6" t="s">
        <v>78</v>
      </c>
      <c r="E6">
        <v>2019</v>
      </c>
      <c r="F6">
        <v>90</v>
      </c>
      <c r="G6" t="s">
        <v>89</v>
      </c>
      <c r="H6" t="s">
        <v>80</v>
      </c>
      <c r="I6">
        <v>206</v>
      </c>
      <c r="J6" t="s">
        <v>299</v>
      </c>
      <c r="K6" t="s">
        <v>387</v>
      </c>
    </row>
    <row r="7" spans="1:11" x14ac:dyDescent="0.35">
      <c r="A7" t="s">
        <v>83</v>
      </c>
      <c r="B7" t="s">
        <v>304</v>
      </c>
      <c r="C7" t="s">
        <v>87</v>
      </c>
      <c r="D7" t="s">
        <v>78</v>
      </c>
      <c r="E7">
        <v>2019</v>
      </c>
      <c r="F7">
        <v>90</v>
      </c>
      <c r="G7" t="s">
        <v>89</v>
      </c>
      <c r="H7" t="s">
        <v>80</v>
      </c>
      <c r="I7">
        <v>2553</v>
      </c>
      <c r="J7" t="s">
        <v>300</v>
      </c>
      <c r="K7" t="s">
        <v>387</v>
      </c>
    </row>
    <row r="8" spans="1:11" x14ac:dyDescent="0.35">
      <c r="A8" t="s">
        <v>83</v>
      </c>
      <c r="B8" t="s">
        <v>304</v>
      </c>
      <c r="C8" t="s">
        <v>87</v>
      </c>
      <c r="D8" t="s">
        <v>78</v>
      </c>
      <c r="E8">
        <v>2019</v>
      </c>
      <c r="F8">
        <v>91</v>
      </c>
      <c r="G8" t="s">
        <v>90</v>
      </c>
      <c r="H8" t="s">
        <v>80</v>
      </c>
      <c r="I8">
        <v>16573</v>
      </c>
      <c r="J8" t="s">
        <v>299</v>
      </c>
      <c r="K8" t="s">
        <v>387</v>
      </c>
    </row>
    <row r="9" spans="1:11" x14ac:dyDescent="0.35">
      <c r="A9" t="s">
        <v>83</v>
      </c>
      <c r="B9" t="s">
        <v>304</v>
      </c>
      <c r="C9" t="s">
        <v>87</v>
      </c>
      <c r="D9" t="s">
        <v>78</v>
      </c>
      <c r="E9">
        <v>2019</v>
      </c>
      <c r="F9">
        <v>91</v>
      </c>
      <c r="G9" t="s">
        <v>90</v>
      </c>
      <c r="H9" t="s">
        <v>80</v>
      </c>
      <c r="I9">
        <v>7379</v>
      </c>
      <c r="J9" t="s">
        <v>300</v>
      </c>
      <c r="K9" t="s">
        <v>387</v>
      </c>
    </row>
    <row r="10" spans="1:11" x14ac:dyDescent="0.35">
      <c r="A10" t="s">
        <v>83</v>
      </c>
      <c r="B10" t="s">
        <v>84</v>
      </c>
      <c r="C10" t="s">
        <v>85</v>
      </c>
      <c r="D10" t="s">
        <v>78</v>
      </c>
      <c r="E10">
        <v>2019</v>
      </c>
      <c r="F10">
        <v>16</v>
      </c>
      <c r="G10" t="s">
        <v>91</v>
      </c>
      <c r="H10" t="s">
        <v>80</v>
      </c>
      <c r="I10">
        <v>1857.04</v>
      </c>
      <c r="J10" t="s">
        <v>300</v>
      </c>
      <c r="K10" t="s">
        <v>388</v>
      </c>
    </row>
    <row r="11" spans="1:11" x14ac:dyDescent="0.35">
      <c r="A11" t="s">
        <v>83</v>
      </c>
      <c r="B11" t="s">
        <v>84</v>
      </c>
      <c r="C11" t="s">
        <v>85</v>
      </c>
      <c r="D11" t="s">
        <v>78</v>
      </c>
      <c r="E11">
        <v>2019</v>
      </c>
      <c r="F11">
        <v>33</v>
      </c>
      <c r="G11" t="s">
        <v>88</v>
      </c>
      <c r="H11" t="s">
        <v>80</v>
      </c>
      <c r="I11">
        <v>18142.96</v>
      </c>
      <c r="J11" t="s">
        <v>300</v>
      </c>
      <c r="K11" t="s">
        <v>388</v>
      </c>
    </row>
    <row r="12" spans="1:11" x14ac:dyDescent="0.35">
      <c r="A12" t="s">
        <v>83</v>
      </c>
      <c r="B12" t="s">
        <v>84</v>
      </c>
      <c r="C12" t="s">
        <v>85</v>
      </c>
      <c r="D12" t="s">
        <v>78</v>
      </c>
      <c r="E12">
        <v>2019</v>
      </c>
      <c r="F12">
        <v>91</v>
      </c>
      <c r="G12" t="s">
        <v>90</v>
      </c>
      <c r="H12" t="s">
        <v>80</v>
      </c>
      <c r="I12">
        <v>250</v>
      </c>
      <c r="J12" t="s">
        <v>300</v>
      </c>
      <c r="K12" t="s">
        <v>388</v>
      </c>
    </row>
    <row r="13" spans="1:11" x14ac:dyDescent="0.35">
      <c r="A13" t="s">
        <v>313</v>
      </c>
      <c r="B13" t="s">
        <v>304</v>
      </c>
      <c r="C13" t="s">
        <v>87</v>
      </c>
      <c r="D13" t="s">
        <v>78</v>
      </c>
      <c r="E13">
        <v>2019</v>
      </c>
      <c r="F13">
        <v>16</v>
      </c>
      <c r="G13" t="s">
        <v>91</v>
      </c>
      <c r="H13" t="s">
        <v>80</v>
      </c>
      <c r="I13">
        <v>139656.35</v>
      </c>
      <c r="J13" t="s">
        <v>314</v>
      </c>
      <c r="K13" t="s">
        <v>387</v>
      </c>
    </row>
    <row r="14" spans="1:11" x14ac:dyDescent="0.35">
      <c r="A14" t="s">
        <v>313</v>
      </c>
      <c r="B14" t="s">
        <v>304</v>
      </c>
      <c r="C14" t="s">
        <v>87</v>
      </c>
      <c r="D14" t="s">
        <v>78</v>
      </c>
      <c r="E14">
        <v>2019</v>
      </c>
      <c r="F14">
        <v>16</v>
      </c>
      <c r="G14" t="s">
        <v>91</v>
      </c>
      <c r="H14" t="s">
        <v>80</v>
      </c>
      <c r="I14">
        <v>235540.78</v>
      </c>
      <c r="J14" t="s">
        <v>315</v>
      </c>
      <c r="K14" t="s">
        <v>387</v>
      </c>
    </row>
    <row r="15" spans="1:11" x14ac:dyDescent="0.35">
      <c r="A15" t="s">
        <v>313</v>
      </c>
      <c r="B15" t="s">
        <v>304</v>
      </c>
      <c r="C15" t="s">
        <v>87</v>
      </c>
      <c r="D15" t="s">
        <v>78</v>
      </c>
      <c r="E15">
        <v>2019</v>
      </c>
      <c r="F15">
        <v>16</v>
      </c>
      <c r="G15" t="s">
        <v>91</v>
      </c>
      <c r="H15" t="s">
        <v>80</v>
      </c>
      <c r="I15">
        <v>327302.46000000002</v>
      </c>
      <c r="J15" t="s">
        <v>316</v>
      </c>
      <c r="K15" t="s">
        <v>387</v>
      </c>
    </row>
    <row r="16" spans="1:11" x14ac:dyDescent="0.35">
      <c r="A16" t="s">
        <v>313</v>
      </c>
      <c r="B16" t="s">
        <v>304</v>
      </c>
      <c r="C16" t="s">
        <v>87</v>
      </c>
      <c r="D16" t="s">
        <v>78</v>
      </c>
      <c r="E16">
        <v>2019</v>
      </c>
      <c r="F16">
        <v>16</v>
      </c>
      <c r="G16" t="s">
        <v>91</v>
      </c>
      <c r="H16" t="s">
        <v>81</v>
      </c>
      <c r="I16">
        <v>1754.58</v>
      </c>
      <c r="J16" t="s">
        <v>314</v>
      </c>
      <c r="K16" t="s">
        <v>387</v>
      </c>
    </row>
    <row r="17" spans="1:11" x14ac:dyDescent="0.35">
      <c r="A17" t="s">
        <v>313</v>
      </c>
      <c r="B17" t="s">
        <v>304</v>
      </c>
      <c r="C17" t="s">
        <v>87</v>
      </c>
      <c r="D17" t="s">
        <v>78</v>
      </c>
      <c r="E17">
        <v>2019</v>
      </c>
      <c r="F17">
        <v>33</v>
      </c>
      <c r="G17" t="s">
        <v>88</v>
      </c>
      <c r="H17" t="s">
        <v>80</v>
      </c>
      <c r="I17">
        <v>775797.34</v>
      </c>
      <c r="J17" t="s">
        <v>314</v>
      </c>
      <c r="K17" t="s">
        <v>387</v>
      </c>
    </row>
    <row r="18" spans="1:11" x14ac:dyDescent="0.35">
      <c r="A18" t="s">
        <v>313</v>
      </c>
      <c r="B18" t="s">
        <v>304</v>
      </c>
      <c r="C18" t="s">
        <v>87</v>
      </c>
      <c r="D18" t="s">
        <v>78</v>
      </c>
      <c r="E18">
        <v>2019</v>
      </c>
      <c r="F18">
        <v>33</v>
      </c>
      <c r="G18" t="s">
        <v>88</v>
      </c>
      <c r="H18" t="s">
        <v>80</v>
      </c>
      <c r="I18">
        <v>1831123.98</v>
      </c>
      <c r="J18" t="s">
        <v>315</v>
      </c>
      <c r="K18" t="s">
        <v>387</v>
      </c>
    </row>
    <row r="19" spans="1:11" x14ac:dyDescent="0.35">
      <c r="A19" t="s">
        <v>313</v>
      </c>
      <c r="B19" t="s">
        <v>304</v>
      </c>
      <c r="C19" t="s">
        <v>87</v>
      </c>
      <c r="D19" t="s">
        <v>78</v>
      </c>
      <c r="E19">
        <v>2019</v>
      </c>
      <c r="F19">
        <v>33</v>
      </c>
      <c r="G19" t="s">
        <v>88</v>
      </c>
      <c r="H19" t="s">
        <v>80</v>
      </c>
      <c r="I19">
        <v>2481539.62</v>
      </c>
      <c r="J19" t="s">
        <v>316</v>
      </c>
      <c r="K19" t="s">
        <v>387</v>
      </c>
    </row>
    <row r="20" spans="1:11" x14ac:dyDescent="0.35">
      <c r="A20" t="s">
        <v>313</v>
      </c>
      <c r="B20" t="s">
        <v>304</v>
      </c>
      <c r="C20" t="s">
        <v>87</v>
      </c>
      <c r="D20" t="s">
        <v>78</v>
      </c>
      <c r="E20">
        <v>2019</v>
      </c>
      <c r="F20">
        <v>33</v>
      </c>
      <c r="G20" t="s">
        <v>88</v>
      </c>
      <c r="H20" t="s">
        <v>81</v>
      </c>
      <c r="I20">
        <v>1</v>
      </c>
      <c r="J20" t="s">
        <v>314</v>
      </c>
      <c r="K20" t="s">
        <v>387</v>
      </c>
    </row>
    <row r="21" spans="1:11" x14ac:dyDescent="0.35">
      <c r="A21" t="s">
        <v>313</v>
      </c>
      <c r="B21" t="s">
        <v>304</v>
      </c>
      <c r="C21" t="s">
        <v>87</v>
      </c>
      <c r="D21" t="s">
        <v>78</v>
      </c>
      <c r="E21">
        <v>2019</v>
      </c>
      <c r="F21">
        <v>33</v>
      </c>
      <c r="G21" t="s">
        <v>88</v>
      </c>
      <c r="H21" t="s">
        <v>81</v>
      </c>
      <c r="I21">
        <v>5000</v>
      </c>
      <c r="J21" t="s">
        <v>315</v>
      </c>
      <c r="K21" t="s">
        <v>387</v>
      </c>
    </row>
    <row r="22" spans="1:11" x14ac:dyDescent="0.35">
      <c r="A22" t="s">
        <v>313</v>
      </c>
      <c r="B22" t="s">
        <v>304</v>
      </c>
      <c r="C22" t="s">
        <v>87</v>
      </c>
      <c r="D22" t="s">
        <v>78</v>
      </c>
      <c r="E22">
        <v>2019</v>
      </c>
      <c r="F22">
        <v>33</v>
      </c>
      <c r="G22" t="s">
        <v>88</v>
      </c>
      <c r="H22" t="s">
        <v>81</v>
      </c>
      <c r="I22">
        <v>5000</v>
      </c>
      <c r="J22" t="s">
        <v>316</v>
      </c>
      <c r="K22" t="s">
        <v>387</v>
      </c>
    </row>
    <row r="23" spans="1:11" x14ac:dyDescent="0.35">
      <c r="A23" t="s">
        <v>313</v>
      </c>
      <c r="B23" t="s">
        <v>304</v>
      </c>
      <c r="C23" t="s">
        <v>87</v>
      </c>
      <c r="D23" t="s">
        <v>78</v>
      </c>
      <c r="E23">
        <v>2019</v>
      </c>
      <c r="F23">
        <v>63</v>
      </c>
      <c r="G23" t="s">
        <v>317</v>
      </c>
      <c r="H23" t="s">
        <v>80</v>
      </c>
      <c r="I23">
        <v>100</v>
      </c>
      <c r="J23" t="s">
        <v>315</v>
      </c>
      <c r="K23" t="s">
        <v>387</v>
      </c>
    </row>
    <row r="24" spans="1:11" x14ac:dyDescent="0.35">
      <c r="A24" t="s">
        <v>313</v>
      </c>
      <c r="B24" t="s">
        <v>304</v>
      </c>
      <c r="C24" t="s">
        <v>87</v>
      </c>
      <c r="D24" t="s">
        <v>78</v>
      </c>
      <c r="E24">
        <v>2019</v>
      </c>
      <c r="F24">
        <v>90</v>
      </c>
      <c r="G24" t="s">
        <v>89</v>
      </c>
      <c r="H24" t="s">
        <v>80</v>
      </c>
      <c r="I24">
        <v>3988.4</v>
      </c>
      <c r="J24" t="s">
        <v>314</v>
      </c>
      <c r="K24" t="s">
        <v>387</v>
      </c>
    </row>
    <row r="25" spans="1:11" x14ac:dyDescent="0.35">
      <c r="A25" t="s">
        <v>313</v>
      </c>
      <c r="B25" t="s">
        <v>304</v>
      </c>
      <c r="C25" t="s">
        <v>87</v>
      </c>
      <c r="D25" t="s">
        <v>78</v>
      </c>
      <c r="E25">
        <v>2019</v>
      </c>
      <c r="F25">
        <v>90</v>
      </c>
      <c r="G25" t="s">
        <v>89</v>
      </c>
      <c r="H25" t="s">
        <v>80</v>
      </c>
      <c r="I25">
        <v>6585.45</v>
      </c>
      <c r="J25" t="s">
        <v>315</v>
      </c>
      <c r="K25" t="s">
        <v>387</v>
      </c>
    </row>
    <row r="26" spans="1:11" x14ac:dyDescent="0.35">
      <c r="A26" t="s">
        <v>313</v>
      </c>
      <c r="B26" t="s">
        <v>304</v>
      </c>
      <c r="C26" t="s">
        <v>87</v>
      </c>
      <c r="D26" t="s">
        <v>78</v>
      </c>
      <c r="E26">
        <v>2019</v>
      </c>
      <c r="F26">
        <v>90</v>
      </c>
      <c r="G26" t="s">
        <v>89</v>
      </c>
      <c r="H26" t="s">
        <v>80</v>
      </c>
      <c r="I26">
        <v>7214.73</v>
      </c>
      <c r="J26" t="s">
        <v>316</v>
      </c>
      <c r="K26" t="s">
        <v>387</v>
      </c>
    </row>
    <row r="27" spans="1:11" x14ac:dyDescent="0.35">
      <c r="A27" t="s">
        <v>313</v>
      </c>
      <c r="B27" t="s">
        <v>304</v>
      </c>
      <c r="C27" t="s">
        <v>87</v>
      </c>
      <c r="D27" t="s">
        <v>78</v>
      </c>
      <c r="E27">
        <v>2019</v>
      </c>
      <c r="F27">
        <v>91</v>
      </c>
      <c r="G27" t="s">
        <v>90</v>
      </c>
      <c r="H27" t="s">
        <v>80</v>
      </c>
      <c r="I27">
        <v>10623</v>
      </c>
      <c r="J27" t="s">
        <v>314</v>
      </c>
      <c r="K27" t="s">
        <v>387</v>
      </c>
    </row>
    <row r="28" spans="1:11" x14ac:dyDescent="0.35">
      <c r="A28" t="s">
        <v>313</v>
      </c>
      <c r="B28" t="s">
        <v>304</v>
      </c>
      <c r="C28" t="s">
        <v>87</v>
      </c>
      <c r="D28" t="s">
        <v>78</v>
      </c>
      <c r="E28">
        <v>2019</v>
      </c>
      <c r="F28">
        <v>91</v>
      </c>
      <c r="G28" t="s">
        <v>90</v>
      </c>
      <c r="H28" t="s">
        <v>80</v>
      </c>
      <c r="I28">
        <v>8419.5</v>
      </c>
      <c r="J28" t="s">
        <v>315</v>
      </c>
      <c r="K28" t="s">
        <v>387</v>
      </c>
    </row>
    <row r="29" spans="1:11" x14ac:dyDescent="0.35">
      <c r="A29" t="s">
        <v>313</v>
      </c>
      <c r="B29" t="s">
        <v>304</v>
      </c>
      <c r="C29" t="s">
        <v>87</v>
      </c>
      <c r="D29" t="s">
        <v>78</v>
      </c>
      <c r="E29">
        <v>2019</v>
      </c>
      <c r="F29">
        <v>91</v>
      </c>
      <c r="G29" t="s">
        <v>90</v>
      </c>
      <c r="H29" t="s">
        <v>80</v>
      </c>
      <c r="I29">
        <v>11510.42</v>
      </c>
      <c r="J29" t="s">
        <v>316</v>
      </c>
      <c r="K29" t="s">
        <v>387</v>
      </c>
    </row>
    <row r="30" spans="1:11" x14ac:dyDescent="0.35">
      <c r="A30" t="s">
        <v>313</v>
      </c>
      <c r="B30" t="s">
        <v>304</v>
      </c>
      <c r="C30" t="s">
        <v>87</v>
      </c>
      <c r="D30" t="s">
        <v>78</v>
      </c>
      <c r="E30">
        <v>2019</v>
      </c>
      <c r="F30">
        <v>91</v>
      </c>
      <c r="G30" t="s">
        <v>90</v>
      </c>
      <c r="H30" t="s">
        <v>81</v>
      </c>
      <c r="I30">
        <v>115</v>
      </c>
      <c r="J30" t="s">
        <v>315</v>
      </c>
      <c r="K30" t="s">
        <v>387</v>
      </c>
    </row>
    <row r="31" spans="1:11" x14ac:dyDescent="0.35">
      <c r="A31" t="s">
        <v>313</v>
      </c>
      <c r="B31" t="s">
        <v>304</v>
      </c>
      <c r="C31" t="s">
        <v>87</v>
      </c>
      <c r="D31" t="s">
        <v>78</v>
      </c>
      <c r="E31">
        <v>2019</v>
      </c>
      <c r="F31">
        <v>91</v>
      </c>
      <c r="G31" t="s">
        <v>90</v>
      </c>
      <c r="H31" t="s">
        <v>81</v>
      </c>
      <c r="I31">
        <v>115</v>
      </c>
      <c r="J31" t="s">
        <v>316</v>
      </c>
      <c r="K31" t="s">
        <v>387</v>
      </c>
    </row>
    <row r="32" spans="1:11" x14ac:dyDescent="0.35">
      <c r="A32" t="s">
        <v>313</v>
      </c>
      <c r="B32" t="s">
        <v>84</v>
      </c>
      <c r="C32" t="s">
        <v>85</v>
      </c>
      <c r="D32" t="s">
        <v>78</v>
      </c>
      <c r="E32">
        <v>2019</v>
      </c>
      <c r="F32">
        <v>16</v>
      </c>
      <c r="G32" t="s">
        <v>91</v>
      </c>
      <c r="H32" t="s">
        <v>80</v>
      </c>
      <c r="I32">
        <v>3074.24</v>
      </c>
      <c r="J32" t="s">
        <v>314</v>
      </c>
      <c r="K32" t="s">
        <v>388</v>
      </c>
    </row>
    <row r="33" spans="1:11" x14ac:dyDescent="0.35">
      <c r="A33" t="s">
        <v>313</v>
      </c>
      <c r="B33" t="s">
        <v>84</v>
      </c>
      <c r="C33" t="s">
        <v>85</v>
      </c>
      <c r="D33" t="s">
        <v>78</v>
      </c>
      <c r="E33">
        <v>2019</v>
      </c>
      <c r="F33">
        <v>16</v>
      </c>
      <c r="G33" t="s">
        <v>91</v>
      </c>
      <c r="H33" t="s">
        <v>80</v>
      </c>
      <c r="I33">
        <v>13590.24</v>
      </c>
      <c r="J33" t="s">
        <v>315</v>
      </c>
      <c r="K33" t="s">
        <v>388</v>
      </c>
    </row>
    <row r="34" spans="1:11" x14ac:dyDescent="0.35">
      <c r="A34" t="s">
        <v>313</v>
      </c>
      <c r="B34" t="s">
        <v>84</v>
      </c>
      <c r="C34" t="s">
        <v>85</v>
      </c>
      <c r="D34" t="s">
        <v>78</v>
      </c>
      <c r="E34">
        <v>2019</v>
      </c>
      <c r="F34">
        <v>16</v>
      </c>
      <c r="G34" t="s">
        <v>91</v>
      </c>
      <c r="H34" t="s">
        <v>80</v>
      </c>
      <c r="I34">
        <v>2541.27</v>
      </c>
      <c r="J34" t="s">
        <v>316</v>
      </c>
      <c r="K34" t="s">
        <v>388</v>
      </c>
    </row>
    <row r="35" spans="1:11" x14ac:dyDescent="0.35">
      <c r="A35" t="s">
        <v>313</v>
      </c>
      <c r="B35" t="s">
        <v>84</v>
      </c>
      <c r="C35" t="s">
        <v>85</v>
      </c>
      <c r="D35" t="s">
        <v>78</v>
      </c>
      <c r="E35">
        <v>2019</v>
      </c>
      <c r="F35">
        <v>33</v>
      </c>
      <c r="G35" t="s">
        <v>88</v>
      </c>
      <c r="H35" t="s">
        <v>80</v>
      </c>
      <c r="I35">
        <v>12888.72</v>
      </c>
      <c r="J35" t="s">
        <v>314</v>
      </c>
      <c r="K35" t="s">
        <v>388</v>
      </c>
    </row>
    <row r="36" spans="1:11" x14ac:dyDescent="0.35">
      <c r="A36" t="s">
        <v>313</v>
      </c>
      <c r="B36" t="s">
        <v>84</v>
      </c>
      <c r="C36" t="s">
        <v>85</v>
      </c>
      <c r="D36" t="s">
        <v>78</v>
      </c>
      <c r="E36">
        <v>2019</v>
      </c>
      <c r="F36">
        <v>33</v>
      </c>
      <c r="G36" t="s">
        <v>88</v>
      </c>
      <c r="H36" t="s">
        <v>80</v>
      </c>
      <c r="I36">
        <v>1</v>
      </c>
      <c r="J36" t="s">
        <v>315</v>
      </c>
      <c r="K36" t="s">
        <v>388</v>
      </c>
    </row>
    <row r="37" spans="1:11" x14ac:dyDescent="0.35">
      <c r="A37" t="s">
        <v>313</v>
      </c>
      <c r="B37" t="s">
        <v>84</v>
      </c>
      <c r="C37" t="s">
        <v>85</v>
      </c>
      <c r="D37" t="s">
        <v>78</v>
      </c>
      <c r="E37">
        <v>2019</v>
      </c>
      <c r="F37">
        <v>33</v>
      </c>
      <c r="G37" t="s">
        <v>88</v>
      </c>
      <c r="H37" t="s">
        <v>80</v>
      </c>
      <c r="I37">
        <v>9885.73</v>
      </c>
      <c r="J37" t="s">
        <v>316</v>
      </c>
      <c r="K37" t="s">
        <v>388</v>
      </c>
    </row>
    <row r="38" spans="1:11" x14ac:dyDescent="0.35">
      <c r="A38" t="s">
        <v>313</v>
      </c>
      <c r="B38" t="s">
        <v>84</v>
      </c>
      <c r="C38" t="s">
        <v>85</v>
      </c>
      <c r="D38" t="s">
        <v>78</v>
      </c>
      <c r="E38">
        <v>2019</v>
      </c>
      <c r="F38">
        <v>63</v>
      </c>
      <c r="G38" t="s">
        <v>317</v>
      </c>
      <c r="H38" t="s">
        <v>80</v>
      </c>
      <c r="I38">
        <v>1851.77</v>
      </c>
      <c r="J38" t="s">
        <v>316</v>
      </c>
      <c r="K38" t="s">
        <v>388</v>
      </c>
    </row>
    <row r="39" spans="1:11" x14ac:dyDescent="0.35">
      <c r="A39" t="s">
        <v>313</v>
      </c>
      <c r="B39" t="s">
        <v>84</v>
      </c>
      <c r="C39" t="s">
        <v>85</v>
      </c>
      <c r="D39" t="s">
        <v>78</v>
      </c>
      <c r="E39">
        <v>2019</v>
      </c>
      <c r="F39">
        <v>90</v>
      </c>
      <c r="G39" t="s">
        <v>89</v>
      </c>
      <c r="H39" t="s">
        <v>80</v>
      </c>
      <c r="I39">
        <v>164.24</v>
      </c>
      <c r="J39" t="s">
        <v>314</v>
      </c>
      <c r="K39" t="s">
        <v>388</v>
      </c>
    </row>
    <row r="40" spans="1:11" x14ac:dyDescent="0.35">
      <c r="A40" t="s">
        <v>313</v>
      </c>
      <c r="B40" t="s">
        <v>84</v>
      </c>
      <c r="C40" t="s">
        <v>85</v>
      </c>
      <c r="D40" t="s">
        <v>78</v>
      </c>
      <c r="E40">
        <v>2019</v>
      </c>
      <c r="F40">
        <v>90</v>
      </c>
      <c r="G40" t="s">
        <v>89</v>
      </c>
      <c r="H40" t="s">
        <v>80</v>
      </c>
      <c r="I40">
        <v>157</v>
      </c>
      <c r="J40" t="s">
        <v>316</v>
      </c>
      <c r="K40" t="s">
        <v>388</v>
      </c>
    </row>
    <row r="41" spans="1:11" x14ac:dyDescent="0.35">
      <c r="A41" t="s">
        <v>313</v>
      </c>
      <c r="B41" t="s">
        <v>84</v>
      </c>
      <c r="C41" t="s">
        <v>85</v>
      </c>
      <c r="D41" t="s">
        <v>78</v>
      </c>
      <c r="E41">
        <v>2019</v>
      </c>
      <c r="F41">
        <v>91</v>
      </c>
      <c r="G41" t="s">
        <v>90</v>
      </c>
      <c r="H41" t="s">
        <v>80</v>
      </c>
      <c r="I41">
        <v>85.76</v>
      </c>
      <c r="J41" t="s">
        <v>314</v>
      </c>
      <c r="K41" t="s">
        <v>388</v>
      </c>
    </row>
    <row r="42" spans="1:11" x14ac:dyDescent="0.35">
      <c r="A42" t="s">
        <v>313</v>
      </c>
      <c r="B42" t="s">
        <v>84</v>
      </c>
      <c r="C42" t="s">
        <v>85</v>
      </c>
      <c r="D42" t="s">
        <v>78</v>
      </c>
      <c r="E42">
        <v>2019</v>
      </c>
      <c r="F42">
        <v>91</v>
      </c>
      <c r="G42" t="s">
        <v>90</v>
      </c>
      <c r="H42" t="s">
        <v>80</v>
      </c>
      <c r="I42">
        <v>378</v>
      </c>
      <c r="J42" t="s">
        <v>316</v>
      </c>
      <c r="K42" t="s">
        <v>388</v>
      </c>
    </row>
    <row r="43" spans="1:11" x14ac:dyDescent="0.35">
      <c r="A43" t="s">
        <v>318</v>
      </c>
      <c r="B43" t="s">
        <v>304</v>
      </c>
      <c r="C43" t="s">
        <v>87</v>
      </c>
      <c r="D43" t="s">
        <v>78</v>
      </c>
      <c r="E43">
        <v>2019</v>
      </c>
      <c r="F43">
        <v>16</v>
      </c>
      <c r="G43" t="s">
        <v>91</v>
      </c>
      <c r="H43" t="s">
        <v>80</v>
      </c>
      <c r="I43">
        <v>503324.58</v>
      </c>
      <c r="J43" t="s">
        <v>319</v>
      </c>
      <c r="K43" t="s">
        <v>387</v>
      </c>
    </row>
    <row r="44" spans="1:11" x14ac:dyDescent="0.35">
      <c r="A44" t="s">
        <v>318</v>
      </c>
      <c r="B44" t="s">
        <v>304</v>
      </c>
      <c r="C44" t="s">
        <v>87</v>
      </c>
      <c r="D44" t="s">
        <v>78</v>
      </c>
      <c r="E44">
        <v>2019</v>
      </c>
      <c r="F44">
        <v>16</v>
      </c>
      <c r="G44" t="s">
        <v>91</v>
      </c>
      <c r="H44" t="s">
        <v>80</v>
      </c>
      <c r="I44">
        <v>549931.42000000004</v>
      </c>
      <c r="J44" t="s">
        <v>320</v>
      </c>
      <c r="K44" t="s">
        <v>387</v>
      </c>
    </row>
    <row r="45" spans="1:11" x14ac:dyDescent="0.35">
      <c r="A45" t="s">
        <v>318</v>
      </c>
      <c r="B45" t="s">
        <v>304</v>
      </c>
      <c r="C45" t="s">
        <v>87</v>
      </c>
      <c r="D45" t="s">
        <v>78</v>
      </c>
      <c r="E45">
        <v>2019</v>
      </c>
      <c r="F45">
        <v>16</v>
      </c>
      <c r="G45" t="s">
        <v>91</v>
      </c>
      <c r="H45" t="s">
        <v>80</v>
      </c>
      <c r="I45">
        <v>577997.34</v>
      </c>
      <c r="J45" t="s">
        <v>321</v>
      </c>
      <c r="K45" t="s">
        <v>387</v>
      </c>
    </row>
    <row r="46" spans="1:11" x14ac:dyDescent="0.35">
      <c r="A46" t="s">
        <v>318</v>
      </c>
      <c r="B46" t="s">
        <v>304</v>
      </c>
      <c r="C46" t="s">
        <v>87</v>
      </c>
      <c r="D46" t="s">
        <v>78</v>
      </c>
      <c r="E46">
        <v>2019</v>
      </c>
      <c r="F46">
        <v>33</v>
      </c>
      <c r="G46" t="s">
        <v>88</v>
      </c>
      <c r="H46" t="s">
        <v>80</v>
      </c>
      <c r="I46">
        <v>3451359.66</v>
      </c>
      <c r="J46" t="s">
        <v>319</v>
      </c>
      <c r="K46" t="s">
        <v>387</v>
      </c>
    </row>
    <row r="47" spans="1:11" x14ac:dyDescent="0.35">
      <c r="A47" t="s">
        <v>318</v>
      </c>
      <c r="B47" t="s">
        <v>304</v>
      </c>
      <c r="C47" t="s">
        <v>87</v>
      </c>
      <c r="D47" t="s">
        <v>78</v>
      </c>
      <c r="E47">
        <v>2019</v>
      </c>
      <c r="F47">
        <v>33</v>
      </c>
      <c r="G47" t="s">
        <v>88</v>
      </c>
      <c r="H47" t="s">
        <v>80</v>
      </c>
      <c r="I47">
        <v>4218923.54</v>
      </c>
      <c r="J47" t="s">
        <v>320</v>
      </c>
      <c r="K47" t="s">
        <v>387</v>
      </c>
    </row>
    <row r="48" spans="1:11" x14ac:dyDescent="0.35">
      <c r="A48" t="s">
        <v>318</v>
      </c>
      <c r="B48" t="s">
        <v>304</v>
      </c>
      <c r="C48" t="s">
        <v>87</v>
      </c>
      <c r="D48" t="s">
        <v>78</v>
      </c>
      <c r="E48">
        <v>2019</v>
      </c>
      <c r="F48">
        <v>33</v>
      </c>
      <c r="G48" t="s">
        <v>88</v>
      </c>
      <c r="H48" t="s">
        <v>80</v>
      </c>
      <c r="I48">
        <v>4505682.97</v>
      </c>
      <c r="J48" t="s">
        <v>321</v>
      </c>
      <c r="K48" t="s">
        <v>387</v>
      </c>
    </row>
    <row r="49" spans="1:11" x14ac:dyDescent="0.35">
      <c r="A49" t="s">
        <v>318</v>
      </c>
      <c r="B49" t="s">
        <v>304</v>
      </c>
      <c r="C49" t="s">
        <v>87</v>
      </c>
      <c r="D49" t="s">
        <v>78</v>
      </c>
      <c r="E49">
        <v>2019</v>
      </c>
      <c r="F49">
        <v>33</v>
      </c>
      <c r="G49" t="s">
        <v>88</v>
      </c>
      <c r="H49" t="s">
        <v>81</v>
      </c>
      <c r="I49">
        <v>5000</v>
      </c>
      <c r="J49" t="s">
        <v>319</v>
      </c>
      <c r="K49" t="s">
        <v>387</v>
      </c>
    </row>
    <row r="50" spans="1:11" x14ac:dyDescent="0.35">
      <c r="A50" t="s">
        <v>318</v>
      </c>
      <c r="B50" t="s">
        <v>304</v>
      </c>
      <c r="C50" t="s">
        <v>87</v>
      </c>
      <c r="D50" t="s">
        <v>78</v>
      </c>
      <c r="E50">
        <v>2019</v>
      </c>
      <c r="F50">
        <v>33</v>
      </c>
      <c r="G50" t="s">
        <v>88</v>
      </c>
      <c r="H50" t="s">
        <v>81</v>
      </c>
      <c r="I50">
        <v>5000</v>
      </c>
      <c r="J50" t="s">
        <v>320</v>
      </c>
      <c r="K50" t="s">
        <v>387</v>
      </c>
    </row>
    <row r="51" spans="1:11" x14ac:dyDescent="0.35">
      <c r="A51" t="s">
        <v>318</v>
      </c>
      <c r="B51" t="s">
        <v>304</v>
      </c>
      <c r="C51" t="s">
        <v>87</v>
      </c>
      <c r="D51" t="s">
        <v>78</v>
      </c>
      <c r="E51">
        <v>2019</v>
      </c>
      <c r="F51">
        <v>33</v>
      </c>
      <c r="G51" t="s">
        <v>88</v>
      </c>
      <c r="H51" t="s">
        <v>81</v>
      </c>
      <c r="I51">
        <v>10000</v>
      </c>
      <c r="J51" t="s">
        <v>321</v>
      </c>
      <c r="K51" t="s">
        <v>387</v>
      </c>
    </row>
    <row r="52" spans="1:11" x14ac:dyDescent="0.35">
      <c r="A52" t="s">
        <v>318</v>
      </c>
      <c r="B52" t="s">
        <v>304</v>
      </c>
      <c r="C52" t="s">
        <v>87</v>
      </c>
      <c r="D52" t="s">
        <v>78</v>
      </c>
      <c r="E52">
        <v>2019</v>
      </c>
      <c r="F52">
        <v>90</v>
      </c>
      <c r="G52" t="s">
        <v>89</v>
      </c>
      <c r="H52" t="s">
        <v>80</v>
      </c>
      <c r="I52">
        <v>14136.8</v>
      </c>
      <c r="J52" t="s">
        <v>319</v>
      </c>
      <c r="K52" t="s">
        <v>387</v>
      </c>
    </row>
    <row r="53" spans="1:11" x14ac:dyDescent="0.35">
      <c r="A53" t="s">
        <v>318</v>
      </c>
      <c r="B53" t="s">
        <v>304</v>
      </c>
      <c r="C53" t="s">
        <v>87</v>
      </c>
      <c r="D53" t="s">
        <v>78</v>
      </c>
      <c r="E53">
        <v>2019</v>
      </c>
      <c r="F53">
        <v>90</v>
      </c>
      <c r="G53" t="s">
        <v>89</v>
      </c>
      <c r="H53" t="s">
        <v>80</v>
      </c>
      <c r="I53">
        <v>12717.98</v>
      </c>
      <c r="J53" t="s">
        <v>320</v>
      </c>
      <c r="K53" t="s">
        <v>387</v>
      </c>
    </row>
    <row r="54" spans="1:11" x14ac:dyDescent="0.35">
      <c r="A54" t="s">
        <v>318</v>
      </c>
      <c r="B54" t="s">
        <v>304</v>
      </c>
      <c r="C54" t="s">
        <v>87</v>
      </c>
      <c r="D54" t="s">
        <v>78</v>
      </c>
      <c r="E54">
        <v>2019</v>
      </c>
      <c r="F54">
        <v>90</v>
      </c>
      <c r="G54" t="s">
        <v>89</v>
      </c>
      <c r="H54" t="s">
        <v>80</v>
      </c>
      <c r="I54">
        <v>21859.62</v>
      </c>
      <c r="J54" t="s">
        <v>321</v>
      </c>
      <c r="K54" t="s">
        <v>387</v>
      </c>
    </row>
    <row r="55" spans="1:11" x14ac:dyDescent="0.35">
      <c r="A55" t="s">
        <v>318</v>
      </c>
      <c r="B55" t="s">
        <v>304</v>
      </c>
      <c r="C55" t="s">
        <v>87</v>
      </c>
      <c r="D55" t="s">
        <v>78</v>
      </c>
      <c r="E55">
        <v>2019</v>
      </c>
      <c r="F55">
        <v>90</v>
      </c>
      <c r="G55" t="s">
        <v>89</v>
      </c>
      <c r="H55" t="s">
        <v>81</v>
      </c>
      <c r="I55">
        <v>230</v>
      </c>
      <c r="J55" t="s">
        <v>319</v>
      </c>
      <c r="K55" t="s">
        <v>387</v>
      </c>
    </row>
    <row r="56" spans="1:11" x14ac:dyDescent="0.35">
      <c r="A56" t="s">
        <v>318</v>
      </c>
      <c r="B56" t="s">
        <v>304</v>
      </c>
      <c r="C56" t="s">
        <v>87</v>
      </c>
      <c r="D56" t="s">
        <v>78</v>
      </c>
      <c r="E56">
        <v>2019</v>
      </c>
      <c r="F56">
        <v>90</v>
      </c>
      <c r="G56" t="s">
        <v>89</v>
      </c>
      <c r="H56" t="s">
        <v>81</v>
      </c>
      <c r="I56">
        <v>55</v>
      </c>
      <c r="J56" t="s">
        <v>320</v>
      </c>
      <c r="K56" t="s">
        <v>387</v>
      </c>
    </row>
    <row r="57" spans="1:11" x14ac:dyDescent="0.35">
      <c r="A57" t="s">
        <v>318</v>
      </c>
      <c r="B57" t="s">
        <v>304</v>
      </c>
      <c r="C57" t="s">
        <v>87</v>
      </c>
      <c r="D57" t="s">
        <v>78</v>
      </c>
      <c r="E57">
        <v>2019</v>
      </c>
      <c r="F57">
        <v>91</v>
      </c>
      <c r="G57" t="s">
        <v>90</v>
      </c>
      <c r="H57" t="s">
        <v>80</v>
      </c>
      <c r="I57">
        <v>12540.97</v>
      </c>
      <c r="J57" t="s">
        <v>319</v>
      </c>
      <c r="K57" t="s">
        <v>387</v>
      </c>
    </row>
    <row r="58" spans="1:11" x14ac:dyDescent="0.35">
      <c r="A58" t="s">
        <v>318</v>
      </c>
      <c r="B58" t="s">
        <v>304</v>
      </c>
      <c r="C58" t="s">
        <v>87</v>
      </c>
      <c r="D58" t="s">
        <v>78</v>
      </c>
      <c r="E58">
        <v>2019</v>
      </c>
      <c r="F58">
        <v>91</v>
      </c>
      <c r="G58" t="s">
        <v>90</v>
      </c>
      <c r="H58" t="s">
        <v>80</v>
      </c>
      <c r="I58">
        <v>18859.8</v>
      </c>
      <c r="J58" t="s">
        <v>320</v>
      </c>
      <c r="K58" t="s">
        <v>387</v>
      </c>
    </row>
    <row r="59" spans="1:11" x14ac:dyDescent="0.35">
      <c r="A59" t="s">
        <v>318</v>
      </c>
      <c r="B59" t="s">
        <v>304</v>
      </c>
      <c r="C59" t="s">
        <v>87</v>
      </c>
      <c r="D59" t="s">
        <v>78</v>
      </c>
      <c r="E59">
        <v>2019</v>
      </c>
      <c r="F59">
        <v>91</v>
      </c>
      <c r="G59" t="s">
        <v>90</v>
      </c>
      <c r="H59" t="s">
        <v>80</v>
      </c>
      <c r="I59">
        <v>28230.42</v>
      </c>
      <c r="J59" t="s">
        <v>321</v>
      </c>
      <c r="K59" t="s">
        <v>387</v>
      </c>
    </row>
    <row r="60" spans="1:11" x14ac:dyDescent="0.35">
      <c r="A60" t="s">
        <v>318</v>
      </c>
      <c r="B60" t="s">
        <v>304</v>
      </c>
      <c r="C60" t="s">
        <v>87</v>
      </c>
      <c r="D60" t="s">
        <v>78</v>
      </c>
      <c r="E60">
        <v>2019</v>
      </c>
      <c r="F60">
        <v>91</v>
      </c>
      <c r="G60" t="s">
        <v>90</v>
      </c>
      <c r="H60" t="s">
        <v>81</v>
      </c>
      <c r="I60">
        <v>128</v>
      </c>
      <c r="J60" t="s">
        <v>321</v>
      </c>
      <c r="K60" t="s">
        <v>387</v>
      </c>
    </row>
    <row r="61" spans="1:11" x14ac:dyDescent="0.35">
      <c r="A61" t="s">
        <v>318</v>
      </c>
      <c r="B61" t="s">
        <v>84</v>
      </c>
      <c r="C61" t="s">
        <v>85</v>
      </c>
      <c r="D61" t="s">
        <v>78</v>
      </c>
      <c r="E61">
        <v>2019</v>
      </c>
      <c r="F61">
        <v>16</v>
      </c>
      <c r="G61" t="s">
        <v>91</v>
      </c>
      <c r="H61" t="s">
        <v>80</v>
      </c>
      <c r="I61">
        <v>9013.58</v>
      </c>
      <c r="J61" t="s">
        <v>319</v>
      </c>
      <c r="K61" t="s">
        <v>388</v>
      </c>
    </row>
    <row r="62" spans="1:11" x14ac:dyDescent="0.35">
      <c r="A62" t="s">
        <v>318</v>
      </c>
      <c r="B62" t="s">
        <v>84</v>
      </c>
      <c r="C62" t="s">
        <v>85</v>
      </c>
      <c r="D62" t="s">
        <v>78</v>
      </c>
      <c r="E62">
        <v>2019</v>
      </c>
      <c r="F62">
        <v>33</v>
      </c>
      <c r="G62" t="s">
        <v>88</v>
      </c>
      <c r="H62" t="s">
        <v>80</v>
      </c>
      <c r="I62">
        <v>913.42</v>
      </c>
      <c r="J62" t="s">
        <v>319</v>
      </c>
      <c r="K62" t="s">
        <v>388</v>
      </c>
    </row>
    <row r="63" spans="1:11" x14ac:dyDescent="0.35">
      <c r="A63" t="s">
        <v>318</v>
      </c>
      <c r="B63" t="s">
        <v>84</v>
      </c>
      <c r="C63" t="s">
        <v>85</v>
      </c>
      <c r="D63" t="s">
        <v>78</v>
      </c>
      <c r="E63">
        <v>2019</v>
      </c>
      <c r="F63">
        <v>90</v>
      </c>
      <c r="G63" t="s">
        <v>89</v>
      </c>
      <c r="H63" t="s">
        <v>80</v>
      </c>
      <c r="I63">
        <v>137</v>
      </c>
      <c r="J63" t="s">
        <v>319</v>
      </c>
      <c r="K63" t="s">
        <v>388</v>
      </c>
    </row>
    <row r="64" spans="1:11" x14ac:dyDescent="0.35">
      <c r="A64" t="s">
        <v>318</v>
      </c>
      <c r="B64" t="s">
        <v>84</v>
      </c>
      <c r="C64" t="s">
        <v>85</v>
      </c>
      <c r="D64" t="s">
        <v>78</v>
      </c>
      <c r="E64">
        <v>2019</v>
      </c>
      <c r="F64">
        <v>91</v>
      </c>
      <c r="G64" t="s">
        <v>90</v>
      </c>
      <c r="H64" t="s">
        <v>80</v>
      </c>
      <c r="I64">
        <v>113</v>
      </c>
      <c r="J64" t="s">
        <v>319</v>
      </c>
      <c r="K64" t="s">
        <v>388</v>
      </c>
    </row>
    <row r="65" spans="1:11" x14ac:dyDescent="0.35">
      <c r="A65" t="s">
        <v>322</v>
      </c>
      <c r="B65" t="s">
        <v>304</v>
      </c>
      <c r="C65" t="s">
        <v>87</v>
      </c>
      <c r="D65" t="s">
        <v>78</v>
      </c>
      <c r="E65">
        <v>2019</v>
      </c>
      <c r="F65">
        <v>16</v>
      </c>
      <c r="G65" t="s">
        <v>91</v>
      </c>
      <c r="H65" t="s">
        <v>80</v>
      </c>
      <c r="I65">
        <v>674577.65</v>
      </c>
      <c r="J65" t="s">
        <v>323</v>
      </c>
      <c r="K65" t="s">
        <v>387</v>
      </c>
    </row>
    <row r="66" spans="1:11" x14ac:dyDescent="0.35">
      <c r="A66" t="s">
        <v>322</v>
      </c>
      <c r="B66" t="s">
        <v>304</v>
      </c>
      <c r="C66" t="s">
        <v>87</v>
      </c>
      <c r="D66" t="s">
        <v>78</v>
      </c>
      <c r="E66">
        <v>2019</v>
      </c>
      <c r="F66">
        <v>16</v>
      </c>
      <c r="G66" t="s">
        <v>91</v>
      </c>
      <c r="H66" t="s">
        <v>80</v>
      </c>
      <c r="I66">
        <v>717045.39</v>
      </c>
      <c r="J66" t="s">
        <v>324</v>
      </c>
      <c r="K66" t="s">
        <v>387</v>
      </c>
    </row>
    <row r="67" spans="1:11" x14ac:dyDescent="0.35">
      <c r="A67" t="s">
        <v>322</v>
      </c>
      <c r="B67" t="s">
        <v>304</v>
      </c>
      <c r="C67" t="s">
        <v>87</v>
      </c>
      <c r="D67" t="s">
        <v>78</v>
      </c>
      <c r="E67">
        <v>2019</v>
      </c>
      <c r="F67">
        <v>16</v>
      </c>
      <c r="G67" t="s">
        <v>91</v>
      </c>
      <c r="H67" t="s">
        <v>80</v>
      </c>
      <c r="I67">
        <v>754814.28</v>
      </c>
      <c r="J67" t="s">
        <v>325</v>
      </c>
      <c r="K67" t="s">
        <v>387</v>
      </c>
    </row>
    <row r="68" spans="1:11" x14ac:dyDescent="0.35">
      <c r="A68" t="s">
        <v>322</v>
      </c>
      <c r="B68" t="s">
        <v>304</v>
      </c>
      <c r="C68" t="s">
        <v>87</v>
      </c>
      <c r="D68" t="s">
        <v>78</v>
      </c>
      <c r="E68">
        <v>2019</v>
      </c>
      <c r="F68">
        <v>16</v>
      </c>
      <c r="G68" t="s">
        <v>91</v>
      </c>
      <c r="H68" t="s">
        <v>81</v>
      </c>
      <c r="I68">
        <v>11560.64</v>
      </c>
      <c r="J68" t="s">
        <v>323</v>
      </c>
      <c r="K68" t="s">
        <v>387</v>
      </c>
    </row>
    <row r="69" spans="1:11" x14ac:dyDescent="0.35">
      <c r="A69" t="s">
        <v>322</v>
      </c>
      <c r="B69" t="s">
        <v>304</v>
      </c>
      <c r="C69" t="s">
        <v>87</v>
      </c>
      <c r="D69" t="s">
        <v>78</v>
      </c>
      <c r="E69">
        <v>2019</v>
      </c>
      <c r="F69">
        <v>16</v>
      </c>
      <c r="G69" t="s">
        <v>91</v>
      </c>
      <c r="H69" t="s">
        <v>81</v>
      </c>
      <c r="I69">
        <v>27256.799999999999</v>
      </c>
      <c r="J69" t="s">
        <v>324</v>
      </c>
      <c r="K69" t="s">
        <v>387</v>
      </c>
    </row>
    <row r="70" spans="1:11" x14ac:dyDescent="0.35">
      <c r="A70" t="s">
        <v>322</v>
      </c>
      <c r="B70" t="s">
        <v>304</v>
      </c>
      <c r="C70" t="s">
        <v>87</v>
      </c>
      <c r="D70" t="s">
        <v>78</v>
      </c>
      <c r="E70">
        <v>2019</v>
      </c>
      <c r="F70">
        <v>16</v>
      </c>
      <c r="G70" t="s">
        <v>91</v>
      </c>
      <c r="H70" t="s">
        <v>81</v>
      </c>
      <c r="I70">
        <v>8461.5499999999993</v>
      </c>
      <c r="J70" t="s">
        <v>325</v>
      </c>
      <c r="K70" t="s">
        <v>387</v>
      </c>
    </row>
    <row r="71" spans="1:11" x14ac:dyDescent="0.35">
      <c r="A71" t="s">
        <v>322</v>
      </c>
      <c r="B71" t="s">
        <v>304</v>
      </c>
      <c r="C71" t="s">
        <v>87</v>
      </c>
      <c r="D71" t="s">
        <v>78</v>
      </c>
      <c r="E71">
        <v>2019</v>
      </c>
      <c r="F71">
        <v>33</v>
      </c>
      <c r="G71" t="s">
        <v>88</v>
      </c>
      <c r="H71" t="s">
        <v>80</v>
      </c>
      <c r="I71">
        <v>5207651.26</v>
      </c>
      <c r="J71" t="s">
        <v>323</v>
      </c>
      <c r="K71" t="s">
        <v>387</v>
      </c>
    </row>
    <row r="72" spans="1:11" x14ac:dyDescent="0.35">
      <c r="A72" t="s">
        <v>322</v>
      </c>
      <c r="B72" t="s">
        <v>304</v>
      </c>
      <c r="C72" t="s">
        <v>87</v>
      </c>
      <c r="D72" t="s">
        <v>78</v>
      </c>
      <c r="E72">
        <v>2019</v>
      </c>
      <c r="F72">
        <v>33</v>
      </c>
      <c r="G72" t="s">
        <v>88</v>
      </c>
      <c r="H72" t="s">
        <v>80</v>
      </c>
      <c r="I72">
        <v>5901256.3399999999</v>
      </c>
      <c r="J72" t="s">
        <v>324</v>
      </c>
      <c r="K72" t="s">
        <v>387</v>
      </c>
    </row>
    <row r="73" spans="1:11" x14ac:dyDescent="0.35">
      <c r="A73" t="s">
        <v>322</v>
      </c>
      <c r="B73" t="s">
        <v>304</v>
      </c>
      <c r="C73" t="s">
        <v>87</v>
      </c>
      <c r="D73" t="s">
        <v>78</v>
      </c>
      <c r="E73">
        <v>2019</v>
      </c>
      <c r="F73">
        <v>33</v>
      </c>
      <c r="G73" t="s">
        <v>88</v>
      </c>
      <c r="H73" t="s">
        <v>80</v>
      </c>
      <c r="I73">
        <v>6325741.5499999998</v>
      </c>
      <c r="J73" t="s">
        <v>325</v>
      </c>
      <c r="K73" t="s">
        <v>387</v>
      </c>
    </row>
    <row r="74" spans="1:11" x14ac:dyDescent="0.35">
      <c r="A74" t="s">
        <v>322</v>
      </c>
      <c r="B74" t="s">
        <v>304</v>
      </c>
      <c r="C74" t="s">
        <v>87</v>
      </c>
      <c r="D74" t="s">
        <v>78</v>
      </c>
      <c r="E74">
        <v>2019</v>
      </c>
      <c r="F74">
        <v>33</v>
      </c>
      <c r="G74" t="s">
        <v>88</v>
      </c>
      <c r="H74" t="s">
        <v>35</v>
      </c>
      <c r="I74">
        <v>5000</v>
      </c>
      <c r="J74" t="s">
        <v>323</v>
      </c>
      <c r="K74" t="s">
        <v>387</v>
      </c>
    </row>
    <row r="75" spans="1:11" x14ac:dyDescent="0.35">
      <c r="A75" t="s">
        <v>322</v>
      </c>
      <c r="B75" t="s">
        <v>304</v>
      </c>
      <c r="C75" t="s">
        <v>87</v>
      </c>
      <c r="D75" t="s">
        <v>78</v>
      </c>
      <c r="E75">
        <v>2019</v>
      </c>
      <c r="F75">
        <v>33</v>
      </c>
      <c r="G75" t="s">
        <v>88</v>
      </c>
      <c r="H75" t="s">
        <v>81</v>
      </c>
      <c r="I75">
        <v>12326.85</v>
      </c>
      <c r="J75" t="s">
        <v>323</v>
      </c>
      <c r="K75" t="s">
        <v>387</v>
      </c>
    </row>
    <row r="76" spans="1:11" x14ac:dyDescent="0.35">
      <c r="A76" t="s">
        <v>322</v>
      </c>
      <c r="B76" t="s">
        <v>304</v>
      </c>
      <c r="C76" t="s">
        <v>87</v>
      </c>
      <c r="D76" t="s">
        <v>78</v>
      </c>
      <c r="E76">
        <v>2019</v>
      </c>
      <c r="F76">
        <v>33</v>
      </c>
      <c r="G76" t="s">
        <v>88</v>
      </c>
      <c r="H76" t="s">
        <v>81</v>
      </c>
      <c r="I76">
        <v>10000.629999999999</v>
      </c>
      <c r="J76" t="s">
        <v>324</v>
      </c>
      <c r="K76" t="s">
        <v>387</v>
      </c>
    </row>
    <row r="77" spans="1:11" x14ac:dyDescent="0.35">
      <c r="A77" t="s">
        <v>322</v>
      </c>
      <c r="B77" t="s">
        <v>304</v>
      </c>
      <c r="C77" t="s">
        <v>87</v>
      </c>
      <c r="D77" t="s">
        <v>78</v>
      </c>
      <c r="E77">
        <v>2019</v>
      </c>
      <c r="F77">
        <v>33</v>
      </c>
      <c r="G77" t="s">
        <v>88</v>
      </c>
      <c r="H77" t="s">
        <v>81</v>
      </c>
      <c r="I77">
        <v>0.63</v>
      </c>
      <c r="J77" t="s">
        <v>325</v>
      </c>
      <c r="K77" t="s">
        <v>387</v>
      </c>
    </row>
    <row r="78" spans="1:11" x14ac:dyDescent="0.35">
      <c r="A78" t="s">
        <v>322</v>
      </c>
      <c r="B78" t="s">
        <v>304</v>
      </c>
      <c r="C78" t="s">
        <v>87</v>
      </c>
      <c r="D78" t="s">
        <v>78</v>
      </c>
      <c r="E78">
        <v>2019</v>
      </c>
      <c r="F78">
        <v>63</v>
      </c>
      <c r="G78" t="s">
        <v>317</v>
      </c>
      <c r="H78" t="s">
        <v>80</v>
      </c>
      <c r="I78">
        <v>7475.45</v>
      </c>
      <c r="J78" t="s">
        <v>323</v>
      </c>
      <c r="K78" t="s">
        <v>387</v>
      </c>
    </row>
    <row r="79" spans="1:11" x14ac:dyDescent="0.35">
      <c r="A79" t="s">
        <v>322</v>
      </c>
      <c r="B79" t="s">
        <v>304</v>
      </c>
      <c r="C79" t="s">
        <v>87</v>
      </c>
      <c r="D79" t="s">
        <v>78</v>
      </c>
      <c r="E79">
        <v>2019</v>
      </c>
      <c r="F79">
        <v>63</v>
      </c>
      <c r="G79" t="s">
        <v>317</v>
      </c>
      <c r="H79" t="s">
        <v>80</v>
      </c>
      <c r="I79">
        <v>265.41000000000003</v>
      </c>
      <c r="J79" t="s">
        <v>325</v>
      </c>
      <c r="K79" t="s">
        <v>387</v>
      </c>
    </row>
    <row r="80" spans="1:11" x14ac:dyDescent="0.35">
      <c r="A80" t="s">
        <v>322</v>
      </c>
      <c r="B80" t="s">
        <v>304</v>
      </c>
      <c r="C80" t="s">
        <v>87</v>
      </c>
      <c r="D80" t="s">
        <v>78</v>
      </c>
      <c r="E80">
        <v>2019</v>
      </c>
      <c r="F80">
        <v>63</v>
      </c>
      <c r="G80" t="s">
        <v>317</v>
      </c>
      <c r="H80" t="s">
        <v>81</v>
      </c>
      <c r="I80">
        <v>9891.89</v>
      </c>
      <c r="J80" t="s">
        <v>325</v>
      </c>
      <c r="K80" t="s">
        <v>387</v>
      </c>
    </row>
    <row r="81" spans="1:11" x14ac:dyDescent="0.35">
      <c r="A81" t="s">
        <v>322</v>
      </c>
      <c r="B81" t="s">
        <v>304</v>
      </c>
      <c r="C81" t="s">
        <v>87</v>
      </c>
      <c r="D81" t="s">
        <v>78</v>
      </c>
      <c r="E81">
        <v>2019</v>
      </c>
      <c r="F81">
        <v>90</v>
      </c>
      <c r="G81" t="s">
        <v>89</v>
      </c>
      <c r="H81" t="s">
        <v>80</v>
      </c>
      <c r="I81">
        <v>19457.8</v>
      </c>
      <c r="J81" t="s">
        <v>323</v>
      </c>
      <c r="K81" t="s">
        <v>387</v>
      </c>
    </row>
    <row r="82" spans="1:11" x14ac:dyDescent="0.35">
      <c r="A82" t="s">
        <v>322</v>
      </c>
      <c r="B82" t="s">
        <v>304</v>
      </c>
      <c r="C82" t="s">
        <v>87</v>
      </c>
      <c r="D82" t="s">
        <v>78</v>
      </c>
      <c r="E82">
        <v>2019</v>
      </c>
      <c r="F82">
        <v>90</v>
      </c>
      <c r="G82" t="s">
        <v>89</v>
      </c>
      <c r="H82" t="s">
        <v>80</v>
      </c>
      <c r="I82">
        <v>24191.73</v>
      </c>
      <c r="J82" t="s">
        <v>324</v>
      </c>
      <c r="K82" t="s">
        <v>387</v>
      </c>
    </row>
    <row r="83" spans="1:11" x14ac:dyDescent="0.35">
      <c r="A83" t="s">
        <v>322</v>
      </c>
      <c r="B83" t="s">
        <v>304</v>
      </c>
      <c r="C83" t="s">
        <v>87</v>
      </c>
      <c r="D83" t="s">
        <v>78</v>
      </c>
      <c r="E83">
        <v>2019</v>
      </c>
      <c r="F83">
        <v>90</v>
      </c>
      <c r="G83" t="s">
        <v>89</v>
      </c>
      <c r="H83" t="s">
        <v>80</v>
      </c>
      <c r="I83">
        <v>25196.27</v>
      </c>
      <c r="J83" t="s">
        <v>325</v>
      </c>
      <c r="K83" t="s">
        <v>387</v>
      </c>
    </row>
    <row r="84" spans="1:11" x14ac:dyDescent="0.35">
      <c r="A84" t="s">
        <v>322</v>
      </c>
      <c r="B84" t="s">
        <v>304</v>
      </c>
      <c r="C84" t="s">
        <v>87</v>
      </c>
      <c r="D84" t="s">
        <v>78</v>
      </c>
      <c r="E84">
        <v>2019</v>
      </c>
      <c r="F84">
        <v>90</v>
      </c>
      <c r="G84" t="s">
        <v>89</v>
      </c>
      <c r="H84" t="s">
        <v>81</v>
      </c>
      <c r="I84">
        <v>1797.5</v>
      </c>
      <c r="J84" t="s">
        <v>323</v>
      </c>
      <c r="K84" t="s">
        <v>387</v>
      </c>
    </row>
    <row r="85" spans="1:11" x14ac:dyDescent="0.35">
      <c r="A85" t="s">
        <v>322</v>
      </c>
      <c r="B85" t="s">
        <v>304</v>
      </c>
      <c r="C85" t="s">
        <v>87</v>
      </c>
      <c r="D85" t="s">
        <v>78</v>
      </c>
      <c r="E85">
        <v>2019</v>
      </c>
      <c r="F85">
        <v>90</v>
      </c>
      <c r="G85" t="s">
        <v>89</v>
      </c>
      <c r="H85" t="s">
        <v>81</v>
      </c>
      <c r="I85">
        <v>377.9</v>
      </c>
      <c r="J85" t="s">
        <v>324</v>
      </c>
      <c r="K85" t="s">
        <v>387</v>
      </c>
    </row>
    <row r="86" spans="1:11" x14ac:dyDescent="0.35">
      <c r="A86" t="s">
        <v>322</v>
      </c>
      <c r="B86" t="s">
        <v>304</v>
      </c>
      <c r="C86" t="s">
        <v>87</v>
      </c>
      <c r="D86" t="s">
        <v>78</v>
      </c>
      <c r="E86">
        <v>2019</v>
      </c>
      <c r="F86">
        <v>90</v>
      </c>
      <c r="G86" t="s">
        <v>89</v>
      </c>
      <c r="H86" t="s">
        <v>81</v>
      </c>
      <c r="I86">
        <v>2093.38</v>
      </c>
      <c r="J86" t="s">
        <v>325</v>
      </c>
      <c r="K86" t="s">
        <v>387</v>
      </c>
    </row>
    <row r="87" spans="1:11" x14ac:dyDescent="0.35">
      <c r="A87" t="s">
        <v>322</v>
      </c>
      <c r="B87" t="s">
        <v>304</v>
      </c>
      <c r="C87" t="s">
        <v>87</v>
      </c>
      <c r="D87" t="s">
        <v>78</v>
      </c>
      <c r="E87">
        <v>2019</v>
      </c>
      <c r="F87">
        <v>91</v>
      </c>
      <c r="G87" t="s">
        <v>90</v>
      </c>
      <c r="H87" t="s">
        <v>80</v>
      </c>
      <c r="I87">
        <v>40086.99</v>
      </c>
      <c r="J87" t="s">
        <v>323</v>
      </c>
      <c r="K87" t="s">
        <v>387</v>
      </c>
    </row>
    <row r="88" spans="1:11" x14ac:dyDescent="0.35">
      <c r="A88" t="s">
        <v>322</v>
      </c>
      <c r="B88" t="s">
        <v>304</v>
      </c>
      <c r="C88" t="s">
        <v>87</v>
      </c>
      <c r="D88" t="s">
        <v>78</v>
      </c>
      <c r="E88">
        <v>2019</v>
      </c>
      <c r="F88">
        <v>91</v>
      </c>
      <c r="G88" t="s">
        <v>90</v>
      </c>
      <c r="H88" t="s">
        <v>80</v>
      </c>
      <c r="I88">
        <v>39300.800000000003</v>
      </c>
      <c r="J88" t="s">
        <v>324</v>
      </c>
      <c r="K88" t="s">
        <v>387</v>
      </c>
    </row>
    <row r="89" spans="1:11" x14ac:dyDescent="0.35">
      <c r="A89" t="s">
        <v>322</v>
      </c>
      <c r="B89" t="s">
        <v>304</v>
      </c>
      <c r="C89" t="s">
        <v>87</v>
      </c>
      <c r="D89" t="s">
        <v>78</v>
      </c>
      <c r="E89">
        <v>2019</v>
      </c>
      <c r="F89">
        <v>91</v>
      </c>
      <c r="G89" t="s">
        <v>90</v>
      </c>
      <c r="H89" t="s">
        <v>80</v>
      </c>
      <c r="I89">
        <v>36513.480000000003</v>
      </c>
      <c r="J89" t="s">
        <v>325</v>
      </c>
      <c r="K89" t="s">
        <v>387</v>
      </c>
    </row>
    <row r="90" spans="1:11" x14ac:dyDescent="0.35">
      <c r="A90" t="s">
        <v>322</v>
      </c>
      <c r="B90" t="s">
        <v>304</v>
      </c>
      <c r="C90" t="s">
        <v>87</v>
      </c>
      <c r="D90" t="s">
        <v>78</v>
      </c>
      <c r="E90">
        <v>2019</v>
      </c>
      <c r="F90">
        <v>91</v>
      </c>
      <c r="G90" t="s">
        <v>90</v>
      </c>
      <c r="H90" t="s">
        <v>35</v>
      </c>
      <c r="I90">
        <v>350</v>
      </c>
      <c r="J90" t="s">
        <v>323</v>
      </c>
      <c r="K90" t="s">
        <v>387</v>
      </c>
    </row>
    <row r="91" spans="1:11" x14ac:dyDescent="0.35">
      <c r="A91" t="s">
        <v>322</v>
      </c>
      <c r="B91" t="s">
        <v>304</v>
      </c>
      <c r="C91" t="s">
        <v>87</v>
      </c>
      <c r="D91" t="s">
        <v>78</v>
      </c>
      <c r="E91">
        <v>2019</v>
      </c>
      <c r="F91">
        <v>91</v>
      </c>
      <c r="G91" t="s">
        <v>90</v>
      </c>
      <c r="H91" t="s">
        <v>81</v>
      </c>
      <c r="I91">
        <v>597.5</v>
      </c>
      <c r="J91" t="s">
        <v>323</v>
      </c>
      <c r="K91" t="s">
        <v>387</v>
      </c>
    </row>
    <row r="92" spans="1:11" x14ac:dyDescent="0.35">
      <c r="A92" t="s">
        <v>322</v>
      </c>
      <c r="B92" t="s">
        <v>304</v>
      </c>
      <c r="C92" t="s">
        <v>87</v>
      </c>
      <c r="D92" t="s">
        <v>78</v>
      </c>
      <c r="E92">
        <v>2019</v>
      </c>
      <c r="F92">
        <v>91</v>
      </c>
      <c r="G92" t="s">
        <v>90</v>
      </c>
      <c r="H92" t="s">
        <v>81</v>
      </c>
      <c r="I92">
        <v>249.6</v>
      </c>
      <c r="J92" t="s">
        <v>324</v>
      </c>
      <c r="K92" t="s">
        <v>387</v>
      </c>
    </row>
    <row r="93" spans="1:11" x14ac:dyDescent="0.35">
      <c r="A93" t="s">
        <v>322</v>
      </c>
      <c r="B93" t="s">
        <v>84</v>
      </c>
      <c r="C93" t="s">
        <v>85</v>
      </c>
      <c r="D93" t="s">
        <v>78</v>
      </c>
      <c r="E93">
        <v>2019</v>
      </c>
      <c r="F93">
        <v>33</v>
      </c>
      <c r="G93" t="s">
        <v>88</v>
      </c>
      <c r="H93" t="s">
        <v>80</v>
      </c>
      <c r="I93">
        <v>20000</v>
      </c>
      <c r="J93" t="s">
        <v>323</v>
      </c>
      <c r="K93" t="s">
        <v>388</v>
      </c>
    </row>
    <row r="94" spans="1:11" x14ac:dyDescent="0.35">
      <c r="A94" t="s">
        <v>322</v>
      </c>
      <c r="B94" t="s">
        <v>84</v>
      </c>
      <c r="C94" t="s">
        <v>85</v>
      </c>
      <c r="D94" t="s">
        <v>78</v>
      </c>
      <c r="E94">
        <v>2019</v>
      </c>
      <c r="F94">
        <v>33</v>
      </c>
      <c r="G94" t="s">
        <v>88</v>
      </c>
      <c r="H94" t="s">
        <v>80</v>
      </c>
      <c r="I94">
        <v>20101</v>
      </c>
      <c r="J94" t="s">
        <v>324</v>
      </c>
      <c r="K94" t="s">
        <v>388</v>
      </c>
    </row>
    <row r="95" spans="1:11" x14ac:dyDescent="0.35">
      <c r="A95" t="s">
        <v>322</v>
      </c>
      <c r="B95" t="s">
        <v>84</v>
      </c>
      <c r="C95" t="s">
        <v>85</v>
      </c>
      <c r="D95" t="s">
        <v>78</v>
      </c>
      <c r="E95">
        <v>2019</v>
      </c>
      <c r="F95">
        <v>33</v>
      </c>
      <c r="G95" t="s">
        <v>88</v>
      </c>
      <c r="H95" t="s">
        <v>80</v>
      </c>
      <c r="I95">
        <v>30000</v>
      </c>
      <c r="J95" t="s">
        <v>325</v>
      </c>
      <c r="K95" t="s">
        <v>388</v>
      </c>
    </row>
    <row r="96" spans="1:11" x14ac:dyDescent="0.35">
      <c r="A96" t="s">
        <v>322</v>
      </c>
      <c r="B96" t="s">
        <v>84</v>
      </c>
      <c r="C96" t="s">
        <v>85</v>
      </c>
      <c r="D96" t="s">
        <v>78</v>
      </c>
      <c r="E96">
        <v>2019</v>
      </c>
      <c r="F96">
        <v>90</v>
      </c>
      <c r="G96" t="s">
        <v>89</v>
      </c>
      <c r="H96" t="s">
        <v>80</v>
      </c>
      <c r="I96">
        <v>5</v>
      </c>
      <c r="J96" t="s">
        <v>323</v>
      </c>
      <c r="K96" t="s">
        <v>388</v>
      </c>
    </row>
    <row r="97" spans="1:11" x14ac:dyDescent="0.35">
      <c r="A97" t="s">
        <v>322</v>
      </c>
      <c r="B97" t="s">
        <v>84</v>
      </c>
      <c r="C97" t="s">
        <v>85</v>
      </c>
      <c r="D97" t="s">
        <v>78</v>
      </c>
      <c r="E97">
        <v>2019</v>
      </c>
      <c r="F97">
        <v>90</v>
      </c>
      <c r="G97" t="s">
        <v>89</v>
      </c>
      <c r="H97" t="s">
        <v>80</v>
      </c>
      <c r="I97">
        <v>33.24</v>
      </c>
      <c r="J97" t="s">
        <v>324</v>
      </c>
      <c r="K97" t="s">
        <v>388</v>
      </c>
    </row>
    <row r="98" spans="1:11" x14ac:dyDescent="0.35">
      <c r="A98" t="s">
        <v>322</v>
      </c>
      <c r="B98" t="s">
        <v>84</v>
      </c>
      <c r="C98" t="s">
        <v>85</v>
      </c>
      <c r="D98" t="s">
        <v>78</v>
      </c>
      <c r="E98">
        <v>2019</v>
      </c>
      <c r="F98">
        <v>90</v>
      </c>
      <c r="G98" t="s">
        <v>89</v>
      </c>
      <c r="H98" t="s">
        <v>80</v>
      </c>
      <c r="I98">
        <v>1758.29</v>
      </c>
      <c r="J98" t="s">
        <v>325</v>
      </c>
      <c r="K98" t="s">
        <v>388</v>
      </c>
    </row>
    <row r="99" spans="1:11" x14ac:dyDescent="0.35">
      <c r="A99" t="s">
        <v>322</v>
      </c>
      <c r="B99" t="s">
        <v>84</v>
      </c>
      <c r="C99" t="s">
        <v>85</v>
      </c>
      <c r="D99" t="s">
        <v>78</v>
      </c>
      <c r="E99">
        <v>2019</v>
      </c>
      <c r="F99">
        <v>91</v>
      </c>
      <c r="G99" t="s">
        <v>90</v>
      </c>
      <c r="H99" t="s">
        <v>80</v>
      </c>
      <c r="I99">
        <v>1045</v>
      </c>
      <c r="J99" t="s">
        <v>323</v>
      </c>
      <c r="K99" t="s">
        <v>388</v>
      </c>
    </row>
    <row r="100" spans="1:11" x14ac:dyDescent="0.35">
      <c r="A100" t="s">
        <v>322</v>
      </c>
      <c r="B100" t="s">
        <v>84</v>
      </c>
      <c r="C100" t="s">
        <v>85</v>
      </c>
      <c r="D100" t="s">
        <v>78</v>
      </c>
      <c r="E100">
        <v>2019</v>
      </c>
      <c r="F100">
        <v>91</v>
      </c>
      <c r="G100" t="s">
        <v>90</v>
      </c>
      <c r="H100" t="s">
        <v>80</v>
      </c>
      <c r="I100">
        <v>1090</v>
      </c>
      <c r="J100" t="s">
        <v>324</v>
      </c>
      <c r="K100" t="s">
        <v>388</v>
      </c>
    </row>
    <row r="101" spans="1:11" x14ac:dyDescent="0.35">
      <c r="A101" t="s">
        <v>322</v>
      </c>
      <c r="B101" t="s">
        <v>84</v>
      </c>
      <c r="C101" t="s">
        <v>85</v>
      </c>
      <c r="D101" t="s">
        <v>78</v>
      </c>
      <c r="E101">
        <v>2019</v>
      </c>
      <c r="F101">
        <v>91</v>
      </c>
      <c r="G101" t="s">
        <v>90</v>
      </c>
      <c r="H101" t="s">
        <v>80</v>
      </c>
      <c r="I101">
        <v>4831.71</v>
      </c>
      <c r="J101" t="s">
        <v>325</v>
      </c>
      <c r="K101" t="s">
        <v>388</v>
      </c>
    </row>
    <row r="102" spans="1:11" x14ac:dyDescent="0.35">
      <c r="A102" t="s">
        <v>326</v>
      </c>
      <c r="B102" t="s">
        <v>304</v>
      </c>
      <c r="C102" t="s">
        <v>87</v>
      </c>
      <c r="D102" t="s">
        <v>78</v>
      </c>
      <c r="E102">
        <v>2019</v>
      </c>
      <c r="F102">
        <v>16</v>
      </c>
      <c r="G102" t="s">
        <v>91</v>
      </c>
      <c r="H102" t="s">
        <v>80</v>
      </c>
      <c r="I102">
        <v>853273.42</v>
      </c>
      <c r="J102" t="s">
        <v>328</v>
      </c>
      <c r="K102" t="s">
        <v>387</v>
      </c>
    </row>
    <row r="103" spans="1:11" x14ac:dyDescent="0.35">
      <c r="A103" t="s">
        <v>326</v>
      </c>
      <c r="B103" t="s">
        <v>304</v>
      </c>
      <c r="C103" t="s">
        <v>87</v>
      </c>
      <c r="D103" t="s">
        <v>78</v>
      </c>
      <c r="E103">
        <v>2019</v>
      </c>
      <c r="F103">
        <v>16</v>
      </c>
      <c r="G103" t="s">
        <v>91</v>
      </c>
      <c r="H103" t="s">
        <v>80</v>
      </c>
      <c r="I103">
        <v>771915.28</v>
      </c>
      <c r="J103" t="s">
        <v>333</v>
      </c>
      <c r="K103" t="s">
        <v>387</v>
      </c>
    </row>
    <row r="104" spans="1:11" x14ac:dyDescent="0.35">
      <c r="A104" t="s">
        <v>326</v>
      </c>
      <c r="B104" t="s">
        <v>304</v>
      </c>
      <c r="C104" t="s">
        <v>87</v>
      </c>
      <c r="D104" t="s">
        <v>78</v>
      </c>
      <c r="E104">
        <v>2019</v>
      </c>
      <c r="F104">
        <v>16</v>
      </c>
      <c r="G104" t="s">
        <v>91</v>
      </c>
      <c r="H104" t="s">
        <v>80</v>
      </c>
      <c r="I104">
        <v>586907.04</v>
      </c>
      <c r="J104" t="s">
        <v>348</v>
      </c>
      <c r="K104" t="s">
        <v>387</v>
      </c>
    </row>
    <row r="105" spans="1:11" x14ac:dyDescent="0.35">
      <c r="A105" t="s">
        <v>326</v>
      </c>
      <c r="B105" t="s">
        <v>304</v>
      </c>
      <c r="C105" t="s">
        <v>87</v>
      </c>
      <c r="D105" t="s">
        <v>78</v>
      </c>
      <c r="E105">
        <v>2019</v>
      </c>
      <c r="F105">
        <v>16</v>
      </c>
      <c r="G105" t="s">
        <v>91</v>
      </c>
      <c r="H105" t="s">
        <v>81</v>
      </c>
      <c r="I105">
        <v>23883.25</v>
      </c>
      <c r="J105" t="s">
        <v>328</v>
      </c>
      <c r="K105" t="s">
        <v>387</v>
      </c>
    </row>
    <row r="106" spans="1:11" x14ac:dyDescent="0.35">
      <c r="A106" t="s">
        <v>326</v>
      </c>
      <c r="B106" t="s">
        <v>304</v>
      </c>
      <c r="C106" t="s">
        <v>87</v>
      </c>
      <c r="D106" t="s">
        <v>78</v>
      </c>
      <c r="E106">
        <v>2019</v>
      </c>
      <c r="F106">
        <v>16</v>
      </c>
      <c r="G106" t="s">
        <v>91</v>
      </c>
      <c r="H106" t="s">
        <v>81</v>
      </c>
      <c r="I106">
        <v>7964.64</v>
      </c>
      <c r="J106" t="s">
        <v>348</v>
      </c>
      <c r="K106" t="s">
        <v>387</v>
      </c>
    </row>
    <row r="107" spans="1:11" x14ac:dyDescent="0.35">
      <c r="A107" t="s">
        <v>326</v>
      </c>
      <c r="B107" t="s">
        <v>304</v>
      </c>
      <c r="C107" t="s">
        <v>87</v>
      </c>
      <c r="D107" t="s">
        <v>78</v>
      </c>
      <c r="E107">
        <v>2019</v>
      </c>
      <c r="F107">
        <v>33</v>
      </c>
      <c r="G107" t="s">
        <v>88</v>
      </c>
      <c r="H107" t="s">
        <v>80</v>
      </c>
      <c r="I107">
        <v>7145771.8600000003</v>
      </c>
      <c r="J107" t="s">
        <v>328</v>
      </c>
      <c r="K107" t="s">
        <v>387</v>
      </c>
    </row>
    <row r="108" spans="1:11" x14ac:dyDescent="0.35">
      <c r="A108" t="s">
        <v>326</v>
      </c>
      <c r="B108" t="s">
        <v>304</v>
      </c>
      <c r="C108" t="s">
        <v>87</v>
      </c>
      <c r="D108" t="s">
        <v>78</v>
      </c>
      <c r="E108">
        <v>2019</v>
      </c>
      <c r="F108">
        <v>33</v>
      </c>
      <c r="G108" t="s">
        <v>88</v>
      </c>
      <c r="H108" t="s">
        <v>80</v>
      </c>
      <c r="I108">
        <v>7544946.1399999997</v>
      </c>
      <c r="J108" t="s">
        <v>333</v>
      </c>
      <c r="K108" t="s">
        <v>387</v>
      </c>
    </row>
    <row r="109" spans="1:11" x14ac:dyDescent="0.35">
      <c r="A109" t="s">
        <v>326</v>
      </c>
      <c r="B109" t="s">
        <v>304</v>
      </c>
      <c r="C109" t="s">
        <v>87</v>
      </c>
      <c r="D109" t="s">
        <v>78</v>
      </c>
      <c r="E109">
        <v>2019</v>
      </c>
      <c r="F109">
        <v>33</v>
      </c>
      <c r="G109" t="s">
        <v>88</v>
      </c>
      <c r="H109" t="s">
        <v>80</v>
      </c>
      <c r="I109">
        <v>7849205.9100000001</v>
      </c>
      <c r="J109" t="s">
        <v>348</v>
      </c>
      <c r="K109" t="s">
        <v>387</v>
      </c>
    </row>
    <row r="110" spans="1:11" x14ac:dyDescent="0.35">
      <c r="A110" t="s">
        <v>326</v>
      </c>
      <c r="B110" t="s">
        <v>304</v>
      </c>
      <c r="C110" t="s">
        <v>87</v>
      </c>
      <c r="D110" t="s">
        <v>78</v>
      </c>
      <c r="E110">
        <v>2019</v>
      </c>
      <c r="F110">
        <v>33</v>
      </c>
      <c r="G110" t="s">
        <v>88</v>
      </c>
      <c r="H110" t="s">
        <v>81</v>
      </c>
      <c r="I110">
        <v>0.63</v>
      </c>
      <c r="J110" t="s">
        <v>328</v>
      </c>
      <c r="K110" t="s">
        <v>387</v>
      </c>
    </row>
    <row r="111" spans="1:11" x14ac:dyDescent="0.35">
      <c r="A111" t="s">
        <v>326</v>
      </c>
      <c r="B111" t="s">
        <v>304</v>
      </c>
      <c r="C111" t="s">
        <v>87</v>
      </c>
      <c r="D111" t="s">
        <v>78</v>
      </c>
      <c r="E111">
        <v>2019</v>
      </c>
      <c r="F111">
        <v>33</v>
      </c>
      <c r="G111" t="s">
        <v>88</v>
      </c>
      <c r="H111" t="s">
        <v>81</v>
      </c>
      <c r="I111">
        <v>0.63</v>
      </c>
      <c r="J111" t="s">
        <v>333</v>
      </c>
      <c r="K111" t="s">
        <v>387</v>
      </c>
    </row>
    <row r="112" spans="1:11" x14ac:dyDescent="0.35">
      <c r="A112" t="s">
        <v>326</v>
      </c>
      <c r="B112" t="s">
        <v>304</v>
      </c>
      <c r="C112" t="s">
        <v>87</v>
      </c>
      <c r="D112" t="s">
        <v>78</v>
      </c>
      <c r="E112">
        <v>2019</v>
      </c>
      <c r="F112">
        <v>33</v>
      </c>
      <c r="G112" t="s">
        <v>88</v>
      </c>
      <c r="H112" t="s">
        <v>81</v>
      </c>
      <c r="I112">
        <v>0.63</v>
      </c>
      <c r="J112" t="s">
        <v>348</v>
      </c>
      <c r="K112" t="s">
        <v>387</v>
      </c>
    </row>
    <row r="113" spans="1:11" x14ac:dyDescent="0.35">
      <c r="A113" t="s">
        <v>326</v>
      </c>
      <c r="B113" t="s">
        <v>304</v>
      </c>
      <c r="C113" t="s">
        <v>87</v>
      </c>
      <c r="D113" t="s">
        <v>78</v>
      </c>
      <c r="E113">
        <v>2019</v>
      </c>
      <c r="F113">
        <v>90</v>
      </c>
      <c r="G113" t="s">
        <v>89</v>
      </c>
      <c r="H113" t="s">
        <v>80</v>
      </c>
      <c r="I113">
        <v>23031.21</v>
      </c>
      <c r="J113" t="s">
        <v>328</v>
      </c>
      <c r="K113" t="s">
        <v>387</v>
      </c>
    </row>
    <row r="114" spans="1:11" x14ac:dyDescent="0.35">
      <c r="A114" t="s">
        <v>326</v>
      </c>
      <c r="B114" t="s">
        <v>304</v>
      </c>
      <c r="C114" t="s">
        <v>87</v>
      </c>
      <c r="D114" t="s">
        <v>78</v>
      </c>
      <c r="E114">
        <v>2019</v>
      </c>
      <c r="F114">
        <v>90</v>
      </c>
      <c r="G114" t="s">
        <v>89</v>
      </c>
      <c r="H114" t="s">
        <v>80</v>
      </c>
      <c r="I114">
        <v>18525.830000000002</v>
      </c>
      <c r="J114" t="s">
        <v>333</v>
      </c>
      <c r="K114" t="s">
        <v>387</v>
      </c>
    </row>
    <row r="115" spans="1:11" x14ac:dyDescent="0.35">
      <c r="A115" t="s">
        <v>326</v>
      </c>
      <c r="B115" t="s">
        <v>304</v>
      </c>
      <c r="C115" t="s">
        <v>87</v>
      </c>
      <c r="D115" t="s">
        <v>78</v>
      </c>
      <c r="E115">
        <v>2019</v>
      </c>
      <c r="F115">
        <v>90</v>
      </c>
      <c r="G115" t="s">
        <v>89</v>
      </c>
      <c r="H115" t="s">
        <v>80</v>
      </c>
      <c r="I115">
        <v>18076.55</v>
      </c>
      <c r="J115" t="s">
        <v>348</v>
      </c>
      <c r="K115" t="s">
        <v>387</v>
      </c>
    </row>
    <row r="116" spans="1:11" x14ac:dyDescent="0.35">
      <c r="A116" t="s">
        <v>326</v>
      </c>
      <c r="B116" t="s">
        <v>304</v>
      </c>
      <c r="C116" t="s">
        <v>87</v>
      </c>
      <c r="D116" t="s">
        <v>78</v>
      </c>
      <c r="E116">
        <v>2019</v>
      </c>
      <c r="F116">
        <v>90</v>
      </c>
      <c r="G116" t="s">
        <v>89</v>
      </c>
      <c r="H116" t="s">
        <v>81</v>
      </c>
      <c r="I116">
        <v>515</v>
      </c>
      <c r="J116" t="s">
        <v>328</v>
      </c>
      <c r="K116" t="s">
        <v>387</v>
      </c>
    </row>
    <row r="117" spans="1:11" x14ac:dyDescent="0.35">
      <c r="A117" t="s">
        <v>326</v>
      </c>
      <c r="B117" t="s">
        <v>304</v>
      </c>
      <c r="C117" t="s">
        <v>87</v>
      </c>
      <c r="D117" t="s">
        <v>78</v>
      </c>
      <c r="E117">
        <v>2019</v>
      </c>
      <c r="F117">
        <v>90</v>
      </c>
      <c r="G117" t="s">
        <v>89</v>
      </c>
      <c r="H117" t="s">
        <v>81</v>
      </c>
      <c r="I117">
        <v>66</v>
      </c>
      <c r="J117" t="s">
        <v>333</v>
      </c>
      <c r="K117" t="s">
        <v>387</v>
      </c>
    </row>
    <row r="118" spans="1:11" x14ac:dyDescent="0.35">
      <c r="A118" t="s">
        <v>326</v>
      </c>
      <c r="B118" t="s">
        <v>304</v>
      </c>
      <c r="C118" t="s">
        <v>87</v>
      </c>
      <c r="D118" t="s">
        <v>78</v>
      </c>
      <c r="E118">
        <v>2019</v>
      </c>
      <c r="F118">
        <v>90</v>
      </c>
      <c r="G118" t="s">
        <v>89</v>
      </c>
      <c r="H118" t="s">
        <v>81</v>
      </c>
      <c r="I118">
        <v>115</v>
      </c>
      <c r="J118" t="s">
        <v>348</v>
      </c>
      <c r="K118" t="s">
        <v>387</v>
      </c>
    </row>
    <row r="119" spans="1:11" x14ac:dyDescent="0.35">
      <c r="A119" t="s">
        <v>326</v>
      </c>
      <c r="B119" t="s">
        <v>304</v>
      </c>
      <c r="C119" t="s">
        <v>87</v>
      </c>
      <c r="D119" t="s">
        <v>78</v>
      </c>
      <c r="E119">
        <v>2019</v>
      </c>
      <c r="F119">
        <v>91</v>
      </c>
      <c r="G119" t="s">
        <v>90</v>
      </c>
      <c r="H119" t="s">
        <v>80</v>
      </c>
      <c r="I119">
        <v>41500.769999999997</v>
      </c>
      <c r="J119" t="s">
        <v>328</v>
      </c>
      <c r="K119" t="s">
        <v>387</v>
      </c>
    </row>
    <row r="120" spans="1:11" x14ac:dyDescent="0.35">
      <c r="A120" t="s">
        <v>326</v>
      </c>
      <c r="B120" t="s">
        <v>304</v>
      </c>
      <c r="C120" t="s">
        <v>87</v>
      </c>
      <c r="D120" t="s">
        <v>78</v>
      </c>
      <c r="E120">
        <v>2019</v>
      </c>
      <c r="F120">
        <v>91</v>
      </c>
      <c r="G120" t="s">
        <v>90</v>
      </c>
      <c r="H120" t="s">
        <v>80</v>
      </c>
      <c r="I120">
        <v>45849.08</v>
      </c>
      <c r="J120" t="s">
        <v>333</v>
      </c>
      <c r="K120" t="s">
        <v>387</v>
      </c>
    </row>
    <row r="121" spans="1:11" x14ac:dyDescent="0.35">
      <c r="A121" t="s">
        <v>326</v>
      </c>
      <c r="B121" t="s">
        <v>304</v>
      </c>
      <c r="C121" t="s">
        <v>87</v>
      </c>
      <c r="D121" t="s">
        <v>78</v>
      </c>
      <c r="E121">
        <v>2019</v>
      </c>
      <c r="F121">
        <v>91</v>
      </c>
      <c r="G121" t="s">
        <v>90</v>
      </c>
      <c r="H121" t="s">
        <v>80</v>
      </c>
      <c r="I121">
        <v>48754.22</v>
      </c>
      <c r="J121" t="s">
        <v>348</v>
      </c>
      <c r="K121" t="s">
        <v>387</v>
      </c>
    </row>
    <row r="122" spans="1:11" x14ac:dyDescent="0.35">
      <c r="A122" t="s">
        <v>326</v>
      </c>
      <c r="B122" t="s">
        <v>304</v>
      </c>
      <c r="C122" t="s">
        <v>87</v>
      </c>
      <c r="D122" t="s">
        <v>78</v>
      </c>
      <c r="E122">
        <v>2020</v>
      </c>
      <c r="F122">
        <v>16</v>
      </c>
      <c r="G122" t="s">
        <v>91</v>
      </c>
      <c r="H122" t="s">
        <v>80</v>
      </c>
      <c r="I122">
        <v>17094.03</v>
      </c>
      <c r="J122" t="s">
        <v>333</v>
      </c>
      <c r="K122" t="s">
        <v>387</v>
      </c>
    </row>
    <row r="123" spans="1:11" x14ac:dyDescent="0.35">
      <c r="A123" t="s">
        <v>326</v>
      </c>
      <c r="B123" t="s">
        <v>304</v>
      </c>
      <c r="C123" t="s">
        <v>87</v>
      </c>
      <c r="D123" t="s">
        <v>78</v>
      </c>
      <c r="E123">
        <v>2020</v>
      </c>
      <c r="F123">
        <v>16</v>
      </c>
      <c r="G123" t="s">
        <v>91</v>
      </c>
      <c r="H123" t="s">
        <v>80</v>
      </c>
      <c r="I123">
        <v>79080.58</v>
      </c>
      <c r="J123" t="s">
        <v>348</v>
      </c>
      <c r="K123" t="s">
        <v>387</v>
      </c>
    </row>
    <row r="124" spans="1:11" x14ac:dyDescent="0.35">
      <c r="A124" t="s">
        <v>326</v>
      </c>
      <c r="B124" t="s">
        <v>304</v>
      </c>
      <c r="C124" t="s">
        <v>87</v>
      </c>
      <c r="D124" t="s">
        <v>78</v>
      </c>
      <c r="E124">
        <v>2020</v>
      </c>
      <c r="F124">
        <v>33</v>
      </c>
      <c r="G124" t="s">
        <v>88</v>
      </c>
      <c r="H124" t="s">
        <v>80</v>
      </c>
      <c r="I124">
        <v>55004</v>
      </c>
      <c r="J124" t="s">
        <v>328</v>
      </c>
      <c r="K124" t="s">
        <v>387</v>
      </c>
    </row>
    <row r="125" spans="1:11" x14ac:dyDescent="0.35">
      <c r="A125" t="s">
        <v>326</v>
      </c>
      <c r="B125" t="s">
        <v>304</v>
      </c>
      <c r="C125" t="s">
        <v>87</v>
      </c>
      <c r="D125" t="s">
        <v>78</v>
      </c>
      <c r="E125">
        <v>2020</v>
      </c>
      <c r="F125">
        <v>33</v>
      </c>
      <c r="G125" t="s">
        <v>88</v>
      </c>
      <c r="H125" t="s">
        <v>80</v>
      </c>
      <c r="I125">
        <v>223516.22</v>
      </c>
      <c r="J125" t="s">
        <v>333</v>
      </c>
      <c r="K125" t="s">
        <v>387</v>
      </c>
    </row>
    <row r="126" spans="1:11" x14ac:dyDescent="0.35">
      <c r="A126" t="s">
        <v>326</v>
      </c>
      <c r="B126" t="s">
        <v>304</v>
      </c>
      <c r="C126" t="s">
        <v>87</v>
      </c>
      <c r="D126" t="s">
        <v>78</v>
      </c>
      <c r="E126">
        <v>2020</v>
      </c>
      <c r="F126">
        <v>33</v>
      </c>
      <c r="G126" t="s">
        <v>88</v>
      </c>
      <c r="H126" t="s">
        <v>80</v>
      </c>
      <c r="I126">
        <v>490492.04</v>
      </c>
      <c r="J126" t="s">
        <v>348</v>
      </c>
      <c r="K126" t="s">
        <v>387</v>
      </c>
    </row>
    <row r="127" spans="1:11" x14ac:dyDescent="0.35">
      <c r="A127" t="s">
        <v>326</v>
      </c>
      <c r="B127" t="s">
        <v>304</v>
      </c>
      <c r="C127" t="s">
        <v>87</v>
      </c>
      <c r="D127" t="s">
        <v>78</v>
      </c>
      <c r="E127">
        <v>2020</v>
      </c>
      <c r="F127">
        <v>33</v>
      </c>
      <c r="G127" t="s">
        <v>88</v>
      </c>
      <c r="H127" t="s">
        <v>81</v>
      </c>
      <c r="I127">
        <v>1</v>
      </c>
      <c r="J127" t="s">
        <v>328</v>
      </c>
      <c r="K127" t="s">
        <v>387</v>
      </c>
    </row>
    <row r="128" spans="1:11" x14ac:dyDescent="0.35">
      <c r="A128" t="s">
        <v>326</v>
      </c>
      <c r="B128" t="s">
        <v>304</v>
      </c>
      <c r="C128" t="s">
        <v>87</v>
      </c>
      <c r="D128" t="s">
        <v>78</v>
      </c>
      <c r="E128">
        <v>2020</v>
      </c>
      <c r="F128">
        <v>33</v>
      </c>
      <c r="G128" t="s">
        <v>88</v>
      </c>
      <c r="H128" t="s">
        <v>81</v>
      </c>
      <c r="I128">
        <v>5000</v>
      </c>
      <c r="J128" t="s">
        <v>333</v>
      </c>
      <c r="K128" t="s">
        <v>387</v>
      </c>
    </row>
    <row r="129" spans="1:11" x14ac:dyDescent="0.35">
      <c r="A129" t="s">
        <v>326</v>
      </c>
      <c r="B129" t="s">
        <v>304</v>
      </c>
      <c r="C129" t="s">
        <v>87</v>
      </c>
      <c r="D129" t="s">
        <v>78</v>
      </c>
      <c r="E129">
        <v>2020</v>
      </c>
      <c r="F129">
        <v>33</v>
      </c>
      <c r="G129" t="s">
        <v>88</v>
      </c>
      <c r="H129" t="s">
        <v>81</v>
      </c>
      <c r="I129">
        <v>7800</v>
      </c>
      <c r="J129" t="s">
        <v>348</v>
      </c>
      <c r="K129" t="s">
        <v>387</v>
      </c>
    </row>
    <row r="130" spans="1:11" x14ac:dyDescent="0.35">
      <c r="A130" t="s">
        <v>326</v>
      </c>
      <c r="B130" t="s">
        <v>304</v>
      </c>
      <c r="C130" t="s">
        <v>87</v>
      </c>
      <c r="D130" t="s">
        <v>78</v>
      </c>
      <c r="E130">
        <v>2020</v>
      </c>
      <c r="F130">
        <v>90</v>
      </c>
      <c r="G130" t="s">
        <v>89</v>
      </c>
      <c r="H130" t="s">
        <v>80</v>
      </c>
      <c r="I130">
        <v>144</v>
      </c>
      <c r="J130" t="s">
        <v>328</v>
      </c>
      <c r="K130" t="s">
        <v>387</v>
      </c>
    </row>
    <row r="131" spans="1:11" x14ac:dyDescent="0.35">
      <c r="A131" t="s">
        <v>326</v>
      </c>
      <c r="B131" t="s">
        <v>304</v>
      </c>
      <c r="C131" t="s">
        <v>87</v>
      </c>
      <c r="D131" t="s">
        <v>78</v>
      </c>
      <c r="E131">
        <v>2020</v>
      </c>
      <c r="F131">
        <v>90</v>
      </c>
      <c r="G131" t="s">
        <v>89</v>
      </c>
      <c r="H131" t="s">
        <v>80</v>
      </c>
      <c r="I131">
        <v>1099</v>
      </c>
      <c r="J131" t="s">
        <v>333</v>
      </c>
      <c r="K131" t="s">
        <v>387</v>
      </c>
    </row>
    <row r="132" spans="1:11" x14ac:dyDescent="0.35">
      <c r="A132" t="s">
        <v>326</v>
      </c>
      <c r="B132" t="s">
        <v>304</v>
      </c>
      <c r="C132" t="s">
        <v>87</v>
      </c>
      <c r="D132" t="s">
        <v>78</v>
      </c>
      <c r="E132">
        <v>2020</v>
      </c>
      <c r="F132">
        <v>90</v>
      </c>
      <c r="G132" t="s">
        <v>89</v>
      </c>
      <c r="H132" t="s">
        <v>80</v>
      </c>
      <c r="I132">
        <v>2436.89</v>
      </c>
      <c r="J132" t="s">
        <v>348</v>
      </c>
      <c r="K132" t="s">
        <v>387</v>
      </c>
    </row>
    <row r="133" spans="1:11" x14ac:dyDescent="0.35">
      <c r="A133" t="s">
        <v>326</v>
      </c>
      <c r="B133" t="s">
        <v>304</v>
      </c>
      <c r="C133" t="s">
        <v>87</v>
      </c>
      <c r="D133" t="s">
        <v>78</v>
      </c>
      <c r="E133">
        <v>2020</v>
      </c>
      <c r="F133">
        <v>90</v>
      </c>
      <c r="G133" t="s">
        <v>89</v>
      </c>
      <c r="H133" t="s">
        <v>81</v>
      </c>
      <c r="I133">
        <v>22</v>
      </c>
      <c r="J133" t="s">
        <v>348</v>
      </c>
      <c r="K133" t="s">
        <v>387</v>
      </c>
    </row>
    <row r="134" spans="1:11" x14ac:dyDescent="0.35">
      <c r="A134" t="s">
        <v>326</v>
      </c>
      <c r="B134" t="s">
        <v>304</v>
      </c>
      <c r="C134" t="s">
        <v>87</v>
      </c>
      <c r="D134" t="s">
        <v>78</v>
      </c>
      <c r="E134">
        <v>2020</v>
      </c>
      <c r="F134">
        <v>91</v>
      </c>
      <c r="G134" t="s">
        <v>90</v>
      </c>
      <c r="H134" t="s">
        <v>80</v>
      </c>
      <c r="I134">
        <v>108</v>
      </c>
      <c r="J134" t="s">
        <v>328</v>
      </c>
      <c r="K134" t="s">
        <v>387</v>
      </c>
    </row>
    <row r="135" spans="1:11" x14ac:dyDescent="0.35">
      <c r="A135" t="s">
        <v>326</v>
      </c>
      <c r="B135" t="s">
        <v>304</v>
      </c>
      <c r="C135" t="s">
        <v>87</v>
      </c>
      <c r="D135" t="s">
        <v>78</v>
      </c>
      <c r="E135">
        <v>2020</v>
      </c>
      <c r="F135">
        <v>91</v>
      </c>
      <c r="G135" t="s">
        <v>90</v>
      </c>
      <c r="H135" t="s">
        <v>80</v>
      </c>
      <c r="I135">
        <v>1473</v>
      </c>
      <c r="J135" t="s">
        <v>333</v>
      </c>
      <c r="K135" t="s">
        <v>387</v>
      </c>
    </row>
    <row r="136" spans="1:11" x14ac:dyDescent="0.35">
      <c r="A136" t="s">
        <v>326</v>
      </c>
      <c r="B136" t="s">
        <v>304</v>
      </c>
      <c r="C136" t="s">
        <v>87</v>
      </c>
      <c r="D136" t="s">
        <v>78</v>
      </c>
      <c r="E136">
        <v>2020</v>
      </c>
      <c r="F136">
        <v>91</v>
      </c>
      <c r="G136" t="s">
        <v>90</v>
      </c>
      <c r="H136" t="s">
        <v>80</v>
      </c>
      <c r="I136">
        <v>3869.65</v>
      </c>
      <c r="J136" t="s">
        <v>348</v>
      </c>
      <c r="K136" t="s">
        <v>387</v>
      </c>
    </row>
    <row r="137" spans="1:11" x14ac:dyDescent="0.35">
      <c r="A137" t="s">
        <v>326</v>
      </c>
      <c r="B137" t="s">
        <v>304</v>
      </c>
      <c r="C137" t="s">
        <v>87</v>
      </c>
      <c r="D137" t="s">
        <v>78</v>
      </c>
      <c r="E137">
        <v>2020</v>
      </c>
      <c r="F137">
        <v>91</v>
      </c>
      <c r="G137" t="s">
        <v>90</v>
      </c>
      <c r="H137" t="s">
        <v>81</v>
      </c>
      <c r="I137">
        <v>200</v>
      </c>
      <c r="J137" t="s">
        <v>333</v>
      </c>
      <c r="K137" t="s">
        <v>387</v>
      </c>
    </row>
    <row r="138" spans="1:11" x14ac:dyDescent="0.35">
      <c r="A138" t="s">
        <v>326</v>
      </c>
      <c r="B138" t="s">
        <v>304</v>
      </c>
      <c r="C138" t="s">
        <v>87</v>
      </c>
      <c r="D138" t="s">
        <v>78</v>
      </c>
      <c r="E138">
        <v>2020</v>
      </c>
      <c r="F138">
        <v>91</v>
      </c>
      <c r="G138" t="s">
        <v>90</v>
      </c>
      <c r="H138" t="s">
        <v>81</v>
      </c>
      <c r="I138">
        <v>178</v>
      </c>
      <c r="J138" t="s">
        <v>348</v>
      </c>
      <c r="K138" t="s">
        <v>387</v>
      </c>
    </row>
    <row r="139" spans="1:11" x14ac:dyDescent="0.35">
      <c r="A139" t="s">
        <v>326</v>
      </c>
      <c r="B139" t="s">
        <v>84</v>
      </c>
      <c r="C139" t="s">
        <v>327</v>
      </c>
      <c r="D139" t="s">
        <v>78</v>
      </c>
      <c r="E139">
        <v>2020</v>
      </c>
      <c r="F139">
        <v>33</v>
      </c>
      <c r="G139" t="s">
        <v>88</v>
      </c>
      <c r="H139" t="s">
        <v>80</v>
      </c>
      <c r="I139">
        <v>2</v>
      </c>
      <c r="J139" t="s">
        <v>348</v>
      </c>
      <c r="K139" t="s">
        <v>389</v>
      </c>
    </row>
    <row r="140" spans="1:11" x14ac:dyDescent="0.35">
      <c r="A140" t="s">
        <v>326</v>
      </c>
      <c r="B140" t="s">
        <v>84</v>
      </c>
      <c r="C140" t="s">
        <v>330</v>
      </c>
      <c r="D140" t="s">
        <v>78</v>
      </c>
      <c r="E140">
        <v>2020</v>
      </c>
      <c r="F140">
        <v>16</v>
      </c>
      <c r="G140" t="s">
        <v>91</v>
      </c>
      <c r="H140" t="s">
        <v>80</v>
      </c>
      <c r="I140">
        <v>6039.15</v>
      </c>
      <c r="J140" t="s">
        <v>348</v>
      </c>
      <c r="K140" t="s">
        <v>392</v>
      </c>
    </row>
    <row r="141" spans="1:11" x14ac:dyDescent="0.35">
      <c r="A141" t="s">
        <v>326</v>
      </c>
      <c r="B141" t="s">
        <v>84</v>
      </c>
      <c r="C141" t="s">
        <v>330</v>
      </c>
      <c r="D141" t="s">
        <v>78</v>
      </c>
      <c r="E141">
        <v>2020</v>
      </c>
      <c r="F141">
        <v>16</v>
      </c>
      <c r="G141" t="s">
        <v>91</v>
      </c>
      <c r="H141" t="s">
        <v>81</v>
      </c>
      <c r="I141">
        <v>3379.31</v>
      </c>
      <c r="J141" t="s">
        <v>348</v>
      </c>
      <c r="K141" t="s">
        <v>392</v>
      </c>
    </row>
    <row r="142" spans="1:11" x14ac:dyDescent="0.35">
      <c r="A142" t="s">
        <v>326</v>
      </c>
      <c r="B142" t="s">
        <v>84</v>
      </c>
      <c r="C142" t="s">
        <v>330</v>
      </c>
      <c r="D142" t="s">
        <v>78</v>
      </c>
      <c r="E142">
        <v>2020</v>
      </c>
      <c r="F142">
        <v>33</v>
      </c>
      <c r="G142" t="s">
        <v>88</v>
      </c>
      <c r="H142" t="s">
        <v>80</v>
      </c>
      <c r="I142">
        <v>2</v>
      </c>
      <c r="J142" t="s">
        <v>333</v>
      </c>
      <c r="K142" t="s">
        <v>392</v>
      </c>
    </row>
    <row r="143" spans="1:11" x14ac:dyDescent="0.35">
      <c r="A143" t="s">
        <v>326</v>
      </c>
      <c r="B143" t="s">
        <v>84</v>
      </c>
      <c r="C143" t="s">
        <v>330</v>
      </c>
      <c r="D143" t="s">
        <v>78</v>
      </c>
      <c r="E143">
        <v>2020</v>
      </c>
      <c r="F143">
        <v>33</v>
      </c>
      <c r="G143" t="s">
        <v>88</v>
      </c>
      <c r="H143" t="s">
        <v>80</v>
      </c>
      <c r="I143">
        <v>17460.849999999999</v>
      </c>
      <c r="J143" t="s">
        <v>348</v>
      </c>
      <c r="K143" t="s">
        <v>392</v>
      </c>
    </row>
    <row r="144" spans="1:11" x14ac:dyDescent="0.35">
      <c r="A144" t="s">
        <v>326</v>
      </c>
      <c r="B144" t="s">
        <v>84</v>
      </c>
      <c r="C144" t="s">
        <v>330</v>
      </c>
      <c r="D144" t="s">
        <v>78</v>
      </c>
      <c r="E144">
        <v>2020</v>
      </c>
      <c r="F144">
        <v>33</v>
      </c>
      <c r="G144" t="s">
        <v>88</v>
      </c>
      <c r="H144" t="s">
        <v>81</v>
      </c>
      <c r="I144">
        <v>1620.69</v>
      </c>
      <c r="J144" t="s">
        <v>348</v>
      </c>
      <c r="K144" t="s">
        <v>392</v>
      </c>
    </row>
    <row r="145" spans="1:11" x14ac:dyDescent="0.35">
      <c r="A145" t="s">
        <v>326</v>
      </c>
      <c r="B145" t="s">
        <v>84</v>
      </c>
      <c r="C145" t="s">
        <v>330</v>
      </c>
      <c r="D145" t="s">
        <v>78</v>
      </c>
      <c r="E145">
        <v>2020</v>
      </c>
      <c r="F145">
        <v>90</v>
      </c>
      <c r="G145" t="s">
        <v>89</v>
      </c>
      <c r="H145" t="s">
        <v>80</v>
      </c>
      <c r="I145">
        <v>12</v>
      </c>
      <c r="J145" t="s">
        <v>333</v>
      </c>
      <c r="K145" t="s">
        <v>392</v>
      </c>
    </row>
    <row r="146" spans="1:11" x14ac:dyDescent="0.35">
      <c r="A146" t="s">
        <v>326</v>
      </c>
      <c r="B146" t="s">
        <v>84</v>
      </c>
      <c r="C146" t="s">
        <v>330</v>
      </c>
      <c r="D146" t="s">
        <v>78</v>
      </c>
      <c r="E146">
        <v>2020</v>
      </c>
      <c r="F146">
        <v>90</v>
      </c>
      <c r="G146" t="s">
        <v>89</v>
      </c>
      <c r="H146" t="s">
        <v>80</v>
      </c>
      <c r="I146">
        <v>880.5</v>
      </c>
      <c r="J146" t="s">
        <v>348</v>
      </c>
      <c r="K146" t="s">
        <v>392</v>
      </c>
    </row>
    <row r="147" spans="1:11" x14ac:dyDescent="0.35">
      <c r="A147" t="s">
        <v>326</v>
      </c>
      <c r="B147" t="s">
        <v>84</v>
      </c>
      <c r="C147" t="s">
        <v>330</v>
      </c>
      <c r="D147" t="s">
        <v>78</v>
      </c>
      <c r="E147">
        <v>2020</v>
      </c>
      <c r="F147">
        <v>90</v>
      </c>
      <c r="G147" t="s">
        <v>89</v>
      </c>
      <c r="H147" t="s">
        <v>81</v>
      </c>
      <c r="I147">
        <v>182.25</v>
      </c>
      <c r="J147" t="s">
        <v>348</v>
      </c>
      <c r="K147" t="s">
        <v>392</v>
      </c>
    </row>
    <row r="148" spans="1:11" x14ac:dyDescent="0.35">
      <c r="A148" t="s">
        <v>326</v>
      </c>
      <c r="B148" t="s">
        <v>84</v>
      </c>
      <c r="C148" t="s">
        <v>330</v>
      </c>
      <c r="D148" t="s">
        <v>78</v>
      </c>
      <c r="E148">
        <v>2020</v>
      </c>
      <c r="F148">
        <v>91</v>
      </c>
      <c r="G148" t="s">
        <v>90</v>
      </c>
      <c r="H148" t="s">
        <v>80</v>
      </c>
      <c r="I148">
        <v>419.5</v>
      </c>
      <c r="J148" t="s">
        <v>348</v>
      </c>
      <c r="K148" t="s">
        <v>392</v>
      </c>
    </row>
    <row r="149" spans="1:11" x14ac:dyDescent="0.35">
      <c r="A149" t="s">
        <v>326</v>
      </c>
      <c r="B149" t="s">
        <v>84</v>
      </c>
      <c r="C149" t="s">
        <v>330</v>
      </c>
      <c r="D149" t="s">
        <v>78</v>
      </c>
      <c r="E149">
        <v>2020</v>
      </c>
      <c r="F149">
        <v>91</v>
      </c>
      <c r="G149" t="s">
        <v>90</v>
      </c>
      <c r="H149" t="s">
        <v>81</v>
      </c>
      <c r="I149">
        <v>817.75</v>
      </c>
      <c r="J149" t="s">
        <v>348</v>
      </c>
      <c r="K149" t="s">
        <v>392</v>
      </c>
    </row>
    <row r="150" spans="1:11" x14ac:dyDescent="0.35">
      <c r="A150" t="s">
        <v>326</v>
      </c>
      <c r="B150" t="s">
        <v>84</v>
      </c>
      <c r="C150" t="s">
        <v>85</v>
      </c>
      <c r="D150" t="s">
        <v>78</v>
      </c>
      <c r="E150">
        <v>2019</v>
      </c>
      <c r="F150">
        <v>16</v>
      </c>
      <c r="G150" t="s">
        <v>91</v>
      </c>
      <c r="H150" t="s">
        <v>80</v>
      </c>
      <c r="I150">
        <v>4489.71</v>
      </c>
      <c r="J150" t="s">
        <v>328</v>
      </c>
      <c r="K150" t="s">
        <v>388</v>
      </c>
    </row>
    <row r="151" spans="1:11" x14ac:dyDescent="0.35">
      <c r="A151" t="s">
        <v>326</v>
      </c>
      <c r="B151" t="s">
        <v>84</v>
      </c>
      <c r="C151" t="s">
        <v>85</v>
      </c>
      <c r="D151" t="s">
        <v>78</v>
      </c>
      <c r="E151">
        <v>2019</v>
      </c>
      <c r="F151">
        <v>16</v>
      </c>
      <c r="G151" t="s">
        <v>91</v>
      </c>
      <c r="H151" t="s">
        <v>80</v>
      </c>
      <c r="I151">
        <v>9750</v>
      </c>
      <c r="J151" t="s">
        <v>333</v>
      </c>
      <c r="K151" t="s">
        <v>388</v>
      </c>
    </row>
    <row r="152" spans="1:11" x14ac:dyDescent="0.35">
      <c r="A152" t="s">
        <v>326</v>
      </c>
      <c r="B152" t="s">
        <v>84</v>
      </c>
      <c r="C152" t="s">
        <v>85</v>
      </c>
      <c r="D152" t="s">
        <v>78</v>
      </c>
      <c r="E152">
        <v>2019</v>
      </c>
      <c r="F152">
        <v>33</v>
      </c>
      <c r="G152" t="s">
        <v>88</v>
      </c>
      <c r="H152" t="s">
        <v>80</v>
      </c>
      <c r="I152">
        <v>60000</v>
      </c>
      <c r="J152" t="s">
        <v>328</v>
      </c>
      <c r="K152" t="s">
        <v>388</v>
      </c>
    </row>
    <row r="153" spans="1:11" x14ac:dyDescent="0.35">
      <c r="A153" t="s">
        <v>326</v>
      </c>
      <c r="B153" t="s">
        <v>84</v>
      </c>
      <c r="C153" t="s">
        <v>85</v>
      </c>
      <c r="D153" t="s">
        <v>78</v>
      </c>
      <c r="E153">
        <v>2019</v>
      </c>
      <c r="F153">
        <v>33</v>
      </c>
      <c r="G153" t="s">
        <v>88</v>
      </c>
      <c r="H153" t="s">
        <v>80</v>
      </c>
      <c r="I153">
        <v>80000</v>
      </c>
      <c r="J153" t="s">
        <v>333</v>
      </c>
      <c r="K153" t="s">
        <v>388</v>
      </c>
    </row>
    <row r="154" spans="1:11" x14ac:dyDescent="0.35">
      <c r="A154" t="s">
        <v>326</v>
      </c>
      <c r="B154" t="s">
        <v>84</v>
      </c>
      <c r="C154" t="s">
        <v>85</v>
      </c>
      <c r="D154" t="s">
        <v>78</v>
      </c>
      <c r="E154">
        <v>2019</v>
      </c>
      <c r="F154">
        <v>33</v>
      </c>
      <c r="G154" t="s">
        <v>88</v>
      </c>
      <c r="H154" t="s">
        <v>80</v>
      </c>
      <c r="I154">
        <v>135002</v>
      </c>
      <c r="J154" t="s">
        <v>348</v>
      </c>
      <c r="K154" t="s">
        <v>388</v>
      </c>
    </row>
    <row r="155" spans="1:11" x14ac:dyDescent="0.35">
      <c r="A155" t="s">
        <v>326</v>
      </c>
      <c r="B155" t="s">
        <v>84</v>
      </c>
      <c r="C155" t="s">
        <v>85</v>
      </c>
      <c r="D155" t="s">
        <v>78</v>
      </c>
      <c r="E155">
        <v>2019</v>
      </c>
      <c r="F155">
        <v>90</v>
      </c>
      <c r="G155" t="s">
        <v>89</v>
      </c>
      <c r="H155" t="s">
        <v>80</v>
      </c>
      <c r="I155">
        <v>79.400000000000006</v>
      </c>
      <c r="J155" t="s">
        <v>328</v>
      </c>
      <c r="K155" t="s">
        <v>388</v>
      </c>
    </row>
    <row r="156" spans="1:11" x14ac:dyDescent="0.35">
      <c r="A156" t="s">
        <v>326</v>
      </c>
      <c r="B156" t="s">
        <v>84</v>
      </c>
      <c r="C156" t="s">
        <v>85</v>
      </c>
      <c r="D156" t="s">
        <v>78</v>
      </c>
      <c r="E156">
        <v>2019</v>
      </c>
      <c r="F156">
        <v>90</v>
      </c>
      <c r="G156" t="s">
        <v>89</v>
      </c>
      <c r="H156" t="s">
        <v>80</v>
      </c>
      <c r="I156">
        <v>5</v>
      </c>
      <c r="J156" t="s">
        <v>333</v>
      </c>
      <c r="K156" t="s">
        <v>388</v>
      </c>
    </row>
    <row r="157" spans="1:11" x14ac:dyDescent="0.35">
      <c r="A157" t="s">
        <v>326</v>
      </c>
      <c r="B157" t="s">
        <v>84</v>
      </c>
      <c r="C157" t="s">
        <v>85</v>
      </c>
      <c r="D157" t="s">
        <v>78</v>
      </c>
      <c r="E157">
        <v>2019</v>
      </c>
      <c r="F157">
        <v>90</v>
      </c>
      <c r="G157" t="s">
        <v>89</v>
      </c>
      <c r="H157" t="s">
        <v>80</v>
      </c>
      <c r="I157">
        <v>60</v>
      </c>
      <c r="J157" t="s">
        <v>348</v>
      </c>
      <c r="K157" t="s">
        <v>388</v>
      </c>
    </row>
    <row r="158" spans="1:11" x14ac:dyDescent="0.35">
      <c r="A158" t="s">
        <v>326</v>
      </c>
      <c r="B158" t="s">
        <v>84</v>
      </c>
      <c r="C158" t="s">
        <v>85</v>
      </c>
      <c r="D158" t="s">
        <v>78</v>
      </c>
      <c r="E158">
        <v>2019</v>
      </c>
      <c r="F158">
        <v>91</v>
      </c>
      <c r="G158" t="s">
        <v>90</v>
      </c>
      <c r="H158" t="s">
        <v>80</v>
      </c>
      <c r="I158">
        <v>6702.31</v>
      </c>
      <c r="J158" t="s">
        <v>328</v>
      </c>
      <c r="K158" t="s">
        <v>388</v>
      </c>
    </row>
    <row r="159" spans="1:11" x14ac:dyDescent="0.35">
      <c r="A159" t="s">
        <v>326</v>
      </c>
      <c r="B159" t="s">
        <v>84</v>
      </c>
      <c r="C159" t="s">
        <v>85</v>
      </c>
      <c r="D159" t="s">
        <v>78</v>
      </c>
      <c r="E159">
        <v>2019</v>
      </c>
      <c r="F159">
        <v>91</v>
      </c>
      <c r="G159" t="s">
        <v>90</v>
      </c>
      <c r="H159" t="s">
        <v>80</v>
      </c>
      <c r="I159">
        <v>6752.31</v>
      </c>
      <c r="J159" t="s">
        <v>333</v>
      </c>
      <c r="K159" t="s">
        <v>388</v>
      </c>
    </row>
    <row r="160" spans="1:11" x14ac:dyDescent="0.35">
      <c r="A160" t="s">
        <v>326</v>
      </c>
      <c r="B160" t="s">
        <v>84</v>
      </c>
      <c r="C160" t="s">
        <v>85</v>
      </c>
      <c r="D160" t="s">
        <v>78</v>
      </c>
      <c r="E160">
        <v>2019</v>
      </c>
      <c r="F160">
        <v>91</v>
      </c>
      <c r="G160" t="s">
        <v>90</v>
      </c>
      <c r="H160" t="s">
        <v>80</v>
      </c>
      <c r="I160">
        <v>7142.31</v>
      </c>
      <c r="J160" t="s">
        <v>348</v>
      </c>
      <c r="K160" t="s">
        <v>388</v>
      </c>
    </row>
    <row r="161" spans="1:11" x14ac:dyDescent="0.35">
      <c r="A161" t="s">
        <v>349</v>
      </c>
      <c r="B161" t="s">
        <v>304</v>
      </c>
      <c r="C161" t="s">
        <v>87</v>
      </c>
      <c r="D161" t="s">
        <v>78</v>
      </c>
      <c r="E161">
        <v>2019</v>
      </c>
      <c r="F161">
        <v>16</v>
      </c>
      <c r="G161" t="s">
        <v>91</v>
      </c>
      <c r="H161" t="s">
        <v>80</v>
      </c>
      <c r="I161">
        <v>1017466.14</v>
      </c>
      <c r="J161" t="s">
        <v>350</v>
      </c>
      <c r="K161" t="s">
        <v>387</v>
      </c>
    </row>
    <row r="162" spans="1:11" x14ac:dyDescent="0.35">
      <c r="A162" t="s">
        <v>349</v>
      </c>
      <c r="B162" t="s">
        <v>304</v>
      </c>
      <c r="C162" t="s">
        <v>87</v>
      </c>
      <c r="D162" t="s">
        <v>78</v>
      </c>
      <c r="E162">
        <v>2019</v>
      </c>
      <c r="F162">
        <v>16</v>
      </c>
      <c r="G162" t="s">
        <v>91</v>
      </c>
      <c r="H162" t="s">
        <v>80</v>
      </c>
      <c r="I162">
        <v>705517.03</v>
      </c>
      <c r="J162" t="s">
        <v>355</v>
      </c>
      <c r="K162" t="s">
        <v>387</v>
      </c>
    </row>
    <row r="163" spans="1:11" x14ac:dyDescent="0.35">
      <c r="A163" t="s">
        <v>349</v>
      </c>
      <c r="B163" t="s">
        <v>304</v>
      </c>
      <c r="C163" t="s">
        <v>87</v>
      </c>
      <c r="D163" t="s">
        <v>78</v>
      </c>
      <c r="E163">
        <v>2019</v>
      </c>
      <c r="F163">
        <v>16</v>
      </c>
      <c r="G163" t="s">
        <v>91</v>
      </c>
      <c r="H163" t="s">
        <v>80</v>
      </c>
      <c r="I163">
        <v>733972.93</v>
      </c>
      <c r="J163" t="s">
        <v>358</v>
      </c>
      <c r="K163" t="s">
        <v>387</v>
      </c>
    </row>
    <row r="164" spans="1:11" x14ac:dyDescent="0.35">
      <c r="A164" t="s">
        <v>349</v>
      </c>
      <c r="B164" t="s">
        <v>304</v>
      </c>
      <c r="C164" t="s">
        <v>87</v>
      </c>
      <c r="D164" t="s">
        <v>78</v>
      </c>
      <c r="E164">
        <v>2019</v>
      </c>
      <c r="F164">
        <v>16</v>
      </c>
      <c r="G164" t="s">
        <v>91</v>
      </c>
      <c r="H164" t="s">
        <v>81</v>
      </c>
      <c r="I164">
        <v>430</v>
      </c>
      <c r="J164" t="s">
        <v>355</v>
      </c>
      <c r="K164" t="s">
        <v>387</v>
      </c>
    </row>
    <row r="165" spans="1:11" x14ac:dyDescent="0.35">
      <c r="A165" t="s">
        <v>349</v>
      </c>
      <c r="B165" t="s">
        <v>304</v>
      </c>
      <c r="C165" t="s">
        <v>87</v>
      </c>
      <c r="D165" t="s">
        <v>78</v>
      </c>
      <c r="E165">
        <v>2019</v>
      </c>
      <c r="F165">
        <v>16</v>
      </c>
      <c r="G165" t="s">
        <v>91</v>
      </c>
      <c r="H165" t="s">
        <v>81</v>
      </c>
      <c r="I165">
        <v>2250</v>
      </c>
      <c r="J165" t="s">
        <v>358</v>
      </c>
      <c r="K165" t="s">
        <v>387</v>
      </c>
    </row>
    <row r="166" spans="1:11" x14ac:dyDescent="0.35">
      <c r="A166" t="s">
        <v>349</v>
      </c>
      <c r="B166" t="s">
        <v>304</v>
      </c>
      <c r="C166" t="s">
        <v>87</v>
      </c>
      <c r="D166" t="s">
        <v>78</v>
      </c>
      <c r="E166">
        <v>2019</v>
      </c>
      <c r="F166">
        <v>33</v>
      </c>
      <c r="G166" t="s">
        <v>88</v>
      </c>
      <c r="H166" t="s">
        <v>80</v>
      </c>
      <c r="I166">
        <v>7257495.4699999997</v>
      </c>
      <c r="J166" t="s">
        <v>350</v>
      </c>
      <c r="K166" t="s">
        <v>387</v>
      </c>
    </row>
    <row r="167" spans="1:11" x14ac:dyDescent="0.35">
      <c r="A167" t="s">
        <v>349</v>
      </c>
      <c r="B167" t="s">
        <v>304</v>
      </c>
      <c r="C167" t="s">
        <v>87</v>
      </c>
      <c r="D167" t="s">
        <v>78</v>
      </c>
      <c r="E167">
        <v>2019</v>
      </c>
      <c r="F167">
        <v>33</v>
      </c>
      <c r="G167" t="s">
        <v>88</v>
      </c>
      <c r="H167" t="s">
        <v>80</v>
      </c>
      <c r="I167">
        <v>6951129.2400000002</v>
      </c>
      <c r="J167" t="s">
        <v>355</v>
      </c>
      <c r="K167" t="s">
        <v>387</v>
      </c>
    </row>
    <row r="168" spans="1:11" x14ac:dyDescent="0.35">
      <c r="A168" t="s">
        <v>349</v>
      </c>
      <c r="B168" t="s">
        <v>304</v>
      </c>
      <c r="C168" t="s">
        <v>87</v>
      </c>
      <c r="D168" t="s">
        <v>78</v>
      </c>
      <c r="E168">
        <v>2019</v>
      </c>
      <c r="F168">
        <v>33</v>
      </c>
      <c r="G168" t="s">
        <v>88</v>
      </c>
      <c r="H168" t="s">
        <v>80</v>
      </c>
      <c r="I168">
        <v>6539643.7800000003</v>
      </c>
      <c r="J168" t="s">
        <v>358</v>
      </c>
      <c r="K168" t="s">
        <v>387</v>
      </c>
    </row>
    <row r="169" spans="1:11" x14ac:dyDescent="0.35">
      <c r="A169" t="s">
        <v>349</v>
      </c>
      <c r="B169" t="s">
        <v>304</v>
      </c>
      <c r="C169" t="s">
        <v>87</v>
      </c>
      <c r="D169" t="s">
        <v>78</v>
      </c>
      <c r="E169">
        <v>2019</v>
      </c>
      <c r="F169">
        <v>33</v>
      </c>
      <c r="G169" t="s">
        <v>88</v>
      </c>
      <c r="H169" t="s">
        <v>81</v>
      </c>
      <c r="I169">
        <v>0.63</v>
      </c>
      <c r="J169" t="s">
        <v>350</v>
      </c>
      <c r="K169" t="s">
        <v>387</v>
      </c>
    </row>
    <row r="170" spans="1:11" x14ac:dyDescent="0.35">
      <c r="A170" t="s">
        <v>349</v>
      </c>
      <c r="B170" t="s">
        <v>304</v>
      </c>
      <c r="C170" t="s">
        <v>87</v>
      </c>
      <c r="D170" t="s">
        <v>78</v>
      </c>
      <c r="E170">
        <v>2019</v>
      </c>
      <c r="F170">
        <v>90</v>
      </c>
      <c r="G170" t="s">
        <v>89</v>
      </c>
      <c r="H170" t="s">
        <v>80</v>
      </c>
      <c r="I170">
        <v>20515.2</v>
      </c>
      <c r="J170" t="s">
        <v>350</v>
      </c>
      <c r="K170" t="s">
        <v>387</v>
      </c>
    </row>
    <row r="171" spans="1:11" x14ac:dyDescent="0.35">
      <c r="A171" t="s">
        <v>349</v>
      </c>
      <c r="B171" t="s">
        <v>304</v>
      </c>
      <c r="C171" t="s">
        <v>87</v>
      </c>
      <c r="D171" t="s">
        <v>78</v>
      </c>
      <c r="E171">
        <v>2019</v>
      </c>
      <c r="F171">
        <v>90</v>
      </c>
      <c r="G171" t="s">
        <v>89</v>
      </c>
      <c r="H171" t="s">
        <v>80</v>
      </c>
      <c r="I171">
        <v>11461.78</v>
      </c>
      <c r="J171" t="s">
        <v>355</v>
      </c>
      <c r="K171" t="s">
        <v>387</v>
      </c>
    </row>
    <row r="172" spans="1:11" x14ac:dyDescent="0.35">
      <c r="A172" t="s">
        <v>349</v>
      </c>
      <c r="B172" t="s">
        <v>304</v>
      </c>
      <c r="C172" t="s">
        <v>87</v>
      </c>
      <c r="D172" t="s">
        <v>78</v>
      </c>
      <c r="E172">
        <v>2019</v>
      </c>
      <c r="F172">
        <v>90</v>
      </c>
      <c r="G172" t="s">
        <v>89</v>
      </c>
      <c r="H172" t="s">
        <v>80</v>
      </c>
      <c r="I172">
        <v>18136.669999999998</v>
      </c>
      <c r="J172" t="s">
        <v>358</v>
      </c>
      <c r="K172" t="s">
        <v>387</v>
      </c>
    </row>
    <row r="173" spans="1:11" x14ac:dyDescent="0.35">
      <c r="A173" t="s">
        <v>349</v>
      </c>
      <c r="B173" t="s">
        <v>304</v>
      </c>
      <c r="C173" t="s">
        <v>87</v>
      </c>
      <c r="D173" t="s">
        <v>78</v>
      </c>
      <c r="E173">
        <v>2019</v>
      </c>
      <c r="F173">
        <v>90</v>
      </c>
      <c r="G173" t="s">
        <v>89</v>
      </c>
      <c r="H173" t="s">
        <v>81</v>
      </c>
      <c r="I173">
        <v>148.5</v>
      </c>
      <c r="J173" t="s">
        <v>350</v>
      </c>
      <c r="K173" t="s">
        <v>387</v>
      </c>
    </row>
    <row r="174" spans="1:11" x14ac:dyDescent="0.35">
      <c r="A174" t="s">
        <v>349</v>
      </c>
      <c r="B174" t="s">
        <v>304</v>
      </c>
      <c r="C174" t="s">
        <v>87</v>
      </c>
      <c r="D174" t="s">
        <v>78</v>
      </c>
      <c r="E174">
        <v>2019</v>
      </c>
      <c r="F174">
        <v>90</v>
      </c>
      <c r="G174" t="s">
        <v>89</v>
      </c>
      <c r="H174" t="s">
        <v>81</v>
      </c>
      <c r="I174">
        <v>8</v>
      </c>
      <c r="J174" t="s">
        <v>355</v>
      </c>
      <c r="K174" t="s">
        <v>387</v>
      </c>
    </row>
    <row r="175" spans="1:11" x14ac:dyDescent="0.35">
      <c r="A175" t="s">
        <v>349</v>
      </c>
      <c r="B175" t="s">
        <v>304</v>
      </c>
      <c r="C175" t="s">
        <v>87</v>
      </c>
      <c r="D175" t="s">
        <v>78</v>
      </c>
      <c r="E175">
        <v>2019</v>
      </c>
      <c r="F175">
        <v>90</v>
      </c>
      <c r="G175" t="s">
        <v>89</v>
      </c>
      <c r="H175" t="s">
        <v>81</v>
      </c>
      <c r="I175">
        <v>125</v>
      </c>
      <c r="J175" t="s">
        <v>358</v>
      </c>
      <c r="K175" t="s">
        <v>387</v>
      </c>
    </row>
    <row r="176" spans="1:11" x14ac:dyDescent="0.35">
      <c r="A176" t="s">
        <v>349</v>
      </c>
      <c r="B176" t="s">
        <v>304</v>
      </c>
      <c r="C176" t="s">
        <v>87</v>
      </c>
      <c r="D176" t="s">
        <v>78</v>
      </c>
      <c r="E176">
        <v>2019</v>
      </c>
      <c r="F176">
        <v>91</v>
      </c>
      <c r="G176" t="s">
        <v>90</v>
      </c>
      <c r="H176" t="s">
        <v>80</v>
      </c>
      <c r="I176">
        <v>43271.94</v>
      </c>
      <c r="J176" t="s">
        <v>350</v>
      </c>
      <c r="K176" t="s">
        <v>387</v>
      </c>
    </row>
    <row r="177" spans="1:11" x14ac:dyDescent="0.35">
      <c r="A177" t="s">
        <v>349</v>
      </c>
      <c r="B177" t="s">
        <v>304</v>
      </c>
      <c r="C177" t="s">
        <v>87</v>
      </c>
      <c r="D177" t="s">
        <v>78</v>
      </c>
      <c r="E177">
        <v>2019</v>
      </c>
      <c r="F177">
        <v>91</v>
      </c>
      <c r="G177" t="s">
        <v>90</v>
      </c>
      <c r="H177" t="s">
        <v>80</v>
      </c>
      <c r="I177">
        <v>35098.199999999997</v>
      </c>
      <c r="J177" t="s">
        <v>355</v>
      </c>
      <c r="K177" t="s">
        <v>387</v>
      </c>
    </row>
    <row r="178" spans="1:11" x14ac:dyDescent="0.35">
      <c r="A178" t="s">
        <v>349</v>
      </c>
      <c r="B178" t="s">
        <v>304</v>
      </c>
      <c r="C178" t="s">
        <v>87</v>
      </c>
      <c r="D178" t="s">
        <v>78</v>
      </c>
      <c r="E178">
        <v>2019</v>
      </c>
      <c r="F178">
        <v>91</v>
      </c>
      <c r="G178" t="s">
        <v>90</v>
      </c>
      <c r="H178" t="s">
        <v>80</v>
      </c>
      <c r="I178">
        <v>31319.919999999998</v>
      </c>
      <c r="J178" t="s">
        <v>358</v>
      </c>
      <c r="K178" t="s">
        <v>387</v>
      </c>
    </row>
    <row r="179" spans="1:11" x14ac:dyDescent="0.35">
      <c r="A179" t="s">
        <v>349</v>
      </c>
      <c r="B179" t="s">
        <v>304</v>
      </c>
      <c r="C179" t="s">
        <v>87</v>
      </c>
      <c r="D179" t="s">
        <v>78</v>
      </c>
      <c r="E179">
        <v>2020</v>
      </c>
      <c r="F179">
        <v>16</v>
      </c>
      <c r="G179" t="s">
        <v>91</v>
      </c>
      <c r="H179" t="s">
        <v>80</v>
      </c>
      <c r="I179">
        <v>71868.240000000005</v>
      </c>
      <c r="J179" t="s">
        <v>350</v>
      </c>
      <c r="K179" t="s">
        <v>387</v>
      </c>
    </row>
    <row r="180" spans="1:11" x14ac:dyDescent="0.35">
      <c r="A180" t="s">
        <v>349</v>
      </c>
      <c r="B180" t="s">
        <v>304</v>
      </c>
      <c r="C180" t="s">
        <v>87</v>
      </c>
      <c r="D180" t="s">
        <v>78</v>
      </c>
      <c r="E180">
        <v>2020</v>
      </c>
      <c r="F180">
        <v>16</v>
      </c>
      <c r="G180" t="s">
        <v>91</v>
      </c>
      <c r="H180" t="s">
        <v>80</v>
      </c>
      <c r="I180">
        <v>80023.7</v>
      </c>
      <c r="J180" t="s">
        <v>355</v>
      </c>
      <c r="K180" t="s">
        <v>387</v>
      </c>
    </row>
    <row r="181" spans="1:11" x14ac:dyDescent="0.35">
      <c r="A181" t="s">
        <v>349</v>
      </c>
      <c r="B181" t="s">
        <v>304</v>
      </c>
      <c r="C181" t="s">
        <v>87</v>
      </c>
      <c r="D181" t="s">
        <v>78</v>
      </c>
      <c r="E181">
        <v>2020</v>
      </c>
      <c r="F181">
        <v>16</v>
      </c>
      <c r="G181" t="s">
        <v>91</v>
      </c>
      <c r="H181" t="s">
        <v>80</v>
      </c>
      <c r="I181">
        <v>101433.88</v>
      </c>
      <c r="J181" t="s">
        <v>358</v>
      </c>
      <c r="K181" t="s">
        <v>387</v>
      </c>
    </row>
    <row r="182" spans="1:11" x14ac:dyDescent="0.35">
      <c r="A182" t="s">
        <v>349</v>
      </c>
      <c r="B182" t="s">
        <v>304</v>
      </c>
      <c r="C182" t="s">
        <v>87</v>
      </c>
      <c r="D182" t="s">
        <v>78</v>
      </c>
      <c r="E182">
        <v>2020</v>
      </c>
      <c r="F182">
        <v>16</v>
      </c>
      <c r="G182" t="s">
        <v>91</v>
      </c>
      <c r="H182" t="s">
        <v>81</v>
      </c>
      <c r="I182">
        <v>7703.41</v>
      </c>
      <c r="J182" t="s">
        <v>350</v>
      </c>
      <c r="K182" t="s">
        <v>387</v>
      </c>
    </row>
    <row r="183" spans="1:11" x14ac:dyDescent="0.35">
      <c r="A183" t="s">
        <v>349</v>
      </c>
      <c r="B183" t="s">
        <v>304</v>
      </c>
      <c r="C183" t="s">
        <v>87</v>
      </c>
      <c r="D183" t="s">
        <v>78</v>
      </c>
      <c r="E183">
        <v>2020</v>
      </c>
      <c r="F183">
        <v>16</v>
      </c>
      <c r="G183" t="s">
        <v>91</v>
      </c>
      <c r="H183" t="s">
        <v>81</v>
      </c>
      <c r="I183">
        <v>58847.09</v>
      </c>
      <c r="J183" t="s">
        <v>355</v>
      </c>
      <c r="K183" t="s">
        <v>387</v>
      </c>
    </row>
    <row r="184" spans="1:11" x14ac:dyDescent="0.35">
      <c r="A184" t="s">
        <v>349</v>
      </c>
      <c r="B184" t="s">
        <v>304</v>
      </c>
      <c r="C184" t="s">
        <v>87</v>
      </c>
      <c r="D184" t="s">
        <v>78</v>
      </c>
      <c r="E184">
        <v>2020</v>
      </c>
      <c r="F184">
        <v>33</v>
      </c>
      <c r="G184" t="s">
        <v>88</v>
      </c>
      <c r="H184" t="s">
        <v>80</v>
      </c>
      <c r="I184">
        <v>628427.39</v>
      </c>
      <c r="J184" t="s">
        <v>350</v>
      </c>
      <c r="K184" t="s">
        <v>387</v>
      </c>
    </row>
    <row r="185" spans="1:11" x14ac:dyDescent="0.35">
      <c r="A185" t="s">
        <v>349</v>
      </c>
      <c r="B185" t="s">
        <v>304</v>
      </c>
      <c r="C185" t="s">
        <v>87</v>
      </c>
      <c r="D185" t="s">
        <v>78</v>
      </c>
      <c r="E185">
        <v>2020</v>
      </c>
      <c r="F185">
        <v>33</v>
      </c>
      <c r="G185" t="s">
        <v>88</v>
      </c>
      <c r="H185" t="s">
        <v>80</v>
      </c>
      <c r="I185">
        <v>903598.13</v>
      </c>
      <c r="J185" t="s">
        <v>355</v>
      </c>
      <c r="K185" t="s">
        <v>387</v>
      </c>
    </row>
    <row r="186" spans="1:11" x14ac:dyDescent="0.35">
      <c r="A186" t="s">
        <v>349</v>
      </c>
      <c r="B186" t="s">
        <v>304</v>
      </c>
      <c r="C186" t="s">
        <v>87</v>
      </c>
      <c r="D186" t="s">
        <v>78</v>
      </c>
      <c r="E186">
        <v>2020</v>
      </c>
      <c r="F186">
        <v>33</v>
      </c>
      <c r="G186" t="s">
        <v>88</v>
      </c>
      <c r="H186" t="s">
        <v>80</v>
      </c>
      <c r="I186">
        <v>1447899.79</v>
      </c>
      <c r="J186" t="s">
        <v>358</v>
      </c>
      <c r="K186" t="s">
        <v>387</v>
      </c>
    </row>
    <row r="187" spans="1:11" x14ac:dyDescent="0.35">
      <c r="A187" t="s">
        <v>349</v>
      </c>
      <c r="B187" t="s">
        <v>304</v>
      </c>
      <c r="C187" t="s">
        <v>87</v>
      </c>
      <c r="D187" t="s">
        <v>78</v>
      </c>
      <c r="E187">
        <v>2020</v>
      </c>
      <c r="F187">
        <v>33</v>
      </c>
      <c r="G187" t="s">
        <v>88</v>
      </c>
      <c r="H187" t="s">
        <v>81</v>
      </c>
      <c r="I187">
        <v>54593</v>
      </c>
      <c r="J187" t="s">
        <v>350</v>
      </c>
      <c r="K187" t="s">
        <v>387</v>
      </c>
    </row>
    <row r="188" spans="1:11" x14ac:dyDescent="0.35">
      <c r="A188" t="s">
        <v>349</v>
      </c>
      <c r="B188" t="s">
        <v>304</v>
      </c>
      <c r="C188" t="s">
        <v>87</v>
      </c>
      <c r="D188" t="s">
        <v>78</v>
      </c>
      <c r="E188">
        <v>2020</v>
      </c>
      <c r="F188">
        <v>33</v>
      </c>
      <c r="G188" t="s">
        <v>88</v>
      </c>
      <c r="H188" t="s">
        <v>81</v>
      </c>
      <c r="I188">
        <v>2141.96</v>
      </c>
      <c r="J188" t="s">
        <v>355</v>
      </c>
      <c r="K188" t="s">
        <v>387</v>
      </c>
    </row>
    <row r="189" spans="1:11" x14ac:dyDescent="0.35">
      <c r="A189" t="s">
        <v>349</v>
      </c>
      <c r="B189" t="s">
        <v>304</v>
      </c>
      <c r="C189" t="s">
        <v>87</v>
      </c>
      <c r="D189" t="s">
        <v>78</v>
      </c>
      <c r="E189">
        <v>2020</v>
      </c>
      <c r="F189">
        <v>33</v>
      </c>
      <c r="G189" t="s">
        <v>88</v>
      </c>
      <c r="H189" t="s">
        <v>81</v>
      </c>
      <c r="I189">
        <v>2141.96</v>
      </c>
      <c r="J189" t="s">
        <v>358</v>
      </c>
      <c r="K189" t="s">
        <v>387</v>
      </c>
    </row>
    <row r="190" spans="1:11" x14ac:dyDescent="0.35">
      <c r="A190" t="s">
        <v>349</v>
      </c>
      <c r="B190" t="s">
        <v>304</v>
      </c>
      <c r="C190" t="s">
        <v>87</v>
      </c>
      <c r="D190" t="s">
        <v>78</v>
      </c>
      <c r="E190">
        <v>2020</v>
      </c>
      <c r="F190">
        <v>90</v>
      </c>
      <c r="G190" t="s">
        <v>89</v>
      </c>
      <c r="H190" t="s">
        <v>80</v>
      </c>
      <c r="I190">
        <v>3125.27</v>
      </c>
      <c r="J190" t="s">
        <v>350</v>
      </c>
      <c r="K190" t="s">
        <v>387</v>
      </c>
    </row>
    <row r="191" spans="1:11" x14ac:dyDescent="0.35">
      <c r="A191" t="s">
        <v>349</v>
      </c>
      <c r="B191" t="s">
        <v>304</v>
      </c>
      <c r="C191" t="s">
        <v>87</v>
      </c>
      <c r="D191" t="s">
        <v>78</v>
      </c>
      <c r="E191">
        <v>2020</v>
      </c>
      <c r="F191">
        <v>90</v>
      </c>
      <c r="G191" t="s">
        <v>89</v>
      </c>
      <c r="H191" t="s">
        <v>80</v>
      </c>
      <c r="I191">
        <v>3481.56</v>
      </c>
      <c r="J191" t="s">
        <v>355</v>
      </c>
      <c r="K191" t="s">
        <v>387</v>
      </c>
    </row>
    <row r="192" spans="1:11" x14ac:dyDescent="0.35">
      <c r="A192" t="s">
        <v>349</v>
      </c>
      <c r="B192" t="s">
        <v>304</v>
      </c>
      <c r="C192" t="s">
        <v>87</v>
      </c>
      <c r="D192" t="s">
        <v>78</v>
      </c>
      <c r="E192">
        <v>2020</v>
      </c>
      <c r="F192">
        <v>90</v>
      </c>
      <c r="G192" t="s">
        <v>89</v>
      </c>
      <c r="H192" t="s">
        <v>80</v>
      </c>
      <c r="I192">
        <v>5607.78</v>
      </c>
      <c r="J192" t="s">
        <v>358</v>
      </c>
      <c r="K192" t="s">
        <v>387</v>
      </c>
    </row>
    <row r="193" spans="1:11" x14ac:dyDescent="0.35">
      <c r="A193" t="s">
        <v>349</v>
      </c>
      <c r="B193" t="s">
        <v>304</v>
      </c>
      <c r="C193" t="s">
        <v>87</v>
      </c>
      <c r="D193" t="s">
        <v>78</v>
      </c>
      <c r="E193">
        <v>2020</v>
      </c>
      <c r="F193">
        <v>90</v>
      </c>
      <c r="G193" t="s">
        <v>89</v>
      </c>
      <c r="H193" t="s">
        <v>81</v>
      </c>
      <c r="I193">
        <v>285</v>
      </c>
      <c r="J193" t="s">
        <v>350</v>
      </c>
      <c r="K193" t="s">
        <v>387</v>
      </c>
    </row>
    <row r="194" spans="1:11" x14ac:dyDescent="0.35">
      <c r="A194" t="s">
        <v>349</v>
      </c>
      <c r="B194" t="s">
        <v>304</v>
      </c>
      <c r="C194" t="s">
        <v>87</v>
      </c>
      <c r="D194" t="s">
        <v>78</v>
      </c>
      <c r="E194">
        <v>2020</v>
      </c>
      <c r="F194">
        <v>91</v>
      </c>
      <c r="G194" t="s">
        <v>90</v>
      </c>
      <c r="H194" t="s">
        <v>80</v>
      </c>
      <c r="I194">
        <v>3522.98</v>
      </c>
      <c r="J194" t="s">
        <v>350</v>
      </c>
      <c r="K194" t="s">
        <v>387</v>
      </c>
    </row>
    <row r="195" spans="1:11" x14ac:dyDescent="0.35">
      <c r="A195" t="s">
        <v>349</v>
      </c>
      <c r="B195" t="s">
        <v>304</v>
      </c>
      <c r="C195" t="s">
        <v>87</v>
      </c>
      <c r="D195" t="s">
        <v>78</v>
      </c>
      <c r="E195">
        <v>2020</v>
      </c>
      <c r="F195">
        <v>91</v>
      </c>
      <c r="G195" t="s">
        <v>90</v>
      </c>
      <c r="H195" t="s">
        <v>80</v>
      </c>
      <c r="I195">
        <v>4318.28</v>
      </c>
      <c r="J195" t="s">
        <v>355</v>
      </c>
      <c r="K195" t="s">
        <v>387</v>
      </c>
    </row>
    <row r="196" spans="1:11" x14ac:dyDescent="0.35">
      <c r="A196" t="s">
        <v>349</v>
      </c>
      <c r="B196" t="s">
        <v>304</v>
      </c>
      <c r="C196" t="s">
        <v>87</v>
      </c>
      <c r="D196" t="s">
        <v>78</v>
      </c>
      <c r="E196">
        <v>2020</v>
      </c>
      <c r="F196">
        <v>91</v>
      </c>
      <c r="G196" t="s">
        <v>90</v>
      </c>
      <c r="H196" t="s">
        <v>80</v>
      </c>
      <c r="I196">
        <v>12554.35</v>
      </c>
      <c r="J196" t="s">
        <v>358</v>
      </c>
      <c r="K196" t="s">
        <v>387</v>
      </c>
    </row>
    <row r="197" spans="1:11" x14ac:dyDescent="0.35">
      <c r="A197" t="s">
        <v>349</v>
      </c>
      <c r="B197" t="s">
        <v>304</v>
      </c>
      <c r="C197" t="s">
        <v>87</v>
      </c>
      <c r="D197" t="s">
        <v>78</v>
      </c>
      <c r="E197">
        <v>2020</v>
      </c>
      <c r="F197">
        <v>91</v>
      </c>
      <c r="G197" t="s">
        <v>90</v>
      </c>
      <c r="H197" t="s">
        <v>81</v>
      </c>
      <c r="I197">
        <v>30</v>
      </c>
      <c r="J197" t="s">
        <v>350</v>
      </c>
      <c r="K197" t="s">
        <v>387</v>
      </c>
    </row>
    <row r="198" spans="1:11" x14ac:dyDescent="0.35">
      <c r="A198" t="s">
        <v>349</v>
      </c>
      <c r="B198" t="s">
        <v>304</v>
      </c>
      <c r="C198" t="s">
        <v>87</v>
      </c>
      <c r="D198" t="s">
        <v>78</v>
      </c>
      <c r="E198">
        <v>2020</v>
      </c>
      <c r="F198">
        <v>91</v>
      </c>
      <c r="G198" t="s">
        <v>90</v>
      </c>
      <c r="H198" t="s">
        <v>81</v>
      </c>
      <c r="I198">
        <v>30</v>
      </c>
      <c r="J198" t="s">
        <v>355</v>
      </c>
      <c r="K198" t="s">
        <v>387</v>
      </c>
    </row>
    <row r="199" spans="1:11" x14ac:dyDescent="0.35">
      <c r="A199" t="s">
        <v>349</v>
      </c>
      <c r="B199" t="s">
        <v>304</v>
      </c>
      <c r="C199" t="s">
        <v>87</v>
      </c>
      <c r="D199" t="s">
        <v>78</v>
      </c>
      <c r="E199">
        <v>2020</v>
      </c>
      <c r="F199">
        <v>91</v>
      </c>
      <c r="G199" t="s">
        <v>90</v>
      </c>
      <c r="H199" t="s">
        <v>81</v>
      </c>
      <c r="I199">
        <v>30</v>
      </c>
      <c r="J199" t="s">
        <v>358</v>
      </c>
      <c r="K199" t="s">
        <v>387</v>
      </c>
    </row>
    <row r="200" spans="1:11" x14ac:dyDescent="0.35">
      <c r="A200" t="s">
        <v>349</v>
      </c>
      <c r="B200" t="s">
        <v>84</v>
      </c>
      <c r="C200" t="s">
        <v>327</v>
      </c>
      <c r="D200" t="s">
        <v>78</v>
      </c>
      <c r="E200">
        <v>2020</v>
      </c>
      <c r="F200">
        <v>16</v>
      </c>
      <c r="G200" t="s">
        <v>91</v>
      </c>
      <c r="H200" t="s">
        <v>80</v>
      </c>
      <c r="I200">
        <v>3877</v>
      </c>
      <c r="J200" t="s">
        <v>355</v>
      </c>
      <c r="K200" t="s">
        <v>389</v>
      </c>
    </row>
    <row r="201" spans="1:11" x14ac:dyDescent="0.35">
      <c r="A201" t="s">
        <v>349</v>
      </c>
      <c r="B201" t="s">
        <v>84</v>
      </c>
      <c r="C201" t="s">
        <v>327</v>
      </c>
      <c r="D201" t="s">
        <v>78</v>
      </c>
      <c r="E201">
        <v>2020</v>
      </c>
      <c r="F201">
        <v>33</v>
      </c>
      <c r="G201" t="s">
        <v>88</v>
      </c>
      <c r="H201" t="s">
        <v>80</v>
      </c>
      <c r="I201">
        <v>15000</v>
      </c>
      <c r="J201" t="s">
        <v>350</v>
      </c>
      <c r="K201" t="s">
        <v>389</v>
      </c>
    </row>
    <row r="202" spans="1:11" x14ac:dyDescent="0.35">
      <c r="A202" t="s">
        <v>349</v>
      </c>
      <c r="B202" t="s">
        <v>84</v>
      </c>
      <c r="C202" t="s">
        <v>327</v>
      </c>
      <c r="D202" t="s">
        <v>78</v>
      </c>
      <c r="E202">
        <v>2020</v>
      </c>
      <c r="F202">
        <v>33</v>
      </c>
      <c r="G202" t="s">
        <v>88</v>
      </c>
      <c r="H202" t="s">
        <v>80</v>
      </c>
      <c r="I202">
        <v>11123</v>
      </c>
      <c r="J202" t="s">
        <v>355</v>
      </c>
      <c r="K202" t="s">
        <v>389</v>
      </c>
    </row>
    <row r="203" spans="1:11" x14ac:dyDescent="0.35">
      <c r="A203" t="s">
        <v>349</v>
      </c>
      <c r="B203" t="s">
        <v>84</v>
      </c>
      <c r="C203" t="s">
        <v>327</v>
      </c>
      <c r="D203" t="s">
        <v>78</v>
      </c>
      <c r="E203">
        <v>2020</v>
      </c>
      <c r="F203">
        <v>33</v>
      </c>
      <c r="G203" t="s">
        <v>88</v>
      </c>
      <c r="H203" t="s">
        <v>80</v>
      </c>
      <c r="I203">
        <v>10000</v>
      </c>
      <c r="J203" t="s">
        <v>358</v>
      </c>
      <c r="K203" t="s">
        <v>389</v>
      </c>
    </row>
    <row r="204" spans="1:11" x14ac:dyDescent="0.35">
      <c r="A204" t="s">
        <v>349</v>
      </c>
      <c r="B204" t="s">
        <v>84</v>
      </c>
      <c r="C204" t="s">
        <v>327</v>
      </c>
      <c r="D204" t="s">
        <v>78</v>
      </c>
      <c r="E204">
        <v>2020</v>
      </c>
      <c r="F204">
        <v>90</v>
      </c>
      <c r="G204" t="s">
        <v>89</v>
      </c>
      <c r="H204" t="s">
        <v>80</v>
      </c>
      <c r="I204">
        <v>28</v>
      </c>
      <c r="J204" t="s">
        <v>350</v>
      </c>
      <c r="K204" t="s">
        <v>389</v>
      </c>
    </row>
    <row r="205" spans="1:11" x14ac:dyDescent="0.35">
      <c r="A205" t="s">
        <v>349</v>
      </c>
      <c r="B205" t="s">
        <v>84</v>
      </c>
      <c r="C205" t="s">
        <v>327</v>
      </c>
      <c r="D205" t="s">
        <v>78</v>
      </c>
      <c r="E205">
        <v>2020</v>
      </c>
      <c r="F205">
        <v>90</v>
      </c>
      <c r="G205" t="s">
        <v>89</v>
      </c>
      <c r="H205" t="s">
        <v>80</v>
      </c>
      <c r="I205">
        <v>232.75</v>
      </c>
      <c r="J205" t="s">
        <v>355</v>
      </c>
      <c r="K205" t="s">
        <v>389</v>
      </c>
    </row>
    <row r="206" spans="1:11" x14ac:dyDescent="0.35">
      <c r="A206" t="s">
        <v>349</v>
      </c>
      <c r="B206" t="s">
        <v>84</v>
      </c>
      <c r="C206" t="s">
        <v>327</v>
      </c>
      <c r="D206" t="s">
        <v>78</v>
      </c>
      <c r="E206">
        <v>2020</v>
      </c>
      <c r="F206">
        <v>90</v>
      </c>
      <c r="G206" t="s">
        <v>89</v>
      </c>
      <c r="H206" t="s">
        <v>80</v>
      </c>
      <c r="I206">
        <v>232.75</v>
      </c>
      <c r="J206" t="s">
        <v>358</v>
      </c>
      <c r="K206" t="s">
        <v>389</v>
      </c>
    </row>
    <row r="207" spans="1:11" x14ac:dyDescent="0.35">
      <c r="A207" t="s">
        <v>349</v>
      </c>
      <c r="B207" t="s">
        <v>84</v>
      </c>
      <c r="C207" t="s">
        <v>327</v>
      </c>
      <c r="D207" t="s">
        <v>78</v>
      </c>
      <c r="E207">
        <v>2020</v>
      </c>
      <c r="F207">
        <v>91</v>
      </c>
      <c r="G207" t="s">
        <v>90</v>
      </c>
      <c r="H207" t="s">
        <v>80</v>
      </c>
      <c r="I207">
        <v>51.25</v>
      </c>
      <c r="J207" t="s">
        <v>355</v>
      </c>
      <c r="K207" t="s">
        <v>389</v>
      </c>
    </row>
    <row r="208" spans="1:11" x14ac:dyDescent="0.35">
      <c r="A208" t="s">
        <v>349</v>
      </c>
      <c r="B208" t="s">
        <v>84</v>
      </c>
      <c r="C208" t="s">
        <v>330</v>
      </c>
      <c r="D208" t="s">
        <v>78</v>
      </c>
      <c r="E208">
        <v>2020</v>
      </c>
      <c r="F208">
        <v>16</v>
      </c>
      <c r="G208" t="s">
        <v>91</v>
      </c>
      <c r="H208" t="s">
        <v>80</v>
      </c>
      <c r="I208">
        <v>2162.81</v>
      </c>
      <c r="J208" t="s">
        <v>350</v>
      </c>
      <c r="K208" t="s">
        <v>392</v>
      </c>
    </row>
    <row r="209" spans="1:11" x14ac:dyDescent="0.35">
      <c r="A209" t="s">
        <v>349</v>
      </c>
      <c r="B209" t="s">
        <v>84</v>
      </c>
      <c r="C209" t="s">
        <v>330</v>
      </c>
      <c r="D209" t="s">
        <v>78</v>
      </c>
      <c r="E209">
        <v>2020</v>
      </c>
      <c r="F209">
        <v>16</v>
      </c>
      <c r="G209" t="s">
        <v>91</v>
      </c>
      <c r="H209" t="s">
        <v>80</v>
      </c>
      <c r="I209">
        <v>2674.38</v>
      </c>
      <c r="J209" t="s">
        <v>355</v>
      </c>
      <c r="K209" t="s">
        <v>392</v>
      </c>
    </row>
    <row r="210" spans="1:11" x14ac:dyDescent="0.35">
      <c r="A210" t="s">
        <v>349</v>
      </c>
      <c r="B210" t="s">
        <v>84</v>
      </c>
      <c r="C210" t="s">
        <v>330</v>
      </c>
      <c r="D210" t="s">
        <v>78</v>
      </c>
      <c r="E210">
        <v>2020</v>
      </c>
      <c r="F210">
        <v>16</v>
      </c>
      <c r="G210" t="s">
        <v>91</v>
      </c>
      <c r="H210" t="s">
        <v>80</v>
      </c>
      <c r="I210">
        <v>1663.17</v>
      </c>
      <c r="J210" t="s">
        <v>358</v>
      </c>
      <c r="K210" t="s">
        <v>392</v>
      </c>
    </row>
    <row r="211" spans="1:11" x14ac:dyDescent="0.35">
      <c r="A211" t="s">
        <v>349</v>
      </c>
      <c r="B211" t="s">
        <v>84</v>
      </c>
      <c r="C211" t="s">
        <v>330</v>
      </c>
      <c r="D211" t="s">
        <v>78</v>
      </c>
      <c r="E211">
        <v>2020</v>
      </c>
      <c r="F211">
        <v>16</v>
      </c>
      <c r="G211" t="s">
        <v>91</v>
      </c>
      <c r="H211" t="s">
        <v>81</v>
      </c>
      <c r="I211">
        <v>238.55</v>
      </c>
      <c r="J211" t="s">
        <v>350</v>
      </c>
      <c r="K211" t="s">
        <v>392</v>
      </c>
    </row>
    <row r="212" spans="1:11" x14ac:dyDescent="0.35">
      <c r="A212" t="s">
        <v>349</v>
      </c>
      <c r="B212" t="s">
        <v>84</v>
      </c>
      <c r="C212" t="s">
        <v>330</v>
      </c>
      <c r="D212" t="s">
        <v>78</v>
      </c>
      <c r="E212">
        <v>2020</v>
      </c>
      <c r="F212">
        <v>16</v>
      </c>
      <c r="G212" t="s">
        <v>91</v>
      </c>
      <c r="H212" t="s">
        <v>81</v>
      </c>
      <c r="I212">
        <v>2190.46</v>
      </c>
      <c r="J212" t="s">
        <v>358</v>
      </c>
      <c r="K212" t="s">
        <v>392</v>
      </c>
    </row>
    <row r="213" spans="1:11" x14ac:dyDescent="0.35">
      <c r="A213" t="s">
        <v>349</v>
      </c>
      <c r="B213" t="s">
        <v>84</v>
      </c>
      <c r="C213" t="s">
        <v>330</v>
      </c>
      <c r="D213" t="s">
        <v>78</v>
      </c>
      <c r="E213">
        <v>2020</v>
      </c>
      <c r="F213">
        <v>33</v>
      </c>
      <c r="G213" t="s">
        <v>88</v>
      </c>
      <c r="H213" t="s">
        <v>80</v>
      </c>
      <c r="I213">
        <v>27000</v>
      </c>
      <c r="J213" t="s">
        <v>350</v>
      </c>
      <c r="K213" t="s">
        <v>392</v>
      </c>
    </row>
    <row r="214" spans="1:11" x14ac:dyDescent="0.35">
      <c r="A214" t="s">
        <v>349</v>
      </c>
      <c r="B214" t="s">
        <v>84</v>
      </c>
      <c r="C214" t="s">
        <v>330</v>
      </c>
      <c r="D214" t="s">
        <v>78</v>
      </c>
      <c r="E214">
        <v>2020</v>
      </c>
      <c r="F214">
        <v>33</v>
      </c>
      <c r="G214" t="s">
        <v>88</v>
      </c>
      <c r="H214" t="s">
        <v>80</v>
      </c>
      <c r="I214">
        <v>22602</v>
      </c>
      <c r="J214" t="s">
        <v>355</v>
      </c>
      <c r="K214" t="s">
        <v>392</v>
      </c>
    </row>
    <row r="215" spans="1:11" x14ac:dyDescent="0.35">
      <c r="A215" t="s">
        <v>349</v>
      </c>
      <c r="B215" t="s">
        <v>84</v>
      </c>
      <c r="C215" t="s">
        <v>330</v>
      </c>
      <c r="D215" t="s">
        <v>78</v>
      </c>
      <c r="E215">
        <v>2020</v>
      </c>
      <c r="F215">
        <v>33</v>
      </c>
      <c r="G215" t="s">
        <v>88</v>
      </c>
      <c r="H215" t="s">
        <v>80</v>
      </c>
      <c r="I215">
        <v>26604</v>
      </c>
      <c r="J215" t="s">
        <v>358</v>
      </c>
      <c r="K215" t="s">
        <v>392</v>
      </c>
    </row>
    <row r="216" spans="1:11" x14ac:dyDescent="0.35">
      <c r="A216" t="s">
        <v>349</v>
      </c>
      <c r="B216" t="s">
        <v>84</v>
      </c>
      <c r="C216" t="s">
        <v>330</v>
      </c>
      <c r="D216" t="s">
        <v>78</v>
      </c>
      <c r="E216">
        <v>2020</v>
      </c>
      <c r="F216">
        <v>33</v>
      </c>
      <c r="G216" t="s">
        <v>88</v>
      </c>
      <c r="H216" t="s">
        <v>81</v>
      </c>
      <c r="I216">
        <v>2</v>
      </c>
      <c r="J216" t="s">
        <v>355</v>
      </c>
      <c r="K216" t="s">
        <v>392</v>
      </c>
    </row>
    <row r="217" spans="1:11" x14ac:dyDescent="0.35">
      <c r="A217" t="s">
        <v>349</v>
      </c>
      <c r="B217" t="s">
        <v>84</v>
      </c>
      <c r="C217" t="s">
        <v>330</v>
      </c>
      <c r="D217" t="s">
        <v>78</v>
      </c>
      <c r="E217">
        <v>2020</v>
      </c>
      <c r="F217">
        <v>33</v>
      </c>
      <c r="G217" t="s">
        <v>88</v>
      </c>
      <c r="H217" t="s">
        <v>81</v>
      </c>
      <c r="I217">
        <v>7500</v>
      </c>
      <c r="J217" t="s">
        <v>358</v>
      </c>
      <c r="K217" t="s">
        <v>392</v>
      </c>
    </row>
    <row r="218" spans="1:11" x14ac:dyDescent="0.35">
      <c r="A218" t="s">
        <v>349</v>
      </c>
      <c r="B218" t="s">
        <v>84</v>
      </c>
      <c r="C218" t="s">
        <v>330</v>
      </c>
      <c r="D218" t="s">
        <v>78</v>
      </c>
      <c r="E218">
        <v>2020</v>
      </c>
      <c r="F218">
        <v>90</v>
      </c>
      <c r="G218" t="s">
        <v>89</v>
      </c>
      <c r="H218" t="s">
        <v>80</v>
      </c>
      <c r="I218">
        <v>27.15</v>
      </c>
      <c r="J218" t="s">
        <v>355</v>
      </c>
      <c r="K218" t="s">
        <v>392</v>
      </c>
    </row>
    <row r="219" spans="1:11" x14ac:dyDescent="0.35">
      <c r="A219" t="s">
        <v>349</v>
      </c>
      <c r="B219" t="s">
        <v>84</v>
      </c>
      <c r="C219" t="s">
        <v>330</v>
      </c>
      <c r="D219" t="s">
        <v>78</v>
      </c>
      <c r="E219">
        <v>2020</v>
      </c>
      <c r="F219">
        <v>90</v>
      </c>
      <c r="G219" t="s">
        <v>89</v>
      </c>
      <c r="H219" t="s">
        <v>81</v>
      </c>
      <c r="I219">
        <v>84</v>
      </c>
      <c r="J219" t="s">
        <v>358</v>
      </c>
      <c r="K219" t="s">
        <v>392</v>
      </c>
    </row>
    <row r="220" spans="1:11" x14ac:dyDescent="0.35">
      <c r="A220" t="s">
        <v>349</v>
      </c>
      <c r="B220" t="s">
        <v>84</v>
      </c>
      <c r="C220" t="s">
        <v>330</v>
      </c>
      <c r="D220" t="s">
        <v>78</v>
      </c>
      <c r="E220">
        <v>2020</v>
      </c>
      <c r="F220">
        <v>91</v>
      </c>
      <c r="G220" t="s">
        <v>90</v>
      </c>
      <c r="H220" t="s">
        <v>80</v>
      </c>
      <c r="I220">
        <v>150</v>
      </c>
      <c r="J220" t="s">
        <v>350</v>
      </c>
      <c r="K220" t="s">
        <v>392</v>
      </c>
    </row>
    <row r="221" spans="1:11" x14ac:dyDescent="0.35">
      <c r="A221" t="s">
        <v>349</v>
      </c>
      <c r="B221" t="s">
        <v>84</v>
      </c>
      <c r="C221" t="s">
        <v>330</v>
      </c>
      <c r="D221" t="s">
        <v>78</v>
      </c>
      <c r="E221">
        <v>2020</v>
      </c>
      <c r="F221">
        <v>91</v>
      </c>
      <c r="G221" t="s">
        <v>90</v>
      </c>
      <c r="H221" t="s">
        <v>80</v>
      </c>
      <c r="I221">
        <v>134.85</v>
      </c>
      <c r="J221" t="s">
        <v>355</v>
      </c>
      <c r="K221" t="s">
        <v>392</v>
      </c>
    </row>
    <row r="222" spans="1:11" x14ac:dyDescent="0.35">
      <c r="A222" t="s">
        <v>349</v>
      </c>
      <c r="B222" t="s">
        <v>84</v>
      </c>
      <c r="C222" t="s">
        <v>330</v>
      </c>
      <c r="D222" t="s">
        <v>78</v>
      </c>
      <c r="E222">
        <v>2020</v>
      </c>
      <c r="F222">
        <v>91</v>
      </c>
      <c r="G222" t="s">
        <v>90</v>
      </c>
      <c r="H222" t="s">
        <v>80</v>
      </c>
      <c r="I222">
        <v>300</v>
      </c>
      <c r="J222" t="s">
        <v>358</v>
      </c>
      <c r="K222" t="s">
        <v>392</v>
      </c>
    </row>
    <row r="223" spans="1:11" x14ac:dyDescent="0.35">
      <c r="A223" t="s">
        <v>349</v>
      </c>
      <c r="B223" t="s">
        <v>84</v>
      </c>
      <c r="C223" t="s">
        <v>85</v>
      </c>
      <c r="D223" t="s">
        <v>78</v>
      </c>
      <c r="E223">
        <v>2019</v>
      </c>
      <c r="F223">
        <v>16</v>
      </c>
      <c r="G223" t="s">
        <v>91</v>
      </c>
      <c r="H223" t="s">
        <v>80</v>
      </c>
      <c r="I223">
        <v>7618.72</v>
      </c>
      <c r="J223" t="s">
        <v>358</v>
      </c>
      <c r="K223" t="s">
        <v>388</v>
      </c>
    </row>
    <row r="224" spans="1:11" x14ac:dyDescent="0.35">
      <c r="A224" t="s">
        <v>349</v>
      </c>
      <c r="B224" t="s">
        <v>84</v>
      </c>
      <c r="C224" t="s">
        <v>85</v>
      </c>
      <c r="D224" t="s">
        <v>78</v>
      </c>
      <c r="E224">
        <v>2019</v>
      </c>
      <c r="F224">
        <v>33</v>
      </c>
      <c r="G224" t="s">
        <v>88</v>
      </c>
      <c r="H224" t="s">
        <v>80</v>
      </c>
      <c r="I224">
        <v>150003</v>
      </c>
      <c r="J224" t="s">
        <v>350</v>
      </c>
      <c r="K224" t="s">
        <v>388</v>
      </c>
    </row>
    <row r="225" spans="1:11" x14ac:dyDescent="0.35">
      <c r="A225" t="s">
        <v>349</v>
      </c>
      <c r="B225" t="s">
        <v>84</v>
      </c>
      <c r="C225" t="s">
        <v>85</v>
      </c>
      <c r="D225" t="s">
        <v>78</v>
      </c>
      <c r="E225">
        <v>2019</v>
      </c>
      <c r="F225">
        <v>33</v>
      </c>
      <c r="G225" t="s">
        <v>88</v>
      </c>
      <c r="H225" t="s">
        <v>80</v>
      </c>
      <c r="I225">
        <v>150003</v>
      </c>
      <c r="J225" t="s">
        <v>355</v>
      </c>
      <c r="K225" t="s">
        <v>388</v>
      </c>
    </row>
    <row r="226" spans="1:11" x14ac:dyDescent="0.35">
      <c r="A226" t="s">
        <v>349</v>
      </c>
      <c r="B226" t="s">
        <v>84</v>
      </c>
      <c r="C226" t="s">
        <v>85</v>
      </c>
      <c r="D226" t="s">
        <v>78</v>
      </c>
      <c r="E226">
        <v>2019</v>
      </c>
      <c r="F226">
        <v>33</v>
      </c>
      <c r="G226" t="s">
        <v>88</v>
      </c>
      <c r="H226" t="s">
        <v>80</v>
      </c>
      <c r="I226">
        <v>183381.28</v>
      </c>
      <c r="J226" t="s">
        <v>358</v>
      </c>
      <c r="K226" t="s">
        <v>388</v>
      </c>
    </row>
    <row r="227" spans="1:11" x14ac:dyDescent="0.35">
      <c r="A227" t="s">
        <v>349</v>
      </c>
      <c r="B227" t="s">
        <v>84</v>
      </c>
      <c r="C227" t="s">
        <v>85</v>
      </c>
      <c r="D227" t="s">
        <v>78</v>
      </c>
      <c r="E227">
        <v>2019</v>
      </c>
      <c r="F227">
        <v>90</v>
      </c>
      <c r="G227" t="s">
        <v>89</v>
      </c>
      <c r="H227" t="s">
        <v>80</v>
      </c>
      <c r="I227">
        <v>1843.9</v>
      </c>
      <c r="J227" t="s">
        <v>350</v>
      </c>
      <c r="K227" t="s">
        <v>388</v>
      </c>
    </row>
    <row r="228" spans="1:11" x14ac:dyDescent="0.35">
      <c r="A228" t="s">
        <v>349</v>
      </c>
      <c r="B228" t="s">
        <v>84</v>
      </c>
      <c r="C228" t="s">
        <v>85</v>
      </c>
      <c r="D228" t="s">
        <v>78</v>
      </c>
      <c r="E228">
        <v>2019</v>
      </c>
      <c r="F228">
        <v>90</v>
      </c>
      <c r="G228" t="s">
        <v>89</v>
      </c>
      <c r="H228" t="s">
        <v>80</v>
      </c>
      <c r="I228">
        <v>12</v>
      </c>
      <c r="J228" t="s">
        <v>355</v>
      </c>
      <c r="K228" t="s">
        <v>388</v>
      </c>
    </row>
    <row r="229" spans="1:11" x14ac:dyDescent="0.35">
      <c r="A229" t="s">
        <v>349</v>
      </c>
      <c r="B229" t="s">
        <v>84</v>
      </c>
      <c r="C229" t="s">
        <v>85</v>
      </c>
      <c r="D229" t="s">
        <v>78</v>
      </c>
      <c r="E229">
        <v>2019</v>
      </c>
      <c r="F229">
        <v>91</v>
      </c>
      <c r="G229" t="s">
        <v>90</v>
      </c>
      <c r="H229" t="s">
        <v>80</v>
      </c>
      <c r="I229">
        <v>5342.81</v>
      </c>
      <c r="J229" t="s">
        <v>350</v>
      </c>
      <c r="K229" t="s">
        <v>388</v>
      </c>
    </row>
    <row r="230" spans="1:11" x14ac:dyDescent="0.35">
      <c r="A230" t="s">
        <v>349</v>
      </c>
      <c r="B230" t="s">
        <v>84</v>
      </c>
      <c r="C230" t="s">
        <v>85</v>
      </c>
      <c r="D230" t="s">
        <v>78</v>
      </c>
      <c r="E230">
        <v>2019</v>
      </c>
      <c r="F230">
        <v>91</v>
      </c>
      <c r="G230" t="s">
        <v>90</v>
      </c>
      <c r="H230" t="s">
        <v>80</v>
      </c>
      <c r="I230">
        <v>5342.81</v>
      </c>
      <c r="J230" t="s">
        <v>355</v>
      </c>
      <c r="K230" t="s">
        <v>388</v>
      </c>
    </row>
    <row r="231" spans="1:11" x14ac:dyDescent="0.35">
      <c r="A231" t="s">
        <v>349</v>
      </c>
      <c r="B231" t="s">
        <v>84</v>
      </c>
      <c r="C231" t="s">
        <v>85</v>
      </c>
      <c r="D231" t="s">
        <v>78</v>
      </c>
      <c r="E231">
        <v>2019</v>
      </c>
      <c r="F231">
        <v>91</v>
      </c>
      <c r="G231" t="s">
        <v>90</v>
      </c>
      <c r="H231" t="s">
        <v>80</v>
      </c>
      <c r="I231">
        <v>5342.81</v>
      </c>
      <c r="J231" t="s">
        <v>358</v>
      </c>
      <c r="K231" t="s">
        <v>388</v>
      </c>
    </row>
    <row r="232" spans="1:11" x14ac:dyDescent="0.35">
      <c r="A232" t="s">
        <v>349</v>
      </c>
      <c r="B232" t="s">
        <v>84</v>
      </c>
      <c r="C232" t="s">
        <v>331</v>
      </c>
      <c r="D232" t="s">
        <v>78</v>
      </c>
      <c r="E232">
        <v>2020</v>
      </c>
      <c r="F232">
        <v>16</v>
      </c>
      <c r="G232" t="s">
        <v>91</v>
      </c>
      <c r="H232" t="s">
        <v>80</v>
      </c>
      <c r="I232">
        <v>4004.82</v>
      </c>
      <c r="J232" t="s">
        <v>355</v>
      </c>
      <c r="K232" t="s">
        <v>397</v>
      </c>
    </row>
    <row r="233" spans="1:11" x14ac:dyDescent="0.35">
      <c r="A233" t="s">
        <v>349</v>
      </c>
      <c r="B233" t="s">
        <v>84</v>
      </c>
      <c r="C233" t="s">
        <v>331</v>
      </c>
      <c r="D233" t="s">
        <v>78</v>
      </c>
      <c r="E233">
        <v>2020</v>
      </c>
      <c r="F233">
        <v>33</v>
      </c>
      <c r="G233" t="s">
        <v>88</v>
      </c>
      <c r="H233" t="s">
        <v>80</v>
      </c>
      <c r="I233">
        <v>5000</v>
      </c>
      <c r="J233" t="s">
        <v>350</v>
      </c>
      <c r="K233" t="s">
        <v>397</v>
      </c>
    </row>
    <row r="234" spans="1:11" x14ac:dyDescent="0.35">
      <c r="A234" t="s">
        <v>349</v>
      </c>
      <c r="B234" t="s">
        <v>84</v>
      </c>
      <c r="C234" t="s">
        <v>331</v>
      </c>
      <c r="D234" t="s">
        <v>78</v>
      </c>
      <c r="E234">
        <v>2020</v>
      </c>
      <c r="F234">
        <v>33</v>
      </c>
      <c r="G234" t="s">
        <v>88</v>
      </c>
      <c r="H234" t="s">
        <v>80</v>
      </c>
      <c r="I234">
        <v>4996.18</v>
      </c>
      <c r="J234" t="s">
        <v>355</v>
      </c>
      <c r="K234" t="s">
        <v>397</v>
      </c>
    </row>
    <row r="235" spans="1:11" x14ac:dyDescent="0.35">
      <c r="A235" t="s">
        <v>349</v>
      </c>
      <c r="B235" t="s">
        <v>84</v>
      </c>
      <c r="C235" t="s">
        <v>331</v>
      </c>
      <c r="D235" t="s">
        <v>78</v>
      </c>
      <c r="E235">
        <v>2020</v>
      </c>
      <c r="F235">
        <v>33</v>
      </c>
      <c r="G235" t="s">
        <v>88</v>
      </c>
      <c r="H235" t="s">
        <v>80</v>
      </c>
      <c r="I235">
        <v>2</v>
      </c>
      <c r="J235" t="s">
        <v>358</v>
      </c>
      <c r="K235" t="s">
        <v>397</v>
      </c>
    </row>
    <row r="236" spans="1:11" x14ac:dyDescent="0.35">
      <c r="A236" t="s">
        <v>349</v>
      </c>
      <c r="B236" t="s">
        <v>84</v>
      </c>
      <c r="C236" t="s">
        <v>331</v>
      </c>
      <c r="D236" t="s">
        <v>78</v>
      </c>
      <c r="E236">
        <v>2020</v>
      </c>
      <c r="F236">
        <v>90</v>
      </c>
      <c r="G236" t="s">
        <v>89</v>
      </c>
      <c r="H236" t="s">
        <v>80</v>
      </c>
      <c r="I236">
        <v>440.56</v>
      </c>
      <c r="J236" t="s">
        <v>355</v>
      </c>
      <c r="K236" t="s">
        <v>397</v>
      </c>
    </row>
    <row r="237" spans="1:11" x14ac:dyDescent="0.35">
      <c r="A237" t="s">
        <v>349</v>
      </c>
      <c r="B237" t="s">
        <v>84</v>
      </c>
      <c r="C237" t="s">
        <v>331</v>
      </c>
      <c r="D237" t="s">
        <v>78</v>
      </c>
      <c r="E237">
        <v>2020</v>
      </c>
      <c r="F237">
        <v>91</v>
      </c>
      <c r="G237" t="s">
        <v>90</v>
      </c>
      <c r="H237" t="s">
        <v>80</v>
      </c>
      <c r="I237">
        <v>150</v>
      </c>
      <c r="J237" t="s">
        <v>350</v>
      </c>
      <c r="K237" t="s">
        <v>397</v>
      </c>
    </row>
    <row r="238" spans="1:11" x14ac:dyDescent="0.35">
      <c r="A238" t="s">
        <v>349</v>
      </c>
      <c r="B238" t="s">
        <v>84</v>
      </c>
      <c r="C238" t="s">
        <v>331</v>
      </c>
      <c r="D238" t="s">
        <v>78</v>
      </c>
      <c r="E238">
        <v>2020</v>
      </c>
      <c r="F238">
        <v>91</v>
      </c>
      <c r="G238" t="s">
        <v>90</v>
      </c>
      <c r="H238" t="s">
        <v>80</v>
      </c>
      <c r="I238">
        <v>59.44</v>
      </c>
      <c r="J238" t="s">
        <v>355</v>
      </c>
      <c r="K238" t="s">
        <v>397</v>
      </c>
    </row>
    <row r="239" spans="1:11" x14ac:dyDescent="0.35">
      <c r="A239" t="s">
        <v>359</v>
      </c>
      <c r="B239" t="s">
        <v>304</v>
      </c>
      <c r="C239" t="s">
        <v>87</v>
      </c>
      <c r="D239" t="s">
        <v>78</v>
      </c>
      <c r="E239">
        <v>2019</v>
      </c>
      <c r="F239">
        <v>16</v>
      </c>
      <c r="G239" t="s">
        <v>91</v>
      </c>
      <c r="H239" t="s">
        <v>80</v>
      </c>
      <c r="I239">
        <v>557339.64</v>
      </c>
      <c r="J239" t="s">
        <v>360</v>
      </c>
      <c r="K239" t="s">
        <v>387</v>
      </c>
    </row>
    <row r="240" spans="1:11" x14ac:dyDescent="0.35">
      <c r="A240" t="s">
        <v>359</v>
      </c>
      <c r="B240" t="s">
        <v>304</v>
      </c>
      <c r="C240" t="s">
        <v>87</v>
      </c>
      <c r="D240" t="s">
        <v>78</v>
      </c>
      <c r="E240">
        <v>2019</v>
      </c>
      <c r="F240">
        <v>16</v>
      </c>
      <c r="G240" t="s">
        <v>91</v>
      </c>
      <c r="H240" t="s">
        <v>80</v>
      </c>
      <c r="I240">
        <v>651602.47</v>
      </c>
      <c r="J240" t="s">
        <v>361</v>
      </c>
      <c r="K240" t="s">
        <v>387</v>
      </c>
    </row>
    <row r="241" spans="1:11" x14ac:dyDescent="0.35">
      <c r="A241" t="s">
        <v>359</v>
      </c>
      <c r="B241" t="s">
        <v>304</v>
      </c>
      <c r="C241" t="s">
        <v>87</v>
      </c>
      <c r="D241" t="s">
        <v>78</v>
      </c>
      <c r="E241">
        <v>2019</v>
      </c>
      <c r="F241">
        <v>16</v>
      </c>
      <c r="G241" t="s">
        <v>91</v>
      </c>
      <c r="H241" t="s">
        <v>80</v>
      </c>
      <c r="I241">
        <v>642308.88</v>
      </c>
      <c r="J241" t="s">
        <v>362</v>
      </c>
      <c r="K241" t="s">
        <v>387</v>
      </c>
    </row>
    <row r="242" spans="1:11" x14ac:dyDescent="0.35">
      <c r="A242" t="s">
        <v>359</v>
      </c>
      <c r="B242" t="s">
        <v>304</v>
      </c>
      <c r="C242" t="s">
        <v>87</v>
      </c>
      <c r="D242" t="s">
        <v>78</v>
      </c>
      <c r="E242">
        <v>2019</v>
      </c>
      <c r="F242">
        <v>16</v>
      </c>
      <c r="G242" t="s">
        <v>91</v>
      </c>
      <c r="H242" t="s">
        <v>81</v>
      </c>
      <c r="I242">
        <v>500</v>
      </c>
      <c r="J242" t="s">
        <v>360</v>
      </c>
      <c r="K242" t="s">
        <v>387</v>
      </c>
    </row>
    <row r="243" spans="1:11" x14ac:dyDescent="0.35">
      <c r="A243" t="s">
        <v>359</v>
      </c>
      <c r="B243" t="s">
        <v>304</v>
      </c>
      <c r="C243" t="s">
        <v>87</v>
      </c>
      <c r="D243" t="s">
        <v>78</v>
      </c>
      <c r="E243">
        <v>2019</v>
      </c>
      <c r="F243">
        <v>33</v>
      </c>
      <c r="G243" t="s">
        <v>88</v>
      </c>
      <c r="H243" t="s">
        <v>80</v>
      </c>
      <c r="I243">
        <v>6402082.9100000001</v>
      </c>
      <c r="J243" t="s">
        <v>360</v>
      </c>
      <c r="K243" t="s">
        <v>387</v>
      </c>
    </row>
    <row r="244" spans="1:11" x14ac:dyDescent="0.35">
      <c r="A244" t="s">
        <v>359</v>
      </c>
      <c r="B244" t="s">
        <v>304</v>
      </c>
      <c r="C244" t="s">
        <v>87</v>
      </c>
      <c r="D244" t="s">
        <v>78</v>
      </c>
      <c r="E244">
        <v>2019</v>
      </c>
      <c r="F244">
        <v>33</v>
      </c>
      <c r="G244" t="s">
        <v>88</v>
      </c>
      <c r="H244" t="s">
        <v>80</v>
      </c>
      <c r="I244">
        <v>5968170.8099999996</v>
      </c>
      <c r="J244" t="s">
        <v>361</v>
      </c>
      <c r="K244" t="s">
        <v>387</v>
      </c>
    </row>
    <row r="245" spans="1:11" x14ac:dyDescent="0.35">
      <c r="A245" t="s">
        <v>359</v>
      </c>
      <c r="B245" t="s">
        <v>304</v>
      </c>
      <c r="C245" t="s">
        <v>87</v>
      </c>
      <c r="D245" t="s">
        <v>78</v>
      </c>
      <c r="E245">
        <v>2019</v>
      </c>
      <c r="F245">
        <v>33</v>
      </c>
      <c r="G245" t="s">
        <v>88</v>
      </c>
      <c r="H245" t="s">
        <v>80</v>
      </c>
      <c r="I245">
        <v>5714106.6799999997</v>
      </c>
      <c r="J245" t="s">
        <v>362</v>
      </c>
      <c r="K245" t="s">
        <v>387</v>
      </c>
    </row>
    <row r="246" spans="1:11" x14ac:dyDescent="0.35">
      <c r="A246" t="s">
        <v>359</v>
      </c>
      <c r="B246" t="s">
        <v>304</v>
      </c>
      <c r="C246" t="s">
        <v>87</v>
      </c>
      <c r="D246" t="s">
        <v>78</v>
      </c>
      <c r="E246">
        <v>2019</v>
      </c>
      <c r="F246">
        <v>63</v>
      </c>
      <c r="G246" t="s">
        <v>317</v>
      </c>
      <c r="H246" t="s">
        <v>80</v>
      </c>
      <c r="I246">
        <v>10449.36</v>
      </c>
      <c r="J246" t="s">
        <v>360</v>
      </c>
      <c r="K246" t="s">
        <v>387</v>
      </c>
    </row>
    <row r="247" spans="1:11" x14ac:dyDescent="0.35">
      <c r="A247" t="s">
        <v>359</v>
      </c>
      <c r="B247" t="s">
        <v>304</v>
      </c>
      <c r="C247" t="s">
        <v>87</v>
      </c>
      <c r="D247" t="s">
        <v>78</v>
      </c>
      <c r="E247">
        <v>2019</v>
      </c>
      <c r="F247">
        <v>63</v>
      </c>
      <c r="G247" t="s">
        <v>317</v>
      </c>
      <c r="H247" t="s">
        <v>80</v>
      </c>
      <c r="I247">
        <v>1666.66</v>
      </c>
      <c r="J247" t="s">
        <v>361</v>
      </c>
      <c r="K247" t="s">
        <v>387</v>
      </c>
    </row>
    <row r="248" spans="1:11" x14ac:dyDescent="0.35">
      <c r="A248" t="s">
        <v>359</v>
      </c>
      <c r="B248" t="s">
        <v>304</v>
      </c>
      <c r="C248" t="s">
        <v>87</v>
      </c>
      <c r="D248" t="s">
        <v>78</v>
      </c>
      <c r="E248">
        <v>2019</v>
      </c>
      <c r="F248">
        <v>63</v>
      </c>
      <c r="G248" t="s">
        <v>317</v>
      </c>
      <c r="H248" t="s">
        <v>80</v>
      </c>
      <c r="I248">
        <v>1246.26</v>
      </c>
      <c r="J248" t="s">
        <v>362</v>
      </c>
      <c r="K248" t="s">
        <v>387</v>
      </c>
    </row>
    <row r="249" spans="1:11" x14ac:dyDescent="0.35">
      <c r="A249" t="s">
        <v>359</v>
      </c>
      <c r="B249" t="s">
        <v>304</v>
      </c>
      <c r="C249" t="s">
        <v>87</v>
      </c>
      <c r="D249" t="s">
        <v>78</v>
      </c>
      <c r="E249">
        <v>2019</v>
      </c>
      <c r="F249">
        <v>63</v>
      </c>
      <c r="G249" t="s">
        <v>317</v>
      </c>
      <c r="H249" t="s">
        <v>81</v>
      </c>
      <c r="I249">
        <v>2326.2199999999998</v>
      </c>
      <c r="J249" t="s">
        <v>360</v>
      </c>
      <c r="K249" t="s">
        <v>387</v>
      </c>
    </row>
    <row r="250" spans="1:11" x14ac:dyDescent="0.35">
      <c r="A250" t="s">
        <v>359</v>
      </c>
      <c r="B250" t="s">
        <v>304</v>
      </c>
      <c r="C250" t="s">
        <v>87</v>
      </c>
      <c r="D250" t="s">
        <v>78</v>
      </c>
      <c r="E250">
        <v>2019</v>
      </c>
      <c r="F250">
        <v>90</v>
      </c>
      <c r="G250" t="s">
        <v>89</v>
      </c>
      <c r="H250" t="s">
        <v>80</v>
      </c>
      <c r="I250">
        <v>6987.91</v>
      </c>
      <c r="J250" t="s">
        <v>360</v>
      </c>
      <c r="K250" t="s">
        <v>387</v>
      </c>
    </row>
    <row r="251" spans="1:11" x14ac:dyDescent="0.35">
      <c r="A251" t="s">
        <v>359</v>
      </c>
      <c r="B251" t="s">
        <v>304</v>
      </c>
      <c r="C251" t="s">
        <v>87</v>
      </c>
      <c r="D251" t="s">
        <v>78</v>
      </c>
      <c r="E251">
        <v>2019</v>
      </c>
      <c r="F251">
        <v>90</v>
      </c>
      <c r="G251" t="s">
        <v>89</v>
      </c>
      <c r="H251" t="s">
        <v>80</v>
      </c>
      <c r="I251">
        <v>8740</v>
      </c>
      <c r="J251" t="s">
        <v>361</v>
      </c>
      <c r="K251" t="s">
        <v>387</v>
      </c>
    </row>
    <row r="252" spans="1:11" x14ac:dyDescent="0.35">
      <c r="A252" t="s">
        <v>359</v>
      </c>
      <c r="B252" t="s">
        <v>304</v>
      </c>
      <c r="C252" t="s">
        <v>87</v>
      </c>
      <c r="D252" t="s">
        <v>78</v>
      </c>
      <c r="E252">
        <v>2019</v>
      </c>
      <c r="F252">
        <v>90</v>
      </c>
      <c r="G252" t="s">
        <v>89</v>
      </c>
      <c r="H252" t="s">
        <v>80</v>
      </c>
      <c r="I252">
        <v>16322.29</v>
      </c>
      <c r="J252" t="s">
        <v>362</v>
      </c>
      <c r="K252" t="s">
        <v>387</v>
      </c>
    </row>
    <row r="253" spans="1:11" x14ac:dyDescent="0.35">
      <c r="A253" t="s">
        <v>359</v>
      </c>
      <c r="B253" t="s">
        <v>304</v>
      </c>
      <c r="C253" t="s">
        <v>87</v>
      </c>
      <c r="D253" t="s">
        <v>78</v>
      </c>
      <c r="E253">
        <v>2019</v>
      </c>
      <c r="F253">
        <v>90</v>
      </c>
      <c r="G253" t="s">
        <v>89</v>
      </c>
      <c r="H253" t="s">
        <v>81</v>
      </c>
      <c r="I253">
        <v>465.24</v>
      </c>
      <c r="J253" t="s">
        <v>362</v>
      </c>
      <c r="K253" t="s">
        <v>387</v>
      </c>
    </row>
    <row r="254" spans="1:11" x14ac:dyDescent="0.35">
      <c r="A254" t="s">
        <v>359</v>
      </c>
      <c r="B254" t="s">
        <v>304</v>
      </c>
      <c r="C254" t="s">
        <v>87</v>
      </c>
      <c r="D254" t="s">
        <v>78</v>
      </c>
      <c r="E254">
        <v>2019</v>
      </c>
      <c r="F254">
        <v>91</v>
      </c>
      <c r="G254" t="s">
        <v>90</v>
      </c>
      <c r="H254" t="s">
        <v>80</v>
      </c>
      <c r="I254">
        <v>28097.57</v>
      </c>
      <c r="J254" t="s">
        <v>360</v>
      </c>
      <c r="K254" t="s">
        <v>387</v>
      </c>
    </row>
    <row r="255" spans="1:11" x14ac:dyDescent="0.35">
      <c r="A255" t="s">
        <v>359</v>
      </c>
      <c r="B255" t="s">
        <v>304</v>
      </c>
      <c r="C255" t="s">
        <v>87</v>
      </c>
      <c r="D255" t="s">
        <v>78</v>
      </c>
      <c r="E255">
        <v>2019</v>
      </c>
      <c r="F255">
        <v>91</v>
      </c>
      <c r="G255" t="s">
        <v>90</v>
      </c>
      <c r="H255" t="s">
        <v>80</v>
      </c>
      <c r="I255">
        <v>41888.17</v>
      </c>
      <c r="J255" t="s">
        <v>361</v>
      </c>
      <c r="K255" t="s">
        <v>387</v>
      </c>
    </row>
    <row r="256" spans="1:11" x14ac:dyDescent="0.35">
      <c r="A256" t="s">
        <v>359</v>
      </c>
      <c r="B256" t="s">
        <v>304</v>
      </c>
      <c r="C256" t="s">
        <v>87</v>
      </c>
      <c r="D256" t="s">
        <v>78</v>
      </c>
      <c r="E256">
        <v>2019</v>
      </c>
      <c r="F256">
        <v>91</v>
      </c>
      <c r="G256" t="s">
        <v>90</v>
      </c>
      <c r="H256" t="s">
        <v>80</v>
      </c>
      <c r="I256">
        <v>49037.81</v>
      </c>
      <c r="J256" t="s">
        <v>362</v>
      </c>
      <c r="K256" t="s">
        <v>387</v>
      </c>
    </row>
    <row r="257" spans="1:11" x14ac:dyDescent="0.35">
      <c r="A257" t="s">
        <v>359</v>
      </c>
      <c r="B257" t="s">
        <v>304</v>
      </c>
      <c r="C257" t="s">
        <v>87</v>
      </c>
      <c r="D257" t="s">
        <v>78</v>
      </c>
      <c r="E257">
        <v>2020</v>
      </c>
      <c r="F257">
        <v>16</v>
      </c>
      <c r="G257" t="s">
        <v>91</v>
      </c>
      <c r="H257" t="s">
        <v>80</v>
      </c>
      <c r="I257">
        <v>169419.47</v>
      </c>
      <c r="J257" t="s">
        <v>360</v>
      </c>
      <c r="K257" t="s">
        <v>387</v>
      </c>
    </row>
    <row r="258" spans="1:11" x14ac:dyDescent="0.35">
      <c r="A258" t="s">
        <v>359</v>
      </c>
      <c r="B258" t="s">
        <v>304</v>
      </c>
      <c r="C258" t="s">
        <v>87</v>
      </c>
      <c r="D258" t="s">
        <v>78</v>
      </c>
      <c r="E258">
        <v>2020</v>
      </c>
      <c r="F258">
        <v>16</v>
      </c>
      <c r="G258" t="s">
        <v>91</v>
      </c>
      <c r="H258" t="s">
        <v>80</v>
      </c>
      <c r="I258">
        <v>271139.15999999997</v>
      </c>
      <c r="J258" t="s">
        <v>361</v>
      </c>
      <c r="K258" t="s">
        <v>387</v>
      </c>
    </row>
    <row r="259" spans="1:11" x14ac:dyDescent="0.35">
      <c r="A259" t="s">
        <v>359</v>
      </c>
      <c r="B259" t="s">
        <v>304</v>
      </c>
      <c r="C259" t="s">
        <v>87</v>
      </c>
      <c r="D259" t="s">
        <v>78</v>
      </c>
      <c r="E259">
        <v>2020</v>
      </c>
      <c r="F259">
        <v>16</v>
      </c>
      <c r="G259" t="s">
        <v>91</v>
      </c>
      <c r="H259" t="s">
        <v>80</v>
      </c>
      <c r="I259">
        <v>306325.7</v>
      </c>
      <c r="J259" t="s">
        <v>362</v>
      </c>
      <c r="K259" t="s">
        <v>387</v>
      </c>
    </row>
    <row r="260" spans="1:11" x14ac:dyDescent="0.35">
      <c r="A260" t="s">
        <v>359</v>
      </c>
      <c r="B260" t="s">
        <v>304</v>
      </c>
      <c r="C260" t="s">
        <v>87</v>
      </c>
      <c r="D260" t="s">
        <v>78</v>
      </c>
      <c r="E260">
        <v>2020</v>
      </c>
      <c r="F260">
        <v>33</v>
      </c>
      <c r="G260" t="s">
        <v>88</v>
      </c>
      <c r="H260" t="s">
        <v>80</v>
      </c>
      <c r="I260">
        <v>2233541.29</v>
      </c>
      <c r="J260" t="s">
        <v>360</v>
      </c>
      <c r="K260" t="s">
        <v>387</v>
      </c>
    </row>
    <row r="261" spans="1:11" x14ac:dyDescent="0.35">
      <c r="A261" t="s">
        <v>359</v>
      </c>
      <c r="B261" t="s">
        <v>304</v>
      </c>
      <c r="C261" t="s">
        <v>87</v>
      </c>
      <c r="D261" t="s">
        <v>78</v>
      </c>
      <c r="E261">
        <v>2020</v>
      </c>
      <c r="F261">
        <v>33</v>
      </c>
      <c r="G261" t="s">
        <v>88</v>
      </c>
      <c r="H261" t="s">
        <v>80</v>
      </c>
      <c r="I261">
        <v>3003264.94</v>
      </c>
      <c r="J261" t="s">
        <v>361</v>
      </c>
      <c r="K261" t="s">
        <v>387</v>
      </c>
    </row>
    <row r="262" spans="1:11" x14ac:dyDescent="0.35">
      <c r="A262" t="s">
        <v>359</v>
      </c>
      <c r="B262" t="s">
        <v>304</v>
      </c>
      <c r="C262" t="s">
        <v>87</v>
      </c>
      <c r="D262" t="s">
        <v>78</v>
      </c>
      <c r="E262">
        <v>2020</v>
      </c>
      <c r="F262">
        <v>33</v>
      </c>
      <c r="G262" t="s">
        <v>88</v>
      </c>
      <c r="H262" t="s">
        <v>80</v>
      </c>
      <c r="I262">
        <v>3706709.35</v>
      </c>
      <c r="J262" t="s">
        <v>362</v>
      </c>
      <c r="K262" t="s">
        <v>387</v>
      </c>
    </row>
    <row r="263" spans="1:11" x14ac:dyDescent="0.35">
      <c r="A263" t="s">
        <v>359</v>
      </c>
      <c r="B263" t="s">
        <v>304</v>
      </c>
      <c r="C263" t="s">
        <v>87</v>
      </c>
      <c r="D263" t="s">
        <v>78</v>
      </c>
      <c r="E263">
        <v>2020</v>
      </c>
      <c r="F263">
        <v>33</v>
      </c>
      <c r="G263" t="s">
        <v>88</v>
      </c>
      <c r="H263" t="s">
        <v>81</v>
      </c>
      <c r="I263">
        <v>5000</v>
      </c>
      <c r="J263" t="s">
        <v>360</v>
      </c>
      <c r="K263" t="s">
        <v>387</v>
      </c>
    </row>
    <row r="264" spans="1:11" x14ac:dyDescent="0.35">
      <c r="A264" t="s">
        <v>359</v>
      </c>
      <c r="B264" t="s">
        <v>304</v>
      </c>
      <c r="C264" t="s">
        <v>87</v>
      </c>
      <c r="D264" t="s">
        <v>78</v>
      </c>
      <c r="E264">
        <v>2020</v>
      </c>
      <c r="F264">
        <v>33</v>
      </c>
      <c r="G264" t="s">
        <v>88</v>
      </c>
      <c r="H264" t="s">
        <v>81</v>
      </c>
      <c r="I264">
        <v>5000</v>
      </c>
      <c r="J264" t="s">
        <v>361</v>
      </c>
      <c r="K264" t="s">
        <v>387</v>
      </c>
    </row>
    <row r="265" spans="1:11" x14ac:dyDescent="0.35">
      <c r="A265" t="s">
        <v>359</v>
      </c>
      <c r="B265" t="s">
        <v>304</v>
      </c>
      <c r="C265" t="s">
        <v>87</v>
      </c>
      <c r="D265" t="s">
        <v>78</v>
      </c>
      <c r="E265">
        <v>2020</v>
      </c>
      <c r="F265">
        <v>33</v>
      </c>
      <c r="G265" t="s">
        <v>88</v>
      </c>
      <c r="H265" t="s">
        <v>81</v>
      </c>
      <c r="I265">
        <v>10000</v>
      </c>
      <c r="J265" t="s">
        <v>362</v>
      </c>
      <c r="K265" t="s">
        <v>387</v>
      </c>
    </row>
    <row r="266" spans="1:11" x14ac:dyDescent="0.35">
      <c r="A266" t="s">
        <v>359</v>
      </c>
      <c r="B266" t="s">
        <v>304</v>
      </c>
      <c r="C266" t="s">
        <v>87</v>
      </c>
      <c r="D266" t="s">
        <v>78</v>
      </c>
      <c r="E266">
        <v>2020</v>
      </c>
      <c r="F266">
        <v>90</v>
      </c>
      <c r="G266" t="s">
        <v>89</v>
      </c>
      <c r="H266" t="s">
        <v>80</v>
      </c>
      <c r="I266">
        <v>9406.0300000000007</v>
      </c>
      <c r="J266" t="s">
        <v>360</v>
      </c>
      <c r="K266" t="s">
        <v>387</v>
      </c>
    </row>
    <row r="267" spans="1:11" x14ac:dyDescent="0.35">
      <c r="A267" t="s">
        <v>359</v>
      </c>
      <c r="B267" t="s">
        <v>304</v>
      </c>
      <c r="C267" t="s">
        <v>87</v>
      </c>
      <c r="D267" t="s">
        <v>78</v>
      </c>
      <c r="E267">
        <v>2020</v>
      </c>
      <c r="F267">
        <v>90</v>
      </c>
      <c r="G267" t="s">
        <v>89</v>
      </c>
      <c r="H267" t="s">
        <v>80</v>
      </c>
      <c r="I267">
        <v>16006.09</v>
      </c>
      <c r="J267" t="s">
        <v>361</v>
      </c>
      <c r="K267" t="s">
        <v>387</v>
      </c>
    </row>
    <row r="268" spans="1:11" x14ac:dyDescent="0.35">
      <c r="A268" t="s">
        <v>359</v>
      </c>
      <c r="B268" t="s">
        <v>304</v>
      </c>
      <c r="C268" t="s">
        <v>87</v>
      </c>
      <c r="D268" t="s">
        <v>78</v>
      </c>
      <c r="E268">
        <v>2020</v>
      </c>
      <c r="F268">
        <v>90</v>
      </c>
      <c r="G268" t="s">
        <v>89</v>
      </c>
      <c r="H268" t="s">
        <v>80</v>
      </c>
      <c r="I268">
        <v>11823.2</v>
      </c>
      <c r="J268" t="s">
        <v>362</v>
      </c>
      <c r="K268" t="s">
        <v>387</v>
      </c>
    </row>
    <row r="269" spans="1:11" x14ac:dyDescent="0.35">
      <c r="A269" t="s">
        <v>359</v>
      </c>
      <c r="B269" t="s">
        <v>304</v>
      </c>
      <c r="C269" t="s">
        <v>87</v>
      </c>
      <c r="D269" t="s">
        <v>78</v>
      </c>
      <c r="E269">
        <v>2020</v>
      </c>
      <c r="F269">
        <v>90</v>
      </c>
      <c r="G269" t="s">
        <v>89</v>
      </c>
      <c r="H269" t="s">
        <v>81</v>
      </c>
      <c r="I269">
        <v>11</v>
      </c>
      <c r="J269" t="s">
        <v>360</v>
      </c>
      <c r="K269" t="s">
        <v>387</v>
      </c>
    </row>
    <row r="270" spans="1:11" x14ac:dyDescent="0.35">
      <c r="A270" t="s">
        <v>359</v>
      </c>
      <c r="B270" t="s">
        <v>304</v>
      </c>
      <c r="C270" t="s">
        <v>87</v>
      </c>
      <c r="D270" t="s">
        <v>78</v>
      </c>
      <c r="E270">
        <v>2020</v>
      </c>
      <c r="F270">
        <v>90</v>
      </c>
      <c r="G270" t="s">
        <v>89</v>
      </c>
      <c r="H270" t="s">
        <v>81</v>
      </c>
      <c r="I270">
        <v>115</v>
      </c>
      <c r="J270" t="s">
        <v>362</v>
      </c>
      <c r="K270" t="s">
        <v>387</v>
      </c>
    </row>
    <row r="271" spans="1:11" x14ac:dyDescent="0.35">
      <c r="A271" t="s">
        <v>359</v>
      </c>
      <c r="B271" t="s">
        <v>304</v>
      </c>
      <c r="C271" t="s">
        <v>87</v>
      </c>
      <c r="D271" t="s">
        <v>78</v>
      </c>
      <c r="E271">
        <v>2020</v>
      </c>
      <c r="F271">
        <v>91</v>
      </c>
      <c r="G271" t="s">
        <v>90</v>
      </c>
      <c r="H271" t="s">
        <v>80</v>
      </c>
      <c r="I271">
        <v>20329.27</v>
      </c>
      <c r="J271" t="s">
        <v>360</v>
      </c>
      <c r="K271" t="s">
        <v>387</v>
      </c>
    </row>
    <row r="272" spans="1:11" x14ac:dyDescent="0.35">
      <c r="A272" t="s">
        <v>359</v>
      </c>
      <c r="B272" t="s">
        <v>304</v>
      </c>
      <c r="C272" t="s">
        <v>87</v>
      </c>
      <c r="D272" t="s">
        <v>78</v>
      </c>
      <c r="E272">
        <v>2020</v>
      </c>
      <c r="F272">
        <v>91</v>
      </c>
      <c r="G272" t="s">
        <v>90</v>
      </c>
      <c r="H272" t="s">
        <v>80</v>
      </c>
      <c r="I272">
        <v>31567.919999999998</v>
      </c>
      <c r="J272" t="s">
        <v>361</v>
      </c>
      <c r="K272" t="s">
        <v>387</v>
      </c>
    </row>
    <row r="273" spans="1:11" x14ac:dyDescent="0.35">
      <c r="A273" t="s">
        <v>359</v>
      </c>
      <c r="B273" t="s">
        <v>304</v>
      </c>
      <c r="C273" t="s">
        <v>87</v>
      </c>
      <c r="D273" t="s">
        <v>78</v>
      </c>
      <c r="E273">
        <v>2020</v>
      </c>
      <c r="F273">
        <v>91</v>
      </c>
      <c r="G273" t="s">
        <v>90</v>
      </c>
      <c r="H273" t="s">
        <v>80</v>
      </c>
      <c r="I273">
        <v>40006.25</v>
      </c>
      <c r="J273" t="s">
        <v>362</v>
      </c>
      <c r="K273" t="s">
        <v>387</v>
      </c>
    </row>
    <row r="274" spans="1:11" x14ac:dyDescent="0.35">
      <c r="A274" t="s">
        <v>359</v>
      </c>
      <c r="B274" t="s">
        <v>304</v>
      </c>
      <c r="C274" t="s">
        <v>87</v>
      </c>
      <c r="D274" t="s">
        <v>78</v>
      </c>
      <c r="E274">
        <v>2020</v>
      </c>
      <c r="F274">
        <v>91</v>
      </c>
      <c r="G274" t="s">
        <v>90</v>
      </c>
      <c r="H274" t="s">
        <v>81</v>
      </c>
      <c r="I274">
        <v>200</v>
      </c>
      <c r="J274" t="s">
        <v>360</v>
      </c>
      <c r="K274" t="s">
        <v>387</v>
      </c>
    </row>
    <row r="275" spans="1:11" x14ac:dyDescent="0.35">
      <c r="A275" t="s">
        <v>359</v>
      </c>
      <c r="B275" t="s">
        <v>304</v>
      </c>
      <c r="C275" t="s">
        <v>87</v>
      </c>
      <c r="D275" t="s">
        <v>78</v>
      </c>
      <c r="E275">
        <v>2020</v>
      </c>
      <c r="F275">
        <v>91</v>
      </c>
      <c r="G275" t="s">
        <v>90</v>
      </c>
      <c r="H275" t="s">
        <v>81</v>
      </c>
      <c r="I275">
        <v>200</v>
      </c>
      <c r="J275" t="s">
        <v>361</v>
      </c>
      <c r="K275" t="s">
        <v>387</v>
      </c>
    </row>
    <row r="276" spans="1:11" x14ac:dyDescent="0.35">
      <c r="A276" t="s">
        <v>359</v>
      </c>
      <c r="B276" t="s">
        <v>304</v>
      </c>
      <c r="C276" t="s">
        <v>87</v>
      </c>
      <c r="D276" t="s">
        <v>78</v>
      </c>
      <c r="E276">
        <v>2020</v>
      </c>
      <c r="F276">
        <v>91</v>
      </c>
      <c r="G276" t="s">
        <v>90</v>
      </c>
      <c r="H276" t="s">
        <v>81</v>
      </c>
      <c r="I276">
        <v>315</v>
      </c>
      <c r="J276" t="s">
        <v>362</v>
      </c>
      <c r="K276" t="s">
        <v>387</v>
      </c>
    </row>
    <row r="277" spans="1:11" x14ac:dyDescent="0.35">
      <c r="A277" t="s">
        <v>359</v>
      </c>
      <c r="B277" t="s">
        <v>84</v>
      </c>
      <c r="C277" t="s">
        <v>327</v>
      </c>
      <c r="D277" t="s">
        <v>78</v>
      </c>
      <c r="E277">
        <v>2020</v>
      </c>
      <c r="F277">
        <v>16</v>
      </c>
      <c r="G277" t="s">
        <v>91</v>
      </c>
      <c r="H277" t="s">
        <v>80</v>
      </c>
      <c r="I277">
        <v>7271.03</v>
      </c>
      <c r="J277" t="s">
        <v>362</v>
      </c>
      <c r="K277" t="s">
        <v>389</v>
      </c>
    </row>
    <row r="278" spans="1:11" x14ac:dyDescent="0.35">
      <c r="A278" t="s">
        <v>359</v>
      </c>
      <c r="B278" t="s">
        <v>84</v>
      </c>
      <c r="C278" t="s">
        <v>327</v>
      </c>
      <c r="D278" t="s">
        <v>78</v>
      </c>
      <c r="E278">
        <v>2020</v>
      </c>
      <c r="F278">
        <v>33</v>
      </c>
      <c r="G278" t="s">
        <v>88</v>
      </c>
      <c r="H278" t="s">
        <v>80</v>
      </c>
      <c r="I278">
        <v>10000</v>
      </c>
      <c r="J278" t="s">
        <v>360</v>
      </c>
      <c r="K278" t="s">
        <v>389</v>
      </c>
    </row>
    <row r="279" spans="1:11" x14ac:dyDescent="0.35">
      <c r="A279" t="s">
        <v>359</v>
      </c>
      <c r="B279" t="s">
        <v>84</v>
      </c>
      <c r="C279" t="s">
        <v>327</v>
      </c>
      <c r="D279" t="s">
        <v>78</v>
      </c>
      <c r="E279">
        <v>2020</v>
      </c>
      <c r="F279">
        <v>33</v>
      </c>
      <c r="G279" t="s">
        <v>88</v>
      </c>
      <c r="H279" t="s">
        <v>80</v>
      </c>
      <c r="I279">
        <v>10000</v>
      </c>
      <c r="J279" t="s">
        <v>361</v>
      </c>
      <c r="K279" t="s">
        <v>389</v>
      </c>
    </row>
    <row r="280" spans="1:11" x14ac:dyDescent="0.35">
      <c r="A280" t="s">
        <v>359</v>
      </c>
      <c r="B280" t="s">
        <v>84</v>
      </c>
      <c r="C280" t="s">
        <v>327</v>
      </c>
      <c r="D280" t="s">
        <v>78</v>
      </c>
      <c r="E280">
        <v>2020</v>
      </c>
      <c r="F280">
        <v>90</v>
      </c>
      <c r="G280" t="s">
        <v>89</v>
      </c>
      <c r="H280" t="s">
        <v>80</v>
      </c>
      <c r="I280">
        <v>-232.75</v>
      </c>
      <c r="J280" t="s">
        <v>361</v>
      </c>
      <c r="K280" t="s">
        <v>389</v>
      </c>
    </row>
    <row r="281" spans="1:11" x14ac:dyDescent="0.35">
      <c r="A281" t="s">
        <v>359</v>
      </c>
      <c r="B281" t="s">
        <v>84</v>
      </c>
      <c r="C281" t="s">
        <v>329</v>
      </c>
      <c r="D281" t="s">
        <v>78</v>
      </c>
      <c r="E281">
        <v>2020</v>
      </c>
      <c r="F281">
        <v>16</v>
      </c>
      <c r="G281" t="s">
        <v>91</v>
      </c>
      <c r="H281" t="s">
        <v>81</v>
      </c>
      <c r="I281">
        <v>1945</v>
      </c>
      <c r="J281" t="s">
        <v>362</v>
      </c>
      <c r="K281" t="s">
        <v>390</v>
      </c>
    </row>
    <row r="282" spans="1:11" x14ac:dyDescent="0.35">
      <c r="A282" t="s">
        <v>359</v>
      </c>
      <c r="B282" t="s">
        <v>84</v>
      </c>
      <c r="C282" t="s">
        <v>329</v>
      </c>
      <c r="D282" t="s">
        <v>78</v>
      </c>
      <c r="E282">
        <v>2020</v>
      </c>
      <c r="F282">
        <v>33</v>
      </c>
      <c r="G282" t="s">
        <v>88</v>
      </c>
      <c r="H282" t="s">
        <v>81</v>
      </c>
      <c r="I282">
        <v>1</v>
      </c>
      <c r="J282" t="s">
        <v>361</v>
      </c>
      <c r="K282" t="s">
        <v>390</v>
      </c>
    </row>
    <row r="283" spans="1:11" x14ac:dyDescent="0.35">
      <c r="A283" t="s">
        <v>359</v>
      </c>
      <c r="B283" t="s">
        <v>84</v>
      </c>
      <c r="C283" t="s">
        <v>329</v>
      </c>
      <c r="D283" t="s">
        <v>78</v>
      </c>
      <c r="E283">
        <v>2020</v>
      </c>
      <c r="F283">
        <v>33</v>
      </c>
      <c r="G283" t="s">
        <v>88</v>
      </c>
      <c r="H283" t="s">
        <v>81</v>
      </c>
      <c r="I283">
        <v>1</v>
      </c>
      <c r="J283" t="s">
        <v>362</v>
      </c>
      <c r="K283" t="s">
        <v>390</v>
      </c>
    </row>
    <row r="284" spans="1:11" x14ac:dyDescent="0.35">
      <c r="A284" t="s">
        <v>359</v>
      </c>
      <c r="B284" t="s">
        <v>84</v>
      </c>
      <c r="C284" t="s">
        <v>329</v>
      </c>
      <c r="D284" t="s">
        <v>78</v>
      </c>
      <c r="E284">
        <v>2020</v>
      </c>
      <c r="F284">
        <v>90</v>
      </c>
      <c r="G284" t="s">
        <v>89</v>
      </c>
      <c r="H284" t="s">
        <v>81</v>
      </c>
      <c r="I284">
        <v>227.04</v>
      </c>
      <c r="J284" t="s">
        <v>362</v>
      </c>
      <c r="K284" t="s">
        <v>390</v>
      </c>
    </row>
    <row r="285" spans="1:11" x14ac:dyDescent="0.35">
      <c r="A285" t="s">
        <v>359</v>
      </c>
      <c r="B285" t="s">
        <v>84</v>
      </c>
      <c r="C285" t="s">
        <v>330</v>
      </c>
      <c r="D285" t="s">
        <v>78</v>
      </c>
      <c r="E285">
        <v>2020</v>
      </c>
      <c r="F285">
        <v>16</v>
      </c>
      <c r="G285" t="s">
        <v>91</v>
      </c>
      <c r="H285" t="s">
        <v>80</v>
      </c>
      <c r="I285">
        <v>967.84</v>
      </c>
      <c r="J285" t="s">
        <v>360</v>
      </c>
      <c r="K285" t="s">
        <v>392</v>
      </c>
    </row>
    <row r="286" spans="1:11" x14ac:dyDescent="0.35">
      <c r="A286" t="s">
        <v>359</v>
      </c>
      <c r="B286" t="s">
        <v>84</v>
      </c>
      <c r="C286" t="s">
        <v>330</v>
      </c>
      <c r="D286" t="s">
        <v>78</v>
      </c>
      <c r="E286">
        <v>2020</v>
      </c>
      <c r="F286">
        <v>16</v>
      </c>
      <c r="G286" t="s">
        <v>91</v>
      </c>
      <c r="H286" t="s">
        <v>80</v>
      </c>
      <c r="I286">
        <v>764.95</v>
      </c>
      <c r="J286" t="s">
        <v>361</v>
      </c>
      <c r="K286" t="s">
        <v>392</v>
      </c>
    </row>
    <row r="287" spans="1:11" x14ac:dyDescent="0.35">
      <c r="A287" t="s">
        <v>359</v>
      </c>
      <c r="B287" t="s">
        <v>84</v>
      </c>
      <c r="C287" t="s">
        <v>330</v>
      </c>
      <c r="D287" t="s">
        <v>78</v>
      </c>
      <c r="E287">
        <v>2020</v>
      </c>
      <c r="F287">
        <v>16</v>
      </c>
      <c r="G287" t="s">
        <v>91</v>
      </c>
      <c r="H287" t="s">
        <v>81</v>
      </c>
      <c r="I287">
        <v>12430.21</v>
      </c>
      <c r="J287" t="s">
        <v>360</v>
      </c>
      <c r="K287" t="s">
        <v>392</v>
      </c>
    </row>
    <row r="288" spans="1:11" x14ac:dyDescent="0.35">
      <c r="A288" t="s">
        <v>359</v>
      </c>
      <c r="B288" t="s">
        <v>84</v>
      </c>
      <c r="C288" t="s">
        <v>330</v>
      </c>
      <c r="D288" t="s">
        <v>78</v>
      </c>
      <c r="E288">
        <v>2020</v>
      </c>
      <c r="F288">
        <v>33</v>
      </c>
      <c r="G288" t="s">
        <v>88</v>
      </c>
      <c r="H288" t="s">
        <v>80</v>
      </c>
      <c r="I288">
        <v>39000</v>
      </c>
      <c r="J288" t="s">
        <v>360</v>
      </c>
      <c r="K288" t="s">
        <v>392</v>
      </c>
    </row>
    <row r="289" spans="1:11" x14ac:dyDescent="0.35">
      <c r="A289" t="s">
        <v>359</v>
      </c>
      <c r="B289" t="s">
        <v>84</v>
      </c>
      <c r="C289" t="s">
        <v>330</v>
      </c>
      <c r="D289" t="s">
        <v>78</v>
      </c>
      <c r="E289">
        <v>2020</v>
      </c>
      <c r="F289">
        <v>33</v>
      </c>
      <c r="G289" t="s">
        <v>88</v>
      </c>
      <c r="H289" t="s">
        <v>80</v>
      </c>
      <c r="I289">
        <v>33235.050000000003</v>
      </c>
      <c r="J289" t="s">
        <v>361</v>
      </c>
      <c r="K289" t="s">
        <v>392</v>
      </c>
    </row>
    <row r="290" spans="1:11" x14ac:dyDescent="0.35">
      <c r="A290" t="s">
        <v>359</v>
      </c>
      <c r="B290" t="s">
        <v>84</v>
      </c>
      <c r="C290" t="s">
        <v>330</v>
      </c>
      <c r="D290" t="s">
        <v>78</v>
      </c>
      <c r="E290">
        <v>2020</v>
      </c>
      <c r="F290">
        <v>33</v>
      </c>
      <c r="G290" t="s">
        <v>88</v>
      </c>
      <c r="H290" t="s">
        <v>80</v>
      </c>
      <c r="I290">
        <v>79201</v>
      </c>
      <c r="J290" t="s">
        <v>362</v>
      </c>
      <c r="K290" t="s">
        <v>392</v>
      </c>
    </row>
    <row r="291" spans="1:11" x14ac:dyDescent="0.35">
      <c r="A291" t="s">
        <v>359</v>
      </c>
      <c r="B291" t="s">
        <v>84</v>
      </c>
      <c r="C291" t="s">
        <v>330</v>
      </c>
      <c r="D291" t="s">
        <v>78</v>
      </c>
      <c r="E291">
        <v>2020</v>
      </c>
      <c r="F291">
        <v>33</v>
      </c>
      <c r="G291" t="s">
        <v>88</v>
      </c>
      <c r="H291" t="s">
        <v>81</v>
      </c>
      <c r="I291">
        <v>115.98</v>
      </c>
      <c r="J291" t="s">
        <v>360</v>
      </c>
      <c r="K291" t="s">
        <v>392</v>
      </c>
    </row>
    <row r="292" spans="1:11" x14ac:dyDescent="0.35">
      <c r="A292" t="s">
        <v>359</v>
      </c>
      <c r="B292" t="s">
        <v>84</v>
      </c>
      <c r="C292" t="s">
        <v>330</v>
      </c>
      <c r="D292" t="s">
        <v>78</v>
      </c>
      <c r="E292">
        <v>2020</v>
      </c>
      <c r="F292">
        <v>33</v>
      </c>
      <c r="G292" t="s">
        <v>88</v>
      </c>
      <c r="H292" t="s">
        <v>81</v>
      </c>
      <c r="I292">
        <v>115.98</v>
      </c>
      <c r="J292" t="s">
        <v>361</v>
      </c>
      <c r="K292" t="s">
        <v>392</v>
      </c>
    </row>
    <row r="293" spans="1:11" x14ac:dyDescent="0.35">
      <c r="A293" t="s">
        <v>359</v>
      </c>
      <c r="B293" t="s">
        <v>84</v>
      </c>
      <c r="C293" t="s">
        <v>330</v>
      </c>
      <c r="D293" t="s">
        <v>78</v>
      </c>
      <c r="E293">
        <v>2020</v>
      </c>
      <c r="F293">
        <v>33</v>
      </c>
      <c r="G293" t="s">
        <v>88</v>
      </c>
      <c r="H293" t="s">
        <v>81</v>
      </c>
      <c r="I293">
        <v>10116.98</v>
      </c>
      <c r="J293" t="s">
        <v>362</v>
      </c>
      <c r="K293" t="s">
        <v>392</v>
      </c>
    </row>
    <row r="294" spans="1:11" x14ac:dyDescent="0.35">
      <c r="A294" t="s">
        <v>359</v>
      </c>
      <c r="B294" t="s">
        <v>84</v>
      </c>
      <c r="C294" t="s">
        <v>330</v>
      </c>
      <c r="D294" t="s">
        <v>78</v>
      </c>
      <c r="E294">
        <v>2020</v>
      </c>
      <c r="F294">
        <v>90</v>
      </c>
      <c r="G294" t="s">
        <v>89</v>
      </c>
      <c r="H294" t="s">
        <v>80</v>
      </c>
      <c r="I294">
        <v>51</v>
      </c>
      <c r="J294" t="s">
        <v>361</v>
      </c>
      <c r="K294" t="s">
        <v>392</v>
      </c>
    </row>
    <row r="295" spans="1:11" x14ac:dyDescent="0.35">
      <c r="A295" t="s">
        <v>359</v>
      </c>
      <c r="B295" t="s">
        <v>84</v>
      </c>
      <c r="C295" t="s">
        <v>330</v>
      </c>
      <c r="D295" t="s">
        <v>78</v>
      </c>
      <c r="E295">
        <v>2020</v>
      </c>
      <c r="F295">
        <v>90</v>
      </c>
      <c r="G295" t="s">
        <v>89</v>
      </c>
      <c r="H295" t="s">
        <v>80</v>
      </c>
      <c r="I295">
        <v>12</v>
      </c>
      <c r="J295" t="s">
        <v>362</v>
      </c>
      <c r="K295" t="s">
        <v>392</v>
      </c>
    </row>
    <row r="296" spans="1:11" x14ac:dyDescent="0.35">
      <c r="A296" t="s">
        <v>359</v>
      </c>
      <c r="B296" t="s">
        <v>84</v>
      </c>
      <c r="C296" t="s">
        <v>330</v>
      </c>
      <c r="D296" t="s">
        <v>78</v>
      </c>
      <c r="E296">
        <v>2020</v>
      </c>
      <c r="F296">
        <v>91</v>
      </c>
      <c r="G296" t="s">
        <v>90</v>
      </c>
      <c r="H296" t="s">
        <v>80</v>
      </c>
      <c r="I296">
        <v>338</v>
      </c>
      <c r="J296" t="s">
        <v>362</v>
      </c>
      <c r="K296" t="s">
        <v>392</v>
      </c>
    </row>
    <row r="297" spans="1:11" x14ac:dyDescent="0.35">
      <c r="A297" t="s">
        <v>359</v>
      </c>
      <c r="B297" t="s">
        <v>84</v>
      </c>
      <c r="C297" t="s">
        <v>330</v>
      </c>
      <c r="D297" t="s">
        <v>78</v>
      </c>
      <c r="E297">
        <v>2020</v>
      </c>
      <c r="F297">
        <v>91</v>
      </c>
      <c r="G297" t="s">
        <v>90</v>
      </c>
      <c r="H297" t="s">
        <v>81</v>
      </c>
      <c r="I297">
        <v>16</v>
      </c>
      <c r="J297" t="s">
        <v>360</v>
      </c>
      <c r="K297" t="s">
        <v>392</v>
      </c>
    </row>
    <row r="298" spans="1:11" x14ac:dyDescent="0.35">
      <c r="A298" t="s">
        <v>359</v>
      </c>
      <c r="B298" t="s">
        <v>84</v>
      </c>
      <c r="C298" t="s">
        <v>330</v>
      </c>
      <c r="D298" t="s">
        <v>78</v>
      </c>
      <c r="E298">
        <v>2020</v>
      </c>
      <c r="F298">
        <v>91</v>
      </c>
      <c r="G298" t="s">
        <v>90</v>
      </c>
      <c r="H298" t="s">
        <v>81</v>
      </c>
      <c r="I298">
        <v>16</v>
      </c>
      <c r="J298" t="s">
        <v>361</v>
      </c>
      <c r="K298" t="s">
        <v>392</v>
      </c>
    </row>
    <row r="299" spans="1:11" x14ac:dyDescent="0.35">
      <c r="A299" t="s">
        <v>359</v>
      </c>
      <c r="B299" t="s">
        <v>84</v>
      </c>
      <c r="C299" t="s">
        <v>330</v>
      </c>
      <c r="D299" t="s">
        <v>78</v>
      </c>
      <c r="E299">
        <v>2020</v>
      </c>
      <c r="F299">
        <v>91</v>
      </c>
      <c r="G299" t="s">
        <v>90</v>
      </c>
      <c r="H299" t="s">
        <v>81</v>
      </c>
      <c r="I299">
        <v>516</v>
      </c>
      <c r="J299" t="s">
        <v>362</v>
      </c>
      <c r="K299" t="s">
        <v>392</v>
      </c>
    </row>
    <row r="300" spans="1:11" x14ac:dyDescent="0.35">
      <c r="A300" t="s">
        <v>359</v>
      </c>
      <c r="B300" t="s">
        <v>84</v>
      </c>
      <c r="C300" t="s">
        <v>85</v>
      </c>
      <c r="D300" t="s">
        <v>78</v>
      </c>
      <c r="E300">
        <v>2019</v>
      </c>
      <c r="F300">
        <v>16</v>
      </c>
      <c r="G300" t="s">
        <v>91</v>
      </c>
      <c r="H300" t="s">
        <v>80</v>
      </c>
      <c r="I300">
        <v>54595.6</v>
      </c>
      <c r="J300" t="s">
        <v>360</v>
      </c>
      <c r="K300" t="s">
        <v>388</v>
      </c>
    </row>
    <row r="301" spans="1:11" x14ac:dyDescent="0.35">
      <c r="A301" t="s">
        <v>359</v>
      </c>
      <c r="B301" t="s">
        <v>84</v>
      </c>
      <c r="C301" t="s">
        <v>85</v>
      </c>
      <c r="D301" t="s">
        <v>78</v>
      </c>
      <c r="E301">
        <v>2019</v>
      </c>
      <c r="F301">
        <v>16</v>
      </c>
      <c r="G301" t="s">
        <v>91</v>
      </c>
      <c r="H301" t="s">
        <v>80</v>
      </c>
      <c r="I301">
        <v>1504.59</v>
      </c>
      <c r="J301" t="s">
        <v>361</v>
      </c>
      <c r="K301" t="s">
        <v>388</v>
      </c>
    </row>
    <row r="302" spans="1:11" x14ac:dyDescent="0.35">
      <c r="A302" t="s">
        <v>359</v>
      </c>
      <c r="B302" t="s">
        <v>84</v>
      </c>
      <c r="C302" t="s">
        <v>85</v>
      </c>
      <c r="D302" t="s">
        <v>78</v>
      </c>
      <c r="E302">
        <v>2019</v>
      </c>
      <c r="F302">
        <v>16</v>
      </c>
      <c r="G302" t="s">
        <v>91</v>
      </c>
      <c r="H302" t="s">
        <v>80</v>
      </c>
      <c r="I302">
        <v>22018.92</v>
      </c>
      <c r="J302" t="s">
        <v>362</v>
      </c>
      <c r="K302" t="s">
        <v>388</v>
      </c>
    </row>
    <row r="303" spans="1:11" x14ac:dyDescent="0.35">
      <c r="A303" t="s">
        <v>359</v>
      </c>
      <c r="B303" t="s">
        <v>84</v>
      </c>
      <c r="C303" t="s">
        <v>85</v>
      </c>
      <c r="D303" t="s">
        <v>78</v>
      </c>
      <c r="E303">
        <v>2019</v>
      </c>
      <c r="F303">
        <v>33</v>
      </c>
      <c r="G303" t="s">
        <v>88</v>
      </c>
      <c r="H303" t="s">
        <v>80</v>
      </c>
      <c r="I303">
        <v>123193.84</v>
      </c>
      <c r="J303" t="s">
        <v>360</v>
      </c>
      <c r="K303" t="s">
        <v>388</v>
      </c>
    </row>
    <row r="304" spans="1:11" x14ac:dyDescent="0.35">
      <c r="A304" t="s">
        <v>359</v>
      </c>
      <c r="B304" t="s">
        <v>84</v>
      </c>
      <c r="C304" t="s">
        <v>85</v>
      </c>
      <c r="D304" t="s">
        <v>78</v>
      </c>
      <c r="E304">
        <v>2019</v>
      </c>
      <c r="F304">
        <v>33</v>
      </c>
      <c r="G304" t="s">
        <v>88</v>
      </c>
      <c r="H304" t="s">
        <v>80</v>
      </c>
      <c r="I304">
        <v>113194.84</v>
      </c>
      <c r="J304" t="s">
        <v>361</v>
      </c>
      <c r="K304" t="s">
        <v>388</v>
      </c>
    </row>
    <row r="305" spans="1:11" x14ac:dyDescent="0.35">
      <c r="A305" t="s">
        <v>359</v>
      </c>
      <c r="B305" t="s">
        <v>84</v>
      </c>
      <c r="C305" t="s">
        <v>85</v>
      </c>
      <c r="D305" t="s">
        <v>78</v>
      </c>
      <c r="E305">
        <v>2019</v>
      </c>
      <c r="F305">
        <v>33</v>
      </c>
      <c r="G305" t="s">
        <v>88</v>
      </c>
      <c r="H305" t="s">
        <v>80</v>
      </c>
      <c r="I305">
        <v>111175.92</v>
      </c>
      <c r="J305" t="s">
        <v>362</v>
      </c>
      <c r="K305" t="s">
        <v>388</v>
      </c>
    </row>
    <row r="306" spans="1:11" x14ac:dyDescent="0.35">
      <c r="A306" t="s">
        <v>359</v>
      </c>
      <c r="B306" t="s">
        <v>84</v>
      </c>
      <c r="C306" t="s">
        <v>85</v>
      </c>
      <c r="D306" t="s">
        <v>78</v>
      </c>
      <c r="E306">
        <v>2019</v>
      </c>
      <c r="F306">
        <v>90</v>
      </c>
      <c r="G306" t="s">
        <v>89</v>
      </c>
      <c r="H306" t="s">
        <v>80</v>
      </c>
      <c r="I306">
        <v>4436</v>
      </c>
      <c r="J306" t="s">
        <v>360</v>
      </c>
      <c r="K306" t="s">
        <v>388</v>
      </c>
    </row>
    <row r="307" spans="1:11" x14ac:dyDescent="0.35">
      <c r="A307" t="s">
        <v>359</v>
      </c>
      <c r="B307" t="s">
        <v>84</v>
      </c>
      <c r="C307" t="s">
        <v>85</v>
      </c>
      <c r="D307" t="s">
        <v>78</v>
      </c>
      <c r="E307">
        <v>2019</v>
      </c>
      <c r="F307">
        <v>90</v>
      </c>
      <c r="G307" t="s">
        <v>89</v>
      </c>
      <c r="H307" t="s">
        <v>80</v>
      </c>
      <c r="I307">
        <v>3295.74</v>
      </c>
      <c r="J307" t="s">
        <v>361</v>
      </c>
      <c r="K307" t="s">
        <v>388</v>
      </c>
    </row>
    <row r="308" spans="1:11" x14ac:dyDescent="0.35">
      <c r="A308" t="s">
        <v>359</v>
      </c>
      <c r="B308" t="s">
        <v>84</v>
      </c>
      <c r="C308" t="s">
        <v>85</v>
      </c>
      <c r="D308" t="s">
        <v>78</v>
      </c>
      <c r="E308">
        <v>2019</v>
      </c>
      <c r="F308">
        <v>90</v>
      </c>
      <c r="G308" t="s">
        <v>89</v>
      </c>
      <c r="H308" t="s">
        <v>80</v>
      </c>
      <c r="I308">
        <v>3891.6</v>
      </c>
      <c r="J308" t="s">
        <v>362</v>
      </c>
      <c r="K308" t="s">
        <v>388</v>
      </c>
    </row>
    <row r="309" spans="1:11" x14ac:dyDescent="0.35">
      <c r="A309" t="s">
        <v>359</v>
      </c>
      <c r="B309" t="s">
        <v>84</v>
      </c>
      <c r="C309" t="s">
        <v>85</v>
      </c>
      <c r="D309" t="s">
        <v>78</v>
      </c>
      <c r="E309">
        <v>2019</v>
      </c>
      <c r="F309">
        <v>91</v>
      </c>
      <c r="G309" t="s">
        <v>90</v>
      </c>
      <c r="H309" t="s">
        <v>80</v>
      </c>
      <c r="I309">
        <v>6107.6</v>
      </c>
      <c r="J309" t="s">
        <v>360</v>
      </c>
      <c r="K309" t="s">
        <v>388</v>
      </c>
    </row>
    <row r="310" spans="1:11" x14ac:dyDescent="0.35">
      <c r="A310" t="s">
        <v>359</v>
      </c>
      <c r="B310" t="s">
        <v>84</v>
      </c>
      <c r="C310" t="s">
        <v>85</v>
      </c>
      <c r="D310" t="s">
        <v>78</v>
      </c>
      <c r="E310">
        <v>2019</v>
      </c>
      <c r="F310">
        <v>91</v>
      </c>
      <c r="G310" t="s">
        <v>90</v>
      </c>
      <c r="H310" t="s">
        <v>80</v>
      </c>
      <c r="I310">
        <v>4811.8599999999997</v>
      </c>
      <c r="J310" t="s">
        <v>361</v>
      </c>
      <c r="K310" t="s">
        <v>388</v>
      </c>
    </row>
    <row r="311" spans="1:11" x14ac:dyDescent="0.35">
      <c r="A311" t="s">
        <v>359</v>
      </c>
      <c r="B311" t="s">
        <v>84</v>
      </c>
      <c r="C311" t="s">
        <v>85</v>
      </c>
      <c r="D311" t="s">
        <v>78</v>
      </c>
      <c r="E311">
        <v>2019</v>
      </c>
      <c r="F311">
        <v>91</v>
      </c>
      <c r="G311" t="s">
        <v>90</v>
      </c>
      <c r="H311" t="s">
        <v>80</v>
      </c>
      <c r="I311">
        <v>8032.26</v>
      </c>
      <c r="J311" t="s">
        <v>362</v>
      </c>
      <c r="K311" t="s">
        <v>388</v>
      </c>
    </row>
    <row r="312" spans="1:11" x14ac:dyDescent="0.35">
      <c r="A312" t="s">
        <v>359</v>
      </c>
      <c r="B312" t="s">
        <v>84</v>
      </c>
      <c r="C312" t="s">
        <v>85</v>
      </c>
      <c r="D312" t="s">
        <v>78</v>
      </c>
      <c r="E312">
        <v>2020</v>
      </c>
      <c r="F312">
        <v>33</v>
      </c>
      <c r="G312" t="s">
        <v>88</v>
      </c>
      <c r="H312" t="s">
        <v>80</v>
      </c>
      <c r="I312">
        <v>1</v>
      </c>
      <c r="J312" t="s">
        <v>360</v>
      </c>
      <c r="K312" t="s">
        <v>388</v>
      </c>
    </row>
    <row r="313" spans="1:11" x14ac:dyDescent="0.35">
      <c r="A313" t="s">
        <v>359</v>
      </c>
      <c r="B313" t="s">
        <v>84</v>
      </c>
      <c r="C313" t="s">
        <v>85</v>
      </c>
      <c r="D313" t="s">
        <v>78</v>
      </c>
      <c r="E313">
        <v>2020</v>
      </c>
      <c r="F313">
        <v>33</v>
      </c>
      <c r="G313" t="s">
        <v>88</v>
      </c>
      <c r="H313" t="s">
        <v>80</v>
      </c>
      <c r="I313">
        <v>15002</v>
      </c>
      <c r="J313" t="s">
        <v>361</v>
      </c>
      <c r="K313" t="s">
        <v>388</v>
      </c>
    </row>
    <row r="314" spans="1:11" x14ac:dyDescent="0.35">
      <c r="A314" t="s">
        <v>359</v>
      </c>
      <c r="B314" t="s">
        <v>84</v>
      </c>
      <c r="C314" t="s">
        <v>85</v>
      </c>
      <c r="D314" t="s">
        <v>78</v>
      </c>
      <c r="E314">
        <v>2020</v>
      </c>
      <c r="F314">
        <v>33</v>
      </c>
      <c r="G314" t="s">
        <v>88</v>
      </c>
      <c r="H314" t="s">
        <v>80</v>
      </c>
      <c r="I314">
        <v>25000</v>
      </c>
      <c r="J314" t="s">
        <v>362</v>
      </c>
      <c r="K314" t="s">
        <v>388</v>
      </c>
    </row>
    <row r="315" spans="1:11" x14ac:dyDescent="0.35">
      <c r="A315" t="s">
        <v>359</v>
      </c>
      <c r="B315" t="s">
        <v>84</v>
      </c>
      <c r="C315" t="s">
        <v>85</v>
      </c>
      <c r="D315" t="s">
        <v>78</v>
      </c>
      <c r="E315">
        <v>2020</v>
      </c>
      <c r="F315">
        <v>90</v>
      </c>
      <c r="G315" t="s">
        <v>89</v>
      </c>
      <c r="H315" t="s">
        <v>80</v>
      </c>
      <c r="I315">
        <v>12</v>
      </c>
      <c r="J315" t="s">
        <v>361</v>
      </c>
      <c r="K315" t="s">
        <v>388</v>
      </c>
    </row>
    <row r="316" spans="1:11" x14ac:dyDescent="0.35">
      <c r="A316" t="s">
        <v>359</v>
      </c>
      <c r="B316" t="s">
        <v>84</v>
      </c>
      <c r="C316" t="s">
        <v>85</v>
      </c>
      <c r="D316" t="s">
        <v>78</v>
      </c>
      <c r="E316">
        <v>2020</v>
      </c>
      <c r="F316">
        <v>91</v>
      </c>
      <c r="G316" t="s">
        <v>90</v>
      </c>
      <c r="H316" t="s">
        <v>80</v>
      </c>
      <c r="I316">
        <v>88</v>
      </c>
      <c r="J316" t="s">
        <v>361</v>
      </c>
      <c r="K316" t="s">
        <v>388</v>
      </c>
    </row>
    <row r="317" spans="1:11" x14ac:dyDescent="0.35">
      <c r="A317" t="s">
        <v>359</v>
      </c>
      <c r="B317" t="s">
        <v>84</v>
      </c>
      <c r="C317" t="s">
        <v>85</v>
      </c>
      <c r="D317" t="s">
        <v>78</v>
      </c>
      <c r="E317">
        <v>2020</v>
      </c>
      <c r="F317">
        <v>91</v>
      </c>
      <c r="G317" t="s">
        <v>90</v>
      </c>
      <c r="H317" t="s">
        <v>80</v>
      </c>
      <c r="I317">
        <v>88</v>
      </c>
      <c r="J317" t="s">
        <v>362</v>
      </c>
      <c r="K317" t="s">
        <v>388</v>
      </c>
    </row>
    <row r="318" spans="1:11" x14ac:dyDescent="0.35">
      <c r="A318" t="s">
        <v>359</v>
      </c>
      <c r="B318" t="s">
        <v>84</v>
      </c>
      <c r="C318" t="s">
        <v>331</v>
      </c>
      <c r="D318" t="s">
        <v>78</v>
      </c>
      <c r="E318">
        <v>2020</v>
      </c>
      <c r="F318">
        <v>16</v>
      </c>
      <c r="G318" t="s">
        <v>91</v>
      </c>
      <c r="H318" t="s">
        <v>80</v>
      </c>
      <c r="I318">
        <v>1325</v>
      </c>
      <c r="J318" t="s">
        <v>360</v>
      </c>
      <c r="K318" t="s">
        <v>397</v>
      </c>
    </row>
    <row r="319" spans="1:11" x14ac:dyDescent="0.35">
      <c r="A319" t="s">
        <v>359</v>
      </c>
      <c r="B319" t="s">
        <v>84</v>
      </c>
      <c r="C319" t="s">
        <v>331</v>
      </c>
      <c r="D319" t="s">
        <v>78</v>
      </c>
      <c r="E319">
        <v>2020</v>
      </c>
      <c r="F319">
        <v>16</v>
      </c>
      <c r="G319" t="s">
        <v>91</v>
      </c>
      <c r="H319" t="s">
        <v>80</v>
      </c>
      <c r="I319">
        <v>595.33000000000004</v>
      </c>
      <c r="J319" t="s">
        <v>361</v>
      </c>
      <c r="K319" t="s">
        <v>397</v>
      </c>
    </row>
    <row r="320" spans="1:11" x14ac:dyDescent="0.35">
      <c r="A320" t="s">
        <v>359</v>
      </c>
      <c r="B320" t="s">
        <v>84</v>
      </c>
      <c r="C320" t="s">
        <v>331</v>
      </c>
      <c r="D320" t="s">
        <v>78</v>
      </c>
      <c r="E320">
        <v>2020</v>
      </c>
      <c r="F320">
        <v>16</v>
      </c>
      <c r="G320" t="s">
        <v>91</v>
      </c>
      <c r="H320" t="s">
        <v>80</v>
      </c>
      <c r="I320">
        <v>3404.5</v>
      </c>
      <c r="J320" t="s">
        <v>362</v>
      </c>
      <c r="K320" t="s">
        <v>397</v>
      </c>
    </row>
    <row r="321" spans="1:11" x14ac:dyDescent="0.35">
      <c r="A321" t="s">
        <v>359</v>
      </c>
      <c r="B321" t="s">
        <v>84</v>
      </c>
      <c r="C321" t="s">
        <v>331</v>
      </c>
      <c r="D321" t="s">
        <v>78</v>
      </c>
      <c r="E321">
        <v>2020</v>
      </c>
      <c r="F321">
        <v>33</v>
      </c>
      <c r="G321" t="s">
        <v>88</v>
      </c>
      <c r="H321" t="s">
        <v>80</v>
      </c>
      <c r="I321">
        <v>15000</v>
      </c>
      <c r="J321" t="s">
        <v>360</v>
      </c>
      <c r="K321" t="s">
        <v>397</v>
      </c>
    </row>
    <row r="322" spans="1:11" x14ac:dyDescent="0.35">
      <c r="A322" t="s">
        <v>359</v>
      </c>
      <c r="B322" t="s">
        <v>84</v>
      </c>
      <c r="C322" t="s">
        <v>331</v>
      </c>
      <c r="D322" t="s">
        <v>78</v>
      </c>
      <c r="E322">
        <v>2020</v>
      </c>
      <c r="F322">
        <v>33</v>
      </c>
      <c r="G322" t="s">
        <v>88</v>
      </c>
      <c r="H322" t="s">
        <v>80</v>
      </c>
      <c r="I322">
        <v>15002</v>
      </c>
      <c r="J322" t="s">
        <v>361</v>
      </c>
      <c r="K322" t="s">
        <v>397</v>
      </c>
    </row>
    <row r="323" spans="1:11" x14ac:dyDescent="0.35">
      <c r="A323" t="s">
        <v>359</v>
      </c>
      <c r="B323" t="s">
        <v>84</v>
      </c>
      <c r="C323" t="s">
        <v>331</v>
      </c>
      <c r="D323" t="s">
        <v>78</v>
      </c>
      <c r="E323">
        <v>2020</v>
      </c>
      <c r="F323">
        <v>33</v>
      </c>
      <c r="G323" t="s">
        <v>88</v>
      </c>
      <c r="H323" t="s">
        <v>80</v>
      </c>
      <c r="I323">
        <v>5001</v>
      </c>
      <c r="J323" t="s">
        <v>362</v>
      </c>
      <c r="K323" t="s">
        <v>397</v>
      </c>
    </row>
    <row r="324" spans="1:11" x14ac:dyDescent="0.35">
      <c r="A324" t="s">
        <v>359</v>
      </c>
      <c r="B324" t="s">
        <v>84</v>
      </c>
      <c r="C324" t="s">
        <v>331</v>
      </c>
      <c r="D324" t="s">
        <v>78</v>
      </c>
      <c r="E324">
        <v>2020</v>
      </c>
      <c r="F324">
        <v>33</v>
      </c>
      <c r="G324" t="s">
        <v>88</v>
      </c>
      <c r="H324" t="s">
        <v>81</v>
      </c>
      <c r="I324">
        <v>2</v>
      </c>
      <c r="J324" t="s">
        <v>362</v>
      </c>
      <c r="K324" t="s">
        <v>397</v>
      </c>
    </row>
    <row r="325" spans="1:11" x14ac:dyDescent="0.35">
      <c r="A325" t="s">
        <v>359</v>
      </c>
      <c r="B325" t="s">
        <v>84</v>
      </c>
      <c r="C325" t="s">
        <v>331</v>
      </c>
      <c r="D325" t="s">
        <v>78</v>
      </c>
      <c r="E325">
        <v>2020</v>
      </c>
      <c r="F325">
        <v>90</v>
      </c>
      <c r="G325" t="s">
        <v>89</v>
      </c>
      <c r="H325" t="s">
        <v>80</v>
      </c>
      <c r="I325">
        <v>0</v>
      </c>
      <c r="J325" t="s">
        <v>360</v>
      </c>
      <c r="K325" t="s">
        <v>397</v>
      </c>
    </row>
    <row r="326" spans="1:11" x14ac:dyDescent="0.35">
      <c r="A326" t="s">
        <v>359</v>
      </c>
      <c r="B326" t="s">
        <v>84</v>
      </c>
      <c r="C326" t="s">
        <v>331</v>
      </c>
      <c r="D326" t="s">
        <v>78</v>
      </c>
      <c r="E326">
        <v>2020</v>
      </c>
      <c r="F326">
        <v>91</v>
      </c>
      <c r="G326" t="s">
        <v>90</v>
      </c>
      <c r="H326" t="s">
        <v>80</v>
      </c>
      <c r="I326">
        <v>500</v>
      </c>
      <c r="J326" t="s">
        <v>361</v>
      </c>
      <c r="K326" t="s">
        <v>397</v>
      </c>
    </row>
    <row r="327" spans="1:11" x14ac:dyDescent="0.35">
      <c r="A327" t="s">
        <v>363</v>
      </c>
      <c r="B327" t="s">
        <v>304</v>
      </c>
      <c r="C327" t="s">
        <v>87</v>
      </c>
      <c r="D327" t="s">
        <v>78</v>
      </c>
      <c r="E327">
        <v>2019</v>
      </c>
      <c r="F327">
        <v>16</v>
      </c>
      <c r="G327" t="s">
        <v>91</v>
      </c>
      <c r="H327" t="s">
        <v>80</v>
      </c>
      <c r="I327">
        <v>768306.12</v>
      </c>
      <c r="J327" t="s">
        <v>364</v>
      </c>
      <c r="K327" t="s">
        <v>387</v>
      </c>
    </row>
    <row r="328" spans="1:11" x14ac:dyDescent="0.35">
      <c r="A328" t="s">
        <v>363</v>
      </c>
      <c r="B328" t="s">
        <v>304</v>
      </c>
      <c r="C328" t="s">
        <v>87</v>
      </c>
      <c r="D328" t="s">
        <v>78</v>
      </c>
      <c r="E328">
        <v>2019</v>
      </c>
      <c r="F328">
        <v>16</v>
      </c>
      <c r="G328" t="s">
        <v>91</v>
      </c>
      <c r="H328" t="s">
        <v>80</v>
      </c>
      <c r="I328">
        <v>759146.55</v>
      </c>
      <c r="J328" t="s">
        <v>366</v>
      </c>
      <c r="K328" t="s">
        <v>387</v>
      </c>
    </row>
    <row r="329" spans="1:11" x14ac:dyDescent="0.35">
      <c r="A329" t="s">
        <v>363</v>
      </c>
      <c r="B329" t="s">
        <v>304</v>
      </c>
      <c r="C329" t="s">
        <v>87</v>
      </c>
      <c r="D329" t="s">
        <v>78</v>
      </c>
      <c r="E329">
        <v>2019</v>
      </c>
      <c r="F329">
        <v>16</v>
      </c>
      <c r="G329" t="s">
        <v>91</v>
      </c>
      <c r="H329" t="s">
        <v>80</v>
      </c>
      <c r="I329">
        <v>605719.65</v>
      </c>
      <c r="J329" t="s">
        <v>365</v>
      </c>
      <c r="K329" t="s">
        <v>387</v>
      </c>
    </row>
    <row r="330" spans="1:11" x14ac:dyDescent="0.35">
      <c r="A330" t="s">
        <v>363</v>
      </c>
      <c r="B330" t="s">
        <v>304</v>
      </c>
      <c r="C330" t="s">
        <v>87</v>
      </c>
      <c r="D330" t="s">
        <v>78</v>
      </c>
      <c r="E330">
        <v>2019</v>
      </c>
      <c r="F330">
        <v>33</v>
      </c>
      <c r="G330" t="s">
        <v>88</v>
      </c>
      <c r="H330" t="s">
        <v>80</v>
      </c>
      <c r="I330">
        <v>5075336.37</v>
      </c>
      <c r="J330" t="s">
        <v>364</v>
      </c>
      <c r="K330" t="s">
        <v>387</v>
      </c>
    </row>
    <row r="331" spans="1:11" x14ac:dyDescent="0.35">
      <c r="A331" t="s">
        <v>363</v>
      </c>
      <c r="B331" t="s">
        <v>304</v>
      </c>
      <c r="C331" t="s">
        <v>87</v>
      </c>
      <c r="D331" t="s">
        <v>78</v>
      </c>
      <c r="E331">
        <v>2019</v>
      </c>
      <c r="F331">
        <v>33</v>
      </c>
      <c r="G331" t="s">
        <v>88</v>
      </c>
      <c r="H331" t="s">
        <v>80</v>
      </c>
      <c r="I331">
        <v>4461817.62</v>
      </c>
      <c r="J331" t="s">
        <v>366</v>
      </c>
      <c r="K331" t="s">
        <v>387</v>
      </c>
    </row>
    <row r="332" spans="1:11" x14ac:dyDescent="0.35">
      <c r="A332" t="s">
        <v>363</v>
      </c>
      <c r="B332" t="s">
        <v>304</v>
      </c>
      <c r="C332" t="s">
        <v>87</v>
      </c>
      <c r="D332" t="s">
        <v>78</v>
      </c>
      <c r="E332">
        <v>2019</v>
      </c>
      <c r="F332">
        <v>33</v>
      </c>
      <c r="G332" t="s">
        <v>88</v>
      </c>
      <c r="H332" t="s">
        <v>80</v>
      </c>
      <c r="I332">
        <v>3866008.37</v>
      </c>
      <c r="J332" t="s">
        <v>365</v>
      </c>
      <c r="K332" t="s">
        <v>387</v>
      </c>
    </row>
    <row r="333" spans="1:11" x14ac:dyDescent="0.35">
      <c r="A333" t="s">
        <v>363</v>
      </c>
      <c r="B333" t="s">
        <v>304</v>
      </c>
      <c r="C333" t="s">
        <v>87</v>
      </c>
      <c r="D333" t="s">
        <v>78</v>
      </c>
      <c r="E333">
        <v>2019</v>
      </c>
      <c r="F333">
        <v>63</v>
      </c>
      <c r="G333" t="s">
        <v>317</v>
      </c>
      <c r="H333" t="s">
        <v>80</v>
      </c>
      <c r="I333">
        <v>1504.99</v>
      </c>
      <c r="J333" t="s">
        <v>364</v>
      </c>
      <c r="K333" t="s">
        <v>387</v>
      </c>
    </row>
    <row r="334" spans="1:11" x14ac:dyDescent="0.35">
      <c r="A334" t="s">
        <v>363</v>
      </c>
      <c r="B334" t="s">
        <v>304</v>
      </c>
      <c r="C334" t="s">
        <v>87</v>
      </c>
      <c r="D334" t="s">
        <v>78</v>
      </c>
      <c r="E334">
        <v>2019</v>
      </c>
      <c r="F334">
        <v>90</v>
      </c>
      <c r="G334" t="s">
        <v>89</v>
      </c>
      <c r="H334" t="s">
        <v>80</v>
      </c>
      <c r="I334">
        <v>26722.97</v>
      </c>
      <c r="J334" t="s">
        <v>364</v>
      </c>
      <c r="K334" t="s">
        <v>387</v>
      </c>
    </row>
    <row r="335" spans="1:11" x14ac:dyDescent="0.35">
      <c r="A335" t="s">
        <v>363</v>
      </c>
      <c r="B335" t="s">
        <v>304</v>
      </c>
      <c r="C335" t="s">
        <v>87</v>
      </c>
      <c r="D335" t="s">
        <v>78</v>
      </c>
      <c r="E335">
        <v>2019</v>
      </c>
      <c r="F335">
        <v>90</v>
      </c>
      <c r="G335" t="s">
        <v>89</v>
      </c>
      <c r="H335" t="s">
        <v>80</v>
      </c>
      <c r="I335">
        <v>10175.25</v>
      </c>
      <c r="J335" t="s">
        <v>366</v>
      </c>
      <c r="K335" t="s">
        <v>387</v>
      </c>
    </row>
    <row r="336" spans="1:11" x14ac:dyDescent="0.35">
      <c r="A336" t="s">
        <v>363</v>
      </c>
      <c r="B336" t="s">
        <v>304</v>
      </c>
      <c r="C336" t="s">
        <v>87</v>
      </c>
      <c r="D336" t="s">
        <v>78</v>
      </c>
      <c r="E336">
        <v>2019</v>
      </c>
      <c r="F336">
        <v>90</v>
      </c>
      <c r="G336" t="s">
        <v>89</v>
      </c>
      <c r="H336" t="s">
        <v>80</v>
      </c>
      <c r="I336">
        <v>6982.39</v>
      </c>
      <c r="J336" t="s">
        <v>365</v>
      </c>
      <c r="K336" t="s">
        <v>387</v>
      </c>
    </row>
    <row r="337" spans="1:11" x14ac:dyDescent="0.35">
      <c r="A337" t="s">
        <v>363</v>
      </c>
      <c r="B337" t="s">
        <v>304</v>
      </c>
      <c r="C337" t="s">
        <v>87</v>
      </c>
      <c r="D337" t="s">
        <v>78</v>
      </c>
      <c r="E337">
        <v>2019</v>
      </c>
      <c r="F337">
        <v>91</v>
      </c>
      <c r="G337" t="s">
        <v>90</v>
      </c>
      <c r="H337" t="s">
        <v>80</v>
      </c>
      <c r="I337">
        <v>48949.11</v>
      </c>
      <c r="J337" t="s">
        <v>364</v>
      </c>
      <c r="K337" t="s">
        <v>387</v>
      </c>
    </row>
    <row r="338" spans="1:11" x14ac:dyDescent="0.35">
      <c r="A338" t="s">
        <v>363</v>
      </c>
      <c r="B338" t="s">
        <v>304</v>
      </c>
      <c r="C338" t="s">
        <v>87</v>
      </c>
      <c r="D338" t="s">
        <v>78</v>
      </c>
      <c r="E338">
        <v>2019</v>
      </c>
      <c r="F338">
        <v>91</v>
      </c>
      <c r="G338" t="s">
        <v>90</v>
      </c>
      <c r="H338" t="s">
        <v>80</v>
      </c>
      <c r="I338">
        <v>45206.19</v>
      </c>
      <c r="J338" t="s">
        <v>366</v>
      </c>
      <c r="K338" t="s">
        <v>387</v>
      </c>
    </row>
    <row r="339" spans="1:11" x14ac:dyDescent="0.35">
      <c r="A339" t="s">
        <v>363</v>
      </c>
      <c r="B339" t="s">
        <v>304</v>
      </c>
      <c r="C339" t="s">
        <v>87</v>
      </c>
      <c r="D339" t="s">
        <v>78</v>
      </c>
      <c r="E339">
        <v>2019</v>
      </c>
      <c r="F339">
        <v>91</v>
      </c>
      <c r="G339" t="s">
        <v>90</v>
      </c>
      <c r="H339" t="s">
        <v>80</v>
      </c>
      <c r="I339">
        <v>41776.6</v>
      </c>
      <c r="J339" t="s">
        <v>365</v>
      </c>
      <c r="K339" t="s">
        <v>387</v>
      </c>
    </row>
    <row r="340" spans="1:11" x14ac:dyDescent="0.35">
      <c r="A340" t="s">
        <v>363</v>
      </c>
      <c r="B340" t="s">
        <v>304</v>
      </c>
      <c r="C340" t="s">
        <v>87</v>
      </c>
      <c r="D340" t="s">
        <v>78</v>
      </c>
      <c r="E340">
        <v>2020</v>
      </c>
      <c r="F340">
        <v>16</v>
      </c>
      <c r="G340" t="s">
        <v>91</v>
      </c>
      <c r="H340" t="s">
        <v>80</v>
      </c>
      <c r="I340">
        <v>417704.66</v>
      </c>
      <c r="J340" t="s">
        <v>364</v>
      </c>
      <c r="K340" t="s">
        <v>387</v>
      </c>
    </row>
    <row r="341" spans="1:11" x14ac:dyDescent="0.35">
      <c r="A341" t="s">
        <v>363</v>
      </c>
      <c r="B341" t="s">
        <v>304</v>
      </c>
      <c r="C341" t="s">
        <v>87</v>
      </c>
      <c r="D341" t="s">
        <v>78</v>
      </c>
      <c r="E341">
        <v>2020</v>
      </c>
      <c r="F341">
        <v>16</v>
      </c>
      <c r="G341" t="s">
        <v>91</v>
      </c>
      <c r="H341" t="s">
        <v>80</v>
      </c>
      <c r="I341">
        <v>423256.61</v>
      </c>
      <c r="J341" t="s">
        <v>366</v>
      </c>
      <c r="K341" t="s">
        <v>387</v>
      </c>
    </row>
    <row r="342" spans="1:11" x14ac:dyDescent="0.35">
      <c r="A342" t="s">
        <v>363</v>
      </c>
      <c r="B342" t="s">
        <v>304</v>
      </c>
      <c r="C342" t="s">
        <v>87</v>
      </c>
      <c r="D342" t="s">
        <v>78</v>
      </c>
      <c r="E342">
        <v>2020</v>
      </c>
      <c r="F342">
        <v>16</v>
      </c>
      <c r="G342" t="s">
        <v>91</v>
      </c>
      <c r="H342" t="s">
        <v>80</v>
      </c>
      <c r="I342">
        <v>571380.91</v>
      </c>
      <c r="J342" t="s">
        <v>365</v>
      </c>
      <c r="K342" t="s">
        <v>387</v>
      </c>
    </row>
    <row r="343" spans="1:11" x14ac:dyDescent="0.35">
      <c r="A343" t="s">
        <v>363</v>
      </c>
      <c r="B343" t="s">
        <v>304</v>
      </c>
      <c r="C343" t="s">
        <v>87</v>
      </c>
      <c r="D343" t="s">
        <v>78</v>
      </c>
      <c r="E343">
        <v>2020</v>
      </c>
      <c r="F343">
        <v>16</v>
      </c>
      <c r="G343" t="s">
        <v>91</v>
      </c>
      <c r="H343" t="s">
        <v>81</v>
      </c>
      <c r="I343">
        <v>7646.4</v>
      </c>
      <c r="J343" t="s">
        <v>364</v>
      </c>
      <c r="K343" t="s">
        <v>387</v>
      </c>
    </row>
    <row r="344" spans="1:11" x14ac:dyDescent="0.35">
      <c r="A344" t="s">
        <v>363</v>
      </c>
      <c r="B344" t="s">
        <v>304</v>
      </c>
      <c r="C344" t="s">
        <v>87</v>
      </c>
      <c r="D344" t="s">
        <v>78</v>
      </c>
      <c r="E344">
        <v>2020</v>
      </c>
      <c r="F344">
        <v>16</v>
      </c>
      <c r="G344" t="s">
        <v>91</v>
      </c>
      <c r="H344" t="s">
        <v>81</v>
      </c>
      <c r="I344">
        <v>120</v>
      </c>
      <c r="J344" t="s">
        <v>366</v>
      </c>
      <c r="K344" t="s">
        <v>387</v>
      </c>
    </row>
    <row r="345" spans="1:11" x14ac:dyDescent="0.35">
      <c r="A345" t="s">
        <v>363</v>
      </c>
      <c r="B345" t="s">
        <v>304</v>
      </c>
      <c r="C345" t="s">
        <v>87</v>
      </c>
      <c r="D345" t="s">
        <v>78</v>
      </c>
      <c r="E345">
        <v>2020</v>
      </c>
      <c r="F345">
        <v>16</v>
      </c>
      <c r="G345" t="s">
        <v>91</v>
      </c>
      <c r="H345" t="s">
        <v>81</v>
      </c>
      <c r="I345">
        <v>5950.25</v>
      </c>
      <c r="J345" t="s">
        <v>365</v>
      </c>
      <c r="K345" t="s">
        <v>387</v>
      </c>
    </row>
    <row r="346" spans="1:11" x14ac:dyDescent="0.35">
      <c r="A346" t="s">
        <v>363</v>
      </c>
      <c r="B346" t="s">
        <v>304</v>
      </c>
      <c r="C346" t="s">
        <v>87</v>
      </c>
      <c r="D346" t="s">
        <v>78</v>
      </c>
      <c r="E346">
        <v>2020</v>
      </c>
      <c r="F346">
        <v>33</v>
      </c>
      <c r="G346" t="s">
        <v>88</v>
      </c>
      <c r="H346" t="s">
        <v>80</v>
      </c>
      <c r="I346">
        <v>4057920.84</v>
      </c>
      <c r="J346" t="s">
        <v>364</v>
      </c>
      <c r="K346" t="s">
        <v>387</v>
      </c>
    </row>
    <row r="347" spans="1:11" x14ac:dyDescent="0.35">
      <c r="A347" t="s">
        <v>363</v>
      </c>
      <c r="B347" t="s">
        <v>304</v>
      </c>
      <c r="C347" t="s">
        <v>87</v>
      </c>
      <c r="D347" t="s">
        <v>78</v>
      </c>
      <c r="E347">
        <v>2020</v>
      </c>
      <c r="F347">
        <v>33</v>
      </c>
      <c r="G347" t="s">
        <v>88</v>
      </c>
      <c r="H347" t="s">
        <v>80</v>
      </c>
      <c r="I347">
        <v>4440790.37</v>
      </c>
      <c r="J347" t="s">
        <v>366</v>
      </c>
      <c r="K347" t="s">
        <v>387</v>
      </c>
    </row>
    <row r="348" spans="1:11" x14ac:dyDescent="0.35">
      <c r="A348" t="s">
        <v>363</v>
      </c>
      <c r="B348" t="s">
        <v>304</v>
      </c>
      <c r="C348" t="s">
        <v>87</v>
      </c>
      <c r="D348" t="s">
        <v>78</v>
      </c>
      <c r="E348">
        <v>2020</v>
      </c>
      <c r="F348">
        <v>33</v>
      </c>
      <c r="G348" t="s">
        <v>88</v>
      </c>
      <c r="H348" t="s">
        <v>80</v>
      </c>
      <c r="I348">
        <v>4434537.63</v>
      </c>
      <c r="J348" t="s">
        <v>365</v>
      </c>
      <c r="K348" t="s">
        <v>387</v>
      </c>
    </row>
    <row r="349" spans="1:11" x14ac:dyDescent="0.35">
      <c r="A349" t="s">
        <v>363</v>
      </c>
      <c r="B349" t="s">
        <v>304</v>
      </c>
      <c r="C349" t="s">
        <v>87</v>
      </c>
      <c r="D349" t="s">
        <v>78</v>
      </c>
      <c r="E349">
        <v>2020</v>
      </c>
      <c r="F349">
        <v>33</v>
      </c>
      <c r="G349" t="s">
        <v>88</v>
      </c>
      <c r="H349" t="s">
        <v>81</v>
      </c>
      <c r="I349">
        <v>5000</v>
      </c>
      <c r="J349" t="s">
        <v>364</v>
      </c>
      <c r="K349" t="s">
        <v>387</v>
      </c>
    </row>
    <row r="350" spans="1:11" x14ac:dyDescent="0.35">
      <c r="A350" t="s">
        <v>363</v>
      </c>
      <c r="B350" t="s">
        <v>304</v>
      </c>
      <c r="C350" t="s">
        <v>87</v>
      </c>
      <c r="D350" t="s">
        <v>78</v>
      </c>
      <c r="E350">
        <v>2020</v>
      </c>
      <c r="F350">
        <v>33</v>
      </c>
      <c r="G350" t="s">
        <v>88</v>
      </c>
      <c r="H350" t="s">
        <v>81</v>
      </c>
      <c r="I350">
        <v>12380</v>
      </c>
      <c r="J350" t="s">
        <v>366</v>
      </c>
      <c r="K350" t="s">
        <v>387</v>
      </c>
    </row>
    <row r="351" spans="1:11" x14ac:dyDescent="0.35">
      <c r="A351" t="s">
        <v>363</v>
      </c>
      <c r="B351" t="s">
        <v>304</v>
      </c>
      <c r="C351" t="s">
        <v>87</v>
      </c>
      <c r="D351" t="s">
        <v>78</v>
      </c>
      <c r="E351">
        <v>2020</v>
      </c>
      <c r="F351">
        <v>33</v>
      </c>
      <c r="G351" t="s">
        <v>88</v>
      </c>
      <c r="H351" t="s">
        <v>81</v>
      </c>
      <c r="I351">
        <v>5000</v>
      </c>
      <c r="J351" t="s">
        <v>365</v>
      </c>
      <c r="K351" t="s">
        <v>387</v>
      </c>
    </row>
    <row r="352" spans="1:11" x14ac:dyDescent="0.35">
      <c r="A352" t="s">
        <v>363</v>
      </c>
      <c r="B352" t="s">
        <v>304</v>
      </c>
      <c r="C352" t="s">
        <v>87</v>
      </c>
      <c r="D352" t="s">
        <v>78</v>
      </c>
      <c r="E352">
        <v>2020</v>
      </c>
      <c r="F352">
        <v>90</v>
      </c>
      <c r="G352" t="s">
        <v>89</v>
      </c>
      <c r="H352" t="s">
        <v>80</v>
      </c>
      <c r="I352">
        <v>18906.759999999998</v>
      </c>
      <c r="J352" t="s">
        <v>364</v>
      </c>
      <c r="K352" t="s">
        <v>387</v>
      </c>
    </row>
    <row r="353" spans="1:11" x14ac:dyDescent="0.35">
      <c r="A353" t="s">
        <v>363</v>
      </c>
      <c r="B353" t="s">
        <v>304</v>
      </c>
      <c r="C353" t="s">
        <v>87</v>
      </c>
      <c r="D353" t="s">
        <v>78</v>
      </c>
      <c r="E353">
        <v>2020</v>
      </c>
      <c r="F353">
        <v>90</v>
      </c>
      <c r="G353" t="s">
        <v>89</v>
      </c>
      <c r="H353" t="s">
        <v>80</v>
      </c>
      <c r="I353">
        <v>13402.08</v>
      </c>
      <c r="J353" t="s">
        <v>366</v>
      </c>
      <c r="K353" t="s">
        <v>387</v>
      </c>
    </row>
    <row r="354" spans="1:11" x14ac:dyDescent="0.35">
      <c r="A354" t="s">
        <v>363</v>
      </c>
      <c r="B354" t="s">
        <v>304</v>
      </c>
      <c r="C354" t="s">
        <v>87</v>
      </c>
      <c r="D354" t="s">
        <v>78</v>
      </c>
      <c r="E354">
        <v>2020</v>
      </c>
      <c r="F354">
        <v>90</v>
      </c>
      <c r="G354" t="s">
        <v>89</v>
      </c>
      <c r="H354" t="s">
        <v>80</v>
      </c>
      <c r="I354">
        <v>16414.62</v>
      </c>
      <c r="J354" t="s">
        <v>365</v>
      </c>
      <c r="K354" t="s">
        <v>387</v>
      </c>
    </row>
    <row r="355" spans="1:11" x14ac:dyDescent="0.35">
      <c r="A355" t="s">
        <v>363</v>
      </c>
      <c r="B355" t="s">
        <v>304</v>
      </c>
      <c r="C355" t="s">
        <v>87</v>
      </c>
      <c r="D355" t="s">
        <v>78</v>
      </c>
      <c r="E355">
        <v>2020</v>
      </c>
      <c r="F355">
        <v>90</v>
      </c>
      <c r="G355" t="s">
        <v>89</v>
      </c>
      <c r="H355" t="s">
        <v>81</v>
      </c>
      <c r="I355">
        <v>345</v>
      </c>
      <c r="J355" t="s">
        <v>364</v>
      </c>
      <c r="K355" t="s">
        <v>387</v>
      </c>
    </row>
    <row r="356" spans="1:11" x14ac:dyDescent="0.35">
      <c r="A356" t="s">
        <v>363</v>
      </c>
      <c r="B356" t="s">
        <v>304</v>
      </c>
      <c r="C356" t="s">
        <v>87</v>
      </c>
      <c r="D356" t="s">
        <v>78</v>
      </c>
      <c r="E356">
        <v>2020</v>
      </c>
      <c r="F356">
        <v>91</v>
      </c>
      <c r="G356" t="s">
        <v>90</v>
      </c>
      <c r="H356" t="s">
        <v>80</v>
      </c>
      <c r="I356">
        <v>45181.35</v>
      </c>
      <c r="J356" t="s">
        <v>364</v>
      </c>
      <c r="K356" t="s">
        <v>387</v>
      </c>
    </row>
    <row r="357" spans="1:11" x14ac:dyDescent="0.35">
      <c r="A357" t="s">
        <v>363</v>
      </c>
      <c r="B357" t="s">
        <v>304</v>
      </c>
      <c r="C357" t="s">
        <v>87</v>
      </c>
      <c r="D357" t="s">
        <v>78</v>
      </c>
      <c r="E357">
        <v>2020</v>
      </c>
      <c r="F357">
        <v>91</v>
      </c>
      <c r="G357" t="s">
        <v>90</v>
      </c>
      <c r="H357" t="s">
        <v>80</v>
      </c>
      <c r="I357">
        <v>40737.19</v>
      </c>
      <c r="J357" t="s">
        <v>366</v>
      </c>
      <c r="K357" t="s">
        <v>387</v>
      </c>
    </row>
    <row r="358" spans="1:11" x14ac:dyDescent="0.35">
      <c r="A358" t="s">
        <v>363</v>
      </c>
      <c r="B358" t="s">
        <v>304</v>
      </c>
      <c r="C358" t="s">
        <v>87</v>
      </c>
      <c r="D358" t="s">
        <v>78</v>
      </c>
      <c r="E358">
        <v>2020</v>
      </c>
      <c r="F358">
        <v>91</v>
      </c>
      <c r="G358" t="s">
        <v>90</v>
      </c>
      <c r="H358" t="s">
        <v>80</v>
      </c>
      <c r="I358">
        <v>41452.410000000003</v>
      </c>
      <c r="J358" t="s">
        <v>365</v>
      </c>
      <c r="K358" t="s">
        <v>387</v>
      </c>
    </row>
    <row r="359" spans="1:11" x14ac:dyDescent="0.35">
      <c r="A359" t="s">
        <v>363</v>
      </c>
      <c r="B359" t="s">
        <v>304</v>
      </c>
      <c r="C359" t="s">
        <v>87</v>
      </c>
      <c r="D359" t="s">
        <v>78</v>
      </c>
      <c r="E359">
        <v>2020</v>
      </c>
      <c r="F359">
        <v>91</v>
      </c>
      <c r="G359" t="s">
        <v>90</v>
      </c>
      <c r="H359" t="s">
        <v>81</v>
      </c>
      <c r="I359">
        <v>85</v>
      </c>
      <c r="J359" t="s">
        <v>364</v>
      </c>
      <c r="K359" t="s">
        <v>387</v>
      </c>
    </row>
    <row r="360" spans="1:11" x14ac:dyDescent="0.35">
      <c r="A360" t="s">
        <v>363</v>
      </c>
      <c r="B360" t="s">
        <v>304</v>
      </c>
      <c r="C360" t="s">
        <v>87</v>
      </c>
      <c r="D360" t="s">
        <v>78</v>
      </c>
      <c r="E360">
        <v>2020</v>
      </c>
      <c r="F360">
        <v>91</v>
      </c>
      <c r="G360" t="s">
        <v>90</v>
      </c>
      <c r="H360" t="s">
        <v>81</v>
      </c>
      <c r="I360">
        <v>187.6</v>
      </c>
      <c r="J360" t="s">
        <v>366</v>
      </c>
      <c r="K360" t="s">
        <v>387</v>
      </c>
    </row>
    <row r="361" spans="1:11" x14ac:dyDescent="0.35">
      <c r="A361" t="s">
        <v>363</v>
      </c>
      <c r="B361" t="s">
        <v>304</v>
      </c>
      <c r="C361" t="s">
        <v>87</v>
      </c>
      <c r="D361" t="s">
        <v>78</v>
      </c>
      <c r="E361">
        <v>2020</v>
      </c>
      <c r="F361">
        <v>91</v>
      </c>
      <c r="G361" t="s">
        <v>90</v>
      </c>
      <c r="H361" t="s">
        <v>81</v>
      </c>
      <c r="I361">
        <v>200</v>
      </c>
      <c r="J361" t="s">
        <v>365</v>
      </c>
      <c r="K361" t="s">
        <v>387</v>
      </c>
    </row>
    <row r="362" spans="1:11" x14ac:dyDescent="0.35">
      <c r="A362" t="s">
        <v>363</v>
      </c>
      <c r="B362" t="s">
        <v>84</v>
      </c>
      <c r="C362" t="s">
        <v>327</v>
      </c>
      <c r="D362" t="s">
        <v>78</v>
      </c>
      <c r="E362">
        <v>2020</v>
      </c>
      <c r="F362">
        <v>90</v>
      </c>
      <c r="G362" t="s">
        <v>89</v>
      </c>
      <c r="H362" t="s">
        <v>80</v>
      </c>
      <c r="I362">
        <v>506</v>
      </c>
      <c r="J362" t="s">
        <v>366</v>
      </c>
      <c r="K362" t="s">
        <v>389</v>
      </c>
    </row>
    <row r="363" spans="1:11" x14ac:dyDescent="0.35">
      <c r="A363" t="s">
        <v>363</v>
      </c>
      <c r="B363" t="s">
        <v>84</v>
      </c>
      <c r="C363" t="s">
        <v>329</v>
      </c>
      <c r="D363" t="s">
        <v>78</v>
      </c>
      <c r="E363">
        <v>2020</v>
      </c>
      <c r="F363">
        <v>16</v>
      </c>
      <c r="G363" t="s">
        <v>91</v>
      </c>
      <c r="H363" t="s">
        <v>81</v>
      </c>
      <c r="I363">
        <v>2963</v>
      </c>
      <c r="J363" t="s">
        <v>366</v>
      </c>
      <c r="K363" t="s">
        <v>390</v>
      </c>
    </row>
    <row r="364" spans="1:11" x14ac:dyDescent="0.35">
      <c r="A364" t="s">
        <v>363</v>
      </c>
      <c r="B364" t="s">
        <v>84</v>
      </c>
      <c r="C364" t="s">
        <v>329</v>
      </c>
      <c r="D364" t="s">
        <v>78</v>
      </c>
      <c r="E364">
        <v>2020</v>
      </c>
      <c r="F364">
        <v>33</v>
      </c>
      <c r="G364" t="s">
        <v>88</v>
      </c>
      <c r="H364" t="s">
        <v>80</v>
      </c>
      <c r="I364">
        <v>1</v>
      </c>
      <c r="J364" t="s">
        <v>366</v>
      </c>
      <c r="K364" t="s">
        <v>390</v>
      </c>
    </row>
    <row r="365" spans="1:11" x14ac:dyDescent="0.35">
      <c r="A365" t="s">
        <v>363</v>
      </c>
      <c r="B365" t="s">
        <v>84</v>
      </c>
      <c r="C365" t="s">
        <v>329</v>
      </c>
      <c r="D365" t="s">
        <v>78</v>
      </c>
      <c r="E365">
        <v>2020</v>
      </c>
      <c r="F365">
        <v>33</v>
      </c>
      <c r="G365" t="s">
        <v>88</v>
      </c>
      <c r="H365" t="s">
        <v>81</v>
      </c>
      <c r="I365">
        <v>5000</v>
      </c>
      <c r="J365" t="s">
        <v>364</v>
      </c>
      <c r="K365" t="s">
        <v>390</v>
      </c>
    </row>
    <row r="366" spans="1:11" x14ac:dyDescent="0.35">
      <c r="A366" t="s">
        <v>363</v>
      </c>
      <c r="B366" t="s">
        <v>84</v>
      </c>
      <c r="C366" t="s">
        <v>329</v>
      </c>
      <c r="D366" t="s">
        <v>78</v>
      </c>
      <c r="E366">
        <v>2020</v>
      </c>
      <c r="F366">
        <v>90</v>
      </c>
      <c r="G366" t="s">
        <v>89</v>
      </c>
      <c r="H366" t="s">
        <v>81</v>
      </c>
      <c r="I366">
        <v>282.5</v>
      </c>
      <c r="J366" t="s">
        <v>364</v>
      </c>
      <c r="K366" t="s">
        <v>390</v>
      </c>
    </row>
    <row r="367" spans="1:11" x14ac:dyDescent="0.35">
      <c r="A367" t="s">
        <v>363</v>
      </c>
      <c r="B367" t="s">
        <v>84</v>
      </c>
      <c r="C367" t="s">
        <v>329</v>
      </c>
      <c r="D367" t="s">
        <v>78</v>
      </c>
      <c r="E367">
        <v>2020</v>
      </c>
      <c r="F367">
        <v>91</v>
      </c>
      <c r="G367" t="s">
        <v>90</v>
      </c>
      <c r="H367" t="s">
        <v>81</v>
      </c>
      <c r="I367">
        <v>217.5</v>
      </c>
      <c r="J367" t="s">
        <v>364</v>
      </c>
      <c r="K367" t="s">
        <v>390</v>
      </c>
    </row>
    <row r="368" spans="1:11" x14ac:dyDescent="0.35">
      <c r="A368" t="s">
        <v>363</v>
      </c>
      <c r="B368" t="s">
        <v>84</v>
      </c>
      <c r="C368" t="s">
        <v>330</v>
      </c>
      <c r="D368" t="s">
        <v>78</v>
      </c>
      <c r="E368">
        <v>2020</v>
      </c>
      <c r="F368">
        <v>16</v>
      </c>
      <c r="G368" t="s">
        <v>91</v>
      </c>
      <c r="H368" t="s">
        <v>80</v>
      </c>
      <c r="I368">
        <v>17761.61</v>
      </c>
      <c r="J368" t="s">
        <v>364</v>
      </c>
      <c r="K368" t="s">
        <v>392</v>
      </c>
    </row>
    <row r="369" spans="1:11" x14ac:dyDescent="0.35">
      <c r="A369" t="s">
        <v>363</v>
      </c>
      <c r="B369" t="s">
        <v>84</v>
      </c>
      <c r="C369" t="s">
        <v>330</v>
      </c>
      <c r="D369" t="s">
        <v>78</v>
      </c>
      <c r="E369">
        <v>2020</v>
      </c>
      <c r="F369">
        <v>16</v>
      </c>
      <c r="G369" t="s">
        <v>91</v>
      </c>
      <c r="H369" t="s">
        <v>80</v>
      </c>
      <c r="I369">
        <v>12327.92</v>
      </c>
      <c r="J369" t="s">
        <v>366</v>
      </c>
      <c r="K369" t="s">
        <v>392</v>
      </c>
    </row>
    <row r="370" spans="1:11" x14ac:dyDescent="0.35">
      <c r="A370" t="s">
        <v>363</v>
      </c>
      <c r="B370" t="s">
        <v>84</v>
      </c>
      <c r="C370" t="s">
        <v>330</v>
      </c>
      <c r="D370" t="s">
        <v>78</v>
      </c>
      <c r="E370">
        <v>2020</v>
      </c>
      <c r="F370">
        <v>16</v>
      </c>
      <c r="G370" t="s">
        <v>91</v>
      </c>
      <c r="H370" t="s">
        <v>80</v>
      </c>
      <c r="I370">
        <v>3140.19</v>
      </c>
      <c r="J370" t="s">
        <v>365</v>
      </c>
      <c r="K370" t="s">
        <v>392</v>
      </c>
    </row>
    <row r="371" spans="1:11" x14ac:dyDescent="0.35">
      <c r="A371" t="s">
        <v>363</v>
      </c>
      <c r="B371" t="s">
        <v>84</v>
      </c>
      <c r="C371" t="s">
        <v>330</v>
      </c>
      <c r="D371" t="s">
        <v>78</v>
      </c>
      <c r="E371">
        <v>2020</v>
      </c>
      <c r="F371">
        <v>16</v>
      </c>
      <c r="G371" t="s">
        <v>91</v>
      </c>
      <c r="H371" t="s">
        <v>81</v>
      </c>
      <c r="I371">
        <v>6600</v>
      </c>
      <c r="J371" t="s">
        <v>364</v>
      </c>
      <c r="K371" t="s">
        <v>392</v>
      </c>
    </row>
    <row r="372" spans="1:11" x14ac:dyDescent="0.35">
      <c r="A372" t="s">
        <v>363</v>
      </c>
      <c r="B372" t="s">
        <v>84</v>
      </c>
      <c r="C372" t="s">
        <v>330</v>
      </c>
      <c r="D372" t="s">
        <v>78</v>
      </c>
      <c r="E372">
        <v>2020</v>
      </c>
      <c r="F372">
        <v>16</v>
      </c>
      <c r="G372" t="s">
        <v>91</v>
      </c>
      <c r="H372" t="s">
        <v>81</v>
      </c>
      <c r="I372">
        <v>1188.29</v>
      </c>
      <c r="J372" t="s">
        <v>366</v>
      </c>
      <c r="K372" t="s">
        <v>392</v>
      </c>
    </row>
    <row r="373" spans="1:11" x14ac:dyDescent="0.35">
      <c r="A373" t="s">
        <v>363</v>
      </c>
      <c r="B373" t="s">
        <v>84</v>
      </c>
      <c r="C373" t="s">
        <v>330</v>
      </c>
      <c r="D373" t="s">
        <v>78</v>
      </c>
      <c r="E373">
        <v>2020</v>
      </c>
      <c r="F373">
        <v>16</v>
      </c>
      <c r="G373" t="s">
        <v>91</v>
      </c>
      <c r="H373" t="s">
        <v>81</v>
      </c>
      <c r="I373">
        <v>4256.38</v>
      </c>
      <c r="J373" t="s">
        <v>365</v>
      </c>
      <c r="K373" t="s">
        <v>392</v>
      </c>
    </row>
    <row r="374" spans="1:11" x14ac:dyDescent="0.35">
      <c r="A374" t="s">
        <v>363</v>
      </c>
      <c r="B374" t="s">
        <v>84</v>
      </c>
      <c r="C374" t="s">
        <v>330</v>
      </c>
      <c r="D374" t="s">
        <v>78</v>
      </c>
      <c r="E374">
        <v>2020</v>
      </c>
      <c r="F374">
        <v>33</v>
      </c>
      <c r="G374" t="s">
        <v>88</v>
      </c>
      <c r="H374" t="s">
        <v>80</v>
      </c>
      <c r="I374">
        <v>91326.9</v>
      </c>
      <c r="J374" t="s">
        <v>364</v>
      </c>
      <c r="K374" t="s">
        <v>392</v>
      </c>
    </row>
    <row r="375" spans="1:11" x14ac:dyDescent="0.35">
      <c r="A375" t="s">
        <v>363</v>
      </c>
      <c r="B375" t="s">
        <v>84</v>
      </c>
      <c r="C375" t="s">
        <v>330</v>
      </c>
      <c r="D375" t="s">
        <v>78</v>
      </c>
      <c r="E375">
        <v>2020</v>
      </c>
      <c r="F375">
        <v>33</v>
      </c>
      <c r="G375" t="s">
        <v>88</v>
      </c>
      <c r="H375" t="s">
        <v>80</v>
      </c>
      <c r="I375">
        <v>97624.99</v>
      </c>
      <c r="J375" t="s">
        <v>366</v>
      </c>
      <c r="K375" t="s">
        <v>392</v>
      </c>
    </row>
    <row r="376" spans="1:11" x14ac:dyDescent="0.35">
      <c r="A376" t="s">
        <v>363</v>
      </c>
      <c r="B376" t="s">
        <v>84</v>
      </c>
      <c r="C376" t="s">
        <v>330</v>
      </c>
      <c r="D376" t="s">
        <v>78</v>
      </c>
      <c r="E376">
        <v>2020</v>
      </c>
      <c r="F376">
        <v>33</v>
      </c>
      <c r="G376" t="s">
        <v>88</v>
      </c>
      <c r="H376" t="s">
        <v>80</v>
      </c>
      <c r="I376">
        <v>100203</v>
      </c>
      <c r="J376" t="s">
        <v>365</v>
      </c>
      <c r="K376" t="s">
        <v>392</v>
      </c>
    </row>
    <row r="377" spans="1:11" x14ac:dyDescent="0.35">
      <c r="A377" t="s">
        <v>363</v>
      </c>
      <c r="B377" t="s">
        <v>84</v>
      </c>
      <c r="C377" t="s">
        <v>330</v>
      </c>
      <c r="D377" t="s">
        <v>78</v>
      </c>
      <c r="E377">
        <v>2020</v>
      </c>
      <c r="F377">
        <v>33</v>
      </c>
      <c r="G377" t="s">
        <v>88</v>
      </c>
      <c r="H377" t="s">
        <v>81</v>
      </c>
      <c r="I377">
        <v>20000</v>
      </c>
      <c r="J377" t="s">
        <v>364</v>
      </c>
      <c r="K377" t="s">
        <v>392</v>
      </c>
    </row>
    <row r="378" spans="1:11" x14ac:dyDescent="0.35">
      <c r="A378" t="s">
        <v>363</v>
      </c>
      <c r="B378" t="s">
        <v>84</v>
      </c>
      <c r="C378" t="s">
        <v>330</v>
      </c>
      <c r="D378" t="s">
        <v>78</v>
      </c>
      <c r="E378">
        <v>2020</v>
      </c>
      <c r="F378">
        <v>33</v>
      </c>
      <c r="G378" t="s">
        <v>88</v>
      </c>
      <c r="H378" t="s">
        <v>81</v>
      </c>
      <c r="I378">
        <v>23811.71</v>
      </c>
      <c r="J378" t="s">
        <v>366</v>
      </c>
      <c r="K378" t="s">
        <v>392</v>
      </c>
    </row>
    <row r="379" spans="1:11" x14ac:dyDescent="0.35">
      <c r="A379" t="s">
        <v>363</v>
      </c>
      <c r="B379" t="s">
        <v>84</v>
      </c>
      <c r="C379" t="s">
        <v>330</v>
      </c>
      <c r="D379" t="s">
        <v>78</v>
      </c>
      <c r="E379">
        <v>2020</v>
      </c>
      <c r="F379">
        <v>33</v>
      </c>
      <c r="G379" t="s">
        <v>88</v>
      </c>
      <c r="H379" t="s">
        <v>81</v>
      </c>
      <c r="I379">
        <v>36500</v>
      </c>
      <c r="J379" t="s">
        <v>365</v>
      </c>
      <c r="K379" t="s">
        <v>392</v>
      </c>
    </row>
    <row r="380" spans="1:11" x14ac:dyDescent="0.35">
      <c r="A380" t="s">
        <v>363</v>
      </c>
      <c r="B380" t="s">
        <v>84</v>
      </c>
      <c r="C380" t="s">
        <v>330</v>
      </c>
      <c r="D380" t="s">
        <v>78</v>
      </c>
      <c r="E380">
        <v>2020</v>
      </c>
      <c r="F380">
        <v>90</v>
      </c>
      <c r="G380" t="s">
        <v>89</v>
      </c>
      <c r="H380" t="s">
        <v>80</v>
      </c>
      <c r="I380">
        <v>129.9</v>
      </c>
      <c r="J380" t="s">
        <v>364</v>
      </c>
      <c r="K380" t="s">
        <v>392</v>
      </c>
    </row>
    <row r="381" spans="1:11" x14ac:dyDescent="0.35">
      <c r="A381" t="s">
        <v>363</v>
      </c>
      <c r="B381" t="s">
        <v>84</v>
      </c>
      <c r="C381" t="s">
        <v>330</v>
      </c>
      <c r="D381" t="s">
        <v>78</v>
      </c>
      <c r="E381">
        <v>2020</v>
      </c>
      <c r="F381">
        <v>90</v>
      </c>
      <c r="G381" t="s">
        <v>89</v>
      </c>
      <c r="H381" t="s">
        <v>80</v>
      </c>
      <c r="I381">
        <v>45</v>
      </c>
      <c r="J381" t="s">
        <v>366</v>
      </c>
      <c r="K381" t="s">
        <v>392</v>
      </c>
    </row>
    <row r="382" spans="1:11" x14ac:dyDescent="0.35">
      <c r="A382" t="s">
        <v>363</v>
      </c>
      <c r="B382" t="s">
        <v>84</v>
      </c>
      <c r="C382" t="s">
        <v>330</v>
      </c>
      <c r="D382" t="s">
        <v>78</v>
      </c>
      <c r="E382">
        <v>2020</v>
      </c>
      <c r="F382">
        <v>90</v>
      </c>
      <c r="G382" t="s">
        <v>89</v>
      </c>
      <c r="H382" t="s">
        <v>80</v>
      </c>
      <c r="I382">
        <v>27</v>
      </c>
      <c r="J382" t="s">
        <v>365</v>
      </c>
      <c r="K382" t="s">
        <v>392</v>
      </c>
    </row>
    <row r="383" spans="1:11" x14ac:dyDescent="0.35">
      <c r="A383" t="s">
        <v>363</v>
      </c>
      <c r="B383" t="s">
        <v>84</v>
      </c>
      <c r="C383" t="s">
        <v>330</v>
      </c>
      <c r="D383" t="s">
        <v>78</v>
      </c>
      <c r="E383">
        <v>2020</v>
      </c>
      <c r="F383">
        <v>90</v>
      </c>
      <c r="G383" t="s">
        <v>89</v>
      </c>
      <c r="H383" t="s">
        <v>81</v>
      </c>
      <c r="I383">
        <v>313.86</v>
      </c>
      <c r="J383" t="s">
        <v>364</v>
      </c>
      <c r="K383" t="s">
        <v>392</v>
      </c>
    </row>
    <row r="384" spans="1:11" x14ac:dyDescent="0.35">
      <c r="A384" t="s">
        <v>363</v>
      </c>
      <c r="B384" t="s">
        <v>84</v>
      </c>
      <c r="C384" t="s">
        <v>330</v>
      </c>
      <c r="D384" t="s">
        <v>78</v>
      </c>
      <c r="E384">
        <v>2020</v>
      </c>
      <c r="F384">
        <v>90</v>
      </c>
      <c r="G384" t="s">
        <v>89</v>
      </c>
      <c r="H384" t="s">
        <v>81</v>
      </c>
      <c r="I384">
        <v>141</v>
      </c>
      <c r="J384" t="s">
        <v>366</v>
      </c>
      <c r="K384" t="s">
        <v>392</v>
      </c>
    </row>
    <row r="385" spans="1:11" x14ac:dyDescent="0.35">
      <c r="A385" t="s">
        <v>363</v>
      </c>
      <c r="B385" t="s">
        <v>84</v>
      </c>
      <c r="C385" t="s">
        <v>330</v>
      </c>
      <c r="D385" t="s">
        <v>78</v>
      </c>
      <c r="E385">
        <v>2020</v>
      </c>
      <c r="F385">
        <v>90</v>
      </c>
      <c r="G385" t="s">
        <v>89</v>
      </c>
      <c r="H385" t="s">
        <v>81</v>
      </c>
      <c r="I385">
        <v>141</v>
      </c>
      <c r="J385" t="s">
        <v>365</v>
      </c>
      <c r="K385" t="s">
        <v>392</v>
      </c>
    </row>
    <row r="386" spans="1:11" x14ac:dyDescent="0.35">
      <c r="A386" t="s">
        <v>363</v>
      </c>
      <c r="B386" t="s">
        <v>84</v>
      </c>
      <c r="C386" t="s">
        <v>330</v>
      </c>
      <c r="D386" t="s">
        <v>78</v>
      </c>
      <c r="E386">
        <v>2020</v>
      </c>
      <c r="F386">
        <v>91</v>
      </c>
      <c r="G386" t="s">
        <v>90</v>
      </c>
      <c r="H386" t="s">
        <v>80</v>
      </c>
      <c r="I386">
        <v>408.1</v>
      </c>
      <c r="J386" t="s">
        <v>364</v>
      </c>
      <c r="K386" t="s">
        <v>392</v>
      </c>
    </row>
    <row r="387" spans="1:11" x14ac:dyDescent="0.35">
      <c r="A387" t="s">
        <v>363</v>
      </c>
      <c r="B387" t="s">
        <v>84</v>
      </c>
      <c r="C387" t="s">
        <v>330</v>
      </c>
      <c r="D387" t="s">
        <v>78</v>
      </c>
      <c r="E387">
        <v>2020</v>
      </c>
      <c r="F387">
        <v>91</v>
      </c>
      <c r="G387" t="s">
        <v>90</v>
      </c>
      <c r="H387" t="s">
        <v>80</v>
      </c>
      <c r="I387">
        <v>363.1</v>
      </c>
      <c r="J387" t="s">
        <v>366</v>
      </c>
      <c r="K387" t="s">
        <v>392</v>
      </c>
    </row>
    <row r="388" spans="1:11" x14ac:dyDescent="0.35">
      <c r="A388" t="s">
        <v>363</v>
      </c>
      <c r="B388" t="s">
        <v>84</v>
      </c>
      <c r="C388" t="s">
        <v>330</v>
      </c>
      <c r="D388" t="s">
        <v>78</v>
      </c>
      <c r="E388">
        <v>2020</v>
      </c>
      <c r="F388">
        <v>91</v>
      </c>
      <c r="G388" t="s">
        <v>90</v>
      </c>
      <c r="H388" t="s">
        <v>80</v>
      </c>
      <c r="I388">
        <v>232.1</v>
      </c>
      <c r="J388" t="s">
        <v>365</v>
      </c>
      <c r="K388" t="s">
        <v>392</v>
      </c>
    </row>
    <row r="389" spans="1:11" x14ac:dyDescent="0.35">
      <c r="A389" t="s">
        <v>363</v>
      </c>
      <c r="B389" t="s">
        <v>84</v>
      </c>
      <c r="C389" t="s">
        <v>330</v>
      </c>
      <c r="D389" t="s">
        <v>78</v>
      </c>
      <c r="E389">
        <v>2020</v>
      </c>
      <c r="F389">
        <v>91</v>
      </c>
      <c r="G389" t="s">
        <v>90</v>
      </c>
      <c r="H389" t="s">
        <v>81</v>
      </c>
      <c r="I389">
        <v>686.14</v>
      </c>
      <c r="J389" t="s">
        <v>364</v>
      </c>
      <c r="K389" t="s">
        <v>392</v>
      </c>
    </row>
    <row r="390" spans="1:11" x14ac:dyDescent="0.35">
      <c r="A390" t="s">
        <v>363</v>
      </c>
      <c r="B390" t="s">
        <v>84</v>
      </c>
      <c r="C390" t="s">
        <v>330</v>
      </c>
      <c r="D390" t="s">
        <v>78</v>
      </c>
      <c r="E390">
        <v>2020</v>
      </c>
      <c r="F390">
        <v>91</v>
      </c>
      <c r="G390" t="s">
        <v>90</v>
      </c>
      <c r="H390" t="s">
        <v>81</v>
      </c>
      <c r="I390">
        <v>670.14</v>
      </c>
      <c r="J390" t="s">
        <v>366</v>
      </c>
      <c r="K390" t="s">
        <v>392</v>
      </c>
    </row>
    <row r="391" spans="1:11" x14ac:dyDescent="0.35">
      <c r="A391" t="s">
        <v>363</v>
      </c>
      <c r="B391" t="s">
        <v>84</v>
      </c>
      <c r="C391" t="s">
        <v>330</v>
      </c>
      <c r="D391" t="s">
        <v>78</v>
      </c>
      <c r="E391">
        <v>2020</v>
      </c>
      <c r="F391">
        <v>91</v>
      </c>
      <c r="G391" t="s">
        <v>90</v>
      </c>
      <c r="H391" t="s">
        <v>81</v>
      </c>
      <c r="I391">
        <v>620.14</v>
      </c>
      <c r="J391" t="s">
        <v>365</v>
      </c>
      <c r="K391" t="s">
        <v>392</v>
      </c>
    </row>
    <row r="392" spans="1:11" x14ac:dyDescent="0.35">
      <c r="A392" t="s">
        <v>363</v>
      </c>
      <c r="B392" t="s">
        <v>84</v>
      </c>
      <c r="C392" t="s">
        <v>85</v>
      </c>
      <c r="D392" t="s">
        <v>78</v>
      </c>
      <c r="E392">
        <v>2019</v>
      </c>
      <c r="F392">
        <v>16</v>
      </c>
      <c r="G392" t="s">
        <v>91</v>
      </c>
      <c r="H392" t="s">
        <v>80</v>
      </c>
      <c r="I392">
        <v>32065</v>
      </c>
      <c r="J392" t="s">
        <v>364</v>
      </c>
      <c r="K392" t="s">
        <v>388</v>
      </c>
    </row>
    <row r="393" spans="1:11" x14ac:dyDescent="0.35">
      <c r="A393" t="s">
        <v>363</v>
      </c>
      <c r="B393" t="s">
        <v>84</v>
      </c>
      <c r="C393" t="s">
        <v>85</v>
      </c>
      <c r="D393" t="s">
        <v>78</v>
      </c>
      <c r="E393">
        <v>2019</v>
      </c>
      <c r="F393">
        <v>16</v>
      </c>
      <c r="G393" t="s">
        <v>91</v>
      </c>
      <c r="H393" t="s">
        <v>80</v>
      </c>
      <c r="I393">
        <v>14890.29</v>
      </c>
      <c r="J393" t="s">
        <v>366</v>
      </c>
      <c r="K393" t="s">
        <v>388</v>
      </c>
    </row>
    <row r="394" spans="1:11" x14ac:dyDescent="0.35">
      <c r="A394" t="s">
        <v>363</v>
      </c>
      <c r="B394" t="s">
        <v>84</v>
      </c>
      <c r="C394" t="s">
        <v>85</v>
      </c>
      <c r="D394" t="s">
        <v>78</v>
      </c>
      <c r="E394">
        <v>2019</v>
      </c>
      <c r="F394">
        <v>16</v>
      </c>
      <c r="G394" t="s">
        <v>91</v>
      </c>
      <c r="H394" t="s">
        <v>80</v>
      </c>
      <c r="I394">
        <v>7130</v>
      </c>
      <c r="J394" t="s">
        <v>365</v>
      </c>
      <c r="K394" t="s">
        <v>388</v>
      </c>
    </row>
    <row r="395" spans="1:11" x14ac:dyDescent="0.35">
      <c r="A395" t="s">
        <v>363</v>
      </c>
      <c r="B395" t="s">
        <v>84</v>
      </c>
      <c r="C395" t="s">
        <v>85</v>
      </c>
      <c r="D395" t="s">
        <v>78</v>
      </c>
      <c r="E395">
        <v>2019</v>
      </c>
      <c r="F395">
        <v>33</v>
      </c>
      <c r="G395" t="s">
        <v>88</v>
      </c>
      <c r="H395" t="s">
        <v>80</v>
      </c>
      <c r="I395">
        <v>79109.919999999998</v>
      </c>
      <c r="J395" t="s">
        <v>364</v>
      </c>
      <c r="K395" t="s">
        <v>388</v>
      </c>
    </row>
    <row r="396" spans="1:11" x14ac:dyDescent="0.35">
      <c r="A396" t="s">
        <v>363</v>
      </c>
      <c r="B396" t="s">
        <v>84</v>
      </c>
      <c r="C396" t="s">
        <v>85</v>
      </c>
      <c r="D396" t="s">
        <v>78</v>
      </c>
      <c r="E396">
        <v>2019</v>
      </c>
      <c r="F396">
        <v>33</v>
      </c>
      <c r="G396" t="s">
        <v>88</v>
      </c>
      <c r="H396" t="s">
        <v>80</v>
      </c>
      <c r="I396">
        <v>74719.63</v>
      </c>
      <c r="J396" t="s">
        <v>366</v>
      </c>
      <c r="K396" t="s">
        <v>388</v>
      </c>
    </row>
    <row r="397" spans="1:11" x14ac:dyDescent="0.35">
      <c r="A397" t="s">
        <v>363</v>
      </c>
      <c r="B397" t="s">
        <v>84</v>
      </c>
      <c r="C397" t="s">
        <v>85</v>
      </c>
      <c r="D397" t="s">
        <v>78</v>
      </c>
      <c r="E397">
        <v>2019</v>
      </c>
      <c r="F397">
        <v>33</v>
      </c>
      <c r="G397" t="s">
        <v>88</v>
      </c>
      <c r="H397" t="s">
        <v>80</v>
      </c>
      <c r="I397">
        <v>72590.63</v>
      </c>
      <c r="J397" t="s">
        <v>365</v>
      </c>
      <c r="K397" t="s">
        <v>388</v>
      </c>
    </row>
    <row r="398" spans="1:11" x14ac:dyDescent="0.35">
      <c r="A398" t="s">
        <v>363</v>
      </c>
      <c r="B398" t="s">
        <v>84</v>
      </c>
      <c r="C398" t="s">
        <v>85</v>
      </c>
      <c r="D398" t="s">
        <v>78</v>
      </c>
      <c r="E398">
        <v>2019</v>
      </c>
      <c r="F398">
        <v>90</v>
      </c>
      <c r="G398" t="s">
        <v>89</v>
      </c>
      <c r="H398" t="s">
        <v>80</v>
      </c>
      <c r="I398">
        <v>5007.8500000000004</v>
      </c>
      <c r="J398" t="s">
        <v>366</v>
      </c>
      <c r="K398" t="s">
        <v>388</v>
      </c>
    </row>
    <row r="399" spans="1:11" x14ac:dyDescent="0.35">
      <c r="A399" t="s">
        <v>363</v>
      </c>
      <c r="B399" t="s">
        <v>84</v>
      </c>
      <c r="C399" t="s">
        <v>85</v>
      </c>
      <c r="D399" t="s">
        <v>78</v>
      </c>
      <c r="E399">
        <v>2019</v>
      </c>
      <c r="F399">
        <v>90</v>
      </c>
      <c r="G399" t="s">
        <v>89</v>
      </c>
      <c r="H399" t="s">
        <v>80</v>
      </c>
      <c r="I399">
        <v>4159.7</v>
      </c>
      <c r="J399" t="s">
        <v>365</v>
      </c>
      <c r="K399" t="s">
        <v>388</v>
      </c>
    </row>
    <row r="400" spans="1:11" x14ac:dyDescent="0.35">
      <c r="A400" t="s">
        <v>363</v>
      </c>
      <c r="B400" t="s">
        <v>84</v>
      </c>
      <c r="C400" t="s">
        <v>85</v>
      </c>
      <c r="D400" t="s">
        <v>78</v>
      </c>
      <c r="E400">
        <v>2019</v>
      </c>
      <c r="F400">
        <v>91</v>
      </c>
      <c r="G400" t="s">
        <v>90</v>
      </c>
      <c r="H400" t="s">
        <v>80</v>
      </c>
      <c r="I400">
        <v>8032.26</v>
      </c>
      <c r="J400" t="s">
        <v>364</v>
      </c>
      <c r="K400" t="s">
        <v>388</v>
      </c>
    </row>
    <row r="401" spans="1:11" x14ac:dyDescent="0.35">
      <c r="A401" t="s">
        <v>363</v>
      </c>
      <c r="B401" t="s">
        <v>84</v>
      </c>
      <c r="C401" t="s">
        <v>85</v>
      </c>
      <c r="D401" t="s">
        <v>78</v>
      </c>
      <c r="E401">
        <v>2019</v>
      </c>
      <c r="F401">
        <v>91</v>
      </c>
      <c r="G401" t="s">
        <v>90</v>
      </c>
      <c r="H401" t="s">
        <v>80</v>
      </c>
      <c r="I401">
        <v>10504.01</v>
      </c>
      <c r="J401" t="s">
        <v>366</v>
      </c>
      <c r="K401" t="s">
        <v>388</v>
      </c>
    </row>
    <row r="402" spans="1:11" x14ac:dyDescent="0.35">
      <c r="A402" t="s">
        <v>363</v>
      </c>
      <c r="B402" t="s">
        <v>84</v>
      </c>
      <c r="C402" t="s">
        <v>85</v>
      </c>
      <c r="D402" t="s">
        <v>78</v>
      </c>
      <c r="E402">
        <v>2019</v>
      </c>
      <c r="F402">
        <v>91</v>
      </c>
      <c r="G402" t="s">
        <v>90</v>
      </c>
      <c r="H402" t="s">
        <v>80</v>
      </c>
      <c r="I402">
        <v>6539.31</v>
      </c>
      <c r="J402" t="s">
        <v>365</v>
      </c>
      <c r="K402" t="s">
        <v>388</v>
      </c>
    </row>
    <row r="403" spans="1:11" x14ac:dyDescent="0.35">
      <c r="A403" t="s">
        <v>363</v>
      </c>
      <c r="B403" t="s">
        <v>84</v>
      </c>
      <c r="C403" t="s">
        <v>85</v>
      </c>
      <c r="D403" t="s">
        <v>78</v>
      </c>
      <c r="E403">
        <v>2020</v>
      </c>
      <c r="F403">
        <v>16</v>
      </c>
      <c r="G403" t="s">
        <v>91</v>
      </c>
      <c r="H403" t="s">
        <v>80</v>
      </c>
      <c r="I403">
        <v>35000</v>
      </c>
      <c r="J403" t="s">
        <v>364</v>
      </c>
      <c r="K403" t="s">
        <v>388</v>
      </c>
    </row>
    <row r="404" spans="1:11" x14ac:dyDescent="0.35">
      <c r="A404" t="s">
        <v>363</v>
      </c>
      <c r="B404" t="s">
        <v>84</v>
      </c>
      <c r="C404" t="s">
        <v>85</v>
      </c>
      <c r="D404" t="s">
        <v>78</v>
      </c>
      <c r="E404">
        <v>2020</v>
      </c>
      <c r="F404">
        <v>16</v>
      </c>
      <c r="G404" t="s">
        <v>91</v>
      </c>
      <c r="H404" t="s">
        <v>80</v>
      </c>
      <c r="I404">
        <v>1000</v>
      </c>
      <c r="J404" t="s">
        <v>365</v>
      </c>
      <c r="K404" t="s">
        <v>388</v>
      </c>
    </row>
    <row r="405" spans="1:11" x14ac:dyDescent="0.35">
      <c r="A405" t="s">
        <v>363</v>
      </c>
      <c r="B405" t="s">
        <v>84</v>
      </c>
      <c r="C405" t="s">
        <v>85</v>
      </c>
      <c r="D405" t="s">
        <v>78</v>
      </c>
      <c r="E405">
        <v>2020</v>
      </c>
      <c r="F405">
        <v>33</v>
      </c>
      <c r="G405" t="s">
        <v>88</v>
      </c>
      <c r="H405" t="s">
        <v>80</v>
      </c>
      <c r="I405">
        <v>10501</v>
      </c>
      <c r="J405" t="s">
        <v>364</v>
      </c>
      <c r="K405" t="s">
        <v>388</v>
      </c>
    </row>
    <row r="406" spans="1:11" x14ac:dyDescent="0.35">
      <c r="A406" t="s">
        <v>363</v>
      </c>
      <c r="B406" t="s">
        <v>84</v>
      </c>
      <c r="C406" t="s">
        <v>85</v>
      </c>
      <c r="D406" t="s">
        <v>78</v>
      </c>
      <c r="E406">
        <v>2020</v>
      </c>
      <c r="F406">
        <v>33</v>
      </c>
      <c r="G406" t="s">
        <v>88</v>
      </c>
      <c r="H406" t="s">
        <v>80</v>
      </c>
      <c r="I406">
        <v>11505</v>
      </c>
      <c r="J406" t="s">
        <v>366</v>
      </c>
      <c r="K406" t="s">
        <v>388</v>
      </c>
    </row>
    <row r="407" spans="1:11" x14ac:dyDescent="0.35">
      <c r="A407" t="s">
        <v>363</v>
      </c>
      <c r="B407" t="s">
        <v>84</v>
      </c>
      <c r="C407" t="s">
        <v>85</v>
      </c>
      <c r="D407" t="s">
        <v>78</v>
      </c>
      <c r="E407">
        <v>2020</v>
      </c>
      <c r="F407">
        <v>33</v>
      </c>
      <c r="G407" t="s">
        <v>88</v>
      </c>
      <c r="H407" t="s">
        <v>80</v>
      </c>
      <c r="I407">
        <v>35506</v>
      </c>
      <c r="J407" t="s">
        <v>365</v>
      </c>
      <c r="K407" t="s">
        <v>388</v>
      </c>
    </row>
    <row r="408" spans="1:11" x14ac:dyDescent="0.35">
      <c r="A408" t="s">
        <v>363</v>
      </c>
      <c r="B408" t="s">
        <v>84</v>
      </c>
      <c r="C408" t="s">
        <v>85</v>
      </c>
      <c r="D408" t="s">
        <v>78</v>
      </c>
      <c r="E408">
        <v>2020</v>
      </c>
      <c r="F408">
        <v>90</v>
      </c>
      <c r="G408" t="s">
        <v>89</v>
      </c>
      <c r="H408" t="s">
        <v>80</v>
      </c>
      <c r="I408">
        <v>349</v>
      </c>
      <c r="J408" t="s">
        <v>364</v>
      </c>
      <c r="K408" t="s">
        <v>388</v>
      </c>
    </row>
    <row r="409" spans="1:11" x14ac:dyDescent="0.35">
      <c r="A409" t="s">
        <v>363</v>
      </c>
      <c r="B409" t="s">
        <v>84</v>
      </c>
      <c r="C409" t="s">
        <v>85</v>
      </c>
      <c r="D409" t="s">
        <v>78</v>
      </c>
      <c r="E409">
        <v>2020</v>
      </c>
      <c r="F409">
        <v>90</v>
      </c>
      <c r="G409" t="s">
        <v>89</v>
      </c>
      <c r="H409" t="s">
        <v>80</v>
      </c>
      <c r="I409">
        <v>177</v>
      </c>
      <c r="J409" t="s">
        <v>366</v>
      </c>
      <c r="K409" t="s">
        <v>388</v>
      </c>
    </row>
    <row r="410" spans="1:11" x14ac:dyDescent="0.35">
      <c r="A410" t="s">
        <v>363</v>
      </c>
      <c r="B410" t="s">
        <v>84</v>
      </c>
      <c r="C410" t="s">
        <v>85</v>
      </c>
      <c r="D410" t="s">
        <v>78</v>
      </c>
      <c r="E410">
        <v>2020</v>
      </c>
      <c r="F410">
        <v>90</v>
      </c>
      <c r="G410" t="s">
        <v>89</v>
      </c>
      <c r="H410" t="s">
        <v>80</v>
      </c>
      <c r="I410">
        <v>212</v>
      </c>
      <c r="J410" t="s">
        <v>365</v>
      </c>
      <c r="K410" t="s">
        <v>388</v>
      </c>
    </row>
    <row r="411" spans="1:11" x14ac:dyDescent="0.35">
      <c r="A411" t="s">
        <v>363</v>
      </c>
      <c r="B411" t="s">
        <v>84</v>
      </c>
      <c r="C411" t="s">
        <v>85</v>
      </c>
      <c r="D411" t="s">
        <v>78</v>
      </c>
      <c r="E411">
        <v>2020</v>
      </c>
      <c r="F411">
        <v>91</v>
      </c>
      <c r="G411" t="s">
        <v>90</v>
      </c>
      <c r="H411" t="s">
        <v>80</v>
      </c>
      <c r="I411">
        <v>739</v>
      </c>
      <c r="J411" t="s">
        <v>364</v>
      </c>
      <c r="K411" t="s">
        <v>388</v>
      </c>
    </row>
    <row r="412" spans="1:11" x14ac:dyDescent="0.35">
      <c r="A412" t="s">
        <v>363</v>
      </c>
      <c r="B412" t="s">
        <v>84</v>
      </c>
      <c r="C412" t="s">
        <v>85</v>
      </c>
      <c r="D412" t="s">
        <v>78</v>
      </c>
      <c r="E412">
        <v>2020</v>
      </c>
      <c r="F412">
        <v>91</v>
      </c>
      <c r="G412" t="s">
        <v>90</v>
      </c>
      <c r="H412" t="s">
        <v>80</v>
      </c>
      <c r="I412">
        <v>598</v>
      </c>
      <c r="J412" t="s">
        <v>366</v>
      </c>
      <c r="K412" t="s">
        <v>388</v>
      </c>
    </row>
    <row r="413" spans="1:11" x14ac:dyDescent="0.35">
      <c r="A413" t="s">
        <v>363</v>
      </c>
      <c r="B413" t="s">
        <v>84</v>
      </c>
      <c r="C413" t="s">
        <v>85</v>
      </c>
      <c r="D413" t="s">
        <v>78</v>
      </c>
      <c r="E413">
        <v>2020</v>
      </c>
      <c r="F413">
        <v>91</v>
      </c>
      <c r="G413" t="s">
        <v>90</v>
      </c>
      <c r="H413" t="s">
        <v>80</v>
      </c>
      <c r="I413">
        <v>898</v>
      </c>
      <c r="J413" t="s">
        <v>365</v>
      </c>
      <c r="K413" t="s">
        <v>388</v>
      </c>
    </row>
    <row r="414" spans="1:11" x14ac:dyDescent="0.35">
      <c r="A414" t="s">
        <v>363</v>
      </c>
      <c r="B414" t="s">
        <v>84</v>
      </c>
      <c r="C414" t="s">
        <v>352</v>
      </c>
      <c r="D414" t="s">
        <v>78</v>
      </c>
      <c r="E414">
        <v>2020</v>
      </c>
      <c r="F414">
        <v>33</v>
      </c>
      <c r="G414" t="s">
        <v>88</v>
      </c>
      <c r="H414" t="s">
        <v>80</v>
      </c>
      <c r="I414">
        <v>5000</v>
      </c>
      <c r="J414" t="s">
        <v>365</v>
      </c>
      <c r="K414" t="s">
        <v>399</v>
      </c>
    </row>
    <row r="415" spans="1:11" x14ac:dyDescent="0.35">
      <c r="A415" t="s">
        <v>363</v>
      </c>
      <c r="B415" t="s">
        <v>84</v>
      </c>
      <c r="C415" t="s">
        <v>337</v>
      </c>
      <c r="D415" t="s">
        <v>78</v>
      </c>
      <c r="E415">
        <v>2020</v>
      </c>
      <c r="F415">
        <v>16</v>
      </c>
      <c r="G415" t="s">
        <v>91</v>
      </c>
      <c r="H415" t="s">
        <v>80</v>
      </c>
      <c r="I415">
        <v>3822.79</v>
      </c>
      <c r="J415" t="s">
        <v>366</v>
      </c>
      <c r="K415" t="s">
        <v>395</v>
      </c>
    </row>
    <row r="416" spans="1:11" x14ac:dyDescent="0.35">
      <c r="A416" t="s">
        <v>363</v>
      </c>
      <c r="B416" t="s">
        <v>84</v>
      </c>
      <c r="C416" t="s">
        <v>337</v>
      </c>
      <c r="D416" t="s">
        <v>78</v>
      </c>
      <c r="E416">
        <v>2020</v>
      </c>
      <c r="F416">
        <v>33</v>
      </c>
      <c r="G416" t="s">
        <v>88</v>
      </c>
      <c r="H416" t="s">
        <v>80</v>
      </c>
      <c r="I416">
        <v>5000</v>
      </c>
      <c r="J416" t="s">
        <v>364</v>
      </c>
      <c r="K416" t="s">
        <v>395</v>
      </c>
    </row>
    <row r="417" spans="1:11" x14ac:dyDescent="0.35">
      <c r="A417" t="s">
        <v>363</v>
      </c>
      <c r="B417" t="s">
        <v>84</v>
      </c>
      <c r="C417" t="s">
        <v>331</v>
      </c>
      <c r="D417" t="s">
        <v>78</v>
      </c>
      <c r="E417">
        <v>2020</v>
      </c>
      <c r="F417">
        <v>16</v>
      </c>
      <c r="G417" t="s">
        <v>91</v>
      </c>
      <c r="H417" t="s">
        <v>80</v>
      </c>
      <c r="I417">
        <v>1411.08</v>
      </c>
      <c r="J417" t="s">
        <v>364</v>
      </c>
      <c r="K417" t="s">
        <v>397</v>
      </c>
    </row>
    <row r="418" spans="1:11" x14ac:dyDescent="0.35">
      <c r="A418" t="s">
        <v>363</v>
      </c>
      <c r="B418" t="s">
        <v>84</v>
      </c>
      <c r="C418" t="s">
        <v>331</v>
      </c>
      <c r="D418" t="s">
        <v>78</v>
      </c>
      <c r="E418">
        <v>2020</v>
      </c>
      <c r="F418">
        <v>16</v>
      </c>
      <c r="G418" t="s">
        <v>91</v>
      </c>
      <c r="H418" t="s">
        <v>80</v>
      </c>
      <c r="I418">
        <v>3633.74</v>
      </c>
      <c r="J418" t="s">
        <v>365</v>
      </c>
      <c r="K418" t="s">
        <v>397</v>
      </c>
    </row>
    <row r="419" spans="1:11" x14ac:dyDescent="0.35">
      <c r="A419" t="s">
        <v>363</v>
      </c>
      <c r="B419" t="s">
        <v>84</v>
      </c>
      <c r="C419" t="s">
        <v>331</v>
      </c>
      <c r="D419" t="s">
        <v>78</v>
      </c>
      <c r="E419">
        <v>2020</v>
      </c>
      <c r="F419">
        <v>16</v>
      </c>
      <c r="G419" t="s">
        <v>91</v>
      </c>
      <c r="H419" t="s">
        <v>81</v>
      </c>
      <c r="I419">
        <v>4864.24</v>
      </c>
      <c r="J419" t="s">
        <v>366</v>
      </c>
      <c r="K419" t="s">
        <v>397</v>
      </c>
    </row>
    <row r="420" spans="1:11" x14ac:dyDescent="0.35">
      <c r="A420" t="s">
        <v>363</v>
      </c>
      <c r="B420" t="s">
        <v>84</v>
      </c>
      <c r="C420" t="s">
        <v>331</v>
      </c>
      <c r="D420" t="s">
        <v>78</v>
      </c>
      <c r="E420">
        <v>2020</v>
      </c>
      <c r="F420">
        <v>33</v>
      </c>
      <c r="G420" t="s">
        <v>88</v>
      </c>
      <c r="H420" t="s">
        <v>80</v>
      </c>
      <c r="I420">
        <v>15000</v>
      </c>
      <c r="J420" t="s">
        <v>364</v>
      </c>
      <c r="K420" t="s">
        <v>397</v>
      </c>
    </row>
    <row r="421" spans="1:11" x14ac:dyDescent="0.35">
      <c r="A421" t="s">
        <v>363</v>
      </c>
      <c r="B421" t="s">
        <v>84</v>
      </c>
      <c r="C421" t="s">
        <v>331</v>
      </c>
      <c r="D421" t="s">
        <v>78</v>
      </c>
      <c r="E421">
        <v>2020</v>
      </c>
      <c r="F421">
        <v>33</v>
      </c>
      <c r="G421" t="s">
        <v>88</v>
      </c>
      <c r="H421" t="s">
        <v>80</v>
      </c>
      <c r="I421">
        <v>20000</v>
      </c>
      <c r="J421" t="s">
        <v>366</v>
      </c>
      <c r="K421" t="s">
        <v>397</v>
      </c>
    </row>
    <row r="422" spans="1:11" x14ac:dyDescent="0.35">
      <c r="A422" t="s">
        <v>363</v>
      </c>
      <c r="B422" t="s">
        <v>84</v>
      </c>
      <c r="C422" t="s">
        <v>331</v>
      </c>
      <c r="D422" t="s">
        <v>78</v>
      </c>
      <c r="E422">
        <v>2020</v>
      </c>
      <c r="F422">
        <v>33</v>
      </c>
      <c r="G422" t="s">
        <v>88</v>
      </c>
      <c r="H422" t="s">
        <v>80</v>
      </c>
      <c r="I422">
        <v>15001</v>
      </c>
      <c r="J422" t="s">
        <v>365</v>
      </c>
      <c r="K422" t="s">
        <v>397</v>
      </c>
    </row>
    <row r="423" spans="1:11" x14ac:dyDescent="0.35">
      <c r="A423" t="s">
        <v>363</v>
      </c>
      <c r="B423" t="s">
        <v>84</v>
      </c>
      <c r="C423" t="s">
        <v>331</v>
      </c>
      <c r="D423" t="s">
        <v>78</v>
      </c>
      <c r="E423">
        <v>2020</v>
      </c>
      <c r="F423">
        <v>33</v>
      </c>
      <c r="G423" t="s">
        <v>88</v>
      </c>
      <c r="H423" t="s">
        <v>81</v>
      </c>
      <c r="I423">
        <v>5000</v>
      </c>
      <c r="J423" t="s">
        <v>364</v>
      </c>
      <c r="K423" t="s">
        <v>397</v>
      </c>
    </row>
    <row r="424" spans="1:11" x14ac:dyDescent="0.35">
      <c r="A424" t="s">
        <v>363</v>
      </c>
      <c r="B424" t="s">
        <v>84</v>
      </c>
      <c r="C424" t="s">
        <v>331</v>
      </c>
      <c r="D424" t="s">
        <v>78</v>
      </c>
      <c r="E424">
        <v>2020</v>
      </c>
      <c r="F424">
        <v>33</v>
      </c>
      <c r="G424" t="s">
        <v>88</v>
      </c>
      <c r="H424" t="s">
        <v>81</v>
      </c>
      <c r="I424">
        <v>135.76</v>
      </c>
      <c r="J424" t="s">
        <v>366</v>
      </c>
      <c r="K424" t="s">
        <v>397</v>
      </c>
    </row>
    <row r="425" spans="1:11" x14ac:dyDescent="0.35">
      <c r="A425" t="s">
        <v>363</v>
      </c>
      <c r="B425" t="s">
        <v>84</v>
      </c>
      <c r="C425" t="s">
        <v>331</v>
      </c>
      <c r="D425" t="s">
        <v>78</v>
      </c>
      <c r="E425">
        <v>2020</v>
      </c>
      <c r="F425">
        <v>90</v>
      </c>
      <c r="G425" t="s">
        <v>89</v>
      </c>
      <c r="H425" t="s">
        <v>80</v>
      </c>
      <c r="I425">
        <v>15</v>
      </c>
      <c r="J425" t="s">
        <v>364</v>
      </c>
      <c r="K425" t="s">
        <v>397</v>
      </c>
    </row>
    <row r="426" spans="1:11" x14ac:dyDescent="0.35">
      <c r="A426" t="s">
        <v>363</v>
      </c>
      <c r="B426" t="s">
        <v>84</v>
      </c>
      <c r="C426" t="s">
        <v>331</v>
      </c>
      <c r="D426" t="s">
        <v>78</v>
      </c>
      <c r="E426">
        <v>2020</v>
      </c>
      <c r="F426">
        <v>90</v>
      </c>
      <c r="G426" t="s">
        <v>89</v>
      </c>
      <c r="H426" t="s">
        <v>80</v>
      </c>
      <c r="I426">
        <v>135</v>
      </c>
      <c r="J426" t="s">
        <v>365</v>
      </c>
      <c r="K426" t="s">
        <v>397</v>
      </c>
    </row>
    <row r="427" spans="1:11" x14ac:dyDescent="0.35">
      <c r="A427" t="s">
        <v>363</v>
      </c>
      <c r="B427" t="s">
        <v>84</v>
      </c>
      <c r="C427" t="s">
        <v>331</v>
      </c>
      <c r="D427" t="s">
        <v>78</v>
      </c>
      <c r="E427">
        <v>2020</v>
      </c>
      <c r="F427">
        <v>90</v>
      </c>
      <c r="G427" t="s">
        <v>89</v>
      </c>
      <c r="H427" t="s">
        <v>81</v>
      </c>
      <c r="I427">
        <v>200</v>
      </c>
      <c r="J427" t="s">
        <v>364</v>
      </c>
      <c r="K427" t="s">
        <v>397</v>
      </c>
    </row>
    <row r="428" spans="1:11" x14ac:dyDescent="0.35">
      <c r="A428" t="s">
        <v>363</v>
      </c>
      <c r="B428" t="s">
        <v>84</v>
      </c>
      <c r="C428" t="s">
        <v>331</v>
      </c>
      <c r="D428" t="s">
        <v>78</v>
      </c>
      <c r="E428">
        <v>2020</v>
      </c>
      <c r="F428">
        <v>91</v>
      </c>
      <c r="G428" t="s">
        <v>90</v>
      </c>
      <c r="H428" t="s">
        <v>81</v>
      </c>
      <c r="I428">
        <v>300</v>
      </c>
      <c r="J428" t="s">
        <v>364</v>
      </c>
      <c r="K428" t="s">
        <v>397</v>
      </c>
    </row>
    <row r="429" spans="1:11" x14ac:dyDescent="0.35">
      <c r="A429" t="s">
        <v>363</v>
      </c>
      <c r="B429" t="s">
        <v>84</v>
      </c>
      <c r="C429" t="s">
        <v>331</v>
      </c>
      <c r="D429" t="s">
        <v>78</v>
      </c>
      <c r="E429">
        <v>2020</v>
      </c>
      <c r="F429">
        <v>91</v>
      </c>
      <c r="G429" t="s">
        <v>90</v>
      </c>
      <c r="H429" t="s">
        <v>81</v>
      </c>
      <c r="I429">
        <v>300</v>
      </c>
      <c r="J429" t="s">
        <v>366</v>
      </c>
      <c r="K429" t="s">
        <v>397</v>
      </c>
    </row>
    <row r="430" spans="1:11" x14ac:dyDescent="0.35">
      <c r="A430" t="s">
        <v>368</v>
      </c>
      <c r="B430" t="s">
        <v>304</v>
      </c>
      <c r="C430" t="s">
        <v>87</v>
      </c>
      <c r="D430" t="s">
        <v>78</v>
      </c>
      <c r="E430">
        <v>2019</v>
      </c>
      <c r="F430">
        <v>16</v>
      </c>
      <c r="G430" t="s">
        <v>91</v>
      </c>
      <c r="H430" t="s">
        <v>80</v>
      </c>
      <c r="I430">
        <v>478725.42</v>
      </c>
      <c r="J430" t="s">
        <v>369</v>
      </c>
      <c r="K430" t="s">
        <v>387</v>
      </c>
    </row>
    <row r="431" spans="1:11" x14ac:dyDescent="0.35">
      <c r="A431" t="s">
        <v>368</v>
      </c>
      <c r="B431" t="s">
        <v>304</v>
      </c>
      <c r="C431" t="s">
        <v>87</v>
      </c>
      <c r="D431" t="s">
        <v>78</v>
      </c>
      <c r="E431">
        <v>2019</v>
      </c>
      <c r="F431">
        <v>16</v>
      </c>
      <c r="G431" t="s">
        <v>91</v>
      </c>
      <c r="H431" t="s">
        <v>80</v>
      </c>
      <c r="I431">
        <v>461222.15</v>
      </c>
      <c r="J431" t="s">
        <v>371</v>
      </c>
      <c r="K431" t="s">
        <v>387</v>
      </c>
    </row>
    <row r="432" spans="1:11" x14ac:dyDescent="0.35">
      <c r="A432" t="s">
        <v>368</v>
      </c>
      <c r="B432" t="s">
        <v>304</v>
      </c>
      <c r="C432" t="s">
        <v>87</v>
      </c>
      <c r="D432" t="s">
        <v>78</v>
      </c>
      <c r="E432">
        <v>2019</v>
      </c>
      <c r="F432">
        <v>16</v>
      </c>
      <c r="G432" t="s">
        <v>91</v>
      </c>
      <c r="H432" t="s">
        <v>80</v>
      </c>
      <c r="I432">
        <v>592142.18000000005</v>
      </c>
      <c r="J432" t="s">
        <v>370</v>
      </c>
      <c r="K432" t="s">
        <v>387</v>
      </c>
    </row>
    <row r="433" spans="1:11" x14ac:dyDescent="0.35">
      <c r="A433" t="s">
        <v>368</v>
      </c>
      <c r="B433" t="s">
        <v>304</v>
      </c>
      <c r="C433" t="s">
        <v>87</v>
      </c>
      <c r="D433" t="s">
        <v>78</v>
      </c>
      <c r="E433">
        <v>2019</v>
      </c>
      <c r="F433">
        <v>33</v>
      </c>
      <c r="G433" t="s">
        <v>88</v>
      </c>
      <c r="H433" t="s">
        <v>80</v>
      </c>
      <c r="I433">
        <v>3459860.79</v>
      </c>
      <c r="J433" t="s">
        <v>369</v>
      </c>
      <c r="K433" t="s">
        <v>387</v>
      </c>
    </row>
    <row r="434" spans="1:11" x14ac:dyDescent="0.35">
      <c r="A434" t="s">
        <v>368</v>
      </c>
      <c r="B434" t="s">
        <v>304</v>
      </c>
      <c r="C434" t="s">
        <v>87</v>
      </c>
      <c r="D434" t="s">
        <v>78</v>
      </c>
      <c r="E434">
        <v>2019</v>
      </c>
      <c r="F434">
        <v>33</v>
      </c>
      <c r="G434" t="s">
        <v>88</v>
      </c>
      <c r="H434" t="s">
        <v>80</v>
      </c>
      <c r="I434">
        <v>3048142.13</v>
      </c>
      <c r="J434" t="s">
        <v>371</v>
      </c>
      <c r="K434" t="s">
        <v>387</v>
      </c>
    </row>
    <row r="435" spans="1:11" x14ac:dyDescent="0.35">
      <c r="A435" t="s">
        <v>368</v>
      </c>
      <c r="B435" t="s">
        <v>304</v>
      </c>
      <c r="C435" t="s">
        <v>87</v>
      </c>
      <c r="D435" t="s">
        <v>78</v>
      </c>
      <c r="E435">
        <v>2019</v>
      </c>
      <c r="F435">
        <v>33</v>
      </c>
      <c r="G435" t="s">
        <v>88</v>
      </c>
      <c r="H435" t="s">
        <v>80</v>
      </c>
      <c r="I435">
        <v>2547582.35</v>
      </c>
      <c r="J435" t="s">
        <v>370</v>
      </c>
      <c r="K435" t="s">
        <v>387</v>
      </c>
    </row>
    <row r="436" spans="1:11" x14ac:dyDescent="0.35">
      <c r="A436" t="s">
        <v>368</v>
      </c>
      <c r="B436" t="s">
        <v>304</v>
      </c>
      <c r="C436" t="s">
        <v>87</v>
      </c>
      <c r="D436" t="s">
        <v>78</v>
      </c>
      <c r="E436">
        <v>2019</v>
      </c>
      <c r="F436">
        <v>63</v>
      </c>
      <c r="G436" t="s">
        <v>317</v>
      </c>
      <c r="H436" t="s">
        <v>80</v>
      </c>
      <c r="I436">
        <v>11180.85</v>
      </c>
      <c r="J436" t="s">
        <v>369</v>
      </c>
      <c r="K436" t="s">
        <v>387</v>
      </c>
    </row>
    <row r="437" spans="1:11" x14ac:dyDescent="0.35">
      <c r="A437" t="s">
        <v>368</v>
      </c>
      <c r="B437" t="s">
        <v>304</v>
      </c>
      <c r="C437" t="s">
        <v>87</v>
      </c>
      <c r="D437" t="s">
        <v>78</v>
      </c>
      <c r="E437">
        <v>2019</v>
      </c>
      <c r="F437">
        <v>63</v>
      </c>
      <c r="G437" t="s">
        <v>317</v>
      </c>
      <c r="H437" t="s">
        <v>80</v>
      </c>
      <c r="I437">
        <v>4002</v>
      </c>
      <c r="J437" t="s">
        <v>371</v>
      </c>
      <c r="K437" t="s">
        <v>387</v>
      </c>
    </row>
    <row r="438" spans="1:11" x14ac:dyDescent="0.35">
      <c r="A438" t="s">
        <v>368</v>
      </c>
      <c r="B438" t="s">
        <v>304</v>
      </c>
      <c r="C438" t="s">
        <v>87</v>
      </c>
      <c r="D438" t="s">
        <v>78</v>
      </c>
      <c r="E438">
        <v>2019</v>
      </c>
      <c r="F438">
        <v>63</v>
      </c>
      <c r="G438" t="s">
        <v>317</v>
      </c>
      <c r="H438" t="s">
        <v>80</v>
      </c>
      <c r="I438">
        <v>6742.83</v>
      </c>
      <c r="J438" t="s">
        <v>370</v>
      </c>
      <c r="K438" t="s">
        <v>387</v>
      </c>
    </row>
    <row r="439" spans="1:11" x14ac:dyDescent="0.35">
      <c r="A439" t="s">
        <v>368</v>
      </c>
      <c r="B439" t="s">
        <v>304</v>
      </c>
      <c r="C439" t="s">
        <v>87</v>
      </c>
      <c r="D439" t="s">
        <v>78</v>
      </c>
      <c r="E439">
        <v>2019</v>
      </c>
      <c r="F439">
        <v>90</v>
      </c>
      <c r="G439" t="s">
        <v>89</v>
      </c>
      <c r="H439" t="s">
        <v>80</v>
      </c>
      <c r="I439">
        <v>5020.57</v>
      </c>
      <c r="J439" t="s">
        <v>369</v>
      </c>
      <c r="K439" t="s">
        <v>387</v>
      </c>
    </row>
    <row r="440" spans="1:11" x14ac:dyDescent="0.35">
      <c r="A440" t="s">
        <v>368</v>
      </c>
      <c r="B440" t="s">
        <v>304</v>
      </c>
      <c r="C440" t="s">
        <v>87</v>
      </c>
      <c r="D440" t="s">
        <v>78</v>
      </c>
      <c r="E440">
        <v>2019</v>
      </c>
      <c r="F440">
        <v>90</v>
      </c>
      <c r="G440" t="s">
        <v>89</v>
      </c>
      <c r="H440" t="s">
        <v>80</v>
      </c>
      <c r="I440">
        <v>6799.51</v>
      </c>
      <c r="J440" t="s">
        <v>371</v>
      </c>
      <c r="K440" t="s">
        <v>387</v>
      </c>
    </row>
    <row r="441" spans="1:11" x14ac:dyDescent="0.35">
      <c r="A441" t="s">
        <v>368</v>
      </c>
      <c r="B441" t="s">
        <v>304</v>
      </c>
      <c r="C441" t="s">
        <v>87</v>
      </c>
      <c r="D441" t="s">
        <v>78</v>
      </c>
      <c r="E441">
        <v>2019</v>
      </c>
      <c r="F441">
        <v>90</v>
      </c>
      <c r="G441" t="s">
        <v>89</v>
      </c>
      <c r="H441" t="s">
        <v>80</v>
      </c>
      <c r="I441">
        <v>5247.55</v>
      </c>
      <c r="J441" t="s">
        <v>370</v>
      </c>
      <c r="K441" t="s">
        <v>387</v>
      </c>
    </row>
    <row r="442" spans="1:11" x14ac:dyDescent="0.35">
      <c r="A442" t="s">
        <v>368</v>
      </c>
      <c r="B442" t="s">
        <v>304</v>
      </c>
      <c r="C442" t="s">
        <v>87</v>
      </c>
      <c r="D442" t="s">
        <v>78</v>
      </c>
      <c r="E442">
        <v>2019</v>
      </c>
      <c r="F442">
        <v>91</v>
      </c>
      <c r="G442" t="s">
        <v>90</v>
      </c>
      <c r="H442" t="s">
        <v>80</v>
      </c>
      <c r="I442">
        <v>38643.449999999997</v>
      </c>
      <c r="J442" t="s">
        <v>369</v>
      </c>
      <c r="K442" t="s">
        <v>387</v>
      </c>
    </row>
    <row r="443" spans="1:11" x14ac:dyDescent="0.35">
      <c r="A443" t="s">
        <v>368</v>
      </c>
      <c r="B443" t="s">
        <v>304</v>
      </c>
      <c r="C443" t="s">
        <v>87</v>
      </c>
      <c r="D443" t="s">
        <v>78</v>
      </c>
      <c r="E443">
        <v>2019</v>
      </c>
      <c r="F443">
        <v>91</v>
      </c>
      <c r="G443" t="s">
        <v>90</v>
      </c>
      <c r="H443" t="s">
        <v>80</v>
      </c>
      <c r="I443">
        <v>31136.06</v>
      </c>
      <c r="J443" t="s">
        <v>371</v>
      </c>
      <c r="K443" t="s">
        <v>387</v>
      </c>
    </row>
    <row r="444" spans="1:11" x14ac:dyDescent="0.35">
      <c r="A444" t="s">
        <v>368</v>
      </c>
      <c r="B444" t="s">
        <v>304</v>
      </c>
      <c r="C444" t="s">
        <v>87</v>
      </c>
      <c r="D444" t="s">
        <v>78</v>
      </c>
      <c r="E444">
        <v>2019</v>
      </c>
      <c r="F444">
        <v>91</v>
      </c>
      <c r="G444" t="s">
        <v>90</v>
      </c>
      <c r="H444" t="s">
        <v>80</v>
      </c>
      <c r="I444">
        <v>20636.91</v>
      </c>
      <c r="J444" t="s">
        <v>370</v>
      </c>
      <c r="K444" t="s">
        <v>387</v>
      </c>
    </row>
    <row r="445" spans="1:11" x14ac:dyDescent="0.35">
      <c r="A445" t="s">
        <v>368</v>
      </c>
      <c r="B445" t="s">
        <v>304</v>
      </c>
      <c r="C445" t="s">
        <v>87</v>
      </c>
      <c r="D445" t="s">
        <v>78</v>
      </c>
      <c r="E445">
        <v>2020</v>
      </c>
      <c r="F445">
        <v>16</v>
      </c>
      <c r="G445" t="s">
        <v>91</v>
      </c>
      <c r="H445" t="s">
        <v>80</v>
      </c>
      <c r="I445">
        <v>652783.07999999996</v>
      </c>
      <c r="J445" t="s">
        <v>369</v>
      </c>
      <c r="K445" t="s">
        <v>387</v>
      </c>
    </row>
    <row r="446" spans="1:11" x14ac:dyDescent="0.35">
      <c r="A446" t="s">
        <v>368</v>
      </c>
      <c r="B446" t="s">
        <v>304</v>
      </c>
      <c r="C446" t="s">
        <v>87</v>
      </c>
      <c r="D446" t="s">
        <v>78</v>
      </c>
      <c r="E446">
        <v>2020</v>
      </c>
      <c r="F446">
        <v>16</v>
      </c>
      <c r="G446" t="s">
        <v>91</v>
      </c>
      <c r="H446" t="s">
        <v>80</v>
      </c>
      <c r="I446">
        <v>602985.21</v>
      </c>
      <c r="J446" t="s">
        <v>371</v>
      </c>
      <c r="K446" t="s">
        <v>387</v>
      </c>
    </row>
    <row r="447" spans="1:11" x14ac:dyDescent="0.35">
      <c r="A447" t="s">
        <v>368</v>
      </c>
      <c r="B447" t="s">
        <v>304</v>
      </c>
      <c r="C447" t="s">
        <v>87</v>
      </c>
      <c r="D447" t="s">
        <v>78</v>
      </c>
      <c r="E447">
        <v>2020</v>
      </c>
      <c r="F447">
        <v>16</v>
      </c>
      <c r="G447" t="s">
        <v>91</v>
      </c>
      <c r="H447" t="s">
        <v>80</v>
      </c>
      <c r="I447">
        <v>902660.67</v>
      </c>
      <c r="J447" t="s">
        <v>370</v>
      </c>
      <c r="K447" t="s">
        <v>387</v>
      </c>
    </row>
    <row r="448" spans="1:11" x14ac:dyDescent="0.35">
      <c r="A448" t="s">
        <v>368</v>
      </c>
      <c r="B448" t="s">
        <v>304</v>
      </c>
      <c r="C448" t="s">
        <v>87</v>
      </c>
      <c r="D448" t="s">
        <v>78</v>
      </c>
      <c r="E448">
        <v>2020</v>
      </c>
      <c r="F448">
        <v>16</v>
      </c>
      <c r="G448" t="s">
        <v>91</v>
      </c>
      <c r="H448" t="s">
        <v>81</v>
      </c>
      <c r="I448">
        <v>660</v>
      </c>
      <c r="J448" t="s">
        <v>369</v>
      </c>
      <c r="K448" t="s">
        <v>387</v>
      </c>
    </row>
    <row r="449" spans="1:11" x14ac:dyDescent="0.35">
      <c r="A449" t="s">
        <v>368</v>
      </c>
      <c r="B449" t="s">
        <v>304</v>
      </c>
      <c r="C449" t="s">
        <v>87</v>
      </c>
      <c r="D449" t="s">
        <v>78</v>
      </c>
      <c r="E449">
        <v>2020</v>
      </c>
      <c r="F449">
        <v>33</v>
      </c>
      <c r="G449" t="s">
        <v>88</v>
      </c>
      <c r="H449" t="s">
        <v>80</v>
      </c>
      <c r="I449">
        <v>4624217.04</v>
      </c>
      <c r="J449" t="s">
        <v>369</v>
      </c>
      <c r="K449" t="s">
        <v>387</v>
      </c>
    </row>
    <row r="450" spans="1:11" x14ac:dyDescent="0.35">
      <c r="A450" t="s">
        <v>368</v>
      </c>
      <c r="B450" t="s">
        <v>304</v>
      </c>
      <c r="C450" t="s">
        <v>87</v>
      </c>
      <c r="D450" t="s">
        <v>78</v>
      </c>
      <c r="E450">
        <v>2020</v>
      </c>
      <c r="F450">
        <v>33</v>
      </c>
      <c r="G450" t="s">
        <v>88</v>
      </c>
      <c r="H450" t="s">
        <v>80</v>
      </c>
      <c r="I450">
        <v>4497227.87</v>
      </c>
      <c r="J450" t="s">
        <v>371</v>
      </c>
      <c r="K450" t="s">
        <v>387</v>
      </c>
    </row>
    <row r="451" spans="1:11" x14ac:dyDescent="0.35">
      <c r="A451" t="s">
        <v>368</v>
      </c>
      <c r="B451" t="s">
        <v>304</v>
      </c>
      <c r="C451" t="s">
        <v>87</v>
      </c>
      <c r="D451" t="s">
        <v>78</v>
      </c>
      <c r="E451">
        <v>2020</v>
      </c>
      <c r="F451">
        <v>33</v>
      </c>
      <c r="G451" t="s">
        <v>88</v>
      </c>
      <c r="H451" t="s">
        <v>80</v>
      </c>
      <c r="I451">
        <v>4107106.5</v>
      </c>
      <c r="J451" t="s">
        <v>370</v>
      </c>
      <c r="K451" t="s">
        <v>387</v>
      </c>
    </row>
    <row r="452" spans="1:11" x14ac:dyDescent="0.35">
      <c r="A452" t="s">
        <v>368</v>
      </c>
      <c r="B452" t="s">
        <v>304</v>
      </c>
      <c r="C452" t="s">
        <v>87</v>
      </c>
      <c r="D452" t="s">
        <v>78</v>
      </c>
      <c r="E452">
        <v>2020</v>
      </c>
      <c r="F452">
        <v>33</v>
      </c>
      <c r="G452" t="s">
        <v>88</v>
      </c>
      <c r="H452" t="s">
        <v>81</v>
      </c>
      <c r="I452">
        <v>5000</v>
      </c>
      <c r="J452" t="s">
        <v>369</v>
      </c>
      <c r="K452" t="s">
        <v>387</v>
      </c>
    </row>
    <row r="453" spans="1:11" x14ac:dyDescent="0.35">
      <c r="A453" t="s">
        <v>368</v>
      </c>
      <c r="B453" t="s">
        <v>304</v>
      </c>
      <c r="C453" t="s">
        <v>87</v>
      </c>
      <c r="D453" t="s">
        <v>78</v>
      </c>
      <c r="E453">
        <v>2020</v>
      </c>
      <c r="F453">
        <v>33</v>
      </c>
      <c r="G453" t="s">
        <v>88</v>
      </c>
      <c r="H453" t="s">
        <v>81</v>
      </c>
      <c r="I453">
        <v>5000</v>
      </c>
      <c r="J453" t="s">
        <v>371</v>
      </c>
      <c r="K453" t="s">
        <v>387</v>
      </c>
    </row>
    <row r="454" spans="1:11" x14ac:dyDescent="0.35">
      <c r="A454" t="s">
        <v>368</v>
      </c>
      <c r="B454" t="s">
        <v>304</v>
      </c>
      <c r="C454" t="s">
        <v>87</v>
      </c>
      <c r="D454" t="s">
        <v>78</v>
      </c>
      <c r="E454">
        <v>2020</v>
      </c>
      <c r="F454">
        <v>33</v>
      </c>
      <c r="G454" t="s">
        <v>88</v>
      </c>
      <c r="H454" t="s">
        <v>81</v>
      </c>
      <c r="I454">
        <v>5000</v>
      </c>
      <c r="J454" t="s">
        <v>370</v>
      </c>
      <c r="K454" t="s">
        <v>387</v>
      </c>
    </row>
    <row r="455" spans="1:11" x14ac:dyDescent="0.35">
      <c r="A455" t="s">
        <v>368</v>
      </c>
      <c r="B455" t="s">
        <v>304</v>
      </c>
      <c r="C455" t="s">
        <v>87</v>
      </c>
      <c r="D455" t="s">
        <v>78</v>
      </c>
      <c r="E455">
        <v>2020</v>
      </c>
      <c r="F455">
        <v>63</v>
      </c>
      <c r="G455" t="s">
        <v>317</v>
      </c>
      <c r="H455" t="s">
        <v>80</v>
      </c>
      <c r="I455">
        <v>2189.61</v>
      </c>
      <c r="J455" t="s">
        <v>369</v>
      </c>
      <c r="K455" t="s">
        <v>387</v>
      </c>
    </row>
    <row r="456" spans="1:11" x14ac:dyDescent="0.35">
      <c r="A456" t="s">
        <v>368</v>
      </c>
      <c r="B456" t="s">
        <v>304</v>
      </c>
      <c r="C456" t="s">
        <v>87</v>
      </c>
      <c r="D456" t="s">
        <v>78</v>
      </c>
      <c r="E456">
        <v>2020</v>
      </c>
      <c r="F456">
        <v>90</v>
      </c>
      <c r="G456" t="s">
        <v>89</v>
      </c>
      <c r="H456" t="s">
        <v>80</v>
      </c>
      <c r="I456">
        <v>27077.61</v>
      </c>
      <c r="J456" t="s">
        <v>369</v>
      </c>
      <c r="K456" t="s">
        <v>387</v>
      </c>
    </row>
    <row r="457" spans="1:11" x14ac:dyDescent="0.35">
      <c r="A457" t="s">
        <v>368</v>
      </c>
      <c r="B457" t="s">
        <v>304</v>
      </c>
      <c r="C457" t="s">
        <v>87</v>
      </c>
      <c r="D457" t="s">
        <v>78</v>
      </c>
      <c r="E457">
        <v>2020</v>
      </c>
      <c r="F457">
        <v>90</v>
      </c>
      <c r="G457" t="s">
        <v>89</v>
      </c>
      <c r="H457" t="s">
        <v>80</v>
      </c>
      <c r="I457">
        <v>18346.240000000002</v>
      </c>
      <c r="J457" t="s">
        <v>371</v>
      </c>
      <c r="K457" t="s">
        <v>387</v>
      </c>
    </row>
    <row r="458" spans="1:11" x14ac:dyDescent="0.35">
      <c r="A458" t="s">
        <v>368</v>
      </c>
      <c r="B458" t="s">
        <v>304</v>
      </c>
      <c r="C458" t="s">
        <v>87</v>
      </c>
      <c r="D458" t="s">
        <v>78</v>
      </c>
      <c r="E458">
        <v>2020</v>
      </c>
      <c r="F458">
        <v>90</v>
      </c>
      <c r="G458" t="s">
        <v>89</v>
      </c>
      <c r="H458" t="s">
        <v>80</v>
      </c>
      <c r="I458">
        <v>17523.400000000001</v>
      </c>
      <c r="J458" t="s">
        <v>370</v>
      </c>
      <c r="K458" t="s">
        <v>387</v>
      </c>
    </row>
    <row r="459" spans="1:11" x14ac:dyDescent="0.35">
      <c r="A459" t="s">
        <v>368</v>
      </c>
      <c r="B459" t="s">
        <v>304</v>
      </c>
      <c r="C459" t="s">
        <v>87</v>
      </c>
      <c r="D459" t="s">
        <v>78</v>
      </c>
      <c r="E459">
        <v>2020</v>
      </c>
      <c r="F459">
        <v>90</v>
      </c>
      <c r="G459" t="s">
        <v>89</v>
      </c>
      <c r="H459" t="s">
        <v>81</v>
      </c>
      <c r="I459">
        <v>715</v>
      </c>
      <c r="J459" t="s">
        <v>371</v>
      </c>
      <c r="K459" t="s">
        <v>387</v>
      </c>
    </row>
    <row r="460" spans="1:11" x14ac:dyDescent="0.35">
      <c r="A460" t="s">
        <v>368</v>
      </c>
      <c r="B460" t="s">
        <v>304</v>
      </c>
      <c r="C460" t="s">
        <v>87</v>
      </c>
      <c r="D460" t="s">
        <v>78</v>
      </c>
      <c r="E460">
        <v>2020</v>
      </c>
      <c r="F460">
        <v>90</v>
      </c>
      <c r="G460" t="s">
        <v>89</v>
      </c>
      <c r="H460" t="s">
        <v>81</v>
      </c>
      <c r="I460">
        <v>36</v>
      </c>
      <c r="J460" t="s">
        <v>370</v>
      </c>
      <c r="K460" t="s">
        <v>387</v>
      </c>
    </row>
    <row r="461" spans="1:11" x14ac:dyDescent="0.35">
      <c r="A461" t="s">
        <v>368</v>
      </c>
      <c r="B461" t="s">
        <v>304</v>
      </c>
      <c r="C461" t="s">
        <v>87</v>
      </c>
      <c r="D461" t="s">
        <v>78</v>
      </c>
      <c r="E461">
        <v>2020</v>
      </c>
      <c r="F461">
        <v>91</v>
      </c>
      <c r="G461" t="s">
        <v>90</v>
      </c>
      <c r="H461" t="s">
        <v>80</v>
      </c>
      <c r="I461">
        <v>45278.64</v>
      </c>
      <c r="J461" t="s">
        <v>369</v>
      </c>
      <c r="K461" t="s">
        <v>387</v>
      </c>
    </row>
    <row r="462" spans="1:11" x14ac:dyDescent="0.35">
      <c r="A462" t="s">
        <v>368</v>
      </c>
      <c r="B462" t="s">
        <v>304</v>
      </c>
      <c r="C462" t="s">
        <v>87</v>
      </c>
      <c r="D462" t="s">
        <v>78</v>
      </c>
      <c r="E462">
        <v>2020</v>
      </c>
      <c r="F462">
        <v>91</v>
      </c>
      <c r="G462" t="s">
        <v>90</v>
      </c>
      <c r="H462" t="s">
        <v>80</v>
      </c>
      <c r="I462">
        <v>54354.61</v>
      </c>
      <c r="J462" t="s">
        <v>371</v>
      </c>
      <c r="K462" t="s">
        <v>387</v>
      </c>
    </row>
    <row r="463" spans="1:11" x14ac:dyDescent="0.35">
      <c r="A463" t="s">
        <v>368</v>
      </c>
      <c r="B463" t="s">
        <v>304</v>
      </c>
      <c r="C463" t="s">
        <v>87</v>
      </c>
      <c r="D463" t="s">
        <v>78</v>
      </c>
      <c r="E463">
        <v>2020</v>
      </c>
      <c r="F463">
        <v>91</v>
      </c>
      <c r="G463" t="s">
        <v>90</v>
      </c>
      <c r="H463" t="s">
        <v>80</v>
      </c>
      <c r="I463">
        <v>56355.56</v>
      </c>
      <c r="J463" t="s">
        <v>370</v>
      </c>
      <c r="K463" t="s">
        <v>387</v>
      </c>
    </row>
    <row r="464" spans="1:11" x14ac:dyDescent="0.35">
      <c r="A464" t="s">
        <v>368</v>
      </c>
      <c r="B464" t="s">
        <v>304</v>
      </c>
      <c r="C464" t="s">
        <v>87</v>
      </c>
      <c r="D464" t="s">
        <v>78</v>
      </c>
      <c r="E464">
        <v>2020</v>
      </c>
      <c r="F464">
        <v>91</v>
      </c>
      <c r="G464" t="s">
        <v>90</v>
      </c>
      <c r="H464" t="s">
        <v>81</v>
      </c>
      <c r="I464">
        <v>200</v>
      </c>
      <c r="J464" t="s">
        <v>369</v>
      </c>
      <c r="K464" t="s">
        <v>387</v>
      </c>
    </row>
    <row r="465" spans="1:11" x14ac:dyDescent="0.35">
      <c r="A465" t="s">
        <v>368</v>
      </c>
      <c r="B465" t="s">
        <v>304</v>
      </c>
      <c r="C465" t="s">
        <v>87</v>
      </c>
      <c r="D465" t="s">
        <v>78</v>
      </c>
      <c r="E465">
        <v>2020</v>
      </c>
      <c r="F465">
        <v>91</v>
      </c>
      <c r="G465" t="s">
        <v>90</v>
      </c>
      <c r="H465" t="s">
        <v>81</v>
      </c>
      <c r="I465">
        <v>585</v>
      </c>
      <c r="J465" t="s">
        <v>371</v>
      </c>
      <c r="K465" t="s">
        <v>387</v>
      </c>
    </row>
    <row r="466" spans="1:11" x14ac:dyDescent="0.35">
      <c r="A466" t="s">
        <v>368</v>
      </c>
      <c r="B466" t="s">
        <v>304</v>
      </c>
      <c r="C466" t="s">
        <v>87</v>
      </c>
      <c r="D466" t="s">
        <v>78</v>
      </c>
      <c r="E466">
        <v>2020</v>
      </c>
      <c r="F466">
        <v>91</v>
      </c>
      <c r="G466" t="s">
        <v>90</v>
      </c>
      <c r="H466" t="s">
        <v>81</v>
      </c>
      <c r="I466">
        <v>549</v>
      </c>
      <c r="J466" t="s">
        <v>370</v>
      </c>
      <c r="K466" t="s">
        <v>387</v>
      </c>
    </row>
    <row r="467" spans="1:11" x14ac:dyDescent="0.35">
      <c r="A467" t="s">
        <v>368</v>
      </c>
      <c r="B467" t="s">
        <v>304</v>
      </c>
      <c r="C467" t="s">
        <v>87</v>
      </c>
      <c r="D467" t="s">
        <v>78</v>
      </c>
      <c r="E467">
        <v>2021</v>
      </c>
      <c r="F467">
        <v>16</v>
      </c>
      <c r="G467" t="s">
        <v>91</v>
      </c>
      <c r="H467" t="s">
        <v>80</v>
      </c>
      <c r="I467">
        <v>9506.7199999999993</v>
      </c>
      <c r="J467" t="s">
        <v>371</v>
      </c>
      <c r="K467" t="s">
        <v>387</v>
      </c>
    </row>
    <row r="468" spans="1:11" x14ac:dyDescent="0.35">
      <c r="A468" t="s">
        <v>368</v>
      </c>
      <c r="B468" t="s">
        <v>304</v>
      </c>
      <c r="C468" t="s">
        <v>87</v>
      </c>
      <c r="D468" t="s">
        <v>78</v>
      </c>
      <c r="E468">
        <v>2021</v>
      </c>
      <c r="F468">
        <v>16</v>
      </c>
      <c r="G468" t="s">
        <v>91</v>
      </c>
      <c r="H468" t="s">
        <v>80</v>
      </c>
      <c r="I468">
        <v>66824.89</v>
      </c>
      <c r="J468" t="s">
        <v>370</v>
      </c>
      <c r="K468" t="s">
        <v>387</v>
      </c>
    </row>
    <row r="469" spans="1:11" x14ac:dyDescent="0.35">
      <c r="A469" t="s">
        <v>368</v>
      </c>
      <c r="B469" t="s">
        <v>304</v>
      </c>
      <c r="C469" t="s">
        <v>87</v>
      </c>
      <c r="D469" t="s">
        <v>78</v>
      </c>
      <c r="E469">
        <v>2021</v>
      </c>
      <c r="F469">
        <v>33</v>
      </c>
      <c r="G469" t="s">
        <v>88</v>
      </c>
      <c r="H469" t="s">
        <v>80</v>
      </c>
      <c r="I469">
        <v>40000</v>
      </c>
      <c r="J469" t="s">
        <v>369</v>
      </c>
      <c r="K469" t="s">
        <v>387</v>
      </c>
    </row>
    <row r="470" spans="1:11" x14ac:dyDescent="0.35">
      <c r="A470" t="s">
        <v>368</v>
      </c>
      <c r="B470" t="s">
        <v>304</v>
      </c>
      <c r="C470" t="s">
        <v>87</v>
      </c>
      <c r="D470" t="s">
        <v>78</v>
      </c>
      <c r="E470">
        <v>2021</v>
      </c>
      <c r="F470">
        <v>33</v>
      </c>
      <c r="G470" t="s">
        <v>88</v>
      </c>
      <c r="H470" t="s">
        <v>80</v>
      </c>
      <c r="I470">
        <v>176311.94</v>
      </c>
      <c r="J470" t="s">
        <v>371</v>
      </c>
      <c r="K470" t="s">
        <v>387</v>
      </c>
    </row>
    <row r="471" spans="1:11" x14ac:dyDescent="0.35">
      <c r="A471" t="s">
        <v>368</v>
      </c>
      <c r="B471" t="s">
        <v>304</v>
      </c>
      <c r="C471" t="s">
        <v>87</v>
      </c>
      <c r="D471" t="s">
        <v>78</v>
      </c>
      <c r="E471">
        <v>2021</v>
      </c>
      <c r="F471">
        <v>33</v>
      </c>
      <c r="G471" t="s">
        <v>88</v>
      </c>
      <c r="H471" t="s">
        <v>80</v>
      </c>
      <c r="I471">
        <v>284841.5</v>
      </c>
      <c r="J471" t="s">
        <v>370</v>
      </c>
      <c r="K471" t="s">
        <v>387</v>
      </c>
    </row>
    <row r="472" spans="1:11" x14ac:dyDescent="0.35">
      <c r="A472" t="s">
        <v>368</v>
      </c>
      <c r="B472" t="s">
        <v>304</v>
      </c>
      <c r="C472" t="s">
        <v>87</v>
      </c>
      <c r="D472" t="s">
        <v>78</v>
      </c>
      <c r="E472">
        <v>2021</v>
      </c>
      <c r="F472">
        <v>90</v>
      </c>
      <c r="G472" t="s">
        <v>89</v>
      </c>
      <c r="H472" t="s">
        <v>80</v>
      </c>
      <c r="I472">
        <v>13</v>
      </c>
      <c r="J472" t="s">
        <v>369</v>
      </c>
      <c r="K472" t="s">
        <v>387</v>
      </c>
    </row>
    <row r="473" spans="1:11" x14ac:dyDescent="0.35">
      <c r="A473" t="s">
        <v>368</v>
      </c>
      <c r="B473" t="s">
        <v>304</v>
      </c>
      <c r="C473" t="s">
        <v>87</v>
      </c>
      <c r="D473" t="s">
        <v>78</v>
      </c>
      <c r="E473">
        <v>2021</v>
      </c>
      <c r="F473">
        <v>90</v>
      </c>
      <c r="G473" t="s">
        <v>89</v>
      </c>
      <c r="H473" t="s">
        <v>80</v>
      </c>
      <c r="I473">
        <v>477</v>
      </c>
      <c r="J473" t="s">
        <v>371</v>
      </c>
      <c r="K473" t="s">
        <v>387</v>
      </c>
    </row>
    <row r="474" spans="1:11" x14ac:dyDescent="0.35">
      <c r="A474" t="s">
        <v>368</v>
      </c>
      <c r="B474" t="s">
        <v>304</v>
      </c>
      <c r="C474" t="s">
        <v>87</v>
      </c>
      <c r="D474" t="s">
        <v>78</v>
      </c>
      <c r="E474">
        <v>2021</v>
      </c>
      <c r="F474">
        <v>90</v>
      </c>
      <c r="G474" t="s">
        <v>89</v>
      </c>
      <c r="H474" t="s">
        <v>80</v>
      </c>
      <c r="I474">
        <v>2270.9499999999998</v>
      </c>
      <c r="J474" t="s">
        <v>370</v>
      </c>
      <c r="K474" t="s">
        <v>387</v>
      </c>
    </row>
    <row r="475" spans="1:11" x14ac:dyDescent="0.35">
      <c r="A475" t="s">
        <v>368</v>
      </c>
      <c r="B475" t="s">
        <v>304</v>
      </c>
      <c r="C475" t="s">
        <v>87</v>
      </c>
      <c r="D475" t="s">
        <v>78</v>
      </c>
      <c r="E475">
        <v>2021</v>
      </c>
      <c r="F475">
        <v>91</v>
      </c>
      <c r="G475" t="s">
        <v>90</v>
      </c>
      <c r="H475" t="s">
        <v>80</v>
      </c>
      <c r="I475">
        <v>200</v>
      </c>
      <c r="J475" t="s">
        <v>369</v>
      </c>
      <c r="K475" t="s">
        <v>387</v>
      </c>
    </row>
    <row r="476" spans="1:11" x14ac:dyDescent="0.35">
      <c r="A476" t="s">
        <v>368</v>
      </c>
      <c r="B476" t="s">
        <v>304</v>
      </c>
      <c r="C476" t="s">
        <v>87</v>
      </c>
      <c r="D476" t="s">
        <v>78</v>
      </c>
      <c r="E476">
        <v>2021</v>
      </c>
      <c r="F476">
        <v>91</v>
      </c>
      <c r="G476" t="s">
        <v>90</v>
      </c>
      <c r="H476" t="s">
        <v>80</v>
      </c>
      <c r="I476">
        <v>2808</v>
      </c>
      <c r="J476" t="s">
        <v>371</v>
      </c>
      <c r="K476" t="s">
        <v>387</v>
      </c>
    </row>
    <row r="477" spans="1:11" x14ac:dyDescent="0.35">
      <c r="A477" t="s">
        <v>368</v>
      </c>
      <c r="B477" t="s">
        <v>304</v>
      </c>
      <c r="C477" t="s">
        <v>87</v>
      </c>
      <c r="D477" t="s">
        <v>78</v>
      </c>
      <c r="E477">
        <v>2021</v>
      </c>
      <c r="F477">
        <v>91</v>
      </c>
      <c r="G477" t="s">
        <v>90</v>
      </c>
      <c r="H477" t="s">
        <v>80</v>
      </c>
      <c r="I477">
        <v>3263.55</v>
      </c>
      <c r="J477" t="s">
        <v>370</v>
      </c>
      <c r="K477" t="s">
        <v>387</v>
      </c>
    </row>
    <row r="478" spans="1:11" x14ac:dyDescent="0.35">
      <c r="A478" t="s">
        <v>368</v>
      </c>
      <c r="B478" t="s">
        <v>84</v>
      </c>
      <c r="C478" t="s">
        <v>327</v>
      </c>
      <c r="D478" t="s">
        <v>78</v>
      </c>
      <c r="E478">
        <v>2020</v>
      </c>
      <c r="F478">
        <v>90</v>
      </c>
      <c r="G478" t="s">
        <v>89</v>
      </c>
      <c r="H478" t="s">
        <v>80</v>
      </c>
      <c r="I478">
        <v>1218.42</v>
      </c>
      <c r="J478" t="s">
        <v>370</v>
      </c>
      <c r="K478" t="s">
        <v>389</v>
      </c>
    </row>
    <row r="479" spans="1:11" x14ac:dyDescent="0.35">
      <c r="A479" t="s">
        <v>368</v>
      </c>
      <c r="B479" t="s">
        <v>84</v>
      </c>
      <c r="C479" t="s">
        <v>329</v>
      </c>
      <c r="D479" t="s">
        <v>78</v>
      </c>
      <c r="E479">
        <v>2021</v>
      </c>
      <c r="F479">
        <v>16</v>
      </c>
      <c r="G479" t="s">
        <v>91</v>
      </c>
      <c r="H479" t="s">
        <v>80</v>
      </c>
      <c r="I479">
        <v>10440</v>
      </c>
      <c r="J479" t="s">
        <v>370</v>
      </c>
      <c r="K479" t="s">
        <v>390</v>
      </c>
    </row>
    <row r="480" spans="1:11" x14ac:dyDescent="0.35">
      <c r="A480" t="s">
        <v>368</v>
      </c>
      <c r="B480" t="s">
        <v>84</v>
      </c>
      <c r="C480" t="s">
        <v>329</v>
      </c>
      <c r="D480" t="s">
        <v>78</v>
      </c>
      <c r="E480">
        <v>2021</v>
      </c>
      <c r="F480">
        <v>33</v>
      </c>
      <c r="G480" t="s">
        <v>88</v>
      </c>
      <c r="H480" t="s">
        <v>80</v>
      </c>
      <c r="I480">
        <v>10000</v>
      </c>
      <c r="J480" t="s">
        <v>371</v>
      </c>
      <c r="K480" t="s">
        <v>390</v>
      </c>
    </row>
    <row r="481" spans="1:11" x14ac:dyDescent="0.35">
      <c r="A481" t="s">
        <v>368</v>
      </c>
      <c r="B481" t="s">
        <v>84</v>
      </c>
      <c r="C481" t="s">
        <v>329</v>
      </c>
      <c r="D481" t="s">
        <v>78</v>
      </c>
      <c r="E481">
        <v>2021</v>
      </c>
      <c r="F481">
        <v>90</v>
      </c>
      <c r="G481" t="s">
        <v>89</v>
      </c>
      <c r="H481" t="s">
        <v>80</v>
      </c>
      <c r="I481">
        <v>200</v>
      </c>
      <c r="J481" t="s">
        <v>371</v>
      </c>
      <c r="K481" t="s">
        <v>390</v>
      </c>
    </row>
    <row r="482" spans="1:11" x14ac:dyDescent="0.35">
      <c r="A482" t="s">
        <v>368</v>
      </c>
      <c r="B482" t="s">
        <v>84</v>
      </c>
      <c r="C482" t="s">
        <v>329</v>
      </c>
      <c r="D482" t="s">
        <v>78</v>
      </c>
      <c r="E482">
        <v>2021</v>
      </c>
      <c r="F482">
        <v>90</v>
      </c>
      <c r="G482" t="s">
        <v>89</v>
      </c>
      <c r="H482" t="s">
        <v>80</v>
      </c>
      <c r="I482">
        <v>30.42</v>
      </c>
      <c r="J482" t="s">
        <v>370</v>
      </c>
      <c r="K482" t="s">
        <v>390</v>
      </c>
    </row>
    <row r="483" spans="1:11" x14ac:dyDescent="0.35">
      <c r="A483" t="s">
        <v>368</v>
      </c>
      <c r="B483" t="s">
        <v>84</v>
      </c>
      <c r="C483" t="s">
        <v>329</v>
      </c>
      <c r="D483" t="s">
        <v>78</v>
      </c>
      <c r="E483">
        <v>2021</v>
      </c>
      <c r="F483">
        <v>91</v>
      </c>
      <c r="G483" t="s">
        <v>90</v>
      </c>
      <c r="H483" t="s">
        <v>80</v>
      </c>
      <c r="I483">
        <v>300</v>
      </c>
      <c r="J483" t="s">
        <v>371</v>
      </c>
      <c r="K483" t="s">
        <v>390</v>
      </c>
    </row>
    <row r="484" spans="1:11" x14ac:dyDescent="0.35">
      <c r="A484" t="s">
        <v>368</v>
      </c>
      <c r="B484" t="s">
        <v>84</v>
      </c>
      <c r="C484" t="s">
        <v>330</v>
      </c>
      <c r="D484" t="s">
        <v>78</v>
      </c>
      <c r="E484">
        <v>2020</v>
      </c>
      <c r="F484">
        <v>16</v>
      </c>
      <c r="G484" t="s">
        <v>91</v>
      </c>
      <c r="H484" t="s">
        <v>80</v>
      </c>
      <c r="I484">
        <v>13087.17</v>
      </c>
      <c r="J484" t="s">
        <v>369</v>
      </c>
      <c r="K484" t="s">
        <v>392</v>
      </c>
    </row>
    <row r="485" spans="1:11" x14ac:dyDescent="0.35">
      <c r="A485" t="s">
        <v>368</v>
      </c>
      <c r="B485" t="s">
        <v>84</v>
      </c>
      <c r="C485" t="s">
        <v>330</v>
      </c>
      <c r="D485" t="s">
        <v>78</v>
      </c>
      <c r="E485">
        <v>2020</v>
      </c>
      <c r="F485">
        <v>16</v>
      </c>
      <c r="G485" t="s">
        <v>91</v>
      </c>
      <c r="H485" t="s">
        <v>80</v>
      </c>
      <c r="I485">
        <v>4814.97</v>
      </c>
      <c r="J485" t="s">
        <v>371</v>
      </c>
      <c r="K485" t="s">
        <v>392</v>
      </c>
    </row>
    <row r="486" spans="1:11" x14ac:dyDescent="0.35">
      <c r="A486" t="s">
        <v>368</v>
      </c>
      <c r="B486" t="s">
        <v>84</v>
      </c>
      <c r="C486" t="s">
        <v>330</v>
      </c>
      <c r="D486" t="s">
        <v>78</v>
      </c>
      <c r="E486">
        <v>2020</v>
      </c>
      <c r="F486">
        <v>16</v>
      </c>
      <c r="G486" t="s">
        <v>91</v>
      </c>
      <c r="H486" t="s">
        <v>80</v>
      </c>
      <c r="I486">
        <v>28175.040000000001</v>
      </c>
      <c r="J486" t="s">
        <v>370</v>
      </c>
      <c r="K486" t="s">
        <v>392</v>
      </c>
    </row>
    <row r="487" spans="1:11" x14ac:dyDescent="0.35">
      <c r="A487" t="s">
        <v>368</v>
      </c>
      <c r="B487" t="s">
        <v>84</v>
      </c>
      <c r="C487" t="s">
        <v>330</v>
      </c>
      <c r="D487" t="s">
        <v>78</v>
      </c>
      <c r="E487">
        <v>2020</v>
      </c>
      <c r="F487">
        <v>16</v>
      </c>
      <c r="G487" t="s">
        <v>91</v>
      </c>
      <c r="H487" t="s">
        <v>81</v>
      </c>
      <c r="I487">
        <v>26379.26</v>
      </c>
      <c r="J487" t="s">
        <v>369</v>
      </c>
      <c r="K487" t="s">
        <v>392</v>
      </c>
    </row>
    <row r="488" spans="1:11" x14ac:dyDescent="0.35">
      <c r="A488" t="s">
        <v>368</v>
      </c>
      <c r="B488" t="s">
        <v>84</v>
      </c>
      <c r="C488" t="s">
        <v>330</v>
      </c>
      <c r="D488" t="s">
        <v>78</v>
      </c>
      <c r="E488">
        <v>2020</v>
      </c>
      <c r="F488">
        <v>16</v>
      </c>
      <c r="G488" t="s">
        <v>91</v>
      </c>
      <c r="H488" t="s">
        <v>81</v>
      </c>
      <c r="I488">
        <v>10895.7</v>
      </c>
      <c r="J488" t="s">
        <v>371</v>
      </c>
      <c r="K488" t="s">
        <v>392</v>
      </c>
    </row>
    <row r="489" spans="1:11" x14ac:dyDescent="0.35">
      <c r="A489" t="s">
        <v>368</v>
      </c>
      <c r="B489" t="s">
        <v>84</v>
      </c>
      <c r="C489" t="s">
        <v>330</v>
      </c>
      <c r="D489" t="s">
        <v>78</v>
      </c>
      <c r="E489">
        <v>2020</v>
      </c>
      <c r="F489">
        <v>33</v>
      </c>
      <c r="G489" t="s">
        <v>88</v>
      </c>
      <c r="H489" t="s">
        <v>80</v>
      </c>
      <c r="I489">
        <v>129164.14</v>
      </c>
      <c r="J489" t="s">
        <v>369</v>
      </c>
      <c r="K489" t="s">
        <v>392</v>
      </c>
    </row>
    <row r="490" spans="1:11" x14ac:dyDescent="0.35">
      <c r="A490" t="s">
        <v>368</v>
      </c>
      <c r="B490" t="s">
        <v>84</v>
      </c>
      <c r="C490" t="s">
        <v>330</v>
      </c>
      <c r="D490" t="s">
        <v>78</v>
      </c>
      <c r="E490">
        <v>2020</v>
      </c>
      <c r="F490">
        <v>33</v>
      </c>
      <c r="G490" t="s">
        <v>88</v>
      </c>
      <c r="H490" t="s">
        <v>80</v>
      </c>
      <c r="I490">
        <v>136284.67000000001</v>
      </c>
      <c r="J490" t="s">
        <v>371</v>
      </c>
      <c r="K490" t="s">
        <v>392</v>
      </c>
    </row>
    <row r="491" spans="1:11" x14ac:dyDescent="0.35">
      <c r="A491" t="s">
        <v>368</v>
      </c>
      <c r="B491" t="s">
        <v>84</v>
      </c>
      <c r="C491" t="s">
        <v>330</v>
      </c>
      <c r="D491" t="s">
        <v>78</v>
      </c>
      <c r="E491">
        <v>2020</v>
      </c>
      <c r="F491">
        <v>33</v>
      </c>
      <c r="G491" t="s">
        <v>88</v>
      </c>
      <c r="H491" t="s">
        <v>80</v>
      </c>
      <c r="I491">
        <v>136785.67000000001</v>
      </c>
      <c r="J491" t="s">
        <v>370</v>
      </c>
      <c r="K491" t="s">
        <v>392</v>
      </c>
    </row>
    <row r="492" spans="1:11" x14ac:dyDescent="0.35">
      <c r="A492" t="s">
        <v>368</v>
      </c>
      <c r="B492" t="s">
        <v>84</v>
      </c>
      <c r="C492" t="s">
        <v>330</v>
      </c>
      <c r="D492" t="s">
        <v>78</v>
      </c>
      <c r="E492">
        <v>2020</v>
      </c>
      <c r="F492">
        <v>33</v>
      </c>
      <c r="G492" t="s">
        <v>88</v>
      </c>
      <c r="H492" t="s">
        <v>81</v>
      </c>
      <c r="I492">
        <v>22582.080000000002</v>
      </c>
      <c r="J492" t="s">
        <v>369</v>
      </c>
      <c r="K492" t="s">
        <v>392</v>
      </c>
    </row>
    <row r="493" spans="1:11" x14ac:dyDescent="0.35">
      <c r="A493" t="s">
        <v>368</v>
      </c>
      <c r="B493" t="s">
        <v>84</v>
      </c>
      <c r="C493" t="s">
        <v>330</v>
      </c>
      <c r="D493" t="s">
        <v>78</v>
      </c>
      <c r="E493">
        <v>2020</v>
      </c>
      <c r="F493">
        <v>33</v>
      </c>
      <c r="G493" t="s">
        <v>88</v>
      </c>
      <c r="H493" t="s">
        <v>81</v>
      </c>
      <c r="I493">
        <v>16110.38</v>
      </c>
      <c r="J493" t="s">
        <v>371</v>
      </c>
      <c r="K493" t="s">
        <v>392</v>
      </c>
    </row>
    <row r="494" spans="1:11" x14ac:dyDescent="0.35">
      <c r="A494" t="s">
        <v>368</v>
      </c>
      <c r="B494" t="s">
        <v>84</v>
      </c>
      <c r="C494" t="s">
        <v>330</v>
      </c>
      <c r="D494" t="s">
        <v>78</v>
      </c>
      <c r="E494">
        <v>2020</v>
      </c>
      <c r="F494">
        <v>33</v>
      </c>
      <c r="G494" t="s">
        <v>88</v>
      </c>
      <c r="H494" t="s">
        <v>81</v>
      </c>
      <c r="I494">
        <v>16111.38</v>
      </c>
      <c r="J494" t="s">
        <v>370</v>
      </c>
      <c r="K494" t="s">
        <v>392</v>
      </c>
    </row>
    <row r="495" spans="1:11" x14ac:dyDescent="0.35">
      <c r="A495" t="s">
        <v>368</v>
      </c>
      <c r="B495" t="s">
        <v>84</v>
      </c>
      <c r="C495" t="s">
        <v>330</v>
      </c>
      <c r="D495" t="s">
        <v>78</v>
      </c>
      <c r="E495">
        <v>2020</v>
      </c>
      <c r="F495">
        <v>90</v>
      </c>
      <c r="G495" t="s">
        <v>89</v>
      </c>
      <c r="H495" t="s">
        <v>80</v>
      </c>
      <c r="I495">
        <v>355.44</v>
      </c>
      <c r="J495" t="s">
        <v>369</v>
      </c>
      <c r="K495" t="s">
        <v>392</v>
      </c>
    </row>
    <row r="496" spans="1:11" x14ac:dyDescent="0.35">
      <c r="A496" t="s">
        <v>368</v>
      </c>
      <c r="B496" t="s">
        <v>84</v>
      </c>
      <c r="C496" t="s">
        <v>330</v>
      </c>
      <c r="D496" t="s">
        <v>78</v>
      </c>
      <c r="E496">
        <v>2020</v>
      </c>
      <c r="F496">
        <v>90</v>
      </c>
      <c r="G496" t="s">
        <v>89</v>
      </c>
      <c r="H496" t="s">
        <v>80</v>
      </c>
      <c r="I496">
        <v>39.07</v>
      </c>
      <c r="J496" t="s">
        <v>371</v>
      </c>
      <c r="K496" t="s">
        <v>392</v>
      </c>
    </row>
    <row r="497" spans="1:11" x14ac:dyDescent="0.35">
      <c r="A497" t="s">
        <v>368</v>
      </c>
      <c r="B497" t="s">
        <v>84</v>
      </c>
      <c r="C497" t="s">
        <v>330</v>
      </c>
      <c r="D497" t="s">
        <v>78</v>
      </c>
      <c r="E497">
        <v>2020</v>
      </c>
      <c r="F497">
        <v>90</v>
      </c>
      <c r="G497" t="s">
        <v>89</v>
      </c>
      <c r="H497" t="s">
        <v>80</v>
      </c>
      <c r="I497">
        <v>12</v>
      </c>
      <c r="J497" t="s">
        <v>370</v>
      </c>
      <c r="K497" t="s">
        <v>392</v>
      </c>
    </row>
    <row r="498" spans="1:11" x14ac:dyDescent="0.35">
      <c r="A498" t="s">
        <v>368</v>
      </c>
      <c r="B498" t="s">
        <v>84</v>
      </c>
      <c r="C498" t="s">
        <v>330</v>
      </c>
      <c r="D498" t="s">
        <v>78</v>
      </c>
      <c r="E498">
        <v>2020</v>
      </c>
      <c r="F498">
        <v>90</v>
      </c>
      <c r="G498" t="s">
        <v>89</v>
      </c>
      <c r="H498" t="s">
        <v>81</v>
      </c>
      <c r="I498">
        <v>403.48</v>
      </c>
      <c r="J498" t="s">
        <v>369</v>
      </c>
      <c r="K498" t="s">
        <v>392</v>
      </c>
    </row>
    <row r="499" spans="1:11" x14ac:dyDescent="0.35">
      <c r="A499" t="s">
        <v>368</v>
      </c>
      <c r="B499" t="s">
        <v>84</v>
      </c>
      <c r="C499" t="s">
        <v>330</v>
      </c>
      <c r="D499" t="s">
        <v>78</v>
      </c>
      <c r="E499">
        <v>2020</v>
      </c>
      <c r="F499">
        <v>90</v>
      </c>
      <c r="G499" t="s">
        <v>89</v>
      </c>
      <c r="H499" t="s">
        <v>81</v>
      </c>
      <c r="I499">
        <v>343.44</v>
      </c>
      <c r="J499" t="s">
        <v>371</v>
      </c>
      <c r="K499" t="s">
        <v>392</v>
      </c>
    </row>
    <row r="500" spans="1:11" x14ac:dyDescent="0.35">
      <c r="A500" t="s">
        <v>368</v>
      </c>
      <c r="B500" t="s">
        <v>84</v>
      </c>
      <c r="C500" t="s">
        <v>330</v>
      </c>
      <c r="D500" t="s">
        <v>78</v>
      </c>
      <c r="E500">
        <v>2020</v>
      </c>
      <c r="F500">
        <v>91</v>
      </c>
      <c r="G500" t="s">
        <v>90</v>
      </c>
      <c r="H500" t="s">
        <v>80</v>
      </c>
      <c r="I500">
        <v>412.66</v>
      </c>
      <c r="J500" t="s">
        <v>369</v>
      </c>
      <c r="K500" t="s">
        <v>392</v>
      </c>
    </row>
    <row r="501" spans="1:11" x14ac:dyDescent="0.35">
      <c r="A501" t="s">
        <v>368</v>
      </c>
      <c r="B501" t="s">
        <v>84</v>
      </c>
      <c r="C501" t="s">
        <v>330</v>
      </c>
      <c r="D501" t="s">
        <v>78</v>
      </c>
      <c r="E501">
        <v>2020</v>
      </c>
      <c r="F501">
        <v>91</v>
      </c>
      <c r="G501" t="s">
        <v>90</v>
      </c>
      <c r="H501" t="s">
        <v>80</v>
      </c>
      <c r="I501">
        <v>906.1</v>
      </c>
      <c r="J501" t="s">
        <v>371</v>
      </c>
      <c r="K501" t="s">
        <v>392</v>
      </c>
    </row>
    <row r="502" spans="1:11" x14ac:dyDescent="0.35">
      <c r="A502" t="s">
        <v>368</v>
      </c>
      <c r="B502" t="s">
        <v>84</v>
      </c>
      <c r="C502" t="s">
        <v>330</v>
      </c>
      <c r="D502" t="s">
        <v>78</v>
      </c>
      <c r="E502">
        <v>2020</v>
      </c>
      <c r="F502">
        <v>91</v>
      </c>
      <c r="G502" t="s">
        <v>90</v>
      </c>
      <c r="H502" t="s">
        <v>80</v>
      </c>
      <c r="I502">
        <v>806.1</v>
      </c>
      <c r="J502" t="s">
        <v>370</v>
      </c>
      <c r="K502" t="s">
        <v>392</v>
      </c>
    </row>
    <row r="503" spans="1:11" x14ac:dyDescent="0.35">
      <c r="A503" t="s">
        <v>368</v>
      </c>
      <c r="B503" t="s">
        <v>84</v>
      </c>
      <c r="C503" t="s">
        <v>330</v>
      </c>
      <c r="D503" t="s">
        <v>78</v>
      </c>
      <c r="E503">
        <v>2020</v>
      </c>
      <c r="F503">
        <v>91</v>
      </c>
      <c r="G503" t="s">
        <v>90</v>
      </c>
      <c r="H503" t="s">
        <v>81</v>
      </c>
      <c r="I503">
        <v>255.02</v>
      </c>
      <c r="J503" t="s">
        <v>369</v>
      </c>
      <c r="K503" t="s">
        <v>392</v>
      </c>
    </row>
    <row r="504" spans="1:11" x14ac:dyDescent="0.35">
      <c r="A504" t="s">
        <v>368</v>
      </c>
      <c r="B504" t="s">
        <v>84</v>
      </c>
      <c r="C504" t="s">
        <v>330</v>
      </c>
      <c r="D504" t="s">
        <v>78</v>
      </c>
      <c r="E504">
        <v>2020</v>
      </c>
      <c r="F504">
        <v>91</v>
      </c>
      <c r="G504" t="s">
        <v>90</v>
      </c>
      <c r="H504" t="s">
        <v>81</v>
      </c>
      <c r="I504">
        <v>255.58</v>
      </c>
      <c r="J504" t="s">
        <v>371</v>
      </c>
      <c r="K504" t="s">
        <v>392</v>
      </c>
    </row>
    <row r="505" spans="1:11" x14ac:dyDescent="0.35">
      <c r="A505" t="s">
        <v>368</v>
      </c>
      <c r="B505" t="s">
        <v>84</v>
      </c>
      <c r="C505" t="s">
        <v>330</v>
      </c>
      <c r="D505" t="s">
        <v>78</v>
      </c>
      <c r="E505">
        <v>2020</v>
      </c>
      <c r="F505">
        <v>91</v>
      </c>
      <c r="G505" t="s">
        <v>90</v>
      </c>
      <c r="H505" t="s">
        <v>81</v>
      </c>
      <c r="I505">
        <v>255.58</v>
      </c>
      <c r="J505" t="s">
        <v>370</v>
      </c>
      <c r="K505" t="s">
        <v>392</v>
      </c>
    </row>
    <row r="506" spans="1:11" x14ac:dyDescent="0.35">
      <c r="A506" t="s">
        <v>368</v>
      </c>
      <c r="B506" t="s">
        <v>84</v>
      </c>
      <c r="C506" t="s">
        <v>330</v>
      </c>
      <c r="D506" t="s">
        <v>78</v>
      </c>
      <c r="E506">
        <v>2021</v>
      </c>
      <c r="F506">
        <v>33</v>
      </c>
      <c r="G506" t="s">
        <v>88</v>
      </c>
      <c r="H506" t="s">
        <v>80</v>
      </c>
      <c r="I506">
        <v>2</v>
      </c>
      <c r="J506" t="s">
        <v>370</v>
      </c>
      <c r="K506" t="s">
        <v>392</v>
      </c>
    </row>
    <row r="507" spans="1:11" x14ac:dyDescent="0.35">
      <c r="A507" t="s">
        <v>368</v>
      </c>
      <c r="B507" t="s">
        <v>84</v>
      </c>
      <c r="C507" t="s">
        <v>330</v>
      </c>
      <c r="D507" t="s">
        <v>78</v>
      </c>
      <c r="E507">
        <v>2021</v>
      </c>
      <c r="F507">
        <v>90</v>
      </c>
      <c r="G507" t="s">
        <v>89</v>
      </c>
      <c r="H507" t="s">
        <v>80</v>
      </c>
      <c r="I507">
        <v>12</v>
      </c>
      <c r="J507" t="s">
        <v>370</v>
      </c>
      <c r="K507" t="s">
        <v>392</v>
      </c>
    </row>
    <row r="508" spans="1:11" x14ac:dyDescent="0.35">
      <c r="A508" t="s">
        <v>368</v>
      </c>
      <c r="B508" t="s">
        <v>84</v>
      </c>
      <c r="C508" t="s">
        <v>85</v>
      </c>
      <c r="D508" t="s">
        <v>78</v>
      </c>
      <c r="E508">
        <v>2019</v>
      </c>
      <c r="F508">
        <v>16</v>
      </c>
      <c r="G508" t="s">
        <v>91</v>
      </c>
      <c r="H508" t="s">
        <v>80</v>
      </c>
      <c r="I508">
        <v>500</v>
      </c>
      <c r="J508" t="s">
        <v>369</v>
      </c>
      <c r="K508" t="s">
        <v>388</v>
      </c>
    </row>
    <row r="509" spans="1:11" x14ac:dyDescent="0.35">
      <c r="A509" t="s">
        <v>368</v>
      </c>
      <c r="B509" t="s">
        <v>84</v>
      </c>
      <c r="C509" t="s">
        <v>85</v>
      </c>
      <c r="D509" t="s">
        <v>78</v>
      </c>
      <c r="E509">
        <v>2019</v>
      </c>
      <c r="F509">
        <v>33</v>
      </c>
      <c r="G509" t="s">
        <v>88</v>
      </c>
      <c r="H509" t="s">
        <v>80</v>
      </c>
      <c r="I509">
        <v>53896.79</v>
      </c>
      <c r="J509" t="s">
        <v>369</v>
      </c>
      <c r="K509" t="s">
        <v>388</v>
      </c>
    </row>
    <row r="510" spans="1:11" x14ac:dyDescent="0.35">
      <c r="A510" t="s">
        <v>368</v>
      </c>
      <c r="B510" t="s">
        <v>84</v>
      </c>
      <c r="C510" t="s">
        <v>85</v>
      </c>
      <c r="D510" t="s">
        <v>78</v>
      </c>
      <c r="E510">
        <v>2019</v>
      </c>
      <c r="F510">
        <v>33</v>
      </c>
      <c r="G510" t="s">
        <v>88</v>
      </c>
      <c r="H510" t="s">
        <v>80</v>
      </c>
      <c r="I510">
        <v>32371</v>
      </c>
      <c r="J510" t="s">
        <v>371</v>
      </c>
      <c r="K510" t="s">
        <v>388</v>
      </c>
    </row>
    <row r="511" spans="1:11" x14ac:dyDescent="0.35">
      <c r="A511" t="s">
        <v>368</v>
      </c>
      <c r="B511" t="s">
        <v>84</v>
      </c>
      <c r="C511" t="s">
        <v>85</v>
      </c>
      <c r="D511" t="s">
        <v>78</v>
      </c>
      <c r="E511">
        <v>2019</v>
      </c>
      <c r="F511">
        <v>33</v>
      </c>
      <c r="G511" t="s">
        <v>88</v>
      </c>
      <c r="H511" t="s">
        <v>80</v>
      </c>
      <c r="I511">
        <v>32371</v>
      </c>
      <c r="J511" t="s">
        <v>370</v>
      </c>
      <c r="K511" t="s">
        <v>388</v>
      </c>
    </row>
    <row r="512" spans="1:11" x14ac:dyDescent="0.35">
      <c r="A512" t="s">
        <v>368</v>
      </c>
      <c r="B512" t="s">
        <v>84</v>
      </c>
      <c r="C512" t="s">
        <v>85</v>
      </c>
      <c r="D512" t="s">
        <v>78</v>
      </c>
      <c r="E512">
        <v>2019</v>
      </c>
      <c r="F512">
        <v>90</v>
      </c>
      <c r="G512" t="s">
        <v>89</v>
      </c>
      <c r="H512" t="s">
        <v>80</v>
      </c>
      <c r="I512">
        <v>361</v>
      </c>
      <c r="J512" t="s">
        <v>369</v>
      </c>
      <c r="K512" t="s">
        <v>388</v>
      </c>
    </row>
    <row r="513" spans="1:11" x14ac:dyDescent="0.35">
      <c r="A513" t="s">
        <v>368</v>
      </c>
      <c r="B513" t="s">
        <v>84</v>
      </c>
      <c r="C513" t="s">
        <v>85</v>
      </c>
      <c r="D513" t="s">
        <v>78</v>
      </c>
      <c r="E513">
        <v>2019</v>
      </c>
      <c r="F513">
        <v>91</v>
      </c>
      <c r="G513" t="s">
        <v>90</v>
      </c>
      <c r="H513" t="s">
        <v>80</v>
      </c>
      <c r="I513">
        <v>3653.56</v>
      </c>
      <c r="J513" t="s">
        <v>369</v>
      </c>
      <c r="K513" t="s">
        <v>388</v>
      </c>
    </row>
    <row r="514" spans="1:11" x14ac:dyDescent="0.35">
      <c r="A514" t="s">
        <v>368</v>
      </c>
      <c r="B514" t="s">
        <v>84</v>
      </c>
      <c r="C514" t="s">
        <v>85</v>
      </c>
      <c r="D514" t="s">
        <v>78</v>
      </c>
      <c r="E514">
        <v>2019</v>
      </c>
      <c r="F514">
        <v>91</v>
      </c>
      <c r="G514" t="s">
        <v>90</v>
      </c>
      <c r="H514" t="s">
        <v>80</v>
      </c>
      <c r="I514">
        <v>283</v>
      </c>
      <c r="J514" t="s">
        <v>371</v>
      </c>
      <c r="K514" t="s">
        <v>388</v>
      </c>
    </row>
    <row r="515" spans="1:11" x14ac:dyDescent="0.35">
      <c r="A515" t="s">
        <v>368</v>
      </c>
      <c r="B515" t="s">
        <v>84</v>
      </c>
      <c r="C515" t="s">
        <v>85</v>
      </c>
      <c r="D515" t="s">
        <v>78</v>
      </c>
      <c r="E515">
        <v>2019</v>
      </c>
      <c r="F515">
        <v>91</v>
      </c>
      <c r="G515" t="s">
        <v>90</v>
      </c>
      <c r="H515" t="s">
        <v>80</v>
      </c>
      <c r="I515">
        <v>283</v>
      </c>
      <c r="J515" t="s">
        <v>370</v>
      </c>
      <c r="K515" t="s">
        <v>388</v>
      </c>
    </row>
    <row r="516" spans="1:11" x14ac:dyDescent="0.35">
      <c r="A516" t="s">
        <v>368</v>
      </c>
      <c r="B516" t="s">
        <v>84</v>
      </c>
      <c r="C516" t="s">
        <v>85</v>
      </c>
      <c r="D516" t="s">
        <v>78</v>
      </c>
      <c r="E516">
        <v>2020</v>
      </c>
      <c r="F516">
        <v>16</v>
      </c>
      <c r="G516" t="s">
        <v>91</v>
      </c>
      <c r="H516" t="s">
        <v>80</v>
      </c>
      <c r="I516">
        <v>17414.580000000002</v>
      </c>
      <c r="J516" t="s">
        <v>369</v>
      </c>
      <c r="K516" t="s">
        <v>388</v>
      </c>
    </row>
    <row r="517" spans="1:11" x14ac:dyDescent="0.35">
      <c r="A517" t="s">
        <v>368</v>
      </c>
      <c r="B517" t="s">
        <v>84</v>
      </c>
      <c r="C517" t="s">
        <v>85</v>
      </c>
      <c r="D517" t="s">
        <v>78</v>
      </c>
      <c r="E517">
        <v>2020</v>
      </c>
      <c r="F517">
        <v>33</v>
      </c>
      <c r="G517" t="s">
        <v>88</v>
      </c>
      <c r="H517" t="s">
        <v>80</v>
      </c>
      <c r="I517">
        <v>62086.42</v>
      </c>
      <c r="J517" t="s">
        <v>369</v>
      </c>
      <c r="K517" t="s">
        <v>388</v>
      </c>
    </row>
    <row r="518" spans="1:11" x14ac:dyDescent="0.35">
      <c r="A518" t="s">
        <v>368</v>
      </c>
      <c r="B518" t="s">
        <v>84</v>
      </c>
      <c r="C518" t="s">
        <v>85</v>
      </c>
      <c r="D518" t="s">
        <v>78</v>
      </c>
      <c r="E518">
        <v>2020</v>
      </c>
      <c r="F518">
        <v>33</v>
      </c>
      <c r="G518" t="s">
        <v>88</v>
      </c>
      <c r="H518" t="s">
        <v>80</v>
      </c>
      <c r="I518">
        <v>62086.42</v>
      </c>
      <c r="J518" t="s">
        <v>371</v>
      </c>
      <c r="K518" t="s">
        <v>388</v>
      </c>
    </row>
    <row r="519" spans="1:11" x14ac:dyDescent="0.35">
      <c r="A519" t="s">
        <v>368</v>
      </c>
      <c r="B519" t="s">
        <v>84</v>
      </c>
      <c r="C519" t="s">
        <v>85</v>
      </c>
      <c r="D519" t="s">
        <v>78</v>
      </c>
      <c r="E519">
        <v>2020</v>
      </c>
      <c r="F519">
        <v>33</v>
      </c>
      <c r="G519" t="s">
        <v>88</v>
      </c>
      <c r="H519" t="s">
        <v>80</v>
      </c>
      <c r="I519">
        <v>77086.42</v>
      </c>
      <c r="J519" t="s">
        <v>370</v>
      </c>
      <c r="K519" t="s">
        <v>388</v>
      </c>
    </row>
    <row r="520" spans="1:11" x14ac:dyDescent="0.35">
      <c r="A520" t="s">
        <v>368</v>
      </c>
      <c r="B520" t="s">
        <v>84</v>
      </c>
      <c r="C520" t="s">
        <v>85</v>
      </c>
      <c r="D520" t="s">
        <v>78</v>
      </c>
      <c r="E520">
        <v>2020</v>
      </c>
      <c r="F520">
        <v>91</v>
      </c>
      <c r="G520" t="s">
        <v>90</v>
      </c>
      <c r="H520" t="s">
        <v>80</v>
      </c>
      <c r="I520">
        <v>1310</v>
      </c>
      <c r="J520" t="s">
        <v>369</v>
      </c>
      <c r="K520" t="s">
        <v>388</v>
      </c>
    </row>
    <row r="521" spans="1:11" x14ac:dyDescent="0.35">
      <c r="A521" t="s">
        <v>368</v>
      </c>
      <c r="B521" t="s">
        <v>84</v>
      </c>
      <c r="C521" t="s">
        <v>85</v>
      </c>
      <c r="D521" t="s">
        <v>78</v>
      </c>
      <c r="E521">
        <v>2020</v>
      </c>
      <c r="F521">
        <v>91</v>
      </c>
      <c r="G521" t="s">
        <v>90</v>
      </c>
      <c r="H521" t="s">
        <v>80</v>
      </c>
      <c r="I521">
        <v>1310</v>
      </c>
      <c r="J521" t="s">
        <v>371</v>
      </c>
      <c r="K521" t="s">
        <v>388</v>
      </c>
    </row>
    <row r="522" spans="1:11" x14ac:dyDescent="0.35">
      <c r="A522" t="s">
        <v>368</v>
      </c>
      <c r="B522" t="s">
        <v>84</v>
      </c>
      <c r="C522" t="s">
        <v>85</v>
      </c>
      <c r="D522" t="s">
        <v>78</v>
      </c>
      <c r="E522">
        <v>2020</v>
      </c>
      <c r="F522">
        <v>91</v>
      </c>
      <c r="G522" t="s">
        <v>90</v>
      </c>
      <c r="H522" t="s">
        <v>80</v>
      </c>
      <c r="I522">
        <v>1310</v>
      </c>
      <c r="J522" t="s">
        <v>370</v>
      </c>
      <c r="K522" t="s">
        <v>388</v>
      </c>
    </row>
    <row r="523" spans="1:11" x14ac:dyDescent="0.35">
      <c r="A523" t="s">
        <v>368</v>
      </c>
      <c r="B523" t="s">
        <v>84</v>
      </c>
      <c r="C523" t="s">
        <v>85</v>
      </c>
      <c r="D523" t="s">
        <v>78</v>
      </c>
      <c r="E523">
        <v>2021</v>
      </c>
      <c r="F523">
        <v>33</v>
      </c>
      <c r="G523" t="s">
        <v>88</v>
      </c>
      <c r="H523" t="s">
        <v>80</v>
      </c>
      <c r="I523">
        <v>5002</v>
      </c>
      <c r="J523" t="s">
        <v>370</v>
      </c>
      <c r="K523" t="s">
        <v>388</v>
      </c>
    </row>
    <row r="524" spans="1:11" x14ac:dyDescent="0.35">
      <c r="A524" t="s">
        <v>368</v>
      </c>
      <c r="B524" t="s">
        <v>84</v>
      </c>
      <c r="C524" t="s">
        <v>372</v>
      </c>
      <c r="D524" t="s">
        <v>78</v>
      </c>
      <c r="E524">
        <v>2021</v>
      </c>
      <c r="F524">
        <v>33</v>
      </c>
      <c r="G524" t="s">
        <v>88</v>
      </c>
      <c r="H524" t="s">
        <v>80</v>
      </c>
      <c r="I524">
        <v>5000</v>
      </c>
      <c r="J524" t="s">
        <v>370</v>
      </c>
      <c r="K524" t="s">
        <v>401</v>
      </c>
    </row>
    <row r="525" spans="1:11" x14ac:dyDescent="0.35">
      <c r="A525" t="s">
        <v>368</v>
      </c>
      <c r="B525" t="s">
        <v>84</v>
      </c>
      <c r="C525" t="s">
        <v>352</v>
      </c>
      <c r="D525" t="s">
        <v>78</v>
      </c>
      <c r="E525">
        <v>2020</v>
      </c>
      <c r="F525">
        <v>33</v>
      </c>
      <c r="G525" t="s">
        <v>88</v>
      </c>
      <c r="H525" t="s">
        <v>80</v>
      </c>
      <c r="I525">
        <v>5000</v>
      </c>
      <c r="J525" t="s">
        <v>369</v>
      </c>
      <c r="K525" t="s">
        <v>399</v>
      </c>
    </row>
    <row r="526" spans="1:11" x14ac:dyDescent="0.35">
      <c r="A526" t="s">
        <v>368</v>
      </c>
      <c r="B526" t="s">
        <v>84</v>
      </c>
      <c r="C526" t="s">
        <v>352</v>
      </c>
      <c r="D526" t="s">
        <v>78</v>
      </c>
      <c r="E526">
        <v>2020</v>
      </c>
      <c r="F526">
        <v>33</v>
      </c>
      <c r="G526" t="s">
        <v>88</v>
      </c>
      <c r="H526" t="s">
        <v>80</v>
      </c>
      <c r="I526">
        <v>5000</v>
      </c>
      <c r="J526" t="s">
        <v>371</v>
      </c>
      <c r="K526" t="s">
        <v>399</v>
      </c>
    </row>
    <row r="527" spans="1:11" x14ac:dyDescent="0.35">
      <c r="A527" t="s">
        <v>368</v>
      </c>
      <c r="B527" t="s">
        <v>84</v>
      </c>
      <c r="C527" t="s">
        <v>352</v>
      </c>
      <c r="D527" t="s">
        <v>78</v>
      </c>
      <c r="E527">
        <v>2020</v>
      </c>
      <c r="F527">
        <v>33</v>
      </c>
      <c r="G527" t="s">
        <v>88</v>
      </c>
      <c r="H527" t="s">
        <v>80</v>
      </c>
      <c r="I527">
        <v>5000</v>
      </c>
      <c r="J527" t="s">
        <v>370</v>
      </c>
      <c r="K527" t="s">
        <v>399</v>
      </c>
    </row>
    <row r="528" spans="1:11" x14ac:dyDescent="0.35">
      <c r="A528" t="s">
        <v>368</v>
      </c>
      <c r="B528" t="s">
        <v>84</v>
      </c>
      <c r="C528" t="s">
        <v>331</v>
      </c>
      <c r="D528" t="s">
        <v>78</v>
      </c>
      <c r="E528">
        <v>2020</v>
      </c>
      <c r="F528">
        <v>16</v>
      </c>
      <c r="G528" t="s">
        <v>91</v>
      </c>
      <c r="H528" t="s">
        <v>80</v>
      </c>
      <c r="I528">
        <v>16562.36</v>
      </c>
      <c r="J528" t="s">
        <v>371</v>
      </c>
      <c r="K528" t="s">
        <v>397</v>
      </c>
    </row>
    <row r="529" spans="1:11" x14ac:dyDescent="0.35">
      <c r="A529" t="s">
        <v>368</v>
      </c>
      <c r="B529" t="s">
        <v>84</v>
      </c>
      <c r="C529" t="s">
        <v>331</v>
      </c>
      <c r="D529" t="s">
        <v>78</v>
      </c>
      <c r="E529">
        <v>2020</v>
      </c>
      <c r="F529">
        <v>16</v>
      </c>
      <c r="G529" t="s">
        <v>91</v>
      </c>
      <c r="H529" t="s">
        <v>81</v>
      </c>
      <c r="I529">
        <v>3160.07</v>
      </c>
      <c r="J529" t="s">
        <v>369</v>
      </c>
      <c r="K529" t="s">
        <v>397</v>
      </c>
    </row>
    <row r="530" spans="1:11" x14ac:dyDescent="0.35">
      <c r="A530" t="s">
        <v>368</v>
      </c>
      <c r="B530" t="s">
        <v>84</v>
      </c>
      <c r="C530" t="s">
        <v>331</v>
      </c>
      <c r="D530" t="s">
        <v>78</v>
      </c>
      <c r="E530">
        <v>2020</v>
      </c>
      <c r="F530">
        <v>16</v>
      </c>
      <c r="G530" t="s">
        <v>91</v>
      </c>
      <c r="H530" t="s">
        <v>81</v>
      </c>
      <c r="I530">
        <v>2502.71</v>
      </c>
      <c r="J530" t="s">
        <v>371</v>
      </c>
      <c r="K530" t="s">
        <v>397</v>
      </c>
    </row>
    <row r="531" spans="1:11" x14ac:dyDescent="0.35">
      <c r="A531" t="s">
        <v>368</v>
      </c>
      <c r="B531" t="s">
        <v>84</v>
      </c>
      <c r="C531" t="s">
        <v>331</v>
      </c>
      <c r="D531" t="s">
        <v>78</v>
      </c>
      <c r="E531">
        <v>2020</v>
      </c>
      <c r="F531">
        <v>33</v>
      </c>
      <c r="G531" t="s">
        <v>88</v>
      </c>
      <c r="H531" t="s">
        <v>80</v>
      </c>
      <c r="I531">
        <v>42500</v>
      </c>
      <c r="J531" t="s">
        <v>369</v>
      </c>
      <c r="K531" t="s">
        <v>397</v>
      </c>
    </row>
    <row r="532" spans="1:11" x14ac:dyDescent="0.35">
      <c r="A532" t="s">
        <v>368</v>
      </c>
      <c r="B532" t="s">
        <v>84</v>
      </c>
      <c r="C532" t="s">
        <v>331</v>
      </c>
      <c r="D532" t="s">
        <v>78</v>
      </c>
      <c r="E532">
        <v>2020</v>
      </c>
      <c r="F532">
        <v>33</v>
      </c>
      <c r="G532" t="s">
        <v>88</v>
      </c>
      <c r="H532" t="s">
        <v>80</v>
      </c>
      <c r="I532">
        <v>25000</v>
      </c>
      <c r="J532" t="s">
        <v>371</v>
      </c>
      <c r="K532" t="s">
        <v>397</v>
      </c>
    </row>
    <row r="533" spans="1:11" x14ac:dyDescent="0.35">
      <c r="A533" t="s">
        <v>368</v>
      </c>
      <c r="B533" t="s">
        <v>84</v>
      </c>
      <c r="C533" t="s">
        <v>331</v>
      </c>
      <c r="D533" t="s">
        <v>78</v>
      </c>
      <c r="E533">
        <v>2020</v>
      </c>
      <c r="F533">
        <v>33</v>
      </c>
      <c r="G533" t="s">
        <v>88</v>
      </c>
      <c r="H533" t="s">
        <v>80</v>
      </c>
      <c r="I533">
        <v>15000</v>
      </c>
      <c r="J533" t="s">
        <v>370</v>
      </c>
      <c r="K533" t="s">
        <v>397</v>
      </c>
    </row>
    <row r="534" spans="1:11" x14ac:dyDescent="0.35">
      <c r="A534" t="s">
        <v>368</v>
      </c>
      <c r="B534" t="s">
        <v>84</v>
      </c>
      <c r="C534" t="s">
        <v>331</v>
      </c>
      <c r="D534" t="s">
        <v>78</v>
      </c>
      <c r="E534">
        <v>2020</v>
      </c>
      <c r="F534">
        <v>33</v>
      </c>
      <c r="G534" t="s">
        <v>88</v>
      </c>
      <c r="H534" t="s">
        <v>81</v>
      </c>
      <c r="I534">
        <v>1839.93</v>
      </c>
      <c r="J534" t="s">
        <v>369</v>
      </c>
      <c r="K534" t="s">
        <v>397</v>
      </c>
    </row>
    <row r="535" spans="1:11" x14ac:dyDescent="0.35">
      <c r="A535" t="s">
        <v>368</v>
      </c>
      <c r="B535" t="s">
        <v>84</v>
      </c>
      <c r="C535" t="s">
        <v>331</v>
      </c>
      <c r="D535" t="s">
        <v>78</v>
      </c>
      <c r="E535">
        <v>2020</v>
      </c>
      <c r="F535">
        <v>90</v>
      </c>
      <c r="G535" t="s">
        <v>89</v>
      </c>
      <c r="H535" t="s">
        <v>80</v>
      </c>
      <c r="I535">
        <v>1141.5</v>
      </c>
      <c r="J535" t="s">
        <v>369</v>
      </c>
      <c r="K535" t="s">
        <v>397</v>
      </c>
    </row>
    <row r="536" spans="1:11" x14ac:dyDescent="0.35">
      <c r="A536" t="s">
        <v>368</v>
      </c>
      <c r="B536" t="s">
        <v>84</v>
      </c>
      <c r="C536" t="s">
        <v>331</v>
      </c>
      <c r="D536" t="s">
        <v>78</v>
      </c>
      <c r="E536">
        <v>2020</v>
      </c>
      <c r="F536">
        <v>90</v>
      </c>
      <c r="G536" t="s">
        <v>89</v>
      </c>
      <c r="H536" t="s">
        <v>80</v>
      </c>
      <c r="I536">
        <v>1292</v>
      </c>
      <c r="J536" t="s">
        <v>371</v>
      </c>
      <c r="K536" t="s">
        <v>397</v>
      </c>
    </row>
    <row r="537" spans="1:11" x14ac:dyDescent="0.35">
      <c r="A537" t="s">
        <v>368</v>
      </c>
      <c r="B537" t="s">
        <v>84</v>
      </c>
      <c r="C537" t="s">
        <v>331</v>
      </c>
      <c r="D537" t="s">
        <v>78</v>
      </c>
      <c r="E537">
        <v>2020</v>
      </c>
      <c r="F537">
        <v>91</v>
      </c>
      <c r="G537" t="s">
        <v>90</v>
      </c>
      <c r="H537" t="s">
        <v>80</v>
      </c>
      <c r="I537">
        <v>135.5</v>
      </c>
      <c r="J537" t="s">
        <v>369</v>
      </c>
      <c r="K537" t="s">
        <v>397</v>
      </c>
    </row>
    <row r="538" spans="1:11" x14ac:dyDescent="0.35">
      <c r="A538" t="s">
        <v>368</v>
      </c>
      <c r="B538" t="s">
        <v>84</v>
      </c>
      <c r="C538" t="s">
        <v>331</v>
      </c>
      <c r="D538" t="s">
        <v>78</v>
      </c>
      <c r="E538">
        <v>2020</v>
      </c>
      <c r="F538">
        <v>91</v>
      </c>
      <c r="G538" t="s">
        <v>90</v>
      </c>
      <c r="H538" t="s">
        <v>80</v>
      </c>
      <c r="I538">
        <v>323.5</v>
      </c>
      <c r="J538" t="s">
        <v>371</v>
      </c>
      <c r="K538" t="s">
        <v>397</v>
      </c>
    </row>
    <row r="539" spans="1:11" x14ac:dyDescent="0.35">
      <c r="A539" t="s">
        <v>368</v>
      </c>
      <c r="B539" t="s">
        <v>84</v>
      </c>
      <c r="C539" t="s">
        <v>331</v>
      </c>
      <c r="D539" t="s">
        <v>78</v>
      </c>
      <c r="E539">
        <v>2020</v>
      </c>
      <c r="F539">
        <v>91</v>
      </c>
      <c r="G539" t="s">
        <v>90</v>
      </c>
      <c r="H539" t="s">
        <v>80</v>
      </c>
      <c r="I539">
        <v>208</v>
      </c>
      <c r="J539" t="s">
        <v>370</v>
      </c>
      <c r="K539" t="s">
        <v>397</v>
      </c>
    </row>
    <row r="540" spans="1:11" x14ac:dyDescent="0.35">
      <c r="A540" t="s">
        <v>368</v>
      </c>
      <c r="B540" t="s">
        <v>84</v>
      </c>
      <c r="C540" t="s">
        <v>331</v>
      </c>
      <c r="D540" t="s">
        <v>78</v>
      </c>
      <c r="E540">
        <v>2021</v>
      </c>
      <c r="F540">
        <v>33</v>
      </c>
      <c r="G540" t="s">
        <v>88</v>
      </c>
      <c r="H540" t="s">
        <v>80</v>
      </c>
      <c r="I540">
        <v>5000</v>
      </c>
      <c r="J540" t="s">
        <v>370</v>
      </c>
      <c r="K540" t="s">
        <v>397</v>
      </c>
    </row>
    <row r="541" spans="1:11" x14ac:dyDescent="0.35">
      <c r="A541" t="s">
        <v>373</v>
      </c>
      <c r="B541" t="s">
        <v>304</v>
      </c>
      <c r="C541" t="s">
        <v>87</v>
      </c>
      <c r="D541" t="s">
        <v>78</v>
      </c>
      <c r="E541">
        <v>2019</v>
      </c>
      <c r="F541">
        <v>16</v>
      </c>
      <c r="G541" t="s">
        <v>91</v>
      </c>
      <c r="H541" t="s">
        <v>80</v>
      </c>
      <c r="I541">
        <v>311236.81</v>
      </c>
      <c r="J541" t="s">
        <v>374</v>
      </c>
      <c r="K541" t="s">
        <v>387</v>
      </c>
    </row>
    <row r="542" spans="1:11" x14ac:dyDescent="0.35">
      <c r="A542" t="s">
        <v>373</v>
      </c>
      <c r="B542" t="s">
        <v>304</v>
      </c>
      <c r="C542" t="s">
        <v>87</v>
      </c>
      <c r="D542" t="s">
        <v>78</v>
      </c>
      <c r="E542">
        <v>2019</v>
      </c>
      <c r="F542">
        <v>16</v>
      </c>
      <c r="G542" t="s">
        <v>91</v>
      </c>
      <c r="H542" t="s">
        <v>80</v>
      </c>
      <c r="I542">
        <v>288784.52</v>
      </c>
      <c r="J542" t="s">
        <v>375</v>
      </c>
      <c r="K542" t="s">
        <v>387</v>
      </c>
    </row>
    <row r="543" spans="1:11" x14ac:dyDescent="0.35">
      <c r="A543" t="s">
        <v>373</v>
      </c>
      <c r="B543" t="s">
        <v>304</v>
      </c>
      <c r="C543" t="s">
        <v>87</v>
      </c>
      <c r="D543" t="s">
        <v>78</v>
      </c>
      <c r="E543">
        <v>2019</v>
      </c>
      <c r="F543">
        <v>16</v>
      </c>
      <c r="G543" t="s">
        <v>91</v>
      </c>
      <c r="H543" t="s">
        <v>80</v>
      </c>
      <c r="I543">
        <v>184388.03</v>
      </c>
      <c r="J543" t="s">
        <v>376</v>
      </c>
      <c r="K543" t="s">
        <v>387</v>
      </c>
    </row>
    <row r="544" spans="1:11" x14ac:dyDescent="0.35">
      <c r="A544" t="s">
        <v>373</v>
      </c>
      <c r="B544" t="s">
        <v>304</v>
      </c>
      <c r="C544" t="s">
        <v>87</v>
      </c>
      <c r="D544" t="s">
        <v>78</v>
      </c>
      <c r="E544">
        <v>2019</v>
      </c>
      <c r="F544">
        <v>33</v>
      </c>
      <c r="G544" t="s">
        <v>88</v>
      </c>
      <c r="H544" t="s">
        <v>80</v>
      </c>
      <c r="I544">
        <v>2248903.39</v>
      </c>
      <c r="J544" t="s">
        <v>374</v>
      </c>
      <c r="K544" t="s">
        <v>387</v>
      </c>
    </row>
    <row r="545" spans="1:11" x14ac:dyDescent="0.35">
      <c r="A545" t="s">
        <v>373</v>
      </c>
      <c r="B545" t="s">
        <v>304</v>
      </c>
      <c r="C545" t="s">
        <v>87</v>
      </c>
      <c r="D545" t="s">
        <v>78</v>
      </c>
      <c r="E545">
        <v>2019</v>
      </c>
      <c r="F545">
        <v>33</v>
      </c>
      <c r="G545" t="s">
        <v>88</v>
      </c>
      <c r="H545" t="s">
        <v>80</v>
      </c>
      <c r="I545">
        <v>2055237.39</v>
      </c>
      <c r="J545" t="s">
        <v>375</v>
      </c>
      <c r="K545" t="s">
        <v>387</v>
      </c>
    </row>
    <row r="546" spans="1:11" x14ac:dyDescent="0.35">
      <c r="A546" t="s">
        <v>373</v>
      </c>
      <c r="B546" t="s">
        <v>304</v>
      </c>
      <c r="C546" t="s">
        <v>87</v>
      </c>
      <c r="D546" t="s">
        <v>78</v>
      </c>
      <c r="E546">
        <v>2019</v>
      </c>
      <c r="F546">
        <v>33</v>
      </c>
      <c r="G546" t="s">
        <v>88</v>
      </c>
      <c r="H546" t="s">
        <v>80</v>
      </c>
      <c r="I546">
        <v>1927739.39</v>
      </c>
      <c r="J546" t="s">
        <v>376</v>
      </c>
      <c r="K546" t="s">
        <v>387</v>
      </c>
    </row>
    <row r="547" spans="1:11" x14ac:dyDescent="0.35">
      <c r="A547" t="s">
        <v>373</v>
      </c>
      <c r="B547" t="s">
        <v>304</v>
      </c>
      <c r="C547" t="s">
        <v>87</v>
      </c>
      <c r="D547" t="s">
        <v>78</v>
      </c>
      <c r="E547">
        <v>2019</v>
      </c>
      <c r="F547">
        <v>33</v>
      </c>
      <c r="G547" t="s">
        <v>88</v>
      </c>
      <c r="H547" t="s">
        <v>81</v>
      </c>
      <c r="I547">
        <v>5000</v>
      </c>
      <c r="J547" t="s">
        <v>376</v>
      </c>
      <c r="K547" t="s">
        <v>387</v>
      </c>
    </row>
    <row r="548" spans="1:11" x14ac:dyDescent="0.35">
      <c r="A548" t="s">
        <v>373</v>
      </c>
      <c r="B548" t="s">
        <v>304</v>
      </c>
      <c r="C548" t="s">
        <v>87</v>
      </c>
      <c r="D548" t="s">
        <v>78</v>
      </c>
      <c r="E548">
        <v>2019</v>
      </c>
      <c r="F548">
        <v>63</v>
      </c>
      <c r="G548" t="s">
        <v>317</v>
      </c>
      <c r="H548" t="s">
        <v>80</v>
      </c>
      <c r="I548">
        <v>14319.82</v>
      </c>
      <c r="J548" t="s">
        <v>376</v>
      </c>
      <c r="K548" t="s">
        <v>387</v>
      </c>
    </row>
    <row r="549" spans="1:11" x14ac:dyDescent="0.35">
      <c r="A549" t="s">
        <v>373</v>
      </c>
      <c r="B549" t="s">
        <v>304</v>
      </c>
      <c r="C549" t="s">
        <v>87</v>
      </c>
      <c r="D549" t="s">
        <v>78</v>
      </c>
      <c r="E549">
        <v>2019</v>
      </c>
      <c r="F549">
        <v>90</v>
      </c>
      <c r="G549" t="s">
        <v>89</v>
      </c>
      <c r="H549" t="s">
        <v>80</v>
      </c>
      <c r="I549">
        <v>4539.6099999999997</v>
      </c>
      <c r="J549" t="s">
        <v>374</v>
      </c>
      <c r="K549" t="s">
        <v>387</v>
      </c>
    </row>
    <row r="550" spans="1:11" x14ac:dyDescent="0.35">
      <c r="A550" t="s">
        <v>373</v>
      </c>
      <c r="B550" t="s">
        <v>304</v>
      </c>
      <c r="C550" t="s">
        <v>87</v>
      </c>
      <c r="D550" t="s">
        <v>78</v>
      </c>
      <c r="E550">
        <v>2019</v>
      </c>
      <c r="F550">
        <v>90</v>
      </c>
      <c r="G550" t="s">
        <v>89</v>
      </c>
      <c r="H550" t="s">
        <v>80</v>
      </c>
      <c r="I550">
        <v>662.13</v>
      </c>
      <c r="J550" t="s">
        <v>375</v>
      </c>
      <c r="K550" t="s">
        <v>387</v>
      </c>
    </row>
    <row r="551" spans="1:11" x14ac:dyDescent="0.35">
      <c r="A551" t="s">
        <v>373</v>
      </c>
      <c r="B551" t="s">
        <v>304</v>
      </c>
      <c r="C551" t="s">
        <v>87</v>
      </c>
      <c r="D551" t="s">
        <v>78</v>
      </c>
      <c r="E551">
        <v>2019</v>
      </c>
      <c r="F551">
        <v>90</v>
      </c>
      <c r="G551" t="s">
        <v>89</v>
      </c>
      <c r="H551" t="s">
        <v>80</v>
      </c>
      <c r="I551">
        <v>5475.8</v>
      </c>
      <c r="J551" t="s">
        <v>376</v>
      </c>
      <c r="K551" t="s">
        <v>387</v>
      </c>
    </row>
    <row r="552" spans="1:11" x14ac:dyDescent="0.35">
      <c r="A552" t="s">
        <v>373</v>
      </c>
      <c r="B552" t="s">
        <v>304</v>
      </c>
      <c r="C552" t="s">
        <v>87</v>
      </c>
      <c r="D552" t="s">
        <v>78</v>
      </c>
      <c r="E552">
        <v>2019</v>
      </c>
      <c r="F552">
        <v>90</v>
      </c>
      <c r="G552" t="s">
        <v>89</v>
      </c>
      <c r="H552" t="s">
        <v>81</v>
      </c>
      <c r="I552">
        <v>210.54</v>
      </c>
      <c r="J552" t="s">
        <v>374</v>
      </c>
      <c r="K552" t="s">
        <v>387</v>
      </c>
    </row>
    <row r="553" spans="1:11" x14ac:dyDescent="0.35">
      <c r="A553" t="s">
        <v>373</v>
      </c>
      <c r="B553" t="s">
        <v>304</v>
      </c>
      <c r="C553" t="s">
        <v>87</v>
      </c>
      <c r="D553" t="s">
        <v>78</v>
      </c>
      <c r="E553">
        <v>2019</v>
      </c>
      <c r="F553">
        <v>91</v>
      </c>
      <c r="G553" t="s">
        <v>90</v>
      </c>
      <c r="H553" t="s">
        <v>80</v>
      </c>
      <c r="I553">
        <v>21782.46</v>
      </c>
      <c r="J553" t="s">
        <v>374</v>
      </c>
      <c r="K553" t="s">
        <v>387</v>
      </c>
    </row>
    <row r="554" spans="1:11" x14ac:dyDescent="0.35">
      <c r="A554" t="s">
        <v>373</v>
      </c>
      <c r="B554" t="s">
        <v>304</v>
      </c>
      <c r="C554" t="s">
        <v>87</v>
      </c>
      <c r="D554" t="s">
        <v>78</v>
      </c>
      <c r="E554">
        <v>2019</v>
      </c>
      <c r="F554">
        <v>91</v>
      </c>
      <c r="G554" t="s">
        <v>90</v>
      </c>
      <c r="H554" t="s">
        <v>80</v>
      </c>
      <c r="I554">
        <v>21391.360000000001</v>
      </c>
      <c r="J554" t="s">
        <v>375</v>
      </c>
      <c r="K554" t="s">
        <v>387</v>
      </c>
    </row>
    <row r="555" spans="1:11" x14ac:dyDescent="0.35">
      <c r="A555" t="s">
        <v>373</v>
      </c>
      <c r="B555" t="s">
        <v>304</v>
      </c>
      <c r="C555" t="s">
        <v>87</v>
      </c>
      <c r="D555" t="s">
        <v>78</v>
      </c>
      <c r="E555">
        <v>2019</v>
      </c>
      <c r="F555">
        <v>91</v>
      </c>
      <c r="G555" t="s">
        <v>90</v>
      </c>
      <c r="H555" t="s">
        <v>80</v>
      </c>
      <c r="I555">
        <v>21611.22</v>
      </c>
      <c r="J555" t="s">
        <v>376</v>
      </c>
      <c r="K555" t="s">
        <v>387</v>
      </c>
    </row>
    <row r="556" spans="1:11" x14ac:dyDescent="0.35">
      <c r="A556" t="s">
        <v>373</v>
      </c>
      <c r="B556" t="s">
        <v>304</v>
      </c>
      <c r="C556" t="s">
        <v>87</v>
      </c>
      <c r="D556" t="s">
        <v>78</v>
      </c>
      <c r="E556">
        <v>2019</v>
      </c>
      <c r="F556">
        <v>91</v>
      </c>
      <c r="G556" t="s">
        <v>90</v>
      </c>
      <c r="H556" t="s">
        <v>81</v>
      </c>
      <c r="I556">
        <v>200</v>
      </c>
      <c r="J556" t="s">
        <v>376</v>
      </c>
      <c r="K556" t="s">
        <v>387</v>
      </c>
    </row>
    <row r="557" spans="1:11" x14ac:dyDescent="0.35">
      <c r="A557" t="s">
        <v>373</v>
      </c>
      <c r="B557" t="s">
        <v>304</v>
      </c>
      <c r="C557" t="s">
        <v>87</v>
      </c>
      <c r="D557" t="s">
        <v>78</v>
      </c>
      <c r="E557">
        <v>2020</v>
      </c>
      <c r="F557">
        <v>16</v>
      </c>
      <c r="G557" t="s">
        <v>91</v>
      </c>
      <c r="H557" t="s">
        <v>80</v>
      </c>
      <c r="I557">
        <v>515893.93</v>
      </c>
      <c r="J557" t="s">
        <v>374</v>
      </c>
      <c r="K557" t="s">
        <v>387</v>
      </c>
    </row>
    <row r="558" spans="1:11" x14ac:dyDescent="0.35">
      <c r="A558" t="s">
        <v>373</v>
      </c>
      <c r="B558" t="s">
        <v>304</v>
      </c>
      <c r="C558" t="s">
        <v>87</v>
      </c>
      <c r="D558" t="s">
        <v>78</v>
      </c>
      <c r="E558">
        <v>2020</v>
      </c>
      <c r="F558">
        <v>16</v>
      </c>
      <c r="G558" t="s">
        <v>91</v>
      </c>
      <c r="H558" t="s">
        <v>80</v>
      </c>
      <c r="I558">
        <v>652765.43999999994</v>
      </c>
      <c r="J558" t="s">
        <v>375</v>
      </c>
      <c r="K558" t="s">
        <v>387</v>
      </c>
    </row>
    <row r="559" spans="1:11" x14ac:dyDescent="0.35">
      <c r="A559" t="s">
        <v>373</v>
      </c>
      <c r="B559" t="s">
        <v>304</v>
      </c>
      <c r="C559" t="s">
        <v>87</v>
      </c>
      <c r="D559" t="s">
        <v>78</v>
      </c>
      <c r="E559">
        <v>2020</v>
      </c>
      <c r="F559">
        <v>16</v>
      </c>
      <c r="G559" t="s">
        <v>91</v>
      </c>
      <c r="H559" t="s">
        <v>80</v>
      </c>
      <c r="I559">
        <v>487785.87</v>
      </c>
      <c r="J559" t="s">
        <v>376</v>
      </c>
      <c r="K559" t="s">
        <v>387</v>
      </c>
    </row>
    <row r="560" spans="1:11" x14ac:dyDescent="0.35">
      <c r="A560" t="s">
        <v>373</v>
      </c>
      <c r="B560" t="s">
        <v>304</v>
      </c>
      <c r="C560" t="s">
        <v>87</v>
      </c>
      <c r="D560" t="s">
        <v>78</v>
      </c>
      <c r="E560">
        <v>2020</v>
      </c>
      <c r="F560">
        <v>33</v>
      </c>
      <c r="G560" t="s">
        <v>88</v>
      </c>
      <c r="H560" t="s">
        <v>80</v>
      </c>
      <c r="I560">
        <v>4025325.8</v>
      </c>
      <c r="J560" t="s">
        <v>374</v>
      </c>
      <c r="K560" t="s">
        <v>387</v>
      </c>
    </row>
    <row r="561" spans="1:11" x14ac:dyDescent="0.35">
      <c r="A561" t="s">
        <v>373</v>
      </c>
      <c r="B561" t="s">
        <v>304</v>
      </c>
      <c r="C561" t="s">
        <v>87</v>
      </c>
      <c r="D561" t="s">
        <v>78</v>
      </c>
      <c r="E561">
        <v>2020</v>
      </c>
      <c r="F561">
        <v>33</v>
      </c>
      <c r="G561" t="s">
        <v>88</v>
      </c>
      <c r="H561" t="s">
        <v>80</v>
      </c>
      <c r="I561">
        <v>3612614.2</v>
      </c>
      <c r="J561" t="s">
        <v>375</v>
      </c>
      <c r="K561" t="s">
        <v>387</v>
      </c>
    </row>
    <row r="562" spans="1:11" x14ac:dyDescent="0.35">
      <c r="A562" t="s">
        <v>373</v>
      </c>
      <c r="B562" t="s">
        <v>304</v>
      </c>
      <c r="C562" t="s">
        <v>87</v>
      </c>
      <c r="D562" t="s">
        <v>78</v>
      </c>
      <c r="E562">
        <v>2020</v>
      </c>
      <c r="F562">
        <v>33</v>
      </c>
      <c r="G562" t="s">
        <v>88</v>
      </c>
      <c r="H562" t="s">
        <v>80</v>
      </c>
      <c r="I562">
        <v>3601147.09</v>
      </c>
      <c r="J562" t="s">
        <v>376</v>
      </c>
      <c r="K562" t="s">
        <v>387</v>
      </c>
    </row>
    <row r="563" spans="1:11" x14ac:dyDescent="0.35">
      <c r="A563" t="s">
        <v>373</v>
      </c>
      <c r="B563" t="s">
        <v>304</v>
      </c>
      <c r="C563" t="s">
        <v>87</v>
      </c>
      <c r="D563" t="s">
        <v>78</v>
      </c>
      <c r="E563">
        <v>2020</v>
      </c>
      <c r="F563">
        <v>33</v>
      </c>
      <c r="G563" t="s">
        <v>88</v>
      </c>
      <c r="H563" t="s">
        <v>81</v>
      </c>
      <c r="I563">
        <v>5000</v>
      </c>
      <c r="J563" t="s">
        <v>374</v>
      </c>
      <c r="K563" t="s">
        <v>387</v>
      </c>
    </row>
    <row r="564" spans="1:11" x14ac:dyDescent="0.35">
      <c r="A564" t="s">
        <v>373</v>
      </c>
      <c r="B564" t="s">
        <v>304</v>
      </c>
      <c r="C564" t="s">
        <v>87</v>
      </c>
      <c r="D564" t="s">
        <v>78</v>
      </c>
      <c r="E564">
        <v>2020</v>
      </c>
      <c r="F564">
        <v>33</v>
      </c>
      <c r="G564" t="s">
        <v>88</v>
      </c>
      <c r="H564" t="s">
        <v>81</v>
      </c>
      <c r="I564">
        <v>5000</v>
      </c>
      <c r="J564" t="s">
        <v>375</v>
      </c>
      <c r="K564" t="s">
        <v>387</v>
      </c>
    </row>
    <row r="565" spans="1:11" x14ac:dyDescent="0.35">
      <c r="A565" t="s">
        <v>373</v>
      </c>
      <c r="B565" t="s">
        <v>304</v>
      </c>
      <c r="C565" t="s">
        <v>87</v>
      </c>
      <c r="D565" t="s">
        <v>78</v>
      </c>
      <c r="E565">
        <v>2020</v>
      </c>
      <c r="F565">
        <v>90</v>
      </c>
      <c r="G565" t="s">
        <v>89</v>
      </c>
      <c r="H565" t="s">
        <v>80</v>
      </c>
      <c r="I565">
        <v>12698.39</v>
      </c>
      <c r="J565" t="s">
        <v>374</v>
      </c>
      <c r="K565" t="s">
        <v>387</v>
      </c>
    </row>
    <row r="566" spans="1:11" x14ac:dyDescent="0.35">
      <c r="A566" t="s">
        <v>373</v>
      </c>
      <c r="B566" t="s">
        <v>304</v>
      </c>
      <c r="C566" t="s">
        <v>87</v>
      </c>
      <c r="D566" t="s">
        <v>78</v>
      </c>
      <c r="E566">
        <v>2020</v>
      </c>
      <c r="F566">
        <v>90</v>
      </c>
      <c r="G566" t="s">
        <v>89</v>
      </c>
      <c r="H566" t="s">
        <v>80</v>
      </c>
      <c r="I566">
        <v>13670.59</v>
      </c>
      <c r="J566" t="s">
        <v>375</v>
      </c>
      <c r="K566" t="s">
        <v>387</v>
      </c>
    </row>
    <row r="567" spans="1:11" x14ac:dyDescent="0.35">
      <c r="A567" t="s">
        <v>373</v>
      </c>
      <c r="B567" t="s">
        <v>304</v>
      </c>
      <c r="C567" t="s">
        <v>87</v>
      </c>
      <c r="D567" t="s">
        <v>78</v>
      </c>
      <c r="E567">
        <v>2020</v>
      </c>
      <c r="F567">
        <v>90</v>
      </c>
      <c r="G567" t="s">
        <v>89</v>
      </c>
      <c r="H567" t="s">
        <v>80</v>
      </c>
      <c r="I567">
        <v>11459.19</v>
      </c>
      <c r="J567" t="s">
        <v>376</v>
      </c>
      <c r="K567" t="s">
        <v>387</v>
      </c>
    </row>
    <row r="568" spans="1:11" x14ac:dyDescent="0.35">
      <c r="A568" t="s">
        <v>373</v>
      </c>
      <c r="B568" t="s">
        <v>304</v>
      </c>
      <c r="C568" t="s">
        <v>87</v>
      </c>
      <c r="D568" t="s">
        <v>78</v>
      </c>
      <c r="E568">
        <v>2020</v>
      </c>
      <c r="F568">
        <v>90</v>
      </c>
      <c r="G568" t="s">
        <v>89</v>
      </c>
      <c r="H568" t="s">
        <v>81</v>
      </c>
      <c r="I568">
        <v>492.5</v>
      </c>
      <c r="J568" t="s">
        <v>374</v>
      </c>
      <c r="K568" t="s">
        <v>387</v>
      </c>
    </row>
    <row r="569" spans="1:11" x14ac:dyDescent="0.35">
      <c r="A569" t="s">
        <v>373</v>
      </c>
      <c r="B569" t="s">
        <v>304</v>
      </c>
      <c r="C569" t="s">
        <v>87</v>
      </c>
      <c r="D569" t="s">
        <v>78</v>
      </c>
      <c r="E569">
        <v>2020</v>
      </c>
      <c r="F569">
        <v>90</v>
      </c>
      <c r="G569" t="s">
        <v>89</v>
      </c>
      <c r="H569" t="s">
        <v>81</v>
      </c>
      <c r="I569">
        <v>109.5</v>
      </c>
      <c r="J569" t="s">
        <v>375</v>
      </c>
      <c r="K569" t="s">
        <v>387</v>
      </c>
    </row>
    <row r="570" spans="1:11" x14ac:dyDescent="0.35">
      <c r="A570" t="s">
        <v>373</v>
      </c>
      <c r="B570" t="s">
        <v>304</v>
      </c>
      <c r="C570" t="s">
        <v>87</v>
      </c>
      <c r="D570" t="s">
        <v>78</v>
      </c>
      <c r="E570">
        <v>2020</v>
      </c>
      <c r="F570">
        <v>91</v>
      </c>
      <c r="G570" t="s">
        <v>90</v>
      </c>
      <c r="H570" t="s">
        <v>80</v>
      </c>
      <c r="I570">
        <v>69494.48</v>
      </c>
      <c r="J570" t="s">
        <v>374</v>
      </c>
      <c r="K570" t="s">
        <v>387</v>
      </c>
    </row>
    <row r="571" spans="1:11" x14ac:dyDescent="0.35">
      <c r="A571" t="s">
        <v>373</v>
      </c>
      <c r="B571" t="s">
        <v>304</v>
      </c>
      <c r="C571" t="s">
        <v>87</v>
      </c>
      <c r="D571" t="s">
        <v>78</v>
      </c>
      <c r="E571">
        <v>2020</v>
      </c>
      <c r="F571">
        <v>91</v>
      </c>
      <c r="G571" t="s">
        <v>90</v>
      </c>
      <c r="H571" t="s">
        <v>80</v>
      </c>
      <c r="I571">
        <v>68088.78</v>
      </c>
      <c r="J571" t="s">
        <v>375</v>
      </c>
      <c r="K571" t="s">
        <v>387</v>
      </c>
    </row>
    <row r="572" spans="1:11" x14ac:dyDescent="0.35">
      <c r="A572" t="s">
        <v>373</v>
      </c>
      <c r="B572" t="s">
        <v>304</v>
      </c>
      <c r="C572" t="s">
        <v>87</v>
      </c>
      <c r="D572" t="s">
        <v>78</v>
      </c>
      <c r="E572">
        <v>2020</v>
      </c>
      <c r="F572">
        <v>91</v>
      </c>
      <c r="G572" t="s">
        <v>90</v>
      </c>
      <c r="H572" t="s">
        <v>80</v>
      </c>
      <c r="I572">
        <v>65756.17</v>
      </c>
      <c r="J572" t="s">
        <v>376</v>
      </c>
      <c r="K572" t="s">
        <v>387</v>
      </c>
    </row>
    <row r="573" spans="1:11" x14ac:dyDescent="0.35">
      <c r="A573" t="s">
        <v>373</v>
      </c>
      <c r="B573" t="s">
        <v>304</v>
      </c>
      <c r="C573" t="s">
        <v>87</v>
      </c>
      <c r="D573" t="s">
        <v>78</v>
      </c>
      <c r="E573">
        <v>2020</v>
      </c>
      <c r="F573">
        <v>91</v>
      </c>
      <c r="G573" t="s">
        <v>90</v>
      </c>
      <c r="H573" t="s">
        <v>81</v>
      </c>
      <c r="I573">
        <v>56.5</v>
      </c>
      <c r="J573" t="s">
        <v>374</v>
      </c>
      <c r="K573" t="s">
        <v>387</v>
      </c>
    </row>
    <row r="574" spans="1:11" x14ac:dyDescent="0.35">
      <c r="A574" t="s">
        <v>373</v>
      </c>
      <c r="B574" t="s">
        <v>304</v>
      </c>
      <c r="C574" t="s">
        <v>87</v>
      </c>
      <c r="D574" t="s">
        <v>78</v>
      </c>
      <c r="E574">
        <v>2020</v>
      </c>
      <c r="F574">
        <v>91</v>
      </c>
      <c r="G574" t="s">
        <v>90</v>
      </c>
      <c r="H574" t="s">
        <v>81</v>
      </c>
      <c r="I574">
        <v>163</v>
      </c>
      <c r="J574" t="s">
        <v>375</v>
      </c>
      <c r="K574" t="s">
        <v>387</v>
      </c>
    </row>
    <row r="575" spans="1:11" x14ac:dyDescent="0.35">
      <c r="A575" t="s">
        <v>373</v>
      </c>
      <c r="B575" t="s">
        <v>304</v>
      </c>
      <c r="C575" t="s">
        <v>87</v>
      </c>
      <c r="D575" t="s">
        <v>78</v>
      </c>
      <c r="E575">
        <v>2021</v>
      </c>
      <c r="F575">
        <v>16</v>
      </c>
      <c r="G575" t="s">
        <v>91</v>
      </c>
      <c r="H575" t="s">
        <v>80</v>
      </c>
      <c r="I575">
        <v>112542.37</v>
      </c>
      <c r="J575" t="s">
        <v>374</v>
      </c>
      <c r="K575" t="s">
        <v>387</v>
      </c>
    </row>
    <row r="576" spans="1:11" x14ac:dyDescent="0.35">
      <c r="A576" t="s">
        <v>373</v>
      </c>
      <c r="B576" t="s">
        <v>304</v>
      </c>
      <c r="C576" t="s">
        <v>87</v>
      </c>
      <c r="D576" t="s">
        <v>78</v>
      </c>
      <c r="E576">
        <v>2021</v>
      </c>
      <c r="F576">
        <v>16</v>
      </c>
      <c r="G576" t="s">
        <v>91</v>
      </c>
      <c r="H576" t="s">
        <v>80</v>
      </c>
      <c r="I576">
        <v>141559.9</v>
      </c>
      <c r="J576" t="s">
        <v>375</v>
      </c>
      <c r="K576" t="s">
        <v>387</v>
      </c>
    </row>
    <row r="577" spans="1:11" x14ac:dyDescent="0.35">
      <c r="A577" t="s">
        <v>373</v>
      </c>
      <c r="B577" t="s">
        <v>304</v>
      </c>
      <c r="C577" t="s">
        <v>87</v>
      </c>
      <c r="D577" t="s">
        <v>78</v>
      </c>
      <c r="E577">
        <v>2021</v>
      </c>
      <c r="F577">
        <v>16</v>
      </c>
      <c r="G577" t="s">
        <v>91</v>
      </c>
      <c r="H577" t="s">
        <v>80</v>
      </c>
      <c r="I577">
        <v>145948.66</v>
      </c>
      <c r="J577" t="s">
        <v>376</v>
      </c>
      <c r="K577" t="s">
        <v>387</v>
      </c>
    </row>
    <row r="578" spans="1:11" x14ac:dyDescent="0.35">
      <c r="A578" t="s">
        <v>373</v>
      </c>
      <c r="B578" t="s">
        <v>304</v>
      </c>
      <c r="C578" t="s">
        <v>87</v>
      </c>
      <c r="D578" t="s">
        <v>78</v>
      </c>
      <c r="E578">
        <v>2021</v>
      </c>
      <c r="F578">
        <v>33</v>
      </c>
      <c r="G578" t="s">
        <v>88</v>
      </c>
      <c r="H578" t="s">
        <v>80</v>
      </c>
      <c r="I578">
        <v>834787.43</v>
      </c>
      <c r="J578" t="s">
        <v>374</v>
      </c>
      <c r="K578" t="s">
        <v>387</v>
      </c>
    </row>
    <row r="579" spans="1:11" x14ac:dyDescent="0.35">
      <c r="A579" t="s">
        <v>373</v>
      </c>
      <c r="B579" t="s">
        <v>304</v>
      </c>
      <c r="C579" t="s">
        <v>87</v>
      </c>
      <c r="D579" t="s">
        <v>78</v>
      </c>
      <c r="E579">
        <v>2021</v>
      </c>
      <c r="F579">
        <v>33</v>
      </c>
      <c r="G579" t="s">
        <v>88</v>
      </c>
      <c r="H579" t="s">
        <v>80</v>
      </c>
      <c r="I579">
        <v>1289677.5</v>
      </c>
      <c r="J579" t="s">
        <v>375</v>
      </c>
      <c r="K579" t="s">
        <v>387</v>
      </c>
    </row>
    <row r="580" spans="1:11" x14ac:dyDescent="0.35">
      <c r="A580" t="s">
        <v>373</v>
      </c>
      <c r="B580" t="s">
        <v>304</v>
      </c>
      <c r="C580" t="s">
        <v>87</v>
      </c>
      <c r="D580" t="s">
        <v>78</v>
      </c>
      <c r="E580">
        <v>2021</v>
      </c>
      <c r="F580">
        <v>33</v>
      </c>
      <c r="G580" t="s">
        <v>88</v>
      </c>
      <c r="H580" t="s">
        <v>80</v>
      </c>
      <c r="I580">
        <v>1711659.49</v>
      </c>
      <c r="J580" t="s">
        <v>376</v>
      </c>
      <c r="K580" t="s">
        <v>387</v>
      </c>
    </row>
    <row r="581" spans="1:11" x14ac:dyDescent="0.35">
      <c r="A581" t="s">
        <v>373</v>
      </c>
      <c r="B581" t="s">
        <v>304</v>
      </c>
      <c r="C581" t="s">
        <v>87</v>
      </c>
      <c r="D581" t="s">
        <v>78</v>
      </c>
      <c r="E581">
        <v>2021</v>
      </c>
      <c r="F581">
        <v>90</v>
      </c>
      <c r="G581" t="s">
        <v>89</v>
      </c>
      <c r="H581" t="s">
        <v>80</v>
      </c>
      <c r="I581">
        <v>4454.8</v>
      </c>
      <c r="J581" t="s">
        <v>374</v>
      </c>
      <c r="K581" t="s">
        <v>387</v>
      </c>
    </row>
    <row r="582" spans="1:11" x14ac:dyDescent="0.35">
      <c r="A582" t="s">
        <v>373</v>
      </c>
      <c r="B582" t="s">
        <v>304</v>
      </c>
      <c r="C582" t="s">
        <v>87</v>
      </c>
      <c r="D582" t="s">
        <v>78</v>
      </c>
      <c r="E582">
        <v>2021</v>
      </c>
      <c r="F582">
        <v>90</v>
      </c>
      <c r="G582" t="s">
        <v>89</v>
      </c>
      <c r="H582" t="s">
        <v>80</v>
      </c>
      <c r="I582">
        <v>4355.75</v>
      </c>
      <c r="J582" t="s">
        <v>375</v>
      </c>
      <c r="K582" t="s">
        <v>387</v>
      </c>
    </row>
    <row r="583" spans="1:11" x14ac:dyDescent="0.35">
      <c r="A583" t="s">
        <v>373</v>
      </c>
      <c r="B583" t="s">
        <v>304</v>
      </c>
      <c r="C583" t="s">
        <v>87</v>
      </c>
      <c r="D583" t="s">
        <v>78</v>
      </c>
      <c r="E583">
        <v>2021</v>
      </c>
      <c r="F583">
        <v>90</v>
      </c>
      <c r="G583" t="s">
        <v>89</v>
      </c>
      <c r="H583" t="s">
        <v>80</v>
      </c>
      <c r="I583">
        <v>7413.19</v>
      </c>
      <c r="J583" t="s">
        <v>376</v>
      </c>
      <c r="K583" t="s">
        <v>387</v>
      </c>
    </row>
    <row r="584" spans="1:11" x14ac:dyDescent="0.35">
      <c r="A584" t="s">
        <v>373</v>
      </c>
      <c r="B584" t="s">
        <v>304</v>
      </c>
      <c r="C584" t="s">
        <v>87</v>
      </c>
      <c r="D584" t="s">
        <v>78</v>
      </c>
      <c r="E584">
        <v>2021</v>
      </c>
      <c r="F584">
        <v>91</v>
      </c>
      <c r="G584" t="s">
        <v>90</v>
      </c>
      <c r="H584" t="s">
        <v>80</v>
      </c>
      <c r="I584">
        <v>8309.5499999999993</v>
      </c>
      <c r="J584" t="s">
        <v>374</v>
      </c>
      <c r="K584" t="s">
        <v>387</v>
      </c>
    </row>
    <row r="585" spans="1:11" x14ac:dyDescent="0.35">
      <c r="A585" t="s">
        <v>373</v>
      </c>
      <c r="B585" t="s">
        <v>304</v>
      </c>
      <c r="C585" t="s">
        <v>87</v>
      </c>
      <c r="D585" t="s">
        <v>78</v>
      </c>
      <c r="E585">
        <v>2021</v>
      </c>
      <c r="F585">
        <v>91</v>
      </c>
      <c r="G585" t="s">
        <v>90</v>
      </c>
      <c r="H585" t="s">
        <v>80</v>
      </c>
      <c r="I585">
        <v>11533.3</v>
      </c>
      <c r="J585" t="s">
        <v>375</v>
      </c>
      <c r="K585" t="s">
        <v>387</v>
      </c>
    </row>
    <row r="586" spans="1:11" x14ac:dyDescent="0.35">
      <c r="A586" t="s">
        <v>373</v>
      </c>
      <c r="B586" t="s">
        <v>304</v>
      </c>
      <c r="C586" t="s">
        <v>87</v>
      </c>
      <c r="D586" t="s">
        <v>78</v>
      </c>
      <c r="E586">
        <v>2021</v>
      </c>
      <c r="F586">
        <v>91</v>
      </c>
      <c r="G586" t="s">
        <v>90</v>
      </c>
      <c r="H586" t="s">
        <v>80</v>
      </c>
      <c r="I586">
        <v>14290.7</v>
      </c>
      <c r="J586" t="s">
        <v>376</v>
      </c>
      <c r="K586" t="s">
        <v>387</v>
      </c>
    </row>
    <row r="587" spans="1:11" x14ac:dyDescent="0.35">
      <c r="A587" t="s">
        <v>373</v>
      </c>
      <c r="B587" t="s">
        <v>84</v>
      </c>
      <c r="C587" t="s">
        <v>329</v>
      </c>
      <c r="D587" t="s">
        <v>78</v>
      </c>
      <c r="E587">
        <v>2021</v>
      </c>
      <c r="F587">
        <v>33</v>
      </c>
      <c r="G587" t="s">
        <v>88</v>
      </c>
      <c r="H587" t="s">
        <v>80</v>
      </c>
      <c r="I587">
        <v>5000</v>
      </c>
      <c r="J587" t="s">
        <v>375</v>
      </c>
      <c r="K587" t="s">
        <v>390</v>
      </c>
    </row>
    <row r="588" spans="1:11" x14ac:dyDescent="0.35">
      <c r="A588" t="s">
        <v>373</v>
      </c>
      <c r="B588" t="s">
        <v>84</v>
      </c>
      <c r="C588" t="s">
        <v>329</v>
      </c>
      <c r="D588" t="s">
        <v>78</v>
      </c>
      <c r="E588">
        <v>2021</v>
      </c>
      <c r="F588">
        <v>33</v>
      </c>
      <c r="G588" t="s">
        <v>88</v>
      </c>
      <c r="H588" t="s">
        <v>80</v>
      </c>
      <c r="I588">
        <v>5000</v>
      </c>
      <c r="J588" t="s">
        <v>376</v>
      </c>
      <c r="K588" t="s">
        <v>390</v>
      </c>
    </row>
    <row r="589" spans="1:11" x14ac:dyDescent="0.35">
      <c r="A589" t="s">
        <v>373</v>
      </c>
      <c r="B589" t="s">
        <v>84</v>
      </c>
      <c r="C589" t="s">
        <v>330</v>
      </c>
      <c r="D589" t="s">
        <v>78</v>
      </c>
      <c r="E589">
        <v>2020</v>
      </c>
      <c r="F589">
        <v>16</v>
      </c>
      <c r="G589" t="s">
        <v>91</v>
      </c>
      <c r="H589" t="s">
        <v>80</v>
      </c>
      <c r="I589">
        <v>26442.080000000002</v>
      </c>
      <c r="J589" t="s">
        <v>374</v>
      </c>
      <c r="K589" t="s">
        <v>392</v>
      </c>
    </row>
    <row r="590" spans="1:11" x14ac:dyDescent="0.35">
      <c r="A590" t="s">
        <v>373</v>
      </c>
      <c r="B590" t="s">
        <v>84</v>
      </c>
      <c r="C590" t="s">
        <v>330</v>
      </c>
      <c r="D590" t="s">
        <v>78</v>
      </c>
      <c r="E590">
        <v>2020</v>
      </c>
      <c r="F590">
        <v>16</v>
      </c>
      <c r="G590" t="s">
        <v>91</v>
      </c>
      <c r="H590" t="s">
        <v>80</v>
      </c>
      <c r="I590">
        <v>3898</v>
      </c>
      <c r="J590" t="s">
        <v>375</v>
      </c>
      <c r="K590" t="s">
        <v>392</v>
      </c>
    </row>
    <row r="591" spans="1:11" x14ac:dyDescent="0.35">
      <c r="A591" t="s">
        <v>373</v>
      </c>
      <c r="B591" t="s">
        <v>84</v>
      </c>
      <c r="C591" t="s">
        <v>330</v>
      </c>
      <c r="D591" t="s">
        <v>78</v>
      </c>
      <c r="E591">
        <v>2020</v>
      </c>
      <c r="F591">
        <v>16</v>
      </c>
      <c r="G591" t="s">
        <v>91</v>
      </c>
      <c r="H591" t="s">
        <v>80</v>
      </c>
      <c r="I591">
        <v>-1045.06</v>
      </c>
      <c r="J591" t="s">
        <v>376</v>
      </c>
      <c r="K591" t="s">
        <v>392</v>
      </c>
    </row>
    <row r="592" spans="1:11" x14ac:dyDescent="0.35">
      <c r="A592" t="s">
        <v>373</v>
      </c>
      <c r="B592" t="s">
        <v>84</v>
      </c>
      <c r="C592" t="s">
        <v>330</v>
      </c>
      <c r="D592" t="s">
        <v>78</v>
      </c>
      <c r="E592">
        <v>2020</v>
      </c>
      <c r="F592">
        <v>16</v>
      </c>
      <c r="G592" t="s">
        <v>91</v>
      </c>
      <c r="H592" t="s">
        <v>81</v>
      </c>
      <c r="I592">
        <v>1857.43</v>
      </c>
      <c r="J592" t="s">
        <v>374</v>
      </c>
      <c r="K592" t="s">
        <v>392</v>
      </c>
    </row>
    <row r="593" spans="1:11" x14ac:dyDescent="0.35">
      <c r="A593" t="s">
        <v>373</v>
      </c>
      <c r="B593" t="s">
        <v>84</v>
      </c>
      <c r="C593" t="s">
        <v>330</v>
      </c>
      <c r="D593" t="s">
        <v>78</v>
      </c>
      <c r="E593">
        <v>2020</v>
      </c>
      <c r="F593">
        <v>16</v>
      </c>
      <c r="G593" t="s">
        <v>91</v>
      </c>
      <c r="H593" t="s">
        <v>81</v>
      </c>
      <c r="I593">
        <v>11127.55</v>
      </c>
      <c r="J593" t="s">
        <v>376</v>
      </c>
      <c r="K593" t="s">
        <v>392</v>
      </c>
    </row>
    <row r="594" spans="1:11" x14ac:dyDescent="0.35">
      <c r="A594" t="s">
        <v>373</v>
      </c>
      <c r="B594" t="s">
        <v>84</v>
      </c>
      <c r="C594" t="s">
        <v>330</v>
      </c>
      <c r="D594" t="s">
        <v>78</v>
      </c>
      <c r="E594">
        <v>2020</v>
      </c>
      <c r="F594">
        <v>33</v>
      </c>
      <c r="G594" t="s">
        <v>88</v>
      </c>
      <c r="H594" t="s">
        <v>80</v>
      </c>
      <c r="I594">
        <v>105683.67</v>
      </c>
      <c r="J594" t="s">
        <v>374</v>
      </c>
      <c r="K594" t="s">
        <v>392</v>
      </c>
    </row>
    <row r="595" spans="1:11" x14ac:dyDescent="0.35">
      <c r="A595" t="s">
        <v>373</v>
      </c>
      <c r="B595" t="s">
        <v>84</v>
      </c>
      <c r="C595" t="s">
        <v>330</v>
      </c>
      <c r="D595" t="s">
        <v>78</v>
      </c>
      <c r="E595">
        <v>2020</v>
      </c>
      <c r="F595">
        <v>33</v>
      </c>
      <c r="G595" t="s">
        <v>88</v>
      </c>
      <c r="H595" t="s">
        <v>80</v>
      </c>
      <c r="I595">
        <v>82502</v>
      </c>
      <c r="J595" t="s">
        <v>375</v>
      </c>
      <c r="K595" t="s">
        <v>392</v>
      </c>
    </row>
    <row r="596" spans="1:11" x14ac:dyDescent="0.35">
      <c r="A596" t="s">
        <v>373</v>
      </c>
      <c r="B596" t="s">
        <v>84</v>
      </c>
      <c r="C596" t="s">
        <v>330</v>
      </c>
      <c r="D596" t="s">
        <v>78</v>
      </c>
      <c r="E596">
        <v>2020</v>
      </c>
      <c r="F596">
        <v>33</v>
      </c>
      <c r="G596" t="s">
        <v>88</v>
      </c>
      <c r="H596" t="s">
        <v>80</v>
      </c>
      <c r="I596">
        <v>59000</v>
      </c>
      <c r="J596" t="s">
        <v>376</v>
      </c>
      <c r="K596" t="s">
        <v>392</v>
      </c>
    </row>
    <row r="597" spans="1:11" x14ac:dyDescent="0.35">
      <c r="A597" t="s">
        <v>373</v>
      </c>
      <c r="B597" t="s">
        <v>84</v>
      </c>
      <c r="C597" t="s">
        <v>330</v>
      </c>
      <c r="D597" t="s">
        <v>78</v>
      </c>
      <c r="E597">
        <v>2020</v>
      </c>
      <c r="F597">
        <v>33</v>
      </c>
      <c r="G597" t="s">
        <v>88</v>
      </c>
      <c r="H597" t="s">
        <v>81</v>
      </c>
      <c r="I597">
        <v>16112.38</v>
      </c>
      <c r="J597" t="s">
        <v>374</v>
      </c>
      <c r="K597" t="s">
        <v>392</v>
      </c>
    </row>
    <row r="598" spans="1:11" x14ac:dyDescent="0.35">
      <c r="A598" t="s">
        <v>373</v>
      </c>
      <c r="B598" t="s">
        <v>84</v>
      </c>
      <c r="C598" t="s">
        <v>330</v>
      </c>
      <c r="D598" t="s">
        <v>78</v>
      </c>
      <c r="E598">
        <v>2020</v>
      </c>
      <c r="F598">
        <v>33</v>
      </c>
      <c r="G598" t="s">
        <v>88</v>
      </c>
      <c r="H598" t="s">
        <v>81</v>
      </c>
      <c r="I598">
        <v>16110.38</v>
      </c>
      <c r="J598" t="s">
        <v>375</v>
      </c>
      <c r="K598" t="s">
        <v>392</v>
      </c>
    </row>
    <row r="599" spans="1:11" x14ac:dyDescent="0.35">
      <c r="A599" t="s">
        <v>373</v>
      </c>
      <c r="B599" t="s">
        <v>84</v>
      </c>
      <c r="C599" t="s">
        <v>330</v>
      </c>
      <c r="D599" t="s">
        <v>78</v>
      </c>
      <c r="E599">
        <v>2020</v>
      </c>
      <c r="F599">
        <v>33</v>
      </c>
      <c r="G599" t="s">
        <v>88</v>
      </c>
      <c r="H599" t="s">
        <v>81</v>
      </c>
      <c r="I599">
        <v>2077.81</v>
      </c>
      <c r="J599" t="s">
        <v>376</v>
      </c>
      <c r="K599" t="s">
        <v>392</v>
      </c>
    </row>
    <row r="600" spans="1:11" x14ac:dyDescent="0.35">
      <c r="A600" t="s">
        <v>373</v>
      </c>
      <c r="B600" t="s">
        <v>84</v>
      </c>
      <c r="C600" t="s">
        <v>330</v>
      </c>
      <c r="D600" t="s">
        <v>78</v>
      </c>
      <c r="E600">
        <v>2020</v>
      </c>
      <c r="F600">
        <v>90</v>
      </c>
      <c r="G600" t="s">
        <v>89</v>
      </c>
      <c r="H600" t="s">
        <v>80</v>
      </c>
      <c r="I600">
        <v>232.5</v>
      </c>
      <c r="J600" t="s">
        <v>374</v>
      </c>
      <c r="K600" t="s">
        <v>392</v>
      </c>
    </row>
    <row r="601" spans="1:11" x14ac:dyDescent="0.35">
      <c r="A601" t="s">
        <v>373</v>
      </c>
      <c r="B601" t="s">
        <v>84</v>
      </c>
      <c r="C601" t="s">
        <v>330</v>
      </c>
      <c r="D601" t="s">
        <v>78</v>
      </c>
      <c r="E601">
        <v>2020</v>
      </c>
      <c r="F601">
        <v>90</v>
      </c>
      <c r="G601" t="s">
        <v>89</v>
      </c>
      <c r="H601" t="s">
        <v>80</v>
      </c>
      <c r="I601">
        <v>24</v>
      </c>
      <c r="J601" t="s">
        <v>375</v>
      </c>
      <c r="K601" t="s">
        <v>392</v>
      </c>
    </row>
    <row r="602" spans="1:11" x14ac:dyDescent="0.35">
      <c r="A602" t="s">
        <v>373</v>
      </c>
      <c r="B602" t="s">
        <v>84</v>
      </c>
      <c r="C602" t="s">
        <v>330</v>
      </c>
      <c r="D602" t="s">
        <v>78</v>
      </c>
      <c r="E602">
        <v>2020</v>
      </c>
      <c r="F602">
        <v>91</v>
      </c>
      <c r="G602" t="s">
        <v>90</v>
      </c>
      <c r="H602" t="s">
        <v>80</v>
      </c>
      <c r="I602">
        <v>944.6</v>
      </c>
      <c r="J602" t="s">
        <v>374</v>
      </c>
      <c r="K602" t="s">
        <v>392</v>
      </c>
    </row>
    <row r="603" spans="1:11" x14ac:dyDescent="0.35">
      <c r="A603" t="s">
        <v>373</v>
      </c>
      <c r="B603" t="s">
        <v>84</v>
      </c>
      <c r="C603" t="s">
        <v>330</v>
      </c>
      <c r="D603" t="s">
        <v>78</v>
      </c>
      <c r="E603">
        <v>2020</v>
      </c>
      <c r="F603">
        <v>91</v>
      </c>
      <c r="G603" t="s">
        <v>90</v>
      </c>
      <c r="H603" t="s">
        <v>80</v>
      </c>
      <c r="I603">
        <v>922.6</v>
      </c>
      <c r="J603" t="s">
        <v>375</v>
      </c>
      <c r="K603" t="s">
        <v>392</v>
      </c>
    </row>
    <row r="604" spans="1:11" x14ac:dyDescent="0.35">
      <c r="A604" t="s">
        <v>373</v>
      </c>
      <c r="B604" t="s">
        <v>84</v>
      </c>
      <c r="C604" t="s">
        <v>330</v>
      </c>
      <c r="D604" t="s">
        <v>78</v>
      </c>
      <c r="E604">
        <v>2020</v>
      </c>
      <c r="F604">
        <v>91</v>
      </c>
      <c r="G604" t="s">
        <v>90</v>
      </c>
      <c r="H604" t="s">
        <v>80</v>
      </c>
      <c r="I604">
        <v>635.1</v>
      </c>
      <c r="J604" t="s">
        <v>376</v>
      </c>
      <c r="K604" t="s">
        <v>392</v>
      </c>
    </row>
    <row r="605" spans="1:11" x14ac:dyDescent="0.35">
      <c r="A605" t="s">
        <v>373</v>
      </c>
      <c r="B605" t="s">
        <v>84</v>
      </c>
      <c r="C605" t="s">
        <v>330</v>
      </c>
      <c r="D605" t="s">
        <v>78</v>
      </c>
      <c r="E605">
        <v>2020</v>
      </c>
      <c r="F605">
        <v>91</v>
      </c>
      <c r="G605" t="s">
        <v>90</v>
      </c>
      <c r="H605" t="s">
        <v>81</v>
      </c>
      <c r="I605">
        <v>255.58</v>
      </c>
      <c r="J605" t="s">
        <v>374</v>
      </c>
      <c r="K605" t="s">
        <v>392</v>
      </c>
    </row>
    <row r="606" spans="1:11" x14ac:dyDescent="0.35">
      <c r="A606" t="s">
        <v>373</v>
      </c>
      <c r="B606" t="s">
        <v>84</v>
      </c>
      <c r="C606" t="s">
        <v>330</v>
      </c>
      <c r="D606" t="s">
        <v>78</v>
      </c>
      <c r="E606">
        <v>2020</v>
      </c>
      <c r="F606">
        <v>91</v>
      </c>
      <c r="G606" t="s">
        <v>90</v>
      </c>
      <c r="H606" t="s">
        <v>81</v>
      </c>
      <c r="I606">
        <v>459.56</v>
      </c>
      <c r="J606" t="s">
        <v>375</v>
      </c>
      <c r="K606" t="s">
        <v>392</v>
      </c>
    </row>
    <row r="607" spans="1:11" x14ac:dyDescent="0.35">
      <c r="A607" t="s">
        <v>373</v>
      </c>
      <c r="B607" t="s">
        <v>84</v>
      </c>
      <c r="C607" t="s">
        <v>330</v>
      </c>
      <c r="D607" t="s">
        <v>78</v>
      </c>
      <c r="E607">
        <v>2020</v>
      </c>
      <c r="F607">
        <v>91</v>
      </c>
      <c r="G607" t="s">
        <v>90</v>
      </c>
      <c r="H607" t="s">
        <v>81</v>
      </c>
      <c r="I607">
        <v>309</v>
      </c>
      <c r="J607" t="s">
        <v>376</v>
      </c>
      <c r="K607" t="s">
        <v>392</v>
      </c>
    </row>
    <row r="608" spans="1:11" x14ac:dyDescent="0.35">
      <c r="A608" t="s">
        <v>373</v>
      </c>
      <c r="B608" t="s">
        <v>84</v>
      </c>
      <c r="C608" t="s">
        <v>330</v>
      </c>
      <c r="D608" t="s">
        <v>78</v>
      </c>
      <c r="E608">
        <v>2021</v>
      </c>
      <c r="F608">
        <v>16</v>
      </c>
      <c r="G608" t="s">
        <v>91</v>
      </c>
      <c r="H608" t="s">
        <v>80</v>
      </c>
      <c r="I608">
        <v>2365.88</v>
      </c>
      <c r="J608" t="s">
        <v>376</v>
      </c>
      <c r="K608" t="s">
        <v>392</v>
      </c>
    </row>
    <row r="609" spans="1:11" x14ac:dyDescent="0.35">
      <c r="A609" t="s">
        <v>373</v>
      </c>
      <c r="B609" t="s">
        <v>84</v>
      </c>
      <c r="C609" t="s">
        <v>330</v>
      </c>
      <c r="D609" t="s">
        <v>78</v>
      </c>
      <c r="E609">
        <v>2021</v>
      </c>
      <c r="F609">
        <v>33</v>
      </c>
      <c r="G609" t="s">
        <v>88</v>
      </c>
      <c r="H609" t="s">
        <v>80</v>
      </c>
      <c r="I609">
        <v>4501</v>
      </c>
      <c r="J609" t="s">
        <v>374</v>
      </c>
      <c r="K609" t="s">
        <v>392</v>
      </c>
    </row>
    <row r="610" spans="1:11" x14ac:dyDescent="0.35">
      <c r="A610" t="s">
        <v>373</v>
      </c>
      <c r="B610" t="s">
        <v>84</v>
      </c>
      <c r="C610" t="s">
        <v>330</v>
      </c>
      <c r="D610" t="s">
        <v>78</v>
      </c>
      <c r="E610">
        <v>2021</v>
      </c>
      <c r="F610">
        <v>33</v>
      </c>
      <c r="G610" t="s">
        <v>88</v>
      </c>
      <c r="H610" t="s">
        <v>80</v>
      </c>
      <c r="I610">
        <v>4501</v>
      </c>
      <c r="J610" t="s">
        <v>375</v>
      </c>
      <c r="K610" t="s">
        <v>392</v>
      </c>
    </row>
    <row r="611" spans="1:11" x14ac:dyDescent="0.35">
      <c r="A611" t="s">
        <v>373</v>
      </c>
      <c r="B611" t="s">
        <v>84</v>
      </c>
      <c r="C611" t="s">
        <v>330</v>
      </c>
      <c r="D611" t="s">
        <v>78</v>
      </c>
      <c r="E611">
        <v>2021</v>
      </c>
      <c r="F611">
        <v>33</v>
      </c>
      <c r="G611" t="s">
        <v>88</v>
      </c>
      <c r="H611" t="s">
        <v>80</v>
      </c>
      <c r="I611">
        <v>14501</v>
      </c>
      <c r="J611" t="s">
        <v>376</v>
      </c>
      <c r="K611" t="s">
        <v>392</v>
      </c>
    </row>
    <row r="612" spans="1:11" x14ac:dyDescent="0.35">
      <c r="A612" t="s">
        <v>373</v>
      </c>
      <c r="B612" t="s">
        <v>84</v>
      </c>
      <c r="C612" t="s">
        <v>330</v>
      </c>
      <c r="D612" t="s">
        <v>78</v>
      </c>
      <c r="E612">
        <v>2021</v>
      </c>
      <c r="F612">
        <v>33</v>
      </c>
      <c r="G612" t="s">
        <v>88</v>
      </c>
      <c r="H612" t="s">
        <v>81</v>
      </c>
      <c r="I612">
        <v>5000</v>
      </c>
      <c r="J612" t="s">
        <v>375</v>
      </c>
      <c r="K612" t="s">
        <v>392</v>
      </c>
    </row>
    <row r="613" spans="1:11" x14ac:dyDescent="0.35">
      <c r="A613" t="s">
        <v>373</v>
      </c>
      <c r="B613" t="s">
        <v>84</v>
      </c>
      <c r="C613" t="s">
        <v>330</v>
      </c>
      <c r="D613" t="s">
        <v>78</v>
      </c>
      <c r="E613">
        <v>2021</v>
      </c>
      <c r="F613">
        <v>33</v>
      </c>
      <c r="G613" t="s">
        <v>88</v>
      </c>
      <c r="H613" t="s">
        <v>81</v>
      </c>
      <c r="I613">
        <v>5001</v>
      </c>
      <c r="J613" t="s">
        <v>376</v>
      </c>
      <c r="K613" t="s">
        <v>392</v>
      </c>
    </row>
    <row r="614" spans="1:11" x14ac:dyDescent="0.35">
      <c r="A614" t="s">
        <v>373</v>
      </c>
      <c r="B614" t="s">
        <v>84</v>
      </c>
      <c r="C614" t="s">
        <v>330</v>
      </c>
      <c r="D614" t="s">
        <v>78</v>
      </c>
      <c r="E614">
        <v>2021</v>
      </c>
      <c r="F614">
        <v>90</v>
      </c>
      <c r="G614" t="s">
        <v>89</v>
      </c>
      <c r="H614" t="s">
        <v>81</v>
      </c>
      <c r="I614">
        <v>200</v>
      </c>
      <c r="J614" t="s">
        <v>375</v>
      </c>
      <c r="K614" t="s">
        <v>392</v>
      </c>
    </row>
    <row r="615" spans="1:11" x14ac:dyDescent="0.35">
      <c r="A615" t="s">
        <v>373</v>
      </c>
      <c r="B615" t="s">
        <v>84</v>
      </c>
      <c r="C615" t="s">
        <v>330</v>
      </c>
      <c r="D615" t="s">
        <v>78</v>
      </c>
      <c r="E615">
        <v>2021</v>
      </c>
      <c r="F615">
        <v>91</v>
      </c>
      <c r="G615" t="s">
        <v>90</v>
      </c>
      <c r="H615" t="s">
        <v>80</v>
      </c>
      <c r="I615">
        <v>100</v>
      </c>
      <c r="J615" t="s">
        <v>374</v>
      </c>
      <c r="K615" t="s">
        <v>392</v>
      </c>
    </row>
    <row r="616" spans="1:11" x14ac:dyDescent="0.35">
      <c r="A616" t="s">
        <v>373</v>
      </c>
      <c r="B616" t="s">
        <v>84</v>
      </c>
      <c r="C616" t="s">
        <v>330</v>
      </c>
      <c r="D616" t="s">
        <v>78</v>
      </c>
      <c r="E616">
        <v>2021</v>
      </c>
      <c r="F616">
        <v>91</v>
      </c>
      <c r="G616" t="s">
        <v>90</v>
      </c>
      <c r="H616" t="s">
        <v>80</v>
      </c>
      <c r="I616">
        <v>100</v>
      </c>
      <c r="J616" t="s">
        <v>375</v>
      </c>
      <c r="K616" t="s">
        <v>392</v>
      </c>
    </row>
    <row r="617" spans="1:11" x14ac:dyDescent="0.35">
      <c r="A617" t="s">
        <v>373</v>
      </c>
      <c r="B617" t="s">
        <v>84</v>
      </c>
      <c r="C617" t="s">
        <v>330</v>
      </c>
      <c r="D617" t="s">
        <v>78</v>
      </c>
      <c r="E617">
        <v>2021</v>
      </c>
      <c r="F617">
        <v>91</v>
      </c>
      <c r="G617" t="s">
        <v>90</v>
      </c>
      <c r="H617" t="s">
        <v>80</v>
      </c>
      <c r="I617">
        <v>100</v>
      </c>
      <c r="J617" t="s">
        <v>376</v>
      </c>
      <c r="K617" t="s">
        <v>392</v>
      </c>
    </row>
    <row r="618" spans="1:11" x14ac:dyDescent="0.35">
      <c r="A618" t="s">
        <v>373</v>
      </c>
      <c r="B618" t="s">
        <v>84</v>
      </c>
      <c r="C618" t="s">
        <v>330</v>
      </c>
      <c r="D618" t="s">
        <v>78</v>
      </c>
      <c r="E618">
        <v>2021</v>
      </c>
      <c r="F618">
        <v>91</v>
      </c>
      <c r="G618" t="s">
        <v>90</v>
      </c>
      <c r="H618" t="s">
        <v>81</v>
      </c>
      <c r="I618">
        <v>50</v>
      </c>
      <c r="J618" t="s">
        <v>375</v>
      </c>
      <c r="K618" t="s">
        <v>392</v>
      </c>
    </row>
    <row r="619" spans="1:11" x14ac:dyDescent="0.35">
      <c r="A619" t="s">
        <v>373</v>
      </c>
      <c r="B619" t="s">
        <v>84</v>
      </c>
      <c r="C619" t="s">
        <v>330</v>
      </c>
      <c r="D619" t="s">
        <v>78</v>
      </c>
      <c r="E619">
        <v>2021</v>
      </c>
      <c r="F619">
        <v>91</v>
      </c>
      <c r="G619" t="s">
        <v>90</v>
      </c>
      <c r="H619" t="s">
        <v>81</v>
      </c>
      <c r="I619">
        <v>50</v>
      </c>
      <c r="J619" t="s">
        <v>376</v>
      </c>
      <c r="K619" t="s">
        <v>392</v>
      </c>
    </row>
    <row r="620" spans="1:11" x14ac:dyDescent="0.35">
      <c r="A620" t="s">
        <v>373</v>
      </c>
      <c r="B620" t="s">
        <v>84</v>
      </c>
      <c r="C620" t="s">
        <v>85</v>
      </c>
      <c r="D620" t="s">
        <v>78</v>
      </c>
      <c r="E620">
        <v>2019</v>
      </c>
      <c r="F620">
        <v>16</v>
      </c>
      <c r="G620" t="s">
        <v>91</v>
      </c>
      <c r="H620" t="s">
        <v>80</v>
      </c>
      <c r="I620">
        <v>589.01</v>
      </c>
      <c r="J620" t="s">
        <v>375</v>
      </c>
      <c r="K620" t="s">
        <v>388</v>
      </c>
    </row>
    <row r="621" spans="1:11" x14ac:dyDescent="0.35">
      <c r="A621" t="s">
        <v>373</v>
      </c>
      <c r="B621" t="s">
        <v>84</v>
      </c>
      <c r="C621" t="s">
        <v>85</v>
      </c>
      <c r="D621" t="s">
        <v>78</v>
      </c>
      <c r="E621">
        <v>2019</v>
      </c>
      <c r="F621">
        <v>16</v>
      </c>
      <c r="G621" t="s">
        <v>91</v>
      </c>
      <c r="H621" t="s">
        <v>80</v>
      </c>
      <c r="I621">
        <v>9770.77</v>
      </c>
      <c r="J621" t="s">
        <v>376</v>
      </c>
      <c r="K621" t="s">
        <v>388</v>
      </c>
    </row>
    <row r="622" spans="1:11" x14ac:dyDescent="0.35">
      <c r="A622" t="s">
        <v>373</v>
      </c>
      <c r="B622" t="s">
        <v>84</v>
      </c>
      <c r="C622" t="s">
        <v>85</v>
      </c>
      <c r="D622" t="s">
        <v>78</v>
      </c>
      <c r="E622">
        <v>2019</v>
      </c>
      <c r="F622">
        <v>33</v>
      </c>
      <c r="G622" t="s">
        <v>88</v>
      </c>
      <c r="H622" t="s">
        <v>80</v>
      </c>
      <c r="I622">
        <v>22371</v>
      </c>
      <c r="J622" t="s">
        <v>374</v>
      </c>
      <c r="K622" t="s">
        <v>388</v>
      </c>
    </row>
    <row r="623" spans="1:11" x14ac:dyDescent="0.35">
      <c r="A623" t="s">
        <v>373</v>
      </c>
      <c r="B623" t="s">
        <v>84</v>
      </c>
      <c r="C623" t="s">
        <v>85</v>
      </c>
      <c r="D623" t="s">
        <v>78</v>
      </c>
      <c r="E623">
        <v>2019</v>
      </c>
      <c r="F623">
        <v>33</v>
      </c>
      <c r="G623" t="s">
        <v>88</v>
      </c>
      <c r="H623" t="s">
        <v>80</v>
      </c>
      <c r="I623">
        <v>21781.99</v>
      </c>
      <c r="J623" t="s">
        <v>375</v>
      </c>
      <c r="K623" t="s">
        <v>388</v>
      </c>
    </row>
    <row r="624" spans="1:11" x14ac:dyDescent="0.35">
      <c r="A624" t="s">
        <v>373</v>
      </c>
      <c r="B624" t="s">
        <v>84</v>
      </c>
      <c r="C624" t="s">
        <v>85</v>
      </c>
      <c r="D624" t="s">
        <v>78</v>
      </c>
      <c r="E624">
        <v>2019</v>
      </c>
      <c r="F624">
        <v>33</v>
      </c>
      <c r="G624" t="s">
        <v>88</v>
      </c>
      <c r="H624" t="s">
        <v>80</v>
      </c>
      <c r="I624">
        <v>12011.22</v>
      </c>
      <c r="J624" t="s">
        <v>376</v>
      </c>
      <c r="K624" t="s">
        <v>388</v>
      </c>
    </row>
    <row r="625" spans="1:11" x14ac:dyDescent="0.35">
      <c r="A625" t="s">
        <v>373</v>
      </c>
      <c r="B625" t="s">
        <v>84</v>
      </c>
      <c r="C625" t="s">
        <v>85</v>
      </c>
      <c r="D625" t="s">
        <v>78</v>
      </c>
      <c r="E625">
        <v>2019</v>
      </c>
      <c r="F625">
        <v>90</v>
      </c>
      <c r="G625" t="s">
        <v>89</v>
      </c>
      <c r="H625" t="s">
        <v>80</v>
      </c>
      <c r="I625">
        <v>1020.11</v>
      </c>
      <c r="J625" t="s">
        <v>376</v>
      </c>
      <c r="K625" t="s">
        <v>388</v>
      </c>
    </row>
    <row r="626" spans="1:11" x14ac:dyDescent="0.35">
      <c r="A626" t="s">
        <v>373</v>
      </c>
      <c r="B626" t="s">
        <v>84</v>
      </c>
      <c r="C626" t="s">
        <v>85</v>
      </c>
      <c r="D626" t="s">
        <v>78</v>
      </c>
      <c r="E626">
        <v>2019</v>
      </c>
      <c r="F626">
        <v>91</v>
      </c>
      <c r="G626" t="s">
        <v>90</v>
      </c>
      <c r="H626" t="s">
        <v>80</v>
      </c>
      <c r="I626">
        <v>100</v>
      </c>
      <c r="J626" t="s">
        <v>374</v>
      </c>
      <c r="K626" t="s">
        <v>388</v>
      </c>
    </row>
    <row r="627" spans="1:11" x14ac:dyDescent="0.35">
      <c r="A627" t="s">
        <v>373</v>
      </c>
      <c r="B627" t="s">
        <v>84</v>
      </c>
      <c r="C627" t="s">
        <v>85</v>
      </c>
      <c r="D627" t="s">
        <v>78</v>
      </c>
      <c r="E627">
        <v>2019</v>
      </c>
      <c r="F627">
        <v>91</v>
      </c>
      <c r="G627" t="s">
        <v>90</v>
      </c>
      <c r="H627" t="s">
        <v>80</v>
      </c>
      <c r="I627">
        <v>100</v>
      </c>
      <c r="J627" t="s">
        <v>375</v>
      </c>
      <c r="K627" t="s">
        <v>388</v>
      </c>
    </row>
    <row r="628" spans="1:11" x14ac:dyDescent="0.35">
      <c r="A628" t="s">
        <v>373</v>
      </c>
      <c r="B628" t="s">
        <v>84</v>
      </c>
      <c r="C628" t="s">
        <v>85</v>
      </c>
      <c r="D628" t="s">
        <v>78</v>
      </c>
      <c r="E628">
        <v>2019</v>
      </c>
      <c r="F628">
        <v>91</v>
      </c>
      <c r="G628" t="s">
        <v>90</v>
      </c>
      <c r="H628" t="s">
        <v>80</v>
      </c>
      <c r="I628">
        <v>9067.89</v>
      </c>
      <c r="J628" t="s">
        <v>376</v>
      </c>
      <c r="K628" t="s">
        <v>388</v>
      </c>
    </row>
    <row r="629" spans="1:11" x14ac:dyDescent="0.35">
      <c r="A629" t="s">
        <v>373</v>
      </c>
      <c r="B629" t="s">
        <v>84</v>
      </c>
      <c r="C629" t="s">
        <v>85</v>
      </c>
      <c r="D629" t="s">
        <v>78</v>
      </c>
      <c r="E629">
        <v>2020</v>
      </c>
      <c r="F629">
        <v>16</v>
      </c>
      <c r="G629" t="s">
        <v>91</v>
      </c>
      <c r="H629" t="s">
        <v>80</v>
      </c>
      <c r="I629">
        <v>22661.31</v>
      </c>
      <c r="J629" t="s">
        <v>376</v>
      </c>
      <c r="K629" t="s">
        <v>388</v>
      </c>
    </row>
    <row r="630" spans="1:11" x14ac:dyDescent="0.35">
      <c r="A630" t="s">
        <v>373</v>
      </c>
      <c r="B630" t="s">
        <v>84</v>
      </c>
      <c r="C630" t="s">
        <v>85</v>
      </c>
      <c r="D630" t="s">
        <v>78</v>
      </c>
      <c r="E630">
        <v>2020</v>
      </c>
      <c r="F630">
        <v>33</v>
      </c>
      <c r="G630" t="s">
        <v>88</v>
      </c>
      <c r="H630" t="s">
        <v>80</v>
      </c>
      <c r="I630">
        <v>76586.42</v>
      </c>
      <c r="J630" t="s">
        <v>374</v>
      </c>
      <c r="K630" t="s">
        <v>388</v>
      </c>
    </row>
    <row r="631" spans="1:11" x14ac:dyDescent="0.35">
      <c r="A631" t="s">
        <v>373</v>
      </c>
      <c r="B631" t="s">
        <v>84</v>
      </c>
      <c r="C631" t="s">
        <v>85</v>
      </c>
      <c r="D631" t="s">
        <v>78</v>
      </c>
      <c r="E631">
        <v>2020</v>
      </c>
      <c r="F631">
        <v>33</v>
      </c>
      <c r="G631" t="s">
        <v>88</v>
      </c>
      <c r="H631" t="s">
        <v>80</v>
      </c>
      <c r="I631">
        <v>76586.42</v>
      </c>
      <c r="J631" t="s">
        <v>375</v>
      </c>
      <c r="K631" t="s">
        <v>388</v>
      </c>
    </row>
    <row r="632" spans="1:11" x14ac:dyDescent="0.35">
      <c r="A632" t="s">
        <v>373</v>
      </c>
      <c r="B632" t="s">
        <v>84</v>
      </c>
      <c r="C632" t="s">
        <v>85</v>
      </c>
      <c r="D632" t="s">
        <v>78</v>
      </c>
      <c r="E632">
        <v>2020</v>
      </c>
      <c r="F632">
        <v>33</v>
      </c>
      <c r="G632" t="s">
        <v>88</v>
      </c>
      <c r="H632" t="s">
        <v>80</v>
      </c>
      <c r="I632">
        <v>53925.11</v>
      </c>
      <c r="J632" t="s">
        <v>376</v>
      </c>
      <c r="K632" t="s">
        <v>388</v>
      </c>
    </row>
    <row r="633" spans="1:11" x14ac:dyDescent="0.35">
      <c r="A633" t="s">
        <v>373</v>
      </c>
      <c r="B633" t="s">
        <v>84</v>
      </c>
      <c r="C633" t="s">
        <v>85</v>
      </c>
      <c r="D633" t="s">
        <v>78</v>
      </c>
      <c r="E633">
        <v>2020</v>
      </c>
      <c r="F633">
        <v>91</v>
      </c>
      <c r="G633" t="s">
        <v>90</v>
      </c>
      <c r="H633" t="s">
        <v>80</v>
      </c>
      <c r="I633">
        <v>1159</v>
      </c>
      <c r="J633" t="s">
        <v>374</v>
      </c>
      <c r="K633" t="s">
        <v>388</v>
      </c>
    </row>
    <row r="634" spans="1:11" x14ac:dyDescent="0.35">
      <c r="A634" t="s">
        <v>373</v>
      </c>
      <c r="B634" t="s">
        <v>84</v>
      </c>
      <c r="C634" t="s">
        <v>85</v>
      </c>
      <c r="D634" t="s">
        <v>78</v>
      </c>
      <c r="E634">
        <v>2020</v>
      </c>
      <c r="F634">
        <v>91</v>
      </c>
      <c r="G634" t="s">
        <v>90</v>
      </c>
      <c r="H634" t="s">
        <v>80</v>
      </c>
      <c r="I634">
        <v>1159</v>
      </c>
      <c r="J634" t="s">
        <v>375</v>
      </c>
      <c r="K634" t="s">
        <v>388</v>
      </c>
    </row>
    <row r="635" spans="1:11" x14ac:dyDescent="0.35">
      <c r="A635" t="s">
        <v>373</v>
      </c>
      <c r="B635" t="s">
        <v>84</v>
      </c>
      <c r="C635" t="s">
        <v>85</v>
      </c>
      <c r="D635" t="s">
        <v>78</v>
      </c>
      <c r="E635">
        <v>2020</v>
      </c>
      <c r="F635">
        <v>91</v>
      </c>
      <c r="G635" t="s">
        <v>90</v>
      </c>
      <c r="H635" t="s">
        <v>80</v>
      </c>
      <c r="I635">
        <v>1159</v>
      </c>
      <c r="J635" t="s">
        <v>376</v>
      </c>
      <c r="K635" t="s">
        <v>388</v>
      </c>
    </row>
    <row r="636" spans="1:11" x14ac:dyDescent="0.35">
      <c r="A636" t="s">
        <v>373</v>
      </c>
      <c r="B636" t="s">
        <v>84</v>
      </c>
      <c r="C636" t="s">
        <v>85</v>
      </c>
      <c r="D636" t="s">
        <v>78</v>
      </c>
      <c r="E636">
        <v>2021</v>
      </c>
      <c r="F636">
        <v>33</v>
      </c>
      <c r="G636" t="s">
        <v>88</v>
      </c>
      <c r="H636" t="s">
        <v>80</v>
      </c>
      <c r="I636">
        <v>25000</v>
      </c>
      <c r="J636" t="s">
        <v>374</v>
      </c>
      <c r="K636" t="s">
        <v>388</v>
      </c>
    </row>
    <row r="637" spans="1:11" x14ac:dyDescent="0.35">
      <c r="A637" t="s">
        <v>373</v>
      </c>
      <c r="B637" t="s">
        <v>84</v>
      </c>
      <c r="C637" t="s">
        <v>85</v>
      </c>
      <c r="D637" t="s">
        <v>78</v>
      </c>
      <c r="E637">
        <v>2021</v>
      </c>
      <c r="F637">
        <v>33</v>
      </c>
      <c r="G637" t="s">
        <v>88</v>
      </c>
      <c r="H637" t="s">
        <v>80</v>
      </c>
      <c r="I637">
        <v>20000</v>
      </c>
      <c r="J637" t="s">
        <v>375</v>
      </c>
      <c r="K637" t="s">
        <v>388</v>
      </c>
    </row>
    <row r="638" spans="1:11" x14ac:dyDescent="0.35">
      <c r="A638" t="s">
        <v>373</v>
      </c>
      <c r="B638" t="s">
        <v>84</v>
      </c>
      <c r="C638" t="s">
        <v>85</v>
      </c>
      <c r="D638" t="s">
        <v>78</v>
      </c>
      <c r="E638">
        <v>2021</v>
      </c>
      <c r="F638">
        <v>33</v>
      </c>
      <c r="G638" t="s">
        <v>88</v>
      </c>
      <c r="H638" t="s">
        <v>80</v>
      </c>
      <c r="I638">
        <v>20000</v>
      </c>
      <c r="J638" t="s">
        <v>376</v>
      </c>
      <c r="K638" t="s">
        <v>388</v>
      </c>
    </row>
    <row r="639" spans="1:11" x14ac:dyDescent="0.35">
      <c r="A639" t="s">
        <v>373</v>
      </c>
      <c r="B639" t="s">
        <v>84</v>
      </c>
      <c r="C639" t="s">
        <v>372</v>
      </c>
      <c r="D639" t="s">
        <v>78</v>
      </c>
      <c r="E639">
        <v>2021</v>
      </c>
      <c r="F639">
        <v>33</v>
      </c>
      <c r="G639" t="s">
        <v>88</v>
      </c>
      <c r="H639" t="s">
        <v>80</v>
      </c>
      <c r="I639">
        <v>10000</v>
      </c>
      <c r="J639" t="s">
        <v>374</v>
      </c>
      <c r="K639" t="s">
        <v>401</v>
      </c>
    </row>
    <row r="640" spans="1:11" x14ac:dyDescent="0.35">
      <c r="A640" t="s">
        <v>373</v>
      </c>
      <c r="B640" t="s">
        <v>84</v>
      </c>
      <c r="C640" t="s">
        <v>372</v>
      </c>
      <c r="D640" t="s">
        <v>78</v>
      </c>
      <c r="E640">
        <v>2021</v>
      </c>
      <c r="F640">
        <v>33</v>
      </c>
      <c r="G640" t="s">
        <v>88</v>
      </c>
      <c r="H640" t="s">
        <v>80</v>
      </c>
      <c r="I640">
        <v>25000</v>
      </c>
      <c r="J640" t="s">
        <v>375</v>
      </c>
      <c r="K640" t="s">
        <v>401</v>
      </c>
    </row>
    <row r="641" spans="1:11" x14ac:dyDescent="0.35">
      <c r="A641" t="s">
        <v>373</v>
      </c>
      <c r="B641" t="s">
        <v>84</v>
      </c>
      <c r="C641" t="s">
        <v>372</v>
      </c>
      <c r="D641" t="s">
        <v>78</v>
      </c>
      <c r="E641">
        <v>2021</v>
      </c>
      <c r="F641">
        <v>33</v>
      </c>
      <c r="G641" t="s">
        <v>88</v>
      </c>
      <c r="H641" t="s">
        <v>80</v>
      </c>
      <c r="I641">
        <v>25000</v>
      </c>
      <c r="J641" t="s">
        <v>376</v>
      </c>
      <c r="K641" t="s">
        <v>401</v>
      </c>
    </row>
    <row r="642" spans="1:11" x14ac:dyDescent="0.35">
      <c r="A642" t="s">
        <v>373</v>
      </c>
      <c r="B642" t="s">
        <v>84</v>
      </c>
      <c r="C642" t="s">
        <v>372</v>
      </c>
      <c r="D642" t="s">
        <v>78</v>
      </c>
      <c r="E642">
        <v>2021</v>
      </c>
      <c r="F642">
        <v>90</v>
      </c>
      <c r="G642" t="s">
        <v>89</v>
      </c>
      <c r="H642" t="s">
        <v>80</v>
      </c>
      <c r="I642">
        <v>12</v>
      </c>
      <c r="J642" t="s">
        <v>374</v>
      </c>
      <c r="K642" t="s">
        <v>401</v>
      </c>
    </row>
    <row r="643" spans="1:11" x14ac:dyDescent="0.35">
      <c r="A643" t="s">
        <v>373</v>
      </c>
      <c r="B643" t="s">
        <v>84</v>
      </c>
      <c r="C643" t="s">
        <v>352</v>
      </c>
      <c r="D643" t="s">
        <v>78</v>
      </c>
      <c r="E643">
        <v>2020</v>
      </c>
      <c r="F643">
        <v>16</v>
      </c>
      <c r="G643" t="s">
        <v>91</v>
      </c>
      <c r="H643" t="s">
        <v>80</v>
      </c>
      <c r="I643">
        <v>2132.1799999999998</v>
      </c>
      <c r="J643" t="s">
        <v>376</v>
      </c>
      <c r="K643" t="s">
        <v>399</v>
      </c>
    </row>
    <row r="644" spans="1:11" x14ac:dyDescent="0.35">
      <c r="A644" t="s">
        <v>373</v>
      </c>
      <c r="B644" t="s">
        <v>84</v>
      </c>
      <c r="C644" t="s">
        <v>352</v>
      </c>
      <c r="D644" t="s">
        <v>78</v>
      </c>
      <c r="E644">
        <v>2020</v>
      </c>
      <c r="F644">
        <v>33</v>
      </c>
      <c r="G644" t="s">
        <v>88</v>
      </c>
      <c r="H644" t="s">
        <v>80</v>
      </c>
      <c r="I644">
        <v>5000</v>
      </c>
      <c r="J644" t="s">
        <v>374</v>
      </c>
      <c r="K644" t="s">
        <v>399</v>
      </c>
    </row>
    <row r="645" spans="1:11" x14ac:dyDescent="0.35">
      <c r="A645" t="s">
        <v>373</v>
      </c>
      <c r="B645" t="s">
        <v>84</v>
      </c>
      <c r="C645" t="s">
        <v>352</v>
      </c>
      <c r="D645" t="s">
        <v>78</v>
      </c>
      <c r="E645">
        <v>2020</v>
      </c>
      <c r="F645">
        <v>33</v>
      </c>
      <c r="G645" t="s">
        <v>88</v>
      </c>
      <c r="H645" t="s">
        <v>80</v>
      </c>
      <c r="I645">
        <v>5000</v>
      </c>
      <c r="J645" t="s">
        <v>375</v>
      </c>
      <c r="K645" t="s">
        <v>399</v>
      </c>
    </row>
    <row r="646" spans="1:11" x14ac:dyDescent="0.35">
      <c r="A646" t="s">
        <v>373</v>
      </c>
      <c r="B646" t="s">
        <v>84</v>
      </c>
      <c r="C646" t="s">
        <v>352</v>
      </c>
      <c r="D646" t="s">
        <v>78</v>
      </c>
      <c r="E646">
        <v>2020</v>
      </c>
      <c r="F646">
        <v>33</v>
      </c>
      <c r="G646" t="s">
        <v>88</v>
      </c>
      <c r="H646" t="s">
        <v>80</v>
      </c>
      <c r="I646">
        <v>10000</v>
      </c>
      <c r="J646" t="s">
        <v>376</v>
      </c>
      <c r="K646" t="s">
        <v>399</v>
      </c>
    </row>
    <row r="647" spans="1:11" x14ac:dyDescent="0.35">
      <c r="A647" t="s">
        <v>373</v>
      </c>
      <c r="B647" t="s">
        <v>84</v>
      </c>
      <c r="C647" t="s">
        <v>352</v>
      </c>
      <c r="D647" t="s">
        <v>78</v>
      </c>
      <c r="E647">
        <v>2020</v>
      </c>
      <c r="F647">
        <v>90</v>
      </c>
      <c r="G647" t="s">
        <v>89</v>
      </c>
      <c r="H647" t="s">
        <v>80</v>
      </c>
      <c r="I647">
        <v>12</v>
      </c>
      <c r="J647" t="s">
        <v>376</v>
      </c>
      <c r="K647" t="s">
        <v>399</v>
      </c>
    </row>
    <row r="648" spans="1:11" x14ac:dyDescent="0.35">
      <c r="A648" t="s">
        <v>373</v>
      </c>
      <c r="B648" t="s">
        <v>84</v>
      </c>
      <c r="C648" t="s">
        <v>331</v>
      </c>
      <c r="D648" t="s">
        <v>78</v>
      </c>
      <c r="E648">
        <v>2020</v>
      </c>
      <c r="F648">
        <v>16</v>
      </c>
      <c r="G648" t="s">
        <v>91</v>
      </c>
      <c r="H648" t="s">
        <v>80</v>
      </c>
      <c r="I648">
        <v>2318.31</v>
      </c>
      <c r="J648" t="s">
        <v>374</v>
      </c>
      <c r="K648" t="s">
        <v>397</v>
      </c>
    </row>
    <row r="649" spans="1:11" x14ac:dyDescent="0.35">
      <c r="A649" t="s">
        <v>373</v>
      </c>
      <c r="B649" t="s">
        <v>84</v>
      </c>
      <c r="C649" t="s">
        <v>331</v>
      </c>
      <c r="D649" t="s">
        <v>78</v>
      </c>
      <c r="E649">
        <v>2020</v>
      </c>
      <c r="F649">
        <v>16</v>
      </c>
      <c r="G649" t="s">
        <v>91</v>
      </c>
      <c r="H649" t="s">
        <v>80</v>
      </c>
      <c r="I649">
        <v>1245.94</v>
      </c>
      <c r="J649" t="s">
        <v>376</v>
      </c>
      <c r="K649" t="s">
        <v>397</v>
      </c>
    </row>
    <row r="650" spans="1:11" x14ac:dyDescent="0.35">
      <c r="A650" t="s">
        <v>373</v>
      </c>
      <c r="B650" t="s">
        <v>84</v>
      </c>
      <c r="C650" t="s">
        <v>331</v>
      </c>
      <c r="D650" t="s">
        <v>78</v>
      </c>
      <c r="E650">
        <v>2020</v>
      </c>
      <c r="F650">
        <v>16</v>
      </c>
      <c r="G650" t="s">
        <v>91</v>
      </c>
      <c r="H650" t="s">
        <v>81</v>
      </c>
      <c r="I650">
        <v>5095.9799999999996</v>
      </c>
      <c r="J650" t="s">
        <v>374</v>
      </c>
      <c r="K650" t="s">
        <v>397</v>
      </c>
    </row>
    <row r="651" spans="1:11" x14ac:dyDescent="0.35">
      <c r="A651" t="s">
        <v>373</v>
      </c>
      <c r="B651" t="s">
        <v>84</v>
      </c>
      <c r="C651" t="s">
        <v>331</v>
      </c>
      <c r="D651" t="s">
        <v>78</v>
      </c>
      <c r="E651">
        <v>2020</v>
      </c>
      <c r="F651">
        <v>16</v>
      </c>
      <c r="G651" t="s">
        <v>91</v>
      </c>
      <c r="H651" t="s">
        <v>81</v>
      </c>
      <c r="I651">
        <v>600</v>
      </c>
      <c r="J651" t="s">
        <v>375</v>
      </c>
      <c r="K651" t="s">
        <v>397</v>
      </c>
    </row>
    <row r="652" spans="1:11" x14ac:dyDescent="0.35">
      <c r="A652" t="s">
        <v>373</v>
      </c>
      <c r="B652" t="s">
        <v>84</v>
      </c>
      <c r="C652" t="s">
        <v>331</v>
      </c>
      <c r="D652" t="s">
        <v>78</v>
      </c>
      <c r="E652">
        <v>2020</v>
      </c>
      <c r="F652">
        <v>33</v>
      </c>
      <c r="G652" t="s">
        <v>88</v>
      </c>
      <c r="H652" t="s">
        <v>80</v>
      </c>
      <c r="I652">
        <v>10000</v>
      </c>
      <c r="J652" t="s">
        <v>374</v>
      </c>
      <c r="K652" t="s">
        <v>397</v>
      </c>
    </row>
    <row r="653" spans="1:11" x14ac:dyDescent="0.35">
      <c r="A653" t="s">
        <v>373</v>
      </c>
      <c r="B653" t="s">
        <v>84</v>
      </c>
      <c r="C653" t="s">
        <v>331</v>
      </c>
      <c r="D653" t="s">
        <v>78</v>
      </c>
      <c r="E653">
        <v>2020</v>
      </c>
      <c r="F653">
        <v>33</v>
      </c>
      <c r="G653" t="s">
        <v>88</v>
      </c>
      <c r="H653" t="s">
        <v>80</v>
      </c>
      <c r="I653">
        <v>5000</v>
      </c>
      <c r="J653" t="s">
        <v>375</v>
      </c>
      <c r="K653" t="s">
        <v>397</v>
      </c>
    </row>
    <row r="654" spans="1:11" x14ac:dyDescent="0.35">
      <c r="A654" t="s">
        <v>373</v>
      </c>
      <c r="B654" t="s">
        <v>84</v>
      </c>
      <c r="C654" t="s">
        <v>331</v>
      </c>
      <c r="D654" t="s">
        <v>78</v>
      </c>
      <c r="E654">
        <v>2020</v>
      </c>
      <c r="F654">
        <v>33</v>
      </c>
      <c r="G654" t="s">
        <v>88</v>
      </c>
      <c r="H654" t="s">
        <v>80</v>
      </c>
      <c r="I654">
        <v>8754.06</v>
      </c>
      <c r="J654" t="s">
        <v>376</v>
      </c>
      <c r="K654" t="s">
        <v>397</v>
      </c>
    </row>
    <row r="655" spans="1:11" x14ac:dyDescent="0.35">
      <c r="A655" t="s">
        <v>373</v>
      </c>
      <c r="B655" t="s">
        <v>84</v>
      </c>
      <c r="C655" t="s">
        <v>331</v>
      </c>
      <c r="D655" t="s">
        <v>78</v>
      </c>
      <c r="E655">
        <v>2020</v>
      </c>
      <c r="F655">
        <v>33</v>
      </c>
      <c r="G655" t="s">
        <v>88</v>
      </c>
      <c r="H655" t="s">
        <v>81</v>
      </c>
      <c r="I655">
        <v>904.02</v>
      </c>
      <c r="J655" t="s">
        <v>374</v>
      </c>
      <c r="K655" t="s">
        <v>397</v>
      </c>
    </row>
    <row r="656" spans="1:11" x14ac:dyDescent="0.35">
      <c r="A656" t="s">
        <v>373</v>
      </c>
      <c r="B656" t="s">
        <v>84</v>
      </c>
      <c r="C656" t="s">
        <v>331</v>
      </c>
      <c r="D656" t="s">
        <v>78</v>
      </c>
      <c r="E656">
        <v>2020</v>
      </c>
      <c r="F656">
        <v>90</v>
      </c>
      <c r="G656" t="s">
        <v>89</v>
      </c>
      <c r="H656" t="s">
        <v>80</v>
      </c>
      <c r="I656">
        <v>722</v>
      </c>
      <c r="J656" t="s">
        <v>374</v>
      </c>
      <c r="K656" t="s">
        <v>397</v>
      </c>
    </row>
    <row r="657" spans="1:11" x14ac:dyDescent="0.35">
      <c r="A657" t="s">
        <v>373</v>
      </c>
      <c r="B657" t="s">
        <v>84</v>
      </c>
      <c r="C657" t="s">
        <v>331</v>
      </c>
      <c r="D657" t="s">
        <v>78</v>
      </c>
      <c r="E657">
        <v>2020</v>
      </c>
      <c r="F657">
        <v>90</v>
      </c>
      <c r="G657" t="s">
        <v>89</v>
      </c>
      <c r="H657" t="s">
        <v>80</v>
      </c>
      <c r="I657">
        <v>393.2</v>
      </c>
      <c r="J657" t="s">
        <v>375</v>
      </c>
      <c r="K657" t="s">
        <v>397</v>
      </c>
    </row>
    <row r="658" spans="1:11" x14ac:dyDescent="0.35">
      <c r="A658" t="s">
        <v>373</v>
      </c>
      <c r="B658" t="s">
        <v>84</v>
      </c>
      <c r="C658" t="s">
        <v>331</v>
      </c>
      <c r="D658" t="s">
        <v>78</v>
      </c>
      <c r="E658">
        <v>2020</v>
      </c>
      <c r="F658">
        <v>90</v>
      </c>
      <c r="G658" t="s">
        <v>89</v>
      </c>
      <c r="H658" t="s">
        <v>81</v>
      </c>
      <c r="I658">
        <v>200</v>
      </c>
      <c r="J658" t="s">
        <v>374</v>
      </c>
      <c r="K658" t="s">
        <v>397</v>
      </c>
    </row>
    <row r="659" spans="1:11" x14ac:dyDescent="0.35">
      <c r="A659" t="s">
        <v>373</v>
      </c>
      <c r="B659" t="s">
        <v>84</v>
      </c>
      <c r="C659" t="s">
        <v>331</v>
      </c>
      <c r="D659" t="s">
        <v>78</v>
      </c>
      <c r="E659">
        <v>2020</v>
      </c>
      <c r="F659">
        <v>91</v>
      </c>
      <c r="G659" t="s">
        <v>90</v>
      </c>
      <c r="H659" t="s">
        <v>80</v>
      </c>
      <c r="I659">
        <v>1005</v>
      </c>
      <c r="J659" t="s">
        <v>374</v>
      </c>
      <c r="K659" t="s">
        <v>397</v>
      </c>
    </row>
    <row r="660" spans="1:11" x14ac:dyDescent="0.35">
      <c r="A660" t="s">
        <v>373</v>
      </c>
      <c r="B660" t="s">
        <v>84</v>
      </c>
      <c r="C660" t="s">
        <v>331</v>
      </c>
      <c r="D660" t="s">
        <v>78</v>
      </c>
      <c r="E660">
        <v>2020</v>
      </c>
      <c r="F660">
        <v>91</v>
      </c>
      <c r="G660" t="s">
        <v>90</v>
      </c>
      <c r="H660" t="s">
        <v>81</v>
      </c>
      <c r="I660">
        <v>50</v>
      </c>
      <c r="J660" t="s">
        <v>374</v>
      </c>
      <c r="K660" t="s">
        <v>397</v>
      </c>
    </row>
    <row r="661" spans="1:11" x14ac:dyDescent="0.35">
      <c r="A661" t="s">
        <v>373</v>
      </c>
      <c r="B661" t="s">
        <v>84</v>
      </c>
      <c r="C661" t="s">
        <v>331</v>
      </c>
      <c r="D661" t="s">
        <v>78</v>
      </c>
      <c r="E661">
        <v>2021</v>
      </c>
      <c r="F661">
        <v>16</v>
      </c>
      <c r="G661" t="s">
        <v>91</v>
      </c>
      <c r="H661" t="s">
        <v>80</v>
      </c>
      <c r="I661">
        <v>398</v>
      </c>
      <c r="J661" t="s">
        <v>374</v>
      </c>
      <c r="K661" t="s">
        <v>397</v>
      </c>
    </row>
    <row r="662" spans="1:11" x14ac:dyDescent="0.35">
      <c r="A662" t="s">
        <v>373</v>
      </c>
      <c r="B662" t="s">
        <v>84</v>
      </c>
      <c r="C662" t="s">
        <v>331</v>
      </c>
      <c r="D662" t="s">
        <v>78</v>
      </c>
      <c r="E662">
        <v>2021</v>
      </c>
      <c r="F662">
        <v>16</v>
      </c>
      <c r="G662" t="s">
        <v>91</v>
      </c>
      <c r="H662" t="s">
        <v>80</v>
      </c>
      <c r="I662">
        <v>3019.44</v>
      </c>
      <c r="J662" t="s">
        <v>375</v>
      </c>
      <c r="K662" t="s">
        <v>397</v>
      </c>
    </row>
    <row r="663" spans="1:11" x14ac:dyDescent="0.35">
      <c r="A663" t="s">
        <v>373</v>
      </c>
      <c r="B663" t="s">
        <v>84</v>
      </c>
      <c r="C663" t="s">
        <v>331</v>
      </c>
      <c r="D663" t="s">
        <v>78</v>
      </c>
      <c r="E663">
        <v>2021</v>
      </c>
      <c r="F663">
        <v>16</v>
      </c>
      <c r="G663" t="s">
        <v>91</v>
      </c>
      <c r="H663" t="s">
        <v>81</v>
      </c>
      <c r="I663">
        <v>1312.2</v>
      </c>
      <c r="J663" t="s">
        <v>376</v>
      </c>
      <c r="K663" t="s">
        <v>397</v>
      </c>
    </row>
    <row r="664" spans="1:11" x14ac:dyDescent="0.35">
      <c r="A664" t="s">
        <v>373</v>
      </c>
      <c r="B664" t="s">
        <v>84</v>
      </c>
      <c r="C664" t="s">
        <v>331</v>
      </c>
      <c r="D664" t="s">
        <v>78</v>
      </c>
      <c r="E664">
        <v>2021</v>
      </c>
      <c r="F664">
        <v>33</v>
      </c>
      <c r="G664" t="s">
        <v>88</v>
      </c>
      <c r="H664" t="s">
        <v>80</v>
      </c>
      <c r="I664">
        <v>9603</v>
      </c>
      <c r="J664" t="s">
        <v>374</v>
      </c>
      <c r="K664" t="s">
        <v>397</v>
      </c>
    </row>
    <row r="665" spans="1:11" x14ac:dyDescent="0.35">
      <c r="A665" t="s">
        <v>373</v>
      </c>
      <c r="B665" t="s">
        <v>84</v>
      </c>
      <c r="C665" t="s">
        <v>331</v>
      </c>
      <c r="D665" t="s">
        <v>78</v>
      </c>
      <c r="E665">
        <v>2021</v>
      </c>
      <c r="F665">
        <v>33</v>
      </c>
      <c r="G665" t="s">
        <v>88</v>
      </c>
      <c r="H665" t="s">
        <v>80</v>
      </c>
      <c r="I665">
        <v>21980.560000000001</v>
      </c>
      <c r="J665" t="s">
        <v>375</v>
      </c>
      <c r="K665" t="s">
        <v>397</v>
      </c>
    </row>
    <row r="666" spans="1:11" x14ac:dyDescent="0.35">
      <c r="A666" t="s">
        <v>373</v>
      </c>
      <c r="B666" t="s">
        <v>84</v>
      </c>
      <c r="C666" t="s">
        <v>331</v>
      </c>
      <c r="D666" t="s">
        <v>78</v>
      </c>
      <c r="E666">
        <v>2021</v>
      </c>
      <c r="F666">
        <v>33</v>
      </c>
      <c r="G666" t="s">
        <v>88</v>
      </c>
      <c r="H666" t="s">
        <v>80</v>
      </c>
      <c r="I666">
        <v>25000</v>
      </c>
      <c r="J666" t="s">
        <v>376</v>
      </c>
      <c r="K666" t="s">
        <v>397</v>
      </c>
    </row>
    <row r="667" spans="1:11" x14ac:dyDescent="0.35">
      <c r="A667" t="s">
        <v>373</v>
      </c>
      <c r="B667" t="s">
        <v>84</v>
      </c>
      <c r="C667" t="s">
        <v>331</v>
      </c>
      <c r="D667" t="s">
        <v>78</v>
      </c>
      <c r="E667">
        <v>2021</v>
      </c>
      <c r="F667">
        <v>33</v>
      </c>
      <c r="G667" t="s">
        <v>88</v>
      </c>
      <c r="H667" t="s">
        <v>81</v>
      </c>
      <c r="I667">
        <v>1</v>
      </c>
      <c r="J667" t="s">
        <v>375</v>
      </c>
      <c r="K667" t="s">
        <v>397</v>
      </c>
    </row>
    <row r="668" spans="1:11" x14ac:dyDescent="0.35">
      <c r="A668" t="s">
        <v>373</v>
      </c>
      <c r="B668" t="s">
        <v>84</v>
      </c>
      <c r="C668" t="s">
        <v>331</v>
      </c>
      <c r="D668" t="s">
        <v>78</v>
      </c>
      <c r="E668">
        <v>2021</v>
      </c>
      <c r="F668">
        <v>33</v>
      </c>
      <c r="G668" t="s">
        <v>88</v>
      </c>
      <c r="H668" t="s">
        <v>81</v>
      </c>
      <c r="I668">
        <v>3687.8</v>
      </c>
      <c r="J668" t="s">
        <v>376</v>
      </c>
      <c r="K668" t="s">
        <v>397</v>
      </c>
    </row>
    <row r="669" spans="1:11" x14ac:dyDescent="0.35">
      <c r="A669" t="s">
        <v>373</v>
      </c>
      <c r="B669" t="s">
        <v>84</v>
      </c>
      <c r="C669" t="s">
        <v>331</v>
      </c>
      <c r="D669" t="s">
        <v>78</v>
      </c>
      <c r="E669">
        <v>2021</v>
      </c>
      <c r="F669">
        <v>90</v>
      </c>
      <c r="G669" t="s">
        <v>89</v>
      </c>
      <c r="H669" t="s">
        <v>80</v>
      </c>
      <c r="I669">
        <v>21</v>
      </c>
      <c r="J669" t="s">
        <v>375</v>
      </c>
      <c r="K669" t="s">
        <v>397</v>
      </c>
    </row>
    <row r="670" spans="1:11" x14ac:dyDescent="0.35">
      <c r="A670" t="s">
        <v>373</v>
      </c>
      <c r="B670" t="s">
        <v>84</v>
      </c>
      <c r="C670" t="s">
        <v>331</v>
      </c>
      <c r="D670" t="s">
        <v>78</v>
      </c>
      <c r="E670">
        <v>2021</v>
      </c>
      <c r="F670">
        <v>90</v>
      </c>
      <c r="G670" t="s">
        <v>89</v>
      </c>
      <c r="H670" t="s">
        <v>81</v>
      </c>
      <c r="I670">
        <v>135</v>
      </c>
      <c r="J670" t="s">
        <v>376</v>
      </c>
      <c r="K670" t="s">
        <v>397</v>
      </c>
    </row>
    <row r="671" spans="1:11" x14ac:dyDescent="0.35">
      <c r="A671" t="s">
        <v>373</v>
      </c>
      <c r="B671" t="s">
        <v>84</v>
      </c>
      <c r="C671" t="s">
        <v>331</v>
      </c>
      <c r="D671" t="s">
        <v>78</v>
      </c>
      <c r="E671">
        <v>2021</v>
      </c>
      <c r="F671">
        <v>91</v>
      </c>
      <c r="G671" t="s">
        <v>90</v>
      </c>
      <c r="H671" t="s">
        <v>80</v>
      </c>
      <c r="I671">
        <v>500</v>
      </c>
      <c r="J671" t="s">
        <v>375</v>
      </c>
      <c r="K671" t="s">
        <v>397</v>
      </c>
    </row>
    <row r="672" spans="1:11" x14ac:dyDescent="0.35">
      <c r="A672" t="s">
        <v>373</v>
      </c>
      <c r="B672" t="s">
        <v>84</v>
      </c>
      <c r="C672" t="s">
        <v>331</v>
      </c>
      <c r="D672" t="s">
        <v>78</v>
      </c>
      <c r="E672">
        <v>2021</v>
      </c>
      <c r="F672">
        <v>91</v>
      </c>
      <c r="G672" t="s">
        <v>90</v>
      </c>
      <c r="H672" t="s">
        <v>81</v>
      </c>
      <c r="I672">
        <v>15</v>
      </c>
      <c r="J672" t="s">
        <v>376</v>
      </c>
      <c r="K672" t="s">
        <v>397</v>
      </c>
    </row>
    <row r="673" spans="1:11" x14ac:dyDescent="0.35">
      <c r="A673" t="s">
        <v>377</v>
      </c>
      <c r="B673" t="s">
        <v>304</v>
      </c>
      <c r="C673" t="s">
        <v>87</v>
      </c>
      <c r="D673" t="s">
        <v>78</v>
      </c>
      <c r="E673">
        <v>2019</v>
      </c>
      <c r="F673">
        <v>16</v>
      </c>
      <c r="G673" t="s">
        <v>91</v>
      </c>
      <c r="H673" t="s">
        <v>80</v>
      </c>
      <c r="I673">
        <v>268724.65999999997</v>
      </c>
      <c r="J673" t="s">
        <v>378</v>
      </c>
      <c r="K673" t="s">
        <v>387</v>
      </c>
    </row>
    <row r="674" spans="1:11" x14ac:dyDescent="0.35">
      <c r="A674" t="s">
        <v>377</v>
      </c>
      <c r="B674" t="s">
        <v>304</v>
      </c>
      <c r="C674" t="s">
        <v>87</v>
      </c>
      <c r="D674" t="s">
        <v>78</v>
      </c>
      <c r="E674">
        <v>2019</v>
      </c>
      <c r="F674">
        <v>16</v>
      </c>
      <c r="G674" t="s">
        <v>91</v>
      </c>
      <c r="H674" t="s">
        <v>80</v>
      </c>
      <c r="I674">
        <v>204058.99</v>
      </c>
      <c r="J674" t="s">
        <v>379</v>
      </c>
      <c r="K674" t="s">
        <v>387</v>
      </c>
    </row>
    <row r="675" spans="1:11" x14ac:dyDescent="0.35">
      <c r="A675" t="s">
        <v>377</v>
      </c>
      <c r="B675" t="s">
        <v>304</v>
      </c>
      <c r="C675" t="s">
        <v>87</v>
      </c>
      <c r="D675" t="s">
        <v>78</v>
      </c>
      <c r="E675">
        <v>2019</v>
      </c>
      <c r="F675">
        <v>16</v>
      </c>
      <c r="G675" t="s">
        <v>91</v>
      </c>
      <c r="H675" t="s">
        <v>80</v>
      </c>
      <c r="I675">
        <v>360578.18</v>
      </c>
      <c r="J675" t="s">
        <v>380</v>
      </c>
      <c r="K675" t="s">
        <v>387</v>
      </c>
    </row>
    <row r="676" spans="1:11" x14ac:dyDescent="0.35">
      <c r="A676" t="s">
        <v>377</v>
      </c>
      <c r="B676" t="s">
        <v>304</v>
      </c>
      <c r="C676" t="s">
        <v>87</v>
      </c>
      <c r="D676" t="s">
        <v>78</v>
      </c>
      <c r="E676">
        <v>2019</v>
      </c>
      <c r="F676">
        <v>16</v>
      </c>
      <c r="G676" t="s">
        <v>91</v>
      </c>
      <c r="H676" t="s">
        <v>81</v>
      </c>
      <c r="I676">
        <v>8050</v>
      </c>
      <c r="J676" t="s">
        <v>378</v>
      </c>
      <c r="K676" t="s">
        <v>387</v>
      </c>
    </row>
    <row r="677" spans="1:11" x14ac:dyDescent="0.35">
      <c r="A677" t="s">
        <v>377</v>
      </c>
      <c r="B677" t="s">
        <v>304</v>
      </c>
      <c r="C677" t="s">
        <v>87</v>
      </c>
      <c r="D677" t="s">
        <v>78</v>
      </c>
      <c r="E677">
        <v>2019</v>
      </c>
      <c r="F677">
        <v>33</v>
      </c>
      <c r="G677" t="s">
        <v>88</v>
      </c>
      <c r="H677" t="s">
        <v>80</v>
      </c>
      <c r="I677">
        <v>1709039.61</v>
      </c>
      <c r="J677" t="s">
        <v>378</v>
      </c>
      <c r="K677" t="s">
        <v>387</v>
      </c>
    </row>
    <row r="678" spans="1:11" x14ac:dyDescent="0.35">
      <c r="A678" t="s">
        <v>377</v>
      </c>
      <c r="B678" t="s">
        <v>304</v>
      </c>
      <c r="C678" t="s">
        <v>87</v>
      </c>
      <c r="D678" t="s">
        <v>78</v>
      </c>
      <c r="E678">
        <v>2019</v>
      </c>
      <c r="F678">
        <v>33</v>
      </c>
      <c r="G678" t="s">
        <v>88</v>
      </c>
      <c r="H678" t="s">
        <v>80</v>
      </c>
      <c r="I678">
        <v>1649993.12</v>
      </c>
      <c r="J678" t="s">
        <v>379</v>
      </c>
      <c r="K678" t="s">
        <v>387</v>
      </c>
    </row>
    <row r="679" spans="1:11" x14ac:dyDescent="0.35">
      <c r="A679" t="s">
        <v>377</v>
      </c>
      <c r="B679" t="s">
        <v>304</v>
      </c>
      <c r="C679" t="s">
        <v>87</v>
      </c>
      <c r="D679" t="s">
        <v>78</v>
      </c>
      <c r="E679">
        <v>2019</v>
      </c>
      <c r="F679">
        <v>33</v>
      </c>
      <c r="G679" t="s">
        <v>88</v>
      </c>
      <c r="H679" t="s">
        <v>80</v>
      </c>
      <c r="I679">
        <v>1299603.92</v>
      </c>
      <c r="J679" t="s">
        <v>380</v>
      </c>
      <c r="K679" t="s">
        <v>387</v>
      </c>
    </row>
    <row r="680" spans="1:11" x14ac:dyDescent="0.35">
      <c r="A680" t="s">
        <v>377</v>
      </c>
      <c r="B680" t="s">
        <v>304</v>
      </c>
      <c r="C680" t="s">
        <v>87</v>
      </c>
      <c r="D680" t="s">
        <v>78</v>
      </c>
      <c r="E680">
        <v>2019</v>
      </c>
      <c r="F680">
        <v>63</v>
      </c>
      <c r="G680" t="s">
        <v>317</v>
      </c>
      <c r="H680" t="s">
        <v>80</v>
      </c>
      <c r="I680">
        <v>18656.259999999998</v>
      </c>
      <c r="J680" t="s">
        <v>378</v>
      </c>
      <c r="K680" t="s">
        <v>387</v>
      </c>
    </row>
    <row r="681" spans="1:11" x14ac:dyDescent="0.35">
      <c r="A681" t="s">
        <v>377</v>
      </c>
      <c r="B681" t="s">
        <v>304</v>
      </c>
      <c r="C681" t="s">
        <v>87</v>
      </c>
      <c r="D681" t="s">
        <v>78</v>
      </c>
      <c r="E681">
        <v>2019</v>
      </c>
      <c r="F681">
        <v>90</v>
      </c>
      <c r="G681" t="s">
        <v>89</v>
      </c>
      <c r="H681" t="s">
        <v>80</v>
      </c>
      <c r="I681">
        <v>226</v>
      </c>
      <c r="J681" t="s">
        <v>378</v>
      </c>
      <c r="K681" t="s">
        <v>387</v>
      </c>
    </row>
    <row r="682" spans="1:11" x14ac:dyDescent="0.35">
      <c r="A682" t="s">
        <v>377</v>
      </c>
      <c r="B682" t="s">
        <v>304</v>
      </c>
      <c r="C682" t="s">
        <v>87</v>
      </c>
      <c r="D682" t="s">
        <v>78</v>
      </c>
      <c r="E682">
        <v>2019</v>
      </c>
      <c r="F682">
        <v>90</v>
      </c>
      <c r="G682" t="s">
        <v>89</v>
      </c>
      <c r="H682" t="s">
        <v>80</v>
      </c>
      <c r="I682">
        <v>3127.96</v>
      </c>
      <c r="J682" t="s">
        <v>379</v>
      </c>
      <c r="K682" t="s">
        <v>387</v>
      </c>
    </row>
    <row r="683" spans="1:11" x14ac:dyDescent="0.35">
      <c r="A683" t="s">
        <v>377</v>
      </c>
      <c r="B683" t="s">
        <v>304</v>
      </c>
      <c r="C683" t="s">
        <v>87</v>
      </c>
      <c r="D683" t="s">
        <v>78</v>
      </c>
      <c r="E683">
        <v>2019</v>
      </c>
      <c r="F683">
        <v>90</v>
      </c>
      <c r="G683" t="s">
        <v>89</v>
      </c>
      <c r="H683" t="s">
        <v>80</v>
      </c>
      <c r="I683">
        <v>12831.42</v>
      </c>
      <c r="J683" t="s">
        <v>380</v>
      </c>
      <c r="K683" t="s">
        <v>387</v>
      </c>
    </row>
    <row r="684" spans="1:11" x14ac:dyDescent="0.35">
      <c r="A684" t="s">
        <v>377</v>
      </c>
      <c r="B684" t="s">
        <v>304</v>
      </c>
      <c r="C684" t="s">
        <v>87</v>
      </c>
      <c r="D684" t="s">
        <v>78</v>
      </c>
      <c r="E684">
        <v>2019</v>
      </c>
      <c r="F684">
        <v>91</v>
      </c>
      <c r="G684" t="s">
        <v>90</v>
      </c>
      <c r="H684" t="s">
        <v>80</v>
      </c>
      <c r="I684">
        <v>20361.5</v>
      </c>
      <c r="J684" t="s">
        <v>378</v>
      </c>
      <c r="K684" t="s">
        <v>387</v>
      </c>
    </row>
    <row r="685" spans="1:11" x14ac:dyDescent="0.35">
      <c r="A685" t="s">
        <v>377</v>
      </c>
      <c r="B685" t="s">
        <v>304</v>
      </c>
      <c r="C685" t="s">
        <v>87</v>
      </c>
      <c r="D685" t="s">
        <v>78</v>
      </c>
      <c r="E685">
        <v>2019</v>
      </c>
      <c r="F685">
        <v>91</v>
      </c>
      <c r="G685" t="s">
        <v>90</v>
      </c>
      <c r="H685" t="s">
        <v>80</v>
      </c>
      <c r="I685">
        <v>23493.85</v>
      </c>
      <c r="J685" t="s">
        <v>379</v>
      </c>
      <c r="K685" t="s">
        <v>387</v>
      </c>
    </row>
    <row r="686" spans="1:11" x14ac:dyDescent="0.35">
      <c r="A686" t="s">
        <v>377</v>
      </c>
      <c r="B686" t="s">
        <v>304</v>
      </c>
      <c r="C686" t="s">
        <v>87</v>
      </c>
      <c r="D686" t="s">
        <v>78</v>
      </c>
      <c r="E686">
        <v>2019</v>
      </c>
      <c r="F686">
        <v>91</v>
      </c>
      <c r="G686" t="s">
        <v>90</v>
      </c>
      <c r="H686" t="s">
        <v>80</v>
      </c>
      <c r="I686">
        <v>16668.05</v>
      </c>
      <c r="J686" t="s">
        <v>380</v>
      </c>
      <c r="K686" t="s">
        <v>387</v>
      </c>
    </row>
    <row r="687" spans="1:11" x14ac:dyDescent="0.35">
      <c r="A687" t="s">
        <v>377</v>
      </c>
      <c r="B687" t="s">
        <v>304</v>
      </c>
      <c r="C687" t="s">
        <v>87</v>
      </c>
      <c r="D687" t="s">
        <v>78</v>
      </c>
      <c r="E687">
        <v>2020</v>
      </c>
      <c r="F687">
        <v>16</v>
      </c>
      <c r="G687" t="s">
        <v>91</v>
      </c>
      <c r="H687" t="s">
        <v>80</v>
      </c>
      <c r="I687">
        <v>448273.37</v>
      </c>
      <c r="J687" t="s">
        <v>378</v>
      </c>
      <c r="K687" t="s">
        <v>387</v>
      </c>
    </row>
    <row r="688" spans="1:11" x14ac:dyDescent="0.35">
      <c r="A688" t="s">
        <v>377</v>
      </c>
      <c r="B688" t="s">
        <v>304</v>
      </c>
      <c r="C688" t="s">
        <v>87</v>
      </c>
      <c r="D688" t="s">
        <v>78</v>
      </c>
      <c r="E688">
        <v>2020</v>
      </c>
      <c r="F688">
        <v>16</v>
      </c>
      <c r="G688" t="s">
        <v>91</v>
      </c>
      <c r="H688" t="s">
        <v>80</v>
      </c>
      <c r="I688">
        <v>587581.4</v>
      </c>
      <c r="J688" t="s">
        <v>379</v>
      </c>
      <c r="K688" t="s">
        <v>387</v>
      </c>
    </row>
    <row r="689" spans="1:11" x14ac:dyDescent="0.35">
      <c r="A689" t="s">
        <v>377</v>
      </c>
      <c r="B689" t="s">
        <v>304</v>
      </c>
      <c r="C689" t="s">
        <v>87</v>
      </c>
      <c r="D689" t="s">
        <v>78</v>
      </c>
      <c r="E689">
        <v>2020</v>
      </c>
      <c r="F689">
        <v>16</v>
      </c>
      <c r="G689" t="s">
        <v>91</v>
      </c>
      <c r="H689" t="s">
        <v>80</v>
      </c>
      <c r="I689">
        <v>631217.1</v>
      </c>
      <c r="J689" t="s">
        <v>380</v>
      </c>
      <c r="K689" t="s">
        <v>387</v>
      </c>
    </row>
    <row r="690" spans="1:11" x14ac:dyDescent="0.35">
      <c r="A690" t="s">
        <v>377</v>
      </c>
      <c r="B690" t="s">
        <v>304</v>
      </c>
      <c r="C690" t="s">
        <v>87</v>
      </c>
      <c r="D690" t="s">
        <v>78</v>
      </c>
      <c r="E690">
        <v>2020</v>
      </c>
      <c r="F690">
        <v>33</v>
      </c>
      <c r="G690" t="s">
        <v>88</v>
      </c>
      <c r="H690" t="s">
        <v>80</v>
      </c>
      <c r="I690">
        <v>3576645.05</v>
      </c>
      <c r="J690" t="s">
        <v>378</v>
      </c>
      <c r="K690" t="s">
        <v>387</v>
      </c>
    </row>
    <row r="691" spans="1:11" x14ac:dyDescent="0.35">
      <c r="A691" t="s">
        <v>377</v>
      </c>
      <c r="B691" t="s">
        <v>304</v>
      </c>
      <c r="C691" t="s">
        <v>87</v>
      </c>
      <c r="D691" t="s">
        <v>78</v>
      </c>
      <c r="E691">
        <v>2020</v>
      </c>
      <c r="F691">
        <v>33</v>
      </c>
      <c r="G691" t="s">
        <v>88</v>
      </c>
      <c r="H691" t="s">
        <v>80</v>
      </c>
      <c r="I691">
        <v>3303526.95</v>
      </c>
      <c r="J691" t="s">
        <v>379</v>
      </c>
      <c r="K691" t="s">
        <v>387</v>
      </c>
    </row>
    <row r="692" spans="1:11" x14ac:dyDescent="0.35">
      <c r="A692" t="s">
        <v>377</v>
      </c>
      <c r="B692" t="s">
        <v>304</v>
      </c>
      <c r="C692" t="s">
        <v>87</v>
      </c>
      <c r="D692" t="s">
        <v>78</v>
      </c>
      <c r="E692">
        <v>2020</v>
      </c>
      <c r="F692">
        <v>33</v>
      </c>
      <c r="G692" t="s">
        <v>88</v>
      </c>
      <c r="H692" t="s">
        <v>80</v>
      </c>
      <c r="I692">
        <v>2960944.78</v>
      </c>
      <c r="J692" t="s">
        <v>380</v>
      </c>
      <c r="K692" t="s">
        <v>387</v>
      </c>
    </row>
    <row r="693" spans="1:11" x14ac:dyDescent="0.35">
      <c r="A693" t="s">
        <v>377</v>
      </c>
      <c r="B693" t="s">
        <v>304</v>
      </c>
      <c r="C693" t="s">
        <v>87</v>
      </c>
      <c r="D693" t="s">
        <v>78</v>
      </c>
      <c r="E693">
        <v>2020</v>
      </c>
      <c r="F693">
        <v>63</v>
      </c>
      <c r="G693" t="s">
        <v>317</v>
      </c>
      <c r="H693" t="s">
        <v>80</v>
      </c>
      <c r="I693">
        <v>11258.69</v>
      </c>
      <c r="J693" t="s">
        <v>380</v>
      </c>
      <c r="K693" t="s">
        <v>387</v>
      </c>
    </row>
    <row r="694" spans="1:11" x14ac:dyDescent="0.35">
      <c r="A694" t="s">
        <v>377</v>
      </c>
      <c r="B694" t="s">
        <v>304</v>
      </c>
      <c r="C694" t="s">
        <v>87</v>
      </c>
      <c r="D694" t="s">
        <v>78</v>
      </c>
      <c r="E694">
        <v>2020</v>
      </c>
      <c r="F694">
        <v>90</v>
      </c>
      <c r="G694" t="s">
        <v>89</v>
      </c>
      <c r="H694" t="s">
        <v>80</v>
      </c>
      <c r="I694">
        <v>11849.81</v>
      </c>
      <c r="J694" t="s">
        <v>378</v>
      </c>
      <c r="K694" t="s">
        <v>387</v>
      </c>
    </row>
    <row r="695" spans="1:11" x14ac:dyDescent="0.35">
      <c r="A695" t="s">
        <v>377</v>
      </c>
      <c r="B695" t="s">
        <v>304</v>
      </c>
      <c r="C695" t="s">
        <v>87</v>
      </c>
      <c r="D695" t="s">
        <v>78</v>
      </c>
      <c r="E695">
        <v>2020</v>
      </c>
      <c r="F695">
        <v>90</v>
      </c>
      <c r="G695" t="s">
        <v>89</v>
      </c>
      <c r="H695" t="s">
        <v>80</v>
      </c>
      <c r="I695">
        <v>8090.72</v>
      </c>
      <c r="J695" t="s">
        <v>379</v>
      </c>
      <c r="K695" t="s">
        <v>387</v>
      </c>
    </row>
    <row r="696" spans="1:11" x14ac:dyDescent="0.35">
      <c r="A696" t="s">
        <v>377</v>
      </c>
      <c r="B696" t="s">
        <v>304</v>
      </c>
      <c r="C696" t="s">
        <v>87</v>
      </c>
      <c r="D696" t="s">
        <v>78</v>
      </c>
      <c r="E696">
        <v>2020</v>
      </c>
      <c r="F696">
        <v>90</v>
      </c>
      <c r="G696" t="s">
        <v>89</v>
      </c>
      <c r="H696" t="s">
        <v>80</v>
      </c>
      <c r="I696">
        <v>28961.119999999999</v>
      </c>
      <c r="J696" t="s">
        <v>380</v>
      </c>
      <c r="K696" t="s">
        <v>387</v>
      </c>
    </row>
    <row r="697" spans="1:11" x14ac:dyDescent="0.35">
      <c r="A697" t="s">
        <v>377</v>
      </c>
      <c r="B697" t="s">
        <v>304</v>
      </c>
      <c r="C697" t="s">
        <v>87</v>
      </c>
      <c r="D697" t="s">
        <v>78</v>
      </c>
      <c r="E697">
        <v>2020</v>
      </c>
      <c r="F697">
        <v>91</v>
      </c>
      <c r="G697" t="s">
        <v>90</v>
      </c>
      <c r="H697" t="s">
        <v>80</v>
      </c>
      <c r="I697">
        <v>65436.5</v>
      </c>
      <c r="J697" t="s">
        <v>378</v>
      </c>
      <c r="K697" t="s">
        <v>387</v>
      </c>
    </row>
    <row r="698" spans="1:11" x14ac:dyDescent="0.35">
      <c r="A698" t="s">
        <v>377</v>
      </c>
      <c r="B698" t="s">
        <v>304</v>
      </c>
      <c r="C698" t="s">
        <v>87</v>
      </c>
      <c r="D698" t="s">
        <v>78</v>
      </c>
      <c r="E698">
        <v>2020</v>
      </c>
      <c r="F698">
        <v>91</v>
      </c>
      <c r="G698" t="s">
        <v>90</v>
      </c>
      <c r="H698" t="s">
        <v>80</v>
      </c>
      <c r="I698">
        <v>69254.67</v>
      </c>
      <c r="J698" t="s">
        <v>379</v>
      </c>
      <c r="K698" t="s">
        <v>387</v>
      </c>
    </row>
    <row r="699" spans="1:11" x14ac:dyDescent="0.35">
      <c r="A699" t="s">
        <v>377</v>
      </c>
      <c r="B699" t="s">
        <v>304</v>
      </c>
      <c r="C699" t="s">
        <v>87</v>
      </c>
      <c r="D699" t="s">
        <v>78</v>
      </c>
      <c r="E699">
        <v>2020</v>
      </c>
      <c r="F699">
        <v>91</v>
      </c>
      <c r="G699" t="s">
        <v>90</v>
      </c>
      <c r="H699" t="s">
        <v>80</v>
      </c>
      <c r="I699">
        <v>55776.39</v>
      </c>
      <c r="J699" t="s">
        <v>380</v>
      </c>
      <c r="K699" t="s">
        <v>387</v>
      </c>
    </row>
    <row r="700" spans="1:11" x14ac:dyDescent="0.35">
      <c r="A700" t="s">
        <v>377</v>
      </c>
      <c r="B700" t="s">
        <v>304</v>
      </c>
      <c r="C700" t="s">
        <v>87</v>
      </c>
      <c r="D700" t="s">
        <v>78</v>
      </c>
      <c r="E700">
        <v>2021</v>
      </c>
      <c r="F700">
        <v>16</v>
      </c>
      <c r="G700" t="s">
        <v>91</v>
      </c>
      <c r="H700" t="s">
        <v>80</v>
      </c>
      <c r="I700">
        <v>180974.44</v>
      </c>
      <c r="J700" t="s">
        <v>378</v>
      </c>
      <c r="K700" t="s">
        <v>387</v>
      </c>
    </row>
    <row r="701" spans="1:11" x14ac:dyDescent="0.35">
      <c r="A701" t="s">
        <v>377</v>
      </c>
      <c r="B701" t="s">
        <v>304</v>
      </c>
      <c r="C701" t="s">
        <v>87</v>
      </c>
      <c r="D701" t="s">
        <v>78</v>
      </c>
      <c r="E701">
        <v>2021</v>
      </c>
      <c r="F701">
        <v>16</v>
      </c>
      <c r="G701" t="s">
        <v>91</v>
      </c>
      <c r="H701" t="s">
        <v>80</v>
      </c>
      <c r="I701">
        <v>380711.69</v>
      </c>
      <c r="J701" t="s">
        <v>379</v>
      </c>
      <c r="K701" t="s">
        <v>387</v>
      </c>
    </row>
    <row r="702" spans="1:11" x14ac:dyDescent="0.35">
      <c r="A702" t="s">
        <v>377</v>
      </c>
      <c r="B702" t="s">
        <v>304</v>
      </c>
      <c r="C702" t="s">
        <v>87</v>
      </c>
      <c r="D702" t="s">
        <v>78</v>
      </c>
      <c r="E702">
        <v>2021</v>
      </c>
      <c r="F702">
        <v>16</v>
      </c>
      <c r="G702" t="s">
        <v>91</v>
      </c>
      <c r="H702" t="s">
        <v>80</v>
      </c>
      <c r="I702">
        <v>459804.9</v>
      </c>
      <c r="J702" t="s">
        <v>380</v>
      </c>
      <c r="K702" t="s">
        <v>387</v>
      </c>
    </row>
    <row r="703" spans="1:11" x14ac:dyDescent="0.35">
      <c r="A703" t="s">
        <v>377</v>
      </c>
      <c r="B703" t="s">
        <v>304</v>
      </c>
      <c r="C703" t="s">
        <v>87</v>
      </c>
      <c r="D703" t="s">
        <v>78</v>
      </c>
      <c r="E703">
        <v>2021</v>
      </c>
      <c r="F703">
        <v>16</v>
      </c>
      <c r="G703" t="s">
        <v>91</v>
      </c>
      <c r="H703" t="s">
        <v>81</v>
      </c>
      <c r="I703">
        <v>2104.71</v>
      </c>
      <c r="J703" t="s">
        <v>380</v>
      </c>
      <c r="K703" t="s">
        <v>387</v>
      </c>
    </row>
    <row r="704" spans="1:11" x14ac:dyDescent="0.35">
      <c r="A704" t="s">
        <v>377</v>
      </c>
      <c r="B704" t="s">
        <v>304</v>
      </c>
      <c r="C704" t="s">
        <v>87</v>
      </c>
      <c r="D704" t="s">
        <v>78</v>
      </c>
      <c r="E704">
        <v>2021</v>
      </c>
      <c r="F704">
        <v>33</v>
      </c>
      <c r="G704" t="s">
        <v>88</v>
      </c>
      <c r="H704" t="s">
        <v>80</v>
      </c>
      <c r="I704">
        <v>2370535.38</v>
      </c>
      <c r="J704" t="s">
        <v>378</v>
      </c>
      <c r="K704" t="s">
        <v>387</v>
      </c>
    </row>
    <row r="705" spans="1:11" x14ac:dyDescent="0.35">
      <c r="A705" t="s">
        <v>377</v>
      </c>
      <c r="B705" t="s">
        <v>304</v>
      </c>
      <c r="C705" t="s">
        <v>87</v>
      </c>
      <c r="D705" t="s">
        <v>78</v>
      </c>
      <c r="E705">
        <v>2021</v>
      </c>
      <c r="F705">
        <v>33</v>
      </c>
      <c r="G705" t="s">
        <v>88</v>
      </c>
      <c r="H705" t="s">
        <v>80</v>
      </c>
      <c r="I705">
        <v>2466607.59</v>
      </c>
      <c r="J705" t="s">
        <v>379</v>
      </c>
      <c r="K705" t="s">
        <v>387</v>
      </c>
    </row>
    <row r="706" spans="1:11" x14ac:dyDescent="0.35">
      <c r="A706" t="s">
        <v>377</v>
      </c>
      <c r="B706" t="s">
        <v>304</v>
      </c>
      <c r="C706" t="s">
        <v>87</v>
      </c>
      <c r="D706" t="s">
        <v>78</v>
      </c>
      <c r="E706">
        <v>2021</v>
      </c>
      <c r="F706">
        <v>33</v>
      </c>
      <c r="G706" t="s">
        <v>88</v>
      </c>
      <c r="H706" t="s">
        <v>80</v>
      </c>
      <c r="I706">
        <v>2593644.4700000002</v>
      </c>
      <c r="J706" t="s">
        <v>380</v>
      </c>
      <c r="K706" t="s">
        <v>387</v>
      </c>
    </row>
    <row r="707" spans="1:11" x14ac:dyDescent="0.35">
      <c r="A707" t="s">
        <v>377</v>
      </c>
      <c r="B707" t="s">
        <v>304</v>
      </c>
      <c r="C707" t="s">
        <v>87</v>
      </c>
      <c r="D707" t="s">
        <v>78</v>
      </c>
      <c r="E707">
        <v>2021</v>
      </c>
      <c r="F707">
        <v>90</v>
      </c>
      <c r="G707" t="s">
        <v>89</v>
      </c>
      <c r="H707" t="s">
        <v>80</v>
      </c>
      <c r="I707">
        <v>8206</v>
      </c>
      <c r="J707" t="s">
        <v>378</v>
      </c>
      <c r="K707" t="s">
        <v>387</v>
      </c>
    </row>
    <row r="708" spans="1:11" x14ac:dyDescent="0.35">
      <c r="A708" t="s">
        <v>377</v>
      </c>
      <c r="B708" t="s">
        <v>304</v>
      </c>
      <c r="C708" t="s">
        <v>87</v>
      </c>
      <c r="D708" t="s">
        <v>78</v>
      </c>
      <c r="E708">
        <v>2021</v>
      </c>
      <c r="F708">
        <v>90</v>
      </c>
      <c r="G708" t="s">
        <v>89</v>
      </c>
      <c r="H708" t="s">
        <v>80</v>
      </c>
      <c r="I708">
        <v>6672.5</v>
      </c>
      <c r="J708" t="s">
        <v>379</v>
      </c>
      <c r="K708" t="s">
        <v>387</v>
      </c>
    </row>
    <row r="709" spans="1:11" x14ac:dyDescent="0.35">
      <c r="A709" t="s">
        <v>377</v>
      </c>
      <c r="B709" t="s">
        <v>304</v>
      </c>
      <c r="C709" t="s">
        <v>87</v>
      </c>
      <c r="D709" t="s">
        <v>78</v>
      </c>
      <c r="E709">
        <v>2021</v>
      </c>
      <c r="F709">
        <v>90</v>
      </c>
      <c r="G709" t="s">
        <v>89</v>
      </c>
      <c r="H709" t="s">
        <v>80</v>
      </c>
      <c r="I709">
        <v>10841.78</v>
      </c>
      <c r="J709" t="s">
        <v>380</v>
      </c>
      <c r="K709" t="s">
        <v>387</v>
      </c>
    </row>
    <row r="710" spans="1:11" x14ac:dyDescent="0.35">
      <c r="A710" t="s">
        <v>377</v>
      </c>
      <c r="B710" t="s">
        <v>304</v>
      </c>
      <c r="C710" t="s">
        <v>87</v>
      </c>
      <c r="D710" t="s">
        <v>78</v>
      </c>
      <c r="E710">
        <v>2021</v>
      </c>
      <c r="F710">
        <v>90</v>
      </c>
      <c r="G710" t="s">
        <v>89</v>
      </c>
      <c r="H710" t="s">
        <v>81</v>
      </c>
      <c r="I710">
        <v>173</v>
      </c>
      <c r="J710" t="s">
        <v>380</v>
      </c>
      <c r="K710" t="s">
        <v>387</v>
      </c>
    </row>
    <row r="711" spans="1:11" x14ac:dyDescent="0.35">
      <c r="A711" t="s">
        <v>377</v>
      </c>
      <c r="B711" t="s">
        <v>304</v>
      </c>
      <c r="C711" t="s">
        <v>87</v>
      </c>
      <c r="D711" t="s">
        <v>78</v>
      </c>
      <c r="E711">
        <v>2021</v>
      </c>
      <c r="F711">
        <v>91</v>
      </c>
      <c r="G711" t="s">
        <v>90</v>
      </c>
      <c r="H711" t="s">
        <v>80</v>
      </c>
      <c r="I711">
        <v>24020.89</v>
      </c>
      <c r="J711" t="s">
        <v>378</v>
      </c>
      <c r="K711" t="s">
        <v>387</v>
      </c>
    </row>
    <row r="712" spans="1:11" x14ac:dyDescent="0.35">
      <c r="A712" t="s">
        <v>377</v>
      </c>
      <c r="B712" t="s">
        <v>304</v>
      </c>
      <c r="C712" t="s">
        <v>87</v>
      </c>
      <c r="D712" t="s">
        <v>78</v>
      </c>
      <c r="E712">
        <v>2021</v>
      </c>
      <c r="F712">
        <v>91</v>
      </c>
      <c r="G712" t="s">
        <v>90</v>
      </c>
      <c r="H712" t="s">
        <v>80</v>
      </c>
      <c r="I712">
        <v>28112.74</v>
      </c>
      <c r="J712" t="s">
        <v>379</v>
      </c>
      <c r="K712" t="s">
        <v>387</v>
      </c>
    </row>
    <row r="713" spans="1:11" x14ac:dyDescent="0.35">
      <c r="A713" t="s">
        <v>377</v>
      </c>
      <c r="B713" t="s">
        <v>304</v>
      </c>
      <c r="C713" t="s">
        <v>87</v>
      </c>
      <c r="D713" t="s">
        <v>78</v>
      </c>
      <c r="E713">
        <v>2021</v>
      </c>
      <c r="F713">
        <v>91</v>
      </c>
      <c r="G713" t="s">
        <v>90</v>
      </c>
      <c r="H713" t="s">
        <v>80</v>
      </c>
      <c r="I713">
        <v>28862.69</v>
      </c>
      <c r="J713" t="s">
        <v>380</v>
      </c>
      <c r="K713" t="s">
        <v>387</v>
      </c>
    </row>
    <row r="714" spans="1:11" x14ac:dyDescent="0.35">
      <c r="A714" t="s">
        <v>377</v>
      </c>
      <c r="B714" t="s">
        <v>84</v>
      </c>
      <c r="C714" t="s">
        <v>329</v>
      </c>
      <c r="D714" t="s">
        <v>78</v>
      </c>
      <c r="E714">
        <v>2020</v>
      </c>
      <c r="F714">
        <v>16</v>
      </c>
      <c r="G714" t="s">
        <v>91</v>
      </c>
      <c r="H714" t="s">
        <v>81</v>
      </c>
      <c r="I714">
        <v>12192.37</v>
      </c>
      <c r="J714" t="s">
        <v>380</v>
      </c>
      <c r="K714" t="s">
        <v>390</v>
      </c>
    </row>
    <row r="715" spans="1:11" x14ac:dyDescent="0.35">
      <c r="A715" t="s">
        <v>377</v>
      </c>
      <c r="B715" t="s">
        <v>84</v>
      </c>
      <c r="C715" t="s">
        <v>329</v>
      </c>
      <c r="D715" t="s">
        <v>78</v>
      </c>
      <c r="E715">
        <v>2020</v>
      </c>
      <c r="F715">
        <v>33</v>
      </c>
      <c r="G715" t="s">
        <v>88</v>
      </c>
      <c r="H715" t="s">
        <v>81</v>
      </c>
      <c r="I715">
        <v>1807.63</v>
      </c>
      <c r="J715" t="s">
        <v>380</v>
      </c>
      <c r="K715" t="s">
        <v>390</v>
      </c>
    </row>
    <row r="716" spans="1:11" x14ac:dyDescent="0.35">
      <c r="A716" t="s">
        <v>377</v>
      </c>
      <c r="B716" t="s">
        <v>84</v>
      </c>
      <c r="C716" t="s">
        <v>329</v>
      </c>
      <c r="D716" t="s">
        <v>78</v>
      </c>
      <c r="E716">
        <v>2020</v>
      </c>
      <c r="F716">
        <v>90</v>
      </c>
      <c r="G716" t="s">
        <v>89</v>
      </c>
      <c r="H716" t="s">
        <v>81</v>
      </c>
      <c r="I716">
        <v>135</v>
      </c>
      <c r="J716" t="s">
        <v>380</v>
      </c>
      <c r="K716" t="s">
        <v>390</v>
      </c>
    </row>
    <row r="717" spans="1:11" x14ac:dyDescent="0.35">
      <c r="A717" t="s">
        <v>377</v>
      </c>
      <c r="B717" t="s">
        <v>84</v>
      </c>
      <c r="C717" t="s">
        <v>329</v>
      </c>
      <c r="D717" t="s">
        <v>78</v>
      </c>
      <c r="E717">
        <v>2020</v>
      </c>
      <c r="F717">
        <v>91</v>
      </c>
      <c r="G717" t="s">
        <v>90</v>
      </c>
      <c r="H717" t="s">
        <v>81</v>
      </c>
      <c r="I717">
        <v>115</v>
      </c>
      <c r="J717" t="s">
        <v>380</v>
      </c>
      <c r="K717" t="s">
        <v>390</v>
      </c>
    </row>
    <row r="718" spans="1:11" x14ac:dyDescent="0.35">
      <c r="A718" t="s">
        <v>377</v>
      </c>
      <c r="B718" t="s">
        <v>84</v>
      </c>
      <c r="C718" t="s">
        <v>329</v>
      </c>
      <c r="D718" t="s">
        <v>78</v>
      </c>
      <c r="E718">
        <v>2021</v>
      </c>
      <c r="F718">
        <v>16</v>
      </c>
      <c r="G718" t="s">
        <v>91</v>
      </c>
      <c r="H718" t="s">
        <v>80</v>
      </c>
      <c r="I718">
        <v>3577.31</v>
      </c>
      <c r="J718" t="s">
        <v>379</v>
      </c>
      <c r="K718" t="s">
        <v>390</v>
      </c>
    </row>
    <row r="719" spans="1:11" x14ac:dyDescent="0.35">
      <c r="A719" t="s">
        <v>377</v>
      </c>
      <c r="B719" t="s">
        <v>84</v>
      </c>
      <c r="C719" t="s">
        <v>329</v>
      </c>
      <c r="D719" t="s">
        <v>78</v>
      </c>
      <c r="E719">
        <v>2021</v>
      </c>
      <c r="F719">
        <v>33</v>
      </c>
      <c r="G719" t="s">
        <v>88</v>
      </c>
      <c r="H719" t="s">
        <v>80</v>
      </c>
      <c r="I719">
        <v>20000</v>
      </c>
      <c r="J719" t="s">
        <v>378</v>
      </c>
      <c r="K719" t="s">
        <v>390</v>
      </c>
    </row>
    <row r="720" spans="1:11" x14ac:dyDescent="0.35">
      <c r="A720" t="s">
        <v>377</v>
      </c>
      <c r="B720" t="s">
        <v>84</v>
      </c>
      <c r="C720" t="s">
        <v>329</v>
      </c>
      <c r="D720" t="s">
        <v>78</v>
      </c>
      <c r="E720">
        <v>2021</v>
      </c>
      <c r="F720">
        <v>33</v>
      </c>
      <c r="G720" t="s">
        <v>88</v>
      </c>
      <c r="H720" t="s">
        <v>80</v>
      </c>
      <c r="I720">
        <v>16422.689999999999</v>
      </c>
      <c r="J720" t="s">
        <v>379</v>
      </c>
      <c r="K720" t="s">
        <v>390</v>
      </c>
    </row>
    <row r="721" spans="1:11" x14ac:dyDescent="0.35">
      <c r="A721" t="s">
        <v>377</v>
      </c>
      <c r="B721" t="s">
        <v>84</v>
      </c>
      <c r="C721" t="s">
        <v>329</v>
      </c>
      <c r="D721" t="s">
        <v>78</v>
      </c>
      <c r="E721">
        <v>2021</v>
      </c>
      <c r="F721">
        <v>33</v>
      </c>
      <c r="G721" t="s">
        <v>88</v>
      </c>
      <c r="H721" t="s">
        <v>80</v>
      </c>
      <c r="I721">
        <v>21422.69</v>
      </c>
      <c r="J721" t="s">
        <v>380</v>
      </c>
      <c r="K721" t="s">
        <v>390</v>
      </c>
    </row>
    <row r="722" spans="1:11" x14ac:dyDescent="0.35">
      <c r="A722" t="s">
        <v>377</v>
      </c>
      <c r="B722" t="s">
        <v>84</v>
      </c>
      <c r="C722" t="s">
        <v>329</v>
      </c>
      <c r="D722" t="s">
        <v>78</v>
      </c>
      <c r="E722">
        <v>2021</v>
      </c>
      <c r="F722">
        <v>33</v>
      </c>
      <c r="G722" t="s">
        <v>88</v>
      </c>
      <c r="H722" t="s">
        <v>81</v>
      </c>
      <c r="I722">
        <v>1</v>
      </c>
      <c r="J722" t="s">
        <v>380</v>
      </c>
      <c r="K722" t="s">
        <v>390</v>
      </c>
    </row>
    <row r="723" spans="1:11" x14ac:dyDescent="0.35">
      <c r="A723" t="s">
        <v>377</v>
      </c>
      <c r="B723" t="s">
        <v>84</v>
      </c>
      <c r="C723" t="s">
        <v>329</v>
      </c>
      <c r="D723" t="s">
        <v>78</v>
      </c>
      <c r="E723">
        <v>2021</v>
      </c>
      <c r="F723">
        <v>90</v>
      </c>
      <c r="G723" t="s">
        <v>89</v>
      </c>
      <c r="H723" t="s">
        <v>80</v>
      </c>
      <c r="I723">
        <v>200</v>
      </c>
      <c r="J723" t="s">
        <v>378</v>
      </c>
      <c r="K723" t="s">
        <v>390</v>
      </c>
    </row>
    <row r="724" spans="1:11" x14ac:dyDescent="0.35">
      <c r="A724" t="s">
        <v>377</v>
      </c>
      <c r="B724" t="s">
        <v>84</v>
      </c>
      <c r="C724" t="s">
        <v>329</v>
      </c>
      <c r="D724" t="s">
        <v>78</v>
      </c>
      <c r="E724">
        <v>2021</v>
      </c>
      <c r="F724">
        <v>90</v>
      </c>
      <c r="G724" t="s">
        <v>89</v>
      </c>
      <c r="H724" t="s">
        <v>80</v>
      </c>
      <c r="I724">
        <v>12</v>
      </c>
      <c r="J724" t="s">
        <v>379</v>
      </c>
      <c r="K724" t="s">
        <v>390</v>
      </c>
    </row>
    <row r="725" spans="1:11" x14ac:dyDescent="0.35">
      <c r="A725" t="s">
        <v>377</v>
      </c>
      <c r="B725" t="s">
        <v>84</v>
      </c>
      <c r="C725" t="s">
        <v>329</v>
      </c>
      <c r="D725" t="s">
        <v>78</v>
      </c>
      <c r="E725">
        <v>2021</v>
      </c>
      <c r="F725">
        <v>91</v>
      </c>
      <c r="G725" t="s">
        <v>90</v>
      </c>
      <c r="H725" t="s">
        <v>80</v>
      </c>
      <c r="I725">
        <v>62</v>
      </c>
      <c r="J725" t="s">
        <v>378</v>
      </c>
      <c r="K725" t="s">
        <v>390</v>
      </c>
    </row>
    <row r="726" spans="1:11" x14ac:dyDescent="0.35">
      <c r="A726" t="s">
        <v>377</v>
      </c>
      <c r="B726" t="s">
        <v>84</v>
      </c>
      <c r="C726" t="s">
        <v>329</v>
      </c>
      <c r="D726" t="s">
        <v>78</v>
      </c>
      <c r="E726">
        <v>2021</v>
      </c>
      <c r="F726">
        <v>91</v>
      </c>
      <c r="G726" t="s">
        <v>90</v>
      </c>
      <c r="H726" t="s">
        <v>80</v>
      </c>
      <c r="I726">
        <v>50</v>
      </c>
      <c r="J726" t="s">
        <v>379</v>
      </c>
      <c r="K726" t="s">
        <v>390</v>
      </c>
    </row>
    <row r="727" spans="1:11" x14ac:dyDescent="0.35">
      <c r="A727" t="s">
        <v>377</v>
      </c>
      <c r="B727" t="s">
        <v>84</v>
      </c>
      <c r="C727" t="s">
        <v>329</v>
      </c>
      <c r="D727" t="s">
        <v>78</v>
      </c>
      <c r="E727">
        <v>2021</v>
      </c>
      <c r="F727">
        <v>91</v>
      </c>
      <c r="G727" t="s">
        <v>90</v>
      </c>
      <c r="H727" t="s">
        <v>80</v>
      </c>
      <c r="I727">
        <v>50</v>
      </c>
      <c r="J727" t="s">
        <v>380</v>
      </c>
      <c r="K727" t="s">
        <v>390</v>
      </c>
    </row>
    <row r="728" spans="1:11" x14ac:dyDescent="0.35">
      <c r="A728" t="s">
        <v>377</v>
      </c>
      <c r="B728" t="s">
        <v>84</v>
      </c>
      <c r="C728" t="s">
        <v>330</v>
      </c>
      <c r="D728" t="s">
        <v>78</v>
      </c>
      <c r="E728">
        <v>2020</v>
      </c>
      <c r="F728">
        <v>16</v>
      </c>
      <c r="G728" t="s">
        <v>91</v>
      </c>
      <c r="H728" t="s">
        <v>80</v>
      </c>
      <c r="I728">
        <v>21282.58</v>
      </c>
      <c r="J728" t="s">
        <v>378</v>
      </c>
      <c r="K728" t="s">
        <v>392</v>
      </c>
    </row>
    <row r="729" spans="1:11" x14ac:dyDescent="0.35">
      <c r="A729" t="s">
        <v>377</v>
      </c>
      <c r="B729" t="s">
        <v>84</v>
      </c>
      <c r="C729" t="s">
        <v>330</v>
      </c>
      <c r="D729" t="s">
        <v>78</v>
      </c>
      <c r="E729">
        <v>2020</v>
      </c>
      <c r="F729">
        <v>16</v>
      </c>
      <c r="G729" t="s">
        <v>91</v>
      </c>
      <c r="H729" t="s">
        <v>80</v>
      </c>
      <c r="I729">
        <v>12402.63</v>
      </c>
      <c r="J729" t="s">
        <v>379</v>
      </c>
      <c r="K729" t="s">
        <v>392</v>
      </c>
    </row>
    <row r="730" spans="1:11" x14ac:dyDescent="0.35">
      <c r="A730" t="s">
        <v>377</v>
      </c>
      <c r="B730" t="s">
        <v>84</v>
      </c>
      <c r="C730" t="s">
        <v>330</v>
      </c>
      <c r="D730" t="s">
        <v>78</v>
      </c>
      <c r="E730">
        <v>2020</v>
      </c>
      <c r="F730">
        <v>16</v>
      </c>
      <c r="G730" t="s">
        <v>91</v>
      </c>
      <c r="H730" t="s">
        <v>80</v>
      </c>
      <c r="I730">
        <v>6569.07</v>
      </c>
      <c r="J730" t="s">
        <v>380</v>
      </c>
      <c r="K730" t="s">
        <v>392</v>
      </c>
    </row>
    <row r="731" spans="1:11" x14ac:dyDescent="0.35">
      <c r="A731" t="s">
        <v>377</v>
      </c>
      <c r="B731" t="s">
        <v>84</v>
      </c>
      <c r="C731" t="s">
        <v>330</v>
      </c>
      <c r="D731" t="s">
        <v>78</v>
      </c>
      <c r="E731">
        <v>2020</v>
      </c>
      <c r="F731">
        <v>33</v>
      </c>
      <c r="G731" t="s">
        <v>88</v>
      </c>
      <c r="H731" t="s">
        <v>80</v>
      </c>
      <c r="I731">
        <v>27717.72</v>
      </c>
      <c r="J731" t="s">
        <v>378</v>
      </c>
      <c r="K731" t="s">
        <v>392</v>
      </c>
    </row>
    <row r="732" spans="1:11" x14ac:dyDescent="0.35">
      <c r="A732" t="s">
        <v>377</v>
      </c>
      <c r="B732" t="s">
        <v>84</v>
      </c>
      <c r="C732" t="s">
        <v>330</v>
      </c>
      <c r="D732" t="s">
        <v>78</v>
      </c>
      <c r="E732">
        <v>2020</v>
      </c>
      <c r="F732">
        <v>33</v>
      </c>
      <c r="G732" t="s">
        <v>88</v>
      </c>
      <c r="H732" t="s">
        <v>80</v>
      </c>
      <c r="I732">
        <v>9500</v>
      </c>
      <c r="J732" t="s">
        <v>379</v>
      </c>
      <c r="K732" t="s">
        <v>392</v>
      </c>
    </row>
    <row r="733" spans="1:11" x14ac:dyDescent="0.35">
      <c r="A733" t="s">
        <v>377</v>
      </c>
      <c r="B733" t="s">
        <v>84</v>
      </c>
      <c r="C733" t="s">
        <v>330</v>
      </c>
      <c r="D733" t="s">
        <v>78</v>
      </c>
      <c r="E733">
        <v>2020</v>
      </c>
      <c r="F733">
        <v>33</v>
      </c>
      <c r="G733" t="s">
        <v>88</v>
      </c>
      <c r="H733" t="s">
        <v>80</v>
      </c>
      <c r="I733">
        <v>12930.93</v>
      </c>
      <c r="J733" t="s">
        <v>380</v>
      </c>
      <c r="K733" t="s">
        <v>392</v>
      </c>
    </row>
    <row r="734" spans="1:11" x14ac:dyDescent="0.35">
      <c r="A734" t="s">
        <v>377</v>
      </c>
      <c r="B734" t="s">
        <v>84</v>
      </c>
      <c r="C734" t="s">
        <v>330</v>
      </c>
      <c r="D734" t="s">
        <v>78</v>
      </c>
      <c r="E734">
        <v>2020</v>
      </c>
      <c r="F734">
        <v>33</v>
      </c>
      <c r="G734" t="s">
        <v>88</v>
      </c>
      <c r="H734" t="s">
        <v>81</v>
      </c>
      <c r="I734">
        <v>2077.81</v>
      </c>
      <c r="J734" t="s">
        <v>378</v>
      </c>
      <c r="K734" t="s">
        <v>392</v>
      </c>
    </row>
    <row r="735" spans="1:11" x14ac:dyDescent="0.35">
      <c r="A735" t="s">
        <v>377</v>
      </c>
      <c r="B735" t="s">
        <v>84</v>
      </c>
      <c r="C735" t="s">
        <v>330</v>
      </c>
      <c r="D735" t="s">
        <v>78</v>
      </c>
      <c r="E735">
        <v>2020</v>
      </c>
      <c r="F735">
        <v>33</v>
      </c>
      <c r="G735" t="s">
        <v>88</v>
      </c>
      <c r="H735" t="s">
        <v>81</v>
      </c>
      <c r="I735">
        <v>2077.81</v>
      </c>
      <c r="J735" t="s">
        <v>379</v>
      </c>
      <c r="K735" t="s">
        <v>392</v>
      </c>
    </row>
    <row r="736" spans="1:11" x14ac:dyDescent="0.35">
      <c r="A736" t="s">
        <v>377</v>
      </c>
      <c r="B736" t="s">
        <v>84</v>
      </c>
      <c r="C736" t="s">
        <v>330</v>
      </c>
      <c r="D736" t="s">
        <v>78</v>
      </c>
      <c r="E736">
        <v>2020</v>
      </c>
      <c r="F736">
        <v>33</v>
      </c>
      <c r="G736" t="s">
        <v>88</v>
      </c>
      <c r="H736" t="s">
        <v>81</v>
      </c>
      <c r="I736">
        <v>2077.81</v>
      </c>
      <c r="J736" t="s">
        <v>380</v>
      </c>
      <c r="K736" t="s">
        <v>392</v>
      </c>
    </row>
    <row r="737" spans="1:11" x14ac:dyDescent="0.35">
      <c r="A737" t="s">
        <v>377</v>
      </c>
      <c r="B737" t="s">
        <v>84</v>
      </c>
      <c r="C737" t="s">
        <v>330</v>
      </c>
      <c r="D737" t="s">
        <v>78</v>
      </c>
      <c r="E737">
        <v>2020</v>
      </c>
      <c r="F737">
        <v>90</v>
      </c>
      <c r="G737" t="s">
        <v>89</v>
      </c>
      <c r="H737" t="s">
        <v>80</v>
      </c>
      <c r="I737">
        <v>12</v>
      </c>
      <c r="J737" t="s">
        <v>378</v>
      </c>
      <c r="K737" t="s">
        <v>392</v>
      </c>
    </row>
    <row r="738" spans="1:11" x14ac:dyDescent="0.35">
      <c r="A738" t="s">
        <v>377</v>
      </c>
      <c r="B738" t="s">
        <v>84</v>
      </c>
      <c r="C738" t="s">
        <v>330</v>
      </c>
      <c r="D738" t="s">
        <v>78</v>
      </c>
      <c r="E738">
        <v>2020</v>
      </c>
      <c r="F738">
        <v>90</v>
      </c>
      <c r="G738" t="s">
        <v>89</v>
      </c>
      <c r="H738" t="s">
        <v>80</v>
      </c>
      <c r="I738">
        <v>13</v>
      </c>
      <c r="J738" t="s">
        <v>380</v>
      </c>
      <c r="K738" t="s">
        <v>392</v>
      </c>
    </row>
    <row r="739" spans="1:11" x14ac:dyDescent="0.35">
      <c r="A739" t="s">
        <v>377</v>
      </c>
      <c r="B739" t="s">
        <v>84</v>
      </c>
      <c r="C739" t="s">
        <v>330</v>
      </c>
      <c r="D739" t="s">
        <v>78</v>
      </c>
      <c r="E739">
        <v>2020</v>
      </c>
      <c r="F739">
        <v>90</v>
      </c>
      <c r="G739" t="s">
        <v>89</v>
      </c>
      <c r="H739" t="s">
        <v>81</v>
      </c>
      <c r="I739">
        <v>2057</v>
      </c>
      <c r="J739" t="s">
        <v>380</v>
      </c>
      <c r="K739" t="s">
        <v>392</v>
      </c>
    </row>
    <row r="740" spans="1:11" x14ac:dyDescent="0.35">
      <c r="A740" t="s">
        <v>377</v>
      </c>
      <c r="B740" t="s">
        <v>84</v>
      </c>
      <c r="C740" t="s">
        <v>330</v>
      </c>
      <c r="D740" t="s">
        <v>78</v>
      </c>
      <c r="E740">
        <v>2020</v>
      </c>
      <c r="F740">
        <v>91</v>
      </c>
      <c r="G740" t="s">
        <v>90</v>
      </c>
      <c r="H740" t="s">
        <v>80</v>
      </c>
      <c r="I740">
        <v>437.1</v>
      </c>
      <c r="J740" t="s">
        <v>378</v>
      </c>
      <c r="K740" t="s">
        <v>392</v>
      </c>
    </row>
    <row r="741" spans="1:11" x14ac:dyDescent="0.35">
      <c r="A741" t="s">
        <v>377</v>
      </c>
      <c r="B741" t="s">
        <v>84</v>
      </c>
      <c r="C741" t="s">
        <v>330</v>
      </c>
      <c r="D741" t="s">
        <v>78</v>
      </c>
      <c r="E741">
        <v>2020</v>
      </c>
      <c r="F741">
        <v>91</v>
      </c>
      <c r="G741" t="s">
        <v>90</v>
      </c>
      <c r="H741" t="s">
        <v>80</v>
      </c>
      <c r="I741">
        <v>89</v>
      </c>
      <c r="J741" t="s">
        <v>379</v>
      </c>
      <c r="K741" t="s">
        <v>392</v>
      </c>
    </row>
    <row r="742" spans="1:11" x14ac:dyDescent="0.35">
      <c r="A742" t="s">
        <v>377</v>
      </c>
      <c r="B742" t="s">
        <v>84</v>
      </c>
      <c r="C742" t="s">
        <v>330</v>
      </c>
      <c r="D742" t="s">
        <v>78</v>
      </c>
      <c r="E742">
        <v>2020</v>
      </c>
      <c r="F742">
        <v>91</v>
      </c>
      <c r="G742" t="s">
        <v>90</v>
      </c>
      <c r="H742" t="s">
        <v>81</v>
      </c>
      <c r="I742">
        <v>309</v>
      </c>
      <c r="J742" t="s">
        <v>378</v>
      </c>
      <c r="K742" t="s">
        <v>392</v>
      </c>
    </row>
    <row r="743" spans="1:11" x14ac:dyDescent="0.35">
      <c r="A743" t="s">
        <v>377</v>
      </c>
      <c r="B743" t="s">
        <v>84</v>
      </c>
      <c r="C743" t="s">
        <v>330</v>
      </c>
      <c r="D743" t="s">
        <v>78</v>
      </c>
      <c r="E743">
        <v>2020</v>
      </c>
      <c r="F743">
        <v>91</v>
      </c>
      <c r="G743" t="s">
        <v>90</v>
      </c>
      <c r="H743" t="s">
        <v>81</v>
      </c>
      <c r="I743">
        <v>309</v>
      </c>
      <c r="J743" t="s">
        <v>379</v>
      </c>
      <c r="K743" t="s">
        <v>392</v>
      </c>
    </row>
    <row r="744" spans="1:11" x14ac:dyDescent="0.35">
      <c r="A744" t="s">
        <v>377</v>
      </c>
      <c r="B744" t="s">
        <v>84</v>
      </c>
      <c r="C744" t="s">
        <v>330</v>
      </c>
      <c r="D744" t="s">
        <v>78</v>
      </c>
      <c r="E744">
        <v>2020</v>
      </c>
      <c r="F744">
        <v>91</v>
      </c>
      <c r="G744" t="s">
        <v>90</v>
      </c>
      <c r="H744" t="s">
        <v>81</v>
      </c>
      <c r="I744">
        <v>309</v>
      </c>
      <c r="J744" t="s">
        <v>380</v>
      </c>
      <c r="K744" t="s">
        <v>392</v>
      </c>
    </row>
    <row r="745" spans="1:11" x14ac:dyDescent="0.35">
      <c r="A745" t="s">
        <v>377</v>
      </c>
      <c r="B745" t="s">
        <v>84</v>
      </c>
      <c r="C745" t="s">
        <v>330</v>
      </c>
      <c r="D745" t="s">
        <v>78</v>
      </c>
      <c r="E745">
        <v>2021</v>
      </c>
      <c r="F745">
        <v>16</v>
      </c>
      <c r="G745" t="s">
        <v>91</v>
      </c>
      <c r="H745" t="s">
        <v>80</v>
      </c>
      <c r="I745">
        <v>3057.7</v>
      </c>
      <c r="J745" t="s">
        <v>378</v>
      </c>
      <c r="K745" t="s">
        <v>392</v>
      </c>
    </row>
    <row r="746" spans="1:11" x14ac:dyDescent="0.35">
      <c r="A746" t="s">
        <v>377</v>
      </c>
      <c r="B746" t="s">
        <v>84</v>
      </c>
      <c r="C746" t="s">
        <v>330</v>
      </c>
      <c r="D746" t="s">
        <v>78</v>
      </c>
      <c r="E746">
        <v>2021</v>
      </c>
      <c r="F746">
        <v>16</v>
      </c>
      <c r="G746" t="s">
        <v>91</v>
      </c>
      <c r="H746" t="s">
        <v>80</v>
      </c>
      <c r="I746">
        <v>915.8</v>
      </c>
      <c r="J746" t="s">
        <v>380</v>
      </c>
      <c r="K746" t="s">
        <v>392</v>
      </c>
    </row>
    <row r="747" spans="1:11" x14ac:dyDescent="0.35">
      <c r="A747" t="s">
        <v>377</v>
      </c>
      <c r="B747" t="s">
        <v>84</v>
      </c>
      <c r="C747" t="s">
        <v>330</v>
      </c>
      <c r="D747" t="s">
        <v>78</v>
      </c>
      <c r="E747">
        <v>2021</v>
      </c>
      <c r="F747">
        <v>16</v>
      </c>
      <c r="G747" t="s">
        <v>91</v>
      </c>
      <c r="H747" t="s">
        <v>81</v>
      </c>
      <c r="I747">
        <v>3884.18</v>
      </c>
      <c r="J747" t="s">
        <v>378</v>
      </c>
      <c r="K747" t="s">
        <v>392</v>
      </c>
    </row>
    <row r="748" spans="1:11" x14ac:dyDescent="0.35">
      <c r="A748" t="s">
        <v>377</v>
      </c>
      <c r="B748" t="s">
        <v>84</v>
      </c>
      <c r="C748" t="s">
        <v>330</v>
      </c>
      <c r="D748" t="s">
        <v>78</v>
      </c>
      <c r="E748">
        <v>2021</v>
      </c>
      <c r="F748">
        <v>16</v>
      </c>
      <c r="G748" t="s">
        <v>91</v>
      </c>
      <c r="H748" t="s">
        <v>81</v>
      </c>
      <c r="I748">
        <v>13236.27</v>
      </c>
      <c r="J748" t="s">
        <v>379</v>
      </c>
      <c r="K748" t="s">
        <v>392</v>
      </c>
    </row>
    <row r="749" spans="1:11" x14ac:dyDescent="0.35">
      <c r="A749" t="s">
        <v>377</v>
      </c>
      <c r="B749" t="s">
        <v>84</v>
      </c>
      <c r="C749" t="s">
        <v>330</v>
      </c>
      <c r="D749" t="s">
        <v>78</v>
      </c>
      <c r="E749">
        <v>2021</v>
      </c>
      <c r="F749">
        <v>33</v>
      </c>
      <c r="G749" t="s">
        <v>88</v>
      </c>
      <c r="H749" t="s">
        <v>80</v>
      </c>
      <c r="I749">
        <v>15000</v>
      </c>
      <c r="J749" t="s">
        <v>378</v>
      </c>
      <c r="K749" t="s">
        <v>392</v>
      </c>
    </row>
    <row r="750" spans="1:11" x14ac:dyDescent="0.35">
      <c r="A750" t="s">
        <v>377</v>
      </c>
      <c r="B750" t="s">
        <v>84</v>
      </c>
      <c r="C750" t="s">
        <v>330</v>
      </c>
      <c r="D750" t="s">
        <v>78</v>
      </c>
      <c r="E750">
        <v>2021</v>
      </c>
      <c r="F750">
        <v>33</v>
      </c>
      <c r="G750" t="s">
        <v>88</v>
      </c>
      <c r="H750" t="s">
        <v>80</v>
      </c>
      <c r="I750">
        <v>15000</v>
      </c>
      <c r="J750" t="s">
        <v>379</v>
      </c>
      <c r="K750" t="s">
        <v>392</v>
      </c>
    </row>
    <row r="751" spans="1:11" x14ac:dyDescent="0.35">
      <c r="A751" t="s">
        <v>377</v>
      </c>
      <c r="B751" t="s">
        <v>84</v>
      </c>
      <c r="C751" t="s">
        <v>330</v>
      </c>
      <c r="D751" t="s">
        <v>78</v>
      </c>
      <c r="E751">
        <v>2021</v>
      </c>
      <c r="F751">
        <v>33</v>
      </c>
      <c r="G751" t="s">
        <v>88</v>
      </c>
      <c r="H751" t="s">
        <v>80</v>
      </c>
      <c r="I751">
        <v>14084.2</v>
      </c>
      <c r="J751" t="s">
        <v>380</v>
      </c>
      <c r="K751" t="s">
        <v>392</v>
      </c>
    </row>
    <row r="752" spans="1:11" x14ac:dyDescent="0.35">
      <c r="A752" t="s">
        <v>377</v>
      </c>
      <c r="B752" t="s">
        <v>84</v>
      </c>
      <c r="C752" t="s">
        <v>330</v>
      </c>
      <c r="D752" t="s">
        <v>78</v>
      </c>
      <c r="E752">
        <v>2021</v>
      </c>
      <c r="F752">
        <v>33</v>
      </c>
      <c r="G752" t="s">
        <v>88</v>
      </c>
      <c r="H752" t="s">
        <v>81</v>
      </c>
      <c r="I752">
        <v>6115.82</v>
      </c>
      <c r="J752" t="s">
        <v>378</v>
      </c>
      <c r="K752" t="s">
        <v>392</v>
      </c>
    </row>
    <row r="753" spans="1:11" x14ac:dyDescent="0.35">
      <c r="A753" t="s">
        <v>377</v>
      </c>
      <c r="B753" t="s">
        <v>84</v>
      </c>
      <c r="C753" t="s">
        <v>330</v>
      </c>
      <c r="D753" t="s">
        <v>78</v>
      </c>
      <c r="E753">
        <v>2021</v>
      </c>
      <c r="F753">
        <v>33</v>
      </c>
      <c r="G753" t="s">
        <v>88</v>
      </c>
      <c r="H753" t="s">
        <v>81</v>
      </c>
      <c r="I753">
        <v>2879.55</v>
      </c>
      <c r="J753" t="s">
        <v>379</v>
      </c>
      <c r="K753" t="s">
        <v>392</v>
      </c>
    </row>
    <row r="754" spans="1:11" x14ac:dyDescent="0.35">
      <c r="A754" t="s">
        <v>377</v>
      </c>
      <c r="B754" t="s">
        <v>84</v>
      </c>
      <c r="C754" t="s">
        <v>330</v>
      </c>
      <c r="D754" t="s">
        <v>78</v>
      </c>
      <c r="E754">
        <v>2021</v>
      </c>
      <c r="F754">
        <v>33</v>
      </c>
      <c r="G754" t="s">
        <v>88</v>
      </c>
      <c r="H754" t="s">
        <v>81</v>
      </c>
      <c r="I754">
        <v>10879.55</v>
      </c>
      <c r="J754" t="s">
        <v>380</v>
      </c>
      <c r="K754" t="s">
        <v>392</v>
      </c>
    </row>
    <row r="755" spans="1:11" x14ac:dyDescent="0.35">
      <c r="A755" t="s">
        <v>377</v>
      </c>
      <c r="B755" t="s">
        <v>84</v>
      </c>
      <c r="C755" t="s">
        <v>330</v>
      </c>
      <c r="D755" t="s">
        <v>78</v>
      </c>
      <c r="E755">
        <v>2021</v>
      </c>
      <c r="F755">
        <v>90</v>
      </c>
      <c r="G755" t="s">
        <v>89</v>
      </c>
      <c r="H755" t="s">
        <v>81</v>
      </c>
      <c r="I755">
        <v>11</v>
      </c>
      <c r="J755" t="s">
        <v>379</v>
      </c>
      <c r="K755" t="s">
        <v>392</v>
      </c>
    </row>
    <row r="756" spans="1:11" x14ac:dyDescent="0.35">
      <c r="A756" t="s">
        <v>377</v>
      </c>
      <c r="B756" t="s">
        <v>84</v>
      </c>
      <c r="C756" t="s">
        <v>330</v>
      </c>
      <c r="D756" t="s">
        <v>78</v>
      </c>
      <c r="E756">
        <v>2021</v>
      </c>
      <c r="F756">
        <v>90</v>
      </c>
      <c r="G756" t="s">
        <v>89</v>
      </c>
      <c r="H756" t="s">
        <v>81</v>
      </c>
      <c r="I756">
        <v>22</v>
      </c>
      <c r="J756" t="s">
        <v>380</v>
      </c>
      <c r="K756" t="s">
        <v>392</v>
      </c>
    </row>
    <row r="757" spans="1:11" x14ac:dyDescent="0.35">
      <c r="A757" t="s">
        <v>377</v>
      </c>
      <c r="B757" t="s">
        <v>84</v>
      </c>
      <c r="C757" t="s">
        <v>330</v>
      </c>
      <c r="D757" t="s">
        <v>78</v>
      </c>
      <c r="E757">
        <v>2021</v>
      </c>
      <c r="F757">
        <v>91</v>
      </c>
      <c r="G757" t="s">
        <v>90</v>
      </c>
      <c r="H757" t="s">
        <v>80</v>
      </c>
      <c r="I757">
        <v>50</v>
      </c>
      <c r="J757" t="s">
        <v>378</v>
      </c>
      <c r="K757" t="s">
        <v>392</v>
      </c>
    </row>
    <row r="758" spans="1:11" x14ac:dyDescent="0.35">
      <c r="A758" t="s">
        <v>377</v>
      </c>
      <c r="B758" t="s">
        <v>84</v>
      </c>
      <c r="C758" t="s">
        <v>330</v>
      </c>
      <c r="D758" t="s">
        <v>78</v>
      </c>
      <c r="E758">
        <v>2021</v>
      </c>
      <c r="F758">
        <v>91</v>
      </c>
      <c r="G758" t="s">
        <v>90</v>
      </c>
      <c r="H758" t="s">
        <v>80</v>
      </c>
      <c r="I758">
        <v>50</v>
      </c>
      <c r="J758" t="s">
        <v>379</v>
      </c>
      <c r="K758" t="s">
        <v>392</v>
      </c>
    </row>
    <row r="759" spans="1:11" x14ac:dyDescent="0.35">
      <c r="A759" t="s">
        <v>377</v>
      </c>
      <c r="B759" t="s">
        <v>84</v>
      </c>
      <c r="C759" t="s">
        <v>330</v>
      </c>
      <c r="D759" t="s">
        <v>78</v>
      </c>
      <c r="E759">
        <v>2021</v>
      </c>
      <c r="F759">
        <v>91</v>
      </c>
      <c r="G759" t="s">
        <v>90</v>
      </c>
      <c r="H759" t="s">
        <v>80</v>
      </c>
      <c r="I759">
        <v>50</v>
      </c>
      <c r="J759" t="s">
        <v>380</v>
      </c>
      <c r="K759" t="s">
        <v>392</v>
      </c>
    </row>
    <row r="760" spans="1:11" x14ac:dyDescent="0.35">
      <c r="A760" t="s">
        <v>377</v>
      </c>
      <c r="B760" t="s">
        <v>84</v>
      </c>
      <c r="C760" t="s">
        <v>330</v>
      </c>
      <c r="D760" t="s">
        <v>78</v>
      </c>
      <c r="E760">
        <v>2021</v>
      </c>
      <c r="F760">
        <v>91</v>
      </c>
      <c r="G760" t="s">
        <v>90</v>
      </c>
      <c r="H760" t="s">
        <v>81</v>
      </c>
      <c r="I760">
        <v>50</v>
      </c>
      <c r="J760" t="s">
        <v>378</v>
      </c>
      <c r="K760" t="s">
        <v>392</v>
      </c>
    </row>
    <row r="761" spans="1:11" x14ac:dyDescent="0.35">
      <c r="A761" t="s">
        <v>377</v>
      </c>
      <c r="B761" t="s">
        <v>84</v>
      </c>
      <c r="C761" t="s">
        <v>330</v>
      </c>
      <c r="D761" t="s">
        <v>78</v>
      </c>
      <c r="E761">
        <v>2021</v>
      </c>
      <c r="F761">
        <v>91</v>
      </c>
      <c r="G761" t="s">
        <v>90</v>
      </c>
      <c r="H761" t="s">
        <v>81</v>
      </c>
      <c r="I761">
        <v>51</v>
      </c>
      <c r="J761" t="s">
        <v>379</v>
      </c>
      <c r="K761" t="s">
        <v>392</v>
      </c>
    </row>
    <row r="762" spans="1:11" x14ac:dyDescent="0.35">
      <c r="A762" t="s">
        <v>377</v>
      </c>
      <c r="B762" t="s">
        <v>84</v>
      </c>
      <c r="C762" t="s">
        <v>330</v>
      </c>
      <c r="D762" t="s">
        <v>78</v>
      </c>
      <c r="E762">
        <v>2021</v>
      </c>
      <c r="F762">
        <v>91</v>
      </c>
      <c r="G762" t="s">
        <v>90</v>
      </c>
      <c r="H762" t="s">
        <v>81</v>
      </c>
      <c r="I762">
        <v>279</v>
      </c>
      <c r="J762" t="s">
        <v>380</v>
      </c>
      <c r="K762" t="s">
        <v>392</v>
      </c>
    </row>
    <row r="763" spans="1:11" x14ac:dyDescent="0.35">
      <c r="A763" t="s">
        <v>377</v>
      </c>
      <c r="B763" t="s">
        <v>84</v>
      </c>
      <c r="C763" t="s">
        <v>85</v>
      </c>
      <c r="D763" t="s">
        <v>78</v>
      </c>
      <c r="E763">
        <v>2019</v>
      </c>
      <c r="F763">
        <v>33</v>
      </c>
      <c r="G763" t="s">
        <v>88</v>
      </c>
      <c r="H763" t="s">
        <v>80</v>
      </c>
      <c r="I763">
        <v>11510.22</v>
      </c>
      <c r="J763" t="s">
        <v>378</v>
      </c>
      <c r="K763" t="s">
        <v>388</v>
      </c>
    </row>
    <row r="764" spans="1:11" x14ac:dyDescent="0.35">
      <c r="A764" t="s">
        <v>377</v>
      </c>
      <c r="B764" t="s">
        <v>84</v>
      </c>
      <c r="C764" t="s">
        <v>85</v>
      </c>
      <c r="D764" t="s">
        <v>78</v>
      </c>
      <c r="E764">
        <v>2019</v>
      </c>
      <c r="F764">
        <v>63</v>
      </c>
      <c r="G764" t="s">
        <v>317</v>
      </c>
      <c r="H764" t="s">
        <v>80</v>
      </c>
      <c r="I764">
        <v>3884.01</v>
      </c>
      <c r="J764" t="s">
        <v>378</v>
      </c>
      <c r="K764" t="s">
        <v>388</v>
      </c>
    </row>
    <row r="765" spans="1:11" x14ac:dyDescent="0.35">
      <c r="A765" t="s">
        <v>377</v>
      </c>
      <c r="B765" t="s">
        <v>84</v>
      </c>
      <c r="C765" t="s">
        <v>85</v>
      </c>
      <c r="D765" t="s">
        <v>78</v>
      </c>
      <c r="E765">
        <v>2019</v>
      </c>
      <c r="F765">
        <v>63</v>
      </c>
      <c r="G765" t="s">
        <v>317</v>
      </c>
      <c r="H765" t="s">
        <v>80</v>
      </c>
      <c r="I765">
        <v>3605.77</v>
      </c>
      <c r="J765" t="s">
        <v>379</v>
      </c>
      <c r="K765" t="s">
        <v>388</v>
      </c>
    </row>
    <row r="766" spans="1:11" x14ac:dyDescent="0.35">
      <c r="A766" t="s">
        <v>377</v>
      </c>
      <c r="B766" t="s">
        <v>84</v>
      </c>
      <c r="C766" t="s">
        <v>85</v>
      </c>
      <c r="D766" t="s">
        <v>78</v>
      </c>
      <c r="E766">
        <v>2019</v>
      </c>
      <c r="F766">
        <v>63</v>
      </c>
      <c r="G766" t="s">
        <v>317</v>
      </c>
      <c r="H766" t="s">
        <v>80</v>
      </c>
      <c r="I766">
        <v>23000</v>
      </c>
      <c r="J766" t="s">
        <v>380</v>
      </c>
      <c r="K766" t="s">
        <v>388</v>
      </c>
    </row>
    <row r="767" spans="1:11" x14ac:dyDescent="0.35">
      <c r="A767" t="s">
        <v>377</v>
      </c>
      <c r="B767" t="s">
        <v>84</v>
      </c>
      <c r="C767" t="s">
        <v>85</v>
      </c>
      <c r="D767" t="s">
        <v>78</v>
      </c>
      <c r="E767">
        <v>2019</v>
      </c>
      <c r="F767">
        <v>90</v>
      </c>
      <c r="G767" t="s">
        <v>89</v>
      </c>
      <c r="H767" t="s">
        <v>80</v>
      </c>
      <c r="I767">
        <v>517</v>
      </c>
      <c r="J767" t="s">
        <v>378</v>
      </c>
      <c r="K767" t="s">
        <v>388</v>
      </c>
    </row>
    <row r="768" spans="1:11" x14ac:dyDescent="0.35">
      <c r="A768" t="s">
        <v>377</v>
      </c>
      <c r="B768" t="s">
        <v>84</v>
      </c>
      <c r="C768" t="s">
        <v>85</v>
      </c>
      <c r="D768" t="s">
        <v>78</v>
      </c>
      <c r="E768">
        <v>2019</v>
      </c>
      <c r="F768">
        <v>91</v>
      </c>
      <c r="G768" t="s">
        <v>90</v>
      </c>
      <c r="H768" t="s">
        <v>80</v>
      </c>
      <c r="I768">
        <v>100</v>
      </c>
      <c r="J768" t="s">
        <v>378</v>
      </c>
      <c r="K768" t="s">
        <v>388</v>
      </c>
    </row>
    <row r="769" spans="1:11" x14ac:dyDescent="0.35">
      <c r="A769" t="s">
        <v>377</v>
      </c>
      <c r="B769" t="s">
        <v>84</v>
      </c>
      <c r="C769" t="s">
        <v>85</v>
      </c>
      <c r="D769" t="s">
        <v>78</v>
      </c>
      <c r="E769">
        <v>2020</v>
      </c>
      <c r="F769">
        <v>16</v>
      </c>
      <c r="G769" t="s">
        <v>91</v>
      </c>
      <c r="H769" t="s">
        <v>80</v>
      </c>
      <c r="I769">
        <v>601.12</v>
      </c>
      <c r="J769" t="s">
        <v>379</v>
      </c>
      <c r="K769" t="s">
        <v>388</v>
      </c>
    </row>
    <row r="770" spans="1:11" x14ac:dyDescent="0.35">
      <c r="A770" t="s">
        <v>377</v>
      </c>
      <c r="B770" t="s">
        <v>84</v>
      </c>
      <c r="C770" t="s">
        <v>85</v>
      </c>
      <c r="D770" t="s">
        <v>78</v>
      </c>
      <c r="E770">
        <v>2020</v>
      </c>
      <c r="F770">
        <v>33</v>
      </c>
      <c r="G770" t="s">
        <v>88</v>
      </c>
      <c r="H770" t="s">
        <v>80</v>
      </c>
      <c r="I770">
        <v>45000</v>
      </c>
      <c r="J770" t="s">
        <v>378</v>
      </c>
      <c r="K770" t="s">
        <v>388</v>
      </c>
    </row>
    <row r="771" spans="1:11" x14ac:dyDescent="0.35">
      <c r="A771" t="s">
        <v>377</v>
      </c>
      <c r="B771" t="s">
        <v>84</v>
      </c>
      <c r="C771" t="s">
        <v>85</v>
      </c>
      <c r="D771" t="s">
        <v>78</v>
      </c>
      <c r="E771">
        <v>2020</v>
      </c>
      <c r="F771">
        <v>33</v>
      </c>
      <c r="G771" t="s">
        <v>88</v>
      </c>
      <c r="H771" t="s">
        <v>80</v>
      </c>
      <c r="I771">
        <v>45000</v>
      </c>
      <c r="J771" t="s">
        <v>379</v>
      </c>
      <c r="K771" t="s">
        <v>388</v>
      </c>
    </row>
    <row r="772" spans="1:11" x14ac:dyDescent="0.35">
      <c r="A772" t="s">
        <v>377</v>
      </c>
      <c r="B772" t="s">
        <v>84</v>
      </c>
      <c r="C772" t="s">
        <v>85</v>
      </c>
      <c r="D772" t="s">
        <v>78</v>
      </c>
      <c r="E772">
        <v>2020</v>
      </c>
      <c r="F772">
        <v>33</v>
      </c>
      <c r="G772" t="s">
        <v>88</v>
      </c>
      <c r="H772" t="s">
        <v>80</v>
      </c>
      <c r="I772">
        <v>45001</v>
      </c>
      <c r="J772" t="s">
        <v>380</v>
      </c>
      <c r="K772" t="s">
        <v>388</v>
      </c>
    </row>
    <row r="773" spans="1:11" x14ac:dyDescent="0.35">
      <c r="A773" t="s">
        <v>377</v>
      </c>
      <c r="B773" t="s">
        <v>84</v>
      </c>
      <c r="C773" t="s">
        <v>85</v>
      </c>
      <c r="D773" t="s">
        <v>78</v>
      </c>
      <c r="E773">
        <v>2020</v>
      </c>
      <c r="F773">
        <v>63</v>
      </c>
      <c r="G773" t="s">
        <v>317</v>
      </c>
      <c r="H773" t="s">
        <v>80</v>
      </c>
      <c r="I773">
        <v>7251</v>
      </c>
      <c r="J773" t="s">
        <v>378</v>
      </c>
      <c r="K773" t="s">
        <v>388</v>
      </c>
    </row>
    <row r="774" spans="1:11" x14ac:dyDescent="0.35">
      <c r="A774" t="s">
        <v>377</v>
      </c>
      <c r="B774" t="s">
        <v>84</v>
      </c>
      <c r="C774" t="s">
        <v>85</v>
      </c>
      <c r="D774" t="s">
        <v>78</v>
      </c>
      <c r="E774">
        <v>2020</v>
      </c>
      <c r="F774">
        <v>91</v>
      </c>
      <c r="G774" t="s">
        <v>90</v>
      </c>
      <c r="H774" t="s">
        <v>80</v>
      </c>
      <c r="I774">
        <v>500</v>
      </c>
      <c r="J774" t="s">
        <v>378</v>
      </c>
      <c r="K774" t="s">
        <v>388</v>
      </c>
    </row>
    <row r="775" spans="1:11" x14ac:dyDescent="0.35">
      <c r="A775" t="s">
        <v>377</v>
      </c>
      <c r="B775" t="s">
        <v>84</v>
      </c>
      <c r="C775" t="s">
        <v>85</v>
      </c>
      <c r="D775" t="s">
        <v>78</v>
      </c>
      <c r="E775">
        <v>2020</v>
      </c>
      <c r="F775">
        <v>91</v>
      </c>
      <c r="G775" t="s">
        <v>90</v>
      </c>
      <c r="H775" t="s">
        <v>80</v>
      </c>
      <c r="I775">
        <v>500</v>
      </c>
      <c r="J775" t="s">
        <v>379</v>
      </c>
      <c r="K775" t="s">
        <v>388</v>
      </c>
    </row>
    <row r="776" spans="1:11" x14ac:dyDescent="0.35">
      <c r="A776" t="s">
        <v>377</v>
      </c>
      <c r="B776" t="s">
        <v>84</v>
      </c>
      <c r="C776" t="s">
        <v>85</v>
      </c>
      <c r="D776" t="s">
        <v>78</v>
      </c>
      <c r="E776">
        <v>2020</v>
      </c>
      <c r="F776">
        <v>91</v>
      </c>
      <c r="G776" t="s">
        <v>90</v>
      </c>
      <c r="H776" t="s">
        <v>80</v>
      </c>
      <c r="I776">
        <v>500</v>
      </c>
      <c r="J776" t="s">
        <v>380</v>
      </c>
      <c r="K776" t="s">
        <v>388</v>
      </c>
    </row>
    <row r="777" spans="1:11" x14ac:dyDescent="0.35">
      <c r="A777" t="s">
        <v>377</v>
      </c>
      <c r="B777" t="s">
        <v>84</v>
      </c>
      <c r="C777" t="s">
        <v>85</v>
      </c>
      <c r="D777" t="s">
        <v>78</v>
      </c>
      <c r="E777">
        <v>2021</v>
      </c>
      <c r="F777">
        <v>33</v>
      </c>
      <c r="G777" t="s">
        <v>88</v>
      </c>
      <c r="H777" t="s">
        <v>80</v>
      </c>
      <c r="I777">
        <v>20000</v>
      </c>
      <c r="J777" t="s">
        <v>378</v>
      </c>
      <c r="K777" t="s">
        <v>388</v>
      </c>
    </row>
    <row r="778" spans="1:11" x14ac:dyDescent="0.35">
      <c r="A778" t="s">
        <v>377</v>
      </c>
      <c r="B778" t="s">
        <v>84</v>
      </c>
      <c r="C778" t="s">
        <v>85</v>
      </c>
      <c r="D778" t="s">
        <v>78</v>
      </c>
      <c r="E778">
        <v>2021</v>
      </c>
      <c r="F778">
        <v>33</v>
      </c>
      <c r="G778" t="s">
        <v>88</v>
      </c>
      <c r="H778" t="s">
        <v>80</v>
      </c>
      <c r="I778">
        <v>20000</v>
      </c>
      <c r="J778" t="s">
        <v>379</v>
      </c>
      <c r="K778" t="s">
        <v>388</v>
      </c>
    </row>
    <row r="779" spans="1:11" x14ac:dyDescent="0.35">
      <c r="A779" t="s">
        <v>377</v>
      </c>
      <c r="B779" t="s">
        <v>84</v>
      </c>
      <c r="C779" t="s">
        <v>85</v>
      </c>
      <c r="D779" t="s">
        <v>78</v>
      </c>
      <c r="E779">
        <v>2021</v>
      </c>
      <c r="F779">
        <v>33</v>
      </c>
      <c r="G779" t="s">
        <v>88</v>
      </c>
      <c r="H779" t="s">
        <v>80</v>
      </c>
      <c r="I779">
        <v>20000</v>
      </c>
      <c r="J779" t="s">
        <v>380</v>
      </c>
      <c r="K779" t="s">
        <v>388</v>
      </c>
    </row>
    <row r="780" spans="1:11" x14ac:dyDescent="0.35">
      <c r="A780" t="s">
        <v>377</v>
      </c>
      <c r="B780" t="s">
        <v>84</v>
      </c>
      <c r="C780" t="s">
        <v>372</v>
      </c>
      <c r="D780" t="s">
        <v>78</v>
      </c>
      <c r="E780">
        <v>2021</v>
      </c>
      <c r="F780">
        <v>16</v>
      </c>
      <c r="G780" t="s">
        <v>91</v>
      </c>
      <c r="H780" t="s">
        <v>80</v>
      </c>
      <c r="I780">
        <v>15000</v>
      </c>
      <c r="J780" t="s">
        <v>378</v>
      </c>
      <c r="K780" t="s">
        <v>401</v>
      </c>
    </row>
    <row r="781" spans="1:11" x14ac:dyDescent="0.35">
      <c r="A781" t="s">
        <v>377</v>
      </c>
      <c r="B781" t="s">
        <v>84</v>
      </c>
      <c r="C781" t="s">
        <v>372</v>
      </c>
      <c r="D781" t="s">
        <v>78</v>
      </c>
      <c r="E781">
        <v>2021</v>
      </c>
      <c r="F781">
        <v>16</v>
      </c>
      <c r="G781" t="s">
        <v>91</v>
      </c>
      <c r="H781" t="s">
        <v>80</v>
      </c>
      <c r="I781">
        <v>11453.8</v>
      </c>
      <c r="J781" t="s">
        <v>379</v>
      </c>
      <c r="K781" t="s">
        <v>401</v>
      </c>
    </row>
    <row r="782" spans="1:11" x14ac:dyDescent="0.35">
      <c r="A782" t="s">
        <v>377</v>
      </c>
      <c r="B782" t="s">
        <v>84</v>
      </c>
      <c r="C782" t="s">
        <v>372</v>
      </c>
      <c r="D782" t="s">
        <v>78</v>
      </c>
      <c r="E782">
        <v>2021</v>
      </c>
      <c r="F782">
        <v>33</v>
      </c>
      <c r="G782" t="s">
        <v>88</v>
      </c>
      <c r="H782" t="s">
        <v>80</v>
      </c>
      <c r="I782">
        <v>15000</v>
      </c>
      <c r="J782" t="s">
        <v>378</v>
      </c>
      <c r="K782" t="s">
        <v>401</v>
      </c>
    </row>
    <row r="783" spans="1:11" x14ac:dyDescent="0.35">
      <c r="A783" t="s">
        <v>377</v>
      </c>
      <c r="B783" t="s">
        <v>84</v>
      </c>
      <c r="C783" t="s">
        <v>372</v>
      </c>
      <c r="D783" t="s">
        <v>78</v>
      </c>
      <c r="E783">
        <v>2021</v>
      </c>
      <c r="F783">
        <v>33</v>
      </c>
      <c r="G783" t="s">
        <v>88</v>
      </c>
      <c r="H783" t="s">
        <v>80</v>
      </c>
      <c r="I783">
        <v>10000</v>
      </c>
      <c r="J783" t="s">
        <v>379</v>
      </c>
      <c r="K783" t="s">
        <v>401</v>
      </c>
    </row>
    <row r="784" spans="1:11" x14ac:dyDescent="0.35">
      <c r="A784" t="s">
        <v>377</v>
      </c>
      <c r="B784" t="s">
        <v>84</v>
      </c>
      <c r="C784" t="s">
        <v>372</v>
      </c>
      <c r="D784" t="s">
        <v>78</v>
      </c>
      <c r="E784">
        <v>2021</v>
      </c>
      <c r="F784">
        <v>33</v>
      </c>
      <c r="G784" t="s">
        <v>88</v>
      </c>
      <c r="H784" t="s">
        <v>80</v>
      </c>
      <c r="I784">
        <v>10000</v>
      </c>
      <c r="J784" t="s">
        <v>380</v>
      </c>
      <c r="K784" t="s">
        <v>401</v>
      </c>
    </row>
    <row r="785" spans="1:11" x14ac:dyDescent="0.35">
      <c r="A785" t="s">
        <v>377</v>
      </c>
      <c r="B785" t="s">
        <v>84</v>
      </c>
      <c r="C785" t="s">
        <v>372</v>
      </c>
      <c r="D785" t="s">
        <v>78</v>
      </c>
      <c r="E785">
        <v>2021</v>
      </c>
      <c r="F785">
        <v>90</v>
      </c>
      <c r="G785" t="s">
        <v>89</v>
      </c>
      <c r="H785" t="s">
        <v>80</v>
      </c>
      <c r="I785">
        <v>929</v>
      </c>
      <c r="J785" t="s">
        <v>378</v>
      </c>
      <c r="K785" t="s">
        <v>401</v>
      </c>
    </row>
    <row r="786" spans="1:11" x14ac:dyDescent="0.35">
      <c r="A786" t="s">
        <v>377</v>
      </c>
      <c r="B786" t="s">
        <v>84</v>
      </c>
      <c r="C786" t="s">
        <v>372</v>
      </c>
      <c r="D786" t="s">
        <v>78</v>
      </c>
      <c r="E786">
        <v>2021</v>
      </c>
      <c r="F786">
        <v>90</v>
      </c>
      <c r="G786" t="s">
        <v>89</v>
      </c>
      <c r="H786" t="s">
        <v>80</v>
      </c>
      <c r="I786">
        <v>2363.1999999999998</v>
      </c>
      <c r="J786" t="s">
        <v>379</v>
      </c>
      <c r="K786" t="s">
        <v>401</v>
      </c>
    </row>
    <row r="787" spans="1:11" x14ac:dyDescent="0.35">
      <c r="A787" t="s">
        <v>377</v>
      </c>
      <c r="B787" t="s">
        <v>84</v>
      </c>
      <c r="C787" t="s">
        <v>372</v>
      </c>
      <c r="D787" t="s">
        <v>78</v>
      </c>
      <c r="E787">
        <v>2021</v>
      </c>
      <c r="F787">
        <v>91</v>
      </c>
      <c r="G787" t="s">
        <v>90</v>
      </c>
      <c r="H787" t="s">
        <v>80</v>
      </c>
      <c r="I787">
        <v>3071</v>
      </c>
      <c r="J787" t="s">
        <v>378</v>
      </c>
      <c r="K787" t="s">
        <v>401</v>
      </c>
    </row>
    <row r="788" spans="1:11" x14ac:dyDescent="0.35">
      <c r="A788" t="s">
        <v>377</v>
      </c>
      <c r="B788" t="s">
        <v>84</v>
      </c>
      <c r="C788" t="s">
        <v>352</v>
      </c>
      <c r="D788" t="s">
        <v>78</v>
      </c>
      <c r="E788">
        <v>2020</v>
      </c>
      <c r="F788">
        <v>16</v>
      </c>
      <c r="G788" t="s">
        <v>91</v>
      </c>
      <c r="H788" t="s">
        <v>80</v>
      </c>
      <c r="I788">
        <v>6555</v>
      </c>
      <c r="J788" t="s">
        <v>378</v>
      </c>
      <c r="K788" t="s">
        <v>399</v>
      </c>
    </row>
    <row r="789" spans="1:11" x14ac:dyDescent="0.35">
      <c r="A789" t="s">
        <v>377</v>
      </c>
      <c r="B789" t="s">
        <v>84</v>
      </c>
      <c r="C789" t="s">
        <v>352</v>
      </c>
      <c r="D789" t="s">
        <v>78</v>
      </c>
      <c r="E789">
        <v>2020</v>
      </c>
      <c r="F789">
        <v>33</v>
      </c>
      <c r="G789" t="s">
        <v>88</v>
      </c>
      <c r="H789" t="s">
        <v>80</v>
      </c>
      <c r="I789">
        <v>3445</v>
      </c>
      <c r="J789" t="s">
        <v>378</v>
      </c>
      <c r="K789" t="s">
        <v>399</v>
      </c>
    </row>
    <row r="790" spans="1:11" x14ac:dyDescent="0.35">
      <c r="A790" t="s">
        <v>377</v>
      </c>
      <c r="B790" t="s">
        <v>84</v>
      </c>
      <c r="C790" t="s">
        <v>331</v>
      </c>
      <c r="D790" t="s">
        <v>78</v>
      </c>
      <c r="E790">
        <v>2020</v>
      </c>
      <c r="F790">
        <v>16</v>
      </c>
      <c r="G790" t="s">
        <v>91</v>
      </c>
      <c r="H790" t="s">
        <v>80</v>
      </c>
      <c r="I790">
        <v>10262.620000000001</v>
      </c>
      <c r="J790" t="s">
        <v>378</v>
      </c>
      <c r="K790" t="s">
        <v>397</v>
      </c>
    </row>
    <row r="791" spans="1:11" x14ac:dyDescent="0.35">
      <c r="A791" t="s">
        <v>377</v>
      </c>
      <c r="B791" t="s">
        <v>84</v>
      </c>
      <c r="C791" t="s">
        <v>331</v>
      </c>
      <c r="D791" t="s">
        <v>78</v>
      </c>
      <c r="E791">
        <v>2020</v>
      </c>
      <c r="F791">
        <v>16</v>
      </c>
      <c r="G791" t="s">
        <v>91</v>
      </c>
      <c r="H791" t="s">
        <v>81</v>
      </c>
      <c r="I791">
        <v>6768.57</v>
      </c>
      <c r="J791" t="s">
        <v>379</v>
      </c>
      <c r="K791" t="s">
        <v>397</v>
      </c>
    </row>
    <row r="792" spans="1:11" x14ac:dyDescent="0.35">
      <c r="A792" t="s">
        <v>377</v>
      </c>
      <c r="B792" t="s">
        <v>84</v>
      </c>
      <c r="C792" t="s">
        <v>331</v>
      </c>
      <c r="D792" t="s">
        <v>78</v>
      </c>
      <c r="E792">
        <v>2020</v>
      </c>
      <c r="F792">
        <v>16</v>
      </c>
      <c r="G792" t="s">
        <v>91</v>
      </c>
      <c r="H792" t="s">
        <v>81</v>
      </c>
      <c r="I792">
        <v>2897.5</v>
      </c>
      <c r="J792" t="s">
        <v>380</v>
      </c>
      <c r="K792" t="s">
        <v>397</v>
      </c>
    </row>
    <row r="793" spans="1:11" x14ac:dyDescent="0.35">
      <c r="A793" t="s">
        <v>377</v>
      </c>
      <c r="B793" t="s">
        <v>84</v>
      </c>
      <c r="C793" t="s">
        <v>331</v>
      </c>
      <c r="D793" t="s">
        <v>78</v>
      </c>
      <c r="E793">
        <v>2020</v>
      </c>
      <c r="F793">
        <v>33</v>
      </c>
      <c r="G793" t="s">
        <v>88</v>
      </c>
      <c r="H793" t="s">
        <v>80</v>
      </c>
      <c r="I793">
        <v>1737.38</v>
      </c>
      <c r="J793" t="s">
        <v>378</v>
      </c>
      <c r="K793" t="s">
        <v>397</v>
      </c>
    </row>
    <row r="794" spans="1:11" x14ac:dyDescent="0.35">
      <c r="A794" t="s">
        <v>377</v>
      </c>
      <c r="B794" t="s">
        <v>84</v>
      </c>
      <c r="C794" t="s">
        <v>331</v>
      </c>
      <c r="D794" t="s">
        <v>78</v>
      </c>
      <c r="E794">
        <v>2020</v>
      </c>
      <c r="F794">
        <v>33</v>
      </c>
      <c r="G794" t="s">
        <v>88</v>
      </c>
      <c r="H794" t="s">
        <v>81</v>
      </c>
      <c r="I794">
        <v>231.43</v>
      </c>
      <c r="J794" t="s">
        <v>379</v>
      </c>
      <c r="K794" t="s">
        <v>397</v>
      </c>
    </row>
    <row r="795" spans="1:11" x14ac:dyDescent="0.35">
      <c r="A795" t="s">
        <v>377</v>
      </c>
      <c r="B795" t="s">
        <v>84</v>
      </c>
      <c r="C795" t="s">
        <v>331</v>
      </c>
      <c r="D795" t="s">
        <v>78</v>
      </c>
      <c r="E795">
        <v>2020</v>
      </c>
      <c r="F795">
        <v>33</v>
      </c>
      <c r="G795" t="s">
        <v>88</v>
      </c>
      <c r="H795" t="s">
        <v>81</v>
      </c>
      <c r="I795">
        <v>333.93</v>
      </c>
      <c r="J795" t="s">
        <v>380</v>
      </c>
      <c r="K795" t="s">
        <v>397</v>
      </c>
    </row>
    <row r="796" spans="1:11" x14ac:dyDescent="0.35">
      <c r="A796" t="s">
        <v>377</v>
      </c>
      <c r="B796" t="s">
        <v>84</v>
      </c>
      <c r="C796" t="s">
        <v>331</v>
      </c>
      <c r="D796" t="s">
        <v>78</v>
      </c>
      <c r="E796">
        <v>2020</v>
      </c>
      <c r="F796">
        <v>90</v>
      </c>
      <c r="G796" t="s">
        <v>89</v>
      </c>
      <c r="H796" t="s">
        <v>81</v>
      </c>
      <c r="I796">
        <v>228</v>
      </c>
      <c r="J796" t="s">
        <v>379</v>
      </c>
      <c r="K796" t="s">
        <v>397</v>
      </c>
    </row>
    <row r="797" spans="1:11" x14ac:dyDescent="0.35">
      <c r="A797" t="s">
        <v>377</v>
      </c>
      <c r="B797" t="s">
        <v>84</v>
      </c>
      <c r="C797" t="s">
        <v>331</v>
      </c>
      <c r="D797" t="s">
        <v>78</v>
      </c>
      <c r="E797">
        <v>2020</v>
      </c>
      <c r="F797">
        <v>91</v>
      </c>
      <c r="G797" t="s">
        <v>90</v>
      </c>
      <c r="H797" t="s">
        <v>81</v>
      </c>
      <c r="I797">
        <v>22</v>
      </c>
      <c r="J797" t="s">
        <v>379</v>
      </c>
      <c r="K797" t="s">
        <v>397</v>
      </c>
    </row>
    <row r="798" spans="1:11" x14ac:dyDescent="0.35">
      <c r="A798" t="s">
        <v>377</v>
      </c>
      <c r="B798" t="s">
        <v>84</v>
      </c>
      <c r="C798" t="s">
        <v>331</v>
      </c>
      <c r="D798" t="s">
        <v>78</v>
      </c>
      <c r="E798">
        <v>2020</v>
      </c>
      <c r="F798">
        <v>91</v>
      </c>
      <c r="G798" t="s">
        <v>90</v>
      </c>
      <c r="H798" t="s">
        <v>81</v>
      </c>
      <c r="I798">
        <v>22</v>
      </c>
      <c r="J798" t="s">
        <v>380</v>
      </c>
      <c r="K798" t="s">
        <v>397</v>
      </c>
    </row>
    <row r="799" spans="1:11" x14ac:dyDescent="0.35">
      <c r="A799" t="s">
        <v>377</v>
      </c>
      <c r="B799" t="s">
        <v>84</v>
      </c>
      <c r="C799" t="s">
        <v>331</v>
      </c>
      <c r="D799" t="s">
        <v>78</v>
      </c>
      <c r="E799">
        <v>2021</v>
      </c>
      <c r="F799">
        <v>16</v>
      </c>
      <c r="G799" t="s">
        <v>91</v>
      </c>
      <c r="H799" t="s">
        <v>80</v>
      </c>
      <c r="I799">
        <v>1454.98</v>
      </c>
      <c r="J799" t="s">
        <v>378</v>
      </c>
      <c r="K799" t="s">
        <v>397</v>
      </c>
    </row>
    <row r="800" spans="1:11" x14ac:dyDescent="0.35">
      <c r="A800" t="s">
        <v>377</v>
      </c>
      <c r="B800" t="s">
        <v>84</v>
      </c>
      <c r="C800" t="s">
        <v>331</v>
      </c>
      <c r="D800" t="s">
        <v>78</v>
      </c>
      <c r="E800">
        <v>2021</v>
      </c>
      <c r="F800">
        <v>16</v>
      </c>
      <c r="G800" t="s">
        <v>91</v>
      </c>
      <c r="H800" t="s">
        <v>80</v>
      </c>
      <c r="I800">
        <v>2873.94</v>
      </c>
      <c r="J800" t="s">
        <v>379</v>
      </c>
      <c r="K800" t="s">
        <v>397</v>
      </c>
    </row>
    <row r="801" spans="1:11" x14ac:dyDescent="0.35">
      <c r="A801" t="s">
        <v>377</v>
      </c>
      <c r="B801" t="s">
        <v>84</v>
      </c>
      <c r="C801" t="s">
        <v>331</v>
      </c>
      <c r="D801" t="s">
        <v>78</v>
      </c>
      <c r="E801">
        <v>2021</v>
      </c>
      <c r="F801">
        <v>33</v>
      </c>
      <c r="G801" t="s">
        <v>88</v>
      </c>
      <c r="H801" t="s">
        <v>80</v>
      </c>
      <c r="I801">
        <v>28546.02</v>
      </c>
      <c r="J801" t="s">
        <v>378</v>
      </c>
      <c r="K801" t="s">
        <v>397</v>
      </c>
    </row>
    <row r="802" spans="1:11" x14ac:dyDescent="0.35">
      <c r="A802" t="s">
        <v>377</v>
      </c>
      <c r="B802" t="s">
        <v>84</v>
      </c>
      <c r="C802" t="s">
        <v>331</v>
      </c>
      <c r="D802" t="s">
        <v>78</v>
      </c>
      <c r="E802">
        <v>2021</v>
      </c>
      <c r="F802">
        <v>33</v>
      </c>
      <c r="G802" t="s">
        <v>88</v>
      </c>
      <c r="H802" t="s">
        <v>80</v>
      </c>
      <c r="I802">
        <v>15000</v>
      </c>
      <c r="J802" t="s">
        <v>379</v>
      </c>
      <c r="K802" t="s">
        <v>397</v>
      </c>
    </row>
    <row r="803" spans="1:11" x14ac:dyDescent="0.35">
      <c r="A803" t="s">
        <v>377</v>
      </c>
      <c r="B803" t="s">
        <v>84</v>
      </c>
      <c r="C803" t="s">
        <v>331</v>
      </c>
      <c r="D803" t="s">
        <v>78</v>
      </c>
      <c r="E803">
        <v>2021</v>
      </c>
      <c r="F803">
        <v>33</v>
      </c>
      <c r="G803" t="s">
        <v>88</v>
      </c>
      <c r="H803" t="s">
        <v>80</v>
      </c>
      <c r="I803">
        <v>15000</v>
      </c>
      <c r="J803" t="s">
        <v>380</v>
      </c>
      <c r="K803" t="s">
        <v>397</v>
      </c>
    </row>
    <row r="804" spans="1:11" x14ac:dyDescent="0.35">
      <c r="A804" t="s">
        <v>377</v>
      </c>
      <c r="B804" t="s">
        <v>84</v>
      </c>
      <c r="C804" t="s">
        <v>331</v>
      </c>
      <c r="D804" t="s">
        <v>78</v>
      </c>
      <c r="E804">
        <v>2021</v>
      </c>
      <c r="F804">
        <v>90</v>
      </c>
      <c r="G804" t="s">
        <v>89</v>
      </c>
      <c r="H804" t="s">
        <v>80</v>
      </c>
      <c r="I804">
        <v>147</v>
      </c>
      <c r="J804" t="s">
        <v>378</v>
      </c>
      <c r="K804" t="s">
        <v>397</v>
      </c>
    </row>
    <row r="805" spans="1:11" x14ac:dyDescent="0.35">
      <c r="A805" t="s">
        <v>377</v>
      </c>
      <c r="B805" t="s">
        <v>84</v>
      </c>
      <c r="C805" t="s">
        <v>331</v>
      </c>
      <c r="D805" t="s">
        <v>78</v>
      </c>
      <c r="E805">
        <v>2021</v>
      </c>
      <c r="F805">
        <v>90</v>
      </c>
      <c r="G805" t="s">
        <v>89</v>
      </c>
      <c r="H805" t="s">
        <v>80</v>
      </c>
      <c r="I805">
        <v>1666</v>
      </c>
      <c r="J805" t="s">
        <v>379</v>
      </c>
      <c r="K805" t="s">
        <v>397</v>
      </c>
    </row>
    <row r="806" spans="1:11" x14ac:dyDescent="0.35">
      <c r="A806" t="s">
        <v>377</v>
      </c>
      <c r="B806" t="s">
        <v>84</v>
      </c>
      <c r="C806" t="s">
        <v>331</v>
      </c>
      <c r="D806" t="s">
        <v>78</v>
      </c>
      <c r="E806">
        <v>2021</v>
      </c>
      <c r="F806">
        <v>91</v>
      </c>
      <c r="G806" t="s">
        <v>90</v>
      </c>
      <c r="H806" t="s">
        <v>80</v>
      </c>
      <c r="I806">
        <v>115</v>
      </c>
      <c r="J806" t="s">
        <v>378</v>
      </c>
      <c r="K806" t="s">
        <v>397</v>
      </c>
    </row>
    <row r="807" spans="1:11" x14ac:dyDescent="0.35">
      <c r="A807" t="s">
        <v>377</v>
      </c>
      <c r="B807" t="s">
        <v>84</v>
      </c>
      <c r="C807" t="s">
        <v>339</v>
      </c>
      <c r="D807" t="s">
        <v>78</v>
      </c>
      <c r="E807">
        <v>2020</v>
      </c>
      <c r="F807">
        <v>16</v>
      </c>
      <c r="G807" t="s">
        <v>91</v>
      </c>
      <c r="H807" t="s">
        <v>81</v>
      </c>
      <c r="I807">
        <v>3727.14</v>
      </c>
      <c r="J807" t="s">
        <v>380</v>
      </c>
      <c r="K807" t="s">
        <v>398</v>
      </c>
    </row>
    <row r="808" spans="1:11" x14ac:dyDescent="0.35">
      <c r="A808" t="s">
        <v>377</v>
      </c>
      <c r="B808" t="s">
        <v>84</v>
      </c>
      <c r="C808" t="s">
        <v>339</v>
      </c>
      <c r="D808" t="s">
        <v>78</v>
      </c>
      <c r="E808">
        <v>2020</v>
      </c>
      <c r="F808">
        <v>33</v>
      </c>
      <c r="G808" t="s">
        <v>88</v>
      </c>
      <c r="H808" t="s">
        <v>81</v>
      </c>
      <c r="I808">
        <v>5000</v>
      </c>
      <c r="J808" t="s">
        <v>379</v>
      </c>
      <c r="K808" t="s">
        <v>398</v>
      </c>
    </row>
    <row r="809" spans="1:11" x14ac:dyDescent="0.35">
      <c r="A809" t="s">
        <v>377</v>
      </c>
      <c r="B809" t="s">
        <v>84</v>
      </c>
      <c r="C809" t="s">
        <v>339</v>
      </c>
      <c r="D809" t="s">
        <v>78</v>
      </c>
      <c r="E809">
        <v>2020</v>
      </c>
      <c r="F809">
        <v>90</v>
      </c>
      <c r="G809" t="s">
        <v>89</v>
      </c>
      <c r="H809" t="s">
        <v>81</v>
      </c>
      <c r="I809">
        <v>135</v>
      </c>
      <c r="J809" t="s">
        <v>380</v>
      </c>
      <c r="K809" t="s">
        <v>398</v>
      </c>
    </row>
    <row r="810" spans="1:11" x14ac:dyDescent="0.35">
      <c r="A810" t="s">
        <v>381</v>
      </c>
      <c r="B810" t="s">
        <v>304</v>
      </c>
      <c r="C810" t="s">
        <v>87</v>
      </c>
      <c r="D810" t="s">
        <v>78</v>
      </c>
      <c r="E810">
        <v>2019</v>
      </c>
      <c r="F810">
        <v>16</v>
      </c>
      <c r="G810" t="s">
        <v>91</v>
      </c>
      <c r="H810" t="s">
        <v>80</v>
      </c>
      <c r="I810">
        <v>127829.28</v>
      </c>
      <c r="J810" t="s">
        <v>382</v>
      </c>
      <c r="K810" t="s">
        <v>387</v>
      </c>
    </row>
    <row r="811" spans="1:11" x14ac:dyDescent="0.35">
      <c r="A811" t="s">
        <v>381</v>
      </c>
      <c r="B811" t="s">
        <v>304</v>
      </c>
      <c r="C811" t="s">
        <v>87</v>
      </c>
      <c r="D811" t="s">
        <v>78</v>
      </c>
      <c r="E811">
        <v>2019</v>
      </c>
      <c r="F811">
        <v>16</v>
      </c>
      <c r="G811" t="s">
        <v>91</v>
      </c>
      <c r="H811" t="s">
        <v>80</v>
      </c>
      <c r="I811">
        <v>156565.56</v>
      </c>
      <c r="J811" t="s">
        <v>383</v>
      </c>
      <c r="K811" t="s">
        <v>387</v>
      </c>
    </row>
    <row r="812" spans="1:11" x14ac:dyDescent="0.35">
      <c r="A812" t="s">
        <v>381</v>
      </c>
      <c r="B812" t="s">
        <v>304</v>
      </c>
      <c r="C812" t="s">
        <v>87</v>
      </c>
      <c r="D812" t="s">
        <v>78</v>
      </c>
      <c r="E812">
        <v>2019</v>
      </c>
      <c r="F812">
        <v>16</v>
      </c>
      <c r="G812" t="s">
        <v>91</v>
      </c>
      <c r="H812" t="s">
        <v>80</v>
      </c>
      <c r="I812">
        <v>103843.27</v>
      </c>
      <c r="J812" t="s">
        <v>385</v>
      </c>
      <c r="K812" t="s">
        <v>387</v>
      </c>
    </row>
    <row r="813" spans="1:11" x14ac:dyDescent="0.35">
      <c r="A813" t="s">
        <v>381</v>
      </c>
      <c r="B813" t="s">
        <v>304</v>
      </c>
      <c r="C813" t="s">
        <v>87</v>
      </c>
      <c r="D813" t="s">
        <v>78</v>
      </c>
      <c r="E813">
        <v>2019</v>
      </c>
      <c r="F813">
        <v>33</v>
      </c>
      <c r="G813" t="s">
        <v>88</v>
      </c>
      <c r="H813" t="s">
        <v>80</v>
      </c>
      <c r="I813">
        <v>1219086.92</v>
      </c>
      <c r="J813" t="s">
        <v>382</v>
      </c>
      <c r="K813" t="s">
        <v>387</v>
      </c>
    </row>
    <row r="814" spans="1:11" x14ac:dyDescent="0.35">
      <c r="A814" t="s">
        <v>381</v>
      </c>
      <c r="B814" t="s">
        <v>304</v>
      </c>
      <c r="C814" t="s">
        <v>87</v>
      </c>
      <c r="D814" t="s">
        <v>78</v>
      </c>
      <c r="E814">
        <v>2019</v>
      </c>
      <c r="F814">
        <v>33</v>
      </c>
      <c r="G814" t="s">
        <v>88</v>
      </c>
      <c r="H814" t="s">
        <v>80</v>
      </c>
      <c r="I814">
        <v>1084827.1200000001</v>
      </c>
      <c r="J814" t="s">
        <v>383</v>
      </c>
      <c r="K814" t="s">
        <v>387</v>
      </c>
    </row>
    <row r="815" spans="1:11" x14ac:dyDescent="0.35">
      <c r="A815" t="s">
        <v>381</v>
      </c>
      <c r="B815" t="s">
        <v>304</v>
      </c>
      <c r="C815" t="s">
        <v>87</v>
      </c>
      <c r="D815" t="s">
        <v>78</v>
      </c>
      <c r="E815">
        <v>2019</v>
      </c>
      <c r="F815">
        <v>33</v>
      </c>
      <c r="G815" t="s">
        <v>88</v>
      </c>
      <c r="H815" t="s">
        <v>80</v>
      </c>
      <c r="I815">
        <v>999651.44</v>
      </c>
      <c r="J815" t="s">
        <v>385</v>
      </c>
      <c r="K815" t="s">
        <v>387</v>
      </c>
    </row>
    <row r="816" spans="1:11" x14ac:dyDescent="0.35">
      <c r="A816" t="s">
        <v>381</v>
      </c>
      <c r="B816" t="s">
        <v>304</v>
      </c>
      <c r="C816" t="s">
        <v>87</v>
      </c>
      <c r="D816" t="s">
        <v>78</v>
      </c>
      <c r="E816">
        <v>2019</v>
      </c>
      <c r="F816">
        <v>90</v>
      </c>
      <c r="G816" t="s">
        <v>89</v>
      </c>
      <c r="H816" t="s">
        <v>80</v>
      </c>
      <c r="I816">
        <v>132.9</v>
      </c>
      <c r="J816" t="s">
        <v>382</v>
      </c>
      <c r="K816" t="s">
        <v>387</v>
      </c>
    </row>
    <row r="817" spans="1:11" x14ac:dyDescent="0.35">
      <c r="A817" t="s">
        <v>381</v>
      </c>
      <c r="B817" t="s">
        <v>304</v>
      </c>
      <c r="C817" t="s">
        <v>87</v>
      </c>
      <c r="D817" t="s">
        <v>78</v>
      </c>
      <c r="E817">
        <v>2019</v>
      </c>
      <c r="F817">
        <v>90</v>
      </c>
      <c r="G817" t="s">
        <v>89</v>
      </c>
      <c r="H817" t="s">
        <v>80</v>
      </c>
      <c r="I817">
        <v>65</v>
      </c>
      <c r="J817" t="s">
        <v>383</v>
      </c>
      <c r="K817" t="s">
        <v>387</v>
      </c>
    </row>
    <row r="818" spans="1:11" x14ac:dyDescent="0.35">
      <c r="A818" t="s">
        <v>381</v>
      </c>
      <c r="B818" t="s">
        <v>304</v>
      </c>
      <c r="C818" t="s">
        <v>87</v>
      </c>
      <c r="D818" t="s">
        <v>78</v>
      </c>
      <c r="E818">
        <v>2019</v>
      </c>
      <c r="F818">
        <v>90</v>
      </c>
      <c r="G818" t="s">
        <v>89</v>
      </c>
      <c r="H818" t="s">
        <v>80</v>
      </c>
      <c r="I818">
        <v>23738.01</v>
      </c>
      <c r="J818" t="s">
        <v>385</v>
      </c>
      <c r="K818" t="s">
        <v>387</v>
      </c>
    </row>
    <row r="819" spans="1:11" x14ac:dyDescent="0.35">
      <c r="A819" t="s">
        <v>381</v>
      </c>
      <c r="B819" t="s">
        <v>304</v>
      </c>
      <c r="C819" t="s">
        <v>87</v>
      </c>
      <c r="D819" t="s">
        <v>78</v>
      </c>
      <c r="E819">
        <v>2019</v>
      </c>
      <c r="F819">
        <v>91</v>
      </c>
      <c r="G819" t="s">
        <v>90</v>
      </c>
      <c r="H819" t="s">
        <v>80</v>
      </c>
      <c r="I819">
        <v>13995.35</v>
      </c>
      <c r="J819" t="s">
        <v>382</v>
      </c>
      <c r="K819" t="s">
        <v>387</v>
      </c>
    </row>
    <row r="820" spans="1:11" x14ac:dyDescent="0.35">
      <c r="A820" t="s">
        <v>381</v>
      </c>
      <c r="B820" t="s">
        <v>304</v>
      </c>
      <c r="C820" t="s">
        <v>87</v>
      </c>
      <c r="D820" t="s">
        <v>78</v>
      </c>
      <c r="E820">
        <v>2019</v>
      </c>
      <c r="F820">
        <v>91</v>
      </c>
      <c r="G820" t="s">
        <v>90</v>
      </c>
      <c r="H820" t="s">
        <v>80</v>
      </c>
      <c r="I820">
        <v>13887.35</v>
      </c>
      <c r="J820" t="s">
        <v>383</v>
      </c>
      <c r="K820" t="s">
        <v>387</v>
      </c>
    </row>
    <row r="821" spans="1:11" x14ac:dyDescent="0.35">
      <c r="A821" t="s">
        <v>381</v>
      </c>
      <c r="B821" t="s">
        <v>304</v>
      </c>
      <c r="C821" t="s">
        <v>87</v>
      </c>
      <c r="D821" t="s">
        <v>78</v>
      </c>
      <c r="E821">
        <v>2019</v>
      </c>
      <c r="F821">
        <v>91</v>
      </c>
      <c r="G821" t="s">
        <v>90</v>
      </c>
      <c r="H821" t="s">
        <v>80</v>
      </c>
      <c r="I821">
        <v>10793.45</v>
      </c>
      <c r="J821" t="s">
        <v>385</v>
      </c>
      <c r="K821" t="s">
        <v>387</v>
      </c>
    </row>
    <row r="822" spans="1:11" x14ac:dyDescent="0.35">
      <c r="A822" t="s">
        <v>381</v>
      </c>
      <c r="B822" t="s">
        <v>304</v>
      </c>
      <c r="C822" t="s">
        <v>87</v>
      </c>
      <c r="D822" t="s">
        <v>78</v>
      </c>
      <c r="E822">
        <v>2020</v>
      </c>
      <c r="F822">
        <v>16</v>
      </c>
      <c r="G822" t="s">
        <v>91</v>
      </c>
      <c r="H822" t="s">
        <v>80</v>
      </c>
      <c r="I822">
        <v>346809.84</v>
      </c>
      <c r="J822" t="s">
        <v>382</v>
      </c>
      <c r="K822" t="s">
        <v>387</v>
      </c>
    </row>
    <row r="823" spans="1:11" x14ac:dyDescent="0.35">
      <c r="A823" t="s">
        <v>381</v>
      </c>
      <c r="B823" t="s">
        <v>304</v>
      </c>
      <c r="C823" t="s">
        <v>87</v>
      </c>
      <c r="D823" t="s">
        <v>78</v>
      </c>
      <c r="E823">
        <v>2020</v>
      </c>
      <c r="F823">
        <v>16</v>
      </c>
      <c r="G823" t="s">
        <v>91</v>
      </c>
      <c r="H823" t="s">
        <v>80</v>
      </c>
      <c r="I823">
        <v>348103.37</v>
      </c>
      <c r="J823" t="s">
        <v>383</v>
      </c>
      <c r="K823" t="s">
        <v>387</v>
      </c>
    </row>
    <row r="824" spans="1:11" x14ac:dyDescent="0.35">
      <c r="A824" t="s">
        <v>381</v>
      </c>
      <c r="B824" t="s">
        <v>304</v>
      </c>
      <c r="C824" t="s">
        <v>87</v>
      </c>
      <c r="D824" t="s">
        <v>78</v>
      </c>
      <c r="E824">
        <v>2020</v>
      </c>
      <c r="F824">
        <v>16</v>
      </c>
      <c r="G824" t="s">
        <v>91</v>
      </c>
      <c r="H824" t="s">
        <v>80</v>
      </c>
      <c r="I824">
        <v>323561.98</v>
      </c>
      <c r="J824" t="s">
        <v>385</v>
      </c>
      <c r="K824" t="s">
        <v>387</v>
      </c>
    </row>
    <row r="825" spans="1:11" x14ac:dyDescent="0.35">
      <c r="A825" t="s">
        <v>381</v>
      </c>
      <c r="B825" t="s">
        <v>304</v>
      </c>
      <c r="C825" t="s">
        <v>87</v>
      </c>
      <c r="D825" t="s">
        <v>78</v>
      </c>
      <c r="E825">
        <v>2020</v>
      </c>
      <c r="F825">
        <v>33</v>
      </c>
      <c r="G825" t="s">
        <v>88</v>
      </c>
      <c r="H825" t="s">
        <v>80</v>
      </c>
      <c r="I825">
        <v>2789837.67</v>
      </c>
      <c r="J825" t="s">
        <v>382</v>
      </c>
      <c r="K825" t="s">
        <v>387</v>
      </c>
    </row>
    <row r="826" spans="1:11" x14ac:dyDescent="0.35">
      <c r="A826" t="s">
        <v>381</v>
      </c>
      <c r="B826" t="s">
        <v>304</v>
      </c>
      <c r="C826" t="s">
        <v>87</v>
      </c>
      <c r="D826" t="s">
        <v>78</v>
      </c>
      <c r="E826">
        <v>2020</v>
      </c>
      <c r="F826">
        <v>33</v>
      </c>
      <c r="G826" t="s">
        <v>88</v>
      </c>
      <c r="H826" t="s">
        <v>80</v>
      </c>
      <c r="I826">
        <v>2568964.56</v>
      </c>
      <c r="J826" t="s">
        <v>383</v>
      </c>
      <c r="K826" t="s">
        <v>387</v>
      </c>
    </row>
    <row r="827" spans="1:11" x14ac:dyDescent="0.35">
      <c r="A827" t="s">
        <v>381</v>
      </c>
      <c r="B827" t="s">
        <v>304</v>
      </c>
      <c r="C827" t="s">
        <v>87</v>
      </c>
      <c r="D827" t="s">
        <v>78</v>
      </c>
      <c r="E827">
        <v>2020</v>
      </c>
      <c r="F827">
        <v>33</v>
      </c>
      <c r="G827" t="s">
        <v>88</v>
      </c>
      <c r="H827" t="s">
        <v>80</v>
      </c>
      <c r="I827">
        <v>2247921.56</v>
      </c>
      <c r="J827" t="s">
        <v>385</v>
      </c>
      <c r="K827" t="s">
        <v>387</v>
      </c>
    </row>
    <row r="828" spans="1:11" x14ac:dyDescent="0.35">
      <c r="A828" t="s">
        <v>381</v>
      </c>
      <c r="B828" t="s">
        <v>304</v>
      </c>
      <c r="C828" t="s">
        <v>87</v>
      </c>
      <c r="D828" t="s">
        <v>78</v>
      </c>
      <c r="E828">
        <v>2020</v>
      </c>
      <c r="F828">
        <v>63</v>
      </c>
      <c r="G828" t="s">
        <v>317</v>
      </c>
      <c r="H828" t="s">
        <v>80</v>
      </c>
      <c r="I828">
        <v>2409.94</v>
      </c>
      <c r="J828" t="s">
        <v>385</v>
      </c>
      <c r="K828" t="s">
        <v>387</v>
      </c>
    </row>
    <row r="829" spans="1:11" x14ac:dyDescent="0.35">
      <c r="A829" t="s">
        <v>381</v>
      </c>
      <c r="B829" t="s">
        <v>304</v>
      </c>
      <c r="C829" t="s">
        <v>87</v>
      </c>
      <c r="D829" t="s">
        <v>78</v>
      </c>
      <c r="E829">
        <v>2020</v>
      </c>
      <c r="F829">
        <v>90</v>
      </c>
      <c r="G829" t="s">
        <v>89</v>
      </c>
      <c r="H829" t="s">
        <v>80</v>
      </c>
      <c r="I829">
        <v>3278.55</v>
      </c>
      <c r="J829" t="s">
        <v>382</v>
      </c>
      <c r="K829" t="s">
        <v>387</v>
      </c>
    </row>
    <row r="830" spans="1:11" x14ac:dyDescent="0.35">
      <c r="A830" t="s">
        <v>381</v>
      </c>
      <c r="B830" t="s">
        <v>304</v>
      </c>
      <c r="C830" t="s">
        <v>87</v>
      </c>
      <c r="D830" t="s">
        <v>78</v>
      </c>
      <c r="E830">
        <v>2020</v>
      </c>
      <c r="F830">
        <v>90</v>
      </c>
      <c r="G830" t="s">
        <v>89</v>
      </c>
      <c r="H830" t="s">
        <v>80</v>
      </c>
      <c r="I830">
        <v>11439.48</v>
      </c>
      <c r="J830" t="s">
        <v>383</v>
      </c>
      <c r="K830" t="s">
        <v>387</v>
      </c>
    </row>
    <row r="831" spans="1:11" x14ac:dyDescent="0.35">
      <c r="A831" t="s">
        <v>381</v>
      </c>
      <c r="B831" t="s">
        <v>304</v>
      </c>
      <c r="C831" t="s">
        <v>87</v>
      </c>
      <c r="D831" t="s">
        <v>78</v>
      </c>
      <c r="E831">
        <v>2020</v>
      </c>
      <c r="F831">
        <v>90</v>
      </c>
      <c r="G831" t="s">
        <v>89</v>
      </c>
      <c r="H831" t="s">
        <v>80</v>
      </c>
      <c r="I831">
        <v>8036.23</v>
      </c>
      <c r="J831" t="s">
        <v>385</v>
      </c>
      <c r="K831" t="s">
        <v>387</v>
      </c>
    </row>
    <row r="832" spans="1:11" x14ac:dyDescent="0.35">
      <c r="A832" t="s">
        <v>381</v>
      </c>
      <c r="B832" t="s">
        <v>304</v>
      </c>
      <c r="C832" t="s">
        <v>87</v>
      </c>
      <c r="D832" t="s">
        <v>78</v>
      </c>
      <c r="E832">
        <v>2020</v>
      </c>
      <c r="F832">
        <v>91</v>
      </c>
      <c r="G832" t="s">
        <v>90</v>
      </c>
      <c r="H832" t="s">
        <v>80</v>
      </c>
      <c r="I832">
        <v>51303.21</v>
      </c>
      <c r="J832" t="s">
        <v>382</v>
      </c>
      <c r="K832" t="s">
        <v>387</v>
      </c>
    </row>
    <row r="833" spans="1:11" x14ac:dyDescent="0.35">
      <c r="A833" t="s">
        <v>381</v>
      </c>
      <c r="B833" t="s">
        <v>304</v>
      </c>
      <c r="C833" t="s">
        <v>87</v>
      </c>
      <c r="D833" t="s">
        <v>78</v>
      </c>
      <c r="E833">
        <v>2020</v>
      </c>
      <c r="F833">
        <v>91</v>
      </c>
      <c r="G833" t="s">
        <v>90</v>
      </c>
      <c r="H833" t="s">
        <v>80</v>
      </c>
      <c r="I833">
        <v>49158.78</v>
      </c>
      <c r="J833" t="s">
        <v>383</v>
      </c>
      <c r="K833" t="s">
        <v>387</v>
      </c>
    </row>
    <row r="834" spans="1:11" x14ac:dyDescent="0.35">
      <c r="A834" t="s">
        <v>381</v>
      </c>
      <c r="B834" t="s">
        <v>304</v>
      </c>
      <c r="C834" t="s">
        <v>87</v>
      </c>
      <c r="D834" t="s">
        <v>78</v>
      </c>
      <c r="E834">
        <v>2020</v>
      </c>
      <c r="F834">
        <v>91</v>
      </c>
      <c r="G834" t="s">
        <v>90</v>
      </c>
      <c r="H834" t="s">
        <v>80</v>
      </c>
      <c r="I834">
        <v>40436.43</v>
      </c>
      <c r="J834" t="s">
        <v>385</v>
      </c>
      <c r="K834" t="s">
        <v>387</v>
      </c>
    </row>
    <row r="835" spans="1:11" x14ac:dyDescent="0.35">
      <c r="A835" t="s">
        <v>381</v>
      </c>
      <c r="B835" t="s">
        <v>304</v>
      </c>
      <c r="C835" t="s">
        <v>87</v>
      </c>
      <c r="D835" t="s">
        <v>78</v>
      </c>
      <c r="E835">
        <v>2021</v>
      </c>
      <c r="F835">
        <v>16</v>
      </c>
      <c r="G835" t="s">
        <v>91</v>
      </c>
      <c r="H835" t="s">
        <v>80</v>
      </c>
      <c r="I835">
        <v>299058.27</v>
      </c>
      <c r="J835" t="s">
        <v>382</v>
      </c>
      <c r="K835" t="s">
        <v>387</v>
      </c>
    </row>
    <row r="836" spans="1:11" x14ac:dyDescent="0.35">
      <c r="A836" t="s">
        <v>381</v>
      </c>
      <c r="B836" t="s">
        <v>304</v>
      </c>
      <c r="C836" t="s">
        <v>87</v>
      </c>
      <c r="D836" t="s">
        <v>78</v>
      </c>
      <c r="E836">
        <v>2021</v>
      </c>
      <c r="F836">
        <v>16</v>
      </c>
      <c r="G836" t="s">
        <v>91</v>
      </c>
      <c r="H836" t="s">
        <v>80</v>
      </c>
      <c r="I836">
        <v>384572.03</v>
      </c>
      <c r="J836" t="s">
        <v>383</v>
      </c>
      <c r="K836" t="s">
        <v>387</v>
      </c>
    </row>
    <row r="837" spans="1:11" x14ac:dyDescent="0.35">
      <c r="A837" t="s">
        <v>381</v>
      </c>
      <c r="B837" t="s">
        <v>304</v>
      </c>
      <c r="C837" t="s">
        <v>87</v>
      </c>
      <c r="D837" t="s">
        <v>78</v>
      </c>
      <c r="E837">
        <v>2021</v>
      </c>
      <c r="F837">
        <v>16</v>
      </c>
      <c r="G837" t="s">
        <v>91</v>
      </c>
      <c r="H837" t="s">
        <v>80</v>
      </c>
      <c r="I837">
        <v>562219.66</v>
      </c>
      <c r="J837" t="s">
        <v>385</v>
      </c>
      <c r="K837" t="s">
        <v>387</v>
      </c>
    </row>
    <row r="838" spans="1:11" x14ac:dyDescent="0.35">
      <c r="A838" t="s">
        <v>381</v>
      </c>
      <c r="B838" t="s">
        <v>304</v>
      </c>
      <c r="C838" t="s">
        <v>87</v>
      </c>
      <c r="D838" t="s">
        <v>78</v>
      </c>
      <c r="E838">
        <v>2021</v>
      </c>
      <c r="F838">
        <v>16</v>
      </c>
      <c r="G838" t="s">
        <v>91</v>
      </c>
      <c r="H838" t="s">
        <v>81</v>
      </c>
      <c r="I838">
        <v>35016.99</v>
      </c>
      <c r="J838" t="s">
        <v>383</v>
      </c>
      <c r="K838" t="s">
        <v>387</v>
      </c>
    </row>
    <row r="839" spans="1:11" x14ac:dyDescent="0.35">
      <c r="A839" t="s">
        <v>381</v>
      </c>
      <c r="B839" t="s">
        <v>304</v>
      </c>
      <c r="C839" t="s">
        <v>87</v>
      </c>
      <c r="D839" t="s">
        <v>78</v>
      </c>
      <c r="E839">
        <v>2021</v>
      </c>
      <c r="F839">
        <v>33</v>
      </c>
      <c r="G839" t="s">
        <v>88</v>
      </c>
      <c r="H839" t="s">
        <v>80</v>
      </c>
      <c r="I839">
        <v>2896450.97</v>
      </c>
      <c r="J839" t="s">
        <v>382</v>
      </c>
      <c r="K839" t="s">
        <v>387</v>
      </c>
    </row>
    <row r="840" spans="1:11" x14ac:dyDescent="0.35">
      <c r="A840" t="s">
        <v>381</v>
      </c>
      <c r="B840" t="s">
        <v>304</v>
      </c>
      <c r="C840" t="s">
        <v>87</v>
      </c>
      <c r="D840" t="s">
        <v>78</v>
      </c>
      <c r="E840">
        <v>2021</v>
      </c>
      <c r="F840">
        <v>33</v>
      </c>
      <c r="G840" t="s">
        <v>88</v>
      </c>
      <c r="H840" t="s">
        <v>80</v>
      </c>
      <c r="I840">
        <v>3223027.24</v>
      </c>
      <c r="J840" t="s">
        <v>383</v>
      </c>
      <c r="K840" t="s">
        <v>387</v>
      </c>
    </row>
    <row r="841" spans="1:11" x14ac:dyDescent="0.35">
      <c r="A841" t="s">
        <v>381</v>
      </c>
      <c r="B841" t="s">
        <v>304</v>
      </c>
      <c r="C841" t="s">
        <v>87</v>
      </c>
      <c r="D841" t="s">
        <v>78</v>
      </c>
      <c r="E841">
        <v>2021</v>
      </c>
      <c r="F841">
        <v>33</v>
      </c>
      <c r="G841" t="s">
        <v>88</v>
      </c>
      <c r="H841" t="s">
        <v>80</v>
      </c>
      <c r="I841">
        <v>3456231.6</v>
      </c>
      <c r="J841" t="s">
        <v>385</v>
      </c>
      <c r="K841" t="s">
        <v>387</v>
      </c>
    </row>
    <row r="842" spans="1:11" x14ac:dyDescent="0.35">
      <c r="A842" t="s">
        <v>381</v>
      </c>
      <c r="B842" t="s">
        <v>304</v>
      </c>
      <c r="C842" t="s">
        <v>87</v>
      </c>
      <c r="D842" t="s">
        <v>78</v>
      </c>
      <c r="E842">
        <v>2021</v>
      </c>
      <c r="F842">
        <v>33</v>
      </c>
      <c r="G842" t="s">
        <v>88</v>
      </c>
      <c r="H842" t="s">
        <v>81</v>
      </c>
      <c r="I842">
        <v>5001</v>
      </c>
      <c r="J842" t="s">
        <v>382</v>
      </c>
      <c r="K842" t="s">
        <v>387</v>
      </c>
    </row>
    <row r="843" spans="1:11" x14ac:dyDescent="0.35">
      <c r="A843" t="s">
        <v>381</v>
      </c>
      <c r="B843" t="s">
        <v>304</v>
      </c>
      <c r="C843" t="s">
        <v>87</v>
      </c>
      <c r="D843" t="s">
        <v>78</v>
      </c>
      <c r="E843">
        <v>2021</v>
      </c>
      <c r="F843">
        <v>33</v>
      </c>
      <c r="G843" t="s">
        <v>88</v>
      </c>
      <c r="H843" t="s">
        <v>81</v>
      </c>
      <c r="I843">
        <v>3559.31</v>
      </c>
      <c r="J843" t="s">
        <v>383</v>
      </c>
      <c r="K843" t="s">
        <v>387</v>
      </c>
    </row>
    <row r="844" spans="1:11" x14ac:dyDescent="0.35">
      <c r="A844" t="s">
        <v>381</v>
      </c>
      <c r="B844" t="s">
        <v>304</v>
      </c>
      <c r="C844" t="s">
        <v>87</v>
      </c>
      <c r="D844" t="s">
        <v>78</v>
      </c>
      <c r="E844">
        <v>2021</v>
      </c>
      <c r="F844">
        <v>63</v>
      </c>
      <c r="G844" t="s">
        <v>317</v>
      </c>
      <c r="H844" t="s">
        <v>80</v>
      </c>
      <c r="I844">
        <v>92.32</v>
      </c>
      <c r="J844" t="s">
        <v>383</v>
      </c>
      <c r="K844" t="s">
        <v>387</v>
      </c>
    </row>
    <row r="845" spans="1:11" x14ac:dyDescent="0.35">
      <c r="A845" t="s">
        <v>381</v>
      </c>
      <c r="B845" t="s">
        <v>304</v>
      </c>
      <c r="C845" t="s">
        <v>87</v>
      </c>
      <c r="D845" t="s">
        <v>78</v>
      </c>
      <c r="E845">
        <v>2021</v>
      </c>
      <c r="F845">
        <v>63</v>
      </c>
      <c r="G845" t="s">
        <v>317</v>
      </c>
      <c r="H845" t="s">
        <v>80</v>
      </c>
      <c r="I845">
        <v>1872.27</v>
      </c>
      <c r="J845" t="s">
        <v>385</v>
      </c>
      <c r="K845" t="s">
        <v>387</v>
      </c>
    </row>
    <row r="846" spans="1:11" x14ac:dyDescent="0.35">
      <c r="A846" t="s">
        <v>381</v>
      </c>
      <c r="B846" t="s">
        <v>304</v>
      </c>
      <c r="C846" t="s">
        <v>87</v>
      </c>
      <c r="D846" t="s">
        <v>78</v>
      </c>
      <c r="E846">
        <v>2021</v>
      </c>
      <c r="F846">
        <v>90</v>
      </c>
      <c r="G846" t="s">
        <v>89</v>
      </c>
      <c r="H846" t="s">
        <v>80</v>
      </c>
      <c r="I846">
        <v>10750.95</v>
      </c>
      <c r="J846" t="s">
        <v>382</v>
      </c>
      <c r="K846" t="s">
        <v>387</v>
      </c>
    </row>
    <row r="847" spans="1:11" x14ac:dyDescent="0.35">
      <c r="A847" t="s">
        <v>381</v>
      </c>
      <c r="B847" t="s">
        <v>304</v>
      </c>
      <c r="C847" t="s">
        <v>87</v>
      </c>
      <c r="D847" t="s">
        <v>78</v>
      </c>
      <c r="E847">
        <v>2021</v>
      </c>
      <c r="F847">
        <v>90</v>
      </c>
      <c r="G847" t="s">
        <v>89</v>
      </c>
      <c r="H847" t="s">
        <v>80</v>
      </c>
      <c r="I847">
        <v>9842.67</v>
      </c>
      <c r="J847" t="s">
        <v>383</v>
      </c>
      <c r="K847" t="s">
        <v>387</v>
      </c>
    </row>
    <row r="848" spans="1:11" x14ac:dyDescent="0.35">
      <c r="A848" t="s">
        <v>381</v>
      </c>
      <c r="B848" t="s">
        <v>304</v>
      </c>
      <c r="C848" t="s">
        <v>87</v>
      </c>
      <c r="D848" t="s">
        <v>78</v>
      </c>
      <c r="E848">
        <v>2021</v>
      </c>
      <c r="F848">
        <v>90</v>
      </c>
      <c r="G848" t="s">
        <v>89</v>
      </c>
      <c r="H848" t="s">
        <v>80</v>
      </c>
      <c r="I848">
        <v>13061.54</v>
      </c>
      <c r="J848" t="s">
        <v>385</v>
      </c>
      <c r="K848" t="s">
        <v>387</v>
      </c>
    </row>
    <row r="849" spans="1:11" x14ac:dyDescent="0.35">
      <c r="A849" t="s">
        <v>381</v>
      </c>
      <c r="B849" t="s">
        <v>304</v>
      </c>
      <c r="C849" t="s">
        <v>87</v>
      </c>
      <c r="D849" t="s">
        <v>78</v>
      </c>
      <c r="E849">
        <v>2021</v>
      </c>
      <c r="F849">
        <v>90</v>
      </c>
      <c r="G849" t="s">
        <v>89</v>
      </c>
      <c r="H849" t="s">
        <v>81</v>
      </c>
      <c r="I849">
        <v>375.5</v>
      </c>
      <c r="J849" t="s">
        <v>383</v>
      </c>
      <c r="K849" t="s">
        <v>387</v>
      </c>
    </row>
    <row r="850" spans="1:11" x14ac:dyDescent="0.35">
      <c r="A850" t="s">
        <v>381</v>
      </c>
      <c r="B850" t="s">
        <v>304</v>
      </c>
      <c r="C850" t="s">
        <v>87</v>
      </c>
      <c r="D850" t="s">
        <v>78</v>
      </c>
      <c r="E850">
        <v>2021</v>
      </c>
      <c r="F850">
        <v>91</v>
      </c>
      <c r="G850" t="s">
        <v>90</v>
      </c>
      <c r="H850" t="s">
        <v>80</v>
      </c>
      <c r="I850">
        <v>37913.839999999997</v>
      </c>
      <c r="J850" t="s">
        <v>382</v>
      </c>
      <c r="K850" t="s">
        <v>387</v>
      </c>
    </row>
    <row r="851" spans="1:11" x14ac:dyDescent="0.35">
      <c r="A851" t="s">
        <v>381</v>
      </c>
      <c r="B851" t="s">
        <v>304</v>
      </c>
      <c r="C851" t="s">
        <v>87</v>
      </c>
      <c r="D851" t="s">
        <v>78</v>
      </c>
      <c r="E851">
        <v>2021</v>
      </c>
      <c r="F851">
        <v>91</v>
      </c>
      <c r="G851" t="s">
        <v>90</v>
      </c>
      <c r="H851" t="s">
        <v>80</v>
      </c>
      <c r="I851">
        <v>49255.57</v>
      </c>
      <c r="J851" t="s">
        <v>383</v>
      </c>
      <c r="K851" t="s">
        <v>387</v>
      </c>
    </row>
    <row r="852" spans="1:11" x14ac:dyDescent="0.35">
      <c r="A852" t="s">
        <v>381</v>
      </c>
      <c r="B852" t="s">
        <v>304</v>
      </c>
      <c r="C852" t="s">
        <v>87</v>
      </c>
      <c r="D852" t="s">
        <v>78</v>
      </c>
      <c r="E852">
        <v>2021</v>
      </c>
      <c r="F852">
        <v>91</v>
      </c>
      <c r="G852" t="s">
        <v>90</v>
      </c>
      <c r="H852" t="s">
        <v>80</v>
      </c>
      <c r="I852">
        <v>52670.94</v>
      </c>
      <c r="J852" t="s">
        <v>385</v>
      </c>
      <c r="K852" t="s">
        <v>387</v>
      </c>
    </row>
    <row r="853" spans="1:11" x14ac:dyDescent="0.35">
      <c r="A853" t="s">
        <v>381</v>
      </c>
      <c r="B853" t="s">
        <v>304</v>
      </c>
      <c r="C853" t="s">
        <v>87</v>
      </c>
      <c r="D853" t="s">
        <v>78</v>
      </c>
      <c r="E853">
        <v>2021</v>
      </c>
      <c r="F853">
        <v>91</v>
      </c>
      <c r="G853" t="s">
        <v>90</v>
      </c>
      <c r="H853" t="s">
        <v>81</v>
      </c>
      <c r="I853">
        <v>201</v>
      </c>
      <c r="J853" t="s">
        <v>382</v>
      </c>
      <c r="K853" t="s">
        <v>387</v>
      </c>
    </row>
    <row r="854" spans="1:11" x14ac:dyDescent="0.35">
      <c r="A854" t="s">
        <v>381</v>
      </c>
      <c r="B854" t="s">
        <v>304</v>
      </c>
      <c r="C854" t="s">
        <v>87</v>
      </c>
      <c r="D854" t="s">
        <v>78</v>
      </c>
      <c r="E854">
        <v>2021</v>
      </c>
      <c r="F854">
        <v>91</v>
      </c>
      <c r="G854" t="s">
        <v>90</v>
      </c>
      <c r="H854" t="s">
        <v>81</v>
      </c>
      <c r="I854">
        <v>35</v>
      </c>
      <c r="J854" t="s">
        <v>383</v>
      </c>
      <c r="K854" t="s">
        <v>387</v>
      </c>
    </row>
    <row r="855" spans="1:11" x14ac:dyDescent="0.35">
      <c r="A855" t="s">
        <v>381</v>
      </c>
      <c r="B855" t="s">
        <v>84</v>
      </c>
      <c r="C855" t="s">
        <v>327</v>
      </c>
      <c r="D855" t="s">
        <v>78</v>
      </c>
      <c r="E855">
        <v>2020</v>
      </c>
      <c r="F855">
        <v>90</v>
      </c>
      <c r="G855" t="s">
        <v>89</v>
      </c>
      <c r="H855" t="s">
        <v>80</v>
      </c>
      <c r="I855">
        <v>494.34</v>
      </c>
      <c r="J855" t="s">
        <v>383</v>
      </c>
      <c r="K855" t="s">
        <v>389</v>
      </c>
    </row>
    <row r="856" spans="1:11" x14ac:dyDescent="0.35">
      <c r="A856" t="s">
        <v>381</v>
      </c>
      <c r="B856" t="s">
        <v>84</v>
      </c>
      <c r="C856" t="s">
        <v>329</v>
      </c>
      <c r="D856" t="s">
        <v>78</v>
      </c>
      <c r="E856">
        <v>2020</v>
      </c>
      <c r="F856">
        <v>16</v>
      </c>
      <c r="G856" t="s">
        <v>91</v>
      </c>
      <c r="H856" t="s">
        <v>81</v>
      </c>
      <c r="I856">
        <v>1709.63</v>
      </c>
      <c r="J856" t="s">
        <v>382</v>
      </c>
      <c r="K856" t="s">
        <v>390</v>
      </c>
    </row>
    <row r="857" spans="1:11" x14ac:dyDescent="0.35">
      <c r="A857" t="s">
        <v>381</v>
      </c>
      <c r="B857" t="s">
        <v>84</v>
      </c>
      <c r="C857" t="s">
        <v>329</v>
      </c>
      <c r="D857" t="s">
        <v>78</v>
      </c>
      <c r="E857">
        <v>2020</v>
      </c>
      <c r="F857">
        <v>16</v>
      </c>
      <c r="G857" t="s">
        <v>91</v>
      </c>
      <c r="H857" t="s">
        <v>81</v>
      </c>
      <c r="I857">
        <v>148.22999999999999</v>
      </c>
      <c r="J857" t="s">
        <v>383</v>
      </c>
      <c r="K857" t="s">
        <v>390</v>
      </c>
    </row>
    <row r="858" spans="1:11" x14ac:dyDescent="0.35">
      <c r="A858" t="s">
        <v>381</v>
      </c>
      <c r="B858" t="s">
        <v>84</v>
      </c>
      <c r="C858" t="s">
        <v>329</v>
      </c>
      <c r="D858" t="s">
        <v>78</v>
      </c>
      <c r="E858">
        <v>2020</v>
      </c>
      <c r="F858">
        <v>33</v>
      </c>
      <c r="G858" t="s">
        <v>88</v>
      </c>
      <c r="H858" t="s">
        <v>81</v>
      </c>
      <c r="I858">
        <v>98</v>
      </c>
      <c r="J858" t="s">
        <v>382</v>
      </c>
      <c r="K858" t="s">
        <v>390</v>
      </c>
    </row>
    <row r="859" spans="1:11" x14ac:dyDescent="0.35">
      <c r="A859" t="s">
        <v>381</v>
      </c>
      <c r="B859" t="s">
        <v>84</v>
      </c>
      <c r="C859" t="s">
        <v>329</v>
      </c>
      <c r="D859" t="s">
        <v>78</v>
      </c>
      <c r="E859">
        <v>2020</v>
      </c>
      <c r="F859">
        <v>91</v>
      </c>
      <c r="G859" t="s">
        <v>90</v>
      </c>
      <c r="H859" t="s">
        <v>81</v>
      </c>
      <c r="I859">
        <v>115</v>
      </c>
      <c r="J859" t="s">
        <v>382</v>
      </c>
      <c r="K859" t="s">
        <v>390</v>
      </c>
    </row>
    <row r="860" spans="1:11" x14ac:dyDescent="0.35">
      <c r="A860" t="s">
        <v>381</v>
      </c>
      <c r="B860" t="s">
        <v>84</v>
      </c>
      <c r="C860" t="s">
        <v>329</v>
      </c>
      <c r="D860" t="s">
        <v>78</v>
      </c>
      <c r="E860">
        <v>2021</v>
      </c>
      <c r="F860">
        <v>16</v>
      </c>
      <c r="G860" t="s">
        <v>91</v>
      </c>
      <c r="H860" t="s">
        <v>80</v>
      </c>
      <c r="I860">
        <v>3609.45</v>
      </c>
      <c r="J860" t="s">
        <v>382</v>
      </c>
      <c r="K860" t="s">
        <v>390</v>
      </c>
    </row>
    <row r="861" spans="1:11" x14ac:dyDescent="0.35">
      <c r="A861" t="s">
        <v>381</v>
      </c>
      <c r="B861" t="s">
        <v>84</v>
      </c>
      <c r="C861" t="s">
        <v>329</v>
      </c>
      <c r="D861" t="s">
        <v>78</v>
      </c>
      <c r="E861">
        <v>2021</v>
      </c>
      <c r="F861">
        <v>16</v>
      </c>
      <c r="G861" t="s">
        <v>91</v>
      </c>
      <c r="H861" t="s">
        <v>80</v>
      </c>
      <c r="I861">
        <v>696.13</v>
      </c>
      <c r="J861" t="s">
        <v>383</v>
      </c>
      <c r="K861" t="s">
        <v>390</v>
      </c>
    </row>
    <row r="862" spans="1:11" x14ac:dyDescent="0.35">
      <c r="A862" t="s">
        <v>381</v>
      </c>
      <c r="B862" t="s">
        <v>84</v>
      </c>
      <c r="C862" t="s">
        <v>329</v>
      </c>
      <c r="D862" t="s">
        <v>78</v>
      </c>
      <c r="E862">
        <v>2021</v>
      </c>
      <c r="F862">
        <v>16</v>
      </c>
      <c r="G862" t="s">
        <v>91</v>
      </c>
      <c r="H862" t="s">
        <v>80</v>
      </c>
      <c r="I862">
        <v>1827.99</v>
      </c>
      <c r="J862" t="s">
        <v>385</v>
      </c>
      <c r="K862" t="s">
        <v>390</v>
      </c>
    </row>
    <row r="863" spans="1:11" x14ac:dyDescent="0.35">
      <c r="A863" t="s">
        <v>381</v>
      </c>
      <c r="B863" t="s">
        <v>84</v>
      </c>
      <c r="C863" t="s">
        <v>329</v>
      </c>
      <c r="D863" t="s">
        <v>78</v>
      </c>
      <c r="E863">
        <v>2021</v>
      </c>
      <c r="F863">
        <v>16</v>
      </c>
      <c r="G863" t="s">
        <v>91</v>
      </c>
      <c r="H863" t="s">
        <v>81</v>
      </c>
      <c r="I863">
        <v>2823.56</v>
      </c>
      <c r="J863" t="s">
        <v>382</v>
      </c>
      <c r="K863" t="s">
        <v>390</v>
      </c>
    </row>
    <row r="864" spans="1:11" x14ac:dyDescent="0.35">
      <c r="A864" t="s">
        <v>381</v>
      </c>
      <c r="B864" t="s">
        <v>84</v>
      </c>
      <c r="C864" t="s">
        <v>329</v>
      </c>
      <c r="D864" t="s">
        <v>78</v>
      </c>
      <c r="E864">
        <v>2021</v>
      </c>
      <c r="F864">
        <v>33</v>
      </c>
      <c r="G864" t="s">
        <v>88</v>
      </c>
      <c r="H864" t="s">
        <v>80</v>
      </c>
      <c r="I864">
        <v>16390.55</v>
      </c>
      <c r="J864" t="s">
        <v>382</v>
      </c>
      <c r="K864" t="s">
        <v>390</v>
      </c>
    </row>
    <row r="865" spans="1:11" x14ac:dyDescent="0.35">
      <c r="A865" t="s">
        <v>381</v>
      </c>
      <c r="B865" t="s">
        <v>84</v>
      </c>
      <c r="C865" t="s">
        <v>329</v>
      </c>
      <c r="D865" t="s">
        <v>78</v>
      </c>
      <c r="E865">
        <v>2021</v>
      </c>
      <c r="F865">
        <v>33</v>
      </c>
      <c r="G865" t="s">
        <v>88</v>
      </c>
      <c r="H865" t="s">
        <v>80</v>
      </c>
      <c r="I865">
        <v>15000</v>
      </c>
      <c r="J865" t="s">
        <v>383</v>
      </c>
      <c r="K865" t="s">
        <v>390</v>
      </c>
    </row>
    <row r="866" spans="1:11" x14ac:dyDescent="0.35">
      <c r="A866" t="s">
        <v>381</v>
      </c>
      <c r="B866" t="s">
        <v>84</v>
      </c>
      <c r="C866" t="s">
        <v>329</v>
      </c>
      <c r="D866" t="s">
        <v>78</v>
      </c>
      <c r="E866">
        <v>2021</v>
      </c>
      <c r="F866">
        <v>33</v>
      </c>
      <c r="G866" t="s">
        <v>88</v>
      </c>
      <c r="H866" t="s">
        <v>80</v>
      </c>
      <c r="I866">
        <v>10000</v>
      </c>
      <c r="J866" t="s">
        <v>385</v>
      </c>
      <c r="K866" t="s">
        <v>390</v>
      </c>
    </row>
    <row r="867" spans="1:11" x14ac:dyDescent="0.35">
      <c r="A867" t="s">
        <v>381</v>
      </c>
      <c r="B867" t="s">
        <v>84</v>
      </c>
      <c r="C867" t="s">
        <v>329</v>
      </c>
      <c r="D867" t="s">
        <v>78</v>
      </c>
      <c r="E867">
        <v>2021</v>
      </c>
      <c r="F867">
        <v>90</v>
      </c>
      <c r="G867" t="s">
        <v>89</v>
      </c>
      <c r="H867" t="s">
        <v>80</v>
      </c>
      <c r="I867">
        <v>135</v>
      </c>
      <c r="J867" t="s">
        <v>382</v>
      </c>
      <c r="K867" t="s">
        <v>390</v>
      </c>
    </row>
    <row r="868" spans="1:11" x14ac:dyDescent="0.35">
      <c r="A868" t="s">
        <v>381</v>
      </c>
      <c r="B868" t="s">
        <v>84</v>
      </c>
      <c r="C868" t="s">
        <v>329</v>
      </c>
      <c r="D868" t="s">
        <v>78</v>
      </c>
      <c r="E868">
        <v>2021</v>
      </c>
      <c r="F868">
        <v>90</v>
      </c>
      <c r="G868" t="s">
        <v>89</v>
      </c>
      <c r="H868" t="s">
        <v>81</v>
      </c>
      <c r="I868">
        <v>135</v>
      </c>
      <c r="J868" t="s">
        <v>382</v>
      </c>
      <c r="K868" t="s">
        <v>390</v>
      </c>
    </row>
    <row r="869" spans="1:11" x14ac:dyDescent="0.35">
      <c r="A869" t="s">
        <v>381</v>
      </c>
      <c r="B869" t="s">
        <v>84</v>
      </c>
      <c r="C869" t="s">
        <v>330</v>
      </c>
      <c r="D869" t="s">
        <v>78</v>
      </c>
      <c r="E869">
        <v>2020</v>
      </c>
      <c r="F869">
        <v>16</v>
      </c>
      <c r="G869" t="s">
        <v>91</v>
      </c>
      <c r="H869" t="s">
        <v>80</v>
      </c>
      <c r="I869">
        <v>1092.8800000000001</v>
      </c>
      <c r="J869" t="s">
        <v>382</v>
      </c>
      <c r="K869" t="s">
        <v>392</v>
      </c>
    </row>
    <row r="870" spans="1:11" x14ac:dyDescent="0.35">
      <c r="A870" t="s">
        <v>381</v>
      </c>
      <c r="B870" t="s">
        <v>84</v>
      </c>
      <c r="C870" t="s">
        <v>330</v>
      </c>
      <c r="D870" t="s">
        <v>78</v>
      </c>
      <c r="E870">
        <v>2020</v>
      </c>
      <c r="F870">
        <v>16</v>
      </c>
      <c r="G870" t="s">
        <v>91</v>
      </c>
      <c r="H870" t="s">
        <v>80</v>
      </c>
      <c r="I870">
        <v>3402.77</v>
      </c>
      <c r="J870" t="s">
        <v>383</v>
      </c>
      <c r="K870" t="s">
        <v>392</v>
      </c>
    </row>
    <row r="871" spans="1:11" x14ac:dyDescent="0.35">
      <c r="A871" t="s">
        <v>381</v>
      </c>
      <c r="B871" t="s">
        <v>84</v>
      </c>
      <c r="C871" t="s">
        <v>330</v>
      </c>
      <c r="D871" t="s">
        <v>78</v>
      </c>
      <c r="E871">
        <v>2020</v>
      </c>
      <c r="F871">
        <v>16</v>
      </c>
      <c r="G871" t="s">
        <v>91</v>
      </c>
      <c r="H871" t="s">
        <v>81</v>
      </c>
      <c r="I871">
        <v>500.5</v>
      </c>
      <c r="J871" t="s">
        <v>382</v>
      </c>
      <c r="K871" t="s">
        <v>392</v>
      </c>
    </row>
    <row r="872" spans="1:11" x14ac:dyDescent="0.35">
      <c r="A872" t="s">
        <v>381</v>
      </c>
      <c r="B872" t="s">
        <v>84</v>
      </c>
      <c r="C872" t="s">
        <v>330</v>
      </c>
      <c r="D872" t="s">
        <v>78</v>
      </c>
      <c r="E872">
        <v>2020</v>
      </c>
      <c r="F872">
        <v>16</v>
      </c>
      <c r="G872" t="s">
        <v>91</v>
      </c>
      <c r="H872" t="s">
        <v>81</v>
      </c>
      <c r="I872">
        <v>859</v>
      </c>
      <c r="J872" t="s">
        <v>385</v>
      </c>
      <c r="K872" t="s">
        <v>392</v>
      </c>
    </row>
    <row r="873" spans="1:11" x14ac:dyDescent="0.35">
      <c r="A873" t="s">
        <v>381</v>
      </c>
      <c r="B873" t="s">
        <v>84</v>
      </c>
      <c r="C873" t="s">
        <v>330</v>
      </c>
      <c r="D873" t="s">
        <v>78</v>
      </c>
      <c r="E873">
        <v>2020</v>
      </c>
      <c r="F873">
        <v>33</v>
      </c>
      <c r="G873" t="s">
        <v>88</v>
      </c>
      <c r="H873" t="s">
        <v>80</v>
      </c>
      <c r="I873">
        <v>5000</v>
      </c>
      <c r="J873" t="s">
        <v>382</v>
      </c>
      <c r="K873" t="s">
        <v>392</v>
      </c>
    </row>
    <row r="874" spans="1:11" x14ac:dyDescent="0.35">
      <c r="A874" t="s">
        <v>381</v>
      </c>
      <c r="B874" t="s">
        <v>84</v>
      </c>
      <c r="C874" t="s">
        <v>330</v>
      </c>
      <c r="D874" t="s">
        <v>78</v>
      </c>
      <c r="E874">
        <v>2020</v>
      </c>
      <c r="F874">
        <v>33</v>
      </c>
      <c r="G874" t="s">
        <v>88</v>
      </c>
      <c r="H874" t="s">
        <v>81</v>
      </c>
      <c r="I874">
        <v>1995.73</v>
      </c>
      <c r="J874" t="s">
        <v>382</v>
      </c>
      <c r="K874" t="s">
        <v>392</v>
      </c>
    </row>
    <row r="875" spans="1:11" x14ac:dyDescent="0.35">
      <c r="A875" t="s">
        <v>381</v>
      </c>
      <c r="B875" t="s">
        <v>84</v>
      </c>
      <c r="C875" t="s">
        <v>330</v>
      </c>
      <c r="D875" t="s">
        <v>78</v>
      </c>
      <c r="E875">
        <v>2020</v>
      </c>
      <c r="F875">
        <v>33</v>
      </c>
      <c r="G875" t="s">
        <v>88</v>
      </c>
      <c r="H875" t="s">
        <v>81</v>
      </c>
      <c r="I875">
        <v>1995.73</v>
      </c>
      <c r="J875" t="s">
        <v>383</v>
      </c>
      <c r="K875" t="s">
        <v>392</v>
      </c>
    </row>
    <row r="876" spans="1:11" x14ac:dyDescent="0.35">
      <c r="A876" t="s">
        <v>381</v>
      </c>
      <c r="B876" t="s">
        <v>84</v>
      </c>
      <c r="C876" t="s">
        <v>330</v>
      </c>
      <c r="D876" t="s">
        <v>78</v>
      </c>
      <c r="E876">
        <v>2020</v>
      </c>
      <c r="F876">
        <v>33</v>
      </c>
      <c r="G876" t="s">
        <v>88</v>
      </c>
      <c r="H876" t="s">
        <v>81</v>
      </c>
      <c r="I876">
        <v>1136.73</v>
      </c>
      <c r="J876" t="s">
        <v>385</v>
      </c>
      <c r="K876" t="s">
        <v>392</v>
      </c>
    </row>
    <row r="877" spans="1:11" x14ac:dyDescent="0.35">
      <c r="A877" t="s">
        <v>381</v>
      </c>
      <c r="B877" t="s">
        <v>84</v>
      </c>
      <c r="C877" t="s">
        <v>330</v>
      </c>
      <c r="D877" t="s">
        <v>78</v>
      </c>
      <c r="E877">
        <v>2020</v>
      </c>
      <c r="F877">
        <v>90</v>
      </c>
      <c r="G877" t="s">
        <v>89</v>
      </c>
      <c r="H877" t="s">
        <v>80</v>
      </c>
      <c r="I877">
        <v>312</v>
      </c>
      <c r="J877" t="s">
        <v>382</v>
      </c>
      <c r="K877" t="s">
        <v>392</v>
      </c>
    </row>
    <row r="878" spans="1:11" x14ac:dyDescent="0.35">
      <c r="A878" t="s">
        <v>381</v>
      </c>
      <c r="B878" t="s">
        <v>84</v>
      </c>
      <c r="C878" t="s">
        <v>330</v>
      </c>
      <c r="D878" t="s">
        <v>78</v>
      </c>
      <c r="E878">
        <v>2020</v>
      </c>
      <c r="F878">
        <v>90</v>
      </c>
      <c r="G878" t="s">
        <v>89</v>
      </c>
      <c r="H878" t="s">
        <v>80</v>
      </c>
      <c r="I878">
        <v>576.13</v>
      </c>
      <c r="J878" t="s">
        <v>385</v>
      </c>
      <c r="K878" t="s">
        <v>392</v>
      </c>
    </row>
    <row r="879" spans="1:11" x14ac:dyDescent="0.35">
      <c r="A879" t="s">
        <v>381</v>
      </c>
      <c r="B879" t="s">
        <v>84</v>
      </c>
      <c r="C879" t="s">
        <v>330</v>
      </c>
      <c r="D879" t="s">
        <v>78</v>
      </c>
      <c r="E879">
        <v>2020</v>
      </c>
      <c r="F879">
        <v>91</v>
      </c>
      <c r="G879" t="s">
        <v>90</v>
      </c>
      <c r="H879" t="s">
        <v>80</v>
      </c>
      <c r="I879">
        <v>188</v>
      </c>
      <c r="J879" t="s">
        <v>382</v>
      </c>
      <c r="K879" t="s">
        <v>392</v>
      </c>
    </row>
    <row r="880" spans="1:11" x14ac:dyDescent="0.35">
      <c r="A880" t="s">
        <v>381</v>
      </c>
      <c r="B880" t="s">
        <v>84</v>
      </c>
      <c r="C880" t="s">
        <v>330</v>
      </c>
      <c r="D880" t="s">
        <v>78</v>
      </c>
      <c r="E880">
        <v>2020</v>
      </c>
      <c r="F880">
        <v>91</v>
      </c>
      <c r="G880" t="s">
        <v>90</v>
      </c>
      <c r="H880" t="s">
        <v>81</v>
      </c>
      <c r="I880">
        <v>300</v>
      </c>
      <c r="J880" t="s">
        <v>382</v>
      </c>
      <c r="K880" t="s">
        <v>392</v>
      </c>
    </row>
    <row r="881" spans="1:11" x14ac:dyDescent="0.35">
      <c r="A881" t="s">
        <v>381</v>
      </c>
      <c r="B881" t="s">
        <v>84</v>
      </c>
      <c r="C881" t="s">
        <v>330</v>
      </c>
      <c r="D881" t="s">
        <v>78</v>
      </c>
      <c r="E881">
        <v>2020</v>
      </c>
      <c r="F881">
        <v>91</v>
      </c>
      <c r="G881" t="s">
        <v>90</v>
      </c>
      <c r="H881" t="s">
        <v>81</v>
      </c>
      <c r="I881">
        <v>300</v>
      </c>
      <c r="J881" t="s">
        <v>383</v>
      </c>
      <c r="K881" t="s">
        <v>392</v>
      </c>
    </row>
    <row r="882" spans="1:11" x14ac:dyDescent="0.35">
      <c r="A882" t="s">
        <v>381</v>
      </c>
      <c r="B882" t="s">
        <v>84</v>
      </c>
      <c r="C882" t="s">
        <v>330</v>
      </c>
      <c r="D882" t="s">
        <v>78</v>
      </c>
      <c r="E882">
        <v>2020</v>
      </c>
      <c r="F882">
        <v>91</v>
      </c>
      <c r="G882" t="s">
        <v>90</v>
      </c>
      <c r="H882" t="s">
        <v>81</v>
      </c>
      <c r="I882">
        <v>300</v>
      </c>
      <c r="J882" t="s">
        <v>385</v>
      </c>
      <c r="K882" t="s">
        <v>392</v>
      </c>
    </row>
    <row r="883" spans="1:11" x14ac:dyDescent="0.35">
      <c r="A883" t="s">
        <v>381</v>
      </c>
      <c r="B883" t="s">
        <v>84</v>
      </c>
      <c r="C883" t="s">
        <v>330</v>
      </c>
      <c r="D883" t="s">
        <v>78</v>
      </c>
      <c r="E883">
        <v>2021</v>
      </c>
      <c r="F883">
        <v>16</v>
      </c>
      <c r="G883" t="s">
        <v>91</v>
      </c>
      <c r="H883" t="s">
        <v>80</v>
      </c>
      <c r="I883">
        <v>5647.8</v>
      </c>
      <c r="J883" t="s">
        <v>383</v>
      </c>
      <c r="K883" t="s">
        <v>392</v>
      </c>
    </row>
    <row r="884" spans="1:11" x14ac:dyDescent="0.35">
      <c r="A884" t="s">
        <v>381</v>
      </c>
      <c r="B884" t="s">
        <v>84</v>
      </c>
      <c r="C884" t="s">
        <v>330</v>
      </c>
      <c r="D884" t="s">
        <v>78</v>
      </c>
      <c r="E884">
        <v>2021</v>
      </c>
      <c r="F884">
        <v>16</v>
      </c>
      <c r="G884" t="s">
        <v>91</v>
      </c>
      <c r="H884" t="s">
        <v>80</v>
      </c>
      <c r="I884">
        <v>15901.48</v>
      </c>
      <c r="J884" t="s">
        <v>385</v>
      </c>
      <c r="K884" t="s">
        <v>392</v>
      </c>
    </row>
    <row r="885" spans="1:11" x14ac:dyDescent="0.35">
      <c r="A885" t="s">
        <v>381</v>
      </c>
      <c r="B885" t="s">
        <v>84</v>
      </c>
      <c r="C885" t="s">
        <v>330</v>
      </c>
      <c r="D885" t="s">
        <v>78</v>
      </c>
      <c r="E885">
        <v>2021</v>
      </c>
      <c r="F885">
        <v>16</v>
      </c>
      <c r="G885" t="s">
        <v>91</v>
      </c>
      <c r="H885" t="s">
        <v>81</v>
      </c>
      <c r="I885">
        <v>10352.74</v>
      </c>
      <c r="J885" t="s">
        <v>385</v>
      </c>
      <c r="K885" t="s">
        <v>392</v>
      </c>
    </row>
    <row r="886" spans="1:11" x14ac:dyDescent="0.35">
      <c r="A886" t="s">
        <v>381</v>
      </c>
      <c r="B886" t="s">
        <v>84</v>
      </c>
      <c r="C886" t="s">
        <v>330</v>
      </c>
      <c r="D886" t="s">
        <v>78</v>
      </c>
      <c r="E886">
        <v>2021</v>
      </c>
      <c r="F886">
        <v>33</v>
      </c>
      <c r="G886" t="s">
        <v>88</v>
      </c>
      <c r="H886" t="s">
        <v>80</v>
      </c>
      <c r="I886">
        <v>26000</v>
      </c>
      <c r="J886" t="s">
        <v>382</v>
      </c>
      <c r="K886" t="s">
        <v>392</v>
      </c>
    </row>
    <row r="887" spans="1:11" x14ac:dyDescent="0.35">
      <c r="A887" t="s">
        <v>381</v>
      </c>
      <c r="B887" t="s">
        <v>84</v>
      </c>
      <c r="C887" t="s">
        <v>330</v>
      </c>
      <c r="D887" t="s">
        <v>78</v>
      </c>
      <c r="E887">
        <v>2021</v>
      </c>
      <c r="F887">
        <v>33</v>
      </c>
      <c r="G887" t="s">
        <v>88</v>
      </c>
      <c r="H887" t="s">
        <v>80</v>
      </c>
      <c r="I887">
        <v>40053.199999999997</v>
      </c>
      <c r="J887" t="s">
        <v>383</v>
      </c>
      <c r="K887" t="s">
        <v>392</v>
      </c>
    </row>
    <row r="888" spans="1:11" x14ac:dyDescent="0.35">
      <c r="A888" t="s">
        <v>381</v>
      </c>
      <c r="B888" t="s">
        <v>84</v>
      </c>
      <c r="C888" t="s">
        <v>330</v>
      </c>
      <c r="D888" t="s">
        <v>78</v>
      </c>
      <c r="E888">
        <v>2021</v>
      </c>
      <c r="F888">
        <v>33</v>
      </c>
      <c r="G888" t="s">
        <v>88</v>
      </c>
      <c r="H888" t="s">
        <v>80</v>
      </c>
      <c r="I888">
        <v>33580.01</v>
      </c>
      <c r="J888" t="s">
        <v>385</v>
      </c>
      <c r="K888" t="s">
        <v>392</v>
      </c>
    </row>
    <row r="889" spans="1:11" x14ac:dyDescent="0.35">
      <c r="A889" t="s">
        <v>381</v>
      </c>
      <c r="B889" t="s">
        <v>84</v>
      </c>
      <c r="C889" t="s">
        <v>330</v>
      </c>
      <c r="D889" t="s">
        <v>78</v>
      </c>
      <c r="E889">
        <v>2021</v>
      </c>
      <c r="F889">
        <v>33</v>
      </c>
      <c r="G889" t="s">
        <v>88</v>
      </c>
      <c r="H889" t="s">
        <v>81</v>
      </c>
      <c r="I889">
        <v>10879.55</v>
      </c>
      <c r="J889" t="s">
        <v>382</v>
      </c>
      <c r="K889" t="s">
        <v>392</v>
      </c>
    </row>
    <row r="890" spans="1:11" x14ac:dyDescent="0.35">
      <c r="A890" t="s">
        <v>381</v>
      </c>
      <c r="B890" t="s">
        <v>84</v>
      </c>
      <c r="C890" t="s">
        <v>330</v>
      </c>
      <c r="D890" t="s">
        <v>78</v>
      </c>
      <c r="E890">
        <v>2021</v>
      </c>
      <c r="F890">
        <v>33</v>
      </c>
      <c r="G890" t="s">
        <v>88</v>
      </c>
      <c r="H890" t="s">
        <v>81</v>
      </c>
      <c r="I890">
        <v>14879.55</v>
      </c>
      <c r="J890" t="s">
        <v>383</v>
      </c>
      <c r="K890" t="s">
        <v>392</v>
      </c>
    </row>
    <row r="891" spans="1:11" x14ac:dyDescent="0.35">
      <c r="A891" t="s">
        <v>381</v>
      </c>
      <c r="B891" t="s">
        <v>84</v>
      </c>
      <c r="C891" t="s">
        <v>330</v>
      </c>
      <c r="D891" t="s">
        <v>78</v>
      </c>
      <c r="E891">
        <v>2021</v>
      </c>
      <c r="F891">
        <v>33</v>
      </c>
      <c r="G891" t="s">
        <v>88</v>
      </c>
      <c r="H891" t="s">
        <v>81</v>
      </c>
      <c r="I891">
        <v>9526.81</v>
      </c>
      <c r="J891" t="s">
        <v>385</v>
      </c>
      <c r="K891" t="s">
        <v>392</v>
      </c>
    </row>
    <row r="892" spans="1:11" x14ac:dyDescent="0.35">
      <c r="A892" t="s">
        <v>381</v>
      </c>
      <c r="B892" t="s">
        <v>84</v>
      </c>
      <c r="C892" t="s">
        <v>330</v>
      </c>
      <c r="D892" t="s">
        <v>78</v>
      </c>
      <c r="E892">
        <v>2021</v>
      </c>
      <c r="F892">
        <v>90</v>
      </c>
      <c r="G892" t="s">
        <v>89</v>
      </c>
      <c r="H892" t="s">
        <v>80</v>
      </c>
      <c r="I892">
        <v>12</v>
      </c>
      <c r="J892" t="s">
        <v>382</v>
      </c>
      <c r="K892" t="s">
        <v>392</v>
      </c>
    </row>
    <row r="893" spans="1:11" x14ac:dyDescent="0.35">
      <c r="A893" t="s">
        <v>381</v>
      </c>
      <c r="B893" t="s">
        <v>84</v>
      </c>
      <c r="C893" t="s">
        <v>330</v>
      </c>
      <c r="D893" t="s">
        <v>78</v>
      </c>
      <c r="E893">
        <v>2021</v>
      </c>
      <c r="F893">
        <v>90</v>
      </c>
      <c r="G893" t="s">
        <v>89</v>
      </c>
      <c r="H893" t="s">
        <v>80</v>
      </c>
      <c r="I893">
        <v>12</v>
      </c>
      <c r="J893" t="s">
        <v>383</v>
      </c>
      <c r="K893" t="s">
        <v>392</v>
      </c>
    </row>
    <row r="894" spans="1:11" x14ac:dyDescent="0.35">
      <c r="A894" t="s">
        <v>381</v>
      </c>
      <c r="B894" t="s">
        <v>84</v>
      </c>
      <c r="C894" t="s">
        <v>330</v>
      </c>
      <c r="D894" t="s">
        <v>78</v>
      </c>
      <c r="E894">
        <v>2021</v>
      </c>
      <c r="F894">
        <v>90</v>
      </c>
      <c r="G894" t="s">
        <v>89</v>
      </c>
      <c r="H894" t="s">
        <v>80</v>
      </c>
      <c r="I894">
        <v>453</v>
      </c>
      <c r="J894" t="s">
        <v>385</v>
      </c>
      <c r="K894" t="s">
        <v>392</v>
      </c>
    </row>
    <row r="895" spans="1:11" x14ac:dyDescent="0.35">
      <c r="A895" t="s">
        <v>381</v>
      </c>
      <c r="B895" t="s">
        <v>84</v>
      </c>
      <c r="C895" t="s">
        <v>330</v>
      </c>
      <c r="D895" t="s">
        <v>78</v>
      </c>
      <c r="E895">
        <v>2021</v>
      </c>
      <c r="F895">
        <v>90</v>
      </c>
      <c r="G895" t="s">
        <v>89</v>
      </c>
      <c r="H895" t="s">
        <v>81</v>
      </c>
      <c r="I895">
        <v>24.8</v>
      </c>
      <c r="J895" t="s">
        <v>385</v>
      </c>
      <c r="K895" t="s">
        <v>392</v>
      </c>
    </row>
    <row r="896" spans="1:11" x14ac:dyDescent="0.35">
      <c r="A896" t="s">
        <v>381</v>
      </c>
      <c r="B896" t="s">
        <v>84</v>
      </c>
      <c r="C896" t="s">
        <v>330</v>
      </c>
      <c r="D896" t="s">
        <v>78</v>
      </c>
      <c r="E896">
        <v>2021</v>
      </c>
      <c r="F896">
        <v>91</v>
      </c>
      <c r="G896" t="s">
        <v>90</v>
      </c>
      <c r="H896" t="s">
        <v>80</v>
      </c>
      <c r="I896">
        <v>189</v>
      </c>
      <c r="J896" t="s">
        <v>382</v>
      </c>
      <c r="K896" t="s">
        <v>392</v>
      </c>
    </row>
    <row r="897" spans="1:11" x14ac:dyDescent="0.35">
      <c r="A897" t="s">
        <v>381</v>
      </c>
      <c r="B897" t="s">
        <v>84</v>
      </c>
      <c r="C897" t="s">
        <v>330</v>
      </c>
      <c r="D897" t="s">
        <v>78</v>
      </c>
      <c r="E897">
        <v>2021</v>
      </c>
      <c r="F897">
        <v>91</v>
      </c>
      <c r="G897" t="s">
        <v>90</v>
      </c>
      <c r="H897" t="s">
        <v>80</v>
      </c>
      <c r="I897">
        <v>452</v>
      </c>
      <c r="J897" t="s">
        <v>383</v>
      </c>
      <c r="K897" t="s">
        <v>392</v>
      </c>
    </row>
    <row r="898" spans="1:11" x14ac:dyDescent="0.35">
      <c r="A898" t="s">
        <v>381</v>
      </c>
      <c r="B898" t="s">
        <v>84</v>
      </c>
      <c r="C898" t="s">
        <v>330</v>
      </c>
      <c r="D898" t="s">
        <v>78</v>
      </c>
      <c r="E898">
        <v>2021</v>
      </c>
      <c r="F898">
        <v>91</v>
      </c>
      <c r="G898" t="s">
        <v>90</v>
      </c>
      <c r="H898" t="s">
        <v>80</v>
      </c>
      <c r="I898">
        <v>237</v>
      </c>
      <c r="J898" t="s">
        <v>385</v>
      </c>
      <c r="K898" t="s">
        <v>392</v>
      </c>
    </row>
    <row r="899" spans="1:11" x14ac:dyDescent="0.35">
      <c r="A899" t="s">
        <v>381</v>
      </c>
      <c r="B899" t="s">
        <v>84</v>
      </c>
      <c r="C899" t="s">
        <v>330</v>
      </c>
      <c r="D899" t="s">
        <v>78</v>
      </c>
      <c r="E899">
        <v>2021</v>
      </c>
      <c r="F899">
        <v>91</v>
      </c>
      <c r="G899" t="s">
        <v>90</v>
      </c>
      <c r="H899" t="s">
        <v>81</v>
      </c>
      <c r="I899">
        <v>279</v>
      </c>
      <c r="J899" t="s">
        <v>382</v>
      </c>
      <c r="K899" t="s">
        <v>392</v>
      </c>
    </row>
    <row r="900" spans="1:11" x14ac:dyDescent="0.35">
      <c r="A900" t="s">
        <v>381</v>
      </c>
      <c r="B900" t="s">
        <v>84</v>
      </c>
      <c r="C900" t="s">
        <v>330</v>
      </c>
      <c r="D900" t="s">
        <v>78</v>
      </c>
      <c r="E900">
        <v>2021</v>
      </c>
      <c r="F900">
        <v>91</v>
      </c>
      <c r="G900" t="s">
        <v>90</v>
      </c>
      <c r="H900" t="s">
        <v>81</v>
      </c>
      <c r="I900">
        <v>329</v>
      </c>
      <c r="J900" t="s">
        <v>383</v>
      </c>
      <c r="K900" t="s">
        <v>392</v>
      </c>
    </row>
    <row r="901" spans="1:11" x14ac:dyDescent="0.35">
      <c r="A901" t="s">
        <v>381</v>
      </c>
      <c r="B901" t="s">
        <v>84</v>
      </c>
      <c r="C901" t="s">
        <v>330</v>
      </c>
      <c r="D901" t="s">
        <v>78</v>
      </c>
      <c r="E901">
        <v>2021</v>
      </c>
      <c r="F901">
        <v>91</v>
      </c>
      <c r="G901" t="s">
        <v>90</v>
      </c>
      <c r="H901" t="s">
        <v>81</v>
      </c>
      <c r="I901">
        <v>480</v>
      </c>
      <c r="J901" t="s">
        <v>385</v>
      </c>
      <c r="K901" t="s">
        <v>392</v>
      </c>
    </row>
    <row r="902" spans="1:11" x14ac:dyDescent="0.35">
      <c r="A902" t="s">
        <v>381</v>
      </c>
      <c r="B902" t="s">
        <v>84</v>
      </c>
      <c r="C902" t="s">
        <v>85</v>
      </c>
      <c r="D902" t="s">
        <v>78</v>
      </c>
      <c r="E902">
        <v>2020</v>
      </c>
      <c r="F902">
        <v>33</v>
      </c>
      <c r="G902" t="s">
        <v>88</v>
      </c>
      <c r="H902" t="s">
        <v>80</v>
      </c>
      <c r="I902">
        <v>50000</v>
      </c>
      <c r="J902" t="s">
        <v>382</v>
      </c>
      <c r="K902" t="s">
        <v>388</v>
      </c>
    </row>
    <row r="903" spans="1:11" x14ac:dyDescent="0.35">
      <c r="A903" t="s">
        <v>381</v>
      </c>
      <c r="B903" t="s">
        <v>84</v>
      </c>
      <c r="C903" t="s">
        <v>85</v>
      </c>
      <c r="D903" t="s">
        <v>78</v>
      </c>
      <c r="E903">
        <v>2020</v>
      </c>
      <c r="F903">
        <v>33</v>
      </c>
      <c r="G903" t="s">
        <v>88</v>
      </c>
      <c r="H903" t="s">
        <v>80</v>
      </c>
      <c r="I903">
        <v>50000</v>
      </c>
      <c r="J903" t="s">
        <v>383</v>
      </c>
      <c r="K903" t="s">
        <v>388</v>
      </c>
    </row>
    <row r="904" spans="1:11" x14ac:dyDescent="0.35">
      <c r="A904" t="s">
        <v>381</v>
      </c>
      <c r="B904" t="s">
        <v>84</v>
      </c>
      <c r="C904" t="s">
        <v>85</v>
      </c>
      <c r="D904" t="s">
        <v>78</v>
      </c>
      <c r="E904">
        <v>2020</v>
      </c>
      <c r="F904">
        <v>33</v>
      </c>
      <c r="G904" t="s">
        <v>88</v>
      </c>
      <c r="H904" t="s">
        <v>80</v>
      </c>
      <c r="I904">
        <v>50000</v>
      </c>
      <c r="J904" t="s">
        <v>385</v>
      </c>
      <c r="K904" t="s">
        <v>388</v>
      </c>
    </row>
    <row r="905" spans="1:11" x14ac:dyDescent="0.35">
      <c r="A905" t="s">
        <v>381</v>
      </c>
      <c r="B905" t="s">
        <v>84</v>
      </c>
      <c r="C905" t="s">
        <v>85</v>
      </c>
      <c r="D905" t="s">
        <v>78</v>
      </c>
      <c r="E905">
        <v>2020</v>
      </c>
      <c r="F905">
        <v>91</v>
      </c>
      <c r="G905" t="s">
        <v>90</v>
      </c>
      <c r="H905" t="s">
        <v>80</v>
      </c>
      <c r="I905">
        <v>700</v>
      </c>
      <c r="J905" t="s">
        <v>382</v>
      </c>
      <c r="K905" t="s">
        <v>388</v>
      </c>
    </row>
    <row r="906" spans="1:11" x14ac:dyDescent="0.35">
      <c r="A906" t="s">
        <v>381</v>
      </c>
      <c r="B906" t="s">
        <v>84</v>
      </c>
      <c r="C906" t="s">
        <v>85</v>
      </c>
      <c r="D906" t="s">
        <v>78</v>
      </c>
      <c r="E906">
        <v>2020</v>
      </c>
      <c r="F906">
        <v>91</v>
      </c>
      <c r="G906" t="s">
        <v>90</v>
      </c>
      <c r="H906" t="s">
        <v>80</v>
      </c>
      <c r="I906">
        <v>700</v>
      </c>
      <c r="J906" t="s">
        <v>383</v>
      </c>
      <c r="K906" t="s">
        <v>388</v>
      </c>
    </row>
    <row r="907" spans="1:11" x14ac:dyDescent="0.35">
      <c r="A907" t="s">
        <v>381</v>
      </c>
      <c r="B907" t="s">
        <v>84</v>
      </c>
      <c r="C907" t="s">
        <v>85</v>
      </c>
      <c r="D907" t="s">
        <v>78</v>
      </c>
      <c r="E907">
        <v>2020</v>
      </c>
      <c r="F907">
        <v>91</v>
      </c>
      <c r="G907" t="s">
        <v>90</v>
      </c>
      <c r="H907" t="s">
        <v>80</v>
      </c>
      <c r="I907">
        <v>700</v>
      </c>
      <c r="J907" t="s">
        <v>385</v>
      </c>
      <c r="K907" t="s">
        <v>388</v>
      </c>
    </row>
    <row r="908" spans="1:11" x14ac:dyDescent="0.35">
      <c r="A908" t="s">
        <v>381</v>
      </c>
      <c r="B908" t="s">
        <v>84</v>
      </c>
      <c r="C908" t="s">
        <v>85</v>
      </c>
      <c r="D908" t="s">
        <v>78</v>
      </c>
      <c r="E908">
        <v>2021</v>
      </c>
      <c r="F908">
        <v>33</v>
      </c>
      <c r="G908" t="s">
        <v>88</v>
      </c>
      <c r="H908" t="s">
        <v>80</v>
      </c>
      <c r="I908">
        <v>10000</v>
      </c>
      <c r="J908" t="s">
        <v>382</v>
      </c>
      <c r="K908" t="s">
        <v>388</v>
      </c>
    </row>
    <row r="909" spans="1:11" x14ac:dyDescent="0.35">
      <c r="A909" t="s">
        <v>381</v>
      </c>
      <c r="B909" t="s">
        <v>84</v>
      </c>
      <c r="C909" t="s">
        <v>85</v>
      </c>
      <c r="D909" t="s">
        <v>78</v>
      </c>
      <c r="E909">
        <v>2021</v>
      </c>
      <c r="F909">
        <v>90</v>
      </c>
      <c r="G909" t="s">
        <v>89</v>
      </c>
      <c r="H909" t="s">
        <v>80</v>
      </c>
      <c r="I909">
        <v>24</v>
      </c>
      <c r="J909" t="s">
        <v>382</v>
      </c>
      <c r="K909" t="s">
        <v>388</v>
      </c>
    </row>
    <row r="910" spans="1:11" x14ac:dyDescent="0.35">
      <c r="A910" t="s">
        <v>381</v>
      </c>
      <c r="B910" t="s">
        <v>84</v>
      </c>
      <c r="C910" t="s">
        <v>372</v>
      </c>
      <c r="D910" t="s">
        <v>78</v>
      </c>
      <c r="E910">
        <v>2021</v>
      </c>
      <c r="F910">
        <v>16</v>
      </c>
      <c r="G910" t="s">
        <v>91</v>
      </c>
      <c r="H910" t="s">
        <v>80</v>
      </c>
      <c r="I910">
        <v>6000</v>
      </c>
      <c r="J910" t="s">
        <v>382</v>
      </c>
      <c r="K910" t="s">
        <v>401</v>
      </c>
    </row>
    <row r="911" spans="1:11" x14ac:dyDescent="0.35">
      <c r="A911" t="s">
        <v>381</v>
      </c>
      <c r="B911" t="s">
        <v>84</v>
      </c>
      <c r="C911" t="s">
        <v>331</v>
      </c>
      <c r="D911" t="s">
        <v>78</v>
      </c>
      <c r="E911">
        <v>2020</v>
      </c>
      <c r="F911">
        <v>33</v>
      </c>
      <c r="G911" t="s">
        <v>88</v>
      </c>
      <c r="H911" t="s">
        <v>80</v>
      </c>
      <c r="I911">
        <v>5000</v>
      </c>
      <c r="J911" t="s">
        <v>382</v>
      </c>
      <c r="K911" t="s">
        <v>397</v>
      </c>
    </row>
    <row r="912" spans="1:11" x14ac:dyDescent="0.35">
      <c r="A912" t="s">
        <v>381</v>
      </c>
      <c r="B912" t="s">
        <v>84</v>
      </c>
      <c r="C912" t="s">
        <v>331</v>
      </c>
      <c r="D912" t="s">
        <v>78</v>
      </c>
      <c r="E912">
        <v>2020</v>
      </c>
      <c r="F912">
        <v>90</v>
      </c>
      <c r="G912" t="s">
        <v>89</v>
      </c>
      <c r="H912" t="s">
        <v>81</v>
      </c>
      <c r="I912">
        <v>700.5</v>
      </c>
      <c r="J912" t="s">
        <v>382</v>
      </c>
      <c r="K912" t="s">
        <v>397</v>
      </c>
    </row>
    <row r="913" spans="1:11" x14ac:dyDescent="0.35">
      <c r="A913" t="s">
        <v>381</v>
      </c>
      <c r="B913" t="s">
        <v>84</v>
      </c>
      <c r="C913" t="s">
        <v>331</v>
      </c>
      <c r="D913" t="s">
        <v>78</v>
      </c>
      <c r="E913">
        <v>2021</v>
      </c>
      <c r="F913">
        <v>16</v>
      </c>
      <c r="G913" t="s">
        <v>91</v>
      </c>
      <c r="H913" t="s">
        <v>80</v>
      </c>
      <c r="I913">
        <v>788.48</v>
      </c>
      <c r="J913" t="s">
        <v>382</v>
      </c>
      <c r="K913" t="s">
        <v>397</v>
      </c>
    </row>
    <row r="914" spans="1:11" x14ac:dyDescent="0.35">
      <c r="A914" t="s">
        <v>381</v>
      </c>
      <c r="B914" t="s">
        <v>84</v>
      </c>
      <c r="C914" t="s">
        <v>331</v>
      </c>
      <c r="D914" t="s">
        <v>78</v>
      </c>
      <c r="E914">
        <v>2021</v>
      </c>
      <c r="F914">
        <v>16</v>
      </c>
      <c r="G914" t="s">
        <v>91</v>
      </c>
      <c r="H914" t="s">
        <v>80</v>
      </c>
      <c r="I914">
        <v>2538.83</v>
      </c>
      <c r="J914" t="s">
        <v>383</v>
      </c>
      <c r="K914" t="s">
        <v>397</v>
      </c>
    </row>
    <row r="915" spans="1:11" x14ac:dyDescent="0.35">
      <c r="A915" t="s">
        <v>381</v>
      </c>
      <c r="B915" t="s">
        <v>84</v>
      </c>
      <c r="C915" t="s">
        <v>331</v>
      </c>
      <c r="D915" t="s">
        <v>78</v>
      </c>
      <c r="E915">
        <v>2021</v>
      </c>
      <c r="F915">
        <v>16</v>
      </c>
      <c r="G915" t="s">
        <v>91</v>
      </c>
      <c r="H915" t="s">
        <v>80</v>
      </c>
      <c r="I915">
        <v>6823.32</v>
      </c>
      <c r="J915" t="s">
        <v>385</v>
      </c>
      <c r="K915" t="s">
        <v>397</v>
      </c>
    </row>
    <row r="916" spans="1:11" x14ac:dyDescent="0.35">
      <c r="A916" t="s">
        <v>381</v>
      </c>
      <c r="B916" t="s">
        <v>84</v>
      </c>
      <c r="C916" t="s">
        <v>331</v>
      </c>
      <c r="D916" t="s">
        <v>78</v>
      </c>
      <c r="E916">
        <v>2021</v>
      </c>
      <c r="F916">
        <v>33</v>
      </c>
      <c r="G916" t="s">
        <v>88</v>
      </c>
      <c r="H916" t="s">
        <v>80</v>
      </c>
      <c r="I916">
        <v>15000</v>
      </c>
      <c r="J916" t="s">
        <v>382</v>
      </c>
      <c r="K916" t="s">
        <v>397</v>
      </c>
    </row>
    <row r="917" spans="1:11" x14ac:dyDescent="0.35">
      <c r="A917" t="s">
        <v>381</v>
      </c>
      <c r="B917" t="s">
        <v>84</v>
      </c>
      <c r="C917" t="s">
        <v>331</v>
      </c>
      <c r="D917" t="s">
        <v>78</v>
      </c>
      <c r="E917">
        <v>2021</v>
      </c>
      <c r="F917">
        <v>33</v>
      </c>
      <c r="G917" t="s">
        <v>88</v>
      </c>
      <c r="H917" t="s">
        <v>80</v>
      </c>
      <c r="I917">
        <v>22461.17</v>
      </c>
      <c r="J917" t="s">
        <v>383</v>
      </c>
      <c r="K917" t="s">
        <v>397</v>
      </c>
    </row>
    <row r="918" spans="1:11" x14ac:dyDescent="0.35">
      <c r="A918" t="s">
        <v>381</v>
      </c>
      <c r="B918" t="s">
        <v>84</v>
      </c>
      <c r="C918" t="s">
        <v>331</v>
      </c>
      <c r="D918" t="s">
        <v>78</v>
      </c>
      <c r="E918">
        <v>2021</v>
      </c>
      <c r="F918">
        <v>33</v>
      </c>
      <c r="G918" t="s">
        <v>88</v>
      </c>
      <c r="H918" t="s">
        <v>80</v>
      </c>
      <c r="I918">
        <v>8178.46</v>
      </c>
      <c r="J918" t="s">
        <v>385</v>
      </c>
      <c r="K918" t="s">
        <v>397</v>
      </c>
    </row>
    <row r="919" spans="1:11" x14ac:dyDescent="0.35">
      <c r="A919" t="s">
        <v>381</v>
      </c>
      <c r="B919" t="s">
        <v>84</v>
      </c>
      <c r="C919" t="s">
        <v>331</v>
      </c>
      <c r="D919" t="s">
        <v>78</v>
      </c>
      <c r="E919">
        <v>2021</v>
      </c>
      <c r="F919">
        <v>90</v>
      </c>
      <c r="G919" t="s">
        <v>89</v>
      </c>
      <c r="H919" t="s">
        <v>80</v>
      </c>
      <c r="I919">
        <v>135</v>
      </c>
      <c r="J919" t="s">
        <v>383</v>
      </c>
      <c r="K919" t="s">
        <v>397</v>
      </c>
    </row>
    <row r="920" spans="1:11" x14ac:dyDescent="0.35">
      <c r="A920" t="s">
        <v>381</v>
      </c>
      <c r="B920" t="s">
        <v>84</v>
      </c>
      <c r="C920" t="s">
        <v>331</v>
      </c>
      <c r="D920" t="s">
        <v>78</v>
      </c>
      <c r="E920">
        <v>2021</v>
      </c>
      <c r="F920">
        <v>91</v>
      </c>
      <c r="G920" t="s">
        <v>90</v>
      </c>
      <c r="H920" t="s">
        <v>80</v>
      </c>
      <c r="I920">
        <v>65</v>
      </c>
      <c r="J920" t="s">
        <v>383</v>
      </c>
      <c r="K920" t="s">
        <v>397</v>
      </c>
    </row>
    <row r="921" spans="1:11" x14ac:dyDescent="0.35">
      <c r="A921" t="s">
        <v>406</v>
      </c>
      <c r="B921" t="s">
        <v>304</v>
      </c>
      <c r="C921" t="s">
        <v>87</v>
      </c>
      <c r="D921" t="s">
        <v>78</v>
      </c>
      <c r="E921">
        <v>2019</v>
      </c>
      <c r="F921">
        <v>16</v>
      </c>
      <c r="G921" t="s">
        <v>91</v>
      </c>
      <c r="H921" t="s">
        <v>80</v>
      </c>
      <c r="I921">
        <v>74719.320000000007</v>
      </c>
      <c r="J921" t="s">
        <v>407</v>
      </c>
      <c r="K921" t="s">
        <v>387</v>
      </c>
    </row>
    <row r="922" spans="1:11" x14ac:dyDescent="0.35">
      <c r="A922" t="s">
        <v>406</v>
      </c>
      <c r="B922" t="s">
        <v>304</v>
      </c>
      <c r="C922" t="s">
        <v>87</v>
      </c>
      <c r="D922" t="s">
        <v>78</v>
      </c>
      <c r="E922">
        <v>2019</v>
      </c>
      <c r="F922">
        <v>16</v>
      </c>
      <c r="G922" t="s">
        <v>91</v>
      </c>
      <c r="H922" t="s">
        <v>80</v>
      </c>
      <c r="I922">
        <v>100008.47</v>
      </c>
      <c r="J922" t="s">
        <v>409</v>
      </c>
      <c r="K922" t="s">
        <v>387</v>
      </c>
    </row>
    <row r="923" spans="1:11" x14ac:dyDescent="0.35">
      <c r="A923" t="s">
        <v>406</v>
      </c>
      <c r="B923" t="s">
        <v>304</v>
      </c>
      <c r="C923" t="s">
        <v>87</v>
      </c>
      <c r="D923" t="s">
        <v>78</v>
      </c>
      <c r="E923">
        <v>2019</v>
      </c>
      <c r="F923">
        <v>16</v>
      </c>
      <c r="G923" t="s">
        <v>91</v>
      </c>
      <c r="H923" t="s">
        <v>80</v>
      </c>
      <c r="I923">
        <v>133323.04999999999</v>
      </c>
      <c r="J923" t="s">
        <v>410</v>
      </c>
      <c r="K923" t="s">
        <v>387</v>
      </c>
    </row>
    <row r="924" spans="1:11" x14ac:dyDescent="0.35">
      <c r="A924" t="s">
        <v>406</v>
      </c>
      <c r="B924" t="s">
        <v>304</v>
      </c>
      <c r="C924" t="s">
        <v>87</v>
      </c>
      <c r="D924" t="s">
        <v>78</v>
      </c>
      <c r="E924">
        <v>2019</v>
      </c>
      <c r="F924">
        <v>33</v>
      </c>
      <c r="G924" t="s">
        <v>88</v>
      </c>
      <c r="H924" t="s">
        <v>80</v>
      </c>
      <c r="I924">
        <v>979059.62</v>
      </c>
      <c r="J924" t="s">
        <v>407</v>
      </c>
      <c r="K924" t="s">
        <v>387</v>
      </c>
    </row>
    <row r="925" spans="1:11" x14ac:dyDescent="0.35">
      <c r="A925" t="s">
        <v>406</v>
      </c>
      <c r="B925" t="s">
        <v>304</v>
      </c>
      <c r="C925" t="s">
        <v>87</v>
      </c>
      <c r="D925" t="s">
        <v>78</v>
      </c>
      <c r="E925">
        <v>2019</v>
      </c>
      <c r="F925">
        <v>33</v>
      </c>
      <c r="G925" t="s">
        <v>88</v>
      </c>
      <c r="H925" t="s">
        <v>80</v>
      </c>
      <c r="I925">
        <v>849236.81</v>
      </c>
      <c r="J925" t="s">
        <v>409</v>
      </c>
      <c r="K925" t="s">
        <v>387</v>
      </c>
    </row>
    <row r="926" spans="1:11" x14ac:dyDescent="0.35">
      <c r="A926" t="s">
        <v>406</v>
      </c>
      <c r="B926" t="s">
        <v>304</v>
      </c>
      <c r="C926" t="s">
        <v>87</v>
      </c>
      <c r="D926" t="s">
        <v>78</v>
      </c>
      <c r="E926">
        <v>2019</v>
      </c>
      <c r="F926">
        <v>33</v>
      </c>
      <c r="G926" t="s">
        <v>88</v>
      </c>
      <c r="H926" t="s">
        <v>80</v>
      </c>
      <c r="I926">
        <v>752088.96</v>
      </c>
      <c r="J926" t="s">
        <v>410</v>
      </c>
      <c r="K926" t="s">
        <v>387</v>
      </c>
    </row>
    <row r="927" spans="1:11" x14ac:dyDescent="0.35">
      <c r="A927" t="s">
        <v>406</v>
      </c>
      <c r="B927" t="s">
        <v>304</v>
      </c>
      <c r="C927" t="s">
        <v>87</v>
      </c>
      <c r="D927" t="s">
        <v>78</v>
      </c>
      <c r="E927">
        <v>2019</v>
      </c>
      <c r="F927">
        <v>63</v>
      </c>
      <c r="G927" t="s">
        <v>317</v>
      </c>
      <c r="H927" t="s">
        <v>80</v>
      </c>
      <c r="I927">
        <v>3145.52</v>
      </c>
      <c r="J927" t="s">
        <v>410</v>
      </c>
      <c r="K927" t="s">
        <v>387</v>
      </c>
    </row>
    <row r="928" spans="1:11" x14ac:dyDescent="0.35">
      <c r="A928" t="s">
        <v>406</v>
      </c>
      <c r="B928" t="s">
        <v>304</v>
      </c>
      <c r="C928" t="s">
        <v>87</v>
      </c>
      <c r="D928" t="s">
        <v>78</v>
      </c>
      <c r="E928">
        <v>2019</v>
      </c>
      <c r="F928">
        <v>90</v>
      </c>
      <c r="G928" t="s">
        <v>89</v>
      </c>
      <c r="H928" t="s">
        <v>80</v>
      </c>
      <c r="I928">
        <v>360.5</v>
      </c>
      <c r="J928" t="s">
        <v>407</v>
      </c>
      <c r="K928" t="s">
        <v>387</v>
      </c>
    </row>
    <row r="929" spans="1:11" x14ac:dyDescent="0.35">
      <c r="A929" t="s">
        <v>406</v>
      </c>
      <c r="B929" t="s">
        <v>304</v>
      </c>
      <c r="C929" t="s">
        <v>87</v>
      </c>
      <c r="D929" t="s">
        <v>78</v>
      </c>
      <c r="E929">
        <v>2019</v>
      </c>
      <c r="F929">
        <v>90</v>
      </c>
      <c r="G929" t="s">
        <v>89</v>
      </c>
      <c r="H929" t="s">
        <v>80</v>
      </c>
      <c r="I929">
        <v>4965.57</v>
      </c>
      <c r="J929" t="s">
        <v>409</v>
      </c>
      <c r="K929" t="s">
        <v>387</v>
      </c>
    </row>
    <row r="930" spans="1:11" x14ac:dyDescent="0.35">
      <c r="A930" t="s">
        <v>406</v>
      </c>
      <c r="B930" t="s">
        <v>304</v>
      </c>
      <c r="C930" t="s">
        <v>87</v>
      </c>
      <c r="D930" t="s">
        <v>78</v>
      </c>
      <c r="E930">
        <v>2019</v>
      </c>
      <c r="F930">
        <v>90</v>
      </c>
      <c r="G930" t="s">
        <v>89</v>
      </c>
      <c r="H930" t="s">
        <v>80</v>
      </c>
      <c r="I930">
        <v>621</v>
      </c>
      <c r="J930" t="s">
        <v>410</v>
      </c>
      <c r="K930" t="s">
        <v>387</v>
      </c>
    </row>
    <row r="931" spans="1:11" x14ac:dyDescent="0.35">
      <c r="A931" t="s">
        <v>406</v>
      </c>
      <c r="B931" t="s">
        <v>304</v>
      </c>
      <c r="C931" t="s">
        <v>87</v>
      </c>
      <c r="D931" t="s">
        <v>78</v>
      </c>
      <c r="E931">
        <v>2019</v>
      </c>
      <c r="F931">
        <v>91</v>
      </c>
      <c r="G931" t="s">
        <v>90</v>
      </c>
      <c r="H931" t="s">
        <v>80</v>
      </c>
      <c r="I931">
        <v>11403.45</v>
      </c>
      <c r="J931" t="s">
        <v>407</v>
      </c>
      <c r="K931" t="s">
        <v>387</v>
      </c>
    </row>
    <row r="932" spans="1:11" x14ac:dyDescent="0.35">
      <c r="A932" t="s">
        <v>406</v>
      </c>
      <c r="B932" t="s">
        <v>304</v>
      </c>
      <c r="C932" t="s">
        <v>87</v>
      </c>
      <c r="D932" t="s">
        <v>78</v>
      </c>
      <c r="E932">
        <v>2019</v>
      </c>
      <c r="F932">
        <v>91</v>
      </c>
      <c r="G932" t="s">
        <v>90</v>
      </c>
      <c r="H932" t="s">
        <v>80</v>
      </c>
      <c r="I932">
        <v>14136.05</v>
      </c>
      <c r="J932" t="s">
        <v>409</v>
      </c>
      <c r="K932" t="s">
        <v>387</v>
      </c>
    </row>
    <row r="933" spans="1:11" x14ac:dyDescent="0.35">
      <c r="A933" t="s">
        <v>406</v>
      </c>
      <c r="B933" t="s">
        <v>304</v>
      </c>
      <c r="C933" t="s">
        <v>87</v>
      </c>
      <c r="D933" t="s">
        <v>78</v>
      </c>
      <c r="E933">
        <v>2019</v>
      </c>
      <c r="F933">
        <v>91</v>
      </c>
      <c r="G933" t="s">
        <v>90</v>
      </c>
      <c r="H933" t="s">
        <v>80</v>
      </c>
      <c r="I933">
        <v>20079.3</v>
      </c>
      <c r="J933" t="s">
        <v>410</v>
      </c>
      <c r="K933" t="s">
        <v>387</v>
      </c>
    </row>
    <row r="934" spans="1:11" x14ac:dyDescent="0.35">
      <c r="A934" t="s">
        <v>406</v>
      </c>
      <c r="B934" t="s">
        <v>304</v>
      </c>
      <c r="C934" t="s">
        <v>87</v>
      </c>
      <c r="D934" t="s">
        <v>78</v>
      </c>
      <c r="E934">
        <v>2020</v>
      </c>
      <c r="F934">
        <v>16</v>
      </c>
      <c r="G934" t="s">
        <v>91</v>
      </c>
      <c r="H934" t="s">
        <v>80</v>
      </c>
      <c r="I934">
        <v>255876.6</v>
      </c>
      <c r="J934" t="s">
        <v>407</v>
      </c>
      <c r="K934" t="s">
        <v>387</v>
      </c>
    </row>
    <row r="935" spans="1:11" x14ac:dyDescent="0.35">
      <c r="A935" t="s">
        <v>406</v>
      </c>
      <c r="B935" t="s">
        <v>304</v>
      </c>
      <c r="C935" t="s">
        <v>87</v>
      </c>
      <c r="D935" t="s">
        <v>78</v>
      </c>
      <c r="E935">
        <v>2020</v>
      </c>
      <c r="F935">
        <v>16</v>
      </c>
      <c r="G935" t="s">
        <v>91</v>
      </c>
      <c r="H935" t="s">
        <v>80</v>
      </c>
      <c r="I935">
        <v>290378.84999999998</v>
      </c>
      <c r="J935" t="s">
        <v>409</v>
      </c>
      <c r="K935" t="s">
        <v>387</v>
      </c>
    </row>
    <row r="936" spans="1:11" x14ac:dyDescent="0.35">
      <c r="A936" t="s">
        <v>406</v>
      </c>
      <c r="B936" t="s">
        <v>304</v>
      </c>
      <c r="C936" t="s">
        <v>87</v>
      </c>
      <c r="D936" t="s">
        <v>78</v>
      </c>
      <c r="E936">
        <v>2020</v>
      </c>
      <c r="F936">
        <v>16</v>
      </c>
      <c r="G936" t="s">
        <v>91</v>
      </c>
      <c r="H936" t="s">
        <v>80</v>
      </c>
      <c r="I936">
        <v>187882.18</v>
      </c>
      <c r="J936" t="s">
        <v>410</v>
      </c>
      <c r="K936" t="s">
        <v>387</v>
      </c>
    </row>
    <row r="937" spans="1:11" x14ac:dyDescent="0.35">
      <c r="A937" t="s">
        <v>406</v>
      </c>
      <c r="B937" t="s">
        <v>304</v>
      </c>
      <c r="C937" t="s">
        <v>87</v>
      </c>
      <c r="D937" t="s">
        <v>78</v>
      </c>
      <c r="E937">
        <v>2020</v>
      </c>
      <c r="F937">
        <v>33</v>
      </c>
      <c r="G937" t="s">
        <v>88</v>
      </c>
      <c r="H937" t="s">
        <v>80</v>
      </c>
      <c r="I937">
        <v>2126160.62</v>
      </c>
      <c r="J937" t="s">
        <v>407</v>
      </c>
      <c r="K937" t="s">
        <v>387</v>
      </c>
    </row>
    <row r="938" spans="1:11" x14ac:dyDescent="0.35">
      <c r="A938" t="s">
        <v>406</v>
      </c>
      <c r="B938" t="s">
        <v>304</v>
      </c>
      <c r="C938" t="s">
        <v>87</v>
      </c>
      <c r="D938" t="s">
        <v>78</v>
      </c>
      <c r="E938">
        <v>2020</v>
      </c>
      <c r="F938">
        <v>33</v>
      </c>
      <c r="G938" t="s">
        <v>88</v>
      </c>
      <c r="H938" t="s">
        <v>80</v>
      </c>
      <c r="I938">
        <v>1797050.69</v>
      </c>
      <c r="J938" t="s">
        <v>409</v>
      </c>
      <c r="K938" t="s">
        <v>387</v>
      </c>
    </row>
    <row r="939" spans="1:11" x14ac:dyDescent="0.35">
      <c r="A939" t="s">
        <v>406</v>
      </c>
      <c r="B939" t="s">
        <v>304</v>
      </c>
      <c r="C939" t="s">
        <v>87</v>
      </c>
      <c r="D939" t="s">
        <v>78</v>
      </c>
      <c r="E939">
        <v>2020</v>
      </c>
      <c r="F939">
        <v>33</v>
      </c>
      <c r="G939" t="s">
        <v>88</v>
      </c>
      <c r="H939" t="s">
        <v>80</v>
      </c>
      <c r="I939">
        <v>1620501</v>
      </c>
      <c r="J939" t="s">
        <v>410</v>
      </c>
      <c r="K939" t="s">
        <v>387</v>
      </c>
    </row>
    <row r="940" spans="1:11" x14ac:dyDescent="0.35">
      <c r="A940" t="s">
        <v>406</v>
      </c>
      <c r="B940" t="s">
        <v>304</v>
      </c>
      <c r="C940" t="s">
        <v>87</v>
      </c>
      <c r="D940" t="s">
        <v>78</v>
      </c>
      <c r="E940">
        <v>2020</v>
      </c>
      <c r="F940">
        <v>63</v>
      </c>
      <c r="G940" t="s">
        <v>317</v>
      </c>
      <c r="H940" t="s">
        <v>80</v>
      </c>
      <c r="I940">
        <v>3005.6</v>
      </c>
      <c r="J940" t="s">
        <v>407</v>
      </c>
      <c r="K940" t="s">
        <v>387</v>
      </c>
    </row>
    <row r="941" spans="1:11" x14ac:dyDescent="0.35">
      <c r="A941" t="s">
        <v>406</v>
      </c>
      <c r="B941" t="s">
        <v>304</v>
      </c>
      <c r="C941" t="s">
        <v>87</v>
      </c>
      <c r="D941" t="s">
        <v>78</v>
      </c>
      <c r="E941">
        <v>2020</v>
      </c>
      <c r="F941">
        <v>63</v>
      </c>
      <c r="G941" t="s">
        <v>317</v>
      </c>
      <c r="H941" t="s">
        <v>80</v>
      </c>
      <c r="I941">
        <v>6782.37</v>
      </c>
      <c r="J941" t="s">
        <v>409</v>
      </c>
      <c r="K941" t="s">
        <v>387</v>
      </c>
    </row>
    <row r="942" spans="1:11" x14ac:dyDescent="0.35">
      <c r="A942" t="s">
        <v>406</v>
      </c>
      <c r="B942" t="s">
        <v>304</v>
      </c>
      <c r="C942" t="s">
        <v>87</v>
      </c>
      <c r="D942" t="s">
        <v>78</v>
      </c>
      <c r="E942">
        <v>2020</v>
      </c>
      <c r="F942">
        <v>90</v>
      </c>
      <c r="G942" t="s">
        <v>89</v>
      </c>
      <c r="H942" t="s">
        <v>80</v>
      </c>
      <c r="I942">
        <v>2752.18</v>
      </c>
      <c r="J942" t="s">
        <v>407</v>
      </c>
      <c r="K942" t="s">
        <v>387</v>
      </c>
    </row>
    <row r="943" spans="1:11" x14ac:dyDescent="0.35">
      <c r="A943" t="s">
        <v>406</v>
      </c>
      <c r="B943" t="s">
        <v>304</v>
      </c>
      <c r="C943" t="s">
        <v>87</v>
      </c>
      <c r="D943" t="s">
        <v>78</v>
      </c>
      <c r="E943">
        <v>2020</v>
      </c>
      <c r="F943">
        <v>90</v>
      </c>
      <c r="G943" t="s">
        <v>89</v>
      </c>
      <c r="H943" t="s">
        <v>80</v>
      </c>
      <c r="I943">
        <v>10589.14</v>
      </c>
      <c r="J943" t="s">
        <v>409</v>
      </c>
      <c r="K943" t="s">
        <v>387</v>
      </c>
    </row>
    <row r="944" spans="1:11" x14ac:dyDescent="0.35">
      <c r="A944" t="s">
        <v>406</v>
      </c>
      <c r="B944" t="s">
        <v>304</v>
      </c>
      <c r="C944" t="s">
        <v>87</v>
      </c>
      <c r="D944" t="s">
        <v>78</v>
      </c>
      <c r="E944">
        <v>2020</v>
      </c>
      <c r="F944">
        <v>90</v>
      </c>
      <c r="G944" t="s">
        <v>89</v>
      </c>
      <c r="H944" t="s">
        <v>80</v>
      </c>
      <c r="I944">
        <v>11353</v>
      </c>
      <c r="J944" t="s">
        <v>410</v>
      </c>
      <c r="K944" t="s">
        <v>387</v>
      </c>
    </row>
    <row r="945" spans="1:11" x14ac:dyDescent="0.35">
      <c r="A945" t="s">
        <v>406</v>
      </c>
      <c r="B945" t="s">
        <v>304</v>
      </c>
      <c r="C945" t="s">
        <v>87</v>
      </c>
      <c r="D945" t="s">
        <v>78</v>
      </c>
      <c r="E945">
        <v>2020</v>
      </c>
      <c r="F945">
        <v>91</v>
      </c>
      <c r="G945" t="s">
        <v>90</v>
      </c>
      <c r="H945" t="s">
        <v>80</v>
      </c>
      <c r="I945">
        <v>43980.53</v>
      </c>
      <c r="J945" t="s">
        <v>407</v>
      </c>
      <c r="K945" t="s">
        <v>387</v>
      </c>
    </row>
    <row r="946" spans="1:11" x14ac:dyDescent="0.35">
      <c r="A946" t="s">
        <v>406</v>
      </c>
      <c r="B946" t="s">
        <v>304</v>
      </c>
      <c r="C946" t="s">
        <v>87</v>
      </c>
      <c r="D946" t="s">
        <v>78</v>
      </c>
      <c r="E946">
        <v>2020</v>
      </c>
      <c r="F946">
        <v>91</v>
      </c>
      <c r="G946" t="s">
        <v>90</v>
      </c>
      <c r="H946" t="s">
        <v>80</v>
      </c>
      <c r="I946">
        <v>43115.53</v>
      </c>
      <c r="J946" t="s">
        <v>409</v>
      </c>
      <c r="K946" t="s">
        <v>387</v>
      </c>
    </row>
    <row r="947" spans="1:11" x14ac:dyDescent="0.35">
      <c r="A947" t="s">
        <v>406</v>
      </c>
      <c r="B947" t="s">
        <v>304</v>
      </c>
      <c r="C947" t="s">
        <v>87</v>
      </c>
      <c r="D947" t="s">
        <v>78</v>
      </c>
      <c r="E947">
        <v>2020</v>
      </c>
      <c r="F947">
        <v>91</v>
      </c>
      <c r="G947" t="s">
        <v>90</v>
      </c>
      <c r="H947" t="s">
        <v>80</v>
      </c>
      <c r="I947">
        <v>32372.58</v>
      </c>
      <c r="J947" t="s">
        <v>410</v>
      </c>
      <c r="K947" t="s">
        <v>387</v>
      </c>
    </row>
    <row r="948" spans="1:11" x14ac:dyDescent="0.35">
      <c r="A948" t="s">
        <v>406</v>
      </c>
      <c r="B948" t="s">
        <v>304</v>
      </c>
      <c r="C948" t="s">
        <v>87</v>
      </c>
      <c r="D948" t="s">
        <v>78</v>
      </c>
      <c r="E948">
        <v>2021</v>
      </c>
      <c r="F948">
        <v>16</v>
      </c>
      <c r="G948" t="s">
        <v>91</v>
      </c>
      <c r="H948" t="s">
        <v>80</v>
      </c>
      <c r="I948">
        <v>554325.05000000005</v>
      </c>
      <c r="J948" t="s">
        <v>407</v>
      </c>
      <c r="K948" t="s">
        <v>387</v>
      </c>
    </row>
    <row r="949" spans="1:11" x14ac:dyDescent="0.35">
      <c r="A949" t="s">
        <v>406</v>
      </c>
      <c r="B949" t="s">
        <v>304</v>
      </c>
      <c r="C949" t="s">
        <v>87</v>
      </c>
      <c r="D949" t="s">
        <v>78</v>
      </c>
      <c r="E949">
        <v>2021</v>
      </c>
      <c r="F949">
        <v>16</v>
      </c>
      <c r="G949" t="s">
        <v>91</v>
      </c>
      <c r="H949" t="s">
        <v>80</v>
      </c>
      <c r="I949">
        <v>426867.15</v>
      </c>
      <c r="J949" t="s">
        <v>409</v>
      </c>
      <c r="K949" t="s">
        <v>387</v>
      </c>
    </row>
    <row r="950" spans="1:11" x14ac:dyDescent="0.35">
      <c r="A950" t="s">
        <v>406</v>
      </c>
      <c r="B950" t="s">
        <v>304</v>
      </c>
      <c r="C950" t="s">
        <v>87</v>
      </c>
      <c r="D950" t="s">
        <v>78</v>
      </c>
      <c r="E950">
        <v>2021</v>
      </c>
      <c r="F950">
        <v>16</v>
      </c>
      <c r="G950" t="s">
        <v>91</v>
      </c>
      <c r="H950" t="s">
        <v>80</v>
      </c>
      <c r="I950">
        <v>505960.64</v>
      </c>
      <c r="J950" t="s">
        <v>410</v>
      </c>
      <c r="K950" t="s">
        <v>387</v>
      </c>
    </row>
    <row r="951" spans="1:11" x14ac:dyDescent="0.35">
      <c r="A951" t="s">
        <v>406</v>
      </c>
      <c r="B951" t="s">
        <v>304</v>
      </c>
      <c r="C951" t="s">
        <v>87</v>
      </c>
      <c r="D951" t="s">
        <v>78</v>
      </c>
      <c r="E951">
        <v>2021</v>
      </c>
      <c r="F951">
        <v>16</v>
      </c>
      <c r="G951" t="s">
        <v>91</v>
      </c>
      <c r="H951" t="s">
        <v>81</v>
      </c>
      <c r="I951">
        <v>794.04</v>
      </c>
      <c r="J951" t="s">
        <v>407</v>
      </c>
      <c r="K951" t="s">
        <v>387</v>
      </c>
    </row>
    <row r="952" spans="1:11" x14ac:dyDescent="0.35">
      <c r="A952" t="s">
        <v>406</v>
      </c>
      <c r="B952" t="s">
        <v>304</v>
      </c>
      <c r="C952" t="s">
        <v>87</v>
      </c>
      <c r="D952" t="s">
        <v>78</v>
      </c>
      <c r="E952">
        <v>2021</v>
      </c>
      <c r="F952">
        <v>33</v>
      </c>
      <c r="G952" t="s">
        <v>88</v>
      </c>
      <c r="H952" t="s">
        <v>80</v>
      </c>
      <c r="I952">
        <v>3277015.26</v>
      </c>
      <c r="J952" t="s">
        <v>407</v>
      </c>
      <c r="K952" t="s">
        <v>387</v>
      </c>
    </row>
    <row r="953" spans="1:11" x14ac:dyDescent="0.35">
      <c r="A953" t="s">
        <v>406</v>
      </c>
      <c r="B953" t="s">
        <v>304</v>
      </c>
      <c r="C953" t="s">
        <v>87</v>
      </c>
      <c r="D953" t="s">
        <v>78</v>
      </c>
      <c r="E953">
        <v>2021</v>
      </c>
      <c r="F953">
        <v>33</v>
      </c>
      <c r="G953" t="s">
        <v>88</v>
      </c>
      <c r="H953" t="s">
        <v>80</v>
      </c>
      <c r="I953">
        <v>3296218.44</v>
      </c>
      <c r="J953" t="s">
        <v>409</v>
      </c>
      <c r="K953" t="s">
        <v>387</v>
      </c>
    </row>
    <row r="954" spans="1:11" x14ac:dyDescent="0.35">
      <c r="A954" t="s">
        <v>406</v>
      </c>
      <c r="B954" t="s">
        <v>304</v>
      </c>
      <c r="C954" t="s">
        <v>87</v>
      </c>
      <c r="D954" t="s">
        <v>78</v>
      </c>
      <c r="E954">
        <v>2021</v>
      </c>
      <c r="F954">
        <v>33</v>
      </c>
      <c r="G954" t="s">
        <v>88</v>
      </c>
      <c r="H954" t="s">
        <v>80</v>
      </c>
      <c r="I954">
        <v>3187985.5</v>
      </c>
      <c r="J954" t="s">
        <v>410</v>
      </c>
      <c r="K954" t="s">
        <v>387</v>
      </c>
    </row>
    <row r="955" spans="1:11" x14ac:dyDescent="0.35">
      <c r="A955" t="s">
        <v>406</v>
      </c>
      <c r="B955" t="s">
        <v>304</v>
      </c>
      <c r="C955" t="s">
        <v>87</v>
      </c>
      <c r="D955" t="s">
        <v>78</v>
      </c>
      <c r="E955">
        <v>2021</v>
      </c>
      <c r="F955">
        <v>63</v>
      </c>
      <c r="G955" t="s">
        <v>317</v>
      </c>
      <c r="H955" t="s">
        <v>80</v>
      </c>
      <c r="I955">
        <v>2784</v>
      </c>
      <c r="J955" t="s">
        <v>407</v>
      </c>
      <c r="K955" t="s">
        <v>387</v>
      </c>
    </row>
    <row r="956" spans="1:11" x14ac:dyDescent="0.35">
      <c r="A956" t="s">
        <v>406</v>
      </c>
      <c r="B956" t="s">
        <v>304</v>
      </c>
      <c r="C956" t="s">
        <v>87</v>
      </c>
      <c r="D956" t="s">
        <v>78</v>
      </c>
      <c r="E956">
        <v>2021</v>
      </c>
      <c r="F956">
        <v>63</v>
      </c>
      <c r="G956" t="s">
        <v>317</v>
      </c>
      <c r="H956" t="s">
        <v>80</v>
      </c>
      <c r="I956">
        <v>863.61</v>
      </c>
      <c r="J956" t="s">
        <v>409</v>
      </c>
      <c r="K956" t="s">
        <v>387</v>
      </c>
    </row>
    <row r="957" spans="1:11" x14ac:dyDescent="0.35">
      <c r="A957" t="s">
        <v>406</v>
      </c>
      <c r="B957" t="s">
        <v>304</v>
      </c>
      <c r="C957" t="s">
        <v>87</v>
      </c>
      <c r="D957" t="s">
        <v>78</v>
      </c>
      <c r="E957">
        <v>2021</v>
      </c>
      <c r="F957">
        <v>63</v>
      </c>
      <c r="G957" t="s">
        <v>317</v>
      </c>
      <c r="H957" t="s">
        <v>80</v>
      </c>
      <c r="I957">
        <v>786.67</v>
      </c>
      <c r="J957" t="s">
        <v>410</v>
      </c>
      <c r="K957" t="s">
        <v>387</v>
      </c>
    </row>
    <row r="958" spans="1:11" x14ac:dyDescent="0.35">
      <c r="A958" t="s">
        <v>406</v>
      </c>
      <c r="B958" t="s">
        <v>304</v>
      </c>
      <c r="C958" t="s">
        <v>87</v>
      </c>
      <c r="D958" t="s">
        <v>78</v>
      </c>
      <c r="E958">
        <v>2021</v>
      </c>
      <c r="F958">
        <v>90</v>
      </c>
      <c r="G958" t="s">
        <v>89</v>
      </c>
      <c r="H958" t="s">
        <v>80</v>
      </c>
      <c r="I958">
        <v>10938.21</v>
      </c>
      <c r="J958" t="s">
        <v>407</v>
      </c>
      <c r="K958" t="s">
        <v>387</v>
      </c>
    </row>
    <row r="959" spans="1:11" x14ac:dyDescent="0.35">
      <c r="A959" t="s">
        <v>406</v>
      </c>
      <c r="B959" t="s">
        <v>304</v>
      </c>
      <c r="C959" t="s">
        <v>87</v>
      </c>
      <c r="D959" t="s">
        <v>78</v>
      </c>
      <c r="E959">
        <v>2021</v>
      </c>
      <c r="F959">
        <v>90</v>
      </c>
      <c r="G959" t="s">
        <v>89</v>
      </c>
      <c r="H959" t="s">
        <v>80</v>
      </c>
      <c r="I959">
        <v>14607.46</v>
      </c>
      <c r="J959" t="s">
        <v>409</v>
      </c>
      <c r="K959" t="s">
        <v>387</v>
      </c>
    </row>
    <row r="960" spans="1:11" x14ac:dyDescent="0.35">
      <c r="A960" t="s">
        <v>406</v>
      </c>
      <c r="B960" t="s">
        <v>304</v>
      </c>
      <c r="C960" t="s">
        <v>87</v>
      </c>
      <c r="D960" t="s">
        <v>78</v>
      </c>
      <c r="E960">
        <v>2021</v>
      </c>
      <c r="F960">
        <v>90</v>
      </c>
      <c r="G960" t="s">
        <v>89</v>
      </c>
      <c r="H960" t="s">
        <v>80</v>
      </c>
      <c r="I960">
        <v>12977.79</v>
      </c>
      <c r="J960" t="s">
        <v>410</v>
      </c>
      <c r="K960" t="s">
        <v>387</v>
      </c>
    </row>
    <row r="961" spans="1:11" x14ac:dyDescent="0.35">
      <c r="A961" t="s">
        <v>406</v>
      </c>
      <c r="B961" t="s">
        <v>304</v>
      </c>
      <c r="C961" t="s">
        <v>87</v>
      </c>
      <c r="D961" t="s">
        <v>78</v>
      </c>
      <c r="E961">
        <v>2021</v>
      </c>
      <c r="F961">
        <v>90</v>
      </c>
      <c r="G961" t="s">
        <v>89</v>
      </c>
      <c r="H961" t="s">
        <v>81</v>
      </c>
      <c r="I961">
        <v>151</v>
      </c>
      <c r="J961" t="s">
        <v>407</v>
      </c>
      <c r="K961" t="s">
        <v>387</v>
      </c>
    </row>
    <row r="962" spans="1:11" x14ac:dyDescent="0.35">
      <c r="A962" t="s">
        <v>406</v>
      </c>
      <c r="B962" t="s">
        <v>304</v>
      </c>
      <c r="C962" t="s">
        <v>87</v>
      </c>
      <c r="D962" t="s">
        <v>78</v>
      </c>
      <c r="E962">
        <v>2021</v>
      </c>
      <c r="F962">
        <v>91</v>
      </c>
      <c r="G962" t="s">
        <v>90</v>
      </c>
      <c r="H962" t="s">
        <v>80</v>
      </c>
      <c r="I962">
        <v>55719.31</v>
      </c>
      <c r="J962" t="s">
        <v>407</v>
      </c>
      <c r="K962" t="s">
        <v>387</v>
      </c>
    </row>
    <row r="963" spans="1:11" x14ac:dyDescent="0.35">
      <c r="A963" t="s">
        <v>406</v>
      </c>
      <c r="B963" t="s">
        <v>304</v>
      </c>
      <c r="C963" t="s">
        <v>87</v>
      </c>
      <c r="D963" t="s">
        <v>78</v>
      </c>
      <c r="E963">
        <v>2021</v>
      </c>
      <c r="F963">
        <v>91</v>
      </c>
      <c r="G963" t="s">
        <v>90</v>
      </c>
      <c r="H963" t="s">
        <v>80</v>
      </c>
      <c r="I963">
        <v>53612.45</v>
      </c>
      <c r="J963" t="s">
        <v>409</v>
      </c>
      <c r="K963" t="s">
        <v>387</v>
      </c>
    </row>
    <row r="964" spans="1:11" x14ac:dyDescent="0.35">
      <c r="A964" t="s">
        <v>406</v>
      </c>
      <c r="B964" t="s">
        <v>304</v>
      </c>
      <c r="C964" t="s">
        <v>87</v>
      </c>
      <c r="D964" t="s">
        <v>78</v>
      </c>
      <c r="E964">
        <v>2021</v>
      </c>
      <c r="F964">
        <v>91</v>
      </c>
      <c r="G964" t="s">
        <v>90</v>
      </c>
      <c r="H964" t="s">
        <v>80</v>
      </c>
      <c r="I964">
        <v>43585.71</v>
      </c>
      <c r="J964" t="s">
        <v>410</v>
      </c>
      <c r="K964" t="s">
        <v>387</v>
      </c>
    </row>
    <row r="965" spans="1:11" x14ac:dyDescent="0.35">
      <c r="A965" t="s">
        <v>406</v>
      </c>
      <c r="B965" t="s">
        <v>304</v>
      </c>
      <c r="C965" t="s">
        <v>87</v>
      </c>
      <c r="D965" t="s">
        <v>78</v>
      </c>
      <c r="E965">
        <v>2022</v>
      </c>
      <c r="F965">
        <v>16</v>
      </c>
      <c r="G965" t="s">
        <v>91</v>
      </c>
      <c r="H965" t="s">
        <v>80</v>
      </c>
      <c r="I965">
        <v>43575.89</v>
      </c>
      <c r="J965" t="s">
        <v>409</v>
      </c>
      <c r="K965" t="s">
        <v>387</v>
      </c>
    </row>
    <row r="966" spans="1:11" x14ac:dyDescent="0.35">
      <c r="A966" t="s">
        <v>406</v>
      </c>
      <c r="B966" t="s">
        <v>304</v>
      </c>
      <c r="C966" t="s">
        <v>87</v>
      </c>
      <c r="D966" t="s">
        <v>78</v>
      </c>
      <c r="E966">
        <v>2022</v>
      </c>
      <c r="F966">
        <v>16</v>
      </c>
      <c r="G966" t="s">
        <v>91</v>
      </c>
      <c r="H966" t="s">
        <v>80</v>
      </c>
      <c r="I966">
        <v>81298.22</v>
      </c>
      <c r="J966" t="s">
        <v>410</v>
      </c>
      <c r="K966" t="s">
        <v>387</v>
      </c>
    </row>
    <row r="967" spans="1:11" x14ac:dyDescent="0.35">
      <c r="A967" t="s">
        <v>406</v>
      </c>
      <c r="B967" t="s">
        <v>304</v>
      </c>
      <c r="C967" t="s">
        <v>87</v>
      </c>
      <c r="D967" t="s">
        <v>78</v>
      </c>
      <c r="E967">
        <v>2022</v>
      </c>
      <c r="F967">
        <v>16</v>
      </c>
      <c r="G967" t="s">
        <v>91</v>
      </c>
      <c r="H967" t="s">
        <v>81</v>
      </c>
      <c r="I967">
        <v>13746.41</v>
      </c>
      <c r="J967" t="s">
        <v>410</v>
      </c>
      <c r="K967" t="s">
        <v>387</v>
      </c>
    </row>
    <row r="968" spans="1:11" x14ac:dyDescent="0.35">
      <c r="A968" t="s">
        <v>406</v>
      </c>
      <c r="B968" t="s">
        <v>304</v>
      </c>
      <c r="C968" t="s">
        <v>87</v>
      </c>
      <c r="D968" t="s">
        <v>78</v>
      </c>
      <c r="E968">
        <v>2022</v>
      </c>
      <c r="F968">
        <v>33</v>
      </c>
      <c r="G968" t="s">
        <v>88</v>
      </c>
      <c r="H968" t="s">
        <v>80</v>
      </c>
      <c r="I968">
        <v>43001</v>
      </c>
      <c r="J968" t="s">
        <v>407</v>
      </c>
      <c r="K968" t="s">
        <v>387</v>
      </c>
    </row>
    <row r="969" spans="1:11" x14ac:dyDescent="0.35">
      <c r="A969" t="s">
        <v>406</v>
      </c>
      <c r="B969" t="s">
        <v>304</v>
      </c>
      <c r="C969" t="s">
        <v>87</v>
      </c>
      <c r="D969" t="s">
        <v>78</v>
      </c>
      <c r="E969">
        <v>2022</v>
      </c>
      <c r="F969">
        <v>33</v>
      </c>
      <c r="G969" t="s">
        <v>88</v>
      </c>
      <c r="H969" t="s">
        <v>80</v>
      </c>
      <c r="I969">
        <v>190204.13</v>
      </c>
      <c r="J969" t="s">
        <v>409</v>
      </c>
      <c r="K969" t="s">
        <v>387</v>
      </c>
    </row>
    <row r="970" spans="1:11" x14ac:dyDescent="0.35">
      <c r="A970" t="s">
        <v>406</v>
      </c>
      <c r="B970" t="s">
        <v>304</v>
      </c>
      <c r="C970" t="s">
        <v>87</v>
      </c>
      <c r="D970" t="s">
        <v>78</v>
      </c>
      <c r="E970">
        <v>2022</v>
      </c>
      <c r="F970">
        <v>33</v>
      </c>
      <c r="G970" t="s">
        <v>88</v>
      </c>
      <c r="H970" t="s">
        <v>80</v>
      </c>
      <c r="I970">
        <v>395004</v>
      </c>
      <c r="J970" t="s">
        <v>410</v>
      </c>
      <c r="K970" t="s">
        <v>387</v>
      </c>
    </row>
    <row r="971" spans="1:11" x14ac:dyDescent="0.35">
      <c r="A971" t="s">
        <v>406</v>
      </c>
      <c r="B971" t="s">
        <v>304</v>
      </c>
      <c r="C971" t="s">
        <v>87</v>
      </c>
      <c r="D971" t="s">
        <v>78</v>
      </c>
      <c r="E971">
        <v>2022</v>
      </c>
      <c r="F971">
        <v>90</v>
      </c>
      <c r="G971" t="s">
        <v>89</v>
      </c>
      <c r="H971" t="s">
        <v>80</v>
      </c>
      <c r="I971">
        <v>200</v>
      </c>
      <c r="J971" t="s">
        <v>407</v>
      </c>
      <c r="K971" t="s">
        <v>387</v>
      </c>
    </row>
    <row r="972" spans="1:11" x14ac:dyDescent="0.35">
      <c r="A972" t="s">
        <v>406</v>
      </c>
      <c r="B972" t="s">
        <v>304</v>
      </c>
      <c r="C972" t="s">
        <v>87</v>
      </c>
      <c r="D972" t="s">
        <v>78</v>
      </c>
      <c r="E972">
        <v>2022</v>
      </c>
      <c r="F972">
        <v>90</v>
      </c>
      <c r="G972" t="s">
        <v>89</v>
      </c>
      <c r="H972" t="s">
        <v>80</v>
      </c>
      <c r="I972">
        <v>1498.75</v>
      </c>
      <c r="J972" t="s">
        <v>409</v>
      </c>
      <c r="K972" t="s">
        <v>387</v>
      </c>
    </row>
    <row r="973" spans="1:11" x14ac:dyDescent="0.35">
      <c r="A973" t="s">
        <v>406</v>
      </c>
      <c r="B973" t="s">
        <v>304</v>
      </c>
      <c r="C973" t="s">
        <v>87</v>
      </c>
      <c r="D973" t="s">
        <v>78</v>
      </c>
      <c r="E973">
        <v>2022</v>
      </c>
      <c r="F973">
        <v>90</v>
      </c>
      <c r="G973" t="s">
        <v>89</v>
      </c>
      <c r="H973" t="s">
        <v>80</v>
      </c>
      <c r="I973">
        <v>2283.04</v>
      </c>
      <c r="J973" t="s">
        <v>410</v>
      </c>
      <c r="K973" t="s">
        <v>387</v>
      </c>
    </row>
    <row r="974" spans="1:11" x14ac:dyDescent="0.35">
      <c r="A974" t="s">
        <v>406</v>
      </c>
      <c r="B974" t="s">
        <v>304</v>
      </c>
      <c r="C974" t="s">
        <v>87</v>
      </c>
      <c r="D974" t="s">
        <v>78</v>
      </c>
      <c r="E974">
        <v>2022</v>
      </c>
      <c r="F974">
        <v>90</v>
      </c>
      <c r="G974" t="s">
        <v>89</v>
      </c>
      <c r="H974" t="s">
        <v>81</v>
      </c>
      <c r="I974">
        <v>133</v>
      </c>
      <c r="J974" t="s">
        <v>410</v>
      </c>
      <c r="K974" t="s">
        <v>387</v>
      </c>
    </row>
    <row r="975" spans="1:11" x14ac:dyDescent="0.35">
      <c r="A975" t="s">
        <v>406</v>
      </c>
      <c r="B975" t="s">
        <v>304</v>
      </c>
      <c r="C975" t="s">
        <v>87</v>
      </c>
      <c r="D975" t="s">
        <v>78</v>
      </c>
      <c r="E975">
        <v>2022</v>
      </c>
      <c r="F975">
        <v>91</v>
      </c>
      <c r="G975" t="s">
        <v>90</v>
      </c>
      <c r="H975" t="s">
        <v>80</v>
      </c>
      <c r="I975">
        <v>1113</v>
      </c>
      <c r="J975" t="s">
        <v>407</v>
      </c>
      <c r="K975" t="s">
        <v>387</v>
      </c>
    </row>
    <row r="976" spans="1:11" x14ac:dyDescent="0.35">
      <c r="A976" t="s">
        <v>406</v>
      </c>
      <c r="B976" t="s">
        <v>304</v>
      </c>
      <c r="C976" t="s">
        <v>87</v>
      </c>
      <c r="D976" t="s">
        <v>78</v>
      </c>
      <c r="E976">
        <v>2022</v>
      </c>
      <c r="F976">
        <v>91</v>
      </c>
      <c r="G976" t="s">
        <v>90</v>
      </c>
      <c r="H976" t="s">
        <v>80</v>
      </c>
      <c r="I976">
        <v>3054</v>
      </c>
      <c r="J976" t="s">
        <v>409</v>
      </c>
      <c r="K976" t="s">
        <v>387</v>
      </c>
    </row>
    <row r="977" spans="1:11" x14ac:dyDescent="0.35">
      <c r="A977" t="s">
        <v>406</v>
      </c>
      <c r="B977" t="s">
        <v>304</v>
      </c>
      <c r="C977" t="s">
        <v>87</v>
      </c>
      <c r="D977" t="s">
        <v>78</v>
      </c>
      <c r="E977">
        <v>2022</v>
      </c>
      <c r="F977">
        <v>91</v>
      </c>
      <c r="G977" t="s">
        <v>90</v>
      </c>
      <c r="H977" t="s">
        <v>80</v>
      </c>
      <c r="I977">
        <v>5572</v>
      </c>
      <c r="J977" t="s">
        <v>410</v>
      </c>
      <c r="K977" t="s">
        <v>387</v>
      </c>
    </row>
    <row r="978" spans="1:11" x14ac:dyDescent="0.35">
      <c r="A978" t="s">
        <v>406</v>
      </c>
      <c r="B978" t="s">
        <v>84</v>
      </c>
      <c r="C978" t="s">
        <v>384</v>
      </c>
      <c r="D978" t="s">
        <v>78</v>
      </c>
      <c r="E978">
        <v>2022</v>
      </c>
      <c r="F978">
        <v>33</v>
      </c>
      <c r="G978" t="s">
        <v>88</v>
      </c>
      <c r="H978" t="s">
        <v>80</v>
      </c>
      <c r="I978">
        <v>13000</v>
      </c>
      <c r="J978" t="s">
        <v>409</v>
      </c>
      <c r="K978" t="s">
        <v>413</v>
      </c>
    </row>
    <row r="979" spans="1:11" x14ac:dyDescent="0.35">
      <c r="A979" t="s">
        <v>406</v>
      </c>
      <c r="B979" t="s">
        <v>84</v>
      </c>
      <c r="C979" t="s">
        <v>384</v>
      </c>
      <c r="D979" t="s">
        <v>78</v>
      </c>
      <c r="E979">
        <v>2022</v>
      </c>
      <c r="F979">
        <v>33</v>
      </c>
      <c r="G979" t="s">
        <v>88</v>
      </c>
      <c r="H979" t="s">
        <v>80</v>
      </c>
      <c r="I979">
        <v>23002</v>
      </c>
      <c r="J979" t="s">
        <v>410</v>
      </c>
      <c r="K979" t="s">
        <v>413</v>
      </c>
    </row>
    <row r="980" spans="1:11" x14ac:dyDescent="0.35">
      <c r="A980" t="s">
        <v>406</v>
      </c>
      <c r="B980" t="s">
        <v>84</v>
      </c>
      <c r="C980" t="s">
        <v>384</v>
      </c>
      <c r="D980" t="s">
        <v>78</v>
      </c>
      <c r="E980">
        <v>2022</v>
      </c>
      <c r="F980">
        <v>90</v>
      </c>
      <c r="G980" t="s">
        <v>89</v>
      </c>
      <c r="H980" t="s">
        <v>80</v>
      </c>
      <c r="I980">
        <v>12</v>
      </c>
      <c r="J980" t="s">
        <v>409</v>
      </c>
      <c r="K980" t="s">
        <v>413</v>
      </c>
    </row>
    <row r="981" spans="1:11" x14ac:dyDescent="0.35">
      <c r="A981" t="s">
        <v>406</v>
      </c>
      <c r="B981" t="s">
        <v>84</v>
      </c>
      <c r="C981" t="s">
        <v>327</v>
      </c>
      <c r="D981" t="s">
        <v>78</v>
      </c>
      <c r="E981">
        <v>2020</v>
      </c>
      <c r="F981">
        <v>63</v>
      </c>
      <c r="G981" t="s">
        <v>317</v>
      </c>
      <c r="H981" t="s">
        <v>80</v>
      </c>
      <c r="I981">
        <v>487</v>
      </c>
      <c r="J981" t="s">
        <v>409</v>
      </c>
      <c r="K981" t="s">
        <v>389</v>
      </c>
    </row>
    <row r="982" spans="1:11" x14ac:dyDescent="0.35">
      <c r="A982" t="s">
        <v>406</v>
      </c>
      <c r="B982" t="s">
        <v>84</v>
      </c>
      <c r="C982" t="s">
        <v>329</v>
      </c>
      <c r="D982" t="s">
        <v>78</v>
      </c>
      <c r="E982">
        <v>2021</v>
      </c>
      <c r="F982">
        <v>16</v>
      </c>
      <c r="G982" t="s">
        <v>91</v>
      </c>
      <c r="H982" t="s">
        <v>81</v>
      </c>
      <c r="I982">
        <v>2577.71</v>
      </c>
      <c r="J982" t="s">
        <v>409</v>
      </c>
      <c r="K982" t="s">
        <v>390</v>
      </c>
    </row>
    <row r="983" spans="1:11" x14ac:dyDescent="0.35">
      <c r="A983" t="s">
        <v>406</v>
      </c>
      <c r="B983" t="s">
        <v>84</v>
      </c>
      <c r="C983" t="s">
        <v>329</v>
      </c>
      <c r="D983" t="s">
        <v>78</v>
      </c>
      <c r="E983">
        <v>2021</v>
      </c>
      <c r="F983">
        <v>33</v>
      </c>
      <c r="G983" t="s">
        <v>88</v>
      </c>
      <c r="H983" t="s">
        <v>80</v>
      </c>
      <c r="I983">
        <v>15000</v>
      </c>
      <c r="J983" t="s">
        <v>407</v>
      </c>
      <c r="K983" t="s">
        <v>390</v>
      </c>
    </row>
    <row r="984" spans="1:11" x14ac:dyDescent="0.35">
      <c r="A984" t="s">
        <v>406</v>
      </c>
      <c r="B984" t="s">
        <v>84</v>
      </c>
      <c r="C984" t="s">
        <v>329</v>
      </c>
      <c r="D984" t="s">
        <v>78</v>
      </c>
      <c r="E984">
        <v>2021</v>
      </c>
      <c r="F984">
        <v>33</v>
      </c>
      <c r="G984" t="s">
        <v>88</v>
      </c>
      <c r="H984" t="s">
        <v>80</v>
      </c>
      <c r="I984">
        <v>15000</v>
      </c>
      <c r="J984" t="s">
        <v>409</v>
      </c>
      <c r="K984" t="s">
        <v>390</v>
      </c>
    </row>
    <row r="985" spans="1:11" x14ac:dyDescent="0.35">
      <c r="A985" t="s">
        <v>406</v>
      </c>
      <c r="B985" t="s">
        <v>84</v>
      </c>
      <c r="C985" t="s">
        <v>329</v>
      </c>
      <c r="D985" t="s">
        <v>78</v>
      </c>
      <c r="E985">
        <v>2021</v>
      </c>
      <c r="F985">
        <v>33</v>
      </c>
      <c r="G985" t="s">
        <v>88</v>
      </c>
      <c r="H985" t="s">
        <v>80</v>
      </c>
      <c r="I985">
        <v>15000</v>
      </c>
      <c r="J985" t="s">
        <v>410</v>
      </c>
      <c r="K985" t="s">
        <v>390</v>
      </c>
    </row>
    <row r="986" spans="1:11" x14ac:dyDescent="0.35">
      <c r="A986" t="s">
        <v>406</v>
      </c>
      <c r="B986" t="s">
        <v>84</v>
      </c>
      <c r="C986" t="s">
        <v>329</v>
      </c>
      <c r="D986" t="s">
        <v>78</v>
      </c>
      <c r="E986">
        <v>2021</v>
      </c>
      <c r="F986">
        <v>33</v>
      </c>
      <c r="G986" t="s">
        <v>88</v>
      </c>
      <c r="H986" t="s">
        <v>81</v>
      </c>
      <c r="I986">
        <v>5000</v>
      </c>
      <c r="J986" t="s">
        <v>407</v>
      </c>
      <c r="K986" t="s">
        <v>390</v>
      </c>
    </row>
    <row r="987" spans="1:11" x14ac:dyDescent="0.35">
      <c r="A987" t="s">
        <v>406</v>
      </c>
      <c r="B987" t="s">
        <v>84</v>
      </c>
      <c r="C987" t="s">
        <v>329</v>
      </c>
      <c r="D987" t="s">
        <v>78</v>
      </c>
      <c r="E987">
        <v>2021</v>
      </c>
      <c r="F987">
        <v>91</v>
      </c>
      <c r="G987" t="s">
        <v>90</v>
      </c>
      <c r="H987" t="s">
        <v>80</v>
      </c>
      <c r="I987">
        <v>500</v>
      </c>
      <c r="J987" t="s">
        <v>407</v>
      </c>
      <c r="K987" t="s">
        <v>390</v>
      </c>
    </row>
    <row r="988" spans="1:11" x14ac:dyDescent="0.35">
      <c r="A988" t="s">
        <v>406</v>
      </c>
      <c r="B988" t="s">
        <v>84</v>
      </c>
      <c r="C988" t="s">
        <v>329</v>
      </c>
      <c r="D988" t="s">
        <v>78</v>
      </c>
      <c r="E988">
        <v>2021</v>
      </c>
      <c r="F988">
        <v>91</v>
      </c>
      <c r="G988" t="s">
        <v>90</v>
      </c>
      <c r="H988" t="s">
        <v>80</v>
      </c>
      <c r="I988">
        <v>500</v>
      </c>
      <c r="J988" t="s">
        <v>409</v>
      </c>
      <c r="K988" t="s">
        <v>390</v>
      </c>
    </row>
    <row r="989" spans="1:11" x14ac:dyDescent="0.35">
      <c r="A989" t="s">
        <v>406</v>
      </c>
      <c r="B989" t="s">
        <v>84</v>
      </c>
      <c r="C989" t="s">
        <v>329</v>
      </c>
      <c r="D989" t="s">
        <v>78</v>
      </c>
      <c r="E989">
        <v>2021</v>
      </c>
      <c r="F989">
        <v>91</v>
      </c>
      <c r="G989" t="s">
        <v>90</v>
      </c>
      <c r="H989" t="s">
        <v>80</v>
      </c>
      <c r="I989">
        <v>500</v>
      </c>
      <c r="J989" t="s">
        <v>410</v>
      </c>
      <c r="K989" t="s">
        <v>390</v>
      </c>
    </row>
    <row r="990" spans="1:11" x14ac:dyDescent="0.35">
      <c r="A990" t="s">
        <v>406</v>
      </c>
      <c r="B990" t="s">
        <v>84</v>
      </c>
      <c r="C990" t="s">
        <v>329</v>
      </c>
      <c r="D990" t="s">
        <v>78</v>
      </c>
      <c r="E990">
        <v>2021</v>
      </c>
      <c r="F990">
        <v>91</v>
      </c>
      <c r="G990" t="s">
        <v>90</v>
      </c>
      <c r="H990" t="s">
        <v>81</v>
      </c>
      <c r="I990">
        <v>250</v>
      </c>
      <c r="J990" t="s">
        <v>407</v>
      </c>
      <c r="K990" t="s">
        <v>390</v>
      </c>
    </row>
    <row r="991" spans="1:11" x14ac:dyDescent="0.35">
      <c r="A991" t="s">
        <v>406</v>
      </c>
      <c r="B991" t="s">
        <v>84</v>
      </c>
      <c r="C991" t="s">
        <v>330</v>
      </c>
      <c r="D991" t="s">
        <v>78</v>
      </c>
      <c r="E991">
        <v>2020</v>
      </c>
      <c r="F991">
        <v>33</v>
      </c>
      <c r="G991" t="s">
        <v>88</v>
      </c>
      <c r="H991" t="s">
        <v>81</v>
      </c>
      <c r="I991">
        <v>377.38</v>
      </c>
      <c r="J991" t="s">
        <v>407</v>
      </c>
      <c r="K991" t="s">
        <v>392</v>
      </c>
    </row>
    <row r="992" spans="1:11" x14ac:dyDescent="0.35">
      <c r="A992" t="s">
        <v>406</v>
      </c>
      <c r="B992" t="s">
        <v>84</v>
      </c>
      <c r="C992" t="s">
        <v>330</v>
      </c>
      <c r="D992" t="s">
        <v>78</v>
      </c>
      <c r="E992">
        <v>2020</v>
      </c>
      <c r="F992">
        <v>33</v>
      </c>
      <c r="G992" t="s">
        <v>88</v>
      </c>
      <c r="H992" t="s">
        <v>81</v>
      </c>
      <c r="I992">
        <v>377.38</v>
      </c>
      <c r="J992" t="s">
        <v>409</v>
      </c>
      <c r="K992" t="s">
        <v>392</v>
      </c>
    </row>
    <row r="993" spans="1:11" x14ac:dyDescent="0.35">
      <c r="A993" t="s">
        <v>406</v>
      </c>
      <c r="B993" t="s">
        <v>84</v>
      </c>
      <c r="C993" t="s">
        <v>330</v>
      </c>
      <c r="D993" t="s">
        <v>78</v>
      </c>
      <c r="E993">
        <v>2020</v>
      </c>
      <c r="F993">
        <v>33</v>
      </c>
      <c r="G993" t="s">
        <v>88</v>
      </c>
      <c r="H993" t="s">
        <v>81</v>
      </c>
      <c r="I993">
        <v>377.38</v>
      </c>
      <c r="J993" t="s">
        <v>410</v>
      </c>
      <c r="K993" t="s">
        <v>392</v>
      </c>
    </row>
    <row r="994" spans="1:11" x14ac:dyDescent="0.35">
      <c r="A994" t="s">
        <v>406</v>
      </c>
      <c r="B994" t="s">
        <v>84</v>
      </c>
      <c r="C994" t="s">
        <v>330</v>
      </c>
      <c r="D994" t="s">
        <v>78</v>
      </c>
      <c r="E994">
        <v>2020</v>
      </c>
      <c r="F994">
        <v>91</v>
      </c>
      <c r="G994" t="s">
        <v>90</v>
      </c>
      <c r="H994" t="s">
        <v>81</v>
      </c>
      <c r="I994">
        <v>300</v>
      </c>
      <c r="J994" t="s">
        <v>407</v>
      </c>
      <c r="K994" t="s">
        <v>392</v>
      </c>
    </row>
    <row r="995" spans="1:11" x14ac:dyDescent="0.35">
      <c r="A995" t="s">
        <v>406</v>
      </c>
      <c r="B995" t="s">
        <v>84</v>
      </c>
      <c r="C995" t="s">
        <v>330</v>
      </c>
      <c r="D995" t="s">
        <v>78</v>
      </c>
      <c r="E995">
        <v>2020</v>
      </c>
      <c r="F995">
        <v>91</v>
      </c>
      <c r="G995" t="s">
        <v>90</v>
      </c>
      <c r="H995" t="s">
        <v>81</v>
      </c>
      <c r="I995">
        <v>300</v>
      </c>
      <c r="J995" t="s">
        <v>409</v>
      </c>
      <c r="K995" t="s">
        <v>392</v>
      </c>
    </row>
    <row r="996" spans="1:11" x14ac:dyDescent="0.35">
      <c r="A996" t="s">
        <v>406</v>
      </c>
      <c r="B996" t="s">
        <v>84</v>
      </c>
      <c r="C996" t="s">
        <v>330</v>
      </c>
      <c r="D996" t="s">
        <v>78</v>
      </c>
      <c r="E996">
        <v>2020</v>
      </c>
      <c r="F996">
        <v>91</v>
      </c>
      <c r="G996" t="s">
        <v>90</v>
      </c>
      <c r="H996" t="s">
        <v>81</v>
      </c>
      <c r="I996">
        <v>300</v>
      </c>
      <c r="J996" t="s">
        <v>410</v>
      </c>
      <c r="K996" t="s">
        <v>392</v>
      </c>
    </row>
    <row r="997" spans="1:11" x14ac:dyDescent="0.35">
      <c r="A997" t="s">
        <v>406</v>
      </c>
      <c r="B997" t="s">
        <v>84</v>
      </c>
      <c r="C997" t="s">
        <v>330</v>
      </c>
      <c r="D997" t="s">
        <v>78</v>
      </c>
      <c r="E997">
        <v>2021</v>
      </c>
      <c r="F997">
        <v>16</v>
      </c>
      <c r="G997" t="s">
        <v>91</v>
      </c>
      <c r="H997" t="s">
        <v>80</v>
      </c>
      <c r="I997">
        <v>1693.03</v>
      </c>
      <c r="J997" t="s">
        <v>407</v>
      </c>
      <c r="K997" t="s">
        <v>392</v>
      </c>
    </row>
    <row r="998" spans="1:11" x14ac:dyDescent="0.35">
      <c r="A998" t="s">
        <v>406</v>
      </c>
      <c r="B998" t="s">
        <v>84</v>
      </c>
      <c r="C998" t="s">
        <v>330</v>
      </c>
      <c r="D998" t="s">
        <v>78</v>
      </c>
      <c r="E998">
        <v>2021</v>
      </c>
      <c r="F998">
        <v>16</v>
      </c>
      <c r="G998" t="s">
        <v>91</v>
      </c>
      <c r="H998" t="s">
        <v>80</v>
      </c>
      <c r="I998">
        <v>4455.6899999999996</v>
      </c>
      <c r="J998" t="s">
        <v>409</v>
      </c>
      <c r="K998" t="s">
        <v>392</v>
      </c>
    </row>
    <row r="999" spans="1:11" x14ac:dyDescent="0.35">
      <c r="A999" t="s">
        <v>406</v>
      </c>
      <c r="B999" t="s">
        <v>84</v>
      </c>
      <c r="C999" t="s">
        <v>330</v>
      </c>
      <c r="D999" t="s">
        <v>78</v>
      </c>
      <c r="E999">
        <v>2021</v>
      </c>
      <c r="F999">
        <v>16</v>
      </c>
      <c r="G999" t="s">
        <v>91</v>
      </c>
      <c r="H999" t="s">
        <v>80</v>
      </c>
      <c r="I999">
        <v>3382.13</v>
      </c>
      <c r="J999" t="s">
        <v>410</v>
      </c>
      <c r="K999" t="s">
        <v>392</v>
      </c>
    </row>
    <row r="1000" spans="1:11" x14ac:dyDescent="0.35">
      <c r="A1000" t="s">
        <v>406</v>
      </c>
      <c r="B1000" t="s">
        <v>84</v>
      </c>
      <c r="C1000" t="s">
        <v>330</v>
      </c>
      <c r="D1000" t="s">
        <v>78</v>
      </c>
      <c r="E1000">
        <v>2021</v>
      </c>
      <c r="F1000">
        <v>16</v>
      </c>
      <c r="G1000" t="s">
        <v>91</v>
      </c>
      <c r="H1000" t="s">
        <v>81</v>
      </c>
      <c r="I1000">
        <v>1799.76</v>
      </c>
      <c r="J1000" t="s">
        <v>407</v>
      </c>
      <c r="K1000" t="s">
        <v>392</v>
      </c>
    </row>
    <row r="1001" spans="1:11" x14ac:dyDescent="0.35">
      <c r="A1001" t="s">
        <v>406</v>
      </c>
      <c r="B1001" t="s">
        <v>84</v>
      </c>
      <c r="C1001" t="s">
        <v>330</v>
      </c>
      <c r="D1001" t="s">
        <v>78</v>
      </c>
      <c r="E1001">
        <v>2021</v>
      </c>
      <c r="F1001">
        <v>33</v>
      </c>
      <c r="G1001" t="s">
        <v>88</v>
      </c>
      <c r="H1001" t="s">
        <v>80</v>
      </c>
      <c r="I1001">
        <v>24212.01</v>
      </c>
      <c r="J1001" t="s">
        <v>407</v>
      </c>
      <c r="K1001" t="s">
        <v>392</v>
      </c>
    </row>
    <row r="1002" spans="1:11" x14ac:dyDescent="0.35">
      <c r="A1002" t="s">
        <v>406</v>
      </c>
      <c r="B1002" t="s">
        <v>84</v>
      </c>
      <c r="C1002" t="s">
        <v>330</v>
      </c>
      <c r="D1002" t="s">
        <v>78</v>
      </c>
      <c r="E1002">
        <v>2021</v>
      </c>
      <c r="F1002">
        <v>33</v>
      </c>
      <c r="G1002" t="s">
        <v>88</v>
      </c>
      <c r="H1002" t="s">
        <v>80</v>
      </c>
      <c r="I1002">
        <v>23844.23</v>
      </c>
      <c r="J1002" t="s">
        <v>409</v>
      </c>
      <c r="K1002" t="s">
        <v>392</v>
      </c>
    </row>
    <row r="1003" spans="1:11" x14ac:dyDescent="0.35">
      <c r="A1003" t="s">
        <v>406</v>
      </c>
      <c r="B1003" t="s">
        <v>84</v>
      </c>
      <c r="C1003" t="s">
        <v>330</v>
      </c>
      <c r="D1003" t="s">
        <v>78</v>
      </c>
      <c r="E1003">
        <v>2021</v>
      </c>
      <c r="F1003">
        <v>33</v>
      </c>
      <c r="G1003" t="s">
        <v>88</v>
      </c>
      <c r="H1003" t="s">
        <v>80</v>
      </c>
      <c r="I1003">
        <v>31829</v>
      </c>
      <c r="J1003" t="s">
        <v>410</v>
      </c>
      <c r="K1003" t="s">
        <v>392</v>
      </c>
    </row>
    <row r="1004" spans="1:11" x14ac:dyDescent="0.35">
      <c r="A1004" t="s">
        <v>406</v>
      </c>
      <c r="B1004" t="s">
        <v>84</v>
      </c>
      <c r="C1004" t="s">
        <v>330</v>
      </c>
      <c r="D1004" t="s">
        <v>78</v>
      </c>
      <c r="E1004">
        <v>2021</v>
      </c>
      <c r="F1004">
        <v>33</v>
      </c>
      <c r="G1004" t="s">
        <v>88</v>
      </c>
      <c r="H1004" t="s">
        <v>81</v>
      </c>
      <c r="I1004">
        <v>8548.33</v>
      </c>
      <c r="J1004" t="s">
        <v>407</v>
      </c>
      <c r="K1004" t="s">
        <v>392</v>
      </c>
    </row>
    <row r="1005" spans="1:11" x14ac:dyDescent="0.35">
      <c r="A1005" t="s">
        <v>406</v>
      </c>
      <c r="B1005" t="s">
        <v>84</v>
      </c>
      <c r="C1005" t="s">
        <v>330</v>
      </c>
      <c r="D1005" t="s">
        <v>78</v>
      </c>
      <c r="E1005">
        <v>2021</v>
      </c>
      <c r="F1005">
        <v>33</v>
      </c>
      <c r="G1005" t="s">
        <v>88</v>
      </c>
      <c r="H1005" t="s">
        <v>81</v>
      </c>
      <c r="I1005">
        <v>13547.33</v>
      </c>
      <c r="J1005" t="s">
        <v>409</v>
      </c>
      <c r="K1005" t="s">
        <v>392</v>
      </c>
    </row>
    <row r="1006" spans="1:11" x14ac:dyDescent="0.35">
      <c r="A1006" t="s">
        <v>406</v>
      </c>
      <c r="B1006" t="s">
        <v>84</v>
      </c>
      <c r="C1006" t="s">
        <v>330</v>
      </c>
      <c r="D1006" t="s">
        <v>78</v>
      </c>
      <c r="E1006">
        <v>2021</v>
      </c>
      <c r="F1006">
        <v>33</v>
      </c>
      <c r="G1006" t="s">
        <v>88</v>
      </c>
      <c r="H1006" t="s">
        <v>81</v>
      </c>
      <c r="I1006">
        <v>3547.33</v>
      </c>
      <c r="J1006" t="s">
        <v>410</v>
      </c>
      <c r="K1006" t="s">
        <v>392</v>
      </c>
    </row>
    <row r="1007" spans="1:11" x14ac:dyDescent="0.35">
      <c r="A1007" t="s">
        <v>406</v>
      </c>
      <c r="B1007" t="s">
        <v>84</v>
      </c>
      <c r="C1007" t="s">
        <v>330</v>
      </c>
      <c r="D1007" t="s">
        <v>78</v>
      </c>
      <c r="E1007">
        <v>2021</v>
      </c>
      <c r="F1007">
        <v>90</v>
      </c>
      <c r="G1007" t="s">
        <v>89</v>
      </c>
      <c r="H1007" t="s">
        <v>80</v>
      </c>
      <c r="I1007">
        <v>13</v>
      </c>
      <c r="J1007" t="s">
        <v>407</v>
      </c>
      <c r="K1007" t="s">
        <v>392</v>
      </c>
    </row>
    <row r="1008" spans="1:11" x14ac:dyDescent="0.35">
      <c r="A1008" t="s">
        <v>406</v>
      </c>
      <c r="B1008" t="s">
        <v>84</v>
      </c>
      <c r="C1008" t="s">
        <v>330</v>
      </c>
      <c r="D1008" t="s">
        <v>78</v>
      </c>
      <c r="E1008">
        <v>2021</v>
      </c>
      <c r="F1008">
        <v>90</v>
      </c>
      <c r="G1008" t="s">
        <v>89</v>
      </c>
      <c r="H1008" t="s">
        <v>80</v>
      </c>
      <c r="I1008">
        <v>675</v>
      </c>
      <c r="J1008" t="s">
        <v>409</v>
      </c>
      <c r="K1008" t="s">
        <v>392</v>
      </c>
    </row>
    <row r="1009" spans="1:11" x14ac:dyDescent="0.35">
      <c r="A1009" t="s">
        <v>406</v>
      </c>
      <c r="B1009" t="s">
        <v>84</v>
      </c>
      <c r="C1009" t="s">
        <v>330</v>
      </c>
      <c r="D1009" t="s">
        <v>78</v>
      </c>
      <c r="E1009">
        <v>2021</v>
      </c>
      <c r="F1009">
        <v>90</v>
      </c>
      <c r="G1009" t="s">
        <v>89</v>
      </c>
      <c r="H1009" t="s">
        <v>80</v>
      </c>
      <c r="I1009">
        <v>47</v>
      </c>
      <c r="J1009" t="s">
        <v>410</v>
      </c>
      <c r="K1009" t="s">
        <v>392</v>
      </c>
    </row>
    <row r="1010" spans="1:11" x14ac:dyDescent="0.35">
      <c r="A1010" t="s">
        <v>406</v>
      </c>
      <c r="B1010" t="s">
        <v>84</v>
      </c>
      <c r="C1010" t="s">
        <v>330</v>
      </c>
      <c r="D1010" t="s">
        <v>78</v>
      </c>
      <c r="E1010">
        <v>2021</v>
      </c>
      <c r="F1010">
        <v>90</v>
      </c>
      <c r="G1010" t="s">
        <v>89</v>
      </c>
      <c r="H1010" t="s">
        <v>81</v>
      </c>
      <c r="I1010">
        <v>39.25</v>
      </c>
      <c r="J1010" t="s">
        <v>407</v>
      </c>
      <c r="K1010" t="s">
        <v>392</v>
      </c>
    </row>
    <row r="1011" spans="1:11" x14ac:dyDescent="0.35">
      <c r="A1011" t="s">
        <v>406</v>
      </c>
      <c r="B1011" t="s">
        <v>84</v>
      </c>
      <c r="C1011" t="s">
        <v>330</v>
      </c>
      <c r="D1011" t="s">
        <v>78</v>
      </c>
      <c r="E1011">
        <v>2021</v>
      </c>
      <c r="F1011">
        <v>91</v>
      </c>
      <c r="G1011" t="s">
        <v>90</v>
      </c>
      <c r="H1011" t="s">
        <v>80</v>
      </c>
      <c r="I1011">
        <v>209</v>
      </c>
      <c r="J1011" t="s">
        <v>407</v>
      </c>
      <c r="K1011" t="s">
        <v>392</v>
      </c>
    </row>
    <row r="1012" spans="1:11" x14ac:dyDescent="0.35">
      <c r="A1012" t="s">
        <v>406</v>
      </c>
      <c r="B1012" t="s">
        <v>84</v>
      </c>
      <c r="C1012" t="s">
        <v>330</v>
      </c>
      <c r="D1012" t="s">
        <v>78</v>
      </c>
      <c r="E1012">
        <v>2021</v>
      </c>
      <c r="F1012">
        <v>91</v>
      </c>
      <c r="G1012" t="s">
        <v>90</v>
      </c>
      <c r="H1012" t="s">
        <v>80</v>
      </c>
      <c r="I1012">
        <v>89</v>
      </c>
      <c r="J1012" t="s">
        <v>409</v>
      </c>
      <c r="K1012" t="s">
        <v>392</v>
      </c>
    </row>
    <row r="1013" spans="1:11" x14ac:dyDescent="0.35">
      <c r="A1013" t="s">
        <v>406</v>
      </c>
      <c r="B1013" t="s">
        <v>84</v>
      </c>
      <c r="C1013" t="s">
        <v>330</v>
      </c>
      <c r="D1013" t="s">
        <v>78</v>
      </c>
      <c r="E1013">
        <v>2021</v>
      </c>
      <c r="F1013">
        <v>91</v>
      </c>
      <c r="G1013" t="s">
        <v>90</v>
      </c>
      <c r="H1013" t="s">
        <v>80</v>
      </c>
      <c r="I1013">
        <v>90</v>
      </c>
      <c r="J1013" t="s">
        <v>410</v>
      </c>
      <c r="K1013" t="s">
        <v>392</v>
      </c>
    </row>
    <row r="1014" spans="1:11" x14ac:dyDescent="0.35">
      <c r="A1014" t="s">
        <v>406</v>
      </c>
      <c r="B1014" t="s">
        <v>84</v>
      </c>
      <c r="C1014" t="s">
        <v>330</v>
      </c>
      <c r="D1014" t="s">
        <v>78</v>
      </c>
      <c r="E1014">
        <v>2021</v>
      </c>
      <c r="F1014">
        <v>91</v>
      </c>
      <c r="G1014" t="s">
        <v>90</v>
      </c>
      <c r="H1014" t="s">
        <v>81</v>
      </c>
      <c r="I1014">
        <v>229</v>
      </c>
      <c r="J1014" t="s">
        <v>407</v>
      </c>
      <c r="K1014" t="s">
        <v>392</v>
      </c>
    </row>
    <row r="1015" spans="1:11" x14ac:dyDescent="0.35">
      <c r="A1015" t="s">
        <v>406</v>
      </c>
      <c r="B1015" t="s">
        <v>84</v>
      </c>
      <c r="C1015" t="s">
        <v>330</v>
      </c>
      <c r="D1015" t="s">
        <v>78</v>
      </c>
      <c r="E1015">
        <v>2021</v>
      </c>
      <c r="F1015">
        <v>91</v>
      </c>
      <c r="G1015" t="s">
        <v>90</v>
      </c>
      <c r="H1015" t="s">
        <v>81</v>
      </c>
      <c r="I1015">
        <v>229</v>
      </c>
      <c r="J1015" t="s">
        <v>409</v>
      </c>
      <c r="K1015" t="s">
        <v>392</v>
      </c>
    </row>
    <row r="1016" spans="1:11" x14ac:dyDescent="0.35">
      <c r="A1016" t="s">
        <v>406</v>
      </c>
      <c r="B1016" t="s">
        <v>84</v>
      </c>
      <c r="C1016" t="s">
        <v>330</v>
      </c>
      <c r="D1016" t="s">
        <v>78</v>
      </c>
      <c r="E1016">
        <v>2021</v>
      </c>
      <c r="F1016">
        <v>91</v>
      </c>
      <c r="G1016" t="s">
        <v>90</v>
      </c>
      <c r="H1016" t="s">
        <v>81</v>
      </c>
      <c r="I1016">
        <v>229</v>
      </c>
      <c r="J1016" t="s">
        <v>410</v>
      </c>
      <c r="K1016" t="s">
        <v>392</v>
      </c>
    </row>
    <row r="1017" spans="1:11" x14ac:dyDescent="0.35">
      <c r="A1017" t="s">
        <v>406</v>
      </c>
      <c r="B1017" t="s">
        <v>84</v>
      </c>
      <c r="C1017" t="s">
        <v>85</v>
      </c>
      <c r="D1017" t="s">
        <v>78</v>
      </c>
      <c r="E1017">
        <v>2020</v>
      </c>
      <c r="F1017">
        <v>33</v>
      </c>
      <c r="G1017" t="s">
        <v>88</v>
      </c>
      <c r="H1017" t="s">
        <v>80</v>
      </c>
      <c r="I1017">
        <v>50000</v>
      </c>
      <c r="J1017" t="s">
        <v>407</v>
      </c>
      <c r="K1017" t="s">
        <v>388</v>
      </c>
    </row>
    <row r="1018" spans="1:11" x14ac:dyDescent="0.35">
      <c r="A1018" t="s">
        <v>406</v>
      </c>
      <c r="B1018" t="s">
        <v>84</v>
      </c>
      <c r="C1018" t="s">
        <v>85</v>
      </c>
      <c r="D1018" t="s">
        <v>78</v>
      </c>
      <c r="E1018">
        <v>2020</v>
      </c>
      <c r="F1018">
        <v>33</v>
      </c>
      <c r="G1018" t="s">
        <v>88</v>
      </c>
      <c r="H1018" t="s">
        <v>80</v>
      </c>
      <c r="I1018">
        <v>50000</v>
      </c>
      <c r="J1018" t="s">
        <v>409</v>
      </c>
      <c r="K1018" t="s">
        <v>388</v>
      </c>
    </row>
    <row r="1019" spans="1:11" x14ac:dyDescent="0.35">
      <c r="A1019" t="s">
        <v>406</v>
      </c>
      <c r="B1019" t="s">
        <v>84</v>
      </c>
      <c r="C1019" t="s">
        <v>85</v>
      </c>
      <c r="D1019" t="s">
        <v>78</v>
      </c>
      <c r="E1019">
        <v>2020</v>
      </c>
      <c r="F1019">
        <v>33</v>
      </c>
      <c r="G1019" t="s">
        <v>88</v>
      </c>
      <c r="H1019" t="s">
        <v>80</v>
      </c>
      <c r="I1019">
        <v>50000</v>
      </c>
      <c r="J1019" t="s">
        <v>410</v>
      </c>
      <c r="K1019" t="s">
        <v>388</v>
      </c>
    </row>
    <row r="1020" spans="1:11" x14ac:dyDescent="0.35">
      <c r="A1020" t="s">
        <v>406</v>
      </c>
      <c r="B1020" t="s">
        <v>84</v>
      </c>
      <c r="C1020" t="s">
        <v>85</v>
      </c>
      <c r="D1020" t="s">
        <v>78</v>
      </c>
      <c r="E1020">
        <v>2020</v>
      </c>
      <c r="F1020">
        <v>90</v>
      </c>
      <c r="G1020" t="s">
        <v>89</v>
      </c>
      <c r="H1020" t="s">
        <v>80</v>
      </c>
      <c r="I1020">
        <v>12</v>
      </c>
      <c r="J1020" t="s">
        <v>410</v>
      </c>
      <c r="K1020" t="s">
        <v>388</v>
      </c>
    </row>
    <row r="1021" spans="1:11" x14ac:dyDescent="0.35">
      <c r="A1021" t="s">
        <v>406</v>
      </c>
      <c r="B1021" t="s">
        <v>84</v>
      </c>
      <c r="C1021" t="s">
        <v>85</v>
      </c>
      <c r="D1021" t="s">
        <v>78</v>
      </c>
      <c r="E1021">
        <v>2020</v>
      </c>
      <c r="F1021">
        <v>91</v>
      </c>
      <c r="G1021" t="s">
        <v>90</v>
      </c>
      <c r="H1021" t="s">
        <v>80</v>
      </c>
      <c r="I1021">
        <v>700</v>
      </c>
      <c r="J1021" t="s">
        <v>407</v>
      </c>
      <c r="K1021" t="s">
        <v>388</v>
      </c>
    </row>
    <row r="1022" spans="1:11" x14ac:dyDescent="0.35">
      <c r="A1022" t="s">
        <v>406</v>
      </c>
      <c r="B1022" t="s">
        <v>84</v>
      </c>
      <c r="C1022" t="s">
        <v>85</v>
      </c>
      <c r="D1022" t="s">
        <v>78</v>
      </c>
      <c r="E1022">
        <v>2020</v>
      </c>
      <c r="F1022">
        <v>91</v>
      </c>
      <c r="G1022" t="s">
        <v>90</v>
      </c>
      <c r="H1022" t="s">
        <v>80</v>
      </c>
      <c r="I1022">
        <v>700</v>
      </c>
      <c r="J1022" t="s">
        <v>409</v>
      </c>
      <c r="K1022" t="s">
        <v>388</v>
      </c>
    </row>
    <row r="1023" spans="1:11" x14ac:dyDescent="0.35">
      <c r="A1023" t="s">
        <v>406</v>
      </c>
      <c r="B1023" t="s">
        <v>84</v>
      </c>
      <c r="C1023" t="s">
        <v>85</v>
      </c>
      <c r="D1023" t="s">
        <v>78</v>
      </c>
      <c r="E1023">
        <v>2020</v>
      </c>
      <c r="F1023">
        <v>91</v>
      </c>
      <c r="G1023" t="s">
        <v>90</v>
      </c>
      <c r="H1023" t="s">
        <v>80</v>
      </c>
      <c r="I1023">
        <v>700</v>
      </c>
      <c r="J1023" t="s">
        <v>410</v>
      </c>
      <c r="K1023" t="s">
        <v>388</v>
      </c>
    </row>
    <row r="1024" spans="1:11" x14ac:dyDescent="0.35">
      <c r="A1024" t="s">
        <v>406</v>
      </c>
      <c r="B1024" t="s">
        <v>84</v>
      </c>
      <c r="C1024" t="s">
        <v>336</v>
      </c>
      <c r="D1024" t="s">
        <v>78</v>
      </c>
      <c r="E1024">
        <v>2021</v>
      </c>
      <c r="F1024">
        <v>33</v>
      </c>
      <c r="G1024" t="s">
        <v>88</v>
      </c>
      <c r="H1024" t="s">
        <v>80</v>
      </c>
      <c r="I1024">
        <v>5000</v>
      </c>
      <c r="J1024" t="s">
        <v>409</v>
      </c>
      <c r="K1024" t="s">
        <v>394</v>
      </c>
    </row>
    <row r="1025" spans="1:11" x14ac:dyDescent="0.35">
      <c r="A1025" t="s">
        <v>406</v>
      </c>
      <c r="B1025" t="s">
        <v>84</v>
      </c>
      <c r="C1025" t="s">
        <v>336</v>
      </c>
      <c r="D1025" t="s">
        <v>78</v>
      </c>
      <c r="E1025">
        <v>2021</v>
      </c>
      <c r="F1025">
        <v>33</v>
      </c>
      <c r="G1025" t="s">
        <v>88</v>
      </c>
      <c r="H1025" t="s">
        <v>80</v>
      </c>
      <c r="I1025">
        <v>10000</v>
      </c>
      <c r="J1025" t="s">
        <v>410</v>
      </c>
      <c r="K1025" t="s">
        <v>394</v>
      </c>
    </row>
    <row r="1026" spans="1:11" x14ac:dyDescent="0.35">
      <c r="A1026" t="s">
        <v>406</v>
      </c>
      <c r="B1026" t="s">
        <v>84</v>
      </c>
      <c r="C1026" t="s">
        <v>336</v>
      </c>
      <c r="D1026" t="s">
        <v>78</v>
      </c>
      <c r="E1026">
        <v>2021</v>
      </c>
      <c r="F1026">
        <v>91</v>
      </c>
      <c r="G1026" t="s">
        <v>90</v>
      </c>
      <c r="H1026" t="s">
        <v>80</v>
      </c>
      <c r="I1026">
        <v>250</v>
      </c>
      <c r="J1026" t="s">
        <v>409</v>
      </c>
      <c r="K1026" t="s">
        <v>394</v>
      </c>
    </row>
    <row r="1027" spans="1:11" x14ac:dyDescent="0.35">
      <c r="A1027" t="s">
        <v>406</v>
      </c>
      <c r="B1027" t="s">
        <v>84</v>
      </c>
      <c r="C1027" t="s">
        <v>336</v>
      </c>
      <c r="D1027" t="s">
        <v>78</v>
      </c>
      <c r="E1027">
        <v>2021</v>
      </c>
      <c r="F1027">
        <v>91</v>
      </c>
      <c r="G1027" t="s">
        <v>90</v>
      </c>
      <c r="H1027" t="s">
        <v>80</v>
      </c>
      <c r="I1027">
        <v>250</v>
      </c>
      <c r="J1027" t="s">
        <v>410</v>
      </c>
      <c r="K1027" t="s">
        <v>394</v>
      </c>
    </row>
    <row r="1028" spans="1:11" x14ac:dyDescent="0.35">
      <c r="A1028" t="s">
        <v>406</v>
      </c>
      <c r="B1028" t="s">
        <v>84</v>
      </c>
      <c r="C1028" t="s">
        <v>331</v>
      </c>
      <c r="D1028" t="s">
        <v>78</v>
      </c>
      <c r="E1028">
        <v>2021</v>
      </c>
      <c r="F1028">
        <v>16</v>
      </c>
      <c r="G1028" t="s">
        <v>91</v>
      </c>
      <c r="H1028" t="s">
        <v>80</v>
      </c>
      <c r="I1028">
        <v>2735.66</v>
      </c>
      <c r="J1028" t="s">
        <v>407</v>
      </c>
      <c r="K1028" t="s">
        <v>397</v>
      </c>
    </row>
    <row r="1029" spans="1:11" x14ac:dyDescent="0.35">
      <c r="A1029" t="s">
        <v>406</v>
      </c>
      <c r="B1029" t="s">
        <v>84</v>
      </c>
      <c r="C1029" t="s">
        <v>331</v>
      </c>
      <c r="D1029" t="s">
        <v>78</v>
      </c>
      <c r="E1029">
        <v>2021</v>
      </c>
      <c r="F1029">
        <v>16</v>
      </c>
      <c r="G1029" t="s">
        <v>91</v>
      </c>
      <c r="H1029" t="s">
        <v>81</v>
      </c>
      <c r="I1029">
        <v>2160</v>
      </c>
      <c r="J1029" t="s">
        <v>407</v>
      </c>
      <c r="K1029" t="s">
        <v>397</v>
      </c>
    </row>
    <row r="1030" spans="1:11" x14ac:dyDescent="0.35">
      <c r="A1030" t="s">
        <v>406</v>
      </c>
      <c r="B1030" t="s">
        <v>84</v>
      </c>
      <c r="C1030" t="s">
        <v>331</v>
      </c>
      <c r="D1030" t="s">
        <v>78</v>
      </c>
      <c r="E1030">
        <v>2021</v>
      </c>
      <c r="F1030">
        <v>16</v>
      </c>
      <c r="G1030" t="s">
        <v>91</v>
      </c>
      <c r="H1030" t="s">
        <v>81</v>
      </c>
      <c r="I1030">
        <v>12038.89</v>
      </c>
      <c r="J1030" t="s">
        <v>409</v>
      </c>
      <c r="K1030" t="s">
        <v>397</v>
      </c>
    </row>
    <row r="1031" spans="1:11" x14ac:dyDescent="0.35">
      <c r="A1031" t="s">
        <v>406</v>
      </c>
      <c r="B1031" t="s">
        <v>84</v>
      </c>
      <c r="C1031" t="s">
        <v>331</v>
      </c>
      <c r="D1031" t="s">
        <v>78</v>
      </c>
      <c r="E1031">
        <v>2021</v>
      </c>
      <c r="F1031">
        <v>33</v>
      </c>
      <c r="G1031" t="s">
        <v>88</v>
      </c>
      <c r="H1031" t="s">
        <v>80</v>
      </c>
      <c r="I1031">
        <v>10116.69</v>
      </c>
      <c r="J1031" t="s">
        <v>407</v>
      </c>
      <c r="K1031" t="s">
        <v>397</v>
      </c>
    </row>
    <row r="1032" spans="1:11" x14ac:dyDescent="0.35">
      <c r="A1032" t="s">
        <v>406</v>
      </c>
      <c r="B1032" t="s">
        <v>84</v>
      </c>
      <c r="C1032" t="s">
        <v>331</v>
      </c>
      <c r="D1032" t="s">
        <v>78</v>
      </c>
      <c r="E1032">
        <v>2021</v>
      </c>
      <c r="F1032">
        <v>33</v>
      </c>
      <c r="G1032" t="s">
        <v>88</v>
      </c>
      <c r="H1032" t="s">
        <v>80</v>
      </c>
      <c r="I1032">
        <v>37616.69</v>
      </c>
      <c r="J1032" t="s">
        <v>409</v>
      </c>
      <c r="K1032" t="s">
        <v>397</v>
      </c>
    </row>
    <row r="1033" spans="1:11" x14ac:dyDescent="0.35">
      <c r="A1033" t="s">
        <v>406</v>
      </c>
      <c r="B1033" t="s">
        <v>84</v>
      </c>
      <c r="C1033" t="s">
        <v>331</v>
      </c>
      <c r="D1033" t="s">
        <v>78</v>
      </c>
      <c r="E1033">
        <v>2021</v>
      </c>
      <c r="F1033">
        <v>33</v>
      </c>
      <c r="G1033" t="s">
        <v>88</v>
      </c>
      <c r="H1033" t="s">
        <v>80</v>
      </c>
      <c r="I1033">
        <v>67616.69</v>
      </c>
      <c r="J1033" t="s">
        <v>410</v>
      </c>
      <c r="K1033" t="s">
        <v>397</v>
      </c>
    </row>
    <row r="1034" spans="1:11" x14ac:dyDescent="0.35">
      <c r="A1034" t="s">
        <v>406</v>
      </c>
      <c r="B1034" t="s">
        <v>84</v>
      </c>
      <c r="C1034" t="s">
        <v>331</v>
      </c>
      <c r="D1034" t="s">
        <v>78</v>
      </c>
      <c r="E1034">
        <v>2021</v>
      </c>
      <c r="F1034">
        <v>33</v>
      </c>
      <c r="G1034" t="s">
        <v>88</v>
      </c>
      <c r="H1034" t="s">
        <v>81</v>
      </c>
      <c r="I1034">
        <v>2840</v>
      </c>
      <c r="J1034" t="s">
        <v>407</v>
      </c>
      <c r="K1034" t="s">
        <v>397</v>
      </c>
    </row>
    <row r="1035" spans="1:11" x14ac:dyDescent="0.35">
      <c r="A1035" t="s">
        <v>406</v>
      </c>
      <c r="B1035" t="s">
        <v>84</v>
      </c>
      <c r="C1035" t="s">
        <v>331</v>
      </c>
      <c r="D1035" t="s">
        <v>78</v>
      </c>
      <c r="E1035">
        <v>2021</v>
      </c>
      <c r="F1035">
        <v>33</v>
      </c>
      <c r="G1035" t="s">
        <v>88</v>
      </c>
      <c r="H1035" t="s">
        <v>81</v>
      </c>
      <c r="I1035">
        <v>3356.26</v>
      </c>
      <c r="J1035" t="s">
        <v>409</v>
      </c>
      <c r="K1035" t="s">
        <v>397</v>
      </c>
    </row>
    <row r="1036" spans="1:11" x14ac:dyDescent="0.35">
      <c r="A1036" t="s">
        <v>406</v>
      </c>
      <c r="B1036" t="s">
        <v>84</v>
      </c>
      <c r="C1036" t="s">
        <v>331</v>
      </c>
      <c r="D1036" t="s">
        <v>78</v>
      </c>
      <c r="E1036">
        <v>2021</v>
      </c>
      <c r="F1036">
        <v>90</v>
      </c>
      <c r="G1036" t="s">
        <v>89</v>
      </c>
      <c r="H1036" t="s">
        <v>80</v>
      </c>
      <c r="I1036">
        <v>1004</v>
      </c>
      <c r="J1036" t="s">
        <v>407</v>
      </c>
      <c r="K1036" t="s">
        <v>397</v>
      </c>
    </row>
    <row r="1037" spans="1:11" x14ac:dyDescent="0.35">
      <c r="A1037" t="s">
        <v>406</v>
      </c>
      <c r="B1037" t="s">
        <v>84</v>
      </c>
      <c r="C1037" t="s">
        <v>331</v>
      </c>
      <c r="D1037" t="s">
        <v>78</v>
      </c>
      <c r="E1037">
        <v>2021</v>
      </c>
      <c r="F1037">
        <v>90</v>
      </c>
      <c r="G1037" t="s">
        <v>89</v>
      </c>
      <c r="H1037" t="s">
        <v>80</v>
      </c>
      <c r="I1037">
        <v>24</v>
      </c>
      <c r="J1037" t="s">
        <v>409</v>
      </c>
      <c r="K1037" t="s">
        <v>397</v>
      </c>
    </row>
    <row r="1038" spans="1:11" x14ac:dyDescent="0.35">
      <c r="A1038" t="s">
        <v>406</v>
      </c>
      <c r="B1038" t="s">
        <v>84</v>
      </c>
      <c r="C1038" t="s">
        <v>331</v>
      </c>
      <c r="D1038" t="s">
        <v>78</v>
      </c>
      <c r="E1038">
        <v>2021</v>
      </c>
      <c r="F1038">
        <v>90</v>
      </c>
      <c r="G1038" t="s">
        <v>89</v>
      </c>
      <c r="H1038" t="s">
        <v>81</v>
      </c>
      <c r="I1038">
        <v>210</v>
      </c>
      <c r="J1038" t="s">
        <v>407</v>
      </c>
      <c r="K1038" t="s">
        <v>397</v>
      </c>
    </row>
    <row r="1039" spans="1:11" x14ac:dyDescent="0.35">
      <c r="A1039" t="s">
        <v>406</v>
      </c>
      <c r="B1039" t="s">
        <v>84</v>
      </c>
      <c r="C1039" t="s">
        <v>331</v>
      </c>
      <c r="D1039" t="s">
        <v>78</v>
      </c>
      <c r="E1039">
        <v>2021</v>
      </c>
      <c r="F1039">
        <v>90</v>
      </c>
      <c r="G1039" t="s">
        <v>89</v>
      </c>
      <c r="H1039" t="s">
        <v>81</v>
      </c>
      <c r="I1039">
        <v>145</v>
      </c>
      <c r="J1039" t="s">
        <v>409</v>
      </c>
      <c r="K1039" t="s">
        <v>397</v>
      </c>
    </row>
    <row r="1040" spans="1:11" x14ac:dyDescent="0.35">
      <c r="A1040" t="s">
        <v>406</v>
      </c>
      <c r="B1040" t="s">
        <v>84</v>
      </c>
      <c r="C1040" t="s">
        <v>331</v>
      </c>
      <c r="D1040" t="s">
        <v>78</v>
      </c>
      <c r="E1040">
        <v>2021</v>
      </c>
      <c r="F1040">
        <v>91</v>
      </c>
      <c r="G1040" t="s">
        <v>90</v>
      </c>
      <c r="H1040" t="s">
        <v>80</v>
      </c>
      <c r="I1040">
        <v>355</v>
      </c>
      <c r="J1040" t="s">
        <v>407</v>
      </c>
      <c r="K1040" t="s">
        <v>397</v>
      </c>
    </row>
    <row r="1041" spans="1:11" x14ac:dyDescent="0.35">
      <c r="A1041" t="s">
        <v>406</v>
      </c>
      <c r="B1041" t="s">
        <v>84</v>
      </c>
      <c r="C1041" t="s">
        <v>331</v>
      </c>
      <c r="D1041" t="s">
        <v>78</v>
      </c>
      <c r="E1041">
        <v>2021</v>
      </c>
      <c r="F1041">
        <v>91</v>
      </c>
      <c r="G1041" t="s">
        <v>90</v>
      </c>
      <c r="H1041" t="s">
        <v>80</v>
      </c>
      <c r="I1041">
        <v>355</v>
      </c>
      <c r="J1041" t="s">
        <v>409</v>
      </c>
      <c r="K1041" t="s">
        <v>397</v>
      </c>
    </row>
    <row r="1042" spans="1:11" x14ac:dyDescent="0.35">
      <c r="A1042" t="s">
        <v>406</v>
      </c>
      <c r="B1042" t="s">
        <v>84</v>
      </c>
      <c r="C1042" t="s">
        <v>331</v>
      </c>
      <c r="D1042" t="s">
        <v>78</v>
      </c>
      <c r="E1042">
        <v>2021</v>
      </c>
      <c r="F1042">
        <v>91</v>
      </c>
      <c r="G1042" t="s">
        <v>90</v>
      </c>
      <c r="H1042" t="s">
        <v>80</v>
      </c>
      <c r="I1042">
        <v>355</v>
      </c>
      <c r="J1042" t="s">
        <v>410</v>
      </c>
      <c r="K1042" t="s">
        <v>397</v>
      </c>
    </row>
    <row r="1043" spans="1:11" x14ac:dyDescent="0.35">
      <c r="A1043" t="s">
        <v>406</v>
      </c>
      <c r="B1043" t="s">
        <v>84</v>
      </c>
      <c r="C1043" t="s">
        <v>331</v>
      </c>
      <c r="D1043" t="s">
        <v>78</v>
      </c>
      <c r="E1043">
        <v>2021</v>
      </c>
      <c r="F1043">
        <v>91</v>
      </c>
      <c r="G1043" t="s">
        <v>90</v>
      </c>
      <c r="H1043" t="s">
        <v>81</v>
      </c>
      <c r="I1043">
        <v>290</v>
      </c>
      <c r="J1043" t="s">
        <v>407</v>
      </c>
      <c r="K1043" t="s">
        <v>397</v>
      </c>
    </row>
    <row r="1044" spans="1:11" x14ac:dyDescent="0.35">
      <c r="A1044" t="s">
        <v>406</v>
      </c>
      <c r="B1044" t="s">
        <v>84</v>
      </c>
      <c r="C1044" t="s">
        <v>331</v>
      </c>
      <c r="D1044" t="s">
        <v>78</v>
      </c>
      <c r="E1044">
        <v>2021</v>
      </c>
      <c r="F1044">
        <v>91</v>
      </c>
      <c r="G1044" t="s">
        <v>90</v>
      </c>
      <c r="H1044" t="s">
        <v>81</v>
      </c>
      <c r="I1044">
        <v>290</v>
      </c>
      <c r="J1044" t="s">
        <v>409</v>
      </c>
      <c r="K1044" t="s">
        <v>397</v>
      </c>
    </row>
    <row r="1045" spans="1:11" x14ac:dyDescent="0.35">
      <c r="A1045" t="s">
        <v>422</v>
      </c>
      <c r="B1045" t="s">
        <v>304</v>
      </c>
      <c r="C1045" t="s">
        <v>87</v>
      </c>
      <c r="D1045" t="s">
        <v>78</v>
      </c>
      <c r="E1045">
        <v>2019</v>
      </c>
      <c r="F1045">
        <v>16</v>
      </c>
      <c r="G1045" t="s">
        <v>91</v>
      </c>
      <c r="H1045" t="s">
        <v>80</v>
      </c>
      <c r="I1045">
        <v>62700</v>
      </c>
      <c r="J1045" t="s">
        <v>423</v>
      </c>
      <c r="K1045" t="s">
        <v>387</v>
      </c>
    </row>
    <row r="1046" spans="1:11" x14ac:dyDescent="0.35">
      <c r="A1046" t="s">
        <v>422</v>
      </c>
      <c r="B1046" t="s">
        <v>304</v>
      </c>
      <c r="C1046" t="s">
        <v>87</v>
      </c>
      <c r="D1046" t="s">
        <v>78</v>
      </c>
      <c r="E1046">
        <v>2019</v>
      </c>
      <c r="F1046">
        <v>16</v>
      </c>
      <c r="G1046" t="s">
        <v>91</v>
      </c>
      <c r="H1046" t="s">
        <v>80</v>
      </c>
      <c r="I1046">
        <v>37000</v>
      </c>
      <c r="J1046" t="s">
        <v>424</v>
      </c>
      <c r="K1046" t="s">
        <v>387</v>
      </c>
    </row>
    <row r="1047" spans="1:11" x14ac:dyDescent="0.35">
      <c r="A1047" t="s">
        <v>422</v>
      </c>
      <c r="B1047" t="s">
        <v>304</v>
      </c>
      <c r="C1047" t="s">
        <v>87</v>
      </c>
      <c r="D1047" t="s">
        <v>78</v>
      </c>
      <c r="E1047">
        <v>2019</v>
      </c>
      <c r="F1047">
        <v>16</v>
      </c>
      <c r="G1047" t="s">
        <v>91</v>
      </c>
      <c r="H1047" t="s">
        <v>80</v>
      </c>
      <c r="I1047">
        <v>7181.8</v>
      </c>
      <c r="J1047" t="s">
        <v>425</v>
      </c>
      <c r="K1047" t="s">
        <v>387</v>
      </c>
    </row>
    <row r="1048" spans="1:11" x14ac:dyDescent="0.35">
      <c r="A1048" t="s">
        <v>422</v>
      </c>
      <c r="B1048" t="s">
        <v>304</v>
      </c>
      <c r="C1048" t="s">
        <v>87</v>
      </c>
      <c r="D1048" t="s">
        <v>78</v>
      </c>
      <c r="E1048">
        <v>2019</v>
      </c>
      <c r="F1048">
        <v>33</v>
      </c>
      <c r="G1048" t="s">
        <v>88</v>
      </c>
      <c r="H1048" t="s">
        <v>80</v>
      </c>
      <c r="I1048">
        <v>667064.84</v>
      </c>
      <c r="J1048" t="s">
        <v>423</v>
      </c>
      <c r="K1048" t="s">
        <v>387</v>
      </c>
    </row>
    <row r="1049" spans="1:11" x14ac:dyDescent="0.35">
      <c r="A1049" t="s">
        <v>422</v>
      </c>
      <c r="B1049" t="s">
        <v>304</v>
      </c>
      <c r="C1049" t="s">
        <v>87</v>
      </c>
      <c r="D1049" t="s">
        <v>78</v>
      </c>
      <c r="E1049">
        <v>2019</v>
      </c>
      <c r="F1049">
        <v>33</v>
      </c>
      <c r="G1049" t="s">
        <v>88</v>
      </c>
      <c r="H1049" t="s">
        <v>80</v>
      </c>
      <c r="I1049">
        <v>630265.84</v>
      </c>
      <c r="J1049" t="s">
        <v>424</v>
      </c>
      <c r="K1049" t="s">
        <v>387</v>
      </c>
    </row>
    <row r="1050" spans="1:11" x14ac:dyDescent="0.35">
      <c r="A1050" t="s">
        <v>422</v>
      </c>
      <c r="B1050" t="s">
        <v>304</v>
      </c>
      <c r="C1050" t="s">
        <v>87</v>
      </c>
      <c r="D1050" t="s">
        <v>78</v>
      </c>
      <c r="E1050">
        <v>2019</v>
      </c>
      <c r="F1050">
        <v>33</v>
      </c>
      <c r="G1050" t="s">
        <v>88</v>
      </c>
      <c r="H1050" t="s">
        <v>80</v>
      </c>
      <c r="I1050">
        <v>704095.77</v>
      </c>
      <c r="J1050" t="s">
        <v>425</v>
      </c>
      <c r="K1050" t="s">
        <v>387</v>
      </c>
    </row>
    <row r="1051" spans="1:11" x14ac:dyDescent="0.35">
      <c r="A1051" t="s">
        <v>422</v>
      </c>
      <c r="B1051" t="s">
        <v>304</v>
      </c>
      <c r="C1051" t="s">
        <v>87</v>
      </c>
      <c r="D1051" t="s">
        <v>78</v>
      </c>
      <c r="E1051">
        <v>2019</v>
      </c>
      <c r="F1051">
        <v>63</v>
      </c>
      <c r="G1051" t="s">
        <v>317</v>
      </c>
      <c r="H1051" t="s">
        <v>80</v>
      </c>
      <c r="I1051">
        <v>8471.67</v>
      </c>
      <c r="J1051" t="s">
        <v>424</v>
      </c>
      <c r="K1051" t="s">
        <v>387</v>
      </c>
    </row>
    <row r="1052" spans="1:11" x14ac:dyDescent="0.35">
      <c r="A1052" t="s">
        <v>422</v>
      </c>
      <c r="B1052" t="s">
        <v>304</v>
      </c>
      <c r="C1052" t="s">
        <v>87</v>
      </c>
      <c r="D1052" t="s">
        <v>78</v>
      </c>
      <c r="E1052">
        <v>2019</v>
      </c>
      <c r="F1052">
        <v>63</v>
      </c>
      <c r="G1052" t="s">
        <v>317</v>
      </c>
      <c r="H1052" t="s">
        <v>80</v>
      </c>
      <c r="I1052">
        <v>6666.68</v>
      </c>
      <c r="J1052" t="s">
        <v>425</v>
      </c>
      <c r="K1052" t="s">
        <v>387</v>
      </c>
    </row>
    <row r="1053" spans="1:11" x14ac:dyDescent="0.35">
      <c r="A1053" t="s">
        <v>422</v>
      </c>
      <c r="B1053" t="s">
        <v>304</v>
      </c>
      <c r="C1053" t="s">
        <v>87</v>
      </c>
      <c r="D1053" t="s">
        <v>78</v>
      </c>
      <c r="E1053">
        <v>2019</v>
      </c>
      <c r="F1053">
        <v>90</v>
      </c>
      <c r="G1053" t="s">
        <v>89</v>
      </c>
      <c r="H1053" t="s">
        <v>80</v>
      </c>
      <c r="I1053">
        <v>860.75</v>
      </c>
      <c r="J1053" t="s">
        <v>423</v>
      </c>
      <c r="K1053" t="s">
        <v>387</v>
      </c>
    </row>
    <row r="1054" spans="1:11" x14ac:dyDescent="0.35">
      <c r="A1054" t="s">
        <v>422</v>
      </c>
      <c r="B1054" t="s">
        <v>304</v>
      </c>
      <c r="C1054" t="s">
        <v>87</v>
      </c>
      <c r="D1054" t="s">
        <v>78</v>
      </c>
      <c r="E1054">
        <v>2019</v>
      </c>
      <c r="F1054">
        <v>90</v>
      </c>
      <c r="G1054" t="s">
        <v>89</v>
      </c>
      <c r="H1054" t="s">
        <v>80</v>
      </c>
      <c r="I1054">
        <v>216.5</v>
      </c>
      <c r="J1054" t="s">
        <v>424</v>
      </c>
      <c r="K1054" t="s">
        <v>387</v>
      </c>
    </row>
    <row r="1055" spans="1:11" x14ac:dyDescent="0.35">
      <c r="A1055" t="s">
        <v>422</v>
      </c>
      <c r="B1055" t="s">
        <v>304</v>
      </c>
      <c r="C1055" t="s">
        <v>87</v>
      </c>
      <c r="D1055" t="s">
        <v>78</v>
      </c>
      <c r="E1055">
        <v>2019</v>
      </c>
      <c r="F1055">
        <v>90</v>
      </c>
      <c r="G1055" t="s">
        <v>89</v>
      </c>
      <c r="H1055" t="s">
        <v>80</v>
      </c>
      <c r="I1055">
        <v>1652</v>
      </c>
      <c r="J1055" t="s">
        <v>425</v>
      </c>
      <c r="K1055" t="s">
        <v>387</v>
      </c>
    </row>
    <row r="1056" spans="1:11" x14ac:dyDescent="0.35">
      <c r="A1056" t="s">
        <v>422</v>
      </c>
      <c r="B1056" t="s">
        <v>304</v>
      </c>
      <c r="C1056" t="s">
        <v>87</v>
      </c>
      <c r="D1056" t="s">
        <v>78</v>
      </c>
      <c r="E1056">
        <v>2019</v>
      </c>
      <c r="F1056">
        <v>91</v>
      </c>
      <c r="G1056" t="s">
        <v>90</v>
      </c>
      <c r="H1056" t="s">
        <v>80</v>
      </c>
      <c r="I1056">
        <v>19416.900000000001</v>
      </c>
      <c r="J1056" t="s">
        <v>423</v>
      </c>
      <c r="K1056" t="s">
        <v>387</v>
      </c>
    </row>
    <row r="1057" spans="1:11" x14ac:dyDescent="0.35">
      <c r="A1057" t="s">
        <v>422</v>
      </c>
      <c r="B1057" t="s">
        <v>304</v>
      </c>
      <c r="C1057" t="s">
        <v>87</v>
      </c>
      <c r="D1057" t="s">
        <v>78</v>
      </c>
      <c r="E1057">
        <v>2019</v>
      </c>
      <c r="F1057">
        <v>91</v>
      </c>
      <c r="G1057" t="s">
        <v>90</v>
      </c>
      <c r="H1057" t="s">
        <v>80</v>
      </c>
      <c r="I1057">
        <v>21205.4</v>
      </c>
      <c r="J1057" t="s">
        <v>424</v>
      </c>
      <c r="K1057" t="s">
        <v>387</v>
      </c>
    </row>
    <row r="1058" spans="1:11" x14ac:dyDescent="0.35">
      <c r="A1058" t="s">
        <v>422</v>
      </c>
      <c r="B1058" t="s">
        <v>304</v>
      </c>
      <c r="C1058" t="s">
        <v>87</v>
      </c>
      <c r="D1058" t="s">
        <v>78</v>
      </c>
      <c r="E1058">
        <v>2019</v>
      </c>
      <c r="F1058">
        <v>91</v>
      </c>
      <c r="G1058" t="s">
        <v>90</v>
      </c>
      <c r="H1058" t="s">
        <v>80</v>
      </c>
      <c r="I1058">
        <v>22975.59</v>
      </c>
      <c r="J1058" t="s">
        <v>425</v>
      </c>
      <c r="K1058" t="s">
        <v>387</v>
      </c>
    </row>
    <row r="1059" spans="1:11" x14ac:dyDescent="0.35">
      <c r="A1059" t="s">
        <v>422</v>
      </c>
      <c r="B1059" t="s">
        <v>304</v>
      </c>
      <c r="C1059" t="s">
        <v>87</v>
      </c>
      <c r="D1059" t="s">
        <v>78</v>
      </c>
      <c r="E1059">
        <v>2020</v>
      </c>
      <c r="F1059">
        <v>16</v>
      </c>
      <c r="G1059" t="s">
        <v>91</v>
      </c>
      <c r="H1059" t="s">
        <v>80</v>
      </c>
      <c r="I1059">
        <v>140223.26999999999</v>
      </c>
      <c r="J1059" t="s">
        <v>423</v>
      </c>
      <c r="K1059" t="s">
        <v>387</v>
      </c>
    </row>
    <row r="1060" spans="1:11" x14ac:dyDescent="0.35">
      <c r="A1060" t="s">
        <v>422</v>
      </c>
      <c r="B1060" t="s">
        <v>304</v>
      </c>
      <c r="C1060" t="s">
        <v>87</v>
      </c>
      <c r="D1060" t="s">
        <v>78</v>
      </c>
      <c r="E1060">
        <v>2020</v>
      </c>
      <c r="F1060">
        <v>16</v>
      </c>
      <c r="G1060" t="s">
        <v>91</v>
      </c>
      <c r="H1060" t="s">
        <v>80</v>
      </c>
      <c r="I1060">
        <v>124410.44</v>
      </c>
      <c r="J1060" t="s">
        <v>424</v>
      </c>
      <c r="K1060" t="s">
        <v>387</v>
      </c>
    </row>
    <row r="1061" spans="1:11" x14ac:dyDescent="0.35">
      <c r="A1061" t="s">
        <v>422</v>
      </c>
      <c r="B1061" t="s">
        <v>304</v>
      </c>
      <c r="C1061" t="s">
        <v>87</v>
      </c>
      <c r="D1061" t="s">
        <v>78</v>
      </c>
      <c r="E1061">
        <v>2020</v>
      </c>
      <c r="F1061">
        <v>16</v>
      </c>
      <c r="G1061" t="s">
        <v>91</v>
      </c>
      <c r="H1061" t="s">
        <v>80</v>
      </c>
      <c r="I1061">
        <v>166127.49</v>
      </c>
      <c r="J1061" t="s">
        <v>425</v>
      </c>
      <c r="K1061" t="s">
        <v>387</v>
      </c>
    </row>
    <row r="1062" spans="1:11" x14ac:dyDescent="0.35">
      <c r="A1062" t="s">
        <v>422</v>
      </c>
      <c r="B1062" t="s">
        <v>304</v>
      </c>
      <c r="C1062" t="s">
        <v>87</v>
      </c>
      <c r="D1062" t="s">
        <v>78</v>
      </c>
      <c r="E1062">
        <v>2020</v>
      </c>
      <c r="F1062">
        <v>33</v>
      </c>
      <c r="G1062" t="s">
        <v>88</v>
      </c>
      <c r="H1062" t="s">
        <v>80</v>
      </c>
      <c r="I1062">
        <v>1564001</v>
      </c>
      <c r="J1062" t="s">
        <v>423</v>
      </c>
      <c r="K1062" t="s">
        <v>387</v>
      </c>
    </row>
    <row r="1063" spans="1:11" x14ac:dyDescent="0.35">
      <c r="A1063" t="s">
        <v>422</v>
      </c>
      <c r="B1063" t="s">
        <v>304</v>
      </c>
      <c r="C1063" t="s">
        <v>87</v>
      </c>
      <c r="D1063" t="s">
        <v>78</v>
      </c>
      <c r="E1063">
        <v>2020</v>
      </c>
      <c r="F1063">
        <v>33</v>
      </c>
      <c r="G1063" t="s">
        <v>88</v>
      </c>
      <c r="H1063" t="s">
        <v>80</v>
      </c>
      <c r="I1063">
        <v>1417000</v>
      </c>
      <c r="J1063" t="s">
        <v>424</v>
      </c>
      <c r="K1063" t="s">
        <v>387</v>
      </c>
    </row>
    <row r="1064" spans="1:11" x14ac:dyDescent="0.35">
      <c r="A1064" t="s">
        <v>422</v>
      </c>
      <c r="B1064" t="s">
        <v>304</v>
      </c>
      <c r="C1064" t="s">
        <v>87</v>
      </c>
      <c r="D1064" t="s">
        <v>78</v>
      </c>
      <c r="E1064">
        <v>2020</v>
      </c>
      <c r="F1064">
        <v>33</v>
      </c>
      <c r="G1064" t="s">
        <v>88</v>
      </c>
      <c r="H1064" t="s">
        <v>80</v>
      </c>
      <c r="I1064">
        <v>1279529.8500000001</v>
      </c>
      <c r="J1064" t="s">
        <v>425</v>
      </c>
      <c r="K1064" t="s">
        <v>387</v>
      </c>
    </row>
    <row r="1065" spans="1:11" x14ac:dyDescent="0.35">
      <c r="A1065" t="s">
        <v>422</v>
      </c>
      <c r="B1065" t="s">
        <v>304</v>
      </c>
      <c r="C1065" t="s">
        <v>87</v>
      </c>
      <c r="D1065" t="s">
        <v>78</v>
      </c>
      <c r="E1065">
        <v>2020</v>
      </c>
      <c r="F1065">
        <v>63</v>
      </c>
      <c r="G1065" t="s">
        <v>317</v>
      </c>
      <c r="H1065" t="s">
        <v>80</v>
      </c>
      <c r="I1065">
        <v>3264.25</v>
      </c>
      <c r="J1065" t="s">
        <v>423</v>
      </c>
      <c r="K1065" t="s">
        <v>387</v>
      </c>
    </row>
    <row r="1066" spans="1:11" x14ac:dyDescent="0.35">
      <c r="A1066" t="s">
        <v>422</v>
      </c>
      <c r="B1066" t="s">
        <v>304</v>
      </c>
      <c r="C1066" t="s">
        <v>87</v>
      </c>
      <c r="D1066" t="s">
        <v>78</v>
      </c>
      <c r="E1066">
        <v>2020</v>
      </c>
      <c r="F1066">
        <v>63</v>
      </c>
      <c r="G1066" t="s">
        <v>317</v>
      </c>
      <c r="H1066" t="s">
        <v>80</v>
      </c>
      <c r="I1066">
        <v>1954.46</v>
      </c>
      <c r="J1066" t="s">
        <v>425</v>
      </c>
      <c r="K1066" t="s">
        <v>387</v>
      </c>
    </row>
    <row r="1067" spans="1:11" x14ac:dyDescent="0.35">
      <c r="A1067" t="s">
        <v>422</v>
      </c>
      <c r="B1067" t="s">
        <v>304</v>
      </c>
      <c r="C1067" t="s">
        <v>87</v>
      </c>
      <c r="D1067" t="s">
        <v>78</v>
      </c>
      <c r="E1067">
        <v>2020</v>
      </c>
      <c r="F1067">
        <v>90</v>
      </c>
      <c r="G1067" t="s">
        <v>89</v>
      </c>
      <c r="H1067" t="s">
        <v>80</v>
      </c>
      <c r="I1067">
        <v>10650.25</v>
      </c>
      <c r="J1067" t="s">
        <v>423</v>
      </c>
      <c r="K1067" t="s">
        <v>387</v>
      </c>
    </row>
    <row r="1068" spans="1:11" x14ac:dyDescent="0.35">
      <c r="A1068" t="s">
        <v>422</v>
      </c>
      <c r="B1068" t="s">
        <v>304</v>
      </c>
      <c r="C1068" t="s">
        <v>87</v>
      </c>
      <c r="D1068" t="s">
        <v>78</v>
      </c>
      <c r="E1068">
        <v>2020</v>
      </c>
      <c r="F1068">
        <v>90</v>
      </c>
      <c r="G1068" t="s">
        <v>89</v>
      </c>
      <c r="H1068" t="s">
        <v>80</v>
      </c>
      <c r="I1068">
        <v>2210.5</v>
      </c>
      <c r="J1068" t="s">
        <v>424</v>
      </c>
      <c r="K1068" t="s">
        <v>387</v>
      </c>
    </row>
    <row r="1069" spans="1:11" x14ac:dyDescent="0.35">
      <c r="A1069" t="s">
        <v>422</v>
      </c>
      <c r="B1069" t="s">
        <v>304</v>
      </c>
      <c r="C1069" t="s">
        <v>87</v>
      </c>
      <c r="D1069" t="s">
        <v>78</v>
      </c>
      <c r="E1069">
        <v>2020</v>
      </c>
      <c r="F1069">
        <v>90</v>
      </c>
      <c r="G1069" t="s">
        <v>89</v>
      </c>
      <c r="H1069" t="s">
        <v>80</v>
      </c>
      <c r="I1069">
        <v>15676.73</v>
      </c>
      <c r="J1069" t="s">
        <v>425</v>
      </c>
      <c r="K1069" t="s">
        <v>387</v>
      </c>
    </row>
    <row r="1070" spans="1:11" x14ac:dyDescent="0.35">
      <c r="A1070" t="s">
        <v>422</v>
      </c>
      <c r="B1070" t="s">
        <v>304</v>
      </c>
      <c r="C1070" t="s">
        <v>87</v>
      </c>
      <c r="D1070" t="s">
        <v>78</v>
      </c>
      <c r="E1070">
        <v>2020</v>
      </c>
      <c r="F1070">
        <v>91</v>
      </c>
      <c r="G1070" t="s">
        <v>90</v>
      </c>
      <c r="H1070" t="s">
        <v>80</v>
      </c>
      <c r="I1070">
        <v>24160.58</v>
      </c>
      <c r="J1070" t="s">
        <v>423</v>
      </c>
      <c r="K1070" t="s">
        <v>387</v>
      </c>
    </row>
    <row r="1071" spans="1:11" x14ac:dyDescent="0.35">
      <c r="A1071" t="s">
        <v>422</v>
      </c>
      <c r="B1071" t="s">
        <v>304</v>
      </c>
      <c r="C1071" t="s">
        <v>87</v>
      </c>
      <c r="D1071" t="s">
        <v>78</v>
      </c>
      <c r="E1071">
        <v>2020</v>
      </c>
      <c r="F1071">
        <v>91</v>
      </c>
      <c r="G1071" t="s">
        <v>90</v>
      </c>
      <c r="H1071" t="s">
        <v>80</v>
      </c>
      <c r="I1071">
        <v>27982.58</v>
      </c>
      <c r="J1071" t="s">
        <v>424</v>
      </c>
      <c r="K1071" t="s">
        <v>387</v>
      </c>
    </row>
    <row r="1072" spans="1:11" x14ac:dyDescent="0.35">
      <c r="A1072" t="s">
        <v>422</v>
      </c>
      <c r="B1072" t="s">
        <v>304</v>
      </c>
      <c r="C1072" t="s">
        <v>87</v>
      </c>
      <c r="D1072" t="s">
        <v>78</v>
      </c>
      <c r="E1072">
        <v>2020</v>
      </c>
      <c r="F1072">
        <v>91</v>
      </c>
      <c r="G1072" t="s">
        <v>90</v>
      </c>
      <c r="H1072" t="s">
        <v>80</v>
      </c>
      <c r="I1072">
        <v>27443.83</v>
      </c>
      <c r="J1072" t="s">
        <v>425</v>
      </c>
      <c r="K1072" t="s">
        <v>387</v>
      </c>
    </row>
    <row r="1073" spans="1:11" x14ac:dyDescent="0.35">
      <c r="A1073" t="s">
        <v>422</v>
      </c>
      <c r="B1073" t="s">
        <v>304</v>
      </c>
      <c r="C1073" t="s">
        <v>87</v>
      </c>
      <c r="D1073" t="s">
        <v>78</v>
      </c>
      <c r="E1073">
        <v>2021</v>
      </c>
      <c r="F1073">
        <v>16</v>
      </c>
      <c r="G1073" t="s">
        <v>91</v>
      </c>
      <c r="H1073" t="s">
        <v>80</v>
      </c>
      <c r="I1073">
        <v>474188.78</v>
      </c>
      <c r="J1073" t="s">
        <v>423</v>
      </c>
      <c r="K1073" t="s">
        <v>387</v>
      </c>
    </row>
    <row r="1074" spans="1:11" x14ac:dyDescent="0.35">
      <c r="A1074" t="s">
        <v>422</v>
      </c>
      <c r="B1074" t="s">
        <v>304</v>
      </c>
      <c r="C1074" t="s">
        <v>87</v>
      </c>
      <c r="D1074" t="s">
        <v>78</v>
      </c>
      <c r="E1074">
        <v>2021</v>
      </c>
      <c r="F1074">
        <v>16</v>
      </c>
      <c r="G1074" t="s">
        <v>91</v>
      </c>
      <c r="H1074" t="s">
        <v>80</v>
      </c>
      <c r="I1074">
        <v>527720.67000000004</v>
      </c>
      <c r="J1074" t="s">
        <v>424</v>
      </c>
      <c r="K1074" t="s">
        <v>387</v>
      </c>
    </row>
    <row r="1075" spans="1:11" x14ac:dyDescent="0.35">
      <c r="A1075" t="s">
        <v>422</v>
      </c>
      <c r="B1075" t="s">
        <v>304</v>
      </c>
      <c r="C1075" t="s">
        <v>87</v>
      </c>
      <c r="D1075" t="s">
        <v>78</v>
      </c>
      <c r="E1075">
        <v>2021</v>
      </c>
      <c r="F1075">
        <v>16</v>
      </c>
      <c r="G1075" t="s">
        <v>91</v>
      </c>
      <c r="H1075" t="s">
        <v>80</v>
      </c>
      <c r="I1075">
        <v>369122.34</v>
      </c>
      <c r="J1075" t="s">
        <v>425</v>
      </c>
      <c r="K1075" t="s">
        <v>387</v>
      </c>
    </row>
    <row r="1076" spans="1:11" x14ac:dyDescent="0.35">
      <c r="A1076" t="s">
        <v>422</v>
      </c>
      <c r="B1076" t="s">
        <v>304</v>
      </c>
      <c r="C1076" t="s">
        <v>87</v>
      </c>
      <c r="D1076" t="s">
        <v>78</v>
      </c>
      <c r="E1076">
        <v>2021</v>
      </c>
      <c r="F1076">
        <v>33</v>
      </c>
      <c r="G1076" t="s">
        <v>88</v>
      </c>
      <c r="H1076" t="s">
        <v>80</v>
      </c>
      <c r="I1076">
        <v>3269752.76</v>
      </c>
      <c r="J1076" t="s">
        <v>423</v>
      </c>
      <c r="K1076" t="s">
        <v>387</v>
      </c>
    </row>
    <row r="1077" spans="1:11" x14ac:dyDescent="0.35">
      <c r="A1077" t="s">
        <v>422</v>
      </c>
      <c r="B1077" t="s">
        <v>304</v>
      </c>
      <c r="C1077" t="s">
        <v>87</v>
      </c>
      <c r="D1077" t="s">
        <v>78</v>
      </c>
      <c r="E1077">
        <v>2021</v>
      </c>
      <c r="F1077">
        <v>33</v>
      </c>
      <c r="G1077" t="s">
        <v>88</v>
      </c>
      <c r="H1077" t="s">
        <v>80</v>
      </c>
      <c r="I1077">
        <v>2989696.54</v>
      </c>
      <c r="J1077" t="s">
        <v>424</v>
      </c>
      <c r="K1077" t="s">
        <v>387</v>
      </c>
    </row>
    <row r="1078" spans="1:11" x14ac:dyDescent="0.35">
      <c r="A1078" t="s">
        <v>422</v>
      </c>
      <c r="B1078" t="s">
        <v>304</v>
      </c>
      <c r="C1078" t="s">
        <v>87</v>
      </c>
      <c r="D1078" t="s">
        <v>78</v>
      </c>
      <c r="E1078">
        <v>2021</v>
      </c>
      <c r="F1078">
        <v>33</v>
      </c>
      <c r="G1078" t="s">
        <v>88</v>
      </c>
      <c r="H1078" t="s">
        <v>80</v>
      </c>
      <c r="I1078">
        <v>2966151.25</v>
      </c>
      <c r="J1078" t="s">
        <v>425</v>
      </c>
      <c r="K1078" t="s">
        <v>387</v>
      </c>
    </row>
    <row r="1079" spans="1:11" x14ac:dyDescent="0.35">
      <c r="A1079" t="s">
        <v>422</v>
      </c>
      <c r="B1079" t="s">
        <v>304</v>
      </c>
      <c r="C1079" t="s">
        <v>87</v>
      </c>
      <c r="D1079" t="s">
        <v>78</v>
      </c>
      <c r="E1079">
        <v>2021</v>
      </c>
      <c r="F1079">
        <v>63</v>
      </c>
      <c r="G1079" t="s">
        <v>317</v>
      </c>
      <c r="H1079" t="s">
        <v>80</v>
      </c>
      <c r="I1079">
        <v>1392.41</v>
      </c>
      <c r="J1079" t="s">
        <v>423</v>
      </c>
      <c r="K1079" t="s">
        <v>387</v>
      </c>
    </row>
    <row r="1080" spans="1:11" x14ac:dyDescent="0.35">
      <c r="A1080" t="s">
        <v>422</v>
      </c>
      <c r="B1080" t="s">
        <v>304</v>
      </c>
      <c r="C1080" t="s">
        <v>87</v>
      </c>
      <c r="D1080" t="s">
        <v>78</v>
      </c>
      <c r="E1080">
        <v>2021</v>
      </c>
      <c r="F1080">
        <v>63</v>
      </c>
      <c r="G1080" t="s">
        <v>317</v>
      </c>
      <c r="H1080" t="s">
        <v>80</v>
      </c>
      <c r="I1080">
        <v>493.74</v>
      </c>
      <c r="J1080" t="s">
        <v>424</v>
      </c>
      <c r="K1080" t="s">
        <v>387</v>
      </c>
    </row>
    <row r="1081" spans="1:11" x14ac:dyDescent="0.35">
      <c r="A1081" t="s">
        <v>422</v>
      </c>
      <c r="B1081" t="s">
        <v>304</v>
      </c>
      <c r="C1081" t="s">
        <v>87</v>
      </c>
      <c r="D1081" t="s">
        <v>78</v>
      </c>
      <c r="E1081">
        <v>2021</v>
      </c>
      <c r="F1081">
        <v>90</v>
      </c>
      <c r="G1081" t="s">
        <v>89</v>
      </c>
      <c r="H1081" t="s">
        <v>80</v>
      </c>
      <c r="I1081">
        <v>18124.27</v>
      </c>
      <c r="J1081" t="s">
        <v>423</v>
      </c>
      <c r="K1081" t="s">
        <v>387</v>
      </c>
    </row>
    <row r="1082" spans="1:11" x14ac:dyDescent="0.35">
      <c r="A1082" t="s">
        <v>422</v>
      </c>
      <c r="B1082" t="s">
        <v>304</v>
      </c>
      <c r="C1082" t="s">
        <v>87</v>
      </c>
      <c r="D1082" t="s">
        <v>78</v>
      </c>
      <c r="E1082">
        <v>2021</v>
      </c>
      <c r="F1082">
        <v>90</v>
      </c>
      <c r="G1082" t="s">
        <v>89</v>
      </c>
      <c r="H1082" t="s">
        <v>80</v>
      </c>
      <c r="I1082">
        <v>10889.4</v>
      </c>
      <c r="J1082" t="s">
        <v>424</v>
      </c>
      <c r="K1082" t="s">
        <v>387</v>
      </c>
    </row>
    <row r="1083" spans="1:11" x14ac:dyDescent="0.35">
      <c r="A1083" t="s">
        <v>422</v>
      </c>
      <c r="B1083" t="s">
        <v>304</v>
      </c>
      <c r="C1083" t="s">
        <v>87</v>
      </c>
      <c r="D1083" t="s">
        <v>78</v>
      </c>
      <c r="E1083">
        <v>2021</v>
      </c>
      <c r="F1083">
        <v>90</v>
      </c>
      <c r="G1083" t="s">
        <v>89</v>
      </c>
      <c r="H1083" t="s">
        <v>80</v>
      </c>
      <c r="I1083">
        <v>6854.84</v>
      </c>
      <c r="J1083" t="s">
        <v>425</v>
      </c>
      <c r="K1083" t="s">
        <v>387</v>
      </c>
    </row>
    <row r="1084" spans="1:11" x14ac:dyDescent="0.35">
      <c r="A1084" t="s">
        <v>422</v>
      </c>
      <c r="B1084" t="s">
        <v>304</v>
      </c>
      <c r="C1084" t="s">
        <v>87</v>
      </c>
      <c r="D1084" t="s">
        <v>78</v>
      </c>
      <c r="E1084">
        <v>2021</v>
      </c>
      <c r="F1084">
        <v>90</v>
      </c>
      <c r="G1084" t="s">
        <v>89</v>
      </c>
      <c r="H1084" t="s">
        <v>81</v>
      </c>
      <c r="I1084">
        <v>25</v>
      </c>
      <c r="J1084" t="s">
        <v>423</v>
      </c>
      <c r="K1084" t="s">
        <v>387</v>
      </c>
    </row>
    <row r="1085" spans="1:11" x14ac:dyDescent="0.35">
      <c r="A1085" t="s">
        <v>422</v>
      </c>
      <c r="B1085" t="s">
        <v>304</v>
      </c>
      <c r="C1085" t="s">
        <v>87</v>
      </c>
      <c r="D1085" t="s">
        <v>78</v>
      </c>
      <c r="E1085">
        <v>2021</v>
      </c>
      <c r="F1085">
        <v>91</v>
      </c>
      <c r="G1085" t="s">
        <v>90</v>
      </c>
      <c r="H1085" t="s">
        <v>80</v>
      </c>
      <c r="I1085">
        <v>44042.96</v>
      </c>
      <c r="J1085" t="s">
        <v>423</v>
      </c>
      <c r="K1085" t="s">
        <v>387</v>
      </c>
    </row>
    <row r="1086" spans="1:11" x14ac:dyDescent="0.35">
      <c r="A1086" t="s">
        <v>422</v>
      </c>
      <c r="B1086" t="s">
        <v>304</v>
      </c>
      <c r="C1086" t="s">
        <v>87</v>
      </c>
      <c r="D1086" t="s">
        <v>78</v>
      </c>
      <c r="E1086">
        <v>2021</v>
      </c>
      <c r="F1086">
        <v>91</v>
      </c>
      <c r="G1086" t="s">
        <v>90</v>
      </c>
      <c r="H1086" t="s">
        <v>80</v>
      </c>
      <c r="I1086">
        <v>38978.51</v>
      </c>
      <c r="J1086" t="s">
        <v>424</v>
      </c>
      <c r="K1086" t="s">
        <v>387</v>
      </c>
    </row>
    <row r="1087" spans="1:11" x14ac:dyDescent="0.35">
      <c r="A1087" t="s">
        <v>422</v>
      </c>
      <c r="B1087" t="s">
        <v>304</v>
      </c>
      <c r="C1087" t="s">
        <v>87</v>
      </c>
      <c r="D1087" t="s">
        <v>78</v>
      </c>
      <c r="E1087">
        <v>2021</v>
      </c>
      <c r="F1087">
        <v>91</v>
      </c>
      <c r="G1087" t="s">
        <v>90</v>
      </c>
      <c r="H1087" t="s">
        <v>80</v>
      </c>
      <c r="I1087">
        <v>40226.629999999997</v>
      </c>
      <c r="J1087" t="s">
        <v>425</v>
      </c>
      <c r="K1087" t="s">
        <v>387</v>
      </c>
    </row>
    <row r="1088" spans="1:11" x14ac:dyDescent="0.35">
      <c r="A1088" t="s">
        <v>422</v>
      </c>
      <c r="B1088" t="s">
        <v>304</v>
      </c>
      <c r="C1088" t="s">
        <v>87</v>
      </c>
      <c r="D1088" t="s">
        <v>78</v>
      </c>
      <c r="E1088">
        <v>2022</v>
      </c>
      <c r="F1088">
        <v>16</v>
      </c>
      <c r="G1088" t="s">
        <v>91</v>
      </c>
      <c r="H1088" t="s">
        <v>80</v>
      </c>
      <c r="I1088">
        <v>84616.39</v>
      </c>
      <c r="J1088" t="s">
        <v>423</v>
      </c>
      <c r="K1088" t="s">
        <v>387</v>
      </c>
    </row>
    <row r="1089" spans="1:11" x14ac:dyDescent="0.35">
      <c r="A1089" t="s">
        <v>422</v>
      </c>
      <c r="B1089" t="s">
        <v>304</v>
      </c>
      <c r="C1089" t="s">
        <v>87</v>
      </c>
      <c r="D1089" t="s">
        <v>78</v>
      </c>
      <c r="E1089">
        <v>2022</v>
      </c>
      <c r="F1089">
        <v>16</v>
      </c>
      <c r="G1089" t="s">
        <v>91</v>
      </c>
      <c r="H1089" t="s">
        <v>80</v>
      </c>
      <c r="I1089">
        <v>74769.350000000006</v>
      </c>
      <c r="J1089" t="s">
        <v>424</v>
      </c>
      <c r="K1089" t="s">
        <v>387</v>
      </c>
    </row>
    <row r="1090" spans="1:11" x14ac:dyDescent="0.35">
      <c r="A1090" t="s">
        <v>422</v>
      </c>
      <c r="B1090" t="s">
        <v>304</v>
      </c>
      <c r="C1090" t="s">
        <v>87</v>
      </c>
      <c r="D1090" t="s">
        <v>78</v>
      </c>
      <c r="E1090">
        <v>2022</v>
      </c>
      <c r="F1090">
        <v>16</v>
      </c>
      <c r="G1090" t="s">
        <v>91</v>
      </c>
      <c r="H1090" t="s">
        <v>80</v>
      </c>
      <c r="I1090">
        <v>151563.06</v>
      </c>
      <c r="J1090" t="s">
        <v>425</v>
      </c>
      <c r="K1090" t="s">
        <v>387</v>
      </c>
    </row>
    <row r="1091" spans="1:11" x14ac:dyDescent="0.35">
      <c r="A1091" t="s">
        <v>422</v>
      </c>
      <c r="B1091" t="s">
        <v>304</v>
      </c>
      <c r="C1091" t="s">
        <v>87</v>
      </c>
      <c r="D1091" t="s">
        <v>78</v>
      </c>
      <c r="E1091">
        <v>2022</v>
      </c>
      <c r="F1091">
        <v>16</v>
      </c>
      <c r="G1091" t="s">
        <v>91</v>
      </c>
      <c r="H1091" t="s">
        <v>81</v>
      </c>
      <c r="I1091">
        <v>2875</v>
      </c>
      <c r="J1091" t="s">
        <v>424</v>
      </c>
      <c r="K1091" t="s">
        <v>387</v>
      </c>
    </row>
    <row r="1092" spans="1:11" x14ac:dyDescent="0.35">
      <c r="A1092" t="s">
        <v>422</v>
      </c>
      <c r="B1092" t="s">
        <v>304</v>
      </c>
      <c r="C1092" t="s">
        <v>87</v>
      </c>
      <c r="D1092" t="s">
        <v>78</v>
      </c>
      <c r="E1092">
        <v>2022</v>
      </c>
      <c r="F1092">
        <v>33</v>
      </c>
      <c r="G1092" t="s">
        <v>88</v>
      </c>
      <c r="H1092" t="s">
        <v>80</v>
      </c>
      <c r="I1092">
        <v>556004</v>
      </c>
      <c r="J1092" t="s">
        <v>423</v>
      </c>
      <c r="K1092" t="s">
        <v>387</v>
      </c>
    </row>
    <row r="1093" spans="1:11" x14ac:dyDescent="0.35">
      <c r="A1093" t="s">
        <v>422</v>
      </c>
      <c r="B1093" t="s">
        <v>304</v>
      </c>
      <c r="C1093" t="s">
        <v>87</v>
      </c>
      <c r="D1093" t="s">
        <v>78</v>
      </c>
      <c r="E1093">
        <v>2022</v>
      </c>
      <c r="F1093">
        <v>33</v>
      </c>
      <c r="G1093" t="s">
        <v>88</v>
      </c>
      <c r="H1093" t="s">
        <v>80</v>
      </c>
      <c r="I1093">
        <v>794007</v>
      </c>
      <c r="J1093" t="s">
        <v>424</v>
      </c>
      <c r="K1093" t="s">
        <v>387</v>
      </c>
    </row>
    <row r="1094" spans="1:11" x14ac:dyDescent="0.35">
      <c r="A1094" t="s">
        <v>422</v>
      </c>
      <c r="B1094" t="s">
        <v>304</v>
      </c>
      <c r="C1094" t="s">
        <v>87</v>
      </c>
      <c r="D1094" t="s">
        <v>78</v>
      </c>
      <c r="E1094">
        <v>2022</v>
      </c>
      <c r="F1094">
        <v>33</v>
      </c>
      <c r="G1094" t="s">
        <v>88</v>
      </c>
      <c r="H1094" t="s">
        <v>80</v>
      </c>
      <c r="I1094">
        <v>1053854.81</v>
      </c>
      <c r="J1094" t="s">
        <v>425</v>
      </c>
      <c r="K1094" t="s">
        <v>387</v>
      </c>
    </row>
    <row r="1095" spans="1:11" x14ac:dyDescent="0.35">
      <c r="A1095" t="s">
        <v>422</v>
      </c>
      <c r="B1095" t="s">
        <v>304</v>
      </c>
      <c r="C1095" t="s">
        <v>87</v>
      </c>
      <c r="D1095" t="s">
        <v>78</v>
      </c>
      <c r="E1095">
        <v>2022</v>
      </c>
      <c r="F1095">
        <v>63</v>
      </c>
      <c r="G1095" t="s">
        <v>317</v>
      </c>
      <c r="H1095" t="s">
        <v>80</v>
      </c>
      <c r="I1095">
        <v>3547.45</v>
      </c>
      <c r="J1095" t="s">
        <v>425</v>
      </c>
      <c r="K1095" t="s">
        <v>387</v>
      </c>
    </row>
    <row r="1096" spans="1:11" x14ac:dyDescent="0.35">
      <c r="A1096" t="s">
        <v>422</v>
      </c>
      <c r="B1096" t="s">
        <v>304</v>
      </c>
      <c r="C1096" t="s">
        <v>87</v>
      </c>
      <c r="D1096" t="s">
        <v>78</v>
      </c>
      <c r="E1096">
        <v>2022</v>
      </c>
      <c r="F1096">
        <v>90</v>
      </c>
      <c r="G1096" t="s">
        <v>89</v>
      </c>
      <c r="H1096" t="s">
        <v>80</v>
      </c>
      <c r="I1096">
        <v>3877.29</v>
      </c>
      <c r="J1096" t="s">
        <v>423</v>
      </c>
      <c r="K1096" t="s">
        <v>387</v>
      </c>
    </row>
    <row r="1097" spans="1:11" x14ac:dyDescent="0.35">
      <c r="A1097" t="s">
        <v>422</v>
      </c>
      <c r="B1097" t="s">
        <v>304</v>
      </c>
      <c r="C1097" t="s">
        <v>87</v>
      </c>
      <c r="D1097" t="s">
        <v>78</v>
      </c>
      <c r="E1097">
        <v>2022</v>
      </c>
      <c r="F1097">
        <v>90</v>
      </c>
      <c r="G1097" t="s">
        <v>89</v>
      </c>
      <c r="H1097" t="s">
        <v>80</v>
      </c>
      <c r="I1097">
        <v>4171.17</v>
      </c>
      <c r="J1097" t="s">
        <v>424</v>
      </c>
      <c r="K1097" t="s">
        <v>387</v>
      </c>
    </row>
    <row r="1098" spans="1:11" x14ac:dyDescent="0.35">
      <c r="A1098" t="s">
        <v>422</v>
      </c>
      <c r="B1098" t="s">
        <v>304</v>
      </c>
      <c r="C1098" t="s">
        <v>87</v>
      </c>
      <c r="D1098" t="s">
        <v>78</v>
      </c>
      <c r="E1098">
        <v>2022</v>
      </c>
      <c r="F1098">
        <v>90</v>
      </c>
      <c r="G1098" t="s">
        <v>89</v>
      </c>
      <c r="H1098" t="s">
        <v>80</v>
      </c>
      <c r="I1098">
        <v>5393.44</v>
      </c>
      <c r="J1098" t="s">
        <v>425</v>
      </c>
      <c r="K1098" t="s">
        <v>387</v>
      </c>
    </row>
    <row r="1099" spans="1:11" x14ac:dyDescent="0.35">
      <c r="A1099" t="s">
        <v>422</v>
      </c>
      <c r="B1099" t="s">
        <v>304</v>
      </c>
      <c r="C1099" t="s">
        <v>87</v>
      </c>
      <c r="D1099" t="s">
        <v>78</v>
      </c>
      <c r="E1099">
        <v>2022</v>
      </c>
      <c r="F1099">
        <v>91</v>
      </c>
      <c r="G1099" t="s">
        <v>90</v>
      </c>
      <c r="H1099" t="s">
        <v>80</v>
      </c>
      <c r="I1099">
        <v>7376</v>
      </c>
      <c r="J1099" t="s">
        <v>423</v>
      </c>
      <c r="K1099" t="s">
        <v>387</v>
      </c>
    </row>
    <row r="1100" spans="1:11" x14ac:dyDescent="0.35">
      <c r="A1100" t="s">
        <v>422</v>
      </c>
      <c r="B1100" t="s">
        <v>304</v>
      </c>
      <c r="C1100" t="s">
        <v>87</v>
      </c>
      <c r="D1100" t="s">
        <v>78</v>
      </c>
      <c r="E1100">
        <v>2022</v>
      </c>
      <c r="F1100">
        <v>91</v>
      </c>
      <c r="G1100" t="s">
        <v>90</v>
      </c>
      <c r="H1100" t="s">
        <v>80</v>
      </c>
      <c r="I1100">
        <v>13511.63</v>
      </c>
      <c r="J1100" t="s">
        <v>424</v>
      </c>
      <c r="K1100" t="s">
        <v>387</v>
      </c>
    </row>
    <row r="1101" spans="1:11" x14ac:dyDescent="0.35">
      <c r="A1101" t="s">
        <v>422</v>
      </c>
      <c r="B1101" t="s">
        <v>304</v>
      </c>
      <c r="C1101" t="s">
        <v>87</v>
      </c>
      <c r="D1101" t="s">
        <v>78</v>
      </c>
      <c r="E1101">
        <v>2022</v>
      </c>
      <c r="F1101">
        <v>91</v>
      </c>
      <c r="G1101" t="s">
        <v>90</v>
      </c>
      <c r="H1101" t="s">
        <v>80</v>
      </c>
      <c r="I1101">
        <v>19280.11</v>
      </c>
      <c r="J1101" t="s">
        <v>425</v>
      </c>
      <c r="K1101" t="s">
        <v>387</v>
      </c>
    </row>
    <row r="1102" spans="1:11" x14ac:dyDescent="0.35">
      <c r="A1102" t="s">
        <v>422</v>
      </c>
      <c r="B1102" t="s">
        <v>84</v>
      </c>
      <c r="C1102" t="s">
        <v>384</v>
      </c>
      <c r="D1102" t="s">
        <v>78</v>
      </c>
      <c r="E1102">
        <v>2021</v>
      </c>
      <c r="F1102">
        <v>33</v>
      </c>
      <c r="G1102" t="s">
        <v>88</v>
      </c>
      <c r="H1102" t="s">
        <v>80</v>
      </c>
      <c r="I1102">
        <v>5000</v>
      </c>
      <c r="J1102" t="s">
        <v>423</v>
      </c>
      <c r="K1102" t="s">
        <v>404</v>
      </c>
    </row>
    <row r="1103" spans="1:11" x14ac:dyDescent="0.35">
      <c r="A1103" t="s">
        <v>422</v>
      </c>
      <c r="B1103" t="s">
        <v>84</v>
      </c>
      <c r="C1103" t="s">
        <v>384</v>
      </c>
      <c r="D1103" t="s">
        <v>78</v>
      </c>
      <c r="E1103">
        <v>2021</v>
      </c>
      <c r="F1103">
        <v>33</v>
      </c>
      <c r="G1103" t="s">
        <v>88</v>
      </c>
      <c r="H1103" t="s">
        <v>80</v>
      </c>
      <c r="I1103">
        <v>5000</v>
      </c>
      <c r="J1103" t="s">
        <v>424</v>
      </c>
      <c r="K1103" t="s">
        <v>404</v>
      </c>
    </row>
    <row r="1104" spans="1:11" x14ac:dyDescent="0.35">
      <c r="A1104" t="s">
        <v>422</v>
      </c>
      <c r="B1104" t="s">
        <v>84</v>
      </c>
      <c r="C1104" t="s">
        <v>384</v>
      </c>
      <c r="D1104" t="s">
        <v>78</v>
      </c>
      <c r="E1104">
        <v>2021</v>
      </c>
      <c r="F1104">
        <v>33</v>
      </c>
      <c r="G1104" t="s">
        <v>88</v>
      </c>
      <c r="H1104" t="s">
        <v>80</v>
      </c>
      <c r="I1104">
        <v>5000</v>
      </c>
      <c r="J1104" t="s">
        <v>425</v>
      </c>
      <c r="K1104" t="s">
        <v>404</v>
      </c>
    </row>
    <row r="1105" spans="1:11" x14ac:dyDescent="0.35">
      <c r="A1105" t="s">
        <v>422</v>
      </c>
      <c r="B1105" t="s">
        <v>84</v>
      </c>
      <c r="C1105" t="s">
        <v>384</v>
      </c>
      <c r="D1105" t="s">
        <v>78</v>
      </c>
      <c r="E1105">
        <v>2022</v>
      </c>
      <c r="F1105">
        <v>16</v>
      </c>
      <c r="G1105" t="s">
        <v>91</v>
      </c>
      <c r="H1105" t="s">
        <v>80</v>
      </c>
      <c r="I1105">
        <v>4850.17</v>
      </c>
      <c r="J1105" t="s">
        <v>424</v>
      </c>
      <c r="K1105" t="s">
        <v>413</v>
      </c>
    </row>
    <row r="1106" spans="1:11" x14ac:dyDescent="0.35">
      <c r="A1106" t="s">
        <v>422</v>
      </c>
      <c r="B1106" t="s">
        <v>84</v>
      </c>
      <c r="C1106" t="s">
        <v>384</v>
      </c>
      <c r="D1106" t="s">
        <v>78</v>
      </c>
      <c r="E1106">
        <v>2022</v>
      </c>
      <c r="F1106">
        <v>16</v>
      </c>
      <c r="G1106" t="s">
        <v>91</v>
      </c>
      <c r="H1106" t="s">
        <v>80</v>
      </c>
      <c r="I1106">
        <v>3000</v>
      </c>
      <c r="J1106" t="s">
        <v>425</v>
      </c>
      <c r="K1106" t="s">
        <v>413</v>
      </c>
    </row>
    <row r="1107" spans="1:11" x14ac:dyDescent="0.35">
      <c r="A1107" t="s">
        <v>422</v>
      </c>
      <c r="B1107" t="s">
        <v>84</v>
      </c>
      <c r="C1107" t="s">
        <v>384</v>
      </c>
      <c r="D1107" t="s">
        <v>78</v>
      </c>
      <c r="E1107">
        <v>2022</v>
      </c>
      <c r="F1107">
        <v>33</v>
      </c>
      <c r="G1107" t="s">
        <v>88</v>
      </c>
      <c r="H1107" t="s">
        <v>80</v>
      </c>
      <c r="I1107">
        <v>35103</v>
      </c>
      <c r="J1107" t="s">
        <v>423</v>
      </c>
      <c r="K1107" t="s">
        <v>413</v>
      </c>
    </row>
    <row r="1108" spans="1:11" x14ac:dyDescent="0.35">
      <c r="A1108" t="s">
        <v>422</v>
      </c>
      <c r="B1108" t="s">
        <v>84</v>
      </c>
      <c r="C1108" t="s">
        <v>384</v>
      </c>
      <c r="D1108" t="s">
        <v>78</v>
      </c>
      <c r="E1108">
        <v>2022</v>
      </c>
      <c r="F1108">
        <v>33</v>
      </c>
      <c r="G1108" t="s">
        <v>88</v>
      </c>
      <c r="H1108" t="s">
        <v>80</v>
      </c>
      <c r="I1108">
        <v>5000</v>
      </c>
      <c r="J1108" t="s">
        <v>424</v>
      </c>
      <c r="K1108" t="s">
        <v>404</v>
      </c>
    </row>
    <row r="1109" spans="1:11" x14ac:dyDescent="0.35">
      <c r="A1109" t="s">
        <v>422</v>
      </c>
      <c r="B1109" t="s">
        <v>84</v>
      </c>
      <c r="C1109" t="s">
        <v>384</v>
      </c>
      <c r="D1109" t="s">
        <v>78</v>
      </c>
      <c r="E1109">
        <v>2022</v>
      </c>
      <c r="F1109">
        <v>33</v>
      </c>
      <c r="G1109" t="s">
        <v>88</v>
      </c>
      <c r="H1109" t="s">
        <v>80</v>
      </c>
      <c r="I1109">
        <v>77882.86</v>
      </c>
      <c r="J1109" t="s">
        <v>424</v>
      </c>
      <c r="K1109" t="s">
        <v>413</v>
      </c>
    </row>
    <row r="1110" spans="1:11" x14ac:dyDescent="0.35">
      <c r="A1110" t="s">
        <v>422</v>
      </c>
      <c r="B1110" t="s">
        <v>84</v>
      </c>
      <c r="C1110" t="s">
        <v>384</v>
      </c>
      <c r="D1110" t="s">
        <v>78</v>
      </c>
      <c r="E1110">
        <v>2022</v>
      </c>
      <c r="F1110">
        <v>33</v>
      </c>
      <c r="G1110" t="s">
        <v>88</v>
      </c>
      <c r="H1110" t="s">
        <v>80</v>
      </c>
      <c r="I1110">
        <v>5001</v>
      </c>
      <c r="J1110" t="s">
        <v>425</v>
      </c>
      <c r="K1110" t="s">
        <v>404</v>
      </c>
    </row>
    <row r="1111" spans="1:11" x14ac:dyDescent="0.35">
      <c r="A1111" t="s">
        <v>422</v>
      </c>
      <c r="B1111" t="s">
        <v>84</v>
      </c>
      <c r="C1111" t="s">
        <v>384</v>
      </c>
      <c r="D1111" t="s">
        <v>78</v>
      </c>
      <c r="E1111">
        <v>2022</v>
      </c>
      <c r="F1111">
        <v>33</v>
      </c>
      <c r="G1111" t="s">
        <v>88</v>
      </c>
      <c r="H1111" t="s">
        <v>80</v>
      </c>
      <c r="I1111">
        <v>77888.86</v>
      </c>
      <c r="J1111" t="s">
        <v>425</v>
      </c>
      <c r="K1111" t="s">
        <v>413</v>
      </c>
    </row>
    <row r="1112" spans="1:11" x14ac:dyDescent="0.35">
      <c r="A1112" t="s">
        <v>422</v>
      </c>
      <c r="B1112" t="s">
        <v>84</v>
      </c>
      <c r="C1112" t="s">
        <v>384</v>
      </c>
      <c r="D1112" t="s">
        <v>78</v>
      </c>
      <c r="E1112">
        <v>2022</v>
      </c>
      <c r="F1112">
        <v>33</v>
      </c>
      <c r="G1112" t="s">
        <v>88</v>
      </c>
      <c r="H1112" t="s">
        <v>35</v>
      </c>
      <c r="I1112">
        <v>0</v>
      </c>
      <c r="J1112" t="s">
        <v>425</v>
      </c>
      <c r="K1112" t="s">
        <v>413</v>
      </c>
    </row>
    <row r="1113" spans="1:11" x14ac:dyDescent="0.35">
      <c r="A1113" t="s">
        <v>422</v>
      </c>
      <c r="B1113" t="s">
        <v>84</v>
      </c>
      <c r="C1113" t="s">
        <v>384</v>
      </c>
      <c r="D1113" t="s">
        <v>78</v>
      </c>
      <c r="E1113">
        <v>2022</v>
      </c>
      <c r="F1113">
        <v>90</v>
      </c>
      <c r="G1113" t="s">
        <v>89</v>
      </c>
      <c r="H1113" t="s">
        <v>80</v>
      </c>
      <c r="I1113">
        <v>36</v>
      </c>
      <c r="J1113" t="s">
        <v>424</v>
      </c>
      <c r="K1113" t="s">
        <v>413</v>
      </c>
    </row>
    <row r="1114" spans="1:11" x14ac:dyDescent="0.35">
      <c r="A1114" t="s">
        <v>422</v>
      </c>
      <c r="B1114" t="s">
        <v>84</v>
      </c>
      <c r="C1114" t="s">
        <v>384</v>
      </c>
      <c r="D1114" t="s">
        <v>78</v>
      </c>
      <c r="E1114">
        <v>2022</v>
      </c>
      <c r="F1114">
        <v>90</v>
      </c>
      <c r="G1114" t="s">
        <v>89</v>
      </c>
      <c r="H1114" t="s">
        <v>80</v>
      </c>
      <c r="I1114">
        <v>39</v>
      </c>
      <c r="J1114" t="s">
        <v>425</v>
      </c>
      <c r="K1114" t="s">
        <v>413</v>
      </c>
    </row>
    <row r="1115" spans="1:11" x14ac:dyDescent="0.35">
      <c r="A1115" t="s">
        <v>422</v>
      </c>
      <c r="B1115" t="s">
        <v>84</v>
      </c>
      <c r="C1115" t="s">
        <v>384</v>
      </c>
      <c r="D1115" t="s">
        <v>78</v>
      </c>
      <c r="E1115">
        <v>2022</v>
      </c>
      <c r="F1115">
        <v>91</v>
      </c>
      <c r="G1115" t="s">
        <v>90</v>
      </c>
      <c r="H1115" t="s">
        <v>80</v>
      </c>
      <c r="I1115">
        <v>74</v>
      </c>
      <c r="J1115" t="s">
        <v>423</v>
      </c>
      <c r="K1115" t="s">
        <v>413</v>
      </c>
    </row>
    <row r="1116" spans="1:11" x14ac:dyDescent="0.35">
      <c r="A1116" t="s">
        <v>422</v>
      </c>
      <c r="B1116" t="s">
        <v>84</v>
      </c>
      <c r="C1116" t="s">
        <v>384</v>
      </c>
      <c r="D1116" t="s">
        <v>78</v>
      </c>
      <c r="E1116">
        <v>2022</v>
      </c>
      <c r="F1116">
        <v>91</v>
      </c>
      <c r="G1116" t="s">
        <v>90</v>
      </c>
      <c r="H1116" t="s">
        <v>80</v>
      </c>
      <c r="I1116">
        <v>53</v>
      </c>
      <c r="J1116" t="s">
        <v>424</v>
      </c>
      <c r="K1116" t="s">
        <v>413</v>
      </c>
    </row>
    <row r="1117" spans="1:11" x14ac:dyDescent="0.35">
      <c r="A1117" t="s">
        <v>422</v>
      </c>
      <c r="B1117" t="s">
        <v>84</v>
      </c>
      <c r="C1117" t="s">
        <v>384</v>
      </c>
      <c r="D1117" t="s">
        <v>78</v>
      </c>
      <c r="E1117">
        <v>2022</v>
      </c>
      <c r="F1117">
        <v>91</v>
      </c>
      <c r="G1117" t="s">
        <v>90</v>
      </c>
      <c r="H1117" t="s">
        <v>80</v>
      </c>
      <c r="I1117">
        <v>14</v>
      </c>
      <c r="J1117" t="s">
        <v>425</v>
      </c>
      <c r="K1117" t="s">
        <v>413</v>
      </c>
    </row>
    <row r="1118" spans="1:11" x14ac:dyDescent="0.35">
      <c r="A1118" t="s">
        <v>422</v>
      </c>
      <c r="B1118" t="s">
        <v>84</v>
      </c>
      <c r="C1118" t="s">
        <v>329</v>
      </c>
      <c r="D1118" t="s">
        <v>78</v>
      </c>
      <c r="E1118">
        <v>2021</v>
      </c>
      <c r="F1118">
        <v>16</v>
      </c>
      <c r="G1118" t="s">
        <v>91</v>
      </c>
      <c r="H1118" t="s">
        <v>80</v>
      </c>
      <c r="I1118">
        <v>25000</v>
      </c>
      <c r="J1118" t="s">
        <v>424</v>
      </c>
      <c r="K1118" t="s">
        <v>390</v>
      </c>
    </row>
    <row r="1119" spans="1:11" x14ac:dyDescent="0.35">
      <c r="A1119" t="s">
        <v>422</v>
      </c>
      <c r="B1119" t="s">
        <v>84</v>
      </c>
      <c r="C1119" t="s">
        <v>329</v>
      </c>
      <c r="D1119" t="s">
        <v>78</v>
      </c>
      <c r="E1119">
        <v>2021</v>
      </c>
      <c r="F1119">
        <v>33</v>
      </c>
      <c r="G1119" t="s">
        <v>88</v>
      </c>
      <c r="H1119" t="s">
        <v>80</v>
      </c>
      <c r="I1119">
        <v>30000</v>
      </c>
      <c r="J1119" t="s">
        <v>423</v>
      </c>
      <c r="K1119" t="s">
        <v>390</v>
      </c>
    </row>
    <row r="1120" spans="1:11" x14ac:dyDescent="0.35">
      <c r="A1120" t="s">
        <v>422</v>
      </c>
      <c r="B1120" t="s">
        <v>84</v>
      </c>
      <c r="C1120" t="s">
        <v>329</v>
      </c>
      <c r="D1120" t="s">
        <v>78</v>
      </c>
      <c r="E1120">
        <v>2021</v>
      </c>
      <c r="F1120">
        <v>33</v>
      </c>
      <c r="G1120" t="s">
        <v>88</v>
      </c>
      <c r="H1120" t="s">
        <v>80</v>
      </c>
      <c r="I1120">
        <v>5000</v>
      </c>
      <c r="J1120" t="s">
        <v>424</v>
      </c>
      <c r="K1120" t="s">
        <v>390</v>
      </c>
    </row>
    <row r="1121" spans="1:11" x14ac:dyDescent="0.35">
      <c r="A1121" t="s">
        <v>422</v>
      </c>
      <c r="B1121" t="s">
        <v>84</v>
      </c>
      <c r="C1121" t="s">
        <v>329</v>
      </c>
      <c r="D1121" t="s">
        <v>78</v>
      </c>
      <c r="E1121">
        <v>2021</v>
      </c>
      <c r="F1121">
        <v>90</v>
      </c>
      <c r="G1121" t="s">
        <v>89</v>
      </c>
      <c r="H1121" t="s">
        <v>80</v>
      </c>
      <c r="I1121">
        <v>1298.5</v>
      </c>
      <c r="J1121" t="s">
        <v>425</v>
      </c>
      <c r="K1121" t="s">
        <v>390</v>
      </c>
    </row>
    <row r="1122" spans="1:11" x14ac:dyDescent="0.35">
      <c r="A1122" t="s">
        <v>422</v>
      </c>
      <c r="B1122" t="s">
        <v>84</v>
      </c>
      <c r="C1122" t="s">
        <v>329</v>
      </c>
      <c r="D1122" t="s">
        <v>78</v>
      </c>
      <c r="E1122">
        <v>2021</v>
      </c>
      <c r="F1122">
        <v>91</v>
      </c>
      <c r="G1122" t="s">
        <v>90</v>
      </c>
      <c r="H1122" t="s">
        <v>80</v>
      </c>
      <c r="I1122">
        <v>500</v>
      </c>
      <c r="J1122" t="s">
        <v>423</v>
      </c>
      <c r="K1122" t="s">
        <v>390</v>
      </c>
    </row>
    <row r="1123" spans="1:11" x14ac:dyDescent="0.35">
      <c r="A1123" t="s">
        <v>422</v>
      </c>
      <c r="B1123" t="s">
        <v>84</v>
      </c>
      <c r="C1123" t="s">
        <v>329</v>
      </c>
      <c r="D1123" t="s">
        <v>78</v>
      </c>
      <c r="E1123">
        <v>2021</v>
      </c>
      <c r="F1123">
        <v>91</v>
      </c>
      <c r="G1123" t="s">
        <v>90</v>
      </c>
      <c r="H1123" t="s">
        <v>80</v>
      </c>
      <c r="I1123">
        <v>500</v>
      </c>
      <c r="J1123" t="s">
        <v>424</v>
      </c>
      <c r="K1123" t="s">
        <v>390</v>
      </c>
    </row>
    <row r="1124" spans="1:11" x14ac:dyDescent="0.35">
      <c r="A1124" t="s">
        <v>422</v>
      </c>
      <c r="B1124" t="s">
        <v>84</v>
      </c>
      <c r="C1124" t="s">
        <v>330</v>
      </c>
      <c r="D1124" t="s">
        <v>78</v>
      </c>
      <c r="E1124">
        <v>2020</v>
      </c>
      <c r="F1124">
        <v>33</v>
      </c>
      <c r="G1124" t="s">
        <v>88</v>
      </c>
      <c r="H1124" t="s">
        <v>81</v>
      </c>
      <c r="I1124">
        <v>377.38</v>
      </c>
      <c r="J1124" t="s">
        <v>423</v>
      </c>
      <c r="K1124" t="s">
        <v>392</v>
      </c>
    </row>
    <row r="1125" spans="1:11" x14ac:dyDescent="0.35">
      <c r="A1125" t="s">
        <v>422</v>
      </c>
      <c r="B1125" t="s">
        <v>84</v>
      </c>
      <c r="C1125" t="s">
        <v>330</v>
      </c>
      <c r="D1125" t="s">
        <v>78</v>
      </c>
      <c r="E1125">
        <v>2020</v>
      </c>
      <c r="F1125">
        <v>33</v>
      </c>
      <c r="G1125" t="s">
        <v>88</v>
      </c>
      <c r="H1125" t="s">
        <v>81</v>
      </c>
      <c r="I1125">
        <v>378.38</v>
      </c>
      <c r="J1125" t="s">
        <v>424</v>
      </c>
      <c r="K1125" t="s">
        <v>392</v>
      </c>
    </row>
    <row r="1126" spans="1:11" x14ac:dyDescent="0.35">
      <c r="A1126" t="s">
        <v>422</v>
      </c>
      <c r="B1126" t="s">
        <v>84</v>
      </c>
      <c r="C1126" t="s">
        <v>330</v>
      </c>
      <c r="D1126" t="s">
        <v>78</v>
      </c>
      <c r="E1126">
        <v>2020</v>
      </c>
      <c r="F1126">
        <v>33</v>
      </c>
      <c r="G1126" t="s">
        <v>88</v>
      </c>
      <c r="H1126" t="s">
        <v>81</v>
      </c>
      <c r="I1126">
        <v>378.38</v>
      </c>
      <c r="J1126" t="s">
        <v>425</v>
      </c>
      <c r="K1126" t="s">
        <v>392</v>
      </c>
    </row>
    <row r="1127" spans="1:11" x14ac:dyDescent="0.35">
      <c r="A1127" t="s">
        <v>422</v>
      </c>
      <c r="B1127" t="s">
        <v>84</v>
      </c>
      <c r="C1127" t="s">
        <v>330</v>
      </c>
      <c r="D1127" t="s">
        <v>78</v>
      </c>
      <c r="E1127">
        <v>2020</v>
      </c>
      <c r="F1127">
        <v>91</v>
      </c>
      <c r="G1127" t="s">
        <v>90</v>
      </c>
      <c r="H1127" t="s">
        <v>81</v>
      </c>
      <c r="I1127">
        <v>300</v>
      </c>
      <c r="J1127" t="s">
        <v>423</v>
      </c>
      <c r="K1127" t="s">
        <v>392</v>
      </c>
    </row>
    <row r="1128" spans="1:11" x14ac:dyDescent="0.35">
      <c r="A1128" t="s">
        <v>422</v>
      </c>
      <c r="B1128" t="s">
        <v>84</v>
      </c>
      <c r="C1128" t="s">
        <v>330</v>
      </c>
      <c r="D1128" t="s">
        <v>78</v>
      </c>
      <c r="E1128">
        <v>2020</v>
      </c>
      <c r="F1128">
        <v>91</v>
      </c>
      <c r="G1128" t="s">
        <v>90</v>
      </c>
      <c r="H1128" t="s">
        <v>81</v>
      </c>
      <c r="I1128">
        <v>300</v>
      </c>
      <c r="J1128" t="s">
        <v>424</v>
      </c>
      <c r="K1128" t="s">
        <v>392</v>
      </c>
    </row>
    <row r="1129" spans="1:11" x14ac:dyDescent="0.35">
      <c r="A1129" t="s">
        <v>422</v>
      </c>
      <c r="B1129" t="s">
        <v>84</v>
      </c>
      <c r="C1129" t="s">
        <v>330</v>
      </c>
      <c r="D1129" t="s">
        <v>78</v>
      </c>
      <c r="E1129">
        <v>2020</v>
      </c>
      <c r="F1129">
        <v>91</v>
      </c>
      <c r="G1129" t="s">
        <v>90</v>
      </c>
      <c r="H1129" t="s">
        <v>81</v>
      </c>
      <c r="I1129">
        <v>300</v>
      </c>
      <c r="J1129" t="s">
        <v>425</v>
      </c>
      <c r="K1129" t="s">
        <v>392</v>
      </c>
    </row>
    <row r="1130" spans="1:11" x14ac:dyDescent="0.35">
      <c r="A1130" t="s">
        <v>422</v>
      </c>
      <c r="B1130" t="s">
        <v>84</v>
      </c>
      <c r="C1130" t="s">
        <v>330</v>
      </c>
      <c r="D1130" t="s">
        <v>78</v>
      </c>
      <c r="E1130">
        <v>2021</v>
      </c>
      <c r="F1130">
        <v>16</v>
      </c>
      <c r="G1130" t="s">
        <v>91</v>
      </c>
      <c r="H1130" t="s">
        <v>80</v>
      </c>
      <c r="I1130">
        <v>2696</v>
      </c>
      <c r="J1130" t="s">
        <v>423</v>
      </c>
      <c r="K1130" t="s">
        <v>392</v>
      </c>
    </row>
    <row r="1131" spans="1:11" x14ac:dyDescent="0.35">
      <c r="A1131" t="s">
        <v>422</v>
      </c>
      <c r="B1131" t="s">
        <v>84</v>
      </c>
      <c r="C1131" t="s">
        <v>330</v>
      </c>
      <c r="D1131" t="s">
        <v>78</v>
      </c>
      <c r="E1131">
        <v>2021</v>
      </c>
      <c r="F1131">
        <v>16</v>
      </c>
      <c r="G1131" t="s">
        <v>91</v>
      </c>
      <c r="H1131" t="s">
        <v>80</v>
      </c>
      <c r="I1131">
        <v>6154.79</v>
      </c>
      <c r="J1131" t="s">
        <v>424</v>
      </c>
      <c r="K1131" t="s">
        <v>392</v>
      </c>
    </row>
    <row r="1132" spans="1:11" x14ac:dyDescent="0.35">
      <c r="A1132" t="s">
        <v>422</v>
      </c>
      <c r="B1132" t="s">
        <v>84</v>
      </c>
      <c r="C1132" t="s">
        <v>330</v>
      </c>
      <c r="D1132" t="s">
        <v>78</v>
      </c>
      <c r="E1132">
        <v>2021</v>
      </c>
      <c r="F1132">
        <v>16</v>
      </c>
      <c r="G1132" t="s">
        <v>91</v>
      </c>
      <c r="H1132" t="s">
        <v>81</v>
      </c>
      <c r="I1132">
        <v>2083.5</v>
      </c>
      <c r="J1132" t="s">
        <v>423</v>
      </c>
      <c r="K1132" t="s">
        <v>392</v>
      </c>
    </row>
    <row r="1133" spans="1:11" x14ac:dyDescent="0.35">
      <c r="A1133" t="s">
        <v>422</v>
      </c>
      <c r="B1133" t="s">
        <v>84</v>
      </c>
      <c r="C1133" t="s">
        <v>330</v>
      </c>
      <c r="D1133" t="s">
        <v>78</v>
      </c>
      <c r="E1133">
        <v>2021</v>
      </c>
      <c r="F1133">
        <v>33</v>
      </c>
      <c r="G1133" t="s">
        <v>88</v>
      </c>
      <c r="H1133" t="s">
        <v>80</v>
      </c>
      <c r="I1133">
        <v>34132</v>
      </c>
      <c r="J1133" t="s">
        <v>423</v>
      </c>
      <c r="K1133" t="s">
        <v>392</v>
      </c>
    </row>
    <row r="1134" spans="1:11" x14ac:dyDescent="0.35">
      <c r="A1134" t="s">
        <v>422</v>
      </c>
      <c r="B1134" t="s">
        <v>84</v>
      </c>
      <c r="C1134" t="s">
        <v>330</v>
      </c>
      <c r="D1134" t="s">
        <v>78</v>
      </c>
      <c r="E1134">
        <v>2021</v>
      </c>
      <c r="F1134">
        <v>33</v>
      </c>
      <c r="G1134" t="s">
        <v>88</v>
      </c>
      <c r="H1134" t="s">
        <v>80</v>
      </c>
      <c r="I1134">
        <v>36004.21</v>
      </c>
      <c r="J1134" t="s">
        <v>424</v>
      </c>
      <c r="K1134" t="s">
        <v>392</v>
      </c>
    </row>
    <row r="1135" spans="1:11" x14ac:dyDescent="0.35">
      <c r="A1135" t="s">
        <v>422</v>
      </c>
      <c r="B1135" t="s">
        <v>84</v>
      </c>
      <c r="C1135" t="s">
        <v>330</v>
      </c>
      <c r="D1135" t="s">
        <v>78</v>
      </c>
      <c r="E1135">
        <v>2021</v>
      </c>
      <c r="F1135">
        <v>33</v>
      </c>
      <c r="G1135" t="s">
        <v>88</v>
      </c>
      <c r="H1135" t="s">
        <v>80</v>
      </c>
      <c r="I1135">
        <v>55002</v>
      </c>
      <c r="J1135" t="s">
        <v>425</v>
      </c>
      <c r="K1135" t="s">
        <v>392</v>
      </c>
    </row>
    <row r="1136" spans="1:11" x14ac:dyDescent="0.35">
      <c r="A1136" t="s">
        <v>422</v>
      </c>
      <c r="B1136" t="s">
        <v>84</v>
      </c>
      <c r="C1136" t="s">
        <v>330</v>
      </c>
      <c r="D1136" t="s">
        <v>78</v>
      </c>
      <c r="E1136">
        <v>2021</v>
      </c>
      <c r="F1136">
        <v>33</v>
      </c>
      <c r="G1136" t="s">
        <v>88</v>
      </c>
      <c r="H1136" t="s">
        <v>81</v>
      </c>
      <c r="I1136">
        <v>1</v>
      </c>
      <c r="J1136" t="s">
        <v>425</v>
      </c>
      <c r="K1136" t="s">
        <v>392</v>
      </c>
    </row>
    <row r="1137" spans="1:11" x14ac:dyDescent="0.35">
      <c r="A1137" t="s">
        <v>422</v>
      </c>
      <c r="B1137" t="s">
        <v>84</v>
      </c>
      <c r="C1137" t="s">
        <v>330</v>
      </c>
      <c r="D1137" t="s">
        <v>78</v>
      </c>
      <c r="E1137">
        <v>2021</v>
      </c>
      <c r="F1137">
        <v>90</v>
      </c>
      <c r="G1137" t="s">
        <v>89</v>
      </c>
      <c r="H1137" t="s">
        <v>80</v>
      </c>
      <c r="I1137">
        <v>35</v>
      </c>
      <c r="J1137" t="s">
        <v>423</v>
      </c>
      <c r="K1137" t="s">
        <v>392</v>
      </c>
    </row>
    <row r="1138" spans="1:11" x14ac:dyDescent="0.35">
      <c r="A1138" t="s">
        <v>422</v>
      </c>
      <c r="B1138" t="s">
        <v>84</v>
      </c>
      <c r="C1138" t="s">
        <v>330</v>
      </c>
      <c r="D1138" t="s">
        <v>78</v>
      </c>
      <c r="E1138">
        <v>2021</v>
      </c>
      <c r="F1138">
        <v>90</v>
      </c>
      <c r="G1138" t="s">
        <v>89</v>
      </c>
      <c r="H1138" t="s">
        <v>80</v>
      </c>
      <c r="I1138">
        <v>210</v>
      </c>
      <c r="J1138" t="s">
        <v>424</v>
      </c>
      <c r="K1138" t="s">
        <v>392</v>
      </c>
    </row>
    <row r="1139" spans="1:11" x14ac:dyDescent="0.35">
      <c r="A1139" t="s">
        <v>422</v>
      </c>
      <c r="B1139" t="s">
        <v>84</v>
      </c>
      <c r="C1139" t="s">
        <v>330</v>
      </c>
      <c r="D1139" t="s">
        <v>78</v>
      </c>
      <c r="E1139">
        <v>2021</v>
      </c>
      <c r="F1139">
        <v>90</v>
      </c>
      <c r="G1139" t="s">
        <v>89</v>
      </c>
      <c r="H1139" t="s">
        <v>80</v>
      </c>
      <c r="I1139">
        <v>45.46</v>
      </c>
      <c r="J1139" t="s">
        <v>425</v>
      </c>
      <c r="K1139" t="s">
        <v>392</v>
      </c>
    </row>
    <row r="1140" spans="1:11" x14ac:dyDescent="0.35">
      <c r="A1140" t="s">
        <v>422</v>
      </c>
      <c r="B1140" t="s">
        <v>84</v>
      </c>
      <c r="C1140" t="s">
        <v>330</v>
      </c>
      <c r="D1140" t="s">
        <v>78</v>
      </c>
      <c r="E1140">
        <v>2021</v>
      </c>
      <c r="F1140">
        <v>91</v>
      </c>
      <c r="G1140" t="s">
        <v>90</v>
      </c>
      <c r="H1140" t="s">
        <v>80</v>
      </c>
      <c r="I1140">
        <v>278</v>
      </c>
      <c r="J1140" t="s">
        <v>423</v>
      </c>
      <c r="K1140" t="s">
        <v>392</v>
      </c>
    </row>
    <row r="1141" spans="1:11" x14ac:dyDescent="0.35">
      <c r="A1141" t="s">
        <v>422</v>
      </c>
      <c r="B1141" t="s">
        <v>84</v>
      </c>
      <c r="C1141" t="s">
        <v>330</v>
      </c>
      <c r="D1141" t="s">
        <v>78</v>
      </c>
      <c r="E1141">
        <v>2021</v>
      </c>
      <c r="F1141">
        <v>91</v>
      </c>
      <c r="G1141" t="s">
        <v>90</v>
      </c>
      <c r="H1141" t="s">
        <v>80</v>
      </c>
      <c r="I1141">
        <v>118</v>
      </c>
      <c r="J1141" t="s">
        <v>424</v>
      </c>
      <c r="K1141" t="s">
        <v>392</v>
      </c>
    </row>
    <row r="1142" spans="1:11" x14ac:dyDescent="0.35">
      <c r="A1142" t="s">
        <v>422</v>
      </c>
      <c r="B1142" t="s">
        <v>84</v>
      </c>
      <c r="C1142" t="s">
        <v>330</v>
      </c>
      <c r="D1142" t="s">
        <v>78</v>
      </c>
      <c r="E1142">
        <v>2021</v>
      </c>
      <c r="F1142">
        <v>91</v>
      </c>
      <c r="G1142" t="s">
        <v>90</v>
      </c>
      <c r="H1142" t="s">
        <v>80</v>
      </c>
      <c r="I1142">
        <v>327</v>
      </c>
      <c r="J1142" t="s">
        <v>425</v>
      </c>
      <c r="K1142" t="s">
        <v>392</v>
      </c>
    </row>
    <row r="1143" spans="1:11" x14ac:dyDescent="0.35">
      <c r="A1143" t="s">
        <v>422</v>
      </c>
      <c r="B1143" t="s">
        <v>84</v>
      </c>
      <c r="C1143" t="s">
        <v>330</v>
      </c>
      <c r="D1143" t="s">
        <v>78</v>
      </c>
      <c r="E1143">
        <v>2022</v>
      </c>
      <c r="F1143">
        <v>33</v>
      </c>
      <c r="G1143" t="s">
        <v>88</v>
      </c>
      <c r="H1143" t="s">
        <v>80</v>
      </c>
      <c r="I1143">
        <v>5000</v>
      </c>
      <c r="J1143" t="s">
        <v>425</v>
      </c>
      <c r="K1143" t="s">
        <v>392</v>
      </c>
    </row>
    <row r="1144" spans="1:11" x14ac:dyDescent="0.35">
      <c r="A1144" t="s">
        <v>422</v>
      </c>
      <c r="B1144" t="s">
        <v>84</v>
      </c>
      <c r="C1144" t="s">
        <v>85</v>
      </c>
      <c r="D1144" t="s">
        <v>78</v>
      </c>
      <c r="E1144">
        <v>2020</v>
      </c>
      <c r="F1144">
        <v>33</v>
      </c>
      <c r="G1144" t="s">
        <v>88</v>
      </c>
      <c r="H1144" t="s">
        <v>80</v>
      </c>
      <c r="I1144">
        <v>50000</v>
      </c>
      <c r="J1144" t="s">
        <v>423</v>
      </c>
      <c r="K1144" t="s">
        <v>388</v>
      </c>
    </row>
    <row r="1145" spans="1:11" x14ac:dyDescent="0.35">
      <c r="A1145" t="s">
        <v>422</v>
      </c>
      <c r="B1145" t="s">
        <v>84</v>
      </c>
      <c r="C1145" t="s">
        <v>85</v>
      </c>
      <c r="D1145" t="s">
        <v>78</v>
      </c>
      <c r="E1145">
        <v>2020</v>
      </c>
      <c r="F1145">
        <v>33</v>
      </c>
      <c r="G1145" t="s">
        <v>88</v>
      </c>
      <c r="H1145" t="s">
        <v>80</v>
      </c>
      <c r="I1145">
        <v>50000</v>
      </c>
      <c r="J1145" t="s">
        <v>424</v>
      </c>
      <c r="K1145" t="s">
        <v>388</v>
      </c>
    </row>
    <row r="1146" spans="1:11" x14ac:dyDescent="0.35">
      <c r="A1146" t="s">
        <v>422</v>
      </c>
      <c r="B1146" t="s">
        <v>84</v>
      </c>
      <c r="C1146" t="s">
        <v>85</v>
      </c>
      <c r="D1146" t="s">
        <v>78</v>
      </c>
      <c r="E1146">
        <v>2020</v>
      </c>
      <c r="F1146">
        <v>33</v>
      </c>
      <c r="G1146" t="s">
        <v>88</v>
      </c>
      <c r="H1146" t="s">
        <v>80</v>
      </c>
      <c r="I1146">
        <v>50000</v>
      </c>
      <c r="J1146" t="s">
        <v>425</v>
      </c>
      <c r="K1146" t="s">
        <v>388</v>
      </c>
    </row>
    <row r="1147" spans="1:11" x14ac:dyDescent="0.35">
      <c r="A1147" t="s">
        <v>422</v>
      </c>
      <c r="B1147" t="s">
        <v>84</v>
      </c>
      <c r="C1147" t="s">
        <v>85</v>
      </c>
      <c r="D1147" t="s">
        <v>78</v>
      </c>
      <c r="E1147">
        <v>2020</v>
      </c>
      <c r="F1147">
        <v>90</v>
      </c>
      <c r="G1147" t="s">
        <v>89</v>
      </c>
      <c r="H1147" t="s">
        <v>80</v>
      </c>
      <c r="I1147">
        <v>24</v>
      </c>
      <c r="J1147" t="s">
        <v>424</v>
      </c>
      <c r="K1147" t="s">
        <v>388</v>
      </c>
    </row>
    <row r="1148" spans="1:11" x14ac:dyDescent="0.35">
      <c r="A1148" t="s">
        <v>422</v>
      </c>
      <c r="B1148" t="s">
        <v>84</v>
      </c>
      <c r="C1148" t="s">
        <v>85</v>
      </c>
      <c r="D1148" t="s">
        <v>78</v>
      </c>
      <c r="E1148">
        <v>2020</v>
      </c>
      <c r="F1148">
        <v>91</v>
      </c>
      <c r="G1148" t="s">
        <v>90</v>
      </c>
      <c r="H1148" t="s">
        <v>80</v>
      </c>
      <c r="I1148">
        <v>700</v>
      </c>
      <c r="J1148" t="s">
        <v>423</v>
      </c>
      <c r="K1148" t="s">
        <v>388</v>
      </c>
    </row>
    <row r="1149" spans="1:11" x14ac:dyDescent="0.35">
      <c r="A1149" t="s">
        <v>422</v>
      </c>
      <c r="B1149" t="s">
        <v>84</v>
      </c>
      <c r="C1149" t="s">
        <v>85</v>
      </c>
      <c r="D1149" t="s">
        <v>78</v>
      </c>
      <c r="E1149">
        <v>2020</v>
      </c>
      <c r="F1149">
        <v>91</v>
      </c>
      <c r="G1149" t="s">
        <v>90</v>
      </c>
      <c r="H1149" t="s">
        <v>80</v>
      </c>
      <c r="I1149">
        <v>700</v>
      </c>
      <c r="J1149" t="s">
        <v>424</v>
      </c>
      <c r="K1149" t="s">
        <v>388</v>
      </c>
    </row>
    <row r="1150" spans="1:11" x14ac:dyDescent="0.35">
      <c r="A1150" t="s">
        <v>422</v>
      </c>
      <c r="B1150" t="s">
        <v>84</v>
      </c>
      <c r="C1150" t="s">
        <v>85</v>
      </c>
      <c r="D1150" t="s">
        <v>78</v>
      </c>
      <c r="E1150">
        <v>2020</v>
      </c>
      <c r="F1150">
        <v>91</v>
      </c>
      <c r="G1150" t="s">
        <v>90</v>
      </c>
      <c r="H1150" t="s">
        <v>80</v>
      </c>
      <c r="I1150">
        <v>700</v>
      </c>
      <c r="J1150" t="s">
        <v>425</v>
      </c>
      <c r="K1150" t="s">
        <v>388</v>
      </c>
    </row>
    <row r="1151" spans="1:11" x14ac:dyDescent="0.35">
      <c r="A1151" t="s">
        <v>422</v>
      </c>
      <c r="B1151" t="s">
        <v>84</v>
      </c>
      <c r="C1151" t="s">
        <v>85</v>
      </c>
      <c r="D1151" t="s">
        <v>78</v>
      </c>
      <c r="E1151">
        <v>2022</v>
      </c>
      <c r="F1151">
        <v>33</v>
      </c>
      <c r="G1151" t="s">
        <v>88</v>
      </c>
      <c r="H1151" t="s">
        <v>80</v>
      </c>
      <c r="I1151">
        <v>5000</v>
      </c>
      <c r="J1151" t="s">
        <v>425</v>
      </c>
      <c r="K1151" t="s">
        <v>388</v>
      </c>
    </row>
    <row r="1152" spans="1:11" x14ac:dyDescent="0.35">
      <c r="A1152" t="s">
        <v>422</v>
      </c>
      <c r="B1152" t="s">
        <v>84</v>
      </c>
      <c r="C1152" t="s">
        <v>336</v>
      </c>
      <c r="D1152" t="s">
        <v>78</v>
      </c>
      <c r="E1152">
        <v>2021</v>
      </c>
      <c r="F1152">
        <v>16</v>
      </c>
      <c r="G1152" t="s">
        <v>91</v>
      </c>
      <c r="H1152" t="s">
        <v>80</v>
      </c>
      <c r="I1152">
        <v>520.49</v>
      </c>
      <c r="J1152" t="s">
        <v>425</v>
      </c>
      <c r="K1152" t="s">
        <v>394</v>
      </c>
    </row>
    <row r="1153" spans="1:11" x14ac:dyDescent="0.35">
      <c r="A1153" t="s">
        <v>422</v>
      </c>
      <c r="B1153" t="s">
        <v>84</v>
      </c>
      <c r="C1153" t="s">
        <v>336</v>
      </c>
      <c r="D1153" t="s">
        <v>78</v>
      </c>
      <c r="E1153">
        <v>2021</v>
      </c>
      <c r="F1153">
        <v>33</v>
      </c>
      <c r="G1153" t="s">
        <v>88</v>
      </c>
      <c r="H1153" t="s">
        <v>80</v>
      </c>
      <c r="I1153">
        <v>10000</v>
      </c>
      <c r="J1153" t="s">
        <v>423</v>
      </c>
      <c r="K1153" t="s">
        <v>394</v>
      </c>
    </row>
    <row r="1154" spans="1:11" x14ac:dyDescent="0.35">
      <c r="A1154" t="s">
        <v>422</v>
      </c>
      <c r="B1154" t="s">
        <v>84</v>
      </c>
      <c r="C1154" t="s">
        <v>336</v>
      </c>
      <c r="D1154" t="s">
        <v>78</v>
      </c>
      <c r="E1154">
        <v>2021</v>
      </c>
      <c r="F1154">
        <v>33</v>
      </c>
      <c r="G1154" t="s">
        <v>88</v>
      </c>
      <c r="H1154" t="s">
        <v>80</v>
      </c>
      <c r="I1154">
        <v>15001</v>
      </c>
      <c r="J1154" t="s">
        <v>424</v>
      </c>
      <c r="K1154" t="s">
        <v>394</v>
      </c>
    </row>
    <row r="1155" spans="1:11" x14ac:dyDescent="0.35">
      <c r="A1155" t="s">
        <v>422</v>
      </c>
      <c r="B1155" t="s">
        <v>84</v>
      </c>
      <c r="C1155" t="s">
        <v>336</v>
      </c>
      <c r="D1155" t="s">
        <v>78</v>
      </c>
      <c r="E1155">
        <v>2021</v>
      </c>
      <c r="F1155">
        <v>33</v>
      </c>
      <c r="G1155" t="s">
        <v>88</v>
      </c>
      <c r="H1155" t="s">
        <v>80</v>
      </c>
      <c r="I1155">
        <v>10000</v>
      </c>
      <c r="J1155" t="s">
        <v>425</v>
      </c>
      <c r="K1155" t="s">
        <v>394</v>
      </c>
    </row>
    <row r="1156" spans="1:11" x14ac:dyDescent="0.35">
      <c r="A1156" t="s">
        <v>422</v>
      </c>
      <c r="B1156" t="s">
        <v>84</v>
      </c>
      <c r="C1156" t="s">
        <v>336</v>
      </c>
      <c r="D1156" t="s">
        <v>78</v>
      </c>
      <c r="E1156">
        <v>2021</v>
      </c>
      <c r="F1156">
        <v>90</v>
      </c>
      <c r="G1156" t="s">
        <v>89</v>
      </c>
      <c r="H1156" t="s">
        <v>80</v>
      </c>
      <c r="I1156">
        <v>232.84</v>
      </c>
      <c r="J1156" t="s">
        <v>425</v>
      </c>
      <c r="K1156" t="s">
        <v>394</v>
      </c>
    </row>
    <row r="1157" spans="1:11" x14ac:dyDescent="0.35">
      <c r="A1157" t="s">
        <v>422</v>
      </c>
      <c r="B1157" t="s">
        <v>84</v>
      </c>
      <c r="C1157" t="s">
        <v>336</v>
      </c>
      <c r="D1157" t="s">
        <v>78</v>
      </c>
      <c r="E1157">
        <v>2021</v>
      </c>
      <c r="F1157">
        <v>91</v>
      </c>
      <c r="G1157" t="s">
        <v>90</v>
      </c>
      <c r="H1157" t="s">
        <v>80</v>
      </c>
      <c r="I1157">
        <v>250</v>
      </c>
      <c r="J1157" t="s">
        <v>423</v>
      </c>
      <c r="K1157" t="s">
        <v>394</v>
      </c>
    </row>
    <row r="1158" spans="1:11" x14ac:dyDescent="0.35">
      <c r="A1158" t="s">
        <v>422</v>
      </c>
      <c r="B1158" t="s">
        <v>84</v>
      </c>
      <c r="C1158" t="s">
        <v>336</v>
      </c>
      <c r="D1158" t="s">
        <v>78</v>
      </c>
      <c r="E1158">
        <v>2021</v>
      </c>
      <c r="F1158">
        <v>91</v>
      </c>
      <c r="G1158" t="s">
        <v>90</v>
      </c>
      <c r="H1158" t="s">
        <v>80</v>
      </c>
      <c r="I1158">
        <v>250</v>
      </c>
      <c r="J1158" t="s">
        <v>424</v>
      </c>
      <c r="K1158" t="s">
        <v>394</v>
      </c>
    </row>
    <row r="1159" spans="1:11" x14ac:dyDescent="0.35">
      <c r="A1159" t="s">
        <v>422</v>
      </c>
      <c r="B1159" t="s">
        <v>84</v>
      </c>
      <c r="C1159" t="s">
        <v>336</v>
      </c>
      <c r="D1159" t="s">
        <v>78</v>
      </c>
      <c r="E1159">
        <v>2021</v>
      </c>
      <c r="F1159">
        <v>91</v>
      </c>
      <c r="G1159" t="s">
        <v>90</v>
      </c>
      <c r="H1159" t="s">
        <v>80</v>
      </c>
      <c r="I1159">
        <v>317.16000000000003</v>
      </c>
      <c r="J1159" t="s">
        <v>425</v>
      </c>
      <c r="K1159" t="s">
        <v>394</v>
      </c>
    </row>
    <row r="1160" spans="1:11" x14ac:dyDescent="0.35">
      <c r="A1160" t="s">
        <v>422</v>
      </c>
      <c r="B1160" t="s">
        <v>84</v>
      </c>
      <c r="C1160" t="s">
        <v>331</v>
      </c>
      <c r="D1160" t="s">
        <v>78</v>
      </c>
      <c r="E1160">
        <v>2021</v>
      </c>
      <c r="F1160">
        <v>33</v>
      </c>
      <c r="G1160" t="s">
        <v>88</v>
      </c>
      <c r="H1160" t="s">
        <v>80</v>
      </c>
      <c r="I1160">
        <v>69438.23</v>
      </c>
      <c r="J1160" t="s">
        <v>423</v>
      </c>
      <c r="K1160" t="s">
        <v>397</v>
      </c>
    </row>
    <row r="1161" spans="1:11" x14ac:dyDescent="0.35">
      <c r="A1161" t="s">
        <v>422</v>
      </c>
      <c r="B1161" t="s">
        <v>84</v>
      </c>
      <c r="C1161" t="s">
        <v>331</v>
      </c>
      <c r="D1161" t="s">
        <v>78</v>
      </c>
      <c r="E1161">
        <v>2021</v>
      </c>
      <c r="F1161">
        <v>33</v>
      </c>
      <c r="G1161" t="s">
        <v>88</v>
      </c>
      <c r="H1161" t="s">
        <v>80</v>
      </c>
      <c r="I1161">
        <v>69438.23</v>
      </c>
      <c r="J1161" t="s">
        <v>424</v>
      </c>
      <c r="K1161" t="s">
        <v>397</v>
      </c>
    </row>
    <row r="1162" spans="1:11" x14ac:dyDescent="0.35">
      <c r="A1162" t="s">
        <v>422</v>
      </c>
      <c r="B1162" t="s">
        <v>84</v>
      </c>
      <c r="C1162" t="s">
        <v>331</v>
      </c>
      <c r="D1162" t="s">
        <v>78</v>
      </c>
      <c r="E1162">
        <v>2021</v>
      </c>
      <c r="F1162">
        <v>33</v>
      </c>
      <c r="G1162" t="s">
        <v>88</v>
      </c>
      <c r="H1162" t="s">
        <v>80</v>
      </c>
      <c r="I1162">
        <v>89438.23</v>
      </c>
      <c r="J1162" t="s">
        <v>425</v>
      </c>
      <c r="K1162" t="s">
        <v>397</v>
      </c>
    </row>
    <row r="1163" spans="1:11" x14ac:dyDescent="0.35">
      <c r="A1163" t="s">
        <v>422</v>
      </c>
      <c r="B1163" t="s">
        <v>84</v>
      </c>
      <c r="C1163" t="s">
        <v>331</v>
      </c>
      <c r="D1163" t="s">
        <v>78</v>
      </c>
      <c r="E1163">
        <v>2021</v>
      </c>
      <c r="F1163">
        <v>33</v>
      </c>
      <c r="G1163" t="s">
        <v>88</v>
      </c>
      <c r="H1163" t="s">
        <v>81</v>
      </c>
      <c r="I1163">
        <v>5000</v>
      </c>
      <c r="J1163" t="s">
        <v>425</v>
      </c>
      <c r="K1163" t="s">
        <v>397</v>
      </c>
    </row>
    <row r="1164" spans="1:11" x14ac:dyDescent="0.35">
      <c r="A1164" t="s">
        <v>422</v>
      </c>
      <c r="B1164" t="s">
        <v>84</v>
      </c>
      <c r="C1164" t="s">
        <v>331</v>
      </c>
      <c r="D1164" t="s">
        <v>78</v>
      </c>
      <c r="E1164">
        <v>2021</v>
      </c>
      <c r="F1164">
        <v>90</v>
      </c>
      <c r="G1164" t="s">
        <v>89</v>
      </c>
      <c r="H1164" t="s">
        <v>80</v>
      </c>
      <c r="I1164">
        <v>24</v>
      </c>
      <c r="J1164" t="s">
        <v>423</v>
      </c>
      <c r="K1164" t="s">
        <v>397</v>
      </c>
    </row>
    <row r="1165" spans="1:11" x14ac:dyDescent="0.35">
      <c r="A1165" t="s">
        <v>422</v>
      </c>
      <c r="B1165" t="s">
        <v>84</v>
      </c>
      <c r="C1165" t="s">
        <v>331</v>
      </c>
      <c r="D1165" t="s">
        <v>78</v>
      </c>
      <c r="E1165">
        <v>2021</v>
      </c>
      <c r="F1165">
        <v>91</v>
      </c>
      <c r="G1165" t="s">
        <v>90</v>
      </c>
      <c r="H1165" t="s">
        <v>80</v>
      </c>
      <c r="I1165">
        <v>355</v>
      </c>
      <c r="J1165" t="s">
        <v>423</v>
      </c>
      <c r="K1165" t="s">
        <v>397</v>
      </c>
    </row>
    <row r="1166" spans="1:11" x14ac:dyDescent="0.35">
      <c r="A1166" t="s">
        <v>422</v>
      </c>
      <c r="B1166" t="s">
        <v>84</v>
      </c>
      <c r="C1166" t="s">
        <v>331</v>
      </c>
      <c r="D1166" t="s">
        <v>78</v>
      </c>
      <c r="E1166">
        <v>2021</v>
      </c>
      <c r="F1166">
        <v>91</v>
      </c>
      <c r="G1166" t="s">
        <v>90</v>
      </c>
      <c r="H1166" t="s">
        <v>80</v>
      </c>
      <c r="I1166">
        <v>355</v>
      </c>
      <c r="J1166" t="s">
        <v>424</v>
      </c>
      <c r="K1166" t="s">
        <v>397</v>
      </c>
    </row>
    <row r="1167" spans="1:11" x14ac:dyDescent="0.35">
      <c r="A1167" t="s">
        <v>422</v>
      </c>
      <c r="B1167" t="s">
        <v>84</v>
      </c>
      <c r="C1167" t="s">
        <v>331</v>
      </c>
      <c r="D1167" t="s">
        <v>78</v>
      </c>
      <c r="E1167">
        <v>2021</v>
      </c>
      <c r="F1167">
        <v>91</v>
      </c>
      <c r="G1167" t="s">
        <v>90</v>
      </c>
      <c r="H1167" t="s">
        <v>80</v>
      </c>
      <c r="I1167">
        <v>355</v>
      </c>
      <c r="J1167" t="s">
        <v>425</v>
      </c>
      <c r="K1167" t="s">
        <v>397</v>
      </c>
    </row>
    <row r="1168" spans="1:11" x14ac:dyDescent="0.35">
      <c r="A1168" t="s">
        <v>428</v>
      </c>
      <c r="B1168" t="s">
        <v>304</v>
      </c>
      <c r="C1168" t="s">
        <v>87</v>
      </c>
      <c r="D1168" t="s">
        <v>78</v>
      </c>
      <c r="E1168">
        <v>2019</v>
      </c>
      <c r="F1168">
        <v>16</v>
      </c>
      <c r="G1168" t="s">
        <v>91</v>
      </c>
      <c r="H1168" t="s">
        <v>80</v>
      </c>
      <c r="I1168">
        <v>25178.69</v>
      </c>
      <c r="J1168" t="s">
        <v>429</v>
      </c>
      <c r="K1168" t="s">
        <v>387</v>
      </c>
    </row>
    <row r="1169" spans="1:11" x14ac:dyDescent="0.35">
      <c r="A1169" t="s">
        <v>428</v>
      </c>
      <c r="B1169" t="s">
        <v>304</v>
      </c>
      <c r="C1169" t="s">
        <v>87</v>
      </c>
      <c r="D1169" t="s">
        <v>78</v>
      </c>
      <c r="E1169">
        <v>2019</v>
      </c>
      <c r="F1169">
        <v>16</v>
      </c>
      <c r="G1169" t="s">
        <v>91</v>
      </c>
      <c r="H1169" t="s">
        <v>80</v>
      </c>
      <c r="I1169">
        <v>217568.88</v>
      </c>
      <c r="J1169" t="s">
        <v>479</v>
      </c>
      <c r="K1169" t="s">
        <v>387</v>
      </c>
    </row>
    <row r="1170" spans="1:11" x14ac:dyDescent="0.35">
      <c r="A1170" t="s">
        <v>428</v>
      </c>
      <c r="B1170" t="s">
        <v>304</v>
      </c>
      <c r="C1170" t="s">
        <v>87</v>
      </c>
      <c r="D1170" t="s">
        <v>78</v>
      </c>
      <c r="E1170">
        <v>2019</v>
      </c>
      <c r="F1170">
        <v>16</v>
      </c>
      <c r="G1170" t="s">
        <v>91</v>
      </c>
      <c r="H1170" t="s">
        <v>80</v>
      </c>
      <c r="I1170">
        <v>143500</v>
      </c>
      <c r="J1170" t="s">
        <v>478</v>
      </c>
      <c r="K1170" t="s">
        <v>387</v>
      </c>
    </row>
    <row r="1171" spans="1:11" x14ac:dyDescent="0.35">
      <c r="A1171" t="s">
        <v>428</v>
      </c>
      <c r="B1171" t="s">
        <v>304</v>
      </c>
      <c r="C1171" t="s">
        <v>87</v>
      </c>
      <c r="D1171" t="s">
        <v>78</v>
      </c>
      <c r="E1171">
        <v>2019</v>
      </c>
      <c r="F1171">
        <v>33</v>
      </c>
      <c r="G1171" t="s">
        <v>88</v>
      </c>
      <c r="H1171" t="s">
        <v>80</v>
      </c>
      <c r="I1171">
        <v>680917.08</v>
      </c>
      <c r="J1171" t="s">
        <v>429</v>
      </c>
      <c r="K1171" t="s">
        <v>387</v>
      </c>
    </row>
    <row r="1172" spans="1:11" x14ac:dyDescent="0.35">
      <c r="A1172" t="s">
        <v>428</v>
      </c>
      <c r="B1172" t="s">
        <v>304</v>
      </c>
      <c r="C1172" t="s">
        <v>87</v>
      </c>
      <c r="D1172" t="s">
        <v>78</v>
      </c>
      <c r="E1172">
        <v>2019</v>
      </c>
      <c r="F1172">
        <v>33</v>
      </c>
      <c r="G1172" t="s">
        <v>88</v>
      </c>
      <c r="H1172" t="s">
        <v>80</v>
      </c>
      <c r="I1172">
        <v>521204.26</v>
      </c>
      <c r="J1172" t="s">
        <v>479</v>
      </c>
      <c r="K1172" t="s">
        <v>387</v>
      </c>
    </row>
    <row r="1173" spans="1:11" x14ac:dyDescent="0.35">
      <c r="A1173" t="s">
        <v>428</v>
      </c>
      <c r="B1173" t="s">
        <v>304</v>
      </c>
      <c r="C1173" t="s">
        <v>87</v>
      </c>
      <c r="D1173" t="s">
        <v>78</v>
      </c>
      <c r="E1173">
        <v>2019</v>
      </c>
      <c r="F1173">
        <v>33</v>
      </c>
      <c r="G1173" t="s">
        <v>88</v>
      </c>
      <c r="H1173" t="s">
        <v>80</v>
      </c>
      <c r="I1173">
        <v>394704.26</v>
      </c>
      <c r="J1173" t="s">
        <v>478</v>
      </c>
      <c r="K1173" t="s">
        <v>387</v>
      </c>
    </row>
    <row r="1174" spans="1:11" x14ac:dyDescent="0.35">
      <c r="A1174" t="s">
        <v>428</v>
      </c>
      <c r="B1174" t="s">
        <v>304</v>
      </c>
      <c r="C1174" t="s">
        <v>87</v>
      </c>
      <c r="D1174" t="s">
        <v>78</v>
      </c>
      <c r="E1174">
        <v>2019</v>
      </c>
      <c r="F1174">
        <v>63</v>
      </c>
      <c r="G1174" t="s">
        <v>317</v>
      </c>
      <c r="H1174" t="s">
        <v>80</v>
      </c>
      <c r="I1174">
        <v>1182.3</v>
      </c>
      <c r="J1174" t="s">
        <v>479</v>
      </c>
      <c r="K1174" t="s">
        <v>387</v>
      </c>
    </row>
    <row r="1175" spans="1:11" x14ac:dyDescent="0.35">
      <c r="A1175" t="s">
        <v>428</v>
      </c>
      <c r="B1175" t="s">
        <v>304</v>
      </c>
      <c r="C1175" t="s">
        <v>87</v>
      </c>
      <c r="D1175" t="s">
        <v>78</v>
      </c>
      <c r="E1175">
        <v>2019</v>
      </c>
      <c r="F1175">
        <v>90</v>
      </c>
      <c r="G1175" t="s">
        <v>89</v>
      </c>
      <c r="H1175" t="s">
        <v>80</v>
      </c>
      <c r="I1175">
        <v>8890.27</v>
      </c>
      <c r="J1175" t="s">
        <v>429</v>
      </c>
      <c r="K1175" t="s">
        <v>387</v>
      </c>
    </row>
    <row r="1176" spans="1:11" x14ac:dyDescent="0.35">
      <c r="A1176" t="s">
        <v>428</v>
      </c>
      <c r="B1176" t="s">
        <v>304</v>
      </c>
      <c r="C1176" t="s">
        <v>87</v>
      </c>
      <c r="D1176" t="s">
        <v>78</v>
      </c>
      <c r="E1176">
        <v>2019</v>
      </c>
      <c r="F1176">
        <v>90</v>
      </c>
      <c r="G1176" t="s">
        <v>89</v>
      </c>
      <c r="H1176" t="s">
        <v>80</v>
      </c>
      <c r="I1176">
        <v>1179</v>
      </c>
      <c r="J1176" t="s">
        <v>479</v>
      </c>
      <c r="K1176" t="s">
        <v>387</v>
      </c>
    </row>
    <row r="1177" spans="1:11" x14ac:dyDescent="0.35">
      <c r="A1177" t="s">
        <v>428</v>
      </c>
      <c r="B1177" t="s">
        <v>304</v>
      </c>
      <c r="C1177" t="s">
        <v>87</v>
      </c>
      <c r="D1177" t="s">
        <v>78</v>
      </c>
      <c r="E1177">
        <v>2019</v>
      </c>
      <c r="F1177">
        <v>90</v>
      </c>
      <c r="G1177" t="s">
        <v>89</v>
      </c>
      <c r="H1177" t="s">
        <v>80</v>
      </c>
      <c r="I1177">
        <v>39</v>
      </c>
      <c r="J1177" t="s">
        <v>478</v>
      </c>
      <c r="K1177" t="s">
        <v>387</v>
      </c>
    </row>
    <row r="1178" spans="1:11" x14ac:dyDescent="0.35">
      <c r="A1178" t="s">
        <v>428</v>
      </c>
      <c r="B1178" t="s">
        <v>304</v>
      </c>
      <c r="C1178" t="s">
        <v>87</v>
      </c>
      <c r="D1178" t="s">
        <v>78</v>
      </c>
      <c r="E1178">
        <v>2019</v>
      </c>
      <c r="F1178">
        <v>91</v>
      </c>
      <c r="G1178" t="s">
        <v>90</v>
      </c>
      <c r="H1178" t="s">
        <v>80</v>
      </c>
      <c r="I1178">
        <v>28045.57</v>
      </c>
      <c r="J1178" t="s">
        <v>429</v>
      </c>
      <c r="K1178" t="s">
        <v>387</v>
      </c>
    </row>
    <row r="1179" spans="1:11" x14ac:dyDescent="0.35">
      <c r="A1179" t="s">
        <v>428</v>
      </c>
      <c r="B1179" t="s">
        <v>304</v>
      </c>
      <c r="C1179" t="s">
        <v>87</v>
      </c>
      <c r="D1179" t="s">
        <v>78</v>
      </c>
      <c r="E1179">
        <v>2019</v>
      </c>
      <c r="F1179">
        <v>91</v>
      </c>
      <c r="G1179" t="s">
        <v>90</v>
      </c>
      <c r="H1179" t="s">
        <v>80</v>
      </c>
      <c r="I1179">
        <v>18406.57</v>
      </c>
      <c r="J1179" t="s">
        <v>479</v>
      </c>
      <c r="K1179" t="s">
        <v>387</v>
      </c>
    </row>
    <row r="1180" spans="1:11" x14ac:dyDescent="0.35">
      <c r="A1180" t="s">
        <v>428</v>
      </c>
      <c r="B1180" t="s">
        <v>304</v>
      </c>
      <c r="C1180" t="s">
        <v>87</v>
      </c>
      <c r="D1180" t="s">
        <v>78</v>
      </c>
      <c r="E1180">
        <v>2019</v>
      </c>
      <c r="F1180">
        <v>91</v>
      </c>
      <c r="G1180" t="s">
        <v>90</v>
      </c>
      <c r="H1180" t="s">
        <v>80</v>
      </c>
      <c r="I1180">
        <v>18267.57</v>
      </c>
      <c r="J1180" t="s">
        <v>478</v>
      </c>
      <c r="K1180" t="s">
        <v>387</v>
      </c>
    </row>
    <row r="1181" spans="1:11" x14ac:dyDescent="0.35">
      <c r="A1181" t="s">
        <v>428</v>
      </c>
      <c r="B1181" t="s">
        <v>304</v>
      </c>
      <c r="C1181" t="s">
        <v>87</v>
      </c>
      <c r="D1181" t="s">
        <v>78</v>
      </c>
      <c r="E1181">
        <v>2020</v>
      </c>
      <c r="F1181">
        <v>16</v>
      </c>
      <c r="G1181" t="s">
        <v>91</v>
      </c>
      <c r="H1181" t="s">
        <v>80</v>
      </c>
      <c r="I1181">
        <v>171674.73</v>
      </c>
      <c r="J1181" t="s">
        <v>429</v>
      </c>
      <c r="K1181" t="s">
        <v>387</v>
      </c>
    </row>
    <row r="1182" spans="1:11" x14ac:dyDescent="0.35">
      <c r="A1182" t="s">
        <v>428</v>
      </c>
      <c r="B1182" t="s">
        <v>304</v>
      </c>
      <c r="C1182" t="s">
        <v>87</v>
      </c>
      <c r="D1182" t="s">
        <v>78</v>
      </c>
      <c r="E1182">
        <v>2020</v>
      </c>
      <c r="F1182">
        <v>16</v>
      </c>
      <c r="G1182" t="s">
        <v>91</v>
      </c>
      <c r="H1182" t="s">
        <v>80</v>
      </c>
      <c r="I1182">
        <v>176630.63</v>
      </c>
      <c r="J1182" t="s">
        <v>479</v>
      </c>
      <c r="K1182" t="s">
        <v>387</v>
      </c>
    </row>
    <row r="1183" spans="1:11" x14ac:dyDescent="0.35">
      <c r="A1183" t="s">
        <v>428</v>
      </c>
      <c r="B1183" t="s">
        <v>304</v>
      </c>
      <c r="C1183" t="s">
        <v>87</v>
      </c>
      <c r="D1183" t="s">
        <v>78</v>
      </c>
      <c r="E1183">
        <v>2020</v>
      </c>
      <c r="F1183">
        <v>16</v>
      </c>
      <c r="G1183" t="s">
        <v>91</v>
      </c>
      <c r="H1183" t="s">
        <v>80</v>
      </c>
      <c r="I1183">
        <v>77674.820000000007</v>
      </c>
      <c r="J1183" t="s">
        <v>478</v>
      </c>
      <c r="K1183" t="s">
        <v>387</v>
      </c>
    </row>
    <row r="1184" spans="1:11" x14ac:dyDescent="0.35">
      <c r="A1184" t="s">
        <v>428</v>
      </c>
      <c r="B1184" t="s">
        <v>304</v>
      </c>
      <c r="C1184" t="s">
        <v>87</v>
      </c>
      <c r="D1184" t="s">
        <v>78</v>
      </c>
      <c r="E1184">
        <v>2020</v>
      </c>
      <c r="F1184">
        <v>33</v>
      </c>
      <c r="G1184" t="s">
        <v>88</v>
      </c>
      <c r="H1184" t="s">
        <v>80</v>
      </c>
      <c r="I1184">
        <v>1069529.8500000001</v>
      </c>
      <c r="J1184" t="s">
        <v>429</v>
      </c>
      <c r="K1184" t="s">
        <v>387</v>
      </c>
    </row>
    <row r="1185" spans="1:11" x14ac:dyDescent="0.35">
      <c r="A1185" t="s">
        <v>428</v>
      </c>
      <c r="B1185" t="s">
        <v>304</v>
      </c>
      <c r="C1185" t="s">
        <v>87</v>
      </c>
      <c r="D1185" t="s">
        <v>78</v>
      </c>
      <c r="E1185">
        <v>2020</v>
      </c>
      <c r="F1185">
        <v>33</v>
      </c>
      <c r="G1185" t="s">
        <v>88</v>
      </c>
      <c r="H1185" t="s">
        <v>80</v>
      </c>
      <c r="I1185">
        <v>876030.85</v>
      </c>
      <c r="J1185" t="s">
        <v>479</v>
      </c>
      <c r="K1185" t="s">
        <v>387</v>
      </c>
    </row>
    <row r="1186" spans="1:11" x14ac:dyDescent="0.35">
      <c r="A1186" t="s">
        <v>428</v>
      </c>
      <c r="B1186" t="s">
        <v>304</v>
      </c>
      <c r="C1186" t="s">
        <v>87</v>
      </c>
      <c r="D1186" t="s">
        <v>78</v>
      </c>
      <c r="E1186">
        <v>2020</v>
      </c>
      <c r="F1186">
        <v>33</v>
      </c>
      <c r="G1186" t="s">
        <v>88</v>
      </c>
      <c r="H1186" t="s">
        <v>80</v>
      </c>
      <c r="I1186">
        <v>792029.85</v>
      </c>
      <c r="J1186" t="s">
        <v>478</v>
      </c>
      <c r="K1186" t="s">
        <v>387</v>
      </c>
    </row>
    <row r="1187" spans="1:11" x14ac:dyDescent="0.35">
      <c r="A1187" t="s">
        <v>428</v>
      </c>
      <c r="B1187" t="s">
        <v>304</v>
      </c>
      <c r="C1187" t="s">
        <v>87</v>
      </c>
      <c r="D1187" t="s">
        <v>78</v>
      </c>
      <c r="E1187">
        <v>2020</v>
      </c>
      <c r="F1187">
        <v>63</v>
      </c>
      <c r="G1187" t="s">
        <v>317</v>
      </c>
      <c r="H1187" t="s">
        <v>80</v>
      </c>
      <c r="I1187">
        <v>22067.09</v>
      </c>
      <c r="J1187" t="s">
        <v>479</v>
      </c>
      <c r="K1187" t="s">
        <v>387</v>
      </c>
    </row>
    <row r="1188" spans="1:11" x14ac:dyDescent="0.35">
      <c r="A1188" t="s">
        <v>428</v>
      </c>
      <c r="B1188" t="s">
        <v>304</v>
      </c>
      <c r="C1188" t="s">
        <v>87</v>
      </c>
      <c r="D1188" t="s">
        <v>78</v>
      </c>
      <c r="E1188">
        <v>2020</v>
      </c>
      <c r="F1188">
        <v>90</v>
      </c>
      <c r="G1188" t="s">
        <v>89</v>
      </c>
      <c r="H1188" t="s">
        <v>80</v>
      </c>
      <c r="I1188">
        <v>4830.8</v>
      </c>
      <c r="J1188" t="s">
        <v>429</v>
      </c>
      <c r="K1188" t="s">
        <v>387</v>
      </c>
    </row>
    <row r="1189" spans="1:11" x14ac:dyDescent="0.35">
      <c r="A1189" t="s">
        <v>428</v>
      </c>
      <c r="B1189" t="s">
        <v>304</v>
      </c>
      <c r="C1189" t="s">
        <v>87</v>
      </c>
      <c r="D1189" t="s">
        <v>78</v>
      </c>
      <c r="E1189">
        <v>2020</v>
      </c>
      <c r="F1189">
        <v>90</v>
      </c>
      <c r="G1189" t="s">
        <v>89</v>
      </c>
      <c r="H1189" t="s">
        <v>80</v>
      </c>
      <c r="I1189">
        <v>4669.5</v>
      </c>
      <c r="J1189" t="s">
        <v>479</v>
      </c>
      <c r="K1189" t="s">
        <v>387</v>
      </c>
    </row>
    <row r="1190" spans="1:11" x14ac:dyDescent="0.35">
      <c r="A1190" t="s">
        <v>428</v>
      </c>
      <c r="B1190" t="s">
        <v>304</v>
      </c>
      <c r="C1190" t="s">
        <v>87</v>
      </c>
      <c r="D1190" t="s">
        <v>78</v>
      </c>
      <c r="E1190">
        <v>2020</v>
      </c>
      <c r="F1190">
        <v>90</v>
      </c>
      <c r="G1190" t="s">
        <v>89</v>
      </c>
      <c r="H1190" t="s">
        <v>80</v>
      </c>
      <c r="I1190">
        <v>3186.5</v>
      </c>
      <c r="J1190" t="s">
        <v>478</v>
      </c>
      <c r="K1190" t="s">
        <v>387</v>
      </c>
    </row>
    <row r="1191" spans="1:11" x14ac:dyDescent="0.35">
      <c r="A1191" t="s">
        <v>428</v>
      </c>
      <c r="B1191" t="s">
        <v>304</v>
      </c>
      <c r="C1191" t="s">
        <v>87</v>
      </c>
      <c r="D1191" t="s">
        <v>78</v>
      </c>
      <c r="E1191">
        <v>2020</v>
      </c>
      <c r="F1191">
        <v>91</v>
      </c>
      <c r="G1191" t="s">
        <v>90</v>
      </c>
      <c r="H1191" t="s">
        <v>80</v>
      </c>
      <c r="I1191">
        <v>22838.53</v>
      </c>
      <c r="J1191" t="s">
        <v>429</v>
      </c>
      <c r="K1191" t="s">
        <v>387</v>
      </c>
    </row>
    <row r="1192" spans="1:11" x14ac:dyDescent="0.35">
      <c r="A1192" t="s">
        <v>428</v>
      </c>
      <c r="B1192" t="s">
        <v>304</v>
      </c>
      <c r="C1192" t="s">
        <v>87</v>
      </c>
      <c r="D1192" t="s">
        <v>78</v>
      </c>
      <c r="E1192">
        <v>2020</v>
      </c>
      <c r="F1192">
        <v>91</v>
      </c>
      <c r="G1192" t="s">
        <v>90</v>
      </c>
      <c r="H1192" t="s">
        <v>80</v>
      </c>
      <c r="I1192">
        <v>32795.03</v>
      </c>
      <c r="J1192" t="s">
        <v>479</v>
      </c>
      <c r="K1192" t="s">
        <v>387</v>
      </c>
    </row>
    <row r="1193" spans="1:11" x14ac:dyDescent="0.35">
      <c r="A1193" t="s">
        <v>428</v>
      </c>
      <c r="B1193" t="s">
        <v>304</v>
      </c>
      <c r="C1193" t="s">
        <v>87</v>
      </c>
      <c r="D1193" t="s">
        <v>78</v>
      </c>
      <c r="E1193">
        <v>2020</v>
      </c>
      <c r="F1193">
        <v>91</v>
      </c>
      <c r="G1193" t="s">
        <v>90</v>
      </c>
      <c r="H1193" t="s">
        <v>80</v>
      </c>
      <c r="I1193">
        <v>29820.53</v>
      </c>
      <c r="J1193" t="s">
        <v>478</v>
      </c>
      <c r="K1193" t="s">
        <v>387</v>
      </c>
    </row>
    <row r="1194" spans="1:11" x14ac:dyDescent="0.35">
      <c r="A1194" t="s">
        <v>428</v>
      </c>
      <c r="B1194" t="s">
        <v>304</v>
      </c>
      <c r="C1194" t="s">
        <v>87</v>
      </c>
      <c r="D1194" t="s">
        <v>78</v>
      </c>
      <c r="E1194">
        <v>2021</v>
      </c>
      <c r="F1194">
        <v>16</v>
      </c>
      <c r="G1194" t="s">
        <v>91</v>
      </c>
      <c r="H1194" t="s">
        <v>80</v>
      </c>
      <c r="I1194">
        <v>356349.27</v>
      </c>
      <c r="J1194" t="s">
        <v>429</v>
      </c>
      <c r="K1194" t="s">
        <v>387</v>
      </c>
    </row>
    <row r="1195" spans="1:11" x14ac:dyDescent="0.35">
      <c r="A1195" t="s">
        <v>428</v>
      </c>
      <c r="B1195" t="s">
        <v>304</v>
      </c>
      <c r="C1195" t="s">
        <v>87</v>
      </c>
      <c r="D1195" t="s">
        <v>78</v>
      </c>
      <c r="E1195">
        <v>2021</v>
      </c>
      <c r="F1195">
        <v>16</v>
      </c>
      <c r="G1195" t="s">
        <v>91</v>
      </c>
      <c r="H1195" t="s">
        <v>80</v>
      </c>
      <c r="I1195">
        <v>415594.73</v>
      </c>
      <c r="J1195" t="s">
        <v>479</v>
      </c>
      <c r="K1195" t="s">
        <v>387</v>
      </c>
    </row>
    <row r="1196" spans="1:11" x14ac:dyDescent="0.35">
      <c r="A1196" t="s">
        <v>428</v>
      </c>
      <c r="B1196" t="s">
        <v>304</v>
      </c>
      <c r="C1196" t="s">
        <v>87</v>
      </c>
      <c r="D1196" t="s">
        <v>78</v>
      </c>
      <c r="E1196">
        <v>2021</v>
      </c>
      <c r="F1196">
        <v>16</v>
      </c>
      <c r="G1196" t="s">
        <v>91</v>
      </c>
      <c r="H1196" t="s">
        <v>80</v>
      </c>
      <c r="I1196">
        <v>365500.41</v>
      </c>
      <c r="J1196" t="s">
        <v>478</v>
      </c>
      <c r="K1196" t="s">
        <v>387</v>
      </c>
    </row>
    <row r="1197" spans="1:11" x14ac:dyDescent="0.35">
      <c r="A1197" t="s">
        <v>428</v>
      </c>
      <c r="B1197" t="s">
        <v>304</v>
      </c>
      <c r="C1197" t="s">
        <v>87</v>
      </c>
      <c r="D1197" t="s">
        <v>78</v>
      </c>
      <c r="E1197">
        <v>2021</v>
      </c>
      <c r="F1197">
        <v>33</v>
      </c>
      <c r="G1197" t="s">
        <v>88</v>
      </c>
      <c r="H1197" t="s">
        <v>80</v>
      </c>
      <c r="I1197">
        <v>2864719.34</v>
      </c>
      <c r="J1197" t="s">
        <v>429</v>
      </c>
      <c r="K1197" t="s">
        <v>387</v>
      </c>
    </row>
    <row r="1198" spans="1:11" x14ac:dyDescent="0.35">
      <c r="A1198" t="s">
        <v>428</v>
      </c>
      <c r="B1198" t="s">
        <v>304</v>
      </c>
      <c r="C1198" t="s">
        <v>87</v>
      </c>
      <c r="D1198" t="s">
        <v>78</v>
      </c>
      <c r="E1198">
        <v>2021</v>
      </c>
      <c r="F1198">
        <v>33</v>
      </c>
      <c r="G1198" t="s">
        <v>88</v>
      </c>
      <c r="H1198" t="s">
        <v>80</v>
      </c>
      <c r="I1198">
        <v>2856821.4</v>
      </c>
      <c r="J1198" t="s">
        <v>479</v>
      </c>
      <c r="K1198" t="s">
        <v>387</v>
      </c>
    </row>
    <row r="1199" spans="1:11" x14ac:dyDescent="0.35">
      <c r="A1199" t="s">
        <v>428</v>
      </c>
      <c r="B1199" t="s">
        <v>304</v>
      </c>
      <c r="C1199" t="s">
        <v>87</v>
      </c>
      <c r="D1199" t="s">
        <v>78</v>
      </c>
      <c r="E1199">
        <v>2021</v>
      </c>
      <c r="F1199">
        <v>33</v>
      </c>
      <c r="G1199" t="s">
        <v>88</v>
      </c>
      <c r="H1199" t="s">
        <v>80</v>
      </c>
      <c r="I1199">
        <v>2675528.0499999998</v>
      </c>
      <c r="J1199" t="s">
        <v>478</v>
      </c>
      <c r="K1199" t="s">
        <v>387</v>
      </c>
    </row>
    <row r="1200" spans="1:11" x14ac:dyDescent="0.35">
      <c r="A1200" t="s">
        <v>428</v>
      </c>
      <c r="B1200" t="s">
        <v>304</v>
      </c>
      <c r="C1200" t="s">
        <v>87</v>
      </c>
      <c r="D1200" t="s">
        <v>78</v>
      </c>
      <c r="E1200">
        <v>2021</v>
      </c>
      <c r="F1200">
        <v>63</v>
      </c>
      <c r="G1200" t="s">
        <v>317</v>
      </c>
      <c r="H1200" t="s">
        <v>80</v>
      </c>
      <c r="I1200">
        <v>1666.67</v>
      </c>
      <c r="J1200" t="s">
        <v>479</v>
      </c>
      <c r="K1200" t="s">
        <v>387</v>
      </c>
    </row>
    <row r="1201" spans="1:11" x14ac:dyDescent="0.35">
      <c r="A1201" t="s">
        <v>428</v>
      </c>
      <c r="B1201" t="s">
        <v>304</v>
      </c>
      <c r="C1201" t="s">
        <v>87</v>
      </c>
      <c r="D1201" t="s">
        <v>78</v>
      </c>
      <c r="E1201">
        <v>2021</v>
      </c>
      <c r="F1201">
        <v>63</v>
      </c>
      <c r="G1201" t="s">
        <v>317</v>
      </c>
      <c r="H1201" t="s">
        <v>80</v>
      </c>
      <c r="I1201">
        <v>2500</v>
      </c>
      <c r="J1201" t="s">
        <v>478</v>
      </c>
      <c r="K1201" t="s">
        <v>387</v>
      </c>
    </row>
    <row r="1202" spans="1:11" x14ac:dyDescent="0.35">
      <c r="A1202" t="s">
        <v>428</v>
      </c>
      <c r="B1202" t="s">
        <v>304</v>
      </c>
      <c r="C1202" t="s">
        <v>87</v>
      </c>
      <c r="D1202" t="s">
        <v>78</v>
      </c>
      <c r="E1202">
        <v>2021</v>
      </c>
      <c r="F1202">
        <v>90</v>
      </c>
      <c r="G1202" t="s">
        <v>89</v>
      </c>
      <c r="H1202" t="s">
        <v>80</v>
      </c>
      <c r="I1202">
        <v>4551.5</v>
      </c>
      <c r="J1202" t="s">
        <v>429</v>
      </c>
      <c r="K1202" t="s">
        <v>387</v>
      </c>
    </row>
    <row r="1203" spans="1:11" x14ac:dyDescent="0.35">
      <c r="A1203" t="s">
        <v>428</v>
      </c>
      <c r="B1203" t="s">
        <v>304</v>
      </c>
      <c r="C1203" t="s">
        <v>87</v>
      </c>
      <c r="D1203" t="s">
        <v>78</v>
      </c>
      <c r="E1203">
        <v>2021</v>
      </c>
      <c r="F1203">
        <v>90</v>
      </c>
      <c r="G1203" t="s">
        <v>89</v>
      </c>
      <c r="H1203" t="s">
        <v>80</v>
      </c>
      <c r="I1203">
        <v>9480.7999999999993</v>
      </c>
      <c r="J1203" t="s">
        <v>479</v>
      </c>
      <c r="K1203" t="s">
        <v>387</v>
      </c>
    </row>
    <row r="1204" spans="1:11" x14ac:dyDescent="0.35">
      <c r="A1204" t="s">
        <v>428</v>
      </c>
      <c r="B1204" t="s">
        <v>304</v>
      </c>
      <c r="C1204" t="s">
        <v>87</v>
      </c>
      <c r="D1204" t="s">
        <v>78</v>
      </c>
      <c r="E1204">
        <v>2021</v>
      </c>
      <c r="F1204">
        <v>90</v>
      </c>
      <c r="G1204" t="s">
        <v>89</v>
      </c>
      <c r="H1204" t="s">
        <v>80</v>
      </c>
      <c r="I1204">
        <v>3891.75</v>
      </c>
      <c r="J1204" t="s">
        <v>478</v>
      </c>
      <c r="K1204" t="s">
        <v>387</v>
      </c>
    </row>
    <row r="1205" spans="1:11" x14ac:dyDescent="0.35">
      <c r="A1205" t="s">
        <v>428</v>
      </c>
      <c r="B1205" t="s">
        <v>304</v>
      </c>
      <c r="C1205" t="s">
        <v>87</v>
      </c>
      <c r="D1205" t="s">
        <v>78</v>
      </c>
      <c r="E1205">
        <v>2021</v>
      </c>
      <c r="F1205">
        <v>91</v>
      </c>
      <c r="G1205" t="s">
        <v>90</v>
      </c>
      <c r="H1205" t="s">
        <v>80</v>
      </c>
      <c r="I1205">
        <v>36111.97</v>
      </c>
      <c r="J1205" t="s">
        <v>429</v>
      </c>
      <c r="K1205" t="s">
        <v>387</v>
      </c>
    </row>
    <row r="1206" spans="1:11" x14ac:dyDescent="0.35">
      <c r="A1206" t="s">
        <v>428</v>
      </c>
      <c r="B1206" t="s">
        <v>304</v>
      </c>
      <c r="C1206" t="s">
        <v>87</v>
      </c>
      <c r="D1206" t="s">
        <v>78</v>
      </c>
      <c r="E1206">
        <v>2021</v>
      </c>
      <c r="F1206">
        <v>91</v>
      </c>
      <c r="G1206" t="s">
        <v>90</v>
      </c>
      <c r="H1206" t="s">
        <v>80</v>
      </c>
      <c r="I1206">
        <v>35857.82</v>
      </c>
      <c r="J1206" t="s">
        <v>479</v>
      </c>
      <c r="K1206" t="s">
        <v>387</v>
      </c>
    </row>
    <row r="1207" spans="1:11" x14ac:dyDescent="0.35">
      <c r="A1207" t="s">
        <v>428</v>
      </c>
      <c r="B1207" t="s">
        <v>304</v>
      </c>
      <c r="C1207" t="s">
        <v>87</v>
      </c>
      <c r="D1207" t="s">
        <v>78</v>
      </c>
      <c r="E1207">
        <v>2021</v>
      </c>
      <c r="F1207">
        <v>91</v>
      </c>
      <c r="G1207" t="s">
        <v>90</v>
      </c>
      <c r="H1207" t="s">
        <v>80</v>
      </c>
      <c r="I1207">
        <v>36912.07</v>
      </c>
      <c r="J1207" t="s">
        <v>478</v>
      </c>
      <c r="K1207" t="s">
        <v>387</v>
      </c>
    </row>
    <row r="1208" spans="1:11" x14ac:dyDescent="0.35">
      <c r="A1208" t="s">
        <v>428</v>
      </c>
      <c r="B1208" t="s">
        <v>304</v>
      </c>
      <c r="C1208" t="s">
        <v>87</v>
      </c>
      <c r="D1208" t="s">
        <v>78</v>
      </c>
      <c r="E1208">
        <v>2022</v>
      </c>
      <c r="F1208">
        <v>16</v>
      </c>
      <c r="G1208" t="s">
        <v>91</v>
      </c>
      <c r="H1208" t="s">
        <v>80</v>
      </c>
      <c r="I1208">
        <v>135429.76999999999</v>
      </c>
      <c r="J1208" t="s">
        <v>429</v>
      </c>
      <c r="K1208" t="s">
        <v>387</v>
      </c>
    </row>
    <row r="1209" spans="1:11" x14ac:dyDescent="0.35">
      <c r="A1209" t="s">
        <v>428</v>
      </c>
      <c r="B1209" t="s">
        <v>304</v>
      </c>
      <c r="C1209" t="s">
        <v>87</v>
      </c>
      <c r="D1209" t="s">
        <v>78</v>
      </c>
      <c r="E1209">
        <v>2022</v>
      </c>
      <c r="F1209">
        <v>16</v>
      </c>
      <c r="G1209" t="s">
        <v>91</v>
      </c>
      <c r="H1209" t="s">
        <v>80</v>
      </c>
      <c r="I1209">
        <v>307882.59000000003</v>
      </c>
      <c r="J1209" t="s">
        <v>479</v>
      </c>
      <c r="K1209" t="s">
        <v>387</v>
      </c>
    </row>
    <row r="1210" spans="1:11" x14ac:dyDescent="0.35">
      <c r="A1210" t="s">
        <v>428</v>
      </c>
      <c r="B1210" t="s">
        <v>304</v>
      </c>
      <c r="C1210" t="s">
        <v>87</v>
      </c>
      <c r="D1210" t="s">
        <v>78</v>
      </c>
      <c r="E1210">
        <v>2022</v>
      </c>
      <c r="F1210">
        <v>16</v>
      </c>
      <c r="G1210" t="s">
        <v>91</v>
      </c>
      <c r="H1210" t="s">
        <v>80</v>
      </c>
      <c r="I1210">
        <v>308193.21000000002</v>
      </c>
      <c r="J1210" t="s">
        <v>478</v>
      </c>
      <c r="K1210" t="s">
        <v>387</v>
      </c>
    </row>
    <row r="1211" spans="1:11" x14ac:dyDescent="0.35">
      <c r="A1211" t="s">
        <v>428</v>
      </c>
      <c r="B1211" t="s">
        <v>304</v>
      </c>
      <c r="C1211" t="s">
        <v>87</v>
      </c>
      <c r="D1211" t="s">
        <v>78</v>
      </c>
      <c r="E1211">
        <v>2022</v>
      </c>
      <c r="F1211">
        <v>33</v>
      </c>
      <c r="G1211" t="s">
        <v>88</v>
      </c>
      <c r="H1211" t="s">
        <v>80</v>
      </c>
      <c r="I1211">
        <v>1298159.6100000001</v>
      </c>
      <c r="J1211" t="s">
        <v>429</v>
      </c>
      <c r="K1211" t="s">
        <v>387</v>
      </c>
    </row>
    <row r="1212" spans="1:11" x14ac:dyDescent="0.35">
      <c r="A1212" t="s">
        <v>428</v>
      </c>
      <c r="B1212" t="s">
        <v>304</v>
      </c>
      <c r="C1212" t="s">
        <v>87</v>
      </c>
      <c r="D1212" t="s">
        <v>78</v>
      </c>
      <c r="E1212">
        <v>2022</v>
      </c>
      <c r="F1212">
        <v>33</v>
      </c>
      <c r="G1212" t="s">
        <v>88</v>
      </c>
      <c r="H1212" t="s">
        <v>80</v>
      </c>
      <c r="I1212">
        <v>1429704.55</v>
      </c>
      <c r="J1212" t="s">
        <v>479</v>
      </c>
      <c r="K1212" t="s">
        <v>387</v>
      </c>
    </row>
    <row r="1213" spans="1:11" x14ac:dyDescent="0.35">
      <c r="A1213" t="s">
        <v>428</v>
      </c>
      <c r="B1213" t="s">
        <v>304</v>
      </c>
      <c r="C1213" t="s">
        <v>87</v>
      </c>
      <c r="D1213" t="s">
        <v>78</v>
      </c>
      <c r="E1213">
        <v>2022</v>
      </c>
      <c r="F1213">
        <v>33</v>
      </c>
      <c r="G1213" t="s">
        <v>88</v>
      </c>
      <c r="H1213" t="s">
        <v>80</v>
      </c>
      <c r="I1213">
        <v>1869137.91</v>
      </c>
      <c r="J1213" t="s">
        <v>478</v>
      </c>
      <c r="K1213" t="s">
        <v>387</v>
      </c>
    </row>
    <row r="1214" spans="1:11" x14ac:dyDescent="0.35">
      <c r="A1214" t="s">
        <v>428</v>
      </c>
      <c r="B1214" t="s">
        <v>304</v>
      </c>
      <c r="C1214" t="s">
        <v>87</v>
      </c>
      <c r="D1214" t="s">
        <v>78</v>
      </c>
      <c r="E1214">
        <v>2022</v>
      </c>
      <c r="F1214">
        <v>33</v>
      </c>
      <c r="G1214" t="s">
        <v>88</v>
      </c>
      <c r="H1214" t="s">
        <v>81</v>
      </c>
      <c r="I1214">
        <v>1</v>
      </c>
      <c r="J1214" t="s">
        <v>429</v>
      </c>
      <c r="K1214" t="s">
        <v>387</v>
      </c>
    </row>
    <row r="1215" spans="1:11" x14ac:dyDescent="0.35">
      <c r="A1215" t="s">
        <v>428</v>
      </c>
      <c r="B1215" t="s">
        <v>304</v>
      </c>
      <c r="C1215" t="s">
        <v>87</v>
      </c>
      <c r="D1215" t="s">
        <v>78</v>
      </c>
      <c r="E1215">
        <v>2022</v>
      </c>
      <c r="F1215">
        <v>33</v>
      </c>
      <c r="G1215" t="s">
        <v>88</v>
      </c>
      <c r="H1215" t="s">
        <v>81</v>
      </c>
      <c r="I1215">
        <v>5000</v>
      </c>
      <c r="J1215" t="s">
        <v>478</v>
      </c>
      <c r="K1215" t="s">
        <v>387</v>
      </c>
    </row>
    <row r="1216" spans="1:11" x14ac:dyDescent="0.35">
      <c r="A1216" t="s">
        <v>428</v>
      </c>
      <c r="B1216" t="s">
        <v>304</v>
      </c>
      <c r="C1216" t="s">
        <v>87</v>
      </c>
      <c r="D1216" t="s">
        <v>78</v>
      </c>
      <c r="E1216">
        <v>2022</v>
      </c>
      <c r="F1216">
        <v>90</v>
      </c>
      <c r="G1216" t="s">
        <v>89</v>
      </c>
      <c r="H1216" t="s">
        <v>80</v>
      </c>
      <c r="I1216">
        <v>4677.7700000000004</v>
      </c>
      <c r="J1216" t="s">
        <v>429</v>
      </c>
      <c r="K1216" t="s">
        <v>387</v>
      </c>
    </row>
    <row r="1217" spans="1:11" x14ac:dyDescent="0.35">
      <c r="A1217" t="s">
        <v>428</v>
      </c>
      <c r="B1217" t="s">
        <v>304</v>
      </c>
      <c r="C1217" t="s">
        <v>87</v>
      </c>
      <c r="D1217" t="s">
        <v>78</v>
      </c>
      <c r="E1217">
        <v>2022</v>
      </c>
      <c r="F1217">
        <v>90</v>
      </c>
      <c r="G1217" t="s">
        <v>89</v>
      </c>
      <c r="H1217" t="s">
        <v>80</v>
      </c>
      <c r="I1217">
        <v>7685.9</v>
      </c>
      <c r="J1217" t="s">
        <v>479</v>
      </c>
      <c r="K1217" t="s">
        <v>387</v>
      </c>
    </row>
    <row r="1218" spans="1:11" x14ac:dyDescent="0.35">
      <c r="A1218" t="s">
        <v>428</v>
      </c>
      <c r="B1218" t="s">
        <v>304</v>
      </c>
      <c r="C1218" t="s">
        <v>87</v>
      </c>
      <c r="D1218" t="s">
        <v>78</v>
      </c>
      <c r="E1218">
        <v>2022</v>
      </c>
      <c r="F1218">
        <v>90</v>
      </c>
      <c r="G1218" t="s">
        <v>89</v>
      </c>
      <c r="H1218" t="s">
        <v>80</v>
      </c>
      <c r="I1218">
        <v>7180.54</v>
      </c>
      <c r="J1218" t="s">
        <v>478</v>
      </c>
      <c r="K1218" t="s">
        <v>387</v>
      </c>
    </row>
    <row r="1219" spans="1:11" x14ac:dyDescent="0.35">
      <c r="A1219" t="s">
        <v>428</v>
      </c>
      <c r="B1219" t="s">
        <v>304</v>
      </c>
      <c r="C1219" t="s">
        <v>87</v>
      </c>
      <c r="D1219" t="s">
        <v>78</v>
      </c>
      <c r="E1219">
        <v>2022</v>
      </c>
      <c r="F1219">
        <v>91</v>
      </c>
      <c r="G1219" t="s">
        <v>90</v>
      </c>
      <c r="H1219" t="s">
        <v>80</v>
      </c>
      <c r="I1219">
        <v>23239.86</v>
      </c>
      <c r="J1219" t="s">
        <v>429</v>
      </c>
      <c r="K1219" t="s">
        <v>387</v>
      </c>
    </row>
    <row r="1220" spans="1:11" x14ac:dyDescent="0.35">
      <c r="A1220" t="s">
        <v>428</v>
      </c>
      <c r="B1220" t="s">
        <v>304</v>
      </c>
      <c r="C1220" t="s">
        <v>87</v>
      </c>
      <c r="D1220" t="s">
        <v>78</v>
      </c>
      <c r="E1220">
        <v>2022</v>
      </c>
      <c r="F1220">
        <v>91</v>
      </c>
      <c r="G1220" t="s">
        <v>90</v>
      </c>
      <c r="H1220" t="s">
        <v>80</v>
      </c>
      <c r="I1220">
        <v>22452.880000000001</v>
      </c>
      <c r="J1220" t="s">
        <v>479</v>
      </c>
      <c r="K1220" t="s">
        <v>387</v>
      </c>
    </row>
    <row r="1221" spans="1:11" x14ac:dyDescent="0.35">
      <c r="A1221" t="s">
        <v>428</v>
      </c>
      <c r="B1221" t="s">
        <v>304</v>
      </c>
      <c r="C1221" t="s">
        <v>87</v>
      </c>
      <c r="D1221" t="s">
        <v>78</v>
      </c>
      <c r="E1221">
        <v>2022</v>
      </c>
      <c r="F1221">
        <v>91</v>
      </c>
      <c r="G1221" t="s">
        <v>90</v>
      </c>
      <c r="H1221" t="s">
        <v>80</v>
      </c>
      <c r="I1221">
        <v>33148.800000000003</v>
      </c>
      <c r="J1221" t="s">
        <v>478</v>
      </c>
      <c r="K1221" t="s">
        <v>387</v>
      </c>
    </row>
    <row r="1222" spans="1:11" x14ac:dyDescent="0.35">
      <c r="A1222" t="s">
        <v>428</v>
      </c>
      <c r="B1222" t="s">
        <v>304</v>
      </c>
      <c r="C1222" t="s">
        <v>87</v>
      </c>
      <c r="D1222" t="s">
        <v>78</v>
      </c>
      <c r="E1222">
        <v>2022</v>
      </c>
      <c r="F1222">
        <v>91</v>
      </c>
      <c r="G1222" t="s">
        <v>90</v>
      </c>
      <c r="H1222" t="s">
        <v>81</v>
      </c>
      <c r="I1222">
        <v>200</v>
      </c>
      <c r="J1222" t="s">
        <v>478</v>
      </c>
      <c r="K1222" t="s">
        <v>387</v>
      </c>
    </row>
    <row r="1223" spans="1:11" x14ac:dyDescent="0.35">
      <c r="A1223" t="s">
        <v>428</v>
      </c>
      <c r="B1223" t="s">
        <v>84</v>
      </c>
      <c r="C1223" t="s">
        <v>384</v>
      </c>
      <c r="D1223" t="s">
        <v>78</v>
      </c>
      <c r="E1223">
        <v>2021</v>
      </c>
      <c r="F1223">
        <v>33</v>
      </c>
      <c r="G1223" t="s">
        <v>88</v>
      </c>
      <c r="H1223" t="s">
        <v>80</v>
      </c>
      <c r="I1223">
        <v>5000</v>
      </c>
      <c r="J1223" t="s">
        <v>429</v>
      </c>
      <c r="K1223" t="s">
        <v>404</v>
      </c>
    </row>
    <row r="1224" spans="1:11" x14ac:dyDescent="0.35">
      <c r="A1224" t="s">
        <v>428</v>
      </c>
      <c r="B1224" t="s">
        <v>84</v>
      </c>
      <c r="C1224" t="s">
        <v>384</v>
      </c>
      <c r="D1224" t="s">
        <v>78</v>
      </c>
      <c r="E1224">
        <v>2021</v>
      </c>
      <c r="F1224">
        <v>33</v>
      </c>
      <c r="G1224" t="s">
        <v>88</v>
      </c>
      <c r="H1224" t="s">
        <v>80</v>
      </c>
      <c r="I1224">
        <v>5000</v>
      </c>
      <c r="J1224" t="s">
        <v>479</v>
      </c>
      <c r="K1224" t="s">
        <v>404</v>
      </c>
    </row>
    <row r="1225" spans="1:11" x14ac:dyDescent="0.35">
      <c r="A1225" t="s">
        <v>428</v>
      </c>
      <c r="B1225" t="s">
        <v>84</v>
      </c>
      <c r="C1225" t="s">
        <v>384</v>
      </c>
      <c r="D1225" t="s">
        <v>78</v>
      </c>
      <c r="E1225">
        <v>2021</v>
      </c>
      <c r="F1225">
        <v>33</v>
      </c>
      <c r="G1225" t="s">
        <v>88</v>
      </c>
      <c r="H1225" t="s">
        <v>80</v>
      </c>
      <c r="I1225">
        <v>5000</v>
      </c>
      <c r="J1225" t="s">
        <v>478</v>
      </c>
      <c r="K1225" t="s">
        <v>404</v>
      </c>
    </row>
    <row r="1226" spans="1:11" x14ac:dyDescent="0.35">
      <c r="A1226" t="s">
        <v>428</v>
      </c>
      <c r="B1226" t="s">
        <v>84</v>
      </c>
      <c r="C1226" t="s">
        <v>384</v>
      </c>
      <c r="D1226" t="s">
        <v>78</v>
      </c>
      <c r="E1226">
        <v>2022</v>
      </c>
      <c r="F1226">
        <v>16</v>
      </c>
      <c r="G1226" t="s">
        <v>91</v>
      </c>
      <c r="H1226" t="s">
        <v>80</v>
      </c>
      <c r="I1226">
        <v>3500</v>
      </c>
      <c r="J1226" t="s">
        <v>429</v>
      </c>
      <c r="K1226" t="s">
        <v>404</v>
      </c>
    </row>
    <row r="1227" spans="1:11" x14ac:dyDescent="0.35">
      <c r="A1227" t="s">
        <v>428</v>
      </c>
      <c r="B1227" t="s">
        <v>84</v>
      </c>
      <c r="C1227" t="s">
        <v>384</v>
      </c>
      <c r="D1227" t="s">
        <v>78</v>
      </c>
      <c r="E1227">
        <v>2022</v>
      </c>
      <c r="F1227">
        <v>16</v>
      </c>
      <c r="G1227" t="s">
        <v>91</v>
      </c>
      <c r="H1227" t="s">
        <v>80</v>
      </c>
      <c r="I1227">
        <v>1873.9</v>
      </c>
      <c r="J1227" t="s">
        <v>429</v>
      </c>
      <c r="K1227" t="s">
        <v>413</v>
      </c>
    </row>
    <row r="1228" spans="1:11" x14ac:dyDescent="0.35">
      <c r="A1228" t="s">
        <v>428</v>
      </c>
      <c r="B1228" t="s">
        <v>84</v>
      </c>
      <c r="C1228" t="s">
        <v>384</v>
      </c>
      <c r="D1228" t="s">
        <v>78</v>
      </c>
      <c r="E1228">
        <v>2022</v>
      </c>
      <c r="F1228">
        <v>16</v>
      </c>
      <c r="G1228" t="s">
        <v>91</v>
      </c>
      <c r="H1228" t="s">
        <v>80</v>
      </c>
      <c r="I1228">
        <v>3000</v>
      </c>
      <c r="J1228" t="s">
        <v>479</v>
      </c>
      <c r="K1228" t="s">
        <v>413</v>
      </c>
    </row>
    <row r="1229" spans="1:11" x14ac:dyDescent="0.35">
      <c r="A1229" t="s">
        <v>428</v>
      </c>
      <c r="B1229" t="s">
        <v>84</v>
      </c>
      <c r="C1229" t="s">
        <v>384</v>
      </c>
      <c r="D1229" t="s">
        <v>78</v>
      </c>
      <c r="E1229">
        <v>2022</v>
      </c>
      <c r="F1229">
        <v>16</v>
      </c>
      <c r="G1229" t="s">
        <v>91</v>
      </c>
      <c r="H1229" t="s">
        <v>80</v>
      </c>
      <c r="I1229">
        <v>15000</v>
      </c>
      <c r="J1229" t="s">
        <v>478</v>
      </c>
      <c r="K1229" t="s">
        <v>404</v>
      </c>
    </row>
    <row r="1230" spans="1:11" x14ac:dyDescent="0.35">
      <c r="A1230" t="s">
        <v>428</v>
      </c>
      <c r="B1230" t="s">
        <v>84</v>
      </c>
      <c r="C1230" t="s">
        <v>384</v>
      </c>
      <c r="D1230" t="s">
        <v>78</v>
      </c>
      <c r="E1230">
        <v>2022</v>
      </c>
      <c r="F1230">
        <v>16</v>
      </c>
      <c r="G1230" t="s">
        <v>91</v>
      </c>
      <c r="H1230" t="s">
        <v>80</v>
      </c>
      <c r="I1230">
        <v>10375.42</v>
      </c>
      <c r="J1230" t="s">
        <v>478</v>
      </c>
      <c r="K1230" t="s">
        <v>413</v>
      </c>
    </row>
    <row r="1231" spans="1:11" x14ac:dyDescent="0.35">
      <c r="A1231" t="s">
        <v>428</v>
      </c>
      <c r="B1231" t="s">
        <v>84</v>
      </c>
      <c r="C1231" t="s">
        <v>384</v>
      </c>
      <c r="D1231" t="s">
        <v>78</v>
      </c>
      <c r="E1231">
        <v>2022</v>
      </c>
      <c r="F1231">
        <v>33</v>
      </c>
      <c r="G1231" t="s">
        <v>88</v>
      </c>
      <c r="H1231" t="s">
        <v>80</v>
      </c>
      <c r="I1231">
        <v>5000</v>
      </c>
      <c r="J1231" t="s">
        <v>429</v>
      </c>
      <c r="K1231" t="s">
        <v>404</v>
      </c>
    </row>
    <row r="1232" spans="1:11" x14ac:dyDescent="0.35">
      <c r="A1232" t="s">
        <v>428</v>
      </c>
      <c r="B1232" t="s">
        <v>84</v>
      </c>
      <c r="C1232" t="s">
        <v>384</v>
      </c>
      <c r="D1232" t="s">
        <v>78</v>
      </c>
      <c r="E1232">
        <v>2022</v>
      </c>
      <c r="F1232">
        <v>33</v>
      </c>
      <c r="G1232" t="s">
        <v>88</v>
      </c>
      <c r="H1232" t="s">
        <v>80</v>
      </c>
      <c r="I1232">
        <v>91000</v>
      </c>
      <c r="J1232" t="s">
        <v>429</v>
      </c>
      <c r="K1232" t="s">
        <v>413</v>
      </c>
    </row>
    <row r="1233" spans="1:11" x14ac:dyDescent="0.35">
      <c r="A1233" t="s">
        <v>428</v>
      </c>
      <c r="B1233" t="s">
        <v>84</v>
      </c>
      <c r="C1233" t="s">
        <v>384</v>
      </c>
      <c r="D1233" t="s">
        <v>78</v>
      </c>
      <c r="E1233">
        <v>2022</v>
      </c>
      <c r="F1233">
        <v>33</v>
      </c>
      <c r="G1233" t="s">
        <v>88</v>
      </c>
      <c r="H1233" t="s">
        <v>80</v>
      </c>
      <c r="I1233">
        <v>25001</v>
      </c>
      <c r="J1233" t="s">
        <v>479</v>
      </c>
      <c r="K1233" t="s">
        <v>404</v>
      </c>
    </row>
    <row r="1234" spans="1:11" x14ac:dyDescent="0.35">
      <c r="A1234" t="s">
        <v>428</v>
      </c>
      <c r="B1234" t="s">
        <v>84</v>
      </c>
      <c r="C1234" t="s">
        <v>384</v>
      </c>
      <c r="D1234" t="s">
        <v>78</v>
      </c>
      <c r="E1234">
        <v>2022</v>
      </c>
      <c r="F1234">
        <v>33</v>
      </c>
      <c r="G1234" t="s">
        <v>88</v>
      </c>
      <c r="H1234" t="s">
        <v>80</v>
      </c>
      <c r="I1234">
        <v>105505</v>
      </c>
      <c r="J1234" t="s">
        <v>479</v>
      </c>
      <c r="K1234" t="s">
        <v>413</v>
      </c>
    </row>
    <row r="1235" spans="1:11" x14ac:dyDescent="0.35">
      <c r="A1235" t="s">
        <v>428</v>
      </c>
      <c r="B1235" t="s">
        <v>84</v>
      </c>
      <c r="C1235" t="s">
        <v>384</v>
      </c>
      <c r="D1235" t="s">
        <v>78</v>
      </c>
      <c r="E1235">
        <v>2022</v>
      </c>
      <c r="F1235">
        <v>33</v>
      </c>
      <c r="G1235" t="s">
        <v>88</v>
      </c>
      <c r="H1235" t="s">
        <v>80</v>
      </c>
      <c r="I1235">
        <v>20000</v>
      </c>
      <c r="J1235" t="s">
        <v>478</v>
      </c>
      <c r="K1235" t="s">
        <v>404</v>
      </c>
    </row>
    <row r="1236" spans="1:11" x14ac:dyDescent="0.35">
      <c r="A1236" t="s">
        <v>428</v>
      </c>
      <c r="B1236" t="s">
        <v>84</v>
      </c>
      <c r="C1236" t="s">
        <v>384</v>
      </c>
      <c r="D1236" t="s">
        <v>78</v>
      </c>
      <c r="E1236">
        <v>2022</v>
      </c>
      <c r="F1236">
        <v>33</v>
      </c>
      <c r="G1236" t="s">
        <v>88</v>
      </c>
      <c r="H1236" t="s">
        <v>80</v>
      </c>
      <c r="I1236">
        <v>131387.43</v>
      </c>
      <c r="J1236" t="s">
        <v>478</v>
      </c>
      <c r="K1236" t="s">
        <v>413</v>
      </c>
    </row>
    <row r="1237" spans="1:11" x14ac:dyDescent="0.35">
      <c r="A1237" t="s">
        <v>428</v>
      </c>
      <c r="B1237" t="s">
        <v>84</v>
      </c>
      <c r="C1237" t="s">
        <v>384</v>
      </c>
      <c r="D1237" t="s">
        <v>78</v>
      </c>
      <c r="E1237">
        <v>2022</v>
      </c>
      <c r="F1237">
        <v>90</v>
      </c>
      <c r="G1237" t="s">
        <v>89</v>
      </c>
      <c r="H1237" t="s">
        <v>80</v>
      </c>
      <c r="I1237">
        <v>210</v>
      </c>
      <c r="J1237" t="s">
        <v>429</v>
      </c>
      <c r="K1237" t="s">
        <v>404</v>
      </c>
    </row>
    <row r="1238" spans="1:11" x14ac:dyDescent="0.35">
      <c r="A1238" t="s">
        <v>428</v>
      </c>
      <c r="B1238" t="s">
        <v>84</v>
      </c>
      <c r="C1238" t="s">
        <v>384</v>
      </c>
      <c r="D1238" t="s">
        <v>78</v>
      </c>
      <c r="E1238">
        <v>2022</v>
      </c>
      <c r="F1238">
        <v>90</v>
      </c>
      <c r="G1238" t="s">
        <v>89</v>
      </c>
      <c r="H1238" t="s">
        <v>80</v>
      </c>
      <c r="I1238">
        <v>24</v>
      </c>
      <c r="J1238" t="s">
        <v>429</v>
      </c>
      <c r="K1238" t="s">
        <v>413</v>
      </c>
    </row>
    <row r="1239" spans="1:11" x14ac:dyDescent="0.35">
      <c r="A1239" t="s">
        <v>428</v>
      </c>
      <c r="B1239" t="s">
        <v>84</v>
      </c>
      <c r="C1239" t="s">
        <v>384</v>
      </c>
      <c r="D1239" t="s">
        <v>78</v>
      </c>
      <c r="E1239">
        <v>2022</v>
      </c>
      <c r="F1239">
        <v>90</v>
      </c>
      <c r="G1239" t="s">
        <v>89</v>
      </c>
      <c r="H1239" t="s">
        <v>80</v>
      </c>
      <c r="I1239">
        <v>12</v>
      </c>
      <c r="J1239" t="s">
        <v>479</v>
      </c>
      <c r="K1239" t="s">
        <v>404</v>
      </c>
    </row>
    <row r="1240" spans="1:11" x14ac:dyDescent="0.35">
      <c r="A1240" t="s">
        <v>428</v>
      </c>
      <c r="B1240" t="s">
        <v>84</v>
      </c>
      <c r="C1240" t="s">
        <v>384</v>
      </c>
      <c r="D1240" t="s">
        <v>78</v>
      </c>
      <c r="E1240">
        <v>2022</v>
      </c>
      <c r="F1240">
        <v>90</v>
      </c>
      <c r="G1240" t="s">
        <v>89</v>
      </c>
      <c r="H1240" t="s">
        <v>80</v>
      </c>
      <c r="I1240">
        <v>367</v>
      </c>
      <c r="J1240" t="s">
        <v>479</v>
      </c>
      <c r="K1240" t="s">
        <v>413</v>
      </c>
    </row>
    <row r="1241" spans="1:11" x14ac:dyDescent="0.35">
      <c r="A1241" t="s">
        <v>428</v>
      </c>
      <c r="B1241" t="s">
        <v>84</v>
      </c>
      <c r="C1241" t="s">
        <v>384</v>
      </c>
      <c r="D1241" t="s">
        <v>78</v>
      </c>
      <c r="E1241">
        <v>2022</v>
      </c>
      <c r="F1241">
        <v>90</v>
      </c>
      <c r="G1241" t="s">
        <v>89</v>
      </c>
      <c r="H1241" t="s">
        <v>80</v>
      </c>
      <c r="I1241">
        <v>12</v>
      </c>
      <c r="J1241" t="s">
        <v>478</v>
      </c>
      <c r="K1241" t="s">
        <v>404</v>
      </c>
    </row>
    <row r="1242" spans="1:11" x14ac:dyDescent="0.35">
      <c r="A1242" t="s">
        <v>428</v>
      </c>
      <c r="B1242" t="s">
        <v>84</v>
      </c>
      <c r="C1242" t="s">
        <v>384</v>
      </c>
      <c r="D1242" t="s">
        <v>78</v>
      </c>
      <c r="E1242">
        <v>2022</v>
      </c>
      <c r="F1242">
        <v>90</v>
      </c>
      <c r="G1242" t="s">
        <v>89</v>
      </c>
      <c r="H1242" t="s">
        <v>80</v>
      </c>
      <c r="I1242">
        <v>580</v>
      </c>
      <c r="J1242" t="s">
        <v>478</v>
      </c>
      <c r="K1242" t="s">
        <v>413</v>
      </c>
    </row>
    <row r="1243" spans="1:11" x14ac:dyDescent="0.35">
      <c r="A1243" t="s">
        <v>428</v>
      </c>
      <c r="B1243" t="s">
        <v>84</v>
      </c>
      <c r="C1243" t="s">
        <v>384</v>
      </c>
      <c r="D1243" t="s">
        <v>78</v>
      </c>
      <c r="E1243">
        <v>2022</v>
      </c>
      <c r="F1243">
        <v>91</v>
      </c>
      <c r="G1243" t="s">
        <v>90</v>
      </c>
      <c r="H1243" t="s">
        <v>80</v>
      </c>
      <c r="I1243">
        <v>40</v>
      </c>
      <c r="J1243" t="s">
        <v>429</v>
      </c>
      <c r="K1243" t="s">
        <v>404</v>
      </c>
    </row>
    <row r="1244" spans="1:11" x14ac:dyDescent="0.35">
      <c r="A1244" t="s">
        <v>428</v>
      </c>
      <c r="B1244" t="s">
        <v>84</v>
      </c>
      <c r="C1244" t="s">
        <v>384</v>
      </c>
      <c r="D1244" t="s">
        <v>78</v>
      </c>
      <c r="E1244">
        <v>2022</v>
      </c>
      <c r="F1244">
        <v>91</v>
      </c>
      <c r="G1244" t="s">
        <v>90</v>
      </c>
      <c r="H1244" t="s">
        <v>80</v>
      </c>
      <c r="I1244">
        <v>264</v>
      </c>
      <c r="J1244" t="s">
        <v>429</v>
      </c>
      <c r="K1244" t="s">
        <v>413</v>
      </c>
    </row>
    <row r="1245" spans="1:11" x14ac:dyDescent="0.35">
      <c r="A1245" t="s">
        <v>428</v>
      </c>
      <c r="B1245" t="s">
        <v>84</v>
      </c>
      <c r="C1245" t="s">
        <v>384</v>
      </c>
      <c r="D1245" t="s">
        <v>78</v>
      </c>
      <c r="E1245">
        <v>2022</v>
      </c>
      <c r="F1245">
        <v>91</v>
      </c>
      <c r="G1245" t="s">
        <v>90</v>
      </c>
      <c r="H1245" t="s">
        <v>80</v>
      </c>
      <c r="I1245">
        <v>40</v>
      </c>
      <c r="J1245" t="s">
        <v>479</v>
      </c>
      <c r="K1245" t="s">
        <v>404</v>
      </c>
    </row>
    <row r="1246" spans="1:11" x14ac:dyDescent="0.35">
      <c r="A1246" t="s">
        <v>428</v>
      </c>
      <c r="B1246" t="s">
        <v>84</v>
      </c>
      <c r="C1246" t="s">
        <v>384</v>
      </c>
      <c r="D1246" t="s">
        <v>78</v>
      </c>
      <c r="E1246">
        <v>2022</v>
      </c>
      <c r="F1246">
        <v>91</v>
      </c>
      <c r="G1246" t="s">
        <v>90</v>
      </c>
      <c r="H1246" t="s">
        <v>80</v>
      </c>
      <c r="I1246">
        <v>281</v>
      </c>
      <c r="J1246" t="s">
        <v>479</v>
      </c>
      <c r="K1246" t="s">
        <v>413</v>
      </c>
    </row>
    <row r="1247" spans="1:11" x14ac:dyDescent="0.35">
      <c r="A1247" t="s">
        <v>428</v>
      </c>
      <c r="B1247" t="s">
        <v>84</v>
      </c>
      <c r="C1247" t="s">
        <v>384</v>
      </c>
      <c r="D1247" t="s">
        <v>78</v>
      </c>
      <c r="E1247">
        <v>2022</v>
      </c>
      <c r="F1247">
        <v>91</v>
      </c>
      <c r="G1247" t="s">
        <v>90</v>
      </c>
      <c r="H1247" t="s">
        <v>80</v>
      </c>
      <c r="I1247">
        <v>40</v>
      </c>
      <c r="J1247" t="s">
        <v>478</v>
      </c>
      <c r="K1247" t="s">
        <v>404</v>
      </c>
    </row>
    <row r="1248" spans="1:11" x14ac:dyDescent="0.35">
      <c r="A1248" t="s">
        <v>428</v>
      </c>
      <c r="B1248" t="s">
        <v>84</v>
      </c>
      <c r="C1248" t="s">
        <v>384</v>
      </c>
      <c r="D1248" t="s">
        <v>78</v>
      </c>
      <c r="E1248">
        <v>2022</v>
      </c>
      <c r="F1248">
        <v>91</v>
      </c>
      <c r="G1248" t="s">
        <v>90</v>
      </c>
      <c r="H1248" t="s">
        <v>80</v>
      </c>
      <c r="I1248">
        <v>386</v>
      </c>
      <c r="J1248" t="s">
        <v>478</v>
      </c>
      <c r="K1248" t="s">
        <v>413</v>
      </c>
    </row>
    <row r="1249" spans="1:11" x14ac:dyDescent="0.35">
      <c r="A1249" t="s">
        <v>428</v>
      </c>
      <c r="B1249" t="s">
        <v>84</v>
      </c>
      <c r="C1249" t="s">
        <v>329</v>
      </c>
      <c r="D1249" t="s">
        <v>78</v>
      </c>
      <c r="E1249">
        <v>2021</v>
      </c>
      <c r="F1249">
        <v>16</v>
      </c>
      <c r="G1249" t="s">
        <v>91</v>
      </c>
      <c r="H1249" t="s">
        <v>80</v>
      </c>
      <c r="I1249">
        <v>13898.25</v>
      </c>
      <c r="J1249" t="s">
        <v>479</v>
      </c>
      <c r="K1249" t="s">
        <v>390</v>
      </c>
    </row>
    <row r="1250" spans="1:11" x14ac:dyDescent="0.35">
      <c r="A1250" t="s">
        <v>428</v>
      </c>
      <c r="B1250" t="s">
        <v>84</v>
      </c>
      <c r="C1250" t="s">
        <v>329</v>
      </c>
      <c r="D1250" t="s">
        <v>78</v>
      </c>
      <c r="E1250">
        <v>2021</v>
      </c>
      <c r="F1250">
        <v>33</v>
      </c>
      <c r="G1250" t="s">
        <v>88</v>
      </c>
      <c r="H1250" t="s">
        <v>80</v>
      </c>
      <c r="I1250">
        <v>14000</v>
      </c>
      <c r="J1250" t="s">
        <v>429</v>
      </c>
      <c r="K1250" t="s">
        <v>390</v>
      </c>
    </row>
    <row r="1251" spans="1:11" x14ac:dyDescent="0.35">
      <c r="A1251" t="s">
        <v>428</v>
      </c>
      <c r="B1251" t="s">
        <v>84</v>
      </c>
      <c r="C1251" t="s">
        <v>329</v>
      </c>
      <c r="D1251" t="s">
        <v>78</v>
      </c>
      <c r="E1251">
        <v>2021</v>
      </c>
      <c r="F1251">
        <v>33</v>
      </c>
      <c r="G1251" t="s">
        <v>88</v>
      </c>
      <c r="H1251" t="s">
        <v>80</v>
      </c>
      <c r="I1251">
        <v>101.75</v>
      </c>
      <c r="J1251" t="s">
        <v>479</v>
      </c>
      <c r="K1251" t="s">
        <v>390</v>
      </c>
    </row>
    <row r="1252" spans="1:11" x14ac:dyDescent="0.35">
      <c r="A1252" t="s">
        <v>428</v>
      </c>
      <c r="B1252" t="s">
        <v>84</v>
      </c>
      <c r="C1252" t="s">
        <v>334</v>
      </c>
      <c r="D1252" t="s">
        <v>78</v>
      </c>
      <c r="E1252">
        <v>2021</v>
      </c>
      <c r="F1252">
        <v>33</v>
      </c>
      <c r="G1252" t="s">
        <v>88</v>
      </c>
      <c r="H1252" t="s">
        <v>80</v>
      </c>
      <c r="I1252">
        <v>5000</v>
      </c>
      <c r="J1252" t="s">
        <v>479</v>
      </c>
      <c r="K1252" t="s">
        <v>391</v>
      </c>
    </row>
    <row r="1253" spans="1:11" x14ac:dyDescent="0.35">
      <c r="A1253" t="s">
        <v>428</v>
      </c>
      <c r="B1253" t="s">
        <v>84</v>
      </c>
      <c r="C1253" t="s">
        <v>334</v>
      </c>
      <c r="D1253" t="s">
        <v>78</v>
      </c>
      <c r="E1253">
        <v>2021</v>
      </c>
      <c r="F1253">
        <v>33</v>
      </c>
      <c r="G1253" t="s">
        <v>88</v>
      </c>
      <c r="H1253" t="s">
        <v>80</v>
      </c>
      <c r="I1253">
        <v>5000</v>
      </c>
      <c r="J1253" t="s">
        <v>478</v>
      </c>
      <c r="K1253" t="s">
        <v>391</v>
      </c>
    </row>
    <row r="1254" spans="1:11" x14ac:dyDescent="0.35">
      <c r="A1254" t="s">
        <v>428</v>
      </c>
      <c r="B1254" t="s">
        <v>84</v>
      </c>
      <c r="C1254" t="s">
        <v>334</v>
      </c>
      <c r="D1254" t="s">
        <v>78</v>
      </c>
      <c r="E1254">
        <v>2022</v>
      </c>
      <c r="F1254">
        <v>33</v>
      </c>
      <c r="G1254" t="s">
        <v>88</v>
      </c>
      <c r="H1254" t="s">
        <v>80</v>
      </c>
      <c r="I1254">
        <v>5000</v>
      </c>
      <c r="J1254" t="s">
        <v>479</v>
      </c>
      <c r="K1254" t="s">
        <v>391</v>
      </c>
    </row>
    <row r="1255" spans="1:11" x14ac:dyDescent="0.35">
      <c r="A1255" t="s">
        <v>428</v>
      </c>
      <c r="B1255" t="s">
        <v>84</v>
      </c>
      <c r="C1255" t="s">
        <v>334</v>
      </c>
      <c r="D1255" t="s">
        <v>78</v>
      </c>
      <c r="E1255">
        <v>2022</v>
      </c>
      <c r="F1255">
        <v>33</v>
      </c>
      <c r="G1255" t="s">
        <v>88</v>
      </c>
      <c r="H1255" t="s">
        <v>80</v>
      </c>
      <c r="I1255">
        <v>5000</v>
      </c>
      <c r="J1255" t="s">
        <v>478</v>
      </c>
      <c r="K1255" t="s">
        <v>391</v>
      </c>
    </row>
    <row r="1256" spans="1:11" x14ac:dyDescent="0.35">
      <c r="A1256" t="s">
        <v>428</v>
      </c>
      <c r="B1256" t="s">
        <v>84</v>
      </c>
      <c r="C1256" t="s">
        <v>330</v>
      </c>
      <c r="D1256" t="s">
        <v>78</v>
      </c>
      <c r="E1256">
        <v>2020</v>
      </c>
      <c r="F1256">
        <v>33</v>
      </c>
      <c r="G1256" t="s">
        <v>88</v>
      </c>
      <c r="H1256" t="s">
        <v>81</v>
      </c>
      <c r="I1256">
        <v>377.38</v>
      </c>
      <c r="J1256" t="s">
        <v>429</v>
      </c>
      <c r="K1256" t="s">
        <v>392</v>
      </c>
    </row>
    <row r="1257" spans="1:11" x14ac:dyDescent="0.35">
      <c r="A1257" t="s">
        <v>428</v>
      </c>
      <c r="B1257" t="s">
        <v>84</v>
      </c>
      <c r="C1257" t="s">
        <v>330</v>
      </c>
      <c r="D1257" t="s">
        <v>78</v>
      </c>
      <c r="E1257">
        <v>2020</v>
      </c>
      <c r="F1257">
        <v>33</v>
      </c>
      <c r="G1257" t="s">
        <v>88</v>
      </c>
      <c r="H1257" t="s">
        <v>81</v>
      </c>
      <c r="I1257">
        <v>377.38</v>
      </c>
      <c r="J1257" t="s">
        <v>479</v>
      </c>
      <c r="K1257" t="s">
        <v>392</v>
      </c>
    </row>
    <row r="1258" spans="1:11" x14ac:dyDescent="0.35">
      <c r="A1258" t="s">
        <v>428</v>
      </c>
      <c r="B1258" t="s">
        <v>84</v>
      </c>
      <c r="C1258" t="s">
        <v>330</v>
      </c>
      <c r="D1258" t="s">
        <v>78</v>
      </c>
      <c r="E1258">
        <v>2020</v>
      </c>
      <c r="F1258">
        <v>33</v>
      </c>
      <c r="G1258" t="s">
        <v>88</v>
      </c>
      <c r="H1258" t="s">
        <v>81</v>
      </c>
      <c r="I1258">
        <v>377.38</v>
      </c>
      <c r="J1258" t="s">
        <v>478</v>
      </c>
      <c r="K1258" t="s">
        <v>392</v>
      </c>
    </row>
    <row r="1259" spans="1:11" x14ac:dyDescent="0.35">
      <c r="A1259" t="s">
        <v>428</v>
      </c>
      <c r="B1259" t="s">
        <v>84</v>
      </c>
      <c r="C1259" t="s">
        <v>330</v>
      </c>
      <c r="D1259" t="s">
        <v>78</v>
      </c>
      <c r="E1259">
        <v>2020</v>
      </c>
      <c r="F1259">
        <v>90</v>
      </c>
      <c r="G1259" t="s">
        <v>89</v>
      </c>
      <c r="H1259" t="s">
        <v>80</v>
      </c>
      <c r="I1259">
        <v>18</v>
      </c>
      <c r="J1259" t="s">
        <v>478</v>
      </c>
      <c r="K1259" t="s">
        <v>392</v>
      </c>
    </row>
    <row r="1260" spans="1:11" x14ac:dyDescent="0.35">
      <c r="A1260" t="s">
        <v>428</v>
      </c>
      <c r="B1260" t="s">
        <v>84</v>
      </c>
      <c r="C1260" t="s">
        <v>330</v>
      </c>
      <c r="D1260" t="s">
        <v>78</v>
      </c>
      <c r="E1260">
        <v>2020</v>
      </c>
      <c r="F1260">
        <v>91</v>
      </c>
      <c r="G1260" t="s">
        <v>90</v>
      </c>
      <c r="H1260" t="s">
        <v>81</v>
      </c>
      <c r="I1260">
        <v>300</v>
      </c>
      <c r="J1260" t="s">
        <v>429</v>
      </c>
      <c r="K1260" t="s">
        <v>392</v>
      </c>
    </row>
    <row r="1261" spans="1:11" x14ac:dyDescent="0.35">
      <c r="A1261" t="s">
        <v>428</v>
      </c>
      <c r="B1261" t="s">
        <v>84</v>
      </c>
      <c r="C1261" t="s">
        <v>330</v>
      </c>
      <c r="D1261" t="s">
        <v>78</v>
      </c>
      <c r="E1261">
        <v>2020</v>
      </c>
      <c r="F1261">
        <v>91</v>
      </c>
      <c r="G1261" t="s">
        <v>90</v>
      </c>
      <c r="H1261" t="s">
        <v>81</v>
      </c>
      <c r="I1261">
        <v>300</v>
      </c>
      <c r="J1261" t="s">
        <v>479</v>
      </c>
      <c r="K1261" t="s">
        <v>392</v>
      </c>
    </row>
    <row r="1262" spans="1:11" x14ac:dyDescent="0.35">
      <c r="A1262" t="s">
        <v>428</v>
      </c>
      <c r="B1262" t="s">
        <v>84</v>
      </c>
      <c r="C1262" t="s">
        <v>330</v>
      </c>
      <c r="D1262" t="s">
        <v>78</v>
      </c>
      <c r="E1262">
        <v>2020</v>
      </c>
      <c r="F1262">
        <v>91</v>
      </c>
      <c r="G1262" t="s">
        <v>90</v>
      </c>
      <c r="H1262" t="s">
        <v>81</v>
      </c>
      <c r="I1262">
        <v>300</v>
      </c>
      <c r="J1262" t="s">
        <v>478</v>
      </c>
      <c r="K1262" t="s">
        <v>392</v>
      </c>
    </row>
    <row r="1263" spans="1:11" x14ac:dyDescent="0.35">
      <c r="A1263" t="s">
        <v>428</v>
      </c>
      <c r="B1263" t="s">
        <v>84</v>
      </c>
      <c r="C1263" t="s">
        <v>330</v>
      </c>
      <c r="D1263" t="s">
        <v>78</v>
      </c>
      <c r="E1263">
        <v>2021</v>
      </c>
      <c r="F1263">
        <v>16</v>
      </c>
      <c r="G1263" t="s">
        <v>91</v>
      </c>
      <c r="H1263" t="s">
        <v>80</v>
      </c>
      <c r="I1263">
        <v>13783.6</v>
      </c>
      <c r="J1263" t="s">
        <v>429</v>
      </c>
      <c r="K1263" t="s">
        <v>392</v>
      </c>
    </row>
    <row r="1264" spans="1:11" x14ac:dyDescent="0.35">
      <c r="A1264" t="s">
        <v>428</v>
      </c>
      <c r="B1264" t="s">
        <v>84</v>
      </c>
      <c r="C1264" t="s">
        <v>330</v>
      </c>
      <c r="D1264" t="s">
        <v>78</v>
      </c>
      <c r="E1264">
        <v>2021</v>
      </c>
      <c r="F1264">
        <v>16</v>
      </c>
      <c r="G1264" t="s">
        <v>91</v>
      </c>
      <c r="H1264" t="s">
        <v>80</v>
      </c>
      <c r="I1264">
        <v>16516.72</v>
      </c>
      <c r="J1264" t="s">
        <v>478</v>
      </c>
      <c r="K1264" t="s">
        <v>392</v>
      </c>
    </row>
    <row r="1265" spans="1:11" x14ac:dyDescent="0.35">
      <c r="A1265" t="s">
        <v>428</v>
      </c>
      <c r="B1265" t="s">
        <v>84</v>
      </c>
      <c r="C1265" t="s">
        <v>330</v>
      </c>
      <c r="D1265" t="s">
        <v>78</v>
      </c>
      <c r="E1265">
        <v>2021</v>
      </c>
      <c r="F1265">
        <v>16</v>
      </c>
      <c r="G1265" t="s">
        <v>91</v>
      </c>
      <c r="H1265" t="s">
        <v>81</v>
      </c>
      <c r="I1265">
        <v>2309.29</v>
      </c>
      <c r="J1265" t="s">
        <v>479</v>
      </c>
      <c r="K1265" t="s">
        <v>392</v>
      </c>
    </row>
    <row r="1266" spans="1:11" x14ac:dyDescent="0.35">
      <c r="A1266" t="s">
        <v>428</v>
      </c>
      <c r="B1266" t="s">
        <v>84</v>
      </c>
      <c r="C1266" t="s">
        <v>330</v>
      </c>
      <c r="D1266" t="s">
        <v>78</v>
      </c>
      <c r="E1266">
        <v>2021</v>
      </c>
      <c r="F1266">
        <v>33</v>
      </c>
      <c r="G1266" t="s">
        <v>88</v>
      </c>
      <c r="H1266" t="s">
        <v>80</v>
      </c>
      <c r="I1266">
        <v>60000</v>
      </c>
      <c r="J1266" t="s">
        <v>429</v>
      </c>
      <c r="K1266" t="s">
        <v>392</v>
      </c>
    </row>
    <row r="1267" spans="1:11" x14ac:dyDescent="0.35">
      <c r="A1267" t="s">
        <v>428</v>
      </c>
      <c r="B1267" t="s">
        <v>84</v>
      </c>
      <c r="C1267" t="s">
        <v>330</v>
      </c>
      <c r="D1267" t="s">
        <v>78</v>
      </c>
      <c r="E1267">
        <v>2021</v>
      </c>
      <c r="F1267">
        <v>33</v>
      </c>
      <c r="G1267" t="s">
        <v>88</v>
      </c>
      <c r="H1267" t="s">
        <v>80</v>
      </c>
      <c r="I1267">
        <v>65001</v>
      </c>
      <c r="J1267" t="s">
        <v>479</v>
      </c>
      <c r="K1267" t="s">
        <v>392</v>
      </c>
    </row>
    <row r="1268" spans="1:11" x14ac:dyDescent="0.35">
      <c r="A1268" t="s">
        <v>428</v>
      </c>
      <c r="B1268" t="s">
        <v>84</v>
      </c>
      <c r="C1268" t="s">
        <v>330</v>
      </c>
      <c r="D1268" t="s">
        <v>78</v>
      </c>
      <c r="E1268">
        <v>2021</v>
      </c>
      <c r="F1268">
        <v>33</v>
      </c>
      <c r="G1268" t="s">
        <v>88</v>
      </c>
      <c r="H1268" t="s">
        <v>80</v>
      </c>
      <c r="I1268">
        <v>47083.28</v>
      </c>
      <c r="J1268" t="s">
        <v>478</v>
      </c>
      <c r="K1268" t="s">
        <v>392</v>
      </c>
    </row>
    <row r="1269" spans="1:11" x14ac:dyDescent="0.35">
      <c r="A1269" t="s">
        <v>428</v>
      </c>
      <c r="B1269" t="s">
        <v>84</v>
      </c>
      <c r="C1269" t="s">
        <v>330</v>
      </c>
      <c r="D1269" t="s">
        <v>78</v>
      </c>
      <c r="E1269">
        <v>2021</v>
      </c>
      <c r="F1269">
        <v>33</v>
      </c>
      <c r="G1269" t="s">
        <v>88</v>
      </c>
      <c r="H1269" t="s">
        <v>81</v>
      </c>
      <c r="I1269">
        <v>5001</v>
      </c>
      <c r="J1269" t="s">
        <v>429</v>
      </c>
      <c r="K1269" t="s">
        <v>392</v>
      </c>
    </row>
    <row r="1270" spans="1:11" x14ac:dyDescent="0.35">
      <c r="A1270" t="s">
        <v>428</v>
      </c>
      <c r="B1270" t="s">
        <v>84</v>
      </c>
      <c r="C1270" t="s">
        <v>330</v>
      </c>
      <c r="D1270" t="s">
        <v>78</v>
      </c>
      <c r="E1270">
        <v>2021</v>
      </c>
      <c r="F1270">
        <v>33</v>
      </c>
      <c r="G1270" t="s">
        <v>88</v>
      </c>
      <c r="H1270" t="s">
        <v>81</v>
      </c>
      <c r="I1270">
        <v>6190.71</v>
      </c>
      <c r="J1270" t="s">
        <v>479</v>
      </c>
      <c r="K1270" t="s">
        <v>392</v>
      </c>
    </row>
    <row r="1271" spans="1:11" x14ac:dyDescent="0.35">
      <c r="A1271" t="s">
        <v>428</v>
      </c>
      <c r="B1271" t="s">
        <v>84</v>
      </c>
      <c r="C1271" t="s">
        <v>330</v>
      </c>
      <c r="D1271" t="s">
        <v>78</v>
      </c>
      <c r="E1271">
        <v>2021</v>
      </c>
      <c r="F1271">
        <v>33</v>
      </c>
      <c r="G1271" t="s">
        <v>88</v>
      </c>
      <c r="H1271" t="s">
        <v>81</v>
      </c>
      <c r="I1271">
        <v>6191.71</v>
      </c>
      <c r="J1271" t="s">
        <v>478</v>
      </c>
      <c r="K1271" t="s">
        <v>392</v>
      </c>
    </row>
    <row r="1272" spans="1:11" x14ac:dyDescent="0.35">
      <c r="A1272" t="s">
        <v>428</v>
      </c>
      <c r="B1272" t="s">
        <v>84</v>
      </c>
      <c r="C1272" t="s">
        <v>330</v>
      </c>
      <c r="D1272" t="s">
        <v>78</v>
      </c>
      <c r="E1272">
        <v>2021</v>
      </c>
      <c r="F1272">
        <v>90</v>
      </c>
      <c r="G1272" t="s">
        <v>89</v>
      </c>
      <c r="H1272" t="s">
        <v>80</v>
      </c>
      <c r="I1272">
        <v>223</v>
      </c>
      <c r="J1272" t="s">
        <v>429</v>
      </c>
      <c r="K1272" t="s">
        <v>392</v>
      </c>
    </row>
    <row r="1273" spans="1:11" x14ac:dyDescent="0.35">
      <c r="A1273" t="s">
        <v>428</v>
      </c>
      <c r="B1273" t="s">
        <v>84</v>
      </c>
      <c r="C1273" t="s">
        <v>330</v>
      </c>
      <c r="D1273" t="s">
        <v>78</v>
      </c>
      <c r="E1273">
        <v>2021</v>
      </c>
      <c r="F1273">
        <v>90</v>
      </c>
      <c r="G1273" t="s">
        <v>89</v>
      </c>
      <c r="H1273" t="s">
        <v>80</v>
      </c>
      <c r="I1273">
        <v>222</v>
      </c>
      <c r="J1273" t="s">
        <v>479</v>
      </c>
      <c r="K1273" t="s">
        <v>392</v>
      </c>
    </row>
    <row r="1274" spans="1:11" x14ac:dyDescent="0.35">
      <c r="A1274" t="s">
        <v>428</v>
      </c>
      <c r="B1274" t="s">
        <v>84</v>
      </c>
      <c r="C1274" t="s">
        <v>330</v>
      </c>
      <c r="D1274" t="s">
        <v>78</v>
      </c>
      <c r="E1274">
        <v>2021</v>
      </c>
      <c r="F1274">
        <v>90</v>
      </c>
      <c r="G1274" t="s">
        <v>89</v>
      </c>
      <c r="H1274" t="s">
        <v>81</v>
      </c>
      <c r="I1274">
        <v>376</v>
      </c>
      <c r="J1274" t="s">
        <v>479</v>
      </c>
      <c r="K1274" t="s">
        <v>392</v>
      </c>
    </row>
    <row r="1275" spans="1:11" x14ac:dyDescent="0.35">
      <c r="A1275" t="s">
        <v>428</v>
      </c>
      <c r="B1275" t="s">
        <v>84</v>
      </c>
      <c r="C1275" t="s">
        <v>330</v>
      </c>
      <c r="D1275" t="s">
        <v>78</v>
      </c>
      <c r="E1275">
        <v>2021</v>
      </c>
      <c r="F1275">
        <v>90</v>
      </c>
      <c r="G1275" t="s">
        <v>89</v>
      </c>
      <c r="H1275" t="s">
        <v>81</v>
      </c>
      <c r="I1275">
        <v>9</v>
      </c>
      <c r="J1275" t="s">
        <v>478</v>
      </c>
      <c r="K1275" t="s">
        <v>392</v>
      </c>
    </row>
    <row r="1276" spans="1:11" x14ac:dyDescent="0.35">
      <c r="A1276" t="s">
        <v>428</v>
      </c>
      <c r="B1276" t="s">
        <v>84</v>
      </c>
      <c r="C1276" t="s">
        <v>330</v>
      </c>
      <c r="D1276" t="s">
        <v>78</v>
      </c>
      <c r="E1276">
        <v>2021</v>
      </c>
      <c r="F1276">
        <v>91</v>
      </c>
      <c r="G1276" t="s">
        <v>90</v>
      </c>
      <c r="H1276" t="s">
        <v>80</v>
      </c>
      <c r="I1276">
        <v>367</v>
      </c>
      <c r="J1276" t="s">
        <v>429</v>
      </c>
      <c r="K1276" t="s">
        <v>392</v>
      </c>
    </row>
    <row r="1277" spans="1:11" x14ac:dyDescent="0.35">
      <c r="A1277" t="s">
        <v>428</v>
      </c>
      <c r="B1277" t="s">
        <v>84</v>
      </c>
      <c r="C1277" t="s">
        <v>330</v>
      </c>
      <c r="D1277" t="s">
        <v>78</v>
      </c>
      <c r="E1277">
        <v>2021</v>
      </c>
      <c r="F1277">
        <v>91</v>
      </c>
      <c r="G1277" t="s">
        <v>90</v>
      </c>
      <c r="H1277" t="s">
        <v>80</v>
      </c>
      <c r="I1277">
        <v>145</v>
      </c>
      <c r="J1277" t="s">
        <v>479</v>
      </c>
      <c r="K1277" t="s">
        <v>392</v>
      </c>
    </row>
    <row r="1278" spans="1:11" x14ac:dyDescent="0.35">
      <c r="A1278" t="s">
        <v>428</v>
      </c>
      <c r="B1278" t="s">
        <v>84</v>
      </c>
      <c r="C1278" t="s">
        <v>330</v>
      </c>
      <c r="D1278" t="s">
        <v>78</v>
      </c>
      <c r="E1278">
        <v>2021</v>
      </c>
      <c r="F1278">
        <v>91</v>
      </c>
      <c r="G1278" t="s">
        <v>90</v>
      </c>
      <c r="H1278" t="s">
        <v>80</v>
      </c>
      <c r="I1278">
        <v>145</v>
      </c>
      <c r="J1278" t="s">
        <v>478</v>
      </c>
      <c r="K1278" t="s">
        <v>392</v>
      </c>
    </row>
    <row r="1279" spans="1:11" x14ac:dyDescent="0.35">
      <c r="A1279" t="s">
        <v>428</v>
      </c>
      <c r="B1279" t="s">
        <v>84</v>
      </c>
      <c r="C1279" t="s">
        <v>330</v>
      </c>
      <c r="D1279" t="s">
        <v>78</v>
      </c>
      <c r="E1279">
        <v>2021</v>
      </c>
      <c r="F1279">
        <v>91</v>
      </c>
      <c r="G1279" t="s">
        <v>90</v>
      </c>
      <c r="H1279" t="s">
        <v>81</v>
      </c>
      <c r="I1279">
        <v>250</v>
      </c>
      <c r="J1279" t="s">
        <v>429</v>
      </c>
      <c r="K1279" t="s">
        <v>392</v>
      </c>
    </row>
    <row r="1280" spans="1:11" x14ac:dyDescent="0.35">
      <c r="A1280" t="s">
        <v>428</v>
      </c>
      <c r="B1280" t="s">
        <v>84</v>
      </c>
      <c r="C1280" t="s">
        <v>330</v>
      </c>
      <c r="D1280" t="s">
        <v>78</v>
      </c>
      <c r="E1280">
        <v>2021</v>
      </c>
      <c r="F1280">
        <v>91</v>
      </c>
      <c r="G1280" t="s">
        <v>90</v>
      </c>
      <c r="H1280" t="s">
        <v>81</v>
      </c>
      <c r="I1280">
        <v>124</v>
      </c>
      <c r="J1280" t="s">
        <v>479</v>
      </c>
      <c r="K1280" t="s">
        <v>392</v>
      </c>
    </row>
    <row r="1281" spans="1:11" x14ac:dyDescent="0.35">
      <c r="A1281" t="s">
        <v>428</v>
      </c>
      <c r="B1281" t="s">
        <v>84</v>
      </c>
      <c r="C1281" t="s">
        <v>330</v>
      </c>
      <c r="D1281" t="s">
        <v>78</v>
      </c>
      <c r="E1281">
        <v>2021</v>
      </c>
      <c r="F1281">
        <v>91</v>
      </c>
      <c r="G1281" t="s">
        <v>90</v>
      </c>
      <c r="H1281" t="s">
        <v>81</v>
      </c>
      <c r="I1281">
        <v>124</v>
      </c>
      <c r="J1281" t="s">
        <v>478</v>
      </c>
      <c r="K1281" t="s">
        <v>392</v>
      </c>
    </row>
    <row r="1282" spans="1:11" x14ac:dyDescent="0.35">
      <c r="A1282" t="s">
        <v>428</v>
      </c>
      <c r="B1282" t="s">
        <v>84</v>
      </c>
      <c r="C1282" t="s">
        <v>330</v>
      </c>
      <c r="D1282" t="s">
        <v>78</v>
      </c>
      <c r="E1282">
        <v>2022</v>
      </c>
      <c r="F1282">
        <v>16</v>
      </c>
      <c r="G1282" t="s">
        <v>91</v>
      </c>
      <c r="H1282" t="s">
        <v>80</v>
      </c>
      <c r="I1282">
        <v>7754.98</v>
      </c>
      <c r="J1282" t="s">
        <v>479</v>
      </c>
      <c r="K1282" t="s">
        <v>392</v>
      </c>
    </row>
    <row r="1283" spans="1:11" x14ac:dyDescent="0.35">
      <c r="A1283" t="s">
        <v>428</v>
      </c>
      <c r="B1283" t="s">
        <v>84</v>
      </c>
      <c r="C1283" t="s">
        <v>330</v>
      </c>
      <c r="D1283" t="s">
        <v>78</v>
      </c>
      <c r="E1283">
        <v>2022</v>
      </c>
      <c r="F1283">
        <v>16</v>
      </c>
      <c r="G1283" t="s">
        <v>91</v>
      </c>
      <c r="H1283" t="s">
        <v>80</v>
      </c>
      <c r="I1283">
        <v>7455.73</v>
      </c>
      <c r="J1283" t="s">
        <v>478</v>
      </c>
      <c r="K1283" t="s">
        <v>392</v>
      </c>
    </row>
    <row r="1284" spans="1:11" x14ac:dyDescent="0.35">
      <c r="A1284" t="s">
        <v>428</v>
      </c>
      <c r="B1284" t="s">
        <v>84</v>
      </c>
      <c r="C1284" t="s">
        <v>330</v>
      </c>
      <c r="D1284" t="s">
        <v>78</v>
      </c>
      <c r="E1284">
        <v>2022</v>
      </c>
      <c r="F1284">
        <v>16</v>
      </c>
      <c r="G1284" t="s">
        <v>91</v>
      </c>
      <c r="H1284" t="s">
        <v>81</v>
      </c>
      <c r="I1284">
        <v>4675.01</v>
      </c>
      <c r="J1284" t="s">
        <v>478</v>
      </c>
      <c r="K1284" t="s">
        <v>392</v>
      </c>
    </row>
    <row r="1285" spans="1:11" x14ac:dyDescent="0.35">
      <c r="A1285" t="s">
        <v>428</v>
      </c>
      <c r="B1285" t="s">
        <v>84</v>
      </c>
      <c r="C1285" t="s">
        <v>330</v>
      </c>
      <c r="D1285" t="s">
        <v>78</v>
      </c>
      <c r="E1285">
        <v>2022</v>
      </c>
      <c r="F1285">
        <v>33</v>
      </c>
      <c r="G1285" t="s">
        <v>88</v>
      </c>
      <c r="H1285" t="s">
        <v>80</v>
      </c>
      <c r="I1285">
        <v>15000</v>
      </c>
      <c r="J1285" t="s">
        <v>429</v>
      </c>
      <c r="K1285" t="s">
        <v>392</v>
      </c>
    </row>
    <row r="1286" spans="1:11" x14ac:dyDescent="0.35">
      <c r="A1286" t="s">
        <v>428</v>
      </c>
      <c r="B1286" t="s">
        <v>84</v>
      </c>
      <c r="C1286" t="s">
        <v>330</v>
      </c>
      <c r="D1286" t="s">
        <v>78</v>
      </c>
      <c r="E1286">
        <v>2022</v>
      </c>
      <c r="F1286">
        <v>33</v>
      </c>
      <c r="G1286" t="s">
        <v>88</v>
      </c>
      <c r="H1286" t="s">
        <v>80</v>
      </c>
      <c r="I1286">
        <v>15000</v>
      </c>
      <c r="J1286" t="s">
        <v>479</v>
      </c>
      <c r="K1286" t="s">
        <v>392</v>
      </c>
    </row>
    <row r="1287" spans="1:11" x14ac:dyDescent="0.35">
      <c r="A1287" t="s">
        <v>428</v>
      </c>
      <c r="B1287" t="s">
        <v>84</v>
      </c>
      <c r="C1287" t="s">
        <v>330</v>
      </c>
      <c r="D1287" t="s">
        <v>78</v>
      </c>
      <c r="E1287">
        <v>2022</v>
      </c>
      <c r="F1287">
        <v>33</v>
      </c>
      <c r="G1287" t="s">
        <v>88</v>
      </c>
      <c r="H1287" t="s">
        <v>80</v>
      </c>
      <c r="I1287">
        <v>10000</v>
      </c>
      <c r="J1287" t="s">
        <v>478</v>
      </c>
      <c r="K1287" t="s">
        <v>392</v>
      </c>
    </row>
    <row r="1288" spans="1:11" x14ac:dyDescent="0.35">
      <c r="A1288" t="s">
        <v>428</v>
      </c>
      <c r="B1288" t="s">
        <v>84</v>
      </c>
      <c r="C1288" t="s">
        <v>330</v>
      </c>
      <c r="D1288" t="s">
        <v>78</v>
      </c>
      <c r="E1288">
        <v>2022</v>
      </c>
      <c r="F1288">
        <v>33</v>
      </c>
      <c r="G1288" t="s">
        <v>88</v>
      </c>
      <c r="H1288" t="s">
        <v>81</v>
      </c>
      <c r="I1288">
        <v>5000</v>
      </c>
      <c r="J1288" t="s">
        <v>479</v>
      </c>
      <c r="K1288" t="s">
        <v>392</v>
      </c>
    </row>
    <row r="1289" spans="1:11" x14ac:dyDescent="0.35">
      <c r="A1289" t="s">
        <v>428</v>
      </c>
      <c r="B1289" t="s">
        <v>84</v>
      </c>
      <c r="C1289" t="s">
        <v>330</v>
      </c>
      <c r="D1289" t="s">
        <v>78</v>
      </c>
      <c r="E1289">
        <v>2022</v>
      </c>
      <c r="F1289">
        <v>90</v>
      </c>
      <c r="G1289" t="s">
        <v>89</v>
      </c>
      <c r="H1289" t="s">
        <v>80</v>
      </c>
      <c r="I1289">
        <v>533.16</v>
      </c>
      <c r="J1289" t="s">
        <v>479</v>
      </c>
      <c r="K1289" t="s">
        <v>392</v>
      </c>
    </row>
    <row r="1290" spans="1:11" x14ac:dyDescent="0.35">
      <c r="A1290" t="s">
        <v>428</v>
      </c>
      <c r="B1290" t="s">
        <v>84</v>
      </c>
      <c r="C1290" t="s">
        <v>330</v>
      </c>
      <c r="D1290" t="s">
        <v>78</v>
      </c>
      <c r="E1290">
        <v>2022</v>
      </c>
      <c r="F1290">
        <v>90</v>
      </c>
      <c r="G1290" t="s">
        <v>89</v>
      </c>
      <c r="H1290" t="s">
        <v>81</v>
      </c>
      <c r="I1290">
        <v>577.46</v>
      </c>
      <c r="J1290" t="s">
        <v>478</v>
      </c>
      <c r="K1290" t="s">
        <v>392</v>
      </c>
    </row>
    <row r="1291" spans="1:11" x14ac:dyDescent="0.35">
      <c r="A1291" t="s">
        <v>428</v>
      </c>
      <c r="B1291" t="s">
        <v>84</v>
      </c>
      <c r="C1291" t="s">
        <v>330</v>
      </c>
      <c r="D1291" t="s">
        <v>78</v>
      </c>
      <c r="E1291">
        <v>2022</v>
      </c>
      <c r="F1291">
        <v>91</v>
      </c>
      <c r="G1291" t="s">
        <v>90</v>
      </c>
      <c r="H1291" t="s">
        <v>80</v>
      </c>
      <c r="I1291">
        <v>62.96</v>
      </c>
      <c r="J1291" t="s">
        <v>479</v>
      </c>
      <c r="K1291" t="s">
        <v>392</v>
      </c>
    </row>
    <row r="1292" spans="1:11" x14ac:dyDescent="0.35">
      <c r="A1292" t="s">
        <v>428</v>
      </c>
      <c r="B1292" t="s">
        <v>84</v>
      </c>
      <c r="C1292" t="s">
        <v>330</v>
      </c>
      <c r="D1292" t="s">
        <v>78</v>
      </c>
      <c r="E1292">
        <v>2022</v>
      </c>
      <c r="F1292">
        <v>91</v>
      </c>
      <c r="G1292" t="s">
        <v>90</v>
      </c>
      <c r="H1292" t="s">
        <v>80</v>
      </c>
      <c r="I1292">
        <v>5</v>
      </c>
      <c r="J1292" t="s">
        <v>478</v>
      </c>
      <c r="K1292" t="s">
        <v>392</v>
      </c>
    </row>
    <row r="1293" spans="1:11" x14ac:dyDescent="0.35">
      <c r="A1293" t="s">
        <v>428</v>
      </c>
      <c r="B1293" t="s">
        <v>84</v>
      </c>
      <c r="C1293" t="s">
        <v>85</v>
      </c>
      <c r="D1293" t="s">
        <v>78</v>
      </c>
      <c r="E1293">
        <v>2020</v>
      </c>
      <c r="F1293">
        <v>33</v>
      </c>
      <c r="G1293" t="s">
        <v>88</v>
      </c>
      <c r="H1293" t="s">
        <v>80</v>
      </c>
      <c r="I1293">
        <v>50000</v>
      </c>
      <c r="J1293" t="s">
        <v>429</v>
      </c>
      <c r="K1293" t="s">
        <v>388</v>
      </c>
    </row>
    <row r="1294" spans="1:11" x14ac:dyDescent="0.35">
      <c r="A1294" t="s">
        <v>428</v>
      </c>
      <c r="B1294" t="s">
        <v>84</v>
      </c>
      <c r="C1294" t="s">
        <v>85</v>
      </c>
      <c r="D1294" t="s">
        <v>78</v>
      </c>
      <c r="E1294">
        <v>2020</v>
      </c>
      <c r="F1294">
        <v>33</v>
      </c>
      <c r="G1294" t="s">
        <v>88</v>
      </c>
      <c r="H1294" t="s">
        <v>80</v>
      </c>
      <c r="I1294">
        <v>50000</v>
      </c>
      <c r="J1294" t="s">
        <v>479</v>
      </c>
      <c r="K1294" t="s">
        <v>388</v>
      </c>
    </row>
    <row r="1295" spans="1:11" x14ac:dyDescent="0.35">
      <c r="A1295" t="s">
        <v>428</v>
      </c>
      <c r="B1295" t="s">
        <v>84</v>
      </c>
      <c r="C1295" t="s">
        <v>85</v>
      </c>
      <c r="D1295" t="s">
        <v>78</v>
      </c>
      <c r="E1295">
        <v>2020</v>
      </c>
      <c r="F1295">
        <v>33</v>
      </c>
      <c r="G1295" t="s">
        <v>88</v>
      </c>
      <c r="H1295" t="s">
        <v>80</v>
      </c>
      <c r="I1295">
        <v>50000</v>
      </c>
      <c r="J1295" t="s">
        <v>478</v>
      </c>
      <c r="K1295" t="s">
        <v>388</v>
      </c>
    </row>
    <row r="1296" spans="1:11" x14ac:dyDescent="0.35">
      <c r="A1296" t="s">
        <v>428</v>
      </c>
      <c r="B1296" t="s">
        <v>84</v>
      </c>
      <c r="C1296" t="s">
        <v>85</v>
      </c>
      <c r="D1296" t="s">
        <v>78</v>
      </c>
      <c r="E1296">
        <v>2020</v>
      </c>
      <c r="F1296">
        <v>91</v>
      </c>
      <c r="G1296" t="s">
        <v>90</v>
      </c>
      <c r="H1296" t="s">
        <v>80</v>
      </c>
      <c r="I1296">
        <v>700</v>
      </c>
      <c r="J1296" t="s">
        <v>429</v>
      </c>
      <c r="K1296" t="s">
        <v>388</v>
      </c>
    </row>
    <row r="1297" spans="1:11" x14ac:dyDescent="0.35">
      <c r="A1297" t="s">
        <v>428</v>
      </c>
      <c r="B1297" t="s">
        <v>84</v>
      </c>
      <c r="C1297" t="s">
        <v>85</v>
      </c>
      <c r="D1297" t="s">
        <v>78</v>
      </c>
      <c r="E1297">
        <v>2020</v>
      </c>
      <c r="F1297">
        <v>91</v>
      </c>
      <c r="G1297" t="s">
        <v>90</v>
      </c>
      <c r="H1297" t="s">
        <v>80</v>
      </c>
      <c r="I1297">
        <v>700</v>
      </c>
      <c r="J1297" t="s">
        <v>479</v>
      </c>
      <c r="K1297" t="s">
        <v>388</v>
      </c>
    </row>
    <row r="1298" spans="1:11" x14ac:dyDescent="0.35">
      <c r="A1298" t="s">
        <v>428</v>
      </c>
      <c r="B1298" t="s">
        <v>84</v>
      </c>
      <c r="C1298" t="s">
        <v>85</v>
      </c>
      <c r="D1298" t="s">
        <v>78</v>
      </c>
      <c r="E1298">
        <v>2020</v>
      </c>
      <c r="F1298">
        <v>91</v>
      </c>
      <c r="G1298" t="s">
        <v>90</v>
      </c>
      <c r="H1298" t="s">
        <v>80</v>
      </c>
      <c r="I1298">
        <v>700</v>
      </c>
      <c r="J1298" t="s">
        <v>478</v>
      </c>
      <c r="K1298" t="s">
        <v>388</v>
      </c>
    </row>
    <row r="1299" spans="1:11" x14ac:dyDescent="0.35">
      <c r="A1299" t="s">
        <v>428</v>
      </c>
      <c r="B1299" t="s">
        <v>84</v>
      </c>
      <c r="C1299" t="s">
        <v>85</v>
      </c>
      <c r="D1299" t="s">
        <v>78</v>
      </c>
      <c r="E1299">
        <v>2022</v>
      </c>
      <c r="F1299">
        <v>33</v>
      </c>
      <c r="G1299" t="s">
        <v>88</v>
      </c>
      <c r="H1299" t="s">
        <v>80</v>
      </c>
      <c r="I1299">
        <v>5000</v>
      </c>
      <c r="J1299" t="s">
        <v>429</v>
      </c>
      <c r="K1299" t="s">
        <v>388</v>
      </c>
    </row>
    <row r="1300" spans="1:11" x14ac:dyDescent="0.35">
      <c r="A1300" t="s">
        <v>428</v>
      </c>
      <c r="B1300" t="s">
        <v>84</v>
      </c>
      <c r="C1300" t="s">
        <v>85</v>
      </c>
      <c r="D1300" t="s">
        <v>78</v>
      </c>
      <c r="E1300">
        <v>2022</v>
      </c>
      <c r="F1300">
        <v>33</v>
      </c>
      <c r="G1300" t="s">
        <v>88</v>
      </c>
      <c r="H1300" t="s">
        <v>80</v>
      </c>
      <c r="I1300">
        <v>5000</v>
      </c>
      <c r="J1300" t="s">
        <v>479</v>
      </c>
      <c r="K1300" t="s">
        <v>388</v>
      </c>
    </row>
    <row r="1301" spans="1:11" x14ac:dyDescent="0.35">
      <c r="A1301" t="s">
        <v>428</v>
      </c>
      <c r="B1301" t="s">
        <v>84</v>
      </c>
      <c r="C1301" t="s">
        <v>85</v>
      </c>
      <c r="D1301" t="s">
        <v>78</v>
      </c>
      <c r="E1301">
        <v>2022</v>
      </c>
      <c r="F1301">
        <v>33</v>
      </c>
      <c r="G1301" t="s">
        <v>88</v>
      </c>
      <c r="H1301" t="s">
        <v>80</v>
      </c>
      <c r="I1301">
        <v>75000</v>
      </c>
      <c r="J1301" t="s">
        <v>478</v>
      </c>
      <c r="K1301" t="s">
        <v>388</v>
      </c>
    </row>
    <row r="1302" spans="1:11" x14ac:dyDescent="0.35">
      <c r="A1302" t="s">
        <v>428</v>
      </c>
      <c r="B1302" t="s">
        <v>84</v>
      </c>
      <c r="C1302" t="s">
        <v>336</v>
      </c>
      <c r="D1302" t="s">
        <v>78</v>
      </c>
      <c r="E1302">
        <v>2021</v>
      </c>
      <c r="F1302">
        <v>16</v>
      </c>
      <c r="G1302" t="s">
        <v>91</v>
      </c>
      <c r="H1302" t="s">
        <v>80</v>
      </c>
      <c r="I1302">
        <v>1772.52</v>
      </c>
      <c r="J1302" t="s">
        <v>478</v>
      </c>
      <c r="K1302" t="s">
        <v>394</v>
      </c>
    </row>
    <row r="1303" spans="1:11" x14ac:dyDescent="0.35">
      <c r="A1303" t="s">
        <v>428</v>
      </c>
      <c r="B1303" t="s">
        <v>84</v>
      </c>
      <c r="C1303" t="s">
        <v>336</v>
      </c>
      <c r="D1303" t="s">
        <v>78</v>
      </c>
      <c r="E1303">
        <v>2021</v>
      </c>
      <c r="F1303">
        <v>33</v>
      </c>
      <c r="G1303" t="s">
        <v>88</v>
      </c>
      <c r="H1303" t="s">
        <v>80</v>
      </c>
      <c r="I1303">
        <v>10000</v>
      </c>
      <c r="J1303" t="s">
        <v>429</v>
      </c>
      <c r="K1303" t="s">
        <v>394</v>
      </c>
    </row>
    <row r="1304" spans="1:11" x14ac:dyDescent="0.35">
      <c r="A1304" t="s">
        <v>428</v>
      </c>
      <c r="B1304" t="s">
        <v>84</v>
      </c>
      <c r="C1304" t="s">
        <v>336</v>
      </c>
      <c r="D1304" t="s">
        <v>78</v>
      </c>
      <c r="E1304">
        <v>2021</v>
      </c>
      <c r="F1304">
        <v>33</v>
      </c>
      <c r="G1304" t="s">
        <v>88</v>
      </c>
      <c r="H1304" t="s">
        <v>80</v>
      </c>
      <c r="I1304">
        <v>10000</v>
      </c>
      <c r="J1304" t="s">
        <v>479</v>
      </c>
      <c r="K1304" t="s">
        <v>394</v>
      </c>
    </row>
    <row r="1305" spans="1:11" x14ac:dyDescent="0.35">
      <c r="A1305" t="s">
        <v>428</v>
      </c>
      <c r="B1305" t="s">
        <v>84</v>
      </c>
      <c r="C1305" t="s">
        <v>336</v>
      </c>
      <c r="D1305" t="s">
        <v>78</v>
      </c>
      <c r="E1305">
        <v>2021</v>
      </c>
      <c r="F1305">
        <v>33</v>
      </c>
      <c r="G1305" t="s">
        <v>88</v>
      </c>
      <c r="H1305" t="s">
        <v>80</v>
      </c>
      <c r="I1305">
        <v>11727.48</v>
      </c>
      <c r="J1305" t="s">
        <v>478</v>
      </c>
      <c r="K1305" t="s">
        <v>394</v>
      </c>
    </row>
    <row r="1306" spans="1:11" x14ac:dyDescent="0.35">
      <c r="A1306" t="s">
        <v>428</v>
      </c>
      <c r="B1306" t="s">
        <v>84</v>
      </c>
      <c r="C1306" t="s">
        <v>336</v>
      </c>
      <c r="D1306" t="s">
        <v>78</v>
      </c>
      <c r="E1306">
        <v>2021</v>
      </c>
      <c r="F1306">
        <v>91</v>
      </c>
      <c r="G1306" t="s">
        <v>90</v>
      </c>
      <c r="H1306" t="s">
        <v>80</v>
      </c>
      <c r="I1306">
        <v>317.16000000000003</v>
      </c>
      <c r="J1306" t="s">
        <v>429</v>
      </c>
      <c r="K1306" t="s">
        <v>394</v>
      </c>
    </row>
    <row r="1307" spans="1:11" x14ac:dyDescent="0.35">
      <c r="A1307" t="s">
        <v>428</v>
      </c>
      <c r="B1307" t="s">
        <v>84</v>
      </c>
      <c r="C1307" t="s">
        <v>336</v>
      </c>
      <c r="D1307" t="s">
        <v>78</v>
      </c>
      <c r="E1307">
        <v>2021</v>
      </c>
      <c r="F1307">
        <v>91</v>
      </c>
      <c r="G1307" t="s">
        <v>90</v>
      </c>
      <c r="H1307" t="s">
        <v>80</v>
      </c>
      <c r="I1307">
        <v>317.16000000000003</v>
      </c>
      <c r="J1307" t="s">
        <v>479</v>
      </c>
      <c r="K1307" t="s">
        <v>394</v>
      </c>
    </row>
    <row r="1308" spans="1:11" x14ac:dyDescent="0.35">
      <c r="A1308" t="s">
        <v>428</v>
      </c>
      <c r="B1308" t="s">
        <v>84</v>
      </c>
      <c r="C1308" t="s">
        <v>336</v>
      </c>
      <c r="D1308" t="s">
        <v>78</v>
      </c>
      <c r="E1308">
        <v>2021</v>
      </c>
      <c r="F1308">
        <v>91</v>
      </c>
      <c r="G1308" t="s">
        <v>90</v>
      </c>
      <c r="H1308" t="s">
        <v>80</v>
      </c>
      <c r="I1308">
        <v>317.16000000000003</v>
      </c>
      <c r="J1308" t="s">
        <v>478</v>
      </c>
      <c r="K1308" t="s">
        <v>394</v>
      </c>
    </row>
    <row r="1309" spans="1:11" x14ac:dyDescent="0.35">
      <c r="A1309" t="s">
        <v>428</v>
      </c>
      <c r="B1309" t="s">
        <v>84</v>
      </c>
      <c r="C1309" t="s">
        <v>331</v>
      </c>
      <c r="D1309" t="s">
        <v>78</v>
      </c>
      <c r="E1309">
        <v>2020</v>
      </c>
      <c r="F1309">
        <v>16</v>
      </c>
      <c r="G1309" t="s">
        <v>91</v>
      </c>
      <c r="H1309" t="s">
        <v>80</v>
      </c>
      <c r="I1309">
        <v>3735.62</v>
      </c>
      <c r="J1309" t="s">
        <v>479</v>
      </c>
      <c r="K1309" t="s">
        <v>397</v>
      </c>
    </row>
    <row r="1310" spans="1:11" x14ac:dyDescent="0.35">
      <c r="A1310" t="s">
        <v>428</v>
      </c>
      <c r="B1310" t="s">
        <v>84</v>
      </c>
      <c r="C1310" t="s">
        <v>331</v>
      </c>
      <c r="D1310" t="s">
        <v>78</v>
      </c>
      <c r="E1310">
        <v>2021</v>
      </c>
      <c r="F1310">
        <v>16</v>
      </c>
      <c r="G1310" t="s">
        <v>91</v>
      </c>
      <c r="H1310" t="s">
        <v>80</v>
      </c>
      <c r="I1310">
        <v>24392.68</v>
      </c>
      <c r="J1310" t="s">
        <v>429</v>
      </c>
      <c r="K1310" t="s">
        <v>397</v>
      </c>
    </row>
    <row r="1311" spans="1:11" x14ac:dyDescent="0.35">
      <c r="A1311" t="s">
        <v>428</v>
      </c>
      <c r="B1311" t="s">
        <v>84</v>
      </c>
      <c r="C1311" t="s">
        <v>331</v>
      </c>
      <c r="D1311" t="s">
        <v>78</v>
      </c>
      <c r="E1311">
        <v>2021</v>
      </c>
      <c r="F1311">
        <v>16</v>
      </c>
      <c r="G1311" t="s">
        <v>91</v>
      </c>
      <c r="H1311" t="s">
        <v>80</v>
      </c>
      <c r="I1311">
        <v>18946.46</v>
      </c>
      <c r="J1311" t="s">
        <v>479</v>
      </c>
      <c r="K1311" t="s">
        <v>397</v>
      </c>
    </row>
    <row r="1312" spans="1:11" x14ac:dyDescent="0.35">
      <c r="A1312" t="s">
        <v>428</v>
      </c>
      <c r="B1312" t="s">
        <v>84</v>
      </c>
      <c r="C1312" t="s">
        <v>331</v>
      </c>
      <c r="D1312" t="s">
        <v>78</v>
      </c>
      <c r="E1312">
        <v>2021</v>
      </c>
      <c r="F1312">
        <v>16</v>
      </c>
      <c r="G1312" t="s">
        <v>91</v>
      </c>
      <c r="H1312" t="s">
        <v>81</v>
      </c>
      <c r="I1312">
        <v>56.16</v>
      </c>
      <c r="J1312" t="s">
        <v>429</v>
      </c>
      <c r="K1312" t="s">
        <v>397</v>
      </c>
    </row>
    <row r="1313" spans="1:11" x14ac:dyDescent="0.35">
      <c r="A1313" t="s">
        <v>428</v>
      </c>
      <c r="B1313" t="s">
        <v>84</v>
      </c>
      <c r="C1313" t="s">
        <v>331</v>
      </c>
      <c r="D1313" t="s">
        <v>78</v>
      </c>
      <c r="E1313">
        <v>2021</v>
      </c>
      <c r="F1313">
        <v>33</v>
      </c>
      <c r="G1313" t="s">
        <v>88</v>
      </c>
      <c r="H1313" t="s">
        <v>80</v>
      </c>
      <c r="I1313">
        <v>66028.899999999994</v>
      </c>
      <c r="J1313" t="s">
        <v>429</v>
      </c>
      <c r="K1313" t="s">
        <v>397</v>
      </c>
    </row>
    <row r="1314" spans="1:11" x14ac:dyDescent="0.35">
      <c r="A1314" t="s">
        <v>428</v>
      </c>
      <c r="B1314" t="s">
        <v>84</v>
      </c>
      <c r="C1314" t="s">
        <v>331</v>
      </c>
      <c r="D1314" t="s">
        <v>78</v>
      </c>
      <c r="E1314">
        <v>2021</v>
      </c>
      <c r="F1314">
        <v>33</v>
      </c>
      <c r="G1314" t="s">
        <v>88</v>
      </c>
      <c r="H1314" t="s">
        <v>80</v>
      </c>
      <c r="I1314">
        <v>26882.44</v>
      </c>
      <c r="J1314" t="s">
        <v>479</v>
      </c>
      <c r="K1314" t="s">
        <v>397</v>
      </c>
    </row>
    <row r="1315" spans="1:11" x14ac:dyDescent="0.35">
      <c r="A1315" t="s">
        <v>428</v>
      </c>
      <c r="B1315" t="s">
        <v>84</v>
      </c>
      <c r="C1315" t="s">
        <v>331</v>
      </c>
      <c r="D1315" t="s">
        <v>78</v>
      </c>
      <c r="E1315">
        <v>2021</v>
      </c>
      <c r="F1315">
        <v>33</v>
      </c>
      <c r="G1315" t="s">
        <v>88</v>
      </c>
      <c r="H1315" t="s">
        <v>80</v>
      </c>
      <c r="I1315">
        <v>20000</v>
      </c>
      <c r="J1315" t="s">
        <v>478</v>
      </c>
      <c r="K1315" t="s">
        <v>397</v>
      </c>
    </row>
    <row r="1316" spans="1:11" x14ac:dyDescent="0.35">
      <c r="A1316" t="s">
        <v>428</v>
      </c>
      <c r="B1316" t="s">
        <v>84</v>
      </c>
      <c r="C1316" t="s">
        <v>331</v>
      </c>
      <c r="D1316" t="s">
        <v>78</v>
      </c>
      <c r="E1316">
        <v>2021</v>
      </c>
      <c r="F1316">
        <v>33</v>
      </c>
      <c r="G1316" t="s">
        <v>88</v>
      </c>
      <c r="H1316" t="s">
        <v>81</v>
      </c>
      <c r="I1316">
        <v>4943.84</v>
      </c>
      <c r="J1316" t="s">
        <v>429</v>
      </c>
      <c r="K1316" t="s">
        <v>397</v>
      </c>
    </row>
    <row r="1317" spans="1:11" x14ac:dyDescent="0.35">
      <c r="A1317" t="s">
        <v>428</v>
      </c>
      <c r="B1317" t="s">
        <v>84</v>
      </c>
      <c r="C1317" t="s">
        <v>331</v>
      </c>
      <c r="D1317" t="s">
        <v>78</v>
      </c>
      <c r="E1317">
        <v>2021</v>
      </c>
      <c r="F1317">
        <v>90</v>
      </c>
      <c r="G1317" t="s">
        <v>89</v>
      </c>
      <c r="H1317" t="s">
        <v>80</v>
      </c>
      <c r="I1317">
        <v>1019.3</v>
      </c>
      <c r="J1317" t="s">
        <v>479</v>
      </c>
      <c r="K1317" t="s">
        <v>397</v>
      </c>
    </row>
    <row r="1318" spans="1:11" x14ac:dyDescent="0.35">
      <c r="A1318" t="s">
        <v>428</v>
      </c>
      <c r="B1318" t="s">
        <v>84</v>
      </c>
      <c r="C1318" t="s">
        <v>331</v>
      </c>
      <c r="D1318" t="s">
        <v>78</v>
      </c>
      <c r="E1318">
        <v>2021</v>
      </c>
      <c r="F1318">
        <v>90</v>
      </c>
      <c r="G1318" t="s">
        <v>89</v>
      </c>
      <c r="H1318" t="s">
        <v>80</v>
      </c>
      <c r="I1318">
        <v>16339.78</v>
      </c>
      <c r="J1318" t="s">
        <v>478</v>
      </c>
      <c r="K1318" t="s">
        <v>397</v>
      </c>
    </row>
    <row r="1319" spans="1:11" x14ac:dyDescent="0.35">
      <c r="A1319" t="s">
        <v>428</v>
      </c>
      <c r="B1319" t="s">
        <v>84</v>
      </c>
      <c r="C1319" t="s">
        <v>331</v>
      </c>
      <c r="D1319" t="s">
        <v>78</v>
      </c>
      <c r="E1319">
        <v>2021</v>
      </c>
      <c r="F1319">
        <v>91</v>
      </c>
      <c r="G1319" t="s">
        <v>90</v>
      </c>
      <c r="H1319" t="s">
        <v>80</v>
      </c>
      <c r="I1319">
        <v>355</v>
      </c>
      <c r="J1319" t="s">
        <v>429</v>
      </c>
      <c r="K1319" t="s">
        <v>397</v>
      </c>
    </row>
    <row r="1320" spans="1:11" x14ac:dyDescent="0.35">
      <c r="A1320" t="s">
        <v>428</v>
      </c>
      <c r="B1320" t="s">
        <v>84</v>
      </c>
      <c r="C1320" t="s">
        <v>331</v>
      </c>
      <c r="D1320" t="s">
        <v>78</v>
      </c>
      <c r="E1320">
        <v>2021</v>
      </c>
      <c r="F1320">
        <v>91</v>
      </c>
      <c r="G1320" t="s">
        <v>90</v>
      </c>
      <c r="H1320" t="s">
        <v>80</v>
      </c>
      <c r="I1320">
        <v>16855</v>
      </c>
      <c r="J1320" t="s">
        <v>479</v>
      </c>
      <c r="K1320" t="s">
        <v>397</v>
      </c>
    </row>
    <row r="1321" spans="1:11" x14ac:dyDescent="0.35">
      <c r="A1321" t="s">
        <v>428</v>
      </c>
      <c r="B1321" t="s">
        <v>84</v>
      </c>
      <c r="C1321" t="s">
        <v>331</v>
      </c>
      <c r="D1321" t="s">
        <v>78</v>
      </c>
      <c r="E1321">
        <v>2022</v>
      </c>
      <c r="F1321">
        <v>33</v>
      </c>
      <c r="G1321" t="s">
        <v>88</v>
      </c>
      <c r="H1321" t="s">
        <v>80</v>
      </c>
      <c r="I1321">
        <v>15000</v>
      </c>
      <c r="J1321" t="s">
        <v>478</v>
      </c>
      <c r="K1321" t="s">
        <v>397</v>
      </c>
    </row>
    <row r="1322" spans="1:11" x14ac:dyDescent="0.35">
      <c r="A1322" t="s">
        <v>428</v>
      </c>
      <c r="B1322" t="s">
        <v>84</v>
      </c>
      <c r="C1322" t="s">
        <v>331</v>
      </c>
      <c r="D1322" t="s">
        <v>78</v>
      </c>
      <c r="E1322">
        <v>2022</v>
      </c>
      <c r="F1322">
        <v>33</v>
      </c>
      <c r="G1322" t="s">
        <v>88</v>
      </c>
      <c r="H1322" t="s">
        <v>81</v>
      </c>
      <c r="I1322">
        <v>10000</v>
      </c>
      <c r="J1322" t="s">
        <v>478</v>
      </c>
      <c r="K1322" t="s">
        <v>397</v>
      </c>
    </row>
    <row r="1323" spans="1:11" x14ac:dyDescent="0.35">
      <c r="A1323" t="s">
        <v>481</v>
      </c>
      <c r="B1323" t="s">
        <v>304</v>
      </c>
      <c r="C1323" t="s">
        <v>87</v>
      </c>
      <c r="D1323" t="s">
        <v>78</v>
      </c>
      <c r="E1323">
        <v>2019</v>
      </c>
      <c r="F1323">
        <v>16</v>
      </c>
      <c r="G1323" t="s">
        <v>91</v>
      </c>
      <c r="H1323" t="s">
        <v>80</v>
      </c>
      <c r="I1323">
        <v>44980</v>
      </c>
      <c r="J1323" t="s">
        <v>482</v>
      </c>
      <c r="K1323" t="s">
        <v>387</v>
      </c>
    </row>
    <row r="1324" spans="1:11" x14ac:dyDescent="0.35">
      <c r="A1324" t="s">
        <v>481</v>
      </c>
      <c r="B1324" t="s">
        <v>304</v>
      </c>
      <c r="C1324" t="s">
        <v>87</v>
      </c>
      <c r="D1324" t="s">
        <v>78</v>
      </c>
      <c r="E1324">
        <v>2019</v>
      </c>
      <c r="F1324">
        <v>16</v>
      </c>
      <c r="G1324" t="s">
        <v>91</v>
      </c>
      <c r="H1324" t="s">
        <v>80</v>
      </c>
      <c r="I1324">
        <v>55000</v>
      </c>
      <c r="J1324" t="s">
        <v>491</v>
      </c>
      <c r="K1324" t="s">
        <v>387</v>
      </c>
    </row>
    <row r="1325" spans="1:11" x14ac:dyDescent="0.35">
      <c r="A1325" t="s">
        <v>481</v>
      </c>
      <c r="B1325" t="s">
        <v>304</v>
      </c>
      <c r="C1325" t="s">
        <v>87</v>
      </c>
      <c r="D1325" t="s">
        <v>78</v>
      </c>
      <c r="E1325">
        <v>2019</v>
      </c>
      <c r="F1325">
        <v>16</v>
      </c>
      <c r="G1325" t="s">
        <v>91</v>
      </c>
      <c r="H1325" t="s">
        <v>80</v>
      </c>
      <c r="I1325">
        <v>51898.85</v>
      </c>
      <c r="J1325" t="s">
        <v>484</v>
      </c>
      <c r="K1325" t="s">
        <v>387</v>
      </c>
    </row>
    <row r="1326" spans="1:11" x14ac:dyDescent="0.35">
      <c r="A1326" t="s">
        <v>481</v>
      </c>
      <c r="B1326" t="s">
        <v>304</v>
      </c>
      <c r="C1326" t="s">
        <v>87</v>
      </c>
      <c r="D1326" t="s">
        <v>78</v>
      </c>
      <c r="E1326">
        <v>2019</v>
      </c>
      <c r="F1326">
        <v>33</v>
      </c>
      <c r="G1326" t="s">
        <v>88</v>
      </c>
      <c r="H1326" t="s">
        <v>80</v>
      </c>
      <c r="I1326">
        <v>364435.34</v>
      </c>
      <c r="J1326" t="s">
        <v>482</v>
      </c>
      <c r="K1326" t="s">
        <v>387</v>
      </c>
    </row>
    <row r="1327" spans="1:11" x14ac:dyDescent="0.35">
      <c r="A1327" t="s">
        <v>481</v>
      </c>
      <c r="B1327" t="s">
        <v>304</v>
      </c>
      <c r="C1327" t="s">
        <v>87</v>
      </c>
      <c r="D1327" t="s">
        <v>78</v>
      </c>
      <c r="E1327">
        <v>2019</v>
      </c>
      <c r="F1327">
        <v>33</v>
      </c>
      <c r="G1327" t="s">
        <v>88</v>
      </c>
      <c r="H1327" t="s">
        <v>80</v>
      </c>
      <c r="I1327">
        <v>339435.34</v>
      </c>
      <c r="J1327" t="s">
        <v>491</v>
      </c>
      <c r="K1327" t="s">
        <v>387</v>
      </c>
    </row>
    <row r="1328" spans="1:11" x14ac:dyDescent="0.35">
      <c r="A1328" t="s">
        <v>481</v>
      </c>
      <c r="B1328" t="s">
        <v>304</v>
      </c>
      <c r="C1328" t="s">
        <v>87</v>
      </c>
      <c r="D1328" t="s">
        <v>78</v>
      </c>
      <c r="E1328">
        <v>2019</v>
      </c>
      <c r="F1328">
        <v>33</v>
      </c>
      <c r="G1328" t="s">
        <v>88</v>
      </c>
      <c r="H1328" t="s">
        <v>80</v>
      </c>
      <c r="I1328">
        <v>289036.49</v>
      </c>
      <c r="J1328" t="s">
        <v>484</v>
      </c>
      <c r="K1328" t="s">
        <v>387</v>
      </c>
    </row>
    <row r="1329" spans="1:11" x14ac:dyDescent="0.35">
      <c r="A1329" t="s">
        <v>481</v>
      </c>
      <c r="B1329" t="s">
        <v>304</v>
      </c>
      <c r="C1329" t="s">
        <v>87</v>
      </c>
      <c r="D1329" t="s">
        <v>78</v>
      </c>
      <c r="E1329">
        <v>2019</v>
      </c>
      <c r="F1329">
        <v>63</v>
      </c>
      <c r="G1329" t="s">
        <v>317</v>
      </c>
      <c r="H1329" t="s">
        <v>80</v>
      </c>
      <c r="I1329">
        <v>14370.15</v>
      </c>
      <c r="J1329" t="s">
        <v>491</v>
      </c>
      <c r="K1329" t="s">
        <v>387</v>
      </c>
    </row>
    <row r="1330" spans="1:11" x14ac:dyDescent="0.35">
      <c r="A1330" t="s">
        <v>481</v>
      </c>
      <c r="B1330" t="s">
        <v>304</v>
      </c>
      <c r="C1330" t="s">
        <v>87</v>
      </c>
      <c r="D1330" t="s">
        <v>78</v>
      </c>
      <c r="E1330">
        <v>2019</v>
      </c>
      <c r="F1330">
        <v>90</v>
      </c>
      <c r="G1330" t="s">
        <v>89</v>
      </c>
      <c r="H1330" t="s">
        <v>80</v>
      </c>
      <c r="I1330">
        <v>14614.5</v>
      </c>
      <c r="J1330" t="s">
        <v>482</v>
      </c>
      <c r="K1330" t="s">
        <v>387</v>
      </c>
    </row>
    <row r="1331" spans="1:11" x14ac:dyDescent="0.35">
      <c r="A1331" t="s">
        <v>481</v>
      </c>
      <c r="B1331" t="s">
        <v>304</v>
      </c>
      <c r="C1331" t="s">
        <v>87</v>
      </c>
      <c r="D1331" t="s">
        <v>78</v>
      </c>
      <c r="E1331">
        <v>2019</v>
      </c>
      <c r="F1331">
        <v>90</v>
      </c>
      <c r="G1331" t="s">
        <v>89</v>
      </c>
      <c r="H1331" t="s">
        <v>80</v>
      </c>
      <c r="I1331">
        <v>2956.32</v>
      </c>
      <c r="J1331" t="s">
        <v>491</v>
      </c>
      <c r="K1331" t="s">
        <v>387</v>
      </c>
    </row>
    <row r="1332" spans="1:11" x14ac:dyDescent="0.35">
      <c r="A1332" t="s">
        <v>481</v>
      </c>
      <c r="B1332" t="s">
        <v>304</v>
      </c>
      <c r="C1332" t="s">
        <v>87</v>
      </c>
      <c r="D1332" t="s">
        <v>78</v>
      </c>
      <c r="E1332">
        <v>2019</v>
      </c>
      <c r="F1332">
        <v>90</v>
      </c>
      <c r="G1332" t="s">
        <v>89</v>
      </c>
      <c r="H1332" t="s">
        <v>80</v>
      </c>
      <c r="I1332">
        <v>4990</v>
      </c>
      <c r="J1332" t="s">
        <v>484</v>
      </c>
      <c r="K1332" t="s">
        <v>387</v>
      </c>
    </row>
    <row r="1333" spans="1:11" x14ac:dyDescent="0.35">
      <c r="A1333" t="s">
        <v>481</v>
      </c>
      <c r="B1333" t="s">
        <v>304</v>
      </c>
      <c r="C1333" t="s">
        <v>87</v>
      </c>
      <c r="D1333" t="s">
        <v>78</v>
      </c>
      <c r="E1333">
        <v>2019</v>
      </c>
      <c r="F1333">
        <v>91</v>
      </c>
      <c r="G1333" t="s">
        <v>90</v>
      </c>
      <c r="H1333" t="s">
        <v>80</v>
      </c>
      <c r="I1333">
        <v>20109.88</v>
      </c>
      <c r="J1333" t="s">
        <v>482</v>
      </c>
      <c r="K1333" t="s">
        <v>387</v>
      </c>
    </row>
    <row r="1334" spans="1:11" x14ac:dyDescent="0.35">
      <c r="A1334" t="s">
        <v>481</v>
      </c>
      <c r="B1334" t="s">
        <v>304</v>
      </c>
      <c r="C1334" t="s">
        <v>87</v>
      </c>
      <c r="D1334" t="s">
        <v>78</v>
      </c>
      <c r="E1334">
        <v>2019</v>
      </c>
      <c r="F1334">
        <v>91</v>
      </c>
      <c r="G1334" t="s">
        <v>90</v>
      </c>
      <c r="H1334" t="s">
        <v>80</v>
      </c>
      <c r="I1334">
        <v>24418.45</v>
      </c>
      <c r="J1334" t="s">
        <v>491</v>
      </c>
      <c r="K1334" t="s">
        <v>387</v>
      </c>
    </row>
    <row r="1335" spans="1:11" x14ac:dyDescent="0.35">
      <c r="A1335" t="s">
        <v>481</v>
      </c>
      <c r="B1335" t="s">
        <v>304</v>
      </c>
      <c r="C1335" t="s">
        <v>87</v>
      </c>
      <c r="D1335" t="s">
        <v>78</v>
      </c>
      <c r="E1335">
        <v>2019</v>
      </c>
      <c r="F1335">
        <v>91</v>
      </c>
      <c r="G1335" t="s">
        <v>90</v>
      </c>
      <c r="H1335" t="s">
        <v>80</v>
      </c>
      <c r="I1335">
        <v>17026.45</v>
      </c>
      <c r="J1335" t="s">
        <v>484</v>
      </c>
      <c r="K1335" t="s">
        <v>387</v>
      </c>
    </row>
    <row r="1336" spans="1:11" x14ac:dyDescent="0.35">
      <c r="A1336" t="s">
        <v>481</v>
      </c>
      <c r="B1336" t="s">
        <v>304</v>
      </c>
      <c r="C1336" t="s">
        <v>87</v>
      </c>
      <c r="D1336" t="s">
        <v>78</v>
      </c>
      <c r="E1336">
        <v>2020</v>
      </c>
      <c r="F1336">
        <v>16</v>
      </c>
      <c r="G1336" t="s">
        <v>91</v>
      </c>
      <c r="H1336" t="s">
        <v>80</v>
      </c>
      <c r="I1336">
        <v>18463.62</v>
      </c>
      <c r="J1336" t="s">
        <v>482</v>
      </c>
      <c r="K1336" t="s">
        <v>387</v>
      </c>
    </row>
    <row r="1337" spans="1:11" x14ac:dyDescent="0.35">
      <c r="A1337" t="s">
        <v>481</v>
      </c>
      <c r="B1337" t="s">
        <v>304</v>
      </c>
      <c r="C1337" t="s">
        <v>87</v>
      </c>
      <c r="D1337" t="s">
        <v>78</v>
      </c>
      <c r="E1337">
        <v>2020</v>
      </c>
      <c r="F1337">
        <v>16</v>
      </c>
      <c r="G1337" t="s">
        <v>91</v>
      </c>
      <c r="H1337" t="s">
        <v>80</v>
      </c>
      <c r="I1337">
        <v>64041.09</v>
      </c>
      <c r="J1337" t="s">
        <v>491</v>
      </c>
      <c r="K1337" t="s">
        <v>387</v>
      </c>
    </row>
    <row r="1338" spans="1:11" x14ac:dyDescent="0.35">
      <c r="A1338" t="s">
        <v>481</v>
      </c>
      <c r="B1338" t="s">
        <v>304</v>
      </c>
      <c r="C1338" t="s">
        <v>87</v>
      </c>
      <c r="D1338" t="s">
        <v>78</v>
      </c>
      <c r="E1338">
        <v>2020</v>
      </c>
      <c r="F1338">
        <v>16</v>
      </c>
      <c r="G1338" t="s">
        <v>91</v>
      </c>
      <c r="H1338" t="s">
        <v>80</v>
      </c>
      <c r="I1338">
        <v>36257.370000000003</v>
      </c>
      <c r="J1338" t="s">
        <v>484</v>
      </c>
      <c r="K1338" t="s">
        <v>387</v>
      </c>
    </row>
    <row r="1339" spans="1:11" x14ac:dyDescent="0.35">
      <c r="A1339" t="s">
        <v>481</v>
      </c>
      <c r="B1339" t="s">
        <v>304</v>
      </c>
      <c r="C1339" t="s">
        <v>87</v>
      </c>
      <c r="D1339" t="s">
        <v>78</v>
      </c>
      <c r="E1339">
        <v>2020</v>
      </c>
      <c r="F1339">
        <v>33</v>
      </c>
      <c r="G1339" t="s">
        <v>88</v>
      </c>
      <c r="H1339" t="s">
        <v>80</v>
      </c>
      <c r="I1339">
        <v>767029.85</v>
      </c>
      <c r="J1339" t="s">
        <v>482</v>
      </c>
      <c r="K1339" t="s">
        <v>387</v>
      </c>
    </row>
    <row r="1340" spans="1:11" x14ac:dyDescent="0.35">
      <c r="A1340" t="s">
        <v>481</v>
      </c>
      <c r="B1340" t="s">
        <v>304</v>
      </c>
      <c r="C1340" t="s">
        <v>87</v>
      </c>
      <c r="D1340" t="s">
        <v>78</v>
      </c>
      <c r="E1340">
        <v>2020</v>
      </c>
      <c r="F1340">
        <v>33</v>
      </c>
      <c r="G1340" t="s">
        <v>88</v>
      </c>
      <c r="H1340" t="s">
        <v>80</v>
      </c>
      <c r="I1340">
        <v>722840.05</v>
      </c>
      <c r="J1340" t="s">
        <v>491</v>
      </c>
      <c r="K1340" t="s">
        <v>387</v>
      </c>
    </row>
    <row r="1341" spans="1:11" x14ac:dyDescent="0.35">
      <c r="A1341" t="s">
        <v>481</v>
      </c>
      <c r="B1341" t="s">
        <v>304</v>
      </c>
      <c r="C1341" t="s">
        <v>87</v>
      </c>
      <c r="D1341" t="s">
        <v>78</v>
      </c>
      <c r="E1341">
        <v>2020</v>
      </c>
      <c r="F1341">
        <v>33</v>
      </c>
      <c r="G1341" t="s">
        <v>88</v>
      </c>
      <c r="H1341" t="s">
        <v>80</v>
      </c>
      <c r="I1341">
        <v>704863.87</v>
      </c>
      <c r="J1341" t="s">
        <v>484</v>
      </c>
      <c r="K1341" t="s">
        <v>387</v>
      </c>
    </row>
    <row r="1342" spans="1:11" x14ac:dyDescent="0.35">
      <c r="A1342" t="s">
        <v>481</v>
      </c>
      <c r="B1342" t="s">
        <v>304</v>
      </c>
      <c r="C1342" t="s">
        <v>87</v>
      </c>
      <c r="D1342" t="s">
        <v>78</v>
      </c>
      <c r="E1342">
        <v>2020</v>
      </c>
      <c r="F1342">
        <v>90</v>
      </c>
      <c r="G1342" t="s">
        <v>89</v>
      </c>
      <c r="H1342" t="s">
        <v>80</v>
      </c>
      <c r="I1342">
        <v>1368.34</v>
      </c>
      <c r="J1342" t="s">
        <v>482</v>
      </c>
      <c r="K1342" t="s">
        <v>387</v>
      </c>
    </row>
    <row r="1343" spans="1:11" x14ac:dyDescent="0.35">
      <c r="A1343" t="s">
        <v>481</v>
      </c>
      <c r="B1343" t="s">
        <v>304</v>
      </c>
      <c r="C1343" t="s">
        <v>87</v>
      </c>
      <c r="D1343" t="s">
        <v>78</v>
      </c>
      <c r="E1343">
        <v>2020</v>
      </c>
      <c r="F1343">
        <v>90</v>
      </c>
      <c r="G1343" t="s">
        <v>89</v>
      </c>
      <c r="H1343" t="s">
        <v>80</v>
      </c>
      <c r="I1343">
        <v>773.72</v>
      </c>
      <c r="J1343" t="s">
        <v>491</v>
      </c>
      <c r="K1343" t="s">
        <v>387</v>
      </c>
    </row>
    <row r="1344" spans="1:11" x14ac:dyDescent="0.35">
      <c r="A1344" t="s">
        <v>481</v>
      </c>
      <c r="B1344" t="s">
        <v>304</v>
      </c>
      <c r="C1344" t="s">
        <v>87</v>
      </c>
      <c r="D1344" t="s">
        <v>78</v>
      </c>
      <c r="E1344">
        <v>2020</v>
      </c>
      <c r="F1344">
        <v>90</v>
      </c>
      <c r="G1344" t="s">
        <v>89</v>
      </c>
      <c r="H1344" t="s">
        <v>80</v>
      </c>
      <c r="I1344">
        <v>6133</v>
      </c>
      <c r="J1344" t="s">
        <v>484</v>
      </c>
      <c r="K1344" t="s">
        <v>387</v>
      </c>
    </row>
    <row r="1345" spans="1:11" x14ac:dyDescent="0.35">
      <c r="A1345" t="s">
        <v>481</v>
      </c>
      <c r="B1345" t="s">
        <v>304</v>
      </c>
      <c r="C1345" t="s">
        <v>87</v>
      </c>
      <c r="D1345" t="s">
        <v>78</v>
      </c>
      <c r="E1345">
        <v>2020</v>
      </c>
      <c r="F1345">
        <v>91</v>
      </c>
      <c r="G1345" t="s">
        <v>90</v>
      </c>
      <c r="H1345" t="s">
        <v>80</v>
      </c>
      <c r="I1345">
        <v>28589.79</v>
      </c>
      <c r="J1345" t="s">
        <v>482</v>
      </c>
      <c r="K1345" t="s">
        <v>387</v>
      </c>
    </row>
    <row r="1346" spans="1:11" x14ac:dyDescent="0.35">
      <c r="A1346" t="s">
        <v>481</v>
      </c>
      <c r="B1346" t="s">
        <v>304</v>
      </c>
      <c r="C1346" t="s">
        <v>87</v>
      </c>
      <c r="D1346" t="s">
        <v>78</v>
      </c>
      <c r="E1346">
        <v>2020</v>
      </c>
      <c r="F1346">
        <v>91</v>
      </c>
      <c r="G1346" t="s">
        <v>90</v>
      </c>
      <c r="H1346" t="s">
        <v>80</v>
      </c>
      <c r="I1346">
        <v>27333.79</v>
      </c>
      <c r="J1346" t="s">
        <v>491</v>
      </c>
      <c r="K1346" t="s">
        <v>387</v>
      </c>
    </row>
    <row r="1347" spans="1:11" x14ac:dyDescent="0.35">
      <c r="A1347" t="s">
        <v>481</v>
      </c>
      <c r="B1347" t="s">
        <v>304</v>
      </c>
      <c r="C1347" t="s">
        <v>87</v>
      </c>
      <c r="D1347" t="s">
        <v>78</v>
      </c>
      <c r="E1347">
        <v>2020</v>
      </c>
      <c r="F1347">
        <v>91</v>
      </c>
      <c r="G1347" t="s">
        <v>90</v>
      </c>
      <c r="H1347" t="s">
        <v>80</v>
      </c>
      <c r="I1347">
        <v>19240.07</v>
      </c>
      <c r="J1347" t="s">
        <v>484</v>
      </c>
      <c r="K1347" t="s">
        <v>387</v>
      </c>
    </row>
    <row r="1348" spans="1:11" x14ac:dyDescent="0.35">
      <c r="A1348" t="s">
        <v>481</v>
      </c>
      <c r="B1348" t="s">
        <v>304</v>
      </c>
      <c r="C1348" t="s">
        <v>87</v>
      </c>
      <c r="D1348" t="s">
        <v>78</v>
      </c>
      <c r="E1348">
        <v>2021</v>
      </c>
      <c r="F1348">
        <v>16</v>
      </c>
      <c r="G1348" t="s">
        <v>91</v>
      </c>
      <c r="H1348" t="s">
        <v>80</v>
      </c>
      <c r="I1348">
        <v>370102.6</v>
      </c>
      <c r="J1348" t="s">
        <v>482</v>
      </c>
      <c r="K1348" t="s">
        <v>387</v>
      </c>
    </row>
    <row r="1349" spans="1:11" x14ac:dyDescent="0.35">
      <c r="A1349" t="s">
        <v>481</v>
      </c>
      <c r="B1349" t="s">
        <v>304</v>
      </c>
      <c r="C1349" t="s">
        <v>87</v>
      </c>
      <c r="D1349" t="s">
        <v>78</v>
      </c>
      <c r="E1349">
        <v>2021</v>
      </c>
      <c r="F1349">
        <v>16</v>
      </c>
      <c r="G1349" t="s">
        <v>91</v>
      </c>
      <c r="H1349" t="s">
        <v>80</v>
      </c>
      <c r="I1349">
        <v>293692.21999999997</v>
      </c>
      <c r="J1349" t="s">
        <v>491</v>
      </c>
      <c r="K1349" t="s">
        <v>387</v>
      </c>
    </row>
    <row r="1350" spans="1:11" x14ac:dyDescent="0.35">
      <c r="A1350" t="s">
        <v>481</v>
      </c>
      <c r="B1350" t="s">
        <v>304</v>
      </c>
      <c r="C1350" t="s">
        <v>87</v>
      </c>
      <c r="D1350" t="s">
        <v>78</v>
      </c>
      <c r="E1350">
        <v>2021</v>
      </c>
      <c r="F1350">
        <v>16</v>
      </c>
      <c r="G1350" t="s">
        <v>91</v>
      </c>
      <c r="H1350" t="s">
        <v>80</v>
      </c>
      <c r="I1350">
        <v>336012.99</v>
      </c>
      <c r="J1350" t="s">
        <v>484</v>
      </c>
      <c r="K1350" t="s">
        <v>387</v>
      </c>
    </row>
    <row r="1351" spans="1:11" x14ac:dyDescent="0.35">
      <c r="A1351" t="s">
        <v>481</v>
      </c>
      <c r="B1351" t="s">
        <v>304</v>
      </c>
      <c r="C1351" t="s">
        <v>87</v>
      </c>
      <c r="D1351" t="s">
        <v>78</v>
      </c>
      <c r="E1351">
        <v>2021</v>
      </c>
      <c r="F1351">
        <v>33</v>
      </c>
      <c r="G1351" t="s">
        <v>88</v>
      </c>
      <c r="H1351" t="s">
        <v>80</v>
      </c>
      <c r="I1351">
        <v>2590181.13</v>
      </c>
      <c r="J1351" t="s">
        <v>482</v>
      </c>
      <c r="K1351" t="s">
        <v>387</v>
      </c>
    </row>
    <row r="1352" spans="1:11" x14ac:dyDescent="0.35">
      <c r="A1352" t="s">
        <v>481</v>
      </c>
      <c r="B1352" t="s">
        <v>304</v>
      </c>
      <c r="C1352" t="s">
        <v>87</v>
      </c>
      <c r="D1352" t="s">
        <v>78</v>
      </c>
      <c r="E1352">
        <v>2021</v>
      </c>
      <c r="F1352">
        <v>33</v>
      </c>
      <c r="G1352" t="s">
        <v>88</v>
      </c>
      <c r="H1352" t="s">
        <v>80</v>
      </c>
      <c r="I1352">
        <v>2559741.6</v>
      </c>
      <c r="J1352" t="s">
        <v>491</v>
      </c>
      <c r="K1352" t="s">
        <v>387</v>
      </c>
    </row>
    <row r="1353" spans="1:11" x14ac:dyDescent="0.35">
      <c r="A1353" t="s">
        <v>481</v>
      </c>
      <c r="B1353" t="s">
        <v>304</v>
      </c>
      <c r="C1353" t="s">
        <v>87</v>
      </c>
      <c r="D1353" t="s">
        <v>78</v>
      </c>
      <c r="E1353">
        <v>2021</v>
      </c>
      <c r="F1353">
        <v>33</v>
      </c>
      <c r="G1353" t="s">
        <v>88</v>
      </c>
      <c r="H1353" t="s">
        <v>80</v>
      </c>
      <c r="I1353">
        <v>2256406.7400000002</v>
      </c>
      <c r="J1353" t="s">
        <v>484</v>
      </c>
      <c r="K1353" t="s">
        <v>387</v>
      </c>
    </row>
    <row r="1354" spans="1:11" x14ac:dyDescent="0.35">
      <c r="A1354" t="s">
        <v>481</v>
      </c>
      <c r="B1354" t="s">
        <v>304</v>
      </c>
      <c r="C1354" t="s">
        <v>87</v>
      </c>
      <c r="D1354" t="s">
        <v>78</v>
      </c>
      <c r="E1354">
        <v>2021</v>
      </c>
      <c r="F1354">
        <v>63</v>
      </c>
      <c r="G1354" t="s">
        <v>317</v>
      </c>
      <c r="H1354" t="s">
        <v>80</v>
      </c>
      <c r="I1354">
        <v>8462.42</v>
      </c>
      <c r="J1354" t="s">
        <v>491</v>
      </c>
      <c r="K1354" t="s">
        <v>387</v>
      </c>
    </row>
    <row r="1355" spans="1:11" x14ac:dyDescent="0.35">
      <c r="A1355" t="s">
        <v>481</v>
      </c>
      <c r="B1355" t="s">
        <v>304</v>
      </c>
      <c r="C1355" t="s">
        <v>87</v>
      </c>
      <c r="D1355" t="s">
        <v>78</v>
      </c>
      <c r="E1355">
        <v>2021</v>
      </c>
      <c r="F1355">
        <v>90</v>
      </c>
      <c r="G1355" t="s">
        <v>89</v>
      </c>
      <c r="H1355" t="s">
        <v>80</v>
      </c>
      <c r="I1355">
        <v>2372.04</v>
      </c>
      <c r="J1355" t="s">
        <v>482</v>
      </c>
      <c r="K1355" t="s">
        <v>387</v>
      </c>
    </row>
    <row r="1356" spans="1:11" x14ac:dyDescent="0.35">
      <c r="A1356" t="s">
        <v>481</v>
      </c>
      <c r="B1356" t="s">
        <v>304</v>
      </c>
      <c r="C1356" t="s">
        <v>87</v>
      </c>
      <c r="D1356" t="s">
        <v>78</v>
      </c>
      <c r="E1356">
        <v>2021</v>
      </c>
      <c r="F1356">
        <v>90</v>
      </c>
      <c r="G1356" t="s">
        <v>89</v>
      </c>
      <c r="H1356" t="s">
        <v>80</v>
      </c>
      <c r="I1356">
        <v>3696.55</v>
      </c>
      <c r="J1356" t="s">
        <v>491</v>
      </c>
      <c r="K1356" t="s">
        <v>387</v>
      </c>
    </row>
    <row r="1357" spans="1:11" x14ac:dyDescent="0.35">
      <c r="A1357" t="s">
        <v>481</v>
      </c>
      <c r="B1357" t="s">
        <v>304</v>
      </c>
      <c r="C1357" t="s">
        <v>87</v>
      </c>
      <c r="D1357" t="s">
        <v>78</v>
      </c>
      <c r="E1357">
        <v>2021</v>
      </c>
      <c r="F1357">
        <v>90</v>
      </c>
      <c r="G1357" t="s">
        <v>89</v>
      </c>
      <c r="H1357" t="s">
        <v>80</v>
      </c>
      <c r="I1357">
        <v>6027.73</v>
      </c>
      <c r="J1357" t="s">
        <v>484</v>
      </c>
      <c r="K1357" t="s">
        <v>387</v>
      </c>
    </row>
    <row r="1358" spans="1:11" x14ac:dyDescent="0.35">
      <c r="A1358" t="s">
        <v>481</v>
      </c>
      <c r="B1358" t="s">
        <v>304</v>
      </c>
      <c r="C1358" t="s">
        <v>87</v>
      </c>
      <c r="D1358" t="s">
        <v>78</v>
      </c>
      <c r="E1358">
        <v>2021</v>
      </c>
      <c r="F1358">
        <v>91</v>
      </c>
      <c r="G1358" t="s">
        <v>90</v>
      </c>
      <c r="H1358" t="s">
        <v>80</v>
      </c>
      <c r="I1358">
        <v>44422.58</v>
      </c>
      <c r="J1358" t="s">
        <v>482</v>
      </c>
      <c r="K1358" t="s">
        <v>387</v>
      </c>
    </row>
    <row r="1359" spans="1:11" x14ac:dyDescent="0.35">
      <c r="A1359" t="s">
        <v>481</v>
      </c>
      <c r="B1359" t="s">
        <v>304</v>
      </c>
      <c r="C1359" t="s">
        <v>87</v>
      </c>
      <c r="D1359" t="s">
        <v>78</v>
      </c>
      <c r="E1359">
        <v>2021</v>
      </c>
      <c r="F1359">
        <v>91</v>
      </c>
      <c r="G1359" t="s">
        <v>90</v>
      </c>
      <c r="H1359" t="s">
        <v>80</v>
      </c>
      <c r="I1359">
        <v>59002.67</v>
      </c>
      <c r="J1359" t="s">
        <v>491</v>
      </c>
      <c r="K1359" t="s">
        <v>387</v>
      </c>
    </row>
    <row r="1360" spans="1:11" x14ac:dyDescent="0.35">
      <c r="A1360" t="s">
        <v>481</v>
      </c>
      <c r="B1360" t="s">
        <v>304</v>
      </c>
      <c r="C1360" t="s">
        <v>87</v>
      </c>
      <c r="D1360" t="s">
        <v>78</v>
      </c>
      <c r="E1360">
        <v>2021</v>
      </c>
      <c r="F1360">
        <v>91</v>
      </c>
      <c r="G1360" t="s">
        <v>90</v>
      </c>
      <c r="H1360" t="s">
        <v>80</v>
      </c>
      <c r="I1360">
        <v>56533.16</v>
      </c>
      <c r="J1360" t="s">
        <v>484</v>
      </c>
      <c r="K1360" t="s">
        <v>387</v>
      </c>
    </row>
    <row r="1361" spans="1:11" x14ac:dyDescent="0.35">
      <c r="A1361" t="s">
        <v>481</v>
      </c>
      <c r="B1361" t="s">
        <v>304</v>
      </c>
      <c r="C1361" t="s">
        <v>87</v>
      </c>
      <c r="D1361" t="s">
        <v>78</v>
      </c>
      <c r="E1361">
        <v>2022</v>
      </c>
      <c r="F1361">
        <v>16</v>
      </c>
      <c r="G1361" t="s">
        <v>91</v>
      </c>
      <c r="H1361" t="s">
        <v>80</v>
      </c>
      <c r="I1361">
        <v>501067.24</v>
      </c>
      <c r="J1361" t="s">
        <v>482</v>
      </c>
      <c r="K1361" t="s">
        <v>387</v>
      </c>
    </row>
    <row r="1362" spans="1:11" x14ac:dyDescent="0.35">
      <c r="A1362" t="s">
        <v>481</v>
      </c>
      <c r="B1362" t="s">
        <v>304</v>
      </c>
      <c r="C1362" t="s">
        <v>87</v>
      </c>
      <c r="D1362" t="s">
        <v>78</v>
      </c>
      <c r="E1362">
        <v>2022</v>
      </c>
      <c r="F1362">
        <v>16</v>
      </c>
      <c r="G1362" t="s">
        <v>91</v>
      </c>
      <c r="H1362" t="s">
        <v>80</v>
      </c>
      <c r="I1362">
        <v>317097.15000000002</v>
      </c>
      <c r="J1362" t="s">
        <v>491</v>
      </c>
      <c r="K1362" t="s">
        <v>387</v>
      </c>
    </row>
    <row r="1363" spans="1:11" x14ac:dyDescent="0.35">
      <c r="A1363" t="s">
        <v>481</v>
      </c>
      <c r="B1363" t="s">
        <v>304</v>
      </c>
      <c r="C1363" t="s">
        <v>87</v>
      </c>
      <c r="D1363" t="s">
        <v>78</v>
      </c>
      <c r="E1363">
        <v>2022</v>
      </c>
      <c r="F1363">
        <v>16</v>
      </c>
      <c r="G1363" t="s">
        <v>91</v>
      </c>
      <c r="H1363" t="s">
        <v>80</v>
      </c>
      <c r="I1363">
        <v>483818.71</v>
      </c>
      <c r="J1363" t="s">
        <v>484</v>
      </c>
      <c r="K1363" t="s">
        <v>387</v>
      </c>
    </row>
    <row r="1364" spans="1:11" x14ac:dyDescent="0.35">
      <c r="A1364" t="s">
        <v>481</v>
      </c>
      <c r="B1364" t="s">
        <v>304</v>
      </c>
      <c r="C1364" t="s">
        <v>87</v>
      </c>
      <c r="D1364" t="s">
        <v>78</v>
      </c>
      <c r="E1364">
        <v>2022</v>
      </c>
      <c r="F1364">
        <v>16</v>
      </c>
      <c r="G1364" t="s">
        <v>91</v>
      </c>
      <c r="H1364" t="s">
        <v>81</v>
      </c>
      <c r="I1364">
        <v>101.81</v>
      </c>
      <c r="J1364" t="s">
        <v>482</v>
      </c>
      <c r="K1364" t="s">
        <v>387</v>
      </c>
    </row>
    <row r="1365" spans="1:11" x14ac:dyDescent="0.35">
      <c r="A1365" t="s">
        <v>481</v>
      </c>
      <c r="B1365" t="s">
        <v>304</v>
      </c>
      <c r="C1365" t="s">
        <v>87</v>
      </c>
      <c r="D1365" t="s">
        <v>78</v>
      </c>
      <c r="E1365">
        <v>2022</v>
      </c>
      <c r="F1365">
        <v>16</v>
      </c>
      <c r="G1365" t="s">
        <v>91</v>
      </c>
      <c r="H1365" t="s">
        <v>81</v>
      </c>
      <c r="I1365">
        <v>8790.77</v>
      </c>
      <c r="J1365" t="s">
        <v>491</v>
      </c>
      <c r="K1365" t="s">
        <v>387</v>
      </c>
    </row>
    <row r="1366" spans="1:11" x14ac:dyDescent="0.35">
      <c r="A1366" t="s">
        <v>481</v>
      </c>
      <c r="B1366" t="s">
        <v>304</v>
      </c>
      <c r="C1366" t="s">
        <v>87</v>
      </c>
      <c r="D1366" t="s">
        <v>78</v>
      </c>
      <c r="E1366">
        <v>2022</v>
      </c>
      <c r="F1366">
        <v>16</v>
      </c>
      <c r="G1366" t="s">
        <v>91</v>
      </c>
      <c r="H1366" t="s">
        <v>81</v>
      </c>
      <c r="I1366">
        <v>27910.75</v>
      </c>
      <c r="J1366" t="s">
        <v>484</v>
      </c>
      <c r="K1366" t="s">
        <v>387</v>
      </c>
    </row>
    <row r="1367" spans="1:11" x14ac:dyDescent="0.35">
      <c r="A1367" t="s">
        <v>481</v>
      </c>
      <c r="B1367" t="s">
        <v>304</v>
      </c>
      <c r="C1367" t="s">
        <v>87</v>
      </c>
      <c r="D1367" t="s">
        <v>78</v>
      </c>
      <c r="E1367">
        <v>2022</v>
      </c>
      <c r="F1367">
        <v>33</v>
      </c>
      <c r="G1367" t="s">
        <v>88</v>
      </c>
      <c r="H1367" t="s">
        <v>80</v>
      </c>
      <c r="I1367">
        <v>1967697.9199999999</v>
      </c>
      <c r="J1367" t="s">
        <v>482</v>
      </c>
      <c r="K1367" t="s">
        <v>387</v>
      </c>
    </row>
    <row r="1368" spans="1:11" x14ac:dyDescent="0.35">
      <c r="A1368" t="s">
        <v>481</v>
      </c>
      <c r="B1368" t="s">
        <v>304</v>
      </c>
      <c r="C1368" t="s">
        <v>87</v>
      </c>
      <c r="D1368" t="s">
        <v>78</v>
      </c>
      <c r="E1368">
        <v>2022</v>
      </c>
      <c r="F1368">
        <v>33</v>
      </c>
      <c r="G1368" t="s">
        <v>88</v>
      </c>
      <c r="H1368" t="s">
        <v>80</v>
      </c>
      <c r="I1368">
        <v>2550800.87</v>
      </c>
      <c r="J1368" t="s">
        <v>491</v>
      </c>
      <c r="K1368" t="s">
        <v>387</v>
      </c>
    </row>
    <row r="1369" spans="1:11" x14ac:dyDescent="0.35">
      <c r="A1369" t="s">
        <v>481</v>
      </c>
      <c r="B1369" t="s">
        <v>304</v>
      </c>
      <c r="C1369" t="s">
        <v>87</v>
      </c>
      <c r="D1369" t="s">
        <v>78</v>
      </c>
      <c r="E1369">
        <v>2022</v>
      </c>
      <c r="F1369">
        <v>33</v>
      </c>
      <c r="G1369" t="s">
        <v>88</v>
      </c>
      <c r="H1369" t="s">
        <v>80</v>
      </c>
      <c r="I1369">
        <v>2785168.83</v>
      </c>
      <c r="J1369" t="s">
        <v>484</v>
      </c>
      <c r="K1369" t="s">
        <v>387</v>
      </c>
    </row>
    <row r="1370" spans="1:11" x14ac:dyDescent="0.35">
      <c r="A1370" t="s">
        <v>481</v>
      </c>
      <c r="B1370" t="s">
        <v>304</v>
      </c>
      <c r="C1370" t="s">
        <v>87</v>
      </c>
      <c r="D1370" t="s">
        <v>78</v>
      </c>
      <c r="E1370">
        <v>2022</v>
      </c>
      <c r="F1370">
        <v>33</v>
      </c>
      <c r="G1370" t="s">
        <v>88</v>
      </c>
      <c r="H1370" t="s">
        <v>81</v>
      </c>
      <c r="I1370">
        <v>10000</v>
      </c>
      <c r="J1370" t="s">
        <v>482</v>
      </c>
      <c r="K1370" t="s">
        <v>387</v>
      </c>
    </row>
    <row r="1371" spans="1:11" x14ac:dyDescent="0.35">
      <c r="A1371" t="s">
        <v>481</v>
      </c>
      <c r="B1371" t="s">
        <v>304</v>
      </c>
      <c r="C1371" t="s">
        <v>87</v>
      </c>
      <c r="D1371" t="s">
        <v>78</v>
      </c>
      <c r="E1371">
        <v>2022</v>
      </c>
      <c r="F1371">
        <v>33</v>
      </c>
      <c r="G1371" t="s">
        <v>88</v>
      </c>
      <c r="H1371" t="s">
        <v>81</v>
      </c>
      <c r="I1371">
        <v>28101.79</v>
      </c>
      <c r="J1371" t="s">
        <v>491</v>
      </c>
      <c r="K1371" t="s">
        <v>387</v>
      </c>
    </row>
    <row r="1372" spans="1:11" x14ac:dyDescent="0.35">
      <c r="A1372" t="s">
        <v>481</v>
      </c>
      <c r="B1372" t="s">
        <v>304</v>
      </c>
      <c r="C1372" t="s">
        <v>87</v>
      </c>
      <c r="D1372" t="s">
        <v>78</v>
      </c>
      <c r="E1372">
        <v>2022</v>
      </c>
      <c r="F1372">
        <v>90</v>
      </c>
      <c r="G1372" t="s">
        <v>89</v>
      </c>
      <c r="H1372" t="s">
        <v>80</v>
      </c>
      <c r="I1372">
        <v>9686.35</v>
      </c>
      <c r="J1372" t="s">
        <v>482</v>
      </c>
      <c r="K1372" t="s">
        <v>387</v>
      </c>
    </row>
    <row r="1373" spans="1:11" x14ac:dyDescent="0.35">
      <c r="A1373" t="s">
        <v>481</v>
      </c>
      <c r="B1373" t="s">
        <v>304</v>
      </c>
      <c r="C1373" t="s">
        <v>87</v>
      </c>
      <c r="D1373" t="s">
        <v>78</v>
      </c>
      <c r="E1373">
        <v>2022</v>
      </c>
      <c r="F1373">
        <v>90</v>
      </c>
      <c r="G1373" t="s">
        <v>89</v>
      </c>
      <c r="H1373" t="s">
        <v>80</v>
      </c>
      <c r="I1373">
        <v>10148.33</v>
      </c>
      <c r="J1373" t="s">
        <v>491</v>
      </c>
      <c r="K1373" t="s">
        <v>387</v>
      </c>
    </row>
    <row r="1374" spans="1:11" x14ac:dyDescent="0.35">
      <c r="A1374" t="s">
        <v>481</v>
      </c>
      <c r="B1374" t="s">
        <v>304</v>
      </c>
      <c r="C1374" t="s">
        <v>87</v>
      </c>
      <c r="D1374" t="s">
        <v>78</v>
      </c>
      <c r="E1374">
        <v>2022</v>
      </c>
      <c r="F1374">
        <v>90</v>
      </c>
      <c r="G1374" t="s">
        <v>89</v>
      </c>
      <c r="H1374" t="s">
        <v>80</v>
      </c>
      <c r="I1374">
        <v>13525.15</v>
      </c>
      <c r="J1374" t="s">
        <v>484</v>
      </c>
      <c r="K1374" t="s">
        <v>387</v>
      </c>
    </row>
    <row r="1375" spans="1:11" x14ac:dyDescent="0.35">
      <c r="A1375" t="s">
        <v>481</v>
      </c>
      <c r="B1375" t="s">
        <v>304</v>
      </c>
      <c r="C1375" t="s">
        <v>87</v>
      </c>
      <c r="D1375" t="s">
        <v>78</v>
      </c>
      <c r="E1375">
        <v>2022</v>
      </c>
      <c r="F1375">
        <v>90</v>
      </c>
      <c r="G1375" t="s">
        <v>89</v>
      </c>
      <c r="H1375" t="s">
        <v>81</v>
      </c>
      <c r="I1375">
        <v>422</v>
      </c>
      <c r="J1375" t="s">
        <v>482</v>
      </c>
      <c r="K1375" t="s">
        <v>387</v>
      </c>
    </row>
    <row r="1376" spans="1:11" x14ac:dyDescent="0.35">
      <c r="A1376" t="s">
        <v>481</v>
      </c>
      <c r="B1376" t="s">
        <v>304</v>
      </c>
      <c r="C1376" t="s">
        <v>87</v>
      </c>
      <c r="D1376" t="s">
        <v>78</v>
      </c>
      <c r="E1376">
        <v>2022</v>
      </c>
      <c r="F1376">
        <v>90</v>
      </c>
      <c r="G1376" t="s">
        <v>89</v>
      </c>
      <c r="H1376" t="s">
        <v>81</v>
      </c>
      <c r="I1376">
        <v>134</v>
      </c>
      <c r="J1376" t="s">
        <v>491</v>
      </c>
      <c r="K1376" t="s">
        <v>387</v>
      </c>
    </row>
    <row r="1377" spans="1:11" x14ac:dyDescent="0.35">
      <c r="A1377" t="s">
        <v>481</v>
      </c>
      <c r="B1377" t="s">
        <v>304</v>
      </c>
      <c r="C1377" t="s">
        <v>87</v>
      </c>
      <c r="D1377" t="s">
        <v>78</v>
      </c>
      <c r="E1377">
        <v>2022</v>
      </c>
      <c r="F1377">
        <v>91</v>
      </c>
      <c r="G1377" t="s">
        <v>90</v>
      </c>
      <c r="H1377" t="s">
        <v>80</v>
      </c>
      <c r="I1377">
        <v>39132</v>
      </c>
      <c r="J1377" t="s">
        <v>482</v>
      </c>
      <c r="K1377" t="s">
        <v>387</v>
      </c>
    </row>
    <row r="1378" spans="1:11" x14ac:dyDescent="0.35">
      <c r="A1378" t="s">
        <v>481</v>
      </c>
      <c r="B1378" t="s">
        <v>304</v>
      </c>
      <c r="C1378" t="s">
        <v>87</v>
      </c>
      <c r="D1378" t="s">
        <v>78</v>
      </c>
      <c r="E1378">
        <v>2022</v>
      </c>
      <c r="F1378">
        <v>91</v>
      </c>
      <c r="G1378" t="s">
        <v>90</v>
      </c>
      <c r="H1378" t="s">
        <v>80</v>
      </c>
      <c r="I1378">
        <v>50535.67</v>
      </c>
      <c r="J1378" t="s">
        <v>491</v>
      </c>
      <c r="K1378" t="s">
        <v>387</v>
      </c>
    </row>
    <row r="1379" spans="1:11" x14ac:dyDescent="0.35">
      <c r="A1379" t="s">
        <v>481</v>
      </c>
      <c r="B1379" t="s">
        <v>304</v>
      </c>
      <c r="C1379" t="s">
        <v>87</v>
      </c>
      <c r="D1379" t="s">
        <v>78</v>
      </c>
      <c r="E1379">
        <v>2022</v>
      </c>
      <c r="F1379">
        <v>91</v>
      </c>
      <c r="G1379" t="s">
        <v>90</v>
      </c>
      <c r="H1379" t="s">
        <v>80</v>
      </c>
      <c r="I1379">
        <v>51951.66</v>
      </c>
      <c r="J1379" t="s">
        <v>484</v>
      </c>
      <c r="K1379" t="s">
        <v>387</v>
      </c>
    </row>
    <row r="1380" spans="1:11" x14ac:dyDescent="0.35">
      <c r="A1380" t="s">
        <v>481</v>
      </c>
      <c r="B1380" t="s">
        <v>304</v>
      </c>
      <c r="C1380" t="s">
        <v>87</v>
      </c>
      <c r="D1380" t="s">
        <v>78</v>
      </c>
      <c r="E1380">
        <v>2022</v>
      </c>
      <c r="F1380">
        <v>91</v>
      </c>
      <c r="G1380" t="s">
        <v>90</v>
      </c>
      <c r="H1380" t="s">
        <v>81</v>
      </c>
      <c r="I1380">
        <v>346</v>
      </c>
      <c r="J1380" t="s">
        <v>482</v>
      </c>
      <c r="K1380" t="s">
        <v>387</v>
      </c>
    </row>
    <row r="1381" spans="1:11" x14ac:dyDescent="0.35">
      <c r="A1381" t="s">
        <v>481</v>
      </c>
      <c r="B1381" t="s">
        <v>304</v>
      </c>
      <c r="C1381" t="s">
        <v>87</v>
      </c>
      <c r="D1381" t="s">
        <v>78</v>
      </c>
      <c r="E1381">
        <v>2022</v>
      </c>
      <c r="F1381">
        <v>91</v>
      </c>
      <c r="G1381" t="s">
        <v>90</v>
      </c>
      <c r="H1381" t="s">
        <v>81</v>
      </c>
      <c r="I1381">
        <v>212</v>
      </c>
      <c r="J1381" t="s">
        <v>491</v>
      </c>
      <c r="K1381" t="s">
        <v>387</v>
      </c>
    </row>
    <row r="1382" spans="1:11" x14ac:dyDescent="0.35">
      <c r="A1382" t="s">
        <v>481</v>
      </c>
      <c r="B1382" t="s">
        <v>84</v>
      </c>
      <c r="C1382" t="s">
        <v>351</v>
      </c>
      <c r="D1382" t="s">
        <v>78</v>
      </c>
      <c r="E1382">
        <v>2022</v>
      </c>
      <c r="F1382">
        <v>33</v>
      </c>
      <c r="G1382" t="s">
        <v>88</v>
      </c>
      <c r="H1382" t="s">
        <v>80</v>
      </c>
      <c r="I1382">
        <v>10000</v>
      </c>
      <c r="J1382" t="s">
        <v>491</v>
      </c>
      <c r="K1382" t="s">
        <v>403</v>
      </c>
    </row>
    <row r="1383" spans="1:11" x14ac:dyDescent="0.35">
      <c r="A1383" t="s">
        <v>481</v>
      </c>
      <c r="B1383" t="s">
        <v>84</v>
      </c>
      <c r="C1383" t="s">
        <v>351</v>
      </c>
      <c r="D1383" t="s">
        <v>78</v>
      </c>
      <c r="E1383">
        <v>2022</v>
      </c>
      <c r="F1383">
        <v>33</v>
      </c>
      <c r="G1383" t="s">
        <v>88</v>
      </c>
      <c r="H1383" t="s">
        <v>80</v>
      </c>
      <c r="I1383">
        <v>10000</v>
      </c>
      <c r="J1383" t="s">
        <v>484</v>
      </c>
      <c r="K1383" t="s">
        <v>403</v>
      </c>
    </row>
    <row r="1384" spans="1:11" x14ac:dyDescent="0.35">
      <c r="A1384" t="s">
        <v>481</v>
      </c>
      <c r="B1384" t="s">
        <v>84</v>
      </c>
      <c r="C1384" t="s">
        <v>384</v>
      </c>
      <c r="D1384" t="s">
        <v>78</v>
      </c>
      <c r="E1384">
        <v>2021</v>
      </c>
      <c r="F1384">
        <v>33</v>
      </c>
      <c r="G1384" t="s">
        <v>88</v>
      </c>
      <c r="H1384" t="s">
        <v>80</v>
      </c>
      <c r="I1384">
        <v>5000</v>
      </c>
      <c r="J1384" t="s">
        <v>482</v>
      </c>
      <c r="K1384" t="s">
        <v>404</v>
      </c>
    </row>
    <row r="1385" spans="1:11" x14ac:dyDescent="0.35">
      <c r="A1385" t="s">
        <v>481</v>
      </c>
      <c r="B1385" t="s">
        <v>84</v>
      </c>
      <c r="C1385" t="s">
        <v>384</v>
      </c>
      <c r="D1385" t="s">
        <v>78</v>
      </c>
      <c r="E1385">
        <v>2022</v>
      </c>
      <c r="F1385">
        <v>16</v>
      </c>
      <c r="G1385" t="s">
        <v>91</v>
      </c>
      <c r="H1385" t="s">
        <v>80</v>
      </c>
      <c r="I1385">
        <v>3000</v>
      </c>
      <c r="J1385" t="s">
        <v>482</v>
      </c>
      <c r="K1385" t="s">
        <v>413</v>
      </c>
    </row>
    <row r="1386" spans="1:11" x14ac:dyDescent="0.35">
      <c r="A1386" t="s">
        <v>481</v>
      </c>
      <c r="B1386" t="s">
        <v>84</v>
      </c>
      <c r="C1386" t="s">
        <v>384</v>
      </c>
      <c r="D1386" t="s">
        <v>78</v>
      </c>
      <c r="E1386">
        <v>2022</v>
      </c>
      <c r="F1386">
        <v>16</v>
      </c>
      <c r="G1386" t="s">
        <v>91</v>
      </c>
      <c r="H1386" t="s">
        <v>80</v>
      </c>
      <c r="I1386">
        <v>15000</v>
      </c>
      <c r="J1386" t="s">
        <v>491</v>
      </c>
      <c r="K1386" t="s">
        <v>404</v>
      </c>
    </row>
    <row r="1387" spans="1:11" x14ac:dyDescent="0.35">
      <c r="A1387" t="s">
        <v>481</v>
      </c>
      <c r="B1387" t="s">
        <v>84</v>
      </c>
      <c r="C1387" t="s">
        <v>384</v>
      </c>
      <c r="D1387" t="s">
        <v>78</v>
      </c>
      <c r="E1387">
        <v>2022</v>
      </c>
      <c r="F1387">
        <v>16</v>
      </c>
      <c r="G1387" t="s">
        <v>91</v>
      </c>
      <c r="H1387" t="s">
        <v>80</v>
      </c>
      <c r="I1387">
        <v>11878.43</v>
      </c>
      <c r="J1387" t="s">
        <v>491</v>
      </c>
      <c r="K1387" t="s">
        <v>413</v>
      </c>
    </row>
    <row r="1388" spans="1:11" x14ac:dyDescent="0.35">
      <c r="A1388" t="s">
        <v>481</v>
      </c>
      <c r="B1388" t="s">
        <v>84</v>
      </c>
      <c r="C1388" t="s">
        <v>384</v>
      </c>
      <c r="D1388" t="s">
        <v>78</v>
      </c>
      <c r="E1388">
        <v>2022</v>
      </c>
      <c r="F1388">
        <v>16</v>
      </c>
      <c r="G1388" t="s">
        <v>91</v>
      </c>
      <c r="H1388" t="s">
        <v>80</v>
      </c>
      <c r="I1388">
        <v>26957.72</v>
      </c>
      <c r="J1388" t="s">
        <v>484</v>
      </c>
      <c r="K1388" t="s">
        <v>413</v>
      </c>
    </row>
    <row r="1389" spans="1:11" x14ac:dyDescent="0.35">
      <c r="A1389" t="s">
        <v>481</v>
      </c>
      <c r="B1389" t="s">
        <v>84</v>
      </c>
      <c r="C1389" t="s">
        <v>384</v>
      </c>
      <c r="D1389" t="s">
        <v>78</v>
      </c>
      <c r="E1389">
        <v>2022</v>
      </c>
      <c r="F1389">
        <v>33</v>
      </c>
      <c r="G1389" t="s">
        <v>88</v>
      </c>
      <c r="H1389" t="s">
        <v>80</v>
      </c>
      <c r="I1389">
        <v>23000</v>
      </c>
      <c r="J1389" t="s">
        <v>482</v>
      </c>
      <c r="K1389" t="s">
        <v>404</v>
      </c>
    </row>
    <row r="1390" spans="1:11" x14ac:dyDescent="0.35">
      <c r="A1390" t="s">
        <v>481</v>
      </c>
      <c r="B1390" t="s">
        <v>84</v>
      </c>
      <c r="C1390" t="s">
        <v>384</v>
      </c>
      <c r="D1390" t="s">
        <v>78</v>
      </c>
      <c r="E1390">
        <v>2022</v>
      </c>
      <c r="F1390">
        <v>33</v>
      </c>
      <c r="G1390" t="s">
        <v>88</v>
      </c>
      <c r="H1390" t="s">
        <v>80</v>
      </c>
      <c r="I1390">
        <v>230382.43</v>
      </c>
      <c r="J1390" t="s">
        <v>482</v>
      </c>
      <c r="K1390" t="s">
        <v>413</v>
      </c>
    </row>
    <row r="1391" spans="1:11" x14ac:dyDescent="0.35">
      <c r="A1391" t="s">
        <v>481</v>
      </c>
      <c r="B1391" t="s">
        <v>84</v>
      </c>
      <c r="C1391" t="s">
        <v>384</v>
      </c>
      <c r="D1391" t="s">
        <v>78</v>
      </c>
      <c r="E1391">
        <v>2022</v>
      </c>
      <c r="F1391">
        <v>33</v>
      </c>
      <c r="G1391" t="s">
        <v>88</v>
      </c>
      <c r="H1391" t="s">
        <v>80</v>
      </c>
      <c r="I1391">
        <v>43001</v>
      </c>
      <c r="J1391" t="s">
        <v>491</v>
      </c>
      <c r="K1391" t="s">
        <v>404</v>
      </c>
    </row>
    <row r="1392" spans="1:11" x14ac:dyDescent="0.35">
      <c r="A1392" t="s">
        <v>481</v>
      </c>
      <c r="B1392" t="s">
        <v>84</v>
      </c>
      <c r="C1392" t="s">
        <v>384</v>
      </c>
      <c r="D1392" t="s">
        <v>78</v>
      </c>
      <c r="E1392">
        <v>2022</v>
      </c>
      <c r="F1392">
        <v>33</v>
      </c>
      <c r="G1392" t="s">
        <v>88</v>
      </c>
      <c r="H1392" t="s">
        <v>80</v>
      </c>
      <c r="I1392">
        <v>245510</v>
      </c>
      <c r="J1392" t="s">
        <v>491</v>
      </c>
      <c r="K1392" t="s">
        <v>413</v>
      </c>
    </row>
    <row r="1393" spans="1:11" x14ac:dyDescent="0.35">
      <c r="A1393" t="s">
        <v>481</v>
      </c>
      <c r="B1393" t="s">
        <v>84</v>
      </c>
      <c r="C1393" t="s">
        <v>384</v>
      </c>
      <c r="D1393" t="s">
        <v>78</v>
      </c>
      <c r="E1393">
        <v>2022</v>
      </c>
      <c r="F1393">
        <v>33</v>
      </c>
      <c r="G1393" t="s">
        <v>88</v>
      </c>
      <c r="H1393" t="s">
        <v>80</v>
      </c>
      <c r="I1393">
        <v>73001</v>
      </c>
      <c r="J1393" t="s">
        <v>484</v>
      </c>
      <c r="K1393" t="s">
        <v>404</v>
      </c>
    </row>
    <row r="1394" spans="1:11" x14ac:dyDescent="0.35">
      <c r="A1394" t="s">
        <v>481</v>
      </c>
      <c r="B1394" t="s">
        <v>84</v>
      </c>
      <c r="C1394" t="s">
        <v>384</v>
      </c>
      <c r="D1394" t="s">
        <v>78</v>
      </c>
      <c r="E1394">
        <v>2022</v>
      </c>
      <c r="F1394">
        <v>33</v>
      </c>
      <c r="G1394" t="s">
        <v>88</v>
      </c>
      <c r="H1394" t="s">
        <v>80</v>
      </c>
      <c r="I1394">
        <v>313842.32</v>
      </c>
      <c r="J1394" t="s">
        <v>484</v>
      </c>
      <c r="K1394" t="s">
        <v>413</v>
      </c>
    </row>
    <row r="1395" spans="1:11" x14ac:dyDescent="0.35">
      <c r="A1395" t="s">
        <v>481</v>
      </c>
      <c r="B1395" t="s">
        <v>84</v>
      </c>
      <c r="C1395" t="s">
        <v>384</v>
      </c>
      <c r="D1395" t="s">
        <v>78</v>
      </c>
      <c r="E1395">
        <v>2022</v>
      </c>
      <c r="F1395">
        <v>90</v>
      </c>
      <c r="G1395" t="s">
        <v>89</v>
      </c>
      <c r="H1395" t="s">
        <v>80</v>
      </c>
      <c r="I1395">
        <v>48</v>
      </c>
      <c r="J1395" t="s">
        <v>482</v>
      </c>
      <c r="K1395" t="s">
        <v>413</v>
      </c>
    </row>
    <row r="1396" spans="1:11" x14ac:dyDescent="0.35">
      <c r="A1396" t="s">
        <v>481</v>
      </c>
      <c r="B1396" t="s">
        <v>84</v>
      </c>
      <c r="C1396" t="s">
        <v>384</v>
      </c>
      <c r="D1396" t="s">
        <v>78</v>
      </c>
      <c r="E1396">
        <v>2022</v>
      </c>
      <c r="F1396">
        <v>90</v>
      </c>
      <c r="G1396" t="s">
        <v>89</v>
      </c>
      <c r="H1396" t="s">
        <v>80</v>
      </c>
      <c r="I1396">
        <v>24</v>
      </c>
      <c r="J1396" t="s">
        <v>491</v>
      </c>
      <c r="K1396" t="s">
        <v>413</v>
      </c>
    </row>
    <row r="1397" spans="1:11" x14ac:dyDescent="0.35">
      <c r="A1397" t="s">
        <v>481</v>
      </c>
      <c r="B1397" t="s">
        <v>84</v>
      </c>
      <c r="C1397" t="s">
        <v>384</v>
      </c>
      <c r="D1397" t="s">
        <v>78</v>
      </c>
      <c r="E1397">
        <v>2022</v>
      </c>
      <c r="F1397">
        <v>90</v>
      </c>
      <c r="G1397" t="s">
        <v>89</v>
      </c>
      <c r="H1397" t="s">
        <v>80</v>
      </c>
      <c r="I1397">
        <v>192.8</v>
      </c>
      <c r="J1397" t="s">
        <v>484</v>
      </c>
      <c r="K1397" t="s">
        <v>404</v>
      </c>
    </row>
    <row r="1398" spans="1:11" x14ac:dyDescent="0.35">
      <c r="A1398" t="s">
        <v>481</v>
      </c>
      <c r="B1398" t="s">
        <v>84</v>
      </c>
      <c r="C1398" t="s">
        <v>384</v>
      </c>
      <c r="D1398" t="s">
        <v>78</v>
      </c>
      <c r="E1398">
        <v>2022</v>
      </c>
      <c r="F1398">
        <v>90</v>
      </c>
      <c r="G1398" t="s">
        <v>89</v>
      </c>
      <c r="H1398" t="s">
        <v>80</v>
      </c>
      <c r="I1398">
        <v>48</v>
      </c>
      <c r="J1398" t="s">
        <v>484</v>
      </c>
      <c r="K1398" t="s">
        <v>413</v>
      </c>
    </row>
    <row r="1399" spans="1:11" x14ac:dyDescent="0.35">
      <c r="A1399" t="s">
        <v>481</v>
      </c>
      <c r="B1399" t="s">
        <v>84</v>
      </c>
      <c r="C1399" t="s">
        <v>384</v>
      </c>
      <c r="D1399" t="s">
        <v>78</v>
      </c>
      <c r="E1399">
        <v>2022</v>
      </c>
      <c r="F1399">
        <v>91</v>
      </c>
      <c r="G1399" t="s">
        <v>90</v>
      </c>
      <c r="H1399" t="s">
        <v>80</v>
      </c>
      <c r="I1399">
        <v>40</v>
      </c>
      <c r="J1399" t="s">
        <v>482</v>
      </c>
      <c r="K1399" t="s">
        <v>404</v>
      </c>
    </row>
    <row r="1400" spans="1:11" x14ac:dyDescent="0.35">
      <c r="A1400" t="s">
        <v>481</v>
      </c>
      <c r="B1400" t="s">
        <v>84</v>
      </c>
      <c r="C1400" t="s">
        <v>384</v>
      </c>
      <c r="D1400" t="s">
        <v>78</v>
      </c>
      <c r="E1400">
        <v>2022</v>
      </c>
      <c r="F1400">
        <v>91</v>
      </c>
      <c r="G1400" t="s">
        <v>90</v>
      </c>
      <c r="H1400" t="s">
        <v>80</v>
      </c>
      <c r="I1400">
        <v>281</v>
      </c>
      <c r="J1400" t="s">
        <v>482</v>
      </c>
      <c r="K1400" t="s">
        <v>413</v>
      </c>
    </row>
    <row r="1401" spans="1:11" x14ac:dyDescent="0.35">
      <c r="A1401" t="s">
        <v>481</v>
      </c>
      <c r="B1401" t="s">
        <v>84</v>
      </c>
      <c r="C1401" t="s">
        <v>384</v>
      </c>
      <c r="D1401" t="s">
        <v>78</v>
      </c>
      <c r="E1401">
        <v>2022</v>
      </c>
      <c r="F1401">
        <v>91</v>
      </c>
      <c r="G1401" t="s">
        <v>90</v>
      </c>
      <c r="H1401" t="s">
        <v>80</v>
      </c>
      <c r="I1401">
        <v>290</v>
      </c>
      <c r="J1401" t="s">
        <v>491</v>
      </c>
      <c r="K1401" t="s">
        <v>404</v>
      </c>
    </row>
    <row r="1402" spans="1:11" x14ac:dyDescent="0.35">
      <c r="A1402" t="s">
        <v>481</v>
      </c>
      <c r="B1402" t="s">
        <v>84</v>
      </c>
      <c r="C1402" t="s">
        <v>384</v>
      </c>
      <c r="D1402" t="s">
        <v>78</v>
      </c>
      <c r="E1402">
        <v>2022</v>
      </c>
      <c r="F1402">
        <v>91</v>
      </c>
      <c r="G1402" t="s">
        <v>90</v>
      </c>
      <c r="H1402" t="s">
        <v>80</v>
      </c>
      <c r="I1402">
        <v>278</v>
      </c>
      <c r="J1402" t="s">
        <v>491</v>
      </c>
      <c r="K1402" t="s">
        <v>413</v>
      </c>
    </row>
    <row r="1403" spans="1:11" x14ac:dyDescent="0.35">
      <c r="A1403" t="s">
        <v>481</v>
      </c>
      <c r="B1403" t="s">
        <v>84</v>
      </c>
      <c r="C1403" t="s">
        <v>384</v>
      </c>
      <c r="D1403" t="s">
        <v>78</v>
      </c>
      <c r="E1403">
        <v>2022</v>
      </c>
      <c r="F1403">
        <v>91</v>
      </c>
      <c r="G1403" t="s">
        <v>90</v>
      </c>
      <c r="H1403" t="s">
        <v>80</v>
      </c>
      <c r="I1403">
        <v>109.2</v>
      </c>
      <c r="J1403" t="s">
        <v>484</v>
      </c>
      <c r="K1403" t="s">
        <v>404</v>
      </c>
    </row>
    <row r="1404" spans="1:11" x14ac:dyDescent="0.35">
      <c r="A1404" t="s">
        <v>481</v>
      </c>
      <c r="B1404" t="s">
        <v>84</v>
      </c>
      <c r="C1404" t="s">
        <v>384</v>
      </c>
      <c r="D1404" t="s">
        <v>78</v>
      </c>
      <c r="E1404">
        <v>2022</v>
      </c>
      <c r="F1404">
        <v>91</v>
      </c>
      <c r="G1404" t="s">
        <v>90</v>
      </c>
      <c r="H1404" t="s">
        <v>80</v>
      </c>
      <c r="I1404">
        <v>279</v>
      </c>
      <c r="J1404" t="s">
        <v>484</v>
      </c>
      <c r="K1404" t="s">
        <v>413</v>
      </c>
    </row>
    <row r="1405" spans="1:11" x14ac:dyDescent="0.35">
      <c r="A1405" t="s">
        <v>481</v>
      </c>
      <c r="B1405" t="s">
        <v>84</v>
      </c>
      <c r="C1405" t="s">
        <v>329</v>
      </c>
      <c r="D1405" t="s">
        <v>78</v>
      </c>
      <c r="E1405">
        <v>2022</v>
      </c>
      <c r="F1405">
        <v>33</v>
      </c>
      <c r="G1405" t="s">
        <v>88</v>
      </c>
      <c r="H1405" t="s">
        <v>81</v>
      </c>
      <c r="I1405">
        <v>1</v>
      </c>
      <c r="J1405" t="s">
        <v>484</v>
      </c>
      <c r="K1405" t="s">
        <v>390</v>
      </c>
    </row>
    <row r="1406" spans="1:11" x14ac:dyDescent="0.35">
      <c r="A1406" t="s">
        <v>481</v>
      </c>
      <c r="B1406" t="s">
        <v>84</v>
      </c>
      <c r="C1406" t="s">
        <v>334</v>
      </c>
      <c r="D1406" t="s">
        <v>78</v>
      </c>
      <c r="E1406">
        <v>2021</v>
      </c>
      <c r="F1406">
        <v>33</v>
      </c>
      <c r="G1406" t="s">
        <v>88</v>
      </c>
      <c r="H1406" t="s">
        <v>80</v>
      </c>
      <c r="I1406">
        <v>5000</v>
      </c>
      <c r="J1406" t="s">
        <v>482</v>
      </c>
      <c r="K1406" t="s">
        <v>391</v>
      </c>
    </row>
    <row r="1407" spans="1:11" x14ac:dyDescent="0.35">
      <c r="A1407" t="s">
        <v>481</v>
      </c>
      <c r="B1407" t="s">
        <v>84</v>
      </c>
      <c r="C1407" t="s">
        <v>334</v>
      </c>
      <c r="D1407" t="s">
        <v>78</v>
      </c>
      <c r="E1407">
        <v>2021</v>
      </c>
      <c r="F1407">
        <v>33</v>
      </c>
      <c r="G1407" t="s">
        <v>88</v>
      </c>
      <c r="H1407" t="s">
        <v>80</v>
      </c>
      <c r="I1407">
        <v>5000</v>
      </c>
      <c r="J1407" t="s">
        <v>491</v>
      </c>
      <c r="K1407" t="s">
        <v>391</v>
      </c>
    </row>
    <row r="1408" spans="1:11" x14ac:dyDescent="0.35">
      <c r="A1408" t="s">
        <v>481</v>
      </c>
      <c r="B1408" t="s">
        <v>84</v>
      </c>
      <c r="C1408" t="s">
        <v>334</v>
      </c>
      <c r="D1408" t="s">
        <v>78</v>
      </c>
      <c r="E1408">
        <v>2022</v>
      </c>
      <c r="F1408">
        <v>33</v>
      </c>
      <c r="G1408" t="s">
        <v>88</v>
      </c>
      <c r="H1408" t="s">
        <v>80</v>
      </c>
      <c r="I1408">
        <v>5000</v>
      </c>
      <c r="J1408" t="s">
        <v>482</v>
      </c>
      <c r="K1408" t="s">
        <v>391</v>
      </c>
    </row>
    <row r="1409" spans="1:11" x14ac:dyDescent="0.35">
      <c r="A1409" t="s">
        <v>481</v>
      </c>
      <c r="B1409" t="s">
        <v>84</v>
      </c>
      <c r="C1409" t="s">
        <v>334</v>
      </c>
      <c r="D1409" t="s">
        <v>78</v>
      </c>
      <c r="E1409">
        <v>2022</v>
      </c>
      <c r="F1409">
        <v>33</v>
      </c>
      <c r="G1409" t="s">
        <v>88</v>
      </c>
      <c r="H1409" t="s">
        <v>80</v>
      </c>
      <c r="I1409">
        <v>5000</v>
      </c>
      <c r="J1409" t="s">
        <v>491</v>
      </c>
      <c r="K1409" t="s">
        <v>391</v>
      </c>
    </row>
    <row r="1410" spans="1:11" x14ac:dyDescent="0.35">
      <c r="A1410" t="s">
        <v>481</v>
      </c>
      <c r="B1410" t="s">
        <v>84</v>
      </c>
      <c r="C1410" t="s">
        <v>334</v>
      </c>
      <c r="D1410" t="s">
        <v>78</v>
      </c>
      <c r="E1410">
        <v>2022</v>
      </c>
      <c r="F1410">
        <v>33</v>
      </c>
      <c r="G1410" t="s">
        <v>88</v>
      </c>
      <c r="H1410" t="s">
        <v>80</v>
      </c>
      <c r="I1410">
        <v>5000</v>
      </c>
      <c r="J1410" t="s">
        <v>484</v>
      </c>
      <c r="K1410" t="s">
        <v>391</v>
      </c>
    </row>
    <row r="1411" spans="1:11" x14ac:dyDescent="0.35">
      <c r="A1411" t="s">
        <v>481</v>
      </c>
      <c r="B1411" t="s">
        <v>84</v>
      </c>
      <c r="C1411" t="s">
        <v>330</v>
      </c>
      <c r="D1411" t="s">
        <v>78</v>
      </c>
      <c r="E1411">
        <v>2020</v>
      </c>
      <c r="F1411">
        <v>33</v>
      </c>
      <c r="G1411" t="s">
        <v>88</v>
      </c>
      <c r="H1411" t="s">
        <v>81</v>
      </c>
      <c r="I1411">
        <v>377.38</v>
      </c>
      <c r="J1411" t="s">
        <v>482</v>
      </c>
      <c r="K1411" t="s">
        <v>392</v>
      </c>
    </row>
    <row r="1412" spans="1:11" x14ac:dyDescent="0.35">
      <c r="A1412" t="s">
        <v>481</v>
      </c>
      <c r="B1412" t="s">
        <v>84</v>
      </c>
      <c r="C1412" t="s">
        <v>330</v>
      </c>
      <c r="D1412" t="s">
        <v>78</v>
      </c>
      <c r="E1412">
        <v>2020</v>
      </c>
      <c r="F1412">
        <v>33</v>
      </c>
      <c r="G1412" t="s">
        <v>88</v>
      </c>
      <c r="H1412" t="s">
        <v>81</v>
      </c>
      <c r="I1412">
        <v>377.38</v>
      </c>
      <c r="J1412" t="s">
        <v>491</v>
      </c>
      <c r="K1412" t="s">
        <v>392</v>
      </c>
    </row>
    <row r="1413" spans="1:11" x14ac:dyDescent="0.35">
      <c r="A1413" t="s">
        <v>481</v>
      </c>
      <c r="B1413" t="s">
        <v>84</v>
      </c>
      <c r="C1413" t="s">
        <v>330</v>
      </c>
      <c r="D1413" t="s">
        <v>78</v>
      </c>
      <c r="E1413">
        <v>2020</v>
      </c>
      <c r="F1413">
        <v>33</v>
      </c>
      <c r="G1413" t="s">
        <v>88</v>
      </c>
      <c r="H1413" t="s">
        <v>81</v>
      </c>
      <c r="I1413">
        <v>377.38</v>
      </c>
      <c r="J1413" t="s">
        <v>484</v>
      </c>
      <c r="K1413" t="s">
        <v>392</v>
      </c>
    </row>
    <row r="1414" spans="1:11" x14ac:dyDescent="0.35">
      <c r="A1414" t="s">
        <v>481</v>
      </c>
      <c r="B1414" t="s">
        <v>84</v>
      </c>
      <c r="C1414" t="s">
        <v>330</v>
      </c>
      <c r="D1414" t="s">
        <v>78</v>
      </c>
      <c r="E1414">
        <v>2020</v>
      </c>
      <c r="F1414">
        <v>91</v>
      </c>
      <c r="G1414" t="s">
        <v>90</v>
      </c>
      <c r="H1414" t="s">
        <v>81</v>
      </c>
      <c r="I1414">
        <v>300</v>
      </c>
      <c r="J1414" t="s">
        <v>482</v>
      </c>
      <c r="K1414" t="s">
        <v>392</v>
      </c>
    </row>
    <row r="1415" spans="1:11" x14ac:dyDescent="0.35">
      <c r="A1415" t="s">
        <v>481</v>
      </c>
      <c r="B1415" t="s">
        <v>84</v>
      </c>
      <c r="C1415" t="s">
        <v>330</v>
      </c>
      <c r="D1415" t="s">
        <v>78</v>
      </c>
      <c r="E1415">
        <v>2020</v>
      </c>
      <c r="F1415">
        <v>91</v>
      </c>
      <c r="G1415" t="s">
        <v>90</v>
      </c>
      <c r="H1415" t="s">
        <v>81</v>
      </c>
      <c r="I1415">
        <v>300</v>
      </c>
      <c r="J1415" t="s">
        <v>491</v>
      </c>
      <c r="K1415" t="s">
        <v>392</v>
      </c>
    </row>
    <row r="1416" spans="1:11" x14ac:dyDescent="0.35">
      <c r="A1416" t="s">
        <v>481</v>
      </c>
      <c r="B1416" t="s">
        <v>84</v>
      </c>
      <c r="C1416" t="s">
        <v>330</v>
      </c>
      <c r="D1416" t="s">
        <v>78</v>
      </c>
      <c r="E1416">
        <v>2020</v>
      </c>
      <c r="F1416">
        <v>91</v>
      </c>
      <c r="G1416" t="s">
        <v>90</v>
      </c>
      <c r="H1416" t="s">
        <v>81</v>
      </c>
      <c r="I1416">
        <v>300</v>
      </c>
      <c r="J1416" t="s">
        <v>484</v>
      </c>
      <c r="K1416" t="s">
        <v>392</v>
      </c>
    </row>
    <row r="1417" spans="1:11" x14ac:dyDescent="0.35">
      <c r="A1417" t="s">
        <v>481</v>
      </c>
      <c r="B1417" t="s">
        <v>84</v>
      </c>
      <c r="C1417" t="s">
        <v>330</v>
      </c>
      <c r="D1417" t="s">
        <v>78</v>
      </c>
      <c r="E1417">
        <v>2021</v>
      </c>
      <c r="F1417">
        <v>16</v>
      </c>
      <c r="G1417" t="s">
        <v>91</v>
      </c>
      <c r="H1417" t="s">
        <v>80</v>
      </c>
      <c r="I1417">
        <v>9093.6299999999992</v>
      </c>
      <c r="J1417" t="s">
        <v>482</v>
      </c>
      <c r="K1417" t="s">
        <v>392</v>
      </c>
    </row>
    <row r="1418" spans="1:11" x14ac:dyDescent="0.35">
      <c r="A1418" t="s">
        <v>481</v>
      </c>
      <c r="B1418" t="s">
        <v>84</v>
      </c>
      <c r="C1418" t="s">
        <v>330</v>
      </c>
      <c r="D1418" t="s">
        <v>78</v>
      </c>
      <c r="E1418">
        <v>2021</v>
      </c>
      <c r="F1418">
        <v>16</v>
      </c>
      <c r="G1418" t="s">
        <v>91</v>
      </c>
      <c r="H1418" t="s">
        <v>80</v>
      </c>
      <c r="I1418">
        <v>1000</v>
      </c>
      <c r="J1418" t="s">
        <v>491</v>
      </c>
      <c r="K1418" t="s">
        <v>392</v>
      </c>
    </row>
    <row r="1419" spans="1:11" x14ac:dyDescent="0.35">
      <c r="A1419" t="s">
        <v>481</v>
      </c>
      <c r="B1419" t="s">
        <v>84</v>
      </c>
      <c r="C1419" t="s">
        <v>330</v>
      </c>
      <c r="D1419" t="s">
        <v>78</v>
      </c>
      <c r="E1419">
        <v>2021</v>
      </c>
      <c r="F1419">
        <v>16</v>
      </c>
      <c r="G1419" t="s">
        <v>91</v>
      </c>
      <c r="H1419" t="s">
        <v>80</v>
      </c>
      <c r="I1419">
        <v>17235.53</v>
      </c>
      <c r="J1419" t="s">
        <v>484</v>
      </c>
      <c r="K1419" t="s">
        <v>392</v>
      </c>
    </row>
    <row r="1420" spans="1:11" x14ac:dyDescent="0.35">
      <c r="A1420" t="s">
        <v>481</v>
      </c>
      <c r="B1420" t="s">
        <v>84</v>
      </c>
      <c r="C1420" t="s">
        <v>330</v>
      </c>
      <c r="D1420" t="s">
        <v>78</v>
      </c>
      <c r="E1420">
        <v>2021</v>
      </c>
      <c r="F1420">
        <v>16</v>
      </c>
      <c r="G1420" t="s">
        <v>91</v>
      </c>
      <c r="H1420" t="s">
        <v>81</v>
      </c>
      <c r="I1420">
        <v>14047.96</v>
      </c>
      <c r="J1420" t="s">
        <v>491</v>
      </c>
      <c r="K1420" t="s">
        <v>392</v>
      </c>
    </row>
    <row r="1421" spans="1:11" x14ac:dyDescent="0.35">
      <c r="A1421" t="s">
        <v>481</v>
      </c>
      <c r="B1421" t="s">
        <v>84</v>
      </c>
      <c r="C1421" t="s">
        <v>330</v>
      </c>
      <c r="D1421" t="s">
        <v>78</v>
      </c>
      <c r="E1421">
        <v>2021</v>
      </c>
      <c r="F1421">
        <v>33</v>
      </c>
      <c r="G1421" t="s">
        <v>88</v>
      </c>
      <c r="H1421" t="s">
        <v>80</v>
      </c>
      <c r="I1421">
        <v>107309.65</v>
      </c>
      <c r="J1421" t="s">
        <v>482</v>
      </c>
      <c r="K1421" t="s">
        <v>392</v>
      </c>
    </row>
    <row r="1422" spans="1:11" x14ac:dyDescent="0.35">
      <c r="A1422" t="s">
        <v>481</v>
      </c>
      <c r="B1422" t="s">
        <v>84</v>
      </c>
      <c r="C1422" t="s">
        <v>330</v>
      </c>
      <c r="D1422" t="s">
        <v>78</v>
      </c>
      <c r="E1422">
        <v>2021</v>
      </c>
      <c r="F1422">
        <v>33</v>
      </c>
      <c r="G1422" t="s">
        <v>88</v>
      </c>
      <c r="H1422" t="s">
        <v>80</v>
      </c>
      <c r="I1422">
        <v>95083.28</v>
      </c>
      <c r="J1422" t="s">
        <v>491</v>
      </c>
      <c r="K1422" t="s">
        <v>392</v>
      </c>
    </row>
    <row r="1423" spans="1:11" x14ac:dyDescent="0.35">
      <c r="A1423" t="s">
        <v>481</v>
      </c>
      <c r="B1423" t="s">
        <v>84</v>
      </c>
      <c r="C1423" t="s">
        <v>330</v>
      </c>
      <c r="D1423" t="s">
        <v>78</v>
      </c>
      <c r="E1423">
        <v>2021</v>
      </c>
      <c r="F1423">
        <v>33</v>
      </c>
      <c r="G1423" t="s">
        <v>88</v>
      </c>
      <c r="H1423" t="s">
        <v>80</v>
      </c>
      <c r="I1423">
        <v>95993.18</v>
      </c>
      <c r="J1423" t="s">
        <v>484</v>
      </c>
      <c r="K1423" t="s">
        <v>392</v>
      </c>
    </row>
    <row r="1424" spans="1:11" x14ac:dyDescent="0.35">
      <c r="A1424" t="s">
        <v>481</v>
      </c>
      <c r="B1424" t="s">
        <v>84</v>
      </c>
      <c r="C1424" t="s">
        <v>330</v>
      </c>
      <c r="D1424" t="s">
        <v>78</v>
      </c>
      <c r="E1424">
        <v>2021</v>
      </c>
      <c r="F1424">
        <v>33</v>
      </c>
      <c r="G1424" t="s">
        <v>88</v>
      </c>
      <c r="H1424" t="s">
        <v>81</v>
      </c>
      <c r="I1424">
        <v>20000</v>
      </c>
      <c r="J1424" t="s">
        <v>482</v>
      </c>
      <c r="K1424" t="s">
        <v>392</v>
      </c>
    </row>
    <row r="1425" spans="1:11" x14ac:dyDescent="0.35">
      <c r="A1425" t="s">
        <v>481</v>
      </c>
      <c r="B1425" t="s">
        <v>84</v>
      </c>
      <c r="C1425" t="s">
        <v>330</v>
      </c>
      <c r="D1425" t="s">
        <v>78</v>
      </c>
      <c r="E1425">
        <v>2021</v>
      </c>
      <c r="F1425">
        <v>33</v>
      </c>
      <c r="G1425" t="s">
        <v>88</v>
      </c>
      <c r="H1425" t="s">
        <v>81</v>
      </c>
      <c r="I1425">
        <v>678.6</v>
      </c>
      <c r="J1425" t="s">
        <v>491</v>
      </c>
      <c r="K1425" t="s">
        <v>392</v>
      </c>
    </row>
    <row r="1426" spans="1:11" x14ac:dyDescent="0.35">
      <c r="A1426" t="s">
        <v>481</v>
      </c>
      <c r="B1426" t="s">
        <v>84</v>
      </c>
      <c r="C1426" t="s">
        <v>330</v>
      </c>
      <c r="D1426" t="s">
        <v>78</v>
      </c>
      <c r="E1426">
        <v>2021</v>
      </c>
      <c r="F1426">
        <v>90</v>
      </c>
      <c r="G1426" t="s">
        <v>89</v>
      </c>
      <c r="H1426" t="s">
        <v>80</v>
      </c>
      <c r="I1426">
        <v>12</v>
      </c>
      <c r="J1426" t="s">
        <v>482</v>
      </c>
      <c r="K1426" t="s">
        <v>392</v>
      </c>
    </row>
    <row r="1427" spans="1:11" x14ac:dyDescent="0.35">
      <c r="A1427" t="s">
        <v>481</v>
      </c>
      <c r="B1427" t="s">
        <v>84</v>
      </c>
      <c r="C1427" t="s">
        <v>330</v>
      </c>
      <c r="D1427" t="s">
        <v>78</v>
      </c>
      <c r="E1427">
        <v>2021</v>
      </c>
      <c r="F1427">
        <v>90</v>
      </c>
      <c r="G1427" t="s">
        <v>89</v>
      </c>
      <c r="H1427" t="s">
        <v>81</v>
      </c>
      <c r="I1427">
        <v>1522.24</v>
      </c>
      <c r="J1427" t="s">
        <v>491</v>
      </c>
      <c r="K1427" t="s">
        <v>392</v>
      </c>
    </row>
    <row r="1428" spans="1:11" x14ac:dyDescent="0.35">
      <c r="A1428" t="s">
        <v>481</v>
      </c>
      <c r="B1428" t="s">
        <v>84</v>
      </c>
      <c r="C1428" t="s">
        <v>330</v>
      </c>
      <c r="D1428" t="s">
        <v>78</v>
      </c>
      <c r="E1428">
        <v>2021</v>
      </c>
      <c r="F1428">
        <v>91</v>
      </c>
      <c r="G1428" t="s">
        <v>90</v>
      </c>
      <c r="H1428" t="s">
        <v>80</v>
      </c>
      <c r="I1428">
        <v>232</v>
      </c>
      <c r="J1428" t="s">
        <v>482</v>
      </c>
      <c r="K1428" t="s">
        <v>392</v>
      </c>
    </row>
    <row r="1429" spans="1:11" x14ac:dyDescent="0.35">
      <c r="A1429" t="s">
        <v>481</v>
      </c>
      <c r="B1429" t="s">
        <v>84</v>
      </c>
      <c r="C1429" t="s">
        <v>330</v>
      </c>
      <c r="D1429" t="s">
        <v>78</v>
      </c>
      <c r="E1429">
        <v>2021</v>
      </c>
      <c r="F1429">
        <v>91</v>
      </c>
      <c r="G1429" t="s">
        <v>90</v>
      </c>
      <c r="H1429" t="s">
        <v>80</v>
      </c>
      <c r="I1429">
        <v>232</v>
      </c>
      <c r="J1429" t="s">
        <v>491</v>
      </c>
      <c r="K1429" t="s">
        <v>392</v>
      </c>
    </row>
    <row r="1430" spans="1:11" x14ac:dyDescent="0.35">
      <c r="A1430" t="s">
        <v>481</v>
      </c>
      <c r="B1430" t="s">
        <v>84</v>
      </c>
      <c r="C1430" t="s">
        <v>330</v>
      </c>
      <c r="D1430" t="s">
        <v>78</v>
      </c>
      <c r="E1430">
        <v>2021</v>
      </c>
      <c r="F1430">
        <v>91</v>
      </c>
      <c r="G1430" t="s">
        <v>90</v>
      </c>
      <c r="H1430" t="s">
        <v>80</v>
      </c>
      <c r="I1430">
        <v>394</v>
      </c>
      <c r="J1430" t="s">
        <v>484</v>
      </c>
      <c r="K1430" t="s">
        <v>392</v>
      </c>
    </row>
    <row r="1431" spans="1:11" x14ac:dyDescent="0.35">
      <c r="A1431" t="s">
        <v>481</v>
      </c>
      <c r="B1431" t="s">
        <v>84</v>
      </c>
      <c r="C1431" t="s">
        <v>330</v>
      </c>
      <c r="D1431" t="s">
        <v>78</v>
      </c>
      <c r="E1431">
        <v>2021</v>
      </c>
      <c r="F1431">
        <v>91</v>
      </c>
      <c r="G1431" t="s">
        <v>90</v>
      </c>
      <c r="H1431" t="s">
        <v>81</v>
      </c>
      <c r="I1431">
        <v>1569</v>
      </c>
      <c r="J1431" t="s">
        <v>482</v>
      </c>
      <c r="K1431" t="s">
        <v>392</v>
      </c>
    </row>
    <row r="1432" spans="1:11" x14ac:dyDescent="0.35">
      <c r="A1432" t="s">
        <v>481</v>
      </c>
      <c r="B1432" t="s">
        <v>84</v>
      </c>
      <c r="C1432" t="s">
        <v>330</v>
      </c>
      <c r="D1432" t="s">
        <v>78</v>
      </c>
      <c r="E1432">
        <v>2021</v>
      </c>
      <c r="F1432">
        <v>91</v>
      </c>
      <c r="G1432" t="s">
        <v>90</v>
      </c>
      <c r="H1432" t="s">
        <v>81</v>
      </c>
      <c r="I1432">
        <v>1</v>
      </c>
      <c r="J1432" t="s">
        <v>491</v>
      </c>
      <c r="K1432" t="s">
        <v>392</v>
      </c>
    </row>
    <row r="1433" spans="1:11" x14ac:dyDescent="0.35">
      <c r="A1433" t="s">
        <v>481</v>
      </c>
      <c r="B1433" t="s">
        <v>84</v>
      </c>
      <c r="C1433" t="s">
        <v>330</v>
      </c>
      <c r="D1433" t="s">
        <v>78</v>
      </c>
      <c r="E1433">
        <v>2022</v>
      </c>
      <c r="F1433">
        <v>16</v>
      </c>
      <c r="G1433" t="s">
        <v>91</v>
      </c>
      <c r="H1433" t="s">
        <v>80</v>
      </c>
      <c r="I1433">
        <v>1572.18</v>
      </c>
      <c r="J1433" t="s">
        <v>482</v>
      </c>
      <c r="K1433" t="s">
        <v>392</v>
      </c>
    </row>
    <row r="1434" spans="1:11" x14ac:dyDescent="0.35">
      <c r="A1434" t="s">
        <v>481</v>
      </c>
      <c r="B1434" t="s">
        <v>84</v>
      </c>
      <c r="C1434" t="s">
        <v>330</v>
      </c>
      <c r="D1434" t="s">
        <v>78</v>
      </c>
      <c r="E1434">
        <v>2022</v>
      </c>
      <c r="F1434">
        <v>16</v>
      </c>
      <c r="G1434" t="s">
        <v>91</v>
      </c>
      <c r="H1434" t="s">
        <v>81</v>
      </c>
      <c r="I1434">
        <v>1917.14</v>
      </c>
      <c r="J1434" t="s">
        <v>491</v>
      </c>
      <c r="K1434" t="s">
        <v>392</v>
      </c>
    </row>
    <row r="1435" spans="1:11" x14ac:dyDescent="0.35">
      <c r="A1435" t="s">
        <v>481</v>
      </c>
      <c r="B1435" t="s">
        <v>84</v>
      </c>
      <c r="C1435" t="s">
        <v>330</v>
      </c>
      <c r="D1435" t="s">
        <v>78</v>
      </c>
      <c r="E1435">
        <v>2022</v>
      </c>
      <c r="F1435">
        <v>33</v>
      </c>
      <c r="G1435" t="s">
        <v>88</v>
      </c>
      <c r="H1435" t="s">
        <v>80</v>
      </c>
      <c r="I1435">
        <v>15000</v>
      </c>
      <c r="J1435" t="s">
        <v>482</v>
      </c>
      <c r="K1435" t="s">
        <v>392</v>
      </c>
    </row>
    <row r="1436" spans="1:11" x14ac:dyDescent="0.35">
      <c r="A1436" t="s">
        <v>481</v>
      </c>
      <c r="B1436" t="s">
        <v>84</v>
      </c>
      <c r="C1436" t="s">
        <v>330</v>
      </c>
      <c r="D1436" t="s">
        <v>78</v>
      </c>
      <c r="E1436">
        <v>2022</v>
      </c>
      <c r="F1436">
        <v>33</v>
      </c>
      <c r="G1436" t="s">
        <v>88</v>
      </c>
      <c r="H1436" t="s">
        <v>80</v>
      </c>
      <c r="I1436">
        <v>35000</v>
      </c>
      <c r="J1436" t="s">
        <v>491</v>
      </c>
      <c r="K1436" t="s">
        <v>392</v>
      </c>
    </row>
    <row r="1437" spans="1:11" x14ac:dyDescent="0.35">
      <c r="A1437" t="s">
        <v>481</v>
      </c>
      <c r="B1437" t="s">
        <v>84</v>
      </c>
      <c r="C1437" t="s">
        <v>330</v>
      </c>
      <c r="D1437" t="s">
        <v>78</v>
      </c>
      <c r="E1437">
        <v>2022</v>
      </c>
      <c r="F1437">
        <v>33</v>
      </c>
      <c r="G1437" t="s">
        <v>88</v>
      </c>
      <c r="H1437" t="s">
        <v>80</v>
      </c>
      <c r="I1437">
        <v>10001</v>
      </c>
      <c r="J1437" t="s">
        <v>484</v>
      </c>
      <c r="K1437" t="s">
        <v>392</v>
      </c>
    </row>
    <row r="1438" spans="1:11" x14ac:dyDescent="0.35">
      <c r="A1438" t="s">
        <v>481</v>
      </c>
      <c r="B1438" t="s">
        <v>84</v>
      </c>
      <c r="C1438" t="s">
        <v>330</v>
      </c>
      <c r="D1438" t="s">
        <v>78</v>
      </c>
      <c r="E1438">
        <v>2022</v>
      </c>
      <c r="F1438">
        <v>33</v>
      </c>
      <c r="G1438" t="s">
        <v>88</v>
      </c>
      <c r="H1438" t="s">
        <v>81</v>
      </c>
      <c r="I1438">
        <v>13083.86</v>
      </c>
      <c r="J1438" t="s">
        <v>491</v>
      </c>
      <c r="K1438" t="s">
        <v>392</v>
      </c>
    </row>
    <row r="1439" spans="1:11" x14ac:dyDescent="0.35">
      <c r="A1439" t="s">
        <v>481</v>
      </c>
      <c r="B1439" t="s">
        <v>84</v>
      </c>
      <c r="C1439" t="s">
        <v>330</v>
      </c>
      <c r="D1439" t="s">
        <v>78</v>
      </c>
      <c r="E1439">
        <v>2022</v>
      </c>
      <c r="F1439">
        <v>33</v>
      </c>
      <c r="G1439" t="s">
        <v>88</v>
      </c>
      <c r="H1439" t="s">
        <v>81</v>
      </c>
      <c r="I1439">
        <v>31001</v>
      </c>
      <c r="J1439" t="s">
        <v>484</v>
      </c>
      <c r="K1439" t="s">
        <v>392</v>
      </c>
    </row>
    <row r="1440" spans="1:11" x14ac:dyDescent="0.35">
      <c r="A1440" t="s">
        <v>481</v>
      </c>
      <c r="B1440" t="s">
        <v>84</v>
      </c>
      <c r="C1440" t="s">
        <v>330</v>
      </c>
      <c r="D1440" t="s">
        <v>78</v>
      </c>
      <c r="E1440">
        <v>2022</v>
      </c>
      <c r="F1440">
        <v>91</v>
      </c>
      <c r="G1440" t="s">
        <v>90</v>
      </c>
      <c r="H1440" t="s">
        <v>81</v>
      </c>
      <c r="I1440">
        <v>250</v>
      </c>
      <c r="J1440" t="s">
        <v>491</v>
      </c>
      <c r="K1440" t="s">
        <v>392</v>
      </c>
    </row>
    <row r="1441" spans="1:11" x14ac:dyDescent="0.35">
      <c r="A1441" t="s">
        <v>481</v>
      </c>
      <c r="B1441" t="s">
        <v>84</v>
      </c>
      <c r="C1441" t="s">
        <v>330</v>
      </c>
      <c r="D1441" t="s">
        <v>78</v>
      </c>
      <c r="E1441">
        <v>2022</v>
      </c>
      <c r="F1441">
        <v>91</v>
      </c>
      <c r="G1441" t="s">
        <v>90</v>
      </c>
      <c r="H1441" t="s">
        <v>81</v>
      </c>
      <c r="I1441">
        <v>500</v>
      </c>
      <c r="J1441" t="s">
        <v>484</v>
      </c>
      <c r="K1441" t="s">
        <v>392</v>
      </c>
    </row>
    <row r="1442" spans="1:11" x14ac:dyDescent="0.35">
      <c r="A1442" t="s">
        <v>481</v>
      </c>
      <c r="B1442" t="s">
        <v>84</v>
      </c>
      <c r="C1442" t="s">
        <v>85</v>
      </c>
      <c r="D1442" t="s">
        <v>78</v>
      </c>
      <c r="E1442">
        <v>2020</v>
      </c>
      <c r="F1442">
        <v>33</v>
      </c>
      <c r="G1442" t="s">
        <v>88</v>
      </c>
      <c r="H1442" t="s">
        <v>80</v>
      </c>
      <c r="I1442">
        <v>50000</v>
      </c>
      <c r="J1442" t="s">
        <v>482</v>
      </c>
      <c r="K1442" t="s">
        <v>388</v>
      </c>
    </row>
    <row r="1443" spans="1:11" x14ac:dyDescent="0.35">
      <c r="A1443" t="s">
        <v>481</v>
      </c>
      <c r="B1443" t="s">
        <v>84</v>
      </c>
      <c r="C1443" t="s">
        <v>85</v>
      </c>
      <c r="D1443" t="s">
        <v>78</v>
      </c>
      <c r="E1443">
        <v>2020</v>
      </c>
      <c r="F1443">
        <v>33</v>
      </c>
      <c r="G1443" t="s">
        <v>88</v>
      </c>
      <c r="H1443" t="s">
        <v>80</v>
      </c>
      <c r="I1443">
        <v>50000</v>
      </c>
      <c r="J1443" t="s">
        <v>491</v>
      </c>
      <c r="K1443" t="s">
        <v>388</v>
      </c>
    </row>
    <row r="1444" spans="1:11" x14ac:dyDescent="0.35">
      <c r="A1444" t="s">
        <v>481</v>
      </c>
      <c r="B1444" t="s">
        <v>84</v>
      </c>
      <c r="C1444" t="s">
        <v>85</v>
      </c>
      <c r="D1444" t="s">
        <v>78</v>
      </c>
      <c r="E1444">
        <v>2020</v>
      </c>
      <c r="F1444">
        <v>33</v>
      </c>
      <c r="G1444" t="s">
        <v>88</v>
      </c>
      <c r="H1444" t="s">
        <v>80</v>
      </c>
      <c r="I1444">
        <v>50000</v>
      </c>
      <c r="J1444" t="s">
        <v>484</v>
      </c>
      <c r="K1444" t="s">
        <v>388</v>
      </c>
    </row>
    <row r="1445" spans="1:11" x14ac:dyDescent="0.35">
      <c r="A1445" t="s">
        <v>481</v>
      </c>
      <c r="B1445" t="s">
        <v>84</v>
      </c>
      <c r="C1445" t="s">
        <v>85</v>
      </c>
      <c r="D1445" t="s">
        <v>78</v>
      </c>
      <c r="E1445">
        <v>2020</v>
      </c>
      <c r="F1445">
        <v>91</v>
      </c>
      <c r="G1445" t="s">
        <v>90</v>
      </c>
      <c r="H1445" t="s">
        <v>80</v>
      </c>
      <c r="I1445">
        <v>700</v>
      </c>
      <c r="J1445" t="s">
        <v>482</v>
      </c>
      <c r="K1445" t="s">
        <v>388</v>
      </c>
    </row>
    <row r="1446" spans="1:11" x14ac:dyDescent="0.35">
      <c r="A1446" t="s">
        <v>481</v>
      </c>
      <c r="B1446" t="s">
        <v>84</v>
      </c>
      <c r="C1446" t="s">
        <v>85</v>
      </c>
      <c r="D1446" t="s">
        <v>78</v>
      </c>
      <c r="E1446">
        <v>2020</v>
      </c>
      <c r="F1446">
        <v>91</v>
      </c>
      <c r="G1446" t="s">
        <v>90</v>
      </c>
      <c r="H1446" t="s">
        <v>80</v>
      </c>
      <c r="I1446">
        <v>700</v>
      </c>
      <c r="J1446" t="s">
        <v>491</v>
      </c>
      <c r="K1446" t="s">
        <v>388</v>
      </c>
    </row>
    <row r="1447" spans="1:11" x14ac:dyDescent="0.35">
      <c r="A1447" t="s">
        <v>481</v>
      </c>
      <c r="B1447" t="s">
        <v>84</v>
      </c>
      <c r="C1447" t="s">
        <v>85</v>
      </c>
      <c r="D1447" t="s">
        <v>78</v>
      </c>
      <c r="E1447">
        <v>2020</v>
      </c>
      <c r="F1447">
        <v>91</v>
      </c>
      <c r="G1447" t="s">
        <v>90</v>
      </c>
      <c r="H1447" t="s">
        <v>80</v>
      </c>
      <c r="I1447">
        <v>700</v>
      </c>
      <c r="J1447" t="s">
        <v>484</v>
      </c>
      <c r="K1447" t="s">
        <v>388</v>
      </c>
    </row>
    <row r="1448" spans="1:11" x14ac:dyDescent="0.35">
      <c r="A1448" t="s">
        <v>481</v>
      </c>
      <c r="B1448" t="s">
        <v>84</v>
      </c>
      <c r="C1448" t="s">
        <v>85</v>
      </c>
      <c r="D1448" t="s">
        <v>78</v>
      </c>
      <c r="E1448">
        <v>2022</v>
      </c>
      <c r="F1448">
        <v>33</v>
      </c>
      <c r="G1448" t="s">
        <v>88</v>
      </c>
      <c r="H1448" t="s">
        <v>80</v>
      </c>
      <c r="I1448">
        <v>75000</v>
      </c>
      <c r="J1448" t="s">
        <v>482</v>
      </c>
      <c r="K1448" t="s">
        <v>388</v>
      </c>
    </row>
    <row r="1449" spans="1:11" x14ac:dyDescent="0.35">
      <c r="A1449" t="s">
        <v>481</v>
      </c>
      <c r="B1449" t="s">
        <v>84</v>
      </c>
      <c r="C1449" t="s">
        <v>85</v>
      </c>
      <c r="D1449" t="s">
        <v>78</v>
      </c>
      <c r="E1449">
        <v>2022</v>
      </c>
      <c r="F1449">
        <v>33</v>
      </c>
      <c r="G1449" t="s">
        <v>88</v>
      </c>
      <c r="H1449" t="s">
        <v>80</v>
      </c>
      <c r="I1449">
        <v>75000</v>
      </c>
      <c r="J1449" t="s">
        <v>491</v>
      </c>
      <c r="K1449" t="s">
        <v>388</v>
      </c>
    </row>
    <row r="1450" spans="1:11" x14ac:dyDescent="0.35">
      <c r="A1450" t="s">
        <v>481</v>
      </c>
      <c r="B1450" t="s">
        <v>84</v>
      </c>
      <c r="C1450" t="s">
        <v>85</v>
      </c>
      <c r="D1450" t="s">
        <v>78</v>
      </c>
      <c r="E1450">
        <v>2022</v>
      </c>
      <c r="F1450">
        <v>33</v>
      </c>
      <c r="G1450" t="s">
        <v>88</v>
      </c>
      <c r="H1450" t="s">
        <v>80</v>
      </c>
      <c r="I1450">
        <v>75000</v>
      </c>
      <c r="J1450" t="s">
        <v>484</v>
      </c>
      <c r="K1450" t="s">
        <v>388</v>
      </c>
    </row>
    <row r="1451" spans="1:11" x14ac:dyDescent="0.35">
      <c r="A1451" t="s">
        <v>481</v>
      </c>
      <c r="B1451" t="s">
        <v>84</v>
      </c>
      <c r="C1451" t="s">
        <v>353</v>
      </c>
      <c r="D1451" t="s">
        <v>78</v>
      </c>
      <c r="E1451">
        <v>2022</v>
      </c>
      <c r="F1451">
        <v>33</v>
      </c>
      <c r="G1451" t="s">
        <v>88</v>
      </c>
      <c r="H1451" t="s">
        <v>80</v>
      </c>
      <c r="I1451">
        <v>1</v>
      </c>
      <c r="J1451" t="s">
        <v>491</v>
      </c>
      <c r="K1451" t="s">
        <v>402</v>
      </c>
    </row>
    <row r="1452" spans="1:11" x14ac:dyDescent="0.35">
      <c r="A1452" t="s">
        <v>481</v>
      </c>
      <c r="B1452" t="s">
        <v>84</v>
      </c>
      <c r="C1452" t="s">
        <v>353</v>
      </c>
      <c r="D1452" t="s">
        <v>78</v>
      </c>
      <c r="E1452">
        <v>2022</v>
      </c>
      <c r="F1452">
        <v>33</v>
      </c>
      <c r="G1452" t="s">
        <v>88</v>
      </c>
      <c r="H1452" t="s">
        <v>80</v>
      </c>
      <c r="I1452">
        <v>1</v>
      </c>
      <c r="J1452" t="s">
        <v>484</v>
      </c>
      <c r="K1452" t="s">
        <v>402</v>
      </c>
    </row>
    <row r="1453" spans="1:11" x14ac:dyDescent="0.35">
      <c r="A1453" t="s">
        <v>481</v>
      </c>
      <c r="B1453" t="s">
        <v>84</v>
      </c>
      <c r="C1453" t="s">
        <v>336</v>
      </c>
      <c r="D1453" t="s">
        <v>78</v>
      </c>
      <c r="E1453">
        <v>2021</v>
      </c>
      <c r="F1453">
        <v>16</v>
      </c>
      <c r="G1453" t="s">
        <v>91</v>
      </c>
      <c r="H1453" t="s">
        <v>80</v>
      </c>
      <c r="I1453">
        <v>6311.44</v>
      </c>
      <c r="J1453" t="s">
        <v>482</v>
      </c>
      <c r="K1453" t="s">
        <v>394</v>
      </c>
    </row>
    <row r="1454" spans="1:11" x14ac:dyDescent="0.35">
      <c r="A1454" t="s">
        <v>481</v>
      </c>
      <c r="B1454" t="s">
        <v>84</v>
      </c>
      <c r="C1454" t="s">
        <v>336</v>
      </c>
      <c r="D1454" t="s">
        <v>78</v>
      </c>
      <c r="E1454">
        <v>2021</v>
      </c>
      <c r="F1454">
        <v>16</v>
      </c>
      <c r="G1454" t="s">
        <v>91</v>
      </c>
      <c r="H1454" t="s">
        <v>80</v>
      </c>
      <c r="I1454">
        <v>2471.23</v>
      </c>
      <c r="J1454" t="s">
        <v>484</v>
      </c>
      <c r="K1454" t="s">
        <v>394</v>
      </c>
    </row>
    <row r="1455" spans="1:11" x14ac:dyDescent="0.35">
      <c r="A1455" t="s">
        <v>481</v>
      </c>
      <c r="B1455" t="s">
        <v>84</v>
      </c>
      <c r="C1455" t="s">
        <v>336</v>
      </c>
      <c r="D1455" t="s">
        <v>78</v>
      </c>
      <c r="E1455">
        <v>2021</v>
      </c>
      <c r="F1455">
        <v>33</v>
      </c>
      <c r="G1455" t="s">
        <v>88</v>
      </c>
      <c r="H1455" t="s">
        <v>80</v>
      </c>
      <c r="I1455">
        <v>5000</v>
      </c>
      <c r="J1455" t="s">
        <v>482</v>
      </c>
      <c r="K1455" t="s">
        <v>394</v>
      </c>
    </row>
    <row r="1456" spans="1:11" x14ac:dyDescent="0.35">
      <c r="A1456" t="s">
        <v>481</v>
      </c>
      <c r="B1456" t="s">
        <v>84</v>
      </c>
      <c r="C1456" t="s">
        <v>336</v>
      </c>
      <c r="D1456" t="s">
        <v>78</v>
      </c>
      <c r="E1456">
        <v>2021</v>
      </c>
      <c r="F1456">
        <v>33</v>
      </c>
      <c r="G1456" t="s">
        <v>88</v>
      </c>
      <c r="H1456" t="s">
        <v>80</v>
      </c>
      <c r="I1456">
        <v>5000</v>
      </c>
      <c r="J1456" t="s">
        <v>491</v>
      </c>
      <c r="K1456" t="s">
        <v>394</v>
      </c>
    </row>
    <row r="1457" spans="1:11" x14ac:dyDescent="0.35">
      <c r="A1457" t="s">
        <v>481</v>
      </c>
      <c r="B1457" t="s">
        <v>84</v>
      </c>
      <c r="C1457" t="s">
        <v>336</v>
      </c>
      <c r="D1457" t="s">
        <v>78</v>
      </c>
      <c r="E1457">
        <v>2021</v>
      </c>
      <c r="F1457">
        <v>91</v>
      </c>
      <c r="G1457" t="s">
        <v>90</v>
      </c>
      <c r="H1457" t="s">
        <v>80</v>
      </c>
      <c r="I1457">
        <v>250</v>
      </c>
      <c r="J1457" t="s">
        <v>482</v>
      </c>
      <c r="K1457" t="s">
        <v>394</v>
      </c>
    </row>
    <row r="1458" spans="1:11" x14ac:dyDescent="0.35">
      <c r="A1458" t="s">
        <v>481</v>
      </c>
      <c r="B1458" t="s">
        <v>84</v>
      </c>
      <c r="C1458" t="s">
        <v>336</v>
      </c>
      <c r="D1458" t="s">
        <v>78</v>
      </c>
      <c r="E1458">
        <v>2021</v>
      </c>
      <c r="F1458">
        <v>91</v>
      </c>
      <c r="G1458" t="s">
        <v>90</v>
      </c>
      <c r="H1458" t="s">
        <v>80</v>
      </c>
      <c r="I1458">
        <v>250</v>
      </c>
      <c r="J1458" t="s">
        <v>491</v>
      </c>
      <c r="K1458" t="s">
        <v>394</v>
      </c>
    </row>
    <row r="1459" spans="1:11" x14ac:dyDescent="0.35">
      <c r="A1459" t="s">
        <v>481</v>
      </c>
      <c r="B1459" t="s">
        <v>84</v>
      </c>
      <c r="C1459" t="s">
        <v>331</v>
      </c>
      <c r="D1459" t="s">
        <v>78</v>
      </c>
      <c r="E1459">
        <v>2020</v>
      </c>
      <c r="F1459">
        <v>16</v>
      </c>
      <c r="G1459" t="s">
        <v>91</v>
      </c>
      <c r="H1459" t="s">
        <v>80</v>
      </c>
      <c r="I1459">
        <v>19354.64</v>
      </c>
      <c r="J1459" t="s">
        <v>482</v>
      </c>
      <c r="K1459" t="s">
        <v>397</v>
      </c>
    </row>
    <row r="1460" spans="1:11" x14ac:dyDescent="0.35">
      <c r="A1460" t="s">
        <v>481</v>
      </c>
      <c r="B1460" t="s">
        <v>84</v>
      </c>
      <c r="C1460" t="s">
        <v>331</v>
      </c>
      <c r="D1460" t="s">
        <v>78</v>
      </c>
      <c r="E1460">
        <v>2020</v>
      </c>
      <c r="F1460">
        <v>33</v>
      </c>
      <c r="G1460" t="s">
        <v>88</v>
      </c>
      <c r="H1460" t="s">
        <v>80</v>
      </c>
      <c r="I1460">
        <v>1145.3599999999999</v>
      </c>
      <c r="J1460" t="s">
        <v>482</v>
      </c>
      <c r="K1460" t="s">
        <v>397</v>
      </c>
    </row>
    <row r="1461" spans="1:11" x14ac:dyDescent="0.35">
      <c r="A1461" t="s">
        <v>481</v>
      </c>
      <c r="B1461" t="s">
        <v>84</v>
      </c>
      <c r="C1461" t="s">
        <v>331</v>
      </c>
      <c r="D1461" t="s">
        <v>78</v>
      </c>
      <c r="E1461">
        <v>2020</v>
      </c>
      <c r="F1461">
        <v>90</v>
      </c>
      <c r="G1461" t="s">
        <v>89</v>
      </c>
      <c r="H1461" t="s">
        <v>80</v>
      </c>
      <c r="I1461">
        <v>48</v>
      </c>
      <c r="J1461" t="s">
        <v>482</v>
      </c>
      <c r="K1461" t="s">
        <v>397</v>
      </c>
    </row>
    <row r="1462" spans="1:11" x14ac:dyDescent="0.35">
      <c r="A1462" t="s">
        <v>481</v>
      </c>
      <c r="B1462" t="s">
        <v>84</v>
      </c>
      <c r="C1462" t="s">
        <v>331</v>
      </c>
      <c r="D1462" t="s">
        <v>78</v>
      </c>
      <c r="E1462">
        <v>2021</v>
      </c>
      <c r="F1462">
        <v>16</v>
      </c>
      <c r="G1462" t="s">
        <v>91</v>
      </c>
      <c r="H1462" t="s">
        <v>80</v>
      </c>
      <c r="I1462">
        <v>43000</v>
      </c>
      <c r="J1462" t="s">
        <v>491</v>
      </c>
      <c r="K1462" t="s">
        <v>397</v>
      </c>
    </row>
    <row r="1463" spans="1:11" x14ac:dyDescent="0.35">
      <c r="A1463" t="s">
        <v>481</v>
      </c>
      <c r="B1463" t="s">
        <v>84</v>
      </c>
      <c r="C1463" t="s">
        <v>331</v>
      </c>
      <c r="D1463" t="s">
        <v>78</v>
      </c>
      <c r="E1463">
        <v>2021</v>
      </c>
      <c r="F1463">
        <v>33</v>
      </c>
      <c r="G1463" t="s">
        <v>88</v>
      </c>
      <c r="H1463" t="s">
        <v>80</v>
      </c>
      <c r="I1463">
        <v>35000</v>
      </c>
      <c r="J1463" t="s">
        <v>482</v>
      </c>
      <c r="K1463" t="s">
        <v>397</v>
      </c>
    </row>
    <row r="1464" spans="1:11" x14ac:dyDescent="0.35">
      <c r="A1464" t="s">
        <v>481</v>
      </c>
      <c r="B1464" t="s">
        <v>84</v>
      </c>
      <c r="C1464" t="s">
        <v>331</v>
      </c>
      <c r="D1464" t="s">
        <v>78</v>
      </c>
      <c r="E1464">
        <v>2022</v>
      </c>
      <c r="F1464">
        <v>16</v>
      </c>
      <c r="G1464" t="s">
        <v>91</v>
      </c>
      <c r="H1464" t="s">
        <v>80</v>
      </c>
      <c r="I1464">
        <v>8998.65</v>
      </c>
      <c r="J1464" t="s">
        <v>482</v>
      </c>
      <c r="K1464" t="s">
        <v>397</v>
      </c>
    </row>
    <row r="1465" spans="1:11" x14ac:dyDescent="0.35">
      <c r="A1465" t="s">
        <v>481</v>
      </c>
      <c r="B1465" t="s">
        <v>84</v>
      </c>
      <c r="C1465" t="s">
        <v>331</v>
      </c>
      <c r="D1465" t="s">
        <v>78</v>
      </c>
      <c r="E1465">
        <v>2022</v>
      </c>
      <c r="F1465">
        <v>16</v>
      </c>
      <c r="G1465" t="s">
        <v>91</v>
      </c>
      <c r="H1465" t="s">
        <v>80</v>
      </c>
      <c r="I1465">
        <v>4773.25</v>
      </c>
      <c r="J1465" t="s">
        <v>491</v>
      </c>
      <c r="K1465" t="s">
        <v>397</v>
      </c>
    </row>
    <row r="1466" spans="1:11" x14ac:dyDescent="0.35">
      <c r="A1466" t="s">
        <v>481</v>
      </c>
      <c r="B1466" t="s">
        <v>84</v>
      </c>
      <c r="C1466" t="s">
        <v>331</v>
      </c>
      <c r="D1466" t="s">
        <v>78</v>
      </c>
      <c r="E1466">
        <v>2022</v>
      </c>
      <c r="F1466">
        <v>16</v>
      </c>
      <c r="G1466" t="s">
        <v>91</v>
      </c>
      <c r="H1466" t="s">
        <v>81</v>
      </c>
      <c r="I1466">
        <v>11393.1</v>
      </c>
      <c r="J1466" t="s">
        <v>491</v>
      </c>
      <c r="K1466" t="s">
        <v>397</v>
      </c>
    </row>
    <row r="1467" spans="1:11" x14ac:dyDescent="0.35">
      <c r="A1467" t="s">
        <v>481</v>
      </c>
      <c r="B1467" t="s">
        <v>84</v>
      </c>
      <c r="C1467" t="s">
        <v>331</v>
      </c>
      <c r="D1467" t="s">
        <v>78</v>
      </c>
      <c r="E1467">
        <v>2022</v>
      </c>
      <c r="F1467">
        <v>16</v>
      </c>
      <c r="G1467" t="s">
        <v>91</v>
      </c>
      <c r="H1467" t="s">
        <v>81</v>
      </c>
      <c r="I1467">
        <v>4173.0600000000004</v>
      </c>
      <c r="J1467" t="s">
        <v>484</v>
      </c>
      <c r="K1467" t="s">
        <v>397</v>
      </c>
    </row>
    <row r="1468" spans="1:11" x14ac:dyDescent="0.35">
      <c r="A1468" t="s">
        <v>481</v>
      </c>
      <c r="B1468" t="s">
        <v>84</v>
      </c>
      <c r="C1468" t="s">
        <v>331</v>
      </c>
      <c r="D1468" t="s">
        <v>78</v>
      </c>
      <c r="E1468">
        <v>2022</v>
      </c>
      <c r="F1468">
        <v>33</v>
      </c>
      <c r="G1468" t="s">
        <v>88</v>
      </c>
      <c r="H1468" t="s">
        <v>80</v>
      </c>
      <c r="I1468">
        <v>71002.350000000006</v>
      </c>
      <c r="J1468" t="s">
        <v>482</v>
      </c>
      <c r="K1468" t="s">
        <v>397</v>
      </c>
    </row>
    <row r="1469" spans="1:11" x14ac:dyDescent="0.35">
      <c r="A1469" t="s">
        <v>481</v>
      </c>
      <c r="B1469" t="s">
        <v>84</v>
      </c>
      <c r="C1469" t="s">
        <v>331</v>
      </c>
      <c r="D1469" t="s">
        <v>78</v>
      </c>
      <c r="E1469">
        <v>2022</v>
      </c>
      <c r="F1469">
        <v>33</v>
      </c>
      <c r="G1469" t="s">
        <v>88</v>
      </c>
      <c r="H1469" t="s">
        <v>80</v>
      </c>
      <c r="I1469">
        <v>81001.350000000006</v>
      </c>
      <c r="J1469" t="s">
        <v>491</v>
      </c>
      <c r="K1469" t="s">
        <v>397</v>
      </c>
    </row>
    <row r="1470" spans="1:11" x14ac:dyDescent="0.35">
      <c r="A1470" t="s">
        <v>481</v>
      </c>
      <c r="B1470" t="s">
        <v>84</v>
      </c>
      <c r="C1470" t="s">
        <v>331</v>
      </c>
      <c r="D1470" t="s">
        <v>78</v>
      </c>
      <c r="E1470">
        <v>2022</v>
      </c>
      <c r="F1470">
        <v>33</v>
      </c>
      <c r="G1470" t="s">
        <v>88</v>
      </c>
      <c r="H1470" t="s">
        <v>80</v>
      </c>
      <c r="I1470">
        <v>85002</v>
      </c>
      <c r="J1470" t="s">
        <v>484</v>
      </c>
      <c r="K1470" t="s">
        <v>397</v>
      </c>
    </row>
    <row r="1471" spans="1:11" x14ac:dyDescent="0.35">
      <c r="A1471" t="s">
        <v>481</v>
      </c>
      <c r="B1471" t="s">
        <v>84</v>
      </c>
      <c r="C1471" t="s">
        <v>331</v>
      </c>
      <c r="D1471" t="s">
        <v>78</v>
      </c>
      <c r="E1471">
        <v>2022</v>
      </c>
      <c r="F1471">
        <v>33</v>
      </c>
      <c r="G1471" t="s">
        <v>88</v>
      </c>
      <c r="H1471" t="s">
        <v>81</v>
      </c>
      <c r="I1471">
        <v>15000</v>
      </c>
      <c r="J1471" t="s">
        <v>482</v>
      </c>
      <c r="K1471" t="s">
        <v>397</v>
      </c>
    </row>
    <row r="1472" spans="1:11" x14ac:dyDescent="0.35">
      <c r="A1472" t="s">
        <v>481</v>
      </c>
      <c r="B1472" t="s">
        <v>84</v>
      </c>
      <c r="C1472" t="s">
        <v>331</v>
      </c>
      <c r="D1472" t="s">
        <v>78</v>
      </c>
      <c r="E1472">
        <v>2022</v>
      </c>
      <c r="F1472">
        <v>33</v>
      </c>
      <c r="G1472" t="s">
        <v>88</v>
      </c>
      <c r="H1472" t="s">
        <v>81</v>
      </c>
      <c r="I1472">
        <v>1</v>
      </c>
      <c r="J1472" t="s">
        <v>491</v>
      </c>
      <c r="K1472" t="s">
        <v>397</v>
      </c>
    </row>
    <row r="1473" spans="1:11" x14ac:dyDescent="0.35">
      <c r="A1473" t="s">
        <v>481</v>
      </c>
      <c r="B1473" t="s">
        <v>84</v>
      </c>
      <c r="C1473" t="s">
        <v>331</v>
      </c>
      <c r="D1473" t="s">
        <v>78</v>
      </c>
      <c r="E1473">
        <v>2022</v>
      </c>
      <c r="F1473">
        <v>33</v>
      </c>
      <c r="G1473" t="s">
        <v>88</v>
      </c>
      <c r="H1473" t="s">
        <v>81</v>
      </c>
      <c r="I1473">
        <v>20000</v>
      </c>
      <c r="J1473" t="s">
        <v>484</v>
      </c>
      <c r="K1473" t="s">
        <v>397</v>
      </c>
    </row>
    <row r="1474" spans="1:11" x14ac:dyDescent="0.35">
      <c r="A1474" t="s">
        <v>481</v>
      </c>
      <c r="B1474" t="s">
        <v>84</v>
      </c>
      <c r="C1474" t="s">
        <v>331</v>
      </c>
      <c r="D1474" t="s">
        <v>78</v>
      </c>
      <c r="E1474">
        <v>2022</v>
      </c>
      <c r="F1474">
        <v>90</v>
      </c>
      <c r="G1474" t="s">
        <v>89</v>
      </c>
      <c r="H1474" t="s">
        <v>80</v>
      </c>
      <c r="I1474">
        <v>306.94</v>
      </c>
      <c r="J1474" t="s">
        <v>482</v>
      </c>
      <c r="K1474" t="s">
        <v>397</v>
      </c>
    </row>
    <row r="1475" spans="1:11" x14ac:dyDescent="0.35">
      <c r="A1475" t="s">
        <v>481</v>
      </c>
      <c r="B1475" t="s">
        <v>84</v>
      </c>
      <c r="C1475" t="s">
        <v>331</v>
      </c>
      <c r="D1475" t="s">
        <v>78</v>
      </c>
      <c r="E1475">
        <v>2022</v>
      </c>
      <c r="F1475">
        <v>90</v>
      </c>
      <c r="G1475" t="s">
        <v>89</v>
      </c>
      <c r="H1475" t="s">
        <v>81</v>
      </c>
      <c r="I1475">
        <v>472.25</v>
      </c>
      <c r="J1475" t="s">
        <v>491</v>
      </c>
      <c r="K1475" t="s">
        <v>397</v>
      </c>
    </row>
    <row r="1476" spans="1:11" x14ac:dyDescent="0.35">
      <c r="A1476" t="s">
        <v>481</v>
      </c>
      <c r="B1476" t="s">
        <v>84</v>
      </c>
      <c r="C1476" t="s">
        <v>331</v>
      </c>
      <c r="D1476" t="s">
        <v>78</v>
      </c>
      <c r="E1476">
        <v>2022</v>
      </c>
      <c r="F1476">
        <v>90</v>
      </c>
      <c r="G1476" t="s">
        <v>89</v>
      </c>
      <c r="H1476" t="s">
        <v>81</v>
      </c>
      <c r="I1476">
        <v>238.4</v>
      </c>
      <c r="J1476" t="s">
        <v>484</v>
      </c>
      <c r="K1476" t="s">
        <v>397</v>
      </c>
    </row>
    <row r="1477" spans="1:11" x14ac:dyDescent="0.35">
      <c r="A1477" t="s">
        <v>481</v>
      </c>
      <c r="B1477" t="s">
        <v>84</v>
      </c>
      <c r="C1477" t="s">
        <v>331</v>
      </c>
      <c r="D1477" t="s">
        <v>78</v>
      </c>
      <c r="E1477">
        <v>2022</v>
      </c>
      <c r="F1477">
        <v>91</v>
      </c>
      <c r="G1477" t="s">
        <v>90</v>
      </c>
      <c r="H1477" t="s">
        <v>80</v>
      </c>
      <c r="I1477">
        <v>17.059999999999999</v>
      </c>
      <c r="J1477" t="s">
        <v>482</v>
      </c>
      <c r="K1477" t="s">
        <v>397</v>
      </c>
    </row>
    <row r="1478" spans="1:11" x14ac:dyDescent="0.35">
      <c r="A1478" t="s">
        <v>481</v>
      </c>
      <c r="B1478" t="s">
        <v>84</v>
      </c>
      <c r="C1478" t="s">
        <v>331</v>
      </c>
      <c r="D1478" t="s">
        <v>78</v>
      </c>
      <c r="E1478">
        <v>2022</v>
      </c>
      <c r="F1478">
        <v>91</v>
      </c>
      <c r="G1478" t="s">
        <v>90</v>
      </c>
      <c r="H1478" t="s">
        <v>80</v>
      </c>
      <c r="I1478">
        <v>17.059999999999999</v>
      </c>
      <c r="J1478" t="s">
        <v>491</v>
      </c>
      <c r="K1478" t="s">
        <v>397</v>
      </c>
    </row>
    <row r="1479" spans="1:11" x14ac:dyDescent="0.35">
      <c r="A1479" t="s">
        <v>481</v>
      </c>
      <c r="B1479" t="s">
        <v>84</v>
      </c>
      <c r="C1479" t="s">
        <v>331</v>
      </c>
      <c r="D1479" t="s">
        <v>78</v>
      </c>
      <c r="E1479">
        <v>2022</v>
      </c>
      <c r="F1479">
        <v>91</v>
      </c>
      <c r="G1479" t="s">
        <v>90</v>
      </c>
      <c r="H1479" t="s">
        <v>80</v>
      </c>
      <c r="I1479">
        <v>500</v>
      </c>
      <c r="J1479" t="s">
        <v>484</v>
      </c>
      <c r="K1479" t="s">
        <v>397</v>
      </c>
    </row>
    <row r="1480" spans="1:11" x14ac:dyDescent="0.35">
      <c r="A1480" t="s">
        <v>481</v>
      </c>
      <c r="B1480" t="s">
        <v>84</v>
      </c>
      <c r="C1480" t="s">
        <v>331</v>
      </c>
      <c r="D1480" t="s">
        <v>78</v>
      </c>
      <c r="E1480">
        <v>2022</v>
      </c>
      <c r="F1480">
        <v>91</v>
      </c>
      <c r="G1480" t="s">
        <v>90</v>
      </c>
      <c r="H1480" t="s">
        <v>81</v>
      </c>
      <c r="I1480">
        <v>250</v>
      </c>
      <c r="J1480" t="s">
        <v>482</v>
      </c>
      <c r="K1480" t="s">
        <v>397</v>
      </c>
    </row>
    <row r="1481" spans="1:11" x14ac:dyDescent="0.35">
      <c r="A1481" t="s">
        <v>481</v>
      </c>
      <c r="B1481" t="s">
        <v>84</v>
      </c>
      <c r="C1481" t="s">
        <v>331</v>
      </c>
      <c r="D1481" t="s">
        <v>78</v>
      </c>
      <c r="E1481">
        <v>2022</v>
      </c>
      <c r="F1481">
        <v>91</v>
      </c>
      <c r="G1481" t="s">
        <v>90</v>
      </c>
      <c r="H1481" t="s">
        <v>81</v>
      </c>
      <c r="I1481">
        <v>500</v>
      </c>
      <c r="J1481" t="s">
        <v>484</v>
      </c>
      <c r="K1481" t="s">
        <v>397</v>
      </c>
    </row>
    <row r="1482" spans="1:11" x14ac:dyDescent="0.35">
      <c r="A1482" t="s">
        <v>485</v>
      </c>
      <c r="B1482" t="s">
        <v>304</v>
      </c>
      <c r="C1482" t="s">
        <v>87</v>
      </c>
      <c r="D1482" t="s">
        <v>78</v>
      </c>
      <c r="E1482">
        <v>2019</v>
      </c>
      <c r="F1482">
        <v>16</v>
      </c>
      <c r="G1482" t="s">
        <v>91</v>
      </c>
      <c r="H1482" t="s">
        <v>80</v>
      </c>
      <c r="I1482">
        <v>4900</v>
      </c>
      <c r="J1482" t="s">
        <v>492</v>
      </c>
      <c r="K1482" t="s">
        <v>387</v>
      </c>
    </row>
    <row r="1483" spans="1:11" x14ac:dyDescent="0.35">
      <c r="A1483" t="s">
        <v>485</v>
      </c>
      <c r="B1483" t="s">
        <v>304</v>
      </c>
      <c r="C1483" t="s">
        <v>87</v>
      </c>
      <c r="D1483" t="s">
        <v>78</v>
      </c>
      <c r="E1483">
        <v>2019</v>
      </c>
      <c r="F1483">
        <v>16</v>
      </c>
      <c r="G1483" t="s">
        <v>91</v>
      </c>
      <c r="H1483" t="s">
        <v>80</v>
      </c>
      <c r="I1483">
        <v>-796.92</v>
      </c>
      <c r="J1483" t="s">
        <v>486</v>
      </c>
      <c r="K1483" t="s">
        <v>387</v>
      </c>
    </row>
    <row r="1484" spans="1:11" x14ac:dyDescent="0.35">
      <c r="A1484" t="s">
        <v>485</v>
      </c>
      <c r="B1484" t="s">
        <v>304</v>
      </c>
      <c r="C1484" t="s">
        <v>87</v>
      </c>
      <c r="D1484" t="s">
        <v>78</v>
      </c>
      <c r="E1484">
        <v>2019</v>
      </c>
      <c r="F1484">
        <v>33</v>
      </c>
      <c r="G1484" t="s">
        <v>88</v>
      </c>
      <c r="H1484" t="s">
        <v>80</v>
      </c>
      <c r="I1484">
        <v>277295.76</v>
      </c>
      <c r="J1484" t="s">
        <v>492</v>
      </c>
      <c r="K1484" t="s">
        <v>387</v>
      </c>
    </row>
    <row r="1485" spans="1:11" x14ac:dyDescent="0.35">
      <c r="A1485" t="s">
        <v>485</v>
      </c>
      <c r="B1485" t="s">
        <v>304</v>
      </c>
      <c r="C1485" t="s">
        <v>87</v>
      </c>
      <c r="D1485" t="s">
        <v>78</v>
      </c>
      <c r="E1485">
        <v>2019</v>
      </c>
      <c r="F1485">
        <v>33</v>
      </c>
      <c r="G1485" t="s">
        <v>88</v>
      </c>
      <c r="H1485" t="s">
        <v>80</v>
      </c>
      <c r="I1485">
        <v>292295.76</v>
      </c>
      <c r="J1485" t="s">
        <v>493</v>
      </c>
      <c r="K1485" t="s">
        <v>387</v>
      </c>
    </row>
    <row r="1486" spans="1:11" x14ac:dyDescent="0.35">
      <c r="A1486" t="s">
        <v>485</v>
      </c>
      <c r="B1486" t="s">
        <v>304</v>
      </c>
      <c r="C1486" t="s">
        <v>87</v>
      </c>
      <c r="D1486" t="s">
        <v>78</v>
      </c>
      <c r="E1486">
        <v>2019</v>
      </c>
      <c r="F1486">
        <v>33</v>
      </c>
      <c r="G1486" t="s">
        <v>88</v>
      </c>
      <c r="H1486" t="s">
        <v>80</v>
      </c>
      <c r="I1486">
        <v>315295.76</v>
      </c>
      <c r="J1486" t="s">
        <v>486</v>
      </c>
      <c r="K1486" t="s">
        <v>387</v>
      </c>
    </row>
    <row r="1487" spans="1:11" x14ac:dyDescent="0.35">
      <c r="A1487" t="s">
        <v>485</v>
      </c>
      <c r="B1487" t="s">
        <v>304</v>
      </c>
      <c r="C1487" t="s">
        <v>87</v>
      </c>
      <c r="D1487" t="s">
        <v>78</v>
      </c>
      <c r="E1487">
        <v>2019</v>
      </c>
      <c r="F1487">
        <v>63</v>
      </c>
      <c r="G1487" t="s">
        <v>317</v>
      </c>
      <c r="H1487" t="s">
        <v>80</v>
      </c>
      <c r="I1487">
        <v>1666.67</v>
      </c>
      <c r="J1487" t="s">
        <v>492</v>
      </c>
      <c r="K1487" t="s">
        <v>387</v>
      </c>
    </row>
    <row r="1488" spans="1:11" x14ac:dyDescent="0.35">
      <c r="A1488" t="s">
        <v>485</v>
      </c>
      <c r="B1488" t="s">
        <v>304</v>
      </c>
      <c r="C1488" t="s">
        <v>87</v>
      </c>
      <c r="D1488" t="s">
        <v>78</v>
      </c>
      <c r="E1488">
        <v>2019</v>
      </c>
      <c r="F1488">
        <v>90</v>
      </c>
      <c r="G1488" t="s">
        <v>89</v>
      </c>
      <c r="H1488" t="s">
        <v>80</v>
      </c>
      <c r="I1488">
        <v>2568</v>
      </c>
      <c r="J1488" t="s">
        <v>492</v>
      </c>
      <c r="K1488" t="s">
        <v>387</v>
      </c>
    </row>
    <row r="1489" spans="1:11" x14ac:dyDescent="0.35">
      <c r="A1489" t="s">
        <v>485</v>
      </c>
      <c r="B1489" t="s">
        <v>304</v>
      </c>
      <c r="C1489" t="s">
        <v>87</v>
      </c>
      <c r="D1489" t="s">
        <v>78</v>
      </c>
      <c r="E1489">
        <v>2019</v>
      </c>
      <c r="F1489">
        <v>90</v>
      </c>
      <c r="G1489" t="s">
        <v>89</v>
      </c>
      <c r="H1489" t="s">
        <v>80</v>
      </c>
      <c r="I1489">
        <v>1384</v>
      </c>
      <c r="J1489" t="s">
        <v>493</v>
      </c>
      <c r="K1489" t="s">
        <v>387</v>
      </c>
    </row>
    <row r="1490" spans="1:11" x14ac:dyDescent="0.35">
      <c r="A1490" t="s">
        <v>485</v>
      </c>
      <c r="B1490" t="s">
        <v>304</v>
      </c>
      <c r="C1490" t="s">
        <v>87</v>
      </c>
      <c r="D1490" t="s">
        <v>78</v>
      </c>
      <c r="E1490">
        <v>2019</v>
      </c>
      <c r="F1490">
        <v>90</v>
      </c>
      <c r="G1490" t="s">
        <v>89</v>
      </c>
      <c r="H1490" t="s">
        <v>80</v>
      </c>
      <c r="I1490">
        <v>11596.33</v>
      </c>
      <c r="J1490" t="s">
        <v>486</v>
      </c>
      <c r="K1490" t="s">
        <v>387</v>
      </c>
    </row>
    <row r="1491" spans="1:11" x14ac:dyDescent="0.35">
      <c r="A1491" t="s">
        <v>485</v>
      </c>
      <c r="B1491" t="s">
        <v>304</v>
      </c>
      <c r="C1491" t="s">
        <v>87</v>
      </c>
      <c r="D1491" t="s">
        <v>78</v>
      </c>
      <c r="E1491">
        <v>2019</v>
      </c>
      <c r="F1491">
        <v>91</v>
      </c>
      <c r="G1491" t="s">
        <v>90</v>
      </c>
      <c r="H1491" t="s">
        <v>80</v>
      </c>
      <c r="I1491">
        <v>13579.95</v>
      </c>
      <c r="J1491" t="s">
        <v>492</v>
      </c>
      <c r="K1491" t="s">
        <v>387</v>
      </c>
    </row>
    <row r="1492" spans="1:11" x14ac:dyDescent="0.35">
      <c r="A1492" t="s">
        <v>485</v>
      </c>
      <c r="B1492" t="s">
        <v>304</v>
      </c>
      <c r="C1492" t="s">
        <v>87</v>
      </c>
      <c r="D1492" t="s">
        <v>78</v>
      </c>
      <c r="E1492">
        <v>2019</v>
      </c>
      <c r="F1492">
        <v>91</v>
      </c>
      <c r="G1492" t="s">
        <v>90</v>
      </c>
      <c r="H1492" t="s">
        <v>80</v>
      </c>
      <c r="I1492">
        <v>15045.95</v>
      </c>
      <c r="J1492" t="s">
        <v>493</v>
      </c>
      <c r="K1492" t="s">
        <v>387</v>
      </c>
    </row>
    <row r="1493" spans="1:11" x14ac:dyDescent="0.35">
      <c r="A1493" t="s">
        <v>485</v>
      </c>
      <c r="B1493" t="s">
        <v>304</v>
      </c>
      <c r="C1493" t="s">
        <v>87</v>
      </c>
      <c r="D1493" t="s">
        <v>78</v>
      </c>
      <c r="E1493">
        <v>2019</v>
      </c>
      <c r="F1493">
        <v>91</v>
      </c>
      <c r="G1493" t="s">
        <v>90</v>
      </c>
      <c r="H1493" t="s">
        <v>80</v>
      </c>
      <c r="I1493">
        <v>23042.37</v>
      </c>
      <c r="J1493" t="s">
        <v>486</v>
      </c>
      <c r="K1493" t="s">
        <v>387</v>
      </c>
    </row>
    <row r="1494" spans="1:11" x14ac:dyDescent="0.35">
      <c r="A1494" t="s">
        <v>485</v>
      </c>
      <c r="B1494" t="s">
        <v>304</v>
      </c>
      <c r="C1494" t="s">
        <v>87</v>
      </c>
      <c r="D1494" t="s">
        <v>78</v>
      </c>
      <c r="E1494">
        <v>2020</v>
      </c>
      <c r="F1494">
        <v>16</v>
      </c>
      <c r="G1494" t="s">
        <v>91</v>
      </c>
      <c r="H1494" t="s">
        <v>80</v>
      </c>
      <c r="I1494">
        <v>48435</v>
      </c>
      <c r="J1494" t="s">
        <v>492</v>
      </c>
      <c r="K1494" t="s">
        <v>387</v>
      </c>
    </row>
    <row r="1495" spans="1:11" x14ac:dyDescent="0.35">
      <c r="A1495" t="s">
        <v>485</v>
      </c>
      <c r="B1495" t="s">
        <v>304</v>
      </c>
      <c r="C1495" t="s">
        <v>87</v>
      </c>
      <c r="D1495" t="s">
        <v>78</v>
      </c>
      <c r="E1495">
        <v>2020</v>
      </c>
      <c r="F1495">
        <v>16</v>
      </c>
      <c r="G1495" t="s">
        <v>91</v>
      </c>
      <c r="H1495" t="s">
        <v>80</v>
      </c>
      <c r="I1495">
        <v>62213.62</v>
      </c>
      <c r="J1495" t="s">
        <v>493</v>
      </c>
      <c r="K1495" t="s">
        <v>387</v>
      </c>
    </row>
    <row r="1496" spans="1:11" x14ac:dyDescent="0.35">
      <c r="A1496" t="s">
        <v>485</v>
      </c>
      <c r="B1496" t="s">
        <v>304</v>
      </c>
      <c r="C1496" t="s">
        <v>87</v>
      </c>
      <c r="D1496" t="s">
        <v>78</v>
      </c>
      <c r="E1496">
        <v>2020</v>
      </c>
      <c r="F1496">
        <v>16</v>
      </c>
      <c r="G1496" t="s">
        <v>91</v>
      </c>
      <c r="H1496" t="s">
        <v>80</v>
      </c>
      <c r="I1496">
        <v>13092.23</v>
      </c>
      <c r="J1496" t="s">
        <v>486</v>
      </c>
      <c r="K1496" t="s">
        <v>387</v>
      </c>
    </row>
    <row r="1497" spans="1:11" x14ac:dyDescent="0.35">
      <c r="A1497" t="s">
        <v>485</v>
      </c>
      <c r="B1497" t="s">
        <v>304</v>
      </c>
      <c r="C1497" t="s">
        <v>87</v>
      </c>
      <c r="D1497" t="s">
        <v>78</v>
      </c>
      <c r="E1497">
        <v>2020</v>
      </c>
      <c r="F1497">
        <v>33</v>
      </c>
      <c r="G1497" t="s">
        <v>88</v>
      </c>
      <c r="H1497" t="s">
        <v>80</v>
      </c>
      <c r="I1497">
        <v>680428.87</v>
      </c>
      <c r="J1497" t="s">
        <v>492</v>
      </c>
      <c r="K1497" t="s">
        <v>387</v>
      </c>
    </row>
    <row r="1498" spans="1:11" x14ac:dyDescent="0.35">
      <c r="A1498" t="s">
        <v>485</v>
      </c>
      <c r="B1498" t="s">
        <v>304</v>
      </c>
      <c r="C1498" t="s">
        <v>87</v>
      </c>
      <c r="D1498" t="s">
        <v>78</v>
      </c>
      <c r="E1498">
        <v>2020</v>
      </c>
      <c r="F1498">
        <v>33</v>
      </c>
      <c r="G1498" t="s">
        <v>88</v>
      </c>
      <c r="H1498" t="s">
        <v>80</v>
      </c>
      <c r="I1498">
        <v>584252.75</v>
      </c>
      <c r="J1498" t="s">
        <v>493</v>
      </c>
      <c r="K1498" t="s">
        <v>387</v>
      </c>
    </row>
    <row r="1499" spans="1:11" x14ac:dyDescent="0.35">
      <c r="A1499" t="s">
        <v>485</v>
      </c>
      <c r="B1499" t="s">
        <v>304</v>
      </c>
      <c r="C1499" t="s">
        <v>87</v>
      </c>
      <c r="D1499" t="s">
        <v>78</v>
      </c>
      <c r="E1499">
        <v>2020</v>
      </c>
      <c r="F1499">
        <v>33</v>
      </c>
      <c r="G1499" t="s">
        <v>88</v>
      </c>
      <c r="H1499" t="s">
        <v>80</v>
      </c>
      <c r="I1499">
        <v>552112.75</v>
      </c>
      <c r="J1499" t="s">
        <v>486</v>
      </c>
      <c r="K1499" t="s">
        <v>387</v>
      </c>
    </row>
    <row r="1500" spans="1:11" x14ac:dyDescent="0.35">
      <c r="A1500" t="s">
        <v>485</v>
      </c>
      <c r="B1500" t="s">
        <v>304</v>
      </c>
      <c r="C1500" t="s">
        <v>87</v>
      </c>
      <c r="D1500" t="s">
        <v>78</v>
      </c>
      <c r="E1500">
        <v>2020</v>
      </c>
      <c r="F1500">
        <v>90</v>
      </c>
      <c r="G1500" t="s">
        <v>89</v>
      </c>
      <c r="H1500" t="s">
        <v>80</v>
      </c>
      <c r="I1500">
        <v>1891.5</v>
      </c>
      <c r="J1500" t="s">
        <v>492</v>
      </c>
      <c r="K1500" t="s">
        <v>387</v>
      </c>
    </row>
    <row r="1501" spans="1:11" x14ac:dyDescent="0.35">
      <c r="A1501" t="s">
        <v>485</v>
      </c>
      <c r="B1501" t="s">
        <v>304</v>
      </c>
      <c r="C1501" t="s">
        <v>87</v>
      </c>
      <c r="D1501" t="s">
        <v>78</v>
      </c>
      <c r="E1501">
        <v>2020</v>
      </c>
      <c r="F1501">
        <v>90</v>
      </c>
      <c r="G1501" t="s">
        <v>89</v>
      </c>
      <c r="H1501" t="s">
        <v>80</v>
      </c>
      <c r="I1501">
        <v>4409.25</v>
      </c>
      <c r="J1501" t="s">
        <v>493</v>
      </c>
      <c r="K1501" t="s">
        <v>387</v>
      </c>
    </row>
    <row r="1502" spans="1:11" x14ac:dyDescent="0.35">
      <c r="A1502" t="s">
        <v>485</v>
      </c>
      <c r="B1502" t="s">
        <v>304</v>
      </c>
      <c r="C1502" t="s">
        <v>87</v>
      </c>
      <c r="D1502" t="s">
        <v>78</v>
      </c>
      <c r="E1502">
        <v>2020</v>
      </c>
      <c r="F1502">
        <v>90</v>
      </c>
      <c r="G1502" t="s">
        <v>89</v>
      </c>
      <c r="H1502" t="s">
        <v>80</v>
      </c>
      <c r="I1502">
        <v>540</v>
      </c>
      <c r="J1502" t="s">
        <v>486</v>
      </c>
      <c r="K1502" t="s">
        <v>387</v>
      </c>
    </row>
    <row r="1503" spans="1:11" x14ac:dyDescent="0.35">
      <c r="A1503" t="s">
        <v>485</v>
      </c>
      <c r="B1503" t="s">
        <v>304</v>
      </c>
      <c r="C1503" t="s">
        <v>87</v>
      </c>
      <c r="D1503" t="s">
        <v>78</v>
      </c>
      <c r="E1503">
        <v>2020</v>
      </c>
      <c r="F1503">
        <v>91</v>
      </c>
      <c r="G1503" t="s">
        <v>90</v>
      </c>
      <c r="H1503" t="s">
        <v>80</v>
      </c>
      <c r="I1503">
        <v>17964.57</v>
      </c>
      <c r="J1503" t="s">
        <v>492</v>
      </c>
      <c r="K1503" t="s">
        <v>387</v>
      </c>
    </row>
    <row r="1504" spans="1:11" x14ac:dyDescent="0.35">
      <c r="A1504" t="s">
        <v>485</v>
      </c>
      <c r="B1504" t="s">
        <v>304</v>
      </c>
      <c r="C1504" t="s">
        <v>87</v>
      </c>
      <c r="D1504" t="s">
        <v>78</v>
      </c>
      <c r="E1504">
        <v>2020</v>
      </c>
      <c r="F1504">
        <v>91</v>
      </c>
      <c r="G1504" t="s">
        <v>90</v>
      </c>
      <c r="H1504" t="s">
        <v>80</v>
      </c>
      <c r="I1504">
        <v>16049.82</v>
      </c>
      <c r="J1504" t="s">
        <v>493</v>
      </c>
      <c r="K1504" t="s">
        <v>387</v>
      </c>
    </row>
    <row r="1505" spans="1:11" x14ac:dyDescent="0.35">
      <c r="A1505" t="s">
        <v>485</v>
      </c>
      <c r="B1505" t="s">
        <v>304</v>
      </c>
      <c r="C1505" t="s">
        <v>87</v>
      </c>
      <c r="D1505" t="s">
        <v>78</v>
      </c>
      <c r="E1505">
        <v>2020</v>
      </c>
      <c r="F1505">
        <v>91</v>
      </c>
      <c r="G1505" t="s">
        <v>90</v>
      </c>
      <c r="H1505" t="s">
        <v>80</v>
      </c>
      <c r="I1505">
        <v>22482.82</v>
      </c>
      <c r="J1505" t="s">
        <v>486</v>
      </c>
      <c r="K1505" t="s">
        <v>387</v>
      </c>
    </row>
    <row r="1506" spans="1:11" x14ac:dyDescent="0.35">
      <c r="A1506" t="s">
        <v>485</v>
      </c>
      <c r="B1506" t="s">
        <v>304</v>
      </c>
      <c r="C1506" t="s">
        <v>87</v>
      </c>
      <c r="D1506" t="s">
        <v>78</v>
      </c>
      <c r="E1506">
        <v>2021</v>
      </c>
      <c r="F1506">
        <v>16</v>
      </c>
      <c r="G1506" t="s">
        <v>91</v>
      </c>
      <c r="H1506" t="s">
        <v>80</v>
      </c>
      <c r="I1506">
        <v>267635.52</v>
      </c>
      <c r="J1506" t="s">
        <v>492</v>
      </c>
      <c r="K1506" t="s">
        <v>387</v>
      </c>
    </row>
    <row r="1507" spans="1:11" x14ac:dyDescent="0.35">
      <c r="A1507" t="s">
        <v>485</v>
      </c>
      <c r="B1507" t="s">
        <v>304</v>
      </c>
      <c r="C1507" t="s">
        <v>87</v>
      </c>
      <c r="D1507" t="s">
        <v>78</v>
      </c>
      <c r="E1507">
        <v>2021</v>
      </c>
      <c r="F1507">
        <v>16</v>
      </c>
      <c r="G1507" t="s">
        <v>91</v>
      </c>
      <c r="H1507" t="s">
        <v>80</v>
      </c>
      <c r="I1507">
        <v>220991.2</v>
      </c>
      <c r="J1507" t="s">
        <v>493</v>
      </c>
      <c r="K1507" t="s">
        <v>387</v>
      </c>
    </row>
    <row r="1508" spans="1:11" x14ac:dyDescent="0.35">
      <c r="A1508" t="s">
        <v>485</v>
      </c>
      <c r="B1508" t="s">
        <v>304</v>
      </c>
      <c r="C1508" t="s">
        <v>87</v>
      </c>
      <c r="D1508" t="s">
        <v>78</v>
      </c>
      <c r="E1508">
        <v>2021</v>
      </c>
      <c r="F1508">
        <v>16</v>
      </c>
      <c r="G1508" t="s">
        <v>91</v>
      </c>
      <c r="H1508" t="s">
        <v>80</v>
      </c>
      <c r="I1508">
        <v>222316.18</v>
      </c>
      <c r="J1508" t="s">
        <v>486</v>
      </c>
      <c r="K1508" t="s">
        <v>387</v>
      </c>
    </row>
    <row r="1509" spans="1:11" x14ac:dyDescent="0.35">
      <c r="A1509" t="s">
        <v>485</v>
      </c>
      <c r="B1509" t="s">
        <v>304</v>
      </c>
      <c r="C1509" t="s">
        <v>87</v>
      </c>
      <c r="D1509" t="s">
        <v>78</v>
      </c>
      <c r="E1509">
        <v>2021</v>
      </c>
      <c r="F1509">
        <v>33</v>
      </c>
      <c r="G1509" t="s">
        <v>88</v>
      </c>
      <c r="H1509" t="s">
        <v>80</v>
      </c>
      <c r="I1509">
        <v>2077965.05</v>
      </c>
      <c r="J1509" t="s">
        <v>492</v>
      </c>
      <c r="K1509" t="s">
        <v>387</v>
      </c>
    </row>
    <row r="1510" spans="1:11" x14ac:dyDescent="0.35">
      <c r="A1510" t="s">
        <v>485</v>
      </c>
      <c r="B1510" t="s">
        <v>304</v>
      </c>
      <c r="C1510" t="s">
        <v>87</v>
      </c>
      <c r="D1510" t="s">
        <v>78</v>
      </c>
      <c r="E1510">
        <v>2021</v>
      </c>
      <c r="F1510">
        <v>33</v>
      </c>
      <c r="G1510" t="s">
        <v>88</v>
      </c>
      <c r="H1510" t="s">
        <v>80</v>
      </c>
      <c r="I1510">
        <v>1931474.42</v>
      </c>
      <c r="J1510" t="s">
        <v>493</v>
      </c>
      <c r="K1510" t="s">
        <v>387</v>
      </c>
    </row>
    <row r="1511" spans="1:11" x14ac:dyDescent="0.35">
      <c r="A1511" t="s">
        <v>485</v>
      </c>
      <c r="B1511" t="s">
        <v>304</v>
      </c>
      <c r="C1511" t="s">
        <v>87</v>
      </c>
      <c r="D1511" t="s">
        <v>78</v>
      </c>
      <c r="E1511">
        <v>2021</v>
      </c>
      <c r="F1511">
        <v>33</v>
      </c>
      <c r="G1511" t="s">
        <v>88</v>
      </c>
      <c r="H1511" t="s">
        <v>80</v>
      </c>
      <c r="I1511">
        <v>1685356.3</v>
      </c>
      <c r="J1511" t="s">
        <v>486</v>
      </c>
      <c r="K1511" t="s">
        <v>387</v>
      </c>
    </row>
    <row r="1512" spans="1:11" x14ac:dyDescent="0.35">
      <c r="A1512" t="s">
        <v>485</v>
      </c>
      <c r="B1512" t="s">
        <v>304</v>
      </c>
      <c r="C1512" t="s">
        <v>87</v>
      </c>
      <c r="D1512" t="s">
        <v>78</v>
      </c>
      <c r="E1512">
        <v>2021</v>
      </c>
      <c r="F1512">
        <v>63</v>
      </c>
      <c r="G1512" t="s">
        <v>317</v>
      </c>
      <c r="H1512" t="s">
        <v>80</v>
      </c>
      <c r="I1512">
        <v>8884.51</v>
      </c>
      <c r="J1512" t="s">
        <v>486</v>
      </c>
      <c r="K1512" t="s">
        <v>387</v>
      </c>
    </row>
    <row r="1513" spans="1:11" x14ac:dyDescent="0.35">
      <c r="A1513" t="s">
        <v>485</v>
      </c>
      <c r="B1513" t="s">
        <v>304</v>
      </c>
      <c r="C1513" t="s">
        <v>87</v>
      </c>
      <c r="D1513" t="s">
        <v>78</v>
      </c>
      <c r="E1513">
        <v>2021</v>
      </c>
      <c r="F1513">
        <v>90</v>
      </c>
      <c r="G1513" t="s">
        <v>89</v>
      </c>
      <c r="H1513" t="s">
        <v>80</v>
      </c>
      <c r="I1513">
        <v>5069.58</v>
      </c>
      <c r="J1513" t="s">
        <v>492</v>
      </c>
      <c r="K1513" t="s">
        <v>387</v>
      </c>
    </row>
    <row r="1514" spans="1:11" x14ac:dyDescent="0.35">
      <c r="A1514" t="s">
        <v>485</v>
      </c>
      <c r="B1514" t="s">
        <v>304</v>
      </c>
      <c r="C1514" t="s">
        <v>87</v>
      </c>
      <c r="D1514" t="s">
        <v>78</v>
      </c>
      <c r="E1514">
        <v>2021</v>
      </c>
      <c r="F1514">
        <v>90</v>
      </c>
      <c r="G1514" t="s">
        <v>89</v>
      </c>
      <c r="H1514" t="s">
        <v>80</v>
      </c>
      <c r="I1514">
        <v>4250.5600000000004</v>
      </c>
      <c r="J1514" t="s">
        <v>493</v>
      </c>
      <c r="K1514" t="s">
        <v>387</v>
      </c>
    </row>
    <row r="1515" spans="1:11" x14ac:dyDescent="0.35">
      <c r="A1515" t="s">
        <v>485</v>
      </c>
      <c r="B1515" t="s">
        <v>304</v>
      </c>
      <c r="C1515" t="s">
        <v>87</v>
      </c>
      <c r="D1515" t="s">
        <v>78</v>
      </c>
      <c r="E1515">
        <v>2021</v>
      </c>
      <c r="F1515">
        <v>90</v>
      </c>
      <c r="G1515" t="s">
        <v>89</v>
      </c>
      <c r="H1515" t="s">
        <v>80</v>
      </c>
      <c r="I1515">
        <v>24893.58</v>
      </c>
      <c r="J1515" t="s">
        <v>486</v>
      </c>
      <c r="K1515" t="s">
        <v>387</v>
      </c>
    </row>
    <row r="1516" spans="1:11" x14ac:dyDescent="0.35">
      <c r="A1516" t="s">
        <v>485</v>
      </c>
      <c r="B1516" t="s">
        <v>304</v>
      </c>
      <c r="C1516" t="s">
        <v>87</v>
      </c>
      <c r="D1516" t="s">
        <v>78</v>
      </c>
      <c r="E1516">
        <v>2021</v>
      </c>
      <c r="F1516">
        <v>90</v>
      </c>
      <c r="G1516" t="s">
        <v>89</v>
      </c>
      <c r="H1516" t="s">
        <v>81</v>
      </c>
      <c r="I1516">
        <v>55</v>
      </c>
      <c r="J1516" t="s">
        <v>493</v>
      </c>
      <c r="K1516" t="s">
        <v>387</v>
      </c>
    </row>
    <row r="1517" spans="1:11" x14ac:dyDescent="0.35">
      <c r="A1517" t="s">
        <v>485</v>
      </c>
      <c r="B1517" t="s">
        <v>304</v>
      </c>
      <c r="C1517" t="s">
        <v>87</v>
      </c>
      <c r="D1517" t="s">
        <v>78</v>
      </c>
      <c r="E1517">
        <v>2021</v>
      </c>
      <c r="F1517">
        <v>91</v>
      </c>
      <c r="G1517" t="s">
        <v>90</v>
      </c>
      <c r="H1517" t="s">
        <v>80</v>
      </c>
      <c r="I1517">
        <v>56185.7</v>
      </c>
      <c r="J1517" t="s">
        <v>492</v>
      </c>
      <c r="K1517" t="s">
        <v>387</v>
      </c>
    </row>
    <row r="1518" spans="1:11" x14ac:dyDescent="0.35">
      <c r="A1518" t="s">
        <v>485</v>
      </c>
      <c r="B1518" t="s">
        <v>304</v>
      </c>
      <c r="C1518" t="s">
        <v>87</v>
      </c>
      <c r="D1518" t="s">
        <v>78</v>
      </c>
      <c r="E1518">
        <v>2021</v>
      </c>
      <c r="F1518">
        <v>91</v>
      </c>
      <c r="G1518" t="s">
        <v>90</v>
      </c>
      <c r="H1518" t="s">
        <v>80</v>
      </c>
      <c r="I1518">
        <v>51653.67</v>
      </c>
      <c r="J1518" t="s">
        <v>493</v>
      </c>
      <c r="K1518" t="s">
        <v>387</v>
      </c>
    </row>
    <row r="1519" spans="1:11" x14ac:dyDescent="0.35">
      <c r="A1519" t="s">
        <v>485</v>
      </c>
      <c r="B1519" t="s">
        <v>304</v>
      </c>
      <c r="C1519" t="s">
        <v>87</v>
      </c>
      <c r="D1519" t="s">
        <v>78</v>
      </c>
      <c r="E1519">
        <v>2021</v>
      </c>
      <c r="F1519">
        <v>91</v>
      </c>
      <c r="G1519" t="s">
        <v>90</v>
      </c>
      <c r="H1519" t="s">
        <v>80</v>
      </c>
      <c r="I1519">
        <v>30521.77</v>
      </c>
      <c r="J1519" t="s">
        <v>486</v>
      </c>
      <c r="K1519" t="s">
        <v>387</v>
      </c>
    </row>
    <row r="1520" spans="1:11" x14ac:dyDescent="0.35">
      <c r="A1520" t="s">
        <v>485</v>
      </c>
      <c r="B1520" t="s">
        <v>304</v>
      </c>
      <c r="C1520" t="s">
        <v>87</v>
      </c>
      <c r="D1520" t="s">
        <v>78</v>
      </c>
      <c r="E1520">
        <v>2022</v>
      </c>
      <c r="F1520">
        <v>16</v>
      </c>
      <c r="G1520" t="s">
        <v>91</v>
      </c>
      <c r="H1520" t="s">
        <v>80</v>
      </c>
      <c r="I1520">
        <v>454220.97</v>
      </c>
      <c r="J1520" t="s">
        <v>492</v>
      </c>
      <c r="K1520" t="s">
        <v>387</v>
      </c>
    </row>
    <row r="1521" spans="1:11" x14ac:dyDescent="0.35">
      <c r="A1521" t="s">
        <v>485</v>
      </c>
      <c r="B1521" t="s">
        <v>304</v>
      </c>
      <c r="C1521" t="s">
        <v>87</v>
      </c>
      <c r="D1521" t="s">
        <v>78</v>
      </c>
      <c r="E1521">
        <v>2022</v>
      </c>
      <c r="F1521">
        <v>16</v>
      </c>
      <c r="G1521" t="s">
        <v>91</v>
      </c>
      <c r="H1521" t="s">
        <v>80</v>
      </c>
      <c r="I1521">
        <v>482010.92</v>
      </c>
      <c r="J1521" t="s">
        <v>493</v>
      </c>
      <c r="K1521" t="s">
        <v>387</v>
      </c>
    </row>
    <row r="1522" spans="1:11" x14ac:dyDescent="0.35">
      <c r="A1522" t="s">
        <v>485</v>
      </c>
      <c r="B1522" t="s">
        <v>304</v>
      </c>
      <c r="C1522" t="s">
        <v>87</v>
      </c>
      <c r="D1522" t="s">
        <v>78</v>
      </c>
      <c r="E1522">
        <v>2022</v>
      </c>
      <c r="F1522">
        <v>16</v>
      </c>
      <c r="G1522" t="s">
        <v>91</v>
      </c>
      <c r="H1522" t="s">
        <v>80</v>
      </c>
      <c r="I1522">
        <v>524146.15</v>
      </c>
      <c r="J1522" t="s">
        <v>486</v>
      </c>
      <c r="K1522" t="s">
        <v>387</v>
      </c>
    </row>
    <row r="1523" spans="1:11" x14ac:dyDescent="0.35">
      <c r="A1523" t="s">
        <v>485</v>
      </c>
      <c r="B1523" t="s">
        <v>304</v>
      </c>
      <c r="C1523" t="s">
        <v>87</v>
      </c>
      <c r="D1523" t="s">
        <v>78</v>
      </c>
      <c r="E1523">
        <v>2022</v>
      </c>
      <c r="F1523">
        <v>33</v>
      </c>
      <c r="G1523" t="s">
        <v>88</v>
      </c>
      <c r="H1523" t="s">
        <v>80</v>
      </c>
      <c r="I1523">
        <v>3288549.58</v>
      </c>
      <c r="J1523" t="s">
        <v>492</v>
      </c>
      <c r="K1523" t="s">
        <v>387</v>
      </c>
    </row>
    <row r="1524" spans="1:11" x14ac:dyDescent="0.35">
      <c r="A1524" t="s">
        <v>485</v>
      </c>
      <c r="B1524" t="s">
        <v>304</v>
      </c>
      <c r="C1524" t="s">
        <v>87</v>
      </c>
      <c r="D1524" t="s">
        <v>78</v>
      </c>
      <c r="E1524">
        <v>2022</v>
      </c>
      <c r="F1524">
        <v>33</v>
      </c>
      <c r="G1524" t="s">
        <v>88</v>
      </c>
      <c r="H1524" t="s">
        <v>80</v>
      </c>
      <c r="I1524">
        <v>3462380</v>
      </c>
      <c r="J1524" t="s">
        <v>493</v>
      </c>
      <c r="K1524" t="s">
        <v>387</v>
      </c>
    </row>
    <row r="1525" spans="1:11" x14ac:dyDescent="0.35">
      <c r="A1525" t="s">
        <v>485</v>
      </c>
      <c r="B1525" t="s">
        <v>304</v>
      </c>
      <c r="C1525" t="s">
        <v>87</v>
      </c>
      <c r="D1525" t="s">
        <v>78</v>
      </c>
      <c r="E1525">
        <v>2022</v>
      </c>
      <c r="F1525">
        <v>33</v>
      </c>
      <c r="G1525" t="s">
        <v>88</v>
      </c>
      <c r="H1525" t="s">
        <v>80</v>
      </c>
      <c r="I1525">
        <v>3524728.4</v>
      </c>
      <c r="J1525" t="s">
        <v>486</v>
      </c>
      <c r="K1525" t="s">
        <v>387</v>
      </c>
    </row>
    <row r="1526" spans="1:11" x14ac:dyDescent="0.35">
      <c r="A1526" t="s">
        <v>485</v>
      </c>
      <c r="B1526" t="s">
        <v>304</v>
      </c>
      <c r="C1526" t="s">
        <v>87</v>
      </c>
      <c r="D1526" t="s">
        <v>78</v>
      </c>
      <c r="E1526">
        <v>2022</v>
      </c>
      <c r="F1526">
        <v>90</v>
      </c>
      <c r="G1526" t="s">
        <v>89</v>
      </c>
      <c r="H1526" t="s">
        <v>80</v>
      </c>
      <c r="I1526">
        <v>17343.12</v>
      </c>
      <c r="J1526" t="s">
        <v>492</v>
      </c>
      <c r="K1526" t="s">
        <v>387</v>
      </c>
    </row>
    <row r="1527" spans="1:11" x14ac:dyDescent="0.35">
      <c r="A1527" t="s">
        <v>485</v>
      </c>
      <c r="B1527" t="s">
        <v>304</v>
      </c>
      <c r="C1527" t="s">
        <v>87</v>
      </c>
      <c r="D1527" t="s">
        <v>78</v>
      </c>
      <c r="E1527">
        <v>2022</v>
      </c>
      <c r="F1527">
        <v>90</v>
      </c>
      <c r="G1527" t="s">
        <v>89</v>
      </c>
      <c r="H1527" t="s">
        <v>80</v>
      </c>
      <c r="I1527">
        <v>17059.77</v>
      </c>
      <c r="J1527" t="s">
        <v>493</v>
      </c>
      <c r="K1527" t="s">
        <v>387</v>
      </c>
    </row>
    <row r="1528" spans="1:11" x14ac:dyDescent="0.35">
      <c r="A1528" t="s">
        <v>485</v>
      </c>
      <c r="B1528" t="s">
        <v>304</v>
      </c>
      <c r="C1528" t="s">
        <v>87</v>
      </c>
      <c r="D1528" t="s">
        <v>78</v>
      </c>
      <c r="E1528">
        <v>2022</v>
      </c>
      <c r="F1528">
        <v>90</v>
      </c>
      <c r="G1528" t="s">
        <v>89</v>
      </c>
      <c r="H1528" t="s">
        <v>80</v>
      </c>
      <c r="I1528">
        <v>21451.5</v>
      </c>
      <c r="J1528" t="s">
        <v>486</v>
      </c>
      <c r="K1528" t="s">
        <v>387</v>
      </c>
    </row>
    <row r="1529" spans="1:11" x14ac:dyDescent="0.35">
      <c r="A1529" t="s">
        <v>485</v>
      </c>
      <c r="B1529" t="s">
        <v>304</v>
      </c>
      <c r="C1529" t="s">
        <v>87</v>
      </c>
      <c r="D1529" t="s">
        <v>78</v>
      </c>
      <c r="E1529">
        <v>2022</v>
      </c>
      <c r="F1529">
        <v>90</v>
      </c>
      <c r="G1529" t="s">
        <v>89</v>
      </c>
      <c r="H1529" t="s">
        <v>81</v>
      </c>
      <c r="I1529">
        <v>20</v>
      </c>
      <c r="J1529" t="s">
        <v>493</v>
      </c>
      <c r="K1529" t="s">
        <v>387</v>
      </c>
    </row>
    <row r="1530" spans="1:11" x14ac:dyDescent="0.35">
      <c r="A1530" t="s">
        <v>485</v>
      </c>
      <c r="B1530" t="s">
        <v>304</v>
      </c>
      <c r="C1530" t="s">
        <v>87</v>
      </c>
      <c r="D1530" t="s">
        <v>78</v>
      </c>
      <c r="E1530">
        <v>2022</v>
      </c>
      <c r="F1530">
        <v>91</v>
      </c>
      <c r="G1530" t="s">
        <v>90</v>
      </c>
      <c r="H1530" t="s">
        <v>80</v>
      </c>
      <c r="I1530">
        <v>49972.13</v>
      </c>
      <c r="J1530" t="s">
        <v>492</v>
      </c>
      <c r="K1530" t="s">
        <v>387</v>
      </c>
    </row>
    <row r="1531" spans="1:11" x14ac:dyDescent="0.35">
      <c r="A1531" t="s">
        <v>485</v>
      </c>
      <c r="B1531" t="s">
        <v>304</v>
      </c>
      <c r="C1531" t="s">
        <v>87</v>
      </c>
      <c r="D1531" t="s">
        <v>78</v>
      </c>
      <c r="E1531">
        <v>2022</v>
      </c>
      <c r="F1531">
        <v>91</v>
      </c>
      <c r="G1531" t="s">
        <v>90</v>
      </c>
      <c r="H1531" t="s">
        <v>80</v>
      </c>
      <c r="I1531">
        <v>44838.31</v>
      </c>
      <c r="J1531" t="s">
        <v>493</v>
      </c>
      <c r="K1531" t="s">
        <v>387</v>
      </c>
    </row>
    <row r="1532" spans="1:11" x14ac:dyDescent="0.35">
      <c r="A1532" t="s">
        <v>485</v>
      </c>
      <c r="B1532" t="s">
        <v>304</v>
      </c>
      <c r="C1532" t="s">
        <v>87</v>
      </c>
      <c r="D1532" t="s">
        <v>78</v>
      </c>
      <c r="E1532">
        <v>2022</v>
      </c>
      <c r="F1532">
        <v>91</v>
      </c>
      <c r="G1532" t="s">
        <v>90</v>
      </c>
      <c r="H1532" t="s">
        <v>80</v>
      </c>
      <c r="I1532">
        <v>36953.67</v>
      </c>
      <c r="J1532" t="s">
        <v>486</v>
      </c>
      <c r="K1532" t="s">
        <v>387</v>
      </c>
    </row>
    <row r="1533" spans="1:11" x14ac:dyDescent="0.35">
      <c r="A1533" t="s">
        <v>485</v>
      </c>
      <c r="B1533" t="s">
        <v>304</v>
      </c>
      <c r="C1533" t="s">
        <v>87</v>
      </c>
      <c r="D1533" t="s">
        <v>78</v>
      </c>
      <c r="E1533">
        <v>2023</v>
      </c>
      <c r="F1533">
        <v>16</v>
      </c>
      <c r="G1533" t="s">
        <v>91</v>
      </c>
      <c r="H1533" t="s">
        <v>80</v>
      </c>
      <c r="I1533">
        <v>1170.58</v>
      </c>
      <c r="J1533" t="s">
        <v>492</v>
      </c>
      <c r="K1533" t="s">
        <v>387</v>
      </c>
    </row>
    <row r="1534" spans="1:11" x14ac:dyDescent="0.35">
      <c r="A1534" t="s">
        <v>485</v>
      </c>
      <c r="B1534" t="s">
        <v>304</v>
      </c>
      <c r="C1534" t="s">
        <v>87</v>
      </c>
      <c r="D1534" t="s">
        <v>78</v>
      </c>
      <c r="E1534">
        <v>2023</v>
      </c>
      <c r="F1534">
        <v>16</v>
      </c>
      <c r="G1534" t="s">
        <v>91</v>
      </c>
      <c r="H1534" t="s">
        <v>80</v>
      </c>
      <c r="I1534">
        <v>24175.37</v>
      </c>
      <c r="J1534" t="s">
        <v>493</v>
      </c>
      <c r="K1534" t="s">
        <v>387</v>
      </c>
    </row>
    <row r="1535" spans="1:11" x14ac:dyDescent="0.35">
      <c r="A1535" t="s">
        <v>485</v>
      </c>
      <c r="B1535" t="s">
        <v>304</v>
      </c>
      <c r="C1535" t="s">
        <v>87</v>
      </c>
      <c r="D1535" t="s">
        <v>78</v>
      </c>
      <c r="E1535">
        <v>2023</v>
      </c>
      <c r="F1535">
        <v>16</v>
      </c>
      <c r="G1535" t="s">
        <v>91</v>
      </c>
      <c r="H1535" t="s">
        <v>80</v>
      </c>
      <c r="I1535">
        <v>43677.45</v>
      </c>
      <c r="J1535" t="s">
        <v>486</v>
      </c>
      <c r="K1535" t="s">
        <v>387</v>
      </c>
    </row>
    <row r="1536" spans="1:11" x14ac:dyDescent="0.35">
      <c r="A1536" t="s">
        <v>485</v>
      </c>
      <c r="B1536" t="s">
        <v>304</v>
      </c>
      <c r="C1536" t="s">
        <v>87</v>
      </c>
      <c r="D1536" t="s">
        <v>78</v>
      </c>
      <c r="E1536">
        <v>2023</v>
      </c>
      <c r="F1536">
        <v>33</v>
      </c>
      <c r="G1536" t="s">
        <v>88</v>
      </c>
      <c r="H1536" t="s">
        <v>80</v>
      </c>
      <c r="I1536">
        <v>30000</v>
      </c>
      <c r="J1536" t="s">
        <v>492</v>
      </c>
      <c r="K1536" t="s">
        <v>387</v>
      </c>
    </row>
    <row r="1537" spans="1:11" x14ac:dyDescent="0.35">
      <c r="A1537" t="s">
        <v>485</v>
      </c>
      <c r="B1537" t="s">
        <v>304</v>
      </c>
      <c r="C1537" t="s">
        <v>87</v>
      </c>
      <c r="D1537" t="s">
        <v>78</v>
      </c>
      <c r="E1537">
        <v>2023</v>
      </c>
      <c r="F1537">
        <v>33</v>
      </c>
      <c r="G1537" t="s">
        <v>88</v>
      </c>
      <c r="H1537" t="s">
        <v>80</v>
      </c>
      <c r="I1537">
        <v>85459.8</v>
      </c>
      <c r="J1537" t="s">
        <v>493</v>
      </c>
      <c r="K1537" t="s">
        <v>387</v>
      </c>
    </row>
    <row r="1538" spans="1:11" x14ac:dyDescent="0.35">
      <c r="A1538" t="s">
        <v>485</v>
      </c>
      <c r="B1538" t="s">
        <v>304</v>
      </c>
      <c r="C1538" t="s">
        <v>87</v>
      </c>
      <c r="D1538" t="s">
        <v>78</v>
      </c>
      <c r="E1538">
        <v>2023</v>
      </c>
      <c r="F1538">
        <v>33</v>
      </c>
      <c r="G1538" t="s">
        <v>88</v>
      </c>
      <c r="H1538" t="s">
        <v>80</v>
      </c>
      <c r="I1538">
        <v>370296.24</v>
      </c>
      <c r="J1538" t="s">
        <v>486</v>
      </c>
      <c r="K1538" t="s">
        <v>387</v>
      </c>
    </row>
    <row r="1539" spans="1:11" x14ac:dyDescent="0.35">
      <c r="A1539" t="s">
        <v>485</v>
      </c>
      <c r="B1539" t="s">
        <v>304</v>
      </c>
      <c r="C1539" t="s">
        <v>87</v>
      </c>
      <c r="D1539" t="s">
        <v>78</v>
      </c>
      <c r="E1539">
        <v>2023</v>
      </c>
      <c r="F1539">
        <v>90</v>
      </c>
      <c r="G1539" t="s">
        <v>89</v>
      </c>
      <c r="H1539" t="s">
        <v>80</v>
      </c>
      <c r="I1539">
        <v>139</v>
      </c>
      <c r="J1539" t="s">
        <v>492</v>
      </c>
      <c r="K1539" t="s">
        <v>387</v>
      </c>
    </row>
    <row r="1540" spans="1:11" x14ac:dyDescent="0.35">
      <c r="A1540" t="s">
        <v>485</v>
      </c>
      <c r="B1540" t="s">
        <v>304</v>
      </c>
      <c r="C1540" t="s">
        <v>87</v>
      </c>
      <c r="D1540" t="s">
        <v>78</v>
      </c>
      <c r="E1540">
        <v>2023</v>
      </c>
      <c r="F1540">
        <v>90</v>
      </c>
      <c r="G1540" t="s">
        <v>89</v>
      </c>
      <c r="H1540" t="s">
        <v>80</v>
      </c>
      <c r="I1540">
        <v>721.28</v>
      </c>
      <c r="J1540" t="s">
        <v>493</v>
      </c>
      <c r="K1540" t="s">
        <v>387</v>
      </c>
    </row>
    <row r="1541" spans="1:11" x14ac:dyDescent="0.35">
      <c r="A1541" t="s">
        <v>485</v>
      </c>
      <c r="B1541" t="s">
        <v>304</v>
      </c>
      <c r="C1541" t="s">
        <v>87</v>
      </c>
      <c r="D1541" t="s">
        <v>78</v>
      </c>
      <c r="E1541">
        <v>2023</v>
      </c>
      <c r="F1541">
        <v>90</v>
      </c>
      <c r="G1541" t="s">
        <v>89</v>
      </c>
      <c r="H1541" t="s">
        <v>80</v>
      </c>
      <c r="I1541">
        <v>2187.0500000000002</v>
      </c>
      <c r="J1541" t="s">
        <v>486</v>
      </c>
      <c r="K1541" t="s">
        <v>387</v>
      </c>
    </row>
    <row r="1542" spans="1:11" x14ac:dyDescent="0.35">
      <c r="A1542" t="s">
        <v>485</v>
      </c>
      <c r="B1542" t="s">
        <v>304</v>
      </c>
      <c r="C1542" t="s">
        <v>87</v>
      </c>
      <c r="D1542" t="s">
        <v>78</v>
      </c>
      <c r="E1542">
        <v>2023</v>
      </c>
      <c r="F1542">
        <v>91</v>
      </c>
      <c r="G1542" t="s">
        <v>90</v>
      </c>
      <c r="H1542" t="s">
        <v>80</v>
      </c>
      <c r="I1542">
        <v>550</v>
      </c>
      <c r="J1542" t="s">
        <v>492</v>
      </c>
      <c r="K1542" t="s">
        <v>387</v>
      </c>
    </row>
    <row r="1543" spans="1:11" x14ac:dyDescent="0.35">
      <c r="A1543" t="s">
        <v>485</v>
      </c>
      <c r="B1543" t="s">
        <v>304</v>
      </c>
      <c r="C1543" t="s">
        <v>87</v>
      </c>
      <c r="D1543" t="s">
        <v>78</v>
      </c>
      <c r="E1543">
        <v>2023</v>
      </c>
      <c r="F1543">
        <v>91</v>
      </c>
      <c r="G1543" t="s">
        <v>90</v>
      </c>
      <c r="H1543" t="s">
        <v>80</v>
      </c>
      <c r="I1543">
        <v>1528.72</v>
      </c>
      <c r="J1543" t="s">
        <v>493</v>
      </c>
      <c r="K1543" t="s">
        <v>387</v>
      </c>
    </row>
    <row r="1544" spans="1:11" x14ac:dyDescent="0.35">
      <c r="A1544" t="s">
        <v>485</v>
      </c>
      <c r="B1544" t="s">
        <v>304</v>
      </c>
      <c r="C1544" t="s">
        <v>87</v>
      </c>
      <c r="D1544" t="s">
        <v>78</v>
      </c>
      <c r="E1544">
        <v>2023</v>
      </c>
      <c r="F1544">
        <v>91</v>
      </c>
      <c r="G1544" t="s">
        <v>90</v>
      </c>
      <c r="H1544" t="s">
        <v>80</v>
      </c>
      <c r="I1544">
        <v>5329.67</v>
      </c>
      <c r="J1544" t="s">
        <v>486</v>
      </c>
      <c r="K1544" t="s">
        <v>387</v>
      </c>
    </row>
    <row r="1545" spans="1:11" x14ac:dyDescent="0.35">
      <c r="A1545" t="s">
        <v>485</v>
      </c>
      <c r="B1545" t="s">
        <v>84</v>
      </c>
      <c r="C1545" t="s">
        <v>351</v>
      </c>
      <c r="D1545" t="s">
        <v>78</v>
      </c>
      <c r="E1545">
        <v>2022</v>
      </c>
      <c r="F1545">
        <v>33</v>
      </c>
      <c r="G1545" t="s">
        <v>88</v>
      </c>
      <c r="H1545" t="s">
        <v>80</v>
      </c>
      <c r="I1545">
        <v>10000</v>
      </c>
      <c r="J1545" t="s">
        <v>492</v>
      </c>
      <c r="K1545" t="s">
        <v>403</v>
      </c>
    </row>
    <row r="1546" spans="1:11" x14ac:dyDescent="0.35">
      <c r="A1546" t="s">
        <v>485</v>
      </c>
      <c r="B1546" t="s">
        <v>84</v>
      </c>
      <c r="C1546" t="s">
        <v>351</v>
      </c>
      <c r="D1546" t="s">
        <v>78</v>
      </c>
      <c r="E1546">
        <v>2022</v>
      </c>
      <c r="F1546">
        <v>33</v>
      </c>
      <c r="G1546" t="s">
        <v>88</v>
      </c>
      <c r="H1546" t="s">
        <v>80</v>
      </c>
      <c r="I1546">
        <v>10000</v>
      </c>
      <c r="J1546" t="s">
        <v>493</v>
      </c>
      <c r="K1546" t="s">
        <v>403</v>
      </c>
    </row>
    <row r="1547" spans="1:11" x14ac:dyDescent="0.35">
      <c r="A1547" t="s">
        <v>485</v>
      </c>
      <c r="B1547" t="s">
        <v>84</v>
      </c>
      <c r="C1547" t="s">
        <v>351</v>
      </c>
      <c r="D1547" t="s">
        <v>78</v>
      </c>
      <c r="E1547">
        <v>2022</v>
      </c>
      <c r="F1547">
        <v>33</v>
      </c>
      <c r="G1547" t="s">
        <v>88</v>
      </c>
      <c r="H1547" t="s">
        <v>80</v>
      </c>
      <c r="I1547">
        <v>10000</v>
      </c>
      <c r="J1547" t="s">
        <v>486</v>
      </c>
      <c r="K1547" t="s">
        <v>403</v>
      </c>
    </row>
    <row r="1548" spans="1:11" x14ac:dyDescent="0.35">
      <c r="A1548" t="s">
        <v>485</v>
      </c>
      <c r="B1548" t="s">
        <v>84</v>
      </c>
      <c r="C1548" t="s">
        <v>384</v>
      </c>
      <c r="D1548" t="s">
        <v>78</v>
      </c>
      <c r="E1548">
        <v>2022</v>
      </c>
      <c r="F1548">
        <v>16</v>
      </c>
      <c r="G1548" t="s">
        <v>91</v>
      </c>
      <c r="H1548" t="s">
        <v>80</v>
      </c>
      <c r="I1548">
        <v>5000</v>
      </c>
      <c r="J1548" t="s">
        <v>492</v>
      </c>
      <c r="K1548" t="s">
        <v>404</v>
      </c>
    </row>
    <row r="1549" spans="1:11" x14ac:dyDescent="0.35">
      <c r="A1549" t="s">
        <v>485</v>
      </c>
      <c r="B1549" t="s">
        <v>84</v>
      </c>
      <c r="C1549" t="s">
        <v>384</v>
      </c>
      <c r="D1549" t="s">
        <v>78</v>
      </c>
      <c r="E1549">
        <v>2022</v>
      </c>
      <c r="F1549">
        <v>16</v>
      </c>
      <c r="G1549" t="s">
        <v>91</v>
      </c>
      <c r="H1549" t="s">
        <v>80</v>
      </c>
      <c r="I1549">
        <v>48454.38</v>
      </c>
      <c r="J1549" t="s">
        <v>492</v>
      </c>
      <c r="K1549" t="s">
        <v>413</v>
      </c>
    </row>
    <row r="1550" spans="1:11" x14ac:dyDescent="0.35">
      <c r="A1550" t="s">
        <v>485</v>
      </c>
      <c r="B1550" t="s">
        <v>84</v>
      </c>
      <c r="C1550" t="s">
        <v>384</v>
      </c>
      <c r="D1550" t="s">
        <v>78</v>
      </c>
      <c r="E1550">
        <v>2022</v>
      </c>
      <c r="F1550">
        <v>16</v>
      </c>
      <c r="G1550" t="s">
        <v>91</v>
      </c>
      <c r="H1550" t="s">
        <v>80</v>
      </c>
      <c r="I1550">
        <v>30000</v>
      </c>
      <c r="J1550" t="s">
        <v>493</v>
      </c>
      <c r="K1550" t="s">
        <v>404</v>
      </c>
    </row>
    <row r="1551" spans="1:11" x14ac:dyDescent="0.35">
      <c r="A1551" t="s">
        <v>485</v>
      </c>
      <c r="B1551" t="s">
        <v>84</v>
      </c>
      <c r="C1551" t="s">
        <v>384</v>
      </c>
      <c r="D1551" t="s">
        <v>78</v>
      </c>
      <c r="E1551">
        <v>2022</v>
      </c>
      <c r="F1551">
        <v>16</v>
      </c>
      <c r="G1551" t="s">
        <v>91</v>
      </c>
      <c r="H1551" t="s">
        <v>80</v>
      </c>
      <c r="I1551">
        <v>12150.15</v>
      </c>
      <c r="J1551" t="s">
        <v>493</v>
      </c>
      <c r="K1551" t="s">
        <v>413</v>
      </c>
    </row>
    <row r="1552" spans="1:11" x14ac:dyDescent="0.35">
      <c r="A1552" t="s">
        <v>485</v>
      </c>
      <c r="B1552" t="s">
        <v>84</v>
      </c>
      <c r="C1552" t="s">
        <v>384</v>
      </c>
      <c r="D1552" t="s">
        <v>78</v>
      </c>
      <c r="E1552">
        <v>2022</v>
      </c>
      <c r="F1552">
        <v>16</v>
      </c>
      <c r="G1552" t="s">
        <v>91</v>
      </c>
      <c r="H1552" t="s">
        <v>80</v>
      </c>
      <c r="I1552">
        <v>5000</v>
      </c>
      <c r="J1552" t="s">
        <v>486</v>
      </c>
      <c r="K1552" t="s">
        <v>404</v>
      </c>
    </row>
    <row r="1553" spans="1:11" x14ac:dyDescent="0.35">
      <c r="A1553" t="s">
        <v>485</v>
      </c>
      <c r="B1553" t="s">
        <v>84</v>
      </c>
      <c r="C1553" t="s">
        <v>384</v>
      </c>
      <c r="D1553" t="s">
        <v>78</v>
      </c>
      <c r="E1553">
        <v>2022</v>
      </c>
      <c r="F1553">
        <v>16</v>
      </c>
      <c r="G1553" t="s">
        <v>91</v>
      </c>
      <c r="H1553" t="s">
        <v>80</v>
      </c>
      <c r="I1553">
        <v>6915.56</v>
      </c>
      <c r="J1553" t="s">
        <v>486</v>
      </c>
      <c r="K1553" t="s">
        <v>413</v>
      </c>
    </row>
    <row r="1554" spans="1:11" x14ac:dyDescent="0.35">
      <c r="A1554" t="s">
        <v>485</v>
      </c>
      <c r="B1554" t="s">
        <v>84</v>
      </c>
      <c r="C1554" t="s">
        <v>384</v>
      </c>
      <c r="D1554" t="s">
        <v>78</v>
      </c>
      <c r="E1554">
        <v>2022</v>
      </c>
      <c r="F1554">
        <v>33</v>
      </c>
      <c r="G1554" t="s">
        <v>88</v>
      </c>
      <c r="H1554" t="s">
        <v>80</v>
      </c>
      <c r="I1554">
        <v>68001</v>
      </c>
      <c r="J1554" t="s">
        <v>492</v>
      </c>
      <c r="K1554" t="s">
        <v>404</v>
      </c>
    </row>
    <row r="1555" spans="1:11" x14ac:dyDescent="0.35">
      <c r="A1555" t="s">
        <v>485</v>
      </c>
      <c r="B1555" t="s">
        <v>84</v>
      </c>
      <c r="C1555" t="s">
        <v>384</v>
      </c>
      <c r="D1555" t="s">
        <v>78</v>
      </c>
      <c r="E1555">
        <v>2022</v>
      </c>
      <c r="F1555">
        <v>33</v>
      </c>
      <c r="G1555" t="s">
        <v>88</v>
      </c>
      <c r="H1555" t="s">
        <v>80</v>
      </c>
      <c r="I1555">
        <v>400511</v>
      </c>
      <c r="J1555" t="s">
        <v>492</v>
      </c>
      <c r="K1555" t="s">
        <v>413</v>
      </c>
    </row>
    <row r="1556" spans="1:11" x14ac:dyDescent="0.35">
      <c r="A1556" t="s">
        <v>485</v>
      </c>
      <c r="B1556" t="s">
        <v>84</v>
      </c>
      <c r="C1556" t="s">
        <v>384</v>
      </c>
      <c r="D1556" t="s">
        <v>78</v>
      </c>
      <c r="E1556">
        <v>2022</v>
      </c>
      <c r="F1556">
        <v>33</v>
      </c>
      <c r="G1556" t="s">
        <v>88</v>
      </c>
      <c r="H1556" t="s">
        <v>80</v>
      </c>
      <c r="I1556">
        <v>53001</v>
      </c>
      <c r="J1556" t="s">
        <v>493</v>
      </c>
      <c r="K1556" t="s">
        <v>404</v>
      </c>
    </row>
    <row r="1557" spans="1:11" x14ac:dyDescent="0.35">
      <c r="A1557" t="s">
        <v>485</v>
      </c>
      <c r="B1557" t="s">
        <v>84</v>
      </c>
      <c r="C1557" t="s">
        <v>384</v>
      </c>
      <c r="D1557" t="s">
        <v>78</v>
      </c>
      <c r="E1557">
        <v>2022</v>
      </c>
      <c r="F1557">
        <v>33</v>
      </c>
      <c r="G1557" t="s">
        <v>88</v>
      </c>
      <c r="H1557" t="s">
        <v>80</v>
      </c>
      <c r="I1557">
        <v>155950.57</v>
      </c>
      <c r="J1557" t="s">
        <v>493</v>
      </c>
      <c r="K1557" t="s">
        <v>413</v>
      </c>
    </row>
    <row r="1558" spans="1:11" x14ac:dyDescent="0.35">
      <c r="A1558" t="s">
        <v>485</v>
      </c>
      <c r="B1558" t="s">
        <v>84</v>
      </c>
      <c r="C1558" t="s">
        <v>384</v>
      </c>
      <c r="D1558" t="s">
        <v>78</v>
      </c>
      <c r="E1558">
        <v>2022</v>
      </c>
      <c r="F1558">
        <v>33</v>
      </c>
      <c r="G1558" t="s">
        <v>88</v>
      </c>
      <c r="H1558" t="s">
        <v>80</v>
      </c>
      <c r="I1558">
        <v>56500</v>
      </c>
      <c r="J1558" t="s">
        <v>486</v>
      </c>
      <c r="K1558" t="s">
        <v>404</v>
      </c>
    </row>
    <row r="1559" spans="1:11" x14ac:dyDescent="0.35">
      <c r="A1559" t="s">
        <v>485</v>
      </c>
      <c r="B1559" t="s">
        <v>84</v>
      </c>
      <c r="C1559" t="s">
        <v>384</v>
      </c>
      <c r="D1559" t="s">
        <v>78</v>
      </c>
      <c r="E1559">
        <v>2022</v>
      </c>
      <c r="F1559">
        <v>33</v>
      </c>
      <c r="G1559" t="s">
        <v>88</v>
      </c>
      <c r="H1559" t="s">
        <v>80</v>
      </c>
      <c r="I1559">
        <v>135013</v>
      </c>
      <c r="J1559" t="s">
        <v>486</v>
      </c>
      <c r="K1559" t="s">
        <v>413</v>
      </c>
    </row>
    <row r="1560" spans="1:11" x14ac:dyDescent="0.35">
      <c r="A1560" t="s">
        <v>485</v>
      </c>
      <c r="B1560" t="s">
        <v>84</v>
      </c>
      <c r="C1560" t="s">
        <v>384</v>
      </c>
      <c r="D1560" t="s">
        <v>78</v>
      </c>
      <c r="E1560">
        <v>2022</v>
      </c>
      <c r="F1560">
        <v>90</v>
      </c>
      <c r="G1560" t="s">
        <v>89</v>
      </c>
      <c r="H1560" t="s">
        <v>80</v>
      </c>
      <c r="I1560">
        <v>56.46</v>
      </c>
      <c r="J1560" t="s">
        <v>492</v>
      </c>
      <c r="K1560" t="s">
        <v>404</v>
      </c>
    </row>
    <row r="1561" spans="1:11" x14ac:dyDescent="0.35">
      <c r="A1561" t="s">
        <v>485</v>
      </c>
      <c r="B1561" t="s">
        <v>84</v>
      </c>
      <c r="C1561" t="s">
        <v>384</v>
      </c>
      <c r="D1561" t="s">
        <v>78</v>
      </c>
      <c r="E1561">
        <v>2022</v>
      </c>
      <c r="F1561">
        <v>90</v>
      </c>
      <c r="G1561" t="s">
        <v>89</v>
      </c>
      <c r="H1561" t="s">
        <v>80</v>
      </c>
      <c r="I1561">
        <v>18.82</v>
      </c>
      <c r="J1561" t="s">
        <v>492</v>
      </c>
      <c r="K1561" t="s">
        <v>413</v>
      </c>
    </row>
    <row r="1562" spans="1:11" x14ac:dyDescent="0.35">
      <c r="A1562" t="s">
        <v>485</v>
      </c>
      <c r="B1562" t="s">
        <v>84</v>
      </c>
      <c r="C1562" t="s">
        <v>384</v>
      </c>
      <c r="D1562" t="s">
        <v>78</v>
      </c>
      <c r="E1562">
        <v>2022</v>
      </c>
      <c r="F1562">
        <v>90</v>
      </c>
      <c r="G1562" t="s">
        <v>89</v>
      </c>
      <c r="H1562" t="s">
        <v>80</v>
      </c>
      <c r="I1562">
        <v>512.14</v>
      </c>
      <c r="J1562" t="s">
        <v>493</v>
      </c>
      <c r="K1562" t="s">
        <v>413</v>
      </c>
    </row>
    <row r="1563" spans="1:11" x14ac:dyDescent="0.35">
      <c r="A1563" t="s">
        <v>485</v>
      </c>
      <c r="B1563" t="s">
        <v>84</v>
      </c>
      <c r="C1563" t="s">
        <v>384</v>
      </c>
      <c r="D1563" t="s">
        <v>78</v>
      </c>
      <c r="E1563">
        <v>2022</v>
      </c>
      <c r="F1563">
        <v>90</v>
      </c>
      <c r="G1563" t="s">
        <v>89</v>
      </c>
      <c r="H1563" t="s">
        <v>80</v>
      </c>
      <c r="I1563">
        <v>18.82</v>
      </c>
      <c r="J1563" t="s">
        <v>486</v>
      </c>
      <c r="K1563" t="s">
        <v>404</v>
      </c>
    </row>
    <row r="1564" spans="1:11" x14ac:dyDescent="0.35">
      <c r="A1564" t="s">
        <v>485</v>
      </c>
      <c r="B1564" t="s">
        <v>84</v>
      </c>
      <c r="C1564" t="s">
        <v>384</v>
      </c>
      <c r="D1564" t="s">
        <v>78</v>
      </c>
      <c r="E1564">
        <v>2022</v>
      </c>
      <c r="F1564">
        <v>90</v>
      </c>
      <c r="G1564" t="s">
        <v>89</v>
      </c>
      <c r="H1564" t="s">
        <v>80</v>
      </c>
      <c r="I1564">
        <v>848.82</v>
      </c>
      <c r="J1564" t="s">
        <v>486</v>
      </c>
      <c r="K1564" t="s">
        <v>413</v>
      </c>
    </row>
    <row r="1565" spans="1:11" x14ac:dyDescent="0.35">
      <c r="A1565" t="s">
        <v>485</v>
      </c>
      <c r="B1565" t="s">
        <v>84</v>
      </c>
      <c r="C1565" t="s">
        <v>384</v>
      </c>
      <c r="D1565" t="s">
        <v>78</v>
      </c>
      <c r="E1565">
        <v>2022</v>
      </c>
      <c r="F1565">
        <v>91</v>
      </c>
      <c r="G1565" t="s">
        <v>90</v>
      </c>
      <c r="H1565" t="s">
        <v>80</v>
      </c>
      <c r="I1565">
        <v>109.74</v>
      </c>
      <c r="J1565" t="s">
        <v>492</v>
      </c>
      <c r="K1565" t="s">
        <v>404</v>
      </c>
    </row>
    <row r="1566" spans="1:11" x14ac:dyDescent="0.35">
      <c r="A1566" t="s">
        <v>485</v>
      </c>
      <c r="B1566" t="s">
        <v>84</v>
      </c>
      <c r="C1566" t="s">
        <v>384</v>
      </c>
      <c r="D1566" t="s">
        <v>78</v>
      </c>
      <c r="E1566">
        <v>2022</v>
      </c>
      <c r="F1566">
        <v>91</v>
      </c>
      <c r="G1566" t="s">
        <v>90</v>
      </c>
      <c r="H1566" t="s">
        <v>80</v>
      </c>
      <c r="I1566">
        <v>280.68</v>
      </c>
      <c r="J1566" t="s">
        <v>492</v>
      </c>
      <c r="K1566" t="s">
        <v>413</v>
      </c>
    </row>
    <row r="1567" spans="1:11" x14ac:dyDescent="0.35">
      <c r="A1567" t="s">
        <v>485</v>
      </c>
      <c r="B1567" t="s">
        <v>84</v>
      </c>
      <c r="C1567" t="s">
        <v>384</v>
      </c>
      <c r="D1567" t="s">
        <v>78</v>
      </c>
      <c r="E1567">
        <v>2022</v>
      </c>
      <c r="F1567">
        <v>91</v>
      </c>
      <c r="G1567" t="s">
        <v>90</v>
      </c>
      <c r="H1567" t="s">
        <v>80</v>
      </c>
      <c r="I1567">
        <v>109.2</v>
      </c>
      <c r="J1567" t="s">
        <v>493</v>
      </c>
      <c r="K1567" t="s">
        <v>404</v>
      </c>
    </row>
    <row r="1568" spans="1:11" x14ac:dyDescent="0.35">
      <c r="A1568" t="s">
        <v>485</v>
      </c>
      <c r="B1568" t="s">
        <v>84</v>
      </c>
      <c r="C1568" t="s">
        <v>384</v>
      </c>
      <c r="D1568" t="s">
        <v>78</v>
      </c>
      <c r="E1568">
        <v>2022</v>
      </c>
      <c r="F1568">
        <v>91</v>
      </c>
      <c r="G1568" t="s">
        <v>90</v>
      </c>
      <c r="H1568" t="s">
        <v>80</v>
      </c>
      <c r="I1568">
        <v>250.54</v>
      </c>
      <c r="J1568" t="s">
        <v>493</v>
      </c>
      <c r="K1568" t="s">
        <v>413</v>
      </c>
    </row>
    <row r="1569" spans="1:11" x14ac:dyDescent="0.35">
      <c r="A1569" t="s">
        <v>485</v>
      </c>
      <c r="B1569" t="s">
        <v>84</v>
      </c>
      <c r="C1569" t="s">
        <v>384</v>
      </c>
      <c r="D1569" t="s">
        <v>78</v>
      </c>
      <c r="E1569">
        <v>2022</v>
      </c>
      <c r="F1569">
        <v>91</v>
      </c>
      <c r="G1569" t="s">
        <v>90</v>
      </c>
      <c r="H1569" t="s">
        <v>80</v>
      </c>
      <c r="I1569">
        <v>109.38</v>
      </c>
      <c r="J1569" t="s">
        <v>486</v>
      </c>
      <c r="K1569" t="s">
        <v>404</v>
      </c>
    </row>
    <row r="1570" spans="1:11" x14ac:dyDescent="0.35">
      <c r="A1570" t="s">
        <v>485</v>
      </c>
      <c r="B1570" t="s">
        <v>84</v>
      </c>
      <c r="C1570" t="s">
        <v>384</v>
      </c>
      <c r="D1570" t="s">
        <v>78</v>
      </c>
      <c r="E1570">
        <v>2022</v>
      </c>
      <c r="F1570">
        <v>91</v>
      </c>
      <c r="G1570" t="s">
        <v>90</v>
      </c>
      <c r="H1570" t="s">
        <v>80</v>
      </c>
      <c r="I1570">
        <v>1724.22</v>
      </c>
      <c r="J1570" t="s">
        <v>486</v>
      </c>
      <c r="K1570" t="s">
        <v>413</v>
      </c>
    </row>
    <row r="1571" spans="1:11" x14ac:dyDescent="0.35">
      <c r="A1571" t="s">
        <v>485</v>
      </c>
      <c r="B1571" t="s">
        <v>84</v>
      </c>
      <c r="C1571" t="s">
        <v>384</v>
      </c>
      <c r="D1571" t="s">
        <v>78</v>
      </c>
      <c r="E1571">
        <v>2023</v>
      </c>
      <c r="F1571">
        <v>33</v>
      </c>
      <c r="G1571" t="s">
        <v>88</v>
      </c>
      <c r="H1571" t="s">
        <v>80</v>
      </c>
      <c r="I1571">
        <v>1</v>
      </c>
      <c r="J1571" t="s">
        <v>493</v>
      </c>
      <c r="K1571" t="s">
        <v>413</v>
      </c>
    </row>
    <row r="1572" spans="1:11" x14ac:dyDescent="0.35">
      <c r="A1572" t="s">
        <v>485</v>
      </c>
      <c r="B1572" t="s">
        <v>84</v>
      </c>
      <c r="C1572" t="s">
        <v>384</v>
      </c>
      <c r="D1572" t="s">
        <v>78</v>
      </c>
      <c r="E1572">
        <v>2023</v>
      </c>
      <c r="F1572">
        <v>33</v>
      </c>
      <c r="G1572" t="s">
        <v>88</v>
      </c>
      <c r="H1572" t="s">
        <v>80</v>
      </c>
      <c r="I1572">
        <v>3003</v>
      </c>
      <c r="J1572" t="s">
        <v>486</v>
      </c>
      <c r="K1572" t="s">
        <v>413</v>
      </c>
    </row>
    <row r="1573" spans="1:11" x14ac:dyDescent="0.35">
      <c r="A1573" t="s">
        <v>485</v>
      </c>
      <c r="B1573" t="s">
        <v>84</v>
      </c>
      <c r="C1573" t="s">
        <v>384</v>
      </c>
      <c r="D1573" t="s">
        <v>78</v>
      </c>
      <c r="E1573">
        <v>2023</v>
      </c>
      <c r="F1573">
        <v>91</v>
      </c>
      <c r="G1573" t="s">
        <v>90</v>
      </c>
      <c r="H1573" t="s">
        <v>80</v>
      </c>
      <c r="I1573">
        <v>1</v>
      </c>
      <c r="J1573" t="s">
        <v>486</v>
      </c>
      <c r="K1573" t="s">
        <v>413</v>
      </c>
    </row>
    <row r="1574" spans="1:11" x14ac:dyDescent="0.35">
      <c r="A1574" t="s">
        <v>485</v>
      </c>
      <c r="B1574" t="s">
        <v>84</v>
      </c>
      <c r="C1574" t="s">
        <v>329</v>
      </c>
      <c r="D1574" t="s">
        <v>78</v>
      </c>
      <c r="E1574">
        <v>2022</v>
      </c>
      <c r="F1574">
        <v>33</v>
      </c>
      <c r="G1574" t="s">
        <v>88</v>
      </c>
      <c r="H1574" t="s">
        <v>80</v>
      </c>
      <c r="I1574">
        <v>5000</v>
      </c>
      <c r="J1574" t="s">
        <v>493</v>
      </c>
      <c r="K1574" t="s">
        <v>390</v>
      </c>
    </row>
    <row r="1575" spans="1:11" x14ac:dyDescent="0.35">
      <c r="A1575" t="s">
        <v>485</v>
      </c>
      <c r="B1575" t="s">
        <v>84</v>
      </c>
      <c r="C1575" t="s">
        <v>329</v>
      </c>
      <c r="D1575" t="s">
        <v>78</v>
      </c>
      <c r="E1575">
        <v>2022</v>
      </c>
      <c r="F1575">
        <v>33</v>
      </c>
      <c r="G1575" t="s">
        <v>88</v>
      </c>
      <c r="H1575" t="s">
        <v>80</v>
      </c>
      <c r="I1575">
        <v>15000</v>
      </c>
      <c r="J1575" t="s">
        <v>486</v>
      </c>
      <c r="K1575" t="s">
        <v>390</v>
      </c>
    </row>
    <row r="1576" spans="1:11" x14ac:dyDescent="0.35">
      <c r="A1576" t="s">
        <v>485</v>
      </c>
      <c r="B1576" t="s">
        <v>84</v>
      </c>
      <c r="C1576" t="s">
        <v>329</v>
      </c>
      <c r="D1576" t="s">
        <v>78</v>
      </c>
      <c r="E1576">
        <v>2022</v>
      </c>
      <c r="F1576">
        <v>90</v>
      </c>
      <c r="G1576" t="s">
        <v>89</v>
      </c>
      <c r="H1576" t="s">
        <v>80</v>
      </c>
      <c r="I1576">
        <v>18.82</v>
      </c>
      <c r="J1576" t="s">
        <v>486</v>
      </c>
      <c r="K1576" t="s">
        <v>390</v>
      </c>
    </row>
    <row r="1577" spans="1:11" x14ac:dyDescent="0.35">
      <c r="A1577" t="s">
        <v>485</v>
      </c>
      <c r="B1577" t="s">
        <v>84</v>
      </c>
      <c r="C1577" t="s">
        <v>329</v>
      </c>
      <c r="D1577" t="s">
        <v>78</v>
      </c>
      <c r="E1577">
        <v>2022</v>
      </c>
      <c r="F1577">
        <v>91</v>
      </c>
      <c r="G1577" t="s">
        <v>90</v>
      </c>
      <c r="H1577" t="s">
        <v>80</v>
      </c>
      <c r="I1577">
        <v>0.18</v>
      </c>
      <c r="J1577" t="s">
        <v>486</v>
      </c>
      <c r="K1577" t="s">
        <v>390</v>
      </c>
    </row>
    <row r="1578" spans="1:11" x14ac:dyDescent="0.35">
      <c r="A1578" t="s">
        <v>485</v>
      </c>
      <c r="B1578" t="s">
        <v>84</v>
      </c>
      <c r="C1578" t="s">
        <v>334</v>
      </c>
      <c r="D1578" t="s">
        <v>78</v>
      </c>
      <c r="E1578">
        <v>2022</v>
      </c>
      <c r="F1578">
        <v>16</v>
      </c>
      <c r="G1578" t="s">
        <v>91</v>
      </c>
      <c r="H1578" t="s">
        <v>80</v>
      </c>
      <c r="I1578">
        <v>3310.79</v>
      </c>
      <c r="J1578" t="s">
        <v>492</v>
      </c>
      <c r="K1578" t="s">
        <v>391</v>
      </c>
    </row>
    <row r="1579" spans="1:11" x14ac:dyDescent="0.35">
      <c r="A1579" t="s">
        <v>485</v>
      </c>
      <c r="B1579" t="s">
        <v>84</v>
      </c>
      <c r="C1579" t="s">
        <v>334</v>
      </c>
      <c r="D1579" t="s">
        <v>78</v>
      </c>
      <c r="E1579">
        <v>2022</v>
      </c>
      <c r="F1579">
        <v>33</v>
      </c>
      <c r="G1579" t="s">
        <v>88</v>
      </c>
      <c r="H1579" t="s">
        <v>80</v>
      </c>
      <c r="I1579">
        <v>1689.21</v>
      </c>
      <c r="J1579" t="s">
        <v>492</v>
      </c>
      <c r="K1579" t="s">
        <v>391</v>
      </c>
    </row>
    <row r="1580" spans="1:11" x14ac:dyDescent="0.35">
      <c r="A1580" t="s">
        <v>485</v>
      </c>
      <c r="B1580" t="s">
        <v>84</v>
      </c>
      <c r="C1580" t="s">
        <v>330</v>
      </c>
      <c r="D1580" t="s">
        <v>78</v>
      </c>
      <c r="E1580">
        <v>2020</v>
      </c>
      <c r="F1580">
        <v>33</v>
      </c>
      <c r="G1580" t="s">
        <v>88</v>
      </c>
      <c r="H1580" t="s">
        <v>81</v>
      </c>
      <c r="I1580">
        <v>377.38</v>
      </c>
      <c r="J1580" t="s">
        <v>492</v>
      </c>
      <c r="K1580" t="s">
        <v>392</v>
      </c>
    </row>
    <row r="1581" spans="1:11" x14ac:dyDescent="0.35">
      <c r="A1581" t="s">
        <v>485</v>
      </c>
      <c r="B1581" t="s">
        <v>84</v>
      </c>
      <c r="C1581" t="s">
        <v>330</v>
      </c>
      <c r="D1581" t="s">
        <v>78</v>
      </c>
      <c r="E1581">
        <v>2020</v>
      </c>
      <c r="F1581">
        <v>33</v>
      </c>
      <c r="G1581" t="s">
        <v>88</v>
      </c>
      <c r="H1581" t="s">
        <v>81</v>
      </c>
      <c r="I1581">
        <v>377.38</v>
      </c>
      <c r="J1581" t="s">
        <v>493</v>
      </c>
      <c r="K1581" t="s">
        <v>392</v>
      </c>
    </row>
    <row r="1582" spans="1:11" x14ac:dyDescent="0.35">
      <c r="A1582" t="s">
        <v>485</v>
      </c>
      <c r="B1582" t="s">
        <v>84</v>
      </c>
      <c r="C1582" t="s">
        <v>330</v>
      </c>
      <c r="D1582" t="s">
        <v>78</v>
      </c>
      <c r="E1582">
        <v>2020</v>
      </c>
      <c r="F1582">
        <v>91</v>
      </c>
      <c r="G1582" t="s">
        <v>90</v>
      </c>
      <c r="H1582" t="s">
        <v>81</v>
      </c>
      <c r="I1582">
        <v>300</v>
      </c>
      <c r="J1582" t="s">
        <v>492</v>
      </c>
      <c r="K1582" t="s">
        <v>392</v>
      </c>
    </row>
    <row r="1583" spans="1:11" x14ac:dyDescent="0.35">
      <c r="A1583" t="s">
        <v>485</v>
      </c>
      <c r="B1583" t="s">
        <v>84</v>
      </c>
      <c r="C1583" t="s">
        <v>330</v>
      </c>
      <c r="D1583" t="s">
        <v>78</v>
      </c>
      <c r="E1583">
        <v>2020</v>
      </c>
      <c r="F1583">
        <v>91</v>
      </c>
      <c r="G1583" t="s">
        <v>90</v>
      </c>
      <c r="H1583" t="s">
        <v>81</v>
      </c>
      <c r="I1583">
        <v>300</v>
      </c>
      <c r="J1583" t="s">
        <v>493</v>
      </c>
      <c r="K1583" t="s">
        <v>392</v>
      </c>
    </row>
    <row r="1584" spans="1:11" x14ac:dyDescent="0.35">
      <c r="A1584" t="s">
        <v>485</v>
      </c>
      <c r="B1584" t="s">
        <v>84</v>
      </c>
      <c r="C1584" t="s">
        <v>330</v>
      </c>
      <c r="D1584" t="s">
        <v>78</v>
      </c>
      <c r="E1584">
        <v>2021</v>
      </c>
      <c r="F1584">
        <v>16</v>
      </c>
      <c r="G1584" t="s">
        <v>91</v>
      </c>
      <c r="H1584" t="s">
        <v>80</v>
      </c>
      <c r="I1584">
        <v>53822.51</v>
      </c>
      <c r="J1584" t="s">
        <v>492</v>
      </c>
      <c r="K1584" t="s">
        <v>392</v>
      </c>
    </row>
    <row r="1585" spans="1:11" x14ac:dyDescent="0.35">
      <c r="A1585" t="s">
        <v>485</v>
      </c>
      <c r="B1585" t="s">
        <v>84</v>
      </c>
      <c r="C1585" t="s">
        <v>330</v>
      </c>
      <c r="D1585" t="s">
        <v>78</v>
      </c>
      <c r="E1585">
        <v>2021</v>
      </c>
      <c r="F1585">
        <v>16</v>
      </c>
      <c r="G1585" t="s">
        <v>91</v>
      </c>
      <c r="H1585" t="s">
        <v>80</v>
      </c>
      <c r="I1585">
        <v>3662.58</v>
      </c>
      <c r="J1585" t="s">
        <v>493</v>
      </c>
      <c r="K1585" t="s">
        <v>392</v>
      </c>
    </row>
    <row r="1586" spans="1:11" x14ac:dyDescent="0.35">
      <c r="A1586" t="s">
        <v>485</v>
      </c>
      <c r="B1586" t="s">
        <v>84</v>
      </c>
      <c r="C1586" t="s">
        <v>330</v>
      </c>
      <c r="D1586" t="s">
        <v>78</v>
      </c>
      <c r="E1586">
        <v>2021</v>
      </c>
      <c r="F1586">
        <v>16</v>
      </c>
      <c r="G1586" t="s">
        <v>91</v>
      </c>
      <c r="H1586" t="s">
        <v>80</v>
      </c>
      <c r="I1586">
        <v>2060.1999999999998</v>
      </c>
      <c r="J1586" t="s">
        <v>486</v>
      </c>
      <c r="K1586" t="s">
        <v>392</v>
      </c>
    </row>
    <row r="1587" spans="1:11" x14ac:dyDescent="0.35">
      <c r="A1587" t="s">
        <v>485</v>
      </c>
      <c r="B1587" t="s">
        <v>84</v>
      </c>
      <c r="C1587" t="s">
        <v>330</v>
      </c>
      <c r="D1587" t="s">
        <v>78</v>
      </c>
      <c r="E1587">
        <v>2021</v>
      </c>
      <c r="F1587">
        <v>16</v>
      </c>
      <c r="G1587" t="s">
        <v>91</v>
      </c>
      <c r="H1587" t="s">
        <v>81</v>
      </c>
      <c r="I1587">
        <v>1554.9</v>
      </c>
      <c r="J1587" t="s">
        <v>486</v>
      </c>
      <c r="K1587" t="s">
        <v>392</v>
      </c>
    </row>
    <row r="1588" spans="1:11" x14ac:dyDescent="0.35">
      <c r="A1588" t="s">
        <v>485</v>
      </c>
      <c r="B1588" t="s">
        <v>84</v>
      </c>
      <c r="C1588" t="s">
        <v>330</v>
      </c>
      <c r="D1588" t="s">
        <v>78</v>
      </c>
      <c r="E1588">
        <v>2021</v>
      </c>
      <c r="F1588">
        <v>33</v>
      </c>
      <c r="G1588" t="s">
        <v>88</v>
      </c>
      <c r="H1588" t="s">
        <v>80</v>
      </c>
      <c r="I1588">
        <v>39993.18</v>
      </c>
      <c r="J1588" t="s">
        <v>492</v>
      </c>
      <c r="K1588" t="s">
        <v>392</v>
      </c>
    </row>
    <row r="1589" spans="1:11" x14ac:dyDescent="0.35">
      <c r="A1589" t="s">
        <v>485</v>
      </c>
      <c r="B1589" t="s">
        <v>84</v>
      </c>
      <c r="C1589" t="s">
        <v>330</v>
      </c>
      <c r="D1589" t="s">
        <v>78</v>
      </c>
      <c r="E1589">
        <v>2021</v>
      </c>
      <c r="F1589">
        <v>33</v>
      </c>
      <c r="G1589" t="s">
        <v>88</v>
      </c>
      <c r="H1589" t="s">
        <v>80</v>
      </c>
      <c r="I1589">
        <v>34000</v>
      </c>
      <c r="J1589" t="s">
        <v>493</v>
      </c>
      <c r="K1589" t="s">
        <v>392</v>
      </c>
    </row>
    <row r="1590" spans="1:11" x14ac:dyDescent="0.35">
      <c r="A1590" t="s">
        <v>485</v>
      </c>
      <c r="B1590" t="s">
        <v>84</v>
      </c>
      <c r="C1590" t="s">
        <v>330</v>
      </c>
      <c r="D1590" t="s">
        <v>78</v>
      </c>
      <c r="E1590">
        <v>2021</v>
      </c>
      <c r="F1590">
        <v>33</v>
      </c>
      <c r="G1590" t="s">
        <v>88</v>
      </c>
      <c r="H1590" t="s">
        <v>80</v>
      </c>
      <c r="I1590">
        <v>42300</v>
      </c>
      <c r="J1590" t="s">
        <v>486</v>
      </c>
      <c r="K1590" t="s">
        <v>392</v>
      </c>
    </row>
    <row r="1591" spans="1:11" x14ac:dyDescent="0.35">
      <c r="A1591" t="s">
        <v>485</v>
      </c>
      <c r="B1591" t="s">
        <v>84</v>
      </c>
      <c r="C1591" t="s">
        <v>330</v>
      </c>
      <c r="D1591" t="s">
        <v>78</v>
      </c>
      <c r="E1591">
        <v>2021</v>
      </c>
      <c r="F1591">
        <v>33</v>
      </c>
      <c r="G1591" t="s">
        <v>88</v>
      </c>
      <c r="H1591" t="s">
        <v>81</v>
      </c>
      <c r="I1591">
        <v>993.18</v>
      </c>
      <c r="J1591" t="s">
        <v>493</v>
      </c>
      <c r="K1591" t="s">
        <v>392</v>
      </c>
    </row>
    <row r="1592" spans="1:11" x14ac:dyDescent="0.35">
      <c r="A1592" t="s">
        <v>485</v>
      </c>
      <c r="B1592" t="s">
        <v>84</v>
      </c>
      <c r="C1592" t="s">
        <v>330</v>
      </c>
      <c r="D1592" t="s">
        <v>78</v>
      </c>
      <c r="E1592">
        <v>2021</v>
      </c>
      <c r="F1592">
        <v>63</v>
      </c>
      <c r="G1592" t="s">
        <v>317</v>
      </c>
      <c r="H1592" t="s">
        <v>81</v>
      </c>
      <c r="I1592">
        <v>320</v>
      </c>
      <c r="J1592" t="s">
        <v>486</v>
      </c>
      <c r="K1592" t="s">
        <v>392</v>
      </c>
    </row>
    <row r="1593" spans="1:11" x14ac:dyDescent="0.35">
      <c r="A1593" t="s">
        <v>485</v>
      </c>
      <c r="B1593" t="s">
        <v>84</v>
      </c>
      <c r="C1593" t="s">
        <v>330</v>
      </c>
      <c r="D1593" t="s">
        <v>78</v>
      </c>
      <c r="E1593">
        <v>2021</v>
      </c>
      <c r="F1593">
        <v>90</v>
      </c>
      <c r="G1593" t="s">
        <v>89</v>
      </c>
      <c r="H1593" t="s">
        <v>80</v>
      </c>
      <c r="I1593">
        <v>158</v>
      </c>
      <c r="J1593" t="s">
        <v>492</v>
      </c>
      <c r="K1593" t="s">
        <v>392</v>
      </c>
    </row>
    <row r="1594" spans="1:11" x14ac:dyDescent="0.35">
      <c r="A1594" t="s">
        <v>485</v>
      </c>
      <c r="B1594" t="s">
        <v>84</v>
      </c>
      <c r="C1594" t="s">
        <v>330</v>
      </c>
      <c r="D1594" t="s">
        <v>78</v>
      </c>
      <c r="E1594">
        <v>2021</v>
      </c>
      <c r="F1594">
        <v>91</v>
      </c>
      <c r="G1594" t="s">
        <v>90</v>
      </c>
      <c r="H1594" t="s">
        <v>80</v>
      </c>
      <c r="I1594">
        <v>148</v>
      </c>
      <c r="J1594" t="s">
        <v>492</v>
      </c>
      <c r="K1594" t="s">
        <v>392</v>
      </c>
    </row>
    <row r="1595" spans="1:11" x14ac:dyDescent="0.35">
      <c r="A1595" t="s">
        <v>485</v>
      </c>
      <c r="B1595" t="s">
        <v>84</v>
      </c>
      <c r="C1595" t="s">
        <v>330</v>
      </c>
      <c r="D1595" t="s">
        <v>78</v>
      </c>
      <c r="E1595">
        <v>2021</v>
      </c>
      <c r="F1595">
        <v>91</v>
      </c>
      <c r="G1595" t="s">
        <v>90</v>
      </c>
      <c r="H1595" t="s">
        <v>80</v>
      </c>
      <c r="I1595">
        <v>28</v>
      </c>
      <c r="J1595" t="s">
        <v>493</v>
      </c>
      <c r="K1595" t="s">
        <v>392</v>
      </c>
    </row>
    <row r="1596" spans="1:11" x14ac:dyDescent="0.35">
      <c r="A1596" t="s">
        <v>485</v>
      </c>
      <c r="B1596" t="s">
        <v>84</v>
      </c>
      <c r="C1596" t="s">
        <v>330</v>
      </c>
      <c r="D1596" t="s">
        <v>78</v>
      </c>
      <c r="E1596">
        <v>2021</v>
      </c>
      <c r="F1596">
        <v>91</v>
      </c>
      <c r="G1596" t="s">
        <v>90</v>
      </c>
      <c r="H1596" t="s">
        <v>80</v>
      </c>
      <c r="I1596">
        <v>28</v>
      </c>
      <c r="J1596" t="s">
        <v>486</v>
      </c>
      <c r="K1596" t="s">
        <v>392</v>
      </c>
    </row>
    <row r="1597" spans="1:11" x14ac:dyDescent="0.35">
      <c r="A1597" t="s">
        <v>485</v>
      </c>
      <c r="B1597" t="s">
        <v>84</v>
      </c>
      <c r="C1597" t="s">
        <v>330</v>
      </c>
      <c r="D1597" t="s">
        <v>78</v>
      </c>
      <c r="E1597">
        <v>2021</v>
      </c>
      <c r="F1597">
        <v>91</v>
      </c>
      <c r="G1597" t="s">
        <v>90</v>
      </c>
      <c r="H1597" t="s">
        <v>81</v>
      </c>
      <c r="I1597">
        <v>120</v>
      </c>
      <c r="J1597" t="s">
        <v>493</v>
      </c>
      <c r="K1597" t="s">
        <v>392</v>
      </c>
    </row>
    <row r="1598" spans="1:11" x14ac:dyDescent="0.35">
      <c r="A1598" t="s">
        <v>485</v>
      </c>
      <c r="B1598" t="s">
        <v>84</v>
      </c>
      <c r="C1598" t="s">
        <v>330</v>
      </c>
      <c r="D1598" t="s">
        <v>78</v>
      </c>
      <c r="E1598">
        <v>2022</v>
      </c>
      <c r="F1598">
        <v>16</v>
      </c>
      <c r="G1598" t="s">
        <v>91</v>
      </c>
      <c r="H1598" t="s">
        <v>80</v>
      </c>
      <c r="I1598">
        <v>8369.06</v>
      </c>
      <c r="J1598" t="s">
        <v>492</v>
      </c>
      <c r="K1598" t="s">
        <v>392</v>
      </c>
    </row>
    <row r="1599" spans="1:11" x14ac:dyDescent="0.35">
      <c r="A1599" t="s">
        <v>485</v>
      </c>
      <c r="B1599" t="s">
        <v>84</v>
      </c>
      <c r="C1599" t="s">
        <v>330</v>
      </c>
      <c r="D1599" t="s">
        <v>78</v>
      </c>
      <c r="E1599">
        <v>2022</v>
      </c>
      <c r="F1599">
        <v>16</v>
      </c>
      <c r="G1599" t="s">
        <v>91</v>
      </c>
      <c r="H1599" t="s">
        <v>80</v>
      </c>
      <c r="I1599">
        <v>15081.87</v>
      </c>
      <c r="J1599" t="s">
        <v>493</v>
      </c>
      <c r="K1599" t="s">
        <v>392</v>
      </c>
    </row>
    <row r="1600" spans="1:11" x14ac:dyDescent="0.35">
      <c r="A1600" t="s">
        <v>485</v>
      </c>
      <c r="B1600" t="s">
        <v>84</v>
      </c>
      <c r="C1600" t="s">
        <v>330</v>
      </c>
      <c r="D1600" t="s">
        <v>78</v>
      </c>
      <c r="E1600">
        <v>2022</v>
      </c>
      <c r="F1600">
        <v>16</v>
      </c>
      <c r="G1600" t="s">
        <v>91</v>
      </c>
      <c r="H1600" t="s">
        <v>80</v>
      </c>
      <c r="I1600">
        <v>16422.16</v>
      </c>
      <c r="J1600" t="s">
        <v>486</v>
      </c>
      <c r="K1600" t="s">
        <v>392</v>
      </c>
    </row>
    <row r="1601" spans="1:11" x14ac:dyDescent="0.35">
      <c r="A1601" t="s">
        <v>485</v>
      </c>
      <c r="B1601" t="s">
        <v>84</v>
      </c>
      <c r="C1601" t="s">
        <v>330</v>
      </c>
      <c r="D1601" t="s">
        <v>78</v>
      </c>
      <c r="E1601">
        <v>2022</v>
      </c>
      <c r="F1601">
        <v>16</v>
      </c>
      <c r="G1601" t="s">
        <v>91</v>
      </c>
      <c r="H1601" t="s">
        <v>81</v>
      </c>
      <c r="I1601">
        <v>11120.92</v>
      </c>
      <c r="J1601" t="s">
        <v>492</v>
      </c>
      <c r="K1601" t="s">
        <v>392</v>
      </c>
    </row>
    <row r="1602" spans="1:11" x14ac:dyDescent="0.35">
      <c r="A1602" t="s">
        <v>485</v>
      </c>
      <c r="B1602" t="s">
        <v>84</v>
      </c>
      <c r="C1602" t="s">
        <v>330</v>
      </c>
      <c r="D1602" t="s">
        <v>78</v>
      </c>
      <c r="E1602">
        <v>2022</v>
      </c>
      <c r="F1602">
        <v>16</v>
      </c>
      <c r="G1602" t="s">
        <v>91</v>
      </c>
      <c r="H1602" t="s">
        <v>81</v>
      </c>
      <c r="I1602">
        <v>2205</v>
      </c>
      <c r="J1602" t="s">
        <v>493</v>
      </c>
      <c r="K1602" t="s">
        <v>392</v>
      </c>
    </row>
    <row r="1603" spans="1:11" x14ac:dyDescent="0.35">
      <c r="A1603" t="s">
        <v>485</v>
      </c>
      <c r="B1603" t="s">
        <v>84</v>
      </c>
      <c r="C1603" t="s">
        <v>330</v>
      </c>
      <c r="D1603" t="s">
        <v>78</v>
      </c>
      <c r="E1603">
        <v>2022</v>
      </c>
      <c r="F1603">
        <v>16</v>
      </c>
      <c r="G1603" t="s">
        <v>91</v>
      </c>
      <c r="H1603" t="s">
        <v>81</v>
      </c>
      <c r="I1603">
        <v>41099</v>
      </c>
      <c r="J1603" t="s">
        <v>486</v>
      </c>
      <c r="K1603" t="s">
        <v>392</v>
      </c>
    </row>
    <row r="1604" spans="1:11" x14ac:dyDescent="0.35">
      <c r="A1604" t="s">
        <v>485</v>
      </c>
      <c r="B1604" t="s">
        <v>84</v>
      </c>
      <c r="C1604" t="s">
        <v>330</v>
      </c>
      <c r="D1604" t="s">
        <v>78</v>
      </c>
      <c r="E1604">
        <v>2022</v>
      </c>
      <c r="F1604">
        <v>33</v>
      </c>
      <c r="G1604" t="s">
        <v>88</v>
      </c>
      <c r="H1604" t="s">
        <v>80</v>
      </c>
      <c r="I1604">
        <v>46714.06</v>
      </c>
      <c r="J1604" t="s">
        <v>492</v>
      </c>
      <c r="K1604" t="s">
        <v>392</v>
      </c>
    </row>
    <row r="1605" spans="1:11" x14ac:dyDescent="0.35">
      <c r="A1605" t="s">
        <v>485</v>
      </c>
      <c r="B1605" t="s">
        <v>84</v>
      </c>
      <c r="C1605" t="s">
        <v>330</v>
      </c>
      <c r="D1605" t="s">
        <v>78</v>
      </c>
      <c r="E1605">
        <v>2022</v>
      </c>
      <c r="F1605">
        <v>33</v>
      </c>
      <c r="G1605" t="s">
        <v>88</v>
      </c>
      <c r="H1605" t="s">
        <v>80</v>
      </c>
      <c r="I1605">
        <v>45631.19</v>
      </c>
      <c r="J1605" t="s">
        <v>493</v>
      </c>
      <c r="K1605" t="s">
        <v>392</v>
      </c>
    </row>
    <row r="1606" spans="1:11" x14ac:dyDescent="0.35">
      <c r="A1606" t="s">
        <v>485</v>
      </c>
      <c r="B1606" t="s">
        <v>84</v>
      </c>
      <c r="C1606" t="s">
        <v>330</v>
      </c>
      <c r="D1606" t="s">
        <v>78</v>
      </c>
      <c r="E1606">
        <v>2022</v>
      </c>
      <c r="F1606">
        <v>33</v>
      </c>
      <c r="G1606" t="s">
        <v>88</v>
      </c>
      <c r="H1606" t="s">
        <v>80</v>
      </c>
      <c r="I1606">
        <v>43000</v>
      </c>
      <c r="J1606" t="s">
        <v>486</v>
      </c>
      <c r="K1606" t="s">
        <v>392</v>
      </c>
    </row>
    <row r="1607" spans="1:11" x14ac:dyDescent="0.35">
      <c r="A1607" t="s">
        <v>485</v>
      </c>
      <c r="B1607" t="s">
        <v>84</v>
      </c>
      <c r="C1607" t="s">
        <v>330</v>
      </c>
      <c r="D1607" t="s">
        <v>78</v>
      </c>
      <c r="E1607">
        <v>2022</v>
      </c>
      <c r="F1607">
        <v>33</v>
      </c>
      <c r="G1607" t="s">
        <v>88</v>
      </c>
      <c r="H1607" t="s">
        <v>81</v>
      </c>
      <c r="I1607">
        <v>31880.080000000002</v>
      </c>
      <c r="J1607" t="s">
        <v>492</v>
      </c>
      <c r="K1607" t="s">
        <v>392</v>
      </c>
    </row>
    <row r="1608" spans="1:11" x14ac:dyDescent="0.35">
      <c r="A1608" t="s">
        <v>485</v>
      </c>
      <c r="B1608" t="s">
        <v>84</v>
      </c>
      <c r="C1608" t="s">
        <v>330</v>
      </c>
      <c r="D1608" t="s">
        <v>78</v>
      </c>
      <c r="E1608">
        <v>2022</v>
      </c>
      <c r="F1608">
        <v>33</v>
      </c>
      <c r="G1608" t="s">
        <v>88</v>
      </c>
      <c r="H1608" t="s">
        <v>81</v>
      </c>
      <c r="I1608">
        <v>37674.080000000002</v>
      </c>
      <c r="J1608" t="s">
        <v>493</v>
      </c>
      <c r="K1608" t="s">
        <v>392</v>
      </c>
    </row>
    <row r="1609" spans="1:11" x14ac:dyDescent="0.35">
      <c r="A1609" t="s">
        <v>485</v>
      </c>
      <c r="B1609" t="s">
        <v>84</v>
      </c>
      <c r="C1609" t="s">
        <v>330</v>
      </c>
      <c r="D1609" t="s">
        <v>78</v>
      </c>
      <c r="E1609">
        <v>2022</v>
      </c>
      <c r="F1609">
        <v>90</v>
      </c>
      <c r="G1609" t="s">
        <v>89</v>
      </c>
      <c r="H1609" t="s">
        <v>80</v>
      </c>
      <c r="I1609">
        <v>826.32</v>
      </c>
      <c r="J1609" t="s">
        <v>492</v>
      </c>
      <c r="K1609" t="s">
        <v>392</v>
      </c>
    </row>
    <row r="1610" spans="1:11" x14ac:dyDescent="0.35">
      <c r="A1610" t="s">
        <v>485</v>
      </c>
      <c r="B1610" t="s">
        <v>84</v>
      </c>
      <c r="C1610" t="s">
        <v>330</v>
      </c>
      <c r="D1610" t="s">
        <v>78</v>
      </c>
      <c r="E1610">
        <v>2022</v>
      </c>
      <c r="F1610">
        <v>90</v>
      </c>
      <c r="G1610" t="s">
        <v>89</v>
      </c>
      <c r="H1610" t="s">
        <v>80</v>
      </c>
      <c r="I1610">
        <v>18.82</v>
      </c>
      <c r="J1610" t="s">
        <v>493</v>
      </c>
      <c r="K1610" t="s">
        <v>392</v>
      </c>
    </row>
    <row r="1611" spans="1:11" x14ac:dyDescent="0.35">
      <c r="A1611" t="s">
        <v>485</v>
      </c>
      <c r="B1611" t="s">
        <v>84</v>
      </c>
      <c r="C1611" t="s">
        <v>330</v>
      </c>
      <c r="D1611" t="s">
        <v>78</v>
      </c>
      <c r="E1611">
        <v>2022</v>
      </c>
      <c r="F1611">
        <v>90</v>
      </c>
      <c r="G1611" t="s">
        <v>89</v>
      </c>
      <c r="H1611" t="s">
        <v>80</v>
      </c>
      <c r="I1611">
        <v>422.6</v>
      </c>
      <c r="J1611" t="s">
        <v>486</v>
      </c>
      <c r="K1611" t="s">
        <v>392</v>
      </c>
    </row>
    <row r="1612" spans="1:11" x14ac:dyDescent="0.35">
      <c r="A1612" t="s">
        <v>485</v>
      </c>
      <c r="B1612" t="s">
        <v>84</v>
      </c>
      <c r="C1612" t="s">
        <v>330</v>
      </c>
      <c r="D1612" t="s">
        <v>78</v>
      </c>
      <c r="E1612">
        <v>2022</v>
      </c>
      <c r="F1612">
        <v>90</v>
      </c>
      <c r="G1612" t="s">
        <v>89</v>
      </c>
      <c r="H1612" t="s">
        <v>81</v>
      </c>
      <c r="I1612">
        <v>422.17</v>
      </c>
      <c r="J1612" t="s">
        <v>492</v>
      </c>
      <c r="K1612" t="s">
        <v>392</v>
      </c>
    </row>
    <row r="1613" spans="1:11" x14ac:dyDescent="0.35">
      <c r="A1613" t="s">
        <v>485</v>
      </c>
      <c r="B1613" t="s">
        <v>84</v>
      </c>
      <c r="C1613" t="s">
        <v>330</v>
      </c>
      <c r="D1613" t="s">
        <v>78</v>
      </c>
      <c r="E1613">
        <v>2022</v>
      </c>
      <c r="F1613">
        <v>90</v>
      </c>
      <c r="G1613" t="s">
        <v>89</v>
      </c>
      <c r="H1613" t="s">
        <v>81</v>
      </c>
      <c r="I1613">
        <v>1029.52</v>
      </c>
      <c r="J1613" t="s">
        <v>493</v>
      </c>
      <c r="K1613" t="s">
        <v>392</v>
      </c>
    </row>
    <row r="1614" spans="1:11" x14ac:dyDescent="0.35">
      <c r="A1614" t="s">
        <v>485</v>
      </c>
      <c r="B1614" t="s">
        <v>84</v>
      </c>
      <c r="C1614" t="s">
        <v>330</v>
      </c>
      <c r="D1614" t="s">
        <v>78</v>
      </c>
      <c r="E1614">
        <v>2022</v>
      </c>
      <c r="F1614">
        <v>90</v>
      </c>
      <c r="G1614" t="s">
        <v>89</v>
      </c>
      <c r="H1614" t="s">
        <v>81</v>
      </c>
      <c r="I1614">
        <v>668.25</v>
      </c>
      <c r="J1614" t="s">
        <v>486</v>
      </c>
      <c r="K1614" t="s">
        <v>392</v>
      </c>
    </row>
    <row r="1615" spans="1:11" x14ac:dyDescent="0.35">
      <c r="A1615" t="s">
        <v>485</v>
      </c>
      <c r="B1615" t="s">
        <v>84</v>
      </c>
      <c r="C1615" t="s">
        <v>330</v>
      </c>
      <c r="D1615" t="s">
        <v>78</v>
      </c>
      <c r="E1615">
        <v>2022</v>
      </c>
      <c r="F1615">
        <v>91</v>
      </c>
      <c r="G1615" t="s">
        <v>90</v>
      </c>
      <c r="H1615" t="s">
        <v>80</v>
      </c>
      <c r="I1615">
        <v>750.48</v>
      </c>
      <c r="J1615" t="s">
        <v>492</v>
      </c>
      <c r="K1615" t="s">
        <v>392</v>
      </c>
    </row>
    <row r="1616" spans="1:11" x14ac:dyDescent="0.35">
      <c r="A1616" t="s">
        <v>485</v>
      </c>
      <c r="B1616" t="s">
        <v>84</v>
      </c>
      <c r="C1616" t="s">
        <v>330</v>
      </c>
      <c r="D1616" t="s">
        <v>78</v>
      </c>
      <c r="E1616">
        <v>2022</v>
      </c>
      <c r="F1616">
        <v>91</v>
      </c>
      <c r="G1616" t="s">
        <v>90</v>
      </c>
      <c r="H1616" t="s">
        <v>80</v>
      </c>
      <c r="I1616">
        <v>1712.66</v>
      </c>
      <c r="J1616" t="s">
        <v>493</v>
      </c>
      <c r="K1616" t="s">
        <v>392</v>
      </c>
    </row>
    <row r="1617" spans="1:11" x14ac:dyDescent="0.35">
      <c r="A1617" t="s">
        <v>485</v>
      </c>
      <c r="B1617" t="s">
        <v>84</v>
      </c>
      <c r="C1617" t="s">
        <v>330</v>
      </c>
      <c r="D1617" t="s">
        <v>78</v>
      </c>
      <c r="E1617">
        <v>2022</v>
      </c>
      <c r="F1617">
        <v>91</v>
      </c>
      <c r="G1617" t="s">
        <v>90</v>
      </c>
      <c r="H1617" t="s">
        <v>80</v>
      </c>
      <c r="I1617">
        <v>1489.76</v>
      </c>
      <c r="J1617" t="s">
        <v>486</v>
      </c>
      <c r="K1617" t="s">
        <v>392</v>
      </c>
    </row>
    <row r="1618" spans="1:11" x14ac:dyDescent="0.35">
      <c r="A1618" t="s">
        <v>485</v>
      </c>
      <c r="B1618" t="s">
        <v>84</v>
      </c>
      <c r="C1618" t="s">
        <v>330</v>
      </c>
      <c r="D1618" t="s">
        <v>78</v>
      </c>
      <c r="E1618">
        <v>2022</v>
      </c>
      <c r="F1618">
        <v>91</v>
      </c>
      <c r="G1618" t="s">
        <v>90</v>
      </c>
      <c r="H1618" t="s">
        <v>81</v>
      </c>
      <c r="I1618">
        <v>577.83000000000004</v>
      </c>
      <c r="J1618" t="s">
        <v>492</v>
      </c>
      <c r="K1618" t="s">
        <v>392</v>
      </c>
    </row>
    <row r="1619" spans="1:11" x14ac:dyDescent="0.35">
      <c r="A1619" t="s">
        <v>485</v>
      </c>
      <c r="B1619" t="s">
        <v>84</v>
      </c>
      <c r="C1619" t="s">
        <v>330</v>
      </c>
      <c r="D1619" t="s">
        <v>78</v>
      </c>
      <c r="E1619">
        <v>2022</v>
      </c>
      <c r="F1619">
        <v>91</v>
      </c>
      <c r="G1619" t="s">
        <v>90</v>
      </c>
      <c r="H1619" t="s">
        <v>81</v>
      </c>
      <c r="I1619">
        <v>798.31</v>
      </c>
      <c r="J1619" t="s">
        <v>493</v>
      </c>
      <c r="K1619" t="s">
        <v>392</v>
      </c>
    </row>
    <row r="1620" spans="1:11" x14ac:dyDescent="0.35">
      <c r="A1620" t="s">
        <v>485</v>
      </c>
      <c r="B1620" t="s">
        <v>84</v>
      </c>
      <c r="C1620" t="s">
        <v>85</v>
      </c>
      <c r="D1620" t="s">
        <v>78</v>
      </c>
      <c r="E1620">
        <v>2020</v>
      </c>
      <c r="F1620">
        <v>16</v>
      </c>
      <c r="G1620" t="s">
        <v>91</v>
      </c>
      <c r="H1620" t="s">
        <v>80</v>
      </c>
      <c r="I1620">
        <v>7983.8</v>
      </c>
      <c r="J1620" t="s">
        <v>486</v>
      </c>
      <c r="K1620" t="s">
        <v>388</v>
      </c>
    </row>
    <row r="1621" spans="1:11" x14ac:dyDescent="0.35">
      <c r="A1621" t="s">
        <v>485</v>
      </c>
      <c r="B1621" t="s">
        <v>84</v>
      </c>
      <c r="C1621" t="s">
        <v>85</v>
      </c>
      <c r="D1621" t="s">
        <v>78</v>
      </c>
      <c r="E1621">
        <v>2020</v>
      </c>
      <c r="F1621">
        <v>33</v>
      </c>
      <c r="G1621" t="s">
        <v>88</v>
      </c>
      <c r="H1621" t="s">
        <v>80</v>
      </c>
      <c r="I1621">
        <v>50000</v>
      </c>
      <c r="J1621" t="s">
        <v>492</v>
      </c>
      <c r="K1621" t="s">
        <v>388</v>
      </c>
    </row>
    <row r="1622" spans="1:11" x14ac:dyDescent="0.35">
      <c r="A1622" t="s">
        <v>485</v>
      </c>
      <c r="B1622" t="s">
        <v>84</v>
      </c>
      <c r="C1622" t="s">
        <v>85</v>
      </c>
      <c r="D1622" t="s">
        <v>78</v>
      </c>
      <c r="E1622">
        <v>2020</v>
      </c>
      <c r="F1622">
        <v>33</v>
      </c>
      <c r="G1622" t="s">
        <v>88</v>
      </c>
      <c r="H1622" t="s">
        <v>80</v>
      </c>
      <c r="I1622">
        <v>27300</v>
      </c>
      <c r="J1622" t="s">
        <v>493</v>
      </c>
      <c r="K1622" t="s">
        <v>388</v>
      </c>
    </row>
    <row r="1623" spans="1:11" x14ac:dyDescent="0.35">
      <c r="A1623" t="s">
        <v>485</v>
      </c>
      <c r="B1623" t="s">
        <v>84</v>
      </c>
      <c r="C1623" t="s">
        <v>85</v>
      </c>
      <c r="D1623" t="s">
        <v>78</v>
      </c>
      <c r="E1623">
        <v>2020</v>
      </c>
      <c r="F1623">
        <v>33</v>
      </c>
      <c r="G1623" t="s">
        <v>88</v>
      </c>
      <c r="H1623" t="s">
        <v>80</v>
      </c>
      <c r="I1623">
        <v>10016.200000000001</v>
      </c>
      <c r="J1623" t="s">
        <v>486</v>
      </c>
      <c r="K1623" t="s">
        <v>388</v>
      </c>
    </row>
    <row r="1624" spans="1:11" x14ac:dyDescent="0.35">
      <c r="A1624" t="s">
        <v>485</v>
      </c>
      <c r="B1624" t="s">
        <v>84</v>
      </c>
      <c r="C1624" t="s">
        <v>85</v>
      </c>
      <c r="D1624" t="s">
        <v>78</v>
      </c>
      <c r="E1624">
        <v>2020</v>
      </c>
      <c r="F1624">
        <v>90</v>
      </c>
      <c r="G1624" t="s">
        <v>89</v>
      </c>
      <c r="H1624" t="s">
        <v>80</v>
      </c>
      <c r="I1624">
        <v>18.82</v>
      </c>
      <c r="J1624" t="s">
        <v>493</v>
      </c>
      <c r="K1624" t="s">
        <v>388</v>
      </c>
    </row>
    <row r="1625" spans="1:11" x14ac:dyDescent="0.35">
      <c r="A1625" t="s">
        <v>485</v>
      </c>
      <c r="B1625" t="s">
        <v>84</v>
      </c>
      <c r="C1625" t="s">
        <v>85</v>
      </c>
      <c r="D1625" t="s">
        <v>78</v>
      </c>
      <c r="E1625">
        <v>2020</v>
      </c>
      <c r="F1625">
        <v>91</v>
      </c>
      <c r="G1625" t="s">
        <v>90</v>
      </c>
      <c r="H1625" t="s">
        <v>80</v>
      </c>
      <c r="I1625">
        <v>700</v>
      </c>
      <c r="J1625" t="s">
        <v>492</v>
      </c>
      <c r="K1625" t="s">
        <v>388</v>
      </c>
    </row>
    <row r="1626" spans="1:11" x14ac:dyDescent="0.35">
      <c r="A1626" t="s">
        <v>485</v>
      </c>
      <c r="B1626" t="s">
        <v>84</v>
      </c>
      <c r="C1626" t="s">
        <v>85</v>
      </c>
      <c r="D1626" t="s">
        <v>78</v>
      </c>
      <c r="E1626">
        <v>2020</v>
      </c>
      <c r="F1626">
        <v>91</v>
      </c>
      <c r="G1626" t="s">
        <v>90</v>
      </c>
      <c r="H1626" t="s">
        <v>80</v>
      </c>
      <c r="I1626">
        <v>700.18</v>
      </c>
      <c r="J1626" t="s">
        <v>493</v>
      </c>
      <c r="K1626" t="s">
        <v>388</v>
      </c>
    </row>
    <row r="1627" spans="1:11" x14ac:dyDescent="0.35">
      <c r="A1627" t="s">
        <v>485</v>
      </c>
      <c r="B1627" t="s">
        <v>84</v>
      </c>
      <c r="C1627" t="s">
        <v>85</v>
      </c>
      <c r="D1627" t="s">
        <v>78</v>
      </c>
      <c r="E1627">
        <v>2020</v>
      </c>
      <c r="F1627">
        <v>91</v>
      </c>
      <c r="G1627" t="s">
        <v>90</v>
      </c>
      <c r="H1627" t="s">
        <v>80</v>
      </c>
      <c r="I1627">
        <v>0.18</v>
      </c>
      <c r="J1627" t="s">
        <v>486</v>
      </c>
      <c r="K1627" t="s">
        <v>388</v>
      </c>
    </row>
    <row r="1628" spans="1:11" x14ac:dyDescent="0.35">
      <c r="A1628" t="s">
        <v>485</v>
      </c>
      <c r="B1628" t="s">
        <v>84</v>
      </c>
      <c r="C1628" t="s">
        <v>85</v>
      </c>
      <c r="D1628" t="s">
        <v>78</v>
      </c>
      <c r="E1628">
        <v>2022</v>
      </c>
      <c r="F1628">
        <v>16</v>
      </c>
      <c r="G1628" t="s">
        <v>91</v>
      </c>
      <c r="H1628" t="s">
        <v>80</v>
      </c>
      <c r="I1628">
        <v>11584.87</v>
      </c>
      <c r="J1628" t="s">
        <v>493</v>
      </c>
      <c r="K1628" t="s">
        <v>388</v>
      </c>
    </row>
    <row r="1629" spans="1:11" x14ac:dyDescent="0.35">
      <c r="A1629" t="s">
        <v>485</v>
      </c>
      <c r="B1629" t="s">
        <v>84</v>
      </c>
      <c r="C1629" t="s">
        <v>85</v>
      </c>
      <c r="D1629" t="s">
        <v>78</v>
      </c>
      <c r="E1629">
        <v>2022</v>
      </c>
      <c r="F1629">
        <v>33</v>
      </c>
      <c r="G1629" t="s">
        <v>88</v>
      </c>
      <c r="H1629" t="s">
        <v>80</v>
      </c>
      <c r="I1629">
        <v>75000</v>
      </c>
      <c r="J1629" t="s">
        <v>492</v>
      </c>
      <c r="K1629" t="s">
        <v>388</v>
      </c>
    </row>
    <row r="1630" spans="1:11" x14ac:dyDescent="0.35">
      <c r="A1630" t="s">
        <v>485</v>
      </c>
      <c r="B1630" t="s">
        <v>84</v>
      </c>
      <c r="C1630" t="s">
        <v>85</v>
      </c>
      <c r="D1630" t="s">
        <v>78</v>
      </c>
      <c r="E1630">
        <v>2022</v>
      </c>
      <c r="F1630">
        <v>33</v>
      </c>
      <c r="G1630" t="s">
        <v>88</v>
      </c>
      <c r="H1630" t="s">
        <v>80</v>
      </c>
      <c r="I1630">
        <v>75415.13</v>
      </c>
      <c r="J1630" t="s">
        <v>493</v>
      </c>
      <c r="K1630" t="s">
        <v>388</v>
      </c>
    </row>
    <row r="1631" spans="1:11" x14ac:dyDescent="0.35">
      <c r="A1631" t="s">
        <v>485</v>
      </c>
      <c r="B1631" t="s">
        <v>84</v>
      </c>
      <c r="C1631" t="s">
        <v>85</v>
      </c>
      <c r="D1631" t="s">
        <v>78</v>
      </c>
      <c r="E1631">
        <v>2022</v>
      </c>
      <c r="F1631">
        <v>33</v>
      </c>
      <c r="G1631" t="s">
        <v>88</v>
      </c>
      <c r="H1631" t="s">
        <v>80</v>
      </c>
      <c r="I1631">
        <v>65000</v>
      </c>
      <c r="J1631" t="s">
        <v>486</v>
      </c>
      <c r="K1631" t="s">
        <v>388</v>
      </c>
    </row>
    <row r="1632" spans="1:11" x14ac:dyDescent="0.35">
      <c r="A1632" t="s">
        <v>485</v>
      </c>
      <c r="B1632" t="s">
        <v>84</v>
      </c>
      <c r="C1632" t="s">
        <v>353</v>
      </c>
      <c r="D1632" t="s">
        <v>78</v>
      </c>
      <c r="E1632">
        <v>2022</v>
      </c>
      <c r="F1632">
        <v>16</v>
      </c>
      <c r="G1632" t="s">
        <v>91</v>
      </c>
      <c r="H1632" t="s">
        <v>80</v>
      </c>
      <c r="I1632">
        <v>11007.88</v>
      </c>
      <c r="J1632" t="s">
        <v>493</v>
      </c>
      <c r="K1632" t="s">
        <v>402</v>
      </c>
    </row>
    <row r="1633" spans="1:11" x14ac:dyDescent="0.35">
      <c r="A1633" t="s">
        <v>485</v>
      </c>
      <c r="B1633" t="s">
        <v>84</v>
      </c>
      <c r="C1633" t="s">
        <v>353</v>
      </c>
      <c r="D1633" t="s">
        <v>78</v>
      </c>
      <c r="E1633">
        <v>2022</v>
      </c>
      <c r="F1633">
        <v>33</v>
      </c>
      <c r="G1633" t="s">
        <v>88</v>
      </c>
      <c r="H1633" t="s">
        <v>80</v>
      </c>
      <c r="I1633">
        <v>12000</v>
      </c>
      <c r="J1633" t="s">
        <v>492</v>
      </c>
      <c r="K1633" t="s">
        <v>402</v>
      </c>
    </row>
    <row r="1634" spans="1:11" x14ac:dyDescent="0.35">
      <c r="A1634" t="s">
        <v>485</v>
      </c>
      <c r="B1634" t="s">
        <v>84</v>
      </c>
      <c r="C1634" t="s">
        <v>353</v>
      </c>
      <c r="D1634" t="s">
        <v>78</v>
      </c>
      <c r="E1634">
        <v>2022</v>
      </c>
      <c r="F1634">
        <v>90</v>
      </c>
      <c r="G1634" t="s">
        <v>89</v>
      </c>
      <c r="H1634" t="s">
        <v>80</v>
      </c>
      <c r="I1634">
        <v>851.08</v>
      </c>
      <c r="J1634" t="s">
        <v>492</v>
      </c>
      <c r="K1634" t="s">
        <v>402</v>
      </c>
    </row>
    <row r="1635" spans="1:11" x14ac:dyDescent="0.35">
      <c r="A1635" t="s">
        <v>485</v>
      </c>
      <c r="B1635" t="s">
        <v>84</v>
      </c>
      <c r="C1635" t="s">
        <v>353</v>
      </c>
      <c r="D1635" t="s">
        <v>78</v>
      </c>
      <c r="E1635">
        <v>2022</v>
      </c>
      <c r="F1635">
        <v>91</v>
      </c>
      <c r="G1635" t="s">
        <v>90</v>
      </c>
      <c r="H1635" t="s">
        <v>80</v>
      </c>
      <c r="I1635">
        <v>148.91999999999999</v>
      </c>
      <c r="J1635" t="s">
        <v>492</v>
      </c>
      <c r="K1635" t="s">
        <v>402</v>
      </c>
    </row>
    <row r="1636" spans="1:11" x14ac:dyDescent="0.35">
      <c r="A1636" t="s">
        <v>485</v>
      </c>
      <c r="B1636" t="s">
        <v>84</v>
      </c>
      <c r="C1636" t="s">
        <v>331</v>
      </c>
      <c r="D1636" t="s">
        <v>78</v>
      </c>
      <c r="E1636">
        <v>2022</v>
      </c>
      <c r="F1636">
        <v>16</v>
      </c>
      <c r="G1636" t="s">
        <v>91</v>
      </c>
      <c r="H1636" t="s">
        <v>80</v>
      </c>
      <c r="I1636">
        <v>6334.48</v>
      </c>
      <c r="J1636" t="s">
        <v>492</v>
      </c>
      <c r="K1636" t="s">
        <v>397</v>
      </c>
    </row>
    <row r="1637" spans="1:11" x14ac:dyDescent="0.35">
      <c r="A1637" t="s">
        <v>485</v>
      </c>
      <c r="B1637" t="s">
        <v>84</v>
      </c>
      <c r="C1637" t="s">
        <v>331</v>
      </c>
      <c r="D1637" t="s">
        <v>78</v>
      </c>
      <c r="E1637">
        <v>2022</v>
      </c>
      <c r="F1637">
        <v>16</v>
      </c>
      <c r="G1637" t="s">
        <v>91</v>
      </c>
      <c r="H1637" t="s">
        <v>80</v>
      </c>
      <c r="I1637">
        <v>1386.16</v>
      </c>
      <c r="J1637" t="s">
        <v>486</v>
      </c>
      <c r="K1637" t="s">
        <v>397</v>
      </c>
    </row>
    <row r="1638" spans="1:11" x14ac:dyDescent="0.35">
      <c r="A1638" t="s">
        <v>485</v>
      </c>
      <c r="B1638" t="s">
        <v>84</v>
      </c>
      <c r="C1638" t="s">
        <v>331</v>
      </c>
      <c r="D1638" t="s">
        <v>78</v>
      </c>
      <c r="E1638">
        <v>2022</v>
      </c>
      <c r="F1638">
        <v>16</v>
      </c>
      <c r="G1638" t="s">
        <v>91</v>
      </c>
      <c r="H1638" t="s">
        <v>81</v>
      </c>
      <c r="I1638">
        <v>12258.62</v>
      </c>
      <c r="J1638" t="s">
        <v>492</v>
      </c>
      <c r="K1638" t="s">
        <v>397</v>
      </c>
    </row>
    <row r="1639" spans="1:11" x14ac:dyDescent="0.35">
      <c r="A1639" t="s">
        <v>485</v>
      </c>
      <c r="B1639" t="s">
        <v>84</v>
      </c>
      <c r="C1639" t="s">
        <v>331</v>
      </c>
      <c r="D1639" t="s">
        <v>78</v>
      </c>
      <c r="E1639">
        <v>2022</v>
      </c>
      <c r="F1639">
        <v>16</v>
      </c>
      <c r="G1639" t="s">
        <v>91</v>
      </c>
      <c r="H1639" t="s">
        <v>81</v>
      </c>
      <c r="I1639">
        <v>6437</v>
      </c>
      <c r="J1639" t="s">
        <v>493</v>
      </c>
      <c r="K1639" t="s">
        <v>397</v>
      </c>
    </row>
    <row r="1640" spans="1:11" x14ac:dyDescent="0.35">
      <c r="A1640" t="s">
        <v>485</v>
      </c>
      <c r="B1640" t="s">
        <v>84</v>
      </c>
      <c r="C1640" t="s">
        <v>331</v>
      </c>
      <c r="D1640" t="s">
        <v>78</v>
      </c>
      <c r="E1640">
        <v>2022</v>
      </c>
      <c r="F1640">
        <v>33</v>
      </c>
      <c r="G1640" t="s">
        <v>88</v>
      </c>
      <c r="H1640" t="s">
        <v>80</v>
      </c>
      <c r="I1640">
        <v>75001</v>
      </c>
      <c r="J1640" t="s">
        <v>492</v>
      </c>
      <c r="K1640" t="s">
        <v>397</v>
      </c>
    </row>
    <row r="1641" spans="1:11" x14ac:dyDescent="0.35">
      <c r="A1641" t="s">
        <v>485</v>
      </c>
      <c r="B1641" t="s">
        <v>84</v>
      </c>
      <c r="C1641" t="s">
        <v>331</v>
      </c>
      <c r="D1641" t="s">
        <v>78</v>
      </c>
      <c r="E1641">
        <v>2022</v>
      </c>
      <c r="F1641">
        <v>33</v>
      </c>
      <c r="G1641" t="s">
        <v>88</v>
      </c>
      <c r="H1641" t="s">
        <v>80</v>
      </c>
      <c r="I1641">
        <v>60001</v>
      </c>
      <c r="J1641" t="s">
        <v>493</v>
      </c>
      <c r="K1641" t="s">
        <v>397</v>
      </c>
    </row>
    <row r="1642" spans="1:11" x14ac:dyDescent="0.35">
      <c r="A1642" t="s">
        <v>485</v>
      </c>
      <c r="B1642" t="s">
        <v>84</v>
      </c>
      <c r="C1642" t="s">
        <v>331</v>
      </c>
      <c r="D1642" t="s">
        <v>78</v>
      </c>
      <c r="E1642">
        <v>2022</v>
      </c>
      <c r="F1642">
        <v>33</v>
      </c>
      <c r="G1642" t="s">
        <v>88</v>
      </c>
      <c r="H1642" t="s">
        <v>80</v>
      </c>
      <c r="I1642">
        <v>51501</v>
      </c>
      <c r="J1642" t="s">
        <v>486</v>
      </c>
      <c r="K1642" t="s">
        <v>397</v>
      </c>
    </row>
    <row r="1643" spans="1:11" x14ac:dyDescent="0.35">
      <c r="A1643" t="s">
        <v>485</v>
      </c>
      <c r="B1643" t="s">
        <v>84</v>
      </c>
      <c r="C1643" t="s">
        <v>331</v>
      </c>
      <c r="D1643" t="s">
        <v>78</v>
      </c>
      <c r="E1643">
        <v>2022</v>
      </c>
      <c r="F1643">
        <v>33</v>
      </c>
      <c r="G1643" t="s">
        <v>88</v>
      </c>
      <c r="H1643" t="s">
        <v>81</v>
      </c>
      <c r="I1643">
        <v>164.27</v>
      </c>
      <c r="J1643" t="s">
        <v>492</v>
      </c>
      <c r="K1643" t="s">
        <v>397</v>
      </c>
    </row>
    <row r="1644" spans="1:11" x14ac:dyDescent="0.35">
      <c r="A1644" t="s">
        <v>485</v>
      </c>
      <c r="B1644" t="s">
        <v>84</v>
      </c>
      <c r="C1644" t="s">
        <v>331</v>
      </c>
      <c r="D1644" t="s">
        <v>78</v>
      </c>
      <c r="E1644">
        <v>2022</v>
      </c>
      <c r="F1644">
        <v>33</v>
      </c>
      <c r="G1644" t="s">
        <v>88</v>
      </c>
      <c r="H1644" t="s">
        <v>81</v>
      </c>
      <c r="I1644">
        <v>227.27</v>
      </c>
      <c r="J1644" t="s">
        <v>493</v>
      </c>
      <c r="K1644" t="s">
        <v>397</v>
      </c>
    </row>
    <row r="1645" spans="1:11" x14ac:dyDescent="0.35">
      <c r="A1645" t="s">
        <v>485</v>
      </c>
      <c r="B1645" t="s">
        <v>84</v>
      </c>
      <c r="C1645" t="s">
        <v>331</v>
      </c>
      <c r="D1645" t="s">
        <v>78</v>
      </c>
      <c r="E1645">
        <v>2022</v>
      </c>
      <c r="F1645">
        <v>33</v>
      </c>
      <c r="G1645" t="s">
        <v>88</v>
      </c>
      <c r="H1645" t="s">
        <v>81</v>
      </c>
      <c r="I1645">
        <v>1</v>
      </c>
      <c r="J1645" t="s">
        <v>486</v>
      </c>
      <c r="K1645" t="s">
        <v>397</v>
      </c>
    </row>
    <row r="1646" spans="1:11" x14ac:dyDescent="0.35">
      <c r="A1646" t="s">
        <v>485</v>
      </c>
      <c r="B1646" t="s">
        <v>84</v>
      </c>
      <c r="C1646" t="s">
        <v>331</v>
      </c>
      <c r="D1646" t="s">
        <v>78</v>
      </c>
      <c r="E1646">
        <v>2022</v>
      </c>
      <c r="F1646">
        <v>90</v>
      </c>
      <c r="G1646" t="s">
        <v>89</v>
      </c>
      <c r="H1646" t="s">
        <v>80</v>
      </c>
      <c r="I1646">
        <v>166.15</v>
      </c>
      <c r="J1646" t="s">
        <v>492</v>
      </c>
      <c r="K1646" t="s">
        <v>397</v>
      </c>
    </row>
    <row r="1647" spans="1:11" x14ac:dyDescent="0.35">
      <c r="A1647" t="s">
        <v>485</v>
      </c>
      <c r="B1647" t="s">
        <v>84</v>
      </c>
      <c r="C1647" t="s">
        <v>331</v>
      </c>
      <c r="D1647" t="s">
        <v>78</v>
      </c>
      <c r="E1647">
        <v>2022</v>
      </c>
      <c r="F1647">
        <v>90</v>
      </c>
      <c r="G1647" t="s">
        <v>89</v>
      </c>
      <c r="H1647" t="s">
        <v>80</v>
      </c>
      <c r="I1647">
        <v>11</v>
      </c>
      <c r="J1647" t="s">
        <v>493</v>
      </c>
      <c r="K1647" t="s">
        <v>397</v>
      </c>
    </row>
    <row r="1648" spans="1:11" x14ac:dyDescent="0.35">
      <c r="A1648" t="s">
        <v>485</v>
      </c>
      <c r="B1648" t="s">
        <v>84</v>
      </c>
      <c r="C1648" t="s">
        <v>331</v>
      </c>
      <c r="D1648" t="s">
        <v>78</v>
      </c>
      <c r="E1648">
        <v>2022</v>
      </c>
      <c r="F1648">
        <v>90</v>
      </c>
      <c r="G1648" t="s">
        <v>89</v>
      </c>
      <c r="H1648" t="s">
        <v>80</v>
      </c>
      <c r="I1648">
        <v>18.82</v>
      </c>
      <c r="J1648" t="s">
        <v>486</v>
      </c>
      <c r="K1648" t="s">
        <v>397</v>
      </c>
    </row>
    <row r="1649" spans="1:11" x14ac:dyDescent="0.35">
      <c r="A1649" t="s">
        <v>485</v>
      </c>
      <c r="B1649" t="s">
        <v>84</v>
      </c>
      <c r="C1649" t="s">
        <v>331</v>
      </c>
      <c r="D1649" t="s">
        <v>78</v>
      </c>
      <c r="E1649">
        <v>2022</v>
      </c>
      <c r="F1649">
        <v>90</v>
      </c>
      <c r="G1649" t="s">
        <v>89</v>
      </c>
      <c r="H1649" t="s">
        <v>81</v>
      </c>
      <c r="I1649">
        <v>439.82</v>
      </c>
      <c r="J1649" t="s">
        <v>492</v>
      </c>
      <c r="K1649" t="s">
        <v>397</v>
      </c>
    </row>
    <row r="1650" spans="1:11" x14ac:dyDescent="0.35">
      <c r="A1650" t="s">
        <v>485</v>
      </c>
      <c r="B1650" t="s">
        <v>84</v>
      </c>
      <c r="C1650" t="s">
        <v>331</v>
      </c>
      <c r="D1650" t="s">
        <v>78</v>
      </c>
      <c r="E1650">
        <v>2022</v>
      </c>
      <c r="F1650">
        <v>91</v>
      </c>
      <c r="G1650" t="s">
        <v>90</v>
      </c>
      <c r="H1650" t="s">
        <v>80</v>
      </c>
      <c r="I1650">
        <v>371.85</v>
      </c>
      <c r="J1650" t="s">
        <v>492</v>
      </c>
      <c r="K1650" t="s">
        <v>397</v>
      </c>
    </row>
    <row r="1651" spans="1:11" x14ac:dyDescent="0.35">
      <c r="A1651" t="s">
        <v>485</v>
      </c>
      <c r="B1651" t="s">
        <v>84</v>
      </c>
      <c r="C1651" t="s">
        <v>331</v>
      </c>
      <c r="D1651" t="s">
        <v>78</v>
      </c>
      <c r="E1651">
        <v>2022</v>
      </c>
      <c r="F1651">
        <v>91</v>
      </c>
      <c r="G1651" t="s">
        <v>90</v>
      </c>
      <c r="H1651" t="s">
        <v>80</v>
      </c>
      <c r="I1651">
        <v>0.36</v>
      </c>
      <c r="J1651" t="s">
        <v>493</v>
      </c>
      <c r="K1651" t="s">
        <v>397</v>
      </c>
    </row>
    <row r="1652" spans="1:11" x14ac:dyDescent="0.35">
      <c r="A1652" t="s">
        <v>485</v>
      </c>
      <c r="B1652" t="s">
        <v>84</v>
      </c>
      <c r="C1652" t="s">
        <v>331</v>
      </c>
      <c r="D1652" t="s">
        <v>78</v>
      </c>
      <c r="E1652">
        <v>2022</v>
      </c>
      <c r="F1652">
        <v>91</v>
      </c>
      <c r="G1652" t="s">
        <v>90</v>
      </c>
      <c r="H1652" t="s">
        <v>80</v>
      </c>
      <c r="I1652">
        <v>0.54</v>
      </c>
      <c r="J1652" t="s">
        <v>486</v>
      </c>
      <c r="K1652" t="s">
        <v>397</v>
      </c>
    </row>
    <row r="1653" spans="1:11" x14ac:dyDescent="0.35">
      <c r="A1653" t="s">
        <v>485</v>
      </c>
      <c r="B1653" t="s">
        <v>84</v>
      </c>
      <c r="C1653" t="s">
        <v>331</v>
      </c>
      <c r="D1653" t="s">
        <v>78</v>
      </c>
      <c r="E1653">
        <v>2022</v>
      </c>
      <c r="F1653">
        <v>91</v>
      </c>
      <c r="G1653" t="s">
        <v>90</v>
      </c>
      <c r="H1653" t="s">
        <v>81</v>
      </c>
      <c r="I1653">
        <v>285.18</v>
      </c>
      <c r="J1653" t="s">
        <v>492</v>
      </c>
      <c r="K1653" t="s">
        <v>397</v>
      </c>
    </row>
    <row r="1654" spans="1:11" x14ac:dyDescent="0.35">
      <c r="A1654" t="s">
        <v>485</v>
      </c>
      <c r="B1654" t="s">
        <v>84</v>
      </c>
      <c r="C1654" t="s">
        <v>331</v>
      </c>
      <c r="D1654" t="s">
        <v>78</v>
      </c>
      <c r="E1654">
        <v>2022</v>
      </c>
      <c r="F1654">
        <v>91</v>
      </c>
      <c r="G1654" t="s">
        <v>90</v>
      </c>
      <c r="H1654" t="s">
        <v>81</v>
      </c>
      <c r="I1654">
        <v>285.18</v>
      </c>
      <c r="J1654" t="s">
        <v>493</v>
      </c>
      <c r="K1654" t="s">
        <v>397</v>
      </c>
    </row>
    <row r="1655" spans="1:11" x14ac:dyDescent="0.35">
      <c r="A1655" t="s">
        <v>485</v>
      </c>
      <c r="B1655" t="s">
        <v>84</v>
      </c>
      <c r="C1655" t="s">
        <v>331</v>
      </c>
      <c r="D1655" t="s">
        <v>78</v>
      </c>
      <c r="E1655">
        <v>2023</v>
      </c>
      <c r="F1655">
        <v>33</v>
      </c>
      <c r="G1655" t="s">
        <v>88</v>
      </c>
      <c r="H1655" t="s">
        <v>80</v>
      </c>
      <c r="I1655">
        <v>1000</v>
      </c>
      <c r="J1655" t="s">
        <v>486</v>
      </c>
      <c r="K1655" t="s">
        <v>397</v>
      </c>
    </row>
    <row r="1656" spans="1:11" x14ac:dyDescent="0.35">
      <c r="A1656" t="s">
        <v>485</v>
      </c>
      <c r="B1656" t="s">
        <v>84</v>
      </c>
      <c r="C1656" t="s">
        <v>331</v>
      </c>
      <c r="D1656" t="s">
        <v>78</v>
      </c>
      <c r="E1656">
        <v>2023</v>
      </c>
      <c r="F1656">
        <v>33</v>
      </c>
      <c r="G1656" t="s">
        <v>88</v>
      </c>
      <c r="H1656" t="s">
        <v>81</v>
      </c>
      <c r="I1656">
        <v>5000</v>
      </c>
      <c r="J1656" t="s">
        <v>486</v>
      </c>
      <c r="K1656" t="s">
        <v>397</v>
      </c>
    </row>
    <row r="1657" spans="1:11" x14ac:dyDescent="0.35">
      <c r="A1657" t="s">
        <v>487</v>
      </c>
      <c r="B1657" t="s">
        <v>304</v>
      </c>
      <c r="C1657" t="s">
        <v>87</v>
      </c>
      <c r="D1657" t="s">
        <v>78</v>
      </c>
      <c r="E1657">
        <v>2019</v>
      </c>
      <c r="F1657">
        <v>16</v>
      </c>
      <c r="G1657" t="s">
        <v>91</v>
      </c>
      <c r="H1657" t="s">
        <v>80</v>
      </c>
      <c r="I1657">
        <v>10500</v>
      </c>
      <c r="J1657" t="s">
        <v>494</v>
      </c>
      <c r="K1657" t="s">
        <v>387</v>
      </c>
    </row>
    <row r="1658" spans="1:11" x14ac:dyDescent="0.35">
      <c r="A1658" t="s">
        <v>487</v>
      </c>
      <c r="B1658" t="s">
        <v>304</v>
      </c>
      <c r="C1658" t="s">
        <v>87</v>
      </c>
      <c r="D1658" t="s">
        <v>78</v>
      </c>
      <c r="E1658">
        <v>2019</v>
      </c>
      <c r="F1658">
        <v>33</v>
      </c>
      <c r="G1658" t="s">
        <v>88</v>
      </c>
      <c r="H1658" t="s">
        <v>80</v>
      </c>
      <c r="I1658">
        <v>279965.02</v>
      </c>
      <c r="J1658" t="s">
        <v>494</v>
      </c>
      <c r="K1658" t="s">
        <v>387</v>
      </c>
    </row>
    <row r="1659" spans="1:11" x14ac:dyDescent="0.35">
      <c r="A1659" t="s">
        <v>487</v>
      </c>
      <c r="B1659" t="s">
        <v>304</v>
      </c>
      <c r="C1659" t="s">
        <v>87</v>
      </c>
      <c r="D1659" t="s">
        <v>78</v>
      </c>
      <c r="E1659">
        <v>2019</v>
      </c>
      <c r="F1659">
        <v>33</v>
      </c>
      <c r="G1659" t="s">
        <v>88</v>
      </c>
      <c r="H1659" t="s">
        <v>80</v>
      </c>
      <c r="I1659">
        <v>314965.02</v>
      </c>
      <c r="J1659" t="s">
        <v>495</v>
      </c>
      <c r="K1659" t="s">
        <v>387</v>
      </c>
    </row>
    <row r="1660" spans="1:11" x14ac:dyDescent="0.35">
      <c r="A1660" t="s">
        <v>487</v>
      </c>
      <c r="B1660" t="s">
        <v>304</v>
      </c>
      <c r="C1660" t="s">
        <v>87</v>
      </c>
      <c r="D1660" t="s">
        <v>78</v>
      </c>
      <c r="E1660">
        <v>2019</v>
      </c>
      <c r="F1660">
        <v>33</v>
      </c>
      <c r="G1660" t="s">
        <v>88</v>
      </c>
      <c r="H1660" t="s">
        <v>80</v>
      </c>
      <c r="I1660">
        <v>294965.02</v>
      </c>
      <c r="J1660" t="s">
        <v>488</v>
      </c>
      <c r="K1660" t="s">
        <v>387</v>
      </c>
    </row>
    <row r="1661" spans="1:11" x14ac:dyDescent="0.35">
      <c r="A1661" t="s">
        <v>487</v>
      </c>
      <c r="B1661" t="s">
        <v>304</v>
      </c>
      <c r="C1661" t="s">
        <v>87</v>
      </c>
      <c r="D1661" t="s">
        <v>78</v>
      </c>
      <c r="E1661">
        <v>2019</v>
      </c>
      <c r="F1661">
        <v>63</v>
      </c>
      <c r="G1661" t="s">
        <v>317</v>
      </c>
      <c r="H1661" t="s">
        <v>80</v>
      </c>
      <c r="I1661">
        <v>6109.54</v>
      </c>
      <c r="J1661" t="s">
        <v>494</v>
      </c>
      <c r="K1661" t="s">
        <v>387</v>
      </c>
    </row>
    <row r="1662" spans="1:11" x14ac:dyDescent="0.35">
      <c r="A1662" t="s">
        <v>487</v>
      </c>
      <c r="B1662" t="s">
        <v>304</v>
      </c>
      <c r="C1662" t="s">
        <v>87</v>
      </c>
      <c r="D1662" t="s">
        <v>78</v>
      </c>
      <c r="E1662">
        <v>2019</v>
      </c>
      <c r="F1662">
        <v>63</v>
      </c>
      <c r="G1662" t="s">
        <v>317</v>
      </c>
      <c r="H1662" t="s">
        <v>80</v>
      </c>
      <c r="I1662">
        <v>3018.79</v>
      </c>
      <c r="J1662" t="s">
        <v>495</v>
      </c>
      <c r="K1662" t="s">
        <v>387</v>
      </c>
    </row>
    <row r="1663" spans="1:11" x14ac:dyDescent="0.35">
      <c r="A1663" t="s">
        <v>487</v>
      </c>
      <c r="B1663" t="s">
        <v>304</v>
      </c>
      <c r="C1663" t="s">
        <v>87</v>
      </c>
      <c r="D1663" t="s">
        <v>78</v>
      </c>
      <c r="E1663">
        <v>2019</v>
      </c>
      <c r="F1663">
        <v>63</v>
      </c>
      <c r="G1663" t="s">
        <v>317</v>
      </c>
      <c r="H1663" t="s">
        <v>80</v>
      </c>
      <c r="I1663">
        <v>52.95</v>
      </c>
      <c r="J1663" t="s">
        <v>488</v>
      </c>
      <c r="K1663" t="s">
        <v>387</v>
      </c>
    </row>
    <row r="1664" spans="1:11" x14ac:dyDescent="0.35">
      <c r="A1664" t="s">
        <v>487</v>
      </c>
      <c r="B1664" t="s">
        <v>304</v>
      </c>
      <c r="C1664" t="s">
        <v>87</v>
      </c>
      <c r="D1664" t="s">
        <v>78</v>
      </c>
      <c r="E1664">
        <v>2019</v>
      </c>
      <c r="F1664">
        <v>90</v>
      </c>
      <c r="G1664" t="s">
        <v>89</v>
      </c>
      <c r="H1664" t="s">
        <v>80</v>
      </c>
      <c r="I1664">
        <v>13031.85</v>
      </c>
      <c r="J1664" t="s">
        <v>494</v>
      </c>
      <c r="K1664" t="s">
        <v>387</v>
      </c>
    </row>
    <row r="1665" spans="1:11" x14ac:dyDescent="0.35">
      <c r="A1665" t="s">
        <v>487</v>
      </c>
      <c r="B1665" t="s">
        <v>304</v>
      </c>
      <c r="C1665" t="s">
        <v>87</v>
      </c>
      <c r="D1665" t="s">
        <v>78</v>
      </c>
      <c r="E1665">
        <v>2019</v>
      </c>
      <c r="F1665">
        <v>90</v>
      </c>
      <c r="G1665" t="s">
        <v>89</v>
      </c>
      <c r="H1665" t="s">
        <v>80</v>
      </c>
      <c r="I1665">
        <v>1332.5</v>
      </c>
      <c r="J1665" t="s">
        <v>495</v>
      </c>
      <c r="K1665" t="s">
        <v>387</v>
      </c>
    </row>
    <row r="1666" spans="1:11" x14ac:dyDescent="0.35">
      <c r="A1666" t="s">
        <v>487</v>
      </c>
      <c r="B1666" t="s">
        <v>304</v>
      </c>
      <c r="C1666" t="s">
        <v>87</v>
      </c>
      <c r="D1666" t="s">
        <v>78</v>
      </c>
      <c r="E1666">
        <v>2019</v>
      </c>
      <c r="F1666">
        <v>90</v>
      </c>
      <c r="G1666" t="s">
        <v>89</v>
      </c>
      <c r="H1666" t="s">
        <v>80</v>
      </c>
      <c r="I1666">
        <v>7398</v>
      </c>
      <c r="J1666" t="s">
        <v>488</v>
      </c>
      <c r="K1666" t="s">
        <v>387</v>
      </c>
    </row>
    <row r="1667" spans="1:11" x14ac:dyDescent="0.35">
      <c r="A1667" t="s">
        <v>487</v>
      </c>
      <c r="B1667" t="s">
        <v>304</v>
      </c>
      <c r="C1667" t="s">
        <v>87</v>
      </c>
      <c r="D1667" t="s">
        <v>78</v>
      </c>
      <c r="E1667">
        <v>2019</v>
      </c>
      <c r="F1667">
        <v>91</v>
      </c>
      <c r="G1667" t="s">
        <v>90</v>
      </c>
      <c r="H1667" t="s">
        <v>80</v>
      </c>
      <c r="I1667">
        <v>22453.52</v>
      </c>
      <c r="J1667" t="s">
        <v>494</v>
      </c>
      <c r="K1667" t="s">
        <v>387</v>
      </c>
    </row>
    <row r="1668" spans="1:11" x14ac:dyDescent="0.35">
      <c r="A1668" t="s">
        <v>487</v>
      </c>
      <c r="B1668" t="s">
        <v>304</v>
      </c>
      <c r="C1668" t="s">
        <v>87</v>
      </c>
      <c r="D1668" t="s">
        <v>78</v>
      </c>
      <c r="E1668">
        <v>2019</v>
      </c>
      <c r="F1668">
        <v>91</v>
      </c>
      <c r="G1668" t="s">
        <v>90</v>
      </c>
      <c r="H1668" t="s">
        <v>80</v>
      </c>
      <c r="I1668">
        <v>32141.62</v>
      </c>
      <c r="J1668" t="s">
        <v>495</v>
      </c>
      <c r="K1668" t="s">
        <v>387</v>
      </c>
    </row>
    <row r="1669" spans="1:11" x14ac:dyDescent="0.35">
      <c r="A1669" t="s">
        <v>487</v>
      </c>
      <c r="B1669" t="s">
        <v>304</v>
      </c>
      <c r="C1669" t="s">
        <v>87</v>
      </c>
      <c r="D1669" t="s">
        <v>78</v>
      </c>
      <c r="E1669">
        <v>2019</v>
      </c>
      <c r="F1669">
        <v>91</v>
      </c>
      <c r="G1669" t="s">
        <v>90</v>
      </c>
      <c r="H1669" t="s">
        <v>80</v>
      </c>
      <c r="I1669">
        <v>34402.910000000003</v>
      </c>
      <c r="J1669" t="s">
        <v>488</v>
      </c>
      <c r="K1669" t="s">
        <v>387</v>
      </c>
    </row>
    <row r="1670" spans="1:11" x14ac:dyDescent="0.35">
      <c r="A1670" t="s">
        <v>487</v>
      </c>
      <c r="B1670" t="s">
        <v>304</v>
      </c>
      <c r="C1670" t="s">
        <v>87</v>
      </c>
      <c r="D1670" t="s">
        <v>78</v>
      </c>
      <c r="E1670">
        <v>2020</v>
      </c>
      <c r="F1670">
        <v>16</v>
      </c>
      <c r="G1670" t="s">
        <v>91</v>
      </c>
      <c r="H1670" t="s">
        <v>80</v>
      </c>
      <c r="I1670">
        <v>133283.14000000001</v>
      </c>
      <c r="J1670" t="s">
        <v>494</v>
      </c>
      <c r="K1670" t="s">
        <v>387</v>
      </c>
    </row>
    <row r="1671" spans="1:11" x14ac:dyDescent="0.35">
      <c r="A1671" t="s">
        <v>487</v>
      </c>
      <c r="B1671" t="s">
        <v>304</v>
      </c>
      <c r="C1671" t="s">
        <v>87</v>
      </c>
      <c r="D1671" t="s">
        <v>78</v>
      </c>
      <c r="E1671">
        <v>2020</v>
      </c>
      <c r="F1671">
        <v>16</v>
      </c>
      <c r="G1671" t="s">
        <v>91</v>
      </c>
      <c r="H1671" t="s">
        <v>80</v>
      </c>
      <c r="I1671">
        <v>168411.55</v>
      </c>
      <c r="J1671" t="s">
        <v>495</v>
      </c>
      <c r="K1671" t="s">
        <v>387</v>
      </c>
    </row>
    <row r="1672" spans="1:11" x14ac:dyDescent="0.35">
      <c r="A1672" t="s">
        <v>487</v>
      </c>
      <c r="B1672" t="s">
        <v>304</v>
      </c>
      <c r="C1672" t="s">
        <v>87</v>
      </c>
      <c r="D1672" t="s">
        <v>78</v>
      </c>
      <c r="E1672">
        <v>2020</v>
      </c>
      <c r="F1672">
        <v>16</v>
      </c>
      <c r="G1672" t="s">
        <v>91</v>
      </c>
      <c r="H1672" t="s">
        <v>80</v>
      </c>
      <c r="I1672">
        <v>20345.95</v>
      </c>
      <c r="J1672" t="s">
        <v>488</v>
      </c>
      <c r="K1672" t="s">
        <v>387</v>
      </c>
    </row>
    <row r="1673" spans="1:11" x14ac:dyDescent="0.35">
      <c r="A1673" t="s">
        <v>487</v>
      </c>
      <c r="B1673" t="s">
        <v>304</v>
      </c>
      <c r="C1673" t="s">
        <v>87</v>
      </c>
      <c r="D1673" t="s">
        <v>78</v>
      </c>
      <c r="E1673">
        <v>2020</v>
      </c>
      <c r="F1673">
        <v>33</v>
      </c>
      <c r="G1673" t="s">
        <v>88</v>
      </c>
      <c r="H1673" t="s">
        <v>80</v>
      </c>
      <c r="I1673">
        <v>365340.05</v>
      </c>
      <c r="J1673" t="s">
        <v>494</v>
      </c>
      <c r="K1673" t="s">
        <v>387</v>
      </c>
    </row>
    <row r="1674" spans="1:11" x14ac:dyDescent="0.35">
      <c r="A1674" t="s">
        <v>487</v>
      </c>
      <c r="B1674" t="s">
        <v>304</v>
      </c>
      <c r="C1674" t="s">
        <v>87</v>
      </c>
      <c r="D1674" t="s">
        <v>78</v>
      </c>
      <c r="E1674">
        <v>2020</v>
      </c>
      <c r="F1674">
        <v>33</v>
      </c>
      <c r="G1674" t="s">
        <v>88</v>
      </c>
      <c r="H1674" t="s">
        <v>80</v>
      </c>
      <c r="I1674">
        <v>213030.85</v>
      </c>
      <c r="J1674" t="s">
        <v>495</v>
      </c>
      <c r="K1674" t="s">
        <v>387</v>
      </c>
    </row>
    <row r="1675" spans="1:11" x14ac:dyDescent="0.35">
      <c r="A1675" t="s">
        <v>487</v>
      </c>
      <c r="B1675" t="s">
        <v>304</v>
      </c>
      <c r="C1675" t="s">
        <v>87</v>
      </c>
      <c r="D1675" t="s">
        <v>78</v>
      </c>
      <c r="E1675">
        <v>2020</v>
      </c>
      <c r="F1675">
        <v>33</v>
      </c>
      <c r="G1675" t="s">
        <v>88</v>
      </c>
      <c r="H1675" t="s">
        <v>80</v>
      </c>
      <c r="I1675">
        <v>217683.9</v>
      </c>
      <c r="J1675" t="s">
        <v>488</v>
      </c>
      <c r="K1675" t="s">
        <v>387</v>
      </c>
    </row>
    <row r="1676" spans="1:11" x14ac:dyDescent="0.35">
      <c r="A1676" t="s">
        <v>487</v>
      </c>
      <c r="B1676" t="s">
        <v>304</v>
      </c>
      <c r="C1676" t="s">
        <v>87</v>
      </c>
      <c r="D1676" t="s">
        <v>78</v>
      </c>
      <c r="E1676">
        <v>2020</v>
      </c>
      <c r="F1676">
        <v>90</v>
      </c>
      <c r="G1676" t="s">
        <v>89</v>
      </c>
      <c r="H1676" t="s">
        <v>80</v>
      </c>
      <c r="I1676">
        <v>4344</v>
      </c>
      <c r="J1676" t="s">
        <v>494</v>
      </c>
      <c r="K1676" t="s">
        <v>387</v>
      </c>
    </row>
    <row r="1677" spans="1:11" x14ac:dyDescent="0.35">
      <c r="A1677" t="s">
        <v>487</v>
      </c>
      <c r="B1677" t="s">
        <v>304</v>
      </c>
      <c r="C1677" t="s">
        <v>87</v>
      </c>
      <c r="D1677" t="s">
        <v>78</v>
      </c>
      <c r="E1677">
        <v>2020</v>
      </c>
      <c r="F1677">
        <v>90</v>
      </c>
      <c r="G1677" t="s">
        <v>89</v>
      </c>
      <c r="H1677" t="s">
        <v>80</v>
      </c>
      <c r="I1677">
        <v>5429.25</v>
      </c>
      <c r="J1677" t="s">
        <v>495</v>
      </c>
      <c r="K1677" t="s">
        <v>387</v>
      </c>
    </row>
    <row r="1678" spans="1:11" x14ac:dyDescent="0.35">
      <c r="A1678" t="s">
        <v>487</v>
      </c>
      <c r="B1678" t="s">
        <v>304</v>
      </c>
      <c r="C1678" t="s">
        <v>87</v>
      </c>
      <c r="D1678" t="s">
        <v>78</v>
      </c>
      <c r="E1678">
        <v>2020</v>
      </c>
      <c r="F1678">
        <v>90</v>
      </c>
      <c r="G1678" t="s">
        <v>89</v>
      </c>
      <c r="H1678" t="s">
        <v>80</v>
      </c>
      <c r="I1678">
        <v>3016.24</v>
      </c>
      <c r="J1678" t="s">
        <v>488</v>
      </c>
      <c r="K1678" t="s">
        <v>387</v>
      </c>
    </row>
    <row r="1679" spans="1:11" x14ac:dyDescent="0.35">
      <c r="A1679" t="s">
        <v>487</v>
      </c>
      <c r="B1679" t="s">
        <v>304</v>
      </c>
      <c r="C1679" t="s">
        <v>87</v>
      </c>
      <c r="D1679" t="s">
        <v>78</v>
      </c>
      <c r="E1679">
        <v>2020</v>
      </c>
      <c r="F1679">
        <v>91</v>
      </c>
      <c r="G1679" t="s">
        <v>90</v>
      </c>
      <c r="H1679" t="s">
        <v>80</v>
      </c>
      <c r="I1679">
        <v>29160.67</v>
      </c>
      <c r="J1679" t="s">
        <v>494</v>
      </c>
      <c r="K1679" t="s">
        <v>387</v>
      </c>
    </row>
    <row r="1680" spans="1:11" x14ac:dyDescent="0.35">
      <c r="A1680" t="s">
        <v>487</v>
      </c>
      <c r="B1680" t="s">
        <v>304</v>
      </c>
      <c r="C1680" t="s">
        <v>87</v>
      </c>
      <c r="D1680" t="s">
        <v>78</v>
      </c>
      <c r="E1680">
        <v>2020</v>
      </c>
      <c r="F1680">
        <v>91</v>
      </c>
      <c r="G1680" t="s">
        <v>90</v>
      </c>
      <c r="H1680" t="s">
        <v>80</v>
      </c>
      <c r="I1680">
        <v>20521.419999999998</v>
      </c>
      <c r="J1680" t="s">
        <v>495</v>
      </c>
      <c r="K1680" t="s">
        <v>387</v>
      </c>
    </row>
    <row r="1681" spans="1:11" x14ac:dyDescent="0.35">
      <c r="A1681" t="s">
        <v>487</v>
      </c>
      <c r="B1681" t="s">
        <v>304</v>
      </c>
      <c r="C1681" t="s">
        <v>87</v>
      </c>
      <c r="D1681" t="s">
        <v>78</v>
      </c>
      <c r="E1681">
        <v>2020</v>
      </c>
      <c r="F1681">
        <v>91</v>
      </c>
      <c r="G1681" t="s">
        <v>90</v>
      </c>
      <c r="H1681" t="s">
        <v>80</v>
      </c>
      <c r="I1681">
        <v>22560.18</v>
      </c>
      <c r="J1681" t="s">
        <v>488</v>
      </c>
      <c r="K1681" t="s">
        <v>387</v>
      </c>
    </row>
    <row r="1682" spans="1:11" x14ac:dyDescent="0.35">
      <c r="A1682" t="s">
        <v>487</v>
      </c>
      <c r="B1682" t="s">
        <v>304</v>
      </c>
      <c r="C1682" t="s">
        <v>87</v>
      </c>
      <c r="D1682" t="s">
        <v>78</v>
      </c>
      <c r="E1682">
        <v>2021</v>
      </c>
      <c r="F1682">
        <v>16</v>
      </c>
      <c r="G1682" t="s">
        <v>91</v>
      </c>
      <c r="H1682" t="s">
        <v>80</v>
      </c>
      <c r="I1682">
        <v>295183.34999999998</v>
      </c>
      <c r="J1682" t="s">
        <v>494</v>
      </c>
      <c r="K1682" t="s">
        <v>387</v>
      </c>
    </row>
    <row r="1683" spans="1:11" x14ac:dyDescent="0.35">
      <c r="A1683" t="s">
        <v>487</v>
      </c>
      <c r="B1683" t="s">
        <v>304</v>
      </c>
      <c r="C1683" t="s">
        <v>87</v>
      </c>
      <c r="D1683" t="s">
        <v>78</v>
      </c>
      <c r="E1683">
        <v>2021</v>
      </c>
      <c r="F1683">
        <v>16</v>
      </c>
      <c r="G1683" t="s">
        <v>91</v>
      </c>
      <c r="H1683" t="s">
        <v>80</v>
      </c>
      <c r="I1683">
        <v>109036.8</v>
      </c>
      <c r="J1683" t="s">
        <v>495</v>
      </c>
      <c r="K1683" t="s">
        <v>387</v>
      </c>
    </row>
    <row r="1684" spans="1:11" x14ac:dyDescent="0.35">
      <c r="A1684" t="s">
        <v>487</v>
      </c>
      <c r="B1684" t="s">
        <v>304</v>
      </c>
      <c r="C1684" t="s">
        <v>87</v>
      </c>
      <c r="D1684" t="s">
        <v>78</v>
      </c>
      <c r="E1684">
        <v>2021</v>
      </c>
      <c r="F1684">
        <v>16</v>
      </c>
      <c r="G1684" t="s">
        <v>91</v>
      </c>
      <c r="H1684" t="s">
        <v>80</v>
      </c>
      <c r="I1684">
        <v>158989.01</v>
      </c>
      <c r="J1684" t="s">
        <v>488</v>
      </c>
      <c r="K1684" t="s">
        <v>387</v>
      </c>
    </row>
    <row r="1685" spans="1:11" x14ac:dyDescent="0.35">
      <c r="A1685" t="s">
        <v>487</v>
      </c>
      <c r="B1685" t="s">
        <v>304</v>
      </c>
      <c r="C1685" t="s">
        <v>87</v>
      </c>
      <c r="D1685" t="s">
        <v>78</v>
      </c>
      <c r="E1685">
        <v>2021</v>
      </c>
      <c r="F1685">
        <v>33</v>
      </c>
      <c r="G1685" t="s">
        <v>88</v>
      </c>
      <c r="H1685" t="s">
        <v>80</v>
      </c>
      <c r="I1685">
        <v>1445175.28</v>
      </c>
      <c r="J1685" t="s">
        <v>494</v>
      </c>
      <c r="K1685" t="s">
        <v>387</v>
      </c>
    </row>
    <row r="1686" spans="1:11" x14ac:dyDescent="0.35">
      <c r="A1686" t="s">
        <v>487</v>
      </c>
      <c r="B1686" t="s">
        <v>304</v>
      </c>
      <c r="C1686" t="s">
        <v>87</v>
      </c>
      <c r="D1686" t="s">
        <v>78</v>
      </c>
      <c r="E1686">
        <v>2021</v>
      </c>
      <c r="F1686">
        <v>33</v>
      </c>
      <c r="G1686" t="s">
        <v>88</v>
      </c>
      <c r="H1686" t="s">
        <v>80</v>
      </c>
      <c r="I1686">
        <v>1380226.23</v>
      </c>
      <c r="J1686" t="s">
        <v>495</v>
      </c>
      <c r="K1686" t="s">
        <v>387</v>
      </c>
    </row>
    <row r="1687" spans="1:11" x14ac:dyDescent="0.35">
      <c r="A1687" t="s">
        <v>487</v>
      </c>
      <c r="B1687" t="s">
        <v>304</v>
      </c>
      <c r="C1687" t="s">
        <v>87</v>
      </c>
      <c r="D1687" t="s">
        <v>78</v>
      </c>
      <c r="E1687">
        <v>2021</v>
      </c>
      <c r="F1687">
        <v>33</v>
      </c>
      <c r="G1687" t="s">
        <v>88</v>
      </c>
      <c r="H1687" t="s">
        <v>80</v>
      </c>
      <c r="I1687">
        <v>1211982.1000000001</v>
      </c>
      <c r="J1687" t="s">
        <v>488</v>
      </c>
      <c r="K1687" t="s">
        <v>387</v>
      </c>
    </row>
    <row r="1688" spans="1:11" x14ac:dyDescent="0.35">
      <c r="A1688" t="s">
        <v>487</v>
      </c>
      <c r="B1688" t="s">
        <v>304</v>
      </c>
      <c r="C1688" t="s">
        <v>87</v>
      </c>
      <c r="D1688" t="s">
        <v>78</v>
      </c>
      <c r="E1688">
        <v>2021</v>
      </c>
      <c r="F1688">
        <v>63</v>
      </c>
      <c r="G1688" t="s">
        <v>317</v>
      </c>
      <c r="H1688" t="s">
        <v>80</v>
      </c>
      <c r="I1688">
        <v>1319.56</v>
      </c>
      <c r="J1688" t="s">
        <v>494</v>
      </c>
      <c r="K1688" t="s">
        <v>387</v>
      </c>
    </row>
    <row r="1689" spans="1:11" x14ac:dyDescent="0.35">
      <c r="A1689" t="s">
        <v>487</v>
      </c>
      <c r="B1689" t="s">
        <v>304</v>
      </c>
      <c r="C1689" t="s">
        <v>87</v>
      </c>
      <c r="D1689" t="s">
        <v>78</v>
      </c>
      <c r="E1689">
        <v>2021</v>
      </c>
      <c r="F1689">
        <v>63</v>
      </c>
      <c r="G1689" t="s">
        <v>317</v>
      </c>
      <c r="H1689" t="s">
        <v>80</v>
      </c>
      <c r="I1689">
        <v>19213.09</v>
      </c>
      <c r="J1689" t="s">
        <v>495</v>
      </c>
      <c r="K1689" t="s">
        <v>387</v>
      </c>
    </row>
    <row r="1690" spans="1:11" x14ac:dyDescent="0.35">
      <c r="A1690" t="s">
        <v>487</v>
      </c>
      <c r="B1690" t="s">
        <v>304</v>
      </c>
      <c r="C1690" t="s">
        <v>87</v>
      </c>
      <c r="D1690" t="s">
        <v>78</v>
      </c>
      <c r="E1690">
        <v>2021</v>
      </c>
      <c r="F1690">
        <v>90</v>
      </c>
      <c r="G1690" t="s">
        <v>89</v>
      </c>
      <c r="H1690" t="s">
        <v>80</v>
      </c>
      <c r="I1690">
        <v>5415.52</v>
      </c>
      <c r="J1690" t="s">
        <v>494</v>
      </c>
      <c r="K1690" t="s">
        <v>387</v>
      </c>
    </row>
    <row r="1691" spans="1:11" x14ac:dyDescent="0.35">
      <c r="A1691" t="s">
        <v>487</v>
      </c>
      <c r="B1691" t="s">
        <v>304</v>
      </c>
      <c r="C1691" t="s">
        <v>87</v>
      </c>
      <c r="D1691" t="s">
        <v>78</v>
      </c>
      <c r="E1691">
        <v>2021</v>
      </c>
      <c r="F1691">
        <v>90</v>
      </c>
      <c r="G1691" t="s">
        <v>89</v>
      </c>
      <c r="H1691" t="s">
        <v>80</v>
      </c>
      <c r="I1691">
        <v>4251.68</v>
      </c>
      <c r="J1691" t="s">
        <v>495</v>
      </c>
      <c r="K1691" t="s">
        <v>387</v>
      </c>
    </row>
    <row r="1692" spans="1:11" x14ac:dyDescent="0.35">
      <c r="A1692" t="s">
        <v>487</v>
      </c>
      <c r="B1692" t="s">
        <v>304</v>
      </c>
      <c r="C1692" t="s">
        <v>87</v>
      </c>
      <c r="D1692" t="s">
        <v>78</v>
      </c>
      <c r="E1692">
        <v>2021</v>
      </c>
      <c r="F1692">
        <v>90</v>
      </c>
      <c r="G1692" t="s">
        <v>89</v>
      </c>
      <c r="H1692" t="s">
        <v>80</v>
      </c>
      <c r="I1692">
        <v>8473.32</v>
      </c>
      <c r="J1692" t="s">
        <v>488</v>
      </c>
      <c r="K1692" t="s">
        <v>387</v>
      </c>
    </row>
    <row r="1693" spans="1:11" x14ac:dyDescent="0.35">
      <c r="A1693" t="s">
        <v>487</v>
      </c>
      <c r="B1693" t="s">
        <v>304</v>
      </c>
      <c r="C1693" t="s">
        <v>87</v>
      </c>
      <c r="D1693" t="s">
        <v>78</v>
      </c>
      <c r="E1693">
        <v>2021</v>
      </c>
      <c r="F1693">
        <v>91</v>
      </c>
      <c r="G1693" t="s">
        <v>90</v>
      </c>
      <c r="H1693" t="s">
        <v>80</v>
      </c>
      <c r="I1693">
        <v>32799.35</v>
      </c>
      <c r="J1693" t="s">
        <v>494</v>
      </c>
      <c r="K1693" t="s">
        <v>387</v>
      </c>
    </row>
    <row r="1694" spans="1:11" x14ac:dyDescent="0.35">
      <c r="A1694" t="s">
        <v>487</v>
      </c>
      <c r="B1694" t="s">
        <v>304</v>
      </c>
      <c r="C1694" t="s">
        <v>87</v>
      </c>
      <c r="D1694" t="s">
        <v>78</v>
      </c>
      <c r="E1694">
        <v>2021</v>
      </c>
      <c r="F1694">
        <v>91</v>
      </c>
      <c r="G1694" t="s">
        <v>90</v>
      </c>
      <c r="H1694" t="s">
        <v>80</v>
      </c>
      <c r="I1694">
        <v>29877.41</v>
      </c>
      <c r="J1694" t="s">
        <v>495</v>
      </c>
      <c r="K1694" t="s">
        <v>387</v>
      </c>
    </row>
    <row r="1695" spans="1:11" x14ac:dyDescent="0.35">
      <c r="A1695" t="s">
        <v>487</v>
      </c>
      <c r="B1695" t="s">
        <v>304</v>
      </c>
      <c r="C1695" t="s">
        <v>87</v>
      </c>
      <c r="D1695" t="s">
        <v>78</v>
      </c>
      <c r="E1695">
        <v>2021</v>
      </c>
      <c r="F1695">
        <v>91</v>
      </c>
      <c r="G1695" t="s">
        <v>90</v>
      </c>
      <c r="H1695" t="s">
        <v>80</v>
      </c>
      <c r="I1695">
        <v>22190.34</v>
      </c>
      <c r="J1695" t="s">
        <v>488</v>
      </c>
      <c r="K1695" t="s">
        <v>387</v>
      </c>
    </row>
    <row r="1696" spans="1:11" x14ac:dyDescent="0.35">
      <c r="A1696" t="s">
        <v>487</v>
      </c>
      <c r="B1696" t="s">
        <v>304</v>
      </c>
      <c r="C1696" t="s">
        <v>87</v>
      </c>
      <c r="D1696" t="s">
        <v>78</v>
      </c>
      <c r="E1696">
        <v>2022</v>
      </c>
      <c r="F1696">
        <v>16</v>
      </c>
      <c r="G1696" t="s">
        <v>91</v>
      </c>
      <c r="H1696" t="s">
        <v>80</v>
      </c>
      <c r="I1696">
        <v>429759.29</v>
      </c>
      <c r="J1696" t="s">
        <v>494</v>
      </c>
      <c r="K1696" t="s">
        <v>387</v>
      </c>
    </row>
    <row r="1697" spans="1:11" x14ac:dyDescent="0.35">
      <c r="A1697" t="s">
        <v>487</v>
      </c>
      <c r="B1697" t="s">
        <v>304</v>
      </c>
      <c r="C1697" t="s">
        <v>87</v>
      </c>
      <c r="D1697" t="s">
        <v>78</v>
      </c>
      <c r="E1697">
        <v>2022</v>
      </c>
      <c r="F1697">
        <v>16</v>
      </c>
      <c r="G1697" t="s">
        <v>91</v>
      </c>
      <c r="H1697" t="s">
        <v>80</v>
      </c>
      <c r="I1697">
        <v>503536.56</v>
      </c>
      <c r="J1697" t="s">
        <v>495</v>
      </c>
      <c r="K1697" t="s">
        <v>387</v>
      </c>
    </row>
    <row r="1698" spans="1:11" x14ac:dyDescent="0.35">
      <c r="A1698" t="s">
        <v>487</v>
      </c>
      <c r="B1698" t="s">
        <v>304</v>
      </c>
      <c r="C1698" t="s">
        <v>87</v>
      </c>
      <c r="D1698" t="s">
        <v>78</v>
      </c>
      <c r="E1698">
        <v>2022</v>
      </c>
      <c r="F1698">
        <v>16</v>
      </c>
      <c r="G1698" t="s">
        <v>91</v>
      </c>
      <c r="H1698" t="s">
        <v>80</v>
      </c>
      <c r="I1698">
        <v>254163.07</v>
      </c>
      <c r="J1698" t="s">
        <v>488</v>
      </c>
      <c r="K1698" t="s">
        <v>387</v>
      </c>
    </row>
    <row r="1699" spans="1:11" x14ac:dyDescent="0.35">
      <c r="A1699" t="s">
        <v>487</v>
      </c>
      <c r="B1699" t="s">
        <v>304</v>
      </c>
      <c r="C1699" t="s">
        <v>87</v>
      </c>
      <c r="D1699" t="s">
        <v>78</v>
      </c>
      <c r="E1699">
        <v>2022</v>
      </c>
      <c r="F1699">
        <v>16</v>
      </c>
      <c r="G1699" t="s">
        <v>91</v>
      </c>
      <c r="H1699" t="s">
        <v>81</v>
      </c>
      <c r="I1699">
        <v>1030.0999999999999</v>
      </c>
      <c r="J1699" t="s">
        <v>488</v>
      </c>
      <c r="K1699" t="s">
        <v>387</v>
      </c>
    </row>
    <row r="1700" spans="1:11" x14ac:dyDescent="0.35">
      <c r="A1700" t="s">
        <v>487</v>
      </c>
      <c r="B1700" t="s">
        <v>304</v>
      </c>
      <c r="C1700" t="s">
        <v>87</v>
      </c>
      <c r="D1700" t="s">
        <v>78</v>
      </c>
      <c r="E1700">
        <v>2022</v>
      </c>
      <c r="F1700">
        <v>33</v>
      </c>
      <c r="G1700" t="s">
        <v>88</v>
      </c>
      <c r="H1700" t="s">
        <v>80</v>
      </c>
      <c r="I1700">
        <v>3637778.96</v>
      </c>
      <c r="J1700" t="s">
        <v>494</v>
      </c>
      <c r="K1700" t="s">
        <v>387</v>
      </c>
    </row>
    <row r="1701" spans="1:11" x14ac:dyDescent="0.35">
      <c r="A1701" t="s">
        <v>487</v>
      </c>
      <c r="B1701" t="s">
        <v>304</v>
      </c>
      <c r="C1701" t="s">
        <v>87</v>
      </c>
      <c r="D1701" t="s">
        <v>78</v>
      </c>
      <c r="E1701">
        <v>2022</v>
      </c>
      <c r="F1701">
        <v>33</v>
      </c>
      <c r="G1701" t="s">
        <v>88</v>
      </c>
      <c r="H1701" t="s">
        <v>80</v>
      </c>
      <c r="I1701">
        <v>3412914.33</v>
      </c>
      <c r="J1701" t="s">
        <v>495</v>
      </c>
      <c r="K1701" t="s">
        <v>387</v>
      </c>
    </row>
    <row r="1702" spans="1:11" x14ac:dyDescent="0.35">
      <c r="A1702" t="s">
        <v>487</v>
      </c>
      <c r="B1702" t="s">
        <v>304</v>
      </c>
      <c r="C1702" t="s">
        <v>87</v>
      </c>
      <c r="D1702" t="s">
        <v>78</v>
      </c>
      <c r="E1702">
        <v>2022</v>
      </c>
      <c r="F1702">
        <v>33</v>
      </c>
      <c r="G1702" t="s">
        <v>88</v>
      </c>
      <c r="H1702" t="s">
        <v>80</v>
      </c>
      <c r="I1702">
        <v>3498017.56</v>
      </c>
      <c r="J1702" t="s">
        <v>488</v>
      </c>
      <c r="K1702" t="s">
        <v>387</v>
      </c>
    </row>
    <row r="1703" spans="1:11" x14ac:dyDescent="0.35">
      <c r="A1703" t="s">
        <v>487</v>
      </c>
      <c r="B1703" t="s">
        <v>304</v>
      </c>
      <c r="C1703" t="s">
        <v>87</v>
      </c>
      <c r="D1703" t="s">
        <v>78</v>
      </c>
      <c r="E1703">
        <v>2022</v>
      </c>
      <c r="F1703">
        <v>33</v>
      </c>
      <c r="G1703" t="s">
        <v>88</v>
      </c>
      <c r="H1703" t="s">
        <v>81</v>
      </c>
      <c r="I1703">
        <v>3969.9</v>
      </c>
      <c r="J1703" t="s">
        <v>488</v>
      </c>
      <c r="K1703" t="s">
        <v>387</v>
      </c>
    </row>
    <row r="1704" spans="1:11" x14ac:dyDescent="0.35">
      <c r="A1704" t="s">
        <v>487</v>
      </c>
      <c r="B1704" t="s">
        <v>304</v>
      </c>
      <c r="C1704" t="s">
        <v>87</v>
      </c>
      <c r="D1704" t="s">
        <v>78</v>
      </c>
      <c r="E1704">
        <v>2022</v>
      </c>
      <c r="F1704">
        <v>63</v>
      </c>
      <c r="G1704" t="s">
        <v>317</v>
      </c>
      <c r="H1704" t="s">
        <v>80</v>
      </c>
      <c r="I1704">
        <v>5251.43</v>
      </c>
      <c r="J1704" t="s">
        <v>495</v>
      </c>
      <c r="K1704" t="s">
        <v>387</v>
      </c>
    </row>
    <row r="1705" spans="1:11" x14ac:dyDescent="0.35">
      <c r="A1705" t="s">
        <v>487</v>
      </c>
      <c r="B1705" t="s">
        <v>304</v>
      </c>
      <c r="C1705" t="s">
        <v>87</v>
      </c>
      <c r="D1705" t="s">
        <v>78</v>
      </c>
      <c r="E1705">
        <v>2022</v>
      </c>
      <c r="F1705">
        <v>63</v>
      </c>
      <c r="G1705" t="s">
        <v>317</v>
      </c>
      <c r="H1705" t="s">
        <v>80</v>
      </c>
      <c r="I1705">
        <v>3494.12</v>
      </c>
      <c r="J1705" t="s">
        <v>488</v>
      </c>
      <c r="K1705" t="s">
        <v>387</v>
      </c>
    </row>
    <row r="1706" spans="1:11" x14ac:dyDescent="0.35">
      <c r="A1706" t="s">
        <v>487</v>
      </c>
      <c r="B1706" t="s">
        <v>304</v>
      </c>
      <c r="C1706" t="s">
        <v>87</v>
      </c>
      <c r="D1706" t="s">
        <v>78</v>
      </c>
      <c r="E1706">
        <v>2022</v>
      </c>
      <c r="F1706">
        <v>90</v>
      </c>
      <c r="G1706" t="s">
        <v>89</v>
      </c>
      <c r="H1706" t="s">
        <v>80</v>
      </c>
      <c r="I1706">
        <v>5725.76</v>
      </c>
      <c r="J1706" t="s">
        <v>494</v>
      </c>
      <c r="K1706" t="s">
        <v>387</v>
      </c>
    </row>
    <row r="1707" spans="1:11" x14ac:dyDescent="0.35">
      <c r="A1707" t="s">
        <v>487</v>
      </c>
      <c r="B1707" t="s">
        <v>304</v>
      </c>
      <c r="C1707" t="s">
        <v>87</v>
      </c>
      <c r="D1707" t="s">
        <v>78</v>
      </c>
      <c r="E1707">
        <v>2022</v>
      </c>
      <c r="F1707">
        <v>90</v>
      </c>
      <c r="G1707" t="s">
        <v>89</v>
      </c>
      <c r="H1707" t="s">
        <v>80</v>
      </c>
      <c r="I1707">
        <v>12793.59</v>
      </c>
      <c r="J1707" t="s">
        <v>495</v>
      </c>
      <c r="K1707" t="s">
        <v>387</v>
      </c>
    </row>
    <row r="1708" spans="1:11" x14ac:dyDescent="0.35">
      <c r="A1708" t="s">
        <v>487</v>
      </c>
      <c r="B1708" t="s">
        <v>304</v>
      </c>
      <c r="C1708" t="s">
        <v>87</v>
      </c>
      <c r="D1708" t="s">
        <v>78</v>
      </c>
      <c r="E1708">
        <v>2022</v>
      </c>
      <c r="F1708">
        <v>90</v>
      </c>
      <c r="G1708" t="s">
        <v>89</v>
      </c>
      <c r="H1708" t="s">
        <v>80</v>
      </c>
      <c r="I1708">
        <v>4296.04</v>
      </c>
      <c r="J1708" t="s">
        <v>488</v>
      </c>
      <c r="K1708" t="s">
        <v>387</v>
      </c>
    </row>
    <row r="1709" spans="1:11" x14ac:dyDescent="0.35">
      <c r="A1709" t="s">
        <v>487</v>
      </c>
      <c r="B1709" t="s">
        <v>304</v>
      </c>
      <c r="C1709" t="s">
        <v>87</v>
      </c>
      <c r="D1709" t="s">
        <v>78</v>
      </c>
      <c r="E1709">
        <v>2022</v>
      </c>
      <c r="F1709">
        <v>90</v>
      </c>
      <c r="G1709" t="s">
        <v>89</v>
      </c>
      <c r="H1709" t="s">
        <v>81</v>
      </c>
      <c r="I1709">
        <v>139</v>
      </c>
      <c r="J1709" t="s">
        <v>488</v>
      </c>
      <c r="K1709" t="s">
        <v>387</v>
      </c>
    </row>
    <row r="1710" spans="1:11" x14ac:dyDescent="0.35">
      <c r="A1710" t="s">
        <v>487</v>
      </c>
      <c r="B1710" t="s">
        <v>304</v>
      </c>
      <c r="C1710" t="s">
        <v>87</v>
      </c>
      <c r="D1710" t="s">
        <v>78</v>
      </c>
      <c r="E1710">
        <v>2022</v>
      </c>
      <c r="F1710">
        <v>91</v>
      </c>
      <c r="G1710" t="s">
        <v>90</v>
      </c>
      <c r="H1710" t="s">
        <v>80</v>
      </c>
      <c r="I1710">
        <v>39015.81</v>
      </c>
      <c r="J1710" t="s">
        <v>494</v>
      </c>
      <c r="K1710" t="s">
        <v>387</v>
      </c>
    </row>
    <row r="1711" spans="1:11" x14ac:dyDescent="0.35">
      <c r="A1711" t="s">
        <v>487</v>
      </c>
      <c r="B1711" t="s">
        <v>304</v>
      </c>
      <c r="C1711" t="s">
        <v>87</v>
      </c>
      <c r="D1711" t="s">
        <v>78</v>
      </c>
      <c r="E1711">
        <v>2022</v>
      </c>
      <c r="F1711">
        <v>91</v>
      </c>
      <c r="G1711" t="s">
        <v>90</v>
      </c>
      <c r="H1711" t="s">
        <v>80</v>
      </c>
      <c r="I1711">
        <v>40070.620000000003</v>
      </c>
      <c r="J1711" t="s">
        <v>495</v>
      </c>
      <c r="K1711" t="s">
        <v>387</v>
      </c>
    </row>
    <row r="1712" spans="1:11" x14ac:dyDescent="0.35">
      <c r="A1712" t="s">
        <v>487</v>
      </c>
      <c r="B1712" t="s">
        <v>304</v>
      </c>
      <c r="C1712" t="s">
        <v>87</v>
      </c>
      <c r="D1712" t="s">
        <v>78</v>
      </c>
      <c r="E1712">
        <v>2022</v>
      </c>
      <c r="F1712">
        <v>91</v>
      </c>
      <c r="G1712" t="s">
        <v>90</v>
      </c>
      <c r="H1712" t="s">
        <v>80</v>
      </c>
      <c r="I1712">
        <v>50510.8</v>
      </c>
      <c r="J1712" t="s">
        <v>488</v>
      </c>
      <c r="K1712" t="s">
        <v>387</v>
      </c>
    </row>
    <row r="1713" spans="1:11" x14ac:dyDescent="0.35">
      <c r="A1713" t="s">
        <v>487</v>
      </c>
      <c r="B1713" t="s">
        <v>304</v>
      </c>
      <c r="C1713" t="s">
        <v>87</v>
      </c>
      <c r="D1713" t="s">
        <v>78</v>
      </c>
      <c r="E1713">
        <v>2022</v>
      </c>
      <c r="F1713">
        <v>91</v>
      </c>
      <c r="G1713" t="s">
        <v>90</v>
      </c>
      <c r="H1713" t="s">
        <v>81</v>
      </c>
      <c r="I1713">
        <v>111</v>
      </c>
      <c r="J1713" t="s">
        <v>488</v>
      </c>
      <c r="K1713" t="s">
        <v>387</v>
      </c>
    </row>
    <row r="1714" spans="1:11" x14ac:dyDescent="0.35">
      <c r="A1714" t="s">
        <v>487</v>
      </c>
      <c r="B1714" t="s">
        <v>304</v>
      </c>
      <c r="C1714" t="s">
        <v>87</v>
      </c>
      <c r="D1714" t="s">
        <v>78</v>
      </c>
      <c r="E1714">
        <v>2023</v>
      </c>
      <c r="F1714">
        <v>16</v>
      </c>
      <c r="G1714" t="s">
        <v>91</v>
      </c>
      <c r="H1714" t="s">
        <v>80</v>
      </c>
      <c r="I1714">
        <v>66632.38</v>
      </c>
      <c r="J1714" t="s">
        <v>494</v>
      </c>
      <c r="K1714" t="s">
        <v>387</v>
      </c>
    </row>
    <row r="1715" spans="1:11" x14ac:dyDescent="0.35">
      <c r="A1715" t="s">
        <v>487</v>
      </c>
      <c r="B1715" t="s">
        <v>304</v>
      </c>
      <c r="C1715" t="s">
        <v>87</v>
      </c>
      <c r="D1715" t="s">
        <v>78</v>
      </c>
      <c r="E1715">
        <v>2023</v>
      </c>
      <c r="F1715">
        <v>16</v>
      </c>
      <c r="G1715" t="s">
        <v>91</v>
      </c>
      <c r="H1715" t="s">
        <v>80</v>
      </c>
      <c r="I1715">
        <v>126940.05</v>
      </c>
      <c r="J1715" t="s">
        <v>495</v>
      </c>
      <c r="K1715" t="s">
        <v>387</v>
      </c>
    </row>
    <row r="1716" spans="1:11" x14ac:dyDescent="0.35">
      <c r="A1716" t="s">
        <v>487</v>
      </c>
      <c r="B1716" t="s">
        <v>304</v>
      </c>
      <c r="C1716" t="s">
        <v>87</v>
      </c>
      <c r="D1716" t="s">
        <v>78</v>
      </c>
      <c r="E1716">
        <v>2023</v>
      </c>
      <c r="F1716">
        <v>16</v>
      </c>
      <c r="G1716" t="s">
        <v>91</v>
      </c>
      <c r="H1716" t="s">
        <v>80</v>
      </c>
      <c r="I1716">
        <v>116226</v>
      </c>
      <c r="J1716" t="s">
        <v>488</v>
      </c>
      <c r="K1716" t="s">
        <v>387</v>
      </c>
    </row>
    <row r="1717" spans="1:11" x14ac:dyDescent="0.35">
      <c r="A1717" t="s">
        <v>487</v>
      </c>
      <c r="B1717" t="s">
        <v>304</v>
      </c>
      <c r="C1717" t="s">
        <v>87</v>
      </c>
      <c r="D1717" t="s">
        <v>78</v>
      </c>
      <c r="E1717">
        <v>2023</v>
      </c>
      <c r="F1717">
        <v>16</v>
      </c>
      <c r="G1717" t="s">
        <v>91</v>
      </c>
      <c r="H1717" t="s">
        <v>81</v>
      </c>
      <c r="I1717">
        <v>32481.1</v>
      </c>
      <c r="J1717" t="s">
        <v>495</v>
      </c>
      <c r="K1717" t="s">
        <v>387</v>
      </c>
    </row>
    <row r="1718" spans="1:11" x14ac:dyDescent="0.35">
      <c r="A1718" t="s">
        <v>487</v>
      </c>
      <c r="B1718" t="s">
        <v>304</v>
      </c>
      <c r="C1718" t="s">
        <v>87</v>
      </c>
      <c r="D1718" t="s">
        <v>78</v>
      </c>
      <c r="E1718">
        <v>2023</v>
      </c>
      <c r="F1718">
        <v>33</v>
      </c>
      <c r="G1718" t="s">
        <v>88</v>
      </c>
      <c r="H1718" t="s">
        <v>80</v>
      </c>
      <c r="I1718">
        <v>639795.9</v>
      </c>
      <c r="J1718" t="s">
        <v>494</v>
      </c>
      <c r="K1718" t="s">
        <v>387</v>
      </c>
    </row>
    <row r="1719" spans="1:11" x14ac:dyDescent="0.35">
      <c r="A1719" t="s">
        <v>487</v>
      </c>
      <c r="B1719" t="s">
        <v>304</v>
      </c>
      <c r="C1719" t="s">
        <v>87</v>
      </c>
      <c r="D1719" t="s">
        <v>78</v>
      </c>
      <c r="E1719">
        <v>2023</v>
      </c>
      <c r="F1719">
        <v>33</v>
      </c>
      <c r="G1719" t="s">
        <v>88</v>
      </c>
      <c r="H1719" t="s">
        <v>80</v>
      </c>
      <c r="I1719">
        <v>1031028.9</v>
      </c>
      <c r="J1719" t="s">
        <v>495</v>
      </c>
      <c r="K1719" t="s">
        <v>387</v>
      </c>
    </row>
    <row r="1720" spans="1:11" x14ac:dyDescent="0.35">
      <c r="A1720" t="s">
        <v>487</v>
      </c>
      <c r="B1720" t="s">
        <v>304</v>
      </c>
      <c r="C1720" t="s">
        <v>87</v>
      </c>
      <c r="D1720" t="s">
        <v>78</v>
      </c>
      <c r="E1720">
        <v>2023</v>
      </c>
      <c r="F1720">
        <v>33</v>
      </c>
      <c r="G1720" t="s">
        <v>88</v>
      </c>
      <c r="H1720" t="s">
        <v>80</v>
      </c>
      <c r="I1720">
        <v>1317593.1299999999</v>
      </c>
      <c r="J1720" t="s">
        <v>488</v>
      </c>
      <c r="K1720" t="s">
        <v>387</v>
      </c>
    </row>
    <row r="1721" spans="1:11" x14ac:dyDescent="0.35">
      <c r="A1721" t="s">
        <v>487</v>
      </c>
      <c r="B1721" t="s">
        <v>304</v>
      </c>
      <c r="C1721" t="s">
        <v>87</v>
      </c>
      <c r="D1721" t="s">
        <v>78</v>
      </c>
      <c r="E1721">
        <v>2023</v>
      </c>
      <c r="F1721">
        <v>33</v>
      </c>
      <c r="G1721" t="s">
        <v>88</v>
      </c>
      <c r="H1721" t="s">
        <v>81</v>
      </c>
      <c r="I1721">
        <v>19000</v>
      </c>
      <c r="J1721" t="s">
        <v>494</v>
      </c>
      <c r="K1721" t="s">
        <v>387</v>
      </c>
    </row>
    <row r="1722" spans="1:11" x14ac:dyDescent="0.35">
      <c r="A1722" t="s">
        <v>487</v>
      </c>
      <c r="B1722" t="s">
        <v>304</v>
      </c>
      <c r="C1722" t="s">
        <v>87</v>
      </c>
      <c r="D1722" t="s">
        <v>78</v>
      </c>
      <c r="E1722">
        <v>2023</v>
      </c>
      <c r="F1722">
        <v>33</v>
      </c>
      <c r="G1722" t="s">
        <v>88</v>
      </c>
      <c r="H1722" t="s">
        <v>81</v>
      </c>
      <c r="I1722">
        <v>662.89</v>
      </c>
      <c r="J1722" t="s">
        <v>495</v>
      </c>
      <c r="K1722" t="s">
        <v>387</v>
      </c>
    </row>
    <row r="1723" spans="1:11" x14ac:dyDescent="0.35">
      <c r="A1723" t="s">
        <v>487</v>
      </c>
      <c r="B1723" t="s">
        <v>304</v>
      </c>
      <c r="C1723" t="s">
        <v>87</v>
      </c>
      <c r="D1723" t="s">
        <v>78</v>
      </c>
      <c r="E1723">
        <v>2023</v>
      </c>
      <c r="F1723">
        <v>33</v>
      </c>
      <c r="G1723" t="s">
        <v>88</v>
      </c>
      <c r="H1723" t="s">
        <v>81</v>
      </c>
      <c r="I1723">
        <v>662.89</v>
      </c>
      <c r="J1723" t="s">
        <v>488</v>
      </c>
      <c r="K1723" t="s">
        <v>387</v>
      </c>
    </row>
    <row r="1724" spans="1:11" x14ac:dyDescent="0.35">
      <c r="A1724" t="s">
        <v>487</v>
      </c>
      <c r="B1724" t="s">
        <v>304</v>
      </c>
      <c r="C1724" t="s">
        <v>87</v>
      </c>
      <c r="D1724" t="s">
        <v>78</v>
      </c>
      <c r="E1724">
        <v>2023</v>
      </c>
      <c r="F1724">
        <v>63</v>
      </c>
      <c r="G1724" t="s">
        <v>317</v>
      </c>
      <c r="H1724" t="s">
        <v>81</v>
      </c>
      <c r="I1724">
        <v>2318.3000000000002</v>
      </c>
      <c r="J1724" t="s">
        <v>488</v>
      </c>
      <c r="K1724" t="s">
        <v>387</v>
      </c>
    </row>
    <row r="1725" spans="1:11" x14ac:dyDescent="0.35">
      <c r="A1725" t="s">
        <v>487</v>
      </c>
      <c r="B1725" t="s">
        <v>304</v>
      </c>
      <c r="C1725" t="s">
        <v>87</v>
      </c>
      <c r="D1725" t="s">
        <v>78</v>
      </c>
      <c r="E1725">
        <v>2023</v>
      </c>
      <c r="F1725">
        <v>90</v>
      </c>
      <c r="G1725" t="s">
        <v>89</v>
      </c>
      <c r="H1725" t="s">
        <v>80</v>
      </c>
      <c r="I1725">
        <v>3319.6</v>
      </c>
      <c r="J1725" t="s">
        <v>494</v>
      </c>
      <c r="K1725" t="s">
        <v>387</v>
      </c>
    </row>
    <row r="1726" spans="1:11" x14ac:dyDescent="0.35">
      <c r="A1726" t="s">
        <v>487</v>
      </c>
      <c r="B1726" t="s">
        <v>304</v>
      </c>
      <c r="C1726" t="s">
        <v>87</v>
      </c>
      <c r="D1726" t="s">
        <v>78</v>
      </c>
      <c r="E1726">
        <v>2023</v>
      </c>
      <c r="F1726">
        <v>90</v>
      </c>
      <c r="G1726" t="s">
        <v>89</v>
      </c>
      <c r="H1726" t="s">
        <v>80</v>
      </c>
      <c r="I1726">
        <v>6821.11</v>
      </c>
      <c r="J1726" t="s">
        <v>495</v>
      </c>
      <c r="K1726" t="s">
        <v>387</v>
      </c>
    </row>
    <row r="1727" spans="1:11" x14ac:dyDescent="0.35">
      <c r="A1727" t="s">
        <v>487</v>
      </c>
      <c r="B1727" t="s">
        <v>304</v>
      </c>
      <c r="C1727" t="s">
        <v>87</v>
      </c>
      <c r="D1727" t="s">
        <v>78</v>
      </c>
      <c r="E1727">
        <v>2023</v>
      </c>
      <c r="F1727">
        <v>90</v>
      </c>
      <c r="G1727" t="s">
        <v>89</v>
      </c>
      <c r="H1727" t="s">
        <v>80</v>
      </c>
      <c r="I1727">
        <v>11787.46</v>
      </c>
      <c r="J1727" t="s">
        <v>488</v>
      </c>
      <c r="K1727" t="s">
        <v>387</v>
      </c>
    </row>
    <row r="1728" spans="1:11" x14ac:dyDescent="0.35">
      <c r="A1728" t="s">
        <v>487</v>
      </c>
      <c r="B1728" t="s">
        <v>304</v>
      </c>
      <c r="C1728" t="s">
        <v>87</v>
      </c>
      <c r="D1728" t="s">
        <v>78</v>
      </c>
      <c r="E1728">
        <v>2023</v>
      </c>
      <c r="F1728">
        <v>90</v>
      </c>
      <c r="G1728" t="s">
        <v>89</v>
      </c>
      <c r="H1728" t="s">
        <v>81</v>
      </c>
      <c r="I1728">
        <v>298</v>
      </c>
      <c r="J1728" t="s">
        <v>494</v>
      </c>
      <c r="K1728" t="s">
        <v>387</v>
      </c>
    </row>
    <row r="1729" spans="1:11" x14ac:dyDescent="0.35">
      <c r="A1729" t="s">
        <v>487</v>
      </c>
      <c r="B1729" t="s">
        <v>304</v>
      </c>
      <c r="C1729" t="s">
        <v>87</v>
      </c>
      <c r="D1729" t="s">
        <v>78</v>
      </c>
      <c r="E1729">
        <v>2023</v>
      </c>
      <c r="F1729">
        <v>90</v>
      </c>
      <c r="G1729" t="s">
        <v>89</v>
      </c>
      <c r="H1729" t="s">
        <v>81</v>
      </c>
      <c r="I1729">
        <v>437</v>
      </c>
      <c r="J1729" t="s">
        <v>495</v>
      </c>
      <c r="K1729" t="s">
        <v>387</v>
      </c>
    </row>
    <row r="1730" spans="1:11" x14ac:dyDescent="0.35">
      <c r="A1730" t="s">
        <v>487</v>
      </c>
      <c r="B1730" t="s">
        <v>304</v>
      </c>
      <c r="C1730" t="s">
        <v>87</v>
      </c>
      <c r="D1730" t="s">
        <v>78</v>
      </c>
      <c r="E1730">
        <v>2023</v>
      </c>
      <c r="F1730">
        <v>90</v>
      </c>
      <c r="G1730" t="s">
        <v>89</v>
      </c>
      <c r="H1730" t="s">
        <v>81</v>
      </c>
      <c r="I1730">
        <v>62</v>
      </c>
      <c r="J1730" t="s">
        <v>488</v>
      </c>
      <c r="K1730" t="s">
        <v>387</v>
      </c>
    </row>
    <row r="1731" spans="1:11" x14ac:dyDescent="0.35">
      <c r="A1731" t="s">
        <v>487</v>
      </c>
      <c r="B1731" t="s">
        <v>304</v>
      </c>
      <c r="C1731" t="s">
        <v>87</v>
      </c>
      <c r="D1731" t="s">
        <v>78</v>
      </c>
      <c r="E1731">
        <v>2023</v>
      </c>
      <c r="F1731">
        <v>91</v>
      </c>
      <c r="G1731" t="s">
        <v>90</v>
      </c>
      <c r="H1731" t="s">
        <v>80</v>
      </c>
      <c r="I1731">
        <v>11075.37</v>
      </c>
      <c r="J1731" t="s">
        <v>494</v>
      </c>
      <c r="K1731" t="s">
        <v>387</v>
      </c>
    </row>
    <row r="1732" spans="1:11" x14ac:dyDescent="0.35">
      <c r="A1732" t="s">
        <v>487</v>
      </c>
      <c r="B1732" t="s">
        <v>304</v>
      </c>
      <c r="C1732" t="s">
        <v>87</v>
      </c>
      <c r="D1732" t="s">
        <v>78</v>
      </c>
      <c r="E1732">
        <v>2023</v>
      </c>
      <c r="F1732">
        <v>91</v>
      </c>
      <c r="G1732" t="s">
        <v>90</v>
      </c>
      <c r="H1732" t="s">
        <v>80</v>
      </c>
      <c r="I1732">
        <v>17724.09</v>
      </c>
      <c r="J1732" t="s">
        <v>495</v>
      </c>
      <c r="K1732" t="s">
        <v>387</v>
      </c>
    </row>
    <row r="1733" spans="1:11" x14ac:dyDescent="0.35">
      <c r="A1733" t="s">
        <v>487</v>
      </c>
      <c r="B1733" t="s">
        <v>304</v>
      </c>
      <c r="C1733" t="s">
        <v>87</v>
      </c>
      <c r="D1733" t="s">
        <v>78</v>
      </c>
      <c r="E1733">
        <v>2023</v>
      </c>
      <c r="F1733">
        <v>91</v>
      </c>
      <c r="G1733" t="s">
        <v>90</v>
      </c>
      <c r="H1733" t="s">
        <v>80</v>
      </c>
      <c r="I1733">
        <v>21061.63</v>
      </c>
      <c r="J1733" t="s">
        <v>488</v>
      </c>
      <c r="K1733" t="s">
        <v>387</v>
      </c>
    </row>
    <row r="1734" spans="1:11" x14ac:dyDescent="0.35">
      <c r="A1734" t="s">
        <v>487</v>
      </c>
      <c r="B1734" t="s">
        <v>304</v>
      </c>
      <c r="C1734" t="s">
        <v>87</v>
      </c>
      <c r="D1734" t="s">
        <v>78</v>
      </c>
      <c r="E1734">
        <v>2023</v>
      </c>
      <c r="F1734">
        <v>91</v>
      </c>
      <c r="G1734" t="s">
        <v>90</v>
      </c>
      <c r="H1734" t="s">
        <v>81</v>
      </c>
      <c r="I1734">
        <v>152</v>
      </c>
      <c r="J1734" t="s">
        <v>494</v>
      </c>
      <c r="K1734" t="s">
        <v>387</v>
      </c>
    </row>
    <row r="1735" spans="1:11" x14ac:dyDescent="0.35">
      <c r="A1735" t="s">
        <v>487</v>
      </c>
      <c r="B1735" t="s">
        <v>304</v>
      </c>
      <c r="C1735" t="s">
        <v>87</v>
      </c>
      <c r="D1735" t="s">
        <v>78</v>
      </c>
      <c r="E1735">
        <v>2023</v>
      </c>
      <c r="F1735">
        <v>91</v>
      </c>
      <c r="G1735" t="s">
        <v>90</v>
      </c>
      <c r="H1735" t="s">
        <v>81</v>
      </c>
      <c r="I1735">
        <v>111</v>
      </c>
      <c r="J1735" t="s">
        <v>495</v>
      </c>
      <c r="K1735" t="s">
        <v>387</v>
      </c>
    </row>
    <row r="1736" spans="1:11" x14ac:dyDescent="0.35">
      <c r="A1736" t="s">
        <v>487</v>
      </c>
      <c r="B1736" t="s">
        <v>304</v>
      </c>
      <c r="C1736" t="s">
        <v>87</v>
      </c>
      <c r="D1736" t="s">
        <v>78</v>
      </c>
      <c r="E1736">
        <v>2023</v>
      </c>
      <c r="F1736">
        <v>91</v>
      </c>
      <c r="G1736" t="s">
        <v>90</v>
      </c>
      <c r="H1736" t="s">
        <v>81</v>
      </c>
      <c r="I1736">
        <v>111</v>
      </c>
      <c r="J1736" t="s">
        <v>488</v>
      </c>
      <c r="K1736" t="s">
        <v>387</v>
      </c>
    </row>
    <row r="1737" spans="1:11" x14ac:dyDescent="0.35">
      <c r="A1737" t="s">
        <v>487</v>
      </c>
      <c r="B1737" t="s">
        <v>84</v>
      </c>
      <c r="C1737" t="s">
        <v>384</v>
      </c>
      <c r="D1737" t="s">
        <v>78</v>
      </c>
      <c r="E1737">
        <v>2022</v>
      </c>
      <c r="F1737">
        <v>16</v>
      </c>
      <c r="G1737" t="s">
        <v>91</v>
      </c>
      <c r="H1737" t="s">
        <v>80</v>
      </c>
      <c r="I1737">
        <v>15000</v>
      </c>
      <c r="J1737" t="s">
        <v>494</v>
      </c>
      <c r="K1737" t="s">
        <v>404</v>
      </c>
    </row>
    <row r="1738" spans="1:11" x14ac:dyDescent="0.35">
      <c r="A1738" t="s">
        <v>487</v>
      </c>
      <c r="B1738" t="s">
        <v>84</v>
      </c>
      <c r="C1738" t="s">
        <v>384</v>
      </c>
      <c r="D1738" t="s">
        <v>78</v>
      </c>
      <c r="E1738">
        <v>2022</v>
      </c>
      <c r="F1738">
        <v>16</v>
      </c>
      <c r="G1738" t="s">
        <v>91</v>
      </c>
      <c r="H1738" t="s">
        <v>80</v>
      </c>
      <c r="I1738">
        <v>44873.68</v>
      </c>
      <c r="J1738" t="s">
        <v>494</v>
      </c>
      <c r="K1738" t="s">
        <v>413</v>
      </c>
    </row>
    <row r="1739" spans="1:11" x14ac:dyDescent="0.35">
      <c r="A1739" t="s">
        <v>487</v>
      </c>
      <c r="B1739" t="s">
        <v>84</v>
      </c>
      <c r="C1739" t="s">
        <v>384</v>
      </c>
      <c r="D1739" t="s">
        <v>78</v>
      </c>
      <c r="E1739">
        <v>2022</v>
      </c>
      <c r="F1739">
        <v>16</v>
      </c>
      <c r="G1739" t="s">
        <v>91</v>
      </c>
      <c r="H1739" t="s">
        <v>80</v>
      </c>
      <c r="I1739">
        <v>7972.26</v>
      </c>
      <c r="J1739" t="s">
        <v>495</v>
      </c>
      <c r="K1739" t="s">
        <v>404</v>
      </c>
    </row>
    <row r="1740" spans="1:11" x14ac:dyDescent="0.35">
      <c r="A1740" t="s">
        <v>487</v>
      </c>
      <c r="B1740" t="s">
        <v>84</v>
      </c>
      <c r="C1740" t="s">
        <v>384</v>
      </c>
      <c r="D1740" t="s">
        <v>78</v>
      </c>
      <c r="E1740">
        <v>2022</v>
      </c>
      <c r="F1740">
        <v>16</v>
      </c>
      <c r="G1740" t="s">
        <v>91</v>
      </c>
      <c r="H1740" t="s">
        <v>80</v>
      </c>
      <c r="I1740">
        <v>27487.46</v>
      </c>
      <c r="J1740" t="s">
        <v>495</v>
      </c>
      <c r="K1740" t="s">
        <v>413</v>
      </c>
    </row>
    <row r="1741" spans="1:11" x14ac:dyDescent="0.35">
      <c r="A1741" t="s">
        <v>487</v>
      </c>
      <c r="B1741" t="s">
        <v>84</v>
      </c>
      <c r="C1741" t="s">
        <v>384</v>
      </c>
      <c r="D1741" t="s">
        <v>78</v>
      </c>
      <c r="E1741">
        <v>2022</v>
      </c>
      <c r="F1741">
        <v>16</v>
      </c>
      <c r="G1741" t="s">
        <v>91</v>
      </c>
      <c r="H1741" t="s">
        <v>80</v>
      </c>
      <c r="I1741">
        <v>341.28</v>
      </c>
      <c r="J1741" t="s">
        <v>488</v>
      </c>
      <c r="K1741" t="s">
        <v>404</v>
      </c>
    </row>
    <row r="1742" spans="1:11" x14ac:dyDescent="0.35">
      <c r="A1742" t="s">
        <v>487</v>
      </c>
      <c r="B1742" t="s">
        <v>84</v>
      </c>
      <c r="C1742" t="s">
        <v>384</v>
      </c>
      <c r="D1742" t="s">
        <v>78</v>
      </c>
      <c r="E1742">
        <v>2022</v>
      </c>
      <c r="F1742">
        <v>16</v>
      </c>
      <c r="G1742" t="s">
        <v>91</v>
      </c>
      <c r="H1742" t="s">
        <v>80</v>
      </c>
      <c r="I1742">
        <v>11367.71</v>
      </c>
      <c r="J1742" t="s">
        <v>488</v>
      </c>
      <c r="K1742" t="s">
        <v>413</v>
      </c>
    </row>
    <row r="1743" spans="1:11" x14ac:dyDescent="0.35">
      <c r="A1743" t="s">
        <v>487</v>
      </c>
      <c r="B1743" t="s">
        <v>84</v>
      </c>
      <c r="C1743" t="s">
        <v>384</v>
      </c>
      <c r="D1743" t="s">
        <v>78</v>
      </c>
      <c r="E1743">
        <v>2022</v>
      </c>
      <c r="F1743">
        <v>33</v>
      </c>
      <c r="G1743" t="s">
        <v>88</v>
      </c>
      <c r="H1743" t="s">
        <v>80</v>
      </c>
      <c r="I1743">
        <v>40500</v>
      </c>
      <c r="J1743" t="s">
        <v>494</v>
      </c>
      <c r="K1743" t="s">
        <v>404</v>
      </c>
    </row>
    <row r="1744" spans="1:11" x14ac:dyDescent="0.35">
      <c r="A1744" t="s">
        <v>487</v>
      </c>
      <c r="B1744" t="s">
        <v>84</v>
      </c>
      <c r="C1744" t="s">
        <v>384</v>
      </c>
      <c r="D1744" t="s">
        <v>78</v>
      </c>
      <c r="E1744">
        <v>2022</v>
      </c>
      <c r="F1744">
        <v>33</v>
      </c>
      <c r="G1744" t="s">
        <v>88</v>
      </c>
      <c r="H1744" t="s">
        <v>80</v>
      </c>
      <c r="I1744">
        <v>116542.39999999999</v>
      </c>
      <c r="J1744" t="s">
        <v>494</v>
      </c>
      <c r="K1744" t="s">
        <v>413</v>
      </c>
    </row>
    <row r="1745" spans="1:11" x14ac:dyDescent="0.35">
      <c r="A1745" t="s">
        <v>487</v>
      </c>
      <c r="B1745" t="s">
        <v>84</v>
      </c>
      <c r="C1745" t="s">
        <v>384</v>
      </c>
      <c r="D1745" t="s">
        <v>78</v>
      </c>
      <c r="E1745">
        <v>2022</v>
      </c>
      <c r="F1745">
        <v>33</v>
      </c>
      <c r="G1745" t="s">
        <v>88</v>
      </c>
      <c r="H1745" t="s">
        <v>80</v>
      </c>
      <c r="I1745">
        <v>36501</v>
      </c>
      <c r="J1745" t="s">
        <v>495</v>
      </c>
      <c r="K1745" t="s">
        <v>404</v>
      </c>
    </row>
    <row r="1746" spans="1:11" x14ac:dyDescent="0.35">
      <c r="A1746" t="s">
        <v>487</v>
      </c>
      <c r="B1746" t="s">
        <v>84</v>
      </c>
      <c r="C1746" t="s">
        <v>384</v>
      </c>
      <c r="D1746" t="s">
        <v>78</v>
      </c>
      <c r="E1746">
        <v>2022</v>
      </c>
      <c r="F1746">
        <v>33</v>
      </c>
      <c r="G1746" t="s">
        <v>88</v>
      </c>
      <c r="H1746" t="s">
        <v>80</v>
      </c>
      <c r="I1746">
        <v>121009</v>
      </c>
      <c r="J1746" t="s">
        <v>495</v>
      </c>
      <c r="K1746" t="s">
        <v>413</v>
      </c>
    </row>
    <row r="1747" spans="1:11" x14ac:dyDescent="0.35">
      <c r="A1747" t="s">
        <v>487</v>
      </c>
      <c r="B1747" t="s">
        <v>84</v>
      </c>
      <c r="C1747" t="s">
        <v>384</v>
      </c>
      <c r="D1747" t="s">
        <v>78</v>
      </c>
      <c r="E1747">
        <v>2022</v>
      </c>
      <c r="F1747">
        <v>33</v>
      </c>
      <c r="G1747" t="s">
        <v>88</v>
      </c>
      <c r="H1747" t="s">
        <v>80</v>
      </c>
      <c r="I1747">
        <v>35001</v>
      </c>
      <c r="J1747" t="s">
        <v>488</v>
      </c>
      <c r="K1747" t="s">
        <v>404</v>
      </c>
    </row>
    <row r="1748" spans="1:11" x14ac:dyDescent="0.35">
      <c r="A1748" t="s">
        <v>487</v>
      </c>
      <c r="B1748" t="s">
        <v>84</v>
      </c>
      <c r="C1748" t="s">
        <v>384</v>
      </c>
      <c r="D1748" t="s">
        <v>78</v>
      </c>
      <c r="E1748">
        <v>2022</v>
      </c>
      <c r="F1748">
        <v>33</v>
      </c>
      <c r="G1748" t="s">
        <v>88</v>
      </c>
      <c r="H1748" t="s">
        <v>80</v>
      </c>
      <c r="I1748">
        <v>105506</v>
      </c>
      <c r="J1748" t="s">
        <v>488</v>
      </c>
      <c r="K1748" t="s">
        <v>413</v>
      </c>
    </row>
    <row r="1749" spans="1:11" x14ac:dyDescent="0.35">
      <c r="A1749" t="s">
        <v>487</v>
      </c>
      <c r="B1749" t="s">
        <v>84</v>
      </c>
      <c r="C1749" t="s">
        <v>384</v>
      </c>
      <c r="D1749" t="s">
        <v>78</v>
      </c>
      <c r="E1749">
        <v>2022</v>
      </c>
      <c r="F1749">
        <v>90</v>
      </c>
      <c r="G1749" t="s">
        <v>89</v>
      </c>
      <c r="H1749" t="s">
        <v>80</v>
      </c>
      <c r="I1749">
        <v>552.96</v>
      </c>
      <c r="J1749" t="s">
        <v>494</v>
      </c>
      <c r="K1749" t="s">
        <v>413</v>
      </c>
    </row>
    <row r="1750" spans="1:11" x14ac:dyDescent="0.35">
      <c r="A1750" t="s">
        <v>487</v>
      </c>
      <c r="B1750" t="s">
        <v>84</v>
      </c>
      <c r="C1750" t="s">
        <v>384</v>
      </c>
      <c r="D1750" t="s">
        <v>78</v>
      </c>
      <c r="E1750">
        <v>2022</v>
      </c>
      <c r="F1750">
        <v>90</v>
      </c>
      <c r="G1750" t="s">
        <v>89</v>
      </c>
      <c r="H1750" t="s">
        <v>80</v>
      </c>
      <c r="I1750">
        <v>18.82</v>
      </c>
      <c r="J1750" t="s">
        <v>495</v>
      </c>
      <c r="K1750" t="s">
        <v>404</v>
      </c>
    </row>
    <row r="1751" spans="1:11" x14ac:dyDescent="0.35">
      <c r="A1751" t="s">
        <v>487</v>
      </c>
      <c r="B1751" t="s">
        <v>84</v>
      </c>
      <c r="C1751" t="s">
        <v>384</v>
      </c>
      <c r="D1751" t="s">
        <v>78</v>
      </c>
      <c r="E1751">
        <v>2022</v>
      </c>
      <c r="F1751">
        <v>90</v>
      </c>
      <c r="G1751" t="s">
        <v>89</v>
      </c>
      <c r="H1751" t="s">
        <v>80</v>
      </c>
      <c r="I1751">
        <v>156.76</v>
      </c>
      <c r="J1751" t="s">
        <v>495</v>
      </c>
      <c r="K1751" t="s">
        <v>413</v>
      </c>
    </row>
    <row r="1752" spans="1:11" x14ac:dyDescent="0.35">
      <c r="A1752" t="s">
        <v>487</v>
      </c>
      <c r="B1752" t="s">
        <v>84</v>
      </c>
      <c r="C1752" t="s">
        <v>384</v>
      </c>
      <c r="D1752" t="s">
        <v>78</v>
      </c>
      <c r="E1752">
        <v>2022</v>
      </c>
      <c r="F1752">
        <v>90</v>
      </c>
      <c r="G1752" t="s">
        <v>89</v>
      </c>
      <c r="H1752" t="s">
        <v>80</v>
      </c>
      <c r="I1752">
        <v>155</v>
      </c>
      <c r="J1752" t="s">
        <v>488</v>
      </c>
      <c r="K1752" t="s">
        <v>413</v>
      </c>
    </row>
    <row r="1753" spans="1:11" x14ac:dyDescent="0.35">
      <c r="A1753" t="s">
        <v>487</v>
      </c>
      <c r="B1753" t="s">
        <v>84</v>
      </c>
      <c r="C1753" t="s">
        <v>384</v>
      </c>
      <c r="D1753" t="s">
        <v>78</v>
      </c>
      <c r="E1753">
        <v>2022</v>
      </c>
      <c r="F1753">
        <v>91</v>
      </c>
      <c r="G1753" t="s">
        <v>90</v>
      </c>
      <c r="H1753" t="s">
        <v>80</v>
      </c>
      <c r="I1753">
        <v>40.18</v>
      </c>
      <c r="J1753" t="s">
        <v>494</v>
      </c>
      <c r="K1753" t="s">
        <v>404</v>
      </c>
    </row>
    <row r="1754" spans="1:11" x14ac:dyDescent="0.35">
      <c r="A1754" t="s">
        <v>487</v>
      </c>
      <c r="B1754" t="s">
        <v>84</v>
      </c>
      <c r="C1754" t="s">
        <v>384</v>
      </c>
      <c r="D1754" t="s">
        <v>78</v>
      </c>
      <c r="E1754">
        <v>2022</v>
      </c>
      <c r="F1754">
        <v>91</v>
      </c>
      <c r="G1754" t="s">
        <v>90</v>
      </c>
      <c r="H1754" t="s">
        <v>80</v>
      </c>
      <c r="I1754">
        <v>5310.4</v>
      </c>
      <c r="J1754" t="s">
        <v>494</v>
      </c>
      <c r="K1754" t="s">
        <v>413</v>
      </c>
    </row>
    <row r="1755" spans="1:11" x14ac:dyDescent="0.35">
      <c r="A1755" t="s">
        <v>487</v>
      </c>
      <c r="B1755" t="s">
        <v>84</v>
      </c>
      <c r="C1755" t="s">
        <v>384</v>
      </c>
      <c r="D1755" t="s">
        <v>78</v>
      </c>
      <c r="E1755">
        <v>2022</v>
      </c>
      <c r="F1755">
        <v>91</v>
      </c>
      <c r="G1755" t="s">
        <v>90</v>
      </c>
      <c r="H1755" t="s">
        <v>80</v>
      </c>
      <c r="I1755">
        <v>0.36</v>
      </c>
      <c r="J1755" t="s">
        <v>495</v>
      </c>
      <c r="K1755" t="s">
        <v>404</v>
      </c>
    </row>
    <row r="1756" spans="1:11" x14ac:dyDescent="0.35">
      <c r="A1756" t="s">
        <v>487</v>
      </c>
      <c r="B1756" t="s">
        <v>84</v>
      </c>
      <c r="C1756" t="s">
        <v>384</v>
      </c>
      <c r="D1756" t="s">
        <v>78</v>
      </c>
      <c r="E1756">
        <v>2022</v>
      </c>
      <c r="F1756">
        <v>91</v>
      </c>
      <c r="G1756" t="s">
        <v>90</v>
      </c>
      <c r="H1756" t="s">
        <v>80</v>
      </c>
      <c r="I1756">
        <v>3921</v>
      </c>
      <c r="J1756" t="s">
        <v>495</v>
      </c>
      <c r="K1756" t="s">
        <v>413</v>
      </c>
    </row>
    <row r="1757" spans="1:11" x14ac:dyDescent="0.35">
      <c r="A1757" t="s">
        <v>487</v>
      </c>
      <c r="B1757" t="s">
        <v>84</v>
      </c>
      <c r="C1757" t="s">
        <v>384</v>
      </c>
      <c r="D1757" t="s">
        <v>78</v>
      </c>
      <c r="E1757">
        <v>2022</v>
      </c>
      <c r="F1757">
        <v>91</v>
      </c>
      <c r="G1757" t="s">
        <v>90</v>
      </c>
      <c r="H1757" t="s">
        <v>80</v>
      </c>
      <c r="I1757">
        <v>0.18</v>
      </c>
      <c r="J1757" t="s">
        <v>488</v>
      </c>
      <c r="K1757" t="s">
        <v>404</v>
      </c>
    </row>
    <row r="1758" spans="1:11" x14ac:dyDescent="0.35">
      <c r="A1758" t="s">
        <v>487</v>
      </c>
      <c r="B1758" t="s">
        <v>84</v>
      </c>
      <c r="C1758" t="s">
        <v>384</v>
      </c>
      <c r="D1758" t="s">
        <v>78</v>
      </c>
      <c r="E1758">
        <v>2022</v>
      </c>
      <c r="F1758">
        <v>91</v>
      </c>
      <c r="G1758" t="s">
        <v>90</v>
      </c>
      <c r="H1758" t="s">
        <v>80</v>
      </c>
      <c r="I1758">
        <v>3821</v>
      </c>
      <c r="J1758" t="s">
        <v>488</v>
      </c>
      <c r="K1758" t="s">
        <v>413</v>
      </c>
    </row>
    <row r="1759" spans="1:11" x14ac:dyDescent="0.35">
      <c r="A1759" t="s">
        <v>487</v>
      </c>
      <c r="B1759" t="s">
        <v>84</v>
      </c>
      <c r="C1759" t="s">
        <v>384</v>
      </c>
      <c r="D1759" t="s">
        <v>78</v>
      </c>
      <c r="E1759">
        <v>2023</v>
      </c>
      <c r="F1759">
        <v>16</v>
      </c>
      <c r="G1759" t="s">
        <v>91</v>
      </c>
      <c r="H1759" t="s">
        <v>80</v>
      </c>
      <c r="I1759">
        <v>5500</v>
      </c>
      <c r="J1759" t="s">
        <v>495</v>
      </c>
      <c r="K1759" t="s">
        <v>413</v>
      </c>
    </row>
    <row r="1760" spans="1:11" x14ac:dyDescent="0.35">
      <c r="A1760" t="s">
        <v>487</v>
      </c>
      <c r="B1760" t="s">
        <v>84</v>
      </c>
      <c r="C1760" t="s">
        <v>384</v>
      </c>
      <c r="D1760" t="s">
        <v>78</v>
      </c>
      <c r="E1760">
        <v>2023</v>
      </c>
      <c r="F1760">
        <v>33</v>
      </c>
      <c r="G1760" t="s">
        <v>88</v>
      </c>
      <c r="H1760" t="s">
        <v>80</v>
      </c>
      <c r="I1760">
        <v>1</v>
      </c>
      <c r="J1760" t="s">
        <v>494</v>
      </c>
      <c r="K1760" t="s">
        <v>404</v>
      </c>
    </row>
    <row r="1761" spans="1:11" x14ac:dyDescent="0.35">
      <c r="A1761" t="s">
        <v>487</v>
      </c>
      <c r="B1761" t="s">
        <v>84</v>
      </c>
      <c r="C1761" t="s">
        <v>384</v>
      </c>
      <c r="D1761" t="s">
        <v>78</v>
      </c>
      <c r="E1761">
        <v>2023</v>
      </c>
      <c r="F1761">
        <v>33</v>
      </c>
      <c r="G1761" t="s">
        <v>88</v>
      </c>
      <c r="H1761" t="s">
        <v>80</v>
      </c>
      <c r="I1761">
        <v>12004</v>
      </c>
      <c r="J1761" t="s">
        <v>494</v>
      </c>
      <c r="K1761" t="s">
        <v>413</v>
      </c>
    </row>
    <row r="1762" spans="1:11" x14ac:dyDescent="0.35">
      <c r="A1762" t="s">
        <v>487</v>
      </c>
      <c r="B1762" t="s">
        <v>84</v>
      </c>
      <c r="C1762" t="s">
        <v>384</v>
      </c>
      <c r="D1762" t="s">
        <v>78</v>
      </c>
      <c r="E1762">
        <v>2023</v>
      </c>
      <c r="F1762">
        <v>33</v>
      </c>
      <c r="G1762" t="s">
        <v>88</v>
      </c>
      <c r="H1762" t="s">
        <v>80</v>
      </c>
      <c r="I1762">
        <v>2</v>
      </c>
      <c r="J1762" t="s">
        <v>495</v>
      </c>
      <c r="K1762" t="s">
        <v>404</v>
      </c>
    </row>
    <row r="1763" spans="1:11" x14ac:dyDescent="0.35">
      <c r="A1763" t="s">
        <v>487</v>
      </c>
      <c r="B1763" t="s">
        <v>84</v>
      </c>
      <c r="C1763" t="s">
        <v>384</v>
      </c>
      <c r="D1763" t="s">
        <v>78</v>
      </c>
      <c r="E1763">
        <v>2023</v>
      </c>
      <c r="F1763">
        <v>33</v>
      </c>
      <c r="G1763" t="s">
        <v>88</v>
      </c>
      <c r="H1763" t="s">
        <v>80</v>
      </c>
      <c r="I1763">
        <v>38511</v>
      </c>
      <c r="J1763" t="s">
        <v>495</v>
      </c>
      <c r="K1763" t="s">
        <v>413</v>
      </c>
    </row>
    <row r="1764" spans="1:11" x14ac:dyDescent="0.35">
      <c r="A1764" t="s">
        <v>487</v>
      </c>
      <c r="B1764" t="s">
        <v>84</v>
      </c>
      <c r="C1764" t="s">
        <v>384</v>
      </c>
      <c r="D1764" t="s">
        <v>78</v>
      </c>
      <c r="E1764">
        <v>2023</v>
      </c>
      <c r="F1764">
        <v>33</v>
      </c>
      <c r="G1764" t="s">
        <v>88</v>
      </c>
      <c r="H1764" t="s">
        <v>80</v>
      </c>
      <c r="I1764">
        <v>1</v>
      </c>
      <c r="J1764" t="s">
        <v>488</v>
      </c>
      <c r="K1764" t="s">
        <v>404</v>
      </c>
    </row>
    <row r="1765" spans="1:11" x14ac:dyDescent="0.35">
      <c r="A1765" t="s">
        <v>487</v>
      </c>
      <c r="B1765" t="s">
        <v>84</v>
      </c>
      <c r="C1765" t="s">
        <v>384</v>
      </c>
      <c r="D1765" t="s">
        <v>78</v>
      </c>
      <c r="E1765">
        <v>2023</v>
      </c>
      <c r="F1765">
        <v>33</v>
      </c>
      <c r="G1765" t="s">
        <v>88</v>
      </c>
      <c r="H1765" t="s">
        <v>80</v>
      </c>
      <c r="I1765">
        <v>56013</v>
      </c>
      <c r="J1765" t="s">
        <v>488</v>
      </c>
      <c r="K1765" t="s">
        <v>413</v>
      </c>
    </row>
    <row r="1766" spans="1:11" x14ac:dyDescent="0.35">
      <c r="A1766" t="s">
        <v>487</v>
      </c>
      <c r="B1766" t="s">
        <v>84</v>
      </c>
      <c r="C1766" t="s">
        <v>384</v>
      </c>
      <c r="D1766" t="s">
        <v>78</v>
      </c>
      <c r="E1766">
        <v>2023</v>
      </c>
      <c r="F1766">
        <v>90</v>
      </c>
      <c r="G1766" t="s">
        <v>89</v>
      </c>
      <c r="H1766" t="s">
        <v>80</v>
      </c>
      <c r="I1766">
        <v>18.82</v>
      </c>
      <c r="J1766" t="s">
        <v>494</v>
      </c>
      <c r="K1766" t="s">
        <v>413</v>
      </c>
    </row>
    <row r="1767" spans="1:11" x14ac:dyDescent="0.35">
      <c r="A1767" t="s">
        <v>487</v>
      </c>
      <c r="B1767" t="s">
        <v>84</v>
      </c>
      <c r="C1767" t="s">
        <v>384</v>
      </c>
      <c r="D1767" t="s">
        <v>78</v>
      </c>
      <c r="E1767">
        <v>2023</v>
      </c>
      <c r="F1767">
        <v>90</v>
      </c>
      <c r="G1767" t="s">
        <v>89</v>
      </c>
      <c r="H1767" t="s">
        <v>80</v>
      </c>
      <c r="I1767">
        <v>230.28</v>
      </c>
      <c r="J1767" t="s">
        <v>495</v>
      </c>
      <c r="K1767" t="s">
        <v>413</v>
      </c>
    </row>
    <row r="1768" spans="1:11" x14ac:dyDescent="0.35">
      <c r="A1768" t="s">
        <v>487</v>
      </c>
      <c r="B1768" t="s">
        <v>84</v>
      </c>
      <c r="C1768" t="s">
        <v>384</v>
      </c>
      <c r="D1768" t="s">
        <v>78</v>
      </c>
      <c r="E1768">
        <v>2023</v>
      </c>
      <c r="F1768">
        <v>90</v>
      </c>
      <c r="G1768" t="s">
        <v>89</v>
      </c>
      <c r="H1768" t="s">
        <v>80</v>
      </c>
      <c r="I1768">
        <v>36.82</v>
      </c>
      <c r="J1768" t="s">
        <v>488</v>
      </c>
      <c r="K1768" t="s">
        <v>413</v>
      </c>
    </row>
    <row r="1769" spans="1:11" x14ac:dyDescent="0.35">
      <c r="A1769" t="s">
        <v>487</v>
      </c>
      <c r="B1769" t="s">
        <v>84</v>
      </c>
      <c r="C1769" t="s">
        <v>384</v>
      </c>
      <c r="D1769" t="s">
        <v>78</v>
      </c>
      <c r="E1769">
        <v>2023</v>
      </c>
      <c r="F1769">
        <v>91</v>
      </c>
      <c r="G1769" t="s">
        <v>90</v>
      </c>
      <c r="H1769" t="s">
        <v>80</v>
      </c>
      <c r="I1769">
        <v>1.18</v>
      </c>
      <c r="J1769" t="s">
        <v>494</v>
      </c>
      <c r="K1769" t="s">
        <v>413</v>
      </c>
    </row>
    <row r="1770" spans="1:11" x14ac:dyDescent="0.35">
      <c r="A1770" t="s">
        <v>487</v>
      </c>
      <c r="B1770" t="s">
        <v>84</v>
      </c>
      <c r="C1770" t="s">
        <v>384</v>
      </c>
      <c r="D1770" t="s">
        <v>78</v>
      </c>
      <c r="E1770">
        <v>2023</v>
      </c>
      <c r="F1770">
        <v>91</v>
      </c>
      <c r="G1770" t="s">
        <v>90</v>
      </c>
      <c r="H1770" t="s">
        <v>80</v>
      </c>
      <c r="I1770">
        <v>527.72</v>
      </c>
      <c r="J1770" t="s">
        <v>495</v>
      </c>
      <c r="K1770" t="s">
        <v>413</v>
      </c>
    </row>
    <row r="1771" spans="1:11" x14ac:dyDescent="0.35">
      <c r="A1771" t="s">
        <v>487</v>
      </c>
      <c r="B1771" t="s">
        <v>84</v>
      </c>
      <c r="C1771" t="s">
        <v>384</v>
      </c>
      <c r="D1771" t="s">
        <v>78</v>
      </c>
      <c r="E1771">
        <v>2023</v>
      </c>
      <c r="F1771">
        <v>91</v>
      </c>
      <c r="G1771" t="s">
        <v>90</v>
      </c>
      <c r="H1771" t="s">
        <v>80</v>
      </c>
      <c r="I1771">
        <v>3426.54</v>
      </c>
      <c r="J1771" t="s">
        <v>488</v>
      </c>
      <c r="K1771" t="s">
        <v>413</v>
      </c>
    </row>
    <row r="1772" spans="1:11" x14ac:dyDescent="0.35">
      <c r="A1772" t="s">
        <v>487</v>
      </c>
      <c r="B1772" t="s">
        <v>84</v>
      </c>
      <c r="C1772" t="s">
        <v>329</v>
      </c>
      <c r="D1772" t="s">
        <v>78</v>
      </c>
      <c r="E1772">
        <v>2022</v>
      </c>
      <c r="F1772">
        <v>16</v>
      </c>
      <c r="G1772" t="s">
        <v>91</v>
      </c>
      <c r="H1772" t="s">
        <v>80</v>
      </c>
      <c r="I1772">
        <v>4578.0600000000004</v>
      </c>
      <c r="J1772" t="s">
        <v>494</v>
      </c>
      <c r="K1772" t="s">
        <v>390</v>
      </c>
    </row>
    <row r="1773" spans="1:11" x14ac:dyDescent="0.35">
      <c r="A1773" t="s">
        <v>487</v>
      </c>
      <c r="B1773" t="s">
        <v>84</v>
      </c>
      <c r="C1773" t="s">
        <v>329</v>
      </c>
      <c r="D1773" t="s">
        <v>78</v>
      </c>
      <c r="E1773">
        <v>2022</v>
      </c>
      <c r="F1773">
        <v>33</v>
      </c>
      <c r="G1773" t="s">
        <v>88</v>
      </c>
      <c r="H1773" t="s">
        <v>80</v>
      </c>
      <c r="I1773">
        <v>10000</v>
      </c>
      <c r="J1773" t="s">
        <v>495</v>
      </c>
      <c r="K1773" t="s">
        <v>390</v>
      </c>
    </row>
    <row r="1774" spans="1:11" x14ac:dyDescent="0.35">
      <c r="A1774" t="s">
        <v>487</v>
      </c>
      <c r="B1774" t="s">
        <v>84</v>
      </c>
      <c r="C1774" t="s">
        <v>329</v>
      </c>
      <c r="D1774" t="s">
        <v>78</v>
      </c>
      <c r="E1774">
        <v>2022</v>
      </c>
      <c r="F1774">
        <v>33</v>
      </c>
      <c r="G1774" t="s">
        <v>88</v>
      </c>
      <c r="H1774" t="s">
        <v>80</v>
      </c>
      <c r="I1774">
        <v>10001</v>
      </c>
      <c r="J1774" t="s">
        <v>488</v>
      </c>
      <c r="K1774" t="s">
        <v>390</v>
      </c>
    </row>
    <row r="1775" spans="1:11" x14ac:dyDescent="0.35">
      <c r="A1775" t="s">
        <v>487</v>
      </c>
      <c r="B1775" t="s">
        <v>84</v>
      </c>
      <c r="C1775" t="s">
        <v>329</v>
      </c>
      <c r="D1775" t="s">
        <v>78</v>
      </c>
      <c r="E1775">
        <v>2022</v>
      </c>
      <c r="F1775">
        <v>90</v>
      </c>
      <c r="G1775" t="s">
        <v>89</v>
      </c>
      <c r="H1775" t="s">
        <v>80</v>
      </c>
      <c r="I1775">
        <v>18.82</v>
      </c>
      <c r="J1775" t="s">
        <v>495</v>
      </c>
      <c r="K1775" t="s">
        <v>390</v>
      </c>
    </row>
    <row r="1776" spans="1:11" x14ac:dyDescent="0.35">
      <c r="A1776" t="s">
        <v>487</v>
      </c>
      <c r="B1776" t="s">
        <v>84</v>
      </c>
      <c r="C1776" t="s">
        <v>329</v>
      </c>
      <c r="D1776" t="s">
        <v>78</v>
      </c>
      <c r="E1776">
        <v>2022</v>
      </c>
      <c r="F1776">
        <v>90</v>
      </c>
      <c r="G1776" t="s">
        <v>89</v>
      </c>
      <c r="H1776" t="s">
        <v>80</v>
      </c>
      <c r="I1776">
        <v>18.82</v>
      </c>
      <c r="J1776" t="s">
        <v>488</v>
      </c>
      <c r="K1776" t="s">
        <v>390</v>
      </c>
    </row>
    <row r="1777" spans="1:11" x14ac:dyDescent="0.35">
      <c r="A1777" t="s">
        <v>487</v>
      </c>
      <c r="B1777" t="s">
        <v>84</v>
      </c>
      <c r="C1777" t="s">
        <v>329</v>
      </c>
      <c r="D1777" t="s">
        <v>78</v>
      </c>
      <c r="E1777">
        <v>2022</v>
      </c>
      <c r="F1777">
        <v>91</v>
      </c>
      <c r="G1777" t="s">
        <v>90</v>
      </c>
      <c r="H1777" t="s">
        <v>80</v>
      </c>
      <c r="I1777">
        <v>181.18</v>
      </c>
      <c r="J1777" t="s">
        <v>495</v>
      </c>
      <c r="K1777" t="s">
        <v>390</v>
      </c>
    </row>
    <row r="1778" spans="1:11" x14ac:dyDescent="0.35">
      <c r="A1778" t="s">
        <v>487</v>
      </c>
      <c r="B1778" t="s">
        <v>84</v>
      </c>
      <c r="C1778" t="s">
        <v>329</v>
      </c>
      <c r="D1778" t="s">
        <v>78</v>
      </c>
      <c r="E1778">
        <v>2022</v>
      </c>
      <c r="F1778">
        <v>91</v>
      </c>
      <c r="G1778" t="s">
        <v>90</v>
      </c>
      <c r="H1778" t="s">
        <v>80</v>
      </c>
      <c r="I1778">
        <v>181.36</v>
      </c>
      <c r="J1778" t="s">
        <v>488</v>
      </c>
      <c r="K1778" t="s">
        <v>390</v>
      </c>
    </row>
    <row r="1779" spans="1:11" x14ac:dyDescent="0.35">
      <c r="A1779" t="s">
        <v>487</v>
      </c>
      <c r="B1779" t="s">
        <v>84</v>
      </c>
      <c r="C1779" t="s">
        <v>330</v>
      </c>
      <c r="D1779" t="s">
        <v>78</v>
      </c>
      <c r="E1779">
        <v>2021</v>
      </c>
      <c r="F1779">
        <v>16</v>
      </c>
      <c r="G1779" t="s">
        <v>91</v>
      </c>
      <c r="H1779" t="s">
        <v>80</v>
      </c>
      <c r="I1779">
        <v>8255.66</v>
      </c>
      <c r="J1779" t="s">
        <v>488</v>
      </c>
      <c r="K1779" t="s">
        <v>392</v>
      </c>
    </row>
    <row r="1780" spans="1:11" x14ac:dyDescent="0.35">
      <c r="A1780" t="s">
        <v>487</v>
      </c>
      <c r="B1780" t="s">
        <v>84</v>
      </c>
      <c r="C1780" t="s">
        <v>330</v>
      </c>
      <c r="D1780" t="s">
        <v>78</v>
      </c>
      <c r="E1780">
        <v>2021</v>
      </c>
      <c r="F1780">
        <v>33</v>
      </c>
      <c r="G1780" t="s">
        <v>88</v>
      </c>
      <c r="H1780" t="s">
        <v>80</v>
      </c>
      <c r="I1780">
        <v>37300</v>
      </c>
      <c r="J1780" t="s">
        <v>494</v>
      </c>
      <c r="K1780" t="s">
        <v>392</v>
      </c>
    </row>
    <row r="1781" spans="1:11" x14ac:dyDescent="0.35">
      <c r="A1781" t="s">
        <v>487</v>
      </c>
      <c r="B1781" t="s">
        <v>84</v>
      </c>
      <c r="C1781" t="s">
        <v>330</v>
      </c>
      <c r="D1781" t="s">
        <v>78</v>
      </c>
      <c r="E1781">
        <v>2021</v>
      </c>
      <c r="F1781">
        <v>33</v>
      </c>
      <c r="G1781" t="s">
        <v>88</v>
      </c>
      <c r="H1781" t="s">
        <v>80</v>
      </c>
      <c r="I1781">
        <v>37300</v>
      </c>
      <c r="J1781" t="s">
        <v>495</v>
      </c>
      <c r="K1781" t="s">
        <v>392</v>
      </c>
    </row>
    <row r="1782" spans="1:11" x14ac:dyDescent="0.35">
      <c r="A1782" t="s">
        <v>487</v>
      </c>
      <c r="B1782" t="s">
        <v>84</v>
      </c>
      <c r="C1782" t="s">
        <v>330</v>
      </c>
      <c r="D1782" t="s">
        <v>78</v>
      </c>
      <c r="E1782">
        <v>2021</v>
      </c>
      <c r="F1782">
        <v>33</v>
      </c>
      <c r="G1782" t="s">
        <v>88</v>
      </c>
      <c r="H1782" t="s">
        <v>80</v>
      </c>
      <c r="I1782">
        <v>28300</v>
      </c>
      <c r="J1782" t="s">
        <v>488</v>
      </c>
      <c r="K1782" t="s">
        <v>392</v>
      </c>
    </row>
    <row r="1783" spans="1:11" x14ac:dyDescent="0.35">
      <c r="A1783" t="s">
        <v>487</v>
      </c>
      <c r="B1783" t="s">
        <v>84</v>
      </c>
      <c r="C1783" t="s">
        <v>330</v>
      </c>
      <c r="D1783" t="s">
        <v>78</v>
      </c>
      <c r="E1783">
        <v>2021</v>
      </c>
      <c r="F1783">
        <v>63</v>
      </c>
      <c r="G1783" t="s">
        <v>317</v>
      </c>
      <c r="H1783" t="s">
        <v>80</v>
      </c>
      <c r="I1783">
        <v>2211.9899999999998</v>
      </c>
      <c r="J1783" t="s">
        <v>488</v>
      </c>
      <c r="K1783" t="s">
        <v>392</v>
      </c>
    </row>
    <row r="1784" spans="1:11" x14ac:dyDescent="0.35">
      <c r="A1784" t="s">
        <v>487</v>
      </c>
      <c r="B1784" t="s">
        <v>84</v>
      </c>
      <c r="C1784" t="s">
        <v>330</v>
      </c>
      <c r="D1784" t="s">
        <v>78</v>
      </c>
      <c r="E1784">
        <v>2021</v>
      </c>
      <c r="F1784">
        <v>90</v>
      </c>
      <c r="G1784" t="s">
        <v>89</v>
      </c>
      <c r="H1784" t="s">
        <v>81</v>
      </c>
      <c r="I1784">
        <v>1563.5</v>
      </c>
      <c r="J1784" t="s">
        <v>495</v>
      </c>
      <c r="K1784" t="s">
        <v>392</v>
      </c>
    </row>
    <row r="1785" spans="1:11" x14ac:dyDescent="0.35">
      <c r="A1785" t="s">
        <v>487</v>
      </c>
      <c r="B1785" t="s">
        <v>84</v>
      </c>
      <c r="C1785" t="s">
        <v>330</v>
      </c>
      <c r="D1785" t="s">
        <v>78</v>
      </c>
      <c r="E1785">
        <v>2022</v>
      </c>
      <c r="F1785">
        <v>16</v>
      </c>
      <c r="G1785" t="s">
        <v>91</v>
      </c>
      <c r="H1785" t="s">
        <v>80</v>
      </c>
      <c r="I1785">
        <v>8062.15</v>
      </c>
      <c r="J1785" t="s">
        <v>494</v>
      </c>
      <c r="K1785" t="s">
        <v>392</v>
      </c>
    </row>
    <row r="1786" spans="1:11" x14ac:dyDescent="0.35">
      <c r="A1786" t="s">
        <v>487</v>
      </c>
      <c r="B1786" t="s">
        <v>84</v>
      </c>
      <c r="C1786" t="s">
        <v>330</v>
      </c>
      <c r="D1786" t="s">
        <v>78</v>
      </c>
      <c r="E1786">
        <v>2022</v>
      </c>
      <c r="F1786">
        <v>16</v>
      </c>
      <c r="G1786" t="s">
        <v>91</v>
      </c>
      <c r="H1786" t="s">
        <v>80</v>
      </c>
      <c r="I1786">
        <v>1721.85</v>
      </c>
      <c r="J1786" t="s">
        <v>495</v>
      </c>
      <c r="K1786" t="s">
        <v>392</v>
      </c>
    </row>
    <row r="1787" spans="1:11" x14ac:dyDescent="0.35">
      <c r="A1787" t="s">
        <v>487</v>
      </c>
      <c r="B1787" t="s">
        <v>84</v>
      </c>
      <c r="C1787" t="s">
        <v>330</v>
      </c>
      <c r="D1787" t="s">
        <v>78</v>
      </c>
      <c r="E1787">
        <v>2022</v>
      </c>
      <c r="F1787">
        <v>16</v>
      </c>
      <c r="G1787" t="s">
        <v>91</v>
      </c>
      <c r="H1787" t="s">
        <v>80</v>
      </c>
      <c r="I1787">
        <v>19864.73</v>
      </c>
      <c r="J1787" t="s">
        <v>488</v>
      </c>
      <c r="K1787" t="s">
        <v>392</v>
      </c>
    </row>
    <row r="1788" spans="1:11" x14ac:dyDescent="0.35">
      <c r="A1788" t="s">
        <v>487</v>
      </c>
      <c r="B1788" t="s">
        <v>84</v>
      </c>
      <c r="C1788" t="s">
        <v>330</v>
      </c>
      <c r="D1788" t="s">
        <v>78</v>
      </c>
      <c r="E1788">
        <v>2022</v>
      </c>
      <c r="F1788">
        <v>33</v>
      </c>
      <c r="G1788" t="s">
        <v>88</v>
      </c>
      <c r="H1788" t="s">
        <v>80</v>
      </c>
      <c r="I1788">
        <v>30437.85</v>
      </c>
      <c r="J1788" t="s">
        <v>494</v>
      </c>
      <c r="K1788" t="s">
        <v>392</v>
      </c>
    </row>
    <row r="1789" spans="1:11" x14ac:dyDescent="0.35">
      <c r="A1789" t="s">
        <v>487</v>
      </c>
      <c r="B1789" t="s">
        <v>84</v>
      </c>
      <c r="C1789" t="s">
        <v>330</v>
      </c>
      <c r="D1789" t="s">
        <v>78</v>
      </c>
      <c r="E1789">
        <v>2022</v>
      </c>
      <c r="F1789">
        <v>33</v>
      </c>
      <c r="G1789" t="s">
        <v>88</v>
      </c>
      <c r="H1789" t="s">
        <v>80</v>
      </c>
      <c r="I1789">
        <v>22501</v>
      </c>
      <c r="J1789" t="s">
        <v>495</v>
      </c>
      <c r="K1789" t="s">
        <v>392</v>
      </c>
    </row>
    <row r="1790" spans="1:11" x14ac:dyDescent="0.35">
      <c r="A1790" t="s">
        <v>487</v>
      </c>
      <c r="B1790" t="s">
        <v>84</v>
      </c>
      <c r="C1790" t="s">
        <v>330</v>
      </c>
      <c r="D1790" t="s">
        <v>78</v>
      </c>
      <c r="E1790">
        <v>2022</v>
      </c>
      <c r="F1790">
        <v>33</v>
      </c>
      <c r="G1790" t="s">
        <v>88</v>
      </c>
      <c r="H1790" t="s">
        <v>80</v>
      </c>
      <c r="I1790">
        <v>22635.27</v>
      </c>
      <c r="J1790" t="s">
        <v>488</v>
      </c>
      <c r="K1790" t="s">
        <v>392</v>
      </c>
    </row>
    <row r="1791" spans="1:11" x14ac:dyDescent="0.35">
      <c r="A1791" t="s">
        <v>487</v>
      </c>
      <c r="B1791" t="s">
        <v>84</v>
      </c>
      <c r="C1791" t="s">
        <v>330</v>
      </c>
      <c r="D1791" t="s">
        <v>78</v>
      </c>
      <c r="E1791">
        <v>2022</v>
      </c>
      <c r="F1791">
        <v>63</v>
      </c>
      <c r="G1791" t="s">
        <v>317</v>
      </c>
      <c r="H1791" t="s">
        <v>80</v>
      </c>
      <c r="I1791">
        <v>3500</v>
      </c>
      <c r="J1791" t="s">
        <v>495</v>
      </c>
      <c r="K1791" t="s">
        <v>392</v>
      </c>
    </row>
    <row r="1792" spans="1:11" x14ac:dyDescent="0.35">
      <c r="A1792" t="s">
        <v>487</v>
      </c>
      <c r="B1792" t="s">
        <v>84</v>
      </c>
      <c r="C1792" t="s">
        <v>330</v>
      </c>
      <c r="D1792" t="s">
        <v>78</v>
      </c>
      <c r="E1792">
        <v>2022</v>
      </c>
      <c r="F1792">
        <v>63</v>
      </c>
      <c r="G1792" t="s">
        <v>317</v>
      </c>
      <c r="H1792" t="s">
        <v>81</v>
      </c>
      <c r="I1792">
        <v>250</v>
      </c>
      <c r="J1792" t="s">
        <v>494</v>
      </c>
      <c r="K1792" t="s">
        <v>392</v>
      </c>
    </row>
    <row r="1793" spans="1:11" x14ac:dyDescent="0.35">
      <c r="A1793" t="s">
        <v>487</v>
      </c>
      <c r="B1793" t="s">
        <v>84</v>
      </c>
      <c r="C1793" t="s">
        <v>330</v>
      </c>
      <c r="D1793" t="s">
        <v>78</v>
      </c>
      <c r="E1793">
        <v>2022</v>
      </c>
      <c r="F1793">
        <v>90</v>
      </c>
      <c r="G1793" t="s">
        <v>89</v>
      </c>
      <c r="H1793" t="s">
        <v>81</v>
      </c>
      <c r="I1793">
        <v>125</v>
      </c>
      <c r="J1793" t="s">
        <v>494</v>
      </c>
      <c r="K1793" t="s">
        <v>392</v>
      </c>
    </row>
    <row r="1794" spans="1:11" x14ac:dyDescent="0.35">
      <c r="A1794" t="s">
        <v>487</v>
      </c>
      <c r="B1794" t="s">
        <v>84</v>
      </c>
      <c r="C1794" t="s">
        <v>330</v>
      </c>
      <c r="D1794" t="s">
        <v>78</v>
      </c>
      <c r="E1794">
        <v>2022</v>
      </c>
      <c r="F1794">
        <v>91</v>
      </c>
      <c r="G1794" t="s">
        <v>90</v>
      </c>
      <c r="H1794" t="s">
        <v>80</v>
      </c>
      <c r="I1794">
        <v>1008.58</v>
      </c>
      <c r="J1794" t="s">
        <v>494</v>
      </c>
      <c r="K1794" t="s">
        <v>392</v>
      </c>
    </row>
    <row r="1795" spans="1:11" x14ac:dyDescent="0.35">
      <c r="A1795" t="s">
        <v>487</v>
      </c>
      <c r="B1795" t="s">
        <v>84</v>
      </c>
      <c r="C1795" t="s">
        <v>330</v>
      </c>
      <c r="D1795" t="s">
        <v>78</v>
      </c>
      <c r="E1795">
        <v>2022</v>
      </c>
      <c r="F1795">
        <v>91</v>
      </c>
      <c r="G1795" t="s">
        <v>90</v>
      </c>
      <c r="H1795" t="s">
        <v>80</v>
      </c>
      <c r="I1795">
        <v>508.58</v>
      </c>
      <c r="J1795" t="s">
        <v>495</v>
      </c>
      <c r="K1795" t="s">
        <v>392</v>
      </c>
    </row>
    <row r="1796" spans="1:11" x14ac:dyDescent="0.35">
      <c r="A1796" t="s">
        <v>487</v>
      </c>
      <c r="B1796" t="s">
        <v>84</v>
      </c>
      <c r="C1796" t="s">
        <v>330</v>
      </c>
      <c r="D1796" t="s">
        <v>78</v>
      </c>
      <c r="E1796">
        <v>2022</v>
      </c>
      <c r="F1796">
        <v>91</v>
      </c>
      <c r="G1796" t="s">
        <v>90</v>
      </c>
      <c r="H1796" t="s">
        <v>80</v>
      </c>
      <c r="I1796">
        <v>508.58</v>
      </c>
      <c r="J1796" t="s">
        <v>488</v>
      </c>
      <c r="K1796" t="s">
        <v>392</v>
      </c>
    </row>
    <row r="1797" spans="1:11" x14ac:dyDescent="0.35">
      <c r="A1797" t="s">
        <v>487</v>
      </c>
      <c r="B1797" t="s">
        <v>84</v>
      </c>
      <c r="C1797" t="s">
        <v>85</v>
      </c>
      <c r="D1797" t="s">
        <v>78</v>
      </c>
      <c r="E1797">
        <v>2020</v>
      </c>
      <c r="F1797">
        <v>16</v>
      </c>
      <c r="G1797" t="s">
        <v>91</v>
      </c>
      <c r="H1797" t="s">
        <v>80</v>
      </c>
      <c r="I1797">
        <v>9000</v>
      </c>
      <c r="J1797" t="s">
        <v>488</v>
      </c>
      <c r="K1797" t="s">
        <v>388</v>
      </c>
    </row>
    <row r="1798" spans="1:11" x14ac:dyDescent="0.35">
      <c r="A1798" t="s">
        <v>487</v>
      </c>
      <c r="B1798" t="s">
        <v>84</v>
      </c>
      <c r="C1798" t="s">
        <v>85</v>
      </c>
      <c r="D1798" t="s">
        <v>78</v>
      </c>
      <c r="E1798">
        <v>2020</v>
      </c>
      <c r="F1798">
        <v>33</v>
      </c>
      <c r="G1798" t="s">
        <v>88</v>
      </c>
      <c r="H1798" t="s">
        <v>80</v>
      </c>
      <c r="I1798">
        <v>10016.200000000001</v>
      </c>
      <c r="J1798" t="s">
        <v>494</v>
      </c>
      <c r="K1798" t="s">
        <v>388</v>
      </c>
    </row>
    <row r="1799" spans="1:11" x14ac:dyDescent="0.35">
      <c r="A1799" t="s">
        <v>487</v>
      </c>
      <c r="B1799" t="s">
        <v>84</v>
      </c>
      <c r="C1799" t="s">
        <v>85</v>
      </c>
      <c r="D1799" t="s">
        <v>78</v>
      </c>
      <c r="E1799">
        <v>2020</v>
      </c>
      <c r="F1799">
        <v>33</v>
      </c>
      <c r="G1799" t="s">
        <v>88</v>
      </c>
      <c r="H1799" t="s">
        <v>80</v>
      </c>
      <c r="I1799">
        <v>25000</v>
      </c>
      <c r="J1799" t="s">
        <v>495</v>
      </c>
      <c r="K1799" t="s">
        <v>388</v>
      </c>
    </row>
    <row r="1800" spans="1:11" x14ac:dyDescent="0.35">
      <c r="A1800" t="s">
        <v>487</v>
      </c>
      <c r="B1800" t="s">
        <v>84</v>
      </c>
      <c r="C1800" t="s">
        <v>85</v>
      </c>
      <c r="D1800" t="s">
        <v>78</v>
      </c>
      <c r="E1800">
        <v>2020</v>
      </c>
      <c r="F1800">
        <v>33</v>
      </c>
      <c r="G1800" t="s">
        <v>88</v>
      </c>
      <c r="H1800" t="s">
        <v>80</v>
      </c>
      <c r="I1800">
        <v>25000</v>
      </c>
      <c r="J1800" t="s">
        <v>488</v>
      </c>
      <c r="K1800" t="s">
        <v>388</v>
      </c>
    </row>
    <row r="1801" spans="1:11" x14ac:dyDescent="0.35">
      <c r="A1801" t="s">
        <v>487</v>
      </c>
      <c r="B1801" t="s">
        <v>84</v>
      </c>
      <c r="C1801" t="s">
        <v>85</v>
      </c>
      <c r="D1801" t="s">
        <v>78</v>
      </c>
      <c r="E1801">
        <v>2020</v>
      </c>
      <c r="F1801">
        <v>90</v>
      </c>
      <c r="G1801" t="s">
        <v>89</v>
      </c>
      <c r="H1801" t="s">
        <v>80</v>
      </c>
      <c r="I1801">
        <v>18.82</v>
      </c>
      <c r="J1801" t="s">
        <v>488</v>
      </c>
      <c r="K1801" t="s">
        <v>388</v>
      </c>
    </row>
    <row r="1802" spans="1:11" x14ac:dyDescent="0.35">
      <c r="A1802" t="s">
        <v>487</v>
      </c>
      <c r="B1802" t="s">
        <v>84</v>
      </c>
      <c r="C1802" t="s">
        <v>85</v>
      </c>
      <c r="D1802" t="s">
        <v>78</v>
      </c>
      <c r="E1802">
        <v>2020</v>
      </c>
      <c r="F1802">
        <v>91</v>
      </c>
      <c r="G1802" t="s">
        <v>90</v>
      </c>
      <c r="H1802" t="s">
        <v>80</v>
      </c>
      <c r="I1802">
        <v>0.18</v>
      </c>
      <c r="J1802" t="s">
        <v>494</v>
      </c>
      <c r="K1802" t="s">
        <v>388</v>
      </c>
    </row>
    <row r="1803" spans="1:11" x14ac:dyDescent="0.35">
      <c r="A1803" t="s">
        <v>487</v>
      </c>
      <c r="B1803" t="s">
        <v>84</v>
      </c>
      <c r="C1803" t="s">
        <v>85</v>
      </c>
      <c r="D1803" t="s">
        <v>78</v>
      </c>
      <c r="E1803">
        <v>2022</v>
      </c>
      <c r="F1803">
        <v>16</v>
      </c>
      <c r="G1803" t="s">
        <v>91</v>
      </c>
      <c r="H1803" t="s">
        <v>80</v>
      </c>
      <c r="I1803">
        <v>12750</v>
      </c>
      <c r="J1803" t="s">
        <v>488</v>
      </c>
      <c r="K1803" t="s">
        <v>388</v>
      </c>
    </row>
    <row r="1804" spans="1:11" x14ac:dyDescent="0.35">
      <c r="A1804" t="s">
        <v>487</v>
      </c>
      <c r="B1804" t="s">
        <v>84</v>
      </c>
      <c r="C1804" t="s">
        <v>85</v>
      </c>
      <c r="D1804" t="s">
        <v>78</v>
      </c>
      <c r="E1804">
        <v>2022</v>
      </c>
      <c r="F1804">
        <v>33</v>
      </c>
      <c r="G1804" t="s">
        <v>88</v>
      </c>
      <c r="H1804" t="s">
        <v>80</v>
      </c>
      <c r="I1804">
        <v>65000</v>
      </c>
      <c r="J1804" t="s">
        <v>494</v>
      </c>
      <c r="K1804" t="s">
        <v>388</v>
      </c>
    </row>
    <row r="1805" spans="1:11" x14ac:dyDescent="0.35">
      <c r="A1805" t="s">
        <v>487</v>
      </c>
      <c r="B1805" t="s">
        <v>84</v>
      </c>
      <c r="C1805" t="s">
        <v>85</v>
      </c>
      <c r="D1805" t="s">
        <v>78</v>
      </c>
      <c r="E1805">
        <v>2022</v>
      </c>
      <c r="F1805">
        <v>33</v>
      </c>
      <c r="G1805" t="s">
        <v>88</v>
      </c>
      <c r="H1805" t="s">
        <v>80</v>
      </c>
      <c r="I1805">
        <v>65000</v>
      </c>
      <c r="J1805" t="s">
        <v>495</v>
      </c>
      <c r="K1805" t="s">
        <v>388</v>
      </c>
    </row>
    <row r="1806" spans="1:11" x14ac:dyDescent="0.35">
      <c r="A1806" t="s">
        <v>487</v>
      </c>
      <c r="B1806" t="s">
        <v>84</v>
      </c>
      <c r="C1806" t="s">
        <v>85</v>
      </c>
      <c r="D1806" t="s">
        <v>78</v>
      </c>
      <c r="E1806">
        <v>2022</v>
      </c>
      <c r="F1806">
        <v>33</v>
      </c>
      <c r="G1806" t="s">
        <v>88</v>
      </c>
      <c r="H1806" t="s">
        <v>80</v>
      </c>
      <c r="I1806">
        <v>52250</v>
      </c>
      <c r="J1806" t="s">
        <v>488</v>
      </c>
      <c r="K1806" t="s">
        <v>388</v>
      </c>
    </row>
    <row r="1807" spans="1:11" x14ac:dyDescent="0.35">
      <c r="A1807" t="s">
        <v>487</v>
      </c>
      <c r="B1807" t="s">
        <v>84</v>
      </c>
      <c r="C1807" t="s">
        <v>372</v>
      </c>
      <c r="D1807" t="s">
        <v>78</v>
      </c>
      <c r="E1807">
        <v>2023</v>
      </c>
      <c r="F1807">
        <v>33</v>
      </c>
      <c r="G1807" t="s">
        <v>88</v>
      </c>
      <c r="H1807" t="s">
        <v>80</v>
      </c>
      <c r="I1807">
        <v>5000</v>
      </c>
      <c r="J1807" t="s">
        <v>495</v>
      </c>
      <c r="K1807" t="s">
        <v>401</v>
      </c>
    </row>
    <row r="1808" spans="1:11" x14ac:dyDescent="0.35">
      <c r="A1808" t="s">
        <v>487</v>
      </c>
      <c r="B1808" t="s">
        <v>84</v>
      </c>
      <c r="C1808" t="s">
        <v>338</v>
      </c>
      <c r="D1808" t="s">
        <v>78</v>
      </c>
      <c r="E1808">
        <v>2023</v>
      </c>
      <c r="F1808">
        <v>33</v>
      </c>
      <c r="G1808" t="s">
        <v>88</v>
      </c>
      <c r="H1808" t="s">
        <v>80</v>
      </c>
      <c r="I1808">
        <v>5000</v>
      </c>
      <c r="J1808" t="s">
        <v>495</v>
      </c>
      <c r="K1808" t="s">
        <v>396</v>
      </c>
    </row>
    <row r="1809" spans="1:11" x14ac:dyDescent="0.35">
      <c r="A1809" t="s">
        <v>487</v>
      </c>
      <c r="B1809" t="s">
        <v>84</v>
      </c>
      <c r="C1809" t="s">
        <v>338</v>
      </c>
      <c r="D1809" t="s">
        <v>78</v>
      </c>
      <c r="E1809">
        <v>2023</v>
      </c>
      <c r="F1809">
        <v>33</v>
      </c>
      <c r="G1809" t="s">
        <v>88</v>
      </c>
      <c r="H1809" t="s">
        <v>80</v>
      </c>
      <c r="I1809">
        <v>5000</v>
      </c>
      <c r="J1809" t="s">
        <v>488</v>
      </c>
      <c r="K1809" t="s">
        <v>396</v>
      </c>
    </row>
    <row r="1810" spans="1:11" x14ac:dyDescent="0.35">
      <c r="A1810" t="s">
        <v>487</v>
      </c>
      <c r="B1810" t="s">
        <v>84</v>
      </c>
      <c r="C1810" t="s">
        <v>331</v>
      </c>
      <c r="D1810" t="s">
        <v>78</v>
      </c>
      <c r="E1810">
        <v>2022</v>
      </c>
      <c r="F1810">
        <v>16</v>
      </c>
      <c r="G1810" t="s">
        <v>91</v>
      </c>
      <c r="H1810" t="s">
        <v>80</v>
      </c>
      <c r="I1810">
        <v>19552.38</v>
      </c>
      <c r="J1810" t="s">
        <v>494</v>
      </c>
      <c r="K1810" t="s">
        <v>397</v>
      </c>
    </row>
    <row r="1811" spans="1:11" x14ac:dyDescent="0.35">
      <c r="A1811" t="s">
        <v>487</v>
      </c>
      <c r="B1811" t="s">
        <v>84</v>
      </c>
      <c r="C1811" t="s">
        <v>331</v>
      </c>
      <c r="D1811" t="s">
        <v>78</v>
      </c>
      <c r="E1811">
        <v>2022</v>
      </c>
      <c r="F1811">
        <v>33</v>
      </c>
      <c r="G1811" t="s">
        <v>88</v>
      </c>
      <c r="H1811" t="s">
        <v>80</v>
      </c>
      <c r="I1811">
        <v>40275.74</v>
      </c>
      <c r="J1811" t="s">
        <v>494</v>
      </c>
      <c r="K1811" t="s">
        <v>397</v>
      </c>
    </row>
    <row r="1812" spans="1:11" x14ac:dyDescent="0.35">
      <c r="A1812" t="s">
        <v>487</v>
      </c>
      <c r="B1812" t="s">
        <v>84</v>
      </c>
      <c r="C1812" t="s">
        <v>331</v>
      </c>
      <c r="D1812" t="s">
        <v>78</v>
      </c>
      <c r="E1812">
        <v>2022</v>
      </c>
      <c r="F1812">
        <v>33</v>
      </c>
      <c r="G1812" t="s">
        <v>88</v>
      </c>
      <c r="H1812" t="s">
        <v>80</v>
      </c>
      <c r="I1812">
        <v>40275.74</v>
      </c>
      <c r="J1812" t="s">
        <v>495</v>
      </c>
      <c r="K1812" t="s">
        <v>397</v>
      </c>
    </row>
    <row r="1813" spans="1:11" x14ac:dyDescent="0.35">
      <c r="A1813" t="s">
        <v>487</v>
      </c>
      <c r="B1813" t="s">
        <v>84</v>
      </c>
      <c r="C1813" t="s">
        <v>331</v>
      </c>
      <c r="D1813" t="s">
        <v>78</v>
      </c>
      <c r="E1813">
        <v>2022</v>
      </c>
      <c r="F1813">
        <v>33</v>
      </c>
      <c r="G1813" t="s">
        <v>88</v>
      </c>
      <c r="H1813" t="s">
        <v>80</v>
      </c>
      <c r="I1813">
        <v>25275.74</v>
      </c>
      <c r="J1813" t="s">
        <v>488</v>
      </c>
      <c r="K1813" t="s">
        <v>397</v>
      </c>
    </row>
    <row r="1814" spans="1:11" x14ac:dyDescent="0.35">
      <c r="A1814" t="s">
        <v>487</v>
      </c>
      <c r="B1814" t="s">
        <v>84</v>
      </c>
      <c r="C1814" t="s">
        <v>331</v>
      </c>
      <c r="D1814" t="s">
        <v>78</v>
      </c>
      <c r="E1814">
        <v>2022</v>
      </c>
      <c r="F1814">
        <v>33</v>
      </c>
      <c r="G1814" t="s">
        <v>88</v>
      </c>
      <c r="H1814" t="s">
        <v>81</v>
      </c>
      <c r="I1814">
        <v>5000</v>
      </c>
      <c r="J1814" t="s">
        <v>488</v>
      </c>
      <c r="K1814" t="s">
        <v>397</v>
      </c>
    </row>
    <row r="1815" spans="1:11" x14ac:dyDescent="0.35">
      <c r="A1815" t="s">
        <v>487</v>
      </c>
      <c r="B1815" t="s">
        <v>84</v>
      </c>
      <c r="C1815" t="s">
        <v>331</v>
      </c>
      <c r="D1815" t="s">
        <v>78</v>
      </c>
      <c r="E1815">
        <v>2022</v>
      </c>
      <c r="F1815">
        <v>90</v>
      </c>
      <c r="G1815" t="s">
        <v>89</v>
      </c>
      <c r="H1815" t="s">
        <v>80</v>
      </c>
      <c r="I1815">
        <v>424.43</v>
      </c>
      <c r="J1815" t="s">
        <v>494</v>
      </c>
      <c r="K1815" t="s">
        <v>397</v>
      </c>
    </row>
    <row r="1816" spans="1:11" x14ac:dyDescent="0.35">
      <c r="A1816" t="s">
        <v>487</v>
      </c>
      <c r="B1816" t="s">
        <v>84</v>
      </c>
      <c r="C1816" t="s">
        <v>331</v>
      </c>
      <c r="D1816" t="s">
        <v>78</v>
      </c>
      <c r="E1816">
        <v>2022</v>
      </c>
      <c r="F1816">
        <v>91</v>
      </c>
      <c r="G1816" t="s">
        <v>90</v>
      </c>
      <c r="H1816" t="s">
        <v>80</v>
      </c>
      <c r="I1816">
        <v>25.57</v>
      </c>
      <c r="J1816" t="s">
        <v>494</v>
      </c>
      <c r="K1816" t="s">
        <v>397</v>
      </c>
    </row>
    <row r="1817" spans="1:11" x14ac:dyDescent="0.35">
      <c r="A1817" t="s">
        <v>487</v>
      </c>
      <c r="B1817" t="s">
        <v>84</v>
      </c>
      <c r="C1817" t="s">
        <v>331</v>
      </c>
      <c r="D1817" t="s">
        <v>78</v>
      </c>
      <c r="E1817">
        <v>2022</v>
      </c>
      <c r="F1817">
        <v>91</v>
      </c>
      <c r="G1817" t="s">
        <v>90</v>
      </c>
      <c r="H1817" t="s">
        <v>80</v>
      </c>
      <c r="I1817">
        <v>525.57000000000005</v>
      </c>
      <c r="J1817" t="s">
        <v>495</v>
      </c>
      <c r="K1817" t="s">
        <v>397</v>
      </c>
    </row>
    <row r="1818" spans="1:11" x14ac:dyDescent="0.35">
      <c r="A1818" t="s">
        <v>487</v>
      </c>
      <c r="B1818" t="s">
        <v>84</v>
      </c>
      <c r="C1818" t="s">
        <v>331</v>
      </c>
      <c r="D1818" t="s">
        <v>78</v>
      </c>
      <c r="E1818">
        <v>2022</v>
      </c>
      <c r="F1818">
        <v>91</v>
      </c>
      <c r="G1818" t="s">
        <v>90</v>
      </c>
      <c r="H1818" t="s">
        <v>80</v>
      </c>
      <c r="I1818">
        <v>525.57000000000005</v>
      </c>
      <c r="J1818" t="s">
        <v>488</v>
      </c>
      <c r="K1818" t="s">
        <v>397</v>
      </c>
    </row>
    <row r="1819" spans="1:11" x14ac:dyDescent="0.35">
      <c r="A1819" t="s">
        <v>487</v>
      </c>
      <c r="B1819" t="s">
        <v>84</v>
      </c>
      <c r="C1819" t="s">
        <v>331</v>
      </c>
      <c r="D1819" t="s">
        <v>78</v>
      </c>
      <c r="E1819">
        <v>2023</v>
      </c>
      <c r="F1819">
        <v>16</v>
      </c>
      <c r="G1819" t="s">
        <v>91</v>
      </c>
      <c r="H1819" t="s">
        <v>80</v>
      </c>
      <c r="I1819">
        <v>1450.79</v>
      </c>
      <c r="J1819" t="s">
        <v>494</v>
      </c>
      <c r="K1819" t="s">
        <v>397</v>
      </c>
    </row>
    <row r="1820" spans="1:11" x14ac:dyDescent="0.35">
      <c r="A1820" t="s">
        <v>487</v>
      </c>
      <c r="B1820" t="s">
        <v>84</v>
      </c>
      <c r="C1820" t="s">
        <v>331</v>
      </c>
      <c r="D1820" t="s">
        <v>78</v>
      </c>
      <c r="E1820">
        <v>2023</v>
      </c>
      <c r="F1820">
        <v>16</v>
      </c>
      <c r="G1820" t="s">
        <v>91</v>
      </c>
      <c r="H1820" t="s">
        <v>81</v>
      </c>
      <c r="I1820">
        <v>5689.3</v>
      </c>
      <c r="J1820" t="s">
        <v>494</v>
      </c>
      <c r="K1820" t="s">
        <v>397</v>
      </c>
    </row>
    <row r="1821" spans="1:11" x14ac:dyDescent="0.35">
      <c r="A1821" t="s">
        <v>487</v>
      </c>
      <c r="B1821" t="s">
        <v>84</v>
      </c>
      <c r="C1821" t="s">
        <v>331</v>
      </c>
      <c r="D1821" t="s">
        <v>78</v>
      </c>
      <c r="E1821">
        <v>2023</v>
      </c>
      <c r="F1821">
        <v>33</v>
      </c>
      <c r="G1821" t="s">
        <v>88</v>
      </c>
      <c r="H1821" t="s">
        <v>80</v>
      </c>
      <c r="I1821">
        <v>21050.21</v>
      </c>
      <c r="J1821" t="s">
        <v>494</v>
      </c>
      <c r="K1821" t="s">
        <v>397</v>
      </c>
    </row>
    <row r="1822" spans="1:11" x14ac:dyDescent="0.35">
      <c r="A1822" t="s">
        <v>487</v>
      </c>
      <c r="B1822" t="s">
        <v>84</v>
      </c>
      <c r="C1822" t="s">
        <v>331</v>
      </c>
      <c r="D1822" t="s">
        <v>78</v>
      </c>
      <c r="E1822">
        <v>2023</v>
      </c>
      <c r="F1822">
        <v>33</v>
      </c>
      <c r="G1822" t="s">
        <v>88</v>
      </c>
      <c r="H1822" t="s">
        <v>80</v>
      </c>
      <c r="I1822">
        <v>27500</v>
      </c>
      <c r="J1822" t="s">
        <v>495</v>
      </c>
      <c r="K1822" t="s">
        <v>397</v>
      </c>
    </row>
    <row r="1823" spans="1:11" x14ac:dyDescent="0.35">
      <c r="A1823" t="s">
        <v>487</v>
      </c>
      <c r="B1823" t="s">
        <v>84</v>
      </c>
      <c r="C1823" t="s">
        <v>331</v>
      </c>
      <c r="D1823" t="s">
        <v>78</v>
      </c>
      <c r="E1823">
        <v>2023</v>
      </c>
      <c r="F1823">
        <v>33</v>
      </c>
      <c r="G1823" t="s">
        <v>88</v>
      </c>
      <c r="H1823" t="s">
        <v>80</v>
      </c>
      <c r="I1823">
        <v>42500</v>
      </c>
      <c r="J1823" t="s">
        <v>488</v>
      </c>
      <c r="K1823" t="s">
        <v>397</v>
      </c>
    </row>
    <row r="1824" spans="1:11" x14ac:dyDescent="0.35">
      <c r="A1824" t="s">
        <v>487</v>
      </c>
      <c r="B1824" t="s">
        <v>84</v>
      </c>
      <c r="C1824" t="s">
        <v>331</v>
      </c>
      <c r="D1824" t="s">
        <v>78</v>
      </c>
      <c r="E1824">
        <v>2023</v>
      </c>
      <c r="F1824">
        <v>33</v>
      </c>
      <c r="G1824" t="s">
        <v>88</v>
      </c>
      <c r="H1824" t="s">
        <v>81</v>
      </c>
      <c r="I1824">
        <v>1310.7</v>
      </c>
      <c r="J1824" t="s">
        <v>494</v>
      </c>
      <c r="K1824" t="s">
        <v>397</v>
      </c>
    </row>
    <row r="1825" spans="1:11" x14ac:dyDescent="0.35">
      <c r="A1825" t="s">
        <v>487</v>
      </c>
      <c r="B1825" t="s">
        <v>84</v>
      </c>
      <c r="C1825" t="s">
        <v>331</v>
      </c>
      <c r="D1825" t="s">
        <v>78</v>
      </c>
      <c r="E1825">
        <v>2023</v>
      </c>
      <c r="F1825">
        <v>33</v>
      </c>
      <c r="G1825" t="s">
        <v>88</v>
      </c>
      <c r="H1825" t="s">
        <v>81</v>
      </c>
      <c r="I1825">
        <v>17500</v>
      </c>
      <c r="J1825" t="s">
        <v>488</v>
      </c>
      <c r="K1825" t="s">
        <v>397</v>
      </c>
    </row>
    <row r="1826" spans="1:11" x14ac:dyDescent="0.35">
      <c r="A1826" t="s">
        <v>487</v>
      </c>
      <c r="B1826" t="s">
        <v>84</v>
      </c>
      <c r="C1826" t="s">
        <v>331</v>
      </c>
      <c r="D1826" t="s">
        <v>78</v>
      </c>
      <c r="E1826">
        <v>2023</v>
      </c>
      <c r="F1826">
        <v>90</v>
      </c>
      <c r="G1826" t="s">
        <v>89</v>
      </c>
      <c r="H1826" t="s">
        <v>80</v>
      </c>
      <c r="I1826">
        <v>505.42</v>
      </c>
      <c r="J1826" t="s">
        <v>494</v>
      </c>
      <c r="K1826" t="s">
        <v>397</v>
      </c>
    </row>
    <row r="1827" spans="1:11" x14ac:dyDescent="0.35">
      <c r="A1827" t="s">
        <v>487</v>
      </c>
      <c r="B1827" t="s">
        <v>84</v>
      </c>
      <c r="C1827" t="s">
        <v>331</v>
      </c>
      <c r="D1827" t="s">
        <v>78</v>
      </c>
      <c r="E1827">
        <v>2023</v>
      </c>
      <c r="F1827">
        <v>90</v>
      </c>
      <c r="G1827" t="s">
        <v>89</v>
      </c>
      <c r="H1827" t="s">
        <v>81</v>
      </c>
      <c r="I1827">
        <v>201.11</v>
      </c>
      <c r="J1827" t="s">
        <v>488</v>
      </c>
      <c r="K1827" t="s">
        <v>397</v>
      </c>
    </row>
    <row r="1828" spans="1:11" x14ac:dyDescent="0.35">
      <c r="A1828" t="s">
        <v>487</v>
      </c>
      <c r="B1828" t="s">
        <v>84</v>
      </c>
      <c r="C1828" t="s">
        <v>331</v>
      </c>
      <c r="D1828" t="s">
        <v>78</v>
      </c>
      <c r="E1828">
        <v>2023</v>
      </c>
      <c r="F1828">
        <v>91</v>
      </c>
      <c r="G1828" t="s">
        <v>90</v>
      </c>
      <c r="H1828" t="s">
        <v>80</v>
      </c>
      <c r="I1828">
        <v>44.58</v>
      </c>
      <c r="J1828" t="s">
        <v>494</v>
      </c>
      <c r="K1828" t="s">
        <v>397</v>
      </c>
    </row>
    <row r="1829" spans="1:11" x14ac:dyDescent="0.35">
      <c r="A1829" t="s">
        <v>487</v>
      </c>
      <c r="B1829" t="s">
        <v>84</v>
      </c>
      <c r="C1829" t="s">
        <v>331</v>
      </c>
      <c r="D1829" t="s">
        <v>78</v>
      </c>
      <c r="E1829">
        <v>2023</v>
      </c>
      <c r="F1829">
        <v>91</v>
      </c>
      <c r="G1829" t="s">
        <v>90</v>
      </c>
      <c r="H1829" t="s">
        <v>80</v>
      </c>
      <c r="I1829">
        <v>284.13</v>
      </c>
      <c r="J1829" t="s">
        <v>495</v>
      </c>
      <c r="K1829" t="s">
        <v>397</v>
      </c>
    </row>
    <row r="1830" spans="1:11" x14ac:dyDescent="0.35">
      <c r="A1830" t="s">
        <v>487</v>
      </c>
      <c r="B1830" t="s">
        <v>84</v>
      </c>
      <c r="C1830" t="s">
        <v>331</v>
      </c>
      <c r="D1830" t="s">
        <v>78</v>
      </c>
      <c r="E1830">
        <v>2023</v>
      </c>
      <c r="F1830">
        <v>91</v>
      </c>
      <c r="G1830" t="s">
        <v>90</v>
      </c>
      <c r="H1830" t="s">
        <v>80</v>
      </c>
      <c r="I1830">
        <v>284.13</v>
      </c>
      <c r="J1830" t="s">
        <v>488</v>
      </c>
      <c r="K1830" t="s">
        <v>397</v>
      </c>
    </row>
    <row r="1831" spans="1:11" x14ac:dyDescent="0.35">
      <c r="A1831" t="s">
        <v>487</v>
      </c>
      <c r="B1831" t="s">
        <v>84</v>
      </c>
      <c r="C1831" t="s">
        <v>331</v>
      </c>
      <c r="D1831" t="s">
        <v>78</v>
      </c>
      <c r="E1831">
        <v>2023</v>
      </c>
      <c r="F1831">
        <v>91</v>
      </c>
      <c r="G1831" t="s">
        <v>90</v>
      </c>
      <c r="H1831" t="s">
        <v>81</v>
      </c>
      <c r="I1831">
        <v>48.89</v>
      </c>
      <c r="J1831" t="s">
        <v>488</v>
      </c>
      <c r="K1831" t="s">
        <v>397</v>
      </c>
    </row>
    <row r="1832" spans="1:11" x14ac:dyDescent="0.35">
      <c r="A1832" t="s">
        <v>489</v>
      </c>
      <c r="B1832" t="s">
        <v>304</v>
      </c>
      <c r="C1832" t="s">
        <v>87</v>
      </c>
      <c r="D1832" t="s">
        <v>78</v>
      </c>
      <c r="E1832">
        <v>2019</v>
      </c>
      <c r="F1832">
        <v>16</v>
      </c>
      <c r="G1832" t="s">
        <v>91</v>
      </c>
      <c r="H1832" t="s">
        <v>80</v>
      </c>
      <c r="I1832">
        <v>2169.2600000000002</v>
      </c>
      <c r="J1832" t="s">
        <v>496</v>
      </c>
      <c r="K1832" t="s">
        <v>387</v>
      </c>
    </row>
    <row r="1833" spans="1:11" x14ac:dyDescent="0.35">
      <c r="A1833" t="s">
        <v>489</v>
      </c>
      <c r="B1833" t="s">
        <v>304</v>
      </c>
      <c r="C1833" t="s">
        <v>87</v>
      </c>
      <c r="D1833" t="s">
        <v>78</v>
      </c>
      <c r="E1833">
        <v>2019</v>
      </c>
      <c r="F1833">
        <v>16</v>
      </c>
      <c r="G1833" t="s">
        <v>91</v>
      </c>
      <c r="H1833" t="s">
        <v>80</v>
      </c>
      <c r="I1833">
        <v>6374.44</v>
      </c>
      <c r="J1833" t="s">
        <v>497</v>
      </c>
      <c r="K1833" t="s">
        <v>387</v>
      </c>
    </row>
    <row r="1834" spans="1:11" x14ac:dyDescent="0.35">
      <c r="A1834" t="s">
        <v>489</v>
      </c>
      <c r="B1834" t="s">
        <v>304</v>
      </c>
      <c r="C1834" t="s">
        <v>87</v>
      </c>
      <c r="D1834" t="s">
        <v>78</v>
      </c>
      <c r="E1834">
        <v>2019</v>
      </c>
      <c r="F1834">
        <v>16</v>
      </c>
      <c r="G1834" t="s">
        <v>91</v>
      </c>
      <c r="H1834" t="s">
        <v>80</v>
      </c>
      <c r="I1834">
        <v>2861.46</v>
      </c>
      <c r="J1834" t="s">
        <v>490</v>
      </c>
      <c r="K1834" t="s">
        <v>387</v>
      </c>
    </row>
    <row r="1835" spans="1:11" x14ac:dyDescent="0.35">
      <c r="A1835" t="s">
        <v>489</v>
      </c>
      <c r="B1835" t="s">
        <v>304</v>
      </c>
      <c r="C1835" t="s">
        <v>87</v>
      </c>
      <c r="D1835" t="s">
        <v>78</v>
      </c>
      <c r="E1835">
        <v>2019</v>
      </c>
      <c r="F1835">
        <v>33</v>
      </c>
      <c r="G1835" t="s">
        <v>88</v>
      </c>
      <c r="H1835" t="s">
        <v>80</v>
      </c>
      <c r="I1835">
        <v>300295.76</v>
      </c>
      <c r="J1835" t="s">
        <v>496</v>
      </c>
      <c r="K1835" t="s">
        <v>387</v>
      </c>
    </row>
    <row r="1836" spans="1:11" x14ac:dyDescent="0.35">
      <c r="A1836" t="s">
        <v>489</v>
      </c>
      <c r="B1836" t="s">
        <v>304</v>
      </c>
      <c r="C1836" t="s">
        <v>87</v>
      </c>
      <c r="D1836" t="s">
        <v>78</v>
      </c>
      <c r="E1836">
        <v>2019</v>
      </c>
      <c r="F1836">
        <v>33</v>
      </c>
      <c r="G1836" t="s">
        <v>88</v>
      </c>
      <c r="H1836" t="s">
        <v>80</v>
      </c>
      <c r="I1836">
        <v>320081.32</v>
      </c>
      <c r="J1836" t="s">
        <v>497</v>
      </c>
      <c r="K1836" t="s">
        <v>387</v>
      </c>
    </row>
    <row r="1837" spans="1:11" x14ac:dyDescent="0.35">
      <c r="A1837" t="s">
        <v>489</v>
      </c>
      <c r="B1837" t="s">
        <v>304</v>
      </c>
      <c r="C1837" t="s">
        <v>87</v>
      </c>
      <c r="D1837" t="s">
        <v>78</v>
      </c>
      <c r="E1837">
        <v>2019</v>
      </c>
      <c r="F1837">
        <v>33</v>
      </c>
      <c r="G1837" t="s">
        <v>88</v>
      </c>
      <c r="H1837" t="s">
        <v>80</v>
      </c>
      <c r="I1837">
        <v>315081.32</v>
      </c>
      <c r="J1837" t="s">
        <v>490</v>
      </c>
      <c r="K1837" t="s">
        <v>387</v>
      </c>
    </row>
    <row r="1838" spans="1:11" x14ac:dyDescent="0.35">
      <c r="A1838" t="s">
        <v>489</v>
      </c>
      <c r="B1838" t="s">
        <v>304</v>
      </c>
      <c r="C1838" t="s">
        <v>87</v>
      </c>
      <c r="D1838" t="s">
        <v>78</v>
      </c>
      <c r="E1838">
        <v>2019</v>
      </c>
      <c r="F1838">
        <v>63</v>
      </c>
      <c r="G1838" t="s">
        <v>317</v>
      </c>
      <c r="H1838" t="s">
        <v>80</v>
      </c>
      <c r="I1838">
        <v>597.09</v>
      </c>
      <c r="J1838" t="s">
        <v>496</v>
      </c>
      <c r="K1838" t="s">
        <v>387</v>
      </c>
    </row>
    <row r="1839" spans="1:11" x14ac:dyDescent="0.35">
      <c r="A1839" t="s">
        <v>489</v>
      </c>
      <c r="B1839" t="s">
        <v>304</v>
      </c>
      <c r="C1839" t="s">
        <v>87</v>
      </c>
      <c r="D1839" t="s">
        <v>78</v>
      </c>
      <c r="E1839">
        <v>2019</v>
      </c>
      <c r="F1839">
        <v>90</v>
      </c>
      <c r="G1839" t="s">
        <v>89</v>
      </c>
      <c r="H1839" t="s">
        <v>80</v>
      </c>
      <c r="I1839">
        <v>2090.3200000000002</v>
      </c>
      <c r="J1839" t="s">
        <v>496</v>
      </c>
      <c r="K1839" t="s">
        <v>387</v>
      </c>
    </row>
    <row r="1840" spans="1:11" x14ac:dyDescent="0.35">
      <c r="A1840" t="s">
        <v>489</v>
      </c>
      <c r="B1840" t="s">
        <v>304</v>
      </c>
      <c r="C1840" t="s">
        <v>87</v>
      </c>
      <c r="D1840" t="s">
        <v>78</v>
      </c>
      <c r="E1840">
        <v>2019</v>
      </c>
      <c r="F1840">
        <v>90</v>
      </c>
      <c r="G1840" t="s">
        <v>89</v>
      </c>
      <c r="H1840" t="s">
        <v>80</v>
      </c>
      <c r="I1840">
        <v>4387.5</v>
      </c>
      <c r="J1840" t="s">
        <v>497</v>
      </c>
      <c r="K1840" t="s">
        <v>387</v>
      </c>
    </row>
    <row r="1841" spans="1:11" x14ac:dyDescent="0.35">
      <c r="A1841" t="s">
        <v>489</v>
      </c>
      <c r="B1841" t="s">
        <v>304</v>
      </c>
      <c r="C1841" t="s">
        <v>87</v>
      </c>
      <c r="D1841" t="s">
        <v>78</v>
      </c>
      <c r="E1841">
        <v>2019</v>
      </c>
      <c r="F1841">
        <v>90</v>
      </c>
      <c r="G1841" t="s">
        <v>89</v>
      </c>
      <c r="H1841" t="s">
        <v>80</v>
      </c>
      <c r="I1841">
        <v>7160.5</v>
      </c>
      <c r="J1841" t="s">
        <v>490</v>
      </c>
      <c r="K1841" t="s">
        <v>387</v>
      </c>
    </row>
    <row r="1842" spans="1:11" x14ac:dyDescent="0.35">
      <c r="A1842" t="s">
        <v>489</v>
      </c>
      <c r="B1842" t="s">
        <v>304</v>
      </c>
      <c r="C1842" t="s">
        <v>87</v>
      </c>
      <c r="D1842" t="s">
        <v>78</v>
      </c>
      <c r="E1842">
        <v>2019</v>
      </c>
      <c r="F1842">
        <v>91</v>
      </c>
      <c r="G1842" t="s">
        <v>90</v>
      </c>
      <c r="H1842" t="s">
        <v>80</v>
      </c>
      <c r="I1842">
        <v>32254.59</v>
      </c>
      <c r="J1842" t="s">
        <v>496</v>
      </c>
      <c r="K1842" t="s">
        <v>387</v>
      </c>
    </row>
    <row r="1843" spans="1:11" x14ac:dyDescent="0.35">
      <c r="A1843" t="s">
        <v>489</v>
      </c>
      <c r="B1843" t="s">
        <v>304</v>
      </c>
      <c r="C1843" t="s">
        <v>87</v>
      </c>
      <c r="D1843" t="s">
        <v>78</v>
      </c>
      <c r="E1843">
        <v>2019</v>
      </c>
      <c r="F1843">
        <v>91</v>
      </c>
      <c r="G1843" t="s">
        <v>90</v>
      </c>
      <c r="H1843" t="s">
        <v>80</v>
      </c>
      <c r="I1843">
        <v>45812.69</v>
      </c>
      <c r="J1843" t="s">
        <v>497</v>
      </c>
      <c r="K1843" t="s">
        <v>387</v>
      </c>
    </row>
    <row r="1844" spans="1:11" x14ac:dyDescent="0.35">
      <c r="A1844" t="s">
        <v>489</v>
      </c>
      <c r="B1844" t="s">
        <v>304</v>
      </c>
      <c r="C1844" t="s">
        <v>87</v>
      </c>
      <c r="D1844" t="s">
        <v>78</v>
      </c>
      <c r="E1844">
        <v>2019</v>
      </c>
      <c r="F1844">
        <v>91</v>
      </c>
      <c r="G1844" t="s">
        <v>90</v>
      </c>
      <c r="H1844" t="s">
        <v>80</v>
      </c>
      <c r="I1844">
        <v>39629.089999999997</v>
      </c>
      <c r="J1844" t="s">
        <v>490</v>
      </c>
      <c r="K1844" t="s">
        <v>387</v>
      </c>
    </row>
    <row r="1845" spans="1:11" x14ac:dyDescent="0.35">
      <c r="A1845" t="s">
        <v>489</v>
      </c>
      <c r="B1845" t="s">
        <v>304</v>
      </c>
      <c r="C1845" t="s">
        <v>87</v>
      </c>
      <c r="D1845" t="s">
        <v>78</v>
      </c>
      <c r="E1845">
        <v>2020</v>
      </c>
      <c r="F1845">
        <v>16</v>
      </c>
      <c r="G1845" t="s">
        <v>91</v>
      </c>
      <c r="H1845" t="s">
        <v>80</v>
      </c>
      <c r="I1845">
        <v>44755.44</v>
      </c>
      <c r="J1845" t="s">
        <v>497</v>
      </c>
      <c r="K1845" t="s">
        <v>387</v>
      </c>
    </row>
    <row r="1846" spans="1:11" x14ac:dyDescent="0.35">
      <c r="A1846" t="s">
        <v>489</v>
      </c>
      <c r="B1846" t="s">
        <v>304</v>
      </c>
      <c r="C1846" t="s">
        <v>87</v>
      </c>
      <c r="D1846" t="s">
        <v>78</v>
      </c>
      <c r="E1846">
        <v>2020</v>
      </c>
      <c r="F1846">
        <v>16</v>
      </c>
      <c r="G1846" t="s">
        <v>91</v>
      </c>
      <c r="H1846" t="s">
        <v>80</v>
      </c>
      <c r="I1846">
        <v>9500</v>
      </c>
      <c r="J1846" t="s">
        <v>490</v>
      </c>
      <c r="K1846" t="s">
        <v>387</v>
      </c>
    </row>
    <row r="1847" spans="1:11" x14ac:dyDescent="0.35">
      <c r="A1847" t="s">
        <v>489</v>
      </c>
      <c r="B1847" t="s">
        <v>304</v>
      </c>
      <c r="C1847" t="s">
        <v>87</v>
      </c>
      <c r="D1847" t="s">
        <v>78</v>
      </c>
      <c r="E1847">
        <v>2020</v>
      </c>
      <c r="F1847">
        <v>33</v>
      </c>
      <c r="G1847" t="s">
        <v>88</v>
      </c>
      <c r="H1847" t="s">
        <v>80</v>
      </c>
      <c r="I1847">
        <v>232975.62</v>
      </c>
      <c r="J1847" t="s">
        <v>496</v>
      </c>
      <c r="K1847" t="s">
        <v>387</v>
      </c>
    </row>
    <row r="1848" spans="1:11" x14ac:dyDescent="0.35">
      <c r="A1848" t="s">
        <v>489</v>
      </c>
      <c r="B1848" t="s">
        <v>304</v>
      </c>
      <c r="C1848" t="s">
        <v>87</v>
      </c>
      <c r="D1848" t="s">
        <v>78</v>
      </c>
      <c r="E1848">
        <v>2020</v>
      </c>
      <c r="F1848">
        <v>33</v>
      </c>
      <c r="G1848" t="s">
        <v>88</v>
      </c>
      <c r="H1848" t="s">
        <v>80</v>
      </c>
      <c r="I1848">
        <v>188475.62</v>
      </c>
      <c r="J1848" t="s">
        <v>497</v>
      </c>
      <c r="K1848" t="s">
        <v>387</v>
      </c>
    </row>
    <row r="1849" spans="1:11" x14ac:dyDescent="0.35">
      <c r="A1849" t="s">
        <v>489</v>
      </c>
      <c r="B1849" t="s">
        <v>304</v>
      </c>
      <c r="C1849" t="s">
        <v>87</v>
      </c>
      <c r="D1849" t="s">
        <v>78</v>
      </c>
      <c r="E1849">
        <v>2020</v>
      </c>
      <c r="F1849">
        <v>33</v>
      </c>
      <c r="G1849" t="s">
        <v>88</v>
      </c>
      <c r="H1849" t="s">
        <v>80</v>
      </c>
      <c r="I1849">
        <v>188475.62</v>
      </c>
      <c r="J1849" t="s">
        <v>490</v>
      </c>
      <c r="K1849" t="s">
        <v>387</v>
      </c>
    </row>
    <row r="1850" spans="1:11" x14ac:dyDescent="0.35">
      <c r="A1850" t="s">
        <v>489</v>
      </c>
      <c r="B1850" t="s">
        <v>304</v>
      </c>
      <c r="C1850" t="s">
        <v>87</v>
      </c>
      <c r="D1850" t="s">
        <v>78</v>
      </c>
      <c r="E1850">
        <v>2020</v>
      </c>
      <c r="F1850">
        <v>90</v>
      </c>
      <c r="G1850" t="s">
        <v>89</v>
      </c>
      <c r="H1850" t="s">
        <v>80</v>
      </c>
      <c r="I1850">
        <v>3050.82</v>
      </c>
      <c r="J1850" t="s">
        <v>496</v>
      </c>
      <c r="K1850" t="s">
        <v>387</v>
      </c>
    </row>
    <row r="1851" spans="1:11" x14ac:dyDescent="0.35">
      <c r="A1851" t="s">
        <v>489</v>
      </c>
      <c r="B1851" t="s">
        <v>304</v>
      </c>
      <c r="C1851" t="s">
        <v>87</v>
      </c>
      <c r="D1851" t="s">
        <v>78</v>
      </c>
      <c r="E1851">
        <v>2020</v>
      </c>
      <c r="F1851">
        <v>90</v>
      </c>
      <c r="G1851" t="s">
        <v>89</v>
      </c>
      <c r="H1851" t="s">
        <v>80</v>
      </c>
      <c r="I1851">
        <v>3309.82</v>
      </c>
      <c r="J1851" t="s">
        <v>497</v>
      </c>
      <c r="K1851" t="s">
        <v>387</v>
      </c>
    </row>
    <row r="1852" spans="1:11" x14ac:dyDescent="0.35">
      <c r="A1852" t="s">
        <v>489</v>
      </c>
      <c r="B1852" t="s">
        <v>304</v>
      </c>
      <c r="C1852" t="s">
        <v>87</v>
      </c>
      <c r="D1852" t="s">
        <v>78</v>
      </c>
      <c r="E1852">
        <v>2020</v>
      </c>
      <c r="F1852">
        <v>90</v>
      </c>
      <c r="G1852" t="s">
        <v>89</v>
      </c>
      <c r="H1852" t="s">
        <v>80</v>
      </c>
      <c r="I1852">
        <v>1692</v>
      </c>
      <c r="J1852" t="s">
        <v>490</v>
      </c>
      <c r="K1852" t="s">
        <v>387</v>
      </c>
    </row>
    <row r="1853" spans="1:11" x14ac:dyDescent="0.35">
      <c r="A1853" t="s">
        <v>489</v>
      </c>
      <c r="B1853" t="s">
        <v>304</v>
      </c>
      <c r="C1853" t="s">
        <v>87</v>
      </c>
      <c r="D1853" t="s">
        <v>78</v>
      </c>
      <c r="E1853">
        <v>2020</v>
      </c>
      <c r="F1853">
        <v>91</v>
      </c>
      <c r="G1853" t="s">
        <v>90</v>
      </c>
      <c r="H1853" t="s">
        <v>80</v>
      </c>
      <c r="I1853">
        <v>19585.36</v>
      </c>
      <c r="J1853" t="s">
        <v>496</v>
      </c>
      <c r="K1853" t="s">
        <v>387</v>
      </c>
    </row>
    <row r="1854" spans="1:11" x14ac:dyDescent="0.35">
      <c r="A1854" t="s">
        <v>489</v>
      </c>
      <c r="B1854" t="s">
        <v>304</v>
      </c>
      <c r="C1854" t="s">
        <v>87</v>
      </c>
      <c r="D1854" t="s">
        <v>78</v>
      </c>
      <c r="E1854">
        <v>2020</v>
      </c>
      <c r="F1854">
        <v>91</v>
      </c>
      <c r="G1854" t="s">
        <v>90</v>
      </c>
      <c r="H1854" t="s">
        <v>80</v>
      </c>
      <c r="I1854">
        <v>28092.560000000001</v>
      </c>
      <c r="J1854" t="s">
        <v>497</v>
      </c>
      <c r="K1854" t="s">
        <v>387</v>
      </c>
    </row>
    <row r="1855" spans="1:11" x14ac:dyDescent="0.35">
      <c r="A1855" t="s">
        <v>489</v>
      </c>
      <c r="B1855" t="s">
        <v>304</v>
      </c>
      <c r="C1855" t="s">
        <v>87</v>
      </c>
      <c r="D1855" t="s">
        <v>78</v>
      </c>
      <c r="E1855">
        <v>2020</v>
      </c>
      <c r="F1855">
        <v>91</v>
      </c>
      <c r="G1855" t="s">
        <v>90</v>
      </c>
      <c r="H1855" t="s">
        <v>80</v>
      </c>
      <c r="I1855">
        <v>26413.56</v>
      </c>
      <c r="J1855" t="s">
        <v>490</v>
      </c>
      <c r="K1855" t="s">
        <v>387</v>
      </c>
    </row>
    <row r="1856" spans="1:11" x14ac:dyDescent="0.35">
      <c r="A1856" t="s">
        <v>489</v>
      </c>
      <c r="B1856" t="s">
        <v>304</v>
      </c>
      <c r="C1856" t="s">
        <v>87</v>
      </c>
      <c r="D1856" t="s">
        <v>78</v>
      </c>
      <c r="E1856">
        <v>2021</v>
      </c>
      <c r="F1856">
        <v>16</v>
      </c>
      <c r="G1856" t="s">
        <v>91</v>
      </c>
      <c r="H1856" t="s">
        <v>80</v>
      </c>
      <c r="I1856">
        <v>114333.1</v>
      </c>
      <c r="J1856" t="s">
        <v>496</v>
      </c>
      <c r="K1856" t="s">
        <v>387</v>
      </c>
    </row>
    <row r="1857" spans="1:11" x14ac:dyDescent="0.35">
      <c r="A1857" t="s">
        <v>489</v>
      </c>
      <c r="B1857" t="s">
        <v>304</v>
      </c>
      <c r="C1857" t="s">
        <v>87</v>
      </c>
      <c r="D1857" t="s">
        <v>78</v>
      </c>
      <c r="E1857">
        <v>2021</v>
      </c>
      <c r="F1857">
        <v>16</v>
      </c>
      <c r="G1857" t="s">
        <v>91</v>
      </c>
      <c r="H1857" t="s">
        <v>80</v>
      </c>
      <c r="I1857">
        <v>51711.69</v>
      </c>
      <c r="J1857" t="s">
        <v>497</v>
      </c>
      <c r="K1857" t="s">
        <v>387</v>
      </c>
    </row>
    <row r="1858" spans="1:11" x14ac:dyDescent="0.35">
      <c r="A1858" t="s">
        <v>489</v>
      </c>
      <c r="B1858" t="s">
        <v>304</v>
      </c>
      <c r="C1858" t="s">
        <v>87</v>
      </c>
      <c r="D1858" t="s">
        <v>78</v>
      </c>
      <c r="E1858">
        <v>2021</v>
      </c>
      <c r="F1858">
        <v>16</v>
      </c>
      <c r="G1858" t="s">
        <v>91</v>
      </c>
      <c r="H1858" t="s">
        <v>80</v>
      </c>
      <c r="I1858">
        <v>118367.54</v>
      </c>
      <c r="J1858" t="s">
        <v>490</v>
      </c>
      <c r="K1858" t="s">
        <v>387</v>
      </c>
    </row>
    <row r="1859" spans="1:11" x14ac:dyDescent="0.35">
      <c r="A1859" t="s">
        <v>489</v>
      </c>
      <c r="B1859" t="s">
        <v>304</v>
      </c>
      <c r="C1859" t="s">
        <v>87</v>
      </c>
      <c r="D1859" t="s">
        <v>78</v>
      </c>
      <c r="E1859">
        <v>2021</v>
      </c>
      <c r="F1859">
        <v>33</v>
      </c>
      <c r="G1859" t="s">
        <v>88</v>
      </c>
      <c r="H1859" t="s">
        <v>80</v>
      </c>
      <c r="I1859">
        <v>1109982.1000000001</v>
      </c>
      <c r="J1859" t="s">
        <v>496</v>
      </c>
      <c r="K1859" t="s">
        <v>387</v>
      </c>
    </row>
    <row r="1860" spans="1:11" x14ac:dyDescent="0.35">
      <c r="A1860" t="s">
        <v>489</v>
      </c>
      <c r="B1860" t="s">
        <v>304</v>
      </c>
      <c r="C1860" t="s">
        <v>87</v>
      </c>
      <c r="D1860" t="s">
        <v>78</v>
      </c>
      <c r="E1860">
        <v>2021</v>
      </c>
      <c r="F1860">
        <v>33</v>
      </c>
      <c r="G1860" t="s">
        <v>88</v>
      </c>
      <c r="H1860" t="s">
        <v>80</v>
      </c>
      <c r="I1860">
        <v>1094392.8899999999</v>
      </c>
      <c r="J1860" t="s">
        <v>497</v>
      </c>
      <c r="K1860" t="s">
        <v>387</v>
      </c>
    </row>
    <row r="1861" spans="1:11" x14ac:dyDescent="0.35">
      <c r="A1861" t="s">
        <v>489</v>
      </c>
      <c r="B1861" t="s">
        <v>304</v>
      </c>
      <c r="C1861" t="s">
        <v>87</v>
      </c>
      <c r="D1861" t="s">
        <v>78</v>
      </c>
      <c r="E1861">
        <v>2021</v>
      </c>
      <c r="F1861">
        <v>33</v>
      </c>
      <c r="G1861" t="s">
        <v>88</v>
      </c>
      <c r="H1861" t="s">
        <v>80</v>
      </c>
      <c r="I1861">
        <v>984145.44</v>
      </c>
      <c r="J1861" t="s">
        <v>490</v>
      </c>
      <c r="K1861" t="s">
        <v>387</v>
      </c>
    </row>
    <row r="1862" spans="1:11" x14ac:dyDescent="0.35">
      <c r="A1862" t="s">
        <v>489</v>
      </c>
      <c r="B1862" t="s">
        <v>304</v>
      </c>
      <c r="C1862" t="s">
        <v>87</v>
      </c>
      <c r="D1862" t="s">
        <v>78</v>
      </c>
      <c r="E1862">
        <v>2021</v>
      </c>
      <c r="F1862">
        <v>90</v>
      </c>
      <c r="G1862" t="s">
        <v>89</v>
      </c>
      <c r="H1862" t="s">
        <v>80</v>
      </c>
      <c r="I1862">
        <v>5291.14</v>
      </c>
      <c r="J1862" t="s">
        <v>496</v>
      </c>
      <c r="K1862" t="s">
        <v>387</v>
      </c>
    </row>
    <row r="1863" spans="1:11" x14ac:dyDescent="0.35">
      <c r="A1863" t="s">
        <v>489</v>
      </c>
      <c r="B1863" t="s">
        <v>304</v>
      </c>
      <c r="C1863" t="s">
        <v>87</v>
      </c>
      <c r="D1863" t="s">
        <v>78</v>
      </c>
      <c r="E1863">
        <v>2021</v>
      </c>
      <c r="F1863">
        <v>90</v>
      </c>
      <c r="G1863" t="s">
        <v>89</v>
      </c>
      <c r="H1863" t="s">
        <v>80</v>
      </c>
      <c r="I1863">
        <v>3588.45</v>
      </c>
      <c r="J1863" t="s">
        <v>497</v>
      </c>
      <c r="K1863" t="s">
        <v>387</v>
      </c>
    </row>
    <row r="1864" spans="1:11" x14ac:dyDescent="0.35">
      <c r="A1864" t="s">
        <v>489</v>
      </c>
      <c r="B1864" t="s">
        <v>304</v>
      </c>
      <c r="C1864" t="s">
        <v>87</v>
      </c>
      <c r="D1864" t="s">
        <v>78</v>
      </c>
      <c r="E1864">
        <v>2021</v>
      </c>
      <c r="F1864">
        <v>90</v>
      </c>
      <c r="G1864" t="s">
        <v>89</v>
      </c>
      <c r="H1864" t="s">
        <v>80</v>
      </c>
      <c r="I1864">
        <v>4344.7</v>
      </c>
      <c r="J1864" t="s">
        <v>490</v>
      </c>
      <c r="K1864" t="s">
        <v>387</v>
      </c>
    </row>
    <row r="1865" spans="1:11" x14ac:dyDescent="0.35">
      <c r="A1865" t="s">
        <v>489</v>
      </c>
      <c r="B1865" t="s">
        <v>304</v>
      </c>
      <c r="C1865" t="s">
        <v>87</v>
      </c>
      <c r="D1865" t="s">
        <v>78</v>
      </c>
      <c r="E1865">
        <v>2021</v>
      </c>
      <c r="F1865">
        <v>91</v>
      </c>
      <c r="G1865" t="s">
        <v>90</v>
      </c>
      <c r="H1865" t="s">
        <v>80</v>
      </c>
      <c r="I1865">
        <v>26038.02</v>
      </c>
      <c r="J1865" t="s">
        <v>496</v>
      </c>
      <c r="K1865" t="s">
        <v>387</v>
      </c>
    </row>
    <row r="1866" spans="1:11" x14ac:dyDescent="0.35">
      <c r="A1866" t="s">
        <v>489</v>
      </c>
      <c r="B1866" t="s">
        <v>304</v>
      </c>
      <c r="C1866" t="s">
        <v>87</v>
      </c>
      <c r="D1866" t="s">
        <v>78</v>
      </c>
      <c r="E1866">
        <v>2021</v>
      </c>
      <c r="F1866">
        <v>91</v>
      </c>
      <c r="G1866" t="s">
        <v>90</v>
      </c>
      <c r="H1866" t="s">
        <v>80</v>
      </c>
      <c r="I1866">
        <v>36113.839999999997</v>
      </c>
      <c r="J1866" t="s">
        <v>497</v>
      </c>
      <c r="K1866" t="s">
        <v>387</v>
      </c>
    </row>
    <row r="1867" spans="1:11" x14ac:dyDescent="0.35">
      <c r="A1867" t="s">
        <v>489</v>
      </c>
      <c r="B1867" t="s">
        <v>304</v>
      </c>
      <c r="C1867" t="s">
        <v>87</v>
      </c>
      <c r="D1867" t="s">
        <v>78</v>
      </c>
      <c r="E1867">
        <v>2021</v>
      </c>
      <c r="F1867">
        <v>91</v>
      </c>
      <c r="G1867" t="s">
        <v>90</v>
      </c>
      <c r="H1867" t="s">
        <v>80</v>
      </c>
      <c r="I1867">
        <v>36691.61</v>
      </c>
      <c r="J1867" t="s">
        <v>490</v>
      </c>
      <c r="K1867" t="s">
        <v>387</v>
      </c>
    </row>
    <row r="1868" spans="1:11" x14ac:dyDescent="0.35">
      <c r="A1868" t="s">
        <v>489</v>
      </c>
      <c r="B1868" t="s">
        <v>304</v>
      </c>
      <c r="C1868" t="s">
        <v>87</v>
      </c>
      <c r="D1868" t="s">
        <v>78</v>
      </c>
      <c r="E1868">
        <v>2022</v>
      </c>
      <c r="F1868">
        <v>16</v>
      </c>
      <c r="G1868" t="s">
        <v>91</v>
      </c>
      <c r="H1868" t="s">
        <v>80</v>
      </c>
      <c r="I1868">
        <v>255315.09</v>
      </c>
      <c r="J1868" t="s">
        <v>496</v>
      </c>
      <c r="K1868" t="s">
        <v>387</v>
      </c>
    </row>
    <row r="1869" spans="1:11" x14ac:dyDescent="0.35">
      <c r="A1869" t="s">
        <v>489</v>
      </c>
      <c r="B1869" t="s">
        <v>304</v>
      </c>
      <c r="C1869" t="s">
        <v>87</v>
      </c>
      <c r="D1869" t="s">
        <v>78</v>
      </c>
      <c r="E1869">
        <v>2022</v>
      </c>
      <c r="F1869">
        <v>16</v>
      </c>
      <c r="G1869" t="s">
        <v>91</v>
      </c>
      <c r="H1869" t="s">
        <v>80</v>
      </c>
      <c r="I1869">
        <v>357563.55</v>
      </c>
      <c r="J1869" t="s">
        <v>497</v>
      </c>
      <c r="K1869" t="s">
        <v>387</v>
      </c>
    </row>
    <row r="1870" spans="1:11" x14ac:dyDescent="0.35">
      <c r="A1870" t="s">
        <v>489</v>
      </c>
      <c r="B1870" t="s">
        <v>304</v>
      </c>
      <c r="C1870" t="s">
        <v>87</v>
      </c>
      <c r="D1870" t="s">
        <v>78</v>
      </c>
      <c r="E1870">
        <v>2022</v>
      </c>
      <c r="F1870">
        <v>16</v>
      </c>
      <c r="G1870" t="s">
        <v>91</v>
      </c>
      <c r="H1870" t="s">
        <v>80</v>
      </c>
      <c r="I1870">
        <v>305603.61</v>
      </c>
      <c r="J1870" t="s">
        <v>490</v>
      </c>
      <c r="K1870" t="s">
        <v>387</v>
      </c>
    </row>
    <row r="1871" spans="1:11" x14ac:dyDescent="0.35">
      <c r="A1871" t="s">
        <v>489</v>
      </c>
      <c r="B1871" t="s">
        <v>304</v>
      </c>
      <c r="C1871" t="s">
        <v>87</v>
      </c>
      <c r="D1871" t="s">
        <v>78</v>
      </c>
      <c r="E1871">
        <v>2022</v>
      </c>
      <c r="F1871">
        <v>16</v>
      </c>
      <c r="G1871" t="s">
        <v>91</v>
      </c>
      <c r="H1871" t="s">
        <v>81</v>
      </c>
      <c r="I1871">
        <v>4914.32</v>
      </c>
      <c r="J1871" t="s">
        <v>490</v>
      </c>
      <c r="K1871" t="s">
        <v>387</v>
      </c>
    </row>
    <row r="1872" spans="1:11" x14ac:dyDescent="0.35">
      <c r="A1872" t="s">
        <v>489</v>
      </c>
      <c r="B1872" t="s">
        <v>304</v>
      </c>
      <c r="C1872" t="s">
        <v>87</v>
      </c>
      <c r="D1872" t="s">
        <v>78</v>
      </c>
      <c r="E1872">
        <v>2022</v>
      </c>
      <c r="F1872">
        <v>33</v>
      </c>
      <c r="G1872" t="s">
        <v>88</v>
      </c>
      <c r="H1872" t="s">
        <v>80</v>
      </c>
      <c r="I1872">
        <v>3323370.95</v>
      </c>
      <c r="J1872" t="s">
        <v>496</v>
      </c>
      <c r="K1872" t="s">
        <v>387</v>
      </c>
    </row>
    <row r="1873" spans="1:11" x14ac:dyDescent="0.35">
      <c r="A1873" t="s">
        <v>489</v>
      </c>
      <c r="B1873" t="s">
        <v>304</v>
      </c>
      <c r="C1873" t="s">
        <v>87</v>
      </c>
      <c r="D1873" t="s">
        <v>78</v>
      </c>
      <c r="E1873">
        <v>2022</v>
      </c>
      <c r="F1873">
        <v>33</v>
      </c>
      <c r="G1873" t="s">
        <v>88</v>
      </c>
      <c r="H1873" t="s">
        <v>80</v>
      </c>
      <c r="I1873">
        <v>3251064.59</v>
      </c>
      <c r="J1873" t="s">
        <v>497</v>
      </c>
      <c r="K1873" t="s">
        <v>387</v>
      </c>
    </row>
    <row r="1874" spans="1:11" x14ac:dyDescent="0.35">
      <c r="A1874" t="s">
        <v>489</v>
      </c>
      <c r="B1874" t="s">
        <v>304</v>
      </c>
      <c r="C1874" t="s">
        <v>87</v>
      </c>
      <c r="D1874" t="s">
        <v>78</v>
      </c>
      <c r="E1874">
        <v>2022</v>
      </c>
      <c r="F1874">
        <v>33</v>
      </c>
      <c r="G1874" t="s">
        <v>88</v>
      </c>
      <c r="H1874" t="s">
        <v>80</v>
      </c>
      <c r="I1874">
        <v>3167071.59</v>
      </c>
      <c r="J1874" t="s">
        <v>490</v>
      </c>
      <c r="K1874" t="s">
        <v>387</v>
      </c>
    </row>
    <row r="1875" spans="1:11" x14ac:dyDescent="0.35">
      <c r="A1875" t="s">
        <v>489</v>
      </c>
      <c r="B1875" t="s">
        <v>304</v>
      </c>
      <c r="C1875" t="s">
        <v>87</v>
      </c>
      <c r="D1875" t="s">
        <v>78</v>
      </c>
      <c r="E1875">
        <v>2022</v>
      </c>
      <c r="F1875">
        <v>33</v>
      </c>
      <c r="G1875" t="s">
        <v>88</v>
      </c>
      <c r="H1875" t="s">
        <v>81</v>
      </c>
      <c r="I1875">
        <v>3969.9</v>
      </c>
      <c r="J1875" t="s">
        <v>496</v>
      </c>
      <c r="K1875" t="s">
        <v>387</v>
      </c>
    </row>
    <row r="1876" spans="1:11" x14ac:dyDescent="0.35">
      <c r="A1876" t="s">
        <v>489</v>
      </c>
      <c r="B1876" t="s">
        <v>304</v>
      </c>
      <c r="C1876" t="s">
        <v>87</v>
      </c>
      <c r="D1876" t="s">
        <v>78</v>
      </c>
      <c r="E1876">
        <v>2022</v>
      </c>
      <c r="F1876">
        <v>33</v>
      </c>
      <c r="G1876" t="s">
        <v>88</v>
      </c>
      <c r="H1876" t="s">
        <v>81</v>
      </c>
      <c r="I1876">
        <v>8969.9</v>
      </c>
      <c r="J1876" t="s">
        <v>497</v>
      </c>
      <c r="K1876" t="s">
        <v>387</v>
      </c>
    </row>
    <row r="1877" spans="1:11" x14ac:dyDescent="0.35">
      <c r="A1877" t="s">
        <v>489</v>
      </c>
      <c r="B1877" t="s">
        <v>304</v>
      </c>
      <c r="C1877" t="s">
        <v>87</v>
      </c>
      <c r="D1877" t="s">
        <v>78</v>
      </c>
      <c r="E1877">
        <v>2022</v>
      </c>
      <c r="F1877">
        <v>33</v>
      </c>
      <c r="G1877" t="s">
        <v>88</v>
      </c>
      <c r="H1877" t="s">
        <v>81</v>
      </c>
      <c r="I1877">
        <v>3969.9</v>
      </c>
      <c r="J1877" t="s">
        <v>490</v>
      </c>
      <c r="K1877" t="s">
        <v>387</v>
      </c>
    </row>
    <row r="1878" spans="1:11" x14ac:dyDescent="0.35">
      <c r="A1878" t="s">
        <v>489</v>
      </c>
      <c r="B1878" t="s">
        <v>304</v>
      </c>
      <c r="C1878" t="s">
        <v>87</v>
      </c>
      <c r="D1878" t="s">
        <v>78</v>
      </c>
      <c r="E1878">
        <v>2022</v>
      </c>
      <c r="F1878">
        <v>90</v>
      </c>
      <c r="G1878" t="s">
        <v>89</v>
      </c>
      <c r="H1878" t="s">
        <v>80</v>
      </c>
      <c r="I1878">
        <v>10817.48</v>
      </c>
      <c r="J1878" t="s">
        <v>496</v>
      </c>
      <c r="K1878" t="s">
        <v>387</v>
      </c>
    </row>
    <row r="1879" spans="1:11" x14ac:dyDescent="0.35">
      <c r="A1879" t="s">
        <v>489</v>
      </c>
      <c r="B1879" t="s">
        <v>304</v>
      </c>
      <c r="C1879" t="s">
        <v>87</v>
      </c>
      <c r="D1879" t="s">
        <v>78</v>
      </c>
      <c r="E1879">
        <v>2022</v>
      </c>
      <c r="F1879">
        <v>90</v>
      </c>
      <c r="G1879" t="s">
        <v>89</v>
      </c>
      <c r="H1879" t="s">
        <v>80</v>
      </c>
      <c r="I1879">
        <v>11266.55</v>
      </c>
      <c r="J1879" t="s">
        <v>497</v>
      </c>
      <c r="K1879" t="s">
        <v>387</v>
      </c>
    </row>
    <row r="1880" spans="1:11" x14ac:dyDescent="0.35">
      <c r="A1880" t="s">
        <v>489</v>
      </c>
      <c r="B1880" t="s">
        <v>304</v>
      </c>
      <c r="C1880" t="s">
        <v>87</v>
      </c>
      <c r="D1880" t="s">
        <v>78</v>
      </c>
      <c r="E1880">
        <v>2022</v>
      </c>
      <c r="F1880">
        <v>90</v>
      </c>
      <c r="G1880" t="s">
        <v>89</v>
      </c>
      <c r="H1880" t="s">
        <v>80</v>
      </c>
      <c r="I1880">
        <v>3434.76</v>
      </c>
      <c r="J1880" t="s">
        <v>490</v>
      </c>
      <c r="K1880" t="s">
        <v>387</v>
      </c>
    </row>
    <row r="1881" spans="1:11" x14ac:dyDescent="0.35">
      <c r="A1881" t="s">
        <v>489</v>
      </c>
      <c r="B1881" t="s">
        <v>304</v>
      </c>
      <c r="C1881" t="s">
        <v>87</v>
      </c>
      <c r="D1881" t="s">
        <v>78</v>
      </c>
      <c r="E1881">
        <v>2022</v>
      </c>
      <c r="F1881">
        <v>90</v>
      </c>
      <c r="G1881" t="s">
        <v>89</v>
      </c>
      <c r="H1881" t="s">
        <v>81</v>
      </c>
      <c r="I1881">
        <v>139</v>
      </c>
      <c r="J1881" t="s">
        <v>497</v>
      </c>
      <c r="K1881" t="s">
        <v>387</v>
      </c>
    </row>
    <row r="1882" spans="1:11" x14ac:dyDescent="0.35">
      <c r="A1882" t="s">
        <v>489</v>
      </c>
      <c r="B1882" t="s">
        <v>304</v>
      </c>
      <c r="C1882" t="s">
        <v>87</v>
      </c>
      <c r="D1882" t="s">
        <v>78</v>
      </c>
      <c r="E1882">
        <v>2022</v>
      </c>
      <c r="F1882">
        <v>91</v>
      </c>
      <c r="G1882" t="s">
        <v>90</v>
      </c>
      <c r="H1882" t="s">
        <v>80</v>
      </c>
      <c r="I1882">
        <v>47001.43</v>
      </c>
      <c r="J1882" t="s">
        <v>496</v>
      </c>
      <c r="K1882" t="s">
        <v>387</v>
      </c>
    </row>
    <row r="1883" spans="1:11" x14ac:dyDescent="0.35">
      <c r="A1883" t="s">
        <v>489</v>
      </c>
      <c r="B1883" t="s">
        <v>304</v>
      </c>
      <c r="C1883" t="s">
        <v>87</v>
      </c>
      <c r="D1883" t="s">
        <v>78</v>
      </c>
      <c r="E1883">
        <v>2022</v>
      </c>
      <c r="F1883">
        <v>91</v>
      </c>
      <c r="G1883" t="s">
        <v>90</v>
      </c>
      <c r="H1883" t="s">
        <v>80</v>
      </c>
      <c r="I1883">
        <v>48985.73</v>
      </c>
      <c r="J1883" t="s">
        <v>497</v>
      </c>
      <c r="K1883" t="s">
        <v>387</v>
      </c>
    </row>
    <row r="1884" spans="1:11" x14ac:dyDescent="0.35">
      <c r="A1884" t="s">
        <v>489</v>
      </c>
      <c r="B1884" t="s">
        <v>304</v>
      </c>
      <c r="C1884" t="s">
        <v>87</v>
      </c>
      <c r="D1884" t="s">
        <v>78</v>
      </c>
      <c r="E1884">
        <v>2022</v>
      </c>
      <c r="F1884">
        <v>91</v>
      </c>
      <c r="G1884" t="s">
        <v>90</v>
      </c>
      <c r="H1884" t="s">
        <v>80</v>
      </c>
      <c r="I1884">
        <v>58045.1</v>
      </c>
      <c r="J1884" t="s">
        <v>490</v>
      </c>
      <c r="K1884" t="s">
        <v>387</v>
      </c>
    </row>
    <row r="1885" spans="1:11" x14ac:dyDescent="0.35">
      <c r="A1885" t="s">
        <v>489</v>
      </c>
      <c r="B1885" t="s">
        <v>304</v>
      </c>
      <c r="C1885" t="s">
        <v>87</v>
      </c>
      <c r="D1885" t="s">
        <v>78</v>
      </c>
      <c r="E1885">
        <v>2022</v>
      </c>
      <c r="F1885">
        <v>91</v>
      </c>
      <c r="G1885" t="s">
        <v>90</v>
      </c>
      <c r="H1885" t="s">
        <v>81</v>
      </c>
      <c r="I1885">
        <v>111</v>
      </c>
      <c r="J1885" t="s">
        <v>496</v>
      </c>
      <c r="K1885" t="s">
        <v>387</v>
      </c>
    </row>
    <row r="1886" spans="1:11" x14ac:dyDescent="0.35">
      <c r="A1886" t="s">
        <v>489</v>
      </c>
      <c r="B1886" t="s">
        <v>304</v>
      </c>
      <c r="C1886" t="s">
        <v>87</v>
      </c>
      <c r="D1886" t="s">
        <v>78</v>
      </c>
      <c r="E1886">
        <v>2022</v>
      </c>
      <c r="F1886">
        <v>91</v>
      </c>
      <c r="G1886" t="s">
        <v>90</v>
      </c>
      <c r="H1886" t="s">
        <v>81</v>
      </c>
      <c r="I1886">
        <v>222</v>
      </c>
      <c r="J1886" t="s">
        <v>497</v>
      </c>
      <c r="K1886" t="s">
        <v>387</v>
      </c>
    </row>
    <row r="1887" spans="1:11" x14ac:dyDescent="0.35">
      <c r="A1887" t="s">
        <v>489</v>
      </c>
      <c r="B1887" t="s">
        <v>304</v>
      </c>
      <c r="C1887" t="s">
        <v>87</v>
      </c>
      <c r="D1887" t="s">
        <v>78</v>
      </c>
      <c r="E1887">
        <v>2022</v>
      </c>
      <c r="F1887">
        <v>91</v>
      </c>
      <c r="G1887" t="s">
        <v>90</v>
      </c>
      <c r="H1887" t="s">
        <v>81</v>
      </c>
      <c r="I1887">
        <v>111</v>
      </c>
      <c r="J1887" t="s">
        <v>490</v>
      </c>
      <c r="K1887" t="s">
        <v>387</v>
      </c>
    </row>
    <row r="1888" spans="1:11" x14ac:dyDescent="0.35">
      <c r="A1888" t="s">
        <v>489</v>
      </c>
      <c r="B1888" t="s">
        <v>304</v>
      </c>
      <c r="C1888" t="s">
        <v>87</v>
      </c>
      <c r="D1888" t="s">
        <v>78</v>
      </c>
      <c r="E1888">
        <v>2023</v>
      </c>
      <c r="F1888">
        <v>16</v>
      </c>
      <c r="G1888" t="s">
        <v>91</v>
      </c>
      <c r="H1888" t="s">
        <v>80</v>
      </c>
      <c r="I1888">
        <v>126343.01</v>
      </c>
      <c r="J1888" t="s">
        <v>496</v>
      </c>
      <c r="K1888" t="s">
        <v>387</v>
      </c>
    </row>
    <row r="1889" spans="1:11" x14ac:dyDescent="0.35">
      <c r="A1889" t="s">
        <v>489</v>
      </c>
      <c r="B1889" t="s">
        <v>304</v>
      </c>
      <c r="C1889" t="s">
        <v>87</v>
      </c>
      <c r="D1889" t="s">
        <v>78</v>
      </c>
      <c r="E1889">
        <v>2023</v>
      </c>
      <c r="F1889">
        <v>16</v>
      </c>
      <c r="G1889" t="s">
        <v>91</v>
      </c>
      <c r="H1889" t="s">
        <v>80</v>
      </c>
      <c r="I1889">
        <v>339858.75</v>
      </c>
      <c r="J1889" t="s">
        <v>497</v>
      </c>
      <c r="K1889" t="s">
        <v>387</v>
      </c>
    </row>
    <row r="1890" spans="1:11" x14ac:dyDescent="0.35">
      <c r="A1890" t="s">
        <v>489</v>
      </c>
      <c r="B1890" t="s">
        <v>304</v>
      </c>
      <c r="C1890" t="s">
        <v>87</v>
      </c>
      <c r="D1890" t="s">
        <v>78</v>
      </c>
      <c r="E1890">
        <v>2023</v>
      </c>
      <c r="F1890">
        <v>16</v>
      </c>
      <c r="G1890" t="s">
        <v>91</v>
      </c>
      <c r="H1890" t="s">
        <v>80</v>
      </c>
      <c r="I1890">
        <v>304180.40999999997</v>
      </c>
      <c r="J1890" t="s">
        <v>490</v>
      </c>
      <c r="K1890" t="s">
        <v>387</v>
      </c>
    </row>
    <row r="1891" spans="1:11" x14ac:dyDescent="0.35">
      <c r="A1891" t="s">
        <v>489</v>
      </c>
      <c r="B1891" t="s">
        <v>304</v>
      </c>
      <c r="C1891" t="s">
        <v>87</v>
      </c>
      <c r="D1891" t="s">
        <v>78</v>
      </c>
      <c r="E1891">
        <v>2023</v>
      </c>
      <c r="F1891">
        <v>16</v>
      </c>
      <c r="G1891" t="s">
        <v>91</v>
      </c>
      <c r="H1891" t="s">
        <v>81</v>
      </c>
      <c r="I1891">
        <v>-92</v>
      </c>
      <c r="J1891" t="s">
        <v>496</v>
      </c>
      <c r="K1891" t="s">
        <v>387</v>
      </c>
    </row>
    <row r="1892" spans="1:11" x14ac:dyDescent="0.35">
      <c r="A1892" t="s">
        <v>489</v>
      </c>
      <c r="B1892" t="s">
        <v>304</v>
      </c>
      <c r="C1892" t="s">
        <v>87</v>
      </c>
      <c r="D1892" t="s">
        <v>78</v>
      </c>
      <c r="E1892">
        <v>2023</v>
      </c>
      <c r="F1892">
        <v>16</v>
      </c>
      <c r="G1892" t="s">
        <v>91</v>
      </c>
      <c r="H1892" t="s">
        <v>81</v>
      </c>
      <c r="I1892">
        <v>7133.75</v>
      </c>
      <c r="J1892" t="s">
        <v>497</v>
      </c>
      <c r="K1892" t="s">
        <v>387</v>
      </c>
    </row>
    <row r="1893" spans="1:11" x14ac:dyDescent="0.35">
      <c r="A1893" t="s">
        <v>489</v>
      </c>
      <c r="B1893" t="s">
        <v>304</v>
      </c>
      <c r="C1893" t="s">
        <v>87</v>
      </c>
      <c r="D1893" t="s">
        <v>78</v>
      </c>
      <c r="E1893">
        <v>2023</v>
      </c>
      <c r="F1893">
        <v>33</v>
      </c>
      <c r="G1893" t="s">
        <v>88</v>
      </c>
      <c r="H1893" t="s">
        <v>80</v>
      </c>
      <c r="I1893">
        <v>1702145.55</v>
      </c>
      <c r="J1893" t="s">
        <v>496</v>
      </c>
      <c r="K1893" t="s">
        <v>387</v>
      </c>
    </row>
    <row r="1894" spans="1:11" x14ac:dyDescent="0.35">
      <c r="A1894" t="s">
        <v>489</v>
      </c>
      <c r="B1894" t="s">
        <v>304</v>
      </c>
      <c r="C1894" t="s">
        <v>87</v>
      </c>
      <c r="D1894" t="s">
        <v>78</v>
      </c>
      <c r="E1894">
        <v>2023</v>
      </c>
      <c r="F1894">
        <v>33</v>
      </c>
      <c r="G1894" t="s">
        <v>88</v>
      </c>
      <c r="H1894" t="s">
        <v>80</v>
      </c>
      <c r="I1894">
        <v>2144988.21</v>
      </c>
      <c r="J1894" t="s">
        <v>497</v>
      </c>
      <c r="K1894" t="s">
        <v>387</v>
      </c>
    </row>
    <row r="1895" spans="1:11" x14ac:dyDescent="0.35">
      <c r="A1895" t="s">
        <v>489</v>
      </c>
      <c r="B1895" t="s">
        <v>304</v>
      </c>
      <c r="C1895" t="s">
        <v>87</v>
      </c>
      <c r="D1895" t="s">
        <v>78</v>
      </c>
      <c r="E1895">
        <v>2023</v>
      </c>
      <c r="F1895">
        <v>33</v>
      </c>
      <c r="G1895" t="s">
        <v>88</v>
      </c>
      <c r="H1895" t="s">
        <v>80</v>
      </c>
      <c r="I1895">
        <v>2588390.84</v>
      </c>
      <c r="J1895" t="s">
        <v>490</v>
      </c>
      <c r="K1895" t="s">
        <v>387</v>
      </c>
    </row>
    <row r="1896" spans="1:11" x14ac:dyDescent="0.35">
      <c r="A1896" t="s">
        <v>489</v>
      </c>
      <c r="B1896" t="s">
        <v>304</v>
      </c>
      <c r="C1896" t="s">
        <v>87</v>
      </c>
      <c r="D1896" t="s">
        <v>78</v>
      </c>
      <c r="E1896">
        <v>2023</v>
      </c>
      <c r="F1896">
        <v>33</v>
      </c>
      <c r="G1896" t="s">
        <v>88</v>
      </c>
      <c r="H1896" t="s">
        <v>81</v>
      </c>
      <c r="I1896">
        <v>662.89</v>
      </c>
      <c r="J1896" t="s">
        <v>496</v>
      </c>
      <c r="K1896" t="s">
        <v>387</v>
      </c>
    </row>
    <row r="1897" spans="1:11" x14ac:dyDescent="0.35">
      <c r="A1897" t="s">
        <v>489</v>
      </c>
      <c r="B1897" t="s">
        <v>304</v>
      </c>
      <c r="C1897" t="s">
        <v>87</v>
      </c>
      <c r="D1897" t="s">
        <v>78</v>
      </c>
      <c r="E1897">
        <v>2023</v>
      </c>
      <c r="F1897">
        <v>33</v>
      </c>
      <c r="G1897" t="s">
        <v>88</v>
      </c>
      <c r="H1897" t="s">
        <v>81</v>
      </c>
      <c r="I1897">
        <v>15662.89</v>
      </c>
      <c r="J1897" t="s">
        <v>497</v>
      </c>
      <c r="K1897" t="s">
        <v>387</v>
      </c>
    </row>
    <row r="1898" spans="1:11" x14ac:dyDescent="0.35">
      <c r="A1898" t="s">
        <v>489</v>
      </c>
      <c r="B1898" t="s">
        <v>304</v>
      </c>
      <c r="C1898" t="s">
        <v>87</v>
      </c>
      <c r="D1898" t="s">
        <v>78</v>
      </c>
      <c r="E1898">
        <v>2023</v>
      </c>
      <c r="F1898">
        <v>33</v>
      </c>
      <c r="G1898" t="s">
        <v>88</v>
      </c>
      <c r="H1898" t="s">
        <v>81</v>
      </c>
      <c r="I1898">
        <v>30000</v>
      </c>
      <c r="J1898" t="s">
        <v>490</v>
      </c>
      <c r="K1898" t="s">
        <v>387</v>
      </c>
    </row>
    <row r="1899" spans="1:11" x14ac:dyDescent="0.35">
      <c r="A1899" t="s">
        <v>489</v>
      </c>
      <c r="B1899" t="s">
        <v>304</v>
      </c>
      <c r="C1899" t="s">
        <v>87</v>
      </c>
      <c r="D1899" t="s">
        <v>78</v>
      </c>
      <c r="E1899">
        <v>2023</v>
      </c>
      <c r="F1899">
        <v>90</v>
      </c>
      <c r="G1899" t="s">
        <v>89</v>
      </c>
      <c r="H1899" t="s">
        <v>80</v>
      </c>
      <c r="I1899">
        <v>4915.8</v>
      </c>
      <c r="J1899" t="s">
        <v>496</v>
      </c>
      <c r="K1899" t="s">
        <v>387</v>
      </c>
    </row>
    <row r="1900" spans="1:11" x14ac:dyDescent="0.35">
      <c r="A1900" t="s">
        <v>489</v>
      </c>
      <c r="B1900" t="s">
        <v>304</v>
      </c>
      <c r="C1900" t="s">
        <v>87</v>
      </c>
      <c r="D1900" t="s">
        <v>78</v>
      </c>
      <c r="E1900">
        <v>2023</v>
      </c>
      <c r="F1900">
        <v>90</v>
      </c>
      <c r="G1900" t="s">
        <v>89</v>
      </c>
      <c r="H1900" t="s">
        <v>80</v>
      </c>
      <c r="I1900">
        <v>10215.76</v>
      </c>
      <c r="J1900" t="s">
        <v>497</v>
      </c>
      <c r="K1900" t="s">
        <v>387</v>
      </c>
    </row>
    <row r="1901" spans="1:11" x14ac:dyDescent="0.35">
      <c r="A1901" t="s">
        <v>489</v>
      </c>
      <c r="B1901" t="s">
        <v>304</v>
      </c>
      <c r="C1901" t="s">
        <v>87</v>
      </c>
      <c r="D1901" t="s">
        <v>78</v>
      </c>
      <c r="E1901">
        <v>2023</v>
      </c>
      <c r="F1901">
        <v>90</v>
      </c>
      <c r="G1901" t="s">
        <v>89</v>
      </c>
      <c r="H1901" t="s">
        <v>80</v>
      </c>
      <c r="I1901">
        <v>11812.09</v>
      </c>
      <c r="J1901" t="s">
        <v>490</v>
      </c>
      <c r="K1901" t="s">
        <v>387</v>
      </c>
    </row>
    <row r="1902" spans="1:11" x14ac:dyDescent="0.35">
      <c r="A1902" t="s">
        <v>489</v>
      </c>
      <c r="B1902" t="s">
        <v>304</v>
      </c>
      <c r="C1902" t="s">
        <v>87</v>
      </c>
      <c r="D1902" t="s">
        <v>78</v>
      </c>
      <c r="E1902">
        <v>2023</v>
      </c>
      <c r="F1902">
        <v>90</v>
      </c>
      <c r="G1902" t="s">
        <v>89</v>
      </c>
      <c r="H1902" t="s">
        <v>81</v>
      </c>
      <c r="I1902">
        <v>154</v>
      </c>
      <c r="J1902" t="s">
        <v>497</v>
      </c>
      <c r="K1902" t="s">
        <v>387</v>
      </c>
    </row>
    <row r="1903" spans="1:11" x14ac:dyDescent="0.35">
      <c r="A1903" t="s">
        <v>489</v>
      </c>
      <c r="B1903" t="s">
        <v>304</v>
      </c>
      <c r="C1903" t="s">
        <v>87</v>
      </c>
      <c r="D1903" t="s">
        <v>78</v>
      </c>
      <c r="E1903">
        <v>2023</v>
      </c>
      <c r="F1903">
        <v>90</v>
      </c>
      <c r="G1903" t="s">
        <v>89</v>
      </c>
      <c r="H1903" t="s">
        <v>81</v>
      </c>
      <c r="I1903">
        <v>10.5</v>
      </c>
      <c r="J1903" t="s">
        <v>490</v>
      </c>
      <c r="K1903" t="s">
        <v>387</v>
      </c>
    </row>
    <row r="1904" spans="1:11" x14ac:dyDescent="0.35">
      <c r="A1904" t="s">
        <v>489</v>
      </c>
      <c r="B1904" t="s">
        <v>304</v>
      </c>
      <c r="C1904" t="s">
        <v>87</v>
      </c>
      <c r="D1904" t="s">
        <v>78</v>
      </c>
      <c r="E1904">
        <v>2023</v>
      </c>
      <c r="F1904">
        <v>91</v>
      </c>
      <c r="G1904" t="s">
        <v>90</v>
      </c>
      <c r="H1904" t="s">
        <v>80</v>
      </c>
      <c r="I1904">
        <v>30472.35</v>
      </c>
      <c r="J1904" t="s">
        <v>496</v>
      </c>
      <c r="K1904" t="s">
        <v>387</v>
      </c>
    </row>
    <row r="1905" spans="1:11" x14ac:dyDescent="0.35">
      <c r="A1905" t="s">
        <v>489</v>
      </c>
      <c r="B1905" t="s">
        <v>304</v>
      </c>
      <c r="C1905" t="s">
        <v>87</v>
      </c>
      <c r="D1905" t="s">
        <v>78</v>
      </c>
      <c r="E1905">
        <v>2023</v>
      </c>
      <c r="F1905">
        <v>91</v>
      </c>
      <c r="G1905" t="s">
        <v>90</v>
      </c>
      <c r="H1905" t="s">
        <v>80</v>
      </c>
      <c r="I1905">
        <v>42449.94</v>
      </c>
      <c r="J1905" t="s">
        <v>497</v>
      </c>
      <c r="K1905" t="s">
        <v>387</v>
      </c>
    </row>
    <row r="1906" spans="1:11" x14ac:dyDescent="0.35">
      <c r="A1906" t="s">
        <v>489</v>
      </c>
      <c r="B1906" t="s">
        <v>304</v>
      </c>
      <c r="C1906" t="s">
        <v>87</v>
      </c>
      <c r="D1906" t="s">
        <v>78</v>
      </c>
      <c r="E1906">
        <v>2023</v>
      </c>
      <c r="F1906">
        <v>91</v>
      </c>
      <c r="G1906" t="s">
        <v>90</v>
      </c>
      <c r="H1906" t="s">
        <v>80</v>
      </c>
      <c r="I1906">
        <v>50962.84</v>
      </c>
      <c r="J1906" t="s">
        <v>490</v>
      </c>
      <c r="K1906" t="s">
        <v>387</v>
      </c>
    </row>
    <row r="1907" spans="1:11" x14ac:dyDescent="0.35">
      <c r="A1907" t="s">
        <v>489</v>
      </c>
      <c r="B1907" t="s">
        <v>304</v>
      </c>
      <c r="C1907" t="s">
        <v>87</v>
      </c>
      <c r="D1907" t="s">
        <v>78</v>
      </c>
      <c r="E1907">
        <v>2023</v>
      </c>
      <c r="F1907">
        <v>91</v>
      </c>
      <c r="G1907" t="s">
        <v>90</v>
      </c>
      <c r="H1907" t="s">
        <v>81</v>
      </c>
      <c r="I1907">
        <v>111</v>
      </c>
      <c r="J1907" t="s">
        <v>496</v>
      </c>
      <c r="K1907" t="s">
        <v>387</v>
      </c>
    </row>
    <row r="1908" spans="1:11" x14ac:dyDescent="0.35">
      <c r="A1908" t="s">
        <v>489</v>
      </c>
      <c r="B1908" t="s">
        <v>304</v>
      </c>
      <c r="C1908" t="s">
        <v>87</v>
      </c>
      <c r="D1908" t="s">
        <v>78</v>
      </c>
      <c r="E1908">
        <v>2023</v>
      </c>
      <c r="F1908">
        <v>91</v>
      </c>
      <c r="G1908" t="s">
        <v>90</v>
      </c>
      <c r="H1908" t="s">
        <v>81</v>
      </c>
      <c r="I1908">
        <v>111</v>
      </c>
      <c r="J1908" t="s">
        <v>497</v>
      </c>
      <c r="K1908" t="s">
        <v>387</v>
      </c>
    </row>
    <row r="1909" spans="1:11" x14ac:dyDescent="0.35">
      <c r="A1909" t="s">
        <v>489</v>
      </c>
      <c r="B1909" t="s">
        <v>304</v>
      </c>
      <c r="C1909" t="s">
        <v>87</v>
      </c>
      <c r="D1909" t="s">
        <v>78</v>
      </c>
      <c r="E1909">
        <v>2023</v>
      </c>
      <c r="F1909">
        <v>91</v>
      </c>
      <c r="G1909" t="s">
        <v>90</v>
      </c>
      <c r="H1909" t="s">
        <v>81</v>
      </c>
      <c r="I1909">
        <v>889.5</v>
      </c>
      <c r="J1909" t="s">
        <v>490</v>
      </c>
      <c r="K1909" t="s">
        <v>387</v>
      </c>
    </row>
    <row r="1910" spans="1:11" x14ac:dyDescent="0.35">
      <c r="A1910" t="s">
        <v>489</v>
      </c>
      <c r="B1910" t="s">
        <v>84</v>
      </c>
      <c r="C1910" t="s">
        <v>351</v>
      </c>
      <c r="D1910" t="s">
        <v>78</v>
      </c>
      <c r="E1910">
        <v>2022</v>
      </c>
      <c r="F1910">
        <v>33</v>
      </c>
      <c r="G1910" t="s">
        <v>88</v>
      </c>
      <c r="H1910" t="s">
        <v>80</v>
      </c>
      <c r="I1910">
        <v>4000</v>
      </c>
      <c r="J1910" t="s">
        <v>490</v>
      </c>
      <c r="K1910" t="s">
        <v>403</v>
      </c>
    </row>
    <row r="1911" spans="1:11" x14ac:dyDescent="0.35">
      <c r="A1911" t="s">
        <v>489</v>
      </c>
      <c r="B1911" t="s">
        <v>84</v>
      </c>
      <c r="C1911" t="s">
        <v>384</v>
      </c>
      <c r="D1911" t="s">
        <v>78</v>
      </c>
      <c r="E1911">
        <v>2022</v>
      </c>
      <c r="F1911">
        <v>16</v>
      </c>
      <c r="G1911" t="s">
        <v>91</v>
      </c>
      <c r="H1911" t="s">
        <v>80</v>
      </c>
      <c r="I1911">
        <v>3858.72</v>
      </c>
      <c r="J1911" t="s">
        <v>496</v>
      </c>
      <c r="K1911" t="s">
        <v>404</v>
      </c>
    </row>
    <row r="1912" spans="1:11" x14ac:dyDescent="0.35">
      <c r="A1912" t="s">
        <v>489</v>
      </c>
      <c r="B1912" t="s">
        <v>84</v>
      </c>
      <c r="C1912" t="s">
        <v>384</v>
      </c>
      <c r="D1912" t="s">
        <v>78</v>
      </c>
      <c r="E1912">
        <v>2022</v>
      </c>
      <c r="F1912">
        <v>16</v>
      </c>
      <c r="G1912" t="s">
        <v>91</v>
      </c>
      <c r="H1912" t="s">
        <v>80</v>
      </c>
      <c r="I1912">
        <v>10025.5</v>
      </c>
      <c r="J1912" t="s">
        <v>496</v>
      </c>
      <c r="K1912" t="s">
        <v>413</v>
      </c>
    </row>
    <row r="1913" spans="1:11" x14ac:dyDescent="0.35">
      <c r="A1913" t="s">
        <v>489</v>
      </c>
      <c r="B1913" t="s">
        <v>84</v>
      </c>
      <c r="C1913" t="s">
        <v>384</v>
      </c>
      <c r="D1913" t="s">
        <v>78</v>
      </c>
      <c r="E1913">
        <v>2022</v>
      </c>
      <c r="F1913">
        <v>16</v>
      </c>
      <c r="G1913" t="s">
        <v>91</v>
      </c>
      <c r="H1913" t="s">
        <v>80</v>
      </c>
      <c r="I1913">
        <v>10500</v>
      </c>
      <c r="J1913" t="s">
        <v>497</v>
      </c>
      <c r="K1913" t="s">
        <v>404</v>
      </c>
    </row>
    <row r="1914" spans="1:11" x14ac:dyDescent="0.35">
      <c r="A1914" t="s">
        <v>489</v>
      </c>
      <c r="B1914" t="s">
        <v>84</v>
      </c>
      <c r="C1914" t="s">
        <v>384</v>
      </c>
      <c r="D1914" t="s">
        <v>78</v>
      </c>
      <c r="E1914">
        <v>2022</v>
      </c>
      <c r="F1914">
        <v>16</v>
      </c>
      <c r="G1914" t="s">
        <v>91</v>
      </c>
      <c r="H1914" t="s">
        <v>80</v>
      </c>
      <c r="I1914">
        <v>20794.88</v>
      </c>
      <c r="J1914" t="s">
        <v>497</v>
      </c>
      <c r="K1914" t="s">
        <v>413</v>
      </c>
    </row>
    <row r="1915" spans="1:11" x14ac:dyDescent="0.35">
      <c r="A1915" t="s">
        <v>489</v>
      </c>
      <c r="B1915" t="s">
        <v>84</v>
      </c>
      <c r="C1915" t="s">
        <v>384</v>
      </c>
      <c r="D1915" t="s">
        <v>78</v>
      </c>
      <c r="E1915">
        <v>2022</v>
      </c>
      <c r="F1915">
        <v>16</v>
      </c>
      <c r="G1915" t="s">
        <v>91</v>
      </c>
      <c r="H1915" t="s">
        <v>80</v>
      </c>
      <c r="I1915">
        <v>5000</v>
      </c>
      <c r="J1915" t="s">
        <v>490</v>
      </c>
      <c r="K1915" t="s">
        <v>404</v>
      </c>
    </row>
    <row r="1916" spans="1:11" x14ac:dyDescent="0.35">
      <c r="A1916" t="s">
        <v>489</v>
      </c>
      <c r="B1916" t="s">
        <v>84</v>
      </c>
      <c r="C1916" t="s">
        <v>384</v>
      </c>
      <c r="D1916" t="s">
        <v>78</v>
      </c>
      <c r="E1916">
        <v>2022</v>
      </c>
      <c r="F1916">
        <v>33</v>
      </c>
      <c r="G1916" t="s">
        <v>88</v>
      </c>
      <c r="H1916" t="s">
        <v>80</v>
      </c>
      <c r="I1916">
        <v>30001</v>
      </c>
      <c r="J1916" t="s">
        <v>496</v>
      </c>
      <c r="K1916" t="s">
        <v>404</v>
      </c>
    </row>
    <row r="1917" spans="1:11" x14ac:dyDescent="0.35">
      <c r="A1917" t="s">
        <v>489</v>
      </c>
      <c r="B1917" t="s">
        <v>84</v>
      </c>
      <c r="C1917" t="s">
        <v>384</v>
      </c>
      <c r="D1917" t="s">
        <v>78</v>
      </c>
      <c r="E1917">
        <v>2022</v>
      </c>
      <c r="F1917">
        <v>33</v>
      </c>
      <c r="G1917" t="s">
        <v>88</v>
      </c>
      <c r="H1917" t="s">
        <v>80</v>
      </c>
      <c r="I1917">
        <v>114007</v>
      </c>
      <c r="J1917" t="s">
        <v>496</v>
      </c>
      <c r="K1917" t="s">
        <v>413</v>
      </c>
    </row>
    <row r="1918" spans="1:11" x14ac:dyDescent="0.35">
      <c r="A1918" t="s">
        <v>489</v>
      </c>
      <c r="B1918" t="s">
        <v>84</v>
      </c>
      <c r="C1918" t="s">
        <v>384</v>
      </c>
      <c r="D1918" t="s">
        <v>78</v>
      </c>
      <c r="E1918">
        <v>2022</v>
      </c>
      <c r="F1918">
        <v>33</v>
      </c>
      <c r="G1918" t="s">
        <v>88</v>
      </c>
      <c r="H1918" t="s">
        <v>80</v>
      </c>
      <c r="I1918">
        <v>25000</v>
      </c>
      <c r="J1918" t="s">
        <v>497</v>
      </c>
      <c r="K1918" t="s">
        <v>404</v>
      </c>
    </row>
    <row r="1919" spans="1:11" x14ac:dyDescent="0.35">
      <c r="A1919" t="s">
        <v>489</v>
      </c>
      <c r="B1919" t="s">
        <v>84</v>
      </c>
      <c r="C1919" t="s">
        <v>384</v>
      </c>
      <c r="D1919" t="s">
        <v>78</v>
      </c>
      <c r="E1919">
        <v>2022</v>
      </c>
      <c r="F1919">
        <v>33</v>
      </c>
      <c r="G1919" t="s">
        <v>88</v>
      </c>
      <c r="H1919" t="s">
        <v>80</v>
      </c>
      <c r="I1919">
        <v>121006</v>
      </c>
      <c r="J1919" t="s">
        <v>497</v>
      </c>
      <c r="K1919" t="s">
        <v>413</v>
      </c>
    </row>
    <row r="1920" spans="1:11" x14ac:dyDescent="0.35">
      <c r="A1920" t="s">
        <v>489</v>
      </c>
      <c r="B1920" t="s">
        <v>84</v>
      </c>
      <c r="C1920" t="s">
        <v>384</v>
      </c>
      <c r="D1920" t="s">
        <v>78</v>
      </c>
      <c r="E1920">
        <v>2022</v>
      </c>
      <c r="F1920">
        <v>33</v>
      </c>
      <c r="G1920" t="s">
        <v>88</v>
      </c>
      <c r="H1920" t="s">
        <v>80</v>
      </c>
      <c r="I1920">
        <v>20000</v>
      </c>
      <c r="J1920" t="s">
        <v>490</v>
      </c>
      <c r="K1920" t="s">
        <v>404</v>
      </c>
    </row>
    <row r="1921" spans="1:11" x14ac:dyDescent="0.35">
      <c r="A1921" t="s">
        <v>489</v>
      </c>
      <c r="B1921" t="s">
        <v>84</v>
      </c>
      <c r="C1921" t="s">
        <v>384</v>
      </c>
      <c r="D1921" t="s">
        <v>78</v>
      </c>
      <c r="E1921">
        <v>2022</v>
      </c>
      <c r="F1921">
        <v>33</v>
      </c>
      <c r="G1921" t="s">
        <v>88</v>
      </c>
      <c r="H1921" t="s">
        <v>80</v>
      </c>
      <c r="I1921">
        <v>121006</v>
      </c>
      <c r="J1921" t="s">
        <v>490</v>
      </c>
      <c r="K1921" t="s">
        <v>413</v>
      </c>
    </row>
    <row r="1922" spans="1:11" x14ac:dyDescent="0.35">
      <c r="A1922" t="s">
        <v>489</v>
      </c>
      <c r="B1922" t="s">
        <v>84</v>
      </c>
      <c r="C1922" t="s">
        <v>384</v>
      </c>
      <c r="D1922" t="s">
        <v>78</v>
      </c>
      <c r="E1922">
        <v>2022</v>
      </c>
      <c r="F1922">
        <v>90</v>
      </c>
      <c r="G1922" t="s">
        <v>89</v>
      </c>
      <c r="H1922" t="s">
        <v>80</v>
      </c>
      <c r="I1922">
        <v>1936.95</v>
      </c>
      <c r="J1922" t="s">
        <v>496</v>
      </c>
      <c r="K1922" t="s">
        <v>404</v>
      </c>
    </row>
    <row r="1923" spans="1:11" x14ac:dyDescent="0.35">
      <c r="A1923" t="s">
        <v>489</v>
      </c>
      <c r="B1923" t="s">
        <v>84</v>
      </c>
      <c r="C1923" t="s">
        <v>384</v>
      </c>
      <c r="D1923" t="s">
        <v>78</v>
      </c>
      <c r="E1923">
        <v>2022</v>
      </c>
      <c r="F1923">
        <v>90</v>
      </c>
      <c r="G1923" t="s">
        <v>89</v>
      </c>
      <c r="H1923" t="s">
        <v>80</v>
      </c>
      <c r="I1923">
        <v>697.5</v>
      </c>
      <c r="J1923" t="s">
        <v>497</v>
      </c>
      <c r="K1923" t="s">
        <v>404</v>
      </c>
    </row>
    <row r="1924" spans="1:11" x14ac:dyDescent="0.35">
      <c r="A1924" t="s">
        <v>489</v>
      </c>
      <c r="B1924" t="s">
        <v>84</v>
      </c>
      <c r="C1924" t="s">
        <v>384</v>
      </c>
      <c r="D1924" t="s">
        <v>78</v>
      </c>
      <c r="E1924">
        <v>2022</v>
      </c>
      <c r="F1924">
        <v>90</v>
      </c>
      <c r="G1924" t="s">
        <v>89</v>
      </c>
      <c r="H1924" t="s">
        <v>80</v>
      </c>
      <c r="I1924">
        <v>108.14</v>
      </c>
      <c r="J1924" t="s">
        <v>497</v>
      </c>
      <c r="K1924" t="s">
        <v>413</v>
      </c>
    </row>
    <row r="1925" spans="1:11" x14ac:dyDescent="0.35">
      <c r="A1925" t="s">
        <v>489</v>
      </c>
      <c r="B1925" t="s">
        <v>84</v>
      </c>
      <c r="C1925" t="s">
        <v>384</v>
      </c>
      <c r="D1925" t="s">
        <v>78</v>
      </c>
      <c r="E1925">
        <v>2022</v>
      </c>
      <c r="F1925">
        <v>90</v>
      </c>
      <c r="G1925" t="s">
        <v>89</v>
      </c>
      <c r="H1925" t="s">
        <v>80</v>
      </c>
      <c r="I1925">
        <v>275</v>
      </c>
      <c r="J1925" t="s">
        <v>490</v>
      </c>
      <c r="K1925" t="s">
        <v>404</v>
      </c>
    </row>
    <row r="1926" spans="1:11" x14ac:dyDescent="0.35">
      <c r="A1926" t="s">
        <v>489</v>
      </c>
      <c r="B1926" t="s">
        <v>84</v>
      </c>
      <c r="C1926" t="s">
        <v>384</v>
      </c>
      <c r="D1926" t="s">
        <v>78</v>
      </c>
      <c r="E1926">
        <v>2022</v>
      </c>
      <c r="F1926">
        <v>90</v>
      </c>
      <c r="G1926" t="s">
        <v>89</v>
      </c>
      <c r="H1926" t="s">
        <v>80</v>
      </c>
      <c r="I1926">
        <v>238.5</v>
      </c>
      <c r="J1926" t="s">
        <v>490</v>
      </c>
      <c r="K1926" t="s">
        <v>413</v>
      </c>
    </row>
    <row r="1927" spans="1:11" x14ac:dyDescent="0.35">
      <c r="A1927" t="s">
        <v>489</v>
      </c>
      <c r="B1927" t="s">
        <v>84</v>
      </c>
      <c r="C1927" t="s">
        <v>384</v>
      </c>
      <c r="D1927" t="s">
        <v>78</v>
      </c>
      <c r="E1927">
        <v>2022</v>
      </c>
      <c r="F1927">
        <v>91</v>
      </c>
      <c r="G1927" t="s">
        <v>90</v>
      </c>
      <c r="H1927" t="s">
        <v>80</v>
      </c>
      <c r="I1927">
        <v>1563.23</v>
      </c>
      <c r="J1927" t="s">
        <v>496</v>
      </c>
      <c r="K1927" t="s">
        <v>404</v>
      </c>
    </row>
    <row r="1928" spans="1:11" x14ac:dyDescent="0.35">
      <c r="A1928" t="s">
        <v>489</v>
      </c>
      <c r="B1928" t="s">
        <v>84</v>
      </c>
      <c r="C1928" t="s">
        <v>384</v>
      </c>
      <c r="D1928" t="s">
        <v>78</v>
      </c>
      <c r="E1928">
        <v>2022</v>
      </c>
      <c r="F1928">
        <v>91</v>
      </c>
      <c r="G1928" t="s">
        <v>90</v>
      </c>
      <c r="H1928" t="s">
        <v>80</v>
      </c>
      <c r="I1928">
        <v>3381.08</v>
      </c>
      <c r="J1928" t="s">
        <v>496</v>
      </c>
      <c r="K1928" t="s">
        <v>413</v>
      </c>
    </row>
    <row r="1929" spans="1:11" x14ac:dyDescent="0.35">
      <c r="A1929" t="s">
        <v>489</v>
      </c>
      <c r="B1929" t="s">
        <v>84</v>
      </c>
      <c r="C1929" t="s">
        <v>384</v>
      </c>
      <c r="D1929" t="s">
        <v>78</v>
      </c>
      <c r="E1929">
        <v>2022</v>
      </c>
      <c r="F1929">
        <v>91</v>
      </c>
      <c r="G1929" t="s">
        <v>90</v>
      </c>
      <c r="H1929" t="s">
        <v>80</v>
      </c>
      <c r="I1929">
        <v>865.73</v>
      </c>
      <c r="J1929" t="s">
        <v>497</v>
      </c>
      <c r="K1929" t="s">
        <v>404</v>
      </c>
    </row>
    <row r="1930" spans="1:11" x14ac:dyDescent="0.35">
      <c r="A1930" t="s">
        <v>489</v>
      </c>
      <c r="B1930" t="s">
        <v>84</v>
      </c>
      <c r="C1930" t="s">
        <v>384</v>
      </c>
      <c r="D1930" t="s">
        <v>78</v>
      </c>
      <c r="E1930">
        <v>2022</v>
      </c>
      <c r="F1930">
        <v>91</v>
      </c>
      <c r="G1930" t="s">
        <v>90</v>
      </c>
      <c r="H1930" t="s">
        <v>80</v>
      </c>
      <c r="I1930">
        <v>2662.26</v>
      </c>
      <c r="J1930" t="s">
        <v>497</v>
      </c>
      <c r="K1930" t="s">
        <v>413</v>
      </c>
    </row>
    <row r="1931" spans="1:11" x14ac:dyDescent="0.35">
      <c r="A1931" t="s">
        <v>489</v>
      </c>
      <c r="B1931" t="s">
        <v>84</v>
      </c>
      <c r="C1931" t="s">
        <v>384</v>
      </c>
      <c r="D1931" t="s">
        <v>78</v>
      </c>
      <c r="E1931">
        <v>2022</v>
      </c>
      <c r="F1931">
        <v>91</v>
      </c>
      <c r="G1931" t="s">
        <v>90</v>
      </c>
      <c r="H1931" t="s">
        <v>80</v>
      </c>
      <c r="I1931">
        <v>475.18</v>
      </c>
      <c r="J1931" t="s">
        <v>490</v>
      </c>
      <c r="K1931" t="s">
        <v>404</v>
      </c>
    </row>
    <row r="1932" spans="1:11" x14ac:dyDescent="0.35">
      <c r="A1932" t="s">
        <v>489</v>
      </c>
      <c r="B1932" t="s">
        <v>84</v>
      </c>
      <c r="C1932" t="s">
        <v>384</v>
      </c>
      <c r="D1932" t="s">
        <v>78</v>
      </c>
      <c r="E1932">
        <v>2022</v>
      </c>
      <c r="F1932">
        <v>91</v>
      </c>
      <c r="G1932" t="s">
        <v>90</v>
      </c>
      <c r="H1932" t="s">
        <v>80</v>
      </c>
      <c r="I1932">
        <v>3542.26</v>
      </c>
      <c r="J1932" t="s">
        <v>490</v>
      </c>
      <c r="K1932" t="s">
        <v>413</v>
      </c>
    </row>
    <row r="1933" spans="1:11" x14ac:dyDescent="0.35">
      <c r="A1933" t="s">
        <v>489</v>
      </c>
      <c r="B1933" t="s">
        <v>84</v>
      </c>
      <c r="C1933" t="s">
        <v>384</v>
      </c>
      <c r="D1933" t="s">
        <v>78</v>
      </c>
      <c r="E1933">
        <v>2023</v>
      </c>
      <c r="F1933">
        <v>16</v>
      </c>
      <c r="G1933" t="s">
        <v>91</v>
      </c>
      <c r="H1933" t="s">
        <v>80</v>
      </c>
      <c r="I1933">
        <v>16686.740000000002</v>
      </c>
      <c r="J1933" t="s">
        <v>496</v>
      </c>
      <c r="K1933" t="s">
        <v>413</v>
      </c>
    </row>
    <row r="1934" spans="1:11" x14ac:dyDescent="0.35">
      <c r="A1934" t="s">
        <v>489</v>
      </c>
      <c r="B1934" t="s">
        <v>84</v>
      </c>
      <c r="C1934" t="s">
        <v>384</v>
      </c>
      <c r="D1934" t="s">
        <v>78</v>
      </c>
      <c r="E1934">
        <v>2023</v>
      </c>
      <c r="F1934">
        <v>16</v>
      </c>
      <c r="G1934" t="s">
        <v>91</v>
      </c>
      <c r="H1934" t="s">
        <v>80</v>
      </c>
      <c r="I1934">
        <v>37444.47</v>
      </c>
      <c r="J1934" t="s">
        <v>497</v>
      </c>
      <c r="K1934" t="s">
        <v>413</v>
      </c>
    </row>
    <row r="1935" spans="1:11" x14ac:dyDescent="0.35">
      <c r="A1935" t="s">
        <v>489</v>
      </c>
      <c r="B1935" t="s">
        <v>84</v>
      </c>
      <c r="C1935" t="s">
        <v>384</v>
      </c>
      <c r="D1935" t="s">
        <v>78</v>
      </c>
      <c r="E1935">
        <v>2023</v>
      </c>
      <c r="F1935">
        <v>16</v>
      </c>
      <c r="G1935" t="s">
        <v>91</v>
      </c>
      <c r="H1935" t="s">
        <v>80</v>
      </c>
      <c r="I1935">
        <v>300</v>
      </c>
      <c r="J1935" t="s">
        <v>490</v>
      </c>
      <c r="K1935" t="s">
        <v>404</v>
      </c>
    </row>
    <row r="1936" spans="1:11" x14ac:dyDescent="0.35">
      <c r="A1936" t="s">
        <v>489</v>
      </c>
      <c r="B1936" t="s">
        <v>84</v>
      </c>
      <c r="C1936" t="s">
        <v>384</v>
      </c>
      <c r="D1936" t="s">
        <v>78</v>
      </c>
      <c r="E1936">
        <v>2023</v>
      </c>
      <c r="F1936">
        <v>16</v>
      </c>
      <c r="G1936" t="s">
        <v>91</v>
      </c>
      <c r="H1936" t="s">
        <v>80</v>
      </c>
      <c r="I1936">
        <v>22359.26</v>
      </c>
      <c r="J1936" t="s">
        <v>490</v>
      </c>
      <c r="K1936" t="s">
        <v>413</v>
      </c>
    </row>
    <row r="1937" spans="1:11" x14ac:dyDescent="0.35">
      <c r="A1937" t="s">
        <v>489</v>
      </c>
      <c r="B1937" t="s">
        <v>84</v>
      </c>
      <c r="C1937" t="s">
        <v>384</v>
      </c>
      <c r="D1937" t="s">
        <v>78</v>
      </c>
      <c r="E1937">
        <v>2023</v>
      </c>
      <c r="F1937">
        <v>33</v>
      </c>
      <c r="G1937" t="s">
        <v>88</v>
      </c>
      <c r="H1937" t="s">
        <v>80</v>
      </c>
      <c r="I1937">
        <v>5005</v>
      </c>
      <c r="J1937" t="s">
        <v>496</v>
      </c>
      <c r="K1937" t="s">
        <v>404</v>
      </c>
    </row>
    <row r="1938" spans="1:11" x14ac:dyDescent="0.35">
      <c r="A1938" t="s">
        <v>489</v>
      </c>
      <c r="B1938" t="s">
        <v>84</v>
      </c>
      <c r="C1938" t="s">
        <v>384</v>
      </c>
      <c r="D1938" t="s">
        <v>78</v>
      </c>
      <c r="E1938">
        <v>2023</v>
      </c>
      <c r="F1938">
        <v>33</v>
      </c>
      <c r="G1938" t="s">
        <v>88</v>
      </c>
      <c r="H1938" t="s">
        <v>80</v>
      </c>
      <c r="I1938">
        <v>158019</v>
      </c>
      <c r="J1938" t="s">
        <v>496</v>
      </c>
      <c r="K1938" t="s">
        <v>413</v>
      </c>
    </row>
    <row r="1939" spans="1:11" x14ac:dyDescent="0.35">
      <c r="A1939" t="s">
        <v>489</v>
      </c>
      <c r="B1939" t="s">
        <v>84</v>
      </c>
      <c r="C1939" t="s">
        <v>384</v>
      </c>
      <c r="D1939" t="s">
        <v>78</v>
      </c>
      <c r="E1939">
        <v>2023</v>
      </c>
      <c r="F1939">
        <v>33</v>
      </c>
      <c r="G1939" t="s">
        <v>88</v>
      </c>
      <c r="H1939" t="s">
        <v>80</v>
      </c>
      <c r="I1939">
        <v>18006</v>
      </c>
      <c r="J1939" t="s">
        <v>497</v>
      </c>
      <c r="K1939" t="s">
        <v>404</v>
      </c>
    </row>
    <row r="1940" spans="1:11" x14ac:dyDescent="0.35">
      <c r="A1940" t="s">
        <v>489</v>
      </c>
      <c r="B1940" t="s">
        <v>84</v>
      </c>
      <c r="C1940" t="s">
        <v>384</v>
      </c>
      <c r="D1940" t="s">
        <v>78</v>
      </c>
      <c r="E1940">
        <v>2023</v>
      </c>
      <c r="F1940">
        <v>33</v>
      </c>
      <c r="G1940" t="s">
        <v>88</v>
      </c>
      <c r="H1940" t="s">
        <v>80</v>
      </c>
      <c r="I1940">
        <v>195487.23</v>
      </c>
      <c r="J1940" t="s">
        <v>497</v>
      </c>
      <c r="K1940" t="s">
        <v>413</v>
      </c>
    </row>
    <row r="1941" spans="1:11" x14ac:dyDescent="0.35">
      <c r="A1941" t="s">
        <v>489</v>
      </c>
      <c r="B1941" t="s">
        <v>84</v>
      </c>
      <c r="C1941" t="s">
        <v>384</v>
      </c>
      <c r="D1941" t="s">
        <v>78</v>
      </c>
      <c r="E1941">
        <v>2023</v>
      </c>
      <c r="F1941">
        <v>33</v>
      </c>
      <c r="G1941" t="s">
        <v>88</v>
      </c>
      <c r="H1941" t="s">
        <v>80</v>
      </c>
      <c r="I1941">
        <v>21006</v>
      </c>
      <c r="J1941" t="s">
        <v>490</v>
      </c>
      <c r="K1941" t="s">
        <v>404</v>
      </c>
    </row>
    <row r="1942" spans="1:11" x14ac:dyDescent="0.35">
      <c r="A1942" t="s">
        <v>489</v>
      </c>
      <c r="B1942" t="s">
        <v>84</v>
      </c>
      <c r="C1942" t="s">
        <v>384</v>
      </c>
      <c r="D1942" t="s">
        <v>78</v>
      </c>
      <c r="E1942">
        <v>2023</v>
      </c>
      <c r="F1942">
        <v>33</v>
      </c>
      <c r="G1942" t="s">
        <v>88</v>
      </c>
      <c r="H1942" t="s">
        <v>80</v>
      </c>
      <c r="I1942">
        <v>300684.74</v>
      </c>
      <c r="J1942" t="s">
        <v>490</v>
      </c>
      <c r="K1942" t="s">
        <v>413</v>
      </c>
    </row>
    <row r="1943" spans="1:11" x14ac:dyDescent="0.35">
      <c r="A1943" t="s">
        <v>489</v>
      </c>
      <c r="B1943" t="s">
        <v>84</v>
      </c>
      <c r="C1943" t="s">
        <v>384</v>
      </c>
      <c r="D1943" t="s">
        <v>78</v>
      </c>
      <c r="E1943">
        <v>2023</v>
      </c>
      <c r="F1943">
        <v>90</v>
      </c>
      <c r="G1943" t="s">
        <v>89</v>
      </c>
      <c r="H1943" t="s">
        <v>80</v>
      </c>
      <c r="I1943">
        <v>576.12</v>
      </c>
      <c r="J1943" t="s">
        <v>496</v>
      </c>
      <c r="K1943" t="s">
        <v>413</v>
      </c>
    </row>
    <row r="1944" spans="1:11" x14ac:dyDescent="0.35">
      <c r="A1944" t="s">
        <v>489</v>
      </c>
      <c r="B1944" t="s">
        <v>84</v>
      </c>
      <c r="C1944" t="s">
        <v>384</v>
      </c>
      <c r="D1944" t="s">
        <v>78</v>
      </c>
      <c r="E1944">
        <v>2023</v>
      </c>
      <c r="F1944">
        <v>90</v>
      </c>
      <c r="G1944" t="s">
        <v>89</v>
      </c>
      <c r="H1944" t="s">
        <v>80</v>
      </c>
      <c r="I1944">
        <v>3098.52</v>
      </c>
      <c r="J1944" t="s">
        <v>497</v>
      </c>
      <c r="K1944" t="s">
        <v>413</v>
      </c>
    </row>
    <row r="1945" spans="1:11" x14ac:dyDescent="0.35">
      <c r="A1945" t="s">
        <v>489</v>
      </c>
      <c r="B1945" t="s">
        <v>84</v>
      </c>
      <c r="C1945" t="s">
        <v>384</v>
      </c>
      <c r="D1945" t="s">
        <v>78</v>
      </c>
      <c r="E1945">
        <v>2023</v>
      </c>
      <c r="F1945">
        <v>90</v>
      </c>
      <c r="G1945" t="s">
        <v>89</v>
      </c>
      <c r="H1945" t="s">
        <v>80</v>
      </c>
      <c r="I1945">
        <v>816.74</v>
      </c>
      <c r="J1945" t="s">
        <v>490</v>
      </c>
      <c r="K1945" t="s">
        <v>413</v>
      </c>
    </row>
    <row r="1946" spans="1:11" x14ac:dyDescent="0.35">
      <c r="A1946" t="s">
        <v>489</v>
      </c>
      <c r="B1946" t="s">
        <v>84</v>
      </c>
      <c r="C1946" t="s">
        <v>384</v>
      </c>
      <c r="D1946" t="s">
        <v>78</v>
      </c>
      <c r="E1946">
        <v>2023</v>
      </c>
      <c r="F1946">
        <v>91</v>
      </c>
      <c r="G1946" t="s">
        <v>90</v>
      </c>
      <c r="H1946" t="s">
        <v>80</v>
      </c>
      <c r="I1946">
        <v>200</v>
      </c>
      <c r="J1946" t="s">
        <v>496</v>
      </c>
      <c r="K1946" t="s">
        <v>404</v>
      </c>
    </row>
    <row r="1947" spans="1:11" x14ac:dyDescent="0.35">
      <c r="A1947" t="s">
        <v>489</v>
      </c>
      <c r="B1947" t="s">
        <v>84</v>
      </c>
      <c r="C1947" t="s">
        <v>384</v>
      </c>
      <c r="D1947" t="s">
        <v>78</v>
      </c>
      <c r="E1947">
        <v>2023</v>
      </c>
      <c r="F1947">
        <v>91</v>
      </c>
      <c r="G1947" t="s">
        <v>90</v>
      </c>
      <c r="H1947" t="s">
        <v>80</v>
      </c>
      <c r="I1947">
        <v>5756.52</v>
      </c>
      <c r="J1947" t="s">
        <v>496</v>
      </c>
      <c r="K1947" t="s">
        <v>413</v>
      </c>
    </row>
    <row r="1948" spans="1:11" x14ac:dyDescent="0.35">
      <c r="A1948" t="s">
        <v>489</v>
      </c>
      <c r="B1948" t="s">
        <v>84</v>
      </c>
      <c r="C1948" t="s">
        <v>384</v>
      </c>
      <c r="D1948" t="s">
        <v>78</v>
      </c>
      <c r="E1948">
        <v>2023</v>
      </c>
      <c r="F1948">
        <v>91</v>
      </c>
      <c r="G1948" t="s">
        <v>90</v>
      </c>
      <c r="H1948" t="s">
        <v>80</v>
      </c>
      <c r="I1948">
        <v>800</v>
      </c>
      <c r="J1948" t="s">
        <v>497</v>
      </c>
      <c r="K1948" t="s">
        <v>404</v>
      </c>
    </row>
    <row r="1949" spans="1:11" x14ac:dyDescent="0.35">
      <c r="A1949" t="s">
        <v>489</v>
      </c>
      <c r="B1949" t="s">
        <v>84</v>
      </c>
      <c r="C1949" t="s">
        <v>384</v>
      </c>
      <c r="D1949" t="s">
        <v>78</v>
      </c>
      <c r="E1949">
        <v>2023</v>
      </c>
      <c r="F1949">
        <v>91</v>
      </c>
      <c r="G1949" t="s">
        <v>90</v>
      </c>
      <c r="H1949" t="s">
        <v>80</v>
      </c>
      <c r="I1949">
        <v>9769.68</v>
      </c>
      <c r="J1949" t="s">
        <v>497</v>
      </c>
      <c r="K1949" t="s">
        <v>413</v>
      </c>
    </row>
    <row r="1950" spans="1:11" x14ac:dyDescent="0.35">
      <c r="A1950" t="s">
        <v>489</v>
      </c>
      <c r="B1950" t="s">
        <v>84</v>
      </c>
      <c r="C1950" t="s">
        <v>384</v>
      </c>
      <c r="D1950" t="s">
        <v>78</v>
      </c>
      <c r="E1950">
        <v>2023</v>
      </c>
      <c r="F1950">
        <v>91</v>
      </c>
      <c r="G1950" t="s">
        <v>90</v>
      </c>
      <c r="H1950" t="s">
        <v>80</v>
      </c>
      <c r="I1950">
        <v>800</v>
      </c>
      <c r="J1950" t="s">
        <v>490</v>
      </c>
      <c r="K1950" t="s">
        <v>404</v>
      </c>
    </row>
    <row r="1951" spans="1:11" x14ac:dyDescent="0.35">
      <c r="A1951" t="s">
        <v>489</v>
      </c>
      <c r="B1951" t="s">
        <v>84</v>
      </c>
      <c r="C1951" t="s">
        <v>384</v>
      </c>
      <c r="D1951" t="s">
        <v>78</v>
      </c>
      <c r="E1951">
        <v>2023</v>
      </c>
      <c r="F1951">
        <v>91</v>
      </c>
      <c r="G1951" t="s">
        <v>90</v>
      </c>
      <c r="H1951" t="s">
        <v>80</v>
      </c>
      <c r="I1951">
        <v>14435.38</v>
      </c>
      <c r="J1951" t="s">
        <v>490</v>
      </c>
      <c r="K1951" t="s">
        <v>413</v>
      </c>
    </row>
    <row r="1952" spans="1:11" x14ac:dyDescent="0.35">
      <c r="A1952" t="s">
        <v>489</v>
      </c>
      <c r="B1952" t="s">
        <v>84</v>
      </c>
      <c r="C1952" t="s">
        <v>329</v>
      </c>
      <c r="D1952" t="s">
        <v>78</v>
      </c>
      <c r="E1952">
        <v>2022</v>
      </c>
      <c r="F1952">
        <v>16</v>
      </c>
      <c r="G1952" t="s">
        <v>91</v>
      </c>
      <c r="H1952" t="s">
        <v>80</v>
      </c>
      <c r="I1952">
        <v>5466</v>
      </c>
      <c r="J1952" t="s">
        <v>490</v>
      </c>
      <c r="K1952" t="s">
        <v>390</v>
      </c>
    </row>
    <row r="1953" spans="1:11" x14ac:dyDescent="0.35">
      <c r="A1953" t="s">
        <v>489</v>
      </c>
      <c r="B1953" t="s">
        <v>84</v>
      </c>
      <c r="C1953" t="s">
        <v>329</v>
      </c>
      <c r="D1953" t="s">
        <v>78</v>
      </c>
      <c r="E1953">
        <v>2022</v>
      </c>
      <c r="F1953">
        <v>33</v>
      </c>
      <c r="G1953" t="s">
        <v>88</v>
      </c>
      <c r="H1953" t="s">
        <v>80</v>
      </c>
      <c r="I1953">
        <v>10001</v>
      </c>
      <c r="J1953" t="s">
        <v>496</v>
      </c>
      <c r="K1953" t="s">
        <v>390</v>
      </c>
    </row>
    <row r="1954" spans="1:11" x14ac:dyDescent="0.35">
      <c r="A1954" t="s">
        <v>489</v>
      </c>
      <c r="B1954" t="s">
        <v>84</v>
      </c>
      <c r="C1954" t="s">
        <v>329</v>
      </c>
      <c r="D1954" t="s">
        <v>78</v>
      </c>
      <c r="E1954">
        <v>2022</v>
      </c>
      <c r="F1954">
        <v>33</v>
      </c>
      <c r="G1954" t="s">
        <v>88</v>
      </c>
      <c r="H1954" t="s">
        <v>80</v>
      </c>
      <c r="I1954">
        <v>20000</v>
      </c>
      <c r="J1954" t="s">
        <v>497</v>
      </c>
      <c r="K1954" t="s">
        <v>390</v>
      </c>
    </row>
    <row r="1955" spans="1:11" x14ac:dyDescent="0.35">
      <c r="A1955" t="s">
        <v>489</v>
      </c>
      <c r="B1955" t="s">
        <v>84</v>
      </c>
      <c r="C1955" t="s">
        <v>329</v>
      </c>
      <c r="D1955" t="s">
        <v>78</v>
      </c>
      <c r="E1955">
        <v>2022</v>
      </c>
      <c r="F1955">
        <v>33</v>
      </c>
      <c r="G1955" t="s">
        <v>88</v>
      </c>
      <c r="H1955" t="s">
        <v>80</v>
      </c>
      <c r="I1955">
        <v>10000</v>
      </c>
      <c r="J1955" t="s">
        <v>490</v>
      </c>
      <c r="K1955" t="s">
        <v>390</v>
      </c>
    </row>
    <row r="1956" spans="1:11" x14ac:dyDescent="0.35">
      <c r="A1956" t="s">
        <v>489</v>
      </c>
      <c r="B1956" t="s">
        <v>84</v>
      </c>
      <c r="C1956" t="s">
        <v>329</v>
      </c>
      <c r="D1956" t="s">
        <v>78</v>
      </c>
      <c r="E1956">
        <v>2022</v>
      </c>
      <c r="F1956">
        <v>91</v>
      </c>
      <c r="G1956" t="s">
        <v>90</v>
      </c>
      <c r="H1956" t="s">
        <v>80</v>
      </c>
      <c r="I1956">
        <v>181.36</v>
      </c>
      <c r="J1956" t="s">
        <v>496</v>
      </c>
      <c r="K1956" t="s">
        <v>390</v>
      </c>
    </row>
    <row r="1957" spans="1:11" x14ac:dyDescent="0.35">
      <c r="A1957" t="s">
        <v>489</v>
      </c>
      <c r="B1957" t="s">
        <v>84</v>
      </c>
      <c r="C1957" t="s">
        <v>329</v>
      </c>
      <c r="D1957" t="s">
        <v>78</v>
      </c>
      <c r="E1957">
        <v>2022</v>
      </c>
      <c r="F1957">
        <v>91</v>
      </c>
      <c r="G1957" t="s">
        <v>90</v>
      </c>
      <c r="H1957" t="s">
        <v>80</v>
      </c>
      <c r="I1957">
        <v>181.36</v>
      </c>
      <c r="J1957" t="s">
        <v>497</v>
      </c>
      <c r="K1957" t="s">
        <v>390</v>
      </c>
    </row>
    <row r="1958" spans="1:11" x14ac:dyDescent="0.35">
      <c r="A1958" t="s">
        <v>489</v>
      </c>
      <c r="B1958" t="s">
        <v>84</v>
      </c>
      <c r="C1958" t="s">
        <v>329</v>
      </c>
      <c r="D1958" t="s">
        <v>78</v>
      </c>
      <c r="E1958">
        <v>2022</v>
      </c>
      <c r="F1958">
        <v>91</v>
      </c>
      <c r="G1958" t="s">
        <v>90</v>
      </c>
      <c r="H1958" t="s">
        <v>80</v>
      </c>
      <c r="I1958">
        <v>181.18</v>
      </c>
      <c r="J1958" t="s">
        <v>490</v>
      </c>
      <c r="K1958" t="s">
        <v>390</v>
      </c>
    </row>
    <row r="1959" spans="1:11" x14ac:dyDescent="0.35">
      <c r="A1959" t="s">
        <v>489</v>
      </c>
      <c r="B1959" t="s">
        <v>84</v>
      </c>
      <c r="C1959" t="s">
        <v>329</v>
      </c>
      <c r="D1959" t="s">
        <v>78</v>
      </c>
      <c r="E1959">
        <v>2023</v>
      </c>
      <c r="F1959">
        <v>33</v>
      </c>
      <c r="G1959" t="s">
        <v>88</v>
      </c>
      <c r="H1959" t="s">
        <v>80</v>
      </c>
      <c r="I1959">
        <v>5000</v>
      </c>
      <c r="J1959" t="s">
        <v>490</v>
      </c>
      <c r="K1959" t="s">
        <v>390</v>
      </c>
    </row>
    <row r="1960" spans="1:11" x14ac:dyDescent="0.35">
      <c r="A1960" t="s">
        <v>489</v>
      </c>
      <c r="B1960" t="s">
        <v>84</v>
      </c>
      <c r="C1960" t="s">
        <v>330</v>
      </c>
      <c r="D1960" t="s">
        <v>78</v>
      </c>
      <c r="E1960">
        <v>2021</v>
      </c>
      <c r="F1960">
        <v>16</v>
      </c>
      <c r="G1960" t="s">
        <v>91</v>
      </c>
      <c r="H1960" t="s">
        <v>80</v>
      </c>
      <c r="I1960">
        <v>18254.57</v>
      </c>
      <c r="J1960" t="s">
        <v>496</v>
      </c>
      <c r="K1960" t="s">
        <v>392</v>
      </c>
    </row>
    <row r="1961" spans="1:11" x14ac:dyDescent="0.35">
      <c r="A1961" t="s">
        <v>489</v>
      </c>
      <c r="B1961" t="s">
        <v>84</v>
      </c>
      <c r="C1961" t="s">
        <v>330</v>
      </c>
      <c r="D1961" t="s">
        <v>78</v>
      </c>
      <c r="E1961">
        <v>2022</v>
      </c>
      <c r="F1961">
        <v>16</v>
      </c>
      <c r="G1961" t="s">
        <v>91</v>
      </c>
      <c r="H1961" t="s">
        <v>80</v>
      </c>
      <c r="I1961">
        <v>2955.78</v>
      </c>
      <c r="J1961" t="s">
        <v>496</v>
      </c>
      <c r="K1961" t="s">
        <v>392</v>
      </c>
    </row>
    <row r="1962" spans="1:11" x14ac:dyDescent="0.35">
      <c r="A1962" t="s">
        <v>489</v>
      </c>
      <c r="B1962" t="s">
        <v>84</v>
      </c>
      <c r="C1962" t="s">
        <v>330</v>
      </c>
      <c r="D1962" t="s">
        <v>78</v>
      </c>
      <c r="E1962">
        <v>2022</v>
      </c>
      <c r="F1962">
        <v>16</v>
      </c>
      <c r="G1962" t="s">
        <v>91</v>
      </c>
      <c r="H1962" t="s">
        <v>80</v>
      </c>
      <c r="I1962">
        <v>3483.57</v>
      </c>
      <c r="J1962" t="s">
        <v>497</v>
      </c>
      <c r="K1962" t="s">
        <v>392</v>
      </c>
    </row>
    <row r="1963" spans="1:11" x14ac:dyDescent="0.35">
      <c r="A1963" t="s">
        <v>489</v>
      </c>
      <c r="B1963" t="s">
        <v>84</v>
      </c>
      <c r="C1963" t="s">
        <v>330</v>
      </c>
      <c r="D1963" t="s">
        <v>78</v>
      </c>
      <c r="E1963">
        <v>2022</v>
      </c>
      <c r="F1963">
        <v>33</v>
      </c>
      <c r="G1963" t="s">
        <v>88</v>
      </c>
      <c r="H1963" t="s">
        <v>80</v>
      </c>
      <c r="I1963">
        <v>13000</v>
      </c>
      <c r="J1963" t="s">
        <v>496</v>
      </c>
      <c r="K1963" t="s">
        <v>392</v>
      </c>
    </row>
    <row r="1964" spans="1:11" x14ac:dyDescent="0.35">
      <c r="A1964" t="s">
        <v>489</v>
      </c>
      <c r="B1964" t="s">
        <v>84</v>
      </c>
      <c r="C1964" t="s">
        <v>330</v>
      </c>
      <c r="D1964" t="s">
        <v>78</v>
      </c>
      <c r="E1964">
        <v>2022</v>
      </c>
      <c r="F1964">
        <v>33</v>
      </c>
      <c r="G1964" t="s">
        <v>88</v>
      </c>
      <c r="H1964" t="s">
        <v>80</v>
      </c>
      <c r="I1964">
        <v>9517.43</v>
      </c>
      <c r="J1964" t="s">
        <v>497</v>
      </c>
      <c r="K1964" t="s">
        <v>392</v>
      </c>
    </row>
    <row r="1965" spans="1:11" x14ac:dyDescent="0.35">
      <c r="A1965" t="s">
        <v>489</v>
      </c>
      <c r="B1965" t="s">
        <v>84</v>
      </c>
      <c r="C1965" t="s">
        <v>330</v>
      </c>
      <c r="D1965" t="s">
        <v>78</v>
      </c>
      <c r="E1965">
        <v>2022</v>
      </c>
      <c r="F1965">
        <v>33</v>
      </c>
      <c r="G1965" t="s">
        <v>88</v>
      </c>
      <c r="H1965" t="s">
        <v>80</v>
      </c>
      <c r="I1965">
        <v>13001</v>
      </c>
      <c r="J1965" t="s">
        <v>490</v>
      </c>
      <c r="K1965" t="s">
        <v>392</v>
      </c>
    </row>
    <row r="1966" spans="1:11" x14ac:dyDescent="0.35">
      <c r="A1966" t="s">
        <v>489</v>
      </c>
      <c r="B1966" t="s">
        <v>84</v>
      </c>
      <c r="C1966" t="s">
        <v>330</v>
      </c>
      <c r="D1966" t="s">
        <v>78</v>
      </c>
      <c r="E1966">
        <v>2022</v>
      </c>
      <c r="F1966">
        <v>91</v>
      </c>
      <c r="G1966" t="s">
        <v>90</v>
      </c>
      <c r="H1966" t="s">
        <v>80</v>
      </c>
      <c r="I1966">
        <v>27.4</v>
      </c>
      <c r="J1966" t="s">
        <v>496</v>
      </c>
      <c r="K1966" t="s">
        <v>392</v>
      </c>
    </row>
    <row r="1967" spans="1:11" x14ac:dyDescent="0.35">
      <c r="A1967" t="s">
        <v>489</v>
      </c>
      <c r="B1967" t="s">
        <v>84</v>
      </c>
      <c r="C1967" t="s">
        <v>330</v>
      </c>
      <c r="D1967" t="s">
        <v>78</v>
      </c>
      <c r="E1967">
        <v>2022</v>
      </c>
      <c r="F1967">
        <v>91</v>
      </c>
      <c r="G1967" t="s">
        <v>90</v>
      </c>
      <c r="H1967" t="s">
        <v>80</v>
      </c>
      <c r="I1967">
        <v>27.4</v>
      </c>
      <c r="J1967" t="s">
        <v>497</v>
      </c>
      <c r="K1967" t="s">
        <v>392</v>
      </c>
    </row>
    <row r="1968" spans="1:11" x14ac:dyDescent="0.35">
      <c r="A1968" t="s">
        <v>489</v>
      </c>
      <c r="B1968" t="s">
        <v>84</v>
      </c>
      <c r="C1968" t="s">
        <v>330</v>
      </c>
      <c r="D1968" t="s">
        <v>78</v>
      </c>
      <c r="E1968">
        <v>2022</v>
      </c>
      <c r="F1968">
        <v>91</v>
      </c>
      <c r="G1968" t="s">
        <v>90</v>
      </c>
      <c r="H1968" t="s">
        <v>80</v>
      </c>
      <c r="I1968">
        <v>27.4</v>
      </c>
      <c r="J1968" t="s">
        <v>490</v>
      </c>
      <c r="K1968" t="s">
        <v>392</v>
      </c>
    </row>
    <row r="1969" spans="1:11" x14ac:dyDescent="0.35">
      <c r="A1969" t="s">
        <v>489</v>
      </c>
      <c r="B1969" t="s">
        <v>84</v>
      </c>
      <c r="C1969" t="s">
        <v>330</v>
      </c>
      <c r="D1969" t="s">
        <v>78</v>
      </c>
      <c r="E1969">
        <v>2023</v>
      </c>
      <c r="F1969">
        <v>16</v>
      </c>
      <c r="G1969" t="s">
        <v>91</v>
      </c>
      <c r="H1969" t="s">
        <v>80</v>
      </c>
      <c r="I1969">
        <v>5949.71</v>
      </c>
      <c r="J1969" t="s">
        <v>497</v>
      </c>
      <c r="K1969" t="s">
        <v>392</v>
      </c>
    </row>
    <row r="1970" spans="1:11" x14ac:dyDescent="0.35">
      <c r="A1970" t="s">
        <v>489</v>
      </c>
      <c r="B1970" t="s">
        <v>84</v>
      </c>
      <c r="C1970" t="s">
        <v>330</v>
      </c>
      <c r="D1970" t="s">
        <v>78</v>
      </c>
      <c r="E1970">
        <v>2023</v>
      </c>
      <c r="F1970">
        <v>16</v>
      </c>
      <c r="G1970" t="s">
        <v>91</v>
      </c>
      <c r="H1970" t="s">
        <v>81</v>
      </c>
      <c r="I1970">
        <v>13489.75</v>
      </c>
      <c r="J1970" t="s">
        <v>490</v>
      </c>
      <c r="K1970" t="s">
        <v>392</v>
      </c>
    </row>
    <row r="1971" spans="1:11" x14ac:dyDescent="0.35">
      <c r="A1971" t="s">
        <v>489</v>
      </c>
      <c r="B1971" t="s">
        <v>84</v>
      </c>
      <c r="C1971" t="s">
        <v>330</v>
      </c>
      <c r="D1971" t="s">
        <v>78</v>
      </c>
      <c r="E1971">
        <v>2023</v>
      </c>
      <c r="F1971">
        <v>33</v>
      </c>
      <c r="G1971" t="s">
        <v>88</v>
      </c>
      <c r="H1971" t="s">
        <v>80</v>
      </c>
      <c r="I1971">
        <v>15001</v>
      </c>
      <c r="J1971" t="s">
        <v>496</v>
      </c>
      <c r="K1971" t="s">
        <v>392</v>
      </c>
    </row>
    <row r="1972" spans="1:11" x14ac:dyDescent="0.35">
      <c r="A1972" t="s">
        <v>489</v>
      </c>
      <c r="B1972" t="s">
        <v>84</v>
      </c>
      <c r="C1972" t="s">
        <v>330</v>
      </c>
      <c r="D1972" t="s">
        <v>78</v>
      </c>
      <c r="E1972">
        <v>2023</v>
      </c>
      <c r="F1972">
        <v>33</v>
      </c>
      <c r="G1972" t="s">
        <v>88</v>
      </c>
      <c r="H1972" t="s">
        <v>80</v>
      </c>
      <c r="I1972">
        <v>19551.29</v>
      </c>
      <c r="J1972" t="s">
        <v>497</v>
      </c>
      <c r="K1972" t="s">
        <v>392</v>
      </c>
    </row>
    <row r="1973" spans="1:11" x14ac:dyDescent="0.35">
      <c r="A1973" t="s">
        <v>489</v>
      </c>
      <c r="B1973" t="s">
        <v>84</v>
      </c>
      <c r="C1973" t="s">
        <v>330</v>
      </c>
      <c r="D1973" t="s">
        <v>78</v>
      </c>
      <c r="E1973">
        <v>2023</v>
      </c>
      <c r="F1973">
        <v>33</v>
      </c>
      <c r="G1973" t="s">
        <v>88</v>
      </c>
      <c r="H1973" t="s">
        <v>80</v>
      </c>
      <c r="I1973">
        <v>24551.29</v>
      </c>
      <c r="J1973" t="s">
        <v>490</v>
      </c>
      <c r="K1973" t="s">
        <v>392</v>
      </c>
    </row>
    <row r="1974" spans="1:11" x14ac:dyDescent="0.35">
      <c r="A1974" t="s">
        <v>489</v>
      </c>
      <c r="B1974" t="s">
        <v>84</v>
      </c>
      <c r="C1974" t="s">
        <v>330</v>
      </c>
      <c r="D1974" t="s">
        <v>78</v>
      </c>
      <c r="E1974">
        <v>2023</v>
      </c>
      <c r="F1974">
        <v>33</v>
      </c>
      <c r="G1974" t="s">
        <v>88</v>
      </c>
      <c r="H1974" t="s">
        <v>81</v>
      </c>
      <c r="I1974">
        <v>5001</v>
      </c>
      <c r="J1974" t="s">
        <v>497</v>
      </c>
      <c r="K1974" t="s">
        <v>392</v>
      </c>
    </row>
    <row r="1975" spans="1:11" x14ac:dyDescent="0.35">
      <c r="A1975" t="s">
        <v>489</v>
      </c>
      <c r="B1975" t="s">
        <v>84</v>
      </c>
      <c r="C1975" t="s">
        <v>330</v>
      </c>
      <c r="D1975" t="s">
        <v>78</v>
      </c>
      <c r="E1975">
        <v>2023</v>
      </c>
      <c r="F1975">
        <v>33</v>
      </c>
      <c r="G1975" t="s">
        <v>88</v>
      </c>
      <c r="H1975" t="s">
        <v>81</v>
      </c>
      <c r="I1975">
        <v>37710.25</v>
      </c>
      <c r="J1975" t="s">
        <v>490</v>
      </c>
      <c r="K1975" t="s">
        <v>392</v>
      </c>
    </row>
    <row r="1976" spans="1:11" x14ac:dyDescent="0.35">
      <c r="A1976" t="s">
        <v>489</v>
      </c>
      <c r="B1976" t="s">
        <v>84</v>
      </c>
      <c r="C1976" t="s">
        <v>330</v>
      </c>
      <c r="D1976" t="s">
        <v>78</v>
      </c>
      <c r="E1976">
        <v>2023</v>
      </c>
      <c r="F1976">
        <v>90</v>
      </c>
      <c r="G1976" t="s">
        <v>89</v>
      </c>
      <c r="H1976" t="s">
        <v>80</v>
      </c>
      <c r="I1976">
        <v>18.82</v>
      </c>
      <c r="J1976" t="s">
        <v>496</v>
      </c>
      <c r="K1976" t="s">
        <v>392</v>
      </c>
    </row>
    <row r="1977" spans="1:11" x14ac:dyDescent="0.35">
      <c r="A1977" t="s">
        <v>489</v>
      </c>
      <c r="B1977" t="s">
        <v>84</v>
      </c>
      <c r="C1977" t="s">
        <v>330</v>
      </c>
      <c r="D1977" t="s">
        <v>78</v>
      </c>
      <c r="E1977">
        <v>2023</v>
      </c>
      <c r="F1977">
        <v>90</v>
      </c>
      <c r="G1977" t="s">
        <v>89</v>
      </c>
      <c r="H1977" t="s">
        <v>81</v>
      </c>
      <c r="I1977">
        <v>220</v>
      </c>
      <c r="J1977" t="s">
        <v>490</v>
      </c>
      <c r="K1977" t="s">
        <v>392</v>
      </c>
    </row>
    <row r="1978" spans="1:11" x14ac:dyDescent="0.35">
      <c r="A1978" t="s">
        <v>489</v>
      </c>
      <c r="B1978" t="s">
        <v>84</v>
      </c>
      <c r="C1978" t="s">
        <v>330</v>
      </c>
      <c r="D1978" t="s">
        <v>78</v>
      </c>
      <c r="E1978">
        <v>2023</v>
      </c>
      <c r="F1978">
        <v>91</v>
      </c>
      <c r="G1978" t="s">
        <v>90</v>
      </c>
      <c r="H1978" t="s">
        <v>80</v>
      </c>
      <c r="I1978">
        <v>0.18</v>
      </c>
      <c r="J1978" t="s">
        <v>496</v>
      </c>
      <c r="K1978" t="s">
        <v>392</v>
      </c>
    </row>
    <row r="1979" spans="1:11" x14ac:dyDescent="0.35">
      <c r="A1979" t="s">
        <v>489</v>
      </c>
      <c r="B1979" t="s">
        <v>84</v>
      </c>
      <c r="C1979" t="s">
        <v>330</v>
      </c>
      <c r="D1979" t="s">
        <v>78</v>
      </c>
      <c r="E1979">
        <v>2023</v>
      </c>
      <c r="F1979">
        <v>91</v>
      </c>
      <c r="G1979" t="s">
        <v>90</v>
      </c>
      <c r="H1979" t="s">
        <v>80</v>
      </c>
      <c r="I1979">
        <v>82.18</v>
      </c>
      <c r="J1979" t="s">
        <v>497</v>
      </c>
      <c r="K1979" t="s">
        <v>392</v>
      </c>
    </row>
    <row r="1980" spans="1:11" x14ac:dyDescent="0.35">
      <c r="A1980" t="s">
        <v>489</v>
      </c>
      <c r="B1980" t="s">
        <v>84</v>
      </c>
      <c r="C1980" t="s">
        <v>330</v>
      </c>
      <c r="D1980" t="s">
        <v>78</v>
      </c>
      <c r="E1980">
        <v>2023</v>
      </c>
      <c r="F1980">
        <v>91</v>
      </c>
      <c r="G1980" t="s">
        <v>90</v>
      </c>
      <c r="H1980" t="s">
        <v>80</v>
      </c>
      <c r="I1980">
        <v>82.18</v>
      </c>
      <c r="J1980" t="s">
        <v>490</v>
      </c>
      <c r="K1980" t="s">
        <v>392</v>
      </c>
    </row>
    <row r="1981" spans="1:11" x14ac:dyDescent="0.35">
      <c r="A1981" t="s">
        <v>489</v>
      </c>
      <c r="B1981" t="s">
        <v>84</v>
      </c>
      <c r="C1981" t="s">
        <v>330</v>
      </c>
      <c r="D1981" t="s">
        <v>78</v>
      </c>
      <c r="E1981">
        <v>2023</v>
      </c>
      <c r="F1981">
        <v>91</v>
      </c>
      <c r="G1981" t="s">
        <v>90</v>
      </c>
      <c r="H1981" t="s">
        <v>81</v>
      </c>
      <c r="I1981">
        <v>80</v>
      </c>
      <c r="J1981" t="s">
        <v>490</v>
      </c>
      <c r="K1981" t="s">
        <v>392</v>
      </c>
    </row>
    <row r="1982" spans="1:11" x14ac:dyDescent="0.35">
      <c r="A1982" t="s">
        <v>489</v>
      </c>
      <c r="B1982" t="s">
        <v>84</v>
      </c>
      <c r="C1982" t="s">
        <v>85</v>
      </c>
      <c r="D1982" t="s">
        <v>78</v>
      </c>
      <c r="E1982">
        <v>2020</v>
      </c>
      <c r="F1982">
        <v>16</v>
      </c>
      <c r="G1982" t="s">
        <v>91</v>
      </c>
      <c r="H1982" t="s">
        <v>80</v>
      </c>
      <c r="I1982">
        <v>-7983.8</v>
      </c>
      <c r="J1982" t="s">
        <v>490</v>
      </c>
      <c r="K1982" t="s">
        <v>388</v>
      </c>
    </row>
    <row r="1983" spans="1:11" x14ac:dyDescent="0.35">
      <c r="A1983" t="s">
        <v>489</v>
      </c>
      <c r="B1983" t="s">
        <v>84</v>
      </c>
      <c r="C1983" t="s">
        <v>85</v>
      </c>
      <c r="D1983" t="s">
        <v>78</v>
      </c>
      <c r="E1983">
        <v>2020</v>
      </c>
      <c r="F1983">
        <v>33</v>
      </c>
      <c r="G1983" t="s">
        <v>88</v>
      </c>
      <c r="H1983" t="s">
        <v>80</v>
      </c>
      <c r="I1983">
        <v>25000</v>
      </c>
      <c r="J1983" t="s">
        <v>496</v>
      </c>
      <c r="K1983" t="s">
        <v>388</v>
      </c>
    </row>
    <row r="1984" spans="1:11" x14ac:dyDescent="0.35">
      <c r="A1984" t="s">
        <v>489</v>
      </c>
      <c r="B1984" t="s">
        <v>84</v>
      </c>
      <c r="C1984" t="s">
        <v>85</v>
      </c>
      <c r="D1984" t="s">
        <v>78</v>
      </c>
      <c r="E1984">
        <v>2020</v>
      </c>
      <c r="F1984">
        <v>33</v>
      </c>
      <c r="G1984" t="s">
        <v>88</v>
      </c>
      <c r="H1984" t="s">
        <v>80</v>
      </c>
      <c r="I1984">
        <v>25000</v>
      </c>
      <c r="J1984" t="s">
        <v>497</v>
      </c>
      <c r="K1984" t="s">
        <v>388</v>
      </c>
    </row>
    <row r="1985" spans="1:11" x14ac:dyDescent="0.35">
      <c r="A1985" t="s">
        <v>489</v>
      </c>
      <c r="B1985" t="s">
        <v>84</v>
      </c>
      <c r="C1985" t="s">
        <v>85</v>
      </c>
      <c r="D1985" t="s">
        <v>78</v>
      </c>
      <c r="E1985">
        <v>2020</v>
      </c>
      <c r="F1985">
        <v>33</v>
      </c>
      <c r="G1985" t="s">
        <v>88</v>
      </c>
      <c r="H1985" t="s">
        <v>80</v>
      </c>
      <c r="I1985">
        <v>33000</v>
      </c>
      <c r="J1985" t="s">
        <v>490</v>
      </c>
      <c r="K1985" t="s">
        <v>388</v>
      </c>
    </row>
    <row r="1986" spans="1:11" x14ac:dyDescent="0.35">
      <c r="A1986" t="s">
        <v>489</v>
      </c>
      <c r="B1986" t="s">
        <v>84</v>
      </c>
      <c r="C1986" t="s">
        <v>85</v>
      </c>
      <c r="D1986" t="s">
        <v>78</v>
      </c>
      <c r="E1986">
        <v>2020</v>
      </c>
      <c r="F1986">
        <v>91</v>
      </c>
      <c r="G1986" t="s">
        <v>90</v>
      </c>
      <c r="H1986" t="s">
        <v>80</v>
      </c>
      <c r="I1986">
        <v>81.180000000000007</v>
      </c>
      <c r="J1986" t="s">
        <v>490</v>
      </c>
      <c r="K1986" t="s">
        <v>388</v>
      </c>
    </row>
    <row r="1987" spans="1:11" x14ac:dyDescent="0.35">
      <c r="A1987" t="s">
        <v>489</v>
      </c>
      <c r="B1987" t="s">
        <v>84</v>
      </c>
      <c r="C1987" t="s">
        <v>85</v>
      </c>
      <c r="D1987" t="s">
        <v>78</v>
      </c>
      <c r="E1987">
        <v>2022</v>
      </c>
      <c r="F1987">
        <v>16</v>
      </c>
      <c r="G1987" t="s">
        <v>91</v>
      </c>
      <c r="H1987" t="s">
        <v>80</v>
      </c>
      <c r="I1987">
        <v>10000</v>
      </c>
      <c r="J1987" t="s">
        <v>496</v>
      </c>
      <c r="K1987" t="s">
        <v>388</v>
      </c>
    </row>
    <row r="1988" spans="1:11" x14ac:dyDescent="0.35">
      <c r="A1988" t="s">
        <v>489</v>
      </c>
      <c r="B1988" t="s">
        <v>84</v>
      </c>
      <c r="C1988" t="s">
        <v>85</v>
      </c>
      <c r="D1988" t="s">
        <v>78</v>
      </c>
      <c r="E1988">
        <v>2022</v>
      </c>
      <c r="F1988">
        <v>33</v>
      </c>
      <c r="G1988" t="s">
        <v>88</v>
      </c>
      <c r="H1988" t="s">
        <v>80</v>
      </c>
      <c r="I1988">
        <v>37250</v>
      </c>
      <c r="J1988" t="s">
        <v>496</v>
      </c>
      <c r="K1988" t="s">
        <v>388</v>
      </c>
    </row>
    <row r="1989" spans="1:11" x14ac:dyDescent="0.35">
      <c r="A1989" t="s">
        <v>489</v>
      </c>
      <c r="B1989" t="s">
        <v>84</v>
      </c>
      <c r="C1989" t="s">
        <v>85</v>
      </c>
      <c r="D1989" t="s">
        <v>78</v>
      </c>
      <c r="E1989">
        <v>2022</v>
      </c>
      <c r="F1989">
        <v>33</v>
      </c>
      <c r="G1989" t="s">
        <v>88</v>
      </c>
      <c r="H1989" t="s">
        <v>80</v>
      </c>
      <c r="I1989">
        <v>37250</v>
      </c>
      <c r="J1989" t="s">
        <v>497</v>
      </c>
      <c r="K1989" t="s">
        <v>388</v>
      </c>
    </row>
    <row r="1990" spans="1:11" x14ac:dyDescent="0.35">
      <c r="A1990" t="s">
        <v>489</v>
      </c>
      <c r="B1990" t="s">
        <v>84</v>
      </c>
      <c r="C1990" t="s">
        <v>85</v>
      </c>
      <c r="D1990" t="s">
        <v>78</v>
      </c>
      <c r="E1990">
        <v>2022</v>
      </c>
      <c r="F1990">
        <v>33</v>
      </c>
      <c r="G1990" t="s">
        <v>88</v>
      </c>
      <c r="H1990" t="s">
        <v>80</v>
      </c>
      <c r="I1990">
        <v>37250</v>
      </c>
      <c r="J1990" t="s">
        <v>490</v>
      </c>
      <c r="K1990" t="s">
        <v>388</v>
      </c>
    </row>
    <row r="1991" spans="1:11" x14ac:dyDescent="0.35">
      <c r="A1991" t="s">
        <v>489</v>
      </c>
      <c r="B1991" t="s">
        <v>84</v>
      </c>
      <c r="C1991" t="s">
        <v>372</v>
      </c>
      <c r="D1991" t="s">
        <v>78</v>
      </c>
      <c r="E1991">
        <v>2023</v>
      </c>
      <c r="F1991">
        <v>33</v>
      </c>
      <c r="G1991" t="s">
        <v>88</v>
      </c>
      <c r="H1991" t="s">
        <v>80</v>
      </c>
      <c r="I1991">
        <v>1</v>
      </c>
      <c r="J1991" t="s">
        <v>490</v>
      </c>
      <c r="K1991" t="s">
        <v>401</v>
      </c>
    </row>
    <row r="1992" spans="1:11" x14ac:dyDescent="0.35">
      <c r="A1992" t="s">
        <v>489</v>
      </c>
      <c r="B1992" t="s">
        <v>84</v>
      </c>
      <c r="C1992" t="s">
        <v>352</v>
      </c>
      <c r="D1992" t="s">
        <v>78</v>
      </c>
      <c r="E1992">
        <v>2023</v>
      </c>
      <c r="F1992">
        <v>16</v>
      </c>
      <c r="G1992" t="s">
        <v>91</v>
      </c>
      <c r="H1992" t="s">
        <v>80</v>
      </c>
      <c r="I1992">
        <v>4294.3</v>
      </c>
      <c r="J1992" t="s">
        <v>496</v>
      </c>
      <c r="K1992" t="s">
        <v>399</v>
      </c>
    </row>
    <row r="1993" spans="1:11" x14ac:dyDescent="0.35">
      <c r="A1993" t="s">
        <v>489</v>
      </c>
      <c r="B1993" t="s">
        <v>84</v>
      </c>
      <c r="C1993" t="s">
        <v>352</v>
      </c>
      <c r="D1993" t="s">
        <v>78</v>
      </c>
      <c r="E1993">
        <v>2023</v>
      </c>
      <c r="F1993">
        <v>16</v>
      </c>
      <c r="G1993" t="s">
        <v>91</v>
      </c>
      <c r="H1993" t="s">
        <v>80</v>
      </c>
      <c r="I1993">
        <v>2928.36</v>
      </c>
      <c r="J1993" t="s">
        <v>497</v>
      </c>
      <c r="K1993" t="s">
        <v>399</v>
      </c>
    </row>
    <row r="1994" spans="1:11" x14ac:dyDescent="0.35">
      <c r="A1994" t="s">
        <v>489</v>
      </c>
      <c r="B1994" t="s">
        <v>84</v>
      </c>
      <c r="C1994" t="s">
        <v>352</v>
      </c>
      <c r="D1994" t="s">
        <v>78</v>
      </c>
      <c r="E1994">
        <v>2023</v>
      </c>
      <c r="F1994">
        <v>33</v>
      </c>
      <c r="G1994" t="s">
        <v>88</v>
      </c>
      <c r="H1994" t="s">
        <v>80</v>
      </c>
      <c r="I1994">
        <v>5705.7</v>
      </c>
      <c r="J1994" t="s">
        <v>496</v>
      </c>
      <c r="K1994" t="s">
        <v>399</v>
      </c>
    </row>
    <row r="1995" spans="1:11" x14ac:dyDescent="0.35">
      <c r="A1995" t="s">
        <v>489</v>
      </c>
      <c r="B1995" t="s">
        <v>84</v>
      </c>
      <c r="C1995" t="s">
        <v>352</v>
      </c>
      <c r="D1995" t="s">
        <v>78</v>
      </c>
      <c r="E1995">
        <v>2023</v>
      </c>
      <c r="F1995">
        <v>33</v>
      </c>
      <c r="G1995" t="s">
        <v>88</v>
      </c>
      <c r="H1995" t="s">
        <v>80</v>
      </c>
      <c r="I1995">
        <v>1000</v>
      </c>
      <c r="J1995" t="s">
        <v>490</v>
      </c>
      <c r="K1995" t="s">
        <v>399</v>
      </c>
    </row>
    <row r="1996" spans="1:11" x14ac:dyDescent="0.35">
      <c r="A1996" t="s">
        <v>489</v>
      </c>
      <c r="B1996" t="s">
        <v>84</v>
      </c>
      <c r="C1996" t="s">
        <v>352</v>
      </c>
      <c r="D1996" t="s">
        <v>78</v>
      </c>
      <c r="E1996">
        <v>2023</v>
      </c>
      <c r="F1996">
        <v>91</v>
      </c>
      <c r="G1996" t="s">
        <v>90</v>
      </c>
      <c r="H1996" t="s">
        <v>80</v>
      </c>
      <c r="I1996">
        <v>300</v>
      </c>
      <c r="J1996" t="s">
        <v>490</v>
      </c>
      <c r="K1996" t="s">
        <v>399</v>
      </c>
    </row>
    <row r="1997" spans="1:11" x14ac:dyDescent="0.35">
      <c r="A1997" t="s">
        <v>489</v>
      </c>
      <c r="B1997" t="s">
        <v>84</v>
      </c>
      <c r="C1997" t="s">
        <v>354</v>
      </c>
      <c r="D1997" t="s">
        <v>78</v>
      </c>
      <c r="E1997">
        <v>2023</v>
      </c>
      <c r="F1997">
        <v>33</v>
      </c>
      <c r="G1997" t="s">
        <v>88</v>
      </c>
      <c r="H1997" t="s">
        <v>80</v>
      </c>
      <c r="I1997">
        <v>5000</v>
      </c>
      <c r="J1997" t="s">
        <v>497</v>
      </c>
      <c r="K1997" t="s">
        <v>400</v>
      </c>
    </row>
    <row r="1998" spans="1:11" x14ac:dyDescent="0.35">
      <c r="A1998" t="s">
        <v>489</v>
      </c>
      <c r="B1998" t="s">
        <v>84</v>
      </c>
      <c r="C1998" t="s">
        <v>354</v>
      </c>
      <c r="D1998" t="s">
        <v>78</v>
      </c>
      <c r="E1998">
        <v>2023</v>
      </c>
      <c r="F1998">
        <v>33</v>
      </c>
      <c r="G1998" t="s">
        <v>88</v>
      </c>
      <c r="H1998" t="s">
        <v>80</v>
      </c>
      <c r="I1998">
        <v>5000</v>
      </c>
      <c r="J1998" t="s">
        <v>490</v>
      </c>
      <c r="K1998" t="s">
        <v>400</v>
      </c>
    </row>
    <row r="1999" spans="1:11" x14ac:dyDescent="0.35">
      <c r="A1999" t="s">
        <v>489</v>
      </c>
      <c r="B1999" t="s">
        <v>84</v>
      </c>
      <c r="C1999" t="s">
        <v>331</v>
      </c>
      <c r="D1999" t="s">
        <v>78</v>
      </c>
      <c r="E1999">
        <v>2022</v>
      </c>
      <c r="F1999">
        <v>16</v>
      </c>
      <c r="G1999" t="s">
        <v>91</v>
      </c>
      <c r="H1999" t="s">
        <v>80</v>
      </c>
      <c r="I1999">
        <v>7411.06</v>
      </c>
      <c r="J1999" t="s">
        <v>496</v>
      </c>
      <c r="K1999" t="s">
        <v>397</v>
      </c>
    </row>
    <row r="2000" spans="1:11" x14ac:dyDescent="0.35">
      <c r="A2000" t="s">
        <v>489</v>
      </c>
      <c r="B2000" t="s">
        <v>84</v>
      </c>
      <c r="C2000" t="s">
        <v>331</v>
      </c>
      <c r="D2000" t="s">
        <v>78</v>
      </c>
      <c r="E2000">
        <v>2022</v>
      </c>
      <c r="F2000">
        <v>16</v>
      </c>
      <c r="G2000" t="s">
        <v>91</v>
      </c>
      <c r="H2000" t="s">
        <v>80</v>
      </c>
      <c r="I2000">
        <v>9286.24</v>
      </c>
      <c r="J2000" t="s">
        <v>490</v>
      </c>
      <c r="K2000" t="s">
        <v>397</v>
      </c>
    </row>
    <row r="2001" spans="1:11" x14ac:dyDescent="0.35">
      <c r="A2001" t="s">
        <v>489</v>
      </c>
      <c r="B2001" t="s">
        <v>84</v>
      </c>
      <c r="C2001" t="s">
        <v>331</v>
      </c>
      <c r="D2001" t="s">
        <v>78</v>
      </c>
      <c r="E2001">
        <v>2022</v>
      </c>
      <c r="F2001">
        <v>16</v>
      </c>
      <c r="G2001" t="s">
        <v>91</v>
      </c>
      <c r="H2001" t="s">
        <v>81</v>
      </c>
      <c r="I2001">
        <v>9395.4699999999993</v>
      </c>
      <c r="J2001" t="s">
        <v>496</v>
      </c>
      <c r="K2001" t="s">
        <v>397</v>
      </c>
    </row>
    <row r="2002" spans="1:11" x14ac:dyDescent="0.35">
      <c r="A2002" t="s">
        <v>489</v>
      </c>
      <c r="B2002" t="s">
        <v>84</v>
      </c>
      <c r="C2002" t="s">
        <v>331</v>
      </c>
      <c r="D2002" t="s">
        <v>78</v>
      </c>
      <c r="E2002">
        <v>2022</v>
      </c>
      <c r="F2002">
        <v>33</v>
      </c>
      <c r="G2002" t="s">
        <v>88</v>
      </c>
      <c r="H2002" t="s">
        <v>80</v>
      </c>
      <c r="I2002">
        <v>35001</v>
      </c>
      <c r="J2002" t="s">
        <v>496</v>
      </c>
      <c r="K2002" t="s">
        <v>397</v>
      </c>
    </row>
    <row r="2003" spans="1:11" x14ac:dyDescent="0.35">
      <c r="A2003" t="s">
        <v>489</v>
      </c>
      <c r="B2003" t="s">
        <v>84</v>
      </c>
      <c r="C2003" t="s">
        <v>331</v>
      </c>
      <c r="D2003" t="s">
        <v>78</v>
      </c>
      <c r="E2003">
        <v>2022</v>
      </c>
      <c r="F2003">
        <v>33</v>
      </c>
      <c r="G2003" t="s">
        <v>88</v>
      </c>
      <c r="H2003" t="s">
        <v>80</v>
      </c>
      <c r="I2003">
        <v>75001</v>
      </c>
      <c r="J2003" t="s">
        <v>497</v>
      </c>
      <c r="K2003" t="s">
        <v>397</v>
      </c>
    </row>
    <row r="2004" spans="1:11" x14ac:dyDescent="0.35">
      <c r="A2004" t="s">
        <v>489</v>
      </c>
      <c r="B2004" t="s">
        <v>84</v>
      </c>
      <c r="C2004" t="s">
        <v>331</v>
      </c>
      <c r="D2004" t="s">
        <v>78</v>
      </c>
      <c r="E2004">
        <v>2022</v>
      </c>
      <c r="F2004">
        <v>33</v>
      </c>
      <c r="G2004" t="s">
        <v>88</v>
      </c>
      <c r="H2004" t="s">
        <v>80</v>
      </c>
      <c r="I2004">
        <v>55228.160000000003</v>
      </c>
      <c r="J2004" t="s">
        <v>490</v>
      </c>
      <c r="K2004" t="s">
        <v>397</v>
      </c>
    </row>
    <row r="2005" spans="1:11" x14ac:dyDescent="0.35">
      <c r="A2005" t="s">
        <v>489</v>
      </c>
      <c r="B2005" t="s">
        <v>84</v>
      </c>
      <c r="C2005" t="s">
        <v>331</v>
      </c>
      <c r="D2005" t="s">
        <v>78</v>
      </c>
      <c r="E2005">
        <v>2022</v>
      </c>
      <c r="F2005">
        <v>33</v>
      </c>
      <c r="G2005" t="s">
        <v>88</v>
      </c>
      <c r="H2005" t="s">
        <v>81</v>
      </c>
      <c r="I2005">
        <v>5604.53</v>
      </c>
      <c r="J2005" t="s">
        <v>496</v>
      </c>
      <c r="K2005" t="s">
        <v>397</v>
      </c>
    </row>
    <row r="2006" spans="1:11" x14ac:dyDescent="0.35">
      <c r="A2006" t="s">
        <v>489</v>
      </c>
      <c r="B2006" t="s">
        <v>84</v>
      </c>
      <c r="C2006" t="s">
        <v>331</v>
      </c>
      <c r="D2006" t="s">
        <v>78</v>
      </c>
      <c r="E2006">
        <v>2022</v>
      </c>
      <c r="F2006">
        <v>33</v>
      </c>
      <c r="G2006" t="s">
        <v>88</v>
      </c>
      <c r="H2006" t="s">
        <v>81</v>
      </c>
      <c r="I2006">
        <v>5000</v>
      </c>
      <c r="J2006" t="s">
        <v>497</v>
      </c>
      <c r="K2006" t="s">
        <v>397</v>
      </c>
    </row>
    <row r="2007" spans="1:11" x14ac:dyDescent="0.35">
      <c r="A2007" t="s">
        <v>489</v>
      </c>
      <c r="B2007" t="s">
        <v>84</v>
      </c>
      <c r="C2007" t="s">
        <v>331</v>
      </c>
      <c r="D2007" t="s">
        <v>78</v>
      </c>
      <c r="E2007">
        <v>2022</v>
      </c>
      <c r="F2007">
        <v>63</v>
      </c>
      <c r="G2007" t="s">
        <v>317</v>
      </c>
      <c r="H2007" t="s">
        <v>81</v>
      </c>
      <c r="I2007">
        <v>95</v>
      </c>
      <c r="J2007" t="s">
        <v>497</v>
      </c>
      <c r="K2007" t="s">
        <v>397</v>
      </c>
    </row>
    <row r="2008" spans="1:11" x14ac:dyDescent="0.35">
      <c r="A2008" t="s">
        <v>489</v>
      </c>
      <c r="B2008" t="s">
        <v>84</v>
      </c>
      <c r="C2008" t="s">
        <v>331</v>
      </c>
      <c r="D2008" t="s">
        <v>78</v>
      </c>
      <c r="E2008">
        <v>2022</v>
      </c>
      <c r="F2008">
        <v>90</v>
      </c>
      <c r="G2008" t="s">
        <v>89</v>
      </c>
      <c r="H2008" t="s">
        <v>80</v>
      </c>
      <c r="I2008">
        <v>93.82</v>
      </c>
      <c r="J2008" t="s">
        <v>496</v>
      </c>
      <c r="K2008" t="s">
        <v>397</v>
      </c>
    </row>
    <row r="2009" spans="1:11" x14ac:dyDescent="0.35">
      <c r="A2009" t="s">
        <v>489</v>
      </c>
      <c r="B2009" t="s">
        <v>84</v>
      </c>
      <c r="C2009" t="s">
        <v>331</v>
      </c>
      <c r="D2009" t="s">
        <v>78</v>
      </c>
      <c r="E2009">
        <v>2022</v>
      </c>
      <c r="F2009">
        <v>90</v>
      </c>
      <c r="G2009" t="s">
        <v>89</v>
      </c>
      <c r="H2009" t="s">
        <v>80</v>
      </c>
      <c r="I2009">
        <v>242.95</v>
      </c>
      <c r="J2009" t="s">
        <v>497</v>
      </c>
      <c r="K2009" t="s">
        <v>397</v>
      </c>
    </row>
    <row r="2010" spans="1:11" x14ac:dyDescent="0.35">
      <c r="A2010" t="s">
        <v>489</v>
      </c>
      <c r="B2010" t="s">
        <v>84</v>
      </c>
      <c r="C2010" t="s">
        <v>331</v>
      </c>
      <c r="D2010" t="s">
        <v>78</v>
      </c>
      <c r="E2010">
        <v>2022</v>
      </c>
      <c r="F2010">
        <v>90</v>
      </c>
      <c r="G2010" t="s">
        <v>89</v>
      </c>
      <c r="H2010" t="s">
        <v>80</v>
      </c>
      <c r="I2010">
        <v>623.63</v>
      </c>
      <c r="J2010" t="s">
        <v>490</v>
      </c>
      <c r="K2010" t="s">
        <v>397</v>
      </c>
    </row>
    <row r="2011" spans="1:11" x14ac:dyDescent="0.35">
      <c r="A2011" t="s">
        <v>489</v>
      </c>
      <c r="B2011" t="s">
        <v>84</v>
      </c>
      <c r="C2011" t="s">
        <v>331</v>
      </c>
      <c r="D2011" t="s">
        <v>78</v>
      </c>
      <c r="E2011">
        <v>2022</v>
      </c>
      <c r="F2011">
        <v>90</v>
      </c>
      <c r="G2011" t="s">
        <v>89</v>
      </c>
      <c r="H2011" t="s">
        <v>81</v>
      </c>
      <c r="I2011">
        <v>209.27</v>
      </c>
      <c r="J2011" t="s">
        <v>496</v>
      </c>
      <c r="K2011" t="s">
        <v>397</v>
      </c>
    </row>
    <row r="2012" spans="1:11" x14ac:dyDescent="0.35">
      <c r="A2012" t="s">
        <v>489</v>
      </c>
      <c r="B2012" t="s">
        <v>84</v>
      </c>
      <c r="C2012" t="s">
        <v>331</v>
      </c>
      <c r="D2012" t="s">
        <v>78</v>
      </c>
      <c r="E2012">
        <v>2022</v>
      </c>
      <c r="F2012">
        <v>91</v>
      </c>
      <c r="G2012" t="s">
        <v>90</v>
      </c>
      <c r="H2012" t="s">
        <v>80</v>
      </c>
      <c r="I2012">
        <v>250.18</v>
      </c>
      <c r="J2012" t="s">
        <v>496</v>
      </c>
      <c r="K2012" t="s">
        <v>397</v>
      </c>
    </row>
    <row r="2013" spans="1:11" x14ac:dyDescent="0.35">
      <c r="A2013" t="s">
        <v>489</v>
      </c>
      <c r="B2013" t="s">
        <v>84</v>
      </c>
      <c r="C2013" t="s">
        <v>331</v>
      </c>
      <c r="D2013" t="s">
        <v>78</v>
      </c>
      <c r="E2013">
        <v>2022</v>
      </c>
      <c r="F2013">
        <v>91</v>
      </c>
      <c r="G2013" t="s">
        <v>90</v>
      </c>
      <c r="H2013" t="s">
        <v>80</v>
      </c>
      <c r="I2013">
        <v>395.23</v>
      </c>
      <c r="J2013" t="s">
        <v>497</v>
      </c>
      <c r="K2013" t="s">
        <v>397</v>
      </c>
    </row>
    <row r="2014" spans="1:11" x14ac:dyDescent="0.35">
      <c r="A2014" t="s">
        <v>489</v>
      </c>
      <c r="B2014" t="s">
        <v>84</v>
      </c>
      <c r="C2014" t="s">
        <v>331</v>
      </c>
      <c r="D2014" t="s">
        <v>78</v>
      </c>
      <c r="E2014">
        <v>2022</v>
      </c>
      <c r="F2014">
        <v>91</v>
      </c>
      <c r="G2014" t="s">
        <v>90</v>
      </c>
      <c r="H2014" t="s">
        <v>80</v>
      </c>
      <c r="I2014">
        <v>126.91</v>
      </c>
      <c r="J2014" t="s">
        <v>490</v>
      </c>
      <c r="K2014" t="s">
        <v>397</v>
      </c>
    </row>
    <row r="2015" spans="1:11" x14ac:dyDescent="0.35">
      <c r="A2015" t="s">
        <v>489</v>
      </c>
      <c r="B2015" t="s">
        <v>84</v>
      </c>
      <c r="C2015" t="s">
        <v>331</v>
      </c>
      <c r="D2015" t="s">
        <v>78</v>
      </c>
      <c r="E2015">
        <v>2022</v>
      </c>
      <c r="F2015">
        <v>91</v>
      </c>
      <c r="G2015" t="s">
        <v>90</v>
      </c>
      <c r="H2015" t="s">
        <v>81</v>
      </c>
      <c r="I2015">
        <v>290.73</v>
      </c>
      <c r="J2015" t="s">
        <v>496</v>
      </c>
      <c r="K2015" t="s">
        <v>397</v>
      </c>
    </row>
    <row r="2016" spans="1:11" x14ac:dyDescent="0.35">
      <c r="A2016" t="s">
        <v>489</v>
      </c>
      <c r="B2016" t="s">
        <v>84</v>
      </c>
      <c r="C2016" t="s">
        <v>331</v>
      </c>
      <c r="D2016" t="s">
        <v>78</v>
      </c>
      <c r="E2016">
        <v>2023</v>
      </c>
      <c r="F2016">
        <v>16</v>
      </c>
      <c r="G2016" t="s">
        <v>91</v>
      </c>
      <c r="H2016" t="s">
        <v>80</v>
      </c>
      <c r="I2016">
        <v>4446.5200000000004</v>
      </c>
      <c r="J2016" t="s">
        <v>496</v>
      </c>
      <c r="K2016" t="s">
        <v>397</v>
      </c>
    </row>
    <row r="2017" spans="1:11" x14ac:dyDescent="0.35">
      <c r="A2017" t="s">
        <v>489</v>
      </c>
      <c r="B2017" t="s">
        <v>84</v>
      </c>
      <c r="C2017" t="s">
        <v>331</v>
      </c>
      <c r="D2017" t="s">
        <v>78</v>
      </c>
      <c r="E2017">
        <v>2023</v>
      </c>
      <c r="F2017">
        <v>16</v>
      </c>
      <c r="G2017" t="s">
        <v>91</v>
      </c>
      <c r="H2017" t="s">
        <v>80</v>
      </c>
      <c r="I2017">
        <v>226.71</v>
      </c>
      <c r="J2017" t="s">
        <v>497</v>
      </c>
      <c r="K2017" t="s">
        <v>397</v>
      </c>
    </row>
    <row r="2018" spans="1:11" x14ac:dyDescent="0.35">
      <c r="A2018" t="s">
        <v>489</v>
      </c>
      <c r="B2018" t="s">
        <v>84</v>
      </c>
      <c r="C2018" t="s">
        <v>331</v>
      </c>
      <c r="D2018" t="s">
        <v>78</v>
      </c>
      <c r="E2018">
        <v>2023</v>
      </c>
      <c r="F2018">
        <v>16</v>
      </c>
      <c r="G2018" t="s">
        <v>91</v>
      </c>
      <c r="H2018" t="s">
        <v>80</v>
      </c>
      <c r="I2018">
        <v>8551.77</v>
      </c>
      <c r="J2018" t="s">
        <v>490</v>
      </c>
      <c r="K2018" t="s">
        <v>397</v>
      </c>
    </row>
    <row r="2019" spans="1:11" x14ac:dyDescent="0.35">
      <c r="A2019" t="s">
        <v>489</v>
      </c>
      <c r="B2019" t="s">
        <v>84</v>
      </c>
      <c r="C2019" t="s">
        <v>331</v>
      </c>
      <c r="D2019" t="s">
        <v>78</v>
      </c>
      <c r="E2019">
        <v>2023</v>
      </c>
      <c r="F2019">
        <v>16</v>
      </c>
      <c r="G2019" t="s">
        <v>91</v>
      </c>
      <c r="H2019" t="s">
        <v>81</v>
      </c>
      <c r="I2019">
        <v>16884.16</v>
      </c>
      <c r="J2019" t="s">
        <v>496</v>
      </c>
      <c r="K2019" t="s">
        <v>397</v>
      </c>
    </row>
    <row r="2020" spans="1:11" x14ac:dyDescent="0.35">
      <c r="A2020" t="s">
        <v>489</v>
      </c>
      <c r="B2020" t="s">
        <v>84</v>
      </c>
      <c r="C2020" t="s">
        <v>331</v>
      </c>
      <c r="D2020" t="s">
        <v>78</v>
      </c>
      <c r="E2020">
        <v>2023</v>
      </c>
      <c r="F2020">
        <v>16</v>
      </c>
      <c r="G2020" t="s">
        <v>91</v>
      </c>
      <c r="H2020" t="s">
        <v>81</v>
      </c>
      <c r="I2020">
        <v>45658.34</v>
      </c>
      <c r="J2020" t="s">
        <v>497</v>
      </c>
      <c r="K2020" t="s">
        <v>397</v>
      </c>
    </row>
    <row r="2021" spans="1:11" x14ac:dyDescent="0.35">
      <c r="A2021" t="s">
        <v>489</v>
      </c>
      <c r="B2021" t="s">
        <v>84</v>
      </c>
      <c r="C2021" t="s">
        <v>331</v>
      </c>
      <c r="D2021" t="s">
        <v>78</v>
      </c>
      <c r="E2021">
        <v>2023</v>
      </c>
      <c r="F2021">
        <v>16</v>
      </c>
      <c r="G2021" t="s">
        <v>91</v>
      </c>
      <c r="H2021" t="s">
        <v>81</v>
      </c>
      <c r="I2021">
        <v>6150</v>
      </c>
      <c r="J2021" t="s">
        <v>490</v>
      </c>
      <c r="K2021" t="s">
        <v>397</v>
      </c>
    </row>
    <row r="2022" spans="1:11" x14ac:dyDescent="0.35">
      <c r="A2022" t="s">
        <v>489</v>
      </c>
      <c r="B2022" t="s">
        <v>84</v>
      </c>
      <c r="C2022" t="s">
        <v>331</v>
      </c>
      <c r="D2022" t="s">
        <v>78</v>
      </c>
      <c r="E2022">
        <v>2023</v>
      </c>
      <c r="F2022">
        <v>33</v>
      </c>
      <c r="G2022" t="s">
        <v>88</v>
      </c>
      <c r="H2022" t="s">
        <v>80</v>
      </c>
      <c r="I2022">
        <v>21403.56</v>
      </c>
      <c r="J2022" t="s">
        <v>496</v>
      </c>
      <c r="K2022" t="s">
        <v>397</v>
      </c>
    </row>
    <row r="2023" spans="1:11" x14ac:dyDescent="0.35">
      <c r="A2023" t="s">
        <v>489</v>
      </c>
      <c r="B2023" t="s">
        <v>84</v>
      </c>
      <c r="C2023" t="s">
        <v>331</v>
      </c>
      <c r="D2023" t="s">
        <v>78</v>
      </c>
      <c r="E2023">
        <v>2023</v>
      </c>
      <c r="F2023">
        <v>33</v>
      </c>
      <c r="G2023" t="s">
        <v>88</v>
      </c>
      <c r="H2023" t="s">
        <v>80</v>
      </c>
      <c r="I2023">
        <v>17500</v>
      </c>
      <c r="J2023" t="s">
        <v>497</v>
      </c>
      <c r="K2023" t="s">
        <v>397</v>
      </c>
    </row>
    <row r="2024" spans="1:11" x14ac:dyDescent="0.35">
      <c r="A2024" t="s">
        <v>489</v>
      </c>
      <c r="B2024" t="s">
        <v>84</v>
      </c>
      <c r="C2024" t="s">
        <v>331</v>
      </c>
      <c r="D2024" t="s">
        <v>78</v>
      </c>
      <c r="E2024">
        <v>2023</v>
      </c>
      <c r="F2024">
        <v>33</v>
      </c>
      <c r="G2024" t="s">
        <v>88</v>
      </c>
      <c r="H2024" t="s">
        <v>80</v>
      </c>
      <c r="I2024">
        <v>7984.98</v>
      </c>
      <c r="J2024" t="s">
        <v>490</v>
      </c>
      <c r="K2024" t="s">
        <v>397</v>
      </c>
    </row>
    <row r="2025" spans="1:11" x14ac:dyDescent="0.35">
      <c r="A2025" t="s">
        <v>489</v>
      </c>
      <c r="B2025" t="s">
        <v>84</v>
      </c>
      <c r="C2025" t="s">
        <v>331</v>
      </c>
      <c r="D2025" t="s">
        <v>78</v>
      </c>
      <c r="E2025">
        <v>2023</v>
      </c>
      <c r="F2025">
        <v>33</v>
      </c>
      <c r="G2025" t="s">
        <v>88</v>
      </c>
      <c r="H2025" t="s">
        <v>81</v>
      </c>
      <c r="I2025">
        <v>10615.84</v>
      </c>
      <c r="J2025" t="s">
        <v>496</v>
      </c>
      <c r="K2025" t="s">
        <v>397</v>
      </c>
    </row>
    <row r="2026" spans="1:11" x14ac:dyDescent="0.35">
      <c r="A2026" t="s">
        <v>489</v>
      </c>
      <c r="B2026" t="s">
        <v>84</v>
      </c>
      <c r="C2026" t="s">
        <v>331</v>
      </c>
      <c r="D2026" t="s">
        <v>78</v>
      </c>
      <c r="E2026">
        <v>2023</v>
      </c>
      <c r="F2026">
        <v>33</v>
      </c>
      <c r="G2026" t="s">
        <v>88</v>
      </c>
      <c r="H2026" t="s">
        <v>81</v>
      </c>
      <c r="I2026">
        <v>957.5</v>
      </c>
      <c r="J2026" t="s">
        <v>497</v>
      </c>
      <c r="K2026" t="s">
        <v>397</v>
      </c>
    </row>
    <row r="2027" spans="1:11" x14ac:dyDescent="0.35">
      <c r="A2027" t="s">
        <v>489</v>
      </c>
      <c r="B2027" t="s">
        <v>84</v>
      </c>
      <c r="C2027" t="s">
        <v>331</v>
      </c>
      <c r="D2027" t="s">
        <v>78</v>
      </c>
      <c r="E2027">
        <v>2023</v>
      </c>
      <c r="F2027">
        <v>33</v>
      </c>
      <c r="G2027" t="s">
        <v>88</v>
      </c>
      <c r="H2027" t="s">
        <v>81</v>
      </c>
      <c r="I2027">
        <v>1307.5</v>
      </c>
      <c r="J2027" t="s">
        <v>490</v>
      </c>
      <c r="K2027" t="s">
        <v>397</v>
      </c>
    </row>
    <row r="2028" spans="1:11" x14ac:dyDescent="0.35">
      <c r="A2028" t="s">
        <v>489</v>
      </c>
      <c r="B2028" t="s">
        <v>84</v>
      </c>
      <c r="C2028" t="s">
        <v>331</v>
      </c>
      <c r="D2028" t="s">
        <v>78</v>
      </c>
      <c r="E2028">
        <v>2023</v>
      </c>
      <c r="F2028">
        <v>90</v>
      </c>
      <c r="G2028" t="s">
        <v>89</v>
      </c>
      <c r="H2028" t="s">
        <v>81</v>
      </c>
      <c r="I2028">
        <v>198.71</v>
      </c>
      <c r="J2028" t="s">
        <v>496</v>
      </c>
      <c r="K2028" t="s">
        <v>397</v>
      </c>
    </row>
    <row r="2029" spans="1:11" x14ac:dyDescent="0.35">
      <c r="A2029" t="s">
        <v>489</v>
      </c>
      <c r="B2029" t="s">
        <v>84</v>
      </c>
      <c r="C2029" t="s">
        <v>331</v>
      </c>
      <c r="D2029" t="s">
        <v>78</v>
      </c>
      <c r="E2029">
        <v>2023</v>
      </c>
      <c r="F2029">
        <v>91</v>
      </c>
      <c r="G2029" t="s">
        <v>90</v>
      </c>
      <c r="H2029" t="s">
        <v>80</v>
      </c>
      <c r="I2029">
        <v>250</v>
      </c>
      <c r="J2029" t="s">
        <v>496</v>
      </c>
      <c r="K2029" t="s">
        <v>397</v>
      </c>
    </row>
    <row r="2030" spans="1:11" x14ac:dyDescent="0.35">
      <c r="A2030" t="s">
        <v>489</v>
      </c>
      <c r="B2030" t="s">
        <v>84</v>
      </c>
      <c r="C2030" t="s">
        <v>331</v>
      </c>
      <c r="D2030" t="s">
        <v>78</v>
      </c>
      <c r="E2030">
        <v>2023</v>
      </c>
      <c r="F2030">
        <v>91</v>
      </c>
      <c r="G2030" t="s">
        <v>90</v>
      </c>
      <c r="H2030" t="s">
        <v>81</v>
      </c>
      <c r="I2030">
        <v>350.18</v>
      </c>
      <c r="J2030" t="s">
        <v>496</v>
      </c>
      <c r="K2030" t="s">
        <v>397</v>
      </c>
    </row>
    <row r="2031" spans="1:11" x14ac:dyDescent="0.35">
      <c r="A2031" t="s">
        <v>489</v>
      </c>
      <c r="B2031" t="s">
        <v>84</v>
      </c>
      <c r="C2031" t="s">
        <v>331</v>
      </c>
      <c r="D2031" t="s">
        <v>78</v>
      </c>
      <c r="E2031">
        <v>2023</v>
      </c>
      <c r="F2031">
        <v>91</v>
      </c>
      <c r="G2031" t="s">
        <v>90</v>
      </c>
      <c r="H2031" t="s">
        <v>81</v>
      </c>
      <c r="I2031">
        <v>350.18</v>
      </c>
      <c r="J2031" t="s">
        <v>497</v>
      </c>
      <c r="K2031" t="s">
        <v>397</v>
      </c>
    </row>
    <row r="2032" spans="1:11" x14ac:dyDescent="0.35">
      <c r="A2032" t="s">
        <v>489</v>
      </c>
      <c r="B2032" t="s">
        <v>84</v>
      </c>
      <c r="C2032" t="s">
        <v>331</v>
      </c>
      <c r="D2032" t="s">
        <v>78</v>
      </c>
      <c r="E2032">
        <v>2023</v>
      </c>
      <c r="F2032">
        <v>91</v>
      </c>
      <c r="G2032" t="s">
        <v>90</v>
      </c>
      <c r="H2032" t="s">
        <v>81</v>
      </c>
      <c r="I2032">
        <v>350.18</v>
      </c>
      <c r="J2032" t="s">
        <v>490</v>
      </c>
      <c r="K2032" t="s">
        <v>397</v>
      </c>
    </row>
    <row r="2033" spans="1:11" x14ac:dyDescent="0.35">
      <c r="A2033" t="s">
        <v>556</v>
      </c>
      <c r="B2033" t="s">
        <v>304</v>
      </c>
      <c r="C2033" t="s">
        <v>87</v>
      </c>
      <c r="D2033" t="s">
        <v>78</v>
      </c>
      <c r="E2033">
        <v>2019</v>
      </c>
      <c r="F2033">
        <v>16</v>
      </c>
      <c r="G2033" t="s">
        <v>91</v>
      </c>
      <c r="H2033" t="s">
        <v>80</v>
      </c>
      <c r="I2033">
        <v>111.96</v>
      </c>
      <c r="J2033" t="s">
        <v>557</v>
      </c>
      <c r="K2033" t="s">
        <v>387</v>
      </c>
    </row>
    <row r="2034" spans="1:11" x14ac:dyDescent="0.35">
      <c r="A2034" t="s">
        <v>556</v>
      </c>
      <c r="B2034" t="s">
        <v>304</v>
      </c>
      <c r="C2034" t="s">
        <v>87</v>
      </c>
      <c r="D2034" t="s">
        <v>78</v>
      </c>
      <c r="E2034">
        <v>2019</v>
      </c>
      <c r="F2034">
        <v>16</v>
      </c>
      <c r="G2034" t="s">
        <v>91</v>
      </c>
      <c r="H2034" t="s">
        <v>80</v>
      </c>
      <c r="I2034">
        <v>5649.97</v>
      </c>
      <c r="J2034" t="s">
        <v>592</v>
      </c>
      <c r="K2034" t="s">
        <v>387</v>
      </c>
    </row>
    <row r="2035" spans="1:11" x14ac:dyDescent="0.35">
      <c r="A2035" t="s">
        <v>556</v>
      </c>
      <c r="B2035" t="s">
        <v>304</v>
      </c>
      <c r="C2035" t="s">
        <v>87</v>
      </c>
      <c r="D2035" t="s">
        <v>78</v>
      </c>
      <c r="E2035">
        <v>2019</v>
      </c>
      <c r="F2035">
        <v>16</v>
      </c>
      <c r="G2035" t="s">
        <v>91</v>
      </c>
      <c r="H2035" t="s">
        <v>80</v>
      </c>
      <c r="I2035">
        <v>963.06</v>
      </c>
      <c r="J2035" t="s">
        <v>558</v>
      </c>
      <c r="K2035" t="s">
        <v>387</v>
      </c>
    </row>
    <row r="2036" spans="1:11" x14ac:dyDescent="0.35">
      <c r="A2036" t="s">
        <v>556</v>
      </c>
      <c r="B2036" t="s">
        <v>304</v>
      </c>
      <c r="C2036" t="s">
        <v>87</v>
      </c>
      <c r="D2036" t="s">
        <v>78</v>
      </c>
      <c r="E2036">
        <v>2019</v>
      </c>
      <c r="F2036">
        <v>33</v>
      </c>
      <c r="G2036" t="s">
        <v>88</v>
      </c>
      <c r="H2036" t="s">
        <v>80</v>
      </c>
      <c r="I2036">
        <v>304969.36</v>
      </c>
      <c r="J2036" t="s">
        <v>557</v>
      </c>
      <c r="K2036" t="s">
        <v>387</v>
      </c>
    </row>
    <row r="2037" spans="1:11" x14ac:dyDescent="0.35">
      <c r="A2037" t="s">
        <v>556</v>
      </c>
      <c r="B2037" t="s">
        <v>304</v>
      </c>
      <c r="C2037" t="s">
        <v>87</v>
      </c>
      <c r="D2037" t="s">
        <v>78</v>
      </c>
      <c r="E2037">
        <v>2019</v>
      </c>
      <c r="F2037">
        <v>33</v>
      </c>
      <c r="G2037" t="s">
        <v>88</v>
      </c>
      <c r="H2037" t="s">
        <v>80</v>
      </c>
      <c r="I2037">
        <v>299319.39</v>
      </c>
      <c r="J2037" t="s">
        <v>592</v>
      </c>
      <c r="K2037" t="s">
        <v>387</v>
      </c>
    </row>
    <row r="2038" spans="1:11" x14ac:dyDescent="0.35">
      <c r="A2038" t="s">
        <v>556</v>
      </c>
      <c r="B2038" t="s">
        <v>304</v>
      </c>
      <c r="C2038" t="s">
        <v>87</v>
      </c>
      <c r="D2038" t="s">
        <v>78</v>
      </c>
      <c r="E2038">
        <v>2019</v>
      </c>
      <c r="F2038">
        <v>33</v>
      </c>
      <c r="G2038" t="s">
        <v>88</v>
      </c>
      <c r="H2038" t="s">
        <v>80</v>
      </c>
      <c r="I2038">
        <v>299320.39</v>
      </c>
      <c r="J2038" t="s">
        <v>558</v>
      </c>
      <c r="K2038" t="s">
        <v>387</v>
      </c>
    </row>
    <row r="2039" spans="1:11" x14ac:dyDescent="0.35">
      <c r="A2039" t="s">
        <v>556</v>
      </c>
      <c r="B2039" t="s">
        <v>304</v>
      </c>
      <c r="C2039" t="s">
        <v>87</v>
      </c>
      <c r="D2039" t="s">
        <v>78</v>
      </c>
      <c r="E2039">
        <v>2019</v>
      </c>
      <c r="F2039">
        <v>90</v>
      </c>
      <c r="G2039" t="s">
        <v>89</v>
      </c>
      <c r="H2039" t="s">
        <v>80</v>
      </c>
      <c r="I2039">
        <v>12786.5</v>
      </c>
      <c r="J2039" t="s">
        <v>557</v>
      </c>
      <c r="K2039" t="s">
        <v>387</v>
      </c>
    </row>
    <row r="2040" spans="1:11" x14ac:dyDescent="0.35">
      <c r="A2040" t="s">
        <v>556</v>
      </c>
      <c r="B2040" t="s">
        <v>304</v>
      </c>
      <c r="C2040" t="s">
        <v>87</v>
      </c>
      <c r="D2040" t="s">
        <v>78</v>
      </c>
      <c r="E2040">
        <v>2019</v>
      </c>
      <c r="F2040">
        <v>90</v>
      </c>
      <c r="G2040" t="s">
        <v>89</v>
      </c>
      <c r="H2040" t="s">
        <v>80</v>
      </c>
      <c r="I2040">
        <v>838</v>
      </c>
      <c r="J2040" t="s">
        <v>592</v>
      </c>
      <c r="K2040" t="s">
        <v>387</v>
      </c>
    </row>
    <row r="2041" spans="1:11" x14ac:dyDescent="0.35">
      <c r="A2041" t="s">
        <v>556</v>
      </c>
      <c r="B2041" t="s">
        <v>304</v>
      </c>
      <c r="C2041" t="s">
        <v>87</v>
      </c>
      <c r="D2041" t="s">
        <v>78</v>
      </c>
      <c r="E2041">
        <v>2019</v>
      </c>
      <c r="F2041">
        <v>90</v>
      </c>
      <c r="G2041" t="s">
        <v>89</v>
      </c>
      <c r="H2041" t="s">
        <v>80</v>
      </c>
      <c r="I2041">
        <v>540</v>
      </c>
      <c r="J2041" t="s">
        <v>558</v>
      </c>
      <c r="K2041" t="s">
        <v>387</v>
      </c>
    </row>
    <row r="2042" spans="1:11" x14ac:dyDescent="0.35">
      <c r="A2042" t="s">
        <v>556</v>
      </c>
      <c r="B2042" t="s">
        <v>304</v>
      </c>
      <c r="C2042" t="s">
        <v>87</v>
      </c>
      <c r="D2042" t="s">
        <v>78</v>
      </c>
      <c r="E2042">
        <v>2019</v>
      </c>
      <c r="F2042">
        <v>91</v>
      </c>
      <c r="G2042" t="s">
        <v>90</v>
      </c>
      <c r="H2042" t="s">
        <v>80</v>
      </c>
      <c r="I2042">
        <v>38793.589999999997</v>
      </c>
      <c r="J2042" t="s">
        <v>557</v>
      </c>
      <c r="K2042" t="s">
        <v>387</v>
      </c>
    </row>
    <row r="2043" spans="1:11" x14ac:dyDescent="0.35">
      <c r="A2043" t="s">
        <v>556</v>
      </c>
      <c r="B2043" t="s">
        <v>304</v>
      </c>
      <c r="C2043" t="s">
        <v>87</v>
      </c>
      <c r="D2043" t="s">
        <v>78</v>
      </c>
      <c r="E2043">
        <v>2019</v>
      </c>
      <c r="F2043">
        <v>91</v>
      </c>
      <c r="G2043" t="s">
        <v>90</v>
      </c>
      <c r="H2043" t="s">
        <v>80</v>
      </c>
      <c r="I2043">
        <v>37955.589999999997</v>
      </c>
      <c r="J2043" t="s">
        <v>592</v>
      </c>
      <c r="K2043" t="s">
        <v>387</v>
      </c>
    </row>
    <row r="2044" spans="1:11" x14ac:dyDescent="0.35">
      <c r="A2044" t="s">
        <v>556</v>
      </c>
      <c r="B2044" t="s">
        <v>304</v>
      </c>
      <c r="C2044" t="s">
        <v>87</v>
      </c>
      <c r="D2044" t="s">
        <v>78</v>
      </c>
      <c r="E2044">
        <v>2019</v>
      </c>
      <c r="F2044">
        <v>91</v>
      </c>
      <c r="G2044" t="s">
        <v>90</v>
      </c>
      <c r="H2044" t="s">
        <v>80</v>
      </c>
      <c r="I2044">
        <v>37415.589999999997</v>
      </c>
      <c r="J2044" t="s">
        <v>558</v>
      </c>
      <c r="K2044" t="s">
        <v>387</v>
      </c>
    </row>
    <row r="2045" spans="1:11" x14ac:dyDescent="0.35">
      <c r="A2045" t="s">
        <v>556</v>
      </c>
      <c r="B2045" t="s">
        <v>304</v>
      </c>
      <c r="C2045" t="s">
        <v>87</v>
      </c>
      <c r="D2045" t="s">
        <v>78</v>
      </c>
      <c r="E2045">
        <v>2020</v>
      </c>
      <c r="F2045">
        <v>16</v>
      </c>
      <c r="G2045" t="s">
        <v>91</v>
      </c>
      <c r="H2045" t="s">
        <v>80</v>
      </c>
      <c r="I2045">
        <v>9750</v>
      </c>
      <c r="J2045" t="s">
        <v>557</v>
      </c>
      <c r="K2045" t="s">
        <v>387</v>
      </c>
    </row>
    <row r="2046" spans="1:11" x14ac:dyDescent="0.35">
      <c r="A2046" t="s">
        <v>556</v>
      </c>
      <c r="B2046" t="s">
        <v>304</v>
      </c>
      <c r="C2046" t="s">
        <v>87</v>
      </c>
      <c r="D2046" t="s">
        <v>78</v>
      </c>
      <c r="E2046">
        <v>2020</v>
      </c>
      <c r="F2046">
        <v>16</v>
      </c>
      <c r="G2046" t="s">
        <v>91</v>
      </c>
      <c r="H2046" t="s">
        <v>80</v>
      </c>
      <c r="I2046">
        <v>14246.43</v>
      </c>
      <c r="J2046" t="s">
        <v>592</v>
      </c>
      <c r="K2046" t="s">
        <v>387</v>
      </c>
    </row>
    <row r="2047" spans="1:11" x14ac:dyDescent="0.35">
      <c r="A2047" t="s">
        <v>556</v>
      </c>
      <c r="B2047" t="s">
        <v>304</v>
      </c>
      <c r="C2047" t="s">
        <v>87</v>
      </c>
      <c r="D2047" t="s">
        <v>78</v>
      </c>
      <c r="E2047">
        <v>2020</v>
      </c>
      <c r="F2047">
        <v>33</v>
      </c>
      <c r="G2047" t="s">
        <v>88</v>
      </c>
      <c r="H2047" t="s">
        <v>80</v>
      </c>
      <c r="I2047">
        <v>203445.77</v>
      </c>
      <c r="J2047" t="s">
        <v>557</v>
      </c>
      <c r="K2047" t="s">
        <v>387</v>
      </c>
    </row>
    <row r="2048" spans="1:11" x14ac:dyDescent="0.35">
      <c r="A2048" t="s">
        <v>556</v>
      </c>
      <c r="B2048" t="s">
        <v>304</v>
      </c>
      <c r="C2048" t="s">
        <v>87</v>
      </c>
      <c r="D2048" t="s">
        <v>78</v>
      </c>
      <c r="E2048">
        <v>2020</v>
      </c>
      <c r="F2048">
        <v>33</v>
      </c>
      <c r="G2048" t="s">
        <v>88</v>
      </c>
      <c r="H2048" t="s">
        <v>80</v>
      </c>
      <c r="I2048">
        <v>188731.02</v>
      </c>
      <c r="J2048" t="s">
        <v>592</v>
      </c>
      <c r="K2048" t="s">
        <v>387</v>
      </c>
    </row>
    <row r="2049" spans="1:11" x14ac:dyDescent="0.35">
      <c r="A2049" t="s">
        <v>556</v>
      </c>
      <c r="B2049" t="s">
        <v>304</v>
      </c>
      <c r="C2049" t="s">
        <v>87</v>
      </c>
      <c r="D2049" t="s">
        <v>78</v>
      </c>
      <c r="E2049">
        <v>2020</v>
      </c>
      <c r="F2049">
        <v>33</v>
      </c>
      <c r="G2049" t="s">
        <v>88</v>
      </c>
      <c r="H2049" t="s">
        <v>80</v>
      </c>
      <c r="I2049">
        <v>203856.39</v>
      </c>
      <c r="J2049" t="s">
        <v>558</v>
      </c>
      <c r="K2049" t="s">
        <v>387</v>
      </c>
    </row>
    <row r="2050" spans="1:11" x14ac:dyDescent="0.35">
      <c r="A2050" t="s">
        <v>556</v>
      </c>
      <c r="B2050" t="s">
        <v>304</v>
      </c>
      <c r="C2050" t="s">
        <v>87</v>
      </c>
      <c r="D2050" t="s">
        <v>78</v>
      </c>
      <c r="E2050">
        <v>2020</v>
      </c>
      <c r="F2050">
        <v>90</v>
      </c>
      <c r="G2050" t="s">
        <v>89</v>
      </c>
      <c r="H2050" t="s">
        <v>80</v>
      </c>
      <c r="I2050">
        <v>3981.62</v>
      </c>
      <c r="J2050" t="s">
        <v>557</v>
      </c>
      <c r="K2050" t="s">
        <v>387</v>
      </c>
    </row>
    <row r="2051" spans="1:11" x14ac:dyDescent="0.35">
      <c r="A2051" t="s">
        <v>556</v>
      </c>
      <c r="B2051" t="s">
        <v>304</v>
      </c>
      <c r="C2051" t="s">
        <v>87</v>
      </c>
      <c r="D2051" t="s">
        <v>78</v>
      </c>
      <c r="E2051">
        <v>2020</v>
      </c>
      <c r="F2051">
        <v>90</v>
      </c>
      <c r="G2051" t="s">
        <v>89</v>
      </c>
      <c r="H2051" t="s">
        <v>80</v>
      </c>
      <c r="I2051">
        <v>3078</v>
      </c>
      <c r="J2051" t="s">
        <v>592</v>
      </c>
      <c r="K2051" t="s">
        <v>387</v>
      </c>
    </row>
    <row r="2052" spans="1:11" x14ac:dyDescent="0.35">
      <c r="A2052" t="s">
        <v>556</v>
      </c>
      <c r="B2052" t="s">
        <v>304</v>
      </c>
      <c r="C2052" t="s">
        <v>87</v>
      </c>
      <c r="D2052" t="s">
        <v>78</v>
      </c>
      <c r="E2052">
        <v>2020</v>
      </c>
      <c r="F2052">
        <v>90</v>
      </c>
      <c r="G2052" t="s">
        <v>89</v>
      </c>
      <c r="H2052" t="s">
        <v>80</v>
      </c>
      <c r="I2052">
        <v>1620</v>
      </c>
      <c r="J2052" t="s">
        <v>558</v>
      </c>
      <c r="K2052" t="s">
        <v>387</v>
      </c>
    </row>
    <row r="2053" spans="1:11" x14ac:dyDescent="0.35">
      <c r="A2053" t="s">
        <v>556</v>
      </c>
      <c r="B2053" t="s">
        <v>304</v>
      </c>
      <c r="C2053" t="s">
        <v>87</v>
      </c>
      <c r="D2053" t="s">
        <v>78</v>
      </c>
      <c r="E2053">
        <v>2020</v>
      </c>
      <c r="F2053">
        <v>91</v>
      </c>
      <c r="G2053" t="s">
        <v>90</v>
      </c>
      <c r="H2053" t="s">
        <v>80</v>
      </c>
      <c r="I2053">
        <v>32817.94</v>
      </c>
      <c r="J2053" t="s">
        <v>557</v>
      </c>
      <c r="K2053" t="s">
        <v>387</v>
      </c>
    </row>
    <row r="2054" spans="1:11" x14ac:dyDescent="0.35">
      <c r="A2054" t="s">
        <v>556</v>
      </c>
      <c r="B2054" t="s">
        <v>304</v>
      </c>
      <c r="C2054" t="s">
        <v>87</v>
      </c>
      <c r="D2054" t="s">
        <v>78</v>
      </c>
      <c r="E2054">
        <v>2020</v>
      </c>
      <c r="F2054">
        <v>91</v>
      </c>
      <c r="G2054" t="s">
        <v>90</v>
      </c>
      <c r="H2054" t="s">
        <v>80</v>
      </c>
      <c r="I2054">
        <v>40387.760000000002</v>
      </c>
      <c r="J2054" t="s">
        <v>592</v>
      </c>
      <c r="K2054" t="s">
        <v>387</v>
      </c>
    </row>
    <row r="2055" spans="1:11" x14ac:dyDescent="0.35">
      <c r="A2055" t="s">
        <v>556</v>
      </c>
      <c r="B2055" t="s">
        <v>304</v>
      </c>
      <c r="C2055" t="s">
        <v>87</v>
      </c>
      <c r="D2055" t="s">
        <v>78</v>
      </c>
      <c r="E2055">
        <v>2020</v>
      </c>
      <c r="F2055">
        <v>91</v>
      </c>
      <c r="G2055" t="s">
        <v>90</v>
      </c>
      <c r="H2055" t="s">
        <v>80</v>
      </c>
      <c r="I2055">
        <v>43752.03</v>
      </c>
      <c r="J2055" t="s">
        <v>558</v>
      </c>
      <c r="K2055" t="s">
        <v>387</v>
      </c>
    </row>
    <row r="2056" spans="1:11" x14ac:dyDescent="0.35">
      <c r="A2056" t="s">
        <v>556</v>
      </c>
      <c r="B2056" t="s">
        <v>304</v>
      </c>
      <c r="C2056" t="s">
        <v>87</v>
      </c>
      <c r="D2056" t="s">
        <v>78</v>
      </c>
      <c r="E2056">
        <v>2021</v>
      </c>
      <c r="F2056">
        <v>16</v>
      </c>
      <c r="G2056" t="s">
        <v>91</v>
      </c>
      <c r="H2056" t="s">
        <v>80</v>
      </c>
      <c r="I2056">
        <v>70096.3</v>
      </c>
      <c r="J2056" t="s">
        <v>557</v>
      </c>
      <c r="K2056" t="s">
        <v>387</v>
      </c>
    </row>
    <row r="2057" spans="1:11" x14ac:dyDescent="0.35">
      <c r="A2057" t="s">
        <v>556</v>
      </c>
      <c r="B2057" t="s">
        <v>304</v>
      </c>
      <c r="C2057" t="s">
        <v>87</v>
      </c>
      <c r="D2057" t="s">
        <v>78</v>
      </c>
      <c r="E2057">
        <v>2021</v>
      </c>
      <c r="F2057">
        <v>16</v>
      </c>
      <c r="G2057" t="s">
        <v>91</v>
      </c>
      <c r="H2057" t="s">
        <v>80</v>
      </c>
      <c r="I2057">
        <v>107227.67</v>
      </c>
      <c r="J2057" t="s">
        <v>592</v>
      </c>
      <c r="K2057" t="s">
        <v>387</v>
      </c>
    </row>
    <row r="2058" spans="1:11" x14ac:dyDescent="0.35">
      <c r="A2058" t="s">
        <v>556</v>
      </c>
      <c r="B2058" t="s">
        <v>304</v>
      </c>
      <c r="C2058" t="s">
        <v>87</v>
      </c>
      <c r="D2058" t="s">
        <v>78</v>
      </c>
      <c r="E2058">
        <v>2021</v>
      </c>
      <c r="F2058">
        <v>16</v>
      </c>
      <c r="G2058" t="s">
        <v>91</v>
      </c>
      <c r="H2058" t="s">
        <v>80</v>
      </c>
      <c r="I2058">
        <v>11091.11</v>
      </c>
      <c r="J2058" t="s">
        <v>558</v>
      </c>
      <c r="K2058" t="s">
        <v>387</v>
      </c>
    </row>
    <row r="2059" spans="1:11" x14ac:dyDescent="0.35">
      <c r="A2059" t="s">
        <v>556</v>
      </c>
      <c r="B2059" t="s">
        <v>304</v>
      </c>
      <c r="C2059" t="s">
        <v>87</v>
      </c>
      <c r="D2059" t="s">
        <v>78</v>
      </c>
      <c r="E2059">
        <v>2021</v>
      </c>
      <c r="F2059">
        <v>33</v>
      </c>
      <c r="G2059" t="s">
        <v>88</v>
      </c>
      <c r="H2059" t="s">
        <v>80</v>
      </c>
      <c r="I2059">
        <v>979746.44</v>
      </c>
      <c r="J2059" t="s">
        <v>557</v>
      </c>
      <c r="K2059" t="s">
        <v>387</v>
      </c>
    </row>
    <row r="2060" spans="1:11" x14ac:dyDescent="0.35">
      <c r="A2060" t="s">
        <v>556</v>
      </c>
      <c r="B2060" t="s">
        <v>304</v>
      </c>
      <c r="C2060" t="s">
        <v>87</v>
      </c>
      <c r="D2060" t="s">
        <v>78</v>
      </c>
      <c r="E2060">
        <v>2021</v>
      </c>
      <c r="F2060">
        <v>33</v>
      </c>
      <c r="G2060" t="s">
        <v>88</v>
      </c>
      <c r="H2060" t="s">
        <v>80</v>
      </c>
      <c r="I2060">
        <v>856847.34</v>
      </c>
      <c r="J2060" t="s">
        <v>592</v>
      </c>
      <c r="K2060" t="s">
        <v>387</v>
      </c>
    </row>
    <row r="2061" spans="1:11" x14ac:dyDescent="0.35">
      <c r="A2061" t="s">
        <v>556</v>
      </c>
      <c r="B2061" t="s">
        <v>304</v>
      </c>
      <c r="C2061" t="s">
        <v>87</v>
      </c>
      <c r="D2061" t="s">
        <v>78</v>
      </c>
      <c r="E2061">
        <v>2021</v>
      </c>
      <c r="F2061">
        <v>33</v>
      </c>
      <c r="G2061" t="s">
        <v>88</v>
      </c>
      <c r="H2061" t="s">
        <v>80</v>
      </c>
      <c r="I2061">
        <v>825347.34</v>
      </c>
      <c r="J2061" t="s">
        <v>558</v>
      </c>
      <c r="K2061" t="s">
        <v>387</v>
      </c>
    </row>
    <row r="2062" spans="1:11" x14ac:dyDescent="0.35">
      <c r="A2062" t="s">
        <v>556</v>
      </c>
      <c r="B2062" t="s">
        <v>304</v>
      </c>
      <c r="C2062" t="s">
        <v>87</v>
      </c>
      <c r="D2062" t="s">
        <v>78</v>
      </c>
      <c r="E2062">
        <v>2021</v>
      </c>
      <c r="F2062">
        <v>90</v>
      </c>
      <c r="G2062" t="s">
        <v>89</v>
      </c>
      <c r="H2062" t="s">
        <v>80</v>
      </c>
      <c r="I2062">
        <v>6444.96</v>
      </c>
      <c r="J2062" t="s">
        <v>557</v>
      </c>
      <c r="K2062" t="s">
        <v>387</v>
      </c>
    </row>
    <row r="2063" spans="1:11" x14ac:dyDescent="0.35">
      <c r="A2063" t="s">
        <v>556</v>
      </c>
      <c r="B2063" t="s">
        <v>304</v>
      </c>
      <c r="C2063" t="s">
        <v>87</v>
      </c>
      <c r="D2063" t="s">
        <v>78</v>
      </c>
      <c r="E2063">
        <v>2021</v>
      </c>
      <c r="F2063">
        <v>90</v>
      </c>
      <c r="G2063" t="s">
        <v>89</v>
      </c>
      <c r="H2063" t="s">
        <v>80</v>
      </c>
      <c r="I2063">
        <v>3629</v>
      </c>
      <c r="J2063" t="s">
        <v>592</v>
      </c>
      <c r="K2063" t="s">
        <v>387</v>
      </c>
    </row>
    <row r="2064" spans="1:11" x14ac:dyDescent="0.35">
      <c r="A2064" t="s">
        <v>556</v>
      </c>
      <c r="B2064" t="s">
        <v>304</v>
      </c>
      <c r="C2064" t="s">
        <v>87</v>
      </c>
      <c r="D2064" t="s">
        <v>78</v>
      </c>
      <c r="E2064">
        <v>2021</v>
      </c>
      <c r="F2064">
        <v>90</v>
      </c>
      <c r="G2064" t="s">
        <v>89</v>
      </c>
      <c r="H2064" t="s">
        <v>80</v>
      </c>
      <c r="I2064">
        <v>3316.65</v>
      </c>
      <c r="J2064" t="s">
        <v>558</v>
      </c>
      <c r="K2064" t="s">
        <v>387</v>
      </c>
    </row>
    <row r="2065" spans="1:11" x14ac:dyDescent="0.35">
      <c r="A2065" t="s">
        <v>556</v>
      </c>
      <c r="B2065" t="s">
        <v>304</v>
      </c>
      <c r="C2065" t="s">
        <v>87</v>
      </c>
      <c r="D2065" t="s">
        <v>78</v>
      </c>
      <c r="E2065">
        <v>2021</v>
      </c>
      <c r="F2065">
        <v>91</v>
      </c>
      <c r="G2065" t="s">
        <v>90</v>
      </c>
      <c r="H2065" t="s">
        <v>80</v>
      </c>
      <c r="I2065">
        <v>30813.86</v>
      </c>
      <c r="J2065" t="s">
        <v>557</v>
      </c>
      <c r="K2065" t="s">
        <v>387</v>
      </c>
    </row>
    <row r="2066" spans="1:11" x14ac:dyDescent="0.35">
      <c r="A2066" t="s">
        <v>556</v>
      </c>
      <c r="B2066" t="s">
        <v>304</v>
      </c>
      <c r="C2066" t="s">
        <v>87</v>
      </c>
      <c r="D2066" t="s">
        <v>78</v>
      </c>
      <c r="E2066">
        <v>2021</v>
      </c>
      <c r="F2066">
        <v>91</v>
      </c>
      <c r="G2066" t="s">
        <v>90</v>
      </c>
      <c r="H2066" t="s">
        <v>80</v>
      </c>
      <c r="I2066">
        <v>24338.82</v>
      </c>
      <c r="J2066" t="s">
        <v>592</v>
      </c>
      <c r="K2066" t="s">
        <v>387</v>
      </c>
    </row>
    <row r="2067" spans="1:11" x14ac:dyDescent="0.35">
      <c r="A2067" t="s">
        <v>556</v>
      </c>
      <c r="B2067" t="s">
        <v>304</v>
      </c>
      <c r="C2067" t="s">
        <v>87</v>
      </c>
      <c r="D2067" t="s">
        <v>78</v>
      </c>
      <c r="E2067">
        <v>2021</v>
      </c>
      <c r="F2067">
        <v>91</v>
      </c>
      <c r="G2067" t="s">
        <v>90</v>
      </c>
      <c r="H2067" t="s">
        <v>80</v>
      </c>
      <c r="I2067">
        <v>20677.810000000001</v>
      </c>
      <c r="J2067" t="s">
        <v>558</v>
      </c>
      <c r="K2067" t="s">
        <v>387</v>
      </c>
    </row>
    <row r="2068" spans="1:11" x14ac:dyDescent="0.35">
      <c r="A2068" t="s">
        <v>556</v>
      </c>
      <c r="B2068" t="s">
        <v>304</v>
      </c>
      <c r="C2068" t="s">
        <v>87</v>
      </c>
      <c r="D2068" t="s">
        <v>78</v>
      </c>
      <c r="E2068">
        <v>2022</v>
      </c>
      <c r="F2068">
        <v>16</v>
      </c>
      <c r="G2068" t="s">
        <v>91</v>
      </c>
      <c r="H2068" t="s">
        <v>80</v>
      </c>
      <c r="I2068">
        <v>270068.52</v>
      </c>
      <c r="J2068" t="s">
        <v>557</v>
      </c>
      <c r="K2068" t="s">
        <v>387</v>
      </c>
    </row>
    <row r="2069" spans="1:11" x14ac:dyDescent="0.35">
      <c r="A2069" t="s">
        <v>556</v>
      </c>
      <c r="B2069" t="s">
        <v>304</v>
      </c>
      <c r="C2069" t="s">
        <v>87</v>
      </c>
      <c r="D2069" t="s">
        <v>78</v>
      </c>
      <c r="E2069">
        <v>2022</v>
      </c>
      <c r="F2069">
        <v>16</v>
      </c>
      <c r="G2069" t="s">
        <v>91</v>
      </c>
      <c r="H2069" t="s">
        <v>80</v>
      </c>
      <c r="I2069">
        <v>312692.34000000003</v>
      </c>
      <c r="J2069" t="s">
        <v>592</v>
      </c>
      <c r="K2069" t="s">
        <v>387</v>
      </c>
    </row>
    <row r="2070" spans="1:11" x14ac:dyDescent="0.35">
      <c r="A2070" t="s">
        <v>556</v>
      </c>
      <c r="B2070" t="s">
        <v>304</v>
      </c>
      <c r="C2070" t="s">
        <v>87</v>
      </c>
      <c r="D2070" t="s">
        <v>78</v>
      </c>
      <c r="E2070">
        <v>2022</v>
      </c>
      <c r="F2070">
        <v>16</v>
      </c>
      <c r="G2070" t="s">
        <v>91</v>
      </c>
      <c r="H2070" t="s">
        <v>80</v>
      </c>
      <c r="I2070">
        <v>352109.51</v>
      </c>
      <c r="J2070" t="s">
        <v>558</v>
      </c>
      <c r="K2070" t="s">
        <v>387</v>
      </c>
    </row>
    <row r="2071" spans="1:11" x14ac:dyDescent="0.35">
      <c r="A2071" t="s">
        <v>556</v>
      </c>
      <c r="B2071" t="s">
        <v>304</v>
      </c>
      <c r="C2071" t="s">
        <v>87</v>
      </c>
      <c r="D2071" t="s">
        <v>78</v>
      </c>
      <c r="E2071">
        <v>2022</v>
      </c>
      <c r="F2071">
        <v>16</v>
      </c>
      <c r="G2071" t="s">
        <v>91</v>
      </c>
      <c r="H2071" t="s">
        <v>81</v>
      </c>
      <c r="I2071">
        <v>3482.21</v>
      </c>
      <c r="J2071" t="s">
        <v>558</v>
      </c>
      <c r="K2071" t="s">
        <v>387</v>
      </c>
    </row>
    <row r="2072" spans="1:11" x14ac:dyDescent="0.35">
      <c r="A2072" t="s">
        <v>556</v>
      </c>
      <c r="B2072" t="s">
        <v>304</v>
      </c>
      <c r="C2072" t="s">
        <v>87</v>
      </c>
      <c r="D2072" t="s">
        <v>78</v>
      </c>
      <c r="E2072">
        <v>2022</v>
      </c>
      <c r="F2072">
        <v>33</v>
      </c>
      <c r="G2072" t="s">
        <v>88</v>
      </c>
      <c r="H2072" t="s">
        <v>80</v>
      </c>
      <c r="I2072">
        <v>3034169.59</v>
      </c>
      <c r="J2072" t="s">
        <v>557</v>
      </c>
      <c r="K2072" t="s">
        <v>387</v>
      </c>
    </row>
    <row r="2073" spans="1:11" x14ac:dyDescent="0.35">
      <c r="A2073" t="s">
        <v>556</v>
      </c>
      <c r="B2073" t="s">
        <v>304</v>
      </c>
      <c r="C2073" t="s">
        <v>87</v>
      </c>
      <c r="D2073" t="s">
        <v>78</v>
      </c>
      <c r="E2073">
        <v>2022</v>
      </c>
      <c r="F2073">
        <v>33</v>
      </c>
      <c r="G2073" t="s">
        <v>88</v>
      </c>
      <c r="H2073" t="s">
        <v>80</v>
      </c>
      <c r="I2073">
        <v>2709011.78</v>
      </c>
      <c r="J2073" t="s">
        <v>592</v>
      </c>
      <c r="K2073" t="s">
        <v>387</v>
      </c>
    </row>
    <row r="2074" spans="1:11" x14ac:dyDescent="0.35">
      <c r="A2074" t="s">
        <v>556</v>
      </c>
      <c r="B2074" t="s">
        <v>304</v>
      </c>
      <c r="C2074" t="s">
        <v>87</v>
      </c>
      <c r="D2074" t="s">
        <v>78</v>
      </c>
      <c r="E2074">
        <v>2022</v>
      </c>
      <c r="F2074">
        <v>33</v>
      </c>
      <c r="G2074" t="s">
        <v>88</v>
      </c>
      <c r="H2074" t="s">
        <v>80</v>
      </c>
      <c r="I2074">
        <v>2393580.63</v>
      </c>
      <c r="J2074" t="s">
        <v>558</v>
      </c>
      <c r="K2074" t="s">
        <v>387</v>
      </c>
    </row>
    <row r="2075" spans="1:11" x14ac:dyDescent="0.35">
      <c r="A2075" t="s">
        <v>556</v>
      </c>
      <c r="B2075" t="s">
        <v>304</v>
      </c>
      <c r="C2075" t="s">
        <v>87</v>
      </c>
      <c r="D2075" t="s">
        <v>78</v>
      </c>
      <c r="E2075">
        <v>2022</v>
      </c>
      <c r="F2075">
        <v>33</v>
      </c>
      <c r="G2075" t="s">
        <v>88</v>
      </c>
      <c r="H2075" t="s">
        <v>81</v>
      </c>
      <c r="I2075">
        <v>8969.9</v>
      </c>
      <c r="J2075" t="s">
        <v>557</v>
      </c>
      <c r="K2075" t="s">
        <v>387</v>
      </c>
    </row>
    <row r="2076" spans="1:11" x14ac:dyDescent="0.35">
      <c r="A2076" t="s">
        <v>556</v>
      </c>
      <c r="B2076" t="s">
        <v>304</v>
      </c>
      <c r="C2076" t="s">
        <v>87</v>
      </c>
      <c r="D2076" t="s">
        <v>78</v>
      </c>
      <c r="E2076">
        <v>2022</v>
      </c>
      <c r="F2076">
        <v>33</v>
      </c>
      <c r="G2076" t="s">
        <v>88</v>
      </c>
      <c r="H2076" t="s">
        <v>81</v>
      </c>
      <c r="I2076">
        <v>5000</v>
      </c>
      <c r="J2076" t="s">
        <v>592</v>
      </c>
      <c r="K2076" t="s">
        <v>387</v>
      </c>
    </row>
    <row r="2077" spans="1:11" x14ac:dyDescent="0.35">
      <c r="A2077" t="s">
        <v>556</v>
      </c>
      <c r="B2077" t="s">
        <v>304</v>
      </c>
      <c r="C2077" t="s">
        <v>87</v>
      </c>
      <c r="D2077" t="s">
        <v>78</v>
      </c>
      <c r="E2077">
        <v>2022</v>
      </c>
      <c r="F2077">
        <v>63</v>
      </c>
      <c r="G2077" t="s">
        <v>317</v>
      </c>
      <c r="H2077" t="s">
        <v>80</v>
      </c>
      <c r="I2077">
        <v>762.5</v>
      </c>
      <c r="J2077" t="s">
        <v>592</v>
      </c>
      <c r="K2077" t="s">
        <v>387</v>
      </c>
    </row>
    <row r="2078" spans="1:11" x14ac:dyDescent="0.35">
      <c r="A2078" t="s">
        <v>556</v>
      </c>
      <c r="B2078" t="s">
        <v>304</v>
      </c>
      <c r="C2078" t="s">
        <v>87</v>
      </c>
      <c r="D2078" t="s">
        <v>78</v>
      </c>
      <c r="E2078">
        <v>2022</v>
      </c>
      <c r="F2078">
        <v>90</v>
      </c>
      <c r="G2078" t="s">
        <v>89</v>
      </c>
      <c r="H2078" t="s">
        <v>80</v>
      </c>
      <c r="I2078">
        <v>5825.14</v>
      </c>
      <c r="J2078" t="s">
        <v>557</v>
      </c>
      <c r="K2078" t="s">
        <v>387</v>
      </c>
    </row>
    <row r="2079" spans="1:11" x14ac:dyDescent="0.35">
      <c r="A2079" t="s">
        <v>556</v>
      </c>
      <c r="B2079" t="s">
        <v>304</v>
      </c>
      <c r="C2079" t="s">
        <v>87</v>
      </c>
      <c r="D2079" t="s">
        <v>78</v>
      </c>
      <c r="E2079">
        <v>2022</v>
      </c>
      <c r="F2079">
        <v>90</v>
      </c>
      <c r="G2079" t="s">
        <v>89</v>
      </c>
      <c r="H2079" t="s">
        <v>80</v>
      </c>
      <c r="I2079">
        <v>4630.5200000000004</v>
      </c>
      <c r="J2079" t="s">
        <v>592</v>
      </c>
      <c r="K2079" t="s">
        <v>387</v>
      </c>
    </row>
    <row r="2080" spans="1:11" x14ac:dyDescent="0.35">
      <c r="A2080" t="s">
        <v>556</v>
      </c>
      <c r="B2080" t="s">
        <v>304</v>
      </c>
      <c r="C2080" t="s">
        <v>87</v>
      </c>
      <c r="D2080" t="s">
        <v>78</v>
      </c>
      <c r="E2080">
        <v>2022</v>
      </c>
      <c r="F2080">
        <v>90</v>
      </c>
      <c r="G2080" t="s">
        <v>89</v>
      </c>
      <c r="H2080" t="s">
        <v>80</v>
      </c>
      <c r="I2080">
        <v>2803.73</v>
      </c>
      <c r="J2080" t="s">
        <v>558</v>
      </c>
      <c r="K2080" t="s">
        <v>387</v>
      </c>
    </row>
    <row r="2081" spans="1:11" x14ac:dyDescent="0.35">
      <c r="A2081" t="s">
        <v>556</v>
      </c>
      <c r="B2081" t="s">
        <v>304</v>
      </c>
      <c r="C2081" t="s">
        <v>87</v>
      </c>
      <c r="D2081" t="s">
        <v>78</v>
      </c>
      <c r="E2081">
        <v>2022</v>
      </c>
      <c r="F2081">
        <v>90</v>
      </c>
      <c r="G2081" t="s">
        <v>89</v>
      </c>
      <c r="H2081" t="s">
        <v>81</v>
      </c>
      <c r="I2081">
        <v>139</v>
      </c>
      <c r="J2081" t="s">
        <v>592</v>
      </c>
      <c r="K2081" t="s">
        <v>387</v>
      </c>
    </row>
    <row r="2082" spans="1:11" x14ac:dyDescent="0.35">
      <c r="A2082" t="s">
        <v>556</v>
      </c>
      <c r="B2082" t="s">
        <v>304</v>
      </c>
      <c r="C2082" t="s">
        <v>87</v>
      </c>
      <c r="D2082" t="s">
        <v>78</v>
      </c>
      <c r="E2082">
        <v>2022</v>
      </c>
      <c r="F2082">
        <v>91</v>
      </c>
      <c r="G2082" t="s">
        <v>90</v>
      </c>
      <c r="H2082" t="s">
        <v>80</v>
      </c>
      <c r="I2082">
        <v>60475.32</v>
      </c>
      <c r="J2082" t="s">
        <v>557</v>
      </c>
      <c r="K2082" t="s">
        <v>387</v>
      </c>
    </row>
    <row r="2083" spans="1:11" x14ac:dyDescent="0.35">
      <c r="A2083" t="s">
        <v>556</v>
      </c>
      <c r="B2083" t="s">
        <v>304</v>
      </c>
      <c r="C2083" t="s">
        <v>87</v>
      </c>
      <c r="D2083" t="s">
        <v>78</v>
      </c>
      <c r="E2083">
        <v>2022</v>
      </c>
      <c r="F2083">
        <v>91</v>
      </c>
      <c r="G2083" t="s">
        <v>90</v>
      </c>
      <c r="H2083" t="s">
        <v>80</v>
      </c>
      <c r="I2083">
        <v>53613.120000000003</v>
      </c>
      <c r="J2083" t="s">
        <v>592</v>
      </c>
      <c r="K2083" t="s">
        <v>387</v>
      </c>
    </row>
    <row r="2084" spans="1:11" x14ac:dyDescent="0.35">
      <c r="A2084" t="s">
        <v>556</v>
      </c>
      <c r="B2084" t="s">
        <v>304</v>
      </c>
      <c r="C2084" t="s">
        <v>87</v>
      </c>
      <c r="D2084" t="s">
        <v>78</v>
      </c>
      <c r="E2084">
        <v>2022</v>
      </c>
      <c r="F2084">
        <v>91</v>
      </c>
      <c r="G2084" t="s">
        <v>90</v>
      </c>
      <c r="H2084" t="s">
        <v>80</v>
      </c>
      <c r="I2084">
        <v>40196.43</v>
      </c>
      <c r="J2084" t="s">
        <v>558</v>
      </c>
      <c r="K2084" t="s">
        <v>387</v>
      </c>
    </row>
    <row r="2085" spans="1:11" x14ac:dyDescent="0.35">
      <c r="A2085" t="s">
        <v>556</v>
      </c>
      <c r="B2085" t="s">
        <v>304</v>
      </c>
      <c r="C2085" t="s">
        <v>87</v>
      </c>
      <c r="D2085" t="s">
        <v>78</v>
      </c>
      <c r="E2085">
        <v>2022</v>
      </c>
      <c r="F2085">
        <v>91</v>
      </c>
      <c r="G2085" t="s">
        <v>90</v>
      </c>
      <c r="H2085" t="s">
        <v>81</v>
      </c>
      <c r="I2085">
        <v>361</v>
      </c>
      <c r="J2085" t="s">
        <v>557</v>
      </c>
      <c r="K2085" t="s">
        <v>387</v>
      </c>
    </row>
    <row r="2086" spans="1:11" x14ac:dyDescent="0.35">
      <c r="A2086" t="s">
        <v>556</v>
      </c>
      <c r="B2086" t="s">
        <v>304</v>
      </c>
      <c r="C2086" t="s">
        <v>87</v>
      </c>
      <c r="D2086" t="s">
        <v>78</v>
      </c>
      <c r="E2086">
        <v>2022</v>
      </c>
      <c r="F2086">
        <v>91</v>
      </c>
      <c r="G2086" t="s">
        <v>90</v>
      </c>
      <c r="H2086" t="s">
        <v>81</v>
      </c>
      <c r="I2086">
        <v>111</v>
      </c>
      <c r="J2086" t="s">
        <v>592</v>
      </c>
      <c r="K2086" t="s">
        <v>387</v>
      </c>
    </row>
    <row r="2087" spans="1:11" x14ac:dyDescent="0.35">
      <c r="A2087" t="s">
        <v>556</v>
      </c>
      <c r="B2087" t="s">
        <v>304</v>
      </c>
      <c r="C2087" t="s">
        <v>87</v>
      </c>
      <c r="D2087" t="s">
        <v>78</v>
      </c>
      <c r="E2087">
        <v>2023</v>
      </c>
      <c r="F2087">
        <v>16</v>
      </c>
      <c r="G2087" t="s">
        <v>91</v>
      </c>
      <c r="H2087" t="s">
        <v>80</v>
      </c>
      <c r="I2087">
        <v>411736.26</v>
      </c>
      <c r="J2087" t="s">
        <v>557</v>
      </c>
      <c r="K2087" t="s">
        <v>387</v>
      </c>
    </row>
    <row r="2088" spans="1:11" x14ac:dyDescent="0.35">
      <c r="A2088" t="s">
        <v>556</v>
      </c>
      <c r="B2088" t="s">
        <v>304</v>
      </c>
      <c r="C2088" t="s">
        <v>87</v>
      </c>
      <c r="D2088" t="s">
        <v>78</v>
      </c>
      <c r="E2088">
        <v>2023</v>
      </c>
      <c r="F2088">
        <v>16</v>
      </c>
      <c r="G2088" t="s">
        <v>91</v>
      </c>
      <c r="H2088" t="s">
        <v>80</v>
      </c>
      <c r="I2088">
        <v>446040.02</v>
      </c>
      <c r="J2088" t="s">
        <v>592</v>
      </c>
      <c r="K2088" t="s">
        <v>387</v>
      </c>
    </row>
    <row r="2089" spans="1:11" x14ac:dyDescent="0.35">
      <c r="A2089" t="s">
        <v>556</v>
      </c>
      <c r="B2089" t="s">
        <v>304</v>
      </c>
      <c r="C2089" t="s">
        <v>87</v>
      </c>
      <c r="D2089" t="s">
        <v>78</v>
      </c>
      <c r="E2089">
        <v>2023</v>
      </c>
      <c r="F2089">
        <v>16</v>
      </c>
      <c r="G2089" t="s">
        <v>91</v>
      </c>
      <c r="H2089" t="s">
        <v>80</v>
      </c>
      <c r="I2089">
        <v>346932</v>
      </c>
      <c r="J2089" t="s">
        <v>558</v>
      </c>
      <c r="K2089" t="s">
        <v>387</v>
      </c>
    </row>
    <row r="2090" spans="1:11" x14ac:dyDescent="0.35">
      <c r="A2090" t="s">
        <v>556</v>
      </c>
      <c r="B2090" t="s">
        <v>304</v>
      </c>
      <c r="C2090" t="s">
        <v>87</v>
      </c>
      <c r="D2090" t="s">
        <v>78</v>
      </c>
      <c r="E2090">
        <v>2023</v>
      </c>
      <c r="F2090">
        <v>16</v>
      </c>
      <c r="G2090" t="s">
        <v>91</v>
      </c>
      <c r="H2090" t="s">
        <v>81</v>
      </c>
      <c r="I2090">
        <v>14489.58</v>
      </c>
      <c r="J2090" t="s">
        <v>557</v>
      </c>
      <c r="K2090" t="s">
        <v>387</v>
      </c>
    </row>
    <row r="2091" spans="1:11" x14ac:dyDescent="0.35">
      <c r="A2091" t="s">
        <v>556</v>
      </c>
      <c r="B2091" t="s">
        <v>304</v>
      </c>
      <c r="C2091" t="s">
        <v>87</v>
      </c>
      <c r="D2091" t="s">
        <v>78</v>
      </c>
      <c r="E2091">
        <v>2023</v>
      </c>
      <c r="F2091">
        <v>16</v>
      </c>
      <c r="G2091" t="s">
        <v>91</v>
      </c>
      <c r="H2091" t="s">
        <v>81</v>
      </c>
      <c r="I2091">
        <v>17925</v>
      </c>
      <c r="J2091" t="s">
        <v>592</v>
      </c>
      <c r="K2091" t="s">
        <v>387</v>
      </c>
    </row>
    <row r="2092" spans="1:11" x14ac:dyDescent="0.35">
      <c r="A2092" t="s">
        <v>556</v>
      </c>
      <c r="B2092" t="s">
        <v>304</v>
      </c>
      <c r="C2092" t="s">
        <v>87</v>
      </c>
      <c r="D2092" t="s">
        <v>78</v>
      </c>
      <c r="E2092">
        <v>2023</v>
      </c>
      <c r="F2092">
        <v>16</v>
      </c>
      <c r="G2092" t="s">
        <v>91</v>
      </c>
      <c r="H2092" t="s">
        <v>81</v>
      </c>
      <c r="I2092">
        <v>4338.8</v>
      </c>
      <c r="J2092" t="s">
        <v>558</v>
      </c>
      <c r="K2092" t="s">
        <v>387</v>
      </c>
    </row>
    <row r="2093" spans="1:11" x14ac:dyDescent="0.35">
      <c r="A2093" t="s">
        <v>556</v>
      </c>
      <c r="B2093" t="s">
        <v>304</v>
      </c>
      <c r="C2093" t="s">
        <v>87</v>
      </c>
      <c r="D2093" t="s">
        <v>78</v>
      </c>
      <c r="E2093">
        <v>2023</v>
      </c>
      <c r="F2093">
        <v>33</v>
      </c>
      <c r="G2093" t="s">
        <v>88</v>
      </c>
      <c r="H2093" t="s">
        <v>80</v>
      </c>
      <c r="I2093">
        <v>2956068.61</v>
      </c>
      <c r="J2093" t="s">
        <v>557</v>
      </c>
      <c r="K2093" t="s">
        <v>387</v>
      </c>
    </row>
    <row r="2094" spans="1:11" x14ac:dyDescent="0.35">
      <c r="A2094" t="s">
        <v>556</v>
      </c>
      <c r="B2094" t="s">
        <v>304</v>
      </c>
      <c r="C2094" t="s">
        <v>87</v>
      </c>
      <c r="D2094" t="s">
        <v>78</v>
      </c>
      <c r="E2094">
        <v>2023</v>
      </c>
      <c r="F2094">
        <v>33</v>
      </c>
      <c r="G2094" t="s">
        <v>88</v>
      </c>
      <c r="H2094" t="s">
        <v>80</v>
      </c>
      <c r="I2094">
        <v>3545211.02</v>
      </c>
      <c r="J2094" t="s">
        <v>592</v>
      </c>
      <c r="K2094" t="s">
        <v>387</v>
      </c>
    </row>
    <row r="2095" spans="1:11" x14ac:dyDescent="0.35">
      <c r="A2095" t="s">
        <v>556</v>
      </c>
      <c r="B2095" t="s">
        <v>304</v>
      </c>
      <c r="C2095" t="s">
        <v>87</v>
      </c>
      <c r="D2095" t="s">
        <v>78</v>
      </c>
      <c r="E2095">
        <v>2023</v>
      </c>
      <c r="F2095">
        <v>33</v>
      </c>
      <c r="G2095" t="s">
        <v>88</v>
      </c>
      <c r="H2095" t="s">
        <v>80</v>
      </c>
      <c r="I2095">
        <v>3891935.63</v>
      </c>
      <c r="J2095" t="s">
        <v>558</v>
      </c>
      <c r="K2095" t="s">
        <v>387</v>
      </c>
    </row>
    <row r="2096" spans="1:11" x14ac:dyDescent="0.35">
      <c r="A2096" t="s">
        <v>556</v>
      </c>
      <c r="B2096" t="s">
        <v>304</v>
      </c>
      <c r="C2096" t="s">
        <v>87</v>
      </c>
      <c r="D2096" t="s">
        <v>78</v>
      </c>
      <c r="E2096">
        <v>2023</v>
      </c>
      <c r="F2096">
        <v>33</v>
      </c>
      <c r="G2096" t="s">
        <v>88</v>
      </c>
      <c r="H2096" t="s">
        <v>81</v>
      </c>
      <c r="I2096">
        <v>20000</v>
      </c>
      <c r="J2096" t="s">
        <v>557</v>
      </c>
      <c r="K2096" t="s">
        <v>387</v>
      </c>
    </row>
    <row r="2097" spans="1:11" x14ac:dyDescent="0.35">
      <c r="A2097" t="s">
        <v>556</v>
      </c>
      <c r="B2097" t="s">
        <v>304</v>
      </c>
      <c r="C2097" t="s">
        <v>87</v>
      </c>
      <c r="D2097" t="s">
        <v>78</v>
      </c>
      <c r="E2097">
        <v>2023</v>
      </c>
      <c r="F2097">
        <v>33</v>
      </c>
      <c r="G2097" t="s">
        <v>88</v>
      </c>
      <c r="H2097" t="s">
        <v>81</v>
      </c>
      <c r="I2097">
        <v>5000</v>
      </c>
      <c r="J2097" t="s">
        <v>592</v>
      </c>
      <c r="K2097" t="s">
        <v>387</v>
      </c>
    </row>
    <row r="2098" spans="1:11" x14ac:dyDescent="0.35">
      <c r="A2098" t="s">
        <v>556</v>
      </c>
      <c r="B2098" t="s">
        <v>304</v>
      </c>
      <c r="C2098" t="s">
        <v>87</v>
      </c>
      <c r="D2098" t="s">
        <v>78</v>
      </c>
      <c r="E2098">
        <v>2023</v>
      </c>
      <c r="F2098">
        <v>33</v>
      </c>
      <c r="G2098" t="s">
        <v>88</v>
      </c>
      <c r="H2098" t="s">
        <v>81</v>
      </c>
      <c r="I2098">
        <v>5001</v>
      </c>
      <c r="J2098" t="s">
        <v>558</v>
      </c>
      <c r="K2098" t="s">
        <v>387</v>
      </c>
    </row>
    <row r="2099" spans="1:11" x14ac:dyDescent="0.35">
      <c r="A2099" t="s">
        <v>556</v>
      </c>
      <c r="B2099" t="s">
        <v>304</v>
      </c>
      <c r="C2099" t="s">
        <v>87</v>
      </c>
      <c r="D2099" t="s">
        <v>78</v>
      </c>
      <c r="E2099">
        <v>2023</v>
      </c>
      <c r="F2099">
        <v>63</v>
      </c>
      <c r="G2099" t="s">
        <v>317</v>
      </c>
      <c r="H2099" t="s">
        <v>80</v>
      </c>
      <c r="I2099">
        <v>6775.05</v>
      </c>
      <c r="J2099" t="s">
        <v>557</v>
      </c>
      <c r="K2099" t="s">
        <v>387</v>
      </c>
    </row>
    <row r="2100" spans="1:11" x14ac:dyDescent="0.35">
      <c r="A2100" t="s">
        <v>556</v>
      </c>
      <c r="B2100" t="s">
        <v>304</v>
      </c>
      <c r="C2100" t="s">
        <v>87</v>
      </c>
      <c r="D2100" t="s">
        <v>78</v>
      </c>
      <c r="E2100">
        <v>2023</v>
      </c>
      <c r="F2100">
        <v>63</v>
      </c>
      <c r="G2100" t="s">
        <v>317</v>
      </c>
      <c r="H2100" t="s">
        <v>80</v>
      </c>
      <c r="I2100">
        <v>1434.3</v>
      </c>
      <c r="J2100" t="s">
        <v>592</v>
      </c>
      <c r="K2100" t="s">
        <v>387</v>
      </c>
    </row>
    <row r="2101" spans="1:11" x14ac:dyDescent="0.35">
      <c r="A2101" t="s">
        <v>556</v>
      </c>
      <c r="B2101" t="s">
        <v>304</v>
      </c>
      <c r="C2101" t="s">
        <v>87</v>
      </c>
      <c r="D2101" t="s">
        <v>78</v>
      </c>
      <c r="E2101">
        <v>2023</v>
      </c>
      <c r="F2101">
        <v>63</v>
      </c>
      <c r="G2101" t="s">
        <v>317</v>
      </c>
      <c r="H2101" t="s">
        <v>80</v>
      </c>
      <c r="I2101">
        <v>1672.89</v>
      </c>
      <c r="J2101" t="s">
        <v>558</v>
      </c>
      <c r="K2101" t="s">
        <v>387</v>
      </c>
    </row>
    <row r="2102" spans="1:11" x14ac:dyDescent="0.35">
      <c r="A2102" t="s">
        <v>556</v>
      </c>
      <c r="B2102" t="s">
        <v>304</v>
      </c>
      <c r="C2102" t="s">
        <v>87</v>
      </c>
      <c r="D2102" t="s">
        <v>78</v>
      </c>
      <c r="E2102">
        <v>2023</v>
      </c>
      <c r="F2102">
        <v>63</v>
      </c>
      <c r="G2102" t="s">
        <v>317</v>
      </c>
      <c r="H2102" t="s">
        <v>81</v>
      </c>
      <c r="I2102">
        <v>4399.87</v>
      </c>
      <c r="J2102" t="s">
        <v>592</v>
      </c>
      <c r="K2102" t="s">
        <v>387</v>
      </c>
    </row>
    <row r="2103" spans="1:11" x14ac:dyDescent="0.35">
      <c r="A2103" t="s">
        <v>556</v>
      </c>
      <c r="B2103" t="s">
        <v>304</v>
      </c>
      <c r="C2103" t="s">
        <v>87</v>
      </c>
      <c r="D2103" t="s">
        <v>78</v>
      </c>
      <c r="E2103">
        <v>2023</v>
      </c>
      <c r="F2103">
        <v>90</v>
      </c>
      <c r="G2103" t="s">
        <v>89</v>
      </c>
      <c r="H2103" t="s">
        <v>80</v>
      </c>
      <c r="I2103">
        <v>10171.35</v>
      </c>
      <c r="J2103" t="s">
        <v>557</v>
      </c>
      <c r="K2103" t="s">
        <v>387</v>
      </c>
    </row>
    <row r="2104" spans="1:11" x14ac:dyDescent="0.35">
      <c r="A2104" t="s">
        <v>556</v>
      </c>
      <c r="B2104" t="s">
        <v>304</v>
      </c>
      <c r="C2104" t="s">
        <v>87</v>
      </c>
      <c r="D2104" t="s">
        <v>78</v>
      </c>
      <c r="E2104">
        <v>2023</v>
      </c>
      <c r="F2104">
        <v>90</v>
      </c>
      <c r="G2104" t="s">
        <v>89</v>
      </c>
      <c r="H2104" t="s">
        <v>80</v>
      </c>
      <c r="I2104">
        <v>13759.25</v>
      </c>
      <c r="J2104" t="s">
        <v>592</v>
      </c>
      <c r="K2104" t="s">
        <v>387</v>
      </c>
    </row>
    <row r="2105" spans="1:11" x14ac:dyDescent="0.35">
      <c r="A2105" t="s">
        <v>556</v>
      </c>
      <c r="B2105" t="s">
        <v>304</v>
      </c>
      <c r="C2105" t="s">
        <v>87</v>
      </c>
      <c r="D2105" t="s">
        <v>78</v>
      </c>
      <c r="E2105">
        <v>2023</v>
      </c>
      <c r="F2105">
        <v>90</v>
      </c>
      <c r="G2105" t="s">
        <v>89</v>
      </c>
      <c r="H2105" t="s">
        <v>80</v>
      </c>
      <c r="I2105">
        <v>12279.95</v>
      </c>
      <c r="J2105" t="s">
        <v>558</v>
      </c>
      <c r="K2105" t="s">
        <v>387</v>
      </c>
    </row>
    <row r="2106" spans="1:11" x14ac:dyDescent="0.35">
      <c r="A2106" t="s">
        <v>556</v>
      </c>
      <c r="B2106" t="s">
        <v>304</v>
      </c>
      <c r="C2106" t="s">
        <v>87</v>
      </c>
      <c r="D2106" t="s">
        <v>78</v>
      </c>
      <c r="E2106">
        <v>2023</v>
      </c>
      <c r="F2106">
        <v>90</v>
      </c>
      <c r="G2106" t="s">
        <v>89</v>
      </c>
      <c r="H2106" t="s">
        <v>81</v>
      </c>
      <c r="I2106">
        <v>412</v>
      </c>
      <c r="J2106" t="s">
        <v>557</v>
      </c>
      <c r="K2106" t="s">
        <v>387</v>
      </c>
    </row>
    <row r="2107" spans="1:11" x14ac:dyDescent="0.35">
      <c r="A2107" t="s">
        <v>556</v>
      </c>
      <c r="B2107" t="s">
        <v>304</v>
      </c>
      <c r="C2107" t="s">
        <v>87</v>
      </c>
      <c r="D2107" t="s">
        <v>78</v>
      </c>
      <c r="E2107">
        <v>2023</v>
      </c>
      <c r="F2107">
        <v>90</v>
      </c>
      <c r="G2107" t="s">
        <v>89</v>
      </c>
      <c r="H2107" t="s">
        <v>81</v>
      </c>
      <c r="I2107">
        <v>75</v>
      </c>
      <c r="J2107" t="s">
        <v>592</v>
      </c>
      <c r="K2107" t="s">
        <v>387</v>
      </c>
    </row>
    <row r="2108" spans="1:11" x14ac:dyDescent="0.35">
      <c r="A2108" t="s">
        <v>556</v>
      </c>
      <c r="B2108" t="s">
        <v>304</v>
      </c>
      <c r="C2108" t="s">
        <v>87</v>
      </c>
      <c r="D2108" t="s">
        <v>78</v>
      </c>
      <c r="E2108">
        <v>2023</v>
      </c>
      <c r="F2108">
        <v>90</v>
      </c>
      <c r="G2108" t="s">
        <v>89</v>
      </c>
      <c r="H2108" t="s">
        <v>81</v>
      </c>
      <c r="I2108">
        <v>313</v>
      </c>
      <c r="J2108" t="s">
        <v>558</v>
      </c>
      <c r="K2108" t="s">
        <v>387</v>
      </c>
    </row>
    <row r="2109" spans="1:11" x14ac:dyDescent="0.35">
      <c r="A2109" t="s">
        <v>556</v>
      </c>
      <c r="B2109" t="s">
        <v>304</v>
      </c>
      <c r="C2109" t="s">
        <v>87</v>
      </c>
      <c r="D2109" t="s">
        <v>78</v>
      </c>
      <c r="E2109">
        <v>2023</v>
      </c>
      <c r="F2109">
        <v>91</v>
      </c>
      <c r="G2109" t="s">
        <v>90</v>
      </c>
      <c r="H2109" t="s">
        <v>80</v>
      </c>
      <c r="I2109">
        <v>55298.18</v>
      </c>
      <c r="J2109" t="s">
        <v>557</v>
      </c>
      <c r="K2109" t="s">
        <v>387</v>
      </c>
    </row>
    <row r="2110" spans="1:11" x14ac:dyDescent="0.35">
      <c r="A2110" t="s">
        <v>556</v>
      </c>
      <c r="B2110" t="s">
        <v>304</v>
      </c>
      <c r="C2110" t="s">
        <v>87</v>
      </c>
      <c r="D2110" t="s">
        <v>78</v>
      </c>
      <c r="E2110">
        <v>2023</v>
      </c>
      <c r="F2110">
        <v>91</v>
      </c>
      <c r="G2110" t="s">
        <v>90</v>
      </c>
      <c r="H2110" t="s">
        <v>80</v>
      </c>
      <c r="I2110">
        <v>55924.82</v>
      </c>
      <c r="J2110" t="s">
        <v>592</v>
      </c>
      <c r="K2110" t="s">
        <v>387</v>
      </c>
    </row>
    <row r="2111" spans="1:11" x14ac:dyDescent="0.35">
      <c r="A2111" t="s">
        <v>556</v>
      </c>
      <c r="B2111" t="s">
        <v>304</v>
      </c>
      <c r="C2111" t="s">
        <v>87</v>
      </c>
      <c r="D2111" t="s">
        <v>78</v>
      </c>
      <c r="E2111">
        <v>2023</v>
      </c>
      <c r="F2111">
        <v>91</v>
      </c>
      <c r="G2111" t="s">
        <v>90</v>
      </c>
      <c r="H2111" t="s">
        <v>80</v>
      </c>
      <c r="I2111">
        <v>59006.81</v>
      </c>
      <c r="J2111" t="s">
        <v>558</v>
      </c>
      <c r="K2111" t="s">
        <v>387</v>
      </c>
    </row>
    <row r="2112" spans="1:11" x14ac:dyDescent="0.35">
      <c r="A2112" t="s">
        <v>556</v>
      </c>
      <c r="B2112" t="s">
        <v>304</v>
      </c>
      <c r="C2112" t="s">
        <v>87</v>
      </c>
      <c r="D2112" t="s">
        <v>78</v>
      </c>
      <c r="E2112">
        <v>2023</v>
      </c>
      <c r="F2112">
        <v>91</v>
      </c>
      <c r="G2112" t="s">
        <v>90</v>
      </c>
      <c r="H2112" t="s">
        <v>81</v>
      </c>
      <c r="I2112">
        <v>489.5</v>
      </c>
      <c r="J2112" t="s">
        <v>557</v>
      </c>
      <c r="K2112" t="s">
        <v>387</v>
      </c>
    </row>
    <row r="2113" spans="1:11" x14ac:dyDescent="0.35">
      <c r="A2113" t="s">
        <v>556</v>
      </c>
      <c r="B2113" t="s">
        <v>304</v>
      </c>
      <c r="C2113" t="s">
        <v>87</v>
      </c>
      <c r="D2113" t="s">
        <v>78</v>
      </c>
      <c r="E2113">
        <v>2023</v>
      </c>
      <c r="F2113">
        <v>91</v>
      </c>
      <c r="G2113" t="s">
        <v>90</v>
      </c>
      <c r="H2113" t="s">
        <v>81</v>
      </c>
      <c r="I2113">
        <v>250</v>
      </c>
      <c r="J2113" t="s">
        <v>592</v>
      </c>
      <c r="K2113" t="s">
        <v>387</v>
      </c>
    </row>
    <row r="2114" spans="1:11" x14ac:dyDescent="0.35">
      <c r="A2114" t="s">
        <v>556</v>
      </c>
      <c r="B2114" t="s">
        <v>304</v>
      </c>
      <c r="C2114" t="s">
        <v>87</v>
      </c>
      <c r="D2114" t="s">
        <v>78</v>
      </c>
      <c r="E2114">
        <v>2023</v>
      </c>
      <c r="F2114">
        <v>91</v>
      </c>
      <c r="G2114" t="s">
        <v>90</v>
      </c>
      <c r="H2114" t="s">
        <v>81</v>
      </c>
      <c r="I2114">
        <v>250</v>
      </c>
      <c r="J2114" t="s">
        <v>558</v>
      </c>
      <c r="K2114" t="s">
        <v>387</v>
      </c>
    </row>
    <row r="2115" spans="1:11" x14ac:dyDescent="0.35">
      <c r="A2115" t="s">
        <v>556</v>
      </c>
      <c r="B2115" t="s">
        <v>84</v>
      </c>
      <c r="C2115" t="s">
        <v>351</v>
      </c>
      <c r="D2115" t="s">
        <v>78</v>
      </c>
      <c r="E2115">
        <v>2022</v>
      </c>
      <c r="F2115">
        <v>16</v>
      </c>
      <c r="G2115" t="s">
        <v>91</v>
      </c>
      <c r="H2115" t="s">
        <v>80</v>
      </c>
      <c r="I2115">
        <v>3490.3</v>
      </c>
      <c r="J2115" t="s">
        <v>558</v>
      </c>
      <c r="K2115" t="s">
        <v>403</v>
      </c>
    </row>
    <row r="2116" spans="1:11" x14ac:dyDescent="0.35">
      <c r="A2116" t="s">
        <v>556</v>
      </c>
      <c r="B2116" t="s">
        <v>84</v>
      </c>
      <c r="C2116" t="s">
        <v>351</v>
      </c>
      <c r="D2116" t="s">
        <v>78</v>
      </c>
      <c r="E2116">
        <v>2022</v>
      </c>
      <c r="F2116">
        <v>33</v>
      </c>
      <c r="G2116" t="s">
        <v>88</v>
      </c>
      <c r="H2116" t="s">
        <v>80</v>
      </c>
      <c r="I2116">
        <v>4000</v>
      </c>
      <c r="J2116" t="s">
        <v>557</v>
      </c>
      <c r="K2116" t="s">
        <v>403</v>
      </c>
    </row>
    <row r="2117" spans="1:11" x14ac:dyDescent="0.35">
      <c r="A2117" t="s">
        <v>556</v>
      </c>
      <c r="B2117" t="s">
        <v>84</v>
      </c>
      <c r="C2117" t="s">
        <v>351</v>
      </c>
      <c r="D2117" t="s">
        <v>78</v>
      </c>
      <c r="E2117">
        <v>2022</v>
      </c>
      <c r="F2117">
        <v>33</v>
      </c>
      <c r="G2117" t="s">
        <v>88</v>
      </c>
      <c r="H2117" t="s">
        <v>80</v>
      </c>
      <c r="I2117">
        <v>4000</v>
      </c>
      <c r="J2117" t="s">
        <v>592</v>
      </c>
      <c r="K2117" t="s">
        <v>403</v>
      </c>
    </row>
    <row r="2118" spans="1:11" x14ac:dyDescent="0.35">
      <c r="A2118" t="s">
        <v>556</v>
      </c>
      <c r="B2118" t="s">
        <v>84</v>
      </c>
      <c r="C2118" t="s">
        <v>351</v>
      </c>
      <c r="D2118" t="s">
        <v>78</v>
      </c>
      <c r="E2118">
        <v>2022</v>
      </c>
      <c r="F2118">
        <v>33</v>
      </c>
      <c r="G2118" t="s">
        <v>88</v>
      </c>
      <c r="H2118" t="s">
        <v>80</v>
      </c>
      <c r="I2118">
        <v>509.7</v>
      </c>
      <c r="J2118" t="s">
        <v>558</v>
      </c>
      <c r="K2118" t="s">
        <v>403</v>
      </c>
    </row>
    <row r="2119" spans="1:11" x14ac:dyDescent="0.35">
      <c r="A2119" t="s">
        <v>556</v>
      </c>
      <c r="B2119" t="s">
        <v>84</v>
      </c>
      <c r="C2119" t="s">
        <v>384</v>
      </c>
      <c r="D2119" t="s">
        <v>78</v>
      </c>
      <c r="E2119">
        <v>2022</v>
      </c>
      <c r="F2119">
        <v>16</v>
      </c>
      <c r="G2119" t="s">
        <v>91</v>
      </c>
      <c r="H2119" t="s">
        <v>80</v>
      </c>
      <c r="I2119">
        <v>15000</v>
      </c>
      <c r="J2119" t="s">
        <v>557</v>
      </c>
      <c r="K2119" t="s">
        <v>404</v>
      </c>
    </row>
    <row r="2120" spans="1:11" x14ac:dyDescent="0.35">
      <c r="A2120" t="s">
        <v>556</v>
      </c>
      <c r="B2120" t="s">
        <v>84</v>
      </c>
      <c r="C2120" t="s">
        <v>384</v>
      </c>
      <c r="D2120" t="s">
        <v>78</v>
      </c>
      <c r="E2120">
        <v>2022</v>
      </c>
      <c r="F2120">
        <v>16</v>
      </c>
      <c r="G2120" t="s">
        <v>91</v>
      </c>
      <c r="H2120" t="s">
        <v>80</v>
      </c>
      <c r="I2120">
        <v>20000</v>
      </c>
      <c r="J2120" t="s">
        <v>557</v>
      </c>
      <c r="K2120" t="s">
        <v>413</v>
      </c>
    </row>
    <row r="2121" spans="1:11" x14ac:dyDescent="0.35">
      <c r="A2121" t="s">
        <v>556</v>
      </c>
      <c r="B2121" t="s">
        <v>84</v>
      </c>
      <c r="C2121" t="s">
        <v>384</v>
      </c>
      <c r="D2121" t="s">
        <v>78</v>
      </c>
      <c r="E2121">
        <v>2022</v>
      </c>
      <c r="F2121">
        <v>16</v>
      </c>
      <c r="G2121" t="s">
        <v>91</v>
      </c>
      <c r="H2121" t="s">
        <v>80</v>
      </c>
      <c r="I2121">
        <v>3000</v>
      </c>
      <c r="J2121" t="s">
        <v>558</v>
      </c>
      <c r="K2121" t="s">
        <v>413</v>
      </c>
    </row>
    <row r="2122" spans="1:11" x14ac:dyDescent="0.35">
      <c r="A2122" t="s">
        <v>556</v>
      </c>
      <c r="B2122" t="s">
        <v>84</v>
      </c>
      <c r="C2122" t="s">
        <v>384</v>
      </c>
      <c r="D2122" t="s">
        <v>78</v>
      </c>
      <c r="E2122">
        <v>2022</v>
      </c>
      <c r="F2122">
        <v>33</v>
      </c>
      <c r="G2122" t="s">
        <v>88</v>
      </c>
      <c r="H2122" t="s">
        <v>80</v>
      </c>
      <c r="I2122">
        <v>10000</v>
      </c>
      <c r="J2122" t="s">
        <v>557</v>
      </c>
      <c r="K2122" t="s">
        <v>404</v>
      </c>
    </row>
    <row r="2123" spans="1:11" x14ac:dyDescent="0.35">
      <c r="A2123" t="s">
        <v>556</v>
      </c>
      <c r="B2123" t="s">
        <v>84</v>
      </c>
      <c r="C2123" t="s">
        <v>384</v>
      </c>
      <c r="D2123" t="s">
        <v>78</v>
      </c>
      <c r="E2123">
        <v>2022</v>
      </c>
      <c r="F2123">
        <v>33</v>
      </c>
      <c r="G2123" t="s">
        <v>88</v>
      </c>
      <c r="H2123" t="s">
        <v>80</v>
      </c>
      <c r="I2123">
        <v>104007</v>
      </c>
      <c r="J2123" t="s">
        <v>557</v>
      </c>
      <c r="K2123" t="s">
        <v>413</v>
      </c>
    </row>
    <row r="2124" spans="1:11" x14ac:dyDescent="0.35">
      <c r="A2124" t="s">
        <v>556</v>
      </c>
      <c r="B2124" t="s">
        <v>84</v>
      </c>
      <c r="C2124" t="s">
        <v>384</v>
      </c>
      <c r="D2124" t="s">
        <v>78</v>
      </c>
      <c r="E2124">
        <v>2022</v>
      </c>
      <c r="F2124">
        <v>33</v>
      </c>
      <c r="G2124" t="s">
        <v>88</v>
      </c>
      <c r="H2124" t="s">
        <v>80</v>
      </c>
      <c r="I2124">
        <v>10000</v>
      </c>
      <c r="J2124" t="s">
        <v>592</v>
      </c>
      <c r="K2124" t="s">
        <v>404</v>
      </c>
    </row>
    <row r="2125" spans="1:11" x14ac:dyDescent="0.35">
      <c r="A2125" t="s">
        <v>556</v>
      </c>
      <c r="B2125" t="s">
        <v>84</v>
      </c>
      <c r="C2125" t="s">
        <v>384</v>
      </c>
      <c r="D2125" t="s">
        <v>78</v>
      </c>
      <c r="E2125">
        <v>2022</v>
      </c>
      <c r="F2125">
        <v>33</v>
      </c>
      <c r="G2125" t="s">
        <v>88</v>
      </c>
      <c r="H2125" t="s">
        <v>80</v>
      </c>
      <c r="I2125">
        <v>96006</v>
      </c>
      <c r="J2125" t="s">
        <v>592</v>
      </c>
      <c r="K2125" t="s">
        <v>413</v>
      </c>
    </row>
    <row r="2126" spans="1:11" x14ac:dyDescent="0.35">
      <c r="A2126" t="s">
        <v>556</v>
      </c>
      <c r="B2126" t="s">
        <v>84</v>
      </c>
      <c r="C2126" t="s">
        <v>384</v>
      </c>
      <c r="D2126" t="s">
        <v>78</v>
      </c>
      <c r="E2126">
        <v>2022</v>
      </c>
      <c r="F2126">
        <v>33</v>
      </c>
      <c r="G2126" t="s">
        <v>88</v>
      </c>
      <c r="H2126" t="s">
        <v>80</v>
      </c>
      <c r="I2126">
        <v>10000</v>
      </c>
      <c r="J2126" t="s">
        <v>558</v>
      </c>
      <c r="K2126" t="s">
        <v>404</v>
      </c>
    </row>
    <row r="2127" spans="1:11" x14ac:dyDescent="0.35">
      <c r="A2127" t="s">
        <v>556</v>
      </c>
      <c r="B2127" t="s">
        <v>84</v>
      </c>
      <c r="C2127" t="s">
        <v>384</v>
      </c>
      <c r="D2127" t="s">
        <v>78</v>
      </c>
      <c r="E2127">
        <v>2022</v>
      </c>
      <c r="F2127">
        <v>33</v>
      </c>
      <c r="G2127" t="s">
        <v>88</v>
      </c>
      <c r="H2127" t="s">
        <v>80</v>
      </c>
      <c r="I2127">
        <v>92007</v>
      </c>
      <c r="J2127" t="s">
        <v>558</v>
      </c>
      <c r="K2127" t="s">
        <v>413</v>
      </c>
    </row>
    <row r="2128" spans="1:11" x14ac:dyDescent="0.35">
      <c r="A2128" t="s">
        <v>556</v>
      </c>
      <c r="B2128" t="s">
        <v>84</v>
      </c>
      <c r="C2128" t="s">
        <v>384</v>
      </c>
      <c r="D2128" t="s">
        <v>78</v>
      </c>
      <c r="E2128">
        <v>2022</v>
      </c>
      <c r="F2128">
        <v>90</v>
      </c>
      <c r="G2128" t="s">
        <v>89</v>
      </c>
      <c r="H2128" t="s">
        <v>80</v>
      </c>
      <c r="I2128">
        <v>218.75</v>
      </c>
      <c r="J2128" t="s">
        <v>592</v>
      </c>
      <c r="K2128" t="s">
        <v>404</v>
      </c>
    </row>
    <row r="2129" spans="1:11" x14ac:dyDescent="0.35">
      <c r="A2129" t="s">
        <v>556</v>
      </c>
      <c r="B2129" t="s">
        <v>84</v>
      </c>
      <c r="C2129" t="s">
        <v>384</v>
      </c>
      <c r="D2129" t="s">
        <v>78</v>
      </c>
      <c r="E2129">
        <v>2022</v>
      </c>
      <c r="F2129">
        <v>90</v>
      </c>
      <c r="G2129" t="s">
        <v>89</v>
      </c>
      <c r="H2129" t="s">
        <v>80</v>
      </c>
      <c r="I2129">
        <v>1028.75</v>
      </c>
      <c r="J2129" t="s">
        <v>558</v>
      </c>
      <c r="K2129" t="s">
        <v>404</v>
      </c>
    </row>
    <row r="2130" spans="1:11" x14ac:dyDescent="0.35">
      <c r="A2130" t="s">
        <v>556</v>
      </c>
      <c r="B2130" t="s">
        <v>84</v>
      </c>
      <c r="C2130" t="s">
        <v>384</v>
      </c>
      <c r="D2130" t="s">
        <v>78</v>
      </c>
      <c r="E2130">
        <v>2022</v>
      </c>
      <c r="F2130">
        <v>91</v>
      </c>
      <c r="G2130" t="s">
        <v>90</v>
      </c>
      <c r="H2130" t="s">
        <v>80</v>
      </c>
      <c r="I2130">
        <v>2225</v>
      </c>
      <c r="J2130" t="s">
        <v>557</v>
      </c>
      <c r="K2130" t="s">
        <v>404</v>
      </c>
    </row>
    <row r="2131" spans="1:11" x14ac:dyDescent="0.35">
      <c r="A2131" t="s">
        <v>556</v>
      </c>
      <c r="B2131" t="s">
        <v>84</v>
      </c>
      <c r="C2131" t="s">
        <v>384</v>
      </c>
      <c r="D2131" t="s">
        <v>78</v>
      </c>
      <c r="E2131">
        <v>2022</v>
      </c>
      <c r="F2131">
        <v>91</v>
      </c>
      <c r="G2131" t="s">
        <v>90</v>
      </c>
      <c r="H2131" t="s">
        <v>80</v>
      </c>
      <c r="I2131">
        <v>4041.9</v>
      </c>
      <c r="J2131" t="s">
        <v>557</v>
      </c>
      <c r="K2131" t="s">
        <v>413</v>
      </c>
    </row>
    <row r="2132" spans="1:11" x14ac:dyDescent="0.35">
      <c r="A2132" t="s">
        <v>556</v>
      </c>
      <c r="B2132" t="s">
        <v>84</v>
      </c>
      <c r="C2132" t="s">
        <v>384</v>
      </c>
      <c r="D2132" t="s">
        <v>78</v>
      </c>
      <c r="E2132">
        <v>2022</v>
      </c>
      <c r="F2132">
        <v>91</v>
      </c>
      <c r="G2132" t="s">
        <v>90</v>
      </c>
      <c r="H2132" t="s">
        <v>80</v>
      </c>
      <c r="I2132">
        <v>2006.25</v>
      </c>
      <c r="J2132" t="s">
        <v>592</v>
      </c>
      <c r="K2132" t="s">
        <v>404</v>
      </c>
    </row>
    <row r="2133" spans="1:11" x14ac:dyDescent="0.35">
      <c r="A2133" t="s">
        <v>556</v>
      </c>
      <c r="B2133" t="s">
        <v>84</v>
      </c>
      <c r="C2133" t="s">
        <v>384</v>
      </c>
      <c r="D2133" t="s">
        <v>78</v>
      </c>
      <c r="E2133">
        <v>2022</v>
      </c>
      <c r="F2133">
        <v>91</v>
      </c>
      <c r="G2133" t="s">
        <v>90</v>
      </c>
      <c r="H2133" t="s">
        <v>80</v>
      </c>
      <c r="I2133">
        <v>3541.9</v>
      </c>
      <c r="J2133" t="s">
        <v>592</v>
      </c>
      <c r="K2133" t="s">
        <v>413</v>
      </c>
    </row>
    <row r="2134" spans="1:11" x14ac:dyDescent="0.35">
      <c r="A2134" t="s">
        <v>556</v>
      </c>
      <c r="B2134" t="s">
        <v>84</v>
      </c>
      <c r="C2134" t="s">
        <v>384</v>
      </c>
      <c r="D2134" t="s">
        <v>78</v>
      </c>
      <c r="E2134">
        <v>2022</v>
      </c>
      <c r="F2134">
        <v>91</v>
      </c>
      <c r="G2134" t="s">
        <v>90</v>
      </c>
      <c r="H2134" t="s">
        <v>80</v>
      </c>
      <c r="I2134">
        <v>977.5</v>
      </c>
      <c r="J2134" t="s">
        <v>558</v>
      </c>
      <c r="K2134" t="s">
        <v>404</v>
      </c>
    </row>
    <row r="2135" spans="1:11" x14ac:dyDescent="0.35">
      <c r="A2135" t="s">
        <v>556</v>
      </c>
      <c r="B2135" t="s">
        <v>84</v>
      </c>
      <c r="C2135" t="s">
        <v>384</v>
      </c>
      <c r="D2135" t="s">
        <v>78</v>
      </c>
      <c r="E2135">
        <v>2022</v>
      </c>
      <c r="F2135">
        <v>91</v>
      </c>
      <c r="G2135" t="s">
        <v>90</v>
      </c>
      <c r="H2135" t="s">
        <v>80</v>
      </c>
      <c r="I2135">
        <v>3041.9</v>
      </c>
      <c r="J2135" t="s">
        <v>558</v>
      </c>
      <c r="K2135" t="s">
        <v>413</v>
      </c>
    </row>
    <row r="2136" spans="1:11" x14ac:dyDescent="0.35">
      <c r="A2136" t="s">
        <v>556</v>
      </c>
      <c r="B2136" t="s">
        <v>84</v>
      </c>
      <c r="C2136" t="s">
        <v>384</v>
      </c>
      <c r="D2136" t="s">
        <v>78</v>
      </c>
      <c r="E2136">
        <v>2023</v>
      </c>
      <c r="F2136">
        <v>16</v>
      </c>
      <c r="G2136" t="s">
        <v>91</v>
      </c>
      <c r="H2136" t="s">
        <v>80</v>
      </c>
      <c r="I2136">
        <v>8240.36</v>
      </c>
      <c r="J2136" t="s">
        <v>557</v>
      </c>
      <c r="K2136" t="s">
        <v>413</v>
      </c>
    </row>
    <row r="2137" spans="1:11" x14ac:dyDescent="0.35">
      <c r="A2137" t="s">
        <v>556</v>
      </c>
      <c r="B2137" t="s">
        <v>84</v>
      </c>
      <c r="C2137" t="s">
        <v>384</v>
      </c>
      <c r="D2137" t="s">
        <v>78</v>
      </c>
      <c r="E2137">
        <v>2023</v>
      </c>
      <c r="F2137">
        <v>16</v>
      </c>
      <c r="G2137" t="s">
        <v>91</v>
      </c>
      <c r="H2137" t="s">
        <v>80</v>
      </c>
      <c r="I2137">
        <v>1702.82</v>
      </c>
      <c r="J2137" t="s">
        <v>592</v>
      </c>
      <c r="K2137" t="s">
        <v>404</v>
      </c>
    </row>
    <row r="2138" spans="1:11" x14ac:dyDescent="0.35">
      <c r="A2138" t="s">
        <v>556</v>
      </c>
      <c r="B2138" t="s">
        <v>84</v>
      </c>
      <c r="C2138" t="s">
        <v>384</v>
      </c>
      <c r="D2138" t="s">
        <v>78</v>
      </c>
      <c r="E2138">
        <v>2023</v>
      </c>
      <c r="F2138">
        <v>16</v>
      </c>
      <c r="G2138" t="s">
        <v>91</v>
      </c>
      <c r="H2138" t="s">
        <v>80</v>
      </c>
      <c r="I2138">
        <v>20461.73</v>
      </c>
      <c r="J2138" t="s">
        <v>592</v>
      </c>
      <c r="K2138" t="s">
        <v>413</v>
      </c>
    </row>
    <row r="2139" spans="1:11" x14ac:dyDescent="0.35">
      <c r="A2139" t="s">
        <v>556</v>
      </c>
      <c r="B2139" t="s">
        <v>84</v>
      </c>
      <c r="C2139" t="s">
        <v>384</v>
      </c>
      <c r="D2139" t="s">
        <v>78</v>
      </c>
      <c r="E2139">
        <v>2023</v>
      </c>
      <c r="F2139">
        <v>16</v>
      </c>
      <c r="G2139" t="s">
        <v>91</v>
      </c>
      <c r="H2139" t="s">
        <v>80</v>
      </c>
      <c r="I2139">
        <v>7581.84</v>
      </c>
      <c r="J2139" t="s">
        <v>558</v>
      </c>
      <c r="K2139" t="s">
        <v>413</v>
      </c>
    </row>
    <row r="2140" spans="1:11" x14ac:dyDescent="0.35">
      <c r="A2140" t="s">
        <v>556</v>
      </c>
      <c r="B2140" t="s">
        <v>84</v>
      </c>
      <c r="C2140" t="s">
        <v>384</v>
      </c>
      <c r="D2140" t="s">
        <v>78</v>
      </c>
      <c r="E2140">
        <v>2023</v>
      </c>
      <c r="F2140">
        <v>33</v>
      </c>
      <c r="G2140" t="s">
        <v>88</v>
      </c>
      <c r="H2140" t="s">
        <v>80</v>
      </c>
      <c r="I2140">
        <v>21019</v>
      </c>
      <c r="J2140" t="s">
        <v>557</v>
      </c>
      <c r="K2140" t="s">
        <v>404</v>
      </c>
    </row>
    <row r="2141" spans="1:11" x14ac:dyDescent="0.35">
      <c r="A2141" t="s">
        <v>556</v>
      </c>
      <c r="B2141" t="s">
        <v>84</v>
      </c>
      <c r="C2141" t="s">
        <v>384</v>
      </c>
      <c r="D2141" t="s">
        <v>78</v>
      </c>
      <c r="E2141">
        <v>2023</v>
      </c>
      <c r="F2141">
        <v>33</v>
      </c>
      <c r="G2141" t="s">
        <v>88</v>
      </c>
      <c r="H2141" t="s">
        <v>80</v>
      </c>
      <c r="I2141">
        <v>338208.02</v>
      </c>
      <c r="J2141" t="s">
        <v>557</v>
      </c>
      <c r="K2141" t="s">
        <v>413</v>
      </c>
    </row>
    <row r="2142" spans="1:11" x14ac:dyDescent="0.35">
      <c r="A2142" t="s">
        <v>556</v>
      </c>
      <c r="B2142" t="s">
        <v>84</v>
      </c>
      <c r="C2142" t="s">
        <v>384</v>
      </c>
      <c r="D2142" t="s">
        <v>78</v>
      </c>
      <c r="E2142">
        <v>2023</v>
      </c>
      <c r="F2142">
        <v>33</v>
      </c>
      <c r="G2142" t="s">
        <v>88</v>
      </c>
      <c r="H2142" t="s">
        <v>80</v>
      </c>
      <c r="I2142">
        <v>27022</v>
      </c>
      <c r="J2142" t="s">
        <v>592</v>
      </c>
      <c r="K2142" t="s">
        <v>404</v>
      </c>
    </row>
    <row r="2143" spans="1:11" x14ac:dyDescent="0.35">
      <c r="A2143" t="s">
        <v>556</v>
      </c>
      <c r="B2143" t="s">
        <v>84</v>
      </c>
      <c r="C2143" t="s">
        <v>384</v>
      </c>
      <c r="D2143" t="s">
        <v>78</v>
      </c>
      <c r="E2143">
        <v>2023</v>
      </c>
      <c r="F2143">
        <v>33</v>
      </c>
      <c r="G2143" t="s">
        <v>88</v>
      </c>
      <c r="H2143" t="s">
        <v>80</v>
      </c>
      <c r="I2143">
        <v>310309.37</v>
      </c>
      <c r="J2143" t="s">
        <v>592</v>
      </c>
      <c r="K2143" t="s">
        <v>413</v>
      </c>
    </row>
    <row r="2144" spans="1:11" x14ac:dyDescent="0.35">
      <c r="A2144" t="s">
        <v>556</v>
      </c>
      <c r="B2144" t="s">
        <v>84</v>
      </c>
      <c r="C2144" t="s">
        <v>384</v>
      </c>
      <c r="D2144" t="s">
        <v>78</v>
      </c>
      <c r="E2144">
        <v>2023</v>
      </c>
      <c r="F2144">
        <v>33</v>
      </c>
      <c r="G2144" t="s">
        <v>88</v>
      </c>
      <c r="H2144" t="s">
        <v>80</v>
      </c>
      <c r="I2144">
        <v>32026</v>
      </c>
      <c r="J2144" t="s">
        <v>558</v>
      </c>
      <c r="K2144" t="s">
        <v>404</v>
      </c>
    </row>
    <row r="2145" spans="1:11" x14ac:dyDescent="0.35">
      <c r="A2145" t="s">
        <v>556</v>
      </c>
      <c r="B2145" t="s">
        <v>84</v>
      </c>
      <c r="C2145" t="s">
        <v>384</v>
      </c>
      <c r="D2145" t="s">
        <v>78</v>
      </c>
      <c r="E2145">
        <v>2023</v>
      </c>
      <c r="F2145">
        <v>33</v>
      </c>
      <c r="G2145" t="s">
        <v>88</v>
      </c>
      <c r="H2145" t="s">
        <v>80</v>
      </c>
      <c r="I2145">
        <v>325328.14</v>
      </c>
      <c r="J2145" t="s">
        <v>558</v>
      </c>
      <c r="K2145" t="s">
        <v>413</v>
      </c>
    </row>
    <row r="2146" spans="1:11" x14ac:dyDescent="0.35">
      <c r="A2146" t="s">
        <v>556</v>
      </c>
      <c r="B2146" t="s">
        <v>84</v>
      </c>
      <c r="C2146" t="s">
        <v>384</v>
      </c>
      <c r="D2146" t="s">
        <v>78</v>
      </c>
      <c r="E2146">
        <v>2023</v>
      </c>
      <c r="F2146">
        <v>90</v>
      </c>
      <c r="G2146" t="s">
        <v>89</v>
      </c>
      <c r="H2146" t="s">
        <v>80</v>
      </c>
      <c r="I2146">
        <v>18.82</v>
      </c>
      <c r="J2146" t="s">
        <v>557</v>
      </c>
      <c r="K2146" t="s">
        <v>404</v>
      </c>
    </row>
    <row r="2147" spans="1:11" x14ac:dyDescent="0.35">
      <c r="A2147" t="s">
        <v>556</v>
      </c>
      <c r="B2147" t="s">
        <v>84</v>
      </c>
      <c r="C2147" t="s">
        <v>384</v>
      </c>
      <c r="D2147" t="s">
        <v>78</v>
      </c>
      <c r="E2147">
        <v>2023</v>
      </c>
      <c r="F2147">
        <v>90</v>
      </c>
      <c r="G2147" t="s">
        <v>89</v>
      </c>
      <c r="H2147" t="s">
        <v>80</v>
      </c>
      <c r="I2147">
        <v>1019.28</v>
      </c>
      <c r="J2147" t="s">
        <v>557</v>
      </c>
      <c r="K2147" t="s">
        <v>413</v>
      </c>
    </row>
    <row r="2148" spans="1:11" x14ac:dyDescent="0.35">
      <c r="A2148" t="s">
        <v>556</v>
      </c>
      <c r="B2148" t="s">
        <v>84</v>
      </c>
      <c r="C2148" t="s">
        <v>384</v>
      </c>
      <c r="D2148" t="s">
        <v>78</v>
      </c>
      <c r="E2148">
        <v>2023</v>
      </c>
      <c r="F2148">
        <v>90</v>
      </c>
      <c r="G2148" t="s">
        <v>89</v>
      </c>
      <c r="H2148" t="s">
        <v>80</v>
      </c>
      <c r="I2148">
        <v>173.82</v>
      </c>
      <c r="J2148" t="s">
        <v>592</v>
      </c>
      <c r="K2148" t="s">
        <v>404</v>
      </c>
    </row>
    <row r="2149" spans="1:11" x14ac:dyDescent="0.35">
      <c r="A2149" t="s">
        <v>556</v>
      </c>
      <c r="B2149" t="s">
        <v>84</v>
      </c>
      <c r="C2149" t="s">
        <v>384</v>
      </c>
      <c r="D2149" t="s">
        <v>78</v>
      </c>
      <c r="E2149">
        <v>2023</v>
      </c>
      <c r="F2149">
        <v>90</v>
      </c>
      <c r="G2149" t="s">
        <v>89</v>
      </c>
      <c r="H2149" t="s">
        <v>80</v>
      </c>
      <c r="I2149">
        <v>679.66</v>
      </c>
      <c r="J2149" t="s">
        <v>592</v>
      </c>
      <c r="K2149" t="s">
        <v>413</v>
      </c>
    </row>
    <row r="2150" spans="1:11" x14ac:dyDescent="0.35">
      <c r="A2150" t="s">
        <v>556</v>
      </c>
      <c r="B2150" t="s">
        <v>84</v>
      </c>
      <c r="C2150" t="s">
        <v>384</v>
      </c>
      <c r="D2150" t="s">
        <v>78</v>
      </c>
      <c r="E2150">
        <v>2023</v>
      </c>
      <c r="F2150">
        <v>90</v>
      </c>
      <c r="G2150" t="s">
        <v>89</v>
      </c>
      <c r="H2150" t="s">
        <v>80</v>
      </c>
      <c r="I2150">
        <v>465</v>
      </c>
      <c r="J2150" t="s">
        <v>558</v>
      </c>
      <c r="K2150" t="s">
        <v>404</v>
      </c>
    </row>
    <row r="2151" spans="1:11" x14ac:dyDescent="0.35">
      <c r="A2151" t="s">
        <v>556</v>
      </c>
      <c r="B2151" t="s">
        <v>84</v>
      </c>
      <c r="C2151" t="s">
        <v>384</v>
      </c>
      <c r="D2151" t="s">
        <v>78</v>
      </c>
      <c r="E2151">
        <v>2023</v>
      </c>
      <c r="F2151">
        <v>90</v>
      </c>
      <c r="G2151" t="s">
        <v>89</v>
      </c>
      <c r="H2151" t="s">
        <v>80</v>
      </c>
      <c r="I2151">
        <v>765.46</v>
      </c>
      <c r="J2151" t="s">
        <v>558</v>
      </c>
      <c r="K2151" t="s">
        <v>413</v>
      </c>
    </row>
    <row r="2152" spans="1:11" x14ac:dyDescent="0.35">
      <c r="A2152" t="s">
        <v>556</v>
      </c>
      <c r="B2152" t="s">
        <v>84</v>
      </c>
      <c r="C2152" t="s">
        <v>384</v>
      </c>
      <c r="D2152" t="s">
        <v>78</v>
      </c>
      <c r="E2152">
        <v>2023</v>
      </c>
      <c r="F2152">
        <v>91</v>
      </c>
      <c r="G2152" t="s">
        <v>90</v>
      </c>
      <c r="H2152" t="s">
        <v>80</v>
      </c>
      <c r="I2152">
        <v>800.18</v>
      </c>
      <c r="J2152" t="s">
        <v>557</v>
      </c>
      <c r="K2152" t="s">
        <v>404</v>
      </c>
    </row>
    <row r="2153" spans="1:11" x14ac:dyDescent="0.35">
      <c r="A2153" t="s">
        <v>556</v>
      </c>
      <c r="B2153" t="s">
        <v>84</v>
      </c>
      <c r="C2153" t="s">
        <v>384</v>
      </c>
      <c r="D2153" t="s">
        <v>78</v>
      </c>
      <c r="E2153">
        <v>2023</v>
      </c>
      <c r="F2153">
        <v>91</v>
      </c>
      <c r="G2153" t="s">
        <v>90</v>
      </c>
      <c r="H2153" t="s">
        <v>80</v>
      </c>
      <c r="I2153">
        <v>15928.4</v>
      </c>
      <c r="J2153" t="s">
        <v>557</v>
      </c>
      <c r="K2153" t="s">
        <v>413</v>
      </c>
    </row>
    <row r="2154" spans="1:11" x14ac:dyDescent="0.35">
      <c r="A2154" t="s">
        <v>556</v>
      </c>
      <c r="B2154" t="s">
        <v>84</v>
      </c>
      <c r="C2154" t="s">
        <v>384</v>
      </c>
      <c r="D2154" t="s">
        <v>78</v>
      </c>
      <c r="E2154">
        <v>2023</v>
      </c>
      <c r="F2154">
        <v>91</v>
      </c>
      <c r="G2154" t="s">
        <v>90</v>
      </c>
      <c r="H2154" t="s">
        <v>80</v>
      </c>
      <c r="I2154">
        <v>1300.3599999999999</v>
      </c>
      <c r="J2154" t="s">
        <v>592</v>
      </c>
      <c r="K2154" t="s">
        <v>404</v>
      </c>
    </row>
    <row r="2155" spans="1:11" x14ac:dyDescent="0.35">
      <c r="A2155" t="s">
        <v>556</v>
      </c>
      <c r="B2155" t="s">
        <v>84</v>
      </c>
      <c r="C2155" t="s">
        <v>384</v>
      </c>
      <c r="D2155" t="s">
        <v>78</v>
      </c>
      <c r="E2155">
        <v>2023</v>
      </c>
      <c r="F2155">
        <v>91</v>
      </c>
      <c r="G2155" t="s">
        <v>90</v>
      </c>
      <c r="H2155" t="s">
        <v>80</v>
      </c>
      <c r="I2155">
        <v>14103.1</v>
      </c>
      <c r="J2155" t="s">
        <v>592</v>
      </c>
      <c r="K2155" t="s">
        <v>413</v>
      </c>
    </row>
    <row r="2156" spans="1:11" x14ac:dyDescent="0.35">
      <c r="A2156" t="s">
        <v>556</v>
      </c>
      <c r="B2156" t="s">
        <v>84</v>
      </c>
      <c r="C2156" t="s">
        <v>384</v>
      </c>
      <c r="D2156" t="s">
        <v>78</v>
      </c>
      <c r="E2156">
        <v>2023</v>
      </c>
      <c r="F2156">
        <v>91</v>
      </c>
      <c r="G2156" t="s">
        <v>90</v>
      </c>
      <c r="H2156" t="s">
        <v>80</v>
      </c>
      <c r="I2156">
        <v>945.36</v>
      </c>
      <c r="J2156" t="s">
        <v>558</v>
      </c>
      <c r="K2156" t="s">
        <v>404</v>
      </c>
    </row>
    <row r="2157" spans="1:11" x14ac:dyDescent="0.35">
      <c r="A2157" t="s">
        <v>556</v>
      </c>
      <c r="B2157" t="s">
        <v>84</v>
      </c>
      <c r="C2157" t="s">
        <v>384</v>
      </c>
      <c r="D2157" t="s">
        <v>78</v>
      </c>
      <c r="E2157">
        <v>2023</v>
      </c>
      <c r="F2157">
        <v>91</v>
      </c>
      <c r="G2157" t="s">
        <v>90</v>
      </c>
      <c r="H2157" t="s">
        <v>80</v>
      </c>
      <c r="I2157">
        <v>11044.34</v>
      </c>
      <c r="J2157" t="s">
        <v>558</v>
      </c>
      <c r="K2157" t="s">
        <v>413</v>
      </c>
    </row>
    <row r="2158" spans="1:11" x14ac:dyDescent="0.35">
      <c r="A2158" t="s">
        <v>556</v>
      </c>
      <c r="B2158" t="s">
        <v>84</v>
      </c>
      <c r="C2158" t="s">
        <v>329</v>
      </c>
      <c r="D2158" t="s">
        <v>78</v>
      </c>
      <c r="E2158">
        <v>2021</v>
      </c>
      <c r="F2158">
        <v>33</v>
      </c>
      <c r="G2158" t="s">
        <v>88</v>
      </c>
      <c r="H2158" t="s">
        <v>80</v>
      </c>
      <c r="I2158">
        <v>1422.69</v>
      </c>
      <c r="J2158" t="s">
        <v>557</v>
      </c>
      <c r="K2158" t="s">
        <v>390</v>
      </c>
    </row>
    <row r="2159" spans="1:11" x14ac:dyDescent="0.35">
      <c r="A2159" t="s">
        <v>556</v>
      </c>
      <c r="B2159" t="s">
        <v>84</v>
      </c>
      <c r="C2159" t="s">
        <v>329</v>
      </c>
      <c r="D2159" t="s">
        <v>78</v>
      </c>
      <c r="E2159">
        <v>2021</v>
      </c>
      <c r="F2159">
        <v>90</v>
      </c>
      <c r="G2159" t="s">
        <v>89</v>
      </c>
      <c r="H2159" t="s">
        <v>80</v>
      </c>
      <c r="I2159">
        <v>4053</v>
      </c>
      <c r="J2159" t="s">
        <v>557</v>
      </c>
      <c r="K2159" t="s">
        <v>390</v>
      </c>
    </row>
    <row r="2160" spans="1:11" x14ac:dyDescent="0.35">
      <c r="A2160" t="s">
        <v>556</v>
      </c>
      <c r="B2160" t="s">
        <v>84</v>
      </c>
      <c r="C2160" t="s">
        <v>329</v>
      </c>
      <c r="D2160" t="s">
        <v>78</v>
      </c>
      <c r="E2160">
        <v>2021</v>
      </c>
      <c r="F2160">
        <v>91</v>
      </c>
      <c r="G2160" t="s">
        <v>90</v>
      </c>
      <c r="H2160" t="s">
        <v>80</v>
      </c>
      <c r="I2160">
        <v>247</v>
      </c>
      <c r="J2160" t="s">
        <v>557</v>
      </c>
      <c r="K2160" t="s">
        <v>390</v>
      </c>
    </row>
    <row r="2161" spans="1:11" x14ac:dyDescent="0.35">
      <c r="A2161" t="s">
        <v>556</v>
      </c>
      <c r="B2161" t="s">
        <v>84</v>
      </c>
      <c r="C2161" t="s">
        <v>329</v>
      </c>
      <c r="D2161" t="s">
        <v>78</v>
      </c>
      <c r="E2161">
        <v>2022</v>
      </c>
      <c r="F2161">
        <v>16</v>
      </c>
      <c r="G2161" t="s">
        <v>91</v>
      </c>
      <c r="H2161" t="s">
        <v>80</v>
      </c>
      <c r="I2161">
        <v>5273</v>
      </c>
      <c r="J2161" t="s">
        <v>558</v>
      </c>
      <c r="K2161" t="s">
        <v>390</v>
      </c>
    </row>
    <row r="2162" spans="1:11" x14ac:dyDescent="0.35">
      <c r="A2162" t="s">
        <v>556</v>
      </c>
      <c r="B2162" t="s">
        <v>84</v>
      </c>
      <c r="C2162" t="s">
        <v>329</v>
      </c>
      <c r="D2162" t="s">
        <v>78</v>
      </c>
      <c r="E2162">
        <v>2022</v>
      </c>
      <c r="F2162">
        <v>33</v>
      </c>
      <c r="G2162" t="s">
        <v>88</v>
      </c>
      <c r="H2162" t="s">
        <v>80</v>
      </c>
      <c r="I2162">
        <v>10000</v>
      </c>
      <c r="J2162" t="s">
        <v>557</v>
      </c>
      <c r="K2162" t="s">
        <v>390</v>
      </c>
    </row>
    <row r="2163" spans="1:11" x14ac:dyDescent="0.35">
      <c r="A2163" t="s">
        <v>556</v>
      </c>
      <c r="B2163" t="s">
        <v>84</v>
      </c>
      <c r="C2163" t="s">
        <v>329</v>
      </c>
      <c r="D2163" t="s">
        <v>78</v>
      </c>
      <c r="E2163">
        <v>2022</v>
      </c>
      <c r="F2163">
        <v>33</v>
      </c>
      <c r="G2163" t="s">
        <v>88</v>
      </c>
      <c r="H2163" t="s">
        <v>80</v>
      </c>
      <c r="I2163">
        <v>10000</v>
      </c>
      <c r="J2163" t="s">
        <v>592</v>
      </c>
      <c r="K2163" t="s">
        <v>390</v>
      </c>
    </row>
    <row r="2164" spans="1:11" x14ac:dyDescent="0.35">
      <c r="A2164" t="s">
        <v>556</v>
      </c>
      <c r="B2164" t="s">
        <v>84</v>
      </c>
      <c r="C2164" t="s">
        <v>329</v>
      </c>
      <c r="D2164" t="s">
        <v>78</v>
      </c>
      <c r="E2164">
        <v>2022</v>
      </c>
      <c r="F2164">
        <v>91</v>
      </c>
      <c r="G2164" t="s">
        <v>90</v>
      </c>
      <c r="H2164" t="s">
        <v>80</v>
      </c>
      <c r="I2164">
        <v>181.18</v>
      </c>
      <c r="J2164" t="s">
        <v>557</v>
      </c>
      <c r="K2164" t="s">
        <v>390</v>
      </c>
    </row>
    <row r="2165" spans="1:11" x14ac:dyDescent="0.35">
      <c r="A2165" t="s">
        <v>556</v>
      </c>
      <c r="B2165" t="s">
        <v>84</v>
      </c>
      <c r="C2165" t="s">
        <v>329</v>
      </c>
      <c r="D2165" t="s">
        <v>78</v>
      </c>
      <c r="E2165">
        <v>2022</v>
      </c>
      <c r="F2165">
        <v>91</v>
      </c>
      <c r="G2165" t="s">
        <v>90</v>
      </c>
      <c r="H2165" t="s">
        <v>80</v>
      </c>
      <c r="I2165">
        <v>181.18</v>
      </c>
      <c r="J2165" t="s">
        <v>592</v>
      </c>
      <c r="K2165" t="s">
        <v>390</v>
      </c>
    </row>
    <row r="2166" spans="1:11" x14ac:dyDescent="0.35">
      <c r="A2166" t="s">
        <v>556</v>
      </c>
      <c r="B2166" t="s">
        <v>84</v>
      </c>
      <c r="C2166" t="s">
        <v>329</v>
      </c>
      <c r="D2166" t="s">
        <v>78</v>
      </c>
      <c r="E2166">
        <v>2023</v>
      </c>
      <c r="F2166">
        <v>16</v>
      </c>
      <c r="G2166" t="s">
        <v>91</v>
      </c>
      <c r="H2166" t="s">
        <v>80</v>
      </c>
      <c r="I2166">
        <v>2265.56</v>
      </c>
      <c r="J2166" t="s">
        <v>592</v>
      </c>
      <c r="K2166" t="s">
        <v>390</v>
      </c>
    </row>
    <row r="2167" spans="1:11" x14ac:dyDescent="0.35">
      <c r="A2167" t="s">
        <v>556</v>
      </c>
      <c r="B2167" t="s">
        <v>84</v>
      </c>
      <c r="C2167" t="s">
        <v>329</v>
      </c>
      <c r="D2167" t="s">
        <v>78</v>
      </c>
      <c r="E2167">
        <v>2023</v>
      </c>
      <c r="F2167">
        <v>16</v>
      </c>
      <c r="G2167" t="s">
        <v>91</v>
      </c>
      <c r="H2167" t="s">
        <v>81</v>
      </c>
      <c r="I2167">
        <v>27562.5</v>
      </c>
      <c r="J2167" t="s">
        <v>558</v>
      </c>
      <c r="K2167" t="s">
        <v>390</v>
      </c>
    </row>
    <row r="2168" spans="1:11" x14ac:dyDescent="0.35">
      <c r="A2168" t="s">
        <v>556</v>
      </c>
      <c r="B2168" t="s">
        <v>84</v>
      </c>
      <c r="C2168" t="s">
        <v>329</v>
      </c>
      <c r="D2168" t="s">
        <v>78</v>
      </c>
      <c r="E2168">
        <v>2023</v>
      </c>
      <c r="F2168">
        <v>33</v>
      </c>
      <c r="G2168" t="s">
        <v>88</v>
      </c>
      <c r="H2168" t="s">
        <v>80</v>
      </c>
      <c r="I2168">
        <v>10000</v>
      </c>
      <c r="J2168" t="s">
        <v>557</v>
      </c>
      <c r="K2168" t="s">
        <v>390</v>
      </c>
    </row>
    <row r="2169" spans="1:11" x14ac:dyDescent="0.35">
      <c r="A2169" t="s">
        <v>556</v>
      </c>
      <c r="B2169" t="s">
        <v>84</v>
      </c>
      <c r="C2169" t="s">
        <v>329</v>
      </c>
      <c r="D2169" t="s">
        <v>78</v>
      </c>
      <c r="E2169">
        <v>2023</v>
      </c>
      <c r="F2169">
        <v>33</v>
      </c>
      <c r="G2169" t="s">
        <v>88</v>
      </c>
      <c r="H2169" t="s">
        <v>80</v>
      </c>
      <c r="I2169">
        <v>4532.8</v>
      </c>
      <c r="J2169" t="s">
        <v>592</v>
      </c>
      <c r="K2169" t="s">
        <v>390</v>
      </c>
    </row>
    <row r="2170" spans="1:11" x14ac:dyDescent="0.35">
      <c r="A2170" t="s">
        <v>556</v>
      </c>
      <c r="B2170" t="s">
        <v>84</v>
      </c>
      <c r="C2170" t="s">
        <v>329</v>
      </c>
      <c r="D2170" t="s">
        <v>78</v>
      </c>
      <c r="E2170">
        <v>2023</v>
      </c>
      <c r="F2170">
        <v>33</v>
      </c>
      <c r="G2170" t="s">
        <v>88</v>
      </c>
      <c r="H2170" t="s">
        <v>81</v>
      </c>
      <c r="I2170">
        <v>5000</v>
      </c>
      <c r="J2170" t="s">
        <v>592</v>
      </c>
      <c r="K2170" t="s">
        <v>390</v>
      </c>
    </row>
    <row r="2171" spans="1:11" x14ac:dyDescent="0.35">
      <c r="A2171" t="s">
        <v>556</v>
      </c>
      <c r="B2171" t="s">
        <v>84</v>
      </c>
      <c r="C2171" t="s">
        <v>329</v>
      </c>
      <c r="D2171" t="s">
        <v>78</v>
      </c>
      <c r="E2171">
        <v>2023</v>
      </c>
      <c r="F2171">
        <v>33</v>
      </c>
      <c r="G2171" t="s">
        <v>88</v>
      </c>
      <c r="H2171" t="s">
        <v>81</v>
      </c>
      <c r="I2171">
        <v>437.5</v>
      </c>
      <c r="J2171" t="s">
        <v>558</v>
      </c>
      <c r="K2171" t="s">
        <v>390</v>
      </c>
    </row>
    <row r="2172" spans="1:11" x14ac:dyDescent="0.35">
      <c r="A2172" t="s">
        <v>556</v>
      </c>
      <c r="B2172" t="s">
        <v>84</v>
      </c>
      <c r="C2172" t="s">
        <v>329</v>
      </c>
      <c r="D2172" t="s">
        <v>78</v>
      </c>
      <c r="E2172">
        <v>2023</v>
      </c>
      <c r="F2172">
        <v>90</v>
      </c>
      <c r="G2172" t="s">
        <v>89</v>
      </c>
      <c r="H2172" t="s">
        <v>81</v>
      </c>
      <c r="I2172">
        <v>249.92</v>
      </c>
      <c r="J2172" t="s">
        <v>558</v>
      </c>
      <c r="K2172" t="s">
        <v>390</v>
      </c>
    </row>
    <row r="2173" spans="1:11" x14ac:dyDescent="0.35">
      <c r="A2173" t="s">
        <v>556</v>
      </c>
      <c r="B2173" t="s">
        <v>84</v>
      </c>
      <c r="C2173" t="s">
        <v>329</v>
      </c>
      <c r="D2173" t="s">
        <v>78</v>
      </c>
      <c r="E2173">
        <v>2023</v>
      </c>
      <c r="F2173">
        <v>91</v>
      </c>
      <c r="G2173" t="s">
        <v>90</v>
      </c>
      <c r="H2173" t="s">
        <v>81</v>
      </c>
      <c r="I2173">
        <v>250</v>
      </c>
      <c r="J2173" t="s">
        <v>592</v>
      </c>
      <c r="K2173" t="s">
        <v>390</v>
      </c>
    </row>
    <row r="2174" spans="1:11" x14ac:dyDescent="0.35">
      <c r="A2174" t="s">
        <v>556</v>
      </c>
      <c r="B2174" t="s">
        <v>84</v>
      </c>
      <c r="C2174" t="s">
        <v>329</v>
      </c>
      <c r="D2174" t="s">
        <v>78</v>
      </c>
      <c r="E2174">
        <v>2023</v>
      </c>
      <c r="F2174">
        <v>91</v>
      </c>
      <c r="G2174" t="s">
        <v>90</v>
      </c>
      <c r="H2174" t="s">
        <v>81</v>
      </c>
      <c r="I2174">
        <v>50.08</v>
      </c>
      <c r="J2174" t="s">
        <v>558</v>
      </c>
      <c r="K2174" t="s">
        <v>390</v>
      </c>
    </row>
    <row r="2175" spans="1:11" x14ac:dyDescent="0.35">
      <c r="A2175" t="s">
        <v>556</v>
      </c>
      <c r="B2175" t="s">
        <v>84</v>
      </c>
      <c r="C2175" t="s">
        <v>330</v>
      </c>
      <c r="D2175" t="s">
        <v>78</v>
      </c>
      <c r="E2175">
        <v>2021</v>
      </c>
      <c r="F2175">
        <v>33</v>
      </c>
      <c r="G2175" t="s">
        <v>88</v>
      </c>
      <c r="H2175" t="s">
        <v>80</v>
      </c>
      <c r="I2175">
        <v>25000</v>
      </c>
      <c r="J2175" t="s">
        <v>557</v>
      </c>
      <c r="K2175" t="s">
        <v>392</v>
      </c>
    </row>
    <row r="2176" spans="1:11" x14ac:dyDescent="0.35">
      <c r="A2176" t="s">
        <v>556</v>
      </c>
      <c r="B2176" t="s">
        <v>84</v>
      </c>
      <c r="C2176" t="s">
        <v>330</v>
      </c>
      <c r="D2176" t="s">
        <v>78</v>
      </c>
      <c r="E2176">
        <v>2021</v>
      </c>
      <c r="F2176">
        <v>33</v>
      </c>
      <c r="G2176" t="s">
        <v>88</v>
      </c>
      <c r="H2176" t="s">
        <v>80</v>
      </c>
      <c r="I2176">
        <v>25000</v>
      </c>
      <c r="J2176" t="s">
        <v>592</v>
      </c>
      <c r="K2176" t="s">
        <v>392</v>
      </c>
    </row>
    <row r="2177" spans="1:11" x14ac:dyDescent="0.35">
      <c r="A2177" t="s">
        <v>556</v>
      </c>
      <c r="B2177" t="s">
        <v>84</v>
      </c>
      <c r="C2177" t="s">
        <v>330</v>
      </c>
      <c r="D2177" t="s">
        <v>78</v>
      </c>
      <c r="E2177">
        <v>2021</v>
      </c>
      <c r="F2177">
        <v>33</v>
      </c>
      <c r="G2177" t="s">
        <v>88</v>
      </c>
      <c r="H2177" t="s">
        <v>80</v>
      </c>
      <c r="I2177">
        <v>25000</v>
      </c>
      <c r="J2177" t="s">
        <v>558</v>
      </c>
      <c r="K2177" t="s">
        <v>392</v>
      </c>
    </row>
    <row r="2178" spans="1:11" x14ac:dyDescent="0.35">
      <c r="A2178" t="s">
        <v>556</v>
      </c>
      <c r="B2178" t="s">
        <v>84</v>
      </c>
      <c r="C2178" t="s">
        <v>330</v>
      </c>
      <c r="D2178" t="s">
        <v>78</v>
      </c>
      <c r="E2178">
        <v>2021</v>
      </c>
      <c r="F2178">
        <v>33</v>
      </c>
      <c r="G2178" t="s">
        <v>88</v>
      </c>
      <c r="H2178" t="s">
        <v>81</v>
      </c>
      <c r="I2178">
        <v>0.28000000000000003</v>
      </c>
      <c r="J2178" t="s">
        <v>557</v>
      </c>
      <c r="K2178" t="s">
        <v>392</v>
      </c>
    </row>
    <row r="2179" spans="1:11" x14ac:dyDescent="0.35">
      <c r="A2179" t="s">
        <v>556</v>
      </c>
      <c r="B2179" t="s">
        <v>84</v>
      </c>
      <c r="C2179" t="s">
        <v>330</v>
      </c>
      <c r="D2179" t="s">
        <v>78</v>
      </c>
      <c r="E2179">
        <v>2021</v>
      </c>
      <c r="F2179">
        <v>90</v>
      </c>
      <c r="G2179" t="s">
        <v>89</v>
      </c>
      <c r="H2179" t="s">
        <v>81</v>
      </c>
      <c r="I2179">
        <v>75</v>
      </c>
      <c r="J2179" t="s">
        <v>592</v>
      </c>
      <c r="K2179" t="s">
        <v>392</v>
      </c>
    </row>
    <row r="2180" spans="1:11" x14ac:dyDescent="0.35">
      <c r="A2180" t="s">
        <v>556</v>
      </c>
      <c r="B2180" t="s">
        <v>84</v>
      </c>
      <c r="C2180" t="s">
        <v>330</v>
      </c>
      <c r="D2180" t="s">
        <v>78</v>
      </c>
      <c r="E2180">
        <v>2021</v>
      </c>
      <c r="F2180">
        <v>91</v>
      </c>
      <c r="G2180" t="s">
        <v>90</v>
      </c>
      <c r="H2180" t="s">
        <v>80</v>
      </c>
      <c r="I2180">
        <v>138</v>
      </c>
      <c r="J2180" t="s">
        <v>557</v>
      </c>
      <c r="K2180" t="s">
        <v>392</v>
      </c>
    </row>
    <row r="2181" spans="1:11" x14ac:dyDescent="0.35">
      <c r="A2181" t="s">
        <v>556</v>
      </c>
      <c r="B2181" t="s">
        <v>84</v>
      </c>
      <c r="C2181" t="s">
        <v>330</v>
      </c>
      <c r="D2181" t="s">
        <v>78</v>
      </c>
      <c r="E2181">
        <v>2021</v>
      </c>
      <c r="F2181">
        <v>91</v>
      </c>
      <c r="G2181" t="s">
        <v>90</v>
      </c>
      <c r="H2181" t="s">
        <v>80</v>
      </c>
      <c r="I2181">
        <v>138</v>
      </c>
      <c r="J2181" t="s">
        <v>592</v>
      </c>
      <c r="K2181" t="s">
        <v>392</v>
      </c>
    </row>
    <row r="2182" spans="1:11" x14ac:dyDescent="0.35">
      <c r="A2182" t="s">
        <v>556</v>
      </c>
      <c r="B2182" t="s">
        <v>84</v>
      </c>
      <c r="C2182" t="s">
        <v>330</v>
      </c>
      <c r="D2182" t="s">
        <v>78</v>
      </c>
      <c r="E2182">
        <v>2021</v>
      </c>
      <c r="F2182">
        <v>91</v>
      </c>
      <c r="G2182" t="s">
        <v>90</v>
      </c>
      <c r="H2182" t="s">
        <v>80</v>
      </c>
      <c r="I2182">
        <v>138</v>
      </c>
      <c r="J2182" t="s">
        <v>558</v>
      </c>
      <c r="K2182" t="s">
        <v>392</v>
      </c>
    </row>
    <row r="2183" spans="1:11" x14ac:dyDescent="0.35">
      <c r="A2183" t="s">
        <v>556</v>
      </c>
      <c r="B2183" t="s">
        <v>84</v>
      </c>
      <c r="C2183" t="s">
        <v>330</v>
      </c>
      <c r="D2183" t="s">
        <v>78</v>
      </c>
      <c r="E2183">
        <v>2021</v>
      </c>
      <c r="F2183">
        <v>91</v>
      </c>
      <c r="G2183" t="s">
        <v>90</v>
      </c>
      <c r="H2183" t="s">
        <v>81</v>
      </c>
      <c r="I2183">
        <v>1</v>
      </c>
      <c r="J2183" t="s">
        <v>557</v>
      </c>
      <c r="K2183" t="s">
        <v>392</v>
      </c>
    </row>
    <row r="2184" spans="1:11" x14ac:dyDescent="0.35">
      <c r="A2184" t="s">
        <v>556</v>
      </c>
      <c r="B2184" t="s">
        <v>84</v>
      </c>
      <c r="C2184" t="s">
        <v>330</v>
      </c>
      <c r="D2184" t="s">
        <v>78</v>
      </c>
      <c r="E2184">
        <v>2022</v>
      </c>
      <c r="F2184">
        <v>16</v>
      </c>
      <c r="G2184" t="s">
        <v>91</v>
      </c>
      <c r="H2184" t="s">
        <v>80</v>
      </c>
      <c r="I2184">
        <v>8917.36</v>
      </c>
      <c r="J2184" t="s">
        <v>557</v>
      </c>
      <c r="K2184" t="s">
        <v>392</v>
      </c>
    </row>
    <row r="2185" spans="1:11" x14ac:dyDescent="0.35">
      <c r="A2185" t="s">
        <v>556</v>
      </c>
      <c r="B2185" t="s">
        <v>84</v>
      </c>
      <c r="C2185" t="s">
        <v>330</v>
      </c>
      <c r="D2185" t="s">
        <v>78</v>
      </c>
      <c r="E2185">
        <v>2022</v>
      </c>
      <c r="F2185">
        <v>16</v>
      </c>
      <c r="G2185" t="s">
        <v>91</v>
      </c>
      <c r="H2185" t="s">
        <v>80</v>
      </c>
      <c r="I2185">
        <v>4500</v>
      </c>
      <c r="J2185" t="s">
        <v>558</v>
      </c>
      <c r="K2185" t="s">
        <v>392</v>
      </c>
    </row>
    <row r="2186" spans="1:11" x14ac:dyDescent="0.35">
      <c r="A2186" t="s">
        <v>556</v>
      </c>
      <c r="B2186" t="s">
        <v>84</v>
      </c>
      <c r="C2186" t="s">
        <v>330</v>
      </c>
      <c r="D2186" t="s">
        <v>78</v>
      </c>
      <c r="E2186">
        <v>2022</v>
      </c>
      <c r="F2186">
        <v>33</v>
      </c>
      <c r="G2186" t="s">
        <v>88</v>
      </c>
      <c r="H2186" t="s">
        <v>80</v>
      </c>
      <c r="I2186">
        <v>5265.5</v>
      </c>
      <c r="J2186" t="s">
        <v>557</v>
      </c>
      <c r="K2186" t="s">
        <v>392</v>
      </c>
    </row>
    <row r="2187" spans="1:11" x14ac:dyDescent="0.35">
      <c r="A2187" t="s">
        <v>556</v>
      </c>
      <c r="B2187" t="s">
        <v>84</v>
      </c>
      <c r="C2187" t="s">
        <v>330</v>
      </c>
      <c r="D2187" t="s">
        <v>78</v>
      </c>
      <c r="E2187">
        <v>2022</v>
      </c>
      <c r="F2187">
        <v>33</v>
      </c>
      <c r="G2187" t="s">
        <v>88</v>
      </c>
      <c r="H2187" t="s">
        <v>80</v>
      </c>
      <c r="I2187">
        <v>15000</v>
      </c>
      <c r="J2187" t="s">
        <v>592</v>
      </c>
      <c r="K2187" t="s">
        <v>392</v>
      </c>
    </row>
    <row r="2188" spans="1:11" x14ac:dyDescent="0.35">
      <c r="A2188" t="s">
        <v>556</v>
      </c>
      <c r="B2188" t="s">
        <v>84</v>
      </c>
      <c r="C2188" t="s">
        <v>330</v>
      </c>
      <c r="D2188" t="s">
        <v>78</v>
      </c>
      <c r="E2188">
        <v>2022</v>
      </c>
      <c r="F2188">
        <v>33</v>
      </c>
      <c r="G2188" t="s">
        <v>88</v>
      </c>
      <c r="H2188" t="s">
        <v>80</v>
      </c>
      <c r="I2188">
        <v>10000</v>
      </c>
      <c r="J2188" t="s">
        <v>558</v>
      </c>
      <c r="K2188" t="s">
        <v>392</v>
      </c>
    </row>
    <row r="2189" spans="1:11" x14ac:dyDescent="0.35">
      <c r="A2189" t="s">
        <v>556</v>
      </c>
      <c r="B2189" t="s">
        <v>84</v>
      </c>
      <c r="C2189" t="s">
        <v>330</v>
      </c>
      <c r="D2189" t="s">
        <v>78</v>
      </c>
      <c r="E2189">
        <v>2022</v>
      </c>
      <c r="F2189">
        <v>90</v>
      </c>
      <c r="G2189" t="s">
        <v>89</v>
      </c>
      <c r="H2189" t="s">
        <v>80</v>
      </c>
      <c r="I2189">
        <v>18.82</v>
      </c>
      <c r="J2189" t="s">
        <v>592</v>
      </c>
      <c r="K2189" t="s">
        <v>392</v>
      </c>
    </row>
    <row r="2190" spans="1:11" x14ac:dyDescent="0.35">
      <c r="A2190" t="s">
        <v>556</v>
      </c>
      <c r="B2190" t="s">
        <v>84</v>
      </c>
      <c r="C2190" t="s">
        <v>330</v>
      </c>
      <c r="D2190" t="s">
        <v>78</v>
      </c>
      <c r="E2190">
        <v>2022</v>
      </c>
      <c r="F2190">
        <v>91</v>
      </c>
      <c r="G2190" t="s">
        <v>90</v>
      </c>
      <c r="H2190" t="s">
        <v>80</v>
      </c>
      <c r="I2190">
        <v>27.4</v>
      </c>
      <c r="J2190" t="s">
        <v>557</v>
      </c>
      <c r="K2190" t="s">
        <v>392</v>
      </c>
    </row>
    <row r="2191" spans="1:11" x14ac:dyDescent="0.35">
      <c r="A2191" t="s">
        <v>556</v>
      </c>
      <c r="B2191" t="s">
        <v>84</v>
      </c>
      <c r="C2191" t="s">
        <v>330</v>
      </c>
      <c r="D2191" t="s">
        <v>78</v>
      </c>
      <c r="E2191">
        <v>2022</v>
      </c>
      <c r="F2191">
        <v>91</v>
      </c>
      <c r="G2191" t="s">
        <v>90</v>
      </c>
      <c r="H2191" t="s">
        <v>80</v>
      </c>
      <c r="I2191">
        <v>0.18</v>
      </c>
      <c r="J2191" t="s">
        <v>592</v>
      </c>
      <c r="K2191" t="s">
        <v>392</v>
      </c>
    </row>
    <row r="2192" spans="1:11" x14ac:dyDescent="0.35">
      <c r="A2192" t="s">
        <v>556</v>
      </c>
      <c r="B2192" t="s">
        <v>84</v>
      </c>
      <c r="C2192" t="s">
        <v>330</v>
      </c>
      <c r="D2192" t="s">
        <v>78</v>
      </c>
      <c r="E2192">
        <v>2022</v>
      </c>
      <c r="F2192">
        <v>91</v>
      </c>
      <c r="G2192" t="s">
        <v>90</v>
      </c>
      <c r="H2192" t="s">
        <v>80</v>
      </c>
      <c r="I2192">
        <v>0.18</v>
      </c>
      <c r="J2192" t="s">
        <v>558</v>
      </c>
      <c r="K2192" t="s">
        <v>392</v>
      </c>
    </row>
    <row r="2193" spans="1:11" x14ac:dyDescent="0.35">
      <c r="A2193" t="s">
        <v>556</v>
      </c>
      <c r="B2193" t="s">
        <v>84</v>
      </c>
      <c r="C2193" t="s">
        <v>330</v>
      </c>
      <c r="D2193" t="s">
        <v>78</v>
      </c>
      <c r="E2193">
        <v>2023</v>
      </c>
      <c r="F2193">
        <v>16</v>
      </c>
      <c r="G2193" t="s">
        <v>91</v>
      </c>
      <c r="H2193" t="s">
        <v>80</v>
      </c>
      <c r="I2193">
        <v>4500</v>
      </c>
      <c r="J2193" t="s">
        <v>557</v>
      </c>
      <c r="K2193" t="s">
        <v>392</v>
      </c>
    </row>
    <row r="2194" spans="1:11" x14ac:dyDescent="0.35">
      <c r="A2194" t="s">
        <v>556</v>
      </c>
      <c r="B2194" t="s">
        <v>84</v>
      </c>
      <c r="C2194" t="s">
        <v>330</v>
      </c>
      <c r="D2194" t="s">
        <v>78</v>
      </c>
      <c r="E2194">
        <v>2023</v>
      </c>
      <c r="F2194">
        <v>16</v>
      </c>
      <c r="G2194" t="s">
        <v>91</v>
      </c>
      <c r="H2194" t="s">
        <v>80</v>
      </c>
      <c r="I2194">
        <v>16040.7</v>
      </c>
      <c r="J2194" t="s">
        <v>558</v>
      </c>
      <c r="K2194" t="s">
        <v>392</v>
      </c>
    </row>
    <row r="2195" spans="1:11" x14ac:dyDescent="0.35">
      <c r="A2195" t="s">
        <v>556</v>
      </c>
      <c r="B2195" t="s">
        <v>84</v>
      </c>
      <c r="C2195" t="s">
        <v>330</v>
      </c>
      <c r="D2195" t="s">
        <v>78</v>
      </c>
      <c r="E2195">
        <v>2023</v>
      </c>
      <c r="F2195">
        <v>16</v>
      </c>
      <c r="G2195" t="s">
        <v>91</v>
      </c>
      <c r="H2195" t="s">
        <v>81</v>
      </c>
      <c r="I2195">
        <v>25286.28</v>
      </c>
      <c r="J2195" t="s">
        <v>557</v>
      </c>
      <c r="K2195" t="s">
        <v>392</v>
      </c>
    </row>
    <row r="2196" spans="1:11" x14ac:dyDescent="0.35">
      <c r="A2196" t="s">
        <v>556</v>
      </c>
      <c r="B2196" t="s">
        <v>84</v>
      </c>
      <c r="C2196" t="s">
        <v>330</v>
      </c>
      <c r="D2196" t="s">
        <v>78</v>
      </c>
      <c r="E2196">
        <v>2023</v>
      </c>
      <c r="F2196">
        <v>16</v>
      </c>
      <c r="G2196" t="s">
        <v>91</v>
      </c>
      <c r="H2196" t="s">
        <v>81</v>
      </c>
      <c r="I2196">
        <v>8814.8799999999992</v>
      </c>
      <c r="J2196" t="s">
        <v>558</v>
      </c>
      <c r="K2196" t="s">
        <v>392</v>
      </c>
    </row>
    <row r="2197" spans="1:11" x14ac:dyDescent="0.35">
      <c r="A2197" t="s">
        <v>556</v>
      </c>
      <c r="B2197" t="s">
        <v>84</v>
      </c>
      <c r="C2197" t="s">
        <v>330</v>
      </c>
      <c r="D2197" t="s">
        <v>78</v>
      </c>
      <c r="E2197">
        <v>2023</v>
      </c>
      <c r="F2197">
        <v>33</v>
      </c>
      <c r="G2197" t="s">
        <v>88</v>
      </c>
      <c r="H2197" t="s">
        <v>80</v>
      </c>
      <c r="I2197">
        <v>20001</v>
      </c>
      <c r="J2197" t="s">
        <v>557</v>
      </c>
      <c r="K2197" t="s">
        <v>392</v>
      </c>
    </row>
    <row r="2198" spans="1:11" x14ac:dyDescent="0.35">
      <c r="A2198" t="s">
        <v>556</v>
      </c>
      <c r="B2198" t="s">
        <v>84</v>
      </c>
      <c r="C2198" t="s">
        <v>330</v>
      </c>
      <c r="D2198" t="s">
        <v>78</v>
      </c>
      <c r="E2198">
        <v>2023</v>
      </c>
      <c r="F2198">
        <v>33</v>
      </c>
      <c r="G2198" t="s">
        <v>88</v>
      </c>
      <c r="H2198" t="s">
        <v>80</v>
      </c>
      <c r="I2198">
        <v>35002</v>
      </c>
      <c r="J2198" t="s">
        <v>592</v>
      </c>
      <c r="K2198" t="s">
        <v>392</v>
      </c>
    </row>
    <row r="2199" spans="1:11" x14ac:dyDescent="0.35">
      <c r="A2199" t="s">
        <v>556</v>
      </c>
      <c r="B2199" t="s">
        <v>84</v>
      </c>
      <c r="C2199" t="s">
        <v>330</v>
      </c>
      <c r="D2199" t="s">
        <v>78</v>
      </c>
      <c r="E2199">
        <v>2023</v>
      </c>
      <c r="F2199">
        <v>33</v>
      </c>
      <c r="G2199" t="s">
        <v>88</v>
      </c>
      <c r="H2199" t="s">
        <v>80</v>
      </c>
      <c r="I2199">
        <v>15003</v>
      </c>
      <c r="J2199" t="s">
        <v>558</v>
      </c>
      <c r="K2199" t="s">
        <v>392</v>
      </c>
    </row>
    <row r="2200" spans="1:11" x14ac:dyDescent="0.35">
      <c r="A2200" t="s">
        <v>556</v>
      </c>
      <c r="B2200" t="s">
        <v>84</v>
      </c>
      <c r="C2200" t="s">
        <v>330</v>
      </c>
      <c r="D2200" t="s">
        <v>78</v>
      </c>
      <c r="E2200">
        <v>2023</v>
      </c>
      <c r="F2200">
        <v>33</v>
      </c>
      <c r="G2200" t="s">
        <v>88</v>
      </c>
      <c r="H2200" t="s">
        <v>81</v>
      </c>
      <c r="I2200">
        <v>17423.97</v>
      </c>
      <c r="J2200" t="s">
        <v>557</v>
      </c>
      <c r="K2200" t="s">
        <v>392</v>
      </c>
    </row>
    <row r="2201" spans="1:11" x14ac:dyDescent="0.35">
      <c r="A2201" t="s">
        <v>556</v>
      </c>
      <c r="B2201" t="s">
        <v>84</v>
      </c>
      <c r="C2201" t="s">
        <v>330</v>
      </c>
      <c r="D2201" t="s">
        <v>78</v>
      </c>
      <c r="E2201">
        <v>2023</v>
      </c>
      <c r="F2201">
        <v>33</v>
      </c>
      <c r="G2201" t="s">
        <v>88</v>
      </c>
      <c r="H2201" t="s">
        <v>81</v>
      </c>
      <c r="I2201">
        <v>12423.97</v>
      </c>
      <c r="J2201" t="s">
        <v>592</v>
      </c>
      <c r="K2201" t="s">
        <v>392</v>
      </c>
    </row>
    <row r="2202" spans="1:11" x14ac:dyDescent="0.35">
      <c r="A2202" t="s">
        <v>556</v>
      </c>
      <c r="B2202" t="s">
        <v>84</v>
      </c>
      <c r="C2202" t="s">
        <v>330</v>
      </c>
      <c r="D2202" t="s">
        <v>78</v>
      </c>
      <c r="E2202">
        <v>2023</v>
      </c>
      <c r="F2202">
        <v>33</v>
      </c>
      <c r="G2202" t="s">
        <v>88</v>
      </c>
      <c r="H2202" t="s">
        <v>81</v>
      </c>
      <c r="I2202">
        <v>12385.12</v>
      </c>
      <c r="J2202" t="s">
        <v>558</v>
      </c>
      <c r="K2202" t="s">
        <v>392</v>
      </c>
    </row>
    <row r="2203" spans="1:11" x14ac:dyDescent="0.35">
      <c r="A2203" t="s">
        <v>556</v>
      </c>
      <c r="B2203" t="s">
        <v>84</v>
      </c>
      <c r="C2203" t="s">
        <v>330</v>
      </c>
      <c r="D2203" t="s">
        <v>78</v>
      </c>
      <c r="E2203">
        <v>2023</v>
      </c>
      <c r="F2203">
        <v>90</v>
      </c>
      <c r="G2203" t="s">
        <v>89</v>
      </c>
      <c r="H2203" t="s">
        <v>80</v>
      </c>
      <c r="I2203">
        <v>18.82</v>
      </c>
      <c r="J2203" t="s">
        <v>592</v>
      </c>
      <c r="K2203" t="s">
        <v>392</v>
      </c>
    </row>
    <row r="2204" spans="1:11" x14ac:dyDescent="0.35">
      <c r="A2204" t="s">
        <v>556</v>
      </c>
      <c r="B2204" t="s">
        <v>84</v>
      </c>
      <c r="C2204" t="s">
        <v>330</v>
      </c>
      <c r="D2204" t="s">
        <v>78</v>
      </c>
      <c r="E2204">
        <v>2023</v>
      </c>
      <c r="F2204">
        <v>90</v>
      </c>
      <c r="G2204" t="s">
        <v>89</v>
      </c>
      <c r="H2204" t="s">
        <v>80</v>
      </c>
      <c r="I2204">
        <v>37.64</v>
      </c>
      <c r="J2204" t="s">
        <v>558</v>
      </c>
      <c r="K2204" t="s">
        <v>392</v>
      </c>
    </row>
    <row r="2205" spans="1:11" x14ac:dyDescent="0.35">
      <c r="A2205" t="s">
        <v>556</v>
      </c>
      <c r="B2205" t="s">
        <v>84</v>
      </c>
      <c r="C2205" t="s">
        <v>330</v>
      </c>
      <c r="D2205" t="s">
        <v>78</v>
      </c>
      <c r="E2205">
        <v>2023</v>
      </c>
      <c r="F2205">
        <v>90</v>
      </c>
      <c r="G2205" t="s">
        <v>89</v>
      </c>
      <c r="H2205" t="s">
        <v>81</v>
      </c>
      <c r="I2205">
        <v>665.63</v>
      </c>
      <c r="J2205" t="s">
        <v>558</v>
      </c>
      <c r="K2205" t="s">
        <v>392</v>
      </c>
    </row>
    <row r="2206" spans="1:11" x14ac:dyDescent="0.35">
      <c r="A2206" t="s">
        <v>556</v>
      </c>
      <c r="B2206" t="s">
        <v>84</v>
      </c>
      <c r="C2206" t="s">
        <v>330</v>
      </c>
      <c r="D2206" t="s">
        <v>78</v>
      </c>
      <c r="E2206">
        <v>2023</v>
      </c>
      <c r="F2206">
        <v>91</v>
      </c>
      <c r="G2206" t="s">
        <v>90</v>
      </c>
      <c r="H2206" t="s">
        <v>80</v>
      </c>
      <c r="I2206">
        <v>282.18</v>
      </c>
      <c r="J2206" t="s">
        <v>557</v>
      </c>
      <c r="K2206" t="s">
        <v>392</v>
      </c>
    </row>
    <row r="2207" spans="1:11" x14ac:dyDescent="0.35">
      <c r="A2207" t="s">
        <v>556</v>
      </c>
      <c r="B2207" t="s">
        <v>84</v>
      </c>
      <c r="C2207" t="s">
        <v>330</v>
      </c>
      <c r="D2207" t="s">
        <v>78</v>
      </c>
      <c r="E2207">
        <v>2023</v>
      </c>
      <c r="F2207">
        <v>91</v>
      </c>
      <c r="G2207" t="s">
        <v>90</v>
      </c>
      <c r="H2207" t="s">
        <v>80</v>
      </c>
      <c r="I2207">
        <v>431.18</v>
      </c>
      <c r="J2207" t="s">
        <v>592</v>
      </c>
      <c r="K2207" t="s">
        <v>392</v>
      </c>
    </row>
    <row r="2208" spans="1:11" x14ac:dyDescent="0.35">
      <c r="A2208" t="s">
        <v>556</v>
      </c>
      <c r="B2208" t="s">
        <v>84</v>
      </c>
      <c r="C2208" t="s">
        <v>330</v>
      </c>
      <c r="D2208" t="s">
        <v>78</v>
      </c>
      <c r="E2208">
        <v>2023</v>
      </c>
      <c r="F2208">
        <v>91</v>
      </c>
      <c r="G2208" t="s">
        <v>90</v>
      </c>
      <c r="H2208" t="s">
        <v>80</v>
      </c>
      <c r="I2208">
        <v>231.36</v>
      </c>
      <c r="J2208" t="s">
        <v>558</v>
      </c>
      <c r="K2208" t="s">
        <v>392</v>
      </c>
    </row>
    <row r="2209" spans="1:11" x14ac:dyDescent="0.35">
      <c r="A2209" t="s">
        <v>556</v>
      </c>
      <c r="B2209" t="s">
        <v>84</v>
      </c>
      <c r="C2209" t="s">
        <v>330</v>
      </c>
      <c r="D2209" t="s">
        <v>78</v>
      </c>
      <c r="E2209">
        <v>2023</v>
      </c>
      <c r="F2209">
        <v>91</v>
      </c>
      <c r="G2209" t="s">
        <v>90</v>
      </c>
      <c r="H2209" t="s">
        <v>81</v>
      </c>
      <c r="I2209">
        <v>80</v>
      </c>
      <c r="J2209" t="s">
        <v>557</v>
      </c>
      <c r="K2209" t="s">
        <v>392</v>
      </c>
    </row>
    <row r="2210" spans="1:11" x14ac:dyDescent="0.35">
      <c r="A2210" t="s">
        <v>556</v>
      </c>
      <c r="B2210" t="s">
        <v>84</v>
      </c>
      <c r="C2210" t="s">
        <v>330</v>
      </c>
      <c r="D2210" t="s">
        <v>78</v>
      </c>
      <c r="E2210">
        <v>2023</v>
      </c>
      <c r="F2210">
        <v>91</v>
      </c>
      <c r="G2210" t="s">
        <v>90</v>
      </c>
      <c r="H2210" t="s">
        <v>81</v>
      </c>
      <c r="I2210">
        <v>80</v>
      </c>
      <c r="J2210" t="s">
        <v>592</v>
      </c>
      <c r="K2210" t="s">
        <v>392</v>
      </c>
    </row>
    <row r="2211" spans="1:11" x14ac:dyDescent="0.35">
      <c r="A2211" t="s">
        <v>556</v>
      </c>
      <c r="B2211" t="s">
        <v>84</v>
      </c>
      <c r="C2211" t="s">
        <v>330</v>
      </c>
      <c r="D2211" t="s">
        <v>78</v>
      </c>
      <c r="E2211">
        <v>2023</v>
      </c>
      <c r="F2211">
        <v>91</v>
      </c>
      <c r="G2211" t="s">
        <v>90</v>
      </c>
      <c r="H2211" t="s">
        <v>81</v>
      </c>
      <c r="I2211">
        <v>114.37</v>
      </c>
      <c r="J2211" t="s">
        <v>558</v>
      </c>
      <c r="K2211" t="s">
        <v>392</v>
      </c>
    </row>
    <row r="2212" spans="1:11" x14ac:dyDescent="0.35">
      <c r="A2212" t="s">
        <v>556</v>
      </c>
      <c r="B2212" t="s">
        <v>84</v>
      </c>
      <c r="C2212" t="s">
        <v>85</v>
      </c>
      <c r="D2212" t="s">
        <v>78</v>
      </c>
      <c r="E2212">
        <v>2020</v>
      </c>
      <c r="F2212">
        <v>16</v>
      </c>
      <c r="G2212" t="s">
        <v>91</v>
      </c>
      <c r="H2212" t="s">
        <v>80</v>
      </c>
      <c r="I2212">
        <v>6258</v>
      </c>
      <c r="J2212" t="s">
        <v>557</v>
      </c>
      <c r="K2212" t="s">
        <v>388</v>
      </c>
    </row>
    <row r="2213" spans="1:11" x14ac:dyDescent="0.35">
      <c r="A2213" t="s">
        <v>556</v>
      </c>
      <c r="B2213" t="s">
        <v>84</v>
      </c>
      <c r="C2213" t="s">
        <v>85</v>
      </c>
      <c r="D2213" t="s">
        <v>78</v>
      </c>
      <c r="E2213">
        <v>2020</v>
      </c>
      <c r="F2213">
        <v>33</v>
      </c>
      <c r="G2213" t="s">
        <v>88</v>
      </c>
      <c r="H2213" t="s">
        <v>80</v>
      </c>
      <c r="I2213">
        <v>25000</v>
      </c>
      <c r="J2213" t="s">
        <v>557</v>
      </c>
      <c r="K2213" t="s">
        <v>388</v>
      </c>
    </row>
    <row r="2214" spans="1:11" x14ac:dyDescent="0.35">
      <c r="A2214" t="s">
        <v>556</v>
      </c>
      <c r="B2214" t="s">
        <v>84</v>
      </c>
      <c r="C2214" t="s">
        <v>85</v>
      </c>
      <c r="D2214" t="s">
        <v>78</v>
      </c>
      <c r="E2214">
        <v>2020</v>
      </c>
      <c r="F2214">
        <v>33</v>
      </c>
      <c r="G2214" t="s">
        <v>88</v>
      </c>
      <c r="H2214" t="s">
        <v>80</v>
      </c>
      <c r="I2214">
        <v>25000</v>
      </c>
      <c r="J2214" t="s">
        <v>592</v>
      </c>
      <c r="K2214" t="s">
        <v>388</v>
      </c>
    </row>
    <row r="2215" spans="1:11" x14ac:dyDescent="0.35">
      <c r="A2215" t="s">
        <v>556</v>
      </c>
      <c r="B2215" t="s">
        <v>84</v>
      </c>
      <c r="C2215" t="s">
        <v>85</v>
      </c>
      <c r="D2215" t="s">
        <v>78</v>
      </c>
      <c r="E2215">
        <v>2020</v>
      </c>
      <c r="F2215">
        <v>33</v>
      </c>
      <c r="G2215" t="s">
        <v>88</v>
      </c>
      <c r="H2215" t="s">
        <v>80</v>
      </c>
      <c r="I2215">
        <v>25000</v>
      </c>
      <c r="J2215" t="s">
        <v>558</v>
      </c>
      <c r="K2215" t="s">
        <v>388</v>
      </c>
    </row>
    <row r="2216" spans="1:11" x14ac:dyDescent="0.35">
      <c r="A2216" t="s">
        <v>556</v>
      </c>
      <c r="B2216" t="s">
        <v>84</v>
      </c>
      <c r="C2216" t="s">
        <v>85</v>
      </c>
      <c r="D2216" t="s">
        <v>78</v>
      </c>
      <c r="E2216">
        <v>2022</v>
      </c>
      <c r="F2216">
        <v>16</v>
      </c>
      <c r="G2216" t="s">
        <v>91</v>
      </c>
      <c r="H2216" t="s">
        <v>80</v>
      </c>
      <c r="I2216">
        <v>2250</v>
      </c>
      <c r="J2216" t="s">
        <v>592</v>
      </c>
      <c r="K2216" t="s">
        <v>388</v>
      </c>
    </row>
    <row r="2217" spans="1:11" x14ac:dyDescent="0.35">
      <c r="A2217" t="s">
        <v>556</v>
      </c>
      <c r="B2217" t="s">
        <v>84</v>
      </c>
      <c r="C2217" t="s">
        <v>85</v>
      </c>
      <c r="D2217" t="s">
        <v>78</v>
      </c>
      <c r="E2217">
        <v>2022</v>
      </c>
      <c r="F2217">
        <v>16</v>
      </c>
      <c r="G2217" t="s">
        <v>91</v>
      </c>
      <c r="H2217" t="s">
        <v>80</v>
      </c>
      <c r="I2217">
        <v>25000</v>
      </c>
      <c r="J2217" t="s">
        <v>558</v>
      </c>
      <c r="K2217" t="s">
        <v>388</v>
      </c>
    </row>
    <row r="2218" spans="1:11" x14ac:dyDescent="0.35">
      <c r="A2218" t="s">
        <v>556</v>
      </c>
      <c r="B2218" t="s">
        <v>84</v>
      </c>
      <c r="C2218" t="s">
        <v>85</v>
      </c>
      <c r="D2218" t="s">
        <v>78</v>
      </c>
      <c r="E2218">
        <v>2022</v>
      </c>
      <c r="F2218">
        <v>33</v>
      </c>
      <c r="G2218" t="s">
        <v>88</v>
      </c>
      <c r="H2218" t="s">
        <v>80</v>
      </c>
      <c r="I2218">
        <v>37250</v>
      </c>
      <c r="J2218" t="s">
        <v>557</v>
      </c>
      <c r="K2218" t="s">
        <v>388</v>
      </c>
    </row>
    <row r="2219" spans="1:11" x14ac:dyDescent="0.35">
      <c r="A2219" t="s">
        <v>556</v>
      </c>
      <c r="B2219" t="s">
        <v>84</v>
      </c>
      <c r="C2219" t="s">
        <v>85</v>
      </c>
      <c r="D2219" t="s">
        <v>78</v>
      </c>
      <c r="E2219">
        <v>2022</v>
      </c>
      <c r="F2219">
        <v>33</v>
      </c>
      <c r="G2219" t="s">
        <v>88</v>
      </c>
      <c r="H2219" t="s">
        <v>80</v>
      </c>
      <c r="I2219">
        <v>25000</v>
      </c>
      <c r="J2219" t="s">
        <v>592</v>
      </c>
      <c r="K2219" t="s">
        <v>388</v>
      </c>
    </row>
    <row r="2220" spans="1:11" x14ac:dyDescent="0.35">
      <c r="A2220" t="s">
        <v>556</v>
      </c>
      <c r="B2220" t="s">
        <v>84</v>
      </c>
      <c r="C2220" t="s">
        <v>85</v>
      </c>
      <c r="D2220" t="s">
        <v>78</v>
      </c>
      <c r="E2220">
        <v>2023</v>
      </c>
      <c r="F2220">
        <v>33</v>
      </c>
      <c r="G2220" t="s">
        <v>88</v>
      </c>
      <c r="H2220" t="s">
        <v>80</v>
      </c>
      <c r="I2220">
        <v>10000</v>
      </c>
      <c r="J2220" t="s">
        <v>558</v>
      </c>
      <c r="K2220" t="s">
        <v>388</v>
      </c>
    </row>
    <row r="2221" spans="1:11" x14ac:dyDescent="0.35">
      <c r="A2221" t="s">
        <v>556</v>
      </c>
      <c r="B2221" t="s">
        <v>84</v>
      </c>
      <c r="C2221" t="s">
        <v>85</v>
      </c>
      <c r="D2221" t="s">
        <v>78</v>
      </c>
      <c r="E2221">
        <v>2023</v>
      </c>
      <c r="F2221">
        <v>91</v>
      </c>
      <c r="G2221" t="s">
        <v>90</v>
      </c>
      <c r="H2221" t="s">
        <v>80</v>
      </c>
      <c r="I2221">
        <v>500</v>
      </c>
      <c r="J2221" t="s">
        <v>558</v>
      </c>
      <c r="K2221" t="s">
        <v>388</v>
      </c>
    </row>
    <row r="2222" spans="1:11" x14ac:dyDescent="0.35">
      <c r="A2222" t="s">
        <v>556</v>
      </c>
      <c r="B2222" t="s">
        <v>84</v>
      </c>
      <c r="C2222" t="s">
        <v>372</v>
      </c>
      <c r="D2222" t="s">
        <v>78</v>
      </c>
      <c r="E2222">
        <v>2023</v>
      </c>
      <c r="F2222">
        <v>33</v>
      </c>
      <c r="G2222" t="s">
        <v>88</v>
      </c>
      <c r="H2222" t="s">
        <v>80</v>
      </c>
      <c r="I2222">
        <v>5000</v>
      </c>
      <c r="J2222" t="s">
        <v>557</v>
      </c>
      <c r="K2222" t="s">
        <v>401</v>
      </c>
    </row>
    <row r="2223" spans="1:11" x14ac:dyDescent="0.35">
      <c r="A2223" t="s">
        <v>556</v>
      </c>
      <c r="B2223" t="s">
        <v>84</v>
      </c>
      <c r="C2223" t="s">
        <v>352</v>
      </c>
      <c r="D2223" t="s">
        <v>78</v>
      </c>
      <c r="E2223">
        <v>2023</v>
      </c>
      <c r="F2223">
        <v>16</v>
      </c>
      <c r="G2223" t="s">
        <v>91</v>
      </c>
      <c r="H2223" t="s">
        <v>81</v>
      </c>
      <c r="I2223">
        <v>10500</v>
      </c>
      <c r="J2223" t="s">
        <v>557</v>
      </c>
      <c r="K2223" t="s">
        <v>399</v>
      </c>
    </row>
    <row r="2224" spans="1:11" x14ac:dyDescent="0.35">
      <c r="A2224" t="s">
        <v>556</v>
      </c>
      <c r="B2224" t="s">
        <v>84</v>
      </c>
      <c r="C2224" t="s">
        <v>352</v>
      </c>
      <c r="D2224" t="s">
        <v>78</v>
      </c>
      <c r="E2224">
        <v>2023</v>
      </c>
      <c r="F2224">
        <v>33</v>
      </c>
      <c r="G2224" t="s">
        <v>88</v>
      </c>
      <c r="H2224" t="s">
        <v>80</v>
      </c>
      <c r="I2224">
        <v>5000</v>
      </c>
      <c r="J2224" t="s">
        <v>558</v>
      </c>
      <c r="K2224" t="s">
        <v>399</v>
      </c>
    </row>
    <row r="2225" spans="1:11" x14ac:dyDescent="0.35">
      <c r="A2225" t="s">
        <v>556</v>
      </c>
      <c r="B2225" t="s">
        <v>84</v>
      </c>
      <c r="C2225" t="s">
        <v>352</v>
      </c>
      <c r="D2225" t="s">
        <v>78</v>
      </c>
      <c r="E2225">
        <v>2023</v>
      </c>
      <c r="F2225">
        <v>33</v>
      </c>
      <c r="G2225" t="s">
        <v>88</v>
      </c>
      <c r="H2225" t="s">
        <v>81</v>
      </c>
      <c r="I2225">
        <v>2500</v>
      </c>
      <c r="J2225" t="s">
        <v>557</v>
      </c>
      <c r="K2225" t="s">
        <v>399</v>
      </c>
    </row>
    <row r="2226" spans="1:11" x14ac:dyDescent="0.35">
      <c r="A2226" t="s">
        <v>556</v>
      </c>
      <c r="B2226" t="s">
        <v>84</v>
      </c>
      <c r="C2226" t="s">
        <v>352</v>
      </c>
      <c r="D2226" t="s">
        <v>78</v>
      </c>
      <c r="E2226">
        <v>2023</v>
      </c>
      <c r="F2226">
        <v>33</v>
      </c>
      <c r="G2226" t="s">
        <v>88</v>
      </c>
      <c r="H2226" t="s">
        <v>81</v>
      </c>
      <c r="I2226">
        <v>2500</v>
      </c>
      <c r="J2226" t="s">
        <v>592</v>
      </c>
      <c r="K2226" t="s">
        <v>399</v>
      </c>
    </row>
    <row r="2227" spans="1:11" x14ac:dyDescent="0.35">
      <c r="A2227" t="s">
        <v>556</v>
      </c>
      <c r="B2227" t="s">
        <v>84</v>
      </c>
      <c r="C2227" t="s">
        <v>352</v>
      </c>
      <c r="D2227" t="s">
        <v>78</v>
      </c>
      <c r="E2227">
        <v>2023</v>
      </c>
      <c r="F2227">
        <v>33</v>
      </c>
      <c r="G2227" t="s">
        <v>88</v>
      </c>
      <c r="H2227" t="s">
        <v>81</v>
      </c>
      <c r="I2227">
        <v>2500</v>
      </c>
      <c r="J2227" t="s">
        <v>558</v>
      </c>
      <c r="K2227" t="s">
        <v>399</v>
      </c>
    </row>
    <row r="2228" spans="1:11" x14ac:dyDescent="0.35">
      <c r="A2228" t="s">
        <v>556</v>
      </c>
      <c r="B2228" t="s">
        <v>84</v>
      </c>
      <c r="C2228" t="s">
        <v>352</v>
      </c>
      <c r="D2228" t="s">
        <v>78</v>
      </c>
      <c r="E2228">
        <v>2023</v>
      </c>
      <c r="F2228">
        <v>90</v>
      </c>
      <c r="G2228" t="s">
        <v>89</v>
      </c>
      <c r="H2228" t="s">
        <v>81</v>
      </c>
      <c r="I2228">
        <v>276.35000000000002</v>
      </c>
      <c r="J2228" t="s">
        <v>557</v>
      </c>
      <c r="K2228" t="s">
        <v>399</v>
      </c>
    </row>
    <row r="2229" spans="1:11" x14ac:dyDescent="0.35">
      <c r="A2229" t="s">
        <v>556</v>
      </c>
      <c r="B2229" t="s">
        <v>84</v>
      </c>
      <c r="C2229" t="s">
        <v>352</v>
      </c>
      <c r="D2229" t="s">
        <v>78</v>
      </c>
      <c r="E2229">
        <v>2023</v>
      </c>
      <c r="F2229">
        <v>91</v>
      </c>
      <c r="G2229" t="s">
        <v>90</v>
      </c>
      <c r="H2229" t="s">
        <v>81</v>
      </c>
      <c r="I2229">
        <v>23.65</v>
      </c>
      <c r="J2229" t="s">
        <v>557</v>
      </c>
      <c r="K2229" t="s">
        <v>399</v>
      </c>
    </row>
    <row r="2230" spans="1:11" x14ac:dyDescent="0.35">
      <c r="A2230" t="s">
        <v>556</v>
      </c>
      <c r="B2230" t="s">
        <v>84</v>
      </c>
      <c r="C2230" t="s">
        <v>352</v>
      </c>
      <c r="D2230" t="s">
        <v>78</v>
      </c>
      <c r="E2230">
        <v>2023</v>
      </c>
      <c r="F2230">
        <v>91</v>
      </c>
      <c r="G2230" t="s">
        <v>90</v>
      </c>
      <c r="H2230" t="s">
        <v>81</v>
      </c>
      <c r="I2230">
        <v>23.65</v>
      </c>
      <c r="J2230" t="s">
        <v>592</v>
      </c>
      <c r="K2230" t="s">
        <v>399</v>
      </c>
    </row>
    <row r="2231" spans="1:11" x14ac:dyDescent="0.35">
      <c r="A2231" t="s">
        <v>556</v>
      </c>
      <c r="B2231" t="s">
        <v>84</v>
      </c>
      <c r="C2231" t="s">
        <v>352</v>
      </c>
      <c r="D2231" t="s">
        <v>78</v>
      </c>
      <c r="E2231">
        <v>2023</v>
      </c>
      <c r="F2231">
        <v>91</v>
      </c>
      <c r="G2231" t="s">
        <v>90</v>
      </c>
      <c r="H2231" t="s">
        <v>81</v>
      </c>
      <c r="I2231">
        <v>23.65</v>
      </c>
      <c r="J2231" t="s">
        <v>558</v>
      </c>
      <c r="K2231" t="s">
        <v>399</v>
      </c>
    </row>
    <row r="2232" spans="1:11" x14ac:dyDescent="0.35">
      <c r="A2232" t="s">
        <v>556</v>
      </c>
      <c r="B2232" t="s">
        <v>84</v>
      </c>
      <c r="C2232" t="s">
        <v>354</v>
      </c>
      <c r="D2232" t="s">
        <v>78</v>
      </c>
      <c r="E2232">
        <v>2023</v>
      </c>
      <c r="F2232">
        <v>33</v>
      </c>
      <c r="G2232" t="s">
        <v>88</v>
      </c>
      <c r="H2232" t="s">
        <v>80</v>
      </c>
      <c r="I2232">
        <v>5000</v>
      </c>
      <c r="J2232" t="s">
        <v>557</v>
      </c>
      <c r="K2232" t="s">
        <v>400</v>
      </c>
    </row>
    <row r="2233" spans="1:11" x14ac:dyDescent="0.35">
      <c r="A2233" t="s">
        <v>556</v>
      </c>
      <c r="B2233" t="s">
        <v>84</v>
      </c>
      <c r="C2233" t="s">
        <v>354</v>
      </c>
      <c r="D2233" t="s">
        <v>78</v>
      </c>
      <c r="E2233">
        <v>2023</v>
      </c>
      <c r="F2233">
        <v>33</v>
      </c>
      <c r="G2233" t="s">
        <v>88</v>
      </c>
      <c r="H2233" t="s">
        <v>80</v>
      </c>
      <c r="I2233">
        <v>5000</v>
      </c>
      <c r="J2233" t="s">
        <v>592</v>
      </c>
      <c r="K2233" t="s">
        <v>400</v>
      </c>
    </row>
    <row r="2234" spans="1:11" x14ac:dyDescent="0.35">
      <c r="A2234" t="s">
        <v>556</v>
      </c>
      <c r="B2234" t="s">
        <v>84</v>
      </c>
      <c r="C2234" t="s">
        <v>331</v>
      </c>
      <c r="D2234" t="s">
        <v>78</v>
      </c>
      <c r="E2234">
        <v>2022</v>
      </c>
      <c r="F2234">
        <v>16</v>
      </c>
      <c r="G2234" t="s">
        <v>91</v>
      </c>
      <c r="H2234" t="s">
        <v>80</v>
      </c>
      <c r="I2234">
        <v>6973.82</v>
      </c>
      <c r="J2234" t="s">
        <v>557</v>
      </c>
      <c r="K2234" t="s">
        <v>397</v>
      </c>
    </row>
    <row r="2235" spans="1:11" x14ac:dyDescent="0.35">
      <c r="A2235" t="s">
        <v>556</v>
      </c>
      <c r="B2235" t="s">
        <v>84</v>
      </c>
      <c r="C2235" t="s">
        <v>331</v>
      </c>
      <c r="D2235" t="s">
        <v>78</v>
      </c>
      <c r="E2235">
        <v>2022</v>
      </c>
      <c r="F2235">
        <v>16</v>
      </c>
      <c r="G2235" t="s">
        <v>91</v>
      </c>
      <c r="H2235" t="s">
        <v>80</v>
      </c>
      <c r="I2235">
        <v>1500</v>
      </c>
      <c r="J2235" t="s">
        <v>558</v>
      </c>
      <c r="K2235" t="s">
        <v>397</v>
      </c>
    </row>
    <row r="2236" spans="1:11" x14ac:dyDescent="0.35">
      <c r="A2236" t="s">
        <v>556</v>
      </c>
      <c r="B2236" t="s">
        <v>84</v>
      </c>
      <c r="C2236" t="s">
        <v>331</v>
      </c>
      <c r="D2236" t="s">
        <v>78</v>
      </c>
      <c r="E2236">
        <v>2022</v>
      </c>
      <c r="F2236">
        <v>33</v>
      </c>
      <c r="G2236" t="s">
        <v>88</v>
      </c>
      <c r="H2236" t="s">
        <v>80</v>
      </c>
      <c r="I2236">
        <v>55000</v>
      </c>
      <c r="J2236" t="s">
        <v>557</v>
      </c>
      <c r="K2236" t="s">
        <v>397</v>
      </c>
    </row>
    <row r="2237" spans="1:11" x14ac:dyDescent="0.35">
      <c r="A2237" t="s">
        <v>556</v>
      </c>
      <c r="B2237" t="s">
        <v>84</v>
      </c>
      <c r="C2237" t="s">
        <v>331</v>
      </c>
      <c r="D2237" t="s">
        <v>78</v>
      </c>
      <c r="E2237">
        <v>2022</v>
      </c>
      <c r="F2237">
        <v>33</v>
      </c>
      <c r="G2237" t="s">
        <v>88</v>
      </c>
      <c r="H2237" t="s">
        <v>80</v>
      </c>
      <c r="I2237">
        <v>40000</v>
      </c>
      <c r="J2237" t="s">
        <v>592</v>
      </c>
      <c r="K2237" t="s">
        <v>397</v>
      </c>
    </row>
    <row r="2238" spans="1:11" x14ac:dyDescent="0.35">
      <c r="A2238" t="s">
        <v>556</v>
      </c>
      <c r="B2238" t="s">
        <v>84</v>
      </c>
      <c r="C2238" t="s">
        <v>331</v>
      </c>
      <c r="D2238" t="s">
        <v>78</v>
      </c>
      <c r="E2238">
        <v>2022</v>
      </c>
      <c r="F2238">
        <v>33</v>
      </c>
      <c r="G2238" t="s">
        <v>88</v>
      </c>
      <c r="H2238" t="s">
        <v>80</v>
      </c>
      <c r="I2238">
        <v>38500</v>
      </c>
      <c r="J2238" t="s">
        <v>558</v>
      </c>
      <c r="K2238" t="s">
        <v>397</v>
      </c>
    </row>
    <row r="2239" spans="1:11" x14ac:dyDescent="0.35">
      <c r="A2239" t="s">
        <v>556</v>
      </c>
      <c r="B2239" t="s">
        <v>84</v>
      </c>
      <c r="C2239" t="s">
        <v>331</v>
      </c>
      <c r="D2239" t="s">
        <v>78</v>
      </c>
      <c r="E2239">
        <v>2022</v>
      </c>
      <c r="F2239">
        <v>90</v>
      </c>
      <c r="G2239" t="s">
        <v>89</v>
      </c>
      <c r="H2239" t="s">
        <v>80</v>
      </c>
      <c r="I2239">
        <v>18.82</v>
      </c>
      <c r="J2239" t="s">
        <v>557</v>
      </c>
      <c r="K2239" t="s">
        <v>397</v>
      </c>
    </row>
    <row r="2240" spans="1:11" x14ac:dyDescent="0.35">
      <c r="A2240" t="s">
        <v>556</v>
      </c>
      <c r="B2240" t="s">
        <v>84</v>
      </c>
      <c r="C2240" t="s">
        <v>331</v>
      </c>
      <c r="D2240" t="s">
        <v>78</v>
      </c>
      <c r="E2240">
        <v>2022</v>
      </c>
      <c r="F2240">
        <v>90</v>
      </c>
      <c r="G2240" t="s">
        <v>89</v>
      </c>
      <c r="H2240" t="s">
        <v>80</v>
      </c>
      <c r="I2240">
        <v>20</v>
      </c>
      <c r="J2240" t="s">
        <v>592</v>
      </c>
      <c r="K2240" t="s">
        <v>397</v>
      </c>
    </row>
    <row r="2241" spans="1:11" x14ac:dyDescent="0.35">
      <c r="A2241" t="s">
        <v>556</v>
      </c>
      <c r="B2241" t="s">
        <v>84</v>
      </c>
      <c r="C2241" t="s">
        <v>331</v>
      </c>
      <c r="D2241" t="s">
        <v>78</v>
      </c>
      <c r="E2241">
        <v>2022</v>
      </c>
      <c r="F2241">
        <v>91</v>
      </c>
      <c r="G2241" t="s">
        <v>90</v>
      </c>
      <c r="H2241" t="s">
        <v>80</v>
      </c>
      <c r="I2241">
        <v>0.54</v>
      </c>
      <c r="J2241" t="s">
        <v>557</v>
      </c>
      <c r="K2241" t="s">
        <v>397</v>
      </c>
    </row>
    <row r="2242" spans="1:11" x14ac:dyDescent="0.35">
      <c r="A2242" t="s">
        <v>556</v>
      </c>
      <c r="B2242" t="s">
        <v>84</v>
      </c>
      <c r="C2242" t="s">
        <v>331</v>
      </c>
      <c r="D2242" t="s">
        <v>78</v>
      </c>
      <c r="E2242">
        <v>2022</v>
      </c>
      <c r="F2242">
        <v>91</v>
      </c>
      <c r="G2242" t="s">
        <v>90</v>
      </c>
      <c r="H2242" t="s">
        <v>80</v>
      </c>
      <c r="I2242">
        <v>111.36</v>
      </c>
      <c r="J2242" t="s">
        <v>592</v>
      </c>
      <c r="K2242" t="s">
        <v>397</v>
      </c>
    </row>
    <row r="2243" spans="1:11" x14ac:dyDescent="0.35">
      <c r="A2243" t="s">
        <v>556</v>
      </c>
      <c r="B2243" t="s">
        <v>84</v>
      </c>
      <c r="C2243" t="s">
        <v>331</v>
      </c>
      <c r="D2243" t="s">
        <v>78</v>
      </c>
      <c r="E2243">
        <v>2022</v>
      </c>
      <c r="F2243">
        <v>91</v>
      </c>
      <c r="G2243" t="s">
        <v>90</v>
      </c>
      <c r="H2243" t="s">
        <v>80</v>
      </c>
      <c r="I2243">
        <v>111.36</v>
      </c>
      <c r="J2243" t="s">
        <v>558</v>
      </c>
      <c r="K2243" t="s">
        <v>397</v>
      </c>
    </row>
    <row r="2244" spans="1:11" x14ac:dyDescent="0.35">
      <c r="A2244" t="s">
        <v>556</v>
      </c>
      <c r="B2244" t="s">
        <v>84</v>
      </c>
      <c r="C2244" t="s">
        <v>331</v>
      </c>
      <c r="D2244" t="s">
        <v>78</v>
      </c>
      <c r="E2244">
        <v>2023</v>
      </c>
      <c r="F2244">
        <v>16</v>
      </c>
      <c r="G2244" t="s">
        <v>91</v>
      </c>
      <c r="H2244" t="s">
        <v>80</v>
      </c>
      <c r="I2244">
        <v>17382.79</v>
      </c>
      <c r="J2244" t="s">
        <v>557</v>
      </c>
      <c r="K2244" t="s">
        <v>397</v>
      </c>
    </row>
    <row r="2245" spans="1:11" x14ac:dyDescent="0.35">
      <c r="A2245" t="s">
        <v>556</v>
      </c>
      <c r="B2245" t="s">
        <v>84</v>
      </c>
      <c r="C2245" t="s">
        <v>331</v>
      </c>
      <c r="D2245" t="s">
        <v>78</v>
      </c>
      <c r="E2245">
        <v>2023</v>
      </c>
      <c r="F2245">
        <v>16</v>
      </c>
      <c r="G2245" t="s">
        <v>91</v>
      </c>
      <c r="H2245" t="s">
        <v>80</v>
      </c>
      <c r="I2245">
        <v>1763</v>
      </c>
      <c r="J2245" t="s">
        <v>558</v>
      </c>
      <c r="K2245" t="s">
        <v>397</v>
      </c>
    </row>
    <row r="2246" spans="1:11" x14ac:dyDescent="0.35">
      <c r="A2246" t="s">
        <v>556</v>
      </c>
      <c r="B2246" t="s">
        <v>84</v>
      </c>
      <c r="C2246" t="s">
        <v>331</v>
      </c>
      <c r="D2246" t="s">
        <v>78</v>
      </c>
      <c r="E2246">
        <v>2023</v>
      </c>
      <c r="F2246">
        <v>16</v>
      </c>
      <c r="G2246" t="s">
        <v>91</v>
      </c>
      <c r="H2246" t="s">
        <v>81</v>
      </c>
      <c r="I2246">
        <v>549.77</v>
      </c>
      <c r="J2246" t="s">
        <v>557</v>
      </c>
      <c r="K2246" t="s">
        <v>397</v>
      </c>
    </row>
    <row r="2247" spans="1:11" x14ac:dyDescent="0.35">
      <c r="A2247" t="s">
        <v>556</v>
      </c>
      <c r="B2247" t="s">
        <v>84</v>
      </c>
      <c r="C2247" t="s">
        <v>331</v>
      </c>
      <c r="D2247" t="s">
        <v>78</v>
      </c>
      <c r="E2247">
        <v>2023</v>
      </c>
      <c r="F2247">
        <v>33</v>
      </c>
      <c r="G2247" t="s">
        <v>88</v>
      </c>
      <c r="H2247" t="s">
        <v>80</v>
      </c>
      <c r="I2247">
        <v>10000</v>
      </c>
      <c r="J2247" t="s">
        <v>557</v>
      </c>
      <c r="K2247" t="s">
        <v>397</v>
      </c>
    </row>
    <row r="2248" spans="1:11" x14ac:dyDescent="0.35">
      <c r="A2248" t="s">
        <v>556</v>
      </c>
      <c r="B2248" t="s">
        <v>84</v>
      </c>
      <c r="C2248" t="s">
        <v>331</v>
      </c>
      <c r="D2248" t="s">
        <v>78</v>
      </c>
      <c r="E2248">
        <v>2023</v>
      </c>
      <c r="F2248">
        <v>33</v>
      </c>
      <c r="G2248" t="s">
        <v>88</v>
      </c>
      <c r="H2248" t="s">
        <v>80</v>
      </c>
      <c r="I2248">
        <v>20000</v>
      </c>
      <c r="J2248" t="s">
        <v>592</v>
      </c>
      <c r="K2248" t="s">
        <v>397</v>
      </c>
    </row>
    <row r="2249" spans="1:11" x14ac:dyDescent="0.35">
      <c r="A2249" t="s">
        <v>556</v>
      </c>
      <c r="B2249" t="s">
        <v>84</v>
      </c>
      <c r="C2249" t="s">
        <v>331</v>
      </c>
      <c r="D2249" t="s">
        <v>78</v>
      </c>
      <c r="E2249">
        <v>2023</v>
      </c>
      <c r="F2249">
        <v>33</v>
      </c>
      <c r="G2249" t="s">
        <v>88</v>
      </c>
      <c r="H2249" t="s">
        <v>80</v>
      </c>
      <c r="I2249">
        <v>10001</v>
      </c>
      <c r="J2249" t="s">
        <v>558</v>
      </c>
      <c r="K2249" t="s">
        <v>397</v>
      </c>
    </row>
    <row r="2250" spans="1:11" x14ac:dyDescent="0.35">
      <c r="A2250" t="s">
        <v>556</v>
      </c>
      <c r="B2250" t="s">
        <v>84</v>
      </c>
      <c r="C2250" t="s">
        <v>331</v>
      </c>
      <c r="D2250" t="s">
        <v>78</v>
      </c>
      <c r="E2250">
        <v>2023</v>
      </c>
      <c r="F2250">
        <v>33</v>
      </c>
      <c r="G2250" t="s">
        <v>88</v>
      </c>
      <c r="H2250" t="s">
        <v>81</v>
      </c>
      <c r="I2250">
        <v>1757.73</v>
      </c>
      <c r="J2250" t="s">
        <v>557</v>
      </c>
      <c r="K2250" t="s">
        <v>397</v>
      </c>
    </row>
    <row r="2251" spans="1:11" x14ac:dyDescent="0.35">
      <c r="A2251" t="s">
        <v>556</v>
      </c>
      <c r="B2251" t="s">
        <v>84</v>
      </c>
      <c r="C2251" t="s">
        <v>331</v>
      </c>
      <c r="D2251" t="s">
        <v>78</v>
      </c>
      <c r="E2251">
        <v>2023</v>
      </c>
      <c r="F2251">
        <v>33</v>
      </c>
      <c r="G2251" t="s">
        <v>88</v>
      </c>
      <c r="H2251" t="s">
        <v>81</v>
      </c>
      <c r="I2251">
        <v>5577.23</v>
      </c>
      <c r="J2251" t="s">
        <v>592</v>
      </c>
      <c r="K2251" t="s">
        <v>397</v>
      </c>
    </row>
    <row r="2252" spans="1:11" x14ac:dyDescent="0.35">
      <c r="A2252" t="s">
        <v>556</v>
      </c>
      <c r="B2252" t="s">
        <v>84</v>
      </c>
      <c r="C2252" t="s">
        <v>331</v>
      </c>
      <c r="D2252" t="s">
        <v>78</v>
      </c>
      <c r="E2252">
        <v>2023</v>
      </c>
      <c r="F2252">
        <v>33</v>
      </c>
      <c r="G2252" t="s">
        <v>88</v>
      </c>
      <c r="H2252" t="s">
        <v>81</v>
      </c>
      <c r="I2252">
        <v>5578.23</v>
      </c>
      <c r="J2252" t="s">
        <v>558</v>
      </c>
      <c r="K2252" t="s">
        <v>397</v>
      </c>
    </row>
    <row r="2253" spans="1:11" x14ac:dyDescent="0.35">
      <c r="A2253" t="s">
        <v>556</v>
      </c>
      <c r="B2253" t="s">
        <v>84</v>
      </c>
      <c r="C2253" t="s">
        <v>331</v>
      </c>
      <c r="D2253" t="s">
        <v>78</v>
      </c>
      <c r="E2253">
        <v>2023</v>
      </c>
      <c r="F2253">
        <v>90</v>
      </c>
      <c r="G2253" t="s">
        <v>89</v>
      </c>
      <c r="H2253" t="s">
        <v>81</v>
      </c>
      <c r="I2253">
        <v>242.03</v>
      </c>
      <c r="J2253" t="s">
        <v>558</v>
      </c>
      <c r="K2253" t="s">
        <v>397</v>
      </c>
    </row>
    <row r="2254" spans="1:11" x14ac:dyDescent="0.35">
      <c r="A2254" t="s">
        <v>556</v>
      </c>
      <c r="B2254" t="s">
        <v>84</v>
      </c>
      <c r="C2254" t="s">
        <v>331</v>
      </c>
      <c r="D2254" t="s">
        <v>78</v>
      </c>
      <c r="E2254">
        <v>2023</v>
      </c>
      <c r="F2254">
        <v>91</v>
      </c>
      <c r="G2254" t="s">
        <v>90</v>
      </c>
      <c r="H2254" t="s">
        <v>81</v>
      </c>
      <c r="I2254">
        <v>350.18</v>
      </c>
      <c r="J2254" t="s">
        <v>557</v>
      </c>
      <c r="K2254" t="s">
        <v>397</v>
      </c>
    </row>
    <row r="2255" spans="1:11" x14ac:dyDescent="0.35">
      <c r="A2255" t="s">
        <v>556</v>
      </c>
      <c r="B2255" t="s">
        <v>84</v>
      </c>
      <c r="C2255" t="s">
        <v>331</v>
      </c>
      <c r="D2255" t="s">
        <v>78</v>
      </c>
      <c r="E2255">
        <v>2023</v>
      </c>
      <c r="F2255">
        <v>91</v>
      </c>
      <c r="G2255" t="s">
        <v>90</v>
      </c>
      <c r="H2255" t="s">
        <v>81</v>
      </c>
      <c r="I2255">
        <v>301.29000000000002</v>
      </c>
      <c r="J2255" t="s">
        <v>592</v>
      </c>
      <c r="K2255" t="s">
        <v>397</v>
      </c>
    </row>
    <row r="2256" spans="1:11" x14ac:dyDescent="0.35">
      <c r="A2256" t="s">
        <v>556</v>
      </c>
      <c r="B2256" t="s">
        <v>84</v>
      </c>
      <c r="C2256" t="s">
        <v>331</v>
      </c>
      <c r="D2256" t="s">
        <v>78</v>
      </c>
      <c r="E2256">
        <v>2023</v>
      </c>
      <c r="F2256">
        <v>91</v>
      </c>
      <c r="G2256" t="s">
        <v>90</v>
      </c>
      <c r="H2256" t="s">
        <v>81</v>
      </c>
      <c r="I2256">
        <v>359.26</v>
      </c>
      <c r="J2256" t="s">
        <v>558</v>
      </c>
      <c r="K2256" t="s">
        <v>397</v>
      </c>
    </row>
    <row r="2257" spans="1:11" x14ac:dyDescent="0.35">
      <c r="A2257" t="s">
        <v>559</v>
      </c>
      <c r="B2257" t="s">
        <v>304</v>
      </c>
      <c r="C2257" t="s">
        <v>87</v>
      </c>
      <c r="D2257" t="s">
        <v>78</v>
      </c>
      <c r="E2257">
        <v>2019</v>
      </c>
      <c r="F2257">
        <v>16</v>
      </c>
      <c r="G2257" t="s">
        <v>91</v>
      </c>
      <c r="H2257" t="s">
        <v>80</v>
      </c>
      <c r="I2257">
        <v>1683</v>
      </c>
      <c r="J2257" t="s">
        <v>593</v>
      </c>
      <c r="K2257" t="s">
        <v>387</v>
      </c>
    </row>
    <row r="2258" spans="1:11" x14ac:dyDescent="0.35">
      <c r="A2258" t="s">
        <v>559</v>
      </c>
      <c r="B2258" t="s">
        <v>304</v>
      </c>
      <c r="C2258" t="s">
        <v>87</v>
      </c>
      <c r="D2258" t="s">
        <v>78</v>
      </c>
      <c r="E2258">
        <v>2019</v>
      </c>
      <c r="F2258">
        <v>16</v>
      </c>
      <c r="G2258" t="s">
        <v>91</v>
      </c>
      <c r="H2258" t="s">
        <v>80</v>
      </c>
      <c r="I2258">
        <v>561</v>
      </c>
      <c r="J2258" t="s">
        <v>594</v>
      </c>
      <c r="K2258" t="s">
        <v>387</v>
      </c>
    </row>
    <row r="2259" spans="1:11" x14ac:dyDescent="0.35">
      <c r="A2259" t="s">
        <v>559</v>
      </c>
      <c r="B2259" t="s">
        <v>304</v>
      </c>
      <c r="C2259" t="s">
        <v>87</v>
      </c>
      <c r="D2259" t="s">
        <v>78</v>
      </c>
      <c r="E2259">
        <v>2019</v>
      </c>
      <c r="F2259">
        <v>16</v>
      </c>
      <c r="G2259" t="s">
        <v>91</v>
      </c>
      <c r="H2259" t="s">
        <v>80</v>
      </c>
      <c r="I2259">
        <v>3907.6</v>
      </c>
      <c r="J2259" t="s">
        <v>560</v>
      </c>
      <c r="K2259" t="s">
        <v>387</v>
      </c>
    </row>
    <row r="2260" spans="1:11" x14ac:dyDescent="0.35">
      <c r="A2260" t="s">
        <v>559</v>
      </c>
      <c r="B2260" t="s">
        <v>304</v>
      </c>
      <c r="C2260" t="s">
        <v>87</v>
      </c>
      <c r="D2260" t="s">
        <v>78</v>
      </c>
      <c r="E2260">
        <v>2019</v>
      </c>
      <c r="F2260">
        <v>33</v>
      </c>
      <c r="G2260" t="s">
        <v>88</v>
      </c>
      <c r="H2260" t="s">
        <v>80</v>
      </c>
      <c r="I2260">
        <v>304648.64</v>
      </c>
      <c r="J2260" t="s">
        <v>593</v>
      </c>
      <c r="K2260" t="s">
        <v>387</v>
      </c>
    </row>
    <row r="2261" spans="1:11" x14ac:dyDescent="0.35">
      <c r="A2261" t="s">
        <v>559</v>
      </c>
      <c r="B2261" t="s">
        <v>304</v>
      </c>
      <c r="C2261" t="s">
        <v>87</v>
      </c>
      <c r="D2261" t="s">
        <v>78</v>
      </c>
      <c r="E2261">
        <v>2019</v>
      </c>
      <c r="F2261">
        <v>33</v>
      </c>
      <c r="G2261" t="s">
        <v>88</v>
      </c>
      <c r="H2261" t="s">
        <v>80</v>
      </c>
      <c r="I2261">
        <v>304087.64</v>
      </c>
      <c r="J2261" t="s">
        <v>594</v>
      </c>
      <c r="K2261" t="s">
        <v>387</v>
      </c>
    </row>
    <row r="2262" spans="1:11" x14ac:dyDescent="0.35">
      <c r="A2262" t="s">
        <v>559</v>
      </c>
      <c r="B2262" t="s">
        <v>304</v>
      </c>
      <c r="C2262" t="s">
        <v>87</v>
      </c>
      <c r="D2262" t="s">
        <v>78</v>
      </c>
      <c r="E2262">
        <v>2019</v>
      </c>
      <c r="F2262">
        <v>33</v>
      </c>
      <c r="G2262" t="s">
        <v>88</v>
      </c>
      <c r="H2262" t="s">
        <v>80</v>
      </c>
      <c r="I2262">
        <v>256754.31</v>
      </c>
      <c r="J2262" t="s">
        <v>560</v>
      </c>
      <c r="K2262" t="s">
        <v>387</v>
      </c>
    </row>
    <row r="2263" spans="1:11" x14ac:dyDescent="0.35">
      <c r="A2263" t="s">
        <v>559</v>
      </c>
      <c r="B2263" t="s">
        <v>304</v>
      </c>
      <c r="C2263" t="s">
        <v>87</v>
      </c>
      <c r="D2263" t="s">
        <v>78</v>
      </c>
      <c r="E2263">
        <v>2019</v>
      </c>
      <c r="F2263">
        <v>90</v>
      </c>
      <c r="G2263" t="s">
        <v>89</v>
      </c>
      <c r="H2263" t="s">
        <v>80</v>
      </c>
      <c r="I2263">
        <v>14569.75</v>
      </c>
      <c r="J2263" t="s">
        <v>593</v>
      </c>
      <c r="K2263" t="s">
        <v>387</v>
      </c>
    </row>
    <row r="2264" spans="1:11" x14ac:dyDescent="0.35">
      <c r="A2264" t="s">
        <v>559</v>
      </c>
      <c r="B2264" t="s">
        <v>304</v>
      </c>
      <c r="C2264" t="s">
        <v>87</v>
      </c>
      <c r="D2264" t="s">
        <v>78</v>
      </c>
      <c r="E2264">
        <v>2019</v>
      </c>
      <c r="F2264">
        <v>90</v>
      </c>
      <c r="G2264" t="s">
        <v>89</v>
      </c>
      <c r="H2264" t="s">
        <v>80</v>
      </c>
      <c r="I2264">
        <v>609.72</v>
      </c>
      <c r="J2264" t="s">
        <v>594</v>
      </c>
      <c r="K2264" t="s">
        <v>387</v>
      </c>
    </row>
    <row r="2265" spans="1:11" x14ac:dyDescent="0.35">
      <c r="A2265" t="s">
        <v>559</v>
      </c>
      <c r="B2265" t="s">
        <v>304</v>
      </c>
      <c r="C2265" t="s">
        <v>87</v>
      </c>
      <c r="D2265" t="s">
        <v>78</v>
      </c>
      <c r="E2265">
        <v>2019</v>
      </c>
      <c r="F2265">
        <v>90</v>
      </c>
      <c r="G2265" t="s">
        <v>89</v>
      </c>
      <c r="H2265" t="s">
        <v>80</v>
      </c>
      <c r="I2265">
        <v>720</v>
      </c>
      <c r="J2265" t="s">
        <v>560</v>
      </c>
      <c r="K2265" t="s">
        <v>387</v>
      </c>
    </row>
    <row r="2266" spans="1:11" x14ac:dyDescent="0.35">
      <c r="A2266" t="s">
        <v>559</v>
      </c>
      <c r="B2266" t="s">
        <v>304</v>
      </c>
      <c r="C2266" t="s">
        <v>87</v>
      </c>
      <c r="D2266" t="s">
        <v>78</v>
      </c>
      <c r="E2266">
        <v>2019</v>
      </c>
      <c r="F2266">
        <v>91</v>
      </c>
      <c r="G2266" t="s">
        <v>90</v>
      </c>
      <c r="H2266" t="s">
        <v>80</v>
      </c>
      <c r="I2266">
        <v>32791.54</v>
      </c>
      <c r="J2266" t="s">
        <v>593</v>
      </c>
      <c r="K2266" t="s">
        <v>387</v>
      </c>
    </row>
    <row r="2267" spans="1:11" x14ac:dyDescent="0.35">
      <c r="A2267" t="s">
        <v>559</v>
      </c>
      <c r="B2267" t="s">
        <v>304</v>
      </c>
      <c r="C2267" t="s">
        <v>87</v>
      </c>
      <c r="D2267" t="s">
        <v>78</v>
      </c>
      <c r="E2267">
        <v>2019</v>
      </c>
      <c r="F2267">
        <v>91</v>
      </c>
      <c r="G2267" t="s">
        <v>90</v>
      </c>
      <c r="H2267" t="s">
        <v>80</v>
      </c>
      <c r="I2267">
        <v>32627.32</v>
      </c>
      <c r="J2267" t="s">
        <v>594</v>
      </c>
      <c r="K2267" t="s">
        <v>387</v>
      </c>
    </row>
    <row r="2268" spans="1:11" x14ac:dyDescent="0.35">
      <c r="A2268" t="s">
        <v>559</v>
      </c>
      <c r="B2268" t="s">
        <v>304</v>
      </c>
      <c r="C2268" t="s">
        <v>87</v>
      </c>
      <c r="D2268" t="s">
        <v>78</v>
      </c>
      <c r="E2268">
        <v>2019</v>
      </c>
      <c r="F2268">
        <v>91</v>
      </c>
      <c r="G2268" t="s">
        <v>90</v>
      </c>
      <c r="H2268" t="s">
        <v>80</v>
      </c>
      <c r="I2268">
        <v>30472.14</v>
      </c>
      <c r="J2268" t="s">
        <v>560</v>
      </c>
      <c r="K2268" t="s">
        <v>387</v>
      </c>
    </row>
    <row r="2269" spans="1:11" x14ac:dyDescent="0.35">
      <c r="A2269" t="s">
        <v>559</v>
      </c>
      <c r="B2269" t="s">
        <v>304</v>
      </c>
      <c r="C2269" t="s">
        <v>87</v>
      </c>
      <c r="D2269" t="s">
        <v>78</v>
      </c>
      <c r="E2269">
        <v>2020</v>
      </c>
      <c r="F2269">
        <v>16</v>
      </c>
      <c r="G2269" t="s">
        <v>91</v>
      </c>
      <c r="H2269" t="s">
        <v>80</v>
      </c>
      <c r="I2269">
        <v>25000</v>
      </c>
      <c r="J2269" t="s">
        <v>594</v>
      </c>
      <c r="K2269" t="s">
        <v>387</v>
      </c>
    </row>
    <row r="2270" spans="1:11" x14ac:dyDescent="0.35">
      <c r="A2270" t="s">
        <v>559</v>
      </c>
      <c r="B2270" t="s">
        <v>304</v>
      </c>
      <c r="C2270" t="s">
        <v>87</v>
      </c>
      <c r="D2270" t="s">
        <v>78</v>
      </c>
      <c r="E2270">
        <v>2020</v>
      </c>
      <c r="F2270">
        <v>16</v>
      </c>
      <c r="G2270" t="s">
        <v>91</v>
      </c>
      <c r="H2270" t="s">
        <v>80</v>
      </c>
      <c r="I2270">
        <v>33062.050000000003</v>
      </c>
      <c r="J2270" t="s">
        <v>560</v>
      </c>
      <c r="K2270" t="s">
        <v>387</v>
      </c>
    </row>
    <row r="2271" spans="1:11" x14ac:dyDescent="0.35">
      <c r="A2271" t="s">
        <v>559</v>
      </c>
      <c r="B2271" t="s">
        <v>304</v>
      </c>
      <c r="C2271" t="s">
        <v>87</v>
      </c>
      <c r="D2271" t="s">
        <v>78</v>
      </c>
      <c r="E2271">
        <v>2020</v>
      </c>
      <c r="F2271">
        <v>33</v>
      </c>
      <c r="G2271" t="s">
        <v>88</v>
      </c>
      <c r="H2271" t="s">
        <v>80</v>
      </c>
      <c r="I2271">
        <v>218857.39</v>
      </c>
      <c r="J2271" t="s">
        <v>593</v>
      </c>
      <c r="K2271" t="s">
        <v>387</v>
      </c>
    </row>
    <row r="2272" spans="1:11" x14ac:dyDescent="0.35">
      <c r="A2272" t="s">
        <v>559</v>
      </c>
      <c r="B2272" t="s">
        <v>304</v>
      </c>
      <c r="C2272" t="s">
        <v>87</v>
      </c>
      <c r="D2272" t="s">
        <v>78</v>
      </c>
      <c r="E2272">
        <v>2020</v>
      </c>
      <c r="F2272">
        <v>33</v>
      </c>
      <c r="G2272" t="s">
        <v>88</v>
      </c>
      <c r="H2272" t="s">
        <v>80</v>
      </c>
      <c r="I2272">
        <v>203856.39</v>
      </c>
      <c r="J2272" t="s">
        <v>594</v>
      </c>
      <c r="K2272" t="s">
        <v>387</v>
      </c>
    </row>
    <row r="2273" spans="1:11" x14ac:dyDescent="0.35">
      <c r="A2273" t="s">
        <v>559</v>
      </c>
      <c r="B2273" t="s">
        <v>304</v>
      </c>
      <c r="C2273" t="s">
        <v>87</v>
      </c>
      <c r="D2273" t="s">
        <v>78</v>
      </c>
      <c r="E2273">
        <v>2020</v>
      </c>
      <c r="F2273">
        <v>33</v>
      </c>
      <c r="G2273" t="s">
        <v>88</v>
      </c>
      <c r="H2273" t="s">
        <v>80</v>
      </c>
      <c r="I2273">
        <v>190668.97</v>
      </c>
      <c r="J2273" t="s">
        <v>560</v>
      </c>
      <c r="K2273" t="s">
        <v>387</v>
      </c>
    </row>
    <row r="2274" spans="1:11" x14ac:dyDescent="0.35">
      <c r="A2274" t="s">
        <v>559</v>
      </c>
      <c r="B2274" t="s">
        <v>304</v>
      </c>
      <c r="C2274" t="s">
        <v>87</v>
      </c>
      <c r="D2274" t="s">
        <v>78</v>
      </c>
      <c r="E2274">
        <v>2020</v>
      </c>
      <c r="F2274">
        <v>90</v>
      </c>
      <c r="G2274" t="s">
        <v>89</v>
      </c>
      <c r="H2274" t="s">
        <v>80</v>
      </c>
      <c r="I2274">
        <v>17590.919999999998</v>
      </c>
      <c r="J2274" t="s">
        <v>593</v>
      </c>
      <c r="K2274" t="s">
        <v>387</v>
      </c>
    </row>
    <row r="2275" spans="1:11" x14ac:dyDescent="0.35">
      <c r="A2275" t="s">
        <v>559</v>
      </c>
      <c r="B2275" t="s">
        <v>304</v>
      </c>
      <c r="C2275" t="s">
        <v>87</v>
      </c>
      <c r="D2275" t="s">
        <v>78</v>
      </c>
      <c r="E2275">
        <v>2020</v>
      </c>
      <c r="F2275">
        <v>90</v>
      </c>
      <c r="G2275" t="s">
        <v>89</v>
      </c>
      <c r="H2275" t="s">
        <v>80</v>
      </c>
      <c r="I2275">
        <v>162</v>
      </c>
      <c r="J2275" t="s">
        <v>594</v>
      </c>
      <c r="K2275" t="s">
        <v>387</v>
      </c>
    </row>
    <row r="2276" spans="1:11" x14ac:dyDescent="0.35">
      <c r="A2276" t="s">
        <v>559</v>
      </c>
      <c r="B2276" t="s">
        <v>304</v>
      </c>
      <c r="C2276" t="s">
        <v>87</v>
      </c>
      <c r="D2276" t="s">
        <v>78</v>
      </c>
      <c r="E2276">
        <v>2020</v>
      </c>
      <c r="F2276">
        <v>90</v>
      </c>
      <c r="G2276" t="s">
        <v>89</v>
      </c>
      <c r="H2276" t="s">
        <v>80</v>
      </c>
      <c r="I2276">
        <v>3066</v>
      </c>
      <c r="J2276" t="s">
        <v>560</v>
      </c>
      <c r="K2276" t="s">
        <v>387</v>
      </c>
    </row>
    <row r="2277" spans="1:11" x14ac:dyDescent="0.35">
      <c r="A2277" t="s">
        <v>559</v>
      </c>
      <c r="B2277" t="s">
        <v>304</v>
      </c>
      <c r="C2277" t="s">
        <v>87</v>
      </c>
      <c r="D2277" t="s">
        <v>78</v>
      </c>
      <c r="E2277">
        <v>2020</v>
      </c>
      <c r="F2277">
        <v>91</v>
      </c>
      <c r="G2277" t="s">
        <v>90</v>
      </c>
      <c r="H2277" t="s">
        <v>80</v>
      </c>
      <c r="I2277">
        <v>31630.560000000001</v>
      </c>
      <c r="J2277" t="s">
        <v>593</v>
      </c>
      <c r="K2277" t="s">
        <v>387</v>
      </c>
    </row>
    <row r="2278" spans="1:11" x14ac:dyDescent="0.35">
      <c r="A2278" t="s">
        <v>559</v>
      </c>
      <c r="B2278" t="s">
        <v>304</v>
      </c>
      <c r="C2278" t="s">
        <v>87</v>
      </c>
      <c r="D2278" t="s">
        <v>78</v>
      </c>
      <c r="E2278">
        <v>2020</v>
      </c>
      <c r="F2278">
        <v>91</v>
      </c>
      <c r="G2278" t="s">
        <v>90</v>
      </c>
      <c r="H2278" t="s">
        <v>80</v>
      </c>
      <c r="I2278">
        <v>36285.379999999997</v>
      </c>
      <c r="J2278" t="s">
        <v>594</v>
      </c>
      <c r="K2278" t="s">
        <v>387</v>
      </c>
    </row>
    <row r="2279" spans="1:11" x14ac:dyDescent="0.35">
      <c r="A2279" t="s">
        <v>559</v>
      </c>
      <c r="B2279" t="s">
        <v>304</v>
      </c>
      <c r="C2279" t="s">
        <v>87</v>
      </c>
      <c r="D2279" t="s">
        <v>78</v>
      </c>
      <c r="E2279">
        <v>2020</v>
      </c>
      <c r="F2279">
        <v>91</v>
      </c>
      <c r="G2279" t="s">
        <v>90</v>
      </c>
      <c r="H2279" t="s">
        <v>80</v>
      </c>
      <c r="I2279">
        <v>36208.61</v>
      </c>
      <c r="J2279" t="s">
        <v>560</v>
      </c>
      <c r="K2279" t="s">
        <v>387</v>
      </c>
    </row>
    <row r="2280" spans="1:11" x14ac:dyDescent="0.35">
      <c r="A2280" t="s">
        <v>559</v>
      </c>
      <c r="B2280" t="s">
        <v>304</v>
      </c>
      <c r="C2280" t="s">
        <v>87</v>
      </c>
      <c r="D2280" t="s">
        <v>78</v>
      </c>
      <c r="E2280">
        <v>2021</v>
      </c>
      <c r="F2280">
        <v>16</v>
      </c>
      <c r="G2280" t="s">
        <v>91</v>
      </c>
      <c r="H2280" t="s">
        <v>80</v>
      </c>
      <c r="I2280">
        <v>83323.87</v>
      </c>
      <c r="J2280" t="s">
        <v>593</v>
      </c>
      <c r="K2280" t="s">
        <v>387</v>
      </c>
    </row>
    <row r="2281" spans="1:11" x14ac:dyDescent="0.35">
      <c r="A2281" t="s">
        <v>559</v>
      </c>
      <c r="B2281" t="s">
        <v>304</v>
      </c>
      <c r="C2281" t="s">
        <v>87</v>
      </c>
      <c r="D2281" t="s">
        <v>78</v>
      </c>
      <c r="E2281">
        <v>2021</v>
      </c>
      <c r="F2281">
        <v>16</v>
      </c>
      <c r="G2281" t="s">
        <v>91</v>
      </c>
      <c r="H2281" t="s">
        <v>80</v>
      </c>
      <c r="I2281">
        <v>11337.8</v>
      </c>
      <c r="J2281" t="s">
        <v>594</v>
      </c>
      <c r="K2281" t="s">
        <v>387</v>
      </c>
    </row>
    <row r="2282" spans="1:11" x14ac:dyDescent="0.35">
      <c r="A2282" t="s">
        <v>559</v>
      </c>
      <c r="B2282" t="s">
        <v>304</v>
      </c>
      <c r="C2282" t="s">
        <v>87</v>
      </c>
      <c r="D2282" t="s">
        <v>78</v>
      </c>
      <c r="E2282">
        <v>2021</v>
      </c>
      <c r="F2282">
        <v>16</v>
      </c>
      <c r="G2282" t="s">
        <v>91</v>
      </c>
      <c r="H2282" t="s">
        <v>80</v>
      </c>
      <c r="I2282">
        <v>58500</v>
      </c>
      <c r="J2282" t="s">
        <v>560</v>
      </c>
      <c r="K2282" t="s">
        <v>387</v>
      </c>
    </row>
    <row r="2283" spans="1:11" x14ac:dyDescent="0.35">
      <c r="A2283" t="s">
        <v>559</v>
      </c>
      <c r="B2283" t="s">
        <v>304</v>
      </c>
      <c r="C2283" t="s">
        <v>87</v>
      </c>
      <c r="D2283" t="s">
        <v>78</v>
      </c>
      <c r="E2283">
        <v>2021</v>
      </c>
      <c r="F2283">
        <v>33</v>
      </c>
      <c r="G2283" t="s">
        <v>88</v>
      </c>
      <c r="H2283" t="s">
        <v>80</v>
      </c>
      <c r="I2283">
        <v>734930.67</v>
      </c>
      <c r="J2283" t="s">
        <v>593</v>
      </c>
      <c r="K2283" t="s">
        <v>387</v>
      </c>
    </row>
    <row r="2284" spans="1:11" x14ac:dyDescent="0.35">
      <c r="A2284" t="s">
        <v>559</v>
      </c>
      <c r="B2284" t="s">
        <v>304</v>
      </c>
      <c r="C2284" t="s">
        <v>87</v>
      </c>
      <c r="D2284" t="s">
        <v>78</v>
      </c>
      <c r="E2284">
        <v>2021</v>
      </c>
      <c r="F2284">
        <v>33</v>
      </c>
      <c r="G2284" t="s">
        <v>88</v>
      </c>
      <c r="H2284" t="s">
        <v>80</v>
      </c>
      <c r="I2284">
        <v>721985.37</v>
      </c>
      <c r="J2284" t="s">
        <v>594</v>
      </c>
      <c r="K2284" t="s">
        <v>387</v>
      </c>
    </row>
    <row r="2285" spans="1:11" x14ac:dyDescent="0.35">
      <c r="A2285" t="s">
        <v>559</v>
      </c>
      <c r="B2285" t="s">
        <v>304</v>
      </c>
      <c r="C2285" t="s">
        <v>87</v>
      </c>
      <c r="D2285" t="s">
        <v>78</v>
      </c>
      <c r="E2285">
        <v>2021</v>
      </c>
      <c r="F2285">
        <v>33</v>
      </c>
      <c r="G2285" t="s">
        <v>88</v>
      </c>
      <c r="H2285" t="s">
        <v>80</v>
      </c>
      <c r="I2285">
        <v>553842.87</v>
      </c>
      <c r="J2285" t="s">
        <v>560</v>
      </c>
      <c r="K2285" t="s">
        <v>387</v>
      </c>
    </row>
    <row r="2286" spans="1:11" x14ac:dyDescent="0.35">
      <c r="A2286" t="s">
        <v>559</v>
      </c>
      <c r="B2286" t="s">
        <v>304</v>
      </c>
      <c r="C2286" t="s">
        <v>87</v>
      </c>
      <c r="D2286" t="s">
        <v>78</v>
      </c>
      <c r="E2286">
        <v>2021</v>
      </c>
      <c r="F2286">
        <v>90</v>
      </c>
      <c r="G2286" t="s">
        <v>89</v>
      </c>
      <c r="H2286" t="s">
        <v>80</v>
      </c>
      <c r="I2286">
        <v>11081.05</v>
      </c>
      <c r="J2286" t="s">
        <v>593</v>
      </c>
      <c r="K2286" t="s">
        <v>387</v>
      </c>
    </row>
    <row r="2287" spans="1:11" x14ac:dyDescent="0.35">
      <c r="A2287" t="s">
        <v>559</v>
      </c>
      <c r="B2287" t="s">
        <v>304</v>
      </c>
      <c r="C2287" t="s">
        <v>87</v>
      </c>
      <c r="D2287" t="s">
        <v>78</v>
      </c>
      <c r="E2287">
        <v>2021</v>
      </c>
      <c r="F2287">
        <v>90</v>
      </c>
      <c r="G2287" t="s">
        <v>89</v>
      </c>
      <c r="H2287" t="s">
        <v>80</v>
      </c>
      <c r="I2287">
        <v>727.79</v>
      </c>
      <c r="J2287" t="s">
        <v>594</v>
      </c>
      <c r="K2287" t="s">
        <v>387</v>
      </c>
    </row>
    <row r="2288" spans="1:11" x14ac:dyDescent="0.35">
      <c r="A2288" t="s">
        <v>559</v>
      </c>
      <c r="B2288" t="s">
        <v>304</v>
      </c>
      <c r="C2288" t="s">
        <v>87</v>
      </c>
      <c r="D2288" t="s">
        <v>78</v>
      </c>
      <c r="E2288">
        <v>2021</v>
      </c>
      <c r="F2288">
        <v>90</v>
      </c>
      <c r="G2288" t="s">
        <v>89</v>
      </c>
      <c r="H2288" t="s">
        <v>80</v>
      </c>
      <c r="I2288">
        <v>2287.5</v>
      </c>
      <c r="J2288" t="s">
        <v>560</v>
      </c>
      <c r="K2288" t="s">
        <v>387</v>
      </c>
    </row>
    <row r="2289" spans="1:11" x14ac:dyDescent="0.35">
      <c r="A2289" t="s">
        <v>559</v>
      </c>
      <c r="B2289" t="s">
        <v>304</v>
      </c>
      <c r="C2289" t="s">
        <v>87</v>
      </c>
      <c r="D2289" t="s">
        <v>78</v>
      </c>
      <c r="E2289">
        <v>2021</v>
      </c>
      <c r="F2289">
        <v>91</v>
      </c>
      <c r="G2289" t="s">
        <v>90</v>
      </c>
      <c r="H2289" t="s">
        <v>80</v>
      </c>
      <c r="I2289">
        <v>18770.009999999998</v>
      </c>
      <c r="J2289" t="s">
        <v>593</v>
      </c>
      <c r="K2289" t="s">
        <v>387</v>
      </c>
    </row>
    <row r="2290" spans="1:11" x14ac:dyDescent="0.35">
      <c r="A2290" t="s">
        <v>559</v>
      </c>
      <c r="B2290" t="s">
        <v>304</v>
      </c>
      <c r="C2290" t="s">
        <v>87</v>
      </c>
      <c r="D2290" t="s">
        <v>78</v>
      </c>
      <c r="E2290">
        <v>2021</v>
      </c>
      <c r="F2290">
        <v>91</v>
      </c>
      <c r="G2290" t="s">
        <v>90</v>
      </c>
      <c r="H2290" t="s">
        <v>80</v>
      </c>
      <c r="I2290">
        <v>23528.22</v>
      </c>
      <c r="J2290" t="s">
        <v>594</v>
      </c>
      <c r="K2290" t="s">
        <v>387</v>
      </c>
    </row>
    <row r="2291" spans="1:11" x14ac:dyDescent="0.35">
      <c r="A2291" t="s">
        <v>559</v>
      </c>
      <c r="B2291" t="s">
        <v>304</v>
      </c>
      <c r="C2291" t="s">
        <v>87</v>
      </c>
      <c r="D2291" t="s">
        <v>78</v>
      </c>
      <c r="E2291">
        <v>2021</v>
      </c>
      <c r="F2291">
        <v>91</v>
      </c>
      <c r="G2291" t="s">
        <v>90</v>
      </c>
      <c r="H2291" t="s">
        <v>80</v>
      </c>
      <c r="I2291">
        <v>20536.22</v>
      </c>
      <c r="J2291" t="s">
        <v>560</v>
      </c>
      <c r="K2291" t="s">
        <v>387</v>
      </c>
    </row>
    <row r="2292" spans="1:11" x14ac:dyDescent="0.35">
      <c r="A2292" t="s">
        <v>559</v>
      </c>
      <c r="B2292" t="s">
        <v>304</v>
      </c>
      <c r="C2292" t="s">
        <v>87</v>
      </c>
      <c r="D2292" t="s">
        <v>78</v>
      </c>
      <c r="E2292">
        <v>2022</v>
      </c>
      <c r="F2292">
        <v>16</v>
      </c>
      <c r="G2292" t="s">
        <v>91</v>
      </c>
      <c r="H2292" t="s">
        <v>80</v>
      </c>
      <c r="I2292">
        <v>178475.86</v>
      </c>
      <c r="J2292" t="s">
        <v>593</v>
      </c>
      <c r="K2292" t="s">
        <v>387</v>
      </c>
    </row>
    <row r="2293" spans="1:11" x14ac:dyDescent="0.35">
      <c r="A2293" t="s">
        <v>559</v>
      </c>
      <c r="B2293" t="s">
        <v>304</v>
      </c>
      <c r="C2293" t="s">
        <v>87</v>
      </c>
      <c r="D2293" t="s">
        <v>78</v>
      </c>
      <c r="E2293">
        <v>2022</v>
      </c>
      <c r="F2293">
        <v>16</v>
      </c>
      <c r="G2293" t="s">
        <v>91</v>
      </c>
      <c r="H2293" t="s">
        <v>80</v>
      </c>
      <c r="I2293">
        <v>78674.84</v>
      </c>
      <c r="J2293" t="s">
        <v>594</v>
      </c>
      <c r="K2293" t="s">
        <v>387</v>
      </c>
    </row>
    <row r="2294" spans="1:11" x14ac:dyDescent="0.35">
      <c r="A2294" t="s">
        <v>559</v>
      </c>
      <c r="B2294" t="s">
        <v>304</v>
      </c>
      <c r="C2294" t="s">
        <v>87</v>
      </c>
      <c r="D2294" t="s">
        <v>78</v>
      </c>
      <c r="E2294">
        <v>2022</v>
      </c>
      <c r="F2294">
        <v>16</v>
      </c>
      <c r="G2294" t="s">
        <v>91</v>
      </c>
      <c r="H2294" t="s">
        <v>80</v>
      </c>
      <c r="I2294">
        <v>146482.14000000001</v>
      </c>
      <c r="J2294" t="s">
        <v>560</v>
      </c>
      <c r="K2294" t="s">
        <v>387</v>
      </c>
    </row>
    <row r="2295" spans="1:11" x14ac:dyDescent="0.35">
      <c r="A2295" t="s">
        <v>559</v>
      </c>
      <c r="B2295" t="s">
        <v>304</v>
      </c>
      <c r="C2295" t="s">
        <v>87</v>
      </c>
      <c r="D2295" t="s">
        <v>78</v>
      </c>
      <c r="E2295">
        <v>2022</v>
      </c>
      <c r="F2295">
        <v>33</v>
      </c>
      <c r="G2295" t="s">
        <v>88</v>
      </c>
      <c r="H2295" t="s">
        <v>80</v>
      </c>
      <c r="I2295">
        <v>2270487.11</v>
      </c>
      <c r="J2295" t="s">
        <v>593</v>
      </c>
      <c r="K2295" t="s">
        <v>387</v>
      </c>
    </row>
    <row r="2296" spans="1:11" x14ac:dyDescent="0.35">
      <c r="A2296" t="s">
        <v>559</v>
      </c>
      <c r="B2296" t="s">
        <v>304</v>
      </c>
      <c r="C2296" t="s">
        <v>87</v>
      </c>
      <c r="D2296" t="s">
        <v>78</v>
      </c>
      <c r="E2296">
        <v>2022</v>
      </c>
      <c r="F2296">
        <v>33</v>
      </c>
      <c r="G2296" t="s">
        <v>88</v>
      </c>
      <c r="H2296" t="s">
        <v>80</v>
      </c>
      <c r="I2296">
        <v>2179846.0299999998</v>
      </c>
      <c r="J2296" t="s">
        <v>594</v>
      </c>
      <c r="K2296" t="s">
        <v>387</v>
      </c>
    </row>
    <row r="2297" spans="1:11" x14ac:dyDescent="0.35">
      <c r="A2297" t="s">
        <v>559</v>
      </c>
      <c r="B2297" t="s">
        <v>304</v>
      </c>
      <c r="C2297" t="s">
        <v>87</v>
      </c>
      <c r="D2297" t="s">
        <v>78</v>
      </c>
      <c r="E2297">
        <v>2022</v>
      </c>
      <c r="F2297">
        <v>33</v>
      </c>
      <c r="G2297" t="s">
        <v>88</v>
      </c>
      <c r="H2297" t="s">
        <v>80</v>
      </c>
      <c r="I2297">
        <v>1751996.01</v>
      </c>
      <c r="J2297" t="s">
        <v>560</v>
      </c>
      <c r="K2297" t="s">
        <v>387</v>
      </c>
    </row>
    <row r="2298" spans="1:11" x14ac:dyDescent="0.35">
      <c r="A2298" t="s">
        <v>559</v>
      </c>
      <c r="B2298" t="s">
        <v>304</v>
      </c>
      <c r="C2298" t="s">
        <v>87</v>
      </c>
      <c r="D2298" t="s">
        <v>78</v>
      </c>
      <c r="E2298">
        <v>2022</v>
      </c>
      <c r="F2298">
        <v>63</v>
      </c>
      <c r="G2298" t="s">
        <v>317</v>
      </c>
      <c r="H2298" t="s">
        <v>80</v>
      </c>
      <c r="I2298">
        <v>11623.78</v>
      </c>
      <c r="J2298" t="s">
        <v>593</v>
      </c>
      <c r="K2298" t="s">
        <v>387</v>
      </c>
    </row>
    <row r="2299" spans="1:11" x14ac:dyDescent="0.35">
      <c r="A2299" t="s">
        <v>559</v>
      </c>
      <c r="B2299" t="s">
        <v>304</v>
      </c>
      <c r="C2299" t="s">
        <v>87</v>
      </c>
      <c r="D2299" t="s">
        <v>78</v>
      </c>
      <c r="E2299">
        <v>2022</v>
      </c>
      <c r="F2299">
        <v>63</v>
      </c>
      <c r="G2299" t="s">
        <v>317</v>
      </c>
      <c r="H2299" t="s">
        <v>80</v>
      </c>
      <c r="I2299">
        <v>4741.8599999999997</v>
      </c>
      <c r="J2299" t="s">
        <v>594</v>
      </c>
      <c r="K2299" t="s">
        <v>387</v>
      </c>
    </row>
    <row r="2300" spans="1:11" x14ac:dyDescent="0.35">
      <c r="A2300" t="s">
        <v>559</v>
      </c>
      <c r="B2300" t="s">
        <v>304</v>
      </c>
      <c r="C2300" t="s">
        <v>87</v>
      </c>
      <c r="D2300" t="s">
        <v>78</v>
      </c>
      <c r="E2300">
        <v>2022</v>
      </c>
      <c r="F2300">
        <v>90</v>
      </c>
      <c r="G2300" t="s">
        <v>89</v>
      </c>
      <c r="H2300" t="s">
        <v>80</v>
      </c>
      <c r="I2300">
        <v>15148.28</v>
      </c>
      <c r="J2300" t="s">
        <v>593</v>
      </c>
      <c r="K2300" t="s">
        <v>387</v>
      </c>
    </row>
    <row r="2301" spans="1:11" x14ac:dyDescent="0.35">
      <c r="A2301" t="s">
        <v>559</v>
      </c>
      <c r="B2301" t="s">
        <v>304</v>
      </c>
      <c r="C2301" t="s">
        <v>87</v>
      </c>
      <c r="D2301" t="s">
        <v>78</v>
      </c>
      <c r="E2301">
        <v>2022</v>
      </c>
      <c r="F2301">
        <v>90</v>
      </c>
      <c r="G2301" t="s">
        <v>89</v>
      </c>
      <c r="H2301" t="s">
        <v>80</v>
      </c>
      <c r="I2301">
        <v>2458.44</v>
      </c>
      <c r="J2301" t="s">
        <v>594</v>
      </c>
      <c r="K2301" t="s">
        <v>387</v>
      </c>
    </row>
    <row r="2302" spans="1:11" x14ac:dyDescent="0.35">
      <c r="A2302" t="s">
        <v>559</v>
      </c>
      <c r="B2302" t="s">
        <v>304</v>
      </c>
      <c r="C2302" t="s">
        <v>87</v>
      </c>
      <c r="D2302" t="s">
        <v>78</v>
      </c>
      <c r="E2302">
        <v>2022</v>
      </c>
      <c r="F2302">
        <v>90</v>
      </c>
      <c r="G2302" t="s">
        <v>89</v>
      </c>
      <c r="H2302" t="s">
        <v>80</v>
      </c>
      <c r="I2302">
        <v>7282</v>
      </c>
      <c r="J2302" t="s">
        <v>560</v>
      </c>
      <c r="K2302" t="s">
        <v>387</v>
      </c>
    </row>
    <row r="2303" spans="1:11" x14ac:dyDescent="0.35">
      <c r="A2303" t="s">
        <v>559</v>
      </c>
      <c r="B2303" t="s">
        <v>304</v>
      </c>
      <c r="C2303" t="s">
        <v>87</v>
      </c>
      <c r="D2303" t="s">
        <v>78</v>
      </c>
      <c r="E2303">
        <v>2022</v>
      </c>
      <c r="F2303">
        <v>91</v>
      </c>
      <c r="G2303" t="s">
        <v>90</v>
      </c>
      <c r="H2303" t="s">
        <v>80</v>
      </c>
      <c r="I2303">
        <v>37667.69</v>
      </c>
      <c r="J2303" t="s">
        <v>593</v>
      </c>
      <c r="K2303" t="s">
        <v>387</v>
      </c>
    </row>
    <row r="2304" spans="1:11" x14ac:dyDescent="0.35">
      <c r="A2304" t="s">
        <v>559</v>
      </c>
      <c r="B2304" t="s">
        <v>304</v>
      </c>
      <c r="C2304" t="s">
        <v>87</v>
      </c>
      <c r="D2304" t="s">
        <v>78</v>
      </c>
      <c r="E2304">
        <v>2022</v>
      </c>
      <c r="F2304">
        <v>91</v>
      </c>
      <c r="G2304" t="s">
        <v>90</v>
      </c>
      <c r="H2304" t="s">
        <v>80</v>
      </c>
      <c r="I2304">
        <v>39953.43</v>
      </c>
      <c r="J2304" t="s">
        <v>594</v>
      </c>
      <c r="K2304" t="s">
        <v>387</v>
      </c>
    </row>
    <row r="2305" spans="1:11" x14ac:dyDescent="0.35">
      <c r="A2305" t="s">
        <v>559</v>
      </c>
      <c r="B2305" t="s">
        <v>304</v>
      </c>
      <c r="C2305" t="s">
        <v>87</v>
      </c>
      <c r="D2305" t="s">
        <v>78</v>
      </c>
      <c r="E2305">
        <v>2022</v>
      </c>
      <c r="F2305">
        <v>91</v>
      </c>
      <c r="G2305" t="s">
        <v>90</v>
      </c>
      <c r="H2305" t="s">
        <v>80</v>
      </c>
      <c r="I2305">
        <v>37987.18</v>
      </c>
      <c r="J2305" t="s">
        <v>560</v>
      </c>
      <c r="K2305" t="s">
        <v>387</v>
      </c>
    </row>
    <row r="2306" spans="1:11" x14ac:dyDescent="0.35">
      <c r="A2306" t="s">
        <v>559</v>
      </c>
      <c r="B2306" t="s">
        <v>304</v>
      </c>
      <c r="C2306" t="s">
        <v>87</v>
      </c>
      <c r="D2306" t="s">
        <v>78</v>
      </c>
      <c r="E2306">
        <v>2023</v>
      </c>
      <c r="F2306">
        <v>16</v>
      </c>
      <c r="G2306" t="s">
        <v>91</v>
      </c>
      <c r="H2306" t="s">
        <v>80</v>
      </c>
      <c r="I2306">
        <v>546936.65</v>
      </c>
      <c r="J2306" t="s">
        <v>593</v>
      </c>
      <c r="K2306" t="s">
        <v>387</v>
      </c>
    </row>
    <row r="2307" spans="1:11" x14ac:dyDescent="0.35">
      <c r="A2307" t="s">
        <v>559</v>
      </c>
      <c r="B2307" t="s">
        <v>304</v>
      </c>
      <c r="C2307" t="s">
        <v>87</v>
      </c>
      <c r="D2307" t="s">
        <v>78</v>
      </c>
      <c r="E2307">
        <v>2023</v>
      </c>
      <c r="F2307">
        <v>16</v>
      </c>
      <c r="G2307" t="s">
        <v>91</v>
      </c>
      <c r="H2307" t="s">
        <v>80</v>
      </c>
      <c r="I2307">
        <v>402570.47</v>
      </c>
      <c r="J2307" t="s">
        <v>594</v>
      </c>
      <c r="K2307" t="s">
        <v>387</v>
      </c>
    </row>
    <row r="2308" spans="1:11" x14ac:dyDescent="0.35">
      <c r="A2308" t="s">
        <v>559</v>
      </c>
      <c r="B2308" t="s">
        <v>304</v>
      </c>
      <c r="C2308" t="s">
        <v>87</v>
      </c>
      <c r="D2308" t="s">
        <v>78</v>
      </c>
      <c r="E2308">
        <v>2023</v>
      </c>
      <c r="F2308">
        <v>16</v>
      </c>
      <c r="G2308" t="s">
        <v>91</v>
      </c>
      <c r="H2308" t="s">
        <v>80</v>
      </c>
      <c r="I2308">
        <v>495299.6</v>
      </c>
      <c r="J2308" t="s">
        <v>560</v>
      </c>
      <c r="K2308" t="s">
        <v>387</v>
      </c>
    </row>
    <row r="2309" spans="1:11" x14ac:dyDescent="0.35">
      <c r="A2309" t="s">
        <v>559</v>
      </c>
      <c r="B2309" t="s">
        <v>304</v>
      </c>
      <c r="C2309" t="s">
        <v>87</v>
      </c>
      <c r="D2309" t="s">
        <v>78</v>
      </c>
      <c r="E2309">
        <v>2023</v>
      </c>
      <c r="F2309">
        <v>16</v>
      </c>
      <c r="G2309" t="s">
        <v>91</v>
      </c>
      <c r="H2309" t="s">
        <v>81</v>
      </c>
      <c r="I2309">
        <v>13761.58</v>
      </c>
      <c r="J2309" t="s">
        <v>593</v>
      </c>
      <c r="K2309" t="s">
        <v>387</v>
      </c>
    </row>
    <row r="2310" spans="1:11" x14ac:dyDescent="0.35">
      <c r="A2310" t="s">
        <v>559</v>
      </c>
      <c r="B2310" t="s">
        <v>304</v>
      </c>
      <c r="C2310" t="s">
        <v>87</v>
      </c>
      <c r="D2310" t="s">
        <v>78</v>
      </c>
      <c r="E2310">
        <v>2023</v>
      </c>
      <c r="F2310">
        <v>16</v>
      </c>
      <c r="G2310" t="s">
        <v>91</v>
      </c>
      <c r="H2310" t="s">
        <v>81</v>
      </c>
      <c r="I2310">
        <v>34215.519999999997</v>
      </c>
      <c r="J2310" t="s">
        <v>560</v>
      </c>
      <c r="K2310" t="s">
        <v>387</v>
      </c>
    </row>
    <row r="2311" spans="1:11" x14ac:dyDescent="0.35">
      <c r="A2311" t="s">
        <v>559</v>
      </c>
      <c r="B2311" t="s">
        <v>304</v>
      </c>
      <c r="C2311" t="s">
        <v>87</v>
      </c>
      <c r="D2311" t="s">
        <v>78</v>
      </c>
      <c r="E2311">
        <v>2023</v>
      </c>
      <c r="F2311">
        <v>33</v>
      </c>
      <c r="G2311" t="s">
        <v>88</v>
      </c>
      <c r="H2311" t="s">
        <v>80</v>
      </c>
      <c r="I2311">
        <v>4650673.1900000004</v>
      </c>
      <c r="J2311" t="s">
        <v>593</v>
      </c>
      <c r="K2311" t="s">
        <v>387</v>
      </c>
    </row>
    <row r="2312" spans="1:11" x14ac:dyDescent="0.35">
      <c r="A2312" t="s">
        <v>559</v>
      </c>
      <c r="B2312" t="s">
        <v>304</v>
      </c>
      <c r="C2312" t="s">
        <v>87</v>
      </c>
      <c r="D2312" t="s">
        <v>78</v>
      </c>
      <c r="E2312">
        <v>2023</v>
      </c>
      <c r="F2312">
        <v>33</v>
      </c>
      <c r="G2312" t="s">
        <v>88</v>
      </c>
      <c r="H2312" t="s">
        <v>80</v>
      </c>
      <c r="I2312">
        <v>4936174.6900000004</v>
      </c>
      <c r="J2312" t="s">
        <v>594</v>
      </c>
      <c r="K2312" t="s">
        <v>387</v>
      </c>
    </row>
    <row r="2313" spans="1:11" x14ac:dyDescent="0.35">
      <c r="A2313" t="s">
        <v>559</v>
      </c>
      <c r="B2313" t="s">
        <v>304</v>
      </c>
      <c r="C2313" t="s">
        <v>87</v>
      </c>
      <c r="D2313" t="s">
        <v>78</v>
      </c>
      <c r="E2313">
        <v>2023</v>
      </c>
      <c r="F2313">
        <v>33</v>
      </c>
      <c r="G2313" t="s">
        <v>88</v>
      </c>
      <c r="H2313" t="s">
        <v>80</v>
      </c>
      <c r="I2313">
        <v>4835463.76</v>
      </c>
      <c r="J2313" t="s">
        <v>560</v>
      </c>
      <c r="K2313" t="s">
        <v>387</v>
      </c>
    </row>
    <row r="2314" spans="1:11" x14ac:dyDescent="0.35">
      <c r="A2314" t="s">
        <v>559</v>
      </c>
      <c r="B2314" t="s">
        <v>304</v>
      </c>
      <c r="C2314" t="s">
        <v>87</v>
      </c>
      <c r="D2314" t="s">
        <v>78</v>
      </c>
      <c r="E2314">
        <v>2023</v>
      </c>
      <c r="F2314">
        <v>33</v>
      </c>
      <c r="G2314" t="s">
        <v>88</v>
      </c>
      <c r="H2314" t="s">
        <v>81</v>
      </c>
      <c r="I2314">
        <v>10024.56</v>
      </c>
      <c r="J2314" t="s">
        <v>593</v>
      </c>
      <c r="K2314" t="s">
        <v>387</v>
      </c>
    </row>
    <row r="2315" spans="1:11" x14ac:dyDescent="0.35">
      <c r="A2315" t="s">
        <v>559</v>
      </c>
      <c r="B2315" t="s">
        <v>304</v>
      </c>
      <c r="C2315" t="s">
        <v>87</v>
      </c>
      <c r="D2315" t="s">
        <v>78</v>
      </c>
      <c r="E2315">
        <v>2023</v>
      </c>
      <c r="F2315">
        <v>33</v>
      </c>
      <c r="G2315" t="s">
        <v>88</v>
      </c>
      <c r="H2315" t="s">
        <v>81</v>
      </c>
      <c r="I2315">
        <v>40024.559999999998</v>
      </c>
      <c r="J2315" t="s">
        <v>594</v>
      </c>
      <c r="K2315" t="s">
        <v>387</v>
      </c>
    </row>
    <row r="2316" spans="1:11" x14ac:dyDescent="0.35">
      <c r="A2316" t="s">
        <v>559</v>
      </c>
      <c r="B2316" t="s">
        <v>304</v>
      </c>
      <c r="C2316" t="s">
        <v>87</v>
      </c>
      <c r="D2316" t="s">
        <v>78</v>
      </c>
      <c r="E2316">
        <v>2023</v>
      </c>
      <c r="F2316">
        <v>33</v>
      </c>
      <c r="G2316" t="s">
        <v>88</v>
      </c>
      <c r="H2316" t="s">
        <v>81</v>
      </c>
      <c r="I2316">
        <v>5024.5600000000004</v>
      </c>
      <c r="J2316" t="s">
        <v>560</v>
      </c>
      <c r="K2316" t="s">
        <v>387</v>
      </c>
    </row>
    <row r="2317" spans="1:11" x14ac:dyDescent="0.35">
      <c r="A2317" t="s">
        <v>559</v>
      </c>
      <c r="B2317" t="s">
        <v>304</v>
      </c>
      <c r="C2317" t="s">
        <v>87</v>
      </c>
      <c r="D2317" t="s">
        <v>78</v>
      </c>
      <c r="E2317">
        <v>2023</v>
      </c>
      <c r="F2317">
        <v>63</v>
      </c>
      <c r="G2317" t="s">
        <v>317</v>
      </c>
      <c r="H2317" t="s">
        <v>80</v>
      </c>
      <c r="I2317">
        <v>3225</v>
      </c>
      <c r="J2317" t="s">
        <v>593</v>
      </c>
      <c r="K2317" t="s">
        <v>387</v>
      </c>
    </row>
    <row r="2318" spans="1:11" x14ac:dyDescent="0.35">
      <c r="A2318" t="s">
        <v>559</v>
      </c>
      <c r="B2318" t="s">
        <v>304</v>
      </c>
      <c r="C2318" t="s">
        <v>87</v>
      </c>
      <c r="D2318" t="s">
        <v>78</v>
      </c>
      <c r="E2318">
        <v>2023</v>
      </c>
      <c r="F2318">
        <v>63</v>
      </c>
      <c r="G2318" t="s">
        <v>317</v>
      </c>
      <c r="H2318" t="s">
        <v>80</v>
      </c>
      <c r="I2318">
        <v>262.66000000000003</v>
      </c>
      <c r="J2318" t="s">
        <v>594</v>
      </c>
      <c r="K2318" t="s">
        <v>387</v>
      </c>
    </row>
    <row r="2319" spans="1:11" x14ac:dyDescent="0.35">
      <c r="A2319" t="s">
        <v>559</v>
      </c>
      <c r="B2319" t="s">
        <v>304</v>
      </c>
      <c r="C2319" t="s">
        <v>87</v>
      </c>
      <c r="D2319" t="s">
        <v>78</v>
      </c>
      <c r="E2319">
        <v>2023</v>
      </c>
      <c r="F2319">
        <v>63</v>
      </c>
      <c r="G2319" t="s">
        <v>317</v>
      </c>
      <c r="H2319" t="s">
        <v>80</v>
      </c>
      <c r="I2319">
        <v>14591.11</v>
      </c>
      <c r="J2319" t="s">
        <v>560</v>
      </c>
      <c r="K2319" t="s">
        <v>387</v>
      </c>
    </row>
    <row r="2320" spans="1:11" x14ac:dyDescent="0.35">
      <c r="A2320" t="s">
        <v>559</v>
      </c>
      <c r="B2320" t="s">
        <v>304</v>
      </c>
      <c r="C2320" t="s">
        <v>87</v>
      </c>
      <c r="D2320" t="s">
        <v>78</v>
      </c>
      <c r="E2320">
        <v>2023</v>
      </c>
      <c r="F2320">
        <v>63</v>
      </c>
      <c r="G2320" t="s">
        <v>317</v>
      </c>
      <c r="H2320" t="s">
        <v>81</v>
      </c>
      <c r="I2320">
        <v>5331.05</v>
      </c>
      <c r="J2320" t="s">
        <v>593</v>
      </c>
      <c r="K2320" t="s">
        <v>387</v>
      </c>
    </row>
    <row r="2321" spans="1:11" x14ac:dyDescent="0.35">
      <c r="A2321" t="s">
        <v>559</v>
      </c>
      <c r="B2321" t="s">
        <v>304</v>
      </c>
      <c r="C2321" t="s">
        <v>87</v>
      </c>
      <c r="D2321" t="s">
        <v>78</v>
      </c>
      <c r="E2321">
        <v>2023</v>
      </c>
      <c r="F2321">
        <v>90</v>
      </c>
      <c r="G2321" t="s">
        <v>89</v>
      </c>
      <c r="H2321" t="s">
        <v>80</v>
      </c>
      <c r="I2321">
        <v>16909.22</v>
      </c>
      <c r="J2321" t="s">
        <v>593</v>
      </c>
      <c r="K2321" t="s">
        <v>387</v>
      </c>
    </row>
    <row r="2322" spans="1:11" x14ac:dyDescent="0.35">
      <c r="A2322" t="s">
        <v>559</v>
      </c>
      <c r="B2322" t="s">
        <v>304</v>
      </c>
      <c r="C2322" t="s">
        <v>87</v>
      </c>
      <c r="D2322" t="s">
        <v>78</v>
      </c>
      <c r="E2322">
        <v>2023</v>
      </c>
      <c r="F2322">
        <v>90</v>
      </c>
      <c r="G2322" t="s">
        <v>89</v>
      </c>
      <c r="H2322" t="s">
        <v>80</v>
      </c>
      <c r="I2322">
        <v>13664.47</v>
      </c>
      <c r="J2322" t="s">
        <v>594</v>
      </c>
      <c r="K2322" t="s">
        <v>387</v>
      </c>
    </row>
    <row r="2323" spans="1:11" x14ac:dyDescent="0.35">
      <c r="A2323" t="s">
        <v>559</v>
      </c>
      <c r="B2323" t="s">
        <v>304</v>
      </c>
      <c r="C2323" t="s">
        <v>87</v>
      </c>
      <c r="D2323" t="s">
        <v>78</v>
      </c>
      <c r="E2323">
        <v>2023</v>
      </c>
      <c r="F2323">
        <v>90</v>
      </c>
      <c r="G2323" t="s">
        <v>89</v>
      </c>
      <c r="H2323" t="s">
        <v>80</v>
      </c>
      <c r="I2323">
        <v>36561.19</v>
      </c>
      <c r="J2323" t="s">
        <v>560</v>
      </c>
      <c r="K2323" t="s">
        <v>387</v>
      </c>
    </row>
    <row r="2324" spans="1:11" x14ac:dyDescent="0.35">
      <c r="A2324" t="s">
        <v>559</v>
      </c>
      <c r="B2324" t="s">
        <v>304</v>
      </c>
      <c r="C2324" t="s">
        <v>87</v>
      </c>
      <c r="D2324" t="s">
        <v>78</v>
      </c>
      <c r="E2324">
        <v>2023</v>
      </c>
      <c r="F2324">
        <v>90</v>
      </c>
      <c r="G2324" t="s">
        <v>89</v>
      </c>
      <c r="H2324" t="s">
        <v>81</v>
      </c>
      <c r="I2324">
        <v>1361.2</v>
      </c>
      <c r="J2324" t="s">
        <v>594</v>
      </c>
      <c r="K2324" t="s">
        <v>387</v>
      </c>
    </row>
    <row r="2325" spans="1:11" x14ac:dyDescent="0.35">
      <c r="A2325" t="s">
        <v>559</v>
      </c>
      <c r="B2325" t="s">
        <v>304</v>
      </c>
      <c r="C2325" t="s">
        <v>87</v>
      </c>
      <c r="D2325" t="s">
        <v>78</v>
      </c>
      <c r="E2325">
        <v>2023</v>
      </c>
      <c r="F2325">
        <v>90</v>
      </c>
      <c r="G2325" t="s">
        <v>89</v>
      </c>
      <c r="H2325" t="s">
        <v>81</v>
      </c>
      <c r="I2325">
        <v>22.4</v>
      </c>
      <c r="J2325" t="s">
        <v>560</v>
      </c>
      <c r="K2325" t="s">
        <v>387</v>
      </c>
    </row>
    <row r="2326" spans="1:11" x14ac:dyDescent="0.35">
      <c r="A2326" t="s">
        <v>559</v>
      </c>
      <c r="B2326" t="s">
        <v>304</v>
      </c>
      <c r="C2326" t="s">
        <v>87</v>
      </c>
      <c r="D2326" t="s">
        <v>78</v>
      </c>
      <c r="E2326">
        <v>2023</v>
      </c>
      <c r="F2326">
        <v>91</v>
      </c>
      <c r="G2326" t="s">
        <v>90</v>
      </c>
      <c r="H2326" t="s">
        <v>80</v>
      </c>
      <c r="I2326">
        <v>92460.53</v>
      </c>
      <c r="J2326" t="s">
        <v>593</v>
      </c>
      <c r="K2326" t="s">
        <v>387</v>
      </c>
    </row>
    <row r="2327" spans="1:11" x14ac:dyDescent="0.35">
      <c r="A2327" t="s">
        <v>559</v>
      </c>
      <c r="B2327" t="s">
        <v>304</v>
      </c>
      <c r="C2327" t="s">
        <v>87</v>
      </c>
      <c r="D2327" t="s">
        <v>78</v>
      </c>
      <c r="E2327">
        <v>2023</v>
      </c>
      <c r="F2327">
        <v>91</v>
      </c>
      <c r="G2327" t="s">
        <v>90</v>
      </c>
      <c r="H2327" t="s">
        <v>80</v>
      </c>
      <c r="I2327">
        <v>105356.12</v>
      </c>
      <c r="J2327" t="s">
        <v>594</v>
      </c>
      <c r="K2327" t="s">
        <v>387</v>
      </c>
    </row>
    <row r="2328" spans="1:11" x14ac:dyDescent="0.35">
      <c r="A2328" t="s">
        <v>559</v>
      </c>
      <c r="B2328" t="s">
        <v>304</v>
      </c>
      <c r="C2328" t="s">
        <v>87</v>
      </c>
      <c r="D2328" t="s">
        <v>78</v>
      </c>
      <c r="E2328">
        <v>2023</v>
      </c>
      <c r="F2328">
        <v>91</v>
      </c>
      <c r="G2328" t="s">
        <v>90</v>
      </c>
      <c r="H2328" t="s">
        <v>80</v>
      </c>
      <c r="I2328">
        <v>96784</v>
      </c>
      <c r="J2328" t="s">
        <v>560</v>
      </c>
      <c r="K2328" t="s">
        <v>387</v>
      </c>
    </row>
    <row r="2329" spans="1:11" x14ac:dyDescent="0.35">
      <c r="A2329" t="s">
        <v>559</v>
      </c>
      <c r="B2329" t="s">
        <v>304</v>
      </c>
      <c r="C2329" t="s">
        <v>87</v>
      </c>
      <c r="D2329" t="s">
        <v>78</v>
      </c>
      <c r="E2329">
        <v>2023</v>
      </c>
      <c r="F2329">
        <v>91</v>
      </c>
      <c r="G2329" t="s">
        <v>90</v>
      </c>
      <c r="H2329" t="s">
        <v>81</v>
      </c>
      <c r="I2329">
        <v>10500</v>
      </c>
      <c r="J2329" t="s">
        <v>593</v>
      </c>
      <c r="K2329" t="s">
        <v>387</v>
      </c>
    </row>
    <row r="2330" spans="1:11" x14ac:dyDescent="0.35">
      <c r="A2330" t="s">
        <v>559</v>
      </c>
      <c r="B2330" t="s">
        <v>304</v>
      </c>
      <c r="C2330" t="s">
        <v>87</v>
      </c>
      <c r="D2330" t="s">
        <v>78</v>
      </c>
      <c r="E2330">
        <v>2023</v>
      </c>
      <c r="F2330">
        <v>91</v>
      </c>
      <c r="G2330" t="s">
        <v>90</v>
      </c>
      <c r="H2330" t="s">
        <v>81</v>
      </c>
      <c r="I2330">
        <v>10750</v>
      </c>
      <c r="J2330" t="s">
        <v>594</v>
      </c>
      <c r="K2330" t="s">
        <v>387</v>
      </c>
    </row>
    <row r="2331" spans="1:11" x14ac:dyDescent="0.35">
      <c r="A2331" t="s">
        <v>559</v>
      </c>
      <c r="B2331" t="s">
        <v>304</v>
      </c>
      <c r="C2331" t="s">
        <v>87</v>
      </c>
      <c r="D2331" t="s">
        <v>78</v>
      </c>
      <c r="E2331">
        <v>2023</v>
      </c>
      <c r="F2331">
        <v>91</v>
      </c>
      <c r="G2331" t="s">
        <v>90</v>
      </c>
      <c r="H2331" t="s">
        <v>81</v>
      </c>
      <c r="I2331">
        <v>10227.6</v>
      </c>
      <c r="J2331" t="s">
        <v>560</v>
      </c>
      <c r="K2331" t="s">
        <v>387</v>
      </c>
    </row>
    <row r="2332" spans="1:11" x14ac:dyDescent="0.35">
      <c r="A2332" t="s">
        <v>559</v>
      </c>
      <c r="B2332" t="s">
        <v>304</v>
      </c>
      <c r="C2332" t="s">
        <v>87</v>
      </c>
      <c r="D2332" t="s">
        <v>78</v>
      </c>
      <c r="E2332">
        <v>2024</v>
      </c>
      <c r="F2332">
        <v>16</v>
      </c>
      <c r="G2332" t="s">
        <v>91</v>
      </c>
      <c r="H2332" t="s">
        <v>80</v>
      </c>
      <c r="I2332">
        <v>15948.81</v>
      </c>
      <c r="J2332" t="s">
        <v>594</v>
      </c>
      <c r="K2332" t="s">
        <v>387</v>
      </c>
    </row>
    <row r="2333" spans="1:11" x14ac:dyDescent="0.35">
      <c r="A2333" t="s">
        <v>559</v>
      </c>
      <c r="B2333" t="s">
        <v>304</v>
      </c>
      <c r="C2333" t="s">
        <v>87</v>
      </c>
      <c r="D2333" t="s">
        <v>78</v>
      </c>
      <c r="E2333">
        <v>2024</v>
      </c>
      <c r="F2333">
        <v>16</v>
      </c>
      <c r="G2333" t="s">
        <v>91</v>
      </c>
      <c r="H2333" t="s">
        <v>80</v>
      </c>
      <c r="I2333">
        <v>63519.71</v>
      </c>
      <c r="J2333" t="s">
        <v>560</v>
      </c>
      <c r="K2333" t="s">
        <v>387</v>
      </c>
    </row>
    <row r="2334" spans="1:11" x14ac:dyDescent="0.35">
      <c r="A2334" t="s">
        <v>559</v>
      </c>
      <c r="B2334" t="s">
        <v>304</v>
      </c>
      <c r="C2334" t="s">
        <v>87</v>
      </c>
      <c r="D2334" t="s">
        <v>78</v>
      </c>
      <c r="E2334">
        <v>2024</v>
      </c>
      <c r="F2334">
        <v>33</v>
      </c>
      <c r="G2334" t="s">
        <v>88</v>
      </c>
      <c r="H2334" t="s">
        <v>80</v>
      </c>
      <c r="I2334">
        <v>40001</v>
      </c>
      <c r="J2334" t="s">
        <v>593</v>
      </c>
      <c r="K2334" t="s">
        <v>387</v>
      </c>
    </row>
    <row r="2335" spans="1:11" x14ac:dyDescent="0.35">
      <c r="A2335" t="s">
        <v>559</v>
      </c>
      <c r="B2335" t="s">
        <v>304</v>
      </c>
      <c r="C2335" t="s">
        <v>87</v>
      </c>
      <c r="D2335" t="s">
        <v>78</v>
      </c>
      <c r="E2335">
        <v>2024</v>
      </c>
      <c r="F2335">
        <v>33</v>
      </c>
      <c r="G2335" t="s">
        <v>88</v>
      </c>
      <c r="H2335" t="s">
        <v>80</v>
      </c>
      <c r="I2335">
        <v>183968.79</v>
      </c>
      <c r="J2335" t="s">
        <v>594</v>
      </c>
      <c r="K2335" t="s">
        <v>387</v>
      </c>
    </row>
    <row r="2336" spans="1:11" x14ac:dyDescent="0.35">
      <c r="A2336" t="s">
        <v>559</v>
      </c>
      <c r="B2336" t="s">
        <v>304</v>
      </c>
      <c r="C2336" t="s">
        <v>87</v>
      </c>
      <c r="D2336" t="s">
        <v>78</v>
      </c>
      <c r="E2336">
        <v>2024</v>
      </c>
      <c r="F2336">
        <v>33</v>
      </c>
      <c r="G2336" t="s">
        <v>88</v>
      </c>
      <c r="H2336" t="s">
        <v>80</v>
      </c>
      <c r="I2336">
        <v>330769.63</v>
      </c>
      <c r="J2336" t="s">
        <v>560</v>
      </c>
      <c r="K2336" t="s">
        <v>387</v>
      </c>
    </row>
    <row r="2337" spans="1:11" x14ac:dyDescent="0.35">
      <c r="A2337" t="s">
        <v>559</v>
      </c>
      <c r="B2337" t="s">
        <v>304</v>
      </c>
      <c r="C2337" t="s">
        <v>87</v>
      </c>
      <c r="D2337" t="s">
        <v>78</v>
      </c>
      <c r="E2337">
        <v>2024</v>
      </c>
      <c r="F2337">
        <v>33</v>
      </c>
      <c r="G2337" t="s">
        <v>88</v>
      </c>
      <c r="H2337" t="s">
        <v>81</v>
      </c>
      <c r="I2337">
        <v>5000</v>
      </c>
      <c r="J2337" t="s">
        <v>560</v>
      </c>
      <c r="K2337" t="s">
        <v>387</v>
      </c>
    </row>
    <row r="2338" spans="1:11" x14ac:dyDescent="0.35">
      <c r="A2338" t="s">
        <v>559</v>
      </c>
      <c r="B2338" t="s">
        <v>304</v>
      </c>
      <c r="C2338" t="s">
        <v>87</v>
      </c>
      <c r="D2338" t="s">
        <v>78</v>
      </c>
      <c r="E2338">
        <v>2024</v>
      </c>
      <c r="F2338">
        <v>90</v>
      </c>
      <c r="G2338" t="s">
        <v>89</v>
      </c>
      <c r="H2338" t="s">
        <v>80</v>
      </c>
      <c r="I2338">
        <v>316.82</v>
      </c>
      <c r="J2338" t="s">
        <v>594</v>
      </c>
      <c r="K2338" t="s">
        <v>387</v>
      </c>
    </row>
    <row r="2339" spans="1:11" x14ac:dyDescent="0.35">
      <c r="A2339" t="s">
        <v>559</v>
      </c>
      <c r="B2339" t="s">
        <v>304</v>
      </c>
      <c r="C2339" t="s">
        <v>87</v>
      </c>
      <c r="D2339" t="s">
        <v>78</v>
      </c>
      <c r="E2339">
        <v>2024</v>
      </c>
      <c r="F2339">
        <v>90</v>
      </c>
      <c r="G2339" t="s">
        <v>89</v>
      </c>
      <c r="H2339" t="s">
        <v>80</v>
      </c>
      <c r="I2339">
        <v>3439.92</v>
      </c>
      <c r="J2339" t="s">
        <v>560</v>
      </c>
      <c r="K2339" t="s">
        <v>387</v>
      </c>
    </row>
    <row r="2340" spans="1:11" x14ac:dyDescent="0.35">
      <c r="A2340" t="s">
        <v>559</v>
      </c>
      <c r="B2340" t="s">
        <v>304</v>
      </c>
      <c r="C2340" t="s">
        <v>87</v>
      </c>
      <c r="D2340" t="s">
        <v>78</v>
      </c>
      <c r="E2340">
        <v>2024</v>
      </c>
      <c r="F2340">
        <v>90</v>
      </c>
      <c r="G2340" t="s">
        <v>89</v>
      </c>
      <c r="H2340" t="s">
        <v>81</v>
      </c>
      <c r="I2340">
        <v>159</v>
      </c>
      <c r="J2340" t="s">
        <v>560</v>
      </c>
      <c r="K2340" t="s">
        <v>387</v>
      </c>
    </row>
    <row r="2341" spans="1:11" x14ac:dyDescent="0.35">
      <c r="A2341" t="s">
        <v>559</v>
      </c>
      <c r="B2341" t="s">
        <v>304</v>
      </c>
      <c r="C2341" t="s">
        <v>87</v>
      </c>
      <c r="D2341" t="s">
        <v>78</v>
      </c>
      <c r="E2341">
        <v>2024</v>
      </c>
      <c r="F2341">
        <v>91</v>
      </c>
      <c r="G2341" t="s">
        <v>90</v>
      </c>
      <c r="H2341" t="s">
        <v>80</v>
      </c>
      <c r="I2341">
        <v>1100</v>
      </c>
      <c r="J2341" t="s">
        <v>593</v>
      </c>
      <c r="K2341" t="s">
        <v>387</v>
      </c>
    </row>
    <row r="2342" spans="1:11" x14ac:dyDescent="0.35">
      <c r="A2342" t="s">
        <v>559</v>
      </c>
      <c r="B2342" t="s">
        <v>304</v>
      </c>
      <c r="C2342" t="s">
        <v>87</v>
      </c>
      <c r="D2342" t="s">
        <v>78</v>
      </c>
      <c r="E2342">
        <v>2024</v>
      </c>
      <c r="F2342">
        <v>91</v>
      </c>
      <c r="G2342" t="s">
        <v>90</v>
      </c>
      <c r="H2342" t="s">
        <v>80</v>
      </c>
      <c r="I2342">
        <v>5322.18</v>
      </c>
      <c r="J2342" t="s">
        <v>594</v>
      </c>
      <c r="K2342" t="s">
        <v>387</v>
      </c>
    </row>
    <row r="2343" spans="1:11" x14ac:dyDescent="0.35">
      <c r="A2343" t="s">
        <v>559</v>
      </c>
      <c r="B2343" t="s">
        <v>304</v>
      </c>
      <c r="C2343" t="s">
        <v>87</v>
      </c>
      <c r="D2343" t="s">
        <v>78</v>
      </c>
      <c r="E2343">
        <v>2024</v>
      </c>
      <c r="F2343">
        <v>91</v>
      </c>
      <c r="G2343" t="s">
        <v>90</v>
      </c>
      <c r="H2343" t="s">
        <v>80</v>
      </c>
      <c r="I2343">
        <v>8505.7199999999993</v>
      </c>
      <c r="J2343" t="s">
        <v>560</v>
      </c>
      <c r="K2343" t="s">
        <v>387</v>
      </c>
    </row>
    <row r="2344" spans="1:11" x14ac:dyDescent="0.35">
      <c r="A2344" t="s">
        <v>559</v>
      </c>
      <c r="B2344" t="s">
        <v>304</v>
      </c>
      <c r="C2344" t="s">
        <v>87</v>
      </c>
      <c r="D2344" t="s">
        <v>78</v>
      </c>
      <c r="E2344">
        <v>2024</v>
      </c>
      <c r="F2344">
        <v>91</v>
      </c>
      <c r="G2344" t="s">
        <v>90</v>
      </c>
      <c r="H2344" t="s">
        <v>81</v>
      </c>
      <c r="I2344">
        <v>91</v>
      </c>
      <c r="J2344" t="s">
        <v>560</v>
      </c>
      <c r="K2344" t="s">
        <v>387</v>
      </c>
    </row>
    <row r="2345" spans="1:11" x14ac:dyDescent="0.35">
      <c r="A2345" t="s">
        <v>559</v>
      </c>
      <c r="B2345" t="s">
        <v>84</v>
      </c>
      <c r="C2345" t="s">
        <v>411</v>
      </c>
      <c r="D2345" t="s">
        <v>78</v>
      </c>
      <c r="E2345">
        <v>2023</v>
      </c>
      <c r="F2345">
        <v>16</v>
      </c>
      <c r="G2345" t="s">
        <v>91</v>
      </c>
      <c r="H2345" t="s">
        <v>80</v>
      </c>
      <c r="I2345">
        <v>9964.5</v>
      </c>
      <c r="J2345" t="s">
        <v>593</v>
      </c>
      <c r="K2345" t="s">
        <v>412</v>
      </c>
    </row>
    <row r="2346" spans="1:11" x14ac:dyDescent="0.35">
      <c r="A2346" t="s">
        <v>559</v>
      </c>
      <c r="B2346" t="s">
        <v>84</v>
      </c>
      <c r="C2346" t="s">
        <v>411</v>
      </c>
      <c r="D2346" t="s">
        <v>78</v>
      </c>
      <c r="E2346">
        <v>2023</v>
      </c>
      <c r="F2346">
        <v>33</v>
      </c>
      <c r="G2346" t="s">
        <v>88</v>
      </c>
      <c r="H2346" t="s">
        <v>80</v>
      </c>
      <c r="I2346">
        <v>35.5</v>
      </c>
      <c r="J2346" t="s">
        <v>593</v>
      </c>
      <c r="K2346" t="s">
        <v>412</v>
      </c>
    </row>
    <row r="2347" spans="1:11" x14ac:dyDescent="0.35">
      <c r="A2347" t="s">
        <v>559</v>
      </c>
      <c r="B2347" t="s">
        <v>84</v>
      </c>
      <c r="C2347" t="s">
        <v>351</v>
      </c>
      <c r="D2347" t="s">
        <v>78</v>
      </c>
      <c r="E2347">
        <v>2022</v>
      </c>
      <c r="F2347">
        <v>33</v>
      </c>
      <c r="G2347" t="s">
        <v>88</v>
      </c>
      <c r="H2347" t="s">
        <v>80</v>
      </c>
      <c r="I2347">
        <v>509.7</v>
      </c>
      <c r="J2347" t="s">
        <v>593</v>
      </c>
      <c r="K2347" t="s">
        <v>403</v>
      </c>
    </row>
    <row r="2348" spans="1:11" x14ac:dyDescent="0.35">
      <c r="A2348" t="s">
        <v>559</v>
      </c>
      <c r="B2348" t="s">
        <v>84</v>
      </c>
      <c r="C2348" t="s">
        <v>351</v>
      </c>
      <c r="D2348" t="s">
        <v>78</v>
      </c>
      <c r="E2348">
        <v>2022</v>
      </c>
      <c r="F2348">
        <v>33</v>
      </c>
      <c r="G2348" t="s">
        <v>88</v>
      </c>
      <c r="H2348" t="s">
        <v>80</v>
      </c>
      <c r="I2348">
        <v>509.7</v>
      </c>
      <c r="J2348" t="s">
        <v>594</v>
      </c>
      <c r="K2348" t="s">
        <v>403</v>
      </c>
    </row>
    <row r="2349" spans="1:11" x14ac:dyDescent="0.35">
      <c r="A2349" t="s">
        <v>559</v>
      </c>
      <c r="B2349" t="s">
        <v>84</v>
      </c>
      <c r="C2349" t="s">
        <v>351</v>
      </c>
      <c r="D2349" t="s">
        <v>78</v>
      </c>
      <c r="E2349">
        <v>2022</v>
      </c>
      <c r="F2349">
        <v>33</v>
      </c>
      <c r="G2349" t="s">
        <v>88</v>
      </c>
      <c r="H2349" t="s">
        <v>80</v>
      </c>
      <c r="I2349">
        <v>509.7</v>
      </c>
      <c r="J2349" t="s">
        <v>560</v>
      </c>
      <c r="K2349" t="s">
        <v>403</v>
      </c>
    </row>
    <row r="2350" spans="1:11" x14ac:dyDescent="0.35">
      <c r="A2350" t="s">
        <v>559</v>
      </c>
      <c r="B2350" t="s">
        <v>84</v>
      </c>
      <c r="C2350" t="s">
        <v>384</v>
      </c>
      <c r="D2350" t="s">
        <v>78</v>
      </c>
      <c r="E2350">
        <v>2022</v>
      </c>
      <c r="F2350">
        <v>16</v>
      </c>
      <c r="G2350" t="s">
        <v>91</v>
      </c>
      <c r="H2350" t="s">
        <v>80</v>
      </c>
      <c r="I2350">
        <v>15758.92</v>
      </c>
      <c r="J2350" t="s">
        <v>593</v>
      </c>
      <c r="K2350" t="s">
        <v>413</v>
      </c>
    </row>
    <row r="2351" spans="1:11" x14ac:dyDescent="0.35">
      <c r="A2351" t="s">
        <v>559</v>
      </c>
      <c r="B2351" t="s">
        <v>84</v>
      </c>
      <c r="C2351" t="s">
        <v>384</v>
      </c>
      <c r="D2351" t="s">
        <v>78</v>
      </c>
      <c r="E2351">
        <v>2022</v>
      </c>
      <c r="F2351">
        <v>16</v>
      </c>
      <c r="G2351" t="s">
        <v>91</v>
      </c>
      <c r="H2351" t="s">
        <v>80</v>
      </c>
      <c r="I2351">
        <v>13594.44</v>
      </c>
      <c r="J2351" t="s">
        <v>560</v>
      </c>
      <c r="K2351" t="s">
        <v>413</v>
      </c>
    </row>
    <row r="2352" spans="1:11" x14ac:dyDescent="0.35">
      <c r="A2352" t="s">
        <v>559</v>
      </c>
      <c r="B2352" t="s">
        <v>84</v>
      </c>
      <c r="C2352" t="s">
        <v>384</v>
      </c>
      <c r="D2352" t="s">
        <v>78</v>
      </c>
      <c r="E2352">
        <v>2022</v>
      </c>
      <c r="F2352">
        <v>33</v>
      </c>
      <c r="G2352" t="s">
        <v>88</v>
      </c>
      <c r="H2352" t="s">
        <v>80</v>
      </c>
      <c r="I2352">
        <v>77505</v>
      </c>
      <c r="J2352" t="s">
        <v>593</v>
      </c>
      <c r="K2352" t="s">
        <v>413</v>
      </c>
    </row>
    <row r="2353" spans="1:11" x14ac:dyDescent="0.35">
      <c r="A2353" t="s">
        <v>559</v>
      </c>
      <c r="B2353" t="s">
        <v>84</v>
      </c>
      <c r="C2353" t="s">
        <v>384</v>
      </c>
      <c r="D2353" t="s">
        <v>78</v>
      </c>
      <c r="E2353">
        <v>2022</v>
      </c>
      <c r="F2353">
        <v>33</v>
      </c>
      <c r="G2353" t="s">
        <v>88</v>
      </c>
      <c r="H2353" t="s">
        <v>80</v>
      </c>
      <c r="I2353">
        <v>69003</v>
      </c>
      <c r="J2353" t="s">
        <v>594</v>
      </c>
      <c r="K2353" t="s">
        <v>413</v>
      </c>
    </row>
    <row r="2354" spans="1:11" x14ac:dyDescent="0.35">
      <c r="A2354" t="s">
        <v>559</v>
      </c>
      <c r="B2354" t="s">
        <v>84</v>
      </c>
      <c r="C2354" t="s">
        <v>384</v>
      </c>
      <c r="D2354" t="s">
        <v>78</v>
      </c>
      <c r="E2354">
        <v>2022</v>
      </c>
      <c r="F2354">
        <v>33</v>
      </c>
      <c r="G2354" t="s">
        <v>88</v>
      </c>
      <c r="H2354" t="s">
        <v>80</v>
      </c>
      <c r="I2354">
        <v>68502</v>
      </c>
      <c r="J2354" t="s">
        <v>560</v>
      </c>
      <c r="K2354" t="s">
        <v>413</v>
      </c>
    </row>
    <row r="2355" spans="1:11" x14ac:dyDescent="0.35">
      <c r="A2355" t="s">
        <v>559</v>
      </c>
      <c r="B2355" t="s">
        <v>84</v>
      </c>
      <c r="C2355" t="s">
        <v>384</v>
      </c>
      <c r="D2355" t="s">
        <v>78</v>
      </c>
      <c r="E2355">
        <v>2022</v>
      </c>
      <c r="F2355">
        <v>90</v>
      </c>
      <c r="G2355" t="s">
        <v>89</v>
      </c>
      <c r="H2355" t="s">
        <v>80</v>
      </c>
      <c r="I2355">
        <v>155</v>
      </c>
      <c r="J2355" t="s">
        <v>593</v>
      </c>
      <c r="K2355" t="s">
        <v>413</v>
      </c>
    </row>
    <row r="2356" spans="1:11" x14ac:dyDescent="0.35">
      <c r="A2356" t="s">
        <v>559</v>
      </c>
      <c r="B2356" t="s">
        <v>84</v>
      </c>
      <c r="C2356" t="s">
        <v>384</v>
      </c>
      <c r="D2356" t="s">
        <v>78</v>
      </c>
      <c r="E2356">
        <v>2022</v>
      </c>
      <c r="F2356">
        <v>90</v>
      </c>
      <c r="G2356" t="s">
        <v>89</v>
      </c>
      <c r="H2356" t="s">
        <v>80</v>
      </c>
      <c r="I2356">
        <v>1960</v>
      </c>
      <c r="J2356" t="s">
        <v>560</v>
      </c>
      <c r="K2356" t="s">
        <v>404</v>
      </c>
    </row>
    <row r="2357" spans="1:11" x14ac:dyDescent="0.35">
      <c r="A2357" t="s">
        <v>559</v>
      </c>
      <c r="B2357" t="s">
        <v>84</v>
      </c>
      <c r="C2357" t="s">
        <v>384</v>
      </c>
      <c r="D2357" t="s">
        <v>78</v>
      </c>
      <c r="E2357">
        <v>2022</v>
      </c>
      <c r="F2357">
        <v>90</v>
      </c>
      <c r="G2357" t="s">
        <v>89</v>
      </c>
      <c r="H2357" t="s">
        <v>80</v>
      </c>
      <c r="I2357">
        <v>397</v>
      </c>
      <c r="J2357" t="s">
        <v>560</v>
      </c>
      <c r="K2357" t="s">
        <v>413</v>
      </c>
    </row>
    <row r="2358" spans="1:11" x14ac:dyDescent="0.35">
      <c r="A2358" t="s">
        <v>559</v>
      </c>
      <c r="B2358" t="s">
        <v>84</v>
      </c>
      <c r="C2358" t="s">
        <v>384</v>
      </c>
      <c r="D2358" t="s">
        <v>78</v>
      </c>
      <c r="E2358">
        <v>2022</v>
      </c>
      <c r="F2358">
        <v>91</v>
      </c>
      <c r="G2358" t="s">
        <v>90</v>
      </c>
      <c r="H2358" t="s">
        <v>80</v>
      </c>
      <c r="I2358">
        <v>2541.7199999999998</v>
      </c>
      <c r="J2358" t="s">
        <v>593</v>
      </c>
      <c r="K2358" t="s">
        <v>413</v>
      </c>
    </row>
    <row r="2359" spans="1:11" x14ac:dyDescent="0.35">
      <c r="A2359" t="s">
        <v>559</v>
      </c>
      <c r="B2359" t="s">
        <v>84</v>
      </c>
      <c r="C2359" t="s">
        <v>384</v>
      </c>
      <c r="D2359" t="s">
        <v>78</v>
      </c>
      <c r="E2359">
        <v>2022</v>
      </c>
      <c r="F2359">
        <v>91</v>
      </c>
      <c r="G2359" t="s">
        <v>90</v>
      </c>
      <c r="H2359" t="s">
        <v>80</v>
      </c>
      <c r="I2359">
        <v>2061.7199999999998</v>
      </c>
      <c r="J2359" t="s">
        <v>594</v>
      </c>
      <c r="K2359" t="s">
        <v>413</v>
      </c>
    </row>
    <row r="2360" spans="1:11" x14ac:dyDescent="0.35">
      <c r="A2360" t="s">
        <v>559</v>
      </c>
      <c r="B2360" t="s">
        <v>84</v>
      </c>
      <c r="C2360" t="s">
        <v>384</v>
      </c>
      <c r="D2360" t="s">
        <v>78</v>
      </c>
      <c r="E2360">
        <v>2022</v>
      </c>
      <c r="F2360">
        <v>91</v>
      </c>
      <c r="G2360" t="s">
        <v>90</v>
      </c>
      <c r="H2360" t="s">
        <v>80</v>
      </c>
      <c r="I2360">
        <v>2211.54</v>
      </c>
      <c r="J2360" t="s">
        <v>560</v>
      </c>
      <c r="K2360" t="s">
        <v>413</v>
      </c>
    </row>
    <row r="2361" spans="1:11" x14ac:dyDescent="0.35">
      <c r="A2361" t="s">
        <v>559</v>
      </c>
      <c r="B2361" t="s">
        <v>84</v>
      </c>
      <c r="C2361" t="s">
        <v>384</v>
      </c>
      <c r="D2361" t="s">
        <v>78</v>
      </c>
      <c r="E2361">
        <v>2023</v>
      </c>
      <c r="F2361">
        <v>16</v>
      </c>
      <c r="G2361" t="s">
        <v>91</v>
      </c>
      <c r="H2361" t="s">
        <v>80</v>
      </c>
      <c r="I2361">
        <v>8924.06</v>
      </c>
      <c r="J2361" t="s">
        <v>593</v>
      </c>
      <c r="K2361" t="s">
        <v>404</v>
      </c>
    </row>
    <row r="2362" spans="1:11" x14ac:dyDescent="0.35">
      <c r="A2362" t="s">
        <v>559</v>
      </c>
      <c r="B2362" t="s">
        <v>84</v>
      </c>
      <c r="C2362" t="s">
        <v>384</v>
      </c>
      <c r="D2362" t="s">
        <v>78</v>
      </c>
      <c r="E2362">
        <v>2023</v>
      </c>
      <c r="F2362">
        <v>16</v>
      </c>
      <c r="G2362" t="s">
        <v>91</v>
      </c>
      <c r="H2362" t="s">
        <v>80</v>
      </c>
      <c r="I2362">
        <v>54841.87</v>
      </c>
      <c r="J2362" t="s">
        <v>593</v>
      </c>
      <c r="K2362" t="s">
        <v>413</v>
      </c>
    </row>
    <row r="2363" spans="1:11" x14ac:dyDescent="0.35">
      <c r="A2363" t="s">
        <v>559</v>
      </c>
      <c r="B2363" t="s">
        <v>84</v>
      </c>
      <c r="C2363" t="s">
        <v>384</v>
      </c>
      <c r="D2363" t="s">
        <v>78</v>
      </c>
      <c r="E2363">
        <v>2023</v>
      </c>
      <c r="F2363">
        <v>16</v>
      </c>
      <c r="G2363" t="s">
        <v>91</v>
      </c>
      <c r="H2363" t="s">
        <v>80</v>
      </c>
      <c r="I2363">
        <v>1632.98</v>
      </c>
      <c r="J2363" t="s">
        <v>594</v>
      </c>
      <c r="K2363" t="s">
        <v>404</v>
      </c>
    </row>
    <row r="2364" spans="1:11" x14ac:dyDescent="0.35">
      <c r="A2364" t="s">
        <v>559</v>
      </c>
      <c r="B2364" t="s">
        <v>84</v>
      </c>
      <c r="C2364" t="s">
        <v>384</v>
      </c>
      <c r="D2364" t="s">
        <v>78</v>
      </c>
      <c r="E2364">
        <v>2023</v>
      </c>
      <c r="F2364">
        <v>16</v>
      </c>
      <c r="G2364" t="s">
        <v>91</v>
      </c>
      <c r="H2364" t="s">
        <v>80</v>
      </c>
      <c r="I2364">
        <v>31091.96</v>
      </c>
      <c r="J2364" t="s">
        <v>594</v>
      </c>
      <c r="K2364" t="s">
        <v>413</v>
      </c>
    </row>
    <row r="2365" spans="1:11" x14ac:dyDescent="0.35">
      <c r="A2365" t="s">
        <v>559</v>
      </c>
      <c r="B2365" t="s">
        <v>84</v>
      </c>
      <c r="C2365" t="s">
        <v>384</v>
      </c>
      <c r="D2365" t="s">
        <v>78</v>
      </c>
      <c r="E2365">
        <v>2023</v>
      </c>
      <c r="F2365">
        <v>16</v>
      </c>
      <c r="G2365" t="s">
        <v>91</v>
      </c>
      <c r="H2365" t="s">
        <v>80</v>
      </c>
      <c r="I2365">
        <v>16076.1</v>
      </c>
      <c r="J2365" t="s">
        <v>560</v>
      </c>
      <c r="K2365" t="s">
        <v>404</v>
      </c>
    </row>
    <row r="2366" spans="1:11" x14ac:dyDescent="0.35">
      <c r="A2366" t="s">
        <v>559</v>
      </c>
      <c r="B2366" t="s">
        <v>84</v>
      </c>
      <c r="C2366" t="s">
        <v>384</v>
      </c>
      <c r="D2366" t="s">
        <v>78</v>
      </c>
      <c r="E2366">
        <v>2023</v>
      </c>
      <c r="F2366">
        <v>16</v>
      </c>
      <c r="G2366" t="s">
        <v>91</v>
      </c>
      <c r="H2366" t="s">
        <v>80</v>
      </c>
      <c r="I2366">
        <v>129948.71</v>
      </c>
      <c r="J2366" t="s">
        <v>560</v>
      </c>
      <c r="K2366" t="s">
        <v>413</v>
      </c>
    </row>
    <row r="2367" spans="1:11" x14ac:dyDescent="0.35">
      <c r="A2367" t="s">
        <v>559</v>
      </c>
      <c r="B2367" t="s">
        <v>84</v>
      </c>
      <c r="C2367" t="s">
        <v>384</v>
      </c>
      <c r="D2367" t="s">
        <v>78</v>
      </c>
      <c r="E2367">
        <v>2023</v>
      </c>
      <c r="F2367">
        <v>33</v>
      </c>
      <c r="G2367" t="s">
        <v>88</v>
      </c>
      <c r="H2367" t="s">
        <v>80</v>
      </c>
      <c r="I2367">
        <v>36025</v>
      </c>
      <c r="J2367" t="s">
        <v>593</v>
      </c>
      <c r="K2367" t="s">
        <v>404</v>
      </c>
    </row>
    <row r="2368" spans="1:11" x14ac:dyDescent="0.35">
      <c r="A2368" t="s">
        <v>559</v>
      </c>
      <c r="B2368" t="s">
        <v>84</v>
      </c>
      <c r="C2368" t="s">
        <v>384</v>
      </c>
      <c r="D2368" t="s">
        <v>78</v>
      </c>
      <c r="E2368">
        <v>2023</v>
      </c>
      <c r="F2368">
        <v>33</v>
      </c>
      <c r="G2368" t="s">
        <v>88</v>
      </c>
      <c r="H2368" t="s">
        <v>80</v>
      </c>
      <c r="I2368">
        <v>394430.74</v>
      </c>
      <c r="J2368" t="s">
        <v>593</v>
      </c>
      <c r="K2368" t="s">
        <v>413</v>
      </c>
    </row>
    <row r="2369" spans="1:11" x14ac:dyDescent="0.35">
      <c r="A2369" t="s">
        <v>559</v>
      </c>
      <c r="B2369" t="s">
        <v>84</v>
      </c>
      <c r="C2369" t="s">
        <v>384</v>
      </c>
      <c r="D2369" t="s">
        <v>78</v>
      </c>
      <c r="E2369">
        <v>2023</v>
      </c>
      <c r="F2369">
        <v>33</v>
      </c>
      <c r="G2369" t="s">
        <v>88</v>
      </c>
      <c r="H2369" t="s">
        <v>80</v>
      </c>
      <c r="I2369">
        <v>64514</v>
      </c>
      <c r="J2369" t="s">
        <v>594</v>
      </c>
      <c r="K2369" t="s">
        <v>404</v>
      </c>
    </row>
    <row r="2370" spans="1:11" x14ac:dyDescent="0.35">
      <c r="A2370" t="s">
        <v>559</v>
      </c>
      <c r="B2370" t="s">
        <v>84</v>
      </c>
      <c r="C2370" t="s">
        <v>384</v>
      </c>
      <c r="D2370" t="s">
        <v>78</v>
      </c>
      <c r="E2370">
        <v>2023</v>
      </c>
      <c r="F2370">
        <v>33</v>
      </c>
      <c r="G2370" t="s">
        <v>88</v>
      </c>
      <c r="H2370" t="s">
        <v>80</v>
      </c>
      <c r="I2370">
        <v>385060</v>
      </c>
      <c r="J2370" t="s">
        <v>594</v>
      </c>
      <c r="K2370" t="s">
        <v>413</v>
      </c>
    </row>
    <row r="2371" spans="1:11" x14ac:dyDescent="0.35">
      <c r="A2371" t="s">
        <v>559</v>
      </c>
      <c r="B2371" t="s">
        <v>84</v>
      </c>
      <c r="C2371" t="s">
        <v>384</v>
      </c>
      <c r="D2371" t="s">
        <v>78</v>
      </c>
      <c r="E2371">
        <v>2023</v>
      </c>
      <c r="F2371">
        <v>33</v>
      </c>
      <c r="G2371" t="s">
        <v>88</v>
      </c>
      <c r="H2371" t="s">
        <v>80</v>
      </c>
      <c r="I2371">
        <v>236006</v>
      </c>
      <c r="J2371" t="s">
        <v>560</v>
      </c>
      <c r="K2371" t="s">
        <v>404</v>
      </c>
    </row>
    <row r="2372" spans="1:11" x14ac:dyDescent="0.35">
      <c r="A2372" t="s">
        <v>559</v>
      </c>
      <c r="B2372" t="s">
        <v>84</v>
      </c>
      <c r="C2372" t="s">
        <v>384</v>
      </c>
      <c r="D2372" t="s">
        <v>78</v>
      </c>
      <c r="E2372">
        <v>2023</v>
      </c>
      <c r="F2372">
        <v>33</v>
      </c>
      <c r="G2372" t="s">
        <v>88</v>
      </c>
      <c r="H2372" t="s">
        <v>80</v>
      </c>
      <c r="I2372">
        <v>528848.16</v>
      </c>
      <c r="J2372" t="s">
        <v>560</v>
      </c>
      <c r="K2372" t="s">
        <v>413</v>
      </c>
    </row>
    <row r="2373" spans="1:11" x14ac:dyDescent="0.35">
      <c r="A2373" t="s">
        <v>559</v>
      </c>
      <c r="B2373" t="s">
        <v>84</v>
      </c>
      <c r="C2373" t="s">
        <v>384</v>
      </c>
      <c r="D2373" t="s">
        <v>78</v>
      </c>
      <c r="E2373">
        <v>2023</v>
      </c>
      <c r="F2373">
        <v>90</v>
      </c>
      <c r="G2373" t="s">
        <v>89</v>
      </c>
      <c r="H2373" t="s">
        <v>80</v>
      </c>
      <c r="I2373">
        <v>68.8</v>
      </c>
      <c r="J2373" t="s">
        <v>593</v>
      </c>
      <c r="K2373" t="s">
        <v>404</v>
      </c>
    </row>
    <row r="2374" spans="1:11" x14ac:dyDescent="0.35">
      <c r="A2374" t="s">
        <v>559</v>
      </c>
      <c r="B2374" t="s">
        <v>84</v>
      </c>
      <c r="C2374" t="s">
        <v>384</v>
      </c>
      <c r="D2374" t="s">
        <v>78</v>
      </c>
      <c r="E2374">
        <v>2023</v>
      </c>
      <c r="F2374">
        <v>90</v>
      </c>
      <c r="G2374" t="s">
        <v>89</v>
      </c>
      <c r="H2374" t="s">
        <v>80</v>
      </c>
      <c r="I2374">
        <v>2142.56</v>
      </c>
      <c r="J2374" t="s">
        <v>593</v>
      </c>
      <c r="K2374" t="s">
        <v>413</v>
      </c>
    </row>
    <row r="2375" spans="1:11" x14ac:dyDescent="0.35">
      <c r="A2375" t="s">
        <v>559</v>
      </c>
      <c r="B2375" t="s">
        <v>84</v>
      </c>
      <c r="C2375" t="s">
        <v>384</v>
      </c>
      <c r="D2375" t="s">
        <v>78</v>
      </c>
      <c r="E2375">
        <v>2023</v>
      </c>
      <c r="F2375">
        <v>90</v>
      </c>
      <c r="G2375" t="s">
        <v>89</v>
      </c>
      <c r="H2375" t="s">
        <v>80</v>
      </c>
      <c r="I2375">
        <v>30.96</v>
      </c>
      <c r="J2375" t="s">
        <v>594</v>
      </c>
      <c r="K2375" t="s">
        <v>404</v>
      </c>
    </row>
    <row r="2376" spans="1:11" x14ac:dyDescent="0.35">
      <c r="A2376" t="s">
        <v>559</v>
      </c>
      <c r="B2376" t="s">
        <v>84</v>
      </c>
      <c r="C2376" t="s">
        <v>384</v>
      </c>
      <c r="D2376" t="s">
        <v>78</v>
      </c>
      <c r="E2376">
        <v>2023</v>
      </c>
      <c r="F2376">
        <v>90</v>
      </c>
      <c r="G2376" t="s">
        <v>89</v>
      </c>
      <c r="H2376" t="s">
        <v>80</v>
      </c>
      <c r="I2376">
        <v>1954.12</v>
      </c>
      <c r="J2376" t="s">
        <v>594</v>
      </c>
      <c r="K2376" t="s">
        <v>413</v>
      </c>
    </row>
    <row r="2377" spans="1:11" x14ac:dyDescent="0.35">
      <c r="A2377" t="s">
        <v>559</v>
      </c>
      <c r="B2377" t="s">
        <v>84</v>
      </c>
      <c r="C2377" t="s">
        <v>384</v>
      </c>
      <c r="D2377" t="s">
        <v>78</v>
      </c>
      <c r="E2377">
        <v>2023</v>
      </c>
      <c r="F2377">
        <v>90</v>
      </c>
      <c r="G2377" t="s">
        <v>89</v>
      </c>
      <c r="H2377" t="s">
        <v>80</v>
      </c>
      <c r="I2377">
        <v>384.1</v>
      </c>
      <c r="J2377" t="s">
        <v>560</v>
      </c>
      <c r="K2377" t="s">
        <v>404</v>
      </c>
    </row>
    <row r="2378" spans="1:11" x14ac:dyDescent="0.35">
      <c r="A2378" t="s">
        <v>559</v>
      </c>
      <c r="B2378" t="s">
        <v>84</v>
      </c>
      <c r="C2378" t="s">
        <v>384</v>
      </c>
      <c r="D2378" t="s">
        <v>78</v>
      </c>
      <c r="E2378">
        <v>2023</v>
      </c>
      <c r="F2378">
        <v>90</v>
      </c>
      <c r="G2378" t="s">
        <v>89</v>
      </c>
      <c r="H2378" t="s">
        <v>80</v>
      </c>
      <c r="I2378">
        <v>1884.1</v>
      </c>
      <c r="J2378" t="s">
        <v>560</v>
      </c>
      <c r="K2378" t="s">
        <v>413</v>
      </c>
    </row>
    <row r="2379" spans="1:11" x14ac:dyDescent="0.35">
      <c r="A2379" t="s">
        <v>559</v>
      </c>
      <c r="B2379" t="s">
        <v>84</v>
      </c>
      <c r="C2379" t="s">
        <v>384</v>
      </c>
      <c r="D2379" t="s">
        <v>78</v>
      </c>
      <c r="E2379">
        <v>2023</v>
      </c>
      <c r="F2379">
        <v>91</v>
      </c>
      <c r="G2379" t="s">
        <v>90</v>
      </c>
      <c r="H2379" t="s">
        <v>80</v>
      </c>
      <c r="I2379">
        <v>1295.02</v>
      </c>
      <c r="J2379" t="s">
        <v>593</v>
      </c>
      <c r="K2379" t="s">
        <v>404</v>
      </c>
    </row>
    <row r="2380" spans="1:11" x14ac:dyDescent="0.35">
      <c r="A2380" t="s">
        <v>559</v>
      </c>
      <c r="B2380" t="s">
        <v>84</v>
      </c>
      <c r="C2380" t="s">
        <v>384</v>
      </c>
      <c r="D2380" t="s">
        <v>78</v>
      </c>
      <c r="E2380">
        <v>2023</v>
      </c>
      <c r="F2380">
        <v>91</v>
      </c>
      <c r="G2380" t="s">
        <v>90</v>
      </c>
      <c r="H2380" t="s">
        <v>80</v>
      </c>
      <c r="I2380">
        <v>11437.64</v>
      </c>
      <c r="J2380" t="s">
        <v>593</v>
      </c>
      <c r="K2380" t="s">
        <v>413</v>
      </c>
    </row>
    <row r="2381" spans="1:11" x14ac:dyDescent="0.35">
      <c r="A2381" t="s">
        <v>559</v>
      </c>
      <c r="B2381" t="s">
        <v>84</v>
      </c>
      <c r="C2381" t="s">
        <v>384</v>
      </c>
      <c r="D2381" t="s">
        <v>78</v>
      </c>
      <c r="E2381">
        <v>2023</v>
      </c>
      <c r="F2381">
        <v>91</v>
      </c>
      <c r="G2381" t="s">
        <v>90</v>
      </c>
      <c r="H2381" t="s">
        <v>80</v>
      </c>
      <c r="I2381">
        <v>1700.02</v>
      </c>
      <c r="J2381" t="s">
        <v>594</v>
      </c>
      <c r="K2381" t="s">
        <v>404</v>
      </c>
    </row>
    <row r="2382" spans="1:11" x14ac:dyDescent="0.35">
      <c r="A2382" t="s">
        <v>559</v>
      </c>
      <c r="B2382" t="s">
        <v>84</v>
      </c>
      <c r="C2382" t="s">
        <v>384</v>
      </c>
      <c r="D2382" t="s">
        <v>78</v>
      </c>
      <c r="E2382">
        <v>2023</v>
      </c>
      <c r="F2382">
        <v>91</v>
      </c>
      <c r="G2382" t="s">
        <v>90</v>
      </c>
      <c r="H2382" t="s">
        <v>80</v>
      </c>
      <c r="I2382">
        <v>10638.5</v>
      </c>
      <c r="J2382" t="s">
        <v>594</v>
      </c>
      <c r="K2382" t="s">
        <v>413</v>
      </c>
    </row>
    <row r="2383" spans="1:11" x14ac:dyDescent="0.35">
      <c r="A2383" t="s">
        <v>559</v>
      </c>
      <c r="B2383" t="s">
        <v>84</v>
      </c>
      <c r="C2383" t="s">
        <v>384</v>
      </c>
      <c r="D2383" t="s">
        <v>78</v>
      </c>
      <c r="E2383">
        <v>2023</v>
      </c>
      <c r="F2383">
        <v>91</v>
      </c>
      <c r="G2383" t="s">
        <v>90</v>
      </c>
      <c r="H2383" t="s">
        <v>80</v>
      </c>
      <c r="I2383">
        <v>4261.0200000000004</v>
      </c>
      <c r="J2383" t="s">
        <v>560</v>
      </c>
      <c r="K2383" t="s">
        <v>404</v>
      </c>
    </row>
    <row r="2384" spans="1:11" x14ac:dyDescent="0.35">
      <c r="A2384" t="s">
        <v>559</v>
      </c>
      <c r="B2384" t="s">
        <v>84</v>
      </c>
      <c r="C2384" t="s">
        <v>384</v>
      </c>
      <c r="D2384" t="s">
        <v>78</v>
      </c>
      <c r="E2384">
        <v>2023</v>
      </c>
      <c r="F2384">
        <v>91</v>
      </c>
      <c r="G2384" t="s">
        <v>90</v>
      </c>
      <c r="H2384" t="s">
        <v>80</v>
      </c>
      <c r="I2384">
        <v>13351.98</v>
      </c>
      <c r="J2384" t="s">
        <v>560</v>
      </c>
      <c r="K2384" t="s">
        <v>413</v>
      </c>
    </row>
    <row r="2385" spans="1:11" x14ac:dyDescent="0.35">
      <c r="A2385" t="s">
        <v>559</v>
      </c>
      <c r="B2385" t="s">
        <v>84</v>
      </c>
      <c r="C2385" t="s">
        <v>384</v>
      </c>
      <c r="D2385" t="s">
        <v>78</v>
      </c>
      <c r="E2385">
        <v>2024</v>
      </c>
      <c r="F2385">
        <v>16</v>
      </c>
      <c r="G2385" t="s">
        <v>91</v>
      </c>
      <c r="H2385" t="s">
        <v>80</v>
      </c>
      <c r="I2385">
        <v>3387.18</v>
      </c>
      <c r="J2385" t="s">
        <v>560</v>
      </c>
      <c r="K2385" t="s">
        <v>404</v>
      </c>
    </row>
    <row r="2386" spans="1:11" x14ac:dyDescent="0.35">
      <c r="A2386" t="s">
        <v>559</v>
      </c>
      <c r="B2386" t="s">
        <v>84</v>
      </c>
      <c r="C2386" t="s">
        <v>384</v>
      </c>
      <c r="D2386" t="s">
        <v>78</v>
      </c>
      <c r="E2386">
        <v>2024</v>
      </c>
      <c r="F2386">
        <v>33</v>
      </c>
      <c r="G2386" t="s">
        <v>88</v>
      </c>
      <c r="H2386" t="s">
        <v>80</v>
      </c>
      <c r="I2386">
        <v>6000</v>
      </c>
      <c r="J2386" t="s">
        <v>594</v>
      </c>
      <c r="K2386" t="s">
        <v>404</v>
      </c>
    </row>
    <row r="2387" spans="1:11" x14ac:dyDescent="0.35">
      <c r="A2387" t="s">
        <v>559</v>
      </c>
      <c r="B2387" t="s">
        <v>84</v>
      </c>
      <c r="C2387" t="s">
        <v>384</v>
      </c>
      <c r="D2387" t="s">
        <v>78</v>
      </c>
      <c r="E2387">
        <v>2024</v>
      </c>
      <c r="F2387">
        <v>33</v>
      </c>
      <c r="G2387" t="s">
        <v>88</v>
      </c>
      <c r="H2387" t="s">
        <v>80</v>
      </c>
      <c r="I2387">
        <v>500</v>
      </c>
      <c r="J2387" t="s">
        <v>594</v>
      </c>
      <c r="K2387" t="s">
        <v>413</v>
      </c>
    </row>
    <row r="2388" spans="1:11" x14ac:dyDescent="0.35">
      <c r="A2388" t="s">
        <v>559</v>
      </c>
      <c r="B2388" t="s">
        <v>84</v>
      </c>
      <c r="C2388" t="s">
        <v>384</v>
      </c>
      <c r="D2388" t="s">
        <v>78</v>
      </c>
      <c r="E2388">
        <v>2024</v>
      </c>
      <c r="F2388">
        <v>33</v>
      </c>
      <c r="G2388" t="s">
        <v>88</v>
      </c>
      <c r="H2388" t="s">
        <v>80</v>
      </c>
      <c r="I2388">
        <v>10612.82</v>
      </c>
      <c r="J2388" t="s">
        <v>560</v>
      </c>
      <c r="K2388" t="s">
        <v>404</v>
      </c>
    </row>
    <row r="2389" spans="1:11" x14ac:dyDescent="0.35">
      <c r="A2389" t="s">
        <v>559</v>
      </c>
      <c r="B2389" t="s">
        <v>84</v>
      </c>
      <c r="C2389" t="s">
        <v>384</v>
      </c>
      <c r="D2389" t="s">
        <v>78</v>
      </c>
      <c r="E2389">
        <v>2024</v>
      </c>
      <c r="F2389">
        <v>33</v>
      </c>
      <c r="G2389" t="s">
        <v>88</v>
      </c>
      <c r="H2389" t="s">
        <v>80</v>
      </c>
      <c r="I2389">
        <v>25500</v>
      </c>
      <c r="J2389" t="s">
        <v>560</v>
      </c>
      <c r="K2389" t="s">
        <v>413</v>
      </c>
    </row>
    <row r="2390" spans="1:11" x14ac:dyDescent="0.35">
      <c r="A2390" t="s">
        <v>559</v>
      </c>
      <c r="B2390" t="s">
        <v>84</v>
      </c>
      <c r="C2390" t="s">
        <v>384</v>
      </c>
      <c r="D2390" t="s">
        <v>78</v>
      </c>
      <c r="E2390">
        <v>2024</v>
      </c>
      <c r="F2390">
        <v>90</v>
      </c>
      <c r="G2390" t="s">
        <v>89</v>
      </c>
      <c r="H2390" t="s">
        <v>80</v>
      </c>
      <c r="I2390">
        <v>65</v>
      </c>
      <c r="J2390" t="s">
        <v>594</v>
      </c>
      <c r="K2390" t="s">
        <v>404</v>
      </c>
    </row>
    <row r="2391" spans="1:11" x14ac:dyDescent="0.35">
      <c r="A2391" t="s">
        <v>559</v>
      </c>
      <c r="B2391" t="s">
        <v>84</v>
      </c>
      <c r="C2391" t="s">
        <v>384</v>
      </c>
      <c r="D2391" t="s">
        <v>78</v>
      </c>
      <c r="E2391">
        <v>2024</v>
      </c>
      <c r="F2391">
        <v>90</v>
      </c>
      <c r="G2391" t="s">
        <v>89</v>
      </c>
      <c r="H2391" t="s">
        <v>80</v>
      </c>
      <c r="I2391">
        <v>18.82</v>
      </c>
      <c r="J2391" t="s">
        <v>560</v>
      </c>
      <c r="K2391" t="s">
        <v>413</v>
      </c>
    </row>
    <row r="2392" spans="1:11" x14ac:dyDescent="0.35">
      <c r="A2392" t="s">
        <v>559</v>
      </c>
      <c r="B2392" t="s">
        <v>84</v>
      </c>
      <c r="C2392" t="s">
        <v>384</v>
      </c>
      <c r="D2392" t="s">
        <v>78</v>
      </c>
      <c r="E2392">
        <v>2024</v>
      </c>
      <c r="F2392">
        <v>91</v>
      </c>
      <c r="G2392" t="s">
        <v>90</v>
      </c>
      <c r="H2392" t="s">
        <v>80</v>
      </c>
      <c r="I2392">
        <v>435</v>
      </c>
      <c r="J2392" t="s">
        <v>594</v>
      </c>
      <c r="K2392" t="s">
        <v>404</v>
      </c>
    </row>
    <row r="2393" spans="1:11" x14ac:dyDescent="0.35">
      <c r="A2393" t="s">
        <v>559</v>
      </c>
      <c r="B2393" t="s">
        <v>84</v>
      </c>
      <c r="C2393" t="s">
        <v>384</v>
      </c>
      <c r="D2393" t="s">
        <v>78</v>
      </c>
      <c r="E2393">
        <v>2024</v>
      </c>
      <c r="F2393">
        <v>91</v>
      </c>
      <c r="G2393" t="s">
        <v>90</v>
      </c>
      <c r="H2393" t="s">
        <v>80</v>
      </c>
      <c r="I2393">
        <v>435</v>
      </c>
      <c r="J2393" t="s">
        <v>560</v>
      </c>
      <c r="K2393" t="s">
        <v>404</v>
      </c>
    </row>
    <row r="2394" spans="1:11" x14ac:dyDescent="0.35">
      <c r="A2394" t="s">
        <v>559</v>
      </c>
      <c r="B2394" t="s">
        <v>84</v>
      </c>
      <c r="C2394" t="s">
        <v>384</v>
      </c>
      <c r="D2394" t="s">
        <v>78</v>
      </c>
      <c r="E2394">
        <v>2024</v>
      </c>
      <c r="F2394">
        <v>91</v>
      </c>
      <c r="G2394" t="s">
        <v>90</v>
      </c>
      <c r="H2394" t="s">
        <v>80</v>
      </c>
      <c r="I2394">
        <v>500</v>
      </c>
      <c r="J2394" t="s">
        <v>560</v>
      </c>
      <c r="K2394" t="s">
        <v>413</v>
      </c>
    </row>
    <row r="2395" spans="1:11" x14ac:dyDescent="0.35">
      <c r="A2395" t="s">
        <v>559</v>
      </c>
      <c r="B2395" t="s">
        <v>84</v>
      </c>
      <c r="C2395" t="s">
        <v>329</v>
      </c>
      <c r="D2395" t="s">
        <v>78</v>
      </c>
      <c r="E2395">
        <v>2023</v>
      </c>
      <c r="F2395">
        <v>16</v>
      </c>
      <c r="G2395" t="s">
        <v>91</v>
      </c>
      <c r="H2395" t="s">
        <v>80</v>
      </c>
      <c r="I2395">
        <v>3216</v>
      </c>
      <c r="J2395" t="s">
        <v>593</v>
      </c>
      <c r="K2395" t="s">
        <v>390</v>
      </c>
    </row>
    <row r="2396" spans="1:11" x14ac:dyDescent="0.35">
      <c r="A2396" t="s">
        <v>559</v>
      </c>
      <c r="B2396" t="s">
        <v>84</v>
      </c>
      <c r="C2396" t="s">
        <v>329</v>
      </c>
      <c r="D2396" t="s">
        <v>78</v>
      </c>
      <c r="E2396">
        <v>2023</v>
      </c>
      <c r="F2396">
        <v>16</v>
      </c>
      <c r="G2396" t="s">
        <v>91</v>
      </c>
      <c r="H2396" t="s">
        <v>80</v>
      </c>
      <c r="I2396">
        <v>1583.5</v>
      </c>
      <c r="J2396" t="s">
        <v>560</v>
      </c>
      <c r="K2396" t="s">
        <v>390</v>
      </c>
    </row>
    <row r="2397" spans="1:11" x14ac:dyDescent="0.35">
      <c r="A2397" t="s">
        <v>559</v>
      </c>
      <c r="B2397" t="s">
        <v>84</v>
      </c>
      <c r="C2397" t="s">
        <v>329</v>
      </c>
      <c r="D2397" t="s">
        <v>78</v>
      </c>
      <c r="E2397">
        <v>2023</v>
      </c>
      <c r="F2397">
        <v>33</v>
      </c>
      <c r="G2397" t="s">
        <v>88</v>
      </c>
      <c r="H2397" t="s">
        <v>80</v>
      </c>
      <c r="I2397">
        <v>10000</v>
      </c>
      <c r="J2397" t="s">
        <v>560</v>
      </c>
      <c r="K2397" t="s">
        <v>390</v>
      </c>
    </row>
    <row r="2398" spans="1:11" x14ac:dyDescent="0.35">
      <c r="A2398" t="s">
        <v>559</v>
      </c>
      <c r="B2398" t="s">
        <v>84</v>
      </c>
      <c r="C2398" t="s">
        <v>330</v>
      </c>
      <c r="D2398" t="s">
        <v>78</v>
      </c>
      <c r="E2398">
        <v>2020</v>
      </c>
      <c r="F2398">
        <v>90</v>
      </c>
      <c r="G2398" t="s">
        <v>89</v>
      </c>
      <c r="H2398" t="s">
        <v>80</v>
      </c>
      <c r="I2398">
        <v>335</v>
      </c>
      <c r="J2398" t="s">
        <v>560</v>
      </c>
      <c r="K2398" t="s">
        <v>392</v>
      </c>
    </row>
    <row r="2399" spans="1:11" x14ac:dyDescent="0.35">
      <c r="A2399" t="s">
        <v>559</v>
      </c>
      <c r="B2399" t="s">
        <v>84</v>
      </c>
      <c r="C2399" t="s">
        <v>330</v>
      </c>
      <c r="D2399" t="s">
        <v>78</v>
      </c>
      <c r="E2399">
        <v>2021</v>
      </c>
      <c r="F2399">
        <v>33</v>
      </c>
      <c r="G2399" t="s">
        <v>88</v>
      </c>
      <c r="H2399" t="s">
        <v>80</v>
      </c>
      <c r="I2399">
        <v>25000</v>
      </c>
      <c r="J2399" t="s">
        <v>593</v>
      </c>
      <c r="K2399" t="s">
        <v>392</v>
      </c>
    </row>
    <row r="2400" spans="1:11" x14ac:dyDescent="0.35">
      <c r="A2400" t="s">
        <v>559</v>
      </c>
      <c r="B2400" t="s">
        <v>84</v>
      </c>
      <c r="C2400" t="s">
        <v>330</v>
      </c>
      <c r="D2400" t="s">
        <v>78</v>
      </c>
      <c r="E2400">
        <v>2021</v>
      </c>
      <c r="F2400">
        <v>33</v>
      </c>
      <c r="G2400" t="s">
        <v>88</v>
      </c>
      <c r="H2400" t="s">
        <v>80</v>
      </c>
      <c r="I2400">
        <v>25000</v>
      </c>
      <c r="J2400" t="s">
        <v>594</v>
      </c>
      <c r="K2400" t="s">
        <v>392</v>
      </c>
    </row>
    <row r="2401" spans="1:11" x14ac:dyDescent="0.35">
      <c r="A2401" t="s">
        <v>559</v>
      </c>
      <c r="B2401" t="s">
        <v>84</v>
      </c>
      <c r="C2401" t="s">
        <v>330</v>
      </c>
      <c r="D2401" t="s">
        <v>78</v>
      </c>
      <c r="E2401">
        <v>2021</v>
      </c>
      <c r="F2401">
        <v>33</v>
      </c>
      <c r="G2401" t="s">
        <v>88</v>
      </c>
      <c r="H2401" t="s">
        <v>80</v>
      </c>
      <c r="I2401">
        <v>25000</v>
      </c>
      <c r="J2401" t="s">
        <v>560</v>
      </c>
      <c r="K2401" t="s">
        <v>392</v>
      </c>
    </row>
    <row r="2402" spans="1:11" x14ac:dyDescent="0.35">
      <c r="A2402" t="s">
        <v>559</v>
      </c>
      <c r="B2402" t="s">
        <v>84</v>
      </c>
      <c r="C2402" t="s">
        <v>330</v>
      </c>
      <c r="D2402" t="s">
        <v>78</v>
      </c>
      <c r="E2402">
        <v>2021</v>
      </c>
      <c r="F2402">
        <v>90</v>
      </c>
      <c r="G2402" t="s">
        <v>89</v>
      </c>
      <c r="H2402" t="s">
        <v>81</v>
      </c>
      <c r="I2402">
        <v>535</v>
      </c>
      <c r="J2402" t="s">
        <v>560</v>
      </c>
      <c r="K2402" t="s">
        <v>392</v>
      </c>
    </row>
    <row r="2403" spans="1:11" x14ac:dyDescent="0.35">
      <c r="A2403" t="s">
        <v>559</v>
      </c>
      <c r="B2403" t="s">
        <v>84</v>
      </c>
      <c r="C2403" t="s">
        <v>330</v>
      </c>
      <c r="D2403" t="s">
        <v>78</v>
      </c>
      <c r="E2403">
        <v>2021</v>
      </c>
      <c r="F2403">
        <v>91</v>
      </c>
      <c r="G2403" t="s">
        <v>90</v>
      </c>
      <c r="H2403" t="s">
        <v>80</v>
      </c>
      <c r="I2403">
        <v>138</v>
      </c>
      <c r="J2403" t="s">
        <v>593</v>
      </c>
      <c r="K2403" t="s">
        <v>392</v>
      </c>
    </row>
    <row r="2404" spans="1:11" x14ac:dyDescent="0.35">
      <c r="A2404" t="s">
        <v>559</v>
      </c>
      <c r="B2404" t="s">
        <v>84</v>
      </c>
      <c r="C2404" t="s">
        <v>330</v>
      </c>
      <c r="D2404" t="s">
        <v>78</v>
      </c>
      <c r="E2404">
        <v>2021</v>
      </c>
      <c r="F2404">
        <v>91</v>
      </c>
      <c r="G2404" t="s">
        <v>90</v>
      </c>
      <c r="H2404" t="s">
        <v>80</v>
      </c>
      <c r="I2404">
        <v>138</v>
      </c>
      <c r="J2404" t="s">
        <v>594</v>
      </c>
      <c r="K2404" t="s">
        <v>392</v>
      </c>
    </row>
    <row r="2405" spans="1:11" x14ac:dyDescent="0.35">
      <c r="A2405" t="s">
        <v>559</v>
      </c>
      <c r="B2405" t="s">
        <v>84</v>
      </c>
      <c r="C2405" t="s">
        <v>330</v>
      </c>
      <c r="D2405" t="s">
        <v>78</v>
      </c>
      <c r="E2405">
        <v>2021</v>
      </c>
      <c r="F2405">
        <v>91</v>
      </c>
      <c r="G2405" t="s">
        <v>90</v>
      </c>
      <c r="H2405" t="s">
        <v>80</v>
      </c>
      <c r="I2405">
        <v>138</v>
      </c>
      <c r="J2405" t="s">
        <v>560</v>
      </c>
      <c r="K2405" t="s">
        <v>392</v>
      </c>
    </row>
    <row r="2406" spans="1:11" x14ac:dyDescent="0.35">
      <c r="A2406" t="s">
        <v>559</v>
      </c>
      <c r="B2406" t="s">
        <v>84</v>
      </c>
      <c r="C2406" t="s">
        <v>330</v>
      </c>
      <c r="D2406" t="s">
        <v>78</v>
      </c>
      <c r="E2406">
        <v>2022</v>
      </c>
      <c r="F2406">
        <v>33</v>
      </c>
      <c r="G2406" t="s">
        <v>88</v>
      </c>
      <c r="H2406" t="s">
        <v>80</v>
      </c>
      <c r="I2406">
        <v>14500</v>
      </c>
      <c r="J2406" t="s">
        <v>593</v>
      </c>
      <c r="K2406" t="s">
        <v>392</v>
      </c>
    </row>
    <row r="2407" spans="1:11" x14ac:dyDescent="0.35">
      <c r="A2407" t="s">
        <v>559</v>
      </c>
      <c r="B2407" t="s">
        <v>84</v>
      </c>
      <c r="C2407" t="s">
        <v>330</v>
      </c>
      <c r="D2407" t="s">
        <v>78</v>
      </c>
      <c r="E2407">
        <v>2022</v>
      </c>
      <c r="F2407">
        <v>33</v>
      </c>
      <c r="G2407" t="s">
        <v>88</v>
      </c>
      <c r="H2407" t="s">
        <v>80</v>
      </c>
      <c r="I2407">
        <v>10000</v>
      </c>
      <c r="J2407" t="s">
        <v>594</v>
      </c>
      <c r="K2407" t="s">
        <v>392</v>
      </c>
    </row>
    <row r="2408" spans="1:11" x14ac:dyDescent="0.35">
      <c r="A2408" t="s">
        <v>559</v>
      </c>
      <c r="B2408" t="s">
        <v>84</v>
      </c>
      <c r="C2408" t="s">
        <v>330</v>
      </c>
      <c r="D2408" t="s">
        <v>78</v>
      </c>
      <c r="E2408">
        <v>2022</v>
      </c>
      <c r="F2408">
        <v>33</v>
      </c>
      <c r="G2408" t="s">
        <v>88</v>
      </c>
      <c r="H2408" t="s">
        <v>80</v>
      </c>
      <c r="I2408">
        <v>10000</v>
      </c>
      <c r="J2408" t="s">
        <v>560</v>
      </c>
      <c r="K2408" t="s">
        <v>392</v>
      </c>
    </row>
    <row r="2409" spans="1:11" x14ac:dyDescent="0.35">
      <c r="A2409" t="s">
        <v>559</v>
      </c>
      <c r="B2409" t="s">
        <v>84</v>
      </c>
      <c r="C2409" t="s">
        <v>330</v>
      </c>
      <c r="D2409" t="s">
        <v>78</v>
      </c>
      <c r="E2409">
        <v>2022</v>
      </c>
      <c r="F2409">
        <v>91</v>
      </c>
      <c r="G2409" t="s">
        <v>90</v>
      </c>
      <c r="H2409" t="s">
        <v>80</v>
      </c>
      <c r="I2409">
        <v>1.36</v>
      </c>
      <c r="J2409" t="s">
        <v>593</v>
      </c>
      <c r="K2409" t="s">
        <v>392</v>
      </c>
    </row>
    <row r="2410" spans="1:11" x14ac:dyDescent="0.35">
      <c r="A2410" t="s">
        <v>559</v>
      </c>
      <c r="B2410" t="s">
        <v>84</v>
      </c>
      <c r="C2410" t="s">
        <v>330</v>
      </c>
      <c r="D2410" t="s">
        <v>78</v>
      </c>
      <c r="E2410">
        <v>2022</v>
      </c>
      <c r="F2410">
        <v>91</v>
      </c>
      <c r="G2410" t="s">
        <v>90</v>
      </c>
      <c r="H2410" t="s">
        <v>80</v>
      </c>
      <c r="I2410">
        <v>0.18</v>
      </c>
      <c r="J2410" t="s">
        <v>594</v>
      </c>
      <c r="K2410" t="s">
        <v>392</v>
      </c>
    </row>
    <row r="2411" spans="1:11" x14ac:dyDescent="0.35">
      <c r="A2411" t="s">
        <v>559</v>
      </c>
      <c r="B2411" t="s">
        <v>84</v>
      </c>
      <c r="C2411" t="s">
        <v>330</v>
      </c>
      <c r="D2411" t="s">
        <v>78</v>
      </c>
      <c r="E2411">
        <v>2022</v>
      </c>
      <c r="F2411">
        <v>91</v>
      </c>
      <c r="G2411" t="s">
        <v>90</v>
      </c>
      <c r="H2411" t="s">
        <v>80</v>
      </c>
      <c r="I2411">
        <v>0.18</v>
      </c>
      <c r="J2411" t="s">
        <v>560</v>
      </c>
      <c r="K2411" t="s">
        <v>392</v>
      </c>
    </row>
    <row r="2412" spans="1:11" x14ac:dyDescent="0.35">
      <c r="A2412" t="s">
        <v>559</v>
      </c>
      <c r="B2412" t="s">
        <v>84</v>
      </c>
      <c r="C2412" t="s">
        <v>330</v>
      </c>
      <c r="D2412" t="s">
        <v>78</v>
      </c>
      <c r="E2412">
        <v>2023</v>
      </c>
      <c r="F2412">
        <v>16</v>
      </c>
      <c r="G2412" t="s">
        <v>91</v>
      </c>
      <c r="H2412" t="s">
        <v>80</v>
      </c>
      <c r="I2412">
        <v>2477.1799999999998</v>
      </c>
      <c r="J2412" t="s">
        <v>593</v>
      </c>
      <c r="K2412" t="s">
        <v>392</v>
      </c>
    </row>
    <row r="2413" spans="1:11" x14ac:dyDescent="0.35">
      <c r="A2413" t="s">
        <v>559</v>
      </c>
      <c r="B2413" t="s">
        <v>84</v>
      </c>
      <c r="C2413" t="s">
        <v>330</v>
      </c>
      <c r="D2413" t="s">
        <v>78</v>
      </c>
      <c r="E2413">
        <v>2023</v>
      </c>
      <c r="F2413">
        <v>16</v>
      </c>
      <c r="G2413" t="s">
        <v>91</v>
      </c>
      <c r="H2413" t="s">
        <v>80</v>
      </c>
      <c r="I2413">
        <v>14777.22</v>
      </c>
      <c r="J2413" t="s">
        <v>594</v>
      </c>
      <c r="K2413" t="s">
        <v>392</v>
      </c>
    </row>
    <row r="2414" spans="1:11" x14ac:dyDescent="0.35">
      <c r="A2414" t="s">
        <v>559</v>
      </c>
      <c r="B2414" t="s">
        <v>84</v>
      </c>
      <c r="C2414" t="s">
        <v>330</v>
      </c>
      <c r="D2414" t="s">
        <v>78</v>
      </c>
      <c r="E2414">
        <v>2023</v>
      </c>
      <c r="F2414">
        <v>16</v>
      </c>
      <c r="G2414" t="s">
        <v>91</v>
      </c>
      <c r="H2414" t="s">
        <v>80</v>
      </c>
      <c r="I2414">
        <v>4232.6400000000003</v>
      </c>
      <c r="J2414" t="s">
        <v>560</v>
      </c>
      <c r="K2414" t="s">
        <v>392</v>
      </c>
    </row>
    <row r="2415" spans="1:11" x14ac:dyDescent="0.35">
      <c r="A2415" t="s">
        <v>559</v>
      </c>
      <c r="B2415" t="s">
        <v>84</v>
      </c>
      <c r="C2415" t="s">
        <v>330</v>
      </c>
      <c r="D2415" t="s">
        <v>78</v>
      </c>
      <c r="E2415">
        <v>2023</v>
      </c>
      <c r="F2415">
        <v>16</v>
      </c>
      <c r="G2415" t="s">
        <v>91</v>
      </c>
      <c r="H2415" t="s">
        <v>81</v>
      </c>
      <c r="I2415">
        <v>13672.04</v>
      </c>
      <c r="J2415" t="s">
        <v>560</v>
      </c>
      <c r="K2415" t="s">
        <v>392</v>
      </c>
    </row>
    <row r="2416" spans="1:11" x14ac:dyDescent="0.35">
      <c r="A2416" t="s">
        <v>559</v>
      </c>
      <c r="B2416" t="s">
        <v>84</v>
      </c>
      <c r="C2416" t="s">
        <v>330</v>
      </c>
      <c r="D2416" t="s">
        <v>78</v>
      </c>
      <c r="E2416">
        <v>2023</v>
      </c>
      <c r="F2416">
        <v>33</v>
      </c>
      <c r="G2416" t="s">
        <v>88</v>
      </c>
      <c r="H2416" t="s">
        <v>80</v>
      </c>
      <c r="I2416">
        <v>24724.82</v>
      </c>
      <c r="J2416" t="s">
        <v>593</v>
      </c>
      <c r="K2416" t="s">
        <v>392</v>
      </c>
    </row>
    <row r="2417" spans="1:11" x14ac:dyDescent="0.35">
      <c r="A2417" t="s">
        <v>559</v>
      </c>
      <c r="B2417" t="s">
        <v>84</v>
      </c>
      <c r="C2417" t="s">
        <v>330</v>
      </c>
      <c r="D2417" t="s">
        <v>78</v>
      </c>
      <c r="E2417">
        <v>2023</v>
      </c>
      <c r="F2417">
        <v>33</v>
      </c>
      <c r="G2417" t="s">
        <v>88</v>
      </c>
      <c r="H2417" t="s">
        <v>80</v>
      </c>
      <c r="I2417">
        <v>17447.599999999999</v>
      </c>
      <c r="J2417" t="s">
        <v>594</v>
      </c>
      <c r="K2417" t="s">
        <v>392</v>
      </c>
    </row>
    <row r="2418" spans="1:11" x14ac:dyDescent="0.35">
      <c r="A2418" t="s">
        <v>559</v>
      </c>
      <c r="B2418" t="s">
        <v>84</v>
      </c>
      <c r="C2418" t="s">
        <v>330</v>
      </c>
      <c r="D2418" t="s">
        <v>78</v>
      </c>
      <c r="E2418">
        <v>2023</v>
      </c>
      <c r="F2418">
        <v>33</v>
      </c>
      <c r="G2418" t="s">
        <v>88</v>
      </c>
      <c r="H2418" t="s">
        <v>80</v>
      </c>
      <c r="I2418">
        <v>34332.92</v>
      </c>
      <c r="J2418" t="s">
        <v>560</v>
      </c>
      <c r="K2418" t="s">
        <v>392</v>
      </c>
    </row>
    <row r="2419" spans="1:11" x14ac:dyDescent="0.35">
      <c r="A2419" t="s">
        <v>559</v>
      </c>
      <c r="B2419" t="s">
        <v>84</v>
      </c>
      <c r="C2419" t="s">
        <v>330</v>
      </c>
      <c r="D2419" t="s">
        <v>78</v>
      </c>
      <c r="E2419">
        <v>2023</v>
      </c>
      <c r="F2419">
        <v>33</v>
      </c>
      <c r="G2419" t="s">
        <v>88</v>
      </c>
      <c r="H2419" t="s">
        <v>81</v>
      </c>
      <c r="I2419">
        <v>12200</v>
      </c>
      <c r="J2419" t="s">
        <v>593</v>
      </c>
      <c r="K2419" t="s">
        <v>392</v>
      </c>
    </row>
    <row r="2420" spans="1:11" x14ac:dyDescent="0.35">
      <c r="A2420" t="s">
        <v>559</v>
      </c>
      <c r="B2420" t="s">
        <v>84</v>
      </c>
      <c r="C2420" t="s">
        <v>330</v>
      </c>
      <c r="D2420" t="s">
        <v>78</v>
      </c>
      <c r="E2420">
        <v>2023</v>
      </c>
      <c r="F2420">
        <v>33</v>
      </c>
      <c r="G2420" t="s">
        <v>88</v>
      </c>
      <c r="H2420" t="s">
        <v>81</v>
      </c>
      <c r="I2420">
        <v>15200</v>
      </c>
      <c r="J2420" t="s">
        <v>594</v>
      </c>
      <c r="K2420" t="s">
        <v>392</v>
      </c>
    </row>
    <row r="2421" spans="1:11" x14ac:dyDescent="0.35">
      <c r="A2421" t="s">
        <v>559</v>
      </c>
      <c r="B2421" t="s">
        <v>84</v>
      </c>
      <c r="C2421" t="s">
        <v>330</v>
      </c>
      <c r="D2421" t="s">
        <v>78</v>
      </c>
      <c r="E2421">
        <v>2023</v>
      </c>
      <c r="F2421">
        <v>33</v>
      </c>
      <c r="G2421" t="s">
        <v>88</v>
      </c>
      <c r="H2421" t="s">
        <v>81</v>
      </c>
      <c r="I2421">
        <v>33027.96</v>
      </c>
      <c r="J2421" t="s">
        <v>560</v>
      </c>
      <c r="K2421" t="s">
        <v>392</v>
      </c>
    </row>
    <row r="2422" spans="1:11" x14ac:dyDescent="0.35">
      <c r="A2422" t="s">
        <v>559</v>
      </c>
      <c r="B2422" t="s">
        <v>84</v>
      </c>
      <c r="C2422" t="s">
        <v>330</v>
      </c>
      <c r="D2422" t="s">
        <v>78</v>
      </c>
      <c r="E2422">
        <v>2023</v>
      </c>
      <c r="F2422">
        <v>90</v>
      </c>
      <c r="G2422" t="s">
        <v>89</v>
      </c>
      <c r="H2422" t="s">
        <v>80</v>
      </c>
      <c r="I2422">
        <v>476</v>
      </c>
      <c r="J2422" t="s">
        <v>593</v>
      </c>
      <c r="K2422" t="s">
        <v>392</v>
      </c>
    </row>
    <row r="2423" spans="1:11" x14ac:dyDescent="0.35">
      <c r="A2423" t="s">
        <v>559</v>
      </c>
      <c r="B2423" t="s">
        <v>84</v>
      </c>
      <c r="C2423" t="s">
        <v>330</v>
      </c>
      <c r="D2423" t="s">
        <v>78</v>
      </c>
      <c r="E2423">
        <v>2023</v>
      </c>
      <c r="F2423">
        <v>90</v>
      </c>
      <c r="G2423" t="s">
        <v>89</v>
      </c>
      <c r="H2423" t="s">
        <v>80</v>
      </c>
      <c r="I2423">
        <v>301.43</v>
      </c>
      <c r="J2423" t="s">
        <v>594</v>
      </c>
      <c r="K2423" t="s">
        <v>392</v>
      </c>
    </row>
    <row r="2424" spans="1:11" x14ac:dyDescent="0.35">
      <c r="A2424" t="s">
        <v>559</v>
      </c>
      <c r="B2424" t="s">
        <v>84</v>
      </c>
      <c r="C2424" t="s">
        <v>330</v>
      </c>
      <c r="D2424" t="s">
        <v>78</v>
      </c>
      <c r="E2424">
        <v>2023</v>
      </c>
      <c r="F2424">
        <v>90</v>
      </c>
      <c r="G2424" t="s">
        <v>89</v>
      </c>
      <c r="H2424" t="s">
        <v>80</v>
      </c>
      <c r="I2424">
        <v>220</v>
      </c>
      <c r="J2424" t="s">
        <v>560</v>
      </c>
      <c r="K2424" t="s">
        <v>392</v>
      </c>
    </row>
    <row r="2425" spans="1:11" x14ac:dyDescent="0.35">
      <c r="A2425" t="s">
        <v>559</v>
      </c>
      <c r="B2425" t="s">
        <v>84</v>
      </c>
      <c r="C2425" t="s">
        <v>330</v>
      </c>
      <c r="D2425" t="s">
        <v>78</v>
      </c>
      <c r="E2425">
        <v>2023</v>
      </c>
      <c r="F2425">
        <v>90</v>
      </c>
      <c r="G2425" t="s">
        <v>89</v>
      </c>
      <c r="H2425" t="s">
        <v>81</v>
      </c>
      <c r="I2425">
        <v>544</v>
      </c>
      <c r="J2425" t="s">
        <v>560</v>
      </c>
      <c r="K2425" t="s">
        <v>392</v>
      </c>
    </row>
    <row r="2426" spans="1:11" x14ac:dyDescent="0.35">
      <c r="A2426" t="s">
        <v>559</v>
      </c>
      <c r="B2426" t="s">
        <v>84</v>
      </c>
      <c r="C2426" t="s">
        <v>330</v>
      </c>
      <c r="D2426" t="s">
        <v>78</v>
      </c>
      <c r="E2426">
        <v>2023</v>
      </c>
      <c r="F2426">
        <v>91</v>
      </c>
      <c r="G2426" t="s">
        <v>90</v>
      </c>
      <c r="H2426" t="s">
        <v>80</v>
      </c>
      <c r="I2426">
        <v>505.36</v>
      </c>
      <c r="J2426" t="s">
        <v>593</v>
      </c>
      <c r="K2426" t="s">
        <v>392</v>
      </c>
    </row>
    <row r="2427" spans="1:11" x14ac:dyDescent="0.35">
      <c r="A2427" t="s">
        <v>559</v>
      </c>
      <c r="B2427" t="s">
        <v>84</v>
      </c>
      <c r="C2427" t="s">
        <v>330</v>
      </c>
      <c r="D2427" t="s">
        <v>78</v>
      </c>
      <c r="E2427">
        <v>2023</v>
      </c>
      <c r="F2427">
        <v>91</v>
      </c>
      <c r="G2427" t="s">
        <v>90</v>
      </c>
      <c r="H2427" t="s">
        <v>80</v>
      </c>
      <c r="I2427">
        <v>303.93</v>
      </c>
      <c r="J2427" t="s">
        <v>594</v>
      </c>
      <c r="K2427" t="s">
        <v>392</v>
      </c>
    </row>
    <row r="2428" spans="1:11" x14ac:dyDescent="0.35">
      <c r="A2428" t="s">
        <v>559</v>
      </c>
      <c r="B2428" t="s">
        <v>84</v>
      </c>
      <c r="C2428" t="s">
        <v>330</v>
      </c>
      <c r="D2428" t="s">
        <v>78</v>
      </c>
      <c r="E2428">
        <v>2023</v>
      </c>
      <c r="F2428">
        <v>91</v>
      </c>
      <c r="G2428" t="s">
        <v>90</v>
      </c>
      <c r="H2428" t="s">
        <v>80</v>
      </c>
      <c r="I2428">
        <v>333.93</v>
      </c>
      <c r="J2428" t="s">
        <v>560</v>
      </c>
      <c r="K2428" t="s">
        <v>392</v>
      </c>
    </row>
    <row r="2429" spans="1:11" x14ac:dyDescent="0.35">
      <c r="A2429" t="s">
        <v>559</v>
      </c>
      <c r="B2429" t="s">
        <v>84</v>
      </c>
      <c r="C2429" t="s">
        <v>330</v>
      </c>
      <c r="D2429" t="s">
        <v>78</v>
      </c>
      <c r="E2429">
        <v>2023</v>
      </c>
      <c r="F2429">
        <v>91</v>
      </c>
      <c r="G2429" t="s">
        <v>90</v>
      </c>
      <c r="H2429" t="s">
        <v>81</v>
      </c>
      <c r="I2429">
        <v>80</v>
      </c>
      <c r="J2429" t="s">
        <v>593</v>
      </c>
      <c r="K2429" t="s">
        <v>392</v>
      </c>
    </row>
    <row r="2430" spans="1:11" x14ac:dyDescent="0.35">
      <c r="A2430" t="s">
        <v>559</v>
      </c>
      <c r="B2430" t="s">
        <v>84</v>
      </c>
      <c r="C2430" t="s">
        <v>330</v>
      </c>
      <c r="D2430" t="s">
        <v>78</v>
      </c>
      <c r="E2430">
        <v>2023</v>
      </c>
      <c r="F2430">
        <v>91</v>
      </c>
      <c r="G2430" t="s">
        <v>90</v>
      </c>
      <c r="H2430" t="s">
        <v>81</v>
      </c>
      <c r="I2430">
        <v>80</v>
      </c>
      <c r="J2430" t="s">
        <v>594</v>
      </c>
      <c r="K2430" t="s">
        <v>392</v>
      </c>
    </row>
    <row r="2431" spans="1:11" x14ac:dyDescent="0.35">
      <c r="A2431" t="s">
        <v>559</v>
      </c>
      <c r="B2431" t="s">
        <v>84</v>
      </c>
      <c r="C2431" t="s">
        <v>330</v>
      </c>
      <c r="D2431" t="s">
        <v>78</v>
      </c>
      <c r="E2431">
        <v>2023</v>
      </c>
      <c r="F2431">
        <v>91</v>
      </c>
      <c r="G2431" t="s">
        <v>90</v>
      </c>
      <c r="H2431" t="s">
        <v>81</v>
      </c>
      <c r="I2431">
        <v>960</v>
      </c>
      <c r="J2431" t="s">
        <v>560</v>
      </c>
      <c r="K2431" t="s">
        <v>392</v>
      </c>
    </row>
    <row r="2432" spans="1:11" x14ac:dyDescent="0.35">
      <c r="A2432" t="s">
        <v>559</v>
      </c>
      <c r="B2432" t="s">
        <v>84</v>
      </c>
      <c r="C2432" t="s">
        <v>330</v>
      </c>
      <c r="D2432" t="s">
        <v>78</v>
      </c>
      <c r="E2432">
        <v>2024</v>
      </c>
      <c r="F2432">
        <v>33</v>
      </c>
      <c r="G2432" t="s">
        <v>88</v>
      </c>
      <c r="H2432" t="s">
        <v>80</v>
      </c>
      <c r="I2432">
        <v>2500</v>
      </c>
      <c r="J2432" t="s">
        <v>560</v>
      </c>
      <c r="K2432" t="s">
        <v>392</v>
      </c>
    </row>
    <row r="2433" spans="1:11" x14ac:dyDescent="0.35">
      <c r="A2433" t="s">
        <v>559</v>
      </c>
      <c r="B2433" t="s">
        <v>84</v>
      </c>
      <c r="C2433" t="s">
        <v>85</v>
      </c>
      <c r="D2433" t="s">
        <v>78</v>
      </c>
      <c r="E2433">
        <v>2020</v>
      </c>
      <c r="F2433">
        <v>16</v>
      </c>
      <c r="G2433" t="s">
        <v>91</v>
      </c>
      <c r="H2433" t="s">
        <v>80</v>
      </c>
      <c r="I2433">
        <v>25000</v>
      </c>
      <c r="J2433" t="s">
        <v>594</v>
      </c>
      <c r="K2433" t="s">
        <v>388</v>
      </c>
    </row>
    <row r="2434" spans="1:11" x14ac:dyDescent="0.35">
      <c r="A2434" t="s">
        <v>559</v>
      </c>
      <c r="B2434" t="s">
        <v>84</v>
      </c>
      <c r="C2434" t="s">
        <v>85</v>
      </c>
      <c r="D2434" t="s">
        <v>78</v>
      </c>
      <c r="E2434">
        <v>2020</v>
      </c>
      <c r="F2434">
        <v>33</v>
      </c>
      <c r="G2434" t="s">
        <v>88</v>
      </c>
      <c r="H2434" t="s">
        <v>80</v>
      </c>
      <c r="I2434">
        <v>25000</v>
      </c>
      <c r="J2434" t="s">
        <v>593</v>
      </c>
      <c r="K2434" t="s">
        <v>388</v>
      </c>
    </row>
    <row r="2435" spans="1:11" x14ac:dyDescent="0.35">
      <c r="A2435" t="s">
        <v>559</v>
      </c>
      <c r="B2435" t="s">
        <v>84</v>
      </c>
      <c r="C2435" t="s">
        <v>85</v>
      </c>
      <c r="D2435" t="s">
        <v>78</v>
      </c>
      <c r="E2435">
        <v>2023</v>
      </c>
      <c r="F2435">
        <v>16</v>
      </c>
      <c r="G2435" t="s">
        <v>91</v>
      </c>
      <c r="H2435" t="s">
        <v>80</v>
      </c>
      <c r="I2435">
        <v>5594.84</v>
      </c>
      <c r="J2435" t="s">
        <v>594</v>
      </c>
      <c r="K2435" t="s">
        <v>388</v>
      </c>
    </row>
    <row r="2436" spans="1:11" x14ac:dyDescent="0.35">
      <c r="A2436" t="s">
        <v>559</v>
      </c>
      <c r="B2436" t="s">
        <v>84</v>
      </c>
      <c r="C2436" t="s">
        <v>85</v>
      </c>
      <c r="D2436" t="s">
        <v>78</v>
      </c>
      <c r="E2436">
        <v>2023</v>
      </c>
      <c r="F2436">
        <v>16</v>
      </c>
      <c r="G2436" t="s">
        <v>91</v>
      </c>
      <c r="H2436" t="s">
        <v>80</v>
      </c>
      <c r="I2436">
        <v>2757.36</v>
      </c>
      <c r="J2436" t="s">
        <v>560</v>
      </c>
      <c r="K2436" t="s">
        <v>388</v>
      </c>
    </row>
    <row r="2437" spans="1:11" x14ac:dyDescent="0.35">
      <c r="A2437" t="s">
        <v>559</v>
      </c>
      <c r="B2437" t="s">
        <v>84</v>
      </c>
      <c r="C2437" t="s">
        <v>85</v>
      </c>
      <c r="D2437" t="s">
        <v>78</v>
      </c>
      <c r="E2437">
        <v>2023</v>
      </c>
      <c r="F2437">
        <v>33</v>
      </c>
      <c r="G2437" t="s">
        <v>88</v>
      </c>
      <c r="H2437" t="s">
        <v>80</v>
      </c>
      <c r="I2437">
        <v>11000</v>
      </c>
      <c r="J2437" t="s">
        <v>593</v>
      </c>
      <c r="K2437" t="s">
        <v>388</v>
      </c>
    </row>
    <row r="2438" spans="1:11" x14ac:dyDescent="0.35">
      <c r="A2438" t="s">
        <v>559</v>
      </c>
      <c r="B2438" t="s">
        <v>84</v>
      </c>
      <c r="C2438" t="s">
        <v>85</v>
      </c>
      <c r="D2438" t="s">
        <v>78</v>
      </c>
      <c r="E2438">
        <v>2023</v>
      </c>
      <c r="F2438">
        <v>33</v>
      </c>
      <c r="G2438" t="s">
        <v>88</v>
      </c>
      <c r="H2438" t="s">
        <v>80</v>
      </c>
      <c r="I2438">
        <v>5405.16</v>
      </c>
      <c r="J2438" t="s">
        <v>594</v>
      </c>
      <c r="K2438" t="s">
        <v>388</v>
      </c>
    </row>
    <row r="2439" spans="1:11" x14ac:dyDescent="0.35">
      <c r="A2439" t="s">
        <v>559</v>
      </c>
      <c r="B2439" t="s">
        <v>84</v>
      </c>
      <c r="C2439" t="s">
        <v>85</v>
      </c>
      <c r="D2439" t="s">
        <v>78</v>
      </c>
      <c r="E2439">
        <v>2023</v>
      </c>
      <c r="F2439">
        <v>33</v>
      </c>
      <c r="G2439" t="s">
        <v>88</v>
      </c>
      <c r="H2439" t="s">
        <v>80</v>
      </c>
      <c r="I2439">
        <v>12647.8</v>
      </c>
      <c r="J2439" t="s">
        <v>560</v>
      </c>
      <c r="K2439" t="s">
        <v>388</v>
      </c>
    </row>
    <row r="2440" spans="1:11" x14ac:dyDescent="0.35">
      <c r="A2440" t="s">
        <v>559</v>
      </c>
      <c r="B2440" t="s">
        <v>84</v>
      </c>
      <c r="C2440" t="s">
        <v>85</v>
      </c>
      <c r="D2440" t="s">
        <v>78</v>
      </c>
      <c r="E2440">
        <v>2023</v>
      </c>
      <c r="F2440">
        <v>90</v>
      </c>
      <c r="G2440" t="s">
        <v>89</v>
      </c>
      <c r="H2440" t="s">
        <v>80</v>
      </c>
      <c r="I2440">
        <v>408</v>
      </c>
      <c r="J2440" t="s">
        <v>593</v>
      </c>
      <c r="K2440" t="s">
        <v>388</v>
      </c>
    </row>
    <row r="2441" spans="1:11" x14ac:dyDescent="0.35">
      <c r="A2441" t="s">
        <v>559</v>
      </c>
      <c r="B2441" t="s">
        <v>84</v>
      </c>
      <c r="C2441" t="s">
        <v>85</v>
      </c>
      <c r="D2441" t="s">
        <v>78</v>
      </c>
      <c r="E2441">
        <v>2023</v>
      </c>
      <c r="F2441">
        <v>91</v>
      </c>
      <c r="G2441" t="s">
        <v>90</v>
      </c>
      <c r="H2441" t="s">
        <v>80</v>
      </c>
      <c r="I2441">
        <v>592</v>
      </c>
      <c r="J2441" t="s">
        <v>593</v>
      </c>
      <c r="K2441" t="s">
        <v>388</v>
      </c>
    </row>
    <row r="2442" spans="1:11" x14ac:dyDescent="0.35">
      <c r="A2442" t="s">
        <v>559</v>
      </c>
      <c r="B2442" t="s">
        <v>84</v>
      </c>
      <c r="C2442" t="s">
        <v>85</v>
      </c>
      <c r="D2442" t="s">
        <v>78</v>
      </c>
      <c r="E2442">
        <v>2023</v>
      </c>
      <c r="F2442">
        <v>91</v>
      </c>
      <c r="G2442" t="s">
        <v>90</v>
      </c>
      <c r="H2442" t="s">
        <v>80</v>
      </c>
      <c r="I2442">
        <v>592</v>
      </c>
      <c r="J2442" t="s">
        <v>594</v>
      </c>
      <c r="K2442" t="s">
        <v>388</v>
      </c>
    </row>
    <row r="2443" spans="1:11" x14ac:dyDescent="0.35">
      <c r="A2443" t="s">
        <v>559</v>
      </c>
      <c r="B2443" t="s">
        <v>84</v>
      </c>
      <c r="C2443" t="s">
        <v>85</v>
      </c>
      <c r="D2443" t="s">
        <v>78</v>
      </c>
      <c r="E2443">
        <v>2023</v>
      </c>
      <c r="F2443">
        <v>91</v>
      </c>
      <c r="G2443" t="s">
        <v>90</v>
      </c>
      <c r="H2443" t="s">
        <v>80</v>
      </c>
      <c r="I2443">
        <v>592</v>
      </c>
      <c r="J2443" t="s">
        <v>560</v>
      </c>
      <c r="K2443" t="s">
        <v>388</v>
      </c>
    </row>
    <row r="2444" spans="1:11" x14ac:dyDescent="0.35">
      <c r="A2444" t="s">
        <v>559</v>
      </c>
      <c r="B2444" t="s">
        <v>84</v>
      </c>
      <c r="C2444" t="s">
        <v>352</v>
      </c>
      <c r="D2444" t="s">
        <v>78</v>
      </c>
      <c r="E2444">
        <v>2023</v>
      </c>
      <c r="F2444">
        <v>33</v>
      </c>
      <c r="G2444" t="s">
        <v>88</v>
      </c>
      <c r="H2444" t="s">
        <v>80</v>
      </c>
      <c r="I2444">
        <v>5000</v>
      </c>
      <c r="J2444" t="s">
        <v>593</v>
      </c>
      <c r="K2444" t="s">
        <v>399</v>
      </c>
    </row>
    <row r="2445" spans="1:11" x14ac:dyDescent="0.35">
      <c r="A2445" t="s">
        <v>559</v>
      </c>
      <c r="B2445" t="s">
        <v>84</v>
      </c>
      <c r="C2445" t="s">
        <v>352</v>
      </c>
      <c r="D2445" t="s">
        <v>78</v>
      </c>
      <c r="E2445">
        <v>2023</v>
      </c>
      <c r="F2445">
        <v>33</v>
      </c>
      <c r="G2445" t="s">
        <v>88</v>
      </c>
      <c r="H2445" t="s">
        <v>80</v>
      </c>
      <c r="I2445">
        <v>5000</v>
      </c>
      <c r="J2445" t="s">
        <v>594</v>
      </c>
      <c r="K2445" t="s">
        <v>399</v>
      </c>
    </row>
    <row r="2446" spans="1:11" x14ac:dyDescent="0.35">
      <c r="A2446" t="s">
        <v>559</v>
      </c>
      <c r="B2446" t="s">
        <v>84</v>
      </c>
      <c r="C2446" t="s">
        <v>352</v>
      </c>
      <c r="D2446" t="s">
        <v>78</v>
      </c>
      <c r="E2446">
        <v>2023</v>
      </c>
      <c r="F2446">
        <v>33</v>
      </c>
      <c r="G2446" t="s">
        <v>88</v>
      </c>
      <c r="H2446" t="s">
        <v>80</v>
      </c>
      <c r="I2446">
        <v>5000</v>
      </c>
      <c r="J2446" t="s">
        <v>560</v>
      </c>
      <c r="K2446" t="s">
        <v>399</v>
      </c>
    </row>
    <row r="2447" spans="1:11" x14ac:dyDescent="0.35">
      <c r="A2447" t="s">
        <v>559</v>
      </c>
      <c r="B2447" t="s">
        <v>84</v>
      </c>
      <c r="C2447" t="s">
        <v>352</v>
      </c>
      <c r="D2447" t="s">
        <v>78</v>
      </c>
      <c r="E2447">
        <v>2023</v>
      </c>
      <c r="F2447">
        <v>33</v>
      </c>
      <c r="G2447" t="s">
        <v>88</v>
      </c>
      <c r="H2447" t="s">
        <v>81</v>
      </c>
      <c r="I2447">
        <v>2500</v>
      </c>
      <c r="J2447" t="s">
        <v>593</v>
      </c>
      <c r="K2447" t="s">
        <v>399</v>
      </c>
    </row>
    <row r="2448" spans="1:11" x14ac:dyDescent="0.35">
      <c r="A2448" t="s">
        <v>559</v>
      </c>
      <c r="B2448" t="s">
        <v>84</v>
      </c>
      <c r="C2448" t="s">
        <v>352</v>
      </c>
      <c r="D2448" t="s">
        <v>78</v>
      </c>
      <c r="E2448">
        <v>2023</v>
      </c>
      <c r="F2448">
        <v>33</v>
      </c>
      <c r="G2448" t="s">
        <v>88</v>
      </c>
      <c r="H2448" t="s">
        <v>81</v>
      </c>
      <c r="I2448">
        <v>2500</v>
      </c>
      <c r="J2448" t="s">
        <v>594</v>
      </c>
      <c r="K2448" t="s">
        <v>399</v>
      </c>
    </row>
    <row r="2449" spans="1:11" x14ac:dyDescent="0.35">
      <c r="A2449" t="s">
        <v>559</v>
      </c>
      <c r="B2449" t="s">
        <v>84</v>
      </c>
      <c r="C2449" t="s">
        <v>352</v>
      </c>
      <c r="D2449" t="s">
        <v>78</v>
      </c>
      <c r="E2449">
        <v>2023</v>
      </c>
      <c r="F2449">
        <v>33</v>
      </c>
      <c r="G2449" t="s">
        <v>88</v>
      </c>
      <c r="H2449" t="s">
        <v>81</v>
      </c>
      <c r="I2449">
        <v>2500</v>
      </c>
      <c r="J2449" t="s">
        <v>560</v>
      </c>
      <c r="K2449" t="s">
        <v>399</v>
      </c>
    </row>
    <row r="2450" spans="1:11" x14ac:dyDescent="0.35">
      <c r="A2450" t="s">
        <v>559</v>
      </c>
      <c r="B2450" t="s">
        <v>84</v>
      </c>
      <c r="C2450" t="s">
        <v>352</v>
      </c>
      <c r="D2450" t="s">
        <v>78</v>
      </c>
      <c r="E2450">
        <v>2023</v>
      </c>
      <c r="F2450">
        <v>91</v>
      </c>
      <c r="G2450" t="s">
        <v>90</v>
      </c>
      <c r="H2450" t="s">
        <v>81</v>
      </c>
      <c r="I2450">
        <v>23.65</v>
      </c>
      <c r="J2450" t="s">
        <v>593</v>
      </c>
      <c r="K2450" t="s">
        <v>399</v>
      </c>
    </row>
    <row r="2451" spans="1:11" x14ac:dyDescent="0.35">
      <c r="A2451" t="s">
        <v>559</v>
      </c>
      <c r="B2451" t="s">
        <v>84</v>
      </c>
      <c r="C2451" t="s">
        <v>352</v>
      </c>
      <c r="D2451" t="s">
        <v>78</v>
      </c>
      <c r="E2451">
        <v>2023</v>
      </c>
      <c r="F2451">
        <v>91</v>
      </c>
      <c r="G2451" t="s">
        <v>90</v>
      </c>
      <c r="H2451" t="s">
        <v>81</v>
      </c>
      <c r="I2451">
        <v>23.65</v>
      </c>
      <c r="J2451" t="s">
        <v>594</v>
      </c>
      <c r="K2451" t="s">
        <v>399</v>
      </c>
    </row>
    <row r="2452" spans="1:11" x14ac:dyDescent="0.35">
      <c r="A2452" t="s">
        <v>559</v>
      </c>
      <c r="B2452" t="s">
        <v>84</v>
      </c>
      <c r="C2452" t="s">
        <v>352</v>
      </c>
      <c r="D2452" t="s">
        <v>78</v>
      </c>
      <c r="E2452">
        <v>2023</v>
      </c>
      <c r="F2452">
        <v>91</v>
      </c>
      <c r="G2452" t="s">
        <v>90</v>
      </c>
      <c r="H2452" t="s">
        <v>81</v>
      </c>
      <c r="I2452">
        <v>23.65</v>
      </c>
      <c r="J2452" t="s">
        <v>560</v>
      </c>
      <c r="K2452" t="s">
        <v>399</v>
      </c>
    </row>
    <row r="2453" spans="1:11" x14ac:dyDescent="0.35">
      <c r="A2453" t="s">
        <v>559</v>
      </c>
      <c r="B2453" t="s">
        <v>84</v>
      </c>
      <c r="C2453" t="s">
        <v>498</v>
      </c>
      <c r="D2453" t="s">
        <v>78</v>
      </c>
      <c r="E2453">
        <v>2023</v>
      </c>
      <c r="F2453">
        <v>16</v>
      </c>
      <c r="G2453" t="s">
        <v>91</v>
      </c>
      <c r="H2453" t="s">
        <v>80</v>
      </c>
      <c r="I2453">
        <v>545845.37</v>
      </c>
      <c r="J2453" t="s">
        <v>593</v>
      </c>
      <c r="K2453" t="s">
        <v>499</v>
      </c>
    </row>
    <row r="2454" spans="1:11" x14ac:dyDescent="0.35">
      <c r="A2454" t="s">
        <v>559</v>
      </c>
      <c r="B2454" t="s">
        <v>84</v>
      </c>
      <c r="C2454" t="s">
        <v>498</v>
      </c>
      <c r="D2454" t="s">
        <v>78</v>
      </c>
      <c r="E2454">
        <v>2023</v>
      </c>
      <c r="F2454">
        <v>16</v>
      </c>
      <c r="G2454" t="s">
        <v>91</v>
      </c>
      <c r="H2454" t="s">
        <v>80</v>
      </c>
      <c r="I2454">
        <v>72252.02</v>
      </c>
      <c r="J2454" t="s">
        <v>594</v>
      </c>
      <c r="K2454" t="s">
        <v>499</v>
      </c>
    </row>
    <row r="2455" spans="1:11" x14ac:dyDescent="0.35">
      <c r="A2455" t="s">
        <v>559</v>
      </c>
      <c r="B2455" t="s">
        <v>84</v>
      </c>
      <c r="C2455" t="s">
        <v>498</v>
      </c>
      <c r="D2455" t="s">
        <v>78</v>
      </c>
      <c r="E2455">
        <v>2023</v>
      </c>
      <c r="F2455">
        <v>16</v>
      </c>
      <c r="G2455" t="s">
        <v>91</v>
      </c>
      <c r="H2455" t="s">
        <v>80</v>
      </c>
      <c r="I2455">
        <v>285009.48</v>
      </c>
      <c r="J2455" t="s">
        <v>560</v>
      </c>
      <c r="K2455" t="s">
        <v>499</v>
      </c>
    </row>
    <row r="2456" spans="1:11" x14ac:dyDescent="0.35">
      <c r="A2456" t="s">
        <v>559</v>
      </c>
      <c r="B2456" t="s">
        <v>84</v>
      </c>
      <c r="C2456" t="s">
        <v>498</v>
      </c>
      <c r="D2456" t="s">
        <v>78</v>
      </c>
      <c r="E2456">
        <v>2023</v>
      </c>
      <c r="F2456">
        <v>33</v>
      </c>
      <c r="G2456" t="s">
        <v>88</v>
      </c>
      <c r="H2456" t="s">
        <v>80</v>
      </c>
      <c r="I2456">
        <v>2410766.37</v>
      </c>
      <c r="J2456" t="s">
        <v>593</v>
      </c>
      <c r="K2456" t="s">
        <v>499</v>
      </c>
    </row>
    <row r="2457" spans="1:11" x14ac:dyDescent="0.35">
      <c r="A2457" t="s">
        <v>559</v>
      </c>
      <c r="B2457" t="s">
        <v>84</v>
      </c>
      <c r="C2457" t="s">
        <v>498</v>
      </c>
      <c r="D2457" t="s">
        <v>78</v>
      </c>
      <c r="E2457">
        <v>2023</v>
      </c>
      <c r="F2457">
        <v>33</v>
      </c>
      <c r="G2457" t="s">
        <v>88</v>
      </c>
      <c r="H2457" t="s">
        <v>80</v>
      </c>
      <c r="I2457">
        <v>2829923.16</v>
      </c>
      <c r="J2457" t="s">
        <v>594</v>
      </c>
      <c r="K2457" t="s">
        <v>499</v>
      </c>
    </row>
    <row r="2458" spans="1:11" x14ac:dyDescent="0.35">
      <c r="A2458" t="s">
        <v>559</v>
      </c>
      <c r="B2458" t="s">
        <v>84</v>
      </c>
      <c r="C2458" t="s">
        <v>498</v>
      </c>
      <c r="D2458" t="s">
        <v>78</v>
      </c>
      <c r="E2458">
        <v>2023</v>
      </c>
      <c r="F2458">
        <v>33</v>
      </c>
      <c r="G2458" t="s">
        <v>88</v>
      </c>
      <c r="H2458" t="s">
        <v>80</v>
      </c>
      <c r="I2458">
        <v>3128817.64</v>
      </c>
      <c r="J2458" t="s">
        <v>560</v>
      </c>
      <c r="K2458" t="s">
        <v>499</v>
      </c>
    </row>
    <row r="2459" spans="1:11" x14ac:dyDescent="0.35">
      <c r="A2459" t="s">
        <v>559</v>
      </c>
      <c r="B2459" t="s">
        <v>84</v>
      </c>
      <c r="C2459" t="s">
        <v>498</v>
      </c>
      <c r="D2459" t="s">
        <v>78</v>
      </c>
      <c r="E2459">
        <v>2023</v>
      </c>
      <c r="F2459">
        <v>90</v>
      </c>
      <c r="G2459" t="s">
        <v>89</v>
      </c>
      <c r="H2459" t="s">
        <v>80</v>
      </c>
      <c r="I2459">
        <v>4304.92</v>
      </c>
      <c r="J2459" t="s">
        <v>593</v>
      </c>
      <c r="K2459" t="s">
        <v>499</v>
      </c>
    </row>
    <row r="2460" spans="1:11" x14ac:dyDescent="0.35">
      <c r="A2460" t="s">
        <v>559</v>
      </c>
      <c r="B2460" t="s">
        <v>84</v>
      </c>
      <c r="C2460" t="s">
        <v>498</v>
      </c>
      <c r="D2460" t="s">
        <v>78</v>
      </c>
      <c r="E2460">
        <v>2023</v>
      </c>
      <c r="F2460">
        <v>90</v>
      </c>
      <c r="G2460" t="s">
        <v>89</v>
      </c>
      <c r="H2460" t="s">
        <v>80</v>
      </c>
      <c r="I2460">
        <v>6569.19</v>
      </c>
      <c r="J2460" t="s">
        <v>594</v>
      </c>
      <c r="K2460" t="s">
        <v>499</v>
      </c>
    </row>
    <row r="2461" spans="1:11" x14ac:dyDescent="0.35">
      <c r="A2461" t="s">
        <v>559</v>
      </c>
      <c r="B2461" t="s">
        <v>84</v>
      </c>
      <c r="C2461" t="s">
        <v>498</v>
      </c>
      <c r="D2461" t="s">
        <v>78</v>
      </c>
      <c r="E2461">
        <v>2023</v>
      </c>
      <c r="F2461">
        <v>90</v>
      </c>
      <c r="G2461" t="s">
        <v>89</v>
      </c>
      <c r="H2461" t="s">
        <v>80</v>
      </c>
      <c r="I2461">
        <v>9994.2800000000007</v>
      </c>
      <c r="J2461" t="s">
        <v>560</v>
      </c>
      <c r="K2461" t="s">
        <v>499</v>
      </c>
    </row>
    <row r="2462" spans="1:11" x14ac:dyDescent="0.35">
      <c r="A2462" t="s">
        <v>559</v>
      </c>
      <c r="B2462" t="s">
        <v>84</v>
      </c>
      <c r="C2462" t="s">
        <v>498</v>
      </c>
      <c r="D2462" t="s">
        <v>78</v>
      </c>
      <c r="E2462">
        <v>2023</v>
      </c>
      <c r="F2462">
        <v>91</v>
      </c>
      <c r="G2462" t="s">
        <v>90</v>
      </c>
      <c r="H2462" t="s">
        <v>80</v>
      </c>
      <c r="I2462">
        <v>142765.29</v>
      </c>
      <c r="J2462" t="s">
        <v>593</v>
      </c>
      <c r="K2462" t="s">
        <v>499</v>
      </c>
    </row>
    <row r="2463" spans="1:11" x14ac:dyDescent="0.35">
      <c r="A2463" t="s">
        <v>559</v>
      </c>
      <c r="B2463" t="s">
        <v>84</v>
      </c>
      <c r="C2463" t="s">
        <v>498</v>
      </c>
      <c r="D2463" t="s">
        <v>78</v>
      </c>
      <c r="E2463">
        <v>2023</v>
      </c>
      <c r="F2463">
        <v>91</v>
      </c>
      <c r="G2463" t="s">
        <v>90</v>
      </c>
      <c r="H2463" t="s">
        <v>80</v>
      </c>
      <c r="I2463">
        <v>157194.85999999999</v>
      </c>
      <c r="J2463" t="s">
        <v>594</v>
      </c>
      <c r="K2463" t="s">
        <v>499</v>
      </c>
    </row>
    <row r="2464" spans="1:11" x14ac:dyDescent="0.35">
      <c r="A2464" t="s">
        <v>559</v>
      </c>
      <c r="B2464" t="s">
        <v>84</v>
      </c>
      <c r="C2464" t="s">
        <v>498</v>
      </c>
      <c r="D2464" t="s">
        <v>78</v>
      </c>
      <c r="E2464">
        <v>2023</v>
      </c>
      <c r="F2464">
        <v>91</v>
      </c>
      <c r="G2464" t="s">
        <v>90</v>
      </c>
      <c r="H2464" t="s">
        <v>80</v>
      </c>
      <c r="I2464">
        <v>172722.43</v>
      </c>
      <c r="J2464" t="s">
        <v>560</v>
      </c>
      <c r="K2464" t="s">
        <v>499</v>
      </c>
    </row>
    <row r="2465" spans="1:11" x14ac:dyDescent="0.35">
      <c r="A2465" t="s">
        <v>559</v>
      </c>
      <c r="B2465" t="s">
        <v>84</v>
      </c>
      <c r="C2465" t="s">
        <v>498</v>
      </c>
      <c r="D2465" t="s">
        <v>78</v>
      </c>
      <c r="E2465">
        <v>2024</v>
      </c>
      <c r="F2465">
        <v>33</v>
      </c>
      <c r="G2465" t="s">
        <v>88</v>
      </c>
      <c r="H2465" t="s">
        <v>80</v>
      </c>
      <c r="I2465">
        <v>5</v>
      </c>
      <c r="J2465" t="s">
        <v>593</v>
      </c>
      <c r="K2465" t="s">
        <v>499</v>
      </c>
    </row>
    <row r="2466" spans="1:11" x14ac:dyDescent="0.35">
      <c r="A2466" t="s">
        <v>559</v>
      </c>
      <c r="B2466" t="s">
        <v>84</v>
      </c>
      <c r="C2466" t="s">
        <v>498</v>
      </c>
      <c r="D2466" t="s">
        <v>78</v>
      </c>
      <c r="E2466">
        <v>2024</v>
      </c>
      <c r="F2466">
        <v>33</v>
      </c>
      <c r="G2466" t="s">
        <v>88</v>
      </c>
      <c r="H2466" t="s">
        <v>80</v>
      </c>
      <c r="I2466">
        <v>15014</v>
      </c>
      <c r="J2466" t="s">
        <v>594</v>
      </c>
      <c r="K2466" t="s">
        <v>499</v>
      </c>
    </row>
    <row r="2467" spans="1:11" x14ac:dyDescent="0.35">
      <c r="A2467" t="s">
        <v>559</v>
      </c>
      <c r="B2467" t="s">
        <v>84</v>
      </c>
      <c r="C2467" t="s">
        <v>498</v>
      </c>
      <c r="D2467" t="s">
        <v>78</v>
      </c>
      <c r="E2467">
        <v>2024</v>
      </c>
      <c r="F2467">
        <v>33</v>
      </c>
      <c r="G2467" t="s">
        <v>88</v>
      </c>
      <c r="H2467" t="s">
        <v>80</v>
      </c>
      <c r="I2467">
        <v>24010</v>
      </c>
      <c r="J2467" t="s">
        <v>560</v>
      </c>
      <c r="K2467" t="s">
        <v>499</v>
      </c>
    </row>
    <row r="2468" spans="1:11" x14ac:dyDescent="0.35">
      <c r="A2468" t="s">
        <v>559</v>
      </c>
      <c r="B2468" t="s">
        <v>84</v>
      </c>
      <c r="C2468" t="s">
        <v>498</v>
      </c>
      <c r="D2468" t="s">
        <v>78</v>
      </c>
      <c r="E2468">
        <v>2024</v>
      </c>
      <c r="F2468">
        <v>91</v>
      </c>
      <c r="G2468" t="s">
        <v>90</v>
      </c>
      <c r="H2468" t="s">
        <v>80</v>
      </c>
      <c r="I2468">
        <v>1500</v>
      </c>
      <c r="J2468" t="s">
        <v>594</v>
      </c>
      <c r="K2468" t="s">
        <v>499</v>
      </c>
    </row>
    <row r="2469" spans="1:11" x14ac:dyDescent="0.35">
      <c r="A2469" t="s">
        <v>559</v>
      </c>
      <c r="B2469" t="s">
        <v>84</v>
      </c>
      <c r="C2469" t="s">
        <v>498</v>
      </c>
      <c r="D2469" t="s">
        <v>78</v>
      </c>
      <c r="E2469">
        <v>2024</v>
      </c>
      <c r="F2469">
        <v>91</v>
      </c>
      <c r="G2469" t="s">
        <v>90</v>
      </c>
      <c r="H2469" t="s">
        <v>80</v>
      </c>
      <c r="I2469">
        <v>2500</v>
      </c>
      <c r="J2469" t="s">
        <v>560</v>
      </c>
      <c r="K2469" t="s">
        <v>499</v>
      </c>
    </row>
    <row r="2470" spans="1:11" x14ac:dyDescent="0.35">
      <c r="A2470" t="s">
        <v>559</v>
      </c>
      <c r="B2470" t="s">
        <v>84</v>
      </c>
      <c r="C2470" t="s">
        <v>354</v>
      </c>
      <c r="D2470" t="s">
        <v>78</v>
      </c>
      <c r="E2470">
        <v>2023</v>
      </c>
      <c r="F2470">
        <v>16</v>
      </c>
      <c r="G2470" t="s">
        <v>91</v>
      </c>
      <c r="H2470" t="s">
        <v>80</v>
      </c>
      <c r="I2470">
        <v>7722.21</v>
      </c>
      <c r="J2470" t="s">
        <v>593</v>
      </c>
      <c r="K2470" t="s">
        <v>400</v>
      </c>
    </row>
    <row r="2471" spans="1:11" x14ac:dyDescent="0.35">
      <c r="A2471" t="s">
        <v>559</v>
      </c>
      <c r="B2471" t="s">
        <v>84</v>
      </c>
      <c r="C2471" t="s">
        <v>354</v>
      </c>
      <c r="D2471" t="s">
        <v>78</v>
      </c>
      <c r="E2471">
        <v>2023</v>
      </c>
      <c r="F2471">
        <v>90</v>
      </c>
      <c r="G2471" t="s">
        <v>89</v>
      </c>
      <c r="H2471" t="s">
        <v>80</v>
      </c>
      <c r="I2471">
        <v>65</v>
      </c>
      <c r="J2471" t="s">
        <v>560</v>
      </c>
      <c r="K2471" t="s">
        <v>400</v>
      </c>
    </row>
    <row r="2472" spans="1:11" x14ac:dyDescent="0.35">
      <c r="A2472" t="s">
        <v>559</v>
      </c>
      <c r="B2472" t="s">
        <v>84</v>
      </c>
      <c r="C2472" t="s">
        <v>331</v>
      </c>
      <c r="D2472" t="s">
        <v>78</v>
      </c>
      <c r="E2472">
        <v>2020</v>
      </c>
      <c r="F2472">
        <v>90</v>
      </c>
      <c r="G2472" t="s">
        <v>89</v>
      </c>
      <c r="H2472" t="s">
        <v>80</v>
      </c>
      <c r="I2472">
        <v>135</v>
      </c>
      <c r="J2472" t="s">
        <v>560</v>
      </c>
      <c r="K2472" t="s">
        <v>397</v>
      </c>
    </row>
    <row r="2473" spans="1:11" x14ac:dyDescent="0.35">
      <c r="A2473" t="s">
        <v>559</v>
      </c>
      <c r="B2473" t="s">
        <v>84</v>
      </c>
      <c r="C2473" t="s">
        <v>331</v>
      </c>
      <c r="D2473" t="s">
        <v>78</v>
      </c>
      <c r="E2473">
        <v>2022</v>
      </c>
      <c r="F2473">
        <v>33</v>
      </c>
      <c r="G2473" t="s">
        <v>88</v>
      </c>
      <c r="H2473" t="s">
        <v>80</v>
      </c>
      <c r="I2473">
        <v>19003.34</v>
      </c>
      <c r="J2473" t="s">
        <v>593</v>
      </c>
      <c r="K2473" t="s">
        <v>397</v>
      </c>
    </row>
    <row r="2474" spans="1:11" x14ac:dyDescent="0.35">
      <c r="A2474" t="s">
        <v>559</v>
      </c>
      <c r="B2474" t="s">
        <v>84</v>
      </c>
      <c r="C2474" t="s">
        <v>331</v>
      </c>
      <c r="D2474" t="s">
        <v>78</v>
      </c>
      <c r="E2474">
        <v>2022</v>
      </c>
      <c r="F2474">
        <v>33</v>
      </c>
      <c r="G2474" t="s">
        <v>88</v>
      </c>
      <c r="H2474" t="s">
        <v>80</v>
      </c>
      <c r="I2474">
        <v>19004.34</v>
      </c>
      <c r="J2474" t="s">
        <v>594</v>
      </c>
      <c r="K2474" t="s">
        <v>397</v>
      </c>
    </row>
    <row r="2475" spans="1:11" x14ac:dyDescent="0.35">
      <c r="A2475" t="s">
        <v>559</v>
      </c>
      <c r="B2475" t="s">
        <v>84</v>
      </c>
      <c r="C2475" t="s">
        <v>331</v>
      </c>
      <c r="D2475" t="s">
        <v>78</v>
      </c>
      <c r="E2475">
        <v>2022</v>
      </c>
      <c r="F2475">
        <v>33</v>
      </c>
      <c r="G2475" t="s">
        <v>88</v>
      </c>
      <c r="H2475" t="s">
        <v>80</v>
      </c>
      <c r="I2475">
        <v>29103.34</v>
      </c>
      <c r="J2475" t="s">
        <v>560</v>
      </c>
      <c r="K2475" t="s">
        <v>397</v>
      </c>
    </row>
    <row r="2476" spans="1:11" x14ac:dyDescent="0.35">
      <c r="A2476" t="s">
        <v>559</v>
      </c>
      <c r="B2476" t="s">
        <v>84</v>
      </c>
      <c r="C2476" t="s">
        <v>331</v>
      </c>
      <c r="D2476" t="s">
        <v>78</v>
      </c>
      <c r="E2476">
        <v>2023</v>
      </c>
      <c r="F2476">
        <v>16</v>
      </c>
      <c r="G2476" t="s">
        <v>91</v>
      </c>
      <c r="H2476" t="s">
        <v>80</v>
      </c>
      <c r="I2476">
        <v>5493.7</v>
      </c>
      <c r="J2476" t="s">
        <v>560</v>
      </c>
      <c r="K2476" t="s">
        <v>397</v>
      </c>
    </row>
    <row r="2477" spans="1:11" x14ac:dyDescent="0.35">
      <c r="A2477" t="s">
        <v>559</v>
      </c>
      <c r="B2477" t="s">
        <v>84</v>
      </c>
      <c r="C2477" t="s">
        <v>331</v>
      </c>
      <c r="D2477" t="s">
        <v>78</v>
      </c>
      <c r="E2477">
        <v>2023</v>
      </c>
      <c r="F2477">
        <v>16</v>
      </c>
      <c r="G2477" t="s">
        <v>91</v>
      </c>
      <c r="H2477" t="s">
        <v>81</v>
      </c>
      <c r="I2477">
        <v>2750.7</v>
      </c>
      <c r="J2477" t="s">
        <v>594</v>
      </c>
      <c r="K2477" t="s">
        <v>397</v>
      </c>
    </row>
    <row r="2478" spans="1:11" x14ac:dyDescent="0.35">
      <c r="A2478" t="s">
        <v>559</v>
      </c>
      <c r="B2478" t="s">
        <v>84</v>
      </c>
      <c r="C2478" t="s">
        <v>331</v>
      </c>
      <c r="D2478" t="s">
        <v>78</v>
      </c>
      <c r="E2478">
        <v>2023</v>
      </c>
      <c r="F2478">
        <v>33</v>
      </c>
      <c r="G2478" t="s">
        <v>88</v>
      </c>
      <c r="H2478" t="s">
        <v>80</v>
      </c>
      <c r="I2478">
        <v>15000</v>
      </c>
      <c r="J2478" t="s">
        <v>593</v>
      </c>
      <c r="K2478" t="s">
        <v>397</v>
      </c>
    </row>
    <row r="2479" spans="1:11" x14ac:dyDescent="0.35">
      <c r="A2479" t="s">
        <v>559</v>
      </c>
      <c r="B2479" t="s">
        <v>84</v>
      </c>
      <c r="C2479" t="s">
        <v>331</v>
      </c>
      <c r="D2479" t="s">
        <v>78</v>
      </c>
      <c r="E2479">
        <v>2023</v>
      </c>
      <c r="F2479">
        <v>33</v>
      </c>
      <c r="G2479" t="s">
        <v>88</v>
      </c>
      <c r="H2479" t="s">
        <v>80</v>
      </c>
      <c r="I2479">
        <v>20000</v>
      </c>
      <c r="J2479" t="s">
        <v>594</v>
      </c>
      <c r="K2479" t="s">
        <v>397</v>
      </c>
    </row>
    <row r="2480" spans="1:11" x14ac:dyDescent="0.35">
      <c r="A2480" t="s">
        <v>559</v>
      </c>
      <c r="B2480" t="s">
        <v>84</v>
      </c>
      <c r="C2480" t="s">
        <v>331</v>
      </c>
      <c r="D2480" t="s">
        <v>78</v>
      </c>
      <c r="E2480">
        <v>2023</v>
      </c>
      <c r="F2480">
        <v>33</v>
      </c>
      <c r="G2480" t="s">
        <v>88</v>
      </c>
      <c r="H2480" t="s">
        <v>80</v>
      </c>
      <c r="I2480">
        <v>36506.300000000003</v>
      </c>
      <c r="J2480" t="s">
        <v>560</v>
      </c>
      <c r="K2480" t="s">
        <v>397</v>
      </c>
    </row>
    <row r="2481" spans="1:11" x14ac:dyDescent="0.35">
      <c r="A2481" t="s">
        <v>559</v>
      </c>
      <c r="B2481" t="s">
        <v>84</v>
      </c>
      <c r="C2481" t="s">
        <v>331</v>
      </c>
      <c r="D2481" t="s">
        <v>78</v>
      </c>
      <c r="E2481">
        <v>2023</v>
      </c>
      <c r="F2481">
        <v>33</v>
      </c>
      <c r="G2481" t="s">
        <v>88</v>
      </c>
      <c r="H2481" t="s">
        <v>81</v>
      </c>
      <c r="I2481">
        <v>10000</v>
      </c>
      <c r="J2481" t="s">
        <v>593</v>
      </c>
      <c r="K2481" t="s">
        <v>397</v>
      </c>
    </row>
    <row r="2482" spans="1:11" x14ac:dyDescent="0.35">
      <c r="A2482" t="s">
        <v>559</v>
      </c>
      <c r="B2482" t="s">
        <v>84</v>
      </c>
      <c r="C2482" t="s">
        <v>331</v>
      </c>
      <c r="D2482" t="s">
        <v>78</v>
      </c>
      <c r="E2482">
        <v>2023</v>
      </c>
      <c r="F2482">
        <v>33</v>
      </c>
      <c r="G2482" t="s">
        <v>88</v>
      </c>
      <c r="H2482" t="s">
        <v>81</v>
      </c>
      <c r="I2482">
        <v>17249.3</v>
      </c>
      <c r="J2482" t="s">
        <v>594</v>
      </c>
      <c r="K2482" t="s">
        <v>397</v>
      </c>
    </row>
    <row r="2483" spans="1:11" x14ac:dyDescent="0.35">
      <c r="A2483" t="s">
        <v>559</v>
      </c>
      <c r="B2483" t="s">
        <v>84</v>
      </c>
      <c r="C2483" t="s">
        <v>331</v>
      </c>
      <c r="D2483" t="s">
        <v>78</v>
      </c>
      <c r="E2483">
        <v>2023</v>
      </c>
      <c r="F2483">
        <v>33</v>
      </c>
      <c r="G2483" t="s">
        <v>88</v>
      </c>
      <c r="H2483" t="s">
        <v>81</v>
      </c>
      <c r="I2483">
        <v>5000</v>
      </c>
      <c r="J2483" t="s">
        <v>560</v>
      </c>
      <c r="K2483" t="s">
        <v>397</v>
      </c>
    </row>
    <row r="2484" spans="1:11" x14ac:dyDescent="0.35">
      <c r="A2484" t="s">
        <v>559</v>
      </c>
      <c r="B2484" t="s">
        <v>84</v>
      </c>
      <c r="C2484" t="s">
        <v>331</v>
      </c>
      <c r="D2484" t="s">
        <v>78</v>
      </c>
      <c r="E2484">
        <v>2023</v>
      </c>
      <c r="F2484">
        <v>90</v>
      </c>
      <c r="G2484" t="s">
        <v>89</v>
      </c>
      <c r="H2484" t="s">
        <v>80</v>
      </c>
      <c r="I2484">
        <v>238.82</v>
      </c>
      <c r="J2484" t="s">
        <v>560</v>
      </c>
      <c r="K2484" t="s">
        <v>397</v>
      </c>
    </row>
    <row r="2485" spans="1:11" x14ac:dyDescent="0.35">
      <c r="A2485" t="s">
        <v>559</v>
      </c>
      <c r="B2485" t="s">
        <v>84</v>
      </c>
      <c r="C2485" t="s">
        <v>331</v>
      </c>
      <c r="D2485" t="s">
        <v>78</v>
      </c>
      <c r="E2485">
        <v>2023</v>
      </c>
      <c r="F2485">
        <v>90</v>
      </c>
      <c r="G2485" t="s">
        <v>89</v>
      </c>
      <c r="H2485" t="s">
        <v>81</v>
      </c>
      <c r="I2485">
        <v>155</v>
      </c>
      <c r="J2485" t="s">
        <v>594</v>
      </c>
      <c r="K2485" t="s">
        <v>397</v>
      </c>
    </row>
    <row r="2486" spans="1:11" x14ac:dyDescent="0.35">
      <c r="A2486" t="s">
        <v>559</v>
      </c>
      <c r="B2486" t="s">
        <v>84</v>
      </c>
      <c r="C2486" t="s">
        <v>331</v>
      </c>
      <c r="D2486" t="s">
        <v>78</v>
      </c>
      <c r="E2486">
        <v>2023</v>
      </c>
      <c r="F2486">
        <v>91</v>
      </c>
      <c r="G2486" t="s">
        <v>90</v>
      </c>
      <c r="H2486" t="s">
        <v>80</v>
      </c>
      <c r="I2486">
        <v>161.18</v>
      </c>
      <c r="J2486" t="s">
        <v>560</v>
      </c>
      <c r="K2486" t="s">
        <v>397</v>
      </c>
    </row>
    <row r="2487" spans="1:11" x14ac:dyDescent="0.35">
      <c r="A2487" t="s">
        <v>559</v>
      </c>
      <c r="B2487" t="s">
        <v>84</v>
      </c>
      <c r="C2487" t="s">
        <v>331</v>
      </c>
      <c r="D2487" t="s">
        <v>78</v>
      </c>
      <c r="E2487">
        <v>2023</v>
      </c>
      <c r="F2487">
        <v>91</v>
      </c>
      <c r="G2487" t="s">
        <v>90</v>
      </c>
      <c r="H2487" t="s">
        <v>81</v>
      </c>
      <c r="I2487">
        <v>57.97</v>
      </c>
      <c r="J2487" t="s">
        <v>593</v>
      </c>
      <c r="K2487" t="s">
        <v>397</v>
      </c>
    </row>
    <row r="2488" spans="1:11" x14ac:dyDescent="0.35">
      <c r="A2488" t="s">
        <v>559</v>
      </c>
      <c r="B2488" t="s">
        <v>84</v>
      </c>
      <c r="C2488" t="s">
        <v>331</v>
      </c>
      <c r="D2488" t="s">
        <v>78</v>
      </c>
      <c r="E2488">
        <v>2023</v>
      </c>
      <c r="F2488">
        <v>91</v>
      </c>
      <c r="G2488" t="s">
        <v>90</v>
      </c>
      <c r="H2488" t="s">
        <v>81</v>
      </c>
      <c r="I2488">
        <v>402.97</v>
      </c>
      <c r="J2488" t="s">
        <v>594</v>
      </c>
      <c r="K2488" t="s">
        <v>397</v>
      </c>
    </row>
    <row r="2489" spans="1:11" x14ac:dyDescent="0.35">
      <c r="A2489" t="s">
        <v>559</v>
      </c>
      <c r="B2489" t="s">
        <v>84</v>
      </c>
      <c r="C2489" t="s">
        <v>331</v>
      </c>
      <c r="D2489" t="s">
        <v>78</v>
      </c>
      <c r="E2489">
        <v>2023</v>
      </c>
      <c r="F2489">
        <v>91</v>
      </c>
      <c r="G2489" t="s">
        <v>90</v>
      </c>
      <c r="H2489" t="s">
        <v>81</v>
      </c>
      <c r="I2489">
        <v>57.97</v>
      </c>
      <c r="J2489" t="s">
        <v>560</v>
      </c>
      <c r="K2489" t="s">
        <v>397</v>
      </c>
    </row>
    <row r="2490" spans="1:11" x14ac:dyDescent="0.35">
      <c r="A2490" t="s">
        <v>559</v>
      </c>
      <c r="B2490" t="s">
        <v>84</v>
      </c>
      <c r="C2490" t="s">
        <v>331</v>
      </c>
      <c r="D2490" t="s">
        <v>78</v>
      </c>
      <c r="E2490">
        <v>2024</v>
      </c>
      <c r="F2490">
        <v>16</v>
      </c>
      <c r="G2490" t="s">
        <v>91</v>
      </c>
      <c r="H2490" t="s">
        <v>81</v>
      </c>
      <c r="I2490">
        <v>11482.38</v>
      </c>
      <c r="J2490" t="s">
        <v>560</v>
      </c>
      <c r="K2490" t="s">
        <v>397</v>
      </c>
    </row>
    <row r="2491" spans="1:11" x14ac:dyDescent="0.35">
      <c r="A2491" t="s">
        <v>559</v>
      </c>
      <c r="B2491" t="s">
        <v>84</v>
      </c>
      <c r="C2491" t="s">
        <v>331</v>
      </c>
      <c r="D2491" t="s">
        <v>78</v>
      </c>
      <c r="E2491">
        <v>2024</v>
      </c>
      <c r="F2491">
        <v>33</v>
      </c>
      <c r="G2491" t="s">
        <v>88</v>
      </c>
      <c r="H2491" t="s">
        <v>80</v>
      </c>
      <c r="I2491">
        <v>30000</v>
      </c>
      <c r="J2491" t="s">
        <v>560</v>
      </c>
      <c r="K2491" t="s">
        <v>397</v>
      </c>
    </row>
    <row r="2492" spans="1:11" x14ac:dyDescent="0.35">
      <c r="A2492" t="s">
        <v>559</v>
      </c>
      <c r="B2492" t="s">
        <v>84</v>
      </c>
      <c r="C2492" t="s">
        <v>331</v>
      </c>
      <c r="D2492" t="s">
        <v>78</v>
      </c>
      <c r="E2492">
        <v>2024</v>
      </c>
      <c r="F2492">
        <v>33</v>
      </c>
      <c r="G2492" t="s">
        <v>88</v>
      </c>
      <c r="H2492" t="s">
        <v>81</v>
      </c>
      <c r="I2492">
        <v>5000</v>
      </c>
      <c r="J2492" t="s">
        <v>593</v>
      </c>
      <c r="K2492" t="s">
        <v>397</v>
      </c>
    </row>
    <row r="2493" spans="1:11" x14ac:dyDescent="0.35">
      <c r="A2493" t="s">
        <v>559</v>
      </c>
      <c r="B2493" t="s">
        <v>84</v>
      </c>
      <c r="C2493" t="s">
        <v>331</v>
      </c>
      <c r="D2493" t="s">
        <v>78</v>
      </c>
      <c r="E2493">
        <v>2024</v>
      </c>
      <c r="F2493">
        <v>33</v>
      </c>
      <c r="G2493" t="s">
        <v>88</v>
      </c>
      <c r="H2493" t="s">
        <v>81</v>
      </c>
      <c r="I2493">
        <v>766.92</v>
      </c>
      <c r="J2493" t="s">
        <v>560</v>
      </c>
      <c r="K2493" t="s">
        <v>397</v>
      </c>
    </row>
    <row r="2494" spans="1:11" x14ac:dyDescent="0.35">
      <c r="A2494" t="s">
        <v>559</v>
      </c>
      <c r="B2494" t="s">
        <v>84</v>
      </c>
      <c r="C2494" t="s">
        <v>331</v>
      </c>
      <c r="D2494" t="s">
        <v>78</v>
      </c>
      <c r="E2494">
        <v>2024</v>
      </c>
      <c r="F2494">
        <v>90</v>
      </c>
      <c r="G2494" t="s">
        <v>89</v>
      </c>
      <c r="H2494" t="s">
        <v>80</v>
      </c>
      <c r="I2494">
        <v>18.82</v>
      </c>
      <c r="J2494" t="s">
        <v>560</v>
      </c>
      <c r="K2494" t="s">
        <v>397</v>
      </c>
    </row>
    <row r="2495" spans="1:11" x14ac:dyDescent="0.35">
      <c r="A2495" t="s">
        <v>559</v>
      </c>
      <c r="B2495" t="s">
        <v>84</v>
      </c>
      <c r="C2495" t="s">
        <v>331</v>
      </c>
      <c r="D2495" t="s">
        <v>78</v>
      </c>
      <c r="E2495">
        <v>2024</v>
      </c>
      <c r="F2495">
        <v>91</v>
      </c>
      <c r="G2495" t="s">
        <v>90</v>
      </c>
      <c r="H2495" t="s">
        <v>80</v>
      </c>
      <c r="I2495">
        <v>1500</v>
      </c>
      <c r="J2495" t="s">
        <v>560</v>
      </c>
      <c r="K2495" t="s">
        <v>397</v>
      </c>
    </row>
    <row r="2496" spans="1:11" x14ac:dyDescent="0.35">
      <c r="A2496" t="s">
        <v>559</v>
      </c>
      <c r="B2496" t="s">
        <v>84</v>
      </c>
      <c r="C2496" t="s">
        <v>331</v>
      </c>
      <c r="D2496" t="s">
        <v>78</v>
      </c>
      <c r="E2496">
        <v>2024</v>
      </c>
      <c r="F2496">
        <v>91</v>
      </c>
      <c r="G2496" t="s">
        <v>90</v>
      </c>
      <c r="H2496" t="s">
        <v>81</v>
      </c>
      <c r="I2496">
        <v>500</v>
      </c>
      <c r="J2496" t="s">
        <v>593</v>
      </c>
      <c r="K2496" t="s">
        <v>397</v>
      </c>
    </row>
    <row r="2497" spans="1:11" x14ac:dyDescent="0.35">
      <c r="A2497" t="s">
        <v>559</v>
      </c>
      <c r="B2497" t="s">
        <v>84</v>
      </c>
      <c r="C2497" t="s">
        <v>331</v>
      </c>
      <c r="D2497" t="s">
        <v>78</v>
      </c>
      <c r="E2497">
        <v>2024</v>
      </c>
      <c r="F2497">
        <v>91</v>
      </c>
      <c r="G2497" t="s">
        <v>90</v>
      </c>
      <c r="H2497" t="s">
        <v>81</v>
      </c>
      <c r="I2497">
        <v>345</v>
      </c>
      <c r="J2497" t="s">
        <v>560</v>
      </c>
      <c r="K2497" t="s">
        <v>397</v>
      </c>
    </row>
    <row r="2498" spans="1:11" x14ac:dyDescent="0.35">
      <c r="A2498" t="s">
        <v>561</v>
      </c>
      <c r="B2498" t="s">
        <v>304</v>
      </c>
      <c r="C2498" t="s">
        <v>87</v>
      </c>
      <c r="D2498" t="s">
        <v>78</v>
      </c>
      <c r="E2498">
        <v>2019</v>
      </c>
      <c r="F2498">
        <v>16</v>
      </c>
      <c r="G2498" t="s">
        <v>91</v>
      </c>
      <c r="H2498" t="s">
        <v>80</v>
      </c>
      <c r="I2498">
        <v>25000</v>
      </c>
      <c r="J2498" t="s">
        <v>595</v>
      </c>
      <c r="K2498" t="s">
        <v>387</v>
      </c>
    </row>
    <row r="2499" spans="1:11" x14ac:dyDescent="0.35">
      <c r="A2499" t="s">
        <v>561</v>
      </c>
      <c r="B2499" t="s">
        <v>304</v>
      </c>
      <c r="C2499" t="s">
        <v>87</v>
      </c>
      <c r="D2499" t="s">
        <v>78</v>
      </c>
      <c r="E2499">
        <v>2019</v>
      </c>
      <c r="F2499">
        <v>16</v>
      </c>
      <c r="G2499" t="s">
        <v>91</v>
      </c>
      <c r="H2499" t="s">
        <v>80</v>
      </c>
      <c r="I2499">
        <v>115524.63</v>
      </c>
      <c r="J2499" t="s">
        <v>596</v>
      </c>
      <c r="K2499" t="s">
        <v>387</v>
      </c>
    </row>
    <row r="2500" spans="1:11" x14ac:dyDescent="0.35">
      <c r="A2500" t="s">
        <v>561</v>
      </c>
      <c r="B2500" t="s">
        <v>304</v>
      </c>
      <c r="C2500" t="s">
        <v>87</v>
      </c>
      <c r="D2500" t="s">
        <v>78</v>
      </c>
      <c r="E2500">
        <v>2019</v>
      </c>
      <c r="F2500">
        <v>33</v>
      </c>
      <c r="G2500" t="s">
        <v>88</v>
      </c>
      <c r="H2500" t="s">
        <v>80</v>
      </c>
      <c r="I2500">
        <v>257045.81</v>
      </c>
      <c r="J2500" t="s">
        <v>595</v>
      </c>
      <c r="K2500" t="s">
        <v>387</v>
      </c>
    </row>
    <row r="2501" spans="1:11" x14ac:dyDescent="0.35">
      <c r="A2501" t="s">
        <v>561</v>
      </c>
      <c r="B2501" t="s">
        <v>304</v>
      </c>
      <c r="C2501" t="s">
        <v>87</v>
      </c>
      <c r="D2501" t="s">
        <v>78</v>
      </c>
      <c r="E2501">
        <v>2019</v>
      </c>
      <c r="F2501">
        <v>33</v>
      </c>
      <c r="G2501" t="s">
        <v>88</v>
      </c>
      <c r="H2501" t="s">
        <v>80</v>
      </c>
      <c r="I2501">
        <v>220485.99</v>
      </c>
      <c r="J2501" t="s">
        <v>596</v>
      </c>
      <c r="K2501" t="s">
        <v>387</v>
      </c>
    </row>
    <row r="2502" spans="1:11" x14ac:dyDescent="0.35">
      <c r="A2502" t="s">
        <v>561</v>
      </c>
      <c r="B2502" t="s">
        <v>304</v>
      </c>
      <c r="C2502" t="s">
        <v>87</v>
      </c>
      <c r="D2502" t="s">
        <v>78</v>
      </c>
      <c r="E2502">
        <v>2019</v>
      </c>
      <c r="F2502">
        <v>33</v>
      </c>
      <c r="G2502" t="s">
        <v>88</v>
      </c>
      <c r="H2502" t="s">
        <v>80</v>
      </c>
      <c r="I2502">
        <v>220485.99</v>
      </c>
      <c r="J2502" t="s">
        <v>562</v>
      </c>
      <c r="K2502" t="s">
        <v>387</v>
      </c>
    </row>
    <row r="2503" spans="1:11" x14ac:dyDescent="0.35">
      <c r="A2503" t="s">
        <v>561</v>
      </c>
      <c r="B2503" t="s">
        <v>304</v>
      </c>
      <c r="C2503" t="s">
        <v>87</v>
      </c>
      <c r="D2503" t="s">
        <v>78</v>
      </c>
      <c r="E2503">
        <v>2019</v>
      </c>
      <c r="F2503">
        <v>63</v>
      </c>
      <c r="G2503" t="s">
        <v>317</v>
      </c>
      <c r="H2503" t="s">
        <v>80</v>
      </c>
      <c r="I2503">
        <v>6666.67</v>
      </c>
      <c r="J2503" t="s">
        <v>595</v>
      </c>
      <c r="K2503" t="s">
        <v>387</v>
      </c>
    </row>
    <row r="2504" spans="1:11" x14ac:dyDescent="0.35">
      <c r="A2504" t="s">
        <v>561</v>
      </c>
      <c r="B2504" t="s">
        <v>304</v>
      </c>
      <c r="C2504" t="s">
        <v>87</v>
      </c>
      <c r="D2504" t="s">
        <v>78</v>
      </c>
      <c r="E2504">
        <v>2019</v>
      </c>
      <c r="F2504">
        <v>90</v>
      </c>
      <c r="G2504" t="s">
        <v>89</v>
      </c>
      <c r="H2504" t="s">
        <v>80</v>
      </c>
      <c r="I2504">
        <v>1602</v>
      </c>
      <c r="J2504" t="s">
        <v>595</v>
      </c>
      <c r="K2504" t="s">
        <v>387</v>
      </c>
    </row>
    <row r="2505" spans="1:11" x14ac:dyDescent="0.35">
      <c r="A2505" t="s">
        <v>561</v>
      </c>
      <c r="B2505" t="s">
        <v>304</v>
      </c>
      <c r="C2505" t="s">
        <v>87</v>
      </c>
      <c r="D2505" t="s">
        <v>78</v>
      </c>
      <c r="E2505">
        <v>2019</v>
      </c>
      <c r="F2505">
        <v>90</v>
      </c>
      <c r="G2505" t="s">
        <v>89</v>
      </c>
      <c r="H2505" t="s">
        <v>80</v>
      </c>
      <c r="I2505">
        <v>1321.95</v>
      </c>
      <c r="J2505" t="s">
        <v>596</v>
      </c>
      <c r="K2505" t="s">
        <v>387</v>
      </c>
    </row>
    <row r="2506" spans="1:11" x14ac:dyDescent="0.35">
      <c r="A2506" t="s">
        <v>561</v>
      </c>
      <c r="B2506" t="s">
        <v>304</v>
      </c>
      <c r="C2506" t="s">
        <v>87</v>
      </c>
      <c r="D2506" t="s">
        <v>78</v>
      </c>
      <c r="E2506">
        <v>2019</v>
      </c>
      <c r="F2506">
        <v>90</v>
      </c>
      <c r="G2506" t="s">
        <v>89</v>
      </c>
      <c r="H2506" t="s">
        <v>80</v>
      </c>
      <c r="I2506">
        <v>4591.25</v>
      </c>
      <c r="J2506" t="s">
        <v>562</v>
      </c>
      <c r="K2506" t="s">
        <v>387</v>
      </c>
    </row>
    <row r="2507" spans="1:11" x14ac:dyDescent="0.35">
      <c r="A2507" t="s">
        <v>561</v>
      </c>
      <c r="B2507" t="s">
        <v>304</v>
      </c>
      <c r="C2507" t="s">
        <v>87</v>
      </c>
      <c r="D2507" t="s">
        <v>78</v>
      </c>
      <c r="E2507">
        <v>2019</v>
      </c>
      <c r="F2507">
        <v>91</v>
      </c>
      <c r="G2507" t="s">
        <v>90</v>
      </c>
      <c r="H2507" t="s">
        <v>80</v>
      </c>
      <c r="I2507">
        <v>31920.14</v>
      </c>
      <c r="J2507" t="s">
        <v>595</v>
      </c>
      <c r="K2507" t="s">
        <v>387</v>
      </c>
    </row>
    <row r="2508" spans="1:11" x14ac:dyDescent="0.35">
      <c r="A2508" t="s">
        <v>561</v>
      </c>
      <c r="B2508" t="s">
        <v>304</v>
      </c>
      <c r="C2508" t="s">
        <v>87</v>
      </c>
      <c r="D2508" t="s">
        <v>78</v>
      </c>
      <c r="E2508">
        <v>2019</v>
      </c>
      <c r="F2508">
        <v>91</v>
      </c>
      <c r="G2508" t="s">
        <v>90</v>
      </c>
      <c r="H2508" t="s">
        <v>80</v>
      </c>
      <c r="I2508">
        <v>31442.19</v>
      </c>
      <c r="J2508" t="s">
        <v>596</v>
      </c>
      <c r="K2508" t="s">
        <v>387</v>
      </c>
    </row>
    <row r="2509" spans="1:11" x14ac:dyDescent="0.35">
      <c r="A2509" t="s">
        <v>561</v>
      </c>
      <c r="B2509" t="s">
        <v>304</v>
      </c>
      <c r="C2509" t="s">
        <v>87</v>
      </c>
      <c r="D2509" t="s">
        <v>78</v>
      </c>
      <c r="E2509">
        <v>2019</v>
      </c>
      <c r="F2509">
        <v>91</v>
      </c>
      <c r="G2509" t="s">
        <v>90</v>
      </c>
      <c r="H2509" t="s">
        <v>80</v>
      </c>
      <c r="I2509">
        <v>29175.94</v>
      </c>
      <c r="J2509" t="s">
        <v>562</v>
      </c>
      <c r="K2509" t="s">
        <v>387</v>
      </c>
    </row>
    <row r="2510" spans="1:11" x14ac:dyDescent="0.35">
      <c r="A2510" t="s">
        <v>561</v>
      </c>
      <c r="B2510" t="s">
        <v>304</v>
      </c>
      <c r="C2510" t="s">
        <v>87</v>
      </c>
      <c r="D2510" t="s">
        <v>78</v>
      </c>
      <c r="E2510">
        <v>2020</v>
      </c>
      <c r="F2510">
        <v>16</v>
      </c>
      <c r="G2510" t="s">
        <v>91</v>
      </c>
      <c r="H2510" t="s">
        <v>80</v>
      </c>
      <c r="I2510">
        <v>-3408</v>
      </c>
      <c r="J2510" t="s">
        <v>595</v>
      </c>
      <c r="K2510" t="s">
        <v>387</v>
      </c>
    </row>
    <row r="2511" spans="1:11" x14ac:dyDescent="0.35">
      <c r="A2511" t="s">
        <v>561</v>
      </c>
      <c r="B2511" t="s">
        <v>304</v>
      </c>
      <c r="C2511" t="s">
        <v>87</v>
      </c>
      <c r="D2511" t="s">
        <v>78</v>
      </c>
      <c r="E2511">
        <v>2020</v>
      </c>
      <c r="F2511">
        <v>16</v>
      </c>
      <c r="G2511" t="s">
        <v>91</v>
      </c>
      <c r="H2511" t="s">
        <v>80</v>
      </c>
      <c r="I2511">
        <v>28342.6</v>
      </c>
      <c r="J2511" t="s">
        <v>596</v>
      </c>
      <c r="K2511" t="s">
        <v>387</v>
      </c>
    </row>
    <row r="2512" spans="1:11" x14ac:dyDescent="0.35">
      <c r="A2512" t="s">
        <v>561</v>
      </c>
      <c r="B2512" t="s">
        <v>304</v>
      </c>
      <c r="C2512" t="s">
        <v>87</v>
      </c>
      <c r="D2512" t="s">
        <v>78</v>
      </c>
      <c r="E2512">
        <v>2020</v>
      </c>
      <c r="F2512">
        <v>16</v>
      </c>
      <c r="G2512" t="s">
        <v>91</v>
      </c>
      <c r="H2512" t="s">
        <v>80</v>
      </c>
      <c r="I2512">
        <v>3408</v>
      </c>
      <c r="J2512" t="s">
        <v>562</v>
      </c>
      <c r="K2512" t="s">
        <v>387</v>
      </c>
    </row>
    <row r="2513" spans="1:11" x14ac:dyDescent="0.35">
      <c r="A2513" t="s">
        <v>561</v>
      </c>
      <c r="B2513" t="s">
        <v>304</v>
      </c>
      <c r="C2513" t="s">
        <v>87</v>
      </c>
      <c r="D2513" t="s">
        <v>78</v>
      </c>
      <c r="E2513">
        <v>2020</v>
      </c>
      <c r="F2513">
        <v>33</v>
      </c>
      <c r="G2513" t="s">
        <v>88</v>
      </c>
      <c r="H2513" t="s">
        <v>80</v>
      </c>
      <c r="I2513">
        <v>248205.17</v>
      </c>
      <c r="J2513" t="s">
        <v>595</v>
      </c>
      <c r="K2513" t="s">
        <v>387</v>
      </c>
    </row>
    <row r="2514" spans="1:11" x14ac:dyDescent="0.35">
      <c r="A2514" t="s">
        <v>561</v>
      </c>
      <c r="B2514" t="s">
        <v>304</v>
      </c>
      <c r="C2514" t="s">
        <v>87</v>
      </c>
      <c r="D2514" t="s">
        <v>78</v>
      </c>
      <c r="E2514">
        <v>2020</v>
      </c>
      <c r="F2514">
        <v>33</v>
      </c>
      <c r="G2514" t="s">
        <v>88</v>
      </c>
      <c r="H2514" t="s">
        <v>80</v>
      </c>
      <c r="I2514">
        <v>226705.17</v>
      </c>
      <c r="J2514" t="s">
        <v>596</v>
      </c>
      <c r="K2514" t="s">
        <v>387</v>
      </c>
    </row>
    <row r="2515" spans="1:11" x14ac:dyDescent="0.35">
      <c r="A2515" t="s">
        <v>561</v>
      </c>
      <c r="B2515" t="s">
        <v>304</v>
      </c>
      <c r="C2515" t="s">
        <v>87</v>
      </c>
      <c r="D2515" t="s">
        <v>78</v>
      </c>
      <c r="E2515">
        <v>2020</v>
      </c>
      <c r="F2515">
        <v>33</v>
      </c>
      <c r="G2515" t="s">
        <v>88</v>
      </c>
      <c r="H2515" t="s">
        <v>80</v>
      </c>
      <c r="I2515">
        <v>223205.17</v>
      </c>
      <c r="J2515" t="s">
        <v>562</v>
      </c>
      <c r="K2515" t="s">
        <v>387</v>
      </c>
    </row>
    <row r="2516" spans="1:11" x14ac:dyDescent="0.35">
      <c r="A2516" t="s">
        <v>561</v>
      </c>
      <c r="B2516" t="s">
        <v>304</v>
      </c>
      <c r="C2516" t="s">
        <v>87</v>
      </c>
      <c r="D2516" t="s">
        <v>78</v>
      </c>
      <c r="E2516">
        <v>2020</v>
      </c>
      <c r="F2516">
        <v>90</v>
      </c>
      <c r="G2516" t="s">
        <v>89</v>
      </c>
      <c r="H2516" t="s">
        <v>80</v>
      </c>
      <c r="I2516">
        <v>1147.25</v>
      </c>
      <c r="J2516" t="s">
        <v>595</v>
      </c>
      <c r="K2516" t="s">
        <v>387</v>
      </c>
    </row>
    <row r="2517" spans="1:11" x14ac:dyDescent="0.35">
      <c r="A2517" t="s">
        <v>561</v>
      </c>
      <c r="B2517" t="s">
        <v>304</v>
      </c>
      <c r="C2517" t="s">
        <v>87</v>
      </c>
      <c r="D2517" t="s">
        <v>78</v>
      </c>
      <c r="E2517">
        <v>2020</v>
      </c>
      <c r="F2517">
        <v>90</v>
      </c>
      <c r="G2517" t="s">
        <v>89</v>
      </c>
      <c r="H2517" t="s">
        <v>80</v>
      </c>
      <c r="I2517">
        <v>5886.75</v>
      </c>
      <c r="J2517" t="s">
        <v>596</v>
      </c>
      <c r="K2517" t="s">
        <v>387</v>
      </c>
    </row>
    <row r="2518" spans="1:11" x14ac:dyDescent="0.35">
      <c r="A2518" t="s">
        <v>561</v>
      </c>
      <c r="B2518" t="s">
        <v>304</v>
      </c>
      <c r="C2518" t="s">
        <v>87</v>
      </c>
      <c r="D2518" t="s">
        <v>78</v>
      </c>
      <c r="E2518">
        <v>2020</v>
      </c>
      <c r="F2518">
        <v>90</v>
      </c>
      <c r="G2518" t="s">
        <v>89</v>
      </c>
      <c r="H2518" t="s">
        <v>80</v>
      </c>
      <c r="I2518">
        <v>2748</v>
      </c>
      <c r="J2518" t="s">
        <v>562</v>
      </c>
      <c r="K2518" t="s">
        <v>387</v>
      </c>
    </row>
    <row r="2519" spans="1:11" x14ac:dyDescent="0.35">
      <c r="A2519" t="s">
        <v>561</v>
      </c>
      <c r="B2519" t="s">
        <v>304</v>
      </c>
      <c r="C2519" t="s">
        <v>87</v>
      </c>
      <c r="D2519" t="s">
        <v>78</v>
      </c>
      <c r="E2519">
        <v>2020</v>
      </c>
      <c r="F2519">
        <v>91</v>
      </c>
      <c r="G2519" t="s">
        <v>90</v>
      </c>
      <c r="H2519" t="s">
        <v>80</v>
      </c>
      <c r="I2519">
        <v>38610.36</v>
      </c>
      <c r="J2519" t="s">
        <v>595</v>
      </c>
      <c r="K2519" t="s">
        <v>387</v>
      </c>
    </row>
    <row r="2520" spans="1:11" x14ac:dyDescent="0.35">
      <c r="A2520" t="s">
        <v>561</v>
      </c>
      <c r="B2520" t="s">
        <v>304</v>
      </c>
      <c r="C2520" t="s">
        <v>87</v>
      </c>
      <c r="D2520" t="s">
        <v>78</v>
      </c>
      <c r="E2520">
        <v>2020</v>
      </c>
      <c r="F2520">
        <v>91</v>
      </c>
      <c r="G2520" t="s">
        <v>90</v>
      </c>
      <c r="H2520" t="s">
        <v>80</v>
      </c>
      <c r="I2520">
        <v>32703.41</v>
      </c>
      <c r="J2520" t="s">
        <v>596</v>
      </c>
      <c r="K2520" t="s">
        <v>387</v>
      </c>
    </row>
    <row r="2521" spans="1:11" x14ac:dyDescent="0.35">
      <c r="A2521" t="s">
        <v>561</v>
      </c>
      <c r="B2521" t="s">
        <v>304</v>
      </c>
      <c r="C2521" t="s">
        <v>87</v>
      </c>
      <c r="D2521" t="s">
        <v>78</v>
      </c>
      <c r="E2521">
        <v>2020</v>
      </c>
      <c r="F2521">
        <v>91</v>
      </c>
      <c r="G2521" t="s">
        <v>90</v>
      </c>
      <c r="H2521" t="s">
        <v>80</v>
      </c>
      <c r="I2521">
        <v>30955.41</v>
      </c>
      <c r="J2521" t="s">
        <v>562</v>
      </c>
      <c r="K2521" t="s">
        <v>387</v>
      </c>
    </row>
    <row r="2522" spans="1:11" x14ac:dyDescent="0.35">
      <c r="A2522" t="s">
        <v>561</v>
      </c>
      <c r="B2522" t="s">
        <v>304</v>
      </c>
      <c r="C2522" t="s">
        <v>87</v>
      </c>
      <c r="D2522" t="s">
        <v>78</v>
      </c>
      <c r="E2522">
        <v>2021</v>
      </c>
      <c r="F2522">
        <v>16</v>
      </c>
      <c r="G2522" t="s">
        <v>91</v>
      </c>
      <c r="H2522" t="s">
        <v>80</v>
      </c>
      <c r="I2522">
        <v>33329.919999999998</v>
      </c>
      <c r="J2522" t="s">
        <v>595</v>
      </c>
      <c r="K2522" t="s">
        <v>387</v>
      </c>
    </row>
    <row r="2523" spans="1:11" x14ac:dyDescent="0.35">
      <c r="A2523" t="s">
        <v>561</v>
      </c>
      <c r="B2523" t="s">
        <v>304</v>
      </c>
      <c r="C2523" t="s">
        <v>87</v>
      </c>
      <c r="D2523" t="s">
        <v>78</v>
      </c>
      <c r="E2523">
        <v>2021</v>
      </c>
      <c r="F2523">
        <v>16</v>
      </c>
      <c r="G2523" t="s">
        <v>91</v>
      </c>
      <c r="H2523" t="s">
        <v>80</v>
      </c>
      <c r="I2523">
        <v>48342.63</v>
      </c>
      <c r="J2523" t="s">
        <v>596</v>
      </c>
      <c r="K2523" t="s">
        <v>387</v>
      </c>
    </row>
    <row r="2524" spans="1:11" x14ac:dyDescent="0.35">
      <c r="A2524" t="s">
        <v>561</v>
      </c>
      <c r="B2524" t="s">
        <v>304</v>
      </c>
      <c r="C2524" t="s">
        <v>87</v>
      </c>
      <c r="D2524" t="s">
        <v>78</v>
      </c>
      <c r="E2524">
        <v>2021</v>
      </c>
      <c r="F2524">
        <v>16</v>
      </c>
      <c r="G2524" t="s">
        <v>91</v>
      </c>
      <c r="H2524" t="s">
        <v>80</v>
      </c>
      <c r="I2524">
        <v>78189</v>
      </c>
      <c r="J2524" t="s">
        <v>562</v>
      </c>
      <c r="K2524" t="s">
        <v>387</v>
      </c>
    </row>
    <row r="2525" spans="1:11" x14ac:dyDescent="0.35">
      <c r="A2525" t="s">
        <v>561</v>
      </c>
      <c r="B2525" t="s">
        <v>304</v>
      </c>
      <c r="C2525" t="s">
        <v>87</v>
      </c>
      <c r="D2525" t="s">
        <v>78</v>
      </c>
      <c r="E2525">
        <v>2021</v>
      </c>
      <c r="F2525">
        <v>33</v>
      </c>
      <c r="G2525" t="s">
        <v>88</v>
      </c>
      <c r="H2525" t="s">
        <v>80</v>
      </c>
      <c r="I2525">
        <v>376383.04</v>
      </c>
      <c r="J2525" t="s">
        <v>595</v>
      </c>
      <c r="K2525" t="s">
        <v>387</v>
      </c>
    </row>
    <row r="2526" spans="1:11" x14ac:dyDescent="0.35">
      <c r="A2526" t="s">
        <v>561</v>
      </c>
      <c r="B2526" t="s">
        <v>304</v>
      </c>
      <c r="C2526" t="s">
        <v>87</v>
      </c>
      <c r="D2526" t="s">
        <v>78</v>
      </c>
      <c r="E2526">
        <v>2021</v>
      </c>
      <c r="F2526">
        <v>33</v>
      </c>
      <c r="G2526" t="s">
        <v>88</v>
      </c>
      <c r="H2526" t="s">
        <v>80</v>
      </c>
      <c r="I2526">
        <v>336383.04</v>
      </c>
      <c r="J2526" t="s">
        <v>596</v>
      </c>
      <c r="K2526" t="s">
        <v>387</v>
      </c>
    </row>
    <row r="2527" spans="1:11" x14ac:dyDescent="0.35">
      <c r="A2527" t="s">
        <v>561</v>
      </c>
      <c r="B2527" t="s">
        <v>304</v>
      </c>
      <c r="C2527" t="s">
        <v>87</v>
      </c>
      <c r="D2527" t="s">
        <v>78</v>
      </c>
      <c r="E2527">
        <v>2021</v>
      </c>
      <c r="F2527">
        <v>33</v>
      </c>
      <c r="G2527" t="s">
        <v>88</v>
      </c>
      <c r="H2527" t="s">
        <v>80</v>
      </c>
      <c r="I2527">
        <v>324883.03999999998</v>
      </c>
      <c r="J2527" t="s">
        <v>562</v>
      </c>
      <c r="K2527" t="s">
        <v>387</v>
      </c>
    </row>
    <row r="2528" spans="1:11" x14ac:dyDescent="0.35">
      <c r="A2528" t="s">
        <v>561</v>
      </c>
      <c r="B2528" t="s">
        <v>304</v>
      </c>
      <c r="C2528" t="s">
        <v>87</v>
      </c>
      <c r="D2528" t="s">
        <v>78</v>
      </c>
      <c r="E2528">
        <v>2021</v>
      </c>
      <c r="F2528">
        <v>90</v>
      </c>
      <c r="G2528" t="s">
        <v>89</v>
      </c>
      <c r="H2528" t="s">
        <v>80</v>
      </c>
      <c r="I2528">
        <v>153</v>
      </c>
      <c r="J2528" t="s">
        <v>595</v>
      </c>
      <c r="K2528" t="s">
        <v>387</v>
      </c>
    </row>
    <row r="2529" spans="1:11" x14ac:dyDescent="0.35">
      <c r="A2529" t="s">
        <v>561</v>
      </c>
      <c r="B2529" t="s">
        <v>304</v>
      </c>
      <c r="C2529" t="s">
        <v>87</v>
      </c>
      <c r="D2529" t="s">
        <v>78</v>
      </c>
      <c r="E2529">
        <v>2021</v>
      </c>
      <c r="F2529">
        <v>90</v>
      </c>
      <c r="G2529" t="s">
        <v>89</v>
      </c>
      <c r="H2529" t="s">
        <v>80</v>
      </c>
      <c r="I2529">
        <v>231.5</v>
      </c>
      <c r="J2529" t="s">
        <v>596</v>
      </c>
      <c r="K2529" t="s">
        <v>387</v>
      </c>
    </row>
    <row r="2530" spans="1:11" x14ac:dyDescent="0.35">
      <c r="A2530" t="s">
        <v>561</v>
      </c>
      <c r="B2530" t="s">
        <v>304</v>
      </c>
      <c r="C2530" t="s">
        <v>87</v>
      </c>
      <c r="D2530" t="s">
        <v>78</v>
      </c>
      <c r="E2530">
        <v>2021</v>
      </c>
      <c r="F2530">
        <v>90</v>
      </c>
      <c r="G2530" t="s">
        <v>89</v>
      </c>
      <c r="H2530" t="s">
        <v>80</v>
      </c>
      <c r="I2530">
        <v>1773.9</v>
      </c>
      <c r="J2530" t="s">
        <v>562</v>
      </c>
      <c r="K2530" t="s">
        <v>387</v>
      </c>
    </row>
    <row r="2531" spans="1:11" x14ac:dyDescent="0.35">
      <c r="A2531" t="s">
        <v>561</v>
      </c>
      <c r="B2531" t="s">
        <v>304</v>
      </c>
      <c r="C2531" t="s">
        <v>87</v>
      </c>
      <c r="D2531" t="s">
        <v>78</v>
      </c>
      <c r="E2531">
        <v>2021</v>
      </c>
      <c r="F2531">
        <v>91</v>
      </c>
      <c r="G2531" t="s">
        <v>90</v>
      </c>
      <c r="H2531" t="s">
        <v>80</v>
      </c>
      <c r="I2531">
        <v>19149.86</v>
      </c>
      <c r="J2531" t="s">
        <v>595</v>
      </c>
      <c r="K2531" t="s">
        <v>387</v>
      </c>
    </row>
    <row r="2532" spans="1:11" x14ac:dyDescent="0.35">
      <c r="A2532" t="s">
        <v>561</v>
      </c>
      <c r="B2532" t="s">
        <v>304</v>
      </c>
      <c r="C2532" t="s">
        <v>87</v>
      </c>
      <c r="D2532" t="s">
        <v>78</v>
      </c>
      <c r="E2532">
        <v>2021</v>
      </c>
      <c r="F2532">
        <v>91</v>
      </c>
      <c r="G2532" t="s">
        <v>90</v>
      </c>
      <c r="H2532" t="s">
        <v>80</v>
      </c>
      <c r="I2532">
        <v>20134.650000000001</v>
      </c>
      <c r="J2532" t="s">
        <v>596</v>
      </c>
      <c r="K2532" t="s">
        <v>387</v>
      </c>
    </row>
    <row r="2533" spans="1:11" x14ac:dyDescent="0.35">
      <c r="A2533" t="s">
        <v>561</v>
      </c>
      <c r="B2533" t="s">
        <v>304</v>
      </c>
      <c r="C2533" t="s">
        <v>87</v>
      </c>
      <c r="D2533" t="s">
        <v>78</v>
      </c>
      <c r="E2533">
        <v>2021</v>
      </c>
      <c r="F2533">
        <v>91</v>
      </c>
      <c r="G2533" t="s">
        <v>90</v>
      </c>
      <c r="H2533" t="s">
        <v>80</v>
      </c>
      <c r="I2533">
        <v>18287.75</v>
      </c>
      <c r="J2533" t="s">
        <v>562</v>
      </c>
      <c r="K2533" t="s">
        <v>387</v>
      </c>
    </row>
    <row r="2534" spans="1:11" x14ac:dyDescent="0.35">
      <c r="A2534" t="s">
        <v>561</v>
      </c>
      <c r="B2534" t="s">
        <v>304</v>
      </c>
      <c r="C2534" t="s">
        <v>87</v>
      </c>
      <c r="D2534" t="s">
        <v>78</v>
      </c>
      <c r="E2534">
        <v>2022</v>
      </c>
      <c r="F2534">
        <v>16</v>
      </c>
      <c r="G2534" t="s">
        <v>91</v>
      </c>
      <c r="H2534" t="s">
        <v>80</v>
      </c>
      <c r="I2534">
        <v>304663.63</v>
      </c>
      <c r="J2534" t="s">
        <v>595</v>
      </c>
      <c r="K2534" t="s">
        <v>387</v>
      </c>
    </row>
    <row r="2535" spans="1:11" x14ac:dyDescent="0.35">
      <c r="A2535" t="s">
        <v>561</v>
      </c>
      <c r="B2535" t="s">
        <v>304</v>
      </c>
      <c r="C2535" t="s">
        <v>87</v>
      </c>
      <c r="D2535" t="s">
        <v>78</v>
      </c>
      <c r="E2535">
        <v>2022</v>
      </c>
      <c r="F2535">
        <v>16</v>
      </c>
      <c r="G2535" t="s">
        <v>91</v>
      </c>
      <c r="H2535" t="s">
        <v>80</v>
      </c>
      <c r="I2535">
        <v>183324.88</v>
      </c>
      <c r="J2535" t="s">
        <v>596</v>
      </c>
      <c r="K2535" t="s">
        <v>387</v>
      </c>
    </row>
    <row r="2536" spans="1:11" x14ac:dyDescent="0.35">
      <c r="A2536" t="s">
        <v>561</v>
      </c>
      <c r="B2536" t="s">
        <v>304</v>
      </c>
      <c r="C2536" t="s">
        <v>87</v>
      </c>
      <c r="D2536" t="s">
        <v>78</v>
      </c>
      <c r="E2536">
        <v>2022</v>
      </c>
      <c r="F2536">
        <v>16</v>
      </c>
      <c r="G2536" t="s">
        <v>91</v>
      </c>
      <c r="H2536" t="s">
        <v>80</v>
      </c>
      <c r="I2536">
        <v>84883.71</v>
      </c>
      <c r="J2536" t="s">
        <v>562</v>
      </c>
      <c r="K2536" t="s">
        <v>387</v>
      </c>
    </row>
    <row r="2537" spans="1:11" x14ac:dyDescent="0.35">
      <c r="A2537" t="s">
        <v>561</v>
      </c>
      <c r="B2537" t="s">
        <v>304</v>
      </c>
      <c r="C2537" t="s">
        <v>87</v>
      </c>
      <c r="D2537" t="s">
        <v>78</v>
      </c>
      <c r="E2537">
        <v>2022</v>
      </c>
      <c r="F2537">
        <v>33</v>
      </c>
      <c r="G2537" t="s">
        <v>88</v>
      </c>
      <c r="H2537" t="s">
        <v>80</v>
      </c>
      <c r="I2537">
        <v>1238457.67</v>
      </c>
      <c r="J2537" t="s">
        <v>595</v>
      </c>
      <c r="K2537" t="s">
        <v>387</v>
      </c>
    </row>
    <row r="2538" spans="1:11" x14ac:dyDescent="0.35">
      <c r="A2538" t="s">
        <v>561</v>
      </c>
      <c r="B2538" t="s">
        <v>304</v>
      </c>
      <c r="C2538" t="s">
        <v>87</v>
      </c>
      <c r="D2538" t="s">
        <v>78</v>
      </c>
      <c r="E2538">
        <v>2022</v>
      </c>
      <c r="F2538">
        <v>33</v>
      </c>
      <c r="G2538" t="s">
        <v>88</v>
      </c>
      <c r="H2538" t="s">
        <v>80</v>
      </c>
      <c r="I2538">
        <v>1094535.24</v>
      </c>
      <c r="J2538" t="s">
        <v>596</v>
      </c>
      <c r="K2538" t="s">
        <v>387</v>
      </c>
    </row>
    <row r="2539" spans="1:11" x14ac:dyDescent="0.35">
      <c r="A2539" t="s">
        <v>561</v>
      </c>
      <c r="B2539" t="s">
        <v>304</v>
      </c>
      <c r="C2539" t="s">
        <v>87</v>
      </c>
      <c r="D2539" t="s">
        <v>78</v>
      </c>
      <c r="E2539">
        <v>2022</v>
      </c>
      <c r="F2539">
        <v>33</v>
      </c>
      <c r="G2539" t="s">
        <v>88</v>
      </c>
      <c r="H2539" t="s">
        <v>80</v>
      </c>
      <c r="I2539">
        <v>945935.24</v>
      </c>
      <c r="J2539" t="s">
        <v>562</v>
      </c>
      <c r="K2539" t="s">
        <v>387</v>
      </c>
    </row>
    <row r="2540" spans="1:11" x14ac:dyDescent="0.35">
      <c r="A2540" t="s">
        <v>561</v>
      </c>
      <c r="B2540" t="s">
        <v>304</v>
      </c>
      <c r="C2540" t="s">
        <v>87</v>
      </c>
      <c r="D2540" t="s">
        <v>78</v>
      </c>
      <c r="E2540">
        <v>2022</v>
      </c>
      <c r="F2540">
        <v>63</v>
      </c>
      <c r="G2540" t="s">
        <v>317</v>
      </c>
      <c r="H2540" t="s">
        <v>80</v>
      </c>
      <c r="I2540">
        <v>4393.54</v>
      </c>
      <c r="J2540" t="s">
        <v>596</v>
      </c>
      <c r="K2540" t="s">
        <v>387</v>
      </c>
    </row>
    <row r="2541" spans="1:11" x14ac:dyDescent="0.35">
      <c r="A2541" t="s">
        <v>561</v>
      </c>
      <c r="B2541" t="s">
        <v>304</v>
      </c>
      <c r="C2541" t="s">
        <v>87</v>
      </c>
      <c r="D2541" t="s">
        <v>78</v>
      </c>
      <c r="E2541">
        <v>2022</v>
      </c>
      <c r="F2541">
        <v>90</v>
      </c>
      <c r="G2541" t="s">
        <v>89</v>
      </c>
      <c r="H2541" t="s">
        <v>80</v>
      </c>
      <c r="I2541">
        <v>6184.88</v>
      </c>
      <c r="J2541" t="s">
        <v>595</v>
      </c>
      <c r="K2541" t="s">
        <v>387</v>
      </c>
    </row>
    <row r="2542" spans="1:11" x14ac:dyDescent="0.35">
      <c r="A2542" t="s">
        <v>561</v>
      </c>
      <c r="B2542" t="s">
        <v>304</v>
      </c>
      <c r="C2542" t="s">
        <v>87</v>
      </c>
      <c r="D2542" t="s">
        <v>78</v>
      </c>
      <c r="E2542">
        <v>2022</v>
      </c>
      <c r="F2542">
        <v>90</v>
      </c>
      <c r="G2542" t="s">
        <v>89</v>
      </c>
      <c r="H2542" t="s">
        <v>80</v>
      </c>
      <c r="I2542">
        <v>1878.01</v>
      </c>
      <c r="J2542" t="s">
        <v>596</v>
      </c>
      <c r="K2542" t="s">
        <v>387</v>
      </c>
    </row>
    <row r="2543" spans="1:11" x14ac:dyDescent="0.35">
      <c r="A2543" t="s">
        <v>561</v>
      </c>
      <c r="B2543" t="s">
        <v>304</v>
      </c>
      <c r="C2543" t="s">
        <v>87</v>
      </c>
      <c r="D2543" t="s">
        <v>78</v>
      </c>
      <c r="E2543">
        <v>2022</v>
      </c>
      <c r="F2543">
        <v>90</v>
      </c>
      <c r="G2543" t="s">
        <v>89</v>
      </c>
      <c r="H2543" t="s">
        <v>80</v>
      </c>
      <c r="I2543">
        <v>797.25</v>
      </c>
      <c r="J2543" t="s">
        <v>562</v>
      </c>
      <c r="K2543" t="s">
        <v>387</v>
      </c>
    </row>
    <row r="2544" spans="1:11" x14ac:dyDescent="0.35">
      <c r="A2544" t="s">
        <v>561</v>
      </c>
      <c r="B2544" t="s">
        <v>304</v>
      </c>
      <c r="C2544" t="s">
        <v>87</v>
      </c>
      <c r="D2544" t="s">
        <v>78</v>
      </c>
      <c r="E2544">
        <v>2022</v>
      </c>
      <c r="F2544">
        <v>91</v>
      </c>
      <c r="G2544" t="s">
        <v>90</v>
      </c>
      <c r="H2544" t="s">
        <v>80</v>
      </c>
      <c r="I2544">
        <v>33409.040000000001</v>
      </c>
      <c r="J2544" t="s">
        <v>595</v>
      </c>
      <c r="K2544" t="s">
        <v>387</v>
      </c>
    </row>
    <row r="2545" spans="1:11" x14ac:dyDescent="0.35">
      <c r="A2545" t="s">
        <v>561</v>
      </c>
      <c r="B2545" t="s">
        <v>304</v>
      </c>
      <c r="C2545" t="s">
        <v>87</v>
      </c>
      <c r="D2545" t="s">
        <v>78</v>
      </c>
      <c r="E2545">
        <v>2022</v>
      </c>
      <c r="F2545">
        <v>91</v>
      </c>
      <c r="G2545" t="s">
        <v>90</v>
      </c>
      <c r="H2545" t="s">
        <v>80</v>
      </c>
      <c r="I2545">
        <v>28953.01</v>
      </c>
      <c r="J2545" t="s">
        <v>596</v>
      </c>
      <c r="K2545" t="s">
        <v>387</v>
      </c>
    </row>
    <row r="2546" spans="1:11" x14ac:dyDescent="0.35">
      <c r="A2546" t="s">
        <v>561</v>
      </c>
      <c r="B2546" t="s">
        <v>304</v>
      </c>
      <c r="C2546" t="s">
        <v>87</v>
      </c>
      <c r="D2546" t="s">
        <v>78</v>
      </c>
      <c r="E2546">
        <v>2022</v>
      </c>
      <c r="F2546">
        <v>91</v>
      </c>
      <c r="G2546" t="s">
        <v>90</v>
      </c>
      <c r="H2546" t="s">
        <v>80</v>
      </c>
      <c r="I2546">
        <v>32650.99</v>
      </c>
      <c r="J2546" t="s">
        <v>562</v>
      </c>
      <c r="K2546" t="s">
        <v>387</v>
      </c>
    </row>
    <row r="2547" spans="1:11" x14ac:dyDescent="0.35">
      <c r="A2547" t="s">
        <v>561</v>
      </c>
      <c r="B2547" t="s">
        <v>304</v>
      </c>
      <c r="C2547" t="s">
        <v>87</v>
      </c>
      <c r="D2547" t="s">
        <v>78</v>
      </c>
      <c r="E2547">
        <v>2023</v>
      </c>
      <c r="F2547">
        <v>16</v>
      </c>
      <c r="G2547" t="s">
        <v>91</v>
      </c>
      <c r="H2547" t="s">
        <v>80</v>
      </c>
      <c r="I2547">
        <v>576865.85</v>
      </c>
      <c r="J2547" t="s">
        <v>595</v>
      </c>
      <c r="K2547" t="s">
        <v>387</v>
      </c>
    </row>
    <row r="2548" spans="1:11" x14ac:dyDescent="0.35">
      <c r="A2548" t="s">
        <v>561</v>
      </c>
      <c r="B2548" t="s">
        <v>304</v>
      </c>
      <c r="C2548" t="s">
        <v>87</v>
      </c>
      <c r="D2548" t="s">
        <v>78</v>
      </c>
      <c r="E2548">
        <v>2023</v>
      </c>
      <c r="F2548">
        <v>16</v>
      </c>
      <c r="G2548" t="s">
        <v>91</v>
      </c>
      <c r="H2548" t="s">
        <v>80</v>
      </c>
      <c r="I2548">
        <v>707711.43</v>
      </c>
      <c r="J2548" t="s">
        <v>596</v>
      </c>
      <c r="K2548" t="s">
        <v>387</v>
      </c>
    </row>
    <row r="2549" spans="1:11" x14ac:dyDescent="0.35">
      <c r="A2549" t="s">
        <v>561</v>
      </c>
      <c r="B2549" t="s">
        <v>304</v>
      </c>
      <c r="C2549" t="s">
        <v>87</v>
      </c>
      <c r="D2549" t="s">
        <v>78</v>
      </c>
      <c r="E2549">
        <v>2023</v>
      </c>
      <c r="F2549">
        <v>16</v>
      </c>
      <c r="G2549" t="s">
        <v>91</v>
      </c>
      <c r="H2549" t="s">
        <v>80</v>
      </c>
      <c r="I2549">
        <v>360331.15</v>
      </c>
      <c r="J2549" t="s">
        <v>562</v>
      </c>
      <c r="K2549" t="s">
        <v>387</v>
      </c>
    </row>
    <row r="2550" spans="1:11" x14ac:dyDescent="0.35">
      <c r="A2550" t="s">
        <v>561</v>
      </c>
      <c r="B2550" t="s">
        <v>304</v>
      </c>
      <c r="C2550" t="s">
        <v>87</v>
      </c>
      <c r="D2550" t="s">
        <v>78</v>
      </c>
      <c r="E2550">
        <v>2023</v>
      </c>
      <c r="F2550">
        <v>16</v>
      </c>
      <c r="G2550" t="s">
        <v>91</v>
      </c>
      <c r="H2550" t="s">
        <v>81</v>
      </c>
      <c r="I2550">
        <v>7436.73</v>
      </c>
      <c r="J2550" t="s">
        <v>595</v>
      </c>
      <c r="K2550" t="s">
        <v>387</v>
      </c>
    </row>
    <row r="2551" spans="1:11" x14ac:dyDescent="0.35">
      <c r="A2551" t="s">
        <v>561</v>
      </c>
      <c r="B2551" t="s">
        <v>304</v>
      </c>
      <c r="C2551" t="s">
        <v>87</v>
      </c>
      <c r="D2551" t="s">
        <v>78</v>
      </c>
      <c r="E2551">
        <v>2023</v>
      </c>
      <c r="F2551">
        <v>16</v>
      </c>
      <c r="G2551" t="s">
        <v>91</v>
      </c>
      <c r="H2551" t="s">
        <v>81</v>
      </c>
      <c r="I2551">
        <v>2523.56</v>
      </c>
      <c r="J2551" t="s">
        <v>596</v>
      </c>
      <c r="K2551" t="s">
        <v>387</v>
      </c>
    </row>
    <row r="2552" spans="1:11" x14ac:dyDescent="0.35">
      <c r="A2552" t="s">
        <v>561</v>
      </c>
      <c r="B2552" t="s">
        <v>304</v>
      </c>
      <c r="C2552" t="s">
        <v>87</v>
      </c>
      <c r="D2552" t="s">
        <v>78</v>
      </c>
      <c r="E2552">
        <v>2023</v>
      </c>
      <c r="F2552">
        <v>33</v>
      </c>
      <c r="G2552" t="s">
        <v>88</v>
      </c>
      <c r="H2552" t="s">
        <v>80</v>
      </c>
      <c r="I2552">
        <v>3865436.62</v>
      </c>
      <c r="J2552" t="s">
        <v>595</v>
      </c>
      <c r="K2552" t="s">
        <v>387</v>
      </c>
    </row>
    <row r="2553" spans="1:11" x14ac:dyDescent="0.35">
      <c r="A2553" t="s">
        <v>561</v>
      </c>
      <c r="B2553" t="s">
        <v>304</v>
      </c>
      <c r="C2553" t="s">
        <v>87</v>
      </c>
      <c r="D2553" t="s">
        <v>78</v>
      </c>
      <c r="E2553">
        <v>2023</v>
      </c>
      <c r="F2553">
        <v>33</v>
      </c>
      <c r="G2553" t="s">
        <v>88</v>
      </c>
      <c r="H2553" t="s">
        <v>80</v>
      </c>
      <c r="I2553">
        <v>4086195.19</v>
      </c>
      <c r="J2553" t="s">
        <v>596</v>
      </c>
      <c r="K2553" t="s">
        <v>387</v>
      </c>
    </row>
    <row r="2554" spans="1:11" x14ac:dyDescent="0.35">
      <c r="A2554" t="s">
        <v>561</v>
      </c>
      <c r="B2554" t="s">
        <v>304</v>
      </c>
      <c r="C2554" t="s">
        <v>87</v>
      </c>
      <c r="D2554" t="s">
        <v>78</v>
      </c>
      <c r="E2554">
        <v>2023</v>
      </c>
      <c r="F2554">
        <v>33</v>
      </c>
      <c r="G2554" t="s">
        <v>88</v>
      </c>
      <c r="H2554" t="s">
        <v>80</v>
      </c>
      <c r="I2554">
        <v>4321706.74</v>
      </c>
      <c r="J2554" t="s">
        <v>562</v>
      </c>
      <c r="K2554" t="s">
        <v>387</v>
      </c>
    </row>
    <row r="2555" spans="1:11" x14ac:dyDescent="0.35">
      <c r="A2555" t="s">
        <v>561</v>
      </c>
      <c r="B2555" t="s">
        <v>304</v>
      </c>
      <c r="C2555" t="s">
        <v>87</v>
      </c>
      <c r="D2555" t="s">
        <v>78</v>
      </c>
      <c r="E2555">
        <v>2023</v>
      </c>
      <c r="F2555">
        <v>33</v>
      </c>
      <c r="G2555" t="s">
        <v>88</v>
      </c>
      <c r="H2555" t="s">
        <v>81</v>
      </c>
      <c r="I2555">
        <v>7718.95</v>
      </c>
      <c r="J2555" t="s">
        <v>595</v>
      </c>
      <c r="K2555" t="s">
        <v>387</v>
      </c>
    </row>
    <row r="2556" spans="1:11" x14ac:dyDescent="0.35">
      <c r="A2556" t="s">
        <v>561</v>
      </c>
      <c r="B2556" t="s">
        <v>304</v>
      </c>
      <c r="C2556" t="s">
        <v>87</v>
      </c>
      <c r="D2556" t="s">
        <v>78</v>
      </c>
      <c r="E2556">
        <v>2023</v>
      </c>
      <c r="F2556">
        <v>63</v>
      </c>
      <c r="G2556" t="s">
        <v>317</v>
      </c>
      <c r="H2556" t="s">
        <v>80</v>
      </c>
      <c r="I2556">
        <v>4357.34</v>
      </c>
      <c r="J2556" t="s">
        <v>595</v>
      </c>
      <c r="K2556" t="s">
        <v>387</v>
      </c>
    </row>
    <row r="2557" spans="1:11" x14ac:dyDescent="0.35">
      <c r="A2557" t="s">
        <v>561</v>
      </c>
      <c r="B2557" t="s">
        <v>304</v>
      </c>
      <c r="C2557" t="s">
        <v>87</v>
      </c>
      <c r="D2557" t="s">
        <v>78</v>
      </c>
      <c r="E2557">
        <v>2023</v>
      </c>
      <c r="F2557">
        <v>63</v>
      </c>
      <c r="G2557" t="s">
        <v>317</v>
      </c>
      <c r="H2557" t="s">
        <v>80</v>
      </c>
      <c r="I2557">
        <v>9167.52</v>
      </c>
      <c r="J2557" t="s">
        <v>596</v>
      </c>
      <c r="K2557" t="s">
        <v>387</v>
      </c>
    </row>
    <row r="2558" spans="1:11" x14ac:dyDescent="0.35">
      <c r="A2558" t="s">
        <v>561</v>
      </c>
      <c r="B2558" t="s">
        <v>304</v>
      </c>
      <c r="C2558" t="s">
        <v>87</v>
      </c>
      <c r="D2558" t="s">
        <v>78</v>
      </c>
      <c r="E2558">
        <v>2023</v>
      </c>
      <c r="F2558">
        <v>63</v>
      </c>
      <c r="G2558" t="s">
        <v>317</v>
      </c>
      <c r="H2558" t="s">
        <v>80</v>
      </c>
      <c r="I2558">
        <v>1517.64</v>
      </c>
      <c r="J2558" t="s">
        <v>562</v>
      </c>
      <c r="K2558" t="s">
        <v>387</v>
      </c>
    </row>
    <row r="2559" spans="1:11" x14ac:dyDescent="0.35">
      <c r="A2559" t="s">
        <v>561</v>
      </c>
      <c r="B2559" t="s">
        <v>304</v>
      </c>
      <c r="C2559" t="s">
        <v>87</v>
      </c>
      <c r="D2559" t="s">
        <v>78</v>
      </c>
      <c r="E2559">
        <v>2023</v>
      </c>
      <c r="F2559">
        <v>90</v>
      </c>
      <c r="G2559" t="s">
        <v>89</v>
      </c>
      <c r="H2559" t="s">
        <v>80</v>
      </c>
      <c r="I2559">
        <v>31032.13</v>
      </c>
      <c r="J2559" t="s">
        <v>595</v>
      </c>
      <c r="K2559" t="s">
        <v>387</v>
      </c>
    </row>
    <row r="2560" spans="1:11" x14ac:dyDescent="0.35">
      <c r="A2560" t="s">
        <v>561</v>
      </c>
      <c r="B2560" t="s">
        <v>304</v>
      </c>
      <c r="C2560" t="s">
        <v>87</v>
      </c>
      <c r="D2560" t="s">
        <v>78</v>
      </c>
      <c r="E2560">
        <v>2023</v>
      </c>
      <c r="F2560">
        <v>90</v>
      </c>
      <c r="G2560" t="s">
        <v>89</v>
      </c>
      <c r="H2560" t="s">
        <v>80</v>
      </c>
      <c r="I2560">
        <v>8979</v>
      </c>
      <c r="J2560" t="s">
        <v>596</v>
      </c>
      <c r="K2560" t="s">
        <v>387</v>
      </c>
    </row>
    <row r="2561" spans="1:11" x14ac:dyDescent="0.35">
      <c r="A2561" t="s">
        <v>561</v>
      </c>
      <c r="B2561" t="s">
        <v>304</v>
      </c>
      <c r="C2561" t="s">
        <v>87</v>
      </c>
      <c r="D2561" t="s">
        <v>78</v>
      </c>
      <c r="E2561">
        <v>2023</v>
      </c>
      <c r="F2561">
        <v>90</v>
      </c>
      <c r="G2561" t="s">
        <v>89</v>
      </c>
      <c r="H2561" t="s">
        <v>80</v>
      </c>
      <c r="I2561">
        <v>16741.52</v>
      </c>
      <c r="J2561" t="s">
        <v>562</v>
      </c>
      <c r="K2561" t="s">
        <v>387</v>
      </c>
    </row>
    <row r="2562" spans="1:11" x14ac:dyDescent="0.35">
      <c r="A2562" t="s">
        <v>561</v>
      </c>
      <c r="B2562" t="s">
        <v>304</v>
      </c>
      <c r="C2562" t="s">
        <v>87</v>
      </c>
      <c r="D2562" t="s">
        <v>78</v>
      </c>
      <c r="E2562">
        <v>2023</v>
      </c>
      <c r="F2562">
        <v>90</v>
      </c>
      <c r="G2562" t="s">
        <v>89</v>
      </c>
      <c r="H2562" t="s">
        <v>81</v>
      </c>
      <c r="I2562">
        <v>3184.06</v>
      </c>
      <c r="J2562" t="s">
        <v>595</v>
      </c>
      <c r="K2562" t="s">
        <v>387</v>
      </c>
    </row>
    <row r="2563" spans="1:11" x14ac:dyDescent="0.35">
      <c r="A2563" t="s">
        <v>561</v>
      </c>
      <c r="B2563" t="s">
        <v>304</v>
      </c>
      <c r="C2563" t="s">
        <v>87</v>
      </c>
      <c r="D2563" t="s">
        <v>78</v>
      </c>
      <c r="E2563">
        <v>2023</v>
      </c>
      <c r="F2563">
        <v>90</v>
      </c>
      <c r="G2563" t="s">
        <v>89</v>
      </c>
      <c r="H2563" t="s">
        <v>81</v>
      </c>
      <c r="I2563">
        <v>562</v>
      </c>
      <c r="J2563" t="s">
        <v>596</v>
      </c>
      <c r="K2563" t="s">
        <v>387</v>
      </c>
    </row>
    <row r="2564" spans="1:11" x14ac:dyDescent="0.35">
      <c r="A2564" t="s">
        <v>561</v>
      </c>
      <c r="B2564" t="s">
        <v>304</v>
      </c>
      <c r="C2564" t="s">
        <v>87</v>
      </c>
      <c r="D2564" t="s">
        <v>78</v>
      </c>
      <c r="E2564">
        <v>2023</v>
      </c>
      <c r="F2564">
        <v>90</v>
      </c>
      <c r="G2564" t="s">
        <v>89</v>
      </c>
      <c r="H2564" t="s">
        <v>81</v>
      </c>
      <c r="I2564">
        <v>357</v>
      </c>
      <c r="J2564" t="s">
        <v>562</v>
      </c>
      <c r="K2564" t="s">
        <v>387</v>
      </c>
    </row>
    <row r="2565" spans="1:11" x14ac:dyDescent="0.35">
      <c r="A2565" t="s">
        <v>561</v>
      </c>
      <c r="B2565" t="s">
        <v>304</v>
      </c>
      <c r="C2565" t="s">
        <v>87</v>
      </c>
      <c r="D2565" t="s">
        <v>78</v>
      </c>
      <c r="E2565">
        <v>2023</v>
      </c>
      <c r="F2565">
        <v>91</v>
      </c>
      <c r="G2565" t="s">
        <v>90</v>
      </c>
      <c r="H2565" t="s">
        <v>80</v>
      </c>
      <c r="I2565">
        <v>80165.86</v>
      </c>
      <c r="J2565" t="s">
        <v>595</v>
      </c>
      <c r="K2565" t="s">
        <v>387</v>
      </c>
    </row>
    <row r="2566" spans="1:11" x14ac:dyDescent="0.35">
      <c r="A2566" t="s">
        <v>561</v>
      </c>
      <c r="B2566" t="s">
        <v>304</v>
      </c>
      <c r="C2566" t="s">
        <v>87</v>
      </c>
      <c r="D2566" t="s">
        <v>78</v>
      </c>
      <c r="E2566">
        <v>2023</v>
      </c>
      <c r="F2566">
        <v>91</v>
      </c>
      <c r="G2566" t="s">
        <v>90</v>
      </c>
      <c r="H2566" t="s">
        <v>80</v>
      </c>
      <c r="I2566">
        <v>84294.06</v>
      </c>
      <c r="J2566" t="s">
        <v>596</v>
      </c>
      <c r="K2566" t="s">
        <v>387</v>
      </c>
    </row>
    <row r="2567" spans="1:11" x14ac:dyDescent="0.35">
      <c r="A2567" t="s">
        <v>561</v>
      </c>
      <c r="B2567" t="s">
        <v>304</v>
      </c>
      <c r="C2567" t="s">
        <v>87</v>
      </c>
      <c r="D2567" t="s">
        <v>78</v>
      </c>
      <c r="E2567">
        <v>2023</v>
      </c>
      <c r="F2567">
        <v>91</v>
      </c>
      <c r="G2567" t="s">
        <v>90</v>
      </c>
      <c r="H2567" t="s">
        <v>80</v>
      </c>
      <c r="I2567">
        <v>89448.639999999999</v>
      </c>
      <c r="J2567" t="s">
        <v>562</v>
      </c>
      <c r="K2567" t="s">
        <v>387</v>
      </c>
    </row>
    <row r="2568" spans="1:11" x14ac:dyDescent="0.35">
      <c r="A2568" t="s">
        <v>561</v>
      </c>
      <c r="B2568" t="s">
        <v>304</v>
      </c>
      <c r="C2568" t="s">
        <v>87</v>
      </c>
      <c r="D2568" t="s">
        <v>78</v>
      </c>
      <c r="E2568">
        <v>2023</v>
      </c>
      <c r="F2568">
        <v>91</v>
      </c>
      <c r="G2568" t="s">
        <v>90</v>
      </c>
      <c r="H2568" t="s">
        <v>81</v>
      </c>
      <c r="I2568">
        <v>492.6</v>
      </c>
      <c r="J2568" t="s">
        <v>595</v>
      </c>
      <c r="K2568" t="s">
        <v>387</v>
      </c>
    </row>
    <row r="2569" spans="1:11" x14ac:dyDescent="0.35">
      <c r="A2569" t="s">
        <v>561</v>
      </c>
      <c r="B2569" t="s">
        <v>304</v>
      </c>
      <c r="C2569" t="s">
        <v>87</v>
      </c>
      <c r="D2569" t="s">
        <v>78</v>
      </c>
      <c r="E2569">
        <v>2023</v>
      </c>
      <c r="F2569">
        <v>91</v>
      </c>
      <c r="G2569" t="s">
        <v>90</v>
      </c>
      <c r="H2569" t="s">
        <v>81</v>
      </c>
      <c r="I2569">
        <v>154</v>
      </c>
      <c r="J2569" t="s">
        <v>596</v>
      </c>
      <c r="K2569" t="s">
        <v>387</v>
      </c>
    </row>
    <row r="2570" spans="1:11" x14ac:dyDescent="0.35">
      <c r="A2570" t="s">
        <v>561</v>
      </c>
      <c r="B2570" t="s">
        <v>304</v>
      </c>
      <c r="C2570" t="s">
        <v>87</v>
      </c>
      <c r="D2570" t="s">
        <v>78</v>
      </c>
      <c r="E2570">
        <v>2024</v>
      </c>
      <c r="F2570">
        <v>16</v>
      </c>
      <c r="G2570" t="s">
        <v>91</v>
      </c>
      <c r="H2570" t="s">
        <v>80</v>
      </c>
      <c r="I2570">
        <v>117456</v>
      </c>
      <c r="J2570" t="s">
        <v>595</v>
      </c>
      <c r="K2570" t="s">
        <v>387</v>
      </c>
    </row>
    <row r="2571" spans="1:11" x14ac:dyDescent="0.35">
      <c r="A2571" t="s">
        <v>561</v>
      </c>
      <c r="B2571" t="s">
        <v>304</v>
      </c>
      <c r="C2571" t="s">
        <v>87</v>
      </c>
      <c r="D2571" t="s">
        <v>78</v>
      </c>
      <c r="E2571">
        <v>2024</v>
      </c>
      <c r="F2571">
        <v>16</v>
      </c>
      <c r="G2571" t="s">
        <v>91</v>
      </c>
      <c r="H2571" t="s">
        <v>80</v>
      </c>
      <c r="I2571">
        <v>117040.83</v>
      </c>
      <c r="J2571" t="s">
        <v>596</v>
      </c>
      <c r="K2571" t="s">
        <v>387</v>
      </c>
    </row>
    <row r="2572" spans="1:11" x14ac:dyDescent="0.35">
      <c r="A2572" t="s">
        <v>561</v>
      </c>
      <c r="B2572" t="s">
        <v>304</v>
      </c>
      <c r="C2572" t="s">
        <v>87</v>
      </c>
      <c r="D2572" t="s">
        <v>78</v>
      </c>
      <c r="E2572">
        <v>2024</v>
      </c>
      <c r="F2572">
        <v>16</v>
      </c>
      <c r="G2572" t="s">
        <v>91</v>
      </c>
      <c r="H2572" t="s">
        <v>80</v>
      </c>
      <c r="I2572">
        <v>87639.51</v>
      </c>
      <c r="J2572" t="s">
        <v>562</v>
      </c>
      <c r="K2572" t="s">
        <v>387</v>
      </c>
    </row>
    <row r="2573" spans="1:11" x14ac:dyDescent="0.35">
      <c r="A2573" t="s">
        <v>561</v>
      </c>
      <c r="B2573" t="s">
        <v>304</v>
      </c>
      <c r="C2573" t="s">
        <v>87</v>
      </c>
      <c r="D2573" t="s">
        <v>78</v>
      </c>
      <c r="E2573">
        <v>2024</v>
      </c>
      <c r="F2573">
        <v>16</v>
      </c>
      <c r="G2573" t="s">
        <v>91</v>
      </c>
      <c r="H2573" t="s">
        <v>81</v>
      </c>
      <c r="I2573">
        <v>4412</v>
      </c>
      <c r="J2573" t="s">
        <v>595</v>
      </c>
      <c r="K2573" t="s">
        <v>387</v>
      </c>
    </row>
    <row r="2574" spans="1:11" x14ac:dyDescent="0.35">
      <c r="A2574" t="s">
        <v>561</v>
      </c>
      <c r="B2574" t="s">
        <v>304</v>
      </c>
      <c r="C2574" t="s">
        <v>87</v>
      </c>
      <c r="D2574" t="s">
        <v>78</v>
      </c>
      <c r="E2574">
        <v>2024</v>
      </c>
      <c r="F2574">
        <v>16</v>
      </c>
      <c r="G2574" t="s">
        <v>91</v>
      </c>
      <c r="H2574" t="s">
        <v>81</v>
      </c>
      <c r="I2574">
        <v>17223.75</v>
      </c>
      <c r="J2574" t="s">
        <v>596</v>
      </c>
      <c r="K2574" t="s">
        <v>387</v>
      </c>
    </row>
    <row r="2575" spans="1:11" x14ac:dyDescent="0.35">
      <c r="A2575" t="s">
        <v>561</v>
      </c>
      <c r="B2575" t="s">
        <v>304</v>
      </c>
      <c r="C2575" t="s">
        <v>87</v>
      </c>
      <c r="D2575" t="s">
        <v>78</v>
      </c>
      <c r="E2575">
        <v>2024</v>
      </c>
      <c r="F2575">
        <v>33</v>
      </c>
      <c r="G2575" t="s">
        <v>88</v>
      </c>
      <c r="H2575" t="s">
        <v>80</v>
      </c>
      <c r="I2575">
        <v>497814.7</v>
      </c>
      <c r="J2575" t="s">
        <v>595</v>
      </c>
      <c r="K2575" t="s">
        <v>387</v>
      </c>
    </row>
    <row r="2576" spans="1:11" x14ac:dyDescent="0.35">
      <c r="A2576" t="s">
        <v>561</v>
      </c>
      <c r="B2576" t="s">
        <v>304</v>
      </c>
      <c r="C2576" t="s">
        <v>87</v>
      </c>
      <c r="D2576" t="s">
        <v>78</v>
      </c>
      <c r="E2576">
        <v>2024</v>
      </c>
      <c r="F2576">
        <v>33</v>
      </c>
      <c r="G2576" t="s">
        <v>88</v>
      </c>
      <c r="H2576" t="s">
        <v>80</v>
      </c>
      <c r="I2576">
        <v>655023.03</v>
      </c>
      <c r="J2576" t="s">
        <v>596</v>
      </c>
      <c r="K2576" t="s">
        <v>387</v>
      </c>
    </row>
    <row r="2577" spans="1:11" x14ac:dyDescent="0.35">
      <c r="A2577" t="s">
        <v>561</v>
      </c>
      <c r="B2577" t="s">
        <v>304</v>
      </c>
      <c r="C2577" t="s">
        <v>87</v>
      </c>
      <c r="D2577" t="s">
        <v>78</v>
      </c>
      <c r="E2577">
        <v>2024</v>
      </c>
      <c r="F2577">
        <v>33</v>
      </c>
      <c r="G2577" t="s">
        <v>88</v>
      </c>
      <c r="H2577" t="s">
        <v>80</v>
      </c>
      <c r="I2577">
        <v>1048845.53</v>
      </c>
      <c r="J2577" t="s">
        <v>562</v>
      </c>
      <c r="K2577" t="s">
        <v>387</v>
      </c>
    </row>
    <row r="2578" spans="1:11" x14ac:dyDescent="0.35">
      <c r="A2578" t="s">
        <v>561</v>
      </c>
      <c r="B2578" t="s">
        <v>304</v>
      </c>
      <c r="C2578" t="s">
        <v>87</v>
      </c>
      <c r="D2578" t="s">
        <v>78</v>
      </c>
      <c r="E2578">
        <v>2024</v>
      </c>
      <c r="F2578">
        <v>33</v>
      </c>
      <c r="G2578" t="s">
        <v>88</v>
      </c>
      <c r="H2578" t="s">
        <v>81</v>
      </c>
      <c r="I2578">
        <v>20000</v>
      </c>
      <c r="J2578" t="s">
        <v>595</v>
      </c>
      <c r="K2578" t="s">
        <v>387</v>
      </c>
    </row>
    <row r="2579" spans="1:11" x14ac:dyDescent="0.35">
      <c r="A2579" t="s">
        <v>561</v>
      </c>
      <c r="B2579" t="s">
        <v>304</v>
      </c>
      <c r="C2579" t="s">
        <v>87</v>
      </c>
      <c r="D2579" t="s">
        <v>78</v>
      </c>
      <c r="E2579">
        <v>2024</v>
      </c>
      <c r="F2579">
        <v>33</v>
      </c>
      <c r="G2579" t="s">
        <v>88</v>
      </c>
      <c r="H2579" t="s">
        <v>81</v>
      </c>
      <c r="I2579">
        <v>10000</v>
      </c>
      <c r="J2579" t="s">
        <v>562</v>
      </c>
      <c r="K2579" t="s">
        <v>387</v>
      </c>
    </row>
    <row r="2580" spans="1:11" x14ac:dyDescent="0.35">
      <c r="A2580" t="s">
        <v>561</v>
      </c>
      <c r="B2580" t="s">
        <v>304</v>
      </c>
      <c r="C2580" t="s">
        <v>87</v>
      </c>
      <c r="D2580" t="s">
        <v>78</v>
      </c>
      <c r="E2580">
        <v>2024</v>
      </c>
      <c r="F2580">
        <v>90</v>
      </c>
      <c r="G2580" t="s">
        <v>89</v>
      </c>
      <c r="H2580" t="s">
        <v>80</v>
      </c>
      <c r="I2580">
        <v>6753.28</v>
      </c>
      <c r="J2580" t="s">
        <v>595</v>
      </c>
      <c r="K2580" t="s">
        <v>387</v>
      </c>
    </row>
    <row r="2581" spans="1:11" x14ac:dyDescent="0.35">
      <c r="A2581" t="s">
        <v>561</v>
      </c>
      <c r="B2581" t="s">
        <v>304</v>
      </c>
      <c r="C2581" t="s">
        <v>87</v>
      </c>
      <c r="D2581" t="s">
        <v>78</v>
      </c>
      <c r="E2581">
        <v>2024</v>
      </c>
      <c r="F2581">
        <v>90</v>
      </c>
      <c r="G2581" t="s">
        <v>89</v>
      </c>
      <c r="H2581" t="s">
        <v>80</v>
      </c>
      <c r="I2581">
        <v>5484.88</v>
      </c>
      <c r="J2581" t="s">
        <v>596</v>
      </c>
      <c r="K2581" t="s">
        <v>387</v>
      </c>
    </row>
    <row r="2582" spans="1:11" x14ac:dyDescent="0.35">
      <c r="A2582" t="s">
        <v>561</v>
      </c>
      <c r="B2582" t="s">
        <v>304</v>
      </c>
      <c r="C2582" t="s">
        <v>87</v>
      </c>
      <c r="D2582" t="s">
        <v>78</v>
      </c>
      <c r="E2582">
        <v>2024</v>
      </c>
      <c r="F2582">
        <v>90</v>
      </c>
      <c r="G2582" t="s">
        <v>89</v>
      </c>
      <c r="H2582" t="s">
        <v>80</v>
      </c>
      <c r="I2582">
        <v>6971.48</v>
      </c>
      <c r="J2582" t="s">
        <v>562</v>
      </c>
      <c r="K2582" t="s">
        <v>387</v>
      </c>
    </row>
    <row r="2583" spans="1:11" x14ac:dyDescent="0.35">
      <c r="A2583" t="s">
        <v>561</v>
      </c>
      <c r="B2583" t="s">
        <v>304</v>
      </c>
      <c r="C2583" t="s">
        <v>87</v>
      </c>
      <c r="D2583" t="s">
        <v>78</v>
      </c>
      <c r="E2583">
        <v>2024</v>
      </c>
      <c r="F2583">
        <v>90</v>
      </c>
      <c r="G2583" t="s">
        <v>89</v>
      </c>
      <c r="H2583" t="s">
        <v>81</v>
      </c>
      <c r="I2583">
        <v>159</v>
      </c>
      <c r="J2583" t="s">
        <v>595</v>
      </c>
      <c r="K2583" t="s">
        <v>387</v>
      </c>
    </row>
    <row r="2584" spans="1:11" x14ac:dyDescent="0.35">
      <c r="A2584" t="s">
        <v>561</v>
      </c>
      <c r="B2584" t="s">
        <v>304</v>
      </c>
      <c r="C2584" t="s">
        <v>87</v>
      </c>
      <c r="D2584" t="s">
        <v>78</v>
      </c>
      <c r="E2584">
        <v>2024</v>
      </c>
      <c r="F2584">
        <v>91</v>
      </c>
      <c r="G2584" t="s">
        <v>90</v>
      </c>
      <c r="H2584" t="s">
        <v>80</v>
      </c>
      <c r="I2584">
        <v>14318.72</v>
      </c>
      <c r="J2584" t="s">
        <v>595</v>
      </c>
      <c r="K2584" t="s">
        <v>387</v>
      </c>
    </row>
    <row r="2585" spans="1:11" x14ac:dyDescent="0.35">
      <c r="A2585" t="s">
        <v>561</v>
      </c>
      <c r="B2585" t="s">
        <v>304</v>
      </c>
      <c r="C2585" t="s">
        <v>87</v>
      </c>
      <c r="D2585" t="s">
        <v>78</v>
      </c>
      <c r="E2585">
        <v>2024</v>
      </c>
      <c r="F2585">
        <v>91</v>
      </c>
      <c r="G2585" t="s">
        <v>90</v>
      </c>
      <c r="H2585" t="s">
        <v>80</v>
      </c>
      <c r="I2585">
        <v>17912.57</v>
      </c>
      <c r="J2585" t="s">
        <v>596</v>
      </c>
      <c r="K2585" t="s">
        <v>387</v>
      </c>
    </row>
    <row r="2586" spans="1:11" x14ac:dyDescent="0.35">
      <c r="A2586" t="s">
        <v>561</v>
      </c>
      <c r="B2586" t="s">
        <v>304</v>
      </c>
      <c r="C2586" t="s">
        <v>87</v>
      </c>
      <c r="D2586" t="s">
        <v>78</v>
      </c>
      <c r="E2586">
        <v>2024</v>
      </c>
      <c r="F2586">
        <v>91</v>
      </c>
      <c r="G2586" t="s">
        <v>90</v>
      </c>
      <c r="H2586" t="s">
        <v>80</v>
      </c>
      <c r="I2586">
        <v>27667.31</v>
      </c>
      <c r="J2586" t="s">
        <v>562</v>
      </c>
      <c r="K2586" t="s">
        <v>387</v>
      </c>
    </row>
    <row r="2587" spans="1:11" x14ac:dyDescent="0.35">
      <c r="A2587" t="s">
        <v>561</v>
      </c>
      <c r="B2587" t="s">
        <v>304</v>
      </c>
      <c r="C2587" t="s">
        <v>87</v>
      </c>
      <c r="D2587" t="s">
        <v>78</v>
      </c>
      <c r="E2587">
        <v>2024</v>
      </c>
      <c r="F2587">
        <v>91</v>
      </c>
      <c r="G2587" t="s">
        <v>90</v>
      </c>
      <c r="H2587" t="s">
        <v>81</v>
      </c>
      <c r="I2587">
        <v>91</v>
      </c>
      <c r="J2587" t="s">
        <v>595</v>
      </c>
      <c r="K2587" t="s">
        <v>387</v>
      </c>
    </row>
    <row r="2588" spans="1:11" x14ac:dyDescent="0.35">
      <c r="A2588" t="s">
        <v>561</v>
      </c>
      <c r="B2588" t="s">
        <v>304</v>
      </c>
      <c r="C2588" t="s">
        <v>87</v>
      </c>
      <c r="D2588" t="s">
        <v>78</v>
      </c>
      <c r="E2588">
        <v>2024</v>
      </c>
      <c r="F2588">
        <v>91</v>
      </c>
      <c r="G2588" t="s">
        <v>90</v>
      </c>
      <c r="H2588" t="s">
        <v>81</v>
      </c>
      <c r="I2588">
        <v>250</v>
      </c>
      <c r="J2588" t="s">
        <v>562</v>
      </c>
      <c r="K2588" t="s">
        <v>387</v>
      </c>
    </row>
    <row r="2589" spans="1:11" x14ac:dyDescent="0.35">
      <c r="A2589" t="s">
        <v>561</v>
      </c>
      <c r="B2589" t="s">
        <v>84</v>
      </c>
      <c r="C2589" t="s">
        <v>411</v>
      </c>
      <c r="D2589" t="s">
        <v>78</v>
      </c>
      <c r="E2589">
        <v>2024</v>
      </c>
      <c r="F2589">
        <v>33</v>
      </c>
      <c r="G2589" t="s">
        <v>88</v>
      </c>
      <c r="H2589" t="s">
        <v>80</v>
      </c>
      <c r="I2589">
        <v>20000</v>
      </c>
      <c r="J2589" t="s">
        <v>562</v>
      </c>
      <c r="K2589" t="s">
        <v>412</v>
      </c>
    </row>
    <row r="2590" spans="1:11" x14ac:dyDescent="0.35">
      <c r="A2590" t="s">
        <v>561</v>
      </c>
      <c r="B2590" t="s">
        <v>84</v>
      </c>
      <c r="C2590" t="s">
        <v>411</v>
      </c>
      <c r="D2590" t="s">
        <v>78</v>
      </c>
      <c r="E2590">
        <v>2024</v>
      </c>
      <c r="F2590">
        <v>90</v>
      </c>
      <c r="G2590" t="s">
        <v>89</v>
      </c>
      <c r="H2590" t="s">
        <v>80</v>
      </c>
      <c r="I2590">
        <v>18.82</v>
      </c>
      <c r="J2590" t="s">
        <v>562</v>
      </c>
      <c r="K2590" t="s">
        <v>412</v>
      </c>
    </row>
    <row r="2591" spans="1:11" x14ac:dyDescent="0.35">
      <c r="A2591" t="s">
        <v>561</v>
      </c>
      <c r="B2591" t="s">
        <v>84</v>
      </c>
      <c r="C2591" t="s">
        <v>351</v>
      </c>
      <c r="D2591" t="s">
        <v>78</v>
      </c>
      <c r="E2591">
        <v>2022</v>
      </c>
      <c r="F2591">
        <v>33</v>
      </c>
      <c r="G2591" t="s">
        <v>88</v>
      </c>
      <c r="H2591" t="s">
        <v>80</v>
      </c>
      <c r="I2591">
        <v>509.7</v>
      </c>
      <c r="J2591" t="s">
        <v>595</v>
      </c>
      <c r="K2591" t="s">
        <v>403</v>
      </c>
    </row>
    <row r="2592" spans="1:11" x14ac:dyDescent="0.35">
      <c r="A2592" t="s">
        <v>561</v>
      </c>
      <c r="B2592" t="s">
        <v>84</v>
      </c>
      <c r="C2592" t="s">
        <v>351</v>
      </c>
      <c r="D2592" t="s">
        <v>78</v>
      </c>
      <c r="E2592">
        <v>2022</v>
      </c>
      <c r="F2592">
        <v>33</v>
      </c>
      <c r="G2592" t="s">
        <v>88</v>
      </c>
      <c r="H2592" t="s">
        <v>80</v>
      </c>
      <c r="I2592">
        <v>509.7</v>
      </c>
      <c r="J2592" t="s">
        <v>596</v>
      </c>
      <c r="K2592" t="s">
        <v>403</v>
      </c>
    </row>
    <row r="2593" spans="1:11" x14ac:dyDescent="0.35">
      <c r="A2593" t="s">
        <v>561</v>
      </c>
      <c r="B2593" t="s">
        <v>84</v>
      </c>
      <c r="C2593" t="s">
        <v>351</v>
      </c>
      <c r="D2593" t="s">
        <v>78</v>
      </c>
      <c r="E2593">
        <v>2022</v>
      </c>
      <c r="F2593">
        <v>33</v>
      </c>
      <c r="G2593" t="s">
        <v>88</v>
      </c>
      <c r="H2593" t="s">
        <v>80</v>
      </c>
      <c r="I2593">
        <v>509.7</v>
      </c>
      <c r="J2593" t="s">
        <v>562</v>
      </c>
      <c r="K2593" t="s">
        <v>403</v>
      </c>
    </row>
    <row r="2594" spans="1:11" x14ac:dyDescent="0.35">
      <c r="A2594" t="s">
        <v>561</v>
      </c>
      <c r="B2594" t="s">
        <v>84</v>
      </c>
      <c r="C2594" t="s">
        <v>351</v>
      </c>
      <c r="D2594" t="s">
        <v>78</v>
      </c>
      <c r="E2594">
        <v>2022</v>
      </c>
      <c r="F2594">
        <v>63</v>
      </c>
      <c r="G2594" t="s">
        <v>317</v>
      </c>
      <c r="H2594" t="s">
        <v>80</v>
      </c>
      <c r="I2594">
        <v>31.14</v>
      </c>
      <c r="J2594" t="s">
        <v>562</v>
      </c>
      <c r="K2594" t="s">
        <v>403</v>
      </c>
    </row>
    <row r="2595" spans="1:11" x14ac:dyDescent="0.35">
      <c r="A2595" t="s">
        <v>561</v>
      </c>
      <c r="B2595" t="s">
        <v>84</v>
      </c>
      <c r="C2595" t="s">
        <v>384</v>
      </c>
      <c r="D2595" t="s">
        <v>78</v>
      </c>
      <c r="E2595">
        <v>2022</v>
      </c>
      <c r="F2595">
        <v>16</v>
      </c>
      <c r="G2595" t="s">
        <v>91</v>
      </c>
      <c r="H2595" t="s">
        <v>80</v>
      </c>
      <c r="I2595">
        <v>11777.25</v>
      </c>
      <c r="J2595" t="s">
        <v>595</v>
      </c>
      <c r="K2595" t="s">
        <v>413</v>
      </c>
    </row>
    <row r="2596" spans="1:11" x14ac:dyDescent="0.35">
      <c r="A2596" t="s">
        <v>561</v>
      </c>
      <c r="B2596" t="s">
        <v>84</v>
      </c>
      <c r="C2596" t="s">
        <v>384</v>
      </c>
      <c r="D2596" t="s">
        <v>78</v>
      </c>
      <c r="E2596">
        <v>2022</v>
      </c>
      <c r="F2596">
        <v>16</v>
      </c>
      <c r="G2596" t="s">
        <v>91</v>
      </c>
      <c r="H2596" t="s">
        <v>80</v>
      </c>
      <c r="I2596">
        <v>15517.36</v>
      </c>
      <c r="J2596" t="s">
        <v>596</v>
      </c>
      <c r="K2596" t="s">
        <v>413</v>
      </c>
    </row>
    <row r="2597" spans="1:11" x14ac:dyDescent="0.35">
      <c r="A2597" t="s">
        <v>561</v>
      </c>
      <c r="B2597" t="s">
        <v>84</v>
      </c>
      <c r="C2597" t="s">
        <v>384</v>
      </c>
      <c r="D2597" t="s">
        <v>78</v>
      </c>
      <c r="E2597">
        <v>2022</v>
      </c>
      <c r="F2597">
        <v>16</v>
      </c>
      <c r="G2597" t="s">
        <v>91</v>
      </c>
      <c r="H2597" t="s">
        <v>80</v>
      </c>
      <c r="I2597">
        <v>8605.86</v>
      </c>
      <c r="J2597" t="s">
        <v>562</v>
      </c>
      <c r="K2597" t="s">
        <v>413</v>
      </c>
    </row>
    <row r="2598" spans="1:11" x14ac:dyDescent="0.35">
      <c r="A2598" t="s">
        <v>561</v>
      </c>
      <c r="B2598" t="s">
        <v>84</v>
      </c>
      <c r="C2598" t="s">
        <v>384</v>
      </c>
      <c r="D2598" t="s">
        <v>78</v>
      </c>
      <c r="E2598">
        <v>2022</v>
      </c>
      <c r="F2598">
        <v>33</v>
      </c>
      <c r="G2598" t="s">
        <v>88</v>
      </c>
      <c r="H2598" t="s">
        <v>80</v>
      </c>
      <c r="I2598">
        <v>10000</v>
      </c>
      <c r="J2598" t="s">
        <v>595</v>
      </c>
      <c r="K2598" t="s">
        <v>404</v>
      </c>
    </row>
    <row r="2599" spans="1:11" x14ac:dyDescent="0.35">
      <c r="A2599" t="s">
        <v>561</v>
      </c>
      <c r="B2599" t="s">
        <v>84</v>
      </c>
      <c r="C2599" t="s">
        <v>384</v>
      </c>
      <c r="D2599" t="s">
        <v>78</v>
      </c>
      <c r="E2599">
        <v>2022</v>
      </c>
      <c r="F2599">
        <v>33</v>
      </c>
      <c r="G2599" t="s">
        <v>88</v>
      </c>
      <c r="H2599" t="s">
        <v>80</v>
      </c>
      <c r="I2599">
        <v>62502</v>
      </c>
      <c r="J2599" t="s">
        <v>595</v>
      </c>
      <c r="K2599" t="s">
        <v>413</v>
      </c>
    </row>
    <row r="2600" spans="1:11" x14ac:dyDescent="0.35">
      <c r="A2600" t="s">
        <v>561</v>
      </c>
      <c r="B2600" t="s">
        <v>84</v>
      </c>
      <c r="C2600" t="s">
        <v>384</v>
      </c>
      <c r="D2600" t="s">
        <v>78</v>
      </c>
      <c r="E2600">
        <v>2022</v>
      </c>
      <c r="F2600">
        <v>33</v>
      </c>
      <c r="G2600" t="s">
        <v>88</v>
      </c>
      <c r="H2600" t="s">
        <v>80</v>
      </c>
      <c r="I2600">
        <v>10000</v>
      </c>
      <c r="J2600" t="s">
        <v>596</v>
      </c>
      <c r="K2600" t="s">
        <v>404</v>
      </c>
    </row>
    <row r="2601" spans="1:11" x14ac:dyDescent="0.35">
      <c r="A2601" t="s">
        <v>561</v>
      </c>
      <c r="B2601" t="s">
        <v>84</v>
      </c>
      <c r="C2601" t="s">
        <v>384</v>
      </c>
      <c r="D2601" t="s">
        <v>78</v>
      </c>
      <c r="E2601">
        <v>2022</v>
      </c>
      <c r="F2601">
        <v>33</v>
      </c>
      <c r="G2601" t="s">
        <v>88</v>
      </c>
      <c r="H2601" t="s">
        <v>80</v>
      </c>
      <c r="I2601">
        <v>84500</v>
      </c>
      <c r="J2601" t="s">
        <v>596</v>
      </c>
      <c r="K2601" t="s">
        <v>413</v>
      </c>
    </row>
    <row r="2602" spans="1:11" x14ac:dyDescent="0.35">
      <c r="A2602" t="s">
        <v>561</v>
      </c>
      <c r="B2602" t="s">
        <v>84</v>
      </c>
      <c r="C2602" t="s">
        <v>384</v>
      </c>
      <c r="D2602" t="s">
        <v>78</v>
      </c>
      <c r="E2602">
        <v>2022</v>
      </c>
      <c r="F2602">
        <v>33</v>
      </c>
      <c r="G2602" t="s">
        <v>88</v>
      </c>
      <c r="H2602" t="s">
        <v>80</v>
      </c>
      <c r="I2602">
        <v>10000</v>
      </c>
      <c r="J2602" t="s">
        <v>562</v>
      </c>
      <c r="K2602" t="s">
        <v>404</v>
      </c>
    </row>
    <row r="2603" spans="1:11" x14ac:dyDescent="0.35">
      <c r="A2603" t="s">
        <v>561</v>
      </c>
      <c r="B2603" t="s">
        <v>84</v>
      </c>
      <c r="C2603" t="s">
        <v>384</v>
      </c>
      <c r="D2603" t="s">
        <v>78</v>
      </c>
      <c r="E2603">
        <v>2022</v>
      </c>
      <c r="F2603">
        <v>33</v>
      </c>
      <c r="G2603" t="s">
        <v>88</v>
      </c>
      <c r="H2603" t="s">
        <v>80</v>
      </c>
      <c r="I2603">
        <v>78500</v>
      </c>
      <c r="J2603" t="s">
        <v>562</v>
      </c>
      <c r="K2603" t="s">
        <v>413</v>
      </c>
    </row>
    <row r="2604" spans="1:11" x14ac:dyDescent="0.35">
      <c r="A2604" t="s">
        <v>561</v>
      </c>
      <c r="B2604" t="s">
        <v>84</v>
      </c>
      <c r="C2604" t="s">
        <v>384</v>
      </c>
      <c r="D2604" t="s">
        <v>78</v>
      </c>
      <c r="E2604">
        <v>2022</v>
      </c>
      <c r="F2604">
        <v>90</v>
      </c>
      <c r="G2604" t="s">
        <v>89</v>
      </c>
      <c r="H2604" t="s">
        <v>80</v>
      </c>
      <c r="I2604">
        <v>945</v>
      </c>
      <c r="J2604" t="s">
        <v>595</v>
      </c>
      <c r="K2604" t="s">
        <v>404</v>
      </c>
    </row>
    <row r="2605" spans="1:11" x14ac:dyDescent="0.35">
      <c r="A2605" t="s">
        <v>561</v>
      </c>
      <c r="B2605" t="s">
        <v>84</v>
      </c>
      <c r="C2605" t="s">
        <v>384</v>
      </c>
      <c r="D2605" t="s">
        <v>78</v>
      </c>
      <c r="E2605">
        <v>2022</v>
      </c>
      <c r="F2605">
        <v>90</v>
      </c>
      <c r="G2605" t="s">
        <v>89</v>
      </c>
      <c r="H2605" t="s">
        <v>80</v>
      </c>
      <c r="I2605">
        <v>236.32</v>
      </c>
      <c r="J2605" t="s">
        <v>596</v>
      </c>
      <c r="K2605" t="s">
        <v>413</v>
      </c>
    </row>
    <row r="2606" spans="1:11" x14ac:dyDescent="0.35">
      <c r="A2606" t="s">
        <v>561</v>
      </c>
      <c r="B2606" t="s">
        <v>84</v>
      </c>
      <c r="C2606" t="s">
        <v>384</v>
      </c>
      <c r="D2606" t="s">
        <v>78</v>
      </c>
      <c r="E2606">
        <v>2022</v>
      </c>
      <c r="F2606">
        <v>90</v>
      </c>
      <c r="G2606" t="s">
        <v>89</v>
      </c>
      <c r="H2606" t="s">
        <v>80</v>
      </c>
      <c r="I2606">
        <v>8158.9</v>
      </c>
      <c r="J2606" t="s">
        <v>562</v>
      </c>
      <c r="K2606" t="s">
        <v>404</v>
      </c>
    </row>
    <row r="2607" spans="1:11" x14ac:dyDescent="0.35">
      <c r="A2607" t="s">
        <v>561</v>
      </c>
      <c r="B2607" t="s">
        <v>84</v>
      </c>
      <c r="C2607" t="s">
        <v>384</v>
      </c>
      <c r="D2607" t="s">
        <v>78</v>
      </c>
      <c r="E2607">
        <v>2022</v>
      </c>
      <c r="F2607">
        <v>91</v>
      </c>
      <c r="G2607" t="s">
        <v>90</v>
      </c>
      <c r="H2607" t="s">
        <v>80</v>
      </c>
      <c r="I2607">
        <v>1769.04</v>
      </c>
      <c r="J2607" t="s">
        <v>595</v>
      </c>
      <c r="K2607" t="s">
        <v>413</v>
      </c>
    </row>
    <row r="2608" spans="1:11" x14ac:dyDescent="0.35">
      <c r="A2608" t="s">
        <v>561</v>
      </c>
      <c r="B2608" t="s">
        <v>84</v>
      </c>
      <c r="C2608" t="s">
        <v>384</v>
      </c>
      <c r="D2608" t="s">
        <v>78</v>
      </c>
      <c r="E2608">
        <v>2022</v>
      </c>
      <c r="F2608">
        <v>91</v>
      </c>
      <c r="G2608" t="s">
        <v>90</v>
      </c>
      <c r="H2608" t="s">
        <v>80</v>
      </c>
      <c r="I2608">
        <v>1461.36</v>
      </c>
      <c r="J2608" t="s">
        <v>596</v>
      </c>
      <c r="K2608" t="s">
        <v>413</v>
      </c>
    </row>
    <row r="2609" spans="1:11" x14ac:dyDescent="0.35">
      <c r="A2609" t="s">
        <v>561</v>
      </c>
      <c r="B2609" t="s">
        <v>84</v>
      </c>
      <c r="C2609" t="s">
        <v>384</v>
      </c>
      <c r="D2609" t="s">
        <v>78</v>
      </c>
      <c r="E2609">
        <v>2022</v>
      </c>
      <c r="F2609">
        <v>91</v>
      </c>
      <c r="G2609" t="s">
        <v>90</v>
      </c>
      <c r="H2609" t="s">
        <v>80</v>
      </c>
      <c r="I2609">
        <v>1461.36</v>
      </c>
      <c r="J2609" t="s">
        <v>562</v>
      </c>
      <c r="K2609" t="s">
        <v>413</v>
      </c>
    </row>
    <row r="2610" spans="1:11" x14ac:dyDescent="0.35">
      <c r="A2610" t="s">
        <v>561</v>
      </c>
      <c r="B2610" t="s">
        <v>84</v>
      </c>
      <c r="C2610" t="s">
        <v>384</v>
      </c>
      <c r="D2610" t="s">
        <v>78</v>
      </c>
      <c r="E2610">
        <v>2023</v>
      </c>
      <c r="F2610">
        <v>16</v>
      </c>
      <c r="G2610" t="s">
        <v>91</v>
      </c>
      <c r="H2610" t="s">
        <v>80</v>
      </c>
      <c r="I2610">
        <v>3697.38</v>
      </c>
      <c r="J2610" t="s">
        <v>595</v>
      </c>
      <c r="K2610" t="s">
        <v>404</v>
      </c>
    </row>
    <row r="2611" spans="1:11" x14ac:dyDescent="0.35">
      <c r="A2611" t="s">
        <v>561</v>
      </c>
      <c r="B2611" t="s">
        <v>84</v>
      </c>
      <c r="C2611" t="s">
        <v>384</v>
      </c>
      <c r="D2611" t="s">
        <v>78</v>
      </c>
      <c r="E2611">
        <v>2023</v>
      </c>
      <c r="F2611">
        <v>16</v>
      </c>
      <c r="G2611" t="s">
        <v>91</v>
      </c>
      <c r="H2611" t="s">
        <v>80</v>
      </c>
      <c r="I2611">
        <v>54993.61</v>
      </c>
      <c r="J2611" t="s">
        <v>595</v>
      </c>
      <c r="K2611" t="s">
        <v>413</v>
      </c>
    </row>
    <row r="2612" spans="1:11" x14ac:dyDescent="0.35">
      <c r="A2612" t="s">
        <v>561</v>
      </c>
      <c r="B2612" t="s">
        <v>84</v>
      </c>
      <c r="C2612" t="s">
        <v>384</v>
      </c>
      <c r="D2612" t="s">
        <v>78</v>
      </c>
      <c r="E2612">
        <v>2023</v>
      </c>
      <c r="F2612">
        <v>16</v>
      </c>
      <c r="G2612" t="s">
        <v>91</v>
      </c>
      <c r="H2612" t="s">
        <v>80</v>
      </c>
      <c r="I2612">
        <v>25210.959999999999</v>
      </c>
      <c r="J2612" t="s">
        <v>596</v>
      </c>
      <c r="K2612" t="s">
        <v>404</v>
      </c>
    </row>
    <row r="2613" spans="1:11" x14ac:dyDescent="0.35">
      <c r="A2613" t="s">
        <v>561</v>
      </c>
      <c r="B2613" t="s">
        <v>84</v>
      </c>
      <c r="C2613" t="s">
        <v>384</v>
      </c>
      <c r="D2613" t="s">
        <v>78</v>
      </c>
      <c r="E2613">
        <v>2023</v>
      </c>
      <c r="F2613">
        <v>16</v>
      </c>
      <c r="G2613" t="s">
        <v>91</v>
      </c>
      <c r="H2613" t="s">
        <v>80</v>
      </c>
      <c r="I2613">
        <v>65954.95</v>
      </c>
      <c r="J2613" t="s">
        <v>596</v>
      </c>
      <c r="K2613" t="s">
        <v>413</v>
      </c>
    </row>
    <row r="2614" spans="1:11" x14ac:dyDescent="0.35">
      <c r="A2614" t="s">
        <v>561</v>
      </c>
      <c r="B2614" t="s">
        <v>84</v>
      </c>
      <c r="C2614" t="s">
        <v>384</v>
      </c>
      <c r="D2614" t="s">
        <v>78</v>
      </c>
      <c r="E2614">
        <v>2023</v>
      </c>
      <c r="F2614">
        <v>16</v>
      </c>
      <c r="G2614" t="s">
        <v>91</v>
      </c>
      <c r="H2614" t="s">
        <v>80</v>
      </c>
      <c r="I2614">
        <v>15000</v>
      </c>
      <c r="J2614" t="s">
        <v>562</v>
      </c>
      <c r="K2614" t="s">
        <v>404</v>
      </c>
    </row>
    <row r="2615" spans="1:11" x14ac:dyDescent="0.35">
      <c r="A2615" t="s">
        <v>561</v>
      </c>
      <c r="B2615" t="s">
        <v>84</v>
      </c>
      <c r="C2615" t="s">
        <v>384</v>
      </c>
      <c r="D2615" t="s">
        <v>78</v>
      </c>
      <c r="E2615">
        <v>2023</v>
      </c>
      <c r="F2615">
        <v>16</v>
      </c>
      <c r="G2615" t="s">
        <v>91</v>
      </c>
      <c r="H2615" t="s">
        <v>80</v>
      </c>
      <c r="I2615">
        <v>61067.03</v>
      </c>
      <c r="J2615" t="s">
        <v>562</v>
      </c>
      <c r="K2615" t="s">
        <v>413</v>
      </c>
    </row>
    <row r="2616" spans="1:11" x14ac:dyDescent="0.35">
      <c r="A2616" t="s">
        <v>561</v>
      </c>
      <c r="B2616" t="s">
        <v>84</v>
      </c>
      <c r="C2616" t="s">
        <v>384</v>
      </c>
      <c r="D2616" t="s">
        <v>78</v>
      </c>
      <c r="E2616">
        <v>2023</v>
      </c>
      <c r="F2616">
        <v>33</v>
      </c>
      <c r="G2616" t="s">
        <v>88</v>
      </c>
      <c r="H2616" t="s">
        <v>80</v>
      </c>
      <c r="I2616">
        <v>280004</v>
      </c>
      <c r="J2616" t="s">
        <v>595</v>
      </c>
      <c r="K2616" t="s">
        <v>404</v>
      </c>
    </row>
    <row r="2617" spans="1:11" x14ac:dyDescent="0.35">
      <c r="A2617" t="s">
        <v>561</v>
      </c>
      <c r="B2617" t="s">
        <v>84</v>
      </c>
      <c r="C2617" t="s">
        <v>384</v>
      </c>
      <c r="D2617" t="s">
        <v>78</v>
      </c>
      <c r="E2617">
        <v>2023</v>
      </c>
      <c r="F2617">
        <v>33</v>
      </c>
      <c r="G2617" t="s">
        <v>88</v>
      </c>
      <c r="H2617" t="s">
        <v>80</v>
      </c>
      <c r="I2617">
        <v>558166.76</v>
      </c>
      <c r="J2617" t="s">
        <v>595</v>
      </c>
      <c r="K2617" t="s">
        <v>413</v>
      </c>
    </row>
    <row r="2618" spans="1:11" x14ac:dyDescent="0.35">
      <c r="A2618" t="s">
        <v>561</v>
      </c>
      <c r="B2618" t="s">
        <v>84</v>
      </c>
      <c r="C2618" t="s">
        <v>384</v>
      </c>
      <c r="D2618" t="s">
        <v>78</v>
      </c>
      <c r="E2618">
        <v>2023</v>
      </c>
      <c r="F2618">
        <v>33</v>
      </c>
      <c r="G2618" t="s">
        <v>88</v>
      </c>
      <c r="H2618" t="s">
        <v>80</v>
      </c>
      <c r="I2618">
        <v>342000</v>
      </c>
      <c r="J2618" t="s">
        <v>596</v>
      </c>
      <c r="K2618" t="s">
        <v>404</v>
      </c>
    </row>
    <row r="2619" spans="1:11" x14ac:dyDescent="0.35">
      <c r="A2619" t="s">
        <v>561</v>
      </c>
      <c r="B2619" t="s">
        <v>84</v>
      </c>
      <c r="C2619" t="s">
        <v>384</v>
      </c>
      <c r="D2619" t="s">
        <v>78</v>
      </c>
      <c r="E2619">
        <v>2023</v>
      </c>
      <c r="F2619">
        <v>33</v>
      </c>
      <c r="G2619" t="s">
        <v>88</v>
      </c>
      <c r="H2619" t="s">
        <v>80</v>
      </c>
      <c r="I2619">
        <v>609356.30000000005</v>
      </c>
      <c r="J2619" t="s">
        <v>596</v>
      </c>
      <c r="K2619" t="s">
        <v>413</v>
      </c>
    </row>
    <row r="2620" spans="1:11" x14ac:dyDescent="0.35">
      <c r="A2620" t="s">
        <v>561</v>
      </c>
      <c r="B2620" t="s">
        <v>84</v>
      </c>
      <c r="C2620" t="s">
        <v>384</v>
      </c>
      <c r="D2620" t="s">
        <v>78</v>
      </c>
      <c r="E2620">
        <v>2023</v>
      </c>
      <c r="F2620">
        <v>33</v>
      </c>
      <c r="G2620" t="s">
        <v>88</v>
      </c>
      <c r="H2620" t="s">
        <v>80</v>
      </c>
      <c r="I2620">
        <v>298000</v>
      </c>
      <c r="J2620" t="s">
        <v>562</v>
      </c>
      <c r="K2620" t="s">
        <v>404</v>
      </c>
    </row>
    <row r="2621" spans="1:11" x14ac:dyDescent="0.35">
      <c r="A2621" t="s">
        <v>561</v>
      </c>
      <c r="B2621" t="s">
        <v>84</v>
      </c>
      <c r="C2621" t="s">
        <v>384</v>
      </c>
      <c r="D2621" t="s">
        <v>78</v>
      </c>
      <c r="E2621">
        <v>2023</v>
      </c>
      <c r="F2621">
        <v>33</v>
      </c>
      <c r="G2621" t="s">
        <v>88</v>
      </c>
      <c r="H2621" t="s">
        <v>80</v>
      </c>
      <c r="I2621">
        <v>588399.47</v>
      </c>
      <c r="J2621" t="s">
        <v>562</v>
      </c>
      <c r="K2621" t="s">
        <v>413</v>
      </c>
    </row>
    <row r="2622" spans="1:11" x14ac:dyDescent="0.35">
      <c r="A2622" t="s">
        <v>561</v>
      </c>
      <c r="B2622" t="s">
        <v>84</v>
      </c>
      <c r="C2622" t="s">
        <v>384</v>
      </c>
      <c r="D2622" t="s">
        <v>78</v>
      </c>
      <c r="E2622">
        <v>2023</v>
      </c>
      <c r="F2622">
        <v>90</v>
      </c>
      <c r="G2622" t="s">
        <v>89</v>
      </c>
      <c r="H2622" t="s">
        <v>80</v>
      </c>
      <c r="I2622">
        <v>90.63</v>
      </c>
      <c r="J2622" t="s">
        <v>595</v>
      </c>
      <c r="K2622" t="s">
        <v>404</v>
      </c>
    </row>
    <row r="2623" spans="1:11" x14ac:dyDescent="0.35">
      <c r="A2623" t="s">
        <v>561</v>
      </c>
      <c r="B2623" t="s">
        <v>84</v>
      </c>
      <c r="C2623" t="s">
        <v>384</v>
      </c>
      <c r="D2623" t="s">
        <v>78</v>
      </c>
      <c r="E2623">
        <v>2023</v>
      </c>
      <c r="F2623">
        <v>90</v>
      </c>
      <c r="G2623" t="s">
        <v>89</v>
      </c>
      <c r="H2623" t="s">
        <v>80</v>
      </c>
      <c r="I2623">
        <v>757.55</v>
      </c>
      <c r="J2623" t="s">
        <v>595</v>
      </c>
      <c r="K2623" t="s">
        <v>413</v>
      </c>
    </row>
    <row r="2624" spans="1:11" x14ac:dyDescent="0.35">
      <c r="A2624" t="s">
        <v>561</v>
      </c>
      <c r="B2624" t="s">
        <v>84</v>
      </c>
      <c r="C2624" t="s">
        <v>384</v>
      </c>
      <c r="D2624" t="s">
        <v>78</v>
      </c>
      <c r="E2624">
        <v>2023</v>
      </c>
      <c r="F2624">
        <v>90</v>
      </c>
      <c r="G2624" t="s">
        <v>89</v>
      </c>
      <c r="H2624" t="s">
        <v>80</v>
      </c>
      <c r="I2624">
        <v>37.64</v>
      </c>
      <c r="J2624" t="s">
        <v>596</v>
      </c>
      <c r="K2624" t="s">
        <v>404</v>
      </c>
    </row>
    <row r="2625" spans="1:11" x14ac:dyDescent="0.35">
      <c r="A2625" t="s">
        <v>561</v>
      </c>
      <c r="B2625" t="s">
        <v>84</v>
      </c>
      <c r="C2625" t="s">
        <v>384</v>
      </c>
      <c r="D2625" t="s">
        <v>78</v>
      </c>
      <c r="E2625">
        <v>2023</v>
      </c>
      <c r="F2625">
        <v>90</v>
      </c>
      <c r="G2625" t="s">
        <v>89</v>
      </c>
      <c r="H2625" t="s">
        <v>80</v>
      </c>
      <c r="I2625">
        <v>158.13999999999999</v>
      </c>
      <c r="J2625" t="s">
        <v>596</v>
      </c>
      <c r="K2625" t="s">
        <v>413</v>
      </c>
    </row>
    <row r="2626" spans="1:11" x14ac:dyDescent="0.35">
      <c r="A2626" t="s">
        <v>561</v>
      </c>
      <c r="B2626" t="s">
        <v>84</v>
      </c>
      <c r="C2626" t="s">
        <v>384</v>
      </c>
      <c r="D2626" t="s">
        <v>78</v>
      </c>
      <c r="E2626">
        <v>2023</v>
      </c>
      <c r="F2626">
        <v>90</v>
      </c>
      <c r="G2626" t="s">
        <v>89</v>
      </c>
      <c r="H2626" t="s">
        <v>80</v>
      </c>
      <c r="I2626">
        <v>534.1</v>
      </c>
      <c r="J2626" t="s">
        <v>562</v>
      </c>
      <c r="K2626" t="s">
        <v>404</v>
      </c>
    </row>
    <row r="2627" spans="1:11" x14ac:dyDescent="0.35">
      <c r="A2627" t="s">
        <v>561</v>
      </c>
      <c r="B2627" t="s">
        <v>84</v>
      </c>
      <c r="C2627" t="s">
        <v>384</v>
      </c>
      <c r="D2627" t="s">
        <v>78</v>
      </c>
      <c r="E2627">
        <v>2023</v>
      </c>
      <c r="F2627">
        <v>90</v>
      </c>
      <c r="G2627" t="s">
        <v>89</v>
      </c>
      <c r="H2627" t="s">
        <v>80</v>
      </c>
      <c r="I2627">
        <v>466.79</v>
      </c>
      <c r="J2627" t="s">
        <v>562</v>
      </c>
      <c r="K2627" t="s">
        <v>413</v>
      </c>
    </row>
    <row r="2628" spans="1:11" x14ac:dyDescent="0.35">
      <c r="A2628" t="s">
        <v>561</v>
      </c>
      <c r="B2628" t="s">
        <v>84</v>
      </c>
      <c r="C2628" t="s">
        <v>384</v>
      </c>
      <c r="D2628" t="s">
        <v>78</v>
      </c>
      <c r="E2628">
        <v>2023</v>
      </c>
      <c r="F2628">
        <v>91</v>
      </c>
      <c r="G2628" t="s">
        <v>90</v>
      </c>
      <c r="H2628" t="s">
        <v>80</v>
      </c>
      <c r="I2628">
        <v>3950.02</v>
      </c>
      <c r="J2628" t="s">
        <v>595</v>
      </c>
      <c r="K2628" t="s">
        <v>404</v>
      </c>
    </row>
    <row r="2629" spans="1:11" x14ac:dyDescent="0.35">
      <c r="A2629" t="s">
        <v>561</v>
      </c>
      <c r="B2629" t="s">
        <v>84</v>
      </c>
      <c r="C2629" t="s">
        <v>384</v>
      </c>
      <c r="D2629" t="s">
        <v>78</v>
      </c>
      <c r="E2629">
        <v>2023</v>
      </c>
      <c r="F2629">
        <v>91</v>
      </c>
      <c r="G2629" t="s">
        <v>90</v>
      </c>
      <c r="H2629" t="s">
        <v>80</v>
      </c>
      <c r="I2629">
        <v>10302.94</v>
      </c>
      <c r="J2629" t="s">
        <v>595</v>
      </c>
      <c r="K2629" t="s">
        <v>413</v>
      </c>
    </row>
    <row r="2630" spans="1:11" x14ac:dyDescent="0.35">
      <c r="A2630" t="s">
        <v>561</v>
      </c>
      <c r="B2630" t="s">
        <v>84</v>
      </c>
      <c r="C2630" t="s">
        <v>384</v>
      </c>
      <c r="D2630" t="s">
        <v>78</v>
      </c>
      <c r="E2630">
        <v>2023</v>
      </c>
      <c r="F2630">
        <v>91</v>
      </c>
      <c r="G2630" t="s">
        <v>90</v>
      </c>
      <c r="H2630" t="s">
        <v>80</v>
      </c>
      <c r="I2630">
        <v>3300</v>
      </c>
      <c r="J2630" t="s">
        <v>596</v>
      </c>
      <c r="K2630" t="s">
        <v>404</v>
      </c>
    </row>
    <row r="2631" spans="1:11" x14ac:dyDescent="0.35">
      <c r="A2631" t="s">
        <v>561</v>
      </c>
      <c r="B2631" t="s">
        <v>84</v>
      </c>
      <c r="C2631" t="s">
        <v>384</v>
      </c>
      <c r="D2631" t="s">
        <v>78</v>
      </c>
      <c r="E2631">
        <v>2023</v>
      </c>
      <c r="F2631">
        <v>91</v>
      </c>
      <c r="G2631" t="s">
        <v>90</v>
      </c>
      <c r="H2631" t="s">
        <v>80</v>
      </c>
      <c r="I2631">
        <v>10769.08</v>
      </c>
      <c r="J2631" t="s">
        <v>596</v>
      </c>
      <c r="K2631" t="s">
        <v>413</v>
      </c>
    </row>
    <row r="2632" spans="1:11" x14ac:dyDescent="0.35">
      <c r="A2632" t="s">
        <v>561</v>
      </c>
      <c r="B2632" t="s">
        <v>84</v>
      </c>
      <c r="C2632" t="s">
        <v>384</v>
      </c>
      <c r="D2632" t="s">
        <v>78</v>
      </c>
      <c r="E2632">
        <v>2023</v>
      </c>
      <c r="F2632">
        <v>91</v>
      </c>
      <c r="G2632" t="s">
        <v>90</v>
      </c>
      <c r="H2632" t="s">
        <v>80</v>
      </c>
      <c r="I2632">
        <v>2060</v>
      </c>
      <c r="J2632" t="s">
        <v>562</v>
      </c>
      <c r="K2632" t="s">
        <v>404</v>
      </c>
    </row>
    <row r="2633" spans="1:11" x14ac:dyDescent="0.35">
      <c r="A2633" t="s">
        <v>561</v>
      </c>
      <c r="B2633" t="s">
        <v>84</v>
      </c>
      <c r="C2633" t="s">
        <v>384</v>
      </c>
      <c r="D2633" t="s">
        <v>78</v>
      </c>
      <c r="E2633">
        <v>2023</v>
      </c>
      <c r="F2633">
        <v>91</v>
      </c>
      <c r="G2633" t="s">
        <v>90</v>
      </c>
      <c r="H2633" t="s">
        <v>80</v>
      </c>
      <c r="I2633">
        <v>9173.4</v>
      </c>
      <c r="J2633" t="s">
        <v>562</v>
      </c>
      <c r="K2633" t="s">
        <v>413</v>
      </c>
    </row>
    <row r="2634" spans="1:11" x14ac:dyDescent="0.35">
      <c r="A2634" t="s">
        <v>561</v>
      </c>
      <c r="B2634" t="s">
        <v>84</v>
      </c>
      <c r="C2634" t="s">
        <v>384</v>
      </c>
      <c r="D2634" t="s">
        <v>78</v>
      </c>
      <c r="E2634">
        <v>2024</v>
      </c>
      <c r="F2634">
        <v>16</v>
      </c>
      <c r="G2634" t="s">
        <v>91</v>
      </c>
      <c r="H2634" t="s">
        <v>80</v>
      </c>
      <c r="I2634">
        <v>5065.32</v>
      </c>
      <c r="J2634" t="s">
        <v>595</v>
      </c>
      <c r="K2634" t="s">
        <v>404</v>
      </c>
    </row>
    <row r="2635" spans="1:11" x14ac:dyDescent="0.35">
      <c r="A2635" t="s">
        <v>561</v>
      </c>
      <c r="B2635" t="s">
        <v>84</v>
      </c>
      <c r="C2635" t="s">
        <v>384</v>
      </c>
      <c r="D2635" t="s">
        <v>78</v>
      </c>
      <c r="E2635">
        <v>2024</v>
      </c>
      <c r="F2635">
        <v>16</v>
      </c>
      <c r="G2635" t="s">
        <v>91</v>
      </c>
      <c r="H2635" t="s">
        <v>80</v>
      </c>
      <c r="I2635">
        <v>3000</v>
      </c>
      <c r="J2635" t="s">
        <v>595</v>
      </c>
      <c r="K2635" t="s">
        <v>413</v>
      </c>
    </row>
    <row r="2636" spans="1:11" x14ac:dyDescent="0.35">
      <c r="A2636" t="s">
        <v>561</v>
      </c>
      <c r="B2636" t="s">
        <v>84</v>
      </c>
      <c r="C2636" t="s">
        <v>384</v>
      </c>
      <c r="D2636" t="s">
        <v>78</v>
      </c>
      <c r="E2636">
        <v>2024</v>
      </c>
      <c r="F2636">
        <v>16</v>
      </c>
      <c r="G2636" t="s">
        <v>91</v>
      </c>
      <c r="H2636" t="s">
        <v>80</v>
      </c>
      <c r="I2636">
        <v>8387.74</v>
      </c>
      <c r="J2636" t="s">
        <v>596</v>
      </c>
      <c r="K2636" t="s">
        <v>404</v>
      </c>
    </row>
    <row r="2637" spans="1:11" x14ac:dyDescent="0.35">
      <c r="A2637" t="s">
        <v>561</v>
      </c>
      <c r="B2637" t="s">
        <v>84</v>
      </c>
      <c r="C2637" t="s">
        <v>384</v>
      </c>
      <c r="D2637" t="s">
        <v>78</v>
      </c>
      <c r="E2637">
        <v>2024</v>
      </c>
      <c r="F2637">
        <v>16</v>
      </c>
      <c r="G2637" t="s">
        <v>91</v>
      </c>
      <c r="H2637" t="s">
        <v>80</v>
      </c>
      <c r="I2637">
        <v>6045.36</v>
      </c>
      <c r="J2637" t="s">
        <v>596</v>
      </c>
      <c r="K2637" t="s">
        <v>413</v>
      </c>
    </row>
    <row r="2638" spans="1:11" x14ac:dyDescent="0.35">
      <c r="A2638" t="s">
        <v>561</v>
      </c>
      <c r="B2638" t="s">
        <v>84</v>
      </c>
      <c r="C2638" t="s">
        <v>384</v>
      </c>
      <c r="D2638" t="s">
        <v>78</v>
      </c>
      <c r="E2638">
        <v>2024</v>
      </c>
      <c r="F2638">
        <v>16</v>
      </c>
      <c r="G2638" t="s">
        <v>91</v>
      </c>
      <c r="H2638" t="s">
        <v>80</v>
      </c>
      <c r="I2638">
        <v>9027.77</v>
      </c>
      <c r="J2638" t="s">
        <v>562</v>
      </c>
      <c r="K2638" t="s">
        <v>404</v>
      </c>
    </row>
    <row r="2639" spans="1:11" x14ac:dyDescent="0.35">
      <c r="A2639" t="s">
        <v>561</v>
      </c>
      <c r="B2639" t="s">
        <v>84</v>
      </c>
      <c r="C2639" t="s">
        <v>384</v>
      </c>
      <c r="D2639" t="s">
        <v>78</v>
      </c>
      <c r="E2639">
        <v>2024</v>
      </c>
      <c r="F2639">
        <v>16</v>
      </c>
      <c r="G2639" t="s">
        <v>91</v>
      </c>
      <c r="H2639" t="s">
        <v>80</v>
      </c>
      <c r="I2639">
        <v>25497.46</v>
      </c>
      <c r="J2639" t="s">
        <v>562</v>
      </c>
      <c r="K2639" t="s">
        <v>413</v>
      </c>
    </row>
    <row r="2640" spans="1:11" x14ac:dyDescent="0.35">
      <c r="A2640" t="s">
        <v>561</v>
      </c>
      <c r="B2640" t="s">
        <v>84</v>
      </c>
      <c r="C2640" t="s">
        <v>384</v>
      </c>
      <c r="D2640" t="s">
        <v>78</v>
      </c>
      <c r="E2640">
        <v>2024</v>
      </c>
      <c r="F2640">
        <v>33</v>
      </c>
      <c r="G2640" t="s">
        <v>88</v>
      </c>
      <c r="H2640" t="s">
        <v>80</v>
      </c>
      <c r="I2640">
        <v>44544.93</v>
      </c>
      <c r="J2640" t="s">
        <v>595</v>
      </c>
      <c r="K2640" t="s">
        <v>404</v>
      </c>
    </row>
    <row r="2641" spans="1:11" x14ac:dyDescent="0.35">
      <c r="A2641" t="s">
        <v>561</v>
      </c>
      <c r="B2641" t="s">
        <v>84</v>
      </c>
      <c r="C2641" t="s">
        <v>384</v>
      </c>
      <c r="D2641" t="s">
        <v>78</v>
      </c>
      <c r="E2641">
        <v>2024</v>
      </c>
      <c r="F2641">
        <v>33</v>
      </c>
      <c r="G2641" t="s">
        <v>88</v>
      </c>
      <c r="H2641" t="s">
        <v>80</v>
      </c>
      <c r="I2641">
        <v>43000</v>
      </c>
      <c r="J2641" t="s">
        <v>595</v>
      </c>
      <c r="K2641" t="s">
        <v>413</v>
      </c>
    </row>
    <row r="2642" spans="1:11" x14ac:dyDescent="0.35">
      <c r="A2642" t="s">
        <v>561</v>
      </c>
      <c r="B2642" t="s">
        <v>84</v>
      </c>
      <c r="C2642" t="s">
        <v>384</v>
      </c>
      <c r="D2642" t="s">
        <v>78</v>
      </c>
      <c r="E2642">
        <v>2024</v>
      </c>
      <c r="F2642">
        <v>33</v>
      </c>
      <c r="G2642" t="s">
        <v>88</v>
      </c>
      <c r="H2642" t="s">
        <v>80</v>
      </c>
      <c r="I2642">
        <v>74500</v>
      </c>
      <c r="J2642" t="s">
        <v>596</v>
      </c>
      <c r="K2642" t="s">
        <v>404</v>
      </c>
    </row>
    <row r="2643" spans="1:11" x14ac:dyDescent="0.35">
      <c r="A2643" t="s">
        <v>561</v>
      </c>
      <c r="B2643" t="s">
        <v>84</v>
      </c>
      <c r="C2643" t="s">
        <v>384</v>
      </c>
      <c r="D2643" t="s">
        <v>78</v>
      </c>
      <c r="E2643">
        <v>2024</v>
      </c>
      <c r="F2643">
        <v>33</v>
      </c>
      <c r="G2643" t="s">
        <v>88</v>
      </c>
      <c r="H2643" t="s">
        <v>80</v>
      </c>
      <c r="I2643">
        <v>173500</v>
      </c>
      <c r="J2643" t="s">
        <v>596</v>
      </c>
      <c r="K2643" t="s">
        <v>413</v>
      </c>
    </row>
    <row r="2644" spans="1:11" x14ac:dyDescent="0.35">
      <c r="A2644" t="s">
        <v>561</v>
      </c>
      <c r="B2644" t="s">
        <v>84</v>
      </c>
      <c r="C2644" t="s">
        <v>384</v>
      </c>
      <c r="D2644" t="s">
        <v>78</v>
      </c>
      <c r="E2644">
        <v>2024</v>
      </c>
      <c r="F2644">
        <v>33</v>
      </c>
      <c r="G2644" t="s">
        <v>88</v>
      </c>
      <c r="H2644" t="s">
        <v>80</v>
      </c>
      <c r="I2644">
        <v>75500</v>
      </c>
      <c r="J2644" t="s">
        <v>562</v>
      </c>
      <c r="K2644" t="s">
        <v>404</v>
      </c>
    </row>
    <row r="2645" spans="1:11" x14ac:dyDescent="0.35">
      <c r="A2645" t="s">
        <v>561</v>
      </c>
      <c r="B2645" t="s">
        <v>84</v>
      </c>
      <c r="C2645" t="s">
        <v>384</v>
      </c>
      <c r="D2645" t="s">
        <v>78</v>
      </c>
      <c r="E2645">
        <v>2024</v>
      </c>
      <c r="F2645">
        <v>33</v>
      </c>
      <c r="G2645" t="s">
        <v>88</v>
      </c>
      <c r="H2645" t="s">
        <v>80</v>
      </c>
      <c r="I2645">
        <v>207500</v>
      </c>
      <c r="J2645" t="s">
        <v>562</v>
      </c>
      <c r="K2645" t="s">
        <v>413</v>
      </c>
    </row>
    <row r="2646" spans="1:11" x14ac:dyDescent="0.35">
      <c r="A2646" t="s">
        <v>561</v>
      </c>
      <c r="B2646" t="s">
        <v>84</v>
      </c>
      <c r="C2646" t="s">
        <v>384</v>
      </c>
      <c r="D2646" t="s">
        <v>78</v>
      </c>
      <c r="E2646">
        <v>2024</v>
      </c>
      <c r="F2646">
        <v>90</v>
      </c>
      <c r="G2646" t="s">
        <v>89</v>
      </c>
      <c r="H2646" t="s">
        <v>80</v>
      </c>
      <c r="I2646">
        <v>83.82</v>
      </c>
      <c r="J2646" t="s">
        <v>595</v>
      </c>
      <c r="K2646" t="s">
        <v>404</v>
      </c>
    </row>
    <row r="2647" spans="1:11" x14ac:dyDescent="0.35">
      <c r="A2647" t="s">
        <v>561</v>
      </c>
      <c r="B2647" t="s">
        <v>84</v>
      </c>
      <c r="C2647" t="s">
        <v>384</v>
      </c>
      <c r="D2647" t="s">
        <v>78</v>
      </c>
      <c r="E2647">
        <v>2024</v>
      </c>
      <c r="F2647">
        <v>90</v>
      </c>
      <c r="G2647" t="s">
        <v>89</v>
      </c>
      <c r="H2647" t="s">
        <v>80</v>
      </c>
      <c r="I2647">
        <v>335.58</v>
      </c>
      <c r="J2647" t="s">
        <v>595</v>
      </c>
      <c r="K2647" t="s">
        <v>413</v>
      </c>
    </row>
    <row r="2648" spans="1:11" x14ac:dyDescent="0.35">
      <c r="A2648" t="s">
        <v>561</v>
      </c>
      <c r="B2648" t="s">
        <v>84</v>
      </c>
      <c r="C2648" t="s">
        <v>384</v>
      </c>
      <c r="D2648" t="s">
        <v>78</v>
      </c>
      <c r="E2648">
        <v>2024</v>
      </c>
      <c r="F2648">
        <v>90</v>
      </c>
      <c r="G2648" t="s">
        <v>89</v>
      </c>
      <c r="H2648" t="s">
        <v>80</v>
      </c>
      <c r="I2648">
        <v>18.82</v>
      </c>
      <c r="J2648" t="s">
        <v>596</v>
      </c>
      <c r="K2648" t="s">
        <v>404</v>
      </c>
    </row>
    <row r="2649" spans="1:11" x14ac:dyDescent="0.35">
      <c r="A2649" t="s">
        <v>561</v>
      </c>
      <c r="B2649" t="s">
        <v>84</v>
      </c>
      <c r="C2649" t="s">
        <v>384</v>
      </c>
      <c r="D2649" t="s">
        <v>78</v>
      </c>
      <c r="E2649">
        <v>2024</v>
      </c>
      <c r="F2649">
        <v>90</v>
      </c>
      <c r="G2649" t="s">
        <v>89</v>
      </c>
      <c r="H2649" t="s">
        <v>80</v>
      </c>
      <c r="I2649">
        <v>1061.46</v>
      </c>
      <c r="J2649" t="s">
        <v>596</v>
      </c>
      <c r="K2649" t="s">
        <v>413</v>
      </c>
    </row>
    <row r="2650" spans="1:11" x14ac:dyDescent="0.35">
      <c r="A2650" t="s">
        <v>561</v>
      </c>
      <c r="B2650" t="s">
        <v>84</v>
      </c>
      <c r="C2650" t="s">
        <v>384</v>
      </c>
      <c r="D2650" t="s">
        <v>78</v>
      </c>
      <c r="E2650">
        <v>2024</v>
      </c>
      <c r="F2650">
        <v>90</v>
      </c>
      <c r="G2650" t="s">
        <v>89</v>
      </c>
      <c r="H2650" t="s">
        <v>80</v>
      </c>
      <c r="I2650">
        <v>237.2</v>
      </c>
      <c r="J2650" t="s">
        <v>562</v>
      </c>
      <c r="K2650" t="s">
        <v>404</v>
      </c>
    </row>
    <row r="2651" spans="1:11" x14ac:dyDescent="0.35">
      <c r="A2651" t="s">
        <v>561</v>
      </c>
      <c r="B2651" t="s">
        <v>84</v>
      </c>
      <c r="C2651" t="s">
        <v>384</v>
      </c>
      <c r="D2651" t="s">
        <v>78</v>
      </c>
      <c r="E2651">
        <v>2024</v>
      </c>
      <c r="F2651">
        <v>90</v>
      </c>
      <c r="G2651" t="s">
        <v>89</v>
      </c>
      <c r="H2651" t="s">
        <v>80</v>
      </c>
      <c r="I2651">
        <v>557.79</v>
      </c>
      <c r="J2651" t="s">
        <v>562</v>
      </c>
      <c r="K2651" t="s">
        <v>413</v>
      </c>
    </row>
    <row r="2652" spans="1:11" x14ac:dyDescent="0.35">
      <c r="A2652" t="s">
        <v>561</v>
      </c>
      <c r="B2652" t="s">
        <v>84</v>
      </c>
      <c r="C2652" t="s">
        <v>384</v>
      </c>
      <c r="D2652" t="s">
        <v>78</v>
      </c>
      <c r="E2652">
        <v>2024</v>
      </c>
      <c r="F2652">
        <v>91</v>
      </c>
      <c r="G2652" t="s">
        <v>90</v>
      </c>
      <c r="H2652" t="s">
        <v>80</v>
      </c>
      <c r="I2652">
        <v>370</v>
      </c>
      <c r="J2652" t="s">
        <v>595</v>
      </c>
      <c r="K2652" t="s">
        <v>404</v>
      </c>
    </row>
    <row r="2653" spans="1:11" x14ac:dyDescent="0.35">
      <c r="A2653" t="s">
        <v>561</v>
      </c>
      <c r="B2653" t="s">
        <v>84</v>
      </c>
      <c r="C2653" t="s">
        <v>384</v>
      </c>
      <c r="D2653" t="s">
        <v>78</v>
      </c>
      <c r="E2653">
        <v>2024</v>
      </c>
      <c r="F2653">
        <v>91</v>
      </c>
      <c r="G2653" t="s">
        <v>90</v>
      </c>
      <c r="H2653" t="s">
        <v>80</v>
      </c>
      <c r="I2653">
        <v>895</v>
      </c>
      <c r="J2653" t="s">
        <v>595</v>
      </c>
      <c r="K2653" t="s">
        <v>413</v>
      </c>
    </row>
    <row r="2654" spans="1:11" x14ac:dyDescent="0.35">
      <c r="A2654" t="s">
        <v>561</v>
      </c>
      <c r="B2654" t="s">
        <v>84</v>
      </c>
      <c r="C2654" t="s">
        <v>384</v>
      </c>
      <c r="D2654" t="s">
        <v>78</v>
      </c>
      <c r="E2654">
        <v>2024</v>
      </c>
      <c r="F2654">
        <v>91</v>
      </c>
      <c r="G2654" t="s">
        <v>90</v>
      </c>
      <c r="H2654" t="s">
        <v>80</v>
      </c>
      <c r="I2654">
        <v>400</v>
      </c>
      <c r="J2654" t="s">
        <v>596</v>
      </c>
      <c r="K2654" t="s">
        <v>404</v>
      </c>
    </row>
    <row r="2655" spans="1:11" x14ac:dyDescent="0.35">
      <c r="A2655" t="s">
        <v>561</v>
      </c>
      <c r="B2655" t="s">
        <v>84</v>
      </c>
      <c r="C2655" t="s">
        <v>384</v>
      </c>
      <c r="D2655" t="s">
        <v>78</v>
      </c>
      <c r="E2655">
        <v>2024</v>
      </c>
      <c r="F2655">
        <v>91</v>
      </c>
      <c r="G2655" t="s">
        <v>90</v>
      </c>
      <c r="H2655" t="s">
        <v>80</v>
      </c>
      <c r="I2655">
        <v>1740</v>
      </c>
      <c r="J2655" t="s">
        <v>596</v>
      </c>
      <c r="K2655" t="s">
        <v>413</v>
      </c>
    </row>
    <row r="2656" spans="1:11" x14ac:dyDescent="0.35">
      <c r="A2656" t="s">
        <v>561</v>
      </c>
      <c r="B2656" t="s">
        <v>84</v>
      </c>
      <c r="C2656" t="s">
        <v>384</v>
      </c>
      <c r="D2656" t="s">
        <v>78</v>
      </c>
      <c r="E2656">
        <v>2024</v>
      </c>
      <c r="F2656">
        <v>91</v>
      </c>
      <c r="G2656" t="s">
        <v>90</v>
      </c>
      <c r="H2656" t="s">
        <v>80</v>
      </c>
      <c r="I2656">
        <v>300</v>
      </c>
      <c r="J2656" t="s">
        <v>562</v>
      </c>
      <c r="K2656" t="s">
        <v>404</v>
      </c>
    </row>
    <row r="2657" spans="1:11" x14ac:dyDescent="0.35">
      <c r="A2657" t="s">
        <v>561</v>
      </c>
      <c r="B2657" t="s">
        <v>84</v>
      </c>
      <c r="C2657" t="s">
        <v>384</v>
      </c>
      <c r="D2657" t="s">
        <v>78</v>
      </c>
      <c r="E2657">
        <v>2024</v>
      </c>
      <c r="F2657">
        <v>91</v>
      </c>
      <c r="G2657" t="s">
        <v>90</v>
      </c>
      <c r="H2657" t="s">
        <v>80</v>
      </c>
      <c r="I2657">
        <v>1606.72</v>
      </c>
      <c r="J2657" t="s">
        <v>562</v>
      </c>
      <c r="K2657" t="s">
        <v>413</v>
      </c>
    </row>
    <row r="2658" spans="1:11" x14ac:dyDescent="0.35">
      <c r="A2658" t="s">
        <v>561</v>
      </c>
      <c r="B2658" t="s">
        <v>84</v>
      </c>
      <c r="C2658" t="s">
        <v>329</v>
      </c>
      <c r="D2658" t="s">
        <v>78</v>
      </c>
      <c r="E2658">
        <v>2022</v>
      </c>
      <c r="F2658">
        <v>16</v>
      </c>
      <c r="G2658" t="s">
        <v>91</v>
      </c>
      <c r="H2658" t="s">
        <v>80</v>
      </c>
      <c r="I2658">
        <v>2917.41</v>
      </c>
      <c r="J2658" t="s">
        <v>595</v>
      </c>
      <c r="K2658" t="s">
        <v>390</v>
      </c>
    </row>
    <row r="2659" spans="1:11" x14ac:dyDescent="0.35">
      <c r="A2659" t="s">
        <v>561</v>
      </c>
      <c r="B2659" t="s">
        <v>84</v>
      </c>
      <c r="C2659" t="s">
        <v>329</v>
      </c>
      <c r="D2659" t="s">
        <v>78</v>
      </c>
      <c r="E2659">
        <v>2023</v>
      </c>
      <c r="F2659">
        <v>33</v>
      </c>
      <c r="G2659" t="s">
        <v>88</v>
      </c>
      <c r="H2659" t="s">
        <v>80</v>
      </c>
      <c r="I2659">
        <v>10000</v>
      </c>
      <c r="J2659" t="s">
        <v>595</v>
      </c>
      <c r="K2659" t="s">
        <v>390</v>
      </c>
    </row>
    <row r="2660" spans="1:11" x14ac:dyDescent="0.35">
      <c r="A2660" t="s">
        <v>561</v>
      </c>
      <c r="B2660" t="s">
        <v>84</v>
      </c>
      <c r="C2660" t="s">
        <v>329</v>
      </c>
      <c r="D2660" t="s">
        <v>78</v>
      </c>
      <c r="E2660">
        <v>2023</v>
      </c>
      <c r="F2660">
        <v>33</v>
      </c>
      <c r="G2660" t="s">
        <v>88</v>
      </c>
      <c r="H2660" t="s">
        <v>80</v>
      </c>
      <c r="I2660">
        <v>10000</v>
      </c>
      <c r="J2660" t="s">
        <v>596</v>
      </c>
      <c r="K2660" t="s">
        <v>390</v>
      </c>
    </row>
    <row r="2661" spans="1:11" x14ac:dyDescent="0.35">
      <c r="A2661" t="s">
        <v>561</v>
      </c>
      <c r="B2661" t="s">
        <v>84</v>
      </c>
      <c r="C2661" t="s">
        <v>329</v>
      </c>
      <c r="D2661" t="s">
        <v>78</v>
      </c>
      <c r="E2661">
        <v>2023</v>
      </c>
      <c r="F2661">
        <v>33</v>
      </c>
      <c r="G2661" t="s">
        <v>88</v>
      </c>
      <c r="H2661" t="s">
        <v>80</v>
      </c>
      <c r="I2661">
        <v>24000</v>
      </c>
      <c r="J2661" t="s">
        <v>562</v>
      </c>
      <c r="K2661" t="s">
        <v>390</v>
      </c>
    </row>
    <row r="2662" spans="1:11" x14ac:dyDescent="0.35">
      <c r="A2662" t="s">
        <v>561</v>
      </c>
      <c r="B2662" t="s">
        <v>84</v>
      </c>
      <c r="C2662" t="s">
        <v>330</v>
      </c>
      <c r="D2662" t="s">
        <v>78</v>
      </c>
      <c r="E2662">
        <v>2021</v>
      </c>
      <c r="F2662">
        <v>16</v>
      </c>
      <c r="G2662" t="s">
        <v>91</v>
      </c>
      <c r="H2662" t="s">
        <v>80</v>
      </c>
      <c r="I2662">
        <v>50000</v>
      </c>
      <c r="J2662" t="s">
        <v>562</v>
      </c>
      <c r="K2662" t="s">
        <v>392</v>
      </c>
    </row>
    <row r="2663" spans="1:11" x14ac:dyDescent="0.35">
      <c r="A2663" t="s">
        <v>561</v>
      </c>
      <c r="B2663" t="s">
        <v>84</v>
      </c>
      <c r="C2663" t="s">
        <v>330</v>
      </c>
      <c r="D2663" t="s">
        <v>78</v>
      </c>
      <c r="E2663">
        <v>2021</v>
      </c>
      <c r="F2663">
        <v>33</v>
      </c>
      <c r="G2663" t="s">
        <v>88</v>
      </c>
      <c r="H2663" t="s">
        <v>80</v>
      </c>
      <c r="I2663">
        <v>35000</v>
      </c>
      <c r="J2663" t="s">
        <v>595</v>
      </c>
      <c r="K2663" t="s">
        <v>392</v>
      </c>
    </row>
    <row r="2664" spans="1:11" x14ac:dyDescent="0.35">
      <c r="A2664" t="s">
        <v>561</v>
      </c>
      <c r="B2664" t="s">
        <v>84</v>
      </c>
      <c r="C2664" t="s">
        <v>330</v>
      </c>
      <c r="D2664" t="s">
        <v>78</v>
      </c>
      <c r="E2664">
        <v>2021</v>
      </c>
      <c r="F2664">
        <v>33</v>
      </c>
      <c r="G2664" t="s">
        <v>88</v>
      </c>
      <c r="H2664" t="s">
        <v>80</v>
      </c>
      <c r="I2664">
        <v>60000</v>
      </c>
      <c r="J2664" t="s">
        <v>596</v>
      </c>
      <c r="K2664" t="s">
        <v>392</v>
      </c>
    </row>
    <row r="2665" spans="1:11" x14ac:dyDescent="0.35">
      <c r="A2665" t="s">
        <v>561</v>
      </c>
      <c r="B2665" t="s">
        <v>84</v>
      </c>
      <c r="C2665" t="s">
        <v>330</v>
      </c>
      <c r="D2665" t="s">
        <v>78</v>
      </c>
      <c r="E2665">
        <v>2021</v>
      </c>
      <c r="F2665">
        <v>33</v>
      </c>
      <c r="G2665" t="s">
        <v>88</v>
      </c>
      <c r="H2665" t="s">
        <v>80</v>
      </c>
      <c r="I2665">
        <v>10000</v>
      </c>
      <c r="J2665" t="s">
        <v>562</v>
      </c>
      <c r="K2665" t="s">
        <v>392</v>
      </c>
    </row>
    <row r="2666" spans="1:11" x14ac:dyDescent="0.35">
      <c r="A2666" t="s">
        <v>561</v>
      </c>
      <c r="B2666" t="s">
        <v>84</v>
      </c>
      <c r="C2666" t="s">
        <v>330</v>
      </c>
      <c r="D2666" t="s">
        <v>78</v>
      </c>
      <c r="E2666">
        <v>2021</v>
      </c>
      <c r="F2666">
        <v>90</v>
      </c>
      <c r="G2666" t="s">
        <v>89</v>
      </c>
      <c r="H2666" t="s">
        <v>80</v>
      </c>
      <c r="I2666">
        <v>9</v>
      </c>
      <c r="J2666" t="s">
        <v>595</v>
      </c>
      <c r="K2666" t="s">
        <v>392</v>
      </c>
    </row>
    <row r="2667" spans="1:11" x14ac:dyDescent="0.35">
      <c r="A2667" t="s">
        <v>561</v>
      </c>
      <c r="B2667" t="s">
        <v>84</v>
      </c>
      <c r="C2667" t="s">
        <v>330</v>
      </c>
      <c r="D2667" t="s">
        <v>78</v>
      </c>
      <c r="E2667">
        <v>2021</v>
      </c>
      <c r="F2667">
        <v>90</v>
      </c>
      <c r="G2667" t="s">
        <v>89</v>
      </c>
      <c r="H2667" t="s">
        <v>80</v>
      </c>
      <c r="I2667">
        <v>23</v>
      </c>
      <c r="J2667" t="s">
        <v>596</v>
      </c>
      <c r="K2667" t="s">
        <v>392</v>
      </c>
    </row>
    <row r="2668" spans="1:11" x14ac:dyDescent="0.35">
      <c r="A2668" t="s">
        <v>561</v>
      </c>
      <c r="B2668" t="s">
        <v>84</v>
      </c>
      <c r="C2668" t="s">
        <v>330</v>
      </c>
      <c r="D2668" t="s">
        <v>78</v>
      </c>
      <c r="E2668">
        <v>2021</v>
      </c>
      <c r="F2668">
        <v>90</v>
      </c>
      <c r="G2668" t="s">
        <v>89</v>
      </c>
      <c r="H2668" t="s">
        <v>81</v>
      </c>
      <c r="I2668">
        <v>147</v>
      </c>
      <c r="J2668" t="s">
        <v>596</v>
      </c>
      <c r="K2668" t="s">
        <v>392</v>
      </c>
    </row>
    <row r="2669" spans="1:11" x14ac:dyDescent="0.35">
      <c r="A2669" t="s">
        <v>561</v>
      </c>
      <c r="B2669" t="s">
        <v>84</v>
      </c>
      <c r="C2669" t="s">
        <v>330</v>
      </c>
      <c r="D2669" t="s">
        <v>78</v>
      </c>
      <c r="E2669">
        <v>2021</v>
      </c>
      <c r="F2669">
        <v>91</v>
      </c>
      <c r="G2669" t="s">
        <v>90</v>
      </c>
      <c r="H2669" t="s">
        <v>80</v>
      </c>
      <c r="I2669">
        <v>129</v>
      </c>
      <c r="J2669" t="s">
        <v>595</v>
      </c>
      <c r="K2669" t="s">
        <v>392</v>
      </c>
    </row>
    <row r="2670" spans="1:11" x14ac:dyDescent="0.35">
      <c r="A2670" t="s">
        <v>561</v>
      </c>
      <c r="B2670" t="s">
        <v>84</v>
      </c>
      <c r="C2670" t="s">
        <v>330</v>
      </c>
      <c r="D2670" t="s">
        <v>78</v>
      </c>
      <c r="E2670">
        <v>2021</v>
      </c>
      <c r="F2670">
        <v>91</v>
      </c>
      <c r="G2670" t="s">
        <v>90</v>
      </c>
      <c r="H2670" t="s">
        <v>80</v>
      </c>
      <c r="I2670">
        <v>129</v>
      </c>
      <c r="J2670" t="s">
        <v>596</v>
      </c>
      <c r="K2670" t="s">
        <v>392</v>
      </c>
    </row>
    <row r="2671" spans="1:11" x14ac:dyDescent="0.35">
      <c r="A2671" t="s">
        <v>561</v>
      </c>
      <c r="B2671" t="s">
        <v>84</v>
      </c>
      <c r="C2671" t="s">
        <v>330</v>
      </c>
      <c r="D2671" t="s">
        <v>78</v>
      </c>
      <c r="E2671">
        <v>2021</v>
      </c>
      <c r="F2671">
        <v>91</v>
      </c>
      <c r="G2671" t="s">
        <v>90</v>
      </c>
      <c r="H2671" t="s">
        <v>80</v>
      </c>
      <c r="I2671">
        <v>129</v>
      </c>
      <c r="J2671" t="s">
        <v>562</v>
      </c>
      <c r="K2671" t="s">
        <v>392</v>
      </c>
    </row>
    <row r="2672" spans="1:11" x14ac:dyDescent="0.35">
      <c r="A2672" t="s">
        <v>561</v>
      </c>
      <c r="B2672" t="s">
        <v>84</v>
      </c>
      <c r="C2672" t="s">
        <v>330</v>
      </c>
      <c r="D2672" t="s">
        <v>78</v>
      </c>
      <c r="E2672">
        <v>2022</v>
      </c>
      <c r="F2672">
        <v>16</v>
      </c>
      <c r="G2672" t="s">
        <v>91</v>
      </c>
      <c r="H2672" t="s">
        <v>80</v>
      </c>
      <c r="I2672">
        <v>1000</v>
      </c>
      <c r="J2672" t="s">
        <v>596</v>
      </c>
      <c r="K2672" t="s">
        <v>392</v>
      </c>
    </row>
    <row r="2673" spans="1:11" x14ac:dyDescent="0.35">
      <c r="A2673" t="s">
        <v>561</v>
      </c>
      <c r="B2673" t="s">
        <v>84</v>
      </c>
      <c r="C2673" t="s">
        <v>330</v>
      </c>
      <c r="D2673" t="s">
        <v>78</v>
      </c>
      <c r="E2673">
        <v>2022</v>
      </c>
      <c r="F2673">
        <v>33</v>
      </c>
      <c r="G2673" t="s">
        <v>88</v>
      </c>
      <c r="H2673" t="s">
        <v>80</v>
      </c>
      <c r="I2673">
        <v>10000</v>
      </c>
      <c r="J2673" t="s">
        <v>595</v>
      </c>
      <c r="K2673" t="s">
        <v>392</v>
      </c>
    </row>
    <row r="2674" spans="1:11" x14ac:dyDescent="0.35">
      <c r="A2674" t="s">
        <v>561</v>
      </c>
      <c r="B2674" t="s">
        <v>84</v>
      </c>
      <c r="C2674" t="s">
        <v>330</v>
      </c>
      <c r="D2674" t="s">
        <v>78</v>
      </c>
      <c r="E2674">
        <v>2022</v>
      </c>
      <c r="F2674">
        <v>90</v>
      </c>
      <c r="G2674" t="s">
        <v>89</v>
      </c>
      <c r="H2674" t="s">
        <v>80</v>
      </c>
      <c r="I2674">
        <v>21</v>
      </c>
      <c r="J2674" t="s">
        <v>596</v>
      </c>
      <c r="K2674" t="s">
        <v>392</v>
      </c>
    </row>
    <row r="2675" spans="1:11" x14ac:dyDescent="0.35">
      <c r="A2675" t="s">
        <v>561</v>
      </c>
      <c r="B2675" t="s">
        <v>84</v>
      </c>
      <c r="C2675" t="s">
        <v>330</v>
      </c>
      <c r="D2675" t="s">
        <v>78</v>
      </c>
      <c r="E2675">
        <v>2022</v>
      </c>
      <c r="F2675">
        <v>91</v>
      </c>
      <c r="G2675" t="s">
        <v>90</v>
      </c>
      <c r="H2675" t="s">
        <v>80</v>
      </c>
      <c r="I2675">
        <v>0.18</v>
      </c>
      <c r="J2675" t="s">
        <v>595</v>
      </c>
      <c r="K2675" t="s">
        <v>392</v>
      </c>
    </row>
    <row r="2676" spans="1:11" x14ac:dyDescent="0.35">
      <c r="A2676" t="s">
        <v>561</v>
      </c>
      <c r="B2676" t="s">
        <v>84</v>
      </c>
      <c r="C2676" t="s">
        <v>330</v>
      </c>
      <c r="D2676" t="s">
        <v>78</v>
      </c>
      <c r="E2676">
        <v>2023</v>
      </c>
      <c r="F2676">
        <v>16</v>
      </c>
      <c r="G2676" t="s">
        <v>91</v>
      </c>
      <c r="H2676" t="s">
        <v>80</v>
      </c>
      <c r="I2676">
        <v>28876.61</v>
      </c>
      <c r="J2676" t="s">
        <v>595</v>
      </c>
      <c r="K2676" t="s">
        <v>392</v>
      </c>
    </row>
    <row r="2677" spans="1:11" x14ac:dyDescent="0.35">
      <c r="A2677" t="s">
        <v>561</v>
      </c>
      <c r="B2677" t="s">
        <v>84</v>
      </c>
      <c r="C2677" t="s">
        <v>330</v>
      </c>
      <c r="D2677" t="s">
        <v>78</v>
      </c>
      <c r="E2677">
        <v>2023</v>
      </c>
      <c r="F2677">
        <v>16</v>
      </c>
      <c r="G2677" t="s">
        <v>91</v>
      </c>
      <c r="H2677" t="s">
        <v>80</v>
      </c>
      <c r="I2677">
        <v>18977.59</v>
      </c>
      <c r="J2677" t="s">
        <v>596</v>
      </c>
      <c r="K2677" t="s">
        <v>392</v>
      </c>
    </row>
    <row r="2678" spans="1:11" x14ac:dyDescent="0.35">
      <c r="A2678" t="s">
        <v>561</v>
      </c>
      <c r="B2678" t="s">
        <v>84</v>
      </c>
      <c r="C2678" t="s">
        <v>330</v>
      </c>
      <c r="D2678" t="s">
        <v>78</v>
      </c>
      <c r="E2678">
        <v>2023</v>
      </c>
      <c r="F2678">
        <v>16</v>
      </c>
      <c r="G2678" t="s">
        <v>91</v>
      </c>
      <c r="H2678" t="s">
        <v>80</v>
      </c>
      <c r="I2678">
        <v>760.93</v>
      </c>
      <c r="J2678" t="s">
        <v>562</v>
      </c>
      <c r="K2678" t="s">
        <v>392</v>
      </c>
    </row>
    <row r="2679" spans="1:11" x14ac:dyDescent="0.35">
      <c r="A2679" t="s">
        <v>561</v>
      </c>
      <c r="B2679" t="s">
        <v>84</v>
      </c>
      <c r="C2679" t="s">
        <v>330</v>
      </c>
      <c r="D2679" t="s">
        <v>78</v>
      </c>
      <c r="E2679">
        <v>2023</v>
      </c>
      <c r="F2679">
        <v>16</v>
      </c>
      <c r="G2679" t="s">
        <v>91</v>
      </c>
      <c r="H2679" t="s">
        <v>81</v>
      </c>
      <c r="I2679">
        <v>22200</v>
      </c>
      <c r="J2679" t="s">
        <v>595</v>
      </c>
      <c r="K2679" t="s">
        <v>392</v>
      </c>
    </row>
    <row r="2680" spans="1:11" x14ac:dyDescent="0.35">
      <c r="A2680" t="s">
        <v>561</v>
      </c>
      <c r="B2680" t="s">
        <v>84</v>
      </c>
      <c r="C2680" t="s">
        <v>330</v>
      </c>
      <c r="D2680" t="s">
        <v>78</v>
      </c>
      <c r="E2680">
        <v>2023</v>
      </c>
      <c r="F2680">
        <v>33</v>
      </c>
      <c r="G2680" t="s">
        <v>88</v>
      </c>
      <c r="H2680" t="s">
        <v>80</v>
      </c>
      <c r="I2680">
        <v>22944.240000000002</v>
      </c>
      <c r="J2680" t="s">
        <v>595</v>
      </c>
      <c r="K2680" t="s">
        <v>392</v>
      </c>
    </row>
    <row r="2681" spans="1:11" x14ac:dyDescent="0.35">
      <c r="A2681" t="s">
        <v>561</v>
      </c>
      <c r="B2681" t="s">
        <v>84</v>
      </c>
      <c r="C2681" t="s">
        <v>330</v>
      </c>
      <c r="D2681" t="s">
        <v>78</v>
      </c>
      <c r="E2681">
        <v>2023</v>
      </c>
      <c r="F2681">
        <v>33</v>
      </c>
      <c r="G2681" t="s">
        <v>88</v>
      </c>
      <c r="H2681" t="s">
        <v>80</v>
      </c>
      <c r="I2681">
        <v>15637.21</v>
      </c>
      <c r="J2681" t="s">
        <v>596</v>
      </c>
      <c r="K2681" t="s">
        <v>392</v>
      </c>
    </row>
    <row r="2682" spans="1:11" x14ac:dyDescent="0.35">
      <c r="A2682" t="s">
        <v>561</v>
      </c>
      <c r="B2682" t="s">
        <v>84</v>
      </c>
      <c r="C2682" t="s">
        <v>330</v>
      </c>
      <c r="D2682" t="s">
        <v>78</v>
      </c>
      <c r="E2682">
        <v>2023</v>
      </c>
      <c r="F2682">
        <v>33</v>
      </c>
      <c r="G2682" t="s">
        <v>88</v>
      </c>
      <c r="H2682" t="s">
        <v>80</v>
      </c>
      <c r="I2682">
        <v>15376.28</v>
      </c>
      <c r="J2682" t="s">
        <v>562</v>
      </c>
      <c r="K2682" t="s">
        <v>392</v>
      </c>
    </row>
    <row r="2683" spans="1:11" x14ac:dyDescent="0.35">
      <c r="A2683" t="s">
        <v>561</v>
      </c>
      <c r="B2683" t="s">
        <v>84</v>
      </c>
      <c r="C2683" t="s">
        <v>330</v>
      </c>
      <c r="D2683" t="s">
        <v>78</v>
      </c>
      <c r="E2683">
        <v>2023</v>
      </c>
      <c r="F2683">
        <v>33</v>
      </c>
      <c r="G2683" t="s">
        <v>88</v>
      </c>
      <c r="H2683" t="s">
        <v>81</v>
      </c>
      <c r="I2683">
        <v>22000</v>
      </c>
      <c r="J2683" t="s">
        <v>595</v>
      </c>
      <c r="K2683" t="s">
        <v>392</v>
      </c>
    </row>
    <row r="2684" spans="1:11" x14ac:dyDescent="0.35">
      <c r="A2684" t="s">
        <v>561</v>
      </c>
      <c r="B2684" t="s">
        <v>84</v>
      </c>
      <c r="C2684" t="s">
        <v>330</v>
      </c>
      <c r="D2684" t="s">
        <v>78</v>
      </c>
      <c r="E2684">
        <v>2023</v>
      </c>
      <c r="F2684">
        <v>33</v>
      </c>
      <c r="G2684" t="s">
        <v>88</v>
      </c>
      <c r="H2684" t="s">
        <v>81</v>
      </c>
      <c r="I2684">
        <v>26000</v>
      </c>
      <c r="J2684" t="s">
        <v>596</v>
      </c>
      <c r="K2684" t="s">
        <v>392</v>
      </c>
    </row>
    <row r="2685" spans="1:11" x14ac:dyDescent="0.35">
      <c r="A2685" t="s">
        <v>561</v>
      </c>
      <c r="B2685" t="s">
        <v>84</v>
      </c>
      <c r="C2685" t="s">
        <v>330</v>
      </c>
      <c r="D2685" t="s">
        <v>78</v>
      </c>
      <c r="E2685">
        <v>2023</v>
      </c>
      <c r="F2685">
        <v>33</v>
      </c>
      <c r="G2685" t="s">
        <v>88</v>
      </c>
      <c r="H2685" t="s">
        <v>81</v>
      </c>
      <c r="I2685">
        <v>31000</v>
      </c>
      <c r="J2685" t="s">
        <v>562</v>
      </c>
      <c r="K2685" t="s">
        <v>392</v>
      </c>
    </row>
    <row r="2686" spans="1:11" x14ac:dyDescent="0.35">
      <c r="A2686" t="s">
        <v>561</v>
      </c>
      <c r="B2686" t="s">
        <v>84</v>
      </c>
      <c r="C2686" t="s">
        <v>330</v>
      </c>
      <c r="D2686" t="s">
        <v>78</v>
      </c>
      <c r="E2686">
        <v>2023</v>
      </c>
      <c r="F2686">
        <v>90</v>
      </c>
      <c r="G2686" t="s">
        <v>89</v>
      </c>
      <c r="H2686" t="s">
        <v>80</v>
      </c>
      <c r="I2686">
        <v>155</v>
      </c>
      <c r="J2686" t="s">
        <v>595</v>
      </c>
      <c r="K2686" t="s">
        <v>392</v>
      </c>
    </row>
    <row r="2687" spans="1:11" x14ac:dyDescent="0.35">
      <c r="A2687" t="s">
        <v>561</v>
      </c>
      <c r="B2687" t="s">
        <v>84</v>
      </c>
      <c r="C2687" t="s">
        <v>330</v>
      </c>
      <c r="D2687" t="s">
        <v>78</v>
      </c>
      <c r="E2687">
        <v>2023</v>
      </c>
      <c r="F2687">
        <v>90</v>
      </c>
      <c r="G2687" t="s">
        <v>89</v>
      </c>
      <c r="H2687" t="s">
        <v>80</v>
      </c>
      <c r="I2687">
        <v>1305.5</v>
      </c>
      <c r="J2687" t="s">
        <v>596</v>
      </c>
      <c r="K2687" t="s">
        <v>392</v>
      </c>
    </row>
    <row r="2688" spans="1:11" x14ac:dyDescent="0.35">
      <c r="A2688" t="s">
        <v>561</v>
      </c>
      <c r="B2688" t="s">
        <v>84</v>
      </c>
      <c r="C2688" t="s">
        <v>330</v>
      </c>
      <c r="D2688" t="s">
        <v>78</v>
      </c>
      <c r="E2688">
        <v>2023</v>
      </c>
      <c r="F2688">
        <v>90</v>
      </c>
      <c r="G2688" t="s">
        <v>89</v>
      </c>
      <c r="H2688" t="s">
        <v>80</v>
      </c>
      <c r="I2688">
        <v>246</v>
      </c>
      <c r="J2688" t="s">
        <v>562</v>
      </c>
      <c r="K2688" t="s">
        <v>392</v>
      </c>
    </row>
    <row r="2689" spans="1:11" x14ac:dyDescent="0.35">
      <c r="A2689" t="s">
        <v>561</v>
      </c>
      <c r="B2689" t="s">
        <v>84</v>
      </c>
      <c r="C2689" t="s">
        <v>330</v>
      </c>
      <c r="D2689" t="s">
        <v>78</v>
      </c>
      <c r="E2689">
        <v>2023</v>
      </c>
      <c r="F2689">
        <v>90</v>
      </c>
      <c r="G2689" t="s">
        <v>89</v>
      </c>
      <c r="H2689" t="s">
        <v>81</v>
      </c>
      <c r="I2689">
        <v>220</v>
      </c>
      <c r="J2689" t="s">
        <v>595</v>
      </c>
      <c r="K2689" t="s">
        <v>392</v>
      </c>
    </row>
    <row r="2690" spans="1:11" x14ac:dyDescent="0.35">
      <c r="A2690" t="s">
        <v>561</v>
      </c>
      <c r="B2690" t="s">
        <v>84</v>
      </c>
      <c r="C2690" t="s">
        <v>330</v>
      </c>
      <c r="D2690" t="s">
        <v>78</v>
      </c>
      <c r="E2690">
        <v>2023</v>
      </c>
      <c r="F2690">
        <v>91</v>
      </c>
      <c r="G2690" t="s">
        <v>90</v>
      </c>
      <c r="H2690" t="s">
        <v>80</v>
      </c>
      <c r="I2690">
        <v>624.92999999999995</v>
      </c>
      <c r="J2690" t="s">
        <v>595</v>
      </c>
      <c r="K2690" t="s">
        <v>392</v>
      </c>
    </row>
    <row r="2691" spans="1:11" x14ac:dyDescent="0.35">
      <c r="A2691" t="s">
        <v>561</v>
      </c>
      <c r="B2691" t="s">
        <v>84</v>
      </c>
      <c r="C2691" t="s">
        <v>330</v>
      </c>
      <c r="D2691" t="s">
        <v>78</v>
      </c>
      <c r="E2691">
        <v>2023</v>
      </c>
      <c r="F2691">
        <v>91</v>
      </c>
      <c r="G2691" t="s">
        <v>90</v>
      </c>
      <c r="H2691" t="s">
        <v>80</v>
      </c>
      <c r="I2691">
        <v>2520.86</v>
      </c>
      <c r="J2691" t="s">
        <v>596</v>
      </c>
      <c r="K2691" t="s">
        <v>392</v>
      </c>
    </row>
    <row r="2692" spans="1:11" x14ac:dyDescent="0.35">
      <c r="A2692" t="s">
        <v>561</v>
      </c>
      <c r="B2692" t="s">
        <v>84</v>
      </c>
      <c r="C2692" t="s">
        <v>330</v>
      </c>
      <c r="D2692" t="s">
        <v>78</v>
      </c>
      <c r="E2692">
        <v>2023</v>
      </c>
      <c r="F2692">
        <v>91</v>
      </c>
      <c r="G2692" t="s">
        <v>90</v>
      </c>
      <c r="H2692" t="s">
        <v>80</v>
      </c>
      <c r="I2692">
        <v>2043.68</v>
      </c>
      <c r="J2692" t="s">
        <v>562</v>
      </c>
      <c r="K2692" t="s">
        <v>392</v>
      </c>
    </row>
    <row r="2693" spans="1:11" x14ac:dyDescent="0.35">
      <c r="A2693" t="s">
        <v>561</v>
      </c>
      <c r="B2693" t="s">
        <v>84</v>
      </c>
      <c r="C2693" t="s">
        <v>330</v>
      </c>
      <c r="D2693" t="s">
        <v>78</v>
      </c>
      <c r="E2693">
        <v>2023</v>
      </c>
      <c r="F2693">
        <v>91</v>
      </c>
      <c r="G2693" t="s">
        <v>90</v>
      </c>
      <c r="H2693" t="s">
        <v>81</v>
      </c>
      <c r="I2693">
        <v>610</v>
      </c>
      <c r="J2693" t="s">
        <v>595</v>
      </c>
      <c r="K2693" t="s">
        <v>392</v>
      </c>
    </row>
    <row r="2694" spans="1:11" x14ac:dyDescent="0.35">
      <c r="A2694" t="s">
        <v>561</v>
      </c>
      <c r="B2694" t="s">
        <v>84</v>
      </c>
      <c r="C2694" t="s">
        <v>330</v>
      </c>
      <c r="D2694" t="s">
        <v>78</v>
      </c>
      <c r="E2694">
        <v>2023</v>
      </c>
      <c r="F2694">
        <v>91</v>
      </c>
      <c r="G2694" t="s">
        <v>90</v>
      </c>
      <c r="H2694" t="s">
        <v>81</v>
      </c>
      <c r="I2694">
        <v>610</v>
      </c>
      <c r="J2694" t="s">
        <v>596</v>
      </c>
      <c r="K2694" t="s">
        <v>392</v>
      </c>
    </row>
    <row r="2695" spans="1:11" x14ac:dyDescent="0.35">
      <c r="A2695" t="s">
        <v>561</v>
      </c>
      <c r="B2695" t="s">
        <v>84</v>
      </c>
      <c r="C2695" t="s">
        <v>330</v>
      </c>
      <c r="D2695" t="s">
        <v>78</v>
      </c>
      <c r="E2695">
        <v>2023</v>
      </c>
      <c r="F2695">
        <v>91</v>
      </c>
      <c r="G2695" t="s">
        <v>90</v>
      </c>
      <c r="H2695" t="s">
        <v>81</v>
      </c>
      <c r="I2695">
        <v>860</v>
      </c>
      <c r="J2695" t="s">
        <v>562</v>
      </c>
      <c r="K2695" t="s">
        <v>392</v>
      </c>
    </row>
    <row r="2696" spans="1:11" x14ac:dyDescent="0.35">
      <c r="A2696" t="s">
        <v>561</v>
      </c>
      <c r="B2696" t="s">
        <v>84</v>
      </c>
      <c r="C2696" t="s">
        <v>330</v>
      </c>
      <c r="D2696" t="s">
        <v>78</v>
      </c>
      <c r="E2696">
        <v>2024</v>
      </c>
      <c r="F2696">
        <v>16</v>
      </c>
      <c r="G2696" t="s">
        <v>91</v>
      </c>
      <c r="H2696" t="s">
        <v>80</v>
      </c>
      <c r="I2696">
        <v>5324.21</v>
      </c>
      <c r="J2696" t="s">
        <v>595</v>
      </c>
      <c r="K2696" t="s">
        <v>392</v>
      </c>
    </row>
    <row r="2697" spans="1:11" x14ac:dyDescent="0.35">
      <c r="A2697" t="s">
        <v>561</v>
      </c>
      <c r="B2697" t="s">
        <v>84</v>
      </c>
      <c r="C2697" t="s">
        <v>330</v>
      </c>
      <c r="D2697" t="s">
        <v>78</v>
      </c>
      <c r="E2697">
        <v>2024</v>
      </c>
      <c r="F2697">
        <v>16</v>
      </c>
      <c r="G2697" t="s">
        <v>91</v>
      </c>
      <c r="H2697" t="s">
        <v>80</v>
      </c>
      <c r="I2697">
        <v>3538.72</v>
      </c>
      <c r="J2697" t="s">
        <v>562</v>
      </c>
      <c r="K2697" t="s">
        <v>392</v>
      </c>
    </row>
    <row r="2698" spans="1:11" x14ac:dyDescent="0.35">
      <c r="A2698" t="s">
        <v>561</v>
      </c>
      <c r="B2698" t="s">
        <v>84</v>
      </c>
      <c r="C2698" t="s">
        <v>330</v>
      </c>
      <c r="D2698" t="s">
        <v>78</v>
      </c>
      <c r="E2698">
        <v>2024</v>
      </c>
      <c r="F2698">
        <v>16</v>
      </c>
      <c r="G2698" t="s">
        <v>91</v>
      </c>
      <c r="H2698" t="s">
        <v>81</v>
      </c>
      <c r="I2698">
        <v>23424.37</v>
      </c>
      <c r="J2698" t="s">
        <v>596</v>
      </c>
      <c r="K2698" t="s">
        <v>392</v>
      </c>
    </row>
    <row r="2699" spans="1:11" x14ac:dyDescent="0.35">
      <c r="A2699" t="s">
        <v>561</v>
      </c>
      <c r="B2699" t="s">
        <v>84</v>
      </c>
      <c r="C2699" t="s">
        <v>330</v>
      </c>
      <c r="D2699" t="s">
        <v>78</v>
      </c>
      <c r="E2699">
        <v>2024</v>
      </c>
      <c r="F2699">
        <v>33</v>
      </c>
      <c r="G2699" t="s">
        <v>88</v>
      </c>
      <c r="H2699" t="s">
        <v>80</v>
      </c>
      <c r="I2699">
        <v>14675.79</v>
      </c>
      <c r="J2699" t="s">
        <v>595</v>
      </c>
      <c r="K2699" t="s">
        <v>392</v>
      </c>
    </row>
    <row r="2700" spans="1:11" x14ac:dyDescent="0.35">
      <c r="A2700" t="s">
        <v>561</v>
      </c>
      <c r="B2700" t="s">
        <v>84</v>
      </c>
      <c r="C2700" t="s">
        <v>330</v>
      </c>
      <c r="D2700" t="s">
        <v>78</v>
      </c>
      <c r="E2700">
        <v>2024</v>
      </c>
      <c r="F2700">
        <v>33</v>
      </c>
      <c r="G2700" t="s">
        <v>88</v>
      </c>
      <c r="H2700" t="s">
        <v>80</v>
      </c>
      <c r="I2700">
        <v>22500</v>
      </c>
      <c r="J2700" t="s">
        <v>596</v>
      </c>
      <c r="K2700" t="s">
        <v>392</v>
      </c>
    </row>
    <row r="2701" spans="1:11" x14ac:dyDescent="0.35">
      <c r="A2701" t="s">
        <v>561</v>
      </c>
      <c r="B2701" t="s">
        <v>84</v>
      </c>
      <c r="C2701" t="s">
        <v>330</v>
      </c>
      <c r="D2701" t="s">
        <v>78</v>
      </c>
      <c r="E2701">
        <v>2024</v>
      </c>
      <c r="F2701">
        <v>33</v>
      </c>
      <c r="G2701" t="s">
        <v>88</v>
      </c>
      <c r="H2701" t="s">
        <v>80</v>
      </c>
      <c r="I2701">
        <v>18961.28</v>
      </c>
      <c r="J2701" t="s">
        <v>562</v>
      </c>
      <c r="K2701" t="s">
        <v>392</v>
      </c>
    </row>
    <row r="2702" spans="1:11" x14ac:dyDescent="0.35">
      <c r="A2702" t="s">
        <v>561</v>
      </c>
      <c r="B2702" t="s">
        <v>84</v>
      </c>
      <c r="C2702" t="s">
        <v>330</v>
      </c>
      <c r="D2702" t="s">
        <v>78</v>
      </c>
      <c r="E2702">
        <v>2024</v>
      </c>
      <c r="F2702">
        <v>33</v>
      </c>
      <c r="G2702" t="s">
        <v>88</v>
      </c>
      <c r="H2702" t="s">
        <v>81</v>
      </c>
      <c r="I2702">
        <v>17000</v>
      </c>
      <c r="J2702" t="s">
        <v>595</v>
      </c>
      <c r="K2702" t="s">
        <v>392</v>
      </c>
    </row>
    <row r="2703" spans="1:11" x14ac:dyDescent="0.35">
      <c r="A2703" t="s">
        <v>561</v>
      </c>
      <c r="B2703" t="s">
        <v>84</v>
      </c>
      <c r="C2703" t="s">
        <v>330</v>
      </c>
      <c r="D2703" t="s">
        <v>78</v>
      </c>
      <c r="E2703">
        <v>2024</v>
      </c>
      <c r="F2703">
        <v>33</v>
      </c>
      <c r="G2703" t="s">
        <v>88</v>
      </c>
      <c r="H2703" t="s">
        <v>81</v>
      </c>
      <c r="I2703">
        <v>2908.01</v>
      </c>
      <c r="J2703" t="s">
        <v>596</v>
      </c>
      <c r="K2703" t="s">
        <v>392</v>
      </c>
    </row>
    <row r="2704" spans="1:11" x14ac:dyDescent="0.35">
      <c r="A2704" t="s">
        <v>561</v>
      </c>
      <c r="B2704" t="s">
        <v>84</v>
      </c>
      <c r="C2704" t="s">
        <v>330</v>
      </c>
      <c r="D2704" t="s">
        <v>78</v>
      </c>
      <c r="E2704">
        <v>2024</v>
      </c>
      <c r="F2704">
        <v>33</v>
      </c>
      <c r="G2704" t="s">
        <v>88</v>
      </c>
      <c r="H2704" t="s">
        <v>81</v>
      </c>
      <c r="I2704">
        <v>14275.63</v>
      </c>
      <c r="J2704" t="s">
        <v>562</v>
      </c>
      <c r="K2704" t="s">
        <v>392</v>
      </c>
    </row>
    <row r="2705" spans="1:11" x14ac:dyDescent="0.35">
      <c r="A2705" t="s">
        <v>561</v>
      </c>
      <c r="B2705" t="s">
        <v>84</v>
      </c>
      <c r="C2705" t="s">
        <v>330</v>
      </c>
      <c r="D2705" t="s">
        <v>78</v>
      </c>
      <c r="E2705">
        <v>2024</v>
      </c>
      <c r="F2705">
        <v>90</v>
      </c>
      <c r="G2705" t="s">
        <v>89</v>
      </c>
      <c r="H2705" t="s">
        <v>80</v>
      </c>
      <c r="I2705">
        <v>220</v>
      </c>
      <c r="J2705" t="s">
        <v>595</v>
      </c>
      <c r="K2705" t="s">
        <v>392</v>
      </c>
    </row>
    <row r="2706" spans="1:11" x14ac:dyDescent="0.35">
      <c r="A2706" t="s">
        <v>561</v>
      </c>
      <c r="B2706" t="s">
        <v>84</v>
      </c>
      <c r="C2706" t="s">
        <v>330</v>
      </c>
      <c r="D2706" t="s">
        <v>78</v>
      </c>
      <c r="E2706">
        <v>2024</v>
      </c>
      <c r="F2706">
        <v>90</v>
      </c>
      <c r="G2706" t="s">
        <v>89</v>
      </c>
      <c r="H2706" t="s">
        <v>81</v>
      </c>
      <c r="I2706">
        <v>155</v>
      </c>
      <c r="J2706" t="s">
        <v>595</v>
      </c>
      <c r="K2706" t="s">
        <v>392</v>
      </c>
    </row>
    <row r="2707" spans="1:11" x14ac:dyDescent="0.35">
      <c r="A2707" t="s">
        <v>561</v>
      </c>
      <c r="B2707" t="s">
        <v>84</v>
      </c>
      <c r="C2707" t="s">
        <v>330</v>
      </c>
      <c r="D2707" t="s">
        <v>78</v>
      </c>
      <c r="E2707">
        <v>2024</v>
      </c>
      <c r="F2707">
        <v>90</v>
      </c>
      <c r="G2707" t="s">
        <v>89</v>
      </c>
      <c r="H2707" t="s">
        <v>81</v>
      </c>
      <c r="I2707">
        <v>220</v>
      </c>
      <c r="J2707" t="s">
        <v>596</v>
      </c>
      <c r="K2707" t="s">
        <v>392</v>
      </c>
    </row>
    <row r="2708" spans="1:11" x14ac:dyDescent="0.35">
      <c r="A2708" t="s">
        <v>561</v>
      </c>
      <c r="B2708" t="s">
        <v>84</v>
      </c>
      <c r="C2708" t="s">
        <v>330</v>
      </c>
      <c r="D2708" t="s">
        <v>78</v>
      </c>
      <c r="E2708">
        <v>2024</v>
      </c>
      <c r="F2708">
        <v>91</v>
      </c>
      <c r="G2708" t="s">
        <v>90</v>
      </c>
      <c r="H2708" t="s">
        <v>80</v>
      </c>
      <c r="I2708">
        <v>280</v>
      </c>
      <c r="J2708" t="s">
        <v>595</v>
      </c>
      <c r="K2708" t="s">
        <v>392</v>
      </c>
    </row>
    <row r="2709" spans="1:11" x14ac:dyDescent="0.35">
      <c r="A2709" t="s">
        <v>561</v>
      </c>
      <c r="B2709" t="s">
        <v>84</v>
      </c>
      <c r="C2709" t="s">
        <v>330</v>
      </c>
      <c r="D2709" t="s">
        <v>78</v>
      </c>
      <c r="E2709">
        <v>2024</v>
      </c>
      <c r="F2709">
        <v>91</v>
      </c>
      <c r="G2709" t="s">
        <v>90</v>
      </c>
      <c r="H2709" t="s">
        <v>80</v>
      </c>
      <c r="I2709">
        <v>500</v>
      </c>
      <c r="J2709" t="s">
        <v>596</v>
      </c>
      <c r="K2709" t="s">
        <v>392</v>
      </c>
    </row>
    <row r="2710" spans="1:11" x14ac:dyDescent="0.35">
      <c r="A2710" t="s">
        <v>561</v>
      </c>
      <c r="B2710" t="s">
        <v>84</v>
      </c>
      <c r="C2710" t="s">
        <v>330</v>
      </c>
      <c r="D2710" t="s">
        <v>78</v>
      </c>
      <c r="E2710">
        <v>2024</v>
      </c>
      <c r="F2710">
        <v>91</v>
      </c>
      <c r="G2710" t="s">
        <v>90</v>
      </c>
      <c r="H2710" t="s">
        <v>80</v>
      </c>
      <c r="I2710">
        <v>500</v>
      </c>
      <c r="J2710" t="s">
        <v>562</v>
      </c>
      <c r="K2710" t="s">
        <v>392</v>
      </c>
    </row>
    <row r="2711" spans="1:11" x14ac:dyDescent="0.35">
      <c r="A2711" t="s">
        <v>561</v>
      </c>
      <c r="B2711" t="s">
        <v>84</v>
      </c>
      <c r="C2711" t="s">
        <v>330</v>
      </c>
      <c r="D2711" t="s">
        <v>78</v>
      </c>
      <c r="E2711">
        <v>2024</v>
      </c>
      <c r="F2711">
        <v>91</v>
      </c>
      <c r="G2711" t="s">
        <v>90</v>
      </c>
      <c r="H2711" t="s">
        <v>81</v>
      </c>
      <c r="I2711">
        <v>595</v>
      </c>
      <c r="J2711" t="s">
        <v>595</v>
      </c>
      <c r="K2711" t="s">
        <v>392</v>
      </c>
    </row>
    <row r="2712" spans="1:11" x14ac:dyDescent="0.35">
      <c r="A2712" t="s">
        <v>561</v>
      </c>
      <c r="B2712" t="s">
        <v>84</v>
      </c>
      <c r="C2712" t="s">
        <v>330</v>
      </c>
      <c r="D2712" t="s">
        <v>78</v>
      </c>
      <c r="E2712">
        <v>2024</v>
      </c>
      <c r="F2712">
        <v>91</v>
      </c>
      <c r="G2712" t="s">
        <v>90</v>
      </c>
      <c r="H2712" t="s">
        <v>81</v>
      </c>
      <c r="I2712">
        <v>280</v>
      </c>
      <c r="J2712" t="s">
        <v>596</v>
      </c>
      <c r="K2712" t="s">
        <v>392</v>
      </c>
    </row>
    <row r="2713" spans="1:11" x14ac:dyDescent="0.35">
      <c r="A2713" t="s">
        <v>561</v>
      </c>
      <c r="B2713" t="s">
        <v>84</v>
      </c>
      <c r="C2713" t="s">
        <v>330</v>
      </c>
      <c r="D2713" t="s">
        <v>78</v>
      </c>
      <c r="E2713">
        <v>2024</v>
      </c>
      <c r="F2713">
        <v>91</v>
      </c>
      <c r="G2713" t="s">
        <v>90</v>
      </c>
      <c r="H2713" t="s">
        <v>81</v>
      </c>
      <c r="I2713">
        <v>280</v>
      </c>
      <c r="J2713" t="s">
        <v>562</v>
      </c>
      <c r="K2713" t="s">
        <v>392</v>
      </c>
    </row>
    <row r="2714" spans="1:11" x14ac:dyDescent="0.35">
      <c r="A2714" t="s">
        <v>561</v>
      </c>
      <c r="B2714" t="s">
        <v>84</v>
      </c>
      <c r="C2714" t="s">
        <v>85</v>
      </c>
      <c r="D2714" t="s">
        <v>78</v>
      </c>
      <c r="E2714">
        <v>2023</v>
      </c>
      <c r="F2714">
        <v>16</v>
      </c>
      <c r="G2714" t="s">
        <v>91</v>
      </c>
      <c r="H2714" t="s">
        <v>80</v>
      </c>
      <c r="I2714">
        <v>2397.64</v>
      </c>
      <c r="J2714" t="s">
        <v>595</v>
      </c>
      <c r="K2714" t="s">
        <v>388</v>
      </c>
    </row>
    <row r="2715" spans="1:11" x14ac:dyDescent="0.35">
      <c r="A2715" t="s">
        <v>561</v>
      </c>
      <c r="B2715" t="s">
        <v>84</v>
      </c>
      <c r="C2715" t="s">
        <v>85</v>
      </c>
      <c r="D2715" t="s">
        <v>78</v>
      </c>
      <c r="E2715">
        <v>2023</v>
      </c>
      <c r="F2715">
        <v>16</v>
      </c>
      <c r="G2715" t="s">
        <v>91</v>
      </c>
      <c r="H2715" t="s">
        <v>80</v>
      </c>
      <c r="I2715">
        <v>3706.46</v>
      </c>
      <c r="J2715" t="s">
        <v>596</v>
      </c>
      <c r="K2715" t="s">
        <v>388</v>
      </c>
    </row>
    <row r="2716" spans="1:11" x14ac:dyDescent="0.35">
      <c r="A2716" t="s">
        <v>561</v>
      </c>
      <c r="B2716" t="s">
        <v>84</v>
      </c>
      <c r="C2716" t="s">
        <v>85</v>
      </c>
      <c r="D2716" t="s">
        <v>78</v>
      </c>
      <c r="E2716">
        <v>2023</v>
      </c>
      <c r="F2716">
        <v>16</v>
      </c>
      <c r="G2716" t="s">
        <v>91</v>
      </c>
      <c r="H2716" t="s">
        <v>80</v>
      </c>
      <c r="I2716">
        <v>7143.66</v>
      </c>
      <c r="J2716" t="s">
        <v>562</v>
      </c>
      <c r="K2716" t="s">
        <v>388</v>
      </c>
    </row>
    <row r="2717" spans="1:11" x14ac:dyDescent="0.35">
      <c r="A2717" t="s">
        <v>561</v>
      </c>
      <c r="B2717" t="s">
        <v>84</v>
      </c>
      <c r="C2717" t="s">
        <v>85</v>
      </c>
      <c r="D2717" t="s">
        <v>78</v>
      </c>
      <c r="E2717">
        <v>2023</v>
      </c>
      <c r="F2717">
        <v>33</v>
      </c>
      <c r="G2717" t="s">
        <v>88</v>
      </c>
      <c r="H2717" t="s">
        <v>80</v>
      </c>
      <c r="I2717">
        <v>15405.16</v>
      </c>
      <c r="J2717" t="s">
        <v>595</v>
      </c>
      <c r="K2717" t="s">
        <v>388</v>
      </c>
    </row>
    <row r="2718" spans="1:11" x14ac:dyDescent="0.35">
      <c r="A2718" t="s">
        <v>561</v>
      </c>
      <c r="B2718" t="s">
        <v>84</v>
      </c>
      <c r="C2718" t="s">
        <v>85</v>
      </c>
      <c r="D2718" t="s">
        <v>78</v>
      </c>
      <c r="E2718">
        <v>2023</v>
      </c>
      <c r="F2718">
        <v>33</v>
      </c>
      <c r="G2718" t="s">
        <v>88</v>
      </c>
      <c r="H2718" t="s">
        <v>80</v>
      </c>
      <c r="I2718">
        <v>11293.54</v>
      </c>
      <c r="J2718" t="s">
        <v>596</v>
      </c>
      <c r="K2718" t="s">
        <v>388</v>
      </c>
    </row>
    <row r="2719" spans="1:11" x14ac:dyDescent="0.35">
      <c r="A2719" t="s">
        <v>561</v>
      </c>
      <c r="B2719" t="s">
        <v>84</v>
      </c>
      <c r="C2719" t="s">
        <v>85</v>
      </c>
      <c r="D2719" t="s">
        <v>78</v>
      </c>
      <c r="E2719">
        <v>2023</v>
      </c>
      <c r="F2719">
        <v>33</v>
      </c>
      <c r="G2719" t="s">
        <v>88</v>
      </c>
      <c r="H2719" t="s">
        <v>80</v>
      </c>
      <c r="I2719">
        <v>12649.88</v>
      </c>
      <c r="J2719" t="s">
        <v>562</v>
      </c>
      <c r="K2719" t="s">
        <v>388</v>
      </c>
    </row>
    <row r="2720" spans="1:11" x14ac:dyDescent="0.35">
      <c r="A2720" t="s">
        <v>561</v>
      </c>
      <c r="B2720" t="s">
        <v>84</v>
      </c>
      <c r="C2720" t="s">
        <v>85</v>
      </c>
      <c r="D2720" t="s">
        <v>78</v>
      </c>
      <c r="E2720">
        <v>2023</v>
      </c>
      <c r="F2720">
        <v>90</v>
      </c>
      <c r="G2720" t="s">
        <v>89</v>
      </c>
      <c r="H2720" t="s">
        <v>80</v>
      </c>
      <c r="I2720">
        <v>220</v>
      </c>
      <c r="J2720" t="s">
        <v>562</v>
      </c>
      <c r="K2720" t="s">
        <v>388</v>
      </c>
    </row>
    <row r="2721" spans="1:11" x14ac:dyDescent="0.35">
      <c r="A2721" t="s">
        <v>561</v>
      </c>
      <c r="B2721" t="s">
        <v>84</v>
      </c>
      <c r="C2721" t="s">
        <v>85</v>
      </c>
      <c r="D2721" t="s">
        <v>78</v>
      </c>
      <c r="E2721">
        <v>2023</v>
      </c>
      <c r="F2721">
        <v>91</v>
      </c>
      <c r="G2721" t="s">
        <v>90</v>
      </c>
      <c r="H2721" t="s">
        <v>80</v>
      </c>
      <c r="I2721">
        <v>592</v>
      </c>
      <c r="J2721" t="s">
        <v>595</v>
      </c>
      <c r="K2721" t="s">
        <v>388</v>
      </c>
    </row>
    <row r="2722" spans="1:11" x14ac:dyDescent="0.35">
      <c r="A2722" t="s">
        <v>561</v>
      </c>
      <c r="B2722" t="s">
        <v>84</v>
      </c>
      <c r="C2722" t="s">
        <v>85</v>
      </c>
      <c r="D2722" t="s">
        <v>78</v>
      </c>
      <c r="E2722">
        <v>2023</v>
      </c>
      <c r="F2722">
        <v>91</v>
      </c>
      <c r="G2722" t="s">
        <v>90</v>
      </c>
      <c r="H2722" t="s">
        <v>80</v>
      </c>
      <c r="I2722">
        <v>500</v>
      </c>
      <c r="J2722" t="s">
        <v>596</v>
      </c>
      <c r="K2722" t="s">
        <v>388</v>
      </c>
    </row>
    <row r="2723" spans="1:11" x14ac:dyDescent="0.35">
      <c r="A2723" t="s">
        <v>561</v>
      </c>
      <c r="B2723" t="s">
        <v>84</v>
      </c>
      <c r="C2723" t="s">
        <v>85</v>
      </c>
      <c r="D2723" t="s">
        <v>78</v>
      </c>
      <c r="E2723">
        <v>2023</v>
      </c>
      <c r="F2723">
        <v>91</v>
      </c>
      <c r="G2723" t="s">
        <v>90</v>
      </c>
      <c r="H2723" t="s">
        <v>80</v>
      </c>
      <c r="I2723">
        <v>530</v>
      </c>
      <c r="J2723" t="s">
        <v>562</v>
      </c>
      <c r="K2723" t="s">
        <v>388</v>
      </c>
    </row>
    <row r="2724" spans="1:11" x14ac:dyDescent="0.35">
      <c r="A2724" t="s">
        <v>561</v>
      </c>
      <c r="B2724" t="s">
        <v>84</v>
      </c>
      <c r="C2724" t="s">
        <v>85</v>
      </c>
      <c r="D2724" t="s">
        <v>78</v>
      </c>
      <c r="E2724">
        <v>2024</v>
      </c>
      <c r="F2724">
        <v>33</v>
      </c>
      <c r="G2724" t="s">
        <v>88</v>
      </c>
      <c r="H2724" t="s">
        <v>80</v>
      </c>
      <c r="I2724">
        <v>5000</v>
      </c>
      <c r="J2724" t="s">
        <v>595</v>
      </c>
      <c r="K2724" t="s">
        <v>388</v>
      </c>
    </row>
    <row r="2725" spans="1:11" x14ac:dyDescent="0.35">
      <c r="A2725" t="s">
        <v>561</v>
      </c>
      <c r="B2725" t="s">
        <v>84</v>
      </c>
      <c r="C2725" t="s">
        <v>85</v>
      </c>
      <c r="D2725" t="s">
        <v>78</v>
      </c>
      <c r="E2725">
        <v>2024</v>
      </c>
      <c r="F2725">
        <v>33</v>
      </c>
      <c r="G2725" t="s">
        <v>88</v>
      </c>
      <c r="H2725" t="s">
        <v>80</v>
      </c>
      <c r="I2725">
        <v>5000</v>
      </c>
      <c r="J2725" t="s">
        <v>596</v>
      </c>
      <c r="K2725" t="s">
        <v>388</v>
      </c>
    </row>
    <row r="2726" spans="1:11" x14ac:dyDescent="0.35">
      <c r="A2726" t="s">
        <v>561</v>
      </c>
      <c r="B2726" t="s">
        <v>84</v>
      </c>
      <c r="C2726" t="s">
        <v>85</v>
      </c>
      <c r="D2726" t="s">
        <v>78</v>
      </c>
      <c r="E2726">
        <v>2024</v>
      </c>
      <c r="F2726">
        <v>33</v>
      </c>
      <c r="G2726" t="s">
        <v>88</v>
      </c>
      <c r="H2726" t="s">
        <v>80</v>
      </c>
      <c r="I2726">
        <v>5000</v>
      </c>
      <c r="J2726" t="s">
        <v>562</v>
      </c>
      <c r="K2726" t="s">
        <v>388</v>
      </c>
    </row>
    <row r="2727" spans="1:11" x14ac:dyDescent="0.35">
      <c r="A2727" t="s">
        <v>561</v>
      </c>
      <c r="B2727" t="s">
        <v>84</v>
      </c>
      <c r="C2727" t="s">
        <v>352</v>
      </c>
      <c r="D2727" t="s">
        <v>78</v>
      </c>
      <c r="E2727">
        <v>2023</v>
      </c>
      <c r="F2727">
        <v>16</v>
      </c>
      <c r="G2727" t="s">
        <v>91</v>
      </c>
      <c r="H2727" t="s">
        <v>80</v>
      </c>
      <c r="I2727">
        <v>735.34</v>
      </c>
      <c r="J2727" t="s">
        <v>596</v>
      </c>
      <c r="K2727" t="s">
        <v>399</v>
      </c>
    </row>
    <row r="2728" spans="1:11" x14ac:dyDescent="0.35">
      <c r="A2728" t="s">
        <v>561</v>
      </c>
      <c r="B2728" t="s">
        <v>84</v>
      </c>
      <c r="C2728" t="s">
        <v>352</v>
      </c>
      <c r="D2728" t="s">
        <v>78</v>
      </c>
      <c r="E2728">
        <v>2023</v>
      </c>
      <c r="F2728">
        <v>33</v>
      </c>
      <c r="G2728" t="s">
        <v>88</v>
      </c>
      <c r="H2728" t="s">
        <v>80</v>
      </c>
      <c r="I2728">
        <v>5000</v>
      </c>
      <c r="J2728" t="s">
        <v>595</v>
      </c>
      <c r="K2728" t="s">
        <v>399</v>
      </c>
    </row>
    <row r="2729" spans="1:11" x14ac:dyDescent="0.35">
      <c r="A2729" t="s">
        <v>561</v>
      </c>
      <c r="B2729" t="s">
        <v>84</v>
      </c>
      <c r="C2729" t="s">
        <v>352</v>
      </c>
      <c r="D2729" t="s">
        <v>78</v>
      </c>
      <c r="E2729">
        <v>2023</v>
      </c>
      <c r="F2729">
        <v>33</v>
      </c>
      <c r="G2729" t="s">
        <v>88</v>
      </c>
      <c r="H2729" t="s">
        <v>81</v>
      </c>
      <c r="I2729">
        <v>2500</v>
      </c>
      <c r="J2729" t="s">
        <v>595</v>
      </c>
      <c r="K2729" t="s">
        <v>399</v>
      </c>
    </row>
    <row r="2730" spans="1:11" x14ac:dyDescent="0.35">
      <c r="A2730" t="s">
        <v>561</v>
      </c>
      <c r="B2730" t="s">
        <v>84</v>
      </c>
      <c r="C2730" t="s">
        <v>352</v>
      </c>
      <c r="D2730" t="s">
        <v>78</v>
      </c>
      <c r="E2730">
        <v>2023</v>
      </c>
      <c r="F2730">
        <v>33</v>
      </c>
      <c r="G2730" t="s">
        <v>88</v>
      </c>
      <c r="H2730" t="s">
        <v>81</v>
      </c>
      <c r="I2730">
        <v>2500</v>
      </c>
      <c r="J2730" t="s">
        <v>596</v>
      </c>
      <c r="K2730" t="s">
        <v>399</v>
      </c>
    </row>
    <row r="2731" spans="1:11" x14ac:dyDescent="0.35">
      <c r="A2731" t="s">
        <v>561</v>
      </c>
      <c r="B2731" t="s">
        <v>84</v>
      </c>
      <c r="C2731" t="s">
        <v>352</v>
      </c>
      <c r="D2731" t="s">
        <v>78</v>
      </c>
      <c r="E2731">
        <v>2023</v>
      </c>
      <c r="F2731">
        <v>33</v>
      </c>
      <c r="G2731" t="s">
        <v>88</v>
      </c>
      <c r="H2731" t="s">
        <v>81</v>
      </c>
      <c r="I2731">
        <v>2500</v>
      </c>
      <c r="J2731" t="s">
        <v>562</v>
      </c>
      <c r="K2731" t="s">
        <v>399</v>
      </c>
    </row>
    <row r="2732" spans="1:11" x14ac:dyDescent="0.35">
      <c r="A2732" t="s">
        <v>561</v>
      </c>
      <c r="B2732" t="s">
        <v>84</v>
      </c>
      <c r="C2732" t="s">
        <v>352</v>
      </c>
      <c r="D2732" t="s">
        <v>78</v>
      </c>
      <c r="E2732">
        <v>2023</v>
      </c>
      <c r="F2732">
        <v>91</v>
      </c>
      <c r="G2732" t="s">
        <v>90</v>
      </c>
      <c r="H2732" t="s">
        <v>81</v>
      </c>
      <c r="I2732">
        <v>23.65</v>
      </c>
      <c r="J2732" t="s">
        <v>595</v>
      </c>
      <c r="K2732" t="s">
        <v>399</v>
      </c>
    </row>
    <row r="2733" spans="1:11" x14ac:dyDescent="0.35">
      <c r="A2733" t="s">
        <v>561</v>
      </c>
      <c r="B2733" t="s">
        <v>84</v>
      </c>
      <c r="C2733" t="s">
        <v>352</v>
      </c>
      <c r="D2733" t="s">
        <v>78</v>
      </c>
      <c r="E2733">
        <v>2023</v>
      </c>
      <c r="F2733">
        <v>91</v>
      </c>
      <c r="G2733" t="s">
        <v>90</v>
      </c>
      <c r="H2733" t="s">
        <v>81</v>
      </c>
      <c r="I2733">
        <v>23.65</v>
      </c>
      <c r="J2733" t="s">
        <v>596</v>
      </c>
      <c r="K2733" t="s">
        <v>399</v>
      </c>
    </row>
    <row r="2734" spans="1:11" x14ac:dyDescent="0.35">
      <c r="A2734" t="s">
        <v>561</v>
      </c>
      <c r="B2734" t="s">
        <v>84</v>
      </c>
      <c r="C2734" t="s">
        <v>352</v>
      </c>
      <c r="D2734" t="s">
        <v>78</v>
      </c>
      <c r="E2734">
        <v>2023</v>
      </c>
      <c r="F2734">
        <v>91</v>
      </c>
      <c r="G2734" t="s">
        <v>90</v>
      </c>
      <c r="H2734" t="s">
        <v>81</v>
      </c>
      <c r="I2734">
        <v>23.65</v>
      </c>
      <c r="J2734" t="s">
        <v>562</v>
      </c>
      <c r="K2734" t="s">
        <v>399</v>
      </c>
    </row>
    <row r="2735" spans="1:11" x14ac:dyDescent="0.35">
      <c r="A2735" t="s">
        <v>561</v>
      </c>
      <c r="B2735" t="s">
        <v>84</v>
      </c>
      <c r="C2735" t="s">
        <v>336</v>
      </c>
      <c r="D2735" t="s">
        <v>78</v>
      </c>
      <c r="E2735">
        <v>2023</v>
      </c>
      <c r="F2735">
        <v>16</v>
      </c>
      <c r="G2735" t="s">
        <v>91</v>
      </c>
      <c r="H2735" t="s">
        <v>80</v>
      </c>
      <c r="I2735">
        <v>4526.1000000000004</v>
      </c>
      <c r="J2735" t="s">
        <v>596</v>
      </c>
      <c r="K2735" t="s">
        <v>394</v>
      </c>
    </row>
    <row r="2736" spans="1:11" x14ac:dyDescent="0.35">
      <c r="A2736" t="s">
        <v>561</v>
      </c>
      <c r="B2736" t="s">
        <v>84</v>
      </c>
      <c r="C2736" t="s">
        <v>336</v>
      </c>
      <c r="D2736" t="s">
        <v>78</v>
      </c>
      <c r="E2736">
        <v>2023</v>
      </c>
      <c r="F2736">
        <v>33</v>
      </c>
      <c r="G2736" t="s">
        <v>88</v>
      </c>
      <c r="H2736" t="s">
        <v>80</v>
      </c>
      <c r="I2736">
        <v>5000</v>
      </c>
      <c r="J2736" t="s">
        <v>595</v>
      </c>
      <c r="K2736" t="s">
        <v>394</v>
      </c>
    </row>
    <row r="2737" spans="1:11" x14ac:dyDescent="0.35">
      <c r="A2737" t="s">
        <v>561</v>
      </c>
      <c r="B2737" t="s">
        <v>84</v>
      </c>
      <c r="C2737" t="s">
        <v>336</v>
      </c>
      <c r="D2737" t="s">
        <v>78</v>
      </c>
      <c r="E2737">
        <v>2023</v>
      </c>
      <c r="F2737">
        <v>33</v>
      </c>
      <c r="G2737" t="s">
        <v>88</v>
      </c>
      <c r="H2737" t="s">
        <v>80</v>
      </c>
      <c r="I2737">
        <v>473.9</v>
      </c>
      <c r="J2737" t="s">
        <v>596</v>
      </c>
      <c r="K2737" t="s">
        <v>394</v>
      </c>
    </row>
    <row r="2738" spans="1:11" x14ac:dyDescent="0.35">
      <c r="A2738" t="s">
        <v>561</v>
      </c>
      <c r="B2738" t="s">
        <v>84</v>
      </c>
      <c r="C2738" t="s">
        <v>336</v>
      </c>
      <c r="D2738" t="s">
        <v>78</v>
      </c>
      <c r="E2738">
        <v>2023</v>
      </c>
      <c r="F2738">
        <v>63</v>
      </c>
      <c r="G2738" t="s">
        <v>317</v>
      </c>
      <c r="H2738" t="s">
        <v>80</v>
      </c>
      <c r="I2738">
        <v>87.8</v>
      </c>
      <c r="J2738" t="s">
        <v>562</v>
      </c>
      <c r="K2738" t="s">
        <v>394</v>
      </c>
    </row>
    <row r="2739" spans="1:11" x14ac:dyDescent="0.35">
      <c r="A2739" t="s">
        <v>561</v>
      </c>
      <c r="B2739" t="s">
        <v>84</v>
      </c>
      <c r="C2739" t="s">
        <v>336</v>
      </c>
      <c r="D2739" t="s">
        <v>78</v>
      </c>
      <c r="E2739">
        <v>2023</v>
      </c>
      <c r="F2739">
        <v>90</v>
      </c>
      <c r="G2739" t="s">
        <v>89</v>
      </c>
      <c r="H2739" t="s">
        <v>80</v>
      </c>
      <c r="I2739">
        <v>284</v>
      </c>
      <c r="J2739" t="s">
        <v>595</v>
      </c>
      <c r="K2739" t="s">
        <v>394</v>
      </c>
    </row>
    <row r="2740" spans="1:11" x14ac:dyDescent="0.35">
      <c r="A2740" t="s">
        <v>561</v>
      </c>
      <c r="B2740" t="s">
        <v>84</v>
      </c>
      <c r="C2740" t="s">
        <v>336</v>
      </c>
      <c r="D2740" t="s">
        <v>78</v>
      </c>
      <c r="E2740">
        <v>2023</v>
      </c>
      <c r="F2740">
        <v>91</v>
      </c>
      <c r="G2740" t="s">
        <v>90</v>
      </c>
      <c r="H2740" t="s">
        <v>80</v>
      </c>
      <c r="I2740">
        <v>216</v>
      </c>
      <c r="J2740" t="s">
        <v>595</v>
      </c>
      <c r="K2740" t="s">
        <v>394</v>
      </c>
    </row>
    <row r="2741" spans="1:11" x14ac:dyDescent="0.35">
      <c r="A2741" t="s">
        <v>561</v>
      </c>
      <c r="B2741" t="s">
        <v>84</v>
      </c>
      <c r="C2741" t="s">
        <v>336</v>
      </c>
      <c r="D2741" t="s">
        <v>78</v>
      </c>
      <c r="E2741">
        <v>2023</v>
      </c>
      <c r="F2741">
        <v>91</v>
      </c>
      <c r="G2741" t="s">
        <v>90</v>
      </c>
      <c r="H2741" t="s">
        <v>80</v>
      </c>
      <c r="I2741">
        <v>216</v>
      </c>
      <c r="J2741" t="s">
        <v>596</v>
      </c>
      <c r="K2741" t="s">
        <v>394</v>
      </c>
    </row>
    <row r="2742" spans="1:11" x14ac:dyDescent="0.35">
      <c r="A2742" t="s">
        <v>561</v>
      </c>
      <c r="B2742" t="s">
        <v>84</v>
      </c>
      <c r="C2742" t="s">
        <v>498</v>
      </c>
      <c r="D2742" t="s">
        <v>78</v>
      </c>
      <c r="E2742">
        <v>2023</v>
      </c>
      <c r="F2742">
        <v>16</v>
      </c>
      <c r="G2742" t="s">
        <v>91</v>
      </c>
      <c r="H2742" t="s">
        <v>80</v>
      </c>
      <c r="I2742">
        <v>599750.38</v>
      </c>
      <c r="J2742" t="s">
        <v>595</v>
      </c>
      <c r="K2742" t="s">
        <v>499</v>
      </c>
    </row>
    <row r="2743" spans="1:11" x14ac:dyDescent="0.35">
      <c r="A2743" t="s">
        <v>561</v>
      </c>
      <c r="B2743" t="s">
        <v>84</v>
      </c>
      <c r="C2743" t="s">
        <v>498</v>
      </c>
      <c r="D2743" t="s">
        <v>78</v>
      </c>
      <c r="E2743">
        <v>2023</v>
      </c>
      <c r="F2743">
        <v>16</v>
      </c>
      <c r="G2743" t="s">
        <v>91</v>
      </c>
      <c r="H2743" t="s">
        <v>80</v>
      </c>
      <c r="I2743">
        <v>576527.17000000004</v>
      </c>
      <c r="J2743" t="s">
        <v>596</v>
      </c>
      <c r="K2743" t="s">
        <v>499</v>
      </c>
    </row>
    <row r="2744" spans="1:11" x14ac:dyDescent="0.35">
      <c r="A2744" t="s">
        <v>561</v>
      </c>
      <c r="B2744" t="s">
        <v>84</v>
      </c>
      <c r="C2744" t="s">
        <v>498</v>
      </c>
      <c r="D2744" t="s">
        <v>78</v>
      </c>
      <c r="E2744">
        <v>2023</v>
      </c>
      <c r="F2744">
        <v>16</v>
      </c>
      <c r="G2744" t="s">
        <v>91</v>
      </c>
      <c r="H2744" t="s">
        <v>80</v>
      </c>
      <c r="I2744">
        <v>235993.08</v>
      </c>
      <c r="J2744" t="s">
        <v>562</v>
      </c>
      <c r="K2744" t="s">
        <v>499</v>
      </c>
    </row>
    <row r="2745" spans="1:11" x14ac:dyDescent="0.35">
      <c r="A2745" t="s">
        <v>561</v>
      </c>
      <c r="B2745" t="s">
        <v>84</v>
      </c>
      <c r="C2745" t="s">
        <v>498</v>
      </c>
      <c r="D2745" t="s">
        <v>78</v>
      </c>
      <c r="E2745">
        <v>2023</v>
      </c>
      <c r="F2745">
        <v>33</v>
      </c>
      <c r="G2745" t="s">
        <v>88</v>
      </c>
      <c r="H2745" t="s">
        <v>80</v>
      </c>
      <c r="I2745">
        <v>3233574.56</v>
      </c>
      <c r="J2745" t="s">
        <v>595</v>
      </c>
      <c r="K2745" t="s">
        <v>499</v>
      </c>
    </row>
    <row r="2746" spans="1:11" x14ac:dyDescent="0.35">
      <c r="A2746" t="s">
        <v>561</v>
      </c>
      <c r="B2746" t="s">
        <v>84</v>
      </c>
      <c r="C2746" t="s">
        <v>498</v>
      </c>
      <c r="D2746" t="s">
        <v>78</v>
      </c>
      <c r="E2746">
        <v>2023</v>
      </c>
      <c r="F2746">
        <v>33</v>
      </c>
      <c r="G2746" t="s">
        <v>88</v>
      </c>
      <c r="H2746" t="s">
        <v>80</v>
      </c>
      <c r="I2746">
        <v>2879615.29</v>
      </c>
      <c r="J2746" t="s">
        <v>596</v>
      </c>
      <c r="K2746" t="s">
        <v>499</v>
      </c>
    </row>
    <row r="2747" spans="1:11" x14ac:dyDescent="0.35">
      <c r="A2747" t="s">
        <v>561</v>
      </c>
      <c r="B2747" t="s">
        <v>84</v>
      </c>
      <c r="C2747" t="s">
        <v>498</v>
      </c>
      <c r="D2747" t="s">
        <v>78</v>
      </c>
      <c r="E2747">
        <v>2023</v>
      </c>
      <c r="F2747">
        <v>33</v>
      </c>
      <c r="G2747" t="s">
        <v>88</v>
      </c>
      <c r="H2747" t="s">
        <v>80</v>
      </c>
      <c r="I2747">
        <v>3509464.37</v>
      </c>
      <c r="J2747" t="s">
        <v>562</v>
      </c>
      <c r="K2747" t="s">
        <v>499</v>
      </c>
    </row>
    <row r="2748" spans="1:11" x14ac:dyDescent="0.35">
      <c r="A2748" t="s">
        <v>561</v>
      </c>
      <c r="B2748" t="s">
        <v>84</v>
      </c>
      <c r="C2748" t="s">
        <v>498</v>
      </c>
      <c r="D2748" t="s">
        <v>78</v>
      </c>
      <c r="E2748">
        <v>2023</v>
      </c>
      <c r="F2748">
        <v>63</v>
      </c>
      <c r="G2748" t="s">
        <v>317</v>
      </c>
      <c r="H2748" t="s">
        <v>80</v>
      </c>
      <c r="I2748">
        <v>197.5</v>
      </c>
      <c r="J2748" t="s">
        <v>562</v>
      </c>
      <c r="K2748" t="s">
        <v>499</v>
      </c>
    </row>
    <row r="2749" spans="1:11" x14ac:dyDescent="0.35">
      <c r="A2749" t="s">
        <v>561</v>
      </c>
      <c r="B2749" t="s">
        <v>84</v>
      </c>
      <c r="C2749" t="s">
        <v>498</v>
      </c>
      <c r="D2749" t="s">
        <v>78</v>
      </c>
      <c r="E2749">
        <v>2023</v>
      </c>
      <c r="F2749">
        <v>90</v>
      </c>
      <c r="G2749" t="s">
        <v>89</v>
      </c>
      <c r="H2749" t="s">
        <v>80</v>
      </c>
      <c r="I2749">
        <v>3101.61</v>
      </c>
      <c r="J2749" t="s">
        <v>595</v>
      </c>
      <c r="K2749" t="s">
        <v>499</v>
      </c>
    </row>
    <row r="2750" spans="1:11" x14ac:dyDescent="0.35">
      <c r="A2750" t="s">
        <v>561</v>
      </c>
      <c r="B2750" t="s">
        <v>84</v>
      </c>
      <c r="C2750" t="s">
        <v>498</v>
      </c>
      <c r="D2750" t="s">
        <v>78</v>
      </c>
      <c r="E2750">
        <v>2023</v>
      </c>
      <c r="F2750">
        <v>90</v>
      </c>
      <c r="G2750" t="s">
        <v>89</v>
      </c>
      <c r="H2750" t="s">
        <v>80</v>
      </c>
      <c r="I2750">
        <v>2340.1799999999998</v>
      </c>
      <c r="J2750" t="s">
        <v>596</v>
      </c>
      <c r="K2750" t="s">
        <v>499</v>
      </c>
    </row>
    <row r="2751" spans="1:11" x14ac:dyDescent="0.35">
      <c r="A2751" t="s">
        <v>561</v>
      </c>
      <c r="B2751" t="s">
        <v>84</v>
      </c>
      <c r="C2751" t="s">
        <v>498</v>
      </c>
      <c r="D2751" t="s">
        <v>78</v>
      </c>
      <c r="E2751">
        <v>2023</v>
      </c>
      <c r="F2751">
        <v>90</v>
      </c>
      <c r="G2751" t="s">
        <v>89</v>
      </c>
      <c r="H2751" t="s">
        <v>80</v>
      </c>
      <c r="I2751">
        <v>4350.51</v>
      </c>
      <c r="J2751" t="s">
        <v>562</v>
      </c>
      <c r="K2751" t="s">
        <v>499</v>
      </c>
    </row>
    <row r="2752" spans="1:11" x14ac:dyDescent="0.35">
      <c r="A2752" t="s">
        <v>561</v>
      </c>
      <c r="B2752" t="s">
        <v>84</v>
      </c>
      <c r="C2752" t="s">
        <v>498</v>
      </c>
      <c r="D2752" t="s">
        <v>78</v>
      </c>
      <c r="E2752">
        <v>2023</v>
      </c>
      <c r="F2752">
        <v>91</v>
      </c>
      <c r="G2752" t="s">
        <v>90</v>
      </c>
      <c r="H2752" t="s">
        <v>80</v>
      </c>
      <c r="I2752">
        <v>191579.32</v>
      </c>
      <c r="J2752" t="s">
        <v>595</v>
      </c>
      <c r="K2752" t="s">
        <v>499</v>
      </c>
    </row>
    <row r="2753" spans="1:11" x14ac:dyDescent="0.35">
      <c r="A2753" t="s">
        <v>561</v>
      </c>
      <c r="B2753" t="s">
        <v>84</v>
      </c>
      <c r="C2753" t="s">
        <v>498</v>
      </c>
      <c r="D2753" t="s">
        <v>78</v>
      </c>
      <c r="E2753">
        <v>2023</v>
      </c>
      <c r="F2753">
        <v>91</v>
      </c>
      <c r="G2753" t="s">
        <v>90</v>
      </c>
      <c r="H2753" t="s">
        <v>80</v>
      </c>
      <c r="I2753">
        <v>194794.14</v>
      </c>
      <c r="J2753" t="s">
        <v>596</v>
      </c>
      <c r="K2753" t="s">
        <v>499</v>
      </c>
    </row>
    <row r="2754" spans="1:11" x14ac:dyDescent="0.35">
      <c r="A2754" t="s">
        <v>561</v>
      </c>
      <c r="B2754" t="s">
        <v>84</v>
      </c>
      <c r="C2754" t="s">
        <v>498</v>
      </c>
      <c r="D2754" t="s">
        <v>78</v>
      </c>
      <c r="E2754">
        <v>2023</v>
      </c>
      <c r="F2754">
        <v>91</v>
      </c>
      <c r="G2754" t="s">
        <v>90</v>
      </c>
      <c r="H2754" t="s">
        <v>80</v>
      </c>
      <c r="I2754">
        <v>217238.34</v>
      </c>
      <c r="J2754" t="s">
        <v>562</v>
      </c>
      <c r="K2754" t="s">
        <v>499</v>
      </c>
    </row>
    <row r="2755" spans="1:11" x14ac:dyDescent="0.35">
      <c r="A2755" t="s">
        <v>561</v>
      </c>
      <c r="B2755" t="s">
        <v>84</v>
      </c>
      <c r="C2755" t="s">
        <v>498</v>
      </c>
      <c r="D2755" t="s">
        <v>78</v>
      </c>
      <c r="E2755">
        <v>2024</v>
      </c>
      <c r="F2755">
        <v>16</v>
      </c>
      <c r="G2755" t="s">
        <v>91</v>
      </c>
      <c r="H2755" t="s">
        <v>80</v>
      </c>
      <c r="I2755">
        <v>10000</v>
      </c>
      <c r="J2755" t="s">
        <v>595</v>
      </c>
      <c r="K2755" t="s">
        <v>499</v>
      </c>
    </row>
    <row r="2756" spans="1:11" x14ac:dyDescent="0.35">
      <c r="A2756" t="s">
        <v>561</v>
      </c>
      <c r="B2756" t="s">
        <v>84</v>
      </c>
      <c r="C2756" t="s">
        <v>498</v>
      </c>
      <c r="D2756" t="s">
        <v>78</v>
      </c>
      <c r="E2756">
        <v>2024</v>
      </c>
      <c r="F2756">
        <v>16</v>
      </c>
      <c r="G2756" t="s">
        <v>91</v>
      </c>
      <c r="H2756" t="s">
        <v>80</v>
      </c>
      <c r="I2756">
        <v>8280.75</v>
      </c>
      <c r="J2756" t="s">
        <v>596</v>
      </c>
      <c r="K2756" t="s">
        <v>499</v>
      </c>
    </row>
    <row r="2757" spans="1:11" x14ac:dyDescent="0.35">
      <c r="A2757" t="s">
        <v>561</v>
      </c>
      <c r="B2757" t="s">
        <v>84</v>
      </c>
      <c r="C2757" t="s">
        <v>498</v>
      </c>
      <c r="D2757" t="s">
        <v>78</v>
      </c>
      <c r="E2757">
        <v>2024</v>
      </c>
      <c r="F2757">
        <v>16</v>
      </c>
      <c r="G2757" t="s">
        <v>91</v>
      </c>
      <c r="H2757" t="s">
        <v>80</v>
      </c>
      <c r="I2757">
        <v>9885.08</v>
      </c>
      <c r="J2757" t="s">
        <v>562</v>
      </c>
      <c r="K2757" t="s">
        <v>499</v>
      </c>
    </row>
    <row r="2758" spans="1:11" x14ac:dyDescent="0.35">
      <c r="A2758" t="s">
        <v>561</v>
      </c>
      <c r="B2758" t="s">
        <v>84</v>
      </c>
      <c r="C2758" t="s">
        <v>498</v>
      </c>
      <c r="D2758" t="s">
        <v>78</v>
      </c>
      <c r="E2758">
        <v>2024</v>
      </c>
      <c r="F2758">
        <v>33</v>
      </c>
      <c r="G2758" t="s">
        <v>88</v>
      </c>
      <c r="H2758" t="s">
        <v>80</v>
      </c>
      <c r="I2758">
        <v>39009</v>
      </c>
      <c r="J2758" t="s">
        <v>595</v>
      </c>
      <c r="K2758" t="s">
        <v>499</v>
      </c>
    </row>
    <row r="2759" spans="1:11" x14ac:dyDescent="0.35">
      <c r="A2759" t="s">
        <v>561</v>
      </c>
      <c r="B2759" t="s">
        <v>84</v>
      </c>
      <c r="C2759" t="s">
        <v>498</v>
      </c>
      <c r="D2759" t="s">
        <v>78</v>
      </c>
      <c r="E2759">
        <v>2024</v>
      </c>
      <c r="F2759">
        <v>33</v>
      </c>
      <c r="G2759" t="s">
        <v>88</v>
      </c>
      <c r="H2759" t="s">
        <v>80</v>
      </c>
      <c r="I2759">
        <v>81724.25</v>
      </c>
      <c r="J2759" t="s">
        <v>596</v>
      </c>
      <c r="K2759" t="s">
        <v>499</v>
      </c>
    </row>
    <row r="2760" spans="1:11" x14ac:dyDescent="0.35">
      <c r="A2760" t="s">
        <v>561</v>
      </c>
      <c r="B2760" t="s">
        <v>84</v>
      </c>
      <c r="C2760" t="s">
        <v>498</v>
      </c>
      <c r="D2760" t="s">
        <v>78</v>
      </c>
      <c r="E2760">
        <v>2024</v>
      </c>
      <c r="F2760">
        <v>33</v>
      </c>
      <c r="G2760" t="s">
        <v>88</v>
      </c>
      <c r="H2760" t="s">
        <v>80</v>
      </c>
      <c r="I2760">
        <v>167537.17000000001</v>
      </c>
      <c r="J2760" t="s">
        <v>562</v>
      </c>
      <c r="K2760" t="s">
        <v>499</v>
      </c>
    </row>
    <row r="2761" spans="1:11" x14ac:dyDescent="0.35">
      <c r="A2761" t="s">
        <v>561</v>
      </c>
      <c r="B2761" t="s">
        <v>84</v>
      </c>
      <c r="C2761" t="s">
        <v>498</v>
      </c>
      <c r="D2761" t="s">
        <v>78</v>
      </c>
      <c r="E2761">
        <v>2024</v>
      </c>
      <c r="F2761">
        <v>90</v>
      </c>
      <c r="G2761" t="s">
        <v>89</v>
      </c>
      <c r="H2761" t="s">
        <v>80</v>
      </c>
      <c r="I2761">
        <v>220</v>
      </c>
      <c r="J2761" t="s">
        <v>595</v>
      </c>
      <c r="K2761" t="s">
        <v>499</v>
      </c>
    </row>
    <row r="2762" spans="1:11" x14ac:dyDescent="0.35">
      <c r="A2762" t="s">
        <v>561</v>
      </c>
      <c r="B2762" t="s">
        <v>84</v>
      </c>
      <c r="C2762" t="s">
        <v>498</v>
      </c>
      <c r="D2762" t="s">
        <v>78</v>
      </c>
      <c r="E2762">
        <v>2024</v>
      </c>
      <c r="F2762">
        <v>90</v>
      </c>
      <c r="G2762" t="s">
        <v>89</v>
      </c>
      <c r="H2762" t="s">
        <v>80</v>
      </c>
      <c r="I2762">
        <v>390</v>
      </c>
      <c r="J2762" t="s">
        <v>596</v>
      </c>
      <c r="K2762" t="s">
        <v>499</v>
      </c>
    </row>
    <row r="2763" spans="1:11" x14ac:dyDescent="0.35">
      <c r="A2763" t="s">
        <v>561</v>
      </c>
      <c r="B2763" t="s">
        <v>84</v>
      </c>
      <c r="C2763" t="s">
        <v>498</v>
      </c>
      <c r="D2763" t="s">
        <v>78</v>
      </c>
      <c r="E2763">
        <v>2024</v>
      </c>
      <c r="F2763">
        <v>90</v>
      </c>
      <c r="G2763" t="s">
        <v>89</v>
      </c>
      <c r="H2763" t="s">
        <v>80</v>
      </c>
      <c r="I2763">
        <v>101.46</v>
      </c>
      <c r="J2763" t="s">
        <v>562</v>
      </c>
      <c r="K2763" t="s">
        <v>499</v>
      </c>
    </row>
    <row r="2764" spans="1:11" x14ac:dyDescent="0.35">
      <c r="A2764" t="s">
        <v>561</v>
      </c>
      <c r="B2764" t="s">
        <v>84</v>
      </c>
      <c r="C2764" t="s">
        <v>498</v>
      </c>
      <c r="D2764" t="s">
        <v>78</v>
      </c>
      <c r="E2764">
        <v>2024</v>
      </c>
      <c r="F2764">
        <v>91</v>
      </c>
      <c r="G2764" t="s">
        <v>90</v>
      </c>
      <c r="H2764" t="s">
        <v>80</v>
      </c>
      <c r="I2764">
        <v>3480</v>
      </c>
      <c r="J2764" t="s">
        <v>595</v>
      </c>
      <c r="K2764" t="s">
        <v>499</v>
      </c>
    </row>
    <row r="2765" spans="1:11" x14ac:dyDescent="0.35">
      <c r="A2765" t="s">
        <v>561</v>
      </c>
      <c r="B2765" t="s">
        <v>84</v>
      </c>
      <c r="C2765" t="s">
        <v>498</v>
      </c>
      <c r="D2765" t="s">
        <v>78</v>
      </c>
      <c r="E2765">
        <v>2024</v>
      </c>
      <c r="F2765">
        <v>91</v>
      </c>
      <c r="G2765" t="s">
        <v>90</v>
      </c>
      <c r="H2765" t="s">
        <v>80</v>
      </c>
      <c r="I2765">
        <v>6161</v>
      </c>
      <c r="J2765" t="s">
        <v>596</v>
      </c>
      <c r="K2765" t="s">
        <v>499</v>
      </c>
    </row>
    <row r="2766" spans="1:11" x14ac:dyDescent="0.35">
      <c r="A2766" t="s">
        <v>561</v>
      </c>
      <c r="B2766" t="s">
        <v>84</v>
      </c>
      <c r="C2766" t="s">
        <v>498</v>
      </c>
      <c r="D2766" t="s">
        <v>78</v>
      </c>
      <c r="E2766">
        <v>2024</v>
      </c>
      <c r="F2766">
        <v>91</v>
      </c>
      <c r="G2766" t="s">
        <v>90</v>
      </c>
      <c r="H2766" t="s">
        <v>80</v>
      </c>
      <c r="I2766">
        <v>11266</v>
      </c>
      <c r="J2766" t="s">
        <v>562</v>
      </c>
      <c r="K2766" t="s">
        <v>499</v>
      </c>
    </row>
    <row r="2767" spans="1:11" x14ac:dyDescent="0.35">
      <c r="A2767" t="s">
        <v>561</v>
      </c>
      <c r="B2767" t="s">
        <v>84</v>
      </c>
      <c r="C2767" t="s">
        <v>331</v>
      </c>
      <c r="D2767" t="s">
        <v>78</v>
      </c>
      <c r="E2767">
        <v>2022</v>
      </c>
      <c r="F2767">
        <v>16</v>
      </c>
      <c r="G2767" t="s">
        <v>91</v>
      </c>
      <c r="H2767" t="s">
        <v>80</v>
      </c>
      <c r="I2767">
        <v>19003.34</v>
      </c>
      <c r="J2767" t="s">
        <v>596</v>
      </c>
      <c r="K2767" t="s">
        <v>397</v>
      </c>
    </row>
    <row r="2768" spans="1:11" x14ac:dyDescent="0.35">
      <c r="A2768" t="s">
        <v>561</v>
      </c>
      <c r="B2768" t="s">
        <v>84</v>
      </c>
      <c r="C2768" t="s">
        <v>331</v>
      </c>
      <c r="D2768" t="s">
        <v>78</v>
      </c>
      <c r="E2768">
        <v>2022</v>
      </c>
      <c r="F2768">
        <v>33</v>
      </c>
      <c r="G2768" t="s">
        <v>88</v>
      </c>
      <c r="H2768" t="s">
        <v>80</v>
      </c>
      <c r="I2768">
        <v>39003.339999999997</v>
      </c>
      <c r="J2768" t="s">
        <v>595</v>
      </c>
      <c r="K2768" t="s">
        <v>397</v>
      </c>
    </row>
    <row r="2769" spans="1:11" x14ac:dyDescent="0.35">
      <c r="A2769" t="s">
        <v>561</v>
      </c>
      <c r="B2769" t="s">
        <v>84</v>
      </c>
      <c r="C2769" t="s">
        <v>331</v>
      </c>
      <c r="D2769" t="s">
        <v>78</v>
      </c>
      <c r="E2769">
        <v>2022</v>
      </c>
      <c r="F2769">
        <v>33</v>
      </c>
      <c r="G2769" t="s">
        <v>88</v>
      </c>
      <c r="H2769" t="s">
        <v>80</v>
      </c>
      <c r="I2769">
        <v>20000</v>
      </c>
      <c r="J2769" t="s">
        <v>596</v>
      </c>
      <c r="K2769" t="s">
        <v>397</v>
      </c>
    </row>
    <row r="2770" spans="1:11" x14ac:dyDescent="0.35">
      <c r="A2770" t="s">
        <v>561</v>
      </c>
      <c r="B2770" t="s">
        <v>84</v>
      </c>
      <c r="C2770" t="s">
        <v>331</v>
      </c>
      <c r="D2770" t="s">
        <v>78</v>
      </c>
      <c r="E2770">
        <v>2022</v>
      </c>
      <c r="F2770">
        <v>33</v>
      </c>
      <c r="G2770" t="s">
        <v>88</v>
      </c>
      <c r="H2770" t="s">
        <v>80</v>
      </c>
      <c r="I2770">
        <v>20000</v>
      </c>
      <c r="J2770" t="s">
        <v>562</v>
      </c>
      <c r="K2770" t="s">
        <v>397</v>
      </c>
    </row>
    <row r="2771" spans="1:11" x14ac:dyDescent="0.35">
      <c r="A2771" t="s">
        <v>561</v>
      </c>
      <c r="B2771" t="s">
        <v>84</v>
      </c>
      <c r="C2771" t="s">
        <v>331</v>
      </c>
      <c r="D2771" t="s">
        <v>78</v>
      </c>
      <c r="E2771">
        <v>2022</v>
      </c>
      <c r="F2771">
        <v>90</v>
      </c>
      <c r="G2771" t="s">
        <v>89</v>
      </c>
      <c r="H2771" t="s">
        <v>80</v>
      </c>
      <c r="I2771">
        <v>9</v>
      </c>
      <c r="J2771" t="s">
        <v>596</v>
      </c>
      <c r="K2771" t="s">
        <v>397</v>
      </c>
    </row>
    <row r="2772" spans="1:11" x14ac:dyDescent="0.35">
      <c r="A2772" t="s">
        <v>561</v>
      </c>
      <c r="B2772" t="s">
        <v>84</v>
      </c>
      <c r="C2772" t="s">
        <v>331</v>
      </c>
      <c r="D2772" t="s">
        <v>78</v>
      </c>
      <c r="E2772">
        <v>2022</v>
      </c>
      <c r="F2772">
        <v>91</v>
      </c>
      <c r="G2772" t="s">
        <v>90</v>
      </c>
      <c r="H2772" t="s">
        <v>80</v>
      </c>
      <c r="I2772">
        <v>222.18</v>
      </c>
      <c r="J2772" t="s">
        <v>596</v>
      </c>
      <c r="K2772" t="s">
        <v>397</v>
      </c>
    </row>
    <row r="2773" spans="1:11" x14ac:dyDescent="0.35">
      <c r="A2773" t="s">
        <v>561</v>
      </c>
      <c r="B2773" t="s">
        <v>84</v>
      </c>
      <c r="C2773" t="s">
        <v>331</v>
      </c>
      <c r="D2773" t="s">
        <v>78</v>
      </c>
      <c r="E2773">
        <v>2022</v>
      </c>
      <c r="F2773">
        <v>91</v>
      </c>
      <c r="G2773" t="s">
        <v>90</v>
      </c>
      <c r="H2773" t="s">
        <v>80</v>
      </c>
      <c r="I2773">
        <v>222.18</v>
      </c>
      <c r="J2773" t="s">
        <v>562</v>
      </c>
      <c r="K2773" t="s">
        <v>397</v>
      </c>
    </row>
    <row r="2774" spans="1:11" x14ac:dyDescent="0.35">
      <c r="A2774" t="s">
        <v>561</v>
      </c>
      <c r="B2774" t="s">
        <v>84</v>
      </c>
      <c r="C2774" t="s">
        <v>331</v>
      </c>
      <c r="D2774" t="s">
        <v>78</v>
      </c>
      <c r="E2774">
        <v>2023</v>
      </c>
      <c r="F2774">
        <v>16</v>
      </c>
      <c r="G2774" t="s">
        <v>91</v>
      </c>
      <c r="H2774" t="s">
        <v>80</v>
      </c>
      <c r="I2774">
        <v>6923.13</v>
      </c>
      <c r="J2774" t="s">
        <v>595</v>
      </c>
      <c r="K2774" t="s">
        <v>397</v>
      </c>
    </row>
    <row r="2775" spans="1:11" x14ac:dyDescent="0.35">
      <c r="A2775" t="s">
        <v>561</v>
      </c>
      <c r="B2775" t="s">
        <v>84</v>
      </c>
      <c r="C2775" t="s">
        <v>331</v>
      </c>
      <c r="D2775" t="s">
        <v>78</v>
      </c>
      <c r="E2775">
        <v>2023</v>
      </c>
      <c r="F2775">
        <v>16</v>
      </c>
      <c r="G2775" t="s">
        <v>91</v>
      </c>
      <c r="H2775" t="s">
        <v>80</v>
      </c>
      <c r="I2775">
        <v>1050</v>
      </c>
      <c r="J2775" t="s">
        <v>596</v>
      </c>
      <c r="K2775" t="s">
        <v>397</v>
      </c>
    </row>
    <row r="2776" spans="1:11" x14ac:dyDescent="0.35">
      <c r="A2776" t="s">
        <v>561</v>
      </c>
      <c r="B2776" t="s">
        <v>84</v>
      </c>
      <c r="C2776" t="s">
        <v>331</v>
      </c>
      <c r="D2776" t="s">
        <v>78</v>
      </c>
      <c r="E2776">
        <v>2023</v>
      </c>
      <c r="F2776">
        <v>16</v>
      </c>
      <c r="G2776" t="s">
        <v>91</v>
      </c>
      <c r="H2776" t="s">
        <v>81</v>
      </c>
      <c r="I2776">
        <v>4984.8900000000003</v>
      </c>
      <c r="J2776" t="s">
        <v>562</v>
      </c>
      <c r="K2776" t="s">
        <v>397</v>
      </c>
    </row>
    <row r="2777" spans="1:11" x14ac:dyDescent="0.35">
      <c r="A2777" t="s">
        <v>561</v>
      </c>
      <c r="B2777" t="s">
        <v>84</v>
      </c>
      <c r="C2777" t="s">
        <v>331</v>
      </c>
      <c r="D2777" t="s">
        <v>78</v>
      </c>
      <c r="E2777">
        <v>2023</v>
      </c>
      <c r="F2777">
        <v>33</v>
      </c>
      <c r="G2777" t="s">
        <v>88</v>
      </c>
      <c r="H2777" t="s">
        <v>80</v>
      </c>
      <c r="I2777">
        <v>19583.169999999998</v>
      </c>
      <c r="J2777" t="s">
        <v>595</v>
      </c>
      <c r="K2777" t="s">
        <v>397</v>
      </c>
    </row>
    <row r="2778" spans="1:11" x14ac:dyDescent="0.35">
      <c r="A2778" t="s">
        <v>561</v>
      </c>
      <c r="B2778" t="s">
        <v>84</v>
      </c>
      <c r="C2778" t="s">
        <v>331</v>
      </c>
      <c r="D2778" t="s">
        <v>78</v>
      </c>
      <c r="E2778">
        <v>2023</v>
      </c>
      <c r="F2778">
        <v>33</v>
      </c>
      <c r="G2778" t="s">
        <v>88</v>
      </c>
      <c r="H2778" t="s">
        <v>80</v>
      </c>
      <c r="I2778">
        <v>16945.12</v>
      </c>
      <c r="J2778" t="s">
        <v>596</v>
      </c>
      <c r="K2778" t="s">
        <v>397</v>
      </c>
    </row>
    <row r="2779" spans="1:11" x14ac:dyDescent="0.35">
      <c r="A2779" t="s">
        <v>561</v>
      </c>
      <c r="B2779" t="s">
        <v>84</v>
      </c>
      <c r="C2779" t="s">
        <v>331</v>
      </c>
      <c r="D2779" t="s">
        <v>78</v>
      </c>
      <c r="E2779">
        <v>2023</v>
      </c>
      <c r="F2779">
        <v>33</v>
      </c>
      <c r="G2779" t="s">
        <v>88</v>
      </c>
      <c r="H2779" t="s">
        <v>80</v>
      </c>
      <c r="I2779">
        <v>45000</v>
      </c>
      <c r="J2779" t="s">
        <v>562</v>
      </c>
      <c r="K2779" t="s">
        <v>397</v>
      </c>
    </row>
    <row r="2780" spans="1:11" x14ac:dyDescent="0.35">
      <c r="A2780" t="s">
        <v>561</v>
      </c>
      <c r="B2780" t="s">
        <v>84</v>
      </c>
      <c r="C2780" t="s">
        <v>331</v>
      </c>
      <c r="D2780" t="s">
        <v>78</v>
      </c>
      <c r="E2780">
        <v>2023</v>
      </c>
      <c r="F2780">
        <v>33</v>
      </c>
      <c r="G2780" t="s">
        <v>88</v>
      </c>
      <c r="H2780" t="s">
        <v>81</v>
      </c>
      <c r="I2780">
        <v>5000</v>
      </c>
      <c r="J2780" t="s">
        <v>595</v>
      </c>
      <c r="K2780" t="s">
        <v>397</v>
      </c>
    </row>
    <row r="2781" spans="1:11" x14ac:dyDescent="0.35">
      <c r="A2781" t="s">
        <v>561</v>
      </c>
      <c r="B2781" t="s">
        <v>84</v>
      </c>
      <c r="C2781" t="s">
        <v>331</v>
      </c>
      <c r="D2781" t="s">
        <v>78</v>
      </c>
      <c r="E2781">
        <v>2023</v>
      </c>
      <c r="F2781">
        <v>33</v>
      </c>
      <c r="G2781" t="s">
        <v>88</v>
      </c>
      <c r="H2781" t="s">
        <v>81</v>
      </c>
      <c r="I2781">
        <v>5000</v>
      </c>
      <c r="J2781" t="s">
        <v>596</v>
      </c>
      <c r="K2781" t="s">
        <v>397</v>
      </c>
    </row>
    <row r="2782" spans="1:11" x14ac:dyDescent="0.35">
      <c r="A2782" t="s">
        <v>561</v>
      </c>
      <c r="B2782" t="s">
        <v>84</v>
      </c>
      <c r="C2782" t="s">
        <v>331</v>
      </c>
      <c r="D2782" t="s">
        <v>78</v>
      </c>
      <c r="E2782">
        <v>2023</v>
      </c>
      <c r="F2782">
        <v>33</v>
      </c>
      <c r="G2782" t="s">
        <v>88</v>
      </c>
      <c r="H2782" t="s">
        <v>81</v>
      </c>
      <c r="I2782">
        <v>15.11</v>
      </c>
      <c r="J2782" t="s">
        <v>562</v>
      </c>
      <c r="K2782" t="s">
        <v>397</v>
      </c>
    </row>
    <row r="2783" spans="1:11" x14ac:dyDescent="0.35">
      <c r="A2783" t="s">
        <v>561</v>
      </c>
      <c r="B2783" t="s">
        <v>84</v>
      </c>
      <c r="C2783" t="s">
        <v>331</v>
      </c>
      <c r="D2783" t="s">
        <v>78</v>
      </c>
      <c r="E2783">
        <v>2023</v>
      </c>
      <c r="F2783">
        <v>90</v>
      </c>
      <c r="G2783" t="s">
        <v>89</v>
      </c>
      <c r="H2783" t="s">
        <v>80</v>
      </c>
      <c r="I2783">
        <v>220</v>
      </c>
      <c r="J2783" t="s">
        <v>562</v>
      </c>
      <c r="K2783" t="s">
        <v>397</v>
      </c>
    </row>
    <row r="2784" spans="1:11" x14ac:dyDescent="0.35">
      <c r="A2784" t="s">
        <v>561</v>
      </c>
      <c r="B2784" t="s">
        <v>84</v>
      </c>
      <c r="C2784" t="s">
        <v>331</v>
      </c>
      <c r="D2784" t="s">
        <v>78</v>
      </c>
      <c r="E2784">
        <v>2023</v>
      </c>
      <c r="F2784">
        <v>91</v>
      </c>
      <c r="G2784" t="s">
        <v>90</v>
      </c>
      <c r="H2784" t="s">
        <v>80</v>
      </c>
      <c r="I2784">
        <v>161.18</v>
      </c>
      <c r="J2784" t="s">
        <v>595</v>
      </c>
      <c r="K2784" t="s">
        <v>397</v>
      </c>
    </row>
    <row r="2785" spans="1:11" x14ac:dyDescent="0.35">
      <c r="A2785" t="s">
        <v>561</v>
      </c>
      <c r="B2785" t="s">
        <v>84</v>
      </c>
      <c r="C2785" t="s">
        <v>331</v>
      </c>
      <c r="D2785" t="s">
        <v>78</v>
      </c>
      <c r="E2785">
        <v>2023</v>
      </c>
      <c r="F2785">
        <v>91</v>
      </c>
      <c r="G2785" t="s">
        <v>90</v>
      </c>
      <c r="H2785" t="s">
        <v>80</v>
      </c>
      <c r="I2785">
        <v>411.18</v>
      </c>
      <c r="J2785" t="s">
        <v>596</v>
      </c>
      <c r="K2785" t="s">
        <v>397</v>
      </c>
    </row>
    <row r="2786" spans="1:11" x14ac:dyDescent="0.35">
      <c r="A2786" t="s">
        <v>561</v>
      </c>
      <c r="B2786" t="s">
        <v>84</v>
      </c>
      <c r="C2786" t="s">
        <v>331</v>
      </c>
      <c r="D2786" t="s">
        <v>78</v>
      </c>
      <c r="E2786">
        <v>2023</v>
      </c>
      <c r="F2786">
        <v>91</v>
      </c>
      <c r="G2786" t="s">
        <v>90</v>
      </c>
      <c r="H2786" t="s">
        <v>80</v>
      </c>
      <c r="I2786">
        <v>611.17999999999995</v>
      </c>
      <c r="J2786" t="s">
        <v>562</v>
      </c>
      <c r="K2786" t="s">
        <v>397</v>
      </c>
    </row>
    <row r="2787" spans="1:11" x14ac:dyDescent="0.35">
      <c r="A2787" t="s">
        <v>561</v>
      </c>
      <c r="B2787" t="s">
        <v>84</v>
      </c>
      <c r="C2787" t="s">
        <v>331</v>
      </c>
      <c r="D2787" t="s">
        <v>78</v>
      </c>
      <c r="E2787">
        <v>2023</v>
      </c>
      <c r="F2787">
        <v>91</v>
      </c>
      <c r="G2787" t="s">
        <v>90</v>
      </c>
      <c r="H2787" t="s">
        <v>81</v>
      </c>
      <c r="I2787">
        <v>57.97</v>
      </c>
      <c r="J2787" t="s">
        <v>595</v>
      </c>
      <c r="K2787" t="s">
        <v>397</v>
      </c>
    </row>
    <row r="2788" spans="1:11" x14ac:dyDescent="0.35">
      <c r="A2788" t="s">
        <v>561</v>
      </c>
      <c r="B2788" t="s">
        <v>84</v>
      </c>
      <c r="C2788" t="s">
        <v>331</v>
      </c>
      <c r="D2788" t="s">
        <v>78</v>
      </c>
      <c r="E2788">
        <v>2023</v>
      </c>
      <c r="F2788">
        <v>91</v>
      </c>
      <c r="G2788" t="s">
        <v>90</v>
      </c>
      <c r="H2788" t="s">
        <v>81</v>
      </c>
      <c r="I2788">
        <v>57.97</v>
      </c>
      <c r="J2788" t="s">
        <v>596</v>
      </c>
      <c r="K2788" t="s">
        <v>397</v>
      </c>
    </row>
    <row r="2789" spans="1:11" x14ac:dyDescent="0.35">
      <c r="A2789" t="s">
        <v>561</v>
      </c>
      <c r="B2789" t="s">
        <v>84</v>
      </c>
      <c r="C2789" t="s">
        <v>331</v>
      </c>
      <c r="D2789" t="s">
        <v>78</v>
      </c>
      <c r="E2789">
        <v>2023</v>
      </c>
      <c r="F2789">
        <v>91</v>
      </c>
      <c r="G2789" t="s">
        <v>90</v>
      </c>
      <c r="H2789" t="s">
        <v>81</v>
      </c>
      <c r="I2789">
        <v>57.97</v>
      </c>
      <c r="J2789" t="s">
        <v>562</v>
      </c>
      <c r="K2789" t="s">
        <v>397</v>
      </c>
    </row>
    <row r="2790" spans="1:11" x14ac:dyDescent="0.35">
      <c r="A2790" t="s">
        <v>561</v>
      </c>
      <c r="B2790" t="s">
        <v>84</v>
      </c>
      <c r="C2790" t="s">
        <v>331</v>
      </c>
      <c r="D2790" t="s">
        <v>78</v>
      </c>
      <c r="E2790">
        <v>2024</v>
      </c>
      <c r="F2790">
        <v>16</v>
      </c>
      <c r="G2790" t="s">
        <v>91</v>
      </c>
      <c r="H2790" t="s">
        <v>80</v>
      </c>
      <c r="I2790">
        <v>12212</v>
      </c>
      <c r="J2790" t="s">
        <v>595</v>
      </c>
      <c r="K2790" t="s">
        <v>397</v>
      </c>
    </row>
    <row r="2791" spans="1:11" x14ac:dyDescent="0.35">
      <c r="A2791" t="s">
        <v>561</v>
      </c>
      <c r="B2791" t="s">
        <v>84</v>
      </c>
      <c r="C2791" t="s">
        <v>331</v>
      </c>
      <c r="D2791" t="s">
        <v>78</v>
      </c>
      <c r="E2791">
        <v>2024</v>
      </c>
      <c r="F2791">
        <v>16</v>
      </c>
      <c r="G2791" t="s">
        <v>91</v>
      </c>
      <c r="H2791" t="s">
        <v>80</v>
      </c>
      <c r="I2791">
        <v>405.97</v>
      </c>
      <c r="J2791" t="s">
        <v>596</v>
      </c>
      <c r="K2791" t="s">
        <v>397</v>
      </c>
    </row>
    <row r="2792" spans="1:11" x14ac:dyDescent="0.35">
      <c r="A2792" t="s">
        <v>561</v>
      </c>
      <c r="B2792" t="s">
        <v>84</v>
      </c>
      <c r="C2792" t="s">
        <v>331</v>
      </c>
      <c r="D2792" t="s">
        <v>78</v>
      </c>
      <c r="E2792">
        <v>2024</v>
      </c>
      <c r="F2792">
        <v>16</v>
      </c>
      <c r="G2792" t="s">
        <v>91</v>
      </c>
      <c r="H2792" t="s">
        <v>80</v>
      </c>
      <c r="I2792">
        <v>14742.03</v>
      </c>
      <c r="J2792" t="s">
        <v>562</v>
      </c>
      <c r="K2792" t="s">
        <v>397</v>
      </c>
    </row>
    <row r="2793" spans="1:11" x14ac:dyDescent="0.35">
      <c r="A2793" t="s">
        <v>561</v>
      </c>
      <c r="B2793" t="s">
        <v>84</v>
      </c>
      <c r="C2793" t="s">
        <v>331</v>
      </c>
      <c r="D2793" t="s">
        <v>78</v>
      </c>
      <c r="E2793">
        <v>2024</v>
      </c>
      <c r="F2793">
        <v>16</v>
      </c>
      <c r="G2793" t="s">
        <v>91</v>
      </c>
      <c r="H2793" t="s">
        <v>81</v>
      </c>
      <c r="I2793">
        <v>2325.6999999999998</v>
      </c>
      <c r="J2793" t="s">
        <v>595</v>
      </c>
      <c r="K2793" t="s">
        <v>397</v>
      </c>
    </row>
    <row r="2794" spans="1:11" x14ac:dyDescent="0.35">
      <c r="A2794" t="s">
        <v>561</v>
      </c>
      <c r="B2794" t="s">
        <v>84</v>
      </c>
      <c r="C2794" t="s">
        <v>331</v>
      </c>
      <c r="D2794" t="s">
        <v>78</v>
      </c>
      <c r="E2794">
        <v>2024</v>
      </c>
      <c r="F2794">
        <v>33</v>
      </c>
      <c r="G2794" t="s">
        <v>88</v>
      </c>
      <c r="H2794" t="s">
        <v>80</v>
      </c>
      <c r="I2794">
        <v>27788</v>
      </c>
      <c r="J2794" t="s">
        <v>595</v>
      </c>
      <c r="K2794" t="s">
        <v>397</v>
      </c>
    </row>
    <row r="2795" spans="1:11" x14ac:dyDescent="0.35">
      <c r="A2795" t="s">
        <v>561</v>
      </c>
      <c r="B2795" t="s">
        <v>84</v>
      </c>
      <c r="C2795" t="s">
        <v>331</v>
      </c>
      <c r="D2795" t="s">
        <v>78</v>
      </c>
      <c r="E2795">
        <v>2024</v>
      </c>
      <c r="F2795">
        <v>33</v>
      </c>
      <c r="G2795" t="s">
        <v>88</v>
      </c>
      <c r="H2795" t="s">
        <v>80</v>
      </c>
      <c r="I2795">
        <v>26500</v>
      </c>
      <c r="J2795" t="s">
        <v>596</v>
      </c>
      <c r="K2795" t="s">
        <v>397</v>
      </c>
    </row>
    <row r="2796" spans="1:11" x14ac:dyDescent="0.35">
      <c r="A2796" t="s">
        <v>561</v>
      </c>
      <c r="B2796" t="s">
        <v>84</v>
      </c>
      <c r="C2796" t="s">
        <v>331</v>
      </c>
      <c r="D2796" t="s">
        <v>78</v>
      </c>
      <c r="E2796">
        <v>2024</v>
      </c>
      <c r="F2796">
        <v>33</v>
      </c>
      <c r="G2796" t="s">
        <v>88</v>
      </c>
      <c r="H2796" t="s">
        <v>80</v>
      </c>
      <c r="I2796">
        <v>25332.42</v>
      </c>
      <c r="J2796" t="s">
        <v>562</v>
      </c>
      <c r="K2796" t="s">
        <v>397</v>
      </c>
    </row>
    <row r="2797" spans="1:11" x14ac:dyDescent="0.35">
      <c r="A2797" t="s">
        <v>561</v>
      </c>
      <c r="B2797" t="s">
        <v>84</v>
      </c>
      <c r="C2797" t="s">
        <v>331</v>
      </c>
      <c r="D2797" t="s">
        <v>78</v>
      </c>
      <c r="E2797">
        <v>2024</v>
      </c>
      <c r="F2797">
        <v>33</v>
      </c>
      <c r="G2797" t="s">
        <v>88</v>
      </c>
      <c r="H2797" t="s">
        <v>81</v>
      </c>
      <c r="I2797">
        <v>441.22</v>
      </c>
      <c r="J2797" t="s">
        <v>595</v>
      </c>
      <c r="K2797" t="s">
        <v>397</v>
      </c>
    </row>
    <row r="2798" spans="1:11" x14ac:dyDescent="0.35">
      <c r="A2798" t="s">
        <v>561</v>
      </c>
      <c r="B2798" t="s">
        <v>84</v>
      </c>
      <c r="C2798" t="s">
        <v>331</v>
      </c>
      <c r="D2798" t="s">
        <v>78</v>
      </c>
      <c r="E2798">
        <v>2024</v>
      </c>
      <c r="F2798">
        <v>33</v>
      </c>
      <c r="G2798" t="s">
        <v>88</v>
      </c>
      <c r="H2798" t="s">
        <v>81</v>
      </c>
      <c r="I2798">
        <v>5000</v>
      </c>
      <c r="J2798" t="s">
        <v>562</v>
      </c>
      <c r="K2798" t="s">
        <v>397</v>
      </c>
    </row>
    <row r="2799" spans="1:11" x14ac:dyDescent="0.35">
      <c r="A2799" t="s">
        <v>561</v>
      </c>
      <c r="B2799" t="s">
        <v>84</v>
      </c>
      <c r="C2799" t="s">
        <v>331</v>
      </c>
      <c r="D2799" t="s">
        <v>78</v>
      </c>
      <c r="E2799">
        <v>2024</v>
      </c>
      <c r="F2799">
        <v>90</v>
      </c>
      <c r="G2799" t="s">
        <v>89</v>
      </c>
      <c r="H2799" t="s">
        <v>80</v>
      </c>
      <c r="I2799">
        <v>1698.25</v>
      </c>
      <c r="J2799" t="s">
        <v>596</v>
      </c>
      <c r="K2799" t="s">
        <v>397</v>
      </c>
    </row>
    <row r="2800" spans="1:11" x14ac:dyDescent="0.35">
      <c r="A2800" t="s">
        <v>561</v>
      </c>
      <c r="B2800" t="s">
        <v>84</v>
      </c>
      <c r="C2800" t="s">
        <v>331</v>
      </c>
      <c r="D2800" t="s">
        <v>78</v>
      </c>
      <c r="E2800">
        <v>2024</v>
      </c>
      <c r="F2800">
        <v>91</v>
      </c>
      <c r="G2800" t="s">
        <v>90</v>
      </c>
      <c r="H2800" t="s">
        <v>80</v>
      </c>
      <c r="I2800">
        <v>1500</v>
      </c>
      <c r="J2800" t="s">
        <v>595</v>
      </c>
      <c r="K2800" t="s">
        <v>397</v>
      </c>
    </row>
    <row r="2801" spans="1:11" x14ac:dyDescent="0.35">
      <c r="A2801" t="s">
        <v>561</v>
      </c>
      <c r="B2801" t="s">
        <v>84</v>
      </c>
      <c r="C2801" t="s">
        <v>331</v>
      </c>
      <c r="D2801" t="s">
        <v>78</v>
      </c>
      <c r="E2801">
        <v>2024</v>
      </c>
      <c r="F2801">
        <v>91</v>
      </c>
      <c r="G2801" t="s">
        <v>90</v>
      </c>
      <c r="H2801" t="s">
        <v>80</v>
      </c>
      <c r="I2801">
        <v>500</v>
      </c>
      <c r="J2801" t="s">
        <v>562</v>
      </c>
      <c r="K2801" t="s">
        <v>397</v>
      </c>
    </row>
    <row r="2802" spans="1:11" x14ac:dyDescent="0.35">
      <c r="A2802" t="s">
        <v>561</v>
      </c>
      <c r="B2802" t="s">
        <v>84</v>
      </c>
      <c r="C2802" t="s">
        <v>331</v>
      </c>
      <c r="D2802" t="s">
        <v>78</v>
      </c>
      <c r="E2802">
        <v>2024</v>
      </c>
      <c r="F2802">
        <v>91</v>
      </c>
      <c r="G2802" t="s">
        <v>90</v>
      </c>
      <c r="H2802" t="s">
        <v>81</v>
      </c>
      <c r="I2802">
        <v>345</v>
      </c>
      <c r="J2802" t="s">
        <v>595</v>
      </c>
      <c r="K2802" t="s">
        <v>397</v>
      </c>
    </row>
    <row r="2803" spans="1:11" x14ac:dyDescent="0.35">
      <c r="A2803" t="s">
        <v>563</v>
      </c>
      <c r="B2803" t="s">
        <v>304</v>
      </c>
      <c r="C2803" t="s">
        <v>87</v>
      </c>
      <c r="D2803" t="s">
        <v>78</v>
      </c>
      <c r="E2803">
        <v>2019</v>
      </c>
      <c r="F2803">
        <v>16</v>
      </c>
      <c r="G2803" t="s">
        <v>91</v>
      </c>
      <c r="H2803" t="s">
        <v>80</v>
      </c>
      <c r="I2803">
        <v>32500</v>
      </c>
      <c r="J2803" t="s">
        <v>597</v>
      </c>
      <c r="K2803" t="s">
        <v>387</v>
      </c>
    </row>
    <row r="2804" spans="1:11" x14ac:dyDescent="0.35">
      <c r="A2804" t="s">
        <v>563</v>
      </c>
      <c r="B2804" t="s">
        <v>304</v>
      </c>
      <c r="C2804" t="s">
        <v>87</v>
      </c>
      <c r="D2804" t="s">
        <v>78</v>
      </c>
      <c r="E2804">
        <v>2019</v>
      </c>
      <c r="F2804">
        <v>16</v>
      </c>
      <c r="G2804" t="s">
        <v>91</v>
      </c>
      <c r="H2804" t="s">
        <v>80</v>
      </c>
      <c r="I2804">
        <v>1399.35</v>
      </c>
      <c r="J2804" t="s">
        <v>598</v>
      </c>
      <c r="K2804" t="s">
        <v>387</v>
      </c>
    </row>
    <row r="2805" spans="1:11" x14ac:dyDescent="0.35">
      <c r="A2805" t="s">
        <v>563</v>
      </c>
      <c r="B2805" t="s">
        <v>304</v>
      </c>
      <c r="C2805" t="s">
        <v>87</v>
      </c>
      <c r="D2805" t="s">
        <v>78</v>
      </c>
      <c r="E2805">
        <v>2019</v>
      </c>
      <c r="F2805">
        <v>16</v>
      </c>
      <c r="G2805" t="s">
        <v>91</v>
      </c>
      <c r="H2805" t="s">
        <v>80</v>
      </c>
      <c r="I2805">
        <v>25000</v>
      </c>
      <c r="J2805" t="s">
        <v>564</v>
      </c>
      <c r="K2805" t="s">
        <v>387</v>
      </c>
    </row>
    <row r="2806" spans="1:11" x14ac:dyDescent="0.35">
      <c r="A2806" t="s">
        <v>563</v>
      </c>
      <c r="B2806" t="s">
        <v>304</v>
      </c>
      <c r="C2806" t="s">
        <v>87</v>
      </c>
      <c r="D2806" t="s">
        <v>78</v>
      </c>
      <c r="E2806">
        <v>2019</v>
      </c>
      <c r="F2806">
        <v>33</v>
      </c>
      <c r="G2806" t="s">
        <v>88</v>
      </c>
      <c r="H2806" t="s">
        <v>80</v>
      </c>
      <c r="I2806">
        <v>188834.64</v>
      </c>
      <c r="J2806" t="s">
        <v>597</v>
      </c>
      <c r="K2806" t="s">
        <v>387</v>
      </c>
    </row>
    <row r="2807" spans="1:11" x14ac:dyDescent="0.35">
      <c r="A2807" t="s">
        <v>563</v>
      </c>
      <c r="B2807" t="s">
        <v>304</v>
      </c>
      <c r="C2807" t="s">
        <v>87</v>
      </c>
      <c r="D2807" t="s">
        <v>78</v>
      </c>
      <c r="E2807">
        <v>2019</v>
      </c>
      <c r="F2807">
        <v>33</v>
      </c>
      <c r="G2807" t="s">
        <v>88</v>
      </c>
      <c r="H2807" t="s">
        <v>80</v>
      </c>
      <c r="I2807">
        <v>193499.12</v>
      </c>
      <c r="J2807" t="s">
        <v>598</v>
      </c>
      <c r="K2807" t="s">
        <v>387</v>
      </c>
    </row>
    <row r="2808" spans="1:11" x14ac:dyDescent="0.35">
      <c r="A2808" t="s">
        <v>563</v>
      </c>
      <c r="B2808" t="s">
        <v>304</v>
      </c>
      <c r="C2808" t="s">
        <v>87</v>
      </c>
      <c r="D2808" t="s">
        <v>78</v>
      </c>
      <c r="E2808">
        <v>2019</v>
      </c>
      <c r="F2808">
        <v>33</v>
      </c>
      <c r="G2808" t="s">
        <v>88</v>
      </c>
      <c r="H2808" t="s">
        <v>80</v>
      </c>
      <c r="I2808">
        <v>168499.12</v>
      </c>
      <c r="J2808" t="s">
        <v>564</v>
      </c>
      <c r="K2808" t="s">
        <v>387</v>
      </c>
    </row>
    <row r="2809" spans="1:11" x14ac:dyDescent="0.35">
      <c r="A2809" t="s">
        <v>563</v>
      </c>
      <c r="B2809" t="s">
        <v>304</v>
      </c>
      <c r="C2809" t="s">
        <v>87</v>
      </c>
      <c r="D2809" t="s">
        <v>78</v>
      </c>
      <c r="E2809">
        <v>2019</v>
      </c>
      <c r="F2809">
        <v>90</v>
      </c>
      <c r="G2809" t="s">
        <v>89</v>
      </c>
      <c r="H2809" t="s">
        <v>80</v>
      </c>
      <c r="I2809">
        <v>1445</v>
      </c>
      <c r="J2809" t="s">
        <v>597</v>
      </c>
      <c r="K2809" t="s">
        <v>387</v>
      </c>
    </row>
    <row r="2810" spans="1:11" x14ac:dyDescent="0.35">
      <c r="A2810" t="s">
        <v>563</v>
      </c>
      <c r="B2810" t="s">
        <v>304</v>
      </c>
      <c r="C2810" t="s">
        <v>87</v>
      </c>
      <c r="D2810" t="s">
        <v>78</v>
      </c>
      <c r="E2810">
        <v>2019</v>
      </c>
      <c r="F2810">
        <v>90</v>
      </c>
      <c r="G2810" t="s">
        <v>89</v>
      </c>
      <c r="H2810" t="s">
        <v>80</v>
      </c>
      <c r="I2810">
        <v>5423.5</v>
      </c>
      <c r="J2810" t="s">
        <v>598</v>
      </c>
      <c r="K2810" t="s">
        <v>387</v>
      </c>
    </row>
    <row r="2811" spans="1:11" x14ac:dyDescent="0.35">
      <c r="A2811" t="s">
        <v>563</v>
      </c>
      <c r="B2811" t="s">
        <v>304</v>
      </c>
      <c r="C2811" t="s">
        <v>87</v>
      </c>
      <c r="D2811" t="s">
        <v>78</v>
      </c>
      <c r="E2811">
        <v>2019</v>
      </c>
      <c r="F2811">
        <v>90</v>
      </c>
      <c r="G2811" t="s">
        <v>89</v>
      </c>
      <c r="H2811" t="s">
        <v>80</v>
      </c>
      <c r="I2811">
        <v>2415</v>
      </c>
      <c r="J2811" t="s">
        <v>564</v>
      </c>
      <c r="K2811" t="s">
        <v>387</v>
      </c>
    </row>
    <row r="2812" spans="1:11" x14ac:dyDescent="0.35">
      <c r="A2812" t="s">
        <v>563</v>
      </c>
      <c r="B2812" t="s">
        <v>304</v>
      </c>
      <c r="C2812" t="s">
        <v>87</v>
      </c>
      <c r="D2812" t="s">
        <v>78</v>
      </c>
      <c r="E2812">
        <v>2019</v>
      </c>
      <c r="F2812">
        <v>91</v>
      </c>
      <c r="G2812" t="s">
        <v>90</v>
      </c>
      <c r="H2812" t="s">
        <v>80</v>
      </c>
      <c r="I2812">
        <v>36204.54</v>
      </c>
      <c r="J2812" t="s">
        <v>597</v>
      </c>
      <c r="K2812" t="s">
        <v>387</v>
      </c>
    </row>
    <row r="2813" spans="1:11" x14ac:dyDescent="0.35">
      <c r="A2813" t="s">
        <v>563</v>
      </c>
      <c r="B2813" t="s">
        <v>304</v>
      </c>
      <c r="C2813" t="s">
        <v>87</v>
      </c>
      <c r="D2813" t="s">
        <v>78</v>
      </c>
      <c r="E2813">
        <v>2019</v>
      </c>
      <c r="F2813">
        <v>91</v>
      </c>
      <c r="G2813" t="s">
        <v>90</v>
      </c>
      <c r="H2813" t="s">
        <v>80</v>
      </c>
      <c r="I2813">
        <v>30765.439999999999</v>
      </c>
      <c r="J2813" t="s">
        <v>598</v>
      </c>
      <c r="K2813" t="s">
        <v>387</v>
      </c>
    </row>
    <row r="2814" spans="1:11" x14ac:dyDescent="0.35">
      <c r="A2814" t="s">
        <v>563</v>
      </c>
      <c r="B2814" t="s">
        <v>304</v>
      </c>
      <c r="C2814" t="s">
        <v>87</v>
      </c>
      <c r="D2814" t="s">
        <v>78</v>
      </c>
      <c r="E2814">
        <v>2019</v>
      </c>
      <c r="F2814">
        <v>91</v>
      </c>
      <c r="G2814" t="s">
        <v>90</v>
      </c>
      <c r="H2814" t="s">
        <v>80</v>
      </c>
      <c r="I2814">
        <v>29158.44</v>
      </c>
      <c r="J2814" t="s">
        <v>564</v>
      </c>
      <c r="K2814" t="s">
        <v>387</v>
      </c>
    </row>
    <row r="2815" spans="1:11" x14ac:dyDescent="0.35">
      <c r="A2815" t="s">
        <v>563</v>
      </c>
      <c r="B2815" t="s">
        <v>304</v>
      </c>
      <c r="C2815" t="s">
        <v>87</v>
      </c>
      <c r="D2815" t="s">
        <v>78</v>
      </c>
      <c r="E2815">
        <v>2020</v>
      </c>
      <c r="F2815">
        <v>16</v>
      </c>
      <c r="G2815" t="s">
        <v>91</v>
      </c>
      <c r="H2815" t="s">
        <v>80</v>
      </c>
      <c r="I2815">
        <v>15000</v>
      </c>
      <c r="J2815" t="s">
        <v>597</v>
      </c>
      <c r="K2815" t="s">
        <v>387</v>
      </c>
    </row>
    <row r="2816" spans="1:11" x14ac:dyDescent="0.35">
      <c r="A2816" t="s">
        <v>563</v>
      </c>
      <c r="B2816" t="s">
        <v>304</v>
      </c>
      <c r="C2816" t="s">
        <v>87</v>
      </c>
      <c r="D2816" t="s">
        <v>78</v>
      </c>
      <c r="E2816">
        <v>2020</v>
      </c>
      <c r="F2816">
        <v>16</v>
      </c>
      <c r="G2816" t="s">
        <v>91</v>
      </c>
      <c r="H2816" t="s">
        <v>80</v>
      </c>
      <c r="I2816">
        <v>25000</v>
      </c>
      <c r="J2816" t="s">
        <v>564</v>
      </c>
      <c r="K2816" t="s">
        <v>387</v>
      </c>
    </row>
    <row r="2817" spans="1:11" x14ac:dyDescent="0.35">
      <c r="A2817" t="s">
        <v>563</v>
      </c>
      <c r="B2817" t="s">
        <v>304</v>
      </c>
      <c r="C2817" t="s">
        <v>87</v>
      </c>
      <c r="D2817" t="s">
        <v>78</v>
      </c>
      <c r="E2817">
        <v>2020</v>
      </c>
      <c r="F2817">
        <v>33</v>
      </c>
      <c r="G2817" t="s">
        <v>88</v>
      </c>
      <c r="H2817" t="s">
        <v>80</v>
      </c>
      <c r="I2817">
        <v>226492.67</v>
      </c>
      <c r="J2817" t="s">
        <v>597</v>
      </c>
      <c r="K2817" t="s">
        <v>387</v>
      </c>
    </row>
    <row r="2818" spans="1:11" x14ac:dyDescent="0.35">
      <c r="A2818" t="s">
        <v>563</v>
      </c>
      <c r="B2818" t="s">
        <v>304</v>
      </c>
      <c r="C2818" t="s">
        <v>87</v>
      </c>
      <c r="D2818" t="s">
        <v>78</v>
      </c>
      <c r="E2818">
        <v>2020</v>
      </c>
      <c r="F2818">
        <v>33</v>
      </c>
      <c r="G2818" t="s">
        <v>88</v>
      </c>
      <c r="H2818" t="s">
        <v>80</v>
      </c>
      <c r="I2818">
        <v>198492.67</v>
      </c>
      <c r="J2818" t="s">
        <v>598</v>
      </c>
      <c r="K2818" t="s">
        <v>387</v>
      </c>
    </row>
    <row r="2819" spans="1:11" x14ac:dyDescent="0.35">
      <c r="A2819" t="s">
        <v>563</v>
      </c>
      <c r="B2819" t="s">
        <v>304</v>
      </c>
      <c r="C2819" t="s">
        <v>87</v>
      </c>
      <c r="D2819" t="s">
        <v>78</v>
      </c>
      <c r="E2819">
        <v>2020</v>
      </c>
      <c r="F2819">
        <v>33</v>
      </c>
      <c r="G2819" t="s">
        <v>88</v>
      </c>
      <c r="H2819" t="s">
        <v>80</v>
      </c>
      <c r="I2819">
        <v>183492.67</v>
      </c>
      <c r="J2819" t="s">
        <v>564</v>
      </c>
      <c r="K2819" t="s">
        <v>387</v>
      </c>
    </row>
    <row r="2820" spans="1:11" x14ac:dyDescent="0.35">
      <c r="A2820" t="s">
        <v>563</v>
      </c>
      <c r="B2820" t="s">
        <v>304</v>
      </c>
      <c r="C2820" t="s">
        <v>87</v>
      </c>
      <c r="D2820" t="s">
        <v>78</v>
      </c>
      <c r="E2820">
        <v>2020</v>
      </c>
      <c r="F2820">
        <v>90</v>
      </c>
      <c r="G2820" t="s">
        <v>89</v>
      </c>
      <c r="H2820" t="s">
        <v>80</v>
      </c>
      <c r="I2820">
        <v>2603.11</v>
      </c>
      <c r="J2820" t="s">
        <v>597</v>
      </c>
      <c r="K2820" t="s">
        <v>387</v>
      </c>
    </row>
    <row r="2821" spans="1:11" x14ac:dyDescent="0.35">
      <c r="A2821" t="s">
        <v>563</v>
      </c>
      <c r="B2821" t="s">
        <v>304</v>
      </c>
      <c r="C2821" t="s">
        <v>87</v>
      </c>
      <c r="D2821" t="s">
        <v>78</v>
      </c>
      <c r="E2821">
        <v>2020</v>
      </c>
      <c r="F2821">
        <v>90</v>
      </c>
      <c r="G2821" t="s">
        <v>89</v>
      </c>
      <c r="H2821" t="s">
        <v>80</v>
      </c>
      <c r="I2821">
        <v>3847.5</v>
      </c>
      <c r="J2821" t="s">
        <v>598</v>
      </c>
      <c r="K2821" t="s">
        <v>387</v>
      </c>
    </row>
    <row r="2822" spans="1:11" x14ac:dyDescent="0.35">
      <c r="A2822" t="s">
        <v>563</v>
      </c>
      <c r="B2822" t="s">
        <v>304</v>
      </c>
      <c r="C2822" t="s">
        <v>87</v>
      </c>
      <c r="D2822" t="s">
        <v>78</v>
      </c>
      <c r="E2822">
        <v>2020</v>
      </c>
      <c r="F2822">
        <v>90</v>
      </c>
      <c r="G2822" t="s">
        <v>89</v>
      </c>
      <c r="H2822" t="s">
        <v>80</v>
      </c>
      <c r="I2822">
        <v>720</v>
      </c>
      <c r="J2822" t="s">
        <v>564</v>
      </c>
      <c r="K2822" t="s">
        <v>387</v>
      </c>
    </row>
    <row r="2823" spans="1:11" x14ac:dyDescent="0.35">
      <c r="A2823" t="s">
        <v>563</v>
      </c>
      <c r="B2823" t="s">
        <v>304</v>
      </c>
      <c r="C2823" t="s">
        <v>87</v>
      </c>
      <c r="D2823" t="s">
        <v>78</v>
      </c>
      <c r="E2823">
        <v>2020</v>
      </c>
      <c r="F2823">
        <v>91</v>
      </c>
      <c r="G2823" t="s">
        <v>90</v>
      </c>
      <c r="H2823" t="s">
        <v>80</v>
      </c>
      <c r="I2823">
        <v>36343.300000000003</v>
      </c>
      <c r="J2823" t="s">
        <v>597</v>
      </c>
      <c r="K2823" t="s">
        <v>387</v>
      </c>
    </row>
    <row r="2824" spans="1:11" x14ac:dyDescent="0.35">
      <c r="A2824" t="s">
        <v>563</v>
      </c>
      <c r="B2824" t="s">
        <v>304</v>
      </c>
      <c r="C2824" t="s">
        <v>87</v>
      </c>
      <c r="D2824" t="s">
        <v>78</v>
      </c>
      <c r="E2824">
        <v>2020</v>
      </c>
      <c r="F2824">
        <v>91</v>
      </c>
      <c r="G2824" t="s">
        <v>90</v>
      </c>
      <c r="H2824" t="s">
        <v>80</v>
      </c>
      <c r="I2824">
        <v>31277.52</v>
      </c>
      <c r="J2824" t="s">
        <v>598</v>
      </c>
      <c r="K2824" t="s">
        <v>387</v>
      </c>
    </row>
    <row r="2825" spans="1:11" x14ac:dyDescent="0.35">
      <c r="A2825" t="s">
        <v>563</v>
      </c>
      <c r="B2825" t="s">
        <v>304</v>
      </c>
      <c r="C2825" t="s">
        <v>87</v>
      </c>
      <c r="D2825" t="s">
        <v>78</v>
      </c>
      <c r="E2825">
        <v>2020</v>
      </c>
      <c r="F2825">
        <v>91</v>
      </c>
      <c r="G2825" t="s">
        <v>90</v>
      </c>
      <c r="H2825" t="s">
        <v>80</v>
      </c>
      <c r="I2825">
        <v>29560.52</v>
      </c>
      <c r="J2825" t="s">
        <v>564</v>
      </c>
      <c r="K2825" t="s">
        <v>387</v>
      </c>
    </row>
    <row r="2826" spans="1:11" x14ac:dyDescent="0.35">
      <c r="A2826" t="s">
        <v>563</v>
      </c>
      <c r="B2826" t="s">
        <v>304</v>
      </c>
      <c r="C2826" t="s">
        <v>87</v>
      </c>
      <c r="D2826" t="s">
        <v>78</v>
      </c>
      <c r="E2826">
        <v>2021</v>
      </c>
      <c r="F2826">
        <v>16</v>
      </c>
      <c r="G2826" t="s">
        <v>91</v>
      </c>
      <c r="H2826" t="s">
        <v>80</v>
      </c>
      <c r="I2826">
        <v>39534.480000000003</v>
      </c>
      <c r="J2826" t="s">
        <v>597</v>
      </c>
      <c r="K2826" t="s">
        <v>387</v>
      </c>
    </row>
    <row r="2827" spans="1:11" x14ac:dyDescent="0.35">
      <c r="A2827" t="s">
        <v>563</v>
      </c>
      <c r="B2827" t="s">
        <v>304</v>
      </c>
      <c r="C2827" t="s">
        <v>87</v>
      </c>
      <c r="D2827" t="s">
        <v>78</v>
      </c>
      <c r="E2827">
        <v>2021</v>
      </c>
      <c r="F2827">
        <v>16</v>
      </c>
      <c r="G2827" t="s">
        <v>91</v>
      </c>
      <c r="H2827" t="s">
        <v>80</v>
      </c>
      <c r="I2827">
        <v>3820</v>
      </c>
      <c r="J2827" t="s">
        <v>598</v>
      </c>
      <c r="K2827" t="s">
        <v>387</v>
      </c>
    </row>
    <row r="2828" spans="1:11" x14ac:dyDescent="0.35">
      <c r="A2828" t="s">
        <v>563</v>
      </c>
      <c r="B2828" t="s">
        <v>304</v>
      </c>
      <c r="C2828" t="s">
        <v>87</v>
      </c>
      <c r="D2828" t="s">
        <v>78</v>
      </c>
      <c r="E2828">
        <v>2021</v>
      </c>
      <c r="F2828">
        <v>16</v>
      </c>
      <c r="G2828" t="s">
        <v>91</v>
      </c>
      <c r="H2828" t="s">
        <v>80</v>
      </c>
      <c r="I2828">
        <v>43644.18</v>
      </c>
      <c r="J2828" t="s">
        <v>564</v>
      </c>
      <c r="K2828" t="s">
        <v>387</v>
      </c>
    </row>
    <row r="2829" spans="1:11" x14ac:dyDescent="0.35">
      <c r="A2829" t="s">
        <v>563</v>
      </c>
      <c r="B2829" t="s">
        <v>304</v>
      </c>
      <c r="C2829" t="s">
        <v>87</v>
      </c>
      <c r="D2829" t="s">
        <v>78</v>
      </c>
      <c r="E2829">
        <v>2021</v>
      </c>
      <c r="F2829">
        <v>33</v>
      </c>
      <c r="G2829" t="s">
        <v>88</v>
      </c>
      <c r="H2829" t="s">
        <v>80</v>
      </c>
      <c r="I2829">
        <v>281500</v>
      </c>
      <c r="J2829" t="s">
        <v>597</v>
      </c>
      <c r="K2829" t="s">
        <v>387</v>
      </c>
    </row>
    <row r="2830" spans="1:11" x14ac:dyDescent="0.35">
      <c r="A2830" t="s">
        <v>563</v>
      </c>
      <c r="B2830" t="s">
        <v>304</v>
      </c>
      <c r="C2830" t="s">
        <v>87</v>
      </c>
      <c r="D2830" t="s">
        <v>78</v>
      </c>
      <c r="E2830">
        <v>2021</v>
      </c>
      <c r="F2830">
        <v>33</v>
      </c>
      <c r="G2830" t="s">
        <v>88</v>
      </c>
      <c r="H2830" t="s">
        <v>80</v>
      </c>
      <c r="I2830">
        <v>275500</v>
      </c>
      <c r="J2830" t="s">
        <v>598</v>
      </c>
      <c r="K2830" t="s">
        <v>387</v>
      </c>
    </row>
    <row r="2831" spans="1:11" x14ac:dyDescent="0.35">
      <c r="A2831" t="s">
        <v>563</v>
      </c>
      <c r="B2831" t="s">
        <v>304</v>
      </c>
      <c r="C2831" t="s">
        <v>87</v>
      </c>
      <c r="D2831" t="s">
        <v>78</v>
      </c>
      <c r="E2831">
        <v>2021</v>
      </c>
      <c r="F2831">
        <v>33</v>
      </c>
      <c r="G2831" t="s">
        <v>88</v>
      </c>
      <c r="H2831" t="s">
        <v>80</v>
      </c>
      <c r="I2831">
        <v>233003.82</v>
      </c>
      <c r="J2831" t="s">
        <v>564</v>
      </c>
      <c r="K2831" t="s">
        <v>387</v>
      </c>
    </row>
    <row r="2832" spans="1:11" x14ac:dyDescent="0.35">
      <c r="A2832" t="s">
        <v>563</v>
      </c>
      <c r="B2832" t="s">
        <v>304</v>
      </c>
      <c r="C2832" t="s">
        <v>87</v>
      </c>
      <c r="D2832" t="s">
        <v>78</v>
      </c>
      <c r="E2832">
        <v>2021</v>
      </c>
      <c r="F2832">
        <v>90</v>
      </c>
      <c r="G2832" t="s">
        <v>89</v>
      </c>
      <c r="H2832" t="s">
        <v>80</v>
      </c>
      <c r="I2832">
        <v>1651.5</v>
      </c>
      <c r="J2832" t="s">
        <v>597</v>
      </c>
      <c r="K2832" t="s">
        <v>387</v>
      </c>
    </row>
    <row r="2833" spans="1:11" x14ac:dyDescent="0.35">
      <c r="A2833" t="s">
        <v>563</v>
      </c>
      <c r="B2833" t="s">
        <v>304</v>
      </c>
      <c r="C2833" t="s">
        <v>87</v>
      </c>
      <c r="D2833" t="s">
        <v>78</v>
      </c>
      <c r="E2833">
        <v>2021</v>
      </c>
      <c r="F2833">
        <v>90</v>
      </c>
      <c r="G2833" t="s">
        <v>89</v>
      </c>
      <c r="H2833" t="s">
        <v>80</v>
      </c>
      <c r="I2833">
        <v>1631.94</v>
      </c>
      <c r="J2833" t="s">
        <v>598</v>
      </c>
      <c r="K2833" t="s">
        <v>387</v>
      </c>
    </row>
    <row r="2834" spans="1:11" x14ac:dyDescent="0.35">
      <c r="A2834" t="s">
        <v>563</v>
      </c>
      <c r="B2834" t="s">
        <v>304</v>
      </c>
      <c r="C2834" t="s">
        <v>87</v>
      </c>
      <c r="D2834" t="s">
        <v>78</v>
      </c>
      <c r="E2834">
        <v>2021</v>
      </c>
      <c r="F2834">
        <v>90</v>
      </c>
      <c r="G2834" t="s">
        <v>89</v>
      </c>
      <c r="H2834" t="s">
        <v>80</v>
      </c>
      <c r="I2834">
        <v>4144.5</v>
      </c>
      <c r="J2834" t="s">
        <v>564</v>
      </c>
      <c r="K2834" t="s">
        <v>387</v>
      </c>
    </row>
    <row r="2835" spans="1:11" x14ac:dyDescent="0.35">
      <c r="A2835" t="s">
        <v>563</v>
      </c>
      <c r="B2835" t="s">
        <v>304</v>
      </c>
      <c r="C2835" t="s">
        <v>87</v>
      </c>
      <c r="D2835" t="s">
        <v>78</v>
      </c>
      <c r="E2835">
        <v>2021</v>
      </c>
      <c r="F2835">
        <v>91</v>
      </c>
      <c r="G2835" t="s">
        <v>90</v>
      </c>
      <c r="H2835" t="s">
        <v>80</v>
      </c>
      <c r="I2835">
        <v>19818.75</v>
      </c>
      <c r="J2835" t="s">
        <v>597</v>
      </c>
      <c r="K2835" t="s">
        <v>387</v>
      </c>
    </row>
    <row r="2836" spans="1:11" x14ac:dyDescent="0.35">
      <c r="A2836" t="s">
        <v>563</v>
      </c>
      <c r="B2836" t="s">
        <v>304</v>
      </c>
      <c r="C2836" t="s">
        <v>87</v>
      </c>
      <c r="D2836" t="s">
        <v>78</v>
      </c>
      <c r="E2836">
        <v>2021</v>
      </c>
      <c r="F2836">
        <v>91</v>
      </c>
      <c r="G2836" t="s">
        <v>90</v>
      </c>
      <c r="H2836" t="s">
        <v>80</v>
      </c>
      <c r="I2836">
        <v>24101.93</v>
      </c>
      <c r="J2836" t="s">
        <v>598</v>
      </c>
      <c r="K2836" t="s">
        <v>387</v>
      </c>
    </row>
    <row r="2837" spans="1:11" x14ac:dyDescent="0.35">
      <c r="A2837" t="s">
        <v>563</v>
      </c>
      <c r="B2837" t="s">
        <v>304</v>
      </c>
      <c r="C2837" t="s">
        <v>87</v>
      </c>
      <c r="D2837" t="s">
        <v>78</v>
      </c>
      <c r="E2837">
        <v>2021</v>
      </c>
      <c r="F2837">
        <v>91</v>
      </c>
      <c r="G2837" t="s">
        <v>90</v>
      </c>
      <c r="H2837" t="s">
        <v>80</v>
      </c>
      <c r="I2837">
        <v>19210.43</v>
      </c>
      <c r="J2837" t="s">
        <v>564</v>
      </c>
      <c r="K2837" t="s">
        <v>387</v>
      </c>
    </row>
    <row r="2838" spans="1:11" x14ac:dyDescent="0.35">
      <c r="A2838" t="s">
        <v>563</v>
      </c>
      <c r="B2838" t="s">
        <v>304</v>
      </c>
      <c r="C2838" t="s">
        <v>87</v>
      </c>
      <c r="D2838" t="s">
        <v>78</v>
      </c>
      <c r="E2838">
        <v>2022</v>
      </c>
      <c r="F2838">
        <v>16</v>
      </c>
      <c r="G2838" t="s">
        <v>91</v>
      </c>
      <c r="H2838" t="s">
        <v>80</v>
      </c>
      <c r="I2838">
        <v>94180.53</v>
      </c>
      <c r="J2838" t="s">
        <v>597</v>
      </c>
      <c r="K2838" t="s">
        <v>387</v>
      </c>
    </row>
    <row r="2839" spans="1:11" x14ac:dyDescent="0.35">
      <c r="A2839" t="s">
        <v>563</v>
      </c>
      <c r="B2839" t="s">
        <v>304</v>
      </c>
      <c r="C2839" t="s">
        <v>87</v>
      </c>
      <c r="D2839" t="s">
        <v>78</v>
      </c>
      <c r="E2839">
        <v>2022</v>
      </c>
      <c r="F2839">
        <v>16</v>
      </c>
      <c r="G2839" t="s">
        <v>91</v>
      </c>
      <c r="H2839" t="s">
        <v>80</v>
      </c>
      <c r="I2839">
        <v>174182.38</v>
      </c>
      <c r="J2839" t="s">
        <v>598</v>
      </c>
      <c r="K2839" t="s">
        <v>387</v>
      </c>
    </row>
    <row r="2840" spans="1:11" x14ac:dyDescent="0.35">
      <c r="A2840" t="s">
        <v>563</v>
      </c>
      <c r="B2840" t="s">
        <v>304</v>
      </c>
      <c r="C2840" t="s">
        <v>87</v>
      </c>
      <c r="D2840" t="s">
        <v>78</v>
      </c>
      <c r="E2840">
        <v>2022</v>
      </c>
      <c r="F2840">
        <v>16</v>
      </c>
      <c r="G2840" t="s">
        <v>91</v>
      </c>
      <c r="H2840" t="s">
        <v>80</v>
      </c>
      <c r="I2840">
        <v>75168.83</v>
      </c>
      <c r="J2840" t="s">
        <v>564</v>
      </c>
      <c r="K2840" t="s">
        <v>387</v>
      </c>
    </row>
    <row r="2841" spans="1:11" x14ac:dyDescent="0.35">
      <c r="A2841" t="s">
        <v>563</v>
      </c>
      <c r="B2841" t="s">
        <v>304</v>
      </c>
      <c r="C2841" t="s">
        <v>87</v>
      </c>
      <c r="D2841" t="s">
        <v>78</v>
      </c>
      <c r="E2841">
        <v>2022</v>
      </c>
      <c r="F2841">
        <v>33</v>
      </c>
      <c r="G2841" t="s">
        <v>88</v>
      </c>
      <c r="H2841" t="s">
        <v>80</v>
      </c>
      <c r="I2841">
        <v>917851.21</v>
      </c>
      <c r="J2841" t="s">
        <v>597</v>
      </c>
      <c r="K2841" t="s">
        <v>387</v>
      </c>
    </row>
    <row r="2842" spans="1:11" x14ac:dyDescent="0.35">
      <c r="A2842" t="s">
        <v>563</v>
      </c>
      <c r="B2842" t="s">
        <v>304</v>
      </c>
      <c r="C2842" t="s">
        <v>87</v>
      </c>
      <c r="D2842" t="s">
        <v>78</v>
      </c>
      <c r="E2842">
        <v>2022</v>
      </c>
      <c r="F2842">
        <v>33</v>
      </c>
      <c r="G2842" t="s">
        <v>88</v>
      </c>
      <c r="H2842" t="s">
        <v>80</v>
      </c>
      <c r="I2842">
        <v>711911.67</v>
      </c>
      <c r="J2842" t="s">
        <v>598</v>
      </c>
      <c r="K2842" t="s">
        <v>387</v>
      </c>
    </row>
    <row r="2843" spans="1:11" x14ac:dyDescent="0.35">
      <c r="A2843" t="s">
        <v>563</v>
      </c>
      <c r="B2843" t="s">
        <v>304</v>
      </c>
      <c r="C2843" t="s">
        <v>87</v>
      </c>
      <c r="D2843" t="s">
        <v>78</v>
      </c>
      <c r="E2843">
        <v>2022</v>
      </c>
      <c r="F2843">
        <v>33</v>
      </c>
      <c r="G2843" t="s">
        <v>88</v>
      </c>
      <c r="H2843" t="s">
        <v>80</v>
      </c>
      <c r="I2843">
        <v>690135.12</v>
      </c>
      <c r="J2843" t="s">
        <v>564</v>
      </c>
      <c r="K2843" t="s">
        <v>387</v>
      </c>
    </row>
    <row r="2844" spans="1:11" x14ac:dyDescent="0.35">
      <c r="A2844" t="s">
        <v>563</v>
      </c>
      <c r="B2844" t="s">
        <v>304</v>
      </c>
      <c r="C2844" t="s">
        <v>87</v>
      </c>
      <c r="D2844" t="s">
        <v>78</v>
      </c>
      <c r="E2844">
        <v>2022</v>
      </c>
      <c r="F2844">
        <v>63</v>
      </c>
      <c r="G2844" t="s">
        <v>317</v>
      </c>
      <c r="H2844" t="s">
        <v>80</v>
      </c>
      <c r="I2844">
        <v>-3144.75</v>
      </c>
      <c r="J2844" t="s">
        <v>597</v>
      </c>
      <c r="K2844" t="s">
        <v>387</v>
      </c>
    </row>
    <row r="2845" spans="1:11" x14ac:dyDescent="0.35">
      <c r="A2845" t="s">
        <v>563</v>
      </c>
      <c r="B2845" t="s">
        <v>304</v>
      </c>
      <c r="C2845" t="s">
        <v>87</v>
      </c>
      <c r="D2845" t="s">
        <v>78</v>
      </c>
      <c r="E2845">
        <v>2022</v>
      </c>
      <c r="F2845">
        <v>63</v>
      </c>
      <c r="G2845" t="s">
        <v>317</v>
      </c>
      <c r="H2845" t="s">
        <v>80</v>
      </c>
      <c r="I2845">
        <v>1386.5</v>
      </c>
      <c r="J2845" t="s">
        <v>598</v>
      </c>
      <c r="K2845" t="s">
        <v>387</v>
      </c>
    </row>
    <row r="2846" spans="1:11" x14ac:dyDescent="0.35">
      <c r="A2846" t="s">
        <v>563</v>
      </c>
      <c r="B2846" t="s">
        <v>304</v>
      </c>
      <c r="C2846" t="s">
        <v>87</v>
      </c>
      <c r="D2846" t="s">
        <v>78</v>
      </c>
      <c r="E2846">
        <v>2022</v>
      </c>
      <c r="F2846">
        <v>63</v>
      </c>
      <c r="G2846" t="s">
        <v>317</v>
      </c>
      <c r="H2846" t="s">
        <v>80</v>
      </c>
      <c r="I2846">
        <v>6710.25</v>
      </c>
      <c r="J2846" t="s">
        <v>564</v>
      </c>
      <c r="K2846" t="s">
        <v>387</v>
      </c>
    </row>
    <row r="2847" spans="1:11" x14ac:dyDescent="0.35">
      <c r="A2847" t="s">
        <v>563</v>
      </c>
      <c r="B2847" t="s">
        <v>304</v>
      </c>
      <c r="C2847" t="s">
        <v>87</v>
      </c>
      <c r="D2847" t="s">
        <v>78</v>
      </c>
      <c r="E2847">
        <v>2022</v>
      </c>
      <c r="F2847">
        <v>90</v>
      </c>
      <c r="G2847" t="s">
        <v>89</v>
      </c>
      <c r="H2847" t="s">
        <v>80</v>
      </c>
      <c r="I2847">
        <v>24.72</v>
      </c>
      <c r="J2847" t="s">
        <v>597</v>
      </c>
      <c r="K2847" t="s">
        <v>387</v>
      </c>
    </row>
    <row r="2848" spans="1:11" x14ac:dyDescent="0.35">
      <c r="A2848" t="s">
        <v>563</v>
      </c>
      <c r="B2848" t="s">
        <v>304</v>
      </c>
      <c r="C2848" t="s">
        <v>87</v>
      </c>
      <c r="D2848" t="s">
        <v>78</v>
      </c>
      <c r="E2848">
        <v>2022</v>
      </c>
      <c r="F2848">
        <v>90</v>
      </c>
      <c r="G2848" t="s">
        <v>89</v>
      </c>
      <c r="H2848" t="s">
        <v>80</v>
      </c>
      <c r="I2848">
        <v>2495.14</v>
      </c>
      <c r="J2848" t="s">
        <v>598</v>
      </c>
      <c r="K2848" t="s">
        <v>387</v>
      </c>
    </row>
    <row r="2849" spans="1:11" x14ac:dyDescent="0.35">
      <c r="A2849" t="s">
        <v>563</v>
      </c>
      <c r="B2849" t="s">
        <v>304</v>
      </c>
      <c r="C2849" t="s">
        <v>87</v>
      </c>
      <c r="D2849" t="s">
        <v>78</v>
      </c>
      <c r="E2849">
        <v>2022</v>
      </c>
      <c r="F2849">
        <v>90</v>
      </c>
      <c r="G2849" t="s">
        <v>89</v>
      </c>
      <c r="H2849" t="s">
        <v>80</v>
      </c>
      <c r="I2849">
        <v>97.04</v>
      </c>
      <c r="J2849" t="s">
        <v>564</v>
      </c>
      <c r="K2849" t="s">
        <v>387</v>
      </c>
    </row>
    <row r="2850" spans="1:11" x14ac:dyDescent="0.35">
      <c r="A2850" t="s">
        <v>563</v>
      </c>
      <c r="B2850" t="s">
        <v>304</v>
      </c>
      <c r="C2850" t="s">
        <v>87</v>
      </c>
      <c r="D2850" t="s">
        <v>78</v>
      </c>
      <c r="E2850">
        <v>2022</v>
      </c>
      <c r="F2850">
        <v>91</v>
      </c>
      <c r="G2850" t="s">
        <v>90</v>
      </c>
      <c r="H2850" t="s">
        <v>80</v>
      </c>
      <c r="I2850">
        <v>34965.31</v>
      </c>
      <c r="J2850" t="s">
        <v>597</v>
      </c>
      <c r="K2850" t="s">
        <v>387</v>
      </c>
    </row>
    <row r="2851" spans="1:11" x14ac:dyDescent="0.35">
      <c r="A2851" t="s">
        <v>563</v>
      </c>
      <c r="B2851" t="s">
        <v>304</v>
      </c>
      <c r="C2851" t="s">
        <v>87</v>
      </c>
      <c r="D2851" t="s">
        <v>78</v>
      </c>
      <c r="E2851">
        <v>2022</v>
      </c>
      <c r="F2851">
        <v>91</v>
      </c>
      <c r="G2851" t="s">
        <v>90</v>
      </c>
      <c r="H2851" t="s">
        <v>80</v>
      </c>
      <c r="I2851">
        <v>23155.55</v>
      </c>
      <c r="J2851" t="s">
        <v>598</v>
      </c>
      <c r="K2851" t="s">
        <v>387</v>
      </c>
    </row>
    <row r="2852" spans="1:11" x14ac:dyDescent="0.35">
      <c r="A2852" t="s">
        <v>563</v>
      </c>
      <c r="B2852" t="s">
        <v>304</v>
      </c>
      <c r="C2852" t="s">
        <v>87</v>
      </c>
      <c r="D2852" t="s">
        <v>78</v>
      </c>
      <c r="E2852">
        <v>2022</v>
      </c>
      <c r="F2852">
        <v>91</v>
      </c>
      <c r="G2852" t="s">
        <v>90</v>
      </c>
      <c r="H2852" t="s">
        <v>80</v>
      </c>
      <c r="I2852">
        <v>23065.81</v>
      </c>
      <c r="J2852" t="s">
        <v>564</v>
      </c>
      <c r="K2852" t="s">
        <v>387</v>
      </c>
    </row>
    <row r="2853" spans="1:11" x14ac:dyDescent="0.35">
      <c r="A2853" t="s">
        <v>563</v>
      </c>
      <c r="B2853" t="s">
        <v>304</v>
      </c>
      <c r="C2853" t="s">
        <v>87</v>
      </c>
      <c r="D2853" t="s">
        <v>78</v>
      </c>
      <c r="E2853">
        <v>2023</v>
      </c>
      <c r="F2853">
        <v>16</v>
      </c>
      <c r="G2853" t="s">
        <v>91</v>
      </c>
      <c r="H2853" t="s">
        <v>80</v>
      </c>
      <c r="I2853">
        <v>441794.99</v>
      </c>
      <c r="J2853" t="s">
        <v>597</v>
      </c>
      <c r="K2853" t="s">
        <v>387</v>
      </c>
    </row>
    <row r="2854" spans="1:11" x14ac:dyDescent="0.35">
      <c r="A2854" t="s">
        <v>563</v>
      </c>
      <c r="B2854" t="s">
        <v>304</v>
      </c>
      <c r="C2854" t="s">
        <v>87</v>
      </c>
      <c r="D2854" t="s">
        <v>78</v>
      </c>
      <c r="E2854">
        <v>2023</v>
      </c>
      <c r="F2854">
        <v>16</v>
      </c>
      <c r="G2854" t="s">
        <v>91</v>
      </c>
      <c r="H2854" t="s">
        <v>80</v>
      </c>
      <c r="I2854">
        <v>598786.71</v>
      </c>
      <c r="J2854" t="s">
        <v>598</v>
      </c>
      <c r="K2854" t="s">
        <v>387</v>
      </c>
    </row>
    <row r="2855" spans="1:11" x14ac:dyDescent="0.35">
      <c r="A2855" t="s">
        <v>563</v>
      </c>
      <c r="B2855" t="s">
        <v>304</v>
      </c>
      <c r="C2855" t="s">
        <v>87</v>
      </c>
      <c r="D2855" t="s">
        <v>78</v>
      </c>
      <c r="E2855">
        <v>2023</v>
      </c>
      <c r="F2855">
        <v>16</v>
      </c>
      <c r="G2855" t="s">
        <v>91</v>
      </c>
      <c r="H2855" t="s">
        <v>80</v>
      </c>
      <c r="I2855">
        <v>444288.65</v>
      </c>
      <c r="J2855" t="s">
        <v>564</v>
      </c>
      <c r="K2855" t="s">
        <v>387</v>
      </c>
    </row>
    <row r="2856" spans="1:11" x14ac:dyDescent="0.35">
      <c r="A2856" t="s">
        <v>563</v>
      </c>
      <c r="B2856" t="s">
        <v>304</v>
      </c>
      <c r="C2856" t="s">
        <v>87</v>
      </c>
      <c r="D2856" t="s">
        <v>78</v>
      </c>
      <c r="E2856">
        <v>2023</v>
      </c>
      <c r="F2856">
        <v>16</v>
      </c>
      <c r="G2856" t="s">
        <v>91</v>
      </c>
      <c r="H2856" t="s">
        <v>81</v>
      </c>
      <c r="I2856">
        <v>1518.66</v>
      </c>
      <c r="J2856" t="s">
        <v>597</v>
      </c>
      <c r="K2856" t="s">
        <v>387</v>
      </c>
    </row>
    <row r="2857" spans="1:11" x14ac:dyDescent="0.35">
      <c r="A2857" t="s">
        <v>563</v>
      </c>
      <c r="B2857" t="s">
        <v>304</v>
      </c>
      <c r="C2857" t="s">
        <v>87</v>
      </c>
      <c r="D2857" t="s">
        <v>78</v>
      </c>
      <c r="E2857">
        <v>2023</v>
      </c>
      <c r="F2857">
        <v>33</v>
      </c>
      <c r="G2857" t="s">
        <v>88</v>
      </c>
      <c r="H2857" t="s">
        <v>80</v>
      </c>
      <c r="I2857">
        <v>4352348.37</v>
      </c>
      <c r="J2857" t="s">
        <v>597</v>
      </c>
      <c r="K2857" t="s">
        <v>387</v>
      </c>
    </row>
    <row r="2858" spans="1:11" x14ac:dyDescent="0.35">
      <c r="A2858" t="s">
        <v>563</v>
      </c>
      <c r="B2858" t="s">
        <v>304</v>
      </c>
      <c r="C2858" t="s">
        <v>87</v>
      </c>
      <c r="D2858" t="s">
        <v>78</v>
      </c>
      <c r="E2858">
        <v>2023</v>
      </c>
      <c r="F2858">
        <v>33</v>
      </c>
      <c r="G2858" t="s">
        <v>88</v>
      </c>
      <c r="H2858" t="s">
        <v>80</v>
      </c>
      <c r="I2858">
        <v>4104716.33</v>
      </c>
      <c r="J2858" t="s">
        <v>598</v>
      </c>
      <c r="K2858" t="s">
        <v>387</v>
      </c>
    </row>
    <row r="2859" spans="1:11" x14ac:dyDescent="0.35">
      <c r="A2859" t="s">
        <v>563</v>
      </c>
      <c r="B2859" t="s">
        <v>304</v>
      </c>
      <c r="C2859" t="s">
        <v>87</v>
      </c>
      <c r="D2859" t="s">
        <v>78</v>
      </c>
      <c r="E2859">
        <v>2023</v>
      </c>
      <c r="F2859">
        <v>33</v>
      </c>
      <c r="G2859" t="s">
        <v>88</v>
      </c>
      <c r="H2859" t="s">
        <v>80</v>
      </c>
      <c r="I2859">
        <v>4081815.25</v>
      </c>
      <c r="J2859" t="s">
        <v>564</v>
      </c>
      <c r="K2859" t="s">
        <v>387</v>
      </c>
    </row>
    <row r="2860" spans="1:11" x14ac:dyDescent="0.35">
      <c r="A2860" t="s">
        <v>563</v>
      </c>
      <c r="B2860" t="s">
        <v>304</v>
      </c>
      <c r="C2860" t="s">
        <v>87</v>
      </c>
      <c r="D2860" t="s">
        <v>78</v>
      </c>
      <c r="E2860">
        <v>2023</v>
      </c>
      <c r="F2860">
        <v>33</v>
      </c>
      <c r="G2860" t="s">
        <v>88</v>
      </c>
      <c r="H2860" t="s">
        <v>81</v>
      </c>
      <c r="I2860">
        <v>3481.34</v>
      </c>
      <c r="J2860" t="s">
        <v>597</v>
      </c>
      <c r="K2860" t="s">
        <v>387</v>
      </c>
    </row>
    <row r="2861" spans="1:11" x14ac:dyDescent="0.35">
      <c r="A2861" t="s">
        <v>563</v>
      </c>
      <c r="B2861" t="s">
        <v>304</v>
      </c>
      <c r="C2861" t="s">
        <v>87</v>
      </c>
      <c r="D2861" t="s">
        <v>78</v>
      </c>
      <c r="E2861">
        <v>2023</v>
      </c>
      <c r="F2861">
        <v>63</v>
      </c>
      <c r="G2861" t="s">
        <v>317</v>
      </c>
      <c r="H2861" t="s">
        <v>80</v>
      </c>
      <c r="I2861">
        <v>-100</v>
      </c>
      <c r="J2861" t="s">
        <v>598</v>
      </c>
      <c r="K2861" t="s">
        <v>387</v>
      </c>
    </row>
    <row r="2862" spans="1:11" x14ac:dyDescent="0.35">
      <c r="A2862" t="s">
        <v>563</v>
      </c>
      <c r="B2862" t="s">
        <v>304</v>
      </c>
      <c r="C2862" t="s">
        <v>87</v>
      </c>
      <c r="D2862" t="s">
        <v>78</v>
      </c>
      <c r="E2862">
        <v>2023</v>
      </c>
      <c r="F2862">
        <v>90</v>
      </c>
      <c r="G2862" t="s">
        <v>89</v>
      </c>
      <c r="H2862" t="s">
        <v>80</v>
      </c>
      <c r="I2862">
        <v>7311.56</v>
      </c>
      <c r="J2862" t="s">
        <v>597</v>
      </c>
      <c r="K2862" t="s">
        <v>387</v>
      </c>
    </row>
    <row r="2863" spans="1:11" x14ac:dyDescent="0.35">
      <c r="A2863" t="s">
        <v>563</v>
      </c>
      <c r="B2863" t="s">
        <v>304</v>
      </c>
      <c r="C2863" t="s">
        <v>87</v>
      </c>
      <c r="D2863" t="s">
        <v>78</v>
      </c>
      <c r="E2863">
        <v>2023</v>
      </c>
      <c r="F2863">
        <v>90</v>
      </c>
      <c r="G2863" t="s">
        <v>89</v>
      </c>
      <c r="H2863" t="s">
        <v>80</v>
      </c>
      <c r="I2863">
        <v>11424.78</v>
      </c>
      <c r="J2863" t="s">
        <v>598</v>
      </c>
      <c r="K2863" t="s">
        <v>387</v>
      </c>
    </row>
    <row r="2864" spans="1:11" x14ac:dyDescent="0.35">
      <c r="A2864" t="s">
        <v>563</v>
      </c>
      <c r="B2864" t="s">
        <v>304</v>
      </c>
      <c r="C2864" t="s">
        <v>87</v>
      </c>
      <c r="D2864" t="s">
        <v>78</v>
      </c>
      <c r="E2864">
        <v>2023</v>
      </c>
      <c r="F2864">
        <v>90</v>
      </c>
      <c r="G2864" t="s">
        <v>89</v>
      </c>
      <c r="H2864" t="s">
        <v>80</v>
      </c>
      <c r="I2864">
        <v>18074.27</v>
      </c>
      <c r="J2864" t="s">
        <v>564</v>
      </c>
      <c r="K2864" t="s">
        <v>387</v>
      </c>
    </row>
    <row r="2865" spans="1:11" x14ac:dyDescent="0.35">
      <c r="A2865" t="s">
        <v>563</v>
      </c>
      <c r="B2865" t="s">
        <v>304</v>
      </c>
      <c r="C2865" t="s">
        <v>87</v>
      </c>
      <c r="D2865" t="s">
        <v>78</v>
      </c>
      <c r="E2865">
        <v>2023</v>
      </c>
      <c r="F2865">
        <v>90</v>
      </c>
      <c r="G2865" t="s">
        <v>89</v>
      </c>
      <c r="H2865" t="s">
        <v>81</v>
      </c>
      <c r="I2865">
        <v>173.72</v>
      </c>
      <c r="J2865" t="s">
        <v>597</v>
      </c>
      <c r="K2865" t="s">
        <v>387</v>
      </c>
    </row>
    <row r="2866" spans="1:11" x14ac:dyDescent="0.35">
      <c r="A2866" t="s">
        <v>563</v>
      </c>
      <c r="B2866" t="s">
        <v>304</v>
      </c>
      <c r="C2866" t="s">
        <v>87</v>
      </c>
      <c r="D2866" t="s">
        <v>78</v>
      </c>
      <c r="E2866">
        <v>2023</v>
      </c>
      <c r="F2866">
        <v>90</v>
      </c>
      <c r="G2866" t="s">
        <v>89</v>
      </c>
      <c r="H2866" t="s">
        <v>81</v>
      </c>
      <c r="I2866">
        <v>139</v>
      </c>
      <c r="J2866" t="s">
        <v>598</v>
      </c>
      <c r="K2866" t="s">
        <v>387</v>
      </c>
    </row>
    <row r="2867" spans="1:11" x14ac:dyDescent="0.35">
      <c r="A2867" t="s">
        <v>563</v>
      </c>
      <c r="B2867" t="s">
        <v>304</v>
      </c>
      <c r="C2867" t="s">
        <v>87</v>
      </c>
      <c r="D2867" t="s">
        <v>78</v>
      </c>
      <c r="E2867">
        <v>2023</v>
      </c>
      <c r="F2867">
        <v>91</v>
      </c>
      <c r="G2867" t="s">
        <v>90</v>
      </c>
      <c r="H2867" t="s">
        <v>80</v>
      </c>
      <c r="I2867">
        <v>90607.86</v>
      </c>
      <c r="J2867" t="s">
        <v>597</v>
      </c>
      <c r="K2867" t="s">
        <v>387</v>
      </c>
    </row>
    <row r="2868" spans="1:11" x14ac:dyDescent="0.35">
      <c r="A2868" t="s">
        <v>563</v>
      </c>
      <c r="B2868" t="s">
        <v>304</v>
      </c>
      <c r="C2868" t="s">
        <v>87</v>
      </c>
      <c r="D2868" t="s">
        <v>78</v>
      </c>
      <c r="E2868">
        <v>2023</v>
      </c>
      <c r="F2868">
        <v>91</v>
      </c>
      <c r="G2868" t="s">
        <v>90</v>
      </c>
      <c r="H2868" t="s">
        <v>80</v>
      </c>
      <c r="I2868">
        <v>92932.99</v>
      </c>
      <c r="J2868" t="s">
        <v>598</v>
      </c>
      <c r="K2868" t="s">
        <v>387</v>
      </c>
    </row>
    <row r="2869" spans="1:11" x14ac:dyDescent="0.35">
      <c r="A2869" t="s">
        <v>563</v>
      </c>
      <c r="B2869" t="s">
        <v>304</v>
      </c>
      <c r="C2869" t="s">
        <v>87</v>
      </c>
      <c r="D2869" t="s">
        <v>78</v>
      </c>
      <c r="E2869">
        <v>2023</v>
      </c>
      <c r="F2869">
        <v>91</v>
      </c>
      <c r="G2869" t="s">
        <v>90</v>
      </c>
      <c r="H2869" t="s">
        <v>80</v>
      </c>
      <c r="I2869">
        <v>96829.68</v>
      </c>
      <c r="J2869" t="s">
        <v>564</v>
      </c>
      <c r="K2869" t="s">
        <v>387</v>
      </c>
    </row>
    <row r="2870" spans="1:11" x14ac:dyDescent="0.35">
      <c r="A2870" t="s">
        <v>563</v>
      </c>
      <c r="B2870" t="s">
        <v>304</v>
      </c>
      <c r="C2870" t="s">
        <v>87</v>
      </c>
      <c r="D2870" t="s">
        <v>78</v>
      </c>
      <c r="E2870">
        <v>2023</v>
      </c>
      <c r="F2870">
        <v>91</v>
      </c>
      <c r="G2870" t="s">
        <v>90</v>
      </c>
      <c r="H2870" t="s">
        <v>81</v>
      </c>
      <c r="I2870">
        <v>250</v>
      </c>
      <c r="J2870" t="s">
        <v>597</v>
      </c>
      <c r="K2870" t="s">
        <v>387</v>
      </c>
    </row>
    <row r="2871" spans="1:11" x14ac:dyDescent="0.35">
      <c r="A2871" t="s">
        <v>563</v>
      </c>
      <c r="B2871" t="s">
        <v>304</v>
      </c>
      <c r="C2871" t="s">
        <v>87</v>
      </c>
      <c r="D2871" t="s">
        <v>78</v>
      </c>
      <c r="E2871">
        <v>2024</v>
      </c>
      <c r="F2871">
        <v>16</v>
      </c>
      <c r="G2871" t="s">
        <v>91</v>
      </c>
      <c r="H2871" t="s">
        <v>80</v>
      </c>
      <c r="I2871">
        <v>165267.99</v>
      </c>
      <c r="J2871" t="s">
        <v>597</v>
      </c>
      <c r="K2871" t="s">
        <v>387</v>
      </c>
    </row>
    <row r="2872" spans="1:11" x14ac:dyDescent="0.35">
      <c r="A2872" t="s">
        <v>563</v>
      </c>
      <c r="B2872" t="s">
        <v>304</v>
      </c>
      <c r="C2872" t="s">
        <v>87</v>
      </c>
      <c r="D2872" t="s">
        <v>78</v>
      </c>
      <c r="E2872">
        <v>2024</v>
      </c>
      <c r="F2872">
        <v>16</v>
      </c>
      <c r="G2872" t="s">
        <v>91</v>
      </c>
      <c r="H2872" t="s">
        <v>80</v>
      </c>
      <c r="I2872">
        <v>227169.09</v>
      </c>
      <c r="J2872" t="s">
        <v>598</v>
      </c>
      <c r="K2872" t="s">
        <v>387</v>
      </c>
    </row>
    <row r="2873" spans="1:11" x14ac:dyDescent="0.35">
      <c r="A2873" t="s">
        <v>563</v>
      </c>
      <c r="B2873" t="s">
        <v>304</v>
      </c>
      <c r="C2873" t="s">
        <v>87</v>
      </c>
      <c r="D2873" t="s">
        <v>78</v>
      </c>
      <c r="E2873">
        <v>2024</v>
      </c>
      <c r="F2873">
        <v>16</v>
      </c>
      <c r="G2873" t="s">
        <v>91</v>
      </c>
      <c r="H2873" t="s">
        <v>80</v>
      </c>
      <c r="I2873">
        <v>161077.19</v>
      </c>
      <c r="J2873" t="s">
        <v>564</v>
      </c>
      <c r="K2873" t="s">
        <v>387</v>
      </c>
    </row>
    <row r="2874" spans="1:11" x14ac:dyDescent="0.35">
      <c r="A2874" t="s">
        <v>563</v>
      </c>
      <c r="B2874" t="s">
        <v>304</v>
      </c>
      <c r="C2874" t="s">
        <v>87</v>
      </c>
      <c r="D2874" t="s">
        <v>78</v>
      </c>
      <c r="E2874">
        <v>2024</v>
      </c>
      <c r="F2874">
        <v>16</v>
      </c>
      <c r="G2874" t="s">
        <v>91</v>
      </c>
      <c r="H2874" t="s">
        <v>81</v>
      </c>
      <c r="I2874">
        <v>8153.05</v>
      </c>
      <c r="J2874" t="s">
        <v>597</v>
      </c>
      <c r="K2874" t="s">
        <v>387</v>
      </c>
    </row>
    <row r="2875" spans="1:11" x14ac:dyDescent="0.35">
      <c r="A2875" t="s">
        <v>563</v>
      </c>
      <c r="B2875" t="s">
        <v>304</v>
      </c>
      <c r="C2875" t="s">
        <v>87</v>
      </c>
      <c r="D2875" t="s">
        <v>78</v>
      </c>
      <c r="E2875">
        <v>2024</v>
      </c>
      <c r="F2875">
        <v>16</v>
      </c>
      <c r="G2875" t="s">
        <v>91</v>
      </c>
      <c r="H2875" t="s">
        <v>81</v>
      </c>
      <c r="I2875">
        <v>7142</v>
      </c>
      <c r="J2875" t="s">
        <v>598</v>
      </c>
      <c r="K2875" t="s">
        <v>387</v>
      </c>
    </row>
    <row r="2876" spans="1:11" x14ac:dyDescent="0.35">
      <c r="A2876" t="s">
        <v>563</v>
      </c>
      <c r="B2876" t="s">
        <v>304</v>
      </c>
      <c r="C2876" t="s">
        <v>87</v>
      </c>
      <c r="D2876" t="s">
        <v>78</v>
      </c>
      <c r="E2876">
        <v>2024</v>
      </c>
      <c r="F2876">
        <v>33</v>
      </c>
      <c r="G2876" t="s">
        <v>88</v>
      </c>
      <c r="H2876" t="s">
        <v>80</v>
      </c>
      <c r="I2876">
        <v>1306381.01</v>
      </c>
      <c r="J2876" t="s">
        <v>597</v>
      </c>
      <c r="K2876" t="s">
        <v>387</v>
      </c>
    </row>
    <row r="2877" spans="1:11" x14ac:dyDescent="0.35">
      <c r="A2877" t="s">
        <v>563</v>
      </c>
      <c r="B2877" t="s">
        <v>304</v>
      </c>
      <c r="C2877" t="s">
        <v>87</v>
      </c>
      <c r="D2877" t="s">
        <v>78</v>
      </c>
      <c r="E2877">
        <v>2024</v>
      </c>
      <c r="F2877">
        <v>33</v>
      </c>
      <c r="G2877" t="s">
        <v>88</v>
      </c>
      <c r="H2877" t="s">
        <v>80</v>
      </c>
      <c r="I2877">
        <v>1475486.57</v>
      </c>
      <c r="J2877" t="s">
        <v>598</v>
      </c>
      <c r="K2877" t="s">
        <v>387</v>
      </c>
    </row>
    <row r="2878" spans="1:11" x14ac:dyDescent="0.35">
      <c r="A2878" t="s">
        <v>563</v>
      </c>
      <c r="B2878" t="s">
        <v>304</v>
      </c>
      <c r="C2878" t="s">
        <v>87</v>
      </c>
      <c r="D2878" t="s">
        <v>78</v>
      </c>
      <c r="E2878">
        <v>2024</v>
      </c>
      <c r="F2878">
        <v>33</v>
      </c>
      <c r="G2878" t="s">
        <v>88</v>
      </c>
      <c r="H2878" t="s">
        <v>80</v>
      </c>
      <c r="I2878">
        <v>1900189.03</v>
      </c>
      <c r="J2878" t="s">
        <v>564</v>
      </c>
      <c r="K2878" t="s">
        <v>387</v>
      </c>
    </row>
    <row r="2879" spans="1:11" x14ac:dyDescent="0.35">
      <c r="A2879" t="s">
        <v>563</v>
      </c>
      <c r="B2879" t="s">
        <v>304</v>
      </c>
      <c r="C2879" t="s">
        <v>87</v>
      </c>
      <c r="D2879" t="s">
        <v>78</v>
      </c>
      <c r="E2879">
        <v>2024</v>
      </c>
      <c r="F2879">
        <v>33</v>
      </c>
      <c r="G2879" t="s">
        <v>88</v>
      </c>
      <c r="H2879" t="s">
        <v>81</v>
      </c>
      <c r="I2879">
        <v>16000</v>
      </c>
      <c r="J2879" t="s">
        <v>597</v>
      </c>
      <c r="K2879" t="s">
        <v>387</v>
      </c>
    </row>
    <row r="2880" spans="1:11" x14ac:dyDescent="0.35">
      <c r="A2880" t="s">
        <v>563</v>
      </c>
      <c r="B2880" t="s">
        <v>304</v>
      </c>
      <c r="C2880" t="s">
        <v>87</v>
      </c>
      <c r="D2880" t="s">
        <v>78</v>
      </c>
      <c r="E2880">
        <v>2024</v>
      </c>
      <c r="F2880">
        <v>33</v>
      </c>
      <c r="G2880" t="s">
        <v>88</v>
      </c>
      <c r="H2880" t="s">
        <v>81</v>
      </c>
      <c r="I2880">
        <v>5000</v>
      </c>
      <c r="J2880" t="s">
        <v>564</v>
      </c>
      <c r="K2880" t="s">
        <v>387</v>
      </c>
    </row>
    <row r="2881" spans="1:11" x14ac:dyDescent="0.35">
      <c r="A2881" t="s">
        <v>563</v>
      </c>
      <c r="B2881" t="s">
        <v>304</v>
      </c>
      <c r="C2881" t="s">
        <v>87</v>
      </c>
      <c r="D2881" t="s">
        <v>78</v>
      </c>
      <c r="E2881">
        <v>2024</v>
      </c>
      <c r="F2881">
        <v>90</v>
      </c>
      <c r="G2881" t="s">
        <v>89</v>
      </c>
      <c r="H2881" t="s">
        <v>80</v>
      </c>
      <c r="I2881">
        <v>4119.5600000000004</v>
      </c>
      <c r="J2881" t="s">
        <v>597</v>
      </c>
      <c r="K2881" t="s">
        <v>387</v>
      </c>
    </row>
    <row r="2882" spans="1:11" x14ac:dyDescent="0.35">
      <c r="A2882" t="s">
        <v>563</v>
      </c>
      <c r="B2882" t="s">
        <v>304</v>
      </c>
      <c r="C2882" t="s">
        <v>87</v>
      </c>
      <c r="D2882" t="s">
        <v>78</v>
      </c>
      <c r="E2882">
        <v>2024</v>
      </c>
      <c r="F2882">
        <v>90</v>
      </c>
      <c r="G2882" t="s">
        <v>89</v>
      </c>
      <c r="H2882" t="s">
        <v>80</v>
      </c>
      <c r="I2882">
        <v>8987.16</v>
      </c>
      <c r="J2882" t="s">
        <v>598</v>
      </c>
      <c r="K2882" t="s">
        <v>387</v>
      </c>
    </row>
    <row r="2883" spans="1:11" x14ac:dyDescent="0.35">
      <c r="A2883" t="s">
        <v>563</v>
      </c>
      <c r="B2883" t="s">
        <v>304</v>
      </c>
      <c r="C2883" t="s">
        <v>87</v>
      </c>
      <c r="D2883" t="s">
        <v>78</v>
      </c>
      <c r="E2883">
        <v>2024</v>
      </c>
      <c r="F2883">
        <v>90</v>
      </c>
      <c r="G2883" t="s">
        <v>89</v>
      </c>
      <c r="H2883" t="s">
        <v>80</v>
      </c>
      <c r="I2883">
        <v>14908.4</v>
      </c>
      <c r="J2883" t="s">
        <v>564</v>
      </c>
      <c r="K2883" t="s">
        <v>387</v>
      </c>
    </row>
    <row r="2884" spans="1:11" x14ac:dyDescent="0.35">
      <c r="A2884" t="s">
        <v>563</v>
      </c>
      <c r="B2884" t="s">
        <v>304</v>
      </c>
      <c r="C2884" t="s">
        <v>87</v>
      </c>
      <c r="D2884" t="s">
        <v>78</v>
      </c>
      <c r="E2884">
        <v>2024</v>
      </c>
      <c r="F2884">
        <v>90</v>
      </c>
      <c r="G2884" t="s">
        <v>89</v>
      </c>
      <c r="H2884" t="s">
        <v>81</v>
      </c>
      <c r="I2884">
        <v>24.72</v>
      </c>
      <c r="J2884" t="s">
        <v>597</v>
      </c>
      <c r="K2884" t="s">
        <v>387</v>
      </c>
    </row>
    <row r="2885" spans="1:11" x14ac:dyDescent="0.35">
      <c r="A2885" t="s">
        <v>563</v>
      </c>
      <c r="B2885" t="s">
        <v>304</v>
      </c>
      <c r="C2885" t="s">
        <v>87</v>
      </c>
      <c r="D2885" t="s">
        <v>78</v>
      </c>
      <c r="E2885">
        <v>2024</v>
      </c>
      <c r="F2885">
        <v>90</v>
      </c>
      <c r="G2885" t="s">
        <v>89</v>
      </c>
      <c r="H2885" t="s">
        <v>81</v>
      </c>
      <c r="I2885">
        <v>139</v>
      </c>
      <c r="J2885" t="s">
        <v>598</v>
      </c>
      <c r="K2885" t="s">
        <v>387</v>
      </c>
    </row>
    <row r="2886" spans="1:11" x14ac:dyDescent="0.35">
      <c r="A2886" t="s">
        <v>563</v>
      </c>
      <c r="B2886" t="s">
        <v>304</v>
      </c>
      <c r="C2886" t="s">
        <v>87</v>
      </c>
      <c r="D2886" t="s">
        <v>78</v>
      </c>
      <c r="E2886">
        <v>2024</v>
      </c>
      <c r="F2886">
        <v>90</v>
      </c>
      <c r="G2886" t="s">
        <v>89</v>
      </c>
      <c r="H2886" t="s">
        <v>81</v>
      </c>
      <c r="I2886">
        <v>203.5</v>
      </c>
      <c r="J2886" t="s">
        <v>564</v>
      </c>
      <c r="K2886" t="s">
        <v>387</v>
      </c>
    </row>
    <row r="2887" spans="1:11" x14ac:dyDescent="0.35">
      <c r="A2887" t="s">
        <v>563</v>
      </c>
      <c r="B2887" t="s">
        <v>304</v>
      </c>
      <c r="C2887" t="s">
        <v>87</v>
      </c>
      <c r="D2887" t="s">
        <v>78</v>
      </c>
      <c r="E2887">
        <v>2024</v>
      </c>
      <c r="F2887">
        <v>91</v>
      </c>
      <c r="G2887" t="s">
        <v>90</v>
      </c>
      <c r="H2887" t="s">
        <v>80</v>
      </c>
      <c r="I2887">
        <v>40799.800000000003</v>
      </c>
      <c r="J2887" t="s">
        <v>597</v>
      </c>
      <c r="K2887" t="s">
        <v>387</v>
      </c>
    </row>
    <row r="2888" spans="1:11" x14ac:dyDescent="0.35">
      <c r="A2888" t="s">
        <v>563</v>
      </c>
      <c r="B2888" t="s">
        <v>304</v>
      </c>
      <c r="C2888" t="s">
        <v>87</v>
      </c>
      <c r="D2888" t="s">
        <v>78</v>
      </c>
      <c r="E2888">
        <v>2024</v>
      </c>
      <c r="F2888">
        <v>91</v>
      </c>
      <c r="G2888" t="s">
        <v>90</v>
      </c>
      <c r="H2888" t="s">
        <v>80</v>
      </c>
      <c r="I2888">
        <v>38335.730000000003</v>
      </c>
      <c r="J2888" t="s">
        <v>598</v>
      </c>
      <c r="K2888" t="s">
        <v>387</v>
      </c>
    </row>
    <row r="2889" spans="1:11" x14ac:dyDescent="0.35">
      <c r="A2889" t="s">
        <v>563</v>
      </c>
      <c r="B2889" t="s">
        <v>304</v>
      </c>
      <c r="C2889" t="s">
        <v>87</v>
      </c>
      <c r="D2889" t="s">
        <v>78</v>
      </c>
      <c r="E2889">
        <v>2024</v>
      </c>
      <c r="F2889">
        <v>91</v>
      </c>
      <c r="G2889" t="s">
        <v>90</v>
      </c>
      <c r="H2889" t="s">
        <v>80</v>
      </c>
      <c r="I2889">
        <v>39377.339999999997</v>
      </c>
      <c r="J2889" t="s">
        <v>564</v>
      </c>
      <c r="K2889" t="s">
        <v>387</v>
      </c>
    </row>
    <row r="2890" spans="1:11" x14ac:dyDescent="0.35">
      <c r="A2890" t="s">
        <v>563</v>
      </c>
      <c r="B2890" t="s">
        <v>304</v>
      </c>
      <c r="C2890" t="s">
        <v>87</v>
      </c>
      <c r="D2890" t="s">
        <v>78</v>
      </c>
      <c r="E2890">
        <v>2024</v>
      </c>
      <c r="F2890">
        <v>91</v>
      </c>
      <c r="G2890" t="s">
        <v>90</v>
      </c>
      <c r="H2890" t="s">
        <v>81</v>
      </c>
      <c r="I2890">
        <v>300</v>
      </c>
      <c r="J2890" t="s">
        <v>597</v>
      </c>
      <c r="K2890" t="s">
        <v>387</v>
      </c>
    </row>
    <row r="2891" spans="1:11" x14ac:dyDescent="0.35">
      <c r="A2891" t="s">
        <v>563</v>
      </c>
      <c r="B2891" t="s">
        <v>304</v>
      </c>
      <c r="C2891" t="s">
        <v>87</v>
      </c>
      <c r="D2891" t="s">
        <v>78</v>
      </c>
      <c r="E2891">
        <v>2024</v>
      </c>
      <c r="F2891">
        <v>91</v>
      </c>
      <c r="G2891" t="s">
        <v>90</v>
      </c>
      <c r="H2891" t="s">
        <v>81</v>
      </c>
      <c r="I2891">
        <v>14.5</v>
      </c>
      <c r="J2891" t="s">
        <v>598</v>
      </c>
      <c r="K2891" t="s">
        <v>387</v>
      </c>
    </row>
    <row r="2892" spans="1:11" x14ac:dyDescent="0.35">
      <c r="A2892" t="s">
        <v>563</v>
      </c>
      <c r="B2892" t="s">
        <v>304</v>
      </c>
      <c r="C2892" t="s">
        <v>87</v>
      </c>
      <c r="D2892" t="s">
        <v>78</v>
      </c>
      <c r="E2892">
        <v>2024</v>
      </c>
      <c r="F2892">
        <v>91</v>
      </c>
      <c r="G2892" t="s">
        <v>90</v>
      </c>
      <c r="H2892" t="s">
        <v>81</v>
      </c>
      <c r="I2892">
        <v>250</v>
      </c>
      <c r="J2892" t="s">
        <v>564</v>
      </c>
      <c r="K2892" t="s">
        <v>387</v>
      </c>
    </row>
    <row r="2893" spans="1:11" x14ac:dyDescent="0.35">
      <c r="A2893" t="s">
        <v>563</v>
      </c>
      <c r="B2893" t="s">
        <v>84</v>
      </c>
      <c r="C2893" t="s">
        <v>411</v>
      </c>
      <c r="D2893" t="s">
        <v>78</v>
      </c>
      <c r="E2893">
        <v>2024</v>
      </c>
      <c r="F2893">
        <v>16</v>
      </c>
      <c r="G2893" t="s">
        <v>91</v>
      </c>
      <c r="H2893" t="s">
        <v>80</v>
      </c>
      <c r="I2893">
        <v>9278.81</v>
      </c>
      <c r="J2893" t="s">
        <v>564</v>
      </c>
      <c r="K2893" t="s">
        <v>412</v>
      </c>
    </row>
    <row r="2894" spans="1:11" x14ac:dyDescent="0.35">
      <c r="A2894" t="s">
        <v>563</v>
      </c>
      <c r="B2894" t="s">
        <v>84</v>
      </c>
      <c r="C2894" t="s">
        <v>411</v>
      </c>
      <c r="D2894" t="s">
        <v>78</v>
      </c>
      <c r="E2894">
        <v>2024</v>
      </c>
      <c r="F2894">
        <v>33</v>
      </c>
      <c r="G2894" t="s">
        <v>88</v>
      </c>
      <c r="H2894" t="s">
        <v>80</v>
      </c>
      <c r="I2894">
        <v>20000</v>
      </c>
      <c r="J2894" t="s">
        <v>597</v>
      </c>
      <c r="K2894" t="s">
        <v>412</v>
      </c>
    </row>
    <row r="2895" spans="1:11" x14ac:dyDescent="0.35">
      <c r="A2895" t="s">
        <v>563</v>
      </c>
      <c r="B2895" t="s">
        <v>84</v>
      </c>
      <c r="C2895" t="s">
        <v>411</v>
      </c>
      <c r="D2895" t="s">
        <v>78</v>
      </c>
      <c r="E2895">
        <v>2024</v>
      </c>
      <c r="F2895">
        <v>33</v>
      </c>
      <c r="G2895" t="s">
        <v>88</v>
      </c>
      <c r="H2895" t="s">
        <v>80</v>
      </c>
      <c r="I2895">
        <v>20000</v>
      </c>
      <c r="J2895" t="s">
        <v>598</v>
      </c>
      <c r="K2895" t="s">
        <v>412</v>
      </c>
    </row>
    <row r="2896" spans="1:11" x14ac:dyDescent="0.35">
      <c r="A2896" t="s">
        <v>563</v>
      </c>
      <c r="B2896" t="s">
        <v>84</v>
      </c>
      <c r="C2896" t="s">
        <v>411</v>
      </c>
      <c r="D2896" t="s">
        <v>78</v>
      </c>
      <c r="E2896">
        <v>2024</v>
      </c>
      <c r="F2896">
        <v>33</v>
      </c>
      <c r="G2896" t="s">
        <v>88</v>
      </c>
      <c r="H2896" t="s">
        <v>80</v>
      </c>
      <c r="I2896">
        <v>25721.19</v>
      </c>
      <c r="J2896" t="s">
        <v>564</v>
      </c>
      <c r="K2896" t="s">
        <v>412</v>
      </c>
    </row>
    <row r="2897" spans="1:11" x14ac:dyDescent="0.35">
      <c r="A2897" t="s">
        <v>563</v>
      </c>
      <c r="B2897" t="s">
        <v>84</v>
      </c>
      <c r="C2897" t="s">
        <v>351</v>
      </c>
      <c r="D2897" t="s">
        <v>78</v>
      </c>
      <c r="E2897">
        <v>2022</v>
      </c>
      <c r="F2897">
        <v>33</v>
      </c>
      <c r="G2897" t="s">
        <v>88</v>
      </c>
      <c r="H2897" t="s">
        <v>80</v>
      </c>
      <c r="I2897">
        <v>509.7</v>
      </c>
      <c r="J2897" t="s">
        <v>597</v>
      </c>
      <c r="K2897" t="s">
        <v>403</v>
      </c>
    </row>
    <row r="2898" spans="1:11" x14ac:dyDescent="0.35">
      <c r="A2898" t="s">
        <v>563</v>
      </c>
      <c r="B2898" t="s">
        <v>84</v>
      </c>
      <c r="C2898" t="s">
        <v>384</v>
      </c>
      <c r="D2898" t="s">
        <v>78</v>
      </c>
      <c r="E2898">
        <v>2022</v>
      </c>
      <c r="F2898">
        <v>16</v>
      </c>
      <c r="G2898" t="s">
        <v>91</v>
      </c>
      <c r="H2898" t="s">
        <v>80</v>
      </c>
      <c r="I2898">
        <v>29000</v>
      </c>
      <c r="J2898" t="s">
        <v>598</v>
      </c>
      <c r="K2898" t="s">
        <v>413</v>
      </c>
    </row>
    <row r="2899" spans="1:11" x14ac:dyDescent="0.35">
      <c r="A2899" t="s">
        <v>563</v>
      </c>
      <c r="B2899" t="s">
        <v>84</v>
      </c>
      <c r="C2899" t="s">
        <v>384</v>
      </c>
      <c r="D2899" t="s">
        <v>78</v>
      </c>
      <c r="E2899">
        <v>2022</v>
      </c>
      <c r="F2899">
        <v>16</v>
      </c>
      <c r="G2899" t="s">
        <v>91</v>
      </c>
      <c r="H2899" t="s">
        <v>80</v>
      </c>
      <c r="I2899">
        <v>20194.12</v>
      </c>
      <c r="J2899" t="s">
        <v>564</v>
      </c>
      <c r="K2899" t="s">
        <v>413</v>
      </c>
    </row>
    <row r="2900" spans="1:11" x14ac:dyDescent="0.35">
      <c r="A2900" t="s">
        <v>563</v>
      </c>
      <c r="B2900" t="s">
        <v>84</v>
      </c>
      <c r="C2900" t="s">
        <v>384</v>
      </c>
      <c r="D2900" t="s">
        <v>78</v>
      </c>
      <c r="E2900">
        <v>2022</v>
      </c>
      <c r="F2900">
        <v>33</v>
      </c>
      <c r="G2900" t="s">
        <v>88</v>
      </c>
      <c r="H2900" t="s">
        <v>80</v>
      </c>
      <c r="I2900">
        <v>10000</v>
      </c>
      <c r="J2900" t="s">
        <v>597</v>
      </c>
      <c r="K2900" t="s">
        <v>404</v>
      </c>
    </row>
    <row r="2901" spans="1:11" x14ac:dyDescent="0.35">
      <c r="A2901" t="s">
        <v>563</v>
      </c>
      <c r="B2901" t="s">
        <v>84</v>
      </c>
      <c r="C2901" t="s">
        <v>384</v>
      </c>
      <c r="D2901" t="s">
        <v>78</v>
      </c>
      <c r="E2901">
        <v>2022</v>
      </c>
      <c r="F2901">
        <v>33</v>
      </c>
      <c r="G2901" t="s">
        <v>88</v>
      </c>
      <c r="H2901" t="s">
        <v>80</v>
      </c>
      <c r="I2901">
        <v>88500</v>
      </c>
      <c r="J2901" t="s">
        <v>597</v>
      </c>
      <c r="K2901" t="s">
        <v>413</v>
      </c>
    </row>
    <row r="2902" spans="1:11" x14ac:dyDescent="0.35">
      <c r="A2902" t="s">
        <v>563</v>
      </c>
      <c r="B2902" t="s">
        <v>84</v>
      </c>
      <c r="C2902" t="s">
        <v>384</v>
      </c>
      <c r="D2902" t="s">
        <v>78</v>
      </c>
      <c r="E2902">
        <v>2022</v>
      </c>
      <c r="F2902">
        <v>33</v>
      </c>
      <c r="G2902" t="s">
        <v>88</v>
      </c>
      <c r="H2902" t="s">
        <v>80</v>
      </c>
      <c r="I2902">
        <v>10000</v>
      </c>
      <c r="J2902" t="s">
        <v>598</v>
      </c>
      <c r="K2902" t="s">
        <v>404</v>
      </c>
    </row>
    <row r="2903" spans="1:11" x14ac:dyDescent="0.35">
      <c r="A2903" t="s">
        <v>563</v>
      </c>
      <c r="B2903" t="s">
        <v>84</v>
      </c>
      <c r="C2903" t="s">
        <v>384</v>
      </c>
      <c r="D2903" t="s">
        <v>78</v>
      </c>
      <c r="E2903">
        <v>2022</v>
      </c>
      <c r="F2903">
        <v>33</v>
      </c>
      <c r="G2903" t="s">
        <v>88</v>
      </c>
      <c r="H2903" t="s">
        <v>80</v>
      </c>
      <c r="I2903">
        <v>65500</v>
      </c>
      <c r="J2903" t="s">
        <v>598</v>
      </c>
      <c r="K2903" t="s">
        <v>413</v>
      </c>
    </row>
    <row r="2904" spans="1:11" x14ac:dyDescent="0.35">
      <c r="A2904" t="s">
        <v>563</v>
      </c>
      <c r="B2904" t="s">
        <v>84</v>
      </c>
      <c r="C2904" t="s">
        <v>384</v>
      </c>
      <c r="D2904" t="s">
        <v>78</v>
      </c>
      <c r="E2904">
        <v>2022</v>
      </c>
      <c r="F2904">
        <v>33</v>
      </c>
      <c r="G2904" t="s">
        <v>88</v>
      </c>
      <c r="H2904" t="s">
        <v>80</v>
      </c>
      <c r="I2904">
        <v>10000</v>
      </c>
      <c r="J2904" t="s">
        <v>564</v>
      </c>
      <c r="K2904" t="s">
        <v>404</v>
      </c>
    </row>
    <row r="2905" spans="1:11" x14ac:dyDescent="0.35">
      <c r="A2905" t="s">
        <v>563</v>
      </c>
      <c r="B2905" t="s">
        <v>84</v>
      </c>
      <c r="C2905" t="s">
        <v>384</v>
      </c>
      <c r="D2905" t="s">
        <v>78</v>
      </c>
      <c r="E2905">
        <v>2022</v>
      </c>
      <c r="F2905">
        <v>33</v>
      </c>
      <c r="G2905" t="s">
        <v>88</v>
      </c>
      <c r="H2905" t="s">
        <v>80</v>
      </c>
      <c r="I2905">
        <v>76000</v>
      </c>
      <c r="J2905" t="s">
        <v>564</v>
      </c>
      <c r="K2905" t="s">
        <v>413</v>
      </c>
    </row>
    <row r="2906" spans="1:11" x14ac:dyDescent="0.35">
      <c r="A2906" t="s">
        <v>563</v>
      </c>
      <c r="B2906" t="s">
        <v>84</v>
      </c>
      <c r="C2906" t="s">
        <v>384</v>
      </c>
      <c r="D2906" t="s">
        <v>78</v>
      </c>
      <c r="E2906">
        <v>2022</v>
      </c>
      <c r="F2906">
        <v>90</v>
      </c>
      <c r="G2906" t="s">
        <v>89</v>
      </c>
      <c r="H2906" t="s">
        <v>80</v>
      </c>
      <c r="I2906">
        <v>705</v>
      </c>
      <c r="J2906" t="s">
        <v>597</v>
      </c>
      <c r="K2906" t="s">
        <v>404</v>
      </c>
    </row>
    <row r="2907" spans="1:11" x14ac:dyDescent="0.35">
      <c r="A2907" t="s">
        <v>563</v>
      </c>
      <c r="B2907" t="s">
        <v>84</v>
      </c>
      <c r="C2907" t="s">
        <v>384</v>
      </c>
      <c r="D2907" t="s">
        <v>78</v>
      </c>
      <c r="E2907">
        <v>2022</v>
      </c>
      <c r="F2907">
        <v>90</v>
      </c>
      <c r="G2907" t="s">
        <v>89</v>
      </c>
      <c r="H2907" t="s">
        <v>80</v>
      </c>
      <c r="I2907">
        <v>24</v>
      </c>
      <c r="J2907" t="s">
        <v>598</v>
      </c>
      <c r="K2907" t="s">
        <v>413</v>
      </c>
    </row>
    <row r="2908" spans="1:11" x14ac:dyDescent="0.35">
      <c r="A2908" t="s">
        <v>563</v>
      </c>
      <c r="B2908" t="s">
        <v>84</v>
      </c>
      <c r="C2908" t="s">
        <v>384</v>
      </c>
      <c r="D2908" t="s">
        <v>78</v>
      </c>
      <c r="E2908">
        <v>2022</v>
      </c>
      <c r="F2908">
        <v>90</v>
      </c>
      <c r="G2908" t="s">
        <v>89</v>
      </c>
      <c r="H2908" t="s">
        <v>80</v>
      </c>
      <c r="I2908">
        <v>18.82</v>
      </c>
      <c r="J2908" t="s">
        <v>564</v>
      </c>
      <c r="K2908" t="s">
        <v>413</v>
      </c>
    </row>
    <row r="2909" spans="1:11" x14ac:dyDescent="0.35">
      <c r="A2909" t="s">
        <v>563</v>
      </c>
      <c r="B2909" t="s">
        <v>84</v>
      </c>
      <c r="C2909" t="s">
        <v>384</v>
      </c>
      <c r="D2909" t="s">
        <v>78</v>
      </c>
      <c r="E2909">
        <v>2022</v>
      </c>
      <c r="F2909">
        <v>91</v>
      </c>
      <c r="G2909" t="s">
        <v>90</v>
      </c>
      <c r="H2909" t="s">
        <v>80</v>
      </c>
      <c r="I2909">
        <v>1461.36</v>
      </c>
      <c r="J2909" t="s">
        <v>597</v>
      </c>
      <c r="K2909" t="s">
        <v>413</v>
      </c>
    </row>
    <row r="2910" spans="1:11" x14ac:dyDescent="0.35">
      <c r="A2910" t="s">
        <v>563</v>
      </c>
      <c r="B2910" t="s">
        <v>84</v>
      </c>
      <c r="C2910" t="s">
        <v>384</v>
      </c>
      <c r="D2910" t="s">
        <v>78</v>
      </c>
      <c r="E2910">
        <v>2022</v>
      </c>
      <c r="F2910">
        <v>91</v>
      </c>
      <c r="G2910" t="s">
        <v>90</v>
      </c>
      <c r="H2910" t="s">
        <v>80</v>
      </c>
      <c r="I2910">
        <v>1100</v>
      </c>
      <c r="J2910" t="s">
        <v>598</v>
      </c>
      <c r="K2910" t="s">
        <v>413</v>
      </c>
    </row>
    <row r="2911" spans="1:11" x14ac:dyDescent="0.35">
      <c r="A2911" t="s">
        <v>563</v>
      </c>
      <c r="B2911" t="s">
        <v>84</v>
      </c>
      <c r="C2911" t="s">
        <v>384</v>
      </c>
      <c r="D2911" t="s">
        <v>78</v>
      </c>
      <c r="E2911">
        <v>2022</v>
      </c>
      <c r="F2911">
        <v>91</v>
      </c>
      <c r="G2911" t="s">
        <v>90</v>
      </c>
      <c r="H2911" t="s">
        <v>80</v>
      </c>
      <c r="I2911">
        <v>1100</v>
      </c>
      <c r="J2911" t="s">
        <v>564</v>
      </c>
      <c r="K2911" t="s">
        <v>413</v>
      </c>
    </row>
    <row r="2912" spans="1:11" x14ac:dyDescent="0.35">
      <c r="A2912" t="s">
        <v>563</v>
      </c>
      <c r="B2912" t="s">
        <v>84</v>
      </c>
      <c r="C2912" t="s">
        <v>384</v>
      </c>
      <c r="D2912" t="s">
        <v>78</v>
      </c>
      <c r="E2912">
        <v>2023</v>
      </c>
      <c r="F2912">
        <v>16</v>
      </c>
      <c r="G2912" t="s">
        <v>91</v>
      </c>
      <c r="H2912" t="s">
        <v>80</v>
      </c>
      <c r="I2912">
        <v>33612.44</v>
      </c>
      <c r="J2912" t="s">
        <v>597</v>
      </c>
      <c r="K2912" t="s">
        <v>404</v>
      </c>
    </row>
    <row r="2913" spans="1:11" x14ac:dyDescent="0.35">
      <c r="A2913" t="s">
        <v>563</v>
      </c>
      <c r="B2913" t="s">
        <v>84</v>
      </c>
      <c r="C2913" t="s">
        <v>384</v>
      </c>
      <c r="D2913" t="s">
        <v>78</v>
      </c>
      <c r="E2913">
        <v>2023</v>
      </c>
      <c r="F2913">
        <v>16</v>
      </c>
      <c r="G2913" t="s">
        <v>91</v>
      </c>
      <c r="H2913" t="s">
        <v>80</v>
      </c>
      <c r="I2913">
        <v>79032.58</v>
      </c>
      <c r="J2913" t="s">
        <v>597</v>
      </c>
      <c r="K2913" t="s">
        <v>413</v>
      </c>
    </row>
    <row r="2914" spans="1:11" x14ac:dyDescent="0.35">
      <c r="A2914" t="s">
        <v>563</v>
      </c>
      <c r="B2914" t="s">
        <v>84</v>
      </c>
      <c r="C2914" t="s">
        <v>384</v>
      </c>
      <c r="D2914" t="s">
        <v>78</v>
      </c>
      <c r="E2914">
        <v>2023</v>
      </c>
      <c r="F2914">
        <v>16</v>
      </c>
      <c r="G2914" t="s">
        <v>91</v>
      </c>
      <c r="H2914" t="s">
        <v>80</v>
      </c>
      <c r="I2914">
        <v>6828.55</v>
      </c>
      <c r="J2914" t="s">
        <v>598</v>
      </c>
      <c r="K2914" t="s">
        <v>404</v>
      </c>
    </row>
    <row r="2915" spans="1:11" x14ac:dyDescent="0.35">
      <c r="A2915" t="s">
        <v>563</v>
      </c>
      <c r="B2915" t="s">
        <v>84</v>
      </c>
      <c r="C2915" t="s">
        <v>384</v>
      </c>
      <c r="D2915" t="s">
        <v>78</v>
      </c>
      <c r="E2915">
        <v>2023</v>
      </c>
      <c r="F2915">
        <v>16</v>
      </c>
      <c r="G2915" t="s">
        <v>91</v>
      </c>
      <c r="H2915" t="s">
        <v>80</v>
      </c>
      <c r="I2915">
        <v>79360.259999999995</v>
      </c>
      <c r="J2915" t="s">
        <v>598</v>
      </c>
      <c r="K2915" t="s">
        <v>413</v>
      </c>
    </row>
    <row r="2916" spans="1:11" x14ac:dyDescent="0.35">
      <c r="A2916" t="s">
        <v>563</v>
      </c>
      <c r="B2916" t="s">
        <v>84</v>
      </c>
      <c r="C2916" t="s">
        <v>384</v>
      </c>
      <c r="D2916" t="s">
        <v>78</v>
      </c>
      <c r="E2916">
        <v>2023</v>
      </c>
      <c r="F2916">
        <v>16</v>
      </c>
      <c r="G2916" t="s">
        <v>91</v>
      </c>
      <c r="H2916" t="s">
        <v>80</v>
      </c>
      <c r="I2916">
        <v>49820.47</v>
      </c>
      <c r="J2916" t="s">
        <v>564</v>
      </c>
      <c r="K2916" t="s">
        <v>404</v>
      </c>
    </row>
    <row r="2917" spans="1:11" x14ac:dyDescent="0.35">
      <c r="A2917" t="s">
        <v>563</v>
      </c>
      <c r="B2917" t="s">
        <v>84</v>
      </c>
      <c r="C2917" t="s">
        <v>384</v>
      </c>
      <c r="D2917" t="s">
        <v>78</v>
      </c>
      <c r="E2917">
        <v>2023</v>
      </c>
      <c r="F2917">
        <v>16</v>
      </c>
      <c r="G2917" t="s">
        <v>91</v>
      </c>
      <c r="H2917" t="s">
        <v>80</v>
      </c>
      <c r="I2917">
        <v>60291.040000000001</v>
      </c>
      <c r="J2917" t="s">
        <v>564</v>
      </c>
      <c r="K2917" t="s">
        <v>413</v>
      </c>
    </row>
    <row r="2918" spans="1:11" x14ac:dyDescent="0.35">
      <c r="A2918" t="s">
        <v>563</v>
      </c>
      <c r="B2918" t="s">
        <v>84</v>
      </c>
      <c r="C2918" t="s">
        <v>384</v>
      </c>
      <c r="D2918" t="s">
        <v>78</v>
      </c>
      <c r="E2918">
        <v>2023</v>
      </c>
      <c r="F2918">
        <v>33</v>
      </c>
      <c r="G2918" t="s">
        <v>88</v>
      </c>
      <c r="H2918" t="s">
        <v>80</v>
      </c>
      <c r="I2918">
        <v>230500</v>
      </c>
      <c r="J2918" t="s">
        <v>597</v>
      </c>
      <c r="K2918" t="s">
        <v>404</v>
      </c>
    </row>
    <row r="2919" spans="1:11" x14ac:dyDescent="0.35">
      <c r="A2919" t="s">
        <v>563</v>
      </c>
      <c r="B2919" t="s">
        <v>84</v>
      </c>
      <c r="C2919" t="s">
        <v>384</v>
      </c>
      <c r="D2919" t="s">
        <v>78</v>
      </c>
      <c r="E2919">
        <v>2023</v>
      </c>
      <c r="F2919">
        <v>33</v>
      </c>
      <c r="G2919" t="s">
        <v>88</v>
      </c>
      <c r="H2919" t="s">
        <v>80</v>
      </c>
      <c r="I2919">
        <v>553049.47</v>
      </c>
      <c r="J2919" t="s">
        <v>597</v>
      </c>
      <c r="K2919" t="s">
        <v>413</v>
      </c>
    </row>
    <row r="2920" spans="1:11" x14ac:dyDescent="0.35">
      <c r="A2920" t="s">
        <v>563</v>
      </c>
      <c r="B2920" t="s">
        <v>84</v>
      </c>
      <c r="C2920" t="s">
        <v>384</v>
      </c>
      <c r="D2920" t="s">
        <v>78</v>
      </c>
      <c r="E2920">
        <v>2023</v>
      </c>
      <c r="F2920">
        <v>33</v>
      </c>
      <c r="G2920" t="s">
        <v>88</v>
      </c>
      <c r="H2920" t="s">
        <v>80</v>
      </c>
      <c r="I2920">
        <v>190500</v>
      </c>
      <c r="J2920" t="s">
        <v>598</v>
      </c>
      <c r="K2920" t="s">
        <v>404</v>
      </c>
    </row>
    <row r="2921" spans="1:11" x14ac:dyDescent="0.35">
      <c r="A2921" t="s">
        <v>563</v>
      </c>
      <c r="B2921" t="s">
        <v>84</v>
      </c>
      <c r="C2921" t="s">
        <v>384</v>
      </c>
      <c r="D2921" t="s">
        <v>78</v>
      </c>
      <c r="E2921">
        <v>2023</v>
      </c>
      <c r="F2921">
        <v>33</v>
      </c>
      <c r="G2921" t="s">
        <v>88</v>
      </c>
      <c r="H2921" t="s">
        <v>80</v>
      </c>
      <c r="I2921">
        <v>507399.47</v>
      </c>
      <c r="J2921" t="s">
        <v>598</v>
      </c>
      <c r="K2921" t="s">
        <v>413</v>
      </c>
    </row>
    <row r="2922" spans="1:11" x14ac:dyDescent="0.35">
      <c r="A2922" t="s">
        <v>563</v>
      </c>
      <c r="B2922" t="s">
        <v>84</v>
      </c>
      <c r="C2922" t="s">
        <v>384</v>
      </c>
      <c r="D2922" t="s">
        <v>78</v>
      </c>
      <c r="E2922">
        <v>2023</v>
      </c>
      <c r="F2922">
        <v>33</v>
      </c>
      <c r="G2922" t="s">
        <v>88</v>
      </c>
      <c r="H2922" t="s">
        <v>80</v>
      </c>
      <c r="I2922">
        <v>164000</v>
      </c>
      <c r="J2922" t="s">
        <v>564</v>
      </c>
      <c r="K2922" t="s">
        <v>404</v>
      </c>
    </row>
    <row r="2923" spans="1:11" x14ac:dyDescent="0.35">
      <c r="A2923" t="s">
        <v>563</v>
      </c>
      <c r="B2923" t="s">
        <v>84</v>
      </c>
      <c r="C2923" t="s">
        <v>384</v>
      </c>
      <c r="D2923" t="s">
        <v>78</v>
      </c>
      <c r="E2923">
        <v>2023</v>
      </c>
      <c r="F2923">
        <v>33</v>
      </c>
      <c r="G2923" t="s">
        <v>88</v>
      </c>
      <c r="H2923" t="s">
        <v>80</v>
      </c>
      <c r="I2923">
        <v>445700</v>
      </c>
      <c r="J2923" t="s">
        <v>564</v>
      </c>
      <c r="K2923" t="s">
        <v>413</v>
      </c>
    </row>
    <row r="2924" spans="1:11" x14ac:dyDescent="0.35">
      <c r="A2924" t="s">
        <v>563</v>
      </c>
      <c r="B2924" t="s">
        <v>84</v>
      </c>
      <c r="C2924" t="s">
        <v>384</v>
      </c>
      <c r="D2924" t="s">
        <v>78</v>
      </c>
      <c r="E2924">
        <v>2023</v>
      </c>
      <c r="F2924">
        <v>63</v>
      </c>
      <c r="G2924" t="s">
        <v>317</v>
      </c>
      <c r="H2924" t="s">
        <v>80</v>
      </c>
      <c r="I2924">
        <v>2000</v>
      </c>
      <c r="J2924" t="s">
        <v>598</v>
      </c>
      <c r="K2924" t="s">
        <v>413</v>
      </c>
    </row>
    <row r="2925" spans="1:11" x14ac:dyDescent="0.35">
      <c r="A2925" t="s">
        <v>563</v>
      </c>
      <c r="B2925" t="s">
        <v>84</v>
      </c>
      <c r="C2925" t="s">
        <v>384</v>
      </c>
      <c r="D2925" t="s">
        <v>78</v>
      </c>
      <c r="E2925">
        <v>2023</v>
      </c>
      <c r="F2925">
        <v>63</v>
      </c>
      <c r="G2925" t="s">
        <v>317</v>
      </c>
      <c r="H2925" t="s">
        <v>80</v>
      </c>
      <c r="I2925">
        <v>0</v>
      </c>
      <c r="J2925" t="s">
        <v>564</v>
      </c>
      <c r="K2925" t="s">
        <v>413</v>
      </c>
    </row>
    <row r="2926" spans="1:11" x14ac:dyDescent="0.35">
      <c r="A2926" t="s">
        <v>563</v>
      </c>
      <c r="B2926" t="s">
        <v>84</v>
      </c>
      <c r="C2926" t="s">
        <v>384</v>
      </c>
      <c r="D2926" t="s">
        <v>78</v>
      </c>
      <c r="E2926">
        <v>2023</v>
      </c>
      <c r="F2926">
        <v>90</v>
      </c>
      <c r="G2926" t="s">
        <v>89</v>
      </c>
      <c r="H2926" t="s">
        <v>80</v>
      </c>
      <c r="I2926">
        <v>826.85</v>
      </c>
      <c r="J2926" t="s">
        <v>597</v>
      </c>
      <c r="K2926" t="s">
        <v>404</v>
      </c>
    </row>
    <row r="2927" spans="1:11" x14ac:dyDescent="0.35">
      <c r="A2927" t="s">
        <v>563</v>
      </c>
      <c r="B2927" t="s">
        <v>84</v>
      </c>
      <c r="C2927" t="s">
        <v>384</v>
      </c>
      <c r="D2927" t="s">
        <v>78</v>
      </c>
      <c r="E2927">
        <v>2023</v>
      </c>
      <c r="F2927">
        <v>90</v>
      </c>
      <c r="G2927" t="s">
        <v>89</v>
      </c>
      <c r="H2927" t="s">
        <v>80</v>
      </c>
      <c r="I2927">
        <v>108.76</v>
      </c>
      <c r="J2927" t="s">
        <v>597</v>
      </c>
      <c r="K2927" t="s">
        <v>413</v>
      </c>
    </row>
    <row r="2928" spans="1:11" x14ac:dyDescent="0.35">
      <c r="A2928" t="s">
        <v>563</v>
      </c>
      <c r="B2928" t="s">
        <v>84</v>
      </c>
      <c r="C2928" t="s">
        <v>384</v>
      </c>
      <c r="D2928" t="s">
        <v>78</v>
      </c>
      <c r="E2928">
        <v>2023</v>
      </c>
      <c r="F2928">
        <v>90</v>
      </c>
      <c r="G2928" t="s">
        <v>89</v>
      </c>
      <c r="H2928" t="s">
        <v>80</v>
      </c>
      <c r="I2928">
        <v>18.82</v>
      </c>
      <c r="J2928" t="s">
        <v>598</v>
      </c>
      <c r="K2928" t="s">
        <v>404</v>
      </c>
    </row>
    <row r="2929" spans="1:11" x14ac:dyDescent="0.35">
      <c r="A2929" t="s">
        <v>563</v>
      </c>
      <c r="B2929" t="s">
        <v>84</v>
      </c>
      <c r="C2929" t="s">
        <v>384</v>
      </c>
      <c r="D2929" t="s">
        <v>78</v>
      </c>
      <c r="E2929">
        <v>2023</v>
      </c>
      <c r="F2929">
        <v>90</v>
      </c>
      <c r="G2929" t="s">
        <v>89</v>
      </c>
      <c r="H2929" t="s">
        <v>80</v>
      </c>
      <c r="I2929">
        <v>115.23</v>
      </c>
      <c r="J2929" t="s">
        <v>598</v>
      </c>
      <c r="K2929" t="s">
        <v>413</v>
      </c>
    </row>
    <row r="2930" spans="1:11" x14ac:dyDescent="0.35">
      <c r="A2930" t="s">
        <v>563</v>
      </c>
      <c r="B2930" t="s">
        <v>84</v>
      </c>
      <c r="C2930" t="s">
        <v>384</v>
      </c>
      <c r="D2930" t="s">
        <v>78</v>
      </c>
      <c r="E2930">
        <v>2023</v>
      </c>
      <c r="F2930">
        <v>90</v>
      </c>
      <c r="G2930" t="s">
        <v>89</v>
      </c>
      <c r="H2930" t="s">
        <v>80</v>
      </c>
      <c r="I2930">
        <v>18.82</v>
      </c>
      <c r="J2930" t="s">
        <v>564</v>
      </c>
      <c r="K2930" t="s">
        <v>404</v>
      </c>
    </row>
    <row r="2931" spans="1:11" x14ac:dyDescent="0.35">
      <c r="A2931" t="s">
        <v>563</v>
      </c>
      <c r="B2931" t="s">
        <v>84</v>
      </c>
      <c r="C2931" t="s">
        <v>384</v>
      </c>
      <c r="D2931" t="s">
        <v>78</v>
      </c>
      <c r="E2931">
        <v>2023</v>
      </c>
      <c r="F2931">
        <v>90</v>
      </c>
      <c r="G2931" t="s">
        <v>89</v>
      </c>
      <c r="H2931" t="s">
        <v>80</v>
      </c>
      <c r="I2931">
        <v>1387.5</v>
      </c>
      <c r="J2931" t="s">
        <v>564</v>
      </c>
      <c r="K2931" t="s">
        <v>413</v>
      </c>
    </row>
    <row r="2932" spans="1:11" x14ac:dyDescent="0.35">
      <c r="A2932" t="s">
        <v>563</v>
      </c>
      <c r="B2932" t="s">
        <v>84</v>
      </c>
      <c r="C2932" t="s">
        <v>384</v>
      </c>
      <c r="D2932" t="s">
        <v>78</v>
      </c>
      <c r="E2932">
        <v>2023</v>
      </c>
      <c r="F2932">
        <v>91</v>
      </c>
      <c r="G2932" t="s">
        <v>90</v>
      </c>
      <c r="H2932" t="s">
        <v>80</v>
      </c>
      <c r="I2932">
        <v>1581.76</v>
      </c>
      <c r="J2932" t="s">
        <v>597</v>
      </c>
      <c r="K2932" t="s">
        <v>404</v>
      </c>
    </row>
    <row r="2933" spans="1:11" x14ac:dyDescent="0.35">
      <c r="A2933" t="s">
        <v>563</v>
      </c>
      <c r="B2933" t="s">
        <v>84</v>
      </c>
      <c r="C2933" t="s">
        <v>384</v>
      </c>
      <c r="D2933" t="s">
        <v>78</v>
      </c>
      <c r="E2933">
        <v>2023</v>
      </c>
      <c r="F2933">
        <v>91</v>
      </c>
      <c r="G2933" t="s">
        <v>90</v>
      </c>
      <c r="H2933" t="s">
        <v>80</v>
      </c>
      <c r="I2933">
        <v>7746.54</v>
      </c>
      <c r="J2933" t="s">
        <v>597</v>
      </c>
      <c r="K2933" t="s">
        <v>413</v>
      </c>
    </row>
    <row r="2934" spans="1:11" x14ac:dyDescent="0.35">
      <c r="A2934" t="s">
        <v>563</v>
      </c>
      <c r="B2934" t="s">
        <v>84</v>
      </c>
      <c r="C2934" t="s">
        <v>384</v>
      </c>
      <c r="D2934" t="s">
        <v>78</v>
      </c>
      <c r="E2934">
        <v>2023</v>
      </c>
      <c r="F2934">
        <v>91</v>
      </c>
      <c r="G2934" t="s">
        <v>90</v>
      </c>
      <c r="H2934" t="s">
        <v>80</v>
      </c>
      <c r="I2934">
        <v>1081.76</v>
      </c>
      <c r="J2934" t="s">
        <v>598</v>
      </c>
      <c r="K2934" t="s">
        <v>404</v>
      </c>
    </row>
    <row r="2935" spans="1:11" x14ac:dyDescent="0.35">
      <c r="A2935" t="s">
        <v>563</v>
      </c>
      <c r="B2935" t="s">
        <v>84</v>
      </c>
      <c r="C2935" t="s">
        <v>384</v>
      </c>
      <c r="D2935" t="s">
        <v>78</v>
      </c>
      <c r="E2935">
        <v>2023</v>
      </c>
      <c r="F2935">
        <v>91</v>
      </c>
      <c r="G2935" t="s">
        <v>90</v>
      </c>
      <c r="H2935" t="s">
        <v>80</v>
      </c>
      <c r="I2935">
        <v>7223.5</v>
      </c>
      <c r="J2935" t="s">
        <v>598</v>
      </c>
      <c r="K2935" t="s">
        <v>413</v>
      </c>
    </row>
    <row r="2936" spans="1:11" x14ac:dyDescent="0.35">
      <c r="A2936" t="s">
        <v>563</v>
      </c>
      <c r="B2936" t="s">
        <v>84</v>
      </c>
      <c r="C2936" t="s">
        <v>384</v>
      </c>
      <c r="D2936" t="s">
        <v>78</v>
      </c>
      <c r="E2936">
        <v>2023</v>
      </c>
      <c r="F2936">
        <v>91</v>
      </c>
      <c r="G2936" t="s">
        <v>90</v>
      </c>
      <c r="H2936" t="s">
        <v>80</v>
      </c>
      <c r="I2936">
        <v>930</v>
      </c>
      <c r="J2936" t="s">
        <v>564</v>
      </c>
      <c r="K2936" t="s">
        <v>404</v>
      </c>
    </row>
    <row r="2937" spans="1:11" x14ac:dyDescent="0.35">
      <c r="A2937" t="s">
        <v>563</v>
      </c>
      <c r="B2937" t="s">
        <v>84</v>
      </c>
      <c r="C2937" t="s">
        <v>384</v>
      </c>
      <c r="D2937" t="s">
        <v>78</v>
      </c>
      <c r="E2937">
        <v>2023</v>
      </c>
      <c r="F2937">
        <v>91</v>
      </c>
      <c r="G2937" t="s">
        <v>90</v>
      </c>
      <c r="H2937" t="s">
        <v>80</v>
      </c>
      <c r="I2937">
        <v>7452.95</v>
      </c>
      <c r="J2937" t="s">
        <v>564</v>
      </c>
      <c r="K2937" t="s">
        <v>413</v>
      </c>
    </row>
    <row r="2938" spans="1:11" x14ac:dyDescent="0.35">
      <c r="A2938" t="s">
        <v>563</v>
      </c>
      <c r="B2938" t="s">
        <v>84</v>
      </c>
      <c r="C2938" t="s">
        <v>384</v>
      </c>
      <c r="D2938" t="s">
        <v>78</v>
      </c>
      <c r="E2938">
        <v>2024</v>
      </c>
      <c r="F2938">
        <v>16</v>
      </c>
      <c r="G2938" t="s">
        <v>91</v>
      </c>
      <c r="H2938" t="s">
        <v>80</v>
      </c>
      <c r="I2938">
        <v>20000</v>
      </c>
      <c r="J2938" t="s">
        <v>597</v>
      </c>
      <c r="K2938" t="s">
        <v>404</v>
      </c>
    </row>
    <row r="2939" spans="1:11" x14ac:dyDescent="0.35">
      <c r="A2939" t="s">
        <v>563</v>
      </c>
      <c r="B2939" t="s">
        <v>84</v>
      </c>
      <c r="C2939" t="s">
        <v>384</v>
      </c>
      <c r="D2939" t="s">
        <v>78</v>
      </c>
      <c r="E2939">
        <v>2024</v>
      </c>
      <c r="F2939">
        <v>16</v>
      </c>
      <c r="G2939" t="s">
        <v>91</v>
      </c>
      <c r="H2939" t="s">
        <v>80</v>
      </c>
      <c r="I2939">
        <v>16012.25</v>
      </c>
      <c r="J2939" t="s">
        <v>597</v>
      </c>
      <c r="K2939" t="s">
        <v>413</v>
      </c>
    </row>
    <row r="2940" spans="1:11" x14ac:dyDescent="0.35">
      <c r="A2940" t="s">
        <v>563</v>
      </c>
      <c r="B2940" t="s">
        <v>84</v>
      </c>
      <c r="C2940" t="s">
        <v>384</v>
      </c>
      <c r="D2940" t="s">
        <v>78</v>
      </c>
      <c r="E2940">
        <v>2024</v>
      </c>
      <c r="F2940">
        <v>16</v>
      </c>
      <c r="G2940" t="s">
        <v>91</v>
      </c>
      <c r="H2940" t="s">
        <v>80</v>
      </c>
      <c r="I2940">
        <v>11956.58</v>
      </c>
      <c r="J2940" t="s">
        <v>598</v>
      </c>
      <c r="K2940" t="s">
        <v>404</v>
      </c>
    </row>
    <row r="2941" spans="1:11" x14ac:dyDescent="0.35">
      <c r="A2941" t="s">
        <v>563</v>
      </c>
      <c r="B2941" t="s">
        <v>84</v>
      </c>
      <c r="C2941" t="s">
        <v>384</v>
      </c>
      <c r="D2941" t="s">
        <v>78</v>
      </c>
      <c r="E2941">
        <v>2024</v>
      </c>
      <c r="F2941">
        <v>16</v>
      </c>
      <c r="G2941" t="s">
        <v>91</v>
      </c>
      <c r="H2941" t="s">
        <v>80</v>
      </c>
      <c r="I2941">
        <v>42215.87</v>
      </c>
      <c r="J2941" t="s">
        <v>598</v>
      </c>
      <c r="K2941" t="s">
        <v>413</v>
      </c>
    </row>
    <row r="2942" spans="1:11" x14ac:dyDescent="0.35">
      <c r="A2942" t="s">
        <v>563</v>
      </c>
      <c r="B2942" t="s">
        <v>84</v>
      </c>
      <c r="C2942" t="s">
        <v>384</v>
      </c>
      <c r="D2942" t="s">
        <v>78</v>
      </c>
      <c r="E2942">
        <v>2024</v>
      </c>
      <c r="F2942">
        <v>16</v>
      </c>
      <c r="G2942" t="s">
        <v>91</v>
      </c>
      <c r="H2942" t="s">
        <v>80</v>
      </c>
      <c r="I2942">
        <v>920</v>
      </c>
      <c r="J2942" t="s">
        <v>564</v>
      </c>
      <c r="K2942" t="s">
        <v>404</v>
      </c>
    </row>
    <row r="2943" spans="1:11" x14ac:dyDescent="0.35">
      <c r="A2943" t="s">
        <v>563</v>
      </c>
      <c r="B2943" t="s">
        <v>84</v>
      </c>
      <c r="C2943" t="s">
        <v>384</v>
      </c>
      <c r="D2943" t="s">
        <v>78</v>
      </c>
      <c r="E2943">
        <v>2024</v>
      </c>
      <c r="F2943">
        <v>16</v>
      </c>
      <c r="G2943" t="s">
        <v>91</v>
      </c>
      <c r="H2943" t="s">
        <v>80</v>
      </c>
      <c r="I2943">
        <v>49550.05</v>
      </c>
      <c r="J2943" t="s">
        <v>564</v>
      </c>
      <c r="K2943" t="s">
        <v>413</v>
      </c>
    </row>
    <row r="2944" spans="1:11" x14ac:dyDescent="0.35">
      <c r="A2944" t="s">
        <v>563</v>
      </c>
      <c r="B2944" t="s">
        <v>84</v>
      </c>
      <c r="C2944" t="s">
        <v>384</v>
      </c>
      <c r="D2944" t="s">
        <v>78</v>
      </c>
      <c r="E2944">
        <v>2024</v>
      </c>
      <c r="F2944">
        <v>33</v>
      </c>
      <c r="G2944" t="s">
        <v>88</v>
      </c>
      <c r="H2944" t="s">
        <v>80</v>
      </c>
      <c r="I2944">
        <v>90000</v>
      </c>
      <c r="J2944" t="s">
        <v>597</v>
      </c>
      <c r="K2944" t="s">
        <v>404</v>
      </c>
    </row>
    <row r="2945" spans="1:11" x14ac:dyDescent="0.35">
      <c r="A2945" t="s">
        <v>563</v>
      </c>
      <c r="B2945" t="s">
        <v>84</v>
      </c>
      <c r="C2945" t="s">
        <v>384</v>
      </c>
      <c r="D2945" t="s">
        <v>78</v>
      </c>
      <c r="E2945">
        <v>2024</v>
      </c>
      <c r="F2945">
        <v>33</v>
      </c>
      <c r="G2945" t="s">
        <v>88</v>
      </c>
      <c r="H2945" t="s">
        <v>80</v>
      </c>
      <c r="I2945">
        <v>335557.41</v>
      </c>
      <c r="J2945" t="s">
        <v>597</v>
      </c>
      <c r="K2945" t="s">
        <v>413</v>
      </c>
    </row>
    <row r="2946" spans="1:11" x14ac:dyDescent="0.35">
      <c r="A2946" t="s">
        <v>563</v>
      </c>
      <c r="B2946" t="s">
        <v>84</v>
      </c>
      <c r="C2946" t="s">
        <v>384</v>
      </c>
      <c r="D2946" t="s">
        <v>78</v>
      </c>
      <c r="E2946">
        <v>2024</v>
      </c>
      <c r="F2946">
        <v>33</v>
      </c>
      <c r="G2946" t="s">
        <v>88</v>
      </c>
      <c r="H2946" t="s">
        <v>80</v>
      </c>
      <c r="I2946">
        <v>108920</v>
      </c>
      <c r="J2946" t="s">
        <v>598</v>
      </c>
      <c r="K2946" t="s">
        <v>404</v>
      </c>
    </row>
    <row r="2947" spans="1:11" x14ac:dyDescent="0.35">
      <c r="A2947" t="s">
        <v>563</v>
      </c>
      <c r="B2947" t="s">
        <v>84</v>
      </c>
      <c r="C2947" t="s">
        <v>384</v>
      </c>
      <c r="D2947" t="s">
        <v>78</v>
      </c>
      <c r="E2947">
        <v>2024</v>
      </c>
      <c r="F2947">
        <v>33</v>
      </c>
      <c r="G2947" t="s">
        <v>88</v>
      </c>
      <c r="H2947" t="s">
        <v>80</v>
      </c>
      <c r="I2947">
        <v>434541.13</v>
      </c>
      <c r="J2947" t="s">
        <v>598</v>
      </c>
      <c r="K2947" t="s">
        <v>413</v>
      </c>
    </row>
    <row r="2948" spans="1:11" x14ac:dyDescent="0.35">
      <c r="A2948" t="s">
        <v>563</v>
      </c>
      <c r="B2948" t="s">
        <v>84</v>
      </c>
      <c r="C2948" t="s">
        <v>384</v>
      </c>
      <c r="D2948" t="s">
        <v>78</v>
      </c>
      <c r="E2948">
        <v>2024</v>
      </c>
      <c r="F2948">
        <v>33</v>
      </c>
      <c r="G2948" t="s">
        <v>88</v>
      </c>
      <c r="H2948" t="s">
        <v>80</v>
      </c>
      <c r="I2948">
        <v>150000</v>
      </c>
      <c r="J2948" t="s">
        <v>564</v>
      </c>
      <c r="K2948" t="s">
        <v>404</v>
      </c>
    </row>
    <row r="2949" spans="1:11" x14ac:dyDescent="0.35">
      <c r="A2949" t="s">
        <v>563</v>
      </c>
      <c r="B2949" t="s">
        <v>84</v>
      </c>
      <c r="C2949" t="s">
        <v>384</v>
      </c>
      <c r="D2949" t="s">
        <v>78</v>
      </c>
      <c r="E2949">
        <v>2024</v>
      </c>
      <c r="F2949">
        <v>33</v>
      </c>
      <c r="G2949" t="s">
        <v>88</v>
      </c>
      <c r="H2949" t="s">
        <v>80</v>
      </c>
      <c r="I2949">
        <v>560045.13</v>
      </c>
      <c r="J2949" t="s">
        <v>564</v>
      </c>
      <c r="K2949" t="s">
        <v>413</v>
      </c>
    </row>
    <row r="2950" spans="1:11" x14ac:dyDescent="0.35">
      <c r="A2950" t="s">
        <v>563</v>
      </c>
      <c r="B2950" t="s">
        <v>84</v>
      </c>
      <c r="C2950" t="s">
        <v>384</v>
      </c>
      <c r="D2950" t="s">
        <v>78</v>
      </c>
      <c r="E2950">
        <v>2024</v>
      </c>
      <c r="F2950">
        <v>90</v>
      </c>
      <c r="G2950" t="s">
        <v>89</v>
      </c>
      <c r="H2950" t="s">
        <v>80</v>
      </c>
      <c r="I2950">
        <v>764.64</v>
      </c>
      <c r="J2950" t="s">
        <v>597</v>
      </c>
      <c r="K2950" t="s">
        <v>413</v>
      </c>
    </row>
    <row r="2951" spans="1:11" x14ac:dyDescent="0.35">
      <c r="A2951" t="s">
        <v>563</v>
      </c>
      <c r="B2951" t="s">
        <v>84</v>
      </c>
      <c r="C2951" t="s">
        <v>384</v>
      </c>
      <c r="D2951" t="s">
        <v>78</v>
      </c>
      <c r="E2951">
        <v>2024</v>
      </c>
      <c r="F2951">
        <v>90</v>
      </c>
      <c r="G2951" t="s">
        <v>89</v>
      </c>
      <c r="H2951" t="s">
        <v>80</v>
      </c>
      <c r="I2951">
        <v>35.4</v>
      </c>
      <c r="J2951" t="s">
        <v>598</v>
      </c>
      <c r="K2951" t="s">
        <v>404</v>
      </c>
    </row>
    <row r="2952" spans="1:11" x14ac:dyDescent="0.35">
      <c r="A2952" t="s">
        <v>563</v>
      </c>
      <c r="B2952" t="s">
        <v>84</v>
      </c>
      <c r="C2952" t="s">
        <v>384</v>
      </c>
      <c r="D2952" t="s">
        <v>78</v>
      </c>
      <c r="E2952">
        <v>2024</v>
      </c>
      <c r="F2952">
        <v>90</v>
      </c>
      <c r="G2952" t="s">
        <v>89</v>
      </c>
      <c r="H2952" t="s">
        <v>80</v>
      </c>
      <c r="I2952">
        <v>802.48</v>
      </c>
      <c r="J2952" t="s">
        <v>598</v>
      </c>
      <c r="K2952" t="s">
        <v>413</v>
      </c>
    </row>
    <row r="2953" spans="1:11" x14ac:dyDescent="0.35">
      <c r="A2953" t="s">
        <v>563</v>
      </c>
      <c r="B2953" t="s">
        <v>84</v>
      </c>
      <c r="C2953" t="s">
        <v>384</v>
      </c>
      <c r="D2953" t="s">
        <v>78</v>
      </c>
      <c r="E2953">
        <v>2024</v>
      </c>
      <c r="F2953">
        <v>90</v>
      </c>
      <c r="G2953" t="s">
        <v>89</v>
      </c>
      <c r="H2953" t="s">
        <v>80</v>
      </c>
      <c r="I2953">
        <v>287.26</v>
      </c>
      <c r="J2953" t="s">
        <v>564</v>
      </c>
      <c r="K2953" t="s">
        <v>404</v>
      </c>
    </row>
    <row r="2954" spans="1:11" x14ac:dyDescent="0.35">
      <c r="A2954" t="s">
        <v>563</v>
      </c>
      <c r="B2954" t="s">
        <v>84</v>
      </c>
      <c r="C2954" t="s">
        <v>384</v>
      </c>
      <c r="D2954" t="s">
        <v>78</v>
      </c>
      <c r="E2954">
        <v>2024</v>
      </c>
      <c r="F2954">
        <v>90</v>
      </c>
      <c r="G2954" t="s">
        <v>89</v>
      </c>
      <c r="H2954" t="s">
        <v>80</v>
      </c>
      <c r="I2954">
        <v>684.3</v>
      </c>
      <c r="J2954" t="s">
        <v>564</v>
      </c>
      <c r="K2954" t="s">
        <v>413</v>
      </c>
    </row>
    <row r="2955" spans="1:11" x14ac:dyDescent="0.35">
      <c r="A2955" t="s">
        <v>563</v>
      </c>
      <c r="B2955" t="s">
        <v>84</v>
      </c>
      <c r="C2955" t="s">
        <v>384</v>
      </c>
      <c r="D2955" t="s">
        <v>78</v>
      </c>
      <c r="E2955">
        <v>2024</v>
      </c>
      <c r="F2955">
        <v>91</v>
      </c>
      <c r="G2955" t="s">
        <v>90</v>
      </c>
      <c r="H2955" t="s">
        <v>80</v>
      </c>
      <c r="I2955">
        <v>300</v>
      </c>
      <c r="J2955" t="s">
        <v>597</v>
      </c>
      <c r="K2955" t="s">
        <v>404</v>
      </c>
    </row>
    <row r="2956" spans="1:11" x14ac:dyDescent="0.35">
      <c r="A2956" t="s">
        <v>563</v>
      </c>
      <c r="B2956" t="s">
        <v>84</v>
      </c>
      <c r="C2956" t="s">
        <v>384</v>
      </c>
      <c r="D2956" t="s">
        <v>78</v>
      </c>
      <c r="E2956">
        <v>2024</v>
      </c>
      <c r="F2956">
        <v>91</v>
      </c>
      <c r="G2956" t="s">
        <v>90</v>
      </c>
      <c r="H2956" t="s">
        <v>80</v>
      </c>
      <c r="I2956">
        <v>3251</v>
      </c>
      <c r="J2956" t="s">
        <v>597</v>
      </c>
      <c r="K2956" t="s">
        <v>413</v>
      </c>
    </row>
    <row r="2957" spans="1:11" x14ac:dyDescent="0.35">
      <c r="A2957" t="s">
        <v>563</v>
      </c>
      <c r="B2957" t="s">
        <v>84</v>
      </c>
      <c r="C2957" t="s">
        <v>384</v>
      </c>
      <c r="D2957" t="s">
        <v>78</v>
      </c>
      <c r="E2957">
        <v>2024</v>
      </c>
      <c r="F2957">
        <v>91</v>
      </c>
      <c r="G2957" t="s">
        <v>90</v>
      </c>
      <c r="H2957" t="s">
        <v>80</v>
      </c>
      <c r="I2957">
        <v>1600</v>
      </c>
      <c r="J2957" t="s">
        <v>598</v>
      </c>
      <c r="K2957" t="s">
        <v>404</v>
      </c>
    </row>
    <row r="2958" spans="1:11" x14ac:dyDescent="0.35">
      <c r="A2958" t="s">
        <v>563</v>
      </c>
      <c r="B2958" t="s">
        <v>84</v>
      </c>
      <c r="C2958" t="s">
        <v>384</v>
      </c>
      <c r="D2958" t="s">
        <v>78</v>
      </c>
      <c r="E2958">
        <v>2024</v>
      </c>
      <c r="F2958">
        <v>91</v>
      </c>
      <c r="G2958" t="s">
        <v>90</v>
      </c>
      <c r="H2958" t="s">
        <v>80</v>
      </c>
      <c r="I2958">
        <v>4652</v>
      </c>
      <c r="J2958" t="s">
        <v>598</v>
      </c>
      <c r="K2958" t="s">
        <v>413</v>
      </c>
    </row>
    <row r="2959" spans="1:11" x14ac:dyDescent="0.35">
      <c r="A2959" t="s">
        <v>563</v>
      </c>
      <c r="B2959" t="s">
        <v>84</v>
      </c>
      <c r="C2959" t="s">
        <v>384</v>
      </c>
      <c r="D2959" t="s">
        <v>78</v>
      </c>
      <c r="E2959">
        <v>2024</v>
      </c>
      <c r="F2959">
        <v>91</v>
      </c>
      <c r="G2959" t="s">
        <v>90</v>
      </c>
      <c r="H2959" t="s">
        <v>80</v>
      </c>
      <c r="I2959">
        <v>2062.7399999999998</v>
      </c>
      <c r="J2959" t="s">
        <v>564</v>
      </c>
      <c r="K2959" t="s">
        <v>404</v>
      </c>
    </row>
    <row r="2960" spans="1:11" x14ac:dyDescent="0.35">
      <c r="A2960" t="s">
        <v>563</v>
      </c>
      <c r="B2960" t="s">
        <v>84</v>
      </c>
      <c r="C2960" t="s">
        <v>384</v>
      </c>
      <c r="D2960" t="s">
        <v>78</v>
      </c>
      <c r="E2960">
        <v>2024</v>
      </c>
      <c r="F2960">
        <v>91</v>
      </c>
      <c r="G2960" t="s">
        <v>90</v>
      </c>
      <c r="H2960" t="s">
        <v>80</v>
      </c>
      <c r="I2960">
        <v>10122.36</v>
      </c>
      <c r="J2960" t="s">
        <v>564</v>
      </c>
      <c r="K2960" t="s">
        <v>413</v>
      </c>
    </row>
    <row r="2961" spans="1:11" x14ac:dyDescent="0.35">
      <c r="A2961" t="s">
        <v>563</v>
      </c>
      <c r="B2961" t="s">
        <v>84</v>
      </c>
      <c r="C2961" t="s">
        <v>329</v>
      </c>
      <c r="D2961" t="s">
        <v>78</v>
      </c>
      <c r="E2961">
        <v>2023</v>
      </c>
      <c r="F2961">
        <v>16</v>
      </c>
      <c r="G2961" t="s">
        <v>91</v>
      </c>
      <c r="H2961" t="s">
        <v>80</v>
      </c>
      <c r="I2961">
        <v>9724</v>
      </c>
      <c r="J2961" t="s">
        <v>598</v>
      </c>
      <c r="K2961" t="s">
        <v>390</v>
      </c>
    </row>
    <row r="2962" spans="1:11" x14ac:dyDescent="0.35">
      <c r="A2962" t="s">
        <v>563</v>
      </c>
      <c r="B2962" t="s">
        <v>84</v>
      </c>
      <c r="C2962" t="s">
        <v>329</v>
      </c>
      <c r="D2962" t="s">
        <v>78</v>
      </c>
      <c r="E2962">
        <v>2023</v>
      </c>
      <c r="F2962">
        <v>16</v>
      </c>
      <c r="G2962" t="s">
        <v>91</v>
      </c>
      <c r="H2962" t="s">
        <v>80</v>
      </c>
      <c r="I2962">
        <v>13623.8</v>
      </c>
      <c r="J2962" t="s">
        <v>564</v>
      </c>
      <c r="K2962" t="s">
        <v>390</v>
      </c>
    </row>
    <row r="2963" spans="1:11" x14ac:dyDescent="0.35">
      <c r="A2963" t="s">
        <v>563</v>
      </c>
      <c r="B2963" t="s">
        <v>84</v>
      </c>
      <c r="C2963" t="s">
        <v>329</v>
      </c>
      <c r="D2963" t="s">
        <v>78</v>
      </c>
      <c r="E2963">
        <v>2023</v>
      </c>
      <c r="F2963">
        <v>33</v>
      </c>
      <c r="G2963" t="s">
        <v>88</v>
      </c>
      <c r="H2963" t="s">
        <v>80</v>
      </c>
      <c r="I2963">
        <v>24000</v>
      </c>
      <c r="J2963" t="s">
        <v>597</v>
      </c>
      <c r="K2963" t="s">
        <v>390</v>
      </c>
    </row>
    <row r="2964" spans="1:11" x14ac:dyDescent="0.35">
      <c r="A2964" t="s">
        <v>563</v>
      </c>
      <c r="B2964" t="s">
        <v>84</v>
      </c>
      <c r="C2964" t="s">
        <v>329</v>
      </c>
      <c r="D2964" t="s">
        <v>78</v>
      </c>
      <c r="E2964">
        <v>2023</v>
      </c>
      <c r="F2964">
        <v>33</v>
      </c>
      <c r="G2964" t="s">
        <v>88</v>
      </c>
      <c r="H2964" t="s">
        <v>80</v>
      </c>
      <c r="I2964">
        <v>14000</v>
      </c>
      <c r="J2964" t="s">
        <v>598</v>
      </c>
      <c r="K2964" t="s">
        <v>390</v>
      </c>
    </row>
    <row r="2965" spans="1:11" x14ac:dyDescent="0.35">
      <c r="A2965" t="s">
        <v>563</v>
      </c>
      <c r="B2965" t="s">
        <v>84</v>
      </c>
      <c r="C2965" t="s">
        <v>329</v>
      </c>
      <c r="D2965" t="s">
        <v>78</v>
      </c>
      <c r="E2965">
        <v>2024</v>
      </c>
      <c r="F2965">
        <v>33</v>
      </c>
      <c r="G2965" t="s">
        <v>88</v>
      </c>
      <c r="H2965" t="s">
        <v>80</v>
      </c>
      <c r="I2965">
        <v>10000</v>
      </c>
      <c r="J2965" t="s">
        <v>598</v>
      </c>
      <c r="K2965" t="s">
        <v>390</v>
      </c>
    </row>
    <row r="2966" spans="1:11" x14ac:dyDescent="0.35">
      <c r="A2966" t="s">
        <v>563</v>
      </c>
      <c r="B2966" t="s">
        <v>84</v>
      </c>
      <c r="C2966" t="s">
        <v>329</v>
      </c>
      <c r="D2966" t="s">
        <v>78</v>
      </c>
      <c r="E2966">
        <v>2024</v>
      </c>
      <c r="F2966">
        <v>33</v>
      </c>
      <c r="G2966" t="s">
        <v>88</v>
      </c>
      <c r="H2966" t="s">
        <v>80</v>
      </c>
      <c r="I2966">
        <v>10000</v>
      </c>
      <c r="J2966" t="s">
        <v>564</v>
      </c>
      <c r="K2966" t="s">
        <v>390</v>
      </c>
    </row>
    <row r="2967" spans="1:11" x14ac:dyDescent="0.35">
      <c r="A2967" t="s">
        <v>563</v>
      </c>
      <c r="B2967" t="s">
        <v>84</v>
      </c>
      <c r="C2967" t="s">
        <v>329</v>
      </c>
      <c r="D2967" t="s">
        <v>78</v>
      </c>
      <c r="E2967">
        <v>2024</v>
      </c>
      <c r="F2967">
        <v>90</v>
      </c>
      <c r="G2967" t="s">
        <v>89</v>
      </c>
      <c r="H2967" t="s">
        <v>80</v>
      </c>
      <c r="I2967">
        <v>18.82</v>
      </c>
      <c r="J2967" t="s">
        <v>564</v>
      </c>
      <c r="K2967" t="s">
        <v>390</v>
      </c>
    </row>
    <row r="2968" spans="1:11" x14ac:dyDescent="0.35">
      <c r="A2968" t="s">
        <v>563</v>
      </c>
      <c r="B2968" t="s">
        <v>84</v>
      </c>
      <c r="C2968" t="s">
        <v>329</v>
      </c>
      <c r="D2968" t="s">
        <v>78</v>
      </c>
      <c r="E2968">
        <v>2024</v>
      </c>
      <c r="F2968">
        <v>91</v>
      </c>
      <c r="G2968" t="s">
        <v>90</v>
      </c>
      <c r="H2968" t="s">
        <v>80</v>
      </c>
      <c r="I2968">
        <v>100</v>
      </c>
      <c r="J2968" t="s">
        <v>598</v>
      </c>
      <c r="K2968" t="s">
        <v>390</v>
      </c>
    </row>
    <row r="2969" spans="1:11" x14ac:dyDescent="0.35">
      <c r="A2969" t="s">
        <v>563</v>
      </c>
      <c r="B2969" t="s">
        <v>84</v>
      </c>
      <c r="C2969" t="s">
        <v>329</v>
      </c>
      <c r="D2969" t="s">
        <v>78</v>
      </c>
      <c r="E2969">
        <v>2024</v>
      </c>
      <c r="F2969">
        <v>91</v>
      </c>
      <c r="G2969" t="s">
        <v>90</v>
      </c>
      <c r="H2969" t="s">
        <v>80</v>
      </c>
      <c r="I2969">
        <v>81.180000000000007</v>
      </c>
      <c r="J2969" t="s">
        <v>564</v>
      </c>
      <c r="K2969" t="s">
        <v>390</v>
      </c>
    </row>
    <row r="2970" spans="1:11" x14ac:dyDescent="0.35">
      <c r="A2970" t="s">
        <v>563</v>
      </c>
      <c r="B2970" t="s">
        <v>84</v>
      </c>
      <c r="C2970" t="s">
        <v>330</v>
      </c>
      <c r="D2970" t="s">
        <v>78</v>
      </c>
      <c r="E2970">
        <v>2021</v>
      </c>
      <c r="F2970">
        <v>33</v>
      </c>
      <c r="G2970" t="s">
        <v>88</v>
      </c>
      <c r="H2970" t="s">
        <v>80</v>
      </c>
      <c r="I2970">
        <v>10000</v>
      </c>
      <c r="J2970" t="s">
        <v>597</v>
      </c>
      <c r="K2970" t="s">
        <v>392</v>
      </c>
    </row>
    <row r="2971" spans="1:11" x14ac:dyDescent="0.35">
      <c r="A2971" t="s">
        <v>563</v>
      </c>
      <c r="B2971" t="s">
        <v>84</v>
      </c>
      <c r="C2971" t="s">
        <v>330</v>
      </c>
      <c r="D2971" t="s">
        <v>78</v>
      </c>
      <c r="E2971">
        <v>2021</v>
      </c>
      <c r="F2971">
        <v>33</v>
      </c>
      <c r="G2971" t="s">
        <v>88</v>
      </c>
      <c r="H2971" t="s">
        <v>80</v>
      </c>
      <c r="I2971">
        <v>10000</v>
      </c>
      <c r="J2971" t="s">
        <v>598</v>
      </c>
      <c r="K2971" t="s">
        <v>392</v>
      </c>
    </row>
    <row r="2972" spans="1:11" x14ac:dyDescent="0.35">
      <c r="A2972" t="s">
        <v>563</v>
      </c>
      <c r="B2972" t="s">
        <v>84</v>
      </c>
      <c r="C2972" t="s">
        <v>330</v>
      </c>
      <c r="D2972" t="s">
        <v>78</v>
      </c>
      <c r="E2972">
        <v>2021</v>
      </c>
      <c r="F2972">
        <v>33</v>
      </c>
      <c r="G2972" t="s">
        <v>88</v>
      </c>
      <c r="H2972" t="s">
        <v>80</v>
      </c>
      <c r="I2972">
        <v>10000</v>
      </c>
      <c r="J2972" t="s">
        <v>564</v>
      </c>
      <c r="K2972" t="s">
        <v>392</v>
      </c>
    </row>
    <row r="2973" spans="1:11" x14ac:dyDescent="0.35">
      <c r="A2973" t="s">
        <v>563</v>
      </c>
      <c r="B2973" t="s">
        <v>84</v>
      </c>
      <c r="C2973" t="s">
        <v>330</v>
      </c>
      <c r="D2973" t="s">
        <v>78</v>
      </c>
      <c r="E2973">
        <v>2023</v>
      </c>
      <c r="F2973">
        <v>16</v>
      </c>
      <c r="G2973" t="s">
        <v>91</v>
      </c>
      <c r="H2973" t="s">
        <v>80</v>
      </c>
      <c r="I2973">
        <v>1576.49</v>
      </c>
      <c r="J2973" t="s">
        <v>597</v>
      </c>
      <c r="K2973" t="s">
        <v>392</v>
      </c>
    </row>
    <row r="2974" spans="1:11" x14ac:dyDescent="0.35">
      <c r="A2974" t="s">
        <v>563</v>
      </c>
      <c r="B2974" t="s">
        <v>84</v>
      </c>
      <c r="C2974" t="s">
        <v>330</v>
      </c>
      <c r="D2974" t="s">
        <v>78</v>
      </c>
      <c r="E2974">
        <v>2023</v>
      </c>
      <c r="F2974">
        <v>16</v>
      </c>
      <c r="G2974" t="s">
        <v>91</v>
      </c>
      <c r="H2974" t="s">
        <v>80</v>
      </c>
      <c r="I2974">
        <v>950</v>
      </c>
      <c r="J2974" t="s">
        <v>564</v>
      </c>
      <c r="K2974" t="s">
        <v>392</v>
      </c>
    </row>
    <row r="2975" spans="1:11" x14ac:dyDescent="0.35">
      <c r="A2975" t="s">
        <v>563</v>
      </c>
      <c r="B2975" t="s">
        <v>84</v>
      </c>
      <c r="C2975" t="s">
        <v>330</v>
      </c>
      <c r="D2975" t="s">
        <v>78</v>
      </c>
      <c r="E2975">
        <v>2023</v>
      </c>
      <c r="F2975">
        <v>16</v>
      </c>
      <c r="G2975" t="s">
        <v>91</v>
      </c>
      <c r="H2975" t="s">
        <v>81</v>
      </c>
      <c r="I2975">
        <v>13624.34</v>
      </c>
      <c r="J2975" t="s">
        <v>597</v>
      </c>
      <c r="K2975" t="s">
        <v>392</v>
      </c>
    </row>
    <row r="2976" spans="1:11" x14ac:dyDescent="0.35">
      <c r="A2976" t="s">
        <v>563</v>
      </c>
      <c r="B2976" t="s">
        <v>84</v>
      </c>
      <c r="C2976" t="s">
        <v>330</v>
      </c>
      <c r="D2976" t="s">
        <v>78</v>
      </c>
      <c r="E2976">
        <v>2023</v>
      </c>
      <c r="F2976">
        <v>16</v>
      </c>
      <c r="G2976" t="s">
        <v>91</v>
      </c>
      <c r="H2976" t="s">
        <v>81</v>
      </c>
      <c r="I2976">
        <v>10316.879999999999</v>
      </c>
      <c r="J2976" t="s">
        <v>598</v>
      </c>
      <c r="K2976" t="s">
        <v>392</v>
      </c>
    </row>
    <row r="2977" spans="1:11" x14ac:dyDescent="0.35">
      <c r="A2977" t="s">
        <v>563</v>
      </c>
      <c r="B2977" t="s">
        <v>84</v>
      </c>
      <c r="C2977" t="s">
        <v>330</v>
      </c>
      <c r="D2977" t="s">
        <v>78</v>
      </c>
      <c r="E2977">
        <v>2023</v>
      </c>
      <c r="F2977">
        <v>33</v>
      </c>
      <c r="G2977" t="s">
        <v>88</v>
      </c>
      <c r="H2977" t="s">
        <v>80</v>
      </c>
      <c r="I2977">
        <v>8424.51</v>
      </c>
      <c r="J2977" t="s">
        <v>597</v>
      </c>
      <c r="K2977" t="s">
        <v>392</v>
      </c>
    </row>
    <row r="2978" spans="1:11" x14ac:dyDescent="0.35">
      <c r="A2978" t="s">
        <v>563</v>
      </c>
      <c r="B2978" t="s">
        <v>84</v>
      </c>
      <c r="C2978" t="s">
        <v>330</v>
      </c>
      <c r="D2978" t="s">
        <v>78</v>
      </c>
      <c r="E2978">
        <v>2023</v>
      </c>
      <c r="F2978">
        <v>33</v>
      </c>
      <c r="G2978" t="s">
        <v>88</v>
      </c>
      <c r="H2978" t="s">
        <v>80</v>
      </c>
      <c r="I2978">
        <v>10001</v>
      </c>
      <c r="J2978" t="s">
        <v>598</v>
      </c>
      <c r="K2978" t="s">
        <v>392</v>
      </c>
    </row>
    <row r="2979" spans="1:11" x14ac:dyDescent="0.35">
      <c r="A2979" t="s">
        <v>563</v>
      </c>
      <c r="B2979" t="s">
        <v>84</v>
      </c>
      <c r="C2979" t="s">
        <v>330</v>
      </c>
      <c r="D2979" t="s">
        <v>78</v>
      </c>
      <c r="E2979">
        <v>2023</v>
      </c>
      <c r="F2979">
        <v>33</v>
      </c>
      <c r="G2979" t="s">
        <v>88</v>
      </c>
      <c r="H2979" t="s">
        <v>80</v>
      </c>
      <c r="I2979">
        <v>25001</v>
      </c>
      <c r="J2979" t="s">
        <v>564</v>
      </c>
      <c r="K2979" t="s">
        <v>392</v>
      </c>
    </row>
    <row r="2980" spans="1:11" x14ac:dyDescent="0.35">
      <c r="A2980" t="s">
        <v>563</v>
      </c>
      <c r="B2980" t="s">
        <v>84</v>
      </c>
      <c r="C2980" t="s">
        <v>330</v>
      </c>
      <c r="D2980" t="s">
        <v>78</v>
      </c>
      <c r="E2980">
        <v>2023</v>
      </c>
      <c r="F2980">
        <v>33</v>
      </c>
      <c r="G2980" t="s">
        <v>88</v>
      </c>
      <c r="H2980" t="s">
        <v>81</v>
      </c>
      <c r="I2980">
        <v>36375.660000000003</v>
      </c>
      <c r="J2980" t="s">
        <v>597</v>
      </c>
      <c r="K2980" t="s">
        <v>392</v>
      </c>
    </row>
    <row r="2981" spans="1:11" x14ac:dyDescent="0.35">
      <c r="A2981" t="s">
        <v>563</v>
      </c>
      <c r="B2981" t="s">
        <v>84</v>
      </c>
      <c r="C2981" t="s">
        <v>330</v>
      </c>
      <c r="D2981" t="s">
        <v>78</v>
      </c>
      <c r="E2981">
        <v>2023</v>
      </c>
      <c r="F2981">
        <v>33</v>
      </c>
      <c r="G2981" t="s">
        <v>88</v>
      </c>
      <c r="H2981" t="s">
        <v>81</v>
      </c>
      <c r="I2981">
        <v>10000</v>
      </c>
      <c r="J2981" t="s">
        <v>564</v>
      </c>
      <c r="K2981" t="s">
        <v>392</v>
      </c>
    </row>
    <row r="2982" spans="1:11" x14ac:dyDescent="0.35">
      <c r="A2982" t="s">
        <v>563</v>
      </c>
      <c r="B2982" t="s">
        <v>84</v>
      </c>
      <c r="C2982" t="s">
        <v>330</v>
      </c>
      <c r="D2982" t="s">
        <v>78</v>
      </c>
      <c r="E2982">
        <v>2023</v>
      </c>
      <c r="F2982">
        <v>90</v>
      </c>
      <c r="G2982" t="s">
        <v>89</v>
      </c>
      <c r="H2982" t="s">
        <v>81</v>
      </c>
      <c r="I2982">
        <v>215</v>
      </c>
      <c r="J2982" t="s">
        <v>597</v>
      </c>
      <c r="K2982" t="s">
        <v>392</v>
      </c>
    </row>
    <row r="2983" spans="1:11" x14ac:dyDescent="0.35">
      <c r="A2983" t="s">
        <v>563</v>
      </c>
      <c r="B2983" t="s">
        <v>84</v>
      </c>
      <c r="C2983" t="s">
        <v>330</v>
      </c>
      <c r="D2983" t="s">
        <v>78</v>
      </c>
      <c r="E2983">
        <v>2023</v>
      </c>
      <c r="F2983">
        <v>91</v>
      </c>
      <c r="G2983" t="s">
        <v>90</v>
      </c>
      <c r="H2983" t="s">
        <v>80</v>
      </c>
      <c r="I2983">
        <v>1444.68</v>
      </c>
      <c r="J2983" t="s">
        <v>597</v>
      </c>
      <c r="K2983" t="s">
        <v>392</v>
      </c>
    </row>
    <row r="2984" spans="1:11" x14ac:dyDescent="0.35">
      <c r="A2984" t="s">
        <v>563</v>
      </c>
      <c r="B2984" t="s">
        <v>84</v>
      </c>
      <c r="C2984" t="s">
        <v>330</v>
      </c>
      <c r="D2984" t="s">
        <v>78</v>
      </c>
      <c r="E2984">
        <v>2023</v>
      </c>
      <c r="F2984">
        <v>91</v>
      </c>
      <c r="G2984" t="s">
        <v>90</v>
      </c>
      <c r="H2984" t="s">
        <v>80</v>
      </c>
      <c r="I2984">
        <v>250.18</v>
      </c>
      <c r="J2984" t="s">
        <v>598</v>
      </c>
      <c r="K2984" t="s">
        <v>392</v>
      </c>
    </row>
    <row r="2985" spans="1:11" x14ac:dyDescent="0.35">
      <c r="A2985" t="s">
        <v>563</v>
      </c>
      <c r="B2985" t="s">
        <v>84</v>
      </c>
      <c r="C2985" t="s">
        <v>330</v>
      </c>
      <c r="D2985" t="s">
        <v>78</v>
      </c>
      <c r="E2985">
        <v>2023</v>
      </c>
      <c r="F2985">
        <v>91</v>
      </c>
      <c r="G2985" t="s">
        <v>90</v>
      </c>
      <c r="H2985" t="s">
        <v>80</v>
      </c>
      <c r="I2985">
        <v>1294.68</v>
      </c>
      <c r="J2985" t="s">
        <v>564</v>
      </c>
      <c r="K2985" t="s">
        <v>392</v>
      </c>
    </row>
    <row r="2986" spans="1:11" x14ac:dyDescent="0.35">
      <c r="A2986" t="s">
        <v>563</v>
      </c>
      <c r="B2986" t="s">
        <v>84</v>
      </c>
      <c r="C2986" t="s">
        <v>330</v>
      </c>
      <c r="D2986" t="s">
        <v>78</v>
      </c>
      <c r="E2986">
        <v>2023</v>
      </c>
      <c r="F2986">
        <v>91</v>
      </c>
      <c r="G2986" t="s">
        <v>90</v>
      </c>
      <c r="H2986" t="s">
        <v>81</v>
      </c>
      <c r="I2986">
        <v>995</v>
      </c>
      <c r="J2986" t="s">
        <v>597</v>
      </c>
      <c r="K2986" t="s">
        <v>392</v>
      </c>
    </row>
    <row r="2987" spans="1:11" x14ac:dyDescent="0.35">
      <c r="A2987" t="s">
        <v>563</v>
      </c>
      <c r="B2987" t="s">
        <v>84</v>
      </c>
      <c r="C2987" t="s">
        <v>330</v>
      </c>
      <c r="D2987" t="s">
        <v>78</v>
      </c>
      <c r="E2987">
        <v>2023</v>
      </c>
      <c r="F2987">
        <v>91</v>
      </c>
      <c r="G2987" t="s">
        <v>90</v>
      </c>
      <c r="H2987" t="s">
        <v>81</v>
      </c>
      <c r="I2987">
        <v>250</v>
      </c>
      <c r="J2987" t="s">
        <v>564</v>
      </c>
      <c r="K2987" t="s">
        <v>392</v>
      </c>
    </row>
    <row r="2988" spans="1:11" x14ac:dyDescent="0.35">
      <c r="A2988" t="s">
        <v>563</v>
      </c>
      <c r="B2988" t="s">
        <v>84</v>
      </c>
      <c r="C2988" t="s">
        <v>330</v>
      </c>
      <c r="D2988" t="s">
        <v>78</v>
      </c>
      <c r="E2988">
        <v>2024</v>
      </c>
      <c r="F2988">
        <v>16</v>
      </c>
      <c r="G2988" t="s">
        <v>91</v>
      </c>
      <c r="H2988" t="s">
        <v>80</v>
      </c>
      <c r="I2988">
        <v>2468.9699999999998</v>
      </c>
      <c r="J2988" t="s">
        <v>598</v>
      </c>
      <c r="K2988" t="s">
        <v>392</v>
      </c>
    </row>
    <row r="2989" spans="1:11" x14ac:dyDescent="0.35">
      <c r="A2989" t="s">
        <v>563</v>
      </c>
      <c r="B2989" t="s">
        <v>84</v>
      </c>
      <c r="C2989" t="s">
        <v>330</v>
      </c>
      <c r="D2989" t="s">
        <v>78</v>
      </c>
      <c r="E2989">
        <v>2024</v>
      </c>
      <c r="F2989">
        <v>16</v>
      </c>
      <c r="G2989" t="s">
        <v>91</v>
      </c>
      <c r="H2989" t="s">
        <v>80</v>
      </c>
      <c r="I2989">
        <v>22814.53</v>
      </c>
      <c r="J2989" t="s">
        <v>564</v>
      </c>
      <c r="K2989" t="s">
        <v>392</v>
      </c>
    </row>
    <row r="2990" spans="1:11" x14ac:dyDescent="0.35">
      <c r="A2990" t="s">
        <v>563</v>
      </c>
      <c r="B2990" t="s">
        <v>84</v>
      </c>
      <c r="C2990" t="s">
        <v>330</v>
      </c>
      <c r="D2990" t="s">
        <v>78</v>
      </c>
      <c r="E2990">
        <v>2024</v>
      </c>
      <c r="F2990">
        <v>16</v>
      </c>
      <c r="G2990" t="s">
        <v>91</v>
      </c>
      <c r="H2990" t="s">
        <v>81</v>
      </c>
      <c r="I2990">
        <v>3293.36</v>
      </c>
      <c r="J2990" t="s">
        <v>598</v>
      </c>
      <c r="K2990" t="s">
        <v>392</v>
      </c>
    </row>
    <row r="2991" spans="1:11" x14ac:dyDescent="0.35">
      <c r="A2991" t="s">
        <v>563</v>
      </c>
      <c r="B2991" t="s">
        <v>84</v>
      </c>
      <c r="C2991" t="s">
        <v>330</v>
      </c>
      <c r="D2991" t="s">
        <v>78</v>
      </c>
      <c r="E2991">
        <v>2024</v>
      </c>
      <c r="F2991">
        <v>16</v>
      </c>
      <c r="G2991" t="s">
        <v>91</v>
      </c>
      <c r="H2991" t="s">
        <v>81</v>
      </c>
      <c r="I2991">
        <v>22386.07</v>
      </c>
      <c r="J2991" t="s">
        <v>564</v>
      </c>
      <c r="K2991" t="s">
        <v>392</v>
      </c>
    </row>
    <row r="2992" spans="1:11" x14ac:dyDescent="0.35">
      <c r="A2992" t="s">
        <v>563</v>
      </c>
      <c r="B2992" t="s">
        <v>84</v>
      </c>
      <c r="C2992" t="s">
        <v>330</v>
      </c>
      <c r="D2992" t="s">
        <v>78</v>
      </c>
      <c r="E2992">
        <v>2024</v>
      </c>
      <c r="F2992">
        <v>33</v>
      </c>
      <c r="G2992" t="s">
        <v>88</v>
      </c>
      <c r="H2992" t="s">
        <v>80</v>
      </c>
      <c r="I2992">
        <v>17500</v>
      </c>
      <c r="J2992" t="s">
        <v>597</v>
      </c>
      <c r="K2992" t="s">
        <v>392</v>
      </c>
    </row>
    <row r="2993" spans="1:11" x14ac:dyDescent="0.35">
      <c r="A2993" t="s">
        <v>563</v>
      </c>
      <c r="B2993" t="s">
        <v>84</v>
      </c>
      <c r="C2993" t="s">
        <v>330</v>
      </c>
      <c r="D2993" t="s">
        <v>78</v>
      </c>
      <c r="E2993">
        <v>2024</v>
      </c>
      <c r="F2993">
        <v>33</v>
      </c>
      <c r="G2993" t="s">
        <v>88</v>
      </c>
      <c r="H2993" t="s">
        <v>80</v>
      </c>
      <c r="I2993">
        <v>10000</v>
      </c>
      <c r="J2993" t="s">
        <v>598</v>
      </c>
      <c r="K2993" t="s">
        <v>392</v>
      </c>
    </row>
    <row r="2994" spans="1:11" x14ac:dyDescent="0.35">
      <c r="A2994" t="s">
        <v>563</v>
      </c>
      <c r="B2994" t="s">
        <v>84</v>
      </c>
      <c r="C2994" t="s">
        <v>330</v>
      </c>
      <c r="D2994" t="s">
        <v>78</v>
      </c>
      <c r="E2994">
        <v>2024</v>
      </c>
      <c r="F2994">
        <v>33</v>
      </c>
      <c r="G2994" t="s">
        <v>88</v>
      </c>
      <c r="H2994" t="s">
        <v>80</v>
      </c>
      <c r="I2994">
        <v>5000</v>
      </c>
      <c r="J2994" t="s">
        <v>564</v>
      </c>
      <c r="K2994" t="s">
        <v>392</v>
      </c>
    </row>
    <row r="2995" spans="1:11" x14ac:dyDescent="0.35">
      <c r="A2995" t="s">
        <v>563</v>
      </c>
      <c r="B2995" t="s">
        <v>84</v>
      </c>
      <c r="C2995" t="s">
        <v>330</v>
      </c>
      <c r="D2995" t="s">
        <v>78</v>
      </c>
      <c r="E2995">
        <v>2024</v>
      </c>
      <c r="F2995">
        <v>33</v>
      </c>
      <c r="G2995" t="s">
        <v>88</v>
      </c>
      <c r="H2995" t="s">
        <v>81</v>
      </c>
      <c r="I2995">
        <v>17908.009999999998</v>
      </c>
      <c r="J2995" t="s">
        <v>597</v>
      </c>
      <c r="K2995" t="s">
        <v>392</v>
      </c>
    </row>
    <row r="2996" spans="1:11" x14ac:dyDescent="0.35">
      <c r="A2996" t="s">
        <v>563</v>
      </c>
      <c r="B2996" t="s">
        <v>84</v>
      </c>
      <c r="C2996" t="s">
        <v>330</v>
      </c>
      <c r="D2996" t="s">
        <v>78</v>
      </c>
      <c r="E2996">
        <v>2024</v>
      </c>
      <c r="F2996">
        <v>33</v>
      </c>
      <c r="G2996" t="s">
        <v>88</v>
      </c>
      <c r="H2996" t="s">
        <v>81</v>
      </c>
      <c r="I2996">
        <v>18706.64</v>
      </c>
      <c r="J2996" t="s">
        <v>598</v>
      </c>
      <c r="K2996" t="s">
        <v>392</v>
      </c>
    </row>
    <row r="2997" spans="1:11" x14ac:dyDescent="0.35">
      <c r="A2997" t="s">
        <v>563</v>
      </c>
      <c r="B2997" t="s">
        <v>84</v>
      </c>
      <c r="C2997" t="s">
        <v>330</v>
      </c>
      <c r="D2997" t="s">
        <v>78</v>
      </c>
      <c r="E2997">
        <v>2024</v>
      </c>
      <c r="F2997">
        <v>33</v>
      </c>
      <c r="G2997" t="s">
        <v>88</v>
      </c>
      <c r="H2997" t="s">
        <v>81</v>
      </c>
      <c r="I2997">
        <v>3786.1</v>
      </c>
      <c r="J2997" t="s">
        <v>564</v>
      </c>
      <c r="K2997" t="s">
        <v>392</v>
      </c>
    </row>
    <row r="2998" spans="1:11" x14ac:dyDescent="0.35">
      <c r="A2998" t="s">
        <v>563</v>
      </c>
      <c r="B2998" t="s">
        <v>84</v>
      </c>
      <c r="C2998" t="s">
        <v>330</v>
      </c>
      <c r="D2998" t="s">
        <v>78</v>
      </c>
      <c r="E2998">
        <v>2024</v>
      </c>
      <c r="F2998">
        <v>90</v>
      </c>
      <c r="G2998" t="s">
        <v>89</v>
      </c>
      <c r="H2998" t="s">
        <v>81</v>
      </c>
      <c r="I2998">
        <v>16.5</v>
      </c>
      <c r="J2998" t="s">
        <v>597</v>
      </c>
      <c r="K2998" t="s">
        <v>392</v>
      </c>
    </row>
    <row r="2999" spans="1:11" x14ac:dyDescent="0.35">
      <c r="A2999" t="s">
        <v>563</v>
      </c>
      <c r="B2999" t="s">
        <v>84</v>
      </c>
      <c r="C2999" t="s">
        <v>330</v>
      </c>
      <c r="D2999" t="s">
        <v>78</v>
      </c>
      <c r="E2999">
        <v>2024</v>
      </c>
      <c r="F2999">
        <v>90</v>
      </c>
      <c r="G2999" t="s">
        <v>89</v>
      </c>
      <c r="H2999" t="s">
        <v>81</v>
      </c>
      <c r="I2999">
        <v>407</v>
      </c>
      <c r="J2999" t="s">
        <v>598</v>
      </c>
      <c r="K2999" t="s">
        <v>392</v>
      </c>
    </row>
    <row r="3000" spans="1:11" x14ac:dyDescent="0.35">
      <c r="A3000" t="s">
        <v>563</v>
      </c>
      <c r="B3000" t="s">
        <v>84</v>
      </c>
      <c r="C3000" t="s">
        <v>330</v>
      </c>
      <c r="D3000" t="s">
        <v>78</v>
      </c>
      <c r="E3000">
        <v>2024</v>
      </c>
      <c r="F3000">
        <v>90</v>
      </c>
      <c r="G3000" t="s">
        <v>89</v>
      </c>
      <c r="H3000" t="s">
        <v>81</v>
      </c>
      <c r="I3000">
        <v>256.55</v>
      </c>
      <c r="J3000" t="s">
        <v>564</v>
      </c>
      <c r="K3000" t="s">
        <v>392</v>
      </c>
    </row>
    <row r="3001" spans="1:11" x14ac:dyDescent="0.35">
      <c r="A3001" t="s">
        <v>563</v>
      </c>
      <c r="B3001" t="s">
        <v>84</v>
      </c>
      <c r="C3001" t="s">
        <v>330</v>
      </c>
      <c r="D3001" t="s">
        <v>78</v>
      </c>
      <c r="E3001">
        <v>2024</v>
      </c>
      <c r="F3001">
        <v>91</v>
      </c>
      <c r="G3001" t="s">
        <v>90</v>
      </c>
      <c r="H3001" t="s">
        <v>80</v>
      </c>
      <c r="I3001">
        <v>250</v>
      </c>
      <c r="J3001" t="s">
        <v>598</v>
      </c>
      <c r="K3001" t="s">
        <v>392</v>
      </c>
    </row>
    <row r="3002" spans="1:11" x14ac:dyDescent="0.35">
      <c r="A3002" t="s">
        <v>563</v>
      </c>
      <c r="B3002" t="s">
        <v>84</v>
      </c>
      <c r="C3002" t="s">
        <v>330</v>
      </c>
      <c r="D3002" t="s">
        <v>78</v>
      </c>
      <c r="E3002">
        <v>2024</v>
      </c>
      <c r="F3002">
        <v>91</v>
      </c>
      <c r="G3002" t="s">
        <v>90</v>
      </c>
      <c r="H3002" t="s">
        <v>80</v>
      </c>
      <c r="I3002">
        <v>250</v>
      </c>
      <c r="J3002" t="s">
        <v>564</v>
      </c>
      <c r="K3002" t="s">
        <v>392</v>
      </c>
    </row>
    <row r="3003" spans="1:11" x14ac:dyDescent="0.35">
      <c r="A3003" t="s">
        <v>563</v>
      </c>
      <c r="B3003" t="s">
        <v>84</v>
      </c>
      <c r="C3003" t="s">
        <v>330</v>
      </c>
      <c r="D3003" t="s">
        <v>78</v>
      </c>
      <c r="E3003">
        <v>2024</v>
      </c>
      <c r="F3003">
        <v>91</v>
      </c>
      <c r="G3003" t="s">
        <v>90</v>
      </c>
      <c r="H3003" t="s">
        <v>81</v>
      </c>
      <c r="I3003">
        <v>613.5</v>
      </c>
      <c r="J3003" t="s">
        <v>597</v>
      </c>
      <c r="K3003" t="s">
        <v>392</v>
      </c>
    </row>
    <row r="3004" spans="1:11" x14ac:dyDescent="0.35">
      <c r="A3004" t="s">
        <v>563</v>
      </c>
      <c r="B3004" t="s">
        <v>84</v>
      </c>
      <c r="C3004" t="s">
        <v>330</v>
      </c>
      <c r="D3004" t="s">
        <v>78</v>
      </c>
      <c r="E3004">
        <v>2024</v>
      </c>
      <c r="F3004">
        <v>91</v>
      </c>
      <c r="G3004" t="s">
        <v>90</v>
      </c>
      <c r="H3004" t="s">
        <v>81</v>
      </c>
      <c r="I3004">
        <v>243</v>
      </c>
      <c r="J3004" t="s">
        <v>598</v>
      </c>
      <c r="K3004" t="s">
        <v>392</v>
      </c>
    </row>
    <row r="3005" spans="1:11" x14ac:dyDescent="0.35">
      <c r="A3005" t="s">
        <v>563</v>
      </c>
      <c r="B3005" t="s">
        <v>84</v>
      </c>
      <c r="C3005" t="s">
        <v>330</v>
      </c>
      <c r="D3005" t="s">
        <v>78</v>
      </c>
      <c r="E3005">
        <v>2024</v>
      </c>
      <c r="F3005">
        <v>91</v>
      </c>
      <c r="G3005" t="s">
        <v>90</v>
      </c>
      <c r="H3005" t="s">
        <v>81</v>
      </c>
      <c r="I3005">
        <v>188.45</v>
      </c>
      <c r="J3005" t="s">
        <v>564</v>
      </c>
      <c r="K3005" t="s">
        <v>392</v>
      </c>
    </row>
    <row r="3006" spans="1:11" x14ac:dyDescent="0.35">
      <c r="A3006" t="s">
        <v>563</v>
      </c>
      <c r="B3006" t="s">
        <v>84</v>
      </c>
      <c r="C3006" t="s">
        <v>85</v>
      </c>
      <c r="D3006" t="s">
        <v>78</v>
      </c>
      <c r="E3006">
        <v>2023</v>
      </c>
      <c r="F3006">
        <v>16</v>
      </c>
      <c r="G3006" t="s">
        <v>91</v>
      </c>
      <c r="H3006" t="s">
        <v>80</v>
      </c>
      <c r="I3006">
        <v>791.41</v>
      </c>
      <c r="J3006" t="s">
        <v>597</v>
      </c>
      <c r="K3006" t="s">
        <v>388</v>
      </c>
    </row>
    <row r="3007" spans="1:11" x14ac:dyDescent="0.35">
      <c r="A3007" t="s">
        <v>563</v>
      </c>
      <c r="B3007" t="s">
        <v>84</v>
      </c>
      <c r="C3007" t="s">
        <v>85</v>
      </c>
      <c r="D3007" t="s">
        <v>78</v>
      </c>
      <c r="E3007">
        <v>2023</v>
      </c>
      <c r="F3007">
        <v>16</v>
      </c>
      <c r="G3007" t="s">
        <v>91</v>
      </c>
      <c r="H3007" t="s">
        <v>80</v>
      </c>
      <c r="I3007">
        <v>2587.67</v>
      </c>
      <c r="J3007" t="s">
        <v>598</v>
      </c>
      <c r="K3007" t="s">
        <v>388</v>
      </c>
    </row>
    <row r="3008" spans="1:11" x14ac:dyDescent="0.35">
      <c r="A3008" t="s">
        <v>563</v>
      </c>
      <c r="B3008" t="s">
        <v>84</v>
      </c>
      <c r="C3008" t="s">
        <v>85</v>
      </c>
      <c r="D3008" t="s">
        <v>78</v>
      </c>
      <c r="E3008">
        <v>2023</v>
      </c>
      <c r="F3008">
        <v>33</v>
      </c>
      <c r="G3008" t="s">
        <v>88</v>
      </c>
      <c r="H3008" t="s">
        <v>80</v>
      </c>
      <c r="I3008">
        <v>10000</v>
      </c>
      <c r="J3008" t="s">
        <v>597</v>
      </c>
      <c r="K3008" t="s">
        <v>388</v>
      </c>
    </row>
    <row r="3009" spans="1:11" x14ac:dyDescent="0.35">
      <c r="A3009" t="s">
        <v>563</v>
      </c>
      <c r="B3009" t="s">
        <v>84</v>
      </c>
      <c r="C3009" t="s">
        <v>85</v>
      </c>
      <c r="D3009" t="s">
        <v>78</v>
      </c>
      <c r="E3009">
        <v>2023</v>
      </c>
      <c r="F3009">
        <v>33</v>
      </c>
      <c r="G3009" t="s">
        <v>88</v>
      </c>
      <c r="H3009" t="s">
        <v>80</v>
      </c>
      <c r="I3009">
        <v>15000</v>
      </c>
      <c r="J3009" t="s">
        <v>598</v>
      </c>
      <c r="K3009" t="s">
        <v>388</v>
      </c>
    </row>
    <row r="3010" spans="1:11" x14ac:dyDescent="0.35">
      <c r="A3010" t="s">
        <v>563</v>
      </c>
      <c r="B3010" t="s">
        <v>84</v>
      </c>
      <c r="C3010" t="s">
        <v>85</v>
      </c>
      <c r="D3010" t="s">
        <v>78</v>
      </c>
      <c r="E3010">
        <v>2023</v>
      </c>
      <c r="F3010">
        <v>33</v>
      </c>
      <c r="G3010" t="s">
        <v>88</v>
      </c>
      <c r="H3010" t="s">
        <v>80</v>
      </c>
      <c r="I3010">
        <v>16000</v>
      </c>
      <c r="J3010" t="s">
        <v>564</v>
      </c>
      <c r="K3010" t="s">
        <v>388</v>
      </c>
    </row>
    <row r="3011" spans="1:11" x14ac:dyDescent="0.35">
      <c r="A3011" t="s">
        <v>563</v>
      </c>
      <c r="B3011" t="s">
        <v>84</v>
      </c>
      <c r="C3011" t="s">
        <v>85</v>
      </c>
      <c r="D3011" t="s">
        <v>78</v>
      </c>
      <c r="E3011">
        <v>2023</v>
      </c>
      <c r="F3011">
        <v>90</v>
      </c>
      <c r="G3011" t="s">
        <v>89</v>
      </c>
      <c r="H3011" t="s">
        <v>80</v>
      </c>
      <c r="I3011">
        <v>16.5</v>
      </c>
      <c r="J3011" t="s">
        <v>598</v>
      </c>
      <c r="K3011" t="s">
        <v>388</v>
      </c>
    </row>
    <row r="3012" spans="1:11" x14ac:dyDescent="0.35">
      <c r="A3012" t="s">
        <v>563</v>
      </c>
      <c r="B3012" t="s">
        <v>84</v>
      </c>
      <c r="C3012" t="s">
        <v>85</v>
      </c>
      <c r="D3012" t="s">
        <v>78</v>
      </c>
      <c r="E3012">
        <v>2023</v>
      </c>
      <c r="F3012">
        <v>91</v>
      </c>
      <c r="G3012" t="s">
        <v>90</v>
      </c>
      <c r="H3012" t="s">
        <v>80</v>
      </c>
      <c r="I3012">
        <v>50</v>
      </c>
      <c r="J3012" t="s">
        <v>598</v>
      </c>
      <c r="K3012" t="s">
        <v>388</v>
      </c>
    </row>
    <row r="3013" spans="1:11" x14ac:dyDescent="0.35">
      <c r="A3013" t="s">
        <v>563</v>
      </c>
      <c r="B3013" t="s">
        <v>84</v>
      </c>
      <c r="C3013" t="s">
        <v>85</v>
      </c>
      <c r="D3013" t="s">
        <v>78</v>
      </c>
      <c r="E3013">
        <v>2023</v>
      </c>
      <c r="F3013">
        <v>91</v>
      </c>
      <c r="G3013" t="s">
        <v>90</v>
      </c>
      <c r="H3013" t="s">
        <v>80</v>
      </c>
      <c r="I3013">
        <v>100</v>
      </c>
      <c r="J3013" t="s">
        <v>564</v>
      </c>
      <c r="K3013" t="s">
        <v>388</v>
      </c>
    </row>
    <row r="3014" spans="1:11" x14ac:dyDescent="0.35">
      <c r="A3014" t="s">
        <v>563</v>
      </c>
      <c r="B3014" t="s">
        <v>84</v>
      </c>
      <c r="C3014" t="s">
        <v>85</v>
      </c>
      <c r="D3014" t="s">
        <v>78</v>
      </c>
      <c r="E3014">
        <v>2024</v>
      </c>
      <c r="F3014">
        <v>33</v>
      </c>
      <c r="G3014" t="s">
        <v>88</v>
      </c>
      <c r="H3014" t="s">
        <v>80</v>
      </c>
      <c r="I3014">
        <v>5000</v>
      </c>
      <c r="J3014" t="s">
        <v>597</v>
      </c>
      <c r="K3014" t="s">
        <v>388</v>
      </c>
    </row>
    <row r="3015" spans="1:11" x14ac:dyDescent="0.35">
      <c r="A3015" t="s">
        <v>563</v>
      </c>
      <c r="B3015" t="s">
        <v>84</v>
      </c>
      <c r="C3015" t="s">
        <v>85</v>
      </c>
      <c r="D3015" t="s">
        <v>78</v>
      </c>
      <c r="E3015">
        <v>2024</v>
      </c>
      <c r="F3015">
        <v>33</v>
      </c>
      <c r="G3015" t="s">
        <v>88</v>
      </c>
      <c r="H3015" t="s">
        <v>80</v>
      </c>
      <c r="I3015">
        <v>5000</v>
      </c>
      <c r="J3015" t="s">
        <v>598</v>
      </c>
      <c r="K3015" t="s">
        <v>388</v>
      </c>
    </row>
    <row r="3016" spans="1:11" x14ac:dyDescent="0.35">
      <c r="A3016" t="s">
        <v>563</v>
      </c>
      <c r="B3016" t="s">
        <v>84</v>
      </c>
      <c r="C3016" t="s">
        <v>335</v>
      </c>
      <c r="D3016" t="s">
        <v>78</v>
      </c>
      <c r="E3016">
        <v>2023</v>
      </c>
      <c r="F3016">
        <v>16</v>
      </c>
      <c r="G3016" t="s">
        <v>91</v>
      </c>
      <c r="H3016" t="s">
        <v>80</v>
      </c>
      <c r="I3016">
        <v>1001.2</v>
      </c>
      <c r="J3016" t="s">
        <v>598</v>
      </c>
      <c r="K3016" t="s">
        <v>393</v>
      </c>
    </row>
    <row r="3017" spans="1:11" x14ac:dyDescent="0.35">
      <c r="A3017" t="s">
        <v>563</v>
      </c>
      <c r="B3017" t="s">
        <v>84</v>
      </c>
      <c r="C3017" t="s">
        <v>335</v>
      </c>
      <c r="D3017" t="s">
        <v>78</v>
      </c>
      <c r="E3017">
        <v>2023</v>
      </c>
      <c r="F3017">
        <v>33</v>
      </c>
      <c r="G3017" t="s">
        <v>88</v>
      </c>
      <c r="H3017" t="s">
        <v>80</v>
      </c>
      <c r="I3017">
        <v>5000</v>
      </c>
      <c r="J3017" t="s">
        <v>597</v>
      </c>
      <c r="K3017" t="s">
        <v>393</v>
      </c>
    </row>
    <row r="3018" spans="1:11" x14ac:dyDescent="0.35">
      <c r="A3018" t="s">
        <v>563</v>
      </c>
      <c r="B3018" t="s">
        <v>84</v>
      </c>
      <c r="C3018" t="s">
        <v>352</v>
      </c>
      <c r="D3018" t="s">
        <v>78</v>
      </c>
      <c r="E3018">
        <v>2023</v>
      </c>
      <c r="F3018">
        <v>33</v>
      </c>
      <c r="G3018" t="s">
        <v>88</v>
      </c>
      <c r="H3018" t="s">
        <v>81</v>
      </c>
      <c r="I3018">
        <v>2500</v>
      </c>
      <c r="J3018" t="s">
        <v>597</v>
      </c>
      <c r="K3018" t="s">
        <v>399</v>
      </c>
    </row>
    <row r="3019" spans="1:11" x14ac:dyDescent="0.35">
      <c r="A3019" t="s">
        <v>563</v>
      </c>
      <c r="B3019" t="s">
        <v>84</v>
      </c>
      <c r="C3019" t="s">
        <v>352</v>
      </c>
      <c r="D3019" t="s">
        <v>78</v>
      </c>
      <c r="E3019">
        <v>2023</v>
      </c>
      <c r="F3019">
        <v>33</v>
      </c>
      <c r="G3019" t="s">
        <v>88</v>
      </c>
      <c r="H3019" t="s">
        <v>81</v>
      </c>
      <c r="I3019">
        <v>2500</v>
      </c>
      <c r="J3019" t="s">
        <v>598</v>
      </c>
      <c r="K3019" t="s">
        <v>399</v>
      </c>
    </row>
    <row r="3020" spans="1:11" x14ac:dyDescent="0.35">
      <c r="A3020" t="s">
        <v>563</v>
      </c>
      <c r="B3020" t="s">
        <v>84</v>
      </c>
      <c r="C3020" t="s">
        <v>352</v>
      </c>
      <c r="D3020" t="s">
        <v>78</v>
      </c>
      <c r="E3020">
        <v>2023</v>
      </c>
      <c r="F3020">
        <v>33</v>
      </c>
      <c r="G3020" t="s">
        <v>88</v>
      </c>
      <c r="H3020" t="s">
        <v>81</v>
      </c>
      <c r="I3020">
        <v>2500</v>
      </c>
      <c r="J3020" t="s">
        <v>564</v>
      </c>
      <c r="K3020" t="s">
        <v>399</v>
      </c>
    </row>
    <row r="3021" spans="1:11" x14ac:dyDescent="0.35">
      <c r="A3021" t="s">
        <v>563</v>
      </c>
      <c r="B3021" t="s">
        <v>84</v>
      </c>
      <c r="C3021" t="s">
        <v>352</v>
      </c>
      <c r="D3021" t="s">
        <v>78</v>
      </c>
      <c r="E3021">
        <v>2023</v>
      </c>
      <c r="F3021">
        <v>91</v>
      </c>
      <c r="G3021" t="s">
        <v>90</v>
      </c>
      <c r="H3021" t="s">
        <v>81</v>
      </c>
      <c r="I3021">
        <v>23.65</v>
      </c>
      <c r="J3021" t="s">
        <v>597</v>
      </c>
      <c r="K3021" t="s">
        <v>399</v>
      </c>
    </row>
    <row r="3022" spans="1:11" x14ac:dyDescent="0.35">
      <c r="A3022" t="s">
        <v>563</v>
      </c>
      <c r="B3022" t="s">
        <v>84</v>
      </c>
      <c r="C3022" t="s">
        <v>352</v>
      </c>
      <c r="D3022" t="s">
        <v>78</v>
      </c>
      <c r="E3022">
        <v>2023</v>
      </c>
      <c r="F3022">
        <v>91</v>
      </c>
      <c r="G3022" t="s">
        <v>90</v>
      </c>
      <c r="H3022" t="s">
        <v>81</v>
      </c>
      <c r="I3022">
        <v>23.65</v>
      </c>
      <c r="J3022" t="s">
        <v>598</v>
      </c>
      <c r="K3022" t="s">
        <v>399</v>
      </c>
    </row>
    <row r="3023" spans="1:11" x14ac:dyDescent="0.35">
      <c r="A3023" t="s">
        <v>563</v>
      </c>
      <c r="B3023" t="s">
        <v>84</v>
      </c>
      <c r="C3023" t="s">
        <v>352</v>
      </c>
      <c r="D3023" t="s">
        <v>78</v>
      </c>
      <c r="E3023">
        <v>2023</v>
      </c>
      <c r="F3023">
        <v>91</v>
      </c>
      <c r="G3023" t="s">
        <v>90</v>
      </c>
      <c r="H3023" t="s">
        <v>81</v>
      </c>
      <c r="I3023">
        <v>23.65</v>
      </c>
      <c r="J3023" t="s">
        <v>564</v>
      </c>
      <c r="K3023" t="s">
        <v>399</v>
      </c>
    </row>
    <row r="3024" spans="1:11" x14ac:dyDescent="0.35">
      <c r="A3024" t="s">
        <v>563</v>
      </c>
      <c r="B3024" t="s">
        <v>84</v>
      </c>
      <c r="C3024" t="s">
        <v>352</v>
      </c>
      <c r="D3024" t="s">
        <v>78</v>
      </c>
      <c r="E3024">
        <v>2024</v>
      </c>
      <c r="F3024">
        <v>16</v>
      </c>
      <c r="G3024" t="s">
        <v>91</v>
      </c>
      <c r="H3024" t="s">
        <v>80</v>
      </c>
      <c r="I3024">
        <v>4674.66</v>
      </c>
      <c r="J3024" t="s">
        <v>598</v>
      </c>
      <c r="K3024" t="s">
        <v>399</v>
      </c>
    </row>
    <row r="3025" spans="1:11" x14ac:dyDescent="0.35">
      <c r="A3025" t="s">
        <v>563</v>
      </c>
      <c r="B3025" t="s">
        <v>84</v>
      </c>
      <c r="C3025" t="s">
        <v>352</v>
      </c>
      <c r="D3025" t="s">
        <v>78</v>
      </c>
      <c r="E3025">
        <v>2024</v>
      </c>
      <c r="F3025">
        <v>33</v>
      </c>
      <c r="G3025" t="s">
        <v>88</v>
      </c>
      <c r="H3025" t="s">
        <v>80</v>
      </c>
      <c r="I3025">
        <v>5000</v>
      </c>
      <c r="J3025" t="s">
        <v>597</v>
      </c>
      <c r="K3025" t="s">
        <v>399</v>
      </c>
    </row>
    <row r="3026" spans="1:11" x14ac:dyDescent="0.35">
      <c r="A3026" t="s">
        <v>563</v>
      </c>
      <c r="B3026" t="s">
        <v>84</v>
      </c>
      <c r="C3026" t="s">
        <v>352</v>
      </c>
      <c r="D3026" t="s">
        <v>78</v>
      </c>
      <c r="E3026">
        <v>2024</v>
      </c>
      <c r="F3026">
        <v>33</v>
      </c>
      <c r="G3026" t="s">
        <v>88</v>
      </c>
      <c r="H3026" t="s">
        <v>80</v>
      </c>
      <c r="I3026">
        <v>5325.34</v>
      </c>
      <c r="J3026" t="s">
        <v>598</v>
      </c>
      <c r="K3026" t="s">
        <v>399</v>
      </c>
    </row>
    <row r="3027" spans="1:11" x14ac:dyDescent="0.35">
      <c r="A3027" t="s">
        <v>563</v>
      </c>
      <c r="B3027" t="s">
        <v>84</v>
      </c>
      <c r="C3027" t="s">
        <v>352</v>
      </c>
      <c r="D3027" t="s">
        <v>78</v>
      </c>
      <c r="E3027">
        <v>2024</v>
      </c>
      <c r="F3027">
        <v>90</v>
      </c>
      <c r="G3027" t="s">
        <v>89</v>
      </c>
      <c r="H3027" t="s">
        <v>80</v>
      </c>
      <c r="I3027">
        <v>155</v>
      </c>
      <c r="J3027" t="s">
        <v>598</v>
      </c>
      <c r="K3027" t="s">
        <v>399</v>
      </c>
    </row>
    <row r="3028" spans="1:11" x14ac:dyDescent="0.35">
      <c r="A3028" t="s">
        <v>563</v>
      </c>
      <c r="B3028" t="s">
        <v>84</v>
      </c>
      <c r="C3028" t="s">
        <v>352</v>
      </c>
      <c r="D3028" t="s">
        <v>78</v>
      </c>
      <c r="E3028">
        <v>2024</v>
      </c>
      <c r="F3028">
        <v>91</v>
      </c>
      <c r="G3028" t="s">
        <v>90</v>
      </c>
      <c r="H3028" t="s">
        <v>80</v>
      </c>
      <c r="I3028">
        <v>345</v>
      </c>
      <c r="J3028" t="s">
        <v>598</v>
      </c>
      <c r="K3028" t="s">
        <v>399</v>
      </c>
    </row>
    <row r="3029" spans="1:11" x14ac:dyDescent="0.35">
      <c r="A3029" t="s">
        <v>563</v>
      </c>
      <c r="B3029" t="s">
        <v>84</v>
      </c>
      <c r="C3029" t="s">
        <v>498</v>
      </c>
      <c r="D3029" t="s">
        <v>78</v>
      </c>
      <c r="E3029">
        <v>2023</v>
      </c>
      <c r="F3029">
        <v>16</v>
      </c>
      <c r="G3029" t="s">
        <v>91</v>
      </c>
      <c r="H3029" t="s">
        <v>80</v>
      </c>
      <c r="I3029">
        <v>196982.64</v>
      </c>
      <c r="J3029" t="s">
        <v>597</v>
      </c>
      <c r="K3029" t="s">
        <v>499</v>
      </c>
    </row>
    <row r="3030" spans="1:11" x14ac:dyDescent="0.35">
      <c r="A3030" t="s">
        <v>563</v>
      </c>
      <c r="B3030" t="s">
        <v>84</v>
      </c>
      <c r="C3030" t="s">
        <v>498</v>
      </c>
      <c r="D3030" t="s">
        <v>78</v>
      </c>
      <c r="E3030">
        <v>2023</v>
      </c>
      <c r="F3030">
        <v>16</v>
      </c>
      <c r="G3030" t="s">
        <v>91</v>
      </c>
      <c r="H3030" t="s">
        <v>80</v>
      </c>
      <c r="I3030">
        <v>37602.730000000003</v>
      </c>
      <c r="J3030" t="s">
        <v>598</v>
      </c>
      <c r="K3030" t="s">
        <v>499</v>
      </c>
    </row>
    <row r="3031" spans="1:11" x14ac:dyDescent="0.35">
      <c r="A3031" t="s">
        <v>563</v>
      </c>
      <c r="B3031" t="s">
        <v>84</v>
      </c>
      <c r="C3031" t="s">
        <v>498</v>
      </c>
      <c r="D3031" t="s">
        <v>78</v>
      </c>
      <c r="E3031">
        <v>2023</v>
      </c>
      <c r="F3031">
        <v>16</v>
      </c>
      <c r="G3031" t="s">
        <v>91</v>
      </c>
      <c r="H3031" t="s">
        <v>80</v>
      </c>
      <c r="I3031">
        <v>264518.64</v>
      </c>
      <c r="J3031" t="s">
        <v>564</v>
      </c>
      <c r="K3031" t="s">
        <v>499</v>
      </c>
    </row>
    <row r="3032" spans="1:11" x14ac:dyDescent="0.35">
      <c r="A3032" t="s">
        <v>563</v>
      </c>
      <c r="B3032" t="s">
        <v>84</v>
      </c>
      <c r="C3032" t="s">
        <v>498</v>
      </c>
      <c r="D3032" t="s">
        <v>78</v>
      </c>
      <c r="E3032">
        <v>2023</v>
      </c>
      <c r="F3032">
        <v>33</v>
      </c>
      <c r="G3032" t="s">
        <v>88</v>
      </c>
      <c r="H3032" t="s">
        <v>80</v>
      </c>
      <c r="I3032">
        <v>4006257.82</v>
      </c>
      <c r="J3032" t="s">
        <v>597</v>
      </c>
      <c r="K3032" t="s">
        <v>499</v>
      </c>
    </row>
    <row r="3033" spans="1:11" x14ac:dyDescent="0.35">
      <c r="A3033" t="s">
        <v>563</v>
      </c>
      <c r="B3033" t="s">
        <v>84</v>
      </c>
      <c r="C3033" t="s">
        <v>498</v>
      </c>
      <c r="D3033" t="s">
        <v>78</v>
      </c>
      <c r="E3033">
        <v>2023</v>
      </c>
      <c r="F3033">
        <v>33</v>
      </c>
      <c r="G3033" t="s">
        <v>88</v>
      </c>
      <c r="H3033" t="s">
        <v>80</v>
      </c>
      <c r="I3033">
        <v>3929920.23</v>
      </c>
      <c r="J3033" t="s">
        <v>598</v>
      </c>
      <c r="K3033" t="s">
        <v>499</v>
      </c>
    </row>
    <row r="3034" spans="1:11" x14ac:dyDescent="0.35">
      <c r="A3034" t="s">
        <v>563</v>
      </c>
      <c r="B3034" t="s">
        <v>84</v>
      </c>
      <c r="C3034" t="s">
        <v>498</v>
      </c>
      <c r="D3034" t="s">
        <v>78</v>
      </c>
      <c r="E3034">
        <v>2023</v>
      </c>
      <c r="F3034">
        <v>33</v>
      </c>
      <c r="G3034" t="s">
        <v>88</v>
      </c>
      <c r="H3034" t="s">
        <v>80</v>
      </c>
      <c r="I3034">
        <v>3612310.82</v>
      </c>
      <c r="J3034" t="s">
        <v>564</v>
      </c>
      <c r="K3034" t="s">
        <v>499</v>
      </c>
    </row>
    <row r="3035" spans="1:11" x14ac:dyDescent="0.35">
      <c r="A3035" t="s">
        <v>563</v>
      </c>
      <c r="B3035" t="s">
        <v>84</v>
      </c>
      <c r="C3035" t="s">
        <v>498</v>
      </c>
      <c r="D3035" t="s">
        <v>78</v>
      </c>
      <c r="E3035">
        <v>2023</v>
      </c>
      <c r="F3035">
        <v>90</v>
      </c>
      <c r="G3035" t="s">
        <v>89</v>
      </c>
      <c r="H3035" t="s">
        <v>80</v>
      </c>
      <c r="I3035">
        <v>1898.44</v>
      </c>
      <c r="J3035" t="s">
        <v>597</v>
      </c>
      <c r="K3035" t="s">
        <v>499</v>
      </c>
    </row>
    <row r="3036" spans="1:11" x14ac:dyDescent="0.35">
      <c r="A3036" t="s">
        <v>563</v>
      </c>
      <c r="B3036" t="s">
        <v>84</v>
      </c>
      <c r="C3036" t="s">
        <v>498</v>
      </c>
      <c r="D3036" t="s">
        <v>78</v>
      </c>
      <c r="E3036">
        <v>2023</v>
      </c>
      <c r="F3036">
        <v>90</v>
      </c>
      <c r="G3036" t="s">
        <v>89</v>
      </c>
      <c r="H3036" t="s">
        <v>80</v>
      </c>
      <c r="I3036">
        <v>3724.25</v>
      </c>
      <c r="J3036" t="s">
        <v>598</v>
      </c>
      <c r="K3036" t="s">
        <v>499</v>
      </c>
    </row>
    <row r="3037" spans="1:11" x14ac:dyDescent="0.35">
      <c r="A3037" t="s">
        <v>563</v>
      </c>
      <c r="B3037" t="s">
        <v>84</v>
      </c>
      <c r="C3037" t="s">
        <v>498</v>
      </c>
      <c r="D3037" t="s">
        <v>78</v>
      </c>
      <c r="E3037">
        <v>2023</v>
      </c>
      <c r="F3037">
        <v>90</v>
      </c>
      <c r="G3037" t="s">
        <v>89</v>
      </c>
      <c r="H3037" t="s">
        <v>80</v>
      </c>
      <c r="I3037">
        <v>5414.33</v>
      </c>
      <c r="J3037" t="s">
        <v>564</v>
      </c>
      <c r="K3037" t="s">
        <v>499</v>
      </c>
    </row>
    <row r="3038" spans="1:11" x14ac:dyDescent="0.35">
      <c r="A3038" t="s">
        <v>563</v>
      </c>
      <c r="B3038" t="s">
        <v>84</v>
      </c>
      <c r="C3038" t="s">
        <v>498</v>
      </c>
      <c r="D3038" t="s">
        <v>78</v>
      </c>
      <c r="E3038">
        <v>2023</v>
      </c>
      <c r="F3038">
        <v>91</v>
      </c>
      <c r="G3038" t="s">
        <v>90</v>
      </c>
      <c r="H3038" t="s">
        <v>80</v>
      </c>
      <c r="I3038">
        <v>241030.2</v>
      </c>
      <c r="J3038" t="s">
        <v>597</v>
      </c>
      <c r="K3038" t="s">
        <v>499</v>
      </c>
    </row>
    <row r="3039" spans="1:11" x14ac:dyDescent="0.35">
      <c r="A3039" t="s">
        <v>563</v>
      </c>
      <c r="B3039" t="s">
        <v>84</v>
      </c>
      <c r="C3039" t="s">
        <v>498</v>
      </c>
      <c r="D3039" t="s">
        <v>78</v>
      </c>
      <c r="E3039">
        <v>2023</v>
      </c>
      <c r="F3039">
        <v>91</v>
      </c>
      <c r="G3039" t="s">
        <v>90</v>
      </c>
      <c r="H3039" t="s">
        <v>80</v>
      </c>
      <c r="I3039">
        <v>210196.46</v>
      </c>
      <c r="J3039" t="s">
        <v>598</v>
      </c>
      <c r="K3039" t="s">
        <v>499</v>
      </c>
    </row>
    <row r="3040" spans="1:11" x14ac:dyDescent="0.35">
      <c r="A3040" t="s">
        <v>563</v>
      </c>
      <c r="B3040" t="s">
        <v>84</v>
      </c>
      <c r="C3040" t="s">
        <v>498</v>
      </c>
      <c r="D3040" t="s">
        <v>78</v>
      </c>
      <c r="E3040">
        <v>2023</v>
      </c>
      <c r="F3040">
        <v>91</v>
      </c>
      <c r="G3040" t="s">
        <v>90</v>
      </c>
      <c r="H3040" t="s">
        <v>80</v>
      </c>
      <c r="I3040">
        <v>172265.46</v>
      </c>
      <c r="J3040" t="s">
        <v>564</v>
      </c>
      <c r="K3040" t="s">
        <v>499</v>
      </c>
    </row>
    <row r="3041" spans="1:11" x14ac:dyDescent="0.35">
      <c r="A3041" t="s">
        <v>563</v>
      </c>
      <c r="B3041" t="s">
        <v>84</v>
      </c>
      <c r="C3041" t="s">
        <v>498</v>
      </c>
      <c r="D3041" t="s">
        <v>78</v>
      </c>
      <c r="E3041">
        <v>2024</v>
      </c>
      <c r="F3041">
        <v>16</v>
      </c>
      <c r="G3041" t="s">
        <v>91</v>
      </c>
      <c r="H3041" t="s">
        <v>80</v>
      </c>
      <c r="I3041">
        <v>7764.66</v>
      </c>
      <c r="J3041" t="s">
        <v>597</v>
      </c>
      <c r="K3041" t="s">
        <v>499</v>
      </c>
    </row>
    <row r="3042" spans="1:11" x14ac:dyDescent="0.35">
      <c r="A3042" t="s">
        <v>563</v>
      </c>
      <c r="B3042" t="s">
        <v>84</v>
      </c>
      <c r="C3042" t="s">
        <v>498</v>
      </c>
      <c r="D3042" t="s">
        <v>78</v>
      </c>
      <c r="E3042">
        <v>2024</v>
      </c>
      <c r="F3042">
        <v>16</v>
      </c>
      <c r="G3042" t="s">
        <v>91</v>
      </c>
      <c r="H3042" t="s">
        <v>80</v>
      </c>
      <c r="I3042">
        <v>24769.919999999998</v>
      </c>
      <c r="J3042" t="s">
        <v>598</v>
      </c>
      <c r="K3042" t="s">
        <v>499</v>
      </c>
    </row>
    <row r="3043" spans="1:11" x14ac:dyDescent="0.35">
      <c r="A3043" t="s">
        <v>563</v>
      </c>
      <c r="B3043" t="s">
        <v>84</v>
      </c>
      <c r="C3043" t="s">
        <v>498</v>
      </c>
      <c r="D3043" t="s">
        <v>78</v>
      </c>
      <c r="E3043">
        <v>2024</v>
      </c>
      <c r="F3043">
        <v>16</v>
      </c>
      <c r="G3043" t="s">
        <v>91</v>
      </c>
      <c r="H3043" t="s">
        <v>80</v>
      </c>
      <c r="I3043">
        <v>95276.65</v>
      </c>
      <c r="J3043" t="s">
        <v>564</v>
      </c>
      <c r="K3043" t="s">
        <v>499</v>
      </c>
    </row>
    <row r="3044" spans="1:11" x14ac:dyDescent="0.35">
      <c r="A3044" t="s">
        <v>563</v>
      </c>
      <c r="B3044" t="s">
        <v>84</v>
      </c>
      <c r="C3044" t="s">
        <v>498</v>
      </c>
      <c r="D3044" t="s">
        <v>78</v>
      </c>
      <c r="E3044">
        <v>2024</v>
      </c>
      <c r="F3044">
        <v>33</v>
      </c>
      <c r="G3044" t="s">
        <v>88</v>
      </c>
      <c r="H3044" t="s">
        <v>80</v>
      </c>
      <c r="I3044">
        <v>580272.51</v>
      </c>
      <c r="J3044" t="s">
        <v>597</v>
      </c>
      <c r="K3044" t="s">
        <v>499</v>
      </c>
    </row>
    <row r="3045" spans="1:11" x14ac:dyDescent="0.35">
      <c r="A3045" t="s">
        <v>563</v>
      </c>
      <c r="B3045" t="s">
        <v>84</v>
      </c>
      <c r="C3045" t="s">
        <v>498</v>
      </c>
      <c r="D3045" t="s">
        <v>78</v>
      </c>
      <c r="E3045">
        <v>2024</v>
      </c>
      <c r="F3045">
        <v>33</v>
      </c>
      <c r="G3045" t="s">
        <v>88</v>
      </c>
      <c r="H3045" t="s">
        <v>80</v>
      </c>
      <c r="I3045">
        <v>1149640.49</v>
      </c>
      <c r="J3045" t="s">
        <v>598</v>
      </c>
      <c r="K3045" t="s">
        <v>499</v>
      </c>
    </row>
    <row r="3046" spans="1:11" x14ac:dyDescent="0.35">
      <c r="A3046" t="s">
        <v>563</v>
      </c>
      <c r="B3046" t="s">
        <v>84</v>
      </c>
      <c r="C3046" t="s">
        <v>498</v>
      </c>
      <c r="D3046" t="s">
        <v>78</v>
      </c>
      <c r="E3046">
        <v>2024</v>
      </c>
      <c r="F3046">
        <v>33</v>
      </c>
      <c r="G3046" t="s">
        <v>88</v>
      </c>
      <c r="H3046" t="s">
        <v>80</v>
      </c>
      <c r="I3046">
        <v>1445301.1</v>
      </c>
      <c r="J3046" t="s">
        <v>564</v>
      </c>
      <c r="K3046" t="s">
        <v>499</v>
      </c>
    </row>
    <row r="3047" spans="1:11" x14ac:dyDescent="0.35">
      <c r="A3047" t="s">
        <v>563</v>
      </c>
      <c r="B3047" t="s">
        <v>84</v>
      </c>
      <c r="C3047" t="s">
        <v>498</v>
      </c>
      <c r="D3047" t="s">
        <v>78</v>
      </c>
      <c r="E3047">
        <v>2024</v>
      </c>
      <c r="F3047">
        <v>90</v>
      </c>
      <c r="G3047" t="s">
        <v>89</v>
      </c>
      <c r="H3047" t="s">
        <v>80</v>
      </c>
      <c r="I3047">
        <v>235</v>
      </c>
      <c r="J3047" t="s">
        <v>597</v>
      </c>
      <c r="K3047" t="s">
        <v>499</v>
      </c>
    </row>
    <row r="3048" spans="1:11" x14ac:dyDescent="0.35">
      <c r="A3048" t="s">
        <v>563</v>
      </c>
      <c r="B3048" t="s">
        <v>84</v>
      </c>
      <c r="C3048" t="s">
        <v>498</v>
      </c>
      <c r="D3048" t="s">
        <v>78</v>
      </c>
      <c r="E3048">
        <v>2024</v>
      </c>
      <c r="F3048">
        <v>90</v>
      </c>
      <c r="G3048" t="s">
        <v>89</v>
      </c>
      <c r="H3048" t="s">
        <v>80</v>
      </c>
      <c r="I3048">
        <v>590</v>
      </c>
      <c r="J3048" t="s">
        <v>598</v>
      </c>
      <c r="K3048" t="s">
        <v>499</v>
      </c>
    </row>
    <row r="3049" spans="1:11" x14ac:dyDescent="0.35">
      <c r="A3049" t="s">
        <v>563</v>
      </c>
      <c r="B3049" t="s">
        <v>84</v>
      </c>
      <c r="C3049" t="s">
        <v>498</v>
      </c>
      <c r="D3049" t="s">
        <v>78</v>
      </c>
      <c r="E3049">
        <v>2024</v>
      </c>
      <c r="F3049">
        <v>90</v>
      </c>
      <c r="G3049" t="s">
        <v>89</v>
      </c>
      <c r="H3049" t="s">
        <v>80</v>
      </c>
      <c r="I3049">
        <v>1434</v>
      </c>
      <c r="J3049" t="s">
        <v>564</v>
      </c>
      <c r="K3049" t="s">
        <v>499</v>
      </c>
    </row>
    <row r="3050" spans="1:11" x14ac:dyDescent="0.35">
      <c r="A3050" t="s">
        <v>563</v>
      </c>
      <c r="B3050" t="s">
        <v>84</v>
      </c>
      <c r="C3050" t="s">
        <v>498</v>
      </c>
      <c r="D3050" t="s">
        <v>78</v>
      </c>
      <c r="E3050">
        <v>2024</v>
      </c>
      <c r="F3050">
        <v>91</v>
      </c>
      <c r="G3050" t="s">
        <v>90</v>
      </c>
      <c r="H3050" t="s">
        <v>80</v>
      </c>
      <c r="I3050">
        <v>30001</v>
      </c>
      <c r="J3050" t="s">
        <v>597</v>
      </c>
      <c r="K3050" t="s">
        <v>499</v>
      </c>
    </row>
    <row r="3051" spans="1:11" x14ac:dyDescent="0.35">
      <c r="A3051" t="s">
        <v>563</v>
      </c>
      <c r="B3051" t="s">
        <v>84</v>
      </c>
      <c r="C3051" t="s">
        <v>498</v>
      </c>
      <c r="D3051" t="s">
        <v>78</v>
      </c>
      <c r="E3051">
        <v>2024</v>
      </c>
      <c r="F3051">
        <v>91</v>
      </c>
      <c r="G3051" t="s">
        <v>90</v>
      </c>
      <c r="H3051" t="s">
        <v>80</v>
      </c>
      <c r="I3051">
        <v>58425</v>
      </c>
      <c r="J3051" t="s">
        <v>598</v>
      </c>
      <c r="K3051" t="s">
        <v>499</v>
      </c>
    </row>
    <row r="3052" spans="1:11" x14ac:dyDescent="0.35">
      <c r="A3052" t="s">
        <v>563</v>
      </c>
      <c r="B3052" t="s">
        <v>84</v>
      </c>
      <c r="C3052" t="s">
        <v>498</v>
      </c>
      <c r="D3052" t="s">
        <v>78</v>
      </c>
      <c r="E3052">
        <v>2024</v>
      </c>
      <c r="F3052">
        <v>91</v>
      </c>
      <c r="G3052" t="s">
        <v>90</v>
      </c>
      <c r="H3052" t="s">
        <v>80</v>
      </c>
      <c r="I3052">
        <v>69901</v>
      </c>
      <c r="J3052" t="s">
        <v>564</v>
      </c>
      <c r="K3052" t="s">
        <v>499</v>
      </c>
    </row>
    <row r="3053" spans="1:11" x14ac:dyDescent="0.35">
      <c r="A3053" t="s">
        <v>563</v>
      </c>
      <c r="B3053" t="s">
        <v>84</v>
      </c>
      <c r="C3053" t="s">
        <v>331</v>
      </c>
      <c r="D3053" t="s">
        <v>78</v>
      </c>
      <c r="E3053">
        <v>2022</v>
      </c>
      <c r="F3053">
        <v>33</v>
      </c>
      <c r="G3053" t="s">
        <v>88</v>
      </c>
      <c r="H3053" t="s">
        <v>80</v>
      </c>
      <c r="I3053">
        <v>20000</v>
      </c>
      <c r="J3053" t="s">
        <v>597</v>
      </c>
      <c r="K3053" t="s">
        <v>397</v>
      </c>
    </row>
    <row r="3054" spans="1:11" x14ac:dyDescent="0.35">
      <c r="A3054" t="s">
        <v>563</v>
      </c>
      <c r="B3054" t="s">
        <v>84</v>
      </c>
      <c r="C3054" t="s">
        <v>331</v>
      </c>
      <c r="D3054" t="s">
        <v>78</v>
      </c>
      <c r="E3054">
        <v>2022</v>
      </c>
      <c r="F3054">
        <v>33</v>
      </c>
      <c r="G3054" t="s">
        <v>88</v>
      </c>
      <c r="H3054" t="s">
        <v>80</v>
      </c>
      <c r="I3054">
        <v>20000</v>
      </c>
      <c r="J3054" t="s">
        <v>598</v>
      </c>
      <c r="K3054" t="s">
        <v>397</v>
      </c>
    </row>
    <row r="3055" spans="1:11" x14ac:dyDescent="0.35">
      <c r="A3055" t="s">
        <v>563</v>
      </c>
      <c r="B3055" t="s">
        <v>84</v>
      </c>
      <c r="C3055" t="s">
        <v>331</v>
      </c>
      <c r="D3055" t="s">
        <v>78</v>
      </c>
      <c r="E3055">
        <v>2022</v>
      </c>
      <c r="F3055">
        <v>33</v>
      </c>
      <c r="G3055" t="s">
        <v>88</v>
      </c>
      <c r="H3055" t="s">
        <v>80</v>
      </c>
      <c r="I3055">
        <v>20000</v>
      </c>
      <c r="J3055" t="s">
        <v>564</v>
      </c>
      <c r="K3055" t="s">
        <v>397</v>
      </c>
    </row>
    <row r="3056" spans="1:11" x14ac:dyDescent="0.35">
      <c r="A3056" t="s">
        <v>563</v>
      </c>
      <c r="B3056" t="s">
        <v>84</v>
      </c>
      <c r="C3056" t="s">
        <v>331</v>
      </c>
      <c r="D3056" t="s">
        <v>78</v>
      </c>
      <c r="E3056">
        <v>2022</v>
      </c>
      <c r="F3056">
        <v>91</v>
      </c>
      <c r="G3056" t="s">
        <v>90</v>
      </c>
      <c r="H3056" t="s">
        <v>80</v>
      </c>
      <c r="I3056">
        <v>222.18</v>
      </c>
      <c r="J3056" t="s">
        <v>597</v>
      </c>
      <c r="K3056" t="s">
        <v>397</v>
      </c>
    </row>
    <row r="3057" spans="1:11" x14ac:dyDescent="0.35">
      <c r="A3057" t="s">
        <v>563</v>
      </c>
      <c r="B3057" t="s">
        <v>84</v>
      </c>
      <c r="C3057" t="s">
        <v>331</v>
      </c>
      <c r="D3057" t="s">
        <v>78</v>
      </c>
      <c r="E3057">
        <v>2022</v>
      </c>
      <c r="F3057">
        <v>91</v>
      </c>
      <c r="G3057" t="s">
        <v>90</v>
      </c>
      <c r="H3057" t="s">
        <v>80</v>
      </c>
      <c r="I3057">
        <v>222.18</v>
      </c>
      <c r="J3057" t="s">
        <v>598</v>
      </c>
      <c r="K3057" t="s">
        <v>397</v>
      </c>
    </row>
    <row r="3058" spans="1:11" x14ac:dyDescent="0.35">
      <c r="A3058" t="s">
        <v>563</v>
      </c>
      <c r="B3058" t="s">
        <v>84</v>
      </c>
      <c r="C3058" t="s">
        <v>331</v>
      </c>
      <c r="D3058" t="s">
        <v>78</v>
      </c>
      <c r="E3058">
        <v>2022</v>
      </c>
      <c r="F3058">
        <v>91</v>
      </c>
      <c r="G3058" t="s">
        <v>90</v>
      </c>
      <c r="H3058" t="s">
        <v>80</v>
      </c>
      <c r="I3058">
        <v>222.18</v>
      </c>
      <c r="J3058" t="s">
        <v>564</v>
      </c>
      <c r="K3058" t="s">
        <v>397</v>
      </c>
    </row>
    <row r="3059" spans="1:11" x14ac:dyDescent="0.35">
      <c r="A3059" t="s">
        <v>563</v>
      </c>
      <c r="B3059" t="s">
        <v>84</v>
      </c>
      <c r="C3059" t="s">
        <v>331</v>
      </c>
      <c r="D3059" t="s">
        <v>78</v>
      </c>
      <c r="E3059">
        <v>2023</v>
      </c>
      <c r="F3059">
        <v>16</v>
      </c>
      <c r="G3059" t="s">
        <v>91</v>
      </c>
      <c r="H3059" t="s">
        <v>80</v>
      </c>
      <c r="I3059">
        <v>23250</v>
      </c>
      <c r="J3059" t="s">
        <v>597</v>
      </c>
      <c r="K3059" t="s">
        <v>397</v>
      </c>
    </row>
    <row r="3060" spans="1:11" x14ac:dyDescent="0.35">
      <c r="A3060" t="s">
        <v>563</v>
      </c>
      <c r="B3060" t="s">
        <v>84</v>
      </c>
      <c r="C3060" t="s">
        <v>331</v>
      </c>
      <c r="D3060" t="s">
        <v>78</v>
      </c>
      <c r="E3060">
        <v>2023</v>
      </c>
      <c r="F3060">
        <v>16</v>
      </c>
      <c r="G3060" t="s">
        <v>91</v>
      </c>
      <c r="H3060" t="s">
        <v>80</v>
      </c>
      <c r="I3060">
        <v>20295.03</v>
      </c>
      <c r="J3060" t="s">
        <v>598</v>
      </c>
      <c r="K3060" t="s">
        <v>397</v>
      </c>
    </row>
    <row r="3061" spans="1:11" x14ac:dyDescent="0.35">
      <c r="A3061" t="s">
        <v>563</v>
      </c>
      <c r="B3061" t="s">
        <v>84</v>
      </c>
      <c r="C3061" t="s">
        <v>331</v>
      </c>
      <c r="D3061" t="s">
        <v>78</v>
      </c>
      <c r="E3061">
        <v>2023</v>
      </c>
      <c r="F3061">
        <v>16</v>
      </c>
      <c r="G3061" t="s">
        <v>91</v>
      </c>
      <c r="H3061" t="s">
        <v>80</v>
      </c>
      <c r="I3061">
        <v>11467.46</v>
      </c>
      <c r="J3061" t="s">
        <v>564</v>
      </c>
      <c r="K3061" t="s">
        <v>397</v>
      </c>
    </row>
    <row r="3062" spans="1:11" x14ac:dyDescent="0.35">
      <c r="A3062" t="s">
        <v>563</v>
      </c>
      <c r="B3062" t="s">
        <v>84</v>
      </c>
      <c r="C3062" t="s">
        <v>331</v>
      </c>
      <c r="D3062" t="s">
        <v>78</v>
      </c>
      <c r="E3062">
        <v>2023</v>
      </c>
      <c r="F3062">
        <v>33</v>
      </c>
      <c r="G3062" t="s">
        <v>88</v>
      </c>
      <c r="H3062" t="s">
        <v>80</v>
      </c>
      <c r="I3062">
        <v>50000</v>
      </c>
      <c r="J3062" t="s">
        <v>597</v>
      </c>
      <c r="K3062" t="s">
        <v>397</v>
      </c>
    </row>
    <row r="3063" spans="1:11" x14ac:dyDescent="0.35">
      <c r="A3063" t="s">
        <v>563</v>
      </c>
      <c r="B3063" t="s">
        <v>84</v>
      </c>
      <c r="C3063" t="s">
        <v>331</v>
      </c>
      <c r="D3063" t="s">
        <v>78</v>
      </c>
      <c r="E3063">
        <v>2023</v>
      </c>
      <c r="F3063">
        <v>33</v>
      </c>
      <c r="G3063" t="s">
        <v>88</v>
      </c>
      <c r="H3063" t="s">
        <v>80</v>
      </c>
      <c r="I3063">
        <v>35000</v>
      </c>
      <c r="J3063" t="s">
        <v>598</v>
      </c>
      <c r="K3063" t="s">
        <v>397</v>
      </c>
    </row>
    <row r="3064" spans="1:11" x14ac:dyDescent="0.35">
      <c r="A3064" t="s">
        <v>563</v>
      </c>
      <c r="B3064" t="s">
        <v>84</v>
      </c>
      <c r="C3064" t="s">
        <v>331</v>
      </c>
      <c r="D3064" t="s">
        <v>78</v>
      </c>
      <c r="E3064">
        <v>2023</v>
      </c>
      <c r="F3064">
        <v>33</v>
      </c>
      <c r="G3064" t="s">
        <v>88</v>
      </c>
      <c r="H3064" t="s">
        <v>80</v>
      </c>
      <c r="I3064">
        <v>70000</v>
      </c>
      <c r="J3064" t="s">
        <v>564</v>
      </c>
      <c r="K3064" t="s">
        <v>397</v>
      </c>
    </row>
    <row r="3065" spans="1:11" x14ac:dyDescent="0.35">
      <c r="A3065" t="s">
        <v>563</v>
      </c>
      <c r="B3065" t="s">
        <v>84</v>
      </c>
      <c r="C3065" t="s">
        <v>331</v>
      </c>
      <c r="D3065" t="s">
        <v>78</v>
      </c>
      <c r="E3065">
        <v>2023</v>
      </c>
      <c r="F3065">
        <v>33</v>
      </c>
      <c r="G3065" t="s">
        <v>88</v>
      </c>
      <c r="H3065" t="s">
        <v>81</v>
      </c>
      <c r="I3065">
        <v>15.11</v>
      </c>
      <c r="J3065" t="s">
        <v>597</v>
      </c>
      <c r="K3065" t="s">
        <v>397</v>
      </c>
    </row>
    <row r="3066" spans="1:11" x14ac:dyDescent="0.35">
      <c r="A3066" t="s">
        <v>563</v>
      </c>
      <c r="B3066" t="s">
        <v>84</v>
      </c>
      <c r="C3066" t="s">
        <v>331</v>
      </c>
      <c r="D3066" t="s">
        <v>78</v>
      </c>
      <c r="E3066">
        <v>2023</v>
      </c>
      <c r="F3066">
        <v>63</v>
      </c>
      <c r="G3066" t="s">
        <v>317</v>
      </c>
      <c r="H3066" t="s">
        <v>81</v>
      </c>
      <c r="I3066">
        <v>12212.5</v>
      </c>
      <c r="J3066" t="s">
        <v>598</v>
      </c>
      <c r="K3066" t="s">
        <v>397</v>
      </c>
    </row>
    <row r="3067" spans="1:11" x14ac:dyDescent="0.35">
      <c r="A3067" t="s">
        <v>563</v>
      </c>
      <c r="B3067" t="s">
        <v>84</v>
      </c>
      <c r="C3067" t="s">
        <v>331</v>
      </c>
      <c r="D3067" t="s">
        <v>78</v>
      </c>
      <c r="E3067">
        <v>2023</v>
      </c>
      <c r="F3067">
        <v>90</v>
      </c>
      <c r="G3067" t="s">
        <v>89</v>
      </c>
      <c r="H3067" t="s">
        <v>80</v>
      </c>
      <c r="I3067">
        <v>46.64</v>
      </c>
      <c r="J3067" t="s">
        <v>597</v>
      </c>
      <c r="K3067" t="s">
        <v>397</v>
      </c>
    </row>
    <row r="3068" spans="1:11" x14ac:dyDescent="0.35">
      <c r="A3068" t="s">
        <v>563</v>
      </c>
      <c r="B3068" t="s">
        <v>84</v>
      </c>
      <c r="C3068" t="s">
        <v>331</v>
      </c>
      <c r="D3068" t="s">
        <v>78</v>
      </c>
      <c r="E3068">
        <v>2023</v>
      </c>
      <c r="F3068">
        <v>90</v>
      </c>
      <c r="G3068" t="s">
        <v>89</v>
      </c>
      <c r="H3068" t="s">
        <v>80</v>
      </c>
      <c r="I3068">
        <v>18.82</v>
      </c>
      <c r="J3068" t="s">
        <v>598</v>
      </c>
      <c r="K3068" t="s">
        <v>397</v>
      </c>
    </row>
    <row r="3069" spans="1:11" x14ac:dyDescent="0.35">
      <c r="A3069" t="s">
        <v>563</v>
      </c>
      <c r="B3069" t="s">
        <v>84</v>
      </c>
      <c r="C3069" t="s">
        <v>331</v>
      </c>
      <c r="D3069" t="s">
        <v>78</v>
      </c>
      <c r="E3069">
        <v>2023</v>
      </c>
      <c r="F3069">
        <v>90</v>
      </c>
      <c r="G3069" t="s">
        <v>89</v>
      </c>
      <c r="H3069" t="s">
        <v>80</v>
      </c>
      <c r="I3069">
        <v>37.64</v>
      </c>
      <c r="J3069" t="s">
        <v>564</v>
      </c>
      <c r="K3069" t="s">
        <v>397</v>
      </c>
    </row>
    <row r="3070" spans="1:11" x14ac:dyDescent="0.35">
      <c r="A3070" t="s">
        <v>563</v>
      </c>
      <c r="B3070" t="s">
        <v>84</v>
      </c>
      <c r="C3070" t="s">
        <v>331</v>
      </c>
      <c r="D3070" t="s">
        <v>78</v>
      </c>
      <c r="E3070">
        <v>2023</v>
      </c>
      <c r="F3070">
        <v>91</v>
      </c>
      <c r="G3070" t="s">
        <v>90</v>
      </c>
      <c r="H3070" t="s">
        <v>80</v>
      </c>
      <c r="I3070">
        <v>500</v>
      </c>
      <c r="J3070" t="s">
        <v>597</v>
      </c>
      <c r="K3070" t="s">
        <v>397</v>
      </c>
    </row>
    <row r="3071" spans="1:11" x14ac:dyDescent="0.35">
      <c r="A3071" t="s">
        <v>563</v>
      </c>
      <c r="B3071" t="s">
        <v>84</v>
      </c>
      <c r="C3071" t="s">
        <v>331</v>
      </c>
      <c r="D3071" t="s">
        <v>78</v>
      </c>
      <c r="E3071">
        <v>2023</v>
      </c>
      <c r="F3071">
        <v>91</v>
      </c>
      <c r="G3071" t="s">
        <v>90</v>
      </c>
      <c r="H3071" t="s">
        <v>80</v>
      </c>
      <c r="I3071">
        <v>600</v>
      </c>
      <c r="J3071" t="s">
        <v>598</v>
      </c>
      <c r="K3071" t="s">
        <v>397</v>
      </c>
    </row>
    <row r="3072" spans="1:11" x14ac:dyDescent="0.35">
      <c r="A3072" t="s">
        <v>563</v>
      </c>
      <c r="B3072" t="s">
        <v>84</v>
      </c>
      <c r="C3072" t="s">
        <v>331</v>
      </c>
      <c r="D3072" t="s">
        <v>78</v>
      </c>
      <c r="E3072">
        <v>2023</v>
      </c>
      <c r="F3072">
        <v>91</v>
      </c>
      <c r="G3072" t="s">
        <v>90</v>
      </c>
      <c r="H3072" t="s">
        <v>80</v>
      </c>
      <c r="I3072">
        <v>1443.54</v>
      </c>
      <c r="J3072" t="s">
        <v>564</v>
      </c>
      <c r="K3072" t="s">
        <v>397</v>
      </c>
    </row>
    <row r="3073" spans="1:11" x14ac:dyDescent="0.35">
      <c r="A3073" t="s">
        <v>563</v>
      </c>
      <c r="B3073" t="s">
        <v>84</v>
      </c>
      <c r="C3073" t="s">
        <v>331</v>
      </c>
      <c r="D3073" t="s">
        <v>78</v>
      </c>
      <c r="E3073">
        <v>2023</v>
      </c>
      <c r="F3073">
        <v>91</v>
      </c>
      <c r="G3073" t="s">
        <v>90</v>
      </c>
      <c r="H3073" t="s">
        <v>81</v>
      </c>
      <c r="I3073">
        <v>57.97</v>
      </c>
      <c r="J3073" t="s">
        <v>597</v>
      </c>
      <c r="K3073" t="s">
        <v>397</v>
      </c>
    </row>
    <row r="3074" spans="1:11" x14ac:dyDescent="0.35">
      <c r="A3074" t="s">
        <v>563</v>
      </c>
      <c r="B3074" t="s">
        <v>84</v>
      </c>
      <c r="C3074" t="s">
        <v>331</v>
      </c>
      <c r="D3074" t="s">
        <v>78</v>
      </c>
      <c r="E3074">
        <v>2024</v>
      </c>
      <c r="F3074">
        <v>16</v>
      </c>
      <c r="G3074" t="s">
        <v>91</v>
      </c>
      <c r="H3074" t="s">
        <v>80</v>
      </c>
      <c r="I3074">
        <v>1733.88</v>
      </c>
      <c r="J3074" t="s">
        <v>598</v>
      </c>
      <c r="K3074" t="s">
        <v>397</v>
      </c>
    </row>
    <row r="3075" spans="1:11" x14ac:dyDescent="0.35">
      <c r="A3075" t="s">
        <v>563</v>
      </c>
      <c r="B3075" t="s">
        <v>84</v>
      </c>
      <c r="C3075" t="s">
        <v>331</v>
      </c>
      <c r="D3075" t="s">
        <v>78</v>
      </c>
      <c r="E3075">
        <v>2024</v>
      </c>
      <c r="F3075">
        <v>16</v>
      </c>
      <c r="G3075" t="s">
        <v>91</v>
      </c>
      <c r="H3075" t="s">
        <v>80</v>
      </c>
      <c r="I3075">
        <v>3170.34</v>
      </c>
      <c r="J3075" t="s">
        <v>564</v>
      </c>
      <c r="K3075" t="s">
        <v>397</v>
      </c>
    </row>
    <row r="3076" spans="1:11" x14ac:dyDescent="0.35">
      <c r="A3076" t="s">
        <v>563</v>
      </c>
      <c r="B3076" t="s">
        <v>84</v>
      </c>
      <c r="C3076" t="s">
        <v>331</v>
      </c>
      <c r="D3076" t="s">
        <v>78</v>
      </c>
      <c r="E3076">
        <v>2024</v>
      </c>
      <c r="F3076">
        <v>16</v>
      </c>
      <c r="G3076" t="s">
        <v>91</v>
      </c>
      <c r="H3076" t="s">
        <v>81</v>
      </c>
      <c r="I3076">
        <v>37921.440000000002</v>
      </c>
      <c r="J3076" t="s">
        <v>597</v>
      </c>
      <c r="K3076" t="s">
        <v>397</v>
      </c>
    </row>
    <row r="3077" spans="1:11" x14ac:dyDescent="0.35">
      <c r="A3077" t="s">
        <v>563</v>
      </c>
      <c r="B3077" t="s">
        <v>84</v>
      </c>
      <c r="C3077" t="s">
        <v>331</v>
      </c>
      <c r="D3077" t="s">
        <v>78</v>
      </c>
      <c r="E3077">
        <v>2024</v>
      </c>
      <c r="F3077">
        <v>33</v>
      </c>
      <c r="G3077" t="s">
        <v>88</v>
      </c>
      <c r="H3077" t="s">
        <v>80</v>
      </c>
      <c r="I3077">
        <v>21000</v>
      </c>
      <c r="J3077" t="s">
        <v>597</v>
      </c>
      <c r="K3077" t="s">
        <v>397</v>
      </c>
    </row>
    <row r="3078" spans="1:11" x14ac:dyDescent="0.35">
      <c r="A3078" t="s">
        <v>563</v>
      </c>
      <c r="B3078" t="s">
        <v>84</v>
      </c>
      <c r="C3078" t="s">
        <v>331</v>
      </c>
      <c r="D3078" t="s">
        <v>78</v>
      </c>
      <c r="E3078">
        <v>2024</v>
      </c>
      <c r="F3078">
        <v>33</v>
      </c>
      <c r="G3078" t="s">
        <v>88</v>
      </c>
      <c r="H3078" t="s">
        <v>80</v>
      </c>
      <c r="I3078">
        <v>23266.12</v>
      </c>
      <c r="J3078" t="s">
        <v>598</v>
      </c>
      <c r="K3078" t="s">
        <v>397</v>
      </c>
    </row>
    <row r="3079" spans="1:11" x14ac:dyDescent="0.35">
      <c r="A3079" t="s">
        <v>563</v>
      </c>
      <c r="B3079" t="s">
        <v>84</v>
      </c>
      <c r="C3079" t="s">
        <v>331</v>
      </c>
      <c r="D3079" t="s">
        <v>78</v>
      </c>
      <c r="E3079">
        <v>2024</v>
      </c>
      <c r="F3079">
        <v>33</v>
      </c>
      <c r="G3079" t="s">
        <v>88</v>
      </c>
      <c r="H3079" t="s">
        <v>80</v>
      </c>
      <c r="I3079">
        <v>20000</v>
      </c>
      <c r="J3079" t="s">
        <v>564</v>
      </c>
      <c r="K3079" t="s">
        <v>397</v>
      </c>
    </row>
    <row r="3080" spans="1:11" x14ac:dyDescent="0.35">
      <c r="A3080" t="s">
        <v>563</v>
      </c>
      <c r="B3080" t="s">
        <v>84</v>
      </c>
      <c r="C3080" t="s">
        <v>331</v>
      </c>
      <c r="D3080" t="s">
        <v>78</v>
      </c>
      <c r="E3080">
        <v>2024</v>
      </c>
      <c r="F3080">
        <v>33</v>
      </c>
      <c r="G3080" t="s">
        <v>88</v>
      </c>
      <c r="H3080" t="s">
        <v>81</v>
      </c>
      <c r="I3080">
        <v>3828.56</v>
      </c>
      <c r="J3080" t="s">
        <v>597</v>
      </c>
      <c r="K3080" t="s">
        <v>397</v>
      </c>
    </row>
    <row r="3081" spans="1:11" x14ac:dyDescent="0.35">
      <c r="A3081" t="s">
        <v>563</v>
      </c>
      <c r="B3081" t="s">
        <v>84</v>
      </c>
      <c r="C3081" t="s">
        <v>331</v>
      </c>
      <c r="D3081" t="s">
        <v>78</v>
      </c>
      <c r="E3081">
        <v>2024</v>
      </c>
      <c r="F3081">
        <v>33</v>
      </c>
      <c r="G3081" t="s">
        <v>88</v>
      </c>
      <c r="H3081" t="s">
        <v>81</v>
      </c>
      <c r="I3081">
        <v>5000</v>
      </c>
      <c r="J3081" t="s">
        <v>564</v>
      </c>
      <c r="K3081" t="s">
        <v>397</v>
      </c>
    </row>
    <row r="3082" spans="1:11" x14ac:dyDescent="0.35">
      <c r="A3082" t="s">
        <v>563</v>
      </c>
      <c r="B3082" t="s">
        <v>84</v>
      </c>
      <c r="C3082" t="s">
        <v>331</v>
      </c>
      <c r="D3082" t="s">
        <v>78</v>
      </c>
      <c r="E3082">
        <v>2024</v>
      </c>
      <c r="F3082">
        <v>90</v>
      </c>
      <c r="G3082" t="s">
        <v>89</v>
      </c>
      <c r="H3082" t="s">
        <v>80</v>
      </c>
      <c r="I3082">
        <v>155</v>
      </c>
      <c r="J3082" t="s">
        <v>564</v>
      </c>
      <c r="K3082" t="s">
        <v>397</v>
      </c>
    </row>
    <row r="3083" spans="1:11" x14ac:dyDescent="0.35">
      <c r="A3083" t="s">
        <v>563</v>
      </c>
      <c r="B3083" t="s">
        <v>84</v>
      </c>
      <c r="C3083" t="s">
        <v>331</v>
      </c>
      <c r="D3083" t="s">
        <v>78</v>
      </c>
      <c r="E3083">
        <v>2024</v>
      </c>
      <c r="F3083">
        <v>90</v>
      </c>
      <c r="G3083" t="s">
        <v>89</v>
      </c>
      <c r="H3083" t="s">
        <v>81</v>
      </c>
      <c r="I3083">
        <v>334</v>
      </c>
      <c r="J3083" t="s">
        <v>597</v>
      </c>
      <c r="K3083" t="s">
        <v>397</v>
      </c>
    </row>
    <row r="3084" spans="1:11" x14ac:dyDescent="0.35">
      <c r="A3084" t="s">
        <v>563</v>
      </c>
      <c r="B3084" t="s">
        <v>84</v>
      </c>
      <c r="C3084" t="s">
        <v>331</v>
      </c>
      <c r="D3084" t="s">
        <v>78</v>
      </c>
      <c r="E3084">
        <v>2024</v>
      </c>
      <c r="F3084">
        <v>90</v>
      </c>
      <c r="G3084" t="s">
        <v>89</v>
      </c>
      <c r="H3084" t="s">
        <v>81</v>
      </c>
      <c r="I3084">
        <v>65</v>
      </c>
      <c r="J3084" t="s">
        <v>564</v>
      </c>
      <c r="K3084" t="s">
        <v>397</v>
      </c>
    </row>
    <row r="3085" spans="1:11" x14ac:dyDescent="0.35">
      <c r="A3085" t="s">
        <v>563</v>
      </c>
      <c r="B3085" t="s">
        <v>84</v>
      </c>
      <c r="C3085" t="s">
        <v>331</v>
      </c>
      <c r="D3085" t="s">
        <v>78</v>
      </c>
      <c r="E3085">
        <v>2024</v>
      </c>
      <c r="F3085">
        <v>91</v>
      </c>
      <c r="G3085" t="s">
        <v>90</v>
      </c>
      <c r="H3085" t="s">
        <v>80</v>
      </c>
      <c r="I3085">
        <v>250</v>
      </c>
      <c r="J3085" t="s">
        <v>597</v>
      </c>
      <c r="K3085" t="s">
        <v>397</v>
      </c>
    </row>
    <row r="3086" spans="1:11" x14ac:dyDescent="0.35">
      <c r="A3086" t="s">
        <v>563</v>
      </c>
      <c r="B3086" t="s">
        <v>84</v>
      </c>
      <c r="C3086" t="s">
        <v>331</v>
      </c>
      <c r="D3086" t="s">
        <v>78</v>
      </c>
      <c r="E3086">
        <v>2024</v>
      </c>
      <c r="F3086">
        <v>91</v>
      </c>
      <c r="G3086" t="s">
        <v>90</v>
      </c>
      <c r="H3086" t="s">
        <v>80</v>
      </c>
      <c r="I3086">
        <v>250</v>
      </c>
      <c r="J3086" t="s">
        <v>598</v>
      </c>
      <c r="K3086" t="s">
        <v>397</v>
      </c>
    </row>
    <row r="3087" spans="1:11" x14ac:dyDescent="0.35">
      <c r="A3087" t="s">
        <v>563</v>
      </c>
      <c r="B3087" t="s">
        <v>84</v>
      </c>
      <c r="C3087" t="s">
        <v>331</v>
      </c>
      <c r="D3087" t="s">
        <v>78</v>
      </c>
      <c r="E3087">
        <v>2024</v>
      </c>
      <c r="F3087">
        <v>91</v>
      </c>
      <c r="G3087" t="s">
        <v>90</v>
      </c>
      <c r="H3087" t="s">
        <v>81</v>
      </c>
      <c r="I3087">
        <v>16</v>
      </c>
      <c r="J3087" t="s">
        <v>597</v>
      </c>
      <c r="K3087" t="s">
        <v>397</v>
      </c>
    </row>
    <row r="3088" spans="1:11" x14ac:dyDescent="0.35">
      <c r="A3088" t="s">
        <v>563</v>
      </c>
      <c r="B3088" t="s">
        <v>84</v>
      </c>
      <c r="C3088" t="s">
        <v>331</v>
      </c>
      <c r="D3088" t="s">
        <v>78</v>
      </c>
      <c r="E3088">
        <v>2024</v>
      </c>
      <c r="F3088">
        <v>91</v>
      </c>
      <c r="G3088" t="s">
        <v>90</v>
      </c>
      <c r="H3088" t="s">
        <v>81</v>
      </c>
      <c r="I3088">
        <v>250</v>
      </c>
      <c r="J3088" t="s">
        <v>564</v>
      </c>
      <c r="K3088" t="s">
        <v>397</v>
      </c>
    </row>
    <row r="3089" spans="1:11" x14ac:dyDescent="0.35">
      <c r="A3089" t="s">
        <v>565</v>
      </c>
      <c r="B3089" t="s">
        <v>304</v>
      </c>
      <c r="C3089" t="s">
        <v>87</v>
      </c>
      <c r="D3089" t="s">
        <v>78</v>
      </c>
      <c r="E3089">
        <v>2019</v>
      </c>
      <c r="F3089">
        <v>16</v>
      </c>
      <c r="G3089" t="s">
        <v>91</v>
      </c>
      <c r="H3089" t="s">
        <v>80</v>
      </c>
      <c r="I3089">
        <v>7000</v>
      </c>
      <c r="J3089" t="s">
        <v>599</v>
      </c>
      <c r="K3089" t="s">
        <v>387</v>
      </c>
    </row>
    <row r="3090" spans="1:11" x14ac:dyDescent="0.35">
      <c r="A3090" t="s">
        <v>565</v>
      </c>
      <c r="B3090" t="s">
        <v>304</v>
      </c>
      <c r="C3090" t="s">
        <v>87</v>
      </c>
      <c r="D3090" t="s">
        <v>78</v>
      </c>
      <c r="E3090">
        <v>2019</v>
      </c>
      <c r="F3090">
        <v>16</v>
      </c>
      <c r="G3090" t="s">
        <v>91</v>
      </c>
      <c r="H3090" t="s">
        <v>80</v>
      </c>
      <c r="I3090">
        <v>-250</v>
      </c>
      <c r="J3090" t="s">
        <v>600</v>
      </c>
      <c r="K3090" t="s">
        <v>387</v>
      </c>
    </row>
    <row r="3091" spans="1:11" x14ac:dyDescent="0.35">
      <c r="A3091" t="s">
        <v>565</v>
      </c>
      <c r="B3091" t="s">
        <v>304</v>
      </c>
      <c r="C3091" t="s">
        <v>87</v>
      </c>
      <c r="D3091" t="s">
        <v>78</v>
      </c>
      <c r="E3091">
        <v>2019</v>
      </c>
      <c r="F3091">
        <v>16</v>
      </c>
      <c r="G3091" t="s">
        <v>91</v>
      </c>
      <c r="H3091" t="s">
        <v>80</v>
      </c>
      <c r="I3091">
        <v>23500</v>
      </c>
      <c r="J3091" t="s">
        <v>566</v>
      </c>
      <c r="K3091" t="s">
        <v>387</v>
      </c>
    </row>
    <row r="3092" spans="1:11" x14ac:dyDescent="0.35">
      <c r="A3092" t="s">
        <v>565</v>
      </c>
      <c r="B3092" t="s">
        <v>304</v>
      </c>
      <c r="C3092" t="s">
        <v>87</v>
      </c>
      <c r="D3092" t="s">
        <v>78</v>
      </c>
      <c r="E3092">
        <v>2019</v>
      </c>
      <c r="F3092">
        <v>33</v>
      </c>
      <c r="G3092" t="s">
        <v>88</v>
      </c>
      <c r="H3092" t="s">
        <v>80</v>
      </c>
      <c r="I3092">
        <v>150000</v>
      </c>
      <c r="J3092" t="s">
        <v>599</v>
      </c>
      <c r="K3092" t="s">
        <v>387</v>
      </c>
    </row>
    <row r="3093" spans="1:11" x14ac:dyDescent="0.35">
      <c r="A3093" t="s">
        <v>565</v>
      </c>
      <c r="B3093" t="s">
        <v>304</v>
      </c>
      <c r="C3093" t="s">
        <v>87</v>
      </c>
      <c r="D3093" t="s">
        <v>78</v>
      </c>
      <c r="E3093">
        <v>2019</v>
      </c>
      <c r="F3093">
        <v>33</v>
      </c>
      <c r="G3093" t="s">
        <v>88</v>
      </c>
      <c r="H3093" t="s">
        <v>80</v>
      </c>
      <c r="I3093">
        <v>150000</v>
      </c>
      <c r="J3093" t="s">
        <v>600</v>
      </c>
      <c r="K3093" t="s">
        <v>387</v>
      </c>
    </row>
    <row r="3094" spans="1:11" x14ac:dyDescent="0.35">
      <c r="A3094" t="s">
        <v>565</v>
      </c>
      <c r="B3094" t="s">
        <v>304</v>
      </c>
      <c r="C3094" t="s">
        <v>87</v>
      </c>
      <c r="D3094" t="s">
        <v>78</v>
      </c>
      <c r="E3094">
        <v>2019</v>
      </c>
      <c r="F3094">
        <v>33</v>
      </c>
      <c r="G3094" t="s">
        <v>88</v>
      </c>
      <c r="H3094" t="s">
        <v>80</v>
      </c>
      <c r="I3094">
        <v>110000</v>
      </c>
      <c r="J3094" t="s">
        <v>566</v>
      </c>
      <c r="K3094" t="s">
        <v>387</v>
      </c>
    </row>
    <row r="3095" spans="1:11" x14ac:dyDescent="0.35">
      <c r="A3095" t="s">
        <v>565</v>
      </c>
      <c r="B3095" t="s">
        <v>304</v>
      </c>
      <c r="C3095" t="s">
        <v>87</v>
      </c>
      <c r="D3095" t="s">
        <v>78</v>
      </c>
      <c r="E3095">
        <v>2019</v>
      </c>
      <c r="F3095">
        <v>90</v>
      </c>
      <c r="G3095" t="s">
        <v>89</v>
      </c>
      <c r="H3095" t="s">
        <v>80</v>
      </c>
      <c r="I3095">
        <v>2694.83</v>
      </c>
      <c r="J3095" t="s">
        <v>599</v>
      </c>
      <c r="K3095" t="s">
        <v>387</v>
      </c>
    </row>
    <row r="3096" spans="1:11" x14ac:dyDescent="0.35">
      <c r="A3096" t="s">
        <v>565</v>
      </c>
      <c r="B3096" t="s">
        <v>304</v>
      </c>
      <c r="C3096" t="s">
        <v>87</v>
      </c>
      <c r="D3096" t="s">
        <v>78</v>
      </c>
      <c r="E3096">
        <v>2019</v>
      </c>
      <c r="F3096">
        <v>90</v>
      </c>
      <c r="G3096" t="s">
        <v>89</v>
      </c>
      <c r="H3096" t="s">
        <v>80</v>
      </c>
      <c r="I3096">
        <v>13.75</v>
      </c>
      <c r="J3096" t="s">
        <v>600</v>
      </c>
      <c r="K3096" t="s">
        <v>387</v>
      </c>
    </row>
    <row r="3097" spans="1:11" x14ac:dyDescent="0.35">
      <c r="A3097" t="s">
        <v>565</v>
      </c>
      <c r="B3097" t="s">
        <v>304</v>
      </c>
      <c r="C3097" t="s">
        <v>87</v>
      </c>
      <c r="D3097" t="s">
        <v>78</v>
      </c>
      <c r="E3097">
        <v>2019</v>
      </c>
      <c r="F3097">
        <v>90</v>
      </c>
      <c r="G3097" t="s">
        <v>89</v>
      </c>
      <c r="H3097" t="s">
        <v>80</v>
      </c>
      <c r="I3097">
        <v>7861.25</v>
      </c>
      <c r="J3097" t="s">
        <v>566</v>
      </c>
      <c r="K3097" t="s">
        <v>387</v>
      </c>
    </row>
    <row r="3098" spans="1:11" x14ac:dyDescent="0.35">
      <c r="A3098" t="s">
        <v>565</v>
      </c>
      <c r="B3098" t="s">
        <v>304</v>
      </c>
      <c r="C3098" t="s">
        <v>87</v>
      </c>
      <c r="D3098" t="s">
        <v>78</v>
      </c>
      <c r="E3098">
        <v>2019</v>
      </c>
      <c r="F3098">
        <v>91</v>
      </c>
      <c r="G3098" t="s">
        <v>90</v>
      </c>
      <c r="H3098" t="s">
        <v>80</v>
      </c>
      <c r="I3098">
        <v>22007.26</v>
      </c>
      <c r="J3098" t="s">
        <v>599</v>
      </c>
      <c r="K3098" t="s">
        <v>387</v>
      </c>
    </row>
    <row r="3099" spans="1:11" x14ac:dyDescent="0.35">
      <c r="A3099" t="s">
        <v>565</v>
      </c>
      <c r="B3099" t="s">
        <v>304</v>
      </c>
      <c r="C3099" t="s">
        <v>87</v>
      </c>
      <c r="D3099" t="s">
        <v>78</v>
      </c>
      <c r="E3099">
        <v>2019</v>
      </c>
      <c r="F3099">
        <v>91</v>
      </c>
      <c r="G3099" t="s">
        <v>90</v>
      </c>
      <c r="H3099" t="s">
        <v>80</v>
      </c>
      <c r="I3099">
        <v>22007.26</v>
      </c>
      <c r="J3099" t="s">
        <v>600</v>
      </c>
      <c r="K3099" t="s">
        <v>387</v>
      </c>
    </row>
    <row r="3100" spans="1:11" x14ac:dyDescent="0.35">
      <c r="A3100" t="s">
        <v>565</v>
      </c>
      <c r="B3100" t="s">
        <v>304</v>
      </c>
      <c r="C3100" t="s">
        <v>87</v>
      </c>
      <c r="D3100" t="s">
        <v>78</v>
      </c>
      <c r="E3100">
        <v>2019</v>
      </c>
      <c r="F3100">
        <v>91</v>
      </c>
      <c r="G3100" t="s">
        <v>90</v>
      </c>
      <c r="H3100" t="s">
        <v>80</v>
      </c>
      <c r="I3100">
        <v>16993.57</v>
      </c>
      <c r="J3100" t="s">
        <v>566</v>
      </c>
      <c r="K3100" t="s">
        <v>387</v>
      </c>
    </row>
    <row r="3101" spans="1:11" x14ac:dyDescent="0.35">
      <c r="A3101" t="s">
        <v>565</v>
      </c>
      <c r="B3101" t="s">
        <v>304</v>
      </c>
      <c r="C3101" t="s">
        <v>87</v>
      </c>
      <c r="D3101" t="s">
        <v>78</v>
      </c>
      <c r="E3101">
        <v>2020</v>
      </c>
      <c r="F3101">
        <v>16</v>
      </c>
      <c r="G3101" t="s">
        <v>91</v>
      </c>
      <c r="H3101" t="s">
        <v>80</v>
      </c>
      <c r="I3101">
        <v>17654</v>
      </c>
      <c r="J3101" t="s">
        <v>599</v>
      </c>
      <c r="K3101" t="s">
        <v>387</v>
      </c>
    </row>
    <row r="3102" spans="1:11" x14ac:dyDescent="0.35">
      <c r="A3102" t="s">
        <v>565</v>
      </c>
      <c r="B3102" t="s">
        <v>304</v>
      </c>
      <c r="C3102" t="s">
        <v>87</v>
      </c>
      <c r="D3102" t="s">
        <v>78</v>
      </c>
      <c r="E3102">
        <v>2020</v>
      </c>
      <c r="F3102">
        <v>16</v>
      </c>
      <c r="G3102" t="s">
        <v>91</v>
      </c>
      <c r="H3102" t="s">
        <v>80</v>
      </c>
      <c r="I3102">
        <v>46250</v>
      </c>
      <c r="J3102" t="s">
        <v>600</v>
      </c>
      <c r="K3102" t="s">
        <v>387</v>
      </c>
    </row>
    <row r="3103" spans="1:11" x14ac:dyDescent="0.35">
      <c r="A3103" t="s">
        <v>565</v>
      </c>
      <c r="B3103" t="s">
        <v>304</v>
      </c>
      <c r="C3103" t="s">
        <v>87</v>
      </c>
      <c r="D3103" t="s">
        <v>78</v>
      </c>
      <c r="E3103">
        <v>2020</v>
      </c>
      <c r="F3103">
        <v>16</v>
      </c>
      <c r="G3103" t="s">
        <v>91</v>
      </c>
      <c r="H3103" t="s">
        <v>80</v>
      </c>
      <c r="I3103">
        <v>20285.25</v>
      </c>
      <c r="J3103" t="s">
        <v>566</v>
      </c>
      <c r="K3103" t="s">
        <v>387</v>
      </c>
    </row>
    <row r="3104" spans="1:11" x14ac:dyDescent="0.35">
      <c r="A3104" t="s">
        <v>565</v>
      </c>
      <c r="B3104" t="s">
        <v>304</v>
      </c>
      <c r="C3104" t="s">
        <v>87</v>
      </c>
      <c r="D3104" t="s">
        <v>78</v>
      </c>
      <c r="E3104">
        <v>2020</v>
      </c>
      <c r="F3104">
        <v>33</v>
      </c>
      <c r="G3104" t="s">
        <v>88</v>
      </c>
      <c r="H3104" t="s">
        <v>80</v>
      </c>
      <c r="I3104">
        <v>195285.25</v>
      </c>
      <c r="J3104" t="s">
        <v>599</v>
      </c>
      <c r="K3104" t="s">
        <v>387</v>
      </c>
    </row>
    <row r="3105" spans="1:11" x14ac:dyDescent="0.35">
      <c r="A3105" t="s">
        <v>565</v>
      </c>
      <c r="B3105" t="s">
        <v>304</v>
      </c>
      <c r="C3105" t="s">
        <v>87</v>
      </c>
      <c r="D3105" t="s">
        <v>78</v>
      </c>
      <c r="E3105">
        <v>2020</v>
      </c>
      <c r="F3105">
        <v>33</v>
      </c>
      <c r="G3105" t="s">
        <v>88</v>
      </c>
      <c r="H3105" t="s">
        <v>80</v>
      </c>
      <c r="I3105">
        <v>155285.25</v>
      </c>
      <c r="J3105" t="s">
        <v>600</v>
      </c>
      <c r="K3105" t="s">
        <v>387</v>
      </c>
    </row>
    <row r="3106" spans="1:11" x14ac:dyDescent="0.35">
      <c r="A3106" t="s">
        <v>565</v>
      </c>
      <c r="B3106" t="s">
        <v>304</v>
      </c>
      <c r="C3106" t="s">
        <v>87</v>
      </c>
      <c r="D3106" t="s">
        <v>78</v>
      </c>
      <c r="E3106">
        <v>2020</v>
      </c>
      <c r="F3106">
        <v>33</v>
      </c>
      <c r="G3106" t="s">
        <v>88</v>
      </c>
      <c r="H3106" t="s">
        <v>80</v>
      </c>
      <c r="I3106">
        <v>124000</v>
      </c>
      <c r="J3106" t="s">
        <v>566</v>
      </c>
      <c r="K3106" t="s">
        <v>387</v>
      </c>
    </row>
    <row r="3107" spans="1:11" x14ac:dyDescent="0.35">
      <c r="A3107" t="s">
        <v>565</v>
      </c>
      <c r="B3107" t="s">
        <v>304</v>
      </c>
      <c r="C3107" t="s">
        <v>87</v>
      </c>
      <c r="D3107" t="s">
        <v>78</v>
      </c>
      <c r="E3107">
        <v>2020</v>
      </c>
      <c r="F3107">
        <v>90</v>
      </c>
      <c r="G3107" t="s">
        <v>89</v>
      </c>
      <c r="H3107" t="s">
        <v>80</v>
      </c>
      <c r="I3107">
        <v>2049</v>
      </c>
      <c r="J3107" t="s">
        <v>599</v>
      </c>
      <c r="K3107" t="s">
        <v>387</v>
      </c>
    </row>
    <row r="3108" spans="1:11" x14ac:dyDescent="0.35">
      <c r="A3108" t="s">
        <v>565</v>
      </c>
      <c r="B3108" t="s">
        <v>304</v>
      </c>
      <c r="C3108" t="s">
        <v>87</v>
      </c>
      <c r="D3108" t="s">
        <v>78</v>
      </c>
      <c r="E3108">
        <v>2020</v>
      </c>
      <c r="F3108">
        <v>90</v>
      </c>
      <c r="G3108" t="s">
        <v>89</v>
      </c>
      <c r="H3108" t="s">
        <v>80</v>
      </c>
      <c r="I3108">
        <v>869.32</v>
      </c>
      <c r="J3108" t="s">
        <v>600</v>
      </c>
      <c r="K3108" t="s">
        <v>387</v>
      </c>
    </row>
    <row r="3109" spans="1:11" x14ac:dyDescent="0.35">
      <c r="A3109" t="s">
        <v>565</v>
      </c>
      <c r="B3109" t="s">
        <v>304</v>
      </c>
      <c r="C3109" t="s">
        <v>87</v>
      </c>
      <c r="D3109" t="s">
        <v>78</v>
      </c>
      <c r="E3109">
        <v>2020</v>
      </c>
      <c r="F3109">
        <v>90</v>
      </c>
      <c r="G3109" t="s">
        <v>89</v>
      </c>
      <c r="H3109" t="s">
        <v>80</v>
      </c>
      <c r="I3109">
        <v>6619.4</v>
      </c>
      <c r="J3109" t="s">
        <v>566</v>
      </c>
      <c r="K3109" t="s">
        <v>387</v>
      </c>
    </row>
    <row r="3110" spans="1:11" x14ac:dyDescent="0.35">
      <c r="A3110" t="s">
        <v>565</v>
      </c>
      <c r="B3110" t="s">
        <v>304</v>
      </c>
      <c r="C3110" t="s">
        <v>87</v>
      </c>
      <c r="D3110" t="s">
        <v>78</v>
      </c>
      <c r="E3110">
        <v>2020</v>
      </c>
      <c r="F3110">
        <v>91</v>
      </c>
      <c r="G3110" t="s">
        <v>90</v>
      </c>
      <c r="H3110" t="s">
        <v>80</v>
      </c>
      <c r="I3110">
        <v>29953.21</v>
      </c>
      <c r="J3110" t="s">
        <v>599</v>
      </c>
      <c r="K3110" t="s">
        <v>387</v>
      </c>
    </row>
    <row r="3111" spans="1:11" x14ac:dyDescent="0.35">
      <c r="A3111" t="s">
        <v>565</v>
      </c>
      <c r="B3111" t="s">
        <v>304</v>
      </c>
      <c r="C3111" t="s">
        <v>87</v>
      </c>
      <c r="D3111" t="s">
        <v>78</v>
      </c>
      <c r="E3111">
        <v>2020</v>
      </c>
      <c r="F3111">
        <v>91</v>
      </c>
      <c r="G3111" t="s">
        <v>90</v>
      </c>
      <c r="H3111" t="s">
        <v>80</v>
      </c>
      <c r="I3111">
        <v>25224.82</v>
      </c>
      <c r="J3111" t="s">
        <v>600</v>
      </c>
      <c r="K3111" t="s">
        <v>387</v>
      </c>
    </row>
    <row r="3112" spans="1:11" x14ac:dyDescent="0.35">
      <c r="A3112" t="s">
        <v>565</v>
      </c>
      <c r="B3112" t="s">
        <v>304</v>
      </c>
      <c r="C3112" t="s">
        <v>87</v>
      </c>
      <c r="D3112" t="s">
        <v>78</v>
      </c>
      <c r="E3112">
        <v>2020</v>
      </c>
      <c r="F3112">
        <v>91</v>
      </c>
      <c r="G3112" t="s">
        <v>90</v>
      </c>
      <c r="H3112" t="s">
        <v>80</v>
      </c>
      <c r="I3112">
        <v>22694.42</v>
      </c>
      <c r="J3112" t="s">
        <v>566</v>
      </c>
      <c r="K3112" t="s">
        <v>387</v>
      </c>
    </row>
    <row r="3113" spans="1:11" x14ac:dyDescent="0.35">
      <c r="A3113" t="s">
        <v>565</v>
      </c>
      <c r="B3113" t="s">
        <v>304</v>
      </c>
      <c r="C3113" t="s">
        <v>87</v>
      </c>
      <c r="D3113" t="s">
        <v>78</v>
      </c>
      <c r="E3113">
        <v>2021</v>
      </c>
      <c r="F3113">
        <v>16</v>
      </c>
      <c r="G3113" t="s">
        <v>91</v>
      </c>
      <c r="H3113" t="s">
        <v>80</v>
      </c>
      <c r="I3113">
        <v>62833.33</v>
      </c>
      <c r="J3113" t="s">
        <v>599</v>
      </c>
      <c r="K3113" t="s">
        <v>387</v>
      </c>
    </row>
    <row r="3114" spans="1:11" x14ac:dyDescent="0.35">
      <c r="A3114" t="s">
        <v>565</v>
      </c>
      <c r="B3114" t="s">
        <v>304</v>
      </c>
      <c r="C3114" t="s">
        <v>87</v>
      </c>
      <c r="D3114" t="s">
        <v>78</v>
      </c>
      <c r="E3114">
        <v>2021</v>
      </c>
      <c r="F3114">
        <v>16</v>
      </c>
      <c r="G3114" t="s">
        <v>91</v>
      </c>
      <c r="H3114" t="s">
        <v>80</v>
      </c>
      <c r="I3114">
        <v>-3000</v>
      </c>
      <c r="J3114" t="s">
        <v>600</v>
      </c>
      <c r="K3114" t="s">
        <v>387</v>
      </c>
    </row>
    <row r="3115" spans="1:11" x14ac:dyDescent="0.35">
      <c r="A3115" t="s">
        <v>565</v>
      </c>
      <c r="B3115" t="s">
        <v>304</v>
      </c>
      <c r="C3115" t="s">
        <v>87</v>
      </c>
      <c r="D3115" t="s">
        <v>78</v>
      </c>
      <c r="E3115">
        <v>2021</v>
      </c>
      <c r="F3115">
        <v>16</v>
      </c>
      <c r="G3115" t="s">
        <v>91</v>
      </c>
      <c r="H3115" t="s">
        <v>80</v>
      </c>
      <c r="I3115">
        <v>26415.09</v>
      </c>
      <c r="J3115" t="s">
        <v>566</v>
      </c>
      <c r="K3115" t="s">
        <v>387</v>
      </c>
    </row>
    <row r="3116" spans="1:11" x14ac:dyDescent="0.35">
      <c r="A3116" t="s">
        <v>565</v>
      </c>
      <c r="B3116" t="s">
        <v>304</v>
      </c>
      <c r="C3116" t="s">
        <v>87</v>
      </c>
      <c r="D3116" t="s">
        <v>78</v>
      </c>
      <c r="E3116">
        <v>2021</v>
      </c>
      <c r="F3116">
        <v>33</v>
      </c>
      <c r="G3116" t="s">
        <v>88</v>
      </c>
      <c r="H3116" t="s">
        <v>80</v>
      </c>
      <c r="I3116">
        <v>200000</v>
      </c>
      <c r="J3116" t="s">
        <v>599</v>
      </c>
      <c r="K3116" t="s">
        <v>387</v>
      </c>
    </row>
    <row r="3117" spans="1:11" x14ac:dyDescent="0.35">
      <c r="A3117" t="s">
        <v>565</v>
      </c>
      <c r="B3117" t="s">
        <v>304</v>
      </c>
      <c r="C3117" t="s">
        <v>87</v>
      </c>
      <c r="D3117" t="s">
        <v>78</v>
      </c>
      <c r="E3117">
        <v>2021</v>
      </c>
      <c r="F3117">
        <v>33</v>
      </c>
      <c r="G3117" t="s">
        <v>88</v>
      </c>
      <c r="H3117" t="s">
        <v>80</v>
      </c>
      <c r="I3117">
        <v>215000</v>
      </c>
      <c r="J3117" t="s">
        <v>600</v>
      </c>
      <c r="K3117" t="s">
        <v>387</v>
      </c>
    </row>
    <row r="3118" spans="1:11" x14ac:dyDescent="0.35">
      <c r="A3118" t="s">
        <v>565</v>
      </c>
      <c r="B3118" t="s">
        <v>304</v>
      </c>
      <c r="C3118" t="s">
        <v>87</v>
      </c>
      <c r="D3118" t="s">
        <v>78</v>
      </c>
      <c r="E3118">
        <v>2021</v>
      </c>
      <c r="F3118">
        <v>33</v>
      </c>
      <c r="G3118" t="s">
        <v>88</v>
      </c>
      <c r="H3118" t="s">
        <v>80</v>
      </c>
      <c r="I3118">
        <v>215969.46</v>
      </c>
      <c r="J3118" t="s">
        <v>566</v>
      </c>
      <c r="K3118" t="s">
        <v>387</v>
      </c>
    </row>
    <row r="3119" spans="1:11" x14ac:dyDescent="0.35">
      <c r="A3119" t="s">
        <v>565</v>
      </c>
      <c r="B3119" t="s">
        <v>304</v>
      </c>
      <c r="C3119" t="s">
        <v>87</v>
      </c>
      <c r="D3119" t="s">
        <v>78</v>
      </c>
      <c r="E3119">
        <v>2021</v>
      </c>
      <c r="F3119">
        <v>90</v>
      </c>
      <c r="G3119" t="s">
        <v>89</v>
      </c>
      <c r="H3119" t="s">
        <v>80</v>
      </c>
      <c r="I3119">
        <v>1180.82</v>
      </c>
      <c r="J3119" t="s">
        <v>599</v>
      </c>
      <c r="K3119" t="s">
        <v>387</v>
      </c>
    </row>
    <row r="3120" spans="1:11" x14ac:dyDescent="0.35">
      <c r="A3120" t="s">
        <v>565</v>
      </c>
      <c r="B3120" t="s">
        <v>304</v>
      </c>
      <c r="C3120" t="s">
        <v>87</v>
      </c>
      <c r="D3120" t="s">
        <v>78</v>
      </c>
      <c r="E3120">
        <v>2021</v>
      </c>
      <c r="F3120">
        <v>90</v>
      </c>
      <c r="G3120" t="s">
        <v>89</v>
      </c>
      <c r="H3120" t="s">
        <v>80</v>
      </c>
      <c r="I3120">
        <v>4912.75</v>
      </c>
      <c r="J3120" t="s">
        <v>600</v>
      </c>
      <c r="K3120" t="s">
        <v>387</v>
      </c>
    </row>
    <row r="3121" spans="1:11" x14ac:dyDescent="0.35">
      <c r="A3121" t="s">
        <v>565</v>
      </c>
      <c r="B3121" t="s">
        <v>304</v>
      </c>
      <c r="C3121" t="s">
        <v>87</v>
      </c>
      <c r="D3121" t="s">
        <v>78</v>
      </c>
      <c r="E3121">
        <v>2021</v>
      </c>
      <c r="F3121">
        <v>90</v>
      </c>
      <c r="G3121" t="s">
        <v>89</v>
      </c>
      <c r="H3121" t="s">
        <v>80</v>
      </c>
      <c r="I3121">
        <v>5458</v>
      </c>
      <c r="J3121" t="s">
        <v>566</v>
      </c>
      <c r="K3121" t="s">
        <v>387</v>
      </c>
    </row>
    <row r="3122" spans="1:11" x14ac:dyDescent="0.35">
      <c r="A3122" t="s">
        <v>565</v>
      </c>
      <c r="B3122" t="s">
        <v>304</v>
      </c>
      <c r="C3122" t="s">
        <v>87</v>
      </c>
      <c r="D3122" t="s">
        <v>78</v>
      </c>
      <c r="E3122">
        <v>2021</v>
      </c>
      <c r="F3122">
        <v>91</v>
      </c>
      <c r="G3122" t="s">
        <v>90</v>
      </c>
      <c r="H3122" t="s">
        <v>80</v>
      </c>
      <c r="I3122">
        <v>22249.93</v>
      </c>
      <c r="J3122" t="s">
        <v>599</v>
      </c>
      <c r="K3122" t="s">
        <v>387</v>
      </c>
    </row>
    <row r="3123" spans="1:11" x14ac:dyDescent="0.35">
      <c r="A3123" t="s">
        <v>565</v>
      </c>
      <c r="B3123" t="s">
        <v>304</v>
      </c>
      <c r="C3123" t="s">
        <v>87</v>
      </c>
      <c r="D3123" t="s">
        <v>78</v>
      </c>
      <c r="E3123">
        <v>2021</v>
      </c>
      <c r="F3123">
        <v>91</v>
      </c>
      <c r="G3123" t="s">
        <v>90</v>
      </c>
      <c r="H3123" t="s">
        <v>80</v>
      </c>
      <c r="I3123">
        <v>19694</v>
      </c>
      <c r="J3123" t="s">
        <v>600</v>
      </c>
      <c r="K3123" t="s">
        <v>387</v>
      </c>
    </row>
    <row r="3124" spans="1:11" x14ac:dyDescent="0.35">
      <c r="A3124" t="s">
        <v>565</v>
      </c>
      <c r="B3124" t="s">
        <v>304</v>
      </c>
      <c r="C3124" t="s">
        <v>87</v>
      </c>
      <c r="D3124" t="s">
        <v>78</v>
      </c>
      <c r="E3124">
        <v>2021</v>
      </c>
      <c r="F3124">
        <v>91</v>
      </c>
      <c r="G3124" t="s">
        <v>90</v>
      </c>
      <c r="H3124" t="s">
        <v>80</v>
      </c>
      <c r="I3124">
        <v>28253.5</v>
      </c>
      <c r="J3124" t="s">
        <v>566</v>
      </c>
      <c r="K3124" t="s">
        <v>387</v>
      </c>
    </row>
    <row r="3125" spans="1:11" x14ac:dyDescent="0.35">
      <c r="A3125" t="s">
        <v>565</v>
      </c>
      <c r="B3125" t="s">
        <v>304</v>
      </c>
      <c r="C3125" t="s">
        <v>87</v>
      </c>
      <c r="D3125" t="s">
        <v>78</v>
      </c>
      <c r="E3125">
        <v>2022</v>
      </c>
      <c r="F3125">
        <v>16</v>
      </c>
      <c r="G3125" t="s">
        <v>91</v>
      </c>
      <c r="H3125" t="s">
        <v>80</v>
      </c>
      <c r="I3125">
        <v>117087.05</v>
      </c>
      <c r="J3125" t="s">
        <v>599</v>
      </c>
      <c r="K3125" t="s">
        <v>387</v>
      </c>
    </row>
    <row r="3126" spans="1:11" x14ac:dyDescent="0.35">
      <c r="A3126" t="s">
        <v>565</v>
      </c>
      <c r="B3126" t="s">
        <v>304</v>
      </c>
      <c r="C3126" t="s">
        <v>87</v>
      </c>
      <c r="D3126" t="s">
        <v>78</v>
      </c>
      <c r="E3126">
        <v>2022</v>
      </c>
      <c r="F3126">
        <v>16</v>
      </c>
      <c r="G3126" t="s">
        <v>91</v>
      </c>
      <c r="H3126" t="s">
        <v>80</v>
      </c>
      <c r="I3126">
        <v>63300</v>
      </c>
      <c r="J3126" t="s">
        <v>600</v>
      </c>
      <c r="K3126" t="s">
        <v>387</v>
      </c>
    </row>
    <row r="3127" spans="1:11" x14ac:dyDescent="0.35">
      <c r="A3127" t="s">
        <v>565</v>
      </c>
      <c r="B3127" t="s">
        <v>304</v>
      </c>
      <c r="C3127" t="s">
        <v>87</v>
      </c>
      <c r="D3127" t="s">
        <v>78</v>
      </c>
      <c r="E3127">
        <v>2022</v>
      </c>
      <c r="F3127">
        <v>16</v>
      </c>
      <c r="G3127" t="s">
        <v>91</v>
      </c>
      <c r="H3127" t="s">
        <v>80</v>
      </c>
      <c r="I3127">
        <v>10000</v>
      </c>
      <c r="J3127" t="s">
        <v>566</v>
      </c>
      <c r="K3127" t="s">
        <v>387</v>
      </c>
    </row>
    <row r="3128" spans="1:11" x14ac:dyDescent="0.35">
      <c r="A3128" t="s">
        <v>565</v>
      </c>
      <c r="B3128" t="s">
        <v>304</v>
      </c>
      <c r="C3128" t="s">
        <v>87</v>
      </c>
      <c r="D3128" t="s">
        <v>78</v>
      </c>
      <c r="E3128">
        <v>2022</v>
      </c>
      <c r="F3128">
        <v>33</v>
      </c>
      <c r="G3128" t="s">
        <v>88</v>
      </c>
      <c r="H3128" t="s">
        <v>80</v>
      </c>
      <c r="I3128">
        <v>739599.05</v>
      </c>
      <c r="J3128" t="s">
        <v>599</v>
      </c>
      <c r="K3128" t="s">
        <v>387</v>
      </c>
    </row>
    <row r="3129" spans="1:11" x14ac:dyDescent="0.35">
      <c r="A3129" t="s">
        <v>565</v>
      </c>
      <c r="B3129" t="s">
        <v>304</v>
      </c>
      <c r="C3129" t="s">
        <v>87</v>
      </c>
      <c r="D3129" t="s">
        <v>78</v>
      </c>
      <c r="E3129">
        <v>2022</v>
      </c>
      <c r="F3129">
        <v>33</v>
      </c>
      <c r="G3129" t="s">
        <v>88</v>
      </c>
      <c r="H3129" t="s">
        <v>80</v>
      </c>
      <c r="I3129">
        <v>666283.4</v>
      </c>
      <c r="J3129" t="s">
        <v>600</v>
      </c>
      <c r="K3129" t="s">
        <v>387</v>
      </c>
    </row>
    <row r="3130" spans="1:11" x14ac:dyDescent="0.35">
      <c r="A3130" t="s">
        <v>565</v>
      </c>
      <c r="B3130" t="s">
        <v>304</v>
      </c>
      <c r="C3130" t="s">
        <v>87</v>
      </c>
      <c r="D3130" t="s">
        <v>78</v>
      </c>
      <c r="E3130">
        <v>2022</v>
      </c>
      <c r="F3130">
        <v>33</v>
      </c>
      <c r="G3130" t="s">
        <v>88</v>
      </c>
      <c r="H3130" t="s">
        <v>80</v>
      </c>
      <c r="I3130">
        <v>615683.4</v>
      </c>
      <c r="J3130" t="s">
        <v>566</v>
      </c>
      <c r="K3130" t="s">
        <v>387</v>
      </c>
    </row>
    <row r="3131" spans="1:11" x14ac:dyDescent="0.35">
      <c r="A3131" t="s">
        <v>565</v>
      </c>
      <c r="B3131" t="s">
        <v>304</v>
      </c>
      <c r="C3131" t="s">
        <v>87</v>
      </c>
      <c r="D3131" t="s">
        <v>78</v>
      </c>
      <c r="E3131">
        <v>2022</v>
      </c>
      <c r="F3131">
        <v>63</v>
      </c>
      <c r="G3131" t="s">
        <v>317</v>
      </c>
      <c r="H3131" t="s">
        <v>80</v>
      </c>
      <c r="I3131">
        <v>-3187.69</v>
      </c>
      <c r="J3131" t="s">
        <v>599</v>
      </c>
      <c r="K3131" t="s">
        <v>387</v>
      </c>
    </row>
    <row r="3132" spans="1:11" x14ac:dyDescent="0.35">
      <c r="A3132" t="s">
        <v>565</v>
      </c>
      <c r="B3132" t="s">
        <v>304</v>
      </c>
      <c r="C3132" t="s">
        <v>87</v>
      </c>
      <c r="D3132" t="s">
        <v>78</v>
      </c>
      <c r="E3132">
        <v>2022</v>
      </c>
      <c r="F3132">
        <v>63</v>
      </c>
      <c r="G3132" t="s">
        <v>317</v>
      </c>
      <c r="H3132" t="s">
        <v>80</v>
      </c>
      <c r="I3132">
        <v>-2045.75</v>
      </c>
      <c r="J3132" t="s">
        <v>600</v>
      </c>
      <c r="K3132" t="s">
        <v>387</v>
      </c>
    </row>
    <row r="3133" spans="1:11" x14ac:dyDescent="0.35">
      <c r="A3133" t="s">
        <v>565</v>
      </c>
      <c r="B3133" t="s">
        <v>304</v>
      </c>
      <c r="C3133" t="s">
        <v>87</v>
      </c>
      <c r="D3133" t="s">
        <v>78</v>
      </c>
      <c r="E3133">
        <v>2022</v>
      </c>
      <c r="F3133">
        <v>63</v>
      </c>
      <c r="G3133" t="s">
        <v>317</v>
      </c>
      <c r="H3133" t="s">
        <v>80</v>
      </c>
      <c r="I3133">
        <v>-2111.37</v>
      </c>
      <c r="J3133" t="s">
        <v>566</v>
      </c>
      <c r="K3133" t="s">
        <v>387</v>
      </c>
    </row>
    <row r="3134" spans="1:11" x14ac:dyDescent="0.35">
      <c r="A3134" t="s">
        <v>565</v>
      </c>
      <c r="B3134" t="s">
        <v>304</v>
      </c>
      <c r="C3134" t="s">
        <v>87</v>
      </c>
      <c r="D3134" t="s">
        <v>78</v>
      </c>
      <c r="E3134">
        <v>2022</v>
      </c>
      <c r="F3134">
        <v>90</v>
      </c>
      <c r="G3134" t="s">
        <v>89</v>
      </c>
      <c r="H3134" t="s">
        <v>80</v>
      </c>
      <c r="I3134">
        <v>10945.15</v>
      </c>
      <c r="J3134" t="s">
        <v>599</v>
      </c>
      <c r="K3134" t="s">
        <v>387</v>
      </c>
    </row>
    <row r="3135" spans="1:11" x14ac:dyDescent="0.35">
      <c r="A3135" t="s">
        <v>565</v>
      </c>
      <c r="B3135" t="s">
        <v>304</v>
      </c>
      <c r="C3135" t="s">
        <v>87</v>
      </c>
      <c r="D3135" t="s">
        <v>78</v>
      </c>
      <c r="E3135">
        <v>2022</v>
      </c>
      <c r="F3135">
        <v>90</v>
      </c>
      <c r="G3135" t="s">
        <v>89</v>
      </c>
      <c r="H3135" t="s">
        <v>80</v>
      </c>
      <c r="I3135">
        <v>2057.65</v>
      </c>
      <c r="J3135" t="s">
        <v>600</v>
      </c>
      <c r="K3135" t="s">
        <v>387</v>
      </c>
    </row>
    <row r="3136" spans="1:11" x14ac:dyDescent="0.35">
      <c r="A3136" t="s">
        <v>565</v>
      </c>
      <c r="B3136" t="s">
        <v>304</v>
      </c>
      <c r="C3136" t="s">
        <v>87</v>
      </c>
      <c r="D3136" t="s">
        <v>78</v>
      </c>
      <c r="E3136">
        <v>2022</v>
      </c>
      <c r="F3136">
        <v>90</v>
      </c>
      <c r="G3136" t="s">
        <v>89</v>
      </c>
      <c r="H3136" t="s">
        <v>80</v>
      </c>
      <c r="I3136">
        <v>933</v>
      </c>
      <c r="J3136" t="s">
        <v>566</v>
      </c>
      <c r="K3136" t="s">
        <v>387</v>
      </c>
    </row>
    <row r="3137" spans="1:11" x14ac:dyDescent="0.35">
      <c r="A3137" t="s">
        <v>565</v>
      </c>
      <c r="B3137" t="s">
        <v>304</v>
      </c>
      <c r="C3137" t="s">
        <v>87</v>
      </c>
      <c r="D3137" t="s">
        <v>78</v>
      </c>
      <c r="E3137">
        <v>2022</v>
      </c>
      <c r="F3137">
        <v>90</v>
      </c>
      <c r="G3137" t="s">
        <v>89</v>
      </c>
      <c r="H3137" t="s">
        <v>81</v>
      </c>
      <c r="I3137">
        <v>19.600000000000001</v>
      </c>
      <c r="J3137" t="s">
        <v>600</v>
      </c>
      <c r="K3137" t="s">
        <v>387</v>
      </c>
    </row>
    <row r="3138" spans="1:11" x14ac:dyDescent="0.35">
      <c r="A3138" t="s">
        <v>565</v>
      </c>
      <c r="B3138" t="s">
        <v>304</v>
      </c>
      <c r="C3138" t="s">
        <v>87</v>
      </c>
      <c r="D3138" t="s">
        <v>78</v>
      </c>
      <c r="E3138">
        <v>2022</v>
      </c>
      <c r="F3138">
        <v>91</v>
      </c>
      <c r="G3138" t="s">
        <v>90</v>
      </c>
      <c r="H3138" t="s">
        <v>80</v>
      </c>
      <c r="I3138">
        <v>19619.62</v>
      </c>
      <c r="J3138" t="s">
        <v>599</v>
      </c>
      <c r="K3138" t="s">
        <v>387</v>
      </c>
    </row>
    <row r="3139" spans="1:11" x14ac:dyDescent="0.35">
      <c r="A3139" t="s">
        <v>565</v>
      </c>
      <c r="B3139" t="s">
        <v>304</v>
      </c>
      <c r="C3139" t="s">
        <v>87</v>
      </c>
      <c r="D3139" t="s">
        <v>78</v>
      </c>
      <c r="E3139">
        <v>2022</v>
      </c>
      <c r="F3139">
        <v>91</v>
      </c>
      <c r="G3139" t="s">
        <v>90</v>
      </c>
      <c r="H3139" t="s">
        <v>80</v>
      </c>
      <c r="I3139">
        <v>22923.8</v>
      </c>
      <c r="J3139" t="s">
        <v>600</v>
      </c>
      <c r="K3139" t="s">
        <v>387</v>
      </c>
    </row>
    <row r="3140" spans="1:11" x14ac:dyDescent="0.35">
      <c r="A3140" t="s">
        <v>565</v>
      </c>
      <c r="B3140" t="s">
        <v>304</v>
      </c>
      <c r="C3140" t="s">
        <v>87</v>
      </c>
      <c r="D3140" t="s">
        <v>78</v>
      </c>
      <c r="E3140">
        <v>2022</v>
      </c>
      <c r="F3140">
        <v>91</v>
      </c>
      <c r="G3140" t="s">
        <v>90</v>
      </c>
      <c r="H3140" t="s">
        <v>80</v>
      </c>
      <c r="I3140">
        <v>26331.24</v>
      </c>
      <c r="J3140" t="s">
        <v>566</v>
      </c>
      <c r="K3140" t="s">
        <v>387</v>
      </c>
    </row>
    <row r="3141" spans="1:11" x14ac:dyDescent="0.35">
      <c r="A3141" t="s">
        <v>565</v>
      </c>
      <c r="B3141" t="s">
        <v>304</v>
      </c>
      <c r="C3141" t="s">
        <v>87</v>
      </c>
      <c r="D3141" t="s">
        <v>78</v>
      </c>
      <c r="E3141">
        <v>2023</v>
      </c>
      <c r="F3141">
        <v>16</v>
      </c>
      <c r="G3141" t="s">
        <v>91</v>
      </c>
      <c r="H3141" t="s">
        <v>80</v>
      </c>
      <c r="I3141">
        <v>737051.35</v>
      </c>
      <c r="J3141" t="s">
        <v>599</v>
      </c>
      <c r="K3141" t="s">
        <v>387</v>
      </c>
    </row>
    <row r="3142" spans="1:11" x14ac:dyDescent="0.35">
      <c r="A3142" t="s">
        <v>565</v>
      </c>
      <c r="B3142" t="s">
        <v>304</v>
      </c>
      <c r="C3142" t="s">
        <v>87</v>
      </c>
      <c r="D3142" t="s">
        <v>78</v>
      </c>
      <c r="E3142">
        <v>2023</v>
      </c>
      <c r="F3142">
        <v>16</v>
      </c>
      <c r="G3142" t="s">
        <v>91</v>
      </c>
      <c r="H3142" t="s">
        <v>80</v>
      </c>
      <c r="I3142">
        <v>543702.34</v>
      </c>
      <c r="J3142" t="s">
        <v>600</v>
      </c>
      <c r="K3142" t="s">
        <v>387</v>
      </c>
    </row>
    <row r="3143" spans="1:11" x14ac:dyDescent="0.35">
      <c r="A3143" t="s">
        <v>565</v>
      </c>
      <c r="B3143" t="s">
        <v>304</v>
      </c>
      <c r="C3143" t="s">
        <v>87</v>
      </c>
      <c r="D3143" t="s">
        <v>78</v>
      </c>
      <c r="E3143">
        <v>2023</v>
      </c>
      <c r="F3143">
        <v>16</v>
      </c>
      <c r="G3143" t="s">
        <v>91</v>
      </c>
      <c r="H3143" t="s">
        <v>80</v>
      </c>
      <c r="I3143">
        <v>542713.5</v>
      </c>
      <c r="J3143" t="s">
        <v>566</v>
      </c>
      <c r="K3143" t="s">
        <v>387</v>
      </c>
    </row>
    <row r="3144" spans="1:11" x14ac:dyDescent="0.35">
      <c r="A3144" t="s">
        <v>565</v>
      </c>
      <c r="B3144" t="s">
        <v>304</v>
      </c>
      <c r="C3144" t="s">
        <v>87</v>
      </c>
      <c r="D3144" t="s">
        <v>78</v>
      </c>
      <c r="E3144">
        <v>2023</v>
      </c>
      <c r="F3144">
        <v>16</v>
      </c>
      <c r="G3144" t="s">
        <v>91</v>
      </c>
      <c r="H3144" t="s">
        <v>81</v>
      </c>
      <c r="I3144">
        <v>2957.41</v>
      </c>
      <c r="J3144" t="s">
        <v>600</v>
      </c>
      <c r="K3144" t="s">
        <v>387</v>
      </c>
    </row>
    <row r="3145" spans="1:11" x14ac:dyDescent="0.35">
      <c r="A3145" t="s">
        <v>565</v>
      </c>
      <c r="B3145" t="s">
        <v>304</v>
      </c>
      <c r="C3145" t="s">
        <v>87</v>
      </c>
      <c r="D3145" t="s">
        <v>78</v>
      </c>
      <c r="E3145">
        <v>2023</v>
      </c>
      <c r="F3145">
        <v>33</v>
      </c>
      <c r="G3145" t="s">
        <v>88</v>
      </c>
      <c r="H3145" t="s">
        <v>80</v>
      </c>
      <c r="I3145">
        <v>3820595.92</v>
      </c>
      <c r="J3145" t="s">
        <v>599</v>
      </c>
      <c r="K3145" t="s">
        <v>387</v>
      </c>
    </row>
    <row r="3146" spans="1:11" x14ac:dyDescent="0.35">
      <c r="A3146" t="s">
        <v>565</v>
      </c>
      <c r="B3146" t="s">
        <v>304</v>
      </c>
      <c r="C3146" t="s">
        <v>87</v>
      </c>
      <c r="D3146" t="s">
        <v>78</v>
      </c>
      <c r="E3146">
        <v>2023</v>
      </c>
      <c r="F3146">
        <v>33</v>
      </c>
      <c r="G3146" t="s">
        <v>88</v>
      </c>
      <c r="H3146" t="s">
        <v>80</v>
      </c>
      <c r="I3146">
        <v>3292953.77</v>
      </c>
      <c r="J3146" t="s">
        <v>600</v>
      </c>
      <c r="K3146" t="s">
        <v>387</v>
      </c>
    </row>
    <row r="3147" spans="1:11" x14ac:dyDescent="0.35">
      <c r="A3147" t="s">
        <v>565</v>
      </c>
      <c r="B3147" t="s">
        <v>304</v>
      </c>
      <c r="C3147" t="s">
        <v>87</v>
      </c>
      <c r="D3147" t="s">
        <v>78</v>
      </c>
      <c r="E3147">
        <v>2023</v>
      </c>
      <c r="F3147">
        <v>33</v>
      </c>
      <c r="G3147" t="s">
        <v>88</v>
      </c>
      <c r="H3147" t="s">
        <v>80</v>
      </c>
      <c r="I3147">
        <v>2977063.29</v>
      </c>
      <c r="J3147" t="s">
        <v>566</v>
      </c>
      <c r="K3147" t="s">
        <v>387</v>
      </c>
    </row>
    <row r="3148" spans="1:11" x14ac:dyDescent="0.35">
      <c r="A3148" t="s">
        <v>565</v>
      </c>
      <c r="B3148" t="s">
        <v>304</v>
      </c>
      <c r="C3148" t="s">
        <v>87</v>
      </c>
      <c r="D3148" t="s">
        <v>78</v>
      </c>
      <c r="E3148">
        <v>2023</v>
      </c>
      <c r="F3148">
        <v>33</v>
      </c>
      <c r="G3148" t="s">
        <v>88</v>
      </c>
      <c r="H3148" t="s">
        <v>81</v>
      </c>
      <c r="I3148">
        <v>7042.59</v>
      </c>
      <c r="J3148" t="s">
        <v>600</v>
      </c>
      <c r="K3148" t="s">
        <v>387</v>
      </c>
    </row>
    <row r="3149" spans="1:11" x14ac:dyDescent="0.35">
      <c r="A3149" t="s">
        <v>565</v>
      </c>
      <c r="B3149" t="s">
        <v>304</v>
      </c>
      <c r="C3149" t="s">
        <v>87</v>
      </c>
      <c r="D3149" t="s">
        <v>78</v>
      </c>
      <c r="E3149">
        <v>2023</v>
      </c>
      <c r="F3149">
        <v>33</v>
      </c>
      <c r="G3149" t="s">
        <v>88</v>
      </c>
      <c r="H3149" t="s">
        <v>81</v>
      </c>
      <c r="I3149">
        <v>7042.59</v>
      </c>
      <c r="J3149" t="s">
        <v>566</v>
      </c>
      <c r="K3149" t="s">
        <v>387</v>
      </c>
    </row>
    <row r="3150" spans="1:11" x14ac:dyDescent="0.35">
      <c r="A3150" t="s">
        <v>565</v>
      </c>
      <c r="B3150" t="s">
        <v>304</v>
      </c>
      <c r="C3150" t="s">
        <v>87</v>
      </c>
      <c r="D3150" t="s">
        <v>78</v>
      </c>
      <c r="E3150">
        <v>2023</v>
      </c>
      <c r="F3150">
        <v>63</v>
      </c>
      <c r="G3150" t="s">
        <v>317</v>
      </c>
      <c r="H3150" t="s">
        <v>80</v>
      </c>
      <c r="I3150">
        <v>-48603.46</v>
      </c>
      <c r="J3150" t="s">
        <v>599</v>
      </c>
      <c r="K3150" t="s">
        <v>387</v>
      </c>
    </row>
    <row r="3151" spans="1:11" x14ac:dyDescent="0.35">
      <c r="A3151" t="s">
        <v>565</v>
      </c>
      <c r="B3151" t="s">
        <v>304</v>
      </c>
      <c r="C3151" t="s">
        <v>87</v>
      </c>
      <c r="D3151" t="s">
        <v>78</v>
      </c>
      <c r="E3151">
        <v>2023</v>
      </c>
      <c r="F3151">
        <v>63</v>
      </c>
      <c r="G3151" t="s">
        <v>317</v>
      </c>
      <c r="H3151" t="s">
        <v>80</v>
      </c>
      <c r="I3151">
        <v>-3651.5</v>
      </c>
      <c r="J3151" t="s">
        <v>600</v>
      </c>
      <c r="K3151" t="s">
        <v>387</v>
      </c>
    </row>
    <row r="3152" spans="1:11" x14ac:dyDescent="0.35">
      <c r="A3152" t="s">
        <v>565</v>
      </c>
      <c r="B3152" t="s">
        <v>304</v>
      </c>
      <c r="C3152" t="s">
        <v>87</v>
      </c>
      <c r="D3152" t="s">
        <v>78</v>
      </c>
      <c r="E3152">
        <v>2023</v>
      </c>
      <c r="F3152">
        <v>63</v>
      </c>
      <c r="G3152" t="s">
        <v>317</v>
      </c>
      <c r="H3152" t="s">
        <v>80</v>
      </c>
      <c r="I3152">
        <v>-14891.44</v>
      </c>
      <c r="J3152" t="s">
        <v>566</v>
      </c>
      <c r="K3152" t="s">
        <v>387</v>
      </c>
    </row>
    <row r="3153" spans="1:11" x14ac:dyDescent="0.35">
      <c r="A3153" t="s">
        <v>565</v>
      </c>
      <c r="B3153" t="s">
        <v>304</v>
      </c>
      <c r="C3153" t="s">
        <v>87</v>
      </c>
      <c r="D3153" t="s">
        <v>78</v>
      </c>
      <c r="E3153">
        <v>2023</v>
      </c>
      <c r="F3153">
        <v>63</v>
      </c>
      <c r="G3153" t="s">
        <v>317</v>
      </c>
      <c r="H3153" t="s">
        <v>81</v>
      </c>
      <c r="I3153">
        <v>-267.77999999999997</v>
      </c>
      <c r="J3153" t="s">
        <v>599</v>
      </c>
      <c r="K3153" t="s">
        <v>387</v>
      </c>
    </row>
    <row r="3154" spans="1:11" x14ac:dyDescent="0.35">
      <c r="A3154" t="s">
        <v>565</v>
      </c>
      <c r="B3154" t="s">
        <v>304</v>
      </c>
      <c r="C3154" t="s">
        <v>87</v>
      </c>
      <c r="D3154" t="s">
        <v>78</v>
      </c>
      <c r="E3154">
        <v>2023</v>
      </c>
      <c r="F3154">
        <v>63</v>
      </c>
      <c r="G3154" t="s">
        <v>317</v>
      </c>
      <c r="H3154" t="s">
        <v>81</v>
      </c>
      <c r="I3154">
        <v>-814.31</v>
      </c>
      <c r="J3154" t="s">
        <v>566</v>
      </c>
      <c r="K3154" t="s">
        <v>387</v>
      </c>
    </row>
    <row r="3155" spans="1:11" x14ac:dyDescent="0.35">
      <c r="A3155" t="s">
        <v>565</v>
      </c>
      <c r="B3155" t="s">
        <v>304</v>
      </c>
      <c r="C3155" t="s">
        <v>87</v>
      </c>
      <c r="D3155" t="s">
        <v>78</v>
      </c>
      <c r="E3155">
        <v>2023</v>
      </c>
      <c r="F3155">
        <v>90</v>
      </c>
      <c r="G3155" t="s">
        <v>89</v>
      </c>
      <c r="H3155" t="s">
        <v>80</v>
      </c>
      <c r="I3155">
        <v>15075.81</v>
      </c>
      <c r="J3155" t="s">
        <v>599</v>
      </c>
      <c r="K3155" t="s">
        <v>387</v>
      </c>
    </row>
    <row r="3156" spans="1:11" x14ac:dyDescent="0.35">
      <c r="A3156" t="s">
        <v>565</v>
      </c>
      <c r="B3156" t="s">
        <v>304</v>
      </c>
      <c r="C3156" t="s">
        <v>87</v>
      </c>
      <c r="D3156" t="s">
        <v>78</v>
      </c>
      <c r="E3156">
        <v>2023</v>
      </c>
      <c r="F3156">
        <v>90</v>
      </c>
      <c r="G3156" t="s">
        <v>89</v>
      </c>
      <c r="H3156" t="s">
        <v>80</v>
      </c>
      <c r="I3156">
        <v>9059.26</v>
      </c>
      <c r="J3156" t="s">
        <v>600</v>
      </c>
      <c r="K3156" t="s">
        <v>387</v>
      </c>
    </row>
    <row r="3157" spans="1:11" x14ac:dyDescent="0.35">
      <c r="A3157" t="s">
        <v>565</v>
      </c>
      <c r="B3157" t="s">
        <v>304</v>
      </c>
      <c r="C3157" t="s">
        <v>87</v>
      </c>
      <c r="D3157" t="s">
        <v>78</v>
      </c>
      <c r="E3157">
        <v>2023</v>
      </c>
      <c r="F3157">
        <v>90</v>
      </c>
      <c r="G3157" t="s">
        <v>89</v>
      </c>
      <c r="H3157" t="s">
        <v>80</v>
      </c>
      <c r="I3157">
        <v>7892.89</v>
      </c>
      <c r="J3157" t="s">
        <v>566</v>
      </c>
      <c r="K3157" t="s">
        <v>387</v>
      </c>
    </row>
    <row r="3158" spans="1:11" x14ac:dyDescent="0.35">
      <c r="A3158" t="s">
        <v>565</v>
      </c>
      <c r="B3158" t="s">
        <v>304</v>
      </c>
      <c r="C3158" t="s">
        <v>87</v>
      </c>
      <c r="D3158" t="s">
        <v>78</v>
      </c>
      <c r="E3158">
        <v>2023</v>
      </c>
      <c r="F3158">
        <v>90</v>
      </c>
      <c r="G3158" t="s">
        <v>89</v>
      </c>
      <c r="H3158" t="s">
        <v>81</v>
      </c>
      <c r="I3158">
        <v>256.3</v>
      </c>
      <c r="J3158" t="s">
        <v>600</v>
      </c>
      <c r="K3158" t="s">
        <v>387</v>
      </c>
    </row>
    <row r="3159" spans="1:11" x14ac:dyDescent="0.35">
      <c r="A3159" t="s">
        <v>565</v>
      </c>
      <c r="B3159" t="s">
        <v>304</v>
      </c>
      <c r="C3159" t="s">
        <v>87</v>
      </c>
      <c r="D3159" t="s">
        <v>78</v>
      </c>
      <c r="E3159">
        <v>2023</v>
      </c>
      <c r="F3159">
        <v>91</v>
      </c>
      <c r="G3159" t="s">
        <v>90</v>
      </c>
      <c r="H3159" t="s">
        <v>80</v>
      </c>
      <c r="I3159">
        <v>80730.2</v>
      </c>
      <c r="J3159" t="s">
        <v>599</v>
      </c>
      <c r="K3159" t="s">
        <v>387</v>
      </c>
    </row>
    <row r="3160" spans="1:11" x14ac:dyDescent="0.35">
      <c r="A3160" t="s">
        <v>565</v>
      </c>
      <c r="B3160" t="s">
        <v>304</v>
      </c>
      <c r="C3160" t="s">
        <v>87</v>
      </c>
      <c r="D3160" t="s">
        <v>78</v>
      </c>
      <c r="E3160">
        <v>2023</v>
      </c>
      <c r="F3160">
        <v>91</v>
      </c>
      <c r="G3160" t="s">
        <v>90</v>
      </c>
      <c r="H3160" t="s">
        <v>80</v>
      </c>
      <c r="I3160">
        <v>70386.759999999995</v>
      </c>
      <c r="J3160" t="s">
        <v>600</v>
      </c>
      <c r="K3160" t="s">
        <v>387</v>
      </c>
    </row>
    <row r="3161" spans="1:11" x14ac:dyDescent="0.35">
      <c r="A3161" t="s">
        <v>565</v>
      </c>
      <c r="B3161" t="s">
        <v>304</v>
      </c>
      <c r="C3161" t="s">
        <v>87</v>
      </c>
      <c r="D3161" t="s">
        <v>78</v>
      </c>
      <c r="E3161">
        <v>2023</v>
      </c>
      <c r="F3161">
        <v>91</v>
      </c>
      <c r="G3161" t="s">
        <v>90</v>
      </c>
      <c r="H3161" t="s">
        <v>80</v>
      </c>
      <c r="I3161">
        <v>93373.98</v>
      </c>
      <c r="J3161" t="s">
        <v>566</v>
      </c>
      <c r="K3161" t="s">
        <v>387</v>
      </c>
    </row>
    <row r="3162" spans="1:11" x14ac:dyDescent="0.35">
      <c r="A3162" t="s">
        <v>565</v>
      </c>
      <c r="B3162" t="s">
        <v>304</v>
      </c>
      <c r="C3162" t="s">
        <v>87</v>
      </c>
      <c r="D3162" t="s">
        <v>78</v>
      </c>
      <c r="E3162">
        <v>2023</v>
      </c>
      <c r="F3162">
        <v>91</v>
      </c>
      <c r="G3162" t="s">
        <v>90</v>
      </c>
      <c r="H3162" t="s">
        <v>81</v>
      </c>
      <c r="I3162">
        <v>111</v>
      </c>
      <c r="J3162" t="s">
        <v>600</v>
      </c>
      <c r="K3162" t="s">
        <v>387</v>
      </c>
    </row>
    <row r="3163" spans="1:11" x14ac:dyDescent="0.35">
      <c r="A3163" t="s">
        <v>565</v>
      </c>
      <c r="B3163" t="s">
        <v>304</v>
      </c>
      <c r="C3163" t="s">
        <v>87</v>
      </c>
      <c r="D3163" t="s">
        <v>78</v>
      </c>
      <c r="E3163">
        <v>2023</v>
      </c>
      <c r="F3163">
        <v>91</v>
      </c>
      <c r="G3163" t="s">
        <v>90</v>
      </c>
      <c r="H3163" t="s">
        <v>81</v>
      </c>
      <c r="I3163">
        <v>111</v>
      </c>
      <c r="J3163" t="s">
        <v>566</v>
      </c>
      <c r="K3163" t="s">
        <v>387</v>
      </c>
    </row>
    <row r="3164" spans="1:11" x14ac:dyDescent="0.35">
      <c r="A3164" t="s">
        <v>565</v>
      </c>
      <c r="B3164" t="s">
        <v>304</v>
      </c>
      <c r="C3164" t="s">
        <v>87</v>
      </c>
      <c r="D3164" t="s">
        <v>78</v>
      </c>
      <c r="E3164">
        <v>2024</v>
      </c>
      <c r="F3164">
        <v>16</v>
      </c>
      <c r="G3164" t="s">
        <v>91</v>
      </c>
      <c r="H3164" t="s">
        <v>80</v>
      </c>
      <c r="I3164">
        <v>297750.77</v>
      </c>
      <c r="J3164" t="s">
        <v>599</v>
      </c>
      <c r="K3164" t="s">
        <v>387</v>
      </c>
    </row>
    <row r="3165" spans="1:11" x14ac:dyDescent="0.35">
      <c r="A3165" t="s">
        <v>565</v>
      </c>
      <c r="B3165" t="s">
        <v>304</v>
      </c>
      <c r="C3165" t="s">
        <v>87</v>
      </c>
      <c r="D3165" t="s">
        <v>78</v>
      </c>
      <c r="E3165">
        <v>2024</v>
      </c>
      <c r="F3165">
        <v>16</v>
      </c>
      <c r="G3165" t="s">
        <v>91</v>
      </c>
      <c r="H3165" t="s">
        <v>80</v>
      </c>
      <c r="I3165">
        <v>337627.96</v>
      </c>
      <c r="J3165" t="s">
        <v>600</v>
      </c>
      <c r="K3165" t="s">
        <v>387</v>
      </c>
    </row>
    <row r="3166" spans="1:11" x14ac:dyDescent="0.35">
      <c r="A3166" t="s">
        <v>565</v>
      </c>
      <c r="B3166" t="s">
        <v>304</v>
      </c>
      <c r="C3166" t="s">
        <v>87</v>
      </c>
      <c r="D3166" t="s">
        <v>78</v>
      </c>
      <c r="E3166">
        <v>2024</v>
      </c>
      <c r="F3166">
        <v>16</v>
      </c>
      <c r="G3166" t="s">
        <v>91</v>
      </c>
      <c r="H3166" t="s">
        <v>80</v>
      </c>
      <c r="I3166">
        <v>315102.2</v>
      </c>
      <c r="J3166" t="s">
        <v>566</v>
      </c>
      <c r="K3166" t="s">
        <v>387</v>
      </c>
    </row>
    <row r="3167" spans="1:11" x14ac:dyDescent="0.35">
      <c r="A3167" t="s">
        <v>565</v>
      </c>
      <c r="B3167" t="s">
        <v>304</v>
      </c>
      <c r="C3167" t="s">
        <v>87</v>
      </c>
      <c r="D3167" t="s">
        <v>78</v>
      </c>
      <c r="E3167">
        <v>2024</v>
      </c>
      <c r="F3167">
        <v>16</v>
      </c>
      <c r="G3167" t="s">
        <v>91</v>
      </c>
      <c r="H3167" t="s">
        <v>81</v>
      </c>
      <c r="I3167">
        <v>8517.92</v>
      </c>
      <c r="J3167" t="s">
        <v>599</v>
      </c>
      <c r="K3167" t="s">
        <v>387</v>
      </c>
    </row>
    <row r="3168" spans="1:11" x14ac:dyDescent="0.35">
      <c r="A3168" t="s">
        <v>565</v>
      </c>
      <c r="B3168" t="s">
        <v>304</v>
      </c>
      <c r="C3168" t="s">
        <v>87</v>
      </c>
      <c r="D3168" t="s">
        <v>78</v>
      </c>
      <c r="E3168">
        <v>2024</v>
      </c>
      <c r="F3168">
        <v>33</v>
      </c>
      <c r="G3168" t="s">
        <v>88</v>
      </c>
      <c r="H3168" t="s">
        <v>80</v>
      </c>
      <c r="I3168">
        <v>2396852.2799999998</v>
      </c>
      <c r="J3168" t="s">
        <v>599</v>
      </c>
      <c r="K3168" t="s">
        <v>387</v>
      </c>
    </row>
    <row r="3169" spans="1:11" x14ac:dyDescent="0.35">
      <c r="A3169" t="s">
        <v>565</v>
      </c>
      <c r="B3169" t="s">
        <v>304</v>
      </c>
      <c r="C3169" t="s">
        <v>87</v>
      </c>
      <c r="D3169" t="s">
        <v>78</v>
      </c>
      <c r="E3169">
        <v>2024</v>
      </c>
      <c r="F3169">
        <v>33</v>
      </c>
      <c r="G3169" t="s">
        <v>88</v>
      </c>
      <c r="H3169" t="s">
        <v>80</v>
      </c>
      <c r="I3169">
        <v>2887628.98</v>
      </c>
      <c r="J3169" t="s">
        <v>600</v>
      </c>
      <c r="K3169" t="s">
        <v>387</v>
      </c>
    </row>
    <row r="3170" spans="1:11" x14ac:dyDescent="0.35">
      <c r="A3170" t="s">
        <v>565</v>
      </c>
      <c r="B3170" t="s">
        <v>304</v>
      </c>
      <c r="C3170" t="s">
        <v>87</v>
      </c>
      <c r="D3170" t="s">
        <v>78</v>
      </c>
      <c r="E3170">
        <v>2024</v>
      </c>
      <c r="F3170">
        <v>33</v>
      </c>
      <c r="G3170" t="s">
        <v>88</v>
      </c>
      <c r="H3170" t="s">
        <v>80</v>
      </c>
      <c r="I3170">
        <v>3112261.71</v>
      </c>
      <c r="J3170" t="s">
        <v>566</v>
      </c>
      <c r="K3170" t="s">
        <v>387</v>
      </c>
    </row>
    <row r="3171" spans="1:11" x14ac:dyDescent="0.35">
      <c r="A3171" t="s">
        <v>565</v>
      </c>
      <c r="B3171" t="s">
        <v>304</v>
      </c>
      <c r="C3171" t="s">
        <v>87</v>
      </c>
      <c r="D3171" t="s">
        <v>78</v>
      </c>
      <c r="E3171">
        <v>2024</v>
      </c>
      <c r="F3171">
        <v>33</v>
      </c>
      <c r="G3171" t="s">
        <v>88</v>
      </c>
      <c r="H3171" t="s">
        <v>81</v>
      </c>
      <c r="I3171">
        <v>1000</v>
      </c>
      <c r="J3171" t="s">
        <v>599</v>
      </c>
      <c r="K3171" t="s">
        <v>387</v>
      </c>
    </row>
    <row r="3172" spans="1:11" x14ac:dyDescent="0.35">
      <c r="A3172" t="s">
        <v>565</v>
      </c>
      <c r="B3172" t="s">
        <v>304</v>
      </c>
      <c r="C3172" t="s">
        <v>87</v>
      </c>
      <c r="D3172" t="s">
        <v>78</v>
      </c>
      <c r="E3172">
        <v>2024</v>
      </c>
      <c r="F3172">
        <v>33</v>
      </c>
      <c r="G3172" t="s">
        <v>88</v>
      </c>
      <c r="H3172" t="s">
        <v>81</v>
      </c>
      <c r="I3172">
        <v>1000</v>
      </c>
      <c r="J3172" t="s">
        <v>600</v>
      </c>
      <c r="K3172" t="s">
        <v>387</v>
      </c>
    </row>
    <row r="3173" spans="1:11" x14ac:dyDescent="0.35">
      <c r="A3173" t="s">
        <v>565</v>
      </c>
      <c r="B3173" t="s">
        <v>304</v>
      </c>
      <c r="C3173" t="s">
        <v>87</v>
      </c>
      <c r="D3173" t="s">
        <v>78</v>
      </c>
      <c r="E3173">
        <v>2024</v>
      </c>
      <c r="F3173">
        <v>33</v>
      </c>
      <c r="G3173" t="s">
        <v>88</v>
      </c>
      <c r="H3173" t="s">
        <v>81</v>
      </c>
      <c r="I3173">
        <v>26852</v>
      </c>
      <c r="J3173" t="s">
        <v>566</v>
      </c>
      <c r="K3173" t="s">
        <v>387</v>
      </c>
    </row>
    <row r="3174" spans="1:11" x14ac:dyDescent="0.35">
      <c r="A3174" t="s">
        <v>565</v>
      </c>
      <c r="B3174" t="s">
        <v>304</v>
      </c>
      <c r="C3174" t="s">
        <v>87</v>
      </c>
      <c r="D3174" t="s">
        <v>78</v>
      </c>
      <c r="E3174">
        <v>2024</v>
      </c>
      <c r="F3174">
        <v>63</v>
      </c>
      <c r="G3174" t="s">
        <v>317</v>
      </c>
      <c r="H3174" t="s">
        <v>80</v>
      </c>
      <c r="I3174">
        <v>-4199.55</v>
      </c>
      <c r="J3174" t="s">
        <v>599</v>
      </c>
      <c r="K3174" t="s">
        <v>387</v>
      </c>
    </row>
    <row r="3175" spans="1:11" x14ac:dyDescent="0.35">
      <c r="A3175" t="s">
        <v>565</v>
      </c>
      <c r="B3175" t="s">
        <v>304</v>
      </c>
      <c r="C3175" t="s">
        <v>87</v>
      </c>
      <c r="D3175" t="s">
        <v>78</v>
      </c>
      <c r="E3175">
        <v>2024</v>
      </c>
      <c r="F3175">
        <v>63</v>
      </c>
      <c r="G3175" t="s">
        <v>317</v>
      </c>
      <c r="H3175" t="s">
        <v>80</v>
      </c>
      <c r="I3175">
        <v>-5467.89</v>
      </c>
      <c r="J3175" t="s">
        <v>566</v>
      </c>
      <c r="K3175" t="s">
        <v>387</v>
      </c>
    </row>
    <row r="3176" spans="1:11" x14ac:dyDescent="0.35">
      <c r="A3176" t="s">
        <v>565</v>
      </c>
      <c r="B3176" t="s">
        <v>304</v>
      </c>
      <c r="C3176" t="s">
        <v>87</v>
      </c>
      <c r="D3176" t="s">
        <v>78</v>
      </c>
      <c r="E3176">
        <v>2024</v>
      </c>
      <c r="F3176">
        <v>90</v>
      </c>
      <c r="G3176" t="s">
        <v>89</v>
      </c>
      <c r="H3176" t="s">
        <v>80</v>
      </c>
      <c r="I3176">
        <v>15738.11</v>
      </c>
      <c r="J3176" t="s">
        <v>599</v>
      </c>
      <c r="K3176" t="s">
        <v>387</v>
      </c>
    </row>
    <row r="3177" spans="1:11" x14ac:dyDescent="0.35">
      <c r="A3177" t="s">
        <v>565</v>
      </c>
      <c r="B3177" t="s">
        <v>304</v>
      </c>
      <c r="C3177" t="s">
        <v>87</v>
      </c>
      <c r="D3177" t="s">
        <v>78</v>
      </c>
      <c r="E3177">
        <v>2024</v>
      </c>
      <c r="F3177">
        <v>90</v>
      </c>
      <c r="G3177" t="s">
        <v>89</v>
      </c>
      <c r="H3177" t="s">
        <v>80</v>
      </c>
      <c r="I3177">
        <v>9965.93</v>
      </c>
      <c r="J3177" t="s">
        <v>600</v>
      </c>
      <c r="K3177" t="s">
        <v>387</v>
      </c>
    </row>
    <row r="3178" spans="1:11" x14ac:dyDescent="0.35">
      <c r="A3178" t="s">
        <v>565</v>
      </c>
      <c r="B3178" t="s">
        <v>304</v>
      </c>
      <c r="C3178" t="s">
        <v>87</v>
      </c>
      <c r="D3178" t="s">
        <v>78</v>
      </c>
      <c r="E3178">
        <v>2024</v>
      </c>
      <c r="F3178">
        <v>90</v>
      </c>
      <c r="G3178" t="s">
        <v>89</v>
      </c>
      <c r="H3178" t="s">
        <v>80</v>
      </c>
      <c r="I3178">
        <v>8105.05</v>
      </c>
      <c r="J3178" t="s">
        <v>566</v>
      </c>
      <c r="K3178" t="s">
        <v>387</v>
      </c>
    </row>
    <row r="3179" spans="1:11" x14ac:dyDescent="0.35">
      <c r="A3179" t="s">
        <v>565</v>
      </c>
      <c r="B3179" t="s">
        <v>304</v>
      </c>
      <c r="C3179" t="s">
        <v>87</v>
      </c>
      <c r="D3179" t="s">
        <v>78</v>
      </c>
      <c r="E3179">
        <v>2024</v>
      </c>
      <c r="F3179">
        <v>90</v>
      </c>
      <c r="G3179" t="s">
        <v>89</v>
      </c>
      <c r="H3179" t="s">
        <v>81</v>
      </c>
      <c r="I3179">
        <v>145</v>
      </c>
      <c r="J3179" t="s">
        <v>566</v>
      </c>
      <c r="K3179" t="s">
        <v>387</v>
      </c>
    </row>
    <row r="3180" spans="1:11" x14ac:dyDescent="0.35">
      <c r="A3180" t="s">
        <v>565</v>
      </c>
      <c r="B3180" t="s">
        <v>304</v>
      </c>
      <c r="C3180" t="s">
        <v>87</v>
      </c>
      <c r="D3180" t="s">
        <v>78</v>
      </c>
      <c r="E3180">
        <v>2024</v>
      </c>
      <c r="F3180">
        <v>91</v>
      </c>
      <c r="G3180" t="s">
        <v>90</v>
      </c>
      <c r="H3180" t="s">
        <v>80</v>
      </c>
      <c r="I3180">
        <v>104899.13</v>
      </c>
      <c r="J3180" t="s">
        <v>599</v>
      </c>
      <c r="K3180" t="s">
        <v>387</v>
      </c>
    </row>
    <row r="3181" spans="1:11" x14ac:dyDescent="0.35">
      <c r="A3181" t="s">
        <v>565</v>
      </c>
      <c r="B3181" t="s">
        <v>304</v>
      </c>
      <c r="C3181" t="s">
        <v>87</v>
      </c>
      <c r="D3181" t="s">
        <v>78</v>
      </c>
      <c r="E3181">
        <v>2024</v>
      </c>
      <c r="F3181">
        <v>91</v>
      </c>
      <c r="G3181" t="s">
        <v>90</v>
      </c>
      <c r="H3181" t="s">
        <v>80</v>
      </c>
      <c r="I3181">
        <v>192440.75</v>
      </c>
      <c r="J3181" t="s">
        <v>600</v>
      </c>
      <c r="K3181" t="s">
        <v>387</v>
      </c>
    </row>
    <row r="3182" spans="1:11" x14ac:dyDescent="0.35">
      <c r="A3182" t="s">
        <v>565</v>
      </c>
      <c r="B3182" t="s">
        <v>304</v>
      </c>
      <c r="C3182" t="s">
        <v>87</v>
      </c>
      <c r="D3182" t="s">
        <v>78</v>
      </c>
      <c r="E3182">
        <v>2024</v>
      </c>
      <c r="F3182">
        <v>91</v>
      </c>
      <c r="G3182" t="s">
        <v>90</v>
      </c>
      <c r="H3182" t="s">
        <v>80</v>
      </c>
      <c r="I3182">
        <v>223029.75</v>
      </c>
      <c r="J3182" t="s">
        <v>566</v>
      </c>
      <c r="K3182" t="s">
        <v>387</v>
      </c>
    </row>
    <row r="3183" spans="1:11" x14ac:dyDescent="0.35">
      <c r="A3183" t="s">
        <v>565</v>
      </c>
      <c r="B3183" t="s">
        <v>304</v>
      </c>
      <c r="C3183" t="s">
        <v>87</v>
      </c>
      <c r="D3183" t="s">
        <v>78</v>
      </c>
      <c r="E3183">
        <v>2024</v>
      </c>
      <c r="F3183">
        <v>91</v>
      </c>
      <c r="G3183" t="s">
        <v>90</v>
      </c>
      <c r="H3183" t="s">
        <v>81</v>
      </c>
      <c r="I3183">
        <v>1355</v>
      </c>
      <c r="J3183" t="s">
        <v>566</v>
      </c>
      <c r="K3183" t="s">
        <v>387</v>
      </c>
    </row>
    <row r="3184" spans="1:11" x14ac:dyDescent="0.35">
      <c r="A3184" t="s">
        <v>565</v>
      </c>
      <c r="B3184" t="s">
        <v>84</v>
      </c>
      <c r="C3184" t="s">
        <v>411</v>
      </c>
      <c r="D3184" t="s">
        <v>78</v>
      </c>
      <c r="E3184">
        <v>2024</v>
      </c>
      <c r="F3184">
        <v>16</v>
      </c>
      <c r="G3184" t="s">
        <v>91</v>
      </c>
      <c r="H3184" t="s">
        <v>80</v>
      </c>
      <c r="I3184">
        <v>4016.84</v>
      </c>
      <c r="J3184" t="s">
        <v>599</v>
      </c>
      <c r="K3184" t="s">
        <v>412</v>
      </c>
    </row>
    <row r="3185" spans="1:11" x14ac:dyDescent="0.35">
      <c r="A3185" t="s">
        <v>565</v>
      </c>
      <c r="B3185" t="s">
        <v>84</v>
      </c>
      <c r="C3185" t="s">
        <v>411</v>
      </c>
      <c r="D3185" t="s">
        <v>78</v>
      </c>
      <c r="E3185">
        <v>2024</v>
      </c>
      <c r="F3185">
        <v>16</v>
      </c>
      <c r="G3185" t="s">
        <v>91</v>
      </c>
      <c r="H3185" t="s">
        <v>80</v>
      </c>
      <c r="I3185">
        <v>50000</v>
      </c>
      <c r="J3185" t="s">
        <v>566</v>
      </c>
      <c r="K3185" t="s">
        <v>412</v>
      </c>
    </row>
    <row r="3186" spans="1:11" x14ac:dyDescent="0.35">
      <c r="A3186" t="s">
        <v>565</v>
      </c>
      <c r="B3186" t="s">
        <v>84</v>
      </c>
      <c r="C3186" t="s">
        <v>411</v>
      </c>
      <c r="D3186" t="s">
        <v>78</v>
      </c>
      <c r="E3186">
        <v>2024</v>
      </c>
      <c r="F3186">
        <v>33</v>
      </c>
      <c r="G3186" t="s">
        <v>88</v>
      </c>
      <c r="H3186" t="s">
        <v>80</v>
      </c>
      <c r="I3186">
        <v>75000</v>
      </c>
      <c r="J3186" t="s">
        <v>599</v>
      </c>
      <c r="K3186" t="s">
        <v>412</v>
      </c>
    </row>
    <row r="3187" spans="1:11" x14ac:dyDescent="0.35">
      <c r="A3187" t="s">
        <v>565</v>
      </c>
      <c r="B3187" t="s">
        <v>84</v>
      </c>
      <c r="C3187" t="s">
        <v>411</v>
      </c>
      <c r="D3187" t="s">
        <v>78</v>
      </c>
      <c r="E3187">
        <v>2024</v>
      </c>
      <c r="F3187">
        <v>33</v>
      </c>
      <c r="G3187" t="s">
        <v>88</v>
      </c>
      <c r="H3187" t="s">
        <v>80</v>
      </c>
      <c r="I3187">
        <v>75000</v>
      </c>
      <c r="J3187" t="s">
        <v>600</v>
      </c>
      <c r="K3187" t="s">
        <v>412</v>
      </c>
    </row>
    <row r="3188" spans="1:11" x14ac:dyDescent="0.35">
      <c r="A3188" t="s">
        <v>565</v>
      </c>
      <c r="B3188" t="s">
        <v>84</v>
      </c>
      <c r="C3188" t="s">
        <v>411</v>
      </c>
      <c r="D3188" t="s">
        <v>78</v>
      </c>
      <c r="E3188">
        <v>2024</v>
      </c>
      <c r="F3188">
        <v>33</v>
      </c>
      <c r="G3188" t="s">
        <v>88</v>
      </c>
      <c r="H3188" t="s">
        <v>80</v>
      </c>
      <c r="I3188">
        <v>25000</v>
      </c>
      <c r="J3188" t="s">
        <v>566</v>
      </c>
      <c r="K3188" t="s">
        <v>412</v>
      </c>
    </row>
    <row r="3189" spans="1:11" x14ac:dyDescent="0.35">
      <c r="A3189" t="s">
        <v>565</v>
      </c>
      <c r="B3189" t="s">
        <v>84</v>
      </c>
      <c r="C3189" t="s">
        <v>411</v>
      </c>
      <c r="D3189" t="s">
        <v>78</v>
      </c>
      <c r="E3189">
        <v>2024</v>
      </c>
      <c r="F3189">
        <v>90</v>
      </c>
      <c r="G3189" t="s">
        <v>89</v>
      </c>
      <c r="H3189" t="s">
        <v>80</v>
      </c>
      <c r="I3189">
        <v>11229.78</v>
      </c>
      <c r="J3189" t="s">
        <v>566</v>
      </c>
      <c r="K3189" t="s">
        <v>412</v>
      </c>
    </row>
    <row r="3190" spans="1:11" x14ac:dyDescent="0.35">
      <c r="A3190" t="s">
        <v>565</v>
      </c>
      <c r="B3190" t="s">
        <v>84</v>
      </c>
      <c r="C3190" t="s">
        <v>384</v>
      </c>
      <c r="D3190" t="s">
        <v>78</v>
      </c>
      <c r="E3190">
        <v>2022</v>
      </c>
      <c r="F3190">
        <v>16</v>
      </c>
      <c r="G3190" t="s">
        <v>91</v>
      </c>
      <c r="H3190" t="s">
        <v>80</v>
      </c>
      <c r="I3190">
        <v>22732.76</v>
      </c>
      <c r="J3190" t="s">
        <v>599</v>
      </c>
      <c r="K3190" t="s">
        <v>413</v>
      </c>
    </row>
    <row r="3191" spans="1:11" x14ac:dyDescent="0.35">
      <c r="A3191" t="s">
        <v>565</v>
      </c>
      <c r="B3191" t="s">
        <v>84</v>
      </c>
      <c r="C3191" t="s">
        <v>384</v>
      </c>
      <c r="D3191" t="s">
        <v>78</v>
      </c>
      <c r="E3191">
        <v>2022</v>
      </c>
      <c r="F3191">
        <v>16</v>
      </c>
      <c r="G3191" t="s">
        <v>91</v>
      </c>
      <c r="H3191" t="s">
        <v>80</v>
      </c>
      <c r="I3191">
        <v>3000</v>
      </c>
      <c r="J3191" t="s">
        <v>600</v>
      </c>
      <c r="K3191" t="s">
        <v>413</v>
      </c>
    </row>
    <row r="3192" spans="1:11" x14ac:dyDescent="0.35">
      <c r="A3192" t="s">
        <v>565</v>
      </c>
      <c r="B3192" t="s">
        <v>84</v>
      </c>
      <c r="C3192" t="s">
        <v>384</v>
      </c>
      <c r="D3192" t="s">
        <v>78</v>
      </c>
      <c r="E3192">
        <v>2022</v>
      </c>
      <c r="F3192">
        <v>16</v>
      </c>
      <c r="G3192" t="s">
        <v>91</v>
      </c>
      <c r="H3192" t="s">
        <v>80</v>
      </c>
      <c r="I3192">
        <v>17528.599999999999</v>
      </c>
      <c r="J3192" t="s">
        <v>566</v>
      </c>
      <c r="K3192" t="s">
        <v>413</v>
      </c>
    </row>
    <row r="3193" spans="1:11" x14ac:dyDescent="0.35">
      <c r="A3193" t="s">
        <v>565</v>
      </c>
      <c r="B3193" t="s">
        <v>84</v>
      </c>
      <c r="C3193" t="s">
        <v>384</v>
      </c>
      <c r="D3193" t="s">
        <v>78</v>
      </c>
      <c r="E3193">
        <v>2022</v>
      </c>
      <c r="F3193">
        <v>33</v>
      </c>
      <c r="G3193" t="s">
        <v>88</v>
      </c>
      <c r="H3193" t="s">
        <v>80</v>
      </c>
      <c r="I3193">
        <v>44500</v>
      </c>
      <c r="J3193" t="s">
        <v>599</v>
      </c>
      <c r="K3193" t="s">
        <v>413</v>
      </c>
    </row>
    <row r="3194" spans="1:11" x14ac:dyDescent="0.35">
      <c r="A3194" t="s">
        <v>565</v>
      </c>
      <c r="B3194" t="s">
        <v>84</v>
      </c>
      <c r="C3194" t="s">
        <v>384</v>
      </c>
      <c r="D3194" t="s">
        <v>78</v>
      </c>
      <c r="E3194">
        <v>2022</v>
      </c>
      <c r="F3194">
        <v>33</v>
      </c>
      <c r="G3194" t="s">
        <v>88</v>
      </c>
      <c r="H3194" t="s">
        <v>80</v>
      </c>
      <c r="I3194">
        <v>41500</v>
      </c>
      <c r="J3194" t="s">
        <v>600</v>
      </c>
      <c r="K3194" t="s">
        <v>413</v>
      </c>
    </row>
    <row r="3195" spans="1:11" x14ac:dyDescent="0.35">
      <c r="A3195" t="s">
        <v>565</v>
      </c>
      <c r="B3195" t="s">
        <v>84</v>
      </c>
      <c r="C3195" t="s">
        <v>384</v>
      </c>
      <c r="D3195" t="s">
        <v>78</v>
      </c>
      <c r="E3195">
        <v>2022</v>
      </c>
      <c r="F3195">
        <v>33</v>
      </c>
      <c r="G3195" t="s">
        <v>88</v>
      </c>
      <c r="H3195" t="s">
        <v>80</v>
      </c>
      <c r="I3195">
        <v>9000</v>
      </c>
      <c r="J3195" t="s">
        <v>566</v>
      </c>
      <c r="K3195" t="s">
        <v>413</v>
      </c>
    </row>
    <row r="3196" spans="1:11" x14ac:dyDescent="0.35">
      <c r="A3196" t="s">
        <v>565</v>
      </c>
      <c r="B3196" t="s">
        <v>84</v>
      </c>
      <c r="C3196" t="s">
        <v>384</v>
      </c>
      <c r="D3196" t="s">
        <v>78</v>
      </c>
      <c r="E3196">
        <v>2022</v>
      </c>
      <c r="F3196">
        <v>90</v>
      </c>
      <c r="G3196" t="s">
        <v>89</v>
      </c>
      <c r="H3196" t="s">
        <v>80</v>
      </c>
      <c r="I3196">
        <v>87.4</v>
      </c>
      <c r="J3196" t="s">
        <v>599</v>
      </c>
      <c r="K3196" t="s">
        <v>413</v>
      </c>
    </row>
    <row r="3197" spans="1:11" x14ac:dyDescent="0.35">
      <c r="A3197" t="s">
        <v>565</v>
      </c>
      <c r="B3197" t="s">
        <v>84</v>
      </c>
      <c r="C3197" t="s">
        <v>384</v>
      </c>
      <c r="D3197" t="s">
        <v>78</v>
      </c>
      <c r="E3197">
        <v>2022</v>
      </c>
      <c r="F3197">
        <v>90</v>
      </c>
      <c r="G3197" t="s">
        <v>89</v>
      </c>
      <c r="H3197" t="s">
        <v>80</v>
      </c>
      <c r="I3197">
        <v>75</v>
      </c>
      <c r="J3197" t="s">
        <v>566</v>
      </c>
      <c r="K3197" t="s">
        <v>404</v>
      </c>
    </row>
    <row r="3198" spans="1:11" x14ac:dyDescent="0.35">
      <c r="A3198" t="s">
        <v>565</v>
      </c>
      <c r="B3198" t="s">
        <v>84</v>
      </c>
      <c r="C3198" t="s">
        <v>384</v>
      </c>
      <c r="D3198" t="s">
        <v>78</v>
      </c>
      <c r="E3198">
        <v>2022</v>
      </c>
      <c r="F3198">
        <v>91</v>
      </c>
      <c r="G3198" t="s">
        <v>90</v>
      </c>
      <c r="H3198" t="s">
        <v>80</v>
      </c>
      <c r="I3198">
        <v>1562.36</v>
      </c>
      <c r="J3198" t="s">
        <v>599</v>
      </c>
      <c r="K3198" t="s">
        <v>413</v>
      </c>
    </row>
    <row r="3199" spans="1:11" x14ac:dyDescent="0.35">
      <c r="A3199" t="s">
        <v>565</v>
      </c>
      <c r="B3199" t="s">
        <v>84</v>
      </c>
      <c r="C3199" t="s">
        <v>384</v>
      </c>
      <c r="D3199" t="s">
        <v>78</v>
      </c>
      <c r="E3199">
        <v>2022</v>
      </c>
      <c r="F3199">
        <v>91</v>
      </c>
      <c r="G3199" t="s">
        <v>90</v>
      </c>
      <c r="H3199" t="s">
        <v>80</v>
      </c>
      <c r="I3199">
        <v>862.36</v>
      </c>
      <c r="J3199" t="s">
        <v>600</v>
      </c>
      <c r="K3199" t="s">
        <v>413</v>
      </c>
    </row>
    <row r="3200" spans="1:11" x14ac:dyDescent="0.35">
      <c r="A3200" t="s">
        <v>565</v>
      </c>
      <c r="B3200" t="s">
        <v>84</v>
      </c>
      <c r="C3200" t="s">
        <v>384</v>
      </c>
      <c r="D3200" t="s">
        <v>78</v>
      </c>
      <c r="E3200">
        <v>2022</v>
      </c>
      <c r="F3200">
        <v>91</v>
      </c>
      <c r="G3200" t="s">
        <v>90</v>
      </c>
      <c r="H3200" t="s">
        <v>80</v>
      </c>
      <c r="I3200">
        <v>400</v>
      </c>
      <c r="J3200" t="s">
        <v>566</v>
      </c>
      <c r="K3200" t="s">
        <v>413</v>
      </c>
    </row>
    <row r="3201" spans="1:11" x14ac:dyDescent="0.35">
      <c r="A3201" t="s">
        <v>565</v>
      </c>
      <c r="B3201" t="s">
        <v>84</v>
      </c>
      <c r="C3201" t="s">
        <v>384</v>
      </c>
      <c r="D3201" t="s">
        <v>78</v>
      </c>
      <c r="E3201">
        <v>2023</v>
      </c>
      <c r="F3201">
        <v>16</v>
      </c>
      <c r="G3201" t="s">
        <v>91</v>
      </c>
      <c r="H3201" t="s">
        <v>80</v>
      </c>
      <c r="I3201">
        <v>5000</v>
      </c>
      <c r="J3201" t="s">
        <v>599</v>
      </c>
      <c r="K3201" t="s">
        <v>404</v>
      </c>
    </row>
    <row r="3202" spans="1:11" x14ac:dyDescent="0.35">
      <c r="A3202" t="s">
        <v>565</v>
      </c>
      <c r="B3202" t="s">
        <v>84</v>
      </c>
      <c r="C3202" t="s">
        <v>384</v>
      </c>
      <c r="D3202" t="s">
        <v>78</v>
      </c>
      <c r="E3202">
        <v>2023</v>
      </c>
      <c r="F3202">
        <v>16</v>
      </c>
      <c r="G3202" t="s">
        <v>91</v>
      </c>
      <c r="H3202" t="s">
        <v>80</v>
      </c>
      <c r="I3202">
        <v>31065.61</v>
      </c>
      <c r="J3202" t="s">
        <v>599</v>
      </c>
      <c r="K3202" t="s">
        <v>413</v>
      </c>
    </row>
    <row r="3203" spans="1:11" x14ac:dyDescent="0.35">
      <c r="A3203" t="s">
        <v>565</v>
      </c>
      <c r="B3203" t="s">
        <v>84</v>
      </c>
      <c r="C3203" t="s">
        <v>384</v>
      </c>
      <c r="D3203" t="s">
        <v>78</v>
      </c>
      <c r="E3203">
        <v>2023</v>
      </c>
      <c r="F3203">
        <v>16</v>
      </c>
      <c r="G3203" t="s">
        <v>91</v>
      </c>
      <c r="H3203" t="s">
        <v>80</v>
      </c>
      <c r="I3203">
        <v>4000</v>
      </c>
      <c r="J3203" t="s">
        <v>600</v>
      </c>
      <c r="K3203" t="s">
        <v>404</v>
      </c>
    </row>
    <row r="3204" spans="1:11" x14ac:dyDescent="0.35">
      <c r="A3204" t="s">
        <v>565</v>
      </c>
      <c r="B3204" t="s">
        <v>84</v>
      </c>
      <c r="C3204" t="s">
        <v>384</v>
      </c>
      <c r="D3204" t="s">
        <v>78</v>
      </c>
      <c r="E3204">
        <v>2023</v>
      </c>
      <c r="F3204">
        <v>16</v>
      </c>
      <c r="G3204" t="s">
        <v>91</v>
      </c>
      <c r="H3204" t="s">
        <v>80</v>
      </c>
      <c r="I3204">
        <v>30880.12</v>
      </c>
      <c r="J3204" t="s">
        <v>600</v>
      </c>
      <c r="K3204" t="s">
        <v>413</v>
      </c>
    </row>
    <row r="3205" spans="1:11" x14ac:dyDescent="0.35">
      <c r="A3205" t="s">
        <v>565</v>
      </c>
      <c r="B3205" t="s">
        <v>84</v>
      </c>
      <c r="C3205" t="s">
        <v>384</v>
      </c>
      <c r="D3205" t="s">
        <v>78</v>
      </c>
      <c r="E3205">
        <v>2023</v>
      </c>
      <c r="F3205">
        <v>16</v>
      </c>
      <c r="G3205" t="s">
        <v>91</v>
      </c>
      <c r="H3205" t="s">
        <v>80</v>
      </c>
      <c r="I3205">
        <v>16800.97</v>
      </c>
      <c r="J3205" t="s">
        <v>566</v>
      </c>
      <c r="K3205" t="s">
        <v>413</v>
      </c>
    </row>
    <row r="3206" spans="1:11" x14ac:dyDescent="0.35">
      <c r="A3206" t="s">
        <v>565</v>
      </c>
      <c r="B3206" t="s">
        <v>84</v>
      </c>
      <c r="C3206" t="s">
        <v>384</v>
      </c>
      <c r="D3206" t="s">
        <v>78</v>
      </c>
      <c r="E3206">
        <v>2023</v>
      </c>
      <c r="F3206">
        <v>33</v>
      </c>
      <c r="G3206" t="s">
        <v>88</v>
      </c>
      <c r="H3206" t="s">
        <v>80</v>
      </c>
      <c r="I3206">
        <v>162500</v>
      </c>
      <c r="J3206" t="s">
        <v>599</v>
      </c>
      <c r="K3206" t="s">
        <v>404</v>
      </c>
    </row>
    <row r="3207" spans="1:11" x14ac:dyDescent="0.35">
      <c r="A3207" t="s">
        <v>565</v>
      </c>
      <c r="B3207" t="s">
        <v>84</v>
      </c>
      <c r="C3207" t="s">
        <v>384</v>
      </c>
      <c r="D3207" t="s">
        <v>78</v>
      </c>
      <c r="E3207">
        <v>2023</v>
      </c>
      <c r="F3207">
        <v>33</v>
      </c>
      <c r="G3207" t="s">
        <v>88</v>
      </c>
      <c r="H3207" t="s">
        <v>80</v>
      </c>
      <c r="I3207">
        <v>461333.2</v>
      </c>
      <c r="J3207" t="s">
        <v>599</v>
      </c>
      <c r="K3207" t="s">
        <v>413</v>
      </c>
    </row>
    <row r="3208" spans="1:11" x14ac:dyDescent="0.35">
      <c r="A3208" t="s">
        <v>565</v>
      </c>
      <c r="B3208" t="s">
        <v>84</v>
      </c>
      <c r="C3208" t="s">
        <v>384</v>
      </c>
      <c r="D3208" t="s">
        <v>78</v>
      </c>
      <c r="E3208">
        <v>2023</v>
      </c>
      <c r="F3208">
        <v>33</v>
      </c>
      <c r="G3208" t="s">
        <v>88</v>
      </c>
      <c r="H3208" t="s">
        <v>80</v>
      </c>
      <c r="I3208">
        <v>168000</v>
      </c>
      <c r="J3208" t="s">
        <v>600</v>
      </c>
      <c r="K3208" t="s">
        <v>404</v>
      </c>
    </row>
    <row r="3209" spans="1:11" x14ac:dyDescent="0.35">
      <c r="A3209" t="s">
        <v>565</v>
      </c>
      <c r="B3209" t="s">
        <v>84</v>
      </c>
      <c r="C3209" t="s">
        <v>384</v>
      </c>
      <c r="D3209" t="s">
        <v>78</v>
      </c>
      <c r="E3209">
        <v>2023</v>
      </c>
      <c r="F3209">
        <v>33</v>
      </c>
      <c r="G3209" t="s">
        <v>88</v>
      </c>
      <c r="H3209" t="s">
        <v>80</v>
      </c>
      <c r="I3209">
        <v>460000</v>
      </c>
      <c r="J3209" t="s">
        <v>600</v>
      </c>
      <c r="K3209" t="s">
        <v>413</v>
      </c>
    </row>
    <row r="3210" spans="1:11" x14ac:dyDescent="0.35">
      <c r="A3210" t="s">
        <v>565</v>
      </c>
      <c r="B3210" t="s">
        <v>84</v>
      </c>
      <c r="C3210" t="s">
        <v>384</v>
      </c>
      <c r="D3210" t="s">
        <v>78</v>
      </c>
      <c r="E3210">
        <v>2023</v>
      </c>
      <c r="F3210">
        <v>33</v>
      </c>
      <c r="G3210" t="s">
        <v>88</v>
      </c>
      <c r="H3210" t="s">
        <v>80</v>
      </c>
      <c r="I3210">
        <v>155000</v>
      </c>
      <c r="J3210" t="s">
        <v>566</v>
      </c>
      <c r="K3210" t="s">
        <v>404</v>
      </c>
    </row>
    <row r="3211" spans="1:11" x14ac:dyDescent="0.35">
      <c r="A3211" t="s">
        <v>565</v>
      </c>
      <c r="B3211" t="s">
        <v>84</v>
      </c>
      <c r="C3211" t="s">
        <v>384</v>
      </c>
      <c r="D3211" t="s">
        <v>78</v>
      </c>
      <c r="E3211">
        <v>2023</v>
      </c>
      <c r="F3211">
        <v>33</v>
      </c>
      <c r="G3211" t="s">
        <v>88</v>
      </c>
      <c r="H3211" t="s">
        <v>80</v>
      </c>
      <c r="I3211">
        <v>408000</v>
      </c>
      <c r="J3211" t="s">
        <v>566</v>
      </c>
      <c r="K3211" t="s">
        <v>413</v>
      </c>
    </row>
    <row r="3212" spans="1:11" x14ac:dyDescent="0.35">
      <c r="A3212" t="s">
        <v>565</v>
      </c>
      <c r="B3212" t="s">
        <v>84</v>
      </c>
      <c r="C3212" t="s">
        <v>384</v>
      </c>
      <c r="D3212" t="s">
        <v>78</v>
      </c>
      <c r="E3212">
        <v>2023</v>
      </c>
      <c r="F3212">
        <v>90</v>
      </c>
      <c r="G3212" t="s">
        <v>89</v>
      </c>
      <c r="H3212" t="s">
        <v>80</v>
      </c>
      <c r="I3212">
        <v>238.82</v>
      </c>
      <c r="J3212" t="s">
        <v>599</v>
      </c>
      <c r="K3212" t="s">
        <v>404</v>
      </c>
    </row>
    <row r="3213" spans="1:11" x14ac:dyDescent="0.35">
      <c r="A3213" t="s">
        <v>565</v>
      </c>
      <c r="B3213" t="s">
        <v>84</v>
      </c>
      <c r="C3213" t="s">
        <v>384</v>
      </c>
      <c r="D3213" t="s">
        <v>78</v>
      </c>
      <c r="E3213">
        <v>2023</v>
      </c>
      <c r="F3213">
        <v>90</v>
      </c>
      <c r="G3213" t="s">
        <v>89</v>
      </c>
      <c r="H3213" t="s">
        <v>80</v>
      </c>
      <c r="I3213">
        <v>866.32</v>
      </c>
      <c r="J3213" t="s">
        <v>599</v>
      </c>
      <c r="K3213" t="s">
        <v>413</v>
      </c>
    </row>
    <row r="3214" spans="1:11" x14ac:dyDescent="0.35">
      <c r="A3214" t="s">
        <v>565</v>
      </c>
      <c r="B3214" t="s">
        <v>84</v>
      </c>
      <c r="C3214" t="s">
        <v>384</v>
      </c>
      <c r="D3214" t="s">
        <v>78</v>
      </c>
      <c r="E3214">
        <v>2023</v>
      </c>
      <c r="F3214">
        <v>90</v>
      </c>
      <c r="G3214" t="s">
        <v>89</v>
      </c>
      <c r="H3214" t="s">
        <v>80</v>
      </c>
      <c r="I3214">
        <v>-187.43</v>
      </c>
      <c r="J3214" t="s">
        <v>600</v>
      </c>
      <c r="K3214" t="s">
        <v>404</v>
      </c>
    </row>
    <row r="3215" spans="1:11" x14ac:dyDescent="0.35">
      <c r="A3215" t="s">
        <v>565</v>
      </c>
      <c r="B3215" t="s">
        <v>84</v>
      </c>
      <c r="C3215" t="s">
        <v>384</v>
      </c>
      <c r="D3215" t="s">
        <v>78</v>
      </c>
      <c r="E3215">
        <v>2023</v>
      </c>
      <c r="F3215">
        <v>90</v>
      </c>
      <c r="G3215" t="s">
        <v>89</v>
      </c>
      <c r="H3215" t="s">
        <v>80</v>
      </c>
      <c r="I3215">
        <v>1156.1400000000001</v>
      </c>
      <c r="J3215" t="s">
        <v>600</v>
      </c>
      <c r="K3215" t="s">
        <v>413</v>
      </c>
    </row>
    <row r="3216" spans="1:11" x14ac:dyDescent="0.35">
      <c r="A3216" t="s">
        <v>565</v>
      </c>
      <c r="B3216" t="s">
        <v>84</v>
      </c>
      <c r="C3216" t="s">
        <v>384</v>
      </c>
      <c r="D3216" t="s">
        <v>78</v>
      </c>
      <c r="E3216">
        <v>2023</v>
      </c>
      <c r="F3216">
        <v>90</v>
      </c>
      <c r="G3216" t="s">
        <v>89</v>
      </c>
      <c r="H3216" t="s">
        <v>80</v>
      </c>
      <c r="I3216">
        <v>177.05</v>
      </c>
      <c r="J3216" t="s">
        <v>566</v>
      </c>
      <c r="K3216" t="s">
        <v>404</v>
      </c>
    </row>
    <row r="3217" spans="1:11" x14ac:dyDescent="0.35">
      <c r="A3217" t="s">
        <v>565</v>
      </c>
      <c r="B3217" t="s">
        <v>84</v>
      </c>
      <c r="C3217" t="s">
        <v>384</v>
      </c>
      <c r="D3217" t="s">
        <v>78</v>
      </c>
      <c r="E3217">
        <v>2023</v>
      </c>
      <c r="F3217">
        <v>90</v>
      </c>
      <c r="G3217" t="s">
        <v>89</v>
      </c>
      <c r="H3217" t="s">
        <v>80</v>
      </c>
      <c r="I3217">
        <v>1408.31</v>
      </c>
      <c r="J3217" t="s">
        <v>566</v>
      </c>
      <c r="K3217" t="s">
        <v>413</v>
      </c>
    </row>
    <row r="3218" spans="1:11" x14ac:dyDescent="0.35">
      <c r="A3218" t="s">
        <v>565</v>
      </c>
      <c r="B3218" t="s">
        <v>84</v>
      </c>
      <c r="C3218" t="s">
        <v>384</v>
      </c>
      <c r="D3218" t="s">
        <v>78</v>
      </c>
      <c r="E3218">
        <v>2023</v>
      </c>
      <c r="F3218">
        <v>91</v>
      </c>
      <c r="G3218" t="s">
        <v>90</v>
      </c>
      <c r="H3218" t="s">
        <v>80</v>
      </c>
      <c r="I3218">
        <v>21715.9</v>
      </c>
      <c r="J3218" t="s">
        <v>599</v>
      </c>
      <c r="K3218" t="s">
        <v>404</v>
      </c>
    </row>
    <row r="3219" spans="1:11" x14ac:dyDescent="0.35">
      <c r="A3219" t="s">
        <v>565</v>
      </c>
      <c r="B3219" t="s">
        <v>84</v>
      </c>
      <c r="C3219" t="s">
        <v>384</v>
      </c>
      <c r="D3219" t="s">
        <v>78</v>
      </c>
      <c r="E3219">
        <v>2023</v>
      </c>
      <c r="F3219">
        <v>91</v>
      </c>
      <c r="G3219" t="s">
        <v>90</v>
      </c>
      <c r="H3219" t="s">
        <v>80</v>
      </c>
      <c r="I3219">
        <v>13746.74</v>
      </c>
      <c r="J3219" t="s">
        <v>599</v>
      </c>
      <c r="K3219" t="s">
        <v>413</v>
      </c>
    </row>
    <row r="3220" spans="1:11" x14ac:dyDescent="0.35">
      <c r="A3220" t="s">
        <v>565</v>
      </c>
      <c r="B3220" t="s">
        <v>84</v>
      </c>
      <c r="C3220" t="s">
        <v>384</v>
      </c>
      <c r="D3220" t="s">
        <v>78</v>
      </c>
      <c r="E3220">
        <v>2023</v>
      </c>
      <c r="F3220">
        <v>91</v>
      </c>
      <c r="G3220" t="s">
        <v>90</v>
      </c>
      <c r="H3220" t="s">
        <v>80</v>
      </c>
      <c r="I3220">
        <v>12860.97</v>
      </c>
      <c r="J3220" t="s">
        <v>600</v>
      </c>
      <c r="K3220" t="s">
        <v>404</v>
      </c>
    </row>
    <row r="3221" spans="1:11" x14ac:dyDescent="0.35">
      <c r="A3221" t="s">
        <v>565</v>
      </c>
      <c r="B3221" t="s">
        <v>84</v>
      </c>
      <c r="C3221" t="s">
        <v>384</v>
      </c>
      <c r="D3221" t="s">
        <v>78</v>
      </c>
      <c r="E3221">
        <v>2023</v>
      </c>
      <c r="F3221">
        <v>91</v>
      </c>
      <c r="G3221" t="s">
        <v>90</v>
      </c>
      <c r="H3221" t="s">
        <v>80</v>
      </c>
      <c r="I3221">
        <v>14188.32</v>
      </c>
      <c r="J3221" t="s">
        <v>600</v>
      </c>
      <c r="K3221" t="s">
        <v>413</v>
      </c>
    </row>
    <row r="3222" spans="1:11" x14ac:dyDescent="0.35">
      <c r="A3222" t="s">
        <v>565</v>
      </c>
      <c r="B3222" t="s">
        <v>84</v>
      </c>
      <c r="C3222" t="s">
        <v>384</v>
      </c>
      <c r="D3222" t="s">
        <v>78</v>
      </c>
      <c r="E3222">
        <v>2023</v>
      </c>
      <c r="F3222">
        <v>91</v>
      </c>
      <c r="G3222" t="s">
        <v>90</v>
      </c>
      <c r="H3222" t="s">
        <v>80</v>
      </c>
      <c r="I3222">
        <v>18610.97</v>
      </c>
      <c r="J3222" t="s">
        <v>566</v>
      </c>
      <c r="K3222" t="s">
        <v>404</v>
      </c>
    </row>
    <row r="3223" spans="1:11" x14ac:dyDescent="0.35">
      <c r="A3223" t="s">
        <v>565</v>
      </c>
      <c r="B3223" t="s">
        <v>84</v>
      </c>
      <c r="C3223" t="s">
        <v>384</v>
      </c>
      <c r="D3223" t="s">
        <v>78</v>
      </c>
      <c r="E3223">
        <v>2023</v>
      </c>
      <c r="F3223">
        <v>91</v>
      </c>
      <c r="G3223" t="s">
        <v>90</v>
      </c>
      <c r="H3223" t="s">
        <v>80</v>
      </c>
      <c r="I3223">
        <v>16904.18</v>
      </c>
      <c r="J3223" t="s">
        <v>566</v>
      </c>
      <c r="K3223" t="s">
        <v>413</v>
      </c>
    </row>
    <row r="3224" spans="1:11" x14ac:dyDescent="0.35">
      <c r="A3224" t="s">
        <v>565</v>
      </c>
      <c r="B3224" t="s">
        <v>84</v>
      </c>
      <c r="C3224" t="s">
        <v>384</v>
      </c>
      <c r="D3224" t="s">
        <v>78</v>
      </c>
      <c r="E3224">
        <v>2024</v>
      </c>
      <c r="F3224">
        <v>16</v>
      </c>
      <c r="G3224" t="s">
        <v>91</v>
      </c>
      <c r="H3224" t="s">
        <v>80</v>
      </c>
      <c r="I3224">
        <v>40409.269999999997</v>
      </c>
      <c r="J3224" t="s">
        <v>599</v>
      </c>
      <c r="K3224" t="s">
        <v>404</v>
      </c>
    </row>
    <row r="3225" spans="1:11" x14ac:dyDescent="0.35">
      <c r="A3225" t="s">
        <v>565</v>
      </c>
      <c r="B3225" t="s">
        <v>84</v>
      </c>
      <c r="C3225" t="s">
        <v>384</v>
      </c>
      <c r="D3225" t="s">
        <v>78</v>
      </c>
      <c r="E3225">
        <v>2024</v>
      </c>
      <c r="F3225">
        <v>16</v>
      </c>
      <c r="G3225" t="s">
        <v>91</v>
      </c>
      <c r="H3225" t="s">
        <v>80</v>
      </c>
      <c r="I3225">
        <v>59050.67</v>
      </c>
      <c r="J3225" t="s">
        <v>599</v>
      </c>
      <c r="K3225" t="s">
        <v>413</v>
      </c>
    </row>
    <row r="3226" spans="1:11" x14ac:dyDescent="0.35">
      <c r="A3226" t="s">
        <v>565</v>
      </c>
      <c r="B3226" t="s">
        <v>84</v>
      </c>
      <c r="C3226" t="s">
        <v>384</v>
      </c>
      <c r="D3226" t="s">
        <v>78</v>
      </c>
      <c r="E3226">
        <v>2024</v>
      </c>
      <c r="F3226">
        <v>16</v>
      </c>
      <c r="G3226" t="s">
        <v>91</v>
      </c>
      <c r="H3226" t="s">
        <v>80</v>
      </c>
      <c r="I3226">
        <v>41410.769999999997</v>
      </c>
      <c r="J3226" t="s">
        <v>600</v>
      </c>
      <c r="K3226" t="s">
        <v>413</v>
      </c>
    </row>
    <row r="3227" spans="1:11" x14ac:dyDescent="0.35">
      <c r="A3227" t="s">
        <v>565</v>
      </c>
      <c r="B3227" t="s">
        <v>84</v>
      </c>
      <c r="C3227" t="s">
        <v>384</v>
      </c>
      <c r="D3227" t="s">
        <v>78</v>
      </c>
      <c r="E3227">
        <v>2024</v>
      </c>
      <c r="F3227">
        <v>16</v>
      </c>
      <c r="G3227" t="s">
        <v>91</v>
      </c>
      <c r="H3227" t="s">
        <v>80</v>
      </c>
      <c r="I3227">
        <v>6092.57</v>
      </c>
      <c r="J3227" t="s">
        <v>566</v>
      </c>
      <c r="K3227" t="s">
        <v>404</v>
      </c>
    </row>
    <row r="3228" spans="1:11" x14ac:dyDescent="0.35">
      <c r="A3228" t="s">
        <v>565</v>
      </c>
      <c r="B3228" t="s">
        <v>84</v>
      </c>
      <c r="C3228" t="s">
        <v>384</v>
      </c>
      <c r="D3228" t="s">
        <v>78</v>
      </c>
      <c r="E3228">
        <v>2024</v>
      </c>
      <c r="F3228">
        <v>16</v>
      </c>
      <c r="G3228" t="s">
        <v>91</v>
      </c>
      <c r="H3228" t="s">
        <v>80</v>
      </c>
      <c r="I3228">
        <v>35177.58</v>
      </c>
      <c r="J3228" t="s">
        <v>566</v>
      </c>
      <c r="K3228" t="s">
        <v>413</v>
      </c>
    </row>
    <row r="3229" spans="1:11" x14ac:dyDescent="0.35">
      <c r="A3229" t="s">
        <v>565</v>
      </c>
      <c r="B3229" t="s">
        <v>84</v>
      </c>
      <c r="C3229" t="s">
        <v>384</v>
      </c>
      <c r="D3229" t="s">
        <v>78</v>
      </c>
      <c r="E3229">
        <v>2024</v>
      </c>
      <c r="F3229">
        <v>33</v>
      </c>
      <c r="G3229" t="s">
        <v>88</v>
      </c>
      <c r="H3229" t="s">
        <v>80</v>
      </c>
      <c r="I3229">
        <v>105500</v>
      </c>
      <c r="J3229" t="s">
        <v>599</v>
      </c>
      <c r="K3229" t="s">
        <v>404</v>
      </c>
    </row>
    <row r="3230" spans="1:11" x14ac:dyDescent="0.35">
      <c r="A3230" t="s">
        <v>565</v>
      </c>
      <c r="B3230" t="s">
        <v>84</v>
      </c>
      <c r="C3230" t="s">
        <v>384</v>
      </c>
      <c r="D3230" t="s">
        <v>78</v>
      </c>
      <c r="E3230">
        <v>2024</v>
      </c>
      <c r="F3230">
        <v>33</v>
      </c>
      <c r="G3230" t="s">
        <v>88</v>
      </c>
      <c r="H3230" t="s">
        <v>80</v>
      </c>
      <c r="I3230">
        <v>991800</v>
      </c>
      <c r="J3230" t="s">
        <v>599</v>
      </c>
      <c r="K3230" t="s">
        <v>413</v>
      </c>
    </row>
    <row r="3231" spans="1:11" x14ac:dyDescent="0.35">
      <c r="A3231" t="s">
        <v>565</v>
      </c>
      <c r="B3231" t="s">
        <v>84</v>
      </c>
      <c r="C3231" t="s">
        <v>384</v>
      </c>
      <c r="D3231" t="s">
        <v>78</v>
      </c>
      <c r="E3231">
        <v>2024</v>
      </c>
      <c r="F3231">
        <v>33</v>
      </c>
      <c r="G3231" t="s">
        <v>88</v>
      </c>
      <c r="H3231" t="s">
        <v>80</v>
      </c>
      <c r="I3231">
        <v>169500</v>
      </c>
      <c r="J3231" t="s">
        <v>600</v>
      </c>
      <c r="K3231" t="s">
        <v>404</v>
      </c>
    </row>
    <row r="3232" spans="1:11" x14ac:dyDescent="0.35">
      <c r="A3232" t="s">
        <v>565</v>
      </c>
      <c r="B3232" t="s">
        <v>84</v>
      </c>
      <c r="C3232" t="s">
        <v>384</v>
      </c>
      <c r="D3232" t="s">
        <v>78</v>
      </c>
      <c r="E3232">
        <v>2024</v>
      </c>
      <c r="F3232">
        <v>33</v>
      </c>
      <c r="G3232" t="s">
        <v>88</v>
      </c>
      <c r="H3232" t="s">
        <v>80</v>
      </c>
      <c r="I3232">
        <v>1304566</v>
      </c>
      <c r="J3232" t="s">
        <v>600</v>
      </c>
      <c r="K3232" t="s">
        <v>413</v>
      </c>
    </row>
    <row r="3233" spans="1:11" x14ac:dyDescent="0.35">
      <c r="A3233" t="s">
        <v>565</v>
      </c>
      <c r="B3233" t="s">
        <v>84</v>
      </c>
      <c r="C3233" t="s">
        <v>384</v>
      </c>
      <c r="D3233" t="s">
        <v>78</v>
      </c>
      <c r="E3233">
        <v>2024</v>
      </c>
      <c r="F3233">
        <v>33</v>
      </c>
      <c r="G3233" t="s">
        <v>88</v>
      </c>
      <c r="H3233" t="s">
        <v>80</v>
      </c>
      <c r="I3233">
        <v>208000</v>
      </c>
      <c r="J3233" t="s">
        <v>566</v>
      </c>
      <c r="K3233" t="s">
        <v>404</v>
      </c>
    </row>
    <row r="3234" spans="1:11" x14ac:dyDescent="0.35">
      <c r="A3234" t="s">
        <v>565</v>
      </c>
      <c r="B3234" t="s">
        <v>84</v>
      </c>
      <c r="C3234" t="s">
        <v>384</v>
      </c>
      <c r="D3234" t="s">
        <v>78</v>
      </c>
      <c r="E3234">
        <v>2024</v>
      </c>
      <c r="F3234">
        <v>33</v>
      </c>
      <c r="G3234" t="s">
        <v>88</v>
      </c>
      <c r="H3234" t="s">
        <v>80</v>
      </c>
      <c r="I3234">
        <v>1478288.89</v>
      </c>
      <c r="J3234" t="s">
        <v>566</v>
      </c>
      <c r="K3234" t="s">
        <v>413</v>
      </c>
    </row>
    <row r="3235" spans="1:11" x14ac:dyDescent="0.35">
      <c r="A3235" t="s">
        <v>565</v>
      </c>
      <c r="B3235" t="s">
        <v>84</v>
      </c>
      <c r="C3235" t="s">
        <v>384</v>
      </c>
      <c r="D3235" t="s">
        <v>78</v>
      </c>
      <c r="E3235">
        <v>2024</v>
      </c>
      <c r="F3235">
        <v>90</v>
      </c>
      <c r="G3235" t="s">
        <v>89</v>
      </c>
      <c r="H3235" t="s">
        <v>80</v>
      </c>
      <c r="I3235">
        <v>195.46</v>
      </c>
      <c r="J3235" t="s">
        <v>599</v>
      </c>
      <c r="K3235" t="s">
        <v>404</v>
      </c>
    </row>
    <row r="3236" spans="1:11" x14ac:dyDescent="0.35">
      <c r="A3236" t="s">
        <v>565</v>
      </c>
      <c r="B3236" t="s">
        <v>84</v>
      </c>
      <c r="C3236" t="s">
        <v>384</v>
      </c>
      <c r="D3236" t="s">
        <v>78</v>
      </c>
      <c r="E3236">
        <v>2024</v>
      </c>
      <c r="F3236">
        <v>90</v>
      </c>
      <c r="G3236" t="s">
        <v>89</v>
      </c>
      <c r="H3236" t="s">
        <v>80</v>
      </c>
      <c r="I3236">
        <v>1909.81</v>
      </c>
      <c r="J3236" t="s">
        <v>599</v>
      </c>
      <c r="K3236" t="s">
        <v>413</v>
      </c>
    </row>
    <row r="3237" spans="1:11" x14ac:dyDescent="0.35">
      <c r="A3237" t="s">
        <v>565</v>
      </c>
      <c r="B3237" t="s">
        <v>84</v>
      </c>
      <c r="C3237" t="s">
        <v>384</v>
      </c>
      <c r="D3237" t="s">
        <v>78</v>
      </c>
      <c r="E3237">
        <v>2024</v>
      </c>
      <c r="F3237">
        <v>90</v>
      </c>
      <c r="G3237" t="s">
        <v>89</v>
      </c>
      <c r="H3237" t="s">
        <v>80</v>
      </c>
      <c r="I3237">
        <v>219.02</v>
      </c>
      <c r="J3237" t="s">
        <v>600</v>
      </c>
      <c r="K3237" t="s">
        <v>404</v>
      </c>
    </row>
    <row r="3238" spans="1:11" x14ac:dyDescent="0.35">
      <c r="A3238" t="s">
        <v>565</v>
      </c>
      <c r="B3238" t="s">
        <v>84</v>
      </c>
      <c r="C3238" t="s">
        <v>384</v>
      </c>
      <c r="D3238" t="s">
        <v>78</v>
      </c>
      <c r="E3238">
        <v>2024</v>
      </c>
      <c r="F3238">
        <v>90</v>
      </c>
      <c r="G3238" t="s">
        <v>89</v>
      </c>
      <c r="H3238" t="s">
        <v>80</v>
      </c>
      <c r="I3238">
        <v>1808.85</v>
      </c>
      <c r="J3238" t="s">
        <v>600</v>
      </c>
      <c r="K3238" t="s">
        <v>413</v>
      </c>
    </row>
    <row r="3239" spans="1:11" x14ac:dyDescent="0.35">
      <c r="A3239" t="s">
        <v>565</v>
      </c>
      <c r="B3239" t="s">
        <v>84</v>
      </c>
      <c r="C3239" t="s">
        <v>384</v>
      </c>
      <c r="D3239" t="s">
        <v>78</v>
      </c>
      <c r="E3239">
        <v>2024</v>
      </c>
      <c r="F3239">
        <v>90</v>
      </c>
      <c r="G3239" t="s">
        <v>89</v>
      </c>
      <c r="H3239" t="s">
        <v>80</v>
      </c>
      <c r="I3239">
        <v>238.82</v>
      </c>
      <c r="J3239" t="s">
        <v>566</v>
      </c>
      <c r="K3239" t="s">
        <v>404</v>
      </c>
    </row>
    <row r="3240" spans="1:11" x14ac:dyDescent="0.35">
      <c r="A3240" t="s">
        <v>565</v>
      </c>
      <c r="B3240" t="s">
        <v>84</v>
      </c>
      <c r="C3240" t="s">
        <v>384</v>
      </c>
      <c r="D3240" t="s">
        <v>78</v>
      </c>
      <c r="E3240">
        <v>2024</v>
      </c>
      <c r="F3240">
        <v>90</v>
      </c>
      <c r="G3240" t="s">
        <v>89</v>
      </c>
      <c r="H3240" t="s">
        <v>80</v>
      </c>
      <c r="I3240">
        <v>3939.88</v>
      </c>
      <c r="J3240" t="s">
        <v>566</v>
      </c>
      <c r="K3240" t="s">
        <v>413</v>
      </c>
    </row>
    <row r="3241" spans="1:11" x14ac:dyDescent="0.35">
      <c r="A3241" t="s">
        <v>565</v>
      </c>
      <c r="B3241" t="s">
        <v>84</v>
      </c>
      <c r="C3241" t="s">
        <v>384</v>
      </c>
      <c r="D3241" t="s">
        <v>78</v>
      </c>
      <c r="E3241">
        <v>2024</v>
      </c>
      <c r="F3241">
        <v>91</v>
      </c>
      <c r="G3241" t="s">
        <v>90</v>
      </c>
      <c r="H3241" t="s">
        <v>80</v>
      </c>
      <c r="I3241">
        <v>1601.84</v>
      </c>
      <c r="J3241" t="s">
        <v>599</v>
      </c>
      <c r="K3241" t="s">
        <v>404</v>
      </c>
    </row>
    <row r="3242" spans="1:11" x14ac:dyDescent="0.35">
      <c r="A3242" t="s">
        <v>565</v>
      </c>
      <c r="B3242" t="s">
        <v>84</v>
      </c>
      <c r="C3242" t="s">
        <v>384</v>
      </c>
      <c r="D3242" t="s">
        <v>78</v>
      </c>
      <c r="E3242">
        <v>2024</v>
      </c>
      <c r="F3242">
        <v>91</v>
      </c>
      <c r="G3242" t="s">
        <v>90</v>
      </c>
      <c r="H3242" t="s">
        <v>80</v>
      </c>
      <c r="I3242">
        <v>71930.55</v>
      </c>
      <c r="J3242" t="s">
        <v>599</v>
      </c>
      <c r="K3242" t="s">
        <v>413</v>
      </c>
    </row>
    <row r="3243" spans="1:11" x14ac:dyDescent="0.35">
      <c r="A3243" t="s">
        <v>565</v>
      </c>
      <c r="B3243" t="s">
        <v>84</v>
      </c>
      <c r="C3243" t="s">
        <v>384</v>
      </c>
      <c r="D3243" t="s">
        <v>78</v>
      </c>
      <c r="E3243">
        <v>2024</v>
      </c>
      <c r="F3243">
        <v>91</v>
      </c>
      <c r="G3243" t="s">
        <v>90</v>
      </c>
      <c r="H3243" t="s">
        <v>80</v>
      </c>
      <c r="I3243">
        <v>4901.82</v>
      </c>
      <c r="J3243" t="s">
        <v>600</v>
      </c>
      <c r="K3243" t="s">
        <v>404</v>
      </c>
    </row>
    <row r="3244" spans="1:11" x14ac:dyDescent="0.35">
      <c r="A3244" t="s">
        <v>565</v>
      </c>
      <c r="B3244" t="s">
        <v>84</v>
      </c>
      <c r="C3244" t="s">
        <v>384</v>
      </c>
      <c r="D3244" t="s">
        <v>78</v>
      </c>
      <c r="E3244">
        <v>2024</v>
      </c>
      <c r="F3244">
        <v>91</v>
      </c>
      <c r="G3244" t="s">
        <v>90</v>
      </c>
      <c r="H3244" t="s">
        <v>80</v>
      </c>
      <c r="I3244">
        <v>90345.8</v>
      </c>
      <c r="J3244" t="s">
        <v>600</v>
      </c>
      <c r="K3244" t="s">
        <v>413</v>
      </c>
    </row>
    <row r="3245" spans="1:11" x14ac:dyDescent="0.35">
      <c r="A3245" t="s">
        <v>565</v>
      </c>
      <c r="B3245" t="s">
        <v>84</v>
      </c>
      <c r="C3245" t="s">
        <v>384</v>
      </c>
      <c r="D3245" t="s">
        <v>78</v>
      </c>
      <c r="E3245">
        <v>2024</v>
      </c>
      <c r="F3245">
        <v>91</v>
      </c>
      <c r="G3245" t="s">
        <v>90</v>
      </c>
      <c r="H3245" t="s">
        <v>80</v>
      </c>
      <c r="I3245">
        <v>5230.54</v>
      </c>
      <c r="J3245" t="s">
        <v>566</v>
      </c>
      <c r="K3245" t="s">
        <v>404</v>
      </c>
    </row>
    <row r="3246" spans="1:11" x14ac:dyDescent="0.35">
      <c r="A3246" t="s">
        <v>565</v>
      </c>
      <c r="B3246" t="s">
        <v>84</v>
      </c>
      <c r="C3246" t="s">
        <v>384</v>
      </c>
      <c r="D3246" t="s">
        <v>78</v>
      </c>
      <c r="E3246">
        <v>2024</v>
      </c>
      <c r="F3246">
        <v>91</v>
      </c>
      <c r="G3246" t="s">
        <v>90</v>
      </c>
      <c r="H3246" t="s">
        <v>80</v>
      </c>
      <c r="I3246">
        <v>105878.66</v>
      </c>
      <c r="J3246" t="s">
        <v>566</v>
      </c>
      <c r="K3246" t="s">
        <v>413</v>
      </c>
    </row>
    <row r="3247" spans="1:11" x14ac:dyDescent="0.35">
      <c r="A3247" t="s">
        <v>565</v>
      </c>
      <c r="B3247" t="s">
        <v>84</v>
      </c>
      <c r="C3247" t="s">
        <v>327</v>
      </c>
      <c r="D3247" t="s">
        <v>78</v>
      </c>
      <c r="E3247">
        <v>2024</v>
      </c>
      <c r="F3247">
        <v>33</v>
      </c>
      <c r="G3247" t="s">
        <v>88</v>
      </c>
      <c r="H3247" t="s">
        <v>80</v>
      </c>
      <c r="I3247">
        <v>10000</v>
      </c>
      <c r="J3247" t="s">
        <v>600</v>
      </c>
      <c r="K3247" t="s">
        <v>389</v>
      </c>
    </row>
    <row r="3248" spans="1:11" x14ac:dyDescent="0.35">
      <c r="A3248" t="s">
        <v>565</v>
      </c>
      <c r="B3248" t="s">
        <v>84</v>
      </c>
      <c r="C3248" t="s">
        <v>327</v>
      </c>
      <c r="D3248" t="s">
        <v>78</v>
      </c>
      <c r="E3248">
        <v>2024</v>
      </c>
      <c r="F3248">
        <v>33</v>
      </c>
      <c r="G3248" t="s">
        <v>88</v>
      </c>
      <c r="H3248" t="s">
        <v>80</v>
      </c>
      <c r="I3248">
        <v>10000</v>
      </c>
      <c r="J3248" t="s">
        <v>566</v>
      </c>
      <c r="K3248" t="s">
        <v>389</v>
      </c>
    </row>
    <row r="3249" spans="1:11" x14ac:dyDescent="0.35">
      <c r="A3249" t="s">
        <v>565</v>
      </c>
      <c r="B3249" t="s">
        <v>84</v>
      </c>
      <c r="C3249" t="s">
        <v>327</v>
      </c>
      <c r="D3249" t="s">
        <v>78</v>
      </c>
      <c r="E3249">
        <v>2024</v>
      </c>
      <c r="F3249">
        <v>91</v>
      </c>
      <c r="G3249" t="s">
        <v>90</v>
      </c>
      <c r="H3249" t="s">
        <v>80</v>
      </c>
      <c r="I3249">
        <v>250</v>
      </c>
      <c r="J3249" t="s">
        <v>600</v>
      </c>
      <c r="K3249" t="s">
        <v>389</v>
      </c>
    </row>
    <row r="3250" spans="1:11" x14ac:dyDescent="0.35">
      <c r="A3250" t="s">
        <v>565</v>
      </c>
      <c r="B3250" t="s">
        <v>84</v>
      </c>
      <c r="C3250" t="s">
        <v>327</v>
      </c>
      <c r="D3250" t="s">
        <v>78</v>
      </c>
      <c r="E3250">
        <v>2024</v>
      </c>
      <c r="F3250">
        <v>91</v>
      </c>
      <c r="G3250" t="s">
        <v>90</v>
      </c>
      <c r="H3250" t="s">
        <v>80</v>
      </c>
      <c r="I3250">
        <v>250</v>
      </c>
      <c r="J3250" t="s">
        <v>566</v>
      </c>
      <c r="K3250" t="s">
        <v>389</v>
      </c>
    </row>
    <row r="3251" spans="1:11" x14ac:dyDescent="0.35">
      <c r="A3251" t="s">
        <v>565</v>
      </c>
      <c r="B3251" t="s">
        <v>84</v>
      </c>
      <c r="C3251" t="s">
        <v>329</v>
      </c>
      <c r="D3251" t="s">
        <v>78</v>
      </c>
      <c r="E3251">
        <v>2023</v>
      </c>
      <c r="F3251">
        <v>33</v>
      </c>
      <c r="G3251" t="s">
        <v>88</v>
      </c>
      <c r="H3251" t="s">
        <v>80</v>
      </c>
      <c r="I3251">
        <v>10000</v>
      </c>
      <c r="J3251" t="s">
        <v>566</v>
      </c>
      <c r="K3251" t="s">
        <v>390</v>
      </c>
    </row>
    <row r="3252" spans="1:11" x14ac:dyDescent="0.35">
      <c r="A3252" t="s">
        <v>565</v>
      </c>
      <c r="B3252" t="s">
        <v>84</v>
      </c>
      <c r="C3252" t="s">
        <v>329</v>
      </c>
      <c r="D3252" t="s">
        <v>78</v>
      </c>
      <c r="E3252">
        <v>2023</v>
      </c>
      <c r="F3252">
        <v>91</v>
      </c>
      <c r="G3252" t="s">
        <v>90</v>
      </c>
      <c r="H3252" t="s">
        <v>80</v>
      </c>
      <c r="I3252">
        <v>250</v>
      </c>
      <c r="J3252" t="s">
        <v>566</v>
      </c>
      <c r="K3252" t="s">
        <v>390</v>
      </c>
    </row>
    <row r="3253" spans="1:11" x14ac:dyDescent="0.35">
      <c r="A3253" t="s">
        <v>565</v>
      </c>
      <c r="B3253" t="s">
        <v>84</v>
      </c>
      <c r="C3253" t="s">
        <v>329</v>
      </c>
      <c r="D3253" t="s">
        <v>78</v>
      </c>
      <c r="E3253">
        <v>2024</v>
      </c>
      <c r="F3253">
        <v>33</v>
      </c>
      <c r="G3253" t="s">
        <v>88</v>
      </c>
      <c r="H3253" t="s">
        <v>80</v>
      </c>
      <c r="I3253">
        <v>10000</v>
      </c>
      <c r="J3253" t="s">
        <v>599</v>
      </c>
      <c r="K3253" t="s">
        <v>390</v>
      </c>
    </row>
    <row r="3254" spans="1:11" x14ac:dyDescent="0.35">
      <c r="A3254" t="s">
        <v>565</v>
      </c>
      <c r="B3254" t="s">
        <v>84</v>
      </c>
      <c r="C3254" t="s">
        <v>329</v>
      </c>
      <c r="D3254" t="s">
        <v>78</v>
      </c>
      <c r="E3254">
        <v>2024</v>
      </c>
      <c r="F3254">
        <v>33</v>
      </c>
      <c r="G3254" t="s">
        <v>88</v>
      </c>
      <c r="H3254" t="s">
        <v>80</v>
      </c>
      <c r="I3254">
        <v>49000</v>
      </c>
      <c r="J3254" t="s">
        <v>600</v>
      </c>
      <c r="K3254" t="s">
        <v>390</v>
      </c>
    </row>
    <row r="3255" spans="1:11" x14ac:dyDescent="0.35">
      <c r="A3255" t="s">
        <v>565</v>
      </c>
      <c r="B3255" t="s">
        <v>84</v>
      </c>
      <c r="C3255" t="s">
        <v>329</v>
      </c>
      <c r="D3255" t="s">
        <v>78</v>
      </c>
      <c r="E3255">
        <v>2024</v>
      </c>
      <c r="F3255">
        <v>33</v>
      </c>
      <c r="G3255" t="s">
        <v>88</v>
      </c>
      <c r="H3255" t="s">
        <v>80</v>
      </c>
      <c r="I3255">
        <v>49000</v>
      </c>
      <c r="J3255" t="s">
        <v>566</v>
      </c>
      <c r="K3255" t="s">
        <v>390</v>
      </c>
    </row>
    <row r="3256" spans="1:11" x14ac:dyDescent="0.35">
      <c r="A3256" t="s">
        <v>565</v>
      </c>
      <c r="B3256" t="s">
        <v>84</v>
      </c>
      <c r="C3256" t="s">
        <v>329</v>
      </c>
      <c r="D3256" t="s">
        <v>78</v>
      </c>
      <c r="E3256">
        <v>2024</v>
      </c>
      <c r="F3256">
        <v>90</v>
      </c>
      <c r="G3256" t="s">
        <v>89</v>
      </c>
      <c r="H3256" t="s">
        <v>80</v>
      </c>
      <c r="I3256">
        <v>56.46</v>
      </c>
      <c r="J3256" t="s">
        <v>600</v>
      </c>
      <c r="K3256" t="s">
        <v>390</v>
      </c>
    </row>
    <row r="3257" spans="1:11" x14ac:dyDescent="0.35">
      <c r="A3257" t="s">
        <v>565</v>
      </c>
      <c r="B3257" t="s">
        <v>84</v>
      </c>
      <c r="C3257" t="s">
        <v>329</v>
      </c>
      <c r="D3257" t="s">
        <v>78</v>
      </c>
      <c r="E3257">
        <v>2024</v>
      </c>
      <c r="F3257">
        <v>91</v>
      </c>
      <c r="G3257" t="s">
        <v>90</v>
      </c>
      <c r="H3257" t="s">
        <v>80</v>
      </c>
      <c r="I3257">
        <v>81.180000000000007</v>
      </c>
      <c r="J3257" t="s">
        <v>599</v>
      </c>
      <c r="K3257" t="s">
        <v>390</v>
      </c>
    </row>
    <row r="3258" spans="1:11" x14ac:dyDescent="0.35">
      <c r="A3258" t="s">
        <v>565</v>
      </c>
      <c r="B3258" t="s">
        <v>84</v>
      </c>
      <c r="C3258" t="s">
        <v>329</v>
      </c>
      <c r="D3258" t="s">
        <v>78</v>
      </c>
      <c r="E3258">
        <v>2024</v>
      </c>
      <c r="F3258">
        <v>91</v>
      </c>
      <c r="G3258" t="s">
        <v>90</v>
      </c>
      <c r="H3258" t="s">
        <v>80</v>
      </c>
      <c r="I3258">
        <v>1024.72</v>
      </c>
      <c r="J3258" t="s">
        <v>600</v>
      </c>
      <c r="K3258" t="s">
        <v>390</v>
      </c>
    </row>
    <row r="3259" spans="1:11" x14ac:dyDescent="0.35">
      <c r="A3259" t="s">
        <v>565</v>
      </c>
      <c r="B3259" t="s">
        <v>84</v>
      </c>
      <c r="C3259" t="s">
        <v>329</v>
      </c>
      <c r="D3259" t="s">
        <v>78</v>
      </c>
      <c r="E3259">
        <v>2024</v>
      </c>
      <c r="F3259">
        <v>91</v>
      </c>
      <c r="G3259" t="s">
        <v>90</v>
      </c>
      <c r="H3259" t="s">
        <v>80</v>
      </c>
      <c r="I3259">
        <v>1024.72</v>
      </c>
      <c r="J3259" t="s">
        <v>566</v>
      </c>
      <c r="K3259" t="s">
        <v>390</v>
      </c>
    </row>
    <row r="3260" spans="1:11" x14ac:dyDescent="0.35">
      <c r="A3260" t="s">
        <v>565</v>
      </c>
      <c r="B3260" t="s">
        <v>84</v>
      </c>
      <c r="C3260" t="s">
        <v>330</v>
      </c>
      <c r="D3260" t="s">
        <v>78</v>
      </c>
      <c r="E3260">
        <v>2021</v>
      </c>
      <c r="F3260">
        <v>33</v>
      </c>
      <c r="G3260" t="s">
        <v>88</v>
      </c>
      <c r="H3260" t="s">
        <v>80</v>
      </c>
      <c r="I3260">
        <v>10000</v>
      </c>
      <c r="J3260" t="s">
        <v>599</v>
      </c>
      <c r="K3260" t="s">
        <v>392</v>
      </c>
    </row>
    <row r="3261" spans="1:11" x14ac:dyDescent="0.35">
      <c r="A3261" t="s">
        <v>565</v>
      </c>
      <c r="B3261" t="s">
        <v>84</v>
      </c>
      <c r="C3261" t="s">
        <v>330</v>
      </c>
      <c r="D3261" t="s">
        <v>78</v>
      </c>
      <c r="E3261">
        <v>2021</v>
      </c>
      <c r="F3261">
        <v>33</v>
      </c>
      <c r="G3261" t="s">
        <v>88</v>
      </c>
      <c r="H3261" t="s">
        <v>80</v>
      </c>
      <c r="I3261">
        <v>10000</v>
      </c>
      <c r="J3261" t="s">
        <v>600</v>
      </c>
      <c r="K3261" t="s">
        <v>392</v>
      </c>
    </row>
    <row r="3262" spans="1:11" x14ac:dyDescent="0.35">
      <c r="A3262" t="s">
        <v>565</v>
      </c>
      <c r="B3262" t="s">
        <v>84</v>
      </c>
      <c r="C3262" t="s">
        <v>330</v>
      </c>
      <c r="D3262" t="s">
        <v>78</v>
      </c>
      <c r="E3262">
        <v>2021</v>
      </c>
      <c r="F3262">
        <v>90</v>
      </c>
      <c r="G3262" t="s">
        <v>89</v>
      </c>
      <c r="H3262" t="s">
        <v>80</v>
      </c>
      <c r="I3262">
        <v>9.42</v>
      </c>
      <c r="J3262" t="s">
        <v>566</v>
      </c>
      <c r="K3262" t="s">
        <v>392</v>
      </c>
    </row>
    <row r="3263" spans="1:11" x14ac:dyDescent="0.35">
      <c r="A3263" t="s">
        <v>565</v>
      </c>
      <c r="B3263" t="s">
        <v>84</v>
      </c>
      <c r="C3263" t="s">
        <v>330</v>
      </c>
      <c r="D3263" t="s">
        <v>78</v>
      </c>
      <c r="E3263">
        <v>2023</v>
      </c>
      <c r="F3263">
        <v>16</v>
      </c>
      <c r="G3263" t="s">
        <v>91</v>
      </c>
      <c r="H3263" t="s">
        <v>80</v>
      </c>
      <c r="I3263">
        <v>19191.32</v>
      </c>
      <c r="J3263" t="s">
        <v>599</v>
      </c>
      <c r="K3263" t="s">
        <v>392</v>
      </c>
    </row>
    <row r="3264" spans="1:11" x14ac:dyDescent="0.35">
      <c r="A3264" t="s">
        <v>565</v>
      </c>
      <c r="B3264" t="s">
        <v>84</v>
      </c>
      <c r="C3264" t="s">
        <v>330</v>
      </c>
      <c r="D3264" t="s">
        <v>78</v>
      </c>
      <c r="E3264">
        <v>2023</v>
      </c>
      <c r="F3264">
        <v>16</v>
      </c>
      <c r="G3264" t="s">
        <v>91</v>
      </c>
      <c r="H3264" t="s">
        <v>80</v>
      </c>
      <c r="I3264">
        <v>7677</v>
      </c>
      <c r="J3264" t="s">
        <v>566</v>
      </c>
      <c r="K3264" t="s">
        <v>392</v>
      </c>
    </row>
    <row r="3265" spans="1:11" x14ac:dyDescent="0.35">
      <c r="A3265" t="s">
        <v>565</v>
      </c>
      <c r="B3265" t="s">
        <v>84</v>
      </c>
      <c r="C3265" t="s">
        <v>330</v>
      </c>
      <c r="D3265" t="s">
        <v>78</v>
      </c>
      <c r="E3265">
        <v>2023</v>
      </c>
      <c r="F3265">
        <v>16</v>
      </c>
      <c r="G3265" t="s">
        <v>91</v>
      </c>
      <c r="H3265" t="s">
        <v>81</v>
      </c>
      <c r="I3265">
        <v>33570.5</v>
      </c>
      <c r="J3265" t="s">
        <v>599</v>
      </c>
      <c r="K3265" t="s">
        <v>392</v>
      </c>
    </row>
    <row r="3266" spans="1:11" x14ac:dyDescent="0.35">
      <c r="A3266" t="s">
        <v>565</v>
      </c>
      <c r="B3266" t="s">
        <v>84</v>
      </c>
      <c r="C3266" t="s">
        <v>330</v>
      </c>
      <c r="D3266" t="s">
        <v>78</v>
      </c>
      <c r="E3266">
        <v>2023</v>
      </c>
      <c r="F3266">
        <v>33</v>
      </c>
      <c r="G3266" t="s">
        <v>88</v>
      </c>
      <c r="H3266" t="s">
        <v>80</v>
      </c>
      <c r="I3266">
        <v>51008.45</v>
      </c>
      <c r="J3266" t="s">
        <v>599</v>
      </c>
      <c r="K3266" t="s">
        <v>392</v>
      </c>
    </row>
    <row r="3267" spans="1:11" x14ac:dyDescent="0.35">
      <c r="A3267" t="s">
        <v>565</v>
      </c>
      <c r="B3267" t="s">
        <v>84</v>
      </c>
      <c r="C3267" t="s">
        <v>330</v>
      </c>
      <c r="D3267" t="s">
        <v>78</v>
      </c>
      <c r="E3267">
        <v>2023</v>
      </c>
      <c r="F3267">
        <v>33</v>
      </c>
      <c r="G3267" t="s">
        <v>88</v>
      </c>
      <c r="H3267" t="s">
        <v>80</v>
      </c>
      <c r="I3267">
        <v>30000</v>
      </c>
      <c r="J3267" t="s">
        <v>600</v>
      </c>
      <c r="K3267" t="s">
        <v>392</v>
      </c>
    </row>
    <row r="3268" spans="1:11" x14ac:dyDescent="0.35">
      <c r="A3268" t="s">
        <v>565</v>
      </c>
      <c r="B3268" t="s">
        <v>84</v>
      </c>
      <c r="C3268" t="s">
        <v>330</v>
      </c>
      <c r="D3268" t="s">
        <v>78</v>
      </c>
      <c r="E3268">
        <v>2023</v>
      </c>
      <c r="F3268">
        <v>33</v>
      </c>
      <c r="G3268" t="s">
        <v>88</v>
      </c>
      <c r="H3268" t="s">
        <v>80</v>
      </c>
      <c r="I3268">
        <v>15000</v>
      </c>
      <c r="J3268" t="s">
        <v>566</v>
      </c>
      <c r="K3268" t="s">
        <v>392</v>
      </c>
    </row>
    <row r="3269" spans="1:11" x14ac:dyDescent="0.35">
      <c r="A3269" t="s">
        <v>565</v>
      </c>
      <c r="B3269" t="s">
        <v>84</v>
      </c>
      <c r="C3269" t="s">
        <v>330</v>
      </c>
      <c r="D3269" t="s">
        <v>78</v>
      </c>
      <c r="E3269">
        <v>2023</v>
      </c>
      <c r="F3269">
        <v>63</v>
      </c>
      <c r="G3269" t="s">
        <v>317</v>
      </c>
      <c r="H3269" t="s">
        <v>81</v>
      </c>
      <c r="I3269">
        <v>-4334.5</v>
      </c>
      <c r="J3269" t="s">
        <v>600</v>
      </c>
      <c r="K3269" t="s">
        <v>392</v>
      </c>
    </row>
    <row r="3270" spans="1:11" x14ac:dyDescent="0.35">
      <c r="A3270" t="s">
        <v>565</v>
      </c>
      <c r="B3270" t="s">
        <v>84</v>
      </c>
      <c r="C3270" t="s">
        <v>330</v>
      </c>
      <c r="D3270" t="s">
        <v>78</v>
      </c>
      <c r="E3270">
        <v>2023</v>
      </c>
      <c r="F3270">
        <v>90</v>
      </c>
      <c r="G3270" t="s">
        <v>89</v>
      </c>
      <c r="H3270" t="s">
        <v>80</v>
      </c>
      <c r="I3270">
        <v>14925.82</v>
      </c>
      <c r="J3270" t="s">
        <v>566</v>
      </c>
      <c r="K3270" t="s">
        <v>392</v>
      </c>
    </row>
    <row r="3271" spans="1:11" x14ac:dyDescent="0.35">
      <c r="A3271" t="s">
        <v>565</v>
      </c>
      <c r="B3271" t="s">
        <v>84</v>
      </c>
      <c r="C3271" t="s">
        <v>330</v>
      </c>
      <c r="D3271" t="s">
        <v>78</v>
      </c>
      <c r="E3271">
        <v>2023</v>
      </c>
      <c r="F3271">
        <v>90</v>
      </c>
      <c r="G3271" t="s">
        <v>89</v>
      </c>
      <c r="H3271" t="s">
        <v>81</v>
      </c>
      <c r="I3271">
        <v>269.02999999999997</v>
      </c>
      <c r="J3271" t="s">
        <v>599</v>
      </c>
      <c r="K3271" t="s">
        <v>392</v>
      </c>
    </row>
    <row r="3272" spans="1:11" x14ac:dyDescent="0.35">
      <c r="A3272" t="s">
        <v>565</v>
      </c>
      <c r="B3272" t="s">
        <v>84</v>
      </c>
      <c r="C3272" t="s">
        <v>330</v>
      </c>
      <c r="D3272" t="s">
        <v>78</v>
      </c>
      <c r="E3272">
        <v>2023</v>
      </c>
      <c r="F3272">
        <v>91</v>
      </c>
      <c r="G3272" t="s">
        <v>90</v>
      </c>
      <c r="H3272" t="s">
        <v>80</v>
      </c>
      <c r="I3272">
        <v>1625.68</v>
      </c>
      <c r="J3272" t="s">
        <v>599</v>
      </c>
      <c r="K3272" t="s">
        <v>392</v>
      </c>
    </row>
    <row r="3273" spans="1:11" x14ac:dyDescent="0.35">
      <c r="A3273" t="s">
        <v>565</v>
      </c>
      <c r="B3273" t="s">
        <v>84</v>
      </c>
      <c r="C3273" t="s">
        <v>330</v>
      </c>
      <c r="D3273" t="s">
        <v>78</v>
      </c>
      <c r="E3273">
        <v>2023</v>
      </c>
      <c r="F3273">
        <v>91</v>
      </c>
      <c r="G3273" t="s">
        <v>90</v>
      </c>
      <c r="H3273" t="s">
        <v>80</v>
      </c>
      <c r="I3273">
        <v>431.18</v>
      </c>
      <c r="J3273" t="s">
        <v>600</v>
      </c>
      <c r="K3273" t="s">
        <v>392</v>
      </c>
    </row>
    <row r="3274" spans="1:11" x14ac:dyDescent="0.35">
      <c r="A3274" t="s">
        <v>565</v>
      </c>
      <c r="B3274" t="s">
        <v>84</v>
      </c>
      <c r="C3274" t="s">
        <v>330</v>
      </c>
      <c r="D3274" t="s">
        <v>78</v>
      </c>
      <c r="E3274">
        <v>2023</v>
      </c>
      <c r="F3274">
        <v>91</v>
      </c>
      <c r="G3274" t="s">
        <v>90</v>
      </c>
      <c r="H3274" t="s">
        <v>80</v>
      </c>
      <c r="I3274">
        <v>10324.18</v>
      </c>
      <c r="J3274" t="s">
        <v>566</v>
      </c>
      <c r="K3274" t="s">
        <v>392</v>
      </c>
    </row>
    <row r="3275" spans="1:11" x14ac:dyDescent="0.35">
      <c r="A3275" t="s">
        <v>565</v>
      </c>
      <c r="B3275" t="s">
        <v>84</v>
      </c>
      <c r="C3275" t="s">
        <v>330</v>
      </c>
      <c r="D3275" t="s">
        <v>78</v>
      </c>
      <c r="E3275">
        <v>2024</v>
      </c>
      <c r="F3275">
        <v>16</v>
      </c>
      <c r="G3275" t="s">
        <v>91</v>
      </c>
      <c r="H3275" t="s">
        <v>80</v>
      </c>
      <c r="I3275">
        <v>127.52</v>
      </c>
      <c r="J3275" t="s">
        <v>599</v>
      </c>
      <c r="K3275" t="s">
        <v>392</v>
      </c>
    </row>
    <row r="3276" spans="1:11" x14ac:dyDescent="0.35">
      <c r="A3276" t="s">
        <v>565</v>
      </c>
      <c r="B3276" t="s">
        <v>84</v>
      </c>
      <c r="C3276" t="s">
        <v>330</v>
      </c>
      <c r="D3276" t="s">
        <v>78</v>
      </c>
      <c r="E3276">
        <v>2024</v>
      </c>
      <c r="F3276">
        <v>16</v>
      </c>
      <c r="G3276" t="s">
        <v>91</v>
      </c>
      <c r="H3276" t="s">
        <v>80</v>
      </c>
      <c r="I3276">
        <v>2574.38</v>
      </c>
      <c r="J3276" t="s">
        <v>600</v>
      </c>
      <c r="K3276" t="s">
        <v>392</v>
      </c>
    </row>
    <row r="3277" spans="1:11" x14ac:dyDescent="0.35">
      <c r="A3277" t="s">
        <v>565</v>
      </c>
      <c r="B3277" t="s">
        <v>84</v>
      </c>
      <c r="C3277" t="s">
        <v>330</v>
      </c>
      <c r="D3277" t="s">
        <v>78</v>
      </c>
      <c r="E3277">
        <v>2024</v>
      </c>
      <c r="F3277">
        <v>16</v>
      </c>
      <c r="G3277" t="s">
        <v>91</v>
      </c>
      <c r="H3277" t="s">
        <v>80</v>
      </c>
      <c r="I3277">
        <v>2952.29</v>
      </c>
      <c r="J3277" t="s">
        <v>566</v>
      </c>
      <c r="K3277" t="s">
        <v>392</v>
      </c>
    </row>
    <row r="3278" spans="1:11" x14ac:dyDescent="0.35">
      <c r="A3278" t="s">
        <v>565</v>
      </c>
      <c r="B3278" t="s">
        <v>84</v>
      </c>
      <c r="C3278" t="s">
        <v>330</v>
      </c>
      <c r="D3278" t="s">
        <v>78</v>
      </c>
      <c r="E3278">
        <v>2024</v>
      </c>
      <c r="F3278">
        <v>33</v>
      </c>
      <c r="G3278" t="s">
        <v>88</v>
      </c>
      <c r="H3278" t="s">
        <v>80</v>
      </c>
      <c r="I3278">
        <v>126500</v>
      </c>
      <c r="J3278" t="s">
        <v>599</v>
      </c>
      <c r="K3278" t="s">
        <v>392</v>
      </c>
    </row>
    <row r="3279" spans="1:11" x14ac:dyDescent="0.35">
      <c r="A3279" t="s">
        <v>565</v>
      </c>
      <c r="B3279" t="s">
        <v>84</v>
      </c>
      <c r="C3279" t="s">
        <v>330</v>
      </c>
      <c r="D3279" t="s">
        <v>78</v>
      </c>
      <c r="E3279">
        <v>2024</v>
      </c>
      <c r="F3279">
        <v>33</v>
      </c>
      <c r="G3279" t="s">
        <v>88</v>
      </c>
      <c r="H3279" t="s">
        <v>80</v>
      </c>
      <c r="I3279">
        <v>88500</v>
      </c>
      <c r="J3279" t="s">
        <v>600</v>
      </c>
      <c r="K3279" t="s">
        <v>392</v>
      </c>
    </row>
    <row r="3280" spans="1:11" x14ac:dyDescent="0.35">
      <c r="A3280" t="s">
        <v>565</v>
      </c>
      <c r="B3280" t="s">
        <v>84</v>
      </c>
      <c r="C3280" t="s">
        <v>330</v>
      </c>
      <c r="D3280" t="s">
        <v>78</v>
      </c>
      <c r="E3280">
        <v>2024</v>
      </c>
      <c r="F3280">
        <v>33</v>
      </c>
      <c r="G3280" t="s">
        <v>88</v>
      </c>
      <c r="H3280" t="s">
        <v>80</v>
      </c>
      <c r="I3280">
        <v>98500</v>
      </c>
      <c r="J3280" t="s">
        <v>566</v>
      </c>
      <c r="K3280" t="s">
        <v>392</v>
      </c>
    </row>
    <row r="3281" spans="1:11" x14ac:dyDescent="0.35">
      <c r="A3281" t="s">
        <v>565</v>
      </c>
      <c r="B3281" t="s">
        <v>84</v>
      </c>
      <c r="C3281" t="s">
        <v>330</v>
      </c>
      <c r="D3281" t="s">
        <v>78</v>
      </c>
      <c r="E3281">
        <v>2024</v>
      </c>
      <c r="F3281">
        <v>33</v>
      </c>
      <c r="G3281" t="s">
        <v>88</v>
      </c>
      <c r="H3281" t="s">
        <v>81</v>
      </c>
      <c r="I3281">
        <v>2500</v>
      </c>
      <c r="J3281" t="s">
        <v>599</v>
      </c>
      <c r="K3281" t="s">
        <v>392</v>
      </c>
    </row>
    <row r="3282" spans="1:11" x14ac:dyDescent="0.35">
      <c r="A3282" t="s">
        <v>565</v>
      </c>
      <c r="B3282" t="s">
        <v>84</v>
      </c>
      <c r="C3282" t="s">
        <v>330</v>
      </c>
      <c r="D3282" t="s">
        <v>78</v>
      </c>
      <c r="E3282">
        <v>2024</v>
      </c>
      <c r="F3282">
        <v>33</v>
      </c>
      <c r="G3282" t="s">
        <v>88</v>
      </c>
      <c r="H3282" t="s">
        <v>81</v>
      </c>
      <c r="I3282">
        <v>10000</v>
      </c>
      <c r="J3282" t="s">
        <v>566</v>
      </c>
      <c r="K3282" t="s">
        <v>392</v>
      </c>
    </row>
    <row r="3283" spans="1:11" x14ac:dyDescent="0.35">
      <c r="A3283" t="s">
        <v>565</v>
      </c>
      <c r="B3283" t="s">
        <v>84</v>
      </c>
      <c r="C3283" t="s">
        <v>330</v>
      </c>
      <c r="D3283" t="s">
        <v>78</v>
      </c>
      <c r="E3283">
        <v>2024</v>
      </c>
      <c r="F3283">
        <v>90</v>
      </c>
      <c r="G3283" t="s">
        <v>89</v>
      </c>
      <c r="H3283" t="s">
        <v>80</v>
      </c>
      <c r="I3283">
        <v>220</v>
      </c>
      <c r="J3283" t="s">
        <v>599</v>
      </c>
      <c r="K3283" t="s">
        <v>392</v>
      </c>
    </row>
    <row r="3284" spans="1:11" x14ac:dyDescent="0.35">
      <c r="A3284" t="s">
        <v>565</v>
      </c>
      <c r="B3284" t="s">
        <v>84</v>
      </c>
      <c r="C3284" t="s">
        <v>330</v>
      </c>
      <c r="D3284" t="s">
        <v>78</v>
      </c>
      <c r="E3284">
        <v>2024</v>
      </c>
      <c r="F3284">
        <v>90</v>
      </c>
      <c r="G3284" t="s">
        <v>89</v>
      </c>
      <c r="H3284" t="s">
        <v>80</v>
      </c>
      <c r="I3284">
        <v>20</v>
      </c>
      <c r="J3284" t="s">
        <v>600</v>
      </c>
      <c r="K3284" t="s">
        <v>392</v>
      </c>
    </row>
    <row r="3285" spans="1:11" x14ac:dyDescent="0.35">
      <c r="A3285" t="s">
        <v>565</v>
      </c>
      <c r="B3285" t="s">
        <v>84</v>
      </c>
      <c r="C3285" t="s">
        <v>330</v>
      </c>
      <c r="D3285" t="s">
        <v>78</v>
      </c>
      <c r="E3285">
        <v>2024</v>
      </c>
      <c r="F3285">
        <v>91</v>
      </c>
      <c r="G3285" t="s">
        <v>90</v>
      </c>
      <c r="H3285" t="s">
        <v>80</v>
      </c>
      <c r="I3285">
        <v>2080</v>
      </c>
      <c r="J3285" t="s">
        <v>599</v>
      </c>
      <c r="K3285" t="s">
        <v>392</v>
      </c>
    </row>
    <row r="3286" spans="1:11" x14ac:dyDescent="0.35">
      <c r="A3286" t="s">
        <v>565</v>
      </c>
      <c r="B3286" t="s">
        <v>84</v>
      </c>
      <c r="C3286" t="s">
        <v>330</v>
      </c>
      <c r="D3286" t="s">
        <v>78</v>
      </c>
      <c r="E3286">
        <v>2024</v>
      </c>
      <c r="F3286">
        <v>91</v>
      </c>
      <c r="G3286" t="s">
        <v>90</v>
      </c>
      <c r="H3286" t="s">
        <v>80</v>
      </c>
      <c r="I3286">
        <v>810</v>
      </c>
      <c r="J3286" t="s">
        <v>600</v>
      </c>
      <c r="K3286" t="s">
        <v>392</v>
      </c>
    </row>
    <row r="3287" spans="1:11" x14ac:dyDescent="0.35">
      <c r="A3287" t="s">
        <v>565</v>
      </c>
      <c r="B3287" t="s">
        <v>84</v>
      </c>
      <c r="C3287" t="s">
        <v>330</v>
      </c>
      <c r="D3287" t="s">
        <v>78</v>
      </c>
      <c r="E3287">
        <v>2024</v>
      </c>
      <c r="F3287">
        <v>91</v>
      </c>
      <c r="G3287" t="s">
        <v>90</v>
      </c>
      <c r="H3287" t="s">
        <v>80</v>
      </c>
      <c r="I3287">
        <v>2500</v>
      </c>
      <c r="J3287" t="s">
        <v>566</v>
      </c>
      <c r="K3287" t="s">
        <v>392</v>
      </c>
    </row>
    <row r="3288" spans="1:11" x14ac:dyDescent="0.35">
      <c r="A3288" t="s">
        <v>565</v>
      </c>
      <c r="B3288" t="s">
        <v>84</v>
      </c>
      <c r="C3288" t="s">
        <v>330</v>
      </c>
      <c r="D3288" t="s">
        <v>78</v>
      </c>
      <c r="E3288">
        <v>2024</v>
      </c>
      <c r="F3288">
        <v>91</v>
      </c>
      <c r="G3288" t="s">
        <v>90</v>
      </c>
      <c r="H3288" t="s">
        <v>81</v>
      </c>
      <c r="I3288">
        <v>100</v>
      </c>
      <c r="J3288" t="s">
        <v>599</v>
      </c>
      <c r="K3288" t="s">
        <v>392</v>
      </c>
    </row>
    <row r="3289" spans="1:11" x14ac:dyDescent="0.35">
      <c r="A3289" t="s">
        <v>565</v>
      </c>
      <c r="B3289" t="s">
        <v>84</v>
      </c>
      <c r="C3289" t="s">
        <v>330</v>
      </c>
      <c r="D3289" t="s">
        <v>78</v>
      </c>
      <c r="E3289">
        <v>2024</v>
      </c>
      <c r="F3289">
        <v>91</v>
      </c>
      <c r="G3289" t="s">
        <v>90</v>
      </c>
      <c r="H3289" t="s">
        <v>81</v>
      </c>
      <c r="I3289">
        <v>250</v>
      </c>
      <c r="J3289" t="s">
        <v>566</v>
      </c>
      <c r="K3289" t="s">
        <v>392</v>
      </c>
    </row>
    <row r="3290" spans="1:11" x14ac:dyDescent="0.35">
      <c r="A3290" t="s">
        <v>565</v>
      </c>
      <c r="B3290" t="s">
        <v>84</v>
      </c>
      <c r="C3290" t="s">
        <v>85</v>
      </c>
      <c r="D3290" t="s">
        <v>78</v>
      </c>
      <c r="E3290">
        <v>2023</v>
      </c>
      <c r="F3290">
        <v>16</v>
      </c>
      <c r="G3290" t="s">
        <v>91</v>
      </c>
      <c r="H3290" t="s">
        <v>80</v>
      </c>
      <c r="I3290">
        <v>5630.66</v>
      </c>
      <c r="J3290" t="s">
        <v>599</v>
      </c>
      <c r="K3290" t="s">
        <v>388</v>
      </c>
    </row>
    <row r="3291" spans="1:11" x14ac:dyDescent="0.35">
      <c r="A3291" t="s">
        <v>565</v>
      </c>
      <c r="B3291" t="s">
        <v>84</v>
      </c>
      <c r="C3291" t="s">
        <v>85</v>
      </c>
      <c r="D3291" t="s">
        <v>78</v>
      </c>
      <c r="E3291">
        <v>2023</v>
      </c>
      <c r="F3291">
        <v>16</v>
      </c>
      <c r="G3291" t="s">
        <v>91</v>
      </c>
      <c r="H3291" t="s">
        <v>80</v>
      </c>
      <c r="I3291">
        <v>35250</v>
      </c>
      <c r="J3291" t="s">
        <v>566</v>
      </c>
      <c r="K3291" t="s">
        <v>388</v>
      </c>
    </row>
    <row r="3292" spans="1:11" x14ac:dyDescent="0.35">
      <c r="A3292" t="s">
        <v>565</v>
      </c>
      <c r="B3292" t="s">
        <v>84</v>
      </c>
      <c r="C3292" t="s">
        <v>85</v>
      </c>
      <c r="D3292" t="s">
        <v>78</v>
      </c>
      <c r="E3292">
        <v>2023</v>
      </c>
      <c r="F3292">
        <v>33</v>
      </c>
      <c r="G3292" t="s">
        <v>88</v>
      </c>
      <c r="H3292" t="s">
        <v>80</v>
      </c>
      <c r="I3292">
        <v>61000</v>
      </c>
      <c r="J3292" t="s">
        <v>599</v>
      </c>
      <c r="K3292" t="s">
        <v>388</v>
      </c>
    </row>
    <row r="3293" spans="1:11" x14ac:dyDescent="0.35">
      <c r="A3293" t="s">
        <v>565</v>
      </c>
      <c r="B3293" t="s">
        <v>84</v>
      </c>
      <c r="C3293" t="s">
        <v>85</v>
      </c>
      <c r="D3293" t="s">
        <v>78</v>
      </c>
      <c r="E3293">
        <v>2023</v>
      </c>
      <c r="F3293">
        <v>33</v>
      </c>
      <c r="G3293" t="s">
        <v>88</v>
      </c>
      <c r="H3293" t="s">
        <v>80</v>
      </c>
      <c r="I3293">
        <v>61000</v>
      </c>
      <c r="J3293" t="s">
        <v>600</v>
      </c>
      <c r="K3293" t="s">
        <v>388</v>
      </c>
    </row>
    <row r="3294" spans="1:11" x14ac:dyDescent="0.35">
      <c r="A3294" t="s">
        <v>565</v>
      </c>
      <c r="B3294" t="s">
        <v>84</v>
      </c>
      <c r="C3294" t="s">
        <v>85</v>
      </c>
      <c r="D3294" t="s">
        <v>78</v>
      </c>
      <c r="E3294">
        <v>2023</v>
      </c>
      <c r="F3294">
        <v>33</v>
      </c>
      <c r="G3294" t="s">
        <v>88</v>
      </c>
      <c r="H3294" t="s">
        <v>80</v>
      </c>
      <c r="I3294">
        <v>10000</v>
      </c>
      <c r="J3294" t="s">
        <v>566</v>
      </c>
      <c r="K3294" t="s">
        <v>388</v>
      </c>
    </row>
    <row r="3295" spans="1:11" x14ac:dyDescent="0.35">
      <c r="A3295" t="s">
        <v>565</v>
      </c>
      <c r="B3295" t="s">
        <v>84</v>
      </c>
      <c r="C3295" t="s">
        <v>85</v>
      </c>
      <c r="D3295" t="s">
        <v>78</v>
      </c>
      <c r="E3295">
        <v>2023</v>
      </c>
      <c r="F3295">
        <v>90</v>
      </c>
      <c r="G3295" t="s">
        <v>89</v>
      </c>
      <c r="H3295" t="s">
        <v>80</v>
      </c>
      <c r="I3295">
        <v>18.82</v>
      </c>
      <c r="J3295" t="s">
        <v>599</v>
      </c>
      <c r="K3295" t="s">
        <v>388</v>
      </c>
    </row>
    <row r="3296" spans="1:11" x14ac:dyDescent="0.35">
      <c r="A3296" t="s">
        <v>565</v>
      </c>
      <c r="B3296" t="s">
        <v>84</v>
      </c>
      <c r="C3296" t="s">
        <v>85</v>
      </c>
      <c r="D3296" t="s">
        <v>78</v>
      </c>
      <c r="E3296">
        <v>2023</v>
      </c>
      <c r="F3296">
        <v>90</v>
      </c>
      <c r="G3296" t="s">
        <v>89</v>
      </c>
      <c r="H3296" t="s">
        <v>80</v>
      </c>
      <c r="I3296">
        <v>9</v>
      </c>
      <c r="J3296" t="s">
        <v>600</v>
      </c>
      <c r="K3296" t="s">
        <v>388</v>
      </c>
    </row>
    <row r="3297" spans="1:11" x14ac:dyDescent="0.35">
      <c r="A3297" t="s">
        <v>565</v>
      </c>
      <c r="B3297" t="s">
        <v>84</v>
      </c>
      <c r="C3297" t="s">
        <v>85</v>
      </c>
      <c r="D3297" t="s">
        <v>78</v>
      </c>
      <c r="E3297">
        <v>2023</v>
      </c>
      <c r="F3297">
        <v>91</v>
      </c>
      <c r="G3297" t="s">
        <v>90</v>
      </c>
      <c r="H3297" t="s">
        <v>80</v>
      </c>
      <c r="I3297">
        <v>1331.18</v>
      </c>
      <c r="J3297" t="s">
        <v>599</v>
      </c>
      <c r="K3297" t="s">
        <v>388</v>
      </c>
    </row>
    <row r="3298" spans="1:11" x14ac:dyDescent="0.35">
      <c r="A3298" t="s">
        <v>565</v>
      </c>
      <c r="B3298" t="s">
        <v>84</v>
      </c>
      <c r="C3298" t="s">
        <v>85</v>
      </c>
      <c r="D3298" t="s">
        <v>78</v>
      </c>
      <c r="E3298">
        <v>2023</v>
      </c>
      <c r="F3298">
        <v>91</v>
      </c>
      <c r="G3298" t="s">
        <v>90</v>
      </c>
      <c r="H3298" t="s">
        <v>80</v>
      </c>
      <c r="I3298">
        <v>1322.18</v>
      </c>
      <c r="J3298" t="s">
        <v>600</v>
      </c>
      <c r="K3298" t="s">
        <v>388</v>
      </c>
    </row>
    <row r="3299" spans="1:11" x14ac:dyDescent="0.35">
      <c r="A3299" t="s">
        <v>565</v>
      </c>
      <c r="B3299" t="s">
        <v>84</v>
      </c>
      <c r="C3299" t="s">
        <v>85</v>
      </c>
      <c r="D3299" t="s">
        <v>78</v>
      </c>
      <c r="E3299">
        <v>2023</v>
      </c>
      <c r="F3299">
        <v>91</v>
      </c>
      <c r="G3299" t="s">
        <v>90</v>
      </c>
      <c r="H3299" t="s">
        <v>80</v>
      </c>
      <c r="I3299">
        <v>250</v>
      </c>
      <c r="J3299" t="s">
        <v>566</v>
      </c>
      <c r="K3299" t="s">
        <v>388</v>
      </c>
    </row>
    <row r="3300" spans="1:11" x14ac:dyDescent="0.35">
      <c r="A3300" t="s">
        <v>565</v>
      </c>
      <c r="B3300" t="s">
        <v>84</v>
      </c>
      <c r="C3300" t="s">
        <v>372</v>
      </c>
      <c r="D3300" t="s">
        <v>78</v>
      </c>
      <c r="E3300">
        <v>2024</v>
      </c>
      <c r="F3300">
        <v>33</v>
      </c>
      <c r="G3300" t="s">
        <v>88</v>
      </c>
      <c r="H3300" t="s">
        <v>80</v>
      </c>
      <c r="I3300">
        <v>35000</v>
      </c>
      <c r="J3300" t="s">
        <v>599</v>
      </c>
      <c r="K3300" t="s">
        <v>401</v>
      </c>
    </row>
    <row r="3301" spans="1:11" x14ac:dyDescent="0.35">
      <c r="A3301" t="s">
        <v>565</v>
      </c>
      <c r="B3301" t="s">
        <v>84</v>
      </c>
      <c r="C3301" t="s">
        <v>372</v>
      </c>
      <c r="D3301" t="s">
        <v>78</v>
      </c>
      <c r="E3301">
        <v>2024</v>
      </c>
      <c r="F3301">
        <v>33</v>
      </c>
      <c r="G3301" t="s">
        <v>88</v>
      </c>
      <c r="H3301" t="s">
        <v>80</v>
      </c>
      <c r="I3301">
        <v>35000</v>
      </c>
      <c r="J3301" t="s">
        <v>600</v>
      </c>
      <c r="K3301" t="s">
        <v>401</v>
      </c>
    </row>
    <row r="3302" spans="1:11" x14ac:dyDescent="0.35">
      <c r="A3302" t="s">
        <v>565</v>
      </c>
      <c r="B3302" t="s">
        <v>84</v>
      </c>
      <c r="C3302" t="s">
        <v>372</v>
      </c>
      <c r="D3302" t="s">
        <v>78</v>
      </c>
      <c r="E3302">
        <v>2024</v>
      </c>
      <c r="F3302">
        <v>33</v>
      </c>
      <c r="G3302" t="s">
        <v>88</v>
      </c>
      <c r="H3302" t="s">
        <v>80</v>
      </c>
      <c r="I3302">
        <v>35000</v>
      </c>
      <c r="J3302" t="s">
        <v>566</v>
      </c>
      <c r="K3302" t="s">
        <v>401</v>
      </c>
    </row>
    <row r="3303" spans="1:11" x14ac:dyDescent="0.35">
      <c r="A3303" t="s">
        <v>565</v>
      </c>
      <c r="B3303" t="s">
        <v>84</v>
      </c>
      <c r="C3303" t="s">
        <v>372</v>
      </c>
      <c r="D3303" t="s">
        <v>78</v>
      </c>
      <c r="E3303">
        <v>2024</v>
      </c>
      <c r="F3303">
        <v>91</v>
      </c>
      <c r="G3303" t="s">
        <v>90</v>
      </c>
      <c r="H3303" t="s">
        <v>80</v>
      </c>
      <c r="I3303">
        <v>50</v>
      </c>
      <c r="J3303" t="s">
        <v>599</v>
      </c>
      <c r="K3303" t="s">
        <v>401</v>
      </c>
    </row>
    <row r="3304" spans="1:11" x14ac:dyDescent="0.35">
      <c r="A3304" t="s">
        <v>565</v>
      </c>
      <c r="B3304" t="s">
        <v>84</v>
      </c>
      <c r="C3304" t="s">
        <v>372</v>
      </c>
      <c r="D3304" t="s">
        <v>78</v>
      </c>
      <c r="E3304">
        <v>2024</v>
      </c>
      <c r="F3304">
        <v>91</v>
      </c>
      <c r="G3304" t="s">
        <v>90</v>
      </c>
      <c r="H3304" t="s">
        <v>80</v>
      </c>
      <c r="I3304">
        <v>50</v>
      </c>
      <c r="J3304" t="s">
        <v>600</v>
      </c>
      <c r="K3304" t="s">
        <v>401</v>
      </c>
    </row>
    <row r="3305" spans="1:11" x14ac:dyDescent="0.35">
      <c r="A3305" t="s">
        <v>565</v>
      </c>
      <c r="B3305" t="s">
        <v>84</v>
      </c>
      <c r="C3305" t="s">
        <v>372</v>
      </c>
      <c r="D3305" t="s">
        <v>78</v>
      </c>
      <c r="E3305">
        <v>2024</v>
      </c>
      <c r="F3305">
        <v>91</v>
      </c>
      <c r="G3305" t="s">
        <v>90</v>
      </c>
      <c r="H3305" t="s">
        <v>80</v>
      </c>
      <c r="I3305">
        <v>50</v>
      </c>
      <c r="J3305" t="s">
        <v>566</v>
      </c>
      <c r="K3305" t="s">
        <v>401</v>
      </c>
    </row>
    <row r="3306" spans="1:11" x14ac:dyDescent="0.35">
      <c r="A3306" t="s">
        <v>565</v>
      </c>
      <c r="B3306" t="s">
        <v>84</v>
      </c>
      <c r="C3306" t="s">
        <v>352</v>
      </c>
      <c r="D3306" t="s">
        <v>78</v>
      </c>
      <c r="E3306">
        <v>2023</v>
      </c>
      <c r="F3306">
        <v>16</v>
      </c>
      <c r="G3306" t="s">
        <v>91</v>
      </c>
      <c r="H3306" t="s">
        <v>80</v>
      </c>
      <c r="I3306">
        <v>3107.65</v>
      </c>
      <c r="J3306" t="s">
        <v>600</v>
      </c>
      <c r="K3306" t="s">
        <v>399</v>
      </c>
    </row>
    <row r="3307" spans="1:11" x14ac:dyDescent="0.35">
      <c r="A3307" t="s">
        <v>565</v>
      </c>
      <c r="B3307" t="s">
        <v>84</v>
      </c>
      <c r="C3307" t="s">
        <v>352</v>
      </c>
      <c r="D3307" t="s">
        <v>78</v>
      </c>
      <c r="E3307">
        <v>2023</v>
      </c>
      <c r="F3307">
        <v>33</v>
      </c>
      <c r="G3307" t="s">
        <v>88</v>
      </c>
      <c r="H3307" t="s">
        <v>80</v>
      </c>
      <c r="I3307">
        <v>25000</v>
      </c>
      <c r="J3307" t="s">
        <v>599</v>
      </c>
      <c r="K3307" t="s">
        <v>399</v>
      </c>
    </row>
    <row r="3308" spans="1:11" x14ac:dyDescent="0.35">
      <c r="A3308" t="s">
        <v>565</v>
      </c>
      <c r="B3308" t="s">
        <v>84</v>
      </c>
      <c r="C3308" t="s">
        <v>352</v>
      </c>
      <c r="D3308" t="s">
        <v>78</v>
      </c>
      <c r="E3308">
        <v>2023</v>
      </c>
      <c r="F3308">
        <v>33</v>
      </c>
      <c r="G3308" t="s">
        <v>88</v>
      </c>
      <c r="H3308" t="s">
        <v>81</v>
      </c>
      <c r="I3308">
        <v>2500</v>
      </c>
      <c r="J3308" t="s">
        <v>599</v>
      </c>
      <c r="K3308" t="s">
        <v>399</v>
      </c>
    </row>
    <row r="3309" spans="1:11" x14ac:dyDescent="0.35">
      <c r="A3309" t="s">
        <v>565</v>
      </c>
      <c r="B3309" t="s">
        <v>84</v>
      </c>
      <c r="C3309" t="s">
        <v>352</v>
      </c>
      <c r="D3309" t="s">
        <v>78</v>
      </c>
      <c r="E3309">
        <v>2023</v>
      </c>
      <c r="F3309">
        <v>33</v>
      </c>
      <c r="G3309" t="s">
        <v>88</v>
      </c>
      <c r="H3309" t="s">
        <v>81</v>
      </c>
      <c r="I3309">
        <v>2500</v>
      </c>
      <c r="J3309" t="s">
        <v>600</v>
      </c>
      <c r="K3309" t="s">
        <v>399</v>
      </c>
    </row>
    <row r="3310" spans="1:11" x14ac:dyDescent="0.35">
      <c r="A3310" t="s">
        <v>565</v>
      </c>
      <c r="B3310" t="s">
        <v>84</v>
      </c>
      <c r="C3310" t="s">
        <v>352</v>
      </c>
      <c r="D3310" t="s">
        <v>78</v>
      </c>
      <c r="E3310">
        <v>2023</v>
      </c>
      <c r="F3310">
        <v>33</v>
      </c>
      <c r="G3310" t="s">
        <v>88</v>
      </c>
      <c r="H3310" t="s">
        <v>81</v>
      </c>
      <c r="I3310">
        <v>2500</v>
      </c>
      <c r="J3310" t="s">
        <v>566</v>
      </c>
      <c r="K3310" t="s">
        <v>399</v>
      </c>
    </row>
    <row r="3311" spans="1:11" x14ac:dyDescent="0.35">
      <c r="A3311" t="s">
        <v>565</v>
      </c>
      <c r="B3311" t="s">
        <v>84</v>
      </c>
      <c r="C3311" t="s">
        <v>352</v>
      </c>
      <c r="D3311" t="s">
        <v>78</v>
      </c>
      <c r="E3311">
        <v>2023</v>
      </c>
      <c r="F3311">
        <v>90</v>
      </c>
      <c r="G3311" t="s">
        <v>89</v>
      </c>
      <c r="H3311" t="s">
        <v>80</v>
      </c>
      <c r="I3311">
        <v>217</v>
      </c>
      <c r="J3311" t="s">
        <v>600</v>
      </c>
      <c r="K3311" t="s">
        <v>399</v>
      </c>
    </row>
    <row r="3312" spans="1:11" x14ac:dyDescent="0.35">
      <c r="A3312" t="s">
        <v>565</v>
      </c>
      <c r="B3312" t="s">
        <v>84</v>
      </c>
      <c r="C3312" t="s">
        <v>352</v>
      </c>
      <c r="D3312" t="s">
        <v>78</v>
      </c>
      <c r="E3312">
        <v>2023</v>
      </c>
      <c r="F3312">
        <v>91</v>
      </c>
      <c r="G3312" t="s">
        <v>90</v>
      </c>
      <c r="H3312" t="s">
        <v>80</v>
      </c>
      <c r="I3312">
        <v>750</v>
      </c>
      <c r="J3312" t="s">
        <v>599</v>
      </c>
      <c r="K3312" t="s">
        <v>399</v>
      </c>
    </row>
    <row r="3313" spans="1:11" x14ac:dyDescent="0.35">
      <c r="A3313" t="s">
        <v>565</v>
      </c>
      <c r="B3313" t="s">
        <v>84</v>
      </c>
      <c r="C3313" t="s">
        <v>352</v>
      </c>
      <c r="D3313" t="s">
        <v>78</v>
      </c>
      <c r="E3313">
        <v>2023</v>
      </c>
      <c r="F3313">
        <v>91</v>
      </c>
      <c r="G3313" t="s">
        <v>90</v>
      </c>
      <c r="H3313" t="s">
        <v>81</v>
      </c>
      <c r="I3313">
        <v>23.65</v>
      </c>
      <c r="J3313" t="s">
        <v>599</v>
      </c>
      <c r="K3313" t="s">
        <v>399</v>
      </c>
    </row>
    <row r="3314" spans="1:11" x14ac:dyDescent="0.35">
      <c r="A3314" t="s">
        <v>565</v>
      </c>
      <c r="B3314" t="s">
        <v>84</v>
      </c>
      <c r="C3314" t="s">
        <v>352</v>
      </c>
      <c r="D3314" t="s">
        <v>78</v>
      </c>
      <c r="E3314">
        <v>2023</v>
      </c>
      <c r="F3314">
        <v>91</v>
      </c>
      <c r="G3314" t="s">
        <v>90</v>
      </c>
      <c r="H3314" t="s">
        <v>81</v>
      </c>
      <c r="I3314">
        <v>23.65</v>
      </c>
      <c r="J3314" t="s">
        <v>600</v>
      </c>
      <c r="K3314" t="s">
        <v>399</v>
      </c>
    </row>
    <row r="3315" spans="1:11" x14ac:dyDescent="0.35">
      <c r="A3315" t="s">
        <v>565</v>
      </c>
      <c r="B3315" t="s">
        <v>84</v>
      </c>
      <c r="C3315" t="s">
        <v>352</v>
      </c>
      <c r="D3315" t="s">
        <v>78</v>
      </c>
      <c r="E3315">
        <v>2023</v>
      </c>
      <c r="F3315">
        <v>91</v>
      </c>
      <c r="G3315" t="s">
        <v>90</v>
      </c>
      <c r="H3315" t="s">
        <v>81</v>
      </c>
      <c r="I3315">
        <v>23.65</v>
      </c>
      <c r="J3315" t="s">
        <v>566</v>
      </c>
      <c r="K3315" t="s">
        <v>399</v>
      </c>
    </row>
    <row r="3316" spans="1:11" x14ac:dyDescent="0.35">
      <c r="A3316" t="s">
        <v>565</v>
      </c>
      <c r="B3316" t="s">
        <v>84</v>
      </c>
      <c r="C3316" t="s">
        <v>498</v>
      </c>
      <c r="D3316" t="s">
        <v>78</v>
      </c>
      <c r="E3316">
        <v>2023</v>
      </c>
      <c r="F3316">
        <v>16</v>
      </c>
      <c r="G3316" t="s">
        <v>91</v>
      </c>
      <c r="H3316" t="s">
        <v>80</v>
      </c>
      <c r="I3316">
        <v>771002.59</v>
      </c>
      <c r="J3316" t="s">
        <v>599</v>
      </c>
      <c r="K3316" t="s">
        <v>499</v>
      </c>
    </row>
    <row r="3317" spans="1:11" x14ac:dyDescent="0.35">
      <c r="A3317" t="s">
        <v>565</v>
      </c>
      <c r="B3317" t="s">
        <v>84</v>
      </c>
      <c r="C3317" t="s">
        <v>498</v>
      </c>
      <c r="D3317" t="s">
        <v>78</v>
      </c>
      <c r="E3317">
        <v>2023</v>
      </c>
      <c r="F3317">
        <v>16</v>
      </c>
      <c r="G3317" t="s">
        <v>91</v>
      </c>
      <c r="H3317" t="s">
        <v>80</v>
      </c>
      <c r="I3317">
        <v>950457.52</v>
      </c>
      <c r="J3317" t="s">
        <v>600</v>
      </c>
      <c r="K3317" t="s">
        <v>499</v>
      </c>
    </row>
    <row r="3318" spans="1:11" x14ac:dyDescent="0.35">
      <c r="A3318" t="s">
        <v>565</v>
      </c>
      <c r="B3318" t="s">
        <v>84</v>
      </c>
      <c r="C3318" t="s">
        <v>498</v>
      </c>
      <c r="D3318" t="s">
        <v>78</v>
      </c>
      <c r="E3318">
        <v>2023</v>
      </c>
      <c r="F3318">
        <v>16</v>
      </c>
      <c r="G3318" t="s">
        <v>91</v>
      </c>
      <c r="H3318" t="s">
        <v>80</v>
      </c>
      <c r="I3318">
        <v>165072.73000000001</v>
      </c>
      <c r="J3318" t="s">
        <v>566</v>
      </c>
      <c r="K3318" t="s">
        <v>499</v>
      </c>
    </row>
    <row r="3319" spans="1:11" x14ac:dyDescent="0.35">
      <c r="A3319" t="s">
        <v>565</v>
      </c>
      <c r="B3319" t="s">
        <v>84</v>
      </c>
      <c r="C3319" t="s">
        <v>498</v>
      </c>
      <c r="D3319" t="s">
        <v>78</v>
      </c>
      <c r="E3319">
        <v>2023</v>
      </c>
      <c r="F3319">
        <v>33</v>
      </c>
      <c r="G3319" t="s">
        <v>88</v>
      </c>
      <c r="H3319" t="s">
        <v>80</v>
      </c>
      <c r="I3319">
        <v>3869354.84</v>
      </c>
      <c r="J3319" t="s">
        <v>599</v>
      </c>
      <c r="K3319" t="s">
        <v>499</v>
      </c>
    </row>
    <row r="3320" spans="1:11" x14ac:dyDescent="0.35">
      <c r="A3320" t="s">
        <v>565</v>
      </c>
      <c r="B3320" t="s">
        <v>84</v>
      </c>
      <c r="C3320" t="s">
        <v>498</v>
      </c>
      <c r="D3320" t="s">
        <v>78</v>
      </c>
      <c r="E3320">
        <v>2023</v>
      </c>
      <c r="F3320">
        <v>33</v>
      </c>
      <c r="G3320" t="s">
        <v>88</v>
      </c>
      <c r="H3320" t="s">
        <v>80</v>
      </c>
      <c r="I3320">
        <v>3152359.81</v>
      </c>
      <c r="J3320" t="s">
        <v>600</v>
      </c>
      <c r="K3320" t="s">
        <v>499</v>
      </c>
    </row>
    <row r="3321" spans="1:11" x14ac:dyDescent="0.35">
      <c r="A3321" t="s">
        <v>565</v>
      </c>
      <c r="B3321" t="s">
        <v>84</v>
      </c>
      <c r="C3321" t="s">
        <v>498</v>
      </c>
      <c r="D3321" t="s">
        <v>78</v>
      </c>
      <c r="E3321">
        <v>2023</v>
      </c>
      <c r="F3321">
        <v>33</v>
      </c>
      <c r="G3321" t="s">
        <v>88</v>
      </c>
      <c r="H3321" t="s">
        <v>80</v>
      </c>
      <c r="I3321">
        <v>2612350.61</v>
      </c>
      <c r="J3321" t="s">
        <v>566</v>
      </c>
      <c r="K3321" t="s">
        <v>499</v>
      </c>
    </row>
    <row r="3322" spans="1:11" x14ac:dyDescent="0.35">
      <c r="A3322" t="s">
        <v>565</v>
      </c>
      <c r="B3322" t="s">
        <v>84</v>
      </c>
      <c r="C3322" t="s">
        <v>498</v>
      </c>
      <c r="D3322" t="s">
        <v>78</v>
      </c>
      <c r="E3322">
        <v>2023</v>
      </c>
      <c r="F3322">
        <v>90</v>
      </c>
      <c r="G3322" t="s">
        <v>89</v>
      </c>
      <c r="H3322" t="s">
        <v>80</v>
      </c>
      <c r="I3322">
        <v>10737.42</v>
      </c>
      <c r="J3322" t="s">
        <v>599</v>
      </c>
      <c r="K3322" t="s">
        <v>499</v>
      </c>
    </row>
    <row r="3323" spans="1:11" x14ac:dyDescent="0.35">
      <c r="A3323" t="s">
        <v>565</v>
      </c>
      <c r="B3323" t="s">
        <v>84</v>
      </c>
      <c r="C3323" t="s">
        <v>498</v>
      </c>
      <c r="D3323" t="s">
        <v>78</v>
      </c>
      <c r="E3323">
        <v>2023</v>
      </c>
      <c r="F3323">
        <v>90</v>
      </c>
      <c r="G3323" t="s">
        <v>89</v>
      </c>
      <c r="H3323" t="s">
        <v>80</v>
      </c>
      <c r="I3323">
        <v>1079.29</v>
      </c>
      <c r="J3323" t="s">
        <v>600</v>
      </c>
      <c r="K3323" t="s">
        <v>499</v>
      </c>
    </row>
    <row r="3324" spans="1:11" x14ac:dyDescent="0.35">
      <c r="A3324" t="s">
        <v>565</v>
      </c>
      <c r="B3324" t="s">
        <v>84</v>
      </c>
      <c r="C3324" t="s">
        <v>498</v>
      </c>
      <c r="D3324" t="s">
        <v>78</v>
      </c>
      <c r="E3324">
        <v>2023</v>
      </c>
      <c r="F3324">
        <v>90</v>
      </c>
      <c r="G3324" t="s">
        <v>89</v>
      </c>
      <c r="H3324" t="s">
        <v>80</v>
      </c>
      <c r="I3324">
        <v>6238.07</v>
      </c>
      <c r="J3324" t="s">
        <v>566</v>
      </c>
      <c r="K3324" t="s">
        <v>499</v>
      </c>
    </row>
    <row r="3325" spans="1:11" x14ac:dyDescent="0.35">
      <c r="A3325" t="s">
        <v>565</v>
      </c>
      <c r="B3325" t="s">
        <v>84</v>
      </c>
      <c r="C3325" t="s">
        <v>498</v>
      </c>
      <c r="D3325" t="s">
        <v>78</v>
      </c>
      <c r="E3325">
        <v>2023</v>
      </c>
      <c r="F3325">
        <v>91</v>
      </c>
      <c r="G3325" t="s">
        <v>90</v>
      </c>
      <c r="H3325" t="s">
        <v>80</v>
      </c>
      <c r="I3325">
        <v>141828.87</v>
      </c>
      <c r="J3325" t="s">
        <v>599</v>
      </c>
      <c r="K3325" t="s">
        <v>499</v>
      </c>
    </row>
    <row r="3326" spans="1:11" x14ac:dyDescent="0.35">
      <c r="A3326" t="s">
        <v>565</v>
      </c>
      <c r="B3326" t="s">
        <v>84</v>
      </c>
      <c r="C3326" t="s">
        <v>498</v>
      </c>
      <c r="D3326" t="s">
        <v>78</v>
      </c>
      <c r="E3326">
        <v>2023</v>
      </c>
      <c r="F3326">
        <v>91</v>
      </c>
      <c r="G3326" t="s">
        <v>90</v>
      </c>
      <c r="H3326" t="s">
        <v>80</v>
      </c>
      <c r="I3326">
        <v>132852.65</v>
      </c>
      <c r="J3326" t="s">
        <v>600</v>
      </c>
      <c r="K3326" t="s">
        <v>499</v>
      </c>
    </row>
    <row r="3327" spans="1:11" x14ac:dyDescent="0.35">
      <c r="A3327" t="s">
        <v>565</v>
      </c>
      <c r="B3327" t="s">
        <v>84</v>
      </c>
      <c r="C3327" t="s">
        <v>498</v>
      </c>
      <c r="D3327" t="s">
        <v>78</v>
      </c>
      <c r="E3327">
        <v>2023</v>
      </c>
      <c r="F3327">
        <v>91</v>
      </c>
      <c r="G3327" t="s">
        <v>90</v>
      </c>
      <c r="H3327" t="s">
        <v>80</v>
      </c>
      <c r="I3327">
        <v>109543.07</v>
      </c>
      <c r="J3327" t="s">
        <v>566</v>
      </c>
      <c r="K3327" t="s">
        <v>499</v>
      </c>
    </row>
    <row r="3328" spans="1:11" x14ac:dyDescent="0.35">
      <c r="A3328" t="s">
        <v>565</v>
      </c>
      <c r="B3328" t="s">
        <v>84</v>
      </c>
      <c r="C3328" t="s">
        <v>498</v>
      </c>
      <c r="D3328" t="s">
        <v>78</v>
      </c>
      <c r="E3328">
        <v>2024</v>
      </c>
      <c r="F3328">
        <v>16</v>
      </c>
      <c r="G3328" t="s">
        <v>91</v>
      </c>
      <c r="H3328" t="s">
        <v>80</v>
      </c>
      <c r="I3328">
        <v>170640.66</v>
      </c>
      <c r="J3328" t="s">
        <v>599</v>
      </c>
      <c r="K3328" t="s">
        <v>499</v>
      </c>
    </row>
    <row r="3329" spans="1:11" x14ac:dyDescent="0.35">
      <c r="A3329" t="s">
        <v>565</v>
      </c>
      <c r="B3329" t="s">
        <v>84</v>
      </c>
      <c r="C3329" t="s">
        <v>498</v>
      </c>
      <c r="D3329" t="s">
        <v>78</v>
      </c>
      <c r="E3329">
        <v>2024</v>
      </c>
      <c r="F3329">
        <v>16</v>
      </c>
      <c r="G3329" t="s">
        <v>91</v>
      </c>
      <c r="H3329" t="s">
        <v>80</v>
      </c>
      <c r="I3329">
        <v>203625.26</v>
      </c>
      <c r="J3329" t="s">
        <v>600</v>
      </c>
      <c r="K3329" t="s">
        <v>499</v>
      </c>
    </row>
    <row r="3330" spans="1:11" x14ac:dyDescent="0.35">
      <c r="A3330" t="s">
        <v>565</v>
      </c>
      <c r="B3330" t="s">
        <v>84</v>
      </c>
      <c r="C3330" t="s">
        <v>498</v>
      </c>
      <c r="D3330" t="s">
        <v>78</v>
      </c>
      <c r="E3330">
        <v>2024</v>
      </c>
      <c r="F3330">
        <v>16</v>
      </c>
      <c r="G3330" t="s">
        <v>91</v>
      </c>
      <c r="H3330" t="s">
        <v>80</v>
      </c>
      <c r="I3330">
        <v>383154.43</v>
      </c>
      <c r="J3330" t="s">
        <v>566</v>
      </c>
      <c r="K3330" t="s">
        <v>499</v>
      </c>
    </row>
    <row r="3331" spans="1:11" x14ac:dyDescent="0.35">
      <c r="A3331" t="s">
        <v>565</v>
      </c>
      <c r="B3331" t="s">
        <v>84</v>
      </c>
      <c r="C3331" t="s">
        <v>498</v>
      </c>
      <c r="D3331" t="s">
        <v>78</v>
      </c>
      <c r="E3331">
        <v>2024</v>
      </c>
      <c r="F3331">
        <v>33</v>
      </c>
      <c r="G3331" t="s">
        <v>88</v>
      </c>
      <c r="H3331" t="s">
        <v>80</v>
      </c>
      <c r="I3331">
        <v>2876997.48</v>
      </c>
      <c r="J3331" t="s">
        <v>599</v>
      </c>
      <c r="K3331" t="s">
        <v>499</v>
      </c>
    </row>
    <row r="3332" spans="1:11" x14ac:dyDescent="0.35">
      <c r="A3332" t="s">
        <v>565</v>
      </c>
      <c r="B3332" t="s">
        <v>84</v>
      </c>
      <c r="C3332" t="s">
        <v>498</v>
      </c>
      <c r="D3332" t="s">
        <v>78</v>
      </c>
      <c r="E3332">
        <v>2024</v>
      </c>
      <c r="F3332">
        <v>33</v>
      </c>
      <c r="G3332" t="s">
        <v>88</v>
      </c>
      <c r="H3332" t="s">
        <v>80</v>
      </c>
      <c r="I3332">
        <v>3343072.11</v>
      </c>
      <c r="J3332" t="s">
        <v>600</v>
      </c>
      <c r="K3332" t="s">
        <v>499</v>
      </c>
    </row>
    <row r="3333" spans="1:11" x14ac:dyDescent="0.35">
      <c r="A3333" t="s">
        <v>565</v>
      </c>
      <c r="B3333" t="s">
        <v>84</v>
      </c>
      <c r="C3333" t="s">
        <v>498</v>
      </c>
      <c r="D3333" t="s">
        <v>78</v>
      </c>
      <c r="E3333">
        <v>2024</v>
      </c>
      <c r="F3333">
        <v>33</v>
      </c>
      <c r="G3333" t="s">
        <v>88</v>
      </c>
      <c r="H3333" t="s">
        <v>80</v>
      </c>
      <c r="I3333">
        <v>3577260.28</v>
      </c>
      <c r="J3333" t="s">
        <v>566</v>
      </c>
      <c r="K3333" t="s">
        <v>499</v>
      </c>
    </row>
    <row r="3334" spans="1:11" x14ac:dyDescent="0.35">
      <c r="A3334" t="s">
        <v>565</v>
      </c>
      <c r="B3334" t="s">
        <v>84</v>
      </c>
      <c r="C3334" t="s">
        <v>498</v>
      </c>
      <c r="D3334" t="s">
        <v>78</v>
      </c>
      <c r="E3334">
        <v>2024</v>
      </c>
      <c r="F3334">
        <v>90</v>
      </c>
      <c r="G3334" t="s">
        <v>89</v>
      </c>
      <c r="H3334" t="s">
        <v>80</v>
      </c>
      <c r="I3334">
        <v>2347</v>
      </c>
      <c r="J3334" t="s">
        <v>599</v>
      </c>
      <c r="K3334" t="s">
        <v>499</v>
      </c>
    </row>
    <row r="3335" spans="1:11" x14ac:dyDescent="0.35">
      <c r="A3335" t="s">
        <v>565</v>
      </c>
      <c r="B3335" t="s">
        <v>84</v>
      </c>
      <c r="C3335" t="s">
        <v>498</v>
      </c>
      <c r="D3335" t="s">
        <v>78</v>
      </c>
      <c r="E3335">
        <v>2024</v>
      </c>
      <c r="F3335">
        <v>90</v>
      </c>
      <c r="G3335" t="s">
        <v>89</v>
      </c>
      <c r="H3335" t="s">
        <v>80</v>
      </c>
      <c r="I3335">
        <v>871.51</v>
      </c>
      <c r="J3335" t="s">
        <v>600</v>
      </c>
      <c r="K3335" t="s">
        <v>499</v>
      </c>
    </row>
    <row r="3336" spans="1:11" x14ac:dyDescent="0.35">
      <c r="A3336" t="s">
        <v>565</v>
      </c>
      <c r="B3336" t="s">
        <v>84</v>
      </c>
      <c r="C3336" t="s">
        <v>498</v>
      </c>
      <c r="D3336" t="s">
        <v>78</v>
      </c>
      <c r="E3336">
        <v>2024</v>
      </c>
      <c r="F3336">
        <v>90</v>
      </c>
      <c r="G3336" t="s">
        <v>89</v>
      </c>
      <c r="H3336" t="s">
        <v>80</v>
      </c>
      <c r="I3336">
        <v>2483.75</v>
      </c>
      <c r="J3336" t="s">
        <v>566</v>
      </c>
      <c r="K3336" t="s">
        <v>499</v>
      </c>
    </row>
    <row r="3337" spans="1:11" x14ac:dyDescent="0.35">
      <c r="A3337" t="s">
        <v>565</v>
      </c>
      <c r="B3337" t="s">
        <v>84</v>
      </c>
      <c r="C3337" t="s">
        <v>498</v>
      </c>
      <c r="D3337" t="s">
        <v>78</v>
      </c>
      <c r="E3337">
        <v>2024</v>
      </c>
      <c r="F3337">
        <v>91</v>
      </c>
      <c r="G3337" t="s">
        <v>90</v>
      </c>
      <c r="H3337" t="s">
        <v>80</v>
      </c>
      <c r="I3337">
        <v>83430.5</v>
      </c>
      <c r="J3337" t="s">
        <v>599</v>
      </c>
      <c r="K3337" t="s">
        <v>499</v>
      </c>
    </row>
    <row r="3338" spans="1:11" x14ac:dyDescent="0.35">
      <c r="A3338" t="s">
        <v>565</v>
      </c>
      <c r="B3338" t="s">
        <v>84</v>
      </c>
      <c r="C3338" t="s">
        <v>498</v>
      </c>
      <c r="D3338" t="s">
        <v>78</v>
      </c>
      <c r="E3338">
        <v>2024</v>
      </c>
      <c r="F3338">
        <v>91</v>
      </c>
      <c r="G3338" t="s">
        <v>90</v>
      </c>
      <c r="H3338" t="s">
        <v>80</v>
      </c>
      <c r="I3338">
        <v>96128.99</v>
      </c>
      <c r="J3338" t="s">
        <v>600</v>
      </c>
      <c r="K3338" t="s">
        <v>499</v>
      </c>
    </row>
    <row r="3339" spans="1:11" x14ac:dyDescent="0.35">
      <c r="A3339" t="s">
        <v>565</v>
      </c>
      <c r="B3339" t="s">
        <v>84</v>
      </c>
      <c r="C3339" t="s">
        <v>498</v>
      </c>
      <c r="D3339" t="s">
        <v>78</v>
      </c>
      <c r="E3339">
        <v>2024</v>
      </c>
      <c r="F3339">
        <v>91</v>
      </c>
      <c r="G3339" t="s">
        <v>90</v>
      </c>
      <c r="H3339" t="s">
        <v>80</v>
      </c>
      <c r="I3339">
        <v>109146.99</v>
      </c>
      <c r="J3339" t="s">
        <v>566</v>
      </c>
      <c r="K3339" t="s">
        <v>499</v>
      </c>
    </row>
    <row r="3340" spans="1:11" x14ac:dyDescent="0.35">
      <c r="A3340" t="s">
        <v>565</v>
      </c>
      <c r="B3340" t="s">
        <v>84</v>
      </c>
      <c r="C3340" t="s">
        <v>331</v>
      </c>
      <c r="D3340" t="s">
        <v>78</v>
      </c>
      <c r="E3340">
        <v>2020</v>
      </c>
      <c r="F3340">
        <v>90</v>
      </c>
      <c r="G3340" t="s">
        <v>89</v>
      </c>
      <c r="H3340" t="s">
        <v>81</v>
      </c>
      <c r="I3340">
        <v>2051</v>
      </c>
      <c r="J3340" t="s">
        <v>599</v>
      </c>
      <c r="K3340" t="s">
        <v>397</v>
      </c>
    </row>
    <row r="3341" spans="1:11" x14ac:dyDescent="0.35">
      <c r="A3341" t="s">
        <v>565</v>
      </c>
      <c r="B3341" t="s">
        <v>84</v>
      </c>
      <c r="C3341" t="s">
        <v>331</v>
      </c>
      <c r="D3341" t="s">
        <v>78</v>
      </c>
      <c r="E3341">
        <v>2022</v>
      </c>
      <c r="F3341">
        <v>33</v>
      </c>
      <c r="G3341" t="s">
        <v>88</v>
      </c>
      <c r="H3341" t="s">
        <v>80</v>
      </c>
      <c r="I3341">
        <v>20000</v>
      </c>
      <c r="J3341" t="s">
        <v>599</v>
      </c>
      <c r="K3341" t="s">
        <v>397</v>
      </c>
    </row>
    <row r="3342" spans="1:11" x14ac:dyDescent="0.35">
      <c r="A3342" t="s">
        <v>565</v>
      </c>
      <c r="B3342" t="s">
        <v>84</v>
      </c>
      <c r="C3342" t="s">
        <v>331</v>
      </c>
      <c r="D3342" t="s">
        <v>78</v>
      </c>
      <c r="E3342">
        <v>2022</v>
      </c>
      <c r="F3342">
        <v>33</v>
      </c>
      <c r="G3342" t="s">
        <v>88</v>
      </c>
      <c r="H3342" t="s">
        <v>80</v>
      </c>
      <c r="I3342">
        <v>20000</v>
      </c>
      <c r="J3342" t="s">
        <v>600</v>
      </c>
      <c r="K3342" t="s">
        <v>397</v>
      </c>
    </row>
    <row r="3343" spans="1:11" x14ac:dyDescent="0.35">
      <c r="A3343" t="s">
        <v>565</v>
      </c>
      <c r="B3343" t="s">
        <v>84</v>
      </c>
      <c r="C3343" t="s">
        <v>331</v>
      </c>
      <c r="D3343" t="s">
        <v>78</v>
      </c>
      <c r="E3343">
        <v>2022</v>
      </c>
      <c r="F3343">
        <v>33</v>
      </c>
      <c r="G3343" t="s">
        <v>88</v>
      </c>
      <c r="H3343" t="s">
        <v>80</v>
      </c>
      <c r="I3343">
        <v>20000</v>
      </c>
      <c r="J3343" t="s">
        <v>566</v>
      </c>
      <c r="K3343" t="s">
        <v>397</v>
      </c>
    </row>
    <row r="3344" spans="1:11" x14ac:dyDescent="0.35">
      <c r="A3344" t="s">
        <v>565</v>
      </c>
      <c r="B3344" t="s">
        <v>84</v>
      </c>
      <c r="C3344" t="s">
        <v>331</v>
      </c>
      <c r="D3344" t="s">
        <v>78</v>
      </c>
      <c r="E3344">
        <v>2022</v>
      </c>
      <c r="F3344">
        <v>63</v>
      </c>
      <c r="G3344" t="s">
        <v>317</v>
      </c>
      <c r="H3344" t="s">
        <v>80</v>
      </c>
      <c r="I3344">
        <v>-772</v>
      </c>
      <c r="J3344" t="s">
        <v>599</v>
      </c>
      <c r="K3344" t="s">
        <v>397</v>
      </c>
    </row>
    <row r="3345" spans="1:11" x14ac:dyDescent="0.35">
      <c r="A3345" t="s">
        <v>565</v>
      </c>
      <c r="B3345" t="s">
        <v>84</v>
      </c>
      <c r="C3345" t="s">
        <v>331</v>
      </c>
      <c r="D3345" t="s">
        <v>78</v>
      </c>
      <c r="E3345">
        <v>2022</v>
      </c>
      <c r="F3345">
        <v>63</v>
      </c>
      <c r="G3345" t="s">
        <v>317</v>
      </c>
      <c r="H3345" t="s">
        <v>80</v>
      </c>
      <c r="I3345">
        <v>-2959</v>
      </c>
      <c r="J3345" t="s">
        <v>600</v>
      </c>
      <c r="K3345" t="s">
        <v>397</v>
      </c>
    </row>
    <row r="3346" spans="1:11" x14ac:dyDescent="0.35">
      <c r="A3346" t="s">
        <v>565</v>
      </c>
      <c r="B3346" t="s">
        <v>84</v>
      </c>
      <c r="C3346" t="s">
        <v>331</v>
      </c>
      <c r="D3346" t="s">
        <v>78</v>
      </c>
      <c r="E3346">
        <v>2022</v>
      </c>
      <c r="F3346">
        <v>91</v>
      </c>
      <c r="G3346" t="s">
        <v>90</v>
      </c>
      <c r="H3346" t="s">
        <v>80</v>
      </c>
      <c r="I3346">
        <v>222.18</v>
      </c>
      <c r="J3346" t="s">
        <v>599</v>
      </c>
      <c r="K3346" t="s">
        <v>397</v>
      </c>
    </row>
    <row r="3347" spans="1:11" x14ac:dyDescent="0.35">
      <c r="A3347" t="s">
        <v>565</v>
      </c>
      <c r="B3347" t="s">
        <v>84</v>
      </c>
      <c r="C3347" t="s">
        <v>331</v>
      </c>
      <c r="D3347" t="s">
        <v>78</v>
      </c>
      <c r="E3347">
        <v>2022</v>
      </c>
      <c r="F3347">
        <v>91</v>
      </c>
      <c r="G3347" t="s">
        <v>90</v>
      </c>
      <c r="H3347" t="s">
        <v>80</v>
      </c>
      <c r="I3347">
        <v>222.18</v>
      </c>
      <c r="J3347" t="s">
        <v>600</v>
      </c>
      <c r="K3347" t="s">
        <v>397</v>
      </c>
    </row>
    <row r="3348" spans="1:11" x14ac:dyDescent="0.35">
      <c r="A3348" t="s">
        <v>565</v>
      </c>
      <c r="B3348" t="s">
        <v>84</v>
      </c>
      <c r="C3348" t="s">
        <v>331</v>
      </c>
      <c r="D3348" t="s">
        <v>78</v>
      </c>
      <c r="E3348">
        <v>2022</v>
      </c>
      <c r="F3348">
        <v>91</v>
      </c>
      <c r="G3348" t="s">
        <v>90</v>
      </c>
      <c r="H3348" t="s">
        <v>80</v>
      </c>
      <c r="I3348">
        <v>222.18</v>
      </c>
      <c r="J3348" t="s">
        <v>566</v>
      </c>
      <c r="K3348" t="s">
        <v>397</v>
      </c>
    </row>
    <row r="3349" spans="1:11" x14ac:dyDescent="0.35">
      <c r="A3349" t="s">
        <v>565</v>
      </c>
      <c r="B3349" t="s">
        <v>84</v>
      </c>
      <c r="C3349" t="s">
        <v>331</v>
      </c>
      <c r="D3349" t="s">
        <v>78</v>
      </c>
      <c r="E3349">
        <v>2023</v>
      </c>
      <c r="F3349">
        <v>16</v>
      </c>
      <c r="G3349" t="s">
        <v>91</v>
      </c>
      <c r="H3349" t="s">
        <v>80</v>
      </c>
      <c r="I3349">
        <v>811</v>
      </c>
      <c r="J3349" t="s">
        <v>599</v>
      </c>
      <c r="K3349" t="s">
        <v>397</v>
      </c>
    </row>
    <row r="3350" spans="1:11" x14ac:dyDescent="0.35">
      <c r="A3350" t="s">
        <v>565</v>
      </c>
      <c r="B3350" t="s">
        <v>84</v>
      </c>
      <c r="C3350" t="s">
        <v>331</v>
      </c>
      <c r="D3350" t="s">
        <v>78</v>
      </c>
      <c r="E3350">
        <v>2023</v>
      </c>
      <c r="F3350">
        <v>33</v>
      </c>
      <c r="G3350" t="s">
        <v>88</v>
      </c>
      <c r="H3350" t="s">
        <v>80</v>
      </c>
      <c r="I3350">
        <v>105000</v>
      </c>
      <c r="J3350" t="s">
        <v>599</v>
      </c>
      <c r="K3350" t="s">
        <v>397</v>
      </c>
    </row>
    <row r="3351" spans="1:11" x14ac:dyDescent="0.35">
      <c r="A3351" t="s">
        <v>565</v>
      </c>
      <c r="B3351" t="s">
        <v>84</v>
      </c>
      <c r="C3351" t="s">
        <v>331</v>
      </c>
      <c r="D3351" t="s">
        <v>78</v>
      </c>
      <c r="E3351">
        <v>2023</v>
      </c>
      <c r="F3351">
        <v>33</v>
      </c>
      <c r="G3351" t="s">
        <v>88</v>
      </c>
      <c r="H3351" t="s">
        <v>80</v>
      </c>
      <c r="I3351">
        <v>80000</v>
      </c>
      <c r="J3351" t="s">
        <v>600</v>
      </c>
      <c r="K3351" t="s">
        <v>397</v>
      </c>
    </row>
    <row r="3352" spans="1:11" x14ac:dyDescent="0.35">
      <c r="A3352" t="s">
        <v>565</v>
      </c>
      <c r="B3352" t="s">
        <v>84</v>
      </c>
      <c r="C3352" t="s">
        <v>331</v>
      </c>
      <c r="D3352" t="s">
        <v>78</v>
      </c>
      <c r="E3352">
        <v>2023</v>
      </c>
      <c r="F3352">
        <v>33</v>
      </c>
      <c r="G3352" t="s">
        <v>88</v>
      </c>
      <c r="H3352" t="s">
        <v>80</v>
      </c>
      <c r="I3352">
        <v>80000</v>
      </c>
      <c r="J3352" t="s">
        <v>566</v>
      </c>
      <c r="K3352" t="s">
        <v>397</v>
      </c>
    </row>
    <row r="3353" spans="1:11" x14ac:dyDescent="0.35">
      <c r="A3353" t="s">
        <v>565</v>
      </c>
      <c r="B3353" t="s">
        <v>84</v>
      </c>
      <c r="C3353" t="s">
        <v>331</v>
      </c>
      <c r="D3353" t="s">
        <v>78</v>
      </c>
      <c r="E3353">
        <v>2023</v>
      </c>
      <c r="F3353">
        <v>90</v>
      </c>
      <c r="G3353" t="s">
        <v>89</v>
      </c>
      <c r="H3353" t="s">
        <v>80</v>
      </c>
      <c r="I3353">
        <v>1430.55</v>
      </c>
      <c r="J3353" t="s">
        <v>600</v>
      </c>
      <c r="K3353" t="s">
        <v>397</v>
      </c>
    </row>
    <row r="3354" spans="1:11" x14ac:dyDescent="0.35">
      <c r="A3354" t="s">
        <v>565</v>
      </c>
      <c r="B3354" t="s">
        <v>84</v>
      </c>
      <c r="C3354" t="s">
        <v>331</v>
      </c>
      <c r="D3354" t="s">
        <v>78</v>
      </c>
      <c r="E3354">
        <v>2023</v>
      </c>
      <c r="F3354">
        <v>90</v>
      </c>
      <c r="G3354" t="s">
        <v>89</v>
      </c>
      <c r="H3354" t="s">
        <v>80</v>
      </c>
      <c r="I3354">
        <v>28</v>
      </c>
      <c r="J3354" t="s">
        <v>566</v>
      </c>
      <c r="K3354" t="s">
        <v>397</v>
      </c>
    </row>
    <row r="3355" spans="1:11" x14ac:dyDescent="0.35">
      <c r="A3355" t="s">
        <v>565</v>
      </c>
      <c r="B3355" t="s">
        <v>84</v>
      </c>
      <c r="C3355" t="s">
        <v>331</v>
      </c>
      <c r="D3355" t="s">
        <v>78</v>
      </c>
      <c r="E3355">
        <v>2023</v>
      </c>
      <c r="F3355">
        <v>91</v>
      </c>
      <c r="G3355" t="s">
        <v>90</v>
      </c>
      <c r="H3355" t="s">
        <v>80</v>
      </c>
      <c r="I3355">
        <v>1262.3599999999999</v>
      </c>
      <c r="J3355" t="s">
        <v>599</v>
      </c>
      <c r="K3355" t="s">
        <v>397</v>
      </c>
    </row>
    <row r="3356" spans="1:11" x14ac:dyDescent="0.35">
      <c r="A3356" t="s">
        <v>565</v>
      </c>
      <c r="B3356" t="s">
        <v>84</v>
      </c>
      <c r="C3356" t="s">
        <v>331</v>
      </c>
      <c r="D3356" t="s">
        <v>78</v>
      </c>
      <c r="E3356">
        <v>2023</v>
      </c>
      <c r="F3356">
        <v>91</v>
      </c>
      <c r="G3356" t="s">
        <v>90</v>
      </c>
      <c r="H3356" t="s">
        <v>80</v>
      </c>
      <c r="I3356">
        <v>750.63</v>
      </c>
      <c r="J3356" t="s">
        <v>600</v>
      </c>
      <c r="K3356" t="s">
        <v>397</v>
      </c>
    </row>
    <row r="3357" spans="1:11" x14ac:dyDescent="0.35">
      <c r="A3357" t="s">
        <v>565</v>
      </c>
      <c r="B3357" t="s">
        <v>84</v>
      </c>
      <c r="C3357" t="s">
        <v>331</v>
      </c>
      <c r="D3357" t="s">
        <v>78</v>
      </c>
      <c r="E3357">
        <v>2023</v>
      </c>
      <c r="F3357">
        <v>91</v>
      </c>
      <c r="G3357" t="s">
        <v>90</v>
      </c>
      <c r="H3357" t="s">
        <v>80</v>
      </c>
      <c r="I3357">
        <v>750.63</v>
      </c>
      <c r="J3357" t="s">
        <v>566</v>
      </c>
      <c r="K3357" t="s">
        <v>397</v>
      </c>
    </row>
    <row r="3358" spans="1:11" x14ac:dyDescent="0.35">
      <c r="A3358" t="s">
        <v>565</v>
      </c>
      <c r="B3358" t="s">
        <v>84</v>
      </c>
      <c r="C3358" t="s">
        <v>331</v>
      </c>
      <c r="D3358" t="s">
        <v>78</v>
      </c>
      <c r="E3358">
        <v>2024</v>
      </c>
      <c r="F3358">
        <v>16</v>
      </c>
      <c r="G3358" t="s">
        <v>91</v>
      </c>
      <c r="H3358" t="s">
        <v>80</v>
      </c>
      <c r="I3358">
        <v>8991.7000000000007</v>
      </c>
      <c r="J3358" t="s">
        <v>599</v>
      </c>
      <c r="K3358" t="s">
        <v>397</v>
      </c>
    </row>
    <row r="3359" spans="1:11" x14ac:dyDescent="0.35">
      <c r="A3359" t="s">
        <v>565</v>
      </c>
      <c r="B3359" t="s">
        <v>84</v>
      </c>
      <c r="C3359" t="s">
        <v>331</v>
      </c>
      <c r="D3359" t="s">
        <v>78</v>
      </c>
      <c r="E3359">
        <v>2024</v>
      </c>
      <c r="F3359">
        <v>16</v>
      </c>
      <c r="G3359" t="s">
        <v>91</v>
      </c>
      <c r="H3359" t="s">
        <v>80</v>
      </c>
      <c r="I3359">
        <v>8912.5400000000009</v>
      </c>
      <c r="J3359" t="s">
        <v>600</v>
      </c>
      <c r="K3359" t="s">
        <v>397</v>
      </c>
    </row>
    <row r="3360" spans="1:11" x14ac:dyDescent="0.35">
      <c r="A3360" t="s">
        <v>565</v>
      </c>
      <c r="B3360" t="s">
        <v>84</v>
      </c>
      <c r="C3360" t="s">
        <v>331</v>
      </c>
      <c r="D3360" t="s">
        <v>78</v>
      </c>
      <c r="E3360">
        <v>2024</v>
      </c>
      <c r="F3360">
        <v>16</v>
      </c>
      <c r="G3360" t="s">
        <v>91</v>
      </c>
      <c r="H3360" t="s">
        <v>80</v>
      </c>
      <c r="I3360">
        <v>9495.9500000000007</v>
      </c>
      <c r="J3360" t="s">
        <v>566</v>
      </c>
      <c r="K3360" t="s">
        <v>397</v>
      </c>
    </row>
    <row r="3361" spans="1:11" x14ac:dyDescent="0.35">
      <c r="A3361" t="s">
        <v>565</v>
      </c>
      <c r="B3361" t="s">
        <v>84</v>
      </c>
      <c r="C3361" t="s">
        <v>331</v>
      </c>
      <c r="D3361" t="s">
        <v>78</v>
      </c>
      <c r="E3361">
        <v>2024</v>
      </c>
      <c r="F3361">
        <v>16</v>
      </c>
      <c r="G3361" t="s">
        <v>91</v>
      </c>
      <c r="H3361" t="s">
        <v>81</v>
      </c>
      <c r="I3361">
        <v>10557.19</v>
      </c>
      <c r="J3361" t="s">
        <v>600</v>
      </c>
      <c r="K3361" t="s">
        <v>397</v>
      </c>
    </row>
    <row r="3362" spans="1:11" x14ac:dyDescent="0.35">
      <c r="A3362" t="s">
        <v>565</v>
      </c>
      <c r="B3362" t="s">
        <v>84</v>
      </c>
      <c r="C3362" t="s">
        <v>331</v>
      </c>
      <c r="D3362" t="s">
        <v>78</v>
      </c>
      <c r="E3362">
        <v>2024</v>
      </c>
      <c r="F3362">
        <v>16</v>
      </c>
      <c r="G3362" t="s">
        <v>91</v>
      </c>
      <c r="H3362" t="s">
        <v>81</v>
      </c>
      <c r="I3362">
        <v>3577.62</v>
      </c>
      <c r="J3362" t="s">
        <v>566</v>
      </c>
      <c r="K3362" t="s">
        <v>397</v>
      </c>
    </row>
    <row r="3363" spans="1:11" x14ac:dyDescent="0.35">
      <c r="A3363" t="s">
        <v>565</v>
      </c>
      <c r="B3363" t="s">
        <v>84</v>
      </c>
      <c r="C3363" t="s">
        <v>331</v>
      </c>
      <c r="D3363" t="s">
        <v>78</v>
      </c>
      <c r="E3363">
        <v>2024</v>
      </c>
      <c r="F3363">
        <v>33</v>
      </c>
      <c r="G3363" t="s">
        <v>88</v>
      </c>
      <c r="H3363" t="s">
        <v>80</v>
      </c>
      <c r="I3363">
        <v>136008.29999999999</v>
      </c>
      <c r="J3363" t="s">
        <v>599</v>
      </c>
      <c r="K3363" t="s">
        <v>397</v>
      </c>
    </row>
    <row r="3364" spans="1:11" x14ac:dyDescent="0.35">
      <c r="A3364" t="s">
        <v>565</v>
      </c>
      <c r="B3364" t="s">
        <v>84</v>
      </c>
      <c r="C3364" t="s">
        <v>331</v>
      </c>
      <c r="D3364" t="s">
        <v>78</v>
      </c>
      <c r="E3364">
        <v>2024</v>
      </c>
      <c r="F3364">
        <v>33</v>
      </c>
      <c r="G3364" t="s">
        <v>88</v>
      </c>
      <c r="H3364" t="s">
        <v>80</v>
      </c>
      <c r="I3364">
        <v>130000</v>
      </c>
      <c r="J3364" t="s">
        <v>600</v>
      </c>
      <c r="K3364" t="s">
        <v>397</v>
      </c>
    </row>
    <row r="3365" spans="1:11" x14ac:dyDescent="0.35">
      <c r="A3365" t="s">
        <v>565</v>
      </c>
      <c r="B3365" t="s">
        <v>84</v>
      </c>
      <c r="C3365" t="s">
        <v>331</v>
      </c>
      <c r="D3365" t="s">
        <v>78</v>
      </c>
      <c r="E3365">
        <v>2024</v>
      </c>
      <c r="F3365">
        <v>33</v>
      </c>
      <c r="G3365" t="s">
        <v>88</v>
      </c>
      <c r="H3365" t="s">
        <v>80</v>
      </c>
      <c r="I3365">
        <v>140000</v>
      </c>
      <c r="J3365" t="s">
        <v>566</v>
      </c>
      <c r="K3365" t="s">
        <v>397</v>
      </c>
    </row>
    <row r="3366" spans="1:11" x14ac:dyDescent="0.35">
      <c r="A3366" t="s">
        <v>565</v>
      </c>
      <c r="B3366" t="s">
        <v>84</v>
      </c>
      <c r="C3366" t="s">
        <v>331</v>
      </c>
      <c r="D3366" t="s">
        <v>78</v>
      </c>
      <c r="E3366">
        <v>2024</v>
      </c>
      <c r="F3366">
        <v>33</v>
      </c>
      <c r="G3366" t="s">
        <v>88</v>
      </c>
      <c r="H3366" t="s">
        <v>81</v>
      </c>
      <c r="I3366">
        <v>10000</v>
      </c>
      <c r="J3366" t="s">
        <v>599</v>
      </c>
      <c r="K3366" t="s">
        <v>397</v>
      </c>
    </row>
    <row r="3367" spans="1:11" x14ac:dyDescent="0.35">
      <c r="A3367" t="s">
        <v>565</v>
      </c>
      <c r="B3367" t="s">
        <v>84</v>
      </c>
      <c r="C3367" t="s">
        <v>331</v>
      </c>
      <c r="D3367" t="s">
        <v>78</v>
      </c>
      <c r="E3367">
        <v>2024</v>
      </c>
      <c r="F3367">
        <v>33</v>
      </c>
      <c r="G3367" t="s">
        <v>88</v>
      </c>
      <c r="H3367" t="s">
        <v>81</v>
      </c>
      <c r="I3367">
        <v>10000</v>
      </c>
      <c r="J3367" t="s">
        <v>600</v>
      </c>
      <c r="K3367" t="s">
        <v>397</v>
      </c>
    </row>
    <row r="3368" spans="1:11" x14ac:dyDescent="0.35">
      <c r="A3368" t="s">
        <v>565</v>
      </c>
      <c r="B3368" t="s">
        <v>84</v>
      </c>
      <c r="C3368" t="s">
        <v>331</v>
      </c>
      <c r="D3368" t="s">
        <v>78</v>
      </c>
      <c r="E3368">
        <v>2024</v>
      </c>
      <c r="F3368">
        <v>63</v>
      </c>
      <c r="G3368" t="s">
        <v>317</v>
      </c>
      <c r="H3368" t="s">
        <v>80</v>
      </c>
      <c r="I3368">
        <v>-1747.13</v>
      </c>
      <c r="J3368" t="s">
        <v>566</v>
      </c>
      <c r="K3368" t="s">
        <v>397</v>
      </c>
    </row>
    <row r="3369" spans="1:11" x14ac:dyDescent="0.35">
      <c r="A3369" t="s">
        <v>565</v>
      </c>
      <c r="B3369" t="s">
        <v>84</v>
      </c>
      <c r="C3369" t="s">
        <v>331</v>
      </c>
      <c r="D3369" t="s">
        <v>78</v>
      </c>
      <c r="E3369">
        <v>2024</v>
      </c>
      <c r="F3369">
        <v>90</v>
      </c>
      <c r="G3369" t="s">
        <v>89</v>
      </c>
      <c r="H3369" t="s">
        <v>80</v>
      </c>
      <c r="I3369">
        <v>488.82</v>
      </c>
      <c r="J3369" t="s">
        <v>599</v>
      </c>
      <c r="K3369" t="s">
        <v>397</v>
      </c>
    </row>
    <row r="3370" spans="1:11" x14ac:dyDescent="0.35">
      <c r="A3370" t="s">
        <v>565</v>
      </c>
      <c r="B3370" t="s">
        <v>84</v>
      </c>
      <c r="C3370" t="s">
        <v>331</v>
      </c>
      <c r="D3370" t="s">
        <v>78</v>
      </c>
      <c r="E3370">
        <v>2024</v>
      </c>
      <c r="F3370">
        <v>90</v>
      </c>
      <c r="G3370" t="s">
        <v>89</v>
      </c>
      <c r="H3370" t="s">
        <v>80</v>
      </c>
      <c r="I3370">
        <v>533.28</v>
      </c>
      <c r="J3370" t="s">
        <v>600</v>
      </c>
      <c r="K3370" t="s">
        <v>397</v>
      </c>
    </row>
    <row r="3371" spans="1:11" x14ac:dyDescent="0.35">
      <c r="A3371" t="s">
        <v>565</v>
      </c>
      <c r="B3371" t="s">
        <v>84</v>
      </c>
      <c r="C3371" t="s">
        <v>331</v>
      </c>
      <c r="D3371" t="s">
        <v>78</v>
      </c>
      <c r="E3371">
        <v>2024</v>
      </c>
      <c r="F3371">
        <v>90</v>
      </c>
      <c r="G3371" t="s">
        <v>89</v>
      </c>
      <c r="H3371" t="s">
        <v>80</v>
      </c>
      <c r="I3371">
        <v>777.64</v>
      </c>
      <c r="J3371" t="s">
        <v>566</v>
      </c>
      <c r="K3371" t="s">
        <v>397</v>
      </c>
    </row>
    <row r="3372" spans="1:11" x14ac:dyDescent="0.35">
      <c r="A3372" t="s">
        <v>565</v>
      </c>
      <c r="B3372" t="s">
        <v>84</v>
      </c>
      <c r="C3372" t="s">
        <v>331</v>
      </c>
      <c r="D3372" t="s">
        <v>78</v>
      </c>
      <c r="E3372">
        <v>2024</v>
      </c>
      <c r="F3372">
        <v>90</v>
      </c>
      <c r="G3372" t="s">
        <v>89</v>
      </c>
      <c r="H3372" t="s">
        <v>81</v>
      </c>
      <c r="I3372">
        <v>207.71</v>
      </c>
      <c r="J3372" t="s">
        <v>600</v>
      </c>
      <c r="K3372" t="s">
        <v>397</v>
      </c>
    </row>
    <row r="3373" spans="1:11" x14ac:dyDescent="0.35">
      <c r="A3373" t="s">
        <v>565</v>
      </c>
      <c r="B3373" t="s">
        <v>84</v>
      </c>
      <c r="C3373" t="s">
        <v>331</v>
      </c>
      <c r="D3373" t="s">
        <v>78</v>
      </c>
      <c r="E3373">
        <v>2024</v>
      </c>
      <c r="F3373">
        <v>91</v>
      </c>
      <c r="G3373" t="s">
        <v>90</v>
      </c>
      <c r="H3373" t="s">
        <v>80</v>
      </c>
      <c r="I3373">
        <v>2826.18</v>
      </c>
      <c r="J3373" t="s">
        <v>599</v>
      </c>
      <c r="K3373" t="s">
        <v>397</v>
      </c>
    </row>
    <row r="3374" spans="1:11" x14ac:dyDescent="0.35">
      <c r="A3374" t="s">
        <v>565</v>
      </c>
      <c r="B3374" t="s">
        <v>84</v>
      </c>
      <c r="C3374" t="s">
        <v>331</v>
      </c>
      <c r="D3374" t="s">
        <v>78</v>
      </c>
      <c r="E3374">
        <v>2024</v>
      </c>
      <c r="F3374">
        <v>91</v>
      </c>
      <c r="G3374" t="s">
        <v>90</v>
      </c>
      <c r="H3374" t="s">
        <v>80</v>
      </c>
      <c r="I3374">
        <v>6267.9</v>
      </c>
      <c r="J3374" t="s">
        <v>600</v>
      </c>
      <c r="K3374" t="s">
        <v>397</v>
      </c>
    </row>
    <row r="3375" spans="1:11" x14ac:dyDescent="0.35">
      <c r="A3375" t="s">
        <v>565</v>
      </c>
      <c r="B3375" t="s">
        <v>84</v>
      </c>
      <c r="C3375" t="s">
        <v>331</v>
      </c>
      <c r="D3375" t="s">
        <v>78</v>
      </c>
      <c r="E3375">
        <v>2024</v>
      </c>
      <c r="F3375">
        <v>91</v>
      </c>
      <c r="G3375" t="s">
        <v>90</v>
      </c>
      <c r="H3375" t="s">
        <v>80</v>
      </c>
      <c r="I3375">
        <v>7320.54</v>
      </c>
      <c r="J3375" t="s">
        <v>566</v>
      </c>
      <c r="K3375" t="s">
        <v>397</v>
      </c>
    </row>
    <row r="3376" spans="1:11" x14ac:dyDescent="0.35">
      <c r="A3376" t="s">
        <v>565</v>
      </c>
      <c r="B3376" t="s">
        <v>84</v>
      </c>
      <c r="C3376" t="s">
        <v>331</v>
      </c>
      <c r="D3376" t="s">
        <v>78</v>
      </c>
      <c r="E3376">
        <v>2024</v>
      </c>
      <c r="F3376">
        <v>91</v>
      </c>
      <c r="G3376" t="s">
        <v>90</v>
      </c>
      <c r="H3376" t="s">
        <v>81</v>
      </c>
      <c r="I3376">
        <v>250</v>
      </c>
      <c r="J3376" t="s">
        <v>599</v>
      </c>
      <c r="K3376" t="s">
        <v>397</v>
      </c>
    </row>
    <row r="3377" spans="1:11" x14ac:dyDescent="0.35">
      <c r="A3377" t="s">
        <v>565</v>
      </c>
      <c r="B3377" t="s">
        <v>84</v>
      </c>
      <c r="C3377" t="s">
        <v>331</v>
      </c>
      <c r="D3377" t="s">
        <v>78</v>
      </c>
      <c r="E3377">
        <v>2024</v>
      </c>
      <c r="F3377">
        <v>91</v>
      </c>
      <c r="G3377" t="s">
        <v>90</v>
      </c>
      <c r="H3377" t="s">
        <v>81</v>
      </c>
      <c r="I3377">
        <v>5000</v>
      </c>
      <c r="J3377" t="s">
        <v>600</v>
      </c>
      <c r="K3377" t="s">
        <v>397</v>
      </c>
    </row>
    <row r="3378" spans="1:11" x14ac:dyDescent="0.35">
      <c r="A3378" t="s">
        <v>567</v>
      </c>
      <c r="B3378" t="s">
        <v>304</v>
      </c>
      <c r="C3378" t="s">
        <v>87</v>
      </c>
      <c r="D3378" t="s">
        <v>78</v>
      </c>
      <c r="E3378">
        <v>2019</v>
      </c>
      <c r="F3378">
        <v>16</v>
      </c>
      <c r="G3378" t="s">
        <v>91</v>
      </c>
      <c r="H3378" t="s">
        <v>80</v>
      </c>
      <c r="I3378">
        <v>25000</v>
      </c>
      <c r="J3378" t="s">
        <v>568</v>
      </c>
      <c r="K3378" t="s">
        <v>387</v>
      </c>
    </row>
    <row r="3379" spans="1:11" x14ac:dyDescent="0.35">
      <c r="A3379" t="s">
        <v>567</v>
      </c>
      <c r="B3379" t="s">
        <v>304</v>
      </c>
      <c r="C3379" t="s">
        <v>87</v>
      </c>
      <c r="D3379" t="s">
        <v>78</v>
      </c>
      <c r="E3379">
        <v>2019</v>
      </c>
      <c r="F3379">
        <v>33</v>
      </c>
      <c r="G3379" t="s">
        <v>88</v>
      </c>
      <c r="H3379" t="s">
        <v>80</v>
      </c>
      <c r="I3379">
        <v>110000</v>
      </c>
      <c r="J3379" t="s">
        <v>601</v>
      </c>
      <c r="K3379" t="s">
        <v>387</v>
      </c>
    </row>
    <row r="3380" spans="1:11" x14ac:dyDescent="0.35">
      <c r="A3380" t="s">
        <v>567</v>
      </c>
      <c r="B3380" t="s">
        <v>304</v>
      </c>
      <c r="C3380" t="s">
        <v>87</v>
      </c>
      <c r="D3380" t="s">
        <v>78</v>
      </c>
      <c r="E3380">
        <v>2019</v>
      </c>
      <c r="F3380">
        <v>33</v>
      </c>
      <c r="G3380" t="s">
        <v>88</v>
      </c>
      <c r="H3380" t="s">
        <v>80</v>
      </c>
      <c r="I3380">
        <v>110000</v>
      </c>
      <c r="J3380" t="s">
        <v>602</v>
      </c>
      <c r="K3380" t="s">
        <v>387</v>
      </c>
    </row>
    <row r="3381" spans="1:11" x14ac:dyDescent="0.35">
      <c r="A3381" t="s">
        <v>567</v>
      </c>
      <c r="B3381" t="s">
        <v>304</v>
      </c>
      <c r="C3381" t="s">
        <v>87</v>
      </c>
      <c r="D3381" t="s">
        <v>78</v>
      </c>
      <c r="E3381">
        <v>2019</v>
      </c>
      <c r="F3381">
        <v>33</v>
      </c>
      <c r="G3381" t="s">
        <v>88</v>
      </c>
      <c r="H3381" t="s">
        <v>80</v>
      </c>
      <c r="I3381">
        <v>75000</v>
      </c>
      <c r="J3381" t="s">
        <v>568</v>
      </c>
      <c r="K3381" t="s">
        <v>387</v>
      </c>
    </row>
    <row r="3382" spans="1:11" x14ac:dyDescent="0.35">
      <c r="A3382" t="s">
        <v>567</v>
      </c>
      <c r="B3382" t="s">
        <v>304</v>
      </c>
      <c r="C3382" t="s">
        <v>87</v>
      </c>
      <c r="D3382" t="s">
        <v>78</v>
      </c>
      <c r="E3382">
        <v>2019</v>
      </c>
      <c r="F3382">
        <v>63</v>
      </c>
      <c r="G3382" t="s">
        <v>317</v>
      </c>
      <c r="H3382" t="s">
        <v>80</v>
      </c>
      <c r="I3382">
        <v>-15245.73</v>
      </c>
      <c r="J3382" t="s">
        <v>602</v>
      </c>
      <c r="K3382" t="s">
        <v>387</v>
      </c>
    </row>
    <row r="3383" spans="1:11" x14ac:dyDescent="0.35">
      <c r="A3383" t="s">
        <v>567</v>
      </c>
      <c r="B3383" t="s">
        <v>304</v>
      </c>
      <c r="C3383" t="s">
        <v>87</v>
      </c>
      <c r="D3383" t="s">
        <v>78</v>
      </c>
      <c r="E3383">
        <v>2019</v>
      </c>
      <c r="F3383">
        <v>90</v>
      </c>
      <c r="G3383" t="s">
        <v>89</v>
      </c>
      <c r="H3383" t="s">
        <v>80</v>
      </c>
      <c r="I3383">
        <v>538</v>
      </c>
      <c r="J3383" t="s">
        <v>601</v>
      </c>
      <c r="K3383" t="s">
        <v>387</v>
      </c>
    </row>
    <row r="3384" spans="1:11" x14ac:dyDescent="0.35">
      <c r="A3384" t="s">
        <v>567</v>
      </c>
      <c r="B3384" t="s">
        <v>304</v>
      </c>
      <c r="C3384" t="s">
        <v>87</v>
      </c>
      <c r="D3384" t="s">
        <v>78</v>
      </c>
      <c r="E3384">
        <v>2019</v>
      </c>
      <c r="F3384">
        <v>90</v>
      </c>
      <c r="G3384" t="s">
        <v>89</v>
      </c>
      <c r="H3384" t="s">
        <v>80</v>
      </c>
      <c r="I3384">
        <v>836.6</v>
      </c>
      <c r="J3384" t="s">
        <v>602</v>
      </c>
      <c r="K3384" t="s">
        <v>387</v>
      </c>
    </row>
    <row r="3385" spans="1:11" x14ac:dyDescent="0.35">
      <c r="A3385" t="s">
        <v>567</v>
      </c>
      <c r="B3385" t="s">
        <v>304</v>
      </c>
      <c r="C3385" t="s">
        <v>87</v>
      </c>
      <c r="D3385" t="s">
        <v>78</v>
      </c>
      <c r="E3385">
        <v>2019</v>
      </c>
      <c r="F3385">
        <v>90</v>
      </c>
      <c r="G3385" t="s">
        <v>89</v>
      </c>
      <c r="H3385" t="s">
        <v>80</v>
      </c>
      <c r="I3385">
        <v>777</v>
      </c>
      <c r="J3385" t="s">
        <v>568</v>
      </c>
      <c r="K3385" t="s">
        <v>387</v>
      </c>
    </row>
    <row r="3386" spans="1:11" x14ac:dyDescent="0.35">
      <c r="A3386" t="s">
        <v>567</v>
      </c>
      <c r="B3386" t="s">
        <v>304</v>
      </c>
      <c r="C3386" t="s">
        <v>87</v>
      </c>
      <c r="D3386" t="s">
        <v>78</v>
      </c>
      <c r="E3386">
        <v>2019</v>
      </c>
      <c r="F3386">
        <v>91</v>
      </c>
      <c r="G3386" t="s">
        <v>90</v>
      </c>
      <c r="H3386" t="s">
        <v>80</v>
      </c>
      <c r="I3386">
        <v>16455.57</v>
      </c>
      <c r="J3386" t="s">
        <v>601</v>
      </c>
      <c r="K3386" t="s">
        <v>387</v>
      </c>
    </row>
    <row r="3387" spans="1:11" x14ac:dyDescent="0.35">
      <c r="A3387" t="s">
        <v>567</v>
      </c>
      <c r="B3387" t="s">
        <v>304</v>
      </c>
      <c r="C3387" t="s">
        <v>87</v>
      </c>
      <c r="D3387" t="s">
        <v>78</v>
      </c>
      <c r="E3387">
        <v>2019</v>
      </c>
      <c r="F3387">
        <v>91</v>
      </c>
      <c r="G3387" t="s">
        <v>90</v>
      </c>
      <c r="H3387" t="s">
        <v>80</v>
      </c>
      <c r="I3387">
        <v>15608.97</v>
      </c>
      <c r="J3387" t="s">
        <v>602</v>
      </c>
      <c r="K3387" t="s">
        <v>387</v>
      </c>
    </row>
    <row r="3388" spans="1:11" x14ac:dyDescent="0.35">
      <c r="A3388" t="s">
        <v>567</v>
      </c>
      <c r="B3388" t="s">
        <v>304</v>
      </c>
      <c r="C3388" t="s">
        <v>87</v>
      </c>
      <c r="D3388" t="s">
        <v>78</v>
      </c>
      <c r="E3388">
        <v>2019</v>
      </c>
      <c r="F3388">
        <v>91</v>
      </c>
      <c r="G3388" t="s">
        <v>90</v>
      </c>
      <c r="H3388" t="s">
        <v>80</v>
      </c>
      <c r="I3388">
        <v>13909.07</v>
      </c>
      <c r="J3388" t="s">
        <v>568</v>
      </c>
      <c r="K3388" t="s">
        <v>387</v>
      </c>
    </row>
    <row r="3389" spans="1:11" x14ac:dyDescent="0.35">
      <c r="A3389" t="s">
        <v>567</v>
      </c>
      <c r="B3389" t="s">
        <v>304</v>
      </c>
      <c r="C3389" t="s">
        <v>87</v>
      </c>
      <c r="D3389" t="s">
        <v>78</v>
      </c>
      <c r="E3389">
        <v>2020</v>
      </c>
      <c r="F3389">
        <v>16</v>
      </c>
      <c r="G3389" t="s">
        <v>91</v>
      </c>
      <c r="H3389" t="s">
        <v>80</v>
      </c>
      <c r="I3389">
        <v>9995.83</v>
      </c>
      <c r="J3389" t="s">
        <v>601</v>
      </c>
      <c r="K3389" t="s">
        <v>387</v>
      </c>
    </row>
    <row r="3390" spans="1:11" x14ac:dyDescent="0.35">
      <c r="A3390" t="s">
        <v>567</v>
      </c>
      <c r="B3390" t="s">
        <v>304</v>
      </c>
      <c r="C3390" t="s">
        <v>87</v>
      </c>
      <c r="D3390" t="s">
        <v>78</v>
      </c>
      <c r="E3390">
        <v>2020</v>
      </c>
      <c r="F3390">
        <v>16</v>
      </c>
      <c r="G3390" t="s">
        <v>91</v>
      </c>
      <c r="H3390" t="s">
        <v>80</v>
      </c>
      <c r="I3390">
        <v>25000</v>
      </c>
      <c r="J3390" t="s">
        <v>568</v>
      </c>
      <c r="K3390" t="s">
        <v>387</v>
      </c>
    </row>
    <row r="3391" spans="1:11" x14ac:dyDescent="0.35">
      <c r="A3391" t="s">
        <v>567</v>
      </c>
      <c r="B3391" t="s">
        <v>304</v>
      </c>
      <c r="C3391" t="s">
        <v>87</v>
      </c>
      <c r="D3391" t="s">
        <v>78</v>
      </c>
      <c r="E3391">
        <v>2020</v>
      </c>
      <c r="F3391">
        <v>33</v>
      </c>
      <c r="G3391" t="s">
        <v>88</v>
      </c>
      <c r="H3391" t="s">
        <v>80</v>
      </c>
      <c r="I3391">
        <v>94000</v>
      </c>
      <c r="J3391" t="s">
        <v>601</v>
      </c>
      <c r="K3391" t="s">
        <v>387</v>
      </c>
    </row>
    <row r="3392" spans="1:11" x14ac:dyDescent="0.35">
      <c r="A3392" t="s">
        <v>567</v>
      </c>
      <c r="B3392" t="s">
        <v>304</v>
      </c>
      <c r="C3392" t="s">
        <v>87</v>
      </c>
      <c r="D3392" t="s">
        <v>78</v>
      </c>
      <c r="E3392">
        <v>2020</v>
      </c>
      <c r="F3392">
        <v>33</v>
      </c>
      <c r="G3392" t="s">
        <v>88</v>
      </c>
      <c r="H3392" t="s">
        <v>80</v>
      </c>
      <c r="I3392">
        <v>94000</v>
      </c>
      <c r="J3392" t="s">
        <v>602</v>
      </c>
      <c r="K3392" t="s">
        <v>387</v>
      </c>
    </row>
    <row r="3393" spans="1:11" x14ac:dyDescent="0.35">
      <c r="A3393" t="s">
        <v>567</v>
      </c>
      <c r="B3393" t="s">
        <v>304</v>
      </c>
      <c r="C3393" t="s">
        <v>87</v>
      </c>
      <c r="D3393" t="s">
        <v>78</v>
      </c>
      <c r="E3393">
        <v>2020</v>
      </c>
      <c r="F3393">
        <v>33</v>
      </c>
      <c r="G3393" t="s">
        <v>88</v>
      </c>
      <c r="H3393" t="s">
        <v>80</v>
      </c>
      <c r="I3393">
        <v>99000</v>
      </c>
      <c r="J3393" t="s">
        <v>568</v>
      </c>
      <c r="K3393" t="s">
        <v>387</v>
      </c>
    </row>
    <row r="3394" spans="1:11" x14ac:dyDescent="0.35">
      <c r="A3394" t="s">
        <v>567</v>
      </c>
      <c r="B3394" t="s">
        <v>304</v>
      </c>
      <c r="C3394" t="s">
        <v>87</v>
      </c>
      <c r="D3394" t="s">
        <v>78</v>
      </c>
      <c r="E3394">
        <v>2020</v>
      </c>
      <c r="F3394">
        <v>90</v>
      </c>
      <c r="G3394" t="s">
        <v>89</v>
      </c>
      <c r="H3394" t="s">
        <v>80</v>
      </c>
      <c r="I3394">
        <v>5862</v>
      </c>
      <c r="J3394" t="s">
        <v>601</v>
      </c>
      <c r="K3394" t="s">
        <v>387</v>
      </c>
    </row>
    <row r="3395" spans="1:11" x14ac:dyDescent="0.35">
      <c r="A3395" t="s">
        <v>567</v>
      </c>
      <c r="B3395" t="s">
        <v>304</v>
      </c>
      <c r="C3395" t="s">
        <v>87</v>
      </c>
      <c r="D3395" t="s">
        <v>78</v>
      </c>
      <c r="E3395">
        <v>2020</v>
      </c>
      <c r="F3395">
        <v>90</v>
      </c>
      <c r="G3395" t="s">
        <v>89</v>
      </c>
      <c r="H3395" t="s">
        <v>80</v>
      </c>
      <c r="I3395">
        <v>828</v>
      </c>
      <c r="J3395" t="s">
        <v>602</v>
      </c>
      <c r="K3395" t="s">
        <v>387</v>
      </c>
    </row>
    <row r="3396" spans="1:11" x14ac:dyDescent="0.35">
      <c r="A3396" t="s">
        <v>567</v>
      </c>
      <c r="B3396" t="s">
        <v>304</v>
      </c>
      <c r="C3396" t="s">
        <v>87</v>
      </c>
      <c r="D3396" t="s">
        <v>78</v>
      </c>
      <c r="E3396">
        <v>2020</v>
      </c>
      <c r="F3396">
        <v>90</v>
      </c>
      <c r="G3396" t="s">
        <v>89</v>
      </c>
      <c r="H3396" t="s">
        <v>80</v>
      </c>
      <c r="I3396">
        <v>234.82</v>
      </c>
      <c r="J3396" t="s">
        <v>568</v>
      </c>
      <c r="K3396" t="s">
        <v>387</v>
      </c>
    </row>
    <row r="3397" spans="1:11" x14ac:dyDescent="0.35">
      <c r="A3397" t="s">
        <v>567</v>
      </c>
      <c r="B3397" t="s">
        <v>304</v>
      </c>
      <c r="C3397" t="s">
        <v>87</v>
      </c>
      <c r="D3397" t="s">
        <v>78</v>
      </c>
      <c r="E3397">
        <v>2020</v>
      </c>
      <c r="F3397">
        <v>91</v>
      </c>
      <c r="G3397" t="s">
        <v>90</v>
      </c>
      <c r="H3397" t="s">
        <v>80</v>
      </c>
      <c r="I3397">
        <v>17661.419999999998</v>
      </c>
      <c r="J3397" t="s">
        <v>601</v>
      </c>
      <c r="K3397" t="s">
        <v>387</v>
      </c>
    </row>
    <row r="3398" spans="1:11" x14ac:dyDescent="0.35">
      <c r="A3398" t="s">
        <v>567</v>
      </c>
      <c r="B3398" t="s">
        <v>304</v>
      </c>
      <c r="C3398" t="s">
        <v>87</v>
      </c>
      <c r="D3398" t="s">
        <v>78</v>
      </c>
      <c r="E3398">
        <v>2020</v>
      </c>
      <c r="F3398">
        <v>91</v>
      </c>
      <c r="G3398" t="s">
        <v>90</v>
      </c>
      <c r="H3398" t="s">
        <v>80</v>
      </c>
      <c r="I3398">
        <v>17247.419999999998</v>
      </c>
      <c r="J3398" t="s">
        <v>602</v>
      </c>
      <c r="K3398" t="s">
        <v>387</v>
      </c>
    </row>
    <row r="3399" spans="1:11" x14ac:dyDescent="0.35">
      <c r="A3399" t="s">
        <v>567</v>
      </c>
      <c r="B3399" t="s">
        <v>304</v>
      </c>
      <c r="C3399" t="s">
        <v>87</v>
      </c>
      <c r="D3399" t="s">
        <v>78</v>
      </c>
      <c r="E3399">
        <v>2020</v>
      </c>
      <c r="F3399">
        <v>91</v>
      </c>
      <c r="G3399" t="s">
        <v>90</v>
      </c>
      <c r="H3399" t="s">
        <v>80</v>
      </c>
      <c r="I3399">
        <v>20804.599999999999</v>
      </c>
      <c r="J3399" t="s">
        <v>568</v>
      </c>
      <c r="K3399" t="s">
        <v>387</v>
      </c>
    </row>
    <row r="3400" spans="1:11" x14ac:dyDescent="0.35">
      <c r="A3400" t="s">
        <v>567</v>
      </c>
      <c r="B3400" t="s">
        <v>304</v>
      </c>
      <c r="C3400" t="s">
        <v>87</v>
      </c>
      <c r="D3400" t="s">
        <v>78</v>
      </c>
      <c r="E3400">
        <v>2021</v>
      </c>
      <c r="F3400">
        <v>16</v>
      </c>
      <c r="G3400" t="s">
        <v>91</v>
      </c>
      <c r="H3400" t="s">
        <v>80</v>
      </c>
      <c r="I3400">
        <v>62754.91</v>
      </c>
      <c r="J3400" t="s">
        <v>601</v>
      </c>
      <c r="K3400" t="s">
        <v>387</v>
      </c>
    </row>
    <row r="3401" spans="1:11" x14ac:dyDescent="0.35">
      <c r="A3401" t="s">
        <v>567</v>
      </c>
      <c r="B3401" t="s">
        <v>304</v>
      </c>
      <c r="C3401" t="s">
        <v>87</v>
      </c>
      <c r="D3401" t="s">
        <v>78</v>
      </c>
      <c r="E3401">
        <v>2021</v>
      </c>
      <c r="F3401">
        <v>16</v>
      </c>
      <c r="G3401" t="s">
        <v>91</v>
      </c>
      <c r="H3401" t="s">
        <v>80</v>
      </c>
      <c r="I3401">
        <v>59680</v>
      </c>
      <c r="J3401" t="s">
        <v>602</v>
      </c>
      <c r="K3401" t="s">
        <v>387</v>
      </c>
    </row>
    <row r="3402" spans="1:11" x14ac:dyDescent="0.35">
      <c r="A3402" t="s">
        <v>567</v>
      </c>
      <c r="B3402" t="s">
        <v>304</v>
      </c>
      <c r="C3402" t="s">
        <v>87</v>
      </c>
      <c r="D3402" t="s">
        <v>78</v>
      </c>
      <c r="E3402">
        <v>2021</v>
      </c>
      <c r="F3402">
        <v>16</v>
      </c>
      <c r="G3402" t="s">
        <v>91</v>
      </c>
      <c r="H3402" t="s">
        <v>80</v>
      </c>
      <c r="I3402">
        <v>13000</v>
      </c>
      <c r="J3402" t="s">
        <v>568</v>
      </c>
      <c r="K3402" t="s">
        <v>387</v>
      </c>
    </row>
    <row r="3403" spans="1:11" x14ac:dyDescent="0.35">
      <c r="A3403" t="s">
        <v>567</v>
      </c>
      <c r="B3403" t="s">
        <v>304</v>
      </c>
      <c r="C3403" t="s">
        <v>87</v>
      </c>
      <c r="D3403" t="s">
        <v>78</v>
      </c>
      <c r="E3403">
        <v>2021</v>
      </c>
      <c r="F3403">
        <v>33</v>
      </c>
      <c r="G3403" t="s">
        <v>88</v>
      </c>
      <c r="H3403" t="s">
        <v>80</v>
      </c>
      <c r="I3403">
        <v>95000</v>
      </c>
      <c r="J3403" t="s">
        <v>601</v>
      </c>
      <c r="K3403" t="s">
        <v>387</v>
      </c>
    </row>
    <row r="3404" spans="1:11" x14ac:dyDescent="0.35">
      <c r="A3404" t="s">
        <v>567</v>
      </c>
      <c r="B3404" t="s">
        <v>304</v>
      </c>
      <c r="C3404" t="s">
        <v>87</v>
      </c>
      <c r="D3404" t="s">
        <v>78</v>
      </c>
      <c r="E3404">
        <v>2021</v>
      </c>
      <c r="F3404">
        <v>33</v>
      </c>
      <c r="G3404" t="s">
        <v>88</v>
      </c>
      <c r="H3404" t="s">
        <v>80</v>
      </c>
      <c r="I3404">
        <v>80000</v>
      </c>
      <c r="J3404" t="s">
        <v>602</v>
      </c>
      <c r="K3404" t="s">
        <v>387</v>
      </c>
    </row>
    <row r="3405" spans="1:11" x14ac:dyDescent="0.35">
      <c r="A3405" t="s">
        <v>567</v>
      </c>
      <c r="B3405" t="s">
        <v>304</v>
      </c>
      <c r="C3405" t="s">
        <v>87</v>
      </c>
      <c r="D3405" t="s">
        <v>78</v>
      </c>
      <c r="E3405">
        <v>2021</v>
      </c>
      <c r="F3405">
        <v>33</v>
      </c>
      <c r="G3405" t="s">
        <v>88</v>
      </c>
      <c r="H3405" t="s">
        <v>80</v>
      </c>
      <c r="I3405">
        <v>165000</v>
      </c>
      <c r="J3405" t="s">
        <v>568</v>
      </c>
      <c r="K3405" t="s">
        <v>387</v>
      </c>
    </row>
    <row r="3406" spans="1:11" x14ac:dyDescent="0.35">
      <c r="A3406" t="s">
        <v>567</v>
      </c>
      <c r="B3406" t="s">
        <v>304</v>
      </c>
      <c r="C3406" t="s">
        <v>87</v>
      </c>
      <c r="D3406" t="s">
        <v>78</v>
      </c>
      <c r="E3406">
        <v>2021</v>
      </c>
      <c r="F3406">
        <v>63</v>
      </c>
      <c r="G3406" t="s">
        <v>317</v>
      </c>
      <c r="H3406" t="s">
        <v>80</v>
      </c>
      <c r="I3406">
        <v>-3337.42</v>
      </c>
      <c r="J3406" t="s">
        <v>602</v>
      </c>
      <c r="K3406" t="s">
        <v>387</v>
      </c>
    </row>
    <row r="3407" spans="1:11" x14ac:dyDescent="0.35">
      <c r="A3407" t="s">
        <v>567</v>
      </c>
      <c r="B3407" t="s">
        <v>304</v>
      </c>
      <c r="C3407" t="s">
        <v>87</v>
      </c>
      <c r="D3407" t="s">
        <v>78</v>
      </c>
      <c r="E3407">
        <v>2021</v>
      </c>
      <c r="F3407">
        <v>63</v>
      </c>
      <c r="G3407" t="s">
        <v>317</v>
      </c>
      <c r="H3407" t="s">
        <v>81</v>
      </c>
      <c r="I3407">
        <v>-1795.74</v>
      </c>
      <c r="J3407" t="s">
        <v>602</v>
      </c>
      <c r="K3407" t="s">
        <v>387</v>
      </c>
    </row>
    <row r="3408" spans="1:11" x14ac:dyDescent="0.35">
      <c r="A3408" t="s">
        <v>567</v>
      </c>
      <c r="B3408" t="s">
        <v>304</v>
      </c>
      <c r="C3408" t="s">
        <v>87</v>
      </c>
      <c r="D3408" t="s">
        <v>78</v>
      </c>
      <c r="E3408">
        <v>2021</v>
      </c>
      <c r="F3408">
        <v>90</v>
      </c>
      <c r="G3408" t="s">
        <v>89</v>
      </c>
      <c r="H3408" t="s">
        <v>80</v>
      </c>
      <c r="I3408">
        <v>1206</v>
      </c>
      <c r="J3408" t="s">
        <v>601</v>
      </c>
      <c r="K3408" t="s">
        <v>387</v>
      </c>
    </row>
    <row r="3409" spans="1:11" x14ac:dyDescent="0.35">
      <c r="A3409" t="s">
        <v>567</v>
      </c>
      <c r="B3409" t="s">
        <v>304</v>
      </c>
      <c r="C3409" t="s">
        <v>87</v>
      </c>
      <c r="D3409" t="s">
        <v>78</v>
      </c>
      <c r="E3409">
        <v>2021</v>
      </c>
      <c r="F3409">
        <v>90</v>
      </c>
      <c r="G3409" t="s">
        <v>89</v>
      </c>
      <c r="H3409" t="s">
        <v>80</v>
      </c>
      <c r="I3409">
        <v>2034.5</v>
      </c>
      <c r="J3409" t="s">
        <v>602</v>
      </c>
      <c r="K3409" t="s">
        <v>387</v>
      </c>
    </row>
    <row r="3410" spans="1:11" x14ac:dyDescent="0.35">
      <c r="A3410" t="s">
        <v>567</v>
      </c>
      <c r="B3410" t="s">
        <v>304</v>
      </c>
      <c r="C3410" t="s">
        <v>87</v>
      </c>
      <c r="D3410" t="s">
        <v>78</v>
      </c>
      <c r="E3410">
        <v>2021</v>
      </c>
      <c r="F3410">
        <v>90</v>
      </c>
      <c r="G3410" t="s">
        <v>89</v>
      </c>
      <c r="H3410" t="s">
        <v>80</v>
      </c>
      <c r="I3410">
        <v>3762</v>
      </c>
      <c r="J3410" t="s">
        <v>568</v>
      </c>
      <c r="K3410" t="s">
        <v>387</v>
      </c>
    </row>
    <row r="3411" spans="1:11" x14ac:dyDescent="0.35">
      <c r="A3411" t="s">
        <v>567</v>
      </c>
      <c r="B3411" t="s">
        <v>304</v>
      </c>
      <c r="C3411" t="s">
        <v>87</v>
      </c>
      <c r="D3411" t="s">
        <v>78</v>
      </c>
      <c r="E3411">
        <v>2021</v>
      </c>
      <c r="F3411">
        <v>91</v>
      </c>
      <c r="G3411" t="s">
        <v>90</v>
      </c>
      <c r="H3411" t="s">
        <v>80</v>
      </c>
      <c r="I3411">
        <v>19390.12</v>
      </c>
      <c r="J3411" t="s">
        <v>601</v>
      </c>
      <c r="K3411" t="s">
        <v>387</v>
      </c>
    </row>
    <row r="3412" spans="1:11" x14ac:dyDescent="0.35">
      <c r="A3412" t="s">
        <v>567</v>
      </c>
      <c r="B3412" t="s">
        <v>304</v>
      </c>
      <c r="C3412" t="s">
        <v>87</v>
      </c>
      <c r="D3412" t="s">
        <v>78</v>
      </c>
      <c r="E3412">
        <v>2021</v>
      </c>
      <c r="F3412">
        <v>91</v>
      </c>
      <c r="G3412" t="s">
        <v>90</v>
      </c>
      <c r="H3412" t="s">
        <v>80</v>
      </c>
      <c r="I3412">
        <v>13326.62</v>
      </c>
      <c r="J3412" t="s">
        <v>602</v>
      </c>
      <c r="K3412" t="s">
        <v>387</v>
      </c>
    </row>
    <row r="3413" spans="1:11" x14ac:dyDescent="0.35">
      <c r="A3413" t="s">
        <v>567</v>
      </c>
      <c r="B3413" t="s">
        <v>304</v>
      </c>
      <c r="C3413" t="s">
        <v>87</v>
      </c>
      <c r="D3413" t="s">
        <v>78</v>
      </c>
      <c r="E3413">
        <v>2021</v>
      </c>
      <c r="F3413">
        <v>91</v>
      </c>
      <c r="G3413" t="s">
        <v>90</v>
      </c>
      <c r="H3413" t="s">
        <v>80</v>
      </c>
      <c r="I3413">
        <v>11056.8</v>
      </c>
      <c r="J3413" t="s">
        <v>568</v>
      </c>
      <c r="K3413" t="s">
        <v>387</v>
      </c>
    </row>
    <row r="3414" spans="1:11" x14ac:dyDescent="0.35">
      <c r="A3414" t="s">
        <v>567</v>
      </c>
      <c r="B3414" t="s">
        <v>304</v>
      </c>
      <c r="C3414" t="s">
        <v>87</v>
      </c>
      <c r="D3414" t="s">
        <v>78</v>
      </c>
      <c r="E3414">
        <v>2022</v>
      </c>
      <c r="F3414">
        <v>16</v>
      </c>
      <c r="G3414" t="s">
        <v>91</v>
      </c>
      <c r="H3414" t="s">
        <v>80</v>
      </c>
      <c r="I3414">
        <v>202378</v>
      </c>
      <c r="J3414" t="s">
        <v>601</v>
      </c>
      <c r="K3414" t="s">
        <v>387</v>
      </c>
    </row>
    <row r="3415" spans="1:11" x14ac:dyDescent="0.35">
      <c r="A3415" t="s">
        <v>567</v>
      </c>
      <c r="B3415" t="s">
        <v>304</v>
      </c>
      <c r="C3415" t="s">
        <v>87</v>
      </c>
      <c r="D3415" t="s">
        <v>78</v>
      </c>
      <c r="E3415">
        <v>2022</v>
      </c>
      <c r="F3415">
        <v>16</v>
      </c>
      <c r="G3415" t="s">
        <v>91</v>
      </c>
      <c r="H3415" t="s">
        <v>80</v>
      </c>
      <c r="I3415">
        <v>54458.42</v>
      </c>
      <c r="J3415" t="s">
        <v>602</v>
      </c>
      <c r="K3415" t="s">
        <v>387</v>
      </c>
    </row>
    <row r="3416" spans="1:11" x14ac:dyDescent="0.35">
      <c r="A3416" t="s">
        <v>567</v>
      </c>
      <c r="B3416" t="s">
        <v>304</v>
      </c>
      <c r="C3416" t="s">
        <v>87</v>
      </c>
      <c r="D3416" t="s">
        <v>78</v>
      </c>
      <c r="E3416">
        <v>2022</v>
      </c>
      <c r="F3416">
        <v>16</v>
      </c>
      <c r="G3416" t="s">
        <v>91</v>
      </c>
      <c r="H3416" t="s">
        <v>80</v>
      </c>
      <c r="I3416">
        <v>86569.37</v>
      </c>
      <c r="J3416" t="s">
        <v>568</v>
      </c>
      <c r="K3416" t="s">
        <v>387</v>
      </c>
    </row>
    <row r="3417" spans="1:11" x14ac:dyDescent="0.35">
      <c r="A3417" t="s">
        <v>567</v>
      </c>
      <c r="B3417" t="s">
        <v>304</v>
      </c>
      <c r="C3417" t="s">
        <v>87</v>
      </c>
      <c r="D3417" t="s">
        <v>78</v>
      </c>
      <c r="E3417">
        <v>2022</v>
      </c>
      <c r="F3417">
        <v>33</v>
      </c>
      <c r="G3417" t="s">
        <v>88</v>
      </c>
      <c r="H3417" t="s">
        <v>80</v>
      </c>
      <c r="I3417">
        <v>469683.4</v>
      </c>
      <c r="J3417" t="s">
        <v>601</v>
      </c>
      <c r="K3417" t="s">
        <v>387</v>
      </c>
    </row>
    <row r="3418" spans="1:11" x14ac:dyDescent="0.35">
      <c r="A3418" t="s">
        <v>567</v>
      </c>
      <c r="B3418" t="s">
        <v>304</v>
      </c>
      <c r="C3418" t="s">
        <v>87</v>
      </c>
      <c r="D3418" t="s">
        <v>78</v>
      </c>
      <c r="E3418">
        <v>2022</v>
      </c>
      <c r="F3418">
        <v>33</v>
      </c>
      <c r="G3418" t="s">
        <v>88</v>
      </c>
      <c r="H3418" t="s">
        <v>80</v>
      </c>
      <c r="I3418">
        <v>552051.14</v>
      </c>
      <c r="J3418" t="s">
        <v>602</v>
      </c>
      <c r="K3418" t="s">
        <v>387</v>
      </c>
    </row>
    <row r="3419" spans="1:11" x14ac:dyDescent="0.35">
      <c r="A3419" t="s">
        <v>567</v>
      </c>
      <c r="B3419" t="s">
        <v>304</v>
      </c>
      <c r="C3419" t="s">
        <v>87</v>
      </c>
      <c r="D3419" t="s">
        <v>78</v>
      </c>
      <c r="E3419">
        <v>2022</v>
      </c>
      <c r="F3419">
        <v>33</v>
      </c>
      <c r="G3419" t="s">
        <v>88</v>
      </c>
      <c r="H3419" t="s">
        <v>80</v>
      </c>
      <c r="I3419">
        <v>559000.57999999996</v>
      </c>
      <c r="J3419" t="s">
        <v>568</v>
      </c>
      <c r="K3419" t="s">
        <v>387</v>
      </c>
    </row>
    <row r="3420" spans="1:11" x14ac:dyDescent="0.35">
      <c r="A3420" t="s">
        <v>567</v>
      </c>
      <c r="B3420" t="s">
        <v>304</v>
      </c>
      <c r="C3420" t="s">
        <v>87</v>
      </c>
      <c r="D3420" t="s">
        <v>78</v>
      </c>
      <c r="E3420">
        <v>2022</v>
      </c>
      <c r="F3420">
        <v>63</v>
      </c>
      <c r="G3420" t="s">
        <v>317</v>
      </c>
      <c r="H3420" t="s">
        <v>80</v>
      </c>
      <c r="I3420">
        <v>-4744.8599999999997</v>
      </c>
      <c r="J3420" t="s">
        <v>602</v>
      </c>
      <c r="K3420" t="s">
        <v>387</v>
      </c>
    </row>
    <row r="3421" spans="1:11" x14ac:dyDescent="0.35">
      <c r="A3421" t="s">
        <v>567</v>
      </c>
      <c r="B3421" t="s">
        <v>304</v>
      </c>
      <c r="C3421" t="s">
        <v>87</v>
      </c>
      <c r="D3421" t="s">
        <v>78</v>
      </c>
      <c r="E3421">
        <v>2022</v>
      </c>
      <c r="F3421">
        <v>63</v>
      </c>
      <c r="G3421" t="s">
        <v>317</v>
      </c>
      <c r="H3421" t="s">
        <v>81</v>
      </c>
      <c r="I3421">
        <v>-3295.45</v>
      </c>
      <c r="J3421" t="s">
        <v>601</v>
      </c>
      <c r="K3421" t="s">
        <v>387</v>
      </c>
    </row>
    <row r="3422" spans="1:11" x14ac:dyDescent="0.35">
      <c r="A3422" t="s">
        <v>567</v>
      </c>
      <c r="B3422" t="s">
        <v>304</v>
      </c>
      <c r="C3422" t="s">
        <v>87</v>
      </c>
      <c r="D3422" t="s">
        <v>78</v>
      </c>
      <c r="E3422">
        <v>2022</v>
      </c>
      <c r="F3422">
        <v>90</v>
      </c>
      <c r="G3422" t="s">
        <v>89</v>
      </c>
      <c r="H3422" t="s">
        <v>80</v>
      </c>
      <c r="I3422">
        <v>3211.5</v>
      </c>
      <c r="J3422" t="s">
        <v>601</v>
      </c>
      <c r="K3422" t="s">
        <v>387</v>
      </c>
    </row>
    <row r="3423" spans="1:11" x14ac:dyDescent="0.35">
      <c r="A3423" t="s">
        <v>567</v>
      </c>
      <c r="B3423" t="s">
        <v>304</v>
      </c>
      <c r="C3423" t="s">
        <v>87</v>
      </c>
      <c r="D3423" t="s">
        <v>78</v>
      </c>
      <c r="E3423">
        <v>2022</v>
      </c>
      <c r="F3423">
        <v>90</v>
      </c>
      <c r="G3423" t="s">
        <v>89</v>
      </c>
      <c r="H3423" t="s">
        <v>80</v>
      </c>
      <c r="I3423">
        <v>1714.82</v>
      </c>
      <c r="J3423" t="s">
        <v>602</v>
      </c>
      <c r="K3423" t="s">
        <v>387</v>
      </c>
    </row>
    <row r="3424" spans="1:11" x14ac:dyDescent="0.35">
      <c r="A3424" t="s">
        <v>567</v>
      </c>
      <c r="B3424" t="s">
        <v>304</v>
      </c>
      <c r="C3424" t="s">
        <v>87</v>
      </c>
      <c r="D3424" t="s">
        <v>78</v>
      </c>
      <c r="E3424">
        <v>2022</v>
      </c>
      <c r="F3424">
        <v>90</v>
      </c>
      <c r="G3424" t="s">
        <v>89</v>
      </c>
      <c r="H3424" t="s">
        <v>80</v>
      </c>
      <c r="I3424">
        <v>2475.8200000000002</v>
      </c>
      <c r="J3424" t="s">
        <v>568</v>
      </c>
      <c r="K3424" t="s">
        <v>387</v>
      </c>
    </row>
    <row r="3425" spans="1:11" x14ac:dyDescent="0.35">
      <c r="A3425" t="s">
        <v>567</v>
      </c>
      <c r="B3425" t="s">
        <v>304</v>
      </c>
      <c r="C3425" t="s">
        <v>87</v>
      </c>
      <c r="D3425" t="s">
        <v>78</v>
      </c>
      <c r="E3425">
        <v>2022</v>
      </c>
      <c r="F3425">
        <v>91</v>
      </c>
      <c r="G3425" t="s">
        <v>90</v>
      </c>
      <c r="H3425" t="s">
        <v>80</v>
      </c>
      <c r="I3425">
        <v>17253.13</v>
      </c>
      <c r="J3425" t="s">
        <v>601</v>
      </c>
      <c r="K3425" t="s">
        <v>387</v>
      </c>
    </row>
    <row r="3426" spans="1:11" x14ac:dyDescent="0.35">
      <c r="A3426" t="s">
        <v>567</v>
      </c>
      <c r="B3426" t="s">
        <v>304</v>
      </c>
      <c r="C3426" t="s">
        <v>87</v>
      </c>
      <c r="D3426" t="s">
        <v>78</v>
      </c>
      <c r="E3426">
        <v>2022</v>
      </c>
      <c r="F3426">
        <v>91</v>
      </c>
      <c r="G3426" t="s">
        <v>90</v>
      </c>
      <c r="H3426" t="s">
        <v>80</v>
      </c>
      <c r="I3426">
        <v>41700.07</v>
      </c>
      <c r="J3426" t="s">
        <v>602</v>
      </c>
      <c r="K3426" t="s">
        <v>387</v>
      </c>
    </row>
    <row r="3427" spans="1:11" x14ac:dyDescent="0.35">
      <c r="A3427" t="s">
        <v>567</v>
      </c>
      <c r="B3427" t="s">
        <v>304</v>
      </c>
      <c r="C3427" t="s">
        <v>87</v>
      </c>
      <c r="D3427" t="s">
        <v>78</v>
      </c>
      <c r="E3427">
        <v>2022</v>
      </c>
      <c r="F3427">
        <v>91</v>
      </c>
      <c r="G3427" t="s">
        <v>90</v>
      </c>
      <c r="H3427" t="s">
        <v>80</v>
      </c>
      <c r="I3427">
        <v>47688.9</v>
      </c>
      <c r="J3427" t="s">
        <v>568</v>
      </c>
      <c r="K3427" t="s">
        <v>387</v>
      </c>
    </row>
    <row r="3428" spans="1:11" x14ac:dyDescent="0.35">
      <c r="A3428" t="s">
        <v>567</v>
      </c>
      <c r="B3428" t="s">
        <v>304</v>
      </c>
      <c r="C3428" t="s">
        <v>87</v>
      </c>
      <c r="D3428" t="s">
        <v>78</v>
      </c>
      <c r="E3428">
        <v>2023</v>
      </c>
      <c r="F3428">
        <v>16</v>
      </c>
      <c r="G3428" t="s">
        <v>91</v>
      </c>
      <c r="H3428" t="s">
        <v>80</v>
      </c>
      <c r="I3428">
        <v>501837.59</v>
      </c>
      <c r="J3428" t="s">
        <v>601</v>
      </c>
      <c r="K3428" t="s">
        <v>387</v>
      </c>
    </row>
    <row r="3429" spans="1:11" x14ac:dyDescent="0.35">
      <c r="A3429" t="s">
        <v>567</v>
      </c>
      <c r="B3429" t="s">
        <v>304</v>
      </c>
      <c r="C3429" t="s">
        <v>87</v>
      </c>
      <c r="D3429" t="s">
        <v>78</v>
      </c>
      <c r="E3429">
        <v>2023</v>
      </c>
      <c r="F3429">
        <v>16</v>
      </c>
      <c r="G3429" t="s">
        <v>91</v>
      </c>
      <c r="H3429" t="s">
        <v>80</v>
      </c>
      <c r="I3429">
        <v>391108.83</v>
      </c>
      <c r="J3429" t="s">
        <v>602</v>
      </c>
      <c r="K3429" t="s">
        <v>387</v>
      </c>
    </row>
    <row r="3430" spans="1:11" x14ac:dyDescent="0.35">
      <c r="A3430" t="s">
        <v>567</v>
      </c>
      <c r="B3430" t="s">
        <v>304</v>
      </c>
      <c r="C3430" t="s">
        <v>87</v>
      </c>
      <c r="D3430" t="s">
        <v>78</v>
      </c>
      <c r="E3430">
        <v>2023</v>
      </c>
      <c r="F3430">
        <v>16</v>
      </c>
      <c r="G3430" t="s">
        <v>91</v>
      </c>
      <c r="H3430" t="s">
        <v>80</v>
      </c>
      <c r="I3430">
        <v>313549.12</v>
      </c>
      <c r="J3430" t="s">
        <v>568</v>
      </c>
      <c r="K3430" t="s">
        <v>387</v>
      </c>
    </row>
    <row r="3431" spans="1:11" x14ac:dyDescent="0.35">
      <c r="A3431" t="s">
        <v>567</v>
      </c>
      <c r="B3431" t="s">
        <v>304</v>
      </c>
      <c r="C3431" t="s">
        <v>87</v>
      </c>
      <c r="D3431" t="s">
        <v>78</v>
      </c>
      <c r="E3431">
        <v>2023</v>
      </c>
      <c r="F3431">
        <v>33</v>
      </c>
      <c r="G3431" t="s">
        <v>88</v>
      </c>
      <c r="H3431" t="s">
        <v>80</v>
      </c>
      <c r="I3431">
        <v>2754381.2</v>
      </c>
      <c r="J3431" t="s">
        <v>601</v>
      </c>
      <c r="K3431" t="s">
        <v>387</v>
      </c>
    </row>
    <row r="3432" spans="1:11" x14ac:dyDescent="0.35">
      <c r="A3432" t="s">
        <v>567</v>
      </c>
      <c r="B3432" t="s">
        <v>304</v>
      </c>
      <c r="C3432" t="s">
        <v>87</v>
      </c>
      <c r="D3432" t="s">
        <v>78</v>
      </c>
      <c r="E3432">
        <v>2023</v>
      </c>
      <c r="F3432">
        <v>33</v>
      </c>
      <c r="G3432" t="s">
        <v>88</v>
      </c>
      <c r="H3432" t="s">
        <v>80</v>
      </c>
      <c r="I3432">
        <v>2583604.7999999998</v>
      </c>
      <c r="J3432" t="s">
        <v>602</v>
      </c>
      <c r="K3432" t="s">
        <v>387</v>
      </c>
    </row>
    <row r="3433" spans="1:11" x14ac:dyDescent="0.35">
      <c r="A3433" t="s">
        <v>567</v>
      </c>
      <c r="B3433" t="s">
        <v>304</v>
      </c>
      <c r="C3433" t="s">
        <v>87</v>
      </c>
      <c r="D3433" t="s">
        <v>78</v>
      </c>
      <c r="E3433">
        <v>2023</v>
      </c>
      <c r="F3433">
        <v>33</v>
      </c>
      <c r="G3433" t="s">
        <v>88</v>
      </c>
      <c r="H3433" t="s">
        <v>80</v>
      </c>
      <c r="I3433">
        <v>2555433.92</v>
      </c>
      <c r="J3433" t="s">
        <v>568</v>
      </c>
      <c r="K3433" t="s">
        <v>387</v>
      </c>
    </row>
    <row r="3434" spans="1:11" x14ac:dyDescent="0.35">
      <c r="A3434" t="s">
        <v>567</v>
      </c>
      <c r="B3434" t="s">
        <v>304</v>
      </c>
      <c r="C3434" t="s">
        <v>87</v>
      </c>
      <c r="D3434" t="s">
        <v>78</v>
      </c>
      <c r="E3434">
        <v>2023</v>
      </c>
      <c r="F3434">
        <v>33</v>
      </c>
      <c r="G3434" t="s">
        <v>88</v>
      </c>
      <c r="H3434" t="s">
        <v>81</v>
      </c>
      <c r="I3434">
        <v>7042.59</v>
      </c>
      <c r="J3434" t="s">
        <v>601</v>
      </c>
      <c r="K3434" t="s">
        <v>387</v>
      </c>
    </row>
    <row r="3435" spans="1:11" x14ac:dyDescent="0.35">
      <c r="A3435" t="s">
        <v>567</v>
      </c>
      <c r="B3435" t="s">
        <v>304</v>
      </c>
      <c r="C3435" t="s">
        <v>87</v>
      </c>
      <c r="D3435" t="s">
        <v>78</v>
      </c>
      <c r="E3435">
        <v>2023</v>
      </c>
      <c r="F3435">
        <v>33</v>
      </c>
      <c r="G3435" t="s">
        <v>88</v>
      </c>
      <c r="H3435" t="s">
        <v>81</v>
      </c>
      <c r="I3435">
        <v>7042.59</v>
      </c>
      <c r="J3435" t="s">
        <v>602</v>
      </c>
      <c r="K3435" t="s">
        <v>387</v>
      </c>
    </row>
    <row r="3436" spans="1:11" x14ac:dyDescent="0.35">
      <c r="A3436" t="s">
        <v>567</v>
      </c>
      <c r="B3436" t="s">
        <v>304</v>
      </c>
      <c r="C3436" t="s">
        <v>87</v>
      </c>
      <c r="D3436" t="s">
        <v>78</v>
      </c>
      <c r="E3436">
        <v>2023</v>
      </c>
      <c r="F3436">
        <v>33</v>
      </c>
      <c r="G3436" t="s">
        <v>88</v>
      </c>
      <c r="H3436" t="s">
        <v>81</v>
      </c>
      <c r="I3436">
        <v>7042.59</v>
      </c>
      <c r="J3436" t="s">
        <v>568</v>
      </c>
      <c r="K3436" t="s">
        <v>387</v>
      </c>
    </row>
    <row r="3437" spans="1:11" x14ac:dyDescent="0.35">
      <c r="A3437" t="s">
        <v>567</v>
      </c>
      <c r="B3437" t="s">
        <v>304</v>
      </c>
      <c r="C3437" t="s">
        <v>87</v>
      </c>
      <c r="D3437" t="s">
        <v>78</v>
      </c>
      <c r="E3437">
        <v>2023</v>
      </c>
      <c r="F3437">
        <v>63</v>
      </c>
      <c r="G3437" t="s">
        <v>317</v>
      </c>
      <c r="H3437" t="s">
        <v>80</v>
      </c>
      <c r="I3437">
        <v>-10745.99</v>
      </c>
      <c r="J3437" t="s">
        <v>601</v>
      </c>
      <c r="K3437" t="s">
        <v>387</v>
      </c>
    </row>
    <row r="3438" spans="1:11" x14ac:dyDescent="0.35">
      <c r="A3438" t="s">
        <v>567</v>
      </c>
      <c r="B3438" t="s">
        <v>304</v>
      </c>
      <c r="C3438" t="s">
        <v>87</v>
      </c>
      <c r="D3438" t="s">
        <v>78</v>
      </c>
      <c r="E3438">
        <v>2023</v>
      </c>
      <c r="F3438">
        <v>63</v>
      </c>
      <c r="G3438" t="s">
        <v>317</v>
      </c>
      <c r="H3438" t="s">
        <v>80</v>
      </c>
      <c r="I3438">
        <v>-1609.48</v>
      </c>
      <c r="J3438" t="s">
        <v>602</v>
      </c>
      <c r="K3438" t="s">
        <v>387</v>
      </c>
    </row>
    <row r="3439" spans="1:11" x14ac:dyDescent="0.35">
      <c r="A3439" t="s">
        <v>567</v>
      </c>
      <c r="B3439" t="s">
        <v>304</v>
      </c>
      <c r="C3439" t="s">
        <v>87</v>
      </c>
      <c r="D3439" t="s">
        <v>78</v>
      </c>
      <c r="E3439">
        <v>2023</v>
      </c>
      <c r="F3439">
        <v>63</v>
      </c>
      <c r="G3439" t="s">
        <v>317</v>
      </c>
      <c r="H3439" t="s">
        <v>80</v>
      </c>
      <c r="I3439">
        <v>-50.75</v>
      </c>
      <c r="J3439" t="s">
        <v>568</v>
      </c>
      <c r="K3439" t="s">
        <v>387</v>
      </c>
    </row>
    <row r="3440" spans="1:11" x14ac:dyDescent="0.35">
      <c r="A3440" t="s">
        <v>567</v>
      </c>
      <c r="B3440" t="s">
        <v>304</v>
      </c>
      <c r="C3440" t="s">
        <v>87</v>
      </c>
      <c r="D3440" t="s">
        <v>78</v>
      </c>
      <c r="E3440">
        <v>2023</v>
      </c>
      <c r="F3440">
        <v>63</v>
      </c>
      <c r="G3440" t="s">
        <v>317</v>
      </c>
      <c r="H3440" t="s">
        <v>81</v>
      </c>
      <c r="I3440">
        <v>-13585.74</v>
      </c>
      <c r="J3440" t="s">
        <v>602</v>
      </c>
      <c r="K3440" t="s">
        <v>387</v>
      </c>
    </row>
    <row r="3441" spans="1:11" x14ac:dyDescent="0.35">
      <c r="A3441" t="s">
        <v>567</v>
      </c>
      <c r="B3441" t="s">
        <v>304</v>
      </c>
      <c r="C3441" t="s">
        <v>87</v>
      </c>
      <c r="D3441" t="s">
        <v>78</v>
      </c>
      <c r="E3441">
        <v>2023</v>
      </c>
      <c r="F3441">
        <v>90</v>
      </c>
      <c r="G3441" t="s">
        <v>89</v>
      </c>
      <c r="H3441" t="s">
        <v>80</v>
      </c>
      <c r="I3441">
        <v>9802.49</v>
      </c>
      <c r="J3441" t="s">
        <v>601</v>
      </c>
      <c r="K3441" t="s">
        <v>387</v>
      </c>
    </row>
    <row r="3442" spans="1:11" x14ac:dyDescent="0.35">
      <c r="A3442" t="s">
        <v>567</v>
      </c>
      <c r="B3442" t="s">
        <v>304</v>
      </c>
      <c r="C3442" t="s">
        <v>87</v>
      </c>
      <c r="D3442" t="s">
        <v>78</v>
      </c>
      <c r="E3442">
        <v>2023</v>
      </c>
      <c r="F3442">
        <v>90</v>
      </c>
      <c r="G3442" t="s">
        <v>89</v>
      </c>
      <c r="H3442" t="s">
        <v>80</v>
      </c>
      <c r="I3442">
        <v>10123.379999999999</v>
      </c>
      <c r="J3442" t="s">
        <v>602</v>
      </c>
      <c r="K3442" t="s">
        <v>387</v>
      </c>
    </row>
    <row r="3443" spans="1:11" x14ac:dyDescent="0.35">
      <c r="A3443" t="s">
        <v>567</v>
      </c>
      <c r="B3443" t="s">
        <v>304</v>
      </c>
      <c r="C3443" t="s">
        <v>87</v>
      </c>
      <c r="D3443" t="s">
        <v>78</v>
      </c>
      <c r="E3443">
        <v>2023</v>
      </c>
      <c r="F3443">
        <v>90</v>
      </c>
      <c r="G3443" t="s">
        <v>89</v>
      </c>
      <c r="H3443" t="s">
        <v>80</v>
      </c>
      <c r="I3443">
        <v>9223.5499999999993</v>
      </c>
      <c r="J3443" t="s">
        <v>568</v>
      </c>
      <c r="K3443" t="s">
        <v>387</v>
      </c>
    </row>
    <row r="3444" spans="1:11" x14ac:dyDescent="0.35">
      <c r="A3444" t="s">
        <v>567</v>
      </c>
      <c r="B3444" t="s">
        <v>304</v>
      </c>
      <c r="C3444" t="s">
        <v>87</v>
      </c>
      <c r="D3444" t="s">
        <v>78</v>
      </c>
      <c r="E3444">
        <v>2023</v>
      </c>
      <c r="F3444">
        <v>91</v>
      </c>
      <c r="G3444" t="s">
        <v>90</v>
      </c>
      <c r="H3444" t="s">
        <v>80</v>
      </c>
      <c r="I3444">
        <v>126226.92</v>
      </c>
      <c r="J3444" t="s">
        <v>601</v>
      </c>
      <c r="K3444" t="s">
        <v>387</v>
      </c>
    </row>
    <row r="3445" spans="1:11" x14ac:dyDescent="0.35">
      <c r="A3445" t="s">
        <v>567</v>
      </c>
      <c r="B3445" t="s">
        <v>304</v>
      </c>
      <c r="C3445" t="s">
        <v>87</v>
      </c>
      <c r="D3445" t="s">
        <v>78</v>
      </c>
      <c r="E3445">
        <v>2023</v>
      </c>
      <c r="F3445">
        <v>91</v>
      </c>
      <c r="G3445" t="s">
        <v>90</v>
      </c>
      <c r="H3445" t="s">
        <v>80</v>
      </c>
      <c r="I3445">
        <v>117969.09</v>
      </c>
      <c r="J3445" t="s">
        <v>602</v>
      </c>
      <c r="K3445" t="s">
        <v>387</v>
      </c>
    </row>
    <row r="3446" spans="1:11" x14ac:dyDescent="0.35">
      <c r="A3446" t="s">
        <v>567</v>
      </c>
      <c r="B3446" t="s">
        <v>304</v>
      </c>
      <c r="C3446" t="s">
        <v>87</v>
      </c>
      <c r="D3446" t="s">
        <v>78</v>
      </c>
      <c r="E3446">
        <v>2023</v>
      </c>
      <c r="F3446">
        <v>91</v>
      </c>
      <c r="G3446" t="s">
        <v>90</v>
      </c>
      <c r="H3446" t="s">
        <v>80</v>
      </c>
      <c r="I3446">
        <v>161391.31</v>
      </c>
      <c r="J3446" t="s">
        <v>568</v>
      </c>
      <c r="K3446" t="s">
        <v>387</v>
      </c>
    </row>
    <row r="3447" spans="1:11" x14ac:dyDescent="0.35">
      <c r="A3447" t="s">
        <v>567</v>
      </c>
      <c r="B3447" t="s">
        <v>304</v>
      </c>
      <c r="C3447" t="s">
        <v>87</v>
      </c>
      <c r="D3447" t="s">
        <v>78</v>
      </c>
      <c r="E3447">
        <v>2023</v>
      </c>
      <c r="F3447">
        <v>91</v>
      </c>
      <c r="G3447" t="s">
        <v>90</v>
      </c>
      <c r="H3447" t="s">
        <v>81</v>
      </c>
      <c r="I3447">
        <v>111</v>
      </c>
      <c r="J3447" t="s">
        <v>601</v>
      </c>
      <c r="K3447" t="s">
        <v>387</v>
      </c>
    </row>
    <row r="3448" spans="1:11" x14ac:dyDescent="0.35">
      <c r="A3448" t="s">
        <v>567</v>
      </c>
      <c r="B3448" t="s">
        <v>304</v>
      </c>
      <c r="C3448" t="s">
        <v>87</v>
      </c>
      <c r="D3448" t="s">
        <v>78</v>
      </c>
      <c r="E3448">
        <v>2023</v>
      </c>
      <c r="F3448">
        <v>91</v>
      </c>
      <c r="G3448" t="s">
        <v>90</v>
      </c>
      <c r="H3448" t="s">
        <v>81</v>
      </c>
      <c r="I3448">
        <v>111</v>
      </c>
      <c r="J3448" t="s">
        <v>602</v>
      </c>
      <c r="K3448" t="s">
        <v>387</v>
      </c>
    </row>
    <row r="3449" spans="1:11" x14ac:dyDescent="0.35">
      <c r="A3449" t="s">
        <v>567</v>
      </c>
      <c r="B3449" t="s">
        <v>304</v>
      </c>
      <c r="C3449" t="s">
        <v>87</v>
      </c>
      <c r="D3449" t="s">
        <v>78</v>
      </c>
      <c r="E3449">
        <v>2023</v>
      </c>
      <c r="F3449">
        <v>91</v>
      </c>
      <c r="G3449" t="s">
        <v>90</v>
      </c>
      <c r="H3449" t="s">
        <v>81</v>
      </c>
      <c r="I3449">
        <v>111</v>
      </c>
      <c r="J3449" t="s">
        <v>568</v>
      </c>
      <c r="K3449" t="s">
        <v>387</v>
      </c>
    </row>
    <row r="3450" spans="1:11" x14ac:dyDescent="0.35">
      <c r="A3450" t="s">
        <v>567</v>
      </c>
      <c r="B3450" t="s">
        <v>304</v>
      </c>
      <c r="C3450" t="s">
        <v>87</v>
      </c>
      <c r="D3450" t="s">
        <v>78</v>
      </c>
      <c r="E3450">
        <v>2024</v>
      </c>
      <c r="F3450">
        <v>16</v>
      </c>
      <c r="G3450" t="s">
        <v>91</v>
      </c>
      <c r="H3450" t="s">
        <v>80</v>
      </c>
      <c r="I3450">
        <v>281785.43</v>
      </c>
      <c r="J3450" t="s">
        <v>601</v>
      </c>
      <c r="K3450" t="s">
        <v>387</v>
      </c>
    </row>
    <row r="3451" spans="1:11" x14ac:dyDescent="0.35">
      <c r="A3451" t="s">
        <v>567</v>
      </c>
      <c r="B3451" t="s">
        <v>304</v>
      </c>
      <c r="C3451" t="s">
        <v>87</v>
      </c>
      <c r="D3451" t="s">
        <v>78</v>
      </c>
      <c r="E3451">
        <v>2024</v>
      </c>
      <c r="F3451">
        <v>16</v>
      </c>
      <c r="G3451" t="s">
        <v>91</v>
      </c>
      <c r="H3451" t="s">
        <v>80</v>
      </c>
      <c r="I3451">
        <v>385793.82</v>
      </c>
      <c r="J3451" t="s">
        <v>602</v>
      </c>
      <c r="K3451" t="s">
        <v>387</v>
      </c>
    </row>
    <row r="3452" spans="1:11" x14ac:dyDescent="0.35">
      <c r="A3452" t="s">
        <v>567</v>
      </c>
      <c r="B3452" t="s">
        <v>304</v>
      </c>
      <c r="C3452" t="s">
        <v>87</v>
      </c>
      <c r="D3452" t="s">
        <v>78</v>
      </c>
      <c r="E3452">
        <v>2024</v>
      </c>
      <c r="F3452">
        <v>16</v>
      </c>
      <c r="G3452" t="s">
        <v>91</v>
      </c>
      <c r="H3452" t="s">
        <v>80</v>
      </c>
      <c r="I3452">
        <v>363331.8</v>
      </c>
      <c r="J3452" t="s">
        <v>568</v>
      </c>
      <c r="K3452" t="s">
        <v>387</v>
      </c>
    </row>
    <row r="3453" spans="1:11" x14ac:dyDescent="0.35">
      <c r="A3453" t="s">
        <v>567</v>
      </c>
      <c r="B3453" t="s">
        <v>304</v>
      </c>
      <c r="C3453" t="s">
        <v>87</v>
      </c>
      <c r="D3453" t="s">
        <v>78</v>
      </c>
      <c r="E3453">
        <v>2024</v>
      </c>
      <c r="F3453">
        <v>16</v>
      </c>
      <c r="G3453" t="s">
        <v>91</v>
      </c>
      <c r="H3453" t="s">
        <v>81</v>
      </c>
      <c r="I3453">
        <v>10057.75</v>
      </c>
      <c r="J3453" t="s">
        <v>601</v>
      </c>
      <c r="K3453" t="s">
        <v>387</v>
      </c>
    </row>
    <row r="3454" spans="1:11" x14ac:dyDescent="0.35">
      <c r="A3454" t="s">
        <v>567</v>
      </c>
      <c r="B3454" t="s">
        <v>304</v>
      </c>
      <c r="C3454" t="s">
        <v>87</v>
      </c>
      <c r="D3454" t="s">
        <v>78</v>
      </c>
      <c r="E3454">
        <v>2024</v>
      </c>
      <c r="F3454">
        <v>16</v>
      </c>
      <c r="G3454" t="s">
        <v>91</v>
      </c>
      <c r="H3454" t="s">
        <v>81</v>
      </c>
      <c r="I3454">
        <v>12992.67</v>
      </c>
      <c r="J3454" t="s">
        <v>602</v>
      </c>
      <c r="K3454" t="s">
        <v>387</v>
      </c>
    </row>
    <row r="3455" spans="1:11" x14ac:dyDescent="0.35">
      <c r="A3455" t="s">
        <v>567</v>
      </c>
      <c r="B3455" t="s">
        <v>304</v>
      </c>
      <c r="C3455" t="s">
        <v>87</v>
      </c>
      <c r="D3455" t="s">
        <v>78</v>
      </c>
      <c r="E3455">
        <v>2024</v>
      </c>
      <c r="F3455">
        <v>16</v>
      </c>
      <c r="G3455" t="s">
        <v>91</v>
      </c>
      <c r="H3455" t="s">
        <v>81</v>
      </c>
      <c r="I3455">
        <v>11684</v>
      </c>
      <c r="J3455" t="s">
        <v>568</v>
      </c>
      <c r="K3455" t="s">
        <v>387</v>
      </c>
    </row>
    <row r="3456" spans="1:11" x14ac:dyDescent="0.35">
      <c r="A3456" t="s">
        <v>567</v>
      </c>
      <c r="B3456" t="s">
        <v>304</v>
      </c>
      <c r="C3456" t="s">
        <v>87</v>
      </c>
      <c r="D3456" t="s">
        <v>78</v>
      </c>
      <c r="E3456">
        <v>2024</v>
      </c>
      <c r="F3456">
        <v>33</v>
      </c>
      <c r="G3456" t="s">
        <v>88</v>
      </c>
      <c r="H3456" t="s">
        <v>80</v>
      </c>
      <c r="I3456">
        <v>4540126.3</v>
      </c>
      <c r="J3456" t="s">
        <v>601</v>
      </c>
      <c r="K3456" t="s">
        <v>387</v>
      </c>
    </row>
    <row r="3457" spans="1:11" x14ac:dyDescent="0.35">
      <c r="A3457" t="s">
        <v>567</v>
      </c>
      <c r="B3457" t="s">
        <v>304</v>
      </c>
      <c r="C3457" t="s">
        <v>87</v>
      </c>
      <c r="D3457" t="s">
        <v>78</v>
      </c>
      <c r="E3457">
        <v>2024</v>
      </c>
      <c r="F3457">
        <v>33</v>
      </c>
      <c r="G3457" t="s">
        <v>88</v>
      </c>
      <c r="H3457" t="s">
        <v>80</v>
      </c>
      <c r="I3457">
        <v>4555767.6500000004</v>
      </c>
      <c r="J3457" t="s">
        <v>602</v>
      </c>
      <c r="K3457" t="s">
        <v>387</v>
      </c>
    </row>
    <row r="3458" spans="1:11" x14ac:dyDescent="0.35">
      <c r="A3458" t="s">
        <v>567</v>
      </c>
      <c r="B3458" t="s">
        <v>304</v>
      </c>
      <c r="C3458" t="s">
        <v>87</v>
      </c>
      <c r="D3458" t="s">
        <v>78</v>
      </c>
      <c r="E3458">
        <v>2024</v>
      </c>
      <c r="F3458">
        <v>33</v>
      </c>
      <c r="G3458" t="s">
        <v>88</v>
      </c>
      <c r="H3458" t="s">
        <v>80</v>
      </c>
      <c r="I3458">
        <v>4556401.5199999996</v>
      </c>
      <c r="J3458" t="s">
        <v>568</v>
      </c>
      <c r="K3458" t="s">
        <v>387</v>
      </c>
    </row>
    <row r="3459" spans="1:11" x14ac:dyDescent="0.35">
      <c r="A3459" t="s">
        <v>567</v>
      </c>
      <c r="B3459" t="s">
        <v>304</v>
      </c>
      <c r="C3459" t="s">
        <v>87</v>
      </c>
      <c r="D3459" t="s">
        <v>78</v>
      </c>
      <c r="E3459">
        <v>2024</v>
      </c>
      <c r="F3459">
        <v>33</v>
      </c>
      <c r="G3459" t="s">
        <v>88</v>
      </c>
      <c r="H3459" t="s">
        <v>81</v>
      </c>
      <c r="I3459">
        <v>50852</v>
      </c>
      <c r="J3459" t="s">
        <v>601</v>
      </c>
      <c r="K3459" t="s">
        <v>387</v>
      </c>
    </row>
    <row r="3460" spans="1:11" x14ac:dyDescent="0.35">
      <c r="A3460" t="s">
        <v>567</v>
      </c>
      <c r="B3460" t="s">
        <v>304</v>
      </c>
      <c r="C3460" t="s">
        <v>87</v>
      </c>
      <c r="D3460" t="s">
        <v>78</v>
      </c>
      <c r="E3460">
        <v>2024</v>
      </c>
      <c r="F3460">
        <v>33</v>
      </c>
      <c r="G3460" t="s">
        <v>88</v>
      </c>
      <c r="H3460" t="s">
        <v>81</v>
      </c>
      <c r="I3460">
        <v>15852</v>
      </c>
      <c r="J3460" t="s">
        <v>602</v>
      </c>
      <c r="K3460" t="s">
        <v>387</v>
      </c>
    </row>
    <row r="3461" spans="1:11" x14ac:dyDescent="0.35">
      <c r="A3461" t="s">
        <v>567</v>
      </c>
      <c r="B3461" t="s">
        <v>304</v>
      </c>
      <c r="C3461" t="s">
        <v>87</v>
      </c>
      <c r="D3461" t="s">
        <v>78</v>
      </c>
      <c r="E3461">
        <v>2024</v>
      </c>
      <c r="F3461">
        <v>33</v>
      </c>
      <c r="G3461" t="s">
        <v>88</v>
      </c>
      <c r="H3461" t="s">
        <v>81</v>
      </c>
      <c r="I3461">
        <v>5000</v>
      </c>
      <c r="J3461" t="s">
        <v>568</v>
      </c>
      <c r="K3461" t="s">
        <v>387</v>
      </c>
    </row>
    <row r="3462" spans="1:11" x14ac:dyDescent="0.35">
      <c r="A3462" t="s">
        <v>567</v>
      </c>
      <c r="B3462" t="s">
        <v>304</v>
      </c>
      <c r="C3462" t="s">
        <v>87</v>
      </c>
      <c r="D3462" t="s">
        <v>78</v>
      </c>
      <c r="E3462">
        <v>2024</v>
      </c>
      <c r="F3462">
        <v>63</v>
      </c>
      <c r="G3462" t="s">
        <v>317</v>
      </c>
      <c r="H3462" t="s">
        <v>80</v>
      </c>
      <c r="I3462">
        <v>-4352.18</v>
      </c>
      <c r="J3462" t="s">
        <v>601</v>
      </c>
      <c r="K3462" t="s">
        <v>387</v>
      </c>
    </row>
    <row r="3463" spans="1:11" x14ac:dyDescent="0.35">
      <c r="A3463" t="s">
        <v>567</v>
      </c>
      <c r="B3463" t="s">
        <v>304</v>
      </c>
      <c r="C3463" t="s">
        <v>87</v>
      </c>
      <c r="D3463" t="s">
        <v>78</v>
      </c>
      <c r="E3463">
        <v>2024</v>
      </c>
      <c r="F3463">
        <v>63</v>
      </c>
      <c r="G3463" t="s">
        <v>317</v>
      </c>
      <c r="H3463" t="s">
        <v>80</v>
      </c>
      <c r="I3463">
        <v>-5232.24</v>
      </c>
      <c r="J3463" t="s">
        <v>602</v>
      </c>
      <c r="K3463" t="s">
        <v>387</v>
      </c>
    </row>
    <row r="3464" spans="1:11" x14ac:dyDescent="0.35">
      <c r="A3464" t="s">
        <v>567</v>
      </c>
      <c r="B3464" t="s">
        <v>304</v>
      </c>
      <c r="C3464" t="s">
        <v>87</v>
      </c>
      <c r="D3464" t="s">
        <v>78</v>
      </c>
      <c r="E3464">
        <v>2024</v>
      </c>
      <c r="F3464">
        <v>63</v>
      </c>
      <c r="G3464" t="s">
        <v>317</v>
      </c>
      <c r="H3464" t="s">
        <v>80</v>
      </c>
      <c r="I3464">
        <v>493.21</v>
      </c>
      <c r="J3464" t="s">
        <v>568</v>
      </c>
      <c r="K3464" t="s">
        <v>387</v>
      </c>
    </row>
    <row r="3465" spans="1:11" x14ac:dyDescent="0.35">
      <c r="A3465" t="s">
        <v>567</v>
      </c>
      <c r="B3465" t="s">
        <v>304</v>
      </c>
      <c r="C3465" t="s">
        <v>87</v>
      </c>
      <c r="D3465" t="s">
        <v>78</v>
      </c>
      <c r="E3465">
        <v>2024</v>
      </c>
      <c r="F3465">
        <v>63</v>
      </c>
      <c r="G3465" t="s">
        <v>317</v>
      </c>
      <c r="H3465" t="s">
        <v>81</v>
      </c>
      <c r="I3465">
        <v>-5.5</v>
      </c>
      <c r="J3465" t="s">
        <v>601</v>
      </c>
      <c r="K3465" t="s">
        <v>387</v>
      </c>
    </row>
    <row r="3466" spans="1:11" x14ac:dyDescent="0.35">
      <c r="A3466" t="s">
        <v>567</v>
      </c>
      <c r="B3466" t="s">
        <v>304</v>
      </c>
      <c r="C3466" t="s">
        <v>87</v>
      </c>
      <c r="D3466" t="s">
        <v>78</v>
      </c>
      <c r="E3466">
        <v>2024</v>
      </c>
      <c r="F3466">
        <v>63</v>
      </c>
      <c r="G3466" t="s">
        <v>317</v>
      </c>
      <c r="H3466" t="s">
        <v>81</v>
      </c>
      <c r="I3466">
        <v>4219.7700000000004</v>
      </c>
      <c r="J3466" t="s">
        <v>602</v>
      </c>
      <c r="K3466" t="s">
        <v>387</v>
      </c>
    </row>
    <row r="3467" spans="1:11" x14ac:dyDescent="0.35">
      <c r="A3467" t="s">
        <v>567</v>
      </c>
      <c r="B3467" t="s">
        <v>304</v>
      </c>
      <c r="C3467" t="s">
        <v>87</v>
      </c>
      <c r="D3467" t="s">
        <v>78</v>
      </c>
      <c r="E3467">
        <v>2024</v>
      </c>
      <c r="F3467">
        <v>63</v>
      </c>
      <c r="G3467" t="s">
        <v>317</v>
      </c>
      <c r="H3467" t="s">
        <v>81</v>
      </c>
      <c r="I3467">
        <v>2556.5500000000002</v>
      </c>
      <c r="J3467" t="s">
        <v>568</v>
      </c>
      <c r="K3467" t="s">
        <v>387</v>
      </c>
    </row>
    <row r="3468" spans="1:11" x14ac:dyDescent="0.35">
      <c r="A3468" t="s">
        <v>567</v>
      </c>
      <c r="B3468" t="s">
        <v>304</v>
      </c>
      <c r="C3468" t="s">
        <v>87</v>
      </c>
      <c r="D3468" t="s">
        <v>78</v>
      </c>
      <c r="E3468">
        <v>2024</v>
      </c>
      <c r="F3468">
        <v>90</v>
      </c>
      <c r="G3468" t="s">
        <v>89</v>
      </c>
      <c r="H3468" t="s">
        <v>80</v>
      </c>
      <c r="I3468">
        <v>5079.13</v>
      </c>
      <c r="J3468" t="s">
        <v>601</v>
      </c>
      <c r="K3468" t="s">
        <v>387</v>
      </c>
    </row>
    <row r="3469" spans="1:11" x14ac:dyDescent="0.35">
      <c r="A3469" t="s">
        <v>567</v>
      </c>
      <c r="B3469" t="s">
        <v>304</v>
      </c>
      <c r="C3469" t="s">
        <v>87</v>
      </c>
      <c r="D3469" t="s">
        <v>78</v>
      </c>
      <c r="E3469">
        <v>2024</v>
      </c>
      <c r="F3469">
        <v>90</v>
      </c>
      <c r="G3469" t="s">
        <v>89</v>
      </c>
      <c r="H3469" t="s">
        <v>80</v>
      </c>
      <c r="I3469">
        <v>10446.91</v>
      </c>
      <c r="J3469" t="s">
        <v>602</v>
      </c>
      <c r="K3469" t="s">
        <v>387</v>
      </c>
    </row>
    <row r="3470" spans="1:11" x14ac:dyDescent="0.35">
      <c r="A3470" t="s">
        <v>567</v>
      </c>
      <c r="B3470" t="s">
        <v>304</v>
      </c>
      <c r="C3470" t="s">
        <v>87</v>
      </c>
      <c r="D3470" t="s">
        <v>78</v>
      </c>
      <c r="E3470">
        <v>2024</v>
      </c>
      <c r="F3470">
        <v>90</v>
      </c>
      <c r="G3470" t="s">
        <v>89</v>
      </c>
      <c r="H3470" t="s">
        <v>80</v>
      </c>
      <c r="I3470">
        <v>10898.73</v>
      </c>
      <c r="J3470" t="s">
        <v>568</v>
      </c>
      <c r="K3470" t="s">
        <v>387</v>
      </c>
    </row>
    <row r="3471" spans="1:11" x14ac:dyDescent="0.35">
      <c r="A3471" t="s">
        <v>567</v>
      </c>
      <c r="B3471" t="s">
        <v>304</v>
      </c>
      <c r="C3471" t="s">
        <v>87</v>
      </c>
      <c r="D3471" t="s">
        <v>78</v>
      </c>
      <c r="E3471">
        <v>2024</v>
      </c>
      <c r="F3471">
        <v>90</v>
      </c>
      <c r="G3471" t="s">
        <v>89</v>
      </c>
      <c r="H3471" t="s">
        <v>81</v>
      </c>
      <c r="I3471">
        <v>164</v>
      </c>
      <c r="J3471" t="s">
        <v>601</v>
      </c>
      <c r="K3471" t="s">
        <v>387</v>
      </c>
    </row>
    <row r="3472" spans="1:11" x14ac:dyDescent="0.35">
      <c r="A3472" t="s">
        <v>567</v>
      </c>
      <c r="B3472" t="s">
        <v>304</v>
      </c>
      <c r="C3472" t="s">
        <v>87</v>
      </c>
      <c r="D3472" t="s">
        <v>78</v>
      </c>
      <c r="E3472">
        <v>2024</v>
      </c>
      <c r="F3472">
        <v>90</v>
      </c>
      <c r="G3472" t="s">
        <v>89</v>
      </c>
      <c r="H3472" t="s">
        <v>81</v>
      </c>
      <c r="I3472">
        <v>304</v>
      </c>
      <c r="J3472" t="s">
        <v>602</v>
      </c>
      <c r="K3472" t="s">
        <v>387</v>
      </c>
    </row>
    <row r="3473" spans="1:11" x14ac:dyDescent="0.35">
      <c r="A3473" t="s">
        <v>567</v>
      </c>
      <c r="B3473" t="s">
        <v>304</v>
      </c>
      <c r="C3473" t="s">
        <v>87</v>
      </c>
      <c r="D3473" t="s">
        <v>78</v>
      </c>
      <c r="E3473">
        <v>2024</v>
      </c>
      <c r="F3473">
        <v>90</v>
      </c>
      <c r="G3473" t="s">
        <v>89</v>
      </c>
      <c r="H3473" t="s">
        <v>81</v>
      </c>
      <c r="I3473">
        <v>139</v>
      </c>
      <c r="J3473" t="s">
        <v>568</v>
      </c>
      <c r="K3473" t="s">
        <v>387</v>
      </c>
    </row>
    <row r="3474" spans="1:11" x14ac:dyDescent="0.35">
      <c r="A3474" t="s">
        <v>567</v>
      </c>
      <c r="B3474" t="s">
        <v>304</v>
      </c>
      <c r="C3474" t="s">
        <v>87</v>
      </c>
      <c r="D3474" t="s">
        <v>78</v>
      </c>
      <c r="E3474">
        <v>2024</v>
      </c>
      <c r="F3474">
        <v>91</v>
      </c>
      <c r="G3474" t="s">
        <v>90</v>
      </c>
      <c r="H3474" t="s">
        <v>80</v>
      </c>
      <c r="I3474">
        <v>256126.77</v>
      </c>
      <c r="J3474" t="s">
        <v>601</v>
      </c>
      <c r="K3474" t="s">
        <v>387</v>
      </c>
    </row>
    <row r="3475" spans="1:11" x14ac:dyDescent="0.35">
      <c r="A3475" t="s">
        <v>567</v>
      </c>
      <c r="B3475" t="s">
        <v>304</v>
      </c>
      <c r="C3475" t="s">
        <v>87</v>
      </c>
      <c r="D3475" t="s">
        <v>78</v>
      </c>
      <c r="E3475">
        <v>2024</v>
      </c>
      <c r="F3475">
        <v>91</v>
      </c>
      <c r="G3475" t="s">
        <v>90</v>
      </c>
      <c r="H3475" t="s">
        <v>80</v>
      </c>
      <c r="I3475">
        <v>226068.21</v>
      </c>
      <c r="J3475" t="s">
        <v>602</v>
      </c>
      <c r="K3475" t="s">
        <v>387</v>
      </c>
    </row>
    <row r="3476" spans="1:11" x14ac:dyDescent="0.35">
      <c r="A3476" t="s">
        <v>567</v>
      </c>
      <c r="B3476" t="s">
        <v>304</v>
      </c>
      <c r="C3476" t="s">
        <v>87</v>
      </c>
      <c r="D3476" t="s">
        <v>78</v>
      </c>
      <c r="E3476">
        <v>2024</v>
      </c>
      <c r="F3476">
        <v>91</v>
      </c>
      <c r="G3476" t="s">
        <v>90</v>
      </c>
      <c r="H3476" t="s">
        <v>80</v>
      </c>
      <c r="I3476">
        <v>203137.71</v>
      </c>
      <c r="J3476" t="s">
        <v>568</v>
      </c>
      <c r="K3476" t="s">
        <v>387</v>
      </c>
    </row>
    <row r="3477" spans="1:11" x14ac:dyDescent="0.35">
      <c r="A3477" t="s">
        <v>567</v>
      </c>
      <c r="B3477" t="s">
        <v>304</v>
      </c>
      <c r="C3477" t="s">
        <v>87</v>
      </c>
      <c r="D3477" t="s">
        <v>78</v>
      </c>
      <c r="E3477">
        <v>2024</v>
      </c>
      <c r="F3477">
        <v>91</v>
      </c>
      <c r="G3477" t="s">
        <v>90</v>
      </c>
      <c r="H3477" t="s">
        <v>81</v>
      </c>
      <c r="I3477">
        <v>1685.5</v>
      </c>
      <c r="J3477" t="s">
        <v>601</v>
      </c>
      <c r="K3477" t="s">
        <v>387</v>
      </c>
    </row>
    <row r="3478" spans="1:11" x14ac:dyDescent="0.35">
      <c r="A3478" t="s">
        <v>567</v>
      </c>
      <c r="B3478" t="s">
        <v>304</v>
      </c>
      <c r="C3478" t="s">
        <v>87</v>
      </c>
      <c r="D3478" t="s">
        <v>78</v>
      </c>
      <c r="E3478">
        <v>2024</v>
      </c>
      <c r="F3478">
        <v>91</v>
      </c>
      <c r="G3478" t="s">
        <v>90</v>
      </c>
      <c r="H3478" t="s">
        <v>81</v>
      </c>
      <c r="I3478">
        <v>1185.5</v>
      </c>
      <c r="J3478" t="s">
        <v>602</v>
      </c>
      <c r="K3478" t="s">
        <v>387</v>
      </c>
    </row>
    <row r="3479" spans="1:11" x14ac:dyDescent="0.35">
      <c r="A3479" t="s">
        <v>567</v>
      </c>
      <c r="B3479" t="s">
        <v>304</v>
      </c>
      <c r="C3479" t="s">
        <v>87</v>
      </c>
      <c r="D3479" t="s">
        <v>78</v>
      </c>
      <c r="E3479">
        <v>2024</v>
      </c>
      <c r="F3479">
        <v>91</v>
      </c>
      <c r="G3479" t="s">
        <v>90</v>
      </c>
      <c r="H3479" t="s">
        <v>81</v>
      </c>
      <c r="I3479">
        <v>1000</v>
      </c>
      <c r="J3479" t="s">
        <v>568</v>
      </c>
      <c r="K3479" t="s">
        <v>387</v>
      </c>
    </row>
    <row r="3480" spans="1:11" x14ac:dyDescent="0.35">
      <c r="A3480" t="s">
        <v>567</v>
      </c>
      <c r="B3480" t="s">
        <v>304</v>
      </c>
      <c r="C3480" t="s">
        <v>87</v>
      </c>
      <c r="D3480" t="s">
        <v>78</v>
      </c>
      <c r="E3480">
        <v>2025</v>
      </c>
      <c r="F3480">
        <v>16</v>
      </c>
      <c r="G3480" t="s">
        <v>91</v>
      </c>
      <c r="H3480" t="s">
        <v>80</v>
      </c>
      <c r="I3480">
        <v>18690.3</v>
      </c>
      <c r="J3480" t="s">
        <v>568</v>
      </c>
      <c r="K3480" t="s">
        <v>387</v>
      </c>
    </row>
    <row r="3481" spans="1:11" x14ac:dyDescent="0.35">
      <c r="A3481" t="s">
        <v>567</v>
      </c>
      <c r="B3481" t="s">
        <v>304</v>
      </c>
      <c r="C3481" t="s">
        <v>87</v>
      </c>
      <c r="D3481" t="s">
        <v>78</v>
      </c>
      <c r="E3481">
        <v>2025</v>
      </c>
      <c r="F3481">
        <v>33</v>
      </c>
      <c r="G3481" t="s">
        <v>88</v>
      </c>
      <c r="H3481" t="s">
        <v>80</v>
      </c>
      <c r="I3481">
        <v>10000</v>
      </c>
      <c r="J3481" t="s">
        <v>601</v>
      </c>
      <c r="K3481" t="s">
        <v>387</v>
      </c>
    </row>
    <row r="3482" spans="1:11" x14ac:dyDescent="0.35">
      <c r="A3482" t="s">
        <v>567</v>
      </c>
      <c r="B3482" t="s">
        <v>304</v>
      </c>
      <c r="C3482" t="s">
        <v>87</v>
      </c>
      <c r="D3482" t="s">
        <v>78</v>
      </c>
      <c r="E3482">
        <v>2025</v>
      </c>
      <c r="F3482">
        <v>33</v>
      </c>
      <c r="G3482" t="s">
        <v>88</v>
      </c>
      <c r="H3482" t="s">
        <v>80</v>
      </c>
      <c r="I3482">
        <v>90000</v>
      </c>
      <c r="J3482" t="s">
        <v>602</v>
      </c>
      <c r="K3482" t="s">
        <v>387</v>
      </c>
    </row>
    <row r="3483" spans="1:11" x14ac:dyDescent="0.35">
      <c r="A3483" t="s">
        <v>567</v>
      </c>
      <c r="B3483" t="s">
        <v>304</v>
      </c>
      <c r="C3483" t="s">
        <v>87</v>
      </c>
      <c r="D3483" t="s">
        <v>78</v>
      </c>
      <c r="E3483">
        <v>2025</v>
      </c>
      <c r="F3483">
        <v>33</v>
      </c>
      <c r="G3483" t="s">
        <v>88</v>
      </c>
      <c r="H3483" t="s">
        <v>80</v>
      </c>
      <c r="I3483">
        <v>201000</v>
      </c>
      <c r="J3483" t="s">
        <v>568</v>
      </c>
      <c r="K3483" t="s">
        <v>387</v>
      </c>
    </row>
    <row r="3484" spans="1:11" x14ac:dyDescent="0.35">
      <c r="A3484" t="s">
        <v>567</v>
      </c>
      <c r="B3484" t="s">
        <v>304</v>
      </c>
      <c r="C3484" t="s">
        <v>87</v>
      </c>
      <c r="D3484" t="s">
        <v>78</v>
      </c>
      <c r="E3484">
        <v>2025</v>
      </c>
      <c r="F3484">
        <v>90</v>
      </c>
      <c r="G3484" t="s">
        <v>89</v>
      </c>
      <c r="H3484" t="s">
        <v>80</v>
      </c>
      <c r="I3484">
        <v>334.46</v>
      </c>
      <c r="J3484" t="s">
        <v>568</v>
      </c>
      <c r="K3484" t="s">
        <v>387</v>
      </c>
    </row>
    <row r="3485" spans="1:11" x14ac:dyDescent="0.35">
      <c r="A3485" t="s">
        <v>567</v>
      </c>
      <c r="B3485" t="s">
        <v>304</v>
      </c>
      <c r="C3485" t="s">
        <v>87</v>
      </c>
      <c r="D3485" t="s">
        <v>78</v>
      </c>
      <c r="E3485">
        <v>2025</v>
      </c>
      <c r="F3485">
        <v>91</v>
      </c>
      <c r="G3485" t="s">
        <v>90</v>
      </c>
      <c r="H3485" t="s">
        <v>80</v>
      </c>
      <c r="I3485">
        <v>1600</v>
      </c>
      <c r="J3485" t="s">
        <v>602</v>
      </c>
      <c r="K3485" t="s">
        <v>387</v>
      </c>
    </row>
    <row r="3486" spans="1:11" x14ac:dyDescent="0.35">
      <c r="A3486" t="s">
        <v>567</v>
      </c>
      <c r="B3486" t="s">
        <v>304</v>
      </c>
      <c r="C3486" t="s">
        <v>87</v>
      </c>
      <c r="D3486" t="s">
        <v>78</v>
      </c>
      <c r="E3486">
        <v>2025</v>
      </c>
      <c r="F3486">
        <v>91</v>
      </c>
      <c r="G3486" t="s">
        <v>90</v>
      </c>
      <c r="H3486" t="s">
        <v>80</v>
      </c>
      <c r="I3486">
        <v>5193.54</v>
      </c>
      <c r="J3486" t="s">
        <v>568</v>
      </c>
      <c r="K3486" t="s">
        <v>387</v>
      </c>
    </row>
    <row r="3487" spans="1:11" x14ac:dyDescent="0.35">
      <c r="A3487" t="s">
        <v>567</v>
      </c>
      <c r="B3487" t="s">
        <v>84</v>
      </c>
      <c r="C3487" t="s">
        <v>411</v>
      </c>
      <c r="D3487" t="s">
        <v>78</v>
      </c>
      <c r="E3487">
        <v>2024</v>
      </c>
      <c r="F3487">
        <v>16</v>
      </c>
      <c r="G3487" t="s">
        <v>91</v>
      </c>
      <c r="H3487" t="s">
        <v>80</v>
      </c>
      <c r="I3487">
        <v>19000</v>
      </c>
      <c r="J3487" t="s">
        <v>602</v>
      </c>
      <c r="K3487" t="s">
        <v>412</v>
      </c>
    </row>
    <row r="3488" spans="1:11" x14ac:dyDescent="0.35">
      <c r="A3488" t="s">
        <v>567</v>
      </c>
      <c r="B3488" t="s">
        <v>84</v>
      </c>
      <c r="C3488" t="s">
        <v>411</v>
      </c>
      <c r="D3488" t="s">
        <v>78</v>
      </c>
      <c r="E3488">
        <v>2024</v>
      </c>
      <c r="F3488">
        <v>33</v>
      </c>
      <c r="G3488" t="s">
        <v>88</v>
      </c>
      <c r="H3488" t="s">
        <v>80</v>
      </c>
      <c r="I3488">
        <v>25000</v>
      </c>
      <c r="J3488" t="s">
        <v>601</v>
      </c>
      <c r="K3488" t="s">
        <v>412</v>
      </c>
    </row>
    <row r="3489" spans="1:11" x14ac:dyDescent="0.35">
      <c r="A3489" t="s">
        <v>567</v>
      </c>
      <c r="B3489" t="s">
        <v>84</v>
      </c>
      <c r="C3489" t="s">
        <v>384</v>
      </c>
      <c r="D3489" t="s">
        <v>78</v>
      </c>
      <c r="E3489">
        <v>2022</v>
      </c>
      <c r="F3489">
        <v>16</v>
      </c>
      <c r="G3489" t="s">
        <v>91</v>
      </c>
      <c r="H3489" t="s">
        <v>80</v>
      </c>
      <c r="I3489">
        <v>1167.95</v>
      </c>
      <c r="J3489" t="s">
        <v>602</v>
      </c>
      <c r="K3489" t="s">
        <v>413</v>
      </c>
    </row>
    <row r="3490" spans="1:11" x14ac:dyDescent="0.35">
      <c r="A3490" t="s">
        <v>567</v>
      </c>
      <c r="B3490" t="s">
        <v>84</v>
      </c>
      <c r="C3490" t="s">
        <v>384</v>
      </c>
      <c r="D3490" t="s">
        <v>78</v>
      </c>
      <c r="E3490">
        <v>2022</v>
      </c>
      <c r="F3490">
        <v>33</v>
      </c>
      <c r="G3490" t="s">
        <v>88</v>
      </c>
      <c r="H3490" t="s">
        <v>80</v>
      </c>
      <c r="I3490">
        <v>3000</v>
      </c>
      <c r="J3490" t="s">
        <v>601</v>
      </c>
      <c r="K3490" t="s">
        <v>413</v>
      </c>
    </row>
    <row r="3491" spans="1:11" x14ac:dyDescent="0.35">
      <c r="A3491" t="s">
        <v>567</v>
      </c>
      <c r="B3491" t="s">
        <v>84</v>
      </c>
      <c r="C3491" t="s">
        <v>384</v>
      </c>
      <c r="D3491" t="s">
        <v>78</v>
      </c>
      <c r="E3491">
        <v>2022</v>
      </c>
      <c r="F3491">
        <v>33</v>
      </c>
      <c r="G3491" t="s">
        <v>88</v>
      </c>
      <c r="H3491" t="s">
        <v>80</v>
      </c>
      <c r="I3491">
        <v>10000</v>
      </c>
      <c r="J3491" t="s">
        <v>568</v>
      </c>
      <c r="K3491" t="s">
        <v>413</v>
      </c>
    </row>
    <row r="3492" spans="1:11" x14ac:dyDescent="0.35">
      <c r="A3492" t="s">
        <v>567</v>
      </c>
      <c r="B3492" t="s">
        <v>84</v>
      </c>
      <c r="C3492" t="s">
        <v>384</v>
      </c>
      <c r="D3492" t="s">
        <v>78</v>
      </c>
      <c r="E3492">
        <v>2022</v>
      </c>
      <c r="F3492">
        <v>91</v>
      </c>
      <c r="G3492" t="s">
        <v>90</v>
      </c>
      <c r="H3492" t="s">
        <v>80</v>
      </c>
      <c r="I3492">
        <v>200</v>
      </c>
      <c r="J3492" t="s">
        <v>601</v>
      </c>
      <c r="K3492" t="s">
        <v>413</v>
      </c>
    </row>
    <row r="3493" spans="1:11" x14ac:dyDescent="0.35">
      <c r="A3493" t="s">
        <v>567</v>
      </c>
      <c r="B3493" t="s">
        <v>84</v>
      </c>
      <c r="C3493" t="s">
        <v>384</v>
      </c>
      <c r="D3493" t="s">
        <v>78</v>
      </c>
      <c r="E3493">
        <v>2023</v>
      </c>
      <c r="F3493">
        <v>16</v>
      </c>
      <c r="G3493" t="s">
        <v>91</v>
      </c>
      <c r="H3493" t="s">
        <v>80</v>
      </c>
      <c r="I3493">
        <v>10000</v>
      </c>
      <c r="J3493" t="s">
        <v>601</v>
      </c>
      <c r="K3493" t="s">
        <v>404</v>
      </c>
    </row>
    <row r="3494" spans="1:11" x14ac:dyDescent="0.35">
      <c r="A3494" t="s">
        <v>567</v>
      </c>
      <c r="B3494" t="s">
        <v>84</v>
      </c>
      <c r="C3494" t="s">
        <v>384</v>
      </c>
      <c r="D3494" t="s">
        <v>78</v>
      </c>
      <c r="E3494">
        <v>2023</v>
      </c>
      <c r="F3494">
        <v>16</v>
      </c>
      <c r="G3494" t="s">
        <v>91</v>
      </c>
      <c r="H3494" t="s">
        <v>80</v>
      </c>
      <c r="I3494">
        <v>46078.38</v>
      </c>
      <c r="J3494" t="s">
        <v>601</v>
      </c>
      <c r="K3494" t="s">
        <v>413</v>
      </c>
    </row>
    <row r="3495" spans="1:11" x14ac:dyDescent="0.35">
      <c r="A3495" t="s">
        <v>567</v>
      </c>
      <c r="B3495" t="s">
        <v>84</v>
      </c>
      <c r="C3495" t="s">
        <v>384</v>
      </c>
      <c r="D3495" t="s">
        <v>78</v>
      </c>
      <c r="E3495">
        <v>2023</v>
      </c>
      <c r="F3495">
        <v>16</v>
      </c>
      <c r="G3495" t="s">
        <v>91</v>
      </c>
      <c r="H3495" t="s">
        <v>80</v>
      </c>
      <c r="I3495">
        <v>542.83000000000004</v>
      </c>
      <c r="J3495" t="s">
        <v>602</v>
      </c>
      <c r="K3495" t="s">
        <v>404</v>
      </c>
    </row>
    <row r="3496" spans="1:11" x14ac:dyDescent="0.35">
      <c r="A3496" t="s">
        <v>567</v>
      </c>
      <c r="B3496" t="s">
        <v>84</v>
      </c>
      <c r="C3496" t="s">
        <v>384</v>
      </c>
      <c r="D3496" t="s">
        <v>78</v>
      </c>
      <c r="E3496">
        <v>2023</v>
      </c>
      <c r="F3496">
        <v>16</v>
      </c>
      <c r="G3496" t="s">
        <v>91</v>
      </c>
      <c r="H3496" t="s">
        <v>80</v>
      </c>
      <c r="I3496">
        <v>47117.47</v>
      </c>
      <c r="J3496" t="s">
        <v>602</v>
      </c>
      <c r="K3496" t="s">
        <v>413</v>
      </c>
    </row>
    <row r="3497" spans="1:11" x14ac:dyDescent="0.35">
      <c r="A3497" t="s">
        <v>567</v>
      </c>
      <c r="B3497" t="s">
        <v>84</v>
      </c>
      <c r="C3497" t="s">
        <v>384</v>
      </c>
      <c r="D3497" t="s">
        <v>78</v>
      </c>
      <c r="E3497">
        <v>2023</v>
      </c>
      <c r="F3497">
        <v>16</v>
      </c>
      <c r="G3497" t="s">
        <v>91</v>
      </c>
      <c r="H3497" t="s">
        <v>80</v>
      </c>
      <c r="I3497">
        <v>24279.46</v>
      </c>
      <c r="J3497" t="s">
        <v>568</v>
      </c>
      <c r="K3497" t="s">
        <v>404</v>
      </c>
    </row>
    <row r="3498" spans="1:11" x14ac:dyDescent="0.35">
      <c r="A3498" t="s">
        <v>567</v>
      </c>
      <c r="B3498" t="s">
        <v>84</v>
      </c>
      <c r="C3498" t="s">
        <v>384</v>
      </c>
      <c r="D3498" t="s">
        <v>78</v>
      </c>
      <c r="E3498">
        <v>2023</v>
      </c>
      <c r="F3498">
        <v>16</v>
      </c>
      <c r="G3498" t="s">
        <v>91</v>
      </c>
      <c r="H3498" t="s">
        <v>80</v>
      </c>
      <c r="I3498">
        <v>49280.25</v>
      </c>
      <c r="J3498" t="s">
        <v>568</v>
      </c>
      <c r="K3498" t="s">
        <v>413</v>
      </c>
    </row>
    <row r="3499" spans="1:11" x14ac:dyDescent="0.35">
      <c r="A3499" t="s">
        <v>567</v>
      </c>
      <c r="B3499" t="s">
        <v>84</v>
      </c>
      <c r="C3499" t="s">
        <v>384</v>
      </c>
      <c r="D3499" t="s">
        <v>78</v>
      </c>
      <c r="E3499">
        <v>2023</v>
      </c>
      <c r="F3499">
        <v>33</v>
      </c>
      <c r="G3499" t="s">
        <v>88</v>
      </c>
      <c r="H3499" t="s">
        <v>80</v>
      </c>
      <c r="I3499">
        <v>183166.67</v>
      </c>
      <c r="J3499" t="s">
        <v>601</v>
      </c>
      <c r="K3499" t="s">
        <v>404</v>
      </c>
    </row>
    <row r="3500" spans="1:11" x14ac:dyDescent="0.35">
      <c r="A3500" t="s">
        <v>567</v>
      </c>
      <c r="B3500" t="s">
        <v>84</v>
      </c>
      <c r="C3500" t="s">
        <v>384</v>
      </c>
      <c r="D3500" t="s">
        <v>78</v>
      </c>
      <c r="E3500">
        <v>2023</v>
      </c>
      <c r="F3500">
        <v>33</v>
      </c>
      <c r="G3500" t="s">
        <v>88</v>
      </c>
      <c r="H3500" t="s">
        <v>80</v>
      </c>
      <c r="I3500">
        <v>390000</v>
      </c>
      <c r="J3500" t="s">
        <v>601</v>
      </c>
      <c r="K3500" t="s">
        <v>413</v>
      </c>
    </row>
    <row r="3501" spans="1:11" x14ac:dyDescent="0.35">
      <c r="A3501" t="s">
        <v>567</v>
      </c>
      <c r="B3501" t="s">
        <v>84</v>
      </c>
      <c r="C3501" t="s">
        <v>384</v>
      </c>
      <c r="D3501" t="s">
        <v>78</v>
      </c>
      <c r="E3501">
        <v>2023</v>
      </c>
      <c r="F3501">
        <v>33</v>
      </c>
      <c r="G3501" t="s">
        <v>88</v>
      </c>
      <c r="H3501" t="s">
        <v>80</v>
      </c>
      <c r="I3501">
        <v>175333.34</v>
      </c>
      <c r="J3501" t="s">
        <v>602</v>
      </c>
      <c r="K3501" t="s">
        <v>404</v>
      </c>
    </row>
    <row r="3502" spans="1:11" x14ac:dyDescent="0.35">
      <c r="A3502" t="s">
        <v>567</v>
      </c>
      <c r="B3502" t="s">
        <v>84</v>
      </c>
      <c r="C3502" t="s">
        <v>384</v>
      </c>
      <c r="D3502" t="s">
        <v>78</v>
      </c>
      <c r="E3502">
        <v>2023</v>
      </c>
      <c r="F3502">
        <v>33</v>
      </c>
      <c r="G3502" t="s">
        <v>88</v>
      </c>
      <c r="H3502" t="s">
        <v>80</v>
      </c>
      <c r="I3502">
        <v>330845</v>
      </c>
      <c r="J3502" t="s">
        <v>602</v>
      </c>
      <c r="K3502" t="s">
        <v>413</v>
      </c>
    </row>
    <row r="3503" spans="1:11" x14ac:dyDescent="0.35">
      <c r="A3503" t="s">
        <v>567</v>
      </c>
      <c r="B3503" t="s">
        <v>84</v>
      </c>
      <c r="C3503" t="s">
        <v>384</v>
      </c>
      <c r="D3503" t="s">
        <v>78</v>
      </c>
      <c r="E3503">
        <v>2023</v>
      </c>
      <c r="F3503">
        <v>33</v>
      </c>
      <c r="G3503" t="s">
        <v>88</v>
      </c>
      <c r="H3503" t="s">
        <v>80</v>
      </c>
      <c r="I3503">
        <v>140499.34</v>
      </c>
      <c r="J3503" t="s">
        <v>568</v>
      </c>
      <c r="K3503" t="s">
        <v>404</v>
      </c>
    </row>
    <row r="3504" spans="1:11" x14ac:dyDescent="0.35">
      <c r="A3504" t="s">
        <v>567</v>
      </c>
      <c r="B3504" t="s">
        <v>84</v>
      </c>
      <c r="C3504" t="s">
        <v>384</v>
      </c>
      <c r="D3504" t="s">
        <v>78</v>
      </c>
      <c r="E3504">
        <v>2023</v>
      </c>
      <c r="F3504">
        <v>33</v>
      </c>
      <c r="G3504" t="s">
        <v>88</v>
      </c>
      <c r="H3504" t="s">
        <v>80</v>
      </c>
      <c r="I3504">
        <v>270015.90000000002</v>
      </c>
      <c r="J3504" t="s">
        <v>568</v>
      </c>
      <c r="K3504" t="s">
        <v>413</v>
      </c>
    </row>
    <row r="3505" spans="1:11" x14ac:dyDescent="0.35">
      <c r="A3505" t="s">
        <v>567</v>
      </c>
      <c r="B3505" t="s">
        <v>84</v>
      </c>
      <c r="C3505" t="s">
        <v>384</v>
      </c>
      <c r="D3505" t="s">
        <v>78</v>
      </c>
      <c r="E3505">
        <v>2023</v>
      </c>
      <c r="F3505">
        <v>63</v>
      </c>
      <c r="G3505" t="s">
        <v>317</v>
      </c>
      <c r="H3505" t="s">
        <v>80</v>
      </c>
      <c r="I3505">
        <v>-8.5</v>
      </c>
      <c r="J3505" t="s">
        <v>568</v>
      </c>
      <c r="K3505" t="s">
        <v>413</v>
      </c>
    </row>
    <row r="3506" spans="1:11" x14ac:dyDescent="0.35">
      <c r="A3506" t="s">
        <v>567</v>
      </c>
      <c r="B3506" t="s">
        <v>84</v>
      </c>
      <c r="C3506" t="s">
        <v>384</v>
      </c>
      <c r="D3506" t="s">
        <v>78</v>
      </c>
      <c r="E3506">
        <v>2023</v>
      </c>
      <c r="F3506">
        <v>90</v>
      </c>
      <c r="G3506" t="s">
        <v>89</v>
      </c>
      <c r="H3506" t="s">
        <v>80</v>
      </c>
      <c r="I3506">
        <v>174.98</v>
      </c>
      <c r="J3506" t="s">
        <v>601</v>
      </c>
      <c r="K3506" t="s">
        <v>413</v>
      </c>
    </row>
    <row r="3507" spans="1:11" x14ac:dyDescent="0.35">
      <c r="A3507" t="s">
        <v>567</v>
      </c>
      <c r="B3507" t="s">
        <v>84</v>
      </c>
      <c r="C3507" t="s">
        <v>384</v>
      </c>
      <c r="D3507" t="s">
        <v>78</v>
      </c>
      <c r="E3507">
        <v>2023</v>
      </c>
      <c r="F3507">
        <v>90</v>
      </c>
      <c r="G3507" t="s">
        <v>89</v>
      </c>
      <c r="H3507" t="s">
        <v>80</v>
      </c>
      <c r="I3507">
        <v>2027.32</v>
      </c>
      <c r="J3507" t="s">
        <v>602</v>
      </c>
      <c r="K3507" t="s">
        <v>404</v>
      </c>
    </row>
    <row r="3508" spans="1:11" x14ac:dyDescent="0.35">
      <c r="A3508" t="s">
        <v>567</v>
      </c>
      <c r="B3508" t="s">
        <v>84</v>
      </c>
      <c r="C3508" t="s">
        <v>384</v>
      </c>
      <c r="D3508" t="s">
        <v>78</v>
      </c>
      <c r="E3508">
        <v>2023</v>
      </c>
      <c r="F3508">
        <v>90</v>
      </c>
      <c r="G3508" t="s">
        <v>89</v>
      </c>
      <c r="H3508" t="s">
        <v>80</v>
      </c>
      <c r="I3508">
        <v>1520.97</v>
      </c>
      <c r="J3508" t="s">
        <v>602</v>
      </c>
      <c r="K3508" t="s">
        <v>413</v>
      </c>
    </row>
    <row r="3509" spans="1:11" x14ac:dyDescent="0.35">
      <c r="A3509" t="s">
        <v>567</v>
      </c>
      <c r="B3509" t="s">
        <v>84</v>
      </c>
      <c r="C3509" t="s">
        <v>384</v>
      </c>
      <c r="D3509" t="s">
        <v>78</v>
      </c>
      <c r="E3509">
        <v>2023</v>
      </c>
      <c r="F3509">
        <v>90</v>
      </c>
      <c r="G3509" t="s">
        <v>89</v>
      </c>
      <c r="H3509" t="s">
        <v>80</v>
      </c>
      <c r="I3509">
        <v>3742.45</v>
      </c>
      <c r="J3509" t="s">
        <v>568</v>
      </c>
      <c r="K3509" t="s">
        <v>404</v>
      </c>
    </row>
    <row r="3510" spans="1:11" x14ac:dyDescent="0.35">
      <c r="A3510" t="s">
        <v>567</v>
      </c>
      <c r="B3510" t="s">
        <v>84</v>
      </c>
      <c r="C3510" t="s">
        <v>384</v>
      </c>
      <c r="D3510" t="s">
        <v>78</v>
      </c>
      <c r="E3510">
        <v>2023</v>
      </c>
      <c r="F3510">
        <v>90</v>
      </c>
      <c r="G3510" t="s">
        <v>89</v>
      </c>
      <c r="H3510" t="s">
        <v>80</v>
      </c>
      <c r="I3510">
        <v>165</v>
      </c>
      <c r="J3510" t="s">
        <v>568</v>
      </c>
      <c r="K3510" t="s">
        <v>413</v>
      </c>
    </row>
    <row r="3511" spans="1:11" x14ac:dyDescent="0.35">
      <c r="A3511" t="s">
        <v>567</v>
      </c>
      <c r="B3511" t="s">
        <v>84</v>
      </c>
      <c r="C3511" t="s">
        <v>384</v>
      </c>
      <c r="D3511" t="s">
        <v>78</v>
      </c>
      <c r="E3511">
        <v>2023</v>
      </c>
      <c r="F3511">
        <v>91</v>
      </c>
      <c r="G3511" t="s">
        <v>90</v>
      </c>
      <c r="H3511" t="s">
        <v>80</v>
      </c>
      <c r="I3511">
        <v>9910.9699999999993</v>
      </c>
      <c r="J3511" t="s">
        <v>601</v>
      </c>
      <c r="K3511" t="s">
        <v>404</v>
      </c>
    </row>
    <row r="3512" spans="1:11" x14ac:dyDescent="0.35">
      <c r="A3512" t="s">
        <v>567</v>
      </c>
      <c r="B3512" t="s">
        <v>84</v>
      </c>
      <c r="C3512" t="s">
        <v>384</v>
      </c>
      <c r="D3512" t="s">
        <v>78</v>
      </c>
      <c r="E3512">
        <v>2023</v>
      </c>
      <c r="F3512">
        <v>91</v>
      </c>
      <c r="G3512" t="s">
        <v>90</v>
      </c>
      <c r="H3512" t="s">
        <v>80</v>
      </c>
      <c r="I3512">
        <v>17197.18</v>
      </c>
      <c r="J3512" t="s">
        <v>601</v>
      </c>
      <c r="K3512" t="s">
        <v>413</v>
      </c>
    </row>
    <row r="3513" spans="1:11" x14ac:dyDescent="0.35">
      <c r="A3513" t="s">
        <v>567</v>
      </c>
      <c r="B3513" t="s">
        <v>84</v>
      </c>
      <c r="C3513" t="s">
        <v>384</v>
      </c>
      <c r="D3513" t="s">
        <v>78</v>
      </c>
      <c r="E3513">
        <v>2023</v>
      </c>
      <c r="F3513">
        <v>91</v>
      </c>
      <c r="G3513" t="s">
        <v>90</v>
      </c>
      <c r="H3513" t="s">
        <v>80</v>
      </c>
      <c r="I3513">
        <v>18213.02</v>
      </c>
      <c r="J3513" t="s">
        <v>602</v>
      </c>
      <c r="K3513" t="s">
        <v>404</v>
      </c>
    </row>
    <row r="3514" spans="1:11" x14ac:dyDescent="0.35">
      <c r="A3514" t="s">
        <v>567</v>
      </c>
      <c r="B3514" t="s">
        <v>84</v>
      </c>
      <c r="C3514" t="s">
        <v>384</v>
      </c>
      <c r="D3514" t="s">
        <v>78</v>
      </c>
      <c r="E3514">
        <v>2023</v>
      </c>
      <c r="F3514">
        <v>91</v>
      </c>
      <c r="G3514" t="s">
        <v>90</v>
      </c>
      <c r="H3514" t="s">
        <v>80</v>
      </c>
      <c r="I3514">
        <v>16066.38</v>
      </c>
      <c r="J3514" t="s">
        <v>602</v>
      </c>
      <c r="K3514" t="s">
        <v>413</v>
      </c>
    </row>
    <row r="3515" spans="1:11" x14ac:dyDescent="0.35">
      <c r="A3515" t="s">
        <v>567</v>
      </c>
      <c r="B3515" t="s">
        <v>84</v>
      </c>
      <c r="C3515" t="s">
        <v>384</v>
      </c>
      <c r="D3515" t="s">
        <v>78</v>
      </c>
      <c r="E3515">
        <v>2023</v>
      </c>
      <c r="F3515">
        <v>91</v>
      </c>
      <c r="G3515" t="s">
        <v>90</v>
      </c>
      <c r="H3515" t="s">
        <v>80</v>
      </c>
      <c r="I3515">
        <v>15040.87</v>
      </c>
      <c r="J3515" t="s">
        <v>568</v>
      </c>
      <c r="K3515" t="s">
        <v>404</v>
      </c>
    </row>
    <row r="3516" spans="1:11" x14ac:dyDescent="0.35">
      <c r="A3516" t="s">
        <v>567</v>
      </c>
      <c r="B3516" t="s">
        <v>84</v>
      </c>
      <c r="C3516" t="s">
        <v>384</v>
      </c>
      <c r="D3516" t="s">
        <v>78</v>
      </c>
      <c r="E3516">
        <v>2023</v>
      </c>
      <c r="F3516">
        <v>91</v>
      </c>
      <c r="G3516" t="s">
        <v>90</v>
      </c>
      <c r="H3516" t="s">
        <v>80</v>
      </c>
      <c r="I3516">
        <v>14045.52</v>
      </c>
      <c r="J3516" t="s">
        <v>568</v>
      </c>
      <c r="K3516" t="s">
        <v>413</v>
      </c>
    </row>
    <row r="3517" spans="1:11" x14ac:dyDescent="0.35">
      <c r="A3517" t="s">
        <v>567</v>
      </c>
      <c r="B3517" t="s">
        <v>84</v>
      </c>
      <c r="C3517" t="s">
        <v>384</v>
      </c>
      <c r="D3517" t="s">
        <v>78</v>
      </c>
      <c r="E3517">
        <v>2024</v>
      </c>
      <c r="F3517">
        <v>16</v>
      </c>
      <c r="G3517" t="s">
        <v>91</v>
      </c>
      <c r="H3517" t="s">
        <v>80</v>
      </c>
      <c r="I3517">
        <v>435.83</v>
      </c>
      <c r="J3517" t="s">
        <v>601</v>
      </c>
      <c r="K3517" t="s">
        <v>404</v>
      </c>
    </row>
    <row r="3518" spans="1:11" x14ac:dyDescent="0.35">
      <c r="A3518" t="s">
        <v>567</v>
      </c>
      <c r="B3518" t="s">
        <v>84</v>
      </c>
      <c r="C3518" t="s">
        <v>384</v>
      </c>
      <c r="D3518" t="s">
        <v>78</v>
      </c>
      <c r="E3518">
        <v>2024</v>
      </c>
      <c r="F3518">
        <v>16</v>
      </c>
      <c r="G3518" t="s">
        <v>91</v>
      </c>
      <c r="H3518" t="s">
        <v>80</v>
      </c>
      <c r="I3518">
        <v>173520.13</v>
      </c>
      <c r="J3518" t="s">
        <v>601</v>
      </c>
      <c r="K3518" t="s">
        <v>413</v>
      </c>
    </row>
    <row r="3519" spans="1:11" x14ac:dyDescent="0.35">
      <c r="A3519" t="s">
        <v>567</v>
      </c>
      <c r="B3519" t="s">
        <v>84</v>
      </c>
      <c r="C3519" t="s">
        <v>384</v>
      </c>
      <c r="D3519" t="s">
        <v>78</v>
      </c>
      <c r="E3519">
        <v>2024</v>
      </c>
      <c r="F3519">
        <v>16</v>
      </c>
      <c r="G3519" t="s">
        <v>91</v>
      </c>
      <c r="H3519" t="s">
        <v>80</v>
      </c>
      <c r="I3519">
        <v>32187.34</v>
      </c>
      <c r="J3519" t="s">
        <v>602</v>
      </c>
      <c r="K3519" t="s">
        <v>404</v>
      </c>
    </row>
    <row r="3520" spans="1:11" x14ac:dyDescent="0.35">
      <c r="A3520" t="s">
        <v>567</v>
      </c>
      <c r="B3520" t="s">
        <v>84</v>
      </c>
      <c r="C3520" t="s">
        <v>384</v>
      </c>
      <c r="D3520" t="s">
        <v>78</v>
      </c>
      <c r="E3520">
        <v>2024</v>
      </c>
      <c r="F3520">
        <v>16</v>
      </c>
      <c r="G3520" t="s">
        <v>91</v>
      </c>
      <c r="H3520" t="s">
        <v>80</v>
      </c>
      <c r="I3520">
        <v>135913.91</v>
      </c>
      <c r="J3520" t="s">
        <v>602</v>
      </c>
      <c r="K3520" t="s">
        <v>413</v>
      </c>
    </row>
    <row r="3521" spans="1:11" x14ac:dyDescent="0.35">
      <c r="A3521" t="s">
        <v>567</v>
      </c>
      <c r="B3521" t="s">
        <v>84</v>
      </c>
      <c r="C3521" t="s">
        <v>384</v>
      </c>
      <c r="D3521" t="s">
        <v>78</v>
      </c>
      <c r="E3521">
        <v>2024</v>
      </c>
      <c r="F3521">
        <v>16</v>
      </c>
      <c r="G3521" t="s">
        <v>91</v>
      </c>
      <c r="H3521" t="s">
        <v>80</v>
      </c>
      <c r="I3521">
        <v>19010.169999999998</v>
      </c>
      <c r="J3521" t="s">
        <v>568</v>
      </c>
      <c r="K3521" t="s">
        <v>404</v>
      </c>
    </row>
    <row r="3522" spans="1:11" x14ac:dyDescent="0.35">
      <c r="A3522" t="s">
        <v>567</v>
      </c>
      <c r="B3522" t="s">
        <v>84</v>
      </c>
      <c r="C3522" t="s">
        <v>384</v>
      </c>
      <c r="D3522" t="s">
        <v>78</v>
      </c>
      <c r="E3522">
        <v>2024</v>
      </c>
      <c r="F3522">
        <v>16</v>
      </c>
      <c r="G3522" t="s">
        <v>91</v>
      </c>
      <c r="H3522" t="s">
        <v>80</v>
      </c>
      <c r="I3522">
        <v>127281.33</v>
      </c>
      <c r="J3522" t="s">
        <v>568</v>
      </c>
      <c r="K3522" t="s">
        <v>413</v>
      </c>
    </row>
    <row r="3523" spans="1:11" x14ac:dyDescent="0.35">
      <c r="A3523" t="s">
        <v>567</v>
      </c>
      <c r="B3523" t="s">
        <v>84</v>
      </c>
      <c r="C3523" t="s">
        <v>384</v>
      </c>
      <c r="D3523" t="s">
        <v>78</v>
      </c>
      <c r="E3523">
        <v>2024</v>
      </c>
      <c r="F3523">
        <v>33</v>
      </c>
      <c r="G3523" t="s">
        <v>88</v>
      </c>
      <c r="H3523" t="s">
        <v>80</v>
      </c>
      <c r="I3523">
        <v>349910.42</v>
      </c>
      <c r="J3523" t="s">
        <v>601</v>
      </c>
      <c r="K3523" t="s">
        <v>404</v>
      </c>
    </row>
    <row r="3524" spans="1:11" x14ac:dyDescent="0.35">
      <c r="A3524" t="s">
        <v>567</v>
      </c>
      <c r="B3524" t="s">
        <v>84</v>
      </c>
      <c r="C3524" t="s">
        <v>384</v>
      </c>
      <c r="D3524" t="s">
        <v>78</v>
      </c>
      <c r="E3524">
        <v>2024</v>
      </c>
      <c r="F3524">
        <v>33</v>
      </c>
      <c r="G3524" t="s">
        <v>88</v>
      </c>
      <c r="H3524" t="s">
        <v>80</v>
      </c>
      <c r="I3524">
        <v>1743285.91</v>
      </c>
      <c r="J3524" t="s">
        <v>601</v>
      </c>
      <c r="K3524" t="s">
        <v>413</v>
      </c>
    </row>
    <row r="3525" spans="1:11" x14ac:dyDescent="0.35">
      <c r="A3525" t="s">
        <v>567</v>
      </c>
      <c r="B3525" t="s">
        <v>84</v>
      </c>
      <c r="C3525" t="s">
        <v>384</v>
      </c>
      <c r="D3525" t="s">
        <v>78</v>
      </c>
      <c r="E3525">
        <v>2024</v>
      </c>
      <c r="F3525">
        <v>33</v>
      </c>
      <c r="G3525" t="s">
        <v>88</v>
      </c>
      <c r="H3525" t="s">
        <v>80</v>
      </c>
      <c r="I3525">
        <v>406910.42</v>
      </c>
      <c r="J3525" t="s">
        <v>602</v>
      </c>
      <c r="K3525" t="s">
        <v>404</v>
      </c>
    </row>
    <row r="3526" spans="1:11" x14ac:dyDescent="0.35">
      <c r="A3526" t="s">
        <v>567</v>
      </c>
      <c r="B3526" t="s">
        <v>84</v>
      </c>
      <c r="C3526" t="s">
        <v>384</v>
      </c>
      <c r="D3526" t="s">
        <v>78</v>
      </c>
      <c r="E3526">
        <v>2024</v>
      </c>
      <c r="F3526">
        <v>33</v>
      </c>
      <c r="G3526" t="s">
        <v>88</v>
      </c>
      <c r="H3526" t="s">
        <v>80</v>
      </c>
      <c r="I3526">
        <v>1791774.93</v>
      </c>
      <c r="J3526" t="s">
        <v>602</v>
      </c>
      <c r="K3526" t="s">
        <v>413</v>
      </c>
    </row>
    <row r="3527" spans="1:11" x14ac:dyDescent="0.35">
      <c r="A3527" t="s">
        <v>567</v>
      </c>
      <c r="B3527" t="s">
        <v>84</v>
      </c>
      <c r="C3527" t="s">
        <v>384</v>
      </c>
      <c r="D3527" t="s">
        <v>78</v>
      </c>
      <c r="E3527">
        <v>2024</v>
      </c>
      <c r="F3527">
        <v>33</v>
      </c>
      <c r="G3527" t="s">
        <v>88</v>
      </c>
      <c r="H3527" t="s">
        <v>80</v>
      </c>
      <c r="I3527">
        <v>451410.42</v>
      </c>
      <c r="J3527" t="s">
        <v>568</v>
      </c>
      <c r="K3527" t="s">
        <v>404</v>
      </c>
    </row>
    <row r="3528" spans="1:11" x14ac:dyDescent="0.35">
      <c r="A3528" t="s">
        <v>567</v>
      </c>
      <c r="B3528" t="s">
        <v>84</v>
      </c>
      <c r="C3528" t="s">
        <v>384</v>
      </c>
      <c r="D3528" t="s">
        <v>78</v>
      </c>
      <c r="E3528">
        <v>2024</v>
      </c>
      <c r="F3528">
        <v>33</v>
      </c>
      <c r="G3528" t="s">
        <v>88</v>
      </c>
      <c r="H3528" t="s">
        <v>80</v>
      </c>
      <c r="I3528">
        <v>1973700.43</v>
      </c>
      <c r="J3528" t="s">
        <v>568</v>
      </c>
      <c r="K3528" t="s">
        <v>413</v>
      </c>
    </row>
    <row r="3529" spans="1:11" x14ac:dyDescent="0.35">
      <c r="A3529" t="s">
        <v>567</v>
      </c>
      <c r="B3529" t="s">
        <v>84</v>
      </c>
      <c r="C3529" t="s">
        <v>384</v>
      </c>
      <c r="D3529" t="s">
        <v>78</v>
      </c>
      <c r="E3529">
        <v>2024</v>
      </c>
      <c r="F3529">
        <v>63</v>
      </c>
      <c r="G3529" t="s">
        <v>317</v>
      </c>
      <c r="H3529" t="s">
        <v>80</v>
      </c>
      <c r="I3529">
        <v>-8.5</v>
      </c>
      <c r="J3529" t="s">
        <v>602</v>
      </c>
      <c r="K3529" t="s">
        <v>413</v>
      </c>
    </row>
    <row r="3530" spans="1:11" x14ac:dyDescent="0.35">
      <c r="A3530" t="s">
        <v>567</v>
      </c>
      <c r="B3530" t="s">
        <v>84</v>
      </c>
      <c r="C3530" t="s">
        <v>384</v>
      </c>
      <c r="D3530" t="s">
        <v>78</v>
      </c>
      <c r="E3530">
        <v>2024</v>
      </c>
      <c r="F3530">
        <v>90</v>
      </c>
      <c r="G3530" t="s">
        <v>89</v>
      </c>
      <c r="H3530" t="s">
        <v>80</v>
      </c>
      <c r="I3530">
        <v>693.39</v>
      </c>
      <c r="J3530" t="s">
        <v>601</v>
      </c>
      <c r="K3530" t="s">
        <v>404</v>
      </c>
    </row>
    <row r="3531" spans="1:11" x14ac:dyDescent="0.35">
      <c r="A3531" t="s">
        <v>567</v>
      </c>
      <c r="B3531" t="s">
        <v>84</v>
      </c>
      <c r="C3531" t="s">
        <v>384</v>
      </c>
      <c r="D3531" t="s">
        <v>78</v>
      </c>
      <c r="E3531">
        <v>2024</v>
      </c>
      <c r="F3531">
        <v>90</v>
      </c>
      <c r="G3531" t="s">
        <v>89</v>
      </c>
      <c r="H3531" t="s">
        <v>80</v>
      </c>
      <c r="I3531">
        <v>2369.48</v>
      </c>
      <c r="J3531" t="s">
        <v>601</v>
      </c>
      <c r="K3531" t="s">
        <v>413</v>
      </c>
    </row>
    <row r="3532" spans="1:11" x14ac:dyDescent="0.35">
      <c r="A3532" t="s">
        <v>567</v>
      </c>
      <c r="B3532" t="s">
        <v>84</v>
      </c>
      <c r="C3532" t="s">
        <v>384</v>
      </c>
      <c r="D3532" t="s">
        <v>78</v>
      </c>
      <c r="E3532">
        <v>2024</v>
      </c>
      <c r="F3532">
        <v>90</v>
      </c>
      <c r="G3532" t="s">
        <v>89</v>
      </c>
      <c r="H3532" t="s">
        <v>80</v>
      </c>
      <c r="I3532">
        <v>372.69</v>
      </c>
      <c r="J3532" t="s">
        <v>602</v>
      </c>
      <c r="K3532" t="s">
        <v>404</v>
      </c>
    </row>
    <row r="3533" spans="1:11" x14ac:dyDescent="0.35">
      <c r="A3533" t="s">
        <v>567</v>
      </c>
      <c r="B3533" t="s">
        <v>84</v>
      </c>
      <c r="C3533" t="s">
        <v>384</v>
      </c>
      <c r="D3533" t="s">
        <v>78</v>
      </c>
      <c r="E3533">
        <v>2024</v>
      </c>
      <c r="F3533">
        <v>90</v>
      </c>
      <c r="G3533" t="s">
        <v>89</v>
      </c>
      <c r="H3533" t="s">
        <v>80</v>
      </c>
      <c r="I3533">
        <v>4849.47</v>
      </c>
      <c r="J3533" t="s">
        <v>602</v>
      </c>
      <c r="K3533" t="s">
        <v>413</v>
      </c>
    </row>
    <row r="3534" spans="1:11" x14ac:dyDescent="0.35">
      <c r="A3534" t="s">
        <v>567</v>
      </c>
      <c r="B3534" t="s">
        <v>84</v>
      </c>
      <c r="C3534" t="s">
        <v>384</v>
      </c>
      <c r="D3534" t="s">
        <v>78</v>
      </c>
      <c r="E3534">
        <v>2024</v>
      </c>
      <c r="F3534">
        <v>90</v>
      </c>
      <c r="G3534" t="s">
        <v>89</v>
      </c>
      <c r="H3534" t="s">
        <v>80</v>
      </c>
      <c r="I3534">
        <v>170.82</v>
      </c>
      <c r="J3534" t="s">
        <v>568</v>
      </c>
      <c r="K3534" t="s">
        <v>404</v>
      </c>
    </row>
    <row r="3535" spans="1:11" x14ac:dyDescent="0.35">
      <c r="A3535" t="s">
        <v>567</v>
      </c>
      <c r="B3535" t="s">
        <v>84</v>
      </c>
      <c r="C3535" t="s">
        <v>384</v>
      </c>
      <c r="D3535" t="s">
        <v>78</v>
      </c>
      <c r="E3535">
        <v>2024</v>
      </c>
      <c r="F3535">
        <v>90</v>
      </c>
      <c r="G3535" t="s">
        <v>89</v>
      </c>
      <c r="H3535" t="s">
        <v>80</v>
      </c>
      <c r="I3535">
        <v>8996.6</v>
      </c>
      <c r="J3535" t="s">
        <v>568</v>
      </c>
      <c r="K3535" t="s">
        <v>413</v>
      </c>
    </row>
    <row r="3536" spans="1:11" x14ac:dyDescent="0.35">
      <c r="A3536" t="s">
        <v>567</v>
      </c>
      <c r="B3536" t="s">
        <v>84</v>
      </c>
      <c r="C3536" t="s">
        <v>384</v>
      </c>
      <c r="D3536" t="s">
        <v>78</v>
      </c>
      <c r="E3536">
        <v>2024</v>
      </c>
      <c r="F3536">
        <v>91</v>
      </c>
      <c r="G3536" t="s">
        <v>90</v>
      </c>
      <c r="H3536" t="s">
        <v>80</v>
      </c>
      <c r="I3536">
        <v>11167.59</v>
      </c>
      <c r="J3536" t="s">
        <v>601</v>
      </c>
      <c r="K3536" t="s">
        <v>404</v>
      </c>
    </row>
    <row r="3537" spans="1:11" x14ac:dyDescent="0.35">
      <c r="A3537" t="s">
        <v>567</v>
      </c>
      <c r="B3537" t="s">
        <v>84</v>
      </c>
      <c r="C3537" t="s">
        <v>384</v>
      </c>
      <c r="D3537" t="s">
        <v>78</v>
      </c>
      <c r="E3537">
        <v>2024</v>
      </c>
      <c r="F3537">
        <v>91</v>
      </c>
      <c r="G3537" t="s">
        <v>90</v>
      </c>
      <c r="H3537" t="s">
        <v>80</v>
      </c>
      <c r="I3537">
        <v>134697.14000000001</v>
      </c>
      <c r="J3537" t="s">
        <v>601</v>
      </c>
      <c r="K3537" t="s">
        <v>413</v>
      </c>
    </row>
    <row r="3538" spans="1:11" x14ac:dyDescent="0.35">
      <c r="A3538" t="s">
        <v>567</v>
      </c>
      <c r="B3538" t="s">
        <v>84</v>
      </c>
      <c r="C3538" t="s">
        <v>384</v>
      </c>
      <c r="D3538" t="s">
        <v>78</v>
      </c>
      <c r="E3538">
        <v>2024</v>
      </c>
      <c r="F3538">
        <v>91</v>
      </c>
      <c r="G3538" t="s">
        <v>90</v>
      </c>
      <c r="H3538" t="s">
        <v>80</v>
      </c>
      <c r="I3538">
        <v>12131.59</v>
      </c>
      <c r="J3538" t="s">
        <v>602</v>
      </c>
      <c r="K3538" t="s">
        <v>404</v>
      </c>
    </row>
    <row r="3539" spans="1:11" x14ac:dyDescent="0.35">
      <c r="A3539" t="s">
        <v>567</v>
      </c>
      <c r="B3539" t="s">
        <v>84</v>
      </c>
      <c r="C3539" t="s">
        <v>384</v>
      </c>
      <c r="D3539" t="s">
        <v>78</v>
      </c>
      <c r="E3539">
        <v>2024</v>
      </c>
      <c r="F3539">
        <v>91</v>
      </c>
      <c r="G3539" t="s">
        <v>90</v>
      </c>
      <c r="H3539" t="s">
        <v>80</v>
      </c>
      <c r="I3539">
        <v>97755.5</v>
      </c>
      <c r="J3539" t="s">
        <v>602</v>
      </c>
      <c r="K3539" t="s">
        <v>413</v>
      </c>
    </row>
    <row r="3540" spans="1:11" x14ac:dyDescent="0.35">
      <c r="A3540" t="s">
        <v>567</v>
      </c>
      <c r="B3540" t="s">
        <v>84</v>
      </c>
      <c r="C3540" t="s">
        <v>384</v>
      </c>
      <c r="D3540" t="s">
        <v>78</v>
      </c>
      <c r="E3540">
        <v>2024</v>
      </c>
      <c r="F3540">
        <v>91</v>
      </c>
      <c r="G3540" t="s">
        <v>90</v>
      </c>
      <c r="H3540" t="s">
        <v>80</v>
      </c>
      <c r="I3540">
        <v>15330.95</v>
      </c>
      <c r="J3540" t="s">
        <v>568</v>
      </c>
      <c r="K3540" t="s">
        <v>404</v>
      </c>
    </row>
    <row r="3541" spans="1:11" x14ac:dyDescent="0.35">
      <c r="A3541" t="s">
        <v>567</v>
      </c>
      <c r="B3541" t="s">
        <v>84</v>
      </c>
      <c r="C3541" t="s">
        <v>384</v>
      </c>
      <c r="D3541" t="s">
        <v>78</v>
      </c>
      <c r="E3541">
        <v>2024</v>
      </c>
      <c r="F3541">
        <v>91</v>
      </c>
      <c r="G3541" t="s">
        <v>90</v>
      </c>
      <c r="H3541" t="s">
        <v>80</v>
      </c>
      <c r="I3541">
        <v>113624.1</v>
      </c>
      <c r="J3541" t="s">
        <v>568</v>
      </c>
      <c r="K3541" t="s">
        <v>413</v>
      </c>
    </row>
    <row r="3542" spans="1:11" x14ac:dyDescent="0.35">
      <c r="A3542" t="s">
        <v>567</v>
      </c>
      <c r="B3542" t="s">
        <v>84</v>
      </c>
      <c r="C3542" t="s">
        <v>384</v>
      </c>
      <c r="D3542" t="s">
        <v>78</v>
      </c>
      <c r="E3542">
        <v>2025</v>
      </c>
      <c r="F3542">
        <v>16</v>
      </c>
      <c r="G3542" t="s">
        <v>91</v>
      </c>
      <c r="H3542" t="s">
        <v>80</v>
      </c>
      <c r="I3542">
        <v>2509.3200000000002</v>
      </c>
      <c r="J3542" t="s">
        <v>568</v>
      </c>
      <c r="K3542" t="s">
        <v>404</v>
      </c>
    </row>
    <row r="3543" spans="1:11" x14ac:dyDescent="0.35">
      <c r="A3543" t="s">
        <v>567</v>
      </c>
      <c r="B3543" t="s">
        <v>84</v>
      </c>
      <c r="C3543" t="s">
        <v>384</v>
      </c>
      <c r="D3543" t="s">
        <v>78</v>
      </c>
      <c r="E3543">
        <v>2025</v>
      </c>
      <c r="F3543">
        <v>16</v>
      </c>
      <c r="G3543" t="s">
        <v>91</v>
      </c>
      <c r="H3543" t="s">
        <v>80</v>
      </c>
      <c r="I3543">
        <v>3000</v>
      </c>
      <c r="J3543" t="s">
        <v>568</v>
      </c>
      <c r="K3543" t="s">
        <v>413</v>
      </c>
    </row>
    <row r="3544" spans="1:11" x14ac:dyDescent="0.35">
      <c r="A3544" t="s">
        <v>567</v>
      </c>
      <c r="B3544" t="s">
        <v>84</v>
      </c>
      <c r="C3544" t="s">
        <v>384</v>
      </c>
      <c r="D3544" t="s">
        <v>78</v>
      </c>
      <c r="E3544">
        <v>2025</v>
      </c>
      <c r="F3544">
        <v>33</v>
      </c>
      <c r="G3544" t="s">
        <v>88</v>
      </c>
      <c r="H3544" t="s">
        <v>80</v>
      </c>
      <c r="I3544">
        <v>30000</v>
      </c>
      <c r="J3544" t="s">
        <v>601</v>
      </c>
      <c r="K3544" t="s">
        <v>404</v>
      </c>
    </row>
    <row r="3545" spans="1:11" x14ac:dyDescent="0.35">
      <c r="A3545" t="s">
        <v>567</v>
      </c>
      <c r="B3545" t="s">
        <v>84</v>
      </c>
      <c r="C3545" t="s">
        <v>384</v>
      </c>
      <c r="D3545" t="s">
        <v>78</v>
      </c>
      <c r="E3545">
        <v>2025</v>
      </c>
      <c r="F3545">
        <v>33</v>
      </c>
      <c r="G3545" t="s">
        <v>88</v>
      </c>
      <c r="H3545" t="s">
        <v>80</v>
      </c>
      <c r="I3545">
        <v>25500</v>
      </c>
      <c r="J3545" t="s">
        <v>601</v>
      </c>
      <c r="K3545" t="s">
        <v>413</v>
      </c>
    </row>
    <row r="3546" spans="1:11" x14ac:dyDescent="0.35">
      <c r="A3546" t="s">
        <v>567</v>
      </c>
      <c r="B3546" t="s">
        <v>84</v>
      </c>
      <c r="C3546" t="s">
        <v>384</v>
      </c>
      <c r="D3546" t="s">
        <v>78</v>
      </c>
      <c r="E3546">
        <v>2025</v>
      </c>
      <c r="F3546">
        <v>33</v>
      </c>
      <c r="G3546" t="s">
        <v>88</v>
      </c>
      <c r="H3546" t="s">
        <v>80</v>
      </c>
      <c r="I3546">
        <v>40000</v>
      </c>
      <c r="J3546" t="s">
        <v>602</v>
      </c>
      <c r="K3546" t="s">
        <v>404</v>
      </c>
    </row>
    <row r="3547" spans="1:11" x14ac:dyDescent="0.35">
      <c r="A3547" t="s">
        <v>567</v>
      </c>
      <c r="B3547" t="s">
        <v>84</v>
      </c>
      <c r="C3547" t="s">
        <v>384</v>
      </c>
      <c r="D3547" t="s">
        <v>78</v>
      </c>
      <c r="E3547">
        <v>2025</v>
      </c>
      <c r="F3547">
        <v>33</v>
      </c>
      <c r="G3547" t="s">
        <v>88</v>
      </c>
      <c r="H3547" t="s">
        <v>80</v>
      </c>
      <c r="I3547">
        <v>122000</v>
      </c>
      <c r="J3547" t="s">
        <v>602</v>
      </c>
      <c r="K3547" t="s">
        <v>413</v>
      </c>
    </row>
    <row r="3548" spans="1:11" x14ac:dyDescent="0.35">
      <c r="A3548" t="s">
        <v>567</v>
      </c>
      <c r="B3548" t="s">
        <v>84</v>
      </c>
      <c r="C3548" t="s">
        <v>384</v>
      </c>
      <c r="D3548" t="s">
        <v>78</v>
      </c>
      <c r="E3548">
        <v>2025</v>
      </c>
      <c r="F3548">
        <v>33</v>
      </c>
      <c r="G3548" t="s">
        <v>88</v>
      </c>
      <c r="H3548" t="s">
        <v>80</v>
      </c>
      <c r="I3548">
        <v>57490.68</v>
      </c>
      <c r="J3548" t="s">
        <v>568</v>
      </c>
      <c r="K3548" t="s">
        <v>404</v>
      </c>
    </row>
    <row r="3549" spans="1:11" x14ac:dyDescent="0.35">
      <c r="A3549" t="s">
        <v>567</v>
      </c>
      <c r="B3549" t="s">
        <v>84</v>
      </c>
      <c r="C3549" t="s">
        <v>384</v>
      </c>
      <c r="D3549" t="s">
        <v>78</v>
      </c>
      <c r="E3549">
        <v>2025</v>
      </c>
      <c r="F3549">
        <v>33</v>
      </c>
      <c r="G3549" t="s">
        <v>88</v>
      </c>
      <c r="H3549" t="s">
        <v>80</v>
      </c>
      <c r="I3549">
        <v>190000</v>
      </c>
      <c r="J3549" t="s">
        <v>568</v>
      </c>
      <c r="K3549" t="s">
        <v>413</v>
      </c>
    </row>
    <row r="3550" spans="1:11" x14ac:dyDescent="0.35">
      <c r="A3550" t="s">
        <v>567</v>
      </c>
      <c r="B3550" t="s">
        <v>84</v>
      </c>
      <c r="C3550" t="s">
        <v>384</v>
      </c>
      <c r="D3550" t="s">
        <v>78</v>
      </c>
      <c r="E3550">
        <v>2025</v>
      </c>
      <c r="F3550">
        <v>90</v>
      </c>
      <c r="G3550" t="s">
        <v>89</v>
      </c>
      <c r="H3550" t="s">
        <v>80</v>
      </c>
      <c r="I3550">
        <v>27.82</v>
      </c>
      <c r="J3550" t="s">
        <v>602</v>
      </c>
      <c r="K3550" t="s">
        <v>404</v>
      </c>
    </row>
    <row r="3551" spans="1:11" x14ac:dyDescent="0.35">
      <c r="A3551" t="s">
        <v>567</v>
      </c>
      <c r="B3551" t="s">
        <v>84</v>
      </c>
      <c r="C3551" t="s">
        <v>384</v>
      </c>
      <c r="D3551" t="s">
        <v>78</v>
      </c>
      <c r="E3551">
        <v>2025</v>
      </c>
      <c r="F3551">
        <v>90</v>
      </c>
      <c r="G3551" t="s">
        <v>89</v>
      </c>
      <c r="H3551" t="s">
        <v>80</v>
      </c>
      <c r="I3551">
        <v>46.64</v>
      </c>
      <c r="J3551" t="s">
        <v>602</v>
      </c>
      <c r="K3551" t="s">
        <v>413</v>
      </c>
    </row>
    <row r="3552" spans="1:11" x14ac:dyDescent="0.35">
      <c r="A3552" t="s">
        <v>567</v>
      </c>
      <c r="B3552" t="s">
        <v>84</v>
      </c>
      <c r="C3552" t="s">
        <v>384</v>
      </c>
      <c r="D3552" t="s">
        <v>78</v>
      </c>
      <c r="E3552">
        <v>2025</v>
      </c>
      <c r="F3552">
        <v>90</v>
      </c>
      <c r="G3552" t="s">
        <v>89</v>
      </c>
      <c r="H3552" t="s">
        <v>80</v>
      </c>
      <c r="I3552">
        <v>333.1</v>
      </c>
      <c r="J3552" t="s">
        <v>568</v>
      </c>
      <c r="K3552" t="s">
        <v>413</v>
      </c>
    </row>
    <row r="3553" spans="1:11" x14ac:dyDescent="0.35">
      <c r="A3553" t="s">
        <v>567</v>
      </c>
      <c r="B3553" t="s">
        <v>84</v>
      </c>
      <c r="C3553" t="s">
        <v>384</v>
      </c>
      <c r="D3553" t="s">
        <v>78</v>
      </c>
      <c r="E3553">
        <v>2025</v>
      </c>
      <c r="F3553">
        <v>91</v>
      </c>
      <c r="G3553" t="s">
        <v>90</v>
      </c>
      <c r="H3553" t="s">
        <v>80</v>
      </c>
      <c r="I3553">
        <v>1000</v>
      </c>
      <c r="J3553" t="s">
        <v>601</v>
      </c>
      <c r="K3553" t="s">
        <v>404</v>
      </c>
    </row>
    <row r="3554" spans="1:11" x14ac:dyDescent="0.35">
      <c r="A3554" t="s">
        <v>567</v>
      </c>
      <c r="B3554" t="s">
        <v>84</v>
      </c>
      <c r="C3554" t="s">
        <v>384</v>
      </c>
      <c r="D3554" t="s">
        <v>78</v>
      </c>
      <c r="E3554">
        <v>2025</v>
      </c>
      <c r="F3554">
        <v>91</v>
      </c>
      <c r="G3554" t="s">
        <v>90</v>
      </c>
      <c r="H3554" t="s">
        <v>80</v>
      </c>
      <c r="I3554">
        <v>1400</v>
      </c>
      <c r="J3554" t="s">
        <v>601</v>
      </c>
      <c r="K3554" t="s">
        <v>413</v>
      </c>
    </row>
    <row r="3555" spans="1:11" x14ac:dyDescent="0.35">
      <c r="A3555" t="s">
        <v>567</v>
      </c>
      <c r="B3555" t="s">
        <v>84</v>
      </c>
      <c r="C3555" t="s">
        <v>384</v>
      </c>
      <c r="D3555" t="s">
        <v>78</v>
      </c>
      <c r="E3555">
        <v>2025</v>
      </c>
      <c r="F3555">
        <v>91</v>
      </c>
      <c r="G3555" t="s">
        <v>90</v>
      </c>
      <c r="H3555" t="s">
        <v>80</v>
      </c>
      <c r="I3555">
        <v>1222.18</v>
      </c>
      <c r="J3555" t="s">
        <v>602</v>
      </c>
      <c r="K3555" t="s">
        <v>404</v>
      </c>
    </row>
    <row r="3556" spans="1:11" x14ac:dyDescent="0.35">
      <c r="A3556" t="s">
        <v>567</v>
      </c>
      <c r="B3556" t="s">
        <v>84</v>
      </c>
      <c r="C3556" t="s">
        <v>384</v>
      </c>
      <c r="D3556" t="s">
        <v>78</v>
      </c>
      <c r="E3556">
        <v>2025</v>
      </c>
      <c r="F3556">
        <v>91</v>
      </c>
      <c r="G3556" t="s">
        <v>90</v>
      </c>
      <c r="H3556" t="s">
        <v>80</v>
      </c>
      <c r="I3556">
        <v>6953.36</v>
      </c>
      <c r="J3556" t="s">
        <v>602</v>
      </c>
      <c r="K3556" t="s">
        <v>413</v>
      </c>
    </row>
    <row r="3557" spans="1:11" x14ac:dyDescent="0.35">
      <c r="A3557" t="s">
        <v>567</v>
      </c>
      <c r="B3557" t="s">
        <v>84</v>
      </c>
      <c r="C3557" t="s">
        <v>384</v>
      </c>
      <c r="D3557" t="s">
        <v>78</v>
      </c>
      <c r="E3557">
        <v>2025</v>
      </c>
      <c r="F3557">
        <v>91</v>
      </c>
      <c r="G3557" t="s">
        <v>90</v>
      </c>
      <c r="H3557" t="s">
        <v>80</v>
      </c>
      <c r="I3557">
        <v>2472.1799999999998</v>
      </c>
      <c r="J3557" t="s">
        <v>568</v>
      </c>
      <c r="K3557" t="s">
        <v>404</v>
      </c>
    </row>
    <row r="3558" spans="1:11" x14ac:dyDescent="0.35">
      <c r="A3558" t="s">
        <v>567</v>
      </c>
      <c r="B3558" t="s">
        <v>84</v>
      </c>
      <c r="C3558" t="s">
        <v>384</v>
      </c>
      <c r="D3558" t="s">
        <v>78</v>
      </c>
      <c r="E3558">
        <v>2025</v>
      </c>
      <c r="F3558">
        <v>91</v>
      </c>
      <c r="G3558" t="s">
        <v>90</v>
      </c>
      <c r="H3558" t="s">
        <v>80</v>
      </c>
      <c r="I3558">
        <v>12270.26</v>
      </c>
      <c r="J3558" t="s">
        <v>568</v>
      </c>
      <c r="K3558" t="s">
        <v>413</v>
      </c>
    </row>
    <row r="3559" spans="1:11" x14ac:dyDescent="0.35">
      <c r="A3559" t="s">
        <v>567</v>
      </c>
      <c r="B3559" t="s">
        <v>84</v>
      </c>
      <c r="C3559" t="s">
        <v>327</v>
      </c>
      <c r="D3559" t="s">
        <v>78</v>
      </c>
      <c r="E3559">
        <v>2024</v>
      </c>
      <c r="F3559">
        <v>16</v>
      </c>
      <c r="G3559" t="s">
        <v>91</v>
      </c>
      <c r="H3559" t="s">
        <v>80</v>
      </c>
      <c r="I3559">
        <v>1136.8</v>
      </c>
      <c r="J3559" t="s">
        <v>601</v>
      </c>
      <c r="K3559" t="s">
        <v>389</v>
      </c>
    </row>
    <row r="3560" spans="1:11" x14ac:dyDescent="0.35">
      <c r="A3560" t="s">
        <v>567</v>
      </c>
      <c r="B3560" t="s">
        <v>84</v>
      </c>
      <c r="C3560" t="s">
        <v>327</v>
      </c>
      <c r="D3560" t="s">
        <v>78</v>
      </c>
      <c r="E3560">
        <v>2024</v>
      </c>
      <c r="F3560">
        <v>16</v>
      </c>
      <c r="G3560" t="s">
        <v>91</v>
      </c>
      <c r="H3560" t="s">
        <v>80</v>
      </c>
      <c r="I3560">
        <v>5586.42</v>
      </c>
      <c r="J3560" t="s">
        <v>602</v>
      </c>
      <c r="K3560" t="s">
        <v>389</v>
      </c>
    </row>
    <row r="3561" spans="1:11" x14ac:dyDescent="0.35">
      <c r="A3561" t="s">
        <v>567</v>
      </c>
      <c r="B3561" t="s">
        <v>84</v>
      </c>
      <c r="C3561" t="s">
        <v>327</v>
      </c>
      <c r="D3561" t="s">
        <v>78</v>
      </c>
      <c r="E3561">
        <v>2024</v>
      </c>
      <c r="F3561">
        <v>33</v>
      </c>
      <c r="G3561" t="s">
        <v>88</v>
      </c>
      <c r="H3561" t="s">
        <v>80</v>
      </c>
      <c r="I3561">
        <v>10000</v>
      </c>
      <c r="J3561" t="s">
        <v>601</v>
      </c>
      <c r="K3561" t="s">
        <v>389</v>
      </c>
    </row>
    <row r="3562" spans="1:11" x14ac:dyDescent="0.35">
      <c r="A3562" t="s">
        <v>567</v>
      </c>
      <c r="B3562" t="s">
        <v>84</v>
      </c>
      <c r="C3562" t="s">
        <v>327</v>
      </c>
      <c r="D3562" t="s">
        <v>78</v>
      </c>
      <c r="E3562">
        <v>2024</v>
      </c>
      <c r="F3562">
        <v>90</v>
      </c>
      <c r="G3562" t="s">
        <v>89</v>
      </c>
      <c r="H3562" t="s">
        <v>80</v>
      </c>
      <c r="I3562">
        <v>165</v>
      </c>
      <c r="J3562" t="s">
        <v>601</v>
      </c>
      <c r="K3562" t="s">
        <v>389</v>
      </c>
    </row>
    <row r="3563" spans="1:11" x14ac:dyDescent="0.35">
      <c r="A3563" t="s">
        <v>567</v>
      </c>
      <c r="B3563" t="s">
        <v>84</v>
      </c>
      <c r="C3563" t="s">
        <v>327</v>
      </c>
      <c r="D3563" t="s">
        <v>78</v>
      </c>
      <c r="E3563">
        <v>2024</v>
      </c>
      <c r="F3563">
        <v>91</v>
      </c>
      <c r="G3563" t="s">
        <v>90</v>
      </c>
      <c r="H3563" t="s">
        <v>80</v>
      </c>
      <c r="I3563">
        <v>250</v>
      </c>
      <c r="J3563" t="s">
        <v>601</v>
      </c>
      <c r="K3563" t="s">
        <v>389</v>
      </c>
    </row>
    <row r="3564" spans="1:11" x14ac:dyDescent="0.35">
      <c r="A3564" t="s">
        <v>567</v>
      </c>
      <c r="B3564" t="s">
        <v>84</v>
      </c>
      <c r="C3564" t="s">
        <v>329</v>
      </c>
      <c r="D3564" t="s">
        <v>78</v>
      </c>
      <c r="E3564">
        <v>2023</v>
      </c>
      <c r="F3564">
        <v>33</v>
      </c>
      <c r="G3564" t="s">
        <v>88</v>
      </c>
      <c r="H3564" t="s">
        <v>80</v>
      </c>
      <c r="I3564">
        <v>10000</v>
      </c>
      <c r="J3564" t="s">
        <v>601</v>
      </c>
      <c r="K3564" t="s">
        <v>390</v>
      </c>
    </row>
    <row r="3565" spans="1:11" x14ac:dyDescent="0.35">
      <c r="A3565" t="s">
        <v>567</v>
      </c>
      <c r="B3565" t="s">
        <v>84</v>
      </c>
      <c r="C3565" t="s">
        <v>329</v>
      </c>
      <c r="D3565" t="s">
        <v>78</v>
      </c>
      <c r="E3565">
        <v>2023</v>
      </c>
      <c r="F3565">
        <v>33</v>
      </c>
      <c r="G3565" t="s">
        <v>88</v>
      </c>
      <c r="H3565" t="s">
        <v>81</v>
      </c>
      <c r="I3565">
        <v>10000</v>
      </c>
      <c r="J3565" t="s">
        <v>602</v>
      </c>
      <c r="K3565" t="s">
        <v>390</v>
      </c>
    </row>
    <row r="3566" spans="1:11" x14ac:dyDescent="0.35">
      <c r="A3566" t="s">
        <v>567</v>
      </c>
      <c r="B3566" t="s">
        <v>84</v>
      </c>
      <c r="C3566" t="s">
        <v>329</v>
      </c>
      <c r="D3566" t="s">
        <v>78</v>
      </c>
      <c r="E3566">
        <v>2023</v>
      </c>
      <c r="F3566">
        <v>33</v>
      </c>
      <c r="G3566" t="s">
        <v>88</v>
      </c>
      <c r="H3566" t="s">
        <v>81</v>
      </c>
      <c r="I3566">
        <v>10000</v>
      </c>
      <c r="J3566" t="s">
        <v>568</v>
      </c>
      <c r="K3566" t="s">
        <v>390</v>
      </c>
    </row>
    <row r="3567" spans="1:11" x14ac:dyDescent="0.35">
      <c r="A3567" t="s">
        <v>567</v>
      </c>
      <c r="B3567" t="s">
        <v>84</v>
      </c>
      <c r="C3567" t="s">
        <v>329</v>
      </c>
      <c r="D3567" t="s">
        <v>78</v>
      </c>
      <c r="E3567">
        <v>2023</v>
      </c>
      <c r="F3567">
        <v>90</v>
      </c>
      <c r="G3567" t="s">
        <v>89</v>
      </c>
      <c r="H3567" t="s">
        <v>81</v>
      </c>
      <c r="I3567">
        <v>230</v>
      </c>
      <c r="J3567" t="s">
        <v>602</v>
      </c>
      <c r="K3567" t="s">
        <v>390</v>
      </c>
    </row>
    <row r="3568" spans="1:11" x14ac:dyDescent="0.35">
      <c r="A3568" t="s">
        <v>567</v>
      </c>
      <c r="B3568" t="s">
        <v>84</v>
      </c>
      <c r="C3568" t="s">
        <v>329</v>
      </c>
      <c r="D3568" t="s">
        <v>78</v>
      </c>
      <c r="E3568">
        <v>2023</v>
      </c>
      <c r="F3568">
        <v>91</v>
      </c>
      <c r="G3568" t="s">
        <v>90</v>
      </c>
      <c r="H3568" t="s">
        <v>80</v>
      </c>
      <c r="I3568">
        <v>250</v>
      </c>
      <c r="J3568" t="s">
        <v>601</v>
      </c>
      <c r="K3568" t="s">
        <v>390</v>
      </c>
    </row>
    <row r="3569" spans="1:11" x14ac:dyDescent="0.35">
      <c r="A3569" t="s">
        <v>567</v>
      </c>
      <c r="B3569" t="s">
        <v>84</v>
      </c>
      <c r="C3569" t="s">
        <v>329</v>
      </c>
      <c r="D3569" t="s">
        <v>78</v>
      </c>
      <c r="E3569">
        <v>2023</v>
      </c>
      <c r="F3569">
        <v>91</v>
      </c>
      <c r="G3569" t="s">
        <v>90</v>
      </c>
      <c r="H3569" t="s">
        <v>81</v>
      </c>
      <c r="I3569">
        <v>20</v>
      </c>
      <c r="J3569" t="s">
        <v>602</v>
      </c>
      <c r="K3569" t="s">
        <v>390</v>
      </c>
    </row>
    <row r="3570" spans="1:11" x14ac:dyDescent="0.35">
      <c r="A3570" t="s">
        <v>567</v>
      </c>
      <c r="B3570" t="s">
        <v>84</v>
      </c>
      <c r="C3570" t="s">
        <v>329</v>
      </c>
      <c r="D3570" t="s">
        <v>78</v>
      </c>
      <c r="E3570">
        <v>2023</v>
      </c>
      <c r="F3570">
        <v>91</v>
      </c>
      <c r="G3570" t="s">
        <v>90</v>
      </c>
      <c r="H3570" t="s">
        <v>81</v>
      </c>
      <c r="I3570">
        <v>20</v>
      </c>
      <c r="J3570" t="s">
        <v>568</v>
      </c>
      <c r="K3570" t="s">
        <v>390</v>
      </c>
    </row>
    <row r="3571" spans="1:11" x14ac:dyDescent="0.35">
      <c r="A3571" t="s">
        <v>567</v>
      </c>
      <c r="B3571" t="s">
        <v>84</v>
      </c>
      <c r="C3571" t="s">
        <v>329</v>
      </c>
      <c r="D3571" t="s">
        <v>78</v>
      </c>
      <c r="E3571">
        <v>2024</v>
      </c>
      <c r="F3571">
        <v>16</v>
      </c>
      <c r="G3571" t="s">
        <v>91</v>
      </c>
      <c r="H3571" t="s">
        <v>80</v>
      </c>
      <c r="I3571">
        <v>1921.95</v>
      </c>
      <c r="J3571" t="s">
        <v>568</v>
      </c>
      <c r="K3571" t="s">
        <v>390</v>
      </c>
    </row>
    <row r="3572" spans="1:11" x14ac:dyDescent="0.35">
      <c r="A3572" t="s">
        <v>567</v>
      </c>
      <c r="B3572" t="s">
        <v>84</v>
      </c>
      <c r="C3572" t="s">
        <v>329</v>
      </c>
      <c r="D3572" t="s">
        <v>78</v>
      </c>
      <c r="E3572">
        <v>2024</v>
      </c>
      <c r="F3572">
        <v>33</v>
      </c>
      <c r="G3572" t="s">
        <v>88</v>
      </c>
      <c r="H3572" t="s">
        <v>80</v>
      </c>
      <c r="I3572">
        <v>49000</v>
      </c>
      <c r="J3572" t="s">
        <v>601</v>
      </c>
      <c r="K3572" t="s">
        <v>390</v>
      </c>
    </row>
    <row r="3573" spans="1:11" x14ac:dyDescent="0.35">
      <c r="A3573" t="s">
        <v>567</v>
      </c>
      <c r="B3573" t="s">
        <v>84</v>
      </c>
      <c r="C3573" t="s">
        <v>329</v>
      </c>
      <c r="D3573" t="s">
        <v>78</v>
      </c>
      <c r="E3573">
        <v>2024</v>
      </c>
      <c r="F3573">
        <v>33</v>
      </c>
      <c r="G3573" t="s">
        <v>88</v>
      </c>
      <c r="H3573" t="s">
        <v>80</v>
      </c>
      <c r="I3573">
        <v>49000</v>
      </c>
      <c r="J3573" t="s">
        <v>602</v>
      </c>
      <c r="K3573" t="s">
        <v>390</v>
      </c>
    </row>
    <row r="3574" spans="1:11" x14ac:dyDescent="0.35">
      <c r="A3574" t="s">
        <v>567</v>
      </c>
      <c r="B3574" t="s">
        <v>84</v>
      </c>
      <c r="C3574" t="s">
        <v>329</v>
      </c>
      <c r="D3574" t="s">
        <v>78</v>
      </c>
      <c r="E3574">
        <v>2024</v>
      </c>
      <c r="F3574">
        <v>33</v>
      </c>
      <c r="G3574" t="s">
        <v>88</v>
      </c>
      <c r="H3574" t="s">
        <v>80</v>
      </c>
      <c r="I3574">
        <v>56000</v>
      </c>
      <c r="J3574" t="s">
        <v>568</v>
      </c>
      <c r="K3574" t="s">
        <v>390</v>
      </c>
    </row>
    <row r="3575" spans="1:11" x14ac:dyDescent="0.35">
      <c r="A3575" t="s">
        <v>567</v>
      </c>
      <c r="B3575" t="s">
        <v>84</v>
      </c>
      <c r="C3575" t="s">
        <v>329</v>
      </c>
      <c r="D3575" t="s">
        <v>78</v>
      </c>
      <c r="E3575">
        <v>2024</v>
      </c>
      <c r="F3575">
        <v>91</v>
      </c>
      <c r="G3575" t="s">
        <v>90</v>
      </c>
      <c r="H3575" t="s">
        <v>80</v>
      </c>
      <c r="I3575">
        <v>1024.72</v>
      </c>
      <c r="J3575" t="s">
        <v>601</v>
      </c>
      <c r="K3575" t="s">
        <v>390</v>
      </c>
    </row>
    <row r="3576" spans="1:11" x14ac:dyDescent="0.35">
      <c r="A3576" t="s">
        <v>567</v>
      </c>
      <c r="B3576" t="s">
        <v>84</v>
      </c>
      <c r="C3576" t="s">
        <v>329</v>
      </c>
      <c r="D3576" t="s">
        <v>78</v>
      </c>
      <c r="E3576">
        <v>2024</v>
      </c>
      <c r="F3576">
        <v>91</v>
      </c>
      <c r="G3576" t="s">
        <v>90</v>
      </c>
      <c r="H3576" t="s">
        <v>80</v>
      </c>
      <c r="I3576">
        <v>1024.72</v>
      </c>
      <c r="J3576" t="s">
        <v>602</v>
      </c>
      <c r="K3576" t="s">
        <v>390</v>
      </c>
    </row>
    <row r="3577" spans="1:11" x14ac:dyDescent="0.35">
      <c r="A3577" t="s">
        <v>567</v>
      </c>
      <c r="B3577" t="s">
        <v>84</v>
      </c>
      <c r="C3577" t="s">
        <v>329</v>
      </c>
      <c r="D3577" t="s">
        <v>78</v>
      </c>
      <c r="E3577">
        <v>2024</v>
      </c>
      <c r="F3577">
        <v>91</v>
      </c>
      <c r="G3577" t="s">
        <v>90</v>
      </c>
      <c r="H3577" t="s">
        <v>80</v>
      </c>
      <c r="I3577">
        <v>974.72</v>
      </c>
      <c r="J3577" t="s">
        <v>568</v>
      </c>
      <c r="K3577" t="s">
        <v>390</v>
      </c>
    </row>
    <row r="3578" spans="1:11" x14ac:dyDescent="0.35">
      <c r="A3578" t="s">
        <v>567</v>
      </c>
      <c r="B3578" t="s">
        <v>84</v>
      </c>
      <c r="C3578" t="s">
        <v>330</v>
      </c>
      <c r="D3578" t="s">
        <v>78</v>
      </c>
      <c r="E3578">
        <v>2021</v>
      </c>
      <c r="F3578">
        <v>63</v>
      </c>
      <c r="G3578" t="s">
        <v>317</v>
      </c>
      <c r="H3578" t="s">
        <v>80</v>
      </c>
      <c r="I3578">
        <v>-553</v>
      </c>
      <c r="J3578" t="s">
        <v>602</v>
      </c>
      <c r="K3578" t="s">
        <v>392</v>
      </c>
    </row>
    <row r="3579" spans="1:11" x14ac:dyDescent="0.35">
      <c r="A3579" t="s">
        <v>567</v>
      </c>
      <c r="B3579" t="s">
        <v>84</v>
      </c>
      <c r="C3579" t="s">
        <v>330</v>
      </c>
      <c r="D3579" t="s">
        <v>78</v>
      </c>
      <c r="E3579">
        <v>2023</v>
      </c>
      <c r="F3579">
        <v>16</v>
      </c>
      <c r="G3579" t="s">
        <v>91</v>
      </c>
      <c r="H3579" t="s">
        <v>80</v>
      </c>
      <c r="I3579">
        <v>2001.94</v>
      </c>
      <c r="J3579" t="s">
        <v>602</v>
      </c>
      <c r="K3579" t="s">
        <v>392</v>
      </c>
    </row>
    <row r="3580" spans="1:11" x14ac:dyDescent="0.35">
      <c r="A3580" t="s">
        <v>567</v>
      </c>
      <c r="B3580" t="s">
        <v>84</v>
      </c>
      <c r="C3580" t="s">
        <v>330</v>
      </c>
      <c r="D3580" t="s">
        <v>78</v>
      </c>
      <c r="E3580">
        <v>2023</v>
      </c>
      <c r="F3580">
        <v>16</v>
      </c>
      <c r="G3580" t="s">
        <v>91</v>
      </c>
      <c r="H3580" t="s">
        <v>80</v>
      </c>
      <c r="I3580">
        <v>5094</v>
      </c>
      <c r="J3580" t="s">
        <v>568</v>
      </c>
      <c r="K3580" t="s">
        <v>392</v>
      </c>
    </row>
    <row r="3581" spans="1:11" x14ac:dyDescent="0.35">
      <c r="A3581" t="s">
        <v>567</v>
      </c>
      <c r="B3581" t="s">
        <v>84</v>
      </c>
      <c r="C3581" t="s">
        <v>330</v>
      </c>
      <c r="D3581" t="s">
        <v>78</v>
      </c>
      <c r="E3581">
        <v>2023</v>
      </c>
      <c r="F3581">
        <v>16</v>
      </c>
      <c r="G3581" t="s">
        <v>91</v>
      </c>
      <c r="H3581" t="s">
        <v>81</v>
      </c>
      <c r="I3581">
        <v>1238</v>
      </c>
      <c r="J3581" t="s">
        <v>602</v>
      </c>
      <c r="K3581" t="s">
        <v>392</v>
      </c>
    </row>
    <row r="3582" spans="1:11" x14ac:dyDescent="0.35">
      <c r="A3582" t="s">
        <v>567</v>
      </c>
      <c r="B3582" t="s">
        <v>84</v>
      </c>
      <c r="C3582" t="s">
        <v>330</v>
      </c>
      <c r="D3582" t="s">
        <v>78</v>
      </c>
      <c r="E3582">
        <v>2023</v>
      </c>
      <c r="F3582">
        <v>33</v>
      </c>
      <c r="G3582" t="s">
        <v>88</v>
      </c>
      <c r="H3582" t="s">
        <v>80</v>
      </c>
      <c r="I3582">
        <v>10000</v>
      </c>
      <c r="J3582" t="s">
        <v>601</v>
      </c>
      <c r="K3582" t="s">
        <v>392</v>
      </c>
    </row>
    <row r="3583" spans="1:11" x14ac:dyDescent="0.35">
      <c r="A3583" t="s">
        <v>567</v>
      </c>
      <c r="B3583" t="s">
        <v>84</v>
      </c>
      <c r="C3583" t="s">
        <v>330</v>
      </c>
      <c r="D3583" t="s">
        <v>78</v>
      </c>
      <c r="E3583">
        <v>2023</v>
      </c>
      <c r="F3583">
        <v>33</v>
      </c>
      <c r="G3583" t="s">
        <v>88</v>
      </c>
      <c r="H3583" t="s">
        <v>80</v>
      </c>
      <c r="I3583">
        <v>15500</v>
      </c>
      <c r="J3583" t="s">
        <v>602</v>
      </c>
      <c r="K3583" t="s">
        <v>392</v>
      </c>
    </row>
    <row r="3584" spans="1:11" x14ac:dyDescent="0.35">
      <c r="A3584" t="s">
        <v>567</v>
      </c>
      <c r="B3584" t="s">
        <v>84</v>
      </c>
      <c r="C3584" t="s">
        <v>330</v>
      </c>
      <c r="D3584" t="s">
        <v>78</v>
      </c>
      <c r="E3584">
        <v>2023</v>
      </c>
      <c r="F3584">
        <v>33</v>
      </c>
      <c r="G3584" t="s">
        <v>88</v>
      </c>
      <c r="H3584" t="s">
        <v>80</v>
      </c>
      <c r="I3584">
        <v>10000</v>
      </c>
      <c r="J3584" t="s">
        <v>568</v>
      </c>
      <c r="K3584" t="s">
        <v>392</v>
      </c>
    </row>
    <row r="3585" spans="1:11" x14ac:dyDescent="0.35">
      <c r="A3585" t="s">
        <v>567</v>
      </c>
      <c r="B3585" t="s">
        <v>84</v>
      </c>
      <c r="C3585" t="s">
        <v>330</v>
      </c>
      <c r="D3585" t="s">
        <v>78</v>
      </c>
      <c r="E3585">
        <v>2023</v>
      </c>
      <c r="F3585">
        <v>90</v>
      </c>
      <c r="G3585" t="s">
        <v>89</v>
      </c>
      <c r="H3585" t="s">
        <v>80</v>
      </c>
      <c r="I3585">
        <v>1557.5</v>
      </c>
      <c r="J3585" t="s">
        <v>601</v>
      </c>
      <c r="K3585" t="s">
        <v>392</v>
      </c>
    </row>
    <row r="3586" spans="1:11" x14ac:dyDescent="0.35">
      <c r="A3586" t="s">
        <v>567</v>
      </c>
      <c r="B3586" t="s">
        <v>84</v>
      </c>
      <c r="C3586" t="s">
        <v>330</v>
      </c>
      <c r="D3586" t="s">
        <v>78</v>
      </c>
      <c r="E3586">
        <v>2023</v>
      </c>
      <c r="F3586">
        <v>90</v>
      </c>
      <c r="G3586" t="s">
        <v>89</v>
      </c>
      <c r="H3586" t="s">
        <v>80</v>
      </c>
      <c r="I3586">
        <v>6080.82</v>
      </c>
      <c r="J3586" t="s">
        <v>602</v>
      </c>
      <c r="K3586" t="s">
        <v>392</v>
      </c>
    </row>
    <row r="3587" spans="1:11" x14ac:dyDescent="0.35">
      <c r="A3587" t="s">
        <v>567</v>
      </c>
      <c r="B3587" t="s">
        <v>84</v>
      </c>
      <c r="C3587" t="s">
        <v>330</v>
      </c>
      <c r="D3587" t="s">
        <v>78</v>
      </c>
      <c r="E3587">
        <v>2023</v>
      </c>
      <c r="F3587">
        <v>90</v>
      </c>
      <c r="G3587" t="s">
        <v>89</v>
      </c>
      <c r="H3587" t="s">
        <v>80</v>
      </c>
      <c r="I3587">
        <v>4561.82</v>
      </c>
      <c r="J3587" t="s">
        <v>568</v>
      </c>
      <c r="K3587" t="s">
        <v>392</v>
      </c>
    </row>
    <row r="3588" spans="1:11" x14ac:dyDescent="0.35">
      <c r="A3588" t="s">
        <v>567</v>
      </c>
      <c r="B3588" t="s">
        <v>84</v>
      </c>
      <c r="C3588" t="s">
        <v>330</v>
      </c>
      <c r="D3588" t="s">
        <v>78</v>
      </c>
      <c r="E3588">
        <v>2023</v>
      </c>
      <c r="F3588">
        <v>90</v>
      </c>
      <c r="G3588" t="s">
        <v>89</v>
      </c>
      <c r="H3588" t="s">
        <v>81</v>
      </c>
      <c r="I3588">
        <v>300</v>
      </c>
      <c r="J3588" t="s">
        <v>601</v>
      </c>
      <c r="K3588" t="s">
        <v>392</v>
      </c>
    </row>
    <row r="3589" spans="1:11" x14ac:dyDescent="0.35">
      <c r="A3589" t="s">
        <v>567</v>
      </c>
      <c r="B3589" t="s">
        <v>84</v>
      </c>
      <c r="C3589" t="s">
        <v>330</v>
      </c>
      <c r="D3589" t="s">
        <v>78</v>
      </c>
      <c r="E3589">
        <v>2023</v>
      </c>
      <c r="F3589">
        <v>90</v>
      </c>
      <c r="G3589" t="s">
        <v>89</v>
      </c>
      <c r="H3589" t="s">
        <v>81</v>
      </c>
      <c r="I3589">
        <v>65</v>
      </c>
      <c r="J3589" t="s">
        <v>602</v>
      </c>
      <c r="K3589" t="s">
        <v>392</v>
      </c>
    </row>
    <row r="3590" spans="1:11" x14ac:dyDescent="0.35">
      <c r="A3590" t="s">
        <v>567</v>
      </c>
      <c r="B3590" t="s">
        <v>84</v>
      </c>
      <c r="C3590" t="s">
        <v>330</v>
      </c>
      <c r="D3590" t="s">
        <v>78</v>
      </c>
      <c r="E3590">
        <v>2023</v>
      </c>
      <c r="F3590">
        <v>91</v>
      </c>
      <c r="G3590" t="s">
        <v>90</v>
      </c>
      <c r="H3590" t="s">
        <v>80</v>
      </c>
      <c r="I3590">
        <v>8535.5</v>
      </c>
      <c r="J3590" t="s">
        <v>601</v>
      </c>
      <c r="K3590" t="s">
        <v>392</v>
      </c>
    </row>
    <row r="3591" spans="1:11" x14ac:dyDescent="0.35">
      <c r="A3591" t="s">
        <v>567</v>
      </c>
      <c r="B3591" t="s">
        <v>84</v>
      </c>
      <c r="C3591" t="s">
        <v>330</v>
      </c>
      <c r="D3591" t="s">
        <v>78</v>
      </c>
      <c r="E3591">
        <v>2023</v>
      </c>
      <c r="F3591">
        <v>91</v>
      </c>
      <c r="G3591" t="s">
        <v>90</v>
      </c>
      <c r="H3591" t="s">
        <v>80</v>
      </c>
      <c r="I3591">
        <v>2623.5</v>
      </c>
      <c r="J3591" t="s">
        <v>602</v>
      </c>
      <c r="K3591" t="s">
        <v>392</v>
      </c>
    </row>
    <row r="3592" spans="1:11" x14ac:dyDescent="0.35">
      <c r="A3592" t="s">
        <v>567</v>
      </c>
      <c r="B3592" t="s">
        <v>84</v>
      </c>
      <c r="C3592" t="s">
        <v>330</v>
      </c>
      <c r="D3592" t="s">
        <v>78</v>
      </c>
      <c r="E3592">
        <v>2023</v>
      </c>
      <c r="F3592">
        <v>91</v>
      </c>
      <c r="G3592" t="s">
        <v>90</v>
      </c>
      <c r="H3592" t="s">
        <v>80</v>
      </c>
      <c r="I3592">
        <v>12930.5</v>
      </c>
      <c r="J3592" t="s">
        <v>568</v>
      </c>
      <c r="K3592" t="s">
        <v>392</v>
      </c>
    </row>
    <row r="3593" spans="1:11" x14ac:dyDescent="0.35">
      <c r="A3593" t="s">
        <v>567</v>
      </c>
      <c r="B3593" t="s">
        <v>84</v>
      </c>
      <c r="C3593" t="s">
        <v>330</v>
      </c>
      <c r="D3593" t="s">
        <v>78</v>
      </c>
      <c r="E3593">
        <v>2024</v>
      </c>
      <c r="F3593">
        <v>16</v>
      </c>
      <c r="G3593" t="s">
        <v>91</v>
      </c>
      <c r="H3593" t="s">
        <v>80</v>
      </c>
      <c r="I3593">
        <v>56746.38</v>
      </c>
      <c r="J3593" t="s">
        <v>602</v>
      </c>
      <c r="K3593" t="s">
        <v>392</v>
      </c>
    </row>
    <row r="3594" spans="1:11" x14ac:dyDescent="0.35">
      <c r="A3594" t="s">
        <v>567</v>
      </c>
      <c r="B3594" t="s">
        <v>84</v>
      </c>
      <c r="C3594" t="s">
        <v>330</v>
      </c>
      <c r="D3594" t="s">
        <v>78</v>
      </c>
      <c r="E3594">
        <v>2024</v>
      </c>
      <c r="F3594">
        <v>16</v>
      </c>
      <c r="G3594" t="s">
        <v>91</v>
      </c>
      <c r="H3594" t="s">
        <v>80</v>
      </c>
      <c r="I3594">
        <v>7697.1</v>
      </c>
      <c r="J3594" t="s">
        <v>568</v>
      </c>
      <c r="K3594" t="s">
        <v>392</v>
      </c>
    </row>
    <row r="3595" spans="1:11" x14ac:dyDescent="0.35">
      <c r="A3595" t="s">
        <v>567</v>
      </c>
      <c r="B3595" t="s">
        <v>84</v>
      </c>
      <c r="C3595" t="s">
        <v>330</v>
      </c>
      <c r="D3595" t="s">
        <v>78</v>
      </c>
      <c r="E3595">
        <v>2024</v>
      </c>
      <c r="F3595">
        <v>16</v>
      </c>
      <c r="G3595" t="s">
        <v>91</v>
      </c>
      <c r="H3595" t="s">
        <v>81</v>
      </c>
      <c r="I3595">
        <v>420</v>
      </c>
      <c r="J3595" t="s">
        <v>602</v>
      </c>
      <c r="K3595" t="s">
        <v>392</v>
      </c>
    </row>
    <row r="3596" spans="1:11" x14ac:dyDescent="0.35">
      <c r="A3596" t="s">
        <v>567</v>
      </c>
      <c r="B3596" t="s">
        <v>84</v>
      </c>
      <c r="C3596" t="s">
        <v>330</v>
      </c>
      <c r="D3596" t="s">
        <v>78</v>
      </c>
      <c r="E3596">
        <v>2024</v>
      </c>
      <c r="F3596">
        <v>16</v>
      </c>
      <c r="G3596" t="s">
        <v>91</v>
      </c>
      <c r="H3596" t="s">
        <v>81</v>
      </c>
      <c r="I3596">
        <v>5230.29</v>
      </c>
      <c r="J3596" t="s">
        <v>568</v>
      </c>
      <c r="K3596" t="s">
        <v>392</v>
      </c>
    </row>
    <row r="3597" spans="1:11" x14ac:dyDescent="0.35">
      <c r="A3597" t="s">
        <v>567</v>
      </c>
      <c r="B3597" t="s">
        <v>84</v>
      </c>
      <c r="C3597" t="s">
        <v>330</v>
      </c>
      <c r="D3597" t="s">
        <v>78</v>
      </c>
      <c r="E3597">
        <v>2024</v>
      </c>
      <c r="F3597">
        <v>33</v>
      </c>
      <c r="G3597" t="s">
        <v>88</v>
      </c>
      <c r="H3597" t="s">
        <v>80</v>
      </c>
      <c r="I3597">
        <v>232750</v>
      </c>
      <c r="J3597" t="s">
        <v>601</v>
      </c>
      <c r="K3597" t="s">
        <v>392</v>
      </c>
    </row>
    <row r="3598" spans="1:11" x14ac:dyDescent="0.35">
      <c r="A3598" t="s">
        <v>567</v>
      </c>
      <c r="B3598" t="s">
        <v>84</v>
      </c>
      <c r="C3598" t="s">
        <v>330</v>
      </c>
      <c r="D3598" t="s">
        <v>78</v>
      </c>
      <c r="E3598">
        <v>2024</v>
      </c>
      <c r="F3598">
        <v>33</v>
      </c>
      <c r="G3598" t="s">
        <v>88</v>
      </c>
      <c r="H3598" t="s">
        <v>80</v>
      </c>
      <c r="I3598">
        <v>137489.29999999999</v>
      </c>
      <c r="J3598" t="s">
        <v>602</v>
      </c>
      <c r="K3598" t="s">
        <v>392</v>
      </c>
    </row>
    <row r="3599" spans="1:11" x14ac:dyDescent="0.35">
      <c r="A3599" t="s">
        <v>567</v>
      </c>
      <c r="B3599" t="s">
        <v>84</v>
      </c>
      <c r="C3599" t="s">
        <v>330</v>
      </c>
      <c r="D3599" t="s">
        <v>78</v>
      </c>
      <c r="E3599">
        <v>2024</v>
      </c>
      <c r="F3599">
        <v>33</v>
      </c>
      <c r="G3599" t="s">
        <v>88</v>
      </c>
      <c r="H3599" t="s">
        <v>80</v>
      </c>
      <c r="I3599">
        <v>128414.3</v>
      </c>
      <c r="J3599" t="s">
        <v>568</v>
      </c>
      <c r="K3599" t="s">
        <v>392</v>
      </c>
    </row>
    <row r="3600" spans="1:11" x14ac:dyDescent="0.35">
      <c r="A3600" t="s">
        <v>567</v>
      </c>
      <c r="B3600" t="s">
        <v>84</v>
      </c>
      <c r="C3600" t="s">
        <v>330</v>
      </c>
      <c r="D3600" t="s">
        <v>78</v>
      </c>
      <c r="E3600">
        <v>2024</v>
      </c>
      <c r="F3600">
        <v>33</v>
      </c>
      <c r="G3600" t="s">
        <v>88</v>
      </c>
      <c r="H3600" t="s">
        <v>81</v>
      </c>
      <c r="I3600">
        <v>10000</v>
      </c>
      <c r="J3600" t="s">
        <v>601</v>
      </c>
      <c r="K3600" t="s">
        <v>392</v>
      </c>
    </row>
    <row r="3601" spans="1:11" x14ac:dyDescent="0.35">
      <c r="A3601" t="s">
        <v>567</v>
      </c>
      <c r="B3601" t="s">
        <v>84</v>
      </c>
      <c r="C3601" t="s">
        <v>330</v>
      </c>
      <c r="D3601" t="s">
        <v>78</v>
      </c>
      <c r="E3601">
        <v>2024</v>
      </c>
      <c r="F3601">
        <v>33</v>
      </c>
      <c r="G3601" t="s">
        <v>88</v>
      </c>
      <c r="H3601" t="s">
        <v>81</v>
      </c>
      <c r="I3601">
        <v>9580</v>
      </c>
      <c r="J3601" t="s">
        <v>602</v>
      </c>
      <c r="K3601" t="s">
        <v>392</v>
      </c>
    </row>
    <row r="3602" spans="1:11" x14ac:dyDescent="0.35">
      <c r="A3602" t="s">
        <v>567</v>
      </c>
      <c r="B3602" t="s">
        <v>84</v>
      </c>
      <c r="C3602" t="s">
        <v>330</v>
      </c>
      <c r="D3602" t="s">
        <v>78</v>
      </c>
      <c r="E3602">
        <v>2024</v>
      </c>
      <c r="F3602">
        <v>33</v>
      </c>
      <c r="G3602" t="s">
        <v>88</v>
      </c>
      <c r="H3602" t="s">
        <v>81</v>
      </c>
      <c r="I3602">
        <v>14349.71</v>
      </c>
      <c r="J3602" t="s">
        <v>568</v>
      </c>
      <c r="K3602" t="s">
        <v>392</v>
      </c>
    </row>
    <row r="3603" spans="1:11" x14ac:dyDescent="0.35">
      <c r="A3603" t="s">
        <v>567</v>
      </c>
      <c r="B3603" t="s">
        <v>84</v>
      </c>
      <c r="C3603" t="s">
        <v>330</v>
      </c>
      <c r="D3603" t="s">
        <v>78</v>
      </c>
      <c r="E3603">
        <v>2024</v>
      </c>
      <c r="F3603">
        <v>63</v>
      </c>
      <c r="G3603" t="s">
        <v>317</v>
      </c>
      <c r="H3603" t="s">
        <v>80</v>
      </c>
      <c r="I3603">
        <v>-5.5</v>
      </c>
      <c r="J3603" t="s">
        <v>601</v>
      </c>
      <c r="K3603" t="s">
        <v>392</v>
      </c>
    </row>
    <row r="3604" spans="1:11" x14ac:dyDescent="0.35">
      <c r="A3604" t="s">
        <v>567</v>
      </c>
      <c r="B3604" t="s">
        <v>84</v>
      </c>
      <c r="C3604" t="s">
        <v>330</v>
      </c>
      <c r="D3604" t="s">
        <v>78</v>
      </c>
      <c r="E3604">
        <v>2024</v>
      </c>
      <c r="F3604">
        <v>63</v>
      </c>
      <c r="G3604" t="s">
        <v>317</v>
      </c>
      <c r="H3604" t="s">
        <v>80</v>
      </c>
      <c r="I3604">
        <v>-5.5</v>
      </c>
      <c r="J3604" t="s">
        <v>568</v>
      </c>
      <c r="K3604" t="s">
        <v>392</v>
      </c>
    </row>
    <row r="3605" spans="1:11" x14ac:dyDescent="0.35">
      <c r="A3605" t="s">
        <v>567</v>
      </c>
      <c r="B3605" t="s">
        <v>84</v>
      </c>
      <c r="C3605" t="s">
        <v>330</v>
      </c>
      <c r="D3605" t="s">
        <v>78</v>
      </c>
      <c r="E3605">
        <v>2024</v>
      </c>
      <c r="F3605">
        <v>63</v>
      </c>
      <c r="G3605" t="s">
        <v>317</v>
      </c>
      <c r="H3605" t="s">
        <v>81</v>
      </c>
      <c r="I3605">
        <v>-5.5</v>
      </c>
      <c r="J3605" t="s">
        <v>568</v>
      </c>
      <c r="K3605" t="s">
        <v>392</v>
      </c>
    </row>
    <row r="3606" spans="1:11" x14ac:dyDescent="0.35">
      <c r="A3606" t="s">
        <v>567</v>
      </c>
      <c r="B3606" t="s">
        <v>84</v>
      </c>
      <c r="C3606" t="s">
        <v>330</v>
      </c>
      <c r="D3606" t="s">
        <v>78</v>
      </c>
      <c r="E3606">
        <v>2024</v>
      </c>
      <c r="F3606">
        <v>90</v>
      </c>
      <c r="G3606" t="s">
        <v>89</v>
      </c>
      <c r="H3606" t="s">
        <v>80</v>
      </c>
      <c r="I3606">
        <v>239</v>
      </c>
      <c r="J3606" t="s">
        <v>601</v>
      </c>
      <c r="K3606" t="s">
        <v>392</v>
      </c>
    </row>
    <row r="3607" spans="1:11" x14ac:dyDescent="0.35">
      <c r="A3607" t="s">
        <v>567</v>
      </c>
      <c r="B3607" t="s">
        <v>84</v>
      </c>
      <c r="C3607" t="s">
        <v>330</v>
      </c>
      <c r="D3607" t="s">
        <v>78</v>
      </c>
      <c r="E3607">
        <v>2024</v>
      </c>
      <c r="F3607">
        <v>90</v>
      </c>
      <c r="G3607" t="s">
        <v>89</v>
      </c>
      <c r="H3607" t="s">
        <v>80</v>
      </c>
      <c r="I3607">
        <v>99</v>
      </c>
      <c r="J3607" t="s">
        <v>602</v>
      </c>
      <c r="K3607" t="s">
        <v>392</v>
      </c>
    </row>
    <row r="3608" spans="1:11" x14ac:dyDescent="0.35">
      <c r="A3608" t="s">
        <v>567</v>
      </c>
      <c r="B3608" t="s">
        <v>84</v>
      </c>
      <c r="C3608" t="s">
        <v>330</v>
      </c>
      <c r="D3608" t="s">
        <v>78</v>
      </c>
      <c r="E3608">
        <v>2024</v>
      </c>
      <c r="F3608">
        <v>90</v>
      </c>
      <c r="G3608" t="s">
        <v>89</v>
      </c>
      <c r="H3608" t="s">
        <v>80</v>
      </c>
      <c r="I3608">
        <v>10</v>
      </c>
      <c r="J3608" t="s">
        <v>568</v>
      </c>
      <c r="K3608" t="s">
        <v>392</v>
      </c>
    </row>
    <row r="3609" spans="1:11" x14ac:dyDescent="0.35">
      <c r="A3609" t="s">
        <v>567</v>
      </c>
      <c r="B3609" t="s">
        <v>84</v>
      </c>
      <c r="C3609" t="s">
        <v>330</v>
      </c>
      <c r="D3609" t="s">
        <v>78</v>
      </c>
      <c r="E3609">
        <v>2024</v>
      </c>
      <c r="F3609">
        <v>90</v>
      </c>
      <c r="G3609" t="s">
        <v>89</v>
      </c>
      <c r="H3609" t="s">
        <v>81</v>
      </c>
      <c r="I3609">
        <v>230</v>
      </c>
      <c r="J3609" t="s">
        <v>602</v>
      </c>
      <c r="K3609" t="s">
        <v>392</v>
      </c>
    </row>
    <row r="3610" spans="1:11" x14ac:dyDescent="0.35">
      <c r="A3610" t="s">
        <v>567</v>
      </c>
      <c r="B3610" t="s">
        <v>84</v>
      </c>
      <c r="C3610" t="s">
        <v>330</v>
      </c>
      <c r="D3610" t="s">
        <v>78</v>
      </c>
      <c r="E3610">
        <v>2024</v>
      </c>
      <c r="F3610">
        <v>91</v>
      </c>
      <c r="G3610" t="s">
        <v>90</v>
      </c>
      <c r="H3610" t="s">
        <v>80</v>
      </c>
      <c r="I3610">
        <v>15011</v>
      </c>
      <c r="J3610" t="s">
        <v>601</v>
      </c>
      <c r="K3610" t="s">
        <v>392</v>
      </c>
    </row>
    <row r="3611" spans="1:11" x14ac:dyDescent="0.35">
      <c r="A3611" t="s">
        <v>567</v>
      </c>
      <c r="B3611" t="s">
        <v>84</v>
      </c>
      <c r="C3611" t="s">
        <v>330</v>
      </c>
      <c r="D3611" t="s">
        <v>78</v>
      </c>
      <c r="E3611">
        <v>2024</v>
      </c>
      <c r="F3611">
        <v>91</v>
      </c>
      <c r="G3611" t="s">
        <v>90</v>
      </c>
      <c r="H3611" t="s">
        <v>80</v>
      </c>
      <c r="I3611">
        <v>3582</v>
      </c>
      <c r="J3611" t="s">
        <v>602</v>
      </c>
      <c r="K3611" t="s">
        <v>392</v>
      </c>
    </row>
    <row r="3612" spans="1:11" x14ac:dyDescent="0.35">
      <c r="A3612" t="s">
        <v>567</v>
      </c>
      <c r="B3612" t="s">
        <v>84</v>
      </c>
      <c r="C3612" t="s">
        <v>330</v>
      </c>
      <c r="D3612" t="s">
        <v>78</v>
      </c>
      <c r="E3612">
        <v>2024</v>
      </c>
      <c r="F3612">
        <v>91</v>
      </c>
      <c r="G3612" t="s">
        <v>90</v>
      </c>
      <c r="H3612" t="s">
        <v>80</v>
      </c>
      <c r="I3612">
        <v>3716.5</v>
      </c>
      <c r="J3612" t="s">
        <v>568</v>
      </c>
      <c r="K3612" t="s">
        <v>392</v>
      </c>
    </row>
    <row r="3613" spans="1:11" x14ac:dyDescent="0.35">
      <c r="A3613" t="s">
        <v>567</v>
      </c>
      <c r="B3613" t="s">
        <v>84</v>
      </c>
      <c r="C3613" t="s">
        <v>330</v>
      </c>
      <c r="D3613" t="s">
        <v>78</v>
      </c>
      <c r="E3613">
        <v>2024</v>
      </c>
      <c r="F3613">
        <v>91</v>
      </c>
      <c r="G3613" t="s">
        <v>90</v>
      </c>
      <c r="H3613" t="s">
        <v>81</v>
      </c>
      <c r="I3613">
        <v>250</v>
      </c>
      <c r="J3613" t="s">
        <v>601</v>
      </c>
      <c r="K3613" t="s">
        <v>392</v>
      </c>
    </row>
    <row r="3614" spans="1:11" x14ac:dyDescent="0.35">
      <c r="A3614" t="s">
        <v>567</v>
      </c>
      <c r="B3614" t="s">
        <v>84</v>
      </c>
      <c r="C3614" t="s">
        <v>330</v>
      </c>
      <c r="D3614" t="s">
        <v>78</v>
      </c>
      <c r="E3614">
        <v>2024</v>
      </c>
      <c r="F3614">
        <v>91</v>
      </c>
      <c r="G3614" t="s">
        <v>90</v>
      </c>
      <c r="H3614" t="s">
        <v>81</v>
      </c>
      <c r="I3614">
        <v>20</v>
      </c>
      <c r="J3614" t="s">
        <v>602</v>
      </c>
      <c r="K3614" t="s">
        <v>392</v>
      </c>
    </row>
    <row r="3615" spans="1:11" x14ac:dyDescent="0.35">
      <c r="A3615" t="s">
        <v>567</v>
      </c>
      <c r="B3615" t="s">
        <v>84</v>
      </c>
      <c r="C3615" t="s">
        <v>330</v>
      </c>
      <c r="D3615" t="s">
        <v>78</v>
      </c>
      <c r="E3615">
        <v>2024</v>
      </c>
      <c r="F3615">
        <v>91</v>
      </c>
      <c r="G3615" t="s">
        <v>90</v>
      </c>
      <c r="H3615" t="s">
        <v>81</v>
      </c>
      <c r="I3615">
        <v>264.5</v>
      </c>
      <c r="J3615" t="s">
        <v>568</v>
      </c>
      <c r="K3615" t="s">
        <v>392</v>
      </c>
    </row>
    <row r="3616" spans="1:11" x14ac:dyDescent="0.35">
      <c r="A3616" t="s">
        <v>567</v>
      </c>
      <c r="B3616" t="s">
        <v>84</v>
      </c>
      <c r="C3616" t="s">
        <v>330</v>
      </c>
      <c r="D3616" t="s">
        <v>78</v>
      </c>
      <c r="E3616">
        <v>2025</v>
      </c>
      <c r="F3616">
        <v>33</v>
      </c>
      <c r="G3616" t="s">
        <v>88</v>
      </c>
      <c r="H3616" t="s">
        <v>80</v>
      </c>
      <c r="I3616">
        <v>5000</v>
      </c>
      <c r="J3616" t="s">
        <v>568</v>
      </c>
      <c r="K3616" t="s">
        <v>392</v>
      </c>
    </row>
    <row r="3617" spans="1:11" x14ac:dyDescent="0.35">
      <c r="A3617" t="s">
        <v>567</v>
      </c>
      <c r="B3617" t="s">
        <v>84</v>
      </c>
      <c r="C3617" t="s">
        <v>330</v>
      </c>
      <c r="D3617" t="s">
        <v>78</v>
      </c>
      <c r="E3617">
        <v>2025</v>
      </c>
      <c r="F3617">
        <v>33</v>
      </c>
      <c r="G3617" t="s">
        <v>88</v>
      </c>
      <c r="H3617" t="s">
        <v>81</v>
      </c>
      <c r="I3617">
        <v>10000</v>
      </c>
      <c r="J3617" t="s">
        <v>568</v>
      </c>
      <c r="K3617" t="s">
        <v>392</v>
      </c>
    </row>
    <row r="3618" spans="1:11" x14ac:dyDescent="0.35">
      <c r="A3618" t="s">
        <v>567</v>
      </c>
      <c r="B3618" t="s">
        <v>84</v>
      </c>
      <c r="C3618" t="s">
        <v>85</v>
      </c>
      <c r="D3618" t="s">
        <v>78</v>
      </c>
      <c r="E3618">
        <v>2023</v>
      </c>
      <c r="F3618">
        <v>16</v>
      </c>
      <c r="G3618" t="s">
        <v>91</v>
      </c>
      <c r="H3618" t="s">
        <v>80</v>
      </c>
      <c r="I3618">
        <v>4116.3999999999996</v>
      </c>
      <c r="J3618" t="s">
        <v>602</v>
      </c>
      <c r="K3618" t="s">
        <v>388</v>
      </c>
    </row>
    <row r="3619" spans="1:11" x14ac:dyDescent="0.35">
      <c r="A3619" t="s">
        <v>567</v>
      </c>
      <c r="B3619" t="s">
        <v>84</v>
      </c>
      <c r="C3619" t="s">
        <v>85</v>
      </c>
      <c r="D3619" t="s">
        <v>78</v>
      </c>
      <c r="E3619">
        <v>2023</v>
      </c>
      <c r="F3619">
        <v>33</v>
      </c>
      <c r="G3619" t="s">
        <v>88</v>
      </c>
      <c r="H3619" t="s">
        <v>80</v>
      </c>
      <c r="I3619">
        <v>10000</v>
      </c>
      <c r="J3619" t="s">
        <v>601</v>
      </c>
      <c r="K3619" t="s">
        <v>388</v>
      </c>
    </row>
    <row r="3620" spans="1:11" x14ac:dyDescent="0.35">
      <c r="A3620" t="s">
        <v>567</v>
      </c>
      <c r="B3620" t="s">
        <v>84</v>
      </c>
      <c r="C3620" t="s">
        <v>85</v>
      </c>
      <c r="D3620" t="s">
        <v>78</v>
      </c>
      <c r="E3620">
        <v>2023</v>
      </c>
      <c r="F3620">
        <v>91</v>
      </c>
      <c r="G3620" t="s">
        <v>90</v>
      </c>
      <c r="H3620" t="s">
        <v>80</v>
      </c>
      <c r="I3620">
        <v>250</v>
      </c>
      <c r="J3620" t="s">
        <v>601</v>
      </c>
      <c r="K3620" t="s">
        <v>388</v>
      </c>
    </row>
    <row r="3621" spans="1:11" x14ac:dyDescent="0.35">
      <c r="A3621" t="s">
        <v>567</v>
      </c>
      <c r="B3621" t="s">
        <v>84</v>
      </c>
      <c r="C3621" t="s">
        <v>372</v>
      </c>
      <c r="D3621" t="s">
        <v>78</v>
      </c>
      <c r="E3621">
        <v>2024</v>
      </c>
      <c r="F3621">
        <v>33</v>
      </c>
      <c r="G3621" t="s">
        <v>88</v>
      </c>
      <c r="H3621" t="s">
        <v>80</v>
      </c>
      <c r="I3621">
        <v>35000</v>
      </c>
      <c r="J3621" t="s">
        <v>601</v>
      </c>
      <c r="K3621" t="s">
        <v>401</v>
      </c>
    </row>
    <row r="3622" spans="1:11" x14ac:dyDescent="0.35">
      <c r="A3622" t="s">
        <v>567</v>
      </c>
      <c r="B3622" t="s">
        <v>84</v>
      </c>
      <c r="C3622" t="s">
        <v>372</v>
      </c>
      <c r="D3622" t="s">
        <v>78</v>
      </c>
      <c r="E3622">
        <v>2024</v>
      </c>
      <c r="F3622">
        <v>33</v>
      </c>
      <c r="G3622" t="s">
        <v>88</v>
      </c>
      <c r="H3622" t="s">
        <v>80</v>
      </c>
      <c r="I3622">
        <v>25000</v>
      </c>
      <c r="J3622" t="s">
        <v>602</v>
      </c>
      <c r="K3622" t="s">
        <v>401</v>
      </c>
    </row>
    <row r="3623" spans="1:11" x14ac:dyDescent="0.35">
      <c r="A3623" t="s">
        <v>567</v>
      </c>
      <c r="B3623" t="s">
        <v>84</v>
      </c>
      <c r="C3623" t="s">
        <v>372</v>
      </c>
      <c r="D3623" t="s">
        <v>78</v>
      </c>
      <c r="E3623">
        <v>2024</v>
      </c>
      <c r="F3623">
        <v>91</v>
      </c>
      <c r="G3623" t="s">
        <v>90</v>
      </c>
      <c r="H3623" t="s">
        <v>80</v>
      </c>
      <c r="I3623">
        <v>50</v>
      </c>
      <c r="J3623" t="s">
        <v>601</v>
      </c>
      <c r="K3623" t="s">
        <v>401</v>
      </c>
    </row>
    <row r="3624" spans="1:11" x14ac:dyDescent="0.35">
      <c r="A3624" t="s">
        <v>567</v>
      </c>
      <c r="B3624" t="s">
        <v>84</v>
      </c>
      <c r="C3624" t="s">
        <v>352</v>
      </c>
      <c r="D3624" t="s">
        <v>78</v>
      </c>
      <c r="E3624">
        <v>2023</v>
      </c>
      <c r="F3624">
        <v>16</v>
      </c>
      <c r="G3624" t="s">
        <v>91</v>
      </c>
      <c r="H3624" t="s">
        <v>80</v>
      </c>
      <c r="I3624">
        <v>469.84</v>
      </c>
      <c r="J3624" t="s">
        <v>602</v>
      </c>
      <c r="K3624" t="s">
        <v>399</v>
      </c>
    </row>
    <row r="3625" spans="1:11" x14ac:dyDescent="0.35">
      <c r="A3625" t="s">
        <v>567</v>
      </c>
      <c r="B3625" t="s">
        <v>84</v>
      </c>
      <c r="C3625" t="s">
        <v>352</v>
      </c>
      <c r="D3625" t="s">
        <v>78</v>
      </c>
      <c r="E3625">
        <v>2023</v>
      </c>
      <c r="F3625">
        <v>33</v>
      </c>
      <c r="G3625" t="s">
        <v>88</v>
      </c>
      <c r="H3625" t="s">
        <v>80</v>
      </c>
      <c r="I3625">
        <v>10000</v>
      </c>
      <c r="J3625" t="s">
        <v>601</v>
      </c>
      <c r="K3625" t="s">
        <v>399</v>
      </c>
    </row>
    <row r="3626" spans="1:11" x14ac:dyDescent="0.35">
      <c r="A3626" t="s">
        <v>567</v>
      </c>
      <c r="B3626" t="s">
        <v>84</v>
      </c>
      <c r="C3626" t="s">
        <v>352</v>
      </c>
      <c r="D3626" t="s">
        <v>78</v>
      </c>
      <c r="E3626">
        <v>2023</v>
      </c>
      <c r="F3626">
        <v>33</v>
      </c>
      <c r="G3626" t="s">
        <v>88</v>
      </c>
      <c r="H3626" t="s">
        <v>80</v>
      </c>
      <c r="I3626">
        <v>25000</v>
      </c>
      <c r="J3626" t="s">
        <v>602</v>
      </c>
      <c r="K3626" t="s">
        <v>399</v>
      </c>
    </row>
    <row r="3627" spans="1:11" x14ac:dyDescent="0.35">
      <c r="A3627" t="s">
        <v>567</v>
      </c>
      <c r="B3627" t="s">
        <v>84</v>
      </c>
      <c r="C3627" t="s">
        <v>352</v>
      </c>
      <c r="D3627" t="s">
        <v>78</v>
      </c>
      <c r="E3627">
        <v>2023</v>
      </c>
      <c r="F3627">
        <v>33</v>
      </c>
      <c r="G3627" t="s">
        <v>88</v>
      </c>
      <c r="H3627" t="s">
        <v>80</v>
      </c>
      <c r="I3627">
        <v>25000</v>
      </c>
      <c r="J3627" t="s">
        <v>568</v>
      </c>
      <c r="K3627" t="s">
        <v>399</v>
      </c>
    </row>
    <row r="3628" spans="1:11" x14ac:dyDescent="0.35">
      <c r="A3628" t="s">
        <v>567</v>
      </c>
      <c r="B3628" t="s">
        <v>84</v>
      </c>
      <c r="C3628" t="s">
        <v>352</v>
      </c>
      <c r="D3628" t="s">
        <v>78</v>
      </c>
      <c r="E3628">
        <v>2023</v>
      </c>
      <c r="F3628">
        <v>33</v>
      </c>
      <c r="G3628" t="s">
        <v>88</v>
      </c>
      <c r="H3628" t="s">
        <v>81</v>
      </c>
      <c r="I3628">
        <v>2500</v>
      </c>
      <c r="J3628" t="s">
        <v>601</v>
      </c>
      <c r="K3628" t="s">
        <v>399</v>
      </c>
    </row>
    <row r="3629" spans="1:11" x14ac:dyDescent="0.35">
      <c r="A3629" t="s">
        <v>567</v>
      </c>
      <c r="B3629" t="s">
        <v>84</v>
      </c>
      <c r="C3629" t="s">
        <v>352</v>
      </c>
      <c r="D3629" t="s">
        <v>78</v>
      </c>
      <c r="E3629">
        <v>2023</v>
      </c>
      <c r="F3629">
        <v>33</v>
      </c>
      <c r="G3629" t="s">
        <v>88</v>
      </c>
      <c r="H3629" t="s">
        <v>81</v>
      </c>
      <c r="I3629">
        <v>2500</v>
      </c>
      <c r="J3629" t="s">
        <v>602</v>
      </c>
      <c r="K3629" t="s">
        <v>399</v>
      </c>
    </row>
    <row r="3630" spans="1:11" x14ac:dyDescent="0.35">
      <c r="A3630" t="s">
        <v>567</v>
      </c>
      <c r="B3630" t="s">
        <v>84</v>
      </c>
      <c r="C3630" t="s">
        <v>352</v>
      </c>
      <c r="D3630" t="s">
        <v>78</v>
      </c>
      <c r="E3630">
        <v>2023</v>
      </c>
      <c r="F3630">
        <v>33</v>
      </c>
      <c r="G3630" t="s">
        <v>88</v>
      </c>
      <c r="H3630" t="s">
        <v>81</v>
      </c>
      <c r="I3630">
        <v>2500</v>
      </c>
      <c r="J3630" t="s">
        <v>568</v>
      </c>
      <c r="K3630" t="s">
        <v>399</v>
      </c>
    </row>
    <row r="3631" spans="1:11" x14ac:dyDescent="0.35">
      <c r="A3631" t="s">
        <v>567</v>
      </c>
      <c r="B3631" t="s">
        <v>84</v>
      </c>
      <c r="C3631" t="s">
        <v>352</v>
      </c>
      <c r="D3631" t="s">
        <v>78</v>
      </c>
      <c r="E3631">
        <v>2023</v>
      </c>
      <c r="F3631">
        <v>90</v>
      </c>
      <c r="G3631" t="s">
        <v>89</v>
      </c>
      <c r="H3631" t="s">
        <v>80</v>
      </c>
      <c r="I3631">
        <v>18.82</v>
      </c>
      <c r="J3631" t="s">
        <v>602</v>
      </c>
      <c r="K3631" t="s">
        <v>399</v>
      </c>
    </row>
    <row r="3632" spans="1:11" x14ac:dyDescent="0.35">
      <c r="A3632" t="s">
        <v>567</v>
      </c>
      <c r="B3632" t="s">
        <v>84</v>
      </c>
      <c r="C3632" t="s">
        <v>352</v>
      </c>
      <c r="D3632" t="s">
        <v>78</v>
      </c>
      <c r="E3632">
        <v>2023</v>
      </c>
      <c r="F3632">
        <v>90</v>
      </c>
      <c r="G3632" t="s">
        <v>89</v>
      </c>
      <c r="H3632" t="s">
        <v>80</v>
      </c>
      <c r="I3632">
        <v>9</v>
      </c>
      <c r="J3632" t="s">
        <v>568</v>
      </c>
      <c r="K3632" t="s">
        <v>399</v>
      </c>
    </row>
    <row r="3633" spans="1:11" x14ac:dyDescent="0.35">
      <c r="A3633" t="s">
        <v>567</v>
      </c>
      <c r="B3633" t="s">
        <v>84</v>
      </c>
      <c r="C3633" t="s">
        <v>352</v>
      </c>
      <c r="D3633" t="s">
        <v>78</v>
      </c>
      <c r="E3633">
        <v>2023</v>
      </c>
      <c r="F3633">
        <v>90</v>
      </c>
      <c r="G3633" t="s">
        <v>89</v>
      </c>
      <c r="H3633" t="s">
        <v>81</v>
      </c>
      <c r="I3633">
        <v>3206</v>
      </c>
      <c r="J3633" t="s">
        <v>568</v>
      </c>
      <c r="K3633" t="s">
        <v>399</v>
      </c>
    </row>
    <row r="3634" spans="1:11" x14ac:dyDescent="0.35">
      <c r="A3634" t="s">
        <v>567</v>
      </c>
      <c r="B3634" t="s">
        <v>84</v>
      </c>
      <c r="C3634" t="s">
        <v>352</v>
      </c>
      <c r="D3634" t="s">
        <v>78</v>
      </c>
      <c r="E3634">
        <v>2023</v>
      </c>
      <c r="F3634">
        <v>91</v>
      </c>
      <c r="G3634" t="s">
        <v>90</v>
      </c>
      <c r="H3634" t="s">
        <v>80</v>
      </c>
      <c r="I3634">
        <v>500</v>
      </c>
      <c r="J3634" t="s">
        <v>601</v>
      </c>
      <c r="K3634" t="s">
        <v>399</v>
      </c>
    </row>
    <row r="3635" spans="1:11" x14ac:dyDescent="0.35">
      <c r="A3635" t="s">
        <v>567</v>
      </c>
      <c r="B3635" t="s">
        <v>84</v>
      </c>
      <c r="C3635" t="s">
        <v>352</v>
      </c>
      <c r="D3635" t="s">
        <v>78</v>
      </c>
      <c r="E3635">
        <v>2023</v>
      </c>
      <c r="F3635">
        <v>91</v>
      </c>
      <c r="G3635" t="s">
        <v>90</v>
      </c>
      <c r="H3635" t="s">
        <v>80</v>
      </c>
      <c r="I3635">
        <v>481.18</v>
      </c>
      <c r="J3635" t="s">
        <v>602</v>
      </c>
      <c r="K3635" t="s">
        <v>399</v>
      </c>
    </row>
    <row r="3636" spans="1:11" x14ac:dyDescent="0.35">
      <c r="A3636" t="s">
        <v>567</v>
      </c>
      <c r="B3636" t="s">
        <v>84</v>
      </c>
      <c r="C3636" t="s">
        <v>352</v>
      </c>
      <c r="D3636" t="s">
        <v>78</v>
      </c>
      <c r="E3636">
        <v>2023</v>
      </c>
      <c r="F3636">
        <v>91</v>
      </c>
      <c r="G3636" t="s">
        <v>90</v>
      </c>
      <c r="H3636" t="s">
        <v>80</v>
      </c>
      <c r="I3636">
        <v>472.18</v>
      </c>
      <c r="J3636" t="s">
        <v>568</v>
      </c>
      <c r="K3636" t="s">
        <v>399</v>
      </c>
    </row>
    <row r="3637" spans="1:11" x14ac:dyDescent="0.35">
      <c r="A3637" t="s">
        <v>567</v>
      </c>
      <c r="B3637" t="s">
        <v>84</v>
      </c>
      <c r="C3637" t="s">
        <v>352</v>
      </c>
      <c r="D3637" t="s">
        <v>78</v>
      </c>
      <c r="E3637">
        <v>2023</v>
      </c>
      <c r="F3637">
        <v>91</v>
      </c>
      <c r="G3637" t="s">
        <v>90</v>
      </c>
      <c r="H3637" t="s">
        <v>81</v>
      </c>
      <c r="I3637">
        <v>23.65</v>
      </c>
      <c r="J3637" t="s">
        <v>601</v>
      </c>
      <c r="K3637" t="s">
        <v>399</v>
      </c>
    </row>
    <row r="3638" spans="1:11" x14ac:dyDescent="0.35">
      <c r="A3638" t="s">
        <v>567</v>
      </c>
      <c r="B3638" t="s">
        <v>84</v>
      </c>
      <c r="C3638" t="s">
        <v>352</v>
      </c>
      <c r="D3638" t="s">
        <v>78</v>
      </c>
      <c r="E3638">
        <v>2023</v>
      </c>
      <c r="F3638">
        <v>91</v>
      </c>
      <c r="G3638" t="s">
        <v>90</v>
      </c>
      <c r="H3638" t="s">
        <v>81</v>
      </c>
      <c r="I3638">
        <v>23.65</v>
      </c>
      <c r="J3638" t="s">
        <v>602</v>
      </c>
      <c r="K3638" t="s">
        <v>399</v>
      </c>
    </row>
    <row r="3639" spans="1:11" x14ac:dyDescent="0.35">
      <c r="A3639" t="s">
        <v>567</v>
      </c>
      <c r="B3639" t="s">
        <v>84</v>
      </c>
      <c r="C3639" t="s">
        <v>352</v>
      </c>
      <c r="D3639" t="s">
        <v>78</v>
      </c>
      <c r="E3639">
        <v>2023</v>
      </c>
      <c r="F3639">
        <v>91</v>
      </c>
      <c r="G3639" t="s">
        <v>90</v>
      </c>
      <c r="H3639" t="s">
        <v>81</v>
      </c>
      <c r="I3639">
        <v>517.65</v>
      </c>
      <c r="J3639" t="s">
        <v>568</v>
      </c>
      <c r="K3639" t="s">
        <v>399</v>
      </c>
    </row>
    <row r="3640" spans="1:11" x14ac:dyDescent="0.35">
      <c r="A3640" t="s">
        <v>567</v>
      </c>
      <c r="B3640" t="s">
        <v>84</v>
      </c>
      <c r="C3640" t="s">
        <v>352</v>
      </c>
      <c r="D3640" t="s">
        <v>78</v>
      </c>
      <c r="E3640">
        <v>2024</v>
      </c>
      <c r="F3640">
        <v>33</v>
      </c>
      <c r="G3640" t="s">
        <v>88</v>
      </c>
      <c r="H3640" t="s">
        <v>80</v>
      </c>
      <c r="I3640">
        <v>25000</v>
      </c>
      <c r="J3640" t="s">
        <v>601</v>
      </c>
      <c r="K3640" t="s">
        <v>399</v>
      </c>
    </row>
    <row r="3641" spans="1:11" x14ac:dyDescent="0.35">
      <c r="A3641" t="s">
        <v>567</v>
      </c>
      <c r="B3641" t="s">
        <v>84</v>
      </c>
      <c r="C3641" t="s">
        <v>352</v>
      </c>
      <c r="D3641" t="s">
        <v>78</v>
      </c>
      <c r="E3641">
        <v>2024</v>
      </c>
      <c r="F3641">
        <v>33</v>
      </c>
      <c r="G3641" t="s">
        <v>88</v>
      </c>
      <c r="H3641" t="s">
        <v>80</v>
      </c>
      <c r="I3641">
        <v>25000</v>
      </c>
      <c r="J3641" t="s">
        <v>602</v>
      </c>
      <c r="K3641" t="s">
        <v>399</v>
      </c>
    </row>
    <row r="3642" spans="1:11" x14ac:dyDescent="0.35">
      <c r="A3642" t="s">
        <v>567</v>
      </c>
      <c r="B3642" t="s">
        <v>84</v>
      </c>
      <c r="C3642" t="s">
        <v>352</v>
      </c>
      <c r="D3642" t="s">
        <v>78</v>
      </c>
      <c r="E3642">
        <v>2024</v>
      </c>
      <c r="F3642">
        <v>33</v>
      </c>
      <c r="G3642" t="s">
        <v>88</v>
      </c>
      <c r="H3642" t="s">
        <v>80</v>
      </c>
      <c r="I3642">
        <v>25000</v>
      </c>
      <c r="J3642" t="s">
        <v>568</v>
      </c>
      <c r="K3642" t="s">
        <v>399</v>
      </c>
    </row>
    <row r="3643" spans="1:11" x14ac:dyDescent="0.35">
      <c r="A3643" t="s">
        <v>567</v>
      </c>
      <c r="B3643" t="s">
        <v>84</v>
      </c>
      <c r="C3643" t="s">
        <v>352</v>
      </c>
      <c r="D3643" t="s">
        <v>78</v>
      </c>
      <c r="E3643">
        <v>2024</v>
      </c>
      <c r="F3643">
        <v>91</v>
      </c>
      <c r="G3643" t="s">
        <v>90</v>
      </c>
      <c r="H3643" t="s">
        <v>80</v>
      </c>
      <c r="I3643">
        <v>10000</v>
      </c>
      <c r="J3643" t="s">
        <v>601</v>
      </c>
      <c r="K3643" t="s">
        <v>399</v>
      </c>
    </row>
    <row r="3644" spans="1:11" x14ac:dyDescent="0.35">
      <c r="A3644" t="s">
        <v>567</v>
      </c>
      <c r="B3644" t="s">
        <v>84</v>
      </c>
      <c r="C3644" t="s">
        <v>352</v>
      </c>
      <c r="D3644" t="s">
        <v>78</v>
      </c>
      <c r="E3644">
        <v>2024</v>
      </c>
      <c r="F3644">
        <v>91</v>
      </c>
      <c r="G3644" t="s">
        <v>90</v>
      </c>
      <c r="H3644" t="s">
        <v>80</v>
      </c>
      <c r="I3644">
        <v>10000</v>
      </c>
      <c r="J3644" t="s">
        <v>602</v>
      </c>
      <c r="K3644" t="s">
        <v>399</v>
      </c>
    </row>
    <row r="3645" spans="1:11" x14ac:dyDescent="0.35">
      <c r="A3645" t="s">
        <v>567</v>
      </c>
      <c r="B3645" t="s">
        <v>84</v>
      </c>
      <c r="C3645" t="s">
        <v>352</v>
      </c>
      <c r="D3645" t="s">
        <v>78</v>
      </c>
      <c r="E3645">
        <v>2024</v>
      </c>
      <c r="F3645">
        <v>91</v>
      </c>
      <c r="G3645" t="s">
        <v>90</v>
      </c>
      <c r="H3645" t="s">
        <v>80</v>
      </c>
      <c r="I3645">
        <v>10000</v>
      </c>
      <c r="J3645" t="s">
        <v>568</v>
      </c>
      <c r="K3645" t="s">
        <v>399</v>
      </c>
    </row>
    <row r="3646" spans="1:11" x14ac:dyDescent="0.35">
      <c r="A3646" t="s">
        <v>567</v>
      </c>
      <c r="B3646" t="s">
        <v>84</v>
      </c>
      <c r="C3646" t="s">
        <v>498</v>
      </c>
      <c r="D3646" t="s">
        <v>78</v>
      </c>
      <c r="E3646">
        <v>2023</v>
      </c>
      <c r="F3646">
        <v>16</v>
      </c>
      <c r="G3646" t="s">
        <v>91</v>
      </c>
      <c r="H3646" t="s">
        <v>80</v>
      </c>
      <c r="I3646">
        <v>865577.87</v>
      </c>
      <c r="J3646" t="s">
        <v>601</v>
      </c>
      <c r="K3646" t="s">
        <v>499</v>
      </c>
    </row>
    <row r="3647" spans="1:11" x14ac:dyDescent="0.35">
      <c r="A3647" t="s">
        <v>567</v>
      </c>
      <c r="B3647" t="s">
        <v>84</v>
      </c>
      <c r="C3647" t="s">
        <v>498</v>
      </c>
      <c r="D3647" t="s">
        <v>78</v>
      </c>
      <c r="E3647">
        <v>2023</v>
      </c>
      <c r="F3647">
        <v>16</v>
      </c>
      <c r="G3647" t="s">
        <v>91</v>
      </c>
      <c r="H3647" t="s">
        <v>80</v>
      </c>
      <c r="I3647">
        <v>1089009.99</v>
      </c>
      <c r="J3647" t="s">
        <v>602</v>
      </c>
      <c r="K3647" t="s">
        <v>499</v>
      </c>
    </row>
    <row r="3648" spans="1:11" x14ac:dyDescent="0.35">
      <c r="A3648" t="s">
        <v>567</v>
      </c>
      <c r="B3648" t="s">
        <v>84</v>
      </c>
      <c r="C3648" t="s">
        <v>498</v>
      </c>
      <c r="D3648" t="s">
        <v>78</v>
      </c>
      <c r="E3648">
        <v>2023</v>
      </c>
      <c r="F3648">
        <v>16</v>
      </c>
      <c r="G3648" t="s">
        <v>91</v>
      </c>
      <c r="H3648" t="s">
        <v>80</v>
      </c>
      <c r="I3648">
        <v>386545.99</v>
      </c>
      <c r="J3648" t="s">
        <v>568</v>
      </c>
      <c r="K3648" t="s">
        <v>499</v>
      </c>
    </row>
    <row r="3649" spans="1:11" x14ac:dyDescent="0.35">
      <c r="A3649" t="s">
        <v>567</v>
      </c>
      <c r="B3649" t="s">
        <v>84</v>
      </c>
      <c r="C3649" t="s">
        <v>498</v>
      </c>
      <c r="D3649" t="s">
        <v>78</v>
      </c>
      <c r="E3649">
        <v>2023</v>
      </c>
      <c r="F3649">
        <v>33</v>
      </c>
      <c r="G3649" t="s">
        <v>88</v>
      </c>
      <c r="H3649" t="s">
        <v>80</v>
      </c>
      <c r="I3649">
        <v>1866752.21</v>
      </c>
      <c r="J3649" t="s">
        <v>601</v>
      </c>
      <c r="K3649" t="s">
        <v>499</v>
      </c>
    </row>
    <row r="3650" spans="1:11" x14ac:dyDescent="0.35">
      <c r="A3650" t="s">
        <v>567</v>
      </c>
      <c r="B3650" t="s">
        <v>84</v>
      </c>
      <c r="C3650" t="s">
        <v>498</v>
      </c>
      <c r="D3650" t="s">
        <v>78</v>
      </c>
      <c r="E3650">
        <v>2023</v>
      </c>
      <c r="F3650">
        <v>33</v>
      </c>
      <c r="G3650" t="s">
        <v>88</v>
      </c>
      <c r="H3650" t="s">
        <v>80</v>
      </c>
      <c r="I3650">
        <v>1482966.33</v>
      </c>
      <c r="J3650" t="s">
        <v>602</v>
      </c>
      <c r="K3650" t="s">
        <v>499</v>
      </c>
    </row>
    <row r="3651" spans="1:11" x14ac:dyDescent="0.35">
      <c r="A3651" t="s">
        <v>567</v>
      </c>
      <c r="B3651" t="s">
        <v>84</v>
      </c>
      <c r="C3651" t="s">
        <v>498</v>
      </c>
      <c r="D3651" t="s">
        <v>78</v>
      </c>
      <c r="E3651">
        <v>2023</v>
      </c>
      <c r="F3651">
        <v>33</v>
      </c>
      <c r="G3651" t="s">
        <v>88</v>
      </c>
      <c r="H3651" t="s">
        <v>80</v>
      </c>
      <c r="I3651">
        <v>1414254.98</v>
      </c>
      <c r="J3651" t="s">
        <v>568</v>
      </c>
      <c r="K3651" t="s">
        <v>499</v>
      </c>
    </row>
    <row r="3652" spans="1:11" x14ac:dyDescent="0.35">
      <c r="A3652" t="s">
        <v>567</v>
      </c>
      <c r="B3652" t="s">
        <v>84</v>
      </c>
      <c r="C3652" t="s">
        <v>498</v>
      </c>
      <c r="D3652" t="s">
        <v>78</v>
      </c>
      <c r="E3652">
        <v>2023</v>
      </c>
      <c r="F3652">
        <v>63</v>
      </c>
      <c r="G3652" t="s">
        <v>317</v>
      </c>
      <c r="H3652" t="s">
        <v>80</v>
      </c>
      <c r="I3652">
        <v>60</v>
      </c>
      <c r="J3652" t="s">
        <v>602</v>
      </c>
      <c r="K3652" t="s">
        <v>499</v>
      </c>
    </row>
    <row r="3653" spans="1:11" x14ac:dyDescent="0.35">
      <c r="A3653" t="s">
        <v>567</v>
      </c>
      <c r="B3653" t="s">
        <v>84</v>
      </c>
      <c r="C3653" t="s">
        <v>498</v>
      </c>
      <c r="D3653" t="s">
        <v>78</v>
      </c>
      <c r="E3653">
        <v>2023</v>
      </c>
      <c r="F3653">
        <v>90</v>
      </c>
      <c r="G3653" t="s">
        <v>89</v>
      </c>
      <c r="H3653" t="s">
        <v>80</v>
      </c>
      <c r="I3653">
        <v>11484.43</v>
      </c>
      <c r="J3653" t="s">
        <v>601</v>
      </c>
      <c r="K3653" t="s">
        <v>499</v>
      </c>
    </row>
    <row r="3654" spans="1:11" x14ac:dyDescent="0.35">
      <c r="A3654" t="s">
        <v>567</v>
      </c>
      <c r="B3654" t="s">
        <v>84</v>
      </c>
      <c r="C3654" t="s">
        <v>498</v>
      </c>
      <c r="D3654" t="s">
        <v>78</v>
      </c>
      <c r="E3654">
        <v>2023</v>
      </c>
      <c r="F3654">
        <v>90</v>
      </c>
      <c r="G3654" t="s">
        <v>89</v>
      </c>
      <c r="H3654" t="s">
        <v>80</v>
      </c>
      <c r="I3654">
        <v>9166.35</v>
      </c>
      <c r="J3654" t="s">
        <v>602</v>
      </c>
      <c r="K3654" t="s">
        <v>499</v>
      </c>
    </row>
    <row r="3655" spans="1:11" x14ac:dyDescent="0.35">
      <c r="A3655" t="s">
        <v>567</v>
      </c>
      <c r="B3655" t="s">
        <v>84</v>
      </c>
      <c r="C3655" t="s">
        <v>498</v>
      </c>
      <c r="D3655" t="s">
        <v>78</v>
      </c>
      <c r="E3655">
        <v>2023</v>
      </c>
      <c r="F3655">
        <v>90</v>
      </c>
      <c r="G3655" t="s">
        <v>89</v>
      </c>
      <c r="H3655" t="s">
        <v>80</v>
      </c>
      <c r="I3655">
        <v>8301.91</v>
      </c>
      <c r="J3655" t="s">
        <v>568</v>
      </c>
      <c r="K3655" t="s">
        <v>499</v>
      </c>
    </row>
    <row r="3656" spans="1:11" x14ac:dyDescent="0.35">
      <c r="A3656" t="s">
        <v>567</v>
      </c>
      <c r="B3656" t="s">
        <v>84</v>
      </c>
      <c r="C3656" t="s">
        <v>498</v>
      </c>
      <c r="D3656" t="s">
        <v>78</v>
      </c>
      <c r="E3656">
        <v>2023</v>
      </c>
      <c r="F3656">
        <v>91</v>
      </c>
      <c r="G3656" t="s">
        <v>90</v>
      </c>
      <c r="H3656" t="s">
        <v>80</v>
      </c>
      <c r="I3656">
        <v>91854.47</v>
      </c>
      <c r="J3656" t="s">
        <v>601</v>
      </c>
      <c r="K3656" t="s">
        <v>499</v>
      </c>
    </row>
    <row r="3657" spans="1:11" x14ac:dyDescent="0.35">
      <c r="A3657" t="s">
        <v>567</v>
      </c>
      <c r="B3657" t="s">
        <v>84</v>
      </c>
      <c r="C3657" t="s">
        <v>498</v>
      </c>
      <c r="D3657" t="s">
        <v>78</v>
      </c>
      <c r="E3657">
        <v>2023</v>
      </c>
      <c r="F3657">
        <v>91</v>
      </c>
      <c r="G3657" t="s">
        <v>90</v>
      </c>
      <c r="H3657" t="s">
        <v>80</v>
      </c>
      <c r="I3657">
        <v>59693.94</v>
      </c>
      <c r="J3657" t="s">
        <v>602</v>
      </c>
      <c r="K3657" t="s">
        <v>499</v>
      </c>
    </row>
    <row r="3658" spans="1:11" x14ac:dyDescent="0.35">
      <c r="A3658" t="s">
        <v>567</v>
      </c>
      <c r="B3658" t="s">
        <v>84</v>
      </c>
      <c r="C3658" t="s">
        <v>498</v>
      </c>
      <c r="D3658" t="s">
        <v>78</v>
      </c>
      <c r="E3658">
        <v>2023</v>
      </c>
      <c r="F3658">
        <v>91</v>
      </c>
      <c r="G3658" t="s">
        <v>90</v>
      </c>
      <c r="H3658" t="s">
        <v>80</v>
      </c>
      <c r="I3658">
        <v>39006.93</v>
      </c>
      <c r="J3658" t="s">
        <v>568</v>
      </c>
      <c r="K3658" t="s">
        <v>499</v>
      </c>
    </row>
    <row r="3659" spans="1:11" x14ac:dyDescent="0.35">
      <c r="A3659" t="s">
        <v>567</v>
      </c>
      <c r="B3659" t="s">
        <v>84</v>
      </c>
      <c r="C3659" t="s">
        <v>498</v>
      </c>
      <c r="D3659" t="s">
        <v>78</v>
      </c>
      <c r="E3659">
        <v>2024</v>
      </c>
      <c r="F3659">
        <v>16</v>
      </c>
      <c r="G3659" t="s">
        <v>91</v>
      </c>
      <c r="H3659" t="s">
        <v>80</v>
      </c>
      <c r="I3659">
        <v>602509.31000000006</v>
      </c>
      <c r="J3659" t="s">
        <v>601</v>
      </c>
      <c r="K3659" t="s">
        <v>499</v>
      </c>
    </row>
    <row r="3660" spans="1:11" x14ac:dyDescent="0.35">
      <c r="A3660" t="s">
        <v>567</v>
      </c>
      <c r="B3660" t="s">
        <v>84</v>
      </c>
      <c r="C3660" t="s">
        <v>498</v>
      </c>
      <c r="D3660" t="s">
        <v>78</v>
      </c>
      <c r="E3660">
        <v>2024</v>
      </c>
      <c r="F3660">
        <v>16</v>
      </c>
      <c r="G3660" t="s">
        <v>91</v>
      </c>
      <c r="H3660" t="s">
        <v>80</v>
      </c>
      <c r="I3660">
        <v>806772.59</v>
      </c>
      <c r="J3660" t="s">
        <v>602</v>
      </c>
      <c r="K3660" t="s">
        <v>499</v>
      </c>
    </row>
    <row r="3661" spans="1:11" x14ac:dyDescent="0.35">
      <c r="A3661" t="s">
        <v>567</v>
      </c>
      <c r="B3661" t="s">
        <v>84</v>
      </c>
      <c r="C3661" t="s">
        <v>498</v>
      </c>
      <c r="D3661" t="s">
        <v>78</v>
      </c>
      <c r="E3661">
        <v>2024</v>
      </c>
      <c r="F3661">
        <v>16</v>
      </c>
      <c r="G3661" t="s">
        <v>91</v>
      </c>
      <c r="H3661" t="s">
        <v>80</v>
      </c>
      <c r="I3661">
        <v>654749.31000000006</v>
      </c>
      <c r="J3661" t="s">
        <v>568</v>
      </c>
      <c r="K3661" t="s">
        <v>499</v>
      </c>
    </row>
    <row r="3662" spans="1:11" x14ac:dyDescent="0.35">
      <c r="A3662" t="s">
        <v>567</v>
      </c>
      <c r="B3662" t="s">
        <v>84</v>
      </c>
      <c r="C3662" t="s">
        <v>498</v>
      </c>
      <c r="D3662" t="s">
        <v>78</v>
      </c>
      <c r="E3662">
        <v>2024</v>
      </c>
      <c r="F3662">
        <v>33</v>
      </c>
      <c r="G3662" t="s">
        <v>88</v>
      </c>
      <c r="H3662" t="s">
        <v>80</v>
      </c>
      <c r="I3662">
        <v>4160088.17</v>
      </c>
      <c r="J3662" t="s">
        <v>601</v>
      </c>
      <c r="K3662" t="s">
        <v>499</v>
      </c>
    </row>
    <row r="3663" spans="1:11" x14ac:dyDescent="0.35">
      <c r="A3663" t="s">
        <v>567</v>
      </c>
      <c r="B3663" t="s">
        <v>84</v>
      </c>
      <c r="C3663" t="s">
        <v>498</v>
      </c>
      <c r="D3663" t="s">
        <v>78</v>
      </c>
      <c r="E3663">
        <v>2024</v>
      </c>
      <c r="F3663">
        <v>33</v>
      </c>
      <c r="G3663" t="s">
        <v>88</v>
      </c>
      <c r="H3663" t="s">
        <v>80</v>
      </c>
      <c r="I3663">
        <v>4003124.7</v>
      </c>
      <c r="J3663" t="s">
        <v>602</v>
      </c>
      <c r="K3663" t="s">
        <v>499</v>
      </c>
    </row>
    <row r="3664" spans="1:11" x14ac:dyDescent="0.35">
      <c r="A3664" t="s">
        <v>567</v>
      </c>
      <c r="B3664" t="s">
        <v>84</v>
      </c>
      <c r="C3664" t="s">
        <v>498</v>
      </c>
      <c r="D3664" t="s">
        <v>78</v>
      </c>
      <c r="E3664">
        <v>2024</v>
      </c>
      <c r="F3664">
        <v>33</v>
      </c>
      <c r="G3664" t="s">
        <v>88</v>
      </c>
      <c r="H3664" t="s">
        <v>80</v>
      </c>
      <c r="I3664">
        <v>3574572.24</v>
      </c>
      <c r="J3664" t="s">
        <v>568</v>
      </c>
      <c r="K3664" t="s">
        <v>499</v>
      </c>
    </row>
    <row r="3665" spans="1:11" x14ac:dyDescent="0.35">
      <c r="A3665" t="s">
        <v>567</v>
      </c>
      <c r="B3665" t="s">
        <v>84</v>
      </c>
      <c r="C3665" t="s">
        <v>498</v>
      </c>
      <c r="D3665" t="s">
        <v>78</v>
      </c>
      <c r="E3665">
        <v>2024</v>
      </c>
      <c r="F3665">
        <v>90</v>
      </c>
      <c r="G3665" t="s">
        <v>89</v>
      </c>
      <c r="H3665" t="s">
        <v>80</v>
      </c>
      <c r="I3665">
        <v>5512.04</v>
      </c>
      <c r="J3665" t="s">
        <v>601</v>
      </c>
      <c r="K3665" t="s">
        <v>499</v>
      </c>
    </row>
    <row r="3666" spans="1:11" x14ac:dyDescent="0.35">
      <c r="A3666" t="s">
        <v>567</v>
      </c>
      <c r="B3666" t="s">
        <v>84</v>
      </c>
      <c r="C3666" t="s">
        <v>498</v>
      </c>
      <c r="D3666" t="s">
        <v>78</v>
      </c>
      <c r="E3666">
        <v>2024</v>
      </c>
      <c r="F3666">
        <v>90</v>
      </c>
      <c r="G3666" t="s">
        <v>89</v>
      </c>
      <c r="H3666" t="s">
        <v>80</v>
      </c>
      <c r="I3666">
        <v>6365.86</v>
      </c>
      <c r="J3666" t="s">
        <v>602</v>
      </c>
      <c r="K3666" t="s">
        <v>499</v>
      </c>
    </row>
    <row r="3667" spans="1:11" x14ac:dyDescent="0.35">
      <c r="A3667" t="s">
        <v>567</v>
      </c>
      <c r="B3667" t="s">
        <v>84</v>
      </c>
      <c r="C3667" t="s">
        <v>498</v>
      </c>
      <c r="D3667" t="s">
        <v>78</v>
      </c>
      <c r="E3667">
        <v>2024</v>
      </c>
      <c r="F3667">
        <v>90</v>
      </c>
      <c r="G3667" t="s">
        <v>89</v>
      </c>
      <c r="H3667" t="s">
        <v>80</v>
      </c>
      <c r="I3667">
        <v>6685.61</v>
      </c>
      <c r="J3667" t="s">
        <v>568</v>
      </c>
      <c r="K3667" t="s">
        <v>499</v>
      </c>
    </row>
    <row r="3668" spans="1:11" x14ac:dyDescent="0.35">
      <c r="A3668" t="s">
        <v>567</v>
      </c>
      <c r="B3668" t="s">
        <v>84</v>
      </c>
      <c r="C3668" t="s">
        <v>498</v>
      </c>
      <c r="D3668" t="s">
        <v>78</v>
      </c>
      <c r="E3668">
        <v>2024</v>
      </c>
      <c r="F3668">
        <v>91</v>
      </c>
      <c r="G3668" t="s">
        <v>90</v>
      </c>
      <c r="H3668" t="s">
        <v>80</v>
      </c>
      <c r="I3668">
        <v>141662.54999999999</v>
      </c>
      <c r="J3668" t="s">
        <v>601</v>
      </c>
      <c r="K3668" t="s">
        <v>499</v>
      </c>
    </row>
    <row r="3669" spans="1:11" x14ac:dyDescent="0.35">
      <c r="A3669" t="s">
        <v>567</v>
      </c>
      <c r="B3669" t="s">
        <v>84</v>
      </c>
      <c r="C3669" t="s">
        <v>498</v>
      </c>
      <c r="D3669" t="s">
        <v>78</v>
      </c>
      <c r="E3669">
        <v>2024</v>
      </c>
      <c r="F3669">
        <v>91</v>
      </c>
      <c r="G3669" t="s">
        <v>90</v>
      </c>
      <c r="H3669" t="s">
        <v>80</v>
      </c>
      <c r="I3669">
        <v>130631.17</v>
      </c>
      <c r="J3669" t="s">
        <v>602</v>
      </c>
      <c r="K3669" t="s">
        <v>499</v>
      </c>
    </row>
    <row r="3670" spans="1:11" x14ac:dyDescent="0.35">
      <c r="A3670" t="s">
        <v>567</v>
      </c>
      <c r="B3670" t="s">
        <v>84</v>
      </c>
      <c r="C3670" t="s">
        <v>498</v>
      </c>
      <c r="D3670" t="s">
        <v>78</v>
      </c>
      <c r="E3670">
        <v>2024</v>
      </c>
      <c r="F3670">
        <v>91</v>
      </c>
      <c r="G3670" t="s">
        <v>90</v>
      </c>
      <c r="H3670" t="s">
        <v>80</v>
      </c>
      <c r="I3670">
        <v>115871.21</v>
      </c>
      <c r="J3670" t="s">
        <v>568</v>
      </c>
      <c r="K3670" t="s">
        <v>499</v>
      </c>
    </row>
    <row r="3671" spans="1:11" x14ac:dyDescent="0.35">
      <c r="A3671" t="s">
        <v>567</v>
      </c>
      <c r="B3671" t="s">
        <v>84</v>
      </c>
      <c r="C3671" t="s">
        <v>498</v>
      </c>
      <c r="D3671" t="s">
        <v>78</v>
      </c>
      <c r="E3671">
        <v>2025</v>
      </c>
      <c r="F3671">
        <v>16</v>
      </c>
      <c r="G3671" t="s">
        <v>91</v>
      </c>
      <c r="H3671" t="s">
        <v>80</v>
      </c>
      <c r="I3671">
        <v>2377.35</v>
      </c>
      <c r="J3671" t="s">
        <v>602</v>
      </c>
      <c r="K3671" t="s">
        <v>499</v>
      </c>
    </row>
    <row r="3672" spans="1:11" x14ac:dyDescent="0.35">
      <c r="A3672" t="s">
        <v>567</v>
      </c>
      <c r="B3672" t="s">
        <v>84</v>
      </c>
      <c r="C3672" t="s">
        <v>498</v>
      </c>
      <c r="D3672" t="s">
        <v>78</v>
      </c>
      <c r="E3672">
        <v>2025</v>
      </c>
      <c r="F3672">
        <v>16</v>
      </c>
      <c r="G3672" t="s">
        <v>91</v>
      </c>
      <c r="H3672" t="s">
        <v>80</v>
      </c>
      <c r="I3672">
        <v>3512.06</v>
      </c>
      <c r="J3672" t="s">
        <v>568</v>
      </c>
      <c r="K3672" t="s">
        <v>499</v>
      </c>
    </row>
    <row r="3673" spans="1:11" x14ac:dyDescent="0.35">
      <c r="A3673" t="s">
        <v>567</v>
      </c>
      <c r="B3673" t="s">
        <v>84</v>
      </c>
      <c r="C3673" t="s">
        <v>498</v>
      </c>
      <c r="D3673" t="s">
        <v>78</v>
      </c>
      <c r="E3673">
        <v>2025</v>
      </c>
      <c r="F3673">
        <v>33</v>
      </c>
      <c r="G3673" t="s">
        <v>88</v>
      </c>
      <c r="H3673" t="s">
        <v>80</v>
      </c>
      <c r="I3673">
        <v>10110</v>
      </c>
      <c r="J3673" t="s">
        <v>601</v>
      </c>
      <c r="K3673" t="s">
        <v>499</v>
      </c>
    </row>
    <row r="3674" spans="1:11" x14ac:dyDescent="0.35">
      <c r="A3674" t="s">
        <v>567</v>
      </c>
      <c r="B3674" t="s">
        <v>84</v>
      </c>
      <c r="C3674" t="s">
        <v>498</v>
      </c>
      <c r="D3674" t="s">
        <v>78</v>
      </c>
      <c r="E3674">
        <v>2025</v>
      </c>
      <c r="F3674">
        <v>33</v>
      </c>
      <c r="G3674" t="s">
        <v>88</v>
      </c>
      <c r="H3674" t="s">
        <v>80</v>
      </c>
      <c r="I3674">
        <v>60820</v>
      </c>
      <c r="J3674" t="s">
        <v>602</v>
      </c>
      <c r="K3674" t="s">
        <v>499</v>
      </c>
    </row>
    <row r="3675" spans="1:11" x14ac:dyDescent="0.35">
      <c r="A3675" t="s">
        <v>567</v>
      </c>
      <c r="B3675" t="s">
        <v>84</v>
      </c>
      <c r="C3675" t="s">
        <v>498</v>
      </c>
      <c r="D3675" t="s">
        <v>78</v>
      </c>
      <c r="E3675">
        <v>2025</v>
      </c>
      <c r="F3675">
        <v>33</v>
      </c>
      <c r="G3675" t="s">
        <v>88</v>
      </c>
      <c r="H3675" t="s">
        <v>80</v>
      </c>
      <c r="I3675">
        <v>293910.94</v>
      </c>
      <c r="J3675" t="s">
        <v>568</v>
      </c>
      <c r="K3675" t="s">
        <v>499</v>
      </c>
    </row>
    <row r="3676" spans="1:11" x14ac:dyDescent="0.35">
      <c r="A3676" t="s">
        <v>567</v>
      </c>
      <c r="B3676" t="s">
        <v>84</v>
      </c>
      <c r="C3676" t="s">
        <v>498</v>
      </c>
      <c r="D3676" t="s">
        <v>78</v>
      </c>
      <c r="E3676">
        <v>2025</v>
      </c>
      <c r="F3676">
        <v>90</v>
      </c>
      <c r="G3676" t="s">
        <v>89</v>
      </c>
      <c r="H3676" t="s">
        <v>80</v>
      </c>
      <c r="I3676">
        <v>165</v>
      </c>
      <c r="J3676" t="s">
        <v>568</v>
      </c>
      <c r="K3676" t="s">
        <v>499</v>
      </c>
    </row>
    <row r="3677" spans="1:11" x14ac:dyDescent="0.35">
      <c r="A3677" t="s">
        <v>567</v>
      </c>
      <c r="B3677" t="s">
        <v>84</v>
      </c>
      <c r="C3677" t="s">
        <v>498</v>
      </c>
      <c r="D3677" t="s">
        <v>78</v>
      </c>
      <c r="E3677">
        <v>2025</v>
      </c>
      <c r="F3677">
        <v>91</v>
      </c>
      <c r="G3677" t="s">
        <v>90</v>
      </c>
      <c r="H3677" t="s">
        <v>80</v>
      </c>
      <c r="I3677">
        <v>210</v>
      </c>
      <c r="J3677" t="s">
        <v>601</v>
      </c>
      <c r="K3677" t="s">
        <v>499</v>
      </c>
    </row>
    <row r="3678" spans="1:11" x14ac:dyDescent="0.35">
      <c r="A3678" t="s">
        <v>567</v>
      </c>
      <c r="B3678" t="s">
        <v>84</v>
      </c>
      <c r="C3678" t="s">
        <v>498</v>
      </c>
      <c r="D3678" t="s">
        <v>78</v>
      </c>
      <c r="E3678">
        <v>2025</v>
      </c>
      <c r="F3678">
        <v>91</v>
      </c>
      <c r="G3678" t="s">
        <v>90</v>
      </c>
      <c r="H3678" t="s">
        <v>80</v>
      </c>
      <c r="I3678">
        <v>1870</v>
      </c>
      <c r="J3678" t="s">
        <v>602</v>
      </c>
      <c r="K3678" t="s">
        <v>499</v>
      </c>
    </row>
    <row r="3679" spans="1:11" x14ac:dyDescent="0.35">
      <c r="A3679" t="s">
        <v>567</v>
      </c>
      <c r="B3679" t="s">
        <v>84</v>
      </c>
      <c r="C3679" t="s">
        <v>498</v>
      </c>
      <c r="D3679" t="s">
        <v>78</v>
      </c>
      <c r="E3679">
        <v>2025</v>
      </c>
      <c r="F3679">
        <v>91</v>
      </c>
      <c r="G3679" t="s">
        <v>90</v>
      </c>
      <c r="H3679" t="s">
        <v>80</v>
      </c>
      <c r="I3679">
        <v>7385</v>
      </c>
      <c r="J3679" t="s">
        <v>568</v>
      </c>
      <c r="K3679" t="s">
        <v>499</v>
      </c>
    </row>
    <row r="3680" spans="1:11" x14ac:dyDescent="0.35">
      <c r="A3680" t="s">
        <v>567</v>
      </c>
      <c r="B3680" t="s">
        <v>84</v>
      </c>
      <c r="C3680" t="s">
        <v>331</v>
      </c>
      <c r="D3680" t="s">
        <v>78</v>
      </c>
      <c r="E3680">
        <v>2022</v>
      </c>
      <c r="F3680">
        <v>33</v>
      </c>
      <c r="G3680" t="s">
        <v>88</v>
      </c>
      <c r="H3680" t="s">
        <v>80</v>
      </c>
      <c r="I3680">
        <v>20000</v>
      </c>
      <c r="J3680" t="s">
        <v>601</v>
      </c>
      <c r="K3680" t="s">
        <v>397</v>
      </c>
    </row>
    <row r="3681" spans="1:11" x14ac:dyDescent="0.35">
      <c r="A3681" t="s">
        <v>567</v>
      </c>
      <c r="B3681" t="s">
        <v>84</v>
      </c>
      <c r="C3681" t="s">
        <v>331</v>
      </c>
      <c r="D3681" t="s">
        <v>78</v>
      </c>
      <c r="E3681">
        <v>2022</v>
      </c>
      <c r="F3681">
        <v>33</v>
      </c>
      <c r="G3681" t="s">
        <v>88</v>
      </c>
      <c r="H3681" t="s">
        <v>80</v>
      </c>
      <c r="I3681">
        <v>25000</v>
      </c>
      <c r="J3681" t="s">
        <v>602</v>
      </c>
      <c r="K3681" t="s">
        <v>397</v>
      </c>
    </row>
    <row r="3682" spans="1:11" x14ac:dyDescent="0.35">
      <c r="A3682" t="s">
        <v>567</v>
      </c>
      <c r="B3682" t="s">
        <v>84</v>
      </c>
      <c r="C3682" t="s">
        <v>331</v>
      </c>
      <c r="D3682" t="s">
        <v>78</v>
      </c>
      <c r="E3682">
        <v>2022</v>
      </c>
      <c r="F3682">
        <v>33</v>
      </c>
      <c r="G3682" t="s">
        <v>88</v>
      </c>
      <c r="H3682" t="s">
        <v>80</v>
      </c>
      <c r="I3682">
        <v>25000</v>
      </c>
      <c r="J3682" t="s">
        <v>568</v>
      </c>
      <c r="K3682" t="s">
        <v>397</v>
      </c>
    </row>
    <row r="3683" spans="1:11" x14ac:dyDescent="0.35">
      <c r="A3683" t="s">
        <v>567</v>
      </c>
      <c r="B3683" t="s">
        <v>84</v>
      </c>
      <c r="C3683" t="s">
        <v>331</v>
      </c>
      <c r="D3683" t="s">
        <v>78</v>
      </c>
      <c r="E3683">
        <v>2022</v>
      </c>
      <c r="F3683">
        <v>91</v>
      </c>
      <c r="G3683" t="s">
        <v>90</v>
      </c>
      <c r="H3683" t="s">
        <v>80</v>
      </c>
      <c r="I3683">
        <v>222.18</v>
      </c>
      <c r="J3683" t="s">
        <v>601</v>
      </c>
      <c r="K3683" t="s">
        <v>397</v>
      </c>
    </row>
    <row r="3684" spans="1:11" x14ac:dyDescent="0.35">
      <c r="A3684" t="s">
        <v>567</v>
      </c>
      <c r="B3684" t="s">
        <v>84</v>
      </c>
      <c r="C3684" t="s">
        <v>331</v>
      </c>
      <c r="D3684" t="s">
        <v>78</v>
      </c>
      <c r="E3684">
        <v>2022</v>
      </c>
      <c r="F3684">
        <v>91</v>
      </c>
      <c r="G3684" t="s">
        <v>90</v>
      </c>
      <c r="H3684" t="s">
        <v>80</v>
      </c>
      <c r="I3684">
        <v>222.18</v>
      </c>
      <c r="J3684" t="s">
        <v>602</v>
      </c>
      <c r="K3684" t="s">
        <v>397</v>
      </c>
    </row>
    <row r="3685" spans="1:11" x14ac:dyDescent="0.35">
      <c r="A3685" t="s">
        <v>567</v>
      </c>
      <c r="B3685" t="s">
        <v>84</v>
      </c>
      <c r="C3685" t="s">
        <v>331</v>
      </c>
      <c r="D3685" t="s">
        <v>78</v>
      </c>
      <c r="E3685">
        <v>2022</v>
      </c>
      <c r="F3685">
        <v>91</v>
      </c>
      <c r="G3685" t="s">
        <v>90</v>
      </c>
      <c r="H3685" t="s">
        <v>80</v>
      </c>
      <c r="I3685">
        <v>222.18</v>
      </c>
      <c r="J3685" t="s">
        <v>568</v>
      </c>
      <c r="K3685" t="s">
        <v>397</v>
      </c>
    </row>
    <row r="3686" spans="1:11" x14ac:dyDescent="0.35">
      <c r="A3686" t="s">
        <v>567</v>
      </c>
      <c r="B3686" t="s">
        <v>84</v>
      </c>
      <c r="C3686" t="s">
        <v>331</v>
      </c>
      <c r="D3686" t="s">
        <v>78</v>
      </c>
      <c r="E3686">
        <v>2023</v>
      </c>
      <c r="F3686">
        <v>16</v>
      </c>
      <c r="G3686" t="s">
        <v>91</v>
      </c>
      <c r="H3686" t="s">
        <v>80</v>
      </c>
      <c r="I3686">
        <v>30000</v>
      </c>
      <c r="J3686" t="s">
        <v>601</v>
      </c>
      <c r="K3686" t="s">
        <v>397</v>
      </c>
    </row>
    <row r="3687" spans="1:11" x14ac:dyDescent="0.35">
      <c r="A3687" t="s">
        <v>567</v>
      </c>
      <c r="B3687" t="s">
        <v>84</v>
      </c>
      <c r="C3687" t="s">
        <v>331</v>
      </c>
      <c r="D3687" t="s">
        <v>78</v>
      </c>
      <c r="E3687">
        <v>2023</v>
      </c>
      <c r="F3687">
        <v>16</v>
      </c>
      <c r="G3687" t="s">
        <v>91</v>
      </c>
      <c r="H3687" t="s">
        <v>80</v>
      </c>
      <c r="I3687">
        <v>21170.87</v>
      </c>
      <c r="J3687" t="s">
        <v>602</v>
      </c>
      <c r="K3687" t="s">
        <v>397</v>
      </c>
    </row>
    <row r="3688" spans="1:11" x14ac:dyDescent="0.35">
      <c r="A3688" t="s">
        <v>567</v>
      </c>
      <c r="B3688" t="s">
        <v>84</v>
      </c>
      <c r="C3688" t="s">
        <v>331</v>
      </c>
      <c r="D3688" t="s">
        <v>78</v>
      </c>
      <c r="E3688">
        <v>2023</v>
      </c>
      <c r="F3688">
        <v>16</v>
      </c>
      <c r="G3688" t="s">
        <v>91</v>
      </c>
      <c r="H3688" t="s">
        <v>80</v>
      </c>
      <c r="I3688">
        <v>30000</v>
      </c>
      <c r="J3688" t="s">
        <v>568</v>
      </c>
      <c r="K3688" t="s">
        <v>397</v>
      </c>
    </row>
    <row r="3689" spans="1:11" x14ac:dyDescent="0.35">
      <c r="A3689" t="s">
        <v>567</v>
      </c>
      <c r="B3689" t="s">
        <v>84</v>
      </c>
      <c r="C3689" t="s">
        <v>331</v>
      </c>
      <c r="D3689" t="s">
        <v>78</v>
      </c>
      <c r="E3689">
        <v>2023</v>
      </c>
      <c r="F3689">
        <v>33</v>
      </c>
      <c r="G3689" t="s">
        <v>88</v>
      </c>
      <c r="H3689" t="s">
        <v>80</v>
      </c>
      <c r="I3689">
        <v>73000</v>
      </c>
      <c r="J3689" t="s">
        <v>601</v>
      </c>
      <c r="K3689" t="s">
        <v>397</v>
      </c>
    </row>
    <row r="3690" spans="1:11" x14ac:dyDescent="0.35">
      <c r="A3690" t="s">
        <v>567</v>
      </c>
      <c r="B3690" t="s">
        <v>84</v>
      </c>
      <c r="C3690" t="s">
        <v>331</v>
      </c>
      <c r="D3690" t="s">
        <v>78</v>
      </c>
      <c r="E3690">
        <v>2023</v>
      </c>
      <c r="F3690">
        <v>33</v>
      </c>
      <c r="G3690" t="s">
        <v>88</v>
      </c>
      <c r="H3690" t="s">
        <v>80</v>
      </c>
      <c r="I3690">
        <v>85000</v>
      </c>
      <c r="J3690" t="s">
        <v>602</v>
      </c>
      <c r="K3690" t="s">
        <v>397</v>
      </c>
    </row>
    <row r="3691" spans="1:11" x14ac:dyDescent="0.35">
      <c r="A3691" t="s">
        <v>567</v>
      </c>
      <c r="B3691" t="s">
        <v>84</v>
      </c>
      <c r="C3691" t="s">
        <v>331</v>
      </c>
      <c r="D3691" t="s">
        <v>78</v>
      </c>
      <c r="E3691">
        <v>2023</v>
      </c>
      <c r="F3691">
        <v>33</v>
      </c>
      <c r="G3691" t="s">
        <v>88</v>
      </c>
      <c r="H3691" t="s">
        <v>80</v>
      </c>
      <c r="I3691">
        <v>55000</v>
      </c>
      <c r="J3691" t="s">
        <v>568</v>
      </c>
      <c r="K3691" t="s">
        <v>397</v>
      </c>
    </row>
    <row r="3692" spans="1:11" x14ac:dyDescent="0.35">
      <c r="A3692" t="s">
        <v>567</v>
      </c>
      <c r="B3692" t="s">
        <v>84</v>
      </c>
      <c r="C3692" t="s">
        <v>331</v>
      </c>
      <c r="D3692" t="s">
        <v>78</v>
      </c>
      <c r="E3692">
        <v>2023</v>
      </c>
      <c r="F3692">
        <v>63</v>
      </c>
      <c r="G3692" t="s">
        <v>317</v>
      </c>
      <c r="H3692" t="s">
        <v>80</v>
      </c>
      <c r="I3692">
        <v>-5.5</v>
      </c>
      <c r="J3692" t="s">
        <v>568</v>
      </c>
      <c r="K3692" t="s">
        <v>397</v>
      </c>
    </row>
    <row r="3693" spans="1:11" x14ac:dyDescent="0.35">
      <c r="A3693" t="s">
        <v>567</v>
      </c>
      <c r="B3693" t="s">
        <v>84</v>
      </c>
      <c r="C3693" t="s">
        <v>331</v>
      </c>
      <c r="D3693" t="s">
        <v>78</v>
      </c>
      <c r="E3693">
        <v>2023</v>
      </c>
      <c r="F3693">
        <v>90</v>
      </c>
      <c r="G3693" t="s">
        <v>89</v>
      </c>
      <c r="H3693" t="s">
        <v>80</v>
      </c>
      <c r="I3693">
        <v>9</v>
      </c>
      <c r="J3693" t="s">
        <v>601</v>
      </c>
      <c r="K3693" t="s">
        <v>397</v>
      </c>
    </row>
    <row r="3694" spans="1:11" x14ac:dyDescent="0.35">
      <c r="A3694" t="s">
        <v>567</v>
      </c>
      <c r="B3694" t="s">
        <v>84</v>
      </c>
      <c r="C3694" t="s">
        <v>331</v>
      </c>
      <c r="D3694" t="s">
        <v>78</v>
      </c>
      <c r="E3694">
        <v>2023</v>
      </c>
      <c r="F3694">
        <v>90</v>
      </c>
      <c r="G3694" t="s">
        <v>89</v>
      </c>
      <c r="H3694" t="s">
        <v>80</v>
      </c>
      <c r="I3694">
        <v>370</v>
      </c>
      <c r="J3694" t="s">
        <v>602</v>
      </c>
      <c r="K3694" t="s">
        <v>397</v>
      </c>
    </row>
    <row r="3695" spans="1:11" x14ac:dyDescent="0.35">
      <c r="A3695" t="s">
        <v>567</v>
      </c>
      <c r="B3695" t="s">
        <v>84</v>
      </c>
      <c r="C3695" t="s">
        <v>331</v>
      </c>
      <c r="D3695" t="s">
        <v>78</v>
      </c>
      <c r="E3695">
        <v>2023</v>
      </c>
      <c r="F3695">
        <v>91</v>
      </c>
      <c r="G3695" t="s">
        <v>90</v>
      </c>
      <c r="H3695" t="s">
        <v>80</v>
      </c>
      <c r="I3695">
        <v>991.63</v>
      </c>
      <c r="J3695" t="s">
        <v>601</v>
      </c>
      <c r="K3695" t="s">
        <v>397</v>
      </c>
    </row>
    <row r="3696" spans="1:11" x14ac:dyDescent="0.35">
      <c r="A3696" t="s">
        <v>567</v>
      </c>
      <c r="B3696" t="s">
        <v>84</v>
      </c>
      <c r="C3696" t="s">
        <v>331</v>
      </c>
      <c r="D3696" t="s">
        <v>78</v>
      </c>
      <c r="E3696">
        <v>2023</v>
      </c>
      <c r="F3696">
        <v>91</v>
      </c>
      <c r="G3696" t="s">
        <v>90</v>
      </c>
      <c r="H3696" t="s">
        <v>80</v>
      </c>
      <c r="I3696">
        <v>871.63</v>
      </c>
      <c r="J3696" t="s">
        <v>602</v>
      </c>
      <c r="K3696" t="s">
        <v>397</v>
      </c>
    </row>
    <row r="3697" spans="1:11" x14ac:dyDescent="0.35">
      <c r="A3697" t="s">
        <v>567</v>
      </c>
      <c r="B3697" t="s">
        <v>84</v>
      </c>
      <c r="C3697" t="s">
        <v>331</v>
      </c>
      <c r="D3697" t="s">
        <v>78</v>
      </c>
      <c r="E3697">
        <v>2023</v>
      </c>
      <c r="F3697">
        <v>91</v>
      </c>
      <c r="G3697" t="s">
        <v>90</v>
      </c>
      <c r="H3697" t="s">
        <v>80</v>
      </c>
      <c r="I3697">
        <v>793.95</v>
      </c>
      <c r="J3697" t="s">
        <v>568</v>
      </c>
      <c r="K3697" t="s">
        <v>397</v>
      </c>
    </row>
    <row r="3698" spans="1:11" x14ac:dyDescent="0.35">
      <c r="A3698" t="s">
        <v>567</v>
      </c>
      <c r="B3698" t="s">
        <v>84</v>
      </c>
      <c r="C3698" t="s">
        <v>331</v>
      </c>
      <c r="D3698" t="s">
        <v>78</v>
      </c>
      <c r="E3698">
        <v>2024</v>
      </c>
      <c r="F3698">
        <v>16</v>
      </c>
      <c r="G3698" t="s">
        <v>91</v>
      </c>
      <c r="H3698" t="s">
        <v>80</v>
      </c>
      <c r="I3698">
        <v>13463.78</v>
      </c>
      <c r="J3698" t="s">
        <v>602</v>
      </c>
      <c r="K3698" t="s">
        <v>397</v>
      </c>
    </row>
    <row r="3699" spans="1:11" x14ac:dyDescent="0.35">
      <c r="A3699" t="s">
        <v>567</v>
      </c>
      <c r="B3699" t="s">
        <v>84</v>
      </c>
      <c r="C3699" t="s">
        <v>331</v>
      </c>
      <c r="D3699" t="s">
        <v>78</v>
      </c>
      <c r="E3699">
        <v>2024</v>
      </c>
      <c r="F3699">
        <v>16</v>
      </c>
      <c r="G3699" t="s">
        <v>91</v>
      </c>
      <c r="H3699" t="s">
        <v>80</v>
      </c>
      <c r="I3699">
        <v>1855.84</v>
      </c>
      <c r="J3699" t="s">
        <v>568</v>
      </c>
      <c r="K3699" t="s">
        <v>397</v>
      </c>
    </row>
    <row r="3700" spans="1:11" x14ac:dyDescent="0.35">
      <c r="A3700" t="s">
        <v>567</v>
      </c>
      <c r="B3700" t="s">
        <v>84</v>
      </c>
      <c r="C3700" t="s">
        <v>331</v>
      </c>
      <c r="D3700" t="s">
        <v>78</v>
      </c>
      <c r="E3700">
        <v>2024</v>
      </c>
      <c r="F3700">
        <v>16</v>
      </c>
      <c r="G3700" t="s">
        <v>91</v>
      </c>
      <c r="H3700" t="s">
        <v>81</v>
      </c>
      <c r="I3700">
        <v>5493.81</v>
      </c>
      <c r="J3700" t="s">
        <v>602</v>
      </c>
      <c r="K3700" t="s">
        <v>397</v>
      </c>
    </row>
    <row r="3701" spans="1:11" x14ac:dyDescent="0.35">
      <c r="A3701" t="s">
        <v>567</v>
      </c>
      <c r="B3701" t="s">
        <v>84</v>
      </c>
      <c r="C3701" t="s">
        <v>331</v>
      </c>
      <c r="D3701" t="s">
        <v>78</v>
      </c>
      <c r="E3701">
        <v>2024</v>
      </c>
      <c r="F3701">
        <v>33</v>
      </c>
      <c r="G3701" t="s">
        <v>88</v>
      </c>
      <c r="H3701" t="s">
        <v>80</v>
      </c>
      <c r="I3701">
        <v>150000</v>
      </c>
      <c r="J3701" t="s">
        <v>601</v>
      </c>
      <c r="K3701" t="s">
        <v>397</v>
      </c>
    </row>
    <row r="3702" spans="1:11" x14ac:dyDescent="0.35">
      <c r="A3702" t="s">
        <v>567</v>
      </c>
      <c r="B3702" t="s">
        <v>84</v>
      </c>
      <c r="C3702" t="s">
        <v>331</v>
      </c>
      <c r="D3702" t="s">
        <v>78</v>
      </c>
      <c r="E3702">
        <v>2024</v>
      </c>
      <c r="F3702">
        <v>33</v>
      </c>
      <c r="G3702" t="s">
        <v>88</v>
      </c>
      <c r="H3702" t="s">
        <v>80</v>
      </c>
      <c r="I3702">
        <v>162484.37</v>
      </c>
      <c r="J3702" t="s">
        <v>602</v>
      </c>
      <c r="K3702" t="s">
        <v>397</v>
      </c>
    </row>
    <row r="3703" spans="1:11" x14ac:dyDescent="0.35">
      <c r="A3703" t="s">
        <v>567</v>
      </c>
      <c r="B3703" t="s">
        <v>84</v>
      </c>
      <c r="C3703" t="s">
        <v>331</v>
      </c>
      <c r="D3703" t="s">
        <v>78</v>
      </c>
      <c r="E3703">
        <v>2024</v>
      </c>
      <c r="F3703">
        <v>33</v>
      </c>
      <c r="G3703" t="s">
        <v>88</v>
      </c>
      <c r="H3703" t="s">
        <v>80</v>
      </c>
      <c r="I3703">
        <v>225000</v>
      </c>
      <c r="J3703" t="s">
        <v>568</v>
      </c>
      <c r="K3703" t="s">
        <v>397</v>
      </c>
    </row>
    <row r="3704" spans="1:11" x14ac:dyDescent="0.35">
      <c r="A3704" t="s">
        <v>567</v>
      </c>
      <c r="B3704" t="s">
        <v>84</v>
      </c>
      <c r="C3704" t="s">
        <v>331</v>
      </c>
      <c r="D3704" t="s">
        <v>78</v>
      </c>
      <c r="E3704">
        <v>2024</v>
      </c>
      <c r="F3704">
        <v>33</v>
      </c>
      <c r="G3704" t="s">
        <v>88</v>
      </c>
      <c r="H3704" t="s">
        <v>81</v>
      </c>
      <c r="I3704">
        <v>4942.8100000000004</v>
      </c>
      <c r="J3704" t="s">
        <v>601</v>
      </c>
      <c r="K3704" t="s">
        <v>397</v>
      </c>
    </row>
    <row r="3705" spans="1:11" x14ac:dyDescent="0.35">
      <c r="A3705" t="s">
        <v>567</v>
      </c>
      <c r="B3705" t="s">
        <v>84</v>
      </c>
      <c r="C3705" t="s">
        <v>331</v>
      </c>
      <c r="D3705" t="s">
        <v>78</v>
      </c>
      <c r="E3705">
        <v>2024</v>
      </c>
      <c r="F3705">
        <v>90</v>
      </c>
      <c r="G3705" t="s">
        <v>89</v>
      </c>
      <c r="H3705" t="s">
        <v>80</v>
      </c>
      <c r="I3705">
        <v>18.82</v>
      </c>
      <c r="J3705" t="s">
        <v>602</v>
      </c>
      <c r="K3705" t="s">
        <v>397</v>
      </c>
    </row>
    <row r="3706" spans="1:11" x14ac:dyDescent="0.35">
      <c r="A3706" t="s">
        <v>567</v>
      </c>
      <c r="B3706" t="s">
        <v>84</v>
      </c>
      <c r="C3706" t="s">
        <v>331</v>
      </c>
      <c r="D3706" t="s">
        <v>78</v>
      </c>
      <c r="E3706">
        <v>2024</v>
      </c>
      <c r="F3706">
        <v>90</v>
      </c>
      <c r="G3706" t="s">
        <v>89</v>
      </c>
      <c r="H3706" t="s">
        <v>80</v>
      </c>
      <c r="I3706">
        <v>408</v>
      </c>
      <c r="J3706" t="s">
        <v>568</v>
      </c>
      <c r="K3706" t="s">
        <v>397</v>
      </c>
    </row>
    <row r="3707" spans="1:11" x14ac:dyDescent="0.35">
      <c r="A3707" t="s">
        <v>567</v>
      </c>
      <c r="B3707" t="s">
        <v>84</v>
      </c>
      <c r="C3707" t="s">
        <v>331</v>
      </c>
      <c r="D3707" t="s">
        <v>78</v>
      </c>
      <c r="E3707">
        <v>2024</v>
      </c>
      <c r="F3707">
        <v>90</v>
      </c>
      <c r="G3707" t="s">
        <v>89</v>
      </c>
      <c r="H3707" t="s">
        <v>81</v>
      </c>
      <c r="I3707">
        <v>297.5</v>
      </c>
      <c r="J3707" t="s">
        <v>601</v>
      </c>
      <c r="K3707" t="s">
        <v>397</v>
      </c>
    </row>
    <row r="3708" spans="1:11" x14ac:dyDescent="0.35">
      <c r="A3708" t="s">
        <v>567</v>
      </c>
      <c r="B3708" t="s">
        <v>84</v>
      </c>
      <c r="C3708" t="s">
        <v>331</v>
      </c>
      <c r="D3708" t="s">
        <v>78</v>
      </c>
      <c r="E3708">
        <v>2024</v>
      </c>
      <c r="F3708">
        <v>91</v>
      </c>
      <c r="G3708" t="s">
        <v>90</v>
      </c>
      <c r="H3708" t="s">
        <v>80</v>
      </c>
      <c r="I3708">
        <v>12420.54</v>
      </c>
      <c r="J3708" t="s">
        <v>601</v>
      </c>
      <c r="K3708" t="s">
        <v>397</v>
      </c>
    </row>
    <row r="3709" spans="1:11" x14ac:dyDescent="0.35">
      <c r="A3709" t="s">
        <v>567</v>
      </c>
      <c r="B3709" t="s">
        <v>84</v>
      </c>
      <c r="C3709" t="s">
        <v>331</v>
      </c>
      <c r="D3709" t="s">
        <v>78</v>
      </c>
      <c r="E3709">
        <v>2024</v>
      </c>
      <c r="F3709">
        <v>91</v>
      </c>
      <c r="G3709" t="s">
        <v>90</v>
      </c>
      <c r="H3709" t="s">
        <v>80</v>
      </c>
      <c r="I3709">
        <v>8801.7199999999993</v>
      </c>
      <c r="J3709" t="s">
        <v>602</v>
      </c>
      <c r="K3709" t="s">
        <v>397</v>
      </c>
    </row>
    <row r="3710" spans="1:11" x14ac:dyDescent="0.35">
      <c r="A3710" t="s">
        <v>567</v>
      </c>
      <c r="B3710" t="s">
        <v>84</v>
      </c>
      <c r="C3710" t="s">
        <v>331</v>
      </c>
      <c r="D3710" t="s">
        <v>78</v>
      </c>
      <c r="E3710">
        <v>2024</v>
      </c>
      <c r="F3710">
        <v>91</v>
      </c>
      <c r="G3710" t="s">
        <v>90</v>
      </c>
      <c r="H3710" t="s">
        <v>80</v>
      </c>
      <c r="I3710">
        <v>15517.72</v>
      </c>
      <c r="J3710" t="s">
        <v>568</v>
      </c>
      <c r="K3710" t="s">
        <v>397</v>
      </c>
    </row>
    <row r="3711" spans="1:11" x14ac:dyDescent="0.35">
      <c r="A3711" t="s">
        <v>567</v>
      </c>
      <c r="B3711" t="s">
        <v>84</v>
      </c>
      <c r="C3711" t="s">
        <v>331</v>
      </c>
      <c r="D3711" t="s">
        <v>78</v>
      </c>
      <c r="E3711">
        <v>2024</v>
      </c>
      <c r="F3711">
        <v>91</v>
      </c>
      <c r="G3711" t="s">
        <v>90</v>
      </c>
      <c r="H3711" t="s">
        <v>81</v>
      </c>
      <c r="I3711">
        <v>19.79</v>
      </c>
      <c r="J3711" t="s">
        <v>601</v>
      </c>
      <c r="K3711" t="s">
        <v>397</v>
      </c>
    </row>
    <row r="3712" spans="1:11" x14ac:dyDescent="0.35">
      <c r="A3712" t="s">
        <v>567</v>
      </c>
      <c r="B3712" t="s">
        <v>84</v>
      </c>
      <c r="C3712" t="s">
        <v>331</v>
      </c>
      <c r="D3712" t="s">
        <v>78</v>
      </c>
      <c r="E3712">
        <v>2025</v>
      </c>
      <c r="F3712">
        <v>16</v>
      </c>
      <c r="G3712" t="s">
        <v>91</v>
      </c>
      <c r="H3712" t="s">
        <v>81</v>
      </c>
      <c r="I3712">
        <v>584.30999999999995</v>
      </c>
      <c r="J3712" t="s">
        <v>568</v>
      </c>
      <c r="K3712" t="s">
        <v>397</v>
      </c>
    </row>
    <row r="3713" spans="1:11" x14ac:dyDescent="0.35">
      <c r="A3713" t="s">
        <v>567</v>
      </c>
      <c r="B3713" t="s">
        <v>84</v>
      </c>
      <c r="C3713" t="s">
        <v>331</v>
      </c>
      <c r="D3713" t="s">
        <v>78</v>
      </c>
      <c r="E3713">
        <v>2025</v>
      </c>
      <c r="F3713">
        <v>33</v>
      </c>
      <c r="G3713" t="s">
        <v>88</v>
      </c>
      <c r="H3713" t="s">
        <v>80</v>
      </c>
      <c r="I3713">
        <v>35010</v>
      </c>
      <c r="J3713" t="s">
        <v>568</v>
      </c>
      <c r="K3713" t="s">
        <v>397</v>
      </c>
    </row>
    <row r="3714" spans="1:11" x14ac:dyDescent="0.35">
      <c r="A3714" t="s">
        <v>567</v>
      </c>
      <c r="B3714" t="s">
        <v>84</v>
      </c>
      <c r="C3714" t="s">
        <v>331</v>
      </c>
      <c r="D3714" t="s">
        <v>78</v>
      </c>
      <c r="E3714">
        <v>2025</v>
      </c>
      <c r="F3714">
        <v>33</v>
      </c>
      <c r="G3714" t="s">
        <v>88</v>
      </c>
      <c r="H3714" t="s">
        <v>81</v>
      </c>
      <c r="I3714">
        <v>24415.69</v>
      </c>
      <c r="J3714" t="s">
        <v>568</v>
      </c>
      <c r="K3714" t="s">
        <v>397</v>
      </c>
    </row>
    <row r="3715" spans="1:11" x14ac:dyDescent="0.35">
      <c r="A3715" t="s">
        <v>567</v>
      </c>
      <c r="B3715" t="s">
        <v>84</v>
      </c>
      <c r="C3715" t="s">
        <v>331</v>
      </c>
      <c r="D3715" t="s">
        <v>78</v>
      </c>
      <c r="E3715">
        <v>2025</v>
      </c>
      <c r="F3715">
        <v>90</v>
      </c>
      <c r="G3715" t="s">
        <v>89</v>
      </c>
      <c r="H3715" t="s">
        <v>80</v>
      </c>
      <c r="I3715">
        <v>18.82</v>
      </c>
      <c r="J3715" t="s">
        <v>568</v>
      </c>
      <c r="K3715" t="s">
        <v>397</v>
      </c>
    </row>
    <row r="3716" spans="1:11" x14ac:dyDescent="0.35">
      <c r="A3716" t="s">
        <v>567</v>
      </c>
      <c r="B3716" t="s">
        <v>84</v>
      </c>
      <c r="C3716" t="s">
        <v>331</v>
      </c>
      <c r="D3716" t="s">
        <v>78</v>
      </c>
      <c r="E3716">
        <v>2025</v>
      </c>
      <c r="F3716">
        <v>90</v>
      </c>
      <c r="G3716" t="s">
        <v>89</v>
      </c>
      <c r="H3716" t="s">
        <v>81</v>
      </c>
      <c r="I3716">
        <v>230</v>
      </c>
      <c r="J3716" t="s">
        <v>568</v>
      </c>
      <c r="K3716" t="s">
        <v>397</v>
      </c>
    </row>
    <row r="3717" spans="1:11" x14ac:dyDescent="0.35">
      <c r="A3717" t="s">
        <v>567</v>
      </c>
      <c r="B3717" t="s">
        <v>84</v>
      </c>
      <c r="C3717" t="s">
        <v>331</v>
      </c>
      <c r="D3717" t="s">
        <v>78</v>
      </c>
      <c r="E3717">
        <v>2025</v>
      </c>
      <c r="F3717">
        <v>91</v>
      </c>
      <c r="G3717" t="s">
        <v>90</v>
      </c>
      <c r="H3717" t="s">
        <v>80</v>
      </c>
      <c r="I3717">
        <v>191.18</v>
      </c>
      <c r="J3717" t="s">
        <v>568</v>
      </c>
      <c r="K3717" t="s">
        <v>397</v>
      </c>
    </row>
    <row r="3718" spans="1:11" x14ac:dyDescent="0.35">
      <c r="A3718" t="s">
        <v>567</v>
      </c>
      <c r="B3718" t="s">
        <v>84</v>
      </c>
      <c r="C3718" t="s">
        <v>331</v>
      </c>
      <c r="D3718" t="s">
        <v>78</v>
      </c>
      <c r="E3718">
        <v>2025</v>
      </c>
      <c r="F3718">
        <v>91</v>
      </c>
      <c r="G3718" t="s">
        <v>90</v>
      </c>
      <c r="H3718" t="s">
        <v>81</v>
      </c>
      <c r="I3718">
        <v>770</v>
      </c>
      <c r="J3718" t="s">
        <v>568</v>
      </c>
      <c r="K3718" t="s">
        <v>397</v>
      </c>
    </row>
    <row r="3719" spans="1:11" x14ac:dyDescent="0.35">
      <c r="A3719" t="s">
        <v>569</v>
      </c>
      <c r="B3719" t="s">
        <v>304</v>
      </c>
      <c r="C3719" t="s">
        <v>87</v>
      </c>
      <c r="D3719" t="s">
        <v>78</v>
      </c>
      <c r="E3719">
        <v>2019</v>
      </c>
      <c r="F3719">
        <v>33</v>
      </c>
      <c r="G3719" t="s">
        <v>88</v>
      </c>
      <c r="H3719" t="s">
        <v>80</v>
      </c>
      <c r="I3719">
        <v>75000</v>
      </c>
      <c r="J3719" t="s">
        <v>603</v>
      </c>
      <c r="K3719" t="s">
        <v>387</v>
      </c>
    </row>
    <row r="3720" spans="1:11" x14ac:dyDescent="0.35">
      <c r="A3720" t="s">
        <v>569</v>
      </c>
      <c r="B3720" t="s">
        <v>304</v>
      </c>
      <c r="C3720" t="s">
        <v>87</v>
      </c>
      <c r="D3720" t="s">
        <v>78</v>
      </c>
      <c r="E3720">
        <v>2019</v>
      </c>
      <c r="F3720">
        <v>33</v>
      </c>
      <c r="G3720" t="s">
        <v>88</v>
      </c>
      <c r="H3720" t="s">
        <v>80</v>
      </c>
      <c r="I3720">
        <v>100000</v>
      </c>
      <c r="J3720" t="s">
        <v>604</v>
      </c>
      <c r="K3720" t="s">
        <v>387</v>
      </c>
    </row>
    <row r="3721" spans="1:11" x14ac:dyDescent="0.35">
      <c r="A3721" t="s">
        <v>569</v>
      </c>
      <c r="B3721" t="s">
        <v>304</v>
      </c>
      <c r="C3721" t="s">
        <v>87</v>
      </c>
      <c r="D3721" t="s">
        <v>78</v>
      </c>
      <c r="E3721">
        <v>2019</v>
      </c>
      <c r="F3721">
        <v>33</v>
      </c>
      <c r="G3721" t="s">
        <v>88</v>
      </c>
      <c r="H3721" t="s">
        <v>80</v>
      </c>
      <c r="I3721">
        <v>100000</v>
      </c>
      <c r="J3721" t="s">
        <v>570</v>
      </c>
      <c r="K3721" t="s">
        <v>387</v>
      </c>
    </row>
    <row r="3722" spans="1:11" x14ac:dyDescent="0.35">
      <c r="A3722" t="s">
        <v>569</v>
      </c>
      <c r="B3722" t="s">
        <v>304</v>
      </c>
      <c r="C3722" t="s">
        <v>87</v>
      </c>
      <c r="D3722" t="s">
        <v>78</v>
      </c>
      <c r="E3722">
        <v>2019</v>
      </c>
      <c r="F3722">
        <v>90</v>
      </c>
      <c r="G3722" t="s">
        <v>89</v>
      </c>
      <c r="H3722" t="s">
        <v>80</v>
      </c>
      <c r="I3722">
        <v>513</v>
      </c>
      <c r="J3722" t="s">
        <v>603</v>
      </c>
      <c r="K3722" t="s">
        <v>387</v>
      </c>
    </row>
    <row r="3723" spans="1:11" x14ac:dyDescent="0.35">
      <c r="A3723" t="s">
        <v>569</v>
      </c>
      <c r="B3723" t="s">
        <v>304</v>
      </c>
      <c r="C3723" t="s">
        <v>87</v>
      </c>
      <c r="D3723" t="s">
        <v>78</v>
      </c>
      <c r="E3723">
        <v>2019</v>
      </c>
      <c r="F3723">
        <v>90</v>
      </c>
      <c r="G3723" t="s">
        <v>89</v>
      </c>
      <c r="H3723" t="s">
        <v>80</v>
      </c>
      <c r="I3723">
        <v>1273.5</v>
      </c>
      <c r="J3723" t="s">
        <v>604</v>
      </c>
      <c r="K3723" t="s">
        <v>387</v>
      </c>
    </row>
    <row r="3724" spans="1:11" x14ac:dyDescent="0.35">
      <c r="A3724" t="s">
        <v>569</v>
      </c>
      <c r="B3724" t="s">
        <v>304</v>
      </c>
      <c r="C3724" t="s">
        <v>87</v>
      </c>
      <c r="D3724" t="s">
        <v>78</v>
      </c>
      <c r="E3724">
        <v>2019</v>
      </c>
      <c r="F3724">
        <v>90</v>
      </c>
      <c r="G3724" t="s">
        <v>89</v>
      </c>
      <c r="H3724" t="s">
        <v>80</v>
      </c>
      <c r="I3724">
        <v>792</v>
      </c>
      <c r="J3724" t="s">
        <v>570</v>
      </c>
      <c r="K3724" t="s">
        <v>387</v>
      </c>
    </row>
    <row r="3725" spans="1:11" x14ac:dyDescent="0.35">
      <c r="A3725" t="s">
        <v>569</v>
      </c>
      <c r="B3725" t="s">
        <v>304</v>
      </c>
      <c r="C3725" t="s">
        <v>87</v>
      </c>
      <c r="D3725" t="s">
        <v>78</v>
      </c>
      <c r="E3725">
        <v>2019</v>
      </c>
      <c r="F3725">
        <v>91</v>
      </c>
      <c r="G3725" t="s">
        <v>90</v>
      </c>
      <c r="H3725" t="s">
        <v>80</v>
      </c>
      <c r="I3725">
        <v>13549.07</v>
      </c>
      <c r="J3725" t="s">
        <v>603</v>
      </c>
      <c r="K3725" t="s">
        <v>387</v>
      </c>
    </row>
    <row r="3726" spans="1:11" x14ac:dyDescent="0.35">
      <c r="A3726" t="s">
        <v>569</v>
      </c>
      <c r="B3726" t="s">
        <v>304</v>
      </c>
      <c r="C3726" t="s">
        <v>87</v>
      </c>
      <c r="D3726" t="s">
        <v>78</v>
      </c>
      <c r="E3726">
        <v>2019</v>
      </c>
      <c r="F3726">
        <v>91</v>
      </c>
      <c r="G3726" t="s">
        <v>90</v>
      </c>
      <c r="H3726" t="s">
        <v>80</v>
      </c>
      <c r="I3726">
        <v>13451.07</v>
      </c>
      <c r="J3726" t="s">
        <v>604</v>
      </c>
      <c r="K3726" t="s">
        <v>387</v>
      </c>
    </row>
    <row r="3727" spans="1:11" x14ac:dyDescent="0.35">
      <c r="A3727" t="s">
        <v>569</v>
      </c>
      <c r="B3727" t="s">
        <v>304</v>
      </c>
      <c r="C3727" t="s">
        <v>87</v>
      </c>
      <c r="D3727" t="s">
        <v>78</v>
      </c>
      <c r="E3727">
        <v>2019</v>
      </c>
      <c r="F3727">
        <v>91</v>
      </c>
      <c r="G3727" t="s">
        <v>90</v>
      </c>
      <c r="H3727" t="s">
        <v>80</v>
      </c>
      <c r="I3727">
        <v>12659.07</v>
      </c>
      <c r="J3727" t="s">
        <v>570</v>
      </c>
      <c r="K3727" t="s">
        <v>387</v>
      </c>
    </row>
    <row r="3728" spans="1:11" x14ac:dyDescent="0.35">
      <c r="A3728" t="s">
        <v>569</v>
      </c>
      <c r="B3728" t="s">
        <v>304</v>
      </c>
      <c r="C3728" t="s">
        <v>87</v>
      </c>
      <c r="D3728" t="s">
        <v>78</v>
      </c>
      <c r="E3728">
        <v>2020</v>
      </c>
      <c r="F3728">
        <v>16</v>
      </c>
      <c r="G3728" t="s">
        <v>91</v>
      </c>
      <c r="H3728" t="s">
        <v>80</v>
      </c>
      <c r="I3728">
        <v>0</v>
      </c>
      <c r="J3728" t="s">
        <v>570</v>
      </c>
      <c r="K3728" t="s">
        <v>387</v>
      </c>
    </row>
    <row r="3729" spans="1:11" x14ac:dyDescent="0.35">
      <c r="A3729" t="s">
        <v>569</v>
      </c>
      <c r="B3729" t="s">
        <v>304</v>
      </c>
      <c r="C3729" t="s">
        <v>87</v>
      </c>
      <c r="D3729" t="s">
        <v>78</v>
      </c>
      <c r="E3729">
        <v>2020</v>
      </c>
      <c r="F3729">
        <v>33</v>
      </c>
      <c r="G3729" t="s">
        <v>88</v>
      </c>
      <c r="H3729" t="s">
        <v>80</v>
      </c>
      <c r="I3729">
        <v>99000</v>
      </c>
      <c r="J3729" t="s">
        <v>603</v>
      </c>
      <c r="K3729" t="s">
        <v>387</v>
      </c>
    </row>
    <row r="3730" spans="1:11" x14ac:dyDescent="0.35">
      <c r="A3730" t="s">
        <v>569</v>
      </c>
      <c r="B3730" t="s">
        <v>304</v>
      </c>
      <c r="C3730" t="s">
        <v>87</v>
      </c>
      <c r="D3730" t="s">
        <v>78</v>
      </c>
      <c r="E3730">
        <v>2020</v>
      </c>
      <c r="F3730">
        <v>33</v>
      </c>
      <c r="G3730" t="s">
        <v>88</v>
      </c>
      <c r="H3730" t="s">
        <v>80</v>
      </c>
      <c r="I3730">
        <v>99000</v>
      </c>
      <c r="J3730" t="s">
        <v>604</v>
      </c>
      <c r="K3730" t="s">
        <v>387</v>
      </c>
    </row>
    <row r="3731" spans="1:11" x14ac:dyDescent="0.35">
      <c r="A3731" t="s">
        <v>569</v>
      </c>
      <c r="B3731" t="s">
        <v>304</v>
      </c>
      <c r="C3731" t="s">
        <v>87</v>
      </c>
      <c r="D3731" t="s">
        <v>78</v>
      </c>
      <c r="E3731">
        <v>2020</v>
      </c>
      <c r="F3731">
        <v>33</v>
      </c>
      <c r="G3731" t="s">
        <v>88</v>
      </c>
      <c r="H3731" t="s">
        <v>80</v>
      </c>
      <c r="I3731">
        <v>149000</v>
      </c>
      <c r="J3731" t="s">
        <v>570</v>
      </c>
      <c r="K3731" t="s">
        <v>387</v>
      </c>
    </row>
    <row r="3732" spans="1:11" x14ac:dyDescent="0.35">
      <c r="A3732" t="s">
        <v>569</v>
      </c>
      <c r="B3732" t="s">
        <v>304</v>
      </c>
      <c r="C3732" t="s">
        <v>87</v>
      </c>
      <c r="D3732" t="s">
        <v>78</v>
      </c>
      <c r="E3732">
        <v>2020</v>
      </c>
      <c r="F3732">
        <v>90</v>
      </c>
      <c r="G3732" t="s">
        <v>89</v>
      </c>
      <c r="H3732" t="s">
        <v>80</v>
      </c>
      <c r="I3732">
        <v>5440.5</v>
      </c>
      <c r="J3732" t="s">
        <v>603</v>
      </c>
      <c r="K3732" t="s">
        <v>387</v>
      </c>
    </row>
    <row r="3733" spans="1:11" x14ac:dyDescent="0.35">
      <c r="A3733" t="s">
        <v>569</v>
      </c>
      <c r="B3733" t="s">
        <v>304</v>
      </c>
      <c r="C3733" t="s">
        <v>87</v>
      </c>
      <c r="D3733" t="s">
        <v>78</v>
      </c>
      <c r="E3733">
        <v>2020</v>
      </c>
      <c r="F3733">
        <v>90</v>
      </c>
      <c r="G3733" t="s">
        <v>89</v>
      </c>
      <c r="H3733" t="s">
        <v>80</v>
      </c>
      <c r="I3733">
        <v>360</v>
      </c>
      <c r="J3733" t="s">
        <v>604</v>
      </c>
      <c r="K3733" t="s">
        <v>387</v>
      </c>
    </row>
    <row r="3734" spans="1:11" x14ac:dyDescent="0.35">
      <c r="A3734" t="s">
        <v>569</v>
      </c>
      <c r="B3734" t="s">
        <v>304</v>
      </c>
      <c r="C3734" t="s">
        <v>87</v>
      </c>
      <c r="D3734" t="s">
        <v>78</v>
      </c>
      <c r="E3734">
        <v>2020</v>
      </c>
      <c r="F3734">
        <v>90</v>
      </c>
      <c r="G3734" t="s">
        <v>89</v>
      </c>
      <c r="H3734" t="s">
        <v>80</v>
      </c>
      <c r="I3734">
        <v>199.64</v>
      </c>
      <c r="J3734" t="s">
        <v>570</v>
      </c>
      <c r="K3734" t="s">
        <v>387</v>
      </c>
    </row>
    <row r="3735" spans="1:11" x14ac:dyDescent="0.35">
      <c r="A3735" t="s">
        <v>569</v>
      </c>
      <c r="B3735" t="s">
        <v>304</v>
      </c>
      <c r="C3735" t="s">
        <v>87</v>
      </c>
      <c r="D3735" t="s">
        <v>78</v>
      </c>
      <c r="E3735">
        <v>2020</v>
      </c>
      <c r="F3735">
        <v>91</v>
      </c>
      <c r="G3735" t="s">
        <v>90</v>
      </c>
      <c r="H3735" t="s">
        <v>80</v>
      </c>
      <c r="I3735">
        <v>15364.1</v>
      </c>
      <c r="J3735" t="s">
        <v>603</v>
      </c>
      <c r="K3735" t="s">
        <v>387</v>
      </c>
    </row>
    <row r="3736" spans="1:11" x14ac:dyDescent="0.35">
      <c r="A3736" t="s">
        <v>569</v>
      </c>
      <c r="B3736" t="s">
        <v>304</v>
      </c>
      <c r="C3736" t="s">
        <v>87</v>
      </c>
      <c r="D3736" t="s">
        <v>78</v>
      </c>
      <c r="E3736">
        <v>2020</v>
      </c>
      <c r="F3736">
        <v>91</v>
      </c>
      <c r="G3736" t="s">
        <v>90</v>
      </c>
      <c r="H3736" t="s">
        <v>80</v>
      </c>
      <c r="I3736">
        <v>15166.1</v>
      </c>
      <c r="J3736" t="s">
        <v>604</v>
      </c>
      <c r="K3736" t="s">
        <v>387</v>
      </c>
    </row>
    <row r="3737" spans="1:11" x14ac:dyDescent="0.35">
      <c r="A3737" t="s">
        <v>569</v>
      </c>
      <c r="B3737" t="s">
        <v>304</v>
      </c>
      <c r="C3737" t="s">
        <v>87</v>
      </c>
      <c r="D3737" t="s">
        <v>78</v>
      </c>
      <c r="E3737">
        <v>2020</v>
      </c>
      <c r="F3737">
        <v>91</v>
      </c>
      <c r="G3737" t="s">
        <v>90</v>
      </c>
      <c r="H3737" t="s">
        <v>80</v>
      </c>
      <c r="I3737">
        <v>14931.92</v>
      </c>
      <c r="J3737" t="s">
        <v>570</v>
      </c>
      <c r="K3737" t="s">
        <v>387</v>
      </c>
    </row>
    <row r="3738" spans="1:11" x14ac:dyDescent="0.35">
      <c r="A3738" t="s">
        <v>569</v>
      </c>
      <c r="B3738" t="s">
        <v>304</v>
      </c>
      <c r="C3738" t="s">
        <v>87</v>
      </c>
      <c r="D3738" t="s">
        <v>78</v>
      </c>
      <c r="E3738">
        <v>2021</v>
      </c>
      <c r="F3738">
        <v>16</v>
      </c>
      <c r="G3738" t="s">
        <v>91</v>
      </c>
      <c r="H3738" t="s">
        <v>80</v>
      </c>
      <c r="I3738">
        <v>17109.509999999998</v>
      </c>
      <c r="J3738" t="s">
        <v>603</v>
      </c>
      <c r="K3738" t="s">
        <v>387</v>
      </c>
    </row>
    <row r="3739" spans="1:11" x14ac:dyDescent="0.35">
      <c r="A3739" t="s">
        <v>569</v>
      </c>
      <c r="B3739" t="s">
        <v>304</v>
      </c>
      <c r="C3739" t="s">
        <v>87</v>
      </c>
      <c r="D3739" t="s">
        <v>78</v>
      </c>
      <c r="E3739">
        <v>2021</v>
      </c>
      <c r="F3739">
        <v>16</v>
      </c>
      <c r="G3739" t="s">
        <v>91</v>
      </c>
      <c r="H3739" t="s">
        <v>80</v>
      </c>
      <c r="I3739">
        <v>32350</v>
      </c>
      <c r="J3739" t="s">
        <v>604</v>
      </c>
      <c r="K3739" t="s">
        <v>387</v>
      </c>
    </row>
    <row r="3740" spans="1:11" x14ac:dyDescent="0.35">
      <c r="A3740" t="s">
        <v>569</v>
      </c>
      <c r="B3740" t="s">
        <v>304</v>
      </c>
      <c r="C3740" t="s">
        <v>87</v>
      </c>
      <c r="D3740" t="s">
        <v>78</v>
      </c>
      <c r="E3740">
        <v>2021</v>
      </c>
      <c r="F3740">
        <v>16</v>
      </c>
      <c r="G3740" t="s">
        <v>91</v>
      </c>
      <c r="H3740" t="s">
        <v>80</v>
      </c>
      <c r="I3740">
        <v>15000</v>
      </c>
      <c r="J3740" t="s">
        <v>570</v>
      </c>
      <c r="K3740" t="s">
        <v>387</v>
      </c>
    </row>
    <row r="3741" spans="1:11" x14ac:dyDescent="0.35">
      <c r="A3741" t="s">
        <v>569</v>
      </c>
      <c r="B3741" t="s">
        <v>304</v>
      </c>
      <c r="C3741" t="s">
        <v>87</v>
      </c>
      <c r="D3741" t="s">
        <v>78</v>
      </c>
      <c r="E3741">
        <v>2021</v>
      </c>
      <c r="F3741">
        <v>33</v>
      </c>
      <c r="G3741" t="s">
        <v>88</v>
      </c>
      <c r="H3741" t="s">
        <v>80</v>
      </c>
      <c r="I3741">
        <v>107640.49</v>
      </c>
      <c r="J3741" t="s">
        <v>603</v>
      </c>
      <c r="K3741" t="s">
        <v>387</v>
      </c>
    </row>
    <row r="3742" spans="1:11" x14ac:dyDescent="0.35">
      <c r="A3742" t="s">
        <v>569</v>
      </c>
      <c r="B3742" t="s">
        <v>304</v>
      </c>
      <c r="C3742" t="s">
        <v>87</v>
      </c>
      <c r="D3742" t="s">
        <v>78</v>
      </c>
      <c r="E3742">
        <v>2021</v>
      </c>
      <c r="F3742">
        <v>33</v>
      </c>
      <c r="G3742" t="s">
        <v>88</v>
      </c>
      <c r="H3742" t="s">
        <v>80</v>
      </c>
      <c r="I3742">
        <v>25000</v>
      </c>
      <c r="J3742" t="s">
        <v>604</v>
      </c>
      <c r="K3742" t="s">
        <v>387</v>
      </c>
    </row>
    <row r="3743" spans="1:11" x14ac:dyDescent="0.35">
      <c r="A3743" t="s">
        <v>569</v>
      </c>
      <c r="B3743" t="s">
        <v>304</v>
      </c>
      <c r="C3743" t="s">
        <v>87</v>
      </c>
      <c r="D3743" t="s">
        <v>78</v>
      </c>
      <c r="E3743">
        <v>2021</v>
      </c>
      <c r="F3743">
        <v>33</v>
      </c>
      <c r="G3743" t="s">
        <v>88</v>
      </c>
      <c r="H3743" t="s">
        <v>80</v>
      </c>
      <c r="I3743">
        <v>35000</v>
      </c>
      <c r="J3743" t="s">
        <v>570</v>
      </c>
      <c r="K3743" t="s">
        <v>387</v>
      </c>
    </row>
    <row r="3744" spans="1:11" x14ac:dyDescent="0.35">
      <c r="A3744" t="s">
        <v>569</v>
      </c>
      <c r="B3744" t="s">
        <v>304</v>
      </c>
      <c r="C3744" t="s">
        <v>87</v>
      </c>
      <c r="D3744" t="s">
        <v>78</v>
      </c>
      <c r="E3744">
        <v>2021</v>
      </c>
      <c r="F3744">
        <v>90</v>
      </c>
      <c r="G3744" t="s">
        <v>89</v>
      </c>
      <c r="H3744" t="s">
        <v>80</v>
      </c>
      <c r="I3744">
        <v>2141</v>
      </c>
      <c r="J3744" t="s">
        <v>603</v>
      </c>
      <c r="K3744" t="s">
        <v>387</v>
      </c>
    </row>
    <row r="3745" spans="1:11" x14ac:dyDescent="0.35">
      <c r="A3745" t="s">
        <v>569</v>
      </c>
      <c r="B3745" t="s">
        <v>304</v>
      </c>
      <c r="C3745" t="s">
        <v>87</v>
      </c>
      <c r="D3745" t="s">
        <v>78</v>
      </c>
      <c r="E3745">
        <v>2021</v>
      </c>
      <c r="F3745">
        <v>90</v>
      </c>
      <c r="G3745" t="s">
        <v>89</v>
      </c>
      <c r="H3745" t="s">
        <v>80</v>
      </c>
      <c r="I3745">
        <v>1592</v>
      </c>
      <c r="J3745" t="s">
        <v>604</v>
      </c>
      <c r="K3745" t="s">
        <v>387</v>
      </c>
    </row>
    <row r="3746" spans="1:11" x14ac:dyDescent="0.35">
      <c r="A3746" t="s">
        <v>569</v>
      </c>
      <c r="B3746" t="s">
        <v>304</v>
      </c>
      <c r="C3746" t="s">
        <v>87</v>
      </c>
      <c r="D3746" t="s">
        <v>78</v>
      </c>
      <c r="E3746">
        <v>2021</v>
      </c>
      <c r="F3746">
        <v>90</v>
      </c>
      <c r="G3746" t="s">
        <v>89</v>
      </c>
      <c r="H3746" t="s">
        <v>80</v>
      </c>
      <c r="I3746">
        <v>1128.25</v>
      </c>
      <c r="J3746" t="s">
        <v>570</v>
      </c>
      <c r="K3746" t="s">
        <v>387</v>
      </c>
    </row>
    <row r="3747" spans="1:11" x14ac:dyDescent="0.35">
      <c r="A3747" t="s">
        <v>569</v>
      </c>
      <c r="B3747" t="s">
        <v>304</v>
      </c>
      <c r="C3747" t="s">
        <v>87</v>
      </c>
      <c r="D3747" t="s">
        <v>78</v>
      </c>
      <c r="E3747">
        <v>2021</v>
      </c>
      <c r="F3747">
        <v>91</v>
      </c>
      <c r="G3747" t="s">
        <v>90</v>
      </c>
      <c r="H3747" t="s">
        <v>80</v>
      </c>
      <c r="I3747">
        <v>8207.2999999999993</v>
      </c>
      <c r="J3747" t="s">
        <v>603</v>
      </c>
      <c r="K3747" t="s">
        <v>387</v>
      </c>
    </row>
    <row r="3748" spans="1:11" x14ac:dyDescent="0.35">
      <c r="A3748" t="s">
        <v>569</v>
      </c>
      <c r="B3748" t="s">
        <v>304</v>
      </c>
      <c r="C3748" t="s">
        <v>87</v>
      </c>
      <c r="D3748" t="s">
        <v>78</v>
      </c>
      <c r="E3748">
        <v>2021</v>
      </c>
      <c r="F3748">
        <v>91</v>
      </c>
      <c r="G3748" t="s">
        <v>90</v>
      </c>
      <c r="H3748" t="s">
        <v>80</v>
      </c>
      <c r="I3748">
        <v>6137.12</v>
      </c>
      <c r="J3748" t="s">
        <v>604</v>
      </c>
      <c r="K3748" t="s">
        <v>387</v>
      </c>
    </row>
    <row r="3749" spans="1:11" x14ac:dyDescent="0.35">
      <c r="A3749" t="s">
        <v>569</v>
      </c>
      <c r="B3749" t="s">
        <v>304</v>
      </c>
      <c r="C3749" t="s">
        <v>87</v>
      </c>
      <c r="D3749" t="s">
        <v>78</v>
      </c>
      <c r="E3749">
        <v>2021</v>
      </c>
      <c r="F3749">
        <v>91</v>
      </c>
      <c r="G3749" t="s">
        <v>90</v>
      </c>
      <c r="H3749" t="s">
        <v>80</v>
      </c>
      <c r="I3749">
        <v>5994.87</v>
      </c>
      <c r="J3749" t="s">
        <v>570</v>
      </c>
      <c r="K3749" t="s">
        <v>387</v>
      </c>
    </row>
    <row r="3750" spans="1:11" x14ac:dyDescent="0.35">
      <c r="A3750" t="s">
        <v>569</v>
      </c>
      <c r="B3750" t="s">
        <v>304</v>
      </c>
      <c r="C3750" t="s">
        <v>87</v>
      </c>
      <c r="D3750" t="s">
        <v>78</v>
      </c>
      <c r="E3750">
        <v>2022</v>
      </c>
      <c r="F3750">
        <v>16</v>
      </c>
      <c r="G3750" t="s">
        <v>91</v>
      </c>
      <c r="H3750" t="s">
        <v>80</v>
      </c>
      <c r="I3750">
        <v>108609.48</v>
      </c>
      <c r="J3750" t="s">
        <v>603</v>
      </c>
      <c r="K3750" t="s">
        <v>387</v>
      </c>
    </row>
    <row r="3751" spans="1:11" x14ac:dyDescent="0.35">
      <c r="A3751" t="s">
        <v>569</v>
      </c>
      <c r="B3751" t="s">
        <v>304</v>
      </c>
      <c r="C3751" t="s">
        <v>87</v>
      </c>
      <c r="D3751" t="s">
        <v>78</v>
      </c>
      <c r="E3751">
        <v>2022</v>
      </c>
      <c r="F3751">
        <v>16</v>
      </c>
      <c r="G3751" t="s">
        <v>91</v>
      </c>
      <c r="H3751" t="s">
        <v>80</v>
      </c>
      <c r="I3751">
        <v>102071.38</v>
      </c>
      <c r="J3751" t="s">
        <v>604</v>
      </c>
      <c r="K3751" t="s">
        <v>387</v>
      </c>
    </row>
    <row r="3752" spans="1:11" x14ac:dyDescent="0.35">
      <c r="A3752" t="s">
        <v>569</v>
      </c>
      <c r="B3752" t="s">
        <v>304</v>
      </c>
      <c r="C3752" t="s">
        <v>87</v>
      </c>
      <c r="D3752" t="s">
        <v>78</v>
      </c>
      <c r="E3752">
        <v>2022</v>
      </c>
      <c r="F3752">
        <v>16</v>
      </c>
      <c r="G3752" t="s">
        <v>91</v>
      </c>
      <c r="H3752" t="s">
        <v>80</v>
      </c>
      <c r="I3752">
        <v>31101.18</v>
      </c>
      <c r="J3752" t="s">
        <v>570</v>
      </c>
      <c r="K3752" t="s">
        <v>387</v>
      </c>
    </row>
    <row r="3753" spans="1:11" x14ac:dyDescent="0.35">
      <c r="A3753" t="s">
        <v>569</v>
      </c>
      <c r="B3753" t="s">
        <v>304</v>
      </c>
      <c r="C3753" t="s">
        <v>87</v>
      </c>
      <c r="D3753" t="s">
        <v>78</v>
      </c>
      <c r="E3753">
        <v>2022</v>
      </c>
      <c r="F3753">
        <v>33</v>
      </c>
      <c r="G3753" t="s">
        <v>88</v>
      </c>
      <c r="H3753" t="s">
        <v>80</v>
      </c>
      <c r="I3753">
        <v>530833.57999999996</v>
      </c>
      <c r="J3753" t="s">
        <v>603</v>
      </c>
      <c r="K3753" t="s">
        <v>387</v>
      </c>
    </row>
    <row r="3754" spans="1:11" x14ac:dyDescent="0.35">
      <c r="A3754" t="s">
        <v>569</v>
      </c>
      <c r="B3754" t="s">
        <v>304</v>
      </c>
      <c r="C3754" t="s">
        <v>87</v>
      </c>
      <c r="D3754" t="s">
        <v>78</v>
      </c>
      <c r="E3754">
        <v>2022</v>
      </c>
      <c r="F3754">
        <v>33</v>
      </c>
      <c r="G3754" t="s">
        <v>88</v>
      </c>
      <c r="H3754" t="s">
        <v>80</v>
      </c>
      <c r="I3754">
        <v>435000</v>
      </c>
      <c r="J3754" t="s">
        <v>604</v>
      </c>
      <c r="K3754" t="s">
        <v>387</v>
      </c>
    </row>
    <row r="3755" spans="1:11" x14ac:dyDescent="0.35">
      <c r="A3755" t="s">
        <v>569</v>
      </c>
      <c r="B3755" t="s">
        <v>304</v>
      </c>
      <c r="C3755" t="s">
        <v>87</v>
      </c>
      <c r="D3755" t="s">
        <v>78</v>
      </c>
      <c r="E3755">
        <v>2022</v>
      </c>
      <c r="F3755">
        <v>33</v>
      </c>
      <c r="G3755" t="s">
        <v>88</v>
      </c>
      <c r="H3755" t="s">
        <v>80</v>
      </c>
      <c r="I3755">
        <v>435000</v>
      </c>
      <c r="J3755" t="s">
        <v>570</v>
      </c>
      <c r="K3755" t="s">
        <v>387</v>
      </c>
    </row>
    <row r="3756" spans="1:11" x14ac:dyDescent="0.35">
      <c r="A3756" t="s">
        <v>569</v>
      </c>
      <c r="B3756" t="s">
        <v>304</v>
      </c>
      <c r="C3756" t="s">
        <v>87</v>
      </c>
      <c r="D3756" t="s">
        <v>78</v>
      </c>
      <c r="E3756">
        <v>2022</v>
      </c>
      <c r="F3756">
        <v>90</v>
      </c>
      <c r="G3756" t="s">
        <v>89</v>
      </c>
      <c r="H3756" t="s">
        <v>80</v>
      </c>
      <c r="I3756">
        <v>2797.28</v>
      </c>
      <c r="J3756" t="s">
        <v>603</v>
      </c>
      <c r="K3756" t="s">
        <v>387</v>
      </c>
    </row>
    <row r="3757" spans="1:11" x14ac:dyDescent="0.35">
      <c r="A3757" t="s">
        <v>569</v>
      </c>
      <c r="B3757" t="s">
        <v>304</v>
      </c>
      <c r="C3757" t="s">
        <v>87</v>
      </c>
      <c r="D3757" t="s">
        <v>78</v>
      </c>
      <c r="E3757">
        <v>2022</v>
      </c>
      <c r="F3757">
        <v>90</v>
      </c>
      <c r="G3757" t="s">
        <v>89</v>
      </c>
      <c r="H3757" t="s">
        <v>80</v>
      </c>
      <c r="I3757">
        <v>4363.49</v>
      </c>
      <c r="J3757" t="s">
        <v>604</v>
      </c>
      <c r="K3757" t="s">
        <v>387</v>
      </c>
    </row>
    <row r="3758" spans="1:11" x14ac:dyDescent="0.35">
      <c r="A3758" t="s">
        <v>569</v>
      </c>
      <c r="B3758" t="s">
        <v>304</v>
      </c>
      <c r="C3758" t="s">
        <v>87</v>
      </c>
      <c r="D3758" t="s">
        <v>78</v>
      </c>
      <c r="E3758">
        <v>2022</v>
      </c>
      <c r="F3758">
        <v>90</v>
      </c>
      <c r="G3758" t="s">
        <v>89</v>
      </c>
      <c r="H3758" t="s">
        <v>80</v>
      </c>
      <c r="I3758">
        <v>3155.32</v>
      </c>
      <c r="J3758" t="s">
        <v>570</v>
      </c>
      <c r="K3758" t="s">
        <v>387</v>
      </c>
    </row>
    <row r="3759" spans="1:11" x14ac:dyDescent="0.35">
      <c r="A3759" t="s">
        <v>569</v>
      </c>
      <c r="B3759" t="s">
        <v>304</v>
      </c>
      <c r="C3759" t="s">
        <v>87</v>
      </c>
      <c r="D3759" t="s">
        <v>78</v>
      </c>
      <c r="E3759">
        <v>2022</v>
      </c>
      <c r="F3759">
        <v>91</v>
      </c>
      <c r="G3759" t="s">
        <v>90</v>
      </c>
      <c r="H3759" t="s">
        <v>80</v>
      </c>
      <c r="I3759">
        <v>43998.83</v>
      </c>
      <c r="J3759" t="s">
        <v>603</v>
      </c>
      <c r="K3759" t="s">
        <v>387</v>
      </c>
    </row>
    <row r="3760" spans="1:11" x14ac:dyDescent="0.35">
      <c r="A3760" t="s">
        <v>569</v>
      </c>
      <c r="B3760" t="s">
        <v>304</v>
      </c>
      <c r="C3760" t="s">
        <v>87</v>
      </c>
      <c r="D3760" t="s">
        <v>78</v>
      </c>
      <c r="E3760">
        <v>2022</v>
      </c>
      <c r="F3760">
        <v>91</v>
      </c>
      <c r="G3760" t="s">
        <v>90</v>
      </c>
      <c r="H3760" t="s">
        <v>80</v>
      </c>
      <c r="I3760">
        <v>40646.199999999997</v>
      </c>
      <c r="J3760" t="s">
        <v>604</v>
      </c>
      <c r="K3760" t="s">
        <v>387</v>
      </c>
    </row>
    <row r="3761" spans="1:11" x14ac:dyDescent="0.35">
      <c r="A3761" t="s">
        <v>569</v>
      </c>
      <c r="B3761" t="s">
        <v>304</v>
      </c>
      <c r="C3761" t="s">
        <v>87</v>
      </c>
      <c r="D3761" t="s">
        <v>78</v>
      </c>
      <c r="E3761">
        <v>2022</v>
      </c>
      <c r="F3761">
        <v>91</v>
      </c>
      <c r="G3761" t="s">
        <v>90</v>
      </c>
      <c r="H3761" t="s">
        <v>80</v>
      </c>
      <c r="I3761">
        <v>55424.55</v>
      </c>
      <c r="J3761" t="s">
        <v>570</v>
      </c>
      <c r="K3761" t="s">
        <v>387</v>
      </c>
    </row>
    <row r="3762" spans="1:11" x14ac:dyDescent="0.35">
      <c r="A3762" t="s">
        <v>569</v>
      </c>
      <c r="B3762" t="s">
        <v>304</v>
      </c>
      <c r="C3762" t="s">
        <v>87</v>
      </c>
      <c r="D3762" t="s">
        <v>78</v>
      </c>
      <c r="E3762">
        <v>2023</v>
      </c>
      <c r="F3762">
        <v>16</v>
      </c>
      <c r="G3762" t="s">
        <v>91</v>
      </c>
      <c r="H3762" t="s">
        <v>80</v>
      </c>
      <c r="I3762">
        <v>532529.02</v>
      </c>
      <c r="J3762" t="s">
        <v>603</v>
      </c>
      <c r="K3762" t="s">
        <v>387</v>
      </c>
    </row>
    <row r="3763" spans="1:11" x14ac:dyDescent="0.35">
      <c r="A3763" t="s">
        <v>569</v>
      </c>
      <c r="B3763" t="s">
        <v>304</v>
      </c>
      <c r="C3763" t="s">
        <v>87</v>
      </c>
      <c r="D3763" t="s">
        <v>78</v>
      </c>
      <c r="E3763">
        <v>2023</v>
      </c>
      <c r="F3763">
        <v>16</v>
      </c>
      <c r="G3763" t="s">
        <v>91</v>
      </c>
      <c r="H3763" t="s">
        <v>80</v>
      </c>
      <c r="I3763">
        <v>492680.98</v>
      </c>
      <c r="J3763" t="s">
        <v>604</v>
      </c>
      <c r="K3763" t="s">
        <v>387</v>
      </c>
    </row>
    <row r="3764" spans="1:11" x14ac:dyDescent="0.35">
      <c r="A3764" t="s">
        <v>569</v>
      </c>
      <c r="B3764" t="s">
        <v>304</v>
      </c>
      <c r="C3764" t="s">
        <v>87</v>
      </c>
      <c r="D3764" t="s">
        <v>78</v>
      </c>
      <c r="E3764">
        <v>2023</v>
      </c>
      <c r="F3764">
        <v>16</v>
      </c>
      <c r="G3764" t="s">
        <v>91</v>
      </c>
      <c r="H3764" t="s">
        <v>80</v>
      </c>
      <c r="I3764">
        <v>266012.02</v>
      </c>
      <c r="J3764" t="s">
        <v>570</v>
      </c>
      <c r="K3764" t="s">
        <v>387</v>
      </c>
    </row>
    <row r="3765" spans="1:11" x14ac:dyDescent="0.35">
      <c r="A3765" t="s">
        <v>569</v>
      </c>
      <c r="B3765" t="s">
        <v>304</v>
      </c>
      <c r="C3765" t="s">
        <v>87</v>
      </c>
      <c r="D3765" t="s">
        <v>78</v>
      </c>
      <c r="E3765">
        <v>2023</v>
      </c>
      <c r="F3765">
        <v>33</v>
      </c>
      <c r="G3765" t="s">
        <v>88</v>
      </c>
      <c r="H3765" t="s">
        <v>80</v>
      </c>
      <c r="I3765">
        <v>2327899.33</v>
      </c>
      <c r="J3765" t="s">
        <v>603</v>
      </c>
      <c r="K3765" t="s">
        <v>387</v>
      </c>
    </row>
    <row r="3766" spans="1:11" x14ac:dyDescent="0.35">
      <c r="A3766" t="s">
        <v>569</v>
      </c>
      <c r="B3766" t="s">
        <v>304</v>
      </c>
      <c r="C3766" t="s">
        <v>87</v>
      </c>
      <c r="D3766" t="s">
        <v>78</v>
      </c>
      <c r="E3766">
        <v>2023</v>
      </c>
      <c r="F3766">
        <v>33</v>
      </c>
      <c r="G3766" t="s">
        <v>88</v>
      </c>
      <c r="H3766" t="s">
        <v>80</v>
      </c>
      <c r="I3766">
        <v>2016701.11</v>
      </c>
      <c r="J3766" t="s">
        <v>604</v>
      </c>
      <c r="K3766" t="s">
        <v>387</v>
      </c>
    </row>
    <row r="3767" spans="1:11" x14ac:dyDescent="0.35">
      <c r="A3767" t="s">
        <v>569</v>
      </c>
      <c r="B3767" t="s">
        <v>304</v>
      </c>
      <c r="C3767" t="s">
        <v>87</v>
      </c>
      <c r="D3767" t="s">
        <v>78</v>
      </c>
      <c r="E3767">
        <v>2023</v>
      </c>
      <c r="F3767">
        <v>33</v>
      </c>
      <c r="G3767" t="s">
        <v>88</v>
      </c>
      <c r="H3767" t="s">
        <v>80</v>
      </c>
      <c r="I3767">
        <v>1835526.11</v>
      </c>
      <c r="J3767" t="s">
        <v>570</v>
      </c>
      <c r="K3767" t="s">
        <v>387</v>
      </c>
    </row>
    <row r="3768" spans="1:11" x14ac:dyDescent="0.35">
      <c r="A3768" t="s">
        <v>569</v>
      </c>
      <c r="B3768" t="s">
        <v>304</v>
      </c>
      <c r="C3768" t="s">
        <v>87</v>
      </c>
      <c r="D3768" t="s">
        <v>78</v>
      </c>
      <c r="E3768">
        <v>2023</v>
      </c>
      <c r="F3768">
        <v>33</v>
      </c>
      <c r="G3768" t="s">
        <v>88</v>
      </c>
      <c r="H3768" t="s">
        <v>81</v>
      </c>
      <c r="I3768">
        <v>7042.59</v>
      </c>
      <c r="J3768" t="s">
        <v>603</v>
      </c>
      <c r="K3768" t="s">
        <v>387</v>
      </c>
    </row>
    <row r="3769" spans="1:11" x14ac:dyDescent="0.35">
      <c r="A3769" t="s">
        <v>569</v>
      </c>
      <c r="B3769" t="s">
        <v>304</v>
      </c>
      <c r="C3769" t="s">
        <v>87</v>
      </c>
      <c r="D3769" t="s">
        <v>78</v>
      </c>
      <c r="E3769">
        <v>2023</v>
      </c>
      <c r="F3769">
        <v>33</v>
      </c>
      <c r="G3769" t="s">
        <v>88</v>
      </c>
      <c r="H3769" t="s">
        <v>81</v>
      </c>
      <c r="I3769">
        <v>7042.59</v>
      </c>
      <c r="J3769" t="s">
        <v>604</v>
      </c>
      <c r="K3769" t="s">
        <v>387</v>
      </c>
    </row>
    <row r="3770" spans="1:11" x14ac:dyDescent="0.35">
      <c r="A3770" t="s">
        <v>569</v>
      </c>
      <c r="B3770" t="s">
        <v>304</v>
      </c>
      <c r="C3770" t="s">
        <v>87</v>
      </c>
      <c r="D3770" t="s">
        <v>78</v>
      </c>
      <c r="E3770">
        <v>2023</v>
      </c>
      <c r="F3770">
        <v>33</v>
      </c>
      <c r="G3770" t="s">
        <v>88</v>
      </c>
      <c r="H3770" t="s">
        <v>81</v>
      </c>
      <c r="I3770">
        <v>7042.59</v>
      </c>
      <c r="J3770" t="s">
        <v>570</v>
      </c>
      <c r="K3770" t="s">
        <v>387</v>
      </c>
    </row>
    <row r="3771" spans="1:11" x14ac:dyDescent="0.35">
      <c r="A3771" t="s">
        <v>569</v>
      </c>
      <c r="B3771" t="s">
        <v>304</v>
      </c>
      <c r="C3771" t="s">
        <v>87</v>
      </c>
      <c r="D3771" t="s">
        <v>78</v>
      </c>
      <c r="E3771">
        <v>2023</v>
      </c>
      <c r="F3771">
        <v>63</v>
      </c>
      <c r="G3771" t="s">
        <v>317</v>
      </c>
      <c r="H3771" t="s">
        <v>80</v>
      </c>
      <c r="I3771">
        <v>-5.5</v>
      </c>
      <c r="J3771" t="s">
        <v>603</v>
      </c>
      <c r="K3771" t="s">
        <v>387</v>
      </c>
    </row>
    <row r="3772" spans="1:11" x14ac:dyDescent="0.35">
      <c r="A3772" t="s">
        <v>569</v>
      </c>
      <c r="B3772" t="s">
        <v>304</v>
      </c>
      <c r="C3772" t="s">
        <v>87</v>
      </c>
      <c r="D3772" t="s">
        <v>78</v>
      </c>
      <c r="E3772">
        <v>2023</v>
      </c>
      <c r="F3772">
        <v>90</v>
      </c>
      <c r="G3772" t="s">
        <v>89</v>
      </c>
      <c r="H3772" t="s">
        <v>80</v>
      </c>
      <c r="I3772">
        <v>6181.39</v>
      </c>
      <c r="J3772" t="s">
        <v>603</v>
      </c>
      <c r="K3772" t="s">
        <v>387</v>
      </c>
    </row>
    <row r="3773" spans="1:11" x14ac:dyDescent="0.35">
      <c r="A3773" t="s">
        <v>569</v>
      </c>
      <c r="B3773" t="s">
        <v>304</v>
      </c>
      <c r="C3773" t="s">
        <v>87</v>
      </c>
      <c r="D3773" t="s">
        <v>78</v>
      </c>
      <c r="E3773">
        <v>2023</v>
      </c>
      <c r="F3773">
        <v>90</v>
      </c>
      <c r="G3773" t="s">
        <v>89</v>
      </c>
      <c r="H3773" t="s">
        <v>80</v>
      </c>
      <c r="I3773">
        <v>12934.09</v>
      </c>
      <c r="J3773" t="s">
        <v>604</v>
      </c>
      <c r="K3773" t="s">
        <v>387</v>
      </c>
    </row>
    <row r="3774" spans="1:11" x14ac:dyDescent="0.35">
      <c r="A3774" t="s">
        <v>569</v>
      </c>
      <c r="B3774" t="s">
        <v>304</v>
      </c>
      <c r="C3774" t="s">
        <v>87</v>
      </c>
      <c r="D3774" t="s">
        <v>78</v>
      </c>
      <c r="E3774">
        <v>2023</v>
      </c>
      <c r="F3774">
        <v>90</v>
      </c>
      <c r="G3774" t="s">
        <v>89</v>
      </c>
      <c r="H3774" t="s">
        <v>80</v>
      </c>
      <c r="I3774">
        <v>8925.24</v>
      </c>
      <c r="J3774" t="s">
        <v>570</v>
      </c>
      <c r="K3774" t="s">
        <v>387</v>
      </c>
    </row>
    <row r="3775" spans="1:11" x14ac:dyDescent="0.35">
      <c r="A3775" t="s">
        <v>569</v>
      </c>
      <c r="B3775" t="s">
        <v>304</v>
      </c>
      <c r="C3775" t="s">
        <v>87</v>
      </c>
      <c r="D3775" t="s">
        <v>78</v>
      </c>
      <c r="E3775">
        <v>2023</v>
      </c>
      <c r="F3775">
        <v>91</v>
      </c>
      <c r="G3775" t="s">
        <v>90</v>
      </c>
      <c r="H3775" t="s">
        <v>80</v>
      </c>
      <c r="I3775">
        <v>155662.13</v>
      </c>
      <c r="J3775" t="s">
        <v>603</v>
      </c>
      <c r="K3775" t="s">
        <v>387</v>
      </c>
    </row>
    <row r="3776" spans="1:11" x14ac:dyDescent="0.35">
      <c r="A3776" t="s">
        <v>569</v>
      </c>
      <c r="B3776" t="s">
        <v>304</v>
      </c>
      <c r="C3776" t="s">
        <v>87</v>
      </c>
      <c r="D3776" t="s">
        <v>78</v>
      </c>
      <c r="E3776">
        <v>2023</v>
      </c>
      <c r="F3776">
        <v>91</v>
      </c>
      <c r="G3776" t="s">
        <v>90</v>
      </c>
      <c r="H3776" t="s">
        <v>80</v>
      </c>
      <c r="I3776">
        <v>129144.17</v>
      </c>
      <c r="J3776" t="s">
        <v>604</v>
      </c>
      <c r="K3776" t="s">
        <v>387</v>
      </c>
    </row>
    <row r="3777" spans="1:11" x14ac:dyDescent="0.35">
      <c r="A3777" t="s">
        <v>569</v>
      </c>
      <c r="B3777" t="s">
        <v>304</v>
      </c>
      <c r="C3777" t="s">
        <v>87</v>
      </c>
      <c r="D3777" t="s">
        <v>78</v>
      </c>
      <c r="E3777">
        <v>2023</v>
      </c>
      <c r="F3777">
        <v>91</v>
      </c>
      <c r="G3777" t="s">
        <v>90</v>
      </c>
      <c r="H3777" t="s">
        <v>80</v>
      </c>
      <c r="I3777">
        <v>96738.09</v>
      </c>
      <c r="J3777" t="s">
        <v>570</v>
      </c>
      <c r="K3777" t="s">
        <v>387</v>
      </c>
    </row>
    <row r="3778" spans="1:11" x14ac:dyDescent="0.35">
      <c r="A3778" t="s">
        <v>569</v>
      </c>
      <c r="B3778" t="s">
        <v>304</v>
      </c>
      <c r="C3778" t="s">
        <v>87</v>
      </c>
      <c r="D3778" t="s">
        <v>78</v>
      </c>
      <c r="E3778">
        <v>2023</v>
      </c>
      <c r="F3778">
        <v>91</v>
      </c>
      <c r="G3778" t="s">
        <v>90</v>
      </c>
      <c r="H3778" t="s">
        <v>81</v>
      </c>
      <c r="I3778">
        <v>111</v>
      </c>
      <c r="J3778" t="s">
        <v>603</v>
      </c>
      <c r="K3778" t="s">
        <v>387</v>
      </c>
    </row>
    <row r="3779" spans="1:11" x14ac:dyDescent="0.35">
      <c r="A3779" t="s">
        <v>569</v>
      </c>
      <c r="B3779" t="s">
        <v>304</v>
      </c>
      <c r="C3779" t="s">
        <v>87</v>
      </c>
      <c r="D3779" t="s">
        <v>78</v>
      </c>
      <c r="E3779">
        <v>2023</v>
      </c>
      <c r="F3779">
        <v>91</v>
      </c>
      <c r="G3779" t="s">
        <v>90</v>
      </c>
      <c r="H3779" t="s">
        <v>81</v>
      </c>
      <c r="I3779">
        <v>111</v>
      </c>
      <c r="J3779" t="s">
        <v>604</v>
      </c>
      <c r="K3779" t="s">
        <v>387</v>
      </c>
    </row>
    <row r="3780" spans="1:11" x14ac:dyDescent="0.35">
      <c r="A3780" t="s">
        <v>569</v>
      </c>
      <c r="B3780" t="s">
        <v>304</v>
      </c>
      <c r="C3780" t="s">
        <v>87</v>
      </c>
      <c r="D3780" t="s">
        <v>78</v>
      </c>
      <c r="E3780">
        <v>2023</v>
      </c>
      <c r="F3780">
        <v>91</v>
      </c>
      <c r="G3780" t="s">
        <v>90</v>
      </c>
      <c r="H3780" t="s">
        <v>81</v>
      </c>
      <c r="I3780">
        <v>111</v>
      </c>
      <c r="J3780" t="s">
        <v>570</v>
      </c>
      <c r="K3780" t="s">
        <v>387</v>
      </c>
    </row>
    <row r="3781" spans="1:11" x14ac:dyDescent="0.35">
      <c r="A3781" t="s">
        <v>569</v>
      </c>
      <c r="B3781" t="s">
        <v>304</v>
      </c>
      <c r="C3781" t="s">
        <v>87</v>
      </c>
      <c r="D3781" t="s">
        <v>78</v>
      </c>
      <c r="E3781">
        <v>2024</v>
      </c>
      <c r="F3781">
        <v>16</v>
      </c>
      <c r="G3781" t="s">
        <v>91</v>
      </c>
      <c r="H3781" t="s">
        <v>80</v>
      </c>
      <c r="I3781">
        <v>493673.89</v>
      </c>
      <c r="J3781" t="s">
        <v>603</v>
      </c>
      <c r="K3781" t="s">
        <v>387</v>
      </c>
    </row>
    <row r="3782" spans="1:11" x14ac:dyDescent="0.35">
      <c r="A3782" t="s">
        <v>569</v>
      </c>
      <c r="B3782" t="s">
        <v>304</v>
      </c>
      <c r="C3782" t="s">
        <v>87</v>
      </c>
      <c r="D3782" t="s">
        <v>78</v>
      </c>
      <c r="E3782">
        <v>2024</v>
      </c>
      <c r="F3782">
        <v>16</v>
      </c>
      <c r="G3782" t="s">
        <v>91</v>
      </c>
      <c r="H3782" t="s">
        <v>80</v>
      </c>
      <c r="I3782">
        <v>310400.87</v>
      </c>
      <c r="J3782" t="s">
        <v>604</v>
      </c>
      <c r="K3782" t="s">
        <v>387</v>
      </c>
    </row>
    <row r="3783" spans="1:11" x14ac:dyDescent="0.35">
      <c r="A3783" t="s">
        <v>569</v>
      </c>
      <c r="B3783" t="s">
        <v>304</v>
      </c>
      <c r="C3783" t="s">
        <v>87</v>
      </c>
      <c r="D3783" t="s">
        <v>78</v>
      </c>
      <c r="E3783">
        <v>2024</v>
      </c>
      <c r="F3783">
        <v>16</v>
      </c>
      <c r="G3783" t="s">
        <v>91</v>
      </c>
      <c r="H3783" t="s">
        <v>80</v>
      </c>
      <c r="I3783">
        <v>390051.66</v>
      </c>
      <c r="J3783" t="s">
        <v>570</v>
      </c>
      <c r="K3783" t="s">
        <v>387</v>
      </c>
    </row>
    <row r="3784" spans="1:11" x14ac:dyDescent="0.35">
      <c r="A3784" t="s">
        <v>569</v>
      </c>
      <c r="B3784" t="s">
        <v>304</v>
      </c>
      <c r="C3784" t="s">
        <v>87</v>
      </c>
      <c r="D3784" t="s">
        <v>78</v>
      </c>
      <c r="E3784">
        <v>2024</v>
      </c>
      <c r="F3784">
        <v>33</v>
      </c>
      <c r="G3784" t="s">
        <v>88</v>
      </c>
      <c r="H3784" t="s">
        <v>80</v>
      </c>
      <c r="I3784">
        <v>4295589.74</v>
      </c>
      <c r="J3784" t="s">
        <v>603</v>
      </c>
      <c r="K3784" t="s">
        <v>387</v>
      </c>
    </row>
    <row r="3785" spans="1:11" x14ac:dyDescent="0.35">
      <c r="A3785" t="s">
        <v>569</v>
      </c>
      <c r="B3785" t="s">
        <v>304</v>
      </c>
      <c r="C3785" t="s">
        <v>87</v>
      </c>
      <c r="D3785" t="s">
        <v>78</v>
      </c>
      <c r="E3785">
        <v>2024</v>
      </c>
      <c r="F3785">
        <v>33</v>
      </c>
      <c r="G3785" t="s">
        <v>88</v>
      </c>
      <c r="H3785" t="s">
        <v>80</v>
      </c>
      <c r="I3785">
        <v>3980694.61</v>
      </c>
      <c r="J3785" t="s">
        <v>604</v>
      </c>
      <c r="K3785" t="s">
        <v>387</v>
      </c>
    </row>
    <row r="3786" spans="1:11" x14ac:dyDescent="0.35">
      <c r="A3786" t="s">
        <v>569</v>
      </c>
      <c r="B3786" t="s">
        <v>304</v>
      </c>
      <c r="C3786" t="s">
        <v>87</v>
      </c>
      <c r="D3786" t="s">
        <v>78</v>
      </c>
      <c r="E3786">
        <v>2024</v>
      </c>
      <c r="F3786">
        <v>33</v>
      </c>
      <c r="G3786" t="s">
        <v>88</v>
      </c>
      <c r="H3786" t="s">
        <v>80</v>
      </c>
      <c r="I3786">
        <v>3929586.18</v>
      </c>
      <c r="J3786" t="s">
        <v>570</v>
      </c>
      <c r="K3786" t="s">
        <v>387</v>
      </c>
    </row>
    <row r="3787" spans="1:11" x14ac:dyDescent="0.35">
      <c r="A3787" t="s">
        <v>569</v>
      </c>
      <c r="B3787" t="s">
        <v>304</v>
      </c>
      <c r="C3787" t="s">
        <v>87</v>
      </c>
      <c r="D3787" t="s">
        <v>78</v>
      </c>
      <c r="E3787">
        <v>2024</v>
      </c>
      <c r="F3787">
        <v>33</v>
      </c>
      <c r="G3787" t="s">
        <v>88</v>
      </c>
      <c r="H3787" t="s">
        <v>81</v>
      </c>
      <c r="I3787">
        <v>5000</v>
      </c>
      <c r="J3787" t="s">
        <v>603</v>
      </c>
      <c r="K3787" t="s">
        <v>387</v>
      </c>
    </row>
    <row r="3788" spans="1:11" x14ac:dyDescent="0.35">
      <c r="A3788" t="s">
        <v>569</v>
      </c>
      <c r="B3788" t="s">
        <v>304</v>
      </c>
      <c r="C3788" t="s">
        <v>87</v>
      </c>
      <c r="D3788" t="s">
        <v>78</v>
      </c>
      <c r="E3788">
        <v>2024</v>
      </c>
      <c r="F3788">
        <v>33</v>
      </c>
      <c r="G3788" t="s">
        <v>88</v>
      </c>
      <c r="H3788" t="s">
        <v>81</v>
      </c>
      <c r="I3788">
        <v>5000</v>
      </c>
      <c r="J3788" t="s">
        <v>604</v>
      </c>
      <c r="K3788" t="s">
        <v>387</v>
      </c>
    </row>
    <row r="3789" spans="1:11" x14ac:dyDescent="0.35">
      <c r="A3789" t="s">
        <v>569</v>
      </c>
      <c r="B3789" t="s">
        <v>304</v>
      </c>
      <c r="C3789" t="s">
        <v>87</v>
      </c>
      <c r="D3789" t="s">
        <v>78</v>
      </c>
      <c r="E3789">
        <v>2024</v>
      </c>
      <c r="F3789">
        <v>33</v>
      </c>
      <c r="G3789" t="s">
        <v>88</v>
      </c>
      <c r="H3789" t="s">
        <v>81</v>
      </c>
      <c r="I3789">
        <v>5000</v>
      </c>
      <c r="J3789" t="s">
        <v>570</v>
      </c>
      <c r="K3789" t="s">
        <v>387</v>
      </c>
    </row>
    <row r="3790" spans="1:11" x14ac:dyDescent="0.35">
      <c r="A3790" t="s">
        <v>569</v>
      </c>
      <c r="B3790" t="s">
        <v>304</v>
      </c>
      <c r="C3790" t="s">
        <v>87</v>
      </c>
      <c r="D3790" t="s">
        <v>78</v>
      </c>
      <c r="E3790">
        <v>2024</v>
      </c>
      <c r="F3790">
        <v>63</v>
      </c>
      <c r="G3790" t="s">
        <v>317</v>
      </c>
      <c r="H3790" t="s">
        <v>80</v>
      </c>
      <c r="I3790">
        <v>3325.28</v>
      </c>
      <c r="J3790" t="s">
        <v>603</v>
      </c>
      <c r="K3790" t="s">
        <v>387</v>
      </c>
    </row>
    <row r="3791" spans="1:11" x14ac:dyDescent="0.35">
      <c r="A3791" t="s">
        <v>569</v>
      </c>
      <c r="B3791" t="s">
        <v>304</v>
      </c>
      <c r="C3791" t="s">
        <v>87</v>
      </c>
      <c r="D3791" t="s">
        <v>78</v>
      </c>
      <c r="E3791">
        <v>2024</v>
      </c>
      <c r="F3791">
        <v>63</v>
      </c>
      <c r="G3791" t="s">
        <v>317</v>
      </c>
      <c r="H3791" t="s">
        <v>80</v>
      </c>
      <c r="I3791">
        <v>-56.5</v>
      </c>
      <c r="J3791" t="s">
        <v>604</v>
      </c>
      <c r="K3791" t="s">
        <v>387</v>
      </c>
    </row>
    <row r="3792" spans="1:11" x14ac:dyDescent="0.35">
      <c r="A3792" t="s">
        <v>569</v>
      </c>
      <c r="B3792" t="s">
        <v>304</v>
      </c>
      <c r="C3792" t="s">
        <v>87</v>
      </c>
      <c r="D3792" t="s">
        <v>78</v>
      </c>
      <c r="E3792">
        <v>2024</v>
      </c>
      <c r="F3792">
        <v>63</v>
      </c>
      <c r="G3792" t="s">
        <v>317</v>
      </c>
      <c r="H3792" t="s">
        <v>80</v>
      </c>
      <c r="I3792">
        <v>11420.46</v>
      </c>
      <c r="J3792" t="s">
        <v>570</v>
      </c>
      <c r="K3792" t="s">
        <v>387</v>
      </c>
    </row>
    <row r="3793" spans="1:11" x14ac:dyDescent="0.35">
      <c r="A3793" t="s">
        <v>569</v>
      </c>
      <c r="B3793" t="s">
        <v>304</v>
      </c>
      <c r="C3793" t="s">
        <v>87</v>
      </c>
      <c r="D3793" t="s">
        <v>78</v>
      </c>
      <c r="E3793">
        <v>2024</v>
      </c>
      <c r="F3793">
        <v>90</v>
      </c>
      <c r="G3793" t="s">
        <v>89</v>
      </c>
      <c r="H3793" t="s">
        <v>80</v>
      </c>
      <c r="I3793">
        <v>7058.87</v>
      </c>
      <c r="J3793" t="s">
        <v>603</v>
      </c>
      <c r="K3793" t="s">
        <v>387</v>
      </c>
    </row>
    <row r="3794" spans="1:11" x14ac:dyDescent="0.35">
      <c r="A3794" t="s">
        <v>569</v>
      </c>
      <c r="B3794" t="s">
        <v>304</v>
      </c>
      <c r="C3794" t="s">
        <v>87</v>
      </c>
      <c r="D3794" t="s">
        <v>78</v>
      </c>
      <c r="E3794">
        <v>2024</v>
      </c>
      <c r="F3794">
        <v>90</v>
      </c>
      <c r="G3794" t="s">
        <v>89</v>
      </c>
      <c r="H3794" t="s">
        <v>80</v>
      </c>
      <c r="I3794">
        <v>10291.870000000001</v>
      </c>
      <c r="J3794" t="s">
        <v>604</v>
      </c>
      <c r="K3794" t="s">
        <v>387</v>
      </c>
    </row>
    <row r="3795" spans="1:11" x14ac:dyDescent="0.35">
      <c r="A3795" t="s">
        <v>569</v>
      </c>
      <c r="B3795" t="s">
        <v>304</v>
      </c>
      <c r="C3795" t="s">
        <v>87</v>
      </c>
      <c r="D3795" t="s">
        <v>78</v>
      </c>
      <c r="E3795">
        <v>2024</v>
      </c>
      <c r="F3795">
        <v>90</v>
      </c>
      <c r="G3795" t="s">
        <v>89</v>
      </c>
      <c r="H3795" t="s">
        <v>80</v>
      </c>
      <c r="I3795">
        <v>6386.46</v>
      </c>
      <c r="J3795" t="s">
        <v>570</v>
      </c>
      <c r="K3795" t="s">
        <v>387</v>
      </c>
    </row>
    <row r="3796" spans="1:11" x14ac:dyDescent="0.35">
      <c r="A3796" t="s">
        <v>569</v>
      </c>
      <c r="B3796" t="s">
        <v>304</v>
      </c>
      <c r="C3796" t="s">
        <v>87</v>
      </c>
      <c r="D3796" t="s">
        <v>78</v>
      </c>
      <c r="E3796">
        <v>2024</v>
      </c>
      <c r="F3796">
        <v>91</v>
      </c>
      <c r="G3796" t="s">
        <v>90</v>
      </c>
      <c r="H3796" t="s">
        <v>80</v>
      </c>
      <c r="I3796">
        <v>184932.81</v>
      </c>
      <c r="J3796" t="s">
        <v>603</v>
      </c>
      <c r="K3796" t="s">
        <v>387</v>
      </c>
    </row>
    <row r="3797" spans="1:11" x14ac:dyDescent="0.35">
      <c r="A3797" t="s">
        <v>569</v>
      </c>
      <c r="B3797" t="s">
        <v>304</v>
      </c>
      <c r="C3797" t="s">
        <v>87</v>
      </c>
      <c r="D3797" t="s">
        <v>78</v>
      </c>
      <c r="E3797">
        <v>2024</v>
      </c>
      <c r="F3797">
        <v>91</v>
      </c>
      <c r="G3797" t="s">
        <v>90</v>
      </c>
      <c r="H3797" t="s">
        <v>80</v>
      </c>
      <c r="I3797">
        <v>146265.01999999999</v>
      </c>
      <c r="J3797" t="s">
        <v>604</v>
      </c>
      <c r="K3797" t="s">
        <v>387</v>
      </c>
    </row>
    <row r="3798" spans="1:11" x14ac:dyDescent="0.35">
      <c r="A3798" t="s">
        <v>569</v>
      </c>
      <c r="B3798" t="s">
        <v>304</v>
      </c>
      <c r="C3798" t="s">
        <v>87</v>
      </c>
      <c r="D3798" t="s">
        <v>78</v>
      </c>
      <c r="E3798">
        <v>2024</v>
      </c>
      <c r="F3798">
        <v>91</v>
      </c>
      <c r="G3798" t="s">
        <v>90</v>
      </c>
      <c r="H3798" t="s">
        <v>80</v>
      </c>
      <c r="I3798">
        <v>101699.59</v>
      </c>
      <c r="J3798" t="s">
        <v>570</v>
      </c>
      <c r="K3798" t="s">
        <v>387</v>
      </c>
    </row>
    <row r="3799" spans="1:11" x14ac:dyDescent="0.35">
      <c r="A3799" t="s">
        <v>569</v>
      </c>
      <c r="B3799" t="s">
        <v>304</v>
      </c>
      <c r="C3799" t="s">
        <v>87</v>
      </c>
      <c r="D3799" t="s">
        <v>78</v>
      </c>
      <c r="E3799">
        <v>2024</v>
      </c>
      <c r="F3799">
        <v>91</v>
      </c>
      <c r="G3799" t="s">
        <v>90</v>
      </c>
      <c r="H3799" t="s">
        <v>81</v>
      </c>
      <c r="I3799">
        <v>1000</v>
      </c>
      <c r="J3799" t="s">
        <v>603</v>
      </c>
      <c r="K3799" t="s">
        <v>387</v>
      </c>
    </row>
    <row r="3800" spans="1:11" x14ac:dyDescent="0.35">
      <c r="A3800" t="s">
        <v>569</v>
      </c>
      <c r="B3800" t="s">
        <v>304</v>
      </c>
      <c r="C3800" t="s">
        <v>87</v>
      </c>
      <c r="D3800" t="s">
        <v>78</v>
      </c>
      <c r="E3800">
        <v>2024</v>
      </c>
      <c r="F3800">
        <v>91</v>
      </c>
      <c r="G3800" t="s">
        <v>90</v>
      </c>
      <c r="H3800" t="s">
        <v>81</v>
      </c>
      <c r="I3800">
        <v>1000</v>
      </c>
      <c r="J3800" t="s">
        <v>604</v>
      </c>
      <c r="K3800" t="s">
        <v>387</v>
      </c>
    </row>
    <row r="3801" spans="1:11" x14ac:dyDescent="0.35">
      <c r="A3801" t="s">
        <v>569</v>
      </c>
      <c r="B3801" t="s">
        <v>304</v>
      </c>
      <c r="C3801" t="s">
        <v>87</v>
      </c>
      <c r="D3801" t="s">
        <v>78</v>
      </c>
      <c r="E3801">
        <v>2024</v>
      </c>
      <c r="F3801">
        <v>91</v>
      </c>
      <c r="G3801" t="s">
        <v>90</v>
      </c>
      <c r="H3801" t="s">
        <v>81</v>
      </c>
      <c r="I3801">
        <v>1000</v>
      </c>
      <c r="J3801" t="s">
        <v>570</v>
      </c>
      <c r="K3801" t="s">
        <v>387</v>
      </c>
    </row>
    <row r="3802" spans="1:11" x14ac:dyDescent="0.35">
      <c r="A3802" t="s">
        <v>569</v>
      </c>
      <c r="B3802" t="s">
        <v>304</v>
      </c>
      <c r="C3802" t="s">
        <v>87</v>
      </c>
      <c r="D3802" t="s">
        <v>78</v>
      </c>
      <c r="E3802">
        <v>2025</v>
      </c>
      <c r="F3802">
        <v>16</v>
      </c>
      <c r="G3802" t="s">
        <v>91</v>
      </c>
      <c r="H3802" t="s">
        <v>80</v>
      </c>
      <c r="I3802">
        <v>20759.95</v>
      </c>
      <c r="J3802" t="s">
        <v>603</v>
      </c>
      <c r="K3802" t="s">
        <v>387</v>
      </c>
    </row>
    <row r="3803" spans="1:11" x14ac:dyDescent="0.35">
      <c r="A3803" t="s">
        <v>569</v>
      </c>
      <c r="B3803" t="s">
        <v>304</v>
      </c>
      <c r="C3803" t="s">
        <v>87</v>
      </c>
      <c r="D3803" t="s">
        <v>78</v>
      </c>
      <c r="E3803">
        <v>2025</v>
      </c>
      <c r="F3803">
        <v>16</v>
      </c>
      <c r="G3803" t="s">
        <v>91</v>
      </c>
      <c r="H3803" t="s">
        <v>80</v>
      </c>
      <c r="I3803">
        <v>36931.35</v>
      </c>
      <c r="J3803" t="s">
        <v>604</v>
      </c>
      <c r="K3803" t="s">
        <v>387</v>
      </c>
    </row>
    <row r="3804" spans="1:11" x14ac:dyDescent="0.35">
      <c r="A3804" t="s">
        <v>569</v>
      </c>
      <c r="B3804" t="s">
        <v>304</v>
      </c>
      <c r="C3804" t="s">
        <v>87</v>
      </c>
      <c r="D3804" t="s">
        <v>78</v>
      </c>
      <c r="E3804">
        <v>2025</v>
      </c>
      <c r="F3804">
        <v>16</v>
      </c>
      <c r="G3804" t="s">
        <v>91</v>
      </c>
      <c r="H3804" t="s">
        <v>80</v>
      </c>
      <c r="I3804">
        <v>23172</v>
      </c>
      <c r="J3804" t="s">
        <v>570</v>
      </c>
      <c r="K3804" t="s">
        <v>387</v>
      </c>
    </row>
    <row r="3805" spans="1:11" x14ac:dyDescent="0.35">
      <c r="A3805" t="s">
        <v>569</v>
      </c>
      <c r="B3805" t="s">
        <v>304</v>
      </c>
      <c r="C3805" t="s">
        <v>87</v>
      </c>
      <c r="D3805" t="s">
        <v>78</v>
      </c>
      <c r="E3805">
        <v>2025</v>
      </c>
      <c r="F3805">
        <v>16</v>
      </c>
      <c r="G3805" t="s">
        <v>91</v>
      </c>
      <c r="H3805" t="s">
        <v>81</v>
      </c>
      <c r="I3805">
        <v>8410.9</v>
      </c>
      <c r="J3805" t="s">
        <v>570</v>
      </c>
      <c r="K3805" t="s">
        <v>387</v>
      </c>
    </row>
    <row r="3806" spans="1:11" x14ac:dyDescent="0.35">
      <c r="A3806" t="s">
        <v>569</v>
      </c>
      <c r="B3806" t="s">
        <v>304</v>
      </c>
      <c r="C3806" t="s">
        <v>87</v>
      </c>
      <c r="D3806" t="s">
        <v>78</v>
      </c>
      <c r="E3806">
        <v>2025</v>
      </c>
      <c r="F3806">
        <v>33</v>
      </c>
      <c r="G3806" t="s">
        <v>88</v>
      </c>
      <c r="H3806" t="s">
        <v>80</v>
      </c>
      <c r="I3806">
        <v>636894.75</v>
      </c>
      <c r="J3806" t="s">
        <v>603</v>
      </c>
      <c r="K3806" t="s">
        <v>387</v>
      </c>
    </row>
    <row r="3807" spans="1:11" x14ac:dyDescent="0.35">
      <c r="A3807" t="s">
        <v>569</v>
      </c>
      <c r="B3807" t="s">
        <v>304</v>
      </c>
      <c r="C3807" t="s">
        <v>87</v>
      </c>
      <c r="D3807" t="s">
        <v>78</v>
      </c>
      <c r="E3807">
        <v>2025</v>
      </c>
      <c r="F3807">
        <v>33</v>
      </c>
      <c r="G3807" t="s">
        <v>88</v>
      </c>
      <c r="H3807" t="s">
        <v>80</v>
      </c>
      <c r="I3807">
        <v>928082.3</v>
      </c>
      <c r="J3807" t="s">
        <v>604</v>
      </c>
      <c r="K3807" t="s">
        <v>387</v>
      </c>
    </row>
    <row r="3808" spans="1:11" x14ac:dyDescent="0.35">
      <c r="A3808" t="s">
        <v>569</v>
      </c>
      <c r="B3808" t="s">
        <v>304</v>
      </c>
      <c r="C3808" t="s">
        <v>87</v>
      </c>
      <c r="D3808" t="s">
        <v>78</v>
      </c>
      <c r="E3808">
        <v>2025</v>
      </c>
      <c r="F3808">
        <v>33</v>
      </c>
      <c r="G3808" t="s">
        <v>88</v>
      </c>
      <c r="H3808" t="s">
        <v>80</v>
      </c>
      <c r="I3808">
        <v>1051222.04</v>
      </c>
      <c r="J3808" t="s">
        <v>570</v>
      </c>
      <c r="K3808" t="s">
        <v>387</v>
      </c>
    </row>
    <row r="3809" spans="1:11" x14ac:dyDescent="0.35">
      <c r="A3809" t="s">
        <v>569</v>
      </c>
      <c r="B3809" t="s">
        <v>304</v>
      </c>
      <c r="C3809" t="s">
        <v>87</v>
      </c>
      <c r="D3809" t="s">
        <v>78</v>
      </c>
      <c r="E3809">
        <v>2025</v>
      </c>
      <c r="F3809">
        <v>63</v>
      </c>
      <c r="G3809" t="s">
        <v>317</v>
      </c>
      <c r="H3809" t="s">
        <v>80</v>
      </c>
      <c r="I3809">
        <v>-5.5</v>
      </c>
      <c r="J3809" t="s">
        <v>604</v>
      </c>
      <c r="K3809" t="s">
        <v>387</v>
      </c>
    </row>
    <row r="3810" spans="1:11" x14ac:dyDescent="0.35">
      <c r="A3810" t="s">
        <v>569</v>
      </c>
      <c r="B3810" t="s">
        <v>304</v>
      </c>
      <c r="C3810" t="s">
        <v>87</v>
      </c>
      <c r="D3810" t="s">
        <v>78</v>
      </c>
      <c r="E3810">
        <v>2025</v>
      </c>
      <c r="F3810">
        <v>90</v>
      </c>
      <c r="G3810" t="s">
        <v>89</v>
      </c>
      <c r="H3810" t="s">
        <v>80</v>
      </c>
      <c r="I3810">
        <v>34</v>
      </c>
      <c r="J3810" t="s">
        <v>603</v>
      </c>
      <c r="K3810" t="s">
        <v>387</v>
      </c>
    </row>
    <row r="3811" spans="1:11" x14ac:dyDescent="0.35">
      <c r="A3811" t="s">
        <v>569</v>
      </c>
      <c r="B3811" t="s">
        <v>304</v>
      </c>
      <c r="C3811" t="s">
        <v>87</v>
      </c>
      <c r="D3811" t="s">
        <v>78</v>
      </c>
      <c r="E3811">
        <v>2025</v>
      </c>
      <c r="F3811">
        <v>90</v>
      </c>
      <c r="G3811" t="s">
        <v>89</v>
      </c>
      <c r="H3811" t="s">
        <v>80</v>
      </c>
      <c r="I3811">
        <v>744.12</v>
      </c>
      <c r="J3811" t="s">
        <v>604</v>
      </c>
      <c r="K3811" t="s">
        <v>387</v>
      </c>
    </row>
    <row r="3812" spans="1:11" x14ac:dyDescent="0.35">
      <c r="A3812" t="s">
        <v>569</v>
      </c>
      <c r="B3812" t="s">
        <v>304</v>
      </c>
      <c r="C3812" t="s">
        <v>87</v>
      </c>
      <c r="D3812" t="s">
        <v>78</v>
      </c>
      <c r="E3812">
        <v>2025</v>
      </c>
      <c r="F3812">
        <v>90</v>
      </c>
      <c r="G3812" t="s">
        <v>89</v>
      </c>
      <c r="H3812" t="s">
        <v>80</v>
      </c>
      <c r="I3812">
        <v>2092.34</v>
      </c>
      <c r="J3812" t="s">
        <v>570</v>
      </c>
      <c r="K3812" t="s">
        <v>387</v>
      </c>
    </row>
    <row r="3813" spans="1:11" x14ac:dyDescent="0.35">
      <c r="A3813" t="s">
        <v>569</v>
      </c>
      <c r="B3813" t="s">
        <v>304</v>
      </c>
      <c r="C3813" t="s">
        <v>87</v>
      </c>
      <c r="D3813" t="s">
        <v>78</v>
      </c>
      <c r="E3813">
        <v>2025</v>
      </c>
      <c r="F3813">
        <v>90</v>
      </c>
      <c r="G3813" t="s">
        <v>89</v>
      </c>
      <c r="H3813" t="s">
        <v>81</v>
      </c>
      <c r="I3813">
        <v>139</v>
      </c>
      <c r="J3813" t="s">
        <v>570</v>
      </c>
      <c r="K3813" t="s">
        <v>387</v>
      </c>
    </row>
    <row r="3814" spans="1:11" x14ac:dyDescent="0.35">
      <c r="A3814" t="s">
        <v>569</v>
      </c>
      <c r="B3814" t="s">
        <v>304</v>
      </c>
      <c r="C3814" t="s">
        <v>87</v>
      </c>
      <c r="D3814" t="s">
        <v>78</v>
      </c>
      <c r="E3814">
        <v>2025</v>
      </c>
      <c r="F3814">
        <v>91</v>
      </c>
      <c r="G3814" t="s">
        <v>90</v>
      </c>
      <c r="H3814" t="s">
        <v>80</v>
      </c>
      <c r="I3814">
        <v>15409.54</v>
      </c>
      <c r="J3814" t="s">
        <v>603</v>
      </c>
      <c r="K3814" t="s">
        <v>387</v>
      </c>
    </row>
    <row r="3815" spans="1:11" x14ac:dyDescent="0.35">
      <c r="A3815" t="s">
        <v>569</v>
      </c>
      <c r="B3815" t="s">
        <v>304</v>
      </c>
      <c r="C3815" t="s">
        <v>87</v>
      </c>
      <c r="D3815" t="s">
        <v>78</v>
      </c>
      <c r="E3815">
        <v>2025</v>
      </c>
      <c r="F3815">
        <v>91</v>
      </c>
      <c r="G3815" t="s">
        <v>90</v>
      </c>
      <c r="H3815" t="s">
        <v>80</v>
      </c>
      <c r="I3815">
        <v>21133.94</v>
      </c>
      <c r="J3815" t="s">
        <v>604</v>
      </c>
      <c r="K3815" t="s">
        <v>387</v>
      </c>
    </row>
    <row r="3816" spans="1:11" x14ac:dyDescent="0.35">
      <c r="A3816" t="s">
        <v>569</v>
      </c>
      <c r="B3816" t="s">
        <v>304</v>
      </c>
      <c r="C3816" t="s">
        <v>87</v>
      </c>
      <c r="D3816" t="s">
        <v>78</v>
      </c>
      <c r="E3816">
        <v>2025</v>
      </c>
      <c r="F3816">
        <v>91</v>
      </c>
      <c r="G3816" t="s">
        <v>90</v>
      </c>
      <c r="H3816" t="s">
        <v>80</v>
      </c>
      <c r="I3816">
        <v>28362.880000000001</v>
      </c>
      <c r="J3816" t="s">
        <v>570</v>
      </c>
      <c r="K3816" t="s">
        <v>387</v>
      </c>
    </row>
    <row r="3817" spans="1:11" x14ac:dyDescent="0.35">
      <c r="A3817" t="s">
        <v>569</v>
      </c>
      <c r="B3817" t="s">
        <v>84</v>
      </c>
      <c r="C3817" t="s">
        <v>384</v>
      </c>
      <c r="D3817" t="s">
        <v>78</v>
      </c>
      <c r="E3817">
        <v>2022</v>
      </c>
      <c r="F3817">
        <v>16</v>
      </c>
      <c r="G3817" t="s">
        <v>91</v>
      </c>
      <c r="H3817" t="s">
        <v>80</v>
      </c>
      <c r="I3817">
        <v>4417.7</v>
      </c>
      <c r="J3817" t="s">
        <v>603</v>
      </c>
      <c r="K3817" t="s">
        <v>413</v>
      </c>
    </row>
    <row r="3818" spans="1:11" x14ac:dyDescent="0.35">
      <c r="A3818" t="s">
        <v>569</v>
      </c>
      <c r="B3818" t="s">
        <v>84</v>
      </c>
      <c r="C3818" t="s">
        <v>384</v>
      </c>
      <c r="D3818" t="s">
        <v>78</v>
      </c>
      <c r="E3818">
        <v>2022</v>
      </c>
      <c r="F3818">
        <v>16</v>
      </c>
      <c r="G3818" t="s">
        <v>91</v>
      </c>
      <c r="H3818" t="s">
        <v>80</v>
      </c>
      <c r="I3818">
        <v>3000</v>
      </c>
      <c r="J3818" t="s">
        <v>604</v>
      </c>
      <c r="K3818" t="s">
        <v>413</v>
      </c>
    </row>
    <row r="3819" spans="1:11" x14ac:dyDescent="0.35">
      <c r="A3819" t="s">
        <v>569</v>
      </c>
      <c r="B3819" t="s">
        <v>84</v>
      </c>
      <c r="C3819" t="s">
        <v>384</v>
      </c>
      <c r="D3819" t="s">
        <v>78</v>
      </c>
      <c r="E3819">
        <v>2022</v>
      </c>
      <c r="F3819">
        <v>33</v>
      </c>
      <c r="G3819" t="s">
        <v>88</v>
      </c>
      <c r="H3819" t="s">
        <v>80</v>
      </c>
      <c r="I3819">
        <v>6000</v>
      </c>
      <c r="J3819" t="s">
        <v>604</v>
      </c>
      <c r="K3819" t="s">
        <v>413</v>
      </c>
    </row>
    <row r="3820" spans="1:11" x14ac:dyDescent="0.35">
      <c r="A3820" t="s">
        <v>569</v>
      </c>
      <c r="B3820" t="s">
        <v>84</v>
      </c>
      <c r="C3820" t="s">
        <v>384</v>
      </c>
      <c r="D3820" t="s">
        <v>78</v>
      </c>
      <c r="E3820">
        <v>2022</v>
      </c>
      <c r="F3820">
        <v>33</v>
      </c>
      <c r="G3820" t="s">
        <v>88</v>
      </c>
      <c r="H3820" t="s">
        <v>80</v>
      </c>
      <c r="I3820">
        <v>16000</v>
      </c>
      <c r="J3820" t="s">
        <v>570</v>
      </c>
      <c r="K3820" t="s">
        <v>413</v>
      </c>
    </row>
    <row r="3821" spans="1:11" x14ac:dyDescent="0.35">
      <c r="A3821" t="s">
        <v>569</v>
      </c>
      <c r="B3821" t="s">
        <v>84</v>
      </c>
      <c r="C3821" t="s">
        <v>384</v>
      </c>
      <c r="D3821" t="s">
        <v>78</v>
      </c>
      <c r="E3821">
        <v>2022</v>
      </c>
      <c r="F3821">
        <v>91</v>
      </c>
      <c r="G3821" t="s">
        <v>90</v>
      </c>
      <c r="H3821" t="s">
        <v>80</v>
      </c>
      <c r="I3821">
        <v>750</v>
      </c>
      <c r="J3821" t="s">
        <v>604</v>
      </c>
      <c r="K3821" t="s">
        <v>413</v>
      </c>
    </row>
    <row r="3822" spans="1:11" x14ac:dyDescent="0.35">
      <c r="A3822" t="s">
        <v>569</v>
      </c>
      <c r="B3822" t="s">
        <v>84</v>
      </c>
      <c r="C3822" t="s">
        <v>384</v>
      </c>
      <c r="D3822" t="s">
        <v>78</v>
      </c>
      <c r="E3822">
        <v>2022</v>
      </c>
      <c r="F3822">
        <v>91</v>
      </c>
      <c r="G3822" t="s">
        <v>90</v>
      </c>
      <c r="H3822" t="s">
        <v>80</v>
      </c>
      <c r="I3822">
        <v>850</v>
      </c>
      <c r="J3822" t="s">
        <v>570</v>
      </c>
      <c r="K3822" t="s">
        <v>413</v>
      </c>
    </row>
    <row r="3823" spans="1:11" x14ac:dyDescent="0.35">
      <c r="A3823" t="s">
        <v>569</v>
      </c>
      <c r="B3823" t="s">
        <v>84</v>
      </c>
      <c r="C3823" t="s">
        <v>384</v>
      </c>
      <c r="D3823" t="s">
        <v>78</v>
      </c>
      <c r="E3823">
        <v>2023</v>
      </c>
      <c r="F3823">
        <v>16</v>
      </c>
      <c r="G3823" t="s">
        <v>91</v>
      </c>
      <c r="H3823" t="s">
        <v>80</v>
      </c>
      <c r="I3823">
        <v>7500</v>
      </c>
      <c r="J3823" t="s">
        <v>603</v>
      </c>
      <c r="K3823" t="s">
        <v>404</v>
      </c>
    </row>
    <row r="3824" spans="1:11" x14ac:dyDescent="0.35">
      <c r="A3824" t="s">
        <v>569</v>
      </c>
      <c r="B3824" t="s">
        <v>84</v>
      </c>
      <c r="C3824" t="s">
        <v>384</v>
      </c>
      <c r="D3824" t="s">
        <v>78</v>
      </c>
      <c r="E3824">
        <v>2023</v>
      </c>
      <c r="F3824">
        <v>16</v>
      </c>
      <c r="G3824" t="s">
        <v>91</v>
      </c>
      <c r="H3824" t="s">
        <v>80</v>
      </c>
      <c r="I3824">
        <v>33705.370000000003</v>
      </c>
      <c r="J3824" t="s">
        <v>603</v>
      </c>
      <c r="K3824" t="s">
        <v>413</v>
      </c>
    </row>
    <row r="3825" spans="1:11" x14ac:dyDescent="0.35">
      <c r="A3825" t="s">
        <v>569</v>
      </c>
      <c r="B3825" t="s">
        <v>84</v>
      </c>
      <c r="C3825" t="s">
        <v>384</v>
      </c>
      <c r="D3825" t="s">
        <v>78</v>
      </c>
      <c r="E3825">
        <v>2023</v>
      </c>
      <c r="F3825">
        <v>16</v>
      </c>
      <c r="G3825" t="s">
        <v>91</v>
      </c>
      <c r="H3825" t="s">
        <v>80</v>
      </c>
      <c r="I3825">
        <v>33916.910000000003</v>
      </c>
      <c r="J3825" t="s">
        <v>604</v>
      </c>
      <c r="K3825" t="s">
        <v>413</v>
      </c>
    </row>
    <row r="3826" spans="1:11" x14ac:dyDescent="0.35">
      <c r="A3826" t="s">
        <v>569</v>
      </c>
      <c r="B3826" t="s">
        <v>84</v>
      </c>
      <c r="C3826" t="s">
        <v>384</v>
      </c>
      <c r="D3826" t="s">
        <v>78</v>
      </c>
      <c r="E3826">
        <v>2023</v>
      </c>
      <c r="F3826">
        <v>16</v>
      </c>
      <c r="G3826" t="s">
        <v>91</v>
      </c>
      <c r="H3826" t="s">
        <v>80</v>
      </c>
      <c r="I3826">
        <v>-8380.85</v>
      </c>
      <c r="J3826" t="s">
        <v>570</v>
      </c>
      <c r="K3826" t="s">
        <v>404</v>
      </c>
    </row>
    <row r="3827" spans="1:11" x14ac:dyDescent="0.35">
      <c r="A3827" t="s">
        <v>569</v>
      </c>
      <c r="B3827" t="s">
        <v>84</v>
      </c>
      <c r="C3827" t="s">
        <v>384</v>
      </c>
      <c r="D3827" t="s">
        <v>78</v>
      </c>
      <c r="E3827">
        <v>2023</v>
      </c>
      <c r="F3827">
        <v>16</v>
      </c>
      <c r="G3827" t="s">
        <v>91</v>
      </c>
      <c r="H3827" t="s">
        <v>80</v>
      </c>
      <c r="I3827">
        <v>34968.49</v>
      </c>
      <c r="J3827" t="s">
        <v>570</v>
      </c>
      <c r="K3827" t="s">
        <v>413</v>
      </c>
    </row>
    <row r="3828" spans="1:11" x14ac:dyDescent="0.35">
      <c r="A3828" t="s">
        <v>569</v>
      </c>
      <c r="B3828" t="s">
        <v>84</v>
      </c>
      <c r="C3828" t="s">
        <v>384</v>
      </c>
      <c r="D3828" t="s">
        <v>78</v>
      </c>
      <c r="E3828">
        <v>2023</v>
      </c>
      <c r="F3828">
        <v>33</v>
      </c>
      <c r="G3828" t="s">
        <v>88</v>
      </c>
      <c r="H3828" t="s">
        <v>80</v>
      </c>
      <c r="I3828">
        <v>132499.34</v>
      </c>
      <c r="J3828" t="s">
        <v>603</v>
      </c>
      <c r="K3828" t="s">
        <v>404</v>
      </c>
    </row>
    <row r="3829" spans="1:11" x14ac:dyDescent="0.35">
      <c r="A3829" t="s">
        <v>569</v>
      </c>
      <c r="B3829" t="s">
        <v>84</v>
      </c>
      <c r="C3829" t="s">
        <v>384</v>
      </c>
      <c r="D3829" t="s">
        <v>78</v>
      </c>
      <c r="E3829">
        <v>2023</v>
      </c>
      <c r="F3829">
        <v>33</v>
      </c>
      <c r="G3829" t="s">
        <v>88</v>
      </c>
      <c r="H3829" t="s">
        <v>80</v>
      </c>
      <c r="I3829">
        <v>256015.9</v>
      </c>
      <c r="J3829" t="s">
        <v>603</v>
      </c>
      <c r="K3829" t="s">
        <v>413</v>
      </c>
    </row>
    <row r="3830" spans="1:11" x14ac:dyDescent="0.35">
      <c r="A3830" t="s">
        <v>569</v>
      </c>
      <c r="B3830" t="s">
        <v>84</v>
      </c>
      <c r="C3830" t="s">
        <v>384</v>
      </c>
      <c r="D3830" t="s">
        <v>78</v>
      </c>
      <c r="E3830">
        <v>2023</v>
      </c>
      <c r="F3830">
        <v>33</v>
      </c>
      <c r="G3830" t="s">
        <v>88</v>
      </c>
      <c r="H3830" t="s">
        <v>80</v>
      </c>
      <c r="I3830">
        <v>117499.34</v>
      </c>
      <c r="J3830" t="s">
        <v>604</v>
      </c>
      <c r="K3830" t="s">
        <v>404</v>
      </c>
    </row>
    <row r="3831" spans="1:11" x14ac:dyDescent="0.35">
      <c r="A3831" t="s">
        <v>569</v>
      </c>
      <c r="B3831" t="s">
        <v>84</v>
      </c>
      <c r="C3831" t="s">
        <v>384</v>
      </c>
      <c r="D3831" t="s">
        <v>78</v>
      </c>
      <c r="E3831">
        <v>2023</v>
      </c>
      <c r="F3831">
        <v>33</v>
      </c>
      <c r="G3831" t="s">
        <v>88</v>
      </c>
      <c r="H3831" t="s">
        <v>80</v>
      </c>
      <c r="I3831">
        <v>220715.9</v>
      </c>
      <c r="J3831" t="s">
        <v>604</v>
      </c>
      <c r="K3831" t="s">
        <v>413</v>
      </c>
    </row>
    <row r="3832" spans="1:11" x14ac:dyDescent="0.35">
      <c r="A3832" t="s">
        <v>569</v>
      </c>
      <c r="B3832" t="s">
        <v>84</v>
      </c>
      <c r="C3832" t="s">
        <v>384</v>
      </c>
      <c r="D3832" t="s">
        <v>78</v>
      </c>
      <c r="E3832">
        <v>2023</v>
      </c>
      <c r="F3832">
        <v>33</v>
      </c>
      <c r="G3832" t="s">
        <v>88</v>
      </c>
      <c r="H3832" t="s">
        <v>80</v>
      </c>
      <c r="I3832">
        <v>94166.67</v>
      </c>
      <c r="J3832" t="s">
        <v>570</v>
      </c>
      <c r="K3832" t="s">
        <v>404</v>
      </c>
    </row>
    <row r="3833" spans="1:11" x14ac:dyDescent="0.35">
      <c r="A3833" t="s">
        <v>569</v>
      </c>
      <c r="B3833" t="s">
        <v>84</v>
      </c>
      <c r="C3833" t="s">
        <v>384</v>
      </c>
      <c r="D3833" t="s">
        <v>78</v>
      </c>
      <c r="E3833">
        <v>2023</v>
      </c>
      <c r="F3833">
        <v>33</v>
      </c>
      <c r="G3833" t="s">
        <v>88</v>
      </c>
      <c r="H3833" t="s">
        <v>80</v>
      </c>
      <c r="I3833">
        <v>254865.9</v>
      </c>
      <c r="J3833" t="s">
        <v>570</v>
      </c>
      <c r="K3833" t="s">
        <v>413</v>
      </c>
    </row>
    <row r="3834" spans="1:11" x14ac:dyDescent="0.35">
      <c r="A3834" t="s">
        <v>569</v>
      </c>
      <c r="B3834" t="s">
        <v>84</v>
      </c>
      <c r="C3834" t="s">
        <v>384</v>
      </c>
      <c r="D3834" t="s">
        <v>78</v>
      </c>
      <c r="E3834">
        <v>2023</v>
      </c>
      <c r="F3834">
        <v>63</v>
      </c>
      <c r="G3834" t="s">
        <v>317</v>
      </c>
      <c r="H3834" t="s">
        <v>80</v>
      </c>
      <c r="I3834">
        <v>-8.5</v>
      </c>
      <c r="J3834" t="s">
        <v>604</v>
      </c>
      <c r="K3834" t="s">
        <v>404</v>
      </c>
    </row>
    <row r="3835" spans="1:11" x14ac:dyDescent="0.35">
      <c r="A3835" t="s">
        <v>569</v>
      </c>
      <c r="B3835" t="s">
        <v>84</v>
      </c>
      <c r="C3835" t="s">
        <v>384</v>
      </c>
      <c r="D3835" t="s">
        <v>78</v>
      </c>
      <c r="E3835">
        <v>2023</v>
      </c>
      <c r="F3835">
        <v>90</v>
      </c>
      <c r="G3835" t="s">
        <v>89</v>
      </c>
      <c r="H3835" t="s">
        <v>80</v>
      </c>
      <c r="I3835">
        <v>460</v>
      </c>
      <c r="J3835" t="s">
        <v>603</v>
      </c>
      <c r="K3835" t="s">
        <v>404</v>
      </c>
    </row>
    <row r="3836" spans="1:11" x14ac:dyDescent="0.35">
      <c r="A3836" t="s">
        <v>569</v>
      </c>
      <c r="B3836" t="s">
        <v>84</v>
      </c>
      <c r="C3836" t="s">
        <v>384</v>
      </c>
      <c r="D3836" t="s">
        <v>78</v>
      </c>
      <c r="E3836">
        <v>2023</v>
      </c>
      <c r="F3836">
        <v>90</v>
      </c>
      <c r="G3836" t="s">
        <v>89</v>
      </c>
      <c r="H3836" t="s">
        <v>80</v>
      </c>
      <c r="I3836">
        <v>43.15</v>
      </c>
      <c r="J3836" t="s">
        <v>603</v>
      </c>
      <c r="K3836" t="s">
        <v>413</v>
      </c>
    </row>
    <row r="3837" spans="1:11" x14ac:dyDescent="0.35">
      <c r="A3837" t="s">
        <v>569</v>
      </c>
      <c r="B3837" t="s">
        <v>84</v>
      </c>
      <c r="C3837" t="s">
        <v>384</v>
      </c>
      <c r="D3837" t="s">
        <v>78</v>
      </c>
      <c r="E3837">
        <v>2023</v>
      </c>
      <c r="F3837">
        <v>90</v>
      </c>
      <c r="G3837" t="s">
        <v>89</v>
      </c>
      <c r="H3837" t="s">
        <v>80</v>
      </c>
      <c r="I3837">
        <v>334.32</v>
      </c>
      <c r="J3837" t="s">
        <v>604</v>
      </c>
      <c r="K3837" t="s">
        <v>404</v>
      </c>
    </row>
    <row r="3838" spans="1:11" x14ac:dyDescent="0.35">
      <c r="A3838" t="s">
        <v>569</v>
      </c>
      <c r="B3838" t="s">
        <v>84</v>
      </c>
      <c r="C3838" t="s">
        <v>384</v>
      </c>
      <c r="D3838" t="s">
        <v>78</v>
      </c>
      <c r="E3838">
        <v>2023</v>
      </c>
      <c r="F3838">
        <v>90</v>
      </c>
      <c r="G3838" t="s">
        <v>89</v>
      </c>
      <c r="H3838" t="s">
        <v>80</v>
      </c>
      <c r="I3838">
        <v>1378.53</v>
      </c>
      <c r="J3838" t="s">
        <v>604</v>
      </c>
      <c r="K3838" t="s">
        <v>413</v>
      </c>
    </row>
    <row r="3839" spans="1:11" x14ac:dyDescent="0.35">
      <c r="A3839" t="s">
        <v>569</v>
      </c>
      <c r="B3839" t="s">
        <v>84</v>
      </c>
      <c r="C3839" t="s">
        <v>384</v>
      </c>
      <c r="D3839" t="s">
        <v>78</v>
      </c>
      <c r="E3839">
        <v>2023</v>
      </c>
      <c r="F3839">
        <v>90</v>
      </c>
      <c r="G3839" t="s">
        <v>89</v>
      </c>
      <c r="H3839" t="s">
        <v>80</v>
      </c>
      <c r="I3839">
        <v>3572.93</v>
      </c>
      <c r="J3839" t="s">
        <v>570</v>
      </c>
      <c r="K3839" t="s">
        <v>404</v>
      </c>
    </row>
    <row r="3840" spans="1:11" x14ac:dyDescent="0.35">
      <c r="A3840" t="s">
        <v>569</v>
      </c>
      <c r="B3840" t="s">
        <v>84</v>
      </c>
      <c r="C3840" t="s">
        <v>384</v>
      </c>
      <c r="D3840" t="s">
        <v>78</v>
      </c>
      <c r="E3840">
        <v>2023</v>
      </c>
      <c r="F3840">
        <v>90</v>
      </c>
      <c r="G3840" t="s">
        <v>89</v>
      </c>
      <c r="H3840" t="s">
        <v>80</v>
      </c>
      <c r="I3840">
        <v>120.92</v>
      </c>
      <c r="J3840" t="s">
        <v>570</v>
      </c>
      <c r="K3840" t="s">
        <v>413</v>
      </c>
    </row>
    <row r="3841" spans="1:11" x14ac:dyDescent="0.35">
      <c r="A3841" t="s">
        <v>569</v>
      </c>
      <c r="B3841" t="s">
        <v>84</v>
      </c>
      <c r="C3841" t="s">
        <v>384</v>
      </c>
      <c r="D3841" t="s">
        <v>78</v>
      </c>
      <c r="E3841">
        <v>2023</v>
      </c>
      <c r="F3841">
        <v>91</v>
      </c>
      <c r="G3841" t="s">
        <v>90</v>
      </c>
      <c r="H3841" t="s">
        <v>80</v>
      </c>
      <c r="I3841">
        <v>15894.69</v>
      </c>
      <c r="J3841" t="s">
        <v>603</v>
      </c>
      <c r="K3841" t="s">
        <v>404</v>
      </c>
    </row>
    <row r="3842" spans="1:11" x14ac:dyDescent="0.35">
      <c r="A3842" t="s">
        <v>569</v>
      </c>
      <c r="B3842" t="s">
        <v>84</v>
      </c>
      <c r="C3842" t="s">
        <v>384</v>
      </c>
      <c r="D3842" t="s">
        <v>78</v>
      </c>
      <c r="E3842">
        <v>2023</v>
      </c>
      <c r="F3842">
        <v>91</v>
      </c>
      <c r="G3842" t="s">
        <v>90</v>
      </c>
      <c r="H3842" t="s">
        <v>80</v>
      </c>
      <c r="I3842">
        <v>14194.19</v>
      </c>
      <c r="J3842" t="s">
        <v>603</v>
      </c>
      <c r="K3842" t="s">
        <v>413</v>
      </c>
    </row>
    <row r="3843" spans="1:11" x14ac:dyDescent="0.35">
      <c r="A3843" t="s">
        <v>569</v>
      </c>
      <c r="B3843" t="s">
        <v>84</v>
      </c>
      <c r="C3843" t="s">
        <v>384</v>
      </c>
      <c r="D3843" t="s">
        <v>78</v>
      </c>
      <c r="E3843">
        <v>2023</v>
      </c>
      <c r="F3843">
        <v>91</v>
      </c>
      <c r="G3843" t="s">
        <v>90</v>
      </c>
      <c r="H3843" t="s">
        <v>80</v>
      </c>
      <c r="I3843">
        <v>14565.62</v>
      </c>
      <c r="J3843" t="s">
        <v>604</v>
      </c>
      <c r="K3843" t="s">
        <v>404</v>
      </c>
    </row>
    <row r="3844" spans="1:11" x14ac:dyDescent="0.35">
      <c r="A3844" t="s">
        <v>569</v>
      </c>
      <c r="B3844" t="s">
        <v>84</v>
      </c>
      <c r="C3844" t="s">
        <v>384</v>
      </c>
      <c r="D3844" t="s">
        <v>78</v>
      </c>
      <c r="E3844">
        <v>2023</v>
      </c>
      <c r="F3844">
        <v>91</v>
      </c>
      <c r="G3844" t="s">
        <v>90</v>
      </c>
      <c r="H3844" t="s">
        <v>80</v>
      </c>
      <c r="I3844">
        <v>10837.65</v>
      </c>
      <c r="J3844" t="s">
        <v>604</v>
      </c>
      <c r="K3844" t="s">
        <v>413</v>
      </c>
    </row>
    <row r="3845" spans="1:11" x14ac:dyDescent="0.35">
      <c r="A3845" t="s">
        <v>569</v>
      </c>
      <c r="B3845" t="s">
        <v>84</v>
      </c>
      <c r="C3845" t="s">
        <v>384</v>
      </c>
      <c r="D3845" t="s">
        <v>78</v>
      </c>
      <c r="E3845">
        <v>2023</v>
      </c>
      <c r="F3845">
        <v>91</v>
      </c>
      <c r="G3845" t="s">
        <v>90</v>
      </c>
      <c r="H3845" t="s">
        <v>80</v>
      </c>
      <c r="I3845">
        <v>10482.950000000001</v>
      </c>
      <c r="J3845" t="s">
        <v>570</v>
      </c>
      <c r="K3845" t="s">
        <v>404</v>
      </c>
    </row>
    <row r="3846" spans="1:11" x14ac:dyDescent="0.35">
      <c r="A3846" t="s">
        <v>569</v>
      </c>
      <c r="B3846" t="s">
        <v>84</v>
      </c>
      <c r="C3846" t="s">
        <v>384</v>
      </c>
      <c r="D3846" t="s">
        <v>78</v>
      </c>
      <c r="E3846">
        <v>2023</v>
      </c>
      <c r="F3846">
        <v>91</v>
      </c>
      <c r="G3846" t="s">
        <v>90</v>
      </c>
      <c r="H3846" t="s">
        <v>80</v>
      </c>
      <c r="I3846">
        <v>22943.55</v>
      </c>
      <c r="J3846" t="s">
        <v>570</v>
      </c>
      <c r="K3846" t="s">
        <v>413</v>
      </c>
    </row>
    <row r="3847" spans="1:11" x14ac:dyDescent="0.35">
      <c r="A3847" t="s">
        <v>569</v>
      </c>
      <c r="B3847" t="s">
        <v>84</v>
      </c>
      <c r="C3847" t="s">
        <v>384</v>
      </c>
      <c r="D3847" t="s">
        <v>78</v>
      </c>
      <c r="E3847">
        <v>2024</v>
      </c>
      <c r="F3847">
        <v>16</v>
      </c>
      <c r="G3847" t="s">
        <v>91</v>
      </c>
      <c r="H3847" t="s">
        <v>80</v>
      </c>
      <c r="I3847">
        <v>34200.629999999997</v>
      </c>
      <c r="J3847" t="s">
        <v>603</v>
      </c>
      <c r="K3847" t="s">
        <v>404</v>
      </c>
    </row>
    <row r="3848" spans="1:11" x14ac:dyDescent="0.35">
      <c r="A3848" t="s">
        <v>569</v>
      </c>
      <c r="B3848" t="s">
        <v>84</v>
      </c>
      <c r="C3848" t="s">
        <v>384</v>
      </c>
      <c r="D3848" t="s">
        <v>78</v>
      </c>
      <c r="E3848">
        <v>2024</v>
      </c>
      <c r="F3848">
        <v>16</v>
      </c>
      <c r="G3848" t="s">
        <v>91</v>
      </c>
      <c r="H3848" t="s">
        <v>80</v>
      </c>
      <c r="I3848">
        <v>146945.71</v>
      </c>
      <c r="J3848" t="s">
        <v>603</v>
      </c>
      <c r="K3848" t="s">
        <v>413</v>
      </c>
    </row>
    <row r="3849" spans="1:11" x14ac:dyDescent="0.35">
      <c r="A3849" t="s">
        <v>569</v>
      </c>
      <c r="B3849" t="s">
        <v>84</v>
      </c>
      <c r="C3849" t="s">
        <v>384</v>
      </c>
      <c r="D3849" t="s">
        <v>78</v>
      </c>
      <c r="E3849">
        <v>2024</v>
      </c>
      <c r="F3849">
        <v>16</v>
      </c>
      <c r="G3849" t="s">
        <v>91</v>
      </c>
      <c r="H3849" t="s">
        <v>80</v>
      </c>
      <c r="I3849">
        <v>100539.02</v>
      </c>
      <c r="J3849" t="s">
        <v>604</v>
      </c>
      <c r="K3849" t="s">
        <v>404</v>
      </c>
    </row>
    <row r="3850" spans="1:11" x14ac:dyDescent="0.35">
      <c r="A3850" t="s">
        <v>569</v>
      </c>
      <c r="B3850" t="s">
        <v>84</v>
      </c>
      <c r="C3850" t="s">
        <v>384</v>
      </c>
      <c r="D3850" t="s">
        <v>78</v>
      </c>
      <c r="E3850">
        <v>2024</v>
      </c>
      <c r="F3850">
        <v>16</v>
      </c>
      <c r="G3850" t="s">
        <v>91</v>
      </c>
      <c r="H3850" t="s">
        <v>80</v>
      </c>
      <c r="I3850">
        <v>230465.52</v>
      </c>
      <c r="J3850" t="s">
        <v>604</v>
      </c>
      <c r="K3850" t="s">
        <v>413</v>
      </c>
    </row>
    <row r="3851" spans="1:11" x14ac:dyDescent="0.35">
      <c r="A3851" t="s">
        <v>569</v>
      </c>
      <c r="B3851" t="s">
        <v>84</v>
      </c>
      <c r="C3851" t="s">
        <v>384</v>
      </c>
      <c r="D3851" t="s">
        <v>78</v>
      </c>
      <c r="E3851">
        <v>2024</v>
      </c>
      <c r="F3851">
        <v>16</v>
      </c>
      <c r="G3851" t="s">
        <v>91</v>
      </c>
      <c r="H3851" t="s">
        <v>80</v>
      </c>
      <c r="I3851">
        <v>240590.5</v>
      </c>
      <c r="J3851" t="s">
        <v>570</v>
      </c>
      <c r="K3851" t="s">
        <v>413</v>
      </c>
    </row>
    <row r="3852" spans="1:11" x14ac:dyDescent="0.35">
      <c r="A3852" t="s">
        <v>569</v>
      </c>
      <c r="B3852" t="s">
        <v>84</v>
      </c>
      <c r="C3852" t="s">
        <v>384</v>
      </c>
      <c r="D3852" t="s">
        <v>78</v>
      </c>
      <c r="E3852">
        <v>2024</v>
      </c>
      <c r="F3852">
        <v>33</v>
      </c>
      <c r="G3852" t="s">
        <v>88</v>
      </c>
      <c r="H3852" t="s">
        <v>80</v>
      </c>
      <c r="I3852">
        <v>406000</v>
      </c>
      <c r="J3852" t="s">
        <v>603</v>
      </c>
      <c r="K3852" t="s">
        <v>404</v>
      </c>
    </row>
    <row r="3853" spans="1:11" x14ac:dyDescent="0.35">
      <c r="A3853" t="s">
        <v>569</v>
      </c>
      <c r="B3853" t="s">
        <v>84</v>
      </c>
      <c r="C3853" t="s">
        <v>384</v>
      </c>
      <c r="D3853" t="s">
        <v>78</v>
      </c>
      <c r="E3853">
        <v>2024</v>
      </c>
      <c r="F3853">
        <v>33</v>
      </c>
      <c r="G3853" t="s">
        <v>88</v>
      </c>
      <c r="H3853" t="s">
        <v>80</v>
      </c>
      <c r="I3853">
        <v>2076367.52</v>
      </c>
      <c r="J3853" t="s">
        <v>603</v>
      </c>
      <c r="K3853" t="s">
        <v>413</v>
      </c>
    </row>
    <row r="3854" spans="1:11" x14ac:dyDescent="0.35">
      <c r="A3854" t="s">
        <v>569</v>
      </c>
      <c r="B3854" t="s">
        <v>84</v>
      </c>
      <c r="C3854" t="s">
        <v>384</v>
      </c>
      <c r="D3854" t="s">
        <v>78</v>
      </c>
      <c r="E3854">
        <v>2024</v>
      </c>
      <c r="F3854">
        <v>33</v>
      </c>
      <c r="G3854" t="s">
        <v>88</v>
      </c>
      <c r="H3854" t="s">
        <v>80</v>
      </c>
      <c r="I3854">
        <v>353083.34</v>
      </c>
      <c r="J3854" t="s">
        <v>604</v>
      </c>
      <c r="K3854" t="s">
        <v>404</v>
      </c>
    </row>
    <row r="3855" spans="1:11" x14ac:dyDescent="0.35">
      <c r="A3855" t="s">
        <v>569</v>
      </c>
      <c r="B3855" t="s">
        <v>84</v>
      </c>
      <c r="C3855" t="s">
        <v>384</v>
      </c>
      <c r="D3855" t="s">
        <v>78</v>
      </c>
      <c r="E3855">
        <v>2024</v>
      </c>
      <c r="F3855">
        <v>33</v>
      </c>
      <c r="G3855" t="s">
        <v>88</v>
      </c>
      <c r="H3855" t="s">
        <v>80</v>
      </c>
      <c r="I3855">
        <v>1910844.87</v>
      </c>
      <c r="J3855" t="s">
        <v>604</v>
      </c>
      <c r="K3855" t="s">
        <v>413</v>
      </c>
    </row>
    <row r="3856" spans="1:11" x14ac:dyDescent="0.35">
      <c r="A3856" t="s">
        <v>569</v>
      </c>
      <c r="B3856" t="s">
        <v>84</v>
      </c>
      <c r="C3856" t="s">
        <v>384</v>
      </c>
      <c r="D3856" t="s">
        <v>78</v>
      </c>
      <c r="E3856">
        <v>2024</v>
      </c>
      <c r="F3856">
        <v>33</v>
      </c>
      <c r="G3856" t="s">
        <v>88</v>
      </c>
      <c r="H3856" t="s">
        <v>80</v>
      </c>
      <c r="I3856">
        <v>376083.34</v>
      </c>
      <c r="J3856" t="s">
        <v>570</v>
      </c>
      <c r="K3856" t="s">
        <v>404</v>
      </c>
    </row>
    <row r="3857" spans="1:11" x14ac:dyDescent="0.35">
      <c r="A3857" t="s">
        <v>569</v>
      </c>
      <c r="B3857" t="s">
        <v>84</v>
      </c>
      <c r="C3857" t="s">
        <v>384</v>
      </c>
      <c r="D3857" t="s">
        <v>78</v>
      </c>
      <c r="E3857">
        <v>2024</v>
      </c>
      <c r="F3857">
        <v>33</v>
      </c>
      <c r="G3857" t="s">
        <v>88</v>
      </c>
      <c r="H3857" t="s">
        <v>80</v>
      </c>
      <c r="I3857">
        <v>1707565.53</v>
      </c>
      <c r="J3857" t="s">
        <v>570</v>
      </c>
      <c r="K3857" t="s">
        <v>413</v>
      </c>
    </row>
    <row r="3858" spans="1:11" x14ac:dyDescent="0.35">
      <c r="A3858" t="s">
        <v>569</v>
      </c>
      <c r="B3858" t="s">
        <v>84</v>
      </c>
      <c r="C3858" t="s">
        <v>384</v>
      </c>
      <c r="D3858" t="s">
        <v>78</v>
      </c>
      <c r="E3858">
        <v>2024</v>
      </c>
      <c r="F3858">
        <v>63</v>
      </c>
      <c r="G3858" t="s">
        <v>317</v>
      </c>
      <c r="H3858" t="s">
        <v>80</v>
      </c>
      <c r="I3858">
        <v>-17</v>
      </c>
      <c r="J3858" t="s">
        <v>604</v>
      </c>
      <c r="K3858" t="s">
        <v>413</v>
      </c>
    </row>
    <row r="3859" spans="1:11" x14ac:dyDescent="0.35">
      <c r="A3859" t="s">
        <v>569</v>
      </c>
      <c r="B3859" t="s">
        <v>84</v>
      </c>
      <c r="C3859" t="s">
        <v>384</v>
      </c>
      <c r="D3859" t="s">
        <v>78</v>
      </c>
      <c r="E3859">
        <v>2024</v>
      </c>
      <c r="F3859">
        <v>63</v>
      </c>
      <c r="G3859" t="s">
        <v>317</v>
      </c>
      <c r="H3859" t="s">
        <v>80</v>
      </c>
      <c r="I3859">
        <v>-129.05000000000001</v>
      </c>
      <c r="J3859" t="s">
        <v>570</v>
      </c>
      <c r="K3859" t="s">
        <v>413</v>
      </c>
    </row>
    <row r="3860" spans="1:11" x14ac:dyDescent="0.35">
      <c r="A3860" t="s">
        <v>569</v>
      </c>
      <c r="B3860" t="s">
        <v>84</v>
      </c>
      <c r="C3860" t="s">
        <v>384</v>
      </c>
      <c r="D3860" t="s">
        <v>78</v>
      </c>
      <c r="E3860">
        <v>2024</v>
      </c>
      <c r="F3860">
        <v>90</v>
      </c>
      <c r="G3860" t="s">
        <v>89</v>
      </c>
      <c r="H3860" t="s">
        <v>80</v>
      </c>
      <c r="I3860">
        <v>906.62</v>
      </c>
      <c r="J3860" t="s">
        <v>603</v>
      </c>
      <c r="K3860" t="s">
        <v>404</v>
      </c>
    </row>
    <row r="3861" spans="1:11" x14ac:dyDescent="0.35">
      <c r="A3861" t="s">
        <v>569</v>
      </c>
      <c r="B3861" t="s">
        <v>84</v>
      </c>
      <c r="C3861" t="s">
        <v>384</v>
      </c>
      <c r="D3861" t="s">
        <v>78</v>
      </c>
      <c r="E3861">
        <v>2024</v>
      </c>
      <c r="F3861">
        <v>90</v>
      </c>
      <c r="G3861" t="s">
        <v>89</v>
      </c>
      <c r="H3861" t="s">
        <v>80</v>
      </c>
      <c r="I3861">
        <v>6446.88</v>
      </c>
      <c r="J3861" t="s">
        <v>603</v>
      </c>
      <c r="K3861" t="s">
        <v>413</v>
      </c>
    </row>
    <row r="3862" spans="1:11" x14ac:dyDescent="0.35">
      <c r="A3862" t="s">
        <v>569</v>
      </c>
      <c r="B3862" t="s">
        <v>84</v>
      </c>
      <c r="C3862" t="s">
        <v>384</v>
      </c>
      <c r="D3862" t="s">
        <v>78</v>
      </c>
      <c r="E3862">
        <v>2024</v>
      </c>
      <c r="F3862">
        <v>90</v>
      </c>
      <c r="G3862" t="s">
        <v>89</v>
      </c>
      <c r="H3862" t="s">
        <v>80</v>
      </c>
      <c r="I3862">
        <v>258.14</v>
      </c>
      <c r="J3862" t="s">
        <v>604</v>
      </c>
      <c r="K3862" t="s">
        <v>404</v>
      </c>
    </row>
    <row r="3863" spans="1:11" x14ac:dyDescent="0.35">
      <c r="A3863" t="s">
        <v>569</v>
      </c>
      <c r="B3863" t="s">
        <v>84</v>
      </c>
      <c r="C3863" t="s">
        <v>384</v>
      </c>
      <c r="D3863" t="s">
        <v>78</v>
      </c>
      <c r="E3863">
        <v>2024</v>
      </c>
      <c r="F3863">
        <v>90</v>
      </c>
      <c r="G3863" t="s">
        <v>89</v>
      </c>
      <c r="H3863" t="s">
        <v>80</v>
      </c>
      <c r="I3863">
        <v>28860.92</v>
      </c>
      <c r="J3863" t="s">
        <v>604</v>
      </c>
      <c r="K3863" t="s">
        <v>413</v>
      </c>
    </row>
    <row r="3864" spans="1:11" x14ac:dyDescent="0.35">
      <c r="A3864" t="s">
        <v>569</v>
      </c>
      <c r="B3864" t="s">
        <v>84</v>
      </c>
      <c r="C3864" t="s">
        <v>384</v>
      </c>
      <c r="D3864" t="s">
        <v>78</v>
      </c>
      <c r="E3864">
        <v>2024</v>
      </c>
      <c r="F3864">
        <v>90</v>
      </c>
      <c r="G3864" t="s">
        <v>89</v>
      </c>
      <c r="H3864" t="s">
        <v>80</v>
      </c>
      <c r="I3864">
        <v>1729.83</v>
      </c>
      <c r="J3864" t="s">
        <v>570</v>
      </c>
      <c r="K3864" t="s">
        <v>404</v>
      </c>
    </row>
    <row r="3865" spans="1:11" x14ac:dyDescent="0.35">
      <c r="A3865" t="s">
        <v>569</v>
      </c>
      <c r="B3865" t="s">
        <v>84</v>
      </c>
      <c r="C3865" t="s">
        <v>384</v>
      </c>
      <c r="D3865" t="s">
        <v>78</v>
      </c>
      <c r="E3865">
        <v>2024</v>
      </c>
      <c r="F3865">
        <v>90</v>
      </c>
      <c r="G3865" t="s">
        <v>89</v>
      </c>
      <c r="H3865" t="s">
        <v>80</v>
      </c>
      <c r="I3865">
        <v>13879.88</v>
      </c>
      <c r="J3865" t="s">
        <v>570</v>
      </c>
      <c r="K3865" t="s">
        <v>413</v>
      </c>
    </row>
    <row r="3866" spans="1:11" x14ac:dyDescent="0.35">
      <c r="A3866" t="s">
        <v>569</v>
      </c>
      <c r="B3866" t="s">
        <v>84</v>
      </c>
      <c r="C3866" t="s">
        <v>384</v>
      </c>
      <c r="D3866" t="s">
        <v>78</v>
      </c>
      <c r="E3866">
        <v>2024</v>
      </c>
      <c r="F3866">
        <v>91</v>
      </c>
      <c r="G3866" t="s">
        <v>90</v>
      </c>
      <c r="H3866" t="s">
        <v>80</v>
      </c>
      <c r="I3866">
        <v>13536.72</v>
      </c>
      <c r="J3866" t="s">
        <v>603</v>
      </c>
      <c r="K3866" t="s">
        <v>404</v>
      </c>
    </row>
    <row r="3867" spans="1:11" x14ac:dyDescent="0.35">
      <c r="A3867" t="s">
        <v>569</v>
      </c>
      <c r="B3867" t="s">
        <v>84</v>
      </c>
      <c r="C3867" t="s">
        <v>384</v>
      </c>
      <c r="D3867" t="s">
        <v>78</v>
      </c>
      <c r="E3867">
        <v>2024</v>
      </c>
      <c r="F3867">
        <v>91</v>
      </c>
      <c r="G3867" t="s">
        <v>90</v>
      </c>
      <c r="H3867" t="s">
        <v>80</v>
      </c>
      <c r="I3867">
        <v>132267.97</v>
      </c>
      <c r="J3867" t="s">
        <v>603</v>
      </c>
      <c r="K3867" t="s">
        <v>413</v>
      </c>
    </row>
    <row r="3868" spans="1:11" x14ac:dyDescent="0.35">
      <c r="A3868" t="s">
        <v>569</v>
      </c>
      <c r="B3868" t="s">
        <v>84</v>
      </c>
      <c r="C3868" t="s">
        <v>384</v>
      </c>
      <c r="D3868" t="s">
        <v>78</v>
      </c>
      <c r="E3868">
        <v>2024</v>
      </c>
      <c r="F3868">
        <v>91</v>
      </c>
      <c r="G3868" t="s">
        <v>90</v>
      </c>
      <c r="H3868" t="s">
        <v>80</v>
      </c>
      <c r="I3868">
        <v>10862.04</v>
      </c>
      <c r="J3868" t="s">
        <v>604</v>
      </c>
      <c r="K3868" t="s">
        <v>404</v>
      </c>
    </row>
    <row r="3869" spans="1:11" x14ac:dyDescent="0.35">
      <c r="A3869" t="s">
        <v>569</v>
      </c>
      <c r="B3869" t="s">
        <v>84</v>
      </c>
      <c r="C3869" t="s">
        <v>384</v>
      </c>
      <c r="D3869" t="s">
        <v>78</v>
      </c>
      <c r="E3869">
        <v>2024</v>
      </c>
      <c r="F3869">
        <v>91</v>
      </c>
      <c r="G3869" t="s">
        <v>90</v>
      </c>
      <c r="H3869" t="s">
        <v>80</v>
      </c>
      <c r="I3869">
        <v>132523.94</v>
      </c>
      <c r="J3869" t="s">
        <v>604</v>
      </c>
      <c r="K3869" t="s">
        <v>413</v>
      </c>
    </row>
    <row r="3870" spans="1:11" x14ac:dyDescent="0.35">
      <c r="A3870" t="s">
        <v>569</v>
      </c>
      <c r="B3870" t="s">
        <v>84</v>
      </c>
      <c r="C3870" t="s">
        <v>384</v>
      </c>
      <c r="D3870" t="s">
        <v>78</v>
      </c>
      <c r="E3870">
        <v>2024</v>
      </c>
      <c r="F3870">
        <v>91</v>
      </c>
      <c r="G3870" t="s">
        <v>90</v>
      </c>
      <c r="H3870" t="s">
        <v>80</v>
      </c>
      <c r="I3870">
        <v>12434.09</v>
      </c>
      <c r="J3870" t="s">
        <v>570</v>
      </c>
      <c r="K3870" t="s">
        <v>404</v>
      </c>
    </row>
    <row r="3871" spans="1:11" x14ac:dyDescent="0.35">
      <c r="A3871" t="s">
        <v>569</v>
      </c>
      <c r="B3871" t="s">
        <v>84</v>
      </c>
      <c r="C3871" t="s">
        <v>384</v>
      </c>
      <c r="D3871" t="s">
        <v>78</v>
      </c>
      <c r="E3871">
        <v>2024</v>
      </c>
      <c r="F3871">
        <v>91</v>
      </c>
      <c r="G3871" t="s">
        <v>90</v>
      </c>
      <c r="H3871" t="s">
        <v>80</v>
      </c>
      <c r="I3871">
        <v>124988.04</v>
      </c>
      <c r="J3871" t="s">
        <v>570</v>
      </c>
      <c r="K3871" t="s">
        <v>413</v>
      </c>
    </row>
    <row r="3872" spans="1:11" x14ac:dyDescent="0.35">
      <c r="A3872" t="s">
        <v>569</v>
      </c>
      <c r="B3872" t="s">
        <v>84</v>
      </c>
      <c r="C3872" t="s">
        <v>384</v>
      </c>
      <c r="D3872" t="s">
        <v>78</v>
      </c>
      <c r="E3872">
        <v>2025</v>
      </c>
      <c r="F3872">
        <v>16</v>
      </c>
      <c r="G3872" t="s">
        <v>91</v>
      </c>
      <c r="H3872" t="s">
        <v>80</v>
      </c>
      <c r="I3872">
        <v>9941.4</v>
      </c>
      <c r="J3872" t="s">
        <v>603</v>
      </c>
      <c r="K3872" t="s">
        <v>413</v>
      </c>
    </row>
    <row r="3873" spans="1:11" x14ac:dyDescent="0.35">
      <c r="A3873" t="s">
        <v>569</v>
      </c>
      <c r="B3873" t="s">
        <v>84</v>
      </c>
      <c r="C3873" t="s">
        <v>384</v>
      </c>
      <c r="D3873" t="s">
        <v>78</v>
      </c>
      <c r="E3873">
        <v>2025</v>
      </c>
      <c r="F3873">
        <v>16</v>
      </c>
      <c r="G3873" t="s">
        <v>91</v>
      </c>
      <c r="H3873" t="s">
        <v>80</v>
      </c>
      <c r="I3873">
        <v>3783.98</v>
      </c>
      <c r="J3873" t="s">
        <v>604</v>
      </c>
      <c r="K3873" t="s">
        <v>404</v>
      </c>
    </row>
    <row r="3874" spans="1:11" x14ac:dyDescent="0.35">
      <c r="A3874" t="s">
        <v>569</v>
      </c>
      <c r="B3874" t="s">
        <v>84</v>
      </c>
      <c r="C3874" t="s">
        <v>384</v>
      </c>
      <c r="D3874" t="s">
        <v>78</v>
      </c>
      <c r="E3874">
        <v>2025</v>
      </c>
      <c r="F3874">
        <v>16</v>
      </c>
      <c r="G3874" t="s">
        <v>91</v>
      </c>
      <c r="H3874" t="s">
        <v>80</v>
      </c>
      <c r="I3874">
        <v>14457.86</v>
      </c>
      <c r="J3874" t="s">
        <v>604</v>
      </c>
      <c r="K3874" t="s">
        <v>413</v>
      </c>
    </row>
    <row r="3875" spans="1:11" x14ac:dyDescent="0.35">
      <c r="A3875" t="s">
        <v>569</v>
      </c>
      <c r="B3875" t="s">
        <v>84</v>
      </c>
      <c r="C3875" t="s">
        <v>384</v>
      </c>
      <c r="D3875" t="s">
        <v>78</v>
      </c>
      <c r="E3875">
        <v>2025</v>
      </c>
      <c r="F3875">
        <v>16</v>
      </c>
      <c r="G3875" t="s">
        <v>91</v>
      </c>
      <c r="H3875" t="s">
        <v>80</v>
      </c>
      <c r="I3875">
        <v>2629.2</v>
      </c>
      <c r="J3875" t="s">
        <v>570</v>
      </c>
      <c r="K3875" t="s">
        <v>404</v>
      </c>
    </row>
    <row r="3876" spans="1:11" x14ac:dyDescent="0.35">
      <c r="A3876" t="s">
        <v>569</v>
      </c>
      <c r="B3876" t="s">
        <v>84</v>
      </c>
      <c r="C3876" t="s">
        <v>384</v>
      </c>
      <c r="D3876" t="s">
        <v>78</v>
      </c>
      <c r="E3876">
        <v>2025</v>
      </c>
      <c r="F3876">
        <v>16</v>
      </c>
      <c r="G3876" t="s">
        <v>91</v>
      </c>
      <c r="H3876" t="s">
        <v>80</v>
      </c>
      <c r="I3876">
        <v>44176.63</v>
      </c>
      <c r="J3876" t="s">
        <v>570</v>
      </c>
      <c r="K3876" t="s">
        <v>413</v>
      </c>
    </row>
    <row r="3877" spans="1:11" x14ac:dyDescent="0.35">
      <c r="A3877" t="s">
        <v>569</v>
      </c>
      <c r="B3877" t="s">
        <v>84</v>
      </c>
      <c r="C3877" t="s">
        <v>384</v>
      </c>
      <c r="D3877" t="s">
        <v>78</v>
      </c>
      <c r="E3877">
        <v>2025</v>
      </c>
      <c r="F3877">
        <v>33</v>
      </c>
      <c r="G3877" t="s">
        <v>88</v>
      </c>
      <c r="H3877" t="s">
        <v>80</v>
      </c>
      <c r="I3877">
        <v>113000</v>
      </c>
      <c r="J3877" t="s">
        <v>603</v>
      </c>
      <c r="K3877" t="s">
        <v>404</v>
      </c>
    </row>
    <row r="3878" spans="1:11" x14ac:dyDescent="0.35">
      <c r="A3878" t="s">
        <v>569</v>
      </c>
      <c r="B3878" t="s">
        <v>84</v>
      </c>
      <c r="C3878" t="s">
        <v>384</v>
      </c>
      <c r="D3878" t="s">
        <v>78</v>
      </c>
      <c r="E3878">
        <v>2025</v>
      </c>
      <c r="F3878">
        <v>33</v>
      </c>
      <c r="G3878" t="s">
        <v>88</v>
      </c>
      <c r="H3878" t="s">
        <v>80</v>
      </c>
      <c r="I3878">
        <v>344211.02</v>
      </c>
      <c r="J3878" t="s">
        <v>603</v>
      </c>
      <c r="K3878" t="s">
        <v>413</v>
      </c>
    </row>
    <row r="3879" spans="1:11" x14ac:dyDescent="0.35">
      <c r="A3879" t="s">
        <v>569</v>
      </c>
      <c r="B3879" t="s">
        <v>84</v>
      </c>
      <c r="C3879" t="s">
        <v>384</v>
      </c>
      <c r="D3879" t="s">
        <v>78</v>
      </c>
      <c r="E3879">
        <v>2025</v>
      </c>
      <c r="F3879">
        <v>33</v>
      </c>
      <c r="G3879" t="s">
        <v>88</v>
      </c>
      <c r="H3879" t="s">
        <v>80</v>
      </c>
      <c r="I3879">
        <v>118000</v>
      </c>
      <c r="J3879" t="s">
        <v>604</v>
      </c>
      <c r="K3879" t="s">
        <v>404</v>
      </c>
    </row>
    <row r="3880" spans="1:11" x14ac:dyDescent="0.35">
      <c r="A3880" t="s">
        <v>569</v>
      </c>
      <c r="B3880" t="s">
        <v>84</v>
      </c>
      <c r="C3880" t="s">
        <v>384</v>
      </c>
      <c r="D3880" t="s">
        <v>78</v>
      </c>
      <c r="E3880">
        <v>2025</v>
      </c>
      <c r="F3880">
        <v>33</v>
      </c>
      <c r="G3880" t="s">
        <v>88</v>
      </c>
      <c r="H3880" t="s">
        <v>80</v>
      </c>
      <c r="I3880">
        <v>552516.57999999996</v>
      </c>
      <c r="J3880" t="s">
        <v>604</v>
      </c>
      <c r="K3880" t="s">
        <v>413</v>
      </c>
    </row>
    <row r="3881" spans="1:11" x14ac:dyDescent="0.35">
      <c r="A3881" t="s">
        <v>569</v>
      </c>
      <c r="B3881" t="s">
        <v>84</v>
      </c>
      <c r="C3881" t="s">
        <v>384</v>
      </c>
      <c r="D3881" t="s">
        <v>78</v>
      </c>
      <c r="E3881">
        <v>2025</v>
      </c>
      <c r="F3881">
        <v>33</v>
      </c>
      <c r="G3881" t="s">
        <v>88</v>
      </c>
      <c r="H3881" t="s">
        <v>80</v>
      </c>
      <c r="I3881">
        <v>138000</v>
      </c>
      <c r="J3881" t="s">
        <v>570</v>
      </c>
      <c r="K3881" t="s">
        <v>404</v>
      </c>
    </row>
    <row r="3882" spans="1:11" x14ac:dyDescent="0.35">
      <c r="A3882" t="s">
        <v>569</v>
      </c>
      <c r="B3882" t="s">
        <v>84</v>
      </c>
      <c r="C3882" t="s">
        <v>384</v>
      </c>
      <c r="D3882" t="s">
        <v>78</v>
      </c>
      <c r="E3882">
        <v>2025</v>
      </c>
      <c r="F3882">
        <v>33</v>
      </c>
      <c r="G3882" t="s">
        <v>88</v>
      </c>
      <c r="H3882" t="s">
        <v>80</v>
      </c>
      <c r="I3882">
        <v>635391.03</v>
      </c>
      <c r="J3882" t="s">
        <v>570</v>
      </c>
      <c r="K3882" t="s">
        <v>413</v>
      </c>
    </row>
    <row r="3883" spans="1:11" x14ac:dyDescent="0.35">
      <c r="A3883" t="s">
        <v>569</v>
      </c>
      <c r="B3883" t="s">
        <v>84</v>
      </c>
      <c r="C3883" t="s">
        <v>384</v>
      </c>
      <c r="D3883" t="s">
        <v>78</v>
      </c>
      <c r="E3883">
        <v>2025</v>
      </c>
      <c r="F3883">
        <v>90</v>
      </c>
      <c r="G3883" t="s">
        <v>89</v>
      </c>
      <c r="H3883" t="s">
        <v>80</v>
      </c>
      <c r="I3883">
        <v>1465.86</v>
      </c>
      <c r="J3883" t="s">
        <v>603</v>
      </c>
      <c r="K3883" t="s">
        <v>413</v>
      </c>
    </row>
    <row r="3884" spans="1:11" x14ac:dyDescent="0.35">
      <c r="A3884" t="s">
        <v>569</v>
      </c>
      <c r="B3884" t="s">
        <v>84</v>
      </c>
      <c r="C3884" t="s">
        <v>384</v>
      </c>
      <c r="D3884" t="s">
        <v>78</v>
      </c>
      <c r="E3884">
        <v>2025</v>
      </c>
      <c r="F3884">
        <v>90</v>
      </c>
      <c r="G3884" t="s">
        <v>89</v>
      </c>
      <c r="H3884" t="s">
        <v>80</v>
      </c>
      <c r="I3884">
        <v>2769.2</v>
      </c>
      <c r="J3884" t="s">
        <v>604</v>
      </c>
      <c r="K3884" t="s">
        <v>413</v>
      </c>
    </row>
    <row r="3885" spans="1:11" x14ac:dyDescent="0.35">
      <c r="A3885" t="s">
        <v>569</v>
      </c>
      <c r="B3885" t="s">
        <v>84</v>
      </c>
      <c r="C3885" t="s">
        <v>384</v>
      </c>
      <c r="D3885" t="s">
        <v>78</v>
      </c>
      <c r="E3885">
        <v>2025</v>
      </c>
      <c r="F3885">
        <v>90</v>
      </c>
      <c r="G3885" t="s">
        <v>89</v>
      </c>
      <c r="H3885" t="s">
        <v>80</v>
      </c>
      <c r="I3885">
        <v>243</v>
      </c>
      <c r="J3885" t="s">
        <v>570</v>
      </c>
      <c r="K3885" t="s">
        <v>404</v>
      </c>
    </row>
    <row r="3886" spans="1:11" x14ac:dyDescent="0.35">
      <c r="A3886" t="s">
        <v>569</v>
      </c>
      <c r="B3886" t="s">
        <v>84</v>
      </c>
      <c r="C3886" t="s">
        <v>384</v>
      </c>
      <c r="D3886" t="s">
        <v>78</v>
      </c>
      <c r="E3886">
        <v>2025</v>
      </c>
      <c r="F3886">
        <v>90</v>
      </c>
      <c r="G3886" t="s">
        <v>89</v>
      </c>
      <c r="H3886" t="s">
        <v>80</v>
      </c>
      <c r="I3886">
        <v>2855.71</v>
      </c>
      <c r="J3886" t="s">
        <v>570</v>
      </c>
      <c r="K3886" t="s">
        <v>413</v>
      </c>
    </row>
    <row r="3887" spans="1:11" x14ac:dyDescent="0.35">
      <c r="A3887" t="s">
        <v>569</v>
      </c>
      <c r="B3887" t="s">
        <v>84</v>
      </c>
      <c r="C3887" t="s">
        <v>384</v>
      </c>
      <c r="D3887" t="s">
        <v>78</v>
      </c>
      <c r="E3887">
        <v>2025</v>
      </c>
      <c r="F3887">
        <v>91</v>
      </c>
      <c r="G3887" t="s">
        <v>90</v>
      </c>
      <c r="H3887" t="s">
        <v>80</v>
      </c>
      <c r="I3887">
        <v>2222.1799999999998</v>
      </c>
      <c r="J3887" t="s">
        <v>603</v>
      </c>
      <c r="K3887" t="s">
        <v>404</v>
      </c>
    </row>
    <row r="3888" spans="1:11" x14ac:dyDescent="0.35">
      <c r="A3888" t="s">
        <v>569</v>
      </c>
      <c r="B3888" t="s">
        <v>84</v>
      </c>
      <c r="C3888" t="s">
        <v>384</v>
      </c>
      <c r="D3888" t="s">
        <v>78</v>
      </c>
      <c r="E3888">
        <v>2025</v>
      </c>
      <c r="F3888">
        <v>91</v>
      </c>
      <c r="G3888" t="s">
        <v>90</v>
      </c>
      <c r="H3888" t="s">
        <v>80</v>
      </c>
      <c r="I3888">
        <v>24768.04</v>
      </c>
      <c r="J3888" t="s">
        <v>603</v>
      </c>
      <c r="K3888" t="s">
        <v>413</v>
      </c>
    </row>
    <row r="3889" spans="1:11" x14ac:dyDescent="0.35">
      <c r="A3889" t="s">
        <v>569</v>
      </c>
      <c r="B3889" t="s">
        <v>84</v>
      </c>
      <c r="C3889" t="s">
        <v>384</v>
      </c>
      <c r="D3889" t="s">
        <v>78</v>
      </c>
      <c r="E3889">
        <v>2025</v>
      </c>
      <c r="F3889">
        <v>91</v>
      </c>
      <c r="G3889" t="s">
        <v>90</v>
      </c>
      <c r="H3889" t="s">
        <v>80</v>
      </c>
      <c r="I3889">
        <v>2372.1799999999998</v>
      </c>
      <c r="J3889" t="s">
        <v>604</v>
      </c>
      <c r="K3889" t="s">
        <v>404</v>
      </c>
    </row>
    <row r="3890" spans="1:11" x14ac:dyDescent="0.35">
      <c r="A3890" t="s">
        <v>569</v>
      </c>
      <c r="B3890" t="s">
        <v>84</v>
      </c>
      <c r="C3890" t="s">
        <v>384</v>
      </c>
      <c r="D3890" t="s">
        <v>78</v>
      </c>
      <c r="E3890">
        <v>2025</v>
      </c>
      <c r="F3890">
        <v>91</v>
      </c>
      <c r="G3890" t="s">
        <v>90</v>
      </c>
      <c r="H3890" t="s">
        <v>80</v>
      </c>
      <c r="I3890">
        <v>42403.48</v>
      </c>
      <c r="J3890" t="s">
        <v>604</v>
      </c>
      <c r="K3890" t="s">
        <v>413</v>
      </c>
    </row>
    <row r="3891" spans="1:11" x14ac:dyDescent="0.35">
      <c r="A3891" t="s">
        <v>569</v>
      </c>
      <c r="B3891" t="s">
        <v>84</v>
      </c>
      <c r="C3891" t="s">
        <v>384</v>
      </c>
      <c r="D3891" t="s">
        <v>78</v>
      </c>
      <c r="E3891">
        <v>2025</v>
      </c>
      <c r="F3891">
        <v>91</v>
      </c>
      <c r="G3891" t="s">
        <v>90</v>
      </c>
      <c r="H3891" t="s">
        <v>80</v>
      </c>
      <c r="I3891">
        <v>3207.18</v>
      </c>
      <c r="J3891" t="s">
        <v>570</v>
      </c>
      <c r="K3891" t="s">
        <v>404</v>
      </c>
    </row>
    <row r="3892" spans="1:11" x14ac:dyDescent="0.35">
      <c r="A3892" t="s">
        <v>569</v>
      </c>
      <c r="B3892" t="s">
        <v>84</v>
      </c>
      <c r="C3892" t="s">
        <v>384</v>
      </c>
      <c r="D3892" t="s">
        <v>78</v>
      </c>
      <c r="E3892">
        <v>2025</v>
      </c>
      <c r="F3892">
        <v>91</v>
      </c>
      <c r="G3892" t="s">
        <v>90</v>
      </c>
      <c r="H3892" t="s">
        <v>80</v>
      </c>
      <c r="I3892">
        <v>49237.37</v>
      </c>
      <c r="J3892" t="s">
        <v>570</v>
      </c>
      <c r="K3892" t="s">
        <v>413</v>
      </c>
    </row>
    <row r="3893" spans="1:11" x14ac:dyDescent="0.35">
      <c r="A3893" t="s">
        <v>569</v>
      </c>
      <c r="B3893" t="s">
        <v>84</v>
      </c>
      <c r="C3893" t="s">
        <v>329</v>
      </c>
      <c r="D3893" t="s">
        <v>78</v>
      </c>
      <c r="E3893">
        <v>2023</v>
      </c>
      <c r="F3893">
        <v>33</v>
      </c>
      <c r="G3893" t="s">
        <v>88</v>
      </c>
      <c r="H3893" t="s">
        <v>81</v>
      </c>
      <c r="I3893">
        <v>10000</v>
      </c>
      <c r="J3893" t="s">
        <v>603</v>
      </c>
      <c r="K3893" t="s">
        <v>390</v>
      </c>
    </row>
    <row r="3894" spans="1:11" x14ac:dyDescent="0.35">
      <c r="A3894" t="s">
        <v>569</v>
      </c>
      <c r="B3894" t="s">
        <v>84</v>
      </c>
      <c r="C3894" t="s">
        <v>329</v>
      </c>
      <c r="D3894" t="s">
        <v>78</v>
      </c>
      <c r="E3894">
        <v>2023</v>
      </c>
      <c r="F3894">
        <v>33</v>
      </c>
      <c r="G3894" t="s">
        <v>88</v>
      </c>
      <c r="H3894" t="s">
        <v>81</v>
      </c>
      <c r="I3894">
        <v>10000</v>
      </c>
      <c r="J3894" t="s">
        <v>604</v>
      </c>
      <c r="K3894" t="s">
        <v>390</v>
      </c>
    </row>
    <row r="3895" spans="1:11" x14ac:dyDescent="0.35">
      <c r="A3895" t="s">
        <v>569</v>
      </c>
      <c r="B3895" t="s">
        <v>84</v>
      </c>
      <c r="C3895" t="s">
        <v>329</v>
      </c>
      <c r="D3895" t="s">
        <v>78</v>
      </c>
      <c r="E3895">
        <v>2023</v>
      </c>
      <c r="F3895">
        <v>33</v>
      </c>
      <c r="G3895" t="s">
        <v>88</v>
      </c>
      <c r="H3895" t="s">
        <v>81</v>
      </c>
      <c r="I3895">
        <v>10000</v>
      </c>
      <c r="J3895" t="s">
        <v>570</v>
      </c>
      <c r="K3895" t="s">
        <v>390</v>
      </c>
    </row>
    <row r="3896" spans="1:11" x14ac:dyDescent="0.35">
      <c r="A3896" t="s">
        <v>569</v>
      </c>
      <c r="B3896" t="s">
        <v>84</v>
      </c>
      <c r="C3896" t="s">
        <v>329</v>
      </c>
      <c r="D3896" t="s">
        <v>78</v>
      </c>
      <c r="E3896">
        <v>2023</v>
      </c>
      <c r="F3896">
        <v>63</v>
      </c>
      <c r="G3896" t="s">
        <v>317</v>
      </c>
      <c r="H3896" t="s">
        <v>81</v>
      </c>
      <c r="I3896">
        <v>-5.5</v>
      </c>
      <c r="J3896" t="s">
        <v>603</v>
      </c>
      <c r="K3896" t="s">
        <v>390</v>
      </c>
    </row>
    <row r="3897" spans="1:11" x14ac:dyDescent="0.35">
      <c r="A3897" t="s">
        <v>569</v>
      </c>
      <c r="B3897" t="s">
        <v>84</v>
      </c>
      <c r="C3897" t="s">
        <v>329</v>
      </c>
      <c r="D3897" t="s">
        <v>78</v>
      </c>
      <c r="E3897">
        <v>2023</v>
      </c>
      <c r="F3897">
        <v>90</v>
      </c>
      <c r="G3897" t="s">
        <v>89</v>
      </c>
      <c r="H3897" t="s">
        <v>81</v>
      </c>
      <c r="I3897">
        <v>1252</v>
      </c>
      <c r="J3897" t="s">
        <v>604</v>
      </c>
      <c r="K3897" t="s">
        <v>390</v>
      </c>
    </row>
    <row r="3898" spans="1:11" x14ac:dyDescent="0.35">
      <c r="A3898" t="s">
        <v>569</v>
      </c>
      <c r="B3898" t="s">
        <v>84</v>
      </c>
      <c r="C3898" t="s">
        <v>329</v>
      </c>
      <c r="D3898" t="s">
        <v>78</v>
      </c>
      <c r="E3898">
        <v>2023</v>
      </c>
      <c r="F3898">
        <v>91</v>
      </c>
      <c r="G3898" t="s">
        <v>90</v>
      </c>
      <c r="H3898" t="s">
        <v>81</v>
      </c>
      <c r="I3898">
        <v>14.5</v>
      </c>
      <c r="J3898" t="s">
        <v>603</v>
      </c>
      <c r="K3898" t="s">
        <v>390</v>
      </c>
    </row>
    <row r="3899" spans="1:11" x14ac:dyDescent="0.35">
      <c r="A3899" t="s">
        <v>569</v>
      </c>
      <c r="B3899" t="s">
        <v>84</v>
      </c>
      <c r="C3899" t="s">
        <v>329</v>
      </c>
      <c r="D3899" t="s">
        <v>78</v>
      </c>
      <c r="E3899">
        <v>2023</v>
      </c>
      <c r="F3899">
        <v>91</v>
      </c>
      <c r="G3899" t="s">
        <v>90</v>
      </c>
      <c r="H3899" t="s">
        <v>81</v>
      </c>
      <c r="I3899">
        <v>14.5</v>
      </c>
      <c r="J3899" t="s">
        <v>604</v>
      </c>
      <c r="K3899" t="s">
        <v>390</v>
      </c>
    </row>
    <row r="3900" spans="1:11" x14ac:dyDescent="0.35">
      <c r="A3900" t="s">
        <v>569</v>
      </c>
      <c r="B3900" t="s">
        <v>84</v>
      </c>
      <c r="C3900" t="s">
        <v>329</v>
      </c>
      <c r="D3900" t="s">
        <v>78</v>
      </c>
      <c r="E3900">
        <v>2023</v>
      </c>
      <c r="F3900">
        <v>91</v>
      </c>
      <c r="G3900" t="s">
        <v>90</v>
      </c>
      <c r="H3900" t="s">
        <v>81</v>
      </c>
      <c r="I3900">
        <v>14.5</v>
      </c>
      <c r="J3900" t="s">
        <v>570</v>
      </c>
      <c r="K3900" t="s">
        <v>390</v>
      </c>
    </row>
    <row r="3901" spans="1:11" x14ac:dyDescent="0.35">
      <c r="A3901" t="s">
        <v>569</v>
      </c>
      <c r="B3901" t="s">
        <v>84</v>
      </c>
      <c r="C3901" t="s">
        <v>329</v>
      </c>
      <c r="D3901" t="s">
        <v>78</v>
      </c>
      <c r="E3901">
        <v>2024</v>
      </c>
      <c r="F3901">
        <v>16</v>
      </c>
      <c r="G3901" t="s">
        <v>91</v>
      </c>
      <c r="H3901" t="s">
        <v>80</v>
      </c>
      <c r="I3901">
        <v>982.96</v>
      </c>
      <c r="J3901" t="s">
        <v>603</v>
      </c>
      <c r="K3901" t="s">
        <v>390</v>
      </c>
    </row>
    <row r="3902" spans="1:11" x14ac:dyDescent="0.35">
      <c r="A3902" t="s">
        <v>569</v>
      </c>
      <c r="B3902" t="s">
        <v>84</v>
      </c>
      <c r="C3902" t="s">
        <v>329</v>
      </c>
      <c r="D3902" t="s">
        <v>78</v>
      </c>
      <c r="E3902">
        <v>2024</v>
      </c>
      <c r="F3902">
        <v>16</v>
      </c>
      <c r="G3902" t="s">
        <v>91</v>
      </c>
      <c r="H3902" t="s">
        <v>80</v>
      </c>
      <c r="I3902">
        <v>3530</v>
      </c>
      <c r="J3902" t="s">
        <v>604</v>
      </c>
      <c r="K3902" t="s">
        <v>390</v>
      </c>
    </row>
    <row r="3903" spans="1:11" x14ac:dyDescent="0.35">
      <c r="A3903" t="s">
        <v>569</v>
      </c>
      <c r="B3903" t="s">
        <v>84</v>
      </c>
      <c r="C3903" t="s">
        <v>329</v>
      </c>
      <c r="D3903" t="s">
        <v>78</v>
      </c>
      <c r="E3903">
        <v>2024</v>
      </c>
      <c r="F3903">
        <v>16</v>
      </c>
      <c r="G3903" t="s">
        <v>91</v>
      </c>
      <c r="H3903" t="s">
        <v>80</v>
      </c>
      <c r="I3903">
        <v>220</v>
      </c>
      <c r="J3903" t="s">
        <v>570</v>
      </c>
      <c r="K3903" t="s">
        <v>390</v>
      </c>
    </row>
    <row r="3904" spans="1:11" x14ac:dyDescent="0.35">
      <c r="A3904" t="s">
        <v>569</v>
      </c>
      <c r="B3904" t="s">
        <v>84</v>
      </c>
      <c r="C3904" t="s">
        <v>329</v>
      </c>
      <c r="D3904" t="s">
        <v>78</v>
      </c>
      <c r="E3904">
        <v>2024</v>
      </c>
      <c r="F3904">
        <v>33</v>
      </c>
      <c r="G3904" t="s">
        <v>88</v>
      </c>
      <c r="H3904" t="s">
        <v>80</v>
      </c>
      <c r="I3904">
        <v>55017.04</v>
      </c>
      <c r="J3904" t="s">
        <v>603</v>
      </c>
      <c r="K3904" t="s">
        <v>390</v>
      </c>
    </row>
    <row r="3905" spans="1:11" x14ac:dyDescent="0.35">
      <c r="A3905" t="s">
        <v>569</v>
      </c>
      <c r="B3905" t="s">
        <v>84</v>
      </c>
      <c r="C3905" t="s">
        <v>329</v>
      </c>
      <c r="D3905" t="s">
        <v>78</v>
      </c>
      <c r="E3905">
        <v>2024</v>
      </c>
      <c r="F3905">
        <v>33</v>
      </c>
      <c r="G3905" t="s">
        <v>88</v>
      </c>
      <c r="H3905" t="s">
        <v>80</v>
      </c>
      <c r="I3905">
        <v>61487.040000000001</v>
      </c>
      <c r="J3905" t="s">
        <v>604</v>
      </c>
      <c r="K3905" t="s">
        <v>390</v>
      </c>
    </row>
    <row r="3906" spans="1:11" x14ac:dyDescent="0.35">
      <c r="A3906" t="s">
        <v>569</v>
      </c>
      <c r="B3906" t="s">
        <v>84</v>
      </c>
      <c r="C3906" t="s">
        <v>329</v>
      </c>
      <c r="D3906" t="s">
        <v>78</v>
      </c>
      <c r="E3906">
        <v>2024</v>
      </c>
      <c r="F3906">
        <v>33</v>
      </c>
      <c r="G3906" t="s">
        <v>88</v>
      </c>
      <c r="H3906" t="s">
        <v>80</v>
      </c>
      <c r="I3906">
        <v>61267.040000000001</v>
      </c>
      <c r="J3906" t="s">
        <v>570</v>
      </c>
      <c r="K3906" t="s">
        <v>390</v>
      </c>
    </row>
    <row r="3907" spans="1:11" x14ac:dyDescent="0.35">
      <c r="A3907" t="s">
        <v>569</v>
      </c>
      <c r="B3907" t="s">
        <v>84</v>
      </c>
      <c r="C3907" t="s">
        <v>329</v>
      </c>
      <c r="D3907" t="s">
        <v>78</v>
      </c>
      <c r="E3907">
        <v>2024</v>
      </c>
      <c r="F3907">
        <v>63</v>
      </c>
      <c r="G3907" t="s">
        <v>317</v>
      </c>
      <c r="H3907" t="s">
        <v>80</v>
      </c>
      <c r="I3907">
        <v>-5.5</v>
      </c>
      <c r="J3907" t="s">
        <v>603</v>
      </c>
      <c r="K3907" t="s">
        <v>390</v>
      </c>
    </row>
    <row r="3908" spans="1:11" x14ac:dyDescent="0.35">
      <c r="A3908" t="s">
        <v>569</v>
      </c>
      <c r="B3908" t="s">
        <v>84</v>
      </c>
      <c r="C3908" t="s">
        <v>329</v>
      </c>
      <c r="D3908" t="s">
        <v>78</v>
      </c>
      <c r="E3908">
        <v>2024</v>
      </c>
      <c r="F3908">
        <v>90</v>
      </c>
      <c r="G3908" t="s">
        <v>89</v>
      </c>
      <c r="H3908" t="s">
        <v>80</v>
      </c>
      <c r="I3908">
        <v>18.82</v>
      </c>
      <c r="J3908" t="s">
        <v>603</v>
      </c>
      <c r="K3908" t="s">
        <v>390</v>
      </c>
    </row>
    <row r="3909" spans="1:11" x14ac:dyDescent="0.35">
      <c r="A3909" t="s">
        <v>569</v>
      </c>
      <c r="B3909" t="s">
        <v>84</v>
      </c>
      <c r="C3909" t="s">
        <v>329</v>
      </c>
      <c r="D3909" t="s">
        <v>78</v>
      </c>
      <c r="E3909">
        <v>2024</v>
      </c>
      <c r="F3909">
        <v>90</v>
      </c>
      <c r="G3909" t="s">
        <v>89</v>
      </c>
      <c r="H3909" t="s">
        <v>80</v>
      </c>
      <c r="I3909">
        <v>12</v>
      </c>
      <c r="J3909" t="s">
        <v>570</v>
      </c>
      <c r="K3909" t="s">
        <v>390</v>
      </c>
    </row>
    <row r="3910" spans="1:11" x14ac:dyDescent="0.35">
      <c r="A3910" t="s">
        <v>569</v>
      </c>
      <c r="B3910" t="s">
        <v>84</v>
      </c>
      <c r="C3910" t="s">
        <v>329</v>
      </c>
      <c r="D3910" t="s">
        <v>78</v>
      </c>
      <c r="E3910">
        <v>2024</v>
      </c>
      <c r="F3910">
        <v>91</v>
      </c>
      <c r="G3910" t="s">
        <v>90</v>
      </c>
      <c r="H3910" t="s">
        <v>80</v>
      </c>
      <c r="I3910">
        <v>969.22</v>
      </c>
      <c r="J3910" t="s">
        <v>603</v>
      </c>
      <c r="K3910" t="s">
        <v>390</v>
      </c>
    </row>
    <row r="3911" spans="1:11" x14ac:dyDescent="0.35">
      <c r="A3911" t="s">
        <v>569</v>
      </c>
      <c r="B3911" t="s">
        <v>84</v>
      </c>
      <c r="C3911" t="s">
        <v>329</v>
      </c>
      <c r="D3911" t="s">
        <v>78</v>
      </c>
      <c r="E3911">
        <v>2024</v>
      </c>
      <c r="F3911">
        <v>91</v>
      </c>
      <c r="G3911" t="s">
        <v>90</v>
      </c>
      <c r="H3911" t="s">
        <v>80</v>
      </c>
      <c r="I3911">
        <v>1219.22</v>
      </c>
      <c r="J3911" t="s">
        <v>604</v>
      </c>
      <c r="K3911" t="s">
        <v>390</v>
      </c>
    </row>
    <row r="3912" spans="1:11" x14ac:dyDescent="0.35">
      <c r="A3912" t="s">
        <v>569</v>
      </c>
      <c r="B3912" t="s">
        <v>84</v>
      </c>
      <c r="C3912" t="s">
        <v>329</v>
      </c>
      <c r="D3912" t="s">
        <v>78</v>
      </c>
      <c r="E3912">
        <v>2024</v>
      </c>
      <c r="F3912">
        <v>91</v>
      </c>
      <c r="G3912" t="s">
        <v>90</v>
      </c>
      <c r="H3912" t="s">
        <v>80</v>
      </c>
      <c r="I3912">
        <v>1207.22</v>
      </c>
      <c r="J3912" t="s">
        <v>570</v>
      </c>
      <c r="K3912" t="s">
        <v>390</v>
      </c>
    </row>
    <row r="3913" spans="1:11" x14ac:dyDescent="0.35">
      <c r="A3913" t="s">
        <v>569</v>
      </c>
      <c r="B3913" t="s">
        <v>84</v>
      </c>
      <c r="C3913" t="s">
        <v>334</v>
      </c>
      <c r="D3913" t="s">
        <v>78</v>
      </c>
      <c r="E3913">
        <v>2025</v>
      </c>
      <c r="F3913">
        <v>16</v>
      </c>
      <c r="G3913" t="s">
        <v>91</v>
      </c>
      <c r="H3913" t="s">
        <v>80</v>
      </c>
      <c r="I3913">
        <v>3454.46</v>
      </c>
      <c r="J3913" t="s">
        <v>570</v>
      </c>
      <c r="K3913" t="s">
        <v>391</v>
      </c>
    </row>
    <row r="3914" spans="1:11" x14ac:dyDescent="0.35">
      <c r="A3914" t="s">
        <v>569</v>
      </c>
      <c r="B3914" t="s">
        <v>84</v>
      </c>
      <c r="C3914" t="s">
        <v>334</v>
      </c>
      <c r="D3914" t="s">
        <v>78</v>
      </c>
      <c r="E3914">
        <v>2025</v>
      </c>
      <c r="F3914">
        <v>33</v>
      </c>
      <c r="G3914" t="s">
        <v>88</v>
      </c>
      <c r="H3914" t="s">
        <v>80</v>
      </c>
      <c r="I3914">
        <v>50000</v>
      </c>
      <c r="J3914" t="s">
        <v>603</v>
      </c>
      <c r="K3914" t="s">
        <v>391</v>
      </c>
    </row>
    <row r="3915" spans="1:11" x14ac:dyDescent="0.35">
      <c r="A3915" t="s">
        <v>569</v>
      </c>
      <c r="B3915" t="s">
        <v>84</v>
      </c>
      <c r="C3915" t="s">
        <v>334</v>
      </c>
      <c r="D3915" t="s">
        <v>78</v>
      </c>
      <c r="E3915">
        <v>2025</v>
      </c>
      <c r="F3915">
        <v>33</v>
      </c>
      <c r="G3915" t="s">
        <v>88</v>
      </c>
      <c r="H3915" t="s">
        <v>80</v>
      </c>
      <c r="I3915">
        <v>50000</v>
      </c>
      <c r="J3915" t="s">
        <v>604</v>
      </c>
      <c r="K3915" t="s">
        <v>391</v>
      </c>
    </row>
    <row r="3916" spans="1:11" x14ac:dyDescent="0.35">
      <c r="A3916" t="s">
        <v>569</v>
      </c>
      <c r="B3916" t="s">
        <v>84</v>
      </c>
      <c r="C3916" t="s">
        <v>334</v>
      </c>
      <c r="D3916" t="s">
        <v>78</v>
      </c>
      <c r="E3916">
        <v>2025</v>
      </c>
      <c r="F3916">
        <v>33</v>
      </c>
      <c r="G3916" t="s">
        <v>88</v>
      </c>
      <c r="H3916" t="s">
        <v>80</v>
      </c>
      <c r="I3916">
        <v>21545.54</v>
      </c>
      <c r="J3916" t="s">
        <v>570</v>
      </c>
      <c r="K3916" t="s">
        <v>391</v>
      </c>
    </row>
    <row r="3917" spans="1:11" x14ac:dyDescent="0.35">
      <c r="A3917" t="s">
        <v>569</v>
      </c>
      <c r="B3917" t="s">
        <v>84</v>
      </c>
      <c r="C3917" t="s">
        <v>334</v>
      </c>
      <c r="D3917" t="s">
        <v>78</v>
      </c>
      <c r="E3917">
        <v>2025</v>
      </c>
      <c r="F3917">
        <v>90</v>
      </c>
      <c r="G3917" t="s">
        <v>89</v>
      </c>
      <c r="H3917" t="s">
        <v>80</v>
      </c>
      <c r="I3917">
        <v>230</v>
      </c>
      <c r="J3917" t="s">
        <v>603</v>
      </c>
      <c r="K3917" t="s">
        <v>391</v>
      </c>
    </row>
    <row r="3918" spans="1:11" x14ac:dyDescent="0.35">
      <c r="A3918" t="s">
        <v>569</v>
      </c>
      <c r="B3918" t="s">
        <v>84</v>
      </c>
      <c r="C3918" t="s">
        <v>334</v>
      </c>
      <c r="D3918" t="s">
        <v>78</v>
      </c>
      <c r="E3918">
        <v>2025</v>
      </c>
      <c r="F3918">
        <v>91</v>
      </c>
      <c r="G3918" t="s">
        <v>90</v>
      </c>
      <c r="H3918" t="s">
        <v>80</v>
      </c>
      <c r="I3918">
        <v>270</v>
      </c>
      <c r="J3918" t="s">
        <v>603</v>
      </c>
      <c r="K3918" t="s">
        <v>391</v>
      </c>
    </row>
    <row r="3919" spans="1:11" x14ac:dyDescent="0.35">
      <c r="A3919" t="s">
        <v>569</v>
      </c>
      <c r="B3919" t="s">
        <v>84</v>
      </c>
      <c r="C3919" t="s">
        <v>334</v>
      </c>
      <c r="D3919" t="s">
        <v>78</v>
      </c>
      <c r="E3919">
        <v>2025</v>
      </c>
      <c r="F3919">
        <v>91</v>
      </c>
      <c r="G3919" t="s">
        <v>90</v>
      </c>
      <c r="H3919" t="s">
        <v>80</v>
      </c>
      <c r="I3919">
        <v>270</v>
      </c>
      <c r="J3919" t="s">
        <v>604</v>
      </c>
      <c r="K3919" t="s">
        <v>391</v>
      </c>
    </row>
    <row r="3920" spans="1:11" x14ac:dyDescent="0.35">
      <c r="A3920" t="s">
        <v>569</v>
      </c>
      <c r="B3920" t="s">
        <v>84</v>
      </c>
      <c r="C3920" t="s">
        <v>334</v>
      </c>
      <c r="D3920" t="s">
        <v>78</v>
      </c>
      <c r="E3920">
        <v>2025</v>
      </c>
      <c r="F3920">
        <v>91</v>
      </c>
      <c r="G3920" t="s">
        <v>90</v>
      </c>
      <c r="H3920" t="s">
        <v>80</v>
      </c>
      <c r="I3920">
        <v>20</v>
      </c>
      <c r="J3920" t="s">
        <v>570</v>
      </c>
      <c r="K3920" t="s">
        <v>391</v>
      </c>
    </row>
    <row r="3921" spans="1:11" x14ac:dyDescent="0.35">
      <c r="A3921" t="s">
        <v>569</v>
      </c>
      <c r="B3921" t="s">
        <v>84</v>
      </c>
      <c r="C3921" t="s">
        <v>330</v>
      </c>
      <c r="D3921" t="s">
        <v>78</v>
      </c>
      <c r="E3921">
        <v>2023</v>
      </c>
      <c r="F3921">
        <v>16</v>
      </c>
      <c r="G3921" t="s">
        <v>91</v>
      </c>
      <c r="H3921" t="s">
        <v>80</v>
      </c>
      <c r="I3921">
        <v>100000</v>
      </c>
      <c r="J3921" t="s">
        <v>603</v>
      </c>
      <c r="K3921" t="s">
        <v>392</v>
      </c>
    </row>
    <row r="3922" spans="1:11" x14ac:dyDescent="0.35">
      <c r="A3922" t="s">
        <v>569</v>
      </c>
      <c r="B3922" t="s">
        <v>84</v>
      </c>
      <c r="C3922" t="s">
        <v>330</v>
      </c>
      <c r="D3922" t="s">
        <v>78</v>
      </c>
      <c r="E3922">
        <v>2023</v>
      </c>
      <c r="F3922">
        <v>33</v>
      </c>
      <c r="G3922" t="s">
        <v>88</v>
      </c>
      <c r="H3922" t="s">
        <v>80</v>
      </c>
      <c r="I3922">
        <v>2500</v>
      </c>
      <c r="J3922" t="s">
        <v>570</v>
      </c>
      <c r="K3922" t="s">
        <v>392</v>
      </c>
    </row>
    <row r="3923" spans="1:11" x14ac:dyDescent="0.35">
      <c r="A3923" t="s">
        <v>569</v>
      </c>
      <c r="B3923" t="s">
        <v>84</v>
      </c>
      <c r="C3923" t="s">
        <v>330</v>
      </c>
      <c r="D3923" t="s">
        <v>78</v>
      </c>
      <c r="E3923">
        <v>2023</v>
      </c>
      <c r="F3923">
        <v>90</v>
      </c>
      <c r="G3923" t="s">
        <v>89</v>
      </c>
      <c r="H3923" t="s">
        <v>80</v>
      </c>
      <c r="I3923">
        <v>18.82</v>
      </c>
      <c r="J3923" t="s">
        <v>603</v>
      </c>
      <c r="K3923" t="s">
        <v>392</v>
      </c>
    </row>
    <row r="3924" spans="1:11" x14ac:dyDescent="0.35">
      <c r="A3924" t="s">
        <v>569</v>
      </c>
      <c r="B3924" t="s">
        <v>84</v>
      </c>
      <c r="C3924" t="s">
        <v>330</v>
      </c>
      <c r="D3924" t="s">
        <v>78</v>
      </c>
      <c r="E3924">
        <v>2023</v>
      </c>
      <c r="F3924">
        <v>90</v>
      </c>
      <c r="G3924" t="s">
        <v>89</v>
      </c>
      <c r="H3924" t="s">
        <v>80</v>
      </c>
      <c r="I3924">
        <v>846.5</v>
      </c>
      <c r="J3924" t="s">
        <v>570</v>
      </c>
      <c r="K3924" t="s">
        <v>392</v>
      </c>
    </row>
    <row r="3925" spans="1:11" x14ac:dyDescent="0.35">
      <c r="A3925" t="s">
        <v>569</v>
      </c>
      <c r="B3925" t="s">
        <v>84</v>
      </c>
      <c r="C3925" t="s">
        <v>330</v>
      </c>
      <c r="D3925" t="s">
        <v>78</v>
      </c>
      <c r="E3925">
        <v>2024</v>
      </c>
      <c r="F3925">
        <v>16</v>
      </c>
      <c r="G3925" t="s">
        <v>91</v>
      </c>
      <c r="H3925" t="s">
        <v>80</v>
      </c>
      <c r="I3925">
        <v>11169.59</v>
      </c>
      <c r="J3925" t="s">
        <v>603</v>
      </c>
      <c r="K3925" t="s">
        <v>392</v>
      </c>
    </row>
    <row r="3926" spans="1:11" x14ac:dyDescent="0.35">
      <c r="A3926" t="s">
        <v>569</v>
      </c>
      <c r="B3926" t="s">
        <v>84</v>
      </c>
      <c r="C3926" t="s">
        <v>330</v>
      </c>
      <c r="D3926" t="s">
        <v>78</v>
      </c>
      <c r="E3926">
        <v>2024</v>
      </c>
      <c r="F3926">
        <v>16</v>
      </c>
      <c r="G3926" t="s">
        <v>91</v>
      </c>
      <c r="H3926" t="s">
        <v>80</v>
      </c>
      <c r="I3926">
        <v>2955.36</v>
      </c>
      <c r="J3926" t="s">
        <v>570</v>
      </c>
      <c r="K3926" t="s">
        <v>392</v>
      </c>
    </row>
    <row r="3927" spans="1:11" x14ac:dyDescent="0.35">
      <c r="A3927" t="s">
        <v>569</v>
      </c>
      <c r="B3927" t="s">
        <v>84</v>
      </c>
      <c r="C3927" t="s">
        <v>330</v>
      </c>
      <c r="D3927" t="s">
        <v>78</v>
      </c>
      <c r="E3927">
        <v>2024</v>
      </c>
      <c r="F3927">
        <v>16</v>
      </c>
      <c r="G3927" t="s">
        <v>91</v>
      </c>
      <c r="H3927" t="s">
        <v>81</v>
      </c>
      <c r="I3927">
        <v>6940.34</v>
      </c>
      <c r="J3927" t="s">
        <v>604</v>
      </c>
      <c r="K3927" t="s">
        <v>392</v>
      </c>
    </row>
    <row r="3928" spans="1:11" x14ac:dyDescent="0.35">
      <c r="A3928" t="s">
        <v>569</v>
      </c>
      <c r="B3928" t="s">
        <v>84</v>
      </c>
      <c r="C3928" t="s">
        <v>330</v>
      </c>
      <c r="D3928" t="s">
        <v>78</v>
      </c>
      <c r="E3928">
        <v>2024</v>
      </c>
      <c r="F3928">
        <v>16</v>
      </c>
      <c r="G3928" t="s">
        <v>91</v>
      </c>
      <c r="H3928" t="s">
        <v>81</v>
      </c>
      <c r="I3928">
        <v>4062.86</v>
      </c>
      <c r="J3928" t="s">
        <v>570</v>
      </c>
      <c r="K3928" t="s">
        <v>392</v>
      </c>
    </row>
    <row r="3929" spans="1:11" x14ac:dyDescent="0.35">
      <c r="A3929" t="s">
        <v>569</v>
      </c>
      <c r="B3929" t="s">
        <v>84</v>
      </c>
      <c r="C3929" t="s">
        <v>330</v>
      </c>
      <c r="D3929" t="s">
        <v>78</v>
      </c>
      <c r="E3929">
        <v>2024</v>
      </c>
      <c r="F3929">
        <v>33</v>
      </c>
      <c r="G3929" t="s">
        <v>88</v>
      </c>
      <c r="H3929" t="s">
        <v>80</v>
      </c>
      <c r="I3929">
        <v>81860.83</v>
      </c>
      <c r="J3929" t="s">
        <v>603</v>
      </c>
      <c r="K3929" t="s">
        <v>392</v>
      </c>
    </row>
    <row r="3930" spans="1:11" x14ac:dyDescent="0.35">
      <c r="A3930" t="s">
        <v>569</v>
      </c>
      <c r="B3930" t="s">
        <v>84</v>
      </c>
      <c r="C3930" t="s">
        <v>330</v>
      </c>
      <c r="D3930" t="s">
        <v>78</v>
      </c>
      <c r="E3930">
        <v>2024</v>
      </c>
      <c r="F3930">
        <v>33</v>
      </c>
      <c r="G3930" t="s">
        <v>88</v>
      </c>
      <c r="H3930" t="s">
        <v>80</v>
      </c>
      <c r="I3930">
        <v>107915.3</v>
      </c>
      <c r="J3930" t="s">
        <v>604</v>
      </c>
      <c r="K3930" t="s">
        <v>392</v>
      </c>
    </row>
    <row r="3931" spans="1:11" x14ac:dyDescent="0.35">
      <c r="A3931" t="s">
        <v>569</v>
      </c>
      <c r="B3931" t="s">
        <v>84</v>
      </c>
      <c r="C3931" t="s">
        <v>330</v>
      </c>
      <c r="D3931" t="s">
        <v>78</v>
      </c>
      <c r="E3931">
        <v>2024</v>
      </c>
      <c r="F3931">
        <v>33</v>
      </c>
      <c r="G3931" t="s">
        <v>88</v>
      </c>
      <c r="H3931" t="s">
        <v>80</v>
      </c>
      <c r="I3931">
        <v>84445.03</v>
      </c>
      <c r="J3931" t="s">
        <v>570</v>
      </c>
      <c r="K3931" t="s">
        <v>392</v>
      </c>
    </row>
    <row r="3932" spans="1:11" x14ac:dyDescent="0.35">
      <c r="A3932" t="s">
        <v>569</v>
      </c>
      <c r="B3932" t="s">
        <v>84</v>
      </c>
      <c r="C3932" t="s">
        <v>330</v>
      </c>
      <c r="D3932" t="s">
        <v>78</v>
      </c>
      <c r="E3932">
        <v>2024</v>
      </c>
      <c r="F3932">
        <v>33</v>
      </c>
      <c r="G3932" t="s">
        <v>88</v>
      </c>
      <c r="H3932" t="s">
        <v>81</v>
      </c>
      <c r="I3932">
        <v>39350.71</v>
      </c>
      <c r="J3932" t="s">
        <v>603</v>
      </c>
      <c r="K3932" t="s">
        <v>392</v>
      </c>
    </row>
    <row r="3933" spans="1:11" x14ac:dyDescent="0.35">
      <c r="A3933" t="s">
        <v>569</v>
      </c>
      <c r="B3933" t="s">
        <v>84</v>
      </c>
      <c r="C3933" t="s">
        <v>330</v>
      </c>
      <c r="D3933" t="s">
        <v>78</v>
      </c>
      <c r="E3933">
        <v>2024</v>
      </c>
      <c r="F3933">
        <v>33</v>
      </c>
      <c r="G3933" t="s">
        <v>88</v>
      </c>
      <c r="H3933" t="s">
        <v>81</v>
      </c>
      <c r="I3933">
        <v>28891.13</v>
      </c>
      <c r="J3933" t="s">
        <v>604</v>
      </c>
      <c r="K3933" t="s">
        <v>392</v>
      </c>
    </row>
    <row r="3934" spans="1:11" x14ac:dyDescent="0.35">
      <c r="A3934" t="s">
        <v>569</v>
      </c>
      <c r="B3934" t="s">
        <v>84</v>
      </c>
      <c r="C3934" t="s">
        <v>330</v>
      </c>
      <c r="D3934" t="s">
        <v>78</v>
      </c>
      <c r="E3934">
        <v>2024</v>
      </c>
      <c r="F3934">
        <v>33</v>
      </c>
      <c r="G3934" t="s">
        <v>88</v>
      </c>
      <c r="H3934" t="s">
        <v>81</v>
      </c>
      <c r="I3934">
        <v>31891.13</v>
      </c>
      <c r="J3934" t="s">
        <v>570</v>
      </c>
      <c r="K3934" t="s">
        <v>392</v>
      </c>
    </row>
    <row r="3935" spans="1:11" x14ac:dyDescent="0.35">
      <c r="A3935" t="s">
        <v>569</v>
      </c>
      <c r="B3935" t="s">
        <v>84</v>
      </c>
      <c r="C3935" t="s">
        <v>330</v>
      </c>
      <c r="D3935" t="s">
        <v>78</v>
      </c>
      <c r="E3935">
        <v>2024</v>
      </c>
      <c r="F3935">
        <v>63</v>
      </c>
      <c r="G3935" t="s">
        <v>317</v>
      </c>
      <c r="H3935" t="s">
        <v>81</v>
      </c>
      <c r="I3935">
        <v>112.47</v>
      </c>
      <c r="J3935" t="s">
        <v>604</v>
      </c>
      <c r="K3935" t="s">
        <v>392</v>
      </c>
    </row>
    <row r="3936" spans="1:11" x14ac:dyDescent="0.35">
      <c r="A3936" t="s">
        <v>569</v>
      </c>
      <c r="B3936" t="s">
        <v>84</v>
      </c>
      <c r="C3936" t="s">
        <v>330</v>
      </c>
      <c r="D3936" t="s">
        <v>78</v>
      </c>
      <c r="E3936">
        <v>2024</v>
      </c>
      <c r="F3936">
        <v>90</v>
      </c>
      <c r="G3936" t="s">
        <v>89</v>
      </c>
      <c r="H3936" t="s">
        <v>80</v>
      </c>
      <c r="I3936">
        <v>27</v>
      </c>
      <c r="J3936" t="s">
        <v>603</v>
      </c>
      <c r="K3936" t="s">
        <v>392</v>
      </c>
    </row>
    <row r="3937" spans="1:11" x14ac:dyDescent="0.35">
      <c r="A3937" t="s">
        <v>569</v>
      </c>
      <c r="B3937" t="s">
        <v>84</v>
      </c>
      <c r="C3937" t="s">
        <v>330</v>
      </c>
      <c r="D3937" t="s">
        <v>78</v>
      </c>
      <c r="E3937">
        <v>2024</v>
      </c>
      <c r="F3937">
        <v>90</v>
      </c>
      <c r="G3937" t="s">
        <v>89</v>
      </c>
      <c r="H3937" t="s">
        <v>80</v>
      </c>
      <c r="I3937">
        <v>19.5</v>
      </c>
      <c r="J3937" t="s">
        <v>604</v>
      </c>
      <c r="K3937" t="s">
        <v>392</v>
      </c>
    </row>
    <row r="3938" spans="1:11" x14ac:dyDescent="0.35">
      <c r="A3938" t="s">
        <v>569</v>
      </c>
      <c r="B3938" t="s">
        <v>84</v>
      </c>
      <c r="C3938" t="s">
        <v>330</v>
      </c>
      <c r="D3938" t="s">
        <v>78</v>
      </c>
      <c r="E3938">
        <v>2024</v>
      </c>
      <c r="F3938">
        <v>90</v>
      </c>
      <c r="G3938" t="s">
        <v>89</v>
      </c>
      <c r="H3938" t="s">
        <v>81</v>
      </c>
      <c r="I3938">
        <v>750</v>
      </c>
      <c r="J3938" t="s">
        <v>604</v>
      </c>
      <c r="K3938" t="s">
        <v>392</v>
      </c>
    </row>
    <row r="3939" spans="1:11" x14ac:dyDescent="0.35">
      <c r="A3939" t="s">
        <v>569</v>
      </c>
      <c r="B3939" t="s">
        <v>84</v>
      </c>
      <c r="C3939" t="s">
        <v>330</v>
      </c>
      <c r="D3939" t="s">
        <v>78</v>
      </c>
      <c r="E3939">
        <v>2024</v>
      </c>
      <c r="F3939">
        <v>91</v>
      </c>
      <c r="G3939" t="s">
        <v>90</v>
      </c>
      <c r="H3939" t="s">
        <v>80</v>
      </c>
      <c r="I3939">
        <v>4353</v>
      </c>
      <c r="J3939" t="s">
        <v>603</v>
      </c>
      <c r="K3939" t="s">
        <v>392</v>
      </c>
    </row>
    <row r="3940" spans="1:11" x14ac:dyDescent="0.35">
      <c r="A3940" t="s">
        <v>569</v>
      </c>
      <c r="B3940" t="s">
        <v>84</v>
      </c>
      <c r="C3940" t="s">
        <v>330</v>
      </c>
      <c r="D3940" t="s">
        <v>78</v>
      </c>
      <c r="E3940">
        <v>2024</v>
      </c>
      <c r="F3940">
        <v>91</v>
      </c>
      <c r="G3940" t="s">
        <v>90</v>
      </c>
      <c r="H3940" t="s">
        <v>80</v>
      </c>
      <c r="I3940">
        <v>4746.5</v>
      </c>
      <c r="J3940" t="s">
        <v>604</v>
      </c>
      <c r="K3940" t="s">
        <v>392</v>
      </c>
    </row>
    <row r="3941" spans="1:11" x14ac:dyDescent="0.35">
      <c r="A3941" t="s">
        <v>569</v>
      </c>
      <c r="B3941" t="s">
        <v>84</v>
      </c>
      <c r="C3941" t="s">
        <v>330</v>
      </c>
      <c r="D3941" t="s">
        <v>78</v>
      </c>
      <c r="E3941">
        <v>2024</v>
      </c>
      <c r="F3941">
        <v>91</v>
      </c>
      <c r="G3941" t="s">
        <v>90</v>
      </c>
      <c r="H3941" t="s">
        <v>80</v>
      </c>
      <c r="I3941">
        <v>2808</v>
      </c>
      <c r="J3941" t="s">
        <v>570</v>
      </c>
      <c r="K3941" t="s">
        <v>392</v>
      </c>
    </row>
    <row r="3942" spans="1:11" x14ac:dyDescent="0.35">
      <c r="A3942" t="s">
        <v>569</v>
      </c>
      <c r="B3942" t="s">
        <v>84</v>
      </c>
      <c r="C3942" t="s">
        <v>330</v>
      </c>
      <c r="D3942" t="s">
        <v>78</v>
      </c>
      <c r="E3942">
        <v>2024</v>
      </c>
      <c r="F3942">
        <v>91</v>
      </c>
      <c r="G3942" t="s">
        <v>90</v>
      </c>
      <c r="H3942" t="s">
        <v>81</v>
      </c>
      <c r="I3942">
        <v>974.5</v>
      </c>
      <c r="J3942" t="s">
        <v>603</v>
      </c>
      <c r="K3942" t="s">
        <v>392</v>
      </c>
    </row>
    <row r="3943" spans="1:11" x14ac:dyDescent="0.35">
      <c r="A3943" t="s">
        <v>569</v>
      </c>
      <c r="B3943" t="s">
        <v>84</v>
      </c>
      <c r="C3943" t="s">
        <v>330</v>
      </c>
      <c r="D3943" t="s">
        <v>78</v>
      </c>
      <c r="E3943">
        <v>2024</v>
      </c>
      <c r="F3943">
        <v>91</v>
      </c>
      <c r="G3943" t="s">
        <v>90</v>
      </c>
      <c r="H3943" t="s">
        <v>81</v>
      </c>
      <c r="I3943">
        <v>475</v>
      </c>
      <c r="J3943" t="s">
        <v>604</v>
      </c>
      <c r="K3943" t="s">
        <v>392</v>
      </c>
    </row>
    <row r="3944" spans="1:11" x14ac:dyDescent="0.35">
      <c r="A3944" t="s">
        <v>569</v>
      </c>
      <c r="B3944" t="s">
        <v>84</v>
      </c>
      <c r="C3944" t="s">
        <v>330</v>
      </c>
      <c r="D3944" t="s">
        <v>78</v>
      </c>
      <c r="E3944">
        <v>2024</v>
      </c>
      <c r="F3944">
        <v>91</v>
      </c>
      <c r="G3944" t="s">
        <v>90</v>
      </c>
      <c r="H3944" t="s">
        <v>81</v>
      </c>
      <c r="I3944">
        <v>975</v>
      </c>
      <c r="J3944" t="s">
        <v>570</v>
      </c>
      <c r="K3944" t="s">
        <v>392</v>
      </c>
    </row>
    <row r="3945" spans="1:11" x14ac:dyDescent="0.35">
      <c r="A3945" t="s">
        <v>569</v>
      </c>
      <c r="B3945" t="s">
        <v>84</v>
      </c>
      <c r="C3945" t="s">
        <v>330</v>
      </c>
      <c r="D3945" t="s">
        <v>78</v>
      </c>
      <c r="E3945">
        <v>2025</v>
      </c>
      <c r="F3945">
        <v>16</v>
      </c>
      <c r="G3945" t="s">
        <v>91</v>
      </c>
      <c r="H3945" t="s">
        <v>81</v>
      </c>
      <c r="I3945">
        <v>6058.2</v>
      </c>
      <c r="J3945" t="s">
        <v>603</v>
      </c>
      <c r="K3945" t="s">
        <v>392</v>
      </c>
    </row>
    <row r="3946" spans="1:11" x14ac:dyDescent="0.35">
      <c r="A3946" t="s">
        <v>569</v>
      </c>
      <c r="B3946" t="s">
        <v>84</v>
      </c>
      <c r="C3946" t="s">
        <v>330</v>
      </c>
      <c r="D3946" t="s">
        <v>78</v>
      </c>
      <c r="E3946">
        <v>2025</v>
      </c>
      <c r="F3946">
        <v>33</v>
      </c>
      <c r="G3946" t="s">
        <v>88</v>
      </c>
      <c r="H3946" t="s">
        <v>80</v>
      </c>
      <c r="I3946">
        <v>5000</v>
      </c>
      <c r="J3946" t="s">
        <v>603</v>
      </c>
      <c r="K3946" t="s">
        <v>392</v>
      </c>
    </row>
    <row r="3947" spans="1:11" x14ac:dyDescent="0.35">
      <c r="A3947" t="s">
        <v>569</v>
      </c>
      <c r="B3947" t="s">
        <v>84</v>
      </c>
      <c r="C3947" t="s">
        <v>330</v>
      </c>
      <c r="D3947" t="s">
        <v>78</v>
      </c>
      <c r="E3947">
        <v>2025</v>
      </c>
      <c r="F3947">
        <v>33</v>
      </c>
      <c r="G3947" t="s">
        <v>88</v>
      </c>
      <c r="H3947" t="s">
        <v>80</v>
      </c>
      <c r="I3947">
        <v>55000</v>
      </c>
      <c r="J3947" t="s">
        <v>604</v>
      </c>
      <c r="K3947" t="s">
        <v>392</v>
      </c>
    </row>
    <row r="3948" spans="1:11" x14ac:dyDescent="0.35">
      <c r="A3948" t="s">
        <v>569</v>
      </c>
      <c r="B3948" t="s">
        <v>84</v>
      </c>
      <c r="C3948" t="s">
        <v>330</v>
      </c>
      <c r="D3948" t="s">
        <v>78</v>
      </c>
      <c r="E3948">
        <v>2025</v>
      </c>
      <c r="F3948">
        <v>33</v>
      </c>
      <c r="G3948" t="s">
        <v>88</v>
      </c>
      <c r="H3948" t="s">
        <v>80</v>
      </c>
      <c r="I3948">
        <v>60000</v>
      </c>
      <c r="J3948" t="s">
        <v>570</v>
      </c>
      <c r="K3948" t="s">
        <v>392</v>
      </c>
    </row>
    <row r="3949" spans="1:11" x14ac:dyDescent="0.35">
      <c r="A3949" t="s">
        <v>569</v>
      </c>
      <c r="B3949" t="s">
        <v>84</v>
      </c>
      <c r="C3949" t="s">
        <v>330</v>
      </c>
      <c r="D3949" t="s">
        <v>78</v>
      </c>
      <c r="E3949">
        <v>2025</v>
      </c>
      <c r="F3949">
        <v>90</v>
      </c>
      <c r="G3949" t="s">
        <v>89</v>
      </c>
      <c r="H3949" t="s">
        <v>80</v>
      </c>
      <c r="I3949">
        <v>13</v>
      </c>
      <c r="J3949" t="s">
        <v>604</v>
      </c>
      <c r="K3949" t="s">
        <v>392</v>
      </c>
    </row>
    <row r="3950" spans="1:11" x14ac:dyDescent="0.35">
      <c r="A3950" t="s">
        <v>569</v>
      </c>
      <c r="B3950" t="s">
        <v>84</v>
      </c>
      <c r="C3950" t="s">
        <v>330</v>
      </c>
      <c r="D3950" t="s">
        <v>78</v>
      </c>
      <c r="E3950">
        <v>2025</v>
      </c>
      <c r="F3950">
        <v>90</v>
      </c>
      <c r="G3950" t="s">
        <v>89</v>
      </c>
      <c r="H3950" t="s">
        <v>80</v>
      </c>
      <c r="I3950">
        <v>18.82</v>
      </c>
      <c r="J3950" t="s">
        <v>570</v>
      </c>
      <c r="K3950" t="s">
        <v>392</v>
      </c>
    </row>
    <row r="3951" spans="1:11" x14ac:dyDescent="0.35">
      <c r="A3951" t="s">
        <v>569</v>
      </c>
      <c r="B3951" t="s">
        <v>84</v>
      </c>
      <c r="C3951" t="s">
        <v>330</v>
      </c>
      <c r="D3951" t="s">
        <v>78</v>
      </c>
      <c r="E3951">
        <v>2025</v>
      </c>
      <c r="F3951">
        <v>90</v>
      </c>
      <c r="G3951" t="s">
        <v>89</v>
      </c>
      <c r="H3951" t="s">
        <v>81</v>
      </c>
      <c r="I3951">
        <v>165</v>
      </c>
      <c r="J3951" t="s">
        <v>603</v>
      </c>
      <c r="K3951" t="s">
        <v>392</v>
      </c>
    </row>
    <row r="3952" spans="1:11" x14ac:dyDescent="0.35">
      <c r="A3952" t="s">
        <v>569</v>
      </c>
      <c r="B3952" t="s">
        <v>84</v>
      </c>
      <c r="C3952" t="s">
        <v>330</v>
      </c>
      <c r="D3952" t="s">
        <v>78</v>
      </c>
      <c r="E3952">
        <v>2025</v>
      </c>
      <c r="F3952">
        <v>91</v>
      </c>
      <c r="G3952" t="s">
        <v>90</v>
      </c>
      <c r="H3952" t="s">
        <v>80</v>
      </c>
      <c r="I3952">
        <v>1187</v>
      </c>
      <c r="J3952" t="s">
        <v>604</v>
      </c>
      <c r="K3952" t="s">
        <v>392</v>
      </c>
    </row>
    <row r="3953" spans="1:11" x14ac:dyDescent="0.35">
      <c r="A3953" t="s">
        <v>569</v>
      </c>
      <c r="B3953" t="s">
        <v>84</v>
      </c>
      <c r="C3953" t="s">
        <v>330</v>
      </c>
      <c r="D3953" t="s">
        <v>78</v>
      </c>
      <c r="E3953">
        <v>2025</v>
      </c>
      <c r="F3953">
        <v>91</v>
      </c>
      <c r="G3953" t="s">
        <v>90</v>
      </c>
      <c r="H3953" t="s">
        <v>80</v>
      </c>
      <c r="I3953">
        <v>1318.18</v>
      </c>
      <c r="J3953" t="s">
        <v>570</v>
      </c>
      <c r="K3953" t="s">
        <v>392</v>
      </c>
    </row>
    <row r="3954" spans="1:11" x14ac:dyDescent="0.35">
      <c r="A3954" t="s">
        <v>569</v>
      </c>
      <c r="B3954" t="s">
        <v>84</v>
      </c>
      <c r="C3954" t="s">
        <v>85</v>
      </c>
      <c r="D3954" t="s">
        <v>78</v>
      </c>
      <c r="E3954">
        <v>2023</v>
      </c>
      <c r="F3954">
        <v>16</v>
      </c>
      <c r="G3954" t="s">
        <v>91</v>
      </c>
      <c r="H3954" t="s">
        <v>80</v>
      </c>
      <c r="I3954">
        <v>24058.09</v>
      </c>
      <c r="J3954" t="s">
        <v>603</v>
      </c>
      <c r="K3954" t="s">
        <v>388</v>
      </c>
    </row>
    <row r="3955" spans="1:11" x14ac:dyDescent="0.35">
      <c r="A3955" t="s">
        <v>569</v>
      </c>
      <c r="B3955" t="s">
        <v>84</v>
      </c>
      <c r="C3955" t="s">
        <v>85</v>
      </c>
      <c r="D3955" t="s">
        <v>78</v>
      </c>
      <c r="E3955">
        <v>2023</v>
      </c>
      <c r="F3955">
        <v>90</v>
      </c>
      <c r="G3955" t="s">
        <v>89</v>
      </c>
      <c r="H3955" t="s">
        <v>80</v>
      </c>
      <c r="I3955">
        <v>1035.27</v>
      </c>
      <c r="J3955" t="s">
        <v>604</v>
      </c>
      <c r="K3955" t="s">
        <v>388</v>
      </c>
    </row>
    <row r="3956" spans="1:11" x14ac:dyDescent="0.35">
      <c r="A3956" t="s">
        <v>569</v>
      </c>
      <c r="B3956" t="s">
        <v>84</v>
      </c>
      <c r="C3956" t="s">
        <v>352</v>
      </c>
      <c r="D3956" t="s">
        <v>78</v>
      </c>
      <c r="E3956">
        <v>2023</v>
      </c>
      <c r="F3956">
        <v>33</v>
      </c>
      <c r="G3956" t="s">
        <v>88</v>
      </c>
      <c r="H3956" t="s">
        <v>80</v>
      </c>
      <c r="I3956">
        <v>25000</v>
      </c>
      <c r="J3956" t="s">
        <v>603</v>
      </c>
      <c r="K3956" t="s">
        <v>399</v>
      </c>
    </row>
    <row r="3957" spans="1:11" x14ac:dyDescent="0.35">
      <c r="A3957" t="s">
        <v>569</v>
      </c>
      <c r="B3957" t="s">
        <v>84</v>
      </c>
      <c r="C3957" t="s">
        <v>352</v>
      </c>
      <c r="D3957" t="s">
        <v>78</v>
      </c>
      <c r="E3957">
        <v>2023</v>
      </c>
      <c r="F3957">
        <v>33</v>
      </c>
      <c r="G3957" t="s">
        <v>88</v>
      </c>
      <c r="H3957" t="s">
        <v>80</v>
      </c>
      <c r="I3957">
        <v>25000</v>
      </c>
      <c r="J3957" t="s">
        <v>604</v>
      </c>
      <c r="K3957" t="s">
        <v>399</v>
      </c>
    </row>
    <row r="3958" spans="1:11" x14ac:dyDescent="0.35">
      <c r="A3958" t="s">
        <v>569</v>
      </c>
      <c r="B3958" t="s">
        <v>84</v>
      </c>
      <c r="C3958" t="s">
        <v>352</v>
      </c>
      <c r="D3958" t="s">
        <v>78</v>
      </c>
      <c r="E3958">
        <v>2023</v>
      </c>
      <c r="F3958">
        <v>33</v>
      </c>
      <c r="G3958" t="s">
        <v>88</v>
      </c>
      <c r="H3958" t="s">
        <v>80</v>
      </c>
      <c r="I3958">
        <v>25000</v>
      </c>
      <c r="J3958" t="s">
        <v>570</v>
      </c>
      <c r="K3958" t="s">
        <v>399</v>
      </c>
    </row>
    <row r="3959" spans="1:11" x14ac:dyDescent="0.35">
      <c r="A3959" t="s">
        <v>569</v>
      </c>
      <c r="B3959" t="s">
        <v>84</v>
      </c>
      <c r="C3959" t="s">
        <v>352</v>
      </c>
      <c r="D3959" t="s">
        <v>78</v>
      </c>
      <c r="E3959">
        <v>2023</v>
      </c>
      <c r="F3959">
        <v>33</v>
      </c>
      <c r="G3959" t="s">
        <v>88</v>
      </c>
      <c r="H3959" t="s">
        <v>81</v>
      </c>
      <c r="I3959">
        <v>2500</v>
      </c>
      <c r="J3959" t="s">
        <v>603</v>
      </c>
      <c r="K3959" t="s">
        <v>399</v>
      </c>
    </row>
    <row r="3960" spans="1:11" x14ac:dyDescent="0.35">
      <c r="A3960" t="s">
        <v>569</v>
      </c>
      <c r="B3960" t="s">
        <v>84</v>
      </c>
      <c r="C3960" t="s">
        <v>352</v>
      </c>
      <c r="D3960" t="s">
        <v>78</v>
      </c>
      <c r="E3960">
        <v>2023</v>
      </c>
      <c r="F3960">
        <v>33</v>
      </c>
      <c r="G3960" t="s">
        <v>88</v>
      </c>
      <c r="H3960" t="s">
        <v>81</v>
      </c>
      <c r="I3960">
        <v>2500</v>
      </c>
      <c r="J3960" t="s">
        <v>604</v>
      </c>
      <c r="K3960" t="s">
        <v>399</v>
      </c>
    </row>
    <row r="3961" spans="1:11" x14ac:dyDescent="0.35">
      <c r="A3961" t="s">
        <v>569</v>
      </c>
      <c r="B3961" t="s">
        <v>84</v>
      </c>
      <c r="C3961" t="s">
        <v>352</v>
      </c>
      <c r="D3961" t="s">
        <v>78</v>
      </c>
      <c r="E3961">
        <v>2023</v>
      </c>
      <c r="F3961">
        <v>33</v>
      </c>
      <c r="G3961" t="s">
        <v>88</v>
      </c>
      <c r="H3961" t="s">
        <v>81</v>
      </c>
      <c r="I3961">
        <v>2500</v>
      </c>
      <c r="J3961" t="s">
        <v>570</v>
      </c>
      <c r="K3961" t="s">
        <v>399</v>
      </c>
    </row>
    <row r="3962" spans="1:11" x14ac:dyDescent="0.35">
      <c r="A3962" t="s">
        <v>569</v>
      </c>
      <c r="B3962" t="s">
        <v>84</v>
      </c>
      <c r="C3962" t="s">
        <v>352</v>
      </c>
      <c r="D3962" t="s">
        <v>78</v>
      </c>
      <c r="E3962">
        <v>2023</v>
      </c>
      <c r="F3962">
        <v>91</v>
      </c>
      <c r="G3962" t="s">
        <v>90</v>
      </c>
      <c r="H3962" t="s">
        <v>80</v>
      </c>
      <c r="I3962">
        <v>472.18</v>
      </c>
      <c r="J3962" t="s">
        <v>603</v>
      </c>
      <c r="K3962" t="s">
        <v>399</v>
      </c>
    </row>
    <row r="3963" spans="1:11" x14ac:dyDescent="0.35">
      <c r="A3963" t="s">
        <v>569</v>
      </c>
      <c r="B3963" t="s">
        <v>84</v>
      </c>
      <c r="C3963" t="s">
        <v>352</v>
      </c>
      <c r="D3963" t="s">
        <v>78</v>
      </c>
      <c r="E3963">
        <v>2023</v>
      </c>
      <c r="F3963">
        <v>91</v>
      </c>
      <c r="G3963" t="s">
        <v>90</v>
      </c>
      <c r="H3963" t="s">
        <v>80</v>
      </c>
      <c r="I3963">
        <v>472.18</v>
      </c>
      <c r="J3963" t="s">
        <v>604</v>
      </c>
      <c r="K3963" t="s">
        <v>399</v>
      </c>
    </row>
    <row r="3964" spans="1:11" x14ac:dyDescent="0.35">
      <c r="A3964" t="s">
        <v>569</v>
      </c>
      <c r="B3964" t="s">
        <v>84</v>
      </c>
      <c r="C3964" t="s">
        <v>352</v>
      </c>
      <c r="D3964" t="s">
        <v>78</v>
      </c>
      <c r="E3964">
        <v>2023</v>
      </c>
      <c r="F3964">
        <v>91</v>
      </c>
      <c r="G3964" t="s">
        <v>90</v>
      </c>
      <c r="H3964" t="s">
        <v>80</v>
      </c>
      <c r="I3964">
        <v>472.18</v>
      </c>
      <c r="J3964" t="s">
        <v>570</v>
      </c>
      <c r="K3964" t="s">
        <v>399</v>
      </c>
    </row>
    <row r="3965" spans="1:11" x14ac:dyDescent="0.35">
      <c r="A3965" t="s">
        <v>569</v>
      </c>
      <c r="B3965" t="s">
        <v>84</v>
      </c>
      <c r="C3965" t="s">
        <v>352</v>
      </c>
      <c r="D3965" t="s">
        <v>78</v>
      </c>
      <c r="E3965">
        <v>2023</v>
      </c>
      <c r="F3965">
        <v>91</v>
      </c>
      <c r="G3965" t="s">
        <v>90</v>
      </c>
      <c r="H3965" t="s">
        <v>81</v>
      </c>
      <c r="I3965">
        <v>517.65</v>
      </c>
      <c r="J3965" t="s">
        <v>603</v>
      </c>
      <c r="K3965" t="s">
        <v>399</v>
      </c>
    </row>
    <row r="3966" spans="1:11" x14ac:dyDescent="0.35">
      <c r="A3966" t="s">
        <v>569</v>
      </c>
      <c r="B3966" t="s">
        <v>84</v>
      </c>
      <c r="C3966" t="s">
        <v>352</v>
      </c>
      <c r="D3966" t="s">
        <v>78</v>
      </c>
      <c r="E3966">
        <v>2023</v>
      </c>
      <c r="F3966">
        <v>91</v>
      </c>
      <c r="G3966" t="s">
        <v>90</v>
      </c>
      <c r="H3966" t="s">
        <v>81</v>
      </c>
      <c r="I3966">
        <v>517.65</v>
      </c>
      <c r="J3966" t="s">
        <v>604</v>
      </c>
      <c r="K3966" t="s">
        <v>399</v>
      </c>
    </row>
    <row r="3967" spans="1:11" x14ac:dyDescent="0.35">
      <c r="A3967" t="s">
        <v>569</v>
      </c>
      <c r="B3967" t="s">
        <v>84</v>
      </c>
      <c r="C3967" t="s">
        <v>352</v>
      </c>
      <c r="D3967" t="s">
        <v>78</v>
      </c>
      <c r="E3967">
        <v>2023</v>
      </c>
      <c r="F3967">
        <v>91</v>
      </c>
      <c r="G3967" t="s">
        <v>90</v>
      </c>
      <c r="H3967" t="s">
        <v>81</v>
      </c>
      <c r="I3967">
        <v>517.65</v>
      </c>
      <c r="J3967" t="s">
        <v>570</v>
      </c>
      <c r="K3967" t="s">
        <v>399</v>
      </c>
    </row>
    <row r="3968" spans="1:11" x14ac:dyDescent="0.35">
      <c r="A3968" t="s">
        <v>569</v>
      </c>
      <c r="B3968" t="s">
        <v>84</v>
      </c>
      <c r="C3968" t="s">
        <v>352</v>
      </c>
      <c r="D3968" t="s">
        <v>78</v>
      </c>
      <c r="E3968">
        <v>2024</v>
      </c>
      <c r="F3968">
        <v>16</v>
      </c>
      <c r="G3968" t="s">
        <v>91</v>
      </c>
      <c r="H3968" t="s">
        <v>80</v>
      </c>
      <c r="I3968">
        <v>1896.63</v>
      </c>
      <c r="J3968" t="s">
        <v>603</v>
      </c>
      <c r="K3968" t="s">
        <v>399</v>
      </c>
    </row>
    <row r="3969" spans="1:11" x14ac:dyDescent="0.35">
      <c r="A3969" t="s">
        <v>569</v>
      </c>
      <c r="B3969" t="s">
        <v>84</v>
      </c>
      <c r="C3969" t="s">
        <v>352</v>
      </c>
      <c r="D3969" t="s">
        <v>78</v>
      </c>
      <c r="E3969">
        <v>2025</v>
      </c>
      <c r="F3969">
        <v>16</v>
      </c>
      <c r="G3969" t="s">
        <v>91</v>
      </c>
      <c r="H3969" t="s">
        <v>80</v>
      </c>
      <c r="I3969">
        <v>1287.6500000000001</v>
      </c>
      <c r="J3969" t="s">
        <v>604</v>
      </c>
      <c r="K3969" t="s">
        <v>399</v>
      </c>
    </row>
    <row r="3970" spans="1:11" x14ac:dyDescent="0.35">
      <c r="A3970" t="s">
        <v>569</v>
      </c>
      <c r="B3970" t="s">
        <v>84</v>
      </c>
      <c r="C3970" t="s">
        <v>352</v>
      </c>
      <c r="D3970" t="s">
        <v>78</v>
      </c>
      <c r="E3970">
        <v>2025</v>
      </c>
      <c r="F3970">
        <v>33</v>
      </c>
      <c r="G3970" t="s">
        <v>88</v>
      </c>
      <c r="H3970" t="s">
        <v>80</v>
      </c>
      <c r="I3970">
        <v>10000</v>
      </c>
      <c r="J3970" t="s">
        <v>604</v>
      </c>
      <c r="K3970" t="s">
        <v>399</v>
      </c>
    </row>
    <row r="3971" spans="1:11" x14ac:dyDescent="0.35">
      <c r="A3971" t="s">
        <v>569</v>
      </c>
      <c r="B3971" t="s">
        <v>84</v>
      </c>
      <c r="C3971" t="s">
        <v>352</v>
      </c>
      <c r="D3971" t="s">
        <v>78</v>
      </c>
      <c r="E3971">
        <v>2025</v>
      </c>
      <c r="F3971">
        <v>33</v>
      </c>
      <c r="G3971" t="s">
        <v>88</v>
      </c>
      <c r="H3971" t="s">
        <v>80</v>
      </c>
      <c r="I3971">
        <v>10000</v>
      </c>
      <c r="J3971" t="s">
        <v>570</v>
      </c>
      <c r="K3971" t="s">
        <v>399</v>
      </c>
    </row>
    <row r="3972" spans="1:11" x14ac:dyDescent="0.35">
      <c r="A3972" t="s">
        <v>569</v>
      </c>
      <c r="B3972" t="s">
        <v>84</v>
      </c>
      <c r="C3972" t="s">
        <v>352</v>
      </c>
      <c r="D3972" t="s">
        <v>78</v>
      </c>
      <c r="E3972">
        <v>2025</v>
      </c>
      <c r="F3972">
        <v>90</v>
      </c>
      <c r="G3972" t="s">
        <v>89</v>
      </c>
      <c r="H3972" t="s">
        <v>80</v>
      </c>
      <c r="I3972">
        <v>177.37</v>
      </c>
      <c r="J3972" t="s">
        <v>604</v>
      </c>
      <c r="K3972" t="s">
        <v>399</v>
      </c>
    </row>
    <row r="3973" spans="1:11" x14ac:dyDescent="0.35">
      <c r="A3973" t="s">
        <v>569</v>
      </c>
      <c r="B3973" t="s">
        <v>84</v>
      </c>
      <c r="C3973" t="s">
        <v>352</v>
      </c>
      <c r="D3973" t="s">
        <v>78</v>
      </c>
      <c r="E3973">
        <v>2025</v>
      </c>
      <c r="F3973">
        <v>91</v>
      </c>
      <c r="G3973" t="s">
        <v>90</v>
      </c>
      <c r="H3973" t="s">
        <v>80</v>
      </c>
      <c r="I3973">
        <v>487.63</v>
      </c>
      <c r="J3973" t="s">
        <v>604</v>
      </c>
      <c r="K3973" t="s">
        <v>399</v>
      </c>
    </row>
    <row r="3974" spans="1:11" x14ac:dyDescent="0.35">
      <c r="A3974" t="s">
        <v>569</v>
      </c>
      <c r="B3974" t="s">
        <v>84</v>
      </c>
      <c r="C3974" t="s">
        <v>352</v>
      </c>
      <c r="D3974" t="s">
        <v>78</v>
      </c>
      <c r="E3974">
        <v>2025</v>
      </c>
      <c r="F3974">
        <v>91</v>
      </c>
      <c r="G3974" t="s">
        <v>90</v>
      </c>
      <c r="H3974" t="s">
        <v>80</v>
      </c>
      <c r="I3974">
        <v>487.63</v>
      </c>
      <c r="J3974" t="s">
        <v>570</v>
      </c>
      <c r="K3974" t="s">
        <v>399</v>
      </c>
    </row>
    <row r="3975" spans="1:11" x14ac:dyDescent="0.35">
      <c r="A3975" t="s">
        <v>569</v>
      </c>
      <c r="B3975" t="s">
        <v>84</v>
      </c>
      <c r="C3975" t="s">
        <v>498</v>
      </c>
      <c r="D3975" t="s">
        <v>78</v>
      </c>
      <c r="E3975">
        <v>2023</v>
      </c>
      <c r="F3975">
        <v>16</v>
      </c>
      <c r="G3975" t="s">
        <v>91</v>
      </c>
      <c r="H3975" t="s">
        <v>80</v>
      </c>
      <c r="I3975">
        <v>132967.97</v>
      </c>
      <c r="J3975" t="s">
        <v>603</v>
      </c>
      <c r="K3975" t="s">
        <v>499</v>
      </c>
    </row>
    <row r="3976" spans="1:11" x14ac:dyDescent="0.35">
      <c r="A3976" t="s">
        <v>569</v>
      </c>
      <c r="B3976" t="s">
        <v>84</v>
      </c>
      <c r="C3976" t="s">
        <v>498</v>
      </c>
      <c r="D3976" t="s">
        <v>78</v>
      </c>
      <c r="E3976">
        <v>2023</v>
      </c>
      <c r="F3976">
        <v>16</v>
      </c>
      <c r="G3976" t="s">
        <v>91</v>
      </c>
      <c r="H3976" t="s">
        <v>80</v>
      </c>
      <c r="I3976">
        <v>201248.25</v>
      </c>
      <c r="J3976" t="s">
        <v>604</v>
      </c>
      <c r="K3976" t="s">
        <v>499</v>
      </c>
    </row>
    <row r="3977" spans="1:11" x14ac:dyDescent="0.35">
      <c r="A3977" t="s">
        <v>569</v>
      </c>
      <c r="B3977" t="s">
        <v>84</v>
      </c>
      <c r="C3977" t="s">
        <v>498</v>
      </c>
      <c r="D3977" t="s">
        <v>78</v>
      </c>
      <c r="E3977">
        <v>2023</v>
      </c>
      <c r="F3977">
        <v>16</v>
      </c>
      <c r="G3977" t="s">
        <v>91</v>
      </c>
      <c r="H3977" t="s">
        <v>80</v>
      </c>
      <c r="I3977">
        <v>258723.74</v>
      </c>
      <c r="J3977" t="s">
        <v>570</v>
      </c>
      <c r="K3977" t="s">
        <v>499</v>
      </c>
    </row>
    <row r="3978" spans="1:11" x14ac:dyDescent="0.35">
      <c r="A3978" t="s">
        <v>569</v>
      </c>
      <c r="B3978" t="s">
        <v>84</v>
      </c>
      <c r="C3978" t="s">
        <v>498</v>
      </c>
      <c r="D3978" t="s">
        <v>78</v>
      </c>
      <c r="E3978">
        <v>2023</v>
      </c>
      <c r="F3978">
        <v>33</v>
      </c>
      <c r="G3978" t="s">
        <v>88</v>
      </c>
      <c r="H3978" t="s">
        <v>80</v>
      </c>
      <c r="I3978">
        <v>1352639.06</v>
      </c>
      <c r="J3978" t="s">
        <v>603</v>
      </c>
      <c r="K3978" t="s">
        <v>499</v>
      </c>
    </row>
    <row r="3979" spans="1:11" x14ac:dyDescent="0.35">
      <c r="A3979" t="s">
        <v>569</v>
      </c>
      <c r="B3979" t="s">
        <v>84</v>
      </c>
      <c r="C3979" t="s">
        <v>498</v>
      </c>
      <c r="D3979" t="s">
        <v>78</v>
      </c>
      <c r="E3979">
        <v>2023</v>
      </c>
      <c r="F3979">
        <v>33</v>
      </c>
      <c r="G3979" t="s">
        <v>88</v>
      </c>
      <c r="H3979" t="s">
        <v>80</v>
      </c>
      <c r="I3979">
        <v>1432206.66</v>
      </c>
      <c r="J3979" t="s">
        <v>604</v>
      </c>
      <c r="K3979" t="s">
        <v>499</v>
      </c>
    </row>
    <row r="3980" spans="1:11" x14ac:dyDescent="0.35">
      <c r="A3980" t="s">
        <v>569</v>
      </c>
      <c r="B3980" t="s">
        <v>84</v>
      </c>
      <c r="C3980" t="s">
        <v>498</v>
      </c>
      <c r="D3980" t="s">
        <v>78</v>
      </c>
      <c r="E3980">
        <v>2023</v>
      </c>
      <c r="F3980">
        <v>33</v>
      </c>
      <c r="G3980" t="s">
        <v>88</v>
      </c>
      <c r="H3980" t="s">
        <v>80</v>
      </c>
      <c r="I3980">
        <v>1398436.19</v>
      </c>
      <c r="J3980" t="s">
        <v>570</v>
      </c>
      <c r="K3980" t="s">
        <v>499</v>
      </c>
    </row>
    <row r="3981" spans="1:11" x14ac:dyDescent="0.35">
      <c r="A3981" t="s">
        <v>569</v>
      </c>
      <c r="B3981" t="s">
        <v>84</v>
      </c>
      <c r="C3981" t="s">
        <v>498</v>
      </c>
      <c r="D3981" t="s">
        <v>78</v>
      </c>
      <c r="E3981">
        <v>2023</v>
      </c>
      <c r="F3981">
        <v>90</v>
      </c>
      <c r="G3981" t="s">
        <v>89</v>
      </c>
      <c r="H3981" t="s">
        <v>80</v>
      </c>
      <c r="I3981">
        <v>-3423.84</v>
      </c>
      <c r="J3981" t="s">
        <v>603</v>
      </c>
      <c r="K3981" t="s">
        <v>499</v>
      </c>
    </row>
    <row r="3982" spans="1:11" x14ac:dyDescent="0.35">
      <c r="A3982" t="s">
        <v>569</v>
      </c>
      <c r="B3982" t="s">
        <v>84</v>
      </c>
      <c r="C3982" t="s">
        <v>498</v>
      </c>
      <c r="D3982" t="s">
        <v>78</v>
      </c>
      <c r="E3982">
        <v>2023</v>
      </c>
      <c r="F3982">
        <v>90</v>
      </c>
      <c r="G3982" t="s">
        <v>89</v>
      </c>
      <c r="H3982" t="s">
        <v>80</v>
      </c>
      <c r="I3982">
        <v>8396.77</v>
      </c>
      <c r="J3982" t="s">
        <v>604</v>
      </c>
      <c r="K3982" t="s">
        <v>499</v>
      </c>
    </row>
    <row r="3983" spans="1:11" x14ac:dyDescent="0.35">
      <c r="A3983" t="s">
        <v>569</v>
      </c>
      <c r="B3983" t="s">
        <v>84</v>
      </c>
      <c r="C3983" t="s">
        <v>498</v>
      </c>
      <c r="D3983" t="s">
        <v>78</v>
      </c>
      <c r="E3983">
        <v>2023</v>
      </c>
      <c r="F3983">
        <v>90</v>
      </c>
      <c r="G3983" t="s">
        <v>89</v>
      </c>
      <c r="H3983" t="s">
        <v>80</v>
      </c>
      <c r="I3983">
        <v>19550.84</v>
      </c>
      <c r="J3983" t="s">
        <v>570</v>
      </c>
      <c r="K3983" t="s">
        <v>499</v>
      </c>
    </row>
    <row r="3984" spans="1:11" x14ac:dyDescent="0.35">
      <c r="A3984" t="s">
        <v>569</v>
      </c>
      <c r="B3984" t="s">
        <v>84</v>
      </c>
      <c r="C3984" t="s">
        <v>498</v>
      </c>
      <c r="D3984" t="s">
        <v>78</v>
      </c>
      <c r="E3984">
        <v>2023</v>
      </c>
      <c r="F3984">
        <v>91</v>
      </c>
      <c r="G3984" t="s">
        <v>90</v>
      </c>
      <c r="H3984" t="s">
        <v>80</v>
      </c>
      <c r="I3984">
        <v>41176.959999999999</v>
      </c>
      <c r="J3984" t="s">
        <v>603</v>
      </c>
      <c r="K3984" t="s">
        <v>499</v>
      </c>
    </row>
    <row r="3985" spans="1:11" x14ac:dyDescent="0.35">
      <c r="A3985" t="s">
        <v>569</v>
      </c>
      <c r="B3985" t="s">
        <v>84</v>
      </c>
      <c r="C3985" t="s">
        <v>498</v>
      </c>
      <c r="D3985" t="s">
        <v>78</v>
      </c>
      <c r="E3985">
        <v>2023</v>
      </c>
      <c r="F3985">
        <v>91</v>
      </c>
      <c r="G3985" t="s">
        <v>90</v>
      </c>
      <c r="H3985" t="s">
        <v>80</v>
      </c>
      <c r="I3985">
        <v>34148.870000000003</v>
      </c>
      <c r="J3985" t="s">
        <v>604</v>
      </c>
      <c r="K3985" t="s">
        <v>499</v>
      </c>
    </row>
    <row r="3986" spans="1:11" x14ac:dyDescent="0.35">
      <c r="A3986" t="s">
        <v>569</v>
      </c>
      <c r="B3986" t="s">
        <v>84</v>
      </c>
      <c r="C3986" t="s">
        <v>498</v>
      </c>
      <c r="D3986" t="s">
        <v>78</v>
      </c>
      <c r="E3986">
        <v>2023</v>
      </c>
      <c r="F3986">
        <v>91</v>
      </c>
      <c r="G3986" t="s">
        <v>90</v>
      </c>
      <c r="H3986" t="s">
        <v>80</v>
      </c>
      <c r="I3986">
        <v>27270.06</v>
      </c>
      <c r="J3986" t="s">
        <v>570</v>
      </c>
      <c r="K3986" t="s">
        <v>499</v>
      </c>
    </row>
    <row r="3987" spans="1:11" x14ac:dyDescent="0.35">
      <c r="A3987" t="s">
        <v>569</v>
      </c>
      <c r="B3987" t="s">
        <v>84</v>
      </c>
      <c r="C3987" t="s">
        <v>498</v>
      </c>
      <c r="D3987" t="s">
        <v>78</v>
      </c>
      <c r="E3987">
        <v>2024</v>
      </c>
      <c r="F3987">
        <v>16</v>
      </c>
      <c r="G3987" t="s">
        <v>91</v>
      </c>
      <c r="H3987" t="s">
        <v>80</v>
      </c>
      <c r="I3987">
        <v>714976.39</v>
      </c>
      <c r="J3987" t="s">
        <v>603</v>
      </c>
      <c r="K3987" t="s">
        <v>499</v>
      </c>
    </row>
    <row r="3988" spans="1:11" x14ac:dyDescent="0.35">
      <c r="A3988" t="s">
        <v>569</v>
      </c>
      <c r="B3988" t="s">
        <v>84</v>
      </c>
      <c r="C3988" t="s">
        <v>498</v>
      </c>
      <c r="D3988" t="s">
        <v>78</v>
      </c>
      <c r="E3988">
        <v>2024</v>
      </c>
      <c r="F3988">
        <v>16</v>
      </c>
      <c r="G3988" t="s">
        <v>91</v>
      </c>
      <c r="H3988" t="s">
        <v>80</v>
      </c>
      <c r="I3988">
        <v>476805.78</v>
      </c>
      <c r="J3988" t="s">
        <v>604</v>
      </c>
      <c r="K3988" t="s">
        <v>499</v>
      </c>
    </row>
    <row r="3989" spans="1:11" x14ac:dyDescent="0.35">
      <c r="A3989" t="s">
        <v>569</v>
      </c>
      <c r="B3989" t="s">
        <v>84</v>
      </c>
      <c r="C3989" t="s">
        <v>498</v>
      </c>
      <c r="D3989" t="s">
        <v>78</v>
      </c>
      <c r="E3989">
        <v>2024</v>
      </c>
      <c r="F3989">
        <v>16</v>
      </c>
      <c r="G3989" t="s">
        <v>91</v>
      </c>
      <c r="H3989" t="s">
        <v>80</v>
      </c>
      <c r="I3989">
        <v>897552.78</v>
      </c>
      <c r="J3989" t="s">
        <v>570</v>
      </c>
      <c r="K3989" t="s">
        <v>499</v>
      </c>
    </row>
    <row r="3990" spans="1:11" x14ac:dyDescent="0.35">
      <c r="A3990" t="s">
        <v>569</v>
      </c>
      <c r="B3990" t="s">
        <v>84</v>
      </c>
      <c r="C3990" t="s">
        <v>498</v>
      </c>
      <c r="D3990" t="s">
        <v>78</v>
      </c>
      <c r="E3990">
        <v>2024</v>
      </c>
      <c r="F3990">
        <v>33</v>
      </c>
      <c r="G3990" t="s">
        <v>88</v>
      </c>
      <c r="H3990" t="s">
        <v>80</v>
      </c>
      <c r="I3990">
        <v>3963462</v>
      </c>
      <c r="J3990" t="s">
        <v>603</v>
      </c>
      <c r="K3990" t="s">
        <v>499</v>
      </c>
    </row>
    <row r="3991" spans="1:11" x14ac:dyDescent="0.35">
      <c r="A3991" t="s">
        <v>569</v>
      </c>
      <c r="B3991" t="s">
        <v>84</v>
      </c>
      <c r="C3991" t="s">
        <v>498</v>
      </c>
      <c r="D3991" t="s">
        <v>78</v>
      </c>
      <c r="E3991">
        <v>2024</v>
      </c>
      <c r="F3991">
        <v>33</v>
      </c>
      <c r="G3991" t="s">
        <v>88</v>
      </c>
      <c r="H3991" t="s">
        <v>80</v>
      </c>
      <c r="I3991">
        <v>3988410.84</v>
      </c>
      <c r="J3991" t="s">
        <v>604</v>
      </c>
      <c r="K3991" t="s">
        <v>499</v>
      </c>
    </row>
    <row r="3992" spans="1:11" x14ac:dyDescent="0.35">
      <c r="A3992" t="s">
        <v>569</v>
      </c>
      <c r="B3992" t="s">
        <v>84</v>
      </c>
      <c r="C3992" t="s">
        <v>498</v>
      </c>
      <c r="D3992" t="s">
        <v>78</v>
      </c>
      <c r="E3992">
        <v>2024</v>
      </c>
      <c r="F3992">
        <v>33</v>
      </c>
      <c r="G3992" t="s">
        <v>88</v>
      </c>
      <c r="H3992" t="s">
        <v>80</v>
      </c>
      <c r="I3992">
        <v>3602210.22</v>
      </c>
      <c r="J3992" t="s">
        <v>570</v>
      </c>
      <c r="K3992" t="s">
        <v>499</v>
      </c>
    </row>
    <row r="3993" spans="1:11" x14ac:dyDescent="0.35">
      <c r="A3993" t="s">
        <v>569</v>
      </c>
      <c r="B3993" t="s">
        <v>84</v>
      </c>
      <c r="C3993" t="s">
        <v>498</v>
      </c>
      <c r="D3993" t="s">
        <v>78</v>
      </c>
      <c r="E3993">
        <v>2024</v>
      </c>
      <c r="F3993">
        <v>63</v>
      </c>
      <c r="G3993" t="s">
        <v>317</v>
      </c>
      <c r="H3993" t="s">
        <v>80</v>
      </c>
      <c r="I3993">
        <v>-5.5</v>
      </c>
      <c r="J3993" t="s">
        <v>604</v>
      </c>
      <c r="K3993" t="s">
        <v>499</v>
      </c>
    </row>
    <row r="3994" spans="1:11" x14ac:dyDescent="0.35">
      <c r="A3994" t="s">
        <v>569</v>
      </c>
      <c r="B3994" t="s">
        <v>84</v>
      </c>
      <c r="C3994" t="s">
        <v>498</v>
      </c>
      <c r="D3994" t="s">
        <v>78</v>
      </c>
      <c r="E3994">
        <v>2024</v>
      </c>
      <c r="F3994">
        <v>63</v>
      </c>
      <c r="G3994" t="s">
        <v>317</v>
      </c>
      <c r="H3994" t="s">
        <v>80</v>
      </c>
      <c r="I3994">
        <v>751.03</v>
      </c>
      <c r="J3994" t="s">
        <v>570</v>
      </c>
      <c r="K3994" t="s">
        <v>499</v>
      </c>
    </row>
    <row r="3995" spans="1:11" x14ac:dyDescent="0.35">
      <c r="A3995" t="s">
        <v>569</v>
      </c>
      <c r="B3995" t="s">
        <v>84</v>
      </c>
      <c r="C3995" t="s">
        <v>498</v>
      </c>
      <c r="D3995" t="s">
        <v>78</v>
      </c>
      <c r="E3995">
        <v>2024</v>
      </c>
      <c r="F3995">
        <v>90</v>
      </c>
      <c r="G3995" t="s">
        <v>89</v>
      </c>
      <c r="H3995" t="s">
        <v>80</v>
      </c>
      <c r="I3995">
        <v>11572.37</v>
      </c>
      <c r="J3995" t="s">
        <v>603</v>
      </c>
      <c r="K3995" t="s">
        <v>499</v>
      </c>
    </row>
    <row r="3996" spans="1:11" x14ac:dyDescent="0.35">
      <c r="A3996" t="s">
        <v>569</v>
      </c>
      <c r="B3996" t="s">
        <v>84</v>
      </c>
      <c r="C3996" t="s">
        <v>498</v>
      </c>
      <c r="D3996" t="s">
        <v>78</v>
      </c>
      <c r="E3996">
        <v>2024</v>
      </c>
      <c r="F3996">
        <v>90</v>
      </c>
      <c r="G3996" t="s">
        <v>89</v>
      </c>
      <c r="H3996" t="s">
        <v>80</v>
      </c>
      <c r="I3996">
        <v>5989.45</v>
      </c>
      <c r="J3996" t="s">
        <v>604</v>
      </c>
      <c r="K3996" t="s">
        <v>499</v>
      </c>
    </row>
    <row r="3997" spans="1:11" x14ac:dyDescent="0.35">
      <c r="A3997" t="s">
        <v>569</v>
      </c>
      <c r="B3997" t="s">
        <v>84</v>
      </c>
      <c r="C3997" t="s">
        <v>498</v>
      </c>
      <c r="D3997" t="s">
        <v>78</v>
      </c>
      <c r="E3997">
        <v>2024</v>
      </c>
      <c r="F3997">
        <v>90</v>
      </c>
      <c r="G3997" t="s">
        <v>89</v>
      </c>
      <c r="H3997" t="s">
        <v>80</v>
      </c>
      <c r="I3997">
        <v>8496.8700000000008</v>
      </c>
      <c r="J3997" t="s">
        <v>570</v>
      </c>
      <c r="K3997" t="s">
        <v>499</v>
      </c>
    </row>
    <row r="3998" spans="1:11" x14ac:dyDescent="0.35">
      <c r="A3998" t="s">
        <v>569</v>
      </c>
      <c r="B3998" t="s">
        <v>84</v>
      </c>
      <c r="C3998" t="s">
        <v>498</v>
      </c>
      <c r="D3998" t="s">
        <v>78</v>
      </c>
      <c r="E3998">
        <v>2024</v>
      </c>
      <c r="F3998">
        <v>91</v>
      </c>
      <c r="G3998" t="s">
        <v>90</v>
      </c>
      <c r="H3998" t="s">
        <v>80</v>
      </c>
      <c r="I3998">
        <v>128869.66</v>
      </c>
      <c r="J3998" t="s">
        <v>603</v>
      </c>
      <c r="K3998" t="s">
        <v>499</v>
      </c>
    </row>
    <row r="3999" spans="1:11" x14ac:dyDescent="0.35">
      <c r="A3999" t="s">
        <v>569</v>
      </c>
      <c r="B3999" t="s">
        <v>84</v>
      </c>
      <c r="C3999" t="s">
        <v>498</v>
      </c>
      <c r="D3999" t="s">
        <v>78</v>
      </c>
      <c r="E3999">
        <v>2024</v>
      </c>
      <c r="F3999">
        <v>91</v>
      </c>
      <c r="G3999" t="s">
        <v>90</v>
      </c>
      <c r="H3999" t="s">
        <v>80</v>
      </c>
      <c r="I3999">
        <v>125293.96</v>
      </c>
      <c r="J3999" t="s">
        <v>604</v>
      </c>
      <c r="K3999" t="s">
        <v>499</v>
      </c>
    </row>
    <row r="4000" spans="1:11" x14ac:dyDescent="0.35">
      <c r="A4000" t="s">
        <v>569</v>
      </c>
      <c r="B4000" t="s">
        <v>84</v>
      </c>
      <c r="C4000" t="s">
        <v>498</v>
      </c>
      <c r="D4000" t="s">
        <v>78</v>
      </c>
      <c r="E4000">
        <v>2024</v>
      </c>
      <c r="F4000">
        <v>91</v>
      </c>
      <c r="G4000" t="s">
        <v>90</v>
      </c>
      <c r="H4000" t="s">
        <v>80</v>
      </c>
      <c r="I4000">
        <v>105253.98</v>
      </c>
      <c r="J4000" t="s">
        <v>570</v>
      </c>
      <c r="K4000" t="s">
        <v>499</v>
      </c>
    </row>
    <row r="4001" spans="1:11" x14ac:dyDescent="0.35">
      <c r="A4001" t="s">
        <v>569</v>
      </c>
      <c r="B4001" t="s">
        <v>84</v>
      </c>
      <c r="C4001" t="s">
        <v>498</v>
      </c>
      <c r="D4001" t="s">
        <v>78</v>
      </c>
      <c r="E4001">
        <v>2025</v>
      </c>
      <c r="F4001">
        <v>16</v>
      </c>
      <c r="G4001" t="s">
        <v>91</v>
      </c>
      <c r="H4001" t="s">
        <v>80</v>
      </c>
      <c r="I4001">
        <v>33376.26</v>
      </c>
      <c r="J4001" t="s">
        <v>603</v>
      </c>
      <c r="K4001" t="s">
        <v>499</v>
      </c>
    </row>
    <row r="4002" spans="1:11" x14ac:dyDescent="0.35">
      <c r="A4002" t="s">
        <v>569</v>
      </c>
      <c r="B4002" t="s">
        <v>84</v>
      </c>
      <c r="C4002" t="s">
        <v>498</v>
      </c>
      <c r="D4002" t="s">
        <v>78</v>
      </c>
      <c r="E4002">
        <v>2025</v>
      </c>
      <c r="F4002">
        <v>16</v>
      </c>
      <c r="G4002" t="s">
        <v>91</v>
      </c>
      <c r="H4002" t="s">
        <v>80</v>
      </c>
      <c r="I4002">
        <v>42988.21</v>
      </c>
      <c r="J4002" t="s">
        <v>604</v>
      </c>
      <c r="K4002" t="s">
        <v>499</v>
      </c>
    </row>
    <row r="4003" spans="1:11" x14ac:dyDescent="0.35">
      <c r="A4003" t="s">
        <v>569</v>
      </c>
      <c r="B4003" t="s">
        <v>84</v>
      </c>
      <c r="C4003" t="s">
        <v>498</v>
      </c>
      <c r="D4003" t="s">
        <v>78</v>
      </c>
      <c r="E4003">
        <v>2025</v>
      </c>
      <c r="F4003">
        <v>16</v>
      </c>
      <c r="G4003" t="s">
        <v>91</v>
      </c>
      <c r="H4003" t="s">
        <v>80</v>
      </c>
      <c r="I4003">
        <v>198528.24</v>
      </c>
      <c r="J4003" t="s">
        <v>570</v>
      </c>
      <c r="K4003" t="s">
        <v>499</v>
      </c>
    </row>
    <row r="4004" spans="1:11" x14ac:dyDescent="0.35">
      <c r="A4004" t="s">
        <v>569</v>
      </c>
      <c r="B4004" t="s">
        <v>84</v>
      </c>
      <c r="C4004" t="s">
        <v>498</v>
      </c>
      <c r="D4004" t="s">
        <v>78</v>
      </c>
      <c r="E4004">
        <v>2025</v>
      </c>
      <c r="F4004">
        <v>33</v>
      </c>
      <c r="G4004" t="s">
        <v>88</v>
      </c>
      <c r="H4004" t="s">
        <v>80</v>
      </c>
      <c r="I4004">
        <v>528714.15</v>
      </c>
      <c r="J4004" t="s">
        <v>603</v>
      </c>
      <c r="K4004" t="s">
        <v>499</v>
      </c>
    </row>
    <row r="4005" spans="1:11" x14ac:dyDescent="0.35">
      <c r="A4005" t="s">
        <v>569</v>
      </c>
      <c r="B4005" t="s">
        <v>84</v>
      </c>
      <c r="C4005" t="s">
        <v>498</v>
      </c>
      <c r="D4005" t="s">
        <v>78</v>
      </c>
      <c r="E4005">
        <v>2025</v>
      </c>
      <c r="F4005">
        <v>33</v>
      </c>
      <c r="G4005" t="s">
        <v>88</v>
      </c>
      <c r="H4005" t="s">
        <v>80</v>
      </c>
      <c r="I4005">
        <v>1145844.7</v>
      </c>
      <c r="J4005" t="s">
        <v>604</v>
      </c>
      <c r="K4005" t="s">
        <v>499</v>
      </c>
    </row>
    <row r="4006" spans="1:11" x14ac:dyDescent="0.35">
      <c r="A4006" t="s">
        <v>569</v>
      </c>
      <c r="B4006" t="s">
        <v>84</v>
      </c>
      <c r="C4006" t="s">
        <v>498</v>
      </c>
      <c r="D4006" t="s">
        <v>78</v>
      </c>
      <c r="E4006">
        <v>2025</v>
      </c>
      <c r="F4006">
        <v>33</v>
      </c>
      <c r="G4006" t="s">
        <v>88</v>
      </c>
      <c r="H4006" t="s">
        <v>80</v>
      </c>
      <c r="I4006">
        <v>1487110.46</v>
      </c>
      <c r="J4006" t="s">
        <v>570</v>
      </c>
      <c r="K4006" t="s">
        <v>499</v>
      </c>
    </row>
    <row r="4007" spans="1:11" x14ac:dyDescent="0.35">
      <c r="A4007" t="s">
        <v>569</v>
      </c>
      <c r="B4007" t="s">
        <v>84</v>
      </c>
      <c r="C4007" t="s">
        <v>498</v>
      </c>
      <c r="D4007" t="s">
        <v>78</v>
      </c>
      <c r="E4007">
        <v>2025</v>
      </c>
      <c r="F4007">
        <v>63</v>
      </c>
      <c r="G4007" t="s">
        <v>317</v>
      </c>
      <c r="H4007" t="s">
        <v>80</v>
      </c>
      <c r="I4007">
        <v>-5.5</v>
      </c>
      <c r="J4007" t="s">
        <v>570</v>
      </c>
      <c r="K4007" t="s">
        <v>499</v>
      </c>
    </row>
    <row r="4008" spans="1:11" x14ac:dyDescent="0.35">
      <c r="A4008" t="s">
        <v>569</v>
      </c>
      <c r="B4008" t="s">
        <v>84</v>
      </c>
      <c r="C4008" t="s">
        <v>498</v>
      </c>
      <c r="D4008" t="s">
        <v>78</v>
      </c>
      <c r="E4008">
        <v>2025</v>
      </c>
      <c r="F4008">
        <v>90</v>
      </c>
      <c r="G4008" t="s">
        <v>89</v>
      </c>
      <c r="H4008" t="s">
        <v>80</v>
      </c>
      <c r="I4008">
        <v>666.75</v>
      </c>
      <c r="J4008" t="s">
        <v>603</v>
      </c>
      <c r="K4008" t="s">
        <v>499</v>
      </c>
    </row>
    <row r="4009" spans="1:11" x14ac:dyDescent="0.35">
      <c r="A4009" t="s">
        <v>569</v>
      </c>
      <c r="B4009" t="s">
        <v>84</v>
      </c>
      <c r="C4009" t="s">
        <v>498</v>
      </c>
      <c r="D4009" t="s">
        <v>78</v>
      </c>
      <c r="E4009">
        <v>2025</v>
      </c>
      <c r="F4009">
        <v>90</v>
      </c>
      <c r="G4009" t="s">
        <v>89</v>
      </c>
      <c r="H4009" t="s">
        <v>80</v>
      </c>
      <c r="I4009">
        <v>1277.42</v>
      </c>
      <c r="J4009" t="s">
        <v>604</v>
      </c>
      <c r="K4009" t="s">
        <v>499</v>
      </c>
    </row>
    <row r="4010" spans="1:11" x14ac:dyDescent="0.35">
      <c r="A4010" t="s">
        <v>569</v>
      </c>
      <c r="B4010" t="s">
        <v>84</v>
      </c>
      <c r="C4010" t="s">
        <v>498</v>
      </c>
      <c r="D4010" t="s">
        <v>78</v>
      </c>
      <c r="E4010">
        <v>2025</v>
      </c>
      <c r="F4010">
        <v>90</v>
      </c>
      <c r="G4010" t="s">
        <v>89</v>
      </c>
      <c r="H4010" t="s">
        <v>80</v>
      </c>
      <c r="I4010">
        <v>1347.09</v>
      </c>
      <c r="J4010" t="s">
        <v>570</v>
      </c>
      <c r="K4010" t="s">
        <v>499</v>
      </c>
    </row>
    <row r="4011" spans="1:11" x14ac:dyDescent="0.35">
      <c r="A4011" t="s">
        <v>569</v>
      </c>
      <c r="B4011" t="s">
        <v>84</v>
      </c>
      <c r="C4011" t="s">
        <v>498</v>
      </c>
      <c r="D4011" t="s">
        <v>78</v>
      </c>
      <c r="E4011">
        <v>2025</v>
      </c>
      <c r="F4011">
        <v>91</v>
      </c>
      <c r="G4011" t="s">
        <v>90</v>
      </c>
      <c r="H4011" t="s">
        <v>80</v>
      </c>
      <c r="I4011">
        <v>27456</v>
      </c>
      <c r="J4011" t="s">
        <v>603</v>
      </c>
      <c r="K4011" t="s">
        <v>499</v>
      </c>
    </row>
    <row r="4012" spans="1:11" x14ac:dyDescent="0.35">
      <c r="A4012" t="s">
        <v>569</v>
      </c>
      <c r="B4012" t="s">
        <v>84</v>
      </c>
      <c r="C4012" t="s">
        <v>498</v>
      </c>
      <c r="D4012" t="s">
        <v>78</v>
      </c>
      <c r="E4012">
        <v>2025</v>
      </c>
      <c r="F4012">
        <v>91</v>
      </c>
      <c r="G4012" t="s">
        <v>90</v>
      </c>
      <c r="H4012" t="s">
        <v>80</v>
      </c>
      <c r="I4012">
        <v>46745</v>
      </c>
      <c r="J4012" t="s">
        <v>604</v>
      </c>
      <c r="K4012" t="s">
        <v>499</v>
      </c>
    </row>
    <row r="4013" spans="1:11" x14ac:dyDescent="0.35">
      <c r="A4013" t="s">
        <v>569</v>
      </c>
      <c r="B4013" t="s">
        <v>84</v>
      </c>
      <c r="C4013" t="s">
        <v>498</v>
      </c>
      <c r="D4013" t="s">
        <v>78</v>
      </c>
      <c r="E4013">
        <v>2025</v>
      </c>
      <c r="F4013">
        <v>91</v>
      </c>
      <c r="G4013" t="s">
        <v>90</v>
      </c>
      <c r="H4013" t="s">
        <v>80</v>
      </c>
      <c r="I4013">
        <v>64164.66</v>
      </c>
      <c r="J4013" t="s">
        <v>570</v>
      </c>
      <c r="K4013" t="s">
        <v>499</v>
      </c>
    </row>
    <row r="4014" spans="1:11" x14ac:dyDescent="0.35">
      <c r="A4014" t="s">
        <v>569</v>
      </c>
      <c r="B4014" t="s">
        <v>84</v>
      </c>
      <c r="C4014" t="s">
        <v>331</v>
      </c>
      <c r="D4014" t="s">
        <v>78</v>
      </c>
      <c r="E4014">
        <v>2022</v>
      </c>
      <c r="F4014">
        <v>33</v>
      </c>
      <c r="G4014" t="s">
        <v>88</v>
      </c>
      <c r="H4014" t="s">
        <v>80</v>
      </c>
      <c r="I4014">
        <v>25000</v>
      </c>
      <c r="J4014" t="s">
        <v>603</v>
      </c>
      <c r="K4014" t="s">
        <v>397</v>
      </c>
    </row>
    <row r="4015" spans="1:11" x14ac:dyDescent="0.35">
      <c r="A4015" t="s">
        <v>569</v>
      </c>
      <c r="B4015" t="s">
        <v>84</v>
      </c>
      <c r="C4015" t="s">
        <v>331</v>
      </c>
      <c r="D4015" t="s">
        <v>78</v>
      </c>
      <c r="E4015">
        <v>2022</v>
      </c>
      <c r="F4015">
        <v>33</v>
      </c>
      <c r="G4015" t="s">
        <v>88</v>
      </c>
      <c r="H4015" t="s">
        <v>80</v>
      </c>
      <c r="I4015">
        <v>25000</v>
      </c>
      <c r="J4015" t="s">
        <v>604</v>
      </c>
      <c r="K4015" t="s">
        <v>397</v>
      </c>
    </row>
    <row r="4016" spans="1:11" x14ac:dyDescent="0.35">
      <c r="A4016" t="s">
        <v>569</v>
      </c>
      <c r="B4016" t="s">
        <v>84</v>
      </c>
      <c r="C4016" t="s">
        <v>331</v>
      </c>
      <c r="D4016" t="s">
        <v>78</v>
      </c>
      <c r="E4016">
        <v>2022</v>
      </c>
      <c r="F4016">
        <v>33</v>
      </c>
      <c r="G4016" t="s">
        <v>88</v>
      </c>
      <c r="H4016" t="s">
        <v>80</v>
      </c>
      <c r="I4016">
        <v>25000</v>
      </c>
      <c r="J4016" t="s">
        <v>570</v>
      </c>
      <c r="K4016" t="s">
        <v>397</v>
      </c>
    </row>
    <row r="4017" spans="1:11" x14ac:dyDescent="0.35">
      <c r="A4017" t="s">
        <v>569</v>
      </c>
      <c r="B4017" t="s">
        <v>84</v>
      </c>
      <c r="C4017" t="s">
        <v>331</v>
      </c>
      <c r="D4017" t="s">
        <v>78</v>
      </c>
      <c r="E4017">
        <v>2022</v>
      </c>
      <c r="F4017">
        <v>91</v>
      </c>
      <c r="G4017" t="s">
        <v>90</v>
      </c>
      <c r="H4017" t="s">
        <v>80</v>
      </c>
      <c r="I4017">
        <v>222.18</v>
      </c>
      <c r="J4017" t="s">
        <v>603</v>
      </c>
      <c r="K4017" t="s">
        <v>397</v>
      </c>
    </row>
    <row r="4018" spans="1:11" x14ac:dyDescent="0.35">
      <c r="A4018" t="s">
        <v>569</v>
      </c>
      <c r="B4018" t="s">
        <v>84</v>
      </c>
      <c r="C4018" t="s">
        <v>331</v>
      </c>
      <c r="D4018" t="s">
        <v>78</v>
      </c>
      <c r="E4018">
        <v>2022</v>
      </c>
      <c r="F4018">
        <v>91</v>
      </c>
      <c r="G4018" t="s">
        <v>90</v>
      </c>
      <c r="H4018" t="s">
        <v>80</v>
      </c>
      <c r="I4018">
        <v>222.18</v>
      </c>
      <c r="J4018" t="s">
        <v>604</v>
      </c>
      <c r="K4018" t="s">
        <v>397</v>
      </c>
    </row>
    <row r="4019" spans="1:11" x14ac:dyDescent="0.35">
      <c r="A4019" t="s">
        <v>569</v>
      </c>
      <c r="B4019" t="s">
        <v>84</v>
      </c>
      <c r="C4019" t="s">
        <v>331</v>
      </c>
      <c r="D4019" t="s">
        <v>78</v>
      </c>
      <c r="E4019">
        <v>2022</v>
      </c>
      <c r="F4019">
        <v>91</v>
      </c>
      <c r="G4019" t="s">
        <v>90</v>
      </c>
      <c r="H4019" t="s">
        <v>80</v>
      </c>
      <c r="I4019">
        <v>222.18</v>
      </c>
      <c r="J4019" t="s">
        <v>570</v>
      </c>
      <c r="K4019" t="s">
        <v>397</v>
      </c>
    </row>
    <row r="4020" spans="1:11" x14ac:dyDescent="0.35">
      <c r="A4020" t="s">
        <v>569</v>
      </c>
      <c r="B4020" t="s">
        <v>84</v>
      </c>
      <c r="C4020" t="s">
        <v>331</v>
      </c>
      <c r="D4020" t="s">
        <v>78</v>
      </c>
      <c r="E4020">
        <v>2023</v>
      </c>
      <c r="F4020">
        <v>16</v>
      </c>
      <c r="G4020" t="s">
        <v>91</v>
      </c>
      <c r="H4020" t="s">
        <v>80</v>
      </c>
      <c r="I4020">
        <v>9798.33</v>
      </c>
      <c r="J4020" t="s">
        <v>603</v>
      </c>
      <c r="K4020" t="s">
        <v>397</v>
      </c>
    </row>
    <row r="4021" spans="1:11" x14ac:dyDescent="0.35">
      <c r="A4021" t="s">
        <v>569</v>
      </c>
      <c r="B4021" t="s">
        <v>84</v>
      </c>
      <c r="C4021" t="s">
        <v>331</v>
      </c>
      <c r="D4021" t="s">
        <v>78</v>
      </c>
      <c r="E4021">
        <v>2023</v>
      </c>
      <c r="F4021">
        <v>16</v>
      </c>
      <c r="G4021" t="s">
        <v>91</v>
      </c>
      <c r="H4021" t="s">
        <v>80</v>
      </c>
      <c r="I4021">
        <v>12000</v>
      </c>
      <c r="J4021" t="s">
        <v>570</v>
      </c>
      <c r="K4021" t="s">
        <v>397</v>
      </c>
    </row>
    <row r="4022" spans="1:11" x14ac:dyDescent="0.35">
      <c r="A4022" t="s">
        <v>569</v>
      </c>
      <c r="B4022" t="s">
        <v>84</v>
      </c>
      <c r="C4022" t="s">
        <v>331</v>
      </c>
      <c r="D4022" t="s">
        <v>78</v>
      </c>
      <c r="E4022">
        <v>2023</v>
      </c>
      <c r="F4022">
        <v>33</v>
      </c>
      <c r="G4022" t="s">
        <v>88</v>
      </c>
      <c r="H4022" t="s">
        <v>80</v>
      </c>
      <c r="I4022">
        <v>40000</v>
      </c>
      <c r="J4022" t="s">
        <v>603</v>
      </c>
      <c r="K4022" t="s">
        <v>397</v>
      </c>
    </row>
    <row r="4023" spans="1:11" x14ac:dyDescent="0.35">
      <c r="A4023" t="s">
        <v>569</v>
      </c>
      <c r="B4023" t="s">
        <v>84</v>
      </c>
      <c r="C4023" t="s">
        <v>331</v>
      </c>
      <c r="D4023" t="s">
        <v>78</v>
      </c>
      <c r="E4023">
        <v>2023</v>
      </c>
      <c r="F4023">
        <v>33</v>
      </c>
      <c r="G4023" t="s">
        <v>88</v>
      </c>
      <c r="H4023" t="s">
        <v>80</v>
      </c>
      <c r="I4023">
        <v>50000</v>
      </c>
      <c r="J4023" t="s">
        <v>604</v>
      </c>
      <c r="K4023" t="s">
        <v>397</v>
      </c>
    </row>
    <row r="4024" spans="1:11" x14ac:dyDescent="0.35">
      <c r="A4024" t="s">
        <v>569</v>
      </c>
      <c r="B4024" t="s">
        <v>84</v>
      </c>
      <c r="C4024" t="s">
        <v>331</v>
      </c>
      <c r="D4024" t="s">
        <v>78</v>
      </c>
      <c r="E4024">
        <v>2023</v>
      </c>
      <c r="F4024">
        <v>33</v>
      </c>
      <c r="G4024" t="s">
        <v>88</v>
      </c>
      <c r="H4024" t="s">
        <v>80</v>
      </c>
      <c r="I4024">
        <v>40000</v>
      </c>
      <c r="J4024" t="s">
        <v>570</v>
      </c>
      <c r="K4024" t="s">
        <v>397</v>
      </c>
    </row>
    <row r="4025" spans="1:11" x14ac:dyDescent="0.35">
      <c r="A4025" t="s">
        <v>569</v>
      </c>
      <c r="B4025" t="s">
        <v>84</v>
      </c>
      <c r="C4025" t="s">
        <v>331</v>
      </c>
      <c r="D4025" t="s">
        <v>78</v>
      </c>
      <c r="E4025">
        <v>2023</v>
      </c>
      <c r="F4025">
        <v>63</v>
      </c>
      <c r="G4025" t="s">
        <v>317</v>
      </c>
      <c r="H4025" t="s">
        <v>81</v>
      </c>
      <c r="I4025">
        <v>510.05</v>
      </c>
      <c r="J4025" t="s">
        <v>603</v>
      </c>
      <c r="K4025" t="s">
        <v>397</v>
      </c>
    </row>
    <row r="4026" spans="1:11" x14ac:dyDescent="0.35">
      <c r="A4026" t="s">
        <v>569</v>
      </c>
      <c r="B4026" t="s">
        <v>84</v>
      </c>
      <c r="C4026" t="s">
        <v>331</v>
      </c>
      <c r="D4026" t="s">
        <v>78</v>
      </c>
      <c r="E4026">
        <v>2023</v>
      </c>
      <c r="F4026">
        <v>90</v>
      </c>
      <c r="G4026" t="s">
        <v>89</v>
      </c>
      <c r="H4026" t="s">
        <v>80</v>
      </c>
      <c r="I4026">
        <v>1512.6</v>
      </c>
      <c r="J4026" t="s">
        <v>603</v>
      </c>
      <c r="K4026" t="s">
        <v>397</v>
      </c>
    </row>
    <row r="4027" spans="1:11" x14ac:dyDescent="0.35">
      <c r="A4027" t="s">
        <v>569</v>
      </c>
      <c r="B4027" t="s">
        <v>84</v>
      </c>
      <c r="C4027" t="s">
        <v>331</v>
      </c>
      <c r="D4027" t="s">
        <v>78</v>
      </c>
      <c r="E4027">
        <v>2023</v>
      </c>
      <c r="F4027">
        <v>91</v>
      </c>
      <c r="G4027" t="s">
        <v>90</v>
      </c>
      <c r="H4027" t="s">
        <v>80</v>
      </c>
      <c r="I4027">
        <v>669.45</v>
      </c>
      <c r="J4027" t="s">
        <v>603</v>
      </c>
      <c r="K4027" t="s">
        <v>397</v>
      </c>
    </row>
    <row r="4028" spans="1:11" x14ac:dyDescent="0.35">
      <c r="A4028" t="s">
        <v>569</v>
      </c>
      <c r="B4028" t="s">
        <v>84</v>
      </c>
      <c r="C4028" t="s">
        <v>331</v>
      </c>
      <c r="D4028" t="s">
        <v>78</v>
      </c>
      <c r="E4028">
        <v>2023</v>
      </c>
      <c r="F4028">
        <v>91</v>
      </c>
      <c r="G4028" t="s">
        <v>90</v>
      </c>
      <c r="H4028" t="s">
        <v>80</v>
      </c>
      <c r="I4028">
        <v>819.45</v>
      </c>
      <c r="J4028" t="s">
        <v>604</v>
      </c>
      <c r="K4028" t="s">
        <v>397</v>
      </c>
    </row>
    <row r="4029" spans="1:11" x14ac:dyDescent="0.35">
      <c r="A4029" t="s">
        <v>569</v>
      </c>
      <c r="B4029" t="s">
        <v>84</v>
      </c>
      <c r="C4029" t="s">
        <v>331</v>
      </c>
      <c r="D4029" t="s">
        <v>78</v>
      </c>
      <c r="E4029">
        <v>2023</v>
      </c>
      <c r="F4029">
        <v>91</v>
      </c>
      <c r="G4029" t="s">
        <v>90</v>
      </c>
      <c r="H4029" t="s">
        <v>80</v>
      </c>
      <c r="I4029">
        <v>669.45</v>
      </c>
      <c r="J4029" t="s">
        <v>570</v>
      </c>
      <c r="K4029" t="s">
        <v>397</v>
      </c>
    </row>
    <row r="4030" spans="1:11" x14ac:dyDescent="0.35">
      <c r="A4030" t="s">
        <v>569</v>
      </c>
      <c r="B4030" t="s">
        <v>84</v>
      </c>
      <c r="C4030" t="s">
        <v>331</v>
      </c>
      <c r="D4030" t="s">
        <v>78</v>
      </c>
      <c r="E4030">
        <v>2024</v>
      </c>
      <c r="F4030">
        <v>16</v>
      </c>
      <c r="G4030" t="s">
        <v>91</v>
      </c>
      <c r="H4030" t="s">
        <v>80</v>
      </c>
      <c r="I4030">
        <v>56261.09</v>
      </c>
      <c r="J4030" t="s">
        <v>604</v>
      </c>
      <c r="K4030" t="s">
        <v>397</v>
      </c>
    </row>
    <row r="4031" spans="1:11" x14ac:dyDescent="0.35">
      <c r="A4031" t="s">
        <v>569</v>
      </c>
      <c r="B4031" t="s">
        <v>84</v>
      </c>
      <c r="C4031" t="s">
        <v>331</v>
      </c>
      <c r="D4031" t="s">
        <v>78</v>
      </c>
      <c r="E4031">
        <v>2024</v>
      </c>
      <c r="F4031">
        <v>16</v>
      </c>
      <c r="G4031" t="s">
        <v>91</v>
      </c>
      <c r="H4031" t="s">
        <v>80</v>
      </c>
      <c r="I4031">
        <v>34408.57</v>
      </c>
      <c r="J4031" t="s">
        <v>570</v>
      </c>
      <c r="K4031" t="s">
        <v>397</v>
      </c>
    </row>
    <row r="4032" spans="1:11" x14ac:dyDescent="0.35">
      <c r="A4032" t="s">
        <v>569</v>
      </c>
      <c r="B4032" t="s">
        <v>84</v>
      </c>
      <c r="C4032" t="s">
        <v>331</v>
      </c>
      <c r="D4032" t="s">
        <v>78</v>
      </c>
      <c r="E4032">
        <v>2024</v>
      </c>
      <c r="F4032">
        <v>16</v>
      </c>
      <c r="G4032" t="s">
        <v>91</v>
      </c>
      <c r="H4032" t="s">
        <v>81</v>
      </c>
      <c r="I4032">
        <v>3636.05</v>
      </c>
      <c r="J4032" t="s">
        <v>570</v>
      </c>
      <c r="K4032" t="s">
        <v>397</v>
      </c>
    </row>
    <row r="4033" spans="1:11" x14ac:dyDescent="0.35">
      <c r="A4033" t="s">
        <v>569</v>
      </c>
      <c r="B4033" t="s">
        <v>84</v>
      </c>
      <c r="C4033" t="s">
        <v>331</v>
      </c>
      <c r="D4033" t="s">
        <v>78</v>
      </c>
      <c r="E4033">
        <v>2024</v>
      </c>
      <c r="F4033">
        <v>33</v>
      </c>
      <c r="G4033" t="s">
        <v>88</v>
      </c>
      <c r="H4033" t="s">
        <v>80</v>
      </c>
      <c r="I4033">
        <v>295000</v>
      </c>
      <c r="J4033" t="s">
        <v>603</v>
      </c>
      <c r="K4033" t="s">
        <v>397</v>
      </c>
    </row>
    <row r="4034" spans="1:11" x14ac:dyDescent="0.35">
      <c r="A4034" t="s">
        <v>569</v>
      </c>
      <c r="B4034" t="s">
        <v>84</v>
      </c>
      <c r="C4034" t="s">
        <v>331</v>
      </c>
      <c r="D4034" t="s">
        <v>78</v>
      </c>
      <c r="E4034">
        <v>2024</v>
      </c>
      <c r="F4034">
        <v>33</v>
      </c>
      <c r="G4034" t="s">
        <v>88</v>
      </c>
      <c r="H4034" t="s">
        <v>80</v>
      </c>
      <c r="I4034">
        <v>161405.42000000001</v>
      </c>
      <c r="J4034" t="s">
        <v>604</v>
      </c>
      <c r="K4034" t="s">
        <v>397</v>
      </c>
    </row>
    <row r="4035" spans="1:11" x14ac:dyDescent="0.35">
      <c r="A4035" t="s">
        <v>569</v>
      </c>
      <c r="B4035" t="s">
        <v>84</v>
      </c>
      <c r="C4035" t="s">
        <v>331</v>
      </c>
      <c r="D4035" t="s">
        <v>78</v>
      </c>
      <c r="E4035">
        <v>2024</v>
      </c>
      <c r="F4035">
        <v>33</v>
      </c>
      <c r="G4035" t="s">
        <v>88</v>
      </c>
      <c r="H4035" t="s">
        <v>80</v>
      </c>
      <c r="I4035">
        <v>199355.28</v>
      </c>
      <c r="J4035" t="s">
        <v>570</v>
      </c>
      <c r="K4035" t="s">
        <v>397</v>
      </c>
    </row>
    <row r="4036" spans="1:11" x14ac:dyDescent="0.35">
      <c r="A4036" t="s">
        <v>569</v>
      </c>
      <c r="B4036" t="s">
        <v>84</v>
      </c>
      <c r="C4036" t="s">
        <v>331</v>
      </c>
      <c r="D4036" t="s">
        <v>78</v>
      </c>
      <c r="E4036">
        <v>2024</v>
      </c>
      <c r="F4036">
        <v>33</v>
      </c>
      <c r="G4036" t="s">
        <v>88</v>
      </c>
      <c r="H4036" t="s">
        <v>81</v>
      </c>
      <c r="I4036">
        <v>10000</v>
      </c>
      <c r="J4036" t="s">
        <v>603</v>
      </c>
      <c r="K4036" t="s">
        <v>397</v>
      </c>
    </row>
    <row r="4037" spans="1:11" x14ac:dyDescent="0.35">
      <c r="A4037" t="s">
        <v>569</v>
      </c>
      <c r="B4037" t="s">
        <v>84</v>
      </c>
      <c r="C4037" t="s">
        <v>331</v>
      </c>
      <c r="D4037" t="s">
        <v>78</v>
      </c>
      <c r="E4037">
        <v>2024</v>
      </c>
      <c r="F4037">
        <v>33</v>
      </c>
      <c r="G4037" t="s">
        <v>88</v>
      </c>
      <c r="H4037" t="s">
        <v>81</v>
      </c>
      <c r="I4037">
        <v>20000</v>
      </c>
      <c r="J4037" t="s">
        <v>604</v>
      </c>
      <c r="K4037" t="s">
        <v>397</v>
      </c>
    </row>
    <row r="4038" spans="1:11" x14ac:dyDescent="0.35">
      <c r="A4038" t="s">
        <v>569</v>
      </c>
      <c r="B4038" t="s">
        <v>84</v>
      </c>
      <c r="C4038" t="s">
        <v>331</v>
      </c>
      <c r="D4038" t="s">
        <v>78</v>
      </c>
      <c r="E4038">
        <v>2024</v>
      </c>
      <c r="F4038">
        <v>33</v>
      </c>
      <c r="G4038" t="s">
        <v>88</v>
      </c>
      <c r="H4038" t="s">
        <v>81</v>
      </c>
      <c r="I4038">
        <v>16363.95</v>
      </c>
      <c r="J4038" t="s">
        <v>570</v>
      </c>
      <c r="K4038" t="s">
        <v>397</v>
      </c>
    </row>
    <row r="4039" spans="1:11" x14ac:dyDescent="0.35">
      <c r="A4039" t="s">
        <v>569</v>
      </c>
      <c r="B4039" t="s">
        <v>84</v>
      </c>
      <c r="C4039" t="s">
        <v>331</v>
      </c>
      <c r="D4039" t="s">
        <v>78</v>
      </c>
      <c r="E4039">
        <v>2024</v>
      </c>
      <c r="F4039">
        <v>63</v>
      </c>
      <c r="G4039" t="s">
        <v>317</v>
      </c>
      <c r="H4039" t="s">
        <v>80</v>
      </c>
      <c r="I4039">
        <v>-5.5</v>
      </c>
      <c r="J4039" t="s">
        <v>604</v>
      </c>
      <c r="K4039" t="s">
        <v>397</v>
      </c>
    </row>
    <row r="4040" spans="1:11" x14ac:dyDescent="0.35">
      <c r="A4040" t="s">
        <v>569</v>
      </c>
      <c r="B4040" t="s">
        <v>84</v>
      </c>
      <c r="C4040" t="s">
        <v>331</v>
      </c>
      <c r="D4040" t="s">
        <v>78</v>
      </c>
      <c r="E4040">
        <v>2024</v>
      </c>
      <c r="F4040">
        <v>90</v>
      </c>
      <c r="G4040" t="s">
        <v>89</v>
      </c>
      <c r="H4040" t="s">
        <v>80</v>
      </c>
      <c r="I4040">
        <v>584.82000000000005</v>
      </c>
      <c r="J4040" t="s">
        <v>603</v>
      </c>
      <c r="K4040" t="s">
        <v>397</v>
      </c>
    </row>
    <row r="4041" spans="1:11" x14ac:dyDescent="0.35">
      <c r="A4041" t="s">
        <v>569</v>
      </c>
      <c r="B4041" t="s">
        <v>84</v>
      </c>
      <c r="C4041" t="s">
        <v>331</v>
      </c>
      <c r="D4041" t="s">
        <v>78</v>
      </c>
      <c r="E4041">
        <v>2024</v>
      </c>
      <c r="F4041">
        <v>90</v>
      </c>
      <c r="G4041" t="s">
        <v>89</v>
      </c>
      <c r="H4041" t="s">
        <v>80</v>
      </c>
      <c r="I4041">
        <v>866.19</v>
      </c>
      <c r="J4041" t="s">
        <v>604</v>
      </c>
      <c r="K4041" t="s">
        <v>397</v>
      </c>
    </row>
    <row r="4042" spans="1:11" x14ac:dyDescent="0.35">
      <c r="A4042" t="s">
        <v>569</v>
      </c>
      <c r="B4042" t="s">
        <v>84</v>
      </c>
      <c r="C4042" t="s">
        <v>331</v>
      </c>
      <c r="D4042" t="s">
        <v>78</v>
      </c>
      <c r="E4042">
        <v>2024</v>
      </c>
      <c r="F4042">
        <v>90</v>
      </c>
      <c r="G4042" t="s">
        <v>89</v>
      </c>
      <c r="H4042" t="s">
        <v>80</v>
      </c>
      <c r="I4042">
        <v>61.82</v>
      </c>
      <c r="J4042" t="s">
        <v>570</v>
      </c>
      <c r="K4042" t="s">
        <v>397</v>
      </c>
    </row>
    <row r="4043" spans="1:11" x14ac:dyDescent="0.35">
      <c r="A4043" t="s">
        <v>569</v>
      </c>
      <c r="B4043" t="s">
        <v>84</v>
      </c>
      <c r="C4043" t="s">
        <v>331</v>
      </c>
      <c r="D4043" t="s">
        <v>78</v>
      </c>
      <c r="E4043">
        <v>2024</v>
      </c>
      <c r="F4043">
        <v>90</v>
      </c>
      <c r="G4043" t="s">
        <v>89</v>
      </c>
      <c r="H4043" t="s">
        <v>81</v>
      </c>
      <c r="I4043">
        <v>230</v>
      </c>
      <c r="J4043" t="s">
        <v>603</v>
      </c>
      <c r="K4043" t="s">
        <v>397</v>
      </c>
    </row>
    <row r="4044" spans="1:11" x14ac:dyDescent="0.35">
      <c r="A4044" t="s">
        <v>569</v>
      </c>
      <c r="B4044" t="s">
        <v>84</v>
      </c>
      <c r="C4044" t="s">
        <v>331</v>
      </c>
      <c r="D4044" t="s">
        <v>78</v>
      </c>
      <c r="E4044">
        <v>2024</v>
      </c>
      <c r="F4044">
        <v>91</v>
      </c>
      <c r="G4044" t="s">
        <v>90</v>
      </c>
      <c r="H4044" t="s">
        <v>80</v>
      </c>
      <c r="I4044">
        <v>16350.9</v>
      </c>
      <c r="J4044" t="s">
        <v>603</v>
      </c>
      <c r="K4044" t="s">
        <v>397</v>
      </c>
    </row>
    <row r="4045" spans="1:11" x14ac:dyDescent="0.35">
      <c r="A4045" t="s">
        <v>569</v>
      </c>
      <c r="B4045" t="s">
        <v>84</v>
      </c>
      <c r="C4045" t="s">
        <v>331</v>
      </c>
      <c r="D4045" t="s">
        <v>78</v>
      </c>
      <c r="E4045">
        <v>2024</v>
      </c>
      <c r="F4045">
        <v>91</v>
      </c>
      <c r="G4045" t="s">
        <v>90</v>
      </c>
      <c r="H4045" t="s">
        <v>80</v>
      </c>
      <c r="I4045">
        <v>13275.04</v>
      </c>
      <c r="J4045" t="s">
        <v>604</v>
      </c>
      <c r="K4045" t="s">
        <v>397</v>
      </c>
    </row>
    <row r="4046" spans="1:11" x14ac:dyDescent="0.35">
      <c r="A4046" t="s">
        <v>569</v>
      </c>
      <c r="B4046" t="s">
        <v>84</v>
      </c>
      <c r="C4046" t="s">
        <v>331</v>
      </c>
      <c r="D4046" t="s">
        <v>78</v>
      </c>
      <c r="E4046">
        <v>2024</v>
      </c>
      <c r="F4046">
        <v>91</v>
      </c>
      <c r="G4046" t="s">
        <v>90</v>
      </c>
      <c r="H4046" t="s">
        <v>80</v>
      </c>
      <c r="I4046">
        <v>5841.58</v>
      </c>
      <c r="J4046" t="s">
        <v>570</v>
      </c>
      <c r="K4046" t="s">
        <v>397</v>
      </c>
    </row>
    <row r="4047" spans="1:11" x14ac:dyDescent="0.35">
      <c r="A4047" t="s">
        <v>569</v>
      </c>
      <c r="B4047" t="s">
        <v>84</v>
      </c>
      <c r="C4047" t="s">
        <v>331</v>
      </c>
      <c r="D4047" t="s">
        <v>78</v>
      </c>
      <c r="E4047">
        <v>2024</v>
      </c>
      <c r="F4047">
        <v>91</v>
      </c>
      <c r="G4047" t="s">
        <v>90</v>
      </c>
      <c r="H4047" t="s">
        <v>81</v>
      </c>
      <c r="I4047">
        <v>20</v>
      </c>
      <c r="J4047" t="s">
        <v>603</v>
      </c>
      <c r="K4047" t="s">
        <v>397</v>
      </c>
    </row>
    <row r="4048" spans="1:11" x14ac:dyDescent="0.35">
      <c r="A4048" t="s">
        <v>569</v>
      </c>
      <c r="B4048" t="s">
        <v>84</v>
      </c>
      <c r="C4048" t="s">
        <v>331</v>
      </c>
      <c r="D4048" t="s">
        <v>78</v>
      </c>
      <c r="E4048">
        <v>2024</v>
      </c>
      <c r="F4048">
        <v>91</v>
      </c>
      <c r="G4048" t="s">
        <v>90</v>
      </c>
      <c r="H4048" t="s">
        <v>81</v>
      </c>
      <c r="I4048">
        <v>370</v>
      </c>
      <c r="J4048" t="s">
        <v>604</v>
      </c>
      <c r="K4048" t="s">
        <v>397</v>
      </c>
    </row>
    <row r="4049" spans="1:11" x14ac:dyDescent="0.35">
      <c r="A4049" t="s">
        <v>569</v>
      </c>
      <c r="B4049" t="s">
        <v>84</v>
      </c>
      <c r="C4049" t="s">
        <v>331</v>
      </c>
      <c r="D4049" t="s">
        <v>78</v>
      </c>
      <c r="E4049">
        <v>2024</v>
      </c>
      <c r="F4049">
        <v>91</v>
      </c>
      <c r="G4049" t="s">
        <v>90</v>
      </c>
      <c r="H4049" t="s">
        <v>81</v>
      </c>
      <c r="I4049">
        <v>370</v>
      </c>
      <c r="J4049" t="s">
        <v>570</v>
      </c>
      <c r="K4049" t="s">
        <v>397</v>
      </c>
    </row>
    <row r="4050" spans="1:11" x14ac:dyDescent="0.35">
      <c r="A4050" t="s">
        <v>569</v>
      </c>
      <c r="B4050" t="s">
        <v>84</v>
      </c>
      <c r="C4050" t="s">
        <v>331</v>
      </c>
      <c r="D4050" t="s">
        <v>78</v>
      </c>
      <c r="E4050">
        <v>2025</v>
      </c>
      <c r="F4050">
        <v>16</v>
      </c>
      <c r="G4050" t="s">
        <v>91</v>
      </c>
      <c r="H4050" t="s">
        <v>80</v>
      </c>
      <c r="I4050">
        <v>2485.6999999999998</v>
      </c>
      <c r="J4050" t="s">
        <v>603</v>
      </c>
      <c r="K4050" t="s">
        <v>397</v>
      </c>
    </row>
    <row r="4051" spans="1:11" x14ac:dyDescent="0.35">
      <c r="A4051" t="s">
        <v>569</v>
      </c>
      <c r="B4051" t="s">
        <v>84</v>
      </c>
      <c r="C4051" t="s">
        <v>331</v>
      </c>
      <c r="D4051" t="s">
        <v>78</v>
      </c>
      <c r="E4051">
        <v>2025</v>
      </c>
      <c r="F4051">
        <v>16</v>
      </c>
      <c r="G4051" t="s">
        <v>91</v>
      </c>
      <c r="H4051" t="s">
        <v>80</v>
      </c>
      <c r="I4051">
        <v>1344.19</v>
      </c>
      <c r="J4051" t="s">
        <v>570</v>
      </c>
      <c r="K4051" t="s">
        <v>397</v>
      </c>
    </row>
    <row r="4052" spans="1:11" x14ac:dyDescent="0.35">
      <c r="A4052" t="s">
        <v>569</v>
      </c>
      <c r="B4052" t="s">
        <v>84</v>
      </c>
      <c r="C4052" t="s">
        <v>331</v>
      </c>
      <c r="D4052" t="s">
        <v>78</v>
      </c>
      <c r="E4052">
        <v>2025</v>
      </c>
      <c r="F4052">
        <v>33</v>
      </c>
      <c r="G4052" t="s">
        <v>88</v>
      </c>
      <c r="H4052" t="s">
        <v>80</v>
      </c>
      <c r="I4052">
        <v>62514.3</v>
      </c>
      <c r="J4052" t="s">
        <v>603</v>
      </c>
      <c r="K4052" t="s">
        <v>397</v>
      </c>
    </row>
    <row r="4053" spans="1:11" x14ac:dyDescent="0.35">
      <c r="A4053" t="s">
        <v>569</v>
      </c>
      <c r="B4053" t="s">
        <v>84</v>
      </c>
      <c r="C4053" t="s">
        <v>331</v>
      </c>
      <c r="D4053" t="s">
        <v>78</v>
      </c>
      <c r="E4053">
        <v>2025</v>
      </c>
      <c r="F4053">
        <v>33</v>
      </c>
      <c r="G4053" t="s">
        <v>88</v>
      </c>
      <c r="H4053" t="s">
        <v>80</v>
      </c>
      <c r="I4053">
        <v>85000</v>
      </c>
      <c r="J4053" t="s">
        <v>604</v>
      </c>
      <c r="K4053" t="s">
        <v>397</v>
      </c>
    </row>
    <row r="4054" spans="1:11" x14ac:dyDescent="0.35">
      <c r="A4054" t="s">
        <v>569</v>
      </c>
      <c r="B4054" t="s">
        <v>84</v>
      </c>
      <c r="C4054" t="s">
        <v>331</v>
      </c>
      <c r="D4054" t="s">
        <v>78</v>
      </c>
      <c r="E4054">
        <v>2025</v>
      </c>
      <c r="F4054">
        <v>33</v>
      </c>
      <c r="G4054" t="s">
        <v>88</v>
      </c>
      <c r="H4054" t="s">
        <v>80</v>
      </c>
      <c r="I4054">
        <v>70000</v>
      </c>
      <c r="J4054" t="s">
        <v>570</v>
      </c>
      <c r="K4054" t="s">
        <v>397</v>
      </c>
    </row>
    <row r="4055" spans="1:11" x14ac:dyDescent="0.35">
      <c r="A4055" t="s">
        <v>569</v>
      </c>
      <c r="B4055" t="s">
        <v>84</v>
      </c>
      <c r="C4055" t="s">
        <v>331</v>
      </c>
      <c r="D4055" t="s">
        <v>78</v>
      </c>
      <c r="E4055">
        <v>2025</v>
      </c>
      <c r="F4055">
        <v>33</v>
      </c>
      <c r="G4055" t="s">
        <v>88</v>
      </c>
      <c r="H4055" t="s">
        <v>81</v>
      </c>
      <c r="I4055">
        <v>24415.69</v>
      </c>
      <c r="J4055" t="s">
        <v>603</v>
      </c>
      <c r="K4055" t="s">
        <v>397</v>
      </c>
    </row>
    <row r="4056" spans="1:11" x14ac:dyDescent="0.35">
      <c r="A4056" t="s">
        <v>569</v>
      </c>
      <c r="B4056" t="s">
        <v>84</v>
      </c>
      <c r="C4056" t="s">
        <v>331</v>
      </c>
      <c r="D4056" t="s">
        <v>78</v>
      </c>
      <c r="E4056">
        <v>2025</v>
      </c>
      <c r="F4056">
        <v>33</v>
      </c>
      <c r="G4056" t="s">
        <v>88</v>
      </c>
      <c r="H4056" t="s">
        <v>81</v>
      </c>
      <c r="I4056">
        <v>24415.69</v>
      </c>
      <c r="J4056" t="s">
        <v>604</v>
      </c>
      <c r="K4056" t="s">
        <v>397</v>
      </c>
    </row>
    <row r="4057" spans="1:11" x14ac:dyDescent="0.35">
      <c r="A4057" t="s">
        <v>569</v>
      </c>
      <c r="B4057" t="s">
        <v>84</v>
      </c>
      <c r="C4057" t="s">
        <v>331</v>
      </c>
      <c r="D4057" t="s">
        <v>78</v>
      </c>
      <c r="E4057">
        <v>2025</v>
      </c>
      <c r="F4057">
        <v>33</v>
      </c>
      <c r="G4057" t="s">
        <v>88</v>
      </c>
      <c r="H4057" t="s">
        <v>81</v>
      </c>
      <c r="I4057">
        <v>34415.69</v>
      </c>
      <c r="J4057" t="s">
        <v>570</v>
      </c>
      <c r="K4057" t="s">
        <v>397</v>
      </c>
    </row>
    <row r="4058" spans="1:11" x14ac:dyDescent="0.35">
      <c r="A4058" t="s">
        <v>569</v>
      </c>
      <c r="B4058" t="s">
        <v>84</v>
      </c>
      <c r="C4058" t="s">
        <v>331</v>
      </c>
      <c r="D4058" t="s">
        <v>78</v>
      </c>
      <c r="E4058">
        <v>2025</v>
      </c>
      <c r="F4058">
        <v>63</v>
      </c>
      <c r="G4058" t="s">
        <v>317</v>
      </c>
      <c r="H4058" t="s">
        <v>81</v>
      </c>
      <c r="I4058">
        <v>-5.5</v>
      </c>
      <c r="J4058" t="s">
        <v>604</v>
      </c>
      <c r="K4058" t="s">
        <v>397</v>
      </c>
    </row>
    <row r="4059" spans="1:11" x14ac:dyDescent="0.35">
      <c r="A4059" t="s">
        <v>569</v>
      </c>
      <c r="B4059" t="s">
        <v>84</v>
      </c>
      <c r="C4059" t="s">
        <v>331</v>
      </c>
      <c r="D4059" t="s">
        <v>78</v>
      </c>
      <c r="E4059">
        <v>2025</v>
      </c>
      <c r="F4059">
        <v>90</v>
      </c>
      <c r="G4059" t="s">
        <v>89</v>
      </c>
      <c r="H4059" t="s">
        <v>80</v>
      </c>
      <c r="I4059">
        <v>9</v>
      </c>
      <c r="J4059" t="s">
        <v>603</v>
      </c>
      <c r="K4059" t="s">
        <v>397</v>
      </c>
    </row>
    <row r="4060" spans="1:11" x14ac:dyDescent="0.35">
      <c r="A4060" t="s">
        <v>569</v>
      </c>
      <c r="B4060" t="s">
        <v>84</v>
      </c>
      <c r="C4060" t="s">
        <v>331</v>
      </c>
      <c r="D4060" t="s">
        <v>78</v>
      </c>
      <c r="E4060">
        <v>2025</v>
      </c>
      <c r="F4060">
        <v>90</v>
      </c>
      <c r="G4060" t="s">
        <v>89</v>
      </c>
      <c r="H4060" t="s">
        <v>80</v>
      </c>
      <c r="I4060">
        <v>89</v>
      </c>
      <c r="J4060" t="s">
        <v>604</v>
      </c>
      <c r="K4060" t="s">
        <v>397</v>
      </c>
    </row>
    <row r="4061" spans="1:11" x14ac:dyDescent="0.35">
      <c r="A4061" t="s">
        <v>569</v>
      </c>
      <c r="B4061" t="s">
        <v>84</v>
      </c>
      <c r="C4061" t="s">
        <v>331</v>
      </c>
      <c r="D4061" t="s">
        <v>78</v>
      </c>
      <c r="E4061">
        <v>2025</v>
      </c>
      <c r="F4061">
        <v>90</v>
      </c>
      <c r="G4061" t="s">
        <v>89</v>
      </c>
      <c r="H4061" t="s">
        <v>80</v>
      </c>
      <c r="I4061">
        <v>84</v>
      </c>
      <c r="J4061" t="s">
        <v>570</v>
      </c>
      <c r="K4061" t="s">
        <v>397</v>
      </c>
    </row>
    <row r="4062" spans="1:11" x14ac:dyDescent="0.35">
      <c r="A4062" t="s">
        <v>569</v>
      </c>
      <c r="B4062" t="s">
        <v>84</v>
      </c>
      <c r="C4062" t="s">
        <v>331</v>
      </c>
      <c r="D4062" t="s">
        <v>78</v>
      </c>
      <c r="E4062">
        <v>2025</v>
      </c>
      <c r="F4062">
        <v>91</v>
      </c>
      <c r="G4062" t="s">
        <v>90</v>
      </c>
      <c r="H4062" t="s">
        <v>80</v>
      </c>
      <c r="I4062">
        <v>922.18</v>
      </c>
      <c r="J4062" t="s">
        <v>603</v>
      </c>
      <c r="K4062" t="s">
        <v>397</v>
      </c>
    </row>
    <row r="4063" spans="1:11" x14ac:dyDescent="0.35">
      <c r="A4063" t="s">
        <v>569</v>
      </c>
      <c r="B4063" t="s">
        <v>84</v>
      </c>
      <c r="C4063" t="s">
        <v>331</v>
      </c>
      <c r="D4063" t="s">
        <v>78</v>
      </c>
      <c r="E4063">
        <v>2025</v>
      </c>
      <c r="F4063">
        <v>91</v>
      </c>
      <c r="G4063" t="s">
        <v>90</v>
      </c>
      <c r="H4063" t="s">
        <v>80</v>
      </c>
      <c r="I4063">
        <v>1672.18</v>
      </c>
      <c r="J4063" t="s">
        <v>604</v>
      </c>
      <c r="K4063" t="s">
        <v>397</v>
      </c>
    </row>
    <row r="4064" spans="1:11" x14ac:dyDescent="0.35">
      <c r="A4064" t="s">
        <v>569</v>
      </c>
      <c r="B4064" t="s">
        <v>84</v>
      </c>
      <c r="C4064" t="s">
        <v>331</v>
      </c>
      <c r="D4064" t="s">
        <v>78</v>
      </c>
      <c r="E4064">
        <v>2025</v>
      </c>
      <c r="F4064">
        <v>91</v>
      </c>
      <c r="G4064" t="s">
        <v>90</v>
      </c>
      <c r="H4064" t="s">
        <v>80</v>
      </c>
      <c r="I4064">
        <v>1172.18</v>
      </c>
      <c r="J4064" t="s">
        <v>570</v>
      </c>
      <c r="K4064" t="s">
        <v>397</v>
      </c>
    </row>
    <row r="4065" spans="1:11" x14ac:dyDescent="0.35">
      <c r="A4065" t="s">
        <v>569</v>
      </c>
      <c r="B4065" t="s">
        <v>84</v>
      </c>
      <c r="C4065" t="s">
        <v>331</v>
      </c>
      <c r="D4065" t="s">
        <v>78</v>
      </c>
      <c r="E4065">
        <v>2025</v>
      </c>
      <c r="F4065">
        <v>91</v>
      </c>
      <c r="G4065" t="s">
        <v>90</v>
      </c>
      <c r="H4065" t="s">
        <v>81</v>
      </c>
      <c r="I4065">
        <v>770</v>
      </c>
      <c r="J4065" t="s">
        <v>603</v>
      </c>
      <c r="K4065" t="s">
        <v>397</v>
      </c>
    </row>
    <row r="4066" spans="1:11" x14ac:dyDescent="0.35">
      <c r="A4066" t="s">
        <v>569</v>
      </c>
      <c r="B4066" t="s">
        <v>84</v>
      </c>
      <c r="C4066" t="s">
        <v>331</v>
      </c>
      <c r="D4066" t="s">
        <v>78</v>
      </c>
      <c r="E4066">
        <v>2025</v>
      </c>
      <c r="F4066">
        <v>91</v>
      </c>
      <c r="G4066" t="s">
        <v>90</v>
      </c>
      <c r="H4066" t="s">
        <v>81</v>
      </c>
      <c r="I4066">
        <v>764.5</v>
      </c>
      <c r="J4066" t="s">
        <v>604</v>
      </c>
      <c r="K4066" t="s">
        <v>397</v>
      </c>
    </row>
    <row r="4067" spans="1:11" x14ac:dyDescent="0.35">
      <c r="A4067" t="s">
        <v>569</v>
      </c>
      <c r="B4067" t="s">
        <v>84</v>
      </c>
      <c r="C4067" t="s">
        <v>331</v>
      </c>
      <c r="D4067" t="s">
        <v>78</v>
      </c>
      <c r="E4067">
        <v>2025</v>
      </c>
      <c r="F4067">
        <v>91</v>
      </c>
      <c r="G4067" t="s">
        <v>90</v>
      </c>
      <c r="H4067" t="s">
        <v>81</v>
      </c>
      <c r="I4067">
        <v>1264.5</v>
      </c>
      <c r="J4067" t="s">
        <v>570</v>
      </c>
      <c r="K4067" t="s">
        <v>397</v>
      </c>
    </row>
    <row r="4068" spans="1:11" x14ac:dyDescent="0.35">
      <c r="A4068" t="s">
        <v>605</v>
      </c>
      <c r="B4068" t="s">
        <v>304</v>
      </c>
      <c r="C4068" t="s">
        <v>87</v>
      </c>
      <c r="D4068" t="s">
        <v>78</v>
      </c>
      <c r="E4068">
        <v>2019</v>
      </c>
      <c r="F4068">
        <v>33</v>
      </c>
      <c r="G4068" t="s">
        <v>88</v>
      </c>
      <c r="H4068" t="s">
        <v>80</v>
      </c>
      <c r="I4068">
        <v>100000</v>
      </c>
      <c r="J4068" t="s">
        <v>606</v>
      </c>
      <c r="K4068" t="s">
        <v>387</v>
      </c>
    </row>
    <row r="4069" spans="1:11" x14ac:dyDescent="0.35">
      <c r="A4069" t="s">
        <v>605</v>
      </c>
      <c r="B4069" t="s">
        <v>304</v>
      </c>
      <c r="C4069" t="s">
        <v>87</v>
      </c>
      <c r="D4069" t="s">
        <v>78</v>
      </c>
      <c r="E4069">
        <v>2019</v>
      </c>
      <c r="F4069">
        <v>90</v>
      </c>
      <c r="G4069" t="s">
        <v>89</v>
      </c>
      <c r="H4069" t="s">
        <v>80</v>
      </c>
      <c r="I4069">
        <v>1984.5</v>
      </c>
      <c r="J4069" t="s">
        <v>606</v>
      </c>
      <c r="K4069" t="s">
        <v>387</v>
      </c>
    </row>
    <row r="4070" spans="1:11" x14ac:dyDescent="0.35">
      <c r="A4070" t="s">
        <v>605</v>
      </c>
      <c r="B4070" t="s">
        <v>304</v>
      </c>
      <c r="C4070" t="s">
        <v>87</v>
      </c>
      <c r="D4070" t="s">
        <v>78</v>
      </c>
      <c r="E4070">
        <v>2019</v>
      </c>
      <c r="F4070">
        <v>91</v>
      </c>
      <c r="G4070" t="s">
        <v>90</v>
      </c>
      <c r="H4070" t="s">
        <v>80</v>
      </c>
      <c r="I4070">
        <v>11471.07</v>
      </c>
      <c r="J4070" t="s">
        <v>606</v>
      </c>
      <c r="K4070" t="s">
        <v>387</v>
      </c>
    </row>
    <row r="4071" spans="1:11" x14ac:dyDescent="0.35">
      <c r="A4071" t="s">
        <v>605</v>
      </c>
      <c r="B4071" t="s">
        <v>304</v>
      </c>
      <c r="C4071" t="s">
        <v>87</v>
      </c>
      <c r="D4071" t="s">
        <v>78</v>
      </c>
      <c r="E4071">
        <v>2020</v>
      </c>
      <c r="F4071">
        <v>16</v>
      </c>
      <c r="G4071" t="s">
        <v>91</v>
      </c>
      <c r="H4071" t="s">
        <v>80</v>
      </c>
      <c r="I4071">
        <v>12599.54</v>
      </c>
      <c r="J4071" t="s">
        <v>606</v>
      </c>
      <c r="K4071" t="s">
        <v>387</v>
      </c>
    </row>
    <row r="4072" spans="1:11" x14ac:dyDescent="0.35">
      <c r="A4072" t="s">
        <v>605</v>
      </c>
      <c r="B4072" t="s">
        <v>304</v>
      </c>
      <c r="C4072" t="s">
        <v>87</v>
      </c>
      <c r="D4072" t="s">
        <v>78</v>
      </c>
      <c r="E4072">
        <v>2020</v>
      </c>
      <c r="F4072">
        <v>33</v>
      </c>
      <c r="G4072" t="s">
        <v>88</v>
      </c>
      <c r="H4072" t="s">
        <v>80</v>
      </c>
      <c r="I4072">
        <v>130000</v>
      </c>
      <c r="J4072" t="s">
        <v>606</v>
      </c>
      <c r="K4072" t="s">
        <v>387</v>
      </c>
    </row>
    <row r="4073" spans="1:11" x14ac:dyDescent="0.35">
      <c r="A4073" t="s">
        <v>605</v>
      </c>
      <c r="B4073" t="s">
        <v>304</v>
      </c>
      <c r="C4073" t="s">
        <v>87</v>
      </c>
      <c r="D4073" t="s">
        <v>78</v>
      </c>
      <c r="E4073">
        <v>2020</v>
      </c>
      <c r="F4073">
        <v>90</v>
      </c>
      <c r="G4073" t="s">
        <v>89</v>
      </c>
      <c r="H4073" t="s">
        <v>80</v>
      </c>
      <c r="I4073">
        <v>99</v>
      </c>
      <c r="J4073" t="s">
        <v>606</v>
      </c>
      <c r="K4073" t="s">
        <v>387</v>
      </c>
    </row>
    <row r="4074" spans="1:11" x14ac:dyDescent="0.35">
      <c r="A4074" t="s">
        <v>605</v>
      </c>
      <c r="B4074" t="s">
        <v>304</v>
      </c>
      <c r="C4074" t="s">
        <v>87</v>
      </c>
      <c r="D4074" t="s">
        <v>78</v>
      </c>
      <c r="E4074">
        <v>2020</v>
      </c>
      <c r="F4074">
        <v>91</v>
      </c>
      <c r="G4074" t="s">
        <v>90</v>
      </c>
      <c r="H4074" t="s">
        <v>80</v>
      </c>
      <c r="I4074">
        <v>12832.94</v>
      </c>
      <c r="J4074" t="s">
        <v>606</v>
      </c>
      <c r="K4074" t="s">
        <v>387</v>
      </c>
    </row>
    <row r="4075" spans="1:11" x14ac:dyDescent="0.35">
      <c r="A4075" t="s">
        <v>605</v>
      </c>
      <c r="B4075" t="s">
        <v>304</v>
      </c>
      <c r="C4075" t="s">
        <v>87</v>
      </c>
      <c r="D4075" t="s">
        <v>78</v>
      </c>
      <c r="E4075">
        <v>2021</v>
      </c>
      <c r="F4075">
        <v>16</v>
      </c>
      <c r="G4075" t="s">
        <v>91</v>
      </c>
      <c r="H4075" t="s">
        <v>80</v>
      </c>
      <c r="I4075">
        <v>14806.14</v>
      </c>
      <c r="J4075" t="s">
        <v>606</v>
      </c>
      <c r="K4075" t="s">
        <v>387</v>
      </c>
    </row>
    <row r="4076" spans="1:11" x14ac:dyDescent="0.35">
      <c r="A4076" t="s">
        <v>605</v>
      </c>
      <c r="B4076" t="s">
        <v>304</v>
      </c>
      <c r="C4076" t="s">
        <v>87</v>
      </c>
      <c r="D4076" t="s">
        <v>78</v>
      </c>
      <c r="E4076">
        <v>2021</v>
      </c>
      <c r="F4076">
        <v>33</v>
      </c>
      <c r="G4076" t="s">
        <v>88</v>
      </c>
      <c r="H4076" t="s">
        <v>80</v>
      </c>
      <c r="I4076">
        <v>10000</v>
      </c>
      <c r="J4076" t="s">
        <v>606</v>
      </c>
      <c r="K4076" t="s">
        <v>387</v>
      </c>
    </row>
    <row r="4077" spans="1:11" x14ac:dyDescent="0.35">
      <c r="A4077" t="s">
        <v>605</v>
      </c>
      <c r="B4077" t="s">
        <v>304</v>
      </c>
      <c r="C4077" t="s">
        <v>87</v>
      </c>
      <c r="D4077" t="s">
        <v>78</v>
      </c>
      <c r="E4077">
        <v>2021</v>
      </c>
      <c r="F4077">
        <v>90</v>
      </c>
      <c r="G4077" t="s">
        <v>89</v>
      </c>
      <c r="H4077" t="s">
        <v>80</v>
      </c>
      <c r="I4077">
        <v>126</v>
      </c>
      <c r="J4077" t="s">
        <v>606</v>
      </c>
      <c r="K4077" t="s">
        <v>387</v>
      </c>
    </row>
    <row r="4078" spans="1:11" x14ac:dyDescent="0.35">
      <c r="A4078" t="s">
        <v>605</v>
      </c>
      <c r="B4078" t="s">
        <v>304</v>
      </c>
      <c r="C4078" t="s">
        <v>87</v>
      </c>
      <c r="D4078" t="s">
        <v>78</v>
      </c>
      <c r="E4078">
        <v>2021</v>
      </c>
      <c r="F4078">
        <v>91</v>
      </c>
      <c r="G4078" t="s">
        <v>90</v>
      </c>
      <c r="H4078" t="s">
        <v>80</v>
      </c>
      <c r="I4078">
        <v>465</v>
      </c>
      <c r="J4078" t="s">
        <v>606</v>
      </c>
      <c r="K4078" t="s">
        <v>387</v>
      </c>
    </row>
    <row r="4079" spans="1:11" x14ac:dyDescent="0.35">
      <c r="A4079" t="s">
        <v>605</v>
      </c>
      <c r="B4079" t="s">
        <v>304</v>
      </c>
      <c r="C4079" t="s">
        <v>87</v>
      </c>
      <c r="D4079" t="s">
        <v>78</v>
      </c>
      <c r="E4079">
        <v>2022</v>
      </c>
      <c r="F4079">
        <v>16</v>
      </c>
      <c r="G4079" t="s">
        <v>91</v>
      </c>
      <c r="H4079" t="s">
        <v>80</v>
      </c>
      <c r="I4079">
        <v>182109.88</v>
      </c>
      <c r="J4079" t="s">
        <v>606</v>
      </c>
      <c r="K4079" t="s">
        <v>387</v>
      </c>
    </row>
    <row r="4080" spans="1:11" x14ac:dyDescent="0.35">
      <c r="A4080" t="s">
        <v>605</v>
      </c>
      <c r="B4080" t="s">
        <v>304</v>
      </c>
      <c r="C4080" t="s">
        <v>87</v>
      </c>
      <c r="D4080" t="s">
        <v>78</v>
      </c>
      <c r="E4080">
        <v>2022</v>
      </c>
      <c r="F4080">
        <v>33</v>
      </c>
      <c r="G4080" t="s">
        <v>88</v>
      </c>
      <c r="H4080" t="s">
        <v>80</v>
      </c>
      <c r="I4080">
        <v>312500</v>
      </c>
      <c r="J4080" t="s">
        <v>606</v>
      </c>
      <c r="K4080" t="s">
        <v>387</v>
      </c>
    </row>
    <row r="4081" spans="1:11" x14ac:dyDescent="0.35">
      <c r="A4081" t="s">
        <v>605</v>
      </c>
      <c r="B4081" t="s">
        <v>304</v>
      </c>
      <c r="C4081" t="s">
        <v>87</v>
      </c>
      <c r="D4081" t="s">
        <v>78</v>
      </c>
      <c r="E4081">
        <v>2022</v>
      </c>
      <c r="F4081">
        <v>90</v>
      </c>
      <c r="G4081" t="s">
        <v>89</v>
      </c>
      <c r="H4081" t="s">
        <v>80</v>
      </c>
      <c r="I4081">
        <v>2835.82</v>
      </c>
      <c r="J4081" t="s">
        <v>606</v>
      </c>
      <c r="K4081" t="s">
        <v>387</v>
      </c>
    </row>
    <row r="4082" spans="1:11" x14ac:dyDescent="0.35">
      <c r="A4082" t="s">
        <v>605</v>
      </c>
      <c r="B4082" t="s">
        <v>304</v>
      </c>
      <c r="C4082" t="s">
        <v>87</v>
      </c>
      <c r="D4082" t="s">
        <v>78</v>
      </c>
      <c r="E4082">
        <v>2022</v>
      </c>
      <c r="F4082">
        <v>91</v>
      </c>
      <c r="G4082" t="s">
        <v>90</v>
      </c>
      <c r="H4082" t="s">
        <v>80</v>
      </c>
      <c r="I4082">
        <v>77880.87</v>
      </c>
      <c r="J4082" t="s">
        <v>606</v>
      </c>
      <c r="K4082" t="s">
        <v>387</v>
      </c>
    </row>
    <row r="4083" spans="1:11" x14ac:dyDescent="0.35">
      <c r="A4083" t="s">
        <v>605</v>
      </c>
      <c r="B4083" t="s">
        <v>304</v>
      </c>
      <c r="C4083" t="s">
        <v>87</v>
      </c>
      <c r="D4083" t="s">
        <v>78</v>
      </c>
      <c r="E4083">
        <v>2023</v>
      </c>
      <c r="F4083">
        <v>16</v>
      </c>
      <c r="G4083" t="s">
        <v>91</v>
      </c>
      <c r="H4083" t="s">
        <v>80</v>
      </c>
      <c r="I4083">
        <v>394757.13</v>
      </c>
      <c r="J4083" t="s">
        <v>606</v>
      </c>
      <c r="K4083" t="s">
        <v>387</v>
      </c>
    </row>
    <row r="4084" spans="1:11" x14ac:dyDescent="0.35">
      <c r="A4084" t="s">
        <v>605</v>
      </c>
      <c r="B4084" t="s">
        <v>304</v>
      </c>
      <c r="C4084" t="s">
        <v>87</v>
      </c>
      <c r="D4084" t="s">
        <v>78</v>
      </c>
      <c r="E4084">
        <v>2023</v>
      </c>
      <c r="F4084">
        <v>33</v>
      </c>
      <c r="G4084" t="s">
        <v>88</v>
      </c>
      <c r="H4084" t="s">
        <v>80</v>
      </c>
      <c r="I4084">
        <v>1570776.11</v>
      </c>
      <c r="J4084" t="s">
        <v>606</v>
      </c>
      <c r="K4084" t="s">
        <v>387</v>
      </c>
    </row>
    <row r="4085" spans="1:11" x14ac:dyDescent="0.35">
      <c r="A4085" t="s">
        <v>605</v>
      </c>
      <c r="B4085" t="s">
        <v>304</v>
      </c>
      <c r="C4085" t="s">
        <v>87</v>
      </c>
      <c r="D4085" t="s">
        <v>78</v>
      </c>
      <c r="E4085">
        <v>2023</v>
      </c>
      <c r="F4085">
        <v>33</v>
      </c>
      <c r="G4085" t="s">
        <v>88</v>
      </c>
      <c r="H4085" t="s">
        <v>81</v>
      </c>
      <c r="I4085">
        <v>7042.59</v>
      </c>
      <c r="J4085" t="s">
        <v>606</v>
      </c>
      <c r="K4085" t="s">
        <v>387</v>
      </c>
    </row>
    <row r="4086" spans="1:11" x14ac:dyDescent="0.35">
      <c r="A4086" t="s">
        <v>605</v>
      </c>
      <c r="B4086" t="s">
        <v>304</v>
      </c>
      <c r="C4086" t="s">
        <v>87</v>
      </c>
      <c r="D4086" t="s">
        <v>78</v>
      </c>
      <c r="E4086">
        <v>2023</v>
      </c>
      <c r="F4086">
        <v>90</v>
      </c>
      <c r="G4086" t="s">
        <v>89</v>
      </c>
      <c r="H4086" t="s">
        <v>80</v>
      </c>
      <c r="I4086">
        <v>12608.08</v>
      </c>
      <c r="J4086" t="s">
        <v>606</v>
      </c>
      <c r="K4086" t="s">
        <v>387</v>
      </c>
    </row>
    <row r="4087" spans="1:11" x14ac:dyDescent="0.35">
      <c r="A4087" t="s">
        <v>605</v>
      </c>
      <c r="B4087" t="s">
        <v>304</v>
      </c>
      <c r="C4087" t="s">
        <v>87</v>
      </c>
      <c r="D4087" t="s">
        <v>78</v>
      </c>
      <c r="E4087">
        <v>2023</v>
      </c>
      <c r="F4087">
        <v>91</v>
      </c>
      <c r="G4087" t="s">
        <v>90</v>
      </c>
      <c r="H4087" t="s">
        <v>80</v>
      </c>
      <c r="I4087">
        <v>89628.6</v>
      </c>
      <c r="J4087" t="s">
        <v>606</v>
      </c>
      <c r="K4087" t="s">
        <v>387</v>
      </c>
    </row>
    <row r="4088" spans="1:11" x14ac:dyDescent="0.35">
      <c r="A4088" t="s">
        <v>605</v>
      </c>
      <c r="B4088" t="s">
        <v>304</v>
      </c>
      <c r="C4088" t="s">
        <v>87</v>
      </c>
      <c r="D4088" t="s">
        <v>78</v>
      </c>
      <c r="E4088">
        <v>2023</v>
      </c>
      <c r="F4088">
        <v>91</v>
      </c>
      <c r="G4088" t="s">
        <v>90</v>
      </c>
      <c r="H4088" t="s">
        <v>81</v>
      </c>
      <c r="I4088">
        <v>111</v>
      </c>
      <c r="J4088" t="s">
        <v>606</v>
      </c>
      <c r="K4088" t="s">
        <v>387</v>
      </c>
    </row>
    <row r="4089" spans="1:11" x14ac:dyDescent="0.35">
      <c r="A4089" t="s">
        <v>605</v>
      </c>
      <c r="B4089" t="s">
        <v>304</v>
      </c>
      <c r="C4089" t="s">
        <v>87</v>
      </c>
      <c r="D4089" t="s">
        <v>78</v>
      </c>
      <c r="E4089">
        <v>2024</v>
      </c>
      <c r="F4089">
        <v>16</v>
      </c>
      <c r="G4089" t="s">
        <v>91</v>
      </c>
      <c r="H4089" t="s">
        <v>80</v>
      </c>
      <c r="I4089">
        <v>563370.74</v>
      </c>
      <c r="J4089" t="s">
        <v>606</v>
      </c>
      <c r="K4089" t="s">
        <v>387</v>
      </c>
    </row>
    <row r="4090" spans="1:11" x14ac:dyDescent="0.35">
      <c r="A4090" t="s">
        <v>605</v>
      </c>
      <c r="B4090" t="s">
        <v>304</v>
      </c>
      <c r="C4090" t="s">
        <v>87</v>
      </c>
      <c r="D4090" t="s">
        <v>78</v>
      </c>
      <c r="E4090">
        <v>2024</v>
      </c>
      <c r="F4090">
        <v>33</v>
      </c>
      <c r="G4090" t="s">
        <v>88</v>
      </c>
      <c r="H4090" t="s">
        <v>80</v>
      </c>
      <c r="I4090">
        <v>3908435.52</v>
      </c>
      <c r="J4090" t="s">
        <v>606</v>
      </c>
      <c r="K4090" t="s">
        <v>387</v>
      </c>
    </row>
    <row r="4091" spans="1:11" x14ac:dyDescent="0.35">
      <c r="A4091" t="s">
        <v>605</v>
      </c>
      <c r="B4091" t="s">
        <v>304</v>
      </c>
      <c r="C4091" t="s">
        <v>87</v>
      </c>
      <c r="D4091" t="s">
        <v>78</v>
      </c>
      <c r="E4091">
        <v>2024</v>
      </c>
      <c r="F4091">
        <v>33</v>
      </c>
      <c r="G4091" t="s">
        <v>88</v>
      </c>
      <c r="H4091" t="s">
        <v>81</v>
      </c>
      <c r="I4091">
        <v>5000</v>
      </c>
      <c r="J4091" t="s">
        <v>606</v>
      </c>
      <c r="K4091" t="s">
        <v>387</v>
      </c>
    </row>
    <row r="4092" spans="1:11" x14ac:dyDescent="0.35">
      <c r="A4092" t="s">
        <v>605</v>
      </c>
      <c r="B4092" t="s">
        <v>304</v>
      </c>
      <c r="C4092" t="s">
        <v>87</v>
      </c>
      <c r="D4092" t="s">
        <v>78</v>
      </c>
      <c r="E4092">
        <v>2024</v>
      </c>
      <c r="F4092">
        <v>63</v>
      </c>
      <c r="G4092" t="s">
        <v>317</v>
      </c>
      <c r="H4092" t="s">
        <v>80</v>
      </c>
      <c r="I4092">
        <v>-11</v>
      </c>
      <c r="J4092" t="s">
        <v>606</v>
      </c>
      <c r="K4092" t="s">
        <v>387</v>
      </c>
    </row>
    <row r="4093" spans="1:11" x14ac:dyDescent="0.35">
      <c r="A4093" t="s">
        <v>605</v>
      </c>
      <c r="B4093" t="s">
        <v>304</v>
      </c>
      <c r="C4093" t="s">
        <v>87</v>
      </c>
      <c r="D4093" t="s">
        <v>78</v>
      </c>
      <c r="E4093">
        <v>2024</v>
      </c>
      <c r="F4093">
        <v>90</v>
      </c>
      <c r="G4093" t="s">
        <v>89</v>
      </c>
      <c r="H4093" t="s">
        <v>80</v>
      </c>
      <c r="I4093">
        <v>3447.73</v>
      </c>
      <c r="J4093" t="s">
        <v>606</v>
      </c>
      <c r="K4093" t="s">
        <v>387</v>
      </c>
    </row>
    <row r="4094" spans="1:11" x14ac:dyDescent="0.35">
      <c r="A4094" t="s">
        <v>605</v>
      </c>
      <c r="B4094" t="s">
        <v>304</v>
      </c>
      <c r="C4094" t="s">
        <v>87</v>
      </c>
      <c r="D4094" t="s">
        <v>78</v>
      </c>
      <c r="E4094">
        <v>2024</v>
      </c>
      <c r="F4094">
        <v>91</v>
      </c>
      <c r="G4094" t="s">
        <v>90</v>
      </c>
      <c r="H4094" t="s">
        <v>80</v>
      </c>
      <c r="I4094">
        <v>100104.55</v>
      </c>
      <c r="J4094" t="s">
        <v>606</v>
      </c>
      <c r="K4094" t="s">
        <v>387</v>
      </c>
    </row>
    <row r="4095" spans="1:11" x14ac:dyDescent="0.35">
      <c r="A4095" t="s">
        <v>605</v>
      </c>
      <c r="B4095" t="s">
        <v>304</v>
      </c>
      <c r="C4095" t="s">
        <v>87</v>
      </c>
      <c r="D4095" t="s">
        <v>78</v>
      </c>
      <c r="E4095">
        <v>2024</v>
      </c>
      <c r="F4095">
        <v>91</v>
      </c>
      <c r="G4095" t="s">
        <v>90</v>
      </c>
      <c r="H4095" t="s">
        <v>81</v>
      </c>
      <c r="I4095">
        <v>1000</v>
      </c>
      <c r="J4095" t="s">
        <v>606</v>
      </c>
      <c r="K4095" t="s">
        <v>387</v>
      </c>
    </row>
    <row r="4096" spans="1:11" x14ac:dyDescent="0.35">
      <c r="A4096" t="s">
        <v>605</v>
      </c>
      <c r="B4096" t="s">
        <v>304</v>
      </c>
      <c r="C4096" t="s">
        <v>87</v>
      </c>
      <c r="D4096" t="s">
        <v>78</v>
      </c>
      <c r="E4096">
        <v>2025</v>
      </c>
      <c r="F4096">
        <v>16</v>
      </c>
      <c r="G4096" t="s">
        <v>91</v>
      </c>
      <c r="H4096" t="s">
        <v>80</v>
      </c>
      <c r="I4096">
        <v>66189.91</v>
      </c>
      <c r="J4096" t="s">
        <v>606</v>
      </c>
      <c r="K4096" t="s">
        <v>387</v>
      </c>
    </row>
    <row r="4097" spans="1:11" x14ac:dyDescent="0.35">
      <c r="A4097" t="s">
        <v>605</v>
      </c>
      <c r="B4097" t="s">
        <v>304</v>
      </c>
      <c r="C4097" t="s">
        <v>87</v>
      </c>
      <c r="D4097" t="s">
        <v>78</v>
      </c>
      <c r="E4097">
        <v>2025</v>
      </c>
      <c r="F4097">
        <v>33</v>
      </c>
      <c r="G4097" t="s">
        <v>88</v>
      </c>
      <c r="H4097" t="s">
        <v>80</v>
      </c>
      <c r="I4097">
        <v>1575919.05</v>
      </c>
      <c r="J4097" t="s">
        <v>606</v>
      </c>
      <c r="K4097" t="s">
        <v>387</v>
      </c>
    </row>
    <row r="4098" spans="1:11" x14ac:dyDescent="0.35">
      <c r="A4098" t="s">
        <v>605</v>
      </c>
      <c r="B4098" t="s">
        <v>304</v>
      </c>
      <c r="C4098" t="s">
        <v>87</v>
      </c>
      <c r="D4098" t="s">
        <v>78</v>
      </c>
      <c r="E4098">
        <v>2025</v>
      </c>
      <c r="F4098">
        <v>63</v>
      </c>
      <c r="G4098" t="s">
        <v>317</v>
      </c>
      <c r="H4098" t="s">
        <v>80</v>
      </c>
      <c r="I4098">
        <v>-5.5</v>
      </c>
      <c r="J4098" t="s">
        <v>606</v>
      </c>
      <c r="K4098" t="s">
        <v>387</v>
      </c>
    </row>
    <row r="4099" spans="1:11" x14ac:dyDescent="0.35">
      <c r="A4099" t="s">
        <v>605</v>
      </c>
      <c r="B4099" t="s">
        <v>304</v>
      </c>
      <c r="C4099" t="s">
        <v>87</v>
      </c>
      <c r="D4099" t="s">
        <v>78</v>
      </c>
      <c r="E4099">
        <v>2025</v>
      </c>
      <c r="F4099">
        <v>90</v>
      </c>
      <c r="G4099" t="s">
        <v>89</v>
      </c>
      <c r="H4099" t="s">
        <v>80</v>
      </c>
      <c r="I4099">
        <v>2362.83</v>
      </c>
      <c r="J4099" t="s">
        <v>606</v>
      </c>
      <c r="K4099" t="s">
        <v>387</v>
      </c>
    </row>
    <row r="4100" spans="1:11" x14ac:dyDescent="0.35">
      <c r="A4100" t="s">
        <v>605</v>
      </c>
      <c r="B4100" t="s">
        <v>304</v>
      </c>
      <c r="C4100" t="s">
        <v>87</v>
      </c>
      <c r="D4100" t="s">
        <v>78</v>
      </c>
      <c r="E4100">
        <v>2025</v>
      </c>
      <c r="F4100">
        <v>91</v>
      </c>
      <c r="G4100" t="s">
        <v>90</v>
      </c>
      <c r="H4100" t="s">
        <v>80</v>
      </c>
      <c r="I4100">
        <v>37440.199999999997</v>
      </c>
      <c r="J4100" t="s">
        <v>606</v>
      </c>
      <c r="K4100" t="s">
        <v>387</v>
      </c>
    </row>
    <row r="4101" spans="1:11" x14ac:dyDescent="0.35">
      <c r="A4101" t="s">
        <v>605</v>
      </c>
      <c r="B4101" t="s">
        <v>84</v>
      </c>
      <c r="C4101" t="s">
        <v>384</v>
      </c>
      <c r="D4101" t="s">
        <v>78</v>
      </c>
      <c r="E4101">
        <v>2022</v>
      </c>
      <c r="F4101">
        <v>33</v>
      </c>
      <c r="G4101" t="s">
        <v>88</v>
      </c>
      <c r="H4101" t="s">
        <v>80</v>
      </c>
      <c r="I4101">
        <v>13000</v>
      </c>
      <c r="J4101" t="s">
        <v>606</v>
      </c>
      <c r="K4101" t="s">
        <v>413</v>
      </c>
    </row>
    <row r="4102" spans="1:11" x14ac:dyDescent="0.35">
      <c r="A4102" t="s">
        <v>605</v>
      </c>
      <c r="B4102" t="s">
        <v>84</v>
      </c>
      <c r="C4102" t="s">
        <v>384</v>
      </c>
      <c r="D4102" t="s">
        <v>78</v>
      </c>
      <c r="E4102">
        <v>2022</v>
      </c>
      <c r="F4102">
        <v>90</v>
      </c>
      <c r="G4102" t="s">
        <v>89</v>
      </c>
      <c r="H4102" t="s">
        <v>80</v>
      </c>
      <c r="I4102">
        <v>18.82</v>
      </c>
      <c r="J4102" t="s">
        <v>606</v>
      </c>
      <c r="K4102" t="s">
        <v>413</v>
      </c>
    </row>
    <row r="4103" spans="1:11" x14ac:dyDescent="0.35">
      <c r="A4103" t="s">
        <v>605</v>
      </c>
      <c r="B4103" t="s">
        <v>84</v>
      </c>
      <c r="C4103" t="s">
        <v>384</v>
      </c>
      <c r="D4103" t="s">
        <v>78</v>
      </c>
      <c r="E4103">
        <v>2022</v>
      </c>
      <c r="F4103">
        <v>91</v>
      </c>
      <c r="G4103" t="s">
        <v>90</v>
      </c>
      <c r="H4103" t="s">
        <v>80</v>
      </c>
      <c r="I4103">
        <v>331.18</v>
      </c>
      <c r="J4103" t="s">
        <v>606</v>
      </c>
      <c r="K4103" t="s">
        <v>413</v>
      </c>
    </row>
    <row r="4104" spans="1:11" x14ac:dyDescent="0.35">
      <c r="A4104" t="s">
        <v>605</v>
      </c>
      <c r="B4104" t="s">
        <v>84</v>
      </c>
      <c r="C4104" t="s">
        <v>384</v>
      </c>
      <c r="D4104" t="s">
        <v>78</v>
      </c>
      <c r="E4104">
        <v>2023</v>
      </c>
      <c r="F4104">
        <v>16</v>
      </c>
      <c r="G4104" t="s">
        <v>91</v>
      </c>
      <c r="H4104" t="s">
        <v>80</v>
      </c>
      <c r="I4104">
        <v>-5000</v>
      </c>
      <c r="J4104" t="s">
        <v>606</v>
      </c>
      <c r="K4104" t="s">
        <v>404</v>
      </c>
    </row>
    <row r="4105" spans="1:11" x14ac:dyDescent="0.35">
      <c r="A4105" t="s">
        <v>605</v>
      </c>
      <c r="B4105" t="s">
        <v>84</v>
      </c>
      <c r="C4105" t="s">
        <v>384</v>
      </c>
      <c r="D4105" t="s">
        <v>78</v>
      </c>
      <c r="E4105">
        <v>2023</v>
      </c>
      <c r="F4105">
        <v>16</v>
      </c>
      <c r="G4105" t="s">
        <v>91</v>
      </c>
      <c r="H4105" t="s">
        <v>80</v>
      </c>
      <c r="I4105">
        <v>64262.15</v>
      </c>
      <c r="J4105" t="s">
        <v>606</v>
      </c>
      <c r="K4105" t="s">
        <v>413</v>
      </c>
    </row>
    <row r="4106" spans="1:11" x14ac:dyDescent="0.35">
      <c r="A4106" t="s">
        <v>605</v>
      </c>
      <c r="B4106" t="s">
        <v>84</v>
      </c>
      <c r="C4106" t="s">
        <v>384</v>
      </c>
      <c r="D4106" t="s">
        <v>78</v>
      </c>
      <c r="E4106">
        <v>2023</v>
      </c>
      <c r="F4106">
        <v>33</v>
      </c>
      <c r="G4106" t="s">
        <v>88</v>
      </c>
      <c r="H4106" t="s">
        <v>80</v>
      </c>
      <c r="I4106">
        <v>79166.67</v>
      </c>
      <c r="J4106" t="s">
        <v>606</v>
      </c>
      <c r="K4106" t="s">
        <v>404</v>
      </c>
    </row>
    <row r="4107" spans="1:11" x14ac:dyDescent="0.35">
      <c r="A4107" t="s">
        <v>605</v>
      </c>
      <c r="B4107" t="s">
        <v>84</v>
      </c>
      <c r="C4107" t="s">
        <v>384</v>
      </c>
      <c r="D4107" t="s">
        <v>78</v>
      </c>
      <c r="E4107">
        <v>2023</v>
      </c>
      <c r="F4107">
        <v>33</v>
      </c>
      <c r="G4107" t="s">
        <v>88</v>
      </c>
      <c r="H4107" t="s">
        <v>80</v>
      </c>
      <c r="I4107">
        <v>189365.9</v>
      </c>
      <c r="J4107" t="s">
        <v>606</v>
      </c>
      <c r="K4107" t="s">
        <v>413</v>
      </c>
    </row>
    <row r="4108" spans="1:11" x14ac:dyDescent="0.35">
      <c r="A4108" t="s">
        <v>605</v>
      </c>
      <c r="B4108" t="s">
        <v>84</v>
      </c>
      <c r="C4108" t="s">
        <v>384</v>
      </c>
      <c r="D4108" t="s">
        <v>78</v>
      </c>
      <c r="E4108">
        <v>2023</v>
      </c>
      <c r="F4108">
        <v>90</v>
      </c>
      <c r="G4108" t="s">
        <v>89</v>
      </c>
      <c r="H4108" t="s">
        <v>80</v>
      </c>
      <c r="I4108">
        <v>2382.1799999999998</v>
      </c>
      <c r="J4108" t="s">
        <v>606</v>
      </c>
      <c r="K4108" t="s">
        <v>404</v>
      </c>
    </row>
    <row r="4109" spans="1:11" x14ac:dyDescent="0.35">
      <c r="A4109" t="s">
        <v>605</v>
      </c>
      <c r="B4109" t="s">
        <v>84</v>
      </c>
      <c r="C4109" t="s">
        <v>384</v>
      </c>
      <c r="D4109" t="s">
        <v>78</v>
      </c>
      <c r="E4109">
        <v>2023</v>
      </c>
      <c r="F4109">
        <v>90</v>
      </c>
      <c r="G4109" t="s">
        <v>89</v>
      </c>
      <c r="H4109" t="s">
        <v>80</v>
      </c>
      <c r="I4109">
        <v>73.64</v>
      </c>
      <c r="J4109" t="s">
        <v>606</v>
      </c>
      <c r="K4109" t="s">
        <v>413</v>
      </c>
    </row>
    <row r="4110" spans="1:11" x14ac:dyDescent="0.35">
      <c r="A4110" t="s">
        <v>605</v>
      </c>
      <c r="B4110" t="s">
        <v>84</v>
      </c>
      <c r="C4110" t="s">
        <v>384</v>
      </c>
      <c r="D4110" t="s">
        <v>78</v>
      </c>
      <c r="E4110">
        <v>2023</v>
      </c>
      <c r="F4110">
        <v>91</v>
      </c>
      <c r="G4110" t="s">
        <v>90</v>
      </c>
      <c r="H4110" t="s">
        <v>80</v>
      </c>
      <c r="I4110">
        <v>8109.77</v>
      </c>
      <c r="J4110" t="s">
        <v>606</v>
      </c>
      <c r="K4110" t="s">
        <v>404</v>
      </c>
    </row>
    <row r="4111" spans="1:11" x14ac:dyDescent="0.35">
      <c r="A4111" t="s">
        <v>605</v>
      </c>
      <c r="B4111" t="s">
        <v>84</v>
      </c>
      <c r="C4111" t="s">
        <v>384</v>
      </c>
      <c r="D4111" t="s">
        <v>78</v>
      </c>
      <c r="E4111">
        <v>2023</v>
      </c>
      <c r="F4111">
        <v>91</v>
      </c>
      <c r="G4111" t="s">
        <v>90</v>
      </c>
      <c r="H4111" t="s">
        <v>80</v>
      </c>
      <c r="I4111">
        <v>15847.73</v>
      </c>
      <c r="J4111" t="s">
        <v>606</v>
      </c>
      <c r="K4111" t="s">
        <v>413</v>
      </c>
    </row>
    <row r="4112" spans="1:11" x14ac:dyDescent="0.35">
      <c r="A4112" t="s">
        <v>605</v>
      </c>
      <c r="B4112" t="s">
        <v>84</v>
      </c>
      <c r="C4112" t="s">
        <v>384</v>
      </c>
      <c r="D4112" t="s">
        <v>78</v>
      </c>
      <c r="E4112">
        <v>2024</v>
      </c>
      <c r="F4112">
        <v>16</v>
      </c>
      <c r="G4112" t="s">
        <v>91</v>
      </c>
      <c r="H4112" t="s">
        <v>80</v>
      </c>
      <c r="I4112">
        <v>43150</v>
      </c>
      <c r="J4112" t="s">
        <v>606</v>
      </c>
      <c r="K4112" t="s">
        <v>404</v>
      </c>
    </row>
    <row r="4113" spans="1:11" x14ac:dyDescent="0.35">
      <c r="A4113" t="s">
        <v>605</v>
      </c>
      <c r="B4113" t="s">
        <v>84</v>
      </c>
      <c r="C4113" t="s">
        <v>384</v>
      </c>
      <c r="D4113" t="s">
        <v>78</v>
      </c>
      <c r="E4113">
        <v>2024</v>
      </c>
      <c r="F4113">
        <v>16</v>
      </c>
      <c r="G4113" t="s">
        <v>91</v>
      </c>
      <c r="H4113" t="s">
        <v>80</v>
      </c>
      <c r="I4113">
        <v>83493.8</v>
      </c>
      <c r="J4113" t="s">
        <v>606</v>
      </c>
      <c r="K4113" t="s">
        <v>413</v>
      </c>
    </row>
    <row r="4114" spans="1:11" x14ac:dyDescent="0.35">
      <c r="A4114" t="s">
        <v>605</v>
      </c>
      <c r="B4114" t="s">
        <v>84</v>
      </c>
      <c r="C4114" t="s">
        <v>384</v>
      </c>
      <c r="D4114" t="s">
        <v>78</v>
      </c>
      <c r="E4114">
        <v>2024</v>
      </c>
      <c r="F4114">
        <v>33</v>
      </c>
      <c r="G4114" t="s">
        <v>88</v>
      </c>
      <c r="H4114" t="s">
        <v>80</v>
      </c>
      <c r="I4114">
        <v>322416.68</v>
      </c>
      <c r="J4114" t="s">
        <v>606</v>
      </c>
      <c r="K4114" t="s">
        <v>404</v>
      </c>
    </row>
    <row r="4115" spans="1:11" x14ac:dyDescent="0.35">
      <c r="A4115" t="s">
        <v>605</v>
      </c>
      <c r="B4115" t="s">
        <v>84</v>
      </c>
      <c r="C4115" t="s">
        <v>384</v>
      </c>
      <c r="D4115" t="s">
        <v>78</v>
      </c>
      <c r="E4115">
        <v>2024</v>
      </c>
      <c r="F4115">
        <v>33</v>
      </c>
      <c r="G4115" t="s">
        <v>88</v>
      </c>
      <c r="H4115" t="s">
        <v>80</v>
      </c>
      <c r="I4115">
        <v>1850939.14</v>
      </c>
      <c r="J4115" t="s">
        <v>606</v>
      </c>
      <c r="K4115" t="s">
        <v>413</v>
      </c>
    </row>
    <row r="4116" spans="1:11" x14ac:dyDescent="0.35">
      <c r="A4116" t="s">
        <v>605</v>
      </c>
      <c r="B4116" t="s">
        <v>84</v>
      </c>
      <c r="C4116" t="s">
        <v>384</v>
      </c>
      <c r="D4116" t="s">
        <v>78</v>
      </c>
      <c r="E4116">
        <v>2024</v>
      </c>
      <c r="F4116">
        <v>63</v>
      </c>
      <c r="G4116" t="s">
        <v>317</v>
      </c>
      <c r="H4116" t="s">
        <v>80</v>
      </c>
      <c r="I4116">
        <v>-25.5</v>
      </c>
      <c r="J4116" t="s">
        <v>606</v>
      </c>
      <c r="K4116" t="s">
        <v>413</v>
      </c>
    </row>
    <row r="4117" spans="1:11" x14ac:dyDescent="0.35">
      <c r="A4117" t="s">
        <v>605</v>
      </c>
      <c r="B4117" t="s">
        <v>84</v>
      </c>
      <c r="C4117" t="s">
        <v>384</v>
      </c>
      <c r="D4117" t="s">
        <v>78</v>
      </c>
      <c r="E4117">
        <v>2024</v>
      </c>
      <c r="F4117">
        <v>90</v>
      </c>
      <c r="G4117" t="s">
        <v>89</v>
      </c>
      <c r="H4117" t="s">
        <v>80</v>
      </c>
      <c r="I4117">
        <v>36.82</v>
      </c>
      <c r="J4117" t="s">
        <v>606</v>
      </c>
      <c r="K4117" t="s">
        <v>404</v>
      </c>
    </row>
    <row r="4118" spans="1:11" x14ac:dyDescent="0.35">
      <c r="A4118" t="s">
        <v>605</v>
      </c>
      <c r="B4118" t="s">
        <v>84</v>
      </c>
      <c r="C4118" t="s">
        <v>384</v>
      </c>
      <c r="D4118" t="s">
        <v>78</v>
      </c>
      <c r="E4118">
        <v>2024</v>
      </c>
      <c r="F4118">
        <v>90</v>
      </c>
      <c r="G4118" t="s">
        <v>89</v>
      </c>
      <c r="H4118" t="s">
        <v>80</v>
      </c>
      <c r="I4118">
        <v>5912.42</v>
      </c>
      <c r="J4118" t="s">
        <v>606</v>
      </c>
      <c r="K4118" t="s">
        <v>413</v>
      </c>
    </row>
    <row r="4119" spans="1:11" x14ac:dyDescent="0.35">
      <c r="A4119" t="s">
        <v>605</v>
      </c>
      <c r="B4119" t="s">
        <v>84</v>
      </c>
      <c r="C4119" t="s">
        <v>384</v>
      </c>
      <c r="D4119" t="s">
        <v>78</v>
      </c>
      <c r="E4119">
        <v>2024</v>
      </c>
      <c r="F4119">
        <v>91</v>
      </c>
      <c r="G4119" t="s">
        <v>90</v>
      </c>
      <c r="H4119" t="s">
        <v>80</v>
      </c>
      <c r="I4119">
        <v>10934.09</v>
      </c>
      <c r="J4119" t="s">
        <v>606</v>
      </c>
      <c r="K4119" t="s">
        <v>404</v>
      </c>
    </row>
    <row r="4120" spans="1:11" x14ac:dyDescent="0.35">
      <c r="A4120" t="s">
        <v>605</v>
      </c>
      <c r="B4120" t="s">
        <v>84</v>
      </c>
      <c r="C4120" t="s">
        <v>384</v>
      </c>
      <c r="D4120" t="s">
        <v>78</v>
      </c>
      <c r="E4120">
        <v>2024</v>
      </c>
      <c r="F4120">
        <v>91</v>
      </c>
      <c r="G4120" t="s">
        <v>90</v>
      </c>
      <c r="H4120" t="s">
        <v>80</v>
      </c>
      <c r="I4120">
        <v>120734.91</v>
      </c>
      <c r="J4120" t="s">
        <v>606</v>
      </c>
      <c r="K4120" t="s">
        <v>413</v>
      </c>
    </row>
    <row r="4121" spans="1:11" x14ac:dyDescent="0.35">
      <c r="A4121" t="s">
        <v>605</v>
      </c>
      <c r="B4121" t="s">
        <v>84</v>
      </c>
      <c r="C4121" t="s">
        <v>384</v>
      </c>
      <c r="D4121" t="s">
        <v>78</v>
      </c>
      <c r="E4121">
        <v>2025</v>
      </c>
      <c r="F4121">
        <v>16</v>
      </c>
      <c r="G4121" t="s">
        <v>91</v>
      </c>
      <c r="H4121" t="s">
        <v>80</v>
      </c>
      <c r="I4121">
        <v>7297.55</v>
      </c>
      <c r="J4121" t="s">
        <v>606</v>
      </c>
      <c r="K4121" t="s">
        <v>404</v>
      </c>
    </row>
    <row r="4122" spans="1:11" x14ac:dyDescent="0.35">
      <c r="A4122" t="s">
        <v>605</v>
      </c>
      <c r="B4122" t="s">
        <v>84</v>
      </c>
      <c r="C4122" t="s">
        <v>384</v>
      </c>
      <c r="D4122" t="s">
        <v>78</v>
      </c>
      <c r="E4122">
        <v>2025</v>
      </c>
      <c r="F4122">
        <v>16</v>
      </c>
      <c r="G4122" t="s">
        <v>91</v>
      </c>
      <c r="H4122" t="s">
        <v>80</v>
      </c>
      <c r="I4122">
        <v>60036.03</v>
      </c>
      <c r="J4122" t="s">
        <v>606</v>
      </c>
      <c r="K4122" t="s">
        <v>413</v>
      </c>
    </row>
    <row r="4123" spans="1:11" x14ac:dyDescent="0.35">
      <c r="A4123" t="s">
        <v>605</v>
      </c>
      <c r="B4123" t="s">
        <v>84</v>
      </c>
      <c r="C4123" t="s">
        <v>384</v>
      </c>
      <c r="D4123" t="s">
        <v>78</v>
      </c>
      <c r="E4123">
        <v>2025</v>
      </c>
      <c r="F4123">
        <v>33</v>
      </c>
      <c r="G4123" t="s">
        <v>88</v>
      </c>
      <c r="H4123" t="s">
        <v>80</v>
      </c>
      <c r="I4123">
        <v>276100</v>
      </c>
      <c r="J4123" t="s">
        <v>606</v>
      </c>
      <c r="K4123" t="s">
        <v>404</v>
      </c>
    </row>
    <row r="4124" spans="1:11" x14ac:dyDescent="0.35">
      <c r="A4124" t="s">
        <v>605</v>
      </c>
      <c r="B4124" t="s">
        <v>84</v>
      </c>
      <c r="C4124" t="s">
        <v>384</v>
      </c>
      <c r="D4124" t="s">
        <v>78</v>
      </c>
      <c r="E4124">
        <v>2025</v>
      </c>
      <c r="F4124">
        <v>33</v>
      </c>
      <c r="G4124" t="s">
        <v>88</v>
      </c>
      <c r="H4124" t="s">
        <v>80</v>
      </c>
      <c r="I4124">
        <v>985254</v>
      </c>
      <c r="J4124" t="s">
        <v>606</v>
      </c>
      <c r="K4124" t="s">
        <v>413</v>
      </c>
    </row>
    <row r="4125" spans="1:11" x14ac:dyDescent="0.35">
      <c r="A4125" t="s">
        <v>605</v>
      </c>
      <c r="B4125" t="s">
        <v>84</v>
      </c>
      <c r="C4125" t="s">
        <v>384</v>
      </c>
      <c r="D4125" t="s">
        <v>78</v>
      </c>
      <c r="E4125">
        <v>2025</v>
      </c>
      <c r="F4125">
        <v>90</v>
      </c>
      <c r="G4125" t="s">
        <v>89</v>
      </c>
      <c r="H4125" t="s">
        <v>80</v>
      </c>
      <c r="I4125">
        <v>15.5</v>
      </c>
      <c r="J4125" t="s">
        <v>606</v>
      </c>
      <c r="K4125" t="s">
        <v>404</v>
      </c>
    </row>
    <row r="4126" spans="1:11" x14ac:dyDescent="0.35">
      <c r="A4126" t="s">
        <v>605</v>
      </c>
      <c r="B4126" t="s">
        <v>84</v>
      </c>
      <c r="C4126" t="s">
        <v>384</v>
      </c>
      <c r="D4126" t="s">
        <v>78</v>
      </c>
      <c r="E4126">
        <v>2025</v>
      </c>
      <c r="F4126">
        <v>90</v>
      </c>
      <c r="G4126" t="s">
        <v>89</v>
      </c>
      <c r="H4126" t="s">
        <v>80</v>
      </c>
      <c r="I4126">
        <v>2105.4899999999998</v>
      </c>
      <c r="J4126" t="s">
        <v>606</v>
      </c>
      <c r="K4126" t="s">
        <v>413</v>
      </c>
    </row>
    <row r="4127" spans="1:11" x14ac:dyDescent="0.35">
      <c r="A4127" t="s">
        <v>605</v>
      </c>
      <c r="B4127" t="s">
        <v>84</v>
      </c>
      <c r="C4127" t="s">
        <v>384</v>
      </c>
      <c r="D4127" t="s">
        <v>78</v>
      </c>
      <c r="E4127">
        <v>2025</v>
      </c>
      <c r="F4127">
        <v>91</v>
      </c>
      <c r="G4127" t="s">
        <v>90</v>
      </c>
      <c r="H4127" t="s">
        <v>80</v>
      </c>
      <c r="I4127">
        <v>4892.5</v>
      </c>
      <c r="J4127" t="s">
        <v>606</v>
      </c>
      <c r="K4127" t="s">
        <v>404</v>
      </c>
    </row>
    <row r="4128" spans="1:11" x14ac:dyDescent="0.35">
      <c r="A4128" t="s">
        <v>605</v>
      </c>
      <c r="B4128" t="s">
        <v>84</v>
      </c>
      <c r="C4128" t="s">
        <v>384</v>
      </c>
      <c r="D4128" t="s">
        <v>78</v>
      </c>
      <c r="E4128">
        <v>2025</v>
      </c>
      <c r="F4128">
        <v>91</v>
      </c>
      <c r="G4128" t="s">
        <v>90</v>
      </c>
      <c r="H4128" t="s">
        <v>80</v>
      </c>
      <c r="I4128">
        <v>56898.21</v>
      </c>
      <c r="J4128" t="s">
        <v>606</v>
      </c>
      <c r="K4128" t="s">
        <v>413</v>
      </c>
    </row>
    <row r="4129" spans="1:11" x14ac:dyDescent="0.35">
      <c r="A4129" t="s">
        <v>605</v>
      </c>
      <c r="B4129" t="s">
        <v>84</v>
      </c>
      <c r="C4129" t="s">
        <v>329</v>
      </c>
      <c r="D4129" t="s">
        <v>78</v>
      </c>
      <c r="E4129">
        <v>2023</v>
      </c>
      <c r="F4129">
        <v>33</v>
      </c>
      <c r="G4129" t="s">
        <v>88</v>
      </c>
      <c r="H4129" t="s">
        <v>81</v>
      </c>
      <c r="I4129">
        <v>10000</v>
      </c>
      <c r="J4129" t="s">
        <v>606</v>
      </c>
      <c r="K4129" t="s">
        <v>390</v>
      </c>
    </row>
    <row r="4130" spans="1:11" x14ac:dyDescent="0.35">
      <c r="A4130" t="s">
        <v>605</v>
      </c>
      <c r="B4130" t="s">
        <v>84</v>
      </c>
      <c r="C4130" t="s">
        <v>329</v>
      </c>
      <c r="D4130" t="s">
        <v>78</v>
      </c>
      <c r="E4130">
        <v>2023</v>
      </c>
      <c r="F4130">
        <v>91</v>
      </c>
      <c r="G4130" t="s">
        <v>90</v>
      </c>
      <c r="H4130" t="s">
        <v>81</v>
      </c>
      <c r="I4130">
        <v>14.5</v>
      </c>
      <c r="J4130" t="s">
        <v>606</v>
      </c>
      <c r="K4130" t="s">
        <v>390</v>
      </c>
    </row>
    <row r="4131" spans="1:11" x14ac:dyDescent="0.35">
      <c r="A4131" t="s">
        <v>605</v>
      </c>
      <c r="B4131" t="s">
        <v>84</v>
      </c>
      <c r="C4131" t="s">
        <v>329</v>
      </c>
      <c r="D4131" t="s">
        <v>78</v>
      </c>
      <c r="E4131">
        <v>2024</v>
      </c>
      <c r="F4131">
        <v>33</v>
      </c>
      <c r="G4131" t="s">
        <v>88</v>
      </c>
      <c r="H4131" t="s">
        <v>80</v>
      </c>
      <c r="I4131">
        <v>51267.040000000001</v>
      </c>
      <c r="J4131" t="s">
        <v>606</v>
      </c>
      <c r="K4131" t="s">
        <v>390</v>
      </c>
    </row>
    <row r="4132" spans="1:11" x14ac:dyDescent="0.35">
      <c r="A4132" t="s">
        <v>605</v>
      </c>
      <c r="B4132" t="s">
        <v>84</v>
      </c>
      <c r="C4132" t="s">
        <v>329</v>
      </c>
      <c r="D4132" t="s">
        <v>78</v>
      </c>
      <c r="E4132">
        <v>2024</v>
      </c>
      <c r="F4132">
        <v>90</v>
      </c>
      <c r="G4132" t="s">
        <v>89</v>
      </c>
      <c r="H4132" t="s">
        <v>80</v>
      </c>
      <c r="I4132">
        <v>220</v>
      </c>
      <c r="J4132" t="s">
        <v>606</v>
      </c>
      <c r="K4132" t="s">
        <v>390</v>
      </c>
    </row>
    <row r="4133" spans="1:11" x14ac:dyDescent="0.35">
      <c r="A4133" t="s">
        <v>605</v>
      </c>
      <c r="B4133" t="s">
        <v>84</v>
      </c>
      <c r="C4133" t="s">
        <v>329</v>
      </c>
      <c r="D4133" t="s">
        <v>78</v>
      </c>
      <c r="E4133">
        <v>2024</v>
      </c>
      <c r="F4133">
        <v>91</v>
      </c>
      <c r="G4133" t="s">
        <v>90</v>
      </c>
      <c r="H4133" t="s">
        <v>80</v>
      </c>
      <c r="I4133">
        <v>799.22</v>
      </c>
      <c r="J4133" t="s">
        <v>606</v>
      </c>
      <c r="K4133" t="s">
        <v>390</v>
      </c>
    </row>
    <row r="4134" spans="1:11" x14ac:dyDescent="0.35">
      <c r="A4134" t="s">
        <v>605</v>
      </c>
      <c r="B4134" t="s">
        <v>84</v>
      </c>
      <c r="C4134" t="s">
        <v>334</v>
      </c>
      <c r="D4134" t="s">
        <v>78</v>
      </c>
      <c r="E4134">
        <v>2025</v>
      </c>
      <c r="F4134">
        <v>33</v>
      </c>
      <c r="G4134" t="s">
        <v>88</v>
      </c>
      <c r="H4134" t="s">
        <v>80</v>
      </c>
      <c r="I4134">
        <v>21545.54</v>
      </c>
      <c r="J4134" t="s">
        <v>606</v>
      </c>
      <c r="K4134" t="s">
        <v>391</v>
      </c>
    </row>
    <row r="4135" spans="1:11" x14ac:dyDescent="0.35">
      <c r="A4135" t="s">
        <v>605</v>
      </c>
      <c r="B4135" t="s">
        <v>84</v>
      </c>
      <c r="C4135" t="s">
        <v>334</v>
      </c>
      <c r="D4135" t="s">
        <v>78</v>
      </c>
      <c r="E4135">
        <v>2025</v>
      </c>
      <c r="F4135">
        <v>63</v>
      </c>
      <c r="G4135" t="s">
        <v>317</v>
      </c>
      <c r="H4135" t="s">
        <v>80</v>
      </c>
      <c r="I4135">
        <v>-5.5</v>
      </c>
      <c r="J4135" t="s">
        <v>606</v>
      </c>
      <c r="K4135" t="s">
        <v>391</v>
      </c>
    </row>
    <row r="4136" spans="1:11" x14ac:dyDescent="0.35">
      <c r="A4136" t="s">
        <v>605</v>
      </c>
      <c r="B4136" t="s">
        <v>84</v>
      </c>
      <c r="C4136" t="s">
        <v>334</v>
      </c>
      <c r="D4136" t="s">
        <v>78</v>
      </c>
      <c r="E4136">
        <v>2025</v>
      </c>
      <c r="F4136">
        <v>91</v>
      </c>
      <c r="G4136" t="s">
        <v>90</v>
      </c>
      <c r="H4136" t="s">
        <v>80</v>
      </c>
      <c r="I4136">
        <v>14.5</v>
      </c>
      <c r="J4136" t="s">
        <v>606</v>
      </c>
      <c r="K4136" t="s">
        <v>391</v>
      </c>
    </row>
    <row r="4137" spans="1:11" x14ac:dyDescent="0.35">
      <c r="A4137" t="s">
        <v>605</v>
      </c>
      <c r="B4137" t="s">
        <v>84</v>
      </c>
      <c r="C4137" t="s">
        <v>330</v>
      </c>
      <c r="D4137" t="s">
        <v>78</v>
      </c>
      <c r="E4137">
        <v>2023</v>
      </c>
      <c r="F4137">
        <v>16</v>
      </c>
      <c r="G4137" t="s">
        <v>91</v>
      </c>
      <c r="H4137" t="s">
        <v>80</v>
      </c>
      <c r="I4137">
        <v>20313.68</v>
      </c>
      <c r="J4137" t="s">
        <v>606</v>
      </c>
      <c r="K4137" t="s">
        <v>392</v>
      </c>
    </row>
    <row r="4138" spans="1:11" x14ac:dyDescent="0.35">
      <c r="A4138" t="s">
        <v>605</v>
      </c>
      <c r="B4138" t="s">
        <v>84</v>
      </c>
      <c r="C4138" t="s">
        <v>330</v>
      </c>
      <c r="D4138" t="s">
        <v>78</v>
      </c>
      <c r="E4138">
        <v>2023</v>
      </c>
      <c r="F4138">
        <v>90</v>
      </c>
      <c r="G4138" t="s">
        <v>89</v>
      </c>
      <c r="H4138" t="s">
        <v>80</v>
      </c>
      <c r="I4138">
        <v>59</v>
      </c>
      <c r="J4138" t="s">
        <v>606</v>
      </c>
      <c r="K4138" t="s">
        <v>392</v>
      </c>
    </row>
    <row r="4139" spans="1:11" x14ac:dyDescent="0.35">
      <c r="A4139" t="s">
        <v>605</v>
      </c>
      <c r="B4139" t="s">
        <v>84</v>
      </c>
      <c r="C4139" t="s">
        <v>330</v>
      </c>
      <c r="D4139" t="s">
        <v>78</v>
      </c>
      <c r="E4139">
        <v>2024</v>
      </c>
      <c r="F4139">
        <v>16</v>
      </c>
      <c r="G4139" t="s">
        <v>91</v>
      </c>
      <c r="H4139" t="s">
        <v>80</v>
      </c>
      <c r="I4139">
        <v>11276.25</v>
      </c>
      <c r="J4139" t="s">
        <v>606</v>
      </c>
      <c r="K4139" t="s">
        <v>392</v>
      </c>
    </row>
    <row r="4140" spans="1:11" x14ac:dyDescent="0.35">
      <c r="A4140" t="s">
        <v>605</v>
      </c>
      <c r="B4140" t="s">
        <v>84</v>
      </c>
      <c r="C4140" t="s">
        <v>330</v>
      </c>
      <c r="D4140" t="s">
        <v>78</v>
      </c>
      <c r="E4140">
        <v>2024</v>
      </c>
      <c r="F4140">
        <v>33</v>
      </c>
      <c r="G4140" t="s">
        <v>88</v>
      </c>
      <c r="H4140" t="s">
        <v>80</v>
      </c>
      <c r="I4140">
        <v>59445.03</v>
      </c>
      <c r="J4140" t="s">
        <v>606</v>
      </c>
      <c r="K4140" t="s">
        <v>392</v>
      </c>
    </row>
    <row r="4141" spans="1:11" x14ac:dyDescent="0.35">
      <c r="A4141" t="s">
        <v>605</v>
      </c>
      <c r="B4141" t="s">
        <v>84</v>
      </c>
      <c r="C4141" t="s">
        <v>330</v>
      </c>
      <c r="D4141" t="s">
        <v>78</v>
      </c>
      <c r="E4141">
        <v>2024</v>
      </c>
      <c r="F4141">
        <v>33</v>
      </c>
      <c r="G4141" t="s">
        <v>88</v>
      </c>
      <c r="H4141" t="s">
        <v>81</v>
      </c>
      <c r="I4141">
        <v>28891.13</v>
      </c>
      <c r="J4141" t="s">
        <v>606</v>
      </c>
      <c r="K4141" t="s">
        <v>392</v>
      </c>
    </row>
    <row r="4142" spans="1:11" x14ac:dyDescent="0.35">
      <c r="A4142" t="s">
        <v>605</v>
      </c>
      <c r="B4142" t="s">
        <v>84</v>
      </c>
      <c r="C4142" t="s">
        <v>330</v>
      </c>
      <c r="D4142" t="s">
        <v>78</v>
      </c>
      <c r="E4142">
        <v>2024</v>
      </c>
      <c r="F4142">
        <v>63</v>
      </c>
      <c r="G4142" t="s">
        <v>317</v>
      </c>
      <c r="H4142" t="s">
        <v>80</v>
      </c>
      <c r="I4142">
        <v>500</v>
      </c>
      <c r="J4142" t="s">
        <v>606</v>
      </c>
      <c r="K4142" t="s">
        <v>392</v>
      </c>
    </row>
    <row r="4143" spans="1:11" x14ac:dyDescent="0.35">
      <c r="A4143" t="s">
        <v>605</v>
      </c>
      <c r="B4143" t="s">
        <v>84</v>
      </c>
      <c r="C4143" t="s">
        <v>330</v>
      </c>
      <c r="D4143" t="s">
        <v>78</v>
      </c>
      <c r="E4143">
        <v>2024</v>
      </c>
      <c r="F4143">
        <v>63</v>
      </c>
      <c r="G4143" t="s">
        <v>317</v>
      </c>
      <c r="H4143" t="s">
        <v>81</v>
      </c>
      <c r="I4143">
        <v>-5.5</v>
      </c>
      <c r="J4143" t="s">
        <v>606</v>
      </c>
      <c r="K4143" t="s">
        <v>392</v>
      </c>
    </row>
    <row r="4144" spans="1:11" x14ac:dyDescent="0.35">
      <c r="A4144" t="s">
        <v>605</v>
      </c>
      <c r="B4144" t="s">
        <v>84</v>
      </c>
      <c r="C4144" t="s">
        <v>330</v>
      </c>
      <c r="D4144" t="s">
        <v>78</v>
      </c>
      <c r="E4144">
        <v>2024</v>
      </c>
      <c r="F4144">
        <v>90</v>
      </c>
      <c r="G4144" t="s">
        <v>89</v>
      </c>
      <c r="H4144" t="s">
        <v>80</v>
      </c>
      <c r="I4144">
        <v>153.82</v>
      </c>
      <c r="J4144" t="s">
        <v>606</v>
      </c>
      <c r="K4144" t="s">
        <v>392</v>
      </c>
    </row>
    <row r="4145" spans="1:11" x14ac:dyDescent="0.35">
      <c r="A4145" t="s">
        <v>605</v>
      </c>
      <c r="B4145" t="s">
        <v>84</v>
      </c>
      <c r="C4145" t="s">
        <v>330</v>
      </c>
      <c r="D4145" t="s">
        <v>78</v>
      </c>
      <c r="E4145">
        <v>2024</v>
      </c>
      <c r="F4145">
        <v>90</v>
      </c>
      <c r="G4145" t="s">
        <v>89</v>
      </c>
      <c r="H4145" t="s">
        <v>81</v>
      </c>
      <c r="I4145">
        <v>11.27</v>
      </c>
      <c r="J4145" t="s">
        <v>606</v>
      </c>
      <c r="K4145" t="s">
        <v>392</v>
      </c>
    </row>
    <row r="4146" spans="1:11" x14ac:dyDescent="0.35">
      <c r="A4146" t="s">
        <v>605</v>
      </c>
      <c r="B4146" t="s">
        <v>84</v>
      </c>
      <c r="C4146" t="s">
        <v>330</v>
      </c>
      <c r="D4146" t="s">
        <v>78</v>
      </c>
      <c r="E4146">
        <v>2024</v>
      </c>
      <c r="F4146">
        <v>91</v>
      </c>
      <c r="G4146" t="s">
        <v>90</v>
      </c>
      <c r="H4146" t="s">
        <v>80</v>
      </c>
      <c r="I4146">
        <v>2558</v>
      </c>
      <c r="J4146" t="s">
        <v>606</v>
      </c>
      <c r="K4146" t="s">
        <v>392</v>
      </c>
    </row>
    <row r="4147" spans="1:11" x14ac:dyDescent="0.35">
      <c r="A4147" t="s">
        <v>605</v>
      </c>
      <c r="B4147" t="s">
        <v>84</v>
      </c>
      <c r="C4147" t="s">
        <v>330</v>
      </c>
      <c r="D4147" t="s">
        <v>78</v>
      </c>
      <c r="E4147">
        <v>2024</v>
      </c>
      <c r="F4147">
        <v>91</v>
      </c>
      <c r="G4147" t="s">
        <v>90</v>
      </c>
      <c r="H4147" t="s">
        <v>81</v>
      </c>
      <c r="I4147">
        <v>521.73</v>
      </c>
      <c r="J4147" t="s">
        <v>606</v>
      </c>
      <c r="K4147" t="s">
        <v>392</v>
      </c>
    </row>
    <row r="4148" spans="1:11" x14ac:dyDescent="0.35">
      <c r="A4148" t="s">
        <v>605</v>
      </c>
      <c r="B4148" t="s">
        <v>84</v>
      </c>
      <c r="C4148" t="s">
        <v>330</v>
      </c>
      <c r="D4148" t="s">
        <v>78</v>
      </c>
      <c r="E4148">
        <v>2025</v>
      </c>
      <c r="F4148">
        <v>33</v>
      </c>
      <c r="G4148" t="s">
        <v>88</v>
      </c>
      <c r="H4148" t="s">
        <v>80</v>
      </c>
      <c r="I4148">
        <v>60000</v>
      </c>
      <c r="J4148" t="s">
        <v>606</v>
      </c>
      <c r="K4148" t="s">
        <v>392</v>
      </c>
    </row>
    <row r="4149" spans="1:11" x14ac:dyDescent="0.35">
      <c r="A4149" t="s">
        <v>605</v>
      </c>
      <c r="B4149" t="s">
        <v>84</v>
      </c>
      <c r="C4149" t="s">
        <v>330</v>
      </c>
      <c r="D4149" t="s">
        <v>78</v>
      </c>
      <c r="E4149">
        <v>2025</v>
      </c>
      <c r="F4149">
        <v>90</v>
      </c>
      <c r="G4149" t="s">
        <v>89</v>
      </c>
      <c r="H4149" t="s">
        <v>80</v>
      </c>
      <c r="I4149">
        <v>9</v>
      </c>
      <c r="J4149" t="s">
        <v>606</v>
      </c>
      <c r="K4149" t="s">
        <v>392</v>
      </c>
    </row>
    <row r="4150" spans="1:11" x14ac:dyDescent="0.35">
      <c r="A4150" t="s">
        <v>605</v>
      </c>
      <c r="B4150" t="s">
        <v>84</v>
      </c>
      <c r="C4150" t="s">
        <v>330</v>
      </c>
      <c r="D4150" t="s">
        <v>78</v>
      </c>
      <c r="E4150">
        <v>2025</v>
      </c>
      <c r="F4150">
        <v>91</v>
      </c>
      <c r="G4150" t="s">
        <v>90</v>
      </c>
      <c r="H4150" t="s">
        <v>80</v>
      </c>
      <c r="I4150">
        <v>1309.18</v>
      </c>
      <c r="J4150" t="s">
        <v>606</v>
      </c>
      <c r="K4150" t="s">
        <v>392</v>
      </c>
    </row>
    <row r="4151" spans="1:11" x14ac:dyDescent="0.35">
      <c r="A4151" t="s">
        <v>605</v>
      </c>
      <c r="B4151" t="s">
        <v>84</v>
      </c>
      <c r="C4151" t="s">
        <v>352</v>
      </c>
      <c r="D4151" t="s">
        <v>78</v>
      </c>
      <c r="E4151">
        <v>2023</v>
      </c>
      <c r="F4151">
        <v>33</v>
      </c>
      <c r="G4151" t="s">
        <v>88</v>
      </c>
      <c r="H4151" t="s">
        <v>80</v>
      </c>
      <c r="I4151">
        <v>25000</v>
      </c>
      <c r="J4151" t="s">
        <v>606</v>
      </c>
      <c r="K4151" t="s">
        <v>399</v>
      </c>
    </row>
    <row r="4152" spans="1:11" x14ac:dyDescent="0.35">
      <c r="A4152" t="s">
        <v>605</v>
      </c>
      <c r="B4152" t="s">
        <v>84</v>
      </c>
      <c r="C4152" t="s">
        <v>352</v>
      </c>
      <c r="D4152" t="s">
        <v>78</v>
      </c>
      <c r="E4152">
        <v>2023</v>
      </c>
      <c r="F4152">
        <v>33</v>
      </c>
      <c r="G4152" t="s">
        <v>88</v>
      </c>
      <c r="H4152" t="s">
        <v>81</v>
      </c>
      <c r="I4152">
        <v>2500</v>
      </c>
      <c r="J4152" t="s">
        <v>606</v>
      </c>
      <c r="K4152" t="s">
        <v>399</v>
      </c>
    </row>
    <row r="4153" spans="1:11" x14ac:dyDescent="0.35">
      <c r="A4153" t="s">
        <v>605</v>
      </c>
      <c r="B4153" t="s">
        <v>84</v>
      </c>
      <c r="C4153" t="s">
        <v>352</v>
      </c>
      <c r="D4153" t="s">
        <v>78</v>
      </c>
      <c r="E4153">
        <v>2023</v>
      </c>
      <c r="F4153">
        <v>91</v>
      </c>
      <c r="G4153" t="s">
        <v>90</v>
      </c>
      <c r="H4153" t="s">
        <v>80</v>
      </c>
      <c r="I4153">
        <v>472.18</v>
      </c>
      <c r="J4153" t="s">
        <v>606</v>
      </c>
      <c r="K4153" t="s">
        <v>399</v>
      </c>
    </row>
    <row r="4154" spans="1:11" x14ac:dyDescent="0.35">
      <c r="A4154" t="s">
        <v>605</v>
      </c>
      <c r="B4154" t="s">
        <v>84</v>
      </c>
      <c r="C4154" t="s">
        <v>352</v>
      </c>
      <c r="D4154" t="s">
        <v>78</v>
      </c>
      <c r="E4154">
        <v>2023</v>
      </c>
      <c r="F4154">
        <v>91</v>
      </c>
      <c r="G4154" t="s">
        <v>90</v>
      </c>
      <c r="H4154" t="s">
        <v>81</v>
      </c>
      <c r="I4154">
        <v>517.65</v>
      </c>
      <c r="J4154" t="s">
        <v>606</v>
      </c>
      <c r="K4154" t="s">
        <v>399</v>
      </c>
    </row>
    <row r="4155" spans="1:11" x14ac:dyDescent="0.35">
      <c r="A4155" t="s">
        <v>605</v>
      </c>
      <c r="B4155" t="s">
        <v>84</v>
      </c>
      <c r="C4155" t="s">
        <v>352</v>
      </c>
      <c r="D4155" t="s">
        <v>78</v>
      </c>
      <c r="E4155">
        <v>2025</v>
      </c>
      <c r="F4155">
        <v>33</v>
      </c>
      <c r="G4155" t="s">
        <v>88</v>
      </c>
      <c r="H4155" t="s">
        <v>80</v>
      </c>
      <c r="I4155">
        <v>10000</v>
      </c>
      <c r="J4155" t="s">
        <v>606</v>
      </c>
      <c r="K4155" t="s">
        <v>399</v>
      </c>
    </row>
    <row r="4156" spans="1:11" x14ac:dyDescent="0.35">
      <c r="A4156" t="s">
        <v>605</v>
      </c>
      <c r="B4156" t="s">
        <v>84</v>
      </c>
      <c r="C4156" t="s">
        <v>352</v>
      </c>
      <c r="D4156" t="s">
        <v>78</v>
      </c>
      <c r="E4156">
        <v>2025</v>
      </c>
      <c r="F4156">
        <v>91</v>
      </c>
      <c r="G4156" t="s">
        <v>90</v>
      </c>
      <c r="H4156" t="s">
        <v>80</v>
      </c>
      <c r="I4156">
        <v>487.63</v>
      </c>
      <c r="J4156" t="s">
        <v>606</v>
      </c>
      <c r="K4156" t="s">
        <v>399</v>
      </c>
    </row>
    <row r="4157" spans="1:11" x14ac:dyDescent="0.35">
      <c r="A4157" t="s">
        <v>605</v>
      </c>
      <c r="B4157" t="s">
        <v>84</v>
      </c>
      <c r="C4157" t="s">
        <v>498</v>
      </c>
      <c r="D4157" t="s">
        <v>78</v>
      </c>
      <c r="E4157">
        <v>2023</v>
      </c>
      <c r="F4157">
        <v>16</v>
      </c>
      <c r="G4157" t="s">
        <v>91</v>
      </c>
      <c r="H4157" t="s">
        <v>80</v>
      </c>
      <c r="I4157">
        <v>518397.43</v>
      </c>
      <c r="J4157" t="s">
        <v>606</v>
      </c>
      <c r="K4157" t="s">
        <v>499</v>
      </c>
    </row>
    <row r="4158" spans="1:11" x14ac:dyDescent="0.35">
      <c r="A4158" t="s">
        <v>605</v>
      </c>
      <c r="B4158" t="s">
        <v>84</v>
      </c>
      <c r="C4158" t="s">
        <v>498</v>
      </c>
      <c r="D4158" t="s">
        <v>78</v>
      </c>
      <c r="E4158">
        <v>2023</v>
      </c>
      <c r="F4158">
        <v>33</v>
      </c>
      <c r="G4158" t="s">
        <v>88</v>
      </c>
      <c r="H4158" t="s">
        <v>80</v>
      </c>
      <c r="I4158">
        <v>877599.97</v>
      </c>
      <c r="J4158" t="s">
        <v>606</v>
      </c>
      <c r="K4158" t="s">
        <v>499</v>
      </c>
    </row>
    <row r="4159" spans="1:11" x14ac:dyDescent="0.35">
      <c r="A4159" t="s">
        <v>605</v>
      </c>
      <c r="B4159" t="s">
        <v>84</v>
      </c>
      <c r="C4159" t="s">
        <v>498</v>
      </c>
      <c r="D4159" t="s">
        <v>78</v>
      </c>
      <c r="E4159">
        <v>2023</v>
      </c>
      <c r="F4159">
        <v>90</v>
      </c>
      <c r="G4159" t="s">
        <v>89</v>
      </c>
      <c r="H4159" t="s">
        <v>80</v>
      </c>
      <c r="I4159">
        <v>3530.89</v>
      </c>
      <c r="J4159" t="s">
        <v>606</v>
      </c>
      <c r="K4159" t="s">
        <v>499</v>
      </c>
    </row>
    <row r="4160" spans="1:11" x14ac:dyDescent="0.35">
      <c r="A4160" t="s">
        <v>605</v>
      </c>
      <c r="B4160" t="s">
        <v>84</v>
      </c>
      <c r="C4160" t="s">
        <v>498</v>
      </c>
      <c r="D4160" t="s">
        <v>78</v>
      </c>
      <c r="E4160">
        <v>2023</v>
      </c>
      <c r="F4160">
        <v>91</v>
      </c>
      <c r="G4160" t="s">
        <v>90</v>
      </c>
      <c r="H4160" t="s">
        <v>80</v>
      </c>
      <c r="I4160">
        <v>17667.28</v>
      </c>
      <c r="J4160" t="s">
        <v>606</v>
      </c>
      <c r="K4160" t="s">
        <v>499</v>
      </c>
    </row>
    <row r="4161" spans="1:11" x14ac:dyDescent="0.35">
      <c r="A4161" t="s">
        <v>605</v>
      </c>
      <c r="B4161" t="s">
        <v>84</v>
      </c>
      <c r="C4161" t="s">
        <v>498</v>
      </c>
      <c r="D4161" t="s">
        <v>78</v>
      </c>
      <c r="E4161">
        <v>2024</v>
      </c>
      <c r="F4161">
        <v>16</v>
      </c>
      <c r="G4161" t="s">
        <v>91</v>
      </c>
      <c r="H4161" t="s">
        <v>80</v>
      </c>
      <c r="I4161">
        <v>657280.19999999995</v>
      </c>
      <c r="J4161" t="s">
        <v>606</v>
      </c>
      <c r="K4161" t="s">
        <v>499</v>
      </c>
    </row>
    <row r="4162" spans="1:11" x14ac:dyDescent="0.35">
      <c r="A4162" t="s">
        <v>605</v>
      </c>
      <c r="B4162" t="s">
        <v>84</v>
      </c>
      <c r="C4162" t="s">
        <v>498</v>
      </c>
      <c r="D4162" t="s">
        <v>78</v>
      </c>
      <c r="E4162">
        <v>2024</v>
      </c>
      <c r="F4162">
        <v>33</v>
      </c>
      <c r="G4162" t="s">
        <v>88</v>
      </c>
      <c r="H4162" t="s">
        <v>80</v>
      </c>
      <c r="I4162">
        <v>3250766.79</v>
      </c>
      <c r="J4162" t="s">
        <v>606</v>
      </c>
      <c r="K4162" t="s">
        <v>499</v>
      </c>
    </row>
    <row r="4163" spans="1:11" x14ac:dyDescent="0.35">
      <c r="A4163" t="s">
        <v>605</v>
      </c>
      <c r="B4163" t="s">
        <v>84</v>
      </c>
      <c r="C4163" t="s">
        <v>498</v>
      </c>
      <c r="D4163" t="s">
        <v>78</v>
      </c>
      <c r="E4163">
        <v>2024</v>
      </c>
      <c r="F4163">
        <v>63</v>
      </c>
      <c r="G4163" t="s">
        <v>317</v>
      </c>
      <c r="H4163" t="s">
        <v>80</v>
      </c>
      <c r="I4163">
        <v>1264.72</v>
      </c>
      <c r="J4163" t="s">
        <v>606</v>
      </c>
      <c r="K4163" t="s">
        <v>499</v>
      </c>
    </row>
    <row r="4164" spans="1:11" x14ac:dyDescent="0.35">
      <c r="A4164" t="s">
        <v>605</v>
      </c>
      <c r="B4164" t="s">
        <v>84</v>
      </c>
      <c r="C4164" t="s">
        <v>498</v>
      </c>
      <c r="D4164" t="s">
        <v>78</v>
      </c>
      <c r="E4164">
        <v>2024</v>
      </c>
      <c r="F4164">
        <v>90</v>
      </c>
      <c r="G4164" t="s">
        <v>89</v>
      </c>
      <c r="H4164" t="s">
        <v>80</v>
      </c>
      <c r="I4164">
        <v>7262.47</v>
      </c>
      <c r="J4164" t="s">
        <v>606</v>
      </c>
      <c r="K4164" t="s">
        <v>499</v>
      </c>
    </row>
    <row r="4165" spans="1:11" x14ac:dyDescent="0.35">
      <c r="A4165" t="s">
        <v>605</v>
      </c>
      <c r="B4165" t="s">
        <v>84</v>
      </c>
      <c r="C4165" t="s">
        <v>498</v>
      </c>
      <c r="D4165" t="s">
        <v>78</v>
      </c>
      <c r="E4165">
        <v>2024</v>
      </c>
      <c r="F4165">
        <v>91</v>
      </c>
      <c r="G4165" t="s">
        <v>90</v>
      </c>
      <c r="H4165" t="s">
        <v>80</v>
      </c>
      <c r="I4165">
        <v>98342.98</v>
      </c>
      <c r="J4165" t="s">
        <v>606</v>
      </c>
      <c r="K4165" t="s">
        <v>499</v>
      </c>
    </row>
    <row r="4166" spans="1:11" x14ac:dyDescent="0.35">
      <c r="A4166" t="s">
        <v>605</v>
      </c>
      <c r="B4166" t="s">
        <v>84</v>
      </c>
      <c r="C4166" t="s">
        <v>498</v>
      </c>
      <c r="D4166" t="s">
        <v>78</v>
      </c>
      <c r="E4166">
        <v>2025</v>
      </c>
      <c r="F4166">
        <v>16</v>
      </c>
      <c r="G4166" t="s">
        <v>91</v>
      </c>
      <c r="H4166" t="s">
        <v>80</v>
      </c>
      <c r="I4166">
        <v>427053.73</v>
      </c>
      <c r="J4166" t="s">
        <v>606</v>
      </c>
      <c r="K4166" t="s">
        <v>499</v>
      </c>
    </row>
    <row r="4167" spans="1:11" x14ac:dyDescent="0.35">
      <c r="A4167" t="s">
        <v>605</v>
      </c>
      <c r="B4167" t="s">
        <v>84</v>
      </c>
      <c r="C4167" t="s">
        <v>498</v>
      </c>
      <c r="D4167" t="s">
        <v>78</v>
      </c>
      <c r="E4167">
        <v>2025</v>
      </c>
      <c r="F4167">
        <v>33</v>
      </c>
      <c r="G4167" t="s">
        <v>88</v>
      </c>
      <c r="H4167" t="s">
        <v>80</v>
      </c>
      <c r="I4167">
        <v>1954447.49</v>
      </c>
      <c r="J4167" t="s">
        <v>606</v>
      </c>
      <c r="K4167" t="s">
        <v>499</v>
      </c>
    </row>
    <row r="4168" spans="1:11" x14ac:dyDescent="0.35">
      <c r="A4168" t="s">
        <v>605</v>
      </c>
      <c r="B4168" t="s">
        <v>84</v>
      </c>
      <c r="C4168" t="s">
        <v>498</v>
      </c>
      <c r="D4168" t="s">
        <v>78</v>
      </c>
      <c r="E4168">
        <v>2025</v>
      </c>
      <c r="F4168">
        <v>90</v>
      </c>
      <c r="G4168" t="s">
        <v>89</v>
      </c>
      <c r="H4168" t="s">
        <v>80</v>
      </c>
      <c r="I4168">
        <v>2644.58</v>
      </c>
      <c r="J4168" t="s">
        <v>606</v>
      </c>
      <c r="K4168" t="s">
        <v>499</v>
      </c>
    </row>
    <row r="4169" spans="1:11" x14ac:dyDescent="0.35">
      <c r="A4169" t="s">
        <v>605</v>
      </c>
      <c r="B4169" t="s">
        <v>84</v>
      </c>
      <c r="C4169" t="s">
        <v>498</v>
      </c>
      <c r="D4169" t="s">
        <v>78</v>
      </c>
      <c r="E4169">
        <v>2025</v>
      </c>
      <c r="F4169">
        <v>91</v>
      </c>
      <c r="G4169" t="s">
        <v>90</v>
      </c>
      <c r="H4169" t="s">
        <v>80</v>
      </c>
      <c r="I4169">
        <v>72196.28</v>
      </c>
      <c r="J4169" t="s">
        <v>606</v>
      </c>
      <c r="K4169" t="s">
        <v>499</v>
      </c>
    </row>
    <row r="4170" spans="1:11" x14ac:dyDescent="0.35">
      <c r="A4170" t="s">
        <v>605</v>
      </c>
      <c r="B4170" t="s">
        <v>84</v>
      </c>
      <c r="C4170" t="s">
        <v>331</v>
      </c>
      <c r="D4170" t="s">
        <v>78</v>
      </c>
      <c r="E4170">
        <v>2022</v>
      </c>
      <c r="F4170">
        <v>33</v>
      </c>
      <c r="G4170" t="s">
        <v>88</v>
      </c>
      <c r="H4170" t="s">
        <v>80</v>
      </c>
      <c r="I4170">
        <v>30000</v>
      </c>
      <c r="J4170" t="s">
        <v>606</v>
      </c>
      <c r="K4170" t="s">
        <v>397</v>
      </c>
    </row>
    <row r="4171" spans="1:11" x14ac:dyDescent="0.35">
      <c r="A4171" t="s">
        <v>605</v>
      </c>
      <c r="B4171" t="s">
        <v>84</v>
      </c>
      <c r="C4171" t="s">
        <v>331</v>
      </c>
      <c r="D4171" t="s">
        <v>78</v>
      </c>
      <c r="E4171">
        <v>2022</v>
      </c>
      <c r="F4171">
        <v>91</v>
      </c>
      <c r="G4171" t="s">
        <v>90</v>
      </c>
      <c r="H4171" t="s">
        <v>80</v>
      </c>
      <c r="I4171">
        <v>9972.18</v>
      </c>
      <c r="J4171" t="s">
        <v>606</v>
      </c>
      <c r="K4171" t="s">
        <v>397</v>
      </c>
    </row>
    <row r="4172" spans="1:11" x14ac:dyDescent="0.35">
      <c r="A4172" t="s">
        <v>605</v>
      </c>
      <c r="B4172" t="s">
        <v>84</v>
      </c>
      <c r="C4172" t="s">
        <v>331</v>
      </c>
      <c r="D4172" t="s">
        <v>78</v>
      </c>
      <c r="E4172">
        <v>2023</v>
      </c>
      <c r="F4172">
        <v>16</v>
      </c>
      <c r="G4172" t="s">
        <v>91</v>
      </c>
      <c r="H4172" t="s">
        <v>80</v>
      </c>
      <c r="I4172">
        <v>30000</v>
      </c>
      <c r="J4172" t="s">
        <v>606</v>
      </c>
      <c r="K4172" t="s">
        <v>397</v>
      </c>
    </row>
    <row r="4173" spans="1:11" x14ac:dyDescent="0.35">
      <c r="A4173" t="s">
        <v>605</v>
      </c>
      <c r="B4173" t="s">
        <v>84</v>
      </c>
      <c r="C4173" t="s">
        <v>331</v>
      </c>
      <c r="D4173" t="s">
        <v>78</v>
      </c>
      <c r="E4173">
        <v>2023</v>
      </c>
      <c r="F4173">
        <v>33</v>
      </c>
      <c r="G4173" t="s">
        <v>88</v>
      </c>
      <c r="H4173" t="s">
        <v>80</v>
      </c>
      <c r="I4173">
        <v>10000</v>
      </c>
      <c r="J4173" t="s">
        <v>606</v>
      </c>
      <c r="K4173" t="s">
        <v>397</v>
      </c>
    </row>
    <row r="4174" spans="1:11" x14ac:dyDescent="0.35">
      <c r="A4174" t="s">
        <v>605</v>
      </c>
      <c r="B4174" t="s">
        <v>84</v>
      </c>
      <c r="C4174" t="s">
        <v>331</v>
      </c>
      <c r="D4174" t="s">
        <v>78</v>
      </c>
      <c r="E4174">
        <v>2023</v>
      </c>
      <c r="F4174">
        <v>91</v>
      </c>
      <c r="G4174" t="s">
        <v>90</v>
      </c>
      <c r="H4174" t="s">
        <v>80</v>
      </c>
      <c r="I4174">
        <v>100</v>
      </c>
      <c r="J4174" t="s">
        <v>606</v>
      </c>
      <c r="K4174" t="s">
        <v>397</v>
      </c>
    </row>
    <row r="4175" spans="1:11" x14ac:dyDescent="0.35">
      <c r="A4175" t="s">
        <v>605</v>
      </c>
      <c r="B4175" t="s">
        <v>84</v>
      </c>
      <c r="C4175" t="s">
        <v>331</v>
      </c>
      <c r="D4175" t="s">
        <v>78</v>
      </c>
      <c r="E4175">
        <v>2024</v>
      </c>
      <c r="F4175">
        <v>16</v>
      </c>
      <c r="G4175" t="s">
        <v>91</v>
      </c>
      <c r="H4175" t="s">
        <v>80</v>
      </c>
      <c r="I4175">
        <v>-8000</v>
      </c>
      <c r="J4175" t="s">
        <v>606</v>
      </c>
      <c r="K4175" t="s">
        <v>397</v>
      </c>
    </row>
    <row r="4176" spans="1:11" x14ac:dyDescent="0.35">
      <c r="A4176" t="s">
        <v>605</v>
      </c>
      <c r="B4176" t="s">
        <v>84</v>
      </c>
      <c r="C4176" t="s">
        <v>331</v>
      </c>
      <c r="D4176" t="s">
        <v>78</v>
      </c>
      <c r="E4176">
        <v>2024</v>
      </c>
      <c r="F4176">
        <v>16</v>
      </c>
      <c r="G4176" t="s">
        <v>91</v>
      </c>
      <c r="H4176" t="s">
        <v>81</v>
      </c>
      <c r="I4176">
        <v>-3373.2</v>
      </c>
      <c r="J4176" t="s">
        <v>606</v>
      </c>
      <c r="K4176" t="s">
        <v>397</v>
      </c>
    </row>
    <row r="4177" spans="1:11" x14ac:dyDescent="0.35">
      <c r="A4177" t="s">
        <v>605</v>
      </c>
      <c r="B4177" t="s">
        <v>84</v>
      </c>
      <c r="C4177" t="s">
        <v>331</v>
      </c>
      <c r="D4177" t="s">
        <v>78</v>
      </c>
      <c r="E4177">
        <v>2024</v>
      </c>
      <c r="F4177">
        <v>33</v>
      </c>
      <c r="G4177" t="s">
        <v>88</v>
      </c>
      <c r="H4177" t="s">
        <v>80</v>
      </c>
      <c r="I4177">
        <v>272932.24</v>
      </c>
      <c r="J4177" t="s">
        <v>606</v>
      </c>
      <c r="K4177" t="s">
        <v>397</v>
      </c>
    </row>
    <row r="4178" spans="1:11" x14ac:dyDescent="0.35">
      <c r="A4178" t="s">
        <v>605</v>
      </c>
      <c r="B4178" t="s">
        <v>84</v>
      </c>
      <c r="C4178" t="s">
        <v>331</v>
      </c>
      <c r="D4178" t="s">
        <v>78</v>
      </c>
      <c r="E4178">
        <v>2024</v>
      </c>
      <c r="F4178">
        <v>33</v>
      </c>
      <c r="G4178" t="s">
        <v>88</v>
      </c>
      <c r="H4178" t="s">
        <v>81</v>
      </c>
      <c r="I4178">
        <v>10000</v>
      </c>
      <c r="J4178" t="s">
        <v>606</v>
      </c>
      <c r="K4178" t="s">
        <v>397</v>
      </c>
    </row>
    <row r="4179" spans="1:11" x14ac:dyDescent="0.35">
      <c r="A4179" t="s">
        <v>605</v>
      </c>
      <c r="B4179" t="s">
        <v>84</v>
      </c>
      <c r="C4179" t="s">
        <v>331</v>
      </c>
      <c r="D4179" t="s">
        <v>78</v>
      </c>
      <c r="E4179">
        <v>2024</v>
      </c>
      <c r="F4179">
        <v>63</v>
      </c>
      <c r="G4179" t="s">
        <v>317</v>
      </c>
      <c r="H4179" t="s">
        <v>80</v>
      </c>
      <c r="I4179">
        <v>-5.5</v>
      </c>
      <c r="J4179" t="s">
        <v>606</v>
      </c>
      <c r="K4179" t="s">
        <v>397</v>
      </c>
    </row>
    <row r="4180" spans="1:11" x14ac:dyDescent="0.35">
      <c r="A4180" t="s">
        <v>605</v>
      </c>
      <c r="B4180" t="s">
        <v>84</v>
      </c>
      <c r="C4180" t="s">
        <v>331</v>
      </c>
      <c r="D4180" t="s">
        <v>78</v>
      </c>
      <c r="E4180">
        <v>2024</v>
      </c>
      <c r="F4180">
        <v>63</v>
      </c>
      <c r="G4180" t="s">
        <v>317</v>
      </c>
      <c r="H4180" t="s">
        <v>81</v>
      </c>
      <c r="I4180">
        <v>-5.5</v>
      </c>
      <c r="J4180" t="s">
        <v>606</v>
      </c>
      <c r="K4180" t="s">
        <v>397</v>
      </c>
    </row>
    <row r="4181" spans="1:11" x14ac:dyDescent="0.35">
      <c r="A4181" t="s">
        <v>605</v>
      </c>
      <c r="B4181" t="s">
        <v>84</v>
      </c>
      <c r="C4181" t="s">
        <v>331</v>
      </c>
      <c r="D4181" t="s">
        <v>78</v>
      </c>
      <c r="E4181">
        <v>2024</v>
      </c>
      <c r="F4181">
        <v>90</v>
      </c>
      <c r="G4181" t="s">
        <v>89</v>
      </c>
      <c r="H4181" t="s">
        <v>80</v>
      </c>
      <c r="I4181">
        <v>1920.32</v>
      </c>
      <c r="J4181" t="s">
        <v>606</v>
      </c>
      <c r="K4181" t="s">
        <v>397</v>
      </c>
    </row>
    <row r="4182" spans="1:11" x14ac:dyDescent="0.35">
      <c r="A4182" t="s">
        <v>605</v>
      </c>
      <c r="B4182" t="s">
        <v>84</v>
      </c>
      <c r="C4182" t="s">
        <v>331</v>
      </c>
      <c r="D4182" t="s">
        <v>78</v>
      </c>
      <c r="E4182">
        <v>2024</v>
      </c>
      <c r="F4182">
        <v>91</v>
      </c>
      <c r="G4182" t="s">
        <v>90</v>
      </c>
      <c r="H4182" t="s">
        <v>80</v>
      </c>
      <c r="I4182">
        <v>5181.58</v>
      </c>
      <c r="J4182" t="s">
        <v>606</v>
      </c>
      <c r="K4182" t="s">
        <v>397</v>
      </c>
    </row>
    <row r="4183" spans="1:11" x14ac:dyDescent="0.35">
      <c r="A4183" t="s">
        <v>605</v>
      </c>
      <c r="B4183" t="s">
        <v>84</v>
      </c>
      <c r="C4183" t="s">
        <v>331</v>
      </c>
      <c r="D4183" t="s">
        <v>78</v>
      </c>
      <c r="E4183">
        <v>2024</v>
      </c>
      <c r="F4183">
        <v>91</v>
      </c>
      <c r="G4183" t="s">
        <v>90</v>
      </c>
      <c r="H4183" t="s">
        <v>81</v>
      </c>
      <c r="I4183">
        <v>350</v>
      </c>
      <c r="J4183" t="s">
        <v>606</v>
      </c>
      <c r="K4183" t="s">
        <v>397</v>
      </c>
    </row>
    <row r="4184" spans="1:11" x14ac:dyDescent="0.35">
      <c r="A4184" t="s">
        <v>605</v>
      </c>
      <c r="B4184" t="s">
        <v>84</v>
      </c>
      <c r="C4184" t="s">
        <v>331</v>
      </c>
      <c r="D4184" t="s">
        <v>78</v>
      </c>
      <c r="E4184">
        <v>2025</v>
      </c>
      <c r="F4184">
        <v>16</v>
      </c>
      <c r="G4184" t="s">
        <v>91</v>
      </c>
      <c r="H4184" t="s">
        <v>81</v>
      </c>
      <c r="I4184">
        <v>9710.34</v>
      </c>
      <c r="J4184" t="s">
        <v>606</v>
      </c>
      <c r="K4184" t="s">
        <v>397</v>
      </c>
    </row>
    <row r="4185" spans="1:11" x14ac:dyDescent="0.35">
      <c r="A4185" t="s">
        <v>605</v>
      </c>
      <c r="B4185" t="s">
        <v>84</v>
      </c>
      <c r="C4185" t="s">
        <v>331</v>
      </c>
      <c r="D4185" t="s">
        <v>78</v>
      </c>
      <c r="E4185">
        <v>2025</v>
      </c>
      <c r="F4185">
        <v>33</v>
      </c>
      <c r="G4185" t="s">
        <v>88</v>
      </c>
      <c r="H4185" t="s">
        <v>80</v>
      </c>
      <c r="I4185">
        <v>136500</v>
      </c>
      <c r="J4185" t="s">
        <v>606</v>
      </c>
      <c r="K4185" t="s">
        <v>397</v>
      </c>
    </row>
    <row r="4186" spans="1:11" x14ac:dyDescent="0.35">
      <c r="A4186" t="s">
        <v>605</v>
      </c>
      <c r="B4186" t="s">
        <v>84</v>
      </c>
      <c r="C4186" t="s">
        <v>331</v>
      </c>
      <c r="D4186" t="s">
        <v>78</v>
      </c>
      <c r="E4186">
        <v>2025</v>
      </c>
      <c r="F4186">
        <v>33</v>
      </c>
      <c r="G4186" t="s">
        <v>88</v>
      </c>
      <c r="H4186" t="s">
        <v>81</v>
      </c>
      <c r="I4186">
        <v>24915.69</v>
      </c>
      <c r="J4186" t="s">
        <v>606</v>
      </c>
      <c r="K4186" t="s">
        <v>397</v>
      </c>
    </row>
    <row r="4187" spans="1:11" x14ac:dyDescent="0.35">
      <c r="A4187" t="s">
        <v>605</v>
      </c>
      <c r="B4187" t="s">
        <v>84</v>
      </c>
      <c r="C4187" t="s">
        <v>331</v>
      </c>
      <c r="D4187" t="s">
        <v>78</v>
      </c>
      <c r="E4187">
        <v>2025</v>
      </c>
      <c r="F4187">
        <v>90</v>
      </c>
      <c r="G4187" t="s">
        <v>89</v>
      </c>
      <c r="H4187" t="s">
        <v>81</v>
      </c>
      <c r="I4187">
        <v>70</v>
      </c>
      <c r="J4187" t="s">
        <v>606</v>
      </c>
      <c r="K4187" t="s">
        <v>397</v>
      </c>
    </row>
    <row r="4188" spans="1:11" x14ac:dyDescent="0.35">
      <c r="A4188" t="s">
        <v>605</v>
      </c>
      <c r="B4188" t="s">
        <v>84</v>
      </c>
      <c r="C4188" t="s">
        <v>331</v>
      </c>
      <c r="D4188" t="s">
        <v>78</v>
      </c>
      <c r="E4188">
        <v>2025</v>
      </c>
      <c r="F4188">
        <v>91</v>
      </c>
      <c r="G4188" t="s">
        <v>90</v>
      </c>
      <c r="H4188" t="s">
        <v>80</v>
      </c>
      <c r="I4188">
        <v>1922.18</v>
      </c>
      <c r="J4188" t="s">
        <v>606</v>
      </c>
      <c r="K4188" t="s">
        <v>397</v>
      </c>
    </row>
    <row r="4189" spans="1:11" x14ac:dyDescent="0.35">
      <c r="A4189" t="s">
        <v>605</v>
      </c>
      <c r="B4189" t="s">
        <v>84</v>
      </c>
      <c r="C4189" t="s">
        <v>331</v>
      </c>
      <c r="D4189" t="s">
        <v>78</v>
      </c>
      <c r="E4189">
        <v>2025</v>
      </c>
      <c r="F4189">
        <v>91</v>
      </c>
      <c r="G4189" t="s">
        <v>90</v>
      </c>
      <c r="H4189" t="s">
        <v>81</v>
      </c>
      <c r="I4189">
        <v>1014.5</v>
      </c>
      <c r="J4189" t="s">
        <v>606</v>
      </c>
      <c r="K4189" t="s">
        <v>397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1CE27-2C4A-46DF-8C4D-3C1435D696AB}">
  <sheetPr codeName="Sheet5"/>
  <dimension ref="A1:O10699"/>
  <sheetViews>
    <sheetView workbookViewId="0">
      <selection activeCell="E18" sqref="E18"/>
    </sheetView>
  </sheetViews>
  <sheetFormatPr defaultRowHeight="14.5" x14ac:dyDescent="0.35"/>
  <cols>
    <col min="1" max="1" width="20.26953125" bestFit="1" customWidth="1"/>
    <col min="2" max="2" width="19.1796875" bestFit="1" customWidth="1"/>
    <col min="3" max="3" width="14.26953125" bestFit="1" customWidth="1"/>
    <col min="4" max="4" width="12.26953125" bestFit="1" customWidth="1"/>
    <col min="5" max="5" width="12.54296875" bestFit="1" customWidth="1"/>
    <col min="6" max="6" width="11.54296875" bestFit="1" customWidth="1"/>
    <col min="7" max="7" width="34.1796875" bestFit="1" customWidth="1"/>
    <col min="8" max="8" width="21.7265625" bestFit="1" customWidth="1"/>
    <col min="9" max="9" width="11" bestFit="1" customWidth="1"/>
    <col min="10" max="10" width="14.54296875" bestFit="1" customWidth="1"/>
    <col min="11" max="11" width="14.7265625" bestFit="1" customWidth="1"/>
    <col min="12" max="12" width="17.453125" bestFit="1" customWidth="1"/>
    <col min="13" max="13" width="11.26953125" bestFit="1" customWidth="1"/>
    <col min="14" max="14" width="12" bestFit="1" customWidth="1"/>
    <col min="15" max="15" width="12.453125" bestFit="1" customWidth="1"/>
    <col min="16" max="16" width="17.26953125" bestFit="1" customWidth="1"/>
    <col min="17" max="17" width="21.7265625" bestFit="1" customWidth="1"/>
    <col min="18" max="18" width="20.7265625" bestFit="1" customWidth="1"/>
    <col min="19" max="19" width="16" bestFit="1" customWidth="1"/>
    <col min="20" max="20" width="10.453125" bestFit="1" customWidth="1"/>
    <col min="21" max="21" width="14.54296875" bestFit="1" customWidth="1"/>
    <col min="22" max="22" width="14.7265625" bestFit="1" customWidth="1"/>
  </cols>
  <sheetData>
    <row r="1" spans="1:15" x14ac:dyDescent="0.35">
      <c r="A1" t="s">
        <v>1</v>
      </c>
      <c r="B1" t="s">
        <v>2</v>
      </c>
      <c r="C1" t="s">
        <v>3</v>
      </c>
      <c r="D1" t="s">
        <v>4</v>
      </c>
      <c r="E1" t="s">
        <v>5</v>
      </c>
      <c r="F1" t="s">
        <v>6</v>
      </c>
      <c r="G1" t="s">
        <v>7</v>
      </c>
      <c r="H1" t="s">
        <v>8</v>
      </c>
      <c r="I1" t="s">
        <v>9</v>
      </c>
      <c r="J1" t="s">
        <v>10</v>
      </c>
      <c r="K1" t="s">
        <v>11</v>
      </c>
      <c r="L1" t="s">
        <v>0</v>
      </c>
      <c r="M1" t="s">
        <v>356</v>
      </c>
      <c r="N1" t="s">
        <v>357</v>
      </c>
      <c r="O1" t="s">
        <v>386</v>
      </c>
    </row>
    <row r="2" spans="1:15" hidden="1" x14ac:dyDescent="0.35">
      <c r="A2" t="s">
        <v>83</v>
      </c>
      <c r="B2" t="s">
        <v>304</v>
      </c>
      <c r="C2" t="s">
        <v>87</v>
      </c>
      <c r="D2" t="s">
        <v>78</v>
      </c>
      <c r="E2">
        <v>2019</v>
      </c>
      <c r="F2">
        <v>34</v>
      </c>
      <c r="G2" t="s">
        <v>302</v>
      </c>
      <c r="H2" t="s">
        <v>80</v>
      </c>
      <c r="I2">
        <v>234204</v>
      </c>
      <c r="L2" t="s">
        <v>300</v>
      </c>
      <c r="M2">
        <v>230424.29</v>
      </c>
      <c r="N2">
        <v>3779.71</v>
      </c>
      <c r="O2" t="s">
        <v>387</v>
      </c>
    </row>
    <row r="3" spans="1:15" hidden="1" x14ac:dyDescent="0.35">
      <c r="A3" t="s">
        <v>83</v>
      </c>
      <c r="B3" t="s">
        <v>304</v>
      </c>
      <c r="C3" t="s">
        <v>87</v>
      </c>
      <c r="D3" t="s">
        <v>78</v>
      </c>
      <c r="E3">
        <v>2019</v>
      </c>
      <c r="F3">
        <v>34</v>
      </c>
      <c r="G3" t="s">
        <v>302</v>
      </c>
      <c r="H3" t="s">
        <v>80</v>
      </c>
      <c r="I3">
        <v>430</v>
      </c>
      <c r="L3" t="s">
        <v>300</v>
      </c>
      <c r="M3">
        <v>423.06</v>
      </c>
      <c r="N3">
        <v>6.94</v>
      </c>
      <c r="O3" t="s">
        <v>387</v>
      </c>
    </row>
    <row r="4" spans="1:15" hidden="1" x14ac:dyDescent="0.35">
      <c r="A4" t="s">
        <v>83</v>
      </c>
      <c r="B4" t="s">
        <v>304</v>
      </c>
      <c r="C4" t="s">
        <v>87</v>
      </c>
      <c r="D4" t="s">
        <v>78</v>
      </c>
      <c r="E4">
        <v>2019</v>
      </c>
      <c r="F4">
        <v>34</v>
      </c>
      <c r="G4" t="s">
        <v>302</v>
      </c>
      <c r="H4" t="s">
        <v>80</v>
      </c>
      <c r="I4">
        <v>70393.39</v>
      </c>
      <c r="L4" t="s">
        <v>300</v>
      </c>
      <c r="M4">
        <v>69257.34</v>
      </c>
      <c r="N4">
        <v>1136.05</v>
      </c>
      <c r="O4" t="s">
        <v>387</v>
      </c>
    </row>
    <row r="5" spans="1:15" hidden="1" x14ac:dyDescent="0.35">
      <c r="A5" t="s">
        <v>83</v>
      </c>
      <c r="B5" t="s">
        <v>304</v>
      </c>
      <c r="C5" t="s">
        <v>87</v>
      </c>
      <c r="D5" t="s">
        <v>78</v>
      </c>
      <c r="E5">
        <v>2019</v>
      </c>
      <c r="F5">
        <v>34</v>
      </c>
      <c r="G5" t="s">
        <v>302</v>
      </c>
      <c r="H5" t="s">
        <v>80</v>
      </c>
      <c r="I5">
        <v>23587</v>
      </c>
      <c r="L5" t="s">
        <v>300</v>
      </c>
      <c r="M5">
        <v>23206.34</v>
      </c>
      <c r="N5">
        <v>380.66</v>
      </c>
      <c r="O5" t="s">
        <v>387</v>
      </c>
    </row>
    <row r="6" spans="1:15" hidden="1" x14ac:dyDescent="0.35">
      <c r="A6" t="s">
        <v>83</v>
      </c>
      <c r="B6" t="s">
        <v>304</v>
      </c>
      <c r="C6" t="s">
        <v>87</v>
      </c>
      <c r="D6" t="s">
        <v>78</v>
      </c>
      <c r="E6">
        <v>2019</v>
      </c>
      <c r="F6">
        <v>34</v>
      </c>
      <c r="G6" t="s">
        <v>302</v>
      </c>
      <c r="H6" t="s">
        <v>81</v>
      </c>
      <c r="I6">
        <v>6936</v>
      </c>
      <c r="L6" t="s">
        <v>300</v>
      </c>
      <c r="M6">
        <v>6824.06</v>
      </c>
      <c r="N6">
        <v>111.94</v>
      </c>
      <c r="O6" t="s">
        <v>387</v>
      </c>
    </row>
    <row r="7" spans="1:15" hidden="1" x14ac:dyDescent="0.35">
      <c r="A7" t="s">
        <v>83</v>
      </c>
      <c r="B7" t="s">
        <v>304</v>
      </c>
      <c r="C7" t="s">
        <v>87</v>
      </c>
      <c r="D7" t="s">
        <v>78</v>
      </c>
      <c r="E7">
        <v>2019</v>
      </c>
      <c r="F7">
        <v>34</v>
      </c>
      <c r="G7" t="s">
        <v>302</v>
      </c>
      <c r="H7" t="s">
        <v>81</v>
      </c>
      <c r="I7">
        <v>3595</v>
      </c>
      <c r="L7" t="s">
        <v>300</v>
      </c>
      <c r="M7">
        <v>3536.98</v>
      </c>
      <c r="N7">
        <v>58.02</v>
      </c>
      <c r="O7" t="s">
        <v>387</v>
      </c>
    </row>
    <row r="8" spans="1:15" hidden="1" x14ac:dyDescent="0.35">
      <c r="A8" t="s">
        <v>83</v>
      </c>
      <c r="B8" t="s">
        <v>304</v>
      </c>
      <c r="C8" t="s">
        <v>87</v>
      </c>
      <c r="D8" t="s">
        <v>78</v>
      </c>
      <c r="E8">
        <v>2019</v>
      </c>
      <c r="F8">
        <v>67</v>
      </c>
      <c r="G8" t="s">
        <v>303</v>
      </c>
      <c r="H8" t="s">
        <v>80</v>
      </c>
      <c r="I8">
        <v>15571.6</v>
      </c>
      <c r="J8">
        <v>7370.87</v>
      </c>
      <c r="K8">
        <v>8200.73</v>
      </c>
      <c r="L8" t="s">
        <v>300</v>
      </c>
      <c r="O8" t="s">
        <v>387</v>
      </c>
    </row>
    <row r="9" spans="1:15" hidden="1" x14ac:dyDescent="0.35">
      <c r="A9" t="s">
        <v>83</v>
      </c>
      <c r="B9" t="s">
        <v>304</v>
      </c>
      <c r="C9" t="s">
        <v>87</v>
      </c>
      <c r="D9" t="s">
        <v>78</v>
      </c>
      <c r="E9">
        <v>2019</v>
      </c>
      <c r="F9">
        <v>67</v>
      </c>
      <c r="G9" t="s">
        <v>303</v>
      </c>
      <c r="H9" t="s">
        <v>80</v>
      </c>
      <c r="I9">
        <v>1849.87</v>
      </c>
      <c r="J9">
        <v>1387.64</v>
      </c>
      <c r="K9">
        <v>462.23</v>
      </c>
      <c r="L9" t="s">
        <v>300</v>
      </c>
      <c r="O9" t="s">
        <v>387</v>
      </c>
    </row>
    <row r="10" spans="1:15" hidden="1" x14ac:dyDescent="0.35">
      <c r="A10" t="s">
        <v>83</v>
      </c>
      <c r="B10" t="s">
        <v>84</v>
      </c>
      <c r="C10" t="s">
        <v>85</v>
      </c>
      <c r="D10" t="s">
        <v>78</v>
      </c>
      <c r="E10">
        <v>2019</v>
      </c>
      <c r="F10">
        <v>79</v>
      </c>
      <c r="G10" t="s">
        <v>312</v>
      </c>
      <c r="H10" t="s">
        <v>80</v>
      </c>
      <c r="I10">
        <v>2670</v>
      </c>
      <c r="L10" t="s">
        <v>300</v>
      </c>
      <c r="O10" t="s">
        <v>388</v>
      </c>
    </row>
    <row r="11" spans="1:15" hidden="1" x14ac:dyDescent="0.35">
      <c r="A11" t="s">
        <v>83</v>
      </c>
      <c r="B11" t="s">
        <v>84</v>
      </c>
      <c r="C11" t="s">
        <v>85</v>
      </c>
      <c r="D11" t="s">
        <v>78</v>
      </c>
      <c r="E11">
        <v>2019</v>
      </c>
      <c r="F11">
        <v>79</v>
      </c>
      <c r="G11" t="s">
        <v>312</v>
      </c>
      <c r="H11" t="s">
        <v>80</v>
      </c>
      <c r="I11">
        <v>1784</v>
      </c>
      <c r="L11" t="s">
        <v>300</v>
      </c>
      <c r="O11" t="s">
        <v>388</v>
      </c>
    </row>
    <row r="12" spans="1:15" hidden="1" x14ac:dyDescent="0.35">
      <c r="A12" t="s">
        <v>83</v>
      </c>
      <c r="B12" t="s">
        <v>84</v>
      </c>
      <c r="C12" t="s">
        <v>85</v>
      </c>
      <c r="D12" t="s">
        <v>78</v>
      </c>
      <c r="E12">
        <v>2019</v>
      </c>
      <c r="F12">
        <v>79</v>
      </c>
      <c r="G12" t="s">
        <v>312</v>
      </c>
      <c r="H12" t="s">
        <v>80</v>
      </c>
      <c r="I12">
        <v>1435</v>
      </c>
      <c r="L12" t="s">
        <v>300</v>
      </c>
      <c r="O12" t="s">
        <v>388</v>
      </c>
    </row>
    <row r="13" spans="1:15" hidden="1" x14ac:dyDescent="0.35">
      <c r="A13" t="s">
        <v>83</v>
      </c>
      <c r="B13" t="s">
        <v>84</v>
      </c>
      <c r="C13" t="s">
        <v>85</v>
      </c>
      <c r="D13" t="s">
        <v>78</v>
      </c>
      <c r="E13">
        <v>2019</v>
      </c>
      <c r="F13">
        <v>79</v>
      </c>
      <c r="G13" t="s">
        <v>312</v>
      </c>
      <c r="H13" t="s">
        <v>80</v>
      </c>
      <c r="I13">
        <v>44</v>
      </c>
      <c r="L13" t="s">
        <v>300</v>
      </c>
      <c r="O13" t="s">
        <v>388</v>
      </c>
    </row>
    <row r="14" spans="1:15" hidden="1" x14ac:dyDescent="0.35">
      <c r="A14" t="s">
        <v>83</v>
      </c>
      <c r="B14" t="s">
        <v>84</v>
      </c>
      <c r="C14" t="s">
        <v>85</v>
      </c>
      <c r="D14" t="s">
        <v>78</v>
      </c>
      <c r="E14">
        <v>2019</v>
      </c>
      <c r="F14">
        <v>34</v>
      </c>
      <c r="G14" t="s">
        <v>302</v>
      </c>
      <c r="H14" t="s">
        <v>80</v>
      </c>
      <c r="I14">
        <v>4423.7</v>
      </c>
      <c r="L14" t="s">
        <v>300</v>
      </c>
      <c r="O14" t="s">
        <v>388</v>
      </c>
    </row>
    <row r="15" spans="1:15" hidden="1" x14ac:dyDescent="0.35">
      <c r="A15" t="s">
        <v>83</v>
      </c>
      <c r="B15" t="s">
        <v>84</v>
      </c>
      <c r="C15" t="s">
        <v>85</v>
      </c>
      <c r="D15" t="s">
        <v>78</v>
      </c>
      <c r="E15">
        <v>2019</v>
      </c>
      <c r="F15">
        <v>34</v>
      </c>
      <c r="G15" t="s">
        <v>302</v>
      </c>
      <c r="H15" t="s">
        <v>80</v>
      </c>
      <c r="I15">
        <v>1410.71</v>
      </c>
      <c r="L15" t="s">
        <v>300</v>
      </c>
      <c r="O15" t="s">
        <v>388</v>
      </c>
    </row>
    <row r="16" spans="1:15" hidden="1" x14ac:dyDescent="0.35">
      <c r="A16" t="s">
        <v>83</v>
      </c>
      <c r="B16" t="s">
        <v>84</v>
      </c>
      <c r="C16" t="s">
        <v>85</v>
      </c>
      <c r="D16" t="s">
        <v>78</v>
      </c>
      <c r="E16">
        <v>2019</v>
      </c>
      <c r="F16">
        <v>34</v>
      </c>
      <c r="G16" t="s">
        <v>302</v>
      </c>
      <c r="H16" t="s">
        <v>80</v>
      </c>
      <c r="I16">
        <v>1648.4</v>
      </c>
      <c r="L16" t="s">
        <v>300</v>
      </c>
      <c r="O16" t="s">
        <v>388</v>
      </c>
    </row>
    <row r="17" spans="1:15" hidden="1" x14ac:dyDescent="0.35">
      <c r="A17" t="s">
        <v>83</v>
      </c>
      <c r="B17" t="s">
        <v>84</v>
      </c>
      <c r="C17" t="s">
        <v>85</v>
      </c>
      <c r="D17" t="s">
        <v>78</v>
      </c>
      <c r="E17">
        <v>2019</v>
      </c>
      <c r="F17">
        <v>34</v>
      </c>
      <c r="G17" t="s">
        <v>302</v>
      </c>
      <c r="H17" t="s">
        <v>80</v>
      </c>
      <c r="I17">
        <v>105.32</v>
      </c>
      <c r="L17" t="s">
        <v>300</v>
      </c>
      <c r="O17" t="s">
        <v>388</v>
      </c>
    </row>
    <row r="18" spans="1:15" hidden="1" x14ac:dyDescent="0.35">
      <c r="A18" t="s">
        <v>83</v>
      </c>
      <c r="B18" t="s">
        <v>84</v>
      </c>
      <c r="C18" t="s">
        <v>85</v>
      </c>
      <c r="D18" t="s">
        <v>78</v>
      </c>
      <c r="E18">
        <v>2019</v>
      </c>
      <c r="F18">
        <v>67</v>
      </c>
      <c r="G18" t="s">
        <v>303</v>
      </c>
      <c r="H18" t="s">
        <v>80</v>
      </c>
      <c r="I18">
        <v>433.21</v>
      </c>
      <c r="J18">
        <v>402.35</v>
      </c>
      <c r="K18">
        <v>30.86</v>
      </c>
      <c r="L18" t="s">
        <v>300</v>
      </c>
      <c r="O18" t="s">
        <v>388</v>
      </c>
    </row>
    <row r="19" spans="1:15" hidden="1" x14ac:dyDescent="0.35">
      <c r="A19" t="s">
        <v>313</v>
      </c>
      <c r="B19" t="s">
        <v>304</v>
      </c>
      <c r="C19" t="s">
        <v>87</v>
      </c>
      <c r="D19" t="s">
        <v>78</v>
      </c>
      <c r="E19">
        <v>2019</v>
      </c>
      <c r="F19">
        <v>34</v>
      </c>
      <c r="G19" t="s">
        <v>302</v>
      </c>
      <c r="H19" t="s">
        <v>80</v>
      </c>
      <c r="I19">
        <v>320775.77</v>
      </c>
      <c r="L19" t="s">
        <v>316</v>
      </c>
      <c r="M19">
        <v>315598.92</v>
      </c>
      <c r="N19">
        <v>5176.8500000000004</v>
      </c>
      <c r="O19" t="s">
        <v>387</v>
      </c>
    </row>
    <row r="20" spans="1:15" hidden="1" x14ac:dyDescent="0.35">
      <c r="A20" t="s">
        <v>313</v>
      </c>
      <c r="B20" t="s">
        <v>304</v>
      </c>
      <c r="C20" t="s">
        <v>87</v>
      </c>
      <c r="D20" t="s">
        <v>78</v>
      </c>
      <c r="E20">
        <v>2019</v>
      </c>
      <c r="F20">
        <v>34</v>
      </c>
      <c r="G20" t="s">
        <v>302</v>
      </c>
      <c r="H20" t="s">
        <v>80</v>
      </c>
      <c r="I20">
        <v>6310</v>
      </c>
      <c r="L20" t="s">
        <v>316</v>
      </c>
      <c r="M20">
        <v>6208.17</v>
      </c>
      <c r="N20">
        <v>101.83</v>
      </c>
      <c r="O20" t="s">
        <v>387</v>
      </c>
    </row>
    <row r="21" spans="1:15" hidden="1" x14ac:dyDescent="0.35">
      <c r="A21" t="s">
        <v>313</v>
      </c>
      <c r="B21" t="s">
        <v>304</v>
      </c>
      <c r="C21" t="s">
        <v>87</v>
      </c>
      <c r="D21" t="s">
        <v>78</v>
      </c>
      <c r="E21">
        <v>2019</v>
      </c>
      <c r="F21">
        <v>34</v>
      </c>
      <c r="G21" t="s">
        <v>302</v>
      </c>
      <c r="H21" t="s">
        <v>80</v>
      </c>
      <c r="I21">
        <v>258658.51</v>
      </c>
      <c r="L21" t="s">
        <v>316</v>
      </c>
      <c r="M21">
        <v>254484.14</v>
      </c>
      <c r="N21">
        <v>4174.37</v>
      </c>
      <c r="O21" t="s">
        <v>387</v>
      </c>
    </row>
    <row r="22" spans="1:15" hidden="1" x14ac:dyDescent="0.35">
      <c r="A22" t="s">
        <v>313</v>
      </c>
      <c r="B22" t="s">
        <v>304</v>
      </c>
      <c r="C22" t="s">
        <v>87</v>
      </c>
      <c r="D22" t="s">
        <v>78</v>
      </c>
      <c r="E22">
        <v>2019</v>
      </c>
      <c r="F22">
        <v>34</v>
      </c>
      <c r="G22" t="s">
        <v>302</v>
      </c>
      <c r="H22" t="s">
        <v>80</v>
      </c>
      <c r="I22">
        <v>47683.9</v>
      </c>
      <c r="L22" t="s">
        <v>316</v>
      </c>
      <c r="M22">
        <v>46914.35</v>
      </c>
      <c r="N22">
        <v>769.55</v>
      </c>
      <c r="O22" t="s">
        <v>387</v>
      </c>
    </row>
    <row r="23" spans="1:15" hidden="1" x14ac:dyDescent="0.35">
      <c r="A23" t="s">
        <v>313</v>
      </c>
      <c r="B23" t="s">
        <v>304</v>
      </c>
      <c r="C23" t="s">
        <v>87</v>
      </c>
      <c r="D23" t="s">
        <v>78</v>
      </c>
      <c r="E23">
        <v>2019</v>
      </c>
      <c r="F23">
        <v>34</v>
      </c>
      <c r="G23" t="s">
        <v>302</v>
      </c>
      <c r="H23" t="s">
        <v>81</v>
      </c>
      <c r="I23">
        <v>16728.419999999998</v>
      </c>
      <c r="L23" t="s">
        <v>316</v>
      </c>
      <c r="M23">
        <v>16458.45</v>
      </c>
      <c r="N23">
        <v>269.97000000000003</v>
      </c>
      <c r="O23" t="s">
        <v>387</v>
      </c>
    </row>
    <row r="24" spans="1:15" hidden="1" x14ac:dyDescent="0.35">
      <c r="A24" t="s">
        <v>313</v>
      </c>
      <c r="B24" t="s">
        <v>304</v>
      </c>
      <c r="C24" t="s">
        <v>87</v>
      </c>
      <c r="D24" t="s">
        <v>78</v>
      </c>
      <c r="E24">
        <v>2019</v>
      </c>
      <c r="F24">
        <v>34</v>
      </c>
      <c r="G24" t="s">
        <v>302</v>
      </c>
      <c r="H24" t="s">
        <v>81</v>
      </c>
      <c r="I24">
        <v>12671</v>
      </c>
      <c r="L24" t="s">
        <v>316</v>
      </c>
      <c r="M24">
        <v>12466.51</v>
      </c>
      <c r="N24">
        <v>204.49</v>
      </c>
      <c r="O24" t="s">
        <v>387</v>
      </c>
    </row>
    <row r="25" spans="1:15" hidden="1" x14ac:dyDescent="0.35">
      <c r="A25" t="s">
        <v>313</v>
      </c>
      <c r="B25" t="s">
        <v>304</v>
      </c>
      <c r="C25" t="s">
        <v>87</v>
      </c>
      <c r="D25" t="s">
        <v>78</v>
      </c>
      <c r="E25">
        <v>2019</v>
      </c>
      <c r="F25">
        <v>67</v>
      </c>
      <c r="G25" t="s">
        <v>303</v>
      </c>
      <c r="H25" t="s">
        <v>80</v>
      </c>
      <c r="I25">
        <v>13282.12</v>
      </c>
      <c r="J25">
        <v>11015.7</v>
      </c>
      <c r="K25">
        <v>2266.42</v>
      </c>
      <c r="L25" t="s">
        <v>316</v>
      </c>
      <c r="O25" t="s">
        <v>387</v>
      </c>
    </row>
    <row r="26" spans="1:15" hidden="1" x14ac:dyDescent="0.35">
      <c r="A26" t="s">
        <v>313</v>
      </c>
      <c r="B26" t="s">
        <v>304</v>
      </c>
      <c r="C26" t="s">
        <v>87</v>
      </c>
      <c r="D26" t="s">
        <v>78</v>
      </c>
      <c r="E26">
        <v>2019</v>
      </c>
      <c r="F26">
        <v>67</v>
      </c>
      <c r="G26" t="s">
        <v>303</v>
      </c>
      <c r="H26" t="s">
        <v>80</v>
      </c>
      <c r="I26">
        <v>48225.2</v>
      </c>
      <c r="J26">
        <v>37375.81</v>
      </c>
      <c r="K26">
        <v>10849.39</v>
      </c>
      <c r="L26" t="s">
        <v>316</v>
      </c>
      <c r="O26" t="s">
        <v>387</v>
      </c>
    </row>
    <row r="27" spans="1:15" hidden="1" x14ac:dyDescent="0.35">
      <c r="A27" t="s">
        <v>313</v>
      </c>
      <c r="B27" t="s">
        <v>84</v>
      </c>
      <c r="C27" t="s">
        <v>85</v>
      </c>
      <c r="D27" t="s">
        <v>78</v>
      </c>
      <c r="E27">
        <v>2019</v>
      </c>
      <c r="F27">
        <v>79</v>
      </c>
      <c r="G27" t="s">
        <v>312</v>
      </c>
      <c r="H27" t="s">
        <v>80</v>
      </c>
      <c r="I27">
        <v>1884</v>
      </c>
      <c r="L27" t="s">
        <v>316</v>
      </c>
      <c r="O27" t="s">
        <v>388</v>
      </c>
    </row>
    <row r="28" spans="1:15" hidden="1" x14ac:dyDescent="0.35">
      <c r="A28" t="s">
        <v>313</v>
      </c>
      <c r="B28" t="s">
        <v>84</v>
      </c>
      <c r="C28" t="s">
        <v>85</v>
      </c>
      <c r="D28" t="s">
        <v>78</v>
      </c>
      <c r="E28">
        <v>2019</v>
      </c>
      <c r="F28">
        <v>79</v>
      </c>
      <c r="G28" t="s">
        <v>312</v>
      </c>
      <c r="H28" t="s">
        <v>80</v>
      </c>
      <c r="I28">
        <v>1233</v>
      </c>
      <c r="L28" t="s">
        <v>316</v>
      </c>
      <c r="O28" t="s">
        <v>388</v>
      </c>
    </row>
    <row r="29" spans="1:15" hidden="1" x14ac:dyDescent="0.35">
      <c r="A29" t="s">
        <v>313</v>
      </c>
      <c r="B29" t="s">
        <v>84</v>
      </c>
      <c r="C29" t="s">
        <v>85</v>
      </c>
      <c r="D29" t="s">
        <v>78</v>
      </c>
      <c r="E29">
        <v>2019</v>
      </c>
      <c r="F29">
        <v>79</v>
      </c>
      <c r="G29" t="s">
        <v>312</v>
      </c>
      <c r="H29" t="s">
        <v>80</v>
      </c>
      <c r="I29">
        <v>1040</v>
      </c>
      <c r="L29" t="s">
        <v>316</v>
      </c>
      <c r="O29" t="s">
        <v>388</v>
      </c>
    </row>
    <row r="30" spans="1:15" hidden="1" x14ac:dyDescent="0.35">
      <c r="A30" t="s">
        <v>313</v>
      </c>
      <c r="B30" t="s">
        <v>84</v>
      </c>
      <c r="C30" t="s">
        <v>85</v>
      </c>
      <c r="D30" t="s">
        <v>78</v>
      </c>
      <c r="E30">
        <v>2019</v>
      </c>
      <c r="F30">
        <v>79</v>
      </c>
      <c r="G30" t="s">
        <v>312</v>
      </c>
      <c r="H30" t="s">
        <v>80</v>
      </c>
      <c r="I30">
        <v>57</v>
      </c>
      <c r="L30" t="s">
        <v>316</v>
      </c>
      <c r="O30" t="s">
        <v>388</v>
      </c>
    </row>
    <row r="31" spans="1:15" hidden="1" x14ac:dyDescent="0.35">
      <c r="A31" t="s">
        <v>313</v>
      </c>
      <c r="B31" t="s">
        <v>84</v>
      </c>
      <c r="C31" t="s">
        <v>85</v>
      </c>
      <c r="D31" t="s">
        <v>78</v>
      </c>
      <c r="E31">
        <v>2019</v>
      </c>
      <c r="F31">
        <v>34</v>
      </c>
      <c r="G31" t="s">
        <v>302</v>
      </c>
      <c r="H31" t="s">
        <v>80</v>
      </c>
      <c r="I31">
        <v>10746.17</v>
      </c>
      <c r="L31" t="s">
        <v>316</v>
      </c>
      <c r="O31" t="s">
        <v>388</v>
      </c>
    </row>
    <row r="32" spans="1:15" hidden="1" x14ac:dyDescent="0.35">
      <c r="A32" t="s">
        <v>313</v>
      </c>
      <c r="B32" t="s">
        <v>84</v>
      </c>
      <c r="C32" t="s">
        <v>85</v>
      </c>
      <c r="D32" t="s">
        <v>78</v>
      </c>
      <c r="E32">
        <v>2019</v>
      </c>
      <c r="F32">
        <v>34</v>
      </c>
      <c r="G32" t="s">
        <v>302</v>
      </c>
      <c r="H32" t="s">
        <v>80</v>
      </c>
      <c r="I32">
        <v>1722.99</v>
      </c>
      <c r="L32" t="s">
        <v>316</v>
      </c>
      <c r="O32" t="s">
        <v>388</v>
      </c>
    </row>
    <row r="33" spans="1:15" hidden="1" x14ac:dyDescent="0.35">
      <c r="A33" t="s">
        <v>313</v>
      </c>
      <c r="B33" t="s">
        <v>84</v>
      </c>
      <c r="C33" t="s">
        <v>85</v>
      </c>
      <c r="D33" t="s">
        <v>78</v>
      </c>
      <c r="E33">
        <v>2019</v>
      </c>
      <c r="F33">
        <v>34</v>
      </c>
      <c r="G33" t="s">
        <v>302</v>
      </c>
      <c r="H33" t="s">
        <v>80</v>
      </c>
      <c r="I33">
        <v>4993.7</v>
      </c>
      <c r="L33" t="s">
        <v>316</v>
      </c>
      <c r="O33" t="s">
        <v>388</v>
      </c>
    </row>
    <row r="34" spans="1:15" hidden="1" x14ac:dyDescent="0.35">
      <c r="A34" t="s">
        <v>313</v>
      </c>
      <c r="B34" t="s">
        <v>84</v>
      </c>
      <c r="C34" t="s">
        <v>85</v>
      </c>
      <c r="D34" t="s">
        <v>78</v>
      </c>
      <c r="E34">
        <v>2019</v>
      </c>
      <c r="F34">
        <v>34</v>
      </c>
      <c r="G34" t="s">
        <v>302</v>
      </c>
      <c r="H34" t="s">
        <v>80</v>
      </c>
      <c r="I34">
        <v>242.26</v>
      </c>
      <c r="L34" t="s">
        <v>316</v>
      </c>
      <c r="O34" t="s">
        <v>388</v>
      </c>
    </row>
    <row r="35" spans="1:15" hidden="1" x14ac:dyDescent="0.35">
      <c r="A35" t="s">
        <v>313</v>
      </c>
      <c r="B35" t="s">
        <v>84</v>
      </c>
      <c r="C35" t="s">
        <v>85</v>
      </c>
      <c r="D35" t="s">
        <v>78</v>
      </c>
      <c r="E35">
        <v>2019</v>
      </c>
      <c r="F35">
        <v>67</v>
      </c>
      <c r="G35" t="s">
        <v>303</v>
      </c>
      <c r="H35" t="s">
        <v>80</v>
      </c>
      <c r="I35">
        <v>503.06</v>
      </c>
      <c r="J35">
        <v>412.25</v>
      </c>
      <c r="K35">
        <v>90.81</v>
      </c>
      <c r="L35" t="s">
        <v>316</v>
      </c>
      <c r="O35" t="s">
        <v>388</v>
      </c>
    </row>
    <row r="36" spans="1:15" hidden="1" x14ac:dyDescent="0.35">
      <c r="A36" t="s">
        <v>318</v>
      </c>
      <c r="B36" t="s">
        <v>304</v>
      </c>
      <c r="C36" t="s">
        <v>87</v>
      </c>
      <c r="D36" t="s">
        <v>78</v>
      </c>
      <c r="E36">
        <v>2019</v>
      </c>
      <c r="F36">
        <v>79</v>
      </c>
      <c r="G36" t="s">
        <v>312</v>
      </c>
      <c r="H36" t="s">
        <v>80</v>
      </c>
      <c r="I36">
        <v>230612.72</v>
      </c>
      <c r="L36" t="s">
        <v>321</v>
      </c>
      <c r="O36" t="s">
        <v>387</v>
      </c>
    </row>
    <row r="37" spans="1:15" hidden="1" x14ac:dyDescent="0.35">
      <c r="A37" t="s">
        <v>318</v>
      </c>
      <c r="B37" t="s">
        <v>304</v>
      </c>
      <c r="C37" t="s">
        <v>87</v>
      </c>
      <c r="D37" t="s">
        <v>78</v>
      </c>
      <c r="E37">
        <v>2019</v>
      </c>
      <c r="F37">
        <v>79</v>
      </c>
      <c r="G37" t="s">
        <v>312</v>
      </c>
      <c r="H37" t="s">
        <v>80</v>
      </c>
      <c r="I37">
        <v>750.9</v>
      </c>
      <c r="L37" t="s">
        <v>321</v>
      </c>
      <c r="O37" t="s">
        <v>387</v>
      </c>
    </row>
    <row r="38" spans="1:15" hidden="1" x14ac:dyDescent="0.35">
      <c r="A38" t="s">
        <v>318</v>
      </c>
      <c r="B38" t="s">
        <v>304</v>
      </c>
      <c r="C38" t="s">
        <v>87</v>
      </c>
      <c r="D38" t="s">
        <v>78</v>
      </c>
      <c r="E38">
        <v>2019</v>
      </c>
      <c r="F38">
        <v>79</v>
      </c>
      <c r="G38" t="s">
        <v>312</v>
      </c>
      <c r="H38" t="s">
        <v>80</v>
      </c>
      <c r="I38">
        <v>107170.65</v>
      </c>
      <c r="L38" t="s">
        <v>321</v>
      </c>
      <c r="O38" t="s">
        <v>387</v>
      </c>
    </row>
    <row r="39" spans="1:15" hidden="1" x14ac:dyDescent="0.35">
      <c r="A39" t="s">
        <v>318</v>
      </c>
      <c r="B39" t="s">
        <v>304</v>
      </c>
      <c r="C39" t="s">
        <v>87</v>
      </c>
      <c r="D39" t="s">
        <v>78</v>
      </c>
      <c r="E39">
        <v>2019</v>
      </c>
      <c r="F39">
        <v>79</v>
      </c>
      <c r="G39" t="s">
        <v>312</v>
      </c>
      <c r="H39" t="s">
        <v>80</v>
      </c>
      <c r="I39">
        <v>11720.03</v>
      </c>
      <c r="L39" t="s">
        <v>321</v>
      </c>
      <c r="O39" t="s">
        <v>387</v>
      </c>
    </row>
    <row r="40" spans="1:15" hidden="1" x14ac:dyDescent="0.35">
      <c r="A40" t="s">
        <v>318</v>
      </c>
      <c r="B40" t="s">
        <v>304</v>
      </c>
      <c r="C40" t="s">
        <v>87</v>
      </c>
      <c r="D40" t="s">
        <v>78</v>
      </c>
      <c r="E40">
        <v>2019</v>
      </c>
      <c r="F40">
        <v>79</v>
      </c>
      <c r="G40" t="s">
        <v>312</v>
      </c>
      <c r="H40" t="s">
        <v>81</v>
      </c>
      <c r="I40">
        <v>1916.27</v>
      </c>
      <c r="L40" t="s">
        <v>321</v>
      </c>
      <c r="O40" t="s">
        <v>387</v>
      </c>
    </row>
    <row r="41" spans="1:15" hidden="1" x14ac:dyDescent="0.35">
      <c r="A41" t="s">
        <v>318</v>
      </c>
      <c r="B41" t="s">
        <v>304</v>
      </c>
      <c r="C41" t="s">
        <v>87</v>
      </c>
      <c r="D41" t="s">
        <v>78</v>
      </c>
      <c r="E41">
        <v>2019</v>
      </c>
      <c r="F41">
        <v>79</v>
      </c>
      <c r="G41" t="s">
        <v>312</v>
      </c>
      <c r="H41" t="s">
        <v>81</v>
      </c>
      <c r="I41">
        <v>1013.4</v>
      </c>
      <c r="L41" t="s">
        <v>321</v>
      </c>
      <c r="O41" t="s">
        <v>387</v>
      </c>
    </row>
    <row r="42" spans="1:15" hidden="1" x14ac:dyDescent="0.35">
      <c r="A42" t="s">
        <v>318</v>
      </c>
      <c r="B42" t="s">
        <v>304</v>
      </c>
      <c r="C42" t="s">
        <v>87</v>
      </c>
      <c r="D42" t="s">
        <v>78</v>
      </c>
      <c r="E42">
        <v>2019</v>
      </c>
      <c r="F42">
        <v>34</v>
      </c>
      <c r="G42" t="s">
        <v>302</v>
      </c>
      <c r="H42" t="s">
        <v>80</v>
      </c>
      <c r="I42">
        <v>477102.42</v>
      </c>
      <c r="L42" t="s">
        <v>321</v>
      </c>
      <c r="M42">
        <v>469402.69</v>
      </c>
      <c r="N42">
        <v>7699.73</v>
      </c>
      <c r="O42" t="s">
        <v>387</v>
      </c>
    </row>
    <row r="43" spans="1:15" hidden="1" x14ac:dyDescent="0.35">
      <c r="A43" t="s">
        <v>318</v>
      </c>
      <c r="B43" t="s">
        <v>304</v>
      </c>
      <c r="C43" t="s">
        <v>87</v>
      </c>
      <c r="D43" t="s">
        <v>78</v>
      </c>
      <c r="E43">
        <v>2019</v>
      </c>
      <c r="F43">
        <v>34</v>
      </c>
      <c r="G43" t="s">
        <v>302</v>
      </c>
      <c r="H43" t="s">
        <v>80</v>
      </c>
      <c r="I43">
        <v>2523</v>
      </c>
      <c r="L43" t="s">
        <v>321</v>
      </c>
      <c r="M43">
        <v>2482.2800000000002</v>
      </c>
      <c r="N43">
        <v>40.72</v>
      </c>
      <c r="O43" t="s">
        <v>387</v>
      </c>
    </row>
    <row r="44" spans="1:15" hidden="1" x14ac:dyDescent="0.35">
      <c r="A44" t="s">
        <v>318</v>
      </c>
      <c r="B44" t="s">
        <v>304</v>
      </c>
      <c r="C44" t="s">
        <v>87</v>
      </c>
      <c r="D44" t="s">
        <v>78</v>
      </c>
      <c r="E44">
        <v>2019</v>
      </c>
      <c r="F44">
        <v>34</v>
      </c>
      <c r="G44" t="s">
        <v>302</v>
      </c>
      <c r="H44" t="s">
        <v>80</v>
      </c>
      <c r="I44">
        <v>480410.86</v>
      </c>
      <c r="L44" t="s">
        <v>321</v>
      </c>
      <c r="M44">
        <v>472657.73</v>
      </c>
      <c r="N44">
        <v>7753.13</v>
      </c>
      <c r="O44" t="s">
        <v>387</v>
      </c>
    </row>
    <row r="45" spans="1:15" hidden="1" x14ac:dyDescent="0.35">
      <c r="A45" t="s">
        <v>318</v>
      </c>
      <c r="B45" t="s">
        <v>304</v>
      </c>
      <c r="C45" t="s">
        <v>87</v>
      </c>
      <c r="D45" t="s">
        <v>78</v>
      </c>
      <c r="E45">
        <v>2019</v>
      </c>
      <c r="F45">
        <v>34</v>
      </c>
      <c r="G45" t="s">
        <v>302</v>
      </c>
      <c r="H45" t="s">
        <v>80</v>
      </c>
      <c r="I45">
        <v>83895.81</v>
      </c>
      <c r="L45" t="s">
        <v>321</v>
      </c>
      <c r="M45">
        <v>82541.850000000006</v>
      </c>
      <c r="N45">
        <v>1353.96</v>
      </c>
      <c r="O45" t="s">
        <v>387</v>
      </c>
    </row>
    <row r="46" spans="1:15" hidden="1" x14ac:dyDescent="0.35">
      <c r="A46" t="s">
        <v>318</v>
      </c>
      <c r="B46" t="s">
        <v>304</v>
      </c>
      <c r="C46" t="s">
        <v>87</v>
      </c>
      <c r="D46" t="s">
        <v>78</v>
      </c>
      <c r="E46">
        <v>2019</v>
      </c>
      <c r="F46">
        <v>34</v>
      </c>
      <c r="G46" t="s">
        <v>302</v>
      </c>
      <c r="H46" t="s">
        <v>81</v>
      </c>
      <c r="I46">
        <v>30326.42</v>
      </c>
      <c r="L46" t="s">
        <v>321</v>
      </c>
      <c r="M46">
        <v>29837</v>
      </c>
      <c r="N46">
        <v>489.42</v>
      </c>
      <c r="O46" t="s">
        <v>387</v>
      </c>
    </row>
    <row r="47" spans="1:15" hidden="1" x14ac:dyDescent="0.35">
      <c r="A47" t="s">
        <v>318</v>
      </c>
      <c r="B47" t="s">
        <v>304</v>
      </c>
      <c r="C47" t="s">
        <v>87</v>
      </c>
      <c r="D47" t="s">
        <v>78</v>
      </c>
      <c r="E47">
        <v>2019</v>
      </c>
      <c r="F47">
        <v>34</v>
      </c>
      <c r="G47" t="s">
        <v>302</v>
      </c>
      <c r="H47" t="s">
        <v>81</v>
      </c>
      <c r="I47">
        <v>22539</v>
      </c>
      <c r="L47" t="s">
        <v>321</v>
      </c>
      <c r="M47">
        <v>22175.25</v>
      </c>
      <c r="N47">
        <v>363.75</v>
      </c>
      <c r="O47" t="s">
        <v>387</v>
      </c>
    </row>
    <row r="48" spans="1:15" hidden="1" x14ac:dyDescent="0.35">
      <c r="A48" t="s">
        <v>318</v>
      </c>
      <c r="B48" t="s">
        <v>304</v>
      </c>
      <c r="C48" t="s">
        <v>87</v>
      </c>
      <c r="D48" t="s">
        <v>78</v>
      </c>
      <c r="E48">
        <v>2019</v>
      </c>
      <c r="F48">
        <v>67</v>
      </c>
      <c r="G48" t="s">
        <v>303</v>
      </c>
      <c r="H48" t="s">
        <v>80</v>
      </c>
      <c r="I48">
        <v>27493.62</v>
      </c>
      <c r="J48">
        <v>23903.19</v>
      </c>
      <c r="K48">
        <v>3590.43</v>
      </c>
      <c r="L48" t="s">
        <v>321</v>
      </c>
      <c r="O48" t="s">
        <v>387</v>
      </c>
    </row>
    <row r="49" spans="1:15" hidden="1" x14ac:dyDescent="0.35">
      <c r="A49" t="s">
        <v>318</v>
      </c>
      <c r="B49" t="s">
        <v>304</v>
      </c>
      <c r="C49" t="s">
        <v>87</v>
      </c>
      <c r="D49" t="s">
        <v>78</v>
      </c>
      <c r="E49">
        <v>2019</v>
      </c>
      <c r="F49">
        <v>67</v>
      </c>
      <c r="G49" t="s">
        <v>303</v>
      </c>
      <c r="H49" t="s">
        <v>80</v>
      </c>
      <c r="I49">
        <v>58908.93</v>
      </c>
      <c r="J49">
        <v>42820.57</v>
      </c>
      <c r="K49">
        <v>16088.36</v>
      </c>
      <c r="L49" t="s">
        <v>321</v>
      </c>
      <c r="O49" t="s">
        <v>387</v>
      </c>
    </row>
    <row r="50" spans="1:15" hidden="1" x14ac:dyDescent="0.35">
      <c r="A50" t="s">
        <v>318</v>
      </c>
      <c r="B50" t="s">
        <v>84</v>
      </c>
      <c r="C50" t="s">
        <v>85</v>
      </c>
      <c r="D50" t="s">
        <v>78</v>
      </c>
      <c r="E50">
        <v>2019</v>
      </c>
      <c r="F50">
        <v>79</v>
      </c>
      <c r="G50" t="s">
        <v>312</v>
      </c>
      <c r="H50" t="s">
        <v>80</v>
      </c>
      <c r="I50">
        <v>1429</v>
      </c>
      <c r="L50" t="s">
        <v>321</v>
      </c>
      <c r="O50" t="s">
        <v>388</v>
      </c>
    </row>
    <row r="51" spans="1:15" hidden="1" x14ac:dyDescent="0.35">
      <c r="A51" t="s">
        <v>318</v>
      </c>
      <c r="B51" t="s">
        <v>84</v>
      </c>
      <c r="C51" t="s">
        <v>85</v>
      </c>
      <c r="D51" t="s">
        <v>78</v>
      </c>
      <c r="E51">
        <v>2019</v>
      </c>
      <c r="F51">
        <v>79</v>
      </c>
      <c r="G51" t="s">
        <v>312</v>
      </c>
      <c r="H51" t="s">
        <v>80</v>
      </c>
      <c r="I51">
        <v>946</v>
      </c>
      <c r="L51" t="s">
        <v>321</v>
      </c>
      <c r="O51" t="s">
        <v>388</v>
      </c>
    </row>
    <row r="52" spans="1:15" hidden="1" x14ac:dyDescent="0.35">
      <c r="A52" t="s">
        <v>318</v>
      </c>
      <c r="B52" t="s">
        <v>84</v>
      </c>
      <c r="C52" t="s">
        <v>85</v>
      </c>
      <c r="D52" t="s">
        <v>78</v>
      </c>
      <c r="E52">
        <v>2019</v>
      </c>
      <c r="F52">
        <v>79</v>
      </c>
      <c r="G52" t="s">
        <v>312</v>
      </c>
      <c r="H52" t="s">
        <v>80</v>
      </c>
      <c r="I52">
        <v>793</v>
      </c>
      <c r="L52" t="s">
        <v>321</v>
      </c>
      <c r="O52" t="s">
        <v>388</v>
      </c>
    </row>
    <row r="53" spans="1:15" hidden="1" x14ac:dyDescent="0.35">
      <c r="A53" t="s">
        <v>318</v>
      </c>
      <c r="B53" t="s">
        <v>84</v>
      </c>
      <c r="C53" t="s">
        <v>85</v>
      </c>
      <c r="D53" t="s">
        <v>78</v>
      </c>
      <c r="E53">
        <v>2019</v>
      </c>
      <c r="F53">
        <v>79</v>
      </c>
      <c r="G53" t="s">
        <v>312</v>
      </c>
      <c r="H53" t="s">
        <v>80</v>
      </c>
      <c r="I53">
        <v>35</v>
      </c>
      <c r="L53" t="s">
        <v>321</v>
      </c>
      <c r="O53" t="s">
        <v>388</v>
      </c>
    </row>
    <row r="54" spans="1:15" hidden="1" x14ac:dyDescent="0.35">
      <c r="A54" t="s">
        <v>318</v>
      </c>
      <c r="B54" t="s">
        <v>84</v>
      </c>
      <c r="C54" t="s">
        <v>85</v>
      </c>
      <c r="D54" t="s">
        <v>78</v>
      </c>
      <c r="E54">
        <v>2019</v>
      </c>
      <c r="F54">
        <v>34</v>
      </c>
      <c r="G54" t="s">
        <v>302</v>
      </c>
      <c r="H54" t="s">
        <v>80</v>
      </c>
      <c r="I54">
        <v>14374.63</v>
      </c>
      <c r="L54" t="s">
        <v>321</v>
      </c>
      <c r="O54" t="s">
        <v>388</v>
      </c>
    </row>
    <row r="55" spans="1:15" hidden="1" x14ac:dyDescent="0.35">
      <c r="A55" t="s">
        <v>318</v>
      </c>
      <c r="B55" t="s">
        <v>84</v>
      </c>
      <c r="C55" t="s">
        <v>85</v>
      </c>
      <c r="D55" t="s">
        <v>78</v>
      </c>
      <c r="E55">
        <v>2019</v>
      </c>
      <c r="F55">
        <v>34</v>
      </c>
      <c r="G55" t="s">
        <v>302</v>
      </c>
      <c r="H55" t="s">
        <v>80</v>
      </c>
      <c r="I55">
        <v>1470.05</v>
      </c>
      <c r="L55" t="s">
        <v>321</v>
      </c>
      <c r="O55" t="s">
        <v>388</v>
      </c>
    </row>
    <row r="56" spans="1:15" hidden="1" x14ac:dyDescent="0.35">
      <c r="A56" t="s">
        <v>318</v>
      </c>
      <c r="B56" t="s">
        <v>84</v>
      </c>
      <c r="C56" t="s">
        <v>85</v>
      </c>
      <c r="D56" t="s">
        <v>78</v>
      </c>
      <c r="E56">
        <v>2019</v>
      </c>
      <c r="F56">
        <v>34</v>
      </c>
      <c r="G56" t="s">
        <v>302</v>
      </c>
      <c r="H56" t="s">
        <v>80</v>
      </c>
      <c r="I56">
        <v>7914.88</v>
      </c>
      <c r="L56" t="s">
        <v>321</v>
      </c>
      <c r="O56" t="s">
        <v>388</v>
      </c>
    </row>
    <row r="57" spans="1:15" hidden="1" x14ac:dyDescent="0.35">
      <c r="A57" t="s">
        <v>318</v>
      </c>
      <c r="B57" t="s">
        <v>84</v>
      </c>
      <c r="C57" t="s">
        <v>85</v>
      </c>
      <c r="D57" t="s">
        <v>78</v>
      </c>
      <c r="E57">
        <v>2019</v>
      </c>
      <c r="F57">
        <v>34</v>
      </c>
      <c r="G57" t="s">
        <v>302</v>
      </c>
      <c r="H57" t="s">
        <v>80</v>
      </c>
      <c r="I57">
        <v>387.57</v>
      </c>
      <c r="L57" t="s">
        <v>321</v>
      </c>
      <c r="O57" t="s">
        <v>388</v>
      </c>
    </row>
    <row r="58" spans="1:15" hidden="1" x14ac:dyDescent="0.35">
      <c r="A58" t="s">
        <v>318</v>
      </c>
      <c r="B58" t="s">
        <v>84</v>
      </c>
      <c r="C58" t="s">
        <v>85</v>
      </c>
      <c r="D58" t="s">
        <v>78</v>
      </c>
      <c r="E58">
        <v>2019</v>
      </c>
      <c r="F58">
        <v>67</v>
      </c>
      <c r="G58" t="s">
        <v>303</v>
      </c>
      <c r="H58" t="s">
        <v>80</v>
      </c>
      <c r="I58">
        <v>504.51</v>
      </c>
      <c r="J58">
        <v>0</v>
      </c>
      <c r="K58">
        <v>504.51</v>
      </c>
      <c r="L58" t="s">
        <v>321</v>
      </c>
      <c r="O58" t="s">
        <v>388</v>
      </c>
    </row>
    <row r="59" spans="1:15" hidden="1" x14ac:dyDescent="0.35">
      <c r="A59" t="s">
        <v>322</v>
      </c>
      <c r="B59" t="s">
        <v>304</v>
      </c>
      <c r="C59" t="s">
        <v>87</v>
      </c>
      <c r="D59" t="s">
        <v>78</v>
      </c>
      <c r="E59">
        <v>2019</v>
      </c>
      <c r="F59">
        <v>79</v>
      </c>
      <c r="G59" t="s">
        <v>312</v>
      </c>
      <c r="H59" t="s">
        <v>80</v>
      </c>
      <c r="I59">
        <v>362346</v>
      </c>
      <c r="L59" t="s">
        <v>325</v>
      </c>
      <c r="O59" t="s">
        <v>387</v>
      </c>
    </row>
    <row r="60" spans="1:15" hidden="1" x14ac:dyDescent="0.35">
      <c r="A60" t="s">
        <v>322</v>
      </c>
      <c r="B60" t="s">
        <v>304</v>
      </c>
      <c r="C60" t="s">
        <v>87</v>
      </c>
      <c r="D60" t="s">
        <v>78</v>
      </c>
      <c r="E60">
        <v>2019</v>
      </c>
      <c r="F60">
        <v>79</v>
      </c>
      <c r="G60" t="s">
        <v>312</v>
      </c>
      <c r="H60" t="s">
        <v>80</v>
      </c>
      <c r="I60">
        <v>1135</v>
      </c>
      <c r="L60" t="s">
        <v>325</v>
      </c>
      <c r="O60" t="s">
        <v>387</v>
      </c>
    </row>
    <row r="61" spans="1:15" hidden="1" x14ac:dyDescent="0.35">
      <c r="A61" t="s">
        <v>322</v>
      </c>
      <c r="B61" t="s">
        <v>304</v>
      </c>
      <c r="C61" t="s">
        <v>87</v>
      </c>
      <c r="D61" t="s">
        <v>78</v>
      </c>
      <c r="E61">
        <v>2019</v>
      </c>
      <c r="F61">
        <v>79</v>
      </c>
      <c r="G61" t="s">
        <v>312</v>
      </c>
      <c r="H61" t="s">
        <v>80</v>
      </c>
      <c r="I61">
        <v>169911</v>
      </c>
      <c r="L61" t="s">
        <v>325</v>
      </c>
      <c r="O61" t="s">
        <v>387</v>
      </c>
    </row>
    <row r="62" spans="1:15" hidden="1" x14ac:dyDescent="0.35">
      <c r="A62" t="s">
        <v>322</v>
      </c>
      <c r="B62" t="s">
        <v>304</v>
      </c>
      <c r="C62" t="s">
        <v>87</v>
      </c>
      <c r="D62" t="s">
        <v>78</v>
      </c>
      <c r="E62">
        <v>2019</v>
      </c>
      <c r="F62">
        <v>79</v>
      </c>
      <c r="G62" t="s">
        <v>312</v>
      </c>
      <c r="H62" t="s">
        <v>80</v>
      </c>
      <c r="I62">
        <v>16611</v>
      </c>
      <c r="L62" t="s">
        <v>325</v>
      </c>
      <c r="O62" t="s">
        <v>387</v>
      </c>
    </row>
    <row r="63" spans="1:15" hidden="1" x14ac:dyDescent="0.35">
      <c r="A63" t="s">
        <v>322</v>
      </c>
      <c r="B63" t="s">
        <v>304</v>
      </c>
      <c r="C63" t="s">
        <v>87</v>
      </c>
      <c r="D63" t="s">
        <v>78</v>
      </c>
      <c r="E63">
        <v>2019</v>
      </c>
      <c r="F63">
        <v>79</v>
      </c>
      <c r="G63" t="s">
        <v>312</v>
      </c>
      <c r="H63" t="s">
        <v>81</v>
      </c>
      <c r="I63">
        <v>3610</v>
      </c>
      <c r="L63" t="s">
        <v>325</v>
      </c>
      <c r="O63" t="s">
        <v>387</v>
      </c>
    </row>
    <row r="64" spans="1:15" hidden="1" x14ac:dyDescent="0.35">
      <c r="A64" t="s">
        <v>322</v>
      </c>
      <c r="B64" t="s">
        <v>304</v>
      </c>
      <c r="C64" t="s">
        <v>87</v>
      </c>
      <c r="D64" t="s">
        <v>78</v>
      </c>
      <c r="E64">
        <v>2019</v>
      </c>
      <c r="F64">
        <v>79</v>
      </c>
      <c r="G64" t="s">
        <v>312</v>
      </c>
      <c r="H64" t="s">
        <v>81</v>
      </c>
      <c r="I64">
        <v>2280</v>
      </c>
      <c r="L64" t="s">
        <v>325</v>
      </c>
      <c r="O64" t="s">
        <v>387</v>
      </c>
    </row>
    <row r="65" spans="1:15" hidden="1" x14ac:dyDescent="0.35">
      <c r="A65" t="s">
        <v>322</v>
      </c>
      <c r="B65" t="s">
        <v>304</v>
      </c>
      <c r="C65" t="s">
        <v>87</v>
      </c>
      <c r="D65" t="s">
        <v>78</v>
      </c>
      <c r="E65">
        <v>2019</v>
      </c>
      <c r="F65">
        <v>22</v>
      </c>
      <c r="G65" t="s">
        <v>367</v>
      </c>
      <c r="H65" t="s">
        <v>80</v>
      </c>
      <c r="I65">
        <v>17556</v>
      </c>
      <c r="L65" t="s">
        <v>325</v>
      </c>
      <c r="O65" t="s">
        <v>387</v>
      </c>
    </row>
    <row r="66" spans="1:15" hidden="1" x14ac:dyDescent="0.35">
      <c r="A66" t="s">
        <v>322</v>
      </c>
      <c r="B66" t="s">
        <v>304</v>
      </c>
      <c r="C66" t="s">
        <v>87</v>
      </c>
      <c r="D66" t="s">
        <v>78</v>
      </c>
      <c r="E66">
        <v>2019</v>
      </c>
      <c r="F66">
        <v>22</v>
      </c>
      <c r="G66" t="s">
        <v>367</v>
      </c>
      <c r="H66" t="s">
        <v>80</v>
      </c>
      <c r="I66">
        <v>256</v>
      </c>
      <c r="L66" t="s">
        <v>325</v>
      </c>
      <c r="O66" t="s">
        <v>387</v>
      </c>
    </row>
    <row r="67" spans="1:15" hidden="1" x14ac:dyDescent="0.35">
      <c r="A67" t="s">
        <v>322</v>
      </c>
      <c r="B67" t="s">
        <v>304</v>
      </c>
      <c r="C67" t="s">
        <v>87</v>
      </c>
      <c r="D67" t="s">
        <v>78</v>
      </c>
      <c r="E67">
        <v>2019</v>
      </c>
      <c r="F67">
        <v>22</v>
      </c>
      <c r="G67" t="s">
        <v>367</v>
      </c>
      <c r="H67" t="s">
        <v>80</v>
      </c>
      <c r="I67">
        <v>22345</v>
      </c>
      <c r="L67" t="s">
        <v>325</v>
      </c>
      <c r="O67" t="s">
        <v>387</v>
      </c>
    </row>
    <row r="68" spans="1:15" hidden="1" x14ac:dyDescent="0.35">
      <c r="A68" t="s">
        <v>322</v>
      </c>
      <c r="B68" t="s">
        <v>304</v>
      </c>
      <c r="C68" t="s">
        <v>87</v>
      </c>
      <c r="D68" t="s">
        <v>78</v>
      </c>
      <c r="E68">
        <v>2019</v>
      </c>
      <c r="F68">
        <v>22</v>
      </c>
      <c r="G68" t="s">
        <v>367</v>
      </c>
      <c r="H68" t="s">
        <v>80</v>
      </c>
      <c r="I68">
        <v>7415</v>
      </c>
      <c r="L68" t="s">
        <v>325</v>
      </c>
      <c r="O68" t="s">
        <v>387</v>
      </c>
    </row>
    <row r="69" spans="1:15" hidden="1" x14ac:dyDescent="0.35">
      <c r="A69" t="s">
        <v>322</v>
      </c>
      <c r="B69" t="s">
        <v>304</v>
      </c>
      <c r="C69" t="s">
        <v>87</v>
      </c>
      <c r="D69" t="s">
        <v>78</v>
      </c>
      <c r="E69">
        <v>2019</v>
      </c>
      <c r="F69">
        <v>22</v>
      </c>
      <c r="G69" t="s">
        <v>367</v>
      </c>
      <c r="H69" t="s">
        <v>81</v>
      </c>
      <c r="I69">
        <v>1043</v>
      </c>
      <c r="L69" t="s">
        <v>325</v>
      </c>
      <c r="O69" t="s">
        <v>387</v>
      </c>
    </row>
    <row r="70" spans="1:15" hidden="1" x14ac:dyDescent="0.35">
      <c r="A70" t="s">
        <v>322</v>
      </c>
      <c r="B70" t="s">
        <v>304</v>
      </c>
      <c r="C70" t="s">
        <v>87</v>
      </c>
      <c r="D70" t="s">
        <v>78</v>
      </c>
      <c r="E70">
        <v>2019</v>
      </c>
      <c r="F70">
        <v>22</v>
      </c>
      <c r="G70" t="s">
        <v>367</v>
      </c>
      <c r="H70" t="s">
        <v>81</v>
      </c>
      <c r="I70">
        <v>1383</v>
      </c>
      <c r="L70" t="s">
        <v>325</v>
      </c>
      <c r="O70" t="s">
        <v>387</v>
      </c>
    </row>
    <row r="71" spans="1:15" hidden="1" x14ac:dyDescent="0.35">
      <c r="A71" t="s">
        <v>322</v>
      </c>
      <c r="B71" t="s">
        <v>304</v>
      </c>
      <c r="C71" t="s">
        <v>87</v>
      </c>
      <c r="D71" t="s">
        <v>78</v>
      </c>
      <c r="E71">
        <v>2019</v>
      </c>
      <c r="F71">
        <v>34</v>
      </c>
      <c r="G71" t="s">
        <v>302</v>
      </c>
      <c r="H71" t="s">
        <v>80</v>
      </c>
      <c r="I71">
        <v>522125</v>
      </c>
      <c r="L71" t="s">
        <v>325</v>
      </c>
      <c r="M71">
        <v>513699</v>
      </c>
      <c r="N71">
        <v>8426</v>
      </c>
      <c r="O71" t="s">
        <v>387</v>
      </c>
    </row>
    <row r="72" spans="1:15" hidden="1" x14ac:dyDescent="0.35">
      <c r="A72" t="s">
        <v>322</v>
      </c>
      <c r="B72" t="s">
        <v>304</v>
      </c>
      <c r="C72" t="s">
        <v>87</v>
      </c>
      <c r="D72" t="s">
        <v>78</v>
      </c>
      <c r="E72">
        <v>2019</v>
      </c>
      <c r="F72">
        <v>34</v>
      </c>
      <c r="G72" t="s">
        <v>302</v>
      </c>
      <c r="H72" t="s">
        <v>80</v>
      </c>
      <c r="I72">
        <v>7628</v>
      </c>
      <c r="L72" t="s">
        <v>325</v>
      </c>
      <c r="M72">
        <v>7505</v>
      </c>
      <c r="N72">
        <v>123</v>
      </c>
      <c r="O72" t="s">
        <v>387</v>
      </c>
    </row>
    <row r="73" spans="1:15" hidden="1" x14ac:dyDescent="0.35">
      <c r="A73" t="s">
        <v>322</v>
      </c>
      <c r="B73" t="s">
        <v>304</v>
      </c>
      <c r="C73" t="s">
        <v>87</v>
      </c>
      <c r="D73" t="s">
        <v>78</v>
      </c>
      <c r="E73">
        <v>2019</v>
      </c>
      <c r="F73">
        <v>34</v>
      </c>
      <c r="G73" t="s">
        <v>302</v>
      </c>
      <c r="H73" t="s">
        <v>80</v>
      </c>
      <c r="I73">
        <v>664601</v>
      </c>
      <c r="L73" t="s">
        <v>325</v>
      </c>
      <c r="M73">
        <v>653875</v>
      </c>
      <c r="N73">
        <v>10726</v>
      </c>
      <c r="O73" t="s">
        <v>387</v>
      </c>
    </row>
    <row r="74" spans="1:15" hidden="1" x14ac:dyDescent="0.35">
      <c r="A74" t="s">
        <v>322</v>
      </c>
      <c r="B74" t="s">
        <v>304</v>
      </c>
      <c r="C74" t="s">
        <v>87</v>
      </c>
      <c r="D74" t="s">
        <v>78</v>
      </c>
      <c r="E74">
        <v>2019</v>
      </c>
      <c r="F74">
        <v>34</v>
      </c>
      <c r="G74" t="s">
        <v>302</v>
      </c>
      <c r="H74" t="s">
        <v>80</v>
      </c>
      <c r="I74">
        <v>220532</v>
      </c>
      <c r="L74" t="s">
        <v>325</v>
      </c>
      <c r="M74">
        <v>216973</v>
      </c>
      <c r="N74">
        <v>3559</v>
      </c>
      <c r="O74" t="s">
        <v>387</v>
      </c>
    </row>
    <row r="75" spans="1:15" hidden="1" x14ac:dyDescent="0.35">
      <c r="A75" t="s">
        <v>322</v>
      </c>
      <c r="B75" t="s">
        <v>304</v>
      </c>
      <c r="C75" t="s">
        <v>87</v>
      </c>
      <c r="D75" t="s">
        <v>78</v>
      </c>
      <c r="E75">
        <v>2019</v>
      </c>
      <c r="F75">
        <v>34</v>
      </c>
      <c r="G75" t="s">
        <v>302</v>
      </c>
      <c r="H75" t="s">
        <v>81</v>
      </c>
      <c r="I75">
        <v>31030</v>
      </c>
      <c r="L75" t="s">
        <v>325</v>
      </c>
      <c r="M75">
        <v>30529</v>
      </c>
      <c r="N75">
        <v>501</v>
      </c>
      <c r="O75" t="s">
        <v>387</v>
      </c>
    </row>
    <row r="76" spans="1:15" hidden="1" x14ac:dyDescent="0.35">
      <c r="A76" t="s">
        <v>322</v>
      </c>
      <c r="B76" t="s">
        <v>304</v>
      </c>
      <c r="C76" t="s">
        <v>87</v>
      </c>
      <c r="D76" t="s">
        <v>78</v>
      </c>
      <c r="E76">
        <v>2019</v>
      </c>
      <c r="F76">
        <v>34</v>
      </c>
      <c r="G76" t="s">
        <v>302</v>
      </c>
      <c r="H76" t="s">
        <v>81</v>
      </c>
      <c r="I76">
        <v>41146</v>
      </c>
      <c r="L76" t="s">
        <v>325</v>
      </c>
      <c r="M76">
        <v>40482</v>
      </c>
      <c r="N76">
        <v>664</v>
      </c>
      <c r="O76" t="s">
        <v>387</v>
      </c>
    </row>
    <row r="77" spans="1:15" hidden="1" x14ac:dyDescent="0.35">
      <c r="A77" t="s">
        <v>322</v>
      </c>
      <c r="B77" t="s">
        <v>304</v>
      </c>
      <c r="C77" t="s">
        <v>87</v>
      </c>
      <c r="D77" t="s">
        <v>78</v>
      </c>
      <c r="E77">
        <v>2019</v>
      </c>
      <c r="F77">
        <v>67</v>
      </c>
      <c r="G77" t="s">
        <v>303</v>
      </c>
      <c r="H77" t="s">
        <v>80</v>
      </c>
      <c r="I77">
        <v>30592</v>
      </c>
      <c r="J77">
        <v>27488</v>
      </c>
      <c r="K77">
        <v>3104</v>
      </c>
      <c r="L77" t="s">
        <v>325</v>
      </c>
      <c r="O77" t="s">
        <v>387</v>
      </c>
    </row>
    <row r="78" spans="1:15" hidden="1" x14ac:dyDescent="0.35">
      <c r="A78" t="s">
        <v>322</v>
      </c>
      <c r="B78" t="s">
        <v>304</v>
      </c>
      <c r="C78" t="s">
        <v>87</v>
      </c>
      <c r="D78" t="s">
        <v>78</v>
      </c>
      <c r="E78">
        <v>2019</v>
      </c>
      <c r="F78">
        <v>67</v>
      </c>
      <c r="G78" t="s">
        <v>303</v>
      </c>
      <c r="H78" t="s">
        <v>80</v>
      </c>
      <c r="I78">
        <v>22204</v>
      </c>
      <c r="J78">
        <v>15871</v>
      </c>
      <c r="K78">
        <v>6333</v>
      </c>
      <c r="L78" t="s">
        <v>325</v>
      </c>
      <c r="O78" t="s">
        <v>387</v>
      </c>
    </row>
    <row r="79" spans="1:15" hidden="1" x14ac:dyDescent="0.35">
      <c r="A79" t="s">
        <v>322</v>
      </c>
      <c r="B79" t="s">
        <v>304</v>
      </c>
      <c r="C79" t="s">
        <v>87</v>
      </c>
      <c r="D79" t="s">
        <v>78</v>
      </c>
      <c r="E79">
        <v>2019</v>
      </c>
      <c r="F79">
        <v>67</v>
      </c>
      <c r="G79" t="s">
        <v>303</v>
      </c>
      <c r="H79" t="s">
        <v>81</v>
      </c>
      <c r="I79">
        <v>4916</v>
      </c>
      <c r="J79">
        <v>0</v>
      </c>
      <c r="K79">
        <v>4916</v>
      </c>
      <c r="L79" t="s">
        <v>325</v>
      </c>
      <c r="O79" t="s">
        <v>387</v>
      </c>
    </row>
    <row r="80" spans="1:15" hidden="1" x14ac:dyDescent="0.35">
      <c r="A80" t="s">
        <v>322</v>
      </c>
      <c r="B80" t="s">
        <v>84</v>
      </c>
      <c r="C80" t="s">
        <v>85</v>
      </c>
      <c r="D80" t="s">
        <v>78</v>
      </c>
      <c r="E80">
        <v>2019</v>
      </c>
      <c r="F80">
        <v>79</v>
      </c>
      <c r="G80" t="s">
        <v>312</v>
      </c>
      <c r="H80" t="s">
        <v>80</v>
      </c>
      <c r="I80">
        <v>1608.67</v>
      </c>
      <c r="L80" t="s">
        <v>325</v>
      </c>
      <c r="O80" t="s">
        <v>388</v>
      </c>
    </row>
    <row r="81" spans="1:15" hidden="1" x14ac:dyDescent="0.35">
      <c r="A81" t="s">
        <v>322</v>
      </c>
      <c r="B81" t="s">
        <v>84</v>
      </c>
      <c r="C81" t="s">
        <v>85</v>
      </c>
      <c r="D81" t="s">
        <v>78</v>
      </c>
      <c r="E81">
        <v>2019</v>
      </c>
      <c r="F81">
        <v>79</v>
      </c>
      <c r="G81" t="s">
        <v>312</v>
      </c>
      <c r="H81" t="s">
        <v>80</v>
      </c>
      <c r="I81">
        <v>5.81</v>
      </c>
      <c r="L81" t="s">
        <v>325</v>
      </c>
      <c r="O81" t="s">
        <v>388</v>
      </c>
    </row>
    <row r="82" spans="1:15" hidden="1" x14ac:dyDescent="0.35">
      <c r="A82" t="s">
        <v>322</v>
      </c>
      <c r="B82" t="s">
        <v>84</v>
      </c>
      <c r="C82" t="s">
        <v>85</v>
      </c>
      <c r="D82" t="s">
        <v>78</v>
      </c>
      <c r="E82">
        <v>2019</v>
      </c>
      <c r="F82">
        <v>79</v>
      </c>
      <c r="G82" t="s">
        <v>312</v>
      </c>
      <c r="H82" t="s">
        <v>80</v>
      </c>
      <c r="I82">
        <v>1100.1199999999999</v>
      </c>
      <c r="L82" t="s">
        <v>325</v>
      </c>
      <c r="O82" t="s">
        <v>388</v>
      </c>
    </row>
    <row r="83" spans="1:15" hidden="1" x14ac:dyDescent="0.35">
      <c r="A83" t="s">
        <v>322</v>
      </c>
      <c r="B83" t="s">
        <v>84</v>
      </c>
      <c r="C83" t="s">
        <v>85</v>
      </c>
      <c r="D83" t="s">
        <v>78</v>
      </c>
      <c r="E83">
        <v>2019</v>
      </c>
      <c r="F83">
        <v>79</v>
      </c>
      <c r="G83" t="s">
        <v>312</v>
      </c>
      <c r="H83" t="s">
        <v>80</v>
      </c>
      <c r="I83">
        <v>902.79</v>
      </c>
      <c r="L83" t="s">
        <v>325</v>
      </c>
      <c r="O83" t="s">
        <v>388</v>
      </c>
    </row>
    <row r="84" spans="1:15" hidden="1" x14ac:dyDescent="0.35">
      <c r="A84" t="s">
        <v>322</v>
      </c>
      <c r="B84" t="s">
        <v>84</v>
      </c>
      <c r="C84" t="s">
        <v>85</v>
      </c>
      <c r="D84" t="s">
        <v>78</v>
      </c>
      <c r="E84">
        <v>2019</v>
      </c>
      <c r="F84">
        <v>79</v>
      </c>
      <c r="G84" t="s">
        <v>312</v>
      </c>
      <c r="H84" t="s">
        <v>80</v>
      </c>
      <c r="I84">
        <v>65.58</v>
      </c>
      <c r="L84" t="s">
        <v>325</v>
      </c>
      <c r="O84" t="s">
        <v>388</v>
      </c>
    </row>
    <row r="85" spans="1:15" hidden="1" x14ac:dyDescent="0.35">
      <c r="A85" t="s">
        <v>322</v>
      </c>
      <c r="B85" t="s">
        <v>84</v>
      </c>
      <c r="C85" t="s">
        <v>85</v>
      </c>
      <c r="D85" t="s">
        <v>78</v>
      </c>
      <c r="E85">
        <v>2019</v>
      </c>
      <c r="F85">
        <v>34</v>
      </c>
      <c r="G85" t="s">
        <v>302</v>
      </c>
      <c r="H85" t="s">
        <v>80</v>
      </c>
      <c r="I85">
        <v>6781.05</v>
      </c>
      <c r="L85" t="s">
        <v>325</v>
      </c>
      <c r="M85">
        <v>6506.57</v>
      </c>
      <c r="N85">
        <v>274.48</v>
      </c>
      <c r="O85" t="s">
        <v>388</v>
      </c>
    </row>
    <row r="86" spans="1:15" hidden="1" x14ac:dyDescent="0.35">
      <c r="A86" t="s">
        <v>322</v>
      </c>
      <c r="B86" t="s">
        <v>84</v>
      </c>
      <c r="C86" t="s">
        <v>85</v>
      </c>
      <c r="D86" t="s">
        <v>78</v>
      </c>
      <c r="E86">
        <v>2019</v>
      </c>
      <c r="F86">
        <v>34</v>
      </c>
      <c r="G86" t="s">
        <v>302</v>
      </c>
      <c r="H86" t="s">
        <v>80</v>
      </c>
      <c r="I86">
        <v>1873.95</v>
      </c>
      <c r="L86" t="s">
        <v>325</v>
      </c>
      <c r="M86">
        <v>1798.1</v>
      </c>
      <c r="N86">
        <v>75.849999999999994</v>
      </c>
      <c r="O86" t="s">
        <v>388</v>
      </c>
    </row>
    <row r="87" spans="1:15" hidden="1" x14ac:dyDescent="0.35">
      <c r="A87" t="s">
        <v>322</v>
      </c>
      <c r="B87" t="s">
        <v>84</v>
      </c>
      <c r="C87" t="s">
        <v>85</v>
      </c>
      <c r="D87" t="s">
        <v>78</v>
      </c>
      <c r="E87">
        <v>2019</v>
      </c>
      <c r="F87">
        <v>34</v>
      </c>
      <c r="G87" t="s">
        <v>302</v>
      </c>
      <c r="H87" t="s">
        <v>80</v>
      </c>
      <c r="I87">
        <v>5231.2</v>
      </c>
      <c r="L87" t="s">
        <v>325</v>
      </c>
      <c r="M87">
        <v>5019.45</v>
      </c>
      <c r="N87">
        <v>211.75</v>
      </c>
      <c r="O87" t="s">
        <v>388</v>
      </c>
    </row>
    <row r="88" spans="1:15" hidden="1" x14ac:dyDescent="0.35">
      <c r="A88" t="s">
        <v>322</v>
      </c>
      <c r="B88" t="s">
        <v>84</v>
      </c>
      <c r="C88" t="s">
        <v>85</v>
      </c>
      <c r="D88" t="s">
        <v>78</v>
      </c>
      <c r="E88">
        <v>2019</v>
      </c>
      <c r="F88">
        <v>34</v>
      </c>
      <c r="G88" t="s">
        <v>302</v>
      </c>
      <c r="H88" t="s">
        <v>80</v>
      </c>
      <c r="I88">
        <v>563.84</v>
      </c>
      <c r="L88" t="s">
        <v>325</v>
      </c>
      <c r="M88">
        <v>541.02</v>
      </c>
      <c r="N88">
        <v>22.82</v>
      </c>
      <c r="O88" t="s">
        <v>388</v>
      </c>
    </row>
    <row r="89" spans="1:15" hidden="1" x14ac:dyDescent="0.35">
      <c r="A89" t="s">
        <v>322</v>
      </c>
      <c r="B89" t="s">
        <v>84</v>
      </c>
      <c r="C89" t="s">
        <v>85</v>
      </c>
      <c r="D89" t="s">
        <v>78</v>
      </c>
      <c r="E89">
        <v>2019</v>
      </c>
      <c r="F89">
        <v>67</v>
      </c>
      <c r="G89" t="s">
        <v>303</v>
      </c>
      <c r="H89" t="s">
        <v>80</v>
      </c>
      <c r="I89">
        <v>509.42</v>
      </c>
      <c r="J89">
        <v>436.4</v>
      </c>
      <c r="K89">
        <v>73.02</v>
      </c>
      <c r="L89" t="s">
        <v>325</v>
      </c>
      <c r="O89" t="s">
        <v>388</v>
      </c>
    </row>
    <row r="90" spans="1:15" hidden="1" x14ac:dyDescent="0.35">
      <c r="A90" t="s">
        <v>326</v>
      </c>
      <c r="B90" t="s">
        <v>304</v>
      </c>
      <c r="C90" t="s">
        <v>87</v>
      </c>
      <c r="D90" t="s">
        <v>78</v>
      </c>
      <c r="E90">
        <v>2019</v>
      </c>
      <c r="F90">
        <v>79</v>
      </c>
      <c r="G90" t="s">
        <v>312</v>
      </c>
      <c r="H90" t="s">
        <v>80</v>
      </c>
      <c r="I90">
        <v>149566</v>
      </c>
      <c r="L90" t="s">
        <v>348</v>
      </c>
      <c r="O90" t="s">
        <v>387</v>
      </c>
    </row>
    <row r="91" spans="1:15" hidden="1" x14ac:dyDescent="0.35">
      <c r="A91" t="s">
        <v>326</v>
      </c>
      <c r="B91" t="s">
        <v>304</v>
      </c>
      <c r="C91" t="s">
        <v>87</v>
      </c>
      <c r="D91" t="s">
        <v>78</v>
      </c>
      <c r="E91">
        <v>2019</v>
      </c>
      <c r="F91">
        <v>79</v>
      </c>
      <c r="G91" t="s">
        <v>312</v>
      </c>
      <c r="H91" t="s">
        <v>80</v>
      </c>
      <c r="I91">
        <v>470</v>
      </c>
      <c r="L91" t="s">
        <v>348</v>
      </c>
      <c r="O91" t="s">
        <v>387</v>
      </c>
    </row>
    <row r="92" spans="1:15" hidden="1" x14ac:dyDescent="0.35">
      <c r="A92" t="s">
        <v>326</v>
      </c>
      <c r="B92" t="s">
        <v>304</v>
      </c>
      <c r="C92" t="s">
        <v>87</v>
      </c>
      <c r="D92" t="s">
        <v>78</v>
      </c>
      <c r="E92">
        <v>2019</v>
      </c>
      <c r="F92">
        <v>79</v>
      </c>
      <c r="G92" t="s">
        <v>312</v>
      </c>
      <c r="H92" t="s">
        <v>80</v>
      </c>
      <c r="I92">
        <v>70698</v>
      </c>
      <c r="L92" t="s">
        <v>348</v>
      </c>
      <c r="O92" t="s">
        <v>387</v>
      </c>
    </row>
    <row r="93" spans="1:15" hidden="1" x14ac:dyDescent="0.35">
      <c r="A93" t="s">
        <v>326</v>
      </c>
      <c r="B93" t="s">
        <v>304</v>
      </c>
      <c r="C93" t="s">
        <v>87</v>
      </c>
      <c r="D93" t="s">
        <v>78</v>
      </c>
      <c r="E93">
        <v>2019</v>
      </c>
      <c r="F93">
        <v>79</v>
      </c>
      <c r="G93" t="s">
        <v>312</v>
      </c>
      <c r="H93" t="s">
        <v>80</v>
      </c>
      <c r="I93">
        <v>6812</v>
      </c>
      <c r="L93" t="s">
        <v>348</v>
      </c>
      <c r="O93" t="s">
        <v>387</v>
      </c>
    </row>
    <row r="94" spans="1:15" hidden="1" x14ac:dyDescent="0.35">
      <c r="A94" t="s">
        <v>326</v>
      </c>
      <c r="B94" t="s">
        <v>304</v>
      </c>
      <c r="C94" t="s">
        <v>87</v>
      </c>
      <c r="D94" t="s">
        <v>78</v>
      </c>
      <c r="E94">
        <v>2019</v>
      </c>
      <c r="F94">
        <v>79</v>
      </c>
      <c r="G94" t="s">
        <v>312</v>
      </c>
      <c r="H94" t="s">
        <v>81</v>
      </c>
      <c r="I94">
        <v>1361</v>
      </c>
      <c r="L94" t="s">
        <v>348</v>
      </c>
      <c r="O94" t="s">
        <v>387</v>
      </c>
    </row>
    <row r="95" spans="1:15" hidden="1" x14ac:dyDescent="0.35">
      <c r="A95" t="s">
        <v>326</v>
      </c>
      <c r="B95" t="s">
        <v>304</v>
      </c>
      <c r="C95" t="s">
        <v>87</v>
      </c>
      <c r="D95" t="s">
        <v>78</v>
      </c>
      <c r="E95">
        <v>2019</v>
      </c>
      <c r="F95">
        <v>79</v>
      </c>
      <c r="G95" t="s">
        <v>312</v>
      </c>
      <c r="H95" t="s">
        <v>81</v>
      </c>
      <c r="I95">
        <v>870</v>
      </c>
      <c r="L95" t="s">
        <v>348</v>
      </c>
      <c r="O95" t="s">
        <v>387</v>
      </c>
    </row>
    <row r="96" spans="1:15" hidden="1" x14ac:dyDescent="0.35">
      <c r="A96" t="s">
        <v>326</v>
      </c>
      <c r="B96" t="s">
        <v>304</v>
      </c>
      <c r="C96" t="s">
        <v>87</v>
      </c>
      <c r="D96" t="s">
        <v>78</v>
      </c>
      <c r="E96">
        <v>2019</v>
      </c>
      <c r="F96">
        <v>34</v>
      </c>
      <c r="G96" t="s">
        <v>302</v>
      </c>
      <c r="H96" t="s">
        <v>80</v>
      </c>
      <c r="I96">
        <v>605954</v>
      </c>
      <c r="L96" t="s">
        <v>348</v>
      </c>
      <c r="M96">
        <v>595745</v>
      </c>
      <c r="N96">
        <v>10209</v>
      </c>
      <c r="O96" t="s">
        <v>387</v>
      </c>
    </row>
    <row r="97" spans="1:15" hidden="1" x14ac:dyDescent="0.35">
      <c r="A97" t="s">
        <v>326</v>
      </c>
      <c r="B97" t="s">
        <v>304</v>
      </c>
      <c r="C97" t="s">
        <v>87</v>
      </c>
      <c r="D97" t="s">
        <v>78</v>
      </c>
      <c r="E97">
        <v>2019</v>
      </c>
      <c r="F97">
        <v>34</v>
      </c>
      <c r="G97" t="s">
        <v>302</v>
      </c>
      <c r="H97" t="s">
        <v>80</v>
      </c>
      <c r="I97">
        <v>899</v>
      </c>
      <c r="L97" t="s">
        <v>348</v>
      </c>
      <c r="M97">
        <v>348422</v>
      </c>
      <c r="N97">
        <v>5971</v>
      </c>
      <c r="O97" t="s">
        <v>387</v>
      </c>
    </row>
    <row r="98" spans="1:15" hidden="1" x14ac:dyDescent="0.35">
      <c r="A98" t="s">
        <v>326</v>
      </c>
      <c r="B98" t="s">
        <v>304</v>
      </c>
      <c r="C98" t="s">
        <v>87</v>
      </c>
      <c r="D98" t="s">
        <v>78</v>
      </c>
      <c r="E98">
        <v>2019</v>
      </c>
      <c r="F98">
        <v>34</v>
      </c>
      <c r="G98" t="s">
        <v>302</v>
      </c>
      <c r="H98" t="s">
        <v>80</v>
      </c>
      <c r="I98">
        <v>354393</v>
      </c>
      <c r="L98" t="s">
        <v>348</v>
      </c>
      <c r="M98">
        <v>112458</v>
      </c>
      <c r="N98">
        <v>1927</v>
      </c>
      <c r="O98" t="s">
        <v>387</v>
      </c>
    </row>
    <row r="99" spans="1:15" hidden="1" x14ac:dyDescent="0.35">
      <c r="A99" t="s">
        <v>326</v>
      </c>
      <c r="B99" t="s">
        <v>304</v>
      </c>
      <c r="C99" t="s">
        <v>87</v>
      </c>
      <c r="D99" t="s">
        <v>78</v>
      </c>
      <c r="E99">
        <v>2019</v>
      </c>
      <c r="F99">
        <v>34</v>
      </c>
      <c r="G99" t="s">
        <v>302</v>
      </c>
      <c r="H99" t="s">
        <v>80</v>
      </c>
      <c r="I99">
        <v>230816</v>
      </c>
      <c r="L99" t="s">
        <v>348</v>
      </c>
      <c r="M99">
        <v>71956</v>
      </c>
      <c r="N99">
        <v>1233</v>
      </c>
      <c r="O99" t="s">
        <v>387</v>
      </c>
    </row>
    <row r="100" spans="1:15" hidden="1" x14ac:dyDescent="0.35">
      <c r="A100" t="s">
        <v>326</v>
      </c>
      <c r="B100" t="s">
        <v>304</v>
      </c>
      <c r="C100" t="s">
        <v>87</v>
      </c>
      <c r="D100" t="s">
        <v>78</v>
      </c>
      <c r="E100">
        <v>2019</v>
      </c>
      <c r="F100">
        <v>34</v>
      </c>
      <c r="G100" t="s">
        <v>302</v>
      </c>
      <c r="H100" t="s">
        <v>81</v>
      </c>
      <c r="I100">
        <v>8818</v>
      </c>
      <c r="L100" t="s">
        <v>348</v>
      </c>
      <c r="M100">
        <v>503</v>
      </c>
      <c r="N100">
        <v>9</v>
      </c>
      <c r="O100" t="s">
        <v>387</v>
      </c>
    </row>
    <row r="101" spans="1:15" hidden="1" x14ac:dyDescent="0.35">
      <c r="A101" t="s">
        <v>326</v>
      </c>
      <c r="B101" t="s">
        <v>304</v>
      </c>
      <c r="C101" t="s">
        <v>87</v>
      </c>
      <c r="D101" t="s">
        <v>78</v>
      </c>
      <c r="E101">
        <v>2019</v>
      </c>
      <c r="F101">
        <v>34</v>
      </c>
      <c r="G101" t="s">
        <v>302</v>
      </c>
      <c r="H101" t="s">
        <v>81</v>
      </c>
      <c r="I101">
        <v>35883</v>
      </c>
      <c r="L101" t="s">
        <v>348</v>
      </c>
      <c r="M101">
        <v>884</v>
      </c>
      <c r="N101">
        <v>15</v>
      </c>
      <c r="O101" t="s">
        <v>387</v>
      </c>
    </row>
    <row r="102" spans="1:15" hidden="1" x14ac:dyDescent="0.35">
      <c r="A102" t="s">
        <v>326</v>
      </c>
      <c r="B102" t="s">
        <v>304</v>
      </c>
      <c r="C102" t="s">
        <v>87</v>
      </c>
      <c r="D102" t="s">
        <v>78</v>
      </c>
      <c r="E102">
        <v>2019</v>
      </c>
      <c r="F102">
        <v>67</v>
      </c>
      <c r="G102" t="s">
        <v>303</v>
      </c>
      <c r="H102" t="s">
        <v>80</v>
      </c>
      <c r="I102">
        <v>35797</v>
      </c>
      <c r="J102">
        <v>31881</v>
      </c>
      <c r="K102">
        <v>3916</v>
      </c>
      <c r="L102" t="s">
        <v>348</v>
      </c>
      <c r="O102" t="s">
        <v>387</v>
      </c>
    </row>
    <row r="103" spans="1:15" hidden="1" x14ac:dyDescent="0.35">
      <c r="A103" t="s">
        <v>326</v>
      </c>
      <c r="B103" t="s">
        <v>304</v>
      </c>
      <c r="C103" t="s">
        <v>87</v>
      </c>
      <c r="D103" t="s">
        <v>78</v>
      </c>
      <c r="E103">
        <v>2019</v>
      </c>
      <c r="F103">
        <v>67</v>
      </c>
      <c r="G103" t="s">
        <v>303</v>
      </c>
      <c r="H103" t="s">
        <v>80</v>
      </c>
      <c r="I103">
        <v>22497</v>
      </c>
      <c r="J103">
        <v>16095</v>
      </c>
      <c r="K103">
        <v>6402</v>
      </c>
      <c r="L103" t="s">
        <v>348</v>
      </c>
      <c r="O103" t="s">
        <v>387</v>
      </c>
    </row>
    <row r="104" spans="1:15" hidden="1" x14ac:dyDescent="0.35">
      <c r="A104" t="s">
        <v>326</v>
      </c>
      <c r="B104" t="s">
        <v>304</v>
      </c>
      <c r="C104" t="s">
        <v>87</v>
      </c>
      <c r="D104" t="s">
        <v>78</v>
      </c>
      <c r="E104">
        <v>2019</v>
      </c>
      <c r="F104">
        <v>67</v>
      </c>
      <c r="G104" t="s">
        <v>303</v>
      </c>
      <c r="H104" t="s">
        <v>81</v>
      </c>
      <c r="I104">
        <v>1196</v>
      </c>
      <c r="J104">
        <v>0</v>
      </c>
      <c r="K104">
        <v>1196</v>
      </c>
      <c r="L104" t="s">
        <v>348</v>
      </c>
      <c r="O104" t="s">
        <v>387</v>
      </c>
    </row>
    <row r="105" spans="1:15" hidden="1" x14ac:dyDescent="0.35">
      <c r="A105" t="s">
        <v>326</v>
      </c>
      <c r="B105" t="s">
        <v>304</v>
      </c>
      <c r="C105" t="s">
        <v>87</v>
      </c>
      <c r="D105" t="s">
        <v>78</v>
      </c>
      <c r="E105">
        <v>2019</v>
      </c>
      <c r="F105">
        <v>34</v>
      </c>
      <c r="G105" t="s">
        <v>302</v>
      </c>
      <c r="H105" t="s">
        <v>80</v>
      </c>
      <c r="I105">
        <v>114385</v>
      </c>
      <c r="L105" t="s">
        <v>348</v>
      </c>
      <c r="M105">
        <v>226927</v>
      </c>
      <c r="N105">
        <v>3889</v>
      </c>
      <c r="O105" t="s">
        <v>387</v>
      </c>
    </row>
    <row r="106" spans="1:15" hidden="1" x14ac:dyDescent="0.35">
      <c r="A106" t="s">
        <v>326</v>
      </c>
      <c r="B106" t="s">
        <v>304</v>
      </c>
      <c r="C106" t="s">
        <v>87</v>
      </c>
      <c r="D106" t="s">
        <v>78</v>
      </c>
      <c r="E106">
        <v>2019</v>
      </c>
      <c r="F106">
        <v>34</v>
      </c>
      <c r="G106" t="s">
        <v>302</v>
      </c>
      <c r="H106" t="s">
        <v>80</v>
      </c>
      <c r="I106">
        <v>512</v>
      </c>
      <c r="L106" t="s">
        <v>348</v>
      </c>
      <c r="M106">
        <v>35278</v>
      </c>
      <c r="N106">
        <v>605</v>
      </c>
      <c r="O106" t="s">
        <v>387</v>
      </c>
    </row>
    <row r="107" spans="1:15" hidden="1" x14ac:dyDescent="0.35">
      <c r="A107" t="s">
        <v>326</v>
      </c>
      <c r="B107" t="s">
        <v>304</v>
      </c>
      <c r="C107" t="s">
        <v>87</v>
      </c>
      <c r="D107" t="s">
        <v>78</v>
      </c>
      <c r="E107">
        <v>2019</v>
      </c>
      <c r="F107">
        <v>34</v>
      </c>
      <c r="G107" t="s">
        <v>302</v>
      </c>
      <c r="H107" t="s">
        <v>80</v>
      </c>
      <c r="I107">
        <v>73189</v>
      </c>
      <c r="L107" t="s">
        <v>348</v>
      </c>
      <c r="M107">
        <v>29597</v>
      </c>
      <c r="N107">
        <v>507</v>
      </c>
      <c r="O107" t="s">
        <v>387</v>
      </c>
    </row>
    <row r="108" spans="1:15" hidden="1" x14ac:dyDescent="0.35">
      <c r="A108" t="s">
        <v>326</v>
      </c>
      <c r="B108" t="s">
        <v>304</v>
      </c>
      <c r="C108" t="s">
        <v>87</v>
      </c>
      <c r="D108" t="s">
        <v>78</v>
      </c>
      <c r="E108">
        <v>2019</v>
      </c>
      <c r="F108">
        <v>34</v>
      </c>
      <c r="G108" t="s">
        <v>302</v>
      </c>
      <c r="H108" t="s">
        <v>80</v>
      </c>
      <c r="I108">
        <v>30104</v>
      </c>
      <c r="L108" t="s">
        <v>348</v>
      </c>
      <c r="M108">
        <v>15435</v>
      </c>
      <c r="N108">
        <v>264</v>
      </c>
      <c r="O108" t="s">
        <v>387</v>
      </c>
    </row>
    <row r="109" spans="1:15" hidden="1" x14ac:dyDescent="0.35">
      <c r="A109" t="s">
        <v>326</v>
      </c>
      <c r="B109" t="s">
        <v>304</v>
      </c>
      <c r="C109" t="s">
        <v>87</v>
      </c>
      <c r="D109" t="s">
        <v>78</v>
      </c>
      <c r="E109">
        <v>2019</v>
      </c>
      <c r="F109">
        <v>34</v>
      </c>
      <c r="G109" t="s">
        <v>302</v>
      </c>
      <c r="H109" t="s">
        <v>81</v>
      </c>
      <c r="I109">
        <v>6240</v>
      </c>
      <c r="L109" t="s">
        <v>348</v>
      </c>
      <c r="M109">
        <v>6135</v>
      </c>
      <c r="N109">
        <v>105</v>
      </c>
      <c r="O109" t="s">
        <v>387</v>
      </c>
    </row>
    <row r="110" spans="1:15" hidden="1" x14ac:dyDescent="0.35">
      <c r="A110" t="s">
        <v>326</v>
      </c>
      <c r="B110" t="s">
        <v>304</v>
      </c>
      <c r="C110" t="s">
        <v>87</v>
      </c>
      <c r="D110" t="s">
        <v>78</v>
      </c>
      <c r="E110">
        <v>2019</v>
      </c>
      <c r="F110">
        <v>34</v>
      </c>
      <c r="G110" t="s">
        <v>302</v>
      </c>
      <c r="H110" t="s">
        <v>81</v>
      </c>
      <c r="I110">
        <v>15699</v>
      </c>
      <c r="L110" t="s">
        <v>348</v>
      </c>
      <c r="M110">
        <v>8669</v>
      </c>
      <c r="N110">
        <v>149</v>
      </c>
      <c r="O110" t="s">
        <v>387</v>
      </c>
    </row>
    <row r="111" spans="1:15" hidden="1" x14ac:dyDescent="0.35">
      <c r="A111" t="s">
        <v>326</v>
      </c>
      <c r="B111" t="s">
        <v>304</v>
      </c>
      <c r="C111" t="s">
        <v>87</v>
      </c>
      <c r="D111" t="s">
        <v>78</v>
      </c>
      <c r="E111">
        <v>2020</v>
      </c>
      <c r="F111">
        <v>79</v>
      </c>
      <c r="G111" t="s">
        <v>312</v>
      </c>
      <c r="H111" t="s">
        <v>80</v>
      </c>
      <c r="I111">
        <v>184829</v>
      </c>
      <c r="L111" t="s">
        <v>348</v>
      </c>
      <c r="O111" t="s">
        <v>387</v>
      </c>
    </row>
    <row r="112" spans="1:15" hidden="1" x14ac:dyDescent="0.35">
      <c r="A112" t="s">
        <v>326</v>
      </c>
      <c r="B112" t="s">
        <v>304</v>
      </c>
      <c r="C112" t="s">
        <v>87</v>
      </c>
      <c r="D112" t="s">
        <v>78</v>
      </c>
      <c r="E112">
        <v>2020</v>
      </c>
      <c r="F112">
        <v>79</v>
      </c>
      <c r="G112" t="s">
        <v>312</v>
      </c>
      <c r="H112" t="s">
        <v>80</v>
      </c>
      <c r="I112">
        <v>454</v>
      </c>
      <c r="L112" t="s">
        <v>348</v>
      </c>
      <c r="O112" t="s">
        <v>387</v>
      </c>
    </row>
    <row r="113" spans="1:15" hidden="1" x14ac:dyDescent="0.35">
      <c r="A113" t="s">
        <v>326</v>
      </c>
      <c r="B113" t="s">
        <v>304</v>
      </c>
      <c r="C113" t="s">
        <v>87</v>
      </c>
      <c r="D113" t="s">
        <v>78</v>
      </c>
      <c r="E113">
        <v>2020</v>
      </c>
      <c r="F113">
        <v>79</v>
      </c>
      <c r="G113" t="s">
        <v>312</v>
      </c>
      <c r="H113" t="s">
        <v>80</v>
      </c>
      <c r="I113">
        <v>87133</v>
      </c>
      <c r="L113" t="s">
        <v>348</v>
      </c>
      <c r="O113" t="s">
        <v>387</v>
      </c>
    </row>
    <row r="114" spans="1:15" hidden="1" x14ac:dyDescent="0.35">
      <c r="A114" t="s">
        <v>326</v>
      </c>
      <c r="B114" t="s">
        <v>304</v>
      </c>
      <c r="C114" t="s">
        <v>87</v>
      </c>
      <c r="D114" t="s">
        <v>78</v>
      </c>
      <c r="E114">
        <v>2020</v>
      </c>
      <c r="F114">
        <v>79</v>
      </c>
      <c r="G114" t="s">
        <v>312</v>
      </c>
      <c r="H114" t="s">
        <v>80</v>
      </c>
      <c r="I114">
        <v>7518</v>
      </c>
      <c r="L114" t="s">
        <v>348</v>
      </c>
      <c r="O114" t="s">
        <v>387</v>
      </c>
    </row>
    <row r="115" spans="1:15" hidden="1" x14ac:dyDescent="0.35">
      <c r="A115" t="s">
        <v>326</v>
      </c>
      <c r="B115" t="s">
        <v>304</v>
      </c>
      <c r="C115" t="s">
        <v>87</v>
      </c>
      <c r="D115" t="s">
        <v>78</v>
      </c>
      <c r="E115">
        <v>2020</v>
      </c>
      <c r="F115">
        <v>79</v>
      </c>
      <c r="G115" t="s">
        <v>312</v>
      </c>
      <c r="H115" t="s">
        <v>81</v>
      </c>
      <c r="I115">
        <v>2578</v>
      </c>
      <c r="L115" t="s">
        <v>348</v>
      </c>
      <c r="O115" t="s">
        <v>387</v>
      </c>
    </row>
    <row r="116" spans="1:15" hidden="1" x14ac:dyDescent="0.35">
      <c r="A116" t="s">
        <v>326</v>
      </c>
      <c r="B116" t="s">
        <v>304</v>
      </c>
      <c r="C116" t="s">
        <v>87</v>
      </c>
      <c r="D116" t="s">
        <v>78</v>
      </c>
      <c r="E116">
        <v>2020</v>
      </c>
      <c r="F116">
        <v>79</v>
      </c>
      <c r="G116" t="s">
        <v>312</v>
      </c>
      <c r="H116" t="s">
        <v>81</v>
      </c>
      <c r="I116">
        <v>1363</v>
      </c>
      <c r="L116" t="s">
        <v>348</v>
      </c>
      <c r="O116" t="s">
        <v>387</v>
      </c>
    </row>
    <row r="117" spans="1:15" hidden="1" x14ac:dyDescent="0.35">
      <c r="A117" t="s">
        <v>326</v>
      </c>
      <c r="B117" t="s">
        <v>304</v>
      </c>
      <c r="C117" t="s">
        <v>87</v>
      </c>
      <c r="D117" t="s">
        <v>78</v>
      </c>
      <c r="E117">
        <v>2020</v>
      </c>
      <c r="F117">
        <v>34</v>
      </c>
      <c r="G117" t="s">
        <v>302</v>
      </c>
      <c r="H117" t="s">
        <v>80</v>
      </c>
      <c r="I117">
        <v>81961</v>
      </c>
      <c r="L117" t="s">
        <v>348</v>
      </c>
      <c r="M117">
        <v>80906</v>
      </c>
      <c r="N117">
        <v>1055</v>
      </c>
      <c r="O117" t="s">
        <v>387</v>
      </c>
    </row>
    <row r="118" spans="1:15" hidden="1" x14ac:dyDescent="0.35">
      <c r="A118" t="s">
        <v>326</v>
      </c>
      <c r="B118" t="s">
        <v>304</v>
      </c>
      <c r="C118" t="s">
        <v>87</v>
      </c>
      <c r="D118" t="s">
        <v>78</v>
      </c>
      <c r="E118">
        <v>2020</v>
      </c>
      <c r="F118">
        <v>34</v>
      </c>
      <c r="G118" t="s">
        <v>302</v>
      </c>
      <c r="H118" t="s">
        <v>80</v>
      </c>
      <c r="I118">
        <v>1460</v>
      </c>
      <c r="L118" t="s">
        <v>348</v>
      </c>
      <c r="M118">
        <v>1441</v>
      </c>
      <c r="N118">
        <v>19</v>
      </c>
      <c r="O118" t="s">
        <v>387</v>
      </c>
    </row>
    <row r="119" spans="1:15" hidden="1" x14ac:dyDescent="0.35">
      <c r="A119" t="s">
        <v>326</v>
      </c>
      <c r="B119" t="s">
        <v>304</v>
      </c>
      <c r="C119" t="s">
        <v>87</v>
      </c>
      <c r="D119" t="s">
        <v>78</v>
      </c>
      <c r="E119">
        <v>2020</v>
      </c>
      <c r="F119">
        <v>34</v>
      </c>
      <c r="G119" t="s">
        <v>302</v>
      </c>
      <c r="H119" t="s">
        <v>80</v>
      </c>
      <c r="I119">
        <v>25820</v>
      </c>
      <c r="L119" t="s">
        <v>348</v>
      </c>
      <c r="M119">
        <v>25488</v>
      </c>
      <c r="N119">
        <v>332</v>
      </c>
      <c r="O119" t="s">
        <v>387</v>
      </c>
    </row>
    <row r="120" spans="1:15" hidden="1" x14ac:dyDescent="0.35">
      <c r="A120" t="s">
        <v>326</v>
      </c>
      <c r="B120" t="s">
        <v>304</v>
      </c>
      <c r="C120" t="s">
        <v>87</v>
      </c>
      <c r="D120" t="s">
        <v>78</v>
      </c>
      <c r="E120">
        <v>2020</v>
      </c>
      <c r="F120">
        <v>34</v>
      </c>
      <c r="G120" t="s">
        <v>302</v>
      </c>
      <c r="H120" t="s">
        <v>80</v>
      </c>
      <c r="I120">
        <v>3736</v>
      </c>
      <c r="L120" t="s">
        <v>348</v>
      </c>
      <c r="M120">
        <v>3688</v>
      </c>
      <c r="N120">
        <v>48</v>
      </c>
      <c r="O120" t="s">
        <v>387</v>
      </c>
    </row>
    <row r="121" spans="1:15" hidden="1" x14ac:dyDescent="0.35">
      <c r="A121" t="s">
        <v>326</v>
      </c>
      <c r="B121" t="s">
        <v>304</v>
      </c>
      <c r="C121" t="s">
        <v>87</v>
      </c>
      <c r="D121" t="s">
        <v>78</v>
      </c>
      <c r="E121">
        <v>2020</v>
      </c>
      <c r="F121">
        <v>34</v>
      </c>
      <c r="G121" t="s">
        <v>302</v>
      </c>
      <c r="H121" t="s">
        <v>81</v>
      </c>
      <c r="I121">
        <v>744</v>
      </c>
      <c r="L121" t="s">
        <v>348</v>
      </c>
      <c r="M121">
        <v>734</v>
      </c>
      <c r="N121">
        <v>10</v>
      </c>
      <c r="O121" t="s">
        <v>387</v>
      </c>
    </row>
    <row r="122" spans="1:15" hidden="1" x14ac:dyDescent="0.35">
      <c r="A122" t="s">
        <v>326</v>
      </c>
      <c r="B122" t="s">
        <v>304</v>
      </c>
      <c r="C122" t="s">
        <v>87</v>
      </c>
      <c r="D122" t="s">
        <v>78</v>
      </c>
      <c r="E122">
        <v>2020</v>
      </c>
      <c r="F122">
        <v>34</v>
      </c>
      <c r="G122" t="s">
        <v>302</v>
      </c>
      <c r="H122" t="s">
        <v>81</v>
      </c>
      <c r="I122">
        <v>2899</v>
      </c>
      <c r="L122" t="s">
        <v>348</v>
      </c>
      <c r="M122">
        <v>2862</v>
      </c>
      <c r="N122">
        <v>37</v>
      </c>
      <c r="O122" t="s">
        <v>387</v>
      </c>
    </row>
    <row r="123" spans="1:15" hidden="1" x14ac:dyDescent="0.35">
      <c r="A123" t="s">
        <v>326</v>
      </c>
      <c r="B123" t="s">
        <v>304</v>
      </c>
      <c r="C123" t="s">
        <v>87</v>
      </c>
      <c r="D123" t="s">
        <v>78</v>
      </c>
      <c r="E123">
        <v>2020</v>
      </c>
      <c r="F123">
        <v>67</v>
      </c>
      <c r="G123" t="s">
        <v>303</v>
      </c>
      <c r="H123" t="s">
        <v>80</v>
      </c>
      <c r="I123">
        <v>1509</v>
      </c>
      <c r="J123">
        <v>1502</v>
      </c>
      <c r="K123">
        <v>7</v>
      </c>
      <c r="L123" t="s">
        <v>348</v>
      </c>
      <c r="O123" t="s">
        <v>387</v>
      </c>
    </row>
    <row r="124" spans="1:15" hidden="1" x14ac:dyDescent="0.35">
      <c r="A124" t="s">
        <v>326</v>
      </c>
      <c r="B124" t="s">
        <v>304</v>
      </c>
      <c r="C124" t="s">
        <v>87</v>
      </c>
      <c r="D124" t="s">
        <v>78</v>
      </c>
      <c r="E124">
        <v>2020</v>
      </c>
      <c r="F124">
        <v>67</v>
      </c>
      <c r="G124" t="s">
        <v>303</v>
      </c>
      <c r="H124" t="s">
        <v>80</v>
      </c>
      <c r="I124">
        <v>1407</v>
      </c>
      <c r="J124">
        <v>1379</v>
      </c>
      <c r="K124">
        <v>28</v>
      </c>
      <c r="L124" t="s">
        <v>348</v>
      </c>
      <c r="O124" t="s">
        <v>387</v>
      </c>
    </row>
    <row r="125" spans="1:15" hidden="1" x14ac:dyDescent="0.35">
      <c r="A125" t="s">
        <v>326</v>
      </c>
      <c r="B125" t="s">
        <v>304</v>
      </c>
      <c r="C125" t="s">
        <v>87</v>
      </c>
      <c r="D125" t="s">
        <v>78</v>
      </c>
      <c r="E125">
        <v>2020</v>
      </c>
      <c r="F125">
        <v>67</v>
      </c>
      <c r="G125" t="s">
        <v>303</v>
      </c>
      <c r="H125" t="s">
        <v>81</v>
      </c>
      <c r="I125">
        <v>1400</v>
      </c>
      <c r="J125">
        <v>1400</v>
      </c>
      <c r="K125">
        <v>0</v>
      </c>
      <c r="L125" t="s">
        <v>348</v>
      </c>
      <c r="O125" t="s">
        <v>387</v>
      </c>
    </row>
    <row r="126" spans="1:15" hidden="1" x14ac:dyDescent="0.35">
      <c r="A126" t="s">
        <v>326</v>
      </c>
      <c r="B126" t="s">
        <v>84</v>
      </c>
      <c r="C126" t="s">
        <v>329</v>
      </c>
      <c r="D126" t="s">
        <v>78</v>
      </c>
      <c r="E126">
        <v>2020</v>
      </c>
      <c r="F126">
        <v>34</v>
      </c>
      <c r="G126" t="s">
        <v>302</v>
      </c>
      <c r="H126" t="s">
        <v>80</v>
      </c>
      <c r="I126">
        <v>1121</v>
      </c>
      <c r="L126" t="s">
        <v>348</v>
      </c>
      <c r="M126">
        <v>1064.95</v>
      </c>
      <c r="N126">
        <v>56.05</v>
      </c>
      <c r="O126" t="s">
        <v>390</v>
      </c>
    </row>
    <row r="127" spans="1:15" hidden="1" x14ac:dyDescent="0.35">
      <c r="A127" t="s">
        <v>326</v>
      </c>
      <c r="B127" t="s">
        <v>84</v>
      </c>
      <c r="C127" t="s">
        <v>329</v>
      </c>
      <c r="D127" t="s">
        <v>78</v>
      </c>
      <c r="E127">
        <v>2020</v>
      </c>
      <c r="F127">
        <v>34</v>
      </c>
      <c r="G127" t="s">
        <v>302</v>
      </c>
      <c r="H127" t="s">
        <v>80</v>
      </c>
      <c r="I127">
        <v>99.41</v>
      </c>
      <c r="L127" t="s">
        <v>348</v>
      </c>
      <c r="M127">
        <v>94.44</v>
      </c>
      <c r="N127">
        <v>4.97</v>
      </c>
      <c r="O127" t="s">
        <v>390</v>
      </c>
    </row>
    <row r="128" spans="1:15" hidden="1" x14ac:dyDescent="0.35">
      <c r="A128" t="s">
        <v>326</v>
      </c>
      <c r="B128" t="s">
        <v>84</v>
      </c>
      <c r="C128" t="s">
        <v>329</v>
      </c>
      <c r="D128" t="s">
        <v>78</v>
      </c>
      <c r="E128">
        <v>2020</v>
      </c>
      <c r="F128">
        <v>34</v>
      </c>
      <c r="G128" t="s">
        <v>302</v>
      </c>
      <c r="H128" t="s">
        <v>80</v>
      </c>
      <c r="I128">
        <v>1256.43</v>
      </c>
      <c r="L128" t="s">
        <v>348</v>
      </c>
      <c r="M128">
        <v>1193.6099999999999</v>
      </c>
      <c r="N128">
        <v>62.82</v>
      </c>
      <c r="O128" t="s">
        <v>390</v>
      </c>
    </row>
    <row r="129" spans="1:15" hidden="1" x14ac:dyDescent="0.35">
      <c r="A129" t="s">
        <v>326</v>
      </c>
      <c r="B129" t="s">
        <v>84</v>
      </c>
      <c r="C129" t="s">
        <v>329</v>
      </c>
      <c r="D129" t="s">
        <v>78</v>
      </c>
      <c r="E129">
        <v>2020</v>
      </c>
      <c r="F129">
        <v>34</v>
      </c>
      <c r="G129" t="s">
        <v>302</v>
      </c>
      <c r="H129" t="s">
        <v>80</v>
      </c>
      <c r="I129">
        <v>143.31</v>
      </c>
      <c r="L129" t="s">
        <v>348</v>
      </c>
      <c r="M129">
        <v>136.13999999999999</v>
      </c>
      <c r="N129">
        <v>7.17</v>
      </c>
      <c r="O129" t="s">
        <v>390</v>
      </c>
    </row>
    <row r="130" spans="1:15" hidden="1" x14ac:dyDescent="0.35">
      <c r="A130" t="s">
        <v>326</v>
      </c>
      <c r="B130" t="s">
        <v>84</v>
      </c>
      <c r="C130" t="s">
        <v>329</v>
      </c>
      <c r="D130" t="s">
        <v>78</v>
      </c>
      <c r="E130">
        <v>2020</v>
      </c>
      <c r="F130">
        <v>34</v>
      </c>
      <c r="G130" t="s">
        <v>302</v>
      </c>
      <c r="H130" t="s">
        <v>81</v>
      </c>
      <c r="I130">
        <v>119.71</v>
      </c>
      <c r="L130" t="s">
        <v>348</v>
      </c>
      <c r="M130">
        <v>113.72</v>
      </c>
      <c r="N130">
        <v>5.99</v>
      </c>
      <c r="O130" t="s">
        <v>390</v>
      </c>
    </row>
    <row r="131" spans="1:15" hidden="1" x14ac:dyDescent="0.35">
      <c r="A131" t="s">
        <v>326</v>
      </c>
      <c r="B131" t="s">
        <v>84</v>
      </c>
      <c r="C131" t="s">
        <v>329</v>
      </c>
      <c r="D131" t="s">
        <v>78</v>
      </c>
      <c r="E131">
        <v>2020</v>
      </c>
      <c r="F131">
        <v>34</v>
      </c>
      <c r="G131" t="s">
        <v>302</v>
      </c>
      <c r="H131" t="s">
        <v>81</v>
      </c>
      <c r="I131">
        <v>48.73</v>
      </c>
      <c r="L131" t="s">
        <v>348</v>
      </c>
      <c r="M131">
        <v>46.29</v>
      </c>
      <c r="N131">
        <v>2.44</v>
      </c>
      <c r="O131" t="s">
        <v>390</v>
      </c>
    </row>
    <row r="132" spans="1:15" hidden="1" x14ac:dyDescent="0.35">
      <c r="A132" t="s">
        <v>326</v>
      </c>
      <c r="B132" t="s">
        <v>84</v>
      </c>
      <c r="C132" t="s">
        <v>327</v>
      </c>
      <c r="D132" t="s">
        <v>78</v>
      </c>
      <c r="E132">
        <v>2020</v>
      </c>
      <c r="F132">
        <v>79</v>
      </c>
      <c r="G132" t="s">
        <v>312</v>
      </c>
      <c r="H132" t="s">
        <v>80</v>
      </c>
      <c r="I132">
        <v>88.7</v>
      </c>
      <c r="L132" t="s">
        <v>348</v>
      </c>
      <c r="O132" t="s">
        <v>389</v>
      </c>
    </row>
    <row r="133" spans="1:15" hidden="1" x14ac:dyDescent="0.35">
      <c r="A133" t="s">
        <v>326</v>
      </c>
      <c r="B133" t="s">
        <v>84</v>
      </c>
      <c r="C133" t="s">
        <v>327</v>
      </c>
      <c r="D133" t="s">
        <v>78</v>
      </c>
      <c r="E133">
        <v>2020</v>
      </c>
      <c r="F133">
        <v>79</v>
      </c>
      <c r="G133" t="s">
        <v>312</v>
      </c>
      <c r="H133" t="s">
        <v>80</v>
      </c>
      <c r="I133">
        <v>4.1900000000000004</v>
      </c>
      <c r="L133" t="s">
        <v>348</v>
      </c>
      <c r="O133" t="s">
        <v>389</v>
      </c>
    </row>
    <row r="134" spans="1:15" hidden="1" x14ac:dyDescent="0.35">
      <c r="A134" t="s">
        <v>326</v>
      </c>
      <c r="B134" t="s">
        <v>84</v>
      </c>
      <c r="C134" t="s">
        <v>327</v>
      </c>
      <c r="D134" t="s">
        <v>78</v>
      </c>
      <c r="E134">
        <v>2020</v>
      </c>
      <c r="F134">
        <v>79</v>
      </c>
      <c r="G134" t="s">
        <v>312</v>
      </c>
      <c r="H134" t="s">
        <v>80</v>
      </c>
      <c r="I134">
        <v>90.88</v>
      </c>
      <c r="L134" t="s">
        <v>348</v>
      </c>
      <c r="O134" t="s">
        <v>389</v>
      </c>
    </row>
    <row r="135" spans="1:15" hidden="1" x14ac:dyDescent="0.35">
      <c r="A135" t="s">
        <v>326</v>
      </c>
      <c r="B135" t="s">
        <v>84</v>
      </c>
      <c r="C135" t="s">
        <v>327</v>
      </c>
      <c r="D135" t="s">
        <v>78</v>
      </c>
      <c r="E135">
        <v>2020</v>
      </c>
      <c r="F135">
        <v>79</v>
      </c>
      <c r="G135" t="s">
        <v>312</v>
      </c>
      <c r="H135" t="s">
        <v>80</v>
      </c>
      <c r="I135">
        <v>4.21</v>
      </c>
      <c r="L135" t="s">
        <v>348</v>
      </c>
      <c r="O135" t="s">
        <v>389</v>
      </c>
    </row>
    <row r="136" spans="1:15" hidden="1" x14ac:dyDescent="0.35">
      <c r="A136" t="s">
        <v>326</v>
      </c>
      <c r="B136" t="s">
        <v>84</v>
      </c>
      <c r="C136" t="s">
        <v>327</v>
      </c>
      <c r="D136" t="s">
        <v>78</v>
      </c>
      <c r="E136">
        <v>2020</v>
      </c>
      <c r="F136">
        <v>34</v>
      </c>
      <c r="G136" t="s">
        <v>302</v>
      </c>
      <c r="H136" t="s">
        <v>80</v>
      </c>
      <c r="I136">
        <v>605.80999999999995</v>
      </c>
      <c r="L136" t="s">
        <v>348</v>
      </c>
      <c r="M136">
        <v>605.80999999999995</v>
      </c>
      <c r="N136">
        <v>0</v>
      </c>
      <c r="O136" t="s">
        <v>389</v>
      </c>
    </row>
    <row r="137" spans="1:15" hidden="1" x14ac:dyDescent="0.35">
      <c r="A137" t="s">
        <v>326</v>
      </c>
      <c r="B137" t="s">
        <v>84</v>
      </c>
      <c r="C137" t="s">
        <v>327</v>
      </c>
      <c r="D137" t="s">
        <v>78</v>
      </c>
      <c r="E137">
        <v>2020</v>
      </c>
      <c r="F137">
        <v>34</v>
      </c>
      <c r="G137" t="s">
        <v>302</v>
      </c>
      <c r="H137" t="s">
        <v>80</v>
      </c>
      <c r="I137">
        <v>24.97</v>
      </c>
      <c r="L137" t="s">
        <v>348</v>
      </c>
      <c r="M137">
        <v>23.72</v>
      </c>
      <c r="N137">
        <v>1.25</v>
      </c>
      <c r="O137" t="s">
        <v>389</v>
      </c>
    </row>
    <row r="138" spans="1:15" hidden="1" x14ac:dyDescent="0.35">
      <c r="A138" t="s">
        <v>326</v>
      </c>
      <c r="B138" t="s">
        <v>84</v>
      </c>
      <c r="C138" t="s">
        <v>327</v>
      </c>
      <c r="D138" t="s">
        <v>78</v>
      </c>
      <c r="E138">
        <v>2020</v>
      </c>
      <c r="F138">
        <v>34</v>
      </c>
      <c r="G138" t="s">
        <v>302</v>
      </c>
      <c r="H138" t="s">
        <v>80</v>
      </c>
      <c r="I138">
        <v>732.67</v>
      </c>
      <c r="L138" t="s">
        <v>348</v>
      </c>
      <c r="M138">
        <v>732.67</v>
      </c>
      <c r="N138">
        <v>0</v>
      </c>
      <c r="O138" t="s">
        <v>389</v>
      </c>
    </row>
    <row r="139" spans="1:15" hidden="1" x14ac:dyDescent="0.35">
      <c r="A139" t="s">
        <v>326</v>
      </c>
      <c r="B139" t="s">
        <v>84</v>
      </c>
      <c r="C139" t="s">
        <v>327</v>
      </c>
      <c r="D139" t="s">
        <v>78</v>
      </c>
      <c r="E139">
        <v>2020</v>
      </c>
      <c r="F139">
        <v>34</v>
      </c>
      <c r="G139" t="s">
        <v>302</v>
      </c>
      <c r="H139" t="s">
        <v>80</v>
      </c>
      <c r="I139">
        <v>29.95</v>
      </c>
      <c r="L139" t="s">
        <v>348</v>
      </c>
      <c r="M139">
        <v>28.45</v>
      </c>
      <c r="N139">
        <v>1.5</v>
      </c>
      <c r="O139" t="s">
        <v>389</v>
      </c>
    </row>
    <row r="140" spans="1:15" hidden="1" x14ac:dyDescent="0.35">
      <c r="A140" t="s">
        <v>326</v>
      </c>
      <c r="B140" t="s">
        <v>84</v>
      </c>
      <c r="C140" t="s">
        <v>335</v>
      </c>
      <c r="D140" t="s">
        <v>78</v>
      </c>
      <c r="E140">
        <v>2020</v>
      </c>
      <c r="F140">
        <v>34</v>
      </c>
      <c r="G140" t="s">
        <v>302</v>
      </c>
      <c r="H140" t="s">
        <v>80</v>
      </c>
      <c r="I140">
        <v>115.51</v>
      </c>
      <c r="L140" t="s">
        <v>348</v>
      </c>
      <c r="M140">
        <v>109.73</v>
      </c>
      <c r="N140">
        <v>5.78</v>
      </c>
      <c r="O140" t="s">
        <v>393</v>
      </c>
    </row>
    <row r="141" spans="1:15" hidden="1" x14ac:dyDescent="0.35">
      <c r="A141" t="s">
        <v>326</v>
      </c>
      <c r="B141" t="s">
        <v>84</v>
      </c>
      <c r="C141" t="s">
        <v>335</v>
      </c>
      <c r="D141" t="s">
        <v>78</v>
      </c>
      <c r="E141">
        <v>2020</v>
      </c>
      <c r="F141">
        <v>34</v>
      </c>
      <c r="G141" t="s">
        <v>302</v>
      </c>
      <c r="H141" t="s">
        <v>80</v>
      </c>
      <c r="I141">
        <v>144.59</v>
      </c>
      <c r="L141" t="s">
        <v>348</v>
      </c>
      <c r="M141">
        <v>137.36000000000001</v>
      </c>
      <c r="N141">
        <v>7.23</v>
      </c>
      <c r="O141" t="s">
        <v>393</v>
      </c>
    </row>
    <row r="142" spans="1:15" hidden="1" x14ac:dyDescent="0.35">
      <c r="A142" t="s">
        <v>326</v>
      </c>
      <c r="B142" t="s">
        <v>84</v>
      </c>
      <c r="C142" t="s">
        <v>335</v>
      </c>
      <c r="D142" t="s">
        <v>78</v>
      </c>
      <c r="E142">
        <v>2020</v>
      </c>
      <c r="F142">
        <v>34</v>
      </c>
      <c r="G142" t="s">
        <v>302</v>
      </c>
      <c r="H142" t="s">
        <v>80</v>
      </c>
      <c r="I142">
        <v>186.98</v>
      </c>
      <c r="L142" t="s">
        <v>348</v>
      </c>
      <c r="M142">
        <v>177.63</v>
      </c>
      <c r="N142">
        <v>9.35</v>
      </c>
      <c r="O142" t="s">
        <v>393</v>
      </c>
    </row>
    <row r="143" spans="1:15" hidden="1" x14ac:dyDescent="0.35">
      <c r="A143" t="s">
        <v>326</v>
      </c>
      <c r="B143" t="s">
        <v>84</v>
      </c>
      <c r="C143" t="s">
        <v>335</v>
      </c>
      <c r="D143" t="s">
        <v>78</v>
      </c>
      <c r="E143">
        <v>2020</v>
      </c>
      <c r="F143">
        <v>34</v>
      </c>
      <c r="G143" t="s">
        <v>302</v>
      </c>
      <c r="H143" t="s">
        <v>80</v>
      </c>
      <c r="I143">
        <v>4.99</v>
      </c>
      <c r="L143" t="s">
        <v>348</v>
      </c>
      <c r="M143">
        <v>4.74</v>
      </c>
      <c r="N143">
        <v>0.25</v>
      </c>
      <c r="O143" t="s">
        <v>393</v>
      </c>
    </row>
    <row r="144" spans="1:15" hidden="1" x14ac:dyDescent="0.35">
      <c r="A144" t="s">
        <v>326</v>
      </c>
      <c r="B144" t="s">
        <v>84</v>
      </c>
      <c r="C144" t="s">
        <v>335</v>
      </c>
      <c r="D144" t="s">
        <v>78</v>
      </c>
      <c r="E144">
        <v>2020</v>
      </c>
      <c r="F144">
        <v>34</v>
      </c>
      <c r="G144" t="s">
        <v>302</v>
      </c>
      <c r="H144" t="s">
        <v>81</v>
      </c>
      <c r="I144">
        <v>218.7</v>
      </c>
      <c r="L144" t="s">
        <v>348</v>
      </c>
      <c r="M144">
        <v>207.77</v>
      </c>
      <c r="N144">
        <v>10.94</v>
      </c>
      <c r="O144" t="s">
        <v>393</v>
      </c>
    </row>
    <row r="145" spans="1:15" hidden="1" x14ac:dyDescent="0.35">
      <c r="A145" t="s">
        <v>326</v>
      </c>
      <c r="B145" t="s">
        <v>84</v>
      </c>
      <c r="C145" t="s">
        <v>335</v>
      </c>
      <c r="D145" t="s">
        <v>78</v>
      </c>
      <c r="E145">
        <v>2020</v>
      </c>
      <c r="F145">
        <v>34</v>
      </c>
      <c r="G145" t="s">
        <v>302</v>
      </c>
      <c r="H145" t="s">
        <v>81</v>
      </c>
      <c r="I145">
        <v>130.08000000000001</v>
      </c>
      <c r="L145" t="s">
        <v>348</v>
      </c>
      <c r="M145">
        <v>123.58</v>
      </c>
      <c r="N145">
        <v>6.5</v>
      </c>
      <c r="O145" t="s">
        <v>393</v>
      </c>
    </row>
    <row r="146" spans="1:15" hidden="1" x14ac:dyDescent="0.35">
      <c r="A146" t="s">
        <v>326</v>
      </c>
      <c r="B146" t="s">
        <v>84</v>
      </c>
      <c r="C146" t="s">
        <v>336</v>
      </c>
      <c r="D146" t="s">
        <v>78</v>
      </c>
      <c r="E146">
        <v>2020</v>
      </c>
      <c r="F146">
        <v>79</v>
      </c>
      <c r="G146" t="s">
        <v>312</v>
      </c>
      <c r="H146" t="s">
        <v>80</v>
      </c>
      <c r="I146">
        <v>93.78</v>
      </c>
      <c r="L146" t="s">
        <v>348</v>
      </c>
      <c r="O146" t="s">
        <v>394</v>
      </c>
    </row>
    <row r="147" spans="1:15" hidden="1" x14ac:dyDescent="0.35">
      <c r="A147" t="s">
        <v>326</v>
      </c>
      <c r="B147" t="s">
        <v>84</v>
      </c>
      <c r="C147" t="s">
        <v>336</v>
      </c>
      <c r="D147" t="s">
        <v>78</v>
      </c>
      <c r="E147">
        <v>2020</v>
      </c>
      <c r="F147">
        <v>79</v>
      </c>
      <c r="G147" t="s">
        <v>312</v>
      </c>
      <c r="H147" t="s">
        <v>80</v>
      </c>
      <c r="I147">
        <v>7.77</v>
      </c>
      <c r="L147" t="s">
        <v>348</v>
      </c>
      <c r="O147" t="s">
        <v>394</v>
      </c>
    </row>
    <row r="148" spans="1:15" hidden="1" x14ac:dyDescent="0.35">
      <c r="A148" t="s">
        <v>326</v>
      </c>
      <c r="B148" t="s">
        <v>84</v>
      </c>
      <c r="C148" t="s">
        <v>336</v>
      </c>
      <c r="D148" t="s">
        <v>78</v>
      </c>
      <c r="E148">
        <v>2020</v>
      </c>
      <c r="F148">
        <v>79</v>
      </c>
      <c r="G148" t="s">
        <v>312</v>
      </c>
      <c r="H148" t="s">
        <v>80</v>
      </c>
      <c r="I148">
        <v>94.71</v>
      </c>
      <c r="L148" t="s">
        <v>348</v>
      </c>
      <c r="O148" t="s">
        <v>394</v>
      </c>
    </row>
    <row r="149" spans="1:15" hidden="1" x14ac:dyDescent="0.35">
      <c r="A149" t="s">
        <v>326</v>
      </c>
      <c r="B149" t="s">
        <v>84</v>
      </c>
      <c r="C149" t="s">
        <v>336</v>
      </c>
      <c r="D149" t="s">
        <v>78</v>
      </c>
      <c r="E149">
        <v>2020</v>
      </c>
      <c r="F149">
        <v>79</v>
      </c>
      <c r="G149" t="s">
        <v>312</v>
      </c>
      <c r="H149" t="s">
        <v>80</v>
      </c>
      <c r="I149">
        <v>11.72</v>
      </c>
      <c r="L149" t="s">
        <v>348</v>
      </c>
      <c r="O149" t="s">
        <v>394</v>
      </c>
    </row>
    <row r="150" spans="1:15" hidden="1" x14ac:dyDescent="0.35">
      <c r="A150" t="s">
        <v>326</v>
      </c>
      <c r="B150" t="s">
        <v>84</v>
      </c>
      <c r="C150" t="s">
        <v>336</v>
      </c>
      <c r="D150" t="s">
        <v>78</v>
      </c>
      <c r="E150">
        <v>2020</v>
      </c>
      <c r="F150">
        <v>34</v>
      </c>
      <c r="G150" t="s">
        <v>302</v>
      </c>
      <c r="H150" t="s">
        <v>80</v>
      </c>
      <c r="I150">
        <v>182.34</v>
      </c>
      <c r="L150" t="s">
        <v>348</v>
      </c>
      <c r="M150">
        <v>173.22</v>
      </c>
      <c r="N150">
        <v>9.1199999999999992</v>
      </c>
      <c r="O150" t="s">
        <v>394</v>
      </c>
    </row>
    <row r="151" spans="1:15" hidden="1" x14ac:dyDescent="0.35">
      <c r="A151" t="s">
        <v>326</v>
      </c>
      <c r="B151" t="s">
        <v>84</v>
      </c>
      <c r="C151" t="s">
        <v>336</v>
      </c>
      <c r="D151" t="s">
        <v>78</v>
      </c>
      <c r="E151">
        <v>2020</v>
      </c>
      <c r="F151">
        <v>34</v>
      </c>
      <c r="G151" t="s">
        <v>302</v>
      </c>
      <c r="H151" t="s">
        <v>80</v>
      </c>
      <c r="I151">
        <v>15.11</v>
      </c>
      <c r="L151" t="s">
        <v>348</v>
      </c>
      <c r="M151">
        <v>14.35</v>
      </c>
      <c r="N151">
        <v>0.76</v>
      </c>
      <c r="O151" t="s">
        <v>394</v>
      </c>
    </row>
    <row r="152" spans="1:15" hidden="1" x14ac:dyDescent="0.35">
      <c r="A152" t="s">
        <v>326</v>
      </c>
      <c r="B152" t="s">
        <v>84</v>
      </c>
      <c r="C152" t="s">
        <v>336</v>
      </c>
      <c r="D152" t="s">
        <v>78</v>
      </c>
      <c r="E152">
        <v>2020</v>
      </c>
      <c r="F152">
        <v>34</v>
      </c>
      <c r="G152" t="s">
        <v>302</v>
      </c>
      <c r="H152" t="s">
        <v>80</v>
      </c>
      <c r="I152">
        <v>184.13</v>
      </c>
      <c r="L152" t="s">
        <v>348</v>
      </c>
      <c r="M152">
        <v>174.92</v>
      </c>
      <c r="N152">
        <v>9.2100000000000009</v>
      </c>
      <c r="O152" t="s">
        <v>394</v>
      </c>
    </row>
    <row r="153" spans="1:15" hidden="1" x14ac:dyDescent="0.35">
      <c r="A153" t="s">
        <v>326</v>
      </c>
      <c r="B153" t="s">
        <v>84</v>
      </c>
      <c r="C153" t="s">
        <v>336</v>
      </c>
      <c r="D153" t="s">
        <v>78</v>
      </c>
      <c r="E153">
        <v>2020</v>
      </c>
      <c r="F153">
        <v>34</v>
      </c>
      <c r="G153" t="s">
        <v>302</v>
      </c>
      <c r="H153" t="s">
        <v>80</v>
      </c>
      <c r="I153">
        <v>22.79</v>
      </c>
      <c r="L153" t="s">
        <v>348</v>
      </c>
      <c r="M153">
        <v>21.65</v>
      </c>
      <c r="N153">
        <v>1.1399999999999999</v>
      </c>
      <c r="O153" t="s">
        <v>394</v>
      </c>
    </row>
    <row r="154" spans="1:15" hidden="1" x14ac:dyDescent="0.35">
      <c r="A154" t="s">
        <v>326</v>
      </c>
      <c r="B154" t="s">
        <v>84</v>
      </c>
      <c r="C154" t="s">
        <v>337</v>
      </c>
      <c r="D154" t="s">
        <v>78</v>
      </c>
      <c r="E154">
        <v>2020</v>
      </c>
      <c r="F154">
        <v>34</v>
      </c>
      <c r="G154" t="s">
        <v>302</v>
      </c>
      <c r="H154" t="s">
        <v>80</v>
      </c>
      <c r="I154">
        <v>284.48</v>
      </c>
      <c r="L154" t="s">
        <v>348</v>
      </c>
      <c r="M154">
        <v>270.26</v>
      </c>
      <c r="N154">
        <v>14.22</v>
      </c>
      <c r="O154" t="s">
        <v>395</v>
      </c>
    </row>
    <row r="155" spans="1:15" hidden="1" x14ac:dyDescent="0.35">
      <c r="A155" t="s">
        <v>326</v>
      </c>
      <c r="B155" t="s">
        <v>84</v>
      </c>
      <c r="C155" t="s">
        <v>337</v>
      </c>
      <c r="D155" t="s">
        <v>78</v>
      </c>
      <c r="E155">
        <v>2020</v>
      </c>
      <c r="F155">
        <v>34</v>
      </c>
      <c r="G155" t="s">
        <v>302</v>
      </c>
      <c r="H155" t="s">
        <v>80</v>
      </c>
      <c r="I155">
        <v>437.38</v>
      </c>
      <c r="L155" t="s">
        <v>348</v>
      </c>
      <c r="M155">
        <v>415.51</v>
      </c>
      <c r="N155">
        <v>21.87</v>
      </c>
      <c r="O155" t="s">
        <v>395</v>
      </c>
    </row>
    <row r="156" spans="1:15" hidden="1" x14ac:dyDescent="0.35">
      <c r="A156" t="s">
        <v>326</v>
      </c>
      <c r="B156" t="s">
        <v>84</v>
      </c>
      <c r="C156" t="s">
        <v>331</v>
      </c>
      <c r="D156" t="s">
        <v>78</v>
      </c>
      <c r="E156">
        <v>2020</v>
      </c>
      <c r="F156">
        <v>79</v>
      </c>
      <c r="G156" t="s">
        <v>312</v>
      </c>
      <c r="H156" t="s">
        <v>80</v>
      </c>
      <c r="I156">
        <v>814.12</v>
      </c>
      <c r="L156" t="s">
        <v>348</v>
      </c>
      <c r="O156" t="s">
        <v>397</v>
      </c>
    </row>
    <row r="157" spans="1:15" hidden="1" x14ac:dyDescent="0.35">
      <c r="A157" t="s">
        <v>326</v>
      </c>
      <c r="B157" t="s">
        <v>84</v>
      </c>
      <c r="C157" t="s">
        <v>331</v>
      </c>
      <c r="D157" t="s">
        <v>78</v>
      </c>
      <c r="E157">
        <v>2020</v>
      </c>
      <c r="F157">
        <v>79</v>
      </c>
      <c r="G157" t="s">
        <v>312</v>
      </c>
      <c r="H157" t="s">
        <v>80</v>
      </c>
      <c r="I157">
        <v>14.51</v>
      </c>
      <c r="L157" t="s">
        <v>348</v>
      </c>
      <c r="O157" t="s">
        <v>397</v>
      </c>
    </row>
    <row r="158" spans="1:15" hidden="1" x14ac:dyDescent="0.35">
      <c r="A158" t="s">
        <v>326</v>
      </c>
      <c r="B158" t="s">
        <v>84</v>
      </c>
      <c r="C158" t="s">
        <v>331</v>
      </c>
      <c r="D158" t="s">
        <v>78</v>
      </c>
      <c r="E158">
        <v>2020</v>
      </c>
      <c r="F158">
        <v>79</v>
      </c>
      <c r="G158" t="s">
        <v>312</v>
      </c>
      <c r="H158" t="s">
        <v>80</v>
      </c>
      <c r="I158">
        <v>811.21</v>
      </c>
      <c r="L158" t="s">
        <v>348</v>
      </c>
      <c r="O158" t="s">
        <v>397</v>
      </c>
    </row>
    <row r="159" spans="1:15" hidden="1" x14ac:dyDescent="0.35">
      <c r="A159" t="s">
        <v>326</v>
      </c>
      <c r="B159" t="s">
        <v>84</v>
      </c>
      <c r="C159" t="s">
        <v>331</v>
      </c>
      <c r="D159" t="s">
        <v>78</v>
      </c>
      <c r="E159">
        <v>2020</v>
      </c>
      <c r="F159">
        <v>79</v>
      </c>
      <c r="G159" t="s">
        <v>312</v>
      </c>
      <c r="H159" t="s">
        <v>80</v>
      </c>
      <c r="I159">
        <v>80.180000000000007</v>
      </c>
      <c r="L159" t="s">
        <v>348</v>
      </c>
      <c r="O159" t="s">
        <v>397</v>
      </c>
    </row>
    <row r="160" spans="1:15" hidden="1" x14ac:dyDescent="0.35">
      <c r="A160" t="s">
        <v>326</v>
      </c>
      <c r="B160" t="s">
        <v>84</v>
      </c>
      <c r="C160" t="s">
        <v>331</v>
      </c>
      <c r="D160" t="s">
        <v>78</v>
      </c>
      <c r="E160">
        <v>2020</v>
      </c>
      <c r="F160">
        <v>79</v>
      </c>
      <c r="G160" t="s">
        <v>312</v>
      </c>
      <c r="H160" t="s">
        <v>81</v>
      </c>
      <c r="I160">
        <v>260.98</v>
      </c>
      <c r="L160" t="s">
        <v>348</v>
      </c>
      <c r="O160" t="s">
        <v>397</v>
      </c>
    </row>
    <row r="161" spans="1:15" hidden="1" x14ac:dyDescent="0.35">
      <c r="A161" t="s">
        <v>326</v>
      </c>
      <c r="B161" t="s">
        <v>84</v>
      </c>
      <c r="C161" t="s">
        <v>331</v>
      </c>
      <c r="D161" t="s">
        <v>78</v>
      </c>
      <c r="E161">
        <v>2020</v>
      </c>
      <c r="F161">
        <v>79</v>
      </c>
      <c r="G161" t="s">
        <v>312</v>
      </c>
      <c r="H161" t="s">
        <v>81</v>
      </c>
      <c r="I161">
        <v>56.97</v>
      </c>
      <c r="L161" t="s">
        <v>348</v>
      </c>
      <c r="O161" t="s">
        <v>397</v>
      </c>
    </row>
    <row r="162" spans="1:15" hidden="1" x14ac:dyDescent="0.35">
      <c r="A162" t="s">
        <v>326</v>
      </c>
      <c r="B162" t="s">
        <v>84</v>
      </c>
      <c r="C162" t="s">
        <v>331</v>
      </c>
      <c r="D162" t="s">
        <v>78</v>
      </c>
      <c r="E162">
        <v>2020</v>
      </c>
      <c r="F162">
        <v>34</v>
      </c>
      <c r="G162" t="s">
        <v>302</v>
      </c>
      <c r="H162" t="s">
        <v>80</v>
      </c>
      <c r="I162">
        <v>4327.16</v>
      </c>
      <c r="L162" t="s">
        <v>348</v>
      </c>
      <c r="M162">
        <v>4110.8</v>
      </c>
      <c r="N162">
        <v>216.36</v>
      </c>
      <c r="O162" t="s">
        <v>397</v>
      </c>
    </row>
    <row r="163" spans="1:15" hidden="1" x14ac:dyDescent="0.35">
      <c r="A163" t="s">
        <v>326</v>
      </c>
      <c r="B163" t="s">
        <v>84</v>
      </c>
      <c r="C163" t="s">
        <v>331</v>
      </c>
      <c r="D163" t="s">
        <v>78</v>
      </c>
      <c r="E163">
        <v>2020</v>
      </c>
      <c r="F163">
        <v>34</v>
      </c>
      <c r="G163" t="s">
        <v>302</v>
      </c>
      <c r="H163" t="s">
        <v>80</v>
      </c>
      <c r="I163">
        <v>49.21</v>
      </c>
      <c r="L163" t="s">
        <v>348</v>
      </c>
      <c r="M163">
        <v>46.75</v>
      </c>
      <c r="N163">
        <v>2.46</v>
      </c>
      <c r="O163" t="s">
        <v>397</v>
      </c>
    </row>
    <row r="164" spans="1:15" hidden="1" x14ac:dyDescent="0.35">
      <c r="A164" t="s">
        <v>326</v>
      </c>
      <c r="B164" t="s">
        <v>84</v>
      </c>
      <c r="C164" t="s">
        <v>331</v>
      </c>
      <c r="D164" t="s">
        <v>78</v>
      </c>
      <c r="E164">
        <v>2020</v>
      </c>
      <c r="F164">
        <v>34</v>
      </c>
      <c r="G164" t="s">
        <v>302</v>
      </c>
      <c r="H164" t="s">
        <v>80</v>
      </c>
      <c r="I164">
        <v>4353.75</v>
      </c>
      <c r="L164" t="s">
        <v>348</v>
      </c>
      <c r="M164">
        <v>4136.0600000000004</v>
      </c>
      <c r="N164">
        <v>217.69</v>
      </c>
      <c r="O164" t="s">
        <v>397</v>
      </c>
    </row>
    <row r="165" spans="1:15" hidden="1" x14ac:dyDescent="0.35">
      <c r="A165" t="s">
        <v>326</v>
      </c>
      <c r="B165" t="s">
        <v>84</v>
      </c>
      <c r="C165" t="s">
        <v>331</v>
      </c>
      <c r="D165" t="s">
        <v>78</v>
      </c>
      <c r="E165">
        <v>2020</v>
      </c>
      <c r="F165">
        <v>34</v>
      </c>
      <c r="G165" t="s">
        <v>302</v>
      </c>
      <c r="H165" t="s">
        <v>80</v>
      </c>
      <c r="I165">
        <v>415.97</v>
      </c>
      <c r="L165" t="s">
        <v>348</v>
      </c>
      <c r="M165">
        <v>395.17</v>
      </c>
      <c r="N165">
        <v>20.8</v>
      </c>
      <c r="O165" t="s">
        <v>397</v>
      </c>
    </row>
    <row r="166" spans="1:15" hidden="1" x14ac:dyDescent="0.35">
      <c r="A166" t="s">
        <v>326</v>
      </c>
      <c r="B166" t="s">
        <v>84</v>
      </c>
      <c r="C166" t="s">
        <v>331</v>
      </c>
      <c r="D166" t="s">
        <v>78</v>
      </c>
      <c r="E166">
        <v>2020</v>
      </c>
      <c r="F166">
        <v>34</v>
      </c>
      <c r="G166" t="s">
        <v>302</v>
      </c>
      <c r="H166" t="s">
        <v>81</v>
      </c>
      <c r="I166">
        <v>1151.83</v>
      </c>
      <c r="L166" t="s">
        <v>348</v>
      </c>
      <c r="M166">
        <v>1094.24</v>
      </c>
      <c r="N166">
        <v>57.59</v>
      </c>
      <c r="O166" t="s">
        <v>397</v>
      </c>
    </row>
    <row r="167" spans="1:15" hidden="1" x14ac:dyDescent="0.35">
      <c r="A167" t="s">
        <v>326</v>
      </c>
      <c r="B167" t="s">
        <v>84</v>
      </c>
      <c r="C167" t="s">
        <v>331</v>
      </c>
      <c r="D167" t="s">
        <v>78</v>
      </c>
      <c r="E167">
        <v>2020</v>
      </c>
      <c r="F167">
        <v>34</v>
      </c>
      <c r="G167" t="s">
        <v>302</v>
      </c>
      <c r="H167" t="s">
        <v>81</v>
      </c>
      <c r="I167">
        <v>205.81</v>
      </c>
      <c r="L167" t="s">
        <v>348</v>
      </c>
      <c r="M167">
        <v>195.52</v>
      </c>
      <c r="N167">
        <v>10.29</v>
      </c>
      <c r="O167" t="s">
        <v>397</v>
      </c>
    </row>
    <row r="168" spans="1:15" hidden="1" x14ac:dyDescent="0.35">
      <c r="A168" t="s">
        <v>326</v>
      </c>
      <c r="B168" t="s">
        <v>84</v>
      </c>
      <c r="C168" t="s">
        <v>339</v>
      </c>
      <c r="D168" t="s">
        <v>78</v>
      </c>
      <c r="E168">
        <v>2020</v>
      </c>
      <c r="F168">
        <v>34</v>
      </c>
      <c r="G168" t="s">
        <v>302</v>
      </c>
      <c r="H168" t="s">
        <v>80</v>
      </c>
      <c r="I168">
        <v>623.73</v>
      </c>
      <c r="L168" t="s">
        <v>348</v>
      </c>
      <c r="M168">
        <v>592.54</v>
      </c>
      <c r="N168">
        <v>31.19</v>
      </c>
      <c r="O168" t="s">
        <v>398</v>
      </c>
    </row>
    <row r="169" spans="1:15" hidden="1" x14ac:dyDescent="0.35">
      <c r="A169" t="s">
        <v>326</v>
      </c>
      <c r="B169" t="s">
        <v>84</v>
      </c>
      <c r="C169" t="s">
        <v>339</v>
      </c>
      <c r="D169" t="s">
        <v>78</v>
      </c>
      <c r="E169">
        <v>2020</v>
      </c>
      <c r="F169">
        <v>34</v>
      </c>
      <c r="G169" t="s">
        <v>302</v>
      </c>
      <c r="H169" t="s">
        <v>80</v>
      </c>
      <c r="I169">
        <v>17.100000000000001</v>
      </c>
      <c r="L169" t="s">
        <v>348</v>
      </c>
      <c r="M169">
        <v>16.25</v>
      </c>
      <c r="N169">
        <v>0.86</v>
      </c>
      <c r="O169" t="s">
        <v>398</v>
      </c>
    </row>
    <row r="170" spans="1:15" hidden="1" x14ac:dyDescent="0.35">
      <c r="A170" t="s">
        <v>326</v>
      </c>
      <c r="B170" t="s">
        <v>84</v>
      </c>
      <c r="C170" t="s">
        <v>339</v>
      </c>
      <c r="D170" t="s">
        <v>78</v>
      </c>
      <c r="E170">
        <v>2020</v>
      </c>
      <c r="F170">
        <v>34</v>
      </c>
      <c r="G170" t="s">
        <v>302</v>
      </c>
      <c r="H170" t="s">
        <v>80</v>
      </c>
      <c r="I170">
        <v>545.92999999999995</v>
      </c>
      <c r="L170" t="s">
        <v>348</v>
      </c>
      <c r="M170">
        <v>518.63</v>
      </c>
      <c r="N170">
        <v>27.3</v>
      </c>
      <c r="O170" t="s">
        <v>398</v>
      </c>
    </row>
    <row r="171" spans="1:15" hidden="1" x14ac:dyDescent="0.35">
      <c r="A171" t="s">
        <v>326</v>
      </c>
      <c r="B171" t="s">
        <v>84</v>
      </c>
      <c r="C171" t="s">
        <v>339</v>
      </c>
      <c r="D171" t="s">
        <v>78</v>
      </c>
      <c r="E171">
        <v>2020</v>
      </c>
      <c r="F171">
        <v>34</v>
      </c>
      <c r="G171" t="s">
        <v>302</v>
      </c>
      <c r="H171" t="s">
        <v>80</v>
      </c>
      <c r="I171">
        <v>7.27</v>
      </c>
      <c r="L171" t="s">
        <v>348</v>
      </c>
      <c r="M171">
        <v>6.91</v>
      </c>
      <c r="N171">
        <v>0.36</v>
      </c>
      <c r="O171" t="s">
        <v>398</v>
      </c>
    </row>
    <row r="172" spans="1:15" hidden="1" x14ac:dyDescent="0.35">
      <c r="A172" t="s">
        <v>326</v>
      </c>
      <c r="B172" t="s">
        <v>84</v>
      </c>
      <c r="C172" t="s">
        <v>339</v>
      </c>
      <c r="D172" t="s">
        <v>78</v>
      </c>
      <c r="E172">
        <v>2020</v>
      </c>
      <c r="F172">
        <v>34</v>
      </c>
      <c r="G172" t="s">
        <v>302</v>
      </c>
      <c r="H172" t="s">
        <v>81</v>
      </c>
      <c r="I172">
        <v>158.11000000000001</v>
      </c>
      <c r="L172" t="s">
        <v>348</v>
      </c>
      <c r="M172">
        <v>150.19999999999999</v>
      </c>
      <c r="N172">
        <v>7.91</v>
      </c>
      <c r="O172" t="s">
        <v>398</v>
      </c>
    </row>
    <row r="173" spans="1:15" hidden="1" x14ac:dyDescent="0.35">
      <c r="A173" t="s">
        <v>326</v>
      </c>
      <c r="B173" t="s">
        <v>84</v>
      </c>
      <c r="C173" t="s">
        <v>339</v>
      </c>
      <c r="D173" t="s">
        <v>78</v>
      </c>
      <c r="E173">
        <v>2020</v>
      </c>
      <c r="F173">
        <v>34</v>
      </c>
      <c r="G173" t="s">
        <v>302</v>
      </c>
      <c r="H173" t="s">
        <v>81</v>
      </c>
      <c r="I173">
        <v>87.21</v>
      </c>
      <c r="L173" t="s">
        <v>348</v>
      </c>
      <c r="M173">
        <v>82.85</v>
      </c>
      <c r="N173">
        <v>4.3600000000000003</v>
      </c>
      <c r="O173" t="s">
        <v>398</v>
      </c>
    </row>
    <row r="174" spans="1:15" hidden="1" x14ac:dyDescent="0.35">
      <c r="A174" t="s">
        <v>326</v>
      </c>
      <c r="B174" t="s">
        <v>84</v>
      </c>
      <c r="C174" t="s">
        <v>85</v>
      </c>
      <c r="D174" t="s">
        <v>78</v>
      </c>
      <c r="E174">
        <v>2019</v>
      </c>
      <c r="F174">
        <v>79</v>
      </c>
      <c r="G174" t="s">
        <v>312</v>
      </c>
      <c r="H174" t="s">
        <v>80</v>
      </c>
      <c r="I174">
        <v>1589.03</v>
      </c>
      <c r="L174" t="s">
        <v>348</v>
      </c>
      <c r="O174" t="s">
        <v>388</v>
      </c>
    </row>
    <row r="175" spans="1:15" hidden="1" x14ac:dyDescent="0.35">
      <c r="A175" t="s">
        <v>326</v>
      </c>
      <c r="B175" t="s">
        <v>84</v>
      </c>
      <c r="C175" t="s">
        <v>85</v>
      </c>
      <c r="D175" t="s">
        <v>78</v>
      </c>
      <c r="E175">
        <v>2019</v>
      </c>
      <c r="F175">
        <v>79</v>
      </c>
      <c r="G175" t="s">
        <v>312</v>
      </c>
      <c r="H175" t="s">
        <v>80</v>
      </c>
      <c r="I175">
        <v>8.16</v>
      </c>
      <c r="L175" t="s">
        <v>348</v>
      </c>
      <c r="O175" t="s">
        <v>388</v>
      </c>
    </row>
    <row r="176" spans="1:15" hidden="1" x14ac:dyDescent="0.35">
      <c r="A176" t="s">
        <v>326</v>
      </c>
      <c r="B176" t="s">
        <v>84</v>
      </c>
      <c r="C176" t="s">
        <v>85</v>
      </c>
      <c r="D176" t="s">
        <v>78</v>
      </c>
      <c r="E176">
        <v>2019</v>
      </c>
      <c r="F176">
        <v>79</v>
      </c>
      <c r="G176" t="s">
        <v>312</v>
      </c>
      <c r="H176" t="s">
        <v>80</v>
      </c>
      <c r="I176">
        <v>1066.54</v>
      </c>
      <c r="L176" t="s">
        <v>348</v>
      </c>
      <c r="O176" t="s">
        <v>388</v>
      </c>
    </row>
    <row r="177" spans="1:15" hidden="1" x14ac:dyDescent="0.35">
      <c r="A177" t="s">
        <v>326</v>
      </c>
      <c r="B177" t="s">
        <v>84</v>
      </c>
      <c r="C177" t="s">
        <v>85</v>
      </c>
      <c r="D177" t="s">
        <v>78</v>
      </c>
      <c r="E177">
        <v>2019</v>
      </c>
      <c r="F177">
        <v>79</v>
      </c>
      <c r="G177" t="s">
        <v>312</v>
      </c>
      <c r="H177" t="s">
        <v>80</v>
      </c>
      <c r="I177">
        <v>888.71</v>
      </c>
      <c r="L177" t="s">
        <v>348</v>
      </c>
      <c r="O177" t="s">
        <v>388</v>
      </c>
    </row>
    <row r="178" spans="1:15" hidden="1" x14ac:dyDescent="0.35">
      <c r="A178" t="s">
        <v>326</v>
      </c>
      <c r="B178" t="s">
        <v>84</v>
      </c>
      <c r="C178" t="s">
        <v>85</v>
      </c>
      <c r="D178" t="s">
        <v>78</v>
      </c>
      <c r="E178">
        <v>2019</v>
      </c>
      <c r="F178">
        <v>79</v>
      </c>
      <c r="G178" t="s">
        <v>312</v>
      </c>
      <c r="H178" t="s">
        <v>80</v>
      </c>
      <c r="I178">
        <v>83.54</v>
      </c>
      <c r="L178" t="s">
        <v>348</v>
      </c>
      <c r="O178" t="s">
        <v>388</v>
      </c>
    </row>
    <row r="179" spans="1:15" hidden="1" x14ac:dyDescent="0.35">
      <c r="A179" t="s">
        <v>326</v>
      </c>
      <c r="B179" t="s">
        <v>84</v>
      </c>
      <c r="C179" t="s">
        <v>85</v>
      </c>
      <c r="D179" t="s">
        <v>78</v>
      </c>
      <c r="E179">
        <v>2019</v>
      </c>
      <c r="F179">
        <v>34</v>
      </c>
      <c r="G179" t="s">
        <v>302</v>
      </c>
      <c r="H179" t="s">
        <v>80</v>
      </c>
      <c r="I179">
        <v>19817.18</v>
      </c>
      <c r="L179" t="s">
        <v>348</v>
      </c>
      <c r="M179">
        <v>18818.88</v>
      </c>
      <c r="N179">
        <v>998.3</v>
      </c>
      <c r="O179" t="s">
        <v>388</v>
      </c>
    </row>
    <row r="180" spans="1:15" hidden="1" x14ac:dyDescent="0.35">
      <c r="A180" t="s">
        <v>326</v>
      </c>
      <c r="B180" t="s">
        <v>84</v>
      </c>
      <c r="C180" t="s">
        <v>85</v>
      </c>
      <c r="D180" t="s">
        <v>78</v>
      </c>
      <c r="E180">
        <v>2019</v>
      </c>
      <c r="F180">
        <v>34</v>
      </c>
      <c r="G180" t="s">
        <v>302</v>
      </c>
      <c r="H180" t="s">
        <v>80</v>
      </c>
      <c r="I180">
        <v>259.89</v>
      </c>
      <c r="L180" t="s">
        <v>348</v>
      </c>
      <c r="M180">
        <v>246.8</v>
      </c>
      <c r="N180">
        <v>13.09</v>
      </c>
      <c r="O180" t="s">
        <v>388</v>
      </c>
    </row>
    <row r="181" spans="1:15" hidden="1" x14ac:dyDescent="0.35">
      <c r="A181" t="s">
        <v>326</v>
      </c>
      <c r="B181" t="s">
        <v>84</v>
      </c>
      <c r="C181" t="s">
        <v>85</v>
      </c>
      <c r="D181" t="s">
        <v>78</v>
      </c>
      <c r="E181">
        <v>2019</v>
      </c>
      <c r="F181">
        <v>34</v>
      </c>
      <c r="G181" t="s">
        <v>302</v>
      </c>
      <c r="H181" t="s">
        <v>80</v>
      </c>
      <c r="I181">
        <v>0.64</v>
      </c>
      <c r="L181" t="s">
        <v>348</v>
      </c>
      <c r="M181">
        <v>0.61</v>
      </c>
      <c r="N181">
        <v>0.03</v>
      </c>
      <c r="O181" t="s">
        <v>388</v>
      </c>
    </row>
    <row r="182" spans="1:15" hidden="1" x14ac:dyDescent="0.35">
      <c r="A182" t="s">
        <v>326</v>
      </c>
      <c r="B182" t="s">
        <v>84</v>
      </c>
      <c r="C182" t="s">
        <v>85</v>
      </c>
      <c r="D182" t="s">
        <v>78</v>
      </c>
      <c r="E182">
        <v>2019</v>
      </c>
      <c r="F182">
        <v>34</v>
      </c>
      <c r="G182" t="s">
        <v>302</v>
      </c>
      <c r="H182" t="s">
        <v>80</v>
      </c>
      <c r="I182">
        <v>1895.94</v>
      </c>
      <c r="L182" t="s">
        <v>348</v>
      </c>
      <c r="M182">
        <v>1800.43</v>
      </c>
      <c r="N182">
        <v>95.51</v>
      </c>
      <c r="O182" t="s">
        <v>388</v>
      </c>
    </row>
    <row r="183" spans="1:15" hidden="1" x14ac:dyDescent="0.35">
      <c r="A183" t="s">
        <v>326</v>
      </c>
      <c r="B183" t="s">
        <v>84</v>
      </c>
      <c r="C183" t="s">
        <v>85</v>
      </c>
      <c r="D183" t="s">
        <v>78</v>
      </c>
      <c r="E183">
        <v>2019</v>
      </c>
      <c r="F183">
        <v>34</v>
      </c>
      <c r="G183" t="s">
        <v>302</v>
      </c>
      <c r="H183" t="s">
        <v>80</v>
      </c>
      <c r="I183">
        <v>38712.42</v>
      </c>
      <c r="L183" t="s">
        <v>348</v>
      </c>
      <c r="M183">
        <v>36762.26</v>
      </c>
      <c r="N183">
        <v>1950.16</v>
      </c>
      <c r="O183" t="s">
        <v>388</v>
      </c>
    </row>
    <row r="184" spans="1:15" hidden="1" x14ac:dyDescent="0.35">
      <c r="A184" t="s">
        <v>326</v>
      </c>
      <c r="B184" t="s">
        <v>84</v>
      </c>
      <c r="C184" t="s">
        <v>85</v>
      </c>
      <c r="D184" t="s">
        <v>78</v>
      </c>
      <c r="E184">
        <v>2019</v>
      </c>
      <c r="F184">
        <v>34</v>
      </c>
      <c r="G184" t="s">
        <v>302</v>
      </c>
      <c r="H184" t="s">
        <v>81</v>
      </c>
      <c r="I184">
        <v>12.94</v>
      </c>
      <c r="L184" t="s">
        <v>348</v>
      </c>
      <c r="M184">
        <v>12.29</v>
      </c>
      <c r="N184">
        <v>0.65</v>
      </c>
      <c r="O184" t="s">
        <v>388</v>
      </c>
    </row>
    <row r="185" spans="1:15" hidden="1" x14ac:dyDescent="0.35">
      <c r="A185" t="s">
        <v>326</v>
      </c>
      <c r="B185" t="s">
        <v>84</v>
      </c>
      <c r="C185" t="s">
        <v>85</v>
      </c>
      <c r="D185" t="s">
        <v>78</v>
      </c>
      <c r="E185">
        <v>2019</v>
      </c>
      <c r="F185">
        <v>34</v>
      </c>
      <c r="G185" t="s">
        <v>302</v>
      </c>
      <c r="H185" t="s">
        <v>81</v>
      </c>
      <c r="I185">
        <v>21184.85</v>
      </c>
      <c r="L185" t="s">
        <v>348</v>
      </c>
      <c r="M185">
        <v>20117.650000000001</v>
      </c>
      <c r="N185">
        <v>1067.2</v>
      </c>
      <c r="O185" t="s">
        <v>388</v>
      </c>
    </row>
    <row r="186" spans="1:15" hidden="1" x14ac:dyDescent="0.35">
      <c r="A186" t="s">
        <v>326</v>
      </c>
      <c r="B186" t="s">
        <v>84</v>
      </c>
      <c r="C186" t="s">
        <v>85</v>
      </c>
      <c r="D186" t="s">
        <v>78</v>
      </c>
      <c r="E186">
        <v>2019</v>
      </c>
      <c r="F186">
        <v>34</v>
      </c>
      <c r="G186" t="s">
        <v>302</v>
      </c>
      <c r="H186" t="s">
        <v>80</v>
      </c>
      <c r="I186">
        <v>5.66</v>
      </c>
      <c r="L186" t="s">
        <v>348</v>
      </c>
      <c r="M186">
        <v>5.38</v>
      </c>
      <c r="N186">
        <v>0.28999999999999998</v>
      </c>
      <c r="O186" t="s">
        <v>388</v>
      </c>
    </row>
    <row r="187" spans="1:15" hidden="1" x14ac:dyDescent="0.35">
      <c r="A187" t="s">
        <v>326</v>
      </c>
      <c r="B187" t="s">
        <v>84</v>
      </c>
      <c r="C187" t="s">
        <v>85</v>
      </c>
      <c r="D187" t="s">
        <v>78</v>
      </c>
      <c r="E187">
        <v>2019</v>
      </c>
      <c r="F187">
        <v>34</v>
      </c>
      <c r="G187" t="s">
        <v>302</v>
      </c>
      <c r="H187" t="s">
        <v>80</v>
      </c>
      <c r="I187">
        <v>603.30999999999995</v>
      </c>
      <c r="L187" t="s">
        <v>348</v>
      </c>
      <c r="M187">
        <v>572.91999999999996</v>
      </c>
      <c r="N187">
        <v>30.39</v>
      </c>
      <c r="O187" t="s">
        <v>388</v>
      </c>
    </row>
    <row r="188" spans="1:15" hidden="1" x14ac:dyDescent="0.35">
      <c r="A188" t="s">
        <v>326</v>
      </c>
      <c r="B188" t="s">
        <v>84</v>
      </c>
      <c r="C188" t="s">
        <v>85</v>
      </c>
      <c r="D188" t="s">
        <v>78</v>
      </c>
      <c r="E188">
        <v>2019</v>
      </c>
      <c r="F188">
        <v>34</v>
      </c>
      <c r="G188" t="s">
        <v>302</v>
      </c>
      <c r="H188" t="s">
        <v>80</v>
      </c>
      <c r="I188">
        <v>263.95</v>
      </c>
      <c r="L188" t="s">
        <v>348</v>
      </c>
      <c r="M188">
        <v>250.65</v>
      </c>
      <c r="N188">
        <v>13.3</v>
      </c>
      <c r="O188" t="s">
        <v>388</v>
      </c>
    </row>
    <row r="189" spans="1:15" hidden="1" x14ac:dyDescent="0.35">
      <c r="A189" t="s">
        <v>326</v>
      </c>
      <c r="B189" t="s">
        <v>84</v>
      </c>
      <c r="C189" t="s">
        <v>85</v>
      </c>
      <c r="D189" t="s">
        <v>78</v>
      </c>
      <c r="E189">
        <v>2020</v>
      </c>
      <c r="F189">
        <v>79</v>
      </c>
      <c r="G189" t="s">
        <v>312</v>
      </c>
      <c r="H189" t="s">
        <v>80</v>
      </c>
      <c r="I189">
        <v>2869.74</v>
      </c>
      <c r="L189" t="s">
        <v>348</v>
      </c>
      <c r="O189" t="s">
        <v>388</v>
      </c>
    </row>
    <row r="190" spans="1:15" hidden="1" x14ac:dyDescent="0.35">
      <c r="A190" t="s">
        <v>326</v>
      </c>
      <c r="B190" t="s">
        <v>84</v>
      </c>
      <c r="C190" t="s">
        <v>85</v>
      </c>
      <c r="D190" t="s">
        <v>78</v>
      </c>
      <c r="E190">
        <v>2020</v>
      </c>
      <c r="F190">
        <v>79</v>
      </c>
      <c r="G190" t="s">
        <v>312</v>
      </c>
      <c r="H190" t="s">
        <v>80</v>
      </c>
      <c r="I190">
        <v>1624.32</v>
      </c>
      <c r="L190" t="s">
        <v>348</v>
      </c>
      <c r="O190" t="s">
        <v>388</v>
      </c>
    </row>
    <row r="191" spans="1:15" hidden="1" x14ac:dyDescent="0.35">
      <c r="A191" t="s">
        <v>326</v>
      </c>
      <c r="B191" t="s">
        <v>84</v>
      </c>
      <c r="C191" t="s">
        <v>85</v>
      </c>
      <c r="D191" t="s">
        <v>78</v>
      </c>
      <c r="E191">
        <v>2020</v>
      </c>
      <c r="F191">
        <v>79</v>
      </c>
      <c r="G191" t="s">
        <v>312</v>
      </c>
      <c r="H191" t="s">
        <v>80</v>
      </c>
      <c r="I191">
        <v>1320.93</v>
      </c>
      <c r="L191" t="s">
        <v>348</v>
      </c>
      <c r="O191" t="s">
        <v>388</v>
      </c>
    </row>
    <row r="192" spans="1:15" hidden="1" x14ac:dyDescent="0.35">
      <c r="A192" t="s">
        <v>326</v>
      </c>
      <c r="B192" t="s">
        <v>84</v>
      </c>
      <c r="C192" t="s">
        <v>85</v>
      </c>
      <c r="D192" t="s">
        <v>78</v>
      </c>
      <c r="E192">
        <v>2020</v>
      </c>
      <c r="F192">
        <v>79</v>
      </c>
      <c r="G192" t="s">
        <v>312</v>
      </c>
      <c r="H192" t="s">
        <v>80</v>
      </c>
      <c r="I192">
        <v>44.98</v>
      </c>
      <c r="L192" t="s">
        <v>348</v>
      </c>
      <c r="O192" t="s">
        <v>388</v>
      </c>
    </row>
    <row r="193" spans="1:15" hidden="1" x14ac:dyDescent="0.35">
      <c r="A193" t="s">
        <v>326</v>
      </c>
      <c r="B193" t="s">
        <v>84</v>
      </c>
      <c r="C193" t="s">
        <v>85</v>
      </c>
      <c r="D193" t="s">
        <v>78</v>
      </c>
      <c r="E193">
        <v>2020</v>
      </c>
      <c r="F193">
        <v>34</v>
      </c>
      <c r="G193" t="s">
        <v>302</v>
      </c>
      <c r="H193" t="s">
        <v>80</v>
      </c>
      <c r="I193">
        <v>1721.9</v>
      </c>
      <c r="L193" t="s">
        <v>348</v>
      </c>
      <c r="M193">
        <v>1635.8</v>
      </c>
      <c r="N193">
        <v>86.09</v>
      </c>
      <c r="O193" t="s">
        <v>388</v>
      </c>
    </row>
    <row r="194" spans="1:15" hidden="1" x14ac:dyDescent="0.35">
      <c r="A194" t="s">
        <v>326</v>
      </c>
      <c r="B194" t="s">
        <v>84</v>
      </c>
      <c r="C194" t="s">
        <v>85</v>
      </c>
      <c r="D194" t="s">
        <v>78</v>
      </c>
      <c r="E194">
        <v>2020</v>
      </c>
      <c r="F194">
        <v>34</v>
      </c>
      <c r="G194" t="s">
        <v>302</v>
      </c>
      <c r="H194" t="s">
        <v>80</v>
      </c>
      <c r="I194">
        <v>982.26</v>
      </c>
      <c r="L194" t="s">
        <v>348</v>
      </c>
      <c r="M194">
        <v>933.15</v>
      </c>
      <c r="N194">
        <v>49.11</v>
      </c>
      <c r="O194" t="s">
        <v>388</v>
      </c>
    </row>
    <row r="195" spans="1:15" hidden="1" x14ac:dyDescent="0.35">
      <c r="A195" t="s">
        <v>326</v>
      </c>
      <c r="B195" t="s">
        <v>84</v>
      </c>
      <c r="C195" t="s">
        <v>85</v>
      </c>
      <c r="D195" t="s">
        <v>78</v>
      </c>
      <c r="E195">
        <v>2020</v>
      </c>
      <c r="F195">
        <v>34</v>
      </c>
      <c r="G195" t="s">
        <v>302</v>
      </c>
      <c r="H195" t="s">
        <v>80</v>
      </c>
      <c r="I195">
        <v>790.39</v>
      </c>
      <c r="L195" t="s">
        <v>348</v>
      </c>
      <c r="M195">
        <v>750.87</v>
      </c>
      <c r="N195">
        <v>39.520000000000003</v>
      </c>
      <c r="O195" t="s">
        <v>388</v>
      </c>
    </row>
    <row r="196" spans="1:15" hidden="1" x14ac:dyDescent="0.35">
      <c r="A196" t="s">
        <v>326</v>
      </c>
      <c r="B196" t="s">
        <v>84</v>
      </c>
      <c r="C196" t="s">
        <v>85</v>
      </c>
      <c r="D196" t="s">
        <v>78</v>
      </c>
      <c r="E196">
        <v>2020</v>
      </c>
      <c r="F196">
        <v>34</v>
      </c>
      <c r="G196" t="s">
        <v>302</v>
      </c>
      <c r="H196" t="s">
        <v>80</v>
      </c>
      <c r="I196">
        <v>36.86</v>
      </c>
      <c r="L196" t="s">
        <v>348</v>
      </c>
      <c r="M196">
        <v>35.01</v>
      </c>
      <c r="N196">
        <v>1.84</v>
      </c>
      <c r="O196" t="s">
        <v>388</v>
      </c>
    </row>
    <row r="197" spans="1:15" hidden="1" x14ac:dyDescent="0.35">
      <c r="A197" t="s">
        <v>326</v>
      </c>
      <c r="B197" t="s">
        <v>84</v>
      </c>
      <c r="C197" t="s">
        <v>330</v>
      </c>
      <c r="D197" t="s">
        <v>78</v>
      </c>
      <c r="E197">
        <v>2020</v>
      </c>
      <c r="F197">
        <v>79</v>
      </c>
      <c r="G197" t="s">
        <v>312</v>
      </c>
      <c r="H197" t="s">
        <v>80</v>
      </c>
      <c r="I197">
        <v>3681.76</v>
      </c>
      <c r="L197" t="s">
        <v>348</v>
      </c>
      <c r="O197" t="s">
        <v>392</v>
      </c>
    </row>
    <row r="198" spans="1:15" hidden="1" x14ac:dyDescent="0.35">
      <c r="A198" t="s">
        <v>326</v>
      </c>
      <c r="B198" t="s">
        <v>84</v>
      </c>
      <c r="C198" t="s">
        <v>330</v>
      </c>
      <c r="D198" t="s">
        <v>78</v>
      </c>
      <c r="E198">
        <v>2020</v>
      </c>
      <c r="F198">
        <v>79</v>
      </c>
      <c r="G198" t="s">
        <v>312</v>
      </c>
      <c r="H198" t="s">
        <v>80</v>
      </c>
      <c r="I198">
        <v>11.05</v>
      </c>
      <c r="L198" t="s">
        <v>348</v>
      </c>
      <c r="O198" t="s">
        <v>392</v>
      </c>
    </row>
    <row r="199" spans="1:15" hidden="1" x14ac:dyDescent="0.35">
      <c r="A199" t="s">
        <v>326</v>
      </c>
      <c r="B199" t="s">
        <v>84</v>
      </c>
      <c r="C199" t="s">
        <v>330</v>
      </c>
      <c r="D199" t="s">
        <v>78</v>
      </c>
      <c r="E199">
        <v>2020</v>
      </c>
      <c r="F199">
        <v>79</v>
      </c>
      <c r="G199" t="s">
        <v>312</v>
      </c>
      <c r="H199" t="s">
        <v>80</v>
      </c>
      <c r="I199">
        <v>4745.7299999999996</v>
      </c>
      <c r="L199" t="s">
        <v>348</v>
      </c>
      <c r="O199" t="s">
        <v>392</v>
      </c>
    </row>
    <row r="200" spans="1:15" hidden="1" x14ac:dyDescent="0.35">
      <c r="A200" t="s">
        <v>326</v>
      </c>
      <c r="B200" t="s">
        <v>84</v>
      </c>
      <c r="C200" t="s">
        <v>330</v>
      </c>
      <c r="D200" t="s">
        <v>78</v>
      </c>
      <c r="E200">
        <v>2020</v>
      </c>
      <c r="F200">
        <v>79</v>
      </c>
      <c r="G200" t="s">
        <v>312</v>
      </c>
      <c r="H200" t="s">
        <v>80</v>
      </c>
      <c r="I200">
        <v>811.23</v>
      </c>
      <c r="L200" t="s">
        <v>348</v>
      </c>
      <c r="O200" t="s">
        <v>392</v>
      </c>
    </row>
    <row r="201" spans="1:15" hidden="1" x14ac:dyDescent="0.35">
      <c r="A201" t="s">
        <v>326</v>
      </c>
      <c r="B201" t="s">
        <v>84</v>
      </c>
      <c r="C201" t="s">
        <v>330</v>
      </c>
      <c r="D201" t="s">
        <v>78</v>
      </c>
      <c r="E201">
        <v>2020</v>
      </c>
      <c r="F201">
        <v>79</v>
      </c>
      <c r="G201" t="s">
        <v>312</v>
      </c>
      <c r="H201" t="s">
        <v>80</v>
      </c>
      <c r="I201">
        <v>373.62</v>
      </c>
      <c r="L201" t="s">
        <v>348</v>
      </c>
      <c r="O201" t="s">
        <v>392</v>
      </c>
    </row>
    <row r="202" spans="1:15" hidden="1" x14ac:dyDescent="0.35">
      <c r="A202" t="s">
        <v>326</v>
      </c>
      <c r="B202" t="s">
        <v>84</v>
      </c>
      <c r="C202" t="s">
        <v>330</v>
      </c>
      <c r="D202" t="s">
        <v>78</v>
      </c>
      <c r="E202">
        <v>2020</v>
      </c>
      <c r="F202">
        <v>79</v>
      </c>
      <c r="G202" t="s">
        <v>312</v>
      </c>
      <c r="H202" t="s">
        <v>81</v>
      </c>
      <c r="I202">
        <v>1592.5</v>
      </c>
      <c r="L202" t="s">
        <v>348</v>
      </c>
      <c r="O202" t="s">
        <v>392</v>
      </c>
    </row>
    <row r="203" spans="1:15" hidden="1" x14ac:dyDescent="0.35">
      <c r="A203" t="s">
        <v>326</v>
      </c>
      <c r="B203" t="s">
        <v>84</v>
      </c>
      <c r="C203" t="s">
        <v>330</v>
      </c>
      <c r="D203" t="s">
        <v>78</v>
      </c>
      <c r="E203">
        <v>2020</v>
      </c>
      <c r="F203">
        <v>79</v>
      </c>
      <c r="G203" t="s">
        <v>312</v>
      </c>
      <c r="H203" t="s">
        <v>81</v>
      </c>
      <c r="I203">
        <v>848.06</v>
      </c>
      <c r="L203" t="s">
        <v>348</v>
      </c>
      <c r="O203" t="s">
        <v>392</v>
      </c>
    </row>
    <row r="204" spans="1:15" hidden="1" x14ac:dyDescent="0.35">
      <c r="A204" t="s">
        <v>326</v>
      </c>
      <c r="B204" t="s">
        <v>84</v>
      </c>
      <c r="C204" t="s">
        <v>330</v>
      </c>
      <c r="D204" t="s">
        <v>78</v>
      </c>
      <c r="E204">
        <v>2020</v>
      </c>
      <c r="F204">
        <v>34</v>
      </c>
      <c r="G204" t="s">
        <v>302</v>
      </c>
      <c r="H204" t="s">
        <v>80</v>
      </c>
      <c r="I204">
        <v>3624.65</v>
      </c>
      <c r="L204" t="s">
        <v>348</v>
      </c>
      <c r="M204">
        <v>3352.67</v>
      </c>
      <c r="N204">
        <v>271.98</v>
      </c>
      <c r="O204" t="s">
        <v>392</v>
      </c>
    </row>
    <row r="205" spans="1:15" hidden="1" x14ac:dyDescent="0.35">
      <c r="A205" t="s">
        <v>326</v>
      </c>
      <c r="B205" t="s">
        <v>84</v>
      </c>
      <c r="C205" t="s">
        <v>330</v>
      </c>
      <c r="D205" t="s">
        <v>78</v>
      </c>
      <c r="E205">
        <v>2020</v>
      </c>
      <c r="F205">
        <v>34</v>
      </c>
      <c r="G205" t="s">
        <v>302</v>
      </c>
      <c r="H205" t="s">
        <v>80</v>
      </c>
      <c r="I205">
        <v>19.95</v>
      </c>
      <c r="L205" t="s">
        <v>348</v>
      </c>
      <c r="M205">
        <v>18.95</v>
      </c>
      <c r="N205">
        <v>1</v>
      </c>
      <c r="O205" t="s">
        <v>392</v>
      </c>
    </row>
    <row r="206" spans="1:15" hidden="1" x14ac:dyDescent="0.35">
      <c r="A206" t="s">
        <v>326</v>
      </c>
      <c r="B206" t="s">
        <v>84</v>
      </c>
      <c r="C206" t="s">
        <v>330</v>
      </c>
      <c r="D206" t="s">
        <v>78</v>
      </c>
      <c r="E206">
        <v>2020</v>
      </c>
      <c r="F206">
        <v>34</v>
      </c>
      <c r="G206" t="s">
        <v>302</v>
      </c>
      <c r="H206" t="s">
        <v>80</v>
      </c>
      <c r="I206">
        <v>1437.75</v>
      </c>
      <c r="L206" t="s">
        <v>348</v>
      </c>
      <c r="M206">
        <v>1329.87</v>
      </c>
      <c r="N206">
        <v>107.88</v>
      </c>
      <c r="O206" t="s">
        <v>392</v>
      </c>
    </row>
    <row r="207" spans="1:15" hidden="1" x14ac:dyDescent="0.35">
      <c r="A207" t="s">
        <v>326</v>
      </c>
      <c r="B207" t="s">
        <v>84</v>
      </c>
      <c r="C207" t="s">
        <v>330</v>
      </c>
      <c r="D207" t="s">
        <v>78</v>
      </c>
      <c r="E207">
        <v>2020</v>
      </c>
      <c r="F207">
        <v>34</v>
      </c>
      <c r="G207" t="s">
        <v>302</v>
      </c>
      <c r="H207" t="s">
        <v>80</v>
      </c>
      <c r="I207">
        <v>4641</v>
      </c>
      <c r="L207" t="s">
        <v>348</v>
      </c>
      <c r="M207">
        <v>4292.76</v>
      </c>
      <c r="N207">
        <v>348.24</v>
      </c>
      <c r="O207" t="s">
        <v>392</v>
      </c>
    </row>
    <row r="208" spans="1:15" hidden="1" x14ac:dyDescent="0.35">
      <c r="A208" t="s">
        <v>326</v>
      </c>
      <c r="B208" t="s">
        <v>84</v>
      </c>
      <c r="C208" t="s">
        <v>330</v>
      </c>
      <c r="D208" t="s">
        <v>78</v>
      </c>
      <c r="E208">
        <v>2020</v>
      </c>
      <c r="F208">
        <v>34</v>
      </c>
      <c r="G208" t="s">
        <v>302</v>
      </c>
      <c r="H208" t="s">
        <v>80</v>
      </c>
      <c r="I208">
        <v>603.65</v>
      </c>
      <c r="L208" t="s">
        <v>348</v>
      </c>
      <c r="M208">
        <v>573.47</v>
      </c>
      <c r="N208">
        <v>30.18</v>
      </c>
      <c r="O208" t="s">
        <v>392</v>
      </c>
    </row>
    <row r="209" spans="1:15" hidden="1" x14ac:dyDescent="0.35">
      <c r="A209" t="s">
        <v>326</v>
      </c>
      <c r="B209" t="s">
        <v>84</v>
      </c>
      <c r="C209" t="s">
        <v>330</v>
      </c>
      <c r="D209" t="s">
        <v>78</v>
      </c>
      <c r="E209">
        <v>2020</v>
      </c>
      <c r="F209">
        <v>34</v>
      </c>
      <c r="G209" t="s">
        <v>302</v>
      </c>
      <c r="H209" t="s">
        <v>81</v>
      </c>
      <c r="I209">
        <v>486</v>
      </c>
      <c r="L209" t="s">
        <v>348</v>
      </c>
      <c r="M209">
        <v>449.53</v>
      </c>
      <c r="N209">
        <v>36.47</v>
      </c>
      <c r="O209" t="s">
        <v>392</v>
      </c>
    </row>
    <row r="210" spans="1:15" hidden="1" x14ac:dyDescent="0.35">
      <c r="A210" t="s">
        <v>326</v>
      </c>
      <c r="B210" t="s">
        <v>84</v>
      </c>
      <c r="C210" t="s">
        <v>330</v>
      </c>
      <c r="D210" t="s">
        <v>78</v>
      </c>
      <c r="E210">
        <v>2020</v>
      </c>
      <c r="F210">
        <v>34</v>
      </c>
      <c r="G210" t="s">
        <v>302</v>
      </c>
      <c r="H210" t="s">
        <v>81</v>
      </c>
      <c r="I210">
        <v>1080.6300000000001</v>
      </c>
      <c r="L210" t="s">
        <v>348</v>
      </c>
      <c r="M210">
        <v>1026.5999999999999</v>
      </c>
      <c r="N210">
        <v>54.03</v>
      </c>
      <c r="O210" t="s">
        <v>392</v>
      </c>
    </row>
    <row r="211" spans="1:15" hidden="1" x14ac:dyDescent="0.35">
      <c r="A211" t="s">
        <v>326</v>
      </c>
      <c r="B211" t="s">
        <v>84</v>
      </c>
      <c r="C211" t="s">
        <v>338</v>
      </c>
      <c r="D211" t="s">
        <v>78</v>
      </c>
      <c r="E211">
        <v>2020</v>
      </c>
      <c r="F211">
        <v>79</v>
      </c>
      <c r="G211" t="s">
        <v>312</v>
      </c>
      <c r="H211" t="s">
        <v>80</v>
      </c>
      <c r="I211">
        <v>5</v>
      </c>
      <c r="L211" t="s">
        <v>348</v>
      </c>
      <c r="O211" t="s">
        <v>396</v>
      </c>
    </row>
    <row r="212" spans="1:15" hidden="1" x14ac:dyDescent="0.35">
      <c r="A212" t="s">
        <v>326</v>
      </c>
      <c r="B212" t="s">
        <v>84</v>
      </c>
      <c r="C212" t="s">
        <v>338</v>
      </c>
      <c r="D212" t="s">
        <v>78</v>
      </c>
      <c r="E212">
        <v>2020</v>
      </c>
      <c r="F212">
        <v>79</v>
      </c>
      <c r="G212" t="s">
        <v>312</v>
      </c>
      <c r="H212" t="s">
        <v>80</v>
      </c>
      <c r="I212">
        <v>6.99</v>
      </c>
      <c r="L212" t="s">
        <v>348</v>
      </c>
      <c r="O212" t="s">
        <v>396</v>
      </c>
    </row>
    <row r="213" spans="1:15" hidden="1" x14ac:dyDescent="0.35">
      <c r="A213" t="s">
        <v>326</v>
      </c>
      <c r="B213" t="s">
        <v>84</v>
      </c>
      <c r="C213" t="s">
        <v>338</v>
      </c>
      <c r="D213" t="s">
        <v>78</v>
      </c>
      <c r="E213">
        <v>2020</v>
      </c>
      <c r="F213">
        <v>34</v>
      </c>
      <c r="G213" t="s">
        <v>302</v>
      </c>
      <c r="H213" t="s">
        <v>80</v>
      </c>
      <c r="I213">
        <v>89.91</v>
      </c>
      <c r="L213" t="s">
        <v>348</v>
      </c>
      <c r="M213">
        <v>85.41</v>
      </c>
      <c r="N213">
        <v>4.5</v>
      </c>
      <c r="O213" t="s">
        <v>396</v>
      </c>
    </row>
    <row r="214" spans="1:15" hidden="1" x14ac:dyDescent="0.35">
      <c r="A214" t="s">
        <v>326</v>
      </c>
      <c r="B214" t="s">
        <v>84</v>
      </c>
      <c r="C214" t="s">
        <v>338</v>
      </c>
      <c r="D214" t="s">
        <v>78</v>
      </c>
      <c r="E214">
        <v>2020</v>
      </c>
      <c r="F214">
        <v>34</v>
      </c>
      <c r="G214" t="s">
        <v>302</v>
      </c>
      <c r="H214" t="s">
        <v>80</v>
      </c>
      <c r="I214">
        <v>125.73</v>
      </c>
      <c r="L214" t="s">
        <v>348</v>
      </c>
      <c r="M214">
        <v>119.44</v>
      </c>
      <c r="N214">
        <v>6.29</v>
      </c>
      <c r="O214" t="s">
        <v>396</v>
      </c>
    </row>
    <row r="215" spans="1:15" hidden="1" x14ac:dyDescent="0.35">
      <c r="A215" t="s">
        <v>326</v>
      </c>
      <c r="B215" t="s">
        <v>84</v>
      </c>
      <c r="C215" t="s">
        <v>334</v>
      </c>
      <c r="D215" t="s">
        <v>78</v>
      </c>
      <c r="E215">
        <v>2020</v>
      </c>
      <c r="F215">
        <v>34</v>
      </c>
      <c r="G215" t="s">
        <v>302</v>
      </c>
      <c r="H215" t="s">
        <v>80</v>
      </c>
      <c r="I215">
        <v>28.62</v>
      </c>
      <c r="L215" t="s">
        <v>348</v>
      </c>
      <c r="M215">
        <v>27.19</v>
      </c>
      <c r="N215">
        <v>1.43</v>
      </c>
      <c r="O215" t="s">
        <v>391</v>
      </c>
    </row>
    <row r="216" spans="1:15" hidden="1" x14ac:dyDescent="0.35">
      <c r="A216" t="s">
        <v>326</v>
      </c>
      <c r="B216" t="s">
        <v>84</v>
      </c>
      <c r="C216" t="s">
        <v>334</v>
      </c>
      <c r="D216" t="s">
        <v>78</v>
      </c>
      <c r="E216">
        <v>2020</v>
      </c>
      <c r="F216">
        <v>34</v>
      </c>
      <c r="G216" t="s">
        <v>302</v>
      </c>
      <c r="H216" t="s">
        <v>80</v>
      </c>
      <c r="I216">
        <v>44.05</v>
      </c>
      <c r="L216" t="s">
        <v>348</v>
      </c>
      <c r="M216">
        <v>41.85</v>
      </c>
      <c r="N216">
        <v>2.2000000000000002</v>
      </c>
      <c r="O216" t="s">
        <v>391</v>
      </c>
    </row>
    <row r="217" spans="1:15" hidden="1" x14ac:dyDescent="0.35">
      <c r="A217" t="s">
        <v>326</v>
      </c>
      <c r="B217" t="s">
        <v>84</v>
      </c>
      <c r="C217" t="s">
        <v>334</v>
      </c>
      <c r="D217" t="s">
        <v>78</v>
      </c>
      <c r="E217">
        <v>2020</v>
      </c>
      <c r="F217">
        <v>34</v>
      </c>
      <c r="G217" t="s">
        <v>302</v>
      </c>
      <c r="H217" t="s">
        <v>80</v>
      </c>
      <c r="I217">
        <v>4.3099999999999996</v>
      </c>
      <c r="L217" t="s">
        <v>348</v>
      </c>
      <c r="M217">
        <v>4.09</v>
      </c>
      <c r="N217">
        <v>0.22</v>
      </c>
      <c r="O217" t="s">
        <v>391</v>
      </c>
    </row>
    <row r="218" spans="1:15" hidden="1" x14ac:dyDescent="0.35">
      <c r="A218" t="s">
        <v>349</v>
      </c>
      <c r="B218" t="s">
        <v>304</v>
      </c>
      <c r="C218" t="s">
        <v>87</v>
      </c>
      <c r="D218" t="s">
        <v>78</v>
      </c>
      <c r="E218">
        <v>2019</v>
      </c>
      <c r="F218">
        <v>34</v>
      </c>
      <c r="G218" t="s">
        <v>302</v>
      </c>
      <c r="H218" t="s">
        <v>80</v>
      </c>
      <c r="I218">
        <v>492935</v>
      </c>
      <c r="L218" t="s">
        <v>358</v>
      </c>
      <c r="M218">
        <v>484232</v>
      </c>
      <c r="N218">
        <v>8703</v>
      </c>
      <c r="O218" t="s">
        <v>387</v>
      </c>
    </row>
    <row r="219" spans="1:15" hidden="1" x14ac:dyDescent="0.35">
      <c r="A219" t="s">
        <v>349</v>
      </c>
      <c r="B219" t="s">
        <v>304</v>
      </c>
      <c r="C219" t="s">
        <v>87</v>
      </c>
      <c r="D219" t="s">
        <v>78</v>
      </c>
      <c r="E219">
        <v>2019</v>
      </c>
      <c r="F219">
        <v>34</v>
      </c>
      <c r="G219" t="s">
        <v>302</v>
      </c>
      <c r="H219" t="s">
        <v>80</v>
      </c>
      <c r="I219">
        <v>3927</v>
      </c>
      <c r="L219" t="s">
        <v>358</v>
      </c>
      <c r="M219">
        <v>306314</v>
      </c>
      <c r="N219">
        <v>5505</v>
      </c>
      <c r="O219" t="s">
        <v>387</v>
      </c>
    </row>
    <row r="220" spans="1:15" hidden="1" x14ac:dyDescent="0.35">
      <c r="A220" t="s">
        <v>349</v>
      </c>
      <c r="B220" t="s">
        <v>304</v>
      </c>
      <c r="C220" t="s">
        <v>87</v>
      </c>
      <c r="D220" t="s">
        <v>78</v>
      </c>
      <c r="E220">
        <v>2019</v>
      </c>
      <c r="F220">
        <v>34</v>
      </c>
      <c r="G220" t="s">
        <v>302</v>
      </c>
      <c r="H220" t="s">
        <v>80</v>
      </c>
      <c r="I220">
        <v>311819</v>
      </c>
      <c r="L220" t="s">
        <v>358</v>
      </c>
      <c r="M220">
        <v>217450</v>
      </c>
      <c r="N220">
        <v>3908</v>
      </c>
      <c r="O220" t="s">
        <v>387</v>
      </c>
    </row>
    <row r="221" spans="1:15" hidden="1" x14ac:dyDescent="0.35">
      <c r="A221" t="s">
        <v>349</v>
      </c>
      <c r="B221" t="s">
        <v>304</v>
      </c>
      <c r="C221" t="s">
        <v>87</v>
      </c>
      <c r="D221" t="s">
        <v>78</v>
      </c>
      <c r="E221">
        <v>2019</v>
      </c>
      <c r="F221">
        <v>34</v>
      </c>
      <c r="G221" t="s">
        <v>302</v>
      </c>
      <c r="H221" t="s">
        <v>80</v>
      </c>
      <c r="I221">
        <v>145862</v>
      </c>
      <c r="L221" t="s">
        <v>358</v>
      </c>
      <c r="M221">
        <v>92552</v>
      </c>
      <c r="N221">
        <v>1663</v>
      </c>
      <c r="O221" t="s">
        <v>387</v>
      </c>
    </row>
    <row r="222" spans="1:15" hidden="1" x14ac:dyDescent="0.35">
      <c r="A222" t="s">
        <v>349</v>
      </c>
      <c r="B222" t="s">
        <v>304</v>
      </c>
      <c r="C222" t="s">
        <v>87</v>
      </c>
      <c r="D222" t="s">
        <v>78</v>
      </c>
      <c r="E222">
        <v>2019</v>
      </c>
      <c r="F222">
        <v>34</v>
      </c>
      <c r="G222" t="s">
        <v>302</v>
      </c>
      <c r="H222" t="s">
        <v>81</v>
      </c>
      <c r="I222">
        <v>14479</v>
      </c>
      <c r="L222" t="s">
        <v>358</v>
      </c>
      <c r="M222">
        <v>2846</v>
      </c>
      <c r="N222">
        <v>51</v>
      </c>
      <c r="O222" t="s">
        <v>387</v>
      </c>
    </row>
    <row r="223" spans="1:15" hidden="1" x14ac:dyDescent="0.35">
      <c r="A223" t="s">
        <v>349</v>
      </c>
      <c r="B223" t="s">
        <v>304</v>
      </c>
      <c r="C223" t="s">
        <v>87</v>
      </c>
      <c r="D223" t="s">
        <v>78</v>
      </c>
      <c r="E223">
        <v>2019</v>
      </c>
      <c r="F223">
        <v>34</v>
      </c>
      <c r="G223" t="s">
        <v>302</v>
      </c>
      <c r="H223" t="s">
        <v>81</v>
      </c>
      <c r="I223">
        <v>33753</v>
      </c>
      <c r="L223" t="s">
        <v>358</v>
      </c>
      <c r="M223">
        <v>3858</v>
      </c>
      <c r="N223">
        <v>69</v>
      </c>
      <c r="O223" t="s">
        <v>387</v>
      </c>
    </row>
    <row r="224" spans="1:15" hidden="1" x14ac:dyDescent="0.35">
      <c r="A224" t="s">
        <v>349</v>
      </c>
      <c r="B224" t="s">
        <v>304</v>
      </c>
      <c r="C224" t="s">
        <v>87</v>
      </c>
      <c r="D224" t="s">
        <v>78</v>
      </c>
      <c r="E224">
        <v>2019</v>
      </c>
      <c r="F224">
        <v>67</v>
      </c>
      <c r="G224" t="s">
        <v>303</v>
      </c>
      <c r="H224" t="s">
        <v>80</v>
      </c>
      <c r="I224">
        <v>35771</v>
      </c>
      <c r="J224">
        <v>31563</v>
      </c>
      <c r="K224">
        <v>4208</v>
      </c>
      <c r="L224" t="s">
        <v>358</v>
      </c>
      <c r="O224" t="s">
        <v>387</v>
      </c>
    </row>
    <row r="225" spans="1:15" hidden="1" x14ac:dyDescent="0.35">
      <c r="A225" t="s">
        <v>349</v>
      </c>
      <c r="B225" t="s">
        <v>304</v>
      </c>
      <c r="C225" t="s">
        <v>87</v>
      </c>
      <c r="D225" t="s">
        <v>78</v>
      </c>
      <c r="E225">
        <v>2019</v>
      </c>
      <c r="F225">
        <v>67</v>
      </c>
      <c r="G225" t="s">
        <v>303</v>
      </c>
      <c r="H225" t="s">
        <v>80</v>
      </c>
      <c r="I225">
        <v>21906</v>
      </c>
      <c r="J225">
        <v>11845</v>
      </c>
      <c r="K225">
        <v>10061</v>
      </c>
      <c r="L225" t="s">
        <v>358</v>
      </c>
      <c r="O225" t="s">
        <v>387</v>
      </c>
    </row>
    <row r="226" spans="1:15" hidden="1" x14ac:dyDescent="0.35">
      <c r="A226" t="s">
        <v>349</v>
      </c>
      <c r="B226" t="s">
        <v>304</v>
      </c>
      <c r="C226" t="s">
        <v>87</v>
      </c>
      <c r="D226" t="s">
        <v>78</v>
      </c>
      <c r="E226">
        <v>2019</v>
      </c>
      <c r="F226">
        <v>67</v>
      </c>
      <c r="G226" t="s">
        <v>303</v>
      </c>
      <c r="H226" t="s">
        <v>81</v>
      </c>
      <c r="I226">
        <v>2279</v>
      </c>
      <c r="J226">
        <v>0</v>
      </c>
      <c r="K226">
        <v>2279</v>
      </c>
      <c r="L226" t="s">
        <v>358</v>
      </c>
      <c r="O226" t="s">
        <v>387</v>
      </c>
    </row>
    <row r="227" spans="1:15" hidden="1" x14ac:dyDescent="0.35">
      <c r="A227" t="s">
        <v>349</v>
      </c>
      <c r="B227" t="s">
        <v>304</v>
      </c>
      <c r="C227" t="s">
        <v>87</v>
      </c>
      <c r="D227" t="s">
        <v>78</v>
      </c>
      <c r="E227">
        <v>2019</v>
      </c>
      <c r="F227">
        <v>34</v>
      </c>
      <c r="G227" t="s">
        <v>302</v>
      </c>
      <c r="H227" t="s">
        <v>80</v>
      </c>
      <c r="I227">
        <v>221358</v>
      </c>
      <c r="L227" t="s">
        <v>358</v>
      </c>
      <c r="M227">
        <v>143287</v>
      </c>
      <c r="N227">
        <v>2575</v>
      </c>
      <c r="O227" t="s">
        <v>387</v>
      </c>
    </row>
    <row r="228" spans="1:15" hidden="1" x14ac:dyDescent="0.35">
      <c r="A228" t="s">
        <v>349</v>
      </c>
      <c r="B228" t="s">
        <v>304</v>
      </c>
      <c r="C228" t="s">
        <v>87</v>
      </c>
      <c r="D228" t="s">
        <v>78</v>
      </c>
      <c r="E228">
        <v>2019</v>
      </c>
      <c r="F228">
        <v>34</v>
      </c>
      <c r="G228" t="s">
        <v>302</v>
      </c>
      <c r="H228" t="s">
        <v>80</v>
      </c>
      <c r="I228">
        <v>2897</v>
      </c>
      <c r="L228" t="s">
        <v>358</v>
      </c>
      <c r="M228">
        <v>33157</v>
      </c>
      <c r="N228">
        <v>596</v>
      </c>
      <c r="O228" t="s">
        <v>387</v>
      </c>
    </row>
    <row r="229" spans="1:15" hidden="1" x14ac:dyDescent="0.35">
      <c r="A229" t="s">
        <v>349</v>
      </c>
      <c r="B229" t="s">
        <v>304</v>
      </c>
      <c r="C229" t="s">
        <v>87</v>
      </c>
      <c r="D229" t="s">
        <v>78</v>
      </c>
      <c r="E229">
        <v>2019</v>
      </c>
      <c r="F229">
        <v>34</v>
      </c>
      <c r="G229" t="s">
        <v>302</v>
      </c>
      <c r="H229" t="s">
        <v>80</v>
      </c>
      <c r="I229">
        <v>94215</v>
      </c>
      <c r="L229" t="s">
        <v>358</v>
      </c>
      <c r="M229">
        <v>31150</v>
      </c>
      <c r="N229">
        <v>560</v>
      </c>
      <c r="O229" t="s">
        <v>387</v>
      </c>
    </row>
    <row r="230" spans="1:15" hidden="1" x14ac:dyDescent="0.35">
      <c r="A230" t="s">
        <v>349</v>
      </c>
      <c r="B230" t="s">
        <v>304</v>
      </c>
      <c r="C230" t="s">
        <v>87</v>
      </c>
      <c r="D230" t="s">
        <v>78</v>
      </c>
      <c r="E230">
        <v>2019</v>
      </c>
      <c r="F230">
        <v>34</v>
      </c>
      <c r="G230" t="s">
        <v>302</v>
      </c>
      <c r="H230" t="s">
        <v>80</v>
      </c>
      <c r="I230">
        <v>31710</v>
      </c>
      <c r="L230" t="s">
        <v>358</v>
      </c>
      <c r="M230">
        <v>24867</v>
      </c>
      <c r="N230">
        <v>447</v>
      </c>
      <c r="O230" t="s">
        <v>387</v>
      </c>
    </row>
    <row r="231" spans="1:15" hidden="1" x14ac:dyDescent="0.35">
      <c r="A231" t="s">
        <v>349</v>
      </c>
      <c r="B231" t="s">
        <v>304</v>
      </c>
      <c r="C231" t="s">
        <v>87</v>
      </c>
      <c r="D231" t="s">
        <v>78</v>
      </c>
      <c r="E231">
        <v>2019</v>
      </c>
      <c r="F231">
        <v>34</v>
      </c>
      <c r="G231" t="s">
        <v>302</v>
      </c>
      <c r="H231" t="s">
        <v>81</v>
      </c>
      <c r="I231">
        <v>10904</v>
      </c>
      <c r="L231" t="s">
        <v>358</v>
      </c>
      <c r="M231">
        <v>10711</v>
      </c>
      <c r="N231">
        <v>193</v>
      </c>
      <c r="O231" t="s">
        <v>387</v>
      </c>
    </row>
    <row r="232" spans="1:15" hidden="1" x14ac:dyDescent="0.35">
      <c r="A232" t="s">
        <v>349</v>
      </c>
      <c r="B232" t="s">
        <v>304</v>
      </c>
      <c r="C232" t="s">
        <v>87</v>
      </c>
      <c r="D232" t="s">
        <v>78</v>
      </c>
      <c r="E232">
        <v>2019</v>
      </c>
      <c r="F232">
        <v>34</v>
      </c>
      <c r="G232" t="s">
        <v>302</v>
      </c>
      <c r="H232" t="s">
        <v>81</v>
      </c>
      <c r="I232">
        <v>25314</v>
      </c>
      <c r="L232" t="s">
        <v>358</v>
      </c>
      <c r="M232">
        <v>14223</v>
      </c>
      <c r="N232">
        <v>256</v>
      </c>
      <c r="O232" t="s">
        <v>387</v>
      </c>
    </row>
    <row r="233" spans="1:15" hidden="1" x14ac:dyDescent="0.35">
      <c r="A233" t="s">
        <v>349</v>
      </c>
      <c r="B233" t="s">
        <v>304</v>
      </c>
      <c r="C233" t="s">
        <v>87</v>
      </c>
      <c r="D233" t="s">
        <v>78</v>
      </c>
      <c r="E233">
        <v>2020</v>
      </c>
      <c r="F233">
        <v>34</v>
      </c>
      <c r="G233" t="s">
        <v>302</v>
      </c>
      <c r="H233" t="s">
        <v>80</v>
      </c>
      <c r="I233">
        <v>234302</v>
      </c>
      <c r="L233" t="s">
        <v>358</v>
      </c>
      <c r="M233">
        <v>230743</v>
      </c>
      <c r="N233">
        <v>3559</v>
      </c>
      <c r="O233" t="s">
        <v>387</v>
      </c>
    </row>
    <row r="234" spans="1:15" hidden="1" x14ac:dyDescent="0.35">
      <c r="A234" t="s">
        <v>349</v>
      </c>
      <c r="B234" t="s">
        <v>304</v>
      </c>
      <c r="C234" t="s">
        <v>87</v>
      </c>
      <c r="D234" t="s">
        <v>78</v>
      </c>
      <c r="E234">
        <v>2020</v>
      </c>
      <c r="F234">
        <v>34</v>
      </c>
      <c r="G234" t="s">
        <v>302</v>
      </c>
      <c r="H234" t="s">
        <v>80</v>
      </c>
      <c r="I234">
        <v>5331</v>
      </c>
      <c r="L234" t="s">
        <v>358</v>
      </c>
      <c r="M234">
        <v>5250</v>
      </c>
      <c r="N234">
        <v>81</v>
      </c>
      <c r="O234" t="s">
        <v>387</v>
      </c>
    </row>
    <row r="235" spans="1:15" hidden="1" x14ac:dyDescent="0.35">
      <c r="A235" t="s">
        <v>349</v>
      </c>
      <c r="B235" t="s">
        <v>304</v>
      </c>
      <c r="C235" t="s">
        <v>87</v>
      </c>
      <c r="D235" t="s">
        <v>78</v>
      </c>
      <c r="E235">
        <v>2020</v>
      </c>
      <c r="F235">
        <v>34</v>
      </c>
      <c r="G235" t="s">
        <v>302</v>
      </c>
      <c r="H235" t="s">
        <v>80</v>
      </c>
      <c r="I235">
        <v>29229</v>
      </c>
      <c r="L235" t="s">
        <v>358</v>
      </c>
      <c r="M235">
        <v>28785</v>
      </c>
      <c r="N235">
        <v>444</v>
      </c>
      <c r="O235" t="s">
        <v>387</v>
      </c>
    </row>
    <row r="236" spans="1:15" hidden="1" x14ac:dyDescent="0.35">
      <c r="A236" t="s">
        <v>349</v>
      </c>
      <c r="B236" t="s">
        <v>304</v>
      </c>
      <c r="C236" t="s">
        <v>87</v>
      </c>
      <c r="D236" t="s">
        <v>78</v>
      </c>
      <c r="E236">
        <v>2020</v>
      </c>
      <c r="F236">
        <v>34</v>
      </c>
      <c r="G236" t="s">
        <v>302</v>
      </c>
      <c r="H236" t="s">
        <v>80</v>
      </c>
      <c r="I236">
        <v>33570</v>
      </c>
      <c r="L236" t="s">
        <v>358</v>
      </c>
      <c r="M236">
        <v>33060</v>
      </c>
      <c r="N236">
        <v>510</v>
      </c>
      <c r="O236" t="s">
        <v>387</v>
      </c>
    </row>
    <row r="237" spans="1:15" hidden="1" x14ac:dyDescent="0.35">
      <c r="A237" t="s">
        <v>349</v>
      </c>
      <c r="B237" t="s">
        <v>304</v>
      </c>
      <c r="C237" t="s">
        <v>87</v>
      </c>
      <c r="D237" t="s">
        <v>78</v>
      </c>
      <c r="E237">
        <v>2020</v>
      </c>
      <c r="F237">
        <v>34</v>
      </c>
      <c r="G237" t="s">
        <v>302</v>
      </c>
      <c r="H237" t="s">
        <v>81</v>
      </c>
      <c r="I237">
        <v>5799</v>
      </c>
      <c r="L237" t="s">
        <v>358</v>
      </c>
      <c r="M237">
        <v>5711</v>
      </c>
      <c r="N237">
        <v>88</v>
      </c>
      <c r="O237" t="s">
        <v>387</v>
      </c>
    </row>
    <row r="238" spans="1:15" hidden="1" x14ac:dyDescent="0.35">
      <c r="A238" t="s">
        <v>349</v>
      </c>
      <c r="B238" t="s">
        <v>304</v>
      </c>
      <c r="C238" t="s">
        <v>87</v>
      </c>
      <c r="D238" t="s">
        <v>78</v>
      </c>
      <c r="E238">
        <v>2020</v>
      </c>
      <c r="F238">
        <v>34</v>
      </c>
      <c r="G238" t="s">
        <v>302</v>
      </c>
      <c r="H238" t="s">
        <v>81</v>
      </c>
      <c r="I238">
        <v>11902</v>
      </c>
      <c r="L238" t="s">
        <v>358</v>
      </c>
      <c r="M238">
        <v>11721</v>
      </c>
      <c r="N238">
        <v>181</v>
      </c>
      <c r="O238" t="s">
        <v>387</v>
      </c>
    </row>
    <row r="239" spans="1:15" hidden="1" x14ac:dyDescent="0.35">
      <c r="A239" t="s">
        <v>349</v>
      </c>
      <c r="B239" t="s">
        <v>304</v>
      </c>
      <c r="C239" t="s">
        <v>87</v>
      </c>
      <c r="D239" t="s">
        <v>78</v>
      </c>
      <c r="E239">
        <v>2020</v>
      </c>
      <c r="F239">
        <v>67</v>
      </c>
      <c r="G239" t="s">
        <v>303</v>
      </c>
      <c r="H239" t="s">
        <v>80</v>
      </c>
      <c r="I239">
        <v>5360</v>
      </c>
      <c r="J239">
        <v>4171</v>
      </c>
      <c r="K239">
        <v>1189</v>
      </c>
      <c r="L239" t="s">
        <v>358</v>
      </c>
      <c r="O239" t="s">
        <v>387</v>
      </c>
    </row>
    <row r="240" spans="1:15" hidden="1" x14ac:dyDescent="0.35">
      <c r="A240" t="s">
        <v>349</v>
      </c>
      <c r="B240" t="s">
        <v>304</v>
      </c>
      <c r="C240" t="s">
        <v>87</v>
      </c>
      <c r="D240" t="s">
        <v>78</v>
      </c>
      <c r="E240">
        <v>2020</v>
      </c>
      <c r="F240">
        <v>67</v>
      </c>
      <c r="G240" t="s">
        <v>303</v>
      </c>
      <c r="H240" t="s">
        <v>80</v>
      </c>
      <c r="I240">
        <v>4927</v>
      </c>
      <c r="J240">
        <v>4702</v>
      </c>
      <c r="K240">
        <v>225</v>
      </c>
      <c r="L240" t="s">
        <v>358</v>
      </c>
      <c r="O240" t="s">
        <v>387</v>
      </c>
    </row>
    <row r="241" spans="1:15" hidden="1" x14ac:dyDescent="0.35">
      <c r="A241" t="s">
        <v>349</v>
      </c>
      <c r="B241" t="s">
        <v>84</v>
      </c>
      <c r="C241" t="s">
        <v>329</v>
      </c>
      <c r="D241" t="s">
        <v>78</v>
      </c>
      <c r="E241">
        <v>2020</v>
      </c>
      <c r="F241">
        <v>34</v>
      </c>
      <c r="G241" t="s">
        <v>302</v>
      </c>
      <c r="H241" t="s">
        <v>80</v>
      </c>
      <c r="I241">
        <v>3122</v>
      </c>
      <c r="L241" t="s">
        <v>358</v>
      </c>
      <c r="M241">
        <v>2965.9</v>
      </c>
      <c r="N241">
        <v>156.1</v>
      </c>
      <c r="O241" t="s">
        <v>390</v>
      </c>
    </row>
    <row r="242" spans="1:15" hidden="1" x14ac:dyDescent="0.35">
      <c r="A242" t="s">
        <v>349</v>
      </c>
      <c r="B242" t="s">
        <v>84</v>
      </c>
      <c r="C242" t="s">
        <v>329</v>
      </c>
      <c r="D242" t="s">
        <v>78</v>
      </c>
      <c r="E242">
        <v>2020</v>
      </c>
      <c r="F242">
        <v>34</v>
      </c>
      <c r="G242" t="s">
        <v>302</v>
      </c>
      <c r="H242" t="s">
        <v>80</v>
      </c>
      <c r="I242">
        <v>283</v>
      </c>
      <c r="L242" t="s">
        <v>358</v>
      </c>
      <c r="M242">
        <v>268.85000000000002</v>
      </c>
      <c r="N242">
        <v>14.15</v>
      </c>
      <c r="O242" t="s">
        <v>390</v>
      </c>
    </row>
    <row r="243" spans="1:15" hidden="1" x14ac:dyDescent="0.35">
      <c r="A243" t="s">
        <v>349</v>
      </c>
      <c r="B243" t="s">
        <v>84</v>
      </c>
      <c r="C243" t="s">
        <v>329</v>
      </c>
      <c r="D243" t="s">
        <v>78</v>
      </c>
      <c r="E243">
        <v>2020</v>
      </c>
      <c r="F243">
        <v>34</v>
      </c>
      <c r="G243" t="s">
        <v>302</v>
      </c>
      <c r="H243" t="s">
        <v>80</v>
      </c>
      <c r="I243">
        <v>3537</v>
      </c>
      <c r="L243" t="s">
        <v>358</v>
      </c>
      <c r="M243">
        <v>3360.15</v>
      </c>
      <c r="N243">
        <v>176.85</v>
      </c>
      <c r="O243" t="s">
        <v>390</v>
      </c>
    </row>
    <row r="244" spans="1:15" hidden="1" x14ac:dyDescent="0.35">
      <c r="A244" t="s">
        <v>349</v>
      </c>
      <c r="B244" t="s">
        <v>84</v>
      </c>
      <c r="C244" t="s">
        <v>329</v>
      </c>
      <c r="D244" t="s">
        <v>78</v>
      </c>
      <c r="E244">
        <v>2020</v>
      </c>
      <c r="F244">
        <v>34</v>
      </c>
      <c r="G244" t="s">
        <v>302</v>
      </c>
      <c r="H244" t="s">
        <v>80</v>
      </c>
      <c r="I244">
        <v>350</v>
      </c>
      <c r="L244" t="s">
        <v>358</v>
      </c>
      <c r="M244">
        <v>332.5</v>
      </c>
      <c r="N244">
        <v>17.5</v>
      </c>
      <c r="O244" t="s">
        <v>390</v>
      </c>
    </row>
    <row r="245" spans="1:15" hidden="1" x14ac:dyDescent="0.35">
      <c r="A245" t="s">
        <v>349</v>
      </c>
      <c r="B245" t="s">
        <v>84</v>
      </c>
      <c r="C245" t="s">
        <v>329</v>
      </c>
      <c r="D245" t="s">
        <v>78</v>
      </c>
      <c r="E245">
        <v>2020</v>
      </c>
      <c r="F245">
        <v>34</v>
      </c>
      <c r="G245" t="s">
        <v>302</v>
      </c>
      <c r="H245" t="s">
        <v>81</v>
      </c>
      <c r="I245">
        <v>1032</v>
      </c>
      <c r="L245" t="s">
        <v>358</v>
      </c>
      <c r="M245">
        <v>980.4</v>
      </c>
      <c r="N245">
        <v>51.6</v>
      </c>
      <c r="O245" t="s">
        <v>390</v>
      </c>
    </row>
    <row r="246" spans="1:15" hidden="1" x14ac:dyDescent="0.35">
      <c r="A246" t="s">
        <v>349</v>
      </c>
      <c r="B246" t="s">
        <v>84</v>
      </c>
      <c r="C246" t="s">
        <v>329</v>
      </c>
      <c r="D246" t="s">
        <v>78</v>
      </c>
      <c r="E246">
        <v>2020</v>
      </c>
      <c r="F246">
        <v>34</v>
      </c>
      <c r="G246" t="s">
        <v>302</v>
      </c>
      <c r="H246" t="s">
        <v>81</v>
      </c>
      <c r="I246">
        <v>276</v>
      </c>
      <c r="L246" t="s">
        <v>358</v>
      </c>
      <c r="M246">
        <v>262.2</v>
      </c>
      <c r="N246">
        <v>13.8</v>
      </c>
      <c r="O246" t="s">
        <v>390</v>
      </c>
    </row>
    <row r="247" spans="1:15" hidden="1" x14ac:dyDescent="0.35">
      <c r="A247" t="s">
        <v>349</v>
      </c>
      <c r="B247" t="s">
        <v>84</v>
      </c>
      <c r="C247" t="s">
        <v>327</v>
      </c>
      <c r="D247" t="s">
        <v>78</v>
      </c>
      <c r="E247">
        <v>2020</v>
      </c>
      <c r="F247">
        <v>79</v>
      </c>
      <c r="G247" t="s">
        <v>312</v>
      </c>
      <c r="H247" t="s">
        <v>80</v>
      </c>
      <c r="I247">
        <v>2006</v>
      </c>
      <c r="L247" t="s">
        <v>358</v>
      </c>
      <c r="O247" t="s">
        <v>389</v>
      </c>
    </row>
    <row r="248" spans="1:15" hidden="1" x14ac:dyDescent="0.35">
      <c r="A248" t="s">
        <v>349</v>
      </c>
      <c r="B248" t="s">
        <v>84</v>
      </c>
      <c r="C248" t="s">
        <v>327</v>
      </c>
      <c r="D248" t="s">
        <v>78</v>
      </c>
      <c r="E248">
        <v>2020</v>
      </c>
      <c r="F248">
        <v>79</v>
      </c>
      <c r="G248" t="s">
        <v>312</v>
      </c>
      <c r="H248" t="s">
        <v>80</v>
      </c>
      <c r="I248">
        <v>130</v>
      </c>
      <c r="L248" t="s">
        <v>358</v>
      </c>
      <c r="O248" t="s">
        <v>389</v>
      </c>
    </row>
    <row r="249" spans="1:15" hidden="1" x14ac:dyDescent="0.35">
      <c r="A249" t="s">
        <v>349</v>
      </c>
      <c r="B249" t="s">
        <v>84</v>
      </c>
      <c r="C249" t="s">
        <v>327</v>
      </c>
      <c r="D249" t="s">
        <v>78</v>
      </c>
      <c r="E249">
        <v>2020</v>
      </c>
      <c r="F249">
        <v>79</v>
      </c>
      <c r="G249" t="s">
        <v>312</v>
      </c>
      <c r="H249" t="s">
        <v>80</v>
      </c>
      <c r="I249">
        <v>2570</v>
      </c>
      <c r="L249" t="s">
        <v>358</v>
      </c>
      <c r="O249" t="s">
        <v>389</v>
      </c>
    </row>
    <row r="250" spans="1:15" hidden="1" x14ac:dyDescent="0.35">
      <c r="A250" t="s">
        <v>349</v>
      </c>
      <c r="B250" t="s">
        <v>84</v>
      </c>
      <c r="C250" t="s">
        <v>327</v>
      </c>
      <c r="D250" t="s">
        <v>78</v>
      </c>
      <c r="E250">
        <v>2020</v>
      </c>
      <c r="F250">
        <v>79</v>
      </c>
      <c r="G250" t="s">
        <v>312</v>
      </c>
      <c r="H250" t="s">
        <v>80</v>
      </c>
      <c r="I250">
        <v>86</v>
      </c>
      <c r="L250" t="s">
        <v>358</v>
      </c>
      <c r="O250" t="s">
        <v>389</v>
      </c>
    </row>
    <row r="251" spans="1:15" hidden="1" x14ac:dyDescent="0.35">
      <c r="A251" t="s">
        <v>349</v>
      </c>
      <c r="B251" t="s">
        <v>84</v>
      </c>
      <c r="C251" t="s">
        <v>327</v>
      </c>
      <c r="D251" t="s">
        <v>78</v>
      </c>
      <c r="E251">
        <v>2020</v>
      </c>
      <c r="F251">
        <v>34</v>
      </c>
      <c r="G251" t="s">
        <v>302</v>
      </c>
      <c r="H251" t="s">
        <v>80</v>
      </c>
      <c r="I251">
        <v>1031</v>
      </c>
      <c r="L251" t="s">
        <v>358</v>
      </c>
      <c r="M251">
        <v>995.59</v>
      </c>
      <c r="N251">
        <v>35.409999999999997</v>
      </c>
      <c r="O251" t="s">
        <v>389</v>
      </c>
    </row>
    <row r="252" spans="1:15" hidden="1" x14ac:dyDescent="0.35">
      <c r="A252" t="s">
        <v>349</v>
      </c>
      <c r="B252" t="s">
        <v>84</v>
      </c>
      <c r="C252" t="s">
        <v>327</v>
      </c>
      <c r="D252" t="s">
        <v>78</v>
      </c>
      <c r="E252">
        <v>2020</v>
      </c>
      <c r="F252">
        <v>34</v>
      </c>
      <c r="G252" t="s">
        <v>302</v>
      </c>
      <c r="H252" t="s">
        <v>80</v>
      </c>
      <c r="I252">
        <v>86</v>
      </c>
      <c r="L252" t="s">
        <v>358</v>
      </c>
      <c r="M252">
        <v>81.7</v>
      </c>
      <c r="N252">
        <v>4.3</v>
      </c>
      <c r="O252" t="s">
        <v>389</v>
      </c>
    </row>
    <row r="253" spans="1:15" hidden="1" x14ac:dyDescent="0.35">
      <c r="A253" t="s">
        <v>349</v>
      </c>
      <c r="B253" t="s">
        <v>84</v>
      </c>
      <c r="C253" t="s">
        <v>327</v>
      </c>
      <c r="D253" t="s">
        <v>78</v>
      </c>
      <c r="E253">
        <v>2020</v>
      </c>
      <c r="F253">
        <v>34</v>
      </c>
      <c r="G253" t="s">
        <v>302</v>
      </c>
      <c r="H253" t="s">
        <v>80</v>
      </c>
      <c r="I253">
        <v>318</v>
      </c>
      <c r="L253" t="s">
        <v>358</v>
      </c>
      <c r="M253">
        <v>307.08</v>
      </c>
      <c r="N253">
        <v>10.92</v>
      </c>
      <c r="O253" t="s">
        <v>389</v>
      </c>
    </row>
    <row r="254" spans="1:15" hidden="1" x14ac:dyDescent="0.35">
      <c r="A254" t="s">
        <v>349</v>
      </c>
      <c r="B254" t="s">
        <v>84</v>
      </c>
      <c r="C254" t="s">
        <v>327</v>
      </c>
      <c r="D254" t="s">
        <v>78</v>
      </c>
      <c r="E254">
        <v>2020</v>
      </c>
      <c r="F254">
        <v>34</v>
      </c>
      <c r="G254" t="s">
        <v>302</v>
      </c>
      <c r="H254" t="s">
        <v>80</v>
      </c>
      <c r="I254">
        <v>73</v>
      </c>
      <c r="L254" t="s">
        <v>358</v>
      </c>
      <c r="M254">
        <v>69.349999999999994</v>
      </c>
      <c r="N254">
        <v>3.65</v>
      </c>
      <c r="O254" t="s">
        <v>389</v>
      </c>
    </row>
    <row r="255" spans="1:15" hidden="1" x14ac:dyDescent="0.35">
      <c r="A255" t="s">
        <v>349</v>
      </c>
      <c r="B255" t="s">
        <v>84</v>
      </c>
      <c r="C255" t="s">
        <v>335</v>
      </c>
      <c r="D255" t="s">
        <v>78</v>
      </c>
      <c r="E255">
        <v>2020</v>
      </c>
      <c r="F255">
        <v>34</v>
      </c>
      <c r="G255" t="s">
        <v>302</v>
      </c>
      <c r="H255" t="s">
        <v>80</v>
      </c>
      <c r="I255">
        <v>42</v>
      </c>
      <c r="L255" t="s">
        <v>358</v>
      </c>
      <c r="M255">
        <v>39.9</v>
      </c>
      <c r="N255">
        <v>2.1</v>
      </c>
      <c r="O255" t="s">
        <v>393</v>
      </c>
    </row>
    <row r="256" spans="1:15" hidden="1" x14ac:dyDescent="0.35">
      <c r="A256" t="s">
        <v>349</v>
      </c>
      <c r="B256" t="s">
        <v>84</v>
      </c>
      <c r="C256" t="s">
        <v>335</v>
      </c>
      <c r="D256" t="s">
        <v>78</v>
      </c>
      <c r="E256">
        <v>2020</v>
      </c>
      <c r="F256">
        <v>34</v>
      </c>
      <c r="G256" t="s">
        <v>302</v>
      </c>
      <c r="H256" t="s">
        <v>80</v>
      </c>
      <c r="I256">
        <v>74</v>
      </c>
      <c r="L256" t="s">
        <v>358</v>
      </c>
      <c r="M256">
        <v>70.3</v>
      </c>
      <c r="N256">
        <v>3.7</v>
      </c>
      <c r="O256" t="s">
        <v>393</v>
      </c>
    </row>
    <row r="257" spans="1:15" hidden="1" x14ac:dyDescent="0.35">
      <c r="A257" t="s">
        <v>349</v>
      </c>
      <c r="B257" t="s">
        <v>84</v>
      </c>
      <c r="C257" t="s">
        <v>335</v>
      </c>
      <c r="D257" t="s">
        <v>78</v>
      </c>
      <c r="E257">
        <v>2020</v>
      </c>
      <c r="F257">
        <v>34</v>
      </c>
      <c r="G257" t="s">
        <v>302</v>
      </c>
      <c r="H257" t="s">
        <v>80</v>
      </c>
      <c r="I257">
        <v>104</v>
      </c>
      <c r="L257" t="s">
        <v>358</v>
      </c>
      <c r="M257">
        <v>98.8</v>
      </c>
      <c r="N257">
        <v>5.2</v>
      </c>
      <c r="O257" t="s">
        <v>393</v>
      </c>
    </row>
    <row r="258" spans="1:15" hidden="1" x14ac:dyDescent="0.35">
      <c r="A258" t="s">
        <v>349</v>
      </c>
      <c r="B258" t="s">
        <v>84</v>
      </c>
      <c r="C258" t="s">
        <v>335</v>
      </c>
      <c r="D258" t="s">
        <v>78</v>
      </c>
      <c r="E258">
        <v>2020</v>
      </c>
      <c r="F258">
        <v>34</v>
      </c>
      <c r="G258" t="s">
        <v>302</v>
      </c>
      <c r="H258" t="s">
        <v>80</v>
      </c>
      <c r="I258">
        <v>1</v>
      </c>
      <c r="L258" t="s">
        <v>358</v>
      </c>
      <c r="M258">
        <v>0.95</v>
      </c>
      <c r="N258">
        <v>0.05</v>
      </c>
      <c r="O258" t="s">
        <v>393</v>
      </c>
    </row>
    <row r="259" spans="1:15" hidden="1" x14ac:dyDescent="0.35">
      <c r="A259" t="s">
        <v>349</v>
      </c>
      <c r="B259" t="s">
        <v>84</v>
      </c>
      <c r="C259" t="s">
        <v>335</v>
      </c>
      <c r="D259" t="s">
        <v>78</v>
      </c>
      <c r="E259">
        <v>2020</v>
      </c>
      <c r="F259">
        <v>34</v>
      </c>
      <c r="G259" t="s">
        <v>302</v>
      </c>
      <c r="H259" t="s">
        <v>81</v>
      </c>
      <c r="I259">
        <v>212</v>
      </c>
      <c r="L259" t="s">
        <v>358</v>
      </c>
      <c r="M259">
        <v>201.4</v>
      </c>
      <c r="N259">
        <v>10.6</v>
      </c>
      <c r="O259" t="s">
        <v>393</v>
      </c>
    </row>
    <row r="260" spans="1:15" hidden="1" x14ac:dyDescent="0.35">
      <c r="A260" t="s">
        <v>349</v>
      </c>
      <c r="B260" t="s">
        <v>84</v>
      </c>
      <c r="C260" t="s">
        <v>335</v>
      </c>
      <c r="D260" t="s">
        <v>78</v>
      </c>
      <c r="E260">
        <v>2020</v>
      </c>
      <c r="F260">
        <v>34</v>
      </c>
      <c r="G260" t="s">
        <v>302</v>
      </c>
      <c r="H260" t="s">
        <v>81</v>
      </c>
      <c r="I260">
        <v>152</v>
      </c>
      <c r="L260" t="s">
        <v>358</v>
      </c>
      <c r="M260">
        <v>144.4</v>
      </c>
      <c r="N260">
        <v>7.6</v>
      </c>
      <c r="O260" t="s">
        <v>393</v>
      </c>
    </row>
    <row r="261" spans="1:15" hidden="1" x14ac:dyDescent="0.35">
      <c r="A261" t="s">
        <v>349</v>
      </c>
      <c r="B261" t="s">
        <v>84</v>
      </c>
      <c r="C261" t="s">
        <v>352</v>
      </c>
      <c r="D261" t="s">
        <v>78</v>
      </c>
      <c r="E261">
        <v>2020</v>
      </c>
      <c r="F261">
        <v>34</v>
      </c>
      <c r="G261" t="s">
        <v>302</v>
      </c>
      <c r="H261" t="s">
        <v>80</v>
      </c>
      <c r="I261">
        <v>49</v>
      </c>
      <c r="L261" t="s">
        <v>358</v>
      </c>
      <c r="M261">
        <v>46.55</v>
      </c>
      <c r="N261">
        <v>2.4500000000000002</v>
      </c>
      <c r="O261" t="s">
        <v>399</v>
      </c>
    </row>
    <row r="262" spans="1:15" hidden="1" x14ac:dyDescent="0.35">
      <c r="A262" t="s">
        <v>349</v>
      </c>
      <c r="B262" t="s">
        <v>84</v>
      </c>
      <c r="C262" t="s">
        <v>352</v>
      </c>
      <c r="D262" t="s">
        <v>78</v>
      </c>
      <c r="E262">
        <v>2020</v>
      </c>
      <c r="F262">
        <v>34</v>
      </c>
      <c r="G262" t="s">
        <v>302</v>
      </c>
      <c r="H262" t="s">
        <v>80</v>
      </c>
      <c r="I262">
        <v>66</v>
      </c>
      <c r="L262" t="s">
        <v>358</v>
      </c>
      <c r="M262">
        <v>62.7</v>
      </c>
      <c r="N262">
        <v>3.3</v>
      </c>
      <c r="O262" t="s">
        <v>399</v>
      </c>
    </row>
    <row r="263" spans="1:15" hidden="1" x14ac:dyDescent="0.35">
      <c r="A263" t="s">
        <v>349</v>
      </c>
      <c r="B263" t="s">
        <v>84</v>
      </c>
      <c r="C263" t="s">
        <v>352</v>
      </c>
      <c r="D263" t="s">
        <v>78</v>
      </c>
      <c r="E263">
        <v>2020</v>
      </c>
      <c r="F263">
        <v>34</v>
      </c>
      <c r="G263" t="s">
        <v>302</v>
      </c>
      <c r="H263" t="s">
        <v>80</v>
      </c>
      <c r="I263">
        <v>5</v>
      </c>
      <c r="L263" t="s">
        <v>358</v>
      </c>
      <c r="M263">
        <v>4.75</v>
      </c>
      <c r="N263">
        <v>0.25</v>
      </c>
      <c r="O263" t="s">
        <v>399</v>
      </c>
    </row>
    <row r="264" spans="1:15" hidden="1" x14ac:dyDescent="0.35">
      <c r="A264" t="s">
        <v>349</v>
      </c>
      <c r="B264" t="s">
        <v>84</v>
      </c>
      <c r="C264" t="s">
        <v>336</v>
      </c>
      <c r="D264" t="s">
        <v>78</v>
      </c>
      <c r="E264">
        <v>2020</v>
      </c>
      <c r="F264">
        <v>34</v>
      </c>
      <c r="G264" t="s">
        <v>302</v>
      </c>
      <c r="H264" t="s">
        <v>80</v>
      </c>
      <c r="I264">
        <v>279</v>
      </c>
      <c r="L264" t="s">
        <v>358</v>
      </c>
      <c r="M264">
        <v>265.05</v>
      </c>
      <c r="N264">
        <v>13.95</v>
      </c>
      <c r="O264" t="s">
        <v>394</v>
      </c>
    </row>
    <row r="265" spans="1:15" hidden="1" x14ac:dyDescent="0.35">
      <c r="A265" t="s">
        <v>349</v>
      </c>
      <c r="B265" t="s">
        <v>84</v>
      </c>
      <c r="C265" t="s">
        <v>336</v>
      </c>
      <c r="D265" t="s">
        <v>78</v>
      </c>
      <c r="E265">
        <v>2020</v>
      </c>
      <c r="F265">
        <v>34</v>
      </c>
      <c r="G265" t="s">
        <v>302</v>
      </c>
      <c r="H265" t="s">
        <v>80</v>
      </c>
      <c r="I265">
        <v>25</v>
      </c>
      <c r="L265" t="s">
        <v>358</v>
      </c>
      <c r="M265">
        <v>23.75</v>
      </c>
      <c r="N265">
        <v>1.25</v>
      </c>
      <c r="O265" t="s">
        <v>394</v>
      </c>
    </row>
    <row r="266" spans="1:15" hidden="1" x14ac:dyDescent="0.35">
      <c r="A266" t="s">
        <v>349</v>
      </c>
      <c r="B266" t="s">
        <v>84</v>
      </c>
      <c r="C266" t="s">
        <v>336</v>
      </c>
      <c r="D266" t="s">
        <v>78</v>
      </c>
      <c r="E266">
        <v>2020</v>
      </c>
      <c r="F266">
        <v>34</v>
      </c>
      <c r="G266" t="s">
        <v>302</v>
      </c>
      <c r="H266" t="s">
        <v>80</v>
      </c>
      <c r="I266">
        <v>331</v>
      </c>
      <c r="L266" t="s">
        <v>358</v>
      </c>
      <c r="M266">
        <v>314.45</v>
      </c>
      <c r="N266">
        <v>16.55</v>
      </c>
      <c r="O266" t="s">
        <v>394</v>
      </c>
    </row>
    <row r="267" spans="1:15" hidden="1" x14ac:dyDescent="0.35">
      <c r="A267" t="s">
        <v>349</v>
      </c>
      <c r="B267" t="s">
        <v>84</v>
      </c>
      <c r="C267" t="s">
        <v>336</v>
      </c>
      <c r="D267" t="s">
        <v>78</v>
      </c>
      <c r="E267">
        <v>2020</v>
      </c>
      <c r="F267">
        <v>34</v>
      </c>
      <c r="G267" t="s">
        <v>302</v>
      </c>
      <c r="H267" t="s">
        <v>80</v>
      </c>
      <c r="I267">
        <v>28</v>
      </c>
      <c r="L267" t="s">
        <v>358</v>
      </c>
      <c r="M267">
        <v>26.6</v>
      </c>
      <c r="N267">
        <v>1.4</v>
      </c>
      <c r="O267" t="s">
        <v>394</v>
      </c>
    </row>
    <row r="268" spans="1:15" hidden="1" x14ac:dyDescent="0.35">
      <c r="A268" t="s">
        <v>349</v>
      </c>
      <c r="B268" t="s">
        <v>84</v>
      </c>
      <c r="C268" t="s">
        <v>337</v>
      </c>
      <c r="D268" t="s">
        <v>78</v>
      </c>
      <c r="E268">
        <v>2020</v>
      </c>
      <c r="F268">
        <v>34</v>
      </c>
      <c r="G268" t="s">
        <v>302</v>
      </c>
      <c r="H268" t="s">
        <v>80</v>
      </c>
      <c r="I268">
        <v>322</v>
      </c>
      <c r="L268" t="s">
        <v>358</v>
      </c>
      <c r="M268">
        <v>305.89999999999998</v>
      </c>
      <c r="N268">
        <v>16.100000000000001</v>
      </c>
      <c r="O268" t="s">
        <v>395</v>
      </c>
    </row>
    <row r="269" spans="1:15" hidden="1" x14ac:dyDescent="0.35">
      <c r="A269" t="s">
        <v>349</v>
      </c>
      <c r="B269" t="s">
        <v>84</v>
      </c>
      <c r="C269" t="s">
        <v>337</v>
      </c>
      <c r="D269" t="s">
        <v>78</v>
      </c>
      <c r="E269">
        <v>2020</v>
      </c>
      <c r="F269">
        <v>34</v>
      </c>
      <c r="G269" t="s">
        <v>302</v>
      </c>
      <c r="H269" t="s">
        <v>80</v>
      </c>
      <c r="I269">
        <v>485</v>
      </c>
      <c r="L269" t="s">
        <v>358</v>
      </c>
      <c r="M269">
        <v>460.75</v>
      </c>
      <c r="N269">
        <v>24.25</v>
      </c>
      <c r="O269" t="s">
        <v>395</v>
      </c>
    </row>
    <row r="270" spans="1:15" hidden="1" x14ac:dyDescent="0.35">
      <c r="A270" t="s">
        <v>349</v>
      </c>
      <c r="B270" t="s">
        <v>84</v>
      </c>
      <c r="C270" t="s">
        <v>331</v>
      </c>
      <c r="D270" t="s">
        <v>78</v>
      </c>
      <c r="E270">
        <v>2020</v>
      </c>
      <c r="F270">
        <v>34</v>
      </c>
      <c r="G270" t="s">
        <v>302</v>
      </c>
      <c r="H270" t="s">
        <v>80</v>
      </c>
      <c r="I270">
        <v>12887</v>
      </c>
      <c r="L270" t="s">
        <v>358</v>
      </c>
      <c r="M270">
        <v>12242.65</v>
      </c>
      <c r="N270">
        <v>644.35</v>
      </c>
      <c r="O270" t="s">
        <v>397</v>
      </c>
    </row>
    <row r="271" spans="1:15" hidden="1" x14ac:dyDescent="0.35">
      <c r="A271" t="s">
        <v>349</v>
      </c>
      <c r="B271" t="s">
        <v>84</v>
      </c>
      <c r="C271" t="s">
        <v>331</v>
      </c>
      <c r="D271" t="s">
        <v>78</v>
      </c>
      <c r="E271">
        <v>2020</v>
      </c>
      <c r="F271">
        <v>34</v>
      </c>
      <c r="G271" t="s">
        <v>302</v>
      </c>
      <c r="H271" t="s">
        <v>80</v>
      </c>
      <c r="I271">
        <v>280</v>
      </c>
      <c r="L271" t="s">
        <v>358</v>
      </c>
      <c r="M271">
        <v>266</v>
      </c>
      <c r="N271">
        <v>14</v>
      </c>
      <c r="O271" t="s">
        <v>397</v>
      </c>
    </row>
    <row r="272" spans="1:15" hidden="1" x14ac:dyDescent="0.35">
      <c r="A272" t="s">
        <v>349</v>
      </c>
      <c r="B272" t="s">
        <v>84</v>
      </c>
      <c r="C272" t="s">
        <v>331</v>
      </c>
      <c r="D272" t="s">
        <v>78</v>
      </c>
      <c r="E272">
        <v>2020</v>
      </c>
      <c r="F272">
        <v>34</v>
      </c>
      <c r="G272" t="s">
        <v>302</v>
      </c>
      <c r="H272" t="s">
        <v>80</v>
      </c>
      <c r="I272">
        <v>8299</v>
      </c>
      <c r="L272" t="s">
        <v>358</v>
      </c>
      <c r="M272">
        <v>7476.9</v>
      </c>
      <c r="N272">
        <v>822.1</v>
      </c>
      <c r="O272" t="s">
        <v>397</v>
      </c>
    </row>
    <row r="273" spans="1:15" hidden="1" x14ac:dyDescent="0.35">
      <c r="A273" t="s">
        <v>349</v>
      </c>
      <c r="B273" t="s">
        <v>84</v>
      </c>
      <c r="C273" t="s">
        <v>331</v>
      </c>
      <c r="D273" t="s">
        <v>78</v>
      </c>
      <c r="E273">
        <v>2020</v>
      </c>
      <c r="F273">
        <v>34</v>
      </c>
      <c r="G273" t="s">
        <v>302</v>
      </c>
      <c r="H273" t="s">
        <v>80</v>
      </c>
      <c r="I273">
        <v>1240</v>
      </c>
      <c r="L273" t="s">
        <v>358</v>
      </c>
      <c r="M273">
        <v>1178</v>
      </c>
      <c r="N273">
        <v>62</v>
      </c>
      <c r="O273" t="s">
        <v>397</v>
      </c>
    </row>
    <row r="274" spans="1:15" hidden="1" x14ac:dyDescent="0.35">
      <c r="A274" t="s">
        <v>349</v>
      </c>
      <c r="B274" t="s">
        <v>84</v>
      </c>
      <c r="C274" t="s">
        <v>331</v>
      </c>
      <c r="D274" t="s">
        <v>78</v>
      </c>
      <c r="E274">
        <v>2020</v>
      </c>
      <c r="F274">
        <v>34</v>
      </c>
      <c r="G274" t="s">
        <v>302</v>
      </c>
      <c r="H274" t="s">
        <v>81</v>
      </c>
      <c r="I274">
        <v>3923</v>
      </c>
      <c r="L274" t="s">
        <v>358</v>
      </c>
      <c r="M274">
        <v>3726.85</v>
      </c>
      <c r="N274">
        <v>196.15</v>
      </c>
      <c r="O274" t="s">
        <v>397</v>
      </c>
    </row>
    <row r="275" spans="1:15" hidden="1" x14ac:dyDescent="0.35">
      <c r="A275" t="s">
        <v>349</v>
      </c>
      <c r="B275" t="s">
        <v>84</v>
      </c>
      <c r="C275" t="s">
        <v>331</v>
      </c>
      <c r="D275" t="s">
        <v>78</v>
      </c>
      <c r="E275">
        <v>2020</v>
      </c>
      <c r="F275">
        <v>34</v>
      </c>
      <c r="G275" t="s">
        <v>302</v>
      </c>
      <c r="H275" t="s">
        <v>81</v>
      </c>
      <c r="I275">
        <v>758</v>
      </c>
      <c r="L275" t="s">
        <v>358</v>
      </c>
      <c r="M275">
        <v>720.1</v>
      </c>
      <c r="N275">
        <v>37.9</v>
      </c>
      <c r="O275" t="s">
        <v>397</v>
      </c>
    </row>
    <row r="276" spans="1:15" hidden="1" x14ac:dyDescent="0.35">
      <c r="A276" t="s">
        <v>349</v>
      </c>
      <c r="B276" t="s">
        <v>84</v>
      </c>
      <c r="C276" t="s">
        <v>339</v>
      </c>
      <c r="D276" t="s">
        <v>78</v>
      </c>
      <c r="E276">
        <v>2020</v>
      </c>
      <c r="F276">
        <v>34</v>
      </c>
      <c r="G276" t="s">
        <v>302</v>
      </c>
      <c r="H276" t="s">
        <v>80</v>
      </c>
      <c r="I276">
        <v>1442</v>
      </c>
      <c r="L276" t="s">
        <v>358</v>
      </c>
      <c r="M276">
        <v>1369.9</v>
      </c>
      <c r="N276">
        <v>72.099999999999994</v>
      </c>
      <c r="O276" t="s">
        <v>398</v>
      </c>
    </row>
    <row r="277" spans="1:15" hidden="1" x14ac:dyDescent="0.35">
      <c r="A277" t="s">
        <v>349</v>
      </c>
      <c r="B277" t="s">
        <v>84</v>
      </c>
      <c r="C277" t="s">
        <v>339</v>
      </c>
      <c r="D277" t="s">
        <v>78</v>
      </c>
      <c r="E277">
        <v>2020</v>
      </c>
      <c r="F277">
        <v>34</v>
      </c>
      <c r="G277" t="s">
        <v>302</v>
      </c>
      <c r="H277" t="s">
        <v>80</v>
      </c>
      <c r="I277">
        <v>39</v>
      </c>
      <c r="L277" t="s">
        <v>358</v>
      </c>
      <c r="M277">
        <v>37.049999999999997</v>
      </c>
      <c r="N277">
        <v>1.95</v>
      </c>
      <c r="O277" t="s">
        <v>398</v>
      </c>
    </row>
    <row r="278" spans="1:15" hidden="1" x14ac:dyDescent="0.35">
      <c r="A278" t="s">
        <v>349</v>
      </c>
      <c r="B278" t="s">
        <v>84</v>
      </c>
      <c r="C278" t="s">
        <v>339</v>
      </c>
      <c r="D278" t="s">
        <v>78</v>
      </c>
      <c r="E278">
        <v>2020</v>
      </c>
      <c r="F278">
        <v>34</v>
      </c>
      <c r="G278" t="s">
        <v>302</v>
      </c>
      <c r="H278" t="s">
        <v>80</v>
      </c>
      <c r="I278">
        <v>1216</v>
      </c>
      <c r="L278" t="s">
        <v>358</v>
      </c>
      <c r="M278">
        <v>1155.2</v>
      </c>
      <c r="N278">
        <v>60.8</v>
      </c>
      <c r="O278" t="s">
        <v>398</v>
      </c>
    </row>
    <row r="279" spans="1:15" hidden="1" x14ac:dyDescent="0.35">
      <c r="A279" t="s">
        <v>349</v>
      </c>
      <c r="B279" t="s">
        <v>84</v>
      </c>
      <c r="C279" t="s">
        <v>339</v>
      </c>
      <c r="D279" t="s">
        <v>78</v>
      </c>
      <c r="E279">
        <v>2020</v>
      </c>
      <c r="F279">
        <v>34</v>
      </c>
      <c r="G279" t="s">
        <v>302</v>
      </c>
      <c r="H279" t="s">
        <v>80</v>
      </c>
      <c r="I279">
        <v>14</v>
      </c>
      <c r="L279" t="s">
        <v>358</v>
      </c>
      <c r="M279">
        <v>13.3</v>
      </c>
      <c r="N279">
        <v>0.7</v>
      </c>
      <c r="O279" t="s">
        <v>398</v>
      </c>
    </row>
    <row r="280" spans="1:15" hidden="1" x14ac:dyDescent="0.35">
      <c r="A280" t="s">
        <v>349</v>
      </c>
      <c r="B280" t="s">
        <v>84</v>
      </c>
      <c r="C280" t="s">
        <v>339</v>
      </c>
      <c r="D280" t="s">
        <v>78</v>
      </c>
      <c r="E280">
        <v>2020</v>
      </c>
      <c r="F280">
        <v>34</v>
      </c>
      <c r="G280" t="s">
        <v>302</v>
      </c>
      <c r="H280" t="s">
        <v>81</v>
      </c>
      <c r="I280">
        <v>135</v>
      </c>
      <c r="L280" t="s">
        <v>358</v>
      </c>
      <c r="M280">
        <v>128.25</v>
      </c>
      <c r="N280">
        <v>6.75</v>
      </c>
      <c r="O280" t="s">
        <v>398</v>
      </c>
    </row>
    <row r="281" spans="1:15" hidden="1" x14ac:dyDescent="0.35">
      <c r="A281" t="s">
        <v>349</v>
      </c>
      <c r="B281" t="s">
        <v>84</v>
      </c>
      <c r="C281" t="s">
        <v>339</v>
      </c>
      <c r="D281" t="s">
        <v>78</v>
      </c>
      <c r="E281">
        <v>2020</v>
      </c>
      <c r="F281">
        <v>34</v>
      </c>
      <c r="G281" t="s">
        <v>302</v>
      </c>
      <c r="H281" t="s">
        <v>81</v>
      </c>
      <c r="I281">
        <v>74</v>
      </c>
      <c r="L281" t="s">
        <v>358</v>
      </c>
      <c r="M281">
        <v>70.3</v>
      </c>
      <c r="N281">
        <v>3.7</v>
      </c>
      <c r="O281" t="s">
        <v>398</v>
      </c>
    </row>
    <row r="282" spans="1:15" hidden="1" x14ac:dyDescent="0.35">
      <c r="A282" t="s">
        <v>349</v>
      </c>
      <c r="B282" t="s">
        <v>84</v>
      </c>
      <c r="C282" t="s">
        <v>85</v>
      </c>
      <c r="D282" t="s">
        <v>78</v>
      </c>
      <c r="E282">
        <v>2019</v>
      </c>
      <c r="F282">
        <v>79</v>
      </c>
      <c r="G282" t="s">
        <v>312</v>
      </c>
      <c r="H282" t="s">
        <v>80</v>
      </c>
      <c r="I282">
        <v>2533</v>
      </c>
      <c r="L282" t="s">
        <v>358</v>
      </c>
      <c r="O282" t="s">
        <v>388</v>
      </c>
    </row>
    <row r="283" spans="1:15" hidden="1" x14ac:dyDescent="0.35">
      <c r="A283" t="s">
        <v>349</v>
      </c>
      <c r="B283" t="s">
        <v>84</v>
      </c>
      <c r="C283" t="s">
        <v>85</v>
      </c>
      <c r="D283" t="s">
        <v>78</v>
      </c>
      <c r="E283">
        <v>2019</v>
      </c>
      <c r="F283">
        <v>79</v>
      </c>
      <c r="G283" t="s">
        <v>312</v>
      </c>
      <c r="H283" t="s">
        <v>80</v>
      </c>
      <c r="I283">
        <v>15</v>
      </c>
      <c r="L283" t="s">
        <v>358</v>
      </c>
      <c r="O283" t="s">
        <v>388</v>
      </c>
    </row>
    <row r="284" spans="1:15" hidden="1" x14ac:dyDescent="0.35">
      <c r="A284" t="s">
        <v>349</v>
      </c>
      <c r="B284" t="s">
        <v>84</v>
      </c>
      <c r="C284" t="s">
        <v>85</v>
      </c>
      <c r="D284" t="s">
        <v>78</v>
      </c>
      <c r="E284">
        <v>2019</v>
      </c>
      <c r="F284">
        <v>79</v>
      </c>
      <c r="G284" t="s">
        <v>312</v>
      </c>
      <c r="H284" t="s">
        <v>80</v>
      </c>
      <c r="I284">
        <v>1730</v>
      </c>
      <c r="L284" t="s">
        <v>358</v>
      </c>
      <c r="O284" t="s">
        <v>388</v>
      </c>
    </row>
    <row r="285" spans="1:15" hidden="1" x14ac:dyDescent="0.35">
      <c r="A285" t="s">
        <v>349</v>
      </c>
      <c r="B285" t="s">
        <v>84</v>
      </c>
      <c r="C285" t="s">
        <v>85</v>
      </c>
      <c r="D285" t="s">
        <v>78</v>
      </c>
      <c r="E285">
        <v>2019</v>
      </c>
      <c r="F285">
        <v>79</v>
      </c>
      <c r="G285" t="s">
        <v>312</v>
      </c>
      <c r="H285" t="s">
        <v>80</v>
      </c>
      <c r="I285">
        <v>1389</v>
      </c>
      <c r="L285" t="s">
        <v>358</v>
      </c>
      <c r="O285" t="s">
        <v>388</v>
      </c>
    </row>
    <row r="286" spans="1:15" hidden="1" x14ac:dyDescent="0.35">
      <c r="A286" t="s">
        <v>349</v>
      </c>
      <c r="B286" t="s">
        <v>84</v>
      </c>
      <c r="C286" t="s">
        <v>85</v>
      </c>
      <c r="D286" t="s">
        <v>78</v>
      </c>
      <c r="E286">
        <v>2019</v>
      </c>
      <c r="F286">
        <v>79</v>
      </c>
      <c r="G286" t="s">
        <v>312</v>
      </c>
      <c r="H286" t="s">
        <v>80</v>
      </c>
      <c r="I286">
        <v>135</v>
      </c>
      <c r="L286" t="s">
        <v>358</v>
      </c>
      <c r="O286" t="s">
        <v>388</v>
      </c>
    </row>
    <row r="287" spans="1:15" hidden="1" x14ac:dyDescent="0.35">
      <c r="A287" t="s">
        <v>349</v>
      </c>
      <c r="B287" t="s">
        <v>84</v>
      </c>
      <c r="C287" t="s">
        <v>85</v>
      </c>
      <c r="D287" t="s">
        <v>78</v>
      </c>
      <c r="E287">
        <v>2019</v>
      </c>
      <c r="F287">
        <v>34</v>
      </c>
      <c r="G287" t="s">
        <v>302</v>
      </c>
      <c r="H287" t="s">
        <v>80</v>
      </c>
      <c r="I287">
        <v>27280</v>
      </c>
      <c r="L287" t="s">
        <v>358</v>
      </c>
      <c r="M287">
        <v>26202.79</v>
      </c>
      <c r="N287">
        <v>1077.21</v>
      </c>
      <c r="O287" t="s">
        <v>388</v>
      </c>
    </row>
    <row r="288" spans="1:15" hidden="1" x14ac:dyDescent="0.35">
      <c r="A288" t="s">
        <v>349</v>
      </c>
      <c r="B288" t="s">
        <v>84</v>
      </c>
      <c r="C288" t="s">
        <v>85</v>
      </c>
      <c r="D288" t="s">
        <v>78</v>
      </c>
      <c r="E288">
        <v>2019</v>
      </c>
      <c r="F288">
        <v>34</v>
      </c>
      <c r="G288" t="s">
        <v>302</v>
      </c>
      <c r="H288" t="s">
        <v>80</v>
      </c>
      <c r="I288">
        <v>746</v>
      </c>
      <c r="L288" t="s">
        <v>358</v>
      </c>
      <c r="M288">
        <v>716.54</v>
      </c>
      <c r="N288">
        <v>29.46</v>
      </c>
      <c r="O288" t="s">
        <v>388</v>
      </c>
    </row>
    <row r="289" spans="1:15" hidden="1" x14ac:dyDescent="0.35">
      <c r="A289" t="s">
        <v>349</v>
      </c>
      <c r="B289" t="s">
        <v>84</v>
      </c>
      <c r="C289" t="s">
        <v>85</v>
      </c>
      <c r="D289" t="s">
        <v>78</v>
      </c>
      <c r="E289">
        <v>2019</v>
      </c>
      <c r="F289">
        <v>34</v>
      </c>
      <c r="G289" t="s">
        <v>302</v>
      </c>
      <c r="H289" t="s">
        <v>80</v>
      </c>
      <c r="I289">
        <v>4498</v>
      </c>
      <c r="L289" t="s">
        <v>358</v>
      </c>
      <c r="M289">
        <v>4320.3900000000003</v>
      </c>
      <c r="N289">
        <v>177.61</v>
      </c>
      <c r="O289" t="s">
        <v>388</v>
      </c>
    </row>
    <row r="290" spans="1:15" hidden="1" x14ac:dyDescent="0.35">
      <c r="A290" t="s">
        <v>349</v>
      </c>
      <c r="B290" t="s">
        <v>84</v>
      </c>
      <c r="C290" t="s">
        <v>85</v>
      </c>
      <c r="D290" t="s">
        <v>78</v>
      </c>
      <c r="E290">
        <v>2019</v>
      </c>
      <c r="F290">
        <v>34</v>
      </c>
      <c r="G290" t="s">
        <v>302</v>
      </c>
      <c r="H290" t="s">
        <v>80</v>
      </c>
      <c r="I290">
        <v>1786</v>
      </c>
      <c r="L290" t="s">
        <v>358</v>
      </c>
      <c r="M290">
        <v>1715.48</v>
      </c>
      <c r="N290">
        <v>70.52</v>
      </c>
      <c r="O290" t="s">
        <v>388</v>
      </c>
    </row>
    <row r="291" spans="1:15" hidden="1" x14ac:dyDescent="0.35">
      <c r="A291" t="s">
        <v>349</v>
      </c>
      <c r="B291" t="s">
        <v>84</v>
      </c>
      <c r="C291" t="s">
        <v>85</v>
      </c>
      <c r="D291" t="s">
        <v>78</v>
      </c>
      <c r="E291">
        <v>2019</v>
      </c>
      <c r="F291">
        <v>34</v>
      </c>
      <c r="G291" t="s">
        <v>302</v>
      </c>
      <c r="H291" t="s">
        <v>80</v>
      </c>
      <c r="I291">
        <v>32165</v>
      </c>
      <c r="L291" t="s">
        <v>358</v>
      </c>
      <c r="M291">
        <v>30894.89</v>
      </c>
      <c r="N291">
        <v>1270.1099999999999</v>
      </c>
      <c r="O291" t="s">
        <v>388</v>
      </c>
    </row>
    <row r="292" spans="1:15" hidden="1" x14ac:dyDescent="0.35">
      <c r="A292" t="s">
        <v>349</v>
      </c>
      <c r="B292" t="s">
        <v>84</v>
      </c>
      <c r="C292" t="s">
        <v>85</v>
      </c>
      <c r="D292" t="s">
        <v>78</v>
      </c>
      <c r="E292">
        <v>2019</v>
      </c>
      <c r="F292">
        <v>34</v>
      </c>
      <c r="G292" t="s">
        <v>302</v>
      </c>
      <c r="H292" t="s">
        <v>81</v>
      </c>
      <c r="I292">
        <v>16</v>
      </c>
      <c r="L292" t="s">
        <v>358</v>
      </c>
      <c r="M292">
        <v>15.37</v>
      </c>
      <c r="N292">
        <v>0.63</v>
      </c>
      <c r="O292" t="s">
        <v>388</v>
      </c>
    </row>
    <row r="293" spans="1:15" hidden="1" x14ac:dyDescent="0.35">
      <c r="A293" t="s">
        <v>349</v>
      </c>
      <c r="B293" t="s">
        <v>84</v>
      </c>
      <c r="C293" t="s">
        <v>85</v>
      </c>
      <c r="D293" t="s">
        <v>78</v>
      </c>
      <c r="E293">
        <v>2019</v>
      </c>
      <c r="F293">
        <v>34</v>
      </c>
      <c r="G293" t="s">
        <v>302</v>
      </c>
      <c r="H293" t="s">
        <v>81</v>
      </c>
      <c r="I293">
        <v>17598</v>
      </c>
      <c r="L293" t="s">
        <v>358</v>
      </c>
      <c r="M293">
        <v>16903.099999999999</v>
      </c>
      <c r="N293">
        <v>694.9</v>
      </c>
      <c r="O293" t="s">
        <v>388</v>
      </c>
    </row>
    <row r="294" spans="1:15" hidden="1" x14ac:dyDescent="0.35">
      <c r="A294" t="s">
        <v>349</v>
      </c>
      <c r="B294" t="s">
        <v>84</v>
      </c>
      <c r="C294" t="s">
        <v>85</v>
      </c>
      <c r="D294" t="s">
        <v>78</v>
      </c>
      <c r="E294">
        <v>2019</v>
      </c>
      <c r="F294">
        <v>67</v>
      </c>
      <c r="G294" t="s">
        <v>303</v>
      </c>
      <c r="H294" t="s">
        <v>80</v>
      </c>
      <c r="I294">
        <v>525</v>
      </c>
      <c r="J294">
        <v>390</v>
      </c>
      <c r="K294">
        <v>135</v>
      </c>
      <c r="L294" t="s">
        <v>358</v>
      </c>
      <c r="O294" t="s">
        <v>388</v>
      </c>
    </row>
    <row r="295" spans="1:15" hidden="1" x14ac:dyDescent="0.35">
      <c r="A295" t="s">
        <v>349</v>
      </c>
      <c r="B295" t="s">
        <v>84</v>
      </c>
      <c r="C295" t="s">
        <v>85</v>
      </c>
      <c r="D295" t="s">
        <v>78</v>
      </c>
      <c r="E295">
        <v>2019</v>
      </c>
      <c r="F295">
        <v>34</v>
      </c>
      <c r="G295" t="s">
        <v>302</v>
      </c>
      <c r="H295" t="s">
        <v>80</v>
      </c>
      <c r="I295">
        <v>12</v>
      </c>
      <c r="L295" t="s">
        <v>358</v>
      </c>
      <c r="M295">
        <v>11.53</v>
      </c>
      <c r="N295">
        <v>0.47</v>
      </c>
      <c r="O295" t="s">
        <v>388</v>
      </c>
    </row>
    <row r="296" spans="1:15" hidden="1" x14ac:dyDescent="0.35">
      <c r="A296" t="s">
        <v>349</v>
      </c>
      <c r="B296" t="s">
        <v>84</v>
      </c>
      <c r="C296" t="s">
        <v>85</v>
      </c>
      <c r="D296" t="s">
        <v>78</v>
      </c>
      <c r="E296">
        <v>2019</v>
      </c>
      <c r="F296">
        <v>34</v>
      </c>
      <c r="G296" t="s">
        <v>302</v>
      </c>
      <c r="H296" t="s">
        <v>80</v>
      </c>
      <c r="I296">
        <v>507</v>
      </c>
      <c r="L296" t="s">
        <v>358</v>
      </c>
      <c r="M296">
        <v>486.98</v>
      </c>
      <c r="N296">
        <v>20.02</v>
      </c>
      <c r="O296" t="s">
        <v>388</v>
      </c>
    </row>
    <row r="297" spans="1:15" hidden="1" x14ac:dyDescent="0.35">
      <c r="A297" t="s">
        <v>349</v>
      </c>
      <c r="B297" t="s">
        <v>84</v>
      </c>
      <c r="C297" t="s">
        <v>85</v>
      </c>
      <c r="D297" t="s">
        <v>78</v>
      </c>
      <c r="E297">
        <v>2019</v>
      </c>
      <c r="F297">
        <v>34</v>
      </c>
      <c r="G297" t="s">
        <v>302</v>
      </c>
      <c r="H297" t="s">
        <v>80</v>
      </c>
      <c r="I297">
        <v>380</v>
      </c>
      <c r="L297" t="s">
        <v>358</v>
      </c>
      <c r="M297">
        <v>364.99</v>
      </c>
      <c r="N297">
        <v>15.01</v>
      </c>
      <c r="O297" t="s">
        <v>388</v>
      </c>
    </row>
    <row r="298" spans="1:15" hidden="1" x14ac:dyDescent="0.35">
      <c r="A298" t="s">
        <v>349</v>
      </c>
      <c r="B298" t="s">
        <v>84</v>
      </c>
      <c r="C298" t="s">
        <v>85</v>
      </c>
      <c r="D298" t="s">
        <v>78</v>
      </c>
      <c r="E298">
        <v>2020</v>
      </c>
      <c r="F298">
        <v>79</v>
      </c>
      <c r="G298" t="s">
        <v>312</v>
      </c>
      <c r="H298" t="s">
        <v>80</v>
      </c>
      <c r="I298">
        <v>11906</v>
      </c>
      <c r="L298" t="s">
        <v>358</v>
      </c>
      <c r="O298" t="s">
        <v>388</v>
      </c>
    </row>
    <row r="299" spans="1:15" hidden="1" x14ac:dyDescent="0.35">
      <c r="A299" t="s">
        <v>349</v>
      </c>
      <c r="B299" t="s">
        <v>84</v>
      </c>
      <c r="C299" t="s">
        <v>85</v>
      </c>
      <c r="D299" t="s">
        <v>78</v>
      </c>
      <c r="E299">
        <v>2020</v>
      </c>
      <c r="F299">
        <v>79</v>
      </c>
      <c r="G299" t="s">
        <v>312</v>
      </c>
      <c r="H299" t="s">
        <v>80</v>
      </c>
      <c r="I299">
        <v>6734</v>
      </c>
      <c r="L299" t="s">
        <v>358</v>
      </c>
      <c r="O299" t="s">
        <v>388</v>
      </c>
    </row>
    <row r="300" spans="1:15" hidden="1" x14ac:dyDescent="0.35">
      <c r="A300" t="s">
        <v>349</v>
      </c>
      <c r="B300" t="s">
        <v>84</v>
      </c>
      <c r="C300" t="s">
        <v>85</v>
      </c>
      <c r="D300" t="s">
        <v>78</v>
      </c>
      <c r="E300">
        <v>2020</v>
      </c>
      <c r="F300">
        <v>79</v>
      </c>
      <c r="G300" t="s">
        <v>312</v>
      </c>
      <c r="H300" t="s">
        <v>80</v>
      </c>
      <c r="I300">
        <v>5483</v>
      </c>
      <c r="L300" t="s">
        <v>358</v>
      </c>
      <c r="O300" t="s">
        <v>388</v>
      </c>
    </row>
    <row r="301" spans="1:15" hidden="1" x14ac:dyDescent="0.35">
      <c r="A301" t="s">
        <v>349</v>
      </c>
      <c r="B301" t="s">
        <v>84</v>
      </c>
      <c r="C301" t="s">
        <v>85</v>
      </c>
      <c r="D301" t="s">
        <v>78</v>
      </c>
      <c r="E301">
        <v>2020</v>
      </c>
      <c r="F301">
        <v>79</v>
      </c>
      <c r="G301" t="s">
        <v>312</v>
      </c>
      <c r="H301" t="s">
        <v>80</v>
      </c>
      <c r="I301">
        <v>90</v>
      </c>
      <c r="L301" t="s">
        <v>358</v>
      </c>
      <c r="O301" t="s">
        <v>388</v>
      </c>
    </row>
    <row r="302" spans="1:15" hidden="1" x14ac:dyDescent="0.35">
      <c r="A302" t="s">
        <v>349</v>
      </c>
      <c r="B302" t="s">
        <v>84</v>
      </c>
      <c r="C302" t="s">
        <v>85</v>
      </c>
      <c r="D302" t="s">
        <v>78</v>
      </c>
      <c r="E302">
        <v>2020</v>
      </c>
      <c r="F302">
        <v>34</v>
      </c>
      <c r="G302" t="s">
        <v>302</v>
      </c>
      <c r="H302" t="s">
        <v>80</v>
      </c>
      <c r="I302">
        <v>4331</v>
      </c>
      <c r="L302" t="s">
        <v>358</v>
      </c>
      <c r="M302">
        <v>4114.45</v>
      </c>
      <c r="N302">
        <v>216.55</v>
      </c>
      <c r="O302" t="s">
        <v>388</v>
      </c>
    </row>
    <row r="303" spans="1:15" hidden="1" x14ac:dyDescent="0.35">
      <c r="A303" t="s">
        <v>349</v>
      </c>
      <c r="B303" t="s">
        <v>84</v>
      </c>
      <c r="C303" t="s">
        <v>85</v>
      </c>
      <c r="D303" t="s">
        <v>78</v>
      </c>
      <c r="E303">
        <v>2020</v>
      </c>
      <c r="F303">
        <v>34</v>
      </c>
      <c r="G303" t="s">
        <v>302</v>
      </c>
      <c r="H303" t="s">
        <v>80</v>
      </c>
      <c r="I303">
        <v>2459</v>
      </c>
      <c r="L303" t="s">
        <v>358</v>
      </c>
      <c r="M303">
        <v>2336.0500000000002</v>
      </c>
      <c r="N303">
        <v>122.95</v>
      </c>
      <c r="O303" t="s">
        <v>388</v>
      </c>
    </row>
    <row r="304" spans="1:15" hidden="1" x14ac:dyDescent="0.35">
      <c r="A304" t="s">
        <v>349</v>
      </c>
      <c r="B304" t="s">
        <v>84</v>
      </c>
      <c r="C304" t="s">
        <v>85</v>
      </c>
      <c r="D304" t="s">
        <v>78</v>
      </c>
      <c r="E304">
        <v>2020</v>
      </c>
      <c r="F304">
        <v>34</v>
      </c>
      <c r="G304" t="s">
        <v>302</v>
      </c>
      <c r="H304" t="s">
        <v>80</v>
      </c>
      <c r="I304">
        <v>1992</v>
      </c>
      <c r="L304" t="s">
        <v>358</v>
      </c>
      <c r="M304">
        <v>1892.4</v>
      </c>
      <c r="N304">
        <v>99.6</v>
      </c>
      <c r="O304" t="s">
        <v>388</v>
      </c>
    </row>
    <row r="305" spans="1:15" hidden="1" x14ac:dyDescent="0.35">
      <c r="A305" t="s">
        <v>349</v>
      </c>
      <c r="B305" t="s">
        <v>84</v>
      </c>
      <c r="C305" t="s">
        <v>85</v>
      </c>
      <c r="D305" t="s">
        <v>78</v>
      </c>
      <c r="E305">
        <v>2020</v>
      </c>
      <c r="F305">
        <v>34</v>
      </c>
      <c r="G305" t="s">
        <v>302</v>
      </c>
      <c r="H305" t="s">
        <v>80</v>
      </c>
      <c r="I305">
        <v>58</v>
      </c>
      <c r="L305" t="s">
        <v>358</v>
      </c>
      <c r="M305">
        <v>55.1</v>
      </c>
      <c r="N305">
        <v>2.9</v>
      </c>
      <c r="O305" t="s">
        <v>388</v>
      </c>
    </row>
    <row r="306" spans="1:15" hidden="1" x14ac:dyDescent="0.35">
      <c r="A306" t="s">
        <v>349</v>
      </c>
      <c r="B306" t="s">
        <v>84</v>
      </c>
      <c r="C306" t="s">
        <v>330</v>
      </c>
      <c r="D306" t="s">
        <v>78</v>
      </c>
      <c r="E306">
        <v>2020</v>
      </c>
      <c r="F306">
        <v>34</v>
      </c>
      <c r="G306" t="s">
        <v>302</v>
      </c>
      <c r="H306" t="s">
        <v>80</v>
      </c>
      <c r="I306">
        <v>5671</v>
      </c>
      <c r="L306" t="s">
        <v>358</v>
      </c>
      <c r="M306">
        <v>5514.77</v>
      </c>
      <c r="N306">
        <v>156.22999999999999</v>
      </c>
      <c r="O306" t="s">
        <v>392</v>
      </c>
    </row>
    <row r="307" spans="1:15" hidden="1" x14ac:dyDescent="0.35">
      <c r="A307" t="s">
        <v>349</v>
      </c>
      <c r="B307" t="s">
        <v>84</v>
      </c>
      <c r="C307" t="s">
        <v>330</v>
      </c>
      <c r="D307" t="s">
        <v>78</v>
      </c>
      <c r="E307">
        <v>2020</v>
      </c>
      <c r="F307">
        <v>34</v>
      </c>
      <c r="G307" t="s">
        <v>302</v>
      </c>
      <c r="H307" t="s">
        <v>80</v>
      </c>
      <c r="I307">
        <v>53</v>
      </c>
      <c r="L307" t="s">
        <v>358</v>
      </c>
      <c r="M307">
        <v>50.35</v>
      </c>
      <c r="N307">
        <v>2.65</v>
      </c>
      <c r="O307" t="s">
        <v>392</v>
      </c>
    </row>
    <row r="308" spans="1:15" hidden="1" x14ac:dyDescent="0.35">
      <c r="A308" t="s">
        <v>349</v>
      </c>
      <c r="B308" t="s">
        <v>84</v>
      </c>
      <c r="C308" t="s">
        <v>330</v>
      </c>
      <c r="D308" t="s">
        <v>78</v>
      </c>
      <c r="E308">
        <v>2020</v>
      </c>
      <c r="F308">
        <v>34</v>
      </c>
      <c r="G308" t="s">
        <v>302</v>
      </c>
      <c r="H308" t="s">
        <v>80</v>
      </c>
      <c r="I308">
        <v>2478</v>
      </c>
      <c r="L308" t="s">
        <v>358</v>
      </c>
      <c r="M308">
        <v>2409.73</v>
      </c>
      <c r="N308">
        <v>68.27</v>
      </c>
      <c r="O308" t="s">
        <v>392</v>
      </c>
    </row>
    <row r="309" spans="1:15" hidden="1" x14ac:dyDescent="0.35">
      <c r="A309" t="s">
        <v>349</v>
      </c>
      <c r="B309" t="s">
        <v>84</v>
      </c>
      <c r="C309" t="s">
        <v>330</v>
      </c>
      <c r="D309" t="s">
        <v>78</v>
      </c>
      <c r="E309">
        <v>2020</v>
      </c>
      <c r="F309">
        <v>34</v>
      </c>
      <c r="G309" t="s">
        <v>302</v>
      </c>
      <c r="H309" t="s">
        <v>80</v>
      </c>
      <c r="I309">
        <v>6222</v>
      </c>
      <c r="L309" t="s">
        <v>358</v>
      </c>
      <c r="M309">
        <v>6050.59</v>
      </c>
      <c r="N309">
        <v>171.41</v>
      </c>
      <c r="O309" t="s">
        <v>392</v>
      </c>
    </row>
    <row r="310" spans="1:15" hidden="1" x14ac:dyDescent="0.35">
      <c r="A310" t="s">
        <v>349</v>
      </c>
      <c r="B310" t="s">
        <v>84</v>
      </c>
      <c r="C310" t="s">
        <v>330</v>
      </c>
      <c r="D310" t="s">
        <v>78</v>
      </c>
      <c r="E310">
        <v>2020</v>
      </c>
      <c r="F310">
        <v>34</v>
      </c>
      <c r="G310" t="s">
        <v>302</v>
      </c>
      <c r="H310" t="s">
        <v>80</v>
      </c>
      <c r="I310">
        <v>1955</v>
      </c>
      <c r="L310" t="s">
        <v>358</v>
      </c>
      <c r="M310">
        <v>1857.25</v>
      </c>
      <c r="N310">
        <v>97.75</v>
      </c>
      <c r="O310" t="s">
        <v>392</v>
      </c>
    </row>
    <row r="311" spans="1:15" hidden="1" x14ac:dyDescent="0.35">
      <c r="A311" t="s">
        <v>349</v>
      </c>
      <c r="B311" t="s">
        <v>84</v>
      </c>
      <c r="C311" t="s">
        <v>330</v>
      </c>
      <c r="D311" t="s">
        <v>78</v>
      </c>
      <c r="E311">
        <v>2020</v>
      </c>
      <c r="F311">
        <v>34</v>
      </c>
      <c r="G311" t="s">
        <v>302</v>
      </c>
      <c r="H311" t="s">
        <v>81</v>
      </c>
      <c r="I311">
        <v>825</v>
      </c>
      <c r="L311" t="s">
        <v>358</v>
      </c>
      <c r="M311">
        <v>802.27</v>
      </c>
      <c r="N311">
        <v>22.73</v>
      </c>
      <c r="O311" t="s">
        <v>392</v>
      </c>
    </row>
    <row r="312" spans="1:15" hidden="1" x14ac:dyDescent="0.35">
      <c r="A312" t="s">
        <v>349</v>
      </c>
      <c r="B312" t="s">
        <v>84</v>
      </c>
      <c r="C312" t="s">
        <v>330</v>
      </c>
      <c r="D312" t="s">
        <v>78</v>
      </c>
      <c r="E312">
        <v>2020</v>
      </c>
      <c r="F312">
        <v>34</v>
      </c>
      <c r="G312" t="s">
        <v>302</v>
      </c>
      <c r="H312" t="s">
        <v>81</v>
      </c>
      <c r="I312">
        <v>2163</v>
      </c>
      <c r="L312" t="s">
        <v>358</v>
      </c>
      <c r="M312">
        <v>2103.41</v>
      </c>
      <c r="N312">
        <v>59.59</v>
      </c>
      <c r="O312" t="s">
        <v>392</v>
      </c>
    </row>
    <row r="313" spans="1:15" hidden="1" x14ac:dyDescent="0.35">
      <c r="A313" t="s">
        <v>349</v>
      </c>
      <c r="B313" t="s">
        <v>84</v>
      </c>
      <c r="C313" t="s">
        <v>338</v>
      </c>
      <c r="D313" t="s">
        <v>78</v>
      </c>
      <c r="E313">
        <v>2020</v>
      </c>
      <c r="F313">
        <v>34</v>
      </c>
      <c r="G313" t="s">
        <v>302</v>
      </c>
      <c r="H313" t="s">
        <v>80</v>
      </c>
      <c r="I313">
        <v>553</v>
      </c>
      <c r="L313" t="s">
        <v>358</v>
      </c>
      <c r="M313">
        <v>525.35</v>
      </c>
      <c r="N313">
        <v>27.65</v>
      </c>
      <c r="O313" t="s">
        <v>396</v>
      </c>
    </row>
    <row r="314" spans="1:15" hidden="1" x14ac:dyDescent="0.35">
      <c r="A314" t="s">
        <v>349</v>
      </c>
      <c r="B314" t="s">
        <v>84</v>
      </c>
      <c r="C314" t="s">
        <v>338</v>
      </c>
      <c r="D314" t="s">
        <v>78</v>
      </c>
      <c r="E314">
        <v>2020</v>
      </c>
      <c r="F314">
        <v>34</v>
      </c>
      <c r="G314" t="s">
        <v>302</v>
      </c>
      <c r="H314" t="s">
        <v>80</v>
      </c>
      <c r="I314">
        <v>46</v>
      </c>
      <c r="L314" t="s">
        <v>358</v>
      </c>
      <c r="M314">
        <v>43.7</v>
      </c>
      <c r="N314">
        <v>2.2999999999999998</v>
      </c>
      <c r="O314" t="s">
        <v>396</v>
      </c>
    </row>
    <row r="315" spans="1:15" hidden="1" x14ac:dyDescent="0.35">
      <c r="A315" t="s">
        <v>349</v>
      </c>
      <c r="B315" t="s">
        <v>84</v>
      </c>
      <c r="C315" t="s">
        <v>338</v>
      </c>
      <c r="D315" t="s">
        <v>78</v>
      </c>
      <c r="E315">
        <v>2020</v>
      </c>
      <c r="F315">
        <v>34</v>
      </c>
      <c r="G315" t="s">
        <v>302</v>
      </c>
      <c r="H315" t="s">
        <v>80</v>
      </c>
      <c r="I315">
        <v>645</v>
      </c>
      <c r="L315" t="s">
        <v>358</v>
      </c>
      <c r="M315">
        <v>612.75</v>
      </c>
      <c r="N315">
        <v>32.25</v>
      </c>
      <c r="O315" t="s">
        <v>396</v>
      </c>
    </row>
    <row r="316" spans="1:15" hidden="1" x14ac:dyDescent="0.35">
      <c r="A316" t="s">
        <v>349</v>
      </c>
      <c r="B316" t="s">
        <v>84</v>
      </c>
      <c r="C316" t="s">
        <v>334</v>
      </c>
      <c r="D316" t="s">
        <v>78</v>
      </c>
      <c r="E316">
        <v>2020</v>
      </c>
      <c r="F316">
        <v>34</v>
      </c>
      <c r="G316" t="s">
        <v>302</v>
      </c>
      <c r="H316" t="s">
        <v>80</v>
      </c>
      <c r="I316">
        <v>207</v>
      </c>
      <c r="L316" t="s">
        <v>358</v>
      </c>
      <c r="M316">
        <v>196.65</v>
      </c>
      <c r="N316">
        <v>10.35</v>
      </c>
      <c r="O316" t="s">
        <v>391</v>
      </c>
    </row>
    <row r="317" spans="1:15" hidden="1" x14ac:dyDescent="0.35">
      <c r="A317" t="s">
        <v>349</v>
      </c>
      <c r="B317" t="s">
        <v>84</v>
      </c>
      <c r="C317" t="s">
        <v>334</v>
      </c>
      <c r="D317" t="s">
        <v>78</v>
      </c>
      <c r="E317">
        <v>2020</v>
      </c>
      <c r="F317">
        <v>34</v>
      </c>
      <c r="G317" t="s">
        <v>302</v>
      </c>
      <c r="H317" t="s">
        <v>80</v>
      </c>
      <c r="I317">
        <v>13</v>
      </c>
      <c r="L317" t="s">
        <v>358</v>
      </c>
      <c r="M317">
        <v>12.35</v>
      </c>
      <c r="N317">
        <v>0.65</v>
      </c>
      <c r="O317" t="s">
        <v>391</v>
      </c>
    </row>
    <row r="318" spans="1:15" hidden="1" x14ac:dyDescent="0.35">
      <c r="A318" t="s">
        <v>349</v>
      </c>
      <c r="B318" t="s">
        <v>84</v>
      </c>
      <c r="C318" t="s">
        <v>334</v>
      </c>
      <c r="D318" t="s">
        <v>78</v>
      </c>
      <c r="E318">
        <v>2020</v>
      </c>
      <c r="F318">
        <v>34</v>
      </c>
      <c r="G318" t="s">
        <v>302</v>
      </c>
      <c r="H318" t="s">
        <v>80</v>
      </c>
      <c r="I318">
        <v>351</v>
      </c>
      <c r="L318" t="s">
        <v>358</v>
      </c>
      <c r="M318">
        <v>333.45</v>
      </c>
      <c r="N318">
        <v>17.55</v>
      </c>
      <c r="O318" t="s">
        <v>391</v>
      </c>
    </row>
    <row r="319" spans="1:15" hidden="1" x14ac:dyDescent="0.35">
      <c r="A319" t="s">
        <v>349</v>
      </c>
      <c r="B319" t="s">
        <v>84</v>
      </c>
      <c r="C319" t="s">
        <v>334</v>
      </c>
      <c r="D319" t="s">
        <v>78</v>
      </c>
      <c r="E319">
        <v>2020</v>
      </c>
      <c r="F319">
        <v>34</v>
      </c>
      <c r="G319" t="s">
        <v>302</v>
      </c>
      <c r="H319" t="s">
        <v>80</v>
      </c>
      <c r="I319">
        <v>16</v>
      </c>
      <c r="L319" t="s">
        <v>358</v>
      </c>
      <c r="M319">
        <v>15.2</v>
      </c>
      <c r="N319">
        <v>0.8</v>
      </c>
      <c r="O319" t="s">
        <v>391</v>
      </c>
    </row>
    <row r="320" spans="1:15" hidden="1" x14ac:dyDescent="0.35">
      <c r="A320" t="s">
        <v>359</v>
      </c>
      <c r="B320" t="s">
        <v>304</v>
      </c>
      <c r="C320" t="s">
        <v>87</v>
      </c>
      <c r="D320" t="s">
        <v>78</v>
      </c>
      <c r="E320">
        <v>2019</v>
      </c>
      <c r="F320">
        <v>79</v>
      </c>
      <c r="G320" t="s">
        <v>312</v>
      </c>
      <c r="H320" t="s">
        <v>80</v>
      </c>
      <c r="I320">
        <v>10616</v>
      </c>
      <c r="L320" t="s">
        <v>362</v>
      </c>
      <c r="O320" t="s">
        <v>387</v>
      </c>
    </row>
    <row r="321" spans="1:15" hidden="1" x14ac:dyDescent="0.35">
      <c r="A321" t="s">
        <v>359</v>
      </c>
      <c r="B321" t="s">
        <v>304</v>
      </c>
      <c r="C321" t="s">
        <v>87</v>
      </c>
      <c r="D321" t="s">
        <v>78</v>
      </c>
      <c r="E321">
        <v>2019</v>
      </c>
      <c r="F321">
        <v>79</v>
      </c>
      <c r="G321" t="s">
        <v>312</v>
      </c>
      <c r="H321" t="s">
        <v>80</v>
      </c>
      <c r="I321">
        <v>27</v>
      </c>
      <c r="L321" t="s">
        <v>362</v>
      </c>
      <c r="O321" t="s">
        <v>387</v>
      </c>
    </row>
    <row r="322" spans="1:15" hidden="1" x14ac:dyDescent="0.35">
      <c r="A322" t="s">
        <v>359</v>
      </c>
      <c r="B322" t="s">
        <v>304</v>
      </c>
      <c r="C322" t="s">
        <v>87</v>
      </c>
      <c r="D322" t="s">
        <v>78</v>
      </c>
      <c r="E322">
        <v>2019</v>
      </c>
      <c r="F322">
        <v>79</v>
      </c>
      <c r="G322" t="s">
        <v>312</v>
      </c>
      <c r="H322" t="s">
        <v>80</v>
      </c>
      <c r="I322">
        <v>5077</v>
      </c>
      <c r="L322" t="s">
        <v>362</v>
      </c>
      <c r="O322" t="s">
        <v>387</v>
      </c>
    </row>
    <row r="323" spans="1:15" hidden="1" x14ac:dyDescent="0.35">
      <c r="A323" t="s">
        <v>359</v>
      </c>
      <c r="B323" t="s">
        <v>304</v>
      </c>
      <c r="C323" t="s">
        <v>87</v>
      </c>
      <c r="D323" t="s">
        <v>78</v>
      </c>
      <c r="E323">
        <v>2019</v>
      </c>
      <c r="F323">
        <v>79</v>
      </c>
      <c r="G323" t="s">
        <v>312</v>
      </c>
      <c r="H323" t="s">
        <v>80</v>
      </c>
      <c r="I323">
        <v>479</v>
      </c>
      <c r="L323" t="s">
        <v>362</v>
      </c>
      <c r="O323" t="s">
        <v>387</v>
      </c>
    </row>
    <row r="324" spans="1:15" hidden="1" x14ac:dyDescent="0.35">
      <c r="A324" t="s">
        <v>359</v>
      </c>
      <c r="B324" t="s">
        <v>304</v>
      </c>
      <c r="C324" t="s">
        <v>87</v>
      </c>
      <c r="D324" t="s">
        <v>78</v>
      </c>
      <c r="E324">
        <v>2019</v>
      </c>
      <c r="F324">
        <v>79</v>
      </c>
      <c r="G324" t="s">
        <v>312</v>
      </c>
      <c r="H324" t="s">
        <v>81</v>
      </c>
      <c r="I324">
        <v>82</v>
      </c>
      <c r="L324" t="s">
        <v>362</v>
      </c>
      <c r="O324" t="s">
        <v>387</v>
      </c>
    </row>
    <row r="325" spans="1:15" hidden="1" x14ac:dyDescent="0.35">
      <c r="A325" t="s">
        <v>359</v>
      </c>
      <c r="B325" t="s">
        <v>304</v>
      </c>
      <c r="C325" t="s">
        <v>87</v>
      </c>
      <c r="D325" t="s">
        <v>78</v>
      </c>
      <c r="E325">
        <v>2019</v>
      </c>
      <c r="F325">
        <v>79</v>
      </c>
      <c r="G325" t="s">
        <v>312</v>
      </c>
      <c r="H325" t="s">
        <v>81</v>
      </c>
      <c r="I325">
        <v>70</v>
      </c>
      <c r="L325" t="s">
        <v>362</v>
      </c>
      <c r="O325" t="s">
        <v>387</v>
      </c>
    </row>
    <row r="326" spans="1:15" hidden="1" x14ac:dyDescent="0.35">
      <c r="A326" t="s">
        <v>359</v>
      </c>
      <c r="B326" t="s">
        <v>304</v>
      </c>
      <c r="C326" t="s">
        <v>87</v>
      </c>
      <c r="D326" t="s">
        <v>78</v>
      </c>
      <c r="E326">
        <v>2019</v>
      </c>
      <c r="F326">
        <v>34</v>
      </c>
      <c r="G326" t="s">
        <v>302</v>
      </c>
      <c r="H326" t="s">
        <v>80</v>
      </c>
      <c r="I326">
        <v>443820</v>
      </c>
      <c r="L326" t="s">
        <v>362</v>
      </c>
      <c r="M326">
        <v>434774</v>
      </c>
      <c r="N326">
        <v>9046</v>
      </c>
      <c r="O326" t="s">
        <v>387</v>
      </c>
    </row>
    <row r="327" spans="1:15" hidden="1" x14ac:dyDescent="0.35">
      <c r="A327" t="s">
        <v>359</v>
      </c>
      <c r="B327" t="s">
        <v>304</v>
      </c>
      <c r="C327" t="s">
        <v>87</v>
      </c>
      <c r="D327" t="s">
        <v>78</v>
      </c>
      <c r="E327">
        <v>2019</v>
      </c>
      <c r="F327">
        <v>34</v>
      </c>
      <c r="G327" t="s">
        <v>302</v>
      </c>
      <c r="H327" t="s">
        <v>80</v>
      </c>
      <c r="I327">
        <v>8811</v>
      </c>
      <c r="L327" t="s">
        <v>362</v>
      </c>
      <c r="M327">
        <v>8631</v>
      </c>
      <c r="N327">
        <v>180</v>
      </c>
      <c r="O327" t="s">
        <v>387</v>
      </c>
    </row>
    <row r="328" spans="1:15" hidden="1" x14ac:dyDescent="0.35">
      <c r="A328" t="s">
        <v>359</v>
      </c>
      <c r="B328" t="s">
        <v>304</v>
      </c>
      <c r="C328" t="s">
        <v>87</v>
      </c>
      <c r="D328" t="s">
        <v>78</v>
      </c>
      <c r="E328">
        <v>2019</v>
      </c>
      <c r="F328">
        <v>34</v>
      </c>
      <c r="G328" t="s">
        <v>302</v>
      </c>
      <c r="H328" t="s">
        <v>80</v>
      </c>
      <c r="I328">
        <v>169499</v>
      </c>
      <c r="L328" t="s">
        <v>362</v>
      </c>
      <c r="M328">
        <v>166044</v>
      </c>
      <c r="N328">
        <v>3455</v>
      </c>
      <c r="O328" t="s">
        <v>387</v>
      </c>
    </row>
    <row r="329" spans="1:15" hidden="1" x14ac:dyDescent="0.35">
      <c r="A329" t="s">
        <v>359</v>
      </c>
      <c r="B329" t="s">
        <v>304</v>
      </c>
      <c r="C329" t="s">
        <v>87</v>
      </c>
      <c r="D329" t="s">
        <v>78</v>
      </c>
      <c r="E329">
        <v>2019</v>
      </c>
      <c r="F329">
        <v>34</v>
      </c>
      <c r="G329" t="s">
        <v>302</v>
      </c>
      <c r="H329" t="s">
        <v>80</v>
      </c>
      <c r="I329">
        <v>19937</v>
      </c>
      <c r="L329" t="s">
        <v>362</v>
      </c>
      <c r="M329">
        <v>19531</v>
      </c>
      <c r="N329">
        <v>406</v>
      </c>
      <c r="O329" t="s">
        <v>387</v>
      </c>
    </row>
    <row r="330" spans="1:15" hidden="1" x14ac:dyDescent="0.35">
      <c r="A330" t="s">
        <v>359</v>
      </c>
      <c r="B330" t="s">
        <v>304</v>
      </c>
      <c r="C330" t="s">
        <v>87</v>
      </c>
      <c r="D330" t="s">
        <v>78</v>
      </c>
      <c r="E330">
        <v>2019</v>
      </c>
      <c r="F330">
        <v>34</v>
      </c>
      <c r="G330" t="s">
        <v>302</v>
      </c>
      <c r="H330" t="s">
        <v>81</v>
      </c>
      <c r="I330">
        <v>2186</v>
      </c>
      <c r="L330" t="s">
        <v>362</v>
      </c>
      <c r="M330">
        <v>2141</v>
      </c>
      <c r="N330">
        <v>45</v>
      </c>
      <c r="O330" t="s">
        <v>387</v>
      </c>
    </row>
    <row r="331" spans="1:15" hidden="1" x14ac:dyDescent="0.35">
      <c r="A331" t="s">
        <v>359</v>
      </c>
      <c r="B331" t="s">
        <v>304</v>
      </c>
      <c r="C331" t="s">
        <v>87</v>
      </c>
      <c r="D331" t="s">
        <v>78</v>
      </c>
      <c r="E331">
        <v>2019</v>
      </c>
      <c r="F331">
        <v>34</v>
      </c>
      <c r="G331" t="s">
        <v>302</v>
      </c>
      <c r="H331" t="s">
        <v>81</v>
      </c>
      <c r="I331">
        <v>594</v>
      </c>
      <c r="L331" t="s">
        <v>362</v>
      </c>
      <c r="M331">
        <v>582</v>
      </c>
      <c r="N331">
        <v>12</v>
      </c>
      <c r="O331" t="s">
        <v>387</v>
      </c>
    </row>
    <row r="332" spans="1:15" hidden="1" x14ac:dyDescent="0.35">
      <c r="A332" t="s">
        <v>359</v>
      </c>
      <c r="B332" t="s">
        <v>304</v>
      </c>
      <c r="C332" t="s">
        <v>87</v>
      </c>
      <c r="D332" t="s">
        <v>78</v>
      </c>
      <c r="E332">
        <v>2019</v>
      </c>
      <c r="F332">
        <v>67</v>
      </c>
      <c r="G332" t="s">
        <v>303</v>
      </c>
      <c r="H332" t="s">
        <v>80</v>
      </c>
      <c r="I332">
        <v>18179</v>
      </c>
      <c r="J332">
        <v>15841</v>
      </c>
      <c r="K332">
        <v>2338</v>
      </c>
      <c r="L332" t="s">
        <v>362</v>
      </c>
      <c r="O332" t="s">
        <v>387</v>
      </c>
    </row>
    <row r="333" spans="1:15" hidden="1" x14ac:dyDescent="0.35">
      <c r="A333" t="s">
        <v>359</v>
      </c>
      <c r="B333" t="s">
        <v>304</v>
      </c>
      <c r="C333" t="s">
        <v>87</v>
      </c>
      <c r="D333" t="s">
        <v>78</v>
      </c>
      <c r="E333">
        <v>2019</v>
      </c>
      <c r="F333">
        <v>67</v>
      </c>
      <c r="G333" t="s">
        <v>303</v>
      </c>
      <c r="H333" t="s">
        <v>80</v>
      </c>
      <c r="I333">
        <v>1125</v>
      </c>
      <c r="J333">
        <v>249</v>
      </c>
      <c r="K333">
        <v>876</v>
      </c>
      <c r="L333" t="s">
        <v>362</v>
      </c>
      <c r="O333" t="s">
        <v>387</v>
      </c>
    </row>
    <row r="334" spans="1:15" hidden="1" x14ac:dyDescent="0.35">
      <c r="A334" t="s">
        <v>359</v>
      </c>
      <c r="B334" t="s">
        <v>304</v>
      </c>
      <c r="C334" t="s">
        <v>87</v>
      </c>
      <c r="D334" t="s">
        <v>78</v>
      </c>
      <c r="E334">
        <v>2019</v>
      </c>
      <c r="F334">
        <v>67</v>
      </c>
      <c r="G334" t="s">
        <v>303</v>
      </c>
      <c r="H334" t="s">
        <v>80</v>
      </c>
      <c r="I334">
        <v>17477</v>
      </c>
      <c r="J334">
        <v>9870</v>
      </c>
      <c r="K334">
        <v>7607</v>
      </c>
      <c r="L334" t="s">
        <v>362</v>
      </c>
      <c r="O334" t="s">
        <v>387</v>
      </c>
    </row>
    <row r="335" spans="1:15" hidden="1" x14ac:dyDescent="0.35">
      <c r="A335" t="s">
        <v>359</v>
      </c>
      <c r="B335" t="s">
        <v>304</v>
      </c>
      <c r="C335" t="s">
        <v>87</v>
      </c>
      <c r="D335" t="s">
        <v>78</v>
      </c>
      <c r="E335">
        <v>2019</v>
      </c>
      <c r="F335">
        <v>67</v>
      </c>
      <c r="G335" t="s">
        <v>303</v>
      </c>
      <c r="H335" t="s">
        <v>80</v>
      </c>
      <c r="I335">
        <v>7356</v>
      </c>
      <c r="J335">
        <v>4994</v>
      </c>
      <c r="K335">
        <v>2362</v>
      </c>
      <c r="L335" t="s">
        <v>362</v>
      </c>
      <c r="O335" t="s">
        <v>387</v>
      </c>
    </row>
    <row r="336" spans="1:15" hidden="1" x14ac:dyDescent="0.35">
      <c r="A336" t="s">
        <v>359</v>
      </c>
      <c r="B336" t="s">
        <v>304</v>
      </c>
      <c r="C336" t="s">
        <v>87</v>
      </c>
      <c r="D336" t="s">
        <v>78</v>
      </c>
      <c r="E336">
        <v>2019</v>
      </c>
      <c r="F336">
        <v>67</v>
      </c>
      <c r="G336" t="s">
        <v>303</v>
      </c>
      <c r="H336" t="s">
        <v>81</v>
      </c>
      <c r="I336">
        <v>2337</v>
      </c>
      <c r="J336">
        <v>0</v>
      </c>
      <c r="K336">
        <v>2337</v>
      </c>
      <c r="L336" t="s">
        <v>362</v>
      </c>
      <c r="O336" t="s">
        <v>387</v>
      </c>
    </row>
    <row r="337" spans="1:15" hidden="1" x14ac:dyDescent="0.35">
      <c r="A337" t="s">
        <v>359</v>
      </c>
      <c r="B337" t="s">
        <v>304</v>
      </c>
      <c r="C337" t="s">
        <v>87</v>
      </c>
      <c r="D337" t="s">
        <v>78</v>
      </c>
      <c r="E337">
        <v>2019</v>
      </c>
      <c r="F337">
        <v>34</v>
      </c>
      <c r="G337" t="s">
        <v>302</v>
      </c>
      <c r="H337" t="s">
        <v>80</v>
      </c>
      <c r="I337">
        <v>531246</v>
      </c>
      <c r="L337" t="s">
        <v>362</v>
      </c>
      <c r="M337">
        <v>520418</v>
      </c>
      <c r="N337">
        <v>10828</v>
      </c>
      <c r="O337" t="s">
        <v>387</v>
      </c>
    </row>
    <row r="338" spans="1:15" hidden="1" x14ac:dyDescent="0.35">
      <c r="A338" t="s">
        <v>359</v>
      </c>
      <c r="B338" t="s">
        <v>304</v>
      </c>
      <c r="C338" t="s">
        <v>87</v>
      </c>
      <c r="D338" t="s">
        <v>78</v>
      </c>
      <c r="E338">
        <v>2019</v>
      </c>
      <c r="F338">
        <v>34</v>
      </c>
      <c r="G338" t="s">
        <v>302</v>
      </c>
      <c r="H338" t="s">
        <v>80</v>
      </c>
      <c r="I338">
        <v>10620</v>
      </c>
      <c r="L338" t="s">
        <v>362</v>
      </c>
      <c r="M338">
        <v>10404</v>
      </c>
      <c r="N338">
        <v>216</v>
      </c>
      <c r="O338" t="s">
        <v>387</v>
      </c>
    </row>
    <row r="339" spans="1:15" hidden="1" x14ac:dyDescent="0.35">
      <c r="A339" t="s">
        <v>359</v>
      </c>
      <c r="B339" t="s">
        <v>304</v>
      </c>
      <c r="C339" t="s">
        <v>87</v>
      </c>
      <c r="D339" t="s">
        <v>78</v>
      </c>
      <c r="E339">
        <v>2019</v>
      </c>
      <c r="F339">
        <v>34</v>
      </c>
      <c r="G339" t="s">
        <v>302</v>
      </c>
      <c r="H339" t="s">
        <v>80</v>
      </c>
      <c r="I339">
        <v>241068</v>
      </c>
      <c r="L339" t="s">
        <v>362</v>
      </c>
      <c r="M339">
        <v>236154</v>
      </c>
      <c r="N339">
        <v>4914</v>
      </c>
      <c r="O339" t="s">
        <v>387</v>
      </c>
    </row>
    <row r="340" spans="1:15" hidden="1" x14ac:dyDescent="0.35">
      <c r="A340" t="s">
        <v>359</v>
      </c>
      <c r="B340" t="s">
        <v>304</v>
      </c>
      <c r="C340" t="s">
        <v>87</v>
      </c>
      <c r="D340" t="s">
        <v>78</v>
      </c>
      <c r="E340">
        <v>2019</v>
      </c>
      <c r="F340">
        <v>34</v>
      </c>
      <c r="G340" t="s">
        <v>302</v>
      </c>
      <c r="H340" t="s">
        <v>80</v>
      </c>
      <c r="I340">
        <v>9915</v>
      </c>
      <c r="L340" t="s">
        <v>362</v>
      </c>
      <c r="M340">
        <v>9713</v>
      </c>
      <c r="N340">
        <v>202</v>
      </c>
      <c r="O340" t="s">
        <v>387</v>
      </c>
    </row>
    <row r="341" spans="1:15" hidden="1" x14ac:dyDescent="0.35">
      <c r="A341" t="s">
        <v>359</v>
      </c>
      <c r="B341" t="s">
        <v>304</v>
      </c>
      <c r="C341" t="s">
        <v>87</v>
      </c>
      <c r="D341" t="s">
        <v>78</v>
      </c>
      <c r="E341">
        <v>2019</v>
      </c>
      <c r="F341">
        <v>34</v>
      </c>
      <c r="G341" t="s">
        <v>302</v>
      </c>
      <c r="H341" t="s">
        <v>81</v>
      </c>
      <c r="I341">
        <v>2029</v>
      </c>
      <c r="L341" t="s">
        <v>362</v>
      </c>
      <c r="M341">
        <v>1988</v>
      </c>
      <c r="N341">
        <v>41</v>
      </c>
      <c r="O341" t="s">
        <v>387</v>
      </c>
    </row>
    <row r="342" spans="1:15" hidden="1" x14ac:dyDescent="0.35">
      <c r="A342" t="s">
        <v>359</v>
      </c>
      <c r="B342" t="s">
        <v>304</v>
      </c>
      <c r="C342" t="s">
        <v>87</v>
      </c>
      <c r="D342" t="s">
        <v>78</v>
      </c>
      <c r="E342">
        <v>2019</v>
      </c>
      <c r="F342">
        <v>67</v>
      </c>
      <c r="G342" t="s">
        <v>303</v>
      </c>
      <c r="H342" t="s">
        <v>80</v>
      </c>
      <c r="I342">
        <v>7217</v>
      </c>
      <c r="J342">
        <v>5676</v>
      </c>
      <c r="K342">
        <v>1541</v>
      </c>
      <c r="L342" t="s">
        <v>362</v>
      </c>
      <c r="O342" t="s">
        <v>387</v>
      </c>
    </row>
    <row r="343" spans="1:15" hidden="1" x14ac:dyDescent="0.35">
      <c r="A343" t="s">
        <v>359</v>
      </c>
      <c r="B343" t="s">
        <v>304</v>
      </c>
      <c r="C343" t="s">
        <v>87</v>
      </c>
      <c r="D343" t="s">
        <v>78</v>
      </c>
      <c r="E343">
        <v>2019</v>
      </c>
      <c r="F343">
        <v>67</v>
      </c>
      <c r="G343" t="s">
        <v>303</v>
      </c>
      <c r="H343" t="s">
        <v>80</v>
      </c>
      <c r="I343">
        <v>1764</v>
      </c>
      <c r="J343">
        <v>336</v>
      </c>
      <c r="K343">
        <v>1428</v>
      </c>
      <c r="L343" t="s">
        <v>362</v>
      </c>
      <c r="O343" t="s">
        <v>387</v>
      </c>
    </row>
    <row r="344" spans="1:15" hidden="1" x14ac:dyDescent="0.35">
      <c r="A344" t="s">
        <v>359</v>
      </c>
      <c r="B344" t="s">
        <v>304</v>
      </c>
      <c r="C344" t="s">
        <v>87</v>
      </c>
      <c r="D344" t="s">
        <v>78</v>
      </c>
      <c r="E344">
        <v>2019</v>
      </c>
      <c r="F344">
        <v>67</v>
      </c>
      <c r="G344" t="s">
        <v>303</v>
      </c>
      <c r="H344" t="s">
        <v>80</v>
      </c>
      <c r="I344">
        <v>11525</v>
      </c>
      <c r="J344">
        <v>7808</v>
      </c>
      <c r="K344">
        <v>3717</v>
      </c>
      <c r="L344" t="s">
        <v>362</v>
      </c>
      <c r="O344" t="s">
        <v>387</v>
      </c>
    </row>
    <row r="345" spans="1:15" hidden="1" x14ac:dyDescent="0.35">
      <c r="A345" t="s">
        <v>359</v>
      </c>
      <c r="B345" t="s">
        <v>304</v>
      </c>
      <c r="C345" t="s">
        <v>87</v>
      </c>
      <c r="D345" t="s">
        <v>78</v>
      </c>
      <c r="E345">
        <v>2020</v>
      </c>
      <c r="F345">
        <v>79</v>
      </c>
      <c r="G345" t="s">
        <v>312</v>
      </c>
      <c r="H345" t="s">
        <v>80</v>
      </c>
      <c r="I345">
        <v>227287</v>
      </c>
      <c r="L345" t="s">
        <v>362</v>
      </c>
      <c r="O345" t="s">
        <v>387</v>
      </c>
    </row>
    <row r="346" spans="1:15" hidden="1" x14ac:dyDescent="0.35">
      <c r="A346" t="s">
        <v>359</v>
      </c>
      <c r="B346" t="s">
        <v>304</v>
      </c>
      <c r="C346" t="s">
        <v>87</v>
      </c>
      <c r="D346" t="s">
        <v>78</v>
      </c>
      <c r="E346">
        <v>2020</v>
      </c>
      <c r="F346">
        <v>79</v>
      </c>
      <c r="G346" t="s">
        <v>312</v>
      </c>
      <c r="H346" t="s">
        <v>80</v>
      </c>
      <c r="I346">
        <v>672</v>
      </c>
      <c r="L346" t="s">
        <v>362</v>
      </c>
      <c r="O346" t="s">
        <v>387</v>
      </c>
    </row>
    <row r="347" spans="1:15" hidden="1" x14ac:dyDescent="0.35">
      <c r="A347" t="s">
        <v>359</v>
      </c>
      <c r="B347" t="s">
        <v>304</v>
      </c>
      <c r="C347" t="s">
        <v>87</v>
      </c>
      <c r="D347" t="s">
        <v>78</v>
      </c>
      <c r="E347">
        <v>2020</v>
      </c>
      <c r="F347">
        <v>79</v>
      </c>
      <c r="G347" t="s">
        <v>312</v>
      </c>
      <c r="H347" t="s">
        <v>80</v>
      </c>
      <c r="I347">
        <v>107530</v>
      </c>
      <c r="L347" t="s">
        <v>362</v>
      </c>
      <c r="O347" t="s">
        <v>387</v>
      </c>
    </row>
    <row r="348" spans="1:15" hidden="1" x14ac:dyDescent="0.35">
      <c r="A348" t="s">
        <v>359</v>
      </c>
      <c r="B348" t="s">
        <v>304</v>
      </c>
      <c r="C348" t="s">
        <v>87</v>
      </c>
      <c r="D348" t="s">
        <v>78</v>
      </c>
      <c r="E348">
        <v>2020</v>
      </c>
      <c r="F348">
        <v>79</v>
      </c>
      <c r="G348" t="s">
        <v>312</v>
      </c>
      <c r="H348" t="s">
        <v>80</v>
      </c>
      <c r="I348">
        <v>9793</v>
      </c>
      <c r="L348" t="s">
        <v>362</v>
      </c>
      <c r="O348" t="s">
        <v>387</v>
      </c>
    </row>
    <row r="349" spans="1:15" hidden="1" x14ac:dyDescent="0.35">
      <c r="A349" t="s">
        <v>359</v>
      </c>
      <c r="B349" t="s">
        <v>304</v>
      </c>
      <c r="C349" t="s">
        <v>87</v>
      </c>
      <c r="D349" t="s">
        <v>78</v>
      </c>
      <c r="E349">
        <v>2020</v>
      </c>
      <c r="F349">
        <v>79</v>
      </c>
      <c r="G349" t="s">
        <v>312</v>
      </c>
      <c r="H349" t="s">
        <v>81</v>
      </c>
      <c r="I349">
        <v>2502</v>
      </c>
      <c r="L349" t="s">
        <v>362</v>
      </c>
      <c r="O349" t="s">
        <v>387</v>
      </c>
    </row>
    <row r="350" spans="1:15" hidden="1" x14ac:dyDescent="0.35">
      <c r="A350" t="s">
        <v>359</v>
      </c>
      <c r="B350" t="s">
        <v>304</v>
      </c>
      <c r="C350" t="s">
        <v>87</v>
      </c>
      <c r="D350" t="s">
        <v>78</v>
      </c>
      <c r="E350">
        <v>2020</v>
      </c>
      <c r="F350">
        <v>79</v>
      </c>
      <c r="G350" t="s">
        <v>312</v>
      </c>
      <c r="H350" t="s">
        <v>81</v>
      </c>
      <c r="I350">
        <v>1451</v>
      </c>
      <c r="L350" t="s">
        <v>362</v>
      </c>
      <c r="O350" t="s">
        <v>387</v>
      </c>
    </row>
    <row r="351" spans="1:15" hidden="1" x14ac:dyDescent="0.35">
      <c r="A351" t="s">
        <v>359</v>
      </c>
      <c r="B351" t="s">
        <v>304</v>
      </c>
      <c r="C351" t="s">
        <v>87</v>
      </c>
      <c r="D351" t="s">
        <v>78</v>
      </c>
      <c r="E351">
        <v>2020</v>
      </c>
      <c r="F351">
        <v>34</v>
      </c>
      <c r="G351" t="s">
        <v>302</v>
      </c>
      <c r="H351" t="s">
        <v>80</v>
      </c>
      <c r="I351">
        <v>557985</v>
      </c>
      <c r="L351" t="s">
        <v>362</v>
      </c>
      <c r="M351">
        <v>547958</v>
      </c>
      <c r="N351">
        <v>10027</v>
      </c>
      <c r="O351" t="s">
        <v>387</v>
      </c>
    </row>
    <row r="352" spans="1:15" hidden="1" x14ac:dyDescent="0.35">
      <c r="A352" t="s">
        <v>359</v>
      </c>
      <c r="B352" t="s">
        <v>304</v>
      </c>
      <c r="C352" t="s">
        <v>87</v>
      </c>
      <c r="D352" t="s">
        <v>78</v>
      </c>
      <c r="E352">
        <v>2020</v>
      </c>
      <c r="F352">
        <v>34</v>
      </c>
      <c r="G352" t="s">
        <v>302</v>
      </c>
      <c r="H352" t="s">
        <v>80</v>
      </c>
      <c r="I352">
        <v>3237</v>
      </c>
      <c r="L352" t="s">
        <v>362</v>
      </c>
      <c r="M352">
        <v>3179</v>
      </c>
      <c r="N352">
        <v>58</v>
      </c>
      <c r="O352" t="s">
        <v>387</v>
      </c>
    </row>
    <row r="353" spans="1:15" hidden="1" x14ac:dyDescent="0.35">
      <c r="A353" t="s">
        <v>359</v>
      </c>
      <c r="B353" t="s">
        <v>304</v>
      </c>
      <c r="C353" t="s">
        <v>87</v>
      </c>
      <c r="D353" t="s">
        <v>78</v>
      </c>
      <c r="E353">
        <v>2020</v>
      </c>
      <c r="F353">
        <v>34</v>
      </c>
      <c r="G353" t="s">
        <v>302</v>
      </c>
      <c r="H353" t="s">
        <v>80</v>
      </c>
      <c r="I353">
        <v>271656</v>
      </c>
      <c r="L353" t="s">
        <v>362</v>
      </c>
      <c r="M353">
        <v>266774</v>
      </c>
      <c r="N353">
        <v>4882</v>
      </c>
      <c r="O353" t="s">
        <v>387</v>
      </c>
    </row>
    <row r="354" spans="1:15" hidden="1" x14ac:dyDescent="0.35">
      <c r="A354" t="s">
        <v>359</v>
      </c>
      <c r="B354" t="s">
        <v>304</v>
      </c>
      <c r="C354" t="s">
        <v>87</v>
      </c>
      <c r="D354" t="s">
        <v>78</v>
      </c>
      <c r="E354">
        <v>2020</v>
      </c>
      <c r="F354">
        <v>34</v>
      </c>
      <c r="G354" t="s">
        <v>302</v>
      </c>
      <c r="H354" t="s">
        <v>80</v>
      </c>
      <c r="I354">
        <v>65664</v>
      </c>
      <c r="L354" t="s">
        <v>362</v>
      </c>
      <c r="M354">
        <v>64484</v>
      </c>
      <c r="N354">
        <v>1180</v>
      </c>
      <c r="O354" t="s">
        <v>387</v>
      </c>
    </row>
    <row r="355" spans="1:15" hidden="1" x14ac:dyDescent="0.35">
      <c r="A355" t="s">
        <v>359</v>
      </c>
      <c r="B355" t="s">
        <v>304</v>
      </c>
      <c r="C355" t="s">
        <v>87</v>
      </c>
      <c r="D355" t="s">
        <v>78</v>
      </c>
      <c r="E355">
        <v>2020</v>
      </c>
      <c r="F355">
        <v>34</v>
      </c>
      <c r="G355" t="s">
        <v>302</v>
      </c>
      <c r="H355" t="s">
        <v>81</v>
      </c>
      <c r="I355">
        <v>4476</v>
      </c>
      <c r="L355" t="s">
        <v>362</v>
      </c>
      <c r="M355">
        <v>4396</v>
      </c>
      <c r="N355">
        <v>80</v>
      </c>
      <c r="O355" t="s">
        <v>387</v>
      </c>
    </row>
    <row r="356" spans="1:15" hidden="1" x14ac:dyDescent="0.35">
      <c r="A356" t="s">
        <v>359</v>
      </c>
      <c r="B356" t="s">
        <v>304</v>
      </c>
      <c r="C356" t="s">
        <v>87</v>
      </c>
      <c r="D356" t="s">
        <v>78</v>
      </c>
      <c r="E356">
        <v>2020</v>
      </c>
      <c r="F356">
        <v>34</v>
      </c>
      <c r="G356" t="s">
        <v>302</v>
      </c>
      <c r="H356" t="s">
        <v>81</v>
      </c>
      <c r="I356">
        <v>46047</v>
      </c>
      <c r="L356" t="s">
        <v>362</v>
      </c>
      <c r="M356">
        <v>45220</v>
      </c>
      <c r="N356">
        <v>827</v>
      </c>
      <c r="O356" t="s">
        <v>387</v>
      </c>
    </row>
    <row r="357" spans="1:15" hidden="1" x14ac:dyDescent="0.35">
      <c r="A357" t="s">
        <v>359</v>
      </c>
      <c r="B357" t="s">
        <v>304</v>
      </c>
      <c r="C357" t="s">
        <v>87</v>
      </c>
      <c r="D357" t="s">
        <v>78</v>
      </c>
      <c r="E357">
        <v>2020</v>
      </c>
      <c r="F357">
        <v>67</v>
      </c>
      <c r="G357" t="s">
        <v>303</v>
      </c>
      <c r="H357" t="s">
        <v>80</v>
      </c>
      <c r="I357">
        <v>7580</v>
      </c>
      <c r="J357">
        <v>6150</v>
      </c>
      <c r="K357">
        <v>1430</v>
      </c>
      <c r="L357" t="s">
        <v>362</v>
      </c>
      <c r="O357" t="s">
        <v>387</v>
      </c>
    </row>
    <row r="358" spans="1:15" hidden="1" x14ac:dyDescent="0.35">
      <c r="A358" t="s">
        <v>359</v>
      </c>
      <c r="B358" t="s">
        <v>304</v>
      </c>
      <c r="C358" t="s">
        <v>87</v>
      </c>
      <c r="D358" t="s">
        <v>78</v>
      </c>
      <c r="E358">
        <v>2020</v>
      </c>
      <c r="F358">
        <v>67</v>
      </c>
      <c r="G358" t="s">
        <v>303</v>
      </c>
      <c r="H358" t="s">
        <v>80</v>
      </c>
      <c r="I358">
        <v>12988</v>
      </c>
      <c r="J358">
        <v>10705</v>
      </c>
      <c r="K358">
        <v>2283</v>
      </c>
      <c r="L358" t="s">
        <v>362</v>
      </c>
      <c r="O358" t="s">
        <v>387</v>
      </c>
    </row>
    <row r="359" spans="1:15" hidden="1" x14ac:dyDescent="0.35">
      <c r="A359" t="s">
        <v>359</v>
      </c>
      <c r="B359" t="s">
        <v>84</v>
      </c>
      <c r="C359" t="s">
        <v>329</v>
      </c>
      <c r="D359" t="s">
        <v>78</v>
      </c>
      <c r="E359">
        <v>2020</v>
      </c>
      <c r="F359">
        <v>34</v>
      </c>
      <c r="G359" t="s">
        <v>302</v>
      </c>
      <c r="H359" t="s">
        <v>80</v>
      </c>
      <c r="I359">
        <v>7300</v>
      </c>
      <c r="L359" t="s">
        <v>362</v>
      </c>
      <c r="M359">
        <v>6935</v>
      </c>
      <c r="N359">
        <v>365</v>
      </c>
      <c r="O359" t="s">
        <v>390</v>
      </c>
    </row>
    <row r="360" spans="1:15" hidden="1" x14ac:dyDescent="0.35">
      <c r="A360" t="s">
        <v>359</v>
      </c>
      <c r="B360" t="s">
        <v>84</v>
      </c>
      <c r="C360" t="s">
        <v>329</v>
      </c>
      <c r="D360" t="s">
        <v>78</v>
      </c>
      <c r="E360">
        <v>2020</v>
      </c>
      <c r="F360">
        <v>34</v>
      </c>
      <c r="G360" t="s">
        <v>302</v>
      </c>
      <c r="H360" t="s">
        <v>80</v>
      </c>
      <c r="I360">
        <v>652</v>
      </c>
      <c r="L360" t="s">
        <v>362</v>
      </c>
      <c r="M360">
        <v>619.4</v>
      </c>
      <c r="N360">
        <v>32.6</v>
      </c>
      <c r="O360" t="s">
        <v>390</v>
      </c>
    </row>
    <row r="361" spans="1:15" hidden="1" x14ac:dyDescent="0.35">
      <c r="A361" t="s">
        <v>359</v>
      </c>
      <c r="B361" t="s">
        <v>84</v>
      </c>
      <c r="C361" t="s">
        <v>329</v>
      </c>
      <c r="D361" t="s">
        <v>78</v>
      </c>
      <c r="E361">
        <v>2020</v>
      </c>
      <c r="F361">
        <v>34</v>
      </c>
      <c r="G361" t="s">
        <v>302</v>
      </c>
      <c r="H361" t="s">
        <v>80</v>
      </c>
      <c r="I361">
        <v>8195</v>
      </c>
      <c r="L361" t="s">
        <v>362</v>
      </c>
      <c r="M361">
        <v>7785.25</v>
      </c>
      <c r="N361">
        <v>409.75</v>
      </c>
      <c r="O361" t="s">
        <v>390</v>
      </c>
    </row>
    <row r="362" spans="1:15" hidden="1" x14ac:dyDescent="0.35">
      <c r="A362" t="s">
        <v>359</v>
      </c>
      <c r="B362" t="s">
        <v>84</v>
      </c>
      <c r="C362" t="s">
        <v>329</v>
      </c>
      <c r="D362" t="s">
        <v>78</v>
      </c>
      <c r="E362">
        <v>2020</v>
      </c>
      <c r="F362">
        <v>34</v>
      </c>
      <c r="G362" t="s">
        <v>302</v>
      </c>
      <c r="H362" t="s">
        <v>80</v>
      </c>
      <c r="I362">
        <v>784</v>
      </c>
      <c r="L362" t="s">
        <v>362</v>
      </c>
      <c r="M362">
        <v>744.8</v>
      </c>
      <c r="N362">
        <v>39.200000000000003</v>
      </c>
      <c r="O362" t="s">
        <v>390</v>
      </c>
    </row>
    <row r="363" spans="1:15" hidden="1" x14ac:dyDescent="0.35">
      <c r="A363" t="s">
        <v>359</v>
      </c>
      <c r="B363" t="s">
        <v>84</v>
      </c>
      <c r="C363" t="s">
        <v>329</v>
      </c>
      <c r="D363" t="s">
        <v>78</v>
      </c>
      <c r="E363">
        <v>2020</v>
      </c>
      <c r="F363">
        <v>34</v>
      </c>
      <c r="G363" t="s">
        <v>302</v>
      </c>
      <c r="H363" t="s">
        <v>81</v>
      </c>
      <c r="I363">
        <v>4219</v>
      </c>
      <c r="L363" t="s">
        <v>362</v>
      </c>
      <c r="M363">
        <v>3778.2</v>
      </c>
      <c r="N363">
        <v>440.8</v>
      </c>
      <c r="O363" t="s">
        <v>390</v>
      </c>
    </row>
    <row r="364" spans="1:15" hidden="1" x14ac:dyDescent="0.35">
      <c r="A364" t="s">
        <v>359</v>
      </c>
      <c r="B364" t="s">
        <v>84</v>
      </c>
      <c r="C364" t="s">
        <v>329</v>
      </c>
      <c r="D364" t="s">
        <v>78</v>
      </c>
      <c r="E364">
        <v>2020</v>
      </c>
      <c r="F364">
        <v>34</v>
      </c>
      <c r="G364" t="s">
        <v>302</v>
      </c>
      <c r="H364" t="s">
        <v>81</v>
      </c>
      <c r="I364">
        <v>139</v>
      </c>
      <c r="L364" t="s">
        <v>362</v>
      </c>
      <c r="M364">
        <v>124.48</v>
      </c>
      <c r="N364">
        <v>14.52</v>
      </c>
      <c r="O364" t="s">
        <v>390</v>
      </c>
    </row>
    <row r="365" spans="1:15" hidden="1" x14ac:dyDescent="0.35">
      <c r="A365" t="s">
        <v>359</v>
      </c>
      <c r="B365" t="s">
        <v>84</v>
      </c>
      <c r="C365" t="s">
        <v>327</v>
      </c>
      <c r="D365" t="s">
        <v>78</v>
      </c>
      <c r="E365">
        <v>2020</v>
      </c>
      <c r="F365">
        <v>79</v>
      </c>
      <c r="G365" t="s">
        <v>312</v>
      </c>
      <c r="H365" t="s">
        <v>80</v>
      </c>
      <c r="I365">
        <v>1776</v>
      </c>
      <c r="L365" t="s">
        <v>362</v>
      </c>
      <c r="O365" t="s">
        <v>389</v>
      </c>
    </row>
    <row r="366" spans="1:15" hidden="1" x14ac:dyDescent="0.35">
      <c r="A366" t="s">
        <v>359</v>
      </c>
      <c r="B366" t="s">
        <v>84</v>
      </c>
      <c r="C366" t="s">
        <v>327</v>
      </c>
      <c r="D366" t="s">
        <v>78</v>
      </c>
      <c r="E366">
        <v>2020</v>
      </c>
      <c r="F366">
        <v>79</v>
      </c>
      <c r="G366" t="s">
        <v>312</v>
      </c>
      <c r="H366" t="s">
        <v>80</v>
      </c>
      <c r="I366">
        <v>84</v>
      </c>
      <c r="L366" t="s">
        <v>362</v>
      </c>
      <c r="O366" t="s">
        <v>389</v>
      </c>
    </row>
    <row r="367" spans="1:15" hidden="1" x14ac:dyDescent="0.35">
      <c r="A367" t="s">
        <v>359</v>
      </c>
      <c r="B367" t="s">
        <v>84</v>
      </c>
      <c r="C367" t="s">
        <v>327</v>
      </c>
      <c r="D367" t="s">
        <v>78</v>
      </c>
      <c r="E367">
        <v>2020</v>
      </c>
      <c r="F367">
        <v>79</v>
      </c>
      <c r="G367" t="s">
        <v>312</v>
      </c>
      <c r="H367" t="s">
        <v>80</v>
      </c>
      <c r="I367">
        <v>2364</v>
      </c>
      <c r="L367" t="s">
        <v>362</v>
      </c>
      <c r="O367" t="s">
        <v>389</v>
      </c>
    </row>
    <row r="368" spans="1:15" hidden="1" x14ac:dyDescent="0.35">
      <c r="A368" t="s">
        <v>359</v>
      </c>
      <c r="B368" t="s">
        <v>84</v>
      </c>
      <c r="C368" t="s">
        <v>327</v>
      </c>
      <c r="D368" t="s">
        <v>78</v>
      </c>
      <c r="E368">
        <v>2020</v>
      </c>
      <c r="F368">
        <v>79</v>
      </c>
      <c r="G368" t="s">
        <v>312</v>
      </c>
      <c r="H368" t="s">
        <v>80</v>
      </c>
      <c r="I368">
        <v>84</v>
      </c>
      <c r="L368" t="s">
        <v>362</v>
      </c>
      <c r="O368" t="s">
        <v>389</v>
      </c>
    </row>
    <row r="369" spans="1:15" hidden="1" x14ac:dyDescent="0.35">
      <c r="A369" t="s">
        <v>359</v>
      </c>
      <c r="B369" t="s">
        <v>84</v>
      </c>
      <c r="C369" t="s">
        <v>327</v>
      </c>
      <c r="D369" t="s">
        <v>78</v>
      </c>
      <c r="E369">
        <v>2020</v>
      </c>
      <c r="F369">
        <v>34</v>
      </c>
      <c r="G369" t="s">
        <v>302</v>
      </c>
      <c r="H369" t="s">
        <v>80</v>
      </c>
      <c r="I369">
        <v>648</v>
      </c>
      <c r="L369" t="s">
        <v>362</v>
      </c>
      <c r="M369">
        <v>633.19000000000005</v>
      </c>
      <c r="N369">
        <v>14.81</v>
      </c>
      <c r="O369" t="s">
        <v>389</v>
      </c>
    </row>
    <row r="370" spans="1:15" hidden="1" x14ac:dyDescent="0.35">
      <c r="A370" t="s">
        <v>359</v>
      </c>
      <c r="B370" t="s">
        <v>84</v>
      </c>
      <c r="C370" t="s">
        <v>327</v>
      </c>
      <c r="D370" t="s">
        <v>78</v>
      </c>
      <c r="E370">
        <v>2020</v>
      </c>
      <c r="F370">
        <v>34</v>
      </c>
      <c r="G370" t="s">
        <v>302</v>
      </c>
      <c r="H370" t="s">
        <v>80</v>
      </c>
      <c r="I370">
        <v>176</v>
      </c>
      <c r="L370" t="s">
        <v>362</v>
      </c>
      <c r="M370">
        <v>167.2</v>
      </c>
      <c r="N370">
        <v>8.8000000000000007</v>
      </c>
      <c r="O370" t="s">
        <v>389</v>
      </c>
    </row>
    <row r="371" spans="1:15" hidden="1" x14ac:dyDescent="0.35">
      <c r="A371" t="s">
        <v>359</v>
      </c>
      <c r="B371" t="s">
        <v>84</v>
      </c>
      <c r="C371" t="s">
        <v>327</v>
      </c>
      <c r="D371" t="s">
        <v>78</v>
      </c>
      <c r="E371">
        <v>2020</v>
      </c>
      <c r="F371">
        <v>34</v>
      </c>
      <c r="G371" t="s">
        <v>302</v>
      </c>
      <c r="H371" t="s">
        <v>80</v>
      </c>
      <c r="I371">
        <v>264</v>
      </c>
      <c r="L371" t="s">
        <v>362</v>
      </c>
      <c r="M371">
        <v>257.97000000000003</v>
      </c>
      <c r="N371">
        <v>6.03</v>
      </c>
      <c r="O371" t="s">
        <v>389</v>
      </c>
    </row>
    <row r="372" spans="1:15" hidden="1" x14ac:dyDescent="0.35">
      <c r="A372" t="s">
        <v>359</v>
      </c>
      <c r="B372" t="s">
        <v>84</v>
      </c>
      <c r="C372" t="s">
        <v>327</v>
      </c>
      <c r="D372" t="s">
        <v>78</v>
      </c>
      <c r="E372">
        <v>2020</v>
      </c>
      <c r="F372">
        <v>34</v>
      </c>
      <c r="G372" t="s">
        <v>302</v>
      </c>
      <c r="H372" t="s">
        <v>80</v>
      </c>
      <c r="I372">
        <v>152</v>
      </c>
      <c r="L372" t="s">
        <v>362</v>
      </c>
      <c r="M372">
        <v>144.4</v>
      </c>
      <c r="N372">
        <v>7.6</v>
      </c>
      <c r="O372" t="s">
        <v>389</v>
      </c>
    </row>
    <row r="373" spans="1:15" hidden="1" x14ac:dyDescent="0.35">
      <c r="A373" t="s">
        <v>359</v>
      </c>
      <c r="B373" t="s">
        <v>84</v>
      </c>
      <c r="C373" t="s">
        <v>335</v>
      </c>
      <c r="D373" t="s">
        <v>78</v>
      </c>
      <c r="E373">
        <v>2020</v>
      </c>
      <c r="F373">
        <v>79</v>
      </c>
      <c r="G373" t="s">
        <v>312</v>
      </c>
      <c r="H373" t="s">
        <v>80</v>
      </c>
      <c r="I373">
        <v>33</v>
      </c>
      <c r="L373" t="s">
        <v>362</v>
      </c>
      <c r="O373" t="s">
        <v>393</v>
      </c>
    </row>
    <row r="374" spans="1:15" hidden="1" x14ac:dyDescent="0.35">
      <c r="A374" t="s">
        <v>359</v>
      </c>
      <c r="B374" t="s">
        <v>84</v>
      </c>
      <c r="C374" t="s">
        <v>335</v>
      </c>
      <c r="D374" t="s">
        <v>78</v>
      </c>
      <c r="E374">
        <v>2020</v>
      </c>
      <c r="F374">
        <v>79</v>
      </c>
      <c r="G374" t="s">
        <v>312</v>
      </c>
      <c r="H374" t="s">
        <v>80</v>
      </c>
      <c r="I374">
        <v>42</v>
      </c>
      <c r="L374" t="s">
        <v>362</v>
      </c>
      <c r="O374" t="s">
        <v>393</v>
      </c>
    </row>
    <row r="375" spans="1:15" hidden="1" x14ac:dyDescent="0.35">
      <c r="A375" t="s">
        <v>359</v>
      </c>
      <c r="B375" t="s">
        <v>84</v>
      </c>
      <c r="C375" t="s">
        <v>335</v>
      </c>
      <c r="D375" t="s">
        <v>78</v>
      </c>
      <c r="E375">
        <v>2020</v>
      </c>
      <c r="F375">
        <v>79</v>
      </c>
      <c r="G375" t="s">
        <v>312</v>
      </c>
      <c r="H375" t="s">
        <v>80</v>
      </c>
      <c r="I375">
        <v>60</v>
      </c>
      <c r="L375" t="s">
        <v>362</v>
      </c>
      <c r="O375" t="s">
        <v>393</v>
      </c>
    </row>
    <row r="376" spans="1:15" hidden="1" x14ac:dyDescent="0.35">
      <c r="A376" t="s">
        <v>359</v>
      </c>
      <c r="B376" t="s">
        <v>84</v>
      </c>
      <c r="C376" t="s">
        <v>335</v>
      </c>
      <c r="D376" t="s">
        <v>78</v>
      </c>
      <c r="E376">
        <v>2020</v>
      </c>
      <c r="F376">
        <v>79</v>
      </c>
      <c r="G376" t="s">
        <v>312</v>
      </c>
      <c r="H376" t="s">
        <v>80</v>
      </c>
      <c r="I376">
        <v>2</v>
      </c>
      <c r="L376" t="s">
        <v>362</v>
      </c>
      <c r="O376" t="s">
        <v>393</v>
      </c>
    </row>
    <row r="377" spans="1:15" hidden="1" x14ac:dyDescent="0.35">
      <c r="A377" t="s">
        <v>359</v>
      </c>
      <c r="B377" t="s">
        <v>84</v>
      </c>
      <c r="C377" t="s">
        <v>335</v>
      </c>
      <c r="D377" t="s">
        <v>78</v>
      </c>
      <c r="E377">
        <v>2020</v>
      </c>
      <c r="F377">
        <v>34</v>
      </c>
      <c r="G377" t="s">
        <v>302</v>
      </c>
      <c r="H377" t="s">
        <v>80</v>
      </c>
      <c r="I377">
        <v>333</v>
      </c>
      <c r="L377" t="s">
        <v>362</v>
      </c>
      <c r="M377">
        <v>316.35000000000002</v>
      </c>
      <c r="N377">
        <v>16.649999999999999</v>
      </c>
      <c r="O377" t="s">
        <v>393</v>
      </c>
    </row>
    <row r="378" spans="1:15" hidden="1" x14ac:dyDescent="0.35">
      <c r="A378" t="s">
        <v>359</v>
      </c>
      <c r="B378" t="s">
        <v>84</v>
      </c>
      <c r="C378" t="s">
        <v>335</v>
      </c>
      <c r="D378" t="s">
        <v>78</v>
      </c>
      <c r="E378">
        <v>2020</v>
      </c>
      <c r="F378">
        <v>34</v>
      </c>
      <c r="G378" t="s">
        <v>302</v>
      </c>
      <c r="H378" t="s">
        <v>80</v>
      </c>
      <c r="I378">
        <v>468</v>
      </c>
      <c r="L378" t="s">
        <v>362</v>
      </c>
      <c r="M378">
        <v>444.6</v>
      </c>
      <c r="N378">
        <v>23.4</v>
      </c>
      <c r="O378" t="s">
        <v>393</v>
      </c>
    </row>
    <row r="379" spans="1:15" hidden="1" x14ac:dyDescent="0.35">
      <c r="A379" t="s">
        <v>359</v>
      </c>
      <c r="B379" t="s">
        <v>84</v>
      </c>
      <c r="C379" t="s">
        <v>335</v>
      </c>
      <c r="D379" t="s">
        <v>78</v>
      </c>
      <c r="E379">
        <v>2020</v>
      </c>
      <c r="F379">
        <v>34</v>
      </c>
      <c r="G379" t="s">
        <v>302</v>
      </c>
      <c r="H379" t="s">
        <v>80</v>
      </c>
      <c r="I379">
        <v>666</v>
      </c>
      <c r="L379" t="s">
        <v>362</v>
      </c>
      <c r="M379">
        <v>632.70000000000005</v>
      </c>
      <c r="N379">
        <v>33.299999999999997</v>
      </c>
      <c r="O379" t="s">
        <v>393</v>
      </c>
    </row>
    <row r="380" spans="1:15" hidden="1" x14ac:dyDescent="0.35">
      <c r="A380" t="s">
        <v>359</v>
      </c>
      <c r="B380" t="s">
        <v>84</v>
      </c>
      <c r="C380" t="s">
        <v>335</v>
      </c>
      <c r="D380" t="s">
        <v>78</v>
      </c>
      <c r="E380">
        <v>2020</v>
      </c>
      <c r="F380">
        <v>34</v>
      </c>
      <c r="G380" t="s">
        <v>302</v>
      </c>
      <c r="H380" t="s">
        <v>80</v>
      </c>
      <c r="I380">
        <v>19</v>
      </c>
      <c r="L380" t="s">
        <v>362</v>
      </c>
      <c r="M380">
        <v>18.05</v>
      </c>
      <c r="N380">
        <v>0.95</v>
      </c>
      <c r="O380" t="s">
        <v>393</v>
      </c>
    </row>
    <row r="381" spans="1:15" hidden="1" x14ac:dyDescent="0.35">
      <c r="A381" t="s">
        <v>359</v>
      </c>
      <c r="B381" t="s">
        <v>84</v>
      </c>
      <c r="C381" t="s">
        <v>335</v>
      </c>
      <c r="D381" t="s">
        <v>78</v>
      </c>
      <c r="E381">
        <v>2020</v>
      </c>
      <c r="F381">
        <v>34</v>
      </c>
      <c r="G381" t="s">
        <v>302</v>
      </c>
      <c r="H381" t="s">
        <v>81</v>
      </c>
      <c r="I381">
        <v>215</v>
      </c>
      <c r="L381" t="s">
        <v>362</v>
      </c>
      <c r="M381">
        <v>204.25</v>
      </c>
      <c r="N381">
        <v>10.75</v>
      </c>
      <c r="O381" t="s">
        <v>393</v>
      </c>
    </row>
    <row r="382" spans="1:15" hidden="1" x14ac:dyDescent="0.35">
      <c r="A382" t="s">
        <v>359</v>
      </c>
      <c r="B382" t="s">
        <v>84</v>
      </c>
      <c r="C382" t="s">
        <v>335</v>
      </c>
      <c r="D382" t="s">
        <v>78</v>
      </c>
      <c r="E382">
        <v>2020</v>
      </c>
      <c r="F382">
        <v>34</v>
      </c>
      <c r="G382" t="s">
        <v>302</v>
      </c>
      <c r="H382" t="s">
        <v>81</v>
      </c>
      <c r="I382">
        <v>154</v>
      </c>
      <c r="L382" t="s">
        <v>362</v>
      </c>
      <c r="M382">
        <v>146.30000000000001</v>
      </c>
      <c r="N382">
        <v>7.7</v>
      </c>
      <c r="O382" t="s">
        <v>393</v>
      </c>
    </row>
    <row r="383" spans="1:15" hidden="1" x14ac:dyDescent="0.35">
      <c r="A383" t="s">
        <v>359</v>
      </c>
      <c r="B383" t="s">
        <v>84</v>
      </c>
      <c r="C383" t="s">
        <v>352</v>
      </c>
      <c r="D383" t="s">
        <v>78</v>
      </c>
      <c r="E383">
        <v>2020</v>
      </c>
      <c r="F383">
        <v>34</v>
      </c>
      <c r="G383" t="s">
        <v>302</v>
      </c>
      <c r="H383" t="s">
        <v>80</v>
      </c>
      <c r="I383">
        <v>213</v>
      </c>
      <c r="L383" t="s">
        <v>362</v>
      </c>
      <c r="M383">
        <v>202.35</v>
      </c>
      <c r="N383">
        <v>10.65</v>
      </c>
      <c r="O383" t="s">
        <v>399</v>
      </c>
    </row>
    <row r="384" spans="1:15" hidden="1" x14ac:dyDescent="0.35">
      <c r="A384" t="s">
        <v>359</v>
      </c>
      <c r="B384" t="s">
        <v>84</v>
      </c>
      <c r="C384" t="s">
        <v>352</v>
      </c>
      <c r="D384" t="s">
        <v>78</v>
      </c>
      <c r="E384">
        <v>2020</v>
      </c>
      <c r="F384">
        <v>34</v>
      </c>
      <c r="G384" t="s">
        <v>302</v>
      </c>
      <c r="H384" t="s">
        <v>80</v>
      </c>
      <c r="I384">
        <v>6</v>
      </c>
      <c r="L384" t="s">
        <v>362</v>
      </c>
      <c r="M384">
        <v>5.7</v>
      </c>
      <c r="N384">
        <v>0.3</v>
      </c>
      <c r="O384" t="s">
        <v>399</v>
      </c>
    </row>
    <row r="385" spans="1:15" hidden="1" x14ac:dyDescent="0.35">
      <c r="A385" t="s">
        <v>359</v>
      </c>
      <c r="B385" t="s">
        <v>84</v>
      </c>
      <c r="C385" t="s">
        <v>352</v>
      </c>
      <c r="D385" t="s">
        <v>78</v>
      </c>
      <c r="E385">
        <v>2020</v>
      </c>
      <c r="F385">
        <v>34</v>
      </c>
      <c r="G385" t="s">
        <v>302</v>
      </c>
      <c r="H385" t="s">
        <v>80</v>
      </c>
      <c r="I385">
        <v>298</v>
      </c>
      <c r="L385" t="s">
        <v>362</v>
      </c>
      <c r="M385">
        <v>283.10000000000002</v>
      </c>
      <c r="N385">
        <v>14.9</v>
      </c>
      <c r="O385" t="s">
        <v>399</v>
      </c>
    </row>
    <row r="386" spans="1:15" hidden="1" x14ac:dyDescent="0.35">
      <c r="A386" t="s">
        <v>359</v>
      </c>
      <c r="B386" t="s">
        <v>84</v>
      </c>
      <c r="C386" t="s">
        <v>352</v>
      </c>
      <c r="D386" t="s">
        <v>78</v>
      </c>
      <c r="E386">
        <v>2020</v>
      </c>
      <c r="F386">
        <v>34</v>
      </c>
      <c r="G386" t="s">
        <v>302</v>
      </c>
      <c r="H386" t="s">
        <v>80</v>
      </c>
      <c r="I386">
        <v>17</v>
      </c>
      <c r="L386" t="s">
        <v>362</v>
      </c>
      <c r="M386">
        <v>16.149999999999999</v>
      </c>
      <c r="N386">
        <v>0.85</v>
      </c>
      <c r="O386" t="s">
        <v>399</v>
      </c>
    </row>
    <row r="387" spans="1:15" hidden="1" x14ac:dyDescent="0.35">
      <c r="A387" t="s">
        <v>359</v>
      </c>
      <c r="B387" t="s">
        <v>84</v>
      </c>
      <c r="C387" t="s">
        <v>336</v>
      </c>
      <c r="D387" t="s">
        <v>78</v>
      </c>
      <c r="E387">
        <v>2020</v>
      </c>
      <c r="F387">
        <v>79</v>
      </c>
      <c r="G387" t="s">
        <v>312</v>
      </c>
      <c r="H387" t="s">
        <v>80</v>
      </c>
      <c r="I387">
        <v>15</v>
      </c>
      <c r="L387" t="s">
        <v>362</v>
      </c>
      <c r="O387" t="s">
        <v>394</v>
      </c>
    </row>
    <row r="388" spans="1:15" hidden="1" x14ac:dyDescent="0.35">
      <c r="A388" t="s">
        <v>359</v>
      </c>
      <c r="B388" t="s">
        <v>84</v>
      </c>
      <c r="C388" t="s">
        <v>336</v>
      </c>
      <c r="D388" t="s">
        <v>78</v>
      </c>
      <c r="E388">
        <v>2020</v>
      </c>
      <c r="F388">
        <v>79</v>
      </c>
      <c r="G388" t="s">
        <v>312</v>
      </c>
      <c r="H388" t="s">
        <v>80</v>
      </c>
      <c r="I388">
        <v>2</v>
      </c>
      <c r="L388" t="s">
        <v>362</v>
      </c>
      <c r="O388" t="s">
        <v>394</v>
      </c>
    </row>
    <row r="389" spans="1:15" hidden="1" x14ac:dyDescent="0.35">
      <c r="A389" t="s">
        <v>359</v>
      </c>
      <c r="B389" t="s">
        <v>84</v>
      </c>
      <c r="C389" t="s">
        <v>336</v>
      </c>
      <c r="D389" t="s">
        <v>78</v>
      </c>
      <c r="E389">
        <v>2020</v>
      </c>
      <c r="F389">
        <v>79</v>
      </c>
      <c r="G389" t="s">
        <v>312</v>
      </c>
      <c r="H389" t="s">
        <v>80</v>
      </c>
      <c r="I389">
        <v>24</v>
      </c>
      <c r="L389" t="s">
        <v>362</v>
      </c>
      <c r="O389" t="s">
        <v>394</v>
      </c>
    </row>
    <row r="390" spans="1:15" hidden="1" x14ac:dyDescent="0.35">
      <c r="A390" t="s">
        <v>359</v>
      </c>
      <c r="B390" t="s">
        <v>84</v>
      </c>
      <c r="C390" t="s">
        <v>336</v>
      </c>
      <c r="D390" t="s">
        <v>78</v>
      </c>
      <c r="E390">
        <v>2020</v>
      </c>
      <c r="F390">
        <v>79</v>
      </c>
      <c r="G390" t="s">
        <v>312</v>
      </c>
      <c r="H390" t="s">
        <v>80</v>
      </c>
      <c r="I390">
        <v>1</v>
      </c>
      <c r="L390" t="s">
        <v>362</v>
      </c>
      <c r="O390" t="s">
        <v>394</v>
      </c>
    </row>
    <row r="391" spans="1:15" hidden="1" x14ac:dyDescent="0.35">
      <c r="A391" t="s">
        <v>359</v>
      </c>
      <c r="B391" t="s">
        <v>84</v>
      </c>
      <c r="C391" t="s">
        <v>336</v>
      </c>
      <c r="D391" t="s">
        <v>78</v>
      </c>
      <c r="E391">
        <v>2020</v>
      </c>
      <c r="F391">
        <v>34</v>
      </c>
      <c r="G391" t="s">
        <v>302</v>
      </c>
      <c r="H391" t="s">
        <v>80</v>
      </c>
      <c r="I391">
        <v>374</v>
      </c>
      <c r="L391" t="s">
        <v>362</v>
      </c>
      <c r="M391">
        <v>355.3</v>
      </c>
      <c r="N391">
        <v>18.7</v>
      </c>
      <c r="O391" t="s">
        <v>394</v>
      </c>
    </row>
    <row r="392" spans="1:15" hidden="1" x14ac:dyDescent="0.35">
      <c r="A392" t="s">
        <v>359</v>
      </c>
      <c r="B392" t="s">
        <v>84</v>
      </c>
      <c r="C392" t="s">
        <v>336</v>
      </c>
      <c r="D392" t="s">
        <v>78</v>
      </c>
      <c r="E392">
        <v>2020</v>
      </c>
      <c r="F392">
        <v>34</v>
      </c>
      <c r="G392" t="s">
        <v>302</v>
      </c>
      <c r="H392" t="s">
        <v>80</v>
      </c>
      <c r="I392">
        <v>37</v>
      </c>
      <c r="L392" t="s">
        <v>362</v>
      </c>
      <c r="M392">
        <v>35.15</v>
      </c>
      <c r="N392">
        <v>1.85</v>
      </c>
      <c r="O392" t="s">
        <v>394</v>
      </c>
    </row>
    <row r="393" spans="1:15" hidden="1" x14ac:dyDescent="0.35">
      <c r="A393" t="s">
        <v>359</v>
      </c>
      <c r="B393" t="s">
        <v>84</v>
      </c>
      <c r="C393" t="s">
        <v>336</v>
      </c>
      <c r="D393" t="s">
        <v>78</v>
      </c>
      <c r="E393">
        <v>2020</v>
      </c>
      <c r="F393">
        <v>34</v>
      </c>
      <c r="G393" t="s">
        <v>302</v>
      </c>
      <c r="H393" t="s">
        <v>80</v>
      </c>
      <c r="I393">
        <v>475</v>
      </c>
      <c r="L393" t="s">
        <v>362</v>
      </c>
      <c r="M393">
        <v>451.25</v>
      </c>
      <c r="N393">
        <v>23.75</v>
      </c>
      <c r="O393" t="s">
        <v>394</v>
      </c>
    </row>
    <row r="394" spans="1:15" hidden="1" x14ac:dyDescent="0.35">
      <c r="A394" t="s">
        <v>359</v>
      </c>
      <c r="B394" t="s">
        <v>84</v>
      </c>
      <c r="C394" t="s">
        <v>336</v>
      </c>
      <c r="D394" t="s">
        <v>78</v>
      </c>
      <c r="E394">
        <v>2020</v>
      </c>
      <c r="F394">
        <v>34</v>
      </c>
      <c r="G394" t="s">
        <v>302</v>
      </c>
      <c r="H394" t="s">
        <v>80</v>
      </c>
      <c r="I394">
        <v>37</v>
      </c>
      <c r="L394" t="s">
        <v>362</v>
      </c>
      <c r="M394">
        <v>35.15</v>
      </c>
      <c r="N394">
        <v>1.85</v>
      </c>
      <c r="O394" t="s">
        <v>394</v>
      </c>
    </row>
    <row r="395" spans="1:15" hidden="1" x14ac:dyDescent="0.35">
      <c r="A395" t="s">
        <v>359</v>
      </c>
      <c r="B395" t="s">
        <v>84</v>
      </c>
      <c r="C395" t="s">
        <v>337</v>
      </c>
      <c r="D395" t="s">
        <v>78</v>
      </c>
      <c r="E395">
        <v>2020</v>
      </c>
      <c r="F395">
        <v>34</v>
      </c>
      <c r="G395" t="s">
        <v>302</v>
      </c>
      <c r="H395" t="s">
        <v>80</v>
      </c>
      <c r="I395">
        <v>683</v>
      </c>
      <c r="L395" t="s">
        <v>362</v>
      </c>
      <c r="M395">
        <v>648.85</v>
      </c>
      <c r="N395">
        <v>34.15</v>
      </c>
      <c r="O395" t="s">
        <v>395</v>
      </c>
    </row>
    <row r="396" spans="1:15" hidden="1" x14ac:dyDescent="0.35">
      <c r="A396" t="s">
        <v>359</v>
      </c>
      <c r="B396" t="s">
        <v>84</v>
      </c>
      <c r="C396" t="s">
        <v>337</v>
      </c>
      <c r="D396" t="s">
        <v>78</v>
      </c>
      <c r="E396">
        <v>2020</v>
      </c>
      <c r="F396">
        <v>34</v>
      </c>
      <c r="G396" t="s">
        <v>302</v>
      </c>
      <c r="H396" t="s">
        <v>80</v>
      </c>
      <c r="I396">
        <v>32</v>
      </c>
      <c r="L396" t="s">
        <v>362</v>
      </c>
      <c r="M396">
        <v>30.4</v>
      </c>
      <c r="N396">
        <v>1.6</v>
      </c>
      <c r="O396" t="s">
        <v>395</v>
      </c>
    </row>
    <row r="397" spans="1:15" hidden="1" x14ac:dyDescent="0.35">
      <c r="A397" t="s">
        <v>359</v>
      </c>
      <c r="B397" t="s">
        <v>84</v>
      </c>
      <c r="C397" t="s">
        <v>337</v>
      </c>
      <c r="D397" t="s">
        <v>78</v>
      </c>
      <c r="E397">
        <v>2020</v>
      </c>
      <c r="F397">
        <v>34</v>
      </c>
      <c r="G397" t="s">
        <v>302</v>
      </c>
      <c r="H397" t="s">
        <v>80</v>
      </c>
      <c r="I397">
        <v>1063</v>
      </c>
      <c r="L397" t="s">
        <v>362</v>
      </c>
      <c r="M397">
        <v>1009.85</v>
      </c>
      <c r="N397">
        <v>53.15</v>
      </c>
      <c r="O397" t="s">
        <v>395</v>
      </c>
    </row>
    <row r="398" spans="1:15" hidden="1" x14ac:dyDescent="0.35">
      <c r="A398" t="s">
        <v>359</v>
      </c>
      <c r="B398" t="s">
        <v>84</v>
      </c>
      <c r="C398" t="s">
        <v>337</v>
      </c>
      <c r="D398" t="s">
        <v>78</v>
      </c>
      <c r="E398">
        <v>2020</v>
      </c>
      <c r="F398">
        <v>34</v>
      </c>
      <c r="G398" t="s">
        <v>302</v>
      </c>
      <c r="H398" t="s">
        <v>80</v>
      </c>
      <c r="I398">
        <v>29</v>
      </c>
      <c r="L398" t="s">
        <v>362</v>
      </c>
      <c r="M398">
        <v>27.55</v>
      </c>
      <c r="N398">
        <v>1.45</v>
      </c>
      <c r="O398" t="s">
        <v>395</v>
      </c>
    </row>
    <row r="399" spans="1:15" hidden="1" x14ac:dyDescent="0.35">
      <c r="A399" t="s">
        <v>359</v>
      </c>
      <c r="B399" t="s">
        <v>84</v>
      </c>
      <c r="C399" t="s">
        <v>337</v>
      </c>
      <c r="D399" t="s">
        <v>78</v>
      </c>
      <c r="E399">
        <v>2020</v>
      </c>
      <c r="F399">
        <v>34</v>
      </c>
      <c r="G399" t="s">
        <v>302</v>
      </c>
      <c r="H399" t="s">
        <v>81</v>
      </c>
      <c r="I399">
        <v>1029</v>
      </c>
      <c r="L399" t="s">
        <v>362</v>
      </c>
      <c r="M399">
        <v>977.55</v>
      </c>
      <c r="N399">
        <v>51.45</v>
      </c>
      <c r="O399" t="s">
        <v>395</v>
      </c>
    </row>
    <row r="400" spans="1:15" hidden="1" x14ac:dyDescent="0.35">
      <c r="A400" t="s">
        <v>359</v>
      </c>
      <c r="B400" t="s">
        <v>84</v>
      </c>
      <c r="C400" t="s">
        <v>337</v>
      </c>
      <c r="D400" t="s">
        <v>78</v>
      </c>
      <c r="E400">
        <v>2020</v>
      </c>
      <c r="F400">
        <v>34</v>
      </c>
      <c r="G400" t="s">
        <v>302</v>
      </c>
      <c r="H400" t="s">
        <v>81</v>
      </c>
      <c r="I400">
        <v>245</v>
      </c>
      <c r="L400" t="s">
        <v>362</v>
      </c>
      <c r="M400">
        <v>232.75</v>
      </c>
      <c r="N400">
        <v>12.25</v>
      </c>
      <c r="O400" t="s">
        <v>395</v>
      </c>
    </row>
    <row r="401" spans="1:15" hidden="1" x14ac:dyDescent="0.35">
      <c r="A401" t="s">
        <v>359</v>
      </c>
      <c r="B401" t="s">
        <v>84</v>
      </c>
      <c r="C401" t="s">
        <v>331</v>
      </c>
      <c r="D401" t="s">
        <v>78</v>
      </c>
      <c r="E401">
        <v>2020</v>
      </c>
      <c r="F401">
        <v>34</v>
      </c>
      <c r="G401" t="s">
        <v>302</v>
      </c>
      <c r="H401" t="s">
        <v>80</v>
      </c>
      <c r="I401">
        <v>24456</v>
      </c>
      <c r="L401" t="s">
        <v>362</v>
      </c>
      <c r="M401">
        <v>23233.200000000001</v>
      </c>
      <c r="N401">
        <v>1222.8</v>
      </c>
      <c r="O401" t="s">
        <v>397</v>
      </c>
    </row>
    <row r="402" spans="1:15" hidden="1" x14ac:dyDescent="0.35">
      <c r="A402" t="s">
        <v>359</v>
      </c>
      <c r="B402" t="s">
        <v>84</v>
      </c>
      <c r="C402" t="s">
        <v>331</v>
      </c>
      <c r="D402" t="s">
        <v>78</v>
      </c>
      <c r="E402">
        <v>2020</v>
      </c>
      <c r="F402">
        <v>34</v>
      </c>
      <c r="G402" t="s">
        <v>302</v>
      </c>
      <c r="H402" t="s">
        <v>80</v>
      </c>
      <c r="I402">
        <v>544</v>
      </c>
      <c r="L402" t="s">
        <v>362</v>
      </c>
      <c r="M402">
        <v>526.04999999999995</v>
      </c>
      <c r="N402">
        <v>17.95</v>
      </c>
      <c r="O402" t="s">
        <v>397</v>
      </c>
    </row>
    <row r="403" spans="1:15" hidden="1" x14ac:dyDescent="0.35">
      <c r="A403" t="s">
        <v>359</v>
      </c>
      <c r="B403" t="s">
        <v>84</v>
      </c>
      <c r="C403" t="s">
        <v>331</v>
      </c>
      <c r="D403" t="s">
        <v>78</v>
      </c>
      <c r="E403">
        <v>2020</v>
      </c>
      <c r="F403">
        <v>34</v>
      </c>
      <c r="G403" t="s">
        <v>302</v>
      </c>
      <c r="H403" t="s">
        <v>80</v>
      </c>
      <c r="I403">
        <v>9520</v>
      </c>
      <c r="L403" t="s">
        <v>362</v>
      </c>
      <c r="M403">
        <v>9205.91</v>
      </c>
      <c r="N403">
        <v>314.08999999999997</v>
      </c>
      <c r="O403" t="s">
        <v>397</v>
      </c>
    </row>
    <row r="404" spans="1:15" hidden="1" x14ac:dyDescent="0.35">
      <c r="A404" t="s">
        <v>359</v>
      </c>
      <c r="B404" t="s">
        <v>84</v>
      </c>
      <c r="C404" t="s">
        <v>331</v>
      </c>
      <c r="D404" t="s">
        <v>78</v>
      </c>
      <c r="E404">
        <v>2020</v>
      </c>
      <c r="F404">
        <v>34</v>
      </c>
      <c r="G404" t="s">
        <v>302</v>
      </c>
      <c r="H404" t="s">
        <v>80</v>
      </c>
      <c r="I404">
        <v>2446</v>
      </c>
      <c r="L404" t="s">
        <v>362</v>
      </c>
      <c r="M404">
        <v>2323.6999999999998</v>
      </c>
      <c r="N404">
        <v>122.3</v>
      </c>
      <c r="O404" t="s">
        <v>397</v>
      </c>
    </row>
    <row r="405" spans="1:15" hidden="1" x14ac:dyDescent="0.35">
      <c r="A405" t="s">
        <v>359</v>
      </c>
      <c r="B405" t="s">
        <v>84</v>
      </c>
      <c r="C405" t="s">
        <v>331</v>
      </c>
      <c r="D405" t="s">
        <v>78</v>
      </c>
      <c r="E405">
        <v>2020</v>
      </c>
      <c r="F405">
        <v>34</v>
      </c>
      <c r="G405" t="s">
        <v>302</v>
      </c>
      <c r="H405" t="s">
        <v>81</v>
      </c>
      <c r="I405">
        <v>8406</v>
      </c>
      <c r="L405" t="s">
        <v>362</v>
      </c>
      <c r="M405">
        <v>8128.67</v>
      </c>
      <c r="N405">
        <v>277.33</v>
      </c>
      <c r="O405" t="s">
        <v>397</v>
      </c>
    </row>
    <row r="406" spans="1:15" hidden="1" x14ac:dyDescent="0.35">
      <c r="A406" t="s">
        <v>359</v>
      </c>
      <c r="B406" t="s">
        <v>84</v>
      </c>
      <c r="C406" t="s">
        <v>331</v>
      </c>
      <c r="D406" t="s">
        <v>78</v>
      </c>
      <c r="E406">
        <v>2020</v>
      </c>
      <c r="F406">
        <v>34</v>
      </c>
      <c r="G406" t="s">
        <v>302</v>
      </c>
      <c r="H406" t="s">
        <v>81</v>
      </c>
      <c r="I406">
        <v>1337</v>
      </c>
      <c r="L406" t="s">
        <v>362</v>
      </c>
      <c r="M406">
        <v>1270.1500000000001</v>
      </c>
      <c r="N406">
        <v>66.849999999999994</v>
      </c>
      <c r="O406" t="s">
        <v>397</v>
      </c>
    </row>
    <row r="407" spans="1:15" hidden="1" x14ac:dyDescent="0.35">
      <c r="A407" t="s">
        <v>359</v>
      </c>
      <c r="B407" t="s">
        <v>84</v>
      </c>
      <c r="C407" t="s">
        <v>339</v>
      </c>
      <c r="D407" t="s">
        <v>78</v>
      </c>
      <c r="E407">
        <v>2020</v>
      </c>
      <c r="F407">
        <v>34</v>
      </c>
      <c r="G407" t="s">
        <v>302</v>
      </c>
      <c r="H407" t="s">
        <v>80</v>
      </c>
      <c r="I407">
        <v>2354</v>
      </c>
      <c r="L407" t="s">
        <v>362</v>
      </c>
      <c r="M407">
        <v>2236.3000000000002</v>
      </c>
      <c r="N407">
        <v>117.7</v>
      </c>
      <c r="O407" t="s">
        <v>398</v>
      </c>
    </row>
    <row r="408" spans="1:15" hidden="1" x14ac:dyDescent="0.35">
      <c r="A408" t="s">
        <v>359</v>
      </c>
      <c r="B408" t="s">
        <v>84</v>
      </c>
      <c r="C408" t="s">
        <v>339</v>
      </c>
      <c r="D408" t="s">
        <v>78</v>
      </c>
      <c r="E408">
        <v>2020</v>
      </c>
      <c r="F408">
        <v>34</v>
      </c>
      <c r="G408" t="s">
        <v>302</v>
      </c>
      <c r="H408" t="s">
        <v>80</v>
      </c>
      <c r="I408">
        <v>71</v>
      </c>
      <c r="L408" t="s">
        <v>362</v>
      </c>
      <c r="M408">
        <v>67.45</v>
      </c>
      <c r="N408">
        <v>3.55</v>
      </c>
      <c r="O408" t="s">
        <v>398</v>
      </c>
    </row>
    <row r="409" spans="1:15" hidden="1" x14ac:dyDescent="0.35">
      <c r="A409" t="s">
        <v>359</v>
      </c>
      <c r="B409" t="s">
        <v>84</v>
      </c>
      <c r="C409" t="s">
        <v>339</v>
      </c>
      <c r="D409" t="s">
        <v>78</v>
      </c>
      <c r="E409">
        <v>2020</v>
      </c>
      <c r="F409">
        <v>34</v>
      </c>
      <c r="G409" t="s">
        <v>302</v>
      </c>
      <c r="H409" t="s">
        <v>80</v>
      </c>
      <c r="I409">
        <v>1965</v>
      </c>
      <c r="L409" t="s">
        <v>362</v>
      </c>
      <c r="M409">
        <v>1866.75</v>
      </c>
      <c r="N409">
        <v>98.25</v>
      </c>
      <c r="O409" t="s">
        <v>398</v>
      </c>
    </row>
    <row r="410" spans="1:15" hidden="1" x14ac:dyDescent="0.35">
      <c r="A410" t="s">
        <v>359</v>
      </c>
      <c r="B410" t="s">
        <v>84</v>
      </c>
      <c r="C410" t="s">
        <v>339</v>
      </c>
      <c r="D410" t="s">
        <v>78</v>
      </c>
      <c r="E410">
        <v>2020</v>
      </c>
      <c r="F410">
        <v>34</v>
      </c>
      <c r="G410" t="s">
        <v>302</v>
      </c>
      <c r="H410" t="s">
        <v>80</v>
      </c>
      <c r="I410">
        <v>25</v>
      </c>
      <c r="L410" t="s">
        <v>362</v>
      </c>
      <c r="M410">
        <v>23.75</v>
      </c>
      <c r="N410">
        <v>1.25</v>
      </c>
      <c r="O410" t="s">
        <v>398</v>
      </c>
    </row>
    <row r="411" spans="1:15" hidden="1" x14ac:dyDescent="0.35">
      <c r="A411" t="s">
        <v>359</v>
      </c>
      <c r="B411" t="s">
        <v>84</v>
      </c>
      <c r="C411" t="s">
        <v>339</v>
      </c>
      <c r="D411" t="s">
        <v>78</v>
      </c>
      <c r="E411">
        <v>2020</v>
      </c>
      <c r="F411">
        <v>34</v>
      </c>
      <c r="G411" t="s">
        <v>302</v>
      </c>
      <c r="H411" t="s">
        <v>81</v>
      </c>
      <c r="I411">
        <v>256</v>
      </c>
      <c r="L411" t="s">
        <v>362</v>
      </c>
      <c r="M411">
        <v>243.2</v>
      </c>
      <c r="N411">
        <v>12.8</v>
      </c>
      <c r="O411" t="s">
        <v>398</v>
      </c>
    </row>
    <row r="412" spans="1:15" hidden="1" x14ac:dyDescent="0.35">
      <c r="A412" t="s">
        <v>359</v>
      </c>
      <c r="B412" t="s">
        <v>84</v>
      </c>
      <c r="C412" t="s">
        <v>339</v>
      </c>
      <c r="D412" t="s">
        <v>78</v>
      </c>
      <c r="E412">
        <v>2020</v>
      </c>
      <c r="F412">
        <v>34</v>
      </c>
      <c r="G412" t="s">
        <v>302</v>
      </c>
      <c r="H412" t="s">
        <v>81</v>
      </c>
      <c r="I412">
        <v>187</v>
      </c>
      <c r="L412" t="s">
        <v>362</v>
      </c>
      <c r="M412">
        <v>177.65</v>
      </c>
      <c r="N412">
        <v>9.35</v>
      </c>
      <c r="O412" t="s">
        <v>398</v>
      </c>
    </row>
    <row r="413" spans="1:15" hidden="1" x14ac:dyDescent="0.35">
      <c r="A413" t="s">
        <v>359</v>
      </c>
      <c r="B413" t="s">
        <v>84</v>
      </c>
      <c r="C413" t="s">
        <v>85</v>
      </c>
      <c r="D413" t="s">
        <v>78</v>
      </c>
      <c r="E413">
        <v>2019</v>
      </c>
      <c r="F413">
        <v>79</v>
      </c>
      <c r="G413" t="s">
        <v>312</v>
      </c>
      <c r="H413" t="s">
        <v>80</v>
      </c>
      <c r="I413">
        <v>495</v>
      </c>
      <c r="L413" t="s">
        <v>362</v>
      </c>
      <c r="O413" t="s">
        <v>388</v>
      </c>
    </row>
    <row r="414" spans="1:15" hidden="1" x14ac:dyDescent="0.35">
      <c r="A414" t="s">
        <v>359</v>
      </c>
      <c r="B414" t="s">
        <v>84</v>
      </c>
      <c r="C414" t="s">
        <v>85</v>
      </c>
      <c r="D414" t="s">
        <v>78</v>
      </c>
      <c r="E414">
        <v>2019</v>
      </c>
      <c r="F414">
        <v>79</v>
      </c>
      <c r="G414" t="s">
        <v>312</v>
      </c>
      <c r="H414" t="s">
        <v>80</v>
      </c>
      <c r="I414">
        <v>317</v>
      </c>
      <c r="L414" t="s">
        <v>362</v>
      </c>
      <c r="O414" t="s">
        <v>388</v>
      </c>
    </row>
    <row r="415" spans="1:15" hidden="1" x14ac:dyDescent="0.35">
      <c r="A415" t="s">
        <v>359</v>
      </c>
      <c r="B415" t="s">
        <v>84</v>
      </c>
      <c r="C415" t="s">
        <v>85</v>
      </c>
      <c r="D415" t="s">
        <v>78</v>
      </c>
      <c r="E415">
        <v>2019</v>
      </c>
      <c r="F415">
        <v>79</v>
      </c>
      <c r="G415" t="s">
        <v>312</v>
      </c>
      <c r="H415" t="s">
        <v>80</v>
      </c>
      <c r="I415">
        <v>272</v>
      </c>
      <c r="L415" t="s">
        <v>362</v>
      </c>
      <c r="O415" t="s">
        <v>388</v>
      </c>
    </row>
    <row r="416" spans="1:15" hidden="1" x14ac:dyDescent="0.35">
      <c r="A416" t="s">
        <v>359</v>
      </c>
      <c r="B416" t="s">
        <v>84</v>
      </c>
      <c r="C416" t="s">
        <v>85</v>
      </c>
      <c r="D416" t="s">
        <v>78</v>
      </c>
      <c r="E416">
        <v>2019</v>
      </c>
      <c r="F416">
        <v>79</v>
      </c>
      <c r="G416" t="s">
        <v>312</v>
      </c>
      <c r="H416" t="s">
        <v>80</v>
      </c>
      <c r="I416">
        <v>33</v>
      </c>
      <c r="L416" t="s">
        <v>362</v>
      </c>
      <c r="O416" t="s">
        <v>388</v>
      </c>
    </row>
    <row r="417" spans="1:15" hidden="1" x14ac:dyDescent="0.35">
      <c r="A417" t="s">
        <v>359</v>
      </c>
      <c r="B417" t="s">
        <v>84</v>
      </c>
      <c r="C417" t="s">
        <v>85</v>
      </c>
      <c r="D417" t="s">
        <v>78</v>
      </c>
      <c r="E417">
        <v>2019</v>
      </c>
      <c r="F417">
        <v>34</v>
      </c>
      <c r="G417" t="s">
        <v>302</v>
      </c>
      <c r="H417" t="s">
        <v>80</v>
      </c>
      <c r="I417">
        <v>24288</v>
      </c>
      <c r="L417" t="s">
        <v>362</v>
      </c>
      <c r="M417">
        <v>22082.28</v>
      </c>
      <c r="N417">
        <v>2205.7199999999998</v>
      </c>
      <c r="O417" t="s">
        <v>388</v>
      </c>
    </row>
    <row r="418" spans="1:15" hidden="1" x14ac:dyDescent="0.35">
      <c r="A418" t="s">
        <v>359</v>
      </c>
      <c r="B418" t="s">
        <v>84</v>
      </c>
      <c r="C418" t="s">
        <v>85</v>
      </c>
      <c r="D418" t="s">
        <v>78</v>
      </c>
      <c r="E418">
        <v>2019</v>
      </c>
      <c r="F418">
        <v>34</v>
      </c>
      <c r="G418" t="s">
        <v>302</v>
      </c>
      <c r="H418" t="s">
        <v>80</v>
      </c>
      <c r="I418">
        <v>239</v>
      </c>
      <c r="L418" t="s">
        <v>362</v>
      </c>
      <c r="M418">
        <v>217.3</v>
      </c>
      <c r="N418">
        <v>21.7</v>
      </c>
      <c r="O418" t="s">
        <v>388</v>
      </c>
    </row>
    <row r="419" spans="1:15" hidden="1" x14ac:dyDescent="0.35">
      <c r="A419" t="s">
        <v>359</v>
      </c>
      <c r="B419" t="s">
        <v>84</v>
      </c>
      <c r="C419" t="s">
        <v>85</v>
      </c>
      <c r="D419" t="s">
        <v>78</v>
      </c>
      <c r="E419">
        <v>2019</v>
      </c>
      <c r="F419">
        <v>34</v>
      </c>
      <c r="G419" t="s">
        <v>302</v>
      </c>
      <c r="H419" t="s">
        <v>80</v>
      </c>
      <c r="I419">
        <v>3682</v>
      </c>
      <c r="L419" t="s">
        <v>362</v>
      </c>
      <c r="M419">
        <v>3347.62</v>
      </c>
      <c r="N419">
        <v>334.38</v>
      </c>
      <c r="O419" t="s">
        <v>388</v>
      </c>
    </row>
    <row r="420" spans="1:15" hidden="1" x14ac:dyDescent="0.35">
      <c r="A420" t="s">
        <v>359</v>
      </c>
      <c r="B420" t="s">
        <v>84</v>
      </c>
      <c r="C420" t="s">
        <v>85</v>
      </c>
      <c r="D420" t="s">
        <v>78</v>
      </c>
      <c r="E420">
        <v>2019</v>
      </c>
      <c r="F420">
        <v>34</v>
      </c>
      <c r="G420" t="s">
        <v>302</v>
      </c>
      <c r="H420" t="s">
        <v>80</v>
      </c>
      <c r="I420">
        <v>1361</v>
      </c>
      <c r="L420" t="s">
        <v>362</v>
      </c>
      <c r="M420">
        <v>1237.4000000000001</v>
      </c>
      <c r="N420">
        <v>123.6</v>
      </c>
      <c r="O420" t="s">
        <v>388</v>
      </c>
    </row>
    <row r="421" spans="1:15" hidden="1" x14ac:dyDescent="0.35">
      <c r="A421" t="s">
        <v>359</v>
      </c>
      <c r="B421" t="s">
        <v>84</v>
      </c>
      <c r="C421" t="s">
        <v>85</v>
      </c>
      <c r="D421" t="s">
        <v>78</v>
      </c>
      <c r="E421">
        <v>2019</v>
      </c>
      <c r="F421">
        <v>34</v>
      </c>
      <c r="G421" t="s">
        <v>302</v>
      </c>
      <c r="H421" t="s">
        <v>80</v>
      </c>
      <c r="I421">
        <v>31409</v>
      </c>
      <c r="L421" t="s">
        <v>362</v>
      </c>
      <c r="M421">
        <v>28556.58</v>
      </c>
      <c r="N421">
        <v>2852.42</v>
      </c>
      <c r="O421" t="s">
        <v>388</v>
      </c>
    </row>
    <row r="422" spans="1:15" hidden="1" x14ac:dyDescent="0.35">
      <c r="A422" t="s">
        <v>359</v>
      </c>
      <c r="B422" t="s">
        <v>84</v>
      </c>
      <c r="C422" t="s">
        <v>85</v>
      </c>
      <c r="D422" t="s">
        <v>78</v>
      </c>
      <c r="E422">
        <v>2019</v>
      </c>
      <c r="F422">
        <v>34</v>
      </c>
      <c r="G422" t="s">
        <v>302</v>
      </c>
      <c r="H422" t="s">
        <v>81</v>
      </c>
      <c r="I422">
        <v>16</v>
      </c>
      <c r="L422" t="s">
        <v>362</v>
      </c>
      <c r="M422">
        <v>14.55</v>
      </c>
      <c r="N422">
        <v>1.45</v>
      </c>
      <c r="O422" t="s">
        <v>388</v>
      </c>
    </row>
    <row r="423" spans="1:15" hidden="1" x14ac:dyDescent="0.35">
      <c r="A423" t="s">
        <v>359</v>
      </c>
      <c r="B423" t="s">
        <v>84</v>
      </c>
      <c r="C423" t="s">
        <v>85</v>
      </c>
      <c r="D423" t="s">
        <v>78</v>
      </c>
      <c r="E423">
        <v>2019</v>
      </c>
      <c r="F423">
        <v>34</v>
      </c>
      <c r="G423" t="s">
        <v>302</v>
      </c>
      <c r="H423" t="s">
        <v>81</v>
      </c>
      <c r="I423">
        <v>19548</v>
      </c>
      <c r="L423" t="s">
        <v>362</v>
      </c>
      <c r="M423">
        <v>17772.740000000002</v>
      </c>
      <c r="N423">
        <v>1775.26</v>
      </c>
      <c r="O423" t="s">
        <v>388</v>
      </c>
    </row>
    <row r="424" spans="1:15" hidden="1" x14ac:dyDescent="0.35">
      <c r="A424" t="s">
        <v>359</v>
      </c>
      <c r="B424" t="s">
        <v>84</v>
      </c>
      <c r="C424" t="s">
        <v>85</v>
      </c>
      <c r="D424" t="s">
        <v>78</v>
      </c>
      <c r="E424">
        <v>2019</v>
      </c>
      <c r="F424">
        <v>67</v>
      </c>
      <c r="G424" t="s">
        <v>303</v>
      </c>
      <c r="H424" t="s">
        <v>80</v>
      </c>
      <c r="I424">
        <v>566</v>
      </c>
      <c r="J424">
        <v>448</v>
      </c>
      <c r="K424">
        <v>118</v>
      </c>
      <c r="L424" t="s">
        <v>362</v>
      </c>
      <c r="O424" t="s">
        <v>388</v>
      </c>
    </row>
    <row r="425" spans="1:15" hidden="1" x14ac:dyDescent="0.35">
      <c r="A425" t="s">
        <v>359</v>
      </c>
      <c r="B425" t="s">
        <v>84</v>
      </c>
      <c r="C425" t="s">
        <v>85</v>
      </c>
      <c r="D425" t="s">
        <v>78</v>
      </c>
      <c r="E425">
        <v>2019</v>
      </c>
      <c r="F425">
        <v>34</v>
      </c>
      <c r="G425" t="s">
        <v>302</v>
      </c>
      <c r="H425" t="s">
        <v>80</v>
      </c>
      <c r="I425">
        <v>15</v>
      </c>
      <c r="L425" t="s">
        <v>362</v>
      </c>
      <c r="M425">
        <v>13.64</v>
      </c>
      <c r="N425">
        <v>1.36</v>
      </c>
      <c r="O425" t="s">
        <v>388</v>
      </c>
    </row>
    <row r="426" spans="1:15" hidden="1" x14ac:dyDescent="0.35">
      <c r="A426" t="s">
        <v>359</v>
      </c>
      <c r="B426" t="s">
        <v>84</v>
      </c>
      <c r="C426" t="s">
        <v>85</v>
      </c>
      <c r="D426" t="s">
        <v>78</v>
      </c>
      <c r="E426">
        <v>2019</v>
      </c>
      <c r="F426">
        <v>34</v>
      </c>
      <c r="G426" t="s">
        <v>302</v>
      </c>
      <c r="H426" t="s">
        <v>80</v>
      </c>
      <c r="I426">
        <v>493</v>
      </c>
      <c r="L426" t="s">
        <v>362</v>
      </c>
      <c r="M426">
        <v>448.23</v>
      </c>
      <c r="N426">
        <v>44.77</v>
      </c>
      <c r="O426" t="s">
        <v>388</v>
      </c>
    </row>
    <row r="427" spans="1:15" hidden="1" x14ac:dyDescent="0.35">
      <c r="A427" t="s">
        <v>359</v>
      </c>
      <c r="B427" t="s">
        <v>84</v>
      </c>
      <c r="C427" t="s">
        <v>85</v>
      </c>
      <c r="D427" t="s">
        <v>78</v>
      </c>
      <c r="E427">
        <v>2019</v>
      </c>
      <c r="F427">
        <v>34</v>
      </c>
      <c r="G427" t="s">
        <v>302</v>
      </c>
      <c r="H427" t="s">
        <v>80</v>
      </c>
      <c r="I427">
        <v>462</v>
      </c>
      <c r="L427" t="s">
        <v>362</v>
      </c>
      <c r="M427">
        <v>420.04</v>
      </c>
      <c r="N427">
        <v>41.96</v>
      </c>
      <c r="O427" t="s">
        <v>388</v>
      </c>
    </row>
    <row r="428" spans="1:15" hidden="1" x14ac:dyDescent="0.35">
      <c r="A428" t="s">
        <v>359</v>
      </c>
      <c r="B428" t="s">
        <v>84</v>
      </c>
      <c r="C428" t="s">
        <v>85</v>
      </c>
      <c r="D428" t="s">
        <v>78</v>
      </c>
      <c r="E428">
        <v>2020</v>
      </c>
      <c r="F428">
        <v>79</v>
      </c>
      <c r="G428" t="s">
        <v>312</v>
      </c>
      <c r="H428" t="s">
        <v>80</v>
      </c>
      <c r="I428">
        <v>15174</v>
      </c>
      <c r="L428" t="s">
        <v>362</v>
      </c>
      <c r="O428" t="s">
        <v>388</v>
      </c>
    </row>
    <row r="429" spans="1:15" hidden="1" x14ac:dyDescent="0.35">
      <c r="A429" t="s">
        <v>359</v>
      </c>
      <c r="B429" t="s">
        <v>84</v>
      </c>
      <c r="C429" t="s">
        <v>85</v>
      </c>
      <c r="D429" t="s">
        <v>78</v>
      </c>
      <c r="E429">
        <v>2020</v>
      </c>
      <c r="F429">
        <v>79</v>
      </c>
      <c r="G429" t="s">
        <v>312</v>
      </c>
      <c r="H429" t="s">
        <v>80</v>
      </c>
      <c r="I429">
        <v>8058</v>
      </c>
      <c r="L429" t="s">
        <v>362</v>
      </c>
      <c r="O429" t="s">
        <v>388</v>
      </c>
    </row>
    <row r="430" spans="1:15" hidden="1" x14ac:dyDescent="0.35">
      <c r="A430" t="s">
        <v>359</v>
      </c>
      <c r="B430" t="s">
        <v>84</v>
      </c>
      <c r="C430" t="s">
        <v>85</v>
      </c>
      <c r="D430" t="s">
        <v>78</v>
      </c>
      <c r="E430">
        <v>2020</v>
      </c>
      <c r="F430">
        <v>79</v>
      </c>
      <c r="G430" t="s">
        <v>312</v>
      </c>
      <c r="H430" t="s">
        <v>80</v>
      </c>
      <c r="I430">
        <v>6779</v>
      </c>
      <c r="L430" t="s">
        <v>362</v>
      </c>
      <c r="O430" t="s">
        <v>388</v>
      </c>
    </row>
    <row r="431" spans="1:15" hidden="1" x14ac:dyDescent="0.35">
      <c r="A431" t="s">
        <v>359</v>
      </c>
      <c r="B431" t="s">
        <v>84</v>
      </c>
      <c r="C431" t="s">
        <v>85</v>
      </c>
      <c r="D431" t="s">
        <v>78</v>
      </c>
      <c r="E431">
        <v>2020</v>
      </c>
      <c r="F431">
        <v>79</v>
      </c>
      <c r="G431" t="s">
        <v>312</v>
      </c>
      <c r="H431" t="s">
        <v>80</v>
      </c>
      <c r="I431">
        <v>341</v>
      </c>
      <c r="L431" t="s">
        <v>362</v>
      </c>
      <c r="O431" t="s">
        <v>388</v>
      </c>
    </row>
    <row r="432" spans="1:15" hidden="1" x14ac:dyDescent="0.35">
      <c r="A432" t="s">
        <v>359</v>
      </c>
      <c r="B432" t="s">
        <v>84</v>
      </c>
      <c r="C432" t="s">
        <v>85</v>
      </c>
      <c r="D432" t="s">
        <v>78</v>
      </c>
      <c r="E432">
        <v>2020</v>
      </c>
      <c r="F432">
        <v>34</v>
      </c>
      <c r="G432" t="s">
        <v>302</v>
      </c>
      <c r="H432" t="s">
        <v>80</v>
      </c>
      <c r="I432">
        <v>6093</v>
      </c>
      <c r="L432" t="s">
        <v>362</v>
      </c>
      <c r="M432">
        <v>5539.66</v>
      </c>
      <c r="N432">
        <v>553.34</v>
      </c>
      <c r="O432" t="s">
        <v>388</v>
      </c>
    </row>
    <row r="433" spans="1:15" hidden="1" x14ac:dyDescent="0.35">
      <c r="A433" t="s">
        <v>359</v>
      </c>
      <c r="B433" t="s">
        <v>84</v>
      </c>
      <c r="C433" t="s">
        <v>85</v>
      </c>
      <c r="D433" t="s">
        <v>78</v>
      </c>
      <c r="E433">
        <v>2020</v>
      </c>
      <c r="F433">
        <v>34</v>
      </c>
      <c r="G433" t="s">
        <v>302</v>
      </c>
      <c r="H433" t="s">
        <v>80</v>
      </c>
      <c r="I433">
        <v>3970</v>
      </c>
      <c r="L433" t="s">
        <v>362</v>
      </c>
      <c r="M433">
        <v>3609.46</v>
      </c>
      <c r="N433">
        <v>360.54</v>
      </c>
      <c r="O433" t="s">
        <v>388</v>
      </c>
    </row>
    <row r="434" spans="1:15" hidden="1" x14ac:dyDescent="0.35">
      <c r="A434" t="s">
        <v>359</v>
      </c>
      <c r="B434" t="s">
        <v>84</v>
      </c>
      <c r="C434" t="s">
        <v>85</v>
      </c>
      <c r="D434" t="s">
        <v>78</v>
      </c>
      <c r="E434">
        <v>2020</v>
      </c>
      <c r="F434">
        <v>34</v>
      </c>
      <c r="G434" t="s">
        <v>302</v>
      </c>
      <c r="H434" t="s">
        <v>80</v>
      </c>
      <c r="I434">
        <v>2396</v>
      </c>
      <c r="L434" t="s">
        <v>362</v>
      </c>
      <c r="M434">
        <v>2178.41</v>
      </c>
      <c r="N434">
        <v>217.59</v>
      </c>
      <c r="O434" t="s">
        <v>388</v>
      </c>
    </row>
    <row r="435" spans="1:15" hidden="1" x14ac:dyDescent="0.35">
      <c r="A435" t="s">
        <v>359</v>
      </c>
      <c r="B435" t="s">
        <v>84</v>
      </c>
      <c r="C435" t="s">
        <v>85</v>
      </c>
      <c r="D435" t="s">
        <v>78</v>
      </c>
      <c r="E435">
        <v>2020</v>
      </c>
      <c r="F435">
        <v>34</v>
      </c>
      <c r="G435" t="s">
        <v>302</v>
      </c>
      <c r="H435" t="s">
        <v>80</v>
      </c>
      <c r="I435">
        <v>2170</v>
      </c>
      <c r="L435" t="s">
        <v>362</v>
      </c>
      <c r="M435">
        <v>1972.93</v>
      </c>
      <c r="N435">
        <v>197.07</v>
      </c>
      <c r="O435" t="s">
        <v>388</v>
      </c>
    </row>
    <row r="436" spans="1:15" hidden="1" x14ac:dyDescent="0.35">
      <c r="A436" t="s">
        <v>359</v>
      </c>
      <c r="B436" t="s">
        <v>84</v>
      </c>
      <c r="C436" t="s">
        <v>330</v>
      </c>
      <c r="D436" t="s">
        <v>78</v>
      </c>
      <c r="E436">
        <v>2020</v>
      </c>
      <c r="F436">
        <v>34</v>
      </c>
      <c r="G436" t="s">
        <v>302</v>
      </c>
      <c r="H436" t="s">
        <v>80</v>
      </c>
      <c r="I436">
        <v>18455</v>
      </c>
      <c r="L436" t="s">
        <v>362</v>
      </c>
      <c r="M436">
        <v>18141.849999999999</v>
      </c>
      <c r="N436">
        <v>313.14999999999998</v>
      </c>
      <c r="O436" t="s">
        <v>392</v>
      </c>
    </row>
    <row r="437" spans="1:15" hidden="1" x14ac:dyDescent="0.35">
      <c r="A437" t="s">
        <v>359</v>
      </c>
      <c r="B437" t="s">
        <v>84</v>
      </c>
      <c r="C437" t="s">
        <v>330</v>
      </c>
      <c r="D437" t="s">
        <v>78</v>
      </c>
      <c r="E437">
        <v>2020</v>
      </c>
      <c r="F437">
        <v>34</v>
      </c>
      <c r="G437" t="s">
        <v>302</v>
      </c>
      <c r="H437" t="s">
        <v>80</v>
      </c>
      <c r="I437">
        <v>136</v>
      </c>
      <c r="L437" t="s">
        <v>362</v>
      </c>
      <c r="M437">
        <v>129.19999999999999</v>
      </c>
      <c r="N437">
        <v>6.8</v>
      </c>
      <c r="O437" t="s">
        <v>392</v>
      </c>
    </row>
    <row r="438" spans="1:15" hidden="1" x14ac:dyDescent="0.35">
      <c r="A438" t="s">
        <v>359</v>
      </c>
      <c r="B438" t="s">
        <v>84</v>
      </c>
      <c r="C438" t="s">
        <v>330</v>
      </c>
      <c r="D438" t="s">
        <v>78</v>
      </c>
      <c r="E438">
        <v>2020</v>
      </c>
      <c r="F438">
        <v>34</v>
      </c>
      <c r="G438" t="s">
        <v>302</v>
      </c>
      <c r="H438" t="s">
        <v>80</v>
      </c>
      <c r="I438">
        <v>9930</v>
      </c>
      <c r="L438" t="s">
        <v>362</v>
      </c>
      <c r="M438">
        <v>9761.51</v>
      </c>
      <c r="N438">
        <v>168.49</v>
      </c>
      <c r="O438" t="s">
        <v>392</v>
      </c>
    </row>
    <row r="439" spans="1:15" hidden="1" x14ac:dyDescent="0.35">
      <c r="A439" t="s">
        <v>359</v>
      </c>
      <c r="B439" t="s">
        <v>84</v>
      </c>
      <c r="C439" t="s">
        <v>330</v>
      </c>
      <c r="D439" t="s">
        <v>78</v>
      </c>
      <c r="E439">
        <v>2020</v>
      </c>
      <c r="F439">
        <v>34</v>
      </c>
      <c r="G439" t="s">
        <v>302</v>
      </c>
      <c r="H439" t="s">
        <v>80</v>
      </c>
      <c r="I439">
        <v>5248</v>
      </c>
      <c r="L439" t="s">
        <v>362</v>
      </c>
      <c r="M439">
        <v>5158.95</v>
      </c>
      <c r="N439">
        <v>89.05</v>
      </c>
      <c r="O439" t="s">
        <v>392</v>
      </c>
    </row>
    <row r="440" spans="1:15" hidden="1" x14ac:dyDescent="0.35">
      <c r="A440" t="s">
        <v>359</v>
      </c>
      <c r="B440" t="s">
        <v>84</v>
      </c>
      <c r="C440" t="s">
        <v>330</v>
      </c>
      <c r="D440" t="s">
        <v>78</v>
      </c>
      <c r="E440">
        <v>2020</v>
      </c>
      <c r="F440">
        <v>34</v>
      </c>
      <c r="G440" t="s">
        <v>302</v>
      </c>
      <c r="H440" t="s">
        <v>80</v>
      </c>
      <c r="I440">
        <v>4943</v>
      </c>
      <c r="L440" t="s">
        <v>362</v>
      </c>
      <c r="M440">
        <v>4695.8500000000004</v>
      </c>
      <c r="N440">
        <v>247.15</v>
      </c>
      <c r="O440" t="s">
        <v>392</v>
      </c>
    </row>
    <row r="441" spans="1:15" hidden="1" x14ac:dyDescent="0.35">
      <c r="A441" t="s">
        <v>359</v>
      </c>
      <c r="B441" t="s">
        <v>84</v>
      </c>
      <c r="C441" t="s">
        <v>330</v>
      </c>
      <c r="D441" t="s">
        <v>78</v>
      </c>
      <c r="E441">
        <v>2020</v>
      </c>
      <c r="F441">
        <v>34</v>
      </c>
      <c r="G441" t="s">
        <v>302</v>
      </c>
      <c r="H441" t="s">
        <v>81</v>
      </c>
      <c r="I441">
        <v>1767</v>
      </c>
      <c r="L441" t="s">
        <v>362</v>
      </c>
      <c r="M441">
        <v>1737.02</v>
      </c>
      <c r="N441">
        <v>29.98</v>
      </c>
      <c r="O441" t="s">
        <v>392</v>
      </c>
    </row>
    <row r="442" spans="1:15" hidden="1" x14ac:dyDescent="0.35">
      <c r="A442" t="s">
        <v>359</v>
      </c>
      <c r="B442" t="s">
        <v>84</v>
      </c>
      <c r="C442" t="s">
        <v>330</v>
      </c>
      <c r="D442" t="s">
        <v>78</v>
      </c>
      <c r="E442">
        <v>2020</v>
      </c>
      <c r="F442">
        <v>34</v>
      </c>
      <c r="G442" t="s">
        <v>302</v>
      </c>
      <c r="H442" t="s">
        <v>81</v>
      </c>
      <c r="I442">
        <v>854</v>
      </c>
      <c r="L442" t="s">
        <v>362</v>
      </c>
      <c r="M442">
        <v>839.51</v>
      </c>
      <c r="N442">
        <v>14.49</v>
      </c>
      <c r="O442" t="s">
        <v>392</v>
      </c>
    </row>
    <row r="443" spans="1:15" hidden="1" x14ac:dyDescent="0.35">
      <c r="A443" t="s">
        <v>359</v>
      </c>
      <c r="B443" t="s">
        <v>84</v>
      </c>
      <c r="C443" t="s">
        <v>338</v>
      </c>
      <c r="D443" t="s">
        <v>78</v>
      </c>
      <c r="E443">
        <v>2020</v>
      </c>
      <c r="F443">
        <v>34</v>
      </c>
      <c r="G443" t="s">
        <v>302</v>
      </c>
      <c r="H443" t="s">
        <v>80</v>
      </c>
      <c r="I443">
        <v>1142</v>
      </c>
      <c r="L443" t="s">
        <v>362</v>
      </c>
      <c r="M443">
        <v>1084.9000000000001</v>
      </c>
      <c r="N443">
        <v>57.1</v>
      </c>
      <c r="O443" t="s">
        <v>396</v>
      </c>
    </row>
    <row r="444" spans="1:15" hidden="1" x14ac:dyDescent="0.35">
      <c r="A444" t="s">
        <v>359</v>
      </c>
      <c r="B444" t="s">
        <v>84</v>
      </c>
      <c r="C444" t="s">
        <v>338</v>
      </c>
      <c r="D444" t="s">
        <v>78</v>
      </c>
      <c r="E444">
        <v>2020</v>
      </c>
      <c r="F444">
        <v>34</v>
      </c>
      <c r="G444" t="s">
        <v>302</v>
      </c>
      <c r="H444" t="s">
        <v>80</v>
      </c>
      <c r="I444">
        <v>103</v>
      </c>
      <c r="L444" t="s">
        <v>362</v>
      </c>
      <c r="M444">
        <v>97.85</v>
      </c>
      <c r="N444">
        <v>5.15</v>
      </c>
      <c r="O444" t="s">
        <v>396</v>
      </c>
    </row>
    <row r="445" spans="1:15" hidden="1" x14ac:dyDescent="0.35">
      <c r="A445" t="s">
        <v>359</v>
      </c>
      <c r="B445" t="s">
        <v>84</v>
      </c>
      <c r="C445" t="s">
        <v>338</v>
      </c>
      <c r="D445" t="s">
        <v>78</v>
      </c>
      <c r="E445">
        <v>2020</v>
      </c>
      <c r="F445">
        <v>34</v>
      </c>
      <c r="G445" t="s">
        <v>302</v>
      </c>
      <c r="H445" t="s">
        <v>80</v>
      </c>
      <c r="I445">
        <v>1308</v>
      </c>
      <c r="L445" t="s">
        <v>362</v>
      </c>
      <c r="M445">
        <v>1242.5999999999999</v>
      </c>
      <c r="N445">
        <v>65.400000000000006</v>
      </c>
      <c r="O445" t="s">
        <v>396</v>
      </c>
    </row>
    <row r="446" spans="1:15" hidden="1" x14ac:dyDescent="0.35">
      <c r="A446" t="s">
        <v>359</v>
      </c>
      <c r="B446" t="s">
        <v>84</v>
      </c>
      <c r="C446" t="s">
        <v>334</v>
      </c>
      <c r="D446" t="s">
        <v>78</v>
      </c>
      <c r="E446">
        <v>2020</v>
      </c>
      <c r="F446">
        <v>34</v>
      </c>
      <c r="G446" t="s">
        <v>302</v>
      </c>
      <c r="H446" t="s">
        <v>80</v>
      </c>
      <c r="I446">
        <v>417</v>
      </c>
      <c r="L446" t="s">
        <v>362</v>
      </c>
      <c r="M446">
        <v>396.15</v>
      </c>
      <c r="N446">
        <v>20.85</v>
      </c>
      <c r="O446" t="s">
        <v>391</v>
      </c>
    </row>
    <row r="447" spans="1:15" hidden="1" x14ac:dyDescent="0.35">
      <c r="A447" t="s">
        <v>359</v>
      </c>
      <c r="B447" t="s">
        <v>84</v>
      </c>
      <c r="C447" t="s">
        <v>334</v>
      </c>
      <c r="D447" t="s">
        <v>78</v>
      </c>
      <c r="E447">
        <v>2020</v>
      </c>
      <c r="F447">
        <v>34</v>
      </c>
      <c r="G447" t="s">
        <v>302</v>
      </c>
      <c r="H447" t="s">
        <v>80</v>
      </c>
      <c r="I447">
        <v>31</v>
      </c>
      <c r="L447" t="s">
        <v>362</v>
      </c>
      <c r="M447">
        <v>29.45</v>
      </c>
      <c r="N447">
        <v>1.55</v>
      </c>
      <c r="O447" t="s">
        <v>391</v>
      </c>
    </row>
    <row r="448" spans="1:15" hidden="1" x14ac:dyDescent="0.35">
      <c r="A448" t="s">
        <v>359</v>
      </c>
      <c r="B448" t="s">
        <v>84</v>
      </c>
      <c r="C448" t="s">
        <v>334</v>
      </c>
      <c r="D448" t="s">
        <v>78</v>
      </c>
      <c r="E448">
        <v>2020</v>
      </c>
      <c r="F448">
        <v>34</v>
      </c>
      <c r="G448" t="s">
        <v>302</v>
      </c>
      <c r="H448" t="s">
        <v>80</v>
      </c>
      <c r="I448">
        <v>775</v>
      </c>
      <c r="L448" t="s">
        <v>362</v>
      </c>
      <c r="M448">
        <v>736.25</v>
      </c>
      <c r="N448">
        <v>38.75</v>
      </c>
      <c r="O448" t="s">
        <v>391</v>
      </c>
    </row>
    <row r="449" spans="1:15" hidden="1" x14ac:dyDescent="0.35">
      <c r="A449" t="s">
        <v>359</v>
      </c>
      <c r="B449" t="s">
        <v>84</v>
      </c>
      <c r="C449" t="s">
        <v>334</v>
      </c>
      <c r="D449" t="s">
        <v>78</v>
      </c>
      <c r="E449">
        <v>2020</v>
      </c>
      <c r="F449">
        <v>34</v>
      </c>
      <c r="G449" t="s">
        <v>302</v>
      </c>
      <c r="H449" t="s">
        <v>80</v>
      </c>
      <c r="I449">
        <v>43</v>
      </c>
      <c r="L449" t="s">
        <v>362</v>
      </c>
      <c r="M449">
        <v>40.85</v>
      </c>
      <c r="N449">
        <v>2.15</v>
      </c>
      <c r="O449" t="s">
        <v>391</v>
      </c>
    </row>
    <row r="450" spans="1:15" hidden="1" x14ac:dyDescent="0.35">
      <c r="A450" t="s">
        <v>363</v>
      </c>
      <c r="B450" t="s">
        <v>304</v>
      </c>
      <c r="C450" t="s">
        <v>87</v>
      </c>
      <c r="D450" t="s">
        <v>78</v>
      </c>
      <c r="E450">
        <v>2019</v>
      </c>
      <c r="F450">
        <v>22</v>
      </c>
      <c r="G450" t="s">
        <v>367</v>
      </c>
      <c r="H450" t="s">
        <v>80</v>
      </c>
      <c r="I450">
        <v>10044</v>
      </c>
      <c r="L450" t="s">
        <v>365</v>
      </c>
      <c r="O450" t="s">
        <v>387</v>
      </c>
    </row>
    <row r="451" spans="1:15" hidden="1" x14ac:dyDescent="0.35">
      <c r="A451" t="s">
        <v>363</v>
      </c>
      <c r="B451" t="s">
        <v>304</v>
      </c>
      <c r="C451" t="s">
        <v>87</v>
      </c>
      <c r="D451" t="s">
        <v>78</v>
      </c>
      <c r="E451">
        <v>2019</v>
      </c>
      <c r="F451">
        <v>22</v>
      </c>
      <c r="G451" t="s">
        <v>367</v>
      </c>
      <c r="H451" t="s">
        <v>80</v>
      </c>
      <c r="I451">
        <v>6</v>
      </c>
      <c r="L451" t="s">
        <v>365</v>
      </c>
      <c r="O451" t="s">
        <v>387</v>
      </c>
    </row>
    <row r="452" spans="1:15" hidden="1" x14ac:dyDescent="0.35">
      <c r="A452" t="s">
        <v>363</v>
      </c>
      <c r="B452" t="s">
        <v>304</v>
      </c>
      <c r="C452" t="s">
        <v>87</v>
      </c>
      <c r="D452" t="s">
        <v>78</v>
      </c>
      <c r="E452">
        <v>2019</v>
      </c>
      <c r="F452">
        <v>22</v>
      </c>
      <c r="G452" t="s">
        <v>367</v>
      </c>
      <c r="H452" t="s">
        <v>80</v>
      </c>
      <c r="I452">
        <v>3761</v>
      </c>
      <c r="L452" t="s">
        <v>365</v>
      </c>
      <c r="O452" t="s">
        <v>387</v>
      </c>
    </row>
    <row r="453" spans="1:15" hidden="1" x14ac:dyDescent="0.35">
      <c r="A453" t="s">
        <v>363</v>
      </c>
      <c r="B453" t="s">
        <v>304</v>
      </c>
      <c r="C453" t="s">
        <v>87</v>
      </c>
      <c r="D453" t="s">
        <v>78</v>
      </c>
      <c r="E453">
        <v>2019</v>
      </c>
      <c r="F453">
        <v>22</v>
      </c>
      <c r="G453" t="s">
        <v>367</v>
      </c>
      <c r="H453" t="s">
        <v>80</v>
      </c>
      <c r="I453">
        <v>412</v>
      </c>
      <c r="L453" t="s">
        <v>365</v>
      </c>
      <c r="O453" t="s">
        <v>387</v>
      </c>
    </row>
    <row r="454" spans="1:15" hidden="1" x14ac:dyDescent="0.35">
      <c r="A454" t="s">
        <v>363</v>
      </c>
      <c r="B454" t="s">
        <v>304</v>
      </c>
      <c r="C454" t="s">
        <v>87</v>
      </c>
      <c r="D454" t="s">
        <v>78</v>
      </c>
      <c r="E454">
        <v>2019</v>
      </c>
      <c r="F454">
        <v>22</v>
      </c>
      <c r="G454" t="s">
        <v>367</v>
      </c>
      <c r="H454" t="s">
        <v>81</v>
      </c>
      <c r="I454">
        <v>40</v>
      </c>
      <c r="L454" t="s">
        <v>365</v>
      </c>
      <c r="O454" t="s">
        <v>387</v>
      </c>
    </row>
    <row r="455" spans="1:15" hidden="1" x14ac:dyDescent="0.35">
      <c r="A455" t="s">
        <v>363</v>
      </c>
      <c r="B455" t="s">
        <v>304</v>
      </c>
      <c r="C455" t="s">
        <v>87</v>
      </c>
      <c r="D455" t="s">
        <v>78</v>
      </c>
      <c r="E455">
        <v>2019</v>
      </c>
      <c r="F455">
        <v>22</v>
      </c>
      <c r="G455" t="s">
        <v>367</v>
      </c>
      <c r="H455" t="s">
        <v>81</v>
      </c>
      <c r="I455">
        <v>11</v>
      </c>
      <c r="L455" t="s">
        <v>365</v>
      </c>
      <c r="O455" t="s">
        <v>387</v>
      </c>
    </row>
    <row r="456" spans="1:15" hidden="1" x14ac:dyDescent="0.35">
      <c r="A456" t="s">
        <v>363</v>
      </c>
      <c r="B456" t="s">
        <v>304</v>
      </c>
      <c r="C456" t="s">
        <v>87</v>
      </c>
      <c r="D456" t="s">
        <v>78</v>
      </c>
      <c r="E456">
        <v>2019</v>
      </c>
      <c r="F456">
        <v>34</v>
      </c>
      <c r="G456" t="s">
        <v>302</v>
      </c>
      <c r="H456" t="s">
        <v>80</v>
      </c>
      <c r="I456">
        <v>383154</v>
      </c>
      <c r="L456" t="s">
        <v>365</v>
      </c>
      <c r="M456">
        <v>374695</v>
      </c>
      <c r="N456">
        <v>8459</v>
      </c>
      <c r="O456" t="s">
        <v>387</v>
      </c>
    </row>
    <row r="457" spans="1:15" hidden="1" x14ac:dyDescent="0.35">
      <c r="A457" t="s">
        <v>363</v>
      </c>
      <c r="B457" t="s">
        <v>304</v>
      </c>
      <c r="C457" t="s">
        <v>87</v>
      </c>
      <c r="D457" t="s">
        <v>78</v>
      </c>
      <c r="E457">
        <v>2019</v>
      </c>
      <c r="F457">
        <v>34</v>
      </c>
      <c r="G457" t="s">
        <v>302</v>
      </c>
      <c r="H457" t="s">
        <v>80</v>
      </c>
      <c r="I457">
        <v>220</v>
      </c>
      <c r="L457" t="s">
        <v>365</v>
      </c>
      <c r="M457">
        <v>215</v>
      </c>
      <c r="N457">
        <v>5</v>
      </c>
      <c r="O457" t="s">
        <v>387</v>
      </c>
    </row>
    <row r="458" spans="1:15" hidden="1" x14ac:dyDescent="0.35">
      <c r="A458" t="s">
        <v>363</v>
      </c>
      <c r="B458" t="s">
        <v>304</v>
      </c>
      <c r="C458" t="s">
        <v>87</v>
      </c>
      <c r="D458" t="s">
        <v>78</v>
      </c>
      <c r="E458">
        <v>2019</v>
      </c>
      <c r="F458">
        <v>34</v>
      </c>
      <c r="G458" t="s">
        <v>302</v>
      </c>
      <c r="H458" t="s">
        <v>80</v>
      </c>
      <c r="I458">
        <v>143458</v>
      </c>
      <c r="L458" t="s">
        <v>365</v>
      </c>
      <c r="M458">
        <v>140291</v>
      </c>
      <c r="N458">
        <v>3167</v>
      </c>
      <c r="O458" t="s">
        <v>387</v>
      </c>
    </row>
    <row r="459" spans="1:15" hidden="1" x14ac:dyDescent="0.35">
      <c r="A459" t="s">
        <v>363</v>
      </c>
      <c r="B459" t="s">
        <v>304</v>
      </c>
      <c r="C459" t="s">
        <v>87</v>
      </c>
      <c r="D459" t="s">
        <v>78</v>
      </c>
      <c r="E459">
        <v>2019</v>
      </c>
      <c r="F459">
        <v>34</v>
      </c>
      <c r="G459" t="s">
        <v>302</v>
      </c>
      <c r="H459" t="s">
        <v>80</v>
      </c>
      <c r="I459">
        <v>15724</v>
      </c>
      <c r="L459" t="s">
        <v>365</v>
      </c>
      <c r="M459">
        <v>15377</v>
      </c>
      <c r="N459">
        <v>347</v>
      </c>
      <c r="O459" t="s">
        <v>387</v>
      </c>
    </row>
    <row r="460" spans="1:15" hidden="1" x14ac:dyDescent="0.35">
      <c r="A460" t="s">
        <v>363</v>
      </c>
      <c r="B460" t="s">
        <v>304</v>
      </c>
      <c r="C460" t="s">
        <v>87</v>
      </c>
      <c r="D460" t="s">
        <v>78</v>
      </c>
      <c r="E460">
        <v>2019</v>
      </c>
      <c r="F460">
        <v>34</v>
      </c>
      <c r="G460" t="s">
        <v>302</v>
      </c>
      <c r="H460" t="s">
        <v>81</v>
      </c>
      <c r="I460">
        <v>1534</v>
      </c>
      <c r="L460" t="s">
        <v>365</v>
      </c>
      <c r="M460">
        <v>1500</v>
      </c>
      <c r="N460">
        <v>34</v>
      </c>
      <c r="O460" t="s">
        <v>387</v>
      </c>
    </row>
    <row r="461" spans="1:15" hidden="1" x14ac:dyDescent="0.35">
      <c r="A461" t="s">
        <v>363</v>
      </c>
      <c r="B461" t="s">
        <v>304</v>
      </c>
      <c r="C461" t="s">
        <v>87</v>
      </c>
      <c r="D461" t="s">
        <v>78</v>
      </c>
      <c r="E461">
        <v>2019</v>
      </c>
      <c r="F461">
        <v>34</v>
      </c>
      <c r="G461" t="s">
        <v>302</v>
      </c>
      <c r="H461" t="s">
        <v>81</v>
      </c>
      <c r="I461">
        <v>412</v>
      </c>
      <c r="L461" t="s">
        <v>365</v>
      </c>
      <c r="M461">
        <v>403</v>
      </c>
      <c r="N461">
        <v>9</v>
      </c>
      <c r="O461" t="s">
        <v>387</v>
      </c>
    </row>
    <row r="462" spans="1:15" hidden="1" x14ac:dyDescent="0.35">
      <c r="A462" t="s">
        <v>363</v>
      </c>
      <c r="B462" t="s">
        <v>304</v>
      </c>
      <c r="C462" t="s">
        <v>87</v>
      </c>
      <c r="D462" t="s">
        <v>78</v>
      </c>
      <c r="E462">
        <v>2019</v>
      </c>
      <c r="F462">
        <v>67</v>
      </c>
      <c r="G462" t="s">
        <v>303</v>
      </c>
      <c r="H462" t="s">
        <v>80</v>
      </c>
      <c r="I462">
        <v>18418</v>
      </c>
      <c r="J462">
        <v>15471</v>
      </c>
      <c r="K462">
        <v>2947</v>
      </c>
      <c r="L462" t="s">
        <v>365</v>
      </c>
      <c r="O462" t="s">
        <v>387</v>
      </c>
    </row>
    <row r="463" spans="1:15" hidden="1" x14ac:dyDescent="0.35">
      <c r="A463" t="s">
        <v>363</v>
      </c>
      <c r="B463" t="s">
        <v>304</v>
      </c>
      <c r="C463" t="s">
        <v>87</v>
      </c>
      <c r="D463" t="s">
        <v>78</v>
      </c>
      <c r="E463">
        <v>2019</v>
      </c>
      <c r="F463">
        <v>67</v>
      </c>
      <c r="G463" t="s">
        <v>303</v>
      </c>
      <c r="H463" t="s">
        <v>80</v>
      </c>
      <c r="I463">
        <v>819</v>
      </c>
      <c r="J463">
        <v>0</v>
      </c>
      <c r="K463">
        <v>819</v>
      </c>
      <c r="L463" t="s">
        <v>365</v>
      </c>
      <c r="O463" t="s">
        <v>387</v>
      </c>
    </row>
    <row r="464" spans="1:15" hidden="1" x14ac:dyDescent="0.35">
      <c r="A464" t="s">
        <v>363</v>
      </c>
      <c r="B464" t="s">
        <v>304</v>
      </c>
      <c r="C464" t="s">
        <v>87</v>
      </c>
      <c r="D464" t="s">
        <v>78</v>
      </c>
      <c r="E464">
        <v>2019</v>
      </c>
      <c r="F464">
        <v>67</v>
      </c>
      <c r="G464" t="s">
        <v>303</v>
      </c>
      <c r="H464" t="s">
        <v>80</v>
      </c>
      <c r="I464">
        <v>17061</v>
      </c>
      <c r="J464">
        <v>4588</v>
      </c>
      <c r="K464">
        <v>12473</v>
      </c>
      <c r="L464" t="s">
        <v>365</v>
      </c>
      <c r="O464" t="s">
        <v>387</v>
      </c>
    </row>
    <row r="465" spans="1:15" hidden="1" x14ac:dyDescent="0.35">
      <c r="A465" t="s">
        <v>363</v>
      </c>
      <c r="B465" t="s">
        <v>304</v>
      </c>
      <c r="C465" t="s">
        <v>87</v>
      </c>
      <c r="D465" t="s">
        <v>78</v>
      </c>
      <c r="E465">
        <v>2019</v>
      </c>
      <c r="F465">
        <v>67</v>
      </c>
      <c r="G465" t="s">
        <v>303</v>
      </c>
      <c r="H465" t="s">
        <v>80</v>
      </c>
      <c r="I465">
        <v>2776</v>
      </c>
      <c r="J465">
        <v>1869</v>
      </c>
      <c r="K465">
        <v>907</v>
      </c>
      <c r="L465" t="s">
        <v>365</v>
      </c>
      <c r="O465" t="s">
        <v>387</v>
      </c>
    </row>
    <row r="466" spans="1:15" hidden="1" x14ac:dyDescent="0.35">
      <c r="A466" t="s">
        <v>363</v>
      </c>
      <c r="B466" t="s">
        <v>304</v>
      </c>
      <c r="C466" t="s">
        <v>87</v>
      </c>
      <c r="D466" t="s">
        <v>78</v>
      </c>
      <c r="E466">
        <v>2019</v>
      </c>
      <c r="F466">
        <v>67</v>
      </c>
      <c r="G466" t="s">
        <v>303</v>
      </c>
      <c r="H466" t="s">
        <v>81</v>
      </c>
      <c r="I466">
        <v>2174</v>
      </c>
      <c r="J466">
        <v>0</v>
      </c>
      <c r="K466">
        <v>2174</v>
      </c>
      <c r="L466" t="s">
        <v>365</v>
      </c>
      <c r="O466" t="s">
        <v>387</v>
      </c>
    </row>
    <row r="467" spans="1:15" hidden="1" x14ac:dyDescent="0.35">
      <c r="A467" t="s">
        <v>363</v>
      </c>
      <c r="B467" t="s">
        <v>304</v>
      </c>
      <c r="C467" t="s">
        <v>87</v>
      </c>
      <c r="D467" t="s">
        <v>78</v>
      </c>
      <c r="E467">
        <v>2019</v>
      </c>
      <c r="F467">
        <v>22</v>
      </c>
      <c r="G467" t="s">
        <v>367</v>
      </c>
      <c r="H467" t="s">
        <v>80</v>
      </c>
      <c r="I467">
        <v>14272</v>
      </c>
      <c r="L467" t="s">
        <v>365</v>
      </c>
      <c r="O467" t="s">
        <v>387</v>
      </c>
    </row>
    <row r="468" spans="1:15" hidden="1" x14ac:dyDescent="0.35">
      <c r="A468" t="s">
        <v>363</v>
      </c>
      <c r="B468" t="s">
        <v>304</v>
      </c>
      <c r="C468" t="s">
        <v>87</v>
      </c>
      <c r="D468" t="s">
        <v>78</v>
      </c>
      <c r="E468">
        <v>2019</v>
      </c>
      <c r="F468">
        <v>22</v>
      </c>
      <c r="G468" t="s">
        <v>367</v>
      </c>
      <c r="H468" t="s">
        <v>80</v>
      </c>
      <c r="I468">
        <v>35</v>
      </c>
      <c r="L468" t="s">
        <v>365</v>
      </c>
      <c r="O468" t="s">
        <v>387</v>
      </c>
    </row>
    <row r="469" spans="1:15" hidden="1" x14ac:dyDescent="0.35">
      <c r="A469" t="s">
        <v>363</v>
      </c>
      <c r="B469" t="s">
        <v>304</v>
      </c>
      <c r="C469" t="s">
        <v>87</v>
      </c>
      <c r="D469" t="s">
        <v>78</v>
      </c>
      <c r="E469">
        <v>2019</v>
      </c>
      <c r="F469">
        <v>22</v>
      </c>
      <c r="G469" t="s">
        <v>367</v>
      </c>
      <c r="H469" t="s">
        <v>80</v>
      </c>
      <c r="I469">
        <v>6600</v>
      </c>
      <c r="L469" t="s">
        <v>365</v>
      </c>
      <c r="O469" t="s">
        <v>387</v>
      </c>
    </row>
    <row r="470" spans="1:15" hidden="1" x14ac:dyDescent="0.35">
      <c r="A470" t="s">
        <v>363</v>
      </c>
      <c r="B470" t="s">
        <v>304</v>
      </c>
      <c r="C470" t="s">
        <v>87</v>
      </c>
      <c r="D470" t="s">
        <v>78</v>
      </c>
      <c r="E470">
        <v>2019</v>
      </c>
      <c r="F470">
        <v>22</v>
      </c>
      <c r="G470" t="s">
        <v>367</v>
      </c>
      <c r="H470" t="s">
        <v>80</v>
      </c>
      <c r="I470">
        <v>239</v>
      </c>
      <c r="L470" t="s">
        <v>365</v>
      </c>
      <c r="O470" t="s">
        <v>387</v>
      </c>
    </row>
    <row r="471" spans="1:15" hidden="1" x14ac:dyDescent="0.35">
      <c r="A471" t="s">
        <v>363</v>
      </c>
      <c r="B471" t="s">
        <v>304</v>
      </c>
      <c r="C471" t="s">
        <v>87</v>
      </c>
      <c r="D471" t="s">
        <v>78</v>
      </c>
      <c r="E471">
        <v>2019</v>
      </c>
      <c r="F471">
        <v>22</v>
      </c>
      <c r="G471" t="s">
        <v>367</v>
      </c>
      <c r="H471" t="s">
        <v>81</v>
      </c>
      <c r="I471">
        <v>46</v>
      </c>
      <c r="L471" t="s">
        <v>365</v>
      </c>
      <c r="O471" t="s">
        <v>387</v>
      </c>
    </row>
    <row r="472" spans="1:15" hidden="1" x14ac:dyDescent="0.35">
      <c r="A472" t="s">
        <v>363</v>
      </c>
      <c r="B472" t="s">
        <v>304</v>
      </c>
      <c r="C472" t="s">
        <v>87</v>
      </c>
      <c r="D472" t="s">
        <v>78</v>
      </c>
      <c r="E472">
        <v>2019</v>
      </c>
      <c r="F472">
        <v>34</v>
      </c>
      <c r="G472" t="s">
        <v>302</v>
      </c>
      <c r="H472" t="s">
        <v>80</v>
      </c>
      <c r="I472">
        <v>544452</v>
      </c>
      <c r="L472" t="s">
        <v>365</v>
      </c>
      <c r="M472">
        <v>532432</v>
      </c>
      <c r="N472">
        <v>12020</v>
      </c>
      <c r="O472" t="s">
        <v>387</v>
      </c>
    </row>
    <row r="473" spans="1:15" hidden="1" x14ac:dyDescent="0.35">
      <c r="A473" t="s">
        <v>363</v>
      </c>
      <c r="B473" t="s">
        <v>304</v>
      </c>
      <c r="C473" t="s">
        <v>87</v>
      </c>
      <c r="D473" t="s">
        <v>78</v>
      </c>
      <c r="E473">
        <v>2019</v>
      </c>
      <c r="F473">
        <v>34</v>
      </c>
      <c r="G473" t="s">
        <v>302</v>
      </c>
      <c r="H473" t="s">
        <v>80</v>
      </c>
      <c r="I473">
        <v>1326</v>
      </c>
      <c r="L473" t="s">
        <v>365</v>
      </c>
      <c r="M473">
        <v>1297</v>
      </c>
      <c r="N473">
        <v>29</v>
      </c>
      <c r="O473" t="s">
        <v>387</v>
      </c>
    </row>
    <row r="474" spans="1:15" hidden="1" x14ac:dyDescent="0.35">
      <c r="A474" t="s">
        <v>363</v>
      </c>
      <c r="B474" t="s">
        <v>304</v>
      </c>
      <c r="C474" t="s">
        <v>87</v>
      </c>
      <c r="D474" t="s">
        <v>78</v>
      </c>
      <c r="E474">
        <v>2019</v>
      </c>
      <c r="F474">
        <v>34</v>
      </c>
      <c r="G474" t="s">
        <v>302</v>
      </c>
      <c r="H474" t="s">
        <v>80</v>
      </c>
      <c r="I474">
        <v>251774</v>
      </c>
      <c r="L474" t="s">
        <v>365</v>
      </c>
      <c r="M474">
        <v>246215</v>
      </c>
      <c r="N474">
        <v>5559</v>
      </c>
      <c r="O474" t="s">
        <v>387</v>
      </c>
    </row>
    <row r="475" spans="1:15" hidden="1" x14ac:dyDescent="0.35">
      <c r="A475" t="s">
        <v>363</v>
      </c>
      <c r="B475" t="s">
        <v>304</v>
      </c>
      <c r="C475" t="s">
        <v>87</v>
      </c>
      <c r="D475" t="s">
        <v>78</v>
      </c>
      <c r="E475">
        <v>2019</v>
      </c>
      <c r="F475">
        <v>34</v>
      </c>
      <c r="G475" t="s">
        <v>302</v>
      </c>
      <c r="H475" t="s">
        <v>80</v>
      </c>
      <c r="I475">
        <v>9122</v>
      </c>
      <c r="L475" t="s">
        <v>365</v>
      </c>
      <c r="M475">
        <v>8921</v>
      </c>
      <c r="N475">
        <v>201</v>
      </c>
      <c r="O475" t="s">
        <v>387</v>
      </c>
    </row>
    <row r="476" spans="1:15" hidden="1" x14ac:dyDescent="0.35">
      <c r="A476" t="s">
        <v>363</v>
      </c>
      <c r="B476" t="s">
        <v>304</v>
      </c>
      <c r="C476" t="s">
        <v>87</v>
      </c>
      <c r="D476" t="s">
        <v>78</v>
      </c>
      <c r="E476">
        <v>2019</v>
      </c>
      <c r="F476">
        <v>34</v>
      </c>
      <c r="G476" t="s">
        <v>302</v>
      </c>
      <c r="H476" t="s">
        <v>81</v>
      </c>
      <c r="I476">
        <v>1752</v>
      </c>
      <c r="L476" t="s">
        <v>365</v>
      </c>
      <c r="M476">
        <v>1713</v>
      </c>
      <c r="N476">
        <v>39</v>
      </c>
      <c r="O476" t="s">
        <v>387</v>
      </c>
    </row>
    <row r="477" spans="1:15" hidden="1" x14ac:dyDescent="0.35">
      <c r="A477" t="s">
        <v>363</v>
      </c>
      <c r="B477" t="s">
        <v>304</v>
      </c>
      <c r="C477" t="s">
        <v>87</v>
      </c>
      <c r="D477" t="s">
        <v>78</v>
      </c>
      <c r="E477">
        <v>2019</v>
      </c>
      <c r="F477">
        <v>67</v>
      </c>
      <c r="G477" t="s">
        <v>303</v>
      </c>
      <c r="H477" t="s">
        <v>80</v>
      </c>
      <c r="I477">
        <v>7827</v>
      </c>
      <c r="J477">
        <v>5887</v>
      </c>
      <c r="K477">
        <v>1940</v>
      </c>
      <c r="L477" t="s">
        <v>365</v>
      </c>
      <c r="O477" t="s">
        <v>387</v>
      </c>
    </row>
    <row r="478" spans="1:15" hidden="1" x14ac:dyDescent="0.35">
      <c r="A478" t="s">
        <v>363</v>
      </c>
      <c r="B478" t="s">
        <v>304</v>
      </c>
      <c r="C478" t="s">
        <v>87</v>
      </c>
      <c r="D478" t="s">
        <v>78</v>
      </c>
      <c r="E478">
        <v>2019</v>
      </c>
      <c r="F478">
        <v>67</v>
      </c>
      <c r="G478" t="s">
        <v>303</v>
      </c>
      <c r="H478" t="s">
        <v>80</v>
      </c>
      <c r="I478">
        <v>458</v>
      </c>
      <c r="J478">
        <v>0</v>
      </c>
      <c r="K478">
        <v>458</v>
      </c>
      <c r="L478" t="s">
        <v>365</v>
      </c>
      <c r="O478" t="s">
        <v>387</v>
      </c>
    </row>
    <row r="479" spans="1:15" hidden="1" x14ac:dyDescent="0.35">
      <c r="A479" t="s">
        <v>363</v>
      </c>
      <c r="B479" t="s">
        <v>304</v>
      </c>
      <c r="C479" t="s">
        <v>87</v>
      </c>
      <c r="D479" t="s">
        <v>78</v>
      </c>
      <c r="E479">
        <v>2019</v>
      </c>
      <c r="F479">
        <v>67</v>
      </c>
      <c r="G479" t="s">
        <v>303</v>
      </c>
      <c r="H479" t="s">
        <v>80</v>
      </c>
      <c r="I479">
        <v>11366</v>
      </c>
      <c r="J479">
        <v>3824</v>
      </c>
      <c r="K479">
        <v>7542</v>
      </c>
      <c r="L479" t="s">
        <v>365</v>
      </c>
      <c r="O479" t="s">
        <v>387</v>
      </c>
    </row>
    <row r="480" spans="1:15" hidden="1" x14ac:dyDescent="0.35">
      <c r="A480" t="s">
        <v>363</v>
      </c>
      <c r="B480" t="s">
        <v>304</v>
      </c>
      <c r="C480" t="s">
        <v>87</v>
      </c>
      <c r="D480" t="s">
        <v>78</v>
      </c>
      <c r="E480">
        <v>2020</v>
      </c>
      <c r="F480">
        <v>79</v>
      </c>
      <c r="G480" t="s">
        <v>312</v>
      </c>
      <c r="H480" t="s">
        <v>80</v>
      </c>
      <c r="I480">
        <v>213724</v>
      </c>
      <c r="L480" t="s">
        <v>365</v>
      </c>
      <c r="O480" t="s">
        <v>387</v>
      </c>
    </row>
    <row r="481" spans="1:15" hidden="1" x14ac:dyDescent="0.35">
      <c r="A481" t="s">
        <v>363</v>
      </c>
      <c r="B481" t="s">
        <v>304</v>
      </c>
      <c r="C481" t="s">
        <v>87</v>
      </c>
      <c r="D481" t="s">
        <v>78</v>
      </c>
      <c r="E481">
        <v>2020</v>
      </c>
      <c r="F481">
        <v>79</v>
      </c>
      <c r="G481" t="s">
        <v>312</v>
      </c>
      <c r="H481" t="s">
        <v>80</v>
      </c>
      <c r="I481">
        <v>544</v>
      </c>
      <c r="L481" t="s">
        <v>365</v>
      </c>
      <c r="O481" t="s">
        <v>387</v>
      </c>
    </row>
    <row r="482" spans="1:15" hidden="1" x14ac:dyDescent="0.35">
      <c r="A482" t="s">
        <v>363</v>
      </c>
      <c r="B482" t="s">
        <v>304</v>
      </c>
      <c r="C482" t="s">
        <v>87</v>
      </c>
      <c r="D482" t="s">
        <v>78</v>
      </c>
      <c r="E482">
        <v>2020</v>
      </c>
      <c r="F482">
        <v>79</v>
      </c>
      <c r="G482" t="s">
        <v>312</v>
      </c>
      <c r="H482" t="s">
        <v>80</v>
      </c>
      <c r="I482">
        <v>101223</v>
      </c>
      <c r="L482" t="s">
        <v>365</v>
      </c>
      <c r="O482" t="s">
        <v>387</v>
      </c>
    </row>
    <row r="483" spans="1:15" hidden="1" x14ac:dyDescent="0.35">
      <c r="A483" t="s">
        <v>363</v>
      </c>
      <c r="B483" t="s">
        <v>304</v>
      </c>
      <c r="C483" t="s">
        <v>87</v>
      </c>
      <c r="D483" t="s">
        <v>78</v>
      </c>
      <c r="E483">
        <v>2020</v>
      </c>
      <c r="F483">
        <v>79</v>
      </c>
      <c r="G483" t="s">
        <v>312</v>
      </c>
      <c r="H483" t="s">
        <v>80</v>
      </c>
      <c r="I483">
        <v>8570</v>
      </c>
      <c r="L483" t="s">
        <v>365</v>
      </c>
      <c r="O483" t="s">
        <v>387</v>
      </c>
    </row>
    <row r="484" spans="1:15" hidden="1" x14ac:dyDescent="0.35">
      <c r="A484" t="s">
        <v>363</v>
      </c>
      <c r="B484" t="s">
        <v>304</v>
      </c>
      <c r="C484" t="s">
        <v>87</v>
      </c>
      <c r="D484" t="s">
        <v>78</v>
      </c>
      <c r="E484">
        <v>2020</v>
      </c>
      <c r="F484">
        <v>79</v>
      </c>
      <c r="G484" t="s">
        <v>312</v>
      </c>
      <c r="H484" t="s">
        <v>81</v>
      </c>
      <c r="I484">
        <v>1360</v>
      </c>
      <c r="L484" t="s">
        <v>365</v>
      </c>
      <c r="O484" t="s">
        <v>387</v>
      </c>
    </row>
    <row r="485" spans="1:15" hidden="1" x14ac:dyDescent="0.35">
      <c r="A485" t="s">
        <v>363</v>
      </c>
      <c r="B485" t="s">
        <v>304</v>
      </c>
      <c r="C485" t="s">
        <v>87</v>
      </c>
      <c r="D485" t="s">
        <v>78</v>
      </c>
      <c r="E485">
        <v>2020</v>
      </c>
      <c r="F485">
        <v>79</v>
      </c>
      <c r="G485" t="s">
        <v>312</v>
      </c>
      <c r="H485" t="s">
        <v>81</v>
      </c>
      <c r="I485">
        <v>873</v>
      </c>
      <c r="L485" t="s">
        <v>365</v>
      </c>
      <c r="O485" t="s">
        <v>387</v>
      </c>
    </row>
    <row r="486" spans="1:15" hidden="1" x14ac:dyDescent="0.35">
      <c r="A486" t="s">
        <v>363</v>
      </c>
      <c r="B486" t="s">
        <v>304</v>
      </c>
      <c r="C486" t="s">
        <v>87</v>
      </c>
      <c r="D486" t="s">
        <v>78</v>
      </c>
      <c r="E486">
        <v>2020</v>
      </c>
      <c r="F486">
        <v>22</v>
      </c>
      <c r="G486" t="s">
        <v>367</v>
      </c>
      <c r="H486" t="s">
        <v>80</v>
      </c>
      <c r="I486">
        <v>20164</v>
      </c>
      <c r="L486" t="s">
        <v>365</v>
      </c>
      <c r="O486" t="s">
        <v>387</v>
      </c>
    </row>
    <row r="487" spans="1:15" hidden="1" x14ac:dyDescent="0.35">
      <c r="A487" t="s">
        <v>363</v>
      </c>
      <c r="B487" t="s">
        <v>304</v>
      </c>
      <c r="C487" t="s">
        <v>87</v>
      </c>
      <c r="D487" t="s">
        <v>78</v>
      </c>
      <c r="E487">
        <v>2020</v>
      </c>
      <c r="F487">
        <v>22</v>
      </c>
      <c r="G487" t="s">
        <v>367</v>
      </c>
      <c r="H487" t="s">
        <v>80</v>
      </c>
      <c r="I487">
        <v>88</v>
      </c>
      <c r="L487" t="s">
        <v>365</v>
      </c>
      <c r="O487" t="s">
        <v>387</v>
      </c>
    </row>
    <row r="488" spans="1:15" hidden="1" x14ac:dyDescent="0.35">
      <c r="A488" t="s">
        <v>363</v>
      </c>
      <c r="B488" t="s">
        <v>304</v>
      </c>
      <c r="C488" t="s">
        <v>87</v>
      </c>
      <c r="D488" t="s">
        <v>78</v>
      </c>
      <c r="E488">
        <v>2020</v>
      </c>
      <c r="F488">
        <v>22</v>
      </c>
      <c r="G488" t="s">
        <v>367</v>
      </c>
      <c r="H488" t="s">
        <v>80</v>
      </c>
      <c r="I488">
        <v>10630</v>
      </c>
      <c r="L488" t="s">
        <v>365</v>
      </c>
      <c r="O488" t="s">
        <v>387</v>
      </c>
    </row>
    <row r="489" spans="1:15" hidden="1" x14ac:dyDescent="0.35">
      <c r="A489" t="s">
        <v>363</v>
      </c>
      <c r="B489" t="s">
        <v>304</v>
      </c>
      <c r="C489" t="s">
        <v>87</v>
      </c>
      <c r="D489" t="s">
        <v>78</v>
      </c>
      <c r="E489">
        <v>2020</v>
      </c>
      <c r="F489">
        <v>22</v>
      </c>
      <c r="G489" t="s">
        <v>367</v>
      </c>
      <c r="H489" t="s">
        <v>80</v>
      </c>
      <c r="I489">
        <v>2082</v>
      </c>
      <c r="L489" t="s">
        <v>365</v>
      </c>
      <c r="O489" t="s">
        <v>387</v>
      </c>
    </row>
    <row r="490" spans="1:15" hidden="1" x14ac:dyDescent="0.35">
      <c r="A490" t="s">
        <v>363</v>
      </c>
      <c r="B490" t="s">
        <v>304</v>
      </c>
      <c r="C490" t="s">
        <v>87</v>
      </c>
      <c r="D490" t="s">
        <v>78</v>
      </c>
      <c r="E490">
        <v>2020</v>
      </c>
      <c r="F490">
        <v>22</v>
      </c>
      <c r="G490" t="s">
        <v>367</v>
      </c>
      <c r="H490" t="s">
        <v>81</v>
      </c>
      <c r="I490">
        <v>108</v>
      </c>
      <c r="L490" t="s">
        <v>365</v>
      </c>
      <c r="O490" t="s">
        <v>387</v>
      </c>
    </row>
    <row r="491" spans="1:15" hidden="1" x14ac:dyDescent="0.35">
      <c r="A491" t="s">
        <v>363</v>
      </c>
      <c r="B491" t="s">
        <v>304</v>
      </c>
      <c r="C491" t="s">
        <v>87</v>
      </c>
      <c r="D491" t="s">
        <v>78</v>
      </c>
      <c r="E491">
        <v>2020</v>
      </c>
      <c r="F491">
        <v>22</v>
      </c>
      <c r="G491" t="s">
        <v>367</v>
      </c>
      <c r="H491" t="s">
        <v>81</v>
      </c>
      <c r="I491">
        <v>1085</v>
      </c>
      <c r="L491" t="s">
        <v>365</v>
      </c>
      <c r="O491" t="s">
        <v>387</v>
      </c>
    </row>
    <row r="492" spans="1:15" hidden="1" x14ac:dyDescent="0.35">
      <c r="A492" t="s">
        <v>363</v>
      </c>
      <c r="B492" t="s">
        <v>304</v>
      </c>
      <c r="C492" t="s">
        <v>87</v>
      </c>
      <c r="D492" t="s">
        <v>78</v>
      </c>
      <c r="E492">
        <v>2020</v>
      </c>
      <c r="F492">
        <v>34</v>
      </c>
      <c r="G492" t="s">
        <v>302</v>
      </c>
      <c r="H492" t="s">
        <v>80</v>
      </c>
      <c r="I492">
        <v>769211</v>
      </c>
      <c r="L492" t="s">
        <v>365</v>
      </c>
      <c r="M492">
        <v>754108</v>
      </c>
      <c r="N492">
        <v>15103</v>
      </c>
      <c r="O492" t="s">
        <v>387</v>
      </c>
    </row>
    <row r="493" spans="1:15" hidden="1" x14ac:dyDescent="0.35">
      <c r="A493" t="s">
        <v>363</v>
      </c>
      <c r="B493" t="s">
        <v>304</v>
      </c>
      <c r="C493" t="s">
        <v>87</v>
      </c>
      <c r="D493" t="s">
        <v>78</v>
      </c>
      <c r="E493">
        <v>2020</v>
      </c>
      <c r="F493">
        <v>34</v>
      </c>
      <c r="G493" t="s">
        <v>302</v>
      </c>
      <c r="H493" t="s">
        <v>80</v>
      </c>
      <c r="I493">
        <v>3358</v>
      </c>
      <c r="L493" t="s">
        <v>365</v>
      </c>
      <c r="M493">
        <v>3292</v>
      </c>
      <c r="N493">
        <v>66</v>
      </c>
      <c r="O493" t="s">
        <v>387</v>
      </c>
    </row>
    <row r="494" spans="1:15" hidden="1" x14ac:dyDescent="0.35">
      <c r="A494" t="s">
        <v>363</v>
      </c>
      <c r="B494" t="s">
        <v>304</v>
      </c>
      <c r="C494" t="s">
        <v>87</v>
      </c>
      <c r="D494" t="s">
        <v>78</v>
      </c>
      <c r="E494">
        <v>2020</v>
      </c>
      <c r="F494">
        <v>34</v>
      </c>
      <c r="G494" t="s">
        <v>302</v>
      </c>
      <c r="H494" t="s">
        <v>80</v>
      </c>
      <c r="I494">
        <v>405524</v>
      </c>
      <c r="L494" t="s">
        <v>365</v>
      </c>
      <c r="M494">
        <v>397562</v>
      </c>
      <c r="N494">
        <v>7962</v>
      </c>
      <c r="O494" t="s">
        <v>387</v>
      </c>
    </row>
    <row r="495" spans="1:15" hidden="1" x14ac:dyDescent="0.35">
      <c r="A495" t="s">
        <v>363</v>
      </c>
      <c r="B495" t="s">
        <v>304</v>
      </c>
      <c r="C495" t="s">
        <v>87</v>
      </c>
      <c r="D495" t="s">
        <v>78</v>
      </c>
      <c r="E495">
        <v>2020</v>
      </c>
      <c r="F495">
        <v>34</v>
      </c>
      <c r="G495" t="s">
        <v>302</v>
      </c>
      <c r="H495" t="s">
        <v>80</v>
      </c>
      <c r="I495">
        <v>79436</v>
      </c>
      <c r="L495" t="s">
        <v>365</v>
      </c>
      <c r="M495">
        <v>77876</v>
      </c>
      <c r="N495">
        <v>1560</v>
      </c>
      <c r="O495" t="s">
        <v>387</v>
      </c>
    </row>
    <row r="496" spans="1:15" hidden="1" x14ac:dyDescent="0.35">
      <c r="A496" t="s">
        <v>363</v>
      </c>
      <c r="B496" t="s">
        <v>304</v>
      </c>
      <c r="C496" t="s">
        <v>87</v>
      </c>
      <c r="D496" t="s">
        <v>78</v>
      </c>
      <c r="E496">
        <v>2020</v>
      </c>
      <c r="F496">
        <v>34</v>
      </c>
      <c r="G496" t="s">
        <v>302</v>
      </c>
      <c r="H496" t="s">
        <v>81</v>
      </c>
      <c r="I496">
        <v>4128</v>
      </c>
      <c r="L496" t="s">
        <v>365</v>
      </c>
      <c r="M496">
        <v>4047</v>
      </c>
      <c r="N496">
        <v>81</v>
      </c>
      <c r="O496" t="s">
        <v>387</v>
      </c>
    </row>
    <row r="497" spans="1:15" hidden="1" x14ac:dyDescent="0.35">
      <c r="A497" t="s">
        <v>363</v>
      </c>
      <c r="B497" t="s">
        <v>304</v>
      </c>
      <c r="C497" t="s">
        <v>87</v>
      </c>
      <c r="D497" t="s">
        <v>78</v>
      </c>
      <c r="E497">
        <v>2020</v>
      </c>
      <c r="F497">
        <v>34</v>
      </c>
      <c r="G497" t="s">
        <v>302</v>
      </c>
      <c r="H497" t="s">
        <v>81</v>
      </c>
      <c r="I497">
        <v>41385</v>
      </c>
      <c r="L497" t="s">
        <v>365</v>
      </c>
      <c r="M497">
        <v>40572</v>
      </c>
      <c r="N497">
        <v>813</v>
      </c>
      <c r="O497" t="s">
        <v>387</v>
      </c>
    </row>
    <row r="498" spans="1:15" hidden="1" x14ac:dyDescent="0.35">
      <c r="A498" t="s">
        <v>363</v>
      </c>
      <c r="B498" t="s">
        <v>304</v>
      </c>
      <c r="C498" t="s">
        <v>87</v>
      </c>
      <c r="D498" t="s">
        <v>78</v>
      </c>
      <c r="E498">
        <v>2020</v>
      </c>
      <c r="F498">
        <v>67</v>
      </c>
      <c r="G498" t="s">
        <v>303</v>
      </c>
      <c r="H498" t="s">
        <v>80</v>
      </c>
      <c r="I498">
        <v>11058</v>
      </c>
      <c r="J498">
        <v>8902</v>
      </c>
      <c r="K498">
        <v>2156</v>
      </c>
      <c r="L498" t="s">
        <v>365</v>
      </c>
      <c r="O498" t="s">
        <v>387</v>
      </c>
    </row>
    <row r="499" spans="1:15" hidden="1" x14ac:dyDescent="0.35">
      <c r="A499" t="s">
        <v>363</v>
      </c>
      <c r="B499" t="s">
        <v>304</v>
      </c>
      <c r="C499" t="s">
        <v>87</v>
      </c>
      <c r="D499" t="s">
        <v>78</v>
      </c>
      <c r="E499">
        <v>2020</v>
      </c>
      <c r="F499">
        <v>67</v>
      </c>
      <c r="G499" t="s">
        <v>303</v>
      </c>
      <c r="H499" t="s">
        <v>80</v>
      </c>
      <c r="I499">
        <v>18306</v>
      </c>
      <c r="J499">
        <v>13695</v>
      </c>
      <c r="K499">
        <v>4611</v>
      </c>
      <c r="L499" t="s">
        <v>365</v>
      </c>
      <c r="O499" t="s">
        <v>387</v>
      </c>
    </row>
    <row r="500" spans="1:15" hidden="1" x14ac:dyDescent="0.35">
      <c r="A500" t="s">
        <v>363</v>
      </c>
      <c r="B500" t="s">
        <v>84</v>
      </c>
      <c r="C500" t="s">
        <v>329</v>
      </c>
      <c r="D500" t="s">
        <v>78</v>
      </c>
      <c r="E500">
        <v>2020</v>
      </c>
      <c r="F500">
        <v>34</v>
      </c>
      <c r="G500" t="s">
        <v>302</v>
      </c>
      <c r="H500" t="s">
        <v>80</v>
      </c>
      <c r="I500">
        <v>12452</v>
      </c>
      <c r="L500" t="s">
        <v>365</v>
      </c>
      <c r="M500">
        <v>11829.4</v>
      </c>
      <c r="N500">
        <v>622.6</v>
      </c>
      <c r="O500" t="s">
        <v>390</v>
      </c>
    </row>
    <row r="501" spans="1:15" hidden="1" x14ac:dyDescent="0.35">
      <c r="A501" t="s">
        <v>363</v>
      </c>
      <c r="B501" t="s">
        <v>84</v>
      </c>
      <c r="C501" t="s">
        <v>329</v>
      </c>
      <c r="D501" t="s">
        <v>78</v>
      </c>
      <c r="E501">
        <v>2020</v>
      </c>
      <c r="F501">
        <v>34</v>
      </c>
      <c r="G501" t="s">
        <v>302</v>
      </c>
      <c r="H501" t="s">
        <v>80</v>
      </c>
      <c r="I501">
        <v>1060</v>
      </c>
      <c r="L501" t="s">
        <v>365</v>
      </c>
      <c r="M501">
        <v>1007</v>
      </c>
      <c r="N501">
        <v>53</v>
      </c>
      <c r="O501" t="s">
        <v>390</v>
      </c>
    </row>
    <row r="502" spans="1:15" hidden="1" x14ac:dyDescent="0.35">
      <c r="A502" t="s">
        <v>363</v>
      </c>
      <c r="B502" t="s">
        <v>84</v>
      </c>
      <c r="C502" t="s">
        <v>329</v>
      </c>
      <c r="D502" t="s">
        <v>78</v>
      </c>
      <c r="E502">
        <v>2020</v>
      </c>
      <c r="F502">
        <v>34</v>
      </c>
      <c r="G502" t="s">
        <v>302</v>
      </c>
      <c r="H502" t="s">
        <v>80</v>
      </c>
      <c r="I502">
        <v>13858</v>
      </c>
      <c r="L502" t="s">
        <v>365</v>
      </c>
      <c r="M502">
        <v>13165.1</v>
      </c>
      <c r="N502">
        <v>692.9</v>
      </c>
      <c r="O502" t="s">
        <v>390</v>
      </c>
    </row>
    <row r="503" spans="1:15" hidden="1" x14ac:dyDescent="0.35">
      <c r="A503" t="s">
        <v>363</v>
      </c>
      <c r="B503" t="s">
        <v>84</v>
      </c>
      <c r="C503" t="s">
        <v>329</v>
      </c>
      <c r="D503" t="s">
        <v>78</v>
      </c>
      <c r="E503">
        <v>2020</v>
      </c>
      <c r="F503">
        <v>34</v>
      </c>
      <c r="G503" t="s">
        <v>302</v>
      </c>
      <c r="H503" t="s">
        <v>80</v>
      </c>
      <c r="I503">
        <v>1338</v>
      </c>
      <c r="L503" t="s">
        <v>365</v>
      </c>
      <c r="M503">
        <v>1271.0999999999999</v>
      </c>
      <c r="N503">
        <v>66.900000000000006</v>
      </c>
      <c r="O503" t="s">
        <v>390</v>
      </c>
    </row>
    <row r="504" spans="1:15" hidden="1" x14ac:dyDescent="0.35">
      <c r="A504" t="s">
        <v>363</v>
      </c>
      <c r="B504" t="s">
        <v>84</v>
      </c>
      <c r="C504" t="s">
        <v>329</v>
      </c>
      <c r="D504" t="s">
        <v>78</v>
      </c>
      <c r="E504">
        <v>2020</v>
      </c>
      <c r="F504">
        <v>34</v>
      </c>
      <c r="G504" t="s">
        <v>302</v>
      </c>
      <c r="H504" t="s">
        <v>81</v>
      </c>
      <c r="I504">
        <v>7169</v>
      </c>
      <c r="L504" t="s">
        <v>365</v>
      </c>
      <c r="M504">
        <v>6494.73</v>
      </c>
      <c r="N504">
        <v>674.27</v>
      </c>
      <c r="O504" t="s">
        <v>390</v>
      </c>
    </row>
    <row r="505" spans="1:15" hidden="1" x14ac:dyDescent="0.35">
      <c r="A505" t="s">
        <v>363</v>
      </c>
      <c r="B505" t="s">
        <v>84</v>
      </c>
      <c r="C505" t="s">
        <v>329</v>
      </c>
      <c r="D505" t="s">
        <v>78</v>
      </c>
      <c r="E505">
        <v>2020</v>
      </c>
      <c r="F505">
        <v>34</v>
      </c>
      <c r="G505" t="s">
        <v>302</v>
      </c>
      <c r="H505" t="s">
        <v>81</v>
      </c>
      <c r="I505">
        <v>111</v>
      </c>
      <c r="L505" t="s">
        <v>365</v>
      </c>
      <c r="M505">
        <v>100.56</v>
      </c>
      <c r="N505">
        <v>10.44</v>
      </c>
      <c r="O505" t="s">
        <v>390</v>
      </c>
    </row>
    <row r="506" spans="1:15" hidden="1" x14ac:dyDescent="0.35">
      <c r="A506" t="s">
        <v>363</v>
      </c>
      <c r="B506" t="s">
        <v>84</v>
      </c>
      <c r="C506" t="s">
        <v>327</v>
      </c>
      <c r="D506" t="s">
        <v>78</v>
      </c>
      <c r="E506">
        <v>2020</v>
      </c>
      <c r="F506">
        <v>79</v>
      </c>
      <c r="G506" t="s">
        <v>312</v>
      </c>
      <c r="H506" t="s">
        <v>80</v>
      </c>
      <c r="I506">
        <v>408</v>
      </c>
      <c r="L506" t="s">
        <v>365</v>
      </c>
      <c r="O506" t="s">
        <v>389</v>
      </c>
    </row>
    <row r="507" spans="1:15" hidden="1" x14ac:dyDescent="0.35">
      <c r="A507" t="s">
        <v>363</v>
      </c>
      <c r="B507" t="s">
        <v>84</v>
      </c>
      <c r="C507" t="s">
        <v>327</v>
      </c>
      <c r="D507" t="s">
        <v>78</v>
      </c>
      <c r="E507">
        <v>2020</v>
      </c>
      <c r="F507">
        <v>79</v>
      </c>
      <c r="G507" t="s">
        <v>312</v>
      </c>
      <c r="H507" t="s">
        <v>80</v>
      </c>
      <c r="I507">
        <v>18</v>
      </c>
      <c r="L507" t="s">
        <v>365</v>
      </c>
      <c r="O507" t="s">
        <v>389</v>
      </c>
    </row>
    <row r="508" spans="1:15" hidden="1" x14ac:dyDescent="0.35">
      <c r="A508" t="s">
        <v>363</v>
      </c>
      <c r="B508" t="s">
        <v>84</v>
      </c>
      <c r="C508" t="s">
        <v>327</v>
      </c>
      <c r="D508" t="s">
        <v>78</v>
      </c>
      <c r="E508">
        <v>2020</v>
      </c>
      <c r="F508">
        <v>79</v>
      </c>
      <c r="G508" t="s">
        <v>312</v>
      </c>
      <c r="H508" t="s">
        <v>80</v>
      </c>
      <c r="I508">
        <v>639</v>
      </c>
      <c r="L508" t="s">
        <v>365</v>
      </c>
      <c r="O508" t="s">
        <v>389</v>
      </c>
    </row>
    <row r="509" spans="1:15" hidden="1" x14ac:dyDescent="0.35">
      <c r="A509" t="s">
        <v>363</v>
      </c>
      <c r="B509" t="s">
        <v>84</v>
      </c>
      <c r="C509" t="s">
        <v>327</v>
      </c>
      <c r="D509" t="s">
        <v>78</v>
      </c>
      <c r="E509">
        <v>2020</v>
      </c>
      <c r="F509">
        <v>79</v>
      </c>
      <c r="G509" t="s">
        <v>312</v>
      </c>
      <c r="H509" t="s">
        <v>80</v>
      </c>
      <c r="I509">
        <v>20</v>
      </c>
      <c r="L509" t="s">
        <v>365</v>
      </c>
      <c r="O509" t="s">
        <v>389</v>
      </c>
    </row>
    <row r="510" spans="1:15" hidden="1" x14ac:dyDescent="0.35">
      <c r="A510" t="s">
        <v>363</v>
      </c>
      <c r="B510" t="s">
        <v>84</v>
      </c>
      <c r="C510" t="s">
        <v>327</v>
      </c>
      <c r="D510" t="s">
        <v>78</v>
      </c>
      <c r="E510">
        <v>2020</v>
      </c>
      <c r="F510">
        <v>34</v>
      </c>
      <c r="G510" t="s">
        <v>302</v>
      </c>
      <c r="H510" t="s">
        <v>80</v>
      </c>
      <c r="I510">
        <v>553</v>
      </c>
      <c r="L510" t="s">
        <v>365</v>
      </c>
      <c r="M510">
        <v>517.41</v>
      </c>
      <c r="N510">
        <v>35.590000000000003</v>
      </c>
      <c r="O510" t="s">
        <v>389</v>
      </c>
    </row>
    <row r="511" spans="1:15" hidden="1" x14ac:dyDescent="0.35">
      <c r="A511" t="s">
        <v>363</v>
      </c>
      <c r="B511" t="s">
        <v>84</v>
      </c>
      <c r="C511" t="s">
        <v>327</v>
      </c>
      <c r="D511" t="s">
        <v>78</v>
      </c>
      <c r="E511">
        <v>2020</v>
      </c>
      <c r="F511">
        <v>34</v>
      </c>
      <c r="G511" t="s">
        <v>302</v>
      </c>
      <c r="H511" t="s">
        <v>80</v>
      </c>
      <c r="I511">
        <v>231</v>
      </c>
      <c r="L511" t="s">
        <v>365</v>
      </c>
      <c r="M511">
        <v>219.45</v>
      </c>
      <c r="N511">
        <v>11.55</v>
      </c>
      <c r="O511" t="s">
        <v>389</v>
      </c>
    </row>
    <row r="512" spans="1:15" hidden="1" x14ac:dyDescent="0.35">
      <c r="A512" t="s">
        <v>363</v>
      </c>
      <c r="B512" t="s">
        <v>84</v>
      </c>
      <c r="C512" t="s">
        <v>327</v>
      </c>
      <c r="D512" t="s">
        <v>78</v>
      </c>
      <c r="E512">
        <v>2020</v>
      </c>
      <c r="F512">
        <v>34</v>
      </c>
      <c r="G512" t="s">
        <v>302</v>
      </c>
      <c r="H512" t="s">
        <v>80</v>
      </c>
      <c r="I512">
        <v>1541</v>
      </c>
      <c r="L512" t="s">
        <v>365</v>
      </c>
      <c r="M512">
        <v>1441.83</v>
      </c>
      <c r="N512">
        <v>99.17</v>
      </c>
      <c r="O512" t="s">
        <v>389</v>
      </c>
    </row>
    <row r="513" spans="1:15" hidden="1" x14ac:dyDescent="0.35">
      <c r="A513" t="s">
        <v>363</v>
      </c>
      <c r="B513" t="s">
        <v>84</v>
      </c>
      <c r="C513" t="s">
        <v>327</v>
      </c>
      <c r="D513" t="s">
        <v>78</v>
      </c>
      <c r="E513">
        <v>2020</v>
      </c>
      <c r="F513">
        <v>34</v>
      </c>
      <c r="G513" t="s">
        <v>302</v>
      </c>
      <c r="H513" t="s">
        <v>80</v>
      </c>
      <c r="I513">
        <v>212</v>
      </c>
      <c r="L513" t="s">
        <v>365</v>
      </c>
      <c r="M513">
        <v>201.4</v>
      </c>
      <c r="N513">
        <v>10.6</v>
      </c>
      <c r="O513" t="s">
        <v>389</v>
      </c>
    </row>
    <row r="514" spans="1:15" hidden="1" x14ac:dyDescent="0.35">
      <c r="A514" t="s">
        <v>363</v>
      </c>
      <c r="B514" t="s">
        <v>84</v>
      </c>
      <c r="C514" t="s">
        <v>335</v>
      </c>
      <c r="D514" t="s">
        <v>78</v>
      </c>
      <c r="E514">
        <v>2020</v>
      </c>
      <c r="F514">
        <v>79</v>
      </c>
      <c r="G514" t="s">
        <v>312</v>
      </c>
      <c r="H514" t="s">
        <v>80</v>
      </c>
      <c r="I514">
        <v>7</v>
      </c>
      <c r="L514" t="s">
        <v>365</v>
      </c>
      <c r="O514" t="s">
        <v>393</v>
      </c>
    </row>
    <row r="515" spans="1:15" hidden="1" x14ac:dyDescent="0.35">
      <c r="A515" t="s">
        <v>363</v>
      </c>
      <c r="B515" t="s">
        <v>84</v>
      </c>
      <c r="C515" t="s">
        <v>335</v>
      </c>
      <c r="D515" t="s">
        <v>78</v>
      </c>
      <c r="E515">
        <v>2020</v>
      </c>
      <c r="F515">
        <v>79</v>
      </c>
      <c r="G515" t="s">
        <v>312</v>
      </c>
      <c r="H515" t="s">
        <v>80</v>
      </c>
      <c r="I515">
        <v>9</v>
      </c>
      <c r="L515" t="s">
        <v>365</v>
      </c>
      <c r="O515" t="s">
        <v>393</v>
      </c>
    </row>
    <row r="516" spans="1:15" hidden="1" x14ac:dyDescent="0.35">
      <c r="A516" t="s">
        <v>363</v>
      </c>
      <c r="B516" t="s">
        <v>84</v>
      </c>
      <c r="C516" t="s">
        <v>335</v>
      </c>
      <c r="D516" t="s">
        <v>78</v>
      </c>
      <c r="E516">
        <v>2020</v>
      </c>
      <c r="F516">
        <v>79</v>
      </c>
      <c r="G516" t="s">
        <v>312</v>
      </c>
      <c r="H516" t="s">
        <v>80</v>
      </c>
      <c r="I516">
        <v>12</v>
      </c>
      <c r="L516" t="s">
        <v>365</v>
      </c>
      <c r="O516" t="s">
        <v>393</v>
      </c>
    </row>
    <row r="517" spans="1:15" hidden="1" x14ac:dyDescent="0.35">
      <c r="A517" t="s">
        <v>363</v>
      </c>
      <c r="B517" t="s">
        <v>84</v>
      </c>
      <c r="C517" t="s">
        <v>335</v>
      </c>
      <c r="D517" t="s">
        <v>78</v>
      </c>
      <c r="E517">
        <v>2020</v>
      </c>
      <c r="F517">
        <v>34</v>
      </c>
      <c r="G517" t="s">
        <v>302</v>
      </c>
      <c r="H517" t="s">
        <v>80</v>
      </c>
      <c r="I517">
        <v>740</v>
      </c>
      <c r="L517" t="s">
        <v>365</v>
      </c>
      <c r="M517">
        <v>703</v>
      </c>
      <c r="N517">
        <v>37</v>
      </c>
      <c r="O517" t="s">
        <v>393</v>
      </c>
    </row>
    <row r="518" spans="1:15" hidden="1" x14ac:dyDescent="0.35">
      <c r="A518" t="s">
        <v>363</v>
      </c>
      <c r="B518" t="s">
        <v>84</v>
      </c>
      <c r="C518" t="s">
        <v>335</v>
      </c>
      <c r="D518" t="s">
        <v>78</v>
      </c>
      <c r="E518">
        <v>2020</v>
      </c>
      <c r="F518">
        <v>34</v>
      </c>
      <c r="G518" t="s">
        <v>302</v>
      </c>
      <c r="H518" t="s">
        <v>80</v>
      </c>
      <c r="I518">
        <v>988</v>
      </c>
      <c r="L518" t="s">
        <v>365</v>
      </c>
      <c r="M518">
        <v>938.6</v>
      </c>
      <c r="N518">
        <v>49.4</v>
      </c>
      <c r="O518" t="s">
        <v>393</v>
      </c>
    </row>
    <row r="519" spans="1:15" hidden="1" x14ac:dyDescent="0.35">
      <c r="A519" t="s">
        <v>363</v>
      </c>
      <c r="B519" t="s">
        <v>84</v>
      </c>
      <c r="C519" t="s">
        <v>335</v>
      </c>
      <c r="D519" t="s">
        <v>78</v>
      </c>
      <c r="E519">
        <v>2020</v>
      </c>
      <c r="F519">
        <v>34</v>
      </c>
      <c r="G519" t="s">
        <v>302</v>
      </c>
      <c r="H519" t="s">
        <v>80</v>
      </c>
      <c r="I519">
        <v>1405</v>
      </c>
      <c r="L519" t="s">
        <v>365</v>
      </c>
      <c r="M519">
        <v>1334.75</v>
      </c>
      <c r="N519">
        <v>70.25</v>
      </c>
      <c r="O519" t="s">
        <v>393</v>
      </c>
    </row>
    <row r="520" spans="1:15" hidden="1" x14ac:dyDescent="0.35">
      <c r="A520" t="s">
        <v>363</v>
      </c>
      <c r="B520" t="s">
        <v>84</v>
      </c>
      <c r="C520" t="s">
        <v>335</v>
      </c>
      <c r="D520" t="s">
        <v>78</v>
      </c>
      <c r="E520">
        <v>2020</v>
      </c>
      <c r="F520">
        <v>34</v>
      </c>
      <c r="G520" t="s">
        <v>302</v>
      </c>
      <c r="H520" t="s">
        <v>80</v>
      </c>
      <c r="I520">
        <v>43</v>
      </c>
      <c r="L520" t="s">
        <v>365</v>
      </c>
      <c r="M520">
        <v>40.85</v>
      </c>
      <c r="N520">
        <v>2.15</v>
      </c>
      <c r="O520" t="s">
        <v>393</v>
      </c>
    </row>
    <row r="521" spans="1:15" hidden="1" x14ac:dyDescent="0.35">
      <c r="A521" t="s">
        <v>363</v>
      </c>
      <c r="B521" t="s">
        <v>84</v>
      </c>
      <c r="C521" t="s">
        <v>335</v>
      </c>
      <c r="D521" t="s">
        <v>78</v>
      </c>
      <c r="E521">
        <v>2020</v>
      </c>
      <c r="F521">
        <v>34</v>
      </c>
      <c r="G521" t="s">
        <v>302</v>
      </c>
      <c r="H521" t="s">
        <v>81</v>
      </c>
      <c r="I521">
        <v>214</v>
      </c>
      <c r="L521" t="s">
        <v>365</v>
      </c>
      <c r="M521">
        <v>203.3</v>
      </c>
      <c r="N521">
        <v>10.7</v>
      </c>
      <c r="O521" t="s">
        <v>393</v>
      </c>
    </row>
    <row r="522" spans="1:15" hidden="1" x14ac:dyDescent="0.35">
      <c r="A522" t="s">
        <v>363</v>
      </c>
      <c r="B522" t="s">
        <v>84</v>
      </c>
      <c r="C522" t="s">
        <v>335</v>
      </c>
      <c r="D522" t="s">
        <v>78</v>
      </c>
      <c r="E522">
        <v>2020</v>
      </c>
      <c r="F522">
        <v>34</v>
      </c>
      <c r="G522" t="s">
        <v>302</v>
      </c>
      <c r="H522" t="s">
        <v>81</v>
      </c>
      <c r="I522">
        <v>153</v>
      </c>
      <c r="L522" t="s">
        <v>365</v>
      </c>
      <c r="M522">
        <v>145.35</v>
      </c>
      <c r="N522">
        <v>7.65</v>
      </c>
      <c r="O522" t="s">
        <v>393</v>
      </c>
    </row>
    <row r="523" spans="1:15" hidden="1" x14ac:dyDescent="0.35">
      <c r="A523" t="s">
        <v>363</v>
      </c>
      <c r="B523" t="s">
        <v>84</v>
      </c>
      <c r="C523" t="s">
        <v>352</v>
      </c>
      <c r="D523" t="s">
        <v>78</v>
      </c>
      <c r="E523">
        <v>2019</v>
      </c>
      <c r="F523">
        <v>79</v>
      </c>
      <c r="G523" t="s">
        <v>312</v>
      </c>
      <c r="H523" t="s">
        <v>80</v>
      </c>
      <c r="I523">
        <v>756</v>
      </c>
      <c r="L523" t="s">
        <v>365</v>
      </c>
      <c r="O523" t="s">
        <v>399</v>
      </c>
    </row>
    <row r="524" spans="1:15" hidden="1" x14ac:dyDescent="0.35">
      <c r="A524" t="s">
        <v>363</v>
      </c>
      <c r="B524" t="s">
        <v>84</v>
      </c>
      <c r="C524" t="s">
        <v>352</v>
      </c>
      <c r="D524" t="s">
        <v>78</v>
      </c>
      <c r="E524">
        <v>2019</v>
      </c>
      <c r="F524">
        <v>79</v>
      </c>
      <c r="G524" t="s">
        <v>312</v>
      </c>
      <c r="H524" t="s">
        <v>80</v>
      </c>
      <c r="I524">
        <v>1012</v>
      </c>
      <c r="L524" t="s">
        <v>365</v>
      </c>
      <c r="O524" t="s">
        <v>399</v>
      </c>
    </row>
    <row r="525" spans="1:15" hidden="1" x14ac:dyDescent="0.35">
      <c r="A525" t="s">
        <v>363</v>
      </c>
      <c r="B525" t="s">
        <v>84</v>
      </c>
      <c r="C525" t="s">
        <v>352</v>
      </c>
      <c r="D525" t="s">
        <v>78</v>
      </c>
      <c r="E525">
        <v>2019</v>
      </c>
      <c r="F525">
        <v>79</v>
      </c>
      <c r="G525" t="s">
        <v>312</v>
      </c>
      <c r="H525" t="s">
        <v>80</v>
      </c>
      <c r="I525">
        <v>38</v>
      </c>
      <c r="L525" t="s">
        <v>365</v>
      </c>
      <c r="O525" t="s">
        <v>399</v>
      </c>
    </row>
    <row r="526" spans="1:15" hidden="1" x14ac:dyDescent="0.35">
      <c r="A526" t="s">
        <v>363</v>
      </c>
      <c r="B526" t="s">
        <v>84</v>
      </c>
      <c r="C526" t="s">
        <v>352</v>
      </c>
      <c r="D526" t="s">
        <v>78</v>
      </c>
      <c r="E526">
        <v>2020</v>
      </c>
      <c r="F526">
        <v>34</v>
      </c>
      <c r="G526" t="s">
        <v>302</v>
      </c>
      <c r="H526" t="s">
        <v>80</v>
      </c>
      <c r="I526">
        <v>557</v>
      </c>
      <c r="L526" t="s">
        <v>365</v>
      </c>
      <c r="M526">
        <v>529.15</v>
      </c>
      <c r="N526">
        <v>27.85</v>
      </c>
      <c r="O526" t="s">
        <v>399</v>
      </c>
    </row>
    <row r="527" spans="1:15" hidden="1" x14ac:dyDescent="0.35">
      <c r="A527" t="s">
        <v>363</v>
      </c>
      <c r="B527" t="s">
        <v>84</v>
      </c>
      <c r="C527" t="s">
        <v>352</v>
      </c>
      <c r="D527" t="s">
        <v>78</v>
      </c>
      <c r="E527">
        <v>2020</v>
      </c>
      <c r="F527">
        <v>34</v>
      </c>
      <c r="G527" t="s">
        <v>302</v>
      </c>
      <c r="H527" t="s">
        <v>80</v>
      </c>
      <c r="I527">
        <v>6</v>
      </c>
      <c r="L527" t="s">
        <v>365</v>
      </c>
      <c r="M527">
        <v>5.7</v>
      </c>
      <c r="N527">
        <v>0.3</v>
      </c>
      <c r="O527" t="s">
        <v>399</v>
      </c>
    </row>
    <row r="528" spans="1:15" hidden="1" x14ac:dyDescent="0.35">
      <c r="A528" t="s">
        <v>363</v>
      </c>
      <c r="B528" t="s">
        <v>84</v>
      </c>
      <c r="C528" t="s">
        <v>352</v>
      </c>
      <c r="D528" t="s">
        <v>78</v>
      </c>
      <c r="E528">
        <v>2020</v>
      </c>
      <c r="F528">
        <v>34</v>
      </c>
      <c r="G528" t="s">
        <v>302</v>
      </c>
      <c r="H528" t="s">
        <v>80</v>
      </c>
      <c r="I528">
        <v>255</v>
      </c>
      <c r="L528" t="s">
        <v>365</v>
      </c>
      <c r="M528">
        <v>255</v>
      </c>
      <c r="N528">
        <v>0</v>
      </c>
      <c r="O528" t="s">
        <v>399</v>
      </c>
    </row>
    <row r="529" spans="1:15" hidden="1" x14ac:dyDescent="0.35">
      <c r="A529" t="s">
        <v>363</v>
      </c>
      <c r="B529" t="s">
        <v>84</v>
      </c>
      <c r="C529" t="s">
        <v>352</v>
      </c>
      <c r="D529" t="s">
        <v>78</v>
      </c>
      <c r="E529">
        <v>2020</v>
      </c>
      <c r="F529">
        <v>34</v>
      </c>
      <c r="G529" t="s">
        <v>302</v>
      </c>
      <c r="H529" t="s">
        <v>80</v>
      </c>
      <c r="I529">
        <v>37</v>
      </c>
      <c r="L529" t="s">
        <v>365</v>
      </c>
      <c r="M529">
        <v>35.15</v>
      </c>
      <c r="N529">
        <v>1.85</v>
      </c>
      <c r="O529" t="s">
        <v>399</v>
      </c>
    </row>
    <row r="530" spans="1:15" hidden="1" x14ac:dyDescent="0.35">
      <c r="A530" t="s">
        <v>363</v>
      </c>
      <c r="B530" t="s">
        <v>84</v>
      </c>
      <c r="C530" t="s">
        <v>336</v>
      </c>
      <c r="D530" t="s">
        <v>78</v>
      </c>
      <c r="E530">
        <v>2020</v>
      </c>
      <c r="F530">
        <v>79</v>
      </c>
      <c r="G530" t="s">
        <v>312</v>
      </c>
      <c r="H530" t="s">
        <v>80</v>
      </c>
      <c r="I530">
        <v>10</v>
      </c>
      <c r="L530" t="s">
        <v>365</v>
      </c>
      <c r="O530" t="s">
        <v>394</v>
      </c>
    </row>
    <row r="531" spans="1:15" hidden="1" x14ac:dyDescent="0.35">
      <c r="A531" t="s">
        <v>363</v>
      </c>
      <c r="B531" t="s">
        <v>84</v>
      </c>
      <c r="C531" t="s">
        <v>336</v>
      </c>
      <c r="D531" t="s">
        <v>78</v>
      </c>
      <c r="E531">
        <v>2020</v>
      </c>
      <c r="F531">
        <v>79</v>
      </c>
      <c r="G531" t="s">
        <v>312</v>
      </c>
      <c r="H531" t="s">
        <v>80</v>
      </c>
      <c r="I531">
        <v>1</v>
      </c>
      <c r="L531" t="s">
        <v>365</v>
      </c>
      <c r="O531" t="s">
        <v>394</v>
      </c>
    </row>
    <row r="532" spans="1:15" hidden="1" x14ac:dyDescent="0.35">
      <c r="A532" t="s">
        <v>363</v>
      </c>
      <c r="B532" t="s">
        <v>84</v>
      </c>
      <c r="C532" t="s">
        <v>336</v>
      </c>
      <c r="D532" t="s">
        <v>78</v>
      </c>
      <c r="E532">
        <v>2020</v>
      </c>
      <c r="F532">
        <v>79</v>
      </c>
      <c r="G532" t="s">
        <v>312</v>
      </c>
      <c r="H532" t="s">
        <v>80</v>
      </c>
      <c r="I532">
        <v>15</v>
      </c>
      <c r="L532" t="s">
        <v>365</v>
      </c>
      <c r="O532" t="s">
        <v>394</v>
      </c>
    </row>
    <row r="533" spans="1:15" hidden="1" x14ac:dyDescent="0.35">
      <c r="A533" t="s">
        <v>363</v>
      </c>
      <c r="B533" t="s">
        <v>84</v>
      </c>
      <c r="C533" t="s">
        <v>336</v>
      </c>
      <c r="D533" t="s">
        <v>78</v>
      </c>
      <c r="E533">
        <v>2020</v>
      </c>
      <c r="F533">
        <v>79</v>
      </c>
      <c r="G533" t="s">
        <v>312</v>
      </c>
      <c r="H533" t="s">
        <v>80</v>
      </c>
      <c r="I533">
        <v>1</v>
      </c>
      <c r="L533" t="s">
        <v>365</v>
      </c>
      <c r="O533" t="s">
        <v>394</v>
      </c>
    </row>
    <row r="534" spans="1:15" hidden="1" x14ac:dyDescent="0.35">
      <c r="A534" t="s">
        <v>363</v>
      </c>
      <c r="B534" t="s">
        <v>84</v>
      </c>
      <c r="C534" t="s">
        <v>336</v>
      </c>
      <c r="D534" t="s">
        <v>78</v>
      </c>
      <c r="E534">
        <v>2020</v>
      </c>
      <c r="F534">
        <v>34</v>
      </c>
      <c r="G534" t="s">
        <v>302</v>
      </c>
      <c r="H534" t="s">
        <v>80</v>
      </c>
      <c r="I534">
        <v>497</v>
      </c>
      <c r="L534" t="s">
        <v>365</v>
      </c>
      <c r="M534">
        <v>472.15</v>
      </c>
      <c r="N534">
        <v>24.85</v>
      </c>
      <c r="O534" t="s">
        <v>394</v>
      </c>
    </row>
    <row r="535" spans="1:15" hidden="1" x14ac:dyDescent="0.35">
      <c r="A535" t="s">
        <v>363</v>
      </c>
      <c r="B535" t="s">
        <v>84</v>
      </c>
      <c r="C535" t="s">
        <v>336</v>
      </c>
      <c r="D535" t="s">
        <v>78</v>
      </c>
      <c r="E535">
        <v>2020</v>
      </c>
      <c r="F535">
        <v>34</v>
      </c>
      <c r="G535" t="s">
        <v>302</v>
      </c>
      <c r="H535" t="s">
        <v>80</v>
      </c>
      <c r="I535">
        <v>53</v>
      </c>
      <c r="L535" t="s">
        <v>365</v>
      </c>
      <c r="M535">
        <v>50.35</v>
      </c>
      <c r="N535">
        <v>2.65</v>
      </c>
      <c r="O535" t="s">
        <v>394</v>
      </c>
    </row>
    <row r="536" spans="1:15" hidden="1" x14ac:dyDescent="0.35">
      <c r="A536" t="s">
        <v>363</v>
      </c>
      <c r="B536" t="s">
        <v>84</v>
      </c>
      <c r="C536" t="s">
        <v>336</v>
      </c>
      <c r="D536" t="s">
        <v>78</v>
      </c>
      <c r="E536">
        <v>2020</v>
      </c>
      <c r="F536">
        <v>34</v>
      </c>
      <c r="G536" t="s">
        <v>302</v>
      </c>
      <c r="H536" t="s">
        <v>80</v>
      </c>
      <c r="I536">
        <v>668</v>
      </c>
      <c r="L536" t="s">
        <v>365</v>
      </c>
      <c r="M536">
        <v>634.6</v>
      </c>
      <c r="N536">
        <v>33.4</v>
      </c>
      <c r="O536" t="s">
        <v>394</v>
      </c>
    </row>
    <row r="537" spans="1:15" hidden="1" x14ac:dyDescent="0.35">
      <c r="A537" t="s">
        <v>363</v>
      </c>
      <c r="B537" t="s">
        <v>84</v>
      </c>
      <c r="C537" t="s">
        <v>336</v>
      </c>
      <c r="D537" t="s">
        <v>78</v>
      </c>
      <c r="E537">
        <v>2020</v>
      </c>
      <c r="F537">
        <v>34</v>
      </c>
      <c r="G537" t="s">
        <v>302</v>
      </c>
      <c r="H537" t="s">
        <v>80</v>
      </c>
      <c r="I537">
        <v>49</v>
      </c>
      <c r="L537" t="s">
        <v>365</v>
      </c>
      <c r="M537">
        <v>46.55</v>
      </c>
      <c r="N537">
        <v>2.4500000000000002</v>
      </c>
      <c r="O537" t="s">
        <v>394</v>
      </c>
    </row>
    <row r="538" spans="1:15" hidden="1" x14ac:dyDescent="0.35">
      <c r="A538" t="s">
        <v>363</v>
      </c>
      <c r="B538" t="s">
        <v>84</v>
      </c>
      <c r="C538" t="s">
        <v>337</v>
      </c>
      <c r="D538" t="s">
        <v>78</v>
      </c>
      <c r="E538">
        <v>2020</v>
      </c>
      <c r="F538">
        <v>79</v>
      </c>
      <c r="G538" t="s">
        <v>312</v>
      </c>
      <c r="H538" t="s">
        <v>80</v>
      </c>
      <c r="I538">
        <v>341</v>
      </c>
      <c r="L538" t="s">
        <v>365</v>
      </c>
      <c r="O538" t="s">
        <v>395</v>
      </c>
    </row>
    <row r="539" spans="1:15" hidden="1" x14ac:dyDescent="0.35">
      <c r="A539" t="s">
        <v>363</v>
      </c>
      <c r="B539" t="s">
        <v>84</v>
      </c>
      <c r="C539" t="s">
        <v>337</v>
      </c>
      <c r="D539" t="s">
        <v>78</v>
      </c>
      <c r="E539">
        <v>2020</v>
      </c>
      <c r="F539">
        <v>79</v>
      </c>
      <c r="G539" t="s">
        <v>312</v>
      </c>
      <c r="H539" t="s">
        <v>80</v>
      </c>
      <c r="I539">
        <v>28</v>
      </c>
      <c r="L539" t="s">
        <v>365</v>
      </c>
      <c r="O539" t="s">
        <v>395</v>
      </c>
    </row>
    <row r="540" spans="1:15" hidden="1" x14ac:dyDescent="0.35">
      <c r="A540" t="s">
        <v>363</v>
      </c>
      <c r="B540" t="s">
        <v>84</v>
      </c>
      <c r="C540" t="s">
        <v>337</v>
      </c>
      <c r="D540" t="s">
        <v>78</v>
      </c>
      <c r="E540">
        <v>2020</v>
      </c>
      <c r="F540">
        <v>79</v>
      </c>
      <c r="G540" t="s">
        <v>312</v>
      </c>
      <c r="H540" t="s">
        <v>80</v>
      </c>
      <c r="I540">
        <v>540</v>
      </c>
      <c r="L540" t="s">
        <v>365</v>
      </c>
      <c r="O540" t="s">
        <v>395</v>
      </c>
    </row>
    <row r="541" spans="1:15" hidden="1" x14ac:dyDescent="0.35">
      <c r="A541" t="s">
        <v>363</v>
      </c>
      <c r="B541" t="s">
        <v>84</v>
      </c>
      <c r="C541" t="s">
        <v>337</v>
      </c>
      <c r="D541" t="s">
        <v>78</v>
      </c>
      <c r="E541">
        <v>2020</v>
      </c>
      <c r="F541">
        <v>79</v>
      </c>
      <c r="G541" t="s">
        <v>312</v>
      </c>
      <c r="H541" t="s">
        <v>80</v>
      </c>
      <c r="I541">
        <v>25</v>
      </c>
      <c r="L541" t="s">
        <v>365</v>
      </c>
      <c r="O541" t="s">
        <v>395</v>
      </c>
    </row>
    <row r="542" spans="1:15" hidden="1" x14ac:dyDescent="0.35">
      <c r="A542" t="s">
        <v>363</v>
      </c>
      <c r="B542" t="s">
        <v>84</v>
      </c>
      <c r="C542" t="s">
        <v>337</v>
      </c>
      <c r="D542" t="s">
        <v>78</v>
      </c>
      <c r="E542">
        <v>2020</v>
      </c>
      <c r="F542">
        <v>34</v>
      </c>
      <c r="G542" t="s">
        <v>302</v>
      </c>
      <c r="H542" t="s">
        <v>80</v>
      </c>
      <c r="I542">
        <v>1133</v>
      </c>
      <c r="L542" t="s">
        <v>365</v>
      </c>
      <c r="M542">
        <v>1076.3499999999999</v>
      </c>
      <c r="N542">
        <v>56.65</v>
      </c>
      <c r="O542" t="s">
        <v>395</v>
      </c>
    </row>
    <row r="543" spans="1:15" hidden="1" x14ac:dyDescent="0.35">
      <c r="A543" t="s">
        <v>363</v>
      </c>
      <c r="B543" t="s">
        <v>84</v>
      </c>
      <c r="C543" t="s">
        <v>337</v>
      </c>
      <c r="D543" t="s">
        <v>78</v>
      </c>
      <c r="E543">
        <v>2020</v>
      </c>
      <c r="F543">
        <v>34</v>
      </c>
      <c r="G543" t="s">
        <v>302</v>
      </c>
      <c r="H543" t="s">
        <v>80</v>
      </c>
      <c r="I543">
        <v>66</v>
      </c>
      <c r="L543" t="s">
        <v>365</v>
      </c>
      <c r="M543">
        <v>62.7</v>
      </c>
      <c r="N543">
        <v>3.3</v>
      </c>
      <c r="O543" t="s">
        <v>395</v>
      </c>
    </row>
    <row r="544" spans="1:15" hidden="1" x14ac:dyDescent="0.35">
      <c r="A544" t="s">
        <v>363</v>
      </c>
      <c r="B544" t="s">
        <v>84</v>
      </c>
      <c r="C544" t="s">
        <v>337</v>
      </c>
      <c r="D544" t="s">
        <v>78</v>
      </c>
      <c r="E544">
        <v>2020</v>
      </c>
      <c r="F544">
        <v>34</v>
      </c>
      <c r="G544" t="s">
        <v>302</v>
      </c>
      <c r="H544" t="s">
        <v>80</v>
      </c>
      <c r="I544">
        <v>195</v>
      </c>
      <c r="L544" t="s">
        <v>365</v>
      </c>
      <c r="M544">
        <v>195</v>
      </c>
      <c r="N544">
        <v>0</v>
      </c>
      <c r="O544" t="s">
        <v>395</v>
      </c>
    </row>
    <row r="545" spans="1:15" hidden="1" x14ac:dyDescent="0.35">
      <c r="A545" t="s">
        <v>363</v>
      </c>
      <c r="B545" t="s">
        <v>84</v>
      </c>
      <c r="C545" t="s">
        <v>337</v>
      </c>
      <c r="D545" t="s">
        <v>78</v>
      </c>
      <c r="E545">
        <v>2020</v>
      </c>
      <c r="F545">
        <v>34</v>
      </c>
      <c r="G545" t="s">
        <v>302</v>
      </c>
      <c r="H545" t="s">
        <v>80</v>
      </c>
      <c r="I545">
        <v>59</v>
      </c>
      <c r="L545" t="s">
        <v>365</v>
      </c>
      <c r="M545">
        <v>56.05</v>
      </c>
      <c r="N545">
        <v>2.95</v>
      </c>
      <c r="O545" t="s">
        <v>395</v>
      </c>
    </row>
    <row r="546" spans="1:15" hidden="1" x14ac:dyDescent="0.35">
      <c r="A546" t="s">
        <v>363</v>
      </c>
      <c r="B546" t="s">
        <v>84</v>
      </c>
      <c r="C546" t="s">
        <v>337</v>
      </c>
      <c r="D546" t="s">
        <v>78</v>
      </c>
      <c r="E546">
        <v>2020</v>
      </c>
      <c r="F546">
        <v>34</v>
      </c>
      <c r="G546" t="s">
        <v>302</v>
      </c>
      <c r="H546" t="s">
        <v>81</v>
      </c>
      <c r="I546">
        <v>873</v>
      </c>
      <c r="L546" t="s">
        <v>365</v>
      </c>
      <c r="M546">
        <v>829.35</v>
      </c>
      <c r="N546">
        <v>43.65</v>
      </c>
      <c r="O546" t="s">
        <v>395</v>
      </c>
    </row>
    <row r="547" spans="1:15" hidden="1" x14ac:dyDescent="0.35">
      <c r="A547" t="s">
        <v>363</v>
      </c>
      <c r="B547" t="s">
        <v>84</v>
      </c>
      <c r="C547" t="s">
        <v>337</v>
      </c>
      <c r="D547" t="s">
        <v>78</v>
      </c>
      <c r="E547">
        <v>2020</v>
      </c>
      <c r="F547">
        <v>34</v>
      </c>
      <c r="G547" t="s">
        <v>302</v>
      </c>
      <c r="H547" t="s">
        <v>81</v>
      </c>
      <c r="I547">
        <v>208</v>
      </c>
      <c r="L547" t="s">
        <v>365</v>
      </c>
      <c r="M547">
        <v>197.6</v>
      </c>
      <c r="N547">
        <v>10.4</v>
      </c>
      <c r="O547" t="s">
        <v>395</v>
      </c>
    </row>
    <row r="548" spans="1:15" hidden="1" x14ac:dyDescent="0.35">
      <c r="A548" t="s">
        <v>363</v>
      </c>
      <c r="B548" t="s">
        <v>84</v>
      </c>
      <c r="C548" t="s">
        <v>331</v>
      </c>
      <c r="D548" t="s">
        <v>78</v>
      </c>
      <c r="E548">
        <v>2020</v>
      </c>
      <c r="F548">
        <v>34</v>
      </c>
      <c r="G548" t="s">
        <v>302</v>
      </c>
      <c r="H548" t="s">
        <v>80</v>
      </c>
      <c r="I548">
        <v>36280</v>
      </c>
      <c r="L548" t="s">
        <v>365</v>
      </c>
      <c r="M548">
        <v>35412.39</v>
      </c>
      <c r="N548">
        <v>867.61</v>
      </c>
      <c r="O548" t="s">
        <v>397</v>
      </c>
    </row>
    <row r="549" spans="1:15" hidden="1" x14ac:dyDescent="0.35">
      <c r="A549" t="s">
        <v>363</v>
      </c>
      <c r="B549" t="s">
        <v>84</v>
      </c>
      <c r="C549" t="s">
        <v>331</v>
      </c>
      <c r="D549" t="s">
        <v>78</v>
      </c>
      <c r="E549">
        <v>2020</v>
      </c>
      <c r="F549">
        <v>34</v>
      </c>
      <c r="G549" t="s">
        <v>302</v>
      </c>
      <c r="H549" t="s">
        <v>80</v>
      </c>
      <c r="I549">
        <v>871</v>
      </c>
      <c r="L549" t="s">
        <v>365</v>
      </c>
      <c r="M549">
        <v>850.17</v>
      </c>
      <c r="N549">
        <v>20.83</v>
      </c>
      <c r="O549" t="s">
        <v>397</v>
      </c>
    </row>
    <row r="550" spans="1:15" hidden="1" x14ac:dyDescent="0.35">
      <c r="A550" t="s">
        <v>363</v>
      </c>
      <c r="B550" t="s">
        <v>84</v>
      </c>
      <c r="C550" t="s">
        <v>331</v>
      </c>
      <c r="D550" t="s">
        <v>78</v>
      </c>
      <c r="E550">
        <v>2020</v>
      </c>
      <c r="F550">
        <v>34</v>
      </c>
      <c r="G550" t="s">
        <v>302</v>
      </c>
      <c r="H550" t="s">
        <v>80</v>
      </c>
      <c r="I550">
        <v>6211</v>
      </c>
      <c r="L550" t="s">
        <v>365</v>
      </c>
      <c r="M550">
        <v>6062.47</v>
      </c>
      <c r="N550">
        <v>148.53</v>
      </c>
      <c r="O550" t="s">
        <v>397</v>
      </c>
    </row>
    <row r="551" spans="1:15" hidden="1" x14ac:dyDescent="0.35">
      <c r="A551" t="s">
        <v>363</v>
      </c>
      <c r="B551" t="s">
        <v>84</v>
      </c>
      <c r="C551" t="s">
        <v>331</v>
      </c>
      <c r="D551" t="s">
        <v>78</v>
      </c>
      <c r="E551">
        <v>2020</v>
      </c>
      <c r="F551">
        <v>34</v>
      </c>
      <c r="G551" t="s">
        <v>302</v>
      </c>
      <c r="H551" t="s">
        <v>80</v>
      </c>
      <c r="I551">
        <v>3690</v>
      </c>
      <c r="L551" t="s">
        <v>365</v>
      </c>
      <c r="M551">
        <v>3505.5</v>
      </c>
      <c r="N551">
        <v>184.5</v>
      </c>
      <c r="O551" t="s">
        <v>397</v>
      </c>
    </row>
    <row r="552" spans="1:15" hidden="1" x14ac:dyDescent="0.35">
      <c r="A552" t="s">
        <v>363</v>
      </c>
      <c r="B552" t="s">
        <v>84</v>
      </c>
      <c r="C552" t="s">
        <v>331</v>
      </c>
      <c r="D552" t="s">
        <v>78</v>
      </c>
      <c r="E552">
        <v>2020</v>
      </c>
      <c r="F552">
        <v>34</v>
      </c>
      <c r="G552" t="s">
        <v>302</v>
      </c>
      <c r="H552" t="s">
        <v>81</v>
      </c>
      <c r="I552">
        <v>8433</v>
      </c>
      <c r="L552" t="s">
        <v>365</v>
      </c>
      <c r="M552">
        <v>8231.33</v>
      </c>
      <c r="N552">
        <v>201.67</v>
      </c>
      <c r="O552" t="s">
        <v>397</v>
      </c>
    </row>
    <row r="553" spans="1:15" hidden="1" x14ac:dyDescent="0.35">
      <c r="A553" t="s">
        <v>363</v>
      </c>
      <c r="B553" t="s">
        <v>84</v>
      </c>
      <c r="C553" t="s">
        <v>331</v>
      </c>
      <c r="D553" t="s">
        <v>78</v>
      </c>
      <c r="E553">
        <v>2020</v>
      </c>
      <c r="F553">
        <v>34</v>
      </c>
      <c r="G553" t="s">
        <v>302</v>
      </c>
      <c r="H553" t="s">
        <v>81</v>
      </c>
      <c r="I553">
        <v>1986</v>
      </c>
      <c r="L553" t="s">
        <v>365</v>
      </c>
      <c r="M553">
        <v>1886.7</v>
      </c>
      <c r="N553">
        <v>99.3</v>
      </c>
      <c r="O553" t="s">
        <v>397</v>
      </c>
    </row>
    <row r="554" spans="1:15" hidden="1" x14ac:dyDescent="0.35">
      <c r="A554" t="s">
        <v>363</v>
      </c>
      <c r="B554" t="s">
        <v>84</v>
      </c>
      <c r="C554" t="s">
        <v>339</v>
      </c>
      <c r="D554" t="s">
        <v>78</v>
      </c>
      <c r="E554">
        <v>2020</v>
      </c>
      <c r="F554">
        <v>34</v>
      </c>
      <c r="G554" t="s">
        <v>302</v>
      </c>
      <c r="H554" t="s">
        <v>80</v>
      </c>
      <c r="I554">
        <v>3075</v>
      </c>
      <c r="L554" t="s">
        <v>365</v>
      </c>
      <c r="M554">
        <v>2921.25</v>
      </c>
      <c r="N554">
        <v>153.75</v>
      </c>
      <c r="O554" t="s">
        <v>398</v>
      </c>
    </row>
    <row r="555" spans="1:15" hidden="1" x14ac:dyDescent="0.35">
      <c r="A555" t="s">
        <v>363</v>
      </c>
      <c r="B555" t="s">
        <v>84</v>
      </c>
      <c r="C555" t="s">
        <v>339</v>
      </c>
      <c r="D555" t="s">
        <v>78</v>
      </c>
      <c r="E555">
        <v>2020</v>
      </c>
      <c r="F555">
        <v>34</v>
      </c>
      <c r="G555" t="s">
        <v>302</v>
      </c>
      <c r="H555" t="s">
        <v>80</v>
      </c>
      <c r="I555">
        <v>98</v>
      </c>
      <c r="L555" t="s">
        <v>365</v>
      </c>
      <c r="M555">
        <v>93.1</v>
      </c>
      <c r="N555">
        <v>4.9000000000000004</v>
      </c>
      <c r="O555" t="s">
        <v>398</v>
      </c>
    </row>
    <row r="556" spans="1:15" hidden="1" x14ac:dyDescent="0.35">
      <c r="A556" t="s">
        <v>363</v>
      </c>
      <c r="B556" t="s">
        <v>84</v>
      </c>
      <c r="C556" t="s">
        <v>339</v>
      </c>
      <c r="D556" t="s">
        <v>78</v>
      </c>
      <c r="E556">
        <v>2020</v>
      </c>
      <c r="F556">
        <v>34</v>
      </c>
      <c r="G556" t="s">
        <v>302</v>
      </c>
      <c r="H556" t="s">
        <v>80</v>
      </c>
      <c r="I556">
        <v>2552</v>
      </c>
      <c r="L556" t="s">
        <v>365</v>
      </c>
      <c r="M556">
        <v>2424.4</v>
      </c>
      <c r="N556">
        <v>127.6</v>
      </c>
      <c r="O556" t="s">
        <v>398</v>
      </c>
    </row>
    <row r="557" spans="1:15" hidden="1" x14ac:dyDescent="0.35">
      <c r="A557" t="s">
        <v>363</v>
      </c>
      <c r="B557" t="s">
        <v>84</v>
      </c>
      <c r="C557" t="s">
        <v>339</v>
      </c>
      <c r="D557" t="s">
        <v>78</v>
      </c>
      <c r="E557">
        <v>2020</v>
      </c>
      <c r="F557">
        <v>34</v>
      </c>
      <c r="G557" t="s">
        <v>302</v>
      </c>
      <c r="H557" t="s">
        <v>80</v>
      </c>
      <c r="I557">
        <v>35</v>
      </c>
      <c r="L557" t="s">
        <v>365</v>
      </c>
      <c r="M557">
        <v>33.25</v>
      </c>
      <c r="N557">
        <v>1.75</v>
      </c>
      <c r="O557" t="s">
        <v>398</v>
      </c>
    </row>
    <row r="558" spans="1:15" hidden="1" x14ac:dyDescent="0.35">
      <c r="A558" t="s">
        <v>363</v>
      </c>
      <c r="B558" t="s">
        <v>84</v>
      </c>
      <c r="C558" t="s">
        <v>339</v>
      </c>
      <c r="D558" t="s">
        <v>78</v>
      </c>
      <c r="E558">
        <v>2020</v>
      </c>
      <c r="F558">
        <v>34</v>
      </c>
      <c r="G558" t="s">
        <v>302</v>
      </c>
      <c r="H558" t="s">
        <v>81</v>
      </c>
      <c r="I558">
        <v>481</v>
      </c>
      <c r="L558" t="s">
        <v>365</v>
      </c>
      <c r="M558">
        <v>456.95</v>
      </c>
      <c r="N558">
        <v>24.05</v>
      </c>
      <c r="O558" t="s">
        <v>398</v>
      </c>
    </row>
    <row r="559" spans="1:15" hidden="1" x14ac:dyDescent="0.35">
      <c r="A559" t="s">
        <v>363</v>
      </c>
      <c r="B559" t="s">
        <v>84</v>
      </c>
      <c r="C559" t="s">
        <v>339</v>
      </c>
      <c r="D559" t="s">
        <v>78</v>
      </c>
      <c r="E559">
        <v>2020</v>
      </c>
      <c r="F559">
        <v>34</v>
      </c>
      <c r="G559" t="s">
        <v>302</v>
      </c>
      <c r="H559" t="s">
        <v>81</v>
      </c>
      <c r="I559">
        <v>398</v>
      </c>
      <c r="L559" t="s">
        <v>365</v>
      </c>
      <c r="M559">
        <v>378.1</v>
      </c>
      <c r="N559">
        <v>19.899999999999999</v>
      </c>
      <c r="O559" t="s">
        <v>398</v>
      </c>
    </row>
    <row r="560" spans="1:15" hidden="1" x14ac:dyDescent="0.35">
      <c r="A560" t="s">
        <v>363</v>
      </c>
      <c r="B560" t="s">
        <v>84</v>
      </c>
      <c r="C560" t="s">
        <v>85</v>
      </c>
      <c r="D560" t="s">
        <v>78</v>
      </c>
      <c r="E560">
        <v>2019</v>
      </c>
      <c r="F560">
        <v>34</v>
      </c>
      <c r="G560" t="s">
        <v>302</v>
      </c>
      <c r="H560" t="s">
        <v>80</v>
      </c>
      <c r="I560">
        <v>24811</v>
      </c>
      <c r="L560" t="s">
        <v>365</v>
      </c>
      <c r="M560">
        <v>22075.35</v>
      </c>
      <c r="N560">
        <v>2735.65</v>
      </c>
      <c r="O560" t="s">
        <v>388</v>
      </c>
    </row>
    <row r="561" spans="1:15" hidden="1" x14ac:dyDescent="0.35">
      <c r="A561" t="s">
        <v>363</v>
      </c>
      <c r="B561" t="s">
        <v>84</v>
      </c>
      <c r="C561" t="s">
        <v>85</v>
      </c>
      <c r="D561" t="s">
        <v>78</v>
      </c>
      <c r="E561">
        <v>2019</v>
      </c>
      <c r="F561">
        <v>34</v>
      </c>
      <c r="G561" t="s">
        <v>302</v>
      </c>
      <c r="H561" t="s">
        <v>80</v>
      </c>
      <c r="I561">
        <v>436</v>
      </c>
      <c r="L561" t="s">
        <v>365</v>
      </c>
      <c r="M561">
        <v>387.93</v>
      </c>
      <c r="N561">
        <v>48.07</v>
      </c>
      <c r="O561" t="s">
        <v>388</v>
      </c>
    </row>
    <row r="562" spans="1:15" hidden="1" x14ac:dyDescent="0.35">
      <c r="A562" t="s">
        <v>363</v>
      </c>
      <c r="B562" t="s">
        <v>84</v>
      </c>
      <c r="C562" t="s">
        <v>85</v>
      </c>
      <c r="D562" t="s">
        <v>78</v>
      </c>
      <c r="E562">
        <v>2019</v>
      </c>
      <c r="F562">
        <v>34</v>
      </c>
      <c r="G562" t="s">
        <v>302</v>
      </c>
      <c r="H562" t="s">
        <v>80</v>
      </c>
      <c r="I562">
        <v>3762</v>
      </c>
      <c r="L562" t="s">
        <v>365</v>
      </c>
      <c r="M562">
        <v>3347.2</v>
      </c>
      <c r="N562">
        <v>414.8</v>
      </c>
      <c r="O562" t="s">
        <v>388</v>
      </c>
    </row>
    <row r="563" spans="1:15" hidden="1" x14ac:dyDescent="0.35">
      <c r="A563" t="s">
        <v>363</v>
      </c>
      <c r="B563" t="s">
        <v>84</v>
      </c>
      <c r="C563" t="s">
        <v>85</v>
      </c>
      <c r="D563" t="s">
        <v>78</v>
      </c>
      <c r="E563">
        <v>2019</v>
      </c>
      <c r="F563">
        <v>34</v>
      </c>
      <c r="G563" t="s">
        <v>302</v>
      </c>
      <c r="H563" t="s">
        <v>80</v>
      </c>
      <c r="I563">
        <v>1169</v>
      </c>
      <c r="L563" t="s">
        <v>365</v>
      </c>
      <c r="M563">
        <v>1040.1099999999999</v>
      </c>
      <c r="N563">
        <v>128.88999999999999</v>
      </c>
      <c r="O563" t="s">
        <v>388</v>
      </c>
    </row>
    <row r="564" spans="1:15" hidden="1" x14ac:dyDescent="0.35">
      <c r="A564" t="s">
        <v>363</v>
      </c>
      <c r="B564" t="s">
        <v>84</v>
      </c>
      <c r="C564" t="s">
        <v>85</v>
      </c>
      <c r="D564" t="s">
        <v>78</v>
      </c>
      <c r="E564">
        <v>2019</v>
      </c>
      <c r="F564">
        <v>34</v>
      </c>
      <c r="G564" t="s">
        <v>302</v>
      </c>
      <c r="H564" t="s">
        <v>80</v>
      </c>
      <c r="I564">
        <v>42363</v>
      </c>
      <c r="L564" t="s">
        <v>365</v>
      </c>
      <c r="M564">
        <v>37692.080000000002</v>
      </c>
      <c r="N564">
        <v>4670.92</v>
      </c>
      <c r="O564" t="s">
        <v>388</v>
      </c>
    </row>
    <row r="565" spans="1:15" hidden="1" x14ac:dyDescent="0.35">
      <c r="A565" t="s">
        <v>363</v>
      </c>
      <c r="B565" t="s">
        <v>84</v>
      </c>
      <c r="C565" t="s">
        <v>85</v>
      </c>
      <c r="D565" t="s">
        <v>78</v>
      </c>
      <c r="E565">
        <v>2019</v>
      </c>
      <c r="F565">
        <v>34</v>
      </c>
      <c r="G565" t="s">
        <v>302</v>
      </c>
      <c r="H565" t="s">
        <v>81</v>
      </c>
      <c r="I565">
        <v>16</v>
      </c>
      <c r="L565" t="s">
        <v>365</v>
      </c>
      <c r="M565">
        <v>14.24</v>
      </c>
      <c r="N565">
        <v>1.76</v>
      </c>
      <c r="O565" t="s">
        <v>388</v>
      </c>
    </row>
    <row r="566" spans="1:15" hidden="1" x14ac:dyDescent="0.35">
      <c r="A566" t="s">
        <v>363</v>
      </c>
      <c r="B566" t="s">
        <v>84</v>
      </c>
      <c r="C566" t="s">
        <v>85</v>
      </c>
      <c r="D566" t="s">
        <v>78</v>
      </c>
      <c r="E566">
        <v>2019</v>
      </c>
      <c r="F566">
        <v>34</v>
      </c>
      <c r="G566" t="s">
        <v>302</v>
      </c>
      <c r="H566" t="s">
        <v>81</v>
      </c>
      <c r="I566">
        <v>30453</v>
      </c>
      <c r="L566" t="s">
        <v>365</v>
      </c>
      <c r="M566">
        <v>27095.27</v>
      </c>
      <c r="N566">
        <v>3357.73</v>
      </c>
      <c r="O566" t="s">
        <v>388</v>
      </c>
    </row>
    <row r="567" spans="1:15" hidden="1" x14ac:dyDescent="0.35">
      <c r="A567" t="s">
        <v>363</v>
      </c>
      <c r="B567" t="s">
        <v>84</v>
      </c>
      <c r="C567" t="s">
        <v>85</v>
      </c>
      <c r="D567" t="s">
        <v>78</v>
      </c>
      <c r="E567">
        <v>2019</v>
      </c>
      <c r="F567">
        <v>67</v>
      </c>
      <c r="G567" t="s">
        <v>303</v>
      </c>
      <c r="H567" t="s">
        <v>80</v>
      </c>
      <c r="I567">
        <v>584</v>
      </c>
      <c r="J567">
        <v>114</v>
      </c>
      <c r="K567">
        <v>470</v>
      </c>
      <c r="L567" t="s">
        <v>365</v>
      </c>
      <c r="O567" t="s">
        <v>388</v>
      </c>
    </row>
    <row r="568" spans="1:15" hidden="1" x14ac:dyDescent="0.35">
      <c r="A568" t="s">
        <v>363</v>
      </c>
      <c r="B568" t="s">
        <v>84</v>
      </c>
      <c r="C568" t="s">
        <v>85</v>
      </c>
      <c r="D568" t="s">
        <v>78</v>
      </c>
      <c r="E568">
        <v>2019</v>
      </c>
      <c r="F568">
        <v>34</v>
      </c>
      <c r="G568" t="s">
        <v>302</v>
      </c>
      <c r="H568" t="s">
        <v>80</v>
      </c>
      <c r="I568">
        <v>16</v>
      </c>
      <c r="L568" t="s">
        <v>365</v>
      </c>
      <c r="M568">
        <v>14.24</v>
      </c>
      <c r="N568">
        <v>1.76</v>
      </c>
      <c r="O568" t="s">
        <v>388</v>
      </c>
    </row>
    <row r="569" spans="1:15" hidden="1" x14ac:dyDescent="0.35">
      <c r="A569" t="s">
        <v>363</v>
      </c>
      <c r="B569" t="s">
        <v>84</v>
      </c>
      <c r="C569" t="s">
        <v>85</v>
      </c>
      <c r="D569" t="s">
        <v>78</v>
      </c>
      <c r="E569">
        <v>2019</v>
      </c>
      <c r="F569">
        <v>34</v>
      </c>
      <c r="G569" t="s">
        <v>302</v>
      </c>
      <c r="H569" t="s">
        <v>80</v>
      </c>
      <c r="I569">
        <v>496</v>
      </c>
      <c r="L569" t="s">
        <v>365</v>
      </c>
      <c r="M569">
        <v>441.31</v>
      </c>
      <c r="N569">
        <v>54.69</v>
      </c>
      <c r="O569" t="s">
        <v>388</v>
      </c>
    </row>
    <row r="570" spans="1:15" hidden="1" x14ac:dyDescent="0.35">
      <c r="A570" t="s">
        <v>363</v>
      </c>
      <c r="B570" t="s">
        <v>84</v>
      </c>
      <c r="C570" t="s">
        <v>85</v>
      </c>
      <c r="D570" t="s">
        <v>78</v>
      </c>
      <c r="E570">
        <v>2019</v>
      </c>
      <c r="F570">
        <v>34</v>
      </c>
      <c r="G570" t="s">
        <v>302</v>
      </c>
      <c r="H570" t="s">
        <v>80</v>
      </c>
      <c r="I570">
        <v>496</v>
      </c>
      <c r="L570" t="s">
        <v>365</v>
      </c>
      <c r="M570">
        <v>441.31</v>
      </c>
      <c r="N570">
        <v>54.69</v>
      </c>
      <c r="O570" t="s">
        <v>388</v>
      </c>
    </row>
    <row r="571" spans="1:15" hidden="1" x14ac:dyDescent="0.35">
      <c r="A571" t="s">
        <v>363</v>
      </c>
      <c r="B571" t="s">
        <v>84</v>
      </c>
      <c r="C571" t="s">
        <v>85</v>
      </c>
      <c r="D571" t="s">
        <v>78</v>
      </c>
      <c r="E571">
        <v>2020</v>
      </c>
      <c r="F571">
        <v>79</v>
      </c>
      <c r="G571" t="s">
        <v>312</v>
      </c>
      <c r="H571" t="s">
        <v>80</v>
      </c>
      <c r="I571">
        <v>11178</v>
      </c>
      <c r="L571" t="s">
        <v>365</v>
      </c>
      <c r="O571" t="s">
        <v>388</v>
      </c>
    </row>
    <row r="572" spans="1:15" hidden="1" x14ac:dyDescent="0.35">
      <c r="A572" t="s">
        <v>363</v>
      </c>
      <c r="B572" t="s">
        <v>84</v>
      </c>
      <c r="C572" t="s">
        <v>85</v>
      </c>
      <c r="D572" t="s">
        <v>78</v>
      </c>
      <c r="E572">
        <v>2020</v>
      </c>
      <c r="F572">
        <v>79</v>
      </c>
      <c r="G572" t="s">
        <v>312</v>
      </c>
      <c r="H572" t="s">
        <v>80</v>
      </c>
      <c r="I572">
        <v>6017</v>
      </c>
      <c r="L572" t="s">
        <v>365</v>
      </c>
      <c r="O572" t="s">
        <v>388</v>
      </c>
    </row>
    <row r="573" spans="1:15" hidden="1" x14ac:dyDescent="0.35">
      <c r="A573" t="s">
        <v>363</v>
      </c>
      <c r="B573" t="s">
        <v>84</v>
      </c>
      <c r="C573" t="s">
        <v>85</v>
      </c>
      <c r="D573" t="s">
        <v>78</v>
      </c>
      <c r="E573">
        <v>2020</v>
      </c>
      <c r="F573">
        <v>79</v>
      </c>
      <c r="G573" t="s">
        <v>312</v>
      </c>
      <c r="H573" t="s">
        <v>80</v>
      </c>
      <c r="I573">
        <v>5033</v>
      </c>
      <c r="L573" t="s">
        <v>365</v>
      </c>
      <c r="O573" t="s">
        <v>388</v>
      </c>
    </row>
    <row r="574" spans="1:15" hidden="1" x14ac:dyDescent="0.35">
      <c r="A574" t="s">
        <v>363</v>
      </c>
      <c r="B574" t="s">
        <v>84</v>
      </c>
      <c r="C574" t="s">
        <v>85</v>
      </c>
      <c r="D574" t="s">
        <v>78</v>
      </c>
      <c r="E574">
        <v>2020</v>
      </c>
      <c r="F574">
        <v>79</v>
      </c>
      <c r="G574" t="s">
        <v>312</v>
      </c>
      <c r="H574" t="s">
        <v>80</v>
      </c>
      <c r="I574">
        <v>159</v>
      </c>
      <c r="L574" t="s">
        <v>365</v>
      </c>
      <c r="O574" t="s">
        <v>388</v>
      </c>
    </row>
    <row r="575" spans="1:15" hidden="1" x14ac:dyDescent="0.35">
      <c r="A575" t="s">
        <v>363</v>
      </c>
      <c r="B575" t="s">
        <v>84</v>
      </c>
      <c r="C575" t="s">
        <v>85</v>
      </c>
      <c r="D575" t="s">
        <v>78</v>
      </c>
      <c r="E575">
        <v>2020</v>
      </c>
      <c r="F575">
        <v>34</v>
      </c>
      <c r="G575" t="s">
        <v>302</v>
      </c>
      <c r="H575" t="s">
        <v>80</v>
      </c>
      <c r="I575">
        <v>14391</v>
      </c>
      <c r="L575" t="s">
        <v>365</v>
      </c>
      <c r="M575">
        <v>12804.26</v>
      </c>
      <c r="N575">
        <v>1586.74</v>
      </c>
      <c r="O575" t="s">
        <v>388</v>
      </c>
    </row>
    <row r="576" spans="1:15" hidden="1" x14ac:dyDescent="0.35">
      <c r="A576" t="s">
        <v>363</v>
      </c>
      <c r="B576" t="s">
        <v>84</v>
      </c>
      <c r="C576" t="s">
        <v>85</v>
      </c>
      <c r="D576" t="s">
        <v>78</v>
      </c>
      <c r="E576">
        <v>2020</v>
      </c>
      <c r="F576">
        <v>34</v>
      </c>
      <c r="G576" t="s">
        <v>302</v>
      </c>
      <c r="H576" t="s">
        <v>80</v>
      </c>
      <c r="I576">
        <v>1403</v>
      </c>
      <c r="L576" t="s">
        <v>365</v>
      </c>
      <c r="M576">
        <v>1248.31</v>
      </c>
      <c r="N576">
        <v>154.69</v>
      </c>
      <c r="O576" t="s">
        <v>388</v>
      </c>
    </row>
    <row r="577" spans="1:15" hidden="1" x14ac:dyDescent="0.35">
      <c r="A577" t="s">
        <v>363</v>
      </c>
      <c r="B577" t="s">
        <v>84</v>
      </c>
      <c r="C577" t="s">
        <v>85</v>
      </c>
      <c r="D577" t="s">
        <v>78</v>
      </c>
      <c r="E577">
        <v>2020</v>
      </c>
      <c r="F577">
        <v>34</v>
      </c>
      <c r="G577" t="s">
        <v>302</v>
      </c>
      <c r="H577" t="s">
        <v>80</v>
      </c>
      <c r="I577">
        <v>1170</v>
      </c>
      <c r="L577" t="s">
        <v>365</v>
      </c>
      <c r="M577">
        <v>1041</v>
      </c>
      <c r="N577">
        <v>129</v>
      </c>
      <c r="O577" t="s">
        <v>388</v>
      </c>
    </row>
    <row r="578" spans="1:15" hidden="1" x14ac:dyDescent="0.35">
      <c r="A578" t="s">
        <v>363</v>
      </c>
      <c r="B578" t="s">
        <v>84</v>
      </c>
      <c r="C578" t="s">
        <v>85</v>
      </c>
      <c r="D578" t="s">
        <v>78</v>
      </c>
      <c r="E578">
        <v>2020</v>
      </c>
      <c r="F578">
        <v>34</v>
      </c>
      <c r="G578" t="s">
        <v>302</v>
      </c>
      <c r="H578" t="s">
        <v>80</v>
      </c>
      <c r="I578">
        <v>11220</v>
      </c>
      <c r="L578" t="s">
        <v>365</v>
      </c>
      <c r="M578">
        <v>9982.89</v>
      </c>
      <c r="N578">
        <v>1237.1099999999999</v>
      </c>
      <c r="O578" t="s">
        <v>388</v>
      </c>
    </row>
    <row r="579" spans="1:15" hidden="1" x14ac:dyDescent="0.35">
      <c r="A579" t="s">
        <v>363</v>
      </c>
      <c r="B579" t="s">
        <v>84</v>
      </c>
      <c r="C579" t="s">
        <v>330</v>
      </c>
      <c r="D579" t="s">
        <v>78</v>
      </c>
      <c r="E579">
        <v>2020</v>
      </c>
      <c r="F579">
        <v>79</v>
      </c>
      <c r="G579" t="s">
        <v>312</v>
      </c>
      <c r="H579" t="s">
        <v>80</v>
      </c>
      <c r="I579">
        <v>1963</v>
      </c>
      <c r="L579" t="s">
        <v>365</v>
      </c>
      <c r="O579" t="s">
        <v>392</v>
      </c>
    </row>
    <row r="580" spans="1:15" hidden="1" x14ac:dyDescent="0.35">
      <c r="A580" t="s">
        <v>363</v>
      </c>
      <c r="B580" t="s">
        <v>84</v>
      </c>
      <c r="C580" t="s">
        <v>330</v>
      </c>
      <c r="D580" t="s">
        <v>78</v>
      </c>
      <c r="E580">
        <v>2020</v>
      </c>
      <c r="F580">
        <v>79</v>
      </c>
      <c r="G580" t="s">
        <v>312</v>
      </c>
      <c r="H580" t="s">
        <v>80</v>
      </c>
      <c r="I580">
        <v>6</v>
      </c>
      <c r="L580" t="s">
        <v>365</v>
      </c>
      <c r="O580" t="s">
        <v>392</v>
      </c>
    </row>
    <row r="581" spans="1:15" hidden="1" x14ac:dyDescent="0.35">
      <c r="A581" t="s">
        <v>363</v>
      </c>
      <c r="B581" t="s">
        <v>84</v>
      </c>
      <c r="C581" t="s">
        <v>330</v>
      </c>
      <c r="D581" t="s">
        <v>78</v>
      </c>
      <c r="E581">
        <v>2020</v>
      </c>
      <c r="F581">
        <v>79</v>
      </c>
      <c r="G581" t="s">
        <v>312</v>
      </c>
      <c r="H581" t="s">
        <v>80</v>
      </c>
      <c r="I581">
        <v>2518</v>
      </c>
      <c r="L581" t="s">
        <v>365</v>
      </c>
      <c r="O581" t="s">
        <v>392</v>
      </c>
    </row>
    <row r="582" spans="1:15" hidden="1" x14ac:dyDescent="0.35">
      <c r="A582" t="s">
        <v>363</v>
      </c>
      <c r="B582" t="s">
        <v>84</v>
      </c>
      <c r="C582" t="s">
        <v>330</v>
      </c>
      <c r="D582" t="s">
        <v>78</v>
      </c>
      <c r="E582">
        <v>2020</v>
      </c>
      <c r="F582">
        <v>79</v>
      </c>
      <c r="G582" t="s">
        <v>312</v>
      </c>
      <c r="H582" t="s">
        <v>80</v>
      </c>
      <c r="I582">
        <v>416</v>
      </c>
      <c r="L582" t="s">
        <v>365</v>
      </c>
      <c r="O582" t="s">
        <v>392</v>
      </c>
    </row>
    <row r="583" spans="1:15" hidden="1" x14ac:dyDescent="0.35">
      <c r="A583" t="s">
        <v>363</v>
      </c>
      <c r="B583" t="s">
        <v>84</v>
      </c>
      <c r="C583" t="s">
        <v>330</v>
      </c>
      <c r="D583" t="s">
        <v>78</v>
      </c>
      <c r="E583">
        <v>2020</v>
      </c>
      <c r="F583">
        <v>79</v>
      </c>
      <c r="G583" t="s">
        <v>312</v>
      </c>
      <c r="H583" t="s">
        <v>80</v>
      </c>
      <c r="I583">
        <v>220</v>
      </c>
      <c r="L583" t="s">
        <v>365</v>
      </c>
      <c r="O583" t="s">
        <v>392</v>
      </c>
    </row>
    <row r="584" spans="1:15" hidden="1" x14ac:dyDescent="0.35">
      <c r="A584" t="s">
        <v>363</v>
      </c>
      <c r="B584" t="s">
        <v>84</v>
      </c>
      <c r="C584" t="s">
        <v>330</v>
      </c>
      <c r="D584" t="s">
        <v>78</v>
      </c>
      <c r="E584">
        <v>2020</v>
      </c>
      <c r="F584">
        <v>79</v>
      </c>
      <c r="G584" t="s">
        <v>312</v>
      </c>
      <c r="H584" t="s">
        <v>81</v>
      </c>
      <c r="I584">
        <v>545</v>
      </c>
      <c r="L584" t="s">
        <v>365</v>
      </c>
      <c r="O584" t="s">
        <v>392</v>
      </c>
    </row>
    <row r="585" spans="1:15" hidden="1" x14ac:dyDescent="0.35">
      <c r="A585" t="s">
        <v>363</v>
      </c>
      <c r="B585" t="s">
        <v>84</v>
      </c>
      <c r="C585" t="s">
        <v>330</v>
      </c>
      <c r="D585" t="s">
        <v>78</v>
      </c>
      <c r="E585">
        <v>2020</v>
      </c>
      <c r="F585">
        <v>79</v>
      </c>
      <c r="G585" t="s">
        <v>312</v>
      </c>
      <c r="H585" t="s">
        <v>81</v>
      </c>
      <c r="I585">
        <v>398</v>
      </c>
      <c r="L585" t="s">
        <v>365</v>
      </c>
      <c r="O585" t="s">
        <v>392</v>
      </c>
    </row>
    <row r="586" spans="1:15" hidden="1" x14ac:dyDescent="0.35">
      <c r="A586" t="s">
        <v>363</v>
      </c>
      <c r="B586" t="s">
        <v>84</v>
      </c>
      <c r="C586" t="s">
        <v>330</v>
      </c>
      <c r="D586" t="s">
        <v>78</v>
      </c>
      <c r="E586">
        <v>2020</v>
      </c>
      <c r="F586">
        <v>34</v>
      </c>
      <c r="G586" t="s">
        <v>302</v>
      </c>
      <c r="H586" t="s">
        <v>80</v>
      </c>
      <c r="I586">
        <v>820</v>
      </c>
      <c r="L586" t="s">
        <v>365</v>
      </c>
      <c r="M586">
        <v>809.07</v>
      </c>
      <c r="N586">
        <v>10.93</v>
      </c>
      <c r="O586" t="s">
        <v>392</v>
      </c>
    </row>
    <row r="587" spans="1:15" hidden="1" x14ac:dyDescent="0.35">
      <c r="A587" t="s">
        <v>363</v>
      </c>
      <c r="B587" t="s">
        <v>84</v>
      </c>
      <c r="C587" t="s">
        <v>330</v>
      </c>
      <c r="D587" t="s">
        <v>78</v>
      </c>
      <c r="E587">
        <v>2020</v>
      </c>
      <c r="F587">
        <v>34</v>
      </c>
      <c r="G587" t="s">
        <v>302</v>
      </c>
      <c r="H587" t="s">
        <v>80</v>
      </c>
      <c r="I587">
        <v>233</v>
      </c>
      <c r="L587" t="s">
        <v>365</v>
      </c>
      <c r="M587">
        <v>221.35</v>
      </c>
      <c r="N587">
        <v>11.65</v>
      </c>
      <c r="O587" t="s">
        <v>392</v>
      </c>
    </row>
    <row r="588" spans="1:15" hidden="1" x14ac:dyDescent="0.35">
      <c r="A588" t="s">
        <v>363</v>
      </c>
      <c r="B588" t="s">
        <v>84</v>
      </c>
      <c r="C588" t="s">
        <v>330</v>
      </c>
      <c r="D588" t="s">
        <v>78</v>
      </c>
      <c r="E588">
        <v>2020</v>
      </c>
      <c r="F588">
        <v>34</v>
      </c>
      <c r="G588" t="s">
        <v>302</v>
      </c>
      <c r="H588" t="s">
        <v>80</v>
      </c>
      <c r="I588">
        <v>10158</v>
      </c>
      <c r="L588" t="s">
        <v>365</v>
      </c>
      <c r="M588">
        <v>10022.540000000001</v>
      </c>
      <c r="N588">
        <v>135.46</v>
      </c>
      <c r="O588" t="s">
        <v>392</v>
      </c>
    </row>
    <row r="589" spans="1:15" hidden="1" x14ac:dyDescent="0.35">
      <c r="A589" t="s">
        <v>363</v>
      </c>
      <c r="B589" t="s">
        <v>84</v>
      </c>
      <c r="C589" t="s">
        <v>330</v>
      </c>
      <c r="D589" t="s">
        <v>78</v>
      </c>
      <c r="E589">
        <v>2020</v>
      </c>
      <c r="F589">
        <v>34</v>
      </c>
      <c r="G589" t="s">
        <v>302</v>
      </c>
      <c r="H589" t="s">
        <v>80</v>
      </c>
      <c r="I589">
        <v>7856</v>
      </c>
      <c r="L589" t="s">
        <v>365</v>
      </c>
      <c r="M589">
        <v>7751.24</v>
      </c>
      <c r="N589">
        <v>104.76</v>
      </c>
      <c r="O589" t="s">
        <v>392</v>
      </c>
    </row>
    <row r="590" spans="1:15" hidden="1" x14ac:dyDescent="0.35">
      <c r="A590" t="s">
        <v>363</v>
      </c>
      <c r="B590" t="s">
        <v>84</v>
      </c>
      <c r="C590" t="s">
        <v>330</v>
      </c>
      <c r="D590" t="s">
        <v>78</v>
      </c>
      <c r="E590">
        <v>2020</v>
      </c>
      <c r="F590">
        <v>34</v>
      </c>
      <c r="G590" t="s">
        <v>302</v>
      </c>
      <c r="H590" t="s">
        <v>80</v>
      </c>
      <c r="I590">
        <v>8004</v>
      </c>
      <c r="L590" t="s">
        <v>365</v>
      </c>
      <c r="M590">
        <v>7603.8</v>
      </c>
      <c r="N590">
        <v>400.2</v>
      </c>
      <c r="O590" t="s">
        <v>392</v>
      </c>
    </row>
    <row r="591" spans="1:15" hidden="1" x14ac:dyDescent="0.35">
      <c r="A591" t="s">
        <v>363</v>
      </c>
      <c r="B591" t="s">
        <v>84</v>
      </c>
      <c r="C591" t="s">
        <v>330</v>
      </c>
      <c r="D591" t="s">
        <v>78</v>
      </c>
      <c r="E591">
        <v>2020</v>
      </c>
      <c r="F591">
        <v>34</v>
      </c>
      <c r="G591" t="s">
        <v>302</v>
      </c>
      <c r="H591" t="s">
        <v>81</v>
      </c>
      <c r="I591">
        <v>2523</v>
      </c>
      <c r="L591" t="s">
        <v>365</v>
      </c>
      <c r="M591">
        <v>2489.36</v>
      </c>
      <c r="N591">
        <v>33.64</v>
      </c>
      <c r="O591" t="s">
        <v>392</v>
      </c>
    </row>
    <row r="592" spans="1:15" hidden="1" x14ac:dyDescent="0.35">
      <c r="A592" t="s">
        <v>363</v>
      </c>
      <c r="B592" t="s">
        <v>84</v>
      </c>
      <c r="C592" t="s">
        <v>330</v>
      </c>
      <c r="D592" t="s">
        <v>78</v>
      </c>
      <c r="E592">
        <v>2020</v>
      </c>
      <c r="F592">
        <v>34</v>
      </c>
      <c r="G592" t="s">
        <v>302</v>
      </c>
      <c r="H592" t="s">
        <v>81</v>
      </c>
      <c r="I592">
        <v>959</v>
      </c>
      <c r="L592" t="s">
        <v>365</v>
      </c>
      <c r="M592">
        <v>946.21</v>
      </c>
      <c r="N592">
        <v>12.79</v>
      </c>
      <c r="O592" t="s">
        <v>392</v>
      </c>
    </row>
    <row r="593" spans="1:15" hidden="1" x14ac:dyDescent="0.35">
      <c r="A593" t="s">
        <v>363</v>
      </c>
      <c r="B593" t="s">
        <v>84</v>
      </c>
      <c r="C593" t="s">
        <v>354</v>
      </c>
      <c r="D593" t="s">
        <v>78</v>
      </c>
      <c r="E593">
        <v>2020</v>
      </c>
      <c r="F593">
        <v>34</v>
      </c>
      <c r="G593" t="s">
        <v>302</v>
      </c>
      <c r="H593" t="s">
        <v>80</v>
      </c>
      <c r="I593">
        <v>313</v>
      </c>
      <c r="L593" t="s">
        <v>365</v>
      </c>
      <c r="M593">
        <v>297.35000000000002</v>
      </c>
      <c r="N593">
        <v>15.65</v>
      </c>
      <c r="O593" t="s">
        <v>400</v>
      </c>
    </row>
    <row r="594" spans="1:15" hidden="1" x14ac:dyDescent="0.35">
      <c r="A594" t="s">
        <v>363</v>
      </c>
      <c r="B594" t="s">
        <v>84</v>
      </c>
      <c r="C594" t="s">
        <v>354</v>
      </c>
      <c r="D594" t="s">
        <v>78</v>
      </c>
      <c r="E594">
        <v>2020</v>
      </c>
      <c r="F594">
        <v>34</v>
      </c>
      <c r="G594" t="s">
        <v>302</v>
      </c>
      <c r="H594" t="s">
        <v>80</v>
      </c>
      <c r="I594">
        <v>22</v>
      </c>
      <c r="L594" t="s">
        <v>365</v>
      </c>
      <c r="M594">
        <v>20.9</v>
      </c>
      <c r="N594">
        <v>1.1000000000000001</v>
      </c>
      <c r="O594" t="s">
        <v>400</v>
      </c>
    </row>
    <row r="595" spans="1:15" hidden="1" x14ac:dyDescent="0.35">
      <c r="A595" t="s">
        <v>363</v>
      </c>
      <c r="B595" t="s">
        <v>84</v>
      </c>
      <c r="C595" t="s">
        <v>354</v>
      </c>
      <c r="D595" t="s">
        <v>78</v>
      </c>
      <c r="E595">
        <v>2020</v>
      </c>
      <c r="F595">
        <v>34</v>
      </c>
      <c r="G595" t="s">
        <v>302</v>
      </c>
      <c r="H595" t="s">
        <v>80</v>
      </c>
      <c r="I595">
        <v>230</v>
      </c>
      <c r="L595" t="s">
        <v>365</v>
      </c>
      <c r="M595">
        <v>218.5</v>
      </c>
      <c r="N595">
        <v>11.5</v>
      </c>
      <c r="O595" t="s">
        <v>400</v>
      </c>
    </row>
    <row r="596" spans="1:15" hidden="1" x14ac:dyDescent="0.35">
      <c r="A596" t="s">
        <v>363</v>
      </c>
      <c r="B596" t="s">
        <v>84</v>
      </c>
      <c r="C596" t="s">
        <v>354</v>
      </c>
      <c r="D596" t="s">
        <v>78</v>
      </c>
      <c r="E596">
        <v>2020</v>
      </c>
      <c r="F596">
        <v>34</v>
      </c>
      <c r="G596" t="s">
        <v>302</v>
      </c>
      <c r="H596" t="s">
        <v>80</v>
      </c>
      <c r="I596">
        <v>3</v>
      </c>
      <c r="L596" t="s">
        <v>365</v>
      </c>
      <c r="M596">
        <v>2.85</v>
      </c>
      <c r="N596">
        <v>0.15</v>
      </c>
      <c r="O596" t="s">
        <v>400</v>
      </c>
    </row>
    <row r="597" spans="1:15" hidden="1" x14ac:dyDescent="0.35">
      <c r="A597" t="s">
        <v>363</v>
      </c>
      <c r="B597" t="s">
        <v>84</v>
      </c>
      <c r="C597" t="s">
        <v>338</v>
      </c>
      <c r="D597" t="s">
        <v>78</v>
      </c>
      <c r="E597">
        <v>2020</v>
      </c>
      <c r="F597">
        <v>34</v>
      </c>
      <c r="G597" t="s">
        <v>302</v>
      </c>
      <c r="H597" t="s">
        <v>80</v>
      </c>
      <c r="I597">
        <v>1675</v>
      </c>
      <c r="L597" t="s">
        <v>365</v>
      </c>
      <c r="M597">
        <v>1591.25</v>
      </c>
      <c r="N597">
        <v>83.75</v>
      </c>
      <c r="O597" t="s">
        <v>396</v>
      </c>
    </row>
    <row r="598" spans="1:15" hidden="1" x14ac:dyDescent="0.35">
      <c r="A598" t="s">
        <v>363</v>
      </c>
      <c r="B598" t="s">
        <v>84</v>
      </c>
      <c r="C598" t="s">
        <v>338</v>
      </c>
      <c r="D598" t="s">
        <v>78</v>
      </c>
      <c r="E598">
        <v>2020</v>
      </c>
      <c r="F598">
        <v>34</v>
      </c>
      <c r="G598" t="s">
        <v>302</v>
      </c>
      <c r="H598" t="s">
        <v>80</v>
      </c>
      <c r="I598">
        <v>155</v>
      </c>
      <c r="L598" t="s">
        <v>365</v>
      </c>
      <c r="M598">
        <v>147.25</v>
      </c>
      <c r="N598">
        <v>7.75</v>
      </c>
      <c r="O598" t="s">
        <v>396</v>
      </c>
    </row>
    <row r="599" spans="1:15" hidden="1" x14ac:dyDescent="0.35">
      <c r="A599" t="s">
        <v>363</v>
      </c>
      <c r="B599" t="s">
        <v>84</v>
      </c>
      <c r="C599" t="s">
        <v>338</v>
      </c>
      <c r="D599" t="s">
        <v>78</v>
      </c>
      <c r="E599">
        <v>2020</v>
      </c>
      <c r="F599">
        <v>34</v>
      </c>
      <c r="G599" t="s">
        <v>302</v>
      </c>
      <c r="H599" t="s">
        <v>80</v>
      </c>
      <c r="I599">
        <v>1908</v>
      </c>
      <c r="L599" t="s">
        <v>365</v>
      </c>
      <c r="M599">
        <v>1812.6</v>
      </c>
      <c r="N599">
        <v>95.4</v>
      </c>
      <c r="O599" t="s">
        <v>396</v>
      </c>
    </row>
    <row r="600" spans="1:15" hidden="1" x14ac:dyDescent="0.35">
      <c r="A600" t="s">
        <v>363</v>
      </c>
      <c r="B600" t="s">
        <v>84</v>
      </c>
      <c r="C600" t="s">
        <v>334</v>
      </c>
      <c r="D600" t="s">
        <v>78</v>
      </c>
      <c r="E600">
        <v>2020</v>
      </c>
      <c r="F600">
        <v>34</v>
      </c>
      <c r="G600" t="s">
        <v>302</v>
      </c>
      <c r="H600" t="s">
        <v>80</v>
      </c>
      <c r="I600">
        <v>630</v>
      </c>
      <c r="L600" t="s">
        <v>365</v>
      </c>
      <c r="M600">
        <v>598.5</v>
      </c>
      <c r="N600">
        <v>31.5</v>
      </c>
      <c r="O600" t="s">
        <v>391</v>
      </c>
    </row>
    <row r="601" spans="1:15" hidden="1" x14ac:dyDescent="0.35">
      <c r="A601" t="s">
        <v>363</v>
      </c>
      <c r="B601" t="s">
        <v>84</v>
      </c>
      <c r="C601" t="s">
        <v>334</v>
      </c>
      <c r="D601" t="s">
        <v>78</v>
      </c>
      <c r="E601">
        <v>2020</v>
      </c>
      <c r="F601">
        <v>34</v>
      </c>
      <c r="G601" t="s">
        <v>302</v>
      </c>
      <c r="H601" t="s">
        <v>80</v>
      </c>
      <c r="I601">
        <v>47</v>
      </c>
      <c r="L601" t="s">
        <v>365</v>
      </c>
      <c r="M601">
        <v>44.65</v>
      </c>
      <c r="N601">
        <v>2.35</v>
      </c>
      <c r="O601" t="s">
        <v>391</v>
      </c>
    </row>
    <row r="602" spans="1:15" hidden="1" x14ac:dyDescent="0.35">
      <c r="A602" t="s">
        <v>363</v>
      </c>
      <c r="B602" t="s">
        <v>84</v>
      </c>
      <c r="C602" t="s">
        <v>334</v>
      </c>
      <c r="D602" t="s">
        <v>78</v>
      </c>
      <c r="E602">
        <v>2020</v>
      </c>
      <c r="F602">
        <v>34</v>
      </c>
      <c r="G602" t="s">
        <v>302</v>
      </c>
      <c r="H602" t="s">
        <v>80</v>
      </c>
      <c r="I602">
        <v>1133</v>
      </c>
      <c r="L602" t="s">
        <v>365</v>
      </c>
      <c r="M602">
        <v>1076.3499999999999</v>
      </c>
      <c r="N602">
        <v>56.65</v>
      </c>
      <c r="O602" t="s">
        <v>391</v>
      </c>
    </row>
    <row r="603" spans="1:15" hidden="1" x14ac:dyDescent="0.35">
      <c r="A603" t="s">
        <v>363</v>
      </c>
      <c r="B603" t="s">
        <v>84</v>
      </c>
      <c r="C603" t="s">
        <v>334</v>
      </c>
      <c r="D603" t="s">
        <v>78</v>
      </c>
      <c r="E603">
        <v>2020</v>
      </c>
      <c r="F603">
        <v>34</v>
      </c>
      <c r="G603" t="s">
        <v>302</v>
      </c>
      <c r="H603" t="s">
        <v>80</v>
      </c>
      <c r="I603">
        <v>65</v>
      </c>
      <c r="L603" t="s">
        <v>365</v>
      </c>
      <c r="M603">
        <v>61.75</v>
      </c>
      <c r="N603">
        <v>3.25</v>
      </c>
      <c r="O603" t="s">
        <v>391</v>
      </c>
    </row>
    <row r="604" spans="1:15" hidden="1" x14ac:dyDescent="0.35">
      <c r="A604" t="s">
        <v>368</v>
      </c>
      <c r="B604" t="s">
        <v>304</v>
      </c>
      <c r="C604" t="s">
        <v>87</v>
      </c>
      <c r="D604" t="s">
        <v>78</v>
      </c>
      <c r="E604">
        <v>2019</v>
      </c>
      <c r="F604">
        <v>22</v>
      </c>
      <c r="G604" t="s">
        <v>367</v>
      </c>
      <c r="H604" t="s">
        <v>80</v>
      </c>
      <c r="I604">
        <v>6611</v>
      </c>
      <c r="L604" t="s">
        <v>370</v>
      </c>
      <c r="O604" t="s">
        <v>387</v>
      </c>
    </row>
    <row r="605" spans="1:15" hidden="1" x14ac:dyDescent="0.35">
      <c r="A605" t="s">
        <v>368</v>
      </c>
      <c r="B605" t="s">
        <v>304</v>
      </c>
      <c r="C605" t="s">
        <v>87</v>
      </c>
      <c r="D605" t="s">
        <v>78</v>
      </c>
      <c r="E605">
        <v>2019</v>
      </c>
      <c r="F605">
        <v>22</v>
      </c>
      <c r="G605" t="s">
        <v>367</v>
      </c>
      <c r="H605" t="s">
        <v>80</v>
      </c>
      <c r="I605">
        <v>7</v>
      </c>
      <c r="L605" t="s">
        <v>370</v>
      </c>
      <c r="O605" t="s">
        <v>387</v>
      </c>
    </row>
    <row r="606" spans="1:15" hidden="1" x14ac:dyDescent="0.35">
      <c r="A606" t="s">
        <v>368</v>
      </c>
      <c r="B606" t="s">
        <v>304</v>
      </c>
      <c r="C606" t="s">
        <v>87</v>
      </c>
      <c r="D606" t="s">
        <v>78</v>
      </c>
      <c r="E606">
        <v>2019</v>
      </c>
      <c r="F606">
        <v>22</v>
      </c>
      <c r="G606" t="s">
        <v>367</v>
      </c>
      <c r="H606" t="s">
        <v>80</v>
      </c>
      <c r="I606">
        <v>1783</v>
      </c>
      <c r="L606" t="s">
        <v>370</v>
      </c>
      <c r="O606" t="s">
        <v>387</v>
      </c>
    </row>
    <row r="607" spans="1:15" hidden="1" x14ac:dyDescent="0.35">
      <c r="A607" t="s">
        <v>368</v>
      </c>
      <c r="B607" t="s">
        <v>304</v>
      </c>
      <c r="C607" t="s">
        <v>87</v>
      </c>
      <c r="D607" t="s">
        <v>78</v>
      </c>
      <c r="E607">
        <v>2019</v>
      </c>
      <c r="F607">
        <v>22</v>
      </c>
      <c r="G607" t="s">
        <v>367</v>
      </c>
      <c r="H607" t="s">
        <v>80</v>
      </c>
      <c r="I607">
        <v>234</v>
      </c>
      <c r="L607" t="s">
        <v>370</v>
      </c>
      <c r="O607" t="s">
        <v>387</v>
      </c>
    </row>
    <row r="608" spans="1:15" hidden="1" x14ac:dyDescent="0.35">
      <c r="A608" t="s">
        <v>368</v>
      </c>
      <c r="B608" t="s">
        <v>304</v>
      </c>
      <c r="C608" t="s">
        <v>87</v>
      </c>
      <c r="D608" t="s">
        <v>78</v>
      </c>
      <c r="E608">
        <v>2019</v>
      </c>
      <c r="F608">
        <v>22</v>
      </c>
      <c r="G608" t="s">
        <v>367</v>
      </c>
      <c r="H608" t="s">
        <v>81</v>
      </c>
      <c r="I608">
        <v>18</v>
      </c>
      <c r="L608" t="s">
        <v>370</v>
      </c>
      <c r="O608" t="s">
        <v>387</v>
      </c>
    </row>
    <row r="609" spans="1:15" hidden="1" x14ac:dyDescent="0.35">
      <c r="A609" t="s">
        <v>368</v>
      </c>
      <c r="B609" t="s">
        <v>304</v>
      </c>
      <c r="C609" t="s">
        <v>87</v>
      </c>
      <c r="D609" t="s">
        <v>78</v>
      </c>
      <c r="E609">
        <v>2019</v>
      </c>
      <c r="F609">
        <v>22</v>
      </c>
      <c r="G609" t="s">
        <v>367</v>
      </c>
      <c r="H609" t="s">
        <v>81</v>
      </c>
      <c r="I609">
        <v>10</v>
      </c>
      <c r="L609" t="s">
        <v>370</v>
      </c>
      <c r="O609" t="s">
        <v>387</v>
      </c>
    </row>
    <row r="610" spans="1:15" hidden="1" x14ac:dyDescent="0.35">
      <c r="A610" t="s">
        <v>368</v>
      </c>
      <c r="B610" t="s">
        <v>304</v>
      </c>
      <c r="C610" t="s">
        <v>87</v>
      </c>
      <c r="D610" t="s">
        <v>78</v>
      </c>
      <c r="E610">
        <v>2019</v>
      </c>
      <c r="F610">
        <v>34</v>
      </c>
      <c r="G610" t="s">
        <v>302</v>
      </c>
      <c r="H610" t="s">
        <v>80</v>
      </c>
      <c r="I610">
        <v>276584</v>
      </c>
      <c r="L610" t="s">
        <v>370</v>
      </c>
      <c r="M610">
        <v>270629</v>
      </c>
      <c r="N610">
        <v>5955</v>
      </c>
      <c r="O610" t="s">
        <v>387</v>
      </c>
    </row>
    <row r="611" spans="1:15" hidden="1" x14ac:dyDescent="0.35">
      <c r="A611" t="s">
        <v>368</v>
      </c>
      <c r="B611" t="s">
        <v>304</v>
      </c>
      <c r="C611" t="s">
        <v>87</v>
      </c>
      <c r="D611" t="s">
        <v>78</v>
      </c>
      <c r="E611">
        <v>2019</v>
      </c>
      <c r="F611">
        <v>34</v>
      </c>
      <c r="G611" t="s">
        <v>302</v>
      </c>
      <c r="H611" t="s">
        <v>80</v>
      </c>
      <c r="I611">
        <v>283</v>
      </c>
      <c r="L611" t="s">
        <v>370</v>
      </c>
      <c r="M611">
        <v>277</v>
      </c>
      <c r="N611">
        <v>6</v>
      </c>
      <c r="O611" t="s">
        <v>387</v>
      </c>
    </row>
    <row r="612" spans="1:15" hidden="1" x14ac:dyDescent="0.35">
      <c r="A612" t="s">
        <v>368</v>
      </c>
      <c r="B612" t="s">
        <v>304</v>
      </c>
      <c r="C612" t="s">
        <v>87</v>
      </c>
      <c r="D612" t="s">
        <v>78</v>
      </c>
      <c r="E612">
        <v>2019</v>
      </c>
      <c r="F612">
        <v>34</v>
      </c>
      <c r="G612" t="s">
        <v>302</v>
      </c>
      <c r="H612" t="s">
        <v>80</v>
      </c>
      <c r="I612">
        <v>74606</v>
      </c>
      <c r="L612" t="s">
        <v>370</v>
      </c>
      <c r="M612">
        <v>73000</v>
      </c>
      <c r="N612">
        <v>1606</v>
      </c>
      <c r="O612" t="s">
        <v>387</v>
      </c>
    </row>
    <row r="613" spans="1:15" hidden="1" x14ac:dyDescent="0.35">
      <c r="A613" t="s">
        <v>368</v>
      </c>
      <c r="B613" t="s">
        <v>304</v>
      </c>
      <c r="C613" t="s">
        <v>87</v>
      </c>
      <c r="D613" t="s">
        <v>78</v>
      </c>
      <c r="E613">
        <v>2019</v>
      </c>
      <c r="F613">
        <v>34</v>
      </c>
      <c r="G613" t="s">
        <v>302</v>
      </c>
      <c r="H613" t="s">
        <v>80</v>
      </c>
      <c r="I613">
        <v>9809</v>
      </c>
      <c r="L613" t="s">
        <v>370</v>
      </c>
      <c r="M613">
        <v>9598</v>
      </c>
      <c r="N613">
        <v>211</v>
      </c>
      <c r="O613" t="s">
        <v>387</v>
      </c>
    </row>
    <row r="614" spans="1:15" hidden="1" x14ac:dyDescent="0.35">
      <c r="A614" t="s">
        <v>368</v>
      </c>
      <c r="B614" t="s">
        <v>304</v>
      </c>
      <c r="C614" t="s">
        <v>87</v>
      </c>
      <c r="D614" t="s">
        <v>78</v>
      </c>
      <c r="E614">
        <v>2019</v>
      </c>
      <c r="F614">
        <v>34</v>
      </c>
      <c r="G614" t="s">
        <v>302</v>
      </c>
      <c r="H614" t="s">
        <v>81</v>
      </c>
      <c r="I614">
        <v>759</v>
      </c>
      <c r="L614" t="s">
        <v>370</v>
      </c>
      <c r="M614">
        <v>743</v>
      </c>
      <c r="N614">
        <v>16</v>
      </c>
      <c r="O614" t="s">
        <v>387</v>
      </c>
    </row>
    <row r="615" spans="1:15" hidden="1" x14ac:dyDescent="0.35">
      <c r="A615" t="s">
        <v>368</v>
      </c>
      <c r="B615" t="s">
        <v>304</v>
      </c>
      <c r="C615" t="s">
        <v>87</v>
      </c>
      <c r="D615" t="s">
        <v>78</v>
      </c>
      <c r="E615">
        <v>2019</v>
      </c>
      <c r="F615">
        <v>34</v>
      </c>
      <c r="G615" t="s">
        <v>302</v>
      </c>
      <c r="H615" t="s">
        <v>81</v>
      </c>
      <c r="I615">
        <v>413</v>
      </c>
      <c r="L615" t="s">
        <v>370</v>
      </c>
      <c r="M615">
        <v>404</v>
      </c>
      <c r="N615">
        <v>9</v>
      </c>
      <c r="O615" t="s">
        <v>387</v>
      </c>
    </row>
    <row r="616" spans="1:15" hidden="1" x14ac:dyDescent="0.35">
      <c r="A616" t="s">
        <v>368</v>
      </c>
      <c r="B616" t="s">
        <v>304</v>
      </c>
      <c r="C616" t="s">
        <v>87</v>
      </c>
      <c r="D616" t="s">
        <v>78</v>
      </c>
      <c r="E616">
        <v>2019</v>
      </c>
      <c r="F616">
        <v>67</v>
      </c>
      <c r="G616" t="s">
        <v>303</v>
      </c>
      <c r="H616" t="s">
        <v>80</v>
      </c>
      <c r="I616">
        <v>18205</v>
      </c>
      <c r="J616">
        <v>15151</v>
      </c>
      <c r="K616">
        <v>3054</v>
      </c>
      <c r="L616" t="s">
        <v>370</v>
      </c>
      <c r="O616" t="s">
        <v>387</v>
      </c>
    </row>
    <row r="617" spans="1:15" hidden="1" x14ac:dyDescent="0.35">
      <c r="A617" t="s">
        <v>368</v>
      </c>
      <c r="B617" t="s">
        <v>304</v>
      </c>
      <c r="C617" t="s">
        <v>87</v>
      </c>
      <c r="D617" t="s">
        <v>78</v>
      </c>
      <c r="E617">
        <v>2019</v>
      </c>
      <c r="F617">
        <v>67</v>
      </c>
      <c r="G617" t="s">
        <v>303</v>
      </c>
      <c r="H617" t="s">
        <v>80</v>
      </c>
      <c r="I617">
        <v>1792</v>
      </c>
      <c r="J617">
        <v>1744</v>
      </c>
      <c r="K617">
        <v>48</v>
      </c>
      <c r="L617" t="s">
        <v>370</v>
      </c>
      <c r="O617" t="s">
        <v>387</v>
      </c>
    </row>
    <row r="618" spans="1:15" hidden="1" x14ac:dyDescent="0.35">
      <c r="A618" t="s">
        <v>368</v>
      </c>
      <c r="B618" t="s">
        <v>304</v>
      </c>
      <c r="C618" t="s">
        <v>87</v>
      </c>
      <c r="D618" t="s">
        <v>78</v>
      </c>
      <c r="E618">
        <v>2019</v>
      </c>
      <c r="F618">
        <v>67</v>
      </c>
      <c r="G618" t="s">
        <v>303</v>
      </c>
      <c r="H618" t="s">
        <v>80</v>
      </c>
      <c r="I618">
        <v>8129</v>
      </c>
      <c r="J618">
        <v>2131</v>
      </c>
      <c r="K618">
        <v>5998</v>
      </c>
      <c r="L618" t="s">
        <v>370</v>
      </c>
      <c r="O618" t="s">
        <v>387</v>
      </c>
    </row>
    <row r="619" spans="1:15" hidden="1" x14ac:dyDescent="0.35">
      <c r="A619" t="s">
        <v>368</v>
      </c>
      <c r="B619" t="s">
        <v>304</v>
      </c>
      <c r="C619" t="s">
        <v>87</v>
      </c>
      <c r="D619" t="s">
        <v>78</v>
      </c>
      <c r="E619">
        <v>2019</v>
      </c>
      <c r="F619">
        <v>67</v>
      </c>
      <c r="G619" t="s">
        <v>303</v>
      </c>
      <c r="H619" t="s">
        <v>80</v>
      </c>
      <c r="I619">
        <v>1593</v>
      </c>
      <c r="J619">
        <v>1391</v>
      </c>
      <c r="K619">
        <v>202</v>
      </c>
      <c r="L619" t="s">
        <v>370</v>
      </c>
      <c r="O619" t="s">
        <v>387</v>
      </c>
    </row>
    <row r="620" spans="1:15" hidden="1" x14ac:dyDescent="0.35">
      <c r="A620" t="s">
        <v>368</v>
      </c>
      <c r="B620" t="s">
        <v>304</v>
      </c>
      <c r="C620" t="s">
        <v>87</v>
      </c>
      <c r="D620" t="s">
        <v>78</v>
      </c>
      <c r="E620">
        <v>2019</v>
      </c>
      <c r="F620">
        <v>67</v>
      </c>
      <c r="G620" t="s">
        <v>303</v>
      </c>
      <c r="H620" t="s">
        <v>81</v>
      </c>
      <c r="I620">
        <v>561</v>
      </c>
      <c r="J620">
        <v>0</v>
      </c>
      <c r="K620">
        <v>561</v>
      </c>
      <c r="L620" t="s">
        <v>370</v>
      </c>
      <c r="O620" t="s">
        <v>387</v>
      </c>
    </row>
    <row r="621" spans="1:15" hidden="1" x14ac:dyDescent="0.35">
      <c r="A621" t="s">
        <v>368</v>
      </c>
      <c r="B621" t="s">
        <v>304</v>
      </c>
      <c r="C621" t="s">
        <v>87</v>
      </c>
      <c r="D621" t="s">
        <v>78</v>
      </c>
      <c r="E621">
        <v>2019</v>
      </c>
      <c r="F621">
        <v>22</v>
      </c>
      <c r="G621" t="s">
        <v>367</v>
      </c>
      <c r="H621" t="s">
        <v>80</v>
      </c>
      <c r="I621">
        <v>9501</v>
      </c>
      <c r="L621" t="s">
        <v>370</v>
      </c>
      <c r="O621" t="s">
        <v>387</v>
      </c>
    </row>
    <row r="622" spans="1:15" hidden="1" x14ac:dyDescent="0.35">
      <c r="A622" t="s">
        <v>368</v>
      </c>
      <c r="B622" t="s">
        <v>304</v>
      </c>
      <c r="C622" t="s">
        <v>87</v>
      </c>
      <c r="D622" t="s">
        <v>78</v>
      </c>
      <c r="E622">
        <v>2019</v>
      </c>
      <c r="F622">
        <v>22</v>
      </c>
      <c r="G622" t="s">
        <v>367</v>
      </c>
      <c r="H622" t="s">
        <v>80</v>
      </c>
      <c r="I622">
        <v>39</v>
      </c>
      <c r="L622" t="s">
        <v>370</v>
      </c>
      <c r="O622" t="s">
        <v>387</v>
      </c>
    </row>
    <row r="623" spans="1:15" hidden="1" x14ac:dyDescent="0.35">
      <c r="A623" t="s">
        <v>368</v>
      </c>
      <c r="B623" t="s">
        <v>304</v>
      </c>
      <c r="C623" t="s">
        <v>87</v>
      </c>
      <c r="D623" t="s">
        <v>78</v>
      </c>
      <c r="E623">
        <v>2019</v>
      </c>
      <c r="F623">
        <v>22</v>
      </c>
      <c r="G623" t="s">
        <v>367</v>
      </c>
      <c r="H623" t="s">
        <v>80</v>
      </c>
      <c r="I623">
        <v>4867</v>
      </c>
      <c r="L623" t="s">
        <v>370</v>
      </c>
      <c r="O623" t="s">
        <v>387</v>
      </c>
    </row>
    <row r="624" spans="1:15" hidden="1" x14ac:dyDescent="0.35">
      <c r="A624" t="s">
        <v>368</v>
      </c>
      <c r="B624" t="s">
        <v>304</v>
      </c>
      <c r="C624" t="s">
        <v>87</v>
      </c>
      <c r="D624" t="s">
        <v>78</v>
      </c>
      <c r="E624">
        <v>2019</v>
      </c>
      <c r="F624">
        <v>22</v>
      </c>
      <c r="G624" t="s">
        <v>367</v>
      </c>
      <c r="H624" t="s">
        <v>80</v>
      </c>
      <c r="I624">
        <v>191</v>
      </c>
      <c r="L624" t="s">
        <v>370</v>
      </c>
      <c r="O624" t="s">
        <v>387</v>
      </c>
    </row>
    <row r="625" spans="1:15" hidden="1" x14ac:dyDescent="0.35">
      <c r="A625" t="s">
        <v>368</v>
      </c>
      <c r="B625" t="s">
        <v>304</v>
      </c>
      <c r="C625" t="s">
        <v>87</v>
      </c>
      <c r="D625" t="s">
        <v>78</v>
      </c>
      <c r="E625">
        <v>2019</v>
      </c>
      <c r="F625">
        <v>22</v>
      </c>
      <c r="G625" t="s">
        <v>367</v>
      </c>
      <c r="H625" t="s">
        <v>81</v>
      </c>
      <c r="I625">
        <v>35</v>
      </c>
      <c r="L625" t="s">
        <v>370</v>
      </c>
      <c r="O625" t="s">
        <v>387</v>
      </c>
    </row>
    <row r="626" spans="1:15" hidden="1" x14ac:dyDescent="0.35">
      <c r="A626" t="s">
        <v>368</v>
      </c>
      <c r="B626" t="s">
        <v>304</v>
      </c>
      <c r="C626" t="s">
        <v>87</v>
      </c>
      <c r="D626" t="s">
        <v>78</v>
      </c>
      <c r="E626">
        <v>2019</v>
      </c>
      <c r="F626">
        <v>34</v>
      </c>
      <c r="G626" t="s">
        <v>302</v>
      </c>
      <c r="H626" t="s">
        <v>80</v>
      </c>
      <c r="I626">
        <v>397492</v>
      </c>
      <c r="L626" t="s">
        <v>370</v>
      </c>
      <c r="M626">
        <v>388480</v>
      </c>
      <c r="N626">
        <v>9012</v>
      </c>
      <c r="O626" t="s">
        <v>387</v>
      </c>
    </row>
    <row r="627" spans="1:15" hidden="1" x14ac:dyDescent="0.35">
      <c r="A627" t="s">
        <v>368</v>
      </c>
      <c r="B627" t="s">
        <v>304</v>
      </c>
      <c r="C627" t="s">
        <v>87</v>
      </c>
      <c r="D627" t="s">
        <v>78</v>
      </c>
      <c r="E627">
        <v>2019</v>
      </c>
      <c r="F627">
        <v>34</v>
      </c>
      <c r="G627" t="s">
        <v>302</v>
      </c>
      <c r="H627" t="s">
        <v>80</v>
      </c>
      <c r="I627">
        <v>1613</v>
      </c>
      <c r="L627" t="s">
        <v>370</v>
      </c>
      <c r="M627">
        <v>1576</v>
      </c>
      <c r="N627">
        <v>37</v>
      </c>
      <c r="O627" t="s">
        <v>387</v>
      </c>
    </row>
    <row r="628" spans="1:15" hidden="1" x14ac:dyDescent="0.35">
      <c r="A628" t="s">
        <v>368</v>
      </c>
      <c r="B628" t="s">
        <v>304</v>
      </c>
      <c r="C628" t="s">
        <v>87</v>
      </c>
      <c r="D628" t="s">
        <v>78</v>
      </c>
      <c r="E628">
        <v>2019</v>
      </c>
      <c r="F628">
        <v>34</v>
      </c>
      <c r="G628" t="s">
        <v>302</v>
      </c>
      <c r="H628" t="s">
        <v>80</v>
      </c>
      <c r="I628">
        <v>203631</v>
      </c>
      <c r="L628" t="s">
        <v>370</v>
      </c>
      <c r="M628">
        <v>199014</v>
      </c>
      <c r="N628">
        <v>4617</v>
      </c>
      <c r="O628" t="s">
        <v>387</v>
      </c>
    </row>
    <row r="629" spans="1:15" hidden="1" x14ac:dyDescent="0.35">
      <c r="A629" t="s">
        <v>368</v>
      </c>
      <c r="B629" t="s">
        <v>304</v>
      </c>
      <c r="C629" t="s">
        <v>87</v>
      </c>
      <c r="D629" t="s">
        <v>78</v>
      </c>
      <c r="E629">
        <v>2019</v>
      </c>
      <c r="F629">
        <v>34</v>
      </c>
      <c r="G629" t="s">
        <v>302</v>
      </c>
      <c r="H629" t="s">
        <v>80</v>
      </c>
      <c r="I629">
        <v>7990</v>
      </c>
      <c r="L629" t="s">
        <v>370</v>
      </c>
      <c r="M629">
        <v>7809</v>
      </c>
      <c r="N629">
        <v>181</v>
      </c>
      <c r="O629" t="s">
        <v>387</v>
      </c>
    </row>
    <row r="630" spans="1:15" hidden="1" x14ac:dyDescent="0.35">
      <c r="A630" t="s">
        <v>368</v>
      </c>
      <c r="B630" t="s">
        <v>304</v>
      </c>
      <c r="C630" t="s">
        <v>87</v>
      </c>
      <c r="D630" t="s">
        <v>78</v>
      </c>
      <c r="E630">
        <v>2019</v>
      </c>
      <c r="F630">
        <v>34</v>
      </c>
      <c r="G630" t="s">
        <v>302</v>
      </c>
      <c r="H630" t="s">
        <v>81</v>
      </c>
      <c r="I630">
        <v>1455</v>
      </c>
      <c r="L630" t="s">
        <v>370</v>
      </c>
      <c r="M630">
        <v>1422</v>
      </c>
      <c r="N630">
        <v>33</v>
      </c>
      <c r="O630" t="s">
        <v>387</v>
      </c>
    </row>
    <row r="631" spans="1:15" hidden="1" x14ac:dyDescent="0.35">
      <c r="A631" t="s">
        <v>368</v>
      </c>
      <c r="B631" t="s">
        <v>304</v>
      </c>
      <c r="C631" t="s">
        <v>87</v>
      </c>
      <c r="D631" t="s">
        <v>78</v>
      </c>
      <c r="E631">
        <v>2019</v>
      </c>
      <c r="F631">
        <v>67</v>
      </c>
      <c r="G631" t="s">
        <v>303</v>
      </c>
      <c r="H631" t="s">
        <v>80</v>
      </c>
      <c r="I631">
        <v>7600</v>
      </c>
      <c r="J631">
        <v>5539</v>
      </c>
      <c r="K631">
        <v>2061</v>
      </c>
      <c r="L631" t="s">
        <v>370</v>
      </c>
      <c r="O631" t="s">
        <v>387</v>
      </c>
    </row>
    <row r="632" spans="1:15" hidden="1" x14ac:dyDescent="0.35">
      <c r="A632" t="s">
        <v>368</v>
      </c>
      <c r="B632" t="s">
        <v>304</v>
      </c>
      <c r="C632" t="s">
        <v>87</v>
      </c>
      <c r="D632" t="s">
        <v>78</v>
      </c>
      <c r="E632">
        <v>2019</v>
      </c>
      <c r="F632">
        <v>67</v>
      </c>
      <c r="G632" t="s">
        <v>303</v>
      </c>
      <c r="H632" t="s">
        <v>80</v>
      </c>
      <c r="I632">
        <v>580</v>
      </c>
      <c r="J632">
        <v>0</v>
      </c>
      <c r="K632">
        <v>580</v>
      </c>
      <c r="L632" t="s">
        <v>370</v>
      </c>
      <c r="O632" t="s">
        <v>387</v>
      </c>
    </row>
    <row r="633" spans="1:15" hidden="1" x14ac:dyDescent="0.35">
      <c r="A633" t="s">
        <v>368</v>
      </c>
      <c r="B633" t="s">
        <v>304</v>
      </c>
      <c r="C633" t="s">
        <v>87</v>
      </c>
      <c r="D633" t="s">
        <v>78</v>
      </c>
      <c r="E633">
        <v>2019</v>
      </c>
      <c r="F633">
        <v>67</v>
      </c>
      <c r="G633" t="s">
        <v>303</v>
      </c>
      <c r="H633" t="s">
        <v>80</v>
      </c>
      <c r="I633">
        <v>4413</v>
      </c>
      <c r="J633">
        <v>341</v>
      </c>
      <c r="K633">
        <v>4072</v>
      </c>
      <c r="L633" t="s">
        <v>370</v>
      </c>
      <c r="O633" t="s">
        <v>387</v>
      </c>
    </row>
    <row r="634" spans="1:15" hidden="1" x14ac:dyDescent="0.35">
      <c r="A634" t="s">
        <v>368</v>
      </c>
      <c r="B634" t="s">
        <v>304</v>
      </c>
      <c r="C634" t="s">
        <v>87</v>
      </c>
      <c r="D634" t="s">
        <v>78</v>
      </c>
      <c r="E634">
        <v>2020</v>
      </c>
      <c r="F634">
        <v>79</v>
      </c>
      <c r="G634" t="s">
        <v>312</v>
      </c>
      <c r="H634" t="s">
        <v>80</v>
      </c>
      <c r="I634">
        <v>231684</v>
      </c>
      <c r="L634" t="s">
        <v>370</v>
      </c>
      <c r="O634" t="s">
        <v>387</v>
      </c>
    </row>
    <row r="635" spans="1:15" hidden="1" x14ac:dyDescent="0.35">
      <c r="A635" t="s">
        <v>368</v>
      </c>
      <c r="B635" t="s">
        <v>304</v>
      </c>
      <c r="C635" t="s">
        <v>87</v>
      </c>
      <c r="D635" t="s">
        <v>78</v>
      </c>
      <c r="E635">
        <v>2020</v>
      </c>
      <c r="F635">
        <v>79</v>
      </c>
      <c r="G635" t="s">
        <v>312</v>
      </c>
      <c r="H635" t="s">
        <v>80</v>
      </c>
      <c r="I635">
        <v>620</v>
      </c>
      <c r="L635" t="s">
        <v>370</v>
      </c>
      <c r="O635" t="s">
        <v>387</v>
      </c>
    </row>
    <row r="636" spans="1:15" hidden="1" x14ac:dyDescent="0.35">
      <c r="A636" t="s">
        <v>368</v>
      </c>
      <c r="B636" t="s">
        <v>304</v>
      </c>
      <c r="C636" t="s">
        <v>87</v>
      </c>
      <c r="D636" t="s">
        <v>78</v>
      </c>
      <c r="E636">
        <v>2020</v>
      </c>
      <c r="F636">
        <v>79</v>
      </c>
      <c r="G636" t="s">
        <v>312</v>
      </c>
      <c r="H636" t="s">
        <v>80</v>
      </c>
      <c r="I636">
        <v>110134</v>
      </c>
      <c r="L636" t="s">
        <v>370</v>
      </c>
      <c r="O636" t="s">
        <v>387</v>
      </c>
    </row>
    <row r="637" spans="1:15" hidden="1" x14ac:dyDescent="0.35">
      <c r="A637" t="s">
        <v>368</v>
      </c>
      <c r="B637" t="s">
        <v>304</v>
      </c>
      <c r="C637" t="s">
        <v>87</v>
      </c>
      <c r="D637" t="s">
        <v>78</v>
      </c>
      <c r="E637">
        <v>2020</v>
      </c>
      <c r="F637">
        <v>79</v>
      </c>
      <c r="G637" t="s">
        <v>312</v>
      </c>
      <c r="H637" t="s">
        <v>80</v>
      </c>
      <c r="I637">
        <v>9631</v>
      </c>
      <c r="L637" t="s">
        <v>370</v>
      </c>
      <c r="O637" t="s">
        <v>387</v>
      </c>
    </row>
    <row r="638" spans="1:15" hidden="1" x14ac:dyDescent="0.35">
      <c r="A638" t="s">
        <v>368</v>
      </c>
      <c r="B638" t="s">
        <v>304</v>
      </c>
      <c r="C638" t="s">
        <v>87</v>
      </c>
      <c r="D638" t="s">
        <v>78</v>
      </c>
      <c r="E638">
        <v>2020</v>
      </c>
      <c r="F638">
        <v>79</v>
      </c>
      <c r="G638" t="s">
        <v>312</v>
      </c>
      <c r="H638" t="s">
        <v>81</v>
      </c>
      <c r="I638">
        <v>1136</v>
      </c>
      <c r="L638" t="s">
        <v>370</v>
      </c>
      <c r="O638" t="s">
        <v>387</v>
      </c>
    </row>
    <row r="639" spans="1:15" hidden="1" x14ac:dyDescent="0.35">
      <c r="A639" t="s">
        <v>368</v>
      </c>
      <c r="B639" t="s">
        <v>304</v>
      </c>
      <c r="C639" t="s">
        <v>87</v>
      </c>
      <c r="D639" t="s">
        <v>78</v>
      </c>
      <c r="E639">
        <v>2020</v>
      </c>
      <c r="F639">
        <v>79</v>
      </c>
      <c r="G639" t="s">
        <v>312</v>
      </c>
      <c r="H639" t="s">
        <v>81</v>
      </c>
      <c r="I639">
        <v>708</v>
      </c>
      <c r="L639" t="s">
        <v>370</v>
      </c>
      <c r="O639" t="s">
        <v>387</v>
      </c>
    </row>
    <row r="640" spans="1:15" hidden="1" x14ac:dyDescent="0.35">
      <c r="A640" t="s">
        <v>368</v>
      </c>
      <c r="B640" t="s">
        <v>304</v>
      </c>
      <c r="C640" t="s">
        <v>87</v>
      </c>
      <c r="D640" t="s">
        <v>78</v>
      </c>
      <c r="E640">
        <v>2020</v>
      </c>
      <c r="F640">
        <v>22</v>
      </c>
      <c r="G640" t="s">
        <v>367</v>
      </c>
      <c r="H640" t="s">
        <v>80</v>
      </c>
      <c r="I640">
        <v>14111</v>
      </c>
      <c r="L640" t="s">
        <v>370</v>
      </c>
      <c r="O640" t="s">
        <v>387</v>
      </c>
    </row>
    <row r="641" spans="1:15" hidden="1" x14ac:dyDescent="0.35">
      <c r="A641" t="s">
        <v>368</v>
      </c>
      <c r="B641" t="s">
        <v>304</v>
      </c>
      <c r="C641" t="s">
        <v>87</v>
      </c>
      <c r="D641" t="s">
        <v>78</v>
      </c>
      <c r="E641">
        <v>2020</v>
      </c>
      <c r="F641">
        <v>22</v>
      </c>
      <c r="G641" t="s">
        <v>367</v>
      </c>
      <c r="H641" t="s">
        <v>80</v>
      </c>
      <c r="I641">
        <v>68</v>
      </c>
      <c r="L641" t="s">
        <v>370</v>
      </c>
      <c r="O641" t="s">
        <v>387</v>
      </c>
    </row>
    <row r="642" spans="1:15" hidden="1" x14ac:dyDescent="0.35">
      <c r="A642" t="s">
        <v>368</v>
      </c>
      <c r="B642" t="s">
        <v>304</v>
      </c>
      <c r="C642" t="s">
        <v>87</v>
      </c>
      <c r="D642" t="s">
        <v>78</v>
      </c>
      <c r="E642">
        <v>2020</v>
      </c>
      <c r="F642">
        <v>22</v>
      </c>
      <c r="G642" t="s">
        <v>367</v>
      </c>
      <c r="H642" t="s">
        <v>80</v>
      </c>
      <c r="I642">
        <v>8118</v>
      </c>
      <c r="L642" t="s">
        <v>370</v>
      </c>
      <c r="O642" t="s">
        <v>387</v>
      </c>
    </row>
    <row r="643" spans="1:15" hidden="1" x14ac:dyDescent="0.35">
      <c r="A643" t="s">
        <v>368</v>
      </c>
      <c r="B643" t="s">
        <v>304</v>
      </c>
      <c r="C643" t="s">
        <v>87</v>
      </c>
      <c r="D643" t="s">
        <v>78</v>
      </c>
      <c r="E643">
        <v>2020</v>
      </c>
      <c r="F643">
        <v>22</v>
      </c>
      <c r="G643" t="s">
        <v>367</v>
      </c>
      <c r="H643" t="s">
        <v>80</v>
      </c>
      <c r="I643">
        <v>2243</v>
      </c>
      <c r="L643" t="s">
        <v>370</v>
      </c>
      <c r="O643" t="s">
        <v>387</v>
      </c>
    </row>
    <row r="644" spans="1:15" hidden="1" x14ac:dyDescent="0.35">
      <c r="A644" t="s">
        <v>368</v>
      </c>
      <c r="B644" t="s">
        <v>304</v>
      </c>
      <c r="C644" t="s">
        <v>87</v>
      </c>
      <c r="D644" t="s">
        <v>78</v>
      </c>
      <c r="E644">
        <v>2020</v>
      </c>
      <c r="F644">
        <v>22</v>
      </c>
      <c r="G644" t="s">
        <v>367</v>
      </c>
      <c r="H644" t="s">
        <v>81</v>
      </c>
      <c r="I644">
        <v>84</v>
      </c>
      <c r="L644" t="s">
        <v>370</v>
      </c>
      <c r="O644" t="s">
        <v>387</v>
      </c>
    </row>
    <row r="645" spans="1:15" hidden="1" x14ac:dyDescent="0.35">
      <c r="A645" t="s">
        <v>368</v>
      </c>
      <c r="B645" t="s">
        <v>304</v>
      </c>
      <c r="C645" t="s">
        <v>87</v>
      </c>
      <c r="D645" t="s">
        <v>78</v>
      </c>
      <c r="E645">
        <v>2020</v>
      </c>
      <c r="F645">
        <v>22</v>
      </c>
      <c r="G645" t="s">
        <v>367</v>
      </c>
      <c r="H645" t="s">
        <v>81</v>
      </c>
      <c r="I645">
        <v>937</v>
      </c>
      <c r="L645" t="s">
        <v>370</v>
      </c>
      <c r="O645" t="s">
        <v>387</v>
      </c>
    </row>
    <row r="646" spans="1:15" hidden="1" x14ac:dyDescent="0.35">
      <c r="A646" t="s">
        <v>368</v>
      </c>
      <c r="B646" t="s">
        <v>304</v>
      </c>
      <c r="C646" t="s">
        <v>87</v>
      </c>
      <c r="D646" t="s">
        <v>78</v>
      </c>
      <c r="E646">
        <v>2020</v>
      </c>
      <c r="F646">
        <v>34</v>
      </c>
      <c r="G646" t="s">
        <v>302</v>
      </c>
      <c r="H646" t="s">
        <v>80</v>
      </c>
      <c r="I646">
        <v>590348</v>
      </c>
      <c r="L646" t="s">
        <v>370</v>
      </c>
      <c r="M646">
        <v>577637</v>
      </c>
      <c r="N646">
        <v>12711</v>
      </c>
      <c r="O646" t="s">
        <v>387</v>
      </c>
    </row>
    <row r="647" spans="1:15" hidden="1" x14ac:dyDescent="0.35">
      <c r="A647" t="s">
        <v>368</v>
      </c>
      <c r="B647" t="s">
        <v>304</v>
      </c>
      <c r="C647" t="s">
        <v>87</v>
      </c>
      <c r="D647" t="s">
        <v>78</v>
      </c>
      <c r="E647">
        <v>2020</v>
      </c>
      <c r="F647">
        <v>34</v>
      </c>
      <c r="G647" t="s">
        <v>302</v>
      </c>
      <c r="H647" t="s">
        <v>80</v>
      </c>
      <c r="I647">
        <v>2859</v>
      </c>
      <c r="L647" t="s">
        <v>370</v>
      </c>
      <c r="M647">
        <v>2797</v>
      </c>
      <c r="N647">
        <v>62</v>
      </c>
      <c r="O647" t="s">
        <v>387</v>
      </c>
    </row>
    <row r="648" spans="1:15" hidden="1" x14ac:dyDescent="0.35">
      <c r="A648" t="s">
        <v>368</v>
      </c>
      <c r="B648" t="s">
        <v>304</v>
      </c>
      <c r="C648" t="s">
        <v>87</v>
      </c>
      <c r="D648" t="s">
        <v>78</v>
      </c>
      <c r="E648">
        <v>2020</v>
      </c>
      <c r="F648">
        <v>34</v>
      </c>
      <c r="G648" t="s">
        <v>302</v>
      </c>
      <c r="H648" t="s">
        <v>80</v>
      </c>
      <c r="I648">
        <v>339612</v>
      </c>
      <c r="L648" t="s">
        <v>370</v>
      </c>
      <c r="M648">
        <v>332299</v>
      </c>
      <c r="N648">
        <v>7313</v>
      </c>
      <c r="O648" t="s">
        <v>387</v>
      </c>
    </row>
    <row r="649" spans="1:15" hidden="1" x14ac:dyDescent="0.35">
      <c r="A649" t="s">
        <v>368</v>
      </c>
      <c r="B649" t="s">
        <v>304</v>
      </c>
      <c r="C649" t="s">
        <v>87</v>
      </c>
      <c r="D649" t="s">
        <v>78</v>
      </c>
      <c r="E649">
        <v>2020</v>
      </c>
      <c r="F649">
        <v>34</v>
      </c>
      <c r="G649" t="s">
        <v>302</v>
      </c>
      <c r="H649" t="s">
        <v>80</v>
      </c>
      <c r="I649">
        <v>93826</v>
      </c>
      <c r="L649" t="s">
        <v>370</v>
      </c>
      <c r="M649">
        <v>91806</v>
      </c>
      <c r="N649">
        <v>2020</v>
      </c>
      <c r="O649" t="s">
        <v>387</v>
      </c>
    </row>
    <row r="650" spans="1:15" hidden="1" x14ac:dyDescent="0.35">
      <c r="A650" t="s">
        <v>368</v>
      </c>
      <c r="B650" t="s">
        <v>304</v>
      </c>
      <c r="C650" t="s">
        <v>87</v>
      </c>
      <c r="D650" t="s">
        <v>78</v>
      </c>
      <c r="E650">
        <v>2020</v>
      </c>
      <c r="F650">
        <v>34</v>
      </c>
      <c r="G650" t="s">
        <v>302</v>
      </c>
      <c r="H650" t="s">
        <v>81</v>
      </c>
      <c r="I650">
        <v>3534</v>
      </c>
      <c r="L650" t="s">
        <v>370</v>
      </c>
      <c r="M650">
        <v>3458</v>
      </c>
      <c r="N650">
        <v>76</v>
      </c>
      <c r="O650" t="s">
        <v>387</v>
      </c>
    </row>
    <row r="651" spans="1:15" hidden="1" x14ac:dyDescent="0.35">
      <c r="A651" t="s">
        <v>368</v>
      </c>
      <c r="B651" t="s">
        <v>304</v>
      </c>
      <c r="C651" t="s">
        <v>87</v>
      </c>
      <c r="D651" t="s">
        <v>78</v>
      </c>
      <c r="E651">
        <v>2020</v>
      </c>
      <c r="F651">
        <v>34</v>
      </c>
      <c r="G651" t="s">
        <v>302</v>
      </c>
      <c r="H651" t="s">
        <v>81</v>
      </c>
      <c r="I651">
        <v>39206</v>
      </c>
      <c r="L651" t="s">
        <v>370</v>
      </c>
      <c r="M651">
        <v>38362</v>
      </c>
      <c r="N651">
        <v>844</v>
      </c>
      <c r="O651" t="s">
        <v>387</v>
      </c>
    </row>
    <row r="652" spans="1:15" hidden="1" x14ac:dyDescent="0.35">
      <c r="A652" t="s">
        <v>368</v>
      </c>
      <c r="B652" t="s">
        <v>304</v>
      </c>
      <c r="C652" t="s">
        <v>87</v>
      </c>
      <c r="D652" t="s">
        <v>78</v>
      </c>
      <c r="E652">
        <v>2020</v>
      </c>
      <c r="F652">
        <v>67</v>
      </c>
      <c r="G652" t="s">
        <v>303</v>
      </c>
      <c r="H652" t="s">
        <v>80</v>
      </c>
      <c r="I652">
        <v>11287</v>
      </c>
      <c r="J652">
        <v>9234</v>
      </c>
      <c r="K652">
        <v>2053</v>
      </c>
      <c r="L652" t="s">
        <v>370</v>
      </c>
      <c r="O652" t="s">
        <v>387</v>
      </c>
    </row>
    <row r="653" spans="1:15" hidden="1" x14ac:dyDescent="0.35">
      <c r="A653" t="s">
        <v>368</v>
      </c>
      <c r="B653" t="s">
        <v>304</v>
      </c>
      <c r="C653" t="s">
        <v>87</v>
      </c>
      <c r="D653" t="s">
        <v>78</v>
      </c>
      <c r="E653">
        <v>2020</v>
      </c>
      <c r="F653">
        <v>67</v>
      </c>
      <c r="G653" t="s">
        <v>303</v>
      </c>
      <c r="H653" t="s">
        <v>80</v>
      </c>
      <c r="I653">
        <v>16370</v>
      </c>
      <c r="J653">
        <v>9030</v>
      </c>
      <c r="K653">
        <v>7340</v>
      </c>
      <c r="L653" t="s">
        <v>370</v>
      </c>
      <c r="O653" t="s">
        <v>387</v>
      </c>
    </row>
    <row r="654" spans="1:15" hidden="1" x14ac:dyDescent="0.35">
      <c r="A654" t="s">
        <v>368</v>
      </c>
      <c r="B654" t="s">
        <v>304</v>
      </c>
      <c r="C654" t="s">
        <v>87</v>
      </c>
      <c r="D654" t="s">
        <v>78</v>
      </c>
      <c r="E654">
        <v>2020</v>
      </c>
      <c r="F654">
        <v>22</v>
      </c>
      <c r="G654" t="s">
        <v>367</v>
      </c>
      <c r="H654" t="s">
        <v>80</v>
      </c>
      <c r="I654">
        <v>13652</v>
      </c>
      <c r="L654" t="s">
        <v>370</v>
      </c>
      <c r="O654" t="s">
        <v>387</v>
      </c>
    </row>
    <row r="655" spans="1:15" hidden="1" x14ac:dyDescent="0.35">
      <c r="A655" t="s">
        <v>368</v>
      </c>
      <c r="B655" t="s">
        <v>304</v>
      </c>
      <c r="C655" t="s">
        <v>87</v>
      </c>
      <c r="D655" t="s">
        <v>78</v>
      </c>
      <c r="E655">
        <v>2020</v>
      </c>
      <c r="F655">
        <v>22</v>
      </c>
      <c r="G655" t="s">
        <v>367</v>
      </c>
      <c r="H655" t="s">
        <v>80</v>
      </c>
      <c r="I655">
        <v>76</v>
      </c>
      <c r="L655" t="s">
        <v>370</v>
      </c>
      <c r="O655" t="s">
        <v>387</v>
      </c>
    </row>
    <row r="656" spans="1:15" hidden="1" x14ac:dyDescent="0.35">
      <c r="A656" t="s">
        <v>368</v>
      </c>
      <c r="B656" t="s">
        <v>304</v>
      </c>
      <c r="C656" t="s">
        <v>87</v>
      </c>
      <c r="D656" t="s">
        <v>78</v>
      </c>
      <c r="E656">
        <v>2020</v>
      </c>
      <c r="F656">
        <v>22</v>
      </c>
      <c r="G656" t="s">
        <v>367</v>
      </c>
      <c r="H656" t="s">
        <v>80</v>
      </c>
      <c r="I656">
        <v>1985</v>
      </c>
      <c r="L656" t="s">
        <v>370</v>
      </c>
      <c r="O656" t="s">
        <v>387</v>
      </c>
    </row>
    <row r="657" spans="1:15" hidden="1" x14ac:dyDescent="0.35">
      <c r="A657" t="s">
        <v>368</v>
      </c>
      <c r="B657" t="s">
        <v>304</v>
      </c>
      <c r="C657" t="s">
        <v>87</v>
      </c>
      <c r="D657" t="s">
        <v>78</v>
      </c>
      <c r="E657">
        <v>2020</v>
      </c>
      <c r="F657">
        <v>22</v>
      </c>
      <c r="G657" t="s">
        <v>367</v>
      </c>
      <c r="H657" t="s">
        <v>80</v>
      </c>
      <c r="I657">
        <v>287</v>
      </c>
      <c r="L657" t="s">
        <v>370</v>
      </c>
      <c r="O657" t="s">
        <v>387</v>
      </c>
    </row>
    <row r="658" spans="1:15" hidden="1" x14ac:dyDescent="0.35">
      <c r="A658" t="s">
        <v>368</v>
      </c>
      <c r="B658" t="s">
        <v>304</v>
      </c>
      <c r="C658" t="s">
        <v>87</v>
      </c>
      <c r="D658" t="s">
        <v>78</v>
      </c>
      <c r="E658">
        <v>2020</v>
      </c>
      <c r="F658">
        <v>22</v>
      </c>
      <c r="G658" t="s">
        <v>367</v>
      </c>
      <c r="H658" t="s">
        <v>81</v>
      </c>
      <c r="I658">
        <v>192</v>
      </c>
      <c r="L658" t="s">
        <v>370</v>
      </c>
      <c r="O658" t="s">
        <v>387</v>
      </c>
    </row>
    <row r="659" spans="1:15" hidden="1" x14ac:dyDescent="0.35">
      <c r="A659" t="s">
        <v>368</v>
      </c>
      <c r="B659" t="s">
        <v>304</v>
      </c>
      <c r="C659" t="s">
        <v>87</v>
      </c>
      <c r="D659" t="s">
        <v>78</v>
      </c>
      <c r="E659">
        <v>2020</v>
      </c>
      <c r="F659">
        <v>22</v>
      </c>
      <c r="G659" t="s">
        <v>367</v>
      </c>
      <c r="H659" t="s">
        <v>81</v>
      </c>
      <c r="I659">
        <v>92</v>
      </c>
      <c r="L659" t="s">
        <v>370</v>
      </c>
      <c r="O659" t="s">
        <v>387</v>
      </c>
    </row>
    <row r="660" spans="1:15" hidden="1" x14ac:dyDescent="0.35">
      <c r="A660" t="s">
        <v>368</v>
      </c>
      <c r="B660" t="s">
        <v>304</v>
      </c>
      <c r="C660" t="s">
        <v>87</v>
      </c>
      <c r="D660" t="s">
        <v>78</v>
      </c>
      <c r="E660">
        <v>2020</v>
      </c>
      <c r="F660">
        <v>34</v>
      </c>
      <c r="G660" t="s">
        <v>302</v>
      </c>
      <c r="H660" t="s">
        <v>80</v>
      </c>
      <c r="I660">
        <v>571146</v>
      </c>
      <c r="L660" t="s">
        <v>370</v>
      </c>
      <c r="M660">
        <v>558198</v>
      </c>
      <c r="N660">
        <v>12948</v>
      </c>
      <c r="O660" t="s">
        <v>387</v>
      </c>
    </row>
    <row r="661" spans="1:15" hidden="1" x14ac:dyDescent="0.35">
      <c r="A661" t="s">
        <v>368</v>
      </c>
      <c r="B661" t="s">
        <v>304</v>
      </c>
      <c r="C661" t="s">
        <v>87</v>
      </c>
      <c r="D661" t="s">
        <v>78</v>
      </c>
      <c r="E661">
        <v>2020</v>
      </c>
      <c r="F661">
        <v>34</v>
      </c>
      <c r="G661" t="s">
        <v>302</v>
      </c>
      <c r="H661" t="s">
        <v>80</v>
      </c>
      <c r="I661">
        <v>3181</v>
      </c>
      <c r="L661" t="s">
        <v>370</v>
      </c>
      <c r="M661">
        <v>3109</v>
      </c>
      <c r="N661">
        <v>72</v>
      </c>
      <c r="O661" t="s">
        <v>387</v>
      </c>
    </row>
    <row r="662" spans="1:15" hidden="1" x14ac:dyDescent="0.35">
      <c r="A662" t="s">
        <v>368</v>
      </c>
      <c r="B662" t="s">
        <v>304</v>
      </c>
      <c r="C662" t="s">
        <v>87</v>
      </c>
      <c r="D662" t="s">
        <v>78</v>
      </c>
      <c r="E662">
        <v>2020</v>
      </c>
      <c r="F662">
        <v>34</v>
      </c>
      <c r="G662" t="s">
        <v>302</v>
      </c>
      <c r="H662" t="s">
        <v>80</v>
      </c>
      <c r="I662">
        <v>83059</v>
      </c>
      <c r="L662" t="s">
        <v>370</v>
      </c>
      <c r="M662">
        <v>81176</v>
      </c>
      <c r="N662">
        <v>1883</v>
      </c>
      <c r="O662" t="s">
        <v>387</v>
      </c>
    </row>
    <row r="663" spans="1:15" hidden="1" x14ac:dyDescent="0.35">
      <c r="A663" t="s">
        <v>368</v>
      </c>
      <c r="B663" t="s">
        <v>304</v>
      </c>
      <c r="C663" t="s">
        <v>87</v>
      </c>
      <c r="D663" t="s">
        <v>78</v>
      </c>
      <c r="E663">
        <v>2020</v>
      </c>
      <c r="F663">
        <v>34</v>
      </c>
      <c r="G663" t="s">
        <v>302</v>
      </c>
      <c r="H663" t="s">
        <v>80</v>
      </c>
      <c r="I663">
        <v>11994</v>
      </c>
      <c r="L663" t="s">
        <v>370</v>
      </c>
      <c r="M663">
        <v>11722</v>
      </c>
      <c r="N663">
        <v>272</v>
      </c>
      <c r="O663" t="s">
        <v>387</v>
      </c>
    </row>
    <row r="664" spans="1:15" hidden="1" x14ac:dyDescent="0.35">
      <c r="A664" t="s">
        <v>368</v>
      </c>
      <c r="B664" t="s">
        <v>304</v>
      </c>
      <c r="C664" t="s">
        <v>87</v>
      </c>
      <c r="D664" t="s">
        <v>78</v>
      </c>
      <c r="E664">
        <v>2020</v>
      </c>
      <c r="F664">
        <v>34</v>
      </c>
      <c r="G664" t="s">
        <v>302</v>
      </c>
      <c r="H664" t="s">
        <v>81</v>
      </c>
      <c r="I664">
        <v>8032</v>
      </c>
      <c r="L664" t="s">
        <v>370</v>
      </c>
      <c r="M664">
        <v>7850</v>
      </c>
      <c r="N664">
        <v>182</v>
      </c>
      <c r="O664" t="s">
        <v>387</v>
      </c>
    </row>
    <row r="665" spans="1:15" hidden="1" x14ac:dyDescent="0.35">
      <c r="A665" t="s">
        <v>368</v>
      </c>
      <c r="B665" t="s">
        <v>304</v>
      </c>
      <c r="C665" t="s">
        <v>87</v>
      </c>
      <c r="D665" t="s">
        <v>78</v>
      </c>
      <c r="E665">
        <v>2020</v>
      </c>
      <c r="F665">
        <v>34</v>
      </c>
      <c r="G665" t="s">
        <v>302</v>
      </c>
      <c r="H665" t="s">
        <v>81</v>
      </c>
      <c r="I665">
        <v>3866</v>
      </c>
      <c r="L665" t="s">
        <v>370</v>
      </c>
      <c r="M665">
        <v>3778</v>
      </c>
      <c r="N665">
        <v>88</v>
      </c>
      <c r="O665" t="s">
        <v>387</v>
      </c>
    </row>
    <row r="666" spans="1:15" hidden="1" x14ac:dyDescent="0.35">
      <c r="A666" t="s">
        <v>368</v>
      </c>
      <c r="B666" t="s">
        <v>304</v>
      </c>
      <c r="C666" t="s">
        <v>87</v>
      </c>
      <c r="D666" t="s">
        <v>78</v>
      </c>
      <c r="E666">
        <v>2020</v>
      </c>
      <c r="F666">
        <v>67</v>
      </c>
      <c r="G666" t="s">
        <v>303</v>
      </c>
      <c r="H666" t="s">
        <v>80</v>
      </c>
      <c r="I666">
        <v>3063</v>
      </c>
      <c r="J666">
        <v>1634</v>
      </c>
      <c r="K666">
        <v>1429</v>
      </c>
      <c r="L666" t="s">
        <v>370</v>
      </c>
      <c r="O666" t="s">
        <v>387</v>
      </c>
    </row>
    <row r="667" spans="1:15" hidden="1" x14ac:dyDescent="0.35">
      <c r="A667" t="s">
        <v>368</v>
      </c>
      <c r="B667" t="s">
        <v>304</v>
      </c>
      <c r="C667" t="s">
        <v>87</v>
      </c>
      <c r="D667" t="s">
        <v>78</v>
      </c>
      <c r="E667">
        <v>2020</v>
      </c>
      <c r="F667">
        <v>67</v>
      </c>
      <c r="G667" t="s">
        <v>303</v>
      </c>
      <c r="H667" t="s">
        <v>80</v>
      </c>
      <c r="I667">
        <v>4625</v>
      </c>
      <c r="J667">
        <v>3780</v>
      </c>
      <c r="K667">
        <v>845</v>
      </c>
      <c r="L667" t="s">
        <v>370</v>
      </c>
      <c r="O667" t="s">
        <v>387</v>
      </c>
    </row>
    <row r="668" spans="1:15" hidden="1" x14ac:dyDescent="0.35">
      <c r="A668" t="s">
        <v>368</v>
      </c>
      <c r="B668" t="s">
        <v>304</v>
      </c>
      <c r="C668" t="s">
        <v>87</v>
      </c>
      <c r="D668" t="s">
        <v>78</v>
      </c>
      <c r="E668">
        <v>2021</v>
      </c>
      <c r="F668">
        <v>79</v>
      </c>
      <c r="G668" t="s">
        <v>312</v>
      </c>
      <c r="H668" t="s">
        <v>80</v>
      </c>
      <c r="I668">
        <v>284120</v>
      </c>
      <c r="L668" t="s">
        <v>370</v>
      </c>
      <c r="O668" t="s">
        <v>387</v>
      </c>
    </row>
    <row r="669" spans="1:15" hidden="1" x14ac:dyDescent="0.35">
      <c r="A669" t="s">
        <v>368</v>
      </c>
      <c r="B669" t="s">
        <v>304</v>
      </c>
      <c r="C669" t="s">
        <v>87</v>
      </c>
      <c r="D669" t="s">
        <v>78</v>
      </c>
      <c r="E669">
        <v>2021</v>
      </c>
      <c r="F669">
        <v>79</v>
      </c>
      <c r="G669" t="s">
        <v>312</v>
      </c>
      <c r="H669" t="s">
        <v>80</v>
      </c>
      <c r="I669">
        <v>736</v>
      </c>
      <c r="L669" t="s">
        <v>370</v>
      </c>
      <c r="O669" t="s">
        <v>387</v>
      </c>
    </row>
    <row r="670" spans="1:15" hidden="1" x14ac:dyDescent="0.35">
      <c r="A670" t="s">
        <v>368</v>
      </c>
      <c r="B670" t="s">
        <v>304</v>
      </c>
      <c r="C670" t="s">
        <v>87</v>
      </c>
      <c r="D670" t="s">
        <v>78</v>
      </c>
      <c r="E670">
        <v>2021</v>
      </c>
      <c r="F670">
        <v>79</v>
      </c>
      <c r="G670" t="s">
        <v>312</v>
      </c>
      <c r="H670" t="s">
        <v>80</v>
      </c>
      <c r="I670">
        <v>133685</v>
      </c>
      <c r="L670" t="s">
        <v>370</v>
      </c>
      <c r="O670" t="s">
        <v>387</v>
      </c>
    </row>
    <row r="671" spans="1:15" hidden="1" x14ac:dyDescent="0.35">
      <c r="A671" t="s">
        <v>368</v>
      </c>
      <c r="B671" t="s">
        <v>304</v>
      </c>
      <c r="C671" t="s">
        <v>87</v>
      </c>
      <c r="D671" t="s">
        <v>78</v>
      </c>
      <c r="E671">
        <v>2021</v>
      </c>
      <c r="F671">
        <v>79</v>
      </c>
      <c r="G671" t="s">
        <v>312</v>
      </c>
      <c r="H671" t="s">
        <v>80</v>
      </c>
      <c r="I671">
        <v>11345</v>
      </c>
      <c r="L671" t="s">
        <v>370</v>
      </c>
      <c r="O671" t="s">
        <v>387</v>
      </c>
    </row>
    <row r="672" spans="1:15" hidden="1" x14ac:dyDescent="0.35">
      <c r="A672" t="s">
        <v>368</v>
      </c>
      <c r="B672" t="s">
        <v>304</v>
      </c>
      <c r="C672" t="s">
        <v>87</v>
      </c>
      <c r="D672" t="s">
        <v>78</v>
      </c>
      <c r="E672">
        <v>2021</v>
      </c>
      <c r="F672">
        <v>79</v>
      </c>
      <c r="G672" t="s">
        <v>312</v>
      </c>
      <c r="H672" t="s">
        <v>81</v>
      </c>
      <c r="I672">
        <v>3877</v>
      </c>
      <c r="L672" t="s">
        <v>370</v>
      </c>
      <c r="O672" t="s">
        <v>387</v>
      </c>
    </row>
    <row r="673" spans="1:15" hidden="1" x14ac:dyDescent="0.35">
      <c r="A673" t="s">
        <v>368</v>
      </c>
      <c r="B673" t="s">
        <v>304</v>
      </c>
      <c r="C673" t="s">
        <v>87</v>
      </c>
      <c r="D673" t="s">
        <v>78</v>
      </c>
      <c r="E673">
        <v>2021</v>
      </c>
      <c r="F673">
        <v>79</v>
      </c>
      <c r="G673" t="s">
        <v>312</v>
      </c>
      <c r="H673" t="s">
        <v>81</v>
      </c>
      <c r="I673">
        <v>1985</v>
      </c>
      <c r="L673" t="s">
        <v>370</v>
      </c>
      <c r="O673" t="s">
        <v>387</v>
      </c>
    </row>
    <row r="674" spans="1:15" hidden="1" x14ac:dyDescent="0.35">
      <c r="A674" t="s">
        <v>368</v>
      </c>
      <c r="B674" t="s">
        <v>304</v>
      </c>
      <c r="C674" t="s">
        <v>87</v>
      </c>
      <c r="D674" t="s">
        <v>78</v>
      </c>
      <c r="E674">
        <v>2021</v>
      </c>
      <c r="F674">
        <v>22</v>
      </c>
      <c r="G674" t="s">
        <v>367</v>
      </c>
      <c r="H674" t="s">
        <v>80</v>
      </c>
      <c r="I674">
        <v>3375</v>
      </c>
      <c r="L674" t="s">
        <v>370</v>
      </c>
      <c r="O674" t="s">
        <v>387</v>
      </c>
    </row>
    <row r="675" spans="1:15" hidden="1" x14ac:dyDescent="0.35">
      <c r="A675" t="s">
        <v>368</v>
      </c>
      <c r="B675" t="s">
        <v>304</v>
      </c>
      <c r="C675" t="s">
        <v>87</v>
      </c>
      <c r="D675" t="s">
        <v>78</v>
      </c>
      <c r="E675">
        <v>2021</v>
      </c>
      <c r="F675">
        <v>22</v>
      </c>
      <c r="G675" t="s">
        <v>367</v>
      </c>
      <c r="H675" t="s">
        <v>80</v>
      </c>
      <c r="I675">
        <v>33</v>
      </c>
      <c r="L675" t="s">
        <v>370</v>
      </c>
      <c r="O675" t="s">
        <v>387</v>
      </c>
    </row>
    <row r="676" spans="1:15" hidden="1" x14ac:dyDescent="0.35">
      <c r="A676" t="s">
        <v>368</v>
      </c>
      <c r="B676" t="s">
        <v>304</v>
      </c>
      <c r="C676" t="s">
        <v>87</v>
      </c>
      <c r="D676" t="s">
        <v>78</v>
      </c>
      <c r="E676">
        <v>2021</v>
      </c>
      <c r="F676">
        <v>22</v>
      </c>
      <c r="G676" t="s">
        <v>367</v>
      </c>
      <c r="H676" t="s">
        <v>80</v>
      </c>
      <c r="I676">
        <v>485</v>
      </c>
      <c r="L676" t="s">
        <v>370</v>
      </c>
      <c r="O676" t="s">
        <v>387</v>
      </c>
    </row>
    <row r="677" spans="1:15" hidden="1" x14ac:dyDescent="0.35">
      <c r="A677" t="s">
        <v>368</v>
      </c>
      <c r="B677" t="s">
        <v>304</v>
      </c>
      <c r="C677" t="s">
        <v>87</v>
      </c>
      <c r="D677" t="s">
        <v>78</v>
      </c>
      <c r="E677">
        <v>2021</v>
      </c>
      <c r="F677">
        <v>22</v>
      </c>
      <c r="G677" t="s">
        <v>367</v>
      </c>
      <c r="H677" t="s">
        <v>81</v>
      </c>
      <c r="I677">
        <v>84</v>
      </c>
      <c r="L677" t="s">
        <v>370</v>
      </c>
      <c r="O677" t="s">
        <v>387</v>
      </c>
    </row>
    <row r="678" spans="1:15" hidden="1" x14ac:dyDescent="0.35">
      <c r="A678" t="s">
        <v>368</v>
      </c>
      <c r="B678" t="s">
        <v>304</v>
      </c>
      <c r="C678" t="s">
        <v>87</v>
      </c>
      <c r="D678" t="s">
        <v>78</v>
      </c>
      <c r="E678">
        <v>2021</v>
      </c>
      <c r="F678">
        <v>22</v>
      </c>
      <c r="G678" t="s">
        <v>367</v>
      </c>
      <c r="H678" t="s">
        <v>81</v>
      </c>
      <c r="I678">
        <v>40</v>
      </c>
      <c r="L678" t="s">
        <v>370</v>
      </c>
      <c r="O678" t="s">
        <v>387</v>
      </c>
    </row>
    <row r="679" spans="1:15" hidden="1" x14ac:dyDescent="0.35">
      <c r="A679" t="s">
        <v>368</v>
      </c>
      <c r="B679" t="s">
        <v>304</v>
      </c>
      <c r="C679" t="s">
        <v>87</v>
      </c>
      <c r="D679" t="s">
        <v>78</v>
      </c>
      <c r="E679">
        <v>2021</v>
      </c>
      <c r="F679">
        <v>34</v>
      </c>
      <c r="G679" t="s">
        <v>302</v>
      </c>
      <c r="H679" t="s">
        <v>80</v>
      </c>
      <c r="I679">
        <v>141211</v>
      </c>
      <c r="L679" t="s">
        <v>370</v>
      </c>
      <c r="M679">
        <v>138292</v>
      </c>
      <c r="N679">
        <v>2919</v>
      </c>
      <c r="O679" t="s">
        <v>387</v>
      </c>
    </row>
    <row r="680" spans="1:15" hidden="1" x14ac:dyDescent="0.35">
      <c r="A680" t="s">
        <v>368</v>
      </c>
      <c r="B680" t="s">
        <v>304</v>
      </c>
      <c r="C680" t="s">
        <v>87</v>
      </c>
      <c r="D680" t="s">
        <v>78</v>
      </c>
      <c r="E680">
        <v>2021</v>
      </c>
      <c r="F680">
        <v>34</v>
      </c>
      <c r="G680" t="s">
        <v>302</v>
      </c>
      <c r="H680" t="s">
        <v>80</v>
      </c>
      <c r="I680">
        <v>1391</v>
      </c>
      <c r="L680" t="s">
        <v>370</v>
      </c>
      <c r="M680">
        <v>1362</v>
      </c>
      <c r="N680">
        <v>29</v>
      </c>
      <c r="O680" t="s">
        <v>387</v>
      </c>
    </row>
    <row r="681" spans="1:15" hidden="1" x14ac:dyDescent="0.35">
      <c r="A681" t="s">
        <v>368</v>
      </c>
      <c r="B681" t="s">
        <v>304</v>
      </c>
      <c r="C681" t="s">
        <v>87</v>
      </c>
      <c r="D681" t="s">
        <v>78</v>
      </c>
      <c r="E681">
        <v>2021</v>
      </c>
      <c r="F681">
        <v>34</v>
      </c>
      <c r="G681" t="s">
        <v>302</v>
      </c>
      <c r="H681" t="s">
        <v>80</v>
      </c>
      <c r="I681">
        <v>20275</v>
      </c>
      <c r="L681" t="s">
        <v>370</v>
      </c>
      <c r="M681">
        <v>19856</v>
      </c>
      <c r="N681">
        <v>419</v>
      </c>
      <c r="O681" t="s">
        <v>387</v>
      </c>
    </row>
    <row r="682" spans="1:15" hidden="1" x14ac:dyDescent="0.35">
      <c r="A682" t="s">
        <v>368</v>
      </c>
      <c r="B682" t="s">
        <v>304</v>
      </c>
      <c r="C682" t="s">
        <v>87</v>
      </c>
      <c r="D682" t="s">
        <v>78</v>
      </c>
      <c r="E682">
        <v>2021</v>
      </c>
      <c r="F682">
        <v>34</v>
      </c>
      <c r="G682" t="s">
        <v>302</v>
      </c>
      <c r="H682" t="s">
        <v>81</v>
      </c>
      <c r="I682">
        <v>3514</v>
      </c>
      <c r="L682" t="s">
        <v>370</v>
      </c>
      <c r="M682">
        <v>3441</v>
      </c>
      <c r="N682">
        <v>73</v>
      </c>
      <c r="O682" t="s">
        <v>387</v>
      </c>
    </row>
    <row r="683" spans="1:15" hidden="1" x14ac:dyDescent="0.35">
      <c r="A683" t="s">
        <v>368</v>
      </c>
      <c r="B683" t="s">
        <v>304</v>
      </c>
      <c r="C683" t="s">
        <v>87</v>
      </c>
      <c r="D683" t="s">
        <v>78</v>
      </c>
      <c r="E683">
        <v>2021</v>
      </c>
      <c r="F683">
        <v>34</v>
      </c>
      <c r="G683" t="s">
        <v>302</v>
      </c>
      <c r="H683" t="s">
        <v>81</v>
      </c>
      <c r="I683">
        <v>1692</v>
      </c>
      <c r="L683" t="s">
        <v>370</v>
      </c>
      <c r="M683">
        <v>1657</v>
      </c>
      <c r="N683">
        <v>35</v>
      </c>
      <c r="O683" t="s">
        <v>387</v>
      </c>
    </row>
    <row r="684" spans="1:15" hidden="1" x14ac:dyDescent="0.35">
      <c r="A684" t="s">
        <v>368</v>
      </c>
      <c r="B684" t="s">
        <v>304</v>
      </c>
      <c r="C684" t="s">
        <v>87</v>
      </c>
      <c r="D684" t="s">
        <v>78</v>
      </c>
      <c r="E684">
        <v>2021</v>
      </c>
      <c r="F684">
        <v>67</v>
      </c>
      <c r="G684" t="s">
        <v>303</v>
      </c>
      <c r="H684" t="s">
        <v>80</v>
      </c>
      <c r="I684">
        <v>757</v>
      </c>
      <c r="J684">
        <v>403</v>
      </c>
      <c r="K684">
        <v>354</v>
      </c>
      <c r="L684" t="s">
        <v>370</v>
      </c>
      <c r="O684" t="s">
        <v>387</v>
      </c>
    </row>
    <row r="685" spans="1:15" hidden="1" x14ac:dyDescent="0.35">
      <c r="A685" t="s">
        <v>368</v>
      </c>
      <c r="B685" t="s">
        <v>304</v>
      </c>
      <c r="C685" t="s">
        <v>87</v>
      </c>
      <c r="D685" t="s">
        <v>78</v>
      </c>
      <c r="E685">
        <v>2021</v>
      </c>
      <c r="F685">
        <v>67</v>
      </c>
      <c r="G685" t="s">
        <v>303</v>
      </c>
      <c r="H685" t="s">
        <v>80</v>
      </c>
      <c r="I685">
        <v>1129</v>
      </c>
      <c r="J685">
        <v>974</v>
      </c>
      <c r="K685">
        <v>155</v>
      </c>
      <c r="L685" t="s">
        <v>370</v>
      </c>
      <c r="O685" t="s">
        <v>387</v>
      </c>
    </row>
    <row r="686" spans="1:15" hidden="1" x14ac:dyDescent="0.35">
      <c r="A686" t="s">
        <v>368</v>
      </c>
      <c r="B686" t="s">
        <v>84</v>
      </c>
      <c r="C686" t="s">
        <v>329</v>
      </c>
      <c r="D686" t="s">
        <v>78</v>
      </c>
      <c r="E686">
        <v>2020</v>
      </c>
      <c r="F686">
        <v>34</v>
      </c>
      <c r="G686" t="s">
        <v>302</v>
      </c>
      <c r="H686" t="s">
        <v>80</v>
      </c>
      <c r="I686">
        <v>11639</v>
      </c>
      <c r="L686" t="s">
        <v>370</v>
      </c>
      <c r="M686">
        <v>11057.05</v>
      </c>
      <c r="N686">
        <v>581.95000000000005</v>
      </c>
      <c r="O686" t="s">
        <v>390</v>
      </c>
    </row>
    <row r="687" spans="1:15" hidden="1" x14ac:dyDescent="0.35">
      <c r="A687" t="s">
        <v>368</v>
      </c>
      <c r="B687" t="s">
        <v>84</v>
      </c>
      <c r="C687" t="s">
        <v>329</v>
      </c>
      <c r="D687" t="s">
        <v>78</v>
      </c>
      <c r="E687">
        <v>2020</v>
      </c>
      <c r="F687">
        <v>34</v>
      </c>
      <c r="G687" t="s">
        <v>302</v>
      </c>
      <c r="H687" t="s">
        <v>80</v>
      </c>
      <c r="I687">
        <v>985</v>
      </c>
      <c r="L687" t="s">
        <v>370</v>
      </c>
      <c r="M687">
        <v>935.75</v>
      </c>
      <c r="N687">
        <v>49.25</v>
      </c>
      <c r="O687" t="s">
        <v>390</v>
      </c>
    </row>
    <row r="688" spans="1:15" hidden="1" x14ac:dyDescent="0.35">
      <c r="A688" t="s">
        <v>368</v>
      </c>
      <c r="B688" t="s">
        <v>84</v>
      </c>
      <c r="C688" t="s">
        <v>329</v>
      </c>
      <c r="D688" t="s">
        <v>78</v>
      </c>
      <c r="E688">
        <v>2020</v>
      </c>
      <c r="F688">
        <v>34</v>
      </c>
      <c r="G688" t="s">
        <v>302</v>
      </c>
      <c r="H688" t="s">
        <v>80</v>
      </c>
      <c r="I688">
        <v>12909</v>
      </c>
      <c r="L688" t="s">
        <v>370</v>
      </c>
      <c r="M688">
        <v>12263.55</v>
      </c>
      <c r="N688">
        <v>645.45000000000005</v>
      </c>
      <c r="O688" t="s">
        <v>390</v>
      </c>
    </row>
    <row r="689" spans="1:15" hidden="1" x14ac:dyDescent="0.35">
      <c r="A689" t="s">
        <v>368</v>
      </c>
      <c r="B689" t="s">
        <v>84</v>
      </c>
      <c r="C689" t="s">
        <v>329</v>
      </c>
      <c r="D689" t="s">
        <v>78</v>
      </c>
      <c r="E689">
        <v>2020</v>
      </c>
      <c r="F689">
        <v>34</v>
      </c>
      <c r="G689" t="s">
        <v>302</v>
      </c>
      <c r="H689" t="s">
        <v>80</v>
      </c>
      <c r="I689">
        <v>1262</v>
      </c>
      <c r="L689" t="s">
        <v>370</v>
      </c>
      <c r="M689">
        <v>1198.9000000000001</v>
      </c>
      <c r="N689">
        <v>63.1</v>
      </c>
      <c r="O689" t="s">
        <v>390</v>
      </c>
    </row>
    <row r="690" spans="1:15" hidden="1" x14ac:dyDescent="0.35">
      <c r="A690" t="s">
        <v>368</v>
      </c>
      <c r="B690" t="s">
        <v>84</v>
      </c>
      <c r="C690" t="s">
        <v>329</v>
      </c>
      <c r="D690" t="s">
        <v>78</v>
      </c>
      <c r="E690">
        <v>2020</v>
      </c>
      <c r="F690">
        <v>34</v>
      </c>
      <c r="G690" t="s">
        <v>302</v>
      </c>
      <c r="H690" t="s">
        <v>81</v>
      </c>
      <c r="I690">
        <v>14240</v>
      </c>
      <c r="L690" t="s">
        <v>370</v>
      </c>
      <c r="M690">
        <v>12900.67</v>
      </c>
      <c r="N690">
        <v>1339.33</v>
      </c>
      <c r="O690" t="s">
        <v>390</v>
      </c>
    </row>
    <row r="691" spans="1:15" hidden="1" x14ac:dyDescent="0.35">
      <c r="A691" t="s">
        <v>368</v>
      </c>
      <c r="B691" t="s">
        <v>84</v>
      </c>
      <c r="C691" t="s">
        <v>329</v>
      </c>
      <c r="D691" t="s">
        <v>78</v>
      </c>
      <c r="E691">
        <v>2020</v>
      </c>
      <c r="F691">
        <v>34</v>
      </c>
      <c r="G691" t="s">
        <v>302</v>
      </c>
      <c r="H691" t="s">
        <v>81</v>
      </c>
      <c r="I691">
        <v>1331</v>
      </c>
      <c r="L691" t="s">
        <v>370</v>
      </c>
      <c r="M691">
        <v>1205.81</v>
      </c>
      <c r="N691">
        <v>125.19</v>
      </c>
      <c r="O691" t="s">
        <v>390</v>
      </c>
    </row>
    <row r="692" spans="1:15" hidden="1" x14ac:dyDescent="0.35">
      <c r="A692" t="s">
        <v>368</v>
      </c>
      <c r="B692" t="s">
        <v>84</v>
      </c>
      <c r="C692" t="s">
        <v>329</v>
      </c>
      <c r="D692" t="s">
        <v>78</v>
      </c>
      <c r="E692">
        <v>2020</v>
      </c>
      <c r="F692">
        <v>34</v>
      </c>
      <c r="G692" t="s">
        <v>302</v>
      </c>
      <c r="H692" t="s">
        <v>80</v>
      </c>
      <c r="I692">
        <v>5092</v>
      </c>
      <c r="L692" t="s">
        <v>370</v>
      </c>
      <c r="M692">
        <v>4837.3999999999996</v>
      </c>
      <c r="N692">
        <v>254.6</v>
      </c>
      <c r="O692" t="s">
        <v>390</v>
      </c>
    </row>
    <row r="693" spans="1:15" hidden="1" x14ac:dyDescent="0.35">
      <c r="A693" t="s">
        <v>368</v>
      </c>
      <c r="B693" t="s">
        <v>84</v>
      </c>
      <c r="C693" t="s">
        <v>329</v>
      </c>
      <c r="D693" t="s">
        <v>78</v>
      </c>
      <c r="E693">
        <v>2020</v>
      </c>
      <c r="F693">
        <v>34</v>
      </c>
      <c r="G693" t="s">
        <v>302</v>
      </c>
      <c r="H693" t="s">
        <v>80</v>
      </c>
      <c r="I693">
        <v>431</v>
      </c>
      <c r="L693" t="s">
        <v>370</v>
      </c>
      <c r="M693">
        <v>409.45</v>
      </c>
      <c r="N693">
        <v>21.55</v>
      </c>
      <c r="O693" t="s">
        <v>390</v>
      </c>
    </row>
    <row r="694" spans="1:15" hidden="1" x14ac:dyDescent="0.35">
      <c r="A694" t="s">
        <v>368</v>
      </c>
      <c r="B694" t="s">
        <v>84</v>
      </c>
      <c r="C694" t="s">
        <v>329</v>
      </c>
      <c r="D694" t="s">
        <v>78</v>
      </c>
      <c r="E694">
        <v>2020</v>
      </c>
      <c r="F694">
        <v>34</v>
      </c>
      <c r="G694" t="s">
        <v>302</v>
      </c>
      <c r="H694" t="s">
        <v>80</v>
      </c>
      <c r="I694">
        <v>5648</v>
      </c>
      <c r="L694" t="s">
        <v>370</v>
      </c>
      <c r="M694">
        <v>5365.6</v>
      </c>
      <c r="N694">
        <v>282.39999999999998</v>
      </c>
      <c r="O694" t="s">
        <v>390</v>
      </c>
    </row>
    <row r="695" spans="1:15" hidden="1" x14ac:dyDescent="0.35">
      <c r="A695" t="s">
        <v>368</v>
      </c>
      <c r="B695" t="s">
        <v>84</v>
      </c>
      <c r="C695" t="s">
        <v>329</v>
      </c>
      <c r="D695" t="s">
        <v>78</v>
      </c>
      <c r="E695">
        <v>2020</v>
      </c>
      <c r="F695">
        <v>34</v>
      </c>
      <c r="G695" t="s">
        <v>302</v>
      </c>
      <c r="H695" t="s">
        <v>80</v>
      </c>
      <c r="I695">
        <v>552</v>
      </c>
      <c r="L695" t="s">
        <v>370</v>
      </c>
      <c r="M695">
        <v>524.4</v>
      </c>
      <c r="N695">
        <v>27.6</v>
      </c>
      <c r="O695" t="s">
        <v>390</v>
      </c>
    </row>
    <row r="696" spans="1:15" hidden="1" x14ac:dyDescent="0.35">
      <c r="A696" t="s">
        <v>368</v>
      </c>
      <c r="B696" t="s">
        <v>84</v>
      </c>
      <c r="C696" t="s">
        <v>329</v>
      </c>
      <c r="D696" t="s">
        <v>78</v>
      </c>
      <c r="E696">
        <v>2021</v>
      </c>
      <c r="F696">
        <v>34</v>
      </c>
      <c r="G696" t="s">
        <v>302</v>
      </c>
      <c r="H696" t="s">
        <v>80</v>
      </c>
      <c r="I696">
        <v>892</v>
      </c>
      <c r="L696" t="s">
        <v>370</v>
      </c>
      <c r="M696">
        <v>847.4</v>
      </c>
      <c r="N696">
        <v>44.6</v>
      </c>
      <c r="O696" t="s">
        <v>390</v>
      </c>
    </row>
    <row r="697" spans="1:15" hidden="1" x14ac:dyDescent="0.35">
      <c r="A697" t="s">
        <v>368</v>
      </c>
      <c r="B697" t="s">
        <v>84</v>
      </c>
      <c r="C697" t="s">
        <v>329</v>
      </c>
      <c r="D697" t="s">
        <v>78</v>
      </c>
      <c r="E697">
        <v>2021</v>
      </c>
      <c r="F697">
        <v>34</v>
      </c>
      <c r="G697" t="s">
        <v>302</v>
      </c>
      <c r="H697" t="s">
        <v>80</v>
      </c>
      <c r="I697">
        <v>92</v>
      </c>
      <c r="L697" t="s">
        <v>370</v>
      </c>
      <c r="M697">
        <v>87.4</v>
      </c>
      <c r="N697">
        <v>4.5999999999999996</v>
      </c>
      <c r="O697" t="s">
        <v>390</v>
      </c>
    </row>
    <row r="698" spans="1:15" hidden="1" x14ac:dyDescent="0.35">
      <c r="A698" t="s">
        <v>368</v>
      </c>
      <c r="B698" t="s">
        <v>84</v>
      </c>
      <c r="C698" t="s">
        <v>329</v>
      </c>
      <c r="D698" t="s">
        <v>78</v>
      </c>
      <c r="E698">
        <v>2021</v>
      </c>
      <c r="F698">
        <v>34</v>
      </c>
      <c r="G698" t="s">
        <v>302</v>
      </c>
      <c r="H698" t="s">
        <v>80</v>
      </c>
      <c r="I698">
        <v>768</v>
      </c>
      <c r="L698" t="s">
        <v>370</v>
      </c>
      <c r="M698">
        <v>751.42</v>
      </c>
      <c r="N698">
        <v>16.579999999999998</v>
      </c>
      <c r="O698" t="s">
        <v>390</v>
      </c>
    </row>
    <row r="699" spans="1:15" hidden="1" x14ac:dyDescent="0.35">
      <c r="A699" t="s">
        <v>368</v>
      </c>
      <c r="B699" t="s">
        <v>84</v>
      </c>
      <c r="C699" t="s">
        <v>329</v>
      </c>
      <c r="D699" t="s">
        <v>78</v>
      </c>
      <c r="E699">
        <v>2021</v>
      </c>
      <c r="F699">
        <v>34</v>
      </c>
      <c r="G699" t="s">
        <v>302</v>
      </c>
      <c r="H699" t="s">
        <v>80</v>
      </c>
      <c r="I699">
        <v>92</v>
      </c>
      <c r="L699" t="s">
        <v>370</v>
      </c>
      <c r="M699">
        <v>87.4</v>
      </c>
      <c r="N699">
        <v>4.5999999999999996</v>
      </c>
      <c r="O699" t="s">
        <v>390</v>
      </c>
    </row>
    <row r="700" spans="1:15" hidden="1" x14ac:dyDescent="0.35">
      <c r="A700" t="s">
        <v>368</v>
      </c>
      <c r="B700" t="s">
        <v>84</v>
      </c>
      <c r="C700" t="s">
        <v>329</v>
      </c>
      <c r="D700" t="s">
        <v>78</v>
      </c>
      <c r="E700">
        <v>2021</v>
      </c>
      <c r="F700">
        <v>34</v>
      </c>
      <c r="G700" t="s">
        <v>302</v>
      </c>
      <c r="H700" t="s">
        <v>81</v>
      </c>
      <c r="I700">
        <v>108</v>
      </c>
      <c r="L700" t="s">
        <v>370</v>
      </c>
      <c r="M700">
        <v>102.6</v>
      </c>
      <c r="N700">
        <v>5.4</v>
      </c>
      <c r="O700" t="s">
        <v>390</v>
      </c>
    </row>
    <row r="701" spans="1:15" hidden="1" x14ac:dyDescent="0.35">
      <c r="A701" t="s">
        <v>368</v>
      </c>
      <c r="B701" t="s">
        <v>84</v>
      </c>
      <c r="C701" t="s">
        <v>329</v>
      </c>
      <c r="D701" t="s">
        <v>78</v>
      </c>
      <c r="E701">
        <v>2021</v>
      </c>
      <c r="F701">
        <v>34</v>
      </c>
      <c r="G701" t="s">
        <v>302</v>
      </c>
      <c r="H701" t="s">
        <v>81</v>
      </c>
      <c r="I701">
        <v>34</v>
      </c>
      <c r="L701" t="s">
        <v>370</v>
      </c>
      <c r="M701">
        <v>32.299999999999997</v>
      </c>
      <c r="N701">
        <v>1.7</v>
      </c>
      <c r="O701" t="s">
        <v>390</v>
      </c>
    </row>
    <row r="702" spans="1:15" hidden="1" x14ac:dyDescent="0.35">
      <c r="A702" t="s">
        <v>368</v>
      </c>
      <c r="B702" t="s">
        <v>84</v>
      </c>
      <c r="C702" t="s">
        <v>327</v>
      </c>
      <c r="D702" t="s">
        <v>78</v>
      </c>
      <c r="E702">
        <v>2020</v>
      </c>
      <c r="F702">
        <v>79</v>
      </c>
      <c r="G702" t="s">
        <v>312</v>
      </c>
      <c r="H702" t="s">
        <v>80</v>
      </c>
      <c r="I702">
        <v>164</v>
      </c>
      <c r="L702" t="s">
        <v>370</v>
      </c>
      <c r="O702" t="s">
        <v>389</v>
      </c>
    </row>
    <row r="703" spans="1:15" hidden="1" x14ac:dyDescent="0.35">
      <c r="A703" t="s">
        <v>368</v>
      </c>
      <c r="B703" t="s">
        <v>84</v>
      </c>
      <c r="C703" t="s">
        <v>327</v>
      </c>
      <c r="D703" t="s">
        <v>78</v>
      </c>
      <c r="E703">
        <v>2020</v>
      </c>
      <c r="F703">
        <v>79</v>
      </c>
      <c r="G703" t="s">
        <v>312</v>
      </c>
      <c r="H703" t="s">
        <v>80</v>
      </c>
      <c r="I703">
        <v>5</v>
      </c>
      <c r="L703" t="s">
        <v>370</v>
      </c>
      <c r="O703" t="s">
        <v>389</v>
      </c>
    </row>
    <row r="704" spans="1:15" hidden="1" x14ac:dyDescent="0.35">
      <c r="A704" t="s">
        <v>368</v>
      </c>
      <c r="B704" t="s">
        <v>84</v>
      </c>
      <c r="C704" t="s">
        <v>327</v>
      </c>
      <c r="D704" t="s">
        <v>78</v>
      </c>
      <c r="E704">
        <v>2020</v>
      </c>
      <c r="F704">
        <v>79</v>
      </c>
      <c r="G704" t="s">
        <v>312</v>
      </c>
      <c r="H704" t="s">
        <v>80</v>
      </c>
      <c r="I704">
        <v>259</v>
      </c>
      <c r="L704" t="s">
        <v>370</v>
      </c>
      <c r="O704" t="s">
        <v>389</v>
      </c>
    </row>
    <row r="705" spans="1:15" hidden="1" x14ac:dyDescent="0.35">
      <c r="A705" t="s">
        <v>368</v>
      </c>
      <c r="B705" t="s">
        <v>84</v>
      </c>
      <c r="C705" t="s">
        <v>327</v>
      </c>
      <c r="D705" t="s">
        <v>78</v>
      </c>
      <c r="E705">
        <v>2020</v>
      </c>
      <c r="F705">
        <v>79</v>
      </c>
      <c r="G705" t="s">
        <v>312</v>
      </c>
      <c r="H705" t="s">
        <v>80</v>
      </c>
      <c r="I705">
        <v>8</v>
      </c>
      <c r="L705" t="s">
        <v>370</v>
      </c>
      <c r="O705" t="s">
        <v>389</v>
      </c>
    </row>
    <row r="706" spans="1:15" hidden="1" x14ac:dyDescent="0.35">
      <c r="A706" t="s">
        <v>368</v>
      </c>
      <c r="B706" t="s">
        <v>84</v>
      </c>
      <c r="C706" t="s">
        <v>327</v>
      </c>
      <c r="D706" t="s">
        <v>78</v>
      </c>
      <c r="E706">
        <v>2020</v>
      </c>
      <c r="F706">
        <v>34</v>
      </c>
      <c r="G706" t="s">
        <v>302</v>
      </c>
      <c r="H706" t="s">
        <v>80</v>
      </c>
      <c r="I706">
        <v>2975</v>
      </c>
      <c r="L706" t="s">
        <v>370</v>
      </c>
      <c r="M706">
        <v>2525.31</v>
      </c>
      <c r="N706">
        <v>449.69</v>
      </c>
      <c r="O706" t="s">
        <v>389</v>
      </c>
    </row>
    <row r="707" spans="1:15" hidden="1" x14ac:dyDescent="0.35">
      <c r="A707" t="s">
        <v>368</v>
      </c>
      <c r="B707" t="s">
        <v>84</v>
      </c>
      <c r="C707" t="s">
        <v>327</v>
      </c>
      <c r="D707" t="s">
        <v>78</v>
      </c>
      <c r="E707">
        <v>2020</v>
      </c>
      <c r="F707">
        <v>34</v>
      </c>
      <c r="G707" t="s">
        <v>302</v>
      </c>
      <c r="H707" t="s">
        <v>80</v>
      </c>
      <c r="I707">
        <v>183</v>
      </c>
      <c r="L707" t="s">
        <v>370</v>
      </c>
      <c r="M707">
        <v>173.85</v>
      </c>
      <c r="N707">
        <v>9.15</v>
      </c>
      <c r="O707" t="s">
        <v>389</v>
      </c>
    </row>
    <row r="708" spans="1:15" hidden="1" x14ac:dyDescent="0.35">
      <c r="A708" t="s">
        <v>368</v>
      </c>
      <c r="B708" t="s">
        <v>84</v>
      </c>
      <c r="C708" t="s">
        <v>327</v>
      </c>
      <c r="D708" t="s">
        <v>78</v>
      </c>
      <c r="E708">
        <v>2020</v>
      </c>
      <c r="F708">
        <v>34</v>
      </c>
      <c r="G708" t="s">
        <v>302</v>
      </c>
      <c r="H708" t="s">
        <v>80</v>
      </c>
      <c r="I708">
        <v>1299</v>
      </c>
      <c r="L708" t="s">
        <v>370</v>
      </c>
      <c r="M708">
        <v>1102.6500000000001</v>
      </c>
      <c r="N708">
        <v>196.35</v>
      </c>
      <c r="O708" t="s">
        <v>389</v>
      </c>
    </row>
    <row r="709" spans="1:15" hidden="1" x14ac:dyDescent="0.35">
      <c r="A709" t="s">
        <v>368</v>
      </c>
      <c r="B709" t="s">
        <v>84</v>
      </c>
      <c r="C709" t="s">
        <v>327</v>
      </c>
      <c r="D709" t="s">
        <v>78</v>
      </c>
      <c r="E709">
        <v>2020</v>
      </c>
      <c r="F709">
        <v>34</v>
      </c>
      <c r="G709" t="s">
        <v>302</v>
      </c>
      <c r="H709" t="s">
        <v>80</v>
      </c>
      <c r="I709">
        <v>170</v>
      </c>
      <c r="L709" t="s">
        <v>370</v>
      </c>
      <c r="M709">
        <v>161.5</v>
      </c>
      <c r="N709">
        <v>8.5</v>
      </c>
      <c r="O709" t="s">
        <v>389</v>
      </c>
    </row>
    <row r="710" spans="1:15" hidden="1" x14ac:dyDescent="0.35">
      <c r="A710" t="s">
        <v>368</v>
      </c>
      <c r="B710" t="s">
        <v>84</v>
      </c>
      <c r="C710" t="s">
        <v>327</v>
      </c>
      <c r="D710" t="s">
        <v>78</v>
      </c>
      <c r="E710">
        <v>2020</v>
      </c>
      <c r="F710">
        <v>34</v>
      </c>
      <c r="G710" t="s">
        <v>302</v>
      </c>
      <c r="H710" t="s">
        <v>80</v>
      </c>
      <c r="I710">
        <v>80</v>
      </c>
      <c r="L710" t="s">
        <v>370</v>
      </c>
      <c r="M710">
        <v>76</v>
      </c>
      <c r="N710">
        <v>4</v>
      </c>
      <c r="O710" t="s">
        <v>389</v>
      </c>
    </row>
    <row r="711" spans="1:15" hidden="1" x14ac:dyDescent="0.35">
      <c r="A711" t="s">
        <v>368</v>
      </c>
      <c r="B711" t="s">
        <v>84</v>
      </c>
      <c r="C711" t="s">
        <v>327</v>
      </c>
      <c r="D711" t="s">
        <v>78</v>
      </c>
      <c r="E711">
        <v>2020</v>
      </c>
      <c r="F711">
        <v>34</v>
      </c>
      <c r="G711" t="s">
        <v>302</v>
      </c>
      <c r="H711" t="s">
        <v>80</v>
      </c>
      <c r="I711">
        <v>74</v>
      </c>
      <c r="L711" t="s">
        <v>370</v>
      </c>
      <c r="M711">
        <v>70.3</v>
      </c>
      <c r="N711">
        <v>3.7</v>
      </c>
      <c r="O711" t="s">
        <v>389</v>
      </c>
    </row>
    <row r="712" spans="1:15" hidden="1" x14ac:dyDescent="0.35">
      <c r="A712" t="s">
        <v>368</v>
      </c>
      <c r="B712" t="s">
        <v>84</v>
      </c>
      <c r="C712" t="s">
        <v>327</v>
      </c>
      <c r="D712" t="s">
        <v>78</v>
      </c>
      <c r="E712">
        <v>2021</v>
      </c>
      <c r="F712">
        <v>79</v>
      </c>
      <c r="G712" t="s">
        <v>312</v>
      </c>
      <c r="H712" t="s">
        <v>80</v>
      </c>
      <c r="I712">
        <v>328</v>
      </c>
      <c r="L712" t="s">
        <v>370</v>
      </c>
      <c r="O712" t="s">
        <v>389</v>
      </c>
    </row>
    <row r="713" spans="1:15" hidden="1" x14ac:dyDescent="0.35">
      <c r="A713" t="s">
        <v>368</v>
      </c>
      <c r="B713" t="s">
        <v>84</v>
      </c>
      <c r="C713" t="s">
        <v>327</v>
      </c>
      <c r="D713" t="s">
        <v>78</v>
      </c>
      <c r="E713">
        <v>2021</v>
      </c>
      <c r="F713">
        <v>79</v>
      </c>
      <c r="G713" t="s">
        <v>312</v>
      </c>
      <c r="H713" t="s">
        <v>80</v>
      </c>
      <c r="I713">
        <v>22</v>
      </c>
      <c r="L713" t="s">
        <v>370</v>
      </c>
      <c r="O713" t="s">
        <v>389</v>
      </c>
    </row>
    <row r="714" spans="1:15" hidden="1" x14ac:dyDescent="0.35">
      <c r="A714" t="s">
        <v>368</v>
      </c>
      <c r="B714" t="s">
        <v>84</v>
      </c>
      <c r="C714" t="s">
        <v>327</v>
      </c>
      <c r="D714" t="s">
        <v>78</v>
      </c>
      <c r="E714">
        <v>2021</v>
      </c>
      <c r="F714">
        <v>79</v>
      </c>
      <c r="G714" t="s">
        <v>312</v>
      </c>
      <c r="H714" t="s">
        <v>80</v>
      </c>
      <c r="I714">
        <v>405</v>
      </c>
      <c r="L714" t="s">
        <v>370</v>
      </c>
      <c r="O714" t="s">
        <v>389</v>
      </c>
    </row>
    <row r="715" spans="1:15" hidden="1" x14ac:dyDescent="0.35">
      <c r="A715" t="s">
        <v>368</v>
      </c>
      <c r="B715" t="s">
        <v>84</v>
      </c>
      <c r="C715" t="s">
        <v>327</v>
      </c>
      <c r="D715" t="s">
        <v>78</v>
      </c>
      <c r="E715">
        <v>2021</v>
      </c>
      <c r="F715">
        <v>79</v>
      </c>
      <c r="G715" t="s">
        <v>312</v>
      </c>
      <c r="H715" t="s">
        <v>80</v>
      </c>
      <c r="I715">
        <v>34</v>
      </c>
      <c r="L715" t="s">
        <v>370</v>
      </c>
      <c r="O715" t="s">
        <v>389</v>
      </c>
    </row>
    <row r="716" spans="1:15" hidden="1" x14ac:dyDescent="0.35">
      <c r="A716" t="s">
        <v>368</v>
      </c>
      <c r="B716" t="s">
        <v>84</v>
      </c>
      <c r="C716" t="s">
        <v>327</v>
      </c>
      <c r="D716" t="s">
        <v>78</v>
      </c>
      <c r="E716">
        <v>2021</v>
      </c>
      <c r="F716">
        <v>34</v>
      </c>
      <c r="G716" t="s">
        <v>302</v>
      </c>
      <c r="H716" t="s">
        <v>80</v>
      </c>
      <c r="I716">
        <v>121</v>
      </c>
      <c r="L716" t="s">
        <v>370</v>
      </c>
      <c r="M716">
        <v>114.95</v>
      </c>
      <c r="N716">
        <v>6.05</v>
      </c>
      <c r="O716" t="s">
        <v>389</v>
      </c>
    </row>
    <row r="717" spans="1:15" hidden="1" x14ac:dyDescent="0.35">
      <c r="A717" t="s">
        <v>368</v>
      </c>
      <c r="B717" t="s">
        <v>84</v>
      </c>
      <c r="C717" t="s">
        <v>327</v>
      </c>
      <c r="D717" t="s">
        <v>78</v>
      </c>
      <c r="E717">
        <v>2021</v>
      </c>
      <c r="F717">
        <v>34</v>
      </c>
      <c r="G717" t="s">
        <v>302</v>
      </c>
      <c r="H717" t="s">
        <v>80</v>
      </c>
      <c r="I717">
        <v>8</v>
      </c>
      <c r="L717" t="s">
        <v>370</v>
      </c>
      <c r="M717">
        <v>7.6</v>
      </c>
      <c r="N717">
        <v>0.4</v>
      </c>
      <c r="O717" t="s">
        <v>389</v>
      </c>
    </row>
    <row r="718" spans="1:15" hidden="1" x14ac:dyDescent="0.35">
      <c r="A718" t="s">
        <v>368</v>
      </c>
      <c r="B718" t="s">
        <v>84</v>
      </c>
      <c r="C718" t="s">
        <v>327</v>
      </c>
      <c r="D718" t="s">
        <v>78</v>
      </c>
      <c r="E718">
        <v>2021</v>
      </c>
      <c r="F718">
        <v>34</v>
      </c>
      <c r="G718" t="s">
        <v>302</v>
      </c>
      <c r="H718" t="s">
        <v>80</v>
      </c>
      <c r="I718">
        <v>149</v>
      </c>
      <c r="L718" t="s">
        <v>370</v>
      </c>
      <c r="M718">
        <v>141.55000000000001</v>
      </c>
      <c r="N718">
        <v>7.45</v>
      </c>
      <c r="O718" t="s">
        <v>389</v>
      </c>
    </row>
    <row r="719" spans="1:15" hidden="1" x14ac:dyDescent="0.35">
      <c r="A719" t="s">
        <v>368</v>
      </c>
      <c r="B719" t="s">
        <v>84</v>
      </c>
      <c r="C719" t="s">
        <v>327</v>
      </c>
      <c r="D719" t="s">
        <v>78</v>
      </c>
      <c r="E719">
        <v>2021</v>
      </c>
      <c r="F719">
        <v>34</v>
      </c>
      <c r="G719" t="s">
        <v>302</v>
      </c>
      <c r="H719" t="s">
        <v>80</v>
      </c>
      <c r="I719">
        <v>10</v>
      </c>
      <c r="L719" t="s">
        <v>370</v>
      </c>
      <c r="M719">
        <v>9.5</v>
      </c>
      <c r="N719">
        <v>0.5</v>
      </c>
      <c r="O719" t="s">
        <v>389</v>
      </c>
    </row>
    <row r="720" spans="1:15" hidden="1" x14ac:dyDescent="0.35">
      <c r="A720" t="s">
        <v>368</v>
      </c>
      <c r="B720" t="s">
        <v>84</v>
      </c>
      <c r="C720" t="s">
        <v>335</v>
      </c>
      <c r="D720" t="s">
        <v>78</v>
      </c>
      <c r="E720">
        <v>2020</v>
      </c>
      <c r="F720">
        <v>79</v>
      </c>
      <c r="G720" t="s">
        <v>312</v>
      </c>
      <c r="H720" t="s">
        <v>80</v>
      </c>
      <c r="I720">
        <v>8</v>
      </c>
      <c r="L720" t="s">
        <v>370</v>
      </c>
      <c r="O720" t="s">
        <v>393</v>
      </c>
    </row>
    <row r="721" spans="1:15" hidden="1" x14ac:dyDescent="0.35">
      <c r="A721" t="s">
        <v>368</v>
      </c>
      <c r="B721" t="s">
        <v>84</v>
      </c>
      <c r="C721" t="s">
        <v>335</v>
      </c>
      <c r="D721" t="s">
        <v>78</v>
      </c>
      <c r="E721">
        <v>2020</v>
      </c>
      <c r="F721">
        <v>79</v>
      </c>
      <c r="G721" t="s">
        <v>312</v>
      </c>
      <c r="H721" t="s">
        <v>80</v>
      </c>
      <c r="I721">
        <v>10</v>
      </c>
      <c r="L721" t="s">
        <v>370</v>
      </c>
      <c r="O721" t="s">
        <v>393</v>
      </c>
    </row>
    <row r="722" spans="1:15" hidden="1" x14ac:dyDescent="0.35">
      <c r="A722" t="s">
        <v>368</v>
      </c>
      <c r="B722" t="s">
        <v>84</v>
      </c>
      <c r="C722" t="s">
        <v>335</v>
      </c>
      <c r="D722" t="s">
        <v>78</v>
      </c>
      <c r="E722">
        <v>2020</v>
      </c>
      <c r="F722">
        <v>79</v>
      </c>
      <c r="G722" t="s">
        <v>312</v>
      </c>
      <c r="H722" t="s">
        <v>80</v>
      </c>
      <c r="I722">
        <v>14</v>
      </c>
      <c r="L722" t="s">
        <v>370</v>
      </c>
      <c r="O722" t="s">
        <v>393</v>
      </c>
    </row>
    <row r="723" spans="1:15" hidden="1" x14ac:dyDescent="0.35">
      <c r="A723" t="s">
        <v>368</v>
      </c>
      <c r="B723" t="s">
        <v>84</v>
      </c>
      <c r="C723" t="s">
        <v>335</v>
      </c>
      <c r="D723" t="s">
        <v>78</v>
      </c>
      <c r="E723">
        <v>2020</v>
      </c>
      <c r="F723">
        <v>34</v>
      </c>
      <c r="G723" t="s">
        <v>302</v>
      </c>
      <c r="H723" t="s">
        <v>80</v>
      </c>
      <c r="I723">
        <v>801</v>
      </c>
      <c r="L723" t="s">
        <v>370</v>
      </c>
      <c r="M723">
        <v>760.95</v>
      </c>
      <c r="N723">
        <v>40.049999999999997</v>
      </c>
      <c r="O723" t="s">
        <v>393</v>
      </c>
    </row>
    <row r="724" spans="1:15" hidden="1" x14ac:dyDescent="0.35">
      <c r="A724" t="s">
        <v>368</v>
      </c>
      <c r="B724" t="s">
        <v>84</v>
      </c>
      <c r="C724" t="s">
        <v>335</v>
      </c>
      <c r="D724" t="s">
        <v>78</v>
      </c>
      <c r="E724">
        <v>2020</v>
      </c>
      <c r="F724">
        <v>34</v>
      </c>
      <c r="G724" t="s">
        <v>302</v>
      </c>
      <c r="H724" t="s">
        <v>80</v>
      </c>
      <c r="I724">
        <v>1052</v>
      </c>
      <c r="L724" t="s">
        <v>370</v>
      </c>
      <c r="M724">
        <v>999.4</v>
      </c>
      <c r="N724">
        <v>52.6</v>
      </c>
      <c r="O724" t="s">
        <v>393</v>
      </c>
    </row>
    <row r="725" spans="1:15" hidden="1" x14ac:dyDescent="0.35">
      <c r="A725" t="s">
        <v>368</v>
      </c>
      <c r="B725" t="s">
        <v>84</v>
      </c>
      <c r="C725" t="s">
        <v>335</v>
      </c>
      <c r="D725" t="s">
        <v>78</v>
      </c>
      <c r="E725">
        <v>2020</v>
      </c>
      <c r="F725">
        <v>34</v>
      </c>
      <c r="G725" t="s">
        <v>302</v>
      </c>
      <c r="H725" t="s">
        <v>80</v>
      </c>
      <c r="I725">
        <v>1495</v>
      </c>
      <c r="L725" t="s">
        <v>370</v>
      </c>
      <c r="M725">
        <v>1420.25</v>
      </c>
      <c r="N725">
        <v>74.75</v>
      </c>
      <c r="O725" t="s">
        <v>393</v>
      </c>
    </row>
    <row r="726" spans="1:15" hidden="1" x14ac:dyDescent="0.35">
      <c r="A726" t="s">
        <v>368</v>
      </c>
      <c r="B726" t="s">
        <v>84</v>
      </c>
      <c r="C726" t="s">
        <v>335</v>
      </c>
      <c r="D726" t="s">
        <v>78</v>
      </c>
      <c r="E726">
        <v>2020</v>
      </c>
      <c r="F726">
        <v>34</v>
      </c>
      <c r="G726" t="s">
        <v>302</v>
      </c>
      <c r="H726" t="s">
        <v>80</v>
      </c>
      <c r="I726">
        <v>48</v>
      </c>
      <c r="L726" t="s">
        <v>370</v>
      </c>
      <c r="M726">
        <v>45.6</v>
      </c>
      <c r="N726">
        <v>2.4</v>
      </c>
      <c r="O726" t="s">
        <v>393</v>
      </c>
    </row>
    <row r="727" spans="1:15" hidden="1" x14ac:dyDescent="0.35">
      <c r="A727" t="s">
        <v>368</v>
      </c>
      <c r="B727" t="s">
        <v>84</v>
      </c>
      <c r="C727" t="s">
        <v>335</v>
      </c>
      <c r="D727" t="s">
        <v>78</v>
      </c>
      <c r="E727">
        <v>2020</v>
      </c>
      <c r="F727">
        <v>34</v>
      </c>
      <c r="G727" t="s">
        <v>302</v>
      </c>
      <c r="H727" t="s">
        <v>81</v>
      </c>
      <c r="I727">
        <v>149</v>
      </c>
      <c r="L727" t="s">
        <v>370</v>
      </c>
      <c r="M727">
        <v>141.55000000000001</v>
      </c>
      <c r="N727">
        <v>7.45</v>
      </c>
      <c r="O727" t="s">
        <v>393</v>
      </c>
    </row>
    <row r="728" spans="1:15" hidden="1" x14ac:dyDescent="0.35">
      <c r="A728" t="s">
        <v>368</v>
      </c>
      <c r="B728" t="s">
        <v>84</v>
      </c>
      <c r="C728" t="s">
        <v>335</v>
      </c>
      <c r="D728" t="s">
        <v>78</v>
      </c>
      <c r="E728">
        <v>2020</v>
      </c>
      <c r="F728">
        <v>34</v>
      </c>
      <c r="G728" t="s">
        <v>302</v>
      </c>
      <c r="H728" t="s">
        <v>81</v>
      </c>
      <c r="I728">
        <v>107</v>
      </c>
      <c r="L728" t="s">
        <v>370</v>
      </c>
      <c r="M728">
        <v>101.65</v>
      </c>
      <c r="N728">
        <v>5.35</v>
      </c>
      <c r="O728" t="s">
        <v>393</v>
      </c>
    </row>
    <row r="729" spans="1:15" hidden="1" x14ac:dyDescent="0.35">
      <c r="A729" t="s">
        <v>368</v>
      </c>
      <c r="B729" t="s">
        <v>84</v>
      </c>
      <c r="C729" t="s">
        <v>335</v>
      </c>
      <c r="D729" t="s">
        <v>78</v>
      </c>
      <c r="E729">
        <v>2020</v>
      </c>
      <c r="F729">
        <v>34</v>
      </c>
      <c r="G729" t="s">
        <v>302</v>
      </c>
      <c r="H729" t="s">
        <v>80</v>
      </c>
      <c r="I729">
        <v>351</v>
      </c>
      <c r="L729" t="s">
        <v>370</v>
      </c>
      <c r="M729">
        <v>333.45</v>
      </c>
      <c r="N729">
        <v>17.55</v>
      </c>
      <c r="O729" t="s">
        <v>393</v>
      </c>
    </row>
    <row r="730" spans="1:15" hidden="1" x14ac:dyDescent="0.35">
      <c r="A730" t="s">
        <v>368</v>
      </c>
      <c r="B730" t="s">
        <v>84</v>
      </c>
      <c r="C730" t="s">
        <v>335</v>
      </c>
      <c r="D730" t="s">
        <v>78</v>
      </c>
      <c r="E730">
        <v>2020</v>
      </c>
      <c r="F730">
        <v>34</v>
      </c>
      <c r="G730" t="s">
        <v>302</v>
      </c>
      <c r="H730" t="s">
        <v>80</v>
      </c>
      <c r="I730">
        <v>460</v>
      </c>
      <c r="L730" t="s">
        <v>370</v>
      </c>
      <c r="M730">
        <v>437</v>
      </c>
      <c r="N730">
        <v>23</v>
      </c>
      <c r="O730" t="s">
        <v>393</v>
      </c>
    </row>
    <row r="731" spans="1:15" hidden="1" x14ac:dyDescent="0.35">
      <c r="A731" t="s">
        <v>368</v>
      </c>
      <c r="B731" t="s">
        <v>84</v>
      </c>
      <c r="C731" t="s">
        <v>335</v>
      </c>
      <c r="D731" t="s">
        <v>78</v>
      </c>
      <c r="E731">
        <v>2020</v>
      </c>
      <c r="F731">
        <v>34</v>
      </c>
      <c r="G731" t="s">
        <v>302</v>
      </c>
      <c r="H731" t="s">
        <v>80</v>
      </c>
      <c r="I731">
        <v>654</v>
      </c>
      <c r="L731" t="s">
        <v>370</v>
      </c>
      <c r="M731">
        <v>621.29999999999995</v>
      </c>
      <c r="N731">
        <v>32.700000000000003</v>
      </c>
      <c r="O731" t="s">
        <v>393</v>
      </c>
    </row>
    <row r="732" spans="1:15" hidden="1" x14ac:dyDescent="0.35">
      <c r="A732" t="s">
        <v>368</v>
      </c>
      <c r="B732" t="s">
        <v>84</v>
      </c>
      <c r="C732" t="s">
        <v>335</v>
      </c>
      <c r="D732" t="s">
        <v>78</v>
      </c>
      <c r="E732">
        <v>2020</v>
      </c>
      <c r="F732">
        <v>34</v>
      </c>
      <c r="G732" t="s">
        <v>302</v>
      </c>
      <c r="H732" t="s">
        <v>80</v>
      </c>
      <c r="I732">
        <v>21</v>
      </c>
      <c r="L732" t="s">
        <v>370</v>
      </c>
      <c r="M732">
        <v>19.95</v>
      </c>
      <c r="N732">
        <v>1.05</v>
      </c>
      <c r="O732" t="s">
        <v>393</v>
      </c>
    </row>
    <row r="733" spans="1:15" hidden="1" x14ac:dyDescent="0.35">
      <c r="A733" t="s">
        <v>368</v>
      </c>
      <c r="B733" t="s">
        <v>84</v>
      </c>
      <c r="C733" t="s">
        <v>335</v>
      </c>
      <c r="D733" t="s">
        <v>78</v>
      </c>
      <c r="E733">
        <v>2020</v>
      </c>
      <c r="F733">
        <v>34</v>
      </c>
      <c r="G733" t="s">
        <v>302</v>
      </c>
      <c r="H733" t="s">
        <v>81</v>
      </c>
      <c r="I733">
        <v>65</v>
      </c>
      <c r="L733" t="s">
        <v>370</v>
      </c>
      <c r="M733">
        <v>61.75</v>
      </c>
      <c r="N733">
        <v>3.25</v>
      </c>
      <c r="O733" t="s">
        <v>393</v>
      </c>
    </row>
    <row r="734" spans="1:15" hidden="1" x14ac:dyDescent="0.35">
      <c r="A734" t="s">
        <v>368</v>
      </c>
      <c r="B734" t="s">
        <v>84</v>
      </c>
      <c r="C734" t="s">
        <v>335</v>
      </c>
      <c r="D734" t="s">
        <v>78</v>
      </c>
      <c r="E734">
        <v>2020</v>
      </c>
      <c r="F734">
        <v>34</v>
      </c>
      <c r="G734" t="s">
        <v>302</v>
      </c>
      <c r="H734" t="s">
        <v>81</v>
      </c>
      <c r="I734">
        <v>47</v>
      </c>
      <c r="L734" t="s">
        <v>370</v>
      </c>
      <c r="M734">
        <v>44.65</v>
      </c>
      <c r="N734">
        <v>2.35</v>
      </c>
      <c r="O734" t="s">
        <v>393</v>
      </c>
    </row>
    <row r="735" spans="1:15" hidden="1" x14ac:dyDescent="0.35">
      <c r="A735" t="s">
        <v>368</v>
      </c>
      <c r="B735" t="s">
        <v>84</v>
      </c>
      <c r="C735" t="s">
        <v>352</v>
      </c>
      <c r="D735" t="s">
        <v>78</v>
      </c>
      <c r="E735">
        <v>2020</v>
      </c>
      <c r="F735">
        <v>79</v>
      </c>
      <c r="G735" t="s">
        <v>312</v>
      </c>
      <c r="H735" t="s">
        <v>80</v>
      </c>
      <c r="I735">
        <v>477</v>
      </c>
      <c r="L735" t="s">
        <v>370</v>
      </c>
      <c r="O735" t="s">
        <v>399</v>
      </c>
    </row>
    <row r="736" spans="1:15" hidden="1" x14ac:dyDescent="0.35">
      <c r="A736" t="s">
        <v>368</v>
      </c>
      <c r="B736" t="s">
        <v>84</v>
      </c>
      <c r="C736" t="s">
        <v>352</v>
      </c>
      <c r="D736" t="s">
        <v>78</v>
      </c>
      <c r="E736">
        <v>2020</v>
      </c>
      <c r="F736">
        <v>79</v>
      </c>
      <c r="G736" t="s">
        <v>312</v>
      </c>
      <c r="H736" t="s">
        <v>80</v>
      </c>
      <c r="I736">
        <v>639</v>
      </c>
      <c r="L736" t="s">
        <v>370</v>
      </c>
      <c r="O736" t="s">
        <v>399</v>
      </c>
    </row>
    <row r="737" spans="1:15" hidden="1" x14ac:dyDescent="0.35">
      <c r="A737" t="s">
        <v>368</v>
      </c>
      <c r="B737" t="s">
        <v>84</v>
      </c>
      <c r="C737" t="s">
        <v>352</v>
      </c>
      <c r="D737" t="s">
        <v>78</v>
      </c>
      <c r="E737">
        <v>2020</v>
      </c>
      <c r="F737">
        <v>79</v>
      </c>
      <c r="G737" t="s">
        <v>312</v>
      </c>
      <c r="H737" t="s">
        <v>80</v>
      </c>
      <c r="I737">
        <v>22</v>
      </c>
      <c r="L737" t="s">
        <v>370</v>
      </c>
      <c r="O737" t="s">
        <v>399</v>
      </c>
    </row>
    <row r="738" spans="1:15" hidden="1" x14ac:dyDescent="0.35">
      <c r="A738" t="s">
        <v>368</v>
      </c>
      <c r="B738" t="s">
        <v>84</v>
      </c>
      <c r="C738" t="s">
        <v>352</v>
      </c>
      <c r="D738" t="s">
        <v>78</v>
      </c>
      <c r="E738">
        <v>2020</v>
      </c>
      <c r="F738">
        <v>34</v>
      </c>
      <c r="G738" t="s">
        <v>302</v>
      </c>
      <c r="H738" t="s">
        <v>80</v>
      </c>
      <c r="I738">
        <v>633</v>
      </c>
      <c r="L738" t="s">
        <v>370</v>
      </c>
      <c r="M738">
        <v>601.35</v>
      </c>
      <c r="N738">
        <v>31.65</v>
      </c>
      <c r="O738" t="s">
        <v>399</v>
      </c>
    </row>
    <row r="739" spans="1:15" hidden="1" x14ac:dyDescent="0.35">
      <c r="A739" t="s">
        <v>368</v>
      </c>
      <c r="B739" t="s">
        <v>84</v>
      </c>
      <c r="C739" t="s">
        <v>352</v>
      </c>
      <c r="D739" t="s">
        <v>78</v>
      </c>
      <c r="E739">
        <v>2020</v>
      </c>
      <c r="F739">
        <v>34</v>
      </c>
      <c r="G739" t="s">
        <v>302</v>
      </c>
      <c r="H739" t="s">
        <v>80</v>
      </c>
      <c r="I739">
        <v>4</v>
      </c>
      <c r="L739" t="s">
        <v>370</v>
      </c>
      <c r="M739">
        <v>3.8</v>
      </c>
      <c r="N739">
        <v>0.2</v>
      </c>
      <c r="O739" t="s">
        <v>399</v>
      </c>
    </row>
    <row r="740" spans="1:15" hidden="1" x14ac:dyDescent="0.35">
      <c r="A740" t="s">
        <v>368</v>
      </c>
      <c r="B740" t="s">
        <v>84</v>
      </c>
      <c r="C740" t="s">
        <v>352</v>
      </c>
      <c r="D740" t="s">
        <v>78</v>
      </c>
      <c r="E740">
        <v>2020</v>
      </c>
      <c r="F740">
        <v>34</v>
      </c>
      <c r="G740" t="s">
        <v>302</v>
      </c>
      <c r="H740" t="s">
        <v>80</v>
      </c>
      <c r="I740">
        <v>220</v>
      </c>
      <c r="L740" t="s">
        <v>370</v>
      </c>
      <c r="M740">
        <v>220</v>
      </c>
      <c r="N740">
        <v>0</v>
      </c>
      <c r="O740" t="s">
        <v>399</v>
      </c>
    </row>
    <row r="741" spans="1:15" hidden="1" x14ac:dyDescent="0.35">
      <c r="A741" t="s">
        <v>368</v>
      </c>
      <c r="B741" t="s">
        <v>84</v>
      </c>
      <c r="C741" t="s">
        <v>352</v>
      </c>
      <c r="D741" t="s">
        <v>78</v>
      </c>
      <c r="E741">
        <v>2020</v>
      </c>
      <c r="F741">
        <v>34</v>
      </c>
      <c r="G741" t="s">
        <v>302</v>
      </c>
      <c r="H741" t="s">
        <v>80</v>
      </c>
      <c r="I741">
        <v>39</v>
      </c>
      <c r="L741" t="s">
        <v>370</v>
      </c>
      <c r="M741">
        <v>37.049999999999997</v>
      </c>
      <c r="N741">
        <v>1.95</v>
      </c>
      <c r="O741" t="s">
        <v>399</v>
      </c>
    </row>
    <row r="742" spans="1:15" hidden="1" x14ac:dyDescent="0.35">
      <c r="A742" t="s">
        <v>368</v>
      </c>
      <c r="B742" t="s">
        <v>84</v>
      </c>
      <c r="C742" t="s">
        <v>352</v>
      </c>
      <c r="D742" t="s">
        <v>78</v>
      </c>
      <c r="E742">
        <v>2020</v>
      </c>
      <c r="F742">
        <v>34</v>
      </c>
      <c r="G742" t="s">
        <v>302</v>
      </c>
      <c r="H742" t="s">
        <v>80</v>
      </c>
      <c r="I742">
        <v>277</v>
      </c>
      <c r="L742" t="s">
        <v>370</v>
      </c>
      <c r="M742">
        <v>263.14999999999998</v>
      </c>
      <c r="N742">
        <v>13.85</v>
      </c>
      <c r="O742" t="s">
        <v>399</v>
      </c>
    </row>
    <row r="743" spans="1:15" hidden="1" x14ac:dyDescent="0.35">
      <c r="A743" t="s">
        <v>368</v>
      </c>
      <c r="B743" t="s">
        <v>84</v>
      </c>
      <c r="C743" t="s">
        <v>352</v>
      </c>
      <c r="D743" t="s">
        <v>78</v>
      </c>
      <c r="E743">
        <v>2020</v>
      </c>
      <c r="F743">
        <v>34</v>
      </c>
      <c r="G743" t="s">
        <v>302</v>
      </c>
      <c r="H743" t="s">
        <v>80</v>
      </c>
      <c r="I743">
        <v>2</v>
      </c>
      <c r="L743" t="s">
        <v>370</v>
      </c>
      <c r="M743">
        <v>1.9</v>
      </c>
      <c r="N743">
        <v>0.1</v>
      </c>
      <c r="O743" t="s">
        <v>399</v>
      </c>
    </row>
    <row r="744" spans="1:15" hidden="1" x14ac:dyDescent="0.35">
      <c r="A744" t="s">
        <v>368</v>
      </c>
      <c r="B744" t="s">
        <v>84</v>
      </c>
      <c r="C744" t="s">
        <v>352</v>
      </c>
      <c r="D744" t="s">
        <v>78</v>
      </c>
      <c r="E744">
        <v>2020</v>
      </c>
      <c r="F744">
        <v>34</v>
      </c>
      <c r="G744" t="s">
        <v>302</v>
      </c>
      <c r="H744" t="s">
        <v>80</v>
      </c>
      <c r="I744">
        <v>17</v>
      </c>
      <c r="L744" t="s">
        <v>370</v>
      </c>
      <c r="M744">
        <v>16.149999999999999</v>
      </c>
      <c r="N744">
        <v>0.85</v>
      </c>
      <c r="O744" t="s">
        <v>399</v>
      </c>
    </row>
    <row r="745" spans="1:15" hidden="1" x14ac:dyDescent="0.35">
      <c r="A745" t="s">
        <v>368</v>
      </c>
      <c r="B745" t="s">
        <v>84</v>
      </c>
      <c r="C745" t="s">
        <v>336</v>
      </c>
      <c r="D745" t="s">
        <v>78</v>
      </c>
      <c r="E745">
        <v>2020</v>
      </c>
      <c r="F745">
        <v>79</v>
      </c>
      <c r="G745" t="s">
        <v>312</v>
      </c>
      <c r="H745" t="s">
        <v>80</v>
      </c>
      <c r="I745">
        <v>5</v>
      </c>
      <c r="L745" t="s">
        <v>370</v>
      </c>
      <c r="O745" t="s">
        <v>394</v>
      </c>
    </row>
    <row r="746" spans="1:15" hidden="1" x14ac:dyDescent="0.35">
      <c r="A746" t="s">
        <v>368</v>
      </c>
      <c r="B746" t="s">
        <v>84</v>
      </c>
      <c r="C746" t="s">
        <v>336</v>
      </c>
      <c r="D746" t="s">
        <v>78</v>
      </c>
      <c r="E746">
        <v>2020</v>
      </c>
      <c r="F746">
        <v>79</v>
      </c>
      <c r="G746" t="s">
        <v>312</v>
      </c>
      <c r="H746" t="s">
        <v>80</v>
      </c>
      <c r="I746">
        <v>1</v>
      </c>
      <c r="L746" t="s">
        <v>370</v>
      </c>
      <c r="O746" t="s">
        <v>394</v>
      </c>
    </row>
    <row r="747" spans="1:15" hidden="1" x14ac:dyDescent="0.35">
      <c r="A747" t="s">
        <v>368</v>
      </c>
      <c r="B747" t="s">
        <v>84</v>
      </c>
      <c r="C747" t="s">
        <v>336</v>
      </c>
      <c r="D747" t="s">
        <v>78</v>
      </c>
      <c r="E747">
        <v>2020</v>
      </c>
      <c r="F747">
        <v>79</v>
      </c>
      <c r="G747" t="s">
        <v>312</v>
      </c>
      <c r="H747" t="s">
        <v>80</v>
      </c>
      <c r="I747">
        <v>7</v>
      </c>
      <c r="L747" t="s">
        <v>370</v>
      </c>
      <c r="O747" t="s">
        <v>394</v>
      </c>
    </row>
    <row r="748" spans="1:15" hidden="1" x14ac:dyDescent="0.35">
      <c r="A748" t="s">
        <v>368</v>
      </c>
      <c r="B748" t="s">
        <v>84</v>
      </c>
      <c r="C748" t="s">
        <v>336</v>
      </c>
      <c r="D748" t="s">
        <v>78</v>
      </c>
      <c r="E748">
        <v>2020</v>
      </c>
      <c r="F748">
        <v>34</v>
      </c>
      <c r="G748" t="s">
        <v>302</v>
      </c>
      <c r="H748" t="s">
        <v>80</v>
      </c>
      <c r="I748">
        <v>428</v>
      </c>
      <c r="L748" t="s">
        <v>370</v>
      </c>
      <c r="M748">
        <v>406.6</v>
      </c>
      <c r="N748">
        <v>21.4</v>
      </c>
      <c r="O748" t="s">
        <v>394</v>
      </c>
    </row>
    <row r="749" spans="1:15" hidden="1" x14ac:dyDescent="0.35">
      <c r="A749" t="s">
        <v>368</v>
      </c>
      <c r="B749" t="s">
        <v>84</v>
      </c>
      <c r="C749" t="s">
        <v>336</v>
      </c>
      <c r="D749" t="s">
        <v>78</v>
      </c>
      <c r="E749">
        <v>2020</v>
      </c>
      <c r="F749">
        <v>34</v>
      </c>
      <c r="G749" t="s">
        <v>302</v>
      </c>
      <c r="H749" t="s">
        <v>80</v>
      </c>
      <c r="I749">
        <v>48</v>
      </c>
      <c r="L749" t="s">
        <v>370</v>
      </c>
      <c r="M749">
        <v>45.6</v>
      </c>
      <c r="N749">
        <v>2.4</v>
      </c>
      <c r="O749" t="s">
        <v>394</v>
      </c>
    </row>
    <row r="750" spans="1:15" hidden="1" x14ac:dyDescent="0.35">
      <c r="A750" t="s">
        <v>368</v>
      </c>
      <c r="B750" t="s">
        <v>84</v>
      </c>
      <c r="C750" t="s">
        <v>336</v>
      </c>
      <c r="D750" t="s">
        <v>78</v>
      </c>
      <c r="E750">
        <v>2020</v>
      </c>
      <c r="F750">
        <v>34</v>
      </c>
      <c r="G750" t="s">
        <v>302</v>
      </c>
      <c r="H750" t="s">
        <v>80</v>
      </c>
      <c r="I750">
        <v>594</v>
      </c>
      <c r="L750" t="s">
        <v>370</v>
      </c>
      <c r="M750">
        <v>564.29999999999995</v>
      </c>
      <c r="N750">
        <v>29.7</v>
      </c>
      <c r="O750" t="s">
        <v>394</v>
      </c>
    </row>
    <row r="751" spans="1:15" hidden="1" x14ac:dyDescent="0.35">
      <c r="A751" t="s">
        <v>368</v>
      </c>
      <c r="B751" t="s">
        <v>84</v>
      </c>
      <c r="C751" t="s">
        <v>336</v>
      </c>
      <c r="D751" t="s">
        <v>78</v>
      </c>
      <c r="E751">
        <v>2020</v>
      </c>
      <c r="F751">
        <v>34</v>
      </c>
      <c r="G751" t="s">
        <v>302</v>
      </c>
      <c r="H751" t="s">
        <v>80</v>
      </c>
      <c r="I751">
        <v>42</v>
      </c>
      <c r="L751" t="s">
        <v>370</v>
      </c>
      <c r="M751">
        <v>39.9</v>
      </c>
      <c r="N751">
        <v>2.1</v>
      </c>
      <c r="O751" t="s">
        <v>394</v>
      </c>
    </row>
    <row r="752" spans="1:15" hidden="1" x14ac:dyDescent="0.35">
      <c r="A752" t="s">
        <v>368</v>
      </c>
      <c r="B752" t="s">
        <v>84</v>
      </c>
      <c r="C752" t="s">
        <v>336</v>
      </c>
      <c r="D752" t="s">
        <v>78</v>
      </c>
      <c r="E752">
        <v>2020</v>
      </c>
      <c r="F752">
        <v>34</v>
      </c>
      <c r="G752" t="s">
        <v>302</v>
      </c>
      <c r="H752" t="s">
        <v>80</v>
      </c>
      <c r="I752">
        <v>187</v>
      </c>
      <c r="L752" t="s">
        <v>370</v>
      </c>
      <c r="M752">
        <v>177.65</v>
      </c>
      <c r="N752">
        <v>9.35</v>
      </c>
      <c r="O752" t="s">
        <v>394</v>
      </c>
    </row>
    <row r="753" spans="1:15" hidden="1" x14ac:dyDescent="0.35">
      <c r="A753" t="s">
        <v>368</v>
      </c>
      <c r="B753" t="s">
        <v>84</v>
      </c>
      <c r="C753" t="s">
        <v>336</v>
      </c>
      <c r="D753" t="s">
        <v>78</v>
      </c>
      <c r="E753">
        <v>2020</v>
      </c>
      <c r="F753">
        <v>34</v>
      </c>
      <c r="G753" t="s">
        <v>302</v>
      </c>
      <c r="H753" t="s">
        <v>80</v>
      </c>
      <c r="I753">
        <v>21</v>
      </c>
      <c r="L753" t="s">
        <v>370</v>
      </c>
      <c r="M753">
        <v>19.95</v>
      </c>
      <c r="N753">
        <v>1.05</v>
      </c>
      <c r="O753" t="s">
        <v>394</v>
      </c>
    </row>
    <row r="754" spans="1:15" hidden="1" x14ac:dyDescent="0.35">
      <c r="A754" t="s">
        <v>368</v>
      </c>
      <c r="B754" t="s">
        <v>84</v>
      </c>
      <c r="C754" t="s">
        <v>336</v>
      </c>
      <c r="D754" t="s">
        <v>78</v>
      </c>
      <c r="E754">
        <v>2020</v>
      </c>
      <c r="F754">
        <v>34</v>
      </c>
      <c r="G754" t="s">
        <v>302</v>
      </c>
      <c r="H754" t="s">
        <v>80</v>
      </c>
      <c r="I754">
        <v>260</v>
      </c>
      <c r="L754" t="s">
        <v>370</v>
      </c>
      <c r="M754">
        <v>247</v>
      </c>
      <c r="N754">
        <v>13</v>
      </c>
      <c r="O754" t="s">
        <v>394</v>
      </c>
    </row>
    <row r="755" spans="1:15" hidden="1" x14ac:dyDescent="0.35">
      <c r="A755" t="s">
        <v>368</v>
      </c>
      <c r="B755" t="s">
        <v>84</v>
      </c>
      <c r="C755" t="s">
        <v>336</v>
      </c>
      <c r="D755" t="s">
        <v>78</v>
      </c>
      <c r="E755">
        <v>2020</v>
      </c>
      <c r="F755">
        <v>34</v>
      </c>
      <c r="G755" t="s">
        <v>302</v>
      </c>
      <c r="H755" t="s">
        <v>80</v>
      </c>
      <c r="I755">
        <v>18</v>
      </c>
      <c r="L755" t="s">
        <v>370</v>
      </c>
      <c r="M755">
        <v>17.100000000000001</v>
      </c>
      <c r="N755">
        <v>0.9</v>
      </c>
      <c r="O755" t="s">
        <v>394</v>
      </c>
    </row>
    <row r="756" spans="1:15" hidden="1" x14ac:dyDescent="0.35">
      <c r="A756" t="s">
        <v>368</v>
      </c>
      <c r="B756" t="s">
        <v>84</v>
      </c>
      <c r="C756" t="s">
        <v>337</v>
      </c>
      <c r="D756" t="s">
        <v>78</v>
      </c>
      <c r="E756">
        <v>2020</v>
      </c>
      <c r="F756">
        <v>79</v>
      </c>
      <c r="G756" t="s">
        <v>312</v>
      </c>
      <c r="H756" t="s">
        <v>80</v>
      </c>
      <c r="I756">
        <v>135</v>
      </c>
      <c r="L756" t="s">
        <v>370</v>
      </c>
      <c r="O756" t="s">
        <v>395</v>
      </c>
    </row>
    <row r="757" spans="1:15" hidden="1" x14ac:dyDescent="0.35">
      <c r="A757" t="s">
        <v>368</v>
      </c>
      <c r="B757" t="s">
        <v>84</v>
      </c>
      <c r="C757" t="s">
        <v>337</v>
      </c>
      <c r="D757" t="s">
        <v>78</v>
      </c>
      <c r="E757">
        <v>2020</v>
      </c>
      <c r="F757">
        <v>79</v>
      </c>
      <c r="G757" t="s">
        <v>312</v>
      </c>
      <c r="H757" t="s">
        <v>80</v>
      </c>
      <c r="I757">
        <v>11</v>
      </c>
      <c r="L757" t="s">
        <v>370</v>
      </c>
      <c r="O757" t="s">
        <v>395</v>
      </c>
    </row>
    <row r="758" spans="1:15" hidden="1" x14ac:dyDescent="0.35">
      <c r="A758" t="s">
        <v>368</v>
      </c>
      <c r="B758" t="s">
        <v>84</v>
      </c>
      <c r="C758" t="s">
        <v>337</v>
      </c>
      <c r="D758" t="s">
        <v>78</v>
      </c>
      <c r="E758">
        <v>2020</v>
      </c>
      <c r="F758">
        <v>79</v>
      </c>
      <c r="G758" t="s">
        <v>312</v>
      </c>
      <c r="H758" t="s">
        <v>80</v>
      </c>
      <c r="I758">
        <v>217</v>
      </c>
      <c r="L758" t="s">
        <v>370</v>
      </c>
      <c r="O758" t="s">
        <v>395</v>
      </c>
    </row>
    <row r="759" spans="1:15" hidden="1" x14ac:dyDescent="0.35">
      <c r="A759" t="s">
        <v>368</v>
      </c>
      <c r="B759" t="s">
        <v>84</v>
      </c>
      <c r="C759" t="s">
        <v>337</v>
      </c>
      <c r="D759" t="s">
        <v>78</v>
      </c>
      <c r="E759">
        <v>2020</v>
      </c>
      <c r="F759">
        <v>79</v>
      </c>
      <c r="G759" t="s">
        <v>312</v>
      </c>
      <c r="H759" t="s">
        <v>80</v>
      </c>
      <c r="I759">
        <v>10</v>
      </c>
      <c r="L759" t="s">
        <v>370</v>
      </c>
      <c r="O759" t="s">
        <v>395</v>
      </c>
    </row>
    <row r="760" spans="1:15" hidden="1" x14ac:dyDescent="0.35">
      <c r="A760" t="s">
        <v>368</v>
      </c>
      <c r="B760" t="s">
        <v>84</v>
      </c>
      <c r="C760" t="s">
        <v>337</v>
      </c>
      <c r="D760" t="s">
        <v>78</v>
      </c>
      <c r="E760">
        <v>2020</v>
      </c>
      <c r="F760">
        <v>34</v>
      </c>
      <c r="G760" t="s">
        <v>302</v>
      </c>
      <c r="H760" t="s">
        <v>80</v>
      </c>
      <c r="I760">
        <v>1059</v>
      </c>
      <c r="L760" t="s">
        <v>370</v>
      </c>
      <c r="M760">
        <v>1006.05</v>
      </c>
      <c r="N760">
        <v>52.95</v>
      </c>
      <c r="O760" t="s">
        <v>395</v>
      </c>
    </row>
    <row r="761" spans="1:15" hidden="1" x14ac:dyDescent="0.35">
      <c r="A761" t="s">
        <v>368</v>
      </c>
      <c r="B761" t="s">
        <v>84</v>
      </c>
      <c r="C761" t="s">
        <v>337</v>
      </c>
      <c r="D761" t="s">
        <v>78</v>
      </c>
      <c r="E761">
        <v>2020</v>
      </c>
      <c r="F761">
        <v>34</v>
      </c>
      <c r="G761" t="s">
        <v>302</v>
      </c>
      <c r="H761" t="s">
        <v>80</v>
      </c>
      <c r="I761">
        <v>69</v>
      </c>
      <c r="L761" t="s">
        <v>370</v>
      </c>
      <c r="M761">
        <v>65.55</v>
      </c>
      <c r="N761">
        <v>3.45</v>
      </c>
      <c r="O761" t="s">
        <v>395</v>
      </c>
    </row>
    <row r="762" spans="1:15" hidden="1" x14ac:dyDescent="0.35">
      <c r="A762" t="s">
        <v>368</v>
      </c>
      <c r="B762" t="s">
        <v>84</v>
      </c>
      <c r="C762" t="s">
        <v>337</v>
      </c>
      <c r="D762" t="s">
        <v>78</v>
      </c>
      <c r="E762">
        <v>2020</v>
      </c>
      <c r="F762">
        <v>34</v>
      </c>
      <c r="G762" t="s">
        <v>302</v>
      </c>
      <c r="H762" t="s">
        <v>80</v>
      </c>
      <c r="I762">
        <v>168</v>
      </c>
      <c r="L762" t="s">
        <v>370</v>
      </c>
      <c r="M762">
        <v>168</v>
      </c>
      <c r="N762">
        <v>0</v>
      </c>
      <c r="O762" t="s">
        <v>395</v>
      </c>
    </row>
    <row r="763" spans="1:15" hidden="1" x14ac:dyDescent="0.35">
      <c r="A763" t="s">
        <v>368</v>
      </c>
      <c r="B763" t="s">
        <v>84</v>
      </c>
      <c r="C763" t="s">
        <v>337</v>
      </c>
      <c r="D763" t="s">
        <v>78</v>
      </c>
      <c r="E763">
        <v>2020</v>
      </c>
      <c r="F763">
        <v>34</v>
      </c>
      <c r="G763" t="s">
        <v>302</v>
      </c>
      <c r="H763" t="s">
        <v>80</v>
      </c>
      <c r="I763">
        <v>62</v>
      </c>
      <c r="L763" t="s">
        <v>370</v>
      </c>
      <c r="M763">
        <v>58.9</v>
      </c>
      <c r="N763">
        <v>3.1</v>
      </c>
      <c r="O763" t="s">
        <v>395</v>
      </c>
    </row>
    <row r="764" spans="1:15" hidden="1" x14ac:dyDescent="0.35">
      <c r="A764" t="s">
        <v>368</v>
      </c>
      <c r="B764" t="s">
        <v>84</v>
      </c>
      <c r="C764" t="s">
        <v>337</v>
      </c>
      <c r="D764" t="s">
        <v>78</v>
      </c>
      <c r="E764">
        <v>2020</v>
      </c>
      <c r="F764">
        <v>34</v>
      </c>
      <c r="G764" t="s">
        <v>302</v>
      </c>
      <c r="H764" t="s">
        <v>81</v>
      </c>
      <c r="I764">
        <v>609</v>
      </c>
      <c r="L764" t="s">
        <v>370</v>
      </c>
      <c r="M764">
        <v>578.54999999999995</v>
      </c>
      <c r="N764">
        <v>30.45</v>
      </c>
      <c r="O764" t="s">
        <v>395</v>
      </c>
    </row>
    <row r="765" spans="1:15" hidden="1" x14ac:dyDescent="0.35">
      <c r="A765" t="s">
        <v>368</v>
      </c>
      <c r="B765" t="s">
        <v>84</v>
      </c>
      <c r="C765" t="s">
        <v>337</v>
      </c>
      <c r="D765" t="s">
        <v>78</v>
      </c>
      <c r="E765">
        <v>2020</v>
      </c>
      <c r="F765">
        <v>34</v>
      </c>
      <c r="G765" t="s">
        <v>302</v>
      </c>
      <c r="H765" t="s">
        <v>81</v>
      </c>
      <c r="I765">
        <v>145</v>
      </c>
      <c r="L765" t="s">
        <v>370</v>
      </c>
      <c r="M765">
        <v>137.75</v>
      </c>
      <c r="N765">
        <v>7.25</v>
      </c>
      <c r="O765" t="s">
        <v>395</v>
      </c>
    </row>
    <row r="766" spans="1:15" hidden="1" x14ac:dyDescent="0.35">
      <c r="A766" t="s">
        <v>368</v>
      </c>
      <c r="B766" t="s">
        <v>84</v>
      </c>
      <c r="C766" t="s">
        <v>337</v>
      </c>
      <c r="D766" t="s">
        <v>78</v>
      </c>
      <c r="E766">
        <v>2020</v>
      </c>
      <c r="F766">
        <v>34</v>
      </c>
      <c r="G766" t="s">
        <v>302</v>
      </c>
      <c r="H766" t="s">
        <v>80</v>
      </c>
      <c r="I766">
        <v>463</v>
      </c>
      <c r="L766" t="s">
        <v>370</v>
      </c>
      <c r="M766">
        <v>439.85</v>
      </c>
      <c r="N766">
        <v>23.15</v>
      </c>
      <c r="O766" t="s">
        <v>395</v>
      </c>
    </row>
    <row r="767" spans="1:15" hidden="1" x14ac:dyDescent="0.35">
      <c r="A767" t="s">
        <v>368</v>
      </c>
      <c r="B767" t="s">
        <v>84</v>
      </c>
      <c r="C767" t="s">
        <v>337</v>
      </c>
      <c r="D767" t="s">
        <v>78</v>
      </c>
      <c r="E767">
        <v>2020</v>
      </c>
      <c r="F767">
        <v>34</v>
      </c>
      <c r="G767" t="s">
        <v>302</v>
      </c>
      <c r="H767" t="s">
        <v>80</v>
      </c>
      <c r="I767">
        <v>30</v>
      </c>
      <c r="L767" t="s">
        <v>370</v>
      </c>
      <c r="M767">
        <v>28.5</v>
      </c>
      <c r="N767">
        <v>1.5</v>
      </c>
      <c r="O767" t="s">
        <v>395</v>
      </c>
    </row>
    <row r="768" spans="1:15" hidden="1" x14ac:dyDescent="0.35">
      <c r="A768" t="s">
        <v>368</v>
      </c>
      <c r="B768" t="s">
        <v>84</v>
      </c>
      <c r="C768" t="s">
        <v>337</v>
      </c>
      <c r="D768" t="s">
        <v>78</v>
      </c>
      <c r="E768">
        <v>2020</v>
      </c>
      <c r="F768">
        <v>34</v>
      </c>
      <c r="G768" t="s">
        <v>302</v>
      </c>
      <c r="H768" t="s">
        <v>80</v>
      </c>
      <c r="I768">
        <v>27</v>
      </c>
      <c r="L768" t="s">
        <v>370</v>
      </c>
      <c r="M768">
        <v>25.65</v>
      </c>
      <c r="N768">
        <v>1.35</v>
      </c>
      <c r="O768" t="s">
        <v>395</v>
      </c>
    </row>
    <row r="769" spans="1:15" hidden="1" x14ac:dyDescent="0.35">
      <c r="A769" t="s">
        <v>368</v>
      </c>
      <c r="B769" t="s">
        <v>84</v>
      </c>
      <c r="C769" t="s">
        <v>337</v>
      </c>
      <c r="D769" t="s">
        <v>78</v>
      </c>
      <c r="E769">
        <v>2020</v>
      </c>
      <c r="F769">
        <v>34</v>
      </c>
      <c r="G769" t="s">
        <v>302</v>
      </c>
      <c r="H769" t="s">
        <v>81</v>
      </c>
      <c r="I769">
        <v>266</v>
      </c>
      <c r="L769" t="s">
        <v>370</v>
      </c>
      <c r="M769">
        <v>252.7</v>
      </c>
      <c r="N769">
        <v>13.3</v>
      </c>
      <c r="O769" t="s">
        <v>395</v>
      </c>
    </row>
    <row r="770" spans="1:15" hidden="1" x14ac:dyDescent="0.35">
      <c r="A770" t="s">
        <v>368</v>
      </c>
      <c r="B770" t="s">
        <v>84</v>
      </c>
      <c r="C770" t="s">
        <v>337</v>
      </c>
      <c r="D770" t="s">
        <v>78</v>
      </c>
      <c r="E770">
        <v>2020</v>
      </c>
      <c r="F770">
        <v>34</v>
      </c>
      <c r="G770" t="s">
        <v>302</v>
      </c>
      <c r="H770" t="s">
        <v>81</v>
      </c>
      <c r="I770">
        <v>63</v>
      </c>
      <c r="L770" t="s">
        <v>370</v>
      </c>
      <c r="M770">
        <v>59.85</v>
      </c>
      <c r="N770">
        <v>3.15</v>
      </c>
      <c r="O770" t="s">
        <v>395</v>
      </c>
    </row>
    <row r="771" spans="1:15" hidden="1" x14ac:dyDescent="0.35">
      <c r="A771" t="s">
        <v>368</v>
      </c>
      <c r="B771" t="s">
        <v>84</v>
      </c>
      <c r="C771" t="s">
        <v>331</v>
      </c>
      <c r="D771" t="s">
        <v>78</v>
      </c>
      <c r="E771">
        <v>2020</v>
      </c>
      <c r="F771">
        <v>34</v>
      </c>
      <c r="G771" t="s">
        <v>302</v>
      </c>
      <c r="H771" t="s">
        <v>80</v>
      </c>
      <c r="I771">
        <v>47841</v>
      </c>
      <c r="L771" t="s">
        <v>370</v>
      </c>
      <c r="M771">
        <v>45062.98</v>
      </c>
      <c r="N771">
        <v>2778.02</v>
      </c>
      <c r="O771" t="s">
        <v>397</v>
      </c>
    </row>
    <row r="772" spans="1:15" hidden="1" x14ac:dyDescent="0.35">
      <c r="A772" t="s">
        <v>368</v>
      </c>
      <c r="B772" t="s">
        <v>84</v>
      </c>
      <c r="C772" t="s">
        <v>331</v>
      </c>
      <c r="D772" t="s">
        <v>78</v>
      </c>
      <c r="E772">
        <v>2020</v>
      </c>
      <c r="F772">
        <v>34</v>
      </c>
      <c r="G772" t="s">
        <v>302</v>
      </c>
      <c r="H772" t="s">
        <v>80</v>
      </c>
      <c r="I772">
        <v>1204</v>
      </c>
      <c r="L772" t="s">
        <v>370</v>
      </c>
      <c r="M772">
        <v>1134.0899999999999</v>
      </c>
      <c r="N772">
        <v>69.91</v>
      </c>
      <c r="O772" t="s">
        <v>397</v>
      </c>
    </row>
    <row r="773" spans="1:15" hidden="1" x14ac:dyDescent="0.35">
      <c r="A773" t="s">
        <v>368</v>
      </c>
      <c r="B773" t="s">
        <v>84</v>
      </c>
      <c r="C773" t="s">
        <v>331</v>
      </c>
      <c r="D773" t="s">
        <v>78</v>
      </c>
      <c r="E773">
        <v>2020</v>
      </c>
      <c r="F773">
        <v>34</v>
      </c>
      <c r="G773" t="s">
        <v>302</v>
      </c>
      <c r="H773" t="s">
        <v>80</v>
      </c>
      <c r="I773">
        <v>1813</v>
      </c>
      <c r="L773" t="s">
        <v>370</v>
      </c>
      <c r="M773">
        <v>1707.72</v>
      </c>
      <c r="N773">
        <v>105.28</v>
      </c>
      <c r="O773" t="s">
        <v>397</v>
      </c>
    </row>
    <row r="774" spans="1:15" hidden="1" x14ac:dyDescent="0.35">
      <c r="A774" t="s">
        <v>368</v>
      </c>
      <c r="B774" t="s">
        <v>84</v>
      </c>
      <c r="C774" t="s">
        <v>331</v>
      </c>
      <c r="D774" t="s">
        <v>78</v>
      </c>
      <c r="E774">
        <v>2020</v>
      </c>
      <c r="F774">
        <v>34</v>
      </c>
      <c r="G774" t="s">
        <v>302</v>
      </c>
      <c r="H774" t="s">
        <v>80</v>
      </c>
      <c r="I774">
        <v>3417</v>
      </c>
      <c r="L774" t="s">
        <v>370</v>
      </c>
      <c r="M774">
        <v>3246.15</v>
      </c>
      <c r="N774">
        <v>170.85</v>
      </c>
      <c r="O774" t="s">
        <v>397</v>
      </c>
    </row>
    <row r="775" spans="1:15" hidden="1" x14ac:dyDescent="0.35">
      <c r="A775" t="s">
        <v>368</v>
      </c>
      <c r="B775" t="s">
        <v>84</v>
      </c>
      <c r="C775" t="s">
        <v>331</v>
      </c>
      <c r="D775" t="s">
        <v>78</v>
      </c>
      <c r="E775">
        <v>2020</v>
      </c>
      <c r="F775">
        <v>34</v>
      </c>
      <c r="G775" t="s">
        <v>302</v>
      </c>
      <c r="H775" t="s">
        <v>81</v>
      </c>
      <c r="I775">
        <v>14028</v>
      </c>
      <c r="L775" t="s">
        <v>370</v>
      </c>
      <c r="M775">
        <v>13213.42</v>
      </c>
      <c r="N775">
        <v>814.58</v>
      </c>
      <c r="O775" t="s">
        <v>397</v>
      </c>
    </row>
    <row r="776" spans="1:15" hidden="1" x14ac:dyDescent="0.35">
      <c r="A776" t="s">
        <v>368</v>
      </c>
      <c r="B776" t="s">
        <v>84</v>
      </c>
      <c r="C776" t="s">
        <v>331</v>
      </c>
      <c r="D776" t="s">
        <v>78</v>
      </c>
      <c r="E776">
        <v>2020</v>
      </c>
      <c r="F776">
        <v>34</v>
      </c>
      <c r="G776" t="s">
        <v>302</v>
      </c>
      <c r="H776" t="s">
        <v>81</v>
      </c>
      <c r="I776">
        <v>249</v>
      </c>
      <c r="L776" t="s">
        <v>370</v>
      </c>
      <c r="M776">
        <v>234.54</v>
      </c>
      <c r="N776">
        <v>14.46</v>
      </c>
      <c r="O776" t="s">
        <v>397</v>
      </c>
    </row>
    <row r="777" spans="1:15" hidden="1" x14ac:dyDescent="0.35">
      <c r="A777" t="s">
        <v>368</v>
      </c>
      <c r="B777" t="s">
        <v>84</v>
      </c>
      <c r="C777" t="s">
        <v>331</v>
      </c>
      <c r="D777" t="s">
        <v>78</v>
      </c>
      <c r="E777">
        <v>2020</v>
      </c>
      <c r="F777">
        <v>34</v>
      </c>
      <c r="G777" t="s">
        <v>302</v>
      </c>
      <c r="H777" t="s">
        <v>80</v>
      </c>
      <c r="I777">
        <v>753</v>
      </c>
      <c r="L777" t="s">
        <v>370</v>
      </c>
      <c r="M777">
        <v>709.27</v>
      </c>
      <c r="N777">
        <v>43.73</v>
      </c>
      <c r="O777" t="s">
        <v>397</v>
      </c>
    </row>
    <row r="778" spans="1:15" hidden="1" x14ac:dyDescent="0.35">
      <c r="A778" t="s">
        <v>368</v>
      </c>
      <c r="B778" t="s">
        <v>84</v>
      </c>
      <c r="C778" t="s">
        <v>331</v>
      </c>
      <c r="D778" t="s">
        <v>78</v>
      </c>
      <c r="E778">
        <v>2020</v>
      </c>
      <c r="F778">
        <v>34</v>
      </c>
      <c r="G778" t="s">
        <v>302</v>
      </c>
      <c r="H778" t="s">
        <v>80</v>
      </c>
      <c r="I778">
        <v>1495</v>
      </c>
      <c r="L778" t="s">
        <v>370</v>
      </c>
      <c r="M778">
        <v>1420.25</v>
      </c>
      <c r="N778">
        <v>74.75</v>
      </c>
      <c r="O778" t="s">
        <v>397</v>
      </c>
    </row>
    <row r="779" spans="1:15" hidden="1" x14ac:dyDescent="0.35">
      <c r="A779" t="s">
        <v>368</v>
      </c>
      <c r="B779" t="s">
        <v>84</v>
      </c>
      <c r="C779" t="s">
        <v>331</v>
      </c>
      <c r="D779" t="s">
        <v>78</v>
      </c>
      <c r="E779">
        <v>2021</v>
      </c>
      <c r="F779">
        <v>34</v>
      </c>
      <c r="G779" t="s">
        <v>302</v>
      </c>
      <c r="H779" t="s">
        <v>80</v>
      </c>
      <c r="I779">
        <v>1131</v>
      </c>
      <c r="L779" t="s">
        <v>370</v>
      </c>
      <c r="M779">
        <v>1074.45</v>
      </c>
      <c r="N779">
        <v>56.55</v>
      </c>
      <c r="O779" t="s">
        <v>397</v>
      </c>
    </row>
    <row r="780" spans="1:15" hidden="1" x14ac:dyDescent="0.35">
      <c r="A780" t="s">
        <v>368</v>
      </c>
      <c r="B780" t="s">
        <v>84</v>
      </c>
      <c r="C780" t="s">
        <v>331</v>
      </c>
      <c r="D780" t="s">
        <v>78</v>
      </c>
      <c r="E780">
        <v>2021</v>
      </c>
      <c r="F780">
        <v>34</v>
      </c>
      <c r="G780" t="s">
        <v>302</v>
      </c>
      <c r="H780" t="s">
        <v>80</v>
      </c>
      <c r="I780">
        <v>11</v>
      </c>
      <c r="L780" t="s">
        <v>370</v>
      </c>
      <c r="M780">
        <v>10.45</v>
      </c>
      <c r="N780">
        <v>0.55000000000000004</v>
      </c>
      <c r="O780" t="s">
        <v>397</v>
      </c>
    </row>
    <row r="781" spans="1:15" hidden="1" x14ac:dyDescent="0.35">
      <c r="A781" t="s">
        <v>368</v>
      </c>
      <c r="B781" t="s">
        <v>84</v>
      </c>
      <c r="C781" t="s">
        <v>331</v>
      </c>
      <c r="D781" t="s">
        <v>78</v>
      </c>
      <c r="E781">
        <v>2021</v>
      </c>
      <c r="F781">
        <v>34</v>
      </c>
      <c r="G781" t="s">
        <v>302</v>
      </c>
      <c r="H781" t="s">
        <v>80</v>
      </c>
      <c r="I781">
        <v>360</v>
      </c>
      <c r="L781" t="s">
        <v>370</v>
      </c>
      <c r="M781">
        <v>360</v>
      </c>
      <c r="N781">
        <v>0</v>
      </c>
      <c r="O781" t="s">
        <v>397</v>
      </c>
    </row>
    <row r="782" spans="1:15" hidden="1" x14ac:dyDescent="0.35">
      <c r="A782" t="s">
        <v>368</v>
      </c>
      <c r="B782" t="s">
        <v>84</v>
      </c>
      <c r="C782" t="s">
        <v>331</v>
      </c>
      <c r="D782" t="s">
        <v>78</v>
      </c>
      <c r="E782">
        <v>2021</v>
      </c>
      <c r="F782">
        <v>34</v>
      </c>
      <c r="G782" t="s">
        <v>302</v>
      </c>
      <c r="H782" t="s">
        <v>80</v>
      </c>
      <c r="I782">
        <v>111</v>
      </c>
      <c r="L782" t="s">
        <v>370</v>
      </c>
      <c r="M782">
        <v>105.45</v>
      </c>
      <c r="N782">
        <v>5.55</v>
      </c>
      <c r="O782" t="s">
        <v>397</v>
      </c>
    </row>
    <row r="783" spans="1:15" hidden="1" x14ac:dyDescent="0.35">
      <c r="A783" t="s">
        <v>368</v>
      </c>
      <c r="B783" t="s">
        <v>84</v>
      </c>
      <c r="C783" t="s">
        <v>331</v>
      </c>
      <c r="D783" t="s">
        <v>78</v>
      </c>
      <c r="E783">
        <v>2021</v>
      </c>
      <c r="F783">
        <v>34</v>
      </c>
      <c r="G783" t="s">
        <v>302</v>
      </c>
      <c r="H783" t="s">
        <v>81</v>
      </c>
      <c r="I783">
        <v>507</v>
      </c>
      <c r="L783" t="s">
        <v>370</v>
      </c>
      <c r="M783">
        <v>481.65</v>
      </c>
      <c r="N783">
        <v>25.35</v>
      </c>
      <c r="O783" t="s">
        <v>397</v>
      </c>
    </row>
    <row r="784" spans="1:15" hidden="1" x14ac:dyDescent="0.35">
      <c r="A784" t="s">
        <v>368</v>
      </c>
      <c r="B784" t="s">
        <v>84</v>
      </c>
      <c r="C784" t="s">
        <v>331</v>
      </c>
      <c r="D784" t="s">
        <v>78</v>
      </c>
      <c r="E784">
        <v>2021</v>
      </c>
      <c r="F784">
        <v>34</v>
      </c>
      <c r="G784" t="s">
        <v>302</v>
      </c>
      <c r="H784" t="s">
        <v>81</v>
      </c>
      <c r="I784">
        <v>51</v>
      </c>
      <c r="L784" t="s">
        <v>370</v>
      </c>
      <c r="M784">
        <v>48.45</v>
      </c>
      <c r="N784">
        <v>2.5499999999999998</v>
      </c>
      <c r="O784" t="s">
        <v>397</v>
      </c>
    </row>
    <row r="785" spans="1:15" hidden="1" x14ac:dyDescent="0.35">
      <c r="A785" t="s">
        <v>368</v>
      </c>
      <c r="B785" t="s">
        <v>84</v>
      </c>
      <c r="C785" t="s">
        <v>339</v>
      </c>
      <c r="D785" t="s">
        <v>78</v>
      </c>
      <c r="E785">
        <v>2020</v>
      </c>
      <c r="F785">
        <v>34</v>
      </c>
      <c r="G785" t="s">
        <v>302</v>
      </c>
      <c r="H785" t="s">
        <v>80</v>
      </c>
      <c r="I785">
        <v>2456</v>
      </c>
      <c r="L785" t="s">
        <v>370</v>
      </c>
      <c r="M785">
        <v>2333.1999999999998</v>
      </c>
      <c r="N785">
        <v>122.8</v>
      </c>
      <c r="O785" t="s">
        <v>398</v>
      </c>
    </row>
    <row r="786" spans="1:15" hidden="1" x14ac:dyDescent="0.35">
      <c r="A786" t="s">
        <v>368</v>
      </c>
      <c r="B786" t="s">
        <v>84</v>
      </c>
      <c r="C786" t="s">
        <v>339</v>
      </c>
      <c r="D786" t="s">
        <v>78</v>
      </c>
      <c r="E786">
        <v>2020</v>
      </c>
      <c r="F786">
        <v>34</v>
      </c>
      <c r="G786" t="s">
        <v>302</v>
      </c>
      <c r="H786" t="s">
        <v>80</v>
      </c>
      <c r="I786">
        <v>82</v>
      </c>
      <c r="L786" t="s">
        <v>370</v>
      </c>
      <c r="M786">
        <v>77.900000000000006</v>
      </c>
      <c r="N786">
        <v>4.0999999999999996</v>
      </c>
      <c r="O786" t="s">
        <v>398</v>
      </c>
    </row>
    <row r="787" spans="1:15" hidden="1" x14ac:dyDescent="0.35">
      <c r="A787" t="s">
        <v>368</v>
      </c>
      <c r="B787" t="s">
        <v>84</v>
      </c>
      <c r="C787" t="s">
        <v>339</v>
      </c>
      <c r="D787" t="s">
        <v>78</v>
      </c>
      <c r="E787">
        <v>2020</v>
      </c>
      <c r="F787">
        <v>34</v>
      </c>
      <c r="G787" t="s">
        <v>302</v>
      </c>
      <c r="H787" t="s">
        <v>80</v>
      </c>
      <c r="I787">
        <v>2031</v>
      </c>
      <c r="L787" t="s">
        <v>370</v>
      </c>
      <c r="M787">
        <v>1929.45</v>
      </c>
      <c r="N787">
        <v>101.55</v>
      </c>
      <c r="O787" t="s">
        <v>398</v>
      </c>
    </row>
    <row r="788" spans="1:15" hidden="1" x14ac:dyDescent="0.35">
      <c r="A788" t="s">
        <v>368</v>
      </c>
      <c r="B788" t="s">
        <v>84</v>
      </c>
      <c r="C788" t="s">
        <v>339</v>
      </c>
      <c r="D788" t="s">
        <v>78</v>
      </c>
      <c r="E788">
        <v>2020</v>
      </c>
      <c r="F788">
        <v>34</v>
      </c>
      <c r="G788" t="s">
        <v>302</v>
      </c>
      <c r="H788" t="s">
        <v>80</v>
      </c>
      <c r="I788">
        <v>29</v>
      </c>
      <c r="L788" t="s">
        <v>370</v>
      </c>
      <c r="M788">
        <v>27.55</v>
      </c>
      <c r="N788">
        <v>1.45</v>
      </c>
      <c r="O788" t="s">
        <v>398</v>
      </c>
    </row>
    <row r="789" spans="1:15" hidden="1" x14ac:dyDescent="0.35">
      <c r="A789" t="s">
        <v>368</v>
      </c>
      <c r="B789" t="s">
        <v>84</v>
      </c>
      <c r="C789" t="s">
        <v>339</v>
      </c>
      <c r="D789" t="s">
        <v>78</v>
      </c>
      <c r="E789">
        <v>2020</v>
      </c>
      <c r="F789">
        <v>34</v>
      </c>
      <c r="G789" t="s">
        <v>302</v>
      </c>
      <c r="H789" t="s">
        <v>81</v>
      </c>
      <c r="I789">
        <v>491</v>
      </c>
      <c r="L789" t="s">
        <v>370</v>
      </c>
      <c r="M789">
        <v>466.45</v>
      </c>
      <c r="N789">
        <v>24.55</v>
      </c>
      <c r="O789" t="s">
        <v>398</v>
      </c>
    </row>
    <row r="790" spans="1:15" hidden="1" x14ac:dyDescent="0.35">
      <c r="A790" t="s">
        <v>368</v>
      </c>
      <c r="B790" t="s">
        <v>84</v>
      </c>
      <c r="C790" t="s">
        <v>339</v>
      </c>
      <c r="D790" t="s">
        <v>78</v>
      </c>
      <c r="E790">
        <v>2020</v>
      </c>
      <c r="F790">
        <v>34</v>
      </c>
      <c r="G790" t="s">
        <v>302</v>
      </c>
      <c r="H790" t="s">
        <v>81</v>
      </c>
      <c r="I790">
        <v>423</v>
      </c>
      <c r="L790" t="s">
        <v>370</v>
      </c>
      <c r="M790">
        <v>401.85</v>
      </c>
      <c r="N790">
        <v>21.15</v>
      </c>
      <c r="O790" t="s">
        <v>398</v>
      </c>
    </row>
    <row r="791" spans="1:15" hidden="1" x14ac:dyDescent="0.35">
      <c r="A791" t="s">
        <v>368</v>
      </c>
      <c r="B791" t="s">
        <v>84</v>
      </c>
      <c r="C791" t="s">
        <v>339</v>
      </c>
      <c r="D791" t="s">
        <v>78</v>
      </c>
      <c r="E791">
        <v>2020</v>
      </c>
      <c r="F791">
        <v>34</v>
      </c>
      <c r="G791" t="s">
        <v>302</v>
      </c>
      <c r="H791" t="s">
        <v>80</v>
      </c>
      <c r="I791">
        <v>1075</v>
      </c>
      <c r="L791" t="s">
        <v>370</v>
      </c>
      <c r="M791">
        <v>1021.25</v>
      </c>
      <c r="N791">
        <v>53.75</v>
      </c>
      <c r="O791" t="s">
        <v>398</v>
      </c>
    </row>
    <row r="792" spans="1:15" hidden="1" x14ac:dyDescent="0.35">
      <c r="A792" t="s">
        <v>368</v>
      </c>
      <c r="B792" t="s">
        <v>84</v>
      </c>
      <c r="C792" t="s">
        <v>339</v>
      </c>
      <c r="D792" t="s">
        <v>78</v>
      </c>
      <c r="E792">
        <v>2020</v>
      </c>
      <c r="F792">
        <v>34</v>
      </c>
      <c r="G792" t="s">
        <v>302</v>
      </c>
      <c r="H792" t="s">
        <v>80</v>
      </c>
      <c r="I792">
        <v>36</v>
      </c>
      <c r="L792" t="s">
        <v>370</v>
      </c>
      <c r="M792">
        <v>34.200000000000003</v>
      </c>
      <c r="N792">
        <v>1.8</v>
      </c>
      <c r="O792" t="s">
        <v>398</v>
      </c>
    </row>
    <row r="793" spans="1:15" hidden="1" x14ac:dyDescent="0.35">
      <c r="A793" t="s">
        <v>368</v>
      </c>
      <c r="B793" t="s">
        <v>84</v>
      </c>
      <c r="C793" t="s">
        <v>339</v>
      </c>
      <c r="D793" t="s">
        <v>78</v>
      </c>
      <c r="E793">
        <v>2020</v>
      </c>
      <c r="F793">
        <v>34</v>
      </c>
      <c r="G793" t="s">
        <v>302</v>
      </c>
      <c r="H793" t="s">
        <v>80</v>
      </c>
      <c r="I793">
        <v>888</v>
      </c>
      <c r="L793" t="s">
        <v>370</v>
      </c>
      <c r="M793">
        <v>843.6</v>
      </c>
      <c r="N793">
        <v>44.4</v>
      </c>
      <c r="O793" t="s">
        <v>398</v>
      </c>
    </row>
    <row r="794" spans="1:15" hidden="1" x14ac:dyDescent="0.35">
      <c r="A794" t="s">
        <v>368</v>
      </c>
      <c r="B794" t="s">
        <v>84</v>
      </c>
      <c r="C794" t="s">
        <v>339</v>
      </c>
      <c r="D794" t="s">
        <v>78</v>
      </c>
      <c r="E794">
        <v>2020</v>
      </c>
      <c r="F794">
        <v>34</v>
      </c>
      <c r="G794" t="s">
        <v>302</v>
      </c>
      <c r="H794" t="s">
        <v>80</v>
      </c>
      <c r="I794">
        <v>13</v>
      </c>
      <c r="L794" t="s">
        <v>370</v>
      </c>
      <c r="M794">
        <v>12.35</v>
      </c>
      <c r="N794">
        <v>0.65</v>
      </c>
      <c r="O794" t="s">
        <v>398</v>
      </c>
    </row>
    <row r="795" spans="1:15" hidden="1" x14ac:dyDescent="0.35">
      <c r="A795" t="s">
        <v>368</v>
      </c>
      <c r="B795" t="s">
        <v>84</v>
      </c>
      <c r="C795" t="s">
        <v>339</v>
      </c>
      <c r="D795" t="s">
        <v>78</v>
      </c>
      <c r="E795">
        <v>2020</v>
      </c>
      <c r="F795">
        <v>34</v>
      </c>
      <c r="G795" t="s">
        <v>302</v>
      </c>
      <c r="H795" t="s">
        <v>81</v>
      </c>
      <c r="I795">
        <v>215</v>
      </c>
      <c r="L795" t="s">
        <v>370</v>
      </c>
      <c r="M795">
        <v>204.25</v>
      </c>
      <c r="N795">
        <v>10.75</v>
      </c>
      <c r="O795" t="s">
        <v>398</v>
      </c>
    </row>
    <row r="796" spans="1:15" hidden="1" x14ac:dyDescent="0.35">
      <c r="A796" t="s">
        <v>368</v>
      </c>
      <c r="B796" t="s">
        <v>84</v>
      </c>
      <c r="C796" t="s">
        <v>339</v>
      </c>
      <c r="D796" t="s">
        <v>78</v>
      </c>
      <c r="E796">
        <v>2020</v>
      </c>
      <c r="F796">
        <v>34</v>
      </c>
      <c r="G796" t="s">
        <v>302</v>
      </c>
      <c r="H796" t="s">
        <v>81</v>
      </c>
      <c r="I796">
        <v>185</v>
      </c>
      <c r="L796" t="s">
        <v>370</v>
      </c>
      <c r="M796">
        <v>175.75</v>
      </c>
      <c r="N796">
        <v>9.25</v>
      </c>
      <c r="O796" t="s">
        <v>398</v>
      </c>
    </row>
    <row r="797" spans="1:15" hidden="1" x14ac:dyDescent="0.35">
      <c r="A797" t="s">
        <v>368</v>
      </c>
      <c r="B797" t="s">
        <v>84</v>
      </c>
      <c r="C797" t="s">
        <v>85</v>
      </c>
      <c r="D797" t="s">
        <v>78</v>
      </c>
      <c r="E797">
        <v>2019</v>
      </c>
      <c r="F797">
        <v>34</v>
      </c>
      <c r="G797" t="s">
        <v>302</v>
      </c>
      <c r="H797" t="s">
        <v>80</v>
      </c>
      <c r="I797">
        <v>15911</v>
      </c>
      <c r="L797" t="s">
        <v>370</v>
      </c>
      <c r="M797">
        <v>14213.86</v>
      </c>
      <c r="N797">
        <v>1697.14</v>
      </c>
      <c r="O797" t="s">
        <v>388</v>
      </c>
    </row>
    <row r="798" spans="1:15" hidden="1" x14ac:dyDescent="0.35">
      <c r="A798" t="s">
        <v>368</v>
      </c>
      <c r="B798" t="s">
        <v>84</v>
      </c>
      <c r="C798" t="s">
        <v>85</v>
      </c>
      <c r="D798" t="s">
        <v>78</v>
      </c>
      <c r="E798">
        <v>2019</v>
      </c>
      <c r="F798">
        <v>34</v>
      </c>
      <c r="G798" t="s">
        <v>302</v>
      </c>
      <c r="H798" t="s">
        <v>80</v>
      </c>
      <c r="I798">
        <v>146</v>
      </c>
      <c r="L798" t="s">
        <v>370</v>
      </c>
      <c r="M798">
        <v>130.43</v>
      </c>
      <c r="N798">
        <v>15.57</v>
      </c>
      <c r="O798" t="s">
        <v>388</v>
      </c>
    </row>
    <row r="799" spans="1:15" hidden="1" x14ac:dyDescent="0.35">
      <c r="A799" t="s">
        <v>368</v>
      </c>
      <c r="B799" t="s">
        <v>84</v>
      </c>
      <c r="C799" t="s">
        <v>85</v>
      </c>
      <c r="D799" t="s">
        <v>78</v>
      </c>
      <c r="E799">
        <v>2019</v>
      </c>
      <c r="F799">
        <v>34</v>
      </c>
      <c r="G799" t="s">
        <v>302</v>
      </c>
      <c r="H799" t="s">
        <v>80</v>
      </c>
      <c r="I799">
        <v>791</v>
      </c>
      <c r="L799" t="s">
        <v>370</v>
      </c>
      <c r="M799">
        <v>706.63</v>
      </c>
      <c r="N799">
        <v>84.37</v>
      </c>
      <c r="O799" t="s">
        <v>388</v>
      </c>
    </row>
    <row r="800" spans="1:15" hidden="1" x14ac:dyDescent="0.35">
      <c r="A800" t="s">
        <v>368</v>
      </c>
      <c r="B800" t="s">
        <v>84</v>
      </c>
      <c r="C800" t="s">
        <v>85</v>
      </c>
      <c r="D800" t="s">
        <v>78</v>
      </c>
      <c r="E800">
        <v>2019</v>
      </c>
      <c r="F800">
        <v>34</v>
      </c>
      <c r="G800" t="s">
        <v>302</v>
      </c>
      <c r="H800" t="s">
        <v>80</v>
      </c>
      <c r="I800">
        <v>27427</v>
      </c>
      <c r="L800" t="s">
        <v>370</v>
      </c>
      <c r="M800">
        <v>24501.51</v>
      </c>
      <c r="N800">
        <v>2925.49</v>
      </c>
      <c r="O800" t="s">
        <v>388</v>
      </c>
    </row>
    <row r="801" spans="1:15" hidden="1" x14ac:dyDescent="0.35">
      <c r="A801" t="s">
        <v>368</v>
      </c>
      <c r="B801" t="s">
        <v>84</v>
      </c>
      <c r="C801" t="s">
        <v>85</v>
      </c>
      <c r="D801" t="s">
        <v>78</v>
      </c>
      <c r="E801">
        <v>2019</v>
      </c>
      <c r="F801">
        <v>34</v>
      </c>
      <c r="G801" t="s">
        <v>302</v>
      </c>
      <c r="H801" t="s">
        <v>81</v>
      </c>
      <c r="I801">
        <v>22</v>
      </c>
      <c r="L801" t="s">
        <v>370</v>
      </c>
      <c r="M801">
        <v>19.649999999999999</v>
      </c>
      <c r="N801">
        <v>2.35</v>
      </c>
      <c r="O801" t="s">
        <v>388</v>
      </c>
    </row>
    <row r="802" spans="1:15" hidden="1" x14ac:dyDescent="0.35">
      <c r="A802" t="s">
        <v>368</v>
      </c>
      <c r="B802" t="s">
        <v>84</v>
      </c>
      <c r="C802" t="s">
        <v>85</v>
      </c>
      <c r="D802" t="s">
        <v>78</v>
      </c>
      <c r="E802">
        <v>2019</v>
      </c>
      <c r="F802">
        <v>34</v>
      </c>
      <c r="G802" t="s">
        <v>302</v>
      </c>
      <c r="H802" t="s">
        <v>81</v>
      </c>
      <c r="I802">
        <v>22322</v>
      </c>
      <c r="L802" t="s">
        <v>370</v>
      </c>
      <c r="M802">
        <v>19941.04</v>
      </c>
      <c r="N802">
        <v>2380.96</v>
      </c>
      <c r="O802" t="s">
        <v>388</v>
      </c>
    </row>
    <row r="803" spans="1:15" hidden="1" x14ac:dyDescent="0.35">
      <c r="A803" t="s">
        <v>368</v>
      </c>
      <c r="B803" t="s">
        <v>84</v>
      </c>
      <c r="C803" t="s">
        <v>85</v>
      </c>
      <c r="D803" t="s">
        <v>78</v>
      </c>
      <c r="E803">
        <v>2019</v>
      </c>
      <c r="F803">
        <v>67</v>
      </c>
      <c r="G803" t="s">
        <v>303</v>
      </c>
      <c r="H803" t="s">
        <v>80</v>
      </c>
      <c r="I803">
        <v>545</v>
      </c>
      <c r="J803">
        <v>0</v>
      </c>
      <c r="K803">
        <v>545</v>
      </c>
      <c r="L803" t="s">
        <v>370</v>
      </c>
      <c r="O803" t="s">
        <v>388</v>
      </c>
    </row>
    <row r="804" spans="1:15" hidden="1" x14ac:dyDescent="0.35">
      <c r="A804" t="s">
        <v>368</v>
      </c>
      <c r="B804" t="s">
        <v>84</v>
      </c>
      <c r="C804" t="s">
        <v>85</v>
      </c>
      <c r="D804" t="s">
        <v>78</v>
      </c>
      <c r="E804">
        <v>2019</v>
      </c>
      <c r="F804">
        <v>34</v>
      </c>
      <c r="G804" t="s">
        <v>302</v>
      </c>
      <c r="H804" t="s">
        <v>80</v>
      </c>
      <c r="I804">
        <v>9</v>
      </c>
      <c r="L804" t="s">
        <v>370</v>
      </c>
      <c r="M804">
        <v>8.0399999999999991</v>
      </c>
      <c r="N804">
        <v>0.96</v>
      </c>
      <c r="O804" t="s">
        <v>388</v>
      </c>
    </row>
    <row r="805" spans="1:15" hidden="1" x14ac:dyDescent="0.35">
      <c r="A805" t="s">
        <v>368</v>
      </c>
      <c r="B805" t="s">
        <v>84</v>
      </c>
      <c r="C805" t="s">
        <v>85</v>
      </c>
      <c r="D805" t="s">
        <v>78</v>
      </c>
      <c r="E805">
        <v>2019</v>
      </c>
      <c r="F805">
        <v>34</v>
      </c>
      <c r="G805" t="s">
        <v>302</v>
      </c>
      <c r="H805" t="s">
        <v>80</v>
      </c>
      <c r="I805">
        <v>687</v>
      </c>
      <c r="L805" t="s">
        <v>370</v>
      </c>
      <c r="M805">
        <v>613.72</v>
      </c>
      <c r="N805">
        <v>73.28</v>
      </c>
      <c r="O805" t="s">
        <v>388</v>
      </c>
    </row>
    <row r="806" spans="1:15" hidden="1" x14ac:dyDescent="0.35">
      <c r="A806" t="s">
        <v>368</v>
      </c>
      <c r="B806" t="s">
        <v>84</v>
      </c>
      <c r="C806" t="s">
        <v>85</v>
      </c>
      <c r="D806" t="s">
        <v>78</v>
      </c>
      <c r="E806">
        <v>2019</v>
      </c>
      <c r="F806">
        <v>34</v>
      </c>
      <c r="G806" t="s">
        <v>302</v>
      </c>
      <c r="H806" t="s">
        <v>80</v>
      </c>
      <c r="I806">
        <v>300</v>
      </c>
      <c r="L806" t="s">
        <v>370</v>
      </c>
      <c r="M806">
        <v>268</v>
      </c>
      <c r="N806">
        <v>32</v>
      </c>
      <c r="O806" t="s">
        <v>388</v>
      </c>
    </row>
    <row r="807" spans="1:15" hidden="1" x14ac:dyDescent="0.35">
      <c r="A807" t="s">
        <v>368</v>
      </c>
      <c r="B807" t="s">
        <v>84</v>
      </c>
      <c r="C807" t="s">
        <v>85</v>
      </c>
      <c r="D807" t="s">
        <v>78</v>
      </c>
      <c r="E807">
        <v>2020</v>
      </c>
      <c r="F807">
        <v>79</v>
      </c>
      <c r="G807" t="s">
        <v>312</v>
      </c>
      <c r="H807" t="s">
        <v>80</v>
      </c>
      <c r="I807">
        <v>4985</v>
      </c>
      <c r="L807" t="s">
        <v>370</v>
      </c>
      <c r="O807" t="s">
        <v>388</v>
      </c>
    </row>
    <row r="808" spans="1:15" hidden="1" x14ac:dyDescent="0.35">
      <c r="A808" t="s">
        <v>368</v>
      </c>
      <c r="B808" t="s">
        <v>84</v>
      </c>
      <c r="C808" t="s">
        <v>85</v>
      </c>
      <c r="D808" t="s">
        <v>78</v>
      </c>
      <c r="E808">
        <v>2020</v>
      </c>
      <c r="F808">
        <v>79</v>
      </c>
      <c r="G808" t="s">
        <v>312</v>
      </c>
      <c r="H808" t="s">
        <v>80</v>
      </c>
      <c r="I808">
        <v>2665</v>
      </c>
      <c r="L808" t="s">
        <v>370</v>
      </c>
      <c r="O808" t="s">
        <v>388</v>
      </c>
    </row>
    <row r="809" spans="1:15" hidden="1" x14ac:dyDescent="0.35">
      <c r="A809" t="s">
        <v>368</v>
      </c>
      <c r="B809" t="s">
        <v>84</v>
      </c>
      <c r="C809" t="s">
        <v>85</v>
      </c>
      <c r="D809" t="s">
        <v>78</v>
      </c>
      <c r="E809">
        <v>2020</v>
      </c>
      <c r="F809">
        <v>79</v>
      </c>
      <c r="G809" t="s">
        <v>312</v>
      </c>
      <c r="H809" t="s">
        <v>80</v>
      </c>
      <c r="I809">
        <v>2229</v>
      </c>
      <c r="L809" t="s">
        <v>370</v>
      </c>
      <c r="O809" t="s">
        <v>388</v>
      </c>
    </row>
    <row r="810" spans="1:15" hidden="1" x14ac:dyDescent="0.35">
      <c r="A810" t="s">
        <v>368</v>
      </c>
      <c r="B810" t="s">
        <v>84</v>
      </c>
      <c r="C810" t="s">
        <v>85</v>
      </c>
      <c r="D810" t="s">
        <v>78</v>
      </c>
      <c r="E810">
        <v>2020</v>
      </c>
      <c r="F810">
        <v>79</v>
      </c>
      <c r="G810" t="s">
        <v>312</v>
      </c>
      <c r="H810" t="s">
        <v>80</v>
      </c>
      <c r="I810">
        <v>73</v>
      </c>
      <c r="L810" t="s">
        <v>370</v>
      </c>
      <c r="O810" t="s">
        <v>388</v>
      </c>
    </row>
    <row r="811" spans="1:15" hidden="1" x14ac:dyDescent="0.35">
      <c r="A811" t="s">
        <v>368</v>
      </c>
      <c r="B811" t="s">
        <v>84</v>
      </c>
      <c r="C811" t="s">
        <v>85</v>
      </c>
      <c r="D811" t="s">
        <v>78</v>
      </c>
      <c r="E811">
        <v>2020</v>
      </c>
      <c r="F811">
        <v>34</v>
      </c>
      <c r="G811" t="s">
        <v>302</v>
      </c>
      <c r="H811" t="s">
        <v>80</v>
      </c>
      <c r="I811">
        <v>21033</v>
      </c>
      <c r="L811" t="s">
        <v>370</v>
      </c>
      <c r="M811">
        <v>20706.150000000001</v>
      </c>
      <c r="N811">
        <v>326.85000000000002</v>
      </c>
      <c r="O811" t="s">
        <v>388</v>
      </c>
    </row>
    <row r="812" spans="1:15" hidden="1" x14ac:dyDescent="0.35">
      <c r="A812" t="s">
        <v>368</v>
      </c>
      <c r="B812" t="s">
        <v>84</v>
      </c>
      <c r="C812" t="s">
        <v>85</v>
      </c>
      <c r="D812" t="s">
        <v>78</v>
      </c>
      <c r="E812">
        <v>2020</v>
      </c>
      <c r="F812">
        <v>34</v>
      </c>
      <c r="G812" t="s">
        <v>302</v>
      </c>
      <c r="H812" t="s">
        <v>80</v>
      </c>
      <c r="I812">
        <v>1848</v>
      </c>
      <c r="L812" t="s">
        <v>370</v>
      </c>
      <c r="M812">
        <v>1819.28</v>
      </c>
      <c r="N812">
        <v>28.72</v>
      </c>
      <c r="O812" t="s">
        <v>388</v>
      </c>
    </row>
    <row r="813" spans="1:15" hidden="1" x14ac:dyDescent="0.35">
      <c r="A813" t="s">
        <v>368</v>
      </c>
      <c r="B813" t="s">
        <v>84</v>
      </c>
      <c r="C813" t="s">
        <v>85</v>
      </c>
      <c r="D813" t="s">
        <v>78</v>
      </c>
      <c r="E813">
        <v>2020</v>
      </c>
      <c r="F813">
        <v>34</v>
      </c>
      <c r="G813" t="s">
        <v>302</v>
      </c>
      <c r="H813" t="s">
        <v>80</v>
      </c>
      <c r="I813">
        <v>3865</v>
      </c>
      <c r="L813" t="s">
        <v>370</v>
      </c>
      <c r="M813">
        <v>3804.94</v>
      </c>
      <c r="N813">
        <v>60.06</v>
      </c>
      <c r="O813" t="s">
        <v>388</v>
      </c>
    </row>
    <row r="814" spans="1:15" hidden="1" x14ac:dyDescent="0.35">
      <c r="A814" t="s">
        <v>368</v>
      </c>
      <c r="B814" t="s">
        <v>84</v>
      </c>
      <c r="C814" t="s">
        <v>85</v>
      </c>
      <c r="D814" t="s">
        <v>78</v>
      </c>
      <c r="E814">
        <v>2020</v>
      </c>
      <c r="F814">
        <v>34</v>
      </c>
      <c r="G814" t="s">
        <v>302</v>
      </c>
      <c r="H814" t="s">
        <v>80</v>
      </c>
      <c r="I814">
        <v>9741</v>
      </c>
      <c r="L814" t="s">
        <v>370</v>
      </c>
      <c r="M814">
        <v>9589.6200000000008</v>
      </c>
      <c r="N814">
        <v>151.38</v>
      </c>
      <c r="O814" t="s">
        <v>388</v>
      </c>
    </row>
    <row r="815" spans="1:15" hidden="1" x14ac:dyDescent="0.35">
      <c r="A815" t="s">
        <v>368</v>
      </c>
      <c r="B815" t="s">
        <v>84</v>
      </c>
      <c r="C815" t="s">
        <v>85</v>
      </c>
      <c r="D815" t="s">
        <v>78</v>
      </c>
      <c r="E815">
        <v>2021</v>
      </c>
      <c r="F815">
        <v>79</v>
      </c>
      <c r="G815" t="s">
        <v>312</v>
      </c>
      <c r="H815" t="s">
        <v>80</v>
      </c>
      <c r="I815">
        <v>10992</v>
      </c>
      <c r="L815" t="s">
        <v>370</v>
      </c>
      <c r="O815" t="s">
        <v>388</v>
      </c>
    </row>
    <row r="816" spans="1:15" hidden="1" x14ac:dyDescent="0.35">
      <c r="A816" t="s">
        <v>368</v>
      </c>
      <c r="B816" t="s">
        <v>84</v>
      </c>
      <c r="C816" t="s">
        <v>85</v>
      </c>
      <c r="D816" t="s">
        <v>78</v>
      </c>
      <c r="E816">
        <v>2021</v>
      </c>
      <c r="F816">
        <v>79</v>
      </c>
      <c r="G816" t="s">
        <v>312</v>
      </c>
      <c r="H816" t="s">
        <v>80</v>
      </c>
      <c r="I816">
        <v>5560</v>
      </c>
      <c r="L816" t="s">
        <v>370</v>
      </c>
      <c r="O816" t="s">
        <v>388</v>
      </c>
    </row>
    <row r="817" spans="1:15" hidden="1" x14ac:dyDescent="0.35">
      <c r="A817" t="s">
        <v>368</v>
      </c>
      <c r="B817" t="s">
        <v>84</v>
      </c>
      <c r="C817" t="s">
        <v>85</v>
      </c>
      <c r="D817" t="s">
        <v>78</v>
      </c>
      <c r="E817">
        <v>2021</v>
      </c>
      <c r="F817">
        <v>79</v>
      </c>
      <c r="G817" t="s">
        <v>312</v>
      </c>
      <c r="H817" t="s">
        <v>80</v>
      </c>
      <c r="I817">
        <v>4748</v>
      </c>
      <c r="L817" t="s">
        <v>370</v>
      </c>
      <c r="O817" t="s">
        <v>388</v>
      </c>
    </row>
    <row r="818" spans="1:15" hidden="1" x14ac:dyDescent="0.35">
      <c r="A818" t="s">
        <v>368</v>
      </c>
      <c r="B818" t="s">
        <v>84</v>
      </c>
      <c r="C818" t="s">
        <v>85</v>
      </c>
      <c r="D818" t="s">
        <v>78</v>
      </c>
      <c r="E818">
        <v>2021</v>
      </c>
      <c r="F818">
        <v>79</v>
      </c>
      <c r="G818" t="s">
        <v>312</v>
      </c>
      <c r="H818" t="s">
        <v>80</v>
      </c>
      <c r="I818">
        <v>137</v>
      </c>
      <c r="L818" t="s">
        <v>370</v>
      </c>
      <c r="O818" t="s">
        <v>388</v>
      </c>
    </row>
    <row r="819" spans="1:15" hidden="1" x14ac:dyDescent="0.35">
      <c r="A819" t="s">
        <v>368</v>
      </c>
      <c r="B819" t="s">
        <v>84</v>
      </c>
      <c r="C819" t="s">
        <v>85</v>
      </c>
      <c r="D819" t="s">
        <v>78</v>
      </c>
      <c r="E819">
        <v>2021</v>
      </c>
      <c r="F819">
        <v>34</v>
      </c>
      <c r="G819" t="s">
        <v>302</v>
      </c>
      <c r="H819" t="s">
        <v>80</v>
      </c>
      <c r="I819">
        <v>11300</v>
      </c>
      <c r="L819" t="s">
        <v>370</v>
      </c>
      <c r="M819">
        <v>10735</v>
      </c>
      <c r="N819">
        <v>565</v>
      </c>
      <c r="O819" t="s">
        <v>388</v>
      </c>
    </row>
    <row r="820" spans="1:15" hidden="1" x14ac:dyDescent="0.35">
      <c r="A820" t="s">
        <v>368</v>
      </c>
      <c r="B820" t="s">
        <v>84</v>
      </c>
      <c r="C820" t="s">
        <v>85</v>
      </c>
      <c r="D820" t="s">
        <v>78</v>
      </c>
      <c r="E820">
        <v>2021</v>
      </c>
      <c r="F820">
        <v>34</v>
      </c>
      <c r="G820" t="s">
        <v>302</v>
      </c>
      <c r="H820" t="s">
        <v>80</v>
      </c>
      <c r="I820">
        <v>360</v>
      </c>
      <c r="L820" t="s">
        <v>370</v>
      </c>
      <c r="M820">
        <v>360</v>
      </c>
      <c r="N820">
        <v>0</v>
      </c>
      <c r="O820" t="s">
        <v>388</v>
      </c>
    </row>
    <row r="821" spans="1:15" hidden="1" x14ac:dyDescent="0.35">
      <c r="A821" t="s">
        <v>368</v>
      </c>
      <c r="B821" t="s">
        <v>84</v>
      </c>
      <c r="C821" t="s">
        <v>85</v>
      </c>
      <c r="D821" t="s">
        <v>78</v>
      </c>
      <c r="E821">
        <v>2021</v>
      </c>
      <c r="F821">
        <v>34</v>
      </c>
      <c r="G821" t="s">
        <v>302</v>
      </c>
      <c r="H821" t="s">
        <v>80</v>
      </c>
      <c r="I821">
        <v>808</v>
      </c>
      <c r="L821" t="s">
        <v>370</v>
      </c>
      <c r="M821">
        <v>808</v>
      </c>
      <c r="N821">
        <v>0</v>
      </c>
      <c r="O821" t="s">
        <v>388</v>
      </c>
    </row>
    <row r="822" spans="1:15" hidden="1" x14ac:dyDescent="0.35">
      <c r="A822" t="s">
        <v>368</v>
      </c>
      <c r="B822" t="s">
        <v>84</v>
      </c>
      <c r="C822" t="s">
        <v>85</v>
      </c>
      <c r="D822" t="s">
        <v>78</v>
      </c>
      <c r="E822">
        <v>2021</v>
      </c>
      <c r="F822">
        <v>34</v>
      </c>
      <c r="G822" t="s">
        <v>302</v>
      </c>
      <c r="H822" t="s">
        <v>80</v>
      </c>
      <c r="I822">
        <v>31</v>
      </c>
      <c r="L822" t="s">
        <v>370</v>
      </c>
      <c r="M822">
        <v>29.45</v>
      </c>
      <c r="N822">
        <v>1.55</v>
      </c>
      <c r="O822" t="s">
        <v>388</v>
      </c>
    </row>
    <row r="823" spans="1:15" hidden="1" x14ac:dyDescent="0.35">
      <c r="A823" t="s">
        <v>368</v>
      </c>
      <c r="B823" t="s">
        <v>84</v>
      </c>
      <c r="C823" t="s">
        <v>330</v>
      </c>
      <c r="D823" t="s">
        <v>78</v>
      </c>
      <c r="E823">
        <v>2020</v>
      </c>
      <c r="F823">
        <v>79</v>
      </c>
      <c r="G823" t="s">
        <v>312</v>
      </c>
      <c r="H823" t="s">
        <v>80</v>
      </c>
      <c r="I823">
        <v>6898</v>
      </c>
      <c r="L823" t="s">
        <v>370</v>
      </c>
      <c r="O823" t="s">
        <v>392</v>
      </c>
    </row>
    <row r="824" spans="1:15" hidden="1" x14ac:dyDescent="0.35">
      <c r="A824" t="s">
        <v>368</v>
      </c>
      <c r="B824" t="s">
        <v>84</v>
      </c>
      <c r="C824" t="s">
        <v>330</v>
      </c>
      <c r="D824" t="s">
        <v>78</v>
      </c>
      <c r="E824">
        <v>2020</v>
      </c>
      <c r="F824">
        <v>79</v>
      </c>
      <c r="G824" t="s">
        <v>312</v>
      </c>
      <c r="H824" t="s">
        <v>80</v>
      </c>
      <c r="I824">
        <v>17</v>
      </c>
      <c r="L824" t="s">
        <v>370</v>
      </c>
      <c r="O824" t="s">
        <v>392</v>
      </c>
    </row>
    <row r="825" spans="1:15" hidden="1" x14ac:dyDescent="0.35">
      <c r="A825" t="s">
        <v>368</v>
      </c>
      <c r="B825" t="s">
        <v>84</v>
      </c>
      <c r="C825" t="s">
        <v>330</v>
      </c>
      <c r="D825" t="s">
        <v>78</v>
      </c>
      <c r="E825">
        <v>2020</v>
      </c>
      <c r="F825">
        <v>79</v>
      </c>
      <c r="G825" t="s">
        <v>312</v>
      </c>
      <c r="H825" t="s">
        <v>80</v>
      </c>
      <c r="I825">
        <v>8890</v>
      </c>
      <c r="L825" t="s">
        <v>370</v>
      </c>
      <c r="O825" t="s">
        <v>392</v>
      </c>
    </row>
    <row r="826" spans="1:15" hidden="1" x14ac:dyDescent="0.35">
      <c r="A826" t="s">
        <v>368</v>
      </c>
      <c r="B826" t="s">
        <v>84</v>
      </c>
      <c r="C826" t="s">
        <v>330</v>
      </c>
      <c r="D826" t="s">
        <v>78</v>
      </c>
      <c r="E826">
        <v>2020</v>
      </c>
      <c r="F826">
        <v>79</v>
      </c>
      <c r="G826" t="s">
        <v>312</v>
      </c>
      <c r="H826" t="s">
        <v>80</v>
      </c>
      <c r="I826">
        <v>1471</v>
      </c>
      <c r="L826" t="s">
        <v>370</v>
      </c>
      <c r="O826" t="s">
        <v>392</v>
      </c>
    </row>
    <row r="827" spans="1:15" hidden="1" x14ac:dyDescent="0.35">
      <c r="A827" t="s">
        <v>368</v>
      </c>
      <c r="B827" t="s">
        <v>84</v>
      </c>
      <c r="C827" t="s">
        <v>330</v>
      </c>
      <c r="D827" t="s">
        <v>78</v>
      </c>
      <c r="E827">
        <v>2020</v>
      </c>
      <c r="F827">
        <v>79</v>
      </c>
      <c r="G827" t="s">
        <v>312</v>
      </c>
      <c r="H827" t="s">
        <v>80</v>
      </c>
      <c r="I827">
        <v>713</v>
      </c>
      <c r="L827" t="s">
        <v>370</v>
      </c>
      <c r="O827" t="s">
        <v>392</v>
      </c>
    </row>
    <row r="828" spans="1:15" hidden="1" x14ac:dyDescent="0.35">
      <c r="A828" t="s">
        <v>368</v>
      </c>
      <c r="B828" t="s">
        <v>84</v>
      </c>
      <c r="C828" t="s">
        <v>330</v>
      </c>
      <c r="D828" t="s">
        <v>78</v>
      </c>
      <c r="E828">
        <v>2020</v>
      </c>
      <c r="F828">
        <v>79</v>
      </c>
      <c r="G828" t="s">
        <v>312</v>
      </c>
      <c r="H828" t="s">
        <v>81</v>
      </c>
      <c r="I828">
        <v>2468</v>
      </c>
      <c r="L828" t="s">
        <v>370</v>
      </c>
      <c r="O828" t="s">
        <v>392</v>
      </c>
    </row>
    <row r="829" spans="1:15" hidden="1" x14ac:dyDescent="0.35">
      <c r="A829" t="s">
        <v>368</v>
      </c>
      <c r="B829" t="s">
        <v>84</v>
      </c>
      <c r="C829" t="s">
        <v>330</v>
      </c>
      <c r="D829" t="s">
        <v>78</v>
      </c>
      <c r="E829">
        <v>2020</v>
      </c>
      <c r="F829">
        <v>79</v>
      </c>
      <c r="G829" t="s">
        <v>312</v>
      </c>
      <c r="H829" t="s">
        <v>81</v>
      </c>
      <c r="I829">
        <v>1582</v>
      </c>
      <c r="L829" t="s">
        <v>370</v>
      </c>
      <c r="O829" t="s">
        <v>392</v>
      </c>
    </row>
    <row r="830" spans="1:15" hidden="1" x14ac:dyDescent="0.35">
      <c r="A830" t="s">
        <v>368</v>
      </c>
      <c r="B830" t="s">
        <v>84</v>
      </c>
      <c r="C830" t="s">
        <v>330</v>
      </c>
      <c r="D830" t="s">
        <v>78</v>
      </c>
      <c r="E830">
        <v>2020</v>
      </c>
      <c r="F830">
        <v>34</v>
      </c>
      <c r="G830" t="s">
        <v>302</v>
      </c>
      <c r="H830" t="s">
        <v>80</v>
      </c>
      <c r="I830">
        <v>32552</v>
      </c>
      <c r="L830" t="s">
        <v>370</v>
      </c>
      <c r="M830">
        <v>32116.15</v>
      </c>
      <c r="N830">
        <v>435.85</v>
      </c>
      <c r="O830" t="s">
        <v>392</v>
      </c>
    </row>
    <row r="831" spans="1:15" hidden="1" x14ac:dyDescent="0.35">
      <c r="A831" t="s">
        <v>368</v>
      </c>
      <c r="B831" t="s">
        <v>84</v>
      </c>
      <c r="C831" t="s">
        <v>330</v>
      </c>
      <c r="D831" t="s">
        <v>78</v>
      </c>
      <c r="E831">
        <v>2020</v>
      </c>
      <c r="F831">
        <v>34</v>
      </c>
      <c r="G831" t="s">
        <v>302</v>
      </c>
      <c r="H831" t="s">
        <v>80</v>
      </c>
      <c r="I831">
        <v>201</v>
      </c>
      <c r="L831" t="s">
        <v>370</v>
      </c>
      <c r="M831">
        <v>190.95</v>
      </c>
      <c r="N831">
        <v>10.050000000000001</v>
      </c>
      <c r="O831" t="s">
        <v>392</v>
      </c>
    </row>
    <row r="832" spans="1:15" hidden="1" x14ac:dyDescent="0.35">
      <c r="A832" t="s">
        <v>368</v>
      </c>
      <c r="B832" t="s">
        <v>84</v>
      </c>
      <c r="C832" t="s">
        <v>330</v>
      </c>
      <c r="D832" t="s">
        <v>78</v>
      </c>
      <c r="E832">
        <v>2020</v>
      </c>
      <c r="F832">
        <v>34</v>
      </c>
      <c r="G832" t="s">
        <v>302</v>
      </c>
      <c r="H832" t="s">
        <v>80</v>
      </c>
      <c r="I832">
        <v>2883</v>
      </c>
      <c r="L832" t="s">
        <v>370</v>
      </c>
      <c r="M832">
        <v>2844.4</v>
      </c>
      <c r="N832">
        <v>38.6</v>
      </c>
      <c r="O832" t="s">
        <v>392</v>
      </c>
    </row>
    <row r="833" spans="1:15" hidden="1" x14ac:dyDescent="0.35">
      <c r="A833" t="s">
        <v>368</v>
      </c>
      <c r="B833" t="s">
        <v>84</v>
      </c>
      <c r="C833" t="s">
        <v>330</v>
      </c>
      <c r="D833" t="s">
        <v>78</v>
      </c>
      <c r="E833">
        <v>2020</v>
      </c>
      <c r="F833">
        <v>34</v>
      </c>
      <c r="G833" t="s">
        <v>302</v>
      </c>
      <c r="H833" t="s">
        <v>80</v>
      </c>
      <c r="I833">
        <v>12287</v>
      </c>
      <c r="L833" t="s">
        <v>370</v>
      </c>
      <c r="M833">
        <v>12122.49</v>
      </c>
      <c r="N833">
        <v>164.51</v>
      </c>
      <c r="O833" t="s">
        <v>392</v>
      </c>
    </row>
    <row r="834" spans="1:15" hidden="1" x14ac:dyDescent="0.35">
      <c r="A834" t="s">
        <v>368</v>
      </c>
      <c r="B834" t="s">
        <v>84</v>
      </c>
      <c r="C834" t="s">
        <v>330</v>
      </c>
      <c r="D834" t="s">
        <v>78</v>
      </c>
      <c r="E834">
        <v>2020</v>
      </c>
      <c r="F834">
        <v>34</v>
      </c>
      <c r="G834" t="s">
        <v>302</v>
      </c>
      <c r="H834" t="s">
        <v>80</v>
      </c>
      <c r="I834">
        <v>7023</v>
      </c>
      <c r="L834" t="s">
        <v>370</v>
      </c>
      <c r="M834">
        <v>6671.85</v>
      </c>
      <c r="N834">
        <v>351.15</v>
      </c>
      <c r="O834" t="s">
        <v>392</v>
      </c>
    </row>
    <row r="835" spans="1:15" hidden="1" x14ac:dyDescent="0.35">
      <c r="A835" t="s">
        <v>368</v>
      </c>
      <c r="B835" t="s">
        <v>84</v>
      </c>
      <c r="C835" t="s">
        <v>330</v>
      </c>
      <c r="D835" t="s">
        <v>78</v>
      </c>
      <c r="E835">
        <v>2020</v>
      </c>
      <c r="F835">
        <v>34</v>
      </c>
      <c r="G835" t="s">
        <v>302</v>
      </c>
      <c r="H835" t="s">
        <v>81</v>
      </c>
      <c r="I835">
        <v>2650</v>
      </c>
      <c r="L835" t="s">
        <v>370</v>
      </c>
      <c r="M835">
        <v>2614.52</v>
      </c>
      <c r="N835">
        <v>35.479999999999997</v>
      </c>
      <c r="O835" t="s">
        <v>392</v>
      </c>
    </row>
    <row r="836" spans="1:15" hidden="1" x14ac:dyDescent="0.35">
      <c r="A836" t="s">
        <v>368</v>
      </c>
      <c r="B836" t="s">
        <v>84</v>
      </c>
      <c r="C836" t="s">
        <v>330</v>
      </c>
      <c r="D836" t="s">
        <v>78</v>
      </c>
      <c r="E836">
        <v>2020</v>
      </c>
      <c r="F836">
        <v>34</v>
      </c>
      <c r="G836" t="s">
        <v>302</v>
      </c>
      <c r="H836" t="s">
        <v>81</v>
      </c>
      <c r="I836">
        <v>1113</v>
      </c>
      <c r="L836" t="s">
        <v>370</v>
      </c>
      <c r="M836">
        <v>1098.0999999999999</v>
      </c>
      <c r="N836">
        <v>14.9</v>
      </c>
      <c r="O836" t="s">
        <v>392</v>
      </c>
    </row>
    <row r="837" spans="1:15" hidden="1" x14ac:dyDescent="0.35">
      <c r="A837" t="s">
        <v>368</v>
      </c>
      <c r="B837" t="s">
        <v>84</v>
      </c>
      <c r="C837" t="s">
        <v>330</v>
      </c>
      <c r="D837" t="s">
        <v>78</v>
      </c>
      <c r="E837">
        <v>2020</v>
      </c>
      <c r="F837">
        <v>34</v>
      </c>
      <c r="G837" t="s">
        <v>302</v>
      </c>
      <c r="H837" t="s">
        <v>80</v>
      </c>
      <c r="I837">
        <v>8687</v>
      </c>
      <c r="L837" t="s">
        <v>370</v>
      </c>
      <c r="M837">
        <v>8570.69</v>
      </c>
      <c r="N837">
        <v>116.31</v>
      </c>
      <c r="O837" t="s">
        <v>392</v>
      </c>
    </row>
    <row r="838" spans="1:15" hidden="1" x14ac:dyDescent="0.35">
      <c r="A838" t="s">
        <v>368</v>
      </c>
      <c r="B838" t="s">
        <v>84</v>
      </c>
      <c r="C838" t="s">
        <v>330</v>
      </c>
      <c r="D838" t="s">
        <v>78</v>
      </c>
      <c r="E838">
        <v>2020</v>
      </c>
      <c r="F838">
        <v>34</v>
      </c>
      <c r="G838" t="s">
        <v>302</v>
      </c>
      <c r="H838" t="s">
        <v>80</v>
      </c>
      <c r="I838">
        <v>88</v>
      </c>
      <c r="L838" t="s">
        <v>370</v>
      </c>
      <c r="M838">
        <v>83.6</v>
      </c>
      <c r="N838">
        <v>4.4000000000000004</v>
      </c>
      <c r="O838" t="s">
        <v>392</v>
      </c>
    </row>
    <row r="839" spans="1:15" hidden="1" x14ac:dyDescent="0.35">
      <c r="A839" t="s">
        <v>368</v>
      </c>
      <c r="B839" t="s">
        <v>84</v>
      </c>
      <c r="C839" t="s">
        <v>330</v>
      </c>
      <c r="D839" t="s">
        <v>78</v>
      </c>
      <c r="E839">
        <v>2020</v>
      </c>
      <c r="F839">
        <v>34</v>
      </c>
      <c r="G839" t="s">
        <v>302</v>
      </c>
      <c r="H839" t="s">
        <v>80</v>
      </c>
      <c r="I839">
        <v>1131</v>
      </c>
      <c r="L839" t="s">
        <v>370</v>
      </c>
      <c r="M839">
        <v>1115.8599999999999</v>
      </c>
      <c r="N839">
        <v>15.14</v>
      </c>
      <c r="O839" t="s">
        <v>392</v>
      </c>
    </row>
    <row r="840" spans="1:15" hidden="1" x14ac:dyDescent="0.35">
      <c r="A840" t="s">
        <v>368</v>
      </c>
      <c r="B840" t="s">
        <v>84</v>
      </c>
      <c r="C840" t="s">
        <v>330</v>
      </c>
      <c r="D840" t="s">
        <v>78</v>
      </c>
      <c r="E840">
        <v>2020</v>
      </c>
      <c r="F840">
        <v>34</v>
      </c>
      <c r="G840" t="s">
        <v>302</v>
      </c>
      <c r="H840" t="s">
        <v>80</v>
      </c>
      <c r="I840">
        <v>14140</v>
      </c>
      <c r="L840" t="s">
        <v>370</v>
      </c>
      <c r="M840">
        <v>13950.67</v>
      </c>
      <c r="N840">
        <v>189.33</v>
      </c>
      <c r="O840" t="s">
        <v>392</v>
      </c>
    </row>
    <row r="841" spans="1:15" hidden="1" x14ac:dyDescent="0.35">
      <c r="A841" t="s">
        <v>368</v>
      </c>
      <c r="B841" t="s">
        <v>84</v>
      </c>
      <c r="C841" t="s">
        <v>330</v>
      </c>
      <c r="D841" t="s">
        <v>78</v>
      </c>
      <c r="E841">
        <v>2020</v>
      </c>
      <c r="F841">
        <v>34</v>
      </c>
      <c r="G841" t="s">
        <v>302</v>
      </c>
      <c r="H841" t="s">
        <v>80</v>
      </c>
      <c r="I841">
        <v>3072</v>
      </c>
      <c r="L841" t="s">
        <v>370</v>
      </c>
      <c r="M841">
        <v>2918.4</v>
      </c>
      <c r="N841">
        <v>153.6</v>
      </c>
      <c r="O841" t="s">
        <v>392</v>
      </c>
    </row>
    <row r="842" spans="1:15" hidden="1" x14ac:dyDescent="0.35">
      <c r="A842" t="s">
        <v>368</v>
      </c>
      <c r="B842" t="s">
        <v>84</v>
      </c>
      <c r="C842" t="s">
        <v>330</v>
      </c>
      <c r="D842" t="s">
        <v>78</v>
      </c>
      <c r="E842">
        <v>2021</v>
      </c>
      <c r="F842">
        <v>79</v>
      </c>
      <c r="G842" t="s">
        <v>312</v>
      </c>
      <c r="H842" t="s">
        <v>80</v>
      </c>
      <c r="I842">
        <v>9082</v>
      </c>
      <c r="L842" t="s">
        <v>370</v>
      </c>
      <c r="O842" t="s">
        <v>392</v>
      </c>
    </row>
    <row r="843" spans="1:15" hidden="1" x14ac:dyDescent="0.35">
      <c r="A843" t="s">
        <v>368</v>
      </c>
      <c r="B843" t="s">
        <v>84</v>
      </c>
      <c r="C843" t="s">
        <v>330</v>
      </c>
      <c r="D843" t="s">
        <v>78</v>
      </c>
      <c r="E843">
        <v>2021</v>
      </c>
      <c r="F843">
        <v>79</v>
      </c>
      <c r="G843" t="s">
        <v>312</v>
      </c>
      <c r="H843" t="s">
        <v>80</v>
      </c>
      <c r="I843">
        <v>32</v>
      </c>
      <c r="L843" t="s">
        <v>370</v>
      </c>
      <c r="O843" t="s">
        <v>392</v>
      </c>
    </row>
    <row r="844" spans="1:15" hidden="1" x14ac:dyDescent="0.35">
      <c r="A844" t="s">
        <v>368</v>
      </c>
      <c r="B844" t="s">
        <v>84</v>
      </c>
      <c r="C844" t="s">
        <v>330</v>
      </c>
      <c r="D844" t="s">
        <v>78</v>
      </c>
      <c r="E844">
        <v>2021</v>
      </c>
      <c r="F844">
        <v>79</v>
      </c>
      <c r="G844" t="s">
        <v>312</v>
      </c>
      <c r="H844" t="s">
        <v>80</v>
      </c>
      <c r="I844">
        <v>11363</v>
      </c>
      <c r="L844" t="s">
        <v>370</v>
      </c>
      <c r="O844" t="s">
        <v>392</v>
      </c>
    </row>
    <row r="845" spans="1:15" hidden="1" x14ac:dyDescent="0.35">
      <c r="A845" t="s">
        <v>368</v>
      </c>
      <c r="B845" t="s">
        <v>84</v>
      </c>
      <c r="C845" t="s">
        <v>330</v>
      </c>
      <c r="D845" t="s">
        <v>78</v>
      </c>
      <c r="E845">
        <v>2021</v>
      </c>
      <c r="F845">
        <v>79</v>
      </c>
      <c r="G845" t="s">
        <v>312</v>
      </c>
      <c r="H845" t="s">
        <v>80</v>
      </c>
      <c r="I845">
        <v>1894</v>
      </c>
      <c r="L845" t="s">
        <v>370</v>
      </c>
      <c r="O845" t="s">
        <v>392</v>
      </c>
    </row>
    <row r="846" spans="1:15" hidden="1" x14ac:dyDescent="0.35">
      <c r="A846" t="s">
        <v>368</v>
      </c>
      <c r="B846" t="s">
        <v>84</v>
      </c>
      <c r="C846" t="s">
        <v>330</v>
      </c>
      <c r="D846" t="s">
        <v>78</v>
      </c>
      <c r="E846">
        <v>2021</v>
      </c>
      <c r="F846">
        <v>79</v>
      </c>
      <c r="G846" t="s">
        <v>312</v>
      </c>
      <c r="H846" t="s">
        <v>80</v>
      </c>
      <c r="I846">
        <v>959</v>
      </c>
      <c r="L846" t="s">
        <v>370</v>
      </c>
      <c r="O846" t="s">
        <v>392</v>
      </c>
    </row>
    <row r="847" spans="1:15" hidden="1" x14ac:dyDescent="0.35">
      <c r="A847" t="s">
        <v>368</v>
      </c>
      <c r="B847" t="s">
        <v>84</v>
      </c>
      <c r="C847" t="s">
        <v>330</v>
      </c>
      <c r="D847" t="s">
        <v>78</v>
      </c>
      <c r="E847">
        <v>2021</v>
      </c>
      <c r="F847">
        <v>79</v>
      </c>
      <c r="G847" t="s">
        <v>312</v>
      </c>
      <c r="H847" t="s">
        <v>81</v>
      </c>
      <c r="I847">
        <v>3062</v>
      </c>
      <c r="L847" t="s">
        <v>370</v>
      </c>
      <c r="O847" t="s">
        <v>392</v>
      </c>
    </row>
    <row r="848" spans="1:15" hidden="1" x14ac:dyDescent="0.35">
      <c r="A848" t="s">
        <v>368</v>
      </c>
      <c r="B848" t="s">
        <v>84</v>
      </c>
      <c r="C848" t="s">
        <v>330</v>
      </c>
      <c r="D848" t="s">
        <v>78</v>
      </c>
      <c r="E848">
        <v>2021</v>
      </c>
      <c r="F848">
        <v>79</v>
      </c>
      <c r="G848" t="s">
        <v>312</v>
      </c>
      <c r="H848" t="s">
        <v>81</v>
      </c>
      <c r="I848">
        <v>1308</v>
      </c>
      <c r="L848" t="s">
        <v>370</v>
      </c>
      <c r="O848" t="s">
        <v>392</v>
      </c>
    </row>
    <row r="849" spans="1:15" hidden="1" x14ac:dyDescent="0.35">
      <c r="A849" t="s">
        <v>368</v>
      </c>
      <c r="B849" t="s">
        <v>84</v>
      </c>
      <c r="C849" t="s">
        <v>330</v>
      </c>
      <c r="D849" t="s">
        <v>78</v>
      </c>
      <c r="E849">
        <v>2021</v>
      </c>
      <c r="F849">
        <v>34</v>
      </c>
      <c r="G849" t="s">
        <v>302</v>
      </c>
      <c r="H849" t="s">
        <v>80</v>
      </c>
      <c r="I849">
        <v>3335</v>
      </c>
      <c r="L849" t="s">
        <v>370</v>
      </c>
      <c r="M849">
        <v>3168.25</v>
      </c>
      <c r="N849">
        <v>166.75</v>
      </c>
      <c r="O849" t="s">
        <v>392</v>
      </c>
    </row>
    <row r="850" spans="1:15" hidden="1" x14ac:dyDescent="0.35">
      <c r="A850" t="s">
        <v>368</v>
      </c>
      <c r="B850" t="s">
        <v>84</v>
      </c>
      <c r="C850" t="s">
        <v>330</v>
      </c>
      <c r="D850" t="s">
        <v>78</v>
      </c>
      <c r="E850">
        <v>2021</v>
      </c>
      <c r="F850">
        <v>34</v>
      </c>
      <c r="G850" t="s">
        <v>302</v>
      </c>
      <c r="H850" t="s">
        <v>80</v>
      </c>
      <c r="I850">
        <v>161</v>
      </c>
      <c r="L850" t="s">
        <v>370</v>
      </c>
      <c r="M850">
        <v>152.94999999999999</v>
      </c>
      <c r="N850">
        <v>8.0500000000000007</v>
      </c>
      <c r="O850" t="s">
        <v>392</v>
      </c>
    </row>
    <row r="851" spans="1:15" hidden="1" x14ac:dyDescent="0.35">
      <c r="A851" t="s">
        <v>368</v>
      </c>
      <c r="B851" t="s">
        <v>84</v>
      </c>
      <c r="C851" t="s">
        <v>330</v>
      </c>
      <c r="D851" t="s">
        <v>78</v>
      </c>
      <c r="E851">
        <v>2021</v>
      </c>
      <c r="F851">
        <v>34</v>
      </c>
      <c r="G851" t="s">
        <v>302</v>
      </c>
      <c r="H851" t="s">
        <v>80</v>
      </c>
      <c r="I851">
        <v>4199</v>
      </c>
      <c r="L851" t="s">
        <v>370</v>
      </c>
      <c r="M851">
        <v>3989.05</v>
      </c>
      <c r="N851">
        <v>209.95</v>
      </c>
      <c r="O851" t="s">
        <v>392</v>
      </c>
    </row>
    <row r="852" spans="1:15" hidden="1" x14ac:dyDescent="0.35">
      <c r="A852" t="s">
        <v>368</v>
      </c>
      <c r="B852" t="s">
        <v>84</v>
      </c>
      <c r="C852" t="s">
        <v>330</v>
      </c>
      <c r="D852" t="s">
        <v>78</v>
      </c>
      <c r="E852">
        <v>2021</v>
      </c>
      <c r="F852">
        <v>34</v>
      </c>
      <c r="G852" t="s">
        <v>302</v>
      </c>
      <c r="H852" t="s">
        <v>80</v>
      </c>
      <c r="I852">
        <v>948</v>
      </c>
      <c r="L852" t="s">
        <v>370</v>
      </c>
      <c r="M852">
        <v>135.43</v>
      </c>
      <c r="N852">
        <v>812.57</v>
      </c>
      <c r="O852" t="s">
        <v>392</v>
      </c>
    </row>
    <row r="853" spans="1:15" hidden="1" x14ac:dyDescent="0.35">
      <c r="A853" t="s">
        <v>368</v>
      </c>
      <c r="B853" t="s">
        <v>84</v>
      </c>
      <c r="C853" t="s">
        <v>330</v>
      </c>
      <c r="D853" t="s">
        <v>78</v>
      </c>
      <c r="E853">
        <v>2021</v>
      </c>
      <c r="F853">
        <v>34</v>
      </c>
      <c r="G853" t="s">
        <v>302</v>
      </c>
      <c r="H853" t="s">
        <v>80</v>
      </c>
      <c r="I853">
        <v>487</v>
      </c>
      <c r="L853" t="s">
        <v>370</v>
      </c>
      <c r="M853">
        <v>69.569999999999993</v>
      </c>
      <c r="N853">
        <v>417.43</v>
      </c>
      <c r="O853" t="s">
        <v>392</v>
      </c>
    </row>
    <row r="854" spans="1:15" hidden="1" x14ac:dyDescent="0.35">
      <c r="A854" t="s">
        <v>368</v>
      </c>
      <c r="B854" t="s">
        <v>84</v>
      </c>
      <c r="C854" t="s">
        <v>330</v>
      </c>
      <c r="D854" t="s">
        <v>78</v>
      </c>
      <c r="E854">
        <v>2021</v>
      </c>
      <c r="F854">
        <v>34</v>
      </c>
      <c r="G854" t="s">
        <v>302</v>
      </c>
      <c r="H854" t="s">
        <v>81</v>
      </c>
      <c r="I854">
        <v>1291</v>
      </c>
      <c r="L854" t="s">
        <v>370</v>
      </c>
      <c r="M854">
        <v>1226.45</v>
      </c>
      <c r="N854">
        <v>64.55</v>
      </c>
      <c r="O854" t="s">
        <v>392</v>
      </c>
    </row>
    <row r="855" spans="1:15" hidden="1" x14ac:dyDescent="0.35">
      <c r="A855" t="s">
        <v>368</v>
      </c>
      <c r="B855" t="s">
        <v>84</v>
      </c>
      <c r="C855" t="s">
        <v>330</v>
      </c>
      <c r="D855" t="s">
        <v>78</v>
      </c>
      <c r="E855">
        <v>2021</v>
      </c>
      <c r="F855">
        <v>34</v>
      </c>
      <c r="G855" t="s">
        <v>302</v>
      </c>
      <c r="H855" t="s">
        <v>81</v>
      </c>
      <c r="I855">
        <v>582</v>
      </c>
      <c r="L855" t="s">
        <v>370</v>
      </c>
      <c r="M855">
        <v>552.9</v>
      </c>
      <c r="N855">
        <v>29.1</v>
      </c>
      <c r="O855" t="s">
        <v>392</v>
      </c>
    </row>
    <row r="856" spans="1:15" hidden="1" x14ac:dyDescent="0.35">
      <c r="A856" t="s">
        <v>368</v>
      </c>
      <c r="B856" t="s">
        <v>84</v>
      </c>
      <c r="C856" t="s">
        <v>354</v>
      </c>
      <c r="D856" t="s">
        <v>78</v>
      </c>
      <c r="E856">
        <v>2020</v>
      </c>
      <c r="F856">
        <v>34</v>
      </c>
      <c r="G856" t="s">
        <v>302</v>
      </c>
      <c r="H856" t="s">
        <v>80</v>
      </c>
      <c r="I856">
        <v>592</v>
      </c>
      <c r="L856" t="s">
        <v>370</v>
      </c>
      <c r="M856">
        <v>562.4</v>
      </c>
      <c r="N856">
        <v>29.6</v>
      </c>
      <c r="O856" t="s">
        <v>400</v>
      </c>
    </row>
    <row r="857" spans="1:15" hidden="1" x14ac:dyDescent="0.35">
      <c r="A857" t="s">
        <v>368</v>
      </c>
      <c r="B857" t="s">
        <v>84</v>
      </c>
      <c r="C857" t="s">
        <v>354</v>
      </c>
      <c r="D857" t="s">
        <v>78</v>
      </c>
      <c r="E857">
        <v>2020</v>
      </c>
      <c r="F857">
        <v>34</v>
      </c>
      <c r="G857" t="s">
        <v>302</v>
      </c>
      <c r="H857" t="s">
        <v>80</v>
      </c>
      <c r="I857">
        <v>41</v>
      </c>
      <c r="L857" t="s">
        <v>370</v>
      </c>
      <c r="M857">
        <v>38.950000000000003</v>
      </c>
      <c r="N857">
        <v>2.0499999999999998</v>
      </c>
      <c r="O857" t="s">
        <v>400</v>
      </c>
    </row>
    <row r="858" spans="1:15" hidden="1" x14ac:dyDescent="0.35">
      <c r="A858" t="s">
        <v>368</v>
      </c>
      <c r="B858" t="s">
        <v>84</v>
      </c>
      <c r="C858" t="s">
        <v>354</v>
      </c>
      <c r="D858" t="s">
        <v>78</v>
      </c>
      <c r="E858">
        <v>2020</v>
      </c>
      <c r="F858">
        <v>34</v>
      </c>
      <c r="G858" t="s">
        <v>302</v>
      </c>
      <c r="H858" t="s">
        <v>80</v>
      </c>
      <c r="I858">
        <v>434</v>
      </c>
      <c r="L858" t="s">
        <v>370</v>
      </c>
      <c r="M858">
        <v>412.3</v>
      </c>
      <c r="N858">
        <v>21.7</v>
      </c>
      <c r="O858" t="s">
        <v>400</v>
      </c>
    </row>
    <row r="859" spans="1:15" hidden="1" x14ac:dyDescent="0.35">
      <c r="A859" t="s">
        <v>368</v>
      </c>
      <c r="B859" t="s">
        <v>84</v>
      </c>
      <c r="C859" t="s">
        <v>354</v>
      </c>
      <c r="D859" t="s">
        <v>78</v>
      </c>
      <c r="E859">
        <v>2020</v>
      </c>
      <c r="F859">
        <v>34</v>
      </c>
      <c r="G859" t="s">
        <v>302</v>
      </c>
      <c r="H859" t="s">
        <v>80</v>
      </c>
      <c r="I859">
        <v>6</v>
      </c>
      <c r="L859" t="s">
        <v>370</v>
      </c>
      <c r="M859">
        <v>5.7</v>
      </c>
      <c r="N859">
        <v>0.3</v>
      </c>
      <c r="O859" t="s">
        <v>400</v>
      </c>
    </row>
    <row r="860" spans="1:15" hidden="1" x14ac:dyDescent="0.35">
      <c r="A860" t="s">
        <v>368</v>
      </c>
      <c r="B860" t="s">
        <v>84</v>
      </c>
      <c r="C860" t="s">
        <v>354</v>
      </c>
      <c r="D860" t="s">
        <v>78</v>
      </c>
      <c r="E860">
        <v>2020</v>
      </c>
      <c r="F860">
        <v>34</v>
      </c>
      <c r="G860" t="s">
        <v>302</v>
      </c>
      <c r="H860" t="s">
        <v>80</v>
      </c>
      <c r="I860">
        <v>259</v>
      </c>
      <c r="L860" t="s">
        <v>370</v>
      </c>
      <c r="M860">
        <v>246.05</v>
      </c>
      <c r="N860">
        <v>12.95</v>
      </c>
      <c r="O860" t="s">
        <v>400</v>
      </c>
    </row>
    <row r="861" spans="1:15" hidden="1" x14ac:dyDescent="0.35">
      <c r="A861" t="s">
        <v>368</v>
      </c>
      <c r="B861" t="s">
        <v>84</v>
      </c>
      <c r="C861" t="s">
        <v>354</v>
      </c>
      <c r="D861" t="s">
        <v>78</v>
      </c>
      <c r="E861">
        <v>2020</v>
      </c>
      <c r="F861">
        <v>34</v>
      </c>
      <c r="G861" t="s">
        <v>302</v>
      </c>
      <c r="H861" t="s">
        <v>80</v>
      </c>
      <c r="I861">
        <v>18</v>
      </c>
      <c r="L861" t="s">
        <v>370</v>
      </c>
      <c r="M861">
        <v>17.100000000000001</v>
      </c>
      <c r="N861">
        <v>0.9</v>
      </c>
      <c r="O861" t="s">
        <v>400</v>
      </c>
    </row>
    <row r="862" spans="1:15" hidden="1" x14ac:dyDescent="0.35">
      <c r="A862" t="s">
        <v>368</v>
      </c>
      <c r="B862" t="s">
        <v>84</v>
      </c>
      <c r="C862" t="s">
        <v>354</v>
      </c>
      <c r="D862" t="s">
        <v>78</v>
      </c>
      <c r="E862">
        <v>2020</v>
      </c>
      <c r="F862">
        <v>34</v>
      </c>
      <c r="G862" t="s">
        <v>302</v>
      </c>
      <c r="H862" t="s">
        <v>80</v>
      </c>
      <c r="I862">
        <v>190</v>
      </c>
      <c r="L862" t="s">
        <v>370</v>
      </c>
      <c r="M862">
        <v>180.5</v>
      </c>
      <c r="N862">
        <v>9.5</v>
      </c>
      <c r="O862" t="s">
        <v>400</v>
      </c>
    </row>
    <row r="863" spans="1:15" hidden="1" x14ac:dyDescent="0.35">
      <c r="A863" t="s">
        <v>368</v>
      </c>
      <c r="B863" t="s">
        <v>84</v>
      </c>
      <c r="C863" t="s">
        <v>354</v>
      </c>
      <c r="D863" t="s">
        <v>78</v>
      </c>
      <c r="E863">
        <v>2020</v>
      </c>
      <c r="F863">
        <v>34</v>
      </c>
      <c r="G863" t="s">
        <v>302</v>
      </c>
      <c r="H863" t="s">
        <v>80</v>
      </c>
      <c r="I863">
        <v>3</v>
      </c>
      <c r="L863" t="s">
        <v>370</v>
      </c>
      <c r="M863">
        <v>2.85</v>
      </c>
      <c r="N863">
        <v>0.15</v>
      </c>
      <c r="O863" t="s">
        <v>400</v>
      </c>
    </row>
    <row r="864" spans="1:15" hidden="1" x14ac:dyDescent="0.35">
      <c r="A864" t="s">
        <v>368</v>
      </c>
      <c r="B864" t="s">
        <v>84</v>
      </c>
      <c r="C864" t="s">
        <v>338</v>
      </c>
      <c r="D864" t="s">
        <v>78</v>
      </c>
      <c r="E864">
        <v>2020</v>
      </c>
      <c r="F864">
        <v>34</v>
      </c>
      <c r="G864" t="s">
        <v>302</v>
      </c>
      <c r="H864" t="s">
        <v>80</v>
      </c>
      <c r="I864">
        <v>1467</v>
      </c>
      <c r="L864" t="s">
        <v>370</v>
      </c>
      <c r="M864">
        <v>1393.65</v>
      </c>
      <c r="N864">
        <v>73.349999999999994</v>
      </c>
      <c r="O864" t="s">
        <v>396</v>
      </c>
    </row>
    <row r="865" spans="1:15" hidden="1" x14ac:dyDescent="0.35">
      <c r="A865" t="s">
        <v>368</v>
      </c>
      <c r="B865" t="s">
        <v>84</v>
      </c>
      <c r="C865" t="s">
        <v>338</v>
      </c>
      <c r="D865" t="s">
        <v>78</v>
      </c>
      <c r="E865">
        <v>2020</v>
      </c>
      <c r="F865">
        <v>34</v>
      </c>
      <c r="G865" t="s">
        <v>302</v>
      </c>
      <c r="H865" t="s">
        <v>80</v>
      </c>
      <c r="I865">
        <v>142</v>
      </c>
      <c r="L865" t="s">
        <v>370</v>
      </c>
      <c r="M865">
        <v>134.9</v>
      </c>
      <c r="N865">
        <v>7.1</v>
      </c>
      <c r="O865" t="s">
        <v>396</v>
      </c>
    </row>
    <row r="866" spans="1:15" hidden="1" x14ac:dyDescent="0.35">
      <c r="A866" t="s">
        <v>368</v>
      </c>
      <c r="B866" t="s">
        <v>84</v>
      </c>
      <c r="C866" t="s">
        <v>338</v>
      </c>
      <c r="D866" t="s">
        <v>78</v>
      </c>
      <c r="E866">
        <v>2020</v>
      </c>
      <c r="F866">
        <v>34</v>
      </c>
      <c r="G866" t="s">
        <v>302</v>
      </c>
      <c r="H866" t="s">
        <v>80</v>
      </c>
      <c r="I866">
        <v>1653</v>
      </c>
      <c r="L866" t="s">
        <v>370</v>
      </c>
      <c r="M866">
        <v>1570.35</v>
      </c>
      <c r="N866">
        <v>82.65</v>
      </c>
      <c r="O866" t="s">
        <v>396</v>
      </c>
    </row>
    <row r="867" spans="1:15" hidden="1" x14ac:dyDescent="0.35">
      <c r="A867" t="s">
        <v>368</v>
      </c>
      <c r="B867" t="s">
        <v>84</v>
      </c>
      <c r="C867" t="s">
        <v>338</v>
      </c>
      <c r="D867" t="s">
        <v>78</v>
      </c>
      <c r="E867">
        <v>2020</v>
      </c>
      <c r="F867">
        <v>34</v>
      </c>
      <c r="G867" t="s">
        <v>302</v>
      </c>
      <c r="H867" t="s">
        <v>80</v>
      </c>
      <c r="I867">
        <v>642</v>
      </c>
      <c r="L867" t="s">
        <v>370</v>
      </c>
      <c r="M867">
        <v>609.9</v>
      </c>
      <c r="N867">
        <v>32.1</v>
      </c>
      <c r="O867" t="s">
        <v>396</v>
      </c>
    </row>
    <row r="868" spans="1:15" hidden="1" x14ac:dyDescent="0.35">
      <c r="A868" t="s">
        <v>368</v>
      </c>
      <c r="B868" t="s">
        <v>84</v>
      </c>
      <c r="C868" t="s">
        <v>338</v>
      </c>
      <c r="D868" t="s">
        <v>78</v>
      </c>
      <c r="E868">
        <v>2020</v>
      </c>
      <c r="F868">
        <v>34</v>
      </c>
      <c r="G868" t="s">
        <v>302</v>
      </c>
      <c r="H868" t="s">
        <v>80</v>
      </c>
      <c r="I868">
        <v>62</v>
      </c>
      <c r="L868" t="s">
        <v>370</v>
      </c>
      <c r="M868">
        <v>58.9</v>
      </c>
      <c r="N868">
        <v>3.1</v>
      </c>
      <c r="O868" t="s">
        <v>396</v>
      </c>
    </row>
    <row r="869" spans="1:15" hidden="1" x14ac:dyDescent="0.35">
      <c r="A869" t="s">
        <v>368</v>
      </c>
      <c r="B869" t="s">
        <v>84</v>
      </c>
      <c r="C869" t="s">
        <v>338</v>
      </c>
      <c r="D869" t="s">
        <v>78</v>
      </c>
      <c r="E869">
        <v>2020</v>
      </c>
      <c r="F869">
        <v>34</v>
      </c>
      <c r="G869" t="s">
        <v>302</v>
      </c>
      <c r="H869" t="s">
        <v>80</v>
      </c>
      <c r="I869">
        <v>723</v>
      </c>
      <c r="L869" t="s">
        <v>370</v>
      </c>
      <c r="M869">
        <v>686.85</v>
      </c>
      <c r="N869">
        <v>36.15</v>
      </c>
      <c r="O869" t="s">
        <v>396</v>
      </c>
    </row>
    <row r="870" spans="1:15" hidden="1" x14ac:dyDescent="0.35">
      <c r="A870" t="s">
        <v>368</v>
      </c>
      <c r="B870" t="s">
        <v>84</v>
      </c>
      <c r="C870" t="s">
        <v>334</v>
      </c>
      <c r="D870" t="s">
        <v>78</v>
      </c>
      <c r="E870">
        <v>2020</v>
      </c>
      <c r="F870">
        <v>34</v>
      </c>
      <c r="G870" t="s">
        <v>302</v>
      </c>
      <c r="H870" t="s">
        <v>80</v>
      </c>
      <c r="I870">
        <v>730</v>
      </c>
      <c r="L870" t="s">
        <v>370</v>
      </c>
      <c r="M870">
        <v>693.5</v>
      </c>
      <c r="N870">
        <v>36.5</v>
      </c>
      <c r="O870" t="s">
        <v>391</v>
      </c>
    </row>
    <row r="871" spans="1:15" hidden="1" x14ac:dyDescent="0.35">
      <c r="A871" t="s">
        <v>368</v>
      </c>
      <c r="B871" t="s">
        <v>84</v>
      </c>
      <c r="C871" t="s">
        <v>334</v>
      </c>
      <c r="D871" t="s">
        <v>78</v>
      </c>
      <c r="E871">
        <v>2020</v>
      </c>
      <c r="F871">
        <v>34</v>
      </c>
      <c r="G871" t="s">
        <v>302</v>
      </c>
      <c r="H871" t="s">
        <v>80</v>
      </c>
      <c r="I871">
        <v>57</v>
      </c>
      <c r="L871" t="s">
        <v>370</v>
      </c>
      <c r="M871">
        <v>54.15</v>
      </c>
      <c r="N871">
        <v>2.85</v>
      </c>
      <c r="O871" t="s">
        <v>391</v>
      </c>
    </row>
    <row r="872" spans="1:15" hidden="1" x14ac:dyDescent="0.35">
      <c r="A872" t="s">
        <v>368</v>
      </c>
      <c r="B872" t="s">
        <v>84</v>
      </c>
      <c r="C872" t="s">
        <v>334</v>
      </c>
      <c r="D872" t="s">
        <v>78</v>
      </c>
      <c r="E872">
        <v>2020</v>
      </c>
      <c r="F872">
        <v>34</v>
      </c>
      <c r="G872" t="s">
        <v>302</v>
      </c>
      <c r="H872" t="s">
        <v>80</v>
      </c>
      <c r="I872">
        <v>1291</v>
      </c>
      <c r="L872" t="s">
        <v>370</v>
      </c>
      <c r="M872">
        <v>1226.45</v>
      </c>
      <c r="N872">
        <v>64.55</v>
      </c>
      <c r="O872" t="s">
        <v>391</v>
      </c>
    </row>
    <row r="873" spans="1:15" hidden="1" x14ac:dyDescent="0.35">
      <c r="A873" t="s">
        <v>368</v>
      </c>
      <c r="B873" t="s">
        <v>84</v>
      </c>
      <c r="C873" t="s">
        <v>334</v>
      </c>
      <c r="D873" t="s">
        <v>78</v>
      </c>
      <c r="E873">
        <v>2020</v>
      </c>
      <c r="F873">
        <v>34</v>
      </c>
      <c r="G873" t="s">
        <v>302</v>
      </c>
      <c r="H873" t="s">
        <v>80</v>
      </c>
      <c r="I873">
        <v>65</v>
      </c>
      <c r="L873" t="s">
        <v>370</v>
      </c>
      <c r="M873">
        <v>61.75</v>
      </c>
      <c r="N873">
        <v>3.25</v>
      </c>
      <c r="O873" t="s">
        <v>391</v>
      </c>
    </row>
    <row r="874" spans="1:15" hidden="1" x14ac:dyDescent="0.35">
      <c r="A874" t="s">
        <v>368</v>
      </c>
      <c r="B874" t="s">
        <v>84</v>
      </c>
      <c r="C874" t="s">
        <v>334</v>
      </c>
      <c r="D874" t="s">
        <v>78</v>
      </c>
      <c r="E874">
        <v>2020</v>
      </c>
      <c r="F874">
        <v>34</v>
      </c>
      <c r="G874" t="s">
        <v>302</v>
      </c>
      <c r="H874" t="s">
        <v>81</v>
      </c>
      <c r="I874">
        <v>231</v>
      </c>
      <c r="L874" t="s">
        <v>370</v>
      </c>
      <c r="M874">
        <v>219.45</v>
      </c>
      <c r="N874">
        <v>11.55</v>
      </c>
      <c r="O874" t="s">
        <v>391</v>
      </c>
    </row>
    <row r="875" spans="1:15" hidden="1" x14ac:dyDescent="0.35">
      <c r="A875" t="s">
        <v>368</v>
      </c>
      <c r="B875" t="s">
        <v>84</v>
      </c>
      <c r="C875" t="s">
        <v>334</v>
      </c>
      <c r="D875" t="s">
        <v>78</v>
      </c>
      <c r="E875">
        <v>2020</v>
      </c>
      <c r="F875">
        <v>34</v>
      </c>
      <c r="G875" t="s">
        <v>302</v>
      </c>
      <c r="H875" t="s">
        <v>81</v>
      </c>
      <c r="I875">
        <v>87</v>
      </c>
      <c r="L875" t="s">
        <v>370</v>
      </c>
      <c r="M875">
        <v>82.65</v>
      </c>
      <c r="N875">
        <v>4.3499999999999996</v>
      </c>
      <c r="O875" t="s">
        <v>391</v>
      </c>
    </row>
    <row r="876" spans="1:15" hidden="1" x14ac:dyDescent="0.35">
      <c r="A876" t="s">
        <v>368</v>
      </c>
      <c r="B876" t="s">
        <v>84</v>
      </c>
      <c r="C876" t="s">
        <v>334</v>
      </c>
      <c r="D876" t="s">
        <v>78</v>
      </c>
      <c r="E876">
        <v>2020</v>
      </c>
      <c r="F876">
        <v>34</v>
      </c>
      <c r="G876" t="s">
        <v>302</v>
      </c>
      <c r="H876" t="s">
        <v>80</v>
      </c>
      <c r="I876">
        <v>319</v>
      </c>
      <c r="L876" t="s">
        <v>370</v>
      </c>
      <c r="M876">
        <v>303.05</v>
      </c>
      <c r="N876">
        <v>15.95</v>
      </c>
      <c r="O876" t="s">
        <v>391</v>
      </c>
    </row>
    <row r="877" spans="1:15" hidden="1" x14ac:dyDescent="0.35">
      <c r="A877" t="s">
        <v>368</v>
      </c>
      <c r="B877" t="s">
        <v>84</v>
      </c>
      <c r="C877" t="s">
        <v>334</v>
      </c>
      <c r="D877" t="s">
        <v>78</v>
      </c>
      <c r="E877">
        <v>2020</v>
      </c>
      <c r="F877">
        <v>34</v>
      </c>
      <c r="G877" t="s">
        <v>302</v>
      </c>
      <c r="H877" t="s">
        <v>80</v>
      </c>
      <c r="I877">
        <v>25</v>
      </c>
      <c r="L877" t="s">
        <v>370</v>
      </c>
      <c r="M877">
        <v>23.75</v>
      </c>
      <c r="N877">
        <v>1.25</v>
      </c>
      <c r="O877" t="s">
        <v>391</v>
      </c>
    </row>
    <row r="878" spans="1:15" hidden="1" x14ac:dyDescent="0.35">
      <c r="A878" t="s">
        <v>368</v>
      </c>
      <c r="B878" t="s">
        <v>84</v>
      </c>
      <c r="C878" t="s">
        <v>334</v>
      </c>
      <c r="D878" t="s">
        <v>78</v>
      </c>
      <c r="E878">
        <v>2020</v>
      </c>
      <c r="F878">
        <v>34</v>
      </c>
      <c r="G878" t="s">
        <v>302</v>
      </c>
      <c r="H878" t="s">
        <v>80</v>
      </c>
      <c r="I878">
        <v>565</v>
      </c>
      <c r="L878" t="s">
        <v>370</v>
      </c>
      <c r="M878">
        <v>536.75</v>
      </c>
      <c r="N878">
        <v>28.25</v>
      </c>
      <c r="O878" t="s">
        <v>391</v>
      </c>
    </row>
    <row r="879" spans="1:15" hidden="1" x14ac:dyDescent="0.35">
      <c r="A879" t="s">
        <v>368</v>
      </c>
      <c r="B879" t="s">
        <v>84</v>
      </c>
      <c r="C879" t="s">
        <v>334</v>
      </c>
      <c r="D879" t="s">
        <v>78</v>
      </c>
      <c r="E879">
        <v>2020</v>
      </c>
      <c r="F879">
        <v>34</v>
      </c>
      <c r="G879" t="s">
        <v>302</v>
      </c>
      <c r="H879" t="s">
        <v>80</v>
      </c>
      <c r="I879">
        <v>28</v>
      </c>
      <c r="L879" t="s">
        <v>370</v>
      </c>
      <c r="M879">
        <v>26.6</v>
      </c>
      <c r="N879">
        <v>1.4</v>
      </c>
      <c r="O879" t="s">
        <v>391</v>
      </c>
    </row>
    <row r="880" spans="1:15" hidden="1" x14ac:dyDescent="0.35">
      <c r="A880" t="s">
        <v>368</v>
      </c>
      <c r="B880" t="s">
        <v>84</v>
      </c>
      <c r="C880" t="s">
        <v>334</v>
      </c>
      <c r="D880" t="s">
        <v>78</v>
      </c>
      <c r="E880">
        <v>2020</v>
      </c>
      <c r="F880">
        <v>34</v>
      </c>
      <c r="G880" t="s">
        <v>302</v>
      </c>
      <c r="H880" t="s">
        <v>81</v>
      </c>
      <c r="I880">
        <v>101</v>
      </c>
      <c r="L880" t="s">
        <v>370</v>
      </c>
      <c r="M880">
        <v>95.95</v>
      </c>
      <c r="N880">
        <v>5.05</v>
      </c>
      <c r="O880" t="s">
        <v>391</v>
      </c>
    </row>
    <row r="881" spans="1:15" hidden="1" x14ac:dyDescent="0.35">
      <c r="A881" t="s">
        <v>368</v>
      </c>
      <c r="B881" t="s">
        <v>84</v>
      </c>
      <c r="C881" t="s">
        <v>334</v>
      </c>
      <c r="D881" t="s">
        <v>78</v>
      </c>
      <c r="E881">
        <v>2020</v>
      </c>
      <c r="F881">
        <v>34</v>
      </c>
      <c r="G881" t="s">
        <v>302</v>
      </c>
      <c r="H881" t="s">
        <v>81</v>
      </c>
      <c r="I881">
        <v>38</v>
      </c>
      <c r="L881" t="s">
        <v>370</v>
      </c>
      <c r="M881">
        <v>36.1</v>
      </c>
      <c r="N881">
        <v>1.9</v>
      </c>
      <c r="O881" t="s">
        <v>391</v>
      </c>
    </row>
    <row r="882" spans="1:15" hidden="1" x14ac:dyDescent="0.35">
      <c r="A882" t="s">
        <v>368</v>
      </c>
      <c r="B882" t="s">
        <v>84</v>
      </c>
      <c r="C882" t="s">
        <v>372</v>
      </c>
      <c r="D882" t="s">
        <v>78</v>
      </c>
      <c r="E882">
        <v>2021</v>
      </c>
      <c r="F882">
        <v>79</v>
      </c>
      <c r="G882" t="s">
        <v>312</v>
      </c>
      <c r="H882" t="s">
        <v>80</v>
      </c>
      <c r="I882">
        <v>3520</v>
      </c>
      <c r="L882" t="s">
        <v>370</v>
      </c>
      <c r="O882" t="s">
        <v>401</v>
      </c>
    </row>
    <row r="883" spans="1:15" hidden="1" x14ac:dyDescent="0.35">
      <c r="A883" t="s">
        <v>368</v>
      </c>
      <c r="B883" t="s">
        <v>84</v>
      </c>
      <c r="C883" t="s">
        <v>372</v>
      </c>
      <c r="D883" t="s">
        <v>78</v>
      </c>
      <c r="E883">
        <v>2021</v>
      </c>
      <c r="F883">
        <v>79</v>
      </c>
      <c r="G883" t="s">
        <v>312</v>
      </c>
      <c r="H883" t="s">
        <v>80</v>
      </c>
      <c r="I883">
        <v>2249</v>
      </c>
      <c r="L883" t="s">
        <v>370</v>
      </c>
      <c r="O883" t="s">
        <v>401</v>
      </c>
    </row>
    <row r="884" spans="1:15" hidden="1" x14ac:dyDescent="0.35">
      <c r="A884" t="s">
        <v>368</v>
      </c>
      <c r="B884" t="s">
        <v>84</v>
      </c>
      <c r="C884" t="s">
        <v>372</v>
      </c>
      <c r="D884" t="s">
        <v>78</v>
      </c>
      <c r="E884">
        <v>2021</v>
      </c>
      <c r="F884">
        <v>34</v>
      </c>
      <c r="G884" t="s">
        <v>302</v>
      </c>
      <c r="H884" t="s">
        <v>80</v>
      </c>
      <c r="I884">
        <v>324</v>
      </c>
      <c r="L884" t="s">
        <v>370</v>
      </c>
      <c r="M884">
        <v>324</v>
      </c>
      <c r="N884">
        <v>0</v>
      </c>
      <c r="O884" t="s">
        <v>401</v>
      </c>
    </row>
    <row r="885" spans="1:15" hidden="1" x14ac:dyDescent="0.35">
      <c r="A885" t="s">
        <v>368</v>
      </c>
      <c r="B885" t="s">
        <v>84</v>
      </c>
      <c r="C885" t="s">
        <v>372</v>
      </c>
      <c r="D885" t="s">
        <v>78</v>
      </c>
      <c r="E885">
        <v>2021</v>
      </c>
      <c r="F885">
        <v>34</v>
      </c>
      <c r="G885" t="s">
        <v>302</v>
      </c>
      <c r="H885" t="s">
        <v>80</v>
      </c>
      <c r="I885">
        <v>360</v>
      </c>
      <c r="L885" t="s">
        <v>370</v>
      </c>
      <c r="M885">
        <v>360</v>
      </c>
      <c r="N885">
        <v>0</v>
      </c>
      <c r="O885" t="s">
        <v>401</v>
      </c>
    </row>
    <row r="886" spans="1:15" hidden="1" x14ac:dyDescent="0.35">
      <c r="A886" t="s">
        <v>373</v>
      </c>
      <c r="B886" t="s">
        <v>304</v>
      </c>
      <c r="C886" t="s">
        <v>87</v>
      </c>
      <c r="D886" t="s">
        <v>78</v>
      </c>
      <c r="E886">
        <v>2019</v>
      </c>
      <c r="F886">
        <v>22</v>
      </c>
      <c r="G886" t="s">
        <v>367</v>
      </c>
      <c r="H886" t="s">
        <v>80</v>
      </c>
      <c r="I886">
        <v>30130</v>
      </c>
      <c r="L886" t="s">
        <v>376</v>
      </c>
      <c r="O886" t="s">
        <v>387</v>
      </c>
    </row>
    <row r="887" spans="1:15" hidden="1" x14ac:dyDescent="0.35">
      <c r="A887" t="s">
        <v>373</v>
      </c>
      <c r="B887" t="s">
        <v>304</v>
      </c>
      <c r="C887" t="s">
        <v>87</v>
      </c>
      <c r="D887" t="s">
        <v>78</v>
      </c>
      <c r="E887">
        <v>2019</v>
      </c>
      <c r="F887">
        <v>22</v>
      </c>
      <c r="G887" t="s">
        <v>367</v>
      </c>
      <c r="H887" t="s">
        <v>80</v>
      </c>
      <c r="I887">
        <v>34</v>
      </c>
      <c r="L887" t="s">
        <v>376</v>
      </c>
      <c r="O887" t="s">
        <v>387</v>
      </c>
    </row>
    <row r="888" spans="1:15" hidden="1" x14ac:dyDescent="0.35">
      <c r="A888" t="s">
        <v>373</v>
      </c>
      <c r="B888" t="s">
        <v>304</v>
      </c>
      <c r="C888" t="s">
        <v>87</v>
      </c>
      <c r="D888" t="s">
        <v>78</v>
      </c>
      <c r="E888">
        <v>2019</v>
      </c>
      <c r="F888">
        <v>22</v>
      </c>
      <c r="G888" t="s">
        <v>367</v>
      </c>
      <c r="H888" t="s">
        <v>80</v>
      </c>
      <c r="I888">
        <v>8464</v>
      </c>
      <c r="L888" t="s">
        <v>376</v>
      </c>
      <c r="O888" t="s">
        <v>387</v>
      </c>
    </row>
    <row r="889" spans="1:15" hidden="1" x14ac:dyDescent="0.35">
      <c r="A889" t="s">
        <v>373</v>
      </c>
      <c r="B889" t="s">
        <v>304</v>
      </c>
      <c r="C889" t="s">
        <v>87</v>
      </c>
      <c r="D889" t="s">
        <v>78</v>
      </c>
      <c r="E889">
        <v>2019</v>
      </c>
      <c r="F889">
        <v>22</v>
      </c>
      <c r="G889" t="s">
        <v>367</v>
      </c>
      <c r="H889" t="s">
        <v>80</v>
      </c>
      <c r="I889">
        <v>1075</v>
      </c>
      <c r="L889" t="s">
        <v>376</v>
      </c>
      <c r="O889" t="s">
        <v>387</v>
      </c>
    </row>
    <row r="890" spans="1:15" hidden="1" x14ac:dyDescent="0.35">
      <c r="A890" t="s">
        <v>373</v>
      </c>
      <c r="B890" t="s">
        <v>304</v>
      </c>
      <c r="C890" t="s">
        <v>87</v>
      </c>
      <c r="D890" t="s">
        <v>78</v>
      </c>
      <c r="E890">
        <v>2019</v>
      </c>
      <c r="F890">
        <v>22</v>
      </c>
      <c r="G890" t="s">
        <v>367</v>
      </c>
      <c r="H890" t="s">
        <v>81</v>
      </c>
      <c r="I890">
        <v>86</v>
      </c>
      <c r="L890" t="s">
        <v>376</v>
      </c>
      <c r="O890" t="s">
        <v>387</v>
      </c>
    </row>
    <row r="891" spans="1:15" hidden="1" x14ac:dyDescent="0.35">
      <c r="A891" t="s">
        <v>373</v>
      </c>
      <c r="B891" t="s">
        <v>304</v>
      </c>
      <c r="C891" t="s">
        <v>87</v>
      </c>
      <c r="D891" t="s">
        <v>78</v>
      </c>
      <c r="E891">
        <v>2019</v>
      </c>
      <c r="F891">
        <v>22</v>
      </c>
      <c r="G891" t="s">
        <v>367</v>
      </c>
      <c r="H891" t="s">
        <v>81</v>
      </c>
      <c r="I891">
        <v>47</v>
      </c>
      <c r="L891" t="s">
        <v>376</v>
      </c>
      <c r="O891" t="s">
        <v>387</v>
      </c>
    </row>
    <row r="892" spans="1:15" hidden="1" x14ac:dyDescent="0.35">
      <c r="A892" t="s">
        <v>373</v>
      </c>
      <c r="B892" t="s">
        <v>304</v>
      </c>
      <c r="C892" t="s">
        <v>87</v>
      </c>
      <c r="D892" t="s">
        <v>78</v>
      </c>
      <c r="E892">
        <v>2019</v>
      </c>
      <c r="F892">
        <v>34</v>
      </c>
      <c r="G892" t="s">
        <v>302</v>
      </c>
      <c r="H892" t="s">
        <v>80</v>
      </c>
      <c r="I892">
        <v>246658</v>
      </c>
      <c r="L892" t="s">
        <v>376</v>
      </c>
      <c r="M892">
        <v>241338</v>
      </c>
      <c r="N892">
        <v>5320</v>
      </c>
      <c r="O892" t="s">
        <v>387</v>
      </c>
    </row>
    <row r="893" spans="1:15" hidden="1" x14ac:dyDescent="0.35">
      <c r="A893" t="s">
        <v>373</v>
      </c>
      <c r="B893" t="s">
        <v>304</v>
      </c>
      <c r="C893" t="s">
        <v>87</v>
      </c>
      <c r="D893" t="s">
        <v>78</v>
      </c>
      <c r="E893">
        <v>2019</v>
      </c>
      <c r="F893">
        <v>34</v>
      </c>
      <c r="G893" t="s">
        <v>302</v>
      </c>
      <c r="H893" t="s">
        <v>80</v>
      </c>
      <c r="I893">
        <v>282</v>
      </c>
      <c r="L893" t="s">
        <v>376</v>
      </c>
      <c r="M893">
        <v>276</v>
      </c>
      <c r="N893">
        <v>6</v>
      </c>
      <c r="O893" t="s">
        <v>387</v>
      </c>
    </row>
    <row r="894" spans="1:15" hidden="1" x14ac:dyDescent="0.35">
      <c r="A894" t="s">
        <v>373</v>
      </c>
      <c r="B894" t="s">
        <v>304</v>
      </c>
      <c r="C894" t="s">
        <v>87</v>
      </c>
      <c r="D894" t="s">
        <v>78</v>
      </c>
      <c r="E894">
        <v>2019</v>
      </c>
      <c r="F894">
        <v>34</v>
      </c>
      <c r="G894" t="s">
        <v>302</v>
      </c>
      <c r="H894" t="s">
        <v>80</v>
      </c>
      <c r="I894">
        <v>69291</v>
      </c>
      <c r="L894" t="s">
        <v>376</v>
      </c>
      <c r="M894">
        <v>67797</v>
      </c>
      <c r="N894">
        <v>1494</v>
      </c>
      <c r="O894" t="s">
        <v>387</v>
      </c>
    </row>
    <row r="895" spans="1:15" hidden="1" x14ac:dyDescent="0.35">
      <c r="A895" t="s">
        <v>373</v>
      </c>
      <c r="B895" t="s">
        <v>304</v>
      </c>
      <c r="C895" t="s">
        <v>87</v>
      </c>
      <c r="D895" t="s">
        <v>78</v>
      </c>
      <c r="E895">
        <v>2019</v>
      </c>
      <c r="F895">
        <v>34</v>
      </c>
      <c r="G895" t="s">
        <v>302</v>
      </c>
      <c r="H895" t="s">
        <v>80</v>
      </c>
      <c r="I895">
        <v>8802</v>
      </c>
      <c r="L895" t="s">
        <v>376</v>
      </c>
      <c r="M895">
        <v>8612</v>
      </c>
      <c r="N895">
        <v>190</v>
      </c>
      <c r="O895" t="s">
        <v>387</v>
      </c>
    </row>
    <row r="896" spans="1:15" hidden="1" x14ac:dyDescent="0.35">
      <c r="A896" t="s">
        <v>373</v>
      </c>
      <c r="B896" t="s">
        <v>304</v>
      </c>
      <c r="C896" t="s">
        <v>87</v>
      </c>
      <c r="D896" t="s">
        <v>78</v>
      </c>
      <c r="E896">
        <v>2019</v>
      </c>
      <c r="F896">
        <v>34</v>
      </c>
      <c r="G896" t="s">
        <v>302</v>
      </c>
      <c r="H896" t="s">
        <v>81</v>
      </c>
      <c r="I896">
        <v>701</v>
      </c>
      <c r="L896" t="s">
        <v>376</v>
      </c>
      <c r="M896">
        <v>686</v>
      </c>
      <c r="N896">
        <v>15</v>
      </c>
      <c r="O896" t="s">
        <v>387</v>
      </c>
    </row>
    <row r="897" spans="1:15" hidden="1" x14ac:dyDescent="0.35">
      <c r="A897" t="s">
        <v>373</v>
      </c>
      <c r="B897" t="s">
        <v>304</v>
      </c>
      <c r="C897" t="s">
        <v>87</v>
      </c>
      <c r="D897" t="s">
        <v>78</v>
      </c>
      <c r="E897">
        <v>2019</v>
      </c>
      <c r="F897">
        <v>34</v>
      </c>
      <c r="G897" t="s">
        <v>302</v>
      </c>
      <c r="H897" t="s">
        <v>81</v>
      </c>
      <c r="I897">
        <v>382</v>
      </c>
      <c r="L897" t="s">
        <v>376</v>
      </c>
      <c r="M897">
        <v>374</v>
      </c>
      <c r="N897">
        <v>8</v>
      </c>
      <c r="O897" t="s">
        <v>387</v>
      </c>
    </row>
    <row r="898" spans="1:15" hidden="1" x14ac:dyDescent="0.35">
      <c r="A898" t="s">
        <v>373</v>
      </c>
      <c r="B898" t="s">
        <v>304</v>
      </c>
      <c r="C898" t="s">
        <v>87</v>
      </c>
      <c r="D898" t="s">
        <v>78</v>
      </c>
      <c r="E898">
        <v>2019</v>
      </c>
      <c r="F898">
        <v>67</v>
      </c>
      <c r="G898" t="s">
        <v>303</v>
      </c>
      <c r="H898" t="s">
        <v>80</v>
      </c>
      <c r="I898">
        <v>18140</v>
      </c>
      <c r="J898">
        <v>14814</v>
      </c>
      <c r="K898">
        <v>3326</v>
      </c>
      <c r="L898" t="s">
        <v>376</v>
      </c>
      <c r="O898" t="s">
        <v>387</v>
      </c>
    </row>
    <row r="899" spans="1:15" hidden="1" x14ac:dyDescent="0.35">
      <c r="A899" t="s">
        <v>373</v>
      </c>
      <c r="B899" t="s">
        <v>304</v>
      </c>
      <c r="C899" t="s">
        <v>87</v>
      </c>
      <c r="D899" t="s">
        <v>78</v>
      </c>
      <c r="E899">
        <v>2019</v>
      </c>
      <c r="F899">
        <v>67</v>
      </c>
      <c r="G899" t="s">
        <v>303</v>
      </c>
      <c r="H899" t="s">
        <v>80</v>
      </c>
      <c r="I899">
        <v>1772</v>
      </c>
      <c r="J899">
        <v>1709</v>
      </c>
      <c r="K899">
        <v>63</v>
      </c>
      <c r="L899" t="s">
        <v>376</v>
      </c>
      <c r="O899" t="s">
        <v>387</v>
      </c>
    </row>
    <row r="900" spans="1:15" hidden="1" x14ac:dyDescent="0.35">
      <c r="A900" t="s">
        <v>373</v>
      </c>
      <c r="B900" t="s">
        <v>304</v>
      </c>
      <c r="C900" t="s">
        <v>87</v>
      </c>
      <c r="D900" t="s">
        <v>78</v>
      </c>
      <c r="E900">
        <v>2019</v>
      </c>
      <c r="F900">
        <v>67</v>
      </c>
      <c r="G900" t="s">
        <v>303</v>
      </c>
      <c r="H900" t="s">
        <v>80</v>
      </c>
      <c r="I900">
        <v>8582</v>
      </c>
      <c r="J900">
        <v>1095</v>
      </c>
      <c r="K900">
        <v>7487</v>
      </c>
      <c r="L900" t="s">
        <v>376</v>
      </c>
      <c r="O900" t="s">
        <v>387</v>
      </c>
    </row>
    <row r="901" spans="1:15" hidden="1" x14ac:dyDescent="0.35">
      <c r="A901" t="s">
        <v>373</v>
      </c>
      <c r="B901" t="s">
        <v>304</v>
      </c>
      <c r="C901" t="s">
        <v>87</v>
      </c>
      <c r="D901" t="s">
        <v>78</v>
      </c>
      <c r="E901">
        <v>2019</v>
      </c>
      <c r="F901">
        <v>67</v>
      </c>
      <c r="G901" t="s">
        <v>303</v>
      </c>
      <c r="H901" t="s">
        <v>80</v>
      </c>
      <c r="I901">
        <v>1536</v>
      </c>
      <c r="J901">
        <v>1344</v>
      </c>
      <c r="K901">
        <v>192</v>
      </c>
      <c r="L901" t="s">
        <v>376</v>
      </c>
      <c r="O901" t="s">
        <v>387</v>
      </c>
    </row>
    <row r="902" spans="1:15" hidden="1" x14ac:dyDescent="0.35">
      <c r="A902" t="s">
        <v>373</v>
      </c>
      <c r="B902" t="s">
        <v>304</v>
      </c>
      <c r="C902" t="s">
        <v>87</v>
      </c>
      <c r="D902" t="s">
        <v>78</v>
      </c>
      <c r="E902">
        <v>2019</v>
      </c>
      <c r="F902">
        <v>67</v>
      </c>
      <c r="G902" t="s">
        <v>303</v>
      </c>
      <c r="H902" t="s">
        <v>81</v>
      </c>
      <c r="I902">
        <v>1765</v>
      </c>
      <c r="J902">
        <v>1555</v>
      </c>
      <c r="K902">
        <v>210</v>
      </c>
      <c r="L902" t="s">
        <v>376</v>
      </c>
      <c r="O902" t="s">
        <v>387</v>
      </c>
    </row>
    <row r="903" spans="1:15" hidden="1" x14ac:dyDescent="0.35">
      <c r="A903" t="s">
        <v>373</v>
      </c>
      <c r="B903" t="s">
        <v>304</v>
      </c>
      <c r="C903" t="s">
        <v>87</v>
      </c>
      <c r="D903" t="s">
        <v>78</v>
      </c>
      <c r="E903">
        <v>2019</v>
      </c>
      <c r="F903">
        <v>22</v>
      </c>
      <c r="G903" t="s">
        <v>367</v>
      </c>
      <c r="H903" t="s">
        <v>80</v>
      </c>
      <c r="I903">
        <v>42125</v>
      </c>
      <c r="L903" t="s">
        <v>376</v>
      </c>
      <c r="O903" t="s">
        <v>387</v>
      </c>
    </row>
    <row r="904" spans="1:15" hidden="1" x14ac:dyDescent="0.35">
      <c r="A904" t="s">
        <v>373</v>
      </c>
      <c r="B904" t="s">
        <v>304</v>
      </c>
      <c r="C904" t="s">
        <v>87</v>
      </c>
      <c r="D904" t="s">
        <v>78</v>
      </c>
      <c r="E904">
        <v>2019</v>
      </c>
      <c r="F904">
        <v>22</v>
      </c>
      <c r="G904" t="s">
        <v>367</v>
      </c>
      <c r="H904" t="s">
        <v>80</v>
      </c>
      <c r="I904">
        <v>223</v>
      </c>
      <c r="L904" t="s">
        <v>376</v>
      </c>
      <c r="O904" t="s">
        <v>387</v>
      </c>
    </row>
    <row r="905" spans="1:15" hidden="1" x14ac:dyDescent="0.35">
      <c r="A905" t="s">
        <v>373</v>
      </c>
      <c r="B905" t="s">
        <v>304</v>
      </c>
      <c r="C905" t="s">
        <v>87</v>
      </c>
      <c r="D905" t="s">
        <v>78</v>
      </c>
      <c r="E905">
        <v>2019</v>
      </c>
      <c r="F905">
        <v>22</v>
      </c>
      <c r="G905" t="s">
        <v>367</v>
      </c>
      <c r="H905" t="s">
        <v>80</v>
      </c>
      <c r="I905">
        <v>27264</v>
      </c>
      <c r="L905" t="s">
        <v>376</v>
      </c>
      <c r="O905" t="s">
        <v>387</v>
      </c>
    </row>
    <row r="906" spans="1:15" hidden="1" x14ac:dyDescent="0.35">
      <c r="A906" t="s">
        <v>373</v>
      </c>
      <c r="B906" t="s">
        <v>304</v>
      </c>
      <c r="C906" t="s">
        <v>87</v>
      </c>
      <c r="D906" t="s">
        <v>78</v>
      </c>
      <c r="E906">
        <v>2019</v>
      </c>
      <c r="F906">
        <v>22</v>
      </c>
      <c r="G906" t="s">
        <v>367</v>
      </c>
      <c r="H906" t="s">
        <v>80</v>
      </c>
      <c r="I906">
        <v>929</v>
      </c>
      <c r="L906" t="s">
        <v>376</v>
      </c>
      <c r="O906" t="s">
        <v>387</v>
      </c>
    </row>
    <row r="907" spans="1:15" hidden="1" x14ac:dyDescent="0.35">
      <c r="A907" t="s">
        <v>373</v>
      </c>
      <c r="B907" t="s">
        <v>304</v>
      </c>
      <c r="C907" t="s">
        <v>87</v>
      </c>
      <c r="D907" t="s">
        <v>78</v>
      </c>
      <c r="E907">
        <v>2019</v>
      </c>
      <c r="F907">
        <v>22</v>
      </c>
      <c r="G907" t="s">
        <v>367</v>
      </c>
      <c r="H907" t="s">
        <v>81</v>
      </c>
      <c r="I907">
        <v>146</v>
      </c>
      <c r="L907" t="s">
        <v>376</v>
      </c>
      <c r="O907" t="s">
        <v>387</v>
      </c>
    </row>
    <row r="908" spans="1:15" hidden="1" x14ac:dyDescent="0.35">
      <c r="A908" t="s">
        <v>373</v>
      </c>
      <c r="B908" t="s">
        <v>304</v>
      </c>
      <c r="C908" t="s">
        <v>87</v>
      </c>
      <c r="D908" t="s">
        <v>78</v>
      </c>
      <c r="E908">
        <v>2019</v>
      </c>
      <c r="F908">
        <v>34</v>
      </c>
      <c r="G908" t="s">
        <v>302</v>
      </c>
      <c r="H908" t="s">
        <v>80</v>
      </c>
      <c r="I908">
        <v>344860</v>
      </c>
      <c r="L908" t="s">
        <v>376</v>
      </c>
      <c r="M908">
        <v>336196</v>
      </c>
      <c r="N908">
        <v>8664</v>
      </c>
      <c r="O908" t="s">
        <v>387</v>
      </c>
    </row>
    <row r="909" spans="1:15" hidden="1" x14ac:dyDescent="0.35">
      <c r="A909" t="s">
        <v>373</v>
      </c>
      <c r="B909" t="s">
        <v>304</v>
      </c>
      <c r="C909" t="s">
        <v>87</v>
      </c>
      <c r="D909" t="s">
        <v>78</v>
      </c>
      <c r="E909">
        <v>2019</v>
      </c>
      <c r="F909">
        <v>34</v>
      </c>
      <c r="G909" t="s">
        <v>302</v>
      </c>
      <c r="H909" t="s">
        <v>80</v>
      </c>
      <c r="I909">
        <v>1827</v>
      </c>
      <c r="L909" t="s">
        <v>376</v>
      </c>
      <c r="M909">
        <v>1781</v>
      </c>
      <c r="N909">
        <v>46</v>
      </c>
      <c r="O909" t="s">
        <v>387</v>
      </c>
    </row>
    <row r="910" spans="1:15" hidden="1" x14ac:dyDescent="0.35">
      <c r="A910" t="s">
        <v>373</v>
      </c>
      <c r="B910" t="s">
        <v>304</v>
      </c>
      <c r="C910" t="s">
        <v>87</v>
      </c>
      <c r="D910" t="s">
        <v>78</v>
      </c>
      <c r="E910">
        <v>2019</v>
      </c>
      <c r="F910">
        <v>34</v>
      </c>
      <c r="G910" t="s">
        <v>302</v>
      </c>
      <c r="H910" t="s">
        <v>80</v>
      </c>
      <c r="I910">
        <v>223198</v>
      </c>
      <c r="L910" t="s">
        <v>376</v>
      </c>
      <c r="M910">
        <v>217591</v>
      </c>
      <c r="N910">
        <v>5607</v>
      </c>
      <c r="O910" t="s">
        <v>387</v>
      </c>
    </row>
    <row r="911" spans="1:15" hidden="1" x14ac:dyDescent="0.35">
      <c r="A911" t="s">
        <v>373</v>
      </c>
      <c r="B911" t="s">
        <v>304</v>
      </c>
      <c r="C911" t="s">
        <v>87</v>
      </c>
      <c r="D911" t="s">
        <v>78</v>
      </c>
      <c r="E911">
        <v>2019</v>
      </c>
      <c r="F911">
        <v>34</v>
      </c>
      <c r="G911" t="s">
        <v>302</v>
      </c>
      <c r="H911" t="s">
        <v>80</v>
      </c>
      <c r="I911">
        <v>7604</v>
      </c>
      <c r="L911" t="s">
        <v>376</v>
      </c>
      <c r="M911">
        <v>7413</v>
      </c>
      <c r="N911">
        <v>191</v>
      </c>
      <c r="O911" t="s">
        <v>387</v>
      </c>
    </row>
    <row r="912" spans="1:15" hidden="1" x14ac:dyDescent="0.35">
      <c r="A912" t="s">
        <v>373</v>
      </c>
      <c r="B912" t="s">
        <v>304</v>
      </c>
      <c r="C912" t="s">
        <v>87</v>
      </c>
      <c r="D912" t="s">
        <v>78</v>
      </c>
      <c r="E912">
        <v>2019</v>
      </c>
      <c r="F912">
        <v>34</v>
      </c>
      <c r="G912" t="s">
        <v>302</v>
      </c>
      <c r="H912" t="s">
        <v>81</v>
      </c>
      <c r="I912">
        <v>1197</v>
      </c>
      <c r="L912" t="s">
        <v>376</v>
      </c>
      <c r="M912">
        <v>1167</v>
      </c>
      <c r="N912">
        <v>30</v>
      </c>
      <c r="O912" t="s">
        <v>387</v>
      </c>
    </row>
    <row r="913" spans="1:15" hidden="1" x14ac:dyDescent="0.35">
      <c r="A913" t="s">
        <v>373</v>
      </c>
      <c r="B913" t="s">
        <v>304</v>
      </c>
      <c r="C913" t="s">
        <v>87</v>
      </c>
      <c r="D913" t="s">
        <v>78</v>
      </c>
      <c r="E913">
        <v>2019</v>
      </c>
      <c r="F913">
        <v>67</v>
      </c>
      <c r="G913" t="s">
        <v>303</v>
      </c>
      <c r="H913" t="s">
        <v>80</v>
      </c>
      <c r="I913">
        <v>7635</v>
      </c>
      <c r="J913">
        <v>5233</v>
      </c>
      <c r="K913">
        <v>2402</v>
      </c>
      <c r="L913" t="s">
        <v>376</v>
      </c>
      <c r="O913" t="s">
        <v>387</v>
      </c>
    </row>
    <row r="914" spans="1:15" hidden="1" x14ac:dyDescent="0.35">
      <c r="A914" t="s">
        <v>373</v>
      </c>
      <c r="B914" t="s">
        <v>304</v>
      </c>
      <c r="C914" t="s">
        <v>87</v>
      </c>
      <c r="D914" t="s">
        <v>78</v>
      </c>
      <c r="E914">
        <v>2019</v>
      </c>
      <c r="F914">
        <v>67</v>
      </c>
      <c r="G914" t="s">
        <v>303</v>
      </c>
      <c r="H914" t="s">
        <v>80</v>
      </c>
      <c r="I914">
        <v>644</v>
      </c>
      <c r="J914">
        <v>0</v>
      </c>
      <c r="K914">
        <v>644</v>
      </c>
      <c r="L914" t="s">
        <v>376</v>
      </c>
      <c r="O914" t="s">
        <v>387</v>
      </c>
    </row>
    <row r="915" spans="1:15" hidden="1" x14ac:dyDescent="0.35">
      <c r="A915" t="s">
        <v>373</v>
      </c>
      <c r="B915" t="s">
        <v>304</v>
      </c>
      <c r="C915" t="s">
        <v>87</v>
      </c>
      <c r="D915" t="s">
        <v>78</v>
      </c>
      <c r="E915">
        <v>2019</v>
      </c>
      <c r="F915">
        <v>67</v>
      </c>
      <c r="G915" t="s">
        <v>303</v>
      </c>
      <c r="H915" t="s">
        <v>80</v>
      </c>
      <c r="I915">
        <v>4761</v>
      </c>
      <c r="J915">
        <v>394</v>
      </c>
      <c r="K915">
        <v>4367</v>
      </c>
      <c r="L915" t="s">
        <v>376</v>
      </c>
      <c r="O915" t="s">
        <v>387</v>
      </c>
    </row>
    <row r="916" spans="1:15" hidden="1" x14ac:dyDescent="0.35">
      <c r="A916" t="s">
        <v>373</v>
      </c>
      <c r="B916" t="s">
        <v>304</v>
      </c>
      <c r="C916" t="s">
        <v>87</v>
      </c>
      <c r="D916" t="s">
        <v>78</v>
      </c>
      <c r="E916">
        <v>2020</v>
      </c>
      <c r="F916">
        <v>79</v>
      </c>
      <c r="G916" t="s">
        <v>312</v>
      </c>
      <c r="H916" t="s">
        <v>80</v>
      </c>
      <c r="I916">
        <v>96346</v>
      </c>
      <c r="L916" t="s">
        <v>376</v>
      </c>
      <c r="O916" t="s">
        <v>387</v>
      </c>
    </row>
    <row r="917" spans="1:15" hidden="1" x14ac:dyDescent="0.35">
      <c r="A917" t="s">
        <v>373</v>
      </c>
      <c r="B917" t="s">
        <v>304</v>
      </c>
      <c r="C917" t="s">
        <v>87</v>
      </c>
      <c r="D917" t="s">
        <v>78</v>
      </c>
      <c r="E917">
        <v>2020</v>
      </c>
      <c r="F917">
        <v>79</v>
      </c>
      <c r="G917" t="s">
        <v>312</v>
      </c>
      <c r="H917" t="s">
        <v>80</v>
      </c>
      <c r="I917">
        <v>269</v>
      </c>
      <c r="L917" t="s">
        <v>376</v>
      </c>
      <c r="O917" t="s">
        <v>387</v>
      </c>
    </row>
    <row r="918" spans="1:15" hidden="1" x14ac:dyDescent="0.35">
      <c r="A918" t="s">
        <v>373</v>
      </c>
      <c r="B918" t="s">
        <v>304</v>
      </c>
      <c r="C918" t="s">
        <v>87</v>
      </c>
      <c r="D918" t="s">
        <v>78</v>
      </c>
      <c r="E918">
        <v>2020</v>
      </c>
      <c r="F918">
        <v>79</v>
      </c>
      <c r="G918" t="s">
        <v>312</v>
      </c>
      <c r="H918" t="s">
        <v>80</v>
      </c>
      <c r="I918">
        <v>45948</v>
      </c>
      <c r="L918" t="s">
        <v>376</v>
      </c>
      <c r="O918" t="s">
        <v>387</v>
      </c>
    </row>
    <row r="919" spans="1:15" hidden="1" x14ac:dyDescent="0.35">
      <c r="A919" t="s">
        <v>373</v>
      </c>
      <c r="B919" t="s">
        <v>304</v>
      </c>
      <c r="C919" t="s">
        <v>87</v>
      </c>
      <c r="D919" t="s">
        <v>78</v>
      </c>
      <c r="E919">
        <v>2020</v>
      </c>
      <c r="F919">
        <v>79</v>
      </c>
      <c r="G919" t="s">
        <v>312</v>
      </c>
      <c r="H919" t="s">
        <v>80</v>
      </c>
      <c r="I919">
        <v>4149</v>
      </c>
      <c r="L919" t="s">
        <v>376</v>
      </c>
      <c r="O919" t="s">
        <v>387</v>
      </c>
    </row>
    <row r="920" spans="1:15" hidden="1" x14ac:dyDescent="0.35">
      <c r="A920" t="s">
        <v>373</v>
      </c>
      <c r="B920" t="s">
        <v>304</v>
      </c>
      <c r="C920" t="s">
        <v>87</v>
      </c>
      <c r="D920" t="s">
        <v>78</v>
      </c>
      <c r="E920">
        <v>2020</v>
      </c>
      <c r="F920">
        <v>79</v>
      </c>
      <c r="G920" t="s">
        <v>312</v>
      </c>
      <c r="H920" t="s">
        <v>81</v>
      </c>
      <c r="I920">
        <v>269</v>
      </c>
      <c r="L920" t="s">
        <v>376</v>
      </c>
      <c r="O920" t="s">
        <v>387</v>
      </c>
    </row>
    <row r="921" spans="1:15" hidden="1" x14ac:dyDescent="0.35">
      <c r="A921" t="s">
        <v>373</v>
      </c>
      <c r="B921" t="s">
        <v>304</v>
      </c>
      <c r="C921" t="s">
        <v>87</v>
      </c>
      <c r="D921" t="s">
        <v>78</v>
      </c>
      <c r="E921">
        <v>2020</v>
      </c>
      <c r="F921">
        <v>79</v>
      </c>
      <c r="G921" t="s">
        <v>312</v>
      </c>
      <c r="H921" t="s">
        <v>81</v>
      </c>
      <c r="I921">
        <v>278</v>
      </c>
      <c r="L921" t="s">
        <v>376</v>
      </c>
      <c r="O921" t="s">
        <v>387</v>
      </c>
    </row>
    <row r="922" spans="1:15" hidden="1" x14ac:dyDescent="0.35">
      <c r="A922" t="s">
        <v>373</v>
      </c>
      <c r="B922" t="s">
        <v>304</v>
      </c>
      <c r="C922" t="s">
        <v>87</v>
      </c>
      <c r="D922" t="s">
        <v>78</v>
      </c>
      <c r="E922">
        <v>2020</v>
      </c>
      <c r="F922">
        <v>22</v>
      </c>
      <c r="G922" t="s">
        <v>367</v>
      </c>
      <c r="H922" t="s">
        <v>80</v>
      </c>
      <c r="I922">
        <v>62075</v>
      </c>
      <c r="L922" t="s">
        <v>376</v>
      </c>
      <c r="O922" t="s">
        <v>387</v>
      </c>
    </row>
    <row r="923" spans="1:15" hidden="1" x14ac:dyDescent="0.35">
      <c r="A923" t="s">
        <v>373</v>
      </c>
      <c r="B923" t="s">
        <v>304</v>
      </c>
      <c r="C923" t="s">
        <v>87</v>
      </c>
      <c r="D923" t="s">
        <v>78</v>
      </c>
      <c r="E923">
        <v>2020</v>
      </c>
      <c r="F923">
        <v>22</v>
      </c>
      <c r="G923" t="s">
        <v>367</v>
      </c>
      <c r="H923" t="s">
        <v>80</v>
      </c>
      <c r="I923">
        <v>395</v>
      </c>
      <c r="L923" t="s">
        <v>376</v>
      </c>
      <c r="O923" t="s">
        <v>387</v>
      </c>
    </row>
    <row r="924" spans="1:15" hidden="1" x14ac:dyDescent="0.35">
      <c r="A924" t="s">
        <v>373</v>
      </c>
      <c r="B924" t="s">
        <v>304</v>
      </c>
      <c r="C924" t="s">
        <v>87</v>
      </c>
      <c r="D924" t="s">
        <v>78</v>
      </c>
      <c r="E924">
        <v>2020</v>
      </c>
      <c r="F924">
        <v>22</v>
      </c>
      <c r="G924" t="s">
        <v>367</v>
      </c>
      <c r="H924" t="s">
        <v>80</v>
      </c>
      <c r="I924">
        <v>44799</v>
      </c>
      <c r="L924" t="s">
        <v>376</v>
      </c>
      <c r="O924" t="s">
        <v>387</v>
      </c>
    </row>
    <row r="925" spans="1:15" hidden="1" x14ac:dyDescent="0.35">
      <c r="A925" t="s">
        <v>373</v>
      </c>
      <c r="B925" t="s">
        <v>304</v>
      </c>
      <c r="C925" t="s">
        <v>87</v>
      </c>
      <c r="D925" t="s">
        <v>78</v>
      </c>
      <c r="E925">
        <v>2020</v>
      </c>
      <c r="F925">
        <v>22</v>
      </c>
      <c r="G925" t="s">
        <v>367</v>
      </c>
      <c r="H925" t="s">
        <v>80</v>
      </c>
      <c r="I925">
        <v>12521</v>
      </c>
      <c r="L925" t="s">
        <v>376</v>
      </c>
      <c r="O925" t="s">
        <v>387</v>
      </c>
    </row>
    <row r="926" spans="1:15" hidden="1" x14ac:dyDescent="0.35">
      <c r="A926" t="s">
        <v>373</v>
      </c>
      <c r="B926" t="s">
        <v>304</v>
      </c>
      <c r="C926" t="s">
        <v>87</v>
      </c>
      <c r="D926" t="s">
        <v>78</v>
      </c>
      <c r="E926">
        <v>2020</v>
      </c>
      <c r="F926">
        <v>22</v>
      </c>
      <c r="G926" t="s">
        <v>367</v>
      </c>
      <c r="H926" t="s">
        <v>81</v>
      </c>
      <c r="I926">
        <v>351</v>
      </c>
      <c r="L926" t="s">
        <v>376</v>
      </c>
      <c r="O926" t="s">
        <v>387</v>
      </c>
    </row>
    <row r="927" spans="1:15" hidden="1" x14ac:dyDescent="0.35">
      <c r="A927" t="s">
        <v>373</v>
      </c>
      <c r="B927" t="s">
        <v>304</v>
      </c>
      <c r="C927" t="s">
        <v>87</v>
      </c>
      <c r="D927" t="s">
        <v>78</v>
      </c>
      <c r="E927">
        <v>2020</v>
      </c>
      <c r="F927">
        <v>22</v>
      </c>
      <c r="G927" t="s">
        <v>367</v>
      </c>
      <c r="H927" t="s">
        <v>81</v>
      </c>
      <c r="I927">
        <v>5393</v>
      </c>
      <c r="L927" t="s">
        <v>376</v>
      </c>
      <c r="O927" t="s">
        <v>387</v>
      </c>
    </row>
    <row r="928" spans="1:15" hidden="1" x14ac:dyDescent="0.35">
      <c r="A928" t="s">
        <v>373</v>
      </c>
      <c r="B928" t="s">
        <v>304</v>
      </c>
      <c r="C928" t="s">
        <v>87</v>
      </c>
      <c r="D928" t="s">
        <v>78</v>
      </c>
      <c r="E928">
        <v>2020</v>
      </c>
      <c r="F928">
        <v>34</v>
      </c>
      <c r="G928" t="s">
        <v>302</v>
      </c>
      <c r="H928" t="s">
        <v>80</v>
      </c>
      <c r="I928">
        <v>508182</v>
      </c>
      <c r="L928" t="s">
        <v>376</v>
      </c>
      <c r="M928">
        <v>497222</v>
      </c>
      <c r="N928">
        <v>10960</v>
      </c>
      <c r="O928" t="s">
        <v>387</v>
      </c>
    </row>
    <row r="929" spans="1:15" hidden="1" x14ac:dyDescent="0.35">
      <c r="A929" t="s">
        <v>373</v>
      </c>
      <c r="B929" t="s">
        <v>304</v>
      </c>
      <c r="C929" t="s">
        <v>87</v>
      </c>
      <c r="D929" t="s">
        <v>78</v>
      </c>
      <c r="E929">
        <v>2020</v>
      </c>
      <c r="F929">
        <v>34</v>
      </c>
      <c r="G929" t="s">
        <v>302</v>
      </c>
      <c r="H929" t="s">
        <v>80</v>
      </c>
      <c r="I929">
        <v>3236</v>
      </c>
      <c r="L929" t="s">
        <v>376</v>
      </c>
      <c r="M929">
        <v>3166</v>
      </c>
      <c r="N929">
        <v>70</v>
      </c>
      <c r="O929" t="s">
        <v>387</v>
      </c>
    </row>
    <row r="930" spans="1:15" hidden="1" x14ac:dyDescent="0.35">
      <c r="A930" t="s">
        <v>373</v>
      </c>
      <c r="B930" t="s">
        <v>304</v>
      </c>
      <c r="C930" t="s">
        <v>87</v>
      </c>
      <c r="D930" t="s">
        <v>78</v>
      </c>
      <c r="E930">
        <v>2020</v>
      </c>
      <c r="F930">
        <v>34</v>
      </c>
      <c r="G930" t="s">
        <v>302</v>
      </c>
      <c r="H930" t="s">
        <v>80</v>
      </c>
      <c r="I930">
        <v>366751</v>
      </c>
      <c r="L930" t="s">
        <v>376</v>
      </c>
      <c r="M930">
        <v>358841</v>
      </c>
      <c r="N930">
        <v>7910</v>
      </c>
      <c r="O930" t="s">
        <v>387</v>
      </c>
    </row>
    <row r="931" spans="1:15" hidden="1" x14ac:dyDescent="0.35">
      <c r="A931" t="s">
        <v>373</v>
      </c>
      <c r="B931" t="s">
        <v>304</v>
      </c>
      <c r="C931" t="s">
        <v>87</v>
      </c>
      <c r="D931" t="s">
        <v>78</v>
      </c>
      <c r="E931">
        <v>2020</v>
      </c>
      <c r="F931">
        <v>34</v>
      </c>
      <c r="G931" t="s">
        <v>302</v>
      </c>
      <c r="H931" t="s">
        <v>80</v>
      </c>
      <c r="I931">
        <v>102504</v>
      </c>
      <c r="L931" t="s">
        <v>376</v>
      </c>
      <c r="M931">
        <v>100293</v>
      </c>
      <c r="N931">
        <v>2211</v>
      </c>
      <c r="O931" t="s">
        <v>387</v>
      </c>
    </row>
    <row r="932" spans="1:15" hidden="1" x14ac:dyDescent="0.35">
      <c r="A932" t="s">
        <v>373</v>
      </c>
      <c r="B932" t="s">
        <v>304</v>
      </c>
      <c r="C932" t="s">
        <v>87</v>
      </c>
      <c r="D932" t="s">
        <v>78</v>
      </c>
      <c r="E932">
        <v>2020</v>
      </c>
      <c r="F932">
        <v>34</v>
      </c>
      <c r="G932" t="s">
        <v>302</v>
      </c>
      <c r="H932" t="s">
        <v>81</v>
      </c>
      <c r="I932">
        <v>2876</v>
      </c>
      <c r="L932" t="s">
        <v>376</v>
      </c>
      <c r="M932">
        <v>2814</v>
      </c>
      <c r="N932">
        <v>62</v>
      </c>
      <c r="O932" t="s">
        <v>387</v>
      </c>
    </row>
    <row r="933" spans="1:15" hidden="1" x14ac:dyDescent="0.35">
      <c r="A933" t="s">
        <v>373</v>
      </c>
      <c r="B933" t="s">
        <v>304</v>
      </c>
      <c r="C933" t="s">
        <v>87</v>
      </c>
      <c r="D933" t="s">
        <v>78</v>
      </c>
      <c r="E933">
        <v>2020</v>
      </c>
      <c r="F933">
        <v>34</v>
      </c>
      <c r="G933" t="s">
        <v>302</v>
      </c>
      <c r="H933" t="s">
        <v>81</v>
      </c>
      <c r="I933">
        <v>44153</v>
      </c>
      <c r="L933" t="s">
        <v>376</v>
      </c>
      <c r="M933">
        <v>43201</v>
      </c>
      <c r="N933">
        <v>952</v>
      </c>
      <c r="O933" t="s">
        <v>387</v>
      </c>
    </row>
    <row r="934" spans="1:15" hidden="1" x14ac:dyDescent="0.35">
      <c r="A934" t="s">
        <v>373</v>
      </c>
      <c r="B934" t="s">
        <v>304</v>
      </c>
      <c r="C934" t="s">
        <v>87</v>
      </c>
      <c r="D934" t="s">
        <v>78</v>
      </c>
      <c r="E934">
        <v>2020</v>
      </c>
      <c r="F934">
        <v>67</v>
      </c>
      <c r="G934" t="s">
        <v>303</v>
      </c>
      <c r="H934" t="s">
        <v>80</v>
      </c>
      <c r="I934">
        <v>11252</v>
      </c>
      <c r="J934">
        <v>8811</v>
      </c>
      <c r="K934">
        <v>2441</v>
      </c>
      <c r="L934" t="s">
        <v>376</v>
      </c>
      <c r="O934" t="s">
        <v>387</v>
      </c>
    </row>
    <row r="935" spans="1:15" hidden="1" x14ac:dyDescent="0.35">
      <c r="A935" t="s">
        <v>373</v>
      </c>
      <c r="B935" t="s">
        <v>304</v>
      </c>
      <c r="C935" t="s">
        <v>87</v>
      </c>
      <c r="D935" t="s">
        <v>78</v>
      </c>
      <c r="E935">
        <v>2020</v>
      </c>
      <c r="F935">
        <v>67</v>
      </c>
      <c r="G935" t="s">
        <v>303</v>
      </c>
      <c r="H935" t="s">
        <v>80</v>
      </c>
      <c r="I935">
        <v>16668</v>
      </c>
      <c r="J935">
        <v>5980</v>
      </c>
      <c r="K935">
        <v>10688</v>
      </c>
      <c r="L935" t="s">
        <v>376</v>
      </c>
      <c r="O935" t="s">
        <v>387</v>
      </c>
    </row>
    <row r="936" spans="1:15" hidden="1" x14ac:dyDescent="0.35">
      <c r="A936" t="s">
        <v>373</v>
      </c>
      <c r="B936" t="s">
        <v>304</v>
      </c>
      <c r="C936" t="s">
        <v>87</v>
      </c>
      <c r="D936" t="s">
        <v>78</v>
      </c>
      <c r="E936">
        <v>2020</v>
      </c>
      <c r="F936">
        <v>22</v>
      </c>
      <c r="G936" t="s">
        <v>367</v>
      </c>
      <c r="H936" t="s">
        <v>80</v>
      </c>
      <c r="I936">
        <v>48037</v>
      </c>
      <c r="L936" t="s">
        <v>376</v>
      </c>
      <c r="O936" t="s">
        <v>387</v>
      </c>
    </row>
    <row r="937" spans="1:15" hidden="1" x14ac:dyDescent="0.35">
      <c r="A937" t="s">
        <v>373</v>
      </c>
      <c r="B937" t="s">
        <v>304</v>
      </c>
      <c r="C937" t="s">
        <v>87</v>
      </c>
      <c r="D937" t="s">
        <v>78</v>
      </c>
      <c r="E937">
        <v>2020</v>
      </c>
      <c r="F937">
        <v>22</v>
      </c>
      <c r="G937" t="s">
        <v>367</v>
      </c>
      <c r="H937" t="s">
        <v>80</v>
      </c>
      <c r="I937">
        <v>10087</v>
      </c>
      <c r="L937" t="s">
        <v>376</v>
      </c>
      <c r="O937" t="s">
        <v>387</v>
      </c>
    </row>
    <row r="938" spans="1:15" hidden="1" x14ac:dyDescent="0.35">
      <c r="A938" t="s">
        <v>373</v>
      </c>
      <c r="B938" t="s">
        <v>304</v>
      </c>
      <c r="C938" t="s">
        <v>87</v>
      </c>
      <c r="D938" t="s">
        <v>78</v>
      </c>
      <c r="E938">
        <v>2020</v>
      </c>
      <c r="F938">
        <v>22</v>
      </c>
      <c r="G938" t="s">
        <v>367</v>
      </c>
      <c r="H938" t="s">
        <v>80</v>
      </c>
      <c r="I938">
        <v>1857</v>
      </c>
      <c r="L938" t="s">
        <v>376</v>
      </c>
      <c r="O938" t="s">
        <v>387</v>
      </c>
    </row>
    <row r="939" spans="1:15" hidden="1" x14ac:dyDescent="0.35">
      <c r="A939" t="s">
        <v>373</v>
      </c>
      <c r="B939" t="s">
        <v>304</v>
      </c>
      <c r="C939" t="s">
        <v>87</v>
      </c>
      <c r="D939" t="s">
        <v>78</v>
      </c>
      <c r="E939">
        <v>2020</v>
      </c>
      <c r="F939">
        <v>22</v>
      </c>
      <c r="G939" t="s">
        <v>367</v>
      </c>
      <c r="H939" t="s">
        <v>81</v>
      </c>
      <c r="I939">
        <v>1783</v>
      </c>
      <c r="L939" t="s">
        <v>376</v>
      </c>
      <c r="O939" t="s">
        <v>387</v>
      </c>
    </row>
    <row r="940" spans="1:15" hidden="1" x14ac:dyDescent="0.35">
      <c r="A940" t="s">
        <v>373</v>
      </c>
      <c r="B940" t="s">
        <v>304</v>
      </c>
      <c r="C940" t="s">
        <v>87</v>
      </c>
      <c r="D940" t="s">
        <v>78</v>
      </c>
      <c r="E940">
        <v>2020</v>
      </c>
      <c r="F940">
        <v>22</v>
      </c>
      <c r="G940" t="s">
        <v>367</v>
      </c>
      <c r="H940" t="s">
        <v>81</v>
      </c>
      <c r="I940">
        <v>898</v>
      </c>
      <c r="L940" t="s">
        <v>376</v>
      </c>
      <c r="O940" t="s">
        <v>387</v>
      </c>
    </row>
    <row r="941" spans="1:15" hidden="1" x14ac:dyDescent="0.35">
      <c r="A941" t="s">
        <v>373</v>
      </c>
      <c r="B941" t="s">
        <v>304</v>
      </c>
      <c r="C941" t="s">
        <v>87</v>
      </c>
      <c r="D941" t="s">
        <v>78</v>
      </c>
      <c r="E941">
        <v>2020</v>
      </c>
      <c r="F941">
        <v>34</v>
      </c>
      <c r="G941" t="s">
        <v>302</v>
      </c>
      <c r="H941" t="s">
        <v>80</v>
      </c>
      <c r="I941">
        <v>393256</v>
      </c>
      <c r="L941" t="s">
        <v>376</v>
      </c>
      <c r="M941">
        <v>383376</v>
      </c>
      <c r="N941">
        <v>9880</v>
      </c>
      <c r="O941" t="s">
        <v>387</v>
      </c>
    </row>
    <row r="942" spans="1:15" hidden="1" x14ac:dyDescent="0.35">
      <c r="A942" t="s">
        <v>373</v>
      </c>
      <c r="B942" t="s">
        <v>304</v>
      </c>
      <c r="C942" t="s">
        <v>87</v>
      </c>
      <c r="D942" t="s">
        <v>78</v>
      </c>
      <c r="E942">
        <v>2020</v>
      </c>
      <c r="F942">
        <v>34</v>
      </c>
      <c r="G942" t="s">
        <v>302</v>
      </c>
      <c r="H942" t="s">
        <v>80</v>
      </c>
      <c r="I942">
        <v>82577</v>
      </c>
      <c r="L942" t="s">
        <v>376</v>
      </c>
      <c r="M942">
        <v>80502</v>
      </c>
      <c r="N942">
        <v>2075</v>
      </c>
      <c r="O942" t="s">
        <v>387</v>
      </c>
    </row>
    <row r="943" spans="1:15" hidden="1" x14ac:dyDescent="0.35">
      <c r="A943" t="s">
        <v>373</v>
      </c>
      <c r="B943" t="s">
        <v>304</v>
      </c>
      <c r="C943" t="s">
        <v>87</v>
      </c>
      <c r="D943" t="s">
        <v>78</v>
      </c>
      <c r="E943">
        <v>2020</v>
      </c>
      <c r="F943">
        <v>34</v>
      </c>
      <c r="G943" t="s">
        <v>302</v>
      </c>
      <c r="H943" t="s">
        <v>80</v>
      </c>
      <c r="I943">
        <v>15203</v>
      </c>
      <c r="L943" t="s">
        <v>376</v>
      </c>
      <c r="M943">
        <v>14821</v>
      </c>
      <c r="N943">
        <v>382</v>
      </c>
      <c r="O943" t="s">
        <v>387</v>
      </c>
    </row>
    <row r="944" spans="1:15" hidden="1" x14ac:dyDescent="0.35">
      <c r="A944" t="s">
        <v>373</v>
      </c>
      <c r="B944" t="s">
        <v>304</v>
      </c>
      <c r="C944" t="s">
        <v>87</v>
      </c>
      <c r="D944" t="s">
        <v>78</v>
      </c>
      <c r="E944">
        <v>2020</v>
      </c>
      <c r="F944">
        <v>34</v>
      </c>
      <c r="G944" t="s">
        <v>302</v>
      </c>
      <c r="H944" t="s">
        <v>81</v>
      </c>
      <c r="I944">
        <v>14600</v>
      </c>
      <c r="L944" t="s">
        <v>376</v>
      </c>
      <c r="M944">
        <v>14233</v>
      </c>
      <c r="N944">
        <v>367</v>
      </c>
      <c r="O944" t="s">
        <v>387</v>
      </c>
    </row>
    <row r="945" spans="1:15" hidden="1" x14ac:dyDescent="0.35">
      <c r="A945" t="s">
        <v>373</v>
      </c>
      <c r="B945" t="s">
        <v>304</v>
      </c>
      <c r="C945" t="s">
        <v>87</v>
      </c>
      <c r="D945" t="s">
        <v>78</v>
      </c>
      <c r="E945">
        <v>2020</v>
      </c>
      <c r="F945">
        <v>34</v>
      </c>
      <c r="G945" t="s">
        <v>302</v>
      </c>
      <c r="H945" t="s">
        <v>81</v>
      </c>
      <c r="I945">
        <v>7355</v>
      </c>
      <c r="L945" t="s">
        <v>376</v>
      </c>
      <c r="M945">
        <v>7170</v>
      </c>
      <c r="N945">
        <v>185</v>
      </c>
      <c r="O945" t="s">
        <v>387</v>
      </c>
    </row>
    <row r="946" spans="1:15" hidden="1" x14ac:dyDescent="0.35">
      <c r="A946" t="s">
        <v>373</v>
      </c>
      <c r="B946" t="s">
        <v>304</v>
      </c>
      <c r="C946" t="s">
        <v>87</v>
      </c>
      <c r="D946" t="s">
        <v>78</v>
      </c>
      <c r="E946">
        <v>2020</v>
      </c>
      <c r="F946">
        <v>67</v>
      </c>
      <c r="G946" t="s">
        <v>303</v>
      </c>
      <c r="H946" t="s">
        <v>80</v>
      </c>
      <c r="I946">
        <v>4276</v>
      </c>
      <c r="J946">
        <v>3235</v>
      </c>
      <c r="K946">
        <v>1041</v>
      </c>
      <c r="L946" t="s">
        <v>376</v>
      </c>
      <c r="O946" t="s">
        <v>387</v>
      </c>
    </row>
    <row r="947" spans="1:15" hidden="1" x14ac:dyDescent="0.35">
      <c r="A947" t="s">
        <v>373</v>
      </c>
      <c r="B947" t="s">
        <v>304</v>
      </c>
      <c r="C947" t="s">
        <v>87</v>
      </c>
      <c r="D947" t="s">
        <v>78</v>
      </c>
      <c r="E947">
        <v>2020</v>
      </c>
      <c r="F947">
        <v>67</v>
      </c>
      <c r="G947" t="s">
        <v>303</v>
      </c>
      <c r="H947" t="s">
        <v>80</v>
      </c>
      <c r="I947">
        <v>6748</v>
      </c>
      <c r="J947">
        <v>5500</v>
      </c>
      <c r="K947">
        <v>1248</v>
      </c>
      <c r="L947" t="s">
        <v>376</v>
      </c>
      <c r="O947" t="s">
        <v>387</v>
      </c>
    </row>
    <row r="948" spans="1:15" hidden="1" x14ac:dyDescent="0.35">
      <c r="A948" t="s">
        <v>373</v>
      </c>
      <c r="B948" t="s">
        <v>304</v>
      </c>
      <c r="C948" t="s">
        <v>87</v>
      </c>
      <c r="D948" t="s">
        <v>78</v>
      </c>
      <c r="E948">
        <v>2021</v>
      </c>
      <c r="F948">
        <v>79</v>
      </c>
      <c r="G948" t="s">
        <v>312</v>
      </c>
      <c r="H948" t="s">
        <v>80</v>
      </c>
      <c r="I948">
        <v>469831</v>
      </c>
      <c r="L948" t="s">
        <v>376</v>
      </c>
      <c r="O948" t="s">
        <v>387</v>
      </c>
    </row>
    <row r="949" spans="1:15" hidden="1" x14ac:dyDescent="0.35">
      <c r="A949" t="s">
        <v>373</v>
      </c>
      <c r="B949" t="s">
        <v>304</v>
      </c>
      <c r="C949" t="s">
        <v>87</v>
      </c>
      <c r="D949" t="s">
        <v>78</v>
      </c>
      <c r="E949">
        <v>2021</v>
      </c>
      <c r="F949">
        <v>79</v>
      </c>
      <c r="G949" t="s">
        <v>312</v>
      </c>
      <c r="H949" t="s">
        <v>80</v>
      </c>
      <c r="I949">
        <v>1214</v>
      </c>
      <c r="L949" t="s">
        <v>376</v>
      </c>
      <c r="O949" t="s">
        <v>387</v>
      </c>
    </row>
    <row r="950" spans="1:15" hidden="1" x14ac:dyDescent="0.35">
      <c r="A950" t="s">
        <v>373</v>
      </c>
      <c r="B950" t="s">
        <v>304</v>
      </c>
      <c r="C950" t="s">
        <v>87</v>
      </c>
      <c r="D950" t="s">
        <v>78</v>
      </c>
      <c r="E950">
        <v>2021</v>
      </c>
      <c r="F950">
        <v>79</v>
      </c>
      <c r="G950" t="s">
        <v>312</v>
      </c>
      <c r="H950" t="s">
        <v>80</v>
      </c>
      <c r="I950">
        <v>222630</v>
      </c>
      <c r="L950" t="s">
        <v>376</v>
      </c>
      <c r="O950" t="s">
        <v>387</v>
      </c>
    </row>
    <row r="951" spans="1:15" hidden="1" x14ac:dyDescent="0.35">
      <c r="A951" t="s">
        <v>373</v>
      </c>
      <c r="B951" t="s">
        <v>304</v>
      </c>
      <c r="C951" t="s">
        <v>87</v>
      </c>
      <c r="D951" t="s">
        <v>78</v>
      </c>
      <c r="E951">
        <v>2021</v>
      </c>
      <c r="F951">
        <v>79</v>
      </c>
      <c r="G951" t="s">
        <v>312</v>
      </c>
      <c r="H951" t="s">
        <v>80</v>
      </c>
      <c r="I951">
        <v>20250</v>
      </c>
      <c r="L951" t="s">
        <v>376</v>
      </c>
      <c r="O951" t="s">
        <v>387</v>
      </c>
    </row>
    <row r="952" spans="1:15" hidden="1" x14ac:dyDescent="0.35">
      <c r="A952" t="s">
        <v>373</v>
      </c>
      <c r="B952" t="s">
        <v>304</v>
      </c>
      <c r="C952" t="s">
        <v>87</v>
      </c>
      <c r="D952" t="s">
        <v>78</v>
      </c>
      <c r="E952">
        <v>2021</v>
      </c>
      <c r="F952">
        <v>79</v>
      </c>
      <c r="G952" t="s">
        <v>312</v>
      </c>
      <c r="H952" t="s">
        <v>81</v>
      </c>
      <c r="I952">
        <v>5362</v>
      </c>
      <c r="L952" t="s">
        <v>376</v>
      </c>
      <c r="O952" t="s">
        <v>387</v>
      </c>
    </row>
    <row r="953" spans="1:15" hidden="1" x14ac:dyDescent="0.35">
      <c r="A953" t="s">
        <v>373</v>
      </c>
      <c r="B953" t="s">
        <v>304</v>
      </c>
      <c r="C953" t="s">
        <v>87</v>
      </c>
      <c r="D953" t="s">
        <v>78</v>
      </c>
      <c r="E953">
        <v>2021</v>
      </c>
      <c r="F953">
        <v>79</v>
      </c>
      <c r="G953" t="s">
        <v>312</v>
      </c>
      <c r="H953" t="s">
        <v>81</v>
      </c>
      <c r="I953">
        <v>2723</v>
      </c>
      <c r="L953" t="s">
        <v>376</v>
      </c>
      <c r="O953" t="s">
        <v>387</v>
      </c>
    </row>
    <row r="954" spans="1:15" hidden="1" x14ac:dyDescent="0.35">
      <c r="A954" t="s">
        <v>373</v>
      </c>
      <c r="B954" t="s">
        <v>304</v>
      </c>
      <c r="C954" t="s">
        <v>87</v>
      </c>
      <c r="D954" t="s">
        <v>78</v>
      </c>
      <c r="E954">
        <v>2021</v>
      </c>
      <c r="F954">
        <v>22</v>
      </c>
      <c r="G954" t="s">
        <v>367</v>
      </c>
      <c r="H954" t="s">
        <v>80</v>
      </c>
      <c r="I954">
        <v>40967</v>
      </c>
      <c r="L954" t="s">
        <v>376</v>
      </c>
      <c r="O954" t="s">
        <v>387</v>
      </c>
    </row>
    <row r="955" spans="1:15" hidden="1" x14ac:dyDescent="0.35">
      <c r="A955" t="s">
        <v>373</v>
      </c>
      <c r="B955" t="s">
        <v>304</v>
      </c>
      <c r="C955" t="s">
        <v>87</v>
      </c>
      <c r="D955" t="s">
        <v>78</v>
      </c>
      <c r="E955">
        <v>2021</v>
      </c>
      <c r="F955">
        <v>22</v>
      </c>
      <c r="G955" t="s">
        <v>367</v>
      </c>
      <c r="H955" t="s">
        <v>80</v>
      </c>
      <c r="I955">
        <v>16</v>
      </c>
      <c r="L955" t="s">
        <v>376</v>
      </c>
      <c r="O955" t="s">
        <v>387</v>
      </c>
    </row>
    <row r="956" spans="1:15" hidden="1" x14ac:dyDescent="0.35">
      <c r="A956" t="s">
        <v>373</v>
      </c>
      <c r="B956" t="s">
        <v>304</v>
      </c>
      <c r="C956" t="s">
        <v>87</v>
      </c>
      <c r="D956" t="s">
        <v>78</v>
      </c>
      <c r="E956">
        <v>2021</v>
      </c>
      <c r="F956">
        <v>22</v>
      </c>
      <c r="G956" t="s">
        <v>367</v>
      </c>
      <c r="H956" t="s">
        <v>80</v>
      </c>
      <c r="I956">
        <v>8114</v>
      </c>
      <c r="L956" t="s">
        <v>376</v>
      </c>
      <c r="O956" t="s">
        <v>387</v>
      </c>
    </row>
    <row r="957" spans="1:15" hidden="1" x14ac:dyDescent="0.35">
      <c r="A957" t="s">
        <v>373</v>
      </c>
      <c r="B957" t="s">
        <v>304</v>
      </c>
      <c r="C957" t="s">
        <v>87</v>
      </c>
      <c r="D957" t="s">
        <v>78</v>
      </c>
      <c r="E957">
        <v>2021</v>
      </c>
      <c r="F957">
        <v>22</v>
      </c>
      <c r="G957" t="s">
        <v>367</v>
      </c>
      <c r="H957" t="s">
        <v>80</v>
      </c>
      <c r="I957">
        <v>1420</v>
      </c>
      <c r="L957" t="s">
        <v>376</v>
      </c>
      <c r="O957" t="s">
        <v>387</v>
      </c>
    </row>
    <row r="958" spans="1:15" hidden="1" x14ac:dyDescent="0.35">
      <c r="A958" t="s">
        <v>373</v>
      </c>
      <c r="B958" t="s">
        <v>304</v>
      </c>
      <c r="C958" t="s">
        <v>87</v>
      </c>
      <c r="D958" t="s">
        <v>78</v>
      </c>
      <c r="E958">
        <v>2021</v>
      </c>
      <c r="F958">
        <v>22</v>
      </c>
      <c r="G958" t="s">
        <v>367</v>
      </c>
      <c r="H958" t="s">
        <v>81</v>
      </c>
      <c r="I958">
        <v>1338</v>
      </c>
      <c r="L958" t="s">
        <v>376</v>
      </c>
      <c r="O958" t="s">
        <v>387</v>
      </c>
    </row>
    <row r="959" spans="1:15" hidden="1" x14ac:dyDescent="0.35">
      <c r="A959" t="s">
        <v>373</v>
      </c>
      <c r="B959" t="s">
        <v>304</v>
      </c>
      <c r="C959" t="s">
        <v>87</v>
      </c>
      <c r="D959" t="s">
        <v>78</v>
      </c>
      <c r="E959">
        <v>2021</v>
      </c>
      <c r="F959">
        <v>22</v>
      </c>
      <c r="G959" t="s">
        <v>367</v>
      </c>
      <c r="H959" t="s">
        <v>81</v>
      </c>
      <c r="I959">
        <v>674</v>
      </c>
      <c r="L959" t="s">
        <v>376</v>
      </c>
      <c r="O959" t="s">
        <v>387</v>
      </c>
    </row>
    <row r="960" spans="1:15" hidden="1" x14ac:dyDescent="0.35">
      <c r="A960" t="s">
        <v>373</v>
      </c>
      <c r="B960" t="s">
        <v>304</v>
      </c>
      <c r="C960" t="s">
        <v>87</v>
      </c>
      <c r="D960" t="s">
        <v>78</v>
      </c>
      <c r="E960">
        <v>2021</v>
      </c>
      <c r="F960">
        <v>34</v>
      </c>
      <c r="G960" t="s">
        <v>302</v>
      </c>
      <c r="H960" t="s">
        <v>80</v>
      </c>
      <c r="I960">
        <v>335379</v>
      </c>
      <c r="L960" t="s">
        <v>376</v>
      </c>
      <c r="M960">
        <v>329222</v>
      </c>
      <c r="N960">
        <v>6157</v>
      </c>
      <c r="O960" t="s">
        <v>387</v>
      </c>
    </row>
    <row r="961" spans="1:15" hidden="1" x14ac:dyDescent="0.35">
      <c r="A961" t="s">
        <v>373</v>
      </c>
      <c r="B961" t="s">
        <v>304</v>
      </c>
      <c r="C961" t="s">
        <v>87</v>
      </c>
      <c r="D961" t="s">
        <v>78</v>
      </c>
      <c r="E961">
        <v>2021</v>
      </c>
      <c r="F961">
        <v>34</v>
      </c>
      <c r="G961" t="s">
        <v>302</v>
      </c>
      <c r="H961" t="s">
        <v>80</v>
      </c>
      <c r="I961">
        <v>127</v>
      </c>
      <c r="L961" t="s">
        <v>376</v>
      </c>
      <c r="M961">
        <v>125</v>
      </c>
      <c r="N961">
        <v>2</v>
      </c>
      <c r="O961" t="s">
        <v>387</v>
      </c>
    </row>
    <row r="962" spans="1:15" hidden="1" x14ac:dyDescent="0.35">
      <c r="A962" t="s">
        <v>373</v>
      </c>
      <c r="B962" t="s">
        <v>304</v>
      </c>
      <c r="C962" t="s">
        <v>87</v>
      </c>
      <c r="D962" t="s">
        <v>78</v>
      </c>
      <c r="E962">
        <v>2021</v>
      </c>
      <c r="F962">
        <v>34</v>
      </c>
      <c r="G962" t="s">
        <v>302</v>
      </c>
      <c r="H962" t="s">
        <v>80</v>
      </c>
      <c r="I962">
        <v>66429</v>
      </c>
      <c r="L962" t="s">
        <v>376</v>
      </c>
      <c r="M962">
        <v>65209</v>
      </c>
      <c r="N962">
        <v>1220</v>
      </c>
      <c r="O962" t="s">
        <v>387</v>
      </c>
    </row>
    <row r="963" spans="1:15" hidden="1" x14ac:dyDescent="0.35">
      <c r="A963" t="s">
        <v>373</v>
      </c>
      <c r="B963" t="s">
        <v>304</v>
      </c>
      <c r="C963" t="s">
        <v>87</v>
      </c>
      <c r="D963" t="s">
        <v>78</v>
      </c>
      <c r="E963">
        <v>2021</v>
      </c>
      <c r="F963">
        <v>34</v>
      </c>
      <c r="G963" t="s">
        <v>302</v>
      </c>
      <c r="H963" t="s">
        <v>80</v>
      </c>
      <c r="I963">
        <v>11624</v>
      </c>
      <c r="L963" t="s">
        <v>376</v>
      </c>
      <c r="M963">
        <v>11411</v>
      </c>
      <c r="N963">
        <v>213</v>
      </c>
      <c r="O963" t="s">
        <v>387</v>
      </c>
    </row>
    <row r="964" spans="1:15" hidden="1" x14ac:dyDescent="0.35">
      <c r="A964" t="s">
        <v>373</v>
      </c>
      <c r="B964" t="s">
        <v>304</v>
      </c>
      <c r="C964" t="s">
        <v>87</v>
      </c>
      <c r="D964" t="s">
        <v>78</v>
      </c>
      <c r="E964">
        <v>2021</v>
      </c>
      <c r="F964">
        <v>34</v>
      </c>
      <c r="G964" t="s">
        <v>302</v>
      </c>
      <c r="H964" t="s">
        <v>81</v>
      </c>
      <c r="I964">
        <v>10950</v>
      </c>
      <c r="L964" t="s">
        <v>376</v>
      </c>
      <c r="M964">
        <v>10749</v>
      </c>
      <c r="N964">
        <v>201</v>
      </c>
      <c r="O964" t="s">
        <v>387</v>
      </c>
    </row>
    <row r="965" spans="1:15" hidden="1" x14ac:dyDescent="0.35">
      <c r="A965" t="s">
        <v>373</v>
      </c>
      <c r="B965" t="s">
        <v>304</v>
      </c>
      <c r="C965" t="s">
        <v>87</v>
      </c>
      <c r="D965" t="s">
        <v>78</v>
      </c>
      <c r="E965">
        <v>2021</v>
      </c>
      <c r="F965">
        <v>34</v>
      </c>
      <c r="G965" t="s">
        <v>302</v>
      </c>
      <c r="H965" t="s">
        <v>81</v>
      </c>
      <c r="I965">
        <v>5516</v>
      </c>
      <c r="L965" t="s">
        <v>376</v>
      </c>
      <c r="M965">
        <v>5415</v>
      </c>
      <c r="N965">
        <v>101</v>
      </c>
      <c r="O965" t="s">
        <v>387</v>
      </c>
    </row>
    <row r="966" spans="1:15" hidden="1" x14ac:dyDescent="0.35">
      <c r="A966" t="s">
        <v>373</v>
      </c>
      <c r="B966" t="s">
        <v>304</v>
      </c>
      <c r="C966" t="s">
        <v>87</v>
      </c>
      <c r="D966" t="s">
        <v>78</v>
      </c>
      <c r="E966">
        <v>2021</v>
      </c>
      <c r="F966">
        <v>67</v>
      </c>
      <c r="G966" t="s">
        <v>303</v>
      </c>
      <c r="H966" t="s">
        <v>80</v>
      </c>
      <c r="I966">
        <v>3647</v>
      </c>
      <c r="J966">
        <v>2797</v>
      </c>
      <c r="K966">
        <v>850</v>
      </c>
      <c r="L966" t="s">
        <v>376</v>
      </c>
      <c r="O966" t="s">
        <v>387</v>
      </c>
    </row>
    <row r="967" spans="1:15" hidden="1" x14ac:dyDescent="0.35">
      <c r="A967" t="s">
        <v>373</v>
      </c>
      <c r="B967" t="s">
        <v>304</v>
      </c>
      <c r="C967" t="s">
        <v>87</v>
      </c>
      <c r="D967" t="s">
        <v>78</v>
      </c>
      <c r="E967">
        <v>2021</v>
      </c>
      <c r="F967">
        <v>67</v>
      </c>
      <c r="G967" t="s">
        <v>303</v>
      </c>
      <c r="H967" t="s">
        <v>80</v>
      </c>
      <c r="I967">
        <v>5428</v>
      </c>
      <c r="J967">
        <v>4838</v>
      </c>
      <c r="K967">
        <v>590</v>
      </c>
      <c r="L967" t="s">
        <v>376</v>
      </c>
      <c r="O967" t="s">
        <v>387</v>
      </c>
    </row>
    <row r="968" spans="1:15" hidden="1" x14ac:dyDescent="0.35">
      <c r="A968" t="s">
        <v>373</v>
      </c>
      <c r="B968" t="s">
        <v>84</v>
      </c>
      <c r="C968" t="s">
        <v>329</v>
      </c>
      <c r="D968" t="s">
        <v>78</v>
      </c>
      <c r="E968">
        <v>2020</v>
      </c>
      <c r="F968">
        <v>34</v>
      </c>
      <c r="G968" t="s">
        <v>302</v>
      </c>
      <c r="H968" t="s">
        <v>80</v>
      </c>
      <c r="I968">
        <v>10978</v>
      </c>
      <c r="L968" t="s">
        <v>376</v>
      </c>
      <c r="M968">
        <v>10429.1</v>
      </c>
      <c r="N968">
        <v>548.9</v>
      </c>
      <c r="O968" t="s">
        <v>390</v>
      </c>
    </row>
    <row r="969" spans="1:15" hidden="1" x14ac:dyDescent="0.35">
      <c r="A969" t="s">
        <v>373</v>
      </c>
      <c r="B969" t="s">
        <v>84</v>
      </c>
      <c r="C969" t="s">
        <v>329</v>
      </c>
      <c r="D969" t="s">
        <v>78</v>
      </c>
      <c r="E969">
        <v>2020</v>
      </c>
      <c r="F969">
        <v>34</v>
      </c>
      <c r="G969" t="s">
        <v>302</v>
      </c>
      <c r="H969" t="s">
        <v>80</v>
      </c>
      <c r="I969">
        <v>939</v>
      </c>
      <c r="L969" t="s">
        <v>376</v>
      </c>
      <c r="M969">
        <v>892.05</v>
      </c>
      <c r="N969">
        <v>46.95</v>
      </c>
      <c r="O969" t="s">
        <v>390</v>
      </c>
    </row>
    <row r="970" spans="1:15" hidden="1" x14ac:dyDescent="0.35">
      <c r="A970" t="s">
        <v>373</v>
      </c>
      <c r="B970" t="s">
        <v>84</v>
      </c>
      <c r="C970" t="s">
        <v>329</v>
      </c>
      <c r="D970" t="s">
        <v>78</v>
      </c>
      <c r="E970">
        <v>2020</v>
      </c>
      <c r="F970">
        <v>34</v>
      </c>
      <c r="G970" t="s">
        <v>302</v>
      </c>
      <c r="H970" t="s">
        <v>80</v>
      </c>
      <c r="I970">
        <v>12531</v>
      </c>
      <c r="L970" t="s">
        <v>376</v>
      </c>
      <c r="M970">
        <v>11904.45</v>
      </c>
      <c r="N970">
        <v>626.54999999999995</v>
      </c>
      <c r="O970" t="s">
        <v>390</v>
      </c>
    </row>
    <row r="971" spans="1:15" hidden="1" x14ac:dyDescent="0.35">
      <c r="A971" t="s">
        <v>373</v>
      </c>
      <c r="B971" t="s">
        <v>84</v>
      </c>
      <c r="C971" t="s">
        <v>329</v>
      </c>
      <c r="D971" t="s">
        <v>78</v>
      </c>
      <c r="E971">
        <v>2020</v>
      </c>
      <c r="F971">
        <v>34</v>
      </c>
      <c r="G971" t="s">
        <v>302</v>
      </c>
      <c r="H971" t="s">
        <v>80</v>
      </c>
      <c r="I971">
        <v>1248</v>
      </c>
      <c r="L971" t="s">
        <v>376</v>
      </c>
      <c r="M971">
        <v>1185.5999999999999</v>
      </c>
      <c r="N971">
        <v>62.4</v>
      </c>
      <c r="O971" t="s">
        <v>390</v>
      </c>
    </row>
    <row r="972" spans="1:15" hidden="1" x14ac:dyDescent="0.35">
      <c r="A972" t="s">
        <v>373</v>
      </c>
      <c r="B972" t="s">
        <v>84</v>
      </c>
      <c r="C972" t="s">
        <v>329</v>
      </c>
      <c r="D972" t="s">
        <v>78</v>
      </c>
      <c r="E972">
        <v>2020</v>
      </c>
      <c r="F972">
        <v>34</v>
      </c>
      <c r="G972" t="s">
        <v>302</v>
      </c>
      <c r="H972" t="s">
        <v>81</v>
      </c>
      <c r="I972">
        <v>20437</v>
      </c>
      <c r="L972" t="s">
        <v>376</v>
      </c>
      <c r="M972">
        <v>18514.82</v>
      </c>
      <c r="N972">
        <v>1922.18</v>
      </c>
      <c r="O972" t="s">
        <v>390</v>
      </c>
    </row>
    <row r="973" spans="1:15" hidden="1" x14ac:dyDescent="0.35">
      <c r="A973" t="s">
        <v>373</v>
      </c>
      <c r="B973" t="s">
        <v>84</v>
      </c>
      <c r="C973" t="s">
        <v>329</v>
      </c>
      <c r="D973" t="s">
        <v>78</v>
      </c>
      <c r="E973">
        <v>2020</v>
      </c>
      <c r="F973">
        <v>34</v>
      </c>
      <c r="G973" t="s">
        <v>302</v>
      </c>
      <c r="H973" t="s">
        <v>81</v>
      </c>
      <c r="I973">
        <v>2567</v>
      </c>
      <c r="L973" t="s">
        <v>376</v>
      </c>
      <c r="M973">
        <v>2325.56</v>
      </c>
      <c r="N973">
        <v>241.44</v>
      </c>
      <c r="O973" t="s">
        <v>390</v>
      </c>
    </row>
    <row r="974" spans="1:15" hidden="1" x14ac:dyDescent="0.35">
      <c r="A974" t="s">
        <v>373</v>
      </c>
      <c r="B974" t="s">
        <v>84</v>
      </c>
      <c r="C974" t="s">
        <v>329</v>
      </c>
      <c r="D974" t="s">
        <v>78</v>
      </c>
      <c r="E974">
        <v>2020</v>
      </c>
      <c r="F974">
        <v>34</v>
      </c>
      <c r="G974" t="s">
        <v>302</v>
      </c>
      <c r="H974" t="s">
        <v>80</v>
      </c>
      <c r="I974">
        <v>8234</v>
      </c>
      <c r="L974" t="s">
        <v>376</v>
      </c>
      <c r="M974">
        <v>7822.3</v>
      </c>
      <c r="N974">
        <v>411.7</v>
      </c>
      <c r="O974" t="s">
        <v>390</v>
      </c>
    </row>
    <row r="975" spans="1:15" hidden="1" x14ac:dyDescent="0.35">
      <c r="A975" t="s">
        <v>373</v>
      </c>
      <c r="B975" t="s">
        <v>84</v>
      </c>
      <c r="C975" t="s">
        <v>329</v>
      </c>
      <c r="D975" t="s">
        <v>78</v>
      </c>
      <c r="E975">
        <v>2020</v>
      </c>
      <c r="F975">
        <v>34</v>
      </c>
      <c r="G975" t="s">
        <v>302</v>
      </c>
      <c r="H975" t="s">
        <v>80</v>
      </c>
      <c r="I975">
        <v>704</v>
      </c>
      <c r="L975" t="s">
        <v>376</v>
      </c>
      <c r="M975">
        <v>668.8</v>
      </c>
      <c r="N975">
        <v>35.200000000000003</v>
      </c>
      <c r="O975" t="s">
        <v>390</v>
      </c>
    </row>
    <row r="976" spans="1:15" hidden="1" x14ac:dyDescent="0.35">
      <c r="A976" t="s">
        <v>373</v>
      </c>
      <c r="B976" t="s">
        <v>84</v>
      </c>
      <c r="C976" t="s">
        <v>329</v>
      </c>
      <c r="D976" t="s">
        <v>78</v>
      </c>
      <c r="E976">
        <v>2020</v>
      </c>
      <c r="F976">
        <v>34</v>
      </c>
      <c r="G976" t="s">
        <v>302</v>
      </c>
      <c r="H976" t="s">
        <v>80</v>
      </c>
      <c r="I976">
        <v>9398</v>
      </c>
      <c r="L976" t="s">
        <v>376</v>
      </c>
      <c r="M976">
        <v>8928.1</v>
      </c>
      <c r="N976">
        <v>469.9</v>
      </c>
      <c r="O976" t="s">
        <v>390</v>
      </c>
    </row>
    <row r="977" spans="1:15" hidden="1" x14ac:dyDescent="0.35">
      <c r="A977" t="s">
        <v>373</v>
      </c>
      <c r="B977" t="s">
        <v>84</v>
      </c>
      <c r="C977" t="s">
        <v>329</v>
      </c>
      <c r="D977" t="s">
        <v>78</v>
      </c>
      <c r="E977">
        <v>2020</v>
      </c>
      <c r="F977">
        <v>34</v>
      </c>
      <c r="G977" t="s">
        <v>302</v>
      </c>
      <c r="H977" t="s">
        <v>80</v>
      </c>
      <c r="I977">
        <v>936</v>
      </c>
      <c r="L977" t="s">
        <v>376</v>
      </c>
      <c r="M977">
        <v>889.2</v>
      </c>
      <c r="N977">
        <v>46.8</v>
      </c>
      <c r="O977" t="s">
        <v>390</v>
      </c>
    </row>
    <row r="978" spans="1:15" hidden="1" x14ac:dyDescent="0.35">
      <c r="A978" t="s">
        <v>373</v>
      </c>
      <c r="B978" t="s">
        <v>84</v>
      </c>
      <c r="C978" t="s">
        <v>329</v>
      </c>
      <c r="D978" t="s">
        <v>78</v>
      </c>
      <c r="E978">
        <v>2021</v>
      </c>
      <c r="F978">
        <v>34</v>
      </c>
      <c r="G978" t="s">
        <v>302</v>
      </c>
      <c r="H978" t="s">
        <v>80</v>
      </c>
      <c r="I978">
        <v>2479</v>
      </c>
      <c r="L978" t="s">
        <v>376</v>
      </c>
      <c r="M978">
        <v>2355.0500000000002</v>
      </c>
      <c r="N978">
        <v>123.95</v>
      </c>
      <c r="O978" t="s">
        <v>390</v>
      </c>
    </row>
    <row r="979" spans="1:15" hidden="1" x14ac:dyDescent="0.35">
      <c r="A979" t="s">
        <v>373</v>
      </c>
      <c r="B979" t="s">
        <v>84</v>
      </c>
      <c r="C979" t="s">
        <v>329</v>
      </c>
      <c r="D979" t="s">
        <v>78</v>
      </c>
      <c r="E979">
        <v>2021</v>
      </c>
      <c r="F979">
        <v>34</v>
      </c>
      <c r="G979" t="s">
        <v>302</v>
      </c>
      <c r="H979" t="s">
        <v>80</v>
      </c>
      <c r="I979">
        <v>237</v>
      </c>
      <c r="L979" t="s">
        <v>376</v>
      </c>
      <c r="M979">
        <v>225.15</v>
      </c>
      <c r="N979">
        <v>11.85</v>
      </c>
      <c r="O979" t="s">
        <v>390</v>
      </c>
    </row>
    <row r="980" spans="1:15" hidden="1" x14ac:dyDescent="0.35">
      <c r="A980" t="s">
        <v>373</v>
      </c>
      <c r="B980" t="s">
        <v>84</v>
      </c>
      <c r="C980" t="s">
        <v>329</v>
      </c>
      <c r="D980" t="s">
        <v>78</v>
      </c>
      <c r="E980">
        <v>2021</v>
      </c>
      <c r="F980">
        <v>34</v>
      </c>
      <c r="G980" t="s">
        <v>302</v>
      </c>
      <c r="H980" t="s">
        <v>80</v>
      </c>
      <c r="I980">
        <v>1019</v>
      </c>
      <c r="L980" t="s">
        <v>376</v>
      </c>
      <c r="M980">
        <v>1004.02</v>
      </c>
      <c r="N980">
        <v>14.98</v>
      </c>
      <c r="O980" t="s">
        <v>390</v>
      </c>
    </row>
    <row r="981" spans="1:15" hidden="1" x14ac:dyDescent="0.35">
      <c r="A981" t="s">
        <v>373</v>
      </c>
      <c r="B981" t="s">
        <v>84</v>
      </c>
      <c r="C981" t="s">
        <v>329</v>
      </c>
      <c r="D981" t="s">
        <v>78</v>
      </c>
      <c r="E981">
        <v>2021</v>
      </c>
      <c r="F981">
        <v>34</v>
      </c>
      <c r="G981" t="s">
        <v>302</v>
      </c>
      <c r="H981" t="s">
        <v>80</v>
      </c>
      <c r="I981">
        <v>250</v>
      </c>
      <c r="L981" t="s">
        <v>376</v>
      </c>
      <c r="M981">
        <v>237.5</v>
      </c>
      <c r="N981">
        <v>12.5</v>
      </c>
      <c r="O981" t="s">
        <v>390</v>
      </c>
    </row>
    <row r="982" spans="1:15" hidden="1" x14ac:dyDescent="0.35">
      <c r="A982" t="s">
        <v>373</v>
      </c>
      <c r="B982" t="s">
        <v>84</v>
      </c>
      <c r="C982" t="s">
        <v>329</v>
      </c>
      <c r="D982" t="s">
        <v>78</v>
      </c>
      <c r="E982">
        <v>2021</v>
      </c>
      <c r="F982">
        <v>34</v>
      </c>
      <c r="G982" t="s">
        <v>302</v>
      </c>
      <c r="H982" t="s">
        <v>81</v>
      </c>
      <c r="I982">
        <v>870</v>
      </c>
      <c r="L982" t="s">
        <v>376</v>
      </c>
      <c r="M982">
        <v>826.5</v>
      </c>
      <c r="N982">
        <v>43.5</v>
      </c>
      <c r="O982" t="s">
        <v>390</v>
      </c>
    </row>
    <row r="983" spans="1:15" hidden="1" x14ac:dyDescent="0.35">
      <c r="A983" t="s">
        <v>373</v>
      </c>
      <c r="B983" t="s">
        <v>84</v>
      </c>
      <c r="C983" t="s">
        <v>329</v>
      </c>
      <c r="D983" t="s">
        <v>78</v>
      </c>
      <c r="E983">
        <v>2021</v>
      </c>
      <c r="F983">
        <v>34</v>
      </c>
      <c r="G983" t="s">
        <v>302</v>
      </c>
      <c r="H983" t="s">
        <v>81</v>
      </c>
      <c r="I983">
        <v>250</v>
      </c>
      <c r="L983" t="s">
        <v>376</v>
      </c>
      <c r="M983">
        <v>237.5</v>
      </c>
      <c r="N983">
        <v>12.5</v>
      </c>
      <c r="O983" t="s">
        <v>390</v>
      </c>
    </row>
    <row r="984" spans="1:15" hidden="1" x14ac:dyDescent="0.35">
      <c r="A984" t="s">
        <v>373</v>
      </c>
      <c r="B984" t="s">
        <v>84</v>
      </c>
      <c r="C984" t="s">
        <v>327</v>
      </c>
      <c r="D984" t="s">
        <v>78</v>
      </c>
      <c r="E984">
        <v>2020</v>
      </c>
      <c r="F984">
        <v>79</v>
      </c>
      <c r="G984" t="s">
        <v>312</v>
      </c>
      <c r="H984" t="s">
        <v>80</v>
      </c>
      <c r="I984">
        <v>6</v>
      </c>
      <c r="L984" t="s">
        <v>376</v>
      </c>
      <c r="O984" t="s">
        <v>389</v>
      </c>
    </row>
    <row r="985" spans="1:15" hidden="1" x14ac:dyDescent="0.35">
      <c r="A985" t="s">
        <v>373</v>
      </c>
      <c r="B985" t="s">
        <v>84</v>
      </c>
      <c r="C985" t="s">
        <v>327</v>
      </c>
      <c r="D985" t="s">
        <v>78</v>
      </c>
      <c r="E985">
        <v>2020</v>
      </c>
      <c r="F985">
        <v>79</v>
      </c>
      <c r="G985" t="s">
        <v>312</v>
      </c>
      <c r="H985" t="s">
        <v>80</v>
      </c>
      <c r="I985">
        <v>11</v>
      </c>
      <c r="L985" t="s">
        <v>376</v>
      </c>
      <c r="O985" t="s">
        <v>389</v>
      </c>
    </row>
    <row r="986" spans="1:15" hidden="1" x14ac:dyDescent="0.35">
      <c r="A986" t="s">
        <v>373</v>
      </c>
      <c r="B986" t="s">
        <v>84</v>
      </c>
      <c r="C986" t="s">
        <v>327</v>
      </c>
      <c r="D986" t="s">
        <v>78</v>
      </c>
      <c r="E986">
        <v>2020</v>
      </c>
      <c r="F986">
        <v>34</v>
      </c>
      <c r="G986" t="s">
        <v>302</v>
      </c>
      <c r="H986" t="s">
        <v>80</v>
      </c>
      <c r="I986">
        <v>2543</v>
      </c>
      <c r="L986" t="s">
        <v>376</v>
      </c>
      <c r="M986">
        <v>2158.61</v>
      </c>
      <c r="N986">
        <v>384.39</v>
      </c>
      <c r="O986" t="s">
        <v>389</v>
      </c>
    </row>
    <row r="987" spans="1:15" hidden="1" x14ac:dyDescent="0.35">
      <c r="A987" t="s">
        <v>373</v>
      </c>
      <c r="B987" t="s">
        <v>84</v>
      </c>
      <c r="C987" t="s">
        <v>327</v>
      </c>
      <c r="D987" t="s">
        <v>78</v>
      </c>
      <c r="E987">
        <v>2020</v>
      </c>
      <c r="F987">
        <v>34</v>
      </c>
      <c r="G987" t="s">
        <v>302</v>
      </c>
      <c r="H987" t="s">
        <v>80</v>
      </c>
      <c r="I987">
        <v>159</v>
      </c>
      <c r="L987" t="s">
        <v>376</v>
      </c>
      <c r="M987">
        <v>151.05000000000001</v>
      </c>
      <c r="N987">
        <v>7.95</v>
      </c>
      <c r="O987" t="s">
        <v>389</v>
      </c>
    </row>
    <row r="988" spans="1:15" hidden="1" x14ac:dyDescent="0.35">
      <c r="A988" t="s">
        <v>373</v>
      </c>
      <c r="B988" t="s">
        <v>84</v>
      </c>
      <c r="C988" t="s">
        <v>327</v>
      </c>
      <c r="D988" t="s">
        <v>78</v>
      </c>
      <c r="E988">
        <v>2020</v>
      </c>
      <c r="F988">
        <v>34</v>
      </c>
      <c r="G988" t="s">
        <v>302</v>
      </c>
      <c r="H988" t="s">
        <v>80</v>
      </c>
      <c r="I988">
        <v>1933</v>
      </c>
      <c r="L988" t="s">
        <v>376</v>
      </c>
      <c r="M988">
        <v>1640.81</v>
      </c>
      <c r="N988">
        <v>292.19</v>
      </c>
      <c r="O988" t="s">
        <v>389</v>
      </c>
    </row>
    <row r="989" spans="1:15" hidden="1" x14ac:dyDescent="0.35">
      <c r="A989" t="s">
        <v>373</v>
      </c>
      <c r="B989" t="s">
        <v>84</v>
      </c>
      <c r="C989" t="s">
        <v>327</v>
      </c>
      <c r="D989" t="s">
        <v>78</v>
      </c>
      <c r="E989">
        <v>2020</v>
      </c>
      <c r="F989">
        <v>34</v>
      </c>
      <c r="G989" t="s">
        <v>302</v>
      </c>
      <c r="H989" t="s">
        <v>80</v>
      </c>
      <c r="I989">
        <v>151</v>
      </c>
      <c r="L989" t="s">
        <v>376</v>
      </c>
      <c r="M989">
        <v>143.44999999999999</v>
      </c>
      <c r="N989">
        <v>7.55</v>
      </c>
      <c r="O989" t="s">
        <v>389</v>
      </c>
    </row>
    <row r="990" spans="1:15" hidden="1" x14ac:dyDescent="0.35">
      <c r="A990" t="s">
        <v>373</v>
      </c>
      <c r="B990" t="s">
        <v>84</v>
      </c>
      <c r="C990" t="s">
        <v>327</v>
      </c>
      <c r="D990" t="s">
        <v>78</v>
      </c>
      <c r="E990">
        <v>2020</v>
      </c>
      <c r="F990">
        <v>34</v>
      </c>
      <c r="G990" t="s">
        <v>302</v>
      </c>
      <c r="H990" t="s">
        <v>80</v>
      </c>
      <c r="I990">
        <v>119</v>
      </c>
      <c r="L990" t="s">
        <v>376</v>
      </c>
      <c r="M990">
        <v>113.05</v>
      </c>
      <c r="N990">
        <v>5.95</v>
      </c>
      <c r="O990" t="s">
        <v>389</v>
      </c>
    </row>
    <row r="991" spans="1:15" hidden="1" x14ac:dyDescent="0.35">
      <c r="A991" t="s">
        <v>373</v>
      </c>
      <c r="B991" t="s">
        <v>84</v>
      </c>
      <c r="C991" t="s">
        <v>327</v>
      </c>
      <c r="D991" t="s">
        <v>78</v>
      </c>
      <c r="E991">
        <v>2020</v>
      </c>
      <c r="F991">
        <v>34</v>
      </c>
      <c r="G991" t="s">
        <v>302</v>
      </c>
      <c r="H991" t="s">
        <v>80</v>
      </c>
      <c r="I991">
        <v>113</v>
      </c>
      <c r="L991" t="s">
        <v>376</v>
      </c>
      <c r="M991">
        <v>107.35</v>
      </c>
      <c r="N991">
        <v>5.65</v>
      </c>
      <c r="O991" t="s">
        <v>389</v>
      </c>
    </row>
    <row r="992" spans="1:15" hidden="1" x14ac:dyDescent="0.35">
      <c r="A992" t="s">
        <v>373</v>
      </c>
      <c r="B992" t="s">
        <v>84</v>
      </c>
      <c r="C992" t="s">
        <v>327</v>
      </c>
      <c r="D992" t="s">
        <v>78</v>
      </c>
      <c r="E992">
        <v>2021</v>
      </c>
      <c r="F992">
        <v>79</v>
      </c>
      <c r="G992" t="s">
        <v>312</v>
      </c>
      <c r="H992" t="s">
        <v>80</v>
      </c>
      <c r="I992">
        <v>647</v>
      </c>
      <c r="L992" t="s">
        <v>376</v>
      </c>
      <c r="O992" t="s">
        <v>389</v>
      </c>
    </row>
    <row r="993" spans="1:15" hidden="1" x14ac:dyDescent="0.35">
      <c r="A993" t="s">
        <v>373</v>
      </c>
      <c r="B993" t="s">
        <v>84</v>
      </c>
      <c r="C993" t="s">
        <v>327</v>
      </c>
      <c r="D993" t="s">
        <v>78</v>
      </c>
      <c r="E993">
        <v>2021</v>
      </c>
      <c r="F993">
        <v>79</v>
      </c>
      <c r="G993" t="s">
        <v>312</v>
      </c>
      <c r="H993" t="s">
        <v>80</v>
      </c>
      <c r="I993">
        <v>43</v>
      </c>
      <c r="L993" t="s">
        <v>376</v>
      </c>
      <c r="O993" t="s">
        <v>389</v>
      </c>
    </row>
    <row r="994" spans="1:15" hidden="1" x14ac:dyDescent="0.35">
      <c r="A994" t="s">
        <v>373</v>
      </c>
      <c r="B994" t="s">
        <v>84</v>
      </c>
      <c r="C994" t="s">
        <v>327</v>
      </c>
      <c r="D994" t="s">
        <v>78</v>
      </c>
      <c r="E994">
        <v>2021</v>
      </c>
      <c r="F994">
        <v>79</v>
      </c>
      <c r="G994" t="s">
        <v>312</v>
      </c>
      <c r="H994" t="s">
        <v>80</v>
      </c>
      <c r="I994">
        <v>753</v>
      </c>
      <c r="L994" t="s">
        <v>376</v>
      </c>
      <c r="O994" t="s">
        <v>389</v>
      </c>
    </row>
    <row r="995" spans="1:15" hidden="1" x14ac:dyDescent="0.35">
      <c r="A995" t="s">
        <v>373</v>
      </c>
      <c r="B995" t="s">
        <v>84</v>
      </c>
      <c r="C995" t="s">
        <v>327</v>
      </c>
      <c r="D995" t="s">
        <v>78</v>
      </c>
      <c r="E995">
        <v>2021</v>
      </c>
      <c r="F995">
        <v>79</v>
      </c>
      <c r="G995" t="s">
        <v>312</v>
      </c>
      <c r="H995" t="s">
        <v>80</v>
      </c>
      <c r="I995">
        <v>29</v>
      </c>
      <c r="L995" t="s">
        <v>376</v>
      </c>
      <c r="O995" t="s">
        <v>389</v>
      </c>
    </row>
    <row r="996" spans="1:15" hidden="1" x14ac:dyDescent="0.35">
      <c r="A996" t="s">
        <v>373</v>
      </c>
      <c r="B996" t="s">
        <v>84</v>
      </c>
      <c r="C996" t="s">
        <v>327</v>
      </c>
      <c r="D996" t="s">
        <v>78</v>
      </c>
      <c r="E996">
        <v>2021</v>
      </c>
      <c r="F996">
        <v>34</v>
      </c>
      <c r="G996" t="s">
        <v>302</v>
      </c>
      <c r="H996" t="s">
        <v>80</v>
      </c>
      <c r="I996">
        <v>864</v>
      </c>
      <c r="L996" t="s">
        <v>376</v>
      </c>
      <c r="M996">
        <v>820.8</v>
      </c>
      <c r="N996">
        <v>43.2</v>
      </c>
      <c r="O996" t="s">
        <v>389</v>
      </c>
    </row>
    <row r="997" spans="1:15" hidden="1" x14ac:dyDescent="0.35">
      <c r="A997" t="s">
        <v>373</v>
      </c>
      <c r="B997" t="s">
        <v>84</v>
      </c>
      <c r="C997" t="s">
        <v>327</v>
      </c>
      <c r="D997" t="s">
        <v>78</v>
      </c>
      <c r="E997">
        <v>2021</v>
      </c>
      <c r="F997">
        <v>34</v>
      </c>
      <c r="G997" t="s">
        <v>302</v>
      </c>
      <c r="H997" t="s">
        <v>80</v>
      </c>
      <c r="I997">
        <v>55</v>
      </c>
      <c r="L997" t="s">
        <v>376</v>
      </c>
      <c r="M997">
        <v>52.25</v>
      </c>
      <c r="N997">
        <v>2.75</v>
      </c>
      <c r="O997" t="s">
        <v>389</v>
      </c>
    </row>
    <row r="998" spans="1:15" hidden="1" x14ac:dyDescent="0.35">
      <c r="A998" t="s">
        <v>373</v>
      </c>
      <c r="B998" t="s">
        <v>84</v>
      </c>
      <c r="C998" t="s">
        <v>327</v>
      </c>
      <c r="D998" t="s">
        <v>78</v>
      </c>
      <c r="E998">
        <v>2021</v>
      </c>
      <c r="F998">
        <v>34</v>
      </c>
      <c r="G998" t="s">
        <v>302</v>
      </c>
      <c r="H998" t="s">
        <v>80</v>
      </c>
      <c r="I998">
        <v>1079</v>
      </c>
      <c r="L998" t="s">
        <v>376</v>
      </c>
      <c r="M998">
        <v>1025.05</v>
      </c>
      <c r="N998">
        <v>53.95</v>
      </c>
      <c r="O998" t="s">
        <v>389</v>
      </c>
    </row>
    <row r="999" spans="1:15" hidden="1" x14ac:dyDescent="0.35">
      <c r="A999" t="s">
        <v>373</v>
      </c>
      <c r="B999" t="s">
        <v>84</v>
      </c>
      <c r="C999" t="s">
        <v>327</v>
      </c>
      <c r="D999" t="s">
        <v>78</v>
      </c>
      <c r="E999">
        <v>2021</v>
      </c>
      <c r="F999">
        <v>34</v>
      </c>
      <c r="G999" t="s">
        <v>302</v>
      </c>
      <c r="H999" t="s">
        <v>80</v>
      </c>
      <c r="I999">
        <v>38</v>
      </c>
      <c r="L999" t="s">
        <v>376</v>
      </c>
      <c r="M999">
        <v>36.1</v>
      </c>
      <c r="N999">
        <v>1.9</v>
      </c>
      <c r="O999" t="s">
        <v>389</v>
      </c>
    </row>
    <row r="1000" spans="1:15" hidden="1" x14ac:dyDescent="0.35">
      <c r="A1000" t="s">
        <v>373</v>
      </c>
      <c r="B1000" t="s">
        <v>84</v>
      </c>
      <c r="C1000" t="s">
        <v>335</v>
      </c>
      <c r="D1000" t="s">
        <v>78</v>
      </c>
      <c r="E1000">
        <v>2020</v>
      </c>
      <c r="F1000">
        <v>79</v>
      </c>
      <c r="G1000" t="s">
        <v>312</v>
      </c>
      <c r="H1000" t="s">
        <v>80</v>
      </c>
      <c r="I1000">
        <v>2</v>
      </c>
      <c r="L1000" t="s">
        <v>376</v>
      </c>
      <c r="O1000" t="s">
        <v>393</v>
      </c>
    </row>
    <row r="1001" spans="1:15" hidden="1" x14ac:dyDescent="0.35">
      <c r="A1001" t="s">
        <v>373</v>
      </c>
      <c r="B1001" t="s">
        <v>84</v>
      </c>
      <c r="C1001" t="s">
        <v>335</v>
      </c>
      <c r="D1001" t="s">
        <v>78</v>
      </c>
      <c r="E1001">
        <v>2020</v>
      </c>
      <c r="F1001">
        <v>79</v>
      </c>
      <c r="G1001" t="s">
        <v>312</v>
      </c>
      <c r="H1001" t="s">
        <v>80</v>
      </c>
      <c r="I1001">
        <v>2</v>
      </c>
      <c r="L1001" t="s">
        <v>376</v>
      </c>
      <c r="O1001" t="s">
        <v>393</v>
      </c>
    </row>
    <row r="1002" spans="1:15" hidden="1" x14ac:dyDescent="0.35">
      <c r="A1002" t="s">
        <v>373</v>
      </c>
      <c r="B1002" t="s">
        <v>84</v>
      </c>
      <c r="C1002" t="s">
        <v>335</v>
      </c>
      <c r="D1002" t="s">
        <v>78</v>
      </c>
      <c r="E1002">
        <v>2020</v>
      </c>
      <c r="F1002">
        <v>79</v>
      </c>
      <c r="G1002" t="s">
        <v>312</v>
      </c>
      <c r="H1002" t="s">
        <v>80</v>
      </c>
      <c r="I1002">
        <v>3</v>
      </c>
      <c r="L1002" t="s">
        <v>376</v>
      </c>
      <c r="O1002" t="s">
        <v>393</v>
      </c>
    </row>
    <row r="1003" spans="1:15" hidden="1" x14ac:dyDescent="0.35">
      <c r="A1003" t="s">
        <v>373</v>
      </c>
      <c r="B1003" t="s">
        <v>84</v>
      </c>
      <c r="C1003" t="s">
        <v>335</v>
      </c>
      <c r="D1003" t="s">
        <v>78</v>
      </c>
      <c r="E1003">
        <v>2020</v>
      </c>
      <c r="F1003">
        <v>34</v>
      </c>
      <c r="G1003" t="s">
        <v>302</v>
      </c>
      <c r="H1003" t="s">
        <v>80</v>
      </c>
      <c r="I1003">
        <v>887</v>
      </c>
      <c r="L1003" t="s">
        <v>376</v>
      </c>
      <c r="M1003">
        <v>842.65</v>
      </c>
      <c r="N1003">
        <v>44.35</v>
      </c>
      <c r="O1003" t="s">
        <v>393</v>
      </c>
    </row>
    <row r="1004" spans="1:15" hidden="1" x14ac:dyDescent="0.35">
      <c r="A1004" t="s">
        <v>373</v>
      </c>
      <c r="B1004" t="s">
        <v>84</v>
      </c>
      <c r="C1004" t="s">
        <v>335</v>
      </c>
      <c r="D1004" t="s">
        <v>78</v>
      </c>
      <c r="E1004">
        <v>2020</v>
      </c>
      <c r="F1004">
        <v>34</v>
      </c>
      <c r="G1004" t="s">
        <v>302</v>
      </c>
      <c r="H1004" t="s">
        <v>80</v>
      </c>
      <c r="I1004">
        <v>1156</v>
      </c>
      <c r="L1004" t="s">
        <v>376</v>
      </c>
      <c r="M1004">
        <v>1098.2</v>
      </c>
      <c r="N1004">
        <v>57.8</v>
      </c>
      <c r="O1004" t="s">
        <v>393</v>
      </c>
    </row>
    <row r="1005" spans="1:15" hidden="1" x14ac:dyDescent="0.35">
      <c r="A1005" t="s">
        <v>373</v>
      </c>
      <c r="B1005" t="s">
        <v>84</v>
      </c>
      <c r="C1005" t="s">
        <v>335</v>
      </c>
      <c r="D1005" t="s">
        <v>78</v>
      </c>
      <c r="E1005">
        <v>2020</v>
      </c>
      <c r="F1005">
        <v>34</v>
      </c>
      <c r="G1005" t="s">
        <v>302</v>
      </c>
      <c r="H1005" t="s">
        <v>80</v>
      </c>
      <c r="I1005">
        <v>1644</v>
      </c>
      <c r="L1005" t="s">
        <v>376</v>
      </c>
      <c r="M1005">
        <v>1561.8</v>
      </c>
      <c r="N1005">
        <v>82.2</v>
      </c>
      <c r="O1005" t="s">
        <v>393</v>
      </c>
    </row>
    <row r="1006" spans="1:15" hidden="1" x14ac:dyDescent="0.35">
      <c r="A1006" t="s">
        <v>373</v>
      </c>
      <c r="B1006" t="s">
        <v>84</v>
      </c>
      <c r="C1006" t="s">
        <v>335</v>
      </c>
      <c r="D1006" t="s">
        <v>78</v>
      </c>
      <c r="E1006">
        <v>2020</v>
      </c>
      <c r="F1006">
        <v>34</v>
      </c>
      <c r="G1006" t="s">
        <v>302</v>
      </c>
      <c r="H1006" t="s">
        <v>80</v>
      </c>
      <c r="I1006">
        <v>53</v>
      </c>
      <c r="L1006" t="s">
        <v>376</v>
      </c>
      <c r="M1006">
        <v>50.35</v>
      </c>
      <c r="N1006">
        <v>2.65</v>
      </c>
      <c r="O1006" t="s">
        <v>393</v>
      </c>
    </row>
    <row r="1007" spans="1:15" hidden="1" x14ac:dyDescent="0.35">
      <c r="A1007" t="s">
        <v>373</v>
      </c>
      <c r="B1007" t="s">
        <v>84</v>
      </c>
      <c r="C1007" t="s">
        <v>335</v>
      </c>
      <c r="D1007" t="s">
        <v>78</v>
      </c>
      <c r="E1007">
        <v>2020</v>
      </c>
      <c r="F1007">
        <v>34</v>
      </c>
      <c r="G1007" t="s">
        <v>302</v>
      </c>
      <c r="H1007" t="s">
        <v>81</v>
      </c>
      <c r="I1007">
        <v>123</v>
      </c>
      <c r="L1007" t="s">
        <v>376</v>
      </c>
      <c r="M1007">
        <v>116.85</v>
      </c>
      <c r="N1007">
        <v>6.15</v>
      </c>
      <c r="O1007" t="s">
        <v>393</v>
      </c>
    </row>
    <row r="1008" spans="1:15" hidden="1" x14ac:dyDescent="0.35">
      <c r="A1008" t="s">
        <v>373</v>
      </c>
      <c r="B1008" t="s">
        <v>84</v>
      </c>
      <c r="C1008" t="s">
        <v>335</v>
      </c>
      <c r="D1008" t="s">
        <v>78</v>
      </c>
      <c r="E1008">
        <v>2020</v>
      </c>
      <c r="F1008">
        <v>34</v>
      </c>
      <c r="G1008" t="s">
        <v>302</v>
      </c>
      <c r="H1008" t="s">
        <v>81</v>
      </c>
      <c r="I1008">
        <v>88</v>
      </c>
      <c r="L1008" t="s">
        <v>376</v>
      </c>
      <c r="M1008">
        <v>83.6</v>
      </c>
      <c r="N1008">
        <v>4.4000000000000004</v>
      </c>
      <c r="O1008" t="s">
        <v>393</v>
      </c>
    </row>
    <row r="1009" spans="1:15" hidden="1" x14ac:dyDescent="0.35">
      <c r="A1009" t="s">
        <v>373</v>
      </c>
      <c r="B1009" t="s">
        <v>84</v>
      </c>
      <c r="C1009" t="s">
        <v>335</v>
      </c>
      <c r="D1009" t="s">
        <v>78</v>
      </c>
      <c r="E1009">
        <v>2020</v>
      </c>
      <c r="F1009">
        <v>34</v>
      </c>
      <c r="G1009" t="s">
        <v>302</v>
      </c>
      <c r="H1009" t="s">
        <v>80</v>
      </c>
      <c r="I1009">
        <v>666</v>
      </c>
      <c r="L1009" t="s">
        <v>376</v>
      </c>
      <c r="M1009">
        <v>632.70000000000005</v>
      </c>
      <c r="N1009">
        <v>33.299999999999997</v>
      </c>
      <c r="O1009" t="s">
        <v>393</v>
      </c>
    </row>
    <row r="1010" spans="1:15" hidden="1" x14ac:dyDescent="0.35">
      <c r="A1010" t="s">
        <v>373</v>
      </c>
      <c r="B1010" t="s">
        <v>84</v>
      </c>
      <c r="C1010" t="s">
        <v>335</v>
      </c>
      <c r="D1010" t="s">
        <v>78</v>
      </c>
      <c r="E1010">
        <v>2020</v>
      </c>
      <c r="F1010">
        <v>34</v>
      </c>
      <c r="G1010" t="s">
        <v>302</v>
      </c>
      <c r="H1010" t="s">
        <v>80</v>
      </c>
      <c r="I1010">
        <v>867</v>
      </c>
      <c r="L1010" t="s">
        <v>376</v>
      </c>
      <c r="M1010">
        <v>823.65</v>
      </c>
      <c r="N1010">
        <v>43.35</v>
      </c>
      <c r="O1010" t="s">
        <v>393</v>
      </c>
    </row>
    <row r="1011" spans="1:15" hidden="1" x14ac:dyDescent="0.35">
      <c r="A1011" t="s">
        <v>373</v>
      </c>
      <c r="B1011" t="s">
        <v>84</v>
      </c>
      <c r="C1011" t="s">
        <v>335</v>
      </c>
      <c r="D1011" t="s">
        <v>78</v>
      </c>
      <c r="E1011">
        <v>2020</v>
      </c>
      <c r="F1011">
        <v>34</v>
      </c>
      <c r="G1011" t="s">
        <v>302</v>
      </c>
      <c r="H1011" t="s">
        <v>80</v>
      </c>
      <c r="I1011">
        <v>1233</v>
      </c>
      <c r="L1011" t="s">
        <v>376</v>
      </c>
      <c r="M1011">
        <v>1171.3499999999999</v>
      </c>
      <c r="N1011">
        <v>61.65</v>
      </c>
      <c r="O1011" t="s">
        <v>393</v>
      </c>
    </row>
    <row r="1012" spans="1:15" hidden="1" x14ac:dyDescent="0.35">
      <c r="A1012" t="s">
        <v>373</v>
      </c>
      <c r="B1012" t="s">
        <v>84</v>
      </c>
      <c r="C1012" t="s">
        <v>335</v>
      </c>
      <c r="D1012" t="s">
        <v>78</v>
      </c>
      <c r="E1012">
        <v>2020</v>
      </c>
      <c r="F1012">
        <v>34</v>
      </c>
      <c r="G1012" t="s">
        <v>302</v>
      </c>
      <c r="H1012" t="s">
        <v>80</v>
      </c>
      <c r="I1012">
        <v>40</v>
      </c>
      <c r="L1012" t="s">
        <v>376</v>
      </c>
      <c r="M1012">
        <v>38</v>
      </c>
      <c r="N1012">
        <v>2</v>
      </c>
      <c r="O1012" t="s">
        <v>393</v>
      </c>
    </row>
    <row r="1013" spans="1:15" hidden="1" x14ac:dyDescent="0.35">
      <c r="A1013" t="s">
        <v>373</v>
      </c>
      <c r="B1013" t="s">
        <v>84</v>
      </c>
      <c r="C1013" t="s">
        <v>335</v>
      </c>
      <c r="D1013" t="s">
        <v>78</v>
      </c>
      <c r="E1013">
        <v>2020</v>
      </c>
      <c r="F1013">
        <v>34</v>
      </c>
      <c r="G1013" t="s">
        <v>302</v>
      </c>
      <c r="H1013" t="s">
        <v>81</v>
      </c>
      <c r="I1013">
        <v>92</v>
      </c>
      <c r="L1013" t="s">
        <v>376</v>
      </c>
      <c r="M1013">
        <v>87.4</v>
      </c>
      <c r="N1013">
        <v>4.5999999999999996</v>
      </c>
      <c r="O1013" t="s">
        <v>393</v>
      </c>
    </row>
    <row r="1014" spans="1:15" hidden="1" x14ac:dyDescent="0.35">
      <c r="A1014" t="s">
        <v>373</v>
      </c>
      <c r="B1014" t="s">
        <v>84</v>
      </c>
      <c r="C1014" t="s">
        <v>335</v>
      </c>
      <c r="D1014" t="s">
        <v>78</v>
      </c>
      <c r="E1014">
        <v>2020</v>
      </c>
      <c r="F1014">
        <v>34</v>
      </c>
      <c r="G1014" t="s">
        <v>302</v>
      </c>
      <c r="H1014" t="s">
        <v>81</v>
      </c>
      <c r="I1014">
        <v>66</v>
      </c>
      <c r="L1014" t="s">
        <v>376</v>
      </c>
      <c r="M1014">
        <v>62.7</v>
      </c>
      <c r="N1014">
        <v>3.3</v>
      </c>
      <c r="O1014" t="s">
        <v>393</v>
      </c>
    </row>
    <row r="1015" spans="1:15" hidden="1" x14ac:dyDescent="0.35">
      <c r="A1015" t="s">
        <v>373</v>
      </c>
      <c r="B1015" t="s">
        <v>84</v>
      </c>
      <c r="C1015" t="s">
        <v>352</v>
      </c>
      <c r="D1015" t="s">
        <v>78</v>
      </c>
      <c r="E1015">
        <v>2020</v>
      </c>
      <c r="F1015">
        <v>79</v>
      </c>
      <c r="G1015" t="s">
        <v>312</v>
      </c>
      <c r="H1015" t="s">
        <v>80</v>
      </c>
      <c r="I1015">
        <v>264</v>
      </c>
      <c r="L1015" t="s">
        <v>376</v>
      </c>
      <c r="O1015" t="s">
        <v>399</v>
      </c>
    </row>
    <row r="1016" spans="1:15" hidden="1" x14ac:dyDescent="0.35">
      <c r="A1016" t="s">
        <v>373</v>
      </c>
      <c r="B1016" t="s">
        <v>84</v>
      </c>
      <c r="C1016" t="s">
        <v>352</v>
      </c>
      <c r="D1016" t="s">
        <v>78</v>
      </c>
      <c r="E1016">
        <v>2020</v>
      </c>
      <c r="F1016">
        <v>79</v>
      </c>
      <c r="G1016" t="s">
        <v>312</v>
      </c>
      <c r="H1016" t="s">
        <v>80</v>
      </c>
      <c r="I1016">
        <v>352</v>
      </c>
      <c r="L1016" t="s">
        <v>376</v>
      </c>
      <c r="O1016" t="s">
        <v>399</v>
      </c>
    </row>
    <row r="1017" spans="1:15" hidden="1" x14ac:dyDescent="0.35">
      <c r="A1017" t="s">
        <v>373</v>
      </c>
      <c r="B1017" t="s">
        <v>84</v>
      </c>
      <c r="C1017" t="s">
        <v>352</v>
      </c>
      <c r="D1017" t="s">
        <v>78</v>
      </c>
      <c r="E1017">
        <v>2020</v>
      </c>
      <c r="F1017">
        <v>79</v>
      </c>
      <c r="G1017" t="s">
        <v>312</v>
      </c>
      <c r="H1017" t="s">
        <v>80</v>
      </c>
      <c r="I1017">
        <v>14</v>
      </c>
      <c r="L1017" t="s">
        <v>376</v>
      </c>
      <c r="O1017" t="s">
        <v>399</v>
      </c>
    </row>
    <row r="1018" spans="1:15" hidden="1" x14ac:dyDescent="0.35">
      <c r="A1018" t="s">
        <v>373</v>
      </c>
      <c r="B1018" t="s">
        <v>84</v>
      </c>
      <c r="C1018" t="s">
        <v>352</v>
      </c>
      <c r="D1018" t="s">
        <v>78</v>
      </c>
      <c r="E1018">
        <v>2020</v>
      </c>
      <c r="F1018">
        <v>34</v>
      </c>
      <c r="G1018" t="s">
        <v>302</v>
      </c>
      <c r="H1018" t="s">
        <v>80</v>
      </c>
      <c r="I1018">
        <v>3269</v>
      </c>
      <c r="L1018" t="s">
        <v>376</v>
      </c>
      <c r="M1018">
        <v>3265.77</v>
      </c>
      <c r="N1018">
        <v>3.23</v>
      </c>
      <c r="O1018" t="s">
        <v>399</v>
      </c>
    </row>
    <row r="1019" spans="1:15" hidden="1" x14ac:dyDescent="0.35">
      <c r="A1019" t="s">
        <v>373</v>
      </c>
      <c r="B1019" t="s">
        <v>84</v>
      </c>
      <c r="C1019" t="s">
        <v>352</v>
      </c>
      <c r="D1019" t="s">
        <v>78</v>
      </c>
      <c r="E1019">
        <v>2020</v>
      </c>
      <c r="F1019">
        <v>34</v>
      </c>
      <c r="G1019" t="s">
        <v>302</v>
      </c>
      <c r="H1019" t="s">
        <v>80</v>
      </c>
      <c r="I1019">
        <v>3</v>
      </c>
      <c r="L1019" t="s">
        <v>376</v>
      </c>
      <c r="M1019">
        <v>2.85</v>
      </c>
      <c r="N1019">
        <v>0.15</v>
      </c>
      <c r="O1019" t="s">
        <v>399</v>
      </c>
    </row>
    <row r="1020" spans="1:15" hidden="1" x14ac:dyDescent="0.35">
      <c r="A1020" t="s">
        <v>373</v>
      </c>
      <c r="B1020" t="s">
        <v>84</v>
      </c>
      <c r="C1020" t="s">
        <v>352</v>
      </c>
      <c r="D1020" t="s">
        <v>78</v>
      </c>
      <c r="E1020">
        <v>2020</v>
      </c>
      <c r="F1020">
        <v>34</v>
      </c>
      <c r="G1020" t="s">
        <v>302</v>
      </c>
      <c r="H1020" t="s">
        <v>80</v>
      </c>
      <c r="I1020">
        <v>79</v>
      </c>
      <c r="L1020" t="s">
        <v>376</v>
      </c>
      <c r="M1020">
        <v>78.92</v>
      </c>
      <c r="N1020">
        <v>0.08</v>
      </c>
      <c r="O1020" t="s">
        <v>399</v>
      </c>
    </row>
    <row r="1021" spans="1:15" hidden="1" x14ac:dyDescent="0.35">
      <c r="A1021" t="s">
        <v>373</v>
      </c>
      <c r="B1021" t="s">
        <v>84</v>
      </c>
      <c r="C1021" t="s">
        <v>352</v>
      </c>
      <c r="D1021" t="s">
        <v>78</v>
      </c>
      <c r="E1021">
        <v>2020</v>
      </c>
      <c r="F1021">
        <v>34</v>
      </c>
      <c r="G1021" t="s">
        <v>302</v>
      </c>
      <c r="H1021" t="s">
        <v>80</v>
      </c>
      <c r="I1021">
        <v>48</v>
      </c>
      <c r="L1021" t="s">
        <v>376</v>
      </c>
      <c r="M1021">
        <v>45.6</v>
      </c>
      <c r="N1021">
        <v>2.4</v>
      </c>
      <c r="O1021" t="s">
        <v>399</v>
      </c>
    </row>
    <row r="1022" spans="1:15" hidden="1" x14ac:dyDescent="0.35">
      <c r="A1022" t="s">
        <v>373</v>
      </c>
      <c r="B1022" t="s">
        <v>84</v>
      </c>
      <c r="C1022" t="s">
        <v>352</v>
      </c>
      <c r="D1022" t="s">
        <v>78</v>
      </c>
      <c r="E1022">
        <v>2020</v>
      </c>
      <c r="F1022">
        <v>34</v>
      </c>
      <c r="G1022" t="s">
        <v>302</v>
      </c>
      <c r="H1022" t="s">
        <v>80</v>
      </c>
      <c r="I1022">
        <v>2</v>
      </c>
      <c r="L1022" t="s">
        <v>376</v>
      </c>
      <c r="M1022">
        <v>1.9</v>
      </c>
      <c r="N1022">
        <v>0.1</v>
      </c>
      <c r="O1022" t="s">
        <v>399</v>
      </c>
    </row>
    <row r="1023" spans="1:15" hidden="1" x14ac:dyDescent="0.35">
      <c r="A1023" t="s">
        <v>373</v>
      </c>
      <c r="B1023" t="s">
        <v>84</v>
      </c>
      <c r="C1023" t="s">
        <v>352</v>
      </c>
      <c r="D1023" t="s">
        <v>78</v>
      </c>
      <c r="E1023">
        <v>2020</v>
      </c>
      <c r="F1023">
        <v>34</v>
      </c>
      <c r="G1023" t="s">
        <v>302</v>
      </c>
      <c r="H1023" t="s">
        <v>80</v>
      </c>
      <c r="I1023">
        <v>36</v>
      </c>
      <c r="L1023" t="s">
        <v>376</v>
      </c>
      <c r="M1023">
        <v>34.200000000000003</v>
      </c>
      <c r="N1023">
        <v>1.8</v>
      </c>
      <c r="O1023" t="s">
        <v>399</v>
      </c>
    </row>
    <row r="1024" spans="1:15" hidden="1" x14ac:dyDescent="0.35">
      <c r="A1024" t="s">
        <v>373</v>
      </c>
      <c r="B1024" t="s">
        <v>84</v>
      </c>
      <c r="C1024" t="s">
        <v>352</v>
      </c>
      <c r="D1024" t="s">
        <v>78</v>
      </c>
      <c r="E1024">
        <v>2021</v>
      </c>
      <c r="F1024">
        <v>79</v>
      </c>
      <c r="G1024" t="s">
        <v>312</v>
      </c>
      <c r="H1024" t="s">
        <v>80</v>
      </c>
      <c r="I1024">
        <v>441</v>
      </c>
      <c r="L1024" t="s">
        <v>376</v>
      </c>
      <c r="O1024" t="s">
        <v>399</v>
      </c>
    </row>
    <row r="1025" spans="1:15" hidden="1" x14ac:dyDescent="0.35">
      <c r="A1025" t="s">
        <v>373</v>
      </c>
      <c r="B1025" t="s">
        <v>84</v>
      </c>
      <c r="C1025" t="s">
        <v>352</v>
      </c>
      <c r="D1025" t="s">
        <v>78</v>
      </c>
      <c r="E1025">
        <v>2021</v>
      </c>
      <c r="F1025">
        <v>79</v>
      </c>
      <c r="G1025" t="s">
        <v>312</v>
      </c>
      <c r="H1025" t="s">
        <v>80</v>
      </c>
      <c r="I1025">
        <v>564</v>
      </c>
      <c r="L1025" t="s">
        <v>376</v>
      </c>
      <c r="O1025" t="s">
        <v>399</v>
      </c>
    </row>
    <row r="1026" spans="1:15" hidden="1" x14ac:dyDescent="0.35">
      <c r="A1026" t="s">
        <v>373</v>
      </c>
      <c r="B1026" t="s">
        <v>84</v>
      </c>
      <c r="C1026" t="s">
        <v>352</v>
      </c>
      <c r="D1026" t="s">
        <v>78</v>
      </c>
      <c r="E1026">
        <v>2021</v>
      </c>
      <c r="F1026">
        <v>79</v>
      </c>
      <c r="G1026" t="s">
        <v>312</v>
      </c>
      <c r="H1026" t="s">
        <v>80</v>
      </c>
      <c r="I1026">
        <v>43</v>
      </c>
      <c r="L1026" t="s">
        <v>376</v>
      </c>
      <c r="O1026" t="s">
        <v>399</v>
      </c>
    </row>
    <row r="1027" spans="1:15" hidden="1" x14ac:dyDescent="0.35">
      <c r="A1027" t="s">
        <v>373</v>
      </c>
      <c r="B1027" t="s">
        <v>84</v>
      </c>
      <c r="C1027" t="s">
        <v>352</v>
      </c>
      <c r="D1027" t="s">
        <v>78</v>
      </c>
      <c r="E1027">
        <v>2021</v>
      </c>
      <c r="F1027">
        <v>79</v>
      </c>
      <c r="G1027" t="s">
        <v>312</v>
      </c>
      <c r="H1027" t="s">
        <v>81</v>
      </c>
      <c r="I1027">
        <v>267</v>
      </c>
      <c r="L1027" t="s">
        <v>376</v>
      </c>
      <c r="O1027" t="s">
        <v>399</v>
      </c>
    </row>
    <row r="1028" spans="1:15" hidden="1" x14ac:dyDescent="0.35">
      <c r="A1028" t="s">
        <v>373</v>
      </c>
      <c r="B1028" t="s">
        <v>84</v>
      </c>
      <c r="C1028" t="s">
        <v>352</v>
      </c>
      <c r="D1028" t="s">
        <v>78</v>
      </c>
      <c r="E1028">
        <v>2021</v>
      </c>
      <c r="F1028">
        <v>79</v>
      </c>
      <c r="G1028" t="s">
        <v>312</v>
      </c>
      <c r="H1028" t="s">
        <v>81</v>
      </c>
      <c r="I1028">
        <v>196</v>
      </c>
      <c r="L1028" t="s">
        <v>376</v>
      </c>
      <c r="O1028" t="s">
        <v>399</v>
      </c>
    </row>
    <row r="1029" spans="1:15" hidden="1" x14ac:dyDescent="0.35">
      <c r="A1029" t="s">
        <v>373</v>
      </c>
      <c r="B1029" t="s">
        <v>84</v>
      </c>
      <c r="C1029" t="s">
        <v>352</v>
      </c>
      <c r="D1029" t="s">
        <v>78</v>
      </c>
      <c r="E1029">
        <v>2021</v>
      </c>
      <c r="F1029">
        <v>34</v>
      </c>
      <c r="G1029" t="s">
        <v>302</v>
      </c>
      <c r="H1029" t="s">
        <v>80</v>
      </c>
      <c r="I1029">
        <v>144</v>
      </c>
      <c r="L1029" t="s">
        <v>376</v>
      </c>
      <c r="M1029">
        <v>136.80000000000001</v>
      </c>
      <c r="N1029">
        <v>7.2</v>
      </c>
      <c r="O1029" t="s">
        <v>399</v>
      </c>
    </row>
    <row r="1030" spans="1:15" hidden="1" x14ac:dyDescent="0.35">
      <c r="A1030" t="s">
        <v>373</v>
      </c>
      <c r="B1030" t="s">
        <v>84</v>
      </c>
      <c r="C1030" t="s">
        <v>352</v>
      </c>
      <c r="D1030" t="s">
        <v>78</v>
      </c>
      <c r="E1030">
        <v>2021</v>
      </c>
      <c r="F1030">
        <v>34</v>
      </c>
      <c r="G1030" t="s">
        <v>302</v>
      </c>
      <c r="H1030" t="s">
        <v>80</v>
      </c>
      <c r="I1030">
        <v>198</v>
      </c>
      <c r="L1030" t="s">
        <v>376</v>
      </c>
      <c r="M1030">
        <v>188.1</v>
      </c>
      <c r="N1030">
        <v>9.9</v>
      </c>
      <c r="O1030" t="s">
        <v>399</v>
      </c>
    </row>
    <row r="1031" spans="1:15" hidden="1" x14ac:dyDescent="0.35">
      <c r="A1031" t="s">
        <v>373</v>
      </c>
      <c r="B1031" t="s">
        <v>84</v>
      </c>
      <c r="C1031" t="s">
        <v>352</v>
      </c>
      <c r="D1031" t="s">
        <v>78</v>
      </c>
      <c r="E1031">
        <v>2021</v>
      </c>
      <c r="F1031">
        <v>34</v>
      </c>
      <c r="G1031" t="s">
        <v>302</v>
      </c>
      <c r="H1031" t="s">
        <v>80</v>
      </c>
      <c r="I1031">
        <v>13</v>
      </c>
      <c r="L1031" t="s">
        <v>376</v>
      </c>
      <c r="M1031">
        <v>12.35</v>
      </c>
      <c r="N1031">
        <v>0.65</v>
      </c>
      <c r="O1031" t="s">
        <v>399</v>
      </c>
    </row>
    <row r="1032" spans="1:15" hidden="1" x14ac:dyDescent="0.35">
      <c r="A1032" t="s">
        <v>373</v>
      </c>
      <c r="B1032" t="s">
        <v>84</v>
      </c>
      <c r="C1032" t="s">
        <v>352</v>
      </c>
      <c r="D1032" t="s">
        <v>78</v>
      </c>
      <c r="E1032">
        <v>2021</v>
      </c>
      <c r="F1032">
        <v>34</v>
      </c>
      <c r="G1032" t="s">
        <v>302</v>
      </c>
      <c r="H1032" t="s">
        <v>81</v>
      </c>
      <c r="I1032">
        <v>44</v>
      </c>
      <c r="L1032" t="s">
        <v>376</v>
      </c>
      <c r="M1032">
        <v>41.8</v>
      </c>
      <c r="N1032">
        <v>2.2000000000000002</v>
      </c>
      <c r="O1032" t="s">
        <v>399</v>
      </c>
    </row>
    <row r="1033" spans="1:15" hidden="1" x14ac:dyDescent="0.35">
      <c r="A1033" t="s">
        <v>373</v>
      </c>
      <c r="B1033" t="s">
        <v>84</v>
      </c>
      <c r="C1033" t="s">
        <v>352</v>
      </c>
      <c r="D1033" t="s">
        <v>78</v>
      </c>
      <c r="E1033">
        <v>2021</v>
      </c>
      <c r="F1033">
        <v>34</v>
      </c>
      <c r="G1033" t="s">
        <v>302</v>
      </c>
      <c r="H1033" t="s">
        <v>81</v>
      </c>
      <c r="I1033">
        <v>32</v>
      </c>
      <c r="L1033" t="s">
        <v>376</v>
      </c>
      <c r="M1033">
        <v>30.4</v>
      </c>
      <c r="N1033">
        <v>1.6</v>
      </c>
      <c r="O1033" t="s">
        <v>399</v>
      </c>
    </row>
    <row r="1034" spans="1:15" hidden="1" x14ac:dyDescent="0.35">
      <c r="A1034" t="s">
        <v>373</v>
      </c>
      <c r="B1034" t="s">
        <v>84</v>
      </c>
      <c r="C1034" t="s">
        <v>336</v>
      </c>
      <c r="D1034" t="s">
        <v>78</v>
      </c>
      <c r="E1034">
        <v>2020</v>
      </c>
      <c r="F1034">
        <v>79</v>
      </c>
      <c r="G1034" t="s">
        <v>312</v>
      </c>
      <c r="H1034" t="s">
        <v>80</v>
      </c>
      <c r="I1034">
        <v>1</v>
      </c>
      <c r="L1034" t="s">
        <v>376</v>
      </c>
      <c r="O1034" t="s">
        <v>394</v>
      </c>
    </row>
    <row r="1035" spans="1:15" hidden="1" x14ac:dyDescent="0.35">
      <c r="A1035" t="s">
        <v>373</v>
      </c>
      <c r="B1035" t="s">
        <v>84</v>
      </c>
      <c r="C1035" t="s">
        <v>336</v>
      </c>
      <c r="D1035" t="s">
        <v>78</v>
      </c>
      <c r="E1035">
        <v>2020</v>
      </c>
      <c r="F1035">
        <v>79</v>
      </c>
      <c r="G1035" t="s">
        <v>312</v>
      </c>
      <c r="H1035" t="s">
        <v>80</v>
      </c>
      <c r="I1035">
        <v>2</v>
      </c>
      <c r="L1035" t="s">
        <v>376</v>
      </c>
      <c r="O1035" t="s">
        <v>394</v>
      </c>
    </row>
    <row r="1036" spans="1:15" hidden="1" x14ac:dyDescent="0.35">
      <c r="A1036" t="s">
        <v>373</v>
      </c>
      <c r="B1036" t="s">
        <v>84</v>
      </c>
      <c r="C1036" t="s">
        <v>336</v>
      </c>
      <c r="D1036" t="s">
        <v>78</v>
      </c>
      <c r="E1036">
        <v>2020</v>
      </c>
      <c r="F1036">
        <v>34</v>
      </c>
      <c r="G1036" t="s">
        <v>302</v>
      </c>
      <c r="H1036" t="s">
        <v>80</v>
      </c>
      <c r="I1036">
        <v>422</v>
      </c>
      <c r="L1036" t="s">
        <v>376</v>
      </c>
      <c r="M1036">
        <v>400.9</v>
      </c>
      <c r="N1036">
        <v>21.1</v>
      </c>
      <c r="O1036" t="s">
        <v>394</v>
      </c>
    </row>
    <row r="1037" spans="1:15" hidden="1" x14ac:dyDescent="0.35">
      <c r="A1037" t="s">
        <v>373</v>
      </c>
      <c r="B1037" t="s">
        <v>84</v>
      </c>
      <c r="C1037" t="s">
        <v>336</v>
      </c>
      <c r="D1037" t="s">
        <v>78</v>
      </c>
      <c r="E1037">
        <v>2020</v>
      </c>
      <c r="F1037">
        <v>34</v>
      </c>
      <c r="G1037" t="s">
        <v>302</v>
      </c>
      <c r="H1037" t="s">
        <v>80</v>
      </c>
      <c r="I1037">
        <v>49</v>
      </c>
      <c r="L1037" t="s">
        <v>376</v>
      </c>
      <c r="M1037">
        <v>46.55</v>
      </c>
      <c r="N1037">
        <v>2.4500000000000002</v>
      </c>
      <c r="O1037" t="s">
        <v>394</v>
      </c>
    </row>
    <row r="1038" spans="1:15" hidden="1" x14ac:dyDescent="0.35">
      <c r="A1038" t="s">
        <v>373</v>
      </c>
      <c r="B1038" t="s">
        <v>84</v>
      </c>
      <c r="C1038" t="s">
        <v>336</v>
      </c>
      <c r="D1038" t="s">
        <v>78</v>
      </c>
      <c r="E1038">
        <v>2020</v>
      </c>
      <c r="F1038">
        <v>34</v>
      </c>
      <c r="G1038" t="s">
        <v>302</v>
      </c>
      <c r="H1038" t="s">
        <v>80</v>
      </c>
      <c r="I1038">
        <v>597</v>
      </c>
      <c r="L1038" t="s">
        <v>376</v>
      </c>
      <c r="M1038">
        <v>567.15</v>
      </c>
      <c r="N1038">
        <v>29.85</v>
      </c>
      <c r="O1038" t="s">
        <v>394</v>
      </c>
    </row>
    <row r="1039" spans="1:15" hidden="1" x14ac:dyDescent="0.35">
      <c r="A1039" t="s">
        <v>373</v>
      </c>
      <c r="B1039" t="s">
        <v>84</v>
      </c>
      <c r="C1039" t="s">
        <v>336</v>
      </c>
      <c r="D1039" t="s">
        <v>78</v>
      </c>
      <c r="E1039">
        <v>2020</v>
      </c>
      <c r="F1039">
        <v>34</v>
      </c>
      <c r="G1039" t="s">
        <v>302</v>
      </c>
      <c r="H1039" t="s">
        <v>80</v>
      </c>
      <c r="I1039">
        <v>41</v>
      </c>
      <c r="L1039" t="s">
        <v>376</v>
      </c>
      <c r="M1039">
        <v>38.950000000000003</v>
      </c>
      <c r="N1039">
        <v>2.0499999999999998</v>
      </c>
      <c r="O1039" t="s">
        <v>394</v>
      </c>
    </row>
    <row r="1040" spans="1:15" hidden="1" x14ac:dyDescent="0.35">
      <c r="A1040" t="s">
        <v>373</v>
      </c>
      <c r="B1040" t="s">
        <v>84</v>
      </c>
      <c r="C1040" t="s">
        <v>336</v>
      </c>
      <c r="D1040" t="s">
        <v>78</v>
      </c>
      <c r="E1040">
        <v>2020</v>
      </c>
      <c r="F1040">
        <v>34</v>
      </c>
      <c r="G1040" t="s">
        <v>302</v>
      </c>
      <c r="H1040" t="s">
        <v>80</v>
      </c>
      <c r="I1040">
        <v>316</v>
      </c>
      <c r="L1040" t="s">
        <v>376</v>
      </c>
      <c r="M1040">
        <v>300.2</v>
      </c>
      <c r="N1040">
        <v>15.8</v>
      </c>
      <c r="O1040" t="s">
        <v>394</v>
      </c>
    </row>
    <row r="1041" spans="1:15" hidden="1" x14ac:dyDescent="0.35">
      <c r="A1041" t="s">
        <v>373</v>
      </c>
      <c r="B1041" t="s">
        <v>84</v>
      </c>
      <c r="C1041" t="s">
        <v>336</v>
      </c>
      <c r="D1041" t="s">
        <v>78</v>
      </c>
      <c r="E1041">
        <v>2020</v>
      </c>
      <c r="F1041">
        <v>34</v>
      </c>
      <c r="G1041" t="s">
        <v>302</v>
      </c>
      <c r="H1041" t="s">
        <v>80</v>
      </c>
      <c r="I1041">
        <v>37</v>
      </c>
      <c r="L1041" t="s">
        <v>376</v>
      </c>
      <c r="M1041">
        <v>35.15</v>
      </c>
      <c r="N1041">
        <v>1.85</v>
      </c>
      <c r="O1041" t="s">
        <v>394</v>
      </c>
    </row>
    <row r="1042" spans="1:15" hidden="1" x14ac:dyDescent="0.35">
      <c r="A1042" t="s">
        <v>373</v>
      </c>
      <c r="B1042" t="s">
        <v>84</v>
      </c>
      <c r="C1042" t="s">
        <v>336</v>
      </c>
      <c r="D1042" t="s">
        <v>78</v>
      </c>
      <c r="E1042">
        <v>2020</v>
      </c>
      <c r="F1042">
        <v>34</v>
      </c>
      <c r="G1042" t="s">
        <v>302</v>
      </c>
      <c r="H1042" t="s">
        <v>80</v>
      </c>
      <c r="I1042">
        <v>448</v>
      </c>
      <c r="L1042" t="s">
        <v>376</v>
      </c>
      <c r="M1042">
        <v>425.6</v>
      </c>
      <c r="N1042">
        <v>22.4</v>
      </c>
      <c r="O1042" t="s">
        <v>394</v>
      </c>
    </row>
    <row r="1043" spans="1:15" hidden="1" x14ac:dyDescent="0.35">
      <c r="A1043" t="s">
        <v>373</v>
      </c>
      <c r="B1043" t="s">
        <v>84</v>
      </c>
      <c r="C1043" t="s">
        <v>336</v>
      </c>
      <c r="D1043" t="s">
        <v>78</v>
      </c>
      <c r="E1043">
        <v>2020</v>
      </c>
      <c r="F1043">
        <v>34</v>
      </c>
      <c r="G1043" t="s">
        <v>302</v>
      </c>
      <c r="H1043" t="s">
        <v>80</v>
      </c>
      <c r="I1043">
        <v>31</v>
      </c>
      <c r="L1043" t="s">
        <v>376</v>
      </c>
      <c r="M1043">
        <v>29.45</v>
      </c>
      <c r="N1043">
        <v>1.55</v>
      </c>
      <c r="O1043" t="s">
        <v>394</v>
      </c>
    </row>
    <row r="1044" spans="1:15" hidden="1" x14ac:dyDescent="0.35">
      <c r="A1044" t="s">
        <v>373</v>
      </c>
      <c r="B1044" t="s">
        <v>84</v>
      </c>
      <c r="C1044" t="s">
        <v>353</v>
      </c>
      <c r="D1044" t="s">
        <v>78</v>
      </c>
      <c r="E1044">
        <v>2021</v>
      </c>
      <c r="F1044">
        <v>34</v>
      </c>
      <c r="G1044" t="s">
        <v>302</v>
      </c>
      <c r="H1044" t="s">
        <v>80</v>
      </c>
      <c r="I1044">
        <v>64</v>
      </c>
      <c r="L1044" t="s">
        <v>376</v>
      </c>
      <c r="M1044">
        <v>60.8</v>
      </c>
      <c r="N1044">
        <v>3.2</v>
      </c>
      <c r="O1044" t="s">
        <v>402</v>
      </c>
    </row>
    <row r="1045" spans="1:15" hidden="1" x14ac:dyDescent="0.35">
      <c r="A1045" t="s">
        <v>373</v>
      </c>
      <c r="B1045" t="s">
        <v>84</v>
      </c>
      <c r="C1045" t="s">
        <v>353</v>
      </c>
      <c r="D1045" t="s">
        <v>78</v>
      </c>
      <c r="E1045">
        <v>2021</v>
      </c>
      <c r="F1045">
        <v>34</v>
      </c>
      <c r="G1045" t="s">
        <v>302</v>
      </c>
      <c r="H1045" t="s">
        <v>80</v>
      </c>
      <c r="I1045">
        <v>107</v>
      </c>
      <c r="L1045" t="s">
        <v>376</v>
      </c>
      <c r="M1045">
        <v>101.65</v>
      </c>
      <c r="N1045">
        <v>5.35</v>
      </c>
      <c r="O1045" t="s">
        <v>402</v>
      </c>
    </row>
    <row r="1046" spans="1:15" hidden="1" x14ac:dyDescent="0.35">
      <c r="A1046" t="s">
        <v>373</v>
      </c>
      <c r="B1046" t="s">
        <v>84</v>
      </c>
      <c r="C1046" t="s">
        <v>353</v>
      </c>
      <c r="D1046" t="s">
        <v>78</v>
      </c>
      <c r="E1046">
        <v>2021</v>
      </c>
      <c r="F1046">
        <v>34</v>
      </c>
      <c r="G1046" t="s">
        <v>302</v>
      </c>
      <c r="H1046" t="s">
        <v>80</v>
      </c>
      <c r="I1046">
        <v>67</v>
      </c>
      <c r="L1046" t="s">
        <v>376</v>
      </c>
      <c r="M1046">
        <v>63.65</v>
      </c>
      <c r="N1046">
        <v>3.35</v>
      </c>
      <c r="O1046" t="s">
        <v>402</v>
      </c>
    </row>
    <row r="1047" spans="1:15" hidden="1" x14ac:dyDescent="0.35">
      <c r="A1047" t="s">
        <v>373</v>
      </c>
      <c r="B1047" t="s">
        <v>84</v>
      </c>
      <c r="C1047" t="s">
        <v>353</v>
      </c>
      <c r="D1047" t="s">
        <v>78</v>
      </c>
      <c r="E1047">
        <v>2021</v>
      </c>
      <c r="F1047">
        <v>34</v>
      </c>
      <c r="G1047" t="s">
        <v>302</v>
      </c>
      <c r="H1047" t="s">
        <v>80</v>
      </c>
      <c r="I1047">
        <v>3</v>
      </c>
      <c r="L1047" t="s">
        <v>376</v>
      </c>
      <c r="M1047">
        <v>2.85</v>
      </c>
      <c r="N1047">
        <v>0.15</v>
      </c>
      <c r="O1047" t="s">
        <v>402</v>
      </c>
    </row>
    <row r="1048" spans="1:15" hidden="1" x14ac:dyDescent="0.35">
      <c r="A1048" t="s">
        <v>373</v>
      </c>
      <c r="B1048" t="s">
        <v>84</v>
      </c>
      <c r="C1048" t="s">
        <v>337</v>
      </c>
      <c r="D1048" t="s">
        <v>78</v>
      </c>
      <c r="E1048">
        <v>2020</v>
      </c>
      <c r="F1048">
        <v>79</v>
      </c>
      <c r="G1048" t="s">
        <v>312</v>
      </c>
      <c r="H1048" t="s">
        <v>80</v>
      </c>
      <c r="I1048">
        <v>11</v>
      </c>
      <c r="L1048" t="s">
        <v>376</v>
      </c>
      <c r="O1048" t="s">
        <v>395</v>
      </c>
    </row>
    <row r="1049" spans="1:15" hidden="1" x14ac:dyDescent="0.35">
      <c r="A1049" t="s">
        <v>373</v>
      </c>
      <c r="B1049" t="s">
        <v>84</v>
      </c>
      <c r="C1049" t="s">
        <v>337</v>
      </c>
      <c r="D1049" t="s">
        <v>78</v>
      </c>
      <c r="E1049">
        <v>2020</v>
      </c>
      <c r="F1049">
        <v>79</v>
      </c>
      <c r="G1049" t="s">
        <v>312</v>
      </c>
      <c r="H1049" t="s">
        <v>80</v>
      </c>
      <c r="I1049">
        <v>19</v>
      </c>
      <c r="L1049" t="s">
        <v>376</v>
      </c>
      <c r="O1049" t="s">
        <v>395</v>
      </c>
    </row>
    <row r="1050" spans="1:15" hidden="1" x14ac:dyDescent="0.35">
      <c r="A1050" t="s">
        <v>373</v>
      </c>
      <c r="B1050" t="s">
        <v>84</v>
      </c>
      <c r="C1050" t="s">
        <v>337</v>
      </c>
      <c r="D1050" t="s">
        <v>78</v>
      </c>
      <c r="E1050">
        <v>2020</v>
      </c>
      <c r="F1050">
        <v>34</v>
      </c>
      <c r="G1050" t="s">
        <v>302</v>
      </c>
      <c r="H1050" t="s">
        <v>80</v>
      </c>
      <c r="I1050">
        <v>1074</v>
      </c>
      <c r="L1050" t="s">
        <v>376</v>
      </c>
      <c r="M1050">
        <v>1020.3</v>
      </c>
      <c r="N1050">
        <v>53.7</v>
      </c>
      <c r="O1050" t="s">
        <v>395</v>
      </c>
    </row>
    <row r="1051" spans="1:15" hidden="1" x14ac:dyDescent="0.35">
      <c r="A1051" t="s">
        <v>373</v>
      </c>
      <c r="B1051" t="s">
        <v>84</v>
      </c>
      <c r="C1051" t="s">
        <v>337</v>
      </c>
      <c r="D1051" t="s">
        <v>78</v>
      </c>
      <c r="E1051">
        <v>2020</v>
      </c>
      <c r="F1051">
        <v>34</v>
      </c>
      <c r="G1051" t="s">
        <v>302</v>
      </c>
      <c r="H1051" t="s">
        <v>80</v>
      </c>
      <c r="I1051">
        <v>76</v>
      </c>
      <c r="L1051" t="s">
        <v>376</v>
      </c>
      <c r="M1051">
        <v>72.2</v>
      </c>
      <c r="N1051">
        <v>3.8</v>
      </c>
      <c r="O1051" t="s">
        <v>395</v>
      </c>
    </row>
    <row r="1052" spans="1:15" hidden="1" x14ac:dyDescent="0.35">
      <c r="A1052" t="s">
        <v>373</v>
      </c>
      <c r="B1052" t="s">
        <v>84</v>
      </c>
      <c r="C1052" t="s">
        <v>337</v>
      </c>
      <c r="D1052" t="s">
        <v>78</v>
      </c>
      <c r="E1052">
        <v>2020</v>
      </c>
      <c r="F1052">
        <v>34</v>
      </c>
      <c r="G1052" t="s">
        <v>302</v>
      </c>
      <c r="H1052" t="s">
        <v>80</v>
      </c>
      <c r="I1052">
        <v>142</v>
      </c>
      <c r="L1052" t="s">
        <v>376</v>
      </c>
      <c r="M1052">
        <v>142</v>
      </c>
      <c r="N1052">
        <v>0</v>
      </c>
      <c r="O1052" t="s">
        <v>395</v>
      </c>
    </row>
    <row r="1053" spans="1:15" hidden="1" x14ac:dyDescent="0.35">
      <c r="A1053" t="s">
        <v>373</v>
      </c>
      <c r="B1053" t="s">
        <v>84</v>
      </c>
      <c r="C1053" t="s">
        <v>337</v>
      </c>
      <c r="D1053" t="s">
        <v>78</v>
      </c>
      <c r="E1053">
        <v>2020</v>
      </c>
      <c r="F1053">
        <v>34</v>
      </c>
      <c r="G1053" t="s">
        <v>302</v>
      </c>
      <c r="H1053" t="s">
        <v>80</v>
      </c>
      <c r="I1053">
        <v>68</v>
      </c>
      <c r="L1053" t="s">
        <v>376</v>
      </c>
      <c r="M1053">
        <v>64.599999999999994</v>
      </c>
      <c r="N1053">
        <v>3.4</v>
      </c>
      <c r="O1053" t="s">
        <v>395</v>
      </c>
    </row>
    <row r="1054" spans="1:15" hidden="1" x14ac:dyDescent="0.35">
      <c r="A1054" t="s">
        <v>373</v>
      </c>
      <c r="B1054" t="s">
        <v>84</v>
      </c>
      <c r="C1054" t="s">
        <v>337</v>
      </c>
      <c r="D1054" t="s">
        <v>78</v>
      </c>
      <c r="E1054">
        <v>2020</v>
      </c>
      <c r="F1054">
        <v>34</v>
      </c>
      <c r="G1054" t="s">
        <v>302</v>
      </c>
      <c r="H1054" t="s">
        <v>81</v>
      </c>
      <c r="I1054">
        <v>500</v>
      </c>
      <c r="L1054" t="s">
        <v>376</v>
      </c>
      <c r="M1054">
        <v>475</v>
      </c>
      <c r="N1054">
        <v>25</v>
      </c>
      <c r="O1054" t="s">
        <v>395</v>
      </c>
    </row>
    <row r="1055" spans="1:15" hidden="1" x14ac:dyDescent="0.35">
      <c r="A1055" t="s">
        <v>373</v>
      </c>
      <c r="B1055" t="s">
        <v>84</v>
      </c>
      <c r="C1055" t="s">
        <v>337</v>
      </c>
      <c r="D1055" t="s">
        <v>78</v>
      </c>
      <c r="E1055">
        <v>2020</v>
      </c>
      <c r="F1055">
        <v>34</v>
      </c>
      <c r="G1055" t="s">
        <v>302</v>
      </c>
      <c r="H1055" t="s">
        <v>81</v>
      </c>
      <c r="I1055">
        <v>119</v>
      </c>
      <c r="L1055" t="s">
        <v>376</v>
      </c>
      <c r="M1055">
        <v>113.05</v>
      </c>
      <c r="N1055">
        <v>5.95</v>
      </c>
      <c r="O1055" t="s">
        <v>395</v>
      </c>
    </row>
    <row r="1056" spans="1:15" hidden="1" x14ac:dyDescent="0.35">
      <c r="A1056" t="s">
        <v>373</v>
      </c>
      <c r="B1056" t="s">
        <v>84</v>
      </c>
      <c r="C1056" t="s">
        <v>337</v>
      </c>
      <c r="D1056" t="s">
        <v>78</v>
      </c>
      <c r="E1056">
        <v>2020</v>
      </c>
      <c r="F1056">
        <v>34</v>
      </c>
      <c r="G1056" t="s">
        <v>302</v>
      </c>
      <c r="H1056" t="s">
        <v>80</v>
      </c>
      <c r="I1056">
        <v>806</v>
      </c>
      <c r="L1056" t="s">
        <v>376</v>
      </c>
      <c r="M1056">
        <v>765.7</v>
      </c>
      <c r="N1056">
        <v>40.299999999999997</v>
      </c>
      <c r="O1056" t="s">
        <v>395</v>
      </c>
    </row>
    <row r="1057" spans="1:15" hidden="1" x14ac:dyDescent="0.35">
      <c r="A1057" t="s">
        <v>373</v>
      </c>
      <c r="B1057" t="s">
        <v>84</v>
      </c>
      <c r="C1057" t="s">
        <v>337</v>
      </c>
      <c r="D1057" t="s">
        <v>78</v>
      </c>
      <c r="E1057">
        <v>2020</v>
      </c>
      <c r="F1057">
        <v>34</v>
      </c>
      <c r="G1057" t="s">
        <v>302</v>
      </c>
      <c r="H1057" t="s">
        <v>80</v>
      </c>
      <c r="I1057">
        <v>57</v>
      </c>
      <c r="L1057" t="s">
        <v>376</v>
      </c>
      <c r="M1057">
        <v>54.15</v>
      </c>
      <c r="N1057">
        <v>2.85</v>
      </c>
      <c r="O1057" t="s">
        <v>395</v>
      </c>
    </row>
    <row r="1058" spans="1:15" hidden="1" x14ac:dyDescent="0.35">
      <c r="A1058" t="s">
        <v>373</v>
      </c>
      <c r="B1058" t="s">
        <v>84</v>
      </c>
      <c r="C1058" t="s">
        <v>337</v>
      </c>
      <c r="D1058" t="s">
        <v>78</v>
      </c>
      <c r="E1058">
        <v>2020</v>
      </c>
      <c r="F1058">
        <v>34</v>
      </c>
      <c r="G1058" t="s">
        <v>302</v>
      </c>
      <c r="H1058" t="s">
        <v>80</v>
      </c>
      <c r="I1058">
        <v>51</v>
      </c>
      <c r="L1058" t="s">
        <v>376</v>
      </c>
      <c r="M1058">
        <v>48.45</v>
      </c>
      <c r="N1058">
        <v>2.5499999999999998</v>
      </c>
      <c r="O1058" t="s">
        <v>395</v>
      </c>
    </row>
    <row r="1059" spans="1:15" hidden="1" x14ac:dyDescent="0.35">
      <c r="A1059" t="s">
        <v>373</v>
      </c>
      <c r="B1059" t="s">
        <v>84</v>
      </c>
      <c r="C1059" t="s">
        <v>337</v>
      </c>
      <c r="D1059" t="s">
        <v>78</v>
      </c>
      <c r="E1059">
        <v>2020</v>
      </c>
      <c r="F1059">
        <v>34</v>
      </c>
      <c r="G1059" t="s">
        <v>302</v>
      </c>
      <c r="H1059" t="s">
        <v>81</v>
      </c>
      <c r="I1059">
        <v>375</v>
      </c>
      <c r="L1059" t="s">
        <v>376</v>
      </c>
      <c r="M1059">
        <v>356.25</v>
      </c>
      <c r="N1059">
        <v>18.75</v>
      </c>
      <c r="O1059" t="s">
        <v>395</v>
      </c>
    </row>
    <row r="1060" spans="1:15" hidden="1" x14ac:dyDescent="0.35">
      <c r="A1060" t="s">
        <v>373</v>
      </c>
      <c r="B1060" t="s">
        <v>84</v>
      </c>
      <c r="C1060" t="s">
        <v>337</v>
      </c>
      <c r="D1060" t="s">
        <v>78</v>
      </c>
      <c r="E1060">
        <v>2020</v>
      </c>
      <c r="F1060">
        <v>34</v>
      </c>
      <c r="G1060" t="s">
        <v>302</v>
      </c>
      <c r="H1060" t="s">
        <v>81</v>
      </c>
      <c r="I1060">
        <v>89</v>
      </c>
      <c r="L1060" t="s">
        <v>376</v>
      </c>
      <c r="M1060">
        <v>84.55</v>
      </c>
      <c r="N1060">
        <v>4.45</v>
      </c>
      <c r="O1060" t="s">
        <v>395</v>
      </c>
    </row>
    <row r="1061" spans="1:15" hidden="1" x14ac:dyDescent="0.35">
      <c r="A1061" t="s">
        <v>373</v>
      </c>
      <c r="B1061" t="s">
        <v>84</v>
      </c>
      <c r="C1061" t="s">
        <v>331</v>
      </c>
      <c r="D1061" t="s">
        <v>78</v>
      </c>
      <c r="E1061">
        <v>2020</v>
      </c>
      <c r="F1061">
        <v>79</v>
      </c>
      <c r="G1061" t="s">
        <v>312</v>
      </c>
      <c r="H1061" t="s">
        <v>80</v>
      </c>
      <c r="I1061">
        <v>233</v>
      </c>
      <c r="L1061" t="s">
        <v>376</v>
      </c>
      <c r="O1061" t="s">
        <v>397</v>
      </c>
    </row>
    <row r="1062" spans="1:15" hidden="1" x14ac:dyDescent="0.35">
      <c r="A1062" t="s">
        <v>373</v>
      </c>
      <c r="B1062" t="s">
        <v>84</v>
      </c>
      <c r="C1062" t="s">
        <v>331</v>
      </c>
      <c r="D1062" t="s">
        <v>78</v>
      </c>
      <c r="E1062">
        <v>2020</v>
      </c>
      <c r="F1062">
        <v>79</v>
      </c>
      <c r="G1062" t="s">
        <v>312</v>
      </c>
      <c r="H1062" t="s">
        <v>80</v>
      </c>
      <c r="I1062">
        <v>10</v>
      </c>
      <c r="L1062" t="s">
        <v>376</v>
      </c>
      <c r="O1062" t="s">
        <v>397</v>
      </c>
    </row>
    <row r="1063" spans="1:15" hidden="1" x14ac:dyDescent="0.35">
      <c r="A1063" t="s">
        <v>373</v>
      </c>
      <c r="B1063" t="s">
        <v>84</v>
      </c>
      <c r="C1063" t="s">
        <v>331</v>
      </c>
      <c r="D1063" t="s">
        <v>78</v>
      </c>
      <c r="E1063">
        <v>2020</v>
      </c>
      <c r="F1063">
        <v>79</v>
      </c>
      <c r="G1063" t="s">
        <v>312</v>
      </c>
      <c r="H1063" t="s">
        <v>80</v>
      </c>
      <c r="I1063">
        <v>231</v>
      </c>
      <c r="L1063" t="s">
        <v>376</v>
      </c>
      <c r="O1063" t="s">
        <v>397</v>
      </c>
    </row>
    <row r="1064" spans="1:15" hidden="1" x14ac:dyDescent="0.35">
      <c r="A1064" t="s">
        <v>373</v>
      </c>
      <c r="B1064" t="s">
        <v>84</v>
      </c>
      <c r="C1064" t="s">
        <v>331</v>
      </c>
      <c r="D1064" t="s">
        <v>78</v>
      </c>
      <c r="E1064">
        <v>2020</v>
      </c>
      <c r="F1064">
        <v>79</v>
      </c>
      <c r="G1064" t="s">
        <v>312</v>
      </c>
      <c r="H1064" t="s">
        <v>80</v>
      </c>
      <c r="I1064">
        <v>25</v>
      </c>
      <c r="L1064" t="s">
        <v>376</v>
      </c>
      <c r="O1064" t="s">
        <v>397</v>
      </c>
    </row>
    <row r="1065" spans="1:15" hidden="1" x14ac:dyDescent="0.35">
      <c r="A1065" t="s">
        <v>373</v>
      </c>
      <c r="B1065" t="s">
        <v>84</v>
      </c>
      <c r="C1065" t="s">
        <v>331</v>
      </c>
      <c r="D1065" t="s">
        <v>78</v>
      </c>
      <c r="E1065">
        <v>2020</v>
      </c>
      <c r="F1065">
        <v>79</v>
      </c>
      <c r="G1065" t="s">
        <v>312</v>
      </c>
      <c r="H1065" t="s">
        <v>81</v>
      </c>
      <c r="I1065">
        <v>123</v>
      </c>
      <c r="L1065" t="s">
        <v>376</v>
      </c>
      <c r="O1065" t="s">
        <v>397</v>
      </c>
    </row>
    <row r="1066" spans="1:15" hidden="1" x14ac:dyDescent="0.35">
      <c r="A1066" t="s">
        <v>373</v>
      </c>
      <c r="B1066" t="s">
        <v>84</v>
      </c>
      <c r="C1066" t="s">
        <v>331</v>
      </c>
      <c r="D1066" t="s">
        <v>78</v>
      </c>
      <c r="E1066">
        <v>2020</v>
      </c>
      <c r="F1066">
        <v>79</v>
      </c>
      <c r="G1066" t="s">
        <v>312</v>
      </c>
      <c r="H1066" t="s">
        <v>81</v>
      </c>
      <c r="I1066">
        <v>18</v>
      </c>
      <c r="L1066" t="s">
        <v>376</v>
      </c>
      <c r="O1066" t="s">
        <v>397</v>
      </c>
    </row>
    <row r="1067" spans="1:15" hidden="1" x14ac:dyDescent="0.35">
      <c r="A1067" t="s">
        <v>373</v>
      </c>
      <c r="B1067" t="s">
        <v>84</v>
      </c>
      <c r="C1067" t="s">
        <v>331</v>
      </c>
      <c r="D1067" t="s">
        <v>78</v>
      </c>
      <c r="E1067">
        <v>2020</v>
      </c>
      <c r="F1067">
        <v>34</v>
      </c>
      <c r="G1067" t="s">
        <v>302</v>
      </c>
      <c r="H1067" t="s">
        <v>80</v>
      </c>
      <c r="I1067">
        <v>52568</v>
      </c>
      <c r="L1067" t="s">
        <v>376</v>
      </c>
      <c r="M1067">
        <v>48803.22</v>
      </c>
      <c r="N1067">
        <v>3764.78</v>
      </c>
      <c r="O1067" t="s">
        <v>397</v>
      </c>
    </row>
    <row r="1068" spans="1:15" hidden="1" x14ac:dyDescent="0.35">
      <c r="A1068" t="s">
        <v>373</v>
      </c>
      <c r="B1068" t="s">
        <v>84</v>
      </c>
      <c r="C1068" t="s">
        <v>331</v>
      </c>
      <c r="D1068" t="s">
        <v>78</v>
      </c>
      <c r="E1068">
        <v>2020</v>
      </c>
      <c r="F1068">
        <v>34</v>
      </c>
      <c r="G1068" t="s">
        <v>302</v>
      </c>
      <c r="H1068" t="s">
        <v>80</v>
      </c>
      <c r="I1068">
        <v>1460</v>
      </c>
      <c r="L1068" t="s">
        <v>376</v>
      </c>
      <c r="M1068">
        <v>1355.44</v>
      </c>
      <c r="N1068">
        <v>104.56</v>
      </c>
      <c r="O1068" t="s">
        <v>397</v>
      </c>
    </row>
    <row r="1069" spans="1:15" hidden="1" x14ac:dyDescent="0.35">
      <c r="A1069" t="s">
        <v>373</v>
      </c>
      <c r="B1069" t="s">
        <v>84</v>
      </c>
      <c r="C1069" t="s">
        <v>331</v>
      </c>
      <c r="D1069" t="s">
        <v>78</v>
      </c>
      <c r="E1069">
        <v>2020</v>
      </c>
      <c r="F1069">
        <v>34</v>
      </c>
      <c r="G1069" t="s">
        <v>302</v>
      </c>
      <c r="H1069" t="s">
        <v>80</v>
      </c>
      <c r="I1069">
        <v>5262</v>
      </c>
      <c r="L1069" t="s">
        <v>376</v>
      </c>
      <c r="M1069">
        <v>4885.1499999999996</v>
      </c>
      <c r="N1069">
        <v>376.85</v>
      </c>
      <c r="O1069" t="s">
        <v>397</v>
      </c>
    </row>
    <row r="1070" spans="1:15" hidden="1" x14ac:dyDescent="0.35">
      <c r="A1070" t="s">
        <v>373</v>
      </c>
      <c r="B1070" t="s">
        <v>84</v>
      </c>
      <c r="C1070" t="s">
        <v>331</v>
      </c>
      <c r="D1070" t="s">
        <v>78</v>
      </c>
      <c r="E1070">
        <v>2020</v>
      </c>
      <c r="F1070">
        <v>34</v>
      </c>
      <c r="G1070" t="s">
        <v>302</v>
      </c>
      <c r="H1070" t="s">
        <v>80</v>
      </c>
      <c r="I1070">
        <v>5667</v>
      </c>
      <c r="L1070" t="s">
        <v>376</v>
      </c>
      <c r="M1070">
        <v>5261.15</v>
      </c>
      <c r="N1070">
        <v>405.85</v>
      </c>
      <c r="O1070" t="s">
        <v>397</v>
      </c>
    </row>
    <row r="1071" spans="1:15" hidden="1" x14ac:dyDescent="0.35">
      <c r="A1071" t="s">
        <v>373</v>
      </c>
      <c r="B1071" t="s">
        <v>84</v>
      </c>
      <c r="C1071" t="s">
        <v>331</v>
      </c>
      <c r="D1071" t="s">
        <v>78</v>
      </c>
      <c r="E1071">
        <v>2020</v>
      </c>
      <c r="F1071">
        <v>34</v>
      </c>
      <c r="G1071" t="s">
        <v>302</v>
      </c>
      <c r="H1071" t="s">
        <v>81</v>
      </c>
      <c r="I1071">
        <v>5241</v>
      </c>
      <c r="L1071" t="s">
        <v>376</v>
      </c>
      <c r="M1071">
        <v>4865.6499999999996</v>
      </c>
      <c r="N1071">
        <v>375.35</v>
      </c>
      <c r="O1071" t="s">
        <v>397</v>
      </c>
    </row>
    <row r="1072" spans="1:15" hidden="1" x14ac:dyDescent="0.35">
      <c r="A1072" t="s">
        <v>373</v>
      </c>
      <c r="B1072" t="s">
        <v>84</v>
      </c>
      <c r="C1072" t="s">
        <v>331</v>
      </c>
      <c r="D1072" t="s">
        <v>78</v>
      </c>
      <c r="E1072">
        <v>2020</v>
      </c>
      <c r="F1072">
        <v>34</v>
      </c>
      <c r="G1072" t="s">
        <v>302</v>
      </c>
      <c r="H1072" t="s">
        <v>81</v>
      </c>
      <c r="I1072">
        <v>211</v>
      </c>
      <c r="L1072" t="s">
        <v>376</v>
      </c>
      <c r="M1072">
        <v>195.89</v>
      </c>
      <c r="N1072">
        <v>15.11</v>
      </c>
      <c r="O1072" t="s">
        <v>397</v>
      </c>
    </row>
    <row r="1073" spans="1:15" hidden="1" x14ac:dyDescent="0.35">
      <c r="A1073" t="s">
        <v>373</v>
      </c>
      <c r="B1073" t="s">
        <v>84</v>
      </c>
      <c r="C1073" t="s">
        <v>331</v>
      </c>
      <c r="D1073" t="s">
        <v>78</v>
      </c>
      <c r="E1073">
        <v>2020</v>
      </c>
      <c r="F1073">
        <v>34</v>
      </c>
      <c r="G1073" t="s">
        <v>302</v>
      </c>
      <c r="H1073" t="s">
        <v>80</v>
      </c>
      <c r="I1073">
        <v>2419</v>
      </c>
      <c r="L1073" t="s">
        <v>376</v>
      </c>
      <c r="M1073">
        <v>2245.7600000000002</v>
      </c>
      <c r="N1073">
        <v>173.24</v>
      </c>
      <c r="O1073" t="s">
        <v>397</v>
      </c>
    </row>
    <row r="1074" spans="1:15" hidden="1" x14ac:dyDescent="0.35">
      <c r="A1074" t="s">
        <v>373</v>
      </c>
      <c r="B1074" t="s">
        <v>84</v>
      </c>
      <c r="C1074" t="s">
        <v>331</v>
      </c>
      <c r="D1074" t="s">
        <v>78</v>
      </c>
      <c r="E1074">
        <v>2020</v>
      </c>
      <c r="F1074">
        <v>34</v>
      </c>
      <c r="G1074" t="s">
        <v>302</v>
      </c>
      <c r="H1074" t="s">
        <v>81</v>
      </c>
      <c r="I1074">
        <v>6102</v>
      </c>
      <c r="L1074" t="s">
        <v>376</v>
      </c>
      <c r="M1074">
        <v>5664.99</v>
      </c>
      <c r="N1074">
        <v>437.01</v>
      </c>
      <c r="O1074" t="s">
        <v>397</v>
      </c>
    </row>
    <row r="1075" spans="1:15" hidden="1" x14ac:dyDescent="0.35">
      <c r="A1075" t="s">
        <v>373</v>
      </c>
      <c r="B1075" t="s">
        <v>84</v>
      </c>
      <c r="C1075" t="s">
        <v>331</v>
      </c>
      <c r="D1075" t="s">
        <v>78</v>
      </c>
      <c r="E1075">
        <v>2021</v>
      </c>
      <c r="F1075">
        <v>79</v>
      </c>
      <c r="G1075" t="s">
        <v>312</v>
      </c>
      <c r="H1075" t="s">
        <v>80</v>
      </c>
      <c r="I1075">
        <v>733</v>
      </c>
      <c r="L1075" t="s">
        <v>376</v>
      </c>
      <c r="O1075" t="s">
        <v>397</v>
      </c>
    </row>
    <row r="1076" spans="1:15" hidden="1" x14ac:dyDescent="0.35">
      <c r="A1076" t="s">
        <v>373</v>
      </c>
      <c r="B1076" t="s">
        <v>84</v>
      </c>
      <c r="C1076" t="s">
        <v>331</v>
      </c>
      <c r="D1076" t="s">
        <v>78</v>
      </c>
      <c r="E1076">
        <v>2021</v>
      </c>
      <c r="F1076">
        <v>79</v>
      </c>
      <c r="G1076" t="s">
        <v>312</v>
      </c>
      <c r="H1076" t="s">
        <v>80</v>
      </c>
      <c r="I1076">
        <v>6</v>
      </c>
      <c r="L1076" t="s">
        <v>376</v>
      </c>
      <c r="O1076" t="s">
        <v>397</v>
      </c>
    </row>
    <row r="1077" spans="1:15" hidden="1" x14ac:dyDescent="0.35">
      <c r="A1077" t="s">
        <v>373</v>
      </c>
      <c r="B1077" t="s">
        <v>84</v>
      </c>
      <c r="C1077" t="s">
        <v>331</v>
      </c>
      <c r="D1077" t="s">
        <v>78</v>
      </c>
      <c r="E1077">
        <v>2021</v>
      </c>
      <c r="F1077">
        <v>79</v>
      </c>
      <c r="G1077" t="s">
        <v>312</v>
      </c>
      <c r="H1077" t="s">
        <v>80</v>
      </c>
      <c r="I1077">
        <v>722</v>
      </c>
      <c r="L1077" t="s">
        <v>376</v>
      </c>
      <c r="O1077" t="s">
        <v>397</v>
      </c>
    </row>
    <row r="1078" spans="1:15" hidden="1" x14ac:dyDescent="0.35">
      <c r="A1078" t="s">
        <v>373</v>
      </c>
      <c r="B1078" t="s">
        <v>84</v>
      </c>
      <c r="C1078" t="s">
        <v>331</v>
      </c>
      <c r="D1078" t="s">
        <v>78</v>
      </c>
      <c r="E1078">
        <v>2021</v>
      </c>
      <c r="F1078">
        <v>79</v>
      </c>
      <c r="G1078" t="s">
        <v>312</v>
      </c>
      <c r="H1078" t="s">
        <v>80</v>
      </c>
      <c r="I1078">
        <v>71</v>
      </c>
      <c r="L1078" t="s">
        <v>376</v>
      </c>
      <c r="O1078" t="s">
        <v>397</v>
      </c>
    </row>
    <row r="1079" spans="1:15" hidden="1" x14ac:dyDescent="0.35">
      <c r="A1079" t="s">
        <v>373</v>
      </c>
      <c r="B1079" t="s">
        <v>84</v>
      </c>
      <c r="C1079" t="s">
        <v>331</v>
      </c>
      <c r="D1079" t="s">
        <v>78</v>
      </c>
      <c r="E1079">
        <v>2021</v>
      </c>
      <c r="F1079">
        <v>79</v>
      </c>
      <c r="G1079" t="s">
        <v>312</v>
      </c>
      <c r="H1079" t="s">
        <v>81</v>
      </c>
      <c r="I1079">
        <v>410</v>
      </c>
      <c r="L1079" t="s">
        <v>376</v>
      </c>
      <c r="O1079" t="s">
        <v>397</v>
      </c>
    </row>
    <row r="1080" spans="1:15" hidden="1" x14ac:dyDescent="0.35">
      <c r="A1080" t="s">
        <v>373</v>
      </c>
      <c r="B1080" t="s">
        <v>84</v>
      </c>
      <c r="C1080" t="s">
        <v>331</v>
      </c>
      <c r="D1080" t="s">
        <v>78</v>
      </c>
      <c r="E1080">
        <v>2021</v>
      </c>
      <c r="F1080">
        <v>79</v>
      </c>
      <c r="G1080" t="s">
        <v>312</v>
      </c>
      <c r="H1080" t="s">
        <v>81</v>
      </c>
      <c r="I1080">
        <v>46</v>
      </c>
      <c r="L1080" t="s">
        <v>376</v>
      </c>
      <c r="O1080" t="s">
        <v>397</v>
      </c>
    </row>
    <row r="1081" spans="1:15" hidden="1" x14ac:dyDescent="0.35">
      <c r="A1081" t="s">
        <v>373</v>
      </c>
      <c r="B1081" t="s">
        <v>84</v>
      </c>
      <c r="C1081" t="s">
        <v>331</v>
      </c>
      <c r="D1081" t="s">
        <v>78</v>
      </c>
      <c r="E1081">
        <v>2021</v>
      </c>
      <c r="F1081">
        <v>34</v>
      </c>
      <c r="G1081" t="s">
        <v>302</v>
      </c>
      <c r="H1081" t="s">
        <v>80</v>
      </c>
      <c r="I1081">
        <v>5630</v>
      </c>
      <c r="L1081" t="s">
        <v>376</v>
      </c>
      <c r="M1081">
        <v>5601.34</v>
      </c>
      <c r="N1081">
        <v>28.66</v>
      </c>
      <c r="O1081" t="s">
        <v>397</v>
      </c>
    </row>
    <row r="1082" spans="1:15" hidden="1" x14ac:dyDescent="0.35">
      <c r="A1082" t="s">
        <v>373</v>
      </c>
      <c r="B1082" t="s">
        <v>84</v>
      </c>
      <c r="C1082" t="s">
        <v>331</v>
      </c>
      <c r="D1082" t="s">
        <v>78</v>
      </c>
      <c r="E1082">
        <v>2021</v>
      </c>
      <c r="F1082">
        <v>34</v>
      </c>
      <c r="G1082" t="s">
        <v>302</v>
      </c>
      <c r="H1082" t="s">
        <v>80</v>
      </c>
      <c r="I1082">
        <v>35</v>
      </c>
      <c r="L1082" t="s">
        <v>376</v>
      </c>
      <c r="M1082">
        <v>33.25</v>
      </c>
      <c r="N1082">
        <v>1.75</v>
      </c>
      <c r="O1082" t="s">
        <v>397</v>
      </c>
    </row>
    <row r="1083" spans="1:15" hidden="1" x14ac:dyDescent="0.35">
      <c r="A1083" t="s">
        <v>373</v>
      </c>
      <c r="B1083" t="s">
        <v>84</v>
      </c>
      <c r="C1083" t="s">
        <v>331</v>
      </c>
      <c r="D1083" t="s">
        <v>78</v>
      </c>
      <c r="E1083">
        <v>2021</v>
      </c>
      <c r="F1083">
        <v>34</v>
      </c>
      <c r="G1083" t="s">
        <v>302</v>
      </c>
      <c r="H1083" t="s">
        <v>80</v>
      </c>
      <c r="I1083">
        <v>1199</v>
      </c>
      <c r="L1083" t="s">
        <v>376</v>
      </c>
      <c r="M1083">
        <v>1192.9000000000001</v>
      </c>
      <c r="N1083">
        <v>6.1</v>
      </c>
      <c r="O1083" t="s">
        <v>397</v>
      </c>
    </row>
    <row r="1084" spans="1:15" hidden="1" x14ac:dyDescent="0.35">
      <c r="A1084" t="s">
        <v>373</v>
      </c>
      <c r="B1084" t="s">
        <v>84</v>
      </c>
      <c r="C1084" t="s">
        <v>331</v>
      </c>
      <c r="D1084" t="s">
        <v>78</v>
      </c>
      <c r="E1084">
        <v>2021</v>
      </c>
      <c r="F1084">
        <v>34</v>
      </c>
      <c r="G1084" t="s">
        <v>302</v>
      </c>
      <c r="H1084" t="s">
        <v>80</v>
      </c>
      <c r="I1084">
        <v>432</v>
      </c>
      <c r="L1084" t="s">
        <v>376</v>
      </c>
      <c r="M1084">
        <v>410.4</v>
      </c>
      <c r="N1084">
        <v>21.6</v>
      </c>
      <c r="O1084" t="s">
        <v>397</v>
      </c>
    </row>
    <row r="1085" spans="1:15" hidden="1" x14ac:dyDescent="0.35">
      <c r="A1085" t="s">
        <v>373</v>
      </c>
      <c r="B1085" t="s">
        <v>84</v>
      </c>
      <c r="C1085" t="s">
        <v>331</v>
      </c>
      <c r="D1085" t="s">
        <v>78</v>
      </c>
      <c r="E1085">
        <v>2021</v>
      </c>
      <c r="F1085">
        <v>34</v>
      </c>
      <c r="G1085" t="s">
        <v>302</v>
      </c>
      <c r="H1085" t="s">
        <v>81</v>
      </c>
      <c r="I1085">
        <v>335</v>
      </c>
      <c r="L1085" t="s">
        <v>376</v>
      </c>
      <c r="M1085">
        <v>333.29</v>
      </c>
      <c r="N1085">
        <v>1.71</v>
      </c>
      <c r="O1085" t="s">
        <v>397</v>
      </c>
    </row>
    <row r="1086" spans="1:15" hidden="1" x14ac:dyDescent="0.35">
      <c r="A1086" t="s">
        <v>373</v>
      </c>
      <c r="B1086" t="s">
        <v>84</v>
      </c>
      <c r="C1086" t="s">
        <v>331</v>
      </c>
      <c r="D1086" t="s">
        <v>78</v>
      </c>
      <c r="E1086">
        <v>2021</v>
      </c>
      <c r="F1086">
        <v>34</v>
      </c>
      <c r="G1086" t="s">
        <v>302</v>
      </c>
      <c r="H1086" t="s">
        <v>81</v>
      </c>
      <c r="I1086">
        <v>283</v>
      </c>
      <c r="L1086" t="s">
        <v>376</v>
      </c>
      <c r="M1086">
        <v>268.85000000000002</v>
      </c>
      <c r="N1086">
        <v>14.15</v>
      </c>
      <c r="O1086" t="s">
        <v>397</v>
      </c>
    </row>
    <row r="1087" spans="1:15" hidden="1" x14ac:dyDescent="0.35">
      <c r="A1087" t="s">
        <v>373</v>
      </c>
      <c r="B1087" t="s">
        <v>84</v>
      </c>
      <c r="C1087" t="s">
        <v>339</v>
      </c>
      <c r="D1087" t="s">
        <v>78</v>
      </c>
      <c r="E1087">
        <v>2020</v>
      </c>
      <c r="F1087">
        <v>34</v>
      </c>
      <c r="G1087" t="s">
        <v>302</v>
      </c>
      <c r="H1087" t="s">
        <v>80</v>
      </c>
      <c r="I1087">
        <v>2123</v>
      </c>
      <c r="L1087" t="s">
        <v>376</v>
      </c>
      <c r="M1087">
        <v>2016.85</v>
      </c>
      <c r="N1087">
        <v>106.15</v>
      </c>
      <c r="O1087" t="s">
        <v>398</v>
      </c>
    </row>
    <row r="1088" spans="1:15" hidden="1" x14ac:dyDescent="0.35">
      <c r="A1088" t="s">
        <v>373</v>
      </c>
      <c r="B1088" t="s">
        <v>84</v>
      </c>
      <c r="C1088" t="s">
        <v>339</v>
      </c>
      <c r="D1088" t="s">
        <v>78</v>
      </c>
      <c r="E1088">
        <v>2020</v>
      </c>
      <c r="F1088">
        <v>34</v>
      </c>
      <c r="G1088" t="s">
        <v>302</v>
      </c>
      <c r="H1088" t="s">
        <v>80</v>
      </c>
      <c r="I1088">
        <v>74</v>
      </c>
      <c r="L1088" t="s">
        <v>376</v>
      </c>
      <c r="M1088">
        <v>70.3</v>
      </c>
      <c r="N1088">
        <v>3.7</v>
      </c>
      <c r="O1088" t="s">
        <v>398</v>
      </c>
    </row>
    <row r="1089" spans="1:15" hidden="1" x14ac:dyDescent="0.35">
      <c r="A1089" t="s">
        <v>373</v>
      </c>
      <c r="B1089" t="s">
        <v>84</v>
      </c>
      <c r="C1089" t="s">
        <v>339</v>
      </c>
      <c r="D1089" t="s">
        <v>78</v>
      </c>
      <c r="E1089">
        <v>2020</v>
      </c>
      <c r="F1089">
        <v>34</v>
      </c>
      <c r="G1089" t="s">
        <v>302</v>
      </c>
      <c r="H1089" t="s">
        <v>80</v>
      </c>
      <c r="I1089">
        <v>1753</v>
      </c>
      <c r="L1089" t="s">
        <v>376</v>
      </c>
      <c r="M1089">
        <v>1665.35</v>
      </c>
      <c r="N1089">
        <v>87.65</v>
      </c>
      <c r="O1089" t="s">
        <v>398</v>
      </c>
    </row>
    <row r="1090" spans="1:15" hidden="1" x14ac:dyDescent="0.35">
      <c r="A1090" t="s">
        <v>373</v>
      </c>
      <c r="B1090" t="s">
        <v>84</v>
      </c>
      <c r="C1090" t="s">
        <v>339</v>
      </c>
      <c r="D1090" t="s">
        <v>78</v>
      </c>
      <c r="E1090">
        <v>2020</v>
      </c>
      <c r="F1090">
        <v>34</v>
      </c>
      <c r="G1090" t="s">
        <v>302</v>
      </c>
      <c r="H1090" t="s">
        <v>80</v>
      </c>
      <c r="I1090">
        <v>27</v>
      </c>
      <c r="L1090" t="s">
        <v>376</v>
      </c>
      <c r="M1090">
        <v>25.65</v>
      </c>
      <c r="N1090">
        <v>1.35</v>
      </c>
      <c r="O1090" t="s">
        <v>398</v>
      </c>
    </row>
    <row r="1091" spans="1:15" hidden="1" x14ac:dyDescent="0.35">
      <c r="A1091" t="s">
        <v>373</v>
      </c>
      <c r="B1091" t="s">
        <v>84</v>
      </c>
      <c r="C1091" t="s">
        <v>339</v>
      </c>
      <c r="D1091" t="s">
        <v>78</v>
      </c>
      <c r="E1091">
        <v>2020</v>
      </c>
      <c r="F1091">
        <v>34</v>
      </c>
      <c r="G1091" t="s">
        <v>302</v>
      </c>
      <c r="H1091" t="s">
        <v>81</v>
      </c>
      <c r="I1091">
        <v>532</v>
      </c>
      <c r="L1091" t="s">
        <v>376</v>
      </c>
      <c r="M1091">
        <v>505.4</v>
      </c>
      <c r="N1091">
        <v>26.6</v>
      </c>
      <c r="O1091" t="s">
        <v>398</v>
      </c>
    </row>
    <row r="1092" spans="1:15" hidden="1" x14ac:dyDescent="0.35">
      <c r="A1092" t="s">
        <v>373</v>
      </c>
      <c r="B1092" t="s">
        <v>84</v>
      </c>
      <c r="C1092" t="s">
        <v>339</v>
      </c>
      <c r="D1092" t="s">
        <v>78</v>
      </c>
      <c r="E1092">
        <v>2020</v>
      </c>
      <c r="F1092">
        <v>34</v>
      </c>
      <c r="G1092" t="s">
        <v>302</v>
      </c>
      <c r="H1092" t="s">
        <v>81</v>
      </c>
      <c r="I1092">
        <v>467</v>
      </c>
      <c r="L1092" t="s">
        <v>376</v>
      </c>
      <c r="M1092">
        <v>443.65</v>
      </c>
      <c r="N1092">
        <v>23.35</v>
      </c>
      <c r="O1092" t="s">
        <v>398</v>
      </c>
    </row>
    <row r="1093" spans="1:15" hidden="1" x14ac:dyDescent="0.35">
      <c r="A1093" t="s">
        <v>373</v>
      </c>
      <c r="B1093" t="s">
        <v>84</v>
      </c>
      <c r="C1093" t="s">
        <v>339</v>
      </c>
      <c r="D1093" t="s">
        <v>78</v>
      </c>
      <c r="E1093">
        <v>2020</v>
      </c>
      <c r="F1093">
        <v>34</v>
      </c>
      <c r="G1093" t="s">
        <v>302</v>
      </c>
      <c r="H1093" t="s">
        <v>80</v>
      </c>
      <c r="I1093">
        <v>1592</v>
      </c>
      <c r="L1093" t="s">
        <v>376</v>
      </c>
      <c r="M1093">
        <v>1512.4</v>
      </c>
      <c r="N1093">
        <v>79.599999999999994</v>
      </c>
      <c r="O1093" t="s">
        <v>398</v>
      </c>
    </row>
    <row r="1094" spans="1:15" hidden="1" x14ac:dyDescent="0.35">
      <c r="A1094" t="s">
        <v>373</v>
      </c>
      <c r="B1094" t="s">
        <v>84</v>
      </c>
      <c r="C1094" t="s">
        <v>339</v>
      </c>
      <c r="D1094" t="s">
        <v>78</v>
      </c>
      <c r="E1094">
        <v>2020</v>
      </c>
      <c r="F1094">
        <v>34</v>
      </c>
      <c r="G1094" t="s">
        <v>302</v>
      </c>
      <c r="H1094" t="s">
        <v>80</v>
      </c>
      <c r="I1094">
        <v>55</v>
      </c>
      <c r="L1094" t="s">
        <v>376</v>
      </c>
      <c r="M1094">
        <v>52.25</v>
      </c>
      <c r="N1094">
        <v>2.75</v>
      </c>
      <c r="O1094" t="s">
        <v>398</v>
      </c>
    </row>
    <row r="1095" spans="1:15" hidden="1" x14ac:dyDescent="0.35">
      <c r="A1095" t="s">
        <v>373</v>
      </c>
      <c r="B1095" t="s">
        <v>84</v>
      </c>
      <c r="C1095" t="s">
        <v>339</v>
      </c>
      <c r="D1095" t="s">
        <v>78</v>
      </c>
      <c r="E1095">
        <v>2020</v>
      </c>
      <c r="F1095">
        <v>34</v>
      </c>
      <c r="G1095" t="s">
        <v>302</v>
      </c>
      <c r="H1095" t="s">
        <v>80</v>
      </c>
      <c r="I1095">
        <v>1315</v>
      </c>
      <c r="L1095" t="s">
        <v>376</v>
      </c>
      <c r="M1095">
        <v>1249.25</v>
      </c>
      <c r="N1095">
        <v>65.75</v>
      </c>
      <c r="O1095" t="s">
        <v>398</v>
      </c>
    </row>
    <row r="1096" spans="1:15" hidden="1" x14ac:dyDescent="0.35">
      <c r="A1096" t="s">
        <v>373</v>
      </c>
      <c r="B1096" t="s">
        <v>84</v>
      </c>
      <c r="C1096" t="s">
        <v>339</v>
      </c>
      <c r="D1096" t="s">
        <v>78</v>
      </c>
      <c r="E1096">
        <v>2020</v>
      </c>
      <c r="F1096">
        <v>34</v>
      </c>
      <c r="G1096" t="s">
        <v>302</v>
      </c>
      <c r="H1096" t="s">
        <v>80</v>
      </c>
      <c r="I1096">
        <v>20</v>
      </c>
      <c r="L1096" t="s">
        <v>376</v>
      </c>
      <c r="M1096">
        <v>19</v>
      </c>
      <c r="N1096">
        <v>1</v>
      </c>
      <c r="O1096" t="s">
        <v>398</v>
      </c>
    </row>
    <row r="1097" spans="1:15" hidden="1" x14ac:dyDescent="0.35">
      <c r="A1097" t="s">
        <v>373</v>
      </c>
      <c r="B1097" t="s">
        <v>84</v>
      </c>
      <c r="C1097" t="s">
        <v>339</v>
      </c>
      <c r="D1097" t="s">
        <v>78</v>
      </c>
      <c r="E1097">
        <v>2020</v>
      </c>
      <c r="F1097">
        <v>34</v>
      </c>
      <c r="G1097" t="s">
        <v>302</v>
      </c>
      <c r="H1097" t="s">
        <v>81</v>
      </c>
      <c r="I1097">
        <v>399</v>
      </c>
      <c r="L1097" t="s">
        <v>376</v>
      </c>
      <c r="M1097">
        <v>379.05</v>
      </c>
      <c r="N1097">
        <v>19.95</v>
      </c>
      <c r="O1097" t="s">
        <v>398</v>
      </c>
    </row>
    <row r="1098" spans="1:15" hidden="1" x14ac:dyDescent="0.35">
      <c r="A1098" t="s">
        <v>373</v>
      </c>
      <c r="B1098" t="s">
        <v>84</v>
      </c>
      <c r="C1098" t="s">
        <v>339</v>
      </c>
      <c r="D1098" t="s">
        <v>78</v>
      </c>
      <c r="E1098">
        <v>2020</v>
      </c>
      <c r="F1098">
        <v>34</v>
      </c>
      <c r="G1098" t="s">
        <v>302</v>
      </c>
      <c r="H1098" t="s">
        <v>81</v>
      </c>
      <c r="I1098">
        <v>350</v>
      </c>
      <c r="L1098" t="s">
        <v>376</v>
      </c>
      <c r="M1098">
        <v>332.5</v>
      </c>
      <c r="N1098">
        <v>17.5</v>
      </c>
      <c r="O1098" t="s">
        <v>398</v>
      </c>
    </row>
    <row r="1099" spans="1:15" hidden="1" x14ac:dyDescent="0.35">
      <c r="A1099" t="s">
        <v>373</v>
      </c>
      <c r="B1099" t="s">
        <v>84</v>
      </c>
      <c r="C1099" t="s">
        <v>339</v>
      </c>
      <c r="D1099" t="s">
        <v>78</v>
      </c>
      <c r="E1099">
        <v>2021</v>
      </c>
      <c r="F1099">
        <v>34</v>
      </c>
      <c r="G1099" t="s">
        <v>302</v>
      </c>
      <c r="H1099" t="s">
        <v>80</v>
      </c>
      <c r="I1099">
        <v>165</v>
      </c>
      <c r="L1099" t="s">
        <v>376</v>
      </c>
      <c r="M1099">
        <v>156.75</v>
      </c>
      <c r="N1099">
        <v>8.25</v>
      </c>
      <c r="O1099" t="s">
        <v>398</v>
      </c>
    </row>
    <row r="1100" spans="1:15" hidden="1" x14ac:dyDescent="0.35">
      <c r="A1100" t="s">
        <v>373</v>
      </c>
      <c r="B1100" t="s">
        <v>84</v>
      </c>
      <c r="C1100" t="s">
        <v>339</v>
      </c>
      <c r="D1100" t="s">
        <v>78</v>
      </c>
      <c r="E1100">
        <v>2021</v>
      </c>
      <c r="F1100">
        <v>34</v>
      </c>
      <c r="G1100" t="s">
        <v>302</v>
      </c>
      <c r="H1100" t="s">
        <v>80</v>
      </c>
      <c r="I1100">
        <v>5</v>
      </c>
      <c r="L1100" t="s">
        <v>376</v>
      </c>
      <c r="M1100">
        <v>4.75</v>
      </c>
      <c r="N1100">
        <v>0.25</v>
      </c>
      <c r="O1100" t="s">
        <v>398</v>
      </c>
    </row>
    <row r="1101" spans="1:15" hidden="1" x14ac:dyDescent="0.35">
      <c r="A1101" t="s">
        <v>373</v>
      </c>
      <c r="B1101" t="s">
        <v>84</v>
      </c>
      <c r="C1101" t="s">
        <v>339</v>
      </c>
      <c r="D1101" t="s">
        <v>78</v>
      </c>
      <c r="E1101">
        <v>2021</v>
      </c>
      <c r="F1101">
        <v>34</v>
      </c>
      <c r="G1101" t="s">
        <v>302</v>
      </c>
      <c r="H1101" t="s">
        <v>80</v>
      </c>
      <c r="I1101">
        <v>133</v>
      </c>
      <c r="L1101" t="s">
        <v>376</v>
      </c>
      <c r="M1101">
        <v>126.35</v>
      </c>
      <c r="N1101">
        <v>6.65</v>
      </c>
      <c r="O1101" t="s">
        <v>398</v>
      </c>
    </row>
    <row r="1102" spans="1:15" hidden="1" x14ac:dyDescent="0.35">
      <c r="A1102" t="s">
        <v>373</v>
      </c>
      <c r="B1102" t="s">
        <v>84</v>
      </c>
      <c r="C1102" t="s">
        <v>339</v>
      </c>
      <c r="D1102" t="s">
        <v>78</v>
      </c>
      <c r="E1102">
        <v>2021</v>
      </c>
      <c r="F1102">
        <v>34</v>
      </c>
      <c r="G1102" t="s">
        <v>302</v>
      </c>
      <c r="H1102" t="s">
        <v>80</v>
      </c>
      <c r="I1102">
        <v>2</v>
      </c>
      <c r="L1102" t="s">
        <v>376</v>
      </c>
      <c r="M1102">
        <v>1.9</v>
      </c>
      <c r="N1102">
        <v>0.1</v>
      </c>
      <c r="O1102" t="s">
        <v>398</v>
      </c>
    </row>
    <row r="1103" spans="1:15" hidden="1" x14ac:dyDescent="0.35">
      <c r="A1103" t="s">
        <v>373</v>
      </c>
      <c r="B1103" t="s">
        <v>84</v>
      </c>
      <c r="C1103" t="s">
        <v>85</v>
      </c>
      <c r="D1103" t="s">
        <v>78</v>
      </c>
      <c r="E1103">
        <v>2019</v>
      </c>
      <c r="F1103">
        <v>34</v>
      </c>
      <c r="G1103" t="s">
        <v>302</v>
      </c>
      <c r="H1103" t="s">
        <v>80</v>
      </c>
      <c r="I1103">
        <v>14511</v>
      </c>
      <c r="L1103" t="s">
        <v>376</v>
      </c>
      <c r="M1103">
        <v>12370.71</v>
      </c>
      <c r="N1103">
        <v>2140.29</v>
      </c>
      <c r="O1103" t="s">
        <v>388</v>
      </c>
    </row>
    <row r="1104" spans="1:15" hidden="1" x14ac:dyDescent="0.35">
      <c r="A1104" t="s">
        <v>373</v>
      </c>
      <c r="B1104" t="s">
        <v>84</v>
      </c>
      <c r="C1104" t="s">
        <v>85</v>
      </c>
      <c r="D1104" t="s">
        <v>78</v>
      </c>
      <c r="E1104">
        <v>2019</v>
      </c>
      <c r="F1104">
        <v>34</v>
      </c>
      <c r="G1104" t="s">
        <v>302</v>
      </c>
      <c r="H1104" t="s">
        <v>80</v>
      </c>
      <c r="I1104">
        <v>121</v>
      </c>
      <c r="L1104" t="s">
        <v>376</v>
      </c>
      <c r="M1104">
        <v>103.15</v>
      </c>
      <c r="N1104">
        <v>17.850000000000001</v>
      </c>
      <c r="O1104" t="s">
        <v>388</v>
      </c>
    </row>
    <row r="1105" spans="1:15" hidden="1" x14ac:dyDescent="0.35">
      <c r="A1105" t="s">
        <v>373</v>
      </c>
      <c r="B1105" t="s">
        <v>84</v>
      </c>
      <c r="C1105" t="s">
        <v>85</v>
      </c>
      <c r="D1105" t="s">
        <v>78</v>
      </c>
      <c r="E1105">
        <v>2019</v>
      </c>
      <c r="F1105">
        <v>34</v>
      </c>
      <c r="G1105" t="s">
        <v>302</v>
      </c>
      <c r="H1105" t="s">
        <v>80</v>
      </c>
      <c r="I1105">
        <v>657</v>
      </c>
      <c r="L1105" t="s">
        <v>376</v>
      </c>
      <c r="M1105">
        <v>560.1</v>
      </c>
      <c r="N1105">
        <v>96.9</v>
      </c>
      <c r="O1105" t="s">
        <v>388</v>
      </c>
    </row>
    <row r="1106" spans="1:15" hidden="1" x14ac:dyDescent="0.35">
      <c r="A1106" t="s">
        <v>373</v>
      </c>
      <c r="B1106" t="s">
        <v>84</v>
      </c>
      <c r="C1106" t="s">
        <v>85</v>
      </c>
      <c r="D1106" t="s">
        <v>78</v>
      </c>
      <c r="E1106">
        <v>2019</v>
      </c>
      <c r="F1106">
        <v>34</v>
      </c>
      <c r="G1106" t="s">
        <v>302</v>
      </c>
      <c r="H1106" t="s">
        <v>80</v>
      </c>
      <c r="I1106">
        <v>19026</v>
      </c>
      <c r="L1106" t="s">
        <v>376</v>
      </c>
      <c r="M1106">
        <v>16219.78</v>
      </c>
      <c r="N1106">
        <v>2806.22</v>
      </c>
      <c r="O1106" t="s">
        <v>388</v>
      </c>
    </row>
    <row r="1107" spans="1:15" hidden="1" x14ac:dyDescent="0.35">
      <c r="A1107" t="s">
        <v>373</v>
      </c>
      <c r="B1107" t="s">
        <v>84</v>
      </c>
      <c r="C1107" t="s">
        <v>85</v>
      </c>
      <c r="D1107" t="s">
        <v>78</v>
      </c>
      <c r="E1107">
        <v>2019</v>
      </c>
      <c r="F1107">
        <v>34</v>
      </c>
      <c r="G1107" t="s">
        <v>302</v>
      </c>
      <c r="H1107" t="s">
        <v>81</v>
      </c>
      <c r="I1107">
        <v>18</v>
      </c>
      <c r="L1107" t="s">
        <v>376</v>
      </c>
      <c r="M1107">
        <v>15.35</v>
      </c>
      <c r="N1107">
        <v>2.65</v>
      </c>
      <c r="O1107" t="s">
        <v>388</v>
      </c>
    </row>
    <row r="1108" spans="1:15" hidden="1" x14ac:dyDescent="0.35">
      <c r="A1108" t="s">
        <v>373</v>
      </c>
      <c r="B1108" t="s">
        <v>84</v>
      </c>
      <c r="C1108" t="s">
        <v>85</v>
      </c>
      <c r="D1108" t="s">
        <v>78</v>
      </c>
      <c r="E1108">
        <v>2019</v>
      </c>
      <c r="F1108">
        <v>34</v>
      </c>
      <c r="G1108" t="s">
        <v>302</v>
      </c>
      <c r="H1108" t="s">
        <v>81</v>
      </c>
      <c r="I1108">
        <v>18803</v>
      </c>
      <c r="L1108" t="s">
        <v>376</v>
      </c>
      <c r="M1108">
        <v>16029.67</v>
      </c>
      <c r="N1108">
        <v>2773.33</v>
      </c>
      <c r="O1108" t="s">
        <v>388</v>
      </c>
    </row>
    <row r="1109" spans="1:15" hidden="1" x14ac:dyDescent="0.35">
      <c r="A1109" t="s">
        <v>373</v>
      </c>
      <c r="B1109" t="s">
        <v>84</v>
      </c>
      <c r="C1109" t="s">
        <v>85</v>
      </c>
      <c r="D1109" t="s">
        <v>78</v>
      </c>
      <c r="E1109">
        <v>2019</v>
      </c>
      <c r="F1109">
        <v>67</v>
      </c>
      <c r="G1109" t="s">
        <v>303</v>
      </c>
      <c r="H1109" t="s">
        <v>80</v>
      </c>
      <c r="I1109">
        <v>537</v>
      </c>
      <c r="J1109">
        <v>0</v>
      </c>
      <c r="K1109">
        <v>537</v>
      </c>
      <c r="L1109" t="s">
        <v>376</v>
      </c>
      <c r="O1109" t="s">
        <v>388</v>
      </c>
    </row>
    <row r="1110" spans="1:15" hidden="1" x14ac:dyDescent="0.35">
      <c r="A1110" t="s">
        <v>373</v>
      </c>
      <c r="B1110" t="s">
        <v>84</v>
      </c>
      <c r="C1110" t="s">
        <v>85</v>
      </c>
      <c r="D1110" t="s">
        <v>78</v>
      </c>
      <c r="E1110">
        <v>2019</v>
      </c>
      <c r="F1110">
        <v>34</v>
      </c>
      <c r="G1110" t="s">
        <v>302</v>
      </c>
      <c r="H1110" t="s">
        <v>80</v>
      </c>
      <c r="I1110">
        <v>13</v>
      </c>
      <c r="L1110" t="s">
        <v>376</v>
      </c>
      <c r="M1110">
        <v>11.08</v>
      </c>
      <c r="N1110">
        <v>1.92</v>
      </c>
      <c r="O1110" t="s">
        <v>388</v>
      </c>
    </row>
    <row r="1111" spans="1:15" hidden="1" x14ac:dyDescent="0.35">
      <c r="A1111" t="s">
        <v>373</v>
      </c>
      <c r="B1111" t="s">
        <v>84</v>
      </c>
      <c r="C1111" t="s">
        <v>85</v>
      </c>
      <c r="D1111" t="s">
        <v>78</v>
      </c>
      <c r="E1111">
        <v>2019</v>
      </c>
      <c r="F1111">
        <v>34</v>
      </c>
      <c r="G1111" t="s">
        <v>302</v>
      </c>
      <c r="H1111" t="s">
        <v>80</v>
      </c>
      <c r="I1111">
        <v>564</v>
      </c>
      <c r="L1111" t="s">
        <v>376</v>
      </c>
      <c r="M1111">
        <v>480.81</v>
      </c>
      <c r="N1111">
        <v>83.19</v>
      </c>
      <c r="O1111" t="s">
        <v>388</v>
      </c>
    </row>
    <row r="1112" spans="1:15" hidden="1" x14ac:dyDescent="0.35">
      <c r="A1112" t="s">
        <v>373</v>
      </c>
      <c r="B1112" t="s">
        <v>84</v>
      </c>
      <c r="C1112" t="s">
        <v>85</v>
      </c>
      <c r="D1112" t="s">
        <v>78</v>
      </c>
      <c r="E1112">
        <v>2019</v>
      </c>
      <c r="F1112">
        <v>34</v>
      </c>
      <c r="G1112" t="s">
        <v>302</v>
      </c>
      <c r="H1112" t="s">
        <v>80</v>
      </c>
      <c r="I1112">
        <v>423</v>
      </c>
      <c r="L1112" t="s">
        <v>376</v>
      </c>
      <c r="M1112">
        <v>360.61</v>
      </c>
      <c r="N1112">
        <v>62.39</v>
      </c>
      <c r="O1112" t="s">
        <v>388</v>
      </c>
    </row>
    <row r="1113" spans="1:15" hidden="1" x14ac:dyDescent="0.35">
      <c r="A1113" t="s">
        <v>373</v>
      </c>
      <c r="B1113" t="s">
        <v>84</v>
      </c>
      <c r="C1113" t="s">
        <v>85</v>
      </c>
      <c r="D1113" t="s">
        <v>78</v>
      </c>
      <c r="E1113">
        <v>2020</v>
      </c>
      <c r="F1113">
        <v>79</v>
      </c>
      <c r="G1113" t="s">
        <v>312</v>
      </c>
      <c r="H1113" t="s">
        <v>80</v>
      </c>
      <c r="I1113">
        <v>1871</v>
      </c>
      <c r="L1113" t="s">
        <v>376</v>
      </c>
      <c r="O1113" t="s">
        <v>388</v>
      </c>
    </row>
    <row r="1114" spans="1:15" hidden="1" x14ac:dyDescent="0.35">
      <c r="A1114" t="s">
        <v>373</v>
      </c>
      <c r="B1114" t="s">
        <v>84</v>
      </c>
      <c r="C1114" t="s">
        <v>85</v>
      </c>
      <c r="D1114" t="s">
        <v>78</v>
      </c>
      <c r="E1114">
        <v>2020</v>
      </c>
      <c r="F1114">
        <v>79</v>
      </c>
      <c r="G1114" t="s">
        <v>312</v>
      </c>
      <c r="H1114" t="s">
        <v>80</v>
      </c>
      <c r="I1114">
        <v>1009</v>
      </c>
      <c r="L1114" t="s">
        <v>376</v>
      </c>
      <c r="O1114" t="s">
        <v>388</v>
      </c>
    </row>
    <row r="1115" spans="1:15" hidden="1" x14ac:dyDescent="0.35">
      <c r="A1115" t="s">
        <v>373</v>
      </c>
      <c r="B1115" t="s">
        <v>84</v>
      </c>
      <c r="C1115" t="s">
        <v>85</v>
      </c>
      <c r="D1115" t="s">
        <v>78</v>
      </c>
      <c r="E1115">
        <v>2020</v>
      </c>
      <c r="F1115">
        <v>79</v>
      </c>
      <c r="G1115" t="s">
        <v>312</v>
      </c>
      <c r="H1115" t="s">
        <v>80</v>
      </c>
      <c r="I1115">
        <v>849</v>
      </c>
      <c r="L1115" t="s">
        <v>376</v>
      </c>
      <c r="O1115" t="s">
        <v>388</v>
      </c>
    </row>
    <row r="1116" spans="1:15" hidden="1" x14ac:dyDescent="0.35">
      <c r="A1116" t="s">
        <v>373</v>
      </c>
      <c r="B1116" t="s">
        <v>84</v>
      </c>
      <c r="C1116" t="s">
        <v>85</v>
      </c>
      <c r="D1116" t="s">
        <v>78</v>
      </c>
      <c r="E1116">
        <v>2020</v>
      </c>
      <c r="F1116">
        <v>34</v>
      </c>
      <c r="G1116" t="s">
        <v>302</v>
      </c>
      <c r="H1116" t="s">
        <v>80</v>
      </c>
      <c r="I1116">
        <v>17977</v>
      </c>
      <c r="L1116" t="s">
        <v>376</v>
      </c>
      <c r="M1116">
        <v>17716.84</v>
      </c>
      <c r="N1116">
        <v>260.16000000000003</v>
      </c>
      <c r="O1116" t="s">
        <v>388</v>
      </c>
    </row>
    <row r="1117" spans="1:15" hidden="1" x14ac:dyDescent="0.35">
      <c r="A1117" t="s">
        <v>373</v>
      </c>
      <c r="B1117" t="s">
        <v>84</v>
      </c>
      <c r="C1117" t="s">
        <v>85</v>
      </c>
      <c r="D1117" t="s">
        <v>78</v>
      </c>
      <c r="E1117">
        <v>2020</v>
      </c>
      <c r="F1117">
        <v>34</v>
      </c>
      <c r="G1117" t="s">
        <v>302</v>
      </c>
      <c r="H1117" t="s">
        <v>80</v>
      </c>
      <c r="I1117">
        <v>1543</v>
      </c>
      <c r="L1117" t="s">
        <v>376</v>
      </c>
      <c r="M1117">
        <v>1520.67</v>
      </c>
      <c r="N1117">
        <v>22.33</v>
      </c>
      <c r="O1117" t="s">
        <v>388</v>
      </c>
    </row>
    <row r="1118" spans="1:15" hidden="1" x14ac:dyDescent="0.35">
      <c r="A1118" t="s">
        <v>373</v>
      </c>
      <c r="B1118" t="s">
        <v>84</v>
      </c>
      <c r="C1118" t="s">
        <v>85</v>
      </c>
      <c r="D1118" t="s">
        <v>78</v>
      </c>
      <c r="E1118">
        <v>2020</v>
      </c>
      <c r="F1118">
        <v>34</v>
      </c>
      <c r="G1118" t="s">
        <v>302</v>
      </c>
      <c r="H1118" t="s">
        <v>80</v>
      </c>
      <c r="I1118">
        <v>5975</v>
      </c>
      <c r="L1118" t="s">
        <v>376</v>
      </c>
      <c r="M1118">
        <v>5888.53</v>
      </c>
      <c r="N1118">
        <v>86.47</v>
      </c>
      <c r="O1118" t="s">
        <v>388</v>
      </c>
    </row>
    <row r="1119" spans="1:15" hidden="1" x14ac:dyDescent="0.35">
      <c r="A1119" t="s">
        <v>373</v>
      </c>
      <c r="B1119" t="s">
        <v>84</v>
      </c>
      <c r="C1119" t="s">
        <v>85</v>
      </c>
      <c r="D1119" t="s">
        <v>78</v>
      </c>
      <c r="E1119">
        <v>2020</v>
      </c>
      <c r="F1119">
        <v>34</v>
      </c>
      <c r="G1119" t="s">
        <v>302</v>
      </c>
      <c r="H1119" t="s">
        <v>80</v>
      </c>
      <c r="I1119">
        <v>8276</v>
      </c>
      <c r="L1119" t="s">
        <v>376</v>
      </c>
      <c r="M1119">
        <v>8156.23</v>
      </c>
      <c r="N1119">
        <v>119.77</v>
      </c>
      <c r="O1119" t="s">
        <v>388</v>
      </c>
    </row>
    <row r="1120" spans="1:15" hidden="1" x14ac:dyDescent="0.35">
      <c r="A1120" t="s">
        <v>373</v>
      </c>
      <c r="B1120" t="s">
        <v>84</v>
      </c>
      <c r="C1120" t="s">
        <v>85</v>
      </c>
      <c r="D1120" t="s">
        <v>78</v>
      </c>
      <c r="E1120">
        <v>2021</v>
      </c>
      <c r="F1120">
        <v>79</v>
      </c>
      <c r="G1120" t="s">
        <v>312</v>
      </c>
      <c r="H1120" t="s">
        <v>80</v>
      </c>
      <c r="I1120">
        <v>7034</v>
      </c>
      <c r="L1120" t="s">
        <v>376</v>
      </c>
      <c r="O1120" t="s">
        <v>388</v>
      </c>
    </row>
    <row r="1121" spans="1:15" hidden="1" x14ac:dyDescent="0.35">
      <c r="A1121" t="s">
        <v>373</v>
      </c>
      <c r="B1121" t="s">
        <v>84</v>
      </c>
      <c r="C1121" t="s">
        <v>85</v>
      </c>
      <c r="D1121" t="s">
        <v>78</v>
      </c>
      <c r="E1121">
        <v>2021</v>
      </c>
      <c r="F1121">
        <v>79</v>
      </c>
      <c r="G1121" t="s">
        <v>312</v>
      </c>
      <c r="H1121" t="s">
        <v>80</v>
      </c>
      <c r="I1121">
        <v>3675</v>
      </c>
      <c r="L1121" t="s">
        <v>376</v>
      </c>
      <c r="O1121" t="s">
        <v>388</v>
      </c>
    </row>
    <row r="1122" spans="1:15" hidden="1" x14ac:dyDescent="0.35">
      <c r="A1122" t="s">
        <v>373</v>
      </c>
      <c r="B1122" t="s">
        <v>84</v>
      </c>
      <c r="C1122" t="s">
        <v>85</v>
      </c>
      <c r="D1122" t="s">
        <v>78</v>
      </c>
      <c r="E1122">
        <v>2021</v>
      </c>
      <c r="F1122">
        <v>79</v>
      </c>
      <c r="G1122" t="s">
        <v>312</v>
      </c>
      <c r="H1122" t="s">
        <v>80</v>
      </c>
      <c r="I1122">
        <v>3152</v>
      </c>
      <c r="L1122" t="s">
        <v>376</v>
      </c>
      <c r="O1122" t="s">
        <v>388</v>
      </c>
    </row>
    <row r="1123" spans="1:15" hidden="1" x14ac:dyDescent="0.35">
      <c r="A1123" t="s">
        <v>373</v>
      </c>
      <c r="B1123" t="s">
        <v>84</v>
      </c>
      <c r="C1123" t="s">
        <v>85</v>
      </c>
      <c r="D1123" t="s">
        <v>78</v>
      </c>
      <c r="E1123">
        <v>2021</v>
      </c>
      <c r="F1123">
        <v>79</v>
      </c>
      <c r="G1123" t="s">
        <v>312</v>
      </c>
      <c r="H1123" t="s">
        <v>80</v>
      </c>
      <c r="I1123">
        <v>183</v>
      </c>
      <c r="L1123" t="s">
        <v>376</v>
      </c>
      <c r="O1123" t="s">
        <v>388</v>
      </c>
    </row>
    <row r="1124" spans="1:15" hidden="1" x14ac:dyDescent="0.35">
      <c r="A1124" t="s">
        <v>373</v>
      </c>
      <c r="B1124" t="s">
        <v>84</v>
      </c>
      <c r="C1124" t="s">
        <v>85</v>
      </c>
      <c r="D1124" t="s">
        <v>78</v>
      </c>
      <c r="E1124">
        <v>2021</v>
      </c>
      <c r="F1124">
        <v>34</v>
      </c>
      <c r="G1124" t="s">
        <v>302</v>
      </c>
      <c r="H1124" t="s">
        <v>80</v>
      </c>
      <c r="I1124">
        <v>12319</v>
      </c>
      <c r="L1124" t="s">
        <v>376</v>
      </c>
      <c r="M1124">
        <v>11703.05</v>
      </c>
      <c r="N1124">
        <v>615.95000000000005</v>
      </c>
      <c r="O1124" t="s">
        <v>388</v>
      </c>
    </row>
    <row r="1125" spans="1:15" hidden="1" x14ac:dyDescent="0.35">
      <c r="A1125" t="s">
        <v>373</v>
      </c>
      <c r="B1125" t="s">
        <v>84</v>
      </c>
      <c r="C1125" t="s">
        <v>85</v>
      </c>
      <c r="D1125" t="s">
        <v>78</v>
      </c>
      <c r="E1125">
        <v>2021</v>
      </c>
      <c r="F1125">
        <v>34</v>
      </c>
      <c r="G1125" t="s">
        <v>302</v>
      </c>
      <c r="H1125" t="s">
        <v>80</v>
      </c>
      <c r="I1125">
        <v>1666</v>
      </c>
      <c r="L1125" t="s">
        <v>376</v>
      </c>
      <c r="M1125">
        <v>1582.7</v>
      </c>
      <c r="N1125">
        <v>83.3</v>
      </c>
      <c r="O1125" t="s">
        <v>388</v>
      </c>
    </row>
    <row r="1126" spans="1:15" hidden="1" x14ac:dyDescent="0.35">
      <c r="A1126" t="s">
        <v>373</v>
      </c>
      <c r="B1126" t="s">
        <v>84</v>
      </c>
      <c r="C1126" t="s">
        <v>85</v>
      </c>
      <c r="D1126" t="s">
        <v>78</v>
      </c>
      <c r="E1126">
        <v>2021</v>
      </c>
      <c r="F1126">
        <v>34</v>
      </c>
      <c r="G1126" t="s">
        <v>302</v>
      </c>
      <c r="H1126" t="s">
        <v>80</v>
      </c>
      <c r="I1126">
        <v>21806</v>
      </c>
      <c r="L1126" t="s">
        <v>376</v>
      </c>
      <c r="M1126">
        <v>21806</v>
      </c>
      <c r="N1126">
        <v>0</v>
      </c>
      <c r="O1126" t="s">
        <v>388</v>
      </c>
    </row>
    <row r="1127" spans="1:15" hidden="1" x14ac:dyDescent="0.35">
      <c r="A1127" t="s">
        <v>373</v>
      </c>
      <c r="B1127" t="s">
        <v>84</v>
      </c>
      <c r="C1127" t="s">
        <v>85</v>
      </c>
      <c r="D1127" t="s">
        <v>78</v>
      </c>
      <c r="E1127">
        <v>2021</v>
      </c>
      <c r="F1127">
        <v>34</v>
      </c>
      <c r="G1127" t="s">
        <v>302</v>
      </c>
      <c r="H1127" t="s">
        <v>80</v>
      </c>
      <c r="I1127">
        <v>99</v>
      </c>
      <c r="L1127" t="s">
        <v>376</v>
      </c>
      <c r="M1127">
        <v>94.05</v>
      </c>
      <c r="N1127">
        <v>4.95</v>
      </c>
      <c r="O1127" t="s">
        <v>388</v>
      </c>
    </row>
    <row r="1128" spans="1:15" hidden="1" x14ac:dyDescent="0.35">
      <c r="A1128" t="s">
        <v>373</v>
      </c>
      <c r="B1128" t="s">
        <v>84</v>
      </c>
      <c r="C1128" t="s">
        <v>330</v>
      </c>
      <c r="D1128" t="s">
        <v>78</v>
      </c>
      <c r="E1128">
        <v>2020</v>
      </c>
      <c r="F1128">
        <v>79</v>
      </c>
      <c r="G1128" t="s">
        <v>312</v>
      </c>
      <c r="H1128" t="s">
        <v>80</v>
      </c>
      <c r="I1128">
        <v>373</v>
      </c>
      <c r="L1128" t="s">
        <v>376</v>
      </c>
      <c r="O1128" t="s">
        <v>392</v>
      </c>
    </row>
    <row r="1129" spans="1:15" hidden="1" x14ac:dyDescent="0.35">
      <c r="A1129" t="s">
        <v>373</v>
      </c>
      <c r="B1129" t="s">
        <v>84</v>
      </c>
      <c r="C1129" t="s">
        <v>330</v>
      </c>
      <c r="D1129" t="s">
        <v>78</v>
      </c>
      <c r="E1129">
        <v>2020</v>
      </c>
      <c r="F1129">
        <v>79</v>
      </c>
      <c r="G1129" t="s">
        <v>312</v>
      </c>
      <c r="H1129" t="s">
        <v>80</v>
      </c>
      <c r="I1129">
        <v>1</v>
      </c>
      <c r="L1129" t="s">
        <v>376</v>
      </c>
      <c r="O1129" t="s">
        <v>392</v>
      </c>
    </row>
    <row r="1130" spans="1:15" hidden="1" x14ac:dyDescent="0.35">
      <c r="A1130" t="s">
        <v>373</v>
      </c>
      <c r="B1130" t="s">
        <v>84</v>
      </c>
      <c r="C1130" t="s">
        <v>330</v>
      </c>
      <c r="D1130" t="s">
        <v>78</v>
      </c>
      <c r="E1130">
        <v>2020</v>
      </c>
      <c r="F1130">
        <v>79</v>
      </c>
      <c r="G1130" t="s">
        <v>312</v>
      </c>
      <c r="H1130" t="s">
        <v>80</v>
      </c>
      <c r="I1130">
        <v>469</v>
      </c>
      <c r="L1130" t="s">
        <v>376</v>
      </c>
      <c r="O1130" t="s">
        <v>392</v>
      </c>
    </row>
    <row r="1131" spans="1:15" hidden="1" x14ac:dyDescent="0.35">
      <c r="A1131" t="s">
        <v>373</v>
      </c>
      <c r="B1131" t="s">
        <v>84</v>
      </c>
      <c r="C1131" t="s">
        <v>330</v>
      </c>
      <c r="D1131" t="s">
        <v>78</v>
      </c>
      <c r="E1131">
        <v>2020</v>
      </c>
      <c r="F1131">
        <v>79</v>
      </c>
      <c r="G1131" t="s">
        <v>312</v>
      </c>
      <c r="H1131" t="s">
        <v>80</v>
      </c>
      <c r="I1131">
        <v>78</v>
      </c>
      <c r="L1131" t="s">
        <v>376</v>
      </c>
      <c r="O1131" t="s">
        <v>392</v>
      </c>
    </row>
    <row r="1132" spans="1:15" hidden="1" x14ac:dyDescent="0.35">
      <c r="A1132" t="s">
        <v>373</v>
      </c>
      <c r="B1132" t="s">
        <v>84</v>
      </c>
      <c r="C1132" t="s">
        <v>330</v>
      </c>
      <c r="D1132" t="s">
        <v>78</v>
      </c>
      <c r="E1132">
        <v>2020</v>
      </c>
      <c r="F1132">
        <v>79</v>
      </c>
      <c r="G1132" t="s">
        <v>312</v>
      </c>
      <c r="H1132" t="s">
        <v>80</v>
      </c>
      <c r="I1132">
        <v>35</v>
      </c>
      <c r="L1132" t="s">
        <v>376</v>
      </c>
      <c r="O1132" t="s">
        <v>392</v>
      </c>
    </row>
    <row r="1133" spans="1:15" hidden="1" x14ac:dyDescent="0.35">
      <c r="A1133" t="s">
        <v>373</v>
      </c>
      <c r="B1133" t="s">
        <v>84</v>
      </c>
      <c r="C1133" t="s">
        <v>330</v>
      </c>
      <c r="D1133" t="s">
        <v>78</v>
      </c>
      <c r="E1133">
        <v>2020</v>
      </c>
      <c r="F1133">
        <v>79</v>
      </c>
      <c r="G1133" t="s">
        <v>312</v>
      </c>
      <c r="H1133" t="s">
        <v>81</v>
      </c>
      <c r="I1133">
        <v>153</v>
      </c>
      <c r="L1133" t="s">
        <v>376</v>
      </c>
      <c r="O1133" t="s">
        <v>392</v>
      </c>
    </row>
    <row r="1134" spans="1:15" hidden="1" x14ac:dyDescent="0.35">
      <c r="A1134" t="s">
        <v>373</v>
      </c>
      <c r="B1134" t="s">
        <v>84</v>
      </c>
      <c r="C1134" t="s">
        <v>330</v>
      </c>
      <c r="D1134" t="s">
        <v>78</v>
      </c>
      <c r="E1134">
        <v>2020</v>
      </c>
      <c r="F1134">
        <v>79</v>
      </c>
      <c r="G1134" t="s">
        <v>312</v>
      </c>
      <c r="H1134" t="s">
        <v>81</v>
      </c>
      <c r="I1134">
        <v>64</v>
      </c>
      <c r="L1134" t="s">
        <v>376</v>
      </c>
      <c r="O1134" t="s">
        <v>392</v>
      </c>
    </row>
    <row r="1135" spans="1:15" hidden="1" x14ac:dyDescent="0.35">
      <c r="A1135" t="s">
        <v>373</v>
      </c>
      <c r="B1135" t="s">
        <v>84</v>
      </c>
      <c r="C1135" t="s">
        <v>330</v>
      </c>
      <c r="D1135" t="s">
        <v>78</v>
      </c>
      <c r="E1135">
        <v>2020</v>
      </c>
      <c r="F1135">
        <v>34</v>
      </c>
      <c r="G1135" t="s">
        <v>302</v>
      </c>
      <c r="H1135" t="s">
        <v>80</v>
      </c>
      <c r="I1135">
        <v>24629</v>
      </c>
      <c r="L1135" t="s">
        <v>376</v>
      </c>
      <c r="M1135">
        <v>24225.93</v>
      </c>
      <c r="N1135">
        <v>403.07</v>
      </c>
      <c r="O1135" t="s">
        <v>392</v>
      </c>
    </row>
    <row r="1136" spans="1:15" hidden="1" x14ac:dyDescent="0.35">
      <c r="A1136" t="s">
        <v>373</v>
      </c>
      <c r="B1136" t="s">
        <v>84</v>
      </c>
      <c r="C1136" t="s">
        <v>330</v>
      </c>
      <c r="D1136" t="s">
        <v>78</v>
      </c>
      <c r="E1136">
        <v>2020</v>
      </c>
      <c r="F1136">
        <v>34</v>
      </c>
      <c r="G1136" t="s">
        <v>302</v>
      </c>
      <c r="H1136" t="s">
        <v>80</v>
      </c>
      <c r="I1136">
        <v>184</v>
      </c>
      <c r="L1136" t="s">
        <v>376</v>
      </c>
      <c r="M1136">
        <v>174.8</v>
      </c>
      <c r="N1136">
        <v>9.1999999999999993</v>
      </c>
      <c r="O1136" t="s">
        <v>392</v>
      </c>
    </row>
    <row r="1137" spans="1:15" hidden="1" x14ac:dyDescent="0.35">
      <c r="A1137" t="s">
        <v>373</v>
      </c>
      <c r="B1137" t="s">
        <v>84</v>
      </c>
      <c r="C1137" t="s">
        <v>330</v>
      </c>
      <c r="D1137" t="s">
        <v>78</v>
      </c>
      <c r="E1137">
        <v>2020</v>
      </c>
      <c r="F1137">
        <v>34</v>
      </c>
      <c r="G1137" t="s">
        <v>302</v>
      </c>
      <c r="H1137" t="s">
        <v>80</v>
      </c>
      <c r="I1137">
        <v>23771</v>
      </c>
      <c r="L1137" t="s">
        <v>376</v>
      </c>
      <c r="M1137">
        <v>23381.97</v>
      </c>
      <c r="N1137">
        <v>389.03</v>
      </c>
      <c r="O1137" t="s">
        <v>392</v>
      </c>
    </row>
    <row r="1138" spans="1:15" hidden="1" x14ac:dyDescent="0.35">
      <c r="A1138" t="s">
        <v>373</v>
      </c>
      <c r="B1138" t="s">
        <v>84</v>
      </c>
      <c r="C1138" t="s">
        <v>330</v>
      </c>
      <c r="D1138" t="s">
        <v>78</v>
      </c>
      <c r="E1138">
        <v>2020</v>
      </c>
      <c r="F1138">
        <v>34</v>
      </c>
      <c r="G1138" t="s">
        <v>302</v>
      </c>
      <c r="H1138" t="s">
        <v>80</v>
      </c>
      <c r="I1138">
        <v>9711</v>
      </c>
      <c r="L1138" t="s">
        <v>376</v>
      </c>
      <c r="M1138">
        <v>9552.07</v>
      </c>
      <c r="N1138">
        <v>158.93</v>
      </c>
      <c r="O1138" t="s">
        <v>392</v>
      </c>
    </row>
    <row r="1139" spans="1:15" hidden="1" x14ac:dyDescent="0.35">
      <c r="A1139" t="s">
        <v>373</v>
      </c>
      <c r="B1139" t="s">
        <v>84</v>
      </c>
      <c r="C1139" t="s">
        <v>330</v>
      </c>
      <c r="D1139" t="s">
        <v>78</v>
      </c>
      <c r="E1139">
        <v>2020</v>
      </c>
      <c r="F1139">
        <v>34</v>
      </c>
      <c r="G1139" t="s">
        <v>302</v>
      </c>
      <c r="H1139" t="s">
        <v>80</v>
      </c>
      <c r="I1139">
        <v>6395</v>
      </c>
      <c r="L1139" t="s">
        <v>376</v>
      </c>
      <c r="M1139">
        <v>6075.25</v>
      </c>
      <c r="N1139">
        <v>319.75</v>
      </c>
      <c r="O1139" t="s">
        <v>392</v>
      </c>
    </row>
    <row r="1140" spans="1:15" hidden="1" x14ac:dyDescent="0.35">
      <c r="A1140" t="s">
        <v>373</v>
      </c>
      <c r="B1140" t="s">
        <v>84</v>
      </c>
      <c r="C1140" t="s">
        <v>330</v>
      </c>
      <c r="D1140" t="s">
        <v>78</v>
      </c>
      <c r="E1140">
        <v>2020</v>
      </c>
      <c r="F1140">
        <v>34</v>
      </c>
      <c r="G1140" t="s">
        <v>302</v>
      </c>
      <c r="H1140" t="s">
        <v>81</v>
      </c>
      <c r="I1140">
        <v>2221</v>
      </c>
      <c r="L1140" t="s">
        <v>376</v>
      </c>
      <c r="M1140">
        <v>2184.65</v>
      </c>
      <c r="N1140">
        <v>36.35</v>
      </c>
      <c r="O1140" t="s">
        <v>392</v>
      </c>
    </row>
    <row r="1141" spans="1:15" hidden="1" x14ac:dyDescent="0.35">
      <c r="A1141" t="s">
        <v>373</v>
      </c>
      <c r="B1141" t="s">
        <v>84</v>
      </c>
      <c r="C1141" t="s">
        <v>330</v>
      </c>
      <c r="D1141" t="s">
        <v>78</v>
      </c>
      <c r="E1141">
        <v>2020</v>
      </c>
      <c r="F1141">
        <v>34</v>
      </c>
      <c r="G1141" t="s">
        <v>302</v>
      </c>
      <c r="H1141" t="s">
        <v>81</v>
      </c>
      <c r="I1141">
        <v>4410</v>
      </c>
      <c r="L1141" t="s">
        <v>376</v>
      </c>
      <c r="M1141">
        <v>4337.83</v>
      </c>
      <c r="N1141">
        <v>72.17</v>
      </c>
      <c r="O1141" t="s">
        <v>392</v>
      </c>
    </row>
    <row r="1142" spans="1:15" hidden="1" x14ac:dyDescent="0.35">
      <c r="A1142" t="s">
        <v>373</v>
      </c>
      <c r="B1142" t="s">
        <v>84</v>
      </c>
      <c r="C1142" t="s">
        <v>330</v>
      </c>
      <c r="D1142" t="s">
        <v>78</v>
      </c>
      <c r="E1142">
        <v>2020</v>
      </c>
      <c r="F1142">
        <v>34</v>
      </c>
      <c r="G1142" t="s">
        <v>302</v>
      </c>
      <c r="H1142" t="s">
        <v>80</v>
      </c>
      <c r="I1142">
        <v>9</v>
      </c>
      <c r="L1142" t="s">
        <v>376</v>
      </c>
      <c r="M1142">
        <v>8.85</v>
      </c>
      <c r="N1142">
        <v>0.15</v>
      </c>
      <c r="O1142" t="s">
        <v>392</v>
      </c>
    </row>
    <row r="1143" spans="1:15" hidden="1" x14ac:dyDescent="0.35">
      <c r="A1143" t="s">
        <v>373</v>
      </c>
      <c r="B1143" t="s">
        <v>84</v>
      </c>
      <c r="C1143" t="s">
        <v>330</v>
      </c>
      <c r="D1143" t="s">
        <v>78</v>
      </c>
      <c r="E1143">
        <v>2020</v>
      </c>
      <c r="F1143">
        <v>34</v>
      </c>
      <c r="G1143" t="s">
        <v>302</v>
      </c>
      <c r="H1143" t="s">
        <v>80</v>
      </c>
      <c r="I1143">
        <v>138</v>
      </c>
      <c r="L1143" t="s">
        <v>376</v>
      </c>
      <c r="M1143">
        <v>131.1</v>
      </c>
      <c r="N1143">
        <v>6.9</v>
      </c>
      <c r="O1143" t="s">
        <v>392</v>
      </c>
    </row>
    <row r="1144" spans="1:15" hidden="1" x14ac:dyDescent="0.35">
      <c r="A1144" t="s">
        <v>373</v>
      </c>
      <c r="B1144" t="s">
        <v>84</v>
      </c>
      <c r="C1144" t="s">
        <v>330</v>
      </c>
      <c r="D1144" t="s">
        <v>78</v>
      </c>
      <c r="E1144">
        <v>2020</v>
      </c>
      <c r="F1144">
        <v>34</v>
      </c>
      <c r="G1144" t="s">
        <v>302</v>
      </c>
      <c r="H1144" t="s">
        <v>80</v>
      </c>
      <c r="I1144">
        <v>10592</v>
      </c>
      <c r="L1144" t="s">
        <v>376</v>
      </c>
      <c r="M1144">
        <v>10418.65</v>
      </c>
      <c r="N1144">
        <v>173.35</v>
      </c>
      <c r="O1144" t="s">
        <v>392</v>
      </c>
    </row>
    <row r="1145" spans="1:15" hidden="1" x14ac:dyDescent="0.35">
      <c r="A1145" t="s">
        <v>373</v>
      </c>
      <c r="B1145" t="s">
        <v>84</v>
      </c>
      <c r="C1145" t="s">
        <v>330</v>
      </c>
      <c r="D1145" t="s">
        <v>78</v>
      </c>
      <c r="E1145">
        <v>2020</v>
      </c>
      <c r="F1145">
        <v>34</v>
      </c>
      <c r="G1145" t="s">
        <v>302</v>
      </c>
      <c r="H1145" t="s">
        <v>80</v>
      </c>
      <c r="I1145">
        <v>12206</v>
      </c>
      <c r="L1145" t="s">
        <v>376</v>
      </c>
      <c r="M1145">
        <v>12006.24</v>
      </c>
      <c r="N1145">
        <v>199.76</v>
      </c>
      <c r="O1145" t="s">
        <v>392</v>
      </c>
    </row>
    <row r="1146" spans="1:15" hidden="1" x14ac:dyDescent="0.35">
      <c r="A1146" t="s">
        <v>373</v>
      </c>
      <c r="B1146" t="s">
        <v>84</v>
      </c>
      <c r="C1146" t="s">
        <v>330</v>
      </c>
      <c r="D1146" t="s">
        <v>78</v>
      </c>
      <c r="E1146">
        <v>2020</v>
      </c>
      <c r="F1146">
        <v>34</v>
      </c>
      <c r="G1146" t="s">
        <v>302</v>
      </c>
      <c r="H1146" t="s">
        <v>80</v>
      </c>
      <c r="I1146">
        <v>4796</v>
      </c>
      <c r="L1146" t="s">
        <v>376</v>
      </c>
      <c r="M1146">
        <v>4556.2</v>
      </c>
      <c r="N1146">
        <v>239.8</v>
      </c>
      <c r="O1146" t="s">
        <v>392</v>
      </c>
    </row>
    <row r="1147" spans="1:15" hidden="1" x14ac:dyDescent="0.35">
      <c r="A1147" t="s">
        <v>373</v>
      </c>
      <c r="B1147" t="s">
        <v>84</v>
      </c>
      <c r="C1147" t="s">
        <v>330</v>
      </c>
      <c r="D1147" t="s">
        <v>78</v>
      </c>
      <c r="E1147">
        <v>2020</v>
      </c>
      <c r="F1147">
        <v>34</v>
      </c>
      <c r="G1147" t="s">
        <v>302</v>
      </c>
      <c r="H1147" t="s">
        <v>81</v>
      </c>
      <c r="I1147">
        <v>499</v>
      </c>
      <c r="L1147" t="s">
        <v>376</v>
      </c>
      <c r="M1147">
        <v>490.83</v>
      </c>
      <c r="N1147">
        <v>8.17</v>
      </c>
      <c r="O1147" t="s">
        <v>392</v>
      </c>
    </row>
    <row r="1148" spans="1:15" hidden="1" x14ac:dyDescent="0.35">
      <c r="A1148" t="s">
        <v>373</v>
      </c>
      <c r="B1148" t="s">
        <v>84</v>
      </c>
      <c r="C1148" t="s">
        <v>330</v>
      </c>
      <c r="D1148" t="s">
        <v>78</v>
      </c>
      <c r="E1148">
        <v>2021</v>
      </c>
      <c r="F1148">
        <v>79</v>
      </c>
      <c r="G1148" t="s">
        <v>312</v>
      </c>
      <c r="H1148" t="s">
        <v>80</v>
      </c>
      <c r="I1148">
        <v>2206</v>
      </c>
      <c r="L1148" t="s">
        <v>376</v>
      </c>
      <c r="O1148" t="s">
        <v>392</v>
      </c>
    </row>
    <row r="1149" spans="1:15" hidden="1" x14ac:dyDescent="0.35">
      <c r="A1149" t="s">
        <v>373</v>
      </c>
      <c r="B1149" t="s">
        <v>84</v>
      </c>
      <c r="C1149" t="s">
        <v>330</v>
      </c>
      <c r="D1149" t="s">
        <v>78</v>
      </c>
      <c r="E1149">
        <v>2021</v>
      </c>
      <c r="F1149">
        <v>79</v>
      </c>
      <c r="G1149" t="s">
        <v>312</v>
      </c>
      <c r="H1149" t="s">
        <v>80</v>
      </c>
      <c r="I1149">
        <v>8</v>
      </c>
      <c r="L1149" t="s">
        <v>376</v>
      </c>
      <c r="O1149" t="s">
        <v>392</v>
      </c>
    </row>
    <row r="1150" spans="1:15" hidden="1" x14ac:dyDescent="0.35">
      <c r="A1150" t="s">
        <v>373</v>
      </c>
      <c r="B1150" t="s">
        <v>84</v>
      </c>
      <c r="C1150" t="s">
        <v>330</v>
      </c>
      <c r="D1150" t="s">
        <v>78</v>
      </c>
      <c r="E1150">
        <v>2021</v>
      </c>
      <c r="F1150">
        <v>79</v>
      </c>
      <c r="G1150" t="s">
        <v>312</v>
      </c>
      <c r="H1150" t="s">
        <v>80</v>
      </c>
      <c r="I1150">
        <v>2763</v>
      </c>
      <c r="L1150" t="s">
        <v>376</v>
      </c>
      <c r="O1150" t="s">
        <v>392</v>
      </c>
    </row>
    <row r="1151" spans="1:15" hidden="1" x14ac:dyDescent="0.35">
      <c r="A1151" t="s">
        <v>373</v>
      </c>
      <c r="B1151" t="s">
        <v>84</v>
      </c>
      <c r="C1151" t="s">
        <v>330</v>
      </c>
      <c r="D1151" t="s">
        <v>78</v>
      </c>
      <c r="E1151">
        <v>2021</v>
      </c>
      <c r="F1151">
        <v>79</v>
      </c>
      <c r="G1151" t="s">
        <v>312</v>
      </c>
      <c r="H1151" t="s">
        <v>80</v>
      </c>
      <c r="I1151">
        <v>516</v>
      </c>
      <c r="L1151" t="s">
        <v>376</v>
      </c>
      <c r="O1151" t="s">
        <v>392</v>
      </c>
    </row>
    <row r="1152" spans="1:15" hidden="1" x14ac:dyDescent="0.35">
      <c r="A1152" t="s">
        <v>373</v>
      </c>
      <c r="B1152" t="s">
        <v>84</v>
      </c>
      <c r="C1152" t="s">
        <v>330</v>
      </c>
      <c r="D1152" t="s">
        <v>78</v>
      </c>
      <c r="E1152">
        <v>2021</v>
      </c>
      <c r="F1152">
        <v>79</v>
      </c>
      <c r="G1152" t="s">
        <v>312</v>
      </c>
      <c r="H1152" t="s">
        <v>80</v>
      </c>
      <c r="I1152">
        <v>252</v>
      </c>
      <c r="L1152" t="s">
        <v>376</v>
      </c>
      <c r="O1152" t="s">
        <v>392</v>
      </c>
    </row>
    <row r="1153" spans="1:15" hidden="1" x14ac:dyDescent="0.35">
      <c r="A1153" t="s">
        <v>373</v>
      </c>
      <c r="B1153" t="s">
        <v>84</v>
      </c>
      <c r="C1153" t="s">
        <v>330</v>
      </c>
      <c r="D1153" t="s">
        <v>78</v>
      </c>
      <c r="E1153">
        <v>2021</v>
      </c>
      <c r="F1153">
        <v>79</v>
      </c>
      <c r="G1153" t="s">
        <v>312</v>
      </c>
      <c r="H1153" t="s">
        <v>81</v>
      </c>
      <c r="I1153">
        <v>800</v>
      </c>
      <c r="L1153" t="s">
        <v>376</v>
      </c>
      <c r="O1153" t="s">
        <v>392</v>
      </c>
    </row>
    <row r="1154" spans="1:15" hidden="1" x14ac:dyDescent="0.35">
      <c r="A1154" t="s">
        <v>373</v>
      </c>
      <c r="B1154" t="s">
        <v>84</v>
      </c>
      <c r="C1154" t="s">
        <v>330</v>
      </c>
      <c r="D1154" t="s">
        <v>78</v>
      </c>
      <c r="E1154">
        <v>2021</v>
      </c>
      <c r="F1154">
        <v>79</v>
      </c>
      <c r="G1154" t="s">
        <v>312</v>
      </c>
      <c r="H1154" t="s">
        <v>81</v>
      </c>
      <c r="I1154">
        <v>506</v>
      </c>
      <c r="L1154" t="s">
        <v>376</v>
      </c>
      <c r="O1154" t="s">
        <v>392</v>
      </c>
    </row>
    <row r="1155" spans="1:15" hidden="1" x14ac:dyDescent="0.35">
      <c r="A1155" t="s">
        <v>373</v>
      </c>
      <c r="B1155" t="s">
        <v>84</v>
      </c>
      <c r="C1155" t="s">
        <v>330</v>
      </c>
      <c r="D1155" t="s">
        <v>78</v>
      </c>
      <c r="E1155">
        <v>2021</v>
      </c>
      <c r="F1155">
        <v>34</v>
      </c>
      <c r="G1155" t="s">
        <v>302</v>
      </c>
      <c r="H1155" t="s">
        <v>80</v>
      </c>
      <c r="I1155">
        <v>11926</v>
      </c>
      <c r="L1155" t="s">
        <v>376</v>
      </c>
      <c r="M1155">
        <v>11329.7</v>
      </c>
      <c r="N1155">
        <v>596.29999999999995</v>
      </c>
      <c r="O1155" t="s">
        <v>392</v>
      </c>
    </row>
    <row r="1156" spans="1:15" hidden="1" x14ac:dyDescent="0.35">
      <c r="A1156" t="s">
        <v>373</v>
      </c>
      <c r="B1156" t="s">
        <v>84</v>
      </c>
      <c r="C1156" t="s">
        <v>330</v>
      </c>
      <c r="D1156" t="s">
        <v>78</v>
      </c>
      <c r="E1156">
        <v>2021</v>
      </c>
      <c r="F1156">
        <v>34</v>
      </c>
      <c r="G1156" t="s">
        <v>302</v>
      </c>
      <c r="H1156" t="s">
        <v>80</v>
      </c>
      <c r="I1156">
        <v>163</v>
      </c>
      <c r="L1156" t="s">
        <v>376</v>
      </c>
      <c r="M1156">
        <v>154.85</v>
      </c>
      <c r="N1156">
        <v>8.15</v>
      </c>
      <c r="O1156" t="s">
        <v>392</v>
      </c>
    </row>
    <row r="1157" spans="1:15" hidden="1" x14ac:dyDescent="0.35">
      <c r="A1157" t="s">
        <v>373</v>
      </c>
      <c r="B1157" t="s">
        <v>84</v>
      </c>
      <c r="C1157" t="s">
        <v>330</v>
      </c>
      <c r="D1157" t="s">
        <v>78</v>
      </c>
      <c r="E1157">
        <v>2021</v>
      </c>
      <c r="F1157">
        <v>34</v>
      </c>
      <c r="G1157" t="s">
        <v>302</v>
      </c>
      <c r="H1157" t="s">
        <v>80</v>
      </c>
      <c r="I1157">
        <v>13023</v>
      </c>
      <c r="L1157" t="s">
        <v>376</v>
      </c>
      <c r="M1157">
        <v>12810.93</v>
      </c>
      <c r="N1157">
        <v>212.07</v>
      </c>
      <c r="O1157" t="s">
        <v>392</v>
      </c>
    </row>
    <row r="1158" spans="1:15" hidden="1" x14ac:dyDescent="0.35">
      <c r="A1158" t="s">
        <v>373</v>
      </c>
      <c r="B1158" t="s">
        <v>84</v>
      </c>
      <c r="C1158" t="s">
        <v>330</v>
      </c>
      <c r="D1158" t="s">
        <v>78</v>
      </c>
      <c r="E1158">
        <v>2021</v>
      </c>
      <c r="F1158">
        <v>34</v>
      </c>
      <c r="G1158" t="s">
        <v>302</v>
      </c>
      <c r="H1158" t="s">
        <v>80</v>
      </c>
      <c r="I1158">
        <v>5015</v>
      </c>
      <c r="L1158" t="s">
        <v>376</v>
      </c>
      <c r="M1158">
        <v>4933.33</v>
      </c>
      <c r="N1158">
        <v>81.67</v>
      </c>
      <c r="O1158" t="s">
        <v>392</v>
      </c>
    </row>
    <row r="1159" spans="1:15" hidden="1" x14ac:dyDescent="0.35">
      <c r="A1159" t="s">
        <v>373</v>
      </c>
      <c r="B1159" t="s">
        <v>84</v>
      </c>
      <c r="C1159" t="s">
        <v>330</v>
      </c>
      <c r="D1159" t="s">
        <v>78</v>
      </c>
      <c r="E1159">
        <v>2021</v>
      </c>
      <c r="F1159">
        <v>34</v>
      </c>
      <c r="G1159" t="s">
        <v>302</v>
      </c>
      <c r="H1159" t="s">
        <v>80</v>
      </c>
      <c r="I1159">
        <v>2197</v>
      </c>
      <c r="L1159" t="s">
        <v>376</v>
      </c>
      <c r="M1159">
        <v>2161.2199999999998</v>
      </c>
      <c r="N1159">
        <v>35.78</v>
      </c>
      <c r="O1159" t="s">
        <v>392</v>
      </c>
    </row>
    <row r="1160" spans="1:15" hidden="1" x14ac:dyDescent="0.35">
      <c r="A1160" t="s">
        <v>373</v>
      </c>
      <c r="B1160" t="s">
        <v>84</v>
      </c>
      <c r="C1160" t="s">
        <v>330</v>
      </c>
      <c r="D1160" t="s">
        <v>78</v>
      </c>
      <c r="E1160">
        <v>2021</v>
      </c>
      <c r="F1160">
        <v>34</v>
      </c>
      <c r="G1160" t="s">
        <v>302</v>
      </c>
      <c r="H1160" t="s">
        <v>81</v>
      </c>
      <c r="I1160">
        <v>1409</v>
      </c>
      <c r="L1160" t="s">
        <v>376</v>
      </c>
      <c r="M1160">
        <v>1386.06</v>
      </c>
      <c r="N1160">
        <v>22.94</v>
      </c>
      <c r="O1160" t="s">
        <v>392</v>
      </c>
    </row>
    <row r="1161" spans="1:15" hidden="1" x14ac:dyDescent="0.35">
      <c r="A1161" t="s">
        <v>373</v>
      </c>
      <c r="B1161" t="s">
        <v>84</v>
      </c>
      <c r="C1161" t="s">
        <v>330</v>
      </c>
      <c r="D1161" t="s">
        <v>78</v>
      </c>
      <c r="E1161">
        <v>2021</v>
      </c>
      <c r="F1161">
        <v>34</v>
      </c>
      <c r="G1161" t="s">
        <v>302</v>
      </c>
      <c r="H1161" t="s">
        <v>81</v>
      </c>
      <c r="I1161">
        <v>2078</v>
      </c>
      <c r="L1161" t="s">
        <v>376</v>
      </c>
      <c r="M1161">
        <v>1974.1</v>
      </c>
      <c r="N1161">
        <v>103.9</v>
      </c>
      <c r="O1161" t="s">
        <v>392</v>
      </c>
    </row>
    <row r="1162" spans="1:15" hidden="1" x14ac:dyDescent="0.35">
      <c r="A1162" t="s">
        <v>373</v>
      </c>
      <c r="B1162" t="s">
        <v>84</v>
      </c>
      <c r="C1162" t="s">
        <v>354</v>
      </c>
      <c r="D1162" t="s">
        <v>78</v>
      </c>
      <c r="E1162">
        <v>2020</v>
      </c>
      <c r="F1162">
        <v>34</v>
      </c>
      <c r="G1162" t="s">
        <v>302</v>
      </c>
      <c r="H1162" t="s">
        <v>80</v>
      </c>
      <c r="I1162">
        <v>798</v>
      </c>
      <c r="L1162" t="s">
        <v>376</v>
      </c>
      <c r="M1162">
        <v>758.1</v>
      </c>
      <c r="N1162">
        <v>39.9</v>
      </c>
      <c r="O1162" t="s">
        <v>400</v>
      </c>
    </row>
    <row r="1163" spans="1:15" hidden="1" x14ac:dyDescent="0.35">
      <c r="A1163" t="s">
        <v>373</v>
      </c>
      <c r="B1163" t="s">
        <v>84</v>
      </c>
      <c r="C1163" t="s">
        <v>354</v>
      </c>
      <c r="D1163" t="s">
        <v>78</v>
      </c>
      <c r="E1163">
        <v>2020</v>
      </c>
      <c r="F1163">
        <v>34</v>
      </c>
      <c r="G1163" t="s">
        <v>302</v>
      </c>
      <c r="H1163" t="s">
        <v>80</v>
      </c>
      <c r="I1163">
        <v>56</v>
      </c>
      <c r="L1163" t="s">
        <v>376</v>
      </c>
      <c r="M1163">
        <v>53.2</v>
      </c>
      <c r="N1163">
        <v>2.8</v>
      </c>
      <c r="O1163" t="s">
        <v>400</v>
      </c>
    </row>
    <row r="1164" spans="1:15" hidden="1" x14ac:dyDescent="0.35">
      <c r="A1164" t="s">
        <v>373</v>
      </c>
      <c r="B1164" t="s">
        <v>84</v>
      </c>
      <c r="C1164" t="s">
        <v>354</v>
      </c>
      <c r="D1164" t="s">
        <v>78</v>
      </c>
      <c r="E1164">
        <v>2020</v>
      </c>
      <c r="F1164">
        <v>34</v>
      </c>
      <c r="G1164" t="s">
        <v>302</v>
      </c>
      <c r="H1164" t="s">
        <v>80</v>
      </c>
      <c r="I1164">
        <v>585</v>
      </c>
      <c r="L1164" t="s">
        <v>376</v>
      </c>
      <c r="M1164">
        <v>555.75</v>
      </c>
      <c r="N1164">
        <v>29.25</v>
      </c>
      <c r="O1164" t="s">
        <v>400</v>
      </c>
    </row>
    <row r="1165" spans="1:15" hidden="1" x14ac:dyDescent="0.35">
      <c r="A1165" t="s">
        <v>373</v>
      </c>
      <c r="B1165" t="s">
        <v>84</v>
      </c>
      <c r="C1165" t="s">
        <v>354</v>
      </c>
      <c r="D1165" t="s">
        <v>78</v>
      </c>
      <c r="E1165">
        <v>2020</v>
      </c>
      <c r="F1165">
        <v>34</v>
      </c>
      <c r="G1165" t="s">
        <v>302</v>
      </c>
      <c r="H1165" t="s">
        <v>80</v>
      </c>
      <c r="I1165">
        <v>9</v>
      </c>
      <c r="L1165" t="s">
        <v>376</v>
      </c>
      <c r="M1165">
        <v>8.5500000000000007</v>
      </c>
      <c r="N1165">
        <v>0.45</v>
      </c>
      <c r="O1165" t="s">
        <v>400</v>
      </c>
    </row>
    <row r="1166" spans="1:15" hidden="1" x14ac:dyDescent="0.35">
      <c r="A1166" t="s">
        <v>373</v>
      </c>
      <c r="B1166" t="s">
        <v>84</v>
      </c>
      <c r="C1166" t="s">
        <v>354</v>
      </c>
      <c r="D1166" t="s">
        <v>78</v>
      </c>
      <c r="E1166">
        <v>2020</v>
      </c>
      <c r="F1166">
        <v>34</v>
      </c>
      <c r="G1166" t="s">
        <v>302</v>
      </c>
      <c r="H1166" t="s">
        <v>80</v>
      </c>
      <c r="I1166">
        <v>598</v>
      </c>
      <c r="L1166" t="s">
        <v>376</v>
      </c>
      <c r="M1166">
        <v>568.1</v>
      </c>
      <c r="N1166">
        <v>29.9</v>
      </c>
      <c r="O1166" t="s">
        <v>400</v>
      </c>
    </row>
    <row r="1167" spans="1:15" hidden="1" x14ac:dyDescent="0.35">
      <c r="A1167" t="s">
        <v>373</v>
      </c>
      <c r="B1167" t="s">
        <v>84</v>
      </c>
      <c r="C1167" t="s">
        <v>354</v>
      </c>
      <c r="D1167" t="s">
        <v>78</v>
      </c>
      <c r="E1167">
        <v>2020</v>
      </c>
      <c r="F1167">
        <v>34</v>
      </c>
      <c r="G1167" t="s">
        <v>302</v>
      </c>
      <c r="H1167" t="s">
        <v>80</v>
      </c>
      <c r="I1167">
        <v>42</v>
      </c>
      <c r="L1167" t="s">
        <v>376</v>
      </c>
      <c r="M1167">
        <v>39.9</v>
      </c>
      <c r="N1167">
        <v>2.1</v>
      </c>
      <c r="O1167" t="s">
        <v>400</v>
      </c>
    </row>
    <row r="1168" spans="1:15" hidden="1" x14ac:dyDescent="0.35">
      <c r="A1168" t="s">
        <v>373</v>
      </c>
      <c r="B1168" t="s">
        <v>84</v>
      </c>
      <c r="C1168" t="s">
        <v>354</v>
      </c>
      <c r="D1168" t="s">
        <v>78</v>
      </c>
      <c r="E1168">
        <v>2020</v>
      </c>
      <c r="F1168">
        <v>34</v>
      </c>
      <c r="G1168" t="s">
        <v>302</v>
      </c>
      <c r="H1168" t="s">
        <v>80</v>
      </c>
      <c r="I1168">
        <v>439</v>
      </c>
      <c r="L1168" t="s">
        <v>376</v>
      </c>
      <c r="M1168">
        <v>417.05</v>
      </c>
      <c r="N1168">
        <v>21.95</v>
      </c>
      <c r="O1168" t="s">
        <v>400</v>
      </c>
    </row>
    <row r="1169" spans="1:15" hidden="1" x14ac:dyDescent="0.35">
      <c r="A1169" t="s">
        <v>373</v>
      </c>
      <c r="B1169" t="s">
        <v>84</v>
      </c>
      <c r="C1169" t="s">
        <v>354</v>
      </c>
      <c r="D1169" t="s">
        <v>78</v>
      </c>
      <c r="E1169">
        <v>2020</v>
      </c>
      <c r="F1169">
        <v>34</v>
      </c>
      <c r="G1169" t="s">
        <v>302</v>
      </c>
      <c r="H1169" t="s">
        <v>80</v>
      </c>
      <c r="I1169">
        <v>6</v>
      </c>
      <c r="L1169" t="s">
        <v>376</v>
      </c>
      <c r="M1169">
        <v>5.7</v>
      </c>
      <c r="N1169">
        <v>0.3</v>
      </c>
      <c r="O1169" t="s">
        <v>400</v>
      </c>
    </row>
    <row r="1170" spans="1:15" hidden="1" x14ac:dyDescent="0.35">
      <c r="A1170" t="s">
        <v>373</v>
      </c>
      <c r="B1170" t="s">
        <v>84</v>
      </c>
      <c r="C1170" t="s">
        <v>354</v>
      </c>
      <c r="D1170" t="s">
        <v>78</v>
      </c>
      <c r="E1170">
        <v>2021</v>
      </c>
      <c r="F1170">
        <v>34</v>
      </c>
      <c r="G1170" t="s">
        <v>302</v>
      </c>
      <c r="H1170" t="s">
        <v>80</v>
      </c>
      <c r="I1170">
        <v>132</v>
      </c>
      <c r="L1170" t="s">
        <v>376</v>
      </c>
      <c r="M1170">
        <v>125.4</v>
      </c>
      <c r="N1170">
        <v>6.6</v>
      </c>
      <c r="O1170" t="s">
        <v>400</v>
      </c>
    </row>
    <row r="1171" spans="1:15" hidden="1" x14ac:dyDescent="0.35">
      <c r="A1171" t="s">
        <v>373</v>
      </c>
      <c r="B1171" t="s">
        <v>84</v>
      </c>
      <c r="C1171" t="s">
        <v>354</v>
      </c>
      <c r="D1171" t="s">
        <v>78</v>
      </c>
      <c r="E1171">
        <v>2021</v>
      </c>
      <c r="F1171">
        <v>34</v>
      </c>
      <c r="G1171" t="s">
        <v>302</v>
      </c>
      <c r="H1171" t="s">
        <v>80</v>
      </c>
      <c r="I1171">
        <v>9</v>
      </c>
      <c r="L1171" t="s">
        <v>376</v>
      </c>
      <c r="M1171">
        <v>8.5500000000000007</v>
      </c>
      <c r="N1171">
        <v>0.45</v>
      </c>
      <c r="O1171" t="s">
        <v>400</v>
      </c>
    </row>
    <row r="1172" spans="1:15" hidden="1" x14ac:dyDescent="0.35">
      <c r="A1172" t="s">
        <v>373</v>
      </c>
      <c r="B1172" t="s">
        <v>84</v>
      </c>
      <c r="C1172" t="s">
        <v>354</v>
      </c>
      <c r="D1172" t="s">
        <v>78</v>
      </c>
      <c r="E1172">
        <v>2021</v>
      </c>
      <c r="F1172">
        <v>34</v>
      </c>
      <c r="G1172" t="s">
        <v>302</v>
      </c>
      <c r="H1172" t="s">
        <v>80</v>
      </c>
      <c r="I1172">
        <v>128</v>
      </c>
      <c r="L1172" t="s">
        <v>376</v>
      </c>
      <c r="M1172">
        <v>121.6</v>
      </c>
      <c r="N1172">
        <v>6.4</v>
      </c>
      <c r="O1172" t="s">
        <v>400</v>
      </c>
    </row>
    <row r="1173" spans="1:15" hidden="1" x14ac:dyDescent="0.35">
      <c r="A1173" t="s">
        <v>373</v>
      </c>
      <c r="B1173" t="s">
        <v>84</v>
      </c>
      <c r="C1173" t="s">
        <v>354</v>
      </c>
      <c r="D1173" t="s">
        <v>78</v>
      </c>
      <c r="E1173">
        <v>2021</v>
      </c>
      <c r="F1173">
        <v>34</v>
      </c>
      <c r="G1173" t="s">
        <v>302</v>
      </c>
      <c r="H1173" t="s">
        <v>80</v>
      </c>
      <c r="I1173">
        <v>5</v>
      </c>
      <c r="L1173" t="s">
        <v>376</v>
      </c>
      <c r="M1173">
        <v>4.75</v>
      </c>
      <c r="N1173">
        <v>0.25</v>
      </c>
      <c r="O1173" t="s">
        <v>400</v>
      </c>
    </row>
    <row r="1174" spans="1:15" hidden="1" x14ac:dyDescent="0.35">
      <c r="A1174" t="s">
        <v>373</v>
      </c>
      <c r="B1174" t="s">
        <v>84</v>
      </c>
      <c r="C1174" t="s">
        <v>354</v>
      </c>
      <c r="D1174" t="s">
        <v>78</v>
      </c>
      <c r="E1174">
        <v>2021</v>
      </c>
      <c r="F1174">
        <v>34</v>
      </c>
      <c r="G1174" t="s">
        <v>302</v>
      </c>
      <c r="H1174" t="s">
        <v>81</v>
      </c>
      <c r="I1174">
        <v>216</v>
      </c>
      <c r="L1174" t="s">
        <v>376</v>
      </c>
      <c r="M1174">
        <v>205.2</v>
      </c>
      <c r="N1174">
        <v>10.8</v>
      </c>
      <c r="O1174" t="s">
        <v>400</v>
      </c>
    </row>
    <row r="1175" spans="1:15" hidden="1" x14ac:dyDescent="0.35">
      <c r="A1175" t="s">
        <v>373</v>
      </c>
      <c r="B1175" t="s">
        <v>84</v>
      </c>
      <c r="C1175" t="s">
        <v>354</v>
      </c>
      <c r="D1175" t="s">
        <v>78</v>
      </c>
      <c r="E1175">
        <v>2021</v>
      </c>
      <c r="F1175">
        <v>34</v>
      </c>
      <c r="G1175" t="s">
        <v>302</v>
      </c>
      <c r="H1175" t="s">
        <v>81</v>
      </c>
      <c r="I1175">
        <v>58</v>
      </c>
      <c r="L1175" t="s">
        <v>376</v>
      </c>
      <c r="M1175">
        <v>55.1</v>
      </c>
      <c r="N1175">
        <v>2.9</v>
      </c>
      <c r="O1175" t="s">
        <v>400</v>
      </c>
    </row>
    <row r="1176" spans="1:15" hidden="1" x14ac:dyDescent="0.35">
      <c r="A1176" t="s">
        <v>373</v>
      </c>
      <c r="B1176" t="s">
        <v>84</v>
      </c>
      <c r="C1176" t="s">
        <v>338</v>
      </c>
      <c r="D1176" t="s">
        <v>78</v>
      </c>
      <c r="E1176">
        <v>2020</v>
      </c>
      <c r="F1176">
        <v>34</v>
      </c>
      <c r="G1176" t="s">
        <v>302</v>
      </c>
      <c r="H1176" t="s">
        <v>80</v>
      </c>
      <c r="I1176">
        <v>1070</v>
      </c>
      <c r="L1176" t="s">
        <v>376</v>
      </c>
      <c r="M1176">
        <v>1016.5</v>
      </c>
      <c r="N1176">
        <v>53.5</v>
      </c>
      <c r="O1176" t="s">
        <v>396</v>
      </c>
    </row>
    <row r="1177" spans="1:15" hidden="1" x14ac:dyDescent="0.35">
      <c r="A1177" t="s">
        <v>373</v>
      </c>
      <c r="B1177" t="s">
        <v>84</v>
      </c>
      <c r="C1177" t="s">
        <v>338</v>
      </c>
      <c r="D1177" t="s">
        <v>78</v>
      </c>
      <c r="E1177">
        <v>2020</v>
      </c>
      <c r="F1177">
        <v>34</v>
      </c>
      <c r="G1177" t="s">
        <v>302</v>
      </c>
      <c r="H1177" t="s">
        <v>80</v>
      </c>
      <c r="I1177">
        <v>117</v>
      </c>
      <c r="L1177" t="s">
        <v>376</v>
      </c>
      <c r="M1177">
        <v>111.15</v>
      </c>
      <c r="N1177">
        <v>5.85</v>
      </c>
      <c r="O1177" t="s">
        <v>396</v>
      </c>
    </row>
    <row r="1178" spans="1:15" hidden="1" x14ac:dyDescent="0.35">
      <c r="A1178" t="s">
        <v>373</v>
      </c>
      <c r="B1178" t="s">
        <v>84</v>
      </c>
      <c r="C1178" t="s">
        <v>338</v>
      </c>
      <c r="D1178" t="s">
        <v>78</v>
      </c>
      <c r="E1178">
        <v>2020</v>
      </c>
      <c r="F1178">
        <v>34</v>
      </c>
      <c r="G1178" t="s">
        <v>302</v>
      </c>
      <c r="H1178" t="s">
        <v>80</v>
      </c>
      <c r="I1178">
        <v>1358</v>
      </c>
      <c r="L1178" t="s">
        <v>376</v>
      </c>
      <c r="M1178">
        <v>1290.0999999999999</v>
      </c>
      <c r="N1178">
        <v>67.900000000000006</v>
      </c>
      <c r="O1178" t="s">
        <v>396</v>
      </c>
    </row>
    <row r="1179" spans="1:15" hidden="1" x14ac:dyDescent="0.35">
      <c r="A1179" t="s">
        <v>373</v>
      </c>
      <c r="B1179" t="s">
        <v>84</v>
      </c>
      <c r="C1179" t="s">
        <v>338</v>
      </c>
      <c r="D1179" t="s">
        <v>78</v>
      </c>
      <c r="E1179">
        <v>2020</v>
      </c>
      <c r="F1179">
        <v>34</v>
      </c>
      <c r="G1179" t="s">
        <v>302</v>
      </c>
      <c r="H1179" t="s">
        <v>80</v>
      </c>
      <c r="I1179">
        <v>803</v>
      </c>
      <c r="L1179" t="s">
        <v>376</v>
      </c>
      <c r="M1179">
        <v>762.85</v>
      </c>
      <c r="N1179">
        <v>40.15</v>
      </c>
      <c r="O1179" t="s">
        <v>396</v>
      </c>
    </row>
    <row r="1180" spans="1:15" hidden="1" x14ac:dyDescent="0.35">
      <c r="A1180" t="s">
        <v>373</v>
      </c>
      <c r="B1180" t="s">
        <v>84</v>
      </c>
      <c r="C1180" t="s">
        <v>338</v>
      </c>
      <c r="D1180" t="s">
        <v>78</v>
      </c>
      <c r="E1180">
        <v>2020</v>
      </c>
      <c r="F1180">
        <v>34</v>
      </c>
      <c r="G1180" t="s">
        <v>302</v>
      </c>
      <c r="H1180" t="s">
        <v>80</v>
      </c>
      <c r="I1180">
        <v>88</v>
      </c>
      <c r="L1180" t="s">
        <v>376</v>
      </c>
      <c r="M1180">
        <v>83.6</v>
      </c>
      <c r="N1180">
        <v>4.4000000000000004</v>
      </c>
      <c r="O1180" t="s">
        <v>396</v>
      </c>
    </row>
    <row r="1181" spans="1:15" hidden="1" x14ac:dyDescent="0.35">
      <c r="A1181" t="s">
        <v>373</v>
      </c>
      <c r="B1181" t="s">
        <v>84</v>
      </c>
      <c r="C1181" t="s">
        <v>338</v>
      </c>
      <c r="D1181" t="s">
        <v>78</v>
      </c>
      <c r="E1181">
        <v>2020</v>
      </c>
      <c r="F1181">
        <v>34</v>
      </c>
      <c r="G1181" t="s">
        <v>302</v>
      </c>
      <c r="H1181" t="s">
        <v>80</v>
      </c>
      <c r="I1181">
        <v>1018</v>
      </c>
      <c r="L1181" t="s">
        <v>376</v>
      </c>
      <c r="M1181">
        <v>967.1</v>
      </c>
      <c r="N1181">
        <v>50.9</v>
      </c>
      <c r="O1181" t="s">
        <v>396</v>
      </c>
    </row>
    <row r="1182" spans="1:15" hidden="1" x14ac:dyDescent="0.35">
      <c r="A1182" t="s">
        <v>373</v>
      </c>
      <c r="B1182" t="s">
        <v>84</v>
      </c>
      <c r="C1182" t="s">
        <v>338</v>
      </c>
      <c r="D1182" t="s">
        <v>78</v>
      </c>
      <c r="E1182">
        <v>2021</v>
      </c>
      <c r="F1182">
        <v>34</v>
      </c>
      <c r="G1182" t="s">
        <v>302</v>
      </c>
      <c r="H1182" t="s">
        <v>80</v>
      </c>
      <c r="I1182">
        <v>208</v>
      </c>
      <c r="L1182" t="s">
        <v>376</v>
      </c>
      <c r="M1182">
        <v>197.6</v>
      </c>
      <c r="N1182">
        <v>10.4</v>
      </c>
      <c r="O1182" t="s">
        <v>396</v>
      </c>
    </row>
    <row r="1183" spans="1:15" hidden="1" x14ac:dyDescent="0.35">
      <c r="A1183" t="s">
        <v>373</v>
      </c>
      <c r="B1183" t="s">
        <v>84</v>
      </c>
      <c r="C1183" t="s">
        <v>338</v>
      </c>
      <c r="D1183" t="s">
        <v>78</v>
      </c>
      <c r="E1183">
        <v>2021</v>
      </c>
      <c r="F1183">
        <v>34</v>
      </c>
      <c r="G1183" t="s">
        <v>302</v>
      </c>
      <c r="H1183" t="s">
        <v>80</v>
      </c>
      <c r="I1183">
        <v>29</v>
      </c>
      <c r="L1183" t="s">
        <v>376</v>
      </c>
      <c r="M1183">
        <v>27.55</v>
      </c>
      <c r="N1183">
        <v>1.45</v>
      </c>
      <c r="O1183" t="s">
        <v>396</v>
      </c>
    </row>
    <row r="1184" spans="1:15" hidden="1" x14ac:dyDescent="0.35">
      <c r="A1184" t="s">
        <v>373</v>
      </c>
      <c r="B1184" t="s">
        <v>84</v>
      </c>
      <c r="C1184" t="s">
        <v>338</v>
      </c>
      <c r="D1184" t="s">
        <v>78</v>
      </c>
      <c r="E1184">
        <v>2021</v>
      </c>
      <c r="F1184">
        <v>34</v>
      </c>
      <c r="G1184" t="s">
        <v>302</v>
      </c>
      <c r="H1184" t="s">
        <v>80</v>
      </c>
      <c r="I1184">
        <v>209</v>
      </c>
      <c r="L1184" t="s">
        <v>376</v>
      </c>
      <c r="M1184">
        <v>198.55</v>
      </c>
      <c r="N1184">
        <v>10.45</v>
      </c>
      <c r="O1184" t="s">
        <v>396</v>
      </c>
    </row>
    <row r="1185" spans="1:15" hidden="1" x14ac:dyDescent="0.35">
      <c r="A1185" t="s">
        <v>373</v>
      </c>
      <c r="B1185" t="s">
        <v>84</v>
      </c>
      <c r="C1185" t="s">
        <v>334</v>
      </c>
      <c r="D1185" t="s">
        <v>78</v>
      </c>
      <c r="E1185">
        <v>2020</v>
      </c>
      <c r="F1185">
        <v>34</v>
      </c>
      <c r="G1185" t="s">
        <v>302</v>
      </c>
      <c r="H1185" t="s">
        <v>80</v>
      </c>
      <c r="I1185">
        <v>686</v>
      </c>
      <c r="L1185" t="s">
        <v>376</v>
      </c>
      <c r="M1185">
        <v>651.70000000000005</v>
      </c>
      <c r="N1185">
        <v>34.299999999999997</v>
      </c>
      <c r="O1185" t="s">
        <v>391</v>
      </c>
    </row>
    <row r="1186" spans="1:15" hidden="1" x14ac:dyDescent="0.35">
      <c r="A1186" t="s">
        <v>373</v>
      </c>
      <c r="B1186" t="s">
        <v>84</v>
      </c>
      <c r="C1186" t="s">
        <v>334</v>
      </c>
      <c r="D1186" t="s">
        <v>78</v>
      </c>
      <c r="E1186">
        <v>2020</v>
      </c>
      <c r="F1186">
        <v>34</v>
      </c>
      <c r="G1186" t="s">
        <v>302</v>
      </c>
      <c r="H1186" t="s">
        <v>80</v>
      </c>
      <c r="I1186">
        <v>55</v>
      </c>
      <c r="L1186" t="s">
        <v>376</v>
      </c>
      <c r="M1186">
        <v>52.25</v>
      </c>
      <c r="N1186">
        <v>2.75</v>
      </c>
      <c r="O1186" t="s">
        <v>391</v>
      </c>
    </row>
    <row r="1187" spans="1:15" hidden="1" x14ac:dyDescent="0.35">
      <c r="A1187" t="s">
        <v>373</v>
      </c>
      <c r="B1187" t="s">
        <v>84</v>
      </c>
      <c r="C1187" t="s">
        <v>334</v>
      </c>
      <c r="D1187" t="s">
        <v>78</v>
      </c>
      <c r="E1187">
        <v>2020</v>
      </c>
      <c r="F1187">
        <v>34</v>
      </c>
      <c r="G1187" t="s">
        <v>302</v>
      </c>
      <c r="H1187" t="s">
        <v>80</v>
      </c>
      <c r="I1187">
        <v>1208</v>
      </c>
      <c r="L1187" t="s">
        <v>376</v>
      </c>
      <c r="M1187">
        <v>1147.5999999999999</v>
      </c>
      <c r="N1187">
        <v>60.4</v>
      </c>
      <c r="O1187" t="s">
        <v>391</v>
      </c>
    </row>
    <row r="1188" spans="1:15" hidden="1" x14ac:dyDescent="0.35">
      <c r="A1188" t="s">
        <v>373</v>
      </c>
      <c r="B1188" t="s">
        <v>84</v>
      </c>
      <c r="C1188" t="s">
        <v>334</v>
      </c>
      <c r="D1188" t="s">
        <v>78</v>
      </c>
      <c r="E1188">
        <v>2020</v>
      </c>
      <c r="F1188">
        <v>34</v>
      </c>
      <c r="G1188" t="s">
        <v>302</v>
      </c>
      <c r="H1188" t="s">
        <v>80</v>
      </c>
      <c r="I1188">
        <v>62</v>
      </c>
      <c r="L1188" t="s">
        <v>376</v>
      </c>
      <c r="M1188">
        <v>58.9</v>
      </c>
      <c r="N1188">
        <v>3.1</v>
      </c>
      <c r="O1188" t="s">
        <v>391</v>
      </c>
    </row>
    <row r="1189" spans="1:15" hidden="1" x14ac:dyDescent="0.35">
      <c r="A1189" t="s">
        <v>373</v>
      </c>
      <c r="B1189" t="s">
        <v>84</v>
      </c>
      <c r="C1189" t="s">
        <v>334</v>
      </c>
      <c r="D1189" t="s">
        <v>78</v>
      </c>
      <c r="E1189">
        <v>2020</v>
      </c>
      <c r="F1189">
        <v>34</v>
      </c>
      <c r="G1189" t="s">
        <v>302</v>
      </c>
      <c r="H1189" t="s">
        <v>81</v>
      </c>
      <c r="I1189">
        <v>190</v>
      </c>
      <c r="L1189" t="s">
        <v>376</v>
      </c>
      <c r="M1189">
        <v>180.5</v>
      </c>
      <c r="N1189">
        <v>9.5</v>
      </c>
      <c r="O1189" t="s">
        <v>391</v>
      </c>
    </row>
    <row r="1190" spans="1:15" hidden="1" x14ac:dyDescent="0.35">
      <c r="A1190" t="s">
        <v>373</v>
      </c>
      <c r="B1190" t="s">
        <v>84</v>
      </c>
      <c r="C1190" t="s">
        <v>334</v>
      </c>
      <c r="D1190" t="s">
        <v>78</v>
      </c>
      <c r="E1190">
        <v>2020</v>
      </c>
      <c r="F1190">
        <v>34</v>
      </c>
      <c r="G1190" t="s">
        <v>302</v>
      </c>
      <c r="H1190" t="s">
        <v>81</v>
      </c>
      <c r="I1190">
        <v>72</v>
      </c>
      <c r="L1190" t="s">
        <v>376</v>
      </c>
      <c r="M1190">
        <v>68.400000000000006</v>
      </c>
      <c r="N1190">
        <v>3.6</v>
      </c>
      <c r="O1190" t="s">
        <v>391</v>
      </c>
    </row>
    <row r="1191" spans="1:15" hidden="1" x14ac:dyDescent="0.35">
      <c r="A1191" t="s">
        <v>373</v>
      </c>
      <c r="B1191" t="s">
        <v>84</v>
      </c>
      <c r="C1191" t="s">
        <v>334</v>
      </c>
      <c r="D1191" t="s">
        <v>78</v>
      </c>
      <c r="E1191">
        <v>2020</v>
      </c>
      <c r="F1191">
        <v>34</v>
      </c>
      <c r="G1191" t="s">
        <v>302</v>
      </c>
      <c r="H1191" t="s">
        <v>80</v>
      </c>
      <c r="I1191">
        <v>515</v>
      </c>
      <c r="L1191" t="s">
        <v>376</v>
      </c>
      <c r="M1191">
        <v>489.25</v>
      </c>
      <c r="N1191">
        <v>25.75</v>
      </c>
      <c r="O1191" t="s">
        <v>391</v>
      </c>
    </row>
    <row r="1192" spans="1:15" hidden="1" x14ac:dyDescent="0.35">
      <c r="A1192" t="s">
        <v>373</v>
      </c>
      <c r="B1192" t="s">
        <v>84</v>
      </c>
      <c r="C1192" t="s">
        <v>334</v>
      </c>
      <c r="D1192" t="s">
        <v>78</v>
      </c>
      <c r="E1192">
        <v>2020</v>
      </c>
      <c r="F1192">
        <v>34</v>
      </c>
      <c r="G1192" t="s">
        <v>302</v>
      </c>
      <c r="H1192" t="s">
        <v>80</v>
      </c>
      <c r="I1192">
        <v>41</v>
      </c>
      <c r="L1192" t="s">
        <v>376</v>
      </c>
      <c r="M1192">
        <v>38.950000000000003</v>
      </c>
      <c r="N1192">
        <v>2.0499999999999998</v>
      </c>
      <c r="O1192" t="s">
        <v>391</v>
      </c>
    </row>
    <row r="1193" spans="1:15" hidden="1" x14ac:dyDescent="0.35">
      <c r="A1193" t="s">
        <v>373</v>
      </c>
      <c r="B1193" t="s">
        <v>84</v>
      </c>
      <c r="C1193" t="s">
        <v>334</v>
      </c>
      <c r="D1193" t="s">
        <v>78</v>
      </c>
      <c r="E1193">
        <v>2020</v>
      </c>
      <c r="F1193">
        <v>34</v>
      </c>
      <c r="G1193" t="s">
        <v>302</v>
      </c>
      <c r="H1193" t="s">
        <v>80</v>
      </c>
      <c r="I1193">
        <v>906</v>
      </c>
      <c r="L1193" t="s">
        <v>376</v>
      </c>
      <c r="M1193">
        <v>860.7</v>
      </c>
      <c r="N1193">
        <v>45.3</v>
      </c>
      <c r="O1193" t="s">
        <v>391</v>
      </c>
    </row>
    <row r="1194" spans="1:15" hidden="1" x14ac:dyDescent="0.35">
      <c r="A1194" t="s">
        <v>373</v>
      </c>
      <c r="B1194" t="s">
        <v>84</v>
      </c>
      <c r="C1194" t="s">
        <v>334</v>
      </c>
      <c r="D1194" t="s">
        <v>78</v>
      </c>
      <c r="E1194">
        <v>2020</v>
      </c>
      <c r="F1194">
        <v>34</v>
      </c>
      <c r="G1194" t="s">
        <v>302</v>
      </c>
      <c r="H1194" t="s">
        <v>80</v>
      </c>
      <c r="I1194">
        <v>46</v>
      </c>
      <c r="L1194" t="s">
        <v>376</v>
      </c>
      <c r="M1194">
        <v>43.7</v>
      </c>
      <c r="N1194">
        <v>2.2999999999999998</v>
      </c>
      <c r="O1194" t="s">
        <v>391</v>
      </c>
    </row>
    <row r="1195" spans="1:15" hidden="1" x14ac:dyDescent="0.35">
      <c r="A1195" t="s">
        <v>373</v>
      </c>
      <c r="B1195" t="s">
        <v>84</v>
      </c>
      <c r="C1195" t="s">
        <v>334</v>
      </c>
      <c r="D1195" t="s">
        <v>78</v>
      </c>
      <c r="E1195">
        <v>2020</v>
      </c>
      <c r="F1195">
        <v>34</v>
      </c>
      <c r="G1195" t="s">
        <v>302</v>
      </c>
      <c r="H1195" t="s">
        <v>81</v>
      </c>
      <c r="I1195">
        <v>142</v>
      </c>
      <c r="L1195" t="s">
        <v>376</v>
      </c>
      <c r="M1195">
        <v>134.9</v>
      </c>
      <c r="N1195">
        <v>7.1</v>
      </c>
      <c r="O1195" t="s">
        <v>391</v>
      </c>
    </row>
    <row r="1196" spans="1:15" hidden="1" x14ac:dyDescent="0.35">
      <c r="A1196" t="s">
        <v>373</v>
      </c>
      <c r="B1196" t="s">
        <v>84</v>
      </c>
      <c r="C1196" t="s">
        <v>334</v>
      </c>
      <c r="D1196" t="s">
        <v>78</v>
      </c>
      <c r="E1196">
        <v>2020</v>
      </c>
      <c r="F1196">
        <v>34</v>
      </c>
      <c r="G1196" t="s">
        <v>302</v>
      </c>
      <c r="H1196" t="s">
        <v>81</v>
      </c>
      <c r="I1196">
        <v>54</v>
      </c>
      <c r="L1196" t="s">
        <v>376</v>
      </c>
      <c r="M1196">
        <v>51.3</v>
      </c>
      <c r="N1196">
        <v>2.7</v>
      </c>
      <c r="O1196" t="s">
        <v>391</v>
      </c>
    </row>
    <row r="1197" spans="1:15" hidden="1" x14ac:dyDescent="0.35">
      <c r="A1197" t="s">
        <v>373</v>
      </c>
      <c r="B1197" t="s">
        <v>84</v>
      </c>
      <c r="C1197" t="s">
        <v>334</v>
      </c>
      <c r="D1197" t="s">
        <v>78</v>
      </c>
      <c r="E1197">
        <v>2021</v>
      </c>
      <c r="F1197">
        <v>79</v>
      </c>
      <c r="G1197" t="s">
        <v>312</v>
      </c>
      <c r="H1197" t="s">
        <v>80</v>
      </c>
      <c r="I1197">
        <v>11</v>
      </c>
      <c r="L1197" t="s">
        <v>376</v>
      </c>
      <c r="O1197" t="s">
        <v>391</v>
      </c>
    </row>
    <row r="1198" spans="1:15" hidden="1" x14ac:dyDescent="0.35">
      <c r="A1198" t="s">
        <v>373</v>
      </c>
      <c r="B1198" t="s">
        <v>84</v>
      </c>
      <c r="C1198" t="s">
        <v>334</v>
      </c>
      <c r="D1198" t="s">
        <v>78</v>
      </c>
      <c r="E1198">
        <v>2021</v>
      </c>
      <c r="F1198">
        <v>79</v>
      </c>
      <c r="G1198" t="s">
        <v>312</v>
      </c>
      <c r="H1198" t="s">
        <v>80</v>
      </c>
      <c r="I1198">
        <v>1</v>
      </c>
      <c r="L1198" t="s">
        <v>376</v>
      </c>
      <c r="O1198" t="s">
        <v>391</v>
      </c>
    </row>
    <row r="1199" spans="1:15" hidden="1" x14ac:dyDescent="0.35">
      <c r="A1199" t="s">
        <v>373</v>
      </c>
      <c r="B1199" t="s">
        <v>84</v>
      </c>
      <c r="C1199" t="s">
        <v>334</v>
      </c>
      <c r="D1199" t="s">
        <v>78</v>
      </c>
      <c r="E1199">
        <v>2021</v>
      </c>
      <c r="F1199">
        <v>79</v>
      </c>
      <c r="G1199" t="s">
        <v>312</v>
      </c>
      <c r="H1199" t="s">
        <v>80</v>
      </c>
      <c r="I1199">
        <v>18</v>
      </c>
      <c r="L1199" t="s">
        <v>376</v>
      </c>
      <c r="O1199" t="s">
        <v>391</v>
      </c>
    </row>
    <row r="1200" spans="1:15" hidden="1" x14ac:dyDescent="0.35">
      <c r="A1200" t="s">
        <v>373</v>
      </c>
      <c r="B1200" t="s">
        <v>84</v>
      </c>
      <c r="C1200" t="s">
        <v>334</v>
      </c>
      <c r="D1200" t="s">
        <v>78</v>
      </c>
      <c r="E1200">
        <v>2021</v>
      </c>
      <c r="F1200">
        <v>79</v>
      </c>
      <c r="G1200" t="s">
        <v>312</v>
      </c>
      <c r="H1200" t="s">
        <v>80</v>
      </c>
      <c r="I1200">
        <v>2</v>
      </c>
      <c r="L1200" t="s">
        <v>376</v>
      </c>
      <c r="O1200" t="s">
        <v>391</v>
      </c>
    </row>
    <row r="1201" spans="1:15" hidden="1" x14ac:dyDescent="0.35">
      <c r="A1201" t="s">
        <v>373</v>
      </c>
      <c r="B1201" t="s">
        <v>84</v>
      </c>
      <c r="C1201" t="s">
        <v>334</v>
      </c>
      <c r="D1201" t="s">
        <v>78</v>
      </c>
      <c r="E1201">
        <v>2021</v>
      </c>
      <c r="F1201">
        <v>34</v>
      </c>
      <c r="G1201" t="s">
        <v>302</v>
      </c>
      <c r="H1201" t="s">
        <v>80</v>
      </c>
      <c r="I1201">
        <v>28</v>
      </c>
      <c r="L1201" t="s">
        <v>376</v>
      </c>
      <c r="M1201">
        <v>26.6</v>
      </c>
      <c r="N1201">
        <v>1.4</v>
      </c>
      <c r="O1201" t="s">
        <v>391</v>
      </c>
    </row>
    <row r="1202" spans="1:15" hidden="1" x14ac:dyDescent="0.35">
      <c r="A1202" t="s">
        <v>373</v>
      </c>
      <c r="B1202" t="s">
        <v>84</v>
      </c>
      <c r="C1202" t="s">
        <v>334</v>
      </c>
      <c r="D1202" t="s">
        <v>78</v>
      </c>
      <c r="E1202">
        <v>2021</v>
      </c>
      <c r="F1202">
        <v>34</v>
      </c>
      <c r="G1202" t="s">
        <v>302</v>
      </c>
      <c r="H1202" t="s">
        <v>80</v>
      </c>
      <c r="I1202">
        <v>3</v>
      </c>
      <c r="L1202" t="s">
        <v>376</v>
      </c>
      <c r="M1202">
        <v>2.85</v>
      </c>
      <c r="N1202">
        <v>0.15</v>
      </c>
      <c r="O1202" t="s">
        <v>391</v>
      </c>
    </row>
    <row r="1203" spans="1:15" hidden="1" x14ac:dyDescent="0.35">
      <c r="A1203" t="s">
        <v>373</v>
      </c>
      <c r="B1203" t="s">
        <v>84</v>
      </c>
      <c r="C1203" t="s">
        <v>334</v>
      </c>
      <c r="D1203" t="s">
        <v>78</v>
      </c>
      <c r="E1203">
        <v>2021</v>
      </c>
      <c r="F1203">
        <v>34</v>
      </c>
      <c r="G1203" t="s">
        <v>302</v>
      </c>
      <c r="H1203" t="s">
        <v>80</v>
      </c>
      <c r="I1203">
        <v>48</v>
      </c>
      <c r="L1203" t="s">
        <v>376</v>
      </c>
      <c r="M1203">
        <v>45.6</v>
      </c>
      <c r="N1203">
        <v>2.4</v>
      </c>
      <c r="O1203" t="s">
        <v>391</v>
      </c>
    </row>
    <row r="1204" spans="1:15" hidden="1" x14ac:dyDescent="0.35">
      <c r="A1204" t="s">
        <v>373</v>
      </c>
      <c r="B1204" t="s">
        <v>84</v>
      </c>
      <c r="C1204" t="s">
        <v>334</v>
      </c>
      <c r="D1204" t="s">
        <v>78</v>
      </c>
      <c r="E1204">
        <v>2021</v>
      </c>
      <c r="F1204">
        <v>34</v>
      </c>
      <c r="G1204" t="s">
        <v>302</v>
      </c>
      <c r="H1204" t="s">
        <v>80</v>
      </c>
      <c r="I1204">
        <v>5</v>
      </c>
      <c r="L1204" t="s">
        <v>376</v>
      </c>
      <c r="M1204">
        <v>4.75</v>
      </c>
      <c r="N1204">
        <v>0.25</v>
      </c>
      <c r="O1204" t="s">
        <v>391</v>
      </c>
    </row>
    <row r="1205" spans="1:15" hidden="1" x14ac:dyDescent="0.35">
      <c r="A1205" t="s">
        <v>373</v>
      </c>
      <c r="B1205" t="s">
        <v>84</v>
      </c>
      <c r="C1205" t="s">
        <v>372</v>
      </c>
      <c r="D1205" t="s">
        <v>78</v>
      </c>
      <c r="E1205">
        <v>2021</v>
      </c>
      <c r="F1205">
        <v>34</v>
      </c>
      <c r="G1205" t="s">
        <v>302</v>
      </c>
      <c r="H1205" t="s">
        <v>80</v>
      </c>
      <c r="I1205">
        <v>2822</v>
      </c>
      <c r="L1205" t="s">
        <v>376</v>
      </c>
      <c r="M1205">
        <v>2820.65</v>
      </c>
      <c r="N1205">
        <v>1.35</v>
      </c>
      <c r="O1205" t="s">
        <v>401</v>
      </c>
    </row>
    <row r="1206" spans="1:15" hidden="1" x14ac:dyDescent="0.35">
      <c r="A1206" t="s">
        <v>373</v>
      </c>
      <c r="B1206" t="s">
        <v>84</v>
      </c>
      <c r="C1206" t="s">
        <v>372</v>
      </c>
      <c r="D1206" t="s">
        <v>78</v>
      </c>
      <c r="E1206">
        <v>2021</v>
      </c>
      <c r="F1206">
        <v>34</v>
      </c>
      <c r="G1206" t="s">
        <v>302</v>
      </c>
      <c r="H1206" t="s">
        <v>80</v>
      </c>
      <c r="I1206">
        <v>1300</v>
      </c>
      <c r="L1206" t="s">
        <v>376</v>
      </c>
      <c r="M1206">
        <v>1299.3800000000001</v>
      </c>
      <c r="N1206">
        <v>0.62</v>
      </c>
      <c r="O1206" t="s">
        <v>401</v>
      </c>
    </row>
    <row r="1207" spans="1:15" hidden="1" x14ac:dyDescent="0.35">
      <c r="A1207" t="s">
        <v>377</v>
      </c>
      <c r="B1207" t="s">
        <v>304</v>
      </c>
      <c r="C1207" t="s">
        <v>87</v>
      </c>
      <c r="D1207" t="s">
        <v>78</v>
      </c>
      <c r="E1207">
        <v>2019</v>
      </c>
      <c r="F1207">
        <v>22</v>
      </c>
      <c r="G1207" t="s">
        <v>367</v>
      </c>
      <c r="H1207" t="s">
        <v>80</v>
      </c>
      <c r="I1207">
        <v>22209</v>
      </c>
      <c r="L1207" t="s">
        <v>380</v>
      </c>
      <c r="O1207" t="s">
        <v>387</v>
      </c>
    </row>
    <row r="1208" spans="1:15" hidden="1" x14ac:dyDescent="0.35">
      <c r="A1208" t="s">
        <v>377</v>
      </c>
      <c r="B1208" t="s">
        <v>304</v>
      </c>
      <c r="C1208" t="s">
        <v>87</v>
      </c>
      <c r="D1208" t="s">
        <v>78</v>
      </c>
      <c r="E1208">
        <v>2019</v>
      </c>
      <c r="F1208">
        <v>22</v>
      </c>
      <c r="G1208" t="s">
        <v>367</v>
      </c>
      <c r="H1208" t="s">
        <v>80</v>
      </c>
      <c r="I1208">
        <v>3211</v>
      </c>
      <c r="L1208" t="s">
        <v>380</v>
      </c>
      <c r="O1208" t="s">
        <v>387</v>
      </c>
    </row>
    <row r="1209" spans="1:15" hidden="1" x14ac:dyDescent="0.35">
      <c r="A1209" t="s">
        <v>377</v>
      </c>
      <c r="B1209" t="s">
        <v>304</v>
      </c>
      <c r="C1209" t="s">
        <v>87</v>
      </c>
      <c r="D1209" t="s">
        <v>78</v>
      </c>
      <c r="E1209">
        <v>2019</v>
      </c>
      <c r="F1209">
        <v>22</v>
      </c>
      <c r="G1209" t="s">
        <v>367</v>
      </c>
      <c r="H1209" t="s">
        <v>80</v>
      </c>
      <c r="I1209">
        <v>555</v>
      </c>
      <c r="L1209" t="s">
        <v>380</v>
      </c>
      <c r="O1209" t="s">
        <v>387</v>
      </c>
    </row>
    <row r="1210" spans="1:15" hidden="1" x14ac:dyDescent="0.35">
      <c r="A1210" t="s">
        <v>377</v>
      </c>
      <c r="B1210" t="s">
        <v>304</v>
      </c>
      <c r="C1210" t="s">
        <v>87</v>
      </c>
      <c r="D1210" t="s">
        <v>78</v>
      </c>
      <c r="E1210">
        <v>2019</v>
      </c>
      <c r="F1210">
        <v>22</v>
      </c>
      <c r="G1210" t="s">
        <v>367</v>
      </c>
      <c r="H1210" t="s">
        <v>81</v>
      </c>
      <c r="I1210">
        <v>33</v>
      </c>
      <c r="L1210" t="s">
        <v>380</v>
      </c>
      <c r="O1210" t="s">
        <v>387</v>
      </c>
    </row>
    <row r="1211" spans="1:15" hidden="1" x14ac:dyDescent="0.35">
      <c r="A1211" t="s">
        <v>377</v>
      </c>
      <c r="B1211" t="s">
        <v>304</v>
      </c>
      <c r="C1211" t="s">
        <v>87</v>
      </c>
      <c r="D1211" t="s">
        <v>78</v>
      </c>
      <c r="E1211">
        <v>2019</v>
      </c>
      <c r="F1211">
        <v>22</v>
      </c>
      <c r="G1211" t="s">
        <v>367</v>
      </c>
      <c r="H1211" t="s">
        <v>81</v>
      </c>
      <c r="I1211">
        <v>18</v>
      </c>
      <c r="L1211" t="s">
        <v>380</v>
      </c>
      <c r="O1211" t="s">
        <v>387</v>
      </c>
    </row>
    <row r="1212" spans="1:15" hidden="1" x14ac:dyDescent="0.35">
      <c r="A1212" t="s">
        <v>377</v>
      </c>
      <c r="B1212" t="s">
        <v>304</v>
      </c>
      <c r="C1212" t="s">
        <v>87</v>
      </c>
      <c r="D1212" t="s">
        <v>78</v>
      </c>
      <c r="E1212">
        <v>2019</v>
      </c>
      <c r="F1212">
        <v>34</v>
      </c>
      <c r="G1212" t="s">
        <v>302</v>
      </c>
      <c r="H1212" t="s">
        <v>80</v>
      </c>
      <c r="I1212">
        <v>279005</v>
      </c>
      <c r="L1212" t="s">
        <v>380</v>
      </c>
      <c r="M1212">
        <v>272886</v>
      </c>
      <c r="N1212">
        <v>6119</v>
      </c>
      <c r="O1212" t="s">
        <v>387</v>
      </c>
    </row>
    <row r="1213" spans="1:15" hidden="1" x14ac:dyDescent="0.35">
      <c r="A1213" t="s">
        <v>377</v>
      </c>
      <c r="B1213" t="s">
        <v>304</v>
      </c>
      <c r="C1213" t="s">
        <v>87</v>
      </c>
      <c r="D1213" t="s">
        <v>78</v>
      </c>
      <c r="E1213">
        <v>2019</v>
      </c>
      <c r="F1213">
        <v>34</v>
      </c>
      <c r="G1213" t="s">
        <v>302</v>
      </c>
      <c r="H1213" t="s">
        <v>80</v>
      </c>
      <c r="I1213">
        <v>40341</v>
      </c>
      <c r="L1213" t="s">
        <v>380</v>
      </c>
      <c r="M1213">
        <v>39456</v>
      </c>
      <c r="N1213">
        <v>885</v>
      </c>
      <c r="O1213" t="s">
        <v>387</v>
      </c>
    </row>
    <row r="1214" spans="1:15" hidden="1" x14ac:dyDescent="0.35">
      <c r="A1214" t="s">
        <v>377</v>
      </c>
      <c r="B1214" t="s">
        <v>304</v>
      </c>
      <c r="C1214" t="s">
        <v>87</v>
      </c>
      <c r="D1214" t="s">
        <v>78</v>
      </c>
      <c r="E1214">
        <v>2019</v>
      </c>
      <c r="F1214">
        <v>34</v>
      </c>
      <c r="G1214" t="s">
        <v>302</v>
      </c>
      <c r="H1214" t="s">
        <v>80</v>
      </c>
      <c r="I1214">
        <v>6973</v>
      </c>
      <c r="L1214" t="s">
        <v>380</v>
      </c>
      <c r="M1214">
        <v>6820</v>
      </c>
      <c r="N1214">
        <v>153</v>
      </c>
      <c r="O1214" t="s">
        <v>387</v>
      </c>
    </row>
    <row r="1215" spans="1:15" hidden="1" x14ac:dyDescent="0.35">
      <c r="A1215" t="s">
        <v>377</v>
      </c>
      <c r="B1215" t="s">
        <v>304</v>
      </c>
      <c r="C1215" t="s">
        <v>87</v>
      </c>
      <c r="D1215" t="s">
        <v>78</v>
      </c>
      <c r="E1215">
        <v>2019</v>
      </c>
      <c r="F1215">
        <v>34</v>
      </c>
      <c r="G1215" t="s">
        <v>302</v>
      </c>
      <c r="H1215" t="s">
        <v>81</v>
      </c>
      <c r="I1215">
        <v>410</v>
      </c>
      <c r="L1215" t="s">
        <v>380</v>
      </c>
      <c r="M1215">
        <v>401</v>
      </c>
      <c r="N1215">
        <v>9</v>
      </c>
      <c r="O1215" t="s">
        <v>387</v>
      </c>
    </row>
    <row r="1216" spans="1:15" hidden="1" x14ac:dyDescent="0.35">
      <c r="A1216" t="s">
        <v>377</v>
      </c>
      <c r="B1216" t="s">
        <v>304</v>
      </c>
      <c r="C1216" t="s">
        <v>87</v>
      </c>
      <c r="D1216" t="s">
        <v>78</v>
      </c>
      <c r="E1216">
        <v>2019</v>
      </c>
      <c r="F1216">
        <v>34</v>
      </c>
      <c r="G1216" t="s">
        <v>302</v>
      </c>
      <c r="H1216" t="s">
        <v>81</v>
      </c>
      <c r="I1216">
        <v>223</v>
      </c>
      <c r="L1216" t="s">
        <v>380</v>
      </c>
      <c r="M1216">
        <v>218</v>
      </c>
      <c r="N1216">
        <v>5</v>
      </c>
      <c r="O1216" t="s">
        <v>387</v>
      </c>
    </row>
    <row r="1217" spans="1:15" hidden="1" x14ac:dyDescent="0.35">
      <c r="A1217" t="s">
        <v>377</v>
      </c>
      <c r="B1217" t="s">
        <v>304</v>
      </c>
      <c r="C1217" t="s">
        <v>87</v>
      </c>
      <c r="D1217" t="s">
        <v>78</v>
      </c>
      <c r="E1217">
        <v>2019</v>
      </c>
      <c r="F1217">
        <v>67</v>
      </c>
      <c r="G1217" t="s">
        <v>303</v>
      </c>
      <c r="H1217" t="s">
        <v>80</v>
      </c>
      <c r="I1217">
        <v>18364</v>
      </c>
      <c r="J1217">
        <v>13193</v>
      </c>
      <c r="K1217">
        <v>5171</v>
      </c>
      <c r="L1217" t="s">
        <v>380</v>
      </c>
      <c r="O1217" t="s">
        <v>387</v>
      </c>
    </row>
    <row r="1218" spans="1:15" hidden="1" x14ac:dyDescent="0.35">
      <c r="A1218" t="s">
        <v>377</v>
      </c>
      <c r="B1218" t="s">
        <v>304</v>
      </c>
      <c r="C1218" t="s">
        <v>87</v>
      </c>
      <c r="D1218" t="s">
        <v>78</v>
      </c>
      <c r="E1218">
        <v>2019</v>
      </c>
      <c r="F1218">
        <v>67</v>
      </c>
      <c r="G1218" t="s">
        <v>303</v>
      </c>
      <c r="H1218" t="s">
        <v>80</v>
      </c>
      <c r="I1218">
        <v>1695</v>
      </c>
      <c r="J1218">
        <v>1695</v>
      </c>
      <c r="K1218">
        <v>0</v>
      </c>
      <c r="L1218" t="s">
        <v>380</v>
      </c>
      <c r="O1218" t="s">
        <v>387</v>
      </c>
    </row>
    <row r="1219" spans="1:15" hidden="1" x14ac:dyDescent="0.35">
      <c r="A1219" t="s">
        <v>377</v>
      </c>
      <c r="B1219" t="s">
        <v>304</v>
      </c>
      <c r="C1219" t="s">
        <v>87</v>
      </c>
      <c r="D1219" t="s">
        <v>78</v>
      </c>
      <c r="E1219">
        <v>2019</v>
      </c>
      <c r="F1219">
        <v>67</v>
      </c>
      <c r="G1219" t="s">
        <v>303</v>
      </c>
      <c r="H1219" t="s">
        <v>80</v>
      </c>
      <c r="I1219">
        <v>8493</v>
      </c>
      <c r="J1219">
        <v>2107</v>
      </c>
      <c r="K1219">
        <v>6386</v>
      </c>
      <c r="L1219" t="s">
        <v>380</v>
      </c>
      <c r="O1219" t="s">
        <v>387</v>
      </c>
    </row>
    <row r="1220" spans="1:15" hidden="1" x14ac:dyDescent="0.35">
      <c r="A1220" t="s">
        <v>377</v>
      </c>
      <c r="B1220" t="s">
        <v>304</v>
      </c>
      <c r="C1220" t="s">
        <v>87</v>
      </c>
      <c r="D1220" t="s">
        <v>78</v>
      </c>
      <c r="E1220">
        <v>2019</v>
      </c>
      <c r="F1220">
        <v>67</v>
      </c>
      <c r="G1220" t="s">
        <v>303</v>
      </c>
      <c r="H1220" t="s">
        <v>80</v>
      </c>
      <c r="I1220">
        <v>5418</v>
      </c>
      <c r="J1220">
        <v>4812</v>
      </c>
      <c r="K1220">
        <v>606</v>
      </c>
      <c r="L1220" t="s">
        <v>380</v>
      </c>
      <c r="O1220" t="s">
        <v>387</v>
      </c>
    </row>
    <row r="1221" spans="1:15" hidden="1" x14ac:dyDescent="0.35">
      <c r="A1221" t="s">
        <v>377</v>
      </c>
      <c r="B1221" t="s">
        <v>304</v>
      </c>
      <c r="C1221" t="s">
        <v>87</v>
      </c>
      <c r="D1221" t="s">
        <v>78</v>
      </c>
      <c r="E1221">
        <v>2019</v>
      </c>
      <c r="F1221">
        <v>67</v>
      </c>
      <c r="G1221" t="s">
        <v>303</v>
      </c>
      <c r="H1221" t="s">
        <v>81</v>
      </c>
      <c r="I1221">
        <v>76</v>
      </c>
      <c r="J1221">
        <v>0</v>
      </c>
      <c r="K1221">
        <v>76</v>
      </c>
      <c r="L1221" t="s">
        <v>380</v>
      </c>
      <c r="O1221" t="s">
        <v>387</v>
      </c>
    </row>
    <row r="1222" spans="1:15" hidden="1" x14ac:dyDescent="0.35">
      <c r="A1222" t="s">
        <v>377</v>
      </c>
      <c r="B1222" t="s">
        <v>304</v>
      </c>
      <c r="C1222" t="s">
        <v>87</v>
      </c>
      <c r="D1222" t="s">
        <v>78</v>
      </c>
      <c r="E1222">
        <v>2019</v>
      </c>
      <c r="F1222">
        <v>22</v>
      </c>
      <c r="G1222" t="s">
        <v>367</v>
      </c>
      <c r="H1222" t="s">
        <v>80</v>
      </c>
      <c r="I1222">
        <v>21736</v>
      </c>
      <c r="L1222" t="s">
        <v>380</v>
      </c>
      <c r="O1222" t="s">
        <v>387</v>
      </c>
    </row>
    <row r="1223" spans="1:15" hidden="1" x14ac:dyDescent="0.35">
      <c r="A1223" t="s">
        <v>377</v>
      </c>
      <c r="B1223" t="s">
        <v>304</v>
      </c>
      <c r="C1223" t="s">
        <v>87</v>
      </c>
      <c r="D1223" t="s">
        <v>78</v>
      </c>
      <c r="E1223">
        <v>2019</v>
      </c>
      <c r="F1223">
        <v>22</v>
      </c>
      <c r="G1223" t="s">
        <v>367</v>
      </c>
      <c r="H1223" t="s">
        <v>80</v>
      </c>
      <c r="I1223">
        <v>146</v>
      </c>
      <c r="L1223" t="s">
        <v>380</v>
      </c>
      <c r="O1223" t="s">
        <v>387</v>
      </c>
    </row>
    <row r="1224" spans="1:15" hidden="1" x14ac:dyDescent="0.35">
      <c r="A1224" t="s">
        <v>377</v>
      </c>
      <c r="B1224" t="s">
        <v>304</v>
      </c>
      <c r="C1224" t="s">
        <v>87</v>
      </c>
      <c r="D1224" t="s">
        <v>78</v>
      </c>
      <c r="E1224">
        <v>2019</v>
      </c>
      <c r="F1224">
        <v>22</v>
      </c>
      <c r="G1224" t="s">
        <v>367</v>
      </c>
      <c r="H1224" t="s">
        <v>80</v>
      </c>
      <c r="I1224">
        <v>14227</v>
      </c>
      <c r="L1224" t="s">
        <v>380</v>
      </c>
      <c r="O1224" t="s">
        <v>387</v>
      </c>
    </row>
    <row r="1225" spans="1:15" hidden="1" x14ac:dyDescent="0.35">
      <c r="A1225" t="s">
        <v>377</v>
      </c>
      <c r="B1225" t="s">
        <v>304</v>
      </c>
      <c r="C1225" t="s">
        <v>87</v>
      </c>
      <c r="D1225" t="s">
        <v>78</v>
      </c>
      <c r="E1225">
        <v>2019</v>
      </c>
      <c r="F1225">
        <v>22</v>
      </c>
      <c r="G1225" t="s">
        <v>367</v>
      </c>
      <c r="H1225" t="s">
        <v>80</v>
      </c>
      <c r="I1225">
        <v>468</v>
      </c>
      <c r="L1225" t="s">
        <v>380</v>
      </c>
      <c r="O1225" t="s">
        <v>387</v>
      </c>
    </row>
    <row r="1226" spans="1:15" hidden="1" x14ac:dyDescent="0.35">
      <c r="A1226" t="s">
        <v>377</v>
      </c>
      <c r="B1226" t="s">
        <v>304</v>
      </c>
      <c r="C1226" t="s">
        <v>87</v>
      </c>
      <c r="D1226" t="s">
        <v>78</v>
      </c>
      <c r="E1226">
        <v>2019</v>
      </c>
      <c r="F1226">
        <v>22</v>
      </c>
      <c r="G1226" t="s">
        <v>367</v>
      </c>
      <c r="H1226" t="s">
        <v>81</v>
      </c>
      <c r="I1226">
        <v>75</v>
      </c>
      <c r="L1226" t="s">
        <v>380</v>
      </c>
      <c r="O1226" t="s">
        <v>387</v>
      </c>
    </row>
    <row r="1227" spans="1:15" hidden="1" x14ac:dyDescent="0.35">
      <c r="A1227" t="s">
        <v>377</v>
      </c>
      <c r="B1227" t="s">
        <v>304</v>
      </c>
      <c r="C1227" t="s">
        <v>87</v>
      </c>
      <c r="D1227" t="s">
        <v>78</v>
      </c>
      <c r="E1227">
        <v>2019</v>
      </c>
      <c r="F1227">
        <v>34</v>
      </c>
      <c r="G1227" t="s">
        <v>302</v>
      </c>
      <c r="H1227" t="s">
        <v>80</v>
      </c>
      <c r="I1227">
        <v>273062</v>
      </c>
      <c r="L1227" t="s">
        <v>380</v>
      </c>
      <c r="M1227">
        <v>266102</v>
      </c>
      <c r="N1227">
        <v>6960</v>
      </c>
      <c r="O1227" t="s">
        <v>387</v>
      </c>
    </row>
    <row r="1228" spans="1:15" hidden="1" x14ac:dyDescent="0.35">
      <c r="A1228" t="s">
        <v>377</v>
      </c>
      <c r="B1228" t="s">
        <v>304</v>
      </c>
      <c r="C1228" t="s">
        <v>87</v>
      </c>
      <c r="D1228" t="s">
        <v>78</v>
      </c>
      <c r="E1228">
        <v>2019</v>
      </c>
      <c r="F1228">
        <v>34</v>
      </c>
      <c r="G1228" t="s">
        <v>302</v>
      </c>
      <c r="H1228" t="s">
        <v>80</v>
      </c>
      <c r="I1228">
        <v>1829</v>
      </c>
      <c r="L1228" t="s">
        <v>380</v>
      </c>
      <c r="M1228">
        <v>1782</v>
      </c>
      <c r="N1228">
        <v>47</v>
      </c>
      <c r="O1228" t="s">
        <v>387</v>
      </c>
    </row>
    <row r="1229" spans="1:15" hidden="1" x14ac:dyDescent="0.35">
      <c r="A1229" t="s">
        <v>377</v>
      </c>
      <c r="B1229" t="s">
        <v>304</v>
      </c>
      <c r="C1229" t="s">
        <v>87</v>
      </c>
      <c r="D1229" t="s">
        <v>78</v>
      </c>
      <c r="E1229">
        <v>2019</v>
      </c>
      <c r="F1229">
        <v>34</v>
      </c>
      <c r="G1229" t="s">
        <v>302</v>
      </c>
      <c r="H1229" t="s">
        <v>80</v>
      </c>
      <c r="I1229">
        <v>178723</v>
      </c>
      <c r="L1229" t="s">
        <v>380</v>
      </c>
      <c r="M1229">
        <v>174167</v>
      </c>
      <c r="N1229">
        <v>4556</v>
      </c>
      <c r="O1229" t="s">
        <v>387</v>
      </c>
    </row>
    <row r="1230" spans="1:15" hidden="1" x14ac:dyDescent="0.35">
      <c r="A1230" t="s">
        <v>377</v>
      </c>
      <c r="B1230" t="s">
        <v>304</v>
      </c>
      <c r="C1230" t="s">
        <v>87</v>
      </c>
      <c r="D1230" t="s">
        <v>78</v>
      </c>
      <c r="E1230">
        <v>2019</v>
      </c>
      <c r="F1230">
        <v>34</v>
      </c>
      <c r="G1230" t="s">
        <v>302</v>
      </c>
      <c r="H1230" t="s">
        <v>80</v>
      </c>
      <c r="I1230">
        <v>5882</v>
      </c>
      <c r="L1230" t="s">
        <v>380</v>
      </c>
      <c r="M1230">
        <v>5732</v>
      </c>
      <c r="N1230">
        <v>150</v>
      </c>
      <c r="O1230" t="s">
        <v>387</v>
      </c>
    </row>
    <row r="1231" spans="1:15" hidden="1" x14ac:dyDescent="0.35">
      <c r="A1231" t="s">
        <v>377</v>
      </c>
      <c r="B1231" t="s">
        <v>304</v>
      </c>
      <c r="C1231" t="s">
        <v>87</v>
      </c>
      <c r="D1231" t="s">
        <v>78</v>
      </c>
      <c r="E1231">
        <v>2019</v>
      </c>
      <c r="F1231">
        <v>34</v>
      </c>
      <c r="G1231" t="s">
        <v>302</v>
      </c>
      <c r="H1231" t="s">
        <v>81</v>
      </c>
      <c r="I1231">
        <v>944</v>
      </c>
      <c r="L1231" t="s">
        <v>380</v>
      </c>
      <c r="M1231">
        <v>920</v>
      </c>
      <c r="N1231">
        <v>24</v>
      </c>
      <c r="O1231" t="s">
        <v>387</v>
      </c>
    </row>
    <row r="1232" spans="1:15" hidden="1" x14ac:dyDescent="0.35">
      <c r="A1232" t="s">
        <v>377</v>
      </c>
      <c r="B1232" t="s">
        <v>304</v>
      </c>
      <c r="C1232" t="s">
        <v>87</v>
      </c>
      <c r="D1232" t="s">
        <v>78</v>
      </c>
      <c r="E1232">
        <v>2019</v>
      </c>
      <c r="F1232">
        <v>67</v>
      </c>
      <c r="G1232" t="s">
        <v>303</v>
      </c>
      <c r="H1232" t="s">
        <v>80</v>
      </c>
      <c r="I1232">
        <v>7606</v>
      </c>
      <c r="J1232">
        <v>4831</v>
      </c>
      <c r="K1232">
        <v>2775</v>
      </c>
      <c r="L1232" t="s">
        <v>380</v>
      </c>
      <c r="O1232" t="s">
        <v>387</v>
      </c>
    </row>
    <row r="1233" spans="1:15" hidden="1" x14ac:dyDescent="0.35">
      <c r="A1233" t="s">
        <v>377</v>
      </c>
      <c r="B1233" t="s">
        <v>304</v>
      </c>
      <c r="C1233" t="s">
        <v>87</v>
      </c>
      <c r="D1233" t="s">
        <v>78</v>
      </c>
      <c r="E1233">
        <v>2019</v>
      </c>
      <c r="F1233">
        <v>67</v>
      </c>
      <c r="G1233" t="s">
        <v>303</v>
      </c>
      <c r="H1233" t="s">
        <v>80</v>
      </c>
      <c r="I1233">
        <v>644</v>
      </c>
      <c r="J1233">
        <v>0</v>
      </c>
      <c r="K1233">
        <v>644</v>
      </c>
      <c r="L1233" t="s">
        <v>380</v>
      </c>
      <c r="O1233" t="s">
        <v>387</v>
      </c>
    </row>
    <row r="1234" spans="1:15" hidden="1" x14ac:dyDescent="0.35">
      <c r="A1234" t="s">
        <v>377</v>
      </c>
      <c r="B1234" t="s">
        <v>304</v>
      </c>
      <c r="C1234" t="s">
        <v>87</v>
      </c>
      <c r="D1234" t="s">
        <v>78</v>
      </c>
      <c r="E1234">
        <v>2019</v>
      </c>
      <c r="F1234">
        <v>67</v>
      </c>
      <c r="G1234" t="s">
        <v>303</v>
      </c>
      <c r="H1234" t="s">
        <v>80</v>
      </c>
      <c r="I1234">
        <v>34497</v>
      </c>
      <c r="J1234">
        <v>8425</v>
      </c>
      <c r="K1234">
        <v>26072</v>
      </c>
      <c r="L1234" t="s">
        <v>380</v>
      </c>
      <c r="O1234" t="s">
        <v>387</v>
      </c>
    </row>
    <row r="1235" spans="1:15" hidden="1" x14ac:dyDescent="0.35">
      <c r="A1235" t="s">
        <v>377</v>
      </c>
      <c r="B1235" t="s">
        <v>304</v>
      </c>
      <c r="C1235" t="s">
        <v>87</v>
      </c>
      <c r="D1235" t="s">
        <v>78</v>
      </c>
      <c r="E1235">
        <v>2020</v>
      </c>
      <c r="F1235">
        <v>79</v>
      </c>
      <c r="G1235" t="s">
        <v>312</v>
      </c>
      <c r="H1235" t="s">
        <v>80</v>
      </c>
      <c r="I1235">
        <v>20472</v>
      </c>
      <c r="L1235" t="s">
        <v>380</v>
      </c>
      <c r="O1235" t="s">
        <v>387</v>
      </c>
    </row>
    <row r="1236" spans="1:15" hidden="1" x14ac:dyDescent="0.35">
      <c r="A1236" t="s">
        <v>377</v>
      </c>
      <c r="B1236" t="s">
        <v>304</v>
      </c>
      <c r="C1236" t="s">
        <v>87</v>
      </c>
      <c r="D1236" t="s">
        <v>78</v>
      </c>
      <c r="E1236">
        <v>2020</v>
      </c>
      <c r="F1236">
        <v>79</v>
      </c>
      <c r="G1236" t="s">
        <v>312</v>
      </c>
      <c r="H1236" t="s">
        <v>80</v>
      </c>
      <c r="I1236">
        <v>38</v>
      </c>
      <c r="L1236" t="s">
        <v>380</v>
      </c>
      <c r="O1236" t="s">
        <v>387</v>
      </c>
    </row>
    <row r="1237" spans="1:15" hidden="1" x14ac:dyDescent="0.35">
      <c r="A1237" t="s">
        <v>377</v>
      </c>
      <c r="B1237" t="s">
        <v>304</v>
      </c>
      <c r="C1237" t="s">
        <v>87</v>
      </c>
      <c r="D1237" t="s">
        <v>78</v>
      </c>
      <c r="E1237">
        <v>2020</v>
      </c>
      <c r="F1237">
        <v>79</v>
      </c>
      <c r="G1237" t="s">
        <v>312</v>
      </c>
      <c r="H1237" t="s">
        <v>80</v>
      </c>
      <c r="I1237">
        <v>9817</v>
      </c>
      <c r="L1237" t="s">
        <v>380</v>
      </c>
      <c r="O1237" t="s">
        <v>387</v>
      </c>
    </row>
    <row r="1238" spans="1:15" hidden="1" x14ac:dyDescent="0.35">
      <c r="A1238" t="s">
        <v>377</v>
      </c>
      <c r="B1238" t="s">
        <v>304</v>
      </c>
      <c r="C1238" t="s">
        <v>87</v>
      </c>
      <c r="D1238" t="s">
        <v>78</v>
      </c>
      <c r="E1238">
        <v>2020</v>
      </c>
      <c r="F1238">
        <v>79</v>
      </c>
      <c r="G1238" t="s">
        <v>312</v>
      </c>
      <c r="H1238" t="s">
        <v>80</v>
      </c>
      <c r="I1238">
        <v>895</v>
      </c>
      <c r="L1238" t="s">
        <v>380</v>
      </c>
      <c r="O1238" t="s">
        <v>387</v>
      </c>
    </row>
    <row r="1239" spans="1:15" hidden="1" x14ac:dyDescent="0.35">
      <c r="A1239" t="s">
        <v>377</v>
      </c>
      <c r="B1239" t="s">
        <v>304</v>
      </c>
      <c r="C1239" t="s">
        <v>87</v>
      </c>
      <c r="D1239" t="s">
        <v>78</v>
      </c>
      <c r="E1239">
        <v>2020</v>
      </c>
      <c r="F1239">
        <v>79</v>
      </c>
      <c r="G1239" t="s">
        <v>312</v>
      </c>
      <c r="H1239" t="s">
        <v>81</v>
      </c>
      <c r="I1239">
        <v>134</v>
      </c>
      <c r="L1239" t="s">
        <v>380</v>
      </c>
      <c r="O1239" t="s">
        <v>387</v>
      </c>
    </row>
    <row r="1240" spans="1:15" hidden="1" x14ac:dyDescent="0.35">
      <c r="A1240" t="s">
        <v>377</v>
      </c>
      <c r="B1240" t="s">
        <v>304</v>
      </c>
      <c r="C1240" t="s">
        <v>87</v>
      </c>
      <c r="D1240" t="s">
        <v>78</v>
      </c>
      <c r="E1240">
        <v>2020</v>
      </c>
      <c r="F1240">
        <v>79</v>
      </c>
      <c r="G1240" t="s">
        <v>312</v>
      </c>
      <c r="H1240" t="s">
        <v>81</v>
      </c>
      <c r="I1240">
        <v>104</v>
      </c>
      <c r="L1240" t="s">
        <v>380</v>
      </c>
      <c r="O1240" t="s">
        <v>387</v>
      </c>
    </row>
    <row r="1241" spans="1:15" hidden="1" x14ac:dyDescent="0.35">
      <c r="A1241" t="s">
        <v>377</v>
      </c>
      <c r="B1241" t="s">
        <v>304</v>
      </c>
      <c r="C1241" t="s">
        <v>87</v>
      </c>
      <c r="D1241" t="s">
        <v>78</v>
      </c>
      <c r="E1241">
        <v>2020</v>
      </c>
      <c r="F1241">
        <v>22</v>
      </c>
      <c r="G1241" t="s">
        <v>367</v>
      </c>
      <c r="H1241" t="s">
        <v>80</v>
      </c>
      <c r="I1241">
        <v>32235</v>
      </c>
      <c r="L1241" t="s">
        <v>380</v>
      </c>
      <c r="O1241" t="s">
        <v>387</v>
      </c>
    </row>
    <row r="1242" spans="1:15" hidden="1" x14ac:dyDescent="0.35">
      <c r="A1242" t="s">
        <v>377</v>
      </c>
      <c r="B1242" t="s">
        <v>304</v>
      </c>
      <c r="C1242" t="s">
        <v>87</v>
      </c>
      <c r="D1242" t="s">
        <v>78</v>
      </c>
      <c r="E1242">
        <v>2020</v>
      </c>
      <c r="F1242">
        <v>22</v>
      </c>
      <c r="G1242" t="s">
        <v>367</v>
      </c>
      <c r="H1242" t="s">
        <v>80</v>
      </c>
      <c r="I1242">
        <v>258</v>
      </c>
      <c r="L1242" t="s">
        <v>380</v>
      </c>
      <c r="O1242" t="s">
        <v>387</v>
      </c>
    </row>
    <row r="1243" spans="1:15" hidden="1" x14ac:dyDescent="0.35">
      <c r="A1243" t="s">
        <v>377</v>
      </c>
      <c r="B1243" t="s">
        <v>304</v>
      </c>
      <c r="C1243" t="s">
        <v>87</v>
      </c>
      <c r="D1243" t="s">
        <v>78</v>
      </c>
      <c r="E1243">
        <v>2020</v>
      </c>
      <c r="F1243">
        <v>22</v>
      </c>
      <c r="G1243" t="s">
        <v>367</v>
      </c>
      <c r="H1243" t="s">
        <v>80</v>
      </c>
      <c r="I1243">
        <v>22810</v>
      </c>
      <c r="L1243" t="s">
        <v>380</v>
      </c>
      <c r="O1243" t="s">
        <v>387</v>
      </c>
    </row>
    <row r="1244" spans="1:15" hidden="1" x14ac:dyDescent="0.35">
      <c r="A1244" t="s">
        <v>377</v>
      </c>
      <c r="B1244" t="s">
        <v>304</v>
      </c>
      <c r="C1244" t="s">
        <v>87</v>
      </c>
      <c r="D1244" t="s">
        <v>78</v>
      </c>
      <c r="E1244">
        <v>2020</v>
      </c>
      <c r="F1244">
        <v>22</v>
      </c>
      <c r="G1244" t="s">
        <v>367</v>
      </c>
      <c r="H1244" t="s">
        <v>80</v>
      </c>
      <c r="I1244">
        <v>8248</v>
      </c>
      <c r="L1244" t="s">
        <v>380</v>
      </c>
      <c r="O1244" t="s">
        <v>387</v>
      </c>
    </row>
    <row r="1245" spans="1:15" hidden="1" x14ac:dyDescent="0.35">
      <c r="A1245" t="s">
        <v>377</v>
      </c>
      <c r="B1245" t="s">
        <v>304</v>
      </c>
      <c r="C1245" t="s">
        <v>87</v>
      </c>
      <c r="D1245" t="s">
        <v>78</v>
      </c>
      <c r="E1245">
        <v>2020</v>
      </c>
      <c r="F1245">
        <v>22</v>
      </c>
      <c r="G1245" t="s">
        <v>367</v>
      </c>
      <c r="H1245" t="s">
        <v>81</v>
      </c>
      <c r="I1245">
        <v>225</v>
      </c>
      <c r="L1245" t="s">
        <v>380</v>
      </c>
      <c r="O1245" t="s">
        <v>387</v>
      </c>
    </row>
    <row r="1246" spans="1:15" hidden="1" x14ac:dyDescent="0.35">
      <c r="A1246" t="s">
        <v>377</v>
      </c>
      <c r="B1246" t="s">
        <v>304</v>
      </c>
      <c r="C1246" t="s">
        <v>87</v>
      </c>
      <c r="D1246" t="s">
        <v>78</v>
      </c>
      <c r="E1246">
        <v>2020</v>
      </c>
      <c r="F1246">
        <v>22</v>
      </c>
      <c r="G1246" t="s">
        <v>367</v>
      </c>
      <c r="H1246" t="s">
        <v>81</v>
      </c>
      <c r="I1246">
        <v>3515</v>
      </c>
      <c r="L1246" t="s">
        <v>380</v>
      </c>
      <c r="O1246" t="s">
        <v>387</v>
      </c>
    </row>
    <row r="1247" spans="1:15" hidden="1" x14ac:dyDescent="0.35">
      <c r="A1247" t="s">
        <v>377</v>
      </c>
      <c r="B1247" t="s">
        <v>304</v>
      </c>
      <c r="C1247" t="s">
        <v>87</v>
      </c>
      <c r="D1247" t="s">
        <v>78</v>
      </c>
      <c r="E1247">
        <v>2020</v>
      </c>
      <c r="F1247">
        <v>34</v>
      </c>
      <c r="G1247" t="s">
        <v>302</v>
      </c>
      <c r="H1247" t="s">
        <v>80</v>
      </c>
      <c r="I1247">
        <v>404960</v>
      </c>
      <c r="L1247" t="s">
        <v>380</v>
      </c>
      <c r="M1247">
        <v>396078</v>
      </c>
      <c r="N1247">
        <v>8882</v>
      </c>
      <c r="O1247" t="s">
        <v>387</v>
      </c>
    </row>
    <row r="1248" spans="1:15" hidden="1" x14ac:dyDescent="0.35">
      <c r="A1248" t="s">
        <v>377</v>
      </c>
      <c r="B1248" t="s">
        <v>304</v>
      </c>
      <c r="C1248" t="s">
        <v>87</v>
      </c>
      <c r="D1248" t="s">
        <v>78</v>
      </c>
      <c r="E1248">
        <v>2020</v>
      </c>
      <c r="F1248">
        <v>34</v>
      </c>
      <c r="G1248" t="s">
        <v>302</v>
      </c>
      <c r="H1248" t="s">
        <v>80</v>
      </c>
      <c r="I1248">
        <v>3240</v>
      </c>
      <c r="L1248" t="s">
        <v>380</v>
      </c>
      <c r="M1248">
        <v>3169</v>
      </c>
      <c r="N1248">
        <v>71</v>
      </c>
      <c r="O1248" t="s">
        <v>387</v>
      </c>
    </row>
    <row r="1249" spans="1:15" hidden="1" x14ac:dyDescent="0.35">
      <c r="A1249" t="s">
        <v>377</v>
      </c>
      <c r="B1249" t="s">
        <v>304</v>
      </c>
      <c r="C1249" t="s">
        <v>87</v>
      </c>
      <c r="D1249" t="s">
        <v>78</v>
      </c>
      <c r="E1249">
        <v>2020</v>
      </c>
      <c r="F1249">
        <v>34</v>
      </c>
      <c r="G1249" t="s">
        <v>302</v>
      </c>
      <c r="H1249" t="s">
        <v>80</v>
      </c>
      <c r="I1249">
        <v>286560</v>
      </c>
      <c r="L1249" t="s">
        <v>380</v>
      </c>
      <c r="M1249">
        <v>280275</v>
      </c>
      <c r="N1249">
        <v>6285</v>
      </c>
      <c r="O1249" t="s">
        <v>387</v>
      </c>
    </row>
    <row r="1250" spans="1:15" hidden="1" x14ac:dyDescent="0.35">
      <c r="A1250" t="s">
        <v>377</v>
      </c>
      <c r="B1250" t="s">
        <v>304</v>
      </c>
      <c r="C1250" t="s">
        <v>87</v>
      </c>
      <c r="D1250" t="s">
        <v>78</v>
      </c>
      <c r="E1250">
        <v>2020</v>
      </c>
      <c r="F1250">
        <v>34</v>
      </c>
      <c r="G1250" t="s">
        <v>302</v>
      </c>
      <c r="H1250" t="s">
        <v>80</v>
      </c>
      <c r="I1250">
        <v>103622</v>
      </c>
      <c r="L1250" t="s">
        <v>380</v>
      </c>
      <c r="M1250">
        <v>101349</v>
      </c>
      <c r="N1250">
        <v>2273</v>
      </c>
      <c r="O1250" t="s">
        <v>387</v>
      </c>
    </row>
    <row r="1251" spans="1:15" hidden="1" x14ac:dyDescent="0.35">
      <c r="A1251" t="s">
        <v>377</v>
      </c>
      <c r="B1251" t="s">
        <v>304</v>
      </c>
      <c r="C1251" t="s">
        <v>87</v>
      </c>
      <c r="D1251" t="s">
        <v>78</v>
      </c>
      <c r="E1251">
        <v>2020</v>
      </c>
      <c r="F1251">
        <v>34</v>
      </c>
      <c r="G1251" t="s">
        <v>302</v>
      </c>
      <c r="H1251" t="s">
        <v>81</v>
      </c>
      <c r="I1251">
        <v>2829</v>
      </c>
      <c r="L1251" t="s">
        <v>380</v>
      </c>
      <c r="M1251">
        <v>2767</v>
      </c>
      <c r="N1251">
        <v>62</v>
      </c>
      <c r="O1251" t="s">
        <v>387</v>
      </c>
    </row>
    <row r="1252" spans="1:15" hidden="1" x14ac:dyDescent="0.35">
      <c r="A1252" t="s">
        <v>377</v>
      </c>
      <c r="B1252" t="s">
        <v>304</v>
      </c>
      <c r="C1252" t="s">
        <v>87</v>
      </c>
      <c r="D1252" t="s">
        <v>78</v>
      </c>
      <c r="E1252">
        <v>2020</v>
      </c>
      <c r="F1252">
        <v>34</v>
      </c>
      <c r="G1252" t="s">
        <v>302</v>
      </c>
      <c r="H1252" t="s">
        <v>81</v>
      </c>
      <c r="I1252">
        <v>44153</v>
      </c>
      <c r="L1252" t="s">
        <v>380</v>
      </c>
      <c r="M1252">
        <v>43185</v>
      </c>
      <c r="N1252">
        <v>968</v>
      </c>
      <c r="O1252" t="s">
        <v>387</v>
      </c>
    </row>
    <row r="1253" spans="1:15" hidden="1" x14ac:dyDescent="0.35">
      <c r="A1253" t="s">
        <v>377</v>
      </c>
      <c r="B1253" t="s">
        <v>304</v>
      </c>
      <c r="C1253" t="s">
        <v>87</v>
      </c>
      <c r="D1253" t="s">
        <v>78</v>
      </c>
      <c r="E1253">
        <v>2020</v>
      </c>
      <c r="F1253">
        <v>67</v>
      </c>
      <c r="G1253" t="s">
        <v>303</v>
      </c>
      <c r="H1253" t="s">
        <v>80</v>
      </c>
      <c r="I1253">
        <v>11281</v>
      </c>
      <c r="J1253">
        <v>8426</v>
      </c>
      <c r="K1253">
        <v>2855</v>
      </c>
      <c r="L1253" t="s">
        <v>380</v>
      </c>
      <c r="O1253" t="s">
        <v>387</v>
      </c>
    </row>
    <row r="1254" spans="1:15" hidden="1" x14ac:dyDescent="0.35">
      <c r="A1254" t="s">
        <v>377</v>
      </c>
      <c r="B1254" t="s">
        <v>304</v>
      </c>
      <c r="C1254" t="s">
        <v>87</v>
      </c>
      <c r="D1254" t="s">
        <v>78</v>
      </c>
      <c r="E1254">
        <v>2020</v>
      </c>
      <c r="F1254">
        <v>67</v>
      </c>
      <c r="G1254" t="s">
        <v>303</v>
      </c>
      <c r="H1254" t="s">
        <v>80</v>
      </c>
      <c r="I1254">
        <v>42430</v>
      </c>
      <c r="J1254">
        <v>13686</v>
      </c>
      <c r="K1254">
        <v>28744</v>
      </c>
      <c r="L1254" t="s">
        <v>380</v>
      </c>
      <c r="O1254" t="s">
        <v>387</v>
      </c>
    </row>
    <row r="1255" spans="1:15" hidden="1" x14ac:dyDescent="0.35">
      <c r="A1255" t="s">
        <v>377</v>
      </c>
      <c r="B1255" t="s">
        <v>304</v>
      </c>
      <c r="C1255" t="s">
        <v>87</v>
      </c>
      <c r="D1255" t="s">
        <v>78</v>
      </c>
      <c r="E1255">
        <v>2020</v>
      </c>
      <c r="F1255">
        <v>22</v>
      </c>
      <c r="G1255" t="s">
        <v>367</v>
      </c>
      <c r="H1255" t="s">
        <v>80</v>
      </c>
      <c r="I1255">
        <v>33228</v>
      </c>
      <c r="L1255" t="s">
        <v>380</v>
      </c>
      <c r="O1255" t="s">
        <v>387</v>
      </c>
    </row>
    <row r="1256" spans="1:15" hidden="1" x14ac:dyDescent="0.35">
      <c r="A1256" t="s">
        <v>377</v>
      </c>
      <c r="B1256" t="s">
        <v>304</v>
      </c>
      <c r="C1256" t="s">
        <v>87</v>
      </c>
      <c r="D1256" t="s">
        <v>78</v>
      </c>
      <c r="E1256">
        <v>2020</v>
      </c>
      <c r="F1256">
        <v>22</v>
      </c>
      <c r="G1256" t="s">
        <v>367</v>
      </c>
      <c r="H1256" t="s">
        <v>80</v>
      </c>
      <c r="I1256">
        <v>9</v>
      </c>
      <c r="L1256" t="s">
        <v>380</v>
      </c>
      <c r="O1256" t="s">
        <v>387</v>
      </c>
    </row>
    <row r="1257" spans="1:15" hidden="1" x14ac:dyDescent="0.35">
      <c r="A1257" t="s">
        <v>377</v>
      </c>
      <c r="B1257" t="s">
        <v>304</v>
      </c>
      <c r="C1257" t="s">
        <v>87</v>
      </c>
      <c r="D1257" t="s">
        <v>78</v>
      </c>
      <c r="E1257">
        <v>2020</v>
      </c>
      <c r="F1257">
        <v>22</v>
      </c>
      <c r="G1257" t="s">
        <v>367</v>
      </c>
      <c r="H1257" t="s">
        <v>80</v>
      </c>
      <c r="I1257">
        <v>10033</v>
      </c>
      <c r="L1257" t="s">
        <v>380</v>
      </c>
      <c r="O1257" t="s">
        <v>387</v>
      </c>
    </row>
    <row r="1258" spans="1:15" hidden="1" x14ac:dyDescent="0.35">
      <c r="A1258" t="s">
        <v>377</v>
      </c>
      <c r="B1258" t="s">
        <v>304</v>
      </c>
      <c r="C1258" t="s">
        <v>87</v>
      </c>
      <c r="D1258" t="s">
        <v>78</v>
      </c>
      <c r="E1258">
        <v>2020</v>
      </c>
      <c r="F1258">
        <v>22</v>
      </c>
      <c r="G1258" t="s">
        <v>367</v>
      </c>
      <c r="H1258" t="s">
        <v>80</v>
      </c>
      <c r="I1258">
        <v>1599</v>
      </c>
      <c r="L1258" t="s">
        <v>380</v>
      </c>
      <c r="O1258" t="s">
        <v>387</v>
      </c>
    </row>
    <row r="1259" spans="1:15" hidden="1" x14ac:dyDescent="0.35">
      <c r="A1259" t="s">
        <v>377</v>
      </c>
      <c r="B1259" t="s">
        <v>304</v>
      </c>
      <c r="C1259" t="s">
        <v>87</v>
      </c>
      <c r="D1259" t="s">
        <v>78</v>
      </c>
      <c r="E1259">
        <v>2020</v>
      </c>
      <c r="F1259">
        <v>22</v>
      </c>
      <c r="G1259" t="s">
        <v>367</v>
      </c>
      <c r="H1259" t="s">
        <v>81</v>
      </c>
      <c r="I1259">
        <v>832</v>
      </c>
      <c r="L1259" t="s">
        <v>380</v>
      </c>
      <c r="O1259" t="s">
        <v>387</v>
      </c>
    </row>
    <row r="1260" spans="1:15" hidden="1" x14ac:dyDescent="0.35">
      <c r="A1260" t="s">
        <v>377</v>
      </c>
      <c r="B1260" t="s">
        <v>304</v>
      </c>
      <c r="C1260" t="s">
        <v>87</v>
      </c>
      <c r="D1260" t="s">
        <v>78</v>
      </c>
      <c r="E1260">
        <v>2020</v>
      </c>
      <c r="F1260">
        <v>34</v>
      </c>
      <c r="G1260" t="s">
        <v>302</v>
      </c>
      <c r="H1260" t="s">
        <v>80</v>
      </c>
      <c r="I1260">
        <v>417432</v>
      </c>
      <c r="L1260" t="s">
        <v>380</v>
      </c>
      <c r="M1260">
        <v>406792</v>
      </c>
      <c r="N1260">
        <v>10640</v>
      </c>
      <c r="O1260" t="s">
        <v>387</v>
      </c>
    </row>
    <row r="1261" spans="1:15" hidden="1" x14ac:dyDescent="0.35">
      <c r="A1261" t="s">
        <v>377</v>
      </c>
      <c r="B1261" t="s">
        <v>304</v>
      </c>
      <c r="C1261" t="s">
        <v>87</v>
      </c>
      <c r="D1261" t="s">
        <v>78</v>
      </c>
      <c r="E1261">
        <v>2020</v>
      </c>
      <c r="F1261">
        <v>34</v>
      </c>
      <c r="G1261" t="s">
        <v>302</v>
      </c>
      <c r="H1261" t="s">
        <v>80</v>
      </c>
      <c r="I1261">
        <v>108</v>
      </c>
      <c r="L1261" t="s">
        <v>380</v>
      </c>
      <c r="M1261">
        <v>105</v>
      </c>
      <c r="N1261">
        <v>3</v>
      </c>
      <c r="O1261" t="s">
        <v>387</v>
      </c>
    </row>
    <row r="1262" spans="1:15" hidden="1" x14ac:dyDescent="0.35">
      <c r="A1262" t="s">
        <v>377</v>
      </c>
      <c r="B1262" t="s">
        <v>304</v>
      </c>
      <c r="C1262" t="s">
        <v>87</v>
      </c>
      <c r="D1262" t="s">
        <v>78</v>
      </c>
      <c r="E1262">
        <v>2020</v>
      </c>
      <c r="F1262">
        <v>34</v>
      </c>
      <c r="G1262" t="s">
        <v>302</v>
      </c>
      <c r="H1262" t="s">
        <v>80</v>
      </c>
      <c r="I1262">
        <v>126037</v>
      </c>
      <c r="L1262" t="s">
        <v>380</v>
      </c>
      <c r="M1262">
        <v>122824</v>
      </c>
      <c r="N1262">
        <v>3213</v>
      </c>
      <c r="O1262" t="s">
        <v>387</v>
      </c>
    </row>
    <row r="1263" spans="1:15" hidden="1" x14ac:dyDescent="0.35">
      <c r="A1263" t="s">
        <v>377</v>
      </c>
      <c r="B1263" t="s">
        <v>304</v>
      </c>
      <c r="C1263" t="s">
        <v>87</v>
      </c>
      <c r="D1263" t="s">
        <v>78</v>
      </c>
      <c r="E1263">
        <v>2020</v>
      </c>
      <c r="F1263">
        <v>34</v>
      </c>
      <c r="G1263" t="s">
        <v>302</v>
      </c>
      <c r="H1263" t="s">
        <v>80</v>
      </c>
      <c r="I1263">
        <v>20086</v>
      </c>
      <c r="L1263" t="s">
        <v>380</v>
      </c>
      <c r="M1263">
        <v>19574</v>
      </c>
      <c r="N1263">
        <v>512</v>
      </c>
      <c r="O1263" t="s">
        <v>387</v>
      </c>
    </row>
    <row r="1264" spans="1:15" hidden="1" x14ac:dyDescent="0.35">
      <c r="A1264" t="s">
        <v>377</v>
      </c>
      <c r="B1264" t="s">
        <v>304</v>
      </c>
      <c r="C1264" t="s">
        <v>87</v>
      </c>
      <c r="D1264" t="s">
        <v>78</v>
      </c>
      <c r="E1264">
        <v>2020</v>
      </c>
      <c r="F1264">
        <v>34</v>
      </c>
      <c r="G1264" t="s">
        <v>302</v>
      </c>
      <c r="H1264" t="s">
        <v>81</v>
      </c>
      <c r="I1264">
        <v>10449</v>
      </c>
      <c r="L1264" t="s">
        <v>380</v>
      </c>
      <c r="M1264">
        <v>10183</v>
      </c>
      <c r="N1264">
        <v>266</v>
      </c>
      <c r="O1264" t="s">
        <v>387</v>
      </c>
    </row>
    <row r="1265" spans="1:15" hidden="1" x14ac:dyDescent="0.35">
      <c r="A1265" t="s">
        <v>377</v>
      </c>
      <c r="B1265" t="s">
        <v>304</v>
      </c>
      <c r="C1265" t="s">
        <v>87</v>
      </c>
      <c r="D1265" t="s">
        <v>78</v>
      </c>
      <c r="E1265">
        <v>2020</v>
      </c>
      <c r="F1265">
        <v>67</v>
      </c>
      <c r="G1265" t="s">
        <v>303</v>
      </c>
      <c r="H1265" t="s">
        <v>80</v>
      </c>
      <c r="I1265">
        <v>5638</v>
      </c>
      <c r="J1265">
        <v>4263</v>
      </c>
      <c r="K1265">
        <v>1375</v>
      </c>
      <c r="L1265" t="s">
        <v>380</v>
      </c>
      <c r="O1265" t="s">
        <v>387</v>
      </c>
    </row>
    <row r="1266" spans="1:15" hidden="1" x14ac:dyDescent="0.35">
      <c r="A1266" t="s">
        <v>377</v>
      </c>
      <c r="B1266" t="s">
        <v>304</v>
      </c>
      <c r="C1266" t="s">
        <v>87</v>
      </c>
      <c r="D1266" t="s">
        <v>78</v>
      </c>
      <c r="E1266">
        <v>2020</v>
      </c>
      <c r="F1266">
        <v>67</v>
      </c>
      <c r="G1266" t="s">
        <v>303</v>
      </c>
      <c r="H1266" t="s">
        <v>80</v>
      </c>
      <c r="I1266">
        <v>26151</v>
      </c>
      <c r="J1266">
        <v>19080</v>
      </c>
      <c r="K1266">
        <v>7071</v>
      </c>
      <c r="L1266" t="s">
        <v>380</v>
      </c>
      <c r="O1266" t="s">
        <v>387</v>
      </c>
    </row>
    <row r="1267" spans="1:15" hidden="1" x14ac:dyDescent="0.35">
      <c r="A1267" t="s">
        <v>377</v>
      </c>
      <c r="B1267" t="s">
        <v>304</v>
      </c>
      <c r="C1267" t="s">
        <v>87</v>
      </c>
      <c r="D1267" t="s">
        <v>78</v>
      </c>
      <c r="E1267">
        <v>2021</v>
      </c>
      <c r="F1267">
        <v>79</v>
      </c>
      <c r="G1267" t="s">
        <v>312</v>
      </c>
      <c r="H1267" t="s">
        <v>80</v>
      </c>
      <c r="I1267">
        <v>501248</v>
      </c>
      <c r="L1267" t="s">
        <v>380</v>
      </c>
      <c r="O1267" t="s">
        <v>387</v>
      </c>
    </row>
    <row r="1268" spans="1:15" hidden="1" x14ac:dyDescent="0.35">
      <c r="A1268" t="s">
        <v>377</v>
      </c>
      <c r="B1268" t="s">
        <v>304</v>
      </c>
      <c r="C1268" t="s">
        <v>87</v>
      </c>
      <c r="D1268" t="s">
        <v>78</v>
      </c>
      <c r="E1268">
        <v>2021</v>
      </c>
      <c r="F1268">
        <v>79</v>
      </c>
      <c r="G1268" t="s">
        <v>312</v>
      </c>
      <c r="H1268" t="s">
        <v>80</v>
      </c>
      <c r="I1268">
        <v>1418</v>
      </c>
      <c r="L1268" t="s">
        <v>380</v>
      </c>
      <c r="O1268" t="s">
        <v>387</v>
      </c>
    </row>
    <row r="1269" spans="1:15" hidden="1" x14ac:dyDescent="0.35">
      <c r="A1269" t="s">
        <v>377</v>
      </c>
      <c r="B1269" t="s">
        <v>304</v>
      </c>
      <c r="C1269" t="s">
        <v>87</v>
      </c>
      <c r="D1269" t="s">
        <v>78</v>
      </c>
      <c r="E1269">
        <v>2021</v>
      </c>
      <c r="F1269">
        <v>79</v>
      </c>
      <c r="G1269" t="s">
        <v>312</v>
      </c>
      <c r="H1269" t="s">
        <v>80</v>
      </c>
      <c r="I1269">
        <v>237390</v>
      </c>
      <c r="L1269" t="s">
        <v>380</v>
      </c>
      <c r="O1269" t="s">
        <v>387</v>
      </c>
    </row>
    <row r="1270" spans="1:15" hidden="1" x14ac:dyDescent="0.35">
      <c r="A1270" t="s">
        <v>377</v>
      </c>
      <c r="B1270" t="s">
        <v>304</v>
      </c>
      <c r="C1270" t="s">
        <v>87</v>
      </c>
      <c r="D1270" t="s">
        <v>78</v>
      </c>
      <c r="E1270">
        <v>2021</v>
      </c>
      <c r="F1270">
        <v>79</v>
      </c>
      <c r="G1270" t="s">
        <v>312</v>
      </c>
      <c r="H1270" t="s">
        <v>80</v>
      </c>
      <c r="I1270">
        <v>22190</v>
      </c>
      <c r="L1270" t="s">
        <v>380</v>
      </c>
      <c r="O1270" t="s">
        <v>387</v>
      </c>
    </row>
    <row r="1271" spans="1:15" hidden="1" x14ac:dyDescent="0.35">
      <c r="A1271" t="s">
        <v>377</v>
      </c>
      <c r="B1271" t="s">
        <v>304</v>
      </c>
      <c r="C1271" t="s">
        <v>87</v>
      </c>
      <c r="D1271" t="s">
        <v>78</v>
      </c>
      <c r="E1271">
        <v>2021</v>
      </c>
      <c r="F1271">
        <v>79</v>
      </c>
      <c r="G1271" t="s">
        <v>312</v>
      </c>
      <c r="H1271" t="s">
        <v>81</v>
      </c>
      <c r="I1271">
        <v>6301</v>
      </c>
      <c r="L1271" t="s">
        <v>380</v>
      </c>
      <c r="O1271" t="s">
        <v>387</v>
      </c>
    </row>
    <row r="1272" spans="1:15" hidden="1" x14ac:dyDescent="0.35">
      <c r="A1272" t="s">
        <v>377</v>
      </c>
      <c r="B1272" t="s">
        <v>304</v>
      </c>
      <c r="C1272" t="s">
        <v>87</v>
      </c>
      <c r="D1272" t="s">
        <v>78</v>
      </c>
      <c r="E1272">
        <v>2021</v>
      </c>
      <c r="F1272">
        <v>79</v>
      </c>
      <c r="G1272" t="s">
        <v>312</v>
      </c>
      <c r="H1272" t="s">
        <v>81</v>
      </c>
      <c r="I1272">
        <v>3361</v>
      </c>
      <c r="L1272" t="s">
        <v>380</v>
      </c>
      <c r="O1272" t="s">
        <v>387</v>
      </c>
    </row>
    <row r="1273" spans="1:15" hidden="1" x14ac:dyDescent="0.35">
      <c r="A1273" t="s">
        <v>377</v>
      </c>
      <c r="B1273" t="s">
        <v>304</v>
      </c>
      <c r="C1273" t="s">
        <v>87</v>
      </c>
      <c r="D1273" t="s">
        <v>78</v>
      </c>
      <c r="E1273">
        <v>2021</v>
      </c>
      <c r="F1273">
        <v>22</v>
      </c>
      <c r="G1273" t="s">
        <v>367</v>
      </c>
      <c r="H1273" t="s">
        <v>80</v>
      </c>
      <c r="I1273">
        <v>35604</v>
      </c>
      <c r="L1273" t="s">
        <v>380</v>
      </c>
      <c r="O1273" t="s">
        <v>387</v>
      </c>
    </row>
    <row r="1274" spans="1:15" hidden="1" x14ac:dyDescent="0.35">
      <c r="A1274" t="s">
        <v>377</v>
      </c>
      <c r="B1274" t="s">
        <v>304</v>
      </c>
      <c r="C1274" t="s">
        <v>87</v>
      </c>
      <c r="D1274" t="s">
        <v>78</v>
      </c>
      <c r="E1274">
        <v>2021</v>
      </c>
      <c r="F1274">
        <v>22</v>
      </c>
      <c r="G1274" t="s">
        <v>367</v>
      </c>
      <c r="H1274" t="s">
        <v>80</v>
      </c>
      <c r="I1274">
        <v>31</v>
      </c>
      <c r="L1274" t="s">
        <v>380</v>
      </c>
      <c r="O1274" t="s">
        <v>387</v>
      </c>
    </row>
    <row r="1275" spans="1:15" hidden="1" x14ac:dyDescent="0.35">
      <c r="A1275" t="s">
        <v>377</v>
      </c>
      <c r="B1275" t="s">
        <v>304</v>
      </c>
      <c r="C1275" t="s">
        <v>87</v>
      </c>
      <c r="D1275" t="s">
        <v>78</v>
      </c>
      <c r="E1275">
        <v>2021</v>
      </c>
      <c r="F1275">
        <v>22</v>
      </c>
      <c r="G1275" t="s">
        <v>367</v>
      </c>
      <c r="H1275" t="s">
        <v>80</v>
      </c>
      <c r="I1275">
        <v>12974</v>
      </c>
      <c r="L1275" t="s">
        <v>380</v>
      </c>
      <c r="O1275" t="s">
        <v>387</v>
      </c>
    </row>
    <row r="1276" spans="1:15" hidden="1" x14ac:dyDescent="0.35">
      <c r="A1276" t="s">
        <v>377</v>
      </c>
      <c r="B1276" t="s">
        <v>304</v>
      </c>
      <c r="C1276" t="s">
        <v>87</v>
      </c>
      <c r="D1276" t="s">
        <v>78</v>
      </c>
      <c r="E1276">
        <v>2021</v>
      </c>
      <c r="F1276">
        <v>22</v>
      </c>
      <c r="G1276" t="s">
        <v>367</v>
      </c>
      <c r="H1276" t="s">
        <v>80</v>
      </c>
      <c r="I1276">
        <v>1086</v>
      </c>
      <c r="L1276" t="s">
        <v>380</v>
      </c>
      <c r="O1276" t="s">
        <v>387</v>
      </c>
    </row>
    <row r="1277" spans="1:15" hidden="1" x14ac:dyDescent="0.35">
      <c r="A1277" t="s">
        <v>377</v>
      </c>
      <c r="B1277" t="s">
        <v>304</v>
      </c>
      <c r="C1277" t="s">
        <v>87</v>
      </c>
      <c r="D1277" t="s">
        <v>78</v>
      </c>
      <c r="E1277">
        <v>2021</v>
      </c>
      <c r="F1277">
        <v>22</v>
      </c>
      <c r="G1277" t="s">
        <v>367</v>
      </c>
      <c r="H1277" t="s">
        <v>81</v>
      </c>
      <c r="I1277">
        <v>2999</v>
      </c>
      <c r="L1277" t="s">
        <v>380</v>
      </c>
      <c r="O1277" t="s">
        <v>387</v>
      </c>
    </row>
    <row r="1278" spans="1:15" hidden="1" x14ac:dyDescent="0.35">
      <c r="A1278" t="s">
        <v>377</v>
      </c>
      <c r="B1278" t="s">
        <v>304</v>
      </c>
      <c r="C1278" t="s">
        <v>87</v>
      </c>
      <c r="D1278" t="s">
        <v>78</v>
      </c>
      <c r="E1278">
        <v>2021</v>
      </c>
      <c r="F1278">
        <v>22</v>
      </c>
      <c r="G1278" t="s">
        <v>367</v>
      </c>
      <c r="H1278" t="s">
        <v>81</v>
      </c>
      <c r="I1278">
        <v>780</v>
      </c>
      <c r="L1278" t="s">
        <v>380</v>
      </c>
      <c r="O1278" t="s">
        <v>387</v>
      </c>
    </row>
    <row r="1279" spans="1:15" hidden="1" x14ac:dyDescent="0.35">
      <c r="A1279" t="s">
        <v>377</v>
      </c>
      <c r="B1279" t="s">
        <v>304</v>
      </c>
      <c r="C1279" t="s">
        <v>87</v>
      </c>
      <c r="D1279" t="s">
        <v>78</v>
      </c>
      <c r="E1279">
        <v>2021</v>
      </c>
      <c r="F1279">
        <v>34</v>
      </c>
      <c r="G1279" t="s">
        <v>302</v>
      </c>
      <c r="H1279" t="s">
        <v>80</v>
      </c>
      <c r="I1279">
        <v>447275</v>
      </c>
      <c r="L1279" t="s">
        <v>380</v>
      </c>
      <c r="M1279">
        <v>437899</v>
      </c>
      <c r="N1279">
        <v>9376</v>
      </c>
      <c r="O1279" t="s">
        <v>387</v>
      </c>
    </row>
    <row r="1280" spans="1:15" hidden="1" x14ac:dyDescent="0.35">
      <c r="A1280" t="s">
        <v>377</v>
      </c>
      <c r="B1280" t="s">
        <v>304</v>
      </c>
      <c r="C1280" t="s">
        <v>87</v>
      </c>
      <c r="D1280" t="s">
        <v>78</v>
      </c>
      <c r="E1280">
        <v>2021</v>
      </c>
      <c r="F1280">
        <v>34</v>
      </c>
      <c r="G1280" t="s">
        <v>302</v>
      </c>
      <c r="H1280" t="s">
        <v>80</v>
      </c>
      <c r="I1280">
        <v>387</v>
      </c>
      <c r="L1280" t="s">
        <v>380</v>
      </c>
      <c r="M1280">
        <v>379</v>
      </c>
      <c r="N1280">
        <v>8</v>
      </c>
      <c r="O1280" t="s">
        <v>387</v>
      </c>
    </row>
    <row r="1281" spans="1:15" hidden="1" x14ac:dyDescent="0.35">
      <c r="A1281" t="s">
        <v>377</v>
      </c>
      <c r="B1281" t="s">
        <v>304</v>
      </c>
      <c r="C1281" t="s">
        <v>87</v>
      </c>
      <c r="D1281" t="s">
        <v>78</v>
      </c>
      <c r="E1281">
        <v>2021</v>
      </c>
      <c r="F1281">
        <v>34</v>
      </c>
      <c r="G1281" t="s">
        <v>302</v>
      </c>
      <c r="H1281" t="s">
        <v>80</v>
      </c>
      <c r="I1281">
        <v>162990</v>
      </c>
      <c r="L1281" t="s">
        <v>380</v>
      </c>
      <c r="M1281">
        <v>159573</v>
      </c>
      <c r="N1281">
        <v>3417</v>
      </c>
      <c r="O1281" t="s">
        <v>387</v>
      </c>
    </row>
    <row r="1282" spans="1:15" hidden="1" x14ac:dyDescent="0.35">
      <c r="A1282" t="s">
        <v>377</v>
      </c>
      <c r="B1282" t="s">
        <v>304</v>
      </c>
      <c r="C1282" t="s">
        <v>87</v>
      </c>
      <c r="D1282" t="s">
        <v>78</v>
      </c>
      <c r="E1282">
        <v>2021</v>
      </c>
      <c r="F1282">
        <v>34</v>
      </c>
      <c r="G1282" t="s">
        <v>302</v>
      </c>
      <c r="H1282" t="s">
        <v>80</v>
      </c>
      <c r="I1282">
        <v>13646</v>
      </c>
      <c r="L1282" t="s">
        <v>380</v>
      </c>
      <c r="M1282">
        <v>13360</v>
      </c>
      <c r="N1282">
        <v>286</v>
      </c>
      <c r="O1282" t="s">
        <v>387</v>
      </c>
    </row>
    <row r="1283" spans="1:15" hidden="1" x14ac:dyDescent="0.35">
      <c r="A1283" t="s">
        <v>377</v>
      </c>
      <c r="B1283" t="s">
        <v>304</v>
      </c>
      <c r="C1283" t="s">
        <v>87</v>
      </c>
      <c r="D1283" t="s">
        <v>78</v>
      </c>
      <c r="E1283">
        <v>2021</v>
      </c>
      <c r="F1283">
        <v>34</v>
      </c>
      <c r="G1283" t="s">
        <v>302</v>
      </c>
      <c r="H1283" t="s">
        <v>81</v>
      </c>
      <c r="I1283">
        <v>37676</v>
      </c>
      <c r="L1283" t="s">
        <v>380</v>
      </c>
      <c r="M1283">
        <v>36886</v>
      </c>
      <c r="N1283">
        <v>790</v>
      </c>
      <c r="O1283" t="s">
        <v>387</v>
      </c>
    </row>
    <row r="1284" spans="1:15" hidden="1" x14ac:dyDescent="0.35">
      <c r="A1284" t="s">
        <v>377</v>
      </c>
      <c r="B1284" t="s">
        <v>304</v>
      </c>
      <c r="C1284" t="s">
        <v>87</v>
      </c>
      <c r="D1284" t="s">
        <v>78</v>
      </c>
      <c r="E1284">
        <v>2021</v>
      </c>
      <c r="F1284">
        <v>34</v>
      </c>
      <c r="G1284" t="s">
        <v>302</v>
      </c>
      <c r="H1284" t="s">
        <v>81</v>
      </c>
      <c r="I1284">
        <v>9796</v>
      </c>
      <c r="L1284" t="s">
        <v>380</v>
      </c>
      <c r="M1284">
        <v>9591</v>
      </c>
      <c r="N1284">
        <v>205</v>
      </c>
      <c r="O1284" t="s">
        <v>387</v>
      </c>
    </row>
    <row r="1285" spans="1:15" hidden="1" x14ac:dyDescent="0.35">
      <c r="A1285" t="s">
        <v>377</v>
      </c>
      <c r="B1285" t="s">
        <v>304</v>
      </c>
      <c r="C1285" t="s">
        <v>87</v>
      </c>
      <c r="D1285" t="s">
        <v>78</v>
      </c>
      <c r="E1285">
        <v>2021</v>
      </c>
      <c r="F1285">
        <v>67</v>
      </c>
      <c r="G1285" t="s">
        <v>303</v>
      </c>
      <c r="H1285" t="s">
        <v>80</v>
      </c>
      <c r="I1285">
        <v>6041</v>
      </c>
      <c r="J1285">
        <v>4809</v>
      </c>
      <c r="K1285">
        <v>1232</v>
      </c>
      <c r="L1285" t="s">
        <v>380</v>
      </c>
      <c r="O1285" t="s">
        <v>387</v>
      </c>
    </row>
    <row r="1286" spans="1:15" hidden="1" x14ac:dyDescent="0.35">
      <c r="A1286" t="s">
        <v>377</v>
      </c>
      <c r="B1286" t="s">
        <v>304</v>
      </c>
      <c r="C1286" t="s">
        <v>87</v>
      </c>
      <c r="D1286" t="s">
        <v>78</v>
      </c>
      <c r="E1286">
        <v>2021</v>
      </c>
      <c r="F1286">
        <v>67</v>
      </c>
      <c r="G1286" t="s">
        <v>303</v>
      </c>
      <c r="H1286" t="s">
        <v>80</v>
      </c>
      <c r="I1286">
        <v>33818</v>
      </c>
      <c r="J1286">
        <v>28045</v>
      </c>
      <c r="K1286">
        <v>5773</v>
      </c>
      <c r="L1286" t="s">
        <v>380</v>
      </c>
      <c r="O1286" t="s">
        <v>387</v>
      </c>
    </row>
    <row r="1287" spans="1:15" hidden="1" x14ac:dyDescent="0.35">
      <c r="A1287" t="s">
        <v>377</v>
      </c>
      <c r="B1287" t="s">
        <v>84</v>
      </c>
      <c r="C1287" t="s">
        <v>329</v>
      </c>
      <c r="D1287" t="s">
        <v>78</v>
      </c>
      <c r="E1287">
        <v>2020</v>
      </c>
      <c r="F1287">
        <v>79</v>
      </c>
      <c r="G1287" t="s">
        <v>312</v>
      </c>
      <c r="H1287" t="s">
        <v>80</v>
      </c>
      <c r="I1287">
        <v>7</v>
      </c>
      <c r="L1287" t="s">
        <v>380</v>
      </c>
      <c r="O1287" t="s">
        <v>390</v>
      </c>
    </row>
    <row r="1288" spans="1:15" hidden="1" x14ac:dyDescent="0.35">
      <c r="A1288" t="s">
        <v>377</v>
      </c>
      <c r="B1288" t="s">
        <v>84</v>
      </c>
      <c r="C1288" t="s">
        <v>329</v>
      </c>
      <c r="D1288" t="s">
        <v>78</v>
      </c>
      <c r="E1288">
        <v>2020</v>
      </c>
      <c r="F1288">
        <v>79</v>
      </c>
      <c r="G1288" t="s">
        <v>312</v>
      </c>
      <c r="H1288" t="s">
        <v>80</v>
      </c>
      <c r="I1288">
        <v>1</v>
      </c>
      <c r="L1288" t="s">
        <v>380</v>
      </c>
      <c r="O1288" t="s">
        <v>390</v>
      </c>
    </row>
    <row r="1289" spans="1:15" hidden="1" x14ac:dyDescent="0.35">
      <c r="A1289" t="s">
        <v>377</v>
      </c>
      <c r="B1289" t="s">
        <v>84</v>
      </c>
      <c r="C1289" t="s">
        <v>329</v>
      </c>
      <c r="D1289" t="s">
        <v>78</v>
      </c>
      <c r="E1289">
        <v>2020</v>
      </c>
      <c r="F1289">
        <v>79</v>
      </c>
      <c r="G1289" t="s">
        <v>312</v>
      </c>
      <c r="H1289" t="s">
        <v>80</v>
      </c>
      <c r="I1289">
        <v>8</v>
      </c>
      <c r="L1289" t="s">
        <v>380</v>
      </c>
      <c r="O1289" t="s">
        <v>390</v>
      </c>
    </row>
    <row r="1290" spans="1:15" hidden="1" x14ac:dyDescent="0.35">
      <c r="A1290" t="s">
        <v>377</v>
      </c>
      <c r="B1290" t="s">
        <v>84</v>
      </c>
      <c r="C1290" t="s">
        <v>329</v>
      </c>
      <c r="D1290" t="s">
        <v>78</v>
      </c>
      <c r="E1290">
        <v>2020</v>
      </c>
      <c r="F1290">
        <v>79</v>
      </c>
      <c r="G1290" t="s">
        <v>312</v>
      </c>
      <c r="H1290" t="s">
        <v>80</v>
      </c>
      <c r="I1290">
        <v>1</v>
      </c>
      <c r="L1290" t="s">
        <v>380</v>
      </c>
      <c r="O1290" t="s">
        <v>390</v>
      </c>
    </row>
    <row r="1291" spans="1:15" hidden="1" x14ac:dyDescent="0.35">
      <c r="A1291" t="s">
        <v>377</v>
      </c>
      <c r="B1291" t="s">
        <v>84</v>
      </c>
      <c r="C1291" t="s">
        <v>329</v>
      </c>
      <c r="D1291" t="s">
        <v>78</v>
      </c>
      <c r="E1291">
        <v>2020</v>
      </c>
      <c r="F1291">
        <v>79</v>
      </c>
      <c r="G1291" t="s">
        <v>312</v>
      </c>
      <c r="H1291" t="s">
        <v>81</v>
      </c>
      <c r="I1291">
        <v>16</v>
      </c>
      <c r="L1291" t="s">
        <v>380</v>
      </c>
      <c r="O1291" t="s">
        <v>390</v>
      </c>
    </row>
    <row r="1292" spans="1:15" hidden="1" x14ac:dyDescent="0.35">
      <c r="A1292" t="s">
        <v>377</v>
      </c>
      <c r="B1292" t="s">
        <v>84</v>
      </c>
      <c r="C1292" t="s">
        <v>329</v>
      </c>
      <c r="D1292" t="s">
        <v>78</v>
      </c>
      <c r="E1292">
        <v>2020</v>
      </c>
      <c r="F1292">
        <v>79</v>
      </c>
      <c r="G1292" t="s">
        <v>312</v>
      </c>
      <c r="H1292" t="s">
        <v>81</v>
      </c>
      <c r="I1292">
        <v>5</v>
      </c>
      <c r="L1292" t="s">
        <v>380</v>
      </c>
      <c r="O1292" t="s">
        <v>390</v>
      </c>
    </row>
    <row r="1293" spans="1:15" hidden="1" x14ac:dyDescent="0.35">
      <c r="A1293" t="s">
        <v>377</v>
      </c>
      <c r="B1293" t="s">
        <v>84</v>
      </c>
      <c r="C1293" t="s">
        <v>329</v>
      </c>
      <c r="D1293" t="s">
        <v>78</v>
      </c>
      <c r="E1293">
        <v>2020</v>
      </c>
      <c r="F1293">
        <v>34</v>
      </c>
      <c r="G1293" t="s">
        <v>302</v>
      </c>
      <c r="H1293" t="s">
        <v>80</v>
      </c>
      <c r="I1293">
        <v>10650</v>
      </c>
      <c r="L1293" t="s">
        <v>380</v>
      </c>
      <c r="M1293">
        <v>10117.5</v>
      </c>
      <c r="N1293">
        <v>532.5</v>
      </c>
      <c r="O1293" t="s">
        <v>390</v>
      </c>
    </row>
    <row r="1294" spans="1:15" hidden="1" x14ac:dyDescent="0.35">
      <c r="A1294" t="s">
        <v>377</v>
      </c>
      <c r="B1294" t="s">
        <v>84</v>
      </c>
      <c r="C1294" t="s">
        <v>329</v>
      </c>
      <c r="D1294" t="s">
        <v>78</v>
      </c>
      <c r="E1294">
        <v>2020</v>
      </c>
      <c r="F1294">
        <v>34</v>
      </c>
      <c r="G1294" t="s">
        <v>302</v>
      </c>
      <c r="H1294" t="s">
        <v>80</v>
      </c>
      <c r="I1294">
        <v>881</v>
      </c>
      <c r="L1294" t="s">
        <v>380</v>
      </c>
      <c r="M1294">
        <v>836.95</v>
      </c>
      <c r="N1294">
        <v>44.05</v>
      </c>
      <c r="O1294" t="s">
        <v>390</v>
      </c>
    </row>
    <row r="1295" spans="1:15" hidden="1" x14ac:dyDescent="0.35">
      <c r="A1295" t="s">
        <v>377</v>
      </c>
      <c r="B1295" t="s">
        <v>84</v>
      </c>
      <c r="C1295" t="s">
        <v>329</v>
      </c>
      <c r="D1295" t="s">
        <v>78</v>
      </c>
      <c r="E1295">
        <v>2020</v>
      </c>
      <c r="F1295">
        <v>34</v>
      </c>
      <c r="G1295" t="s">
        <v>302</v>
      </c>
      <c r="H1295" t="s">
        <v>80</v>
      </c>
      <c r="I1295">
        <v>12134</v>
      </c>
      <c r="L1295" t="s">
        <v>380</v>
      </c>
      <c r="M1295">
        <v>11527.3</v>
      </c>
      <c r="N1295">
        <v>606.70000000000005</v>
      </c>
      <c r="O1295" t="s">
        <v>390</v>
      </c>
    </row>
    <row r="1296" spans="1:15" hidden="1" x14ac:dyDescent="0.35">
      <c r="A1296" t="s">
        <v>377</v>
      </c>
      <c r="B1296" t="s">
        <v>84</v>
      </c>
      <c r="C1296" t="s">
        <v>329</v>
      </c>
      <c r="D1296" t="s">
        <v>78</v>
      </c>
      <c r="E1296">
        <v>2020</v>
      </c>
      <c r="F1296">
        <v>34</v>
      </c>
      <c r="G1296" t="s">
        <v>302</v>
      </c>
      <c r="H1296" t="s">
        <v>80</v>
      </c>
      <c r="I1296">
        <v>1201</v>
      </c>
      <c r="L1296" t="s">
        <v>380</v>
      </c>
      <c r="M1296">
        <v>1140.95</v>
      </c>
      <c r="N1296">
        <v>60.05</v>
      </c>
      <c r="O1296" t="s">
        <v>390</v>
      </c>
    </row>
    <row r="1297" spans="1:15" hidden="1" x14ac:dyDescent="0.35">
      <c r="A1297" t="s">
        <v>377</v>
      </c>
      <c r="B1297" t="s">
        <v>84</v>
      </c>
      <c r="C1297" t="s">
        <v>329</v>
      </c>
      <c r="D1297" t="s">
        <v>78</v>
      </c>
      <c r="E1297">
        <v>2020</v>
      </c>
      <c r="F1297">
        <v>34</v>
      </c>
      <c r="G1297" t="s">
        <v>302</v>
      </c>
      <c r="H1297" t="s">
        <v>81</v>
      </c>
      <c r="I1297">
        <v>1826</v>
      </c>
      <c r="L1297" t="s">
        <v>380</v>
      </c>
      <c r="M1297">
        <v>1755.48</v>
      </c>
      <c r="N1297">
        <v>70.52</v>
      </c>
      <c r="O1297" t="s">
        <v>390</v>
      </c>
    </row>
    <row r="1298" spans="1:15" hidden="1" x14ac:dyDescent="0.35">
      <c r="A1298" t="s">
        <v>377</v>
      </c>
      <c r="B1298" t="s">
        <v>84</v>
      </c>
      <c r="C1298" t="s">
        <v>329</v>
      </c>
      <c r="D1298" t="s">
        <v>78</v>
      </c>
      <c r="E1298">
        <v>2020</v>
      </c>
      <c r="F1298">
        <v>34</v>
      </c>
      <c r="G1298" t="s">
        <v>302</v>
      </c>
      <c r="H1298" t="s">
        <v>81</v>
      </c>
      <c r="I1298">
        <v>3263</v>
      </c>
      <c r="L1298" t="s">
        <v>380</v>
      </c>
      <c r="M1298">
        <v>3136.99</v>
      </c>
      <c r="N1298">
        <v>126.01</v>
      </c>
      <c r="O1298" t="s">
        <v>390</v>
      </c>
    </row>
    <row r="1299" spans="1:15" hidden="1" x14ac:dyDescent="0.35">
      <c r="A1299" t="s">
        <v>377</v>
      </c>
      <c r="B1299" t="s">
        <v>84</v>
      </c>
      <c r="C1299" t="s">
        <v>329</v>
      </c>
      <c r="D1299" t="s">
        <v>78</v>
      </c>
      <c r="E1299">
        <v>2020</v>
      </c>
      <c r="F1299">
        <v>34</v>
      </c>
      <c r="G1299" t="s">
        <v>302</v>
      </c>
      <c r="H1299" t="s">
        <v>80</v>
      </c>
      <c r="I1299">
        <v>9985</v>
      </c>
      <c r="L1299" t="s">
        <v>380</v>
      </c>
      <c r="M1299">
        <v>9485.75</v>
      </c>
      <c r="N1299">
        <v>499.25</v>
      </c>
      <c r="O1299" t="s">
        <v>390</v>
      </c>
    </row>
    <row r="1300" spans="1:15" hidden="1" x14ac:dyDescent="0.35">
      <c r="A1300" t="s">
        <v>377</v>
      </c>
      <c r="B1300" t="s">
        <v>84</v>
      </c>
      <c r="C1300" t="s">
        <v>329</v>
      </c>
      <c r="D1300" t="s">
        <v>78</v>
      </c>
      <c r="E1300">
        <v>2020</v>
      </c>
      <c r="F1300">
        <v>34</v>
      </c>
      <c r="G1300" t="s">
        <v>302</v>
      </c>
      <c r="H1300" t="s">
        <v>80</v>
      </c>
      <c r="I1300">
        <v>826</v>
      </c>
      <c r="L1300" t="s">
        <v>380</v>
      </c>
      <c r="M1300">
        <v>784.7</v>
      </c>
      <c r="N1300">
        <v>41.3</v>
      </c>
      <c r="O1300" t="s">
        <v>390</v>
      </c>
    </row>
    <row r="1301" spans="1:15" hidden="1" x14ac:dyDescent="0.35">
      <c r="A1301" t="s">
        <v>377</v>
      </c>
      <c r="B1301" t="s">
        <v>84</v>
      </c>
      <c r="C1301" t="s">
        <v>329</v>
      </c>
      <c r="D1301" t="s">
        <v>78</v>
      </c>
      <c r="E1301">
        <v>2020</v>
      </c>
      <c r="F1301">
        <v>34</v>
      </c>
      <c r="G1301" t="s">
        <v>302</v>
      </c>
      <c r="H1301" t="s">
        <v>80</v>
      </c>
      <c r="I1301">
        <v>11375</v>
      </c>
      <c r="L1301" t="s">
        <v>380</v>
      </c>
      <c r="M1301">
        <v>10806.25</v>
      </c>
      <c r="N1301">
        <v>568.75</v>
      </c>
      <c r="O1301" t="s">
        <v>390</v>
      </c>
    </row>
    <row r="1302" spans="1:15" hidden="1" x14ac:dyDescent="0.35">
      <c r="A1302" t="s">
        <v>377</v>
      </c>
      <c r="B1302" t="s">
        <v>84</v>
      </c>
      <c r="C1302" t="s">
        <v>329</v>
      </c>
      <c r="D1302" t="s">
        <v>78</v>
      </c>
      <c r="E1302">
        <v>2020</v>
      </c>
      <c r="F1302">
        <v>34</v>
      </c>
      <c r="G1302" t="s">
        <v>302</v>
      </c>
      <c r="H1302" t="s">
        <v>80</v>
      </c>
      <c r="I1302">
        <v>1126</v>
      </c>
      <c r="L1302" t="s">
        <v>380</v>
      </c>
      <c r="M1302">
        <v>1069.7</v>
      </c>
      <c r="N1302">
        <v>56.3</v>
      </c>
      <c r="O1302" t="s">
        <v>390</v>
      </c>
    </row>
    <row r="1303" spans="1:15" hidden="1" x14ac:dyDescent="0.35">
      <c r="A1303" t="s">
        <v>377</v>
      </c>
      <c r="B1303" t="s">
        <v>84</v>
      </c>
      <c r="C1303" t="s">
        <v>329</v>
      </c>
      <c r="D1303" t="s">
        <v>78</v>
      </c>
      <c r="E1303">
        <v>2020</v>
      </c>
      <c r="F1303">
        <v>34</v>
      </c>
      <c r="G1303" t="s">
        <v>302</v>
      </c>
      <c r="H1303" t="s">
        <v>81</v>
      </c>
      <c r="I1303">
        <v>8019</v>
      </c>
      <c r="L1303" t="s">
        <v>380</v>
      </c>
      <c r="M1303">
        <v>7709.31</v>
      </c>
      <c r="N1303">
        <v>309.69</v>
      </c>
      <c r="O1303" t="s">
        <v>390</v>
      </c>
    </row>
    <row r="1304" spans="1:15" hidden="1" x14ac:dyDescent="0.35">
      <c r="A1304" t="s">
        <v>377</v>
      </c>
      <c r="B1304" t="s">
        <v>84</v>
      </c>
      <c r="C1304" t="s">
        <v>329</v>
      </c>
      <c r="D1304" t="s">
        <v>78</v>
      </c>
      <c r="E1304">
        <v>2021</v>
      </c>
      <c r="F1304">
        <v>79</v>
      </c>
      <c r="G1304" t="s">
        <v>312</v>
      </c>
      <c r="H1304" t="s">
        <v>80</v>
      </c>
      <c r="I1304">
        <v>313</v>
      </c>
      <c r="L1304" t="s">
        <v>380</v>
      </c>
      <c r="O1304" t="s">
        <v>390</v>
      </c>
    </row>
    <row r="1305" spans="1:15" hidden="1" x14ac:dyDescent="0.35">
      <c r="A1305" t="s">
        <v>377</v>
      </c>
      <c r="B1305" t="s">
        <v>84</v>
      </c>
      <c r="C1305" t="s">
        <v>329</v>
      </c>
      <c r="D1305" t="s">
        <v>78</v>
      </c>
      <c r="E1305">
        <v>2021</v>
      </c>
      <c r="F1305">
        <v>79</v>
      </c>
      <c r="G1305" t="s">
        <v>312</v>
      </c>
      <c r="H1305" t="s">
        <v>80</v>
      </c>
      <c r="I1305">
        <v>23</v>
      </c>
      <c r="L1305" t="s">
        <v>380</v>
      </c>
      <c r="O1305" t="s">
        <v>390</v>
      </c>
    </row>
    <row r="1306" spans="1:15" hidden="1" x14ac:dyDescent="0.35">
      <c r="A1306" t="s">
        <v>377</v>
      </c>
      <c r="B1306" t="s">
        <v>84</v>
      </c>
      <c r="C1306" t="s">
        <v>329</v>
      </c>
      <c r="D1306" t="s">
        <v>78</v>
      </c>
      <c r="E1306">
        <v>2021</v>
      </c>
      <c r="F1306">
        <v>79</v>
      </c>
      <c r="G1306" t="s">
        <v>312</v>
      </c>
      <c r="H1306" t="s">
        <v>80</v>
      </c>
      <c r="I1306">
        <v>347</v>
      </c>
      <c r="L1306" t="s">
        <v>380</v>
      </c>
      <c r="O1306" t="s">
        <v>390</v>
      </c>
    </row>
    <row r="1307" spans="1:15" hidden="1" x14ac:dyDescent="0.35">
      <c r="A1307" t="s">
        <v>377</v>
      </c>
      <c r="B1307" t="s">
        <v>84</v>
      </c>
      <c r="C1307" t="s">
        <v>329</v>
      </c>
      <c r="D1307" t="s">
        <v>78</v>
      </c>
      <c r="E1307">
        <v>2021</v>
      </c>
      <c r="F1307">
        <v>79</v>
      </c>
      <c r="G1307" t="s">
        <v>312</v>
      </c>
      <c r="H1307" t="s">
        <v>80</v>
      </c>
      <c r="I1307">
        <v>35</v>
      </c>
      <c r="L1307" t="s">
        <v>380</v>
      </c>
      <c r="O1307" t="s">
        <v>390</v>
      </c>
    </row>
    <row r="1308" spans="1:15" hidden="1" x14ac:dyDescent="0.35">
      <c r="A1308" t="s">
        <v>377</v>
      </c>
      <c r="B1308" t="s">
        <v>84</v>
      </c>
      <c r="C1308" t="s">
        <v>329</v>
      </c>
      <c r="D1308" t="s">
        <v>78</v>
      </c>
      <c r="E1308">
        <v>2021</v>
      </c>
      <c r="F1308">
        <v>79</v>
      </c>
      <c r="G1308" t="s">
        <v>312</v>
      </c>
      <c r="H1308" t="s">
        <v>81</v>
      </c>
      <c r="I1308">
        <v>262</v>
      </c>
      <c r="L1308" t="s">
        <v>380</v>
      </c>
      <c r="O1308" t="s">
        <v>390</v>
      </c>
    </row>
    <row r="1309" spans="1:15" hidden="1" x14ac:dyDescent="0.35">
      <c r="A1309" t="s">
        <v>377</v>
      </c>
      <c r="B1309" t="s">
        <v>84</v>
      </c>
      <c r="C1309" t="s">
        <v>329</v>
      </c>
      <c r="D1309" t="s">
        <v>78</v>
      </c>
      <c r="E1309">
        <v>2021</v>
      </c>
      <c r="F1309">
        <v>79</v>
      </c>
      <c r="G1309" t="s">
        <v>312</v>
      </c>
      <c r="H1309" t="s">
        <v>81</v>
      </c>
      <c r="I1309">
        <v>49</v>
      </c>
      <c r="L1309" t="s">
        <v>380</v>
      </c>
      <c r="O1309" t="s">
        <v>390</v>
      </c>
    </row>
    <row r="1310" spans="1:15" hidden="1" x14ac:dyDescent="0.35">
      <c r="A1310" t="s">
        <v>377</v>
      </c>
      <c r="B1310" t="s">
        <v>84</v>
      </c>
      <c r="C1310" t="s">
        <v>329</v>
      </c>
      <c r="D1310" t="s">
        <v>78</v>
      </c>
      <c r="E1310">
        <v>2021</v>
      </c>
      <c r="F1310">
        <v>34</v>
      </c>
      <c r="G1310" t="s">
        <v>302</v>
      </c>
      <c r="H1310" t="s">
        <v>80</v>
      </c>
      <c r="I1310">
        <v>5006</v>
      </c>
      <c r="L1310" t="s">
        <v>380</v>
      </c>
      <c r="M1310">
        <v>4937.3999999999996</v>
      </c>
      <c r="N1310">
        <v>68.599999999999994</v>
      </c>
      <c r="O1310" t="s">
        <v>390</v>
      </c>
    </row>
    <row r="1311" spans="1:15" hidden="1" x14ac:dyDescent="0.35">
      <c r="A1311" t="s">
        <v>377</v>
      </c>
      <c r="B1311" t="s">
        <v>84</v>
      </c>
      <c r="C1311" t="s">
        <v>329</v>
      </c>
      <c r="D1311" t="s">
        <v>78</v>
      </c>
      <c r="E1311">
        <v>2021</v>
      </c>
      <c r="F1311">
        <v>34</v>
      </c>
      <c r="G1311" t="s">
        <v>302</v>
      </c>
      <c r="H1311" t="s">
        <v>80</v>
      </c>
      <c r="I1311">
        <v>403</v>
      </c>
      <c r="L1311" t="s">
        <v>380</v>
      </c>
      <c r="M1311">
        <v>382.85</v>
      </c>
      <c r="N1311">
        <v>20.149999999999999</v>
      </c>
      <c r="O1311" t="s">
        <v>390</v>
      </c>
    </row>
    <row r="1312" spans="1:15" hidden="1" x14ac:dyDescent="0.35">
      <c r="A1312" t="s">
        <v>377</v>
      </c>
      <c r="B1312" t="s">
        <v>84</v>
      </c>
      <c r="C1312" t="s">
        <v>329</v>
      </c>
      <c r="D1312" t="s">
        <v>78</v>
      </c>
      <c r="E1312">
        <v>2021</v>
      </c>
      <c r="F1312">
        <v>34</v>
      </c>
      <c r="G1312" t="s">
        <v>302</v>
      </c>
      <c r="H1312" t="s">
        <v>80</v>
      </c>
      <c r="I1312">
        <v>1503</v>
      </c>
      <c r="L1312" t="s">
        <v>380</v>
      </c>
      <c r="M1312">
        <v>1482.4</v>
      </c>
      <c r="N1312">
        <v>20.6</v>
      </c>
      <c r="O1312" t="s">
        <v>390</v>
      </c>
    </row>
    <row r="1313" spans="1:15" hidden="1" x14ac:dyDescent="0.35">
      <c r="A1313" t="s">
        <v>377</v>
      </c>
      <c r="B1313" t="s">
        <v>84</v>
      </c>
      <c r="C1313" t="s">
        <v>329</v>
      </c>
      <c r="D1313" t="s">
        <v>78</v>
      </c>
      <c r="E1313">
        <v>2021</v>
      </c>
      <c r="F1313">
        <v>34</v>
      </c>
      <c r="G1313" t="s">
        <v>302</v>
      </c>
      <c r="H1313" t="s">
        <v>80</v>
      </c>
      <c r="I1313">
        <v>451</v>
      </c>
      <c r="L1313" t="s">
        <v>380</v>
      </c>
      <c r="M1313">
        <v>428.45</v>
      </c>
      <c r="N1313">
        <v>22.55</v>
      </c>
      <c r="O1313" t="s">
        <v>390</v>
      </c>
    </row>
    <row r="1314" spans="1:15" hidden="1" x14ac:dyDescent="0.35">
      <c r="A1314" t="s">
        <v>377</v>
      </c>
      <c r="B1314" t="s">
        <v>84</v>
      </c>
      <c r="C1314" t="s">
        <v>329</v>
      </c>
      <c r="D1314" t="s">
        <v>78</v>
      </c>
      <c r="E1314">
        <v>2021</v>
      </c>
      <c r="F1314">
        <v>34</v>
      </c>
      <c r="G1314" t="s">
        <v>302</v>
      </c>
      <c r="H1314" t="s">
        <v>81</v>
      </c>
      <c r="I1314">
        <v>4139</v>
      </c>
      <c r="L1314" t="s">
        <v>380</v>
      </c>
      <c r="M1314">
        <v>4082.28</v>
      </c>
      <c r="N1314">
        <v>56.72</v>
      </c>
      <c r="O1314" t="s">
        <v>390</v>
      </c>
    </row>
    <row r="1315" spans="1:15" hidden="1" x14ac:dyDescent="0.35">
      <c r="A1315" t="s">
        <v>377</v>
      </c>
      <c r="B1315" t="s">
        <v>84</v>
      </c>
      <c r="C1315" t="s">
        <v>329</v>
      </c>
      <c r="D1315" t="s">
        <v>78</v>
      </c>
      <c r="E1315">
        <v>2021</v>
      </c>
      <c r="F1315">
        <v>34</v>
      </c>
      <c r="G1315" t="s">
        <v>302</v>
      </c>
      <c r="H1315" t="s">
        <v>81</v>
      </c>
      <c r="I1315">
        <v>503</v>
      </c>
      <c r="L1315" t="s">
        <v>380</v>
      </c>
      <c r="M1315">
        <v>477.85</v>
      </c>
      <c r="N1315">
        <v>25.15</v>
      </c>
      <c r="O1315" t="s">
        <v>390</v>
      </c>
    </row>
    <row r="1316" spans="1:15" hidden="1" x14ac:dyDescent="0.35">
      <c r="A1316" t="s">
        <v>377</v>
      </c>
      <c r="B1316" t="s">
        <v>84</v>
      </c>
      <c r="C1316" t="s">
        <v>327</v>
      </c>
      <c r="D1316" t="s">
        <v>78</v>
      </c>
      <c r="E1316">
        <v>2020</v>
      </c>
      <c r="F1316">
        <v>34</v>
      </c>
      <c r="G1316" t="s">
        <v>302</v>
      </c>
      <c r="H1316" t="s">
        <v>80</v>
      </c>
      <c r="I1316">
        <v>2128</v>
      </c>
      <c r="L1316" t="s">
        <v>380</v>
      </c>
      <c r="M1316">
        <v>1806.34</v>
      </c>
      <c r="N1316">
        <v>321.66000000000003</v>
      </c>
      <c r="O1316" t="s">
        <v>389</v>
      </c>
    </row>
    <row r="1317" spans="1:15" hidden="1" x14ac:dyDescent="0.35">
      <c r="A1317" t="s">
        <v>377</v>
      </c>
      <c r="B1317" t="s">
        <v>84</v>
      </c>
      <c r="C1317" t="s">
        <v>327</v>
      </c>
      <c r="D1317" t="s">
        <v>78</v>
      </c>
      <c r="E1317">
        <v>2020</v>
      </c>
      <c r="F1317">
        <v>34</v>
      </c>
      <c r="G1317" t="s">
        <v>302</v>
      </c>
      <c r="H1317" t="s">
        <v>80</v>
      </c>
      <c r="I1317">
        <v>143</v>
      </c>
      <c r="L1317" t="s">
        <v>380</v>
      </c>
      <c r="M1317">
        <v>135.85</v>
      </c>
      <c r="N1317">
        <v>7.15</v>
      </c>
      <c r="O1317" t="s">
        <v>389</v>
      </c>
    </row>
    <row r="1318" spans="1:15" hidden="1" x14ac:dyDescent="0.35">
      <c r="A1318" t="s">
        <v>377</v>
      </c>
      <c r="B1318" t="s">
        <v>84</v>
      </c>
      <c r="C1318" t="s">
        <v>327</v>
      </c>
      <c r="D1318" t="s">
        <v>78</v>
      </c>
      <c r="E1318">
        <v>2020</v>
      </c>
      <c r="F1318">
        <v>34</v>
      </c>
      <c r="G1318" t="s">
        <v>302</v>
      </c>
      <c r="H1318" t="s">
        <v>80</v>
      </c>
      <c r="I1318">
        <v>2031</v>
      </c>
      <c r="L1318" t="s">
        <v>380</v>
      </c>
      <c r="M1318">
        <v>1724</v>
      </c>
      <c r="N1318">
        <v>307</v>
      </c>
      <c r="O1318" t="s">
        <v>389</v>
      </c>
    </row>
    <row r="1319" spans="1:15" hidden="1" x14ac:dyDescent="0.35">
      <c r="A1319" t="s">
        <v>377</v>
      </c>
      <c r="B1319" t="s">
        <v>84</v>
      </c>
      <c r="C1319" t="s">
        <v>327</v>
      </c>
      <c r="D1319" t="s">
        <v>78</v>
      </c>
      <c r="E1319">
        <v>2020</v>
      </c>
      <c r="F1319">
        <v>34</v>
      </c>
      <c r="G1319" t="s">
        <v>302</v>
      </c>
      <c r="H1319" t="s">
        <v>80</v>
      </c>
      <c r="I1319">
        <v>137</v>
      </c>
      <c r="L1319" t="s">
        <v>380</v>
      </c>
      <c r="M1319">
        <v>130.15</v>
      </c>
      <c r="N1319">
        <v>6.85</v>
      </c>
      <c r="O1319" t="s">
        <v>389</v>
      </c>
    </row>
    <row r="1320" spans="1:15" hidden="1" x14ac:dyDescent="0.35">
      <c r="A1320" t="s">
        <v>377</v>
      </c>
      <c r="B1320" t="s">
        <v>84</v>
      </c>
      <c r="C1320" t="s">
        <v>327</v>
      </c>
      <c r="D1320" t="s">
        <v>78</v>
      </c>
      <c r="E1320">
        <v>2020</v>
      </c>
      <c r="F1320">
        <v>34</v>
      </c>
      <c r="G1320" t="s">
        <v>302</v>
      </c>
      <c r="H1320" t="s">
        <v>80</v>
      </c>
      <c r="I1320">
        <v>134</v>
      </c>
      <c r="L1320" t="s">
        <v>380</v>
      </c>
      <c r="M1320">
        <v>127.3</v>
      </c>
      <c r="N1320">
        <v>6.7</v>
      </c>
      <c r="O1320" t="s">
        <v>389</v>
      </c>
    </row>
    <row r="1321" spans="1:15" hidden="1" x14ac:dyDescent="0.35">
      <c r="A1321" t="s">
        <v>377</v>
      </c>
      <c r="B1321" t="s">
        <v>84</v>
      </c>
      <c r="C1321" t="s">
        <v>327</v>
      </c>
      <c r="D1321" t="s">
        <v>78</v>
      </c>
      <c r="E1321">
        <v>2020</v>
      </c>
      <c r="F1321">
        <v>34</v>
      </c>
      <c r="G1321" t="s">
        <v>302</v>
      </c>
      <c r="H1321" t="s">
        <v>80</v>
      </c>
      <c r="I1321">
        <v>128</v>
      </c>
      <c r="L1321" t="s">
        <v>380</v>
      </c>
      <c r="M1321">
        <v>121.6</v>
      </c>
      <c r="N1321">
        <v>6.4</v>
      </c>
      <c r="O1321" t="s">
        <v>389</v>
      </c>
    </row>
    <row r="1322" spans="1:15" hidden="1" x14ac:dyDescent="0.35">
      <c r="A1322" t="s">
        <v>377</v>
      </c>
      <c r="B1322" t="s">
        <v>84</v>
      </c>
      <c r="C1322" t="s">
        <v>327</v>
      </c>
      <c r="D1322" t="s">
        <v>78</v>
      </c>
      <c r="E1322">
        <v>2021</v>
      </c>
      <c r="F1322">
        <v>79</v>
      </c>
      <c r="G1322" t="s">
        <v>312</v>
      </c>
      <c r="H1322" t="s">
        <v>80</v>
      </c>
      <c r="I1322">
        <v>9</v>
      </c>
      <c r="L1322" t="s">
        <v>380</v>
      </c>
      <c r="O1322" t="s">
        <v>389</v>
      </c>
    </row>
    <row r="1323" spans="1:15" hidden="1" x14ac:dyDescent="0.35">
      <c r="A1323" t="s">
        <v>377</v>
      </c>
      <c r="B1323" t="s">
        <v>84</v>
      </c>
      <c r="C1323" t="s">
        <v>327</v>
      </c>
      <c r="D1323" t="s">
        <v>78</v>
      </c>
      <c r="E1323">
        <v>2021</v>
      </c>
      <c r="F1323">
        <v>79</v>
      </c>
      <c r="G1323" t="s">
        <v>312</v>
      </c>
      <c r="H1323" t="s">
        <v>80</v>
      </c>
      <c r="I1323">
        <v>1</v>
      </c>
      <c r="L1323" t="s">
        <v>380</v>
      </c>
      <c r="O1323" t="s">
        <v>389</v>
      </c>
    </row>
    <row r="1324" spans="1:15" hidden="1" x14ac:dyDescent="0.35">
      <c r="A1324" t="s">
        <v>377</v>
      </c>
      <c r="B1324" t="s">
        <v>84</v>
      </c>
      <c r="C1324" t="s">
        <v>327</v>
      </c>
      <c r="D1324" t="s">
        <v>78</v>
      </c>
      <c r="E1324">
        <v>2021</v>
      </c>
      <c r="F1324">
        <v>79</v>
      </c>
      <c r="G1324" t="s">
        <v>312</v>
      </c>
      <c r="H1324" t="s">
        <v>80</v>
      </c>
      <c r="I1324">
        <v>9</v>
      </c>
      <c r="L1324" t="s">
        <v>380</v>
      </c>
      <c r="O1324" t="s">
        <v>389</v>
      </c>
    </row>
    <row r="1325" spans="1:15" hidden="1" x14ac:dyDescent="0.35">
      <c r="A1325" t="s">
        <v>377</v>
      </c>
      <c r="B1325" t="s">
        <v>84</v>
      </c>
      <c r="C1325" t="s">
        <v>327</v>
      </c>
      <c r="D1325" t="s">
        <v>78</v>
      </c>
      <c r="E1325">
        <v>2021</v>
      </c>
      <c r="F1325">
        <v>79</v>
      </c>
      <c r="G1325" t="s">
        <v>312</v>
      </c>
      <c r="H1325" t="s">
        <v>80</v>
      </c>
      <c r="I1325">
        <v>1</v>
      </c>
      <c r="L1325" t="s">
        <v>380</v>
      </c>
      <c r="O1325" t="s">
        <v>389</v>
      </c>
    </row>
    <row r="1326" spans="1:15" hidden="1" x14ac:dyDescent="0.35">
      <c r="A1326" t="s">
        <v>377</v>
      </c>
      <c r="B1326" t="s">
        <v>84</v>
      </c>
      <c r="C1326" t="s">
        <v>327</v>
      </c>
      <c r="D1326" t="s">
        <v>78</v>
      </c>
      <c r="E1326">
        <v>2021</v>
      </c>
      <c r="F1326">
        <v>34</v>
      </c>
      <c r="G1326" t="s">
        <v>302</v>
      </c>
      <c r="H1326" t="s">
        <v>80</v>
      </c>
      <c r="I1326">
        <v>1270</v>
      </c>
      <c r="L1326" t="s">
        <v>380</v>
      </c>
      <c r="M1326">
        <v>1206.5</v>
      </c>
      <c r="N1326">
        <v>63.5</v>
      </c>
      <c r="O1326" t="s">
        <v>389</v>
      </c>
    </row>
    <row r="1327" spans="1:15" hidden="1" x14ac:dyDescent="0.35">
      <c r="A1327" t="s">
        <v>377</v>
      </c>
      <c r="B1327" t="s">
        <v>84</v>
      </c>
      <c r="C1327" t="s">
        <v>327</v>
      </c>
      <c r="D1327" t="s">
        <v>78</v>
      </c>
      <c r="E1327">
        <v>2021</v>
      </c>
      <c r="F1327">
        <v>34</v>
      </c>
      <c r="G1327" t="s">
        <v>302</v>
      </c>
      <c r="H1327" t="s">
        <v>80</v>
      </c>
      <c r="I1327">
        <v>83</v>
      </c>
      <c r="L1327" t="s">
        <v>380</v>
      </c>
      <c r="M1327">
        <v>78.849999999999994</v>
      </c>
      <c r="N1327">
        <v>4.1500000000000004</v>
      </c>
      <c r="O1327" t="s">
        <v>389</v>
      </c>
    </row>
    <row r="1328" spans="1:15" hidden="1" x14ac:dyDescent="0.35">
      <c r="A1328" t="s">
        <v>377</v>
      </c>
      <c r="B1328" t="s">
        <v>84</v>
      </c>
      <c r="C1328" t="s">
        <v>327</v>
      </c>
      <c r="D1328" t="s">
        <v>78</v>
      </c>
      <c r="E1328">
        <v>2021</v>
      </c>
      <c r="F1328">
        <v>34</v>
      </c>
      <c r="G1328" t="s">
        <v>302</v>
      </c>
      <c r="H1328" t="s">
        <v>80</v>
      </c>
      <c r="I1328">
        <v>1472</v>
      </c>
      <c r="L1328" t="s">
        <v>380</v>
      </c>
      <c r="M1328">
        <v>1398.4</v>
      </c>
      <c r="N1328">
        <v>73.599999999999994</v>
      </c>
      <c r="O1328" t="s">
        <v>389</v>
      </c>
    </row>
    <row r="1329" spans="1:15" hidden="1" x14ac:dyDescent="0.35">
      <c r="A1329" t="s">
        <v>377</v>
      </c>
      <c r="B1329" t="s">
        <v>84</v>
      </c>
      <c r="C1329" t="s">
        <v>327</v>
      </c>
      <c r="D1329" t="s">
        <v>78</v>
      </c>
      <c r="E1329">
        <v>2021</v>
      </c>
      <c r="F1329">
        <v>34</v>
      </c>
      <c r="G1329" t="s">
        <v>302</v>
      </c>
      <c r="H1329" t="s">
        <v>80</v>
      </c>
      <c r="I1329">
        <v>62</v>
      </c>
      <c r="L1329" t="s">
        <v>380</v>
      </c>
      <c r="M1329">
        <v>58.9</v>
      </c>
      <c r="N1329">
        <v>3.1</v>
      </c>
      <c r="O1329" t="s">
        <v>389</v>
      </c>
    </row>
    <row r="1330" spans="1:15" hidden="1" x14ac:dyDescent="0.35">
      <c r="A1330" t="s">
        <v>377</v>
      </c>
      <c r="B1330" t="s">
        <v>84</v>
      </c>
      <c r="C1330" t="s">
        <v>335</v>
      </c>
      <c r="D1330" t="s">
        <v>78</v>
      </c>
      <c r="E1330">
        <v>2020</v>
      </c>
      <c r="F1330">
        <v>34</v>
      </c>
      <c r="G1330" t="s">
        <v>302</v>
      </c>
      <c r="H1330" t="s">
        <v>80</v>
      </c>
      <c r="I1330">
        <v>859</v>
      </c>
      <c r="L1330" t="s">
        <v>380</v>
      </c>
      <c r="M1330">
        <v>816.05</v>
      </c>
      <c r="N1330">
        <v>42.95</v>
      </c>
      <c r="O1330" t="s">
        <v>393</v>
      </c>
    </row>
    <row r="1331" spans="1:15" hidden="1" x14ac:dyDescent="0.35">
      <c r="A1331" t="s">
        <v>377</v>
      </c>
      <c r="B1331" t="s">
        <v>84</v>
      </c>
      <c r="C1331" t="s">
        <v>335</v>
      </c>
      <c r="D1331" t="s">
        <v>78</v>
      </c>
      <c r="E1331">
        <v>2020</v>
      </c>
      <c r="F1331">
        <v>34</v>
      </c>
      <c r="G1331" t="s">
        <v>302</v>
      </c>
      <c r="H1331" t="s">
        <v>80</v>
      </c>
      <c r="I1331">
        <v>1110</v>
      </c>
      <c r="L1331" t="s">
        <v>380</v>
      </c>
      <c r="M1331">
        <v>1054.5</v>
      </c>
      <c r="N1331">
        <v>55.5</v>
      </c>
      <c r="O1331" t="s">
        <v>393</v>
      </c>
    </row>
    <row r="1332" spans="1:15" hidden="1" x14ac:dyDescent="0.35">
      <c r="A1332" t="s">
        <v>377</v>
      </c>
      <c r="B1332" t="s">
        <v>84</v>
      </c>
      <c r="C1332" t="s">
        <v>335</v>
      </c>
      <c r="D1332" t="s">
        <v>78</v>
      </c>
      <c r="E1332">
        <v>2020</v>
      </c>
      <c r="F1332">
        <v>34</v>
      </c>
      <c r="G1332" t="s">
        <v>302</v>
      </c>
      <c r="H1332" t="s">
        <v>80</v>
      </c>
      <c r="I1332">
        <v>1578</v>
      </c>
      <c r="L1332" t="s">
        <v>380</v>
      </c>
      <c r="M1332">
        <v>1499.1</v>
      </c>
      <c r="N1332">
        <v>78.900000000000006</v>
      </c>
      <c r="O1332" t="s">
        <v>393</v>
      </c>
    </row>
    <row r="1333" spans="1:15" hidden="1" x14ac:dyDescent="0.35">
      <c r="A1333" t="s">
        <v>377</v>
      </c>
      <c r="B1333" t="s">
        <v>84</v>
      </c>
      <c r="C1333" t="s">
        <v>335</v>
      </c>
      <c r="D1333" t="s">
        <v>78</v>
      </c>
      <c r="E1333">
        <v>2020</v>
      </c>
      <c r="F1333">
        <v>34</v>
      </c>
      <c r="G1333" t="s">
        <v>302</v>
      </c>
      <c r="H1333" t="s">
        <v>80</v>
      </c>
      <c r="I1333">
        <v>52</v>
      </c>
      <c r="L1333" t="s">
        <v>380</v>
      </c>
      <c r="M1333">
        <v>49.4</v>
      </c>
      <c r="N1333">
        <v>2.6</v>
      </c>
      <c r="O1333" t="s">
        <v>393</v>
      </c>
    </row>
    <row r="1334" spans="1:15" hidden="1" x14ac:dyDescent="0.35">
      <c r="A1334" t="s">
        <v>377</v>
      </c>
      <c r="B1334" t="s">
        <v>84</v>
      </c>
      <c r="C1334" t="s">
        <v>335</v>
      </c>
      <c r="D1334" t="s">
        <v>78</v>
      </c>
      <c r="E1334">
        <v>2020</v>
      </c>
      <c r="F1334">
        <v>34</v>
      </c>
      <c r="G1334" t="s">
        <v>302</v>
      </c>
      <c r="H1334" t="s">
        <v>81</v>
      </c>
      <c r="I1334">
        <v>111</v>
      </c>
      <c r="L1334" t="s">
        <v>380</v>
      </c>
      <c r="M1334">
        <v>105.45</v>
      </c>
      <c r="N1334">
        <v>5.55</v>
      </c>
      <c r="O1334" t="s">
        <v>393</v>
      </c>
    </row>
    <row r="1335" spans="1:15" hidden="1" x14ac:dyDescent="0.35">
      <c r="A1335" t="s">
        <v>377</v>
      </c>
      <c r="B1335" t="s">
        <v>84</v>
      </c>
      <c r="C1335" t="s">
        <v>335</v>
      </c>
      <c r="D1335" t="s">
        <v>78</v>
      </c>
      <c r="E1335">
        <v>2020</v>
      </c>
      <c r="F1335">
        <v>34</v>
      </c>
      <c r="G1335" t="s">
        <v>302</v>
      </c>
      <c r="H1335" t="s">
        <v>81</v>
      </c>
      <c r="I1335">
        <v>79</v>
      </c>
      <c r="L1335" t="s">
        <v>380</v>
      </c>
      <c r="M1335">
        <v>75.05</v>
      </c>
      <c r="N1335">
        <v>3.95</v>
      </c>
      <c r="O1335" t="s">
        <v>393</v>
      </c>
    </row>
    <row r="1336" spans="1:15" hidden="1" x14ac:dyDescent="0.35">
      <c r="A1336" t="s">
        <v>377</v>
      </c>
      <c r="B1336" t="s">
        <v>84</v>
      </c>
      <c r="C1336" t="s">
        <v>335</v>
      </c>
      <c r="D1336" t="s">
        <v>78</v>
      </c>
      <c r="E1336">
        <v>2020</v>
      </c>
      <c r="F1336">
        <v>34</v>
      </c>
      <c r="G1336" t="s">
        <v>302</v>
      </c>
      <c r="H1336" t="s">
        <v>80</v>
      </c>
      <c r="I1336">
        <v>805</v>
      </c>
      <c r="L1336" t="s">
        <v>380</v>
      </c>
      <c r="M1336">
        <v>764.75</v>
      </c>
      <c r="N1336">
        <v>40.25</v>
      </c>
      <c r="O1336" t="s">
        <v>393</v>
      </c>
    </row>
    <row r="1337" spans="1:15" hidden="1" x14ac:dyDescent="0.35">
      <c r="A1337" t="s">
        <v>377</v>
      </c>
      <c r="B1337" t="s">
        <v>84</v>
      </c>
      <c r="C1337" t="s">
        <v>335</v>
      </c>
      <c r="D1337" t="s">
        <v>78</v>
      </c>
      <c r="E1337">
        <v>2020</v>
      </c>
      <c r="F1337">
        <v>34</v>
      </c>
      <c r="G1337" t="s">
        <v>302</v>
      </c>
      <c r="H1337" t="s">
        <v>80</v>
      </c>
      <c r="I1337">
        <v>1041</v>
      </c>
      <c r="L1337" t="s">
        <v>380</v>
      </c>
      <c r="M1337">
        <v>988.95</v>
      </c>
      <c r="N1337">
        <v>52.05</v>
      </c>
      <c r="O1337" t="s">
        <v>393</v>
      </c>
    </row>
    <row r="1338" spans="1:15" hidden="1" x14ac:dyDescent="0.35">
      <c r="A1338" t="s">
        <v>377</v>
      </c>
      <c r="B1338" t="s">
        <v>84</v>
      </c>
      <c r="C1338" t="s">
        <v>335</v>
      </c>
      <c r="D1338" t="s">
        <v>78</v>
      </c>
      <c r="E1338">
        <v>2020</v>
      </c>
      <c r="F1338">
        <v>34</v>
      </c>
      <c r="G1338" t="s">
        <v>302</v>
      </c>
      <c r="H1338" t="s">
        <v>80</v>
      </c>
      <c r="I1338">
        <v>1479</v>
      </c>
      <c r="L1338" t="s">
        <v>380</v>
      </c>
      <c r="M1338">
        <v>1405.05</v>
      </c>
      <c r="N1338">
        <v>73.95</v>
      </c>
      <c r="O1338" t="s">
        <v>393</v>
      </c>
    </row>
    <row r="1339" spans="1:15" hidden="1" x14ac:dyDescent="0.35">
      <c r="A1339" t="s">
        <v>377</v>
      </c>
      <c r="B1339" t="s">
        <v>84</v>
      </c>
      <c r="C1339" t="s">
        <v>335</v>
      </c>
      <c r="D1339" t="s">
        <v>78</v>
      </c>
      <c r="E1339">
        <v>2020</v>
      </c>
      <c r="F1339">
        <v>34</v>
      </c>
      <c r="G1339" t="s">
        <v>302</v>
      </c>
      <c r="H1339" t="s">
        <v>80</v>
      </c>
      <c r="I1339">
        <v>48</v>
      </c>
      <c r="L1339" t="s">
        <v>380</v>
      </c>
      <c r="M1339">
        <v>45.6</v>
      </c>
      <c r="N1339">
        <v>2.4</v>
      </c>
      <c r="O1339" t="s">
        <v>393</v>
      </c>
    </row>
    <row r="1340" spans="1:15" hidden="1" x14ac:dyDescent="0.35">
      <c r="A1340" t="s">
        <v>377</v>
      </c>
      <c r="B1340" t="s">
        <v>84</v>
      </c>
      <c r="C1340" t="s">
        <v>335</v>
      </c>
      <c r="D1340" t="s">
        <v>78</v>
      </c>
      <c r="E1340">
        <v>2020</v>
      </c>
      <c r="F1340">
        <v>34</v>
      </c>
      <c r="G1340" t="s">
        <v>302</v>
      </c>
      <c r="H1340" t="s">
        <v>81</v>
      </c>
      <c r="I1340">
        <v>104</v>
      </c>
      <c r="L1340" t="s">
        <v>380</v>
      </c>
      <c r="M1340">
        <v>98.8</v>
      </c>
      <c r="N1340">
        <v>5.2</v>
      </c>
      <c r="O1340" t="s">
        <v>393</v>
      </c>
    </row>
    <row r="1341" spans="1:15" hidden="1" x14ac:dyDescent="0.35">
      <c r="A1341" t="s">
        <v>377</v>
      </c>
      <c r="B1341" t="s">
        <v>84</v>
      </c>
      <c r="C1341" t="s">
        <v>335</v>
      </c>
      <c r="D1341" t="s">
        <v>78</v>
      </c>
      <c r="E1341">
        <v>2020</v>
      </c>
      <c r="F1341">
        <v>34</v>
      </c>
      <c r="G1341" t="s">
        <v>302</v>
      </c>
      <c r="H1341" t="s">
        <v>81</v>
      </c>
      <c r="I1341">
        <v>74</v>
      </c>
      <c r="L1341" t="s">
        <v>380</v>
      </c>
      <c r="M1341">
        <v>70.3</v>
      </c>
      <c r="N1341">
        <v>3.7</v>
      </c>
      <c r="O1341" t="s">
        <v>393</v>
      </c>
    </row>
    <row r="1342" spans="1:15" hidden="1" x14ac:dyDescent="0.35">
      <c r="A1342" t="s">
        <v>377</v>
      </c>
      <c r="B1342" t="s">
        <v>84</v>
      </c>
      <c r="C1342" t="s">
        <v>335</v>
      </c>
      <c r="D1342" t="s">
        <v>78</v>
      </c>
      <c r="E1342">
        <v>2021</v>
      </c>
      <c r="F1342">
        <v>34</v>
      </c>
      <c r="G1342" t="s">
        <v>302</v>
      </c>
      <c r="H1342" t="s">
        <v>80</v>
      </c>
      <c r="I1342">
        <v>57</v>
      </c>
      <c r="L1342" t="s">
        <v>380</v>
      </c>
      <c r="M1342">
        <v>54.15</v>
      </c>
      <c r="N1342">
        <v>2.85</v>
      </c>
      <c r="O1342" t="s">
        <v>393</v>
      </c>
    </row>
    <row r="1343" spans="1:15" hidden="1" x14ac:dyDescent="0.35">
      <c r="A1343" t="s">
        <v>377</v>
      </c>
      <c r="B1343" t="s">
        <v>84</v>
      </c>
      <c r="C1343" t="s">
        <v>335</v>
      </c>
      <c r="D1343" t="s">
        <v>78</v>
      </c>
      <c r="E1343">
        <v>2021</v>
      </c>
      <c r="F1343">
        <v>34</v>
      </c>
      <c r="G1343" t="s">
        <v>302</v>
      </c>
      <c r="H1343" t="s">
        <v>80</v>
      </c>
      <c r="I1343">
        <v>65</v>
      </c>
      <c r="L1343" t="s">
        <v>380</v>
      </c>
      <c r="M1343">
        <v>61.75</v>
      </c>
      <c r="N1343">
        <v>3.25</v>
      </c>
      <c r="O1343" t="s">
        <v>393</v>
      </c>
    </row>
    <row r="1344" spans="1:15" hidden="1" x14ac:dyDescent="0.35">
      <c r="A1344" t="s">
        <v>377</v>
      </c>
      <c r="B1344" t="s">
        <v>84</v>
      </c>
      <c r="C1344" t="s">
        <v>335</v>
      </c>
      <c r="D1344" t="s">
        <v>78</v>
      </c>
      <c r="E1344">
        <v>2021</v>
      </c>
      <c r="F1344">
        <v>34</v>
      </c>
      <c r="G1344" t="s">
        <v>302</v>
      </c>
      <c r="H1344" t="s">
        <v>80</v>
      </c>
      <c r="I1344">
        <v>92</v>
      </c>
      <c r="L1344" t="s">
        <v>380</v>
      </c>
      <c r="M1344">
        <v>87.4</v>
      </c>
      <c r="N1344">
        <v>4.5999999999999996</v>
      </c>
      <c r="O1344" t="s">
        <v>393</v>
      </c>
    </row>
    <row r="1345" spans="1:15" hidden="1" x14ac:dyDescent="0.35">
      <c r="A1345" t="s">
        <v>377</v>
      </c>
      <c r="B1345" t="s">
        <v>84</v>
      </c>
      <c r="C1345" t="s">
        <v>335</v>
      </c>
      <c r="D1345" t="s">
        <v>78</v>
      </c>
      <c r="E1345">
        <v>2021</v>
      </c>
      <c r="F1345">
        <v>34</v>
      </c>
      <c r="G1345" t="s">
        <v>302</v>
      </c>
      <c r="H1345" t="s">
        <v>80</v>
      </c>
      <c r="I1345">
        <v>4</v>
      </c>
      <c r="L1345" t="s">
        <v>380</v>
      </c>
      <c r="M1345">
        <v>3.8</v>
      </c>
      <c r="N1345">
        <v>0.2</v>
      </c>
      <c r="O1345" t="s">
        <v>393</v>
      </c>
    </row>
    <row r="1346" spans="1:15" hidden="1" x14ac:dyDescent="0.35">
      <c r="A1346" t="s">
        <v>377</v>
      </c>
      <c r="B1346" t="s">
        <v>84</v>
      </c>
      <c r="C1346" t="s">
        <v>335</v>
      </c>
      <c r="D1346" t="s">
        <v>78</v>
      </c>
      <c r="E1346">
        <v>2021</v>
      </c>
      <c r="F1346">
        <v>34</v>
      </c>
      <c r="G1346" t="s">
        <v>302</v>
      </c>
      <c r="H1346" t="s">
        <v>81</v>
      </c>
      <c r="I1346">
        <v>196</v>
      </c>
      <c r="L1346" t="s">
        <v>380</v>
      </c>
      <c r="M1346">
        <v>186.2</v>
      </c>
      <c r="N1346">
        <v>9.8000000000000007</v>
      </c>
      <c r="O1346" t="s">
        <v>393</v>
      </c>
    </row>
    <row r="1347" spans="1:15" hidden="1" x14ac:dyDescent="0.35">
      <c r="A1347" t="s">
        <v>377</v>
      </c>
      <c r="B1347" t="s">
        <v>84</v>
      </c>
      <c r="C1347" t="s">
        <v>335</v>
      </c>
      <c r="D1347" t="s">
        <v>78</v>
      </c>
      <c r="E1347">
        <v>2021</v>
      </c>
      <c r="F1347">
        <v>34</v>
      </c>
      <c r="G1347" t="s">
        <v>302</v>
      </c>
      <c r="H1347" t="s">
        <v>81</v>
      </c>
      <c r="I1347">
        <v>150</v>
      </c>
      <c r="L1347" t="s">
        <v>380</v>
      </c>
      <c r="M1347">
        <v>142.5</v>
      </c>
      <c r="N1347">
        <v>7.5</v>
      </c>
      <c r="O1347" t="s">
        <v>393</v>
      </c>
    </row>
    <row r="1348" spans="1:15" hidden="1" x14ac:dyDescent="0.35">
      <c r="A1348" t="s">
        <v>377</v>
      </c>
      <c r="B1348" t="s">
        <v>84</v>
      </c>
      <c r="C1348" t="s">
        <v>352</v>
      </c>
      <c r="D1348" t="s">
        <v>78</v>
      </c>
      <c r="E1348">
        <v>2020</v>
      </c>
      <c r="F1348">
        <v>79</v>
      </c>
      <c r="G1348" t="s">
        <v>312</v>
      </c>
      <c r="H1348" t="s">
        <v>80</v>
      </c>
      <c r="I1348">
        <v>13</v>
      </c>
      <c r="L1348" t="s">
        <v>380</v>
      </c>
      <c r="O1348" t="s">
        <v>399</v>
      </c>
    </row>
    <row r="1349" spans="1:15" hidden="1" x14ac:dyDescent="0.35">
      <c r="A1349" t="s">
        <v>377</v>
      </c>
      <c r="B1349" t="s">
        <v>84</v>
      </c>
      <c r="C1349" t="s">
        <v>352</v>
      </c>
      <c r="D1349" t="s">
        <v>78</v>
      </c>
      <c r="E1349">
        <v>2020</v>
      </c>
      <c r="F1349">
        <v>79</v>
      </c>
      <c r="G1349" t="s">
        <v>312</v>
      </c>
      <c r="H1349" t="s">
        <v>80</v>
      </c>
      <c r="I1349">
        <v>18</v>
      </c>
      <c r="L1349" t="s">
        <v>380</v>
      </c>
      <c r="O1349" t="s">
        <v>399</v>
      </c>
    </row>
    <row r="1350" spans="1:15" hidden="1" x14ac:dyDescent="0.35">
      <c r="A1350" t="s">
        <v>377</v>
      </c>
      <c r="B1350" t="s">
        <v>84</v>
      </c>
      <c r="C1350" t="s">
        <v>352</v>
      </c>
      <c r="D1350" t="s">
        <v>78</v>
      </c>
      <c r="E1350">
        <v>2020</v>
      </c>
      <c r="F1350">
        <v>79</v>
      </c>
      <c r="G1350" t="s">
        <v>312</v>
      </c>
      <c r="H1350" t="s">
        <v>80</v>
      </c>
      <c r="I1350">
        <v>1</v>
      </c>
      <c r="L1350" t="s">
        <v>380</v>
      </c>
      <c r="O1350" t="s">
        <v>399</v>
      </c>
    </row>
    <row r="1351" spans="1:15" hidden="1" x14ac:dyDescent="0.35">
      <c r="A1351" t="s">
        <v>377</v>
      </c>
      <c r="B1351" t="s">
        <v>84</v>
      </c>
      <c r="C1351" t="s">
        <v>352</v>
      </c>
      <c r="D1351" t="s">
        <v>78</v>
      </c>
      <c r="E1351">
        <v>2020</v>
      </c>
      <c r="F1351">
        <v>34</v>
      </c>
      <c r="G1351" t="s">
        <v>302</v>
      </c>
      <c r="H1351" t="s">
        <v>80</v>
      </c>
      <c r="I1351">
        <v>1794</v>
      </c>
      <c r="L1351" t="s">
        <v>380</v>
      </c>
      <c r="M1351">
        <v>1791.53</v>
      </c>
      <c r="N1351">
        <v>2.4700000000000002</v>
      </c>
      <c r="O1351" t="s">
        <v>399</v>
      </c>
    </row>
    <row r="1352" spans="1:15" hidden="1" x14ac:dyDescent="0.35">
      <c r="A1352" t="s">
        <v>377</v>
      </c>
      <c r="B1352" t="s">
        <v>84</v>
      </c>
      <c r="C1352" t="s">
        <v>352</v>
      </c>
      <c r="D1352" t="s">
        <v>78</v>
      </c>
      <c r="E1352">
        <v>2020</v>
      </c>
      <c r="F1352">
        <v>34</v>
      </c>
      <c r="G1352" t="s">
        <v>302</v>
      </c>
      <c r="H1352" t="s">
        <v>80</v>
      </c>
      <c r="I1352">
        <v>3</v>
      </c>
      <c r="L1352" t="s">
        <v>380</v>
      </c>
      <c r="M1352">
        <v>2.85</v>
      </c>
      <c r="N1352">
        <v>0.15</v>
      </c>
      <c r="O1352" t="s">
        <v>399</v>
      </c>
    </row>
    <row r="1353" spans="1:15" hidden="1" x14ac:dyDescent="0.35">
      <c r="A1353" t="s">
        <v>377</v>
      </c>
      <c r="B1353" t="s">
        <v>84</v>
      </c>
      <c r="C1353" t="s">
        <v>352</v>
      </c>
      <c r="D1353" t="s">
        <v>78</v>
      </c>
      <c r="E1353">
        <v>2020</v>
      </c>
      <c r="F1353">
        <v>34</v>
      </c>
      <c r="G1353" t="s">
        <v>302</v>
      </c>
      <c r="H1353" t="s">
        <v>80</v>
      </c>
      <c r="I1353">
        <v>73</v>
      </c>
      <c r="L1353" t="s">
        <v>380</v>
      </c>
      <c r="M1353">
        <v>72.900000000000006</v>
      </c>
      <c r="N1353">
        <v>0.1</v>
      </c>
      <c r="O1353" t="s">
        <v>399</v>
      </c>
    </row>
    <row r="1354" spans="1:15" hidden="1" x14ac:dyDescent="0.35">
      <c r="A1354" t="s">
        <v>377</v>
      </c>
      <c r="B1354" t="s">
        <v>84</v>
      </c>
      <c r="C1354" t="s">
        <v>352</v>
      </c>
      <c r="D1354" t="s">
        <v>78</v>
      </c>
      <c r="E1354">
        <v>2020</v>
      </c>
      <c r="F1354">
        <v>34</v>
      </c>
      <c r="G1354" t="s">
        <v>302</v>
      </c>
      <c r="H1354" t="s">
        <v>80</v>
      </c>
      <c r="I1354">
        <v>52</v>
      </c>
      <c r="L1354" t="s">
        <v>380</v>
      </c>
      <c r="M1354">
        <v>49.4</v>
      </c>
      <c r="N1354">
        <v>2.6</v>
      </c>
      <c r="O1354" t="s">
        <v>399</v>
      </c>
    </row>
    <row r="1355" spans="1:15" hidden="1" x14ac:dyDescent="0.35">
      <c r="A1355" t="s">
        <v>377</v>
      </c>
      <c r="B1355" t="s">
        <v>84</v>
      </c>
      <c r="C1355" t="s">
        <v>352</v>
      </c>
      <c r="D1355" t="s">
        <v>78</v>
      </c>
      <c r="E1355">
        <v>2020</v>
      </c>
      <c r="F1355">
        <v>34</v>
      </c>
      <c r="G1355" t="s">
        <v>302</v>
      </c>
      <c r="H1355" t="s">
        <v>80</v>
      </c>
      <c r="I1355">
        <v>3</v>
      </c>
      <c r="L1355" t="s">
        <v>380</v>
      </c>
      <c r="M1355">
        <v>2.85</v>
      </c>
      <c r="N1355">
        <v>0.15</v>
      </c>
      <c r="O1355" t="s">
        <v>399</v>
      </c>
    </row>
    <row r="1356" spans="1:15" hidden="1" x14ac:dyDescent="0.35">
      <c r="A1356" t="s">
        <v>377</v>
      </c>
      <c r="B1356" t="s">
        <v>84</v>
      </c>
      <c r="C1356" t="s">
        <v>352</v>
      </c>
      <c r="D1356" t="s">
        <v>78</v>
      </c>
      <c r="E1356">
        <v>2020</v>
      </c>
      <c r="F1356">
        <v>34</v>
      </c>
      <c r="G1356" t="s">
        <v>302</v>
      </c>
      <c r="H1356" t="s">
        <v>80</v>
      </c>
      <c r="I1356">
        <v>49</v>
      </c>
      <c r="L1356" t="s">
        <v>380</v>
      </c>
      <c r="M1356">
        <v>46.55</v>
      </c>
      <c r="N1356">
        <v>2.4500000000000002</v>
      </c>
      <c r="O1356" t="s">
        <v>399</v>
      </c>
    </row>
    <row r="1357" spans="1:15" hidden="1" x14ac:dyDescent="0.35">
      <c r="A1357" t="s">
        <v>377</v>
      </c>
      <c r="B1357" t="s">
        <v>84</v>
      </c>
      <c r="C1357" t="s">
        <v>352</v>
      </c>
      <c r="D1357" t="s">
        <v>78</v>
      </c>
      <c r="E1357">
        <v>2021</v>
      </c>
      <c r="F1357">
        <v>79</v>
      </c>
      <c r="G1357" t="s">
        <v>312</v>
      </c>
      <c r="H1357" t="s">
        <v>80</v>
      </c>
      <c r="I1357">
        <v>934</v>
      </c>
      <c r="L1357" t="s">
        <v>380</v>
      </c>
      <c r="O1357" t="s">
        <v>399</v>
      </c>
    </row>
    <row r="1358" spans="1:15" hidden="1" x14ac:dyDescent="0.35">
      <c r="A1358" t="s">
        <v>377</v>
      </c>
      <c r="B1358" t="s">
        <v>84</v>
      </c>
      <c r="C1358" t="s">
        <v>352</v>
      </c>
      <c r="D1358" t="s">
        <v>78</v>
      </c>
      <c r="E1358">
        <v>2021</v>
      </c>
      <c r="F1358">
        <v>79</v>
      </c>
      <c r="G1358" t="s">
        <v>312</v>
      </c>
      <c r="H1358" t="s">
        <v>80</v>
      </c>
      <c r="I1358">
        <v>50</v>
      </c>
      <c r="L1358" t="s">
        <v>380</v>
      </c>
      <c r="O1358" t="s">
        <v>399</v>
      </c>
    </row>
    <row r="1359" spans="1:15" hidden="1" x14ac:dyDescent="0.35">
      <c r="A1359" t="s">
        <v>377</v>
      </c>
      <c r="B1359" t="s">
        <v>84</v>
      </c>
      <c r="C1359" t="s">
        <v>352</v>
      </c>
      <c r="D1359" t="s">
        <v>78</v>
      </c>
      <c r="E1359">
        <v>2021</v>
      </c>
      <c r="F1359">
        <v>79</v>
      </c>
      <c r="G1359" t="s">
        <v>312</v>
      </c>
      <c r="H1359" t="s">
        <v>80</v>
      </c>
      <c r="I1359">
        <v>1285</v>
      </c>
      <c r="L1359" t="s">
        <v>380</v>
      </c>
      <c r="O1359" t="s">
        <v>399</v>
      </c>
    </row>
    <row r="1360" spans="1:15" hidden="1" x14ac:dyDescent="0.35">
      <c r="A1360" t="s">
        <v>377</v>
      </c>
      <c r="B1360" t="s">
        <v>84</v>
      </c>
      <c r="C1360" t="s">
        <v>352</v>
      </c>
      <c r="D1360" t="s">
        <v>78</v>
      </c>
      <c r="E1360">
        <v>2021</v>
      </c>
      <c r="F1360">
        <v>79</v>
      </c>
      <c r="G1360" t="s">
        <v>312</v>
      </c>
      <c r="H1360" t="s">
        <v>80</v>
      </c>
      <c r="I1360">
        <v>56</v>
      </c>
      <c r="L1360" t="s">
        <v>380</v>
      </c>
      <c r="O1360" t="s">
        <v>399</v>
      </c>
    </row>
    <row r="1361" spans="1:15" hidden="1" x14ac:dyDescent="0.35">
      <c r="A1361" t="s">
        <v>377</v>
      </c>
      <c r="B1361" t="s">
        <v>84</v>
      </c>
      <c r="C1361" t="s">
        <v>352</v>
      </c>
      <c r="D1361" t="s">
        <v>78</v>
      </c>
      <c r="E1361">
        <v>2021</v>
      </c>
      <c r="F1361">
        <v>79</v>
      </c>
      <c r="G1361" t="s">
        <v>312</v>
      </c>
      <c r="H1361" t="s">
        <v>81</v>
      </c>
      <c r="I1361">
        <v>184</v>
      </c>
      <c r="L1361" t="s">
        <v>380</v>
      </c>
      <c r="O1361" t="s">
        <v>399</v>
      </c>
    </row>
    <row r="1362" spans="1:15" hidden="1" x14ac:dyDescent="0.35">
      <c r="A1362" t="s">
        <v>377</v>
      </c>
      <c r="B1362" t="s">
        <v>84</v>
      </c>
      <c r="C1362" t="s">
        <v>352</v>
      </c>
      <c r="D1362" t="s">
        <v>78</v>
      </c>
      <c r="E1362">
        <v>2021</v>
      </c>
      <c r="F1362">
        <v>79</v>
      </c>
      <c r="G1362" t="s">
        <v>312</v>
      </c>
      <c r="H1362" t="s">
        <v>81</v>
      </c>
      <c r="I1362">
        <v>134</v>
      </c>
      <c r="L1362" t="s">
        <v>380</v>
      </c>
      <c r="O1362" t="s">
        <v>399</v>
      </c>
    </row>
    <row r="1363" spans="1:15" hidden="1" x14ac:dyDescent="0.35">
      <c r="A1363" t="s">
        <v>377</v>
      </c>
      <c r="B1363" t="s">
        <v>84</v>
      </c>
      <c r="C1363" t="s">
        <v>352</v>
      </c>
      <c r="D1363" t="s">
        <v>78</v>
      </c>
      <c r="E1363">
        <v>2021</v>
      </c>
      <c r="F1363">
        <v>34</v>
      </c>
      <c r="G1363" t="s">
        <v>302</v>
      </c>
      <c r="H1363" t="s">
        <v>80</v>
      </c>
      <c r="I1363">
        <v>369</v>
      </c>
      <c r="L1363" t="s">
        <v>380</v>
      </c>
      <c r="M1363">
        <v>350.55</v>
      </c>
      <c r="N1363">
        <v>18.45</v>
      </c>
      <c r="O1363" t="s">
        <v>399</v>
      </c>
    </row>
    <row r="1364" spans="1:15" hidden="1" x14ac:dyDescent="0.35">
      <c r="A1364" t="s">
        <v>377</v>
      </c>
      <c r="B1364" t="s">
        <v>84</v>
      </c>
      <c r="C1364" t="s">
        <v>352</v>
      </c>
      <c r="D1364" t="s">
        <v>78</v>
      </c>
      <c r="E1364">
        <v>2021</v>
      </c>
      <c r="F1364">
        <v>34</v>
      </c>
      <c r="G1364" t="s">
        <v>302</v>
      </c>
      <c r="H1364" t="s">
        <v>80</v>
      </c>
      <c r="I1364">
        <v>11</v>
      </c>
      <c r="L1364" t="s">
        <v>380</v>
      </c>
      <c r="M1364">
        <v>10.45</v>
      </c>
      <c r="N1364">
        <v>0.55000000000000004</v>
      </c>
      <c r="O1364" t="s">
        <v>399</v>
      </c>
    </row>
    <row r="1365" spans="1:15" hidden="1" x14ac:dyDescent="0.35">
      <c r="A1365" t="s">
        <v>377</v>
      </c>
      <c r="B1365" t="s">
        <v>84</v>
      </c>
      <c r="C1365" t="s">
        <v>352</v>
      </c>
      <c r="D1365" t="s">
        <v>78</v>
      </c>
      <c r="E1365">
        <v>2021</v>
      </c>
      <c r="F1365">
        <v>34</v>
      </c>
      <c r="G1365" t="s">
        <v>302</v>
      </c>
      <c r="H1365" t="s">
        <v>80</v>
      </c>
      <c r="I1365">
        <v>506</v>
      </c>
      <c r="L1365" t="s">
        <v>380</v>
      </c>
      <c r="M1365">
        <v>480.7</v>
      </c>
      <c r="N1365">
        <v>25.3</v>
      </c>
      <c r="O1365" t="s">
        <v>399</v>
      </c>
    </row>
    <row r="1366" spans="1:15" hidden="1" x14ac:dyDescent="0.35">
      <c r="A1366" t="s">
        <v>377</v>
      </c>
      <c r="B1366" t="s">
        <v>84</v>
      </c>
      <c r="C1366" t="s">
        <v>352</v>
      </c>
      <c r="D1366" t="s">
        <v>78</v>
      </c>
      <c r="E1366">
        <v>2021</v>
      </c>
      <c r="F1366">
        <v>34</v>
      </c>
      <c r="G1366" t="s">
        <v>302</v>
      </c>
      <c r="H1366" t="s">
        <v>80</v>
      </c>
      <c r="I1366">
        <v>27</v>
      </c>
      <c r="L1366" t="s">
        <v>380</v>
      </c>
      <c r="M1366">
        <v>25.65</v>
      </c>
      <c r="N1366">
        <v>1.35</v>
      </c>
      <c r="O1366" t="s">
        <v>399</v>
      </c>
    </row>
    <row r="1367" spans="1:15" hidden="1" x14ac:dyDescent="0.35">
      <c r="A1367" t="s">
        <v>377</v>
      </c>
      <c r="B1367" t="s">
        <v>84</v>
      </c>
      <c r="C1367" t="s">
        <v>352</v>
      </c>
      <c r="D1367" t="s">
        <v>78</v>
      </c>
      <c r="E1367">
        <v>2021</v>
      </c>
      <c r="F1367">
        <v>34</v>
      </c>
      <c r="G1367" t="s">
        <v>302</v>
      </c>
      <c r="H1367" t="s">
        <v>81</v>
      </c>
      <c r="I1367">
        <v>92</v>
      </c>
      <c r="L1367" t="s">
        <v>380</v>
      </c>
      <c r="M1367">
        <v>87.4</v>
      </c>
      <c r="N1367">
        <v>4.5999999999999996</v>
      </c>
      <c r="O1367" t="s">
        <v>399</v>
      </c>
    </row>
    <row r="1368" spans="1:15" hidden="1" x14ac:dyDescent="0.35">
      <c r="A1368" t="s">
        <v>377</v>
      </c>
      <c r="B1368" t="s">
        <v>84</v>
      </c>
      <c r="C1368" t="s">
        <v>352</v>
      </c>
      <c r="D1368" t="s">
        <v>78</v>
      </c>
      <c r="E1368">
        <v>2021</v>
      </c>
      <c r="F1368">
        <v>34</v>
      </c>
      <c r="G1368" t="s">
        <v>302</v>
      </c>
      <c r="H1368" t="s">
        <v>81</v>
      </c>
      <c r="I1368">
        <v>68</v>
      </c>
      <c r="L1368" t="s">
        <v>380</v>
      </c>
      <c r="M1368">
        <v>64.599999999999994</v>
      </c>
      <c r="N1368">
        <v>3.4</v>
      </c>
      <c r="O1368" t="s">
        <v>399</v>
      </c>
    </row>
    <row r="1369" spans="1:15" hidden="1" x14ac:dyDescent="0.35">
      <c r="A1369" t="s">
        <v>377</v>
      </c>
      <c r="B1369" t="s">
        <v>84</v>
      </c>
      <c r="C1369" t="s">
        <v>336</v>
      </c>
      <c r="D1369" t="s">
        <v>78</v>
      </c>
      <c r="E1369">
        <v>2020</v>
      </c>
      <c r="F1369">
        <v>34</v>
      </c>
      <c r="G1369" t="s">
        <v>302</v>
      </c>
      <c r="H1369" t="s">
        <v>80</v>
      </c>
      <c r="I1369">
        <v>402</v>
      </c>
      <c r="L1369" t="s">
        <v>380</v>
      </c>
      <c r="M1369">
        <v>381.9</v>
      </c>
      <c r="N1369">
        <v>20.100000000000001</v>
      </c>
      <c r="O1369" t="s">
        <v>394</v>
      </c>
    </row>
    <row r="1370" spans="1:15" hidden="1" x14ac:dyDescent="0.35">
      <c r="A1370" t="s">
        <v>377</v>
      </c>
      <c r="B1370" t="s">
        <v>84</v>
      </c>
      <c r="C1370" t="s">
        <v>336</v>
      </c>
      <c r="D1370" t="s">
        <v>78</v>
      </c>
      <c r="E1370">
        <v>2020</v>
      </c>
      <c r="F1370">
        <v>34</v>
      </c>
      <c r="G1370" t="s">
        <v>302</v>
      </c>
      <c r="H1370" t="s">
        <v>80</v>
      </c>
      <c r="I1370">
        <v>47</v>
      </c>
      <c r="L1370" t="s">
        <v>380</v>
      </c>
      <c r="M1370">
        <v>44.65</v>
      </c>
      <c r="N1370">
        <v>2.35</v>
      </c>
      <c r="O1370" t="s">
        <v>394</v>
      </c>
    </row>
    <row r="1371" spans="1:15" hidden="1" x14ac:dyDescent="0.35">
      <c r="A1371" t="s">
        <v>377</v>
      </c>
      <c r="B1371" t="s">
        <v>84</v>
      </c>
      <c r="C1371" t="s">
        <v>336</v>
      </c>
      <c r="D1371" t="s">
        <v>78</v>
      </c>
      <c r="E1371">
        <v>2020</v>
      </c>
      <c r="F1371">
        <v>34</v>
      </c>
      <c r="G1371" t="s">
        <v>302</v>
      </c>
      <c r="H1371" t="s">
        <v>80</v>
      </c>
      <c r="I1371">
        <v>573</v>
      </c>
      <c r="L1371" t="s">
        <v>380</v>
      </c>
      <c r="M1371">
        <v>544.35</v>
      </c>
      <c r="N1371">
        <v>28.65</v>
      </c>
      <c r="O1371" t="s">
        <v>394</v>
      </c>
    </row>
    <row r="1372" spans="1:15" hidden="1" x14ac:dyDescent="0.35">
      <c r="A1372" t="s">
        <v>377</v>
      </c>
      <c r="B1372" t="s">
        <v>84</v>
      </c>
      <c r="C1372" t="s">
        <v>336</v>
      </c>
      <c r="D1372" t="s">
        <v>78</v>
      </c>
      <c r="E1372">
        <v>2020</v>
      </c>
      <c r="F1372">
        <v>34</v>
      </c>
      <c r="G1372" t="s">
        <v>302</v>
      </c>
      <c r="H1372" t="s">
        <v>80</v>
      </c>
      <c r="I1372">
        <v>39</v>
      </c>
      <c r="L1372" t="s">
        <v>380</v>
      </c>
      <c r="M1372">
        <v>37.049999999999997</v>
      </c>
      <c r="N1372">
        <v>1.95</v>
      </c>
      <c r="O1372" t="s">
        <v>394</v>
      </c>
    </row>
    <row r="1373" spans="1:15" hidden="1" x14ac:dyDescent="0.35">
      <c r="A1373" t="s">
        <v>377</v>
      </c>
      <c r="B1373" t="s">
        <v>84</v>
      </c>
      <c r="C1373" t="s">
        <v>336</v>
      </c>
      <c r="D1373" t="s">
        <v>78</v>
      </c>
      <c r="E1373">
        <v>2020</v>
      </c>
      <c r="F1373">
        <v>34</v>
      </c>
      <c r="G1373" t="s">
        <v>302</v>
      </c>
      <c r="H1373" t="s">
        <v>80</v>
      </c>
      <c r="I1373">
        <v>377</v>
      </c>
      <c r="L1373" t="s">
        <v>380</v>
      </c>
      <c r="M1373">
        <v>358.15</v>
      </c>
      <c r="N1373">
        <v>18.850000000000001</v>
      </c>
      <c r="O1373" t="s">
        <v>394</v>
      </c>
    </row>
    <row r="1374" spans="1:15" hidden="1" x14ac:dyDescent="0.35">
      <c r="A1374" t="s">
        <v>377</v>
      </c>
      <c r="B1374" t="s">
        <v>84</v>
      </c>
      <c r="C1374" t="s">
        <v>336</v>
      </c>
      <c r="D1374" t="s">
        <v>78</v>
      </c>
      <c r="E1374">
        <v>2020</v>
      </c>
      <c r="F1374">
        <v>34</v>
      </c>
      <c r="G1374" t="s">
        <v>302</v>
      </c>
      <c r="H1374" t="s">
        <v>80</v>
      </c>
      <c r="I1374">
        <v>44</v>
      </c>
      <c r="L1374" t="s">
        <v>380</v>
      </c>
      <c r="M1374">
        <v>41.8</v>
      </c>
      <c r="N1374">
        <v>2.2000000000000002</v>
      </c>
      <c r="O1374" t="s">
        <v>394</v>
      </c>
    </row>
    <row r="1375" spans="1:15" hidden="1" x14ac:dyDescent="0.35">
      <c r="A1375" t="s">
        <v>377</v>
      </c>
      <c r="B1375" t="s">
        <v>84</v>
      </c>
      <c r="C1375" t="s">
        <v>336</v>
      </c>
      <c r="D1375" t="s">
        <v>78</v>
      </c>
      <c r="E1375">
        <v>2020</v>
      </c>
      <c r="F1375">
        <v>34</v>
      </c>
      <c r="G1375" t="s">
        <v>302</v>
      </c>
      <c r="H1375" t="s">
        <v>80</v>
      </c>
      <c r="I1375">
        <v>537</v>
      </c>
      <c r="L1375" t="s">
        <v>380</v>
      </c>
      <c r="M1375">
        <v>510.15</v>
      </c>
      <c r="N1375">
        <v>26.85</v>
      </c>
      <c r="O1375" t="s">
        <v>394</v>
      </c>
    </row>
    <row r="1376" spans="1:15" hidden="1" x14ac:dyDescent="0.35">
      <c r="A1376" t="s">
        <v>377</v>
      </c>
      <c r="B1376" t="s">
        <v>84</v>
      </c>
      <c r="C1376" t="s">
        <v>336</v>
      </c>
      <c r="D1376" t="s">
        <v>78</v>
      </c>
      <c r="E1376">
        <v>2020</v>
      </c>
      <c r="F1376">
        <v>34</v>
      </c>
      <c r="G1376" t="s">
        <v>302</v>
      </c>
      <c r="H1376" t="s">
        <v>80</v>
      </c>
      <c r="I1376">
        <v>37</v>
      </c>
      <c r="L1376" t="s">
        <v>380</v>
      </c>
      <c r="M1376">
        <v>35.15</v>
      </c>
      <c r="N1376">
        <v>1.85</v>
      </c>
      <c r="O1376" t="s">
        <v>394</v>
      </c>
    </row>
    <row r="1377" spans="1:15" hidden="1" x14ac:dyDescent="0.35">
      <c r="A1377" t="s">
        <v>377</v>
      </c>
      <c r="B1377" t="s">
        <v>84</v>
      </c>
      <c r="C1377" t="s">
        <v>336</v>
      </c>
      <c r="D1377" t="s">
        <v>78</v>
      </c>
      <c r="E1377">
        <v>2021</v>
      </c>
      <c r="F1377">
        <v>34</v>
      </c>
      <c r="G1377" t="s">
        <v>302</v>
      </c>
      <c r="H1377" t="s">
        <v>80</v>
      </c>
      <c r="I1377">
        <v>391</v>
      </c>
      <c r="L1377" t="s">
        <v>380</v>
      </c>
      <c r="M1377">
        <v>371.45</v>
      </c>
      <c r="N1377">
        <v>19.55</v>
      </c>
      <c r="O1377" t="s">
        <v>394</v>
      </c>
    </row>
    <row r="1378" spans="1:15" hidden="1" x14ac:dyDescent="0.35">
      <c r="A1378" t="s">
        <v>377</v>
      </c>
      <c r="B1378" t="s">
        <v>84</v>
      </c>
      <c r="C1378" t="s">
        <v>336</v>
      </c>
      <c r="D1378" t="s">
        <v>78</v>
      </c>
      <c r="E1378">
        <v>2021</v>
      </c>
      <c r="F1378">
        <v>34</v>
      </c>
      <c r="G1378" t="s">
        <v>302</v>
      </c>
      <c r="H1378" t="s">
        <v>80</v>
      </c>
      <c r="I1378">
        <v>26</v>
      </c>
      <c r="L1378" t="s">
        <v>380</v>
      </c>
      <c r="M1378">
        <v>24.7</v>
      </c>
      <c r="N1378">
        <v>1.3</v>
      </c>
      <c r="O1378" t="s">
        <v>394</v>
      </c>
    </row>
    <row r="1379" spans="1:15" hidden="1" x14ac:dyDescent="0.35">
      <c r="A1379" t="s">
        <v>377</v>
      </c>
      <c r="B1379" t="s">
        <v>84</v>
      </c>
      <c r="C1379" t="s">
        <v>336</v>
      </c>
      <c r="D1379" t="s">
        <v>78</v>
      </c>
      <c r="E1379">
        <v>2021</v>
      </c>
      <c r="F1379">
        <v>34</v>
      </c>
      <c r="G1379" t="s">
        <v>302</v>
      </c>
      <c r="H1379" t="s">
        <v>80</v>
      </c>
      <c r="I1379">
        <v>449</v>
      </c>
      <c r="L1379" t="s">
        <v>380</v>
      </c>
      <c r="M1379">
        <v>426.55</v>
      </c>
      <c r="N1379">
        <v>22.45</v>
      </c>
      <c r="O1379" t="s">
        <v>394</v>
      </c>
    </row>
    <row r="1380" spans="1:15" hidden="1" x14ac:dyDescent="0.35">
      <c r="A1380" t="s">
        <v>377</v>
      </c>
      <c r="B1380" t="s">
        <v>84</v>
      </c>
      <c r="C1380" t="s">
        <v>336</v>
      </c>
      <c r="D1380" t="s">
        <v>78</v>
      </c>
      <c r="E1380">
        <v>2021</v>
      </c>
      <c r="F1380">
        <v>34</v>
      </c>
      <c r="G1380" t="s">
        <v>302</v>
      </c>
      <c r="H1380" t="s">
        <v>80</v>
      </c>
      <c r="I1380">
        <v>69</v>
      </c>
      <c r="L1380" t="s">
        <v>380</v>
      </c>
      <c r="M1380">
        <v>65.55</v>
      </c>
      <c r="N1380">
        <v>3.45</v>
      </c>
      <c r="O1380" t="s">
        <v>394</v>
      </c>
    </row>
    <row r="1381" spans="1:15" hidden="1" x14ac:dyDescent="0.35">
      <c r="A1381" t="s">
        <v>377</v>
      </c>
      <c r="B1381" t="s">
        <v>84</v>
      </c>
      <c r="C1381" t="s">
        <v>353</v>
      </c>
      <c r="D1381" t="s">
        <v>78</v>
      </c>
      <c r="E1381">
        <v>2021</v>
      </c>
      <c r="F1381">
        <v>34</v>
      </c>
      <c r="G1381" t="s">
        <v>302</v>
      </c>
      <c r="H1381" t="s">
        <v>80</v>
      </c>
      <c r="I1381">
        <v>104</v>
      </c>
      <c r="L1381" t="s">
        <v>380</v>
      </c>
      <c r="M1381">
        <v>98.8</v>
      </c>
      <c r="N1381">
        <v>5.2</v>
      </c>
      <c r="O1381" t="s">
        <v>402</v>
      </c>
    </row>
    <row r="1382" spans="1:15" hidden="1" x14ac:dyDescent="0.35">
      <c r="A1382" t="s">
        <v>377</v>
      </c>
      <c r="B1382" t="s">
        <v>84</v>
      </c>
      <c r="C1382" t="s">
        <v>353</v>
      </c>
      <c r="D1382" t="s">
        <v>78</v>
      </c>
      <c r="E1382">
        <v>2021</v>
      </c>
      <c r="F1382">
        <v>34</v>
      </c>
      <c r="G1382" t="s">
        <v>302</v>
      </c>
      <c r="H1382" t="s">
        <v>80</v>
      </c>
      <c r="I1382">
        <v>181</v>
      </c>
      <c r="L1382" t="s">
        <v>380</v>
      </c>
      <c r="M1382">
        <v>171.95</v>
      </c>
      <c r="N1382">
        <v>9.0500000000000007</v>
      </c>
      <c r="O1382" t="s">
        <v>402</v>
      </c>
    </row>
    <row r="1383" spans="1:15" hidden="1" x14ac:dyDescent="0.35">
      <c r="A1383" t="s">
        <v>377</v>
      </c>
      <c r="B1383" t="s">
        <v>84</v>
      </c>
      <c r="C1383" t="s">
        <v>353</v>
      </c>
      <c r="D1383" t="s">
        <v>78</v>
      </c>
      <c r="E1383">
        <v>2021</v>
      </c>
      <c r="F1383">
        <v>34</v>
      </c>
      <c r="G1383" t="s">
        <v>302</v>
      </c>
      <c r="H1383" t="s">
        <v>80</v>
      </c>
      <c r="I1383">
        <v>111</v>
      </c>
      <c r="L1383" t="s">
        <v>380</v>
      </c>
      <c r="M1383">
        <v>105.45</v>
      </c>
      <c r="N1383">
        <v>5.55</v>
      </c>
      <c r="O1383" t="s">
        <v>402</v>
      </c>
    </row>
    <row r="1384" spans="1:15" hidden="1" x14ac:dyDescent="0.35">
      <c r="A1384" t="s">
        <v>377</v>
      </c>
      <c r="B1384" t="s">
        <v>84</v>
      </c>
      <c r="C1384" t="s">
        <v>353</v>
      </c>
      <c r="D1384" t="s">
        <v>78</v>
      </c>
      <c r="E1384">
        <v>2021</v>
      </c>
      <c r="F1384">
        <v>34</v>
      </c>
      <c r="G1384" t="s">
        <v>302</v>
      </c>
      <c r="H1384" t="s">
        <v>80</v>
      </c>
      <c r="I1384">
        <v>5</v>
      </c>
      <c r="L1384" t="s">
        <v>380</v>
      </c>
      <c r="M1384">
        <v>4.75</v>
      </c>
      <c r="N1384">
        <v>0.25</v>
      </c>
      <c r="O1384" t="s">
        <v>402</v>
      </c>
    </row>
    <row r="1385" spans="1:15" hidden="1" x14ac:dyDescent="0.35">
      <c r="A1385" t="s">
        <v>377</v>
      </c>
      <c r="B1385" t="s">
        <v>84</v>
      </c>
      <c r="C1385" t="s">
        <v>353</v>
      </c>
      <c r="D1385" t="s">
        <v>78</v>
      </c>
      <c r="E1385">
        <v>2021</v>
      </c>
      <c r="F1385">
        <v>34</v>
      </c>
      <c r="G1385" t="s">
        <v>302</v>
      </c>
      <c r="H1385" t="s">
        <v>81</v>
      </c>
      <c r="I1385">
        <v>71</v>
      </c>
      <c r="L1385" t="s">
        <v>380</v>
      </c>
      <c r="M1385">
        <v>67.45</v>
      </c>
      <c r="N1385">
        <v>3.55</v>
      </c>
      <c r="O1385" t="s">
        <v>402</v>
      </c>
    </row>
    <row r="1386" spans="1:15" hidden="1" x14ac:dyDescent="0.35">
      <c r="A1386" t="s">
        <v>377</v>
      </c>
      <c r="B1386" t="s">
        <v>84</v>
      </c>
      <c r="C1386" t="s">
        <v>353</v>
      </c>
      <c r="D1386" t="s">
        <v>78</v>
      </c>
      <c r="E1386">
        <v>2021</v>
      </c>
      <c r="F1386">
        <v>34</v>
      </c>
      <c r="G1386" t="s">
        <v>302</v>
      </c>
      <c r="H1386" t="s">
        <v>81</v>
      </c>
      <c r="I1386">
        <v>49</v>
      </c>
      <c r="L1386" t="s">
        <v>380</v>
      </c>
      <c r="M1386">
        <v>46.55</v>
      </c>
      <c r="N1386">
        <v>2.4500000000000002</v>
      </c>
      <c r="O1386" t="s">
        <v>402</v>
      </c>
    </row>
    <row r="1387" spans="1:15" hidden="1" x14ac:dyDescent="0.35">
      <c r="A1387" t="s">
        <v>377</v>
      </c>
      <c r="B1387" t="s">
        <v>84</v>
      </c>
      <c r="C1387" t="s">
        <v>337</v>
      </c>
      <c r="D1387" t="s">
        <v>78</v>
      </c>
      <c r="E1387">
        <v>2020</v>
      </c>
      <c r="F1387">
        <v>34</v>
      </c>
      <c r="G1387" t="s">
        <v>302</v>
      </c>
      <c r="H1387" t="s">
        <v>80</v>
      </c>
      <c r="I1387">
        <v>978</v>
      </c>
      <c r="L1387" t="s">
        <v>380</v>
      </c>
      <c r="M1387">
        <v>929.1</v>
      </c>
      <c r="N1387">
        <v>48.9</v>
      </c>
      <c r="O1387" t="s">
        <v>395</v>
      </c>
    </row>
    <row r="1388" spans="1:15" hidden="1" x14ac:dyDescent="0.35">
      <c r="A1388" t="s">
        <v>377</v>
      </c>
      <c r="B1388" t="s">
        <v>84</v>
      </c>
      <c r="C1388" t="s">
        <v>337</v>
      </c>
      <c r="D1388" t="s">
        <v>78</v>
      </c>
      <c r="E1388">
        <v>2020</v>
      </c>
      <c r="F1388">
        <v>34</v>
      </c>
      <c r="G1388" t="s">
        <v>302</v>
      </c>
      <c r="H1388" t="s">
        <v>80</v>
      </c>
      <c r="I1388">
        <v>69</v>
      </c>
      <c r="L1388" t="s">
        <v>380</v>
      </c>
      <c r="M1388">
        <v>65.55</v>
      </c>
      <c r="N1388">
        <v>3.45</v>
      </c>
      <c r="O1388" t="s">
        <v>395</v>
      </c>
    </row>
    <row r="1389" spans="1:15" hidden="1" x14ac:dyDescent="0.35">
      <c r="A1389" t="s">
        <v>377</v>
      </c>
      <c r="B1389" t="s">
        <v>84</v>
      </c>
      <c r="C1389" t="s">
        <v>337</v>
      </c>
      <c r="D1389" t="s">
        <v>78</v>
      </c>
      <c r="E1389">
        <v>2020</v>
      </c>
      <c r="F1389">
        <v>34</v>
      </c>
      <c r="G1389" t="s">
        <v>302</v>
      </c>
      <c r="H1389" t="s">
        <v>80</v>
      </c>
      <c r="I1389">
        <v>116</v>
      </c>
      <c r="L1389" t="s">
        <v>380</v>
      </c>
      <c r="M1389">
        <v>116</v>
      </c>
      <c r="N1389">
        <v>0</v>
      </c>
      <c r="O1389" t="s">
        <v>395</v>
      </c>
    </row>
    <row r="1390" spans="1:15" hidden="1" x14ac:dyDescent="0.35">
      <c r="A1390" t="s">
        <v>377</v>
      </c>
      <c r="B1390" t="s">
        <v>84</v>
      </c>
      <c r="C1390" t="s">
        <v>337</v>
      </c>
      <c r="D1390" t="s">
        <v>78</v>
      </c>
      <c r="E1390">
        <v>2020</v>
      </c>
      <c r="F1390">
        <v>34</v>
      </c>
      <c r="G1390" t="s">
        <v>302</v>
      </c>
      <c r="H1390" t="s">
        <v>80</v>
      </c>
      <c r="I1390">
        <v>62</v>
      </c>
      <c r="L1390" t="s">
        <v>380</v>
      </c>
      <c r="M1390">
        <v>58.9</v>
      </c>
      <c r="N1390">
        <v>3.1</v>
      </c>
      <c r="O1390" t="s">
        <v>395</v>
      </c>
    </row>
    <row r="1391" spans="1:15" hidden="1" x14ac:dyDescent="0.35">
      <c r="A1391" t="s">
        <v>377</v>
      </c>
      <c r="B1391" t="s">
        <v>84</v>
      </c>
      <c r="C1391" t="s">
        <v>337</v>
      </c>
      <c r="D1391" t="s">
        <v>78</v>
      </c>
      <c r="E1391">
        <v>2020</v>
      </c>
      <c r="F1391">
        <v>34</v>
      </c>
      <c r="G1391" t="s">
        <v>302</v>
      </c>
      <c r="H1391" t="s">
        <v>81</v>
      </c>
      <c r="I1391">
        <v>452</v>
      </c>
      <c r="L1391" t="s">
        <v>380</v>
      </c>
      <c r="M1391">
        <v>429.4</v>
      </c>
      <c r="N1391">
        <v>22.6</v>
      </c>
      <c r="O1391" t="s">
        <v>395</v>
      </c>
    </row>
    <row r="1392" spans="1:15" hidden="1" x14ac:dyDescent="0.35">
      <c r="A1392" t="s">
        <v>377</v>
      </c>
      <c r="B1392" t="s">
        <v>84</v>
      </c>
      <c r="C1392" t="s">
        <v>337</v>
      </c>
      <c r="D1392" t="s">
        <v>78</v>
      </c>
      <c r="E1392">
        <v>2020</v>
      </c>
      <c r="F1392">
        <v>34</v>
      </c>
      <c r="G1392" t="s">
        <v>302</v>
      </c>
      <c r="H1392" t="s">
        <v>81</v>
      </c>
      <c r="I1392">
        <v>108</v>
      </c>
      <c r="L1392" t="s">
        <v>380</v>
      </c>
      <c r="M1392">
        <v>102.6</v>
      </c>
      <c r="N1392">
        <v>5.4</v>
      </c>
      <c r="O1392" t="s">
        <v>395</v>
      </c>
    </row>
    <row r="1393" spans="1:15" hidden="1" x14ac:dyDescent="0.35">
      <c r="A1393" t="s">
        <v>377</v>
      </c>
      <c r="B1393" t="s">
        <v>84</v>
      </c>
      <c r="C1393" t="s">
        <v>337</v>
      </c>
      <c r="D1393" t="s">
        <v>78</v>
      </c>
      <c r="E1393">
        <v>2020</v>
      </c>
      <c r="F1393">
        <v>34</v>
      </c>
      <c r="G1393" t="s">
        <v>302</v>
      </c>
      <c r="H1393" t="s">
        <v>80</v>
      </c>
      <c r="I1393">
        <v>916</v>
      </c>
      <c r="L1393" t="s">
        <v>380</v>
      </c>
      <c r="M1393">
        <v>870.2</v>
      </c>
      <c r="N1393">
        <v>45.8</v>
      </c>
      <c r="O1393" t="s">
        <v>395</v>
      </c>
    </row>
    <row r="1394" spans="1:15" hidden="1" x14ac:dyDescent="0.35">
      <c r="A1394" t="s">
        <v>377</v>
      </c>
      <c r="B1394" t="s">
        <v>84</v>
      </c>
      <c r="C1394" t="s">
        <v>337</v>
      </c>
      <c r="D1394" t="s">
        <v>78</v>
      </c>
      <c r="E1394">
        <v>2020</v>
      </c>
      <c r="F1394">
        <v>34</v>
      </c>
      <c r="G1394" t="s">
        <v>302</v>
      </c>
      <c r="H1394" t="s">
        <v>80</v>
      </c>
      <c r="I1394">
        <v>65</v>
      </c>
      <c r="L1394" t="s">
        <v>380</v>
      </c>
      <c r="M1394">
        <v>61.75</v>
      </c>
      <c r="N1394">
        <v>3.25</v>
      </c>
      <c r="O1394" t="s">
        <v>395</v>
      </c>
    </row>
    <row r="1395" spans="1:15" hidden="1" x14ac:dyDescent="0.35">
      <c r="A1395" t="s">
        <v>377</v>
      </c>
      <c r="B1395" t="s">
        <v>84</v>
      </c>
      <c r="C1395" t="s">
        <v>337</v>
      </c>
      <c r="D1395" t="s">
        <v>78</v>
      </c>
      <c r="E1395">
        <v>2020</v>
      </c>
      <c r="F1395">
        <v>34</v>
      </c>
      <c r="G1395" t="s">
        <v>302</v>
      </c>
      <c r="H1395" t="s">
        <v>80</v>
      </c>
      <c r="I1395">
        <v>58</v>
      </c>
      <c r="L1395" t="s">
        <v>380</v>
      </c>
      <c r="M1395">
        <v>55.1</v>
      </c>
      <c r="N1395">
        <v>2.9</v>
      </c>
      <c r="O1395" t="s">
        <v>395</v>
      </c>
    </row>
    <row r="1396" spans="1:15" hidden="1" x14ac:dyDescent="0.35">
      <c r="A1396" t="s">
        <v>377</v>
      </c>
      <c r="B1396" t="s">
        <v>84</v>
      </c>
      <c r="C1396" t="s">
        <v>337</v>
      </c>
      <c r="D1396" t="s">
        <v>78</v>
      </c>
      <c r="E1396">
        <v>2020</v>
      </c>
      <c r="F1396">
        <v>34</v>
      </c>
      <c r="G1396" t="s">
        <v>302</v>
      </c>
      <c r="H1396" t="s">
        <v>81</v>
      </c>
      <c r="I1396">
        <v>423</v>
      </c>
      <c r="L1396" t="s">
        <v>380</v>
      </c>
      <c r="M1396">
        <v>401.85</v>
      </c>
      <c r="N1396">
        <v>21.15</v>
      </c>
      <c r="O1396" t="s">
        <v>395</v>
      </c>
    </row>
    <row r="1397" spans="1:15" hidden="1" x14ac:dyDescent="0.35">
      <c r="A1397" t="s">
        <v>377</v>
      </c>
      <c r="B1397" t="s">
        <v>84</v>
      </c>
      <c r="C1397" t="s">
        <v>337</v>
      </c>
      <c r="D1397" t="s">
        <v>78</v>
      </c>
      <c r="E1397">
        <v>2020</v>
      </c>
      <c r="F1397">
        <v>34</v>
      </c>
      <c r="G1397" t="s">
        <v>302</v>
      </c>
      <c r="H1397" t="s">
        <v>81</v>
      </c>
      <c r="I1397">
        <v>101</v>
      </c>
      <c r="L1397" t="s">
        <v>380</v>
      </c>
      <c r="M1397">
        <v>95.95</v>
      </c>
      <c r="N1397">
        <v>5.05</v>
      </c>
      <c r="O1397" t="s">
        <v>395</v>
      </c>
    </row>
    <row r="1398" spans="1:15" hidden="1" x14ac:dyDescent="0.35">
      <c r="A1398" t="s">
        <v>377</v>
      </c>
      <c r="B1398" t="s">
        <v>84</v>
      </c>
      <c r="C1398" t="s">
        <v>337</v>
      </c>
      <c r="D1398" t="s">
        <v>78</v>
      </c>
      <c r="E1398">
        <v>2021</v>
      </c>
      <c r="F1398">
        <v>79</v>
      </c>
      <c r="G1398" t="s">
        <v>312</v>
      </c>
      <c r="H1398" t="s">
        <v>80</v>
      </c>
      <c r="I1398">
        <v>57</v>
      </c>
      <c r="L1398" t="s">
        <v>380</v>
      </c>
      <c r="O1398" t="s">
        <v>395</v>
      </c>
    </row>
    <row r="1399" spans="1:15" hidden="1" x14ac:dyDescent="0.35">
      <c r="A1399" t="s">
        <v>377</v>
      </c>
      <c r="B1399" t="s">
        <v>84</v>
      </c>
      <c r="C1399" t="s">
        <v>337</v>
      </c>
      <c r="D1399" t="s">
        <v>78</v>
      </c>
      <c r="E1399">
        <v>2021</v>
      </c>
      <c r="F1399">
        <v>79</v>
      </c>
      <c r="G1399" t="s">
        <v>312</v>
      </c>
      <c r="H1399" t="s">
        <v>80</v>
      </c>
      <c r="I1399">
        <v>7</v>
      </c>
      <c r="L1399" t="s">
        <v>380</v>
      </c>
      <c r="O1399" t="s">
        <v>395</v>
      </c>
    </row>
    <row r="1400" spans="1:15" hidden="1" x14ac:dyDescent="0.35">
      <c r="A1400" t="s">
        <v>377</v>
      </c>
      <c r="B1400" t="s">
        <v>84</v>
      </c>
      <c r="C1400" t="s">
        <v>337</v>
      </c>
      <c r="D1400" t="s">
        <v>78</v>
      </c>
      <c r="E1400">
        <v>2021</v>
      </c>
      <c r="F1400">
        <v>79</v>
      </c>
      <c r="G1400" t="s">
        <v>312</v>
      </c>
      <c r="H1400" t="s">
        <v>80</v>
      </c>
      <c r="I1400">
        <v>86</v>
      </c>
      <c r="L1400" t="s">
        <v>380</v>
      </c>
      <c r="O1400" t="s">
        <v>395</v>
      </c>
    </row>
    <row r="1401" spans="1:15" hidden="1" x14ac:dyDescent="0.35">
      <c r="A1401" t="s">
        <v>377</v>
      </c>
      <c r="B1401" t="s">
        <v>84</v>
      </c>
      <c r="C1401" t="s">
        <v>337</v>
      </c>
      <c r="D1401" t="s">
        <v>78</v>
      </c>
      <c r="E1401">
        <v>2021</v>
      </c>
      <c r="F1401">
        <v>79</v>
      </c>
      <c r="G1401" t="s">
        <v>312</v>
      </c>
      <c r="H1401" t="s">
        <v>80</v>
      </c>
      <c r="I1401">
        <v>7</v>
      </c>
      <c r="L1401" t="s">
        <v>380</v>
      </c>
      <c r="O1401" t="s">
        <v>395</v>
      </c>
    </row>
    <row r="1402" spans="1:15" hidden="1" x14ac:dyDescent="0.35">
      <c r="A1402" t="s">
        <v>377</v>
      </c>
      <c r="B1402" t="s">
        <v>84</v>
      </c>
      <c r="C1402" t="s">
        <v>337</v>
      </c>
      <c r="D1402" t="s">
        <v>78</v>
      </c>
      <c r="E1402">
        <v>2021</v>
      </c>
      <c r="F1402">
        <v>34</v>
      </c>
      <c r="G1402" t="s">
        <v>302</v>
      </c>
      <c r="H1402" t="s">
        <v>80</v>
      </c>
      <c r="I1402">
        <v>127</v>
      </c>
      <c r="L1402" t="s">
        <v>380</v>
      </c>
      <c r="M1402">
        <v>120.65</v>
      </c>
      <c r="N1402">
        <v>6.35</v>
      </c>
      <c r="O1402" t="s">
        <v>395</v>
      </c>
    </row>
    <row r="1403" spans="1:15" hidden="1" x14ac:dyDescent="0.35">
      <c r="A1403" t="s">
        <v>377</v>
      </c>
      <c r="B1403" t="s">
        <v>84</v>
      </c>
      <c r="C1403" t="s">
        <v>337</v>
      </c>
      <c r="D1403" t="s">
        <v>78</v>
      </c>
      <c r="E1403">
        <v>2021</v>
      </c>
      <c r="F1403">
        <v>34</v>
      </c>
      <c r="G1403" t="s">
        <v>302</v>
      </c>
      <c r="H1403" t="s">
        <v>80</v>
      </c>
      <c r="I1403">
        <v>17</v>
      </c>
      <c r="L1403" t="s">
        <v>380</v>
      </c>
      <c r="M1403">
        <v>16.149999999999999</v>
      </c>
      <c r="N1403">
        <v>0.85</v>
      </c>
      <c r="O1403" t="s">
        <v>395</v>
      </c>
    </row>
    <row r="1404" spans="1:15" hidden="1" x14ac:dyDescent="0.35">
      <c r="A1404" t="s">
        <v>377</v>
      </c>
      <c r="B1404" t="s">
        <v>84</v>
      </c>
      <c r="C1404" t="s">
        <v>337</v>
      </c>
      <c r="D1404" t="s">
        <v>78</v>
      </c>
      <c r="E1404">
        <v>2021</v>
      </c>
      <c r="F1404">
        <v>34</v>
      </c>
      <c r="G1404" t="s">
        <v>302</v>
      </c>
      <c r="H1404" t="s">
        <v>80</v>
      </c>
      <c r="I1404">
        <v>192</v>
      </c>
      <c r="L1404" t="s">
        <v>380</v>
      </c>
      <c r="M1404">
        <v>182.4</v>
      </c>
      <c r="N1404">
        <v>9.6</v>
      </c>
      <c r="O1404" t="s">
        <v>395</v>
      </c>
    </row>
    <row r="1405" spans="1:15" hidden="1" x14ac:dyDescent="0.35">
      <c r="A1405" t="s">
        <v>377</v>
      </c>
      <c r="B1405" t="s">
        <v>84</v>
      </c>
      <c r="C1405" t="s">
        <v>337</v>
      </c>
      <c r="D1405" t="s">
        <v>78</v>
      </c>
      <c r="E1405">
        <v>2021</v>
      </c>
      <c r="F1405">
        <v>34</v>
      </c>
      <c r="G1405" t="s">
        <v>302</v>
      </c>
      <c r="H1405" t="s">
        <v>80</v>
      </c>
      <c r="I1405">
        <v>15</v>
      </c>
      <c r="L1405" t="s">
        <v>380</v>
      </c>
      <c r="M1405">
        <v>14.25</v>
      </c>
      <c r="N1405">
        <v>0.75</v>
      </c>
      <c r="O1405" t="s">
        <v>395</v>
      </c>
    </row>
    <row r="1406" spans="1:15" hidden="1" x14ac:dyDescent="0.35">
      <c r="A1406" t="s">
        <v>377</v>
      </c>
      <c r="B1406" t="s">
        <v>84</v>
      </c>
      <c r="C1406" t="s">
        <v>331</v>
      </c>
      <c r="D1406" t="s">
        <v>78</v>
      </c>
      <c r="E1406">
        <v>2020</v>
      </c>
      <c r="F1406">
        <v>79</v>
      </c>
      <c r="G1406" t="s">
        <v>312</v>
      </c>
      <c r="H1406" t="s">
        <v>80</v>
      </c>
      <c r="I1406">
        <v>4</v>
      </c>
      <c r="L1406" t="s">
        <v>380</v>
      </c>
      <c r="O1406" t="s">
        <v>397</v>
      </c>
    </row>
    <row r="1407" spans="1:15" hidden="1" x14ac:dyDescent="0.35">
      <c r="A1407" t="s">
        <v>377</v>
      </c>
      <c r="B1407" t="s">
        <v>84</v>
      </c>
      <c r="C1407" t="s">
        <v>331</v>
      </c>
      <c r="D1407" t="s">
        <v>78</v>
      </c>
      <c r="E1407">
        <v>2020</v>
      </c>
      <c r="F1407">
        <v>79</v>
      </c>
      <c r="G1407" t="s">
        <v>312</v>
      </c>
      <c r="H1407" t="s">
        <v>80</v>
      </c>
      <c r="I1407">
        <v>4</v>
      </c>
      <c r="L1407" t="s">
        <v>380</v>
      </c>
      <c r="O1407" t="s">
        <v>397</v>
      </c>
    </row>
    <row r="1408" spans="1:15" hidden="1" x14ac:dyDescent="0.35">
      <c r="A1408" t="s">
        <v>377</v>
      </c>
      <c r="B1408" t="s">
        <v>84</v>
      </c>
      <c r="C1408" t="s">
        <v>331</v>
      </c>
      <c r="D1408" t="s">
        <v>78</v>
      </c>
      <c r="E1408">
        <v>2020</v>
      </c>
      <c r="F1408">
        <v>79</v>
      </c>
      <c r="G1408" t="s">
        <v>312</v>
      </c>
      <c r="H1408" t="s">
        <v>81</v>
      </c>
      <c r="I1408">
        <v>3</v>
      </c>
      <c r="L1408" t="s">
        <v>380</v>
      </c>
      <c r="O1408" t="s">
        <v>397</v>
      </c>
    </row>
    <row r="1409" spans="1:15" hidden="1" x14ac:dyDescent="0.35">
      <c r="A1409" t="s">
        <v>377</v>
      </c>
      <c r="B1409" t="s">
        <v>84</v>
      </c>
      <c r="C1409" t="s">
        <v>331</v>
      </c>
      <c r="D1409" t="s">
        <v>78</v>
      </c>
      <c r="E1409">
        <v>2020</v>
      </c>
      <c r="F1409">
        <v>34</v>
      </c>
      <c r="G1409" t="s">
        <v>302</v>
      </c>
      <c r="H1409" t="s">
        <v>80</v>
      </c>
      <c r="I1409">
        <v>56732</v>
      </c>
      <c r="L1409" t="s">
        <v>380</v>
      </c>
      <c r="M1409">
        <v>53112.11</v>
      </c>
      <c r="N1409">
        <v>3619.89</v>
      </c>
      <c r="O1409" t="s">
        <v>397</v>
      </c>
    </row>
    <row r="1410" spans="1:15" hidden="1" x14ac:dyDescent="0.35">
      <c r="A1410" t="s">
        <v>377</v>
      </c>
      <c r="B1410" t="s">
        <v>84</v>
      </c>
      <c r="C1410" t="s">
        <v>331</v>
      </c>
      <c r="D1410" t="s">
        <v>78</v>
      </c>
      <c r="E1410">
        <v>2020</v>
      </c>
      <c r="F1410">
        <v>34</v>
      </c>
      <c r="G1410" t="s">
        <v>302</v>
      </c>
      <c r="H1410" t="s">
        <v>80</v>
      </c>
      <c r="I1410">
        <v>1683</v>
      </c>
      <c r="L1410" t="s">
        <v>380</v>
      </c>
      <c r="M1410">
        <v>1575.61</v>
      </c>
      <c r="N1410">
        <v>107.39</v>
      </c>
      <c r="O1410" t="s">
        <v>397</v>
      </c>
    </row>
    <row r="1411" spans="1:15" hidden="1" x14ac:dyDescent="0.35">
      <c r="A1411" t="s">
        <v>377</v>
      </c>
      <c r="B1411" t="s">
        <v>84</v>
      </c>
      <c r="C1411" t="s">
        <v>331</v>
      </c>
      <c r="D1411" t="s">
        <v>78</v>
      </c>
      <c r="E1411">
        <v>2020</v>
      </c>
      <c r="F1411">
        <v>34</v>
      </c>
      <c r="G1411" t="s">
        <v>302</v>
      </c>
      <c r="H1411" t="s">
        <v>80</v>
      </c>
      <c r="I1411">
        <v>6015</v>
      </c>
      <c r="L1411" t="s">
        <v>380</v>
      </c>
      <c r="M1411">
        <v>5631.2</v>
      </c>
      <c r="N1411">
        <v>383.8</v>
      </c>
      <c r="O1411" t="s">
        <v>397</v>
      </c>
    </row>
    <row r="1412" spans="1:15" hidden="1" x14ac:dyDescent="0.35">
      <c r="A1412" t="s">
        <v>377</v>
      </c>
      <c r="B1412" t="s">
        <v>84</v>
      </c>
      <c r="C1412" t="s">
        <v>331</v>
      </c>
      <c r="D1412" t="s">
        <v>78</v>
      </c>
      <c r="E1412">
        <v>2020</v>
      </c>
      <c r="F1412">
        <v>34</v>
      </c>
      <c r="G1412" t="s">
        <v>302</v>
      </c>
      <c r="H1412" t="s">
        <v>80</v>
      </c>
      <c r="I1412">
        <v>6094</v>
      </c>
      <c r="L1412" t="s">
        <v>380</v>
      </c>
      <c r="M1412">
        <v>5705.16</v>
      </c>
      <c r="N1412">
        <v>388.84</v>
      </c>
      <c r="O1412" t="s">
        <v>397</v>
      </c>
    </row>
    <row r="1413" spans="1:15" hidden="1" x14ac:dyDescent="0.35">
      <c r="A1413" t="s">
        <v>377</v>
      </c>
      <c r="B1413" t="s">
        <v>84</v>
      </c>
      <c r="C1413" t="s">
        <v>331</v>
      </c>
      <c r="D1413" t="s">
        <v>78</v>
      </c>
      <c r="E1413">
        <v>2020</v>
      </c>
      <c r="F1413">
        <v>34</v>
      </c>
      <c r="G1413" t="s">
        <v>302</v>
      </c>
      <c r="H1413" t="s">
        <v>81</v>
      </c>
      <c r="I1413">
        <v>6191</v>
      </c>
      <c r="L1413" t="s">
        <v>380</v>
      </c>
      <c r="M1413">
        <v>5795.97</v>
      </c>
      <c r="N1413">
        <v>395.03</v>
      </c>
      <c r="O1413" t="s">
        <v>397</v>
      </c>
    </row>
    <row r="1414" spans="1:15" hidden="1" x14ac:dyDescent="0.35">
      <c r="A1414" t="s">
        <v>377</v>
      </c>
      <c r="B1414" t="s">
        <v>84</v>
      </c>
      <c r="C1414" t="s">
        <v>331</v>
      </c>
      <c r="D1414" t="s">
        <v>78</v>
      </c>
      <c r="E1414">
        <v>2020</v>
      </c>
      <c r="F1414">
        <v>34</v>
      </c>
      <c r="G1414" t="s">
        <v>302</v>
      </c>
      <c r="H1414" t="s">
        <v>81</v>
      </c>
      <c r="I1414">
        <v>273</v>
      </c>
      <c r="L1414" t="s">
        <v>380</v>
      </c>
      <c r="M1414">
        <v>255.58</v>
      </c>
      <c r="N1414">
        <v>17.420000000000002</v>
      </c>
      <c r="O1414" t="s">
        <v>397</v>
      </c>
    </row>
    <row r="1415" spans="1:15" hidden="1" x14ac:dyDescent="0.35">
      <c r="A1415" t="s">
        <v>377</v>
      </c>
      <c r="B1415" t="s">
        <v>84</v>
      </c>
      <c r="C1415" t="s">
        <v>331</v>
      </c>
      <c r="D1415" t="s">
        <v>78</v>
      </c>
      <c r="E1415">
        <v>2020</v>
      </c>
      <c r="F1415">
        <v>34</v>
      </c>
      <c r="G1415" t="s">
        <v>302</v>
      </c>
      <c r="H1415" t="s">
        <v>80</v>
      </c>
      <c r="I1415">
        <v>4230</v>
      </c>
      <c r="L1415" t="s">
        <v>380</v>
      </c>
      <c r="M1415">
        <v>3960.1</v>
      </c>
      <c r="N1415">
        <v>269.89999999999998</v>
      </c>
      <c r="O1415" t="s">
        <v>397</v>
      </c>
    </row>
    <row r="1416" spans="1:15" hidden="1" x14ac:dyDescent="0.35">
      <c r="A1416" t="s">
        <v>377</v>
      </c>
      <c r="B1416" t="s">
        <v>84</v>
      </c>
      <c r="C1416" t="s">
        <v>331</v>
      </c>
      <c r="D1416" t="s">
        <v>78</v>
      </c>
      <c r="E1416">
        <v>2020</v>
      </c>
      <c r="F1416">
        <v>34</v>
      </c>
      <c r="G1416" t="s">
        <v>302</v>
      </c>
      <c r="H1416" t="s">
        <v>81</v>
      </c>
      <c r="I1416">
        <v>7208</v>
      </c>
      <c r="L1416" t="s">
        <v>380</v>
      </c>
      <c r="M1416">
        <v>6748.08</v>
      </c>
      <c r="N1416">
        <v>459.92</v>
      </c>
      <c r="O1416" t="s">
        <v>397</v>
      </c>
    </row>
    <row r="1417" spans="1:15" hidden="1" x14ac:dyDescent="0.35">
      <c r="A1417" t="s">
        <v>377</v>
      </c>
      <c r="B1417" t="s">
        <v>84</v>
      </c>
      <c r="C1417" t="s">
        <v>331</v>
      </c>
      <c r="D1417" t="s">
        <v>78</v>
      </c>
      <c r="E1417">
        <v>2020</v>
      </c>
      <c r="F1417">
        <v>34</v>
      </c>
      <c r="G1417" t="s">
        <v>302</v>
      </c>
      <c r="H1417" t="s">
        <v>81</v>
      </c>
      <c r="I1417">
        <v>494</v>
      </c>
      <c r="L1417" t="s">
        <v>380</v>
      </c>
      <c r="M1417">
        <v>462.48</v>
      </c>
      <c r="N1417">
        <v>31.52</v>
      </c>
      <c r="O1417" t="s">
        <v>397</v>
      </c>
    </row>
    <row r="1418" spans="1:15" hidden="1" x14ac:dyDescent="0.35">
      <c r="A1418" t="s">
        <v>377</v>
      </c>
      <c r="B1418" t="s">
        <v>84</v>
      </c>
      <c r="C1418" t="s">
        <v>331</v>
      </c>
      <c r="D1418" t="s">
        <v>78</v>
      </c>
      <c r="E1418">
        <v>2021</v>
      </c>
      <c r="F1418">
        <v>79</v>
      </c>
      <c r="G1418" t="s">
        <v>312</v>
      </c>
      <c r="H1418" t="s">
        <v>80</v>
      </c>
      <c r="I1418">
        <v>90</v>
      </c>
      <c r="L1418" t="s">
        <v>380</v>
      </c>
      <c r="O1418" t="s">
        <v>397</v>
      </c>
    </row>
    <row r="1419" spans="1:15" hidden="1" x14ac:dyDescent="0.35">
      <c r="A1419" t="s">
        <v>377</v>
      </c>
      <c r="B1419" t="s">
        <v>84</v>
      </c>
      <c r="C1419" t="s">
        <v>331</v>
      </c>
      <c r="D1419" t="s">
        <v>78</v>
      </c>
      <c r="E1419">
        <v>2021</v>
      </c>
      <c r="F1419">
        <v>79</v>
      </c>
      <c r="G1419" t="s">
        <v>312</v>
      </c>
      <c r="H1419" t="s">
        <v>80</v>
      </c>
      <c r="I1419">
        <v>1</v>
      </c>
      <c r="L1419" t="s">
        <v>380</v>
      </c>
      <c r="O1419" t="s">
        <v>397</v>
      </c>
    </row>
    <row r="1420" spans="1:15" hidden="1" x14ac:dyDescent="0.35">
      <c r="A1420" t="s">
        <v>377</v>
      </c>
      <c r="B1420" t="s">
        <v>84</v>
      </c>
      <c r="C1420" t="s">
        <v>331</v>
      </c>
      <c r="D1420" t="s">
        <v>78</v>
      </c>
      <c r="E1420">
        <v>2021</v>
      </c>
      <c r="F1420">
        <v>79</v>
      </c>
      <c r="G1420" t="s">
        <v>312</v>
      </c>
      <c r="H1420" t="s">
        <v>80</v>
      </c>
      <c r="I1420">
        <v>92</v>
      </c>
      <c r="L1420" t="s">
        <v>380</v>
      </c>
      <c r="O1420" t="s">
        <v>397</v>
      </c>
    </row>
    <row r="1421" spans="1:15" hidden="1" x14ac:dyDescent="0.35">
      <c r="A1421" t="s">
        <v>377</v>
      </c>
      <c r="B1421" t="s">
        <v>84</v>
      </c>
      <c r="C1421" t="s">
        <v>331</v>
      </c>
      <c r="D1421" t="s">
        <v>78</v>
      </c>
      <c r="E1421">
        <v>2021</v>
      </c>
      <c r="F1421">
        <v>79</v>
      </c>
      <c r="G1421" t="s">
        <v>312</v>
      </c>
      <c r="H1421" t="s">
        <v>80</v>
      </c>
      <c r="I1421">
        <v>9</v>
      </c>
      <c r="L1421" t="s">
        <v>380</v>
      </c>
      <c r="O1421" t="s">
        <v>397</v>
      </c>
    </row>
    <row r="1422" spans="1:15" hidden="1" x14ac:dyDescent="0.35">
      <c r="A1422" t="s">
        <v>377</v>
      </c>
      <c r="B1422" t="s">
        <v>84</v>
      </c>
      <c r="C1422" t="s">
        <v>331</v>
      </c>
      <c r="D1422" t="s">
        <v>78</v>
      </c>
      <c r="E1422">
        <v>2021</v>
      </c>
      <c r="F1422">
        <v>79</v>
      </c>
      <c r="G1422" t="s">
        <v>312</v>
      </c>
      <c r="H1422" t="s">
        <v>81</v>
      </c>
      <c r="I1422">
        <v>24</v>
      </c>
      <c r="L1422" t="s">
        <v>380</v>
      </c>
      <c r="O1422" t="s">
        <v>397</v>
      </c>
    </row>
    <row r="1423" spans="1:15" hidden="1" x14ac:dyDescent="0.35">
      <c r="A1423" t="s">
        <v>377</v>
      </c>
      <c r="B1423" t="s">
        <v>84</v>
      </c>
      <c r="C1423" t="s">
        <v>331</v>
      </c>
      <c r="D1423" t="s">
        <v>78</v>
      </c>
      <c r="E1423">
        <v>2021</v>
      </c>
      <c r="F1423">
        <v>79</v>
      </c>
      <c r="G1423" t="s">
        <v>312</v>
      </c>
      <c r="H1423" t="s">
        <v>81</v>
      </c>
      <c r="I1423">
        <v>4</v>
      </c>
      <c r="L1423" t="s">
        <v>380</v>
      </c>
      <c r="O1423" t="s">
        <v>397</v>
      </c>
    </row>
    <row r="1424" spans="1:15" hidden="1" x14ac:dyDescent="0.35">
      <c r="A1424" t="s">
        <v>377</v>
      </c>
      <c r="B1424" t="s">
        <v>84</v>
      </c>
      <c r="C1424" t="s">
        <v>331</v>
      </c>
      <c r="D1424" t="s">
        <v>78</v>
      </c>
      <c r="E1424">
        <v>2021</v>
      </c>
      <c r="F1424">
        <v>34</v>
      </c>
      <c r="G1424" t="s">
        <v>302</v>
      </c>
      <c r="H1424" t="s">
        <v>80</v>
      </c>
      <c r="I1424">
        <v>14105</v>
      </c>
      <c r="L1424" t="s">
        <v>380</v>
      </c>
      <c r="M1424">
        <v>13037.95</v>
      </c>
      <c r="N1424">
        <v>1067.05</v>
      </c>
      <c r="O1424" t="s">
        <v>397</v>
      </c>
    </row>
    <row r="1425" spans="1:15" hidden="1" x14ac:dyDescent="0.35">
      <c r="A1425" t="s">
        <v>377</v>
      </c>
      <c r="B1425" t="s">
        <v>84</v>
      </c>
      <c r="C1425" t="s">
        <v>331</v>
      </c>
      <c r="D1425" t="s">
        <v>78</v>
      </c>
      <c r="E1425">
        <v>2021</v>
      </c>
      <c r="F1425">
        <v>34</v>
      </c>
      <c r="G1425" t="s">
        <v>302</v>
      </c>
      <c r="H1425" t="s">
        <v>80</v>
      </c>
      <c r="I1425">
        <v>67</v>
      </c>
      <c r="L1425" t="s">
        <v>380</v>
      </c>
      <c r="M1425">
        <v>63.65</v>
      </c>
      <c r="N1425">
        <v>3.35</v>
      </c>
      <c r="O1425" t="s">
        <v>397</v>
      </c>
    </row>
    <row r="1426" spans="1:15" hidden="1" x14ac:dyDescent="0.35">
      <c r="A1426" t="s">
        <v>377</v>
      </c>
      <c r="B1426" t="s">
        <v>84</v>
      </c>
      <c r="C1426" t="s">
        <v>331</v>
      </c>
      <c r="D1426" t="s">
        <v>78</v>
      </c>
      <c r="E1426">
        <v>2021</v>
      </c>
      <c r="F1426">
        <v>34</v>
      </c>
      <c r="G1426" t="s">
        <v>302</v>
      </c>
      <c r="H1426" t="s">
        <v>80</v>
      </c>
      <c r="I1426">
        <v>1328</v>
      </c>
      <c r="L1426" t="s">
        <v>380</v>
      </c>
      <c r="M1426">
        <v>1227.54</v>
      </c>
      <c r="N1426">
        <v>100.46</v>
      </c>
      <c r="O1426" t="s">
        <v>397</v>
      </c>
    </row>
    <row r="1427" spans="1:15" hidden="1" x14ac:dyDescent="0.35">
      <c r="A1427" t="s">
        <v>377</v>
      </c>
      <c r="B1427" t="s">
        <v>84</v>
      </c>
      <c r="C1427" t="s">
        <v>331</v>
      </c>
      <c r="D1427" t="s">
        <v>78</v>
      </c>
      <c r="E1427">
        <v>2021</v>
      </c>
      <c r="F1427">
        <v>34</v>
      </c>
      <c r="G1427" t="s">
        <v>302</v>
      </c>
      <c r="H1427" t="s">
        <v>80</v>
      </c>
      <c r="I1427">
        <v>828</v>
      </c>
      <c r="L1427" t="s">
        <v>380</v>
      </c>
      <c r="M1427">
        <v>786.6</v>
      </c>
      <c r="N1427">
        <v>41.4</v>
      </c>
      <c r="O1427" t="s">
        <v>397</v>
      </c>
    </row>
    <row r="1428" spans="1:15" hidden="1" x14ac:dyDescent="0.35">
      <c r="A1428" t="s">
        <v>377</v>
      </c>
      <c r="B1428" t="s">
        <v>84</v>
      </c>
      <c r="C1428" t="s">
        <v>331</v>
      </c>
      <c r="D1428" t="s">
        <v>78</v>
      </c>
      <c r="E1428">
        <v>2021</v>
      </c>
      <c r="F1428">
        <v>34</v>
      </c>
      <c r="G1428" t="s">
        <v>302</v>
      </c>
      <c r="H1428" t="s">
        <v>81</v>
      </c>
      <c r="I1428">
        <v>6348</v>
      </c>
      <c r="L1428" t="s">
        <v>380</v>
      </c>
      <c r="M1428">
        <v>5867.77</v>
      </c>
      <c r="N1428">
        <v>480.23</v>
      </c>
      <c r="O1428" t="s">
        <v>397</v>
      </c>
    </row>
    <row r="1429" spans="1:15" hidden="1" x14ac:dyDescent="0.35">
      <c r="A1429" t="s">
        <v>377</v>
      </c>
      <c r="B1429" t="s">
        <v>84</v>
      </c>
      <c r="C1429" t="s">
        <v>331</v>
      </c>
      <c r="D1429" t="s">
        <v>78</v>
      </c>
      <c r="E1429">
        <v>2021</v>
      </c>
      <c r="F1429">
        <v>34</v>
      </c>
      <c r="G1429" t="s">
        <v>302</v>
      </c>
      <c r="H1429" t="s">
        <v>81</v>
      </c>
      <c r="I1429">
        <v>482</v>
      </c>
      <c r="L1429" t="s">
        <v>380</v>
      </c>
      <c r="M1429">
        <v>457.9</v>
      </c>
      <c r="N1429">
        <v>24.1</v>
      </c>
      <c r="O1429" t="s">
        <v>397</v>
      </c>
    </row>
    <row r="1430" spans="1:15" hidden="1" x14ac:dyDescent="0.35">
      <c r="A1430" t="s">
        <v>377</v>
      </c>
      <c r="B1430" t="s">
        <v>84</v>
      </c>
      <c r="C1430" t="s">
        <v>339</v>
      </c>
      <c r="D1430" t="s">
        <v>78</v>
      </c>
      <c r="E1430">
        <v>2020</v>
      </c>
      <c r="F1430">
        <v>34</v>
      </c>
      <c r="G1430" t="s">
        <v>302</v>
      </c>
      <c r="H1430" t="s">
        <v>80</v>
      </c>
      <c r="I1430">
        <v>1947</v>
      </c>
      <c r="L1430" t="s">
        <v>380</v>
      </c>
      <c r="M1430">
        <v>1849.65</v>
      </c>
      <c r="N1430">
        <v>97.35</v>
      </c>
      <c r="O1430" t="s">
        <v>398</v>
      </c>
    </row>
    <row r="1431" spans="1:15" hidden="1" x14ac:dyDescent="0.35">
      <c r="A1431" t="s">
        <v>377</v>
      </c>
      <c r="B1431" t="s">
        <v>84</v>
      </c>
      <c r="C1431" t="s">
        <v>339</v>
      </c>
      <c r="D1431" t="s">
        <v>78</v>
      </c>
      <c r="E1431">
        <v>2020</v>
      </c>
      <c r="F1431">
        <v>34</v>
      </c>
      <c r="G1431" t="s">
        <v>302</v>
      </c>
      <c r="H1431" t="s">
        <v>80</v>
      </c>
      <c r="I1431">
        <v>69</v>
      </c>
      <c r="L1431" t="s">
        <v>380</v>
      </c>
      <c r="M1431">
        <v>65.55</v>
      </c>
      <c r="N1431">
        <v>3.45</v>
      </c>
      <c r="O1431" t="s">
        <v>398</v>
      </c>
    </row>
    <row r="1432" spans="1:15" hidden="1" x14ac:dyDescent="0.35">
      <c r="A1432" t="s">
        <v>377</v>
      </c>
      <c r="B1432" t="s">
        <v>84</v>
      </c>
      <c r="C1432" t="s">
        <v>339</v>
      </c>
      <c r="D1432" t="s">
        <v>78</v>
      </c>
      <c r="E1432">
        <v>2020</v>
      </c>
      <c r="F1432">
        <v>34</v>
      </c>
      <c r="G1432" t="s">
        <v>302</v>
      </c>
      <c r="H1432" t="s">
        <v>80</v>
      </c>
      <c r="I1432">
        <v>1606</v>
      </c>
      <c r="L1432" t="s">
        <v>380</v>
      </c>
      <c r="M1432">
        <v>1525.7</v>
      </c>
      <c r="N1432">
        <v>80.3</v>
      </c>
      <c r="O1432" t="s">
        <v>398</v>
      </c>
    </row>
    <row r="1433" spans="1:15" hidden="1" x14ac:dyDescent="0.35">
      <c r="A1433" t="s">
        <v>377</v>
      </c>
      <c r="B1433" t="s">
        <v>84</v>
      </c>
      <c r="C1433" t="s">
        <v>339</v>
      </c>
      <c r="D1433" t="s">
        <v>78</v>
      </c>
      <c r="E1433">
        <v>2020</v>
      </c>
      <c r="F1433">
        <v>34</v>
      </c>
      <c r="G1433" t="s">
        <v>302</v>
      </c>
      <c r="H1433" t="s">
        <v>80</v>
      </c>
      <c r="I1433">
        <v>25</v>
      </c>
      <c r="L1433" t="s">
        <v>380</v>
      </c>
      <c r="M1433">
        <v>23.75</v>
      </c>
      <c r="N1433">
        <v>1.25</v>
      </c>
      <c r="O1433" t="s">
        <v>398</v>
      </c>
    </row>
    <row r="1434" spans="1:15" hidden="1" x14ac:dyDescent="0.35">
      <c r="A1434" t="s">
        <v>377</v>
      </c>
      <c r="B1434" t="s">
        <v>84</v>
      </c>
      <c r="C1434" t="s">
        <v>339</v>
      </c>
      <c r="D1434" t="s">
        <v>78</v>
      </c>
      <c r="E1434">
        <v>2020</v>
      </c>
      <c r="F1434">
        <v>34</v>
      </c>
      <c r="G1434" t="s">
        <v>302</v>
      </c>
      <c r="H1434" t="s">
        <v>81</v>
      </c>
      <c r="I1434">
        <v>117</v>
      </c>
      <c r="L1434" t="s">
        <v>380</v>
      </c>
      <c r="M1434">
        <v>112.91</v>
      </c>
      <c r="N1434">
        <v>4.09</v>
      </c>
      <c r="O1434" t="s">
        <v>398</v>
      </c>
    </row>
    <row r="1435" spans="1:15" hidden="1" x14ac:dyDescent="0.35">
      <c r="A1435" t="s">
        <v>377</v>
      </c>
      <c r="B1435" t="s">
        <v>84</v>
      </c>
      <c r="C1435" t="s">
        <v>339</v>
      </c>
      <c r="D1435" t="s">
        <v>78</v>
      </c>
      <c r="E1435">
        <v>2020</v>
      </c>
      <c r="F1435">
        <v>34</v>
      </c>
      <c r="G1435" t="s">
        <v>302</v>
      </c>
      <c r="H1435" t="s">
        <v>81</v>
      </c>
      <c r="I1435">
        <v>473</v>
      </c>
      <c r="L1435" t="s">
        <v>380</v>
      </c>
      <c r="M1435">
        <v>449.35</v>
      </c>
      <c r="N1435">
        <v>23.65</v>
      </c>
      <c r="O1435" t="s">
        <v>398</v>
      </c>
    </row>
    <row r="1436" spans="1:15" hidden="1" x14ac:dyDescent="0.35">
      <c r="A1436" t="s">
        <v>377</v>
      </c>
      <c r="B1436" t="s">
        <v>84</v>
      </c>
      <c r="C1436" t="s">
        <v>339</v>
      </c>
      <c r="D1436" t="s">
        <v>78</v>
      </c>
      <c r="E1436">
        <v>2020</v>
      </c>
      <c r="F1436">
        <v>34</v>
      </c>
      <c r="G1436" t="s">
        <v>302</v>
      </c>
      <c r="H1436" t="s">
        <v>80</v>
      </c>
      <c r="I1436">
        <v>1825</v>
      </c>
      <c r="L1436" t="s">
        <v>380</v>
      </c>
      <c r="M1436">
        <v>1733.75</v>
      </c>
      <c r="N1436">
        <v>91.25</v>
      </c>
      <c r="O1436" t="s">
        <v>398</v>
      </c>
    </row>
    <row r="1437" spans="1:15" hidden="1" x14ac:dyDescent="0.35">
      <c r="A1437" t="s">
        <v>377</v>
      </c>
      <c r="B1437" t="s">
        <v>84</v>
      </c>
      <c r="C1437" t="s">
        <v>339</v>
      </c>
      <c r="D1437" t="s">
        <v>78</v>
      </c>
      <c r="E1437">
        <v>2020</v>
      </c>
      <c r="F1437">
        <v>34</v>
      </c>
      <c r="G1437" t="s">
        <v>302</v>
      </c>
      <c r="H1437" t="s">
        <v>80</v>
      </c>
      <c r="I1437">
        <v>65</v>
      </c>
      <c r="L1437" t="s">
        <v>380</v>
      </c>
      <c r="M1437">
        <v>61.75</v>
      </c>
      <c r="N1437">
        <v>3.25</v>
      </c>
      <c r="O1437" t="s">
        <v>398</v>
      </c>
    </row>
    <row r="1438" spans="1:15" hidden="1" x14ac:dyDescent="0.35">
      <c r="A1438" t="s">
        <v>377</v>
      </c>
      <c r="B1438" t="s">
        <v>84</v>
      </c>
      <c r="C1438" t="s">
        <v>339</v>
      </c>
      <c r="D1438" t="s">
        <v>78</v>
      </c>
      <c r="E1438">
        <v>2020</v>
      </c>
      <c r="F1438">
        <v>34</v>
      </c>
      <c r="G1438" t="s">
        <v>302</v>
      </c>
      <c r="H1438" t="s">
        <v>80</v>
      </c>
      <c r="I1438">
        <v>1506</v>
      </c>
      <c r="L1438" t="s">
        <v>380</v>
      </c>
      <c r="M1438">
        <v>1430.7</v>
      </c>
      <c r="N1438">
        <v>75.3</v>
      </c>
      <c r="O1438" t="s">
        <v>398</v>
      </c>
    </row>
    <row r="1439" spans="1:15" hidden="1" x14ac:dyDescent="0.35">
      <c r="A1439" t="s">
        <v>377</v>
      </c>
      <c r="B1439" t="s">
        <v>84</v>
      </c>
      <c r="C1439" t="s">
        <v>339</v>
      </c>
      <c r="D1439" t="s">
        <v>78</v>
      </c>
      <c r="E1439">
        <v>2020</v>
      </c>
      <c r="F1439">
        <v>34</v>
      </c>
      <c r="G1439" t="s">
        <v>302</v>
      </c>
      <c r="H1439" t="s">
        <v>80</v>
      </c>
      <c r="I1439">
        <v>23</v>
      </c>
      <c r="L1439" t="s">
        <v>380</v>
      </c>
      <c r="M1439">
        <v>21.85</v>
      </c>
      <c r="N1439">
        <v>1.1499999999999999</v>
      </c>
      <c r="O1439" t="s">
        <v>398</v>
      </c>
    </row>
    <row r="1440" spans="1:15" hidden="1" x14ac:dyDescent="0.35">
      <c r="A1440" t="s">
        <v>377</v>
      </c>
      <c r="B1440" t="s">
        <v>84</v>
      </c>
      <c r="C1440" t="s">
        <v>339</v>
      </c>
      <c r="D1440" t="s">
        <v>78</v>
      </c>
      <c r="E1440">
        <v>2020</v>
      </c>
      <c r="F1440">
        <v>34</v>
      </c>
      <c r="G1440" t="s">
        <v>302</v>
      </c>
      <c r="H1440" t="s">
        <v>81</v>
      </c>
      <c r="I1440">
        <v>444</v>
      </c>
      <c r="L1440" t="s">
        <v>380</v>
      </c>
      <c r="M1440">
        <v>421.8</v>
      </c>
      <c r="N1440">
        <v>22.2</v>
      </c>
      <c r="O1440" t="s">
        <v>398</v>
      </c>
    </row>
    <row r="1441" spans="1:15" hidden="1" x14ac:dyDescent="0.35">
      <c r="A1441" t="s">
        <v>377</v>
      </c>
      <c r="B1441" t="s">
        <v>84</v>
      </c>
      <c r="C1441" t="s">
        <v>339</v>
      </c>
      <c r="D1441" t="s">
        <v>78</v>
      </c>
      <c r="E1441">
        <v>2021</v>
      </c>
      <c r="F1441">
        <v>34</v>
      </c>
      <c r="G1441" t="s">
        <v>302</v>
      </c>
      <c r="H1441" t="s">
        <v>80</v>
      </c>
      <c r="I1441">
        <v>582</v>
      </c>
      <c r="L1441" t="s">
        <v>380</v>
      </c>
      <c r="M1441">
        <v>552.9</v>
      </c>
      <c r="N1441">
        <v>29.1</v>
      </c>
      <c r="O1441" t="s">
        <v>398</v>
      </c>
    </row>
    <row r="1442" spans="1:15" hidden="1" x14ac:dyDescent="0.35">
      <c r="A1442" t="s">
        <v>377</v>
      </c>
      <c r="B1442" t="s">
        <v>84</v>
      </c>
      <c r="C1442" t="s">
        <v>339</v>
      </c>
      <c r="D1442" t="s">
        <v>78</v>
      </c>
      <c r="E1442">
        <v>2021</v>
      </c>
      <c r="F1442">
        <v>34</v>
      </c>
      <c r="G1442" t="s">
        <v>302</v>
      </c>
      <c r="H1442" t="s">
        <v>80</v>
      </c>
      <c r="I1442">
        <v>18</v>
      </c>
      <c r="L1442" t="s">
        <v>380</v>
      </c>
      <c r="M1442">
        <v>17.100000000000001</v>
      </c>
      <c r="N1442">
        <v>0.9</v>
      </c>
      <c r="O1442" t="s">
        <v>398</v>
      </c>
    </row>
    <row r="1443" spans="1:15" hidden="1" x14ac:dyDescent="0.35">
      <c r="A1443" t="s">
        <v>377</v>
      </c>
      <c r="B1443" t="s">
        <v>84</v>
      </c>
      <c r="C1443" t="s">
        <v>339</v>
      </c>
      <c r="D1443" t="s">
        <v>78</v>
      </c>
      <c r="E1443">
        <v>2021</v>
      </c>
      <c r="F1443">
        <v>34</v>
      </c>
      <c r="G1443" t="s">
        <v>302</v>
      </c>
      <c r="H1443" t="s">
        <v>80</v>
      </c>
      <c r="I1443">
        <v>510</v>
      </c>
      <c r="L1443" t="s">
        <v>380</v>
      </c>
      <c r="M1443">
        <v>484.5</v>
      </c>
      <c r="N1443">
        <v>25.5</v>
      </c>
      <c r="O1443" t="s">
        <v>398</v>
      </c>
    </row>
    <row r="1444" spans="1:15" hidden="1" x14ac:dyDescent="0.35">
      <c r="A1444" t="s">
        <v>377</v>
      </c>
      <c r="B1444" t="s">
        <v>84</v>
      </c>
      <c r="C1444" t="s">
        <v>339</v>
      </c>
      <c r="D1444" t="s">
        <v>78</v>
      </c>
      <c r="E1444">
        <v>2021</v>
      </c>
      <c r="F1444">
        <v>34</v>
      </c>
      <c r="G1444" t="s">
        <v>302</v>
      </c>
      <c r="H1444" t="s">
        <v>80</v>
      </c>
      <c r="I1444">
        <v>11</v>
      </c>
      <c r="L1444" t="s">
        <v>380</v>
      </c>
      <c r="M1444">
        <v>10.45</v>
      </c>
      <c r="N1444">
        <v>0.55000000000000004</v>
      </c>
      <c r="O1444" t="s">
        <v>398</v>
      </c>
    </row>
    <row r="1445" spans="1:15" hidden="1" x14ac:dyDescent="0.35">
      <c r="A1445" t="s">
        <v>377</v>
      </c>
      <c r="B1445" t="s">
        <v>84</v>
      </c>
      <c r="C1445" t="s">
        <v>339</v>
      </c>
      <c r="D1445" t="s">
        <v>78</v>
      </c>
      <c r="E1445">
        <v>2021</v>
      </c>
      <c r="F1445">
        <v>34</v>
      </c>
      <c r="G1445" t="s">
        <v>302</v>
      </c>
      <c r="H1445" t="s">
        <v>81</v>
      </c>
      <c r="I1445">
        <v>422</v>
      </c>
      <c r="L1445" t="s">
        <v>380</v>
      </c>
      <c r="M1445">
        <v>400.9</v>
      </c>
      <c r="N1445">
        <v>21.1</v>
      </c>
      <c r="O1445" t="s">
        <v>398</v>
      </c>
    </row>
    <row r="1446" spans="1:15" hidden="1" x14ac:dyDescent="0.35">
      <c r="A1446" t="s">
        <v>377</v>
      </c>
      <c r="B1446" t="s">
        <v>84</v>
      </c>
      <c r="C1446" t="s">
        <v>339</v>
      </c>
      <c r="D1446" t="s">
        <v>78</v>
      </c>
      <c r="E1446">
        <v>2021</v>
      </c>
      <c r="F1446">
        <v>34</v>
      </c>
      <c r="G1446" t="s">
        <v>302</v>
      </c>
      <c r="H1446" t="s">
        <v>81</v>
      </c>
      <c r="I1446">
        <v>273</v>
      </c>
      <c r="L1446" t="s">
        <v>380</v>
      </c>
      <c r="M1446">
        <v>259.35000000000002</v>
      </c>
      <c r="N1446">
        <v>13.65</v>
      </c>
      <c r="O1446" t="s">
        <v>398</v>
      </c>
    </row>
    <row r="1447" spans="1:15" hidden="1" x14ac:dyDescent="0.35">
      <c r="A1447" t="s">
        <v>377</v>
      </c>
      <c r="B1447" t="s">
        <v>84</v>
      </c>
      <c r="C1447" t="s">
        <v>85</v>
      </c>
      <c r="D1447" t="s">
        <v>78</v>
      </c>
      <c r="E1447">
        <v>2019</v>
      </c>
      <c r="F1447">
        <v>34</v>
      </c>
      <c r="G1447" t="s">
        <v>302</v>
      </c>
      <c r="H1447" t="s">
        <v>80</v>
      </c>
      <c r="I1447">
        <v>10458</v>
      </c>
      <c r="L1447" t="s">
        <v>380</v>
      </c>
      <c r="M1447">
        <v>8971.82</v>
      </c>
      <c r="N1447">
        <v>1486.18</v>
      </c>
      <c r="O1447" t="s">
        <v>388</v>
      </c>
    </row>
    <row r="1448" spans="1:15" hidden="1" x14ac:dyDescent="0.35">
      <c r="A1448" t="s">
        <v>377</v>
      </c>
      <c r="B1448" t="s">
        <v>84</v>
      </c>
      <c r="C1448" t="s">
        <v>85</v>
      </c>
      <c r="D1448" t="s">
        <v>78</v>
      </c>
      <c r="E1448">
        <v>2019</v>
      </c>
      <c r="F1448">
        <v>34</v>
      </c>
      <c r="G1448" t="s">
        <v>302</v>
      </c>
      <c r="H1448" t="s">
        <v>80</v>
      </c>
      <c r="I1448">
        <v>97</v>
      </c>
      <c r="L1448" t="s">
        <v>380</v>
      </c>
      <c r="M1448">
        <v>83.22</v>
      </c>
      <c r="N1448">
        <v>13.78</v>
      </c>
      <c r="O1448" t="s">
        <v>388</v>
      </c>
    </row>
    <row r="1449" spans="1:15" hidden="1" x14ac:dyDescent="0.35">
      <c r="A1449" t="s">
        <v>377</v>
      </c>
      <c r="B1449" t="s">
        <v>84</v>
      </c>
      <c r="C1449" t="s">
        <v>85</v>
      </c>
      <c r="D1449" t="s">
        <v>78</v>
      </c>
      <c r="E1449">
        <v>2019</v>
      </c>
      <c r="F1449">
        <v>34</v>
      </c>
      <c r="G1449" t="s">
        <v>302</v>
      </c>
      <c r="H1449" t="s">
        <v>80</v>
      </c>
      <c r="I1449">
        <v>523</v>
      </c>
      <c r="L1449" t="s">
        <v>380</v>
      </c>
      <c r="M1449">
        <v>448.68</v>
      </c>
      <c r="N1449">
        <v>74.319999999999993</v>
      </c>
      <c r="O1449" t="s">
        <v>388</v>
      </c>
    </row>
    <row r="1450" spans="1:15" hidden="1" x14ac:dyDescent="0.35">
      <c r="A1450" t="s">
        <v>377</v>
      </c>
      <c r="B1450" t="s">
        <v>84</v>
      </c>
      <c r="C1450" t="s">
        <v>85</v>
      </c>
      <c r="D1450" t="s">
        <v>78</v>
      </c>
      <c r="E1450">
        <v>2019</v>
      </c>
      <c r="F1450">
        <v>34</v>
      </c>
      <c r="G1450" t="s">
        <v>302</v>
      </c>
      <c r="H1450" t="s">
        <v>80</v>
      </c>
      <c r="I1450">
        <v>8011</v>
      </c>
      <c r="L1450" t="s">
        <v>380</v>
      </c>
      <c r="M1450">
        <v>6872.57</v>
      </c>
      <c r="N1450">
        <v>1138.43</v>
      </c>
      <c r="O1450" t="s">
        <v>388</v>
      </c>
    </row>
    <row r="1451" spans="1:15" hidden="1" x14ac:dyDescent="0.35">
      <c r="A1451" t="s">
        <v>377</v>
      </c>
      <c r="B1451" t="s">
        <v>84</v>
      </c>
      <c r="C1451" t="s">
        <v>85</v>
      </c>
      <c r="D1451" t="s">
        <v>78</v>
      </c>
      <c r="E1451">
        <v>2019</v>
      </c>
      <c r="F1451">
        <v>34</v>
      </c>
      <c r="G1451" t="s">
        <v>302</v>
      </c>
      <c r="H1451" t="s">
        <v>81</v>
      </c>
      <c r="I1451">
        <v>16</v>
      </c>
      <c r="L1451" t="s">
        <v>380</v>
      </c>
      <c r="M1451">
        <v>13.73</v>
      </c>
      <c r="N1451">
        <v>2.27</v>
      </c>
      <c r="O1451" t="s">
        <v>388</v>
      </c>
    </row>
    <row r="1452" spans="1:15" hidden="1" x14ac:dyDescent="0.35">
      <c r="A1452" t="s">
        <v>377</v>
      </c>
      <c r="B1452" t="s">
        <v>84</v>
      </c>
      <c r="C1452" t="s">
        <v>85</v>
      </c>
      <c r="D1452" t="s">
        <v>78</v>
      </c>
      <c r="E1452">
        <v>2019</v>
      </c>
      <c r="F1452">
        <v>34</v>
      </c>
      <c r="G1452" t="s">
        <v>302</v>
      </c>
      <c r="H1452" t="s">
        <v>81</v>
      </c>
      <c r="I1452">
        <v>820</v>
      </c>
      <c r="L1452" t="s">
        <v>380</v>
      </c>
      <c r="M1452">
        <v>703.47</v>
      </c>
      <c r="N1452">
        <v>116.53</v>
      </c>
      <c r="O1452" t="s">
        <v>388</v>
      </c>
    </row>
    <row r="1453" spans="1:15" hidden="1" x14ac:dyDescent="0.35">
      <c r="A1453" t="s">
        <v>377</v>
      </c>
      <c r="B1453" t="s">
        <v>84</v>
      </c>
      <c r="C1453" t="s">
        <v>85</v>
      </c>
      <c r="D1453" t="s">
        <v>78</v>
      </c>
      <c r="E1453">
        <v>2019</v>
      </c>
      <c r="F1453">
        <v>67</v>
      </c>
      <c r="G1453" t="s">
        <v>303</v>
      </c>
      <c r="H1453" t="s">
        <v>80</v>
      </c>
      <c r="I1453">
        <v>529</v>
      </c>
      <c r="J1453">
        <v>0</v>
      </c>
      <c r="K1453">
        <v>529</v>
      </c>
      <c r="L1453" t="s">
        <v>380</v>
      </c>
      <c r="O1453" t="s">
        <v>388</v>
      </c>
    </row>
    <row r="1454" spans="1:15" hidden="1" x14ac:dyDescent="0.35">
      <c r="A1454" t="s">
        <v>377</v>
      </c>
      <c r="B1454" t="s">
        <v>84</v>
      </c>
      <c r="C1454" t="s">
        <v>85</v>
      </c>
      <c r="D1454" t="s">
        <v>78</v>
      </c>
      <c r="E1454">
        <v>2019</v>
      </c>
      <c r="F1454">
        <v>34</v>
      </c>
      <c r="G1454" t="s">
        <v>302</v>
      </c>
      <c r="H1454" t="s">
        <v>80</v>
      </c>
      <c r="I1454">
        <v>15</v>
      </c>
      <c r="L1454" t="s">
        <v>380</v>
      </c>
      <c r="M1454">
        <v>12.87</v>
      </c>
      <c r="N1454">
        <v>2.13</v>
      </c>
      <c r="O1454" t="s">
        <v>388</v>
      </c>
    </row>
    <row r="1455" spans="1:15" hidden="1" x14ac:dyDescent="0.35">
      <c r="A1455" t="s">
        <v>377</v>
      </c>
      <c r="B1455" t="s">
        <v>84</v>
      </c>
      <c r="C1455" t="s">
        <v>85</v>
      </c>
      <c r="D1455" t="s">
        <v>78</v>
      </c>
      <c r="E1455">
        <v>2019</v>
      </c>
      <c r="F1455">
        <v>34</v>
      </c>
      <c r="G1455" t="s">
        <v>302</v>
      </c>
      <c r="H1455" t="s">
        <v>80</v>
      </c>
      <c r="I1455">
        <v>510</v>
      </c>
      <c r="L1455" t="s">
        <v>380</v>
      </c>
      <c r="M1455">
        <v>437.52</v>
      </c>
      <c r="N1455">
        <v>72.48</v>
      </c>
      <c r="O1455" t="s">
        <v>388</v>
      </c>
    </row>
    <row r="1456" spans="1:15" hidden="1" x14ac:dyDescent="0.35">
      <c r="A1456" t="s">
        <v>377</v>
      </c>
      <c r="B1456" t="s">
        <v>84</v>
      </c>
      <c r="C1456" t="s">
        <v>85</v>
      </c>
      <c r="D1456" t="s">
        <v>78</v>
      </c>
      <c r="E1456">
        <v>2019</v>
      </c>
      <c r="F1456">
        <v>34</v>
      </c>
      <c r="G1456" t="s">
        <v>302</v>
      </c>
      <c r="H1456" t="s">
        <v>80</v>
      </c>
      <c r="I1456">
        <v>478</v>
      </c>
      <c r="L1456" t="s">
        <v>380</v>
      </c>
      <c r="M1456">
        <v>410.07</v>
      </c>
      <c r="N1456">
        <v>67.930000000000007</v>
      </c>
      <c r="O1456" t="s">
        <v>388</v>
      </c>
    </row>
    <row r="1457" spans="1:15" hidden="1" x14ac:dyDescent="0.35">
      <c r="A1457" t="s">
        <v>377</v>
      </c>
      <c r="B1457" t="s">
        <v>84</v>
      </c>
      <c r="C1457" t="s">
        <v>85</v>
      </c>
      <c r="D1457" t="s">
        <v>78</v>
      </c>
      <c r="E1457">
        <v>2019</v>
      </c>
      <c r="F1457">
        <v>67</v>
      </c>
      <c r="G1457" t="s">
        <v>303</v>
      </c>
      <c r="H1457" t="s">
        <v>80</v>
      </c>
      <c r="I1457">
        <v>2069</v>
      </c>
      <c r="J1457">
        <v>0</v>
      </c>
      <c r="K1457">
        <v>2069</v>
      </c>
      <c r="L1457" t="s">
        <v>380</v>
      </c>
      <c r="O1457" t="s">
        <v>388</v>
      </c>
    </row>
    <row r="1458" spans="1:15" hidden="1" x14ac:dyDescent="0.35">
      <c r="A1458" t="s">
        <v>377</v>
      </c>
      <c r="B1458" t="s">
        <v>84</v>
      </c>
      <c r="C1458" t="s">
        <v>85</v>
      </c>
      <c r="D1458" t="s">
        <v>78</v>
      </c>
      <c r="E1458">
        <v>2020</v>
      </c>
      <c r="F1458">
        <v>79</v>
      </c>
      <c r="G1458" t="s">
        <v>312</v>
      </c>
      <c r="H1458" t="s">
        <v>80</v>
      </c>
      <c r="I1458">
        <v>351</v>
      </c>
      <c r="L1458" t="s">
        <v>380</v>
      </c>
      <c r="O1458" t="s">
        <v>388</v>
      </c>
    </row>
    <row r="1459" spans="1:15" hidden="1" x14ac:dyDescent="0.35">
      <c r="A1459" t="s">
        <v>377</v>
      </c>
      <c r="B1459" t="s">
        <v>84</v>
      </c>
      <c r="C1459" t="s">
        <v>85</v>
      </c>
      <c r="D1459" t="s">
        <v>78</v>
      </c>
      <c r="E1459">
        <v>2020</v>
      </c>
      <c r="F1459">
        <v>79</v>
      </c>
      <c r="G1459" t="s">
        <v>312</v>
      </c>
      <c r="H1459" t="s">
        <v>80</v>
      </c>
      <c r="I1459">
        <v>197</v>
      </c>
      <c r="L1459" t="s">
        <v>380</v>
      </c>
      <c r="O1459" t="s">
        <v>388</v>
      </c>
    </row>
    <row r="1460" spans="1:15" hidden="1" x14ac:dyDescent="0.35">
      <c r="A1460" t="s">
        <v>377</v>
      </c>
      <c r="B1460" t="s">
        <v>84</v>
      </c>
      <c r="C1460" t="s">
        <v>85</v>
      </c>
      <c r="D1460" t="s">
        <v>78</v>
      </c>
      <c r="E1460">
        <v>2020</v>
      </c>
      <c r="F1460">
        <v>79</v>
      </c>
      <c r="G1460" t="s">
        <v>312</v>
      </c>
      <c r="H1460" t="s">
        <v>80</v>
      </c>
      <c r="I1460">
        <v>162</v>
      </c>
      <c r="L1460" t="s">
        <v>380</v>
      </c>
      <c r="O1460" t="s">
        <v>388</v>
      </c>
    </row>
    <row r="1461" spans="1:15" hidden="1" x14ac:dyDescent="0.35">
      <c r="A1461" t="s">
        <v>377</v>
      </c>
      <c r="B1461" t="s">
        <v>84</v>
      </c>
      <c r="C1461" t="s">
        <v>85</v>
      </c>
      <c r="D1461" t="s">
        <v>78</v>
      </c>
      <c r="E1461">
        <v>2020</v>
      </c>
      <c r="F1461">
        <v>34</v>
      </c>
      <c r="G1461" t="s">
        <v>302</v>
      </c>
      <c r="H1461" t="s">
        <v>80</v>
      </c>
      <c r="I1461">
        <v>14569</v>
      </c>
      <c r="L1461" t="s">
        <v>380</v>
      </c>
      <c r="M1461">
        <v>14411.57</v>
      </c>
      <c r="N1461">
        <v>157.43</v>
      </c>
      <c r="O1461" t="s">
        <v>388</v>
      </c>
    </row>
    <row r="1462" spans="1:15" hidden="1" x14ac:dyDescent="0.35">
      <c r="A1462" t="s">
        <v>377</v>
      </c>
      <c r="B1462" t="s">
        <v>84</v>
      </c>
      <c r="C1462" t="s">
        <v>85</v>
      </c>
      <c r="D1462" t="s">
        <v>78</v>
      </c>
      <c r="E1462">
        <v>2020</v>
      </c>
      <c r="F1462">
        <v>34</v>
      </c>
      <c r="G1462" t="s">
        <v>302</v>
      </c>
      <c r="H1462" t="s">
        <v>80</v>
      </c>
      <c r="I1462">
        <v>821</v>
      </c>
      <c r="L1462" t="s">
        <v>380</v>
      </c>
      <c r="M1462">
        <v>812.13</v>
      </c>
      <c r="N1462">
        <v>8.8699999999999992</v>
      </c>
      <c r="O1462" t="s">
        <v>388</v>
      </c>
    </row>
    <row r="1463" spans="1:15" hidden="1" x14ac:dyDescent="0.35">
      <c r="A1463" t="s">
        <v>377</v>
      </c>
      <c r="B1463" t="s">
        <v>84</v>
      </c>
      <c r="C1463" t="s">
        <v>85</v>
      </c>
      <c r="D1463" t="s">
        <v>78</v>
      </c>
      <c r="E1463">
        <v>2020</v>
      </c>
      <c r="F1463">
        <v>34</v>
      </c>
      <c r="G1463" t="s">
        <v>302</v>
      </c>
      <c r="H1463" t="s">
        <v>80</v>
      </c>
      <c r="I1463">
        <v>6334</v>
      </c>
      <c r="L1463" t="s">
        <v>380</v>
      </c>
      <c r="M1463">
        <v>6265.56</v>
      </c>
      <c r="N1463">
        <v>68.44</v>
      </c>
      <c r="O1463" t="s">
        <v>388</v>
      </c>
    </row>
    <row r="1464" spans="1:15" hidden="1" x14ac:dyDescent="0.35">
      <c r="A1464" t="s">
        <v>377</v>
      </c>
      <c r="B1464" t="s">
        <v>84</v>
      </c>
      <c r="C1464" t="s">
        <v>85</v>
      </c>
      <c r="D1464" t="s">
        <v>78</v>
      </c>
      <c r="E1464">
        <v>2020</v>
      </c>
      <c r="F1464">
        <v>34</v>
      </c>
      <c r="G1464" t="s">
        <v>302</v>
      </c>
      <c r="H1464" t="s">
        <v>80</v>
      </c>
      <c r="I1464">
        <v>6926</v>
      </c>
      <c r="L1464" t="s">
        <v>380</v>
      </c>
      <c r="M1464">
        <v>6851.16</v>
      </c>
      <c r="N1464">
        <v>74.84</v>
      </c>
      <c r="O1464" t="s">
        <v>388</v>
      </c>
    </row>
    <row r="1465" spans="1:15" hidden="1" x14ac:dyDescent="0.35">
      <c r="A1465" t="s">
        <v>377</v>
      </c>
      <c r="B1465" t="s">
        <v>84</v>
      </c>
      <c r="C1465" t="s">
        <v>85</v>
      </c>
      <c r="D1465" t="s">
        <v>78</v>
      </c>
      <c r="E1465">
        <v>2020</v>
      </c>
      <c r="F1465">
        <v>67</v>
      </c>
      <c r="G1465" t="s">
        <v>303</v>
      </c>
      <c r="H1465" t="s">
        <v>80</v>
      </c>
      <c r="I1465">
        <v>1518</v>
      </c>
      <c r="J1465">
        <v>1442</v>
      </c>
      <c r="K1465">
        <v>76</v>
      </c>
      <c r="L1465" t="s">
        <v>380</v>
      </c>
      <c r="O1465" t="s">
        <v>388</v>
      </c>
    </row>
    <row r="1466" spans="1:15" hidden="1" x14ac:dyDescent="0.35">
      <c r="A1466" t="s">
        <v>377</v>
      </c>
      <c r="B1466" t="s">
        <v>84</v>
      </c>
      <c r="C1466" t="s">
        <v>85</v>
      </c>
      <c r="D1466" t="s">
        <v>78</v>
      </c>
      <c r="E1466">
        <v>2021</v>
      </c>
      <c r="F1466">
        <v>79</v>
      </c>
      <c r="G1466" t="s">
        <v>312</v>
      </c>
      <c r="H1466" t="s">
        <v>80</v>
      </c>
      <c r="I1466">
        <v>6829</v>
      </c>
      <c r="L1466" t="s">
        <v>380</v>
      </c>
      <c r="O1466" t="s">
        <v>388</v>
      </c>
    </row>
    <row r="1467" spans="1:15" hidden="1" x14ac:dyDescent="0.35">
      <c r="A1467" t="s">
        <v>377</v>
      </c>
      <c r="B1467" t="s">
        <v>84</v>
      </c>
      <c r="C1467" t="s">
        <v>85</v>
      </c>
      <c r="D1467" t="s">
        <v>78</v>
      </c>
      <c r="E1467">
        <v>2021</v>
      </c>
      <c r="F1467">
        <v>79</v>
      </c>
      <c r="G1467" t="s">
        <v>312</v>
      </c>
      <c r="H1467" t="s">
        <v>80</v>
      </c>
      <c r="I1467">
        <v>2804</v>
      </c>
      <c r="L1467" t="s">
        <v>380</v>
      </c>
      <c r="O1467" t="s">
        <v>388</v>
      </c>
    </row>
    <row r="1468" spans="1:15" hidden="1" x14ac:dyDescent="0.35">
      <c r="A1468" t="s">
        <v>377</v>
      </c>
      <c r="B1468" t="s">
        <v>84</v>
      </c>
      <c r="C1468" t="s">
        <v>85</v>
      </c>
      <c r="D1468" t="s">
        <v>78</v>
      </c>
      <c r="E1468">
        <v>2021</v>
      </c>
      <c r="F1468">
        <v>79</v>
      </c>
      <c r="G1468" t="s">
        <v>312</v>
      </c>
      <c r="H1468" t="s">
        <v>80</v>
      </c>
      <c r="I1468">
        <v>2691</v>
      </c>
      <c r="L1468" t="s">
        <v>380</v>
      </c>
      <c r="O1468" t="s">
        <v>388</v>
      </c>
    </row>
    <row r="1469" spans="1:15" hidden="1" x14ac:dyDescent="0.35">
      <c r="A1469" t="s">
        <v>377</v>
      </c>
      <c r="B1469" t="s">
        <v>84</v>
      </c>
      <c r="C1469" t="s">
        <v>85</v>
      </c>
      <c r="D1469" t="s">
        <v>78</v>
      </c>
      <c r="E1469">
        <v>2021</v>
      </c>
      <c r="F1469">
        <v>79</v>
      </c>
      <c r="G1469" t="s">
        <v>312</v>
      </c>
      <c r="H1469" t="s">
        <v>80</v>
      </c>
      <c r="I1469">
        <v>187</v>
      </c>
      <c r="L1469" t="s">
        <v>380</v>
      </c>
      <c r="O1469" t="s">
        <v>388</v>
      </c>
    </row>
    <row r="1470" spans="1:15" hidden="1" x14ac:dyDescent="0.35">
      <c r="A1470" t="s">
        <v>377</v>
      </c>
      <c r="B1470" t="s">
        <v>84</v>
      </c>
      <c r="C1470" t="s">
        <v>85</v>
      </c>
      <c r="D1470" t="s">
        <v>78</v>
      </c>
      <c r="E1470">
        <v>2021</v>
      </c>
      <c r="F1470">
        <v>34</v>
      </c>
      <c r="G1470" t="s">
        <v>302</v>
      </c>
      <c r="H1470" t="s">
        <v>80</v>
      </c>
      <c r="I1470">
        <v>11191</v>
      </c>
      <c r="L1470" t="s">
        <v>380</v>
      </c>
      <c r="M1470">
        <v>10631.45</v>
      </c>
      <c r="N1470">
        <v>559.54999999999995</v>
      </c>
      <c r="O1470" t="s">
        <v>388</v>
      </c>
    </row>
    <row r="1471" spans="1:15" hidden="1" x14ac:dyDescent="0.35">
      <c r="A1471" t="s">
        <v>377</v>
      </c>
      <c r="B1471" t="s">
        <v>84</v>
      </c>
      <c r="C1471" t="s">
        <v>85</v>
      </c>
      <c r="D1471" t="s">
        <v>78</v>
      </c>
      <c r="E1471">
        <v>2021</v>
      </c>
      <c r="F1471">
        <v>34</v>
      </c>
      <c r="G1471" t="s">
        <v>302</v>
      </c>
      <c r="H1471" t="s">
        <v>80</v>
      </c>
      <c r="I1471">
        <v>2530</v>
      </c>
      <c r="L1471" t="s">
        <v>380</v>
      </c>
      <c r="M1471">
        <v>2403.5</v>
      </c>
      <c r="N1471">
        <v>126.5</v>
      </c>
      <c r="O1471" t="s">
        <v>388</v>
      </c>
    </row>
    <row r="1472" spans="1:15" hidden="1" x14ac:dyDescent="0.35">
      <c r="A1472" t="s">
        <v>377</v>
      </c>
      <c r="B1472" t="s">
        <v>84</v>
      </c>
      <c r="C1472" t="s">
        <v>85</v>
      </c>
      <c r="D1472" t="s">
        <v>78</v>
      </c>
      <c r="E1472">
        <v>2021</v>
      </c>
      <c r="F1472">
        <v>34</v>
      </c>
      <c r="G1472" t="s">
        <v>302</v>
      </c>
      <c r="H1472" t="s">
        <v>80</v>
      </c>
      <c r="I1472">
        <v>19154</v>
      </c>
      <c r="L1472" t="s">
        <v>380</v>
      </c>
      <c r="M1472">
        <v>19154</v>
      </c>
      <c r="N1472">
        <v>0</v>
      </c>
      <c r="O1472" t="s">
        <v>388</v>
      </c>
    </row>
    <row r="1473" spans="1:15" hidden="1" x14ac:dyDescent="0.35">
      <c r="A1473" t="s">
        <v>377</v>
      </c>
      <c r="B1473" t="s">
        <v>84</v>
      </c>
      <c r="C1473" t="s">
        <v>85</v>
      </c>
      <c r="D1473" t="s">
        <v>78</v>
      </c>
      <c r="E1473">
        <v>2021</v>
      </c>
      <c r="F1473">
        <v>34</v>
      </c>
      <c r="G1473" t="s">
        <v>302</v>
      </c>
      <c r="H1473" t="s">
        <v>80</v>
      </c>
      <c r="I1473">
        <v>164</v>
      </c>
      <c r="L1473" t="s">
        <v>380</v>
      </c>
      <c r="M1473">
        <v>155.80000000000001</v>
      </c>
      <c r="N1473">
        <v>8.1999999999999993</v>
      </c>
      <c r="O1473" t="s">
        <v>388</v>
      </c>
    </row>
    <row r="1474" spans="1:15" hidden="1" x14ac:dyDescent="0.35">
      <c r="A1474" t="s">
        <v>377</v>
      </c>
      <c r="B1474" t="s">
        <v>84</v>
      </c>
      <c r="C1474" t="s">
        <v>330</v>
      </c>
      <c r="D1474" t="s">
        <v>78</v>
      </c>
      <c r="E1474">
        <v>2020</v>
      </c>
      <c r="F1474">
        <v>34</v>
      </c>
      <c r="G1474" t="s">
        <v>302</v>
      </c>
      <c r="H1474" t="s">
        <v>80</v>
      </c>
      <c r="I1474">
        <v>44963</v>
      </c>
      <c r="L1474" t="s">
        <v>380</v>
      </c>
      <c r="M1474">
        <v>43969.06</v>
      </c>
      <c r="N1474">
        <v>993.94</v>
      </c>
      <c r="O1474" t="s">
        <v>392</v>
      </c>
    </row>
    <row r="1475" spans="1:15" hidden="1" x14ac:dyDescent="0.35">
      <c r="A1475" t="s">
        <v>377</v>
      </c>
      <c r="B1475" t="s">
        <v>84</v>
      </c>
      <c r="C1475" t="s">
        <v>330</v>
      </c>
      <c r="D1475" t="s">
        <v>78</v>
      </c>
      <c r="E1475">
        <v>2020</v>
      </c>
      <c r="F1475">
        <v>34</v>
      </c>
      <c r="G1475" t="s">
        <v>302</v>
      </c>
      <c r="H1475" t="s">
        <v>80</v>
      </c>
      <c r="I1475">
        <v>174</v>
      </c>
      <c r="L1475" t="s">
        <v>380</v>
      </c>
      <c r="M1475">
        <v>165.3</v>
      </c>
      <c r="N1475">
        <v>8.6999999999999993</v>
      </c>
      <c r="O1475" t="s">
        <v>392</v>
      </c>
    </row>
    <row r="1476" spans="1:15" hidden="1" x14ac:dyDescent="0.35">
      <c r="A1476" t="s">
        <v>377</v>
      </c>
      <c r="B1476" t="s">
        <v>84</v>
      </c>
      <c r="C1476" t="s">
        <v>330</v>
      </c>
      <c r="D1476" t="s">
        <v>78</v>
      </c>
      <c r="E1476">
        <v>2020</v>
      </c>
      <c r="F1476">
        <v>34</v>
      </c>
      <c r="G1476" t="s">
        <v>302</v>
      </c>
      <c r="H1476" t="s">
        <v>80</v>
      </c>
      <c r="I1476">
        <v>19004</v>
      </c>
      <c r="L1476" t="s">
        <v>380</v>
      </c>
      <c r="M1476">
        <v>18583.900000000001</v>
      </c>
      <c r="N1476">
        <v>420.1</v>
      </c>
      <c r="O1476" t="s">
        <v>392</v>
      </c>
    </row>
    <row r="1477" spans="1:15" hidden="1" x14ac:dyDescent="0.35">
      <c r="A1477" t="s">
        <v>377</v>
      </c>
      <c r="B1477" t="s">
        <v>84</v>
      </c>
      <c r="C1477" t="s">
        <v>330</v>
      </c>
      <c r="D1477" t="s">
        <v>78</v>
      </c>
      <c r="E1477">
        <v>2020</v>
      </c>
      <c r="F1477">
        <v>34</v>
      </c>
      <c r="G1477" t="s">
        <v>302</v>
      </c>
      <c r="H1477" t="s">
        <v>80</v>
      </c>
      <c r="I1477">
        <v>1597</v>
      </c>
      <c r="L1477" t="s">
        <v>380</v>
      </c>
      <c r="M1477">
        <v>1561.7</v>
      </c>
      <c r="N1477">
        <v>35.299999999999997</v>
      </c>
      <c r="O1477" t="s">
        <v>392</v>
      </c>
    </row>
    <row r="1478" spans="1:15" hidden="1" x14ac:dyDescent="0.35">
      <c r="A1478" t="s">
        <v>377</v>
      </c>
      <c r="B1478" t="s">
        <v>84</v>
      </c>
      <c r="C1478" t="s">
        <v>330</v>
      </c>
      <c r="D1478" t="s">
        <v>78</v>
      </c>
      <c r="E1478">
        <v>2020</v>
      </c>
      <c r="F1478">
        <v>34</v>
      </c>
      <c r="G1478" t="s">
        <v>302</v>
      </c>
      <c r="H1478" t="s">
        <v>80</v>
      </c>
      <c r="I1478">
        <v>6030</v>
      </c>
      <c r="L1478" t="s">
        <v>380</v>
      </c>
      <c r="M1478">
        <v>5728.5</v>
      </c>
      <c r="N1478">
        <v>301.5</v>
      </c>
      <c r="O1478" t="s">
        <v>392</v>
      </c>
    </row>
    <row r="1479" spans="1:15" hidden="1" x14ac:dyDescent="0.35">
      <c r="A1479" t="s">
        <v>377</v>
      </c>
      <c r="B1479" t="s">
        <v>84</v>
      </c>
      <c r="C1479" t="s">
        <v>330</v>
      </c>
      <c r="D1479" t="s">
        <v>78</v>
      </c>
      <c r="E1479">
        <v>2020</v>
      </c>
      <c r="F1479">
        <v>34</v>
      </c>
      <c r="G1479" t="s">
        <v>302</v>
      </c>
      <c r="H1479" t="s">
        <v>81</v>
      </c>
      <c r="I1479">
        <v>1863</v>
      </c>
      <c r="L1479" t="s">
        <v>380</v>
      </c>
      <c r="M1479">
        <v>1821.82</v>
      </c>
      <c r="N1479">
        <v>41.18</v>
      </c>
      <c r="O1479" t="s">
        <v>392</v>
      </c>
    </row>
    <row r="1480" spans="1:15" hidden="1" x14ac:dyDescent="0.35">
      <c r="A1480" t="s">
        <v>377</v>
      </c>
      <c r="B1480" t="s">
        <v>84</v>
      </c>
      <c r="C1480" t="s">
        <v>330</v>
      </c>
      <c r="D1480" t="s">
        <v>78</v>
      </c>
      <c r="E1480">
        <v>2020</v>
      </c>
      <c r="F1480">
        <v>34</v>
      </c>
      <c r="G1480" t="s">
        <v>302</v>
      </c>
      <c r="H1480" t="s">
        <v>81</v>
      </c>
      <c r="I1480">
        <v>3186</v>
      </c>
      <c r="L1480" t="s">
        <v>380</v>
      </c>
      <c r="M1480">
        <v>3115.57</v>
      </c>
      <c r="N1480">
        <v>70.430000000000007</v>
      </c>
      <c r="O1480" t="s">
        <v>392</v>
      </c>
    </row>
    <row r="1481" spans="1:15" hidden="1" x14ac:dyDescent="0.35">
      <c r="A1481" t="s">
        <v>377</v>
      </c>
      <c r="B1481" t="s">
        <v>84</v>
      </c>
      <c r="C1481" t="s">
        <v>330</v>
      </c>
      <c r="D1481" t="s">
        <v>78</v>
      </c>
      <c r="E1481">
        <v>2020</v>
      </c>
      <c r="F1481">
        <v>34</v>
      </c>
      <c r="G1481" t="s">
        <v>302</v>
      </c>
      <c r="H1481" t="s">
        <v>80</v>
      </c>
      <c r="I1481">
        <v>22</v>
      </c>
      <c r="L1481" t="s">
        <v>380</v>
      </c>
      <c r="M1481">
        <v>21.51</v>
      </c>
      <c r="N1481">
        <v>0.49</v>
      </c>
      <c r="O1481" t="s">
        <v>392</v>
      </c>
    </row>
    <row r="1482" spans="1:15" hidden="1" x14ac:dyDescent="0.35">
      <c r="A1482" t="s">
        <v>377</v>
      </c>
      <c r="B1482" t="s">
        <v>84</v>
      </c>
      <c r="C1482" t="s">
        <v>330</v>
      </c>
      <c r="D1482" t="s">
        <v>78</v>
      </c>
      <c r="E1482">
        <v>2020</v>
      </c>
      <c r="F1482">
        <v>34</v>
      </c>
      <c r="G1482" t="s">
        <v>302</v>
      </c>
      <c r="H1482" t="s">
        <v>80</v>
      </c>
      <c r="I1482">
        <v>163</v>
      </c>
      <c r="L1482" t="s">
        <v>380</v>
      </c>
      <c r="M1482">
        <v>154.85</v>
      </c>
      <c r="N1482">
        <v>8.15</v>
      </c>
      <c r="O1482" t="s">
        <v>392</v>
      </c>
    </row>
    <row r="1483" spans="1:15" hidden="1" x14ac:dyDescent="0.35">
      <c r="A1483" t="s">
        <v>377</v>
      </c>
      <c r="B1483" t="s">
        <v>84</v>
      </c>
      <c r="C1483" t="s">
        <v>330</v>
      </c>
      <c r="D1483" t="s">
        <v>78</v>
      </c>
      <c r="E1483">
        <v>2020</v>
      </c>
      <c r="F1483">
        <v>34</v>
      </c>
      <c r="G1483" t="s">
        <v>302</v>
      </c>
      <c r="H1483" t="s">
        <v>80</v>
      </c>
      <c r="I1483">
        <v>7899</v>
      </c>
      <c r="L1483" t="s">
        <v>380</v>
      </c>
      <c r="M1483">
        <v>7724.39</v>
      </c>
      <c r="N1483">
        <v>174.61</v>
      </c>
      <c r="O1483" t="s">
        <v>392</v>
      </c>
    </row>
    <row r="1484" spans="1:15" hidden="1" x14ac:dyDescent="0.35">
      <c r="A1484" t="s">
        <v>377</v>
      </c>
      <c r="B1484" t="s">
        <v>84</v>
      </c>
      <c r="C1484" t="s">
        <v>330</v>
      </c>
      <c r="D1484" t="s">
        <v>78</v>
      </c>
      <c r="E1484">
        <v>2020</v>
      </c>
      <c r="F1484">
        <v>34</v>
      </c>
      <c r="G1484" t="s">
        <v>302</v>
      </c>
      <c r="H1484" t="s">
        <v>80</v>
      </c>
      <c r="I1484">
        <v>1327</v>
      </c>
      <c r="L1484" t="s">
        <v>380</v>
      </c>
      <c r="M1484">
        <v>1297.67</v>
      </c>
      <c r="N1484">
        <v>29.33</v>
      </c>
      <c r="O1484" t="s">
        <v>392</v>
      </c>
    </row>
    <row r="1485" spans="1:15" hidden="1" x14ac:dyDescent="0.35">
      <c r="A1485" t="s">
        <v>377</v>
      </c>
      <c r="B1485" t="s">
        <v>84</v>
      </c>
      <c r="C1485" t="s">
        <v>330</v>
      </c>
      <c r="D1485" t="s">
        <v>78</v>
      </c>
      <c r="E1485">
        <v>2020</v>
      </c>
      <c r="F1485">
        <v>34</v>
      </c>
      <c r="G1485" t="s">
        <v>302</v>
      </c>
      <c r="H1485" t="s">
        <v>80</v>
      </c>
      <c r="I1485">
        <v>5653</v>
      </c>
      <c r="L1485" t="s">
        <v>380</v>
      </c>
      <c r="M1485">
        <v>5370.35</v>
      </c>
      <c r="N1485">
        <v>282.64999999999998</v>
      </c>
      <c r="O1485" t="s">
        <v>392</v>
      </c>
    </row>
    <row r="1486" spans="1:15" hidden="1" x14ac:dyDescent="0.35">
      <c r="A1486" t="s">
        <v>377</v>
      </c>
      <c r="B1486" t="s">
        <v>84</v>
      </c>
      <c r="C1486" t="s">
        <v>330</v>
      </c>
      <c r="D1486" t="s">
        <v>78</v>
      </c>
      <c r="E1486">
        <v>2020</v>
      </c>
      <c r="F1486">
        <v>34</v>
      </c>
      <c r="G1486" t="s">
        <v>302</v>
      </c>
      <c r="H1486" t="s">
        <v>81</v>
      </c>
      <c r="I1486">
        <v>419</v>
      </c>
      <c r="L1486" t="s">
        <v>380</v>
      </c>
      <c r="M1486">
        <v>409.74</v>
      </c>
      <c r="N1486">
        <v>9.26</v>
      </c>
      <c r="O1486" t="s">
        <v>392</v>
      </c>
    </row>
    <row r="1487" spans="1:15" hidden="1" x14ac:dyDescent="0.35">
      <c r="A1487" t="s">
        <v>377</v>
      </c>
      <c r="B1487" t="s">
        <v>84</v>
      </c>
      <c r="C1487" t="s">
        <v>330</v>
      </c>
      <c r="D1487" t="s">
        <v>78</v>
      </c>
      <c r="E1487">
        <v>2021</v>
      </c>
      <c r="F1487">
        <v>34</v>
      </c>
      <c r="G1487" t="s">
        <v>302</v>
      </c>
      <c r="H1487" t="s">
        <v>80</v>
      </c>
      <c r="I1487">
        <v>21210</v>
      </c>
      <c r="L1487" t="s">
        <v>380</v>
      </c>
      <c r="M1487">
        <v>20149.5</v>
      </c>
      <c r="N1487">
        <v>1060.5</v>
      </c>
      <c r="O1487" t="s">
        <v>392</v>
      </c>
    </row>
    <row r="1488" spans="1:15" hidden="1" x14ac:dyDescent="0.35">
      <c r="A1488" t="s">
        <v>377</v>
      </c>
      <c r="B1488" t="s">
        <v>84</v>
      </c>
      <c r="C1488" t="s">
        <v>330</v>
      </c>
      <c r="D1488" t="s">
        <v>78</v>
      </c>
      <c r="E1488">
        <v>2021</v>
      </c>
      <c r="F1488">
        <v>34</v>
      </c>
      <c r="G1488" t="s">
        <v>302</v>
      </c>
      <c r="H1488" t="s">
        <v>80</v>
      </c>
      <c r="I1488">
        <v>178</v>
      </c>
      <c r="L1488" t="s">
        <v>380</v>
      </c>
      <c r="M1488">
        <v>169.1</v>
      </c>
      <c r="N1488">
        <v>8.9</v>
      </c>
      <c r="O1488" t="s">
        <v>392</v>
      </c>
    </row>
    <row r="1489" spans="1:15" hidden="1" x14ac:dyDescent="0.35">
      <c r="A1489" t="s">
        <v>377</v>
      </c>
      <c r="B1489" t="s">
        <v>84</v>
      </c>
      <c r="C1489" t="s">
        <v>330</v>
      </c>
      <c r="D1489" t="s">
        <v>78</v>
      </c>
      <c r="E1489">
        <v>2021</v>
      </c>
      <c r="F1489">
        <v>34</v>
      </c>
      <c r="G1489" t="s">
        <v>302</v>
      </c>
      <c r="H1489" t="s">
        <v>80</v>
      </c>
      <c r="I1489">
        <v>30916</v>
      </c>
      <c r="L1489" t="s">
        <v>380</v>
      </c>
      <c r="M1489">
        <v>30553.82</v>
      </c>
      <c r="N1489">
        <v>362.18</v>
      </c>
      <c r="O1489" t="s">
        <v>392</v>
      </c>
    </row>
    <row r="1490" spans="1:15" hidden="1" x14ac:dyDescent="0.35">
      <c r="A1490" t="s">
        <v>377</v>
      </c>
      <c r="B1490" t="s">
        <v>84</v>
      </c>
      <c r="C1490" t="s">
        <v>330</v>
      </c>
      <c r="D1490" t="s">
        <v>78</v>
      </c>
      <c r="E1490">
        <v>2021</v>
      </c>
      <c r="F1490">
        <v>34</v>
      </c>
      <c r="G1490" t="s">
        <v>302</v>
      </c>
      <c r="H1490" t="s">
        <v>80</v>
      </c>
      <c r="I1490">
        <v>4769</v>
      </c>
      <c r="L1490" t="s">
        <v>380</v>
      </c>
      <c r="M1490">
        <v>4530.55</v>
      </c>
      <c r="N1490">
        <v>238.45</v>
      </c>
      <c r="O1490" t="s">
        <v>392</v>
      </c>
    </row>
    <row r="1491" spans="1:15" hidden="1" x14ac:dyDescent="0.35">
      <c r="A1491" t="s">
        <v>377</v>
      </c>
      <c r="B1491" t="s">
        <v>84</v>
      </c>
      <c r="C1491" t="s">
        <v>330</v>
      </c>
      <c r="D1491" t="s">
        <v>78</v>
      </c>
      <c r="E1491">
        <v>2021</v>
      </c>
      <c r="F1491">
        <v>34</v>
      </c>
      <c r="G1491" t="s">
        <v>302</v>
      </c>
      <c r="H1491" t="s">
        <v>80</v>
      </c>
      <c r="I1491">
        <v>4458</v>
      </c>
      <c r="L1491" t="s">
        <v>380</v>
      </c>
      <c r="M1491">
        <v>4405.78</v>
      </c>
      <c r="N1491">
        <v>52.22</v>
      </c>
      <c r="O1491" t="s">
        <v>392</v>
      </c>
    </row>
    <row r="1492" spans="1:15" hidden="1" x14ac:dyDescent="0.35">
      <c r="A1492" t="s">
        <v>377</v>
      </c>
      <c r="B1492" t="s">
        <v>84</v>
      </c>
      <c r="C1492" t="s">
        <v>330</v>
      </c>
      <c r="D1492" t="s">
        <v>78</v>
      </c>
      <c r="E1492">
        <v>2021</v>
      </c>
      <c r="F1492">
        <v>34</v>
      </c>
      <c r="G1492" t="s">
        <v>302</v>
      </c>
      <c r="H1492" t="s">
        <v>81</v>
      </c>
      <c r="I1492">
        <v>1175</v>
      </c>
      <c r="L1492" t="s">
        <v>380</v>
      </c>
      <c r="M1492">
        <v>1161.24</v>
      </c>
      <c r="N1492">
        <v>13.76</v>
      </c>
      <c r="O1492" t="s">
        <v>392</v>
      </c>
    </row>
    <row r="1493" spans="1:15" hidden="1" x14ac:dyDescent="0.35">
      <c r="A1493" t="s">
        <v>377</v>
      </c>
      <c r="B1493" t="s">
        <v>84</v>
      </c>
      <c r="C1493" t="s">
        <v>330</v>
      </c>
      <c r="D1493" t="s">
        <v>78</v>
      </c>
      <c r="E1493">
        <v>2021</v>
      </c>
      <c r="F1493">
        <v>34</v>
      </c>
      <c r="G1493" t="s">
        <v>302</v>
      </c>
      <c r="H1493" t="s">
        <v>81</v>
      </c>
      <c r="I1493">
        <v>708</v>
      </c>
      <c r="L1493" t="s">
        <v>380</v>
      </c>
      <c r="M1493">
        <v>699.71</v>
      </c>
      <c r="N1493">
        <v>8.2899999999999991</v>
      </c>
      <c r="O1493" t="s">
        <v>392</v>
      </c>
    </row>
    <row r="1494" spans="1:15" hidden="1" x14ac:dyDescent="0.35">
      <c r="A1494" t="s">
        <v>377</v>
      </c>
      <c r="B1494" t="s">
        <v>84</v>
      </c>
      <c r="C1494" t="s">
        <v>354</v>
      </c>
      <c r="D1494" t="s">
        <v>78</v>
      </c>
      <c r="E1494">
        <v>2020</v>
      </c>
      <c r="F1494">
        <v>34</v>
      </c>
      <c r="G1494" t="s">
        <v>302</v>
      </c>
      <c r="H1494" t="s">
        <v>80</v>
      </c>
      <c r="I1494">
        <v>1005</v>
      </c>
      <c r="L1494" t="s">
        <v>380</v>
      </c>
      <c r="M1494">
        <v>954.75</v>
      </c>
      <c r="N1494">
        <v>50.25</v>
      </c>
      <c r="O1494" t="s">
        <v>400</v>
      </c>
    </row>
    <row r="1495" spans="1:15" hidden="1" x14ac:dyDescent="0.35">
      <c r="A1495" t="s">
        <v>377</v>
      </c>
      <c r="B1495" t="s">
        <v>84</v>
      </c>
      <c r="C1495" t="s">
        <v>354</v>
      </c>
      <c r="D1495" t="s">
        <v>78</v>
      </c>
      <c r="E1495">
        <v>2020</v>
      </c>
      <c r="F1495">
        <v>34</v>
      </c>
      <c r="G1495" t="s">
        <v>302</v>
      </c>
      <c r="H1495" t="s">
        <v>80</v>
      </c>
      <c r="I1495">
        <v>70</v>
      </c>
      <c r="L1495" t="s">
        <v>380</v>
      </c>
      <c r="M1495">
        <v>66.5</v>
      </c>
      <c r="N1495">
        <v>3.5</v>
      </c>
      <c r="O1495" t="s">
        <v>400</v>
      </c>
    </row>
    <row r="1496" spans="1:15" hidden="1" x14ac:dyDescent="0.35">
      <c r="A1496" t="s">
        <v>377</v>
      </c>
      <c r="B1496" t="s">
        <v>84</v>
      </c>
      <c r="C1496" t="s">
        <v>354</v>
      </c>
      <c r="D1496" t="s">
        <v>78</v>
      </c>
      <c r="E1496">
        <v>2020</v>
      </c>
      <c r="F1496">
        <v>34</v>
      </c>
      <c r="G1496" t="s">
        <v>302</v>
      </c>
      <c r="H1496" t="s">
        <v>80</v>
      </c>
      <c r="I1496">
        <v>737</v>
      </c>
      <c r="L1496" t="s">
        <v>380</v>
      </c>
      <c r="M1496">
        <v>700.15</v>
      </c>
      <c r="N1496">
        <v>36.85</v>
      </c>
      <c r="O1496" t="s">
        <v>400</v>
      </c>
    </row>
    <row r="1497" spans="1:15" hidden="1" x14ac:dyDescent="0.35">
      <c r="A1497" t="s">
        <v>377</v>
      </c>
      <c r="B1497" t="s">
        <v>84</v>
      </c>
      <c r="C1497" t="s">
        <v>354</v>
      </c>
      <c r="D1497" t="s">
        <v>78</v>
      </c>
      <c r="E1497">
        <v>2020</v>
      </c>
      <c r="F1497">
        <v>34</v>
      </c>
      <c r="G1497" t="s">
        <v>302</v>
      </c>
      <c r="H1497" t="s">
        <v>80</v>
      </c>
      <c r="I1497">
        <v>11</v>
      </c>
      <c r="L1497" t="s">
        <v>380</v>
      </c>
      <c r="M1497">
        <v>10.45</v>
      </c>
      <c r="N1497">
        <v>0.55000000000000004</v>
      </c>
      <c r="O1497" t="s">
        <v>400</v>
      </c>
    </row>
    <row r="1498" spans="1:15" hidden="1" x14ac:dyDescent="0.35">
      <c r="A1498" t="s">
        <v>377</v>
      </c>
      <c r="B1498" t="s">
        <v>84</v>
      </c>
      <c r="C1498" t="s">
        <v>354</v>
      </c>
      <c r="D1498" t="s">
        <v>78</v>
      </c>
      <c r="E1498">
        <v>2020</v>
      </c>
      <c r="F1498">
        <v>34</v>
      </c>
      <c r="G1498" t="s">
        <v>302</v>
      </c>
      <c r="H1498" t="s">
        <v>80</v>
      </c>
      <c r="I1498">
        <v>942</v>
      </c>
      <c r="L1498" t="s">
        <v>380</v>
      </c>
      <c r="M1498">
        <v>894.9</v>
      </c>
      <c r="N1498">
        <v>47.1</v>
      </c>
      <c r="O1498" t="s">
        <v>400</v>
      </c>
    </row>
    <row r="1499" spans="1:15" hidden="1" x14ac:dyDescent="0.35">
      <c r="A1499" t="s">
        <v>377</v>
      </c>
      <c r="B1499" t="s">
        <v>84</v>
      </c>
      <c r="C1499" t="s">
        <v>354</v>
      </c>
      <c r="D1499" t="s">
        <v>78</v>
      </c>
      <c r="E1499">
        <v>2020</v>
      </c>
      <c r="F1499">
        <v>34</v>
      </c>
      <c r="G1499" t="s">
        <v>302</v>
      </c>
      <c r="H1499" t="s">
        <v>80</v>
      </c>
      <c r="I1499">
        <v>66</v>
      </c>
      <c r="L1499" t="s">
        <v>380</v>
      </c>
      <c r="M1499">
        <v>62.7</v>
      </c>
      <c r="N1499">
        <v>3.3</v>
      </c>
      <c r="O1499" t="s">
        <v>400</v>
      </c>
    </row>
    <row r="1500" spans="1:15" hidden="1" x14ac:dyDescent="0.35">
      <c r="A1500" t="s">
        <v>377</v>
      </c>
      <c r="B1500" t="s">
        <v>84</v>
      </c>
      <c r="C1500" t="s">
        <v>354</v>
      </c>
      <c r="D1500" t="s">
        <v>78</v>
      </c>
      <c r="E1500">
        <v>2020</v>
      </c>
      <c r="F1500">
        <v>34</v>
      </c>
      <c r="G1500" t="s">
        <v>302</v>
      </c>
      <c r="H1500" t="s">
        <v>80</v>
      </c>
      <c r="I1500">
        <v>691</v>
      </c>
      <c r="L1500" t="s">
        <v>380</v>
      </c>
      <c r="M1500">
        <v>656.45</v>
      </c>
      <c r="N1500">
        <v>34.549999999999997</v>
      </c>
      <c r="O1500" t="s">
        <v>400</v>
      </c>
    </row>
    <row r="1501" spans="1:15" hidden="1" x14ac:dyDescent="0.35">
      <c r="A1501" t="s">
        <v>377</v>
      </c>
      <c r="B1501" t="s">
        <v>84</v>
      </c>
      <c r="C1501" t="s">
        <v>354</v>
      </c>
      <c r="D1501" t="s">
        <v>78</v>
      </c>
      <c r="E1501">
        <v>2020</v>
      </c>
      <c r="F1501">
        <v>34</v>
      </c>
      <c r="G1501" t="s">
        <v>302</v>
      </c>
      <c r="H1501" t="s">
        <v>80</v>
      </c>
      <c r="I1501">
        <v>10</v>
      </c>
      <c r="L1501" t="s">
        <v>380</v>
      </c>
      <c r="M1501">
        <v>9.5</v>
      </c>
      <c r="N1501">
        <v>0.5</v>
      </c>
      <c r="O1501" t="s">
        <v>400</v>
      </c>
    </row>
    <row r="1502" spans="1:15" hidden="1" x14ac:dyDescent="0.35">
      <c r="A1502" t="s">
        <v>377</v>
      </c>
      <c r="B1502" t="s">
        <v>84</v>
      </c>
      <c r="C1502" t="s">
        <v>354</v>
      </c>
      <c r="D1502" t="s">
        <v>78</v>
      </c>
      <c r="E1502">
        <v>2021</v>
      </c>
      <c r="F1502">
        <v>34</v>
      </c>
      <c r="G1502" t="s">
        <v>302</v>
      </c>
      <c r="H1502" t="s">
        <v>80</v>
      </c>
      <c r="I1502">
        <v>120</v>
      </c>
      <c r="L1502" t="s">
        <v>380</v>
      </c>
      <c r="M1502">
        <v>114</v>
      </c>
      <c r="N1502">
        <v>6</v>
      </c>
      <c r="O1502" t="s">
        <v>400</v>
      </c>
    </row>
    <row r="1503" spans="1:15" hidden="1" x14ac:dyDescent="0.35">
      <c r="A1503" t="s">
        <v>377</v>
      </c>
      <c r="B1503" t="s">
        <v>84</v>
      </c>
      <c r="C1503" t="s">
        <v>354</v>
      </c>
      <c r="D1503" t="s">
        <v>78</v>
      </c>
      <c r="E1503">
        <v>2021</v>
      </c>
      <c r="F1503">
        <v>34</v>
      </c>
      <c r="G1503" t="s">
        <v>302</v>
      </c>
      <c r="H1503" t="s">
        <v>80</v>
      </c>
      <c r="I1503">
        <v>8</v>
      </c>
      <c r="L1503" t="s">
        <v>380</v>
      </c>
      <c r="M1503">
        <v>7.6</v>
      </c>
      <c r="N1503">
        <v>0.4</v>
      </c>
      <c r="O1503" t="s">
        <v>400</v>
      </c>
    </row>
    <row r="1504" spans="1:15" hidden="1" x14ac:dyDescent="0.35">
      <c r="A1504" t="s">
        <v>377</v>
      </c>
      <c r="B1504" t="s">
        <v>84</v>
      </c>
      <c r="C1504" t="s">
        <v>354</v>
      </c>
      <c r="D1504" t="s">
        <v>78</v>
      </c>
      <c r="E1504">
        <v>2021</v>
      </c>
      <c r="F1504">
        <v>34</v>
      </c>
      <c r="G1504" t="s">
        <v>302</v>
      </c>
      <c r="H1504" t="s">
        <v>80</v>
      </c>
      <c r="I1504">
        <v>116</v>
      </c>
      <c r="L1504" t="s">
        <v>380</v>
      </c>
      <c r="M1504">
        <v>110.2</v>
      </c>
      <c r="N1504">
        <v>5.8</v>
      </c>
      <c r="O1504" t="s">
        <v>400</v>
      </c>
    </row>
    <row r="1505" spans="1:15" hidden="1" x14ac:dyDescent="0.35">
      <c r="A1505" t="s">
        <v>377</v>
      </c>
      <c r="B1505" t="s">
        <v>84</v>
      </c>
      <c r="C1505" t="s">
        <v>354</v>
      </c>
      <c r="D1505" t="s">
        <v>78</v>
      </c>
      <c r="E1505">
        <v>2021</v>
      </c>
      <c r="F1505">
        <v>34</v>
      </c>
      <c r="G1505" t="s">
        <v>302</v>
      </c>
      <c r="H1505" t="s">
        <v>80</v>
      </c>
      <c r="I1505">
        <v>5</v>
      </c>
      <c r="L1505" t="s">
        <v>380</v>
      </c>
      <c r="M1505">
        <v>4.75</v>
      </c>
      <c r="N1505">
        <v>0.25</v>
      </c>
      <c r="O1505" t="s">
        <v>400</v>
      </c>
    </row>
    <row r="1506" spans="1:15" hidden="1" x14ac:dyDescent="0.35">
      <c r="A1506" t="s">
        <v>377</v>
      </c>
      <c r="B1506" t="s">
        <v>84</v>
      </c>
      <c r="C1506" t="s">
        <v>354</v>
      </c>
      <c r="D1506" t="s">
        <v>78</v>
      </c>
      <c r="E1506">
        <v>2021</v>
      </c>
      <c r="F1506">
        <v>34</v>
      </c>
      <c r="G1506" t="s">
        <v>302</v>
      </c>
      <c r="H1506" t="s">
        <v>81</v>
      </c>
      <c r="I1506">
        <v>195</v>
      </c>
      <c r="L1506" t="s">
        <v>380</v>
      </c>
      <c r="M1506">
        <v>185.25</v>
      </c>
      <c r="N1506">
        <v>9.75</v>
      </c>
      <c r="O1506" t="s">
        <v>400</v>
      </c>
    </row>
    <row r="1507" spans="1:15" hidden="1" x14ac:dyDescent="0.35">
      <c r="A1507" t="s">
        <v>377</v>
      </c>
      <c r="B1507" t="s">
        <v>84</v>
      </c>
      <c r="C1507" t="s">
        <v>354</v>
      </c>
      <c r="D1507" t="s">
        <v>78</v>
      </c>
      <c r="E1507">
        <v>2021</v>
      </c>
      <c r="F1507">
        <v>34</v>
      </c>
      <c r="G1507" t="s">
        <v>302</v>
      </c>
      <c r="H1507" t="s">
        <v>81</v>
      </c>
      <c r="I1507">
        <v>52</v>
      </c>
      <c r="L1507" t="s">
        <v>380</v>
      </c>
      <c r="M1507">
        <v>49.4</v>
      </c>
      <c r="N1507">
        <v>2.6</v>
      </c>
      <c r="O1507" t="s">
        <v>400</v>
      </c>
    </row>
    <row r="1508" spans="1:15" hidden="1" x14ac:dyDescent="0.35">
      <c r="A1508" t="s">
        <v>377</v>
      </c>
      <c r="B1508" t="s">
        <v>84</v>
      </c>
      <c r="C1508" t="s">
        <v>338</v>
      </c>
      <c r="D1508" t="s">
        <v>78</v>
      </c>
      <c r="E1508">
        <v>2020</v>
      </c>
      <c r="F1508">
        <v>34</v>
      </c>
      <c r="G1508" t="s">
        <v>302</v>
      </c>
      <c r="H1508" t="s">
        <v>80</v>
      </c>
      <c r="I1508">
        <v>1027</v>
      </c>
      <c r="L1508" t="s">
        <v>380</v>
      </c>
      <c r="M1508">
        <v>975.65</v>
      </c>
      <c r="N1508">
        <v>51.35</v>
      </c>
      <c r="O1508" t="s">
        <v>396</v>
      </c>
    </row>
    <row r="1509" spans="1:15" hidden="1" x14ac:dyDescent="0.35">
      <c r="A1509" t="s">
        <v>377</v>
      </c>
      <c r="B1509" t="s">
        <v>84</v>
      </c>
      <c r="C1509" t="s">
        <v>338</v>
      </c>
      <c r="D1509" t="s">
        <v>78</v>
      </c>
      <c r="E1509">
        <v>2020</v>
      </c>
      <c r="F1509">
        <v>34</v>
      </c>
      <c r="G1509" t="s">
        <v>302</v>
      </c>
      <c r="H1509" t="s">
        <v>80</v>
      </c>
      <c r="I1509">
        <v>106</v>
      </c>
      <c r="L1509" t="s">
        <v>380</v>
      </c>
      <c r="M1509">
        <v>100.7</v>
      </c>
      <c r="N1509">
        <v>5.3</v>
      </c>
      <c r="O1509" t="s">
        <v>396</v>
      </c>
    </row>
    <row r="1510" spans="1:15" hidden="1" x14ac:dyDescent="0.35">
      <c r="A1510" t="s">
        <v>377</v>
      </c>
      <c r="B1510" t="s">
        <v>84</v>
      </c>
      <c r="C1510" t="s">
        <v>338</v>
      </c>
      <c r="D1510" t="s">
        <v>78</v>
      </c>
      <c r="E1510">
        <v>2020</v>
      </c>
      <c r="F1510">
        <v>34</v>
      </c>
      <c r="G1510" t="s">
        <v>302</v>
      </c>
      <c r="H1510" t="s">
        <v>80</v>
      </c>
      <c r="I1510">
        <v>1226</v>
      </c>
      <c r="L1510" t="s">
        <v>380</v>
      </c>
      <c r="M1510">
        <v>1164.7</v>
      </c>
      <c r="N1510">
        <v>61.3</v>
      </c>
      <c r="O1510" t="s">
        <v>396</v>
      </c>
    </row>
    <row r="1511" spans="1:15" hidden="1" x14ac:dyDescent="0.35">
      <c r="A1511" t="s">
        <v>377</v>
      </c>
      <c r="B1511" t="s">
        <v>84</v>
      </c>
      <c r="C1511" t="s">
        <v>338</v>
      </c>
      <c r="D1511" t="s">
        <v>78</v>
      </c>
      <c r="E1511">
        <v>2020</v>
      </c>
      <c r="F1511">
        <v>34</v>
      </c>
      <c r="G1511" t="s">
        <v>302</v>
      </c>
      <c r="H1511" t="s">
        <v>80</v>
      </c>
      <c r="I1511">
        <v>963</v>
      </c>
      <c r="L1511" t="s">
        <v>380</v>
      </c>
      <c r="M1511">
        <v>914.85</v>
      </c>
      <c r="N1511">
        <v>48.15</v>
      </c>
      <c r="O1511" t="s">
        <v>396</v>
      </c>
    </row>
    <row r="1512" spans="1:15" hidden="1" x14ac:dyDescent="0.35">
      <c r="A1512" t="s">
        <v>377</v>
      </c>
      <c r="B1512" t="s">
        <v>84</v>
      </c>
      <c r="C1512" t="s">
        <v>338</v>
      </c>
      <c r="D1512" t="s">
        <v>78</v>
      </c>
      <c r="E1512">
        <v>2020</v>
      </c>
      <c r="F1512">
        <v>34</v>
      </c>
      <c r="G1512" t="s">
        <v>302</v>
      </c>
      <c r="H1512" t="s">
        <v>80</v>
      </c>
      <c r="I1512">
        <v>99</v>
      </c>
      <c r="L1512" t="s">
        <v>380</v>
      </c>
      <c r="M1512">
        <v>94.05</v>
      </c>
      <c r="N1512">
        <v>4.95</v>
      </c>
      <c r="O1512" t="s">
        <v>396</v>
      </c>
    </row>
    <row r="1513" spans="1:15" hidden="1" x14ac:dyDescent="0.35">
      <c r="A1513" t="s">
        <v>377</v>
      </c>
      <c r="B1513" t="s">
        <v>84</v>
      </c>
      <c r="C1513" t="s">
        <v>338</v>
      </c>
      <c r="D1513" t="s">
        <v>78</v>
      </c>
      <c r="E1513">
        <v>2020</v>
      </c>
      <c r="F1513">
        <v>34</v>
      </c>
      <c r="G1513" t="s">
        <v>302</v>
      </c>
      <c r="H1513" t="s">
        <v>80</v>
      </c>
      <c r="I1513">
        <v>1150</v>
      </c>
      <c r="L1513" t="s">
        <v>380</v>
      </c>
      <c r="M1513">
        <v>1092.5</v>
      </c>
      <c r="N1513">
        <v>57.5</v>
      </c>
      <c r="O1513" t="s">
        <v>396</v>
      </c>
    </row>
    <row r="1514" spans="1:15" hidden="1" x14ac:dyDescent="0.35">
      <c r="A1514" t="s">
        <v>377</v>
      </c>
      <c r="B1514" t="s">
        <v>84</v>
      </c>
      <c r="C1514" t="s">
        <v>338</v>
      </c>
      <c r="D1514" t="s">
        <v>78</v>
      </c>
      <c r="E1514">
        <v>2021</v>
      </c>
      <c r="F1514">
        <v>34</v>
      </c>
      <c r="G1514" t="s">
        <v>302</v>
      </c>
      <c r="H1514" t="s">
        <v>80</v>
      </c>
      <c r="I1514">
        <v>377</v>
      </c>
      <c r="L1514" t="s">
        <v>380</v>
      </c>
      <c r="M1514">
        <v>358.15</v>
      </c>
      <c r="N1514">
        <v>18.850000000000001</v>
      </c>
      <c r="O1514" t="s">
        <v>396</v>
      </c>
    </row>
    <row r="1515" spans="1:15" hidden="1" x14ac:dyDescent="0.35">
      <c r="A1515" t="s">
        <v>377</v>
      </c>
      <c r="B1515" t="s">
        <v>84</v>
      </c>
      <c r="C1515" t="s">
        <v>338</v>
      </c>
      <c r="D1515" t="s">
        <v>78</v>
      </c>
      <c r="E1515">
        <v>2021</v>
      </c>
      <c r="F1515">
        <v>34</v>
      </c>
      <c r="G1515" t="s">
        <v>302</v>
      </c>
      <c r="H1515" t="s">
        <v>80</v>
      </c>
      <c r="I1515">
        <v>53</v>
      </c>
      <c r="L1515" t="s">
        <v>380</v>
      </c>
      <c r="M1515">
        <v>50.35</v>
      </c>
      <c r="N1515">
        <v>2.65</v>
      </c>
      <c r="O1515" t="s">
        <v>396</v>
      </c>
    </row>
    <row r="1516" spans="1:15" hidden="1" x14ac:dyDescent="0.35">
      <c r="A1516" t="s">
        <v>377</v>
      </c>
      <c r="B1516" t="s">
        <v>84</v>
      </c>
      <c r="C1516" t="s">
        <v>338</v>
      </c>
      <c r="D1516" t="s">
        <v>78</v>
      </c>
      <c r="E1516">
        <v>2021</v>
      </c>
      <c r="F1516">
        <v>34</v>
      </c>
      <c r="G1516" t="s">
        <v>302</v>
      </c>
      <c r="H1516" t="s">
        <v>80</v>
      </c>
      <c r="I1516">
        <v>379</v>
      </c>
      <c r="L1516" t="s">
        <v>380</v>
      </c>
      <c r="M1516">
        <v>360.05</v>
      </c>
      <c r="N1516">
        <v>18.95</v>
      </c>
      <c r="O1516" t="s">
        <v>396</v>
      </c>
    </row>
    <row r="1517" spans="1:15" hidden="1" x14ac:dyDescent="0.35">
      <c r="A1517" t="s">
        <v>377</v>
      </c>
      <c r="B1517" t="s">
        <v>84</v>
      </c>
      <c r="C1517" t="s">
        <v>334</v>
      </c>
      <c r="D1517" t="s">
        <v>78</v>
      </c>
      <c r="E1517">
        <v>2020</v>
      </c>
      <c r="F1517">
        <v>34</v>
      </c>
      <c r="G1517" t="s">
        <v>302</v>
      </c>
      <c r="H1517" t="s">
        <v>80</v>
      </c>
      <c r="I1517">
        <v>620</v>
      </c>
      <c r="L1517" t="s">
        <v>380</v>
      </c>
      <c r="M1517">
        <v>589</v>
      </c>
      <c r="N1517">
        <v>31</v>
      </c>
      <c r="O1517" t="s">
        <v>391</v>
      </c>
    </row>
    <row r="1518" spans="1:15" hidden="1" x14ac:dyDescent="0.35">
      <c r="A1518" t="s">
        <v>377</v>
      </c>
      <c r="B1518" t="s">
        <v>84</v>
      </c>
      <c r="C1518" t="s">
        <v>334</v>
      </c>
      <c r="D1518" t="s">
        <v>78</v>
      </c>
      <c r="E1518">
        <v>2020</v>
      </c>
      <c r="F1518">
        <v>34</v>
      </c>
      <c r="G1518" t="s">
        <v>302</v>
      </c>
      <c r="H1518" t="s">
        <v>80</v>
      </c>
      <c r="I1518">
        <v>49</v>
      </c>
      <c r="L1518" t="s">
        <v>380</v>
      </c>
      <c r="M1518">
        <v>46.55</v>
      </c>
      <c r="N1518">
        <v>2.4500000000000002</v>
      </c>
      <c r="O1518" t="s">
        <v>391</v>
      </c>
    </row>
    <row r="1519" spans="1:15" hidden="1" x14ac:dyDescent="0.35">
      <c r="A1519" t="s">
        <v>377</v>
      </c>
      <c r="B1519" t="s">
        <v>84</v>
      </c>
      <c r="C1519" t="s">
        <v>334</v>
      </c>
      <c r="D1519" t="s">
        <v>78</v>
      </c>
      <c r="E1519">
        <v>2020</v>
      </c>
      <c r="F1519">
        <v>34</v>
      </c>
      <c r="G1519" t="s">
        <v>302</v>
      </c>
      <c r="H1519" t="s">
        <v>80</v>
      </c>
      <c r="I1519">
        <v>1091</v>
      </c>
      <c r="L1519" t="s">
        <v>380</v>
      </c>
      <c r="M1519">
        <v>1036.45</v>
      </c>
      <c r="N1519">
        <v>54.55</v>
      </c>
      <c r="O1519" t="s">
        <v>391</v>
      </c>
    </row>
    <row r="1520" spans="1:15" hidden="1" x14ac:dyDescent="0.35">
      <c r="A1520" t="s">
        <v>377</v>
      </c>
      <c r="B1520" t="s">
        <v>84</v>
      </c>
      <c r="C1520" t="s">
        <v>334</v>
      </c>
      <c r="D1520" t="s">
        <v>78</v>
      </c>
      <c r="E1520">
        <v>2020</v>
      </c>
      <c r="F1520">
        <v>34</v>
      </c>
      <c r="G1520" t="s">
        <v>302</v>
      </c>
      <c r="H1520" t="s">
        <v>80</v>
      </c>
      <c r="I1520">
        <v>56</v>
      </c>
      <c r="L1520" t="s">
        <v>380</v>
      </c>
      <c r="M1520">
        <v>53.2</v>
      </c>
      <c r="N1520">
        <v>2.8</v>
      </c>
      <c r="O1520" t="s">
        <v>391</v>
      </c>
    </row>
    <row r="1521" spans="1:15" hidden="1" x14ac:dyDescent="0.35">
      <c r="A1521" t="s">
        <v>377</v>
      </c>
      <c r="B1521" t="s">
        <v>84</v>
      </c>
      <c r="C1521" t="s">
        <v>334</v>
      </c>
      <c r="D1521" t="s">
        <v>78</v>
      </c>
      <c r="E1521">
        <v>2020</v>
      </c>
      <c r="F1521">
        <v>34</v>
      </c>
      <c r="G1521" t="s">
        <v>302</v>
      </c>
      <c r="H1521" t="s">
        <v>81</v>
      </c>
      <c r="I1521">
        <v>171</v>
      </c>
      <c r="L1521" t="s">
        <v>380</v>
      </c>
      <c r="M1521">
        <v>162.44999999999999</v>
      </c>
      <c r="N1521">
        <v>8.5500000000000007</v>
      </c>
      <c r="O1521" t="s">
        <v>391</v>
      </c>
    </row>
    <row r="1522" spans="1:15" hidden="1" x14ac:dyDescent="0.35">
      <c r="A1522" t="s">
        <v>377</v>
      </c>
      <c r="B1522" t="s">
        <v>84</v>
      </c>
      <c r="C1522" t="s">
        <v>334</v>
      </c>
      <c r="D1522" t="s">
        <v>78</v>
      </c>
      <c r="E1522">
        <v>2020</v>
      </c>
      <c r="F1522">
        <v>34</v>
      </c>
      <c r="G1522" t="s">
        <v>302</v>
      </c>
      <c r="H1522" t="s">
        <v>81</v>
      </c>
      <c r="I1522">
        <v>65</v>
      </c>
      <c r="L1522" t="s">
        <v>380</v>
      </c>
      <c r="M1522">
        <v>61.75</v>
      </c>
      <c r="N1522">
        <v>3.25</v>
      </c>
      <c r="O1522" t="s">
        <v>391</v>
      </c>
    </row>
    <row r="1523" spans="1:15" hidden="1" x14ac:dyDescent="0.35">
      <c r="A1523" t="s">
        <v>377</v>
      </c>
      <c r="B1523" t="s">
        <v>84</v>
      </c>
      <c r="C1523" t="s">
        <v>334</v>
      </c>
      <c r="D1523" t="s">
        <v>78</v>
      </c>
      <c r="E1523">
        <v>2020</v>
      </c>
      <c r="F1523">
        <v>34</v>
      </c>
      <c r="G1523" t="s">
        <v>302</v>
      </c>
      <c r="H1523" t="s">
        <v>80</v>
      </c>
      <c r="I1523">
        <v>581</v>
      </c>
      <c r="L1523" t="s">
        <v>380</v>
      </c>
      <c r="M1523">
        <v>551.95000000000005</v>
      </c>
      <c r="N1523">
        <v>29.05</v>
      </c>
      <c r="O1523" t="s">
        <v>391</v>
      </c>
    </row>
    <row r="1524" spans="1:15" hidden="1" x14ac:dyDescent="0.35">
      <c r="A1524" t="s">
        <v>377</v>
      </c>
      <c r="B1524" t="s">
        <v>84</v>
      </c>
      <c r="C1524" t="s">
        <v>334</v>
      </c>
      <c r="D1524" t="s">
        <v>78</v>
      </c>
      <c r="E1524">
        <v>2020</v>
      </c>
      <c r="F1524">
        <v>34</v>
      </c>
      <c r="G1524" t="s">
        <v>302</v>
      </c>
      <c r="H1524" t="s">
        <v>80</v>
      </c>
      <c r="I1524">
        <v>46</v>
      </c>
      <c r="L1524" t="s">
        <v>380</v>
      </c>
      <c r="M1524">
        <v>43.7</v>
      </c>
      <c r="N1524">
        <v>2.2999999999999998</v>
      </c>
      <c r="O1524" t="s">
        <v>391</v>
      </c>
    </row>
    <row r="1525" spans="1:15" hidden="1" x14ac:dyDescent="0.35">
      <c r="A1525" t="s">
        <v>377</v>
      </c>
      <c r="B1525" t="s">
        <v>84</v>
      </c>
      <c r="C1525" t="s">
        <v>334</v>
      </c>
      <c r="D1525" t="s">
        <v>78</v>
      </c>
      <c r="E1525">
        <v>2020</v>
      </c>
      <c r="F1525">
        <v>34</v>
      </c>
      <c r="G1525" t="s">
        <v>302</v>
      </c>
      <c r="H1525" t="s">
        <v>80</v>
      </c>
      <c r="I1525">
        <v>1023</v>
      </c>
      <c r="L1525" t="s">
        <v>380</v>
      </c>
      <c r="M1525">
        <v>971.85</v>
      </c>
      <c r="N1525">
        <v>51.15</v>
      </c>
      <c r="O1525" t="s">
        <v>391</v>
      </c>
    </row>
    <row r="1526" spans="1:15" hidden="1" x14ac:dyDescent="0.35">
      <c r="A1526" t="s">
        <v>377</v>
      </c>
      <c r="B1526" t="s">
        <v>84</v>
      </c>
      <c r="C1526" t="s">
        <v>334</v>
      </c>
      <c r="D1526" t="s">
        <v>78</v>
      </c>
      <c r="E1526">
        <v>2020</v>
      </c>
      <c r="F1526">
        <v>34</v>
      </c>
      <c r="G1526" t="s">
        <v>302</v>
      </c>
      <c r="H1526" t="s">
        <v>80</v>
      </c>
      <c r="I1526">
        <v>52</v>
      </c>
      <c r="L1526" t="s">
        <v>380</v>
      </c>
      <c r="M1526">
        <v>49.4</v>
      </c>
      <c r="N1526">
        <v>2.6</v>
      </c>
      <c r="O1526" t="s">
        <v>391</v>
      </c>
    </row>
    <row r="1527" spans="1:15" hidden="1" x14ac:dyDescent="0.35">
      <c r="A1527" t="s">
        <v>377</v>
      </c>
      <c r="B1527" t="s">
        <v>84</v>
      </c>
      <c r="C1527" t="s">
        <v>334</v>
      </c>
      <c r="D1527" t="s">
        <v>78</v>
      </c>
      <c r="E1527">
        <v>2020</v>
      </c>
      <c r="F1527">
        <v>34</v>
      </c>
      <c r="G1527" t="s">
        <v>302</v>
      </c>
      <c r="H1527" t="s">
        <v>81</v>
      </c>
      <c r="I1527">
        <v>161</v>
      </c>
      <c r="L1527" t="s">
        <v>380</v>
      </c>
      <c r="M1527">
        <v>152.94999999999999</v>
      </c>
      <c r="N1527">
        <v>8.0500000000000007</v>
      </c>
      <c r="O1527" t="s">
        <v>391</v>
      </c>
    </row>
    <row r="1528" spans="1:15" hidden="1" x14ac:dyDescent="0.35">
      <c r="A1528" t="s">
        <v>377</v>
      </c>
      <c r="B1528" t="s">
        <v>84</v>
      </c>
      <c r="C1528" t="s">
        <v>334</v>
      </c>
      <c r="D1528" t="s">
        <v>78</v>
      </c>
      <c r="E1528">
        <v>2020</v>
      </c>
      <c r="F1528">
        <v>34</v>
      </c>
      <c r="G1528" t="s">
        <v>302</v>
      </c>
      <c r="H1528" t="s">
        <v>81</v>
      </c>
      <c r="I1528">
        <v>61</v>
      </c>
      <c r="L1528" t="s">
        <v>380</v>
      </c>
      <c r="M1528">
        <v>57.95</v>
      </c>
      <c r="N1528">
        <v>3.05</v>
      </c>
      <c r="O1528" t="s">
        <v>391</v>
      </c>
    </row>
    <row r="1529" spans="1:15" hidden="1" x14ac:dyDescent="0.35">
      <c r="A1529" t="s">
        <v>377</v>
      </c>
      <c r="B1529" t="s">
        <v>84</v>
      </c>
      <c r="C1529" t="s">
        <v>334</v>
      </c>
      <c r="D1529" t="s">
        <v>78</v>
      </c>
      <c r="E1529">
        <v>2021</v>
      </c>
      <c r="F1529">
        <v>34</v>
      </c>
      <c r="G1529" t="s">
        <v>302</v>
      </c>
      <c r="H1529" t="s">
        <v>80</v>
      </c>
      <c r="I1529">
        <v>169</v>
      </c>
      <c r="L1529" t="s">
        <v>380</v>
      </c>
      <c r="M1529">
        <v>160.55000000000001</v>
      </c>
      <c r="N1529">
        <v>8.4499999999999993</v>
      </c>
      <c r="O1529" t="s">
        <v>391</v>
      </c>
    </row>
    <row r="1530" spans="1:15" hidden="1" x14ac:dyDescent="0.35">
      <c r="A1530" t="s">
        <v>377</v>
      </c>
      <c r="B1530" t="s">
        <v>84</v>
      </c>
      <c r="C1530" t="s">
        <v>334</v>
      </c>
      <c r="D1530" t="s">
        <v>78</v>
      </c>
      <c r="E1530">
        <v>2021</v>
      </c>
      <c r="F1530">
        <v>34</v>
      </c>
      <c r="G1530" t="s">
        <v>302</v>
      </c>
      <c r="H1530" t="s">
        <v>80</v>
      </c>
      <c r="I1530">
        <v>12</v>
      </c>
      <c r="L1530" t="s">
        <v>380</v>
      </c>
      <c r="M1530">
        <v>11.4</v>
      </c>
      <c r="N1530">
        <v>0.6</v>
      </c>
      <c r="O1530" t="s">
        <v>391</v>
      </c>
    </row>
    <row r="1531" spans="1:15" hidden="1" x14ac:dyDescent="0.35">
      <c r="A1531" t="s">
        <v>377</v>
      </c>
      <c r="B1531" t="s">
        <v>84</v>
      </c>
      <c r="C1531" t="s">
        <v>334</v>
      </c>
      <c r="D1531" t="s">
        <v>78</v>
      </c>
      <c r="E1531">
        <v>2021</v>
      </c>
      <c r="F1531">
        <v>34</v>
      </c>
      <c r="G1531" t="s">
        <v>302</v>
      </c>
      <c r="H1531" t="s">
        <v>80</v>
      </c>
      <c r="I1531">
        <v>287</v>
      </c>
      <c r="L1531" t="s">
        <v>380</v>
      </c>
      <c r="M1531">
        <v>272.64999999999998</v>
      </c>
      <c r="N1531">
        <v>14.35</v>
      </c>
      <c r="O1531" t="s">
        <v>391</v>
      </c>
    </row>
    <row r="1532" spans="1:15" hidden="1" x14ac:dyDescent="0.35">
      <c r="A1532" t="s">
        <v>377</v>
      </c>
      <c r="B1532" t="s">
        <v>84</v>
      </c>
      <c r="C1532" t="s">
        <v>334</v>
      </c>
      <c r="D1532" t="s">
        <v>78</v>
      </c>
      <c r="E1532">
        <v>2021</v>
      </c>
      <c r="F1532">
        <v>34</v>
      </c>
      <c r="G1532" t="s">
        <v>302</v>
      </c>
      <c r="H1532" t="s">
        <v>80</v>
      </c>
      <c r="I1532">
        <v>25</v>
      </c>
      <c r="L1532" t="s">
        <v>380</v>
      </c>
      <c r="M1532">
        <v>23.75</v>
      </c>
      <c r="N1532">
        <v>1.25</v>
      </c>
      <c r="O1532" t="s">
        <v>391</v>
      </c>
    </row>
    <row r="1533" spans="1:15" hidden="1" x14ac:dyDescent="0.35">
      <c r="A1533" t="s">
        <v>377</v>
      </c>
      <c r="B1533" t="s">
        <v>84</v>
      </c>
      <c r="C1533" t="s">
        <v>372</v>
      </c>
      <c r="D1533" t="s">
        <v>78</v>
      </c>
      <c r="E1533">
        <v>2021</v>
      </c>
      <c r="F1533">
        <v>79</v>
      </c>
      <c r="G1533" t="s">
        <v>312</v>
      </c>
      <c r="H1533" t="s">
        <v>80</v>
      </c>
      <c r="I1533">
        <v>724</v>
      </c>
      <c r="L1533" t="s">
        <v>380</v>
      </c>
      <c r="O1533" t="s">
        <v>401</v>
      </c>
    </row>
    <row r="1534" spans="1:15" hidden="1" x14ac:dyDescent="0.35">
      <c r="A1534" t="s">
        <v>377</v>
      </c>
      <c r="B1534" t="s">
        <v>84</v>
      </c>
      <c r="C1534" t="s">
        <v>372</v>
      </c>
      <c r="D1534" t="s">
        <v>78</v>
      </c>
      <c r="E1534">
        <v>2021</v>
      </c>
      <c r="F1534">
        <v>79</v>
      </c>
      <c r="G1534" t="s">
        <v>312</v>
      </c>
      <c r="H1534" t="s">
        <v>80</v>
      </c>
      <c r="I1534">
        <v>42</v>
      </c>
      <c r="L1534" t="s">
        <v>380</v>
      </c>
      <c r="O1534" t="s">
        <v>401</v>
      </c>
    </row>
    <row r="1535" spans="1:15" hidden="1" x14ac:dyDescent="0.35">
      <c r="A1535" t="s">
        <v>377</v>
      </c>
      <c r="B1535" t="s">
        <v>84</v>
      </c>
      <c r="C1535" t="s">
        <v>372</v>
      </c>
      <c r="D1535" t="s">
        <v>78</v>
      </c>
      <c r="E1535">
        <v>2021</v>
      </c>
      <c r="F1535">
        <v>79</v>
      </c>
      <c r="G1535" t="s">
        <v>312</v>
      </c>
      <c r="H1535" t="s">
        <v>80</v>
      </c>
      <c r="I1535">
        <v>698</v>
      </c>
      <c r="L1535" t="s">
        <v>380</v>
      </c>
      <c r="O1535" t="s">
        <v>401</v>
      </c>
    </row>
    <row r="1536" spans="1:15" hidden="1" x14ac:dyDescent="0.35">
      <c r="A1536" t="s">
        <v>377</v>
      </c>
      <c r="B1536" t="s">
        <v>84</v>
      </c>
      <c r="C1536" t="s">
        <v>372</v>
      </c>
      <c r="D1536" t="s">
        <v>78</v>
      </c>
      <c r="E1536">
        <v>2021</v>
      </c>
      <c r="F1536">
        <v>79</v>
      </c>
      <c r="G1536" t="s">
        <v>312</v>
      </c>
      <c r="H1536" t="s">
        <v>80</v>
      </c>
      <c r="I1536">
        <v>116</v>
      </c>
      <c r="L1536" t="s">
        <v>380</v>
      </c>
      <c r="O1536" t="s">
        <v>401</v>
      </c>
    </row>
    <row r="1537" spans="1:15" hidden="1" x14ac:dyDescent="0.35">
      <c r="A1537" t="s">
        <v>377</v>
      </c>
      <c r="B1537" t="s">
        <v>84</v>
      </c>
      <c r="C1537" t="s">
        <v>372</v>
      </c>
      <c r="D1537" t="s">
        <v>78</v>
      </c>
      <c r="E1537">
        <v>2021</v>
      </c>
      <c r="F1537">
        <v>34</v>
      </c>
      <c r="G1537" t="s">
        <v>302</v>
      </c>
      <c r="H1537" t="s">
        <v>80</v>
      </c>
      <c r="I1537">
        <v>5006</v>
      </c>
      <c r="L1537" t="s">
        <v>380</v>
      </c>
      <c r="M1537">
        <v>4589.96</v>
      </c>
      <c r="N1537">
        <v>416.04</v>
      </c>
      <c r="O1537" t="s">
        <v>401</v>
      </c>
    </row>
    <row r="1538" spans="1:15" hidden="1" x14ac:dyDescent="0.35">
      <c r="A1538" t="s">
        <v>377</v>
      </c>
      <c r="B1538" t="s">
        <v>84</v>
      </c>
      <c r="C1538" t="s">
        <v>372</v>
      </c>
      <c r="D1538" t="s">
        <v>78</v>
      </c>
      <c r="E1538">
        <v>2021</v>
      </c>
      <c r="F1538">
        <v>34</v>
      </c>
      <c r="G1538" t="s">
        <v>302</v>
      </c>
      <c r="H1538" t="s">
        <v>80</v>
      </c>
      <c r="I1538">
        <v>13</v>
      </c>
      <c r="L1538" t="s">
        <v>380</v>
      </c>
      <c r="M1538">
        <v>11.92</v>
      </c>
      <c r="N1538">
        <v>1.08</v>
      </c>
      <c r="O1538" t="s">
        <v>401</v>
      </c>
    </row>
    <row r="1539" spans="1:15" hidden="1" x14ac:dyDescent="0.35">
      <c r="A1539" t="s">
        <v>377</v>
      </c>
      <c r="B1539" t="s">
        <v>84</v>
      </c>
      <c r="C1539" t="s">
        <v>372</v>
      </c>
      <c r="D1539" t="s">
        <v>78</v>
      </c>
      <c r="E1539">
        <v>2021</v>
      </c>
      <c r="F1539">
        <v>34</v>
      </c>
      <c r="G1539" t="s">
        <v>302</v>
      </c>
      <c r="H1539" t="s">
        <v>80</v>
      </c>
      <c r="I1539">
        <v>1725</v>
      </c>
      <c r="L1539" t="s">
        <v>380</v>
      </c>
      <c r="M1539">
        <v>1581.64</v>
      </c>
      <c r="N1539">
        <v>143.36000000000001</v>
      </c>
      <c r="O1539" t="s">
        <v>401</v>
      </c>
    </row>
    <row r="1540" spans="1:15" hidden="1" x14ac:dyDescent="0.35">
      <c r="A1540" t="s">
        <v>377</v>
      </c>
      <c r="B1540" t="s">
        <v>84</v>
      </c>
      <c r="C1540" t="s">
        <v>372</v>
      </c>
      <c r="D1540" t="s">
        <v>78</v>
      </c>
      <c r="E1540">
        <v>2021</v>
      </c>
      <c r="F1540">
        <v>34</v>
      </c>
      <c r="G1540" t="s">
        <v>302</v>
      </c>
      <c r="H1540" t="s">
        <v>80</v>
      </c>
      <c r="I1540">
        <v>37</v>
      </c>
      <c r="L1540" t="s">
        <v>380</v>
      </c>
      <c r="M1540">
        <v>33.93</v>
      </c>
      <c r="N1540">
        <v>3.07</v>
      </c>
      <c r="O1540" t="s">
        <v>401</v>
      </c>
    </row>
    <row r="1541" spans="1:15" hidden="1" x14ac:dyDescent="0.35">
      <c r="A1541" t="s">
        <v>381</v>
      </c>
      <c r="B1541" t="s">
        <v>304</v>
      </c>
      <c r="C1541" t="s">
        <v>87</v>
      </c>
      <c r="D1541" t="s">
        <v>78</v>
      </c>
      <c r="E1541">
        <v>2019</v>
      </c>
      <c r="F1541">
        <v>22</v>
      </c>
      <c r="G1541" t="s">
        <v>367</v>
      </c>
      <c r="H1541" t="s">
        <v>80</v>
      </c>
      <c r="I1541">
        <v>12798</v>
      </c>
      <c r="L1541" t="s">
        <v>385</v>
      </c>
      <c r="O1541" t="s">
        <v>387</v>
      </c>
    </row>
    <row r="1542" spans="1:15" hidden="1" x14ac:dyDescent="0.35">
      <c r="A1542" t="s">
        <v>381</v>
      </c>
      <c r="B1542" t="s">
        <v>304</v>
      </c>
      <c r="C1542" t="s">
        <v>87</v>
      </c>
      <c r="D1542" t="s">
        <v>78</v>
      </c>
      <c r="E1542">
        <v>2019</v>
      </c>
      <c r="F1542">
        <v>22</v>
      </c>
      <c r="G1542" t="s">
        <v>367</v>
      </c>
      <c r="H1542" t="s">
        <v>80</v>
      </c>
      <c r="I1542">
        <v>4702</v>
      </c>
      <c r="L1542" t="s">
        <v>385</v>
      </c>
      <c r="O1542" t="s">
        <v>387</v>
      </c>
    </row>
    <row r="1543" spans="1:15" hidden="1" x14ac:dyDescent="0.35">
      <c r="A1543" t="s">
        <v>381</v>
      </c>
      <c r="B1543" t="s">
        <v>304</v>
      </c>
      <c r="C1543" t="s">
        <v>87</v>
      </c>
      <c r="D1543" t="s">
        <v>78</v>
      </c>
      <c r="E1543">
        <v>2019</v>
      </c>
      <c r="F1543">
        <v>22</v>
      </c>
      <c r="G1543" t="s">
        <v>367</v>
      </c>
      <c r="H1543" t="s">
        <v>80</v>
      </c>
      <c r="I1543">
        <v>355</v>
      </c>
      <c r="L1543" t="s">
        <v>385</v>
      </c>
      <c r="O1543" t="s">
        <v>387</v>
      </c>
    </row>
    <row r="1544" spans="1:15" hidden="1" x14ac:dyDescent="0.35">
      <c r="A1544" t="s">
        <v>381</v>
      </c>
      <c r="B1544" t="s">
        <v>304</v>
      </c>
      <c r="C1544" t="s">
        <v>87</v>
      </c>
      <c r="D1544" t="s">
        <v>78</v>
      </c>
      <c r="E1544">
        <v>2019</v>
      </c>
      <c r="F1544">
        <v>22</v>
      </c>
      <c r="G1544" t="s">
        <v>367</v>
      </c>
      <c r="H1544" t="s">
        <v>81</v>
      </c>
      <c r="I1544">
        <v>46</v>
      </c>
      <c r="L1544" t="s">
        <v>385</v>
      </c>
      <c r="O1544" t="s">
        <v>387</v>
      </c>
    </row>
    <row r="1545" spans="1:15" hidden="1" x14ac:dyDescent="0.35">
      <c r="A1545" t="s">
        <v>381</v>
      </c>
      <c r="B1545" t="s">
        <v>304</v>
      </c>
      <c r="C1545" t="s">
        <v>87</v>
      </c>
      <c r="D1545" t="s">
        <v>78</v>
      </c>
      <c r="E1545">
        <v>2019</v>
      </c>
      <c r="F1545">
        <v>22</v>
      </c>
      <c r="G1545" t="s">
        <v>367</v>
      </c>
      <c r="H1545" t="s">
        <v>81</v>
      </c>
      <c r="I1545">
        <v>25</v>
      </c>
      <c r="L1545" t="s">
        <v>385</v>
      </c>
      <c r="O1545" t="s">
        <v>387</v>
      </c>
    </row>
    <row r="1546" spans="1:15" hidden="1" x14ac:dyDescent="0.35">
      <c r="A1546" t="s">
        <v>381</v>
      </c>
      <c r="B1546" t="s">
        <v>304</v>
      </c>
      <c r="C1546" t="s">
        <v>87</v>
      </c>
      <c r="D1546" t="s">
        <v>78</v>
      </c>
      <c r="E1546">
        <v>2019</v>
      </c>
      <c r="F1546">
        <v>34</v>
      </c>
      <c r="G1546" t="s">
        <v>302</v>
      </c>
      <c r="H1546" t="s">
        <v>80</v>
      </c>
      <c r="I1546">
        <v>230775</v>
      </c>
      <c r="L1546" t="s">
        <v>385</v>
      </c>
      <c r="M1546">
        <v>225481</v>
      </c>
      <c r="N1546">
        <v>5294</v>
      </c>
      <c r="O1546" t="s">
        <v>387</v>
      </c>
    </row>
    <row r="1547" spans="1:15" hidden="1" x14ac:dyDescent="0.35">
      <c r="A1547" t="s">
        <v>381</v>
      </c>
      <c r="B1547" t="s">
        <v>304</v>
      </c>
      <c r="C1547" t="s">
        <v>87</v>
      </c>
      <c r="D1547" t="s">
        <v>78</v>
      </c>
      <c r="E1547">
        <v>2019</v>
      </c>
      <c r="F1547">
        <v>34</v>
      </c>
      <c r="G1547" t="s">
        <v>302</v>
      </c>
      <c r="H1547" t="s">
        <v>80</v>
      </c>
      <c r="I1547">
        <v>84781</v>
      </c>
      <c r="L1547" t="s">
        <v>385</v>
      </c>
      <c r="M1547">
        <v>82836</v>
      </c>
      <c r="N1547">
        <v>1945</v>
      </c>
      <c r="O1547" t="s">
        <v>387</v>
      </c>
    </row>
    <row r="1548" spans="1:15" hidden="1" x14ac:dyDescent="0.35">
      <c r="A1548" t="s">
        <v>381</v>
      </c>
      <c r="B1548" t="s">
        <v>304</v>
      </c>
      <c r="C1548" t="s">
        <v>87</v>
      </c>
      <c r="D1548" t="s">
        <v>78</v>
      </c>
      <c r="E1548">
        <v>2019</v>
      </c>
      <c r="F1548">
        <v>34</v>
      </c>
      <c r="G1548" t="s">
        <v>302</v>
      </c>
      <c r="H1548" t="s">
        <v>80</v>
      </c>
      <c r="I1548">
        <v>6396</v>
      </c>
      <c r="L1548" t="s">
        <v>385</v>
      </c>
      <c r="M1548">
        <v>6249</v>
      </c>
      <c r="N1548">
        <v>147</v>
      </c>
      <c r="O1548" t="s">
        <v>387</v>
      </c>
    </row>
    <row r="1549" spans="1:15" hidden="1" x14ac:dyDescent="0.35">
      <c r="A1549" t="s">
        <v>381</v>
      </c>
      <c r="B1549" t="s">
        <v>304</v>
      </c>
      <c r="C1549" t="s">
        <v>87</v>
      </c>
      <c r="D1549" t="s">
        <v>78</v>
      </c>
      <c r="E1549">
        <v>2019</v>
      </c>
      <c r="F1549">
        <v>34</v>
      </c>
      <c r="G1549" t="s">
        <v>302</v>
      </c>
      <c r="H1549" t="s">
        <v>81</v>
      </c>
      <c r="I1549">
        <v>821</v>
      </c>
      <c r="L1549" t="s">
        <v>385</v>
      </c>
      <c r="M1549">
        <v>802</v>
      </c>
      <c r="N1549">
        <v>19</v>
      </c>
      <c r="O1549" t="s">
        <v>387</v>
      </c>
    </row>
    <row r="1550" spans="1:15" hidden="1" x14ac:dyDescent="0.35">
      <c r="A1550" t="s">
        <v>381</v>
      </c>
      <c r="B1550" t="s">
        <v>304</v>
      </c>
      <c r="C1550" t="s">
        <v>87</v>
      </c>
      <c r="D1550" t="s">
        <v>78</v>
      </c>
      <c r="E1550">
        <v>2019</v>
      </c>
      <c r="F1550">
        <v>34</v>
      </c>
      <c r="G1550" t="s">
        <v>302</v>
      </c>
      <c r="H1550" t="s">
        <v>81</v>
      </c>
      <c r="I1550">
        <v>447</v>
      </c>
      <c r="L1550" t="s">
        <v>385</v>
      </c>
      <c r="M1550">
        <v>437</v>
      </c>
      <c r="N1550">
        <v>10</v>
      </c>
      <c r="O1550" t="s">
        <v>387</v>
      </c>
    </row>
    <row r="1551" spans="1:15" hidden="1" x14ac:dyDescent="0.35">
      <c r="A1551" t="s">
        <v>381</v>
      </c>
      <c r="B1551" t="s">
        <v>304</v>
      </c>
      <c r="C1551" t="s">
        <v>87</v>
      </c>
      <c r="D1551" t="s">
        <v>78</v>
      </c>
      <c r="E1551">
        <v>2019</v>
      </c>
      <c r="F1551">
        <v>67</v>
      </c>
      <c r="G1551" t="s">
        <v>303</v>
      </c>
      <c r="H1551" t="s">
        <v>80</v>
      </c>
      <c r="I1551">
        <v>11033</v>
      </c>
      <c r="J1551">
        <v>7890</v>
      </c>
      <c r="K1551">
        <v>3143</v>
      </c>
      <c r="L1551" t="s">
        <v>385</v>
      </c>
      <c r="O1551" t="s">
        <v>387</v>
      </c>
    </row>
    <row r="1552" spans="1:15" hidden="1" x14ac:dyDescent="0.35">
      <c r="A1552" t="s">
        <v>381</v>
      </c>
      <c r="B1552" t="s">
        <v>304</v>
      </c>
      <c r="C1552" t="s">
        <v>87</v>
      </c>
      <c r="D1552" t="s">
        <v>78</v>
      </c>
      <c r="E1552">
        <v>2019</v>
      </c>
      <c r="F1552">
        <v>67</v>
      </c>
      <c r="G1552" t="s">
        <v>303</v>
      </c>
      <c r="H1552" t="s">
        <v>80</v>
      </c>
      <c r="I1552">
        <v>9058</v>
      </c>
      <c r="J1552">
        <v>506</v>
      </c>
      <c r="K1552">
        <v>8552</v>
      </c>
      <c r="L1552" t="s">
        <v>385</v>
      </c>
      <c r="O1552" t="s">
        <v>387</v>
      </c>
    </row>
    <row r="1553" spans="1:15" hidden="1" x14ac:dyDescent="0.35">
      <c r="A1553" t="s">
        <v>381</v>
      </c>
      <c r="B1553" t="s">
        <v>304</v>
      </c>
      <c r="C1553" t="s">
        <v>87</v>
      </c>
      <c r="D1553" t="s">
        <v>78</v>
      </c>
      <c r="E1553">
        <v>2019</v>
      </c>
      <c r="F1553">
        <v>67</v>
      </c>
      <c r="G1553" t="s">
        <v>303</v>
      </c>
      <c r="H1553" t="s">
        <v>80</v>
      </c>
      <c r="I1553">
        <v>5006</v>
      </c>
      <c r="J1553">
        <v>4442</v>
      </c>
      <c r="K1553">
        <v>564</v>
      </c>
      <c r="L1553" t="s">
        <v>385</v>
      </c>
      <c r="O1553" t="s">
        <v>387</v>
      </c>
    </row>
    <row r="1554" spans="1:15" hidden="1" x14ac:dyDescent="0.35">
      <c r="A1554" t="s">
        <v>381</v>
      </c>
      <c r="B1554" t="s">
        <v>304</v>
      </c>
      <c r="C1554" t="s">
        <v>87</v>
      </c>
      <c r="D1554" t="s">
        <v>78</v>
      </c>
      <c r="E1554">
        <v>2019</v>
      </c>
      <c r="F1554">
        <v>67</v>
      </c>
      <c r="G1554" t="s">
        <v>303</v>
      </c>
      <c r="H1554" t="s">
        <v>81</v>
      </c>
      <c r="I1554">
        <v>154</v>
      </c>
      <c r="J1554">
        <v>0</v>
      </c>
      <c r="K1554">
        <v>154</v>
      </c>
      <c r="L1554" t="s">
        <v>385</v>
      </c>
      <c r="O1554" t="s">
        <v>387</v>
      </c>
    </row>
    <row r="1555" spans="1:15" hidden="1" x14ac:dyDescent="0.35">
      <c r="A1555" t="s">
        <v>381</v>
      </c>
      <c r="B1555" t="s">
        <v>304</v>
      </c>
      <c r="C1555" t="s">
        <v>87</v>
      </c>
      <c r="D1555" t="s">
        <v>78</v>
      </c>
      <c r="E1555">
        <v>2019</v>
      </c>
      <c r="F1555">
        <v>22</v>
      </c>
      <c r="G1555" t="s">
        <v>367</v>
      </c>
      <c r="H1555" t="s">
        <v>80</v>
      </c>
      <c r="I1555">
        <v>15046</v>
      </c>
      <c r="L1555" t="s">
        <v>385</v>
      </c>
      <c r="O1555" t="s">
        <v>387</v>
      </c>
    </row>
    <row r="1556" spans="1:15" hidden="1" x14ac:dyDescent="0.35">
      <c r="A1556" t="s">
        <v>381</v>
      </c>
      <c r="B1556" t="s">
        <v>304</v>
      </c>
      <c r="C1556" t="s">
        <v>87</v>
      </c>
      <c r="D1556" t="s">
        <v>78</v>
      </c>
      <c r="E1556">
        <v>2019</v>
      </c>
      <c r="F1556">
        <v>22</v>
      </c>
      <c r="G1556" t="s">
        <v>367</v>
      </c>
      <c r="H1556" t="s">
        <v>80</v>
      </c>
      <c r="I1556">
        <v>98</v>
      </c>
      <c r="L1556" t="s">
        <v>385</v>
      </c>
      <c r="O1556" t="s">
        <v>387</v>
      </c>
    </row>
    <row r="1557" spans="1:15" hidden="1" x14ac:dyDescent="0.35">
      <c r="A1557" t="s">
        <v>381</v>
      </c>
      <c r="B1557" t="s">
        <v>304</v>
      </c>
      <c r="C1557" t="s">
        <v>87</v>
      </c>
      <c r="D1557" t="s">
        <v>78</v>
      </c>
      <c r="E1557">
        <v>2019</v>
      </c>
      <c r="F1557">
        <v>22</v>
      </c>
      <c r="G1557" t="s">
        <v>367</v>
      </c>
      <c r="H1557" t="s">
        <v>80</v>
      </c>
      <c r="I1557">
        <v>9573</v>
      </c>
      <c r="L1557" t="s">
        <v>385</v>
      </c>
      <c r="O1557" t="s">
        <v>387</v>
      </c>
    </row>
    <row r="1558" spans="1:15" hidden="1" x14ac:dyDescent="0.35">
      <c r="A1558" t="s">
        <v>381</v>
      </c>
      <c r="B1558" t="s">
        <v>304</v>
      </c>
      <c r="C1558" t="s">
        <v>87</v>
      </c>
      <c r="D1558" t="s">
        <v>78</v>
      </c>
      <c r="E1558">
        <v>2019</v>
      </c>
      <c r="F1558">
        <v>22</v>
      </c>
      <c r="G1558" t="s">
        <v>367</v>
      </c>
      <c r="H1558" t="s">
        <v>80</v>
      </c>
      <c r="I1558">
        <v>288</v>
      </c>
      <c r="L1558" t="s">
        <v>385</v>
      </c>
      <c r="O1558" t="s">
        <v>387</v>
      </c>
    </row>
    <row r="1559" spans="1:15" hidden="1" x14ac:dyDescent="0.35">
      <c r="A1559" t="s">
        <v>381</v>
      </c>
      <c r="B1559" t="s">
        <v>304</v>
      </c>
      <c r="C1559" t="s">
        <v>87</v>
      </c>
      <c r="D1559" t="s">
        <v>78</v>
      </c>
      <c r="E1559">
        <v>2019</v>
      </c>
      <c r="F1559">
        <v>22</v>
      </c>
      <c r="G1559" t="s">
        <v>367</v>
      </c>
      <c r="H1559" t="s">
        <v>81</v>
      </c>
      <c r="I1559">
        <v>75</v>
      </c>
      <c r="L1559" t="s">
        <v>385</v>
      </c>
      <c r="O1559" t="s">
        <v>387</v>
      </c>
    </row>
    <row r="1560" spans="1:15" hidden="1" x14ac:dyDescent="0.35">
      <c r="A1560" t="s">
        <v>381</v>
      </c>
      <c r="B1560" t="s">
        <v>304</v>
      </c>
      <c r="C1560" t="s">
        <v>87</v>
      </c>
      <c r="D1560" t="s">
        <v>78</v>
      </c>
      <c r="E1560">
        <v>2019</v>
      </c>
      <c r="F1560">
        <v>34</v>
      </c>
      <c r="G1560" t="s">
        <v>302</v>
      </c>
      <c r="H1560" t="s">
        <v>80</v>
      </c>
      <c r="I1560">
        <v>271301</v>
      </c>
      <c r="L1560" t="s">
        <v>385</v>
      </c>
      <c r="M1560">
        <v>264317</v>
      </c>
      <c r="N1560">
        <v>6984</v>
      </c>
      <c r="O1560" t="s">
        <v>387</v>
      </c>
    </row>
    <row r="1561" spans="1:15" hidden="1" x14ac:dyDescent="0.35">
      <c r="A1561" t="s">
        <v>381</v>
      </c>
      <c r="B1561" t="s">
        <v>304</v>
      </c>
      <c r="C1561" t="s">
        <v>87</v>
      </c>
      <c r="D1561" t="s">
        <v>78</v>
      </c>
      <c r="E1561">
        <v>2019</v>
      </c>
      <c r="F1561">
        <v>34</v>
      </c>
      <c r="G1561" t="s">
        <v>302</v>
      </c>
      <c r="H1561" t="s">
        <v>80</v>
      </c>
      <c r="I1561">
        <v>1765</v>
      </c>
      <c r="L1561" t="s">
        <v>385</v>
      </c>
      <c r="M1561">
        <v>1720</v>
      </c>
      <c r="N1561">
        <v>45</v>
      </c>
      <c r="O1561" t="s">
        <v>387</v>
      </c>
    </row>
    <row r="1562" spans="1:15" hidden="1" x14ac:dyDescent="0.35">
      <c r="A1562" t="s">
        <v>381</v>
      </c>
      <c r="B1562" t="s">
        <v>304</v>
      </c>
      <c r="C1562" t="s">
        <v>87</v>
      </c>
      <c r="D1562" t="s">
        <v>78</v>
      </c>
      <c r="E1562">
        <v>2019</v>
      </c>
      <c r="F1562">
        <v>34</v>
      </c>
      <c r="G1562" t="s">
        <v>302</v>
      </c>
      <c r="H1562" t="s">
        <v>80</v>
      </c>
      <c r="I1562">
        <v>172613</v>
      </c>
      <c r="L1562" t="s">
        <v>385</v>
      </c>
      <c r="M1562">
        <v>168170</v>
      </c>
      <c r="N1562">
        <v>4443</v>
      </c>
      <c r="O1562" t="s">
        <v>387</v>
      </c>
    </row>
    <row r="1563" spans="1:15" hidden="1" x14ac:dyDescent="0.35">
      <c r="A1563" t="s">
        <v>381</v>
      </c>
      <c r="B1563" t="s">
        <v>304</v>
      </c>
      <c r="C1563" t="s">
        <v>87</v>
      </c>
      <c r="D1563" t="s">
        <v>78</v>
      </c>
      <c r="E1563">
        <v>2019</v>
      </c>
      <c r="F1563">
        <v>34</v>
      </c>
      <c r="G1563" t="s">
        <v>302</v>
      </c>
      <c r="H1563" t="s">
        <v>80</v>
      </c>
      <c r="I1563">
        <v>5199</v>
      </c>
      <c r="L1563" t="s">
        <v>385</v>
      </c>
      <c r="M1563">
        <v>5065</v>
      </c>
      <c r="N1563">
        <v>134</v>
      </c>
      <c r="O1563" t="s">
        <v>387</v>
      </c>
    </row>
    <row r="1564" spans="1:15" hidden="1" x14ac:dyDescent="0.35">
      <c r="A1564" t="s">
        <v>381</v>
      </c>
      <c r="B1564" t="s">
        <v>304</v>
      </c>
      <c r="C1564" t="s">
        <v>87</v>
      </c>
      <c r="D1564" t="s">
        <v>78</v>
      </c>
      <c r="E1564">
        <v>2019</v>
      </c>
      <c r="F1564">
        <v>34</v>
      </c>
      <c r="G1564" t="s">
        <v>302</v>
      </c>
      <c r="H1564" t="s">
        <v>81</v>
      </c>
      <c r="I1564">
        <v>1355</v>
      </c>
      <c r="L1564" t="s">
        <v>385</v>
      </c>
      <c r="M1564">
        <v>1320</v>
      </c>
      <c r="N1564">
        <v>35</v>
      </c>
      <c r="O1564" t="s">
        <v>387</v>
      </c>
    </row>
    <row r="1565" spans="1:15" hidden="1" x14ac:dyDescent="0.35">
      <c r="A1565" t="s">
        <v>381</v>
      </c>
      <c r="B1565" t="s">
        <v>304</v>
      </c>
      <c r="C1565" t="s">
        <v>87</v>
      </c>
      <c r="D1565" t="s">
        <v>78</v>
      </c>
      <c r="E1565">
        <v>2019</v>
      </c>
      <c r="F1565">
        <v>67</v>
      </c>
      <c r="G1565" t="s">
        <v>303</v>
      </c>
      <c r="H1565" t="s">
        <v>80</v>
      </c>
      <c r="I1565">
        <v>4581</v>
      </c>
      <c r="J1565">
        <v>2498</v>
      </c>
      <c r="K1565">
        <v>2083</v>
      </c>
      <c r="L1565" t="s">
        <v>385</v>
      </c>
      <c r="O1565" t="s">
        <v>387</v>
      </c>
    </row>
    <row r="1566" spans="1:15" hidden="1" x14ac:dyDescent="0.35">
      <c r="A1566" t="s">
        <v>381</v>
      </c>
      <c r="B1566" t="s">
        <v>304</v>
      </c>
      <c r="C1566" t="s">
        <v>87</v>
      </c>
      <c r="D1566" t="s">
        <v>78</v>
      </c>
      <c r="E1566">
        <v>2019</v>
      </c>
      <c r="F1566">
        <v>67</v>
      </c>
      <c r="G1566" t="s">
        <v>303</v>
      </c>
      <c r="H1566" t="s">
        <v>80</v>
      </c>
      <c r="I1566">
        <v>625</v>
      </c>
      <c r="J1566">
        <v>0</v>
      </c>
      <c r="K1566">
        <v>625</v>
      </c>
      <c r="L1566" t="s">
        <v>385</v>
      </c>
      <c r="O1566" t="s">
        <v>387</v>
      </c>
    </row>
    <row r="1567" spans="1:15" hidden="1" x14ac:dyDescent="0.35">
      <c r="A1567" t="s">
        <v>381</v>
      </c>
      <c r="B1567" t="s">
        <v>304</v>
      </c>
      <c r="C1567" t="s">
        <v>87</v>
      </c>
      <c r="D1567" t="s">
        <v>78</v>
      </c>
      <c r="E1567">
        <v>2019</v>
      </c>
      <c r="F1567">
        <v>67</v>
      </c>
      <c r="G1567" t="s">
        <v>303</v>
      </c>
      <c r="H1567" t="s">
        <v>80</v>
      </c>
      <c r="I1567">
        <v>22779</v>
      </c>
      <c r="J1567">
        <v>5146</v>
      </c>
      <c r="K1567">
        <v>17633</v>
      </c>
      <c r="L1567" t="s">
        <v>385</v>
      </c>
      <c r="O1567" t="s">
        <v>387</v>
      </c>
    </row>
    <row r="1568" spans="1:15" hidden="1" x14ac:dyDescent="0.35">
      <c r="A1568" t="s">
        <v>381</v>
      </c>
      <c r="B1568" t="s">
        <v>304</v>
      </c>
      <c r="C1568" t="s">
        <v>87</v>
      </c>
      <c r="D1568" t="s">
        <v>78</v>
      </c>
      <c r="E1568">
        <v>2020</v>
      </c>
      <c r="F1568">
        <v>22</v>
      </c>
      <c r="G1568" t="s">
        <v>367</v>
      </c>
      <c r="H1568" t="s">
        <v>80</v>
      </c>
      <c r="I1568">
        <v>22196</v>
      </c>
      <c r="L1568" t="s">
        <v>385</v>
      </c>
      <c r="O1568" t="s">
        <v>387</v>
      </c>
    </row>
    <row r="1569" spans="1:15" hidden="1" x14ac:dyDescent="0.35">
      <c r="A1569" t="s">
        <v>381</v>
      </c>
      <c r="B1569" t="s">
        <v>304</v>
      </c>
      <c r="C1569" t="s">
        <v>87</v>
      </c>
      <c r="D1569" t="s">
        <v>78</v>
      </c>
      <c r="E1569">
        <v>2020</v>
      </c>
      <c r="F1569">
        <v>22</v>
      </c>
      <c r="G1569" t="s">
        <v>367</v>
      </c>
      <c r="H1569" t="s">
        <v>80</v>
      </c>
      <c r="I1569">
        <v>173</v>
      </c>
      <c r="L1569" t="s">
        <v>385</v>
      </c>
      <c r="O1569" t="s">
        <v>387</v>
      </c>
    </row>
    <row r="1570" spans="1:15" hidden="1" x14ac:dyDescent="0.35">
      <c r="A1570" t="s">
        <v>381</v>
      </c>
      <c r="B1570" t="s">
        <v>304</v>
      </c>
      <c r="C1570" t="s">
        <v>87</v>
      </c>
      <c r="D1570" t="s">
        <v>78</v>
      </c>
      <c r="E1570">
        <v>2020</v>
      </c>
      <c r="F1570">
        <v>22</v>
      </c>
      <c r="G1570" t="s">
        <v>367</v>
      </c>
      <c r="H1570" t="s">
        <v>80</v>
      </c>
      <c r="I1570">
        <v>15351</v>
      </c>
      <c r="L1570" t="s">
        <v>385</v>
      </c>
      <c r="O1570" t="s">
        <v>387</v>
      </c>
    </row>
    <row r="1571" spans="1:15" hidden="1" x14ac:dyDescent="0.35">
      <c r="A1571" t="s">
        <v>381</v>
      </c>
      <c r="B1571" t="s">
        <v>304</v>
      </c>
      <c r="C1571" t="s">
        <v>87</v>
      </c>
      <c r="D1571" t="s">
        <v>78</v>
      </c>
      <c r="E1571">
        <v>2020</v>
      </c>
      <c r="F1571">
        <v>22</v>
      </c>
      <c r="G1571" t="s">
        <v>367</v>
      </c>
      <c r="H1571" t="s">
        <v>80</v>
      </c>
      <c r="I1571">
        <v>6260</v>
      </c>
      <c r="L1571" t="s">
        <v>385</v>
      </c>
      <c r="O1571" t="s">
        <v>387</v>
      </c>
    </row>
    <row r="1572" spans="1:15" hidden="1" x14ac:dyDescent="0.35">
      <c r="A1572" t="s">
        <v>381</v>
      </c>
      <c r="B1572" t="s">
        <v>304</v>
      </c>
      <c r="C1572" t="s">
        <v>87</v>
      </c>
      <c r="D1572" t="s">
        <v>78</v>
      </c>
      <c r="E1572">
        <v>2020</v>
      </c>
      <c r="F1572">
        <v>22</v>
      </c>
      <c r="G1572" t="s">
        <v>367</v>
      </c>
      <c r="H1572" t="s">
        <v>81</v>
      </c>
      <c r="I1572">
        <v>218</v>
      </c>
      <c r="L1572" t="s">
        <v>385</v>
      </c>
      <c r="O1572" t="s">
        <v>387</v>
      </c>
    </row>
    <row r="1573" spans="1:15" hidden="1" x14ac:dyDescent="0.35">
      <c r="A1573" t="s">
        <v>381</v>
      </c>
      <c r="B1573" t="s">
        <v>304</v>
      </c>
      <c r="C1573" t="s">
        <v>87</v>
      </c>
      <c r="D1573" t="s">
        <v>78</v>
      </c>
      <c r="E1573">
        <v>2020</v>
      </c>
      <c r="F1573">
        <v>22</v>
      </c>
      <c r="G1573" t="s">
        <v>367</v>
      </c>
      <c r="H1573" t="s">
        <v>81</v>
      </c>
      <c r="I1573">
        <v>2636</v>
      </c>
      <c r="L1573" t="s">
        <v>385</v>
      </c>
      <c r="O1573" t="s">
        <v>387</v>
      </c>
    </row>
    <row r="1574" spans="1:15" hidden="1" x14ac:dyDescent="0.35">
      <c r="A1574" t="s">
        <v>381</v>
      </c>
      <c r="B1574" t="s">
        <v>304</v>
      </c>
      <c r="C1574" t="s">
        <v>87</v>
      </c>
      <c r="D1574" t="s">
        <v>78</v>
      </c>
      <c r="E1574">
        <v>2020</v>
      </c>
      <c r="F1574">
        <v>34</v>
      </c>
      <c r="G1574" t="s">
        <v>302</v>
      </c>
      <c r="H1574" t="s">
        <v>80</v>
      </c>
      <c r="I1574">
        <v>400233</v>
      </c>
      <c r="L1574" t="s">
        <v>385</v>
      </c>
      <c r="M1574">
        <v>391052</v>
      </c>
      <c r="N1574">
        <v>9181</v>
      </c>
      <c r="O1574" t="s">
        <v>387</v>
      </c>
    </row>
    <row r="1575" spans="1:15" hidden="1" x14ac:dyDescent="0.35">
      <c r="A1575" t="s">
        <v>381</v>
      </c>
      <c r="B1575" t="s">
        <v>304</v>
      </c>
      <c r="C1575" t="s">
        <v>87</v>
      </c>
      <c r="D1575" t="s">
        <v>78</v>
      </c>
      <c r="E1575">
        <v>2020</v>
      </c>
      <c r="F1575">
        <v>34</v>
      </c>
      <c r="G1575" t="s">
        <v>302</v>
      </c>
      <c r="H1575" t="s">
        <v>80</v>
      </c>
      <c r="I1575">
        <v>3127</v>
      </c>
      <c r="L1575" t="s">
        <v>385</v>
      </c>
      <c r="M1575">
        <v>3055</v>
      </c>
      <c r="N1575">
        <v>72</v>
      </c>
      <c r="O1575" t="s">
        <v>387</v>
      </c>
    </row>
    <row r="1576" spans="1:15" hidden="1" x14ac:dyDescent="0.35">
      <c r="A1576" t="s">
        <v>381</v>
      </c>
      <c r="B1576" t="s">
        <v>304</v>
      </c>
      <c r="C1576" t="s">
        <v>87</v>
      </c>
      <c r="D1576" t="s">
        <v>78</v>
      </c>
      <c r="E1576">
        <v>2020</v>
      </c>
      <c r="F1576">
        <v>34</v>
      </c>
      <c r="G1576" t="s">
        <v>302</v>
      </c>
      <c r="H1576" t="s">
        <v>80</v>
      </c>
      <c r="I1576">
        <v>276804</v>
      </c>
      <c r="L1576" t="s">
        <v>385</v>
      </c>
      <c r="M1576">
        <v>270455</v>
      </c>
      <c r="N1576">
        <v>6349</v>
      </c>
      <c r="O1576" t="s">
        <v>387</v>
      </c>
    </row>
    <row r="1577" spans="1:15" hidden="1" x14ac:dyDescent="0.35">
      <c r="A1577" t="s">
        <v>381</v>
      </c>
      <c r="B1577" t="s">
        <v>304</v>
      </c>
      <c r="C1577" t="s">
        <v>87</v>
      </c>
      <c r="D1577" t="s">
        <v>78</v>
      </c>
      <c r="E1577">
        <v>2020</v>
      </c>
      <c r="F1577">
        <v>34</v>
      </c>
      <c r="G1577" t="s">
        <v>302</v>
      </c>
      <c r="H1577" t="s">
        <v>80</v>
      </c>
      <c r="I1577">
        <v>112878</v>
      </c>
      <c r="L1577" t="s">
        <v>385</v>
      </c>
      <c r="M1577">
        <v>110289</v>
      </c>
      <c r="N1577">
        <v>2589</v>
      </c>
      <c r="O1577" t="s">
        <v>387</v>
      </c>
    </row>
    <row r="1578" spans="1:15" hidden="1" x14ac:dyDescent="0.35">
      <c r="A1578" t="s">
        <v>381</v>
      </c>
      <c r="B1578" t="s">
        <v>304</v>
      </c>
      <c r="C1578" t="s">
        <v>87</v>
      </c>
      <c r="D1578" t="s">
        <v>78</v>
      </c>
      <c r="E1578">
        <v>2020</v>
      </c>
      <c r="F1578">
        <v>34</v>
      </c>
      <c r="G1578" t="s">
        <v>302</v>
      </c>
      <c r="H1578" t="s">
        <v>81</v>
      </c>
      <c r="I1578">
        <v>3929</v>
      </c>
      <c r="L1578" t="s">
        <v>385</v>
      </c>
      <c r="M1578">
        <v>3839</v>
      </c>
      <c r="N1578">
        <v>90</v>
      </c>
      <c r="O1578" t="s">
        <v>387</v>
      </c>
    </row>
    <row r="1579" spans="1:15" hidden="1" x14ac:dyDescent="0.35">
      <c r="A1579" t="s">
        <v>381</v>
      </c>
      <c r="B1579" t="s">
        <v>304</v>
      </c>
      <c r="C1579" t="s">
        <v>87</v>
      </c>
      <c r="D1579" t="s">
        <v>78</v>
      </c>
      <c r="E1579">
        <v>2020</v>
      </c>
      <c r="F1579">
        <v>34</v>
      </c>
      <c r="G1579" t="s">
        <v>302</v>
      </c>
      <c r="H1579" t="s">
        <v>81</v>
      </c>
      <c r="I1579">
        <v>47537</v>
      </c>
      <c r="L1579" t="s">
        <v>385</v>
      </c>
      <c r="M1579">
        <v>46447</v>
      </c>
      <c r="N1579">
        <v>1090</v>
      </c>
      <c r="O1579" t="s">
        <v>387</v>
      </c>
    </row>
    <row r="1580" spans="1:15" hidden="1" x14ac:dyDescent="0.35">
      <c r="A1580" t="s">
        <v>381</v>
      </c>
      <c r="B1580" t="s">
        <v>304</v>
      </c>
      <c r="C1580" t="s">
        <v>87</v>
      </c>
      <c r="D1580" t="s">
        <v>78</v>
      </c>
      <c r="E1580">
        <v>2020</v>
      </c>
      <c r="F1580">
        <v>67</v>
      </c>
      <c r="G1580" t="s">
        <v>303</v>
      </c>
      <c r="H1580" t="s">
        <v>80</v>
      </c>
      <c r="I1580">
        <v>6758</v>
      </c>
      <c r="J1580">
        <v>4629</v>
      </c>
      <c r="K1580">
        <v>2129</v>
      </c>
      <c r="L1580" t="s">
        <v>385</v>
      </c>
      <c r="O1580" t="s">
        <v>387</v>
      </c>
    </row>
    <row r="1581" spans="1:15" hidden="1" x14ac:dyDescent="0.35">
      <c r="A1581" t="s">
        <v>381</v>
      </c>
      <c r="B1581" t="s">
        <v>304</v>
      </c>
      <c r="C1581" t="s">
        <v>87</v>
      </c>
      <c r="D1581" t="s">
        <v>78</v>
      </c>
      <c r="E1581">
        <v>2020</v>
      </c>
      <c r="F1581">
        <v>67</v>
      </c>
      <c r="G1581" t="s">
        <v>303</v>
      </c>
      <c r="H1581" t="s">
        <v>80</v>
      </c>
      <c r="I1581">
        <v>21405</v>
      </c>
      <c r="J1581">
        <v>3860</v>
      </c>
      <c r="K1581">
        <v>17545</v>
      </c>
      <c r="L1581" t="s">
        <v>385</v>
      </c>
      <c r="O1581" t="s">
        <v>387</v>
      </c>
    </row>
    <row r="1582" spans="1:15" hidden="1" x14ac:dyDescent="0.35">
      <c r="A1582" t="s">
        <v>381</v>
      </c>
      <c r="B1582" t="s">
        <v>304</v>
      </c>
      <c r="C1582" t="s">
        <v>87</v>
      </c>
      <c r="D1582" t="s">
        <v>78</v>
      </c>
      <c r="E1582">
        <v>2020</v>
      </c>
      <c r="F1582">
        <v>22</v>
      </c>
      <c r="G1582" t="s">
        <v>367</v>
      </c>
      <c r="H1582" t="s">
        <v>80</v>
      </c>
      <c r="I1582">
        <v>20733</v>
      </c>
      <c r="L1582" t="s">
        <v>385</v>
      </c>
      <c r="O1582" t="s">
        <v>387</v>
      </c>
    </row>
    <row r="1583" spans="1:15" hidden="1" x14ac:dyDescent="0.35">
      <c r="A1583" t="s">
        <v>381</v>
      </c>
      <c r="B1583" t="s">
        <v>304</v>
      </c>
      <c r="C1583" t="s">
        <v>87</v>
      </c>
      <c r="D1583" t="s">
        <v>78</v>
      </c>
      <c r="E1583">
        <v>2020</v>
      </c>
      <c r="F1583">
        <v>22</v>
      </c>
      <c r="G1583" t="s">
        <v>367</v>
      </c>
      <c r="H1583" t="s">
        <v>80</v>
      </c>
      <c r="I1583">
        <v>3</v>
      </c>
      <c r="L1583" t="s">
        <v>385</v>
      </c>
      <c r="O1583" t="s">
        <v>387</v>
      </c>
    </row>
    <row r="1584" spans="1:15" hidden="1" x14ac:dyDescent="0.35">
      <c r="A1584" t="s">
        <v>381</v>
      </c>
      <c r="B1584" t="s">
        <v>304</v>
      </c>
      <c r="C1584" t="s">
        <v>87</v>
      </c>
      <c r="D1584" t="s">
        <v>78</v>
      </c>
      <c r="E1584">
        <v>2020</v>
      </c>
      <c r="F1584">
        <v>22</v>
      </c>
      <c r="G1584" t="s">
        <v>367</v>
      </c>
      <c r="H1584" t="s">
        <v>80</v>
      </c>
      <c r="I1584">
        <v>11204</v>
      </c>
      <c r="L1584" t="s">
        <v>385</v>
      </c>
      <c r="O1584" t="s">
        <v>387</v>
      </c>
    </row>
    <row r="1585" spans="1:15" hidden="1" x14ac:dyDescent="0.35">
      <c r="A1585" t="s">
        <v>381</v>
      </c>
      <c r="B1585" t="s">
        <v>304</v>
      </c>
      <c r="C1585" t="s">
        <v>87</v>
      </c>
      <c r="D1585" t="s">
        <v>78</v>
      </c>
      <c r="E1585">
        <v>2020</v>
      </c>
      <c r="F1585">
        <v>22</v>
      </c>
      <c r="G1585" t="s">
        <v>367</v>
      </c>
      <c r="H1585" t="s">
        <v>80</v>
      </c>
      <c r="I1585">
        <v>845</v>
      </c>
      <c r="L1585" t="s">
        <v>385</v>
      </c>
      <c r="O1585" t="s">
        <v>387</v>
      </c>
    </row>
    <row r="1586" spans="1:15" hidden="1" x14ac:dyDescent="0.35">
      <c r="A1586" t="s">
        <v>381</v>
      </c>
      <c r="B1586" t="s">
        <v>304</v>
      </c>
      <c r="C1586" t="s">
        <v>87</v>
      </c>
      <c r="D1586" t="s">
        <v>78</v>
      </c>
      <c r="E1586">
        <v>2020</v>
      </c>
      <c r="F1586">
        <v>22</v>
      </c>
      <c r="G1586" t="s">
        <v>367</v>
      </c>
      <c r="H1586" t="s">
        <v>81</v>
      </c>
      <c r="I1586">
        <v>829</v>
      </c>
      <c r="L1586" t="s">
        <v>385</v>
      </c>
      <c r="O1586" t="s">
        <v>387</v>
      </c>
    </row>
    <row r="1587" spans="1:15" hidden="1" x14ac:dyDescent="0.35">
      <c r="A1587" t="s">
        <v>381</v>
      </c>
      <c r="B1587" t="s">
        <v>304</v>
      </c>
      <c r="C1587" t="s">
        <v>87</v>
      </c>
      <c r="D1587" t="s">
        <v>78</v>
      </c>
      <c r="E1587">
        <v>2020</v>
      </c>
      <c r="F1587">
        <v>34</v>
      </c>
      <c r="G1587" t="s">
        <v>302</v>
      </c>
      <c r="H1587" t="s">
        <v>80</v>
      </c>
      <c r="I1587">
        <v>373844</v>
      </c>
      <c r="L1587" t="s">
        <v>385</v>
      </c>
      <c r="M1587">
        <v>364221</v>
      </c>
      <c r="N1587">
        <v>9623</v>
      </c>
      <c r="O1587" t="s">
        <v>387</v>
      </c>
    </row>
    <row r="1588" spans="1:15" hidden="1" x14ac:dyDescent="0.35">
      <c r="A1588" t="s">
        <v>381</v>
      </c>
      <c r="B1588" t="s">
        <v>304</v>
      </c>
      <c r="C1588" t="s">
        <v>87</v>
      </c>
      <c r="D1588" t="s">
        <v>78</v>
      </c>
      <c r="E1588">
        <v>2020</v>
      </c>
      <c r="F1588">
        <v>34</v>
      </c>
      <c r="G1588" t="s">
        <v>302</v>
      </c>
      <c r="H1588" t="s">
        <v>80</v>
      </c>
      <c r="I1588">
        <v>55</v>
      </c>
      <c r="L1588" t="s">
        <v>385</v>
      </c>
      <c r="M1588">
        <v>54</v>
      </c>
      <c r="N1588">
        <v>1</v>
      </c>
      <c r="O1588" t="s">
        <v>387</v>
      </c>
    </row>
    <row r="1589" spans="1:15" hidden="1" x14ac:dyDescent="0.35">
      <c r="A1589" t="s">
        <v>381</v>
      </c>
      <c r="B1589" t="s">
        <v>304</v>
      </c>
      <c r="C1589" t="s">
        <v>87</v>
      </c>
      <c r="D1589" t="s">
        <v>78</v>
      </c>
      <c r="E1589">
        <v>2020</v>
      </c>
      <c r="F1589">
        <v>34</v>
      </c>
      <c r="G1589" t="s">
        <v>302</v>
      </c>
      <c r="H1589" t="s">
        <v>80</v>
      </c>
      <c r="I1589">
        <v>202027</v>
      </c>
      <c r="L1589" t="s">
        <v>385</v>
      </c>
      <c r="M1589">
        <v>196827</v>
      </c>
      <c r="N1589">
        <v>5200</v>
      </c>
      <c r="O1589" t="s">
        <v>387</v>
      </c>
    </row>
    <row r="1590" spans="1:15" hidden="1" x14ac:dyDescent="0.35">
      <c r="A1590" t="s">
        <v>381</v>
      </c>
      <c r="B1590" t="s">
        <v>304</v>
      </c>
      <c r="C1590" t="s">
        <v>87</v>
      </c>
      <c r="D1590" t="s">
        <v>78</v>
      </c>
      <c r="E1590">
        <v>2020</v>
      </c>
      <c r="F1590">
        <v>34</v>
      </c>
      <c r="G1590" t="s">
        <v>302</v>
      </c>
      <c r="H1590" t="s">
        <v>80</v>
      </c>
      <c r="I1590">
        <v>15229</v>
      </c>
      <c r="L1590" t="s">
        <v>385</v>
      </c>
      <c r="M1590">
        <v>14837</v>
      </c>
      <c r="N1590">
        <v>392</v>
      </c>
      <c r="O1590" t="s">
        <v>387</v>
      </c>
    </row>
    <row r="1591" spans="1:15" hidden="1" x14ac:dyDescent="0.35">
      <c r="A1591" t="s">
        <v>381</v>
      </c>
      <c r="B1591" t="s">
        <v>304</v>
      </c>
      <c r="C1591" t="s">
        <v>87</v>
      </c>
      <c r="D1591" t="s">
        <v>78</v>
      </c>
      <c r="E1591">
        <v>2020</v>
      </c>
      <c r="F1591">
        <v>34</v>
      </c>
      <c r="G1591" t="s">
        <v>302</v>
      </c>
      <c r="H1591" t="s">
        <v>81</v>
      </c>
      <c r="I1591">
        <v>14946</v>
      </c>
      <c r="L1591" t="s">
        <v>385</v>
      </c>
      <c r="M1591">
        <v>14561</v>
      </c>
      <c r="N1591">
        <v>385</v>
      </c>
      <c r="O1591" t="s">
        <v>387</v>
      </c>
    </row>
    <row r="1592" spans="1:15" hidden="1" x14ac:dyDescent="0.35">
      <c r="A1592" t="s">
        <v>381</v>
      </c>
      <c r="B1592" t="s">
        <v>304</v>
      </c>
      <c r="C1592" t="s">
        <v>87</v>
      </c>
      <c r="D1592" t="s">
        <v>78</v>
      </c>
      <c r="E1592">
        <v>2020</v>
      </c>
      <c r="F1592">
        <v>67</v>
      </c>
      <c r="G1592" t="s">
        <v>303</v>
      </c>
      <c r="H1592" t="s">
        <v>80</v>
      </c>
      <c r="I1592">
        <v>6085</v>
      </c>
      <c r="J1592">
        <v>4529</v>
      </c>
      <c r="K1592">
        <v>1556</v>
      </c>
      <c r="L1592" t="s">
        <v>385</v>
      </c>
      <c r="O1592" t="s">
        <v>387</v>
      </c>
    </row>
    <row r="1593" spans="1:15" hidden="1" x14ac:dyDescent="0.35">
      <c r="A1593" t="s">
        <v>381</v>
      </c>
      <c r="B1593" t="s">
        <v>304</v>
      </c>
      <c r="C1593" t="s">
        <v>87</v>
      </c>
      <c r="D1593" t="s">
        <v>78</v>
      </c>
      <c r="E1593">
        <v>2020</v>
      </c>
      <c r="F1593">
        <v>67</v>
      </c>
      <c r="G1593" t="s">
        <v>303</v>
      </c>
      <c r="H1593" t="s">
        <v>80</v>
      </c>
      <c r="I1593">
        <v>19223</v>
      </c>
      <c r="J1593">
        <v>10612</v>
      </c>
      <c r="K1593">
        <v>8611</v>
      </c>
      <c r="L1593" t="s">
        <v>385</v>
      </c>
      <c r="O1593" t="s">
        <v>387</v>
      </c>
    </row>
    <row r="1594" spans="1:15" hidden="1" x14ac:dyDescent="0.35">
      <c r="A1594" t="s">
        <v>381</v>
      </c>
      <c r="B1594" t="s">
        <v>304</v>
      </c>
      <c r="C1594" t="s">
        <v>87</v>
      </c>
      <c r="D1594" t="s">
        <v>78</v>
      </c>
      <c r="E1594">
        <v>2021</v>
      </c>
      <c r="F1594">
        <v>79</v>
      </c>
      <c r="G1594" t="s">
        <v>312</v>
      </c>
      <c r="H1594" t="s">
        <v>80</v>
      </c>
      <c r="I1594">
        <v>484970</v>
      </c>
      <c r="L1594" t="s">
        <v>385</v>
      </c>
      <c r="O1594" t="s">
        <v>387</v>
      </c>
    </row>
    <row r="1595" spans="1:15" hidden="1" x14ac:dyDescent="0.35">
      <c r="A1595" t="s">
        <v>381</v>
      </c>
      <c r="B1595" t="s">
        <v>304</v>
      </c>
      <c r="C1595" t="s">
        <v>87</v>
      </c>
      <c r="D1595" t="s">
        <v>78</v>
      </c>
      <c r="E1595">
        <v>2021</v>
      </c>
      <c r="F1595">
        <v>79</v>
      </c>
      <c r="G1595" t="s">
        <v>312</v>
      </c>
      <c r="H1595" t="s">
        <v>80</v>
      </c>
      <c r="I1595">
        <v>1216</v>
      </c>
      <c r="L1595" t="s">
        <v>385</v>
      </c>
      <c r="O1595" t="s">
        <v>387</v>
      </c>
    </row>
    <row r="1596" spans="1:15" hidden="1" x14ac:dyDescent="0.35">
      <c r="A1596" t="s">
        <v>381</v>
      </c>
      <c r="B1596" t="s">
        <v>304</v>
      </c>
      <c r="C1596" t="s">
        <v>87</v>
      </c>
      <c r="D1596" t="s">
        <v>78</v>
      </c>
      <c r="E1596">
        <v>2021</v>
      </c>
      <c r="F1596">
        <v>79</v>
      </c>
      <c r="G1596" t="s">
        <v>312</v>
      </c>
      <c r="H1596" t="s">
        <v>80</v>
      </c>
      <c r="I1596">
        <v>228939</v>
      </c>
      <c r="L1596" t="s">
        <v>385</v>
      </c>
      <c r="O1596" t="s">
        <v>387</v>
      </c>
    </row>
    <row r="1597" spans="1:15" hidden="1" x14ac:dyDescent="0.35">
      <c r="A1597" t="s">
        <v>381</v>
      </c>
      <c r="B1597" t="s">
        <v>304</v>
      </c>
      <c r="C1597" t="s">
        <v>87</v>
      </c>
      <c r="D1597" t="s">
        <v>78</v>
      </c>
      <c r="E1597">
        <v>2021</v>
      </c>
      <c r="F1597">
        <v>79</v>
      </c>
      <c r="G1597" t="s">
        <v>312</v>
      </c>
      <c r="H1597" t="s">
        <v>80</v>
      </c>
      <c r="I1597">
        <v>21715</v>
      </c>
      <c r="L1597" t="s">
        <v>385</v>
      </c>
      <c r="O1597" t="s">
        <v>387</v>
      </c>
    </row>
    <row r="1598" spans="1:15" hidden="1" x14ac:dyDescent="0.35">
      <c r="A1598" t="s">
        <v>381</v>
      </c>
      <c r="B1598" t="s">
        <v>304</v>
      </c>
      <c r="C1598" t="s">
        <v>87</v>
      </c>
      <c r="D1598" t="s">
        <v>78</v>
      </c>
      <c r="E1598">
        <v>2021</v>
      </c>
      <c r="F1598">
        <v>79</v>
      </c>
      <c r="G1598" t="s">
        <v>312</v>
      </c>
      <c r="H1598" t="s">
        <v>81</v>
      </c>
      <c r="I1598">
        <v>4515</v>
      </c>
      <c r="L1598" t="s">
        <v>385</v>
      </c>
      <c r="O1598" t="s">
        <v>387</v>
      </c>
    </row>
    <row r="1599" spans="1:15" hidden="1" x14ac:dyDescent="0.35">
      <c r="A1599" t="s">
        <v>381</v>
      </c>
      <c r="B1599" t="s">
        <v>304</v>
      </c>
      <c r="C1599" t="s">
        <v>87</v>
      </c>
      <c r="D1599" t="s">
        <v>78</v>
      </c>
      <c r="E1599">
        <v>2021</v>
      </c>
      <c r="F1599">
        <v>79</v>
      </c>
      <c r="G1599" t="s">
        <v>312</v>
      </c>
      <c r="H1599" t="s">
        <v>81</v>
      </c>
      <c r="I1599">
        <v>2281</v>
      </c>
      <c r="L1599" t="s">
        <v>385</v>
      </c>
      <c r="O1599" t="s">
        <v>387</v>
      </c>
    </row>
    <row r="1600" spans="1:15" hidden="1" x14ac:dyDescent="0.35">
      <c r="A1600" t="s">
        <v>381</v>
      </c>
      <c r="B1600" t="s">
        <v>304</v>
      </c>
      <c r="C1600" t="s">
        <v>87</v>
      </c>
      <c r="D1600" t="s">
        <v>78</v>
      </c>
      <c r="E1600">
        <v>2021</v>
      </c>
      <c r="F1600">
        <v>22</v>
      </c>
      <c r="G1600" t="s">
        <v>367</v>
      </c>
      <c r="H1600" t="s">
        <v>80</v>
      </c>
      <c r="I1600">
        <v>30767</v>
      </c>
      <c r="L1600" t="s">
        <v>385</v>
      </c>
      <c r="O1600" t="s">
        <v>387</v>
      </c>
    </row>
    <row r="1601" spans="1:15" hidden="1" x14ac:dyDescent="0.35">
      <c r="A1601" t="s">
        <v>381</v>
      </c>
      <c r="B1601" t="s">
        <v>304</v>
      </c>
      <c r="C1601" t="s">
        <v>87</v>
      </c>
      <c r="D1601" t="s">
        <v>78</v>
      </c>
      <c r="E1601">
        <v>2021</v>
      </c>
      <c r="F1601">
        <v>22</v>
      </c>
      <c r="G1601" t="s">
        <v>367</v>
      </c>
      <c r="H1601" t="s">
        <v>80</v>
      </c>
      <c r="I1601">
        <v>26</v>
      </c>
      <c r="L1601" t="s">
        <v>385</v>
      </c>
      <c r="O1601" t="s">
        <v>387</v>
      </c>
    </row>
    <row r="1602" spans="1:15" hidden="1" x14ac:dyDescent="0.35">
      <c r="A1602" t="s">
        <v>381</v>
      </c>
      <c r="B1602" t="s">
        <v>304</v>
      </c>
      <c r="C1602" t="s">
        <v>87</v>
      </c>
      <c r="D1602" t="s">
        <v>78</v>
      </c>
      <c r="E1602">
        <v>2021</v>
      </c>
      <c r="F1602">
        <v>22</v>
      </c>
      <c r="G1602" t="s">
        <v>367</v>
      </c>
      <c r="H1602" t="s">
        <v>80</v>
      </c>
      <c r="I1602">
        <v>20274</v>
      </c>
      <c r="L1602" t="s">
        <v>385</v>
      </c>
      <c r="O1602" t="s">
        <v>387</v>
      </c>
    </row>
    <row r="1603" spans="1:15" hidden="1" x14ac:dyDescent="0.35">
      <c r="A1603" t="s">
        <v>381</v>
      </c>
      <c r="B1603" t="s">
        <v>304</v>
      </c>
      <c r="C1603" t="s">
        <v>87</v>
      </c>
      <c r="D1603" t="s">
        <v>78</v>
      </c>
      <c r="E1603">
        <v>2021</v>
      </c>
      <c r="F1603">
        <v>22</v>
      </c>
      <c r="G1603" t="s">
        <v>367</v>
      </c>
      <c r="H1603" t="s">
        <v>80</v>
      </c>
      <c r="I1603">
        <v>1069</v>
      </c>
      <c r="L1603" t="s">
        <v>385</v>
      </c>
      <c r="O1603" t="s">
        <v>387</v>
      </c>
    </row>
    <row r="1604" spans="1:15" hidden="1" x14ac:dyDescent="0.35">
      <c r="A1604" t="s">
        <v>381</v>
      </c>
      <c r="B1604" t="s">
        <v>304</v>
      </c>
      <c r="C1604" t="s">
        <v>87</v>
      </c>
      <c r="D1604" t="s">
        <v>78</v>
      </c>
      <c r="E1604">
        <v>2021</v>
      </c>
      <c r="F1604">
        <v>22</v>
      </c>
      <c r="G1604" t="s">
        <v>367</v>
      </c>
      <c r="H1604" t="s">
        <v>81</v>
      </c>
      <c r="I1604">
        <v>1190</v>
      </c>
      <c r="L1604" t="s">
        <v>385</v>
      </c>
      <c r="O1604" t="s">
        <v>387</v>
      </c>
    </row>
    <row r="1605" spans="1:15" hidden="1" x14ac:dyDescent="0.35">
      <c r="A1605" t="s">
        <v>381</v>
      </c>
      <c r="B1605" t="s">
        <v>304</v>
      </c>
      <c r="C1605" t="s">
        <v>87</v>
      </c>
      <c r="D1605" t="s">
        <v>78</v>
      </c>
      <c r="E1605">
        <v>2021</v>
      </c>
      <c r="F1605">
        <v>22</v>
      </c>
      <c r="G1605" t="s">
        <v>367</v>
      </c>
      <c r="H1605" t="s">
        <v>81</v>
      </c>
      <c r="I1605">
        <v>829</v>
      </c>
      <c r="L1605" t="s">
        <v>385</v>
      </c>
      <c r="O1605" t="s">
        <v>387</v>
      </c>
    </row>
    <row r="1606" spans="1:15" hidden="1" x14ac:dyDescent="0.35">
      <c r="A1606" t="s">
        <v>381</v>
      </c>
      <c r="B1606" t="s">
        <v>304</v>
      </c>
      <c r="C1606" t="s">
        <v>87</v>
      </c>
      <c r="D1606" t="s">
        <v>78</v>
      </c>
      <c r="E1606">
        <v>2021</v>
      </c>
      <c r="F1606">
        <v>34</v>
      </c>
      <c r="G1606" t="s">
        <v>302</v>
      </c>
      <c r="H1606" t="s">
        <v>80</v>
      </c>
      <c r="I1606">
        <v>554779</v>
      </c>
      <c r="L1606" t="s">
        <v>385</v>
      </c>
      <c r="M1606">
        <v>542511</v>
      </c>
      <c r="N1606">
        <v>12268</v>
      </c>
      <c r="O1606" t="s">
        <v>387</v>
      </c>
    </row>
    <row r="1607" spans="1:15" hidden="1" x14ac:dyDescent="0.35">
      <c r="A1607" t="s">
        <v>381</v>
      </c>
      <c r="B1607" t="s">
        <v>304</v>
      </c>
      <c r="C1607" t="s">
        <v>87</v>
      </c>
      <c r="D1607" t="s">
        <v>78</v>
      </c>
      <c r="E1607">
        <v>2021</v>
      </c>
      <c r="F1607">
        <v>34</v>
      </c>
      <c r="G1607" t="s">
        <v>302</v>
      </c>
      <c r="H1607" t="s">
        <v>80</v>
      </c>
      <c r="I1607">
        <v>470</v>
      </c>
      <c r="L1607" t="s">
        <v>385</v>
      </c>
      <c r="M1607">
        <v>460</v>
      </c>
      <c r="N1607">
        <v>10</v>
      </c>
      <c r="O1607" t="s">
        <v>387</v>
      </c>
    </row>
    <row r="1608" spans="1:15" hidden="1" x14ac:dyDescent="0.35">
      <c r="A1608" t="s">
        <v>381</v>
      </c>
      <c r="B1608" t="s">
        <v>304</v>
      </c>
      <c r="C1608" t="s">
        <v>87</v>
      </c>
      <c r="D1608" t="s">
        <v>78</v>
      </c>
      <c r="E1608">
        <v>2021</v>
      </c>
      <c r="F1608">
        <v>34</v>
      </c>
      <c r="G1608" t="s">
        <v>302</v>
      </c>
      <c r="H1608" t="s">
        <v>80</v>
      </c>
      <c r="I1608">
        <v>365567</v>
      </c>
      <c r="L1608" t="s">
        <v>385</v>
      </c>
      <c r="M1608">
        <v>357483</v>
      </c>
      <c r="N1608">
        <v>8084</v>
      </c>
      <c r="O1608" t="s">
        <v>387</v>
      </c>
    </row>
    <row r="1609" spans="1:15" hidden="1" x14ac:dyDescent="0.35">
      <c r="A1609" t="s">
        <v>381</v>
      </c>
      <c r="B1609" t="s">
        <v>304</v>
      </c>
      <c r="C1609" t="s">
        <v>87</v>
      </c>
      <c r="D1609" t="s">
        <v>78</v>
      </c>
      <c r="E1609">
        <v>2021</v>
      </c>
      <c r="F1609">
        <v>34</v>
      </c>
      <c r="G1609" t="s">
        <v>302</v>
      </c>
      <c r="H1609" t="s">
        <v>80</v>
      </c>
      <c r="I1609">
        <v>19269</v>
      </c>
      <c r="L1609" t="s">
        <v>385</v>
      </c>
      <c r="M1609">
        <v>18843</v>
      </c>
      <c r="N1609">
        <v>426</v>
      </c>
      <c r="O1609" t="s">
        <v>387</v>
      </c>
    </row>
    <row r="1610" spans="1:15" hidden="1" x14ac:dyDescent="0.35">
      <c r="A1610" t="s">
        <v>381</v>
      </c>
      <c r="B1610" t="s">
        <v>304</v>
      </c>
      <c r="C1610" t="s">
        <v>87</v>
      </c>
      <c r="D1610" t="s">
        <v>78</v>
      </c>
      <c r="E1610">
        <v>2021</v>
      </c>
      <c r="F1610">
        <v>34</v>
      </c>
      <c r="G1610" t="s">
        <v>302</v>
      </c>
      <c r="H1610" t="s">
        <v>81</v>
      </c>
      <c r="I1610">
        <v>21456</v>
      </c>
      <c r="L1610" t="s">
        <v>385</v>
      </c>
      <c r="M1610">
        <v>20982</v>
      </c>
      <c r="N1610">
        <v>474</v>
      </c>
      <c r="O1610" t="s">
        <v>387</v>
      </c>
    </row>
    <row r="1611" spans="1:15" hidden="1" x14ac:dyDescent="0.35">
      <c r="A1611" t="s">
        <v>381</v>
      </c>
      <c r="B1611" t="s">
        <v>304</v>
      </c>
      <c r="C1611" t="s">
        <v>87</v>
      </c>
      <c r="D1611" t="s">
        <v>78</v>
      </c>
      <c r="E1611">
        <v>2021</v>
      </c>
      <c r="F1611">
        <v>34</v>
      </c>
      <c r="G1611" t="s">
        <v>302</v>
      </c>
      <c r="H1611" t="s">
        <v>81</v>
      </c>
      <c r="I1611">
        <v>14946</v>
      </c>
      <c r="L1611" t="s">
        <v>385</v>
      </c>
      <c r="M1611">
        <v>14615</v>
      </c>
      <c r="N1611">
        <v>331</v>
      </c>
      <c r="O1611" t="s">
        <v>387</v>
      </c>
    </row>
    <row r="1612" spans="1:15" hidden="1" x14ac:dyDescent="0.35">
      <c r="A1612" t="s">
        <v>381</v>
      </c>
      <c r="B1612" t="s">
        <v>304</v>
      </c>
      <c r="C1612" t="s">
        <v>87</v>
      </c>
      <c r="D1612" t="s">
        <v>78</v>
      </c>
      <c r="E1612">
        <v>2021</v>
      </c>
      <c r="F1612">
        <v>67</v>
      </c>
      <c r="G1612" t="s">
        <v>303</v>
      </c>
      <c r="H1612" t="s">
        <v>80</v>
      </c>
      <c r="I1612">
        <v>9030</v>
      </c>
      <c r="J1612">
        <v>7365</v>
      </c>
      <c r="K1612">
        <v>1665</v>
      </c>
      <c r="L1612" t="s">
        <v>385</v>
      </c>
      <c r="O1612" t="s">
        <v>387</v>
      </c>
    </row>
    <row r="1613" spans="1:15" hidden="1" x14ac:dyDescent="0.35">
      <c r="A1613" t="s">
        <v>381</v>
      </c>
      <c r="B1613" t="s">
        <v>304</v>
      </c>
      <c r="C1613" t="s">
        <v>87</v>
      </c>
      <c r="D1613" t="s">
        <v>78</v>
      </c>
      <c r="E1613">
        <v>2021</v>
      </c>
      <c r="F1613">
        <v>67</v>
      </c>
      <c r="G1613" t="s">
        <v>303</v>
      </c>
      <c r="H1613" t="s">
        <v>80</v>
      </c>
      <c r="I1613">
        <v>32839</v>
      </c>
      <c r="J1613">
        <v>23801</v>
      </c>
      <c r="K1613">
        <v>9038</v>
      </c>
      <c r="L1613" t="s">
        <v>385</v>
      </c>
      <c r="O1613" t="s">
        <v>387</v>
      </c>
    </row>
    <row r="1614" spans="1:15" hidden="1" x14ac:dyDescent="0.35">
      <c r="A1614" t="s">
        <v>381</v>
      </c>
      <c r="B1614" t="s">
        <v>84</v>
      </c>
      <c r="C1614" t="s">
        <v>372</v>
      </c>
      <c r="D1614" t="s">
        <v>78</v>
      </c>
      <c r="E1614">
        <v>2021</v>
      </c>
      <c r="F1614">
        <v>79</v>
      </c>
      <c r="G1614" t="s">
        <v>312</v>
      </c>
      <c r="H1614" t="s">
        <v>80</v>
      </c>
      <c r="I1614">
        <v>474</v>
      </c>
      <c r="L1614" t="s">
        <v>385</v>
      </c>
      <c r="O1614" t="s">
        <v>401</v>
      </c>
    </row>
    <row r="1615" spans="1:15" hidden="1" x14ac:dyDescent="0.35">
      <c r="A1615" t="s">
        <v>381</v>
      </c>
      <c r="B1615" t="s">
        <v>84</v>
      </c>
      <c r="C1615" t="s">
        <v>372</v>
      </c>
      <c r="D1615" t="s">
        <v>78</v>
      </c>
      <c r="E1615">
        <v>2021</v>
      </c>
      <c r="F1615">
        <v>79</v>
      </c>
      <c r="G1615" t="s">
        <v>312</v>
      </c>
      <c r="H1615" t="s">
        <v>80</v>
      </c>
      <c r="I1615">
        <v>27</v>
      </c>
      <c r="L1615" t="s">
        <v>385</v>
      </c>
      <c r="O1615" t="s">
        <v>401</v>
      </c>
    </row>
    <row r="1616" spans="1:15" hidden="1" x14ac:dyDescent="0.35">
      <c r="A1616" t="s">
        <v>381</v>
      </c>
      <c r="B1616" t="s">
        <v>84</v>
      </c>
      <c r="C1616" t="s">
        <v>372</v>
      </c>
      <c r="D1616" t="s">
        <v>78</v>
      </c>
      <c r="E1616">
        <v>2021</v>
      </c>
      <c r="F1616">
        <v>79</v>
      </c>
      <c r="G1616" t="s">
        <v>312</v>
      </c>
      <c r="H1616" t="s">
        <v>80</v>
      </c>
      <c r="I1616">
        <v>457</v>
      </c>
      <c r="L1616" t="s">
        <v>385</v>
      </c>
      <c r="O1616" t="s">
        <v>401</v>
      </c>
    </row>
    <row r="1617" spans="1:15" hidden="1" x14ac:dyDescent="0.35">
      <c r="A1617" t="s">
        <v>381</v>
      </c>
      <c r="B1617" t="s">
        <v>84</v>
      </c>
      <c r="C1617" t="s">
        <v>372</v>
      </c>
      <c r="D1617" t="s">
        <v>78</v>
      </c>
      <c r="E1617">
        <v>2021</v>
      </c>
      <c r="F1617">
        <v>79</v>
      </c>
      <c r="G1617" t="s">
        <v>312</v>
      </c>
      <c r="H1617" t="s">
        <v>80</v>
      </c>
      <c r="I1617">
        <v>76</v>
      </c>
      <c r="L1617" t="s">
        <v>385</v>
      </c>
      <c r="O1617" t="s">
        <v>401</v>
      </c>
    </row>
    <row r="1618" spans="1:15" hidden="1" x14ac:dyDescent="0.35">
      <c r="A1618" t="s">
        <v>381</v>
      </c>
      <c r="B1618" t="s">
        <v>84</v>
      </c>
      <c r="C1618" t="s">
        <v>329</v>
      </c>
      <c r="D1618" t="s">
        <v>78</v>
      </c>
      <c r="E1618">
        <v>2020</v>
      </c>
      <c r="F1618">
        <v>34</v>
      </c>
      <c r="G1618" t="s">
        <v>302</v>
      </c>
      <c r="H1618" t="s">
        <v>80</v>
      </c>
      <c r="I1618">
        <v>10353</v>
      </c>
      <c r="L1618" t="s">
        <v>385</v>
      </c>
      <c r="M1618">
        <v>9835.35</v>
      </c>
      <c r="N1618">
        <v>517.65</v>
      </c>
      <c r="O1618" t="s">
        <v>390</v>
      </c>
    </row>
    <row r="1619" spans="1:15" hidden="1" x14ac:dyDescent="0.35">
      <c r="A1619" t="s">
        <v>381</v>
      </c>
      <c r="B1619" t="s">
        <v>84</v>
      </c>
      <c r="C1619" t="s">
        <v>329</v>
      </c>
      <c r="D1619" t="s">
        <v>78</v>
      </c>
      <c r="E1619">
        <v>2020</v>
      </c>
      <c r="F1619">
        <v>34</v>
      </c>
      <c r="G1619" t="s">
        <v>302</v>
      </c>
      <c r="H1619" t="s">
        <v>80</v>
      </c>
      <c r="I1619">
        <v>860</v>
      </c>
      <c r="L1619" t="s">
        <v>385</v>
      </c>
      <c r="M1619">
        <v>817</v>
      </c>
      <c r="N1619">
        <v>43</v>
      </c>
      <c r="O1619" t="s">
        <v>390</v>
      </c>
    </row>
    <row r="1620" spans="1:15" hidden="1" x14ac:dyDescent="0.35">
      <c r="A1620" t="s">
        <v>381</v>
      </c>
      <c r="B1620" t="s">
        <v>84</v>
      </c>
      <c r="C1620" t="s">
        <v>329</v>
      </c>
      <c r="D1620" t="s">
        <v>78</v>
      </c>
      <c r="E1620">
        <v>2020</v>
      </c>
      <c r="F1620">
        <v>34</v>
      </c>
      <c r="G1620" t="s">
        <v>302</v>
      </c>
      <c r="H1620" t="s">
        <v>80</v>
      </c>
      <c r="I1620">
        <v>11786</v>
      </c>
      <c r="L1620" t="s">
        <v>385</v>
      </c>
      <c r="M1620">
        <v>11196.7</v>
      </c>
      <c r="N1620">
        <v>589.29999999999995</v>
      </c>
      <c r="O1620" t="s">
        <v>390</v>
      </c>
    </row>
    <row r="1621" spans="1:15" hidden="1" x14ac:dyDescent="0.35">
      <c r="A1621" t="s">
        <v>381</v>
      </c>
      <c r="B1621" t="s">
        <v>84</v>
      </c>
      <c r="C1621" t="s">
        <v>329</v>
      </c>
      <c r="D1621" t="s">
        <v>78</v>
      </c>
      <c r="E1621">
        <v>2020</v>
      </c>
      <c r="F1621">
        <v>34</v>
      </c>
      <c r="G1621" t="s">
        <v>302</v>
      </c>
      <c r="H1621" t="s">
        <v>80</v>
      </c>
      <c r="I1621">
        <v>1173</v>
      </c>
      <c r="L1621" t="s">
        <v>385</v>
      </c>
      <c r="M1621">
        <v>1114.3499999999999</v>
      </c>
      <c r="N1621">
        <v>58.65</v>
      </c>
      <c r="O1621" t="s">
        <v>390</v>
      </c>
    </row>
    <row r="1622" spans="1:15" hidden="1" x14ac:dyDescent="0.35">
      <c r="A1622" t="s">
        <v>381</v>
      </c>
      <c r="B1622" t="s">
        <v>84</v>
      </c>
      <c r="C1622" t="s">
        <v>329</v>
      </c>
      <c r="D1622" t="s">
        <v>78</v>
      </c>
      <c r="E1622">
        <v>2020</v>
      </c>
      <c r="F1622">
        <v>34</v>
      </c>
      <c r="G1622" t="s">
        <v>302</v>
      </c>
      <c r="H1622" t="s">
        <v>81</v>
      </c>
      <c r="I1622">
        <v>1914</v>
      </c>
      <c r="L1622" t="s">
        <v>385</v>
      </c>
      <c r="M1622">
        <v>1851.07</v>
      </c>
      <c r="N1622">
        <v>62.93</v>
      </c>
      <c r="O1622" t="s">
        <v>390</v>
      </c>
    </row>
    <row r="1623" spans="1:15" hidden="1" x14ac:dyDescent="0.35">
      <c r="A1623" t="s">
        <v>381</v>
      </c>
      <c r="B1623" t="s">
        <v>84</v>
      </c>
      <c r="C1623" t="s">
        <v>329</v>
      </c>
      <c r="D1623" t="s">
        <v>78</v>
      </c>
      <c r="E1623">
        <v>2020</v>
      </c>
      <c r="F1623">
        <v>34</v>
      </c>
      <c r="G1623" t="s">
        <v>302</v>
      </c>
      <c r="H1623" t="s">
        <v>81</v>
      </c>
      <c r="I1623">
        <v>3408</v>
      </c>
      <c r="L1623" t="s">
        <v>385</v>
      </c>
      <c r="M1623">
        <v>3295.94</v>
      </c>
      <c r="N1623">
        <v>112.06</v>
      </c>
      <c r="O1623" t="s">
        <v>390</v>
      </c>
    </row>
    <row r="1624" spans="1:15" hidden="1" x14ac:dyDescent="0.35">
      <c r="A1624" t="s">
        <v>381</v>
      </c>
      <c r="B1624" t="s">
        <v>84</v>
      </c>
      <c r="C1624" t="s">
        <v>329</v>
      </c>
      <c r="D1624" t="s">
        <v>78</v>
      </c>
      <c r="E1624">
        <v>2020</v>
      </c>
      <c r="F1624">
        <v>34</v>
      </c>
      <c r="G1624" t="s">
        <v>302</v>
      </c>
      <c r="H1624" t="s">
        <v>80</v>
      </c>
      <c r="I1624">
        <v>10353</v>
      </c>
      <c r="L1624" t="s">
        <v>385</v>
      </c>
      <c r="M1624">
        <v>9835.35</v>
      </c>
      <c r="N1624">
        <v>517.65</v>
      </c>
      <c r="O1624" t="s">
        <v>390</v>
      </c>
    </row>
    <row r="1625" spans="1:15" hidden="1" x14ac:dyDescent="0.35">
      <c r="A1625" t="s">
        <v>381</v>
      </c>
      <c r="B1625" t="s">
        <v>84</v>
      </c>
      <c r="C1625" t="s">
        <v>329</v>
      </c>
      <c r="D1625" t="s">
        <v>78</v>
      </c>
      <c r="E1625">
        <v>2020</v>
      </c>
      <c r="F1625">
        <v>34</v>
      </c>
      <c r="G1625" t="s">
        <v>302</v>
      </c>
      <c r="H1625" t="s">
        <v>80</v>
      </c>
      <c r="I1625">
        <v>860</v>
      </c>
      <c r="L1625" t="s">
        <v>385</v>
      </c>
      <c r="M1625">
        <v>817</v>
      </c>
      <c r="N1625">
        <v>43</v>
      </c>
      <c r="O1625" t="s">
        <v>390</v>
      </c>
    </row>
    <row r="1626" spans="1:15" hidden="1" x14ac:dyDescent="0.35">
      <c r="A1626" t="s">
        <v>381</v>
      </c>
      <c r="B1626" t="s">
        <v>84</v>
      </c>
      <c r="C1626" t="s">
        <v>329</v>
      </c>
      <c r="D1626" t="s">
        <v>78</v>
      </c>
      <c r="E1626">
        <v>2020</v>
      </c>
      <c r="F1626">
        <v>34</v>
      </c>
      <c r="G1626" t="s">
        <v>302</v>
      </c>
      <c r="H1626" t="s">
        <v>80</v>
      </c>
      <c r="I1626">
        <v>11786</v>
      </c>
      <c r="L1626" t="s">
        <v>385</v>
      </c>
      <c r="M1626">
        <v>11196.7</v>
      </c>
      <c r="N1626">
        <v>589.29999999999995</v>
      </c>
      <c r="O1626" t="s">
        <v>390</v>
      </c>
    </row>
    <row r="1627" spans="1:15" hidden="1" x14ac:dyDescent="0.35">
      <c r="A1627" t="s">
        <v>381</v>
      </c>
      <c r="B1627" t="s">
        <v>84</v>
      </c>
      <c r="C1627" t="s">
        <v>329</v>
      </c>
      <c r="D1627" t="s">
        <v>78</v>
      </c>
      <c r="E1627">
        <v>2020</v>
      </c>
      <c r="F1627">
        <v>34</v>
      </c>
      <c r="G1627" t="s">
        <v>302</v>
      </c>
      <c r="H1627" t="s">
        <v>80</v>
      </c>
      <c r="I1627">
        <v>1173</v>
      </c>
      <c r="L1627" t="s">
        <v>385</v>
      </c>
      <c r="M1627">
        <v>1114.3499999999999</v>
      </c>
      <c r="N1627">
        <v>58.65</v>
      </c>
      <c r="O1627" t="s">
        <v>390</v>
      </c>
    </row>
    <row r="1628" spans="1:15" hidden="1" x14ac:dyDescent="0.35">
      <c r="A1628" t="s">
        <v>381</v>
      </c>
      <c r="B1628" t="s">
        <v>84</v>
      </c>
      <c r="C1628" t="s">
        <v>329</v>
      </c>
      <c r="D1628" t="s">
        <v>78</v>
      </c>
      <c r="E1628">
        <v>2020</v>
      </c>
      <c r="F1628">
        <v>34</v>
      </c>
      <c r="G1628" t="s">
        <v>302</v>
      </c>
      <c r="H1628" t="s">
        <v>81</v>
      </c>
      <c r="I1628">
        <v>8367</v>
      </c>
      <c r="L1628" t="s">
        <v>385</v>
      </c>
      <c r="M1628">
        <v>8091.89</v>
      </c>
      <c r="N1628">
        <v>275.11</v>
      </c>
      <c r="O1628" t="s">
        <v>390</v>
      </c>
    </row>
    <row r="1629" spans="1:15" hidden="1" x14ac:dyDescent="0.35">
      <c r="A1629" t="s">
        <v>381</v>
      </c>
      <c r="B1629" t="s">
        <v>84</v>
      </c>
      <c r="C1629" t="s">
        <v>329</v>
      </c>
      <c r="D1629" t="s">
        <v>78</v>
      </c>
      <c r="E1629">
        <v>2021</v>
      </c>
      <c r="F1629">
        <v>34</v>
      </c>
      <c r="G1629" t="s">
        <v>302</v>
      </c>
      <c r="H1629" t="s">
        <v>80</v>
      </c>
      <c r="I1629">
        <v>3236</v>
      </c>
      <c r="L1629" t="s">
        <v>385</v>
      </c>
      <c r="M1629">
        <v>3167.56</v>
      </c>
      <c r="N1629">
        <v>68.44</v>
      </c>
      <c r="O1629" t="s">
        <v>390</v>
      </c>
    </row>
    <row r="1630" spans="1:15" hidden="1" x14ac:dyDescent="0.35">
      <c r="A1630" t="s">
        <v>381</v>
      </c>
      <c r="B1630" t="s">
        <v>84</v>
      </c>
      <c r="C1630" t="s">
        <v>329</v>
      </c>
      <c r="D1630" t="s">
        <v>78</v>
      </c>
      <c r="E1630">
        <v>2021</v>
      </c>
      <c r="F1630">
        <v>34</v>
      </c>
      <c r="G1630" t="s">
        <v>302</v>
      </c>
      <c r="H1630" t="s">
        <v>80</v>
      </c>
      <c r="I1630">
        <v>574</v>
      </c>
      <c r="L1630" t="s">
        <v>385</v>
      </c>
      <c r="M1630">
        <v>545.29999999999995</v>
      </c>
      <c r="N1630">
        <v>28.7</v>
      </c>
      <c r="O1630" t="s">
        <v>390</v>
      </c>
    </row>
    <row r="1631" spans="1:15" hidden="1" x14ac:dyDescent="0.35">
      <c r="A1631" t="s">
        <v>381</v>
      </c>
      <c r="B1631" t="s">
        <v>84</v>
      </c>
      <c r="C1631" t="s">
        <v>329</v>
      </c>
      <c r="D1631" t="s">
        <v>78</v>
      </c>
      <c r="E1631">
        <v>2021</v>
      </c>
      <c r="F1631">
        <v>34</v>
      </c>
      <c r="G1631" t="s">
        <v>302</v>
      </c>
      <c r="H1631" t="s">
        <v>80</v>
      </c>
      <c r="I1631">
        <v>1057</v>
      </c>
      <c r="L1631" t="s">
        <v>385</v>
      </c>
      <c r="M1631">
        <v>1034.6500000000001</v>
      </c>
      <c r="N1631">
        <v>22.35</v>
      </c>
      <c r="O1631" t="s">
        <v>390</v>
      </c>
    </row>
    <row r="1632" spans="1:15" hidden="1" x14ac:dyDescent="0.35">
      <c r="A1632" t="s">
        <v>381</v>
      </c>
      <c r="B1632" t="s">
        <v>84</v>
      </c>
      <c r="C1632" t="s">
        <v>329</v>
      </c>
      <c r="D1632" t="s">
        <v>78</v>
      </c>
      <c r="E1632">
        <v>2021</v>
      </c>
      <c r="F1632">
        <v>34</v>
      </c>
      <c r="G1632" t="s">
        <v>302</v>
      </c>
      <c r="H1632" t="s">
        <v>80</v>
      </c>
      <c r="I1632">
        <v>690</v>
      </c>
      <c r="L1632" t="s">
        <v>385</v>
      </c>
      <c r="M1632">
        <v>655.5</v>
      </c>
      <c r="N1632">
        <v>34.5</v>
      </c>
      <c r="O1632" t="s">
        <v>390</v>
      </c>
    </row>
    <row r="1633" spans="1:15" hidden="1" x14ac:dyDescent="0.35">
      <c r="A1633" t="s">
        <v>381</v>
      </c>
      <c r="B1633" t="s">
        <v>84</v>
      </c>
      <c r="C1633" t="s">
        <v>329</v>
      </c>
      <c r="D1633" t="s">
        <v>78</v>
      </c>
      <c r="E1633">
        <v>2021</v>
      </c>
      <c r="F1633">
        <v>34</v>
      </c>
      <c r="G1633" t="s">
        <v>302</v>
      </c>
      <c r="H1633" t="s">
        <v>81</v>
      </c>
      <c r="I1633">
        <v>4517</v>
      </c>
      <c r="L1633" t="s">
        <v>385</v>
      </c>
      <c r="M1633">
        <v>4421.47</v>
      </c>
      <c r="N1633">
        <v>95.53</v>
      </c>
      <c r="O1633" t="s">
        <v>390</v>
      </c>
    </row>
    <row r="1634" spans="1:15" hidden="1" x14ac:dyDescent="0.35">
      <c r="A1634" t="s">
        <v>381</v>
      </c>
      <c r="B1634" t="s">
        <v>84</v>
      </c>
      <c r="C1634" t="s">
        <v>329</v>
      </c>
      <c r="D1634" t="s">
        <v>78</v>
      </c>
      <c r="E1634">
        <v>2021</v>
      </c>
      <c r="F1634">
        <v>34</v>
      </c>
      <c r="G1634" t="s">
        <v>302</v>
      </c>
      <c r="H1634" t="s">
        <v>81</v>
      </c>
      <c r="I1634">
        <v>819</v>
      </c>
      <c r="L1634" t="s">
        <v>385</v>
      </c>
      <c r="M1634">
        <v>778.05</v>
      </c>
      <c r="N1634">
        <v>40.950000000000003</v>
      </c>
      <c r="O1634" t="s">
        <v>390</v>
      </c>
    </row>
    <row r="1635" spans="1:15" hidden="1" x14ac:dyDescent="0.35">
      <c r="A1635" t="s">
        <v>381</v>
      </c>
      <c r="B1635" t="s">
        <v>84</v>
      </c>
      <c r="C1635" t="s">
        <v>327</v>
      </c>
      <c r="D1635" t="s">
        <v>78</v>
      </c>
      <c r="E1635">
        <v>2020</v>
      </c>
      <c r="F1635">
        <v>34</v>
      </c>
      <c r="G1635" t="s">
        <v>302</v>
      </c>
      <c r="H1635" t="s">
        <v>80</v>
      </c>
      <c r="I1635">
        <v>158</v>
      </c>
      <c r="L1635" t="s">
        <v>385</v>
      </c>
      <c r="M1635">
        <v>129.25</v>
      </c>
      <c r="N1635">
        <v>28.75</v>
      </c>
      <c r="O1635" t="s">
        <v>389</v>
      </c>
    </row>
    <row r="1636" spans="1:15" hidden="1" x14ac:dyDescent="0.35">
      <c r="A1636" t="s">
        <v>381</v>
      </c>
      <c r="B1636" t="s">
        <v>84</v>
      </c>
      <c r="C1636" t="s">
        <v>327</v>
      </c>
      <c r="D1636" t="s">
        <v>78</v>
      </c>
      <c r="E1636">
        <v>2020</v>
      </c>
      <c r="F1636">
        <v>34</v>
      </c>
      <c r="G1636" t="s">
        <v>302</v>
      </c>
      <c r="H1636" t="s">
        <v>80</v>
      </c>
      <c r="I1636">
        <v>138</v>
      </c>
      <c r="L1636" t="s">
        <v>385</v>
      </c>
      <c r="M1636">
        <v>131.1</v>
      </c>
      <c r="N1636">
        <v>6.9</v>
      </c>
      <c r="O1636" t="s">
        <v>389</v>
      </c>
    </row>
    <row r="1637" spans="1:15" hidden="1" x14ac:dyDescent="0.35">
      <c r="A1637" t="s">
        <v>381</v>
      </c>
      <c r="B1637" t="s">
        <v>84</v>
      </c>
      <c r="C1637" t="s">
        <v>327</v>
      </c>
      <c r="D1637" t="s">
        <v>78</v>
      </c>
      <c r="E1637">
        <v>2020</v>
      </c>
      <c r="F1637">
        <v>34</v>
      </c>
      <c r="G1637" t="s">
        <v>302</v>
      </c>
      <c r="H1637" t="s">
        <v>80</v>
      </c>
      <c r="I1637">
        <v>1485</v>
      </c>
      <c r="L1637" t="s">
        <v>385</v>
      </c>
      <c r="M1637">
        <v>1214.81</v>
      </c>
      <c r="N1637">
        <v>270.19</v>
      </c>
      <c r="O1637" t="s">
        <v>389</v>
      </c>
    </row>
    <row r="1638" spans="1:15" hidden="1" x14ac:dyDescent="0.35">
      <c r="A1638" t="s">
        <v>381</v>
      </c>
      <c r="B1638" t="s">
        <v>84</v>
      </c>
      <c r="C1638" t="s">
        <v>327</v>
      </c>
      <c r="D1638" t="s">
        <v>78</v>
      </c>
      <c r="E1638">
        <v>2020</v>
      </c>
      <c r="F1638">
        <v>34</v>
      </c>
      <c r="G1638" t="s">
        <v>302</v>
      </c>
      <c r="H1638" t="s">
        <v>80</v>
      </c>
      <c r="I1638">
        <v>132</v>
      </c>
      <c r="L1638" t="s">
        <v>385</v>
      </c>
      <c r="M1638">
        <v>125.4</v>
      </c>
      <c r="N1638">
        <v>6.6</v>
      </c>
      <c r="O1638" t="s">
        <v>389</v>
      </c>
    </row>
    <row r="1639" spans="1:15" hidden="1" x14ac:dyDescent="0.35">
      <c r="A1639" t="s">
        <v>381</v>
      </c>
      <c r="B1639" t="s">
        <v>84</v>
      </c>
      <c r="C1639" t="s">
        <v>327</v>
      </c>
      <c r="D1639" t="s">
        <v>78</v>
      </c>
      <c r="E1639">
        <v>2020</v>
      </c>
      <c r="F1639">
        <v>34</v>
      </c>
      <c r="G1639" t="s">
        <v>302</v>
      </c>
      <c r="H1639" t="s">
        <v>80</v>
      </c>
      <c r="I1639">
        <v>138</v>
      </c>
      <c r="L1639" t="s">
        <v>385</v>
      </c>
      <c r="M1639">
        <v>131.1</v>
      </c>
      <c r="N1639">
        <v>6.9</v>
      </c>
      <c r="O1639" t="s">
        <v>389</v>
      </c>
    </row>
    <row r="1640" spans="1:15" hidden="1" x14ac:dyDescent="0.35">
      <c r="A1640" t="s">
        <v>381</v>
      </c>
      <c r="B1640" t="s">
        <v>84</v>
      </c>
      <c r="C1640" t="s">
        <v>327</v>
      </c>
      <c r="D1640" t="s">
        <v>78</v>
      </c>
      <c r="E1640">
        <v>2020</v>
      </c>
      <c r="F1640">
        <v>34</v>
      </c>
      <c r="G1640" t="s">
        <v>302</v>
      </c>
      <c r="H1640" t="s">
        <v>80</v>
      </c>
      <c r="I1640">
        <v>132</v>
      </c>
      <c r="L1640" t="s">
        <v>385</v>
      </c>
      <c r="M1640">
        <v>125.4</v>
      </c>
      <c r="N1640">
        <v>6.6</v>
      </c>
      <c r="O1640" t="s">
        <v>389</v>
      </c>
    </row>
    <row r="1641" spans="1:15" hidden="1" x14ac:dyDescent="0.35">
      <c r="A1641" t="s">
        <v>381</v>
      </c>
      <c r="B1641" t="s">
        <v>84</v>
      </c>
      <c r="C1641" t="s">
        <v>327</v>
      </c>
      <c r="D1641" t="s">
        <v>78</v>
      </c>
      <c r="E1641">
        <v>2021</v>
      </c>
      <c r="F1641">
        <v>34</v>
      </c>
      <c r="G1641" t="s">
        <v>302</v>
      </c>
      <c r="H1641" t="s">
        <v>80</v>
      </c>
      <c r="I1641">
        <v>1698</v>
      </c>
      <c r="L1641" t="s">
        <v>385</v>
      </c>
      <c r="M1641">
        <v>1613.1</v>
      </c>
      <c r="N1641">
        <v>84.9</v>
      </c>
      <c r="O1641" t="s">
        <v>389</v>
      </c>
    </row>
    <row r="1642" spans="1:15" hidden="1" x14ac:dyDescent="0.35">
      <c r="A1642" t="s">
        <v>381</v>
      </c>
      <c r="B1642" t="s">
        <v>84</v>
      </c>
      <c r="C1642" t="s">
        <v>327</v>
      </c>
      <c r="D1642" t="s">
        <v>78</v>
      </c>
      <c r="E1642">
        <v>2021</v>
      </c>
      <c r="F1642">
        <v>34</v>
      </c>
      <c r="G1642" t="s">
        <v>302</v>
      </c>
      <c r="H1642" t="s">
        <v>80</v>
      </c>
      <c r="I1642">
        <v>115</v>
      </c>
      <c r="L1642" t="s">
        <v>385</v>
      </c>
      <c r="M1642">
        <v>109.25</v>
      </c>
      <c r="N1642">
        <v>5.75</v>
      </c>
      <c r="O1642" t="s">
        <v>389</v>
      </c>
    </row>
    <row r="1643" spans="1:15" hidden="1" x14ac:dyDescent="0.35">
      <c r="A1643" t="s">
        <v>381</v>
      </c>
      <c r="B1643" t="s">
        <v>84</v>
      </c>
      <c r="C1643" t="s">
        <v>327</v>
      </c>
      <c r="D1643" t="s">
        <v>78</v>
      </c>
      <c r="E1643">
        <v>2021</v>
      </c>
      <c r="F1643">
        <v>34</v>
      </c>
      <c r="G1643" t="s">
        <v>302</v>
      </c>
      <c r="H1643" t="s">
        <v>80</v>
      </c>
      <c r="I1643">
        <v>1871</v>
      </c>
      <c r="L1643" t="s">
        <v>385</v>
      </c>
      <c r="M1643">
        <v>1777.45</v>
      </c>
      <c r="N1643">
        <v>93.55</v>
      </c>
      <c r="O1643" t="s">
        <v>389</v>
      </c>
    </row>
    <row r="1644" spans="1:15" hidden="1" x14ac:dyDescent="0.35">
      <c r="A1644" t="s">
        <v>381</v>
      </c>
      <c r="B1644" t="s">
        <v>84</v>
      </c>
      <c r="C1644" t="s">
        <v>327</v>
      </c>
      <c r="D1644" t="s">
        <v>78</v>
      </c>
      <c r="E1644">
        <v>2021</v>
      </c>
      <c r="F1644">
        <v>34</v>
      </c>
      <c r="G1644" t="s">
        <v>302</v>
      </c>
      <c r="H1644" t="s">
        <v>80</v>
      </c>
      <c r="I1644">
        <v>88</v>
      </c>
      <c r="L1644" t="s">
        <v>385</v>
      </c>
      <c r="M1644">
        <v>83.6</v>
      </c>
      <c r="N1644">
        <v>4.4000000000000004</v>
      </c>
      <c r="O1644" t="s">
        <v>389</v>
      </c>
    </row>
    <row r="1645" spans="1:15" hidden="1" x14ac:dyDescent="0.35">
      <c r="A1645" t="s">
        <v>381</v>
      </c>
      <c r="B1645" t="s">
        <v>84</v>
      </c>
      <c r="C1645" t="s">
        <v>327</v>
      </c>
      <c r="D1645" t="s">
        <v>78</v>
      </c>
      <c r="E1645">
        <v>2021</v>
      </c>
      <c r="F1645">
        <v>34</v>
      </c>
      <c r="G1645" t="s">
        <v>302</v>
      </c>
      <c r="H1645" t="s">
        <v>81</v>
      </c>
      <c r="I1645">
        <v>84</v>
      </c>
      <c r="L1645" t="s">
        <v>385</v>
      </c>
      <c r="M1645">
        <v>79.8</v>
      </c>
      <c r="N1645">
        <v>4.2</v>
      </c>
      <c r="O1645" t="s">
        <v>389</v>
      </c>
    </row>
    <row r="1646" spans="1:15" hidden="1" x14ac:dyDescent="0.35">
      <c r="A1646" t="s">
        <v>381</v>
      </c>
      <c r="B1646" t="s">
        <v>84</v>
      </c>
      <c r="C1646" t="s">
        <v>327</v>
      </c>
      <c r="D1646" t="s">
        <v>78</v>
      </c>
      <c r="E1646">
        <v>2021</v>
      </c>
      <c r="F1646">
        <v>34</v>
      </c>
      <c r="G1646" t="s">
        <v>302</v>
      </c>
      <c r="H1646" t="s">
        <v>81</v>
      </c>
      <c r="I1646">
        <v>25</v>
      </c>
      <c r="L1646" t="s">
        <v>385</v>
      </c>
      <c r="M1646">
        <v>23.75</v>
      </c>
      <c r="N1646">
        <v>1.25</v>
      </c>
      <c r="O1646" t="s">
        <v>389</v>
      </c>
    </row>
    <row r="1647" spans="1:15" hidden="1" x14ac:dyDescent="0.35">
      <c r="A1647" t="s">
        <v>381</v>
      </c>
      <c r="B1647" t="s">
        <v>84</v>
      </c>
      <c r="C1647" t="s">
        <v>335</v>
      </c>
      <c r="D1647" t="s">
        <v>78</v>
      </c>
      <c r="E1647">
        <v>2020</v>
      </c>
      <c r="F1647">
        <v>34</v>
      </c>
      <c r="G1647" t="s">
        <v>302</v>
      </c>
      <c r="H1647" t="s">
        <v>80</v>
      </c>
      <c r="I1647">
        <v>826</v>
      </c>
      <c r="L1647" t="s">
        <v>385</v>
      </c>
      <c r="M1647">
        <v>784.7</v>
      </c>
      <c r="N1647">
        <v>41.3</v>
      </c>
      <c r="O1647" t="s">
        <v>393</v>
      </c>
    </row>
    <row r="1648" spans="1:15" hidden="1" x14ac:dyDescent="0.35">
      <c r="A1648" t="s">
        <v>381</v>
      </c>
      <c r="B1648" t="s">
        <v>84</v>
      </c>
      <c r="C1648" t="s">
        <v>335</v>
      </c>
      <c r="D1648" t="s">
        <v>78</v>
      </c>
      <c r="E1648">
        <v>2020</v>
      </c>
      <c r="F1648">
        <v>34</v>
      </c>
      <c r="G1648" t="s">
        <v>302</v>
      </c>
      <c r="H1648" t="s">
        <v>80</v>
      </c>
      <c r="I1648">
        <v>1068</v>
      </c>
      <c r="L1648" t="s">
        <v>385</v>
      </c>
      <c r="M1648">
        <v>1014.6</v>
      </c>
      <c r="N1648">
        <v>53.4</v>
      </c>
      <c r="O1648" t="s">
        <v>393</v>
      </c>
    </row>
    <row r="1649" spans="1:15" hidden="1" x14ac:dyDescent="0.35">
      <c r="A1649" t="s">
        <v>381</v>
      </c>
      <c r="B1649" t="s">
        <v>84</v>
      </c>
      <c r="C1649" t="s">
        <v>335</v>
      </c>
      <c r="D1649" t="s">
        <v>78</v>
      </c>
      <c r="E1649">
        <v>2020</v>
      </c>
      <c r="F1649">
        <v>34</v>
      </c>
      <c r="G1649" t="s">
        <v>302</v>
      </c>
      <c r="H1649" t="s">
        <v>80</v>
      </c>
      <c r="I1649">
        <v>1518</v>
      </c>
      <c r="L1649" t="s">
        <v>385</v>
      </c>
      <c r="M1649">
        <v>1442.1</v>
      </c>
      <c r="N1649">
        <v>75.900000000000006</v>
      </c>
      <c r="O1649" t="s">
        <v>393</v>
      </c>
    </row>
    <row r="1650" spans="1:15" hidden="1" x14ac:dyDescent="0.35">
      <c r="A1650" t="s">
        <v>381</v>
      </c>
      <c r="B1650" t="s">
        <v>84</v>
      </c>
      <c r="C1650" t="s">
        <v>335</v>
      </c>
      <c r="D1650" t="s">
        <v>78</v>
      </c>
      <c r="E1650">
        <v>2020</v>
      </c>
      <c r="F1650">
        <v>34</v>
      </c>
      <c r="G1650" t="s">
        <v>302</v>
      </c>
      <c r="H1650" t="s">
        <v>80</v>
      </c>
      <c r="I1650">
        <v>50</v>
      </c>
      <c r="L1650" t="s">
        <v>385</v>
      </c>
      <c r="M1650">
        <v>47.5</v>
      </c>
      <c r="N1650">
        <v>2.5</v>
      </c>
      <c r="O1650" t="s">
        <v>393</v>
      </c>
    </row>
    <row r="1651" spans="1:15" hidden="1" x14ac:dyDescent="0.35">
      <c r="A1651" t="s">
        <v>381</v>
      </c>
      <c r="B1651" t="s">
        <v>84</v>
      </c>
      <c r="C1651" t="s">
        <v>335</v>
      </c>
      <c r="D1651" t="s">
        <v>78</v>
      </c>
      <c r="E1651">
        <v>2020</v>
      </c>
      <c r="F1651">
        <v>34</v>
      </c>
      <c r="G1651" t="s">
        <v>302</v>
      </c>
      <c r="H1651" t="s">
        <v>81</v>
      </c>
      <c r="I1651">
        <v>107</v>
      </c>
      <c r="L1651" t="s">
        <v>385</v>
      </c>
      <c r="M1651">
        <v>101.65</v>
      </c>
      <c r="N1651">
        <v>5.35</v>
      </c>
      <c r="O1651" t="s">
        <v>393</v>
      </c>
    </row>
    <row r="1652" spans="1:15" hidden="1" x14ac:dyDescent="0.35">
      <c r="A1652" t="s">
        <v>381</v>
      </c>
      <c r="B1652" t="s">
        <v>84</v>
      </c>
      <c r="C1652" t="s">
        <v>335</v>
      </c>
      <c r="D1652" t="s">
        <v>78</v>
      </c>
      <c r="E1652">
        <v>2020</v>
      </c>
      <c r="F1652">
        <v>34</v>
      </c>
      <c r="G1652" t="s">
        <v>302</v>
      </c>
      <c r="H1652" t="s">
        <v>81</v>
      </c>
      <c r="I1652">
        <v>76</v>
      </c>
      <c r="L1652" t="s">
        <v>385</v>
      </c>
      <c r="M1652">
        <v>72.2</v>
      </c>
      <c r="N1652">
        <v>3.8</v>
      </c>
      <c r="O1652" t="s">
        <v>393</v>
      </c>
    </row>
    <row r="1653" spans="1:15" hidden="1" x14ac:dyDescent="0.35">
      <c r="A1653" t="s">
        <v>381</v>
      </c>
      <c r="B1653" t="s">
        <v>84</v>
      </c>
      <c r="C1653" t="s">
        <v>335</v>
      </c>
      <c r="D1653" t="s">
        <v>78</v>
      </c>
      <c r="E1653">
        <v>2020</v>
      </c>
      <c r="F1653">
        <v>34</v>
      </c>
      <c r="G1653" t="s">
        <v>302</v>
      </c>
      <c r="H1653" t="s">
        <v>80</v>
      </c>
      <c r="I1653">
        <v>826</v>
      </c>
      <c r="L1653" t="s">
        <v>385</v>
      </c>
      <c r="M1653">
        <v>784.7</v>
      </c>
      <c r="N1653">
        <v>41.3</v>
      </c>
      <c r="O1653" t="s">
        <v>393</v>
      </c>
    </row>
    <row r="1654" spans="1:15" hidden="1" x14ac:dyDescent="0.35">
      <c r="A1654" t="s">
        <v>381</v>
      </c>
      <c r="B1654" t="s">
        <v>84</v>
      </c>
      <c r="C1654" t="s">
        <v>335</v>
      </c>
      <c r="D1654" t="s">
        <v>78</v>
      </c>
      <c r="E1654">
        <v>2020</v>
      </c>
      <c r="F1654">
        <v>34</v>
      </c>
      <c r="G1654" t="s">
        <v>302</v>
      </c>
      <c r="H1654" t="s">
        <v>80</v>
      </c>
      <c r="I1654">
        <v>1068</v>
      </c>
      <c r="L1654" t="s">
        <v>385</v>
      </c>
      <c r="M1654">
        <v>1014.6</v>
      </c>
      <c r="N1654">
        <v>53.4</v>
      </c>
      <c r="O1654" t="s">
        <v>393</v>
      </c>
    </row>
    <row r="1655" spans="1:15" hidden="1" x14ac:dyDescent="0.35">
      <c r="A1655" t="s">
        <v>381</v>
      </c>
      <c r="B1655" t="s">
        <v>84</v>
      </c>
      <c r="C1655" t="s">
        <v>335</v>
      </c>
      <c r="D1655" t="s">
        <v>78</v>
      </c>
      <c r="E1655">
        <v>2020</v>
      </c>
      <c r="F1655">
        <v>34</v>
      </c>
      <c r="G1655" t="s">
        <v>302</v>
      </c>
      <c r="H1655" t="s">
        <v>80</v>
      </c>
      <c r="I1655">
        <v>1518</v>
      </c>
      <c r="L1655" t="s">
        <v>385</v>
      </c>
      <c r="M1655">
        <v>1442.1</v>
      </c>
      <c r="N1655">
        <v>75.900000000000006</v>
      </c>
      <c r="O1655" t="s">
        <v>393</v>
      </c>
    </row>
    <row r="1656" spans="1:15" hidden="1" x14ac:dyDescent="0.35">
      <c r="A1656" t="s">
        <v>381</v>
      </c>
      <c r="B1656" t="s">
        <v>84</v>
      </c>
      <c r="C1656" t="s">
        <v>335</v>
      </c>
      <c r="D1656" t="s">
        <v>78</v>
      </c>
      <c r="E1656">
        <v>2020</v>
      </c>
      <c r="F1656">
        <v>34</v>
      </c>
      <c r="G1656" t="s">
        <v>302</v>
      </c>
      <c r="H1656" t="s">
        <v>80</v>
      </c>
      <c r="I1656">
        <v>50</v>
      </c>
      <c r="L1656" t="s">
        <v>385</v>
      </c>
      <c r="M1656">
        <v>47.5</v>
      </c>
      <c r="N1656">
        <v>2.5</v>
      </c>
      <c r="O1656" t="s">
        <v>393</v>
      </c>
    </row>
    <row r="1657" spans="1:15" hidden="1" x14ac:dyDescent="0.35">
      <c r="A1657" t="s">
        <v>381</v>
      </c>
      <c r="B1657" t="s">
        <v>84</v>
      </c>
      <c r="C1657" t="s">
        <v>335</v>
      </c>
      <c r="D1657" t="s">
        <v>78</v>
      </c>
      <c r="E1657">
        <v>2020</v>
      </c>
      <c r="F1657">
        <v>34</v>
      </c>
      <c r="G1657" t="s">
        <v>302</v>
      </c>
      <c r="H1657" t="s">
        <v>81</v>
      </c>
      <c r="I1657">
        <v>107</v>
      </c>
      <c r="L1657" t="s">
        <v>385</v>
      </c>
      <c r="M1657">
        <v>101.65</v>
      </c>
      <c r="N1657">
        <v>5.35</v>
      </c>
      <c r="O1657" t="s">
        <v>393</v>
      </c>
    </row>
    <row r="1658" spans="1:15" hidden="1" x14ac:dyDescent="0.35">
      <c r="A1658" t="s">
        <v>381</v>
      </c>
      <c r="B1658" t="s">
        <v>84</v>
      </c>
      <c r="C1658" t="s">
        <v>335</v>
      </c>
      <c r="D1658" t="s">
        <v>78</v>
      </c>
      <c r="E1658">
        <v>2020</v>
      </c>
      <c r="F1658">
        <v>34</v>
      </c>
      <c r="G1658" t="s">
        <v>302</v>
      </c>
      <c r="H1658" t="s">
        <v>81</v>
      </c>
      <c r="I1658">
        <v>76</v>
      </c>
      <c r="L1658" t="s">
        <v>385</v>
      </c>
      <c r="M1658">
        <v>72.2</v>
      </c>
      <c r="N1658">
        <v>3.8</v>
      </c>
      <c r="O1658" t="s">
        <v>393</v>
      </c>
    </row>
    <row r="1659" spans="1:15" hidden="1" x14ac:dyDescent="0.35">
      <c r="A1659" t="s">
        <v>381</v>
      </c>
      <c r="B1659" t="s">
        <v>84</v>
      </c>
      <c r="C1659" t="s">
        <v>335</v>
      </c>
      <c r="D1659" t="s">
        <v>78</v>
      </c>
      <c r="E1659">
        <v>2021</v>
      </c>
      <c r="F1659">
        <v>34</v>
      </c>
      <c r="G1659" t="s">
        <v>302</v>
      </c>
      <c r="H1659" t="s">
        <v>80</v>
      </c>
      <c r="I1659">
        <v>194</v>
      </c>
      <c r="L1659" t="s">
        <v>385</v>
      </c>
      <c r="M1659">
        <v>184.3</v>
      </c>
      <c r="N1659">
        <v>9.6999999999999993</v>
      </c>
      <c r="O1659" t="s">
        <v>393</v>
      </c>
    </row>
    <row r="1660" spans="1:15" hidden="1" x14ac:dyDescent="0.35">
      <c r="A1660" t="s">
        <v>381</v>
      </c>
      <c r="B1660" t="s">
        <v>84</v>
      </c>
      <c r="C1660" t="s">
        <v>335</v>
      </c>
      <c r="D1660" t="s">
        <v>78</v>
      </c>
      <c r="E1660">
        <v>2021</v>
      </c>
      <c r="F1660">
        <v>34</v>
      </c>
      <c r="G1660" t="s">
        <v>302</v>
      </c>
      <c r="H1660" t="s">
        <v>80</v>
      </c>
      <c r="I1660">
        <v>241</v>
      </c>
      <c r="L1660" t="s">
        <v>385</v>
      </c>
      <c r="M1660">
        <v>228.95</v>
      </c>
      <c r="N1660">
        <v>12.05</v>
      </c>
      <c r="O1660" t="s">
        <v>393</v>
      </c>
    </row>
    <row r="1661" spans="1:15" hidden="1" x14ac:dyDescent="0.35">
      <c r="A1661" t="s">
        <v>381</v>
      </c>
      <c r="B1661" t="s">
        <v>84</v>
      </c>
      <c r="C1661" t="s">
        <v>335</v>
      </c>
      <c r="D1661" t="s">
        <v>78</v>
      </c>
      <c r="E1661">
        <v>2021</v>
      </c>
      <c r="F1661">
        <v>34</v>
      </c>
      <c r="G1661" t="s">
        <v>302</v>
      </c>
      <c r="H1661" t="s">
        <v>80</v>
      </c>
      <c r="I1661">
        <v>347</v>
      </c>
      <c r="L1661" t="s">
        <v>385</v>
      </c>
      <c r="M1661">
        <v>329.65</v>
      </c>
      <c r="N1661">
        <v>17.350000000000001</v>
      </c>
      <c r="O1661" t="s">
        <v>393</v>
      </c>
    </row>
    <row r="1662" spans="1:15" hidden="1" x14ac:dyDescent="0.35">
      <c r="A1662" t="s">
        <v>381</v>
      </c>
      <c r="B1662" t="s">
        <v>84</v>
      </c>
      <c r="C1662" t="s">
        <v>335</v>
      </c>
      <c r="D1662" t="s">
        <v>78</v>
      </c>
      <c r="E1662">
        <v>2021</v>
      </c>
      <c r="F1662">
        <v>34</v>
      </c>
      <c r="G1662" t="s">
        <v>302</v>
      </c>
      <c r="H1662" t="s">
        <v>80</v>
      </c>
      <c r="I1662">
        <v>13</v>
      </c>
      <c r="L1662" t="s">
        <v>385</v>
      </c>
      <c r="M1662">
        <v>12.35</v>
      </c>
      <c r="N1662">
        <v>0.65</v>
      </c>
      <c r="O1662" t="s">
        <v>393</v>
      </c>
    </row>
    <row r="1663" spans="1:15" hidden="1" x14ac:dyDescent="0.35">
      <c r="A1663" t="s">
        <v>381</v>
      </c>
      <c r="B1663" t="s">
        <v>84</v>
      </c>
      <c r="C1663" t="s">
        <v>352</v>
      </c>
      <c r="D1663" t="s">
        <v>78</v>
      </c>
      <c r="E1663">
        <v>2020</v>
      </c>
      <c r="F1663">
        <v>34</v>
      </c>
      <c r="G1663" t="s">
        <v>302</v>
      </c>
      <c r="H1663" t="s">
        <v>80</v>
      </c>
      <c r="I1663">
        <v>133</v>
      </c>
      <c r="L1663" t="s">
        <v>385</v>
      </c>
      <c r="M1663">
        <v>132.82</v>
      </c>
      <c r="N1663">
        <v>0.18</v>
      </c>
      <c r="O1663" t="s">
        <v>399</v>
      </c>
    </row>
    <row r="1664" spans="1:15" hidden="1" x14ac:dyDescent="0.35">
      <c r="A1664" t="s">
        <v>381</v>
      </c>
      <c r="B1664" t="s">
        <v>84</v>
      </c>
      <c r="C1664" t="s">
        <v>352</v>
      </c>
      <c r="D1664" t="s">
        <v>78</v>
      </c>
      <c r="E1664">
        <v>2020</v>
      </c>
      <c r="F1664">
        <v>34</v>
      </c>
      <c r="G1664" t="s">
        <v>302</v>
      </c>
      <c r="H1664" t="s">
        <v>80</v>
      </c>
      <c r="I1664">
        <v>3</v>
      </c>
      <c r="L1664" t="s">
        <v>385</v>
      </c>
      <c r="M1664">
        <v>2.85</v>
      </c>
      <c r="N1664">
        <v>0.15</v>
      </c>
      <c r="O1664" t="s">
        <v>399</v>
      </c>
    </row>
    <row r="1665" spans="1:15" hidden="1" x14ac:dyDescent="0.35">
      <c r="A1665" t="s">
        <v>381</v>
      </c>
      <c r="B1665" t="s">
        <v>84</v>
      </c>
      <c r="C1665" t="s">
        <v>352</v>
      </c>
      <c r="D1665" t="s">
        <v>78</v>
      </c>
      <c r="E1665">
        <v>2020</v>
      </c>
      <c r="F1665">
        <v>34</v>
      </c>
      <c r="G1665" t="s">
        <v>302</v>
      </c>
      <c r="H1665" t="s">
        <v>80</v>
      </c>
      <c r="I1665">
        <v>79</v>
      </c>
      <c r="L1665" t="s">
        <v>385</v>
      </c>
      <c r="M1665">
        <v>78.89</v>
      </c>
      <c r="N1665">
        <v>0.11</v>
      </c>
      <c r="O1665" t="s">
        <v>399</v>
      </c>
    </row>
    <row r="1666" spans="1:15" hidden="1" x14ac:dyDescent="0.35">
      <c r="A1666" t="s">
        <v>381</v>
      </c>
      <c r="B1666" t="s">
        <v>84</v>
      </c>
      <c r="C1666" t="s">
        <v>352</v>
      </c>
      <c r="D1666" t="s">
        <v>78</v>
      </c>
      <c r="E1666">
        <v>2020</v>
      </c>
      <c r="F1666">
        <v>34</v>
      </c>
      <c r="G1666" t="s">
        <v>302</v>
      </c>
      <c r="H1666" t="s">
        <v>80</v>
      </c>
      <c r="I1666">
        <v>51</v>
      </c>
      <c r="L1666" t="s">
        <v>385</v>
      </c>
      <c r="M1666">
        <v>48.45</v>
      </c>
      <c r="N1666">
        <v>2.5499999999999998</v>
      </c>
      <c r="O1666" t="s">
        <v>399</v>
      </c>
    </row>
    <row r="1667" spans="1:15" hidden="1" x14ac:dyDescent="0.35">
      <c r="A1667" t="s">
        <v>381</v>
      </c>
      <c r="B1667" t="s">
        <v>84</v>
      </c>
      <c r="C1667" t="s">
        <v>352</v>
      </c>
      <c r="D1667" t="s">
        <v>78</v>
      </c>
      <c r="E1667">
        <v>2020</v>
      </c>
      <c r="F1667">
        <v>34</v>
      </c>
      <c r="G1667" t="s">
        <v>302</v>
      </c>
      <c r="H1667" t="s">
        <v>80</v>
      </c>
      <c r="I1667">
        <v>3</v>
      </c>
      <c r="L1667" t="s">
        <v>385</v>
      </c>
      <c r="M1667">
        <v>2.85</v>
      </c>
      <c r="N1667">
        <v>0.15</v>
      </c>
      <c r="O1667" t="s">
        <v>399</v>
      </c>
    </row>
    <row r="1668" spans="1:15" hidden="1" x14ac:dyDescent="0.35">
      <c r="A1668" t="s">
        <v>381</v>
      </c>
      <c r="B1668" t="s">
        <v>84</v>
      </c>
      <c r="C1668" t="s">
        <v>352</v>
      </c>
      <c r="D1668" t="s">
        <v>78</v>
      </c>
      <c r="E1668">
        <v>2020</v>
      </c>
      <c r="F1668">
        <v>34</v>
      </c>
      <c r="G1668" t="s">
        <v>302</v>
      </c>
      <c r="H1668" t="s">
        <v>80</v>
      </c>
      <c r="I1668">
        <v>51</v>
      </c>
      <c r="L1668" t="s">
        <v>385</v>
      </c>
      <c r="M1668">
        <v>48.45</v>
      </c>
      <c r="N1668">
        <v>2.5499999999999998</v>
      </c>
      <c r="O1668" t="s">
        <v>399</v>
      </c>
    </row>
    <row r="1669" spans="1:15" hidden="1" x14ac:dyDescent="0.35">
      <c r="A1669" t="s">
        <v>381</v>
      </c>
      <c r="B1669" t="s">
        <v>84</v>
      </c>
      <c r="C1669" t="s">
        <v>352</v>
      </c>
      <c r="D1669" t="s">
        <v>78</v>
      </c>
      <c r="E1669">
        <v>2021</v>
      </c>
      <c r="F1669">
        <v>79</v>
      </c>
      <c r="G1669" t="s">
        <v>312</v>
      </c>
      <c r="H1669" t="s">
        <v>80</v>
      </c>
      <c r="I1669">
        <v>33</v>
      </c>
      <c r="L1669" t="s">
        <v>385</v>
      </c>
      <c r="O1669" t="s">
        <v>399</v>
      </c>
    </row>
    <row r="1670" spans="1:15" hidden="1" x14ac:dyDescent="0.35">
      <c r="A1670" t="s">
        <v>381</v>
      </c>
      <c r="B1670" t="s">
        <v>84</v>
      </c>
      <c r="C1670" t="s">
        <v>352</v>
      </c>
      <c r="D1670" t="s">
        <v>78</v>
      </c>
      <c r="E1670">
        <v>2021</v>
      </c>
      <c r="F1670">
        <v>79</v>
      </c>
      <c r="G1670" t="s">
        <v>312</v>
      </c>
      <c r="H1670" t="s">
        <v>80</v>
      </c>
      <c r="I1670">
        <v>44</v>
      </c>
      <c r="L1670" t="s">
        <v>385</v>
      </c>
      <c r="O1670" t="s">
        <v>399</v>
      </c>
    </row>
    <row r="1671" spans="1:15" hidden="1" x14ac:dyDescent="0.35">
      <c r="A1671" t="s">
        <v>381</v>
      </c>
      <c r="B1671" t="s">
        <v>84</v>
      </c>
      <c r="C1671" t="s">
        <v>352</v>
      </c>
      <c r="D1671" t="s">
        <v>78</v>
      </c>
      <c r="E1671">
        <v>2021</v>
      </c>
      <c r="F1671">
        <v>79</v>
      </c>
      <c r="G1671" t="s">
        <v>312</v>
      </c>
      <c r="H1671" t="s">
        <v>80</v>
      </c>
      <c r="I1671">
        <v>1</v>
      </c>
      <c r="L1671" t="s">
        <v>385</v>
      </c>
      <c r="O1671" t="s">
        <v>399</v>
      </c>
    </row>
    <row r="1672" spans="1:15" hidden="1" x14ac:dyDescent="0.35">
      <c r="A1672" t="s">
        <v>381</v>
      </c>
      <c r="B1672" t="s">
        <v>84</v>
      </c>
      <c r="C1672" t="s">
        <v>352</v>
      </c>
      <c r="D1672" t="s">
        <v>78</v>
      </c>
      <c r="E1672">
        <v>2021</v>
      </c>
      <c r="F1672">
        <v>34</v>
      </c>
      <c r="G1672" t="s">
        <v>302</v>
      </c>
      <c r="H1672" t="s">
        <v>80</v>
      </c>
      <c r="I1672">
        <v>399</v>
      </c>
      <c r="L1672" t="s">
        <v>385</v>
      </c>
      <c r="M1672">
        <v>379.05</v>
      </c>
      <c r="N1672">
        <v>19.95</v>
      </c>
      <c r="O1672" t="s">
        <v>399</v>
      </c>
    </row>
    <row r="1673" spans="1:15" hidden="1" x14ac:dyDescent="0.35">
      <c r="A1673" t="s">
        <v>381</v>
      </c>
      <c r="B1673" t="s">
        <v>84</v>
      </c>
      <c r="C1673" t="s">
        <v>352</v>
      </c>
      <c r="D1673" t="s">
        <v>78</v>
      </c>
      <c r="E1673">
        <v>2021</v>
      </c>
      <c r="F1673">
        <v>34</v>
      </c>
      <c r="G1673" t="s">
        <v>302</v>
      </c>
      <c r="H1673" t="s">
        <v>80</v>
      </c>
      <c r="I1673">
        <v>14</v>
      </c>
      <c r="L1673" t="s">
        <v>385</v>
      </c>
      <c r="M1673">
        <v>13.3</v>
      </c>
      <c r="N1673">
        <v>0.7</v>
      </c>
      <c r="O1673" t="s">
        <v>399</v>
      </c>
    </row>
    <row r="1674" spans="1:15" hidden="1" x14ac:dyDescent="0.35">
      <c r="A1674" t="s">
        <v>381</v>
      </c>
      <c r="B1674" t="s">
        <v>84</v>
      </c>
      <c r="C1674" t="s">
        <v>352</v>
      </c>
      <c r="D1674" t="s">
        <v>78</v>
      </c>
      <c r="E1674">
        <v>2021</v>
      </c>
      <c r="F1674">
        <v>34</v>
      </c>
      <c r="G1674" t="s">
        <v>302</v>
      </c>
      <c r="H1674" t="s">
        <v>80</v>
      </c>
      <c r="I1674">
        <v>561</v>
      </c>
      <c r="L1674" t="s">
        <v>385</v>
      </c>
      <c r="M1674">
        <v>532.95000000000005</v>
      </c>
      <c r="N1674">
        <v>28.05</v>
      </c>
      <c r="O1674" t="s">
        <v>399</v>
      </c>
    </row>
    <row r="1675" spans="1:15" hidden="1" x14ac:dyDescent="0.35">
      <c r="A1675" t="s">
        <v>381</v>
      </c>
      <c r="B1675" t="s">
        <v>84</v>
      </c>
      <c r="C1675" t="s">
        <v>352</v>
      </c>
      <c r="D1675" t="s">
        <v>78</v>
      </c>
      <c r="E1675">
        <v>2021</v>
      </c>
      <c r="F1675">
        <v>34</v>
      </c>
      <c r="G1675" t="s">
        <v>302</v>
      </c>
      <c r="H1675" t="s">
        <v>80</v>
      </c>
      <c r="I1675">
        <v>28</v>
      </c>
      <c r="L1675" t="s">
        <v>385</v>
      </c>
      <c r="M1675">
        <v>26.6</v>
      </c>
      <c r="N1675">
        <v>1.4</v>
      </c>
      <c r="O1675" t="s">
        <v>399</v>
      </c>
    </row>
    <row r="1676" spans="1:15" hidden="1" x14ac:dyDescent="0.35">
      <c r="A1676" t="s">
        <v>381</v>
      </c>
      <c r="B1676" t="s">
        <v>84</v>
      </c>
      <c r="C1676" t="s">
        <v>352</v>
      </c>
      <c r="D1676" t="s">
        <v>78</v>
      </c>
      <c r="E1676">
        <v>2021</v>
      </c>
      <c r="F1676">
        <v>34</v>
      </c>
      <c r="G1676" t="s">
        <v>302</v>
      </c>
      <c r="H1676" t="s">
        <v>81</v>
      </c>
      <c r="I1676">
        <v>60</v>
      </c>
      <c r="L1676" t="s">
        <v>385</v>
      </c>
      <c r="M1676">
        <v>57</v>
      </c>
      <c r="N1676">
        <v>3</v>
      </c>
      <c r="O1676" t="s">
        <v>399</v>
      </c>
    </row>
    <row r="1677" spans="1:15" hidden="1" x14ac:dyDescent="0.35">
      <c r="A1677" t="s">
        <v>381</v>
      </c>
      <c r="B1677" t="s">
        <v>84</v>
      </c>
      <c r="C1677" t="s">
        <v>352</v>
      </c>
      <c r="D1677" t="s">
        <v>78</v>
      </c>
      <c r="E1677">
        <v>2021</v>
      </c>
      <c r="F1677">
        <v>34</v>
      </c>
      <c r="G1677" t="s">
        <v>302</v>
      </c>
      <c r="H1677" t="s">
        <v>81</v>
      </c>
      <c r="I1677">
        <v>44</v>
      </c>
      <c r="L1677" t="s">
        <v>385</v>
      </c>
      <c r="M1677">
        <v>41.8</v>
      </c>
      <c r="N1677">
        <v>2.2000000000000002</v>
      </c>
      <c r="O1677" t="s">
        <v>399</v>
      </c>
    </row>
    <row r="1678" spans="1:15" hidden="1" x14ac:dyDescent="0.35">
      <c r="A1678" t="s">
        <v>381</v>
      </c>
      <c r="B1678" t="s">
        <v>84</v>
      </c>
      <c r="C1678" t="s">
        <v>336</v>
      </c>
      <c r="D1678" t="s">
        <v>78</v>
      </c>
      <c r="E1678">
        <v>2020</v>
      </c>
      <c r="F1678">
        <v>34</v>
      </c>
      <c r="G1678" t="s">
        <v>302</v>
      </c>
      <c r="H1678" t="s">
        <v>80</v>
      </c>
      <c r="I1678">
        <v>387</v>
      </c>
      <c r="L1678" t="s">
        <v>385</v>
      </c>
      <c r="M1678">
        <v>367.65</v>
      </c>
      <c r="N1678">
        <v>19.350000000000001</v>
      </c>
      <c r="O1678" t="s">
        <v>394</v>
      </c>
    </row>
    <row r="1679" spans="1:15" hidden="1" x14ac:dyDescent="0.35">
      <c r="A1679" t="s">
        <v>381</v>
      </c>
      <c r="B1679" t="s">
        <v>84</v>
      </c>
      <c r="C1679" t="s">
        <v>336</v>
      </c>
      <c r="D1679" t="s">
        <v>78</v>
      </c>
      <c r="E1679">
        <v>2020</v>
      </c>
      <c r="F1679">
        <v>34</v>
      </c>
      <c r="G1679" t="s">
        <v>302</v>
      </c>
      <c r="H1679" t="s">
        <v>80</v>
      </c>
      <c r="I1679">
        <v>45</v>
      </c>
      <c r="L1679" t="s">
        <v>385</v>
      </c>
      <c r="M1679">
        <v>42.75</v>
      </c>
      <c r="N1679">
        <v>2.25</v>
      </c>
      <c r="O1679" t="s">
        <v>394</v>
      </c>
    </row>
    <row r="1680" spans="1:15" hidden="1" x14ac:dyDescent="0.35">
      <c r="A1680" t="s">
        <v>381</v>
      </c>
      <c r="B1680" t="s">
        <v>84</v>
      </c>
      <c r="C1680" t="s">
        <v>336</v>
      </c>
      <c r="D1680" t="s">
        <v>78</v>
      </c>
      <c r="E1680">
        <v>2020</v>
      </c>
      <c r="F1680">
        <v>34</v>
      </c>
      <c r="G1680" t="s">
        <v>302</v>
      </c>
      <c r="H1680" t="s">
        <v>80</v>
      </c>
      <c r="I1680">
        <v>551</v>
      </c>
      <c r="L1680" t="s">
        <v>385</v>
      </c>
      <c r="M1680">
        <v>523.45000000000005</v>
      </c>
      <c r="N1680">
        <v>27.55</v>
      </c>
      <c r="O1680" t="s">
        <v>394</v>
      </c>
    </row>
    <row r="1681" spans="1:15" hidden="1" x14ac:dyDescent="0.35">
      <c r="A1681" t="s">
        <v>381</v>
      </c>
      <c r="B1681" t="s">
        <v>84</v>
      </c>
      <c r="C1681" t="s">
        <v>336</v>
      </c>
      <c r="D1681" t="s">
        <v>78</v>
      </c>
      <c r="E1681">
        <v>2020</v>
      </c>
      <c r="F1681">
        <v>34</v>
      </c>
      <c r="G1681" t="s">
        <v>302</v>
      </c>
      <c r="H1681" t="s">
        <v>80</v>
      </c>
      <c r="I1681">
        <v>38</v>
      </c>
      <c r="L1681" t="s">
        <v>385</v>
      </c>
      <c r="M1681">
        <v>36.1</v>
      </c>
      <c r="N1681">
        <v>1.9</v>
      </c>
      <c r="O1681" t="s">
        <v>394</v>
      </c>
    </row>
    <row r="1682" spans="1:15" hidden="1" x14ac:dyDescent="0.35">
      <c r="A1682" t="s">
        <v>381</v>
      </c>
      <c r="B1682" t="s">
        <v>84</v>
      </c>
      <c r="C1682" t="s">
        <v>336</v>
      </c>
      <c r="D1682" t="s">
        <v>78</v>
      </c>
      <c r="E1682">
        <v>2020</v>
      </c>
      <c r="F1682">
        <v>34</v>
      </c>
      <c r="G1682" t="s">
        <v>302</v>
      </c>
      <c r="H1682" t="s">
        <v>80</v>
      </c>
      <c r="I1682">
        <v>387</v>
      </c>
      <c r="L1682" t="s">
        <v>385</v>
      </c>
      <c r="M1682">
        <v>367.65</v>
      </c>
      <c r="N1682">
        <v>19.350000000000001</v>
      </c>
      <c r="O1682" t="s">
        <v>394</v>
      </c>
    </row>
    <row r="1683" spans="1:15" hidden="1" x14ac:dyDescent="0.35">
      <c r="A1683" t="s">
        <v>381</v>
      </c>
      <c r="B1683" t="s">
        <v>84</v>
      </c>
      <c r="C1683" t="s">
        <v>336</v>
      </c>
      <c r="D1683" t="s">
        <v>78</v>
      </c>
      <c r="E1683">
        <v>2020</v>
      </c>
      <c r="F1683">
        <v>34</v>
      </c>
      <c r="G1683" t="s">
        <v>302</v>
      </c>
      <c r="H1683" t="s">
        <v>80</v>
      </c>
      <c r="I1683">
        <v>45</v>
      </c>
      <c r="L1683" t="s">
        <v>385</v>
      </c>
      <c r="M1683">
        <v>42.75</v>
      </c>
      <c r="N1683">
        <v>2.25</v>
      </c>
      <c r="O1683" t="s">
        <v>394</v>
      </c>
    </row>
    <row r="1684" spans="1:15" hidden="1" x14ac:dyDescent="0.35">
      <c r="A1684" t="s">
        <v>381</v>
      </c>
      <c r="B1684" t="s">
        <v>84</v>
      </c>
      <c r="C1684" t="s">
        <v>336</v>
      </c>
      <c r="D1684" t="s">
        <v>78</v>
      </c>
      <c r="E1684">
        <v>2020</v>
      </c>
      <c r="F1684">
        <v>34</v>
      </c>
      <c r="G1684" t="s">
        <v>302</v>
      </c>
      <c r="H1684" t="s">
        <v>80</v>
      </c>
      <c r="I1684">
        <v>551</v>
      </c>
      <c r="L1684" t="s">
        <v>385</v>
      </c>
      <c r="M1684">
        <v>523.45000000000005</v>
      </c>
      <c r="N1684">
        <v>27.55</v>
      </c>
      <c r="O1684" t="s">
        <v>394</v>
      </c>
    </row>
    <row r="1685" spans="1:15" hidden="1" x14ac:dyDescent="0.35">
      <c r="A1685" t="s">
        <v>381</v>
      </c>
      <c r="B1685" t="s">
        <v>84</v>
      </c>
      <c r="C1685" t="s">
        <v>336</v>
      </c>
      <c r="D1685" t="s">
        <v>78</v>
      </c>
      <c r="E1685">
        <v>2020</v>
      </c>
      <c r="F1685">
        <v>34</v>
      </c>
      <c r="G1685" t="s">
        <v>302</v>
      </c>
      <c r="H1685" t="s">
        <v>80</v>
      </c>
      <c r="I1685">
        <v>38</v>
      </c>
      <c r="L1685" t="s">
        <v>385</v>
      </c>
      <c r="M1685">
        <v>36.1</v>
      </c>
      <c r="N1685">
        <v>1.9</v>
      </c>
      <c r="O1685" t="s">
        <v>394</v>
      </c>
    </row>
    <row r="1686" spans="1:15" hidden="1" x14ac:dyDescent="0.35">
      <c r="A1686" t="s">
        <v>381</v>
      </c>
      <c r="B1686" t="s">
        <v>84</v>
      </c>
      <c r="C1686" t="s">
        <v>336</v>
      </c>
      <c r="D1686" t="s">
        <v>78</v>
      </c>
      <c r="E1686">
        <v>2021</v>
      </c>
      <c r="F1686">
        <v>34</v>
      </c>
      <c r="G1686" t="s">
        <v>302</v>
      </c>
      <c r="H1686" t="s">
        <v>80</v>
      </c>
      <c r="I1686">
        <v>1215</v>
      </c>
      <c r="L1686" t="s">
        <v>385</v>
      </c>
      <c r="M1686">
        <v>1154.25</v>
      </c>
      <c r="N1686">
        <v>60.75</v>
      </c>
      <c r="O1686" t="s">
        <v>394</v>
      </c>
    </row>
    <row r="1687" spans="1:15" hidden="1" x14ac:dyDescent="0.35">
      <c r="A1687" t="s">
        <v>381</v>
      </c>
      <c r="B1687" t="s">
        <v>84</v>
      </c>
      <c r="C1687" t="s">
        <v>336</v>
      </c>
      <c r="D1687" t="s">
        <v>78</v>
      </c>
      <c r="E1687">
        <v>2021</v>
      </c>
      <c r="F1687">
        <v>34</v>
      </c>
      <c r="G1687" t="s">
        <v>302</v>
      </c>
      <c r="H1687" t="s">
        <v>80</v>
      </c>
      <c r="I1687">
        <v>75</v>
      </c>
      <c r="L1687" t="s">
        <v>385</v>
      </c>
      <c r="M1687">
        <v>71.25</v>
      </c>
      <c r="N1687">
        <v>3.75</v>
      </c>
      <c r="O1687" t="s">
        <v>394</v>
      </c>
    </row>
    <row r="1688" spans="1:15" hidden="1" x14ac:dyDescent="0.35">
      <c r="A1688" t="s">
        <v>381</v>
      </c>
      <c r="B1688" t="s">
        <v>84</v>
      </c>
      <c r="C1688" t="s">
        <v>336</v>
      </c>
      <c r="D1688" t="s">
        <v>78</v>
      </c>
      <c r="E1688">
        <v>2021</v>
      </c>
      <c r="F1688">
        <v>34</v>
      </c>
      <c r="G1688" t="s">
        <v>302</v>
      </c>
      <c r="H1688" t="s">
        <v>80</v>
      </c>
      <c r="I1688">
        <v>1415</v>
      </c>
      <c r="L1688" t="s">
        <v>385</v>
      </c>
      <c r="M1688">
        <v>1344.25</v>
      </c>
      <c r="N1688">
        <v>70.75</v>
      </c>
      <c r="O1688" t="s">
        <v>394</v>
      </c>
    </row>
    <row r="1689" spans="1:15" hidden="1" x14ac:dyDescent="0.35">
      <c r="A1689" t="s">
        <v>381</v>
      </c>
      <c r="B1689" t="s">
        <v>84</v>
      </c>
      <c r="C1689" t="s">
        <v>336</v>
      </c>
      <c r="D1689" t="s">
        <v>78</v>
      </c>
      <c r="E1689">
        <v>2021</v>
      </c>
      <c r="F1689">
        <v>34</v>
      </c>
      <c r="G1689" t="s">
        <v>302</v>
      </c>
      <c r="H1689" t="s">
        <v>80</v>
      </c>
      <c r="I1689">
        <v>199</v>
      </c>
      <c r="L1689" t="s">
        <v>385</v>
      </c>
      <c r="M1689">
        <v>189.05</v>
      </c>
      <c r="N1689">
        <v>9.9499999999999993</v>
      </c>
      <c r="O1689" t="s">
        <v>394</v>
      </c>
    </row>
    <row r="1690" spans="1:15" hidden="1" x14ac:dyDescent="0.35">
      <c r="A1690" t="s">
        <v>381</v>
      </c>
      <c r="B1690" t="s">
        <v>84</v>
      </c>
      <c r="C1690" t="s">
        <v>353</v>
      </c>
      <c r="D1690" t="s">
        <v>78</v>
      </c>
      <c r="E1690">
        <v>2021</v>
      </c>
      <c r="F1690">
        <v>34</v>
      </c>
      <c r="G1690" t="s">
        <v>302</v>
      </c>
      <c r="H1690" t="s">
        <v>80</v>
      </c>
      <c r="I1690">
        <v>218</v>
      </c>
      <c r="L1690" t="s">
        <v>385</v>
      </c>
      <c r="M1690">
        <v>207.1</v>
      </c>
      <c r="N1690">
        <v>10.9</v>
      </c>
      <c r="O1690" t="s">
        <v>402</v>
      </c>
    </row>
    <row r="1691" spans="1:15" hidden="1" x14ac:dyDescent="0.35">
      <c r="A1691" t="s">
        <v>381</v>
      </c>
      <c r="B1691" t="s">
        <v>84</v>
      </c>
      <c r="C1691" t="s">
        <v>353</v>
      </c>
      <c r="D1691" t="s">
        <v>78</v>
      </c>
      <c r="E1691">
        <v>2021</v>
      </c>
      <c r="F1691">
        <v>34</v>
      </c>
      <c r="G1691" t="s">
        <v>302</v>
      </c>
      <c r="H1691" t="s">
        <v>80</v>
      </c>
      <c r="I1691">
        <v>385</v>
      </c>
      <c r="L1691" t="s">
        <v>385</v>
      </c>
      <c r="M1691">
        <v>365.75</v>
      </c>
      <c r="N1691">
        <v>19.25</v>
      </c>
      <c r="O1691" t="s">
        <v>402</v>
      </c>
    </row>
    <row r="1692" spans="1:15" hidden="1" x14ac:dyDescent="0.35">
      <c r="A1692" t="s">
        <v>381</v>
      </c>
      <c r="B1692" t="s">
        <v>84</v>
      </c>
      <c r="C1692" t="s">
        <v>353</v>
      </c>
      <c r="D1692" t="s">
        <v>78</v>
      </c>
      <c r="E1692">
        <v>2021</v>
      </c>
      <c r="F1692">
        <v>34</v>
      </c>
      <c r="G1692" t="s">
        <v>302</v>
      </c>
      <c r="H1692" t="s">
        <v>80</v>
      </c>
      <c r="I1692">
        <v>234</v>
      </c>
      <c r="L1692" t="s">
        <v>385</v>
      </c>
      <c r="M1692">
        <v>222.3</v>
      </c>
      <c r="N1692">
        <v>11.7</v>
      </c>
      <c r="O1692" t="s">
        <v>402</v>
      </c>
    </row>
    <row r="1693" spans="1:15" hidden="1" x14ac:dyDescent="0.35">
      <c r="A1693" t="s">
        <v>381</v>
      </c>
      <c r="B1693" t="s">
        <v>84</v>
      </c>
      <c r="C1693" t="s">
        <v>353</v>
      </c>
      <c r="D1693" t="s">
        <v>78</v>
      </c>
      <c r="E1693">
        <v>2021</v>
      </c>
      <c r="F1693">
        <v>34</v>
      </c>
      <c r="G1693" t="s">
        <v>302</v>
      </c>
      <c r="H1693" t="s">
        <v>80</v>
      </c>
      <c r="I1693">
        <v>15</v>
      </c>
      <c r="L1693" t="s">
        <v>385</v>
      </c>
      <c r="M1693">
        <v>14.25</v>
      </c>
      <c r="N1693">
        <v>0.75</v>
      </c>
      <c r="O1693" t="s">
        <v>402</v>
      </c>
    </row>
    <row r="1694" spans="1:15" hidden="1" x14ac:dyDescent="0.35">
      <c r="A1694" t="s">
        <v>381</v>
      </c>
      <c r="B1694" t="s">
        <v>84</v>
      </c>
      <c r="C1694" t="s">
        <v>353</v>
      </c>
      <c r="D1694" t="s">
        <v>78</v>
      </c>
      <c r="E1694">
        <v>2021</v>
      </c>
      <c r="F1694">
        <v>34</v>
      </c>
      <c r="G1694" t="s">
        <v>302</v>
      </c>
      <c r="H1694" t="s">
        <v>81</v>
      </c>
      <c r="I1694">
        <v>324</v>
      </c>
      <c r="L1694" t="s">
        <v>385</v>
      </c>
      <c r="M1694">
        <v>307.8</v>
      </c>
      <c r="N1694">
        <v>16.2</v>
      </c>
      <c r="O1694" t="s">
        <v>402</v>
      </c>
    </row>
    <row r="1695" spans="1:15" hidden="1" x14ac:dyDescent="0.35">
      <c r="A1695" t="s">
        <v>381</v>
      </c>
      <c r="B1695" t="s">
        <v>84</v>
      </c>
      <c r="C1695" t="s">
        <v>353</v>
      </c>
      <c r="D1695" t="s">
        <v>78</v>
      </c>
      <c r="E1695">
        <v>2021</v>
      </c>
      <c r="F1695">
        <v>34</v>
      </c>
      <c r="G1695" t="s">
        <v>302</v>
      </c>
      <c r="H1695" t="s">
        <v>81</v>
      </c>
      <c r="I1695">
        <v>392</v>
      </c>
      <c r="L1695" t="s">
        <v>385</v>
      </c>
      <c r="M1695">
        <v>372.4</v>
      </c>
      <c r="N1695">
        <v>19.600000000000001</v>
      </c>
      <c r="O1695" t="s">
        <v>402</v>
      </c>
    </row>
    <row r="1696" spans="1:15" hidden="1" x14ac:dyDescent="0.35">
      <c r="A1696" t="s">
        <v>381</v>
      </c>
      <c r="B1696" t="s">
        <v>84</v>
      </c>
      <c r="C1696" t="s">
        <v>337</v>
      </c>
      <c r="D1696" t="s">
        <v>78</v>
      </c>
      <c r="E1696">
        <v>2020</v>
      </c>
      <c r="F1696">
        <v>34</v>
      </c>
      <c r="G1696" t="s">
        <v>302</v>
      </c>
      <c r="H1696" t="s">
        <v>80</v>
      </c>
      <c r="I1696">
        <v>940</v>
      </c>
      <c r="L1696" t="s">
        <v>385</v>
      </c>
      <c r="M1696">
        <v>893</v>
      </c>
      <c r="N1696">
        <v>47</v>
      </c>
      <c r="O1696" t="s">
        <v>395</v>
      </c>
    </row>
    <row r="1697" spans="1:15" hidden="1" x14ac:dyDescent="0.35">
      <c r="A1697" t="s">
        <v>381</v>
      </c>
      <c r="B1697" t="s">
        <v>84</v>
      </c>
      <c r="C1697" t="s">
        <v>337</v>
      </c>
      <c r="D1697" t="s">
        <v>78</v>
      </c>
      <c r="E1697">
        <v>2020</v>
      </c>
      <c r="F1697">
        <v>34</v>
      </c>
      <c r="G1697" t="s">
        <v>302</v>
      </c>
      <c r="H1697" t="s">
        <v>80</v>
      </c>
      <c r="I1697">
        <v>67</v>
      </c>
      <c r="L1697" t="s">
        <v>385</v>
      </c>
      <c r="M1697">
        <v>63.65</v>
      </c>
      <c r="N1697">
        <v>3.35</v>
      </c>
      <c r="O1697" t="s">
        <v>395</v>
      </c>
    </row>
    <row r="1698" spans="1:15" hidden="1" x14ac:dyDescent="0.35">
      <c r="A1698" t="s">
        <v>381</v>
      </c>
      <c r="B1698" t="s">
        <v>84</v>
      </c>
      <c r="C1698" t="s">
        <v>337</v>
      </c>
      <c r="D1698" t="s">
        <v>78</v>
      </c>
      <c r="E1698">
        <v>2020</v>
      </c>
      <c r="F1698">
        <v>34</v>
      </c>
      <c r="G1698" t="s">
        <v>302</v>
      </c>
      <c r="H1698" t="s">
        <v>80</v>
      </c>
      <c r="I1698">
        <v>91</v>
      </c>
      <c r="L1698" t="s">
        <v>385</v>
      </c>
      <c r="M1698">
        <v>91</v>
      </c>
      <c r="N1698">
        <v>0</v>
      </c>
      <c r="O1698" t="s">
        <v>395</v>
      </c>
    </row>
    <row r="1699" spans="1:15" hidden="1" x14ac:dyDescent="0.35">
      <c r="A1699" t="s">
        <v>381</v>
      </c>
      <c r="B1699" t="s">
        <v>84</v>
      </c>
      <c r="C1699" t="s">
        <v>337</v>
      </c>
      <c r="D1699" t="s">
        <v>78</v>
      </c>
      <c r="E1699">
        <v>2020</v>
      </c>
      <c r="F1699">
        <v>34</v>
      </c>
      <c r="G1699" t="s">
        <v>302</v>
      </c>
      <c r="H1699" t="s">
        <v>80</v>
      </c>
      <c r="I1699">
        <v>59</v>
      </c>
      <c r="L1699" t="s">
        <v>385</v>
      </c>
      <c r="M1699">
        <v>56.05</v>
      </c>
      <c r="N1699">
        <v>2.95</v>
      </c>
      <c r="O1699" t="s">
        <v>395</v>
      </c>
    </row>
    <row r="1700" spans="1:15" hidden="1" x14ac:dyDescent="0.35">
      <c r="A1700" t="s">
        <v>381</v>
      </c>
      <c r="B1700" t="s">
        <v>84</v>
      </c>
      <c r="C1700" t="s">
        <v>337</v>
      </c>
      <c r="D1700" t="s">
        <v>78</v>
      </c>
      <c r="E1700">
        <v>2020</v>
      </c>
      <c r="F1700">
        <v>34</v>
      </c>
      <c r="G1700" t="s">
        <v>302</v>
      </c>
      <c r="H1700" t="s">
        <v>81</v>
      </c>
      <c r="I1700">
        <v>434</v>
      </c>
      <c r="L1700" t="s">
        <v>385</v>
      </c>
      <c r="M1700">
        <v>412.3</v>
      </c>
      <c r="N1700">
        <v>21.7</v>
      </c>
      <c r="O1700" t="s">
        <v>395</v>
      </c>
    </row>
    <row r="1701" spans="1:15" hidden="1" x14ac:dyDescent="0.35">
      <c r="A1701" t="s">
        <v>381</v>
      </c>
      <c r="B1701" t="s">
        <v>84</v>
      </c>
      <c r="C1701" t="s">
        <v>337</v>
      </c>
      <c r="D1701" t="s">
        <v>78</v>
      </c>
      <c r="E1701">
        <v>2020</v>
      </c>
      <c r="F1701">
        <v>34</v>
      </c>
      <c r="G1701" t="s">
        <v>302</v>
      </c>
      <c r="H1701" t="s">
        <v>81</v>
      </c>
      <c r="I1701">
        <v>103</v>
      </c>
      <c r="L1701" t="s">
        <v>385</v>
      </c>
      <c r="M1701">
        <v>97.85</v>
      </c>
      <c r="N1701">
        <v>5.15</v>
      </c>
      <c r="O1701" t="s">
        <v>395</v>
      </c>
    </row>
    <row r="1702" spans="1:15" hidden="1" x14ac:dyDescent="0.35">
      <c r="A1702" t="s">
        <v>381</v>
      </c>
      <c r="B1702" t="s">
        <v>84</v>
      </c>
      <c r="C1702" t="s">
        <v>337</v>
      </c>
      <c r="D1702" t="s">
        <v>78</v>
      </c>
      <c r="E1702">
        <v>2020</v>
      </c>
      <c r="F1702">
        <v>34</v>
      </c>
      <c r="G1702" t="s">
        <v>302</v>
      </c>
      <c r="H1702" t="s">
        <v>80</v>
      </c>
      <c r="I1702">
        <v>940</v>
      </c>
      <c r="L1702" t="s">
        <v>385</v>
      </c>
      <c r="M1702">
        <v>893</v>
      </c>
      <c r="N1702">
        <v>47</v>
      </c>
      <c r="O1702" t="s">
        <v>395</v>
      </c>
    </row>
    <row r="1703" spans="1:15" hidden="1" x14ac:dyDescent="0.35">
      <c r="A1703" t="s">
        <v>381</v>
      </c>
      <c r="B1703" t="s">
        <v>84</v>
      </c>
      <c r="C1703" t="s">
        <v>337</v>
      </c>
      <c r="D1703" t="s">
        <v>78</v>
      </c>
      <c r="E1703">
        <v>2020</v>
      </c>
      <c r="F1703">
        <v>34</v>
      </c>
      <c r="G1703" t="s">
        <v>302</v>
      </c>
      <c r="H1703" t="s">
        <v>80</v>
      </c>
      <c r="I1703">
        <v>67</v>
      </c>
      <c r="L1703" t="s">
        <v>385</v>
      </c>
      <c r="M1703">
        <v>63.65</v>
      </c>
      <c r="N1703">
        <v>3.35</v>
      </c>
      <c r="O1703" t="s">
        <v>395</v>
      </c>
    </row>
    <row r="1704" spans="1:15" hidden="1" x14ac:dyDescent="0.35">
      <c r="A1704" t="s">
        <v>381</v>
      </c>
      <c r="B1704" t="s">
        <v>84</v>
      </c>
      <c r="C1704" t="s">
        <v>337</v>
      </c>
      <c r="D1704" t="s">
        <v>78</v>
      </c>
      <c r="E1704">
        <v>2020</v>
      </c>
      <c r="F1704">
        <v>34</v>
      </c>
      <c r="G1704" t="s">
        <v>302</v>
      </c>
      <c r="H1704" t="s">
        <v>80</v>
      </c>
      <c r="I1704">
        <v>59</v>
      </c>
      <c r="L1704" t="s">
        <v>385</v>
      </c>
      <c r="M1704">
        <v>56.05</v>
      </c>
      <c r="N1704">
        <v>2.95</v>
      </c>
      <c r="O1704" t="s">
        <v>395</v>
      </c>
    </row>
    <row r="1705" spans="1:15" hidden="1" x14ac:dyDescent="0.35">
      <c r="A1705" t="s">
        <v>381</v>
      </c>
      <c r="B1705" t="s">
        <v>84</v>
      </c>
      <c r="C1705" t="s">
        <v>337</v>
      </c>
      <c r="D1705" t="s">
        <v>78</v>
      </c>
      <c r="E1705">
        <v>2020</v>
      </c>
      <c r="F1705">
        <v>34</v>
      </c>
      <c r="G1705" t="s">
        <v>302</v>
      </c>
      <c r="H1705" t="s">
        <v>81</v>
      </c>
      <c r="I1705">
        <v>434</v>
      </c>
      <c r="L1705" t="s">
        <v>385</v>
      </c>
      <c r="M1705">
        <v>412.3</v>
      </c>
      <c r="N1705">
        <v>21.7</v>
      </c>
      <c r="O1705" t="s">
        <v>395</v>
      </c>
    </row>
    <row r="1706" spans="1:15" hidden="1" x14ac:dyDescent="0.35">
      <c r="A1706" t="s">
        <v>381</v>
      </c>
      <c r="B1706" t="s">
        <v>84</v>
      </c>
      <c r="C1706" t="s">
        <v>337</v>
      </c>
      <c r="D1706" t="s">
        <v>78</v>
      </c>
      <c r="E1706">
        <v>2020</v>
      </c>
      <c r="F1706">
        <v>34</v>
      </c>
      <c r="G1706" t="s">
        <v>302</v>
      </c>
      <c r="H1706" t="s">
        <v>81</v>
      </c>
      <c r="I1706">
        <v>103</v>
      </c>
      <c r="L1706" t="s">
        <v>385</v>
      </c>
      <c r="M1706">
        <v>97.85</v>
      </c>
      <c r="N1706">
        <v>5.15</v>
      </c>
      <c r="O1706" t="s">
        <v>395</v>
      </c>
    </row>
    <row r="1707" spans="1:15" hidden="1" x14ac:dyDescent="0.35">
      <c r="A1707" t="s">
        <v>381</v>
      </c>
      <c r="B1707" t="s">
        <v>84</v>
      </c>
      <c r="C1707" t="s">
        <v>337</v>
      </c>
      <c r="D1707" t="s">
        <v>78</v>
      </c>
      <c r="E1707">
        <v>2021</v>
      </c>
      <c r="F1707">
        <v>79</v>
      </c>
      <c r="G1707" t="s">
        <v>312</v>
      </c>
      <c r="H1707" t="s">
        <v>80</v>
      </c>
      <c r="I1707">
        <v>5</v>
      </c>
      <c r="L1707" t="s">
        <v>385</v>
      </c>
      <c r="O1707" t="s">
        <v>395</v>
      </c>
    </row>
    <row r="1708" spans="1:15" hidden="1" x14ac:dyDescent="0.35">
      <c r="A1708" t="s">
        <v>381</v>
      </c>
      <c r="B1708" t="s">
        <v>84</v>
      </c>
      <c r="C1708" t="s">
        <v>337</v>
      </c>
      <c r="D1708" t="s">
        <v>78</v>
      </c>
      <c r="E1708">
        <v>2021</v>
      </c>
      <c r="F1708">
        <v>79</v>
      </c>
      <c r="G1708" t="s">
        <v>312</v>
      </c>
      <c r="H1708" t="s">
        <v>80</v>
      </c>
      <c r="I1708">
        <v>1</v>
      </c>
      <c r="L1708" t="s">
        <v>385</v>
      </c>
      <c r="O1708" t="s">
        <v>395</v>
      </c>
    </row>
    <row r="1709" spans="1:15" hidden="1" x14ac:dyDescent="0.35">
      <c r="A1709" t="s">
        <v>381</v>
      </c>
      <c r="B1709" t="s">
        <v>84</v>
      </c>
      <c r="C1709" t="s">
        <v>337</v>
      </c>
      <c r="D1709" t="s">
        <v>78</v>
      </c>
      <c r="E1709">
        <v>2021</v>
      </c>
      <c r="F1709">
        <v>79</v>
      </c>
      <c r="G1709" t="s">
        <v>312</v>
      </c>
      <c r="H1709" t="s">
        <v>80</v>
      </c>
      <c r="I1709">
        <v>7</v>
      </c>
      <c r="L1709" t="s">
        <v>385</v>
      </c>
      <c r="O1709" t="s">
        <v>395</v>
      </c>
    </row>
    <row r="1710" spans="1:15" hidden="1" x14ac:dyDescent="0.35">
      <c r="A1710" t="s">
        <v>381</v>
      </c>
      <c r="B1710" t="s">
        <v>84</v>
      </c>
      <c r="C1710" t="s">
        <v>337</v>
      </c>
      <c r="D1710" t="s">
        <v>78</v>
      </c>
      <c r="E1710">
        <v>2021</v>
      </c>
      <c r="F1710">
        <v>79</v>
      </c>
      <c r="G1710" t="s">
        <v>312</v>
      </c>
      <c r="H1710" t="s">
        <v>80</v>
      </c>
      <c r="I1710">
        <v>1</v>
      </c>
      <c r="L1710" t="s">
        <v>385</v>
      </c>
      <c r="O1710" t="s">
        <v>395</v>
      </c>
    </row>
    <row r="1711" spans="1:15" hidden="1" x14ac:dyDescent="0.35">
      <c r="A1711" t="s">
        <v>381</v>
      </c>
      <c r="B1711" t="s">
        <v>84</v>
      </c>
      <c r="C1711" t="s">
        <v>337</v>
      </c>
      <c r="D1711" t="s">
        <v>78</v>
      </c>
      <c r="E1711">
        <v>2021</v>
      </c>
      <c r="F1711">
        <v>34</v>
      </c>
      <c r="G1711" t="s">
        <v>302</v>
      </c>
      <c r="H1711" t="s">
        <v>80</v>
      </c>
      <c r="I1711">
        <v>250</v>
      </c>
      <c r="L1711" t="s">
        <v>385</v>
      </c>
      <c r="M1711">
        <v>237.5</v>
      </c>
      <c r="N1711">
        <v>12.5</v>
      </c>
      <c r="O1711" t="s">
        <v>395</v>
      </c>
    </row>
    <row r="1712" spans="1:15" hidden="1" x14ac:dyDescent="0.35">
      <c r="A1712" t="s">
        <v>381</v>
      </c>
      <c r="B1712" t="s">
        <v>84</v>
      </c>
      <c r="C1712" t="s">
        <v>337</v>
      </c>
      <c r="D1712" t="s">
        <v>78</v>
      </c>
      <c r="E1712">
        <v>2021</v>
      </c>
      <c r="F1712">
        <v>34</v>
      </c>
      <c r="G1712" t="s">
        <v>302</v>
      </c>
      <c r="H1712" t="s">
        <v>80</v>
      </c>
      <c r="I1712">
        <v>33</v>
      </c>
      <c r="L1712" t="s">
        <v>385</v>
      </c>
      <c r="M1712">
        <v>31.35</v>
      </c>
      <c r="N1712">
        <v>1.65</v>
      </c>
      <c r="O1712" t="s">
        <v>395</v>
      </c>
    </row>
    <row r="1713" spans="1:15" hidden="1" x14ac:dyDescent="0.35">
      <c r="A1713" t="s">
        <v>381</v>
      </c>
      <c r="B1713" t="s">
        <v>84</v>
      </c>
      <c r="C1713" t="s">
        <v>337</v>
      </c>
      <c r="D1713" t="s">
        <v>78</v>
      </c>
      <c r="E1713">
        <v>2021</v>
      </c>
      <c r="F1713">
        <v>34</v>
      </c>
      <c r="G1713" t="s">
        <v>302</v>
      </c>
      <c r="H1713" t="s">
        <v>80</v>
      </c>
      <c r="I1713">
        <v>377</v>
      </c>
      <c r="L1713" t="s">
        <v>385</v>
      </c>
      <c r="M1713">
        <v>358.15</v>
      </c>
      <c r="N1713">
        <v>18.850000000000001</v>
      </c>
      <c r="O1713" t="s">
        <v>395</v>
      </c>
    </row>
    <row r="1714" spans="1:15" hidden="1" x14ac:dyDescent="0.35">
      <c r="A1714" t="s">
        <v>381</v>
      </c>
      <c r="B1714" t="s">
        <v>84</v>
      </c>
      <c r="C1714" t="s">
        <v>337</v>
      </c>
      <c r="D1714" t="s">
        <v>78</v>
      </c>
      <c r="E1714">
        <v>2021</v>
      </c>
      <c r="F1714">
        <v>34</v>
      </c>
      <c r="G1714" t="s">
        <v>302</v>
      </c>
      <c r="H1714" t="s">
        <v>80</v>
      </c>
      <c r="I1714">
        <v>29</v>
      </c>
      <c r="L1714" t="s">
        <v>385</v>
      </c>
      <c r="M1714">
        <v>27.55</v>
      </c>
      <c r="N1714">
        <v>1.45</v>
      </c>
      <c r="O1714" t="s">
        <v>395</v>
      </c>
    </row>
    <row r="1715" spans="1:15" hidden="1" x14ac:dyDescent="0.35">
      <c r="A1715" t="s">
        <v>381</v>
      </c>
      <c r="B1715" t="s">
        <v>84</v>
      </c>
      <c r="C1715" t="s">
        <v>331</v>
      </c>
      <c r="D1715" t="s">
        <v>78</v>
      </c>
      <c r="E1715">
        <v>2020</v>
      </c>
      <c r="F1715">
        <v>34</v>
      </c>
      <c r="G1715" t="s">
        <v>302</v>
      </c>
      <c r="H1715" t="s">
        <v>80</v>
      </c>
      <c r="I1715">
        <v>56669</v>
      </c>
      <c r="L1715" t="s">
        <v>385</v>
      </c>
      <c r="M1715">
        <v>52565.3</v>
      </c>
      <c r="N1715">
        <v>4103.7</v>
      </c>
      <c r="O1715" t="s">
        <v>397</v>
      </c>
    </row>
    <row r="1716" spans="1:15" hidden="1" x14ac:dyDescent="0.35">
      <c r="A1716" t="s">
        <v>381</v>
      </c>
      <c r="B1716" t="s">
        <v>84</v>
      </c>
      <c r="C1716" t="s">
        <v>331</v>
      </c>
      <c r="D1716" t="s">
        <v>78</v>
      </c>
      <c r="E1716">
        <v>2020</v>
      </c>
      <c r="F1716">
        <v>34</v>
      </c>
      <c r="G1716" t="s">
        <v>302</v>
      </c>
      <c r="H1716" t="s">
        <v>80</v>
      </c>
      <c r="I1716">
        <v>1744</v>
      </c>
      <c r="L1716" t="s">
        <v>385</v>
      </c>
      <c r="M1716">
        <v>1617.71</v>
      </c>
      <c r="N1716">
        <v>126.29</v>
      </c>
      <c r="O1716" t="s">
        <v>397</v>
      </c>
    </row>
    <row r="1717" spans="1:15" hidden="1" x14ac:dyDescent="0.35">
      <c r="A1717" t="s">
        <v>381</v>
      </c>
      <c r="B1717" t="s">
        <v>84</v>
      </c>
      <c r="C1717" t="s">
        <v>331</v>
      </c>
      <c r="D1717" t="s">
        <v>78</v>
      </c>
      <c r="E1717">
        <v>2020</v>
      </c>
      <c r="F1717">
        <v>34</v>
      </c>
      <c r="G1717" t="s">
        <v>302</v>
      </c>
      <c r="H1717" t="s">
        <v>80</v>
      </c>
      <c r="I1717">
        <v>5983</v>
      </c>
      <c r="L1717" t="s">
        <v>385</v>
      </c>
      <c r="M1717">
        <v>5549.74</v>
      </c>
      <c r="N1717">
        <v>433.26</v>
      </c>
      <c r="O1717" t="s">
        <v>397</v>
      </c>
    </row>
    <row r="1718" spans="1:15" hidden="1" x14ac:dyDescent="0.35">
      <c r="A1718" t="s">
        <v>381</v>
      </c>
      <c r="B1718" t="s">
        <v>84</v>
      </c>
      <c r="C1718" t="s">
        <v>331</v>
      </c>
      <c r="D1718" t="s">
        <v>78</v>
      </c>
      <c r="E1718">
        <v>2020</v>
      </c>
      <c r="F1718">
        <v>34</v>
      </c>
      <c r="G1718" t="s">
        <v>302</v>
      </c>
      <c r="H1718" t="s">
        <v>80</v>
      </c>
      <c r="I1718">
        <v>6091</v>
      </c>
      <c r="L1718" t="s">
        <v>385</v>
      </c>
      <c r="M1718">
        <v>5649.92</v>
      </c>
      <c r="N1718">
        <v>441.08</v>
      </c>
      <c r="O1718" t="s">
        <v>397</v>
      </c>
    </row>
    <row r="1719" spans="1:15" hidden="1" x14ac:dyDescent="0.35">
      <c r="A1719" t="s">
        <v>381</v>
      </c>
      <c r="B1719" t="s">
        <v>84</v>
      </c>
      <c r="C1719" t="s">
        <v>331</v>
      </c>
      <c r="D1719" t="s">
        <v>78</v>
      </c>
      <c r="E1719">
        <v>2020</v>
      </c>
      <c r="F1719">
        <v>34</v>
      </c>
      <c r="G1719" t="s">
        <v>302</v>
      </c>
      <c r="H1719" t="s">
        <v>81</v>
      </c>
      <c r="I1719">
        <v>6605</v>
      </c>
      <c r="L1719" t="s">
        <v>385</v>
      </c>
      <c r="M1719">
        <v>6126.7</v>
      </c>
      <c r="N1719">
        <v>478.3</v>
      </c>
      <c r="O1719" t="s">
        <v>397</v>
      </c>
    </row>
    <row r="1720" spans="1:15" hidden="1" x14ac:dyDescent="0.35">
      <c r="A1720" t="s">
        <v>381</v>
      </c>
      <c r="B1720" t="s">
        <v>84</v>
      </c>
      <c r="C1720" t="s">
        <v>331</v>
      </c>
      <c r="D1720" t="s">
        <v>78</v>
      </c>
      <c r="E1720">
        <v>2020</v>
      </c>
      <c r="F1720">
        <v>34</v>
      </c>
      <c r="G1720" t="s">
        <v>302</v>
      </c>
      <c r="H1720" t="s">
        <v>81</v>
      </c>
      <c r="I1720">
        <v>232</v>
      </c>
      <c r="L1720" t="s">
        <v>385</v>
      </c>
      <c r="M1720">
        <v>215.2</v>
      </c>
      <c r="N1720">
        <v>16.8</v>
      </c>
      <c r="O1720" t="s">
        <v>397</v>
      </c>
    </row>
    <row r="1721" spans="1:15" hidden="1" x14ac:dyDescent="0.35">
      <c r="A1721" t="s">
        <v>381</v>
      </c>
      <c r="B1721" t="s">
        <v>84</v>
      </c>
      <c r="C1721" t="s">
        <v>331</v>
      </c>
      <c r="D1721" t="s">
        <v>78</v>
      </c>
      <c r="E1721">
        <v>2020</v>
      </c>
      <c r="F1721">
        <v>34</v>
      </c>
      <c r="G1721" t="s">
        <v>302</v>
      </c>
      <c r="H1721" t="s">
        <v>80</v>
      </c>
      <c r="I1721">
        <v>4206</v>
      </c>
      <c r="L1721" t="s">
        <v>385</v>
      </c>
      <c r="M1721">
        <v>3901.42</v>
      </c>
      <c r="N1721">
        <v>304.58</v>
      </c>
      <c r="O1721" t="s">
        <v>397</v>
      </c>
    </row>
    <row r="1722" spans="1:15" hidden="1" x14ac:dyDescent="0.35">
      <c r="A1722" t="s">
        <v>381</v>
      </c>
      <c r="B1722" t="s">
        <v>84</v>
      </c>
      <c r="C1722" t="s">
        <v>331</v>
      </c>
      <c r="D1722" t="s">
        <v>78</v>
      </c>
      <c r="E1722">
        <v>2020</v>
      </c>
      <c r="F1722">
        <v>34</v>
      </c>
      <c r="G1722" t="s">
        <v>302</v>
      </c>
      <c r="H1722" t="s">
        <v>81</v>
      </c>
      <c r="I1722">
        <v>6755</v>
      </c>
      <c r="L1722" t="s">
        <v>385</v>
      </c>
      <c r="M1722">
        <v>6265.84</v>
      </c>
      <c r="N1722">
        <v>489.16</v>
      </c>
      <c r="O1722" t="s">
        <v>397</v>
      </c>
    </row>
    <row r="1723" spans="1:15" hidden="1" x14ac:dyDescent="0.35">
      <c r="A1723" t="s">
        <v>381</v>
      </c>
      <c r="B1723" t="s">
        <v>84</v>
      </c>
      <c r="C1723" t="s">
        <v>331</v>
      </c>
      <c r="D1723" t="s">
        <v>78</v>
      </c>
      <c r="E1723">
        <v>2020</v>
      </c>
      <c r="F1723">
        <v>34</v>
      </c>
      <c r="G1723" t="s">
        <v>302</v>
      </c>
      <c r="H1723" t="s">
        <v>81</v>
      </c>
      <c r="I1723">
        <v>406</v>
      </c>
      <c r="L1723" t="s">
        <v>385</v>
      </c>
      <c r="M1723">
        <v>376.6</v>
      </c>
      <c r="N1723">
        <v>29.4</v>
      </c>
      <c r="O1723" t="s">
        <v>397</v>
      </c>
    </row>
    <row r="1724" spans="1:15" hidden="1" x14ac:dyDescent="0.35">
      <c r="A1724" t="s">
        <v>381</v>
      </c>
      <c r="B1724" t="s">
        <v>84</v>
      </c>
      <c r="C1724" t="s">
        <v>331</v>
      </c>
      <c r="D1724" t="s">
        <v>78</v>
      </c>
      <c r="E1724">
        <v>2021</v>
      </c>
      <c r="F1724">
        <v>34</v>
      </c>
      <c r="G1724" t="s">
        <v>302</v>
      </c>
      <c r="H1724" t="s">
        <v>80</v>
      </c>
      <c r="I1724">
        <v>24764</v>
      </c>
      <c r="L1724" t="s">
        <v>385</v>
      </c>
      <c r="M1724">
        <v>22998.06</v>
      </c>
      <c r="N1724">
        <v>1765.94</v>
      </c>
      <c r="O1724" t="s">
        <v>397</v>
      </c>
    </row>
    <row r="1725" spans="1:15" hidden="1" x14ac:dyDescent="0.35">
      <c r="A1725" t="s">
        <v>381</v>
      </c>
      <c r="B1725" t="s">
        <v>84</v>
      </c>
      <c r="C1725" t="s">
        <v>331</v>
      </c>
      <c r="D1725" t="s">
        <v>78</v>
      </c>
      <c r="E1725">
        <v>2021</v>
      </c>
      <c r="F1725">
        <v>34</v>
      </c>
      <c r="G1725" t="s">
        <v>302</v>
      </c>
      <c r="H1725" t="s">
        <v>80</v>
      </c>
      <c r="I1725">
        <v>119</v>
      </c>
      <c r="L1725" t="s">
        <v>385</v>
      </c>
      <c r="M1725">
        <v>113.05</v>
      </c>
      <c r="N1725">
        <v>5.95</v>
      </c>
      <c r="O1725" t="s">
        <v>397</v>
      </c>
    </row>
    <row r="1726" spans="1:15" hidden="1" x14ac:dyDescent="0.35">
      <c r="A1726" t="s">
        <v>381</v>
      </c>
      <c r="B1726" t="s">
        <v>84</v>
      </c>
      <c r="C1726" t="s">
        <v>331</v>
      </c>
      <c r="D1726" t="s">
        <v>78</v>
      </c>
      <c r="E1726">
        <v>2021</v>
      </c>
      <c r="F1726">
        <v>34</v>
      </c>
      <c r="G1726" t="s">
        <v>302</v>
      </c>
      <c r="H1726" t="s">
        <v>80</v>
      </c>
      <c r="I1726">
        <v>165</v>
      </c>
      <c r="L1726" t="s">
        <v>385</v>
      </c>
      <c r="M1726">
        <v>153.22999999999999</v>
      </c>
      <c r="N1726">
        <v>11.77</v>
      </c>
      <c r="O1726" t="s">
        <v>397</v>
      </c>
    </row>
    <row r="1727" spans="1:15" hidden="1" x14ac:dyDescent="0.35">
      <c r="A1727" t="s">
        <v>381</v>
      </c>
      <c r="B1727" t="s">
        <v>84</v>
      </c>
      <c r="C1727" t="s">
        <v>331</v>
      </c>
      <c r="D1727" t="s">
        <v>78</v>
      </c>
      <c r="E1727">
        <v>2021</v>
      </c>
      <c r="F1727">
        <v>34</v>
      </c>
      <c r="G1727" t="s">
        <v>302</v>
      </c>
      <c r="H1727" t="s">
        <v>80</v>
      </c>
      <c r="I1727">
        <v>1343</v>
      </c>
      <c r="L1727" t="s">
        <v>385</v>
      </c>
      <c r="M1727">
        <v>1275.8499999999999</v>
      </c>
      <c r="N1727">
        <v>67.150000000000006</v>
      </c>
      <c r="O1727" t="s">
        <v>397</v>
      </c>
    </row>
    <row r="1728" spans="1:15" hidden="1" x14ac:dyDescent="0.35">
      <c r="A1728" t="s">
        <v>381</v>
      </c>
      <c r="B1728" t="s">
        <v>84</v>
      </c>
      <c r="C1728" t="s">
        <v>331</v>
      </c>
      <c r="D1728" t="s">
        <v>78</v>
      </c>
      <c r="E1728">
        <v>2021</v>
      </c>
      <c r="F1728">
        <v>34</v>
      </c>
      <c r="G1728" t="s">
        <v>302</v>
      </c>
      <c r="H1728" t="s">
        <v>81</v>
      </c>
      <c r="I1728">
        <v>10156</v>
      </c>
      <c r="L1728" t="s">
        <v>385</v>
      </c>
      <c r="M1728">
        <v>9431.77</v>
      </c>
      <c r="N1728">
        <v>724.23</v>
      </c>
      <c r="O1728" t="s">
        <v>397</v>
      </c>
    </row>
    <row r="1729" spans="1:15" hidden="1" x14ac:dyDescent="0.35">
      <c r="A1729" t="s">
        <v>381</v>
      </c>
      <c r="B1729" t="s">
        <v>84</v>
      </c>
      <c r="C1729" t="s">
        <v>331</v>
      </c>
      <c r="D1729" t="s">
        <v>78</v>
      </c>
      <c r="E1729">
        <v>2021</v>
      </c>
      <c r="F1729">
        <v>34</v>
      </c>
      <c r="G1729" t="s">
        <v>302</v>
      </c>
      <c r="H1729" t="s">
        <v>81</v>
      </c>
      <c r="I1729">
        <v>717</v>
      </c>
      <c r="L1729" t="s">
        <v>385</v>
      </c>
      <c r="M1729">
        <v>681.15</v>
      </c>
      <c r="N1729">
        <v>35.85</v>
      </c>
      <c r="O1729" t="s">
        <v>397</v>
      </c>
    </row>
    <row r="1730" spans="1:15" hidden="1" x14ac:dyDescent="0.35">
      <c r="A1730" t="s">
        <v>381</v>
      </c>
      <c r="B1730" t="s">
        <v>84</v>
      </c>
      <c r="C1730" t="s">
        <v>339</v>
      </c>
      <c r="D1730" t="s">
        <v>78</v>
      </c>
      <c r="E1730">
        <v>2020</v>
      </c>
      <c r="F1730">
        <v>34</v>
      </c>
      <c r="G1730" t="s">
        <v>302</v>
      </c>
      <c r="H1730" t="s">
        <v>80</v>
      </c>
      <c r="I1730">
        <v>1870</v>
      </c>
      <c r="L1730" t="s">
        <v>385</v>
      </c>
      <c r="M1730">
        <v>1776.5</v>
      </c>
      <c r="N1730">
        <v>93.5</v>
      </c>
      <c r="O1730" t="s">
        <v>398</v>
      </c>
    </row>
    <row r="1731" spans="1:15" hidden="1" x14ac:dyDescent="0.35">
      <c r="A1731" t="s">
        <v>381</v>
      </c>
      <c r="B1731" t="s">
        <v>84</v>
      </c>
      <c r="C1731" t="s">
        <v>339</v>
      </c>
      <c r="D1731" t="s">
        <v>78</v>
      </c>
      <c r="E1731">
        <v>2020</v>
      </c>
      <c r="F1731">
        <v>34</v>
      </c>
      <c r="G1731" t="s">
        <v>302</v>
      </c>
      <c r="H1731" t="s">
        <v>80</v>
      </c>
      <c r="I1731">
        <v>66</v>
      </c>
      <c r="L1731" t="s">
        <v>385</v>
      </c>
      <c r="M1731">
        <v>62.7</v>
      </c>
      <c r="N1731">
        <v>3.3</v>
      </c>
      <c r="O1731" t="s">
        <v>398</v>
      </c>
    </row>
    <row r="1732" spans="1:15" hidden="1" x14ac:dyDescent="0.35">
      <c r="A1732" t="s">
        <v>381</v>
      </c>
      <c r="B1732" t="s">
        <v>84</v>
      </c>
      <c r="C1732" t="s">
        <v>339</v>
      </c>
      <c r="D1732" t="s">
        <v>78</v>
      </c>
      <c r="E1732">
        <v>2020</v>
      </c>
      <c r="F1732">
        <v>34</v>
      </c>
      <c r="G1732" t="s">
        <v>302</v>
      </c>
      <c r="H1732" t="s">
        <v>80</v>
      </c>
      <c r="I1732">
        <v>1543</v>
      </c>
      <c r="L1732" t="s">
        <v>385</v>
      </c>
      <c r="M1732">
        <v>1465.85</v>
      </c>
      <c r="N1732">
        <v>77.150000000000006</v>
      </c>
      <c r="O1732" t="s">
        <v>398</v>
      </c>
    </row>
    <row r="1733" spans="1:15" hidden="1" x14ac:dyDescent="0.35">
      <c r="A1733" t="s">
        <v>381</v>
      </c>
      <c r="B1733" t="s">
        <v>84</v>
      </c>
      <c r="C1733" t="s">
        <v>339</v>
      </c>
      <c r="D1733" t="s">
        <v>78</v>
      </c>
      <c r="E1733">
        <v>2020</v>
      </c>
      <c r="F1733">
        <v>34</v>
      </c>
      <c r="G1733" t="s">
        <v>302</v>
      </c>
      <c r="H1733" t="s">
        <v>80</v>
      </c>
      <c r="I1733">
        <v>24</v>
      </c>
      <c r="L1733" t="s">
        <v>385</v>
      </c>
      <c r="M1733">
        <v>22.8</v>
      </c>
      <c r="N1733">
        <v>1.2</v>
      </c>
      <c r="O1733" t="s">
        <v>398</v>
      </c>
    </row>
    <row r="1734" spans="1:15" hidden="1" x14ac:dyDescent="0.35">
      <c r="A1734" t="s">
        <v>381</v>
      </c>
      <c r="B1734" t="s">
        <v>84</v>
      </c>
      <c r="C1734" t="s">
        <v>339</v>
      </c>
      <c r="D1734" t="s">
        <v>78</v>
      </c>
      <c r="E1734">
        <v>2020</v>
      </c>
      <c r="F1734">
        <v>34</v>
      </c>
      <c r="G1734" t="s">
        <v>302</v>
      </c>
      <c r="H1734" t="s">
        <v>81</v>
      </c>
      <c r="I1734">
        <v>91</v>
      </c>
      <c r="L1734" t="s">
        <v>385</v>
      </c>
      <c r="M1734">
        <v>87.82</v>
      </c>
      <c r="N1734">
        <v>3.18</v>
      </c>
      <c r="O1734" t="s">
        <v>398</v>
      </c>
    </row>
    <row r="1735" spans="1:15" hidden="1" x14ac:dyDescent="0.35">
      <c r="A1735" t="s">
        <v>381</v>
      </c>
      <c r="B1735" t="s">
        <v>84</v>
      </c>
      <c r="C1735" t="s">
        <v>339</v>
      </c>
      <c r="D1735" t="s">
        <v>78</v>
      </c>
      <c r="E1735">
        <v>2020</v>
      </c>
      <c r="F1735">
        <v>34</v>
      </c>
      <c r="G1735" t="s">
        <v>302</v>
      </c>
      <c r="H1735" t="s">
        <v>81</v>
      </c>
      <c r="I1735">
        <v>455</v>
      </c>
      <c r="L1735" t="s">
        <v>385</v>
      </c>
      <c r="M1735">
        <v>432.25</v>
      </c>
      <c r="N1735">
        <v>22.75</v>
      </c>
      <c r="O1735" t="s">
        <v>398</v>
      </c>
    </row>
    <row r="1736" spans="1:15" hidden="1" x14ac:dyDescent="0.35">
      <c r="A1736" t="s">
        <v>381</v>
      </c>
      <c r="B1736" t="s">
        <v>84</v>
      </c>
      <c r="C1736" t="s">
        <v>339</v>
      </c>
      <c r="D1736" t="s">
        <v>78</v>
      </c>
      <c r="E1736">
        <v>2020</v>
      </c>
      <c r="F1736">
        <v>34</v>
      </c>
      <c r="G1736" t="s">
        <v>302</v>
      </c>
      <c r="H1736" t="s">
        <v>80</v>
      </c>
      <c r="I1736">
        <v>1870</v>
      </c>
      <c r="L1736" t="s">
        <v>385</v>
      </c>
      <c r="M1736">
        <v>1776.5</v>
      </c>
      <c r="N1736">
        <v>93.5</v>
      </c>
      <c r="O1736" t="s">
        <v>398</v>
      </c>
    </row>
    <row r="1737" spans="1:15" hidden="1" x14ac:dyDescent="0.35">
      <c r="A1737" t="s">
        <v>381</v>
      </c>
      <c r="B1737" t="s">
        <v>84</v>
      </c>
      <c r="C1737" t="s">
        <v>339</v>
      </c>
      <c r="D1737" t="s">
        <v>78</v>
      </c>
      <c r="E1737">
        <v>2020</v>
      </c>
      <c r="F1737">
        <v>34</v>
      </c>
      <c r="G1737" t="s">
        <v>302</v>
      </c>
      <c r="H1737" t="s">
        <v>80</v>
      </c>
      <c r="I1737">
        <v>66</v>
      </c>
      <c r="L1737" t="s">
        <v>385</v>
      </c>
      <c r="M1737">
        <v>62.7</v>
      </c>
      <c r="N1737">
        <v>3.3</v>
      </c>
      <c r="O1737" t="s">
        <v>398</v>
      </c>
    </row>
    <row r="1738" spans="1:15" hidden="1" x14ac:dyDescent="0.35">
      <c r="A1738" t="s">
        <v>381</v>
      </c>
      <c r="B1738" t="s">
        <v>84</v>
      </c>
      <c r="C1738" t="s">
        <v>339</v>
      </c>
      <c r="D1738" t="s">
        <v>78</v>
      </c>
      <c r="E1738">
        <v>2020</v>
      </c>
      <c r="F1738">
        <v>34</v>
      </c>
      <c r="G1738" t="s">
        <v>302</v>
      </c>
      <c r="H1738" t="s">
        <v>80</v>
      </c>
      <c r="I1738">
        <v>1543</v>
      </c>
      <c r="L1738" t="s">
        <v>385</v>
      </c>
      <c r="M1738">
        <v>1465.85</v>
      </c>
      <c r="N1738">
        <v>77.150000000000006</v>
      </c>
      <c r="O1738" t="s">
        <v>398</v>
      </c>
    </row>
    <row r="1739" spans="1:15" hidden="1" x14ac:dyDescent="0.35">
      <c r="A1739" t="s">
        <v>381</v>
      </c>
      <c r="B1739" t="s">
        <v>84</v>
      </c>
      <c r="C1739" t="s">
        <v>339</v>
      </c>
      <c r="D1739" t="s">
        <v>78</v>
      </c>
      <c r="E1739">
        <v>2020</v>
      </c>
      <c r="F1739">
        <v>34</v>
      </c>
      <c r="G1739" t="s">
        <v>302</v>
      </c>
      <c r="H1739" t="s">
        <v>80</v>
      </c>
      <c r="I1739">
        <v>24</v>
      </c>
      <c r="L1739" t="s">
        <v>385</v>
      </c>
      <c r="M1739">
        <v>22.8</v>
      </c>
      <c r="N1739">
        <v>1.2</v>
      </c>
      <c r="O1739" t="s">
        <v>398</v>
      </c>
    </row>
    <row r="1740" spans="1:15" hidden="1" x14ac:dyDescent="0.35">
      <c r="A1740" t="s">
        <v>381</v>
      </c>
      <c r="B1740" t="s">
        <v>84</v>
      </c>
      <c r="C1740" t="s">
        <v>339</v>
      </c>
      <c r="D1740" t="s">
        <v>78</v>
      </c>
      <c r="E1740">
        <v>2020</v>
      </c>
      <c r="F1740">
        <v>34</v>
      </c>
      <c r="G1740" t="s">
        <v>302</v>
      </c>
      <c r="H1740" t="s">
        <v>81</v>
      </c>
      <c r="I1740">
        <v>455</v>
      </c>
      <c r="L1740" t="s">
        <v>385</v>
      </c>
      <c r="M1740">
        <v>432.25</v>
      </c>
      <c r="N1740">
        <v>22.75</v>
      </c>
      <c r="O1740" t="s">
        <v>398</v>
      </c>
    </row>
    <row r="1741" spans="1:15" hidden="1" x14ac:dyDescent="0.35">
      <c r="A1741" t="s">
        <v>381</v>
      </c>
      <c r="B1741" t="s">
        <v>84</v>
      </c>
      <c r="C1741" t="s">
        <v>339</v>
      </c>
      <c r="D1741" t="s">
        <v>78</v>
      </c>
      <c r="E1741">
        <v>2021</v>
      </c>
      <c r="F1741">
        <v>34</v>
      </c>
      <c r="G1741" t="s">
        <v>302</v>
      </c>
      <c r="H1741" t="s">
        <v>80</v>
      </c>
      <c r="I1741">
        <v>894</v>
      </c>
      <c r="L1741" t="s">
        <v>385</v>
      </c>
      <c r="M1741">
        <v>849.3</v>
      </c>
      <c r="N1741">
        <v>44.7</v>
      </c>
      <c r="O1741" t="s">
        <v>398</v>
      </c>
    </row>
    <row r="1742" spans="1:15" hidden="1" x14ac:dyDescent="0.35">
      <c r="A1742" t="s">
        <v>381</v>
      </c>
      <c r="B1742" t="s">
        <v>84</v>
      </c>
      <c r="C1742" t="s">
        <v>339</v>
      </c>
      <c r="D1742" t="s">
        <v>78</v>
      </c>
      <c r="E1742">
        <v>2021</v>
      </c>
      <c r="F1742">
        <v>34</v>
      </c>
      <c r="G1742" t="s">
        <v>302</v>
      </c>
      <c r="H1742" t="s">
        <v>80</v>
      </c>
      <c r="I1742">
        <v>32</v>
      </c>
      <c r="L1742" t="s">
        <v>385</v>
      </c>
      <c r="M1742">
        <v>30.4</v>
      </c>
      <c r="N1742">
        <v>1.6</v>
      </c>
      <c r="O1742" t="s">
        <v>398</v>
      </c>
    </row>
    <row r="1743" spans="1:15" hidden="1" x14ac:dyDescent="0.35">
      <c r="A1743" t="s">
        <v>381</v>
      </c>
      <c r="B1743" t="s">
        <v>84</v>
      </c>
      <c r="C1743" t="s">
        <v>339</v>
      </c>
      <c r="D1743" t="s">
        <v>78</v>
      </c>
      <c r="E1743">
        <v>2021</v>
      </c>
      <c r="F1743">
        <v>34</v>
      </c>
      <c r="G1743" t="s">
        <v>302</v>
      </c>
      <c r="H1743" t="s">
        <v>80</v>
      </c>
      <c r="I1743">
        <v>756</v>
      </c>
      <c r="L1743" t="s">
        <v>385</v>
      </c>
      <c r="M1743">
        <v>718.2</v>
      </c>
      <c r="N1743">
        <v>37.799999999999997</v>
      </c>
      <c r="O1743" t="s">
        <v>398</v>
      </c>
    </row>
    <row r="1744" spans="1:15" hidden="1" x14ac:dyDescent="0.35">
      <c r="A1744" t="s">
        <v>381</v>
      </c>
      <c r="B1744" t="s">
        <v>84</v>
      </c>
      <c r="C1744" t="s">
        <v>339</v>
      </c>
      <c r="D1744" t="s">
        <v>78</v>
      </c>
      <c r="E1744">
        <v>2021</v>
      </c>
      <c r="F1744">
        <v>34</v>
      </c>
      <c r="G1744" t="s">
        <v>302</v>
      </c>
      <c r="H1744" t="s">
        <v>80</v>
      </c>
      <c r="I1744">
        <v>20</v>
      </c>
      <c r="L1744" t="s">
        <v>385</v>
      </c>
      <c r="M1744">
        <v>19</v>
      </c>
      <c r="N1744">
        <v>1</v>
      </c>
      <c r="O1744" t="s">
        <v>398</v>
      </c>
    </row>
    <row r="1745" spans="1:15" hidden="1" x14ac:dyDescent="0.35">
      <c r="A1745" t="s">
        <v>381</v>
      </c>
      <c r="B1745" t="s">
        <v>84</v>
      </c>
      <c r="C1745" t="s">
        <v>339</v>
      </c>
      <c r="D1745" t="s">
        <v>78</v>
      </c>
      <c r="E1745">
        <v>2021</v>
      </c>
      <c r="F1745">
        <v>34</v>
      </c>
      <c r="G1745" t="s">
        <v>302</v>
      </c>
      <c r="H1745" t="s">
        <v>81</v>
      </c>
      <c r="I1745">
        <v>444</v>
      </c>
      <c r="L1745" t="s">
        <v>385</v>
      </c>
      <c r="M1745">
        <v>421.8</v>
      </c>
      <c r="N1745">
        <v>22.2</v>
      </c>
      <c r="O1745" t="s">
        <v>398</v>
      </c>
    </row>
    <row r="1746" spans="1:15" hidden="1" x14ac:dyDescent="0.35">
      <c r="A1746" t="s">
        <v>381</v>
      </c>
      <c r="B1746" t="s">
        <v>84</v>
      </c>
      <c r="C1746" t="s">
        <v>339</v>
      </c>
      <c r="D1746" t="s">
        <v>78</v>
      </c>
      <c r="E1746">
        <v>2021</v>
      </c>
      <c r="F1746">
        <v>34</v>
      </c>
      <c r="G1746" t="s">
        <v>302</v>
      </c>
      <c r="H1746" t="s">
        <v>81</v>
      </c>
      <c r="I1746">
        <v>288</v>
      </c>
      <c r="L1746" t="s">
        <v>385</v>
      </c>
      <c r="M1746">
        <v>273.60000000000002</v>
      </c>
      <c r="N1746">
        <v>14.4</v>
      </c>
      <c r="O1746" t="s">
        <v>398</v>
      </c>
    </row>
    <row r="1747" spans="1:15" hidden="1" x14ac:dyDescent="0.35">
      <c r="A1747" t="s">
        <v>381</v>
      </c>
      <c r="B1747" t="s">
        <v>84</v>
      </c>
      <c r="C1747" t="s">
        <v>85</v>
      </c>
      <c r="D1747" t="s">
        <v>78</v>
      </c>
      <c r="E1747">
        <v>2019</v>
      </c>
      <c r="F1747">
        <v>34</v>
      </c>
      <c r="G1747" t="s">
        <v>302</v>
      </c>
      <c r="H1747" t="s">
        <v>80</v>
      </c>
      <c r="I1747">
        <v>7751</v>
      </c>
      <c r="L1747" t="s">
        <v>385</v>
      </c>
      <c r="M1747">
        <v>6649.51</v>
      </c>
      <c r="N1747">
        <v>1101.49</v>
      </c>
      <c r="O1747" t="s">
        <v>388</v>
      </c>
    </row>
    <row r="1748" spans="1:15" hidden="1" x14ac:dyDescent="0.35">
      <c r="A1748" t="s">
        <v>381</v>
      </c>
      <c r="B1748" t="s">
        <v>84</v>
      </c>
      <c r="C1748" t="s">
        <v>85</v>
      </c>
      <c r="D1748" t="s">
        <v>78</v>
      </c>
      <c r="E1748">
        <v>2019</v>
      </c>
      <c r="F1748">
        <v>34</v>
      </c>
      <c r="G1748" t="s">
        <v>302</v>
      </c>
      <c r="H1748" t="s">
        <v>80</v>
      </c>
      <c r="I1748">
        <v>72</v>
      </c>
      <c r="L1748" t="s">
        <v>385</v>
      </c>
      <c r="M1748">
        <v>61.77</v>
      </c>
      <c r="N1748">
        <v>10.23</v>
      </c>
      <c r="O1748" t="s">
        <v>388</v>
      </c>
    </row>
    <row r="1749" spans="1:15" hidden="1" x14ac:dyDescent="0.35">
      <c r="A1749" t="s">
        <v>381</v>
      </c>
      <c r="B1749" t="s">
        <v>84</v>
      </c>
      <c r="C1749" t="s">
        <v>85</v>
      </c>
      <c r="D1749" t="s">
        <v>78</v>
      </c>
      <c r="E1749">
        <v>2019</v>
      </c>
      <c r="F1749">
        <v>34</v>
      </c>
      <c r="G1749" t="s">
        <v>302</v>
      </c>
      <c r="H1749" t="s">
        <v>80</v>
      </c>
      <c r="I1749">
        <v>389</v>
      </c>
      <c r="L1749" t="s">
        <v>385</v>
      </c>
      <c r="M1749">
        <v>333.72</v>
      </c>
      <c r="N1749">
        <v>55.28</v>
      </c>
      <c r="O1749" t="s">
        <v>388</v>
      </c>
    </row>
    <row r="1750" spans="1:15" hidden="1" x14ac:dyDescent="0.35">
      <c r="A1750" t="s">
        <v>381</v>
      </c>
      <c r="B1750" t="s">
        <v>84</v>
      </c>
      <c r="C1750" t="s">
        <v>85</v>
      </c>
      <c r="D1750" t="s">
        <v>78</v>
      </c>
      <c r="E1750">
        <v>2019</v>
      </c>
      <c r="F1750">
        <v>34</v>
      </c>
      <c r="G1750" t="s">
        <v>302</v>
      </c>
      <c r="H1750" t="s">
        <v>80</v>
      </c>
      <c r="I1750">
        <v>5648</v>
      </c>
      <c r="L1750" t="s">
        <v>385</v>
      </c>
      <c r="M1750">
        <v>4845.37</v>
      </c>
      <c r="N1750">
        <v>802.63</v>
      </c>
      <c r="O1750" t="s">
        <v>388</v>
      </c>
    </row>
    <row r="1751" spans="1:15" hidden="1" x14ac:dyDescent="0.35">
      <c r="A1751" t="s">
        <v>381</v>
      </c>
      <c r="B1751" t="s">
        <v>84</v>
      </c>
      <c r="C1751" t="s">
        <v>85</v>
      </c>
      <c r="D1751" t="s">
        <v>78</v>
      </c>
      <c r="E1751">
        <v>2019</v>
      </c>
      <c r="F1751">
        <v>34</v>
      </c>
      <c r="G1751" t="s">
        <v>302</v>
      </c>
      <c r="H1751" t="s">
        <v>81</v>
      </c>
      <c r="I1751">
        <v>17</v>
      </c>
      <c r="L1751" t="s">
        <v>385</v>
      </c>
      <c r="M1751">
        <v>14.58</v>
      </c>
      <c r="N1751">
        <v>2.42</v>
      </c>
      <c r="O1751" t="s">
        <v>388</v>
      </c>
    </row>
    <row r="1752" spans="1:15" hidden="1" x14ac:dyDescent="0.35">
      <c r="A1752" t="s">
        <v>381</v>
      </c>
      <c r="B1752" t="s">
        <v>84</v>
      </c>
      <c r="C1752" t="s">
        <v>85</v>
      </c>
      <c r="D1752" t="s">
        <v>78</v>
      </c>
      <c r="E1752">
        <v>2019</v>
      </c>
      <c r="F1752">
        <v>34</v>
      </c>
      <c r="G1752" t="s">
        <v>302</v>
      </c>
      <c r="H1752" t="s">
        <v>81</v>
      </c>
      <c r="I1752">
        <v>578</v>
      </c>
      <c r="L1752" t="s">
        <v>385</v>
      </c>
      <c r="M1752">
        <v>495.86</v>
      </c>
      <c r="N1752">
        <v>82.14</v>
      </c>
      <c r="O1752" t="s">
        <v>388</v>
      </c>
    </row>
    <row r="1753" spans="1:15" hidden="1" x14ac:dyDescent="0.35">
      <c r="A1753" t="s">
        <v>381</v>
      </c>
      <c r="B1753" t="s">
        <v>84</v>
      </c>
      <c r="C1753" t="s">
        <v>85</v>
      </c>
      <c r="D1753" t="s">
        <v>78</v>
      </c>
      <c r="E1753">
        <v>2019</v>
      </c>
      <c r="F1753">
        <v>67</v>
      </c>
      <c r="G1753" t="s">
        <v>303</v>
      </c>
      <c r="H1753" t="s">
        <v>80</v>
      </c>
      <c r="I1753">
        <v>521</v>
      </c>
      <c r="J1753">
        <v>0</v>
      </c>
      <c r="K1753">
        <v>521</v>
      </c>
      <c r="L1753" t="s">
        <v>385</v>
      </c>
      <c r="O1753" t="s">
        <v>388</v>
      </c>
    </row>
    <row r="1754" spans="1:15" hidden="1" x14ac:dyDescent="0.35">
      <c r="A1754" t="s">
        <v>381</v>
      </c>
      <c r="B1754" t="s">
        <v>84</v>
      </c>
      <c r="C1754" t="s">
        <v>85</v>
      </c>
      <c r="D1754" t="s">
        <v>78</v>
      </c>
      <c r="E1754">
        <v>2019</v>
      </c>
      <c r="F1754">
        <v>34</v>
      </c>
      <c r="G1754" t="s">
        <v>302</v>
      </c>
      <c r="H1754" t="s">
        <v>80</v>
      </c>
      <c r="I1754">
        <v>17</v>
      </c>
      <c r="L1754" t="s">
        <v>385</v>
      </c>
      <c r="M1754">
        <v>14.58</v>
      </c>
      <c r="N1754">
        <v>2.42</v>
      </c>
      <c r="O1754" t="s">
        <v>388</v>
      </c>
    </row>
    <row r="1755" spans="1:15" hidden="1" x14ac:dyDescent="0.35">
      <c r="A1755" t="s">
        <v>381</v>
      </c>
      <c r="B1755" t="s">
        <v>84</v>
      </c>
      <c r="C1755" t="s">
        <v>85</v>
      </c>
      <c r="D1755" t="s">
        <v>78</v>
      </c>
      <c r="E1755">
        <v>2019</v>
      </c>
      <c r="F1755">
        <v>34</v>
      </c>
      <c r="G1755" t="s">
        <v>302</v>
      </c>
      <c r="H1755" t="s">
        <v>80</v>
      </c>
      <c r="I1755">
        <v>527</v>
      </c>
      <c r="L1755" t="s">
        <v>385</v>
      </c>
      <c r="M1755">
        <v>452.11</v>
      </c>
      <c r="N1755">
        <v>74.89</v>
      </c>
      <c r="O1755" t="s">
        <v>388</v>
      </c>
    </row>
    <row r="1756" spans="1:15" hidden="1" x14ac:dyDescent="0.35">
      <c r="A1756" t="s">
        <v>381</v>
      </c>
      <c r="B1756" t="s">
        <v>84</v>
      </c>
      <c r="C1756" t="s">
        <v>85</v>
      </c>
      <c r="D1756" t="s">
        <v>78</v>
      </c>
      <c r="E1756">
        <v>2019</v>
      </c>
      <c r="F1756">
        <v>34</v>
      </c>
      <c r="G1756" t="s">
        <v>302</v>
      </c>
      <c r="H1756" t="s">
        <v>80</v>
      </c>
      <c r="I1756">
        <v>527</v>
      </c>
      <c r="L1756" t="s">
        <v>385</v>
      </c>
      <c r="M1756">
        <v>452.11</v>
      </c>
      <c r="N1756">
        <v>74.89</v>
      </c>
      <c r="O1756" t="s">
        <v>388</v>
      </c>
    </row>
    <row r="1757" spans="1:15" hidden="1" x14ac:dyDescent="0.35">
      <c r="A1757" t="s">
        <v>381</v>
      </c>
      <c r="B1757" t="s">
        <v>84</v>
      </c>
      <c r="C1757" t="s">
        <v>85</v>
      </c>
      <c r="D1757" t="s">
        <v>78</v>
      </c>
      <c r="E1757">
        <v>2019</v>
      </c>
      <c r="F1757">
        <v>67</v>
      </c>
      <c r="G1757" t="s">
        <v>303</v>
      </c>
      <c r="H1757" t="s">
        <v>80</v>
      </c>
      <c r="I1757">
        <v>1851</v>
      </c>
      <c r="J1757">
        <v>0</v>
      </c>
      <c r="K1757">
        <v>1851</v>
      </c>
      <c r="L1757" t="s">
        <v>385</v>
      </c>
      <c r="O1757" t="s">
        <v>388</v>
      </c>
    </row>
    <row r="1758" spans="1:15" hidden="1" x14ac:dyDescent="0.35">
      <c r="A1758" t="s">
        <v>381</v>
      </c>
      <c r="B1758" t="s">
        <v>84</v>
      </c>
      <c r="C1758" t="s">
        <v>85</v>
      </c>
      <c r="D1758" t="s">
        <v>78</v>
      </c>
      <c r="E1758">
        <v>2020</v>
      </c>
      <c r="F1758">
        <v>34</v>
      </c>
      <c r="G1758" t="s">
        <v>302</v>
      </c>
      <c r="H1758" t="s">
        <v>80</v>
      </c>
      <c r="I1758">
        <v>11842</v>
      </c>
      <c r="L1758" t="s">
        <v>385</v>
      </c>
      <c r="M1758">
        <v>11699.95</v>
      </c>
      <c r="N1758">
        <v>142.05000000000001</v>
      </c>
      <c r="O1758" t="s">
        <v>388</v>
      </c>
    </row>
    <row r="1759" spans="1:15" hidden="1" x14ac:dyDescent="0.35">
      <c r="A1759" t="s">
        <v>381</v>
      </c>
      <c r="B1759" t="s">
        <v>84</v>
      </c>
      <c r="C1759" t="s">
        <v>85</v>
      </c>
      <c r="D1759" t="s">
        <v>78</v>
      </c>
      <c r="E1759">
        <v>2020</v>
      </c>
      <c r="F1759">
        <v>34</v>
      </c>
      <c r="G1759" t="s">
        <v>302</v>
      </c>
      <c r="H1759" t="s">
        <v>80</v>
      </c>
      <c r="I1759">
        <v>759</v>
      </c>
      <c r="L1759" t="s">
        <v>385</v>
      </c>
      <c r="M1759">
        <v>749.9</v>
      </c>
      <c r="N1759">
        <v>9.1</v>
      </c>
      <c r="O1759" t="s">
        <v>388</v>
      </c>
    </row>
    <row r="1760" spans="1:15" hidden="1" x14ac:dyDescent="0.35">
      <c r="A1760" t="s">
        <v>381</v>
      </c>
      <c r="B1760" t="s">
        <v>84</v>
      </c>
      <c r="C1760" t="s">
        <v>85</v>
      </c>
      <c r="D1760" t="s">
        <v>78</v>
      </c>
      <c r="E1760">
        <v>2020</v>
      </c>
      <c r="F1760">
        <v>34</v>
      </c>
      <c r="G1760" t="s">
        <v>302</v>
      </c>
      <c r="H1760" t="s">
        <v>80</v>
      </c>
      <c r="I1760">
        <v>7646</v>
      </c>
      <c r="L1760" t="s">
        <v>385</v>
      </c>
      <c r="M1760">
        <v>7554.28</v>
      </c>
      <c r="N1760">
        <v>91.72</v>
      </c>
      <c r="O1760" t="s">
        <v>388</v>
      </c>
    </row>
    <row r="1761" spans="1:15" hidden="1" x14ac:dyDescent="0.35">
      <c r="A1761" t="s">
        <v>381</v>
      </c>
      <c r="B1761" t="s">
        <v>84</v>
      </c>
      <c r="C1761" t="s">
        <v>85</v>
      </c>
      <c r="D1761" t="s">
        <v>78</v>
      </c>
      <c r="E1761">
        <v>2020</v>
      </c>
      <c r="F1761">
        <v>34</v>
      </c>
      <c r="G1761" t="s">
        <v>302</v>
      </c>
      <c r="H1761" t="s">
        <v>80</v>
      </c>
      <c r="I1761">
        <v>5630</v>
      </c>
      <c r="L1761" t="s">
        <v>385</v>
      </c>
      <c r="M1761">
        <v>5562.46</v>
      </c>
      <c r="N1761">
        <v>67.540000000000006</v>
      </c>
      <c r="O1761" t="s">
        <v>388</v>
      </c>
    </row>
    <row r="1762" spans="1:15" hidden="1" x14ac:dyDescent="0.35">
      <c r="A1762" t="s">
        <v>381</v>
      </c>
      <c r="B1762" t="s">
        <v>84</v>
      </c>
      <c r="C1762" t="s">
        <v>85</v>
      </c>
      <c r="D1762" t="s">
        <v>78</v>
      </c>
      <c r="E1762">
        <v>2020</v>
      </c>
      <c r="F1762">
        <v>67</v>
      </c>
      <c r="G1762" t="s">
        <v>303</v>
      </c>
      <c r="H1762" t="s">
        <v>80</v>
      </c>
      <c r="I1762">
        <v>1503</v>
      </c>
      <c r="J1762">
        <v>1433</v>
      </c>
      <c r="K1762">
        <v>70</v>
      </c>
      <c r="L1762" t="s">
        <v>385</v>
      </c>
      <c r="O1762" t="s">
        <v>388</v>
      </c>
    </row>
    <row r="1763" spans="1:15" hidden="1" x14ac:dyDescent="0.35">
      <c r="A1763" t="s">
        <v>381</v>
      </c>
      <c r="B1763" t="s">
        <v>84</v>
      </c>
      <c r="C1763" t="s">
        <v>85</v>
      </c>
      <c r="D1763" t="s">
        <v>78</v>
      </c>
      <c r="E1763">
        <v>2020</v>
      </c>
      <c r="F1763">
        <v>34</v>
      </c>
      <c r="G1763" t="s">
        <v>302</v>
      </c>
      <c r="H1763" t="s">
        <v>80</v>
      </c>
      <c r="I1763">
        <v>146</v>
      </c>
      <c r="L1763" t="s">
        <v>385</v>
      </c>
      <c r="M1763">
        <v>144.25</v>
      </c>
      <c r="N1763">
        <v>1.75</v>
      </c>
      <c r="O1763" t="s">
        <v>388</v>
      </c>
    </row>
    <row r="1764" spans="1:15" hidden="1" x14ac:dyDescent="0.35">
      <c r="A1764" t="s">
        <v>381</v>
      </c>
      <c r="B1764" t="s">
        <v>84</v>
      </c>
      <c r="C1764" t="s">
        <v>85</v>
      </c>
      <c r="D1764" t="s">
        <v>78</v>
      </c>
      <c r="E1764">
        <v>2021</v>
      </c>
      <c r="F1764">
        <v>79</v>
      </c>
      <c r="G1764" t="s">
        <v>312</v>
      </c>
      <c r="H1764" t="s">
        <v>80</v>
      </c>
      <c r="I1764">
        <v>5227</v>
      </c>
      <c r="L1764" t="s">
        <v>385</v>
      </c>
      <c r="O1764" t="s">
        <v>388</v>
      </c>
    </row>
    <row r="1765" spans="1:15" hidden="1" x14ac:dyDescent="0.35">
      <c r="A1765" t="s">
        <v>381</v>
      </c>
      <c r="B1765" t="s">
        <v>84</v>
      </c>
      <c r="C1765" t="s">
        <v>85</v>
      </c>
      <c r="D1765" t="s">
        <v>78</v>
      </c>
      <c r="E1765">
        <v>2021</v>
      </c>
      <c r="F1765">
        <v>79</v>
      </c>
      <c r="G1765" t="s">
        <v>312</v>
      </c>
      <c r="H1765" t="s">
        <v>80</v>
      </c>
      <c r="I1765">
        <v>2185</v>
      </c>
      <c r="L1765" t="s">
        <v>385</v>
      </c>
      <c r="O1765" t="s">
        <v>388</v>
      </c>
    </row>
    <row r="1766" spans="1:15" hidden="1" x14ac:dyDescent="0.35">
      <c r="A1766" t="s">
        <v>381</v>
      </c>
      <c r="B1766" t="s">
        <v>84</v>
      </c>
      <c r="C1766" t="s">
        <v>85</v>
      </c>
      <c r="D1766" t="s">
        <v>78</v>
      </c>
      <c r="E1766">
        <v>2021</v>
      </c>
      <c r="F1766">
        <v>79</v>
      </c>
      <c r="G1766" t="s">
        <v>312</v>
      </c>
      <c r="H1766" t="s">
        <v>80</v>
      </c>
      <c r="I1766">
        <v>2073</v>
      </c>
      <c r="L1766" t="s">
        <v>385</v>
      </c>
      <c r="O1766" t="s">
        <v>388</v>
      </c>
    </row>
    <row r="1767" spans="1:15" hidden="1" x14ac:dyDescent="0.35">
      <c r="A1767" t="s">
        <v>381</v>
      </c>
      <c r="B1767" t="s">
        <v>84</v>
      </c>
      <c r="C1767" t="s">
        <v>85</v>
      </c>
      <c r="D1767" t="s">
        <v>78</v>
      </c>
      <c r="E1767">
        <v>2021</v>
      </c>
      <c r="F1767">
        <v>79</v>
      </c>
      <c r="G1767" t="s">
        <v>312</v>
      </c>
      <c r="H1767" t="s">
        <v>80</v>
      </c>
      <c r="I1767">
        <v>97</v>
      </c>
      <c r="L1767" t="s">
        <v>385</v>
      </c>
      <c r="O1767" t="s">
        <v>388</v>
      </c>
    </row>
    <row r="1768" spans="1:15" hidden="1" x14ac:dyDescent="0.35">
      <c r="A1768" t="s">
        <v>381</v>
      </c>
      <c r="B1768" t="s">
        <v>84</v>
      </c>
      <c r="C1768" t="s">
        <v>85</v>
      </c>
      <c r="D1768" t="s">
        <v>78</v>
      </c>
      <c r="E1768">
        <v>2021</v>
      </c>
      <c r="F1768">
        <v>34</v>
      </c>
      <c r="G1768" t="s">
        <v>302</v>
      </c>
      <c r="H1768" t="s">
        <v>80</v>
      </c>
      <c r="I1768">
        <v>12644</v>
      </c>
      <c r="L1768" t="s">
        <v>385</v>
      </c>
      <c r="M1768">
        <v>12011.8</v>
      </c>
      <c r="N1768">
        <v>632.20000000000005</v>
      </c>
      <c r="O1768" t="s">
        <v>388</v>
      </c>
    </row>
    <row r="1769" spans="1:15" hidden="1" x14ac:dyDescent="0.35">
      <c r="A1769" t="s">
        <v>381</v>
      </c>
      <c r="B1769" t="s">
        <v>84</v>
      </c>
      <c r="C1769" t="s">
        <v>85</v>
      </c>
      <c r="D1769" t="s">
        <v>78</v>
      </c>
      <c r="E1769">
        <v>2021</v>
      </c>
      <c r="F1769">
        <v>34</v>
      </c>
      <c r="G1769" t="s">
        <v>302</v>
      </c>
      <c r="H1769" t="s">
        <v>80</v>
      </c>
      <c r="I1769">
        <v>3584</v>
      </c>
      <c r="L1769" t="s">
        <v>385</v>
      </c>
      <c r="M1769">
        <v>3404.8</v>
      </c>
      <c r="N1769">
        <v>179.2</v>
      </c>
      <c r="O1769" t="s">
        <v>388</v>
      </c>
    </row>
    <row r="1770" spans="1:15" hidden="1" x14ac:dyDescent="0.35">
      <c r="A1770" t="s">
        <v>381</v>
      </c>
      <c r="B1770" t="s">
        <v>84</v>
      </c>
      <c r="C1770" t="s">
        <v>85</v>
      </c>
      <c r="D1770" t="s">
        <v>78</v>
      </c>
      <c r="E1770">
        <v>2021</v>
      </c>
      <c r="F1770">
        <v>34</v>
      </c>
      <c r="G1770" t="s">
        <v>302</v>
      </c>
      <c r="H1770" t="s">
        <v>80</v>
      </c>
      <c r="I1770">
        <v>6333</v>
      </c>
      <c r="L1770" t="s">
        <v>385</v>
      </c>
      <c r="M1770">
        <v>0</v>
      </c>
      <c r="N1770">
        <v>6333</v>
      </c>
      <c r="O1770" t="s">
        <v>388</v>
      </c>
    </row>
    <row r="1771" spans="1:15" hidden="1" x14ac:dyDescent="0.35">
      <c r="A1771" t="s">
        <v>381</v>
      </c>
      <c r="B1771" t="s">
        <v>84</v>
      </c>
      <c r="C1771" t="s">
        <v>85</v>
      </c>
      <c r="D1771" t="s">
        <v>78</v>
      </c>
      <c r="E1771">
        <v>2021</v>
      </c>
      <c r="F1771">
        <v>34</v>
      </c>
      <c r="G1771" t="s">
        <v>302</v>
      </c>
      <c r="H1771" t="s">
        <v>80</v>
      </c>
      <c r="I1771">
        <v>233</v>
      </c>
      <c r="L1771" t="s">
        <v>385</v>
      </c>
      <c r="M1771">
        <v>221.35</v>
      </c>
      <c r="N1771">
        <v>11.65</v>
      </c>
      <c r="O1771" t="s">
        <v>388</v>
      </c>
    </row>
    <row r="1772" spans="1:15" hidden="1" x14ac:dyDescent="0.35">
      <c r="A1772" t="s">
        <v>381</v>
      </c>
      <c r="B1772" t="s">
        <v>84</v>
      </c>
      <c r="C1772" t="s">
        <v>330</v>
      </c>
      <c r="D1772" t="s">
        <v>78</v>
      </c>
      <c r="E1772">
        <v>2020</v>
      </c>
      <c r="F1772">
        <v>34</v>
      </c>
      <c r="G1772" t="s">
        <v>302</v>
      </c>
      <c r="H1772" t="s">
        <v>80</v>
      </c>
      <c r="I1772">
        <v>45201</v>
      </c>
      <c r="L1772" t="s">
        <v>385</v>
      </c>
      <c r="M1772">
        <v>44019.7</v>
      </c>
      <c r="N1772">
        <v>1181.3</v>
      </c>
      <c r="O1772" t="s">
        <v>392</v>
      </c>
    </row>
    <row r="1773" spans="1:15" hidden="1" x14ac:dyDescent="0.35">
      <c r="A1773" t="s">
        <v>381</v>
      </c>
      <c r="B1773" t="s">
        <v>84</v>
      </c>
      <c r="C1773" t="s">
        <v>330</v>
      </c>
      <c r="D1773" t="s">
        <v>78</v>
      </c>
      <c r="E1773">
        <v>2020</v>
      </c>
      <c r="F1773">
        <v>34</v>
      </c>
      <c r="G1773" t="s">
        <v>302</v>
      </c>
      <c r="H1773" t="s">
        <v>80</v>
      </c>
      <c r="I1773">
        <v>169</v>
      </c>
      <c r="L1773" t="s">
        <v>385</v>
      </c>
      <c r="M1773">
        <v>160.55000000000001</v>
      </c>
      <c r="N1773">
        <v>8.4499999999999993</v>
      </c>
      <c r="O1773" t="s">
        <v>392</v>
      </c>
    </row>
    <row r="1774" spans="1:15" hidden="1" x14ac:dyDescent="0.35">
      <c r="A1774" t="s">
        <v>381</v>
      </c>
      <c r="B1774" t="s">
        <v>84</v>
      </c>
      <c r="C1774" t="s">
        <v>330</v>
      </c>
      <c r="D1774" t="s">
        <v>78</v>
      </c>
      <c r="E1774">
        <v>2020</v>
      </c>
      <c r="F1774">
        <v>34</v>
      </c>
      <c r="G1774" t="s">
        <v>302</v>
      </c>
      <c r="H1774" t="s">
        <v>80</v>
      </c>
      <c r="I1774">
        <v>26387</v>
      </c>
      <c r="L1774" t="s">
        <v>385</v>
      </c>
      <c r="M1774">
        <v>25697.39</v>
      </c>
      <c r="N1774">
        <v>689.61</v>
      </c>
      <c r="O1774" t="s">
        <v>392</v>
      </c>
    </row>
    <row r="1775" spans="1:15" hidden="1" x14ac:dyDescent="0.35">
      <c r="A1775" t="s">
        <v>381</v>
      </c>
      <c r="B1775" t="s">
        <v>84</v>
      </c>
      <c r="C1775" t="s">
        <v>330</v>
      </c>
      <c r="D1775" t="s">
        <v>78</v>
      </c>
      <c r="E1775">
        <v>2020</v>
      </c>
      <c r="F1775">
        <v>34</v>
      </c>
      <c r="G1775" t="s">
        <v>302</v>
      </c>
      <c r="H1775" t="s">
        <v>80</v>
      </c>
      <c r="I1775">
        <v>1614</v>
      </c>
      <c r="L1775" t="s">
        <v>385</v>
      </c>
      <c r="M1775">
        <v>1571.82</v>
      </c>
      <c r="N1775">
        <v>42.18</v>
      </c>
      <c r="O1775" t="s">
        <v>392</v>
      </c>
    </row>
    <row r="1776" spans="1:15" hidden="1" x14ac:dyDescent="0.35">
      <c r="A1776" t="s">
        <v>381</v>
      </c>
      <c r="B1776" t="s">
        <v>84</v>
      </c>
      <c r="C1776" t="s">
        <v>330</v>
      </c>
      <c r="D1776" t="s">
        <v>78</v>
      </c>
      <c r="E1776">
        <v>2020</v>
      </c>
      <c r="F1776">
        <v>34</v>
      </c>
      <c r="G1776" t="s">
        <v>302</v>
      </c>
      <c r="H1776" t="s">
        <v>80</v>
      </c>
      <c r="I1776">
        <v>5835</v>
      </c>
      <c r="L1776" t="s">
        <v>385</v>
      </c>
      <c r="M1776">
        <v>5543.25</v>
      </c>
      <c r="N1776">
        <v>291.75</v>
      </c>
      <c r="O1776" t="s">
        <v>392</v>
      </c>
    </row>
    <row r="1777" spans="1:15" hidden="1" x14ac:dyDescent="0.35">
      <c r="A1777" t="s">
        <v>381</v>
      </c>
      <c r="B1777" t="s">
        <v>84</v>
      </c>
      <c r="C1777" t="s">
        <v>330</v>
      </c>
      <c r="D1777" t="s">
        <v>78</v>
      </c>
      <c r="E1777">
        <v>2020</v>
      </c>
      <c r="F1777">
        <v>34</v>
      </c>
      <c r="G1777" t="s">
        <v>302</v>
      </c>
      <c r="H1777" t="s">
        <v>81</v>
      </c>
      <c r="I1777">
        <v>1517</v>
      </c>
      <c r="L1777" t="s">
        <v>385</v>
      </c>
      <c r="M1777">
        <v>1477.35</v>
      </c>
      <c r="N1777">
        <v>39.65</v>
      </c>
      <c r="O1777" t="s">
        <v>392</v>
      </c>
    </row>
    <row r="1778" spans="1:15" hidden="1" x14ac:dyDescent="0.35">
      <c r="A1778" t="s">
        <v>381</v>
      </c>
      <c r="B1778" t="s">
        <v>84</v>
      </c>
      <c r="C1778" t="s">
        <v>330</v>
      </c>
      <c r="D1778" t="s">
        <v>78</v>
      </c>
      <c r="E1778">
        <v>2020</v>
      </c>
      <c r="F1778">
        <v>34</v>
      </c>
      <c r="G1778" t="s">
        <v>302</v>
      </c>
      <c r="H1778" t="s">
        <v>81</v>
      </c>
      <c r="I1778">
        <v>3225</v>
      </c>
      <c r="L1778" t="s">
        <v>385</v>
      </c>
      <c r="M1778">
        <v>3140.72</v>
      </c>
      <c r="N1778">
        <v>84.28</v>
      </c>
      <c r="O1778" t="s">
        <v>392</v>
      </c>
    </row>
    <row r="1779" spans="1:15" hidden="1" x14ac:dyDescent="0.35">
      <c r="A1779" t="s">
        <v>381</v>
      </c>
      <c r="B1779" t="s">
        <v>84</v>
      </c>
      <c r="C1779" t="s">
        <v>330</v>
      </c>
      <c r="D1779" t="s">
        <v>78</v>
      </c>
      <c r="E1779">
        <v>2020</v>
      </c>
      <c r="F1779">
        <v>34</v>
      </c>
      <c r="G1779" t="s">
        <v>302</v>
      </c>
      <c r="H1779" t="s">
        <v>80</v>
      </c>
      <c r="I1779">
        <v>22</v>
      </c>
      <c r="L1779" t="s">
        <v>385</v>
      </c>
      <c r="M1779">
        <v>21.43</v>
      </c>
      <c r="N1779">
        <v>0.56999999999999995</v>
      </c>
      <c r="O1779" t="s">
        <v>392</v>
      </c>
    </row>
    <row r="1780" spans="1:15" hidden="1" x14ac:dyDescent="0.35">
      <c r="A1780" t="s">
        <v>381</v>
      </c>
      <c r="B1780" t="s">
        <v>84</v>
      </c>
      <c r="C1780" t="s">
        <v>330</v>
      </c>
      <c r="D1780" t="s">
        <v>78</v>
      </c>
      <c r="E1780">
        <v>2020</v>
      </c>
      <c r="F1780">
        <v>34</v>
      </c>
      <c r="G1780" t="s">
        <v>302</v>
      </c>
      <c r="H1780" t="s">
        <v>80</v>
      </c>
      <c r="I1780">
        <v>169</v>
      </c>
      <c r="L1780" t="s">
        <v>385</v>
      </c>
      <c r="M1780">
        <v>160.55000000000001</v>
      </c>
      <c r="N1780">
        <v>8.4499999999999993</v>
      </c>
      <c r="O1780" t="s">
        <v>392</v>
      </c>
    </row>
    <row r="1781" spans="1:15" hidden="1" x14ac:dyDescent="0.35">
      <c r="A1781" t="s">
        <v>381</v>
      </c>
      <c r="B1781" t="s">
        <v>84</v>
      </c>
      <c r="C1781" t="s">
        <v>330</v>
      </c>
      <c r="D1781" t="s">
        <v>78</v>
      </c>
      <c r="E1781">
        <v>2020</v>
      </c>
      <c r="F1781">
        <v>34</v>
      </c>
      <c r="G1781" t="s">
        <v>302</v>
      </c>
      <c r="H1781" t="s">
        <v>80</v>
      </c>
      <c r="I1781">
        <v>8363</v>
      </c>
      <c r="L1781" t="s">
        <v>385</v>
      </c>
      <c r="M1781">
        <v>8144.44</v>
      </c>
      <c r="N1781">
        <v>218.56</v>
      </c>
      <c r="O1781" t="s">
        <v>392</v>
      </c>
    </row>
    <row r="1782" spans="1:15" hidden="1" x14ac:dyDescent="0.35">
      <c r="A1782" t="s">
        <v>381</v>
      </c>
      <c r="B1782" t="s">
        <v>84</v>
      </c>
      <c r="C1782" t="s">
        <v>330</v>
      </c>
      <c r="D1782" t="s">
        <v>78</v>
      </c>
      <c r="E1782">
        <v>2020</v>
      </c>
      <c r="F1782">
        <v>34</v>
      </c>
      <c r="G1782" t="s">
        <v>302</v>
      </c>
      <c r="H1782" t="s">
        <v>80</v>
      </c>
      <c r="I1782">
        <v>1341</v>
      </c>
      <c r="L1782" t="s">
        <v>385</v>
      </c>
      <c r="M1782">
        <v>1305.95</v>
      </c>
      <c r="N1782">
        <v>35.049999999999997</v>
      </c>
      <c r="O1782" t="s">
        <v>392</v>
      </c>
    </row>
    <row r="1783" spans="1:15" hidden="1" x14ac:dyDescent="0.35">
      <c r="A1783" t="s">
        <v>381</v>
      </c>
      <c r="B1783" t="s">
        <v>84</v>
      </c>
      <c r="C1783" t="s">
        <v>330</v>
      </c>
      <c r="D1783" t="s">
        <v>78</v>
      </c>
      <c r="E1783">
        <v>2020</v>
      </c>
      <c r="F1783">
        <v>34</v>
      </c>
      <c r="G1783" t="s">
        <v>302</v>
      </c>
      <c r="H1783" t="s">
        <v>80</v>
      </c>
      <c r="I1783">
        <v>5835</v>
      </c>
      <c r="L1783" t="s">
        <v>385</v>
      </c>
      <c r="M1783">
        <v>5543.25</v>
      </c>
      <c r="N1783">
        <v>291.75</v>
      </c>
      <c r="O1783" t="s">
        <v>392</v>
      </c>
    </row>
    <row r="1784" spans="1:15" hidden="1" x14ac:dyDescent="0.35">
      <c r="A1784" t="s">
        <v>381</v>
      </c>
      <c r="B1784" t="s">
        <v>84</v>
      </c>
      <c r="C1784" t="s">
        <v>330</v>
      </c>
      <c r="D1784" t="s">
        <v>78</v>
      </c>
      <c r="E1784">
        <v>2020</v>
      </c>
      <c r="F1784">
        <v>34</v>
      </c>
      <c r="G1784" t="s">
        <v>302</v>
      </c>
      <c r="H1784" t="s">
        <v>81</v>
      </c>
      <c r="I1784">
        <v>338</v>
      </c>
      <c r="L1784" t="s">
        <v>385</v>
      </c>
      <c r="M1784">
        <v>329.17</v>
      </c>
      <c r="N1784">
        <v>8.83</v>
      </c>
      <c r="O1784" t="s">
        <v>392</v>
      </c>
    </row>
    <row r="1785" spans="1:15" hidden="1" x14ac:dyDescent="0.35">
      <c r="A1785" t="s">
        <v>381</v>
      </c>
      <c r="B1785" t="s">
        <v>84</v>
      </c>
      <c r="C1785" t="s">
        <v>330</v>
      </c>
      <c r="D1785" t="s">
        <v>78</v>
      </c>
      <c r="E1785">
        <v>2021</v>
      </c>
      <c r="F1785">
        <v>34</v>
      </c>
      <c r="G1785" t="s">
        <v>302</v>
      </c>
      <c r="H1785" t="s">
        <v>80</v>
      </c>
      <c r="I1785">
        <v>54977</v>
      </c>
      <c r="L1785" t="s">
        <v>385</v>
      </c>
      <c r="M1785">
        <v>54171.7</v>
      </c>
      <c r="N1785">
        <v>805.3</v>
      </c>
      <c r="O1785" t="s">
        <v>392</v>
      </c>
    </row>
    <row r="1786" spans="1:15" hidden="1" x14ac:dyDescent="0.35">
      <c r="A1786" t="s">
        <v>381</v>
      </c>
      <c r="B1786" t="s">
        <v>84</v>
      </c>
      <c r="C1786" t="s">
        <v>330</v>
      </c>
      <c r="D1786" t="s">
        <v>78</v>
      </c>
      <c r="E1786">
        <v>2021</v>
      </c>
      <c r="F1786">
        <v>34</v>
      </c>
      <c r="G1786" t="s">
        <v>302</v>
      </c>
      <c r="H1786" t="s">
        <v>80</v>
      </c>
      <c r="I1786">
        <v>91</v>
      </c>
      <c r="L1786" t="s">
        <v>385</v>
      </c>
      <c r="M1786">
        <v>86.45</v>
      </c>
      <c r="N1786">
        <v>4.55</v>
      </c>
      <c r="O1786" t="s">
        <v>392</v>
      </c>
    </row>
    <row r="1787" spans="1:15" hidden="1" x14ac:dyDescent="0.35">
      <c r="A1787" t="s">
        <v>381</v>
      </c>
      <c r="B1787" t="s">
        <v>84</v>
      </c>
      <c r="C1787" t="s">
        <v>330</v>
      </c>
      <c r="D1787" t="s">
        <v>78</v>
      </c>
      <c r="E1787">
        <v>2021</v>
      </c>
      <c r="F1787">
        <v>34</v>
      </c>
      <c r="G1787" t="s">
        <v>302</v>
      </c>
      <c r="H1787" t="s">
        <v>80</v>
      </c>
      <c r="I1787">
        <v>37498</v>
      </c>
      <c r="L1787" t="s">
        <v>385</v>
      </c>
      <c r="M1787">
        <v>36948.730000000003</v>
      </c>
      <c r="N1787">
        <v>549.27</v>
      </c>
      <c r="O1787" t="s">
        <v>392</v>
      </c>
    </row>
    <row r="1788" spans="1:15" hidden="1" x14ac:dyDescent="0.35">
      <c r="A1788" t="s">
        <v>381</v>
      </c>
      <c r="B1788" t="s">
        <v>84</v>
      </c>
      <c r="C1788" t="s">
        <v>330</v>
      </c>
      <c r="D1788" t="s">
        <v>78</v>
      </c>
      <c r="E1788">
        <v>2021</v>
      </c>
      <c r="F1788">
        <v>34</v>
      </c>
      <c r="G1788" t="s">
        <v>302</v>
      </c>
      <c r="H1788" t="s">
        <v>80</v>
      </c>
      <c r="I1788">
        <v>5487</v>
      </c>
      <c r="L1788" t="s">
        <v>385</v>
      </c>
      <c r="M1788">
        <v>5406.63</v>
      </c>
      <c r="N1788">
        <v>80.37</v>
      </c>
      <c r="O1788" t="s">
        <v>392</v>
      </c>
    </row>
    <row r="1789" spans="1:15" hidden="1" x14ac:dyDescent="0.35">
      <c r="A1789" t="s">
        <v>381</v>
      </c>
      <c r="B1789" t="s">
        <v>84</v>
      </c>
      <c r="C1789" t="s">
        <v>330</v>
      </c>
      <c r="D1789" t="s">
        <v>78</v>
      </c>
      <c r="E1789">
        <v>2021</v>
      </c>
      <c r="F1789">
        <v>34</v>
      </c>
      <c r="G1789" t="s">
        <v>302</v>
      </c>
      <c r="H1789" t="s">
        <v>80</v>
      </c>
      <c r="I1789">
        <v>6961</v>
      </c>
      <c r="L1789" t="s">
        <v>385</v>
      </c>
      <c r="M1789">
        <v>6859.04</v>
      </c>
      <c r="N1789">
        <v>101.96</v>
      </c>
      <c r="O1789" t="s">
        <v>392</v>
      </c>
    </row>
    <row r="1790" spans="1:15" hidden="1" x14ac:dyDescent="0.35">
      <c r="A1790" t="s">
        <v>381</v>
      </c>
      <c r="B1790" t="s">
        <v>84</v>
      </c>
      <c r="C1790" t="s">
        <v>330</v>
      </c>
      <c r="D1790" t="s">
        <v>78</v>
      </c>
      <c r="E1790">
        <v>2021</v>
      </c>
      <c r="F1790">
        <v>34</v>
      </c>
      <c r="G1790" t="s">
        <v>302</v>
      </c>
      <c r="H1790" t="s">
        <v>81</v>
      </c>
      <c r="I1790">
        <v>1504</v>
      </c>
      <c r="L1790" t="s">
        <v>385</v>
      </c>
      <c r="M1790">
        <v>1481.97</v>
      </c>
      <c r="N1790">
        <v>22.03</v>
      </c>
      <c r="O1790" t="s">
        <v>392</v>
      </c>
    </row>
    <row r="1791" spans="1:15" hidden="1" x14ac:dyDescent="0.35">
      <c r="A1791" t="s">
        <v>381</v>
      </c>
      <c r="B1791" t="s">
        <v>84</v>
      </c>
      <c r="C1791" t="s">
        <v>330</v>
      </c>
      <c r="D1791" t="s">
        <v>78</v>
      </c>
      <c r="E1791">
        <v>2021</v>
      </c>
      <c r="F1791">
        <v>34</v>
      </c>
      <c r="G1791" t="s">
        <v>302</v>
      </c>
      <c r="H1791" t="s">
        <v>81</v>
      </c>
      <c r="I1791">
        <v>6779</v>
      </c>
      <c r="L1791" t="s">
        <v>385</v>
      </c>
      <c r="M1791">
        <v>6679.7</v>
      </c>
      <c r="N1791">
        <v>99.3</v>
      </c>
      <c r="O1791" t="s">
        <v>392</v>
      </c>
    </row>
    <row r="1792" spans="1:15" hidden="1" x14ac:dyDescent="0.35">
      <c r="A1792" t="s">
        <v>381</v>
      </c>
      <c r="B1792" t="s">
        <v>84</v>
      </c>
      <c r="C1792" t="s">
        <v>354</v>
      </c>
      <c r="D1792" t="s">
        <v>78</v>
      </c>
      <c r="E1792">
        <v>2020</v>
      </c>
      <c r="F1792">
        <v>34</v>
      </c>
      <c r="G1792" t="s">
        <v>302</v>
      </c>
      <c r="H1792" t="s">
        <v>80</v>
      </c>
      <c r="I1792">
        <v>1086</v>
      </c>
      <c r="L1792" t="s">
        <v>385</v>
      </c>
      <c r="M1792">
        <v>1031.7</v>
      </c>
      <c r="N1792">
        <v>54.3</v>
      </c>
      <c r="O1792" t="s">
        <v>400</v>
      </c>
    </row>
    <row r="1793" spans="1:15" hidden="1" x14ac:dyDescent="0.35">
      <c r="A1793" t="s">
        <v>381</v>
      </c>
      <c r="B1793" t="s">
        <v>84</v>
      </c>
      <c r="C1793" t="s">
        <v>354</v>
      </c>
      <c r="D1793" t="s">
        <v>78</v>
      </c>
      <c r="E1793">
        <v>2020</v>
      </c>
      <c r="F1793">
        <v>34</v>
      </c>
      <c r="G1793" t="s">
        <v>302</v>
      </c>
      <c r="H1793" t="s">
        <v>80</v>
      </c>
      <c r="I1793">
        <v>76</v>
      </c>
      <c r="L1793" t="s">
        <v>385</v>
      </c>
      <c r="M1793">
        <v>72.2</v>
      </c>
      <c r="N1793">
        <v>3.8</v>
      </c>
      <c r="O1793" t="s">
        <v>400</v>
      </c>
    </row>
    <row r="1794" spans="1:15" hidden="1" x14ac:dyDescent="0.35">
      <c r="A1794" t="s">
        <v>381</v>
      </c>
      <c r="B1794" t="s">
        <v>84</v>
      </c>
      <c r="C1794" t="s">
        <v>354</v>
      </c>
      <c r="D1794" t="s">
        <v>78</v>
      </c>
      <c r="E1794">
        <v>2020</v>
      </c>
      <c r="F1794">
        <v>34</v>
      </c>
      <c r="G1794" t="s">
        <v>302</v>
      </c>
      <c r="H1794" t="s">
        <v>80</v>
      </c>
      <c r="I1794">
        <v>796</v>
      </c>
      <c r="L1794" t="s">
        <v>385</v>
      </c>
      <c r="M1794">
        <v>756.2</v>
      </c>
      <c r="N1794">
        <v>39.799999999999997</v>
      </c>
      <c r="O1794" t="s">
        <v>400</v>
      </c>
    </row>
    <row r="1795" spans="1:15" hidden="1" x14ac:dyDescent="0.35">
      <c r="A1795" t="s">
        <v>381</v>
      </c>
      <c r="B1795" t="s">
        <v>84</v>
      </c>
      <c r="C1795" t="s">
        <v>354</v>
      </c>
      <c r="D1795" t="s">
        <v>78</v>
      </c>
      <c r="E1795">
        <v>2020</v>
      </c>
      <c r="F1795">
        <v>34</v>
      </c>
      <c r="G1795" t="s">
        <v>302</v>
      </c>
      <c r="H1795" t="s">
        <v>80</v>
      </c>
      <c r="I1795">
        <v>12</v>
      </c>
      <c r="L1795" t="s">
        <v>385</v>
      </c>
      <c r="M1795">
        <v>11.4</v>
      </c>
      <c r="N1795">
        <v>0.6</v>
      </c>
      <c r="O1795" t="s">
        <v>400</v>
      </c>
    </row>
    <row r="1796" spans="1:15" hidden="1" x14ac:dyDescent="0.35">
      <c r="A1796" t="s">
        <v>381</v>
      </c>
      <c r="B1796" t="s">
        <v>84</v>
      </c>
      <c r="C1796" t="s">
        <v>354</v>
      </c>
      <c r="D1796" t="s">
        <v>78</v>
      </c>
      <c r="E1796">
        <v>2020</v>
      </c>
      <c r="F1796">
        <v>34</v>
      </c>
      <c r="G1796" t="s">
        <v>302</v>
      </c>
      <c r="H1796" t="s">
        <v>80</v>
      </c>
      <c r="I1796">
        <v>1086</v>
      </c>
      <c r="L1796" t="s">
        <v>385</v>
      </c>
      <c r="M1796">
        <v>1031.7</v>
      </c>
      <c r="N1796">
        <v>54.3</v>
      </c>
      <c r="O1796" t="s">
        <v>400</v>
      </c>
    </row>
    <row r="1797" spans="1:15" hidden="1" x14ac:dyDescent="0.35">
      <c r="A1797" t="s">
        <v>381</v>
      </c>
      <c r="B1797" t="s">
        <v>84</v>
      </c>
      <c r="C1797" t="s">
        <v>354</v>
      </c>
      <c r="D1797" t="s">
        <v>78</v>
      </c>
      <c r="E1797">
        <v>2020</v>
      </c>
      <c r="F1797">
        <v>34</v>
      </c>
      <c r="G1797" t="s">
        <v>302</v>
      </c>
      <c r="H1797" t="s">
        <v>80</v>
      </c>
      <c r="I1797">
        <v>76</v>
      </c>
      <c r="L1797" t="s">
        <v>385</v>
      </c>
      <c r="M1797">
        <v>72.2</v>
      </c>
      <c r="N1797">
        <v>3.8</v>
      </c>
      <c r="O1797" t="s">
        <v>400</v>
      </c>
    </row>
    <row r="1798" spans="1:15" hidden="1" x14ac:dyDescent="0.35">
      <c r="A1798" t="s">
        <v>381</v>
      </c>
      <c r="B1798" t="s">
        <v>84</v>
      </c>
      <c r="C1798" t="s">
        <v>354</v>
      </c>
      <c r="D1798" t="s">
        <v>78</v>
      </c>
      <c r="E1798">
        <v>2020</v>
      </c>
      <c r="F1798">
        <v>34</v>
      </c>
      <c r="G1798" t="s">
        <v>302</v>
      </c>
      <c r="H1798" t="s">
        <v>80</v>
      </c>
      <c r="I1798">
        <v>796</v>
      </c>
      <c r="L1798" t="s">
        <v>385</v>
      </c>
      <c r="M1798">
        <v>756.2</v>
      </c>
      <c r="N1798">
        <v>39.799999999999997</v>
      </c>
      <c r="O1798" t="s">
        <v>400</v>
      </c>
    </row>
    <row r="1799" spans="1:15" hidden="1" x14ac:dyDescent="0.35">
      <c r="A1799" t="s">
        <v>381</v>
      </c>
      <c r="B1799" t="s">
        <v>84</v>
      </c>
      <c r="C1799" t="s">
        <v>354</v>
      </c>
      <c r="D1799" t="s">
        <v>78</v>
      </c>
      <c r="E1799">
        <v>2020</v>
      </c>
      <c r="F1799">
        <v>34</v>
      </c>
      <c r="G1799" t="s">
        <v>302</v>
      </c>
      <c r="H1799" t="s">
        <v>80</v>
      </c>
      <c r="I1799">
        <v>12</v>
      </c>
      <c r="L1799" t="s">
        <v>385</v>
      </c>
      <c r="M1799">
        <v>11.4</v>
      </c>
      <c r="N1799">
        <v>0.6</v>
      </c>
      <c r="O1799" t="s">
        <v>400</v>
      </c>
    </row>
    <row r="1800" spans="1:15" hidden="1" x14ac:dyDescent="0.35">
      <c r="A1800" t="s">
        <v>381</v>
      </c>
      <c r="B1800" t="s">
        <v>84</v>
      </c>
      <c r="C1800" t="s">
        <v>354</v>
      </c>
      <c r="D1800" t="s">
        <v>78</v>
      </c>
      <c r="E1800">
        <v>2021</v>
      </c>
      <c r="F1800">
        <v>34</v>
      </c>
      <c r="G1800" t="s">
        <v>302</v>
      </c>
      <c r="H1800" t="s">
        <v>80</v>
      </c>
      <c r="I1800">
        <v>115</v>
      </c>
      <c r="L1800" t="s">
        <v>385</v>
      </c>
      <c r="M1800">
        <v>109.25</v>
      </c>
      <c r="N1800">
        <v>5.75</v>
      </c>
      <c r="O1800" t="s">
        <v>400</v>
      </c>
    </row>
    <row r="1801" spans="1:15" hidden="1" x14ac:dyDescent="0.35">
      <c r="A1801" t="s">
        <v>381</v>
      </c>
      <c r="B1801" t="s">
        <v>84</v>
      </c>
      <c r="C1801" t="s">
        <v>354</v>
      </c>
      <c r="D1801" t="s">
        <v>78</v>
      </c>
      <c r="E1801">
        <v>2021</v>
      </c>
      <c r="F1801">
        <v>34</v>
      </c>
      <c r="G1801" t="s">
        <v>302</v>
      </c>
      <c r="H1801" t="s">
        <v>80</v>
      </c>
      <c r="I1801">
        <v>8</v>
      </c>
      <c r="L1801" t="s">
        <v>385</v>
      </c>
      <c r="M1801">
        <v>7.6</v>
      </c>
      <c r="N1801">
        <v>0.4</v>
      </c>
      <c r="O1801" t="s">
        <v>400</v>
      </c>
    </row>
    <row r="1802" spans="1:15" hidden="1" x14ac:dyDescent="0.35">
      <c r="A1802" t="s">
        <v>381</v>
      </c>
      <c r="B1802" t="s">
        <v>84</v>
      </c>
      <c r="C1802" t="s">
        <v>354</v>
      </c>
      <c r="D1802" t="s">
        <v>78</v>
      </c>
      <c r="E1802">
        <v>2021</v>
      </c>
      <c r="F1802">
        <v>34</v>
      </c>
      <c r="G1802" t="s">
        <v>302</v>
      </c>
      <c r="H1802" t="s">
        <v>80</v>
      </c>
      <c r="I1802">
        <v>112</v>
      </c>
      <c r="L1802" t="s">
        <v>385</v>
      </c>
      <c r="M1802">
        <v>106.4</v>
      </c>
      <c r="N1802">
        <v>5.6</v>
      </c>
      <c r="O1802" t="s">
        <v>400</v>
      </c>
    </row>
    <row r="1803" spans="1:15" hidden="1" x14ac:dyDescent="0.35">
      <c r="A1803" t="s">
        <v>381</v>
      </c>
      <c r="B1803" t="s">
        <v>84</v>
      </c>
      <c r="C1803" t="s">
        <v>354</v>
      </c>
      <c r="D1803" t="s">
        <v>78</v>
      </c>
      <c r="E1803">
        <v>2021</v>
      </c>
      <c r="F1803">
        <v>34</v>
      </c>
      <c r="G1803" t="s">
        <v>302</v>
      </c>
      <c r="H1803" t="s">
        <v>80</v>
      </c>
      <c r="I1803">
        <v>4</v>
      </c>
      <c r="L1803" t="s">
        <v>385</v>
      </c>
      <c r="M1803">
        <v>3.8</v>
      </c>
      <c r="N1803">
        <v>0.2</v>
      </c>
      <c r="O1803" t="s">
        <v>400</v>
      </c>
    </row>
    <row r="1804" spans="1:15" hidden="1" x14ac:dyDescent="0.35">
      <c r="A1804" t="s">
        <v>381</v>
      </c>
      <c r="B1804" t="s">
        <v>84</v>
      </c>
      <c r="C1804" t="s">
        <v>354</v>
      </c>
      <c r="D1804" t="s">
        <v>78</v>
      </c>
      <c r="E1804">
        <v>2021</v>
      </c>
      <c r="F1804">
        <v>34</v>
      </c>
      <c r="G1804" t="s">
        <v>302</v>
      </c>
      <c r="H1804" t="s">
        <v>81</v>
      </c>
      <c r="I1804">
        <v>188</v>
      </c>
      <c r="L1804" t="s">
        <v>385</v>
      </c>
      <c r="M1804">
        <v>178.6</v>
      </c>
      <c r="N1804">
        <v>9.4</v>
      </c>
      <c r="O1804" t="s">
        <v>400</v>
      </c>
    </row>
    <row r="1805" spans="1:15" hidden="1" x14ac:dyDescent="0.35">
      <c r="A1805" t="s">
        <v>381</v>
      </c>
      <c r="B1805" t="s">
        <v>84</v>
      </c>
      <c r="C1805" t="s">
        <v>354</v>
      </c>
      <c r="D1805" t="s">
        <v>78</v>
      </c>
      <c r="E1805">
        <v>2021</v>
      </c>
      <c r="F1805">
        <v>34</v>
      </c>
      <c r="G1805" t="s">
        <v>302</v>
      </c>
      <c r="H1805" t="s">
        <v>81</v>
      </c>
      <c r="I1805">
        <v>50</v>
      </c>
      <c r="L1805" t="s">
        <v>385</v>
      </c>
      <c r="M1805">
        <v>47.5</v>
      </c>
      <c r="N1805">
        <v>2.5</v>
      </c>
      <c r="O1805" t="s">
        <v>400</v>
      </c>
    </row>
    <row r="1806" spans="1:15" hidden="1" x14ac:dyDescent="0.35">
      <c r="A1806" t="s">
        <v>381</v>
      </c>
      <c r="B1806" t="s">
        <v>84</v>
      </c>
      <c r="C1806" t="s">
        <v>351</v>
      </c>
      <c r="D1806" t="s">
        <v>78</v>
      </c>
      <c r="E1806">
        <v>2021</v>
      </c>
      <c r="F1806">
        <v>34</v>
      </c>
      <c r="G1806" t="s">
        <v>302</v>
      </c>
      <c r="H1806" t="s">
        <v>80</v>
      </c>
      <c r="I1806">
        <v>134</v>
      </c>
      <c r="L1806" t="s">
        <v>385</v>
      </c>
      <c r="M1806">
        <v>127.3</v>
      </c>
      <c r="N1806">
        <v>6.7</v>
      </c>
      <c r="O1806" t="s">
        <v>403</v>
      </c>
    </row>
    <row r="1807" spans="1:15" hidden="1" x14ac:dyDescent="0.35">
      <c r="A1807" t="s">
        <v>381</v>
      </c>
      <c r="B1807" t="s">
        <v>84</v>
      </c>
      <c r="C1807" t="s">
        <v>351</v>
      </c>
      <c r="D1807" t="s">
        <v>78</v>
      </c>
      <c r="E1807">
        <v>2021</v>
      </c>
      <c r="F1807">
        <v>34</v>
      </c>
      <c r="G1807" t="s">
        <v>302</v>
      </c>
      <c r="H1807" t="s">
        <v>80</v>
      </c>
      <c r="I1807">
        <v>136</v>
      </c>
      <c r="L1807" t="s">
        <v>385</v>
      </c>
      <c r="M1807">
        <v>129.19999999999999</v>
      </c>
      <c r="N1807">
        <v>6.8</v>
      </c>
      <c r="O1807" t="s">
        <v>403</v>
      </c>
    </row>
    <row r="1808" spans="1:15" hidden="1" x14ac:dyDescent="0.35">
      <c r="A1808" t="s">
        <v>381</v>
      </c>
      <c r="B1808" t="s">
        <v>84</v>
      </c>
      <c r="C1808" t="s">
        <v>351</v>
      </c>
      <c r="D1808" t="s">
        <v>78</v>
      </c>
      <c r="E1808">
        <v>2021</v>
      </c>
      <c r="F1808">
        <v>34</v>
      </c>
      <c r="G1808" t="s">
        <v>302</v>
      </c>
      <c r="H1808" t="s">
        <v>80</v>
      </c>
      <c r="I1808">
        <v>18</v>
      </c>
      <c r="L1808" t="s">
        <v>385</v>
      </c>
      <c r="M1808">
        <v>17.100000000000001</v>
      </c>
      <c r="N1808">
        <v>0.9</v>
      </c>
      <c r="O1808" t="s">
        <v>403</v>
      </c>
    </row>
    <row r="1809" spans="1:15" hidden="1" x14ac:dyDescent="0.35">
      <c r="A1809" t="s">
        <v>381</v>
      </c>
      <c r="B1809" t="s">
        <v>84</v>
      </c>
      <c r="C1809" t="s">
        <v>338</v>
      </c>
      <c r="D1809" t="s">
        <v>78</v>
      </c>
      <c r="E1809">
        <v>2020</v>
      </c>
      <c r="F1809">
        <v>34</v>
      </c>
      <c r="G1809" t="s">
        <v>302</v>
      </c>
      <c r="H1809" t="s">
        <v>80</v>
      </c>
      <c r="I1809">
        <v>988</v>
      </c>
      <c r="L1809" t="s">
        <v>385</v>
      </c>
      <c r="M1809">
        <v>938.6</v>
      </c>
      <c r="N1809">
        <v>49.4</v>
      </c>
      <c r="O1809" t="s">
        <v>396</v>
      </c>
    </row>
    <row r="1810" spans="1:15" hidden="1" x14ac:dyDescent="0.35">
      <c r="A1810" t="s">
        <v>381</v>
      </c>
      <c r="B1810" t="s">
        <v>84</v>
      </c>
      <c r="C1810" t="s">
        <v>338</v>
      </c>
      <c r="D1810" t="s">
        <v>78</v>
      </c>
      <c r="E1810">
        <v>2020</v>
      </c>
      <c r="F1810">
        <v>34</v>
      </c>
      <c r="G1810" t="s">
        <v>302</v>
      </c>
      <c r="H1810" t="s">
        <v>80</v>
      </c>
      <c r="I1810">
        <v>102</v>
      </c>
      <c r="L1810" t="s">
        <v>385</v>
      </c>
      <c r="M1810">
        <v>96.9</v>
      </c>
      <c r="N1810">
        <v>5.0999999999999996</v>
      </c>
      <c r="O1810" t="s">
        <v>396</v>
      </c>
    </row>
    <row r="1811" spans="1:15" hidden="1" x14ac:dyDescent="0.35">
      <c r="A1811" t="s">
        <v>381</v>
      </c>
      <c r="B1811" t="s">
        <v>84</v>
      </c>
      <c r="C1811" t="s">
        <v>338</v>
      </c>
      <c r="D1811" t="s">
        <v>78</v>
      </c>
      <c r="E1811">
        <v>2020</v>
      </c>
      <c r="F1811">
        <v>34</v>
      </c>
      <c r="G1811" t="s">
        <v>302</v>
      </c>
      <c r="H1811" t="s">
        <v>80</v>
      </c>
      <c r="I1811">
        <v>1180</v>
      </c>
      <c r="L1811" t="s">
        <v>385</v>
      </c>
      <c r="M1811">
        <v>1121</v>
      </c>
      <c r="N1811">
        <v>59</v>
      </c>
      <c r="O1811" t="s">
        <v>396</v>
      </c>
    </row>
    <row r="1812" spans="1:15" hidden="1" x14ac:dyDescent="0.35">
      <c r="A1812" t="s">
        <v>381</v>
      </c>
      <c r="B1812" t="s">
        <v>84</v>
      </c>
      <c r="C1812" t="s">
        <v>338</v>
      </c>
      <c r="D1812" t="s">
        <v>78</v>
      </c>
      <c r="E1812">
        <v>2020</v>
      </c>
      <c r="F1812">
        <v>34</v>
      </c>
      <c r="G1812" t="s">
        <v>302</v>
      </c>
      <c r="H1812" t="s">
        <v>80</v>
      </c>
      <c r="I1812">
        <v>988</v>
      </c>
      <c r="L1812" t="s">
        <v>385</v>
      </c>
      <c r="M1812">
        <v>938.6</v>
      </c>
      <c r="N1812">
        <v>49.4</v>
      </c>
      <c r="O1812" t="s">
        <v>396</v>
      </c>
    </row>
    <row r="1813" spans="1:15" hidden="1" x14ac:dyDescent="0.35">
      <c r="A1813" t="s">
        <v>381</v>
      </c>
      <c r="B1813" t="s">
        <v>84</v>
      </c>
      <c r="C1813" t="s">
        <v>338</v>
      </c>
      <c r="D1813" t="s">
        <v>78</v>
      </c>
      <c r="E1813">
        <v>2020</v>
      </c>
      <c r="F1813">
        <v>34</v>
      </c>
      <c r="G1813" t="s">
        <v>302</v>
      </c>
      <c r="H1813" t="s">
        <v>80</v>
      </c>
      <c r="I1813">
        <v>102</v>
      </c>
      <c r="L1813" t="s">
        <v>385</v>
      </c>
      <c r="M1813">
        <v>96.9</v>
      </c>
      <c r="N1813">
        <v>5.0999999999999996</v>
      </c>
      <c r="O1813" t="s">
        <v>396</v>
      </c>
    </row>
    <row r="1814" spans="1:15" hidden="1" x14ac:dyDescent="0.35">
      <c r="A1814" t="s">
        <v>381</v>
      </c>
      <c r="B1814" t="s">
        <v>84</v>
      </c>
      <c r="C1814" t="s">
        <v>338</v>
      </c>
      <c r="D1814" t="s">
        <v>78</v>
      </c>
      <c r="E1814">
        <v>2020</v>
      </c>
      <c r="F1814">
        <v>34</v>
      </c>
      <c r="G1814" t="s">
        <v>302</v>
      </c>
      <c r="H1814" t="s">
        <v>80</v>
      </c>
      <c r="I1814">
        <v>1180</v>
      </c>
      <c r="L1814" t="s">
        <v>385</v>
      </c>
      <c r="M1814">
        <v>1121</v>
      </c>
      <c r="N1814">
        <v>59</v>
      </c>
      <c r="O1814" t="s">
        <v>396</v>
      </c>
    </row>
    <row r="1815" spans="1:15" hidden="1" x14ac:dyDescent="0.35">
      <c r="A1815" t="s">
        <v>381</v>
      </c>
      <c r="B1815" t="s">
        <v>84</v>
      </c>
      <c r="C1815" t="s">
        <v>338</v>
      </c>
      <c r="D1815" t="s">
        <v>78</v>
      </c>
      <c r="E1815">
        <v>2021</v>
      </c>
      <c r="F1815">
        <v>34</v>
      </c>
      <c r="G1815" t="s">
        <v>302</v>
      </c>
      <c r="H1815" t="s">
        <v>80</v>
      </c>
      <c r="I1815">
        <v>545</v>
      </c>
      <c r="L1815" t="s">
        <v>385</v>
      </c>
      <c r="M1815">
        <v>517.75</v>
      </c>
      <c r="N1815">
        <v>27.25</v>
      </c>
      <c r="O1815" t="s">
        <v>396</v>
      </c>
    </row>
    <row r="1816" spans="1:15" hidden="1" x14ac:dyDescent="0.35">
      <c r="A1816" t="s">
        <v>381</v>
      </c>
      <c r="B1816" t="s">
        <v>84</v>
      </c>
      <c r="C1816" t="s">
        <v>338</v>
      </c>
      <c r="D1816" t="s">
        <v>78</v>
      </c>
      <c r="E1816">
        <v>2021</v>
      </c>
      <c r="F1816">
        <v>34</v>
      </c>
      <c r="G1816" t="s">
        <v>302</v>
      </c>
      <c r="H1816" t="s">
        <v>80</v>
      </c>
      <c r="I1816">
        <v>76</v>
      </c>
      <c r="L1816" t="s">
        <v>385</v>
      </c>
      <c r="M1816">
        <v>72.2</v>
      </c>
      <c r="N1816">
        <v>3.8</v>
      </c>
      <c r="O1816" t="s">
        <v>396</v>
      </c>
    </row>
    <row r="1817" spans="1:15" hidden="1" x14ac:dyDescent="0.35">
      <c r="A1817" t="s">
        <v>381</v>
      </c>
      <c r="B1817" t="s">
        <v>84</v>
      </c>
      <c r="C1817" t="s">
        <v>338</v>
      </c>
      <c r="D1817" t="s">
        <v>78</v>
      </c>
      <c r="E1817">
        <v>2021</v>
      </c>
      <c r="F1817">
        <v>34</v>
      </c>
      <c r="G1817" t="s">
        <v>302</v>
      </c>
      <c r="H1817" t="s">
        <v>80</v>
      </c>
      <c r="I1817">
        <v>548</v>
      </c>
      <c r="L1817" t="s">
        <v>385</v>
      </c>
      <c r="M1817">
        <v>520.6</v>
      </c>
      <c r="N1817">
        <v>27.4</v>
      </c>
      <c r="O1817" t="s">
        <v>396</v>
      </c>
    </row>
    <row r="1818" spans="1:15" hidden="1" x14ac:dyDescent="0.35">
      <c r="A1818" t="s">
        <v>381</v>
      </c>
      <c r="B1818" t="s">
        <v>84</v>
      </c>
      <c r="C1818" t="s">
        <v>334</v>
      </c>
      <c r="D1818" t="s">
        <v>78</v>
      </c>
      <c r="E1818">
        <v>2020</v>
      </c>
      <c r="F1818">
        <v>34</v>
      </c>
      <c r="G1818" t="s">
        <v>302</v>
      </c>
      <c r="H1818" t="s">
        <v>80</v>
      </c>
      <c r="I1818">
        <v>596</v>
      </c>
      <c r="L1818" t="s">
        <v>385</v>
      </c>
      <c r="M1818">
        <v>566.20000000000005</v>
      </c>
      <c r="N1818">
        <v>29.8</v>
      </c>
      <c r="O1818" t="s">
        <v>391</v>
      </c>
    </row>
    <row r="1819" spans="1:15" hidden="1" x14ac:dyDescent="0.35">
      <c r="A1819" t="s">
        <v>381</v>
      </c>
      <c r="B1819" t="s">
        <v>84</v>
      </c>
      <c r="C1819" t="s">
        <v>334</v>
      </c>
      <c r="D1819" t="s">
        <v>78</v>
      </c>
      <c r="E1819">
        <v>2020</v>
      </c>
      <c r="F1819">
        <v>34</v>
      </c>
      <c r="G1819" t="s">
        <v>302</v>
      </c>
      <c r="H1819" t="s">
        <v>80</v>
      </c>
      <c r="I1819">
        <v>47</v>
      </c>
      <c r="L1819" t="s">
        <v>385</v>
      </c>
      <c r="M1819">
        <v>44.65</v>
      </c>
      <c r="N1819">
        <v>2.35</v>
      </c>
      <c r="O1819" t="s">
        <v>391</v>
      </c>
    </row>
    <row r="1820" spans="1:15" hidden="1" x14ac:dyDescent="0.35">
      <c r="A1820" t="s">
        <v>381</v>
      </c>
      <c r="B1820" t="s">
        <v>84</v>
      </c>
      <c r="C1820" t="s">
        <v>334</v>
      </c>
      <c r="D1820" t="s">
        <v>78</v>
      </c>
      <c r="E1820">
        <v>2020</v>
      </c>
      <c r="F1820">
        <v>34</v>
      </c>
      <c r="G1820" t="s">
        <v>302</v>
      </c>
      <c r="H1820" t="s">
        <v>80</v>
      </c>
      <c r="I1820">
        <v>1050</v>
      </c>
      <c r="L1820" t="s">
        <v>385</v>
      </c>
      <c r="M1820">
        <v>997.5</v>
      </c>
      <c r="N1820">
        <v>52.5</v>
      </c>
      <c r="O1820" t="s">
        <v>391</v>
      </c>
    </row>
    <row r="1821" spans="1:15" hidden="1" x14ac:dyDescent="0.35">
      <c r="A1821" t="s">
        <v>381</v>
      </c>
      <c r="B1821" t="s">
        <v>84</v>
      </c>
      <c r="C1821" t="s">
        <v>334</v>
      </c>
      <c r="D1821" t="s">
        <v>78</v>
      </c>
      <c r="E1821">
        <v>2020</v>
      </c>
      <c r="F1821">
        <v>34</v>
      </c>
      <c r="G1821" t="s">
        <v>302</v>
      </c>
      <c r="H1821" t="s">
        <v>80</v>
      </c>
      <c r="I1821">
        <v>54</v>
      </c>
      <c r="L1821" t="s">
        <v>385</v>
      </c>
      <c r="M1821">
        <v>51.3</v>
      </c>
      <c r="N1821">
        <v>2.7</v>
      </c>
      <c r="O1821" t="s">
        <v>391</v>
      </c>
    </row>
    <row r="1822" spans="1:15" hidden="1" x14ac:dyDescent="0.35">
      <c r="A1822" t="s">
        <v>381</v>
      </c>
      <c r="B1822" t="s">
        <v>84</v>
      </c>
      <c r="C1822" t="s">
        <v>334</v>
      </c>
      <c r="D1822" t="s">
        <v>78</v>
      </c>
      <c r="E1822">
        <v>2020</v>
      </c>
      <c r="F1822">
        <v>34</v>
      </c>
      <c r="G1822" t="s">
        <v>302</v>
      </c>
      <c r="H1822" t="s">
        <v>81</v>
      </c>
      <c r="I1822">
        <v>165</v>
      </c>
      <c r="L1822" t="s">
        <v>385</v>
      </c>
      <c r="M1822">
        <v>156.75</v>
      </c>
      <c r="N1822">
        <v>8.25</v>
      </c>
      <c r="O1822" t="s">
        <v>391</v>
      </c>
    </row>
    <row r="1823" spans="1:15" hidden="1" x14ac:dyDescent="0.35">
      <c r="A1823" t="s">
        <v>381</v>
      </c>
      <c r="B1823" t="s">
        <v>84</v>
      </c>
      <c r="C1823" t="s">
        <v>334</v>
      </c>
      <c r="D1823" t="s">
        <v>78</v>
      </c>
      <c r="E1823">
        <v>2020</v>
      </c>
      <c r="F1823">
        <v>34</v>
      </c>
      <c r="G1823" t="s">
        <v>302</v>
      </c>
      <c r="H1823" t="s">
        <v>81</v>
      </c>
      <c r="I1823">
        <v>62</v>
      </c>
      <c r="L1823" t="s">
        <v>385</v>
      </c>
      <c r="M1823">
        <v>58.9</v>
      </c>
      <c r="N1823">
        <v>3.1</v>
      </c>
      <c r="O1823" t="s">
        <v>391</v>
      </c>
    </row>
    <row r="1824" spans="1:15" hidden="1" x14ac:dyDescent="0.35">
      <c r="A1824" t="s">
        <v>381</v>
      </c>
      <c r="B1824" t="s">
        <v>84</v>
      </c>
      <c r="C1824" t="s">
        <v>334</v>
      </c>
      <c r="D1824" t="s">
        <v>78</v>
      </c>
      <c r="E1824">
        <v>2020</v>
      </c>
      <c r="F1824">
        <v>34</v>
      </c>
      <c r="G1824" t="s">
        <v>302</v>
      </c>
      <c r="H1824" t="s">
        <v>80</v>
      </c>
      <c r="I1824">
        <v>596</v>
      </c>
      <c r="L1824" t="s">
        <v>385</v>
      </c>
      <c r="M1824">
        <v>566.20000000000005</v>
      </c>
      <c r="N1824">
        <v>29.8</v>
      </c>
      <c r="O1824" t="s">
        <v>391</v>
      </c>
    </row>
    <row r="1825" spans="1:15" hidden="1" x14ac:dyDescent="0.35">
      <c r="A1825" t="s">
        <v>381</v>
      </c>
      <c r="B1825" t="s">
        <v>84</v>
      </c>
      <c r="C1825" t="s">
        <v>334</v>
      </c>
      <c r="D1825" t="s">
        <v>78</v>
      </c>
      <c r="E1825">
        <v>2020</v>
      </c>
      <c r="F1825">
        <v>34</v>
      </c>
      <c r="G1825" t="s">
        <v>302</v>
      </c>
      <c r="H1825" t="s">
        <v>80</v>
      </c>
      <c r="I1825">
        <v>47</v>
      </c>
      <c r="L1825" t="s">
        <v>385</v>
      </c>
      <c r="M1825">
        <v>44.65</v>
      </c>
      <c r="N1825">
        <v>2.35</v>
      </c>
      <c r="O1825" t="s">
        <v>391</v>
      </c>
    </row>
    <row r="1826" spans="1:15" hidden="1" x14ac:dyDescent="0.35">
      <c r="A1826" t="s">
        <v>381</v>
      </c>
      <c r="B1826" t="s">
        <v>84</v>
      </c>
      <c r="C1826" t="s">
        <v>334</v>
      </c>
      <c r="D1826" t="s">
        <v>78</v>
      </c>
      <c r="E1826">
        <v>2020</v>
      </c>
      <c r="F1826">
        <v>34</v>
      </c>
      <c r="G1826" t="s">
        <v>302</v>
      </c>
      <c r="H1826" t="s">
        <v>80</v>
      </c>
      <c r="I1826">
        <v>1050</v>
      </c>
      <c r="L1826" t="s">
        <v>385</v>
      </c>
      <c r="M1826">
        <v>997.5</v>
      </c>
      <c r="N1826">
        <v>52.5</v>
      </c>
      <c r="O1826" t="s">
        <v>391</v>
      </c>
    </row>
    <row r="1827" spans="1:15" hidden="1" x14ac:dyDescent="0.35">
      <c r="A1827" t="s">
        <v>381</v>
      </c>
      <c r="B1827" t="s">
        <v>84</v>
      </c>
      <c r="C1827" t="s">
        <v>334</v>
      </c>
      <c r="D1827" t="s">
        <v>78</v>
      </c>
      <c r="E1827">
        <v>2020</v>
      </c>
      <c r="F1827">
        <v>34</v>
      </c>
      <c r="G1827" t="s">
        <v>302</v>
      </c>
      <c r="H1827" t="s">
        <v>80</v>
      </c>
      <c r="I1827">
        <v>54</v>
      </c>
      <c r="L1827" t="s">
        <v>385</v>
      </c>
      <c r="M1827">
        <v>51.3</v>
      </c>
      <c r="N1827">
        <v>2.7</v>
      </c>
      <c r="O1827" t="s">
        <v>391</v>
      </c>
    </row>
    <row r="1828" spans="1:15" hidden="1" x14ac:dyDescent="0.35">
      <c r="A1828" t="s">
        <v>381</v>
      </c>
      <c r="B1828" t="s">
        <v>84</v>
      </c>
      <c r="C1828" t="s">
        <v>334</v>
      </c>
      <c r="D1828" t="s">
        <v>78</v>
      </c>
      <c r="E1828">
        <v>2020</v>
      </c>
      <c r="F1828">
        <v>34</v>
      </c>
      <c r="G1828" t="s">
        <v>302</v>
      </c>
      <c r="H1828" t="s">
        <v>81</v>
      </c>
      <c r="I1828">
        <v>165</v>
      </c>
      <c r="L1828" t="s">
        <v>385</v>
      </c>
      <c r="M1828">
        <v>156.75</v>
      </c>
      <c r="N1828">
        <v>8.25</v>
      </c>
      <c r="O1828" t="s">
        <v>391</v>
      </c>
    </row>
    <row r="1829" spans="1:15" hidden="1" x14ac:dyDescent="0.35">
      <c r="A1829" t="s">
        <v>381</v>
      </c>
      <c r="B1829" t="s">
        <v>84</v>
      </c>
      <c r="C1829" t="s">
        <v>334</v>
      </c>
      <c r="D1829" t="s">
        <v>78</v>
      </c>
      <c r="E1829">
        <v>2020</v>
      </c>
      <c r="F1829">
        <v>34</v>
      </c>
      <c r="G1829" t="s">
        <v>302</v>
      </c>
      <c r="H1829" t="s">
        <v>81</v>
      </c>
      <c r="I1829">
        <v>62</v>
      </c>
      <c r="L1829" t="s">
        <v>385</v>
      </c>
      <c r="M1829">
        <v>58.9</v>
      </c>
      <c r="N1829">
        <v>3.1</v>
      </c>
      <c r="O1829" t="s">
        <v>391</v>
      </c>
    </row>
    <row r="1830" spans="1:15" hidden="1" x14ac:dyDescent="0.35">
      <c r="A1830" t="s">
        <v>381</v>
      </c>
      <c r="B1830" t="s">
        <v>84</v>
      </c>
      <c r="C1830" t="s">
        <v>334</v>
      </c>
      <c r="D1830" t="s">
        <v>78</v>
      </c>
      <c r="E1830">
        <v>2021</v>
      </c>
      <c r="F1830">
        <v>34</v>
      </c>
      <c r="G1830" t="s">
        <v>302</v>
      </c>
      <c r="H1830" t="s">
        <v>80</v>
      </c>
      <c r="I1830">
        <v>367</v>
      </c>
      <c r="L1830" t="s">
        <v>385</v>
      </c>
      <c r="M1830">
        <v>348.65</v>
      </c>
      <c r="N1830">
        <v>18.350000000000001</v>
      </c>
      <c r="O1830" t="s">
        <v>391</v>
      </c>
    </row>
    <row r="1831" spans="1:15" hidden="1" x14ac:dyDescent="0.35">
      <c r="A1831" t="s">
        <v>381</v>
      </c>
      <c r="B1831" t="s">
        <v>84</v>
      </c>
      <c r="C1831" t="s">
        <v>334</v>
      </c>
      <c r="D1831" t="s">
        <v>78</v>
      </c>
      <c r="E1831">
        <v>2021</v>
      </c>
      <c r="F1831">
        <v>34</v>
      </c>
      <c r="G1831" t="s">
        <v>302</v>
      </c>
      <c r="H1831" t="s">
        <v>80</v>
      </c>
      <c r="I1831">
        <v>25</v>
      </c>
      <c r="L1831" t="s">
        <v>385</v>
      </c>
      <c r="M1831">
        <v>23.75</v>
      </c>
      <c r="N1831">
        <v>1.25</v>
      </c>
      <c r="O1831" t="s">
        <v>391</v>
      </c>
    </row>
    <row r="1832" spans="1:15" hidden="1" x14ac:dyDescent="0.35">
      <c r="A1832" t="s">
        <v>381</v>
      </c>
      <c r="B1832" t="s">
        <v>84</v>
      </c>
      <c r="C1832" t="s">
        <v>334</v>
      </c>
      <c r="D1832" t="s">
        <v>78</v>
      </c>
      <c r="E1832">
        <v>2021</v>
      </c>
      <c r="F1832">
        <v>34</v>
      </c>
      <c r="G1832" t="s">
        <v>302</v>
      </c>
      <c r="H1832" t="s">
        <v>80</v>
      </c>
      <c r="I1832">
        <v>622</v>
      </c>
      <c r="L1832" t="s">
        <v>385</v>
      </c>
      <c r="M1832">
        <v>590.9</v>
      </c>
      <c r="N1832">
        <v>31.1</v>
      </c>
      <c r="O1832" t="s">
        <v>391</v>
      </c>
    </row>
    <row r="1833" spans="1:15" hidden="1" x14ac:dyDescent="0.35">
      <c r="A1833" t="s">
        <v>381</v>
      </c>
      <c r="B1833" t="s">
        <v>84</v>
      </c>
      <c r="C1833" t="s">
        <v>334</v>
      </c>
      <c r="D1833" t="s">
        <v>78</v>
      </c>
      <c r="E1833">
        <v>2021</v>
      </c>
      <c r="F1833">
        <v>34</v>
      </c>
      <c r="G1833" t="s">
        <v>302</v>
      </c>
      <c r="H1833" t="s">
        <v>80</v>
      </c>
      <c r="I1833">
        <v>51</v>
      </c>
      <c r="L1833" t="s">
        <v>385</v>
      </c>
      <c r="M1833">
        <v>48.45</v>
      </c>
      <c r="N1833">
        <v>2.5499999999999998</v>
      </c>
      <c r="O1833" t="s">
        <v>391</v>
      </c>
    </row>
    <row r="1834" spans="1:15" hidden="1" x14ac:dyDescent="0.35">
      <c r="A1834" t="s">
        <v>381</v>
      </c>
      <c r="B1834" t="s">
        <v>84</v>
      </c>
      <c r="C1834" t="s">
        <v>372</v>
      </c>
      <c r="D1834" t="s">
        <v>78</v>
      </c>
      <c r="E1834">
        <v>2021</v>
      </c>
      <c r="F1834">
        <v>34</v>
      </c>
      <c r="G1834" t="s">
        <v>302</v>
      </c>
      <c r="H1834" t="s">
        <v>80</v>
      </c>
      <c r="I1834">
        <v>427</v>
      </c>
      <c r="L1834" t="s">
        <v>385</v>
      </c>
      <c r="M1834">
        <v>387.54</v>
      </c>
      <c r="N1834">
        <v>39.46</v>
      </c>
      <c r="O1834" t="s">
        <v>401</v>
      </c>
    </row>
    <row r="1835" spans="1:15" hidden="1" x14ac:dyDescent="0.35">
      <c r="A1835" t="s">
        <v>381</v>
      </c>
      <c r="B1835" t="s">
        <v>84</v>
      </c>
      <c r="C1835" t="s">
        <v>372</v>
      </c>
      <c r="D1835" t="s">
        <v>78</v>
      </c>
      <c r="E1835">
        <v>2021</v>
      </c>
      <c r="F1835">
        <v>34</v>
      </c>
      <c r="G1835" t="s">
        <v>302</v>
      </c>
      <c r="H1835" t="s">
        <v>80</v>
      </c>
      <c r="I1835">
        <v>23</v>
      </c>
      <c r="L1835" t="s">
        <v>385</v>
      </c>
      <c r="M1835">
        <v>20.87</v>
      </c>
      <c r="N1835">
        <v>2.13</v>
      </c>
      <c r="O1835" t="s">
        <v>401</v>
      </c>
    </row>
    <row r="1836" spans="1:15" hidden="1" x14ac:dyDescent="0.35">
      <c r="A1836" t="s">
        <v>381</v>
      </c>
      <c r="B1836" t="s">
        <v>84</v>
      </c>
      <c r="C1836" t="s">
        <v>372</v>
      </c>
      <c r="D1836" t="s">
        <v>78</v>
      </c>
      <c r="E1836">
        <v>2021</v>
      </c>
      <c r="F1836">
        <v>34</v>
      </c>
      <c r="G1836" t="s">
        <v>302</v>
      </c>
      <c r="H1836" t="s">
        <v>80</v>
      </c>
      <c r="I1836">
        <v>1517</v>
      </c>
      <c r="L1836" t="s">
        <v>385</v>
      </c>
      <c r="M1836">
        <v>1376.82</v>
      </c>
      <c r="N1836">
        <v>140.18</v>
      </c>
      <c r="O1836" t="s">
        <v>401</v>
      </c>
    </row>
    <row r="1837" spans="1:15" hidden="1" x14ac:dyDescent="0.35">
      <c r="A1837" t="s">
        <v>381</v>
      </c>
      <c r="B1837" t="s">
        <v>84</v>
      </c>
      <c r="C1837" t="s">
        <v>372</v>
      </c>
      <c r="D1837" t="s">
        <v>78</v>
      </c>
      <c r="E1837">
        <v>2021</v>
      </c>
      <c r="F1837">
        <v>34</v>
      </c>
      <c r="G1837" t="s">
        <v>302</v>
      </c>
      <c r="H1837" t="s">
        <v>80</v>
      </c>
      <c r="I1837">
        <v>63</v>
      </c>
      <c r="L1837" t="s">
        <v>385</v>
      </c>
      <c r="M1837">
        <v>57.18</v>
      </c>
      <c r="N1837">
        <v>5.82</v>
      </c>
      <c r="O1837" t="s">
        <v>401</v>
      </c>
    </row>
    <row r="1838" spans="1:15" hidden="1" x14ac:dyDescent="0.35">
      <c r="A1838" t="s">
        <v>381</v>
      </c>
      <c r="B1838" t="s">
        <v>84</v>
      </c>
      <c r="C1838" t="s">
        <v>352</v>
      </c>
      <c r="D1838" t="s">
        <v>78</v>
      </c>
      <c r="E1838">
        <v>2021</v>
      </c>
      <c r="F1838">
        <v>79</v>
      </c>
      <c r="G1838" t="s">
        <v>312</v>
      </c>
      <c r="H1838" t="s">
        <v>80</v>
      </c>
      <c r="I1838">
        <v>414</v>
      </c>
      <c r="L1838" t="s">
        <v>385</v>
      </c>
      <c r="O1838" t="s">
        <v>399</v>
      </c>
    </row>
    <row r="1839" spans="1:15" hidden="1" x14ac:dyDescent="0.35">
      <c r="A1839" t="s">
        <v>381</v>
      </c>
      <c r="B1839" t="s">
        <v>84</v>
      </c>
      <c r="C1839" t="s">
        <v>352</v>
      </c>
      <c r="D1839" t="s">
        <v>78</v>
      </c>
      <c r="E1839">
        <v>2021</v>
      </c>
      <c r="F1839">
        <v>79</v>
      </c>
      <c r="G1839" t="s">
        <v>312</v>
      </c>
      <c r="H1839" t="s">
        <v>80</v>
      </c>
      <c r="I1839">
        <v>545</v>
      </c>
      <c r="L1839" t="s">
        <v>385</v>
      </c>
      <c r="O1839" t="s">
        <v>399</v>
      </c>
    </row>
    <row r="1840" spans="1:15" hidden="1" x14ac:dyDescent="0.35">
      <c r="A1840" t="s">
        <v>381</v>
      </c>
      <c r="B1840" t="s">
        <v>84</v>
      </c>
      <c r="C1840" t="s">
        <v>352</v>
      </c>
      <c r="D1840" t="s">
        <v>78</v>
      </c>
      <c r="E1840">
        <v>2021</v>
      </c>
      <c r="F1840">
        <v>79</v>
      </c>
      <c r="G1840" t="s">
        <v>312</v>
      </c>
      <c r="H1840" t="s">
        <v>80</v>
      </c>
      <c r="I1840">
        <v>15</v>
      </c>
      <c r="L1840" t="s">
        <v>385</v>
      </c>
      <c r="O1840" t="s">
        <v>399</v>
      </c>
    </row>
    <row r="1841" spans="1:15" hidden="1" x14ac:dyDescent="0.35">
      <c r="A1841" t="s">
        <v>381</v>
      </c>
      <c r="B1841" t="s">
        <v>84</v>
      </c>
      <c r="C1841" t="s">
        <v>352</v>
      </c>
      <c r="D1841" t="s">
        <v>78</v>
      </c>
      <c r="E1841">
        <v>2021</v>
      </c>
      <c r="F1841">
        <v>34</v>
      </c>
      <c r="G1841" t="s">
        <v>302</v>
      </c>
      <c r="H1841" t="s">
        <v>80</v>
      </c>
      <c r="I1841">
        <v>99</v>
      </c>
      <c r="L1841" t="s">
        <v>385</v>
      </c>
      <c r="M1841">
        <v>94.05</v>
      </c>
      <c r="N1841">
        <v>4.95</v>
      </c>
      <c r="O1841" t="s">
        <v>399</v>
      </c>
    </row>
    <row r="1842" spans="1:15" hidden="1" x14ac:dyDescent="0.35">
      <c r="A1842" t="s">
        <v>381</v>
      </c>
      <c r="B1842" t="s">
        <v>84</v>
      </c>
      <c r="C1842" t="s">
        <v>352</v>
      </c>
      <c r="D1842" t="s">
        <v>78</v>
      </c>
      <c r="E1842">
        <v>2021</v>
      </c>
      <c r="F1842">
        <v>34</v>
      </c>
      <c r="G1842" t="s">
        <v>302</v>
      </c>
      <c r="H1842" t="s">
        <v>80</v>
      </c>
      <c r="I1842">
        <v>129</v>
      </c>
      <c r="L1842" t="s">
        <v>385</v>
      </c>
      <c r="M1842">
        <v>122.55</v>
      </c>
      <c r="N1842">
        <v>6.45</v>
      </c>
      <c r="O1842" t="s">
        <v>399</v>
      </c>
    </row>
    <row r="1843" spans="1:15" hidden="1" x14ac:dyDescent="0.35">
      <c r="A1843" t="s">
        <v>381</v>
      </c>
      <c r="B1843" t="s">
        <v>84</v>
      </c>
      <c r="C1843" t="s">
        <v>352</v>
      </c>
      <c r="D1843" t="s">
        <v>78</v>
      </c>
      <c r="E1843">
        <v>2021</v>
      </c>
      <c r="F1843">
        <v>34</v>
      </c>
      <c r="G1843" t="s">
        <v>302</v>
      </c>
      <c r="H1843" t="s">
        <v>80</v>
      </c>
      <c r="I1843">
        <v>3</v>
      </c>
      <c r="L1843" t="s">
        <v>385</v>
      </c>
      <c r="M1843">
        <v>2.85</v>
      </c>
      <c r="N1843">
        <v>0.15</v>
      </c>
      <c r="O1843" t="s">
        <v>399</v>
      </c>
    </row>
    <row r="1844" spans="1:15" hidden="1" x14ac:dyDescent="0.35">
      <c r="A1844" t="s">
        <v>381</v>
      </c>
      <c r="B1844" t="s">
        <v>84</v>
      </c>
      <c r="C1844" t="s">
        <v>384</v>
      </c>
      <c r="D1844" t="s">
        <v>78</v>
      </c>
      <c r="E1844">
        <v>2021</v>
      </c>
      <c r="F1844">
        <v>34</v>
      </c>
      <c r="G1844" t="s">
        <v>302</v>
      </c>
      <c r="H1844" t="s">
        <v>80</v>
      </c>
      <c r="I1844">
        <v>258</v>
      </c>
      <c r="L1844" t="s">
        <v>385</v>
      </c>
      <c r="M1844">
        <v>245.1</v>
      </c>
      <c r="N1844">
        <v>12.9</v>
      </c>
      <c r="O1844" t="s">
        <v>404</v>
      </c>
    </row>
    <row r="1845" spans="1:15" hidden="1" x14ac:dyDescent="0.35">
      <c r="A1845" t="s">
        <v>381</v>
      </c>
      <c r="B1845" t="s">
        <v>84</v>
      </c>
      <c r="C1845" t="s">
        <v>384</v>
      </c>
      <c r="D1845" t="s">
        <v>78</v>
      </c>
      <c r="E1845">
        <v>2021</v>
      </c>
      <c r="F1845">
        <v>34</v>
      </c>
      <c r="G1845" t="s">
        <v>302</v>
      </c>
      <c r="H1845" t="s">
        <v>80</v>
      </c>
      <c r="I1845">
        <v>3</v>
      </c>
      <c r="L1845" t="s">
        <v>385</v>
      </c>
      <c r="M1845">
        <v>2.85</v>
      </c>
      <c r="N1845">
        <v>0.15</v>
      </c>
      <c r="O1845" t="s">
        <v>404</v>
      </c>
    </row>
    <row r="1846" spans="1:15" hidden="1" x14ac:dyDescent="0.35">
      <c r="A1846" t="s">
        <v>381</v>
      </c>
      <c r="B1846" t="s">
        <v>84</v>
      </c>
      <c r="C1846" t="s">
        <v>384</v>
      </c>
      <c r="D1846" t="s">
        <v>78</v>
      </c>
      <c r="E1846">
        <v>2021</v>
      </c>
      <c r="F1846">
        <v>34</v>
      </c>
      <c r="G1846" t="s">
        <v>302</v>
      </c>
      <c r="H1846" t="s">
        <v>80</v>
      </c>
      <c r="I1846">
        <v>233</v>
      </c>
      <c r="L1846" t="s">
        <v>385</v>
      </c>
      <c r="M1846">
        <v>221.35</v>
      </c>
      <c r="N1846">
        <v>11.65</v>
      </c>
      <c r="O1846" t="s">
        <v>404</v>
      </c>
    </row>
    <row r="1847" spans="1:15" hidden="1" x14ac:dyDescent="0.35">
      <c r="A1847" t="s">
        <v>381</v>
      </c>
      <c r="B1847" t="s">
        <v>84</v>
      </c>
      <c r="C1847" t="s">
        <v>384</v>
      </c>
      <c r="D1847" t="s">
        <v>78</v>
      </c>
      <c r="E1847">
        <v>2021</v>
      </c>
      <c r="F1847">
        <v>34</v>
      </c>
      <c r="G1847" t="s">
        <v>302</v>
      </c>
      <c r="H1847" t="s">
        <v>80</v>
      </c>
      <c r="I1847">
        <v>45</v>
      </c>
      <c r="L1847" t="s">
        <v>385</v>
      </c>
      <c r="M1847">
        <v>42.75</v>
      </c>
      <c r="N1847">
        <v>2.25</v>
      </c>
      <c r="O1847" t="s">
        <v>404</v>
      </c>
    </row>
    <row r="1848" spans="1:15" hidden="1" x14ac:dyDescent="0.35">
      <c r="A1848" t="s">
        <v>406</v>
      </c>
      <c r="B1848" t="s">
        <v>304</v>
      </c>
      <c r="C1848" t="s">
        <v>87</v>
      </c>
      <c r="D1848" t="s">
        <v>78</v>
      </c>
      <c r="E1848">
        <v>2019</v>
      </c>
      <c r="F1848">
        <v>22</v>
      </c>
      <c r="G1848" t="s">
        <v>367</v>
      </c>
      <c r="H1848" t="s">
        <v>80</v>
      </c>
      <c r="I1848">
        <v>10594</v>
      </c>
      <c r="L1848" t="s">
        <v>410</v>
      </c>
      <c r="O1848" t="s">
        <v>387</v>
      </c>
    </row>
    <row r="1849" spans="1:15" hidden="1" x14ac:dyDescent="0.35">
      <c r="A1849" t="s">
        <v>406</v>
      </c>
      <c r="B1849" t="s">
        <v>304</v>
      </c>
      <c r="C1849" t="s">
        <v>87</v>
      </c>
      <c r="D1849" t="s">
        <v>78</v>
      </c>
      <c r="E1849">
        <v>2019</v>
      </c>
      <c r="F1849">
        <v>22</v>
      </c>
      <c r="G1849" t="s">
        <v>367</v>
      </c>
      <c r="H1849" t="s">
        <v>80</v>
      </c>
      <c r="I1849">
        <v>41</v>
      </c>
      <c r="L1849" t="s">
        <v>410</v>
      </c>
      <c r="O1849" t="s">
        <v>387</v>
      </c>
    </row>
    <row r="1850" spans="1:15" hidden="1" x14ac:dyDescent="0.35">
      <c r="A1850" t="s">
        <v>406</v>
      </c>
      <c r="B1850" t="s">
        <v>304</v>
      </c>
      <c r="C1850" t="s">
        <v>87</v>
      </c>
      <c r="D1850" t="s">
        <v>78</v>
      </c>
      <c r="E1850">
        <v>2019</v>
      </c>
      <c r="F1850">
        <v>22</v>
      </c>
      <c r="G1850" t="s">
        <v>367</v>
      </c>
      <c r="H1850" t="s">
        <v>80</v>
      </c>
      <c r="I1850">
        <v>3968</v>
      </c>
      <c r="L1850" t="s">
        <v>410</v>
      </c>
      <c r="O1850" t="s">
        <v>387</v>
      </c>
    </row>
    <row r="1851" spans="1:15" hidden="1" x14ac:dyDescent="0.35">
      <c r="A1851" t="s">
        <v>406</v>
      </c>
      <c r="B1851" t="s">
        <v>304</v>
      </c>
      <c r="C1851" t="s">
        <v>87</v>
      </c>
      <c r="D1851" t="s">
        <v>78</v>
      </c>
      <c r="E1851">
        <v>2019</v>
      </c>
      <c r="F1851">
        <v>22</v>
      </c>
      <c r="G1851" t="s">
        <v>367</v>
      </c>
      <c r="H1851" t="s">
        <v>80</v>
      </c>
      <c r="I1851">
        <v>330</v>
      </c>
      <c r="L1851" t="s">
        <v>410</v>
      </c>
      <c r="O1851" t="s">
        <v>387</v>
      </c>
    </row>
    <row r="1852" spans="1:15" hidden="1" x14ac:dyDescent="0.35">
      <c r="A1852" t="s">
        <v>406</v>
      </c>
      <c r="B1852" t="s">
        <v>304</v>
      </c>
      <c r="C1852" t="s">
        <v>87</v>
      </c>
      <c r="D1852" t="s">
        <v>78</v>
      </c>
      <c r="E1852">
        <v>2019</v>
      </c>
      <c r="F1852">
        <v>22</v>
      </c>
      <c r="G1852" t="s">
        <v>367</v>
      </c>
      <c r="H1852" t="s">
        <v>81</v>
      </c>
      <c r="I1852">
        <v>42</v>
      </c>
      <c r="L1852" t="s">
        <v>410</v>
      </c>
      <c r="O1852" t="s">
        <v>387</v>
      </c>
    </row>
    <row r="1853" spans="1:15" hidden="1" x14ac:dyDescent="0.35">
      <c r="A1853" t="s">
        <v>406</v>
      </c>
      <c r="B1853" t="s">
        <v>304</v>
      </c>
      <c r="C1853" t="s">
        <v>87</v>
      </c>
      <c r="D1853" t="s">
        <v>78</v>
      </c>
      <c r="E1853">
        <v>2019</v>
      </c>
      <c r="F1853">
        <v>22</v>
      </c>
      <c r="G1853" t="s">
        <v>367</v>
      </c>
      <c r="H1853" t="s">
        <v>81</v>
      </c>
      <c r="I1853">
        <v>23</v>
      </c>
      <c r="L1853" t="s">
        <v>410</v>
      </c>
      <c r="O1853" t="s">
        <v>387</v>
      </c>
    </row>
    <row r="1854" spans="1:15" hidden="1" x14ac:dyDescent="0.35">
      <c r="A1854" t="s">
        <v>406</v>
      </c>
      <c r="B1854" t="s">
        <v>304</v>
      </c>
      <c r="C1854" t="s">
        <v>87</v>
      </c>
      <c r="D1854" t="s">
        <v>78</v>
      </c>
      <c r="E1854">
        <v>2019</v>
      </c>
      <c r="F1854">
        <v>34</v>
      </c>
      <c r="G1854" t="s">
        <v>302</v>
      </c>
      <c r="H1854" t="s">
        <v>80</v>
      </c>
      <c r="I1854">
        <v>178327</v>
      </c>
      <c r="L1854" t="s">
        <v>410</v>
      </c>
      <c r="M1854">
        <v>173988</v>
      </c>
      <c r="N1854">
        <v>4339</v>
      </c>
      <c r="O1854" t="s">
        <v>387</v>
      </c>
    </row>
    <row r="1855" spans="1:15" hidden="1" x14ac:dyDescent="0.35">
      <c r="A1855" t="s">
        <v>406</v>
      </c>
      <c r="B1855" t="s">
        <v>304</v>
      </c>
      <c r="C1855" t="s">
        <v>87</v>
      </c>
      <c r="D1855" t="s">
        <v>78</v>
      </c>
      <c r="E1855">
        <v>2019</v>
      </c>
      <c r="F1855">
        <v>34</v>
      </c>
      <c r="G1855" t="s">
        <v>302</v>
      </c>
      <c r="H1855" t="s">
        <v>80</v>
      </c>
      <c r="I1855">
        <v>696</v>
      </c>
      <c r="L1855" t="s">
        <v>410</v>
      </c>
      <c r="M1855">
        <v>679</v>
      </c>
      <c r="N1855">
        <v>17</v>
      </c>
      <c r="O1855" t="s">
        <v>387</v>
      </c>
    </row>
    <row r="1856" spans="1:15" hidden="1" x14ac:dyDescent="0.35">
      <c r="A1856" t="s">
        <v>406</v>
      </c>
      <c r="B1856" t="s">
        <v>304</v>
      </c>
      <c r="C1856" t="s">
        <v>87</v>
      </c>
      <c r="D1856" t="s">
        <v>78</v>
      </c>
      <c r="E1856">
        <v>2019</v>
      </c>
      <c r="F1856">
        <v>34</v>
      </c>
      <c r="G1856" t="s">
        <v>302</v>
      </c>
      <c r="H1856" t="s">
        <v>80</v>
      </c>
      <c r="I1856">
        <v>66799</v>
      </c>
      <c r="L1856" t="s">
        <v>410</v>
      </c>
      <c r="M1856">
        <v>65174</v>
      </c>
      <c r="N1856">
        <v>1625</v>
      </c>
      <c r="O1856" t="s">
        <v>387</v>
      </c>
    </row>
    <row r="1857" spans="1:15" hidden="1" x14ac:dyDescent="0.35">
      <c r="A1857" t="s">
        <v>406</v>
      </c>
      <c r="B1857" t="s">
        <v>304</v>
      </c>
      <c r="C1857" t="s">
        <v>87</v>
      </c>
      <c r="D1857" t="s">
        <v>78</v>
      </c>
      <c r="E1857">
        <v>2019</v>
      </c>
      <c r="F1857">
        <v>34</v>
      </c>
      <c r="G1857" t="s">
        <v>302</v>
      </c>
      <c r="H1857" t="s">
        <v>80</v>
      </c>
      <c r="I1857">
        <v>5547</v>
      </c>
      <c r="L1857" t="s">
        <v>410</v>
      </c>
      <c r="M1857">
        <v>5412</v>
      </c>
      <c r="N1857">
        <v>135</v>
      </c>
      <c r="O1857" t="s">
        <v>387</v>
      </c>
    </row>
    <row r="1858" spans="1:15" hidden="1" x14ac:dyDescent="0.35">
      <c r="A1858" t="s">
        <v>406</v>
      </c>
      <c r="B1858" t="s">
        <v>304</v>
      </c>
      <c r="C1858" t="s">
        <v>87</v>
      </c>
      <c r="D1858" t="s">
        <v>78</v>
      </c>
      <c r="E1858">
        <v>2019</v>
      </c>
      <c r="F1858">
        <v>34</v>
      </c>
      <c r="G1858" t="s">
        <v>302</v>
      </c>
      <c r="H1858" t="s">
        <v>81</v>
      </c>
      <c r="I1858">
        <v>706</v>
      </c>
      <c r="L1858" t="s">
        <v>410</v>
      </c>
      <c r="M1858">
        <v>689</v>
      </c>
      <c r="N1858">
        <v>17</v>
      </c>
      <c r="O1858" t="s">
        <v>387</v>
      </c>
    </row>
    <row r="1859" spans="1:15" hidden="1" x14ac:dyDescent="0.35">
      <c r="A1859" t="s">
        <v>406</v>
      </c>
      <c r="B1859" t="s">
        <v>304</v>
      </c>
      <c r="C1859" t="s">
        <v>87</v>
      </c>
      <c r="D1859" t="s">
        <v>78</v>
      </c>
      <c r="E1859">
        <v>2019</v>
      </c>
      <c r="F1859">
        <v>34</v>
      </c>
      <c r="G1859" t="s">
        <v>302</v>
      </c>
      <c r="H1859" t="s">
        <v>81</v>
      </c>
      <c r="I1859">
        <v>382</v>
      </c>
      <c r="L1859" t="s">
        <v>410</v>
      </c>
      <c r="M1859">
        <v>373</v>
      </c>
      <c r="N1859">
        <v>9</v>
      </c>
      <c r="O1859" t="s">
        <v>387</v>
      </c>
    </row>
    <row r="1860" spans="1:15" hidden="1" x14ac:dyDescent="0.35">
      <c r="A1860" t="s">
        <v>406</v>
      </c>
      <c r="B1860" t="s">
        <v>304</v>
      </c>
      <c r="C1860" t="s">
        <v>87</v>
      </c>
      <c r="D1860" t="s">
        <v>78</v>
      </c>
      <c r="E1860">
        <v>2019</v>
      </c>
      <c r="F1860">
        <v>67</v>
      </c>
      <c r="G1860" t="s">
        <v>303</v>
      </c>
      <c r="H1860" t="s">
        <v>80</v>
      </c>
      <c r="I1860">
        <v>3146</v>
      </c>
      <c r="J1860">
        <v>229</v>
      </c>
      <c r="K1860">
        <v>2917</v>
      </c>
      <c r="L1860" t="s">
        <v>410</v>
      </c>
      <c r="O1860" t="s">
        <v>387</v>
      </c>
    </row>
    <row r="1861" spans="1:15" hidden="1" x14ac:dyDescent="0.35">
      <c r="A1861" t="s">
        <v>406</v>
      </c>
      <c r="B1861" t="s">
        <v>304</v>
      </c>
      <c r="C1861" t="s">
        <v>87</v>
      </c>
      <c r="D1861" t="s">
        <v>78</v>
      </c>
      <c r="E1861">
        <v>2019</v>
      </c>
      <c r="F1861">
        <v>67</v>
      </c>
      <c r="G1861" t="s">
        <v>303</v>
      </c>
      <c r="H1861" t="s">
        <v>80</v>
      </c>
      <c r="I1861">
        <v>409</v>
      </c>
      <c r="J1861">
        <v>264</v>
      </c>
      <c r="K1861">
        <v>145</v>
      </c>
      <c r="L1861" t="s">
        <v>410</v>
      </c>
      <c r="O1861" t="s">
        <v>387</v>
      </c>
    </row>
    <row r="1862" spans="1:15" hidden="1" x14ac:dyDescent="0.35">
      <c r="A1862" t="s">
        <v>406</v>
      </c>
      <c r="B1862" t="s">
        <v>304</v>
      </c>
      <c r="C1862" t="s">
        <v>87</v>
      </c>
      <c r="D1862" t="s">
        <v>78</v>
      </c>
      <c r="E1862">
        <v>2019</v>
      </c>
      <c r="F1862">
        <v>67</v>
      </c>
      <c r="G1862" t="s">
        <v>303</v>
      </c>
      <c r="H1862" t="s">
        <v>81</v>
      </c>
      <c r="I1862">
        <v>782</v>
      </c>
      <c r="J1862">
        <v>0</v>
      </c>
      <c r="K1862">
        <v>782</v>
      </c>
      <c r="L1862" t="s">
        <v>410</v>
      </c>
      <c r="O1862" t="s">
        <v>387</v>
      </c>
    </row>
    <row r="1863" spans="1:15" hidden="1" x14ac:dyDescent="0.35">
      <c r="A1863" t="s">
        <v>406</v>
      </c>
      <c r="B1863" t="s">
        <v>304</v>
      </c>
      <c r="C1863" t="s">
        <v>87</v>
      </c>
      <c r="D1863" t="s">
        <v>78</v>
      </c>
      <c r="E1863">
        <v>2019</v>
      </c>
      <c r="F1863">
        <v>22</v>
      </c>
      <c r="G1863" t="s">
        <v>367</v>
      </c>
      <c r="H1863" t="s">
        <v>80</v>
      </c>
      <c r="I1863">
        <v>14108</v>
      </c>
      <c r="L1863" t="s">
        <v>410</v>
      </c>
      <c r="O1863" t="s">
        <v>387</v>
      </c>
    </row>
    <row r="1864" spans="1:15" hidden="1" x14ac:dyDescent="0.35">
      <c r="A1864" t="s">
        <v>406</v>
      </c>
      <c r="B1864" t="s">
        <v>304</v>
      </c>
      <c r="C1864" t="s">
        <v>87</v>
      </c>
      <c r="D1864" t="s">
        <v>78</v>
      </c>
      <c r="E1864">
        <v>2019</v>
      </c>
      <c r="F1864">
        <v>22</v>
      </c>
      <c r="G1864" t="s">
        <v>367</v>
      </c>
      <c r="H1864" t="s">
        <v>80</v>
      </c>
      <c r="I1864">
        <v>144</v>
      </c>
      <c r="L1864" t="s">
        <v>410</v>
      </c>
      <c r="O1864" t="s">
        <v>387</v>
      </c>
    </row>
    <row r="1865" spans="1:15" hidden="1" x14ac:dyDescent="0.35">
      <c r="A1865" t="s">
        <v>406</v>
      </c>
      <c r="B1865" t="s">
        <v>304</v>
      </c>
      <c r="C1865" t="s">
        <v>87</v>
      </c>
      <c r="D1865" t="s">
        <v>78</v>
      </c>
      <c r="E1865">
        <v>2019</v>
      </c>
      <c r="F1865">
        <v>22</v>
      </c>
      <c r="G1865" t="s">
        <v>367</v>
      </c>
      <c r="H1865" t="s">
        <v>80</v>
      </c>
      <c r="I1865">
        <v>6636</v>
      </c>
      <c r="L1865" t="s">
        <v>410</v>
      </c>
      <c r="O1865" t="s">
        <v>387</v>
      </c>
    </row>
    <row r="1866" spans="1:15" hidden="1" x14ac:dyDescent="0.35">
      <c r="A1866" t="s">
        <v>406</v>
      </c>
      <c r="B1866" t="s">
        <v>304</v>
      </c>
      <c r="C1866" t="s">
        <v>87</v>
      </c>
      <c r="D1866" t="s">
        <v>78</v>
      </c>
      <c r="E1866">
        <v>2019</v>
      </c>
      <c r="F1866">
        <v>22</v>
      </c>
      <c r="G1866" t="s">
        <v>367</v>
      </c>
      <c r="H1866" t="s">
        <v>80</v>
      </c>
      <c r="I1866">
        <v>207</v>
      </c>
      <c r="L1866" t="s">
        <v>410</v>
      </c>
      <c r="O1866" t="s">
        <v>387</v>
      </c>
    </row>
    <row r="1867" spans="1:15" hidden="1" x14ac:dyDescent="0.35">
      <c r="A1867" t="s">
        <v>406</v>
      </c>
      <c r="B1867" t="s">
        <v>304</v>
      </c>
      <c r="C1867" t="s">
        <v>87</v>
      </c>
      <c r="D1867" t="s">
        <v>78</v>
      </c>
      <c r="E1867">
        <v>2019</v>
      </c>
      <c r="F1867">
        <v>22</v>
      </c>
      <c r="G1867" t="s">
        <v>367</v>
      </c>
      <c r="H1867" t="s">
        <v>81</v>
      </c>
      <c r="I1867">
        <v>50</v>
      </c>
      <c r="L1867" t="s">
        <v>410</v>
      </c>
      <c r="O1867" t="s">
        <v>387</v>
      </c>
    </row>
    <row r="1868" spans="1:15" hidden="1" x14ac:dyDescent="0.35">
      <c r="A1868" t="s">
        <v>406</v>
      </c>
      <c r="B1868" t="s">
        <v>304</v>
      </c>
      <c r="C1868" t="s">
        <v>87</v>
      </c>
      <c r="D1868" t="s">
        <v>78</v>
      </c>
      <c r="E1868">
        <v>2019</v>
      </c>
      <c r="F1868">
        <v>34</v>
      </c>
      <c r="G1868" t="s">
        <v>302</v>
      </c>
      <c r="H1868" t="s">
        <v>80</v>
      </c>
      <c r="I1868">
        <v>237472</v>
      </c>
      <c r="L1868" t="s">
        <v>410</v>
      </c>
      <c r="M1868">
        <v>231694</v>
      </c>
      <c r="N1868">
        <v>5778</v>
      </c>
      <c r="O1868" t="s">
        <v>387</v>
      </c>
    </row>
    <row r="1869" spans="1:15" hidden="1" x14ac:dyDescent="0.35">
      <c r="A1869" t="s">
        <v>406</v>
      </c>
      <c r="B1869" t="s">
        <v>304</v>
      </c>
      <c r="C1869" t="s">
        <v>87</v>
      </c>
      <c r="D1869" t="s">
        <v>78</v>
      </c>
      <c r="E1869">
        <v>2019</v>
      </c>
      <c r="F1869">
        <v>34</v>
      </c>
      <c r="G1869" t="s">
        <v>302</v>
      </c>
      <c r="H1869" t="s">
        <v>80</v>
      </c>
      <c r="I1869">
        <v>2420</v>
      </c>
      <c r="L1869" t="s">
        <v>410</v>
      </c>
      <c r="M1869">
        <v>2361</v>
      </c>
      <c r="N1869">
        <v>59</v>
      </c>
      <c r="O1869" t="s">
        <v>387</v>
      </c>
    </row>
    <row r="1870" spans="1:15" hidden="1" x14ac:dyDescent="0.35">
      <c r="A1870" t="s">
        <v>406</v>
      </c>
      <c r="B1870" t="s">
        <v>304</v>
      </c>
      <c r="C1870" t="s">
        <v>87</v>
      </c>
      <c r="D1870" t="s">
        <v>78</v>
      </c>
      <c r="E1870">
        <v>2019</v>
      </c>
      <c r="F1870">
        <v>34</v>
      </c>
      <c r="G1870" t="s">
        <v>302</v>
      </c>
      <c r="H1870" t="s">
        <v>80</v>
      </c>
      <c r="I1870">
        <v>111705</v>
      </c>
      <c r="L1870" t="s">
        <v>410</v>
      </c>
      <c r="M1870">
        <v>108987</v>
      </c>
      <c r="N1870">
        <v>2718</v>
      </c>
      <c r="O1870" t="s">
        <v>387</v>
      </c>
    </row>
    <row r="1871" spans="1:15" hidden="1" x14ac:dyDescent="0.35">
      <c r="A1871" t="s">
        <v>406</v>
      </c>
      <c r="B1871" t="s">
        <v>304</v>
      </c>
      <c r="C1871" t="s">
        <v>87</v>
      </c>
      <c r="D1871" t="s">
        <v>78</v>
      </c>
      <c r="E1871">
        <v>2019</v>
      </c>
      <c r="F1871">
        <v>34</v>
      </c>
      <c r="G1871" t="s">
        <v>302</v>
      </c>
      <c r="H1871" t="s">
        <v>80</v>
      </c>
      <c r="I1871">
        <v>3480</v>
      </c>
      <c r="L1871" t="s">
        <v>410</v>
      </c>
      <c r="M1871">
        <v>3395</v>
      </c>
      <c r="N1871">
        <v>85</v>
      </c>
      <c r="O1871" t="s">
        <v>387</v>
      </c>
    </row>
    <row r="1872" spans="1:15" hidden="1" x14ac:dyDescent="0.35">
      <c r="A1872" t="s">
        <v>406</v>
      </c>
      <c r="B1872" t="s">
        <v>304</v>
      </c>
      <c r="C1872" t="s">
        <v>87</v>
      </c>
      <c r="D1872" t="s">
        <v>78</v>
      </c>
      <c r="E1872">
        <v>2019</v>
      </c>
      <c r="F1872">
        <v>34</v>
      </c>
      <c r="G1872" t="s">
        <v>302</v>
      </c>
      <c r="H1872" t="s">
        <v>81</v>
      </c>
      <c r="I1872">
        <v>844</v>
      </c>
      <c r="L1872" t="s">
        <v>410</v>
      </c>
      <c r="M1872">
        <v>823</v>
      </c>
      <c r="N1872">
        <v>21</v>
      </c>
      <c r="O1872" t="s">
        <v>387</v>
      </c>
    </row>
    <row r="1873" spans="1:15" hidden="1" x14ac:dyDescent="0.35">
      <c r="A1873" t="s">
        <v>406</v>
      </c>
      <c r="B1873" t="s">
        <v>304</v>
      </c>
      <c r="C1873" t="s">
        <v>87</v>
      </c>
      <c r="D1873" t="s">
        <v>78</v>
      </c>
      <c r="E1873">
        <v>2019</v>
      </c>
      <c r="F1873">
        <v>67</v>
      </c>
      <c r="G1873" t="s">
        <v>303</v>
      </c>
      <c r="H1873" t="s">
        <v>80</v>
      </c>
      <c r="I1873">
        <v>3081</v>
      </c>
      <c r="J1873">
        <v>1620</v>
      </c>
      <c r="K1873">
        <v>1461</v>
      </c>
      <c r="L1873" t="s">
        <v>410</v>
      </c>
      <c r="O1873" t="s">
        <v>387</v>
      </c>
    </row>
    <row r="1874" spans="1:15" hidden="1" x14ac:dyDescent="0.35">
      <c r="A1874" t="s">
        <v>406</v>
      </c>
      <c r="B1874" t="s">
        <v>304</v>
      </c>
      <c r="C1874" t="s">
        <v>87</v>
      </c>
      <c r="D1874" t="s">
        <v>78</v>
      </c>
      <c r="E1874">
        <v>2019</v>
      </c>
      <c r="F1874">
        <v>67</v>
      </c>
      <c r="G1874" t="s">
        <v>303</v>
      </c>
      <c r="H1874" t="s">
        <v>80</v>
      </c>
      <c r="I1874">
        <v>1023</v>
      </c>
      <c r="J1874">
        <v>0</v>
      </c>
      <c r="K1874">
        <v>1023</v>
      </c>
      <c r="L1874" t="s">
        <v>410</v>
      </c>
      <c r="O1874" t="s">
        <v>387</v>
      </c>
    </row>
    <row r="1875" spans="1:15" hidden="1" x14ac:dyDescent="0.35">
      <c r="A1875" t="s">
        <v>406</v>
      </c>
      <c r="B1875" t="s">
        <v>304</v>
      </c>
      <c r="C1875" t="s">
        <v>87</v>
      </c>
      <c r="D1875" t="s">
        <v>78</v>
      </c>
      <c r="E1875">
        <v>2019</v>
      </c>
      <c r="F1875">
        <v>67</v>
      </c>
      <c r="G1875" t="s">
        <v>303</v>
      </c>
      <c r="H1875" t="s">
        <v>80</v>
      </c>
      <c r="I1875">
        <v>4648</v>
      </c>
      <c r="J1875">
        <v>163</v>
      </c>
      <c r="K1875">
        <v>4485</v>
      </c>
      <c r="L1875" t="s">
        <v>410</v>
      </c>
      <c r="O1875" t="s">
        <v>387</v>
      </c>
    </row>
    <row r="1876" spans="1:15" hidden="1" x14ac:dyDescent="0.35">
      <c r="A1876" t="s">
        <v>406</v>
      </c>
      <c r="B1876" t="s">
        <v>304</v>
      </c>
      <c r="C1876" t="s">
        <v>87</v>
      </c>
      <c r="D1876" t="s">
        <v>78</v>
      </c>
      <c r="E1876">
        <v>2019</v>
      </c>
      <c r="F1876">
        <v>67</v>
      </c>
      <c r="G1876" t="s">
        <v>303</v>
      </c>
      <c r="H1876" t="s">
        <v>80</v>
      </c>
      <c r="I1876">
        <v>1305</v>
      </c>
      <c r="J1876">
        <v>0</v>
      </c>
      <c r="K1876">
        <v>1305</v>
      </c>
      <c r="L1876" t="s">
        <v>410</v>
      </c>
      <c r="O1876" t="s">
        <v>387</v>
      </c>
    </row>
    <row r="1877" spans="1:15" hidden="1" x14ac:dyDescent="0.35">
      <c r="A1877" t="s">
        <v>406</v>
      </c>
      <c r="B1877" t="s">
        <v>304</v>
      </c>
      <c r="C1877" t="s">
        <v>87</v>
      </c>
      <c r="D1877" t="s">
        <v>78</v>
      </c>
      <c r="E1877">
        <v>2020</v>
      </c>
      <c r="F1877">
        <v>22</v>
      </c>
      <c r="G1877" t="s">
        <v>367</v>
      </c>
      <c r="H1877" t="s">
        <v>80</v>
      </c>
      <c r="I1877">
        <v>20809</v>
      </c>
      <c r="L1877" t="s">
        <v>410</v>
      </c>
      <c r="O1877" t="s">
        <v>387</v>
      </c>
    </row>
    <row r="1878" spans="1:15" hidden="1" x14ac:dyDescent="0.35">
      <c r="A1878" t="s">
        <v>406</v>
      </c>
      <c r="B1878" t="s">
        <v>304</v>
      </c>
      <c r="C1878" t="s">
        <v>87</v>
      </c>
      <c r="D1878" t="s">
        <v>78</v>
      </c>
      <c r="E1878">
        <v>2020</v>
      </c>
      <c r="F1878">
        <v>22</v>
      </c>
      <c r="G1878" t="s">
        <v>367</v>
      </c>
      <c r="H1878" t="s">
        <v>80</v>
      </c>
      <c r="I1878">
        <v>333</v>
      </c>
      <c r="L1878" t="s">
        <v>410</v>
      </c>
      <c r="O1878" t="s">
        <v>387</v>
      </c>
    </row>
    <row r="1879" spans="1:15" hidden="1" x14ac:dyDescent="0.35">
      <c r="A1879" t="s">
        <v>406</v>
      </c>
      <c r="B1879" t="s">
        <v>304</v>
      </c>
      <c r="C1879" t="s">
        <v>87</v>
      </c>
      <c r="D1879" t="s">
        <v>78</v>
      </c>
      <c r="E1879">
        <v>2020</v>
      </c>
      <c r="F1879">
        <v>22</v>
      </c>
      <c r="G1879" t="s">
        <v>367</v>
      </c>
      <c r="H1879" t="s">
        <v>80</v>
      </c>
      <c r="I1879">
        <v>10548</v>
      </c>
      <c r="L1879" t="s">
        <v>410</v>
      </c>
      <c r="O1879" t="s">
        <v>387</v>
      </c>
    </row>
    <row r="1880" spans="1:15" hidden="1" x14ac:dyDescent="0.35">
      <c r="A1880" t="s">
        <v>406</v>
      </c>
      <c r="B1880" t="s">
        <v>304</v>
      </c>
      <c r="C1880" t="s">
        <v>87</v>
      </c>
      <c r="D1880" t="s">
        <v>78</v>
      </c>
      <c r="E1880">
        <v>2020</v>
      </c>
      <c r="F1880">
        <v>22</v>
      </c>
      <c r="G1880" t="s">
        <v>367</v>
      </c>
      <c r="H1880" t="s">
        <v>80</v>
      </c>
      <c r="I1880">
        <v>6857</v>
      </c>
      <c r="L1880" t="s">
        <v>410</v>
      </c>
      <c r="O1880" t="s">
        <v>387</v>
      </c>
    </row>
    <row r="1881" spans="1:15" hidden="1" x14ac:dyDescent="0.35">
      <c r="A1881" t="s">
        <v>406</v>
      </c>
      <c r="B1881" t="s">
        <v>304</v>
      </c>
      <c r="C1881" t="s">
        <v>87</v>
      </c>
      <c r="D1881" t="s">
        <v>78</v>
      </c>
      <c r="E1881">
        <v>2020</v>
      </c>
      <c r="F1881">
        <v>22</v>
      </c>
      <c r="G1881" t="s">
        <v>367</v>
      </c>
      <c r="H1881" t="s">
        <v>81</v>
      </c>
      <c r="I1881">
        <v>166</v>
      </c>
      <c r="L1881" t="s">
        <v>410</v>
      </c>
      <c r="O1881" t="s">
        <v>387</v>
      </c>
    </row>
    <row r="1882" spans="1:15" hidden="1" x14ac:dyDescent="0.35">
      <c r="A1882" t="s">
        <v>406</v>
      </c>
      <c r="B1882" t="s">
        <v>304</v>
      </c>
      <c r="C1882" t="s">
        <v>87</v>
      </c>
      <c r="D1882" t="s">
        <v>78</v>
      </c>
      <c r="E1882">
        <v>2020</v>
      </c>
      <c r="F1882">
        <v>22</v>
      </c>
      <c r="G1882" t="s">
        <v>367</v>
      </c>
      <c r="H1882" t="s">
        <v>81</v>
      </c>
      <c r="I1882">
        <v>2869</v>
      </c>
      <c r="L1882" t="s">
        <v>410</v>
      </c>
      <c r="O1882" t="s">
        <v>387</v>
      </c>
    </row>
    <row r="1883" spans="1:15" hidden="1" x14ac:dyDescent="0.35">
      <c r="A1883" t="s">
        <v>406</v>
      </c>
      <c r="B1883" t="s">
        <v>304</v>
      </c>
      <c r="C1883" t="s">
        <v>87</v>
      </c>
      <c r="D1883" t="s">
        <v>78</v>
      </c>
      <c r="E1883">
        <v>2020</v>
      </c>
      <c r="F1883">
        <v>34</v>
      </c>
      <c r="G1883" t="s">
        <v>302</v>
      </c>
      <c r="H1883" t="s">
        <v>80</v>
      </c>
      <c r="I1883">
        <v>350268</v>
      </c>
      <c r="L1883" t="s">
        <v>410</v>
      </c>
      <c r="M1883">
        <v>341745</v>
      </c>
      <c r="N1883">
        <v>8523</v>
      </c>
      <c r="O1883" t="s">
        <v>387</v>
      </c>
    </row>
    <row r="1884" spans="1:15" hidden="1" x14ac:dyDescent="0.35">
      <c r="A1884" t="s">
        <v>406</v>
      </c>
      <c r="B1884" t="s">
        <v>304</v>
      </c>
      <c r="C1884" t="s">
        <v>87</v>
      </c>
      <c r="D1884" t="s">
        <v>78</v>
      </c>
      <c r="E1884">
        <v>2020</v>
      </c>
      <c r="F1884">
        <v>34</v>
      </c>
      <c r="G1884" t="s">
        <v>302</v>
      </c>
      <c r="H1884" t="s">
        <v>80</v>
      </c>
      <c r="I1884">
        <v>5598</v>
      </c>
      <c r="L1884" t="s">
        <v>410</v>
      </c>
      <c r="M1884">
        <v>5462</v>
      </c>
      <c r="N1884">
        <v>136</v>
      </c>
      <c r="O1884" t="s">
        <v>387</v>
      </c>
    </row>
    <row r="1885" spans="1:15" hidden="1" x14ac:dyDescent="0.35">
      <c r="A1885" t="s">
        <v>406</v>
      </c>
      <c r="B1885" t="s">
        <v>304</v>
      </c>
      <c r="C1885" t="s">
        <v>87</v>
      </c>
      <c r="D1885" t="s">
        <v>78</v>
      </c>
      <c r="E1885">
        <v>2020</v>
      </c>
      <c r="F1885">
        <v>34</v>
      </c>
      <c r="G1885" t="s">
        <v>302</v>
      </c>
      <c r="H1885" t="s">
        <v>80</v>
      </c>
      <c r="I1885">
        <v>177558</v>
      </c>
      <c r="L1885" t="s">
        <v>410</v>
      </c>
      <c r="M1885">
        <v>173238</v>
      </c>
      <c r="N1885">
        <v>4320</v>
      </c>
      <c r="O1885" t="s">
        <v>387</v>
      </c>
    </row>
    <row r="1886" spans="1:15" hidden="1" x14ac:dyDescent="0.35">
      <c r="A1886" t="s">
        <v>406</v>
      </c>
      <c r="B1886" t="s">
        <v>304</v>
      </c>
      <c r="C1886" t="s">
        <v>87</v>
      </c>
      <c r="D1886" t="s">
        <v>78</v>
      </c>
      <c r="E1886">
        <v>2020</v>
      </c>
      <c r="F1886">
        <v>34</v>
      </c>
      <c r="G1886" t="s">
        <v>302</v>
      </c>
      <c r="H1886" t="s">
        <v>80</v>
      </c>
      <c r="I1886">
        <v>115430</v>
      </c>
      <c r="L1886" t="s">
        <v>410</v>
      </c>
      <c r="M1886">
        <v>112621</v>
      </c>
      <c r="N1886">
        <v>2809</v>
      </c>
      <c r="O1886" t="s">
        <v>387</v>
      </c>
    </row>
    <row r="1887" spans="1:15" hidden="1" x14ac:dyDescent="0.35">
      <c r="A1887" t="s">
        <v>406</v>
      </c>
      <c r="B1887" t="s">
        <v>304</v>
      </c>
      <c r="C1887" t="s">
        <v>87</v>
      </c>
      <c r="D1887" t="s">
        <v>78</v>
      </c>
      <c r="E1887">
        <v>2020</v>
      </c>
      <c r="F1887">
        <v>34</v>
      </c>
      <c r="G1887" t="s">
        <v>302</v>
      </c>
      <c r="H1887" t="s">
        <v>81</v>
      </c>
      <c r="I1887">
        <v>2791</v>
      </c>
      <c r="L1887" t="s">
        <v>410</v>
      </c>
      <c r="M1887">
        <v>2723</v>
      </c>
      <c r="N1887">
        <v>68</v>
      </c>
      <c r="O1887" t="s">
        <v>387</v>
      </c>
    </row>
    <row r="1888" spans="1:15" hidden="1" x14ac:dyDescent="0.35">
      <c r="A1888" t="s">
        <v>406</v>
      </c>
      <c r="B1888" t="s">
        <v>304</v>
      </c>
      <c r="C1888" t="s">
        <v>87</v>
      </c>
      <c r="D1888" t="s">
        <v>78</v>
      </c>
      <c r="E1888">
        <v>2020</v>
      </c>
      <c r="F1888">
        <v>34</v>
      </c>
      <c r="G1888" t="s">
        <v>302</v>
      </c>
      <c r="H1888" t="s">
        <v>81</v>
      </c>
      <c r="I1888">
        <v>48299</v>
      </c>
      <c r="L1888" t="s">
        <v>410</v>
      </c>
      <c r="M1888">
        <v>47124</v>
      </c>
      <c r="N1888">
        <v>1175</v>
      </c>
      <c r="O1888" t="s">
        <v>387</v>
      </c>
    </row>
    <row r="1889" spans="1:15" hidden="1" x14ac:dyDescent="0.35">
      <c r="A1889" t="s">
        <v>406</v>
      </c>
      <c r="B1889" t="s">
        <v>304</v>
      </c>
      <c r="C1889" t="s">
        <v>87</v>
      </c>
      <c r="D1889" t="s">
        <v>78</v>
      </c>
      <c r="E1889">
        <v>2020</v>
      </c>
      <c r="F1889">
        <v>67</v>
      </c>
      <c r="G1889" t="s">
        <v>303</v>
      </c>
      <c r="H1889" t="s">
        <v>80</v>
      </c>
      <c r="I1889">
        <v>4545</v>
      </c>
      <c r="J1889">
        <v>3024</v>
      </c>
      <c r="K1889">
        <v>1521</v>
      </c>
      <c r="L1889" t="s">
        <v>410</v>
      </c>
      <c r="O1889" t="s">
        <v>387</v>
      </c>
    </row>
    <row r="1890" spans="1:15" hidden="1" x14ac:dyDescent="0.35">
      <c r="A1890" t="s">
        <v>406</v>
      </c>
      <c r="B1890" t="s">
        <v>304</v>
      </c>
      <c r="C1890" t="s">
        <v>87</v>
      </c>
      <c r="D1890" t="s">
        <v>78</v>
      </c>
      <c r="E1890">
        <v>2020</v>
      </c>
      <c r="F1890">
        <v>67</v>
      </c>
      <c r="G1890" t="s">
        <v>303</v>
      </c>
      <c r="H1890" t="s">
        <v>80</v>
      </c>
      <c r="I1890">
        <v>10628</v>
      </c>
      <c r="J1890">
        <v>2109</v>
      </c>
      <c r="K1890">
        <v>8519</v>
      </c>
      <c r="L1890" t="s">
        <v>410</v>
      </c>
      <c r="O1890" t="s">
        <v>387</v>
      </c>
    </row>
    <row r="1891" spans="1:15" hidden="1" x14ac:dyDescent="0.35">
      <c r="A1891" t="s">
        <v>406</v>
      </c>
      <c r="B1891" t="s">
        <v>304</v>
      </c>
      <c r="C1891" t="s">
        <v>87</v>
      </c>
      <c r="D1891" t="s">
        <v>78</v>
      </c>
      <c r="E1891">
        <v>2020</v>
      </c>
      <c r="F1891">
        <v>22</v>
      </c>
      <c r="G1891" t="s">
        <v>367</v>
      </c>
      <c r="H1891" t="s">
        <v>80</v>
      </c>
      <c r="I1891">
        <v>22001</v>
      </c>
      <c r="L1891" t="s">
        <v>410</v>
      </c>
      <c r="O1891" t="s">
        <v>387</v>
      </c>
    </row>
    <row r="1892" spans="1:15" hidden="1" x14ac:dyDescent="0.35">
      <c r="A1892" t="s">
        <v>406</v>
      </c>
      <c r="B1892" t="s">
        <v>304</v>
      </c>
      <c r="C1892" t="s">
        <v>87</v>
      </c>
      <c r="D1892" t="s">
        <v>78</v>
      </c>
      <c r="E1892">
        <v>2020</v>
      </c>
      <c r="F1892">
        <v>22</v>
      </c>
      <c r="G1892" t="s">
        <v>367</v>
      </c>
      <c r="H1892" t="s">
        <v>80</v>
      </c>
      <c r="I1892">
        <v>30</v>
      </c>
      <c r="L1892" t="s">
        <v>410</v>
      </c>
      <c r="O1892" t="s">
        <v>387</v>
      </c>
    </row>
    <row r="1893" spans="1:15" hidden="1" x14ac:dyDescent="0.35">
      <c r="A1893" t="s">
        <v>406</v>
      </c>
      <c r="B1893" t="s">
        <v>304</v>
      </c>
      <c r="C1893" t="s">
        <v>87</v>
      </c>
      <c r="D1893" t="s">
        <v>78</v>
      </c>
      <c r="E1893">
        <v>2020</v>
      </c>
      <c r="F1893">
        <v>22</v>
      </c>
      <c r="G1893" t="s">
        <v>367</v>
      </c>
      <c r="H1893" t="s">
        <v>80</v>
      </c>
      <c r="I1893">
        <v>10205</v>
      </c>
      <c r="L1893" t="s">
        <v>410</v>
      </c>
      <c r="O1893" t="s">
        <v>387</v>
      </c>
    </row>
    <row r="1894" spans="1:15" hidden="1" x14ac:dyDescent="0.35">
      <c r="A1894" t="s">
        <v>406</v>
      </c>
      <c r="B1894" t="s">
        <v>304</v>
      </c>
      <c r="C1894" t="s">
        <v>87</v>
      </c>
      <c r="D1894" t="s">
        <v>78</v>
      </c>
      <c r="E1894">
        <v>2020</v>
      </c>
      <c r="F1894">
        <v>22</v>
      </c>
      <c r="G1894" t="s">
        <v>367</v>
      </c>
      <c r="H1894" t="s">
        <v>80</v>
      </c>
      <c r="I1894">
        <v>755</v>
      </c>
      <c r="L1894" t="s">
        <v>410</v>
      </c>
      <c r="O1894" t="s">
        <v>387</v>
      </c>
    </row>
    <row r="1895" spans="1:15" hidden="1" x14ac:dyDescent="0.35">
      <c r="A1895" t="s">
        <v>406</v>
      </c>
      <c r="B1895" t="s">
        <v>304</v>
      </c>
      <c r="C1895" t="s">
        <v>87</v>
      </c>
      <c r="D1895" t="s">
        <v>78</v>
      </c>
      <c r="E1895">
        <v>2020</v>
      </c>
      <c r="F1895">
        <v>22</v>
      </c>
      <c r="G1895" t="s">
        <v>367</v>
      </c>
      <c r="H1895" t="s">
        <v>81</v>
      </c>
      <c r="I1895">
        <v>1237</v>
      </c>
      <c r="L1895" t="s">
        <v>410</v>
      </c>
      <c r="O1895" t="s">
        <v>387</v>
      </c>
    </row>
    <row r="1896" spans="1:15" hidden="1" x14ac:dyDescent="0.35">
      <c r="A1896" t="s">
        <v>406</v>
      </c>
      <c r="B1896" t="s">
        <v>304</v>
      </c>
      <c r="C1896" t="s">
        <v>87</v>
      </c>
      <c r="D1896" t="s">
        <v>78</v>
      </c>
      <c r="E1896">
        <v>2020</v>
      </c>
      <c r="F1896">
        <v>34</v>
      </c>
      <c r="G1896" t="s">
        <v>302</v>
      </c>
      <c r="H1896" t="s">
        <v>80</v>
      </c>
      <c r="I1896">
        <v>370329</v>
      </c>
      <c r="L1896" t="s">
        <v>410</v>
      </c>
      <c r="M1896">
        <v>361318</v>
      </c>
      <c r="N1896">
        <v>9011</v>
      </c>
      <c r="O1896" t="s">
        <v>387</v>
      </c>
    </row>
    <row r="1897" spans="1:15" hidden="1" x14ac:dyDescent="0.35">
      <c r="A1897" t="s">
        <v>406</v>
      </c>
      <c r="B1897" t="s">
        <v>304</v>
      </c>
      <c r="C1897" t="s">
        <v>87</v>
      </c>
      <c r="D1897" t="s">
        <v>78</v>
      </c>
      <c r="E1897">
        <v>2020</v>
      </c>
      <c r="F1897">
        <v>34</v>
      </c>
      <c r="G1897" t="s">
        <v>302</v>
      </c>
      <c r="H1897" t="s">
        <v>80</v>
      </c>
      <c r="I1897">
        <v>500</v>
      </c>
      <c r="L1897" t="s">
        <v>410</v>
      </c>
      <c r="M1897">
        <v>488</v>
      </c>
      <c r="N1897">
        <v>12</v>
      </c>
      <c r="O1897" t="s">
        <v>387</v>
      </c>
    </row>
    <row r="1898" spans="1:15" hidden="1" x14ac:dyDescent="0.35">
      <c r="A1898" t="s">
        <v>406</v>
      </c>
      <c r="B1898" t="s">
        <v>304</v>
      </c>
      <c r="C1898" t="s">
        <v>87</v>
      </c>
      <c r="D1898" t="s">
        <v>78</v>
      </c>
      <c r="E1898">
        <v>2020</v>
      </c>
      <c r="F1898">
        <v>34</v>
      </c>
      <c r="G1898" t="s">
        <v>302</v>
      </c>
      <c r="H1898" t="s">
        <v>80</v>
      </c>
      <c r="I1898">
        <v>171782</v>
      </c>
      <c r="L1898" t="s">
        <v>410</v>
      </c>
      <c r="M1898">
        <v>167602</v>
      </c>
      <c r="N1898">
        <v>4180</v>
      </c>
      <c r="O1898" t="s">
        <v>387</v>
      </c>
    </row>
    <row r="1899" spans="1:15" hidden="1" x14ac:dyDescent="0.35">
      <c r="A1899" t="s">
        <v>406</v>
      </c>
      <c r="B1899" t="s">
        <v>304</v>
      </c>
      <c r="C1899" t="s">
        <v>87</v>
      </c>
      <c r="D1899" t="s">
        <v>78</v>
      </c>
      <c r="E1899">
        <v>2020</v>
      </c>
      <c r="F1899">
        <v>34</v>
      </c>
      <c r="G1899" t="s">
        <v>302</v>
      </c>
      <c r="H1899" t="s">
        <v>80</v>
      </c>
      <c r="I1899">
        <v>12714</v>
      </c>
      <c r="L1899" t="s">
        <v>410</v>
      </c>
      <c r="M1899">
        <v>12405</v>
      </c>
      <c r="N1899">
        <v>309</v>
      </c>
      <c r="O1899" t="s">
        <v>387</v>
      </c>
    </row>
    <row r="1900" spans="1:15" hidden="1" x14ac:dyDescent="0.35">
      <c r="A1900" t="s">
        <v>406</v>
      </c>
      <c r="B1900" t="s">
        <v>304</v>
      </c>
      <c r="C1900" t="s">
        <v>87</v>
      </c>
      <c r="D1900" t="s">
        <v>78</v>
      </c>
      <c r="E1900">
        <v>2020</v>
      </c>
      <c r="F1900">
        <v>34</v>
      </c>
      <c r="G1900" t="s">
        <v>302</v>
      </c>
      <c r="H1900" t="s">
        <v>81</v>
      </c>
      <c r="I1900">
        <v>20826</v>
      </c>
      <c r="L1900" t="s">
        <v>410</v>
      </c>
      <c r="M1900">
        <v>20319</v>
      </c>
      <c r="N1900">
        <v>507</v>
      </c>
      <c r="O1900" t="s">
        <v>387</v>
      </c>
    </row>
    <row r="1901" spans="1:15" hidden="1" x14ac:dyDescent="0.35">
      <c r="A1901" t="s">
        <v>406</v>
      </c>
      <c r="B1901" t="s">
        <v>304</v>
      </c>
      <c r="C1901" t="s">
        <v>87</v>
      </c>
      <c r="D1901" t="s">
        <v>78</v>
      </c>
      <c r="E1901">
        <v>2020</v>
      </c>
      <c r="F1901">
        <v>67</v>
      </c>
      <c r="G1901" t="s">
        <v>303</v>
      </c>
      <c r="H1901" t="s">
        <v>80</v>
      </c>
      <c r="I1901">
        <v>6130</v>
      </c>
      <c r="J1901">
        <v>4083</v>
      </c>
      <c r="K1901">
        <v>2047</v>
      </c>
      <c r="L1901" t="s">
        <v>410</v>
      </c>
      <c r="O1901" t="s">
        <v>387</v>
      </c>
    </row>
    <row r="1902" spans="1:15" hidden="1" x14ac:dyDescent="0.35">
      <c r="A1902" t="s">
        <v>406</v>
      </c>
      <c r="B1902" t="s">
        <v>304</v>
      </c>
      <c r="C1902" t="s">
        <v>87</v>
      </c>
      <c r="D1902" t="s">
        <v>78</v>
      </c>
      <c r="E1902">
        <v>2020</v>
      </c>
      <c r="F1902">
        <v>67</v>
      </c>
      <c r="G1902" t="s">
        <v>303</v>
      </c>
      <c r="H1902" t="s">
        <v>80</v>
      </c>
      <c r="I1902">
        <v>19049</v>
      </c>
      <c r="J1902">
        <v>9306</v>
      </c>
      <c r="K1902">
        <v>9743</v>
      </c>
      <c r="L1902" t="s">
        <v>410</v>
      </c>
      <c r="O1902" t="s">
        <v>387</v>
      </c>
    </row>
    <row r="1903" spans="1:15" hidden="1" x14ac:dyDescent="0.35">
      <c r="A1903" t="s">
        <v>406</v>
      </c>
      <c r="B1903" t="s">
        <v>304</v>
      </c>
      <c r="C1903" t="s">
        <v>87</v>
      </c>
      <c r="D1903" t="s">
        <v>78</v>
      </c>
      <c r="E1903">
        <v>2021</v>
      </c>
      <c r="F1903">
        <v>79</v>
      </c>
      <c r="G1903" t="s">
        <v>312</v>
      </c>
      <c r="H1903" t="s">
        <v>80</v>
      </c>
      <c r="I1903">
        <v>147829</v>
      </c>
      <c r="L1903" t="s">
        <v>410</v>
      </c>
      <c r="O1903" t="s">
        <v>387</v>
      </c>
    </row>
    <row r="1904" spans="1:15" hidden="1" x14ac:dyDescent="0.35">
      <c r="A1904" t="s">
        <v>406</v>
      </c>
      <c r="B1904" t="s">
        <v>304</v>
      </c>
      <c r="C1904" t="s">
        <v>87</v>
      </c>
      <c r="D1904" t="s">
        <v>78</v>
      </c>
      <c r="E1904">
        <v>2021</v>
      </c>
      <c r="F1904">
        <v>79</v>
      </c>
      <c r="G1904" t="s">
        <v>312</v>
      </c>
      <c r="H1904" t="s">
        <v>80</v>
      </c>
      <c r="I1904">
        <v>396</v>
      </c>
      <c r="L1904" t="s">
        <v>410</v>
      </c>
      <c r="O1904" t="s">
        <v>387</v>
      </c>
    </row>
    <row r="1905" spans="1:15" hidden="1" x14ac:dyDescent="0.35">
      <c r="A1905" t="s">
        <v>406</v>
      </c>
      <c r="B1905" t="s">
        <v>304</v>
      </c>
      <c r="C1905" t="s">
        <v>87</v>
      </c>
      <c r="D1905" t="s">
        <v>78</v>
      </c>
      <c r="E1905">
        <v>2021</v>
      </c>
      <c r="F1905">
        <v>79</v>
      </c>
      <c r="G1905" t="s">
        <v>312</v>
      </c>
      <c r="H1905" t="s">
        <v>80</v>
      </c>
      <c r="I1905">
        <v>70071</v>
      </c>
      <c r="L1905" t="s">
        <v>410</v>
      </c>
      <c r="O1905" t="s">
        <v>387</v>
      </c>
    </row>
    <row r="1906" spans="1:15" hidden="1" x14ac:dyDescent="0.35">
      <c r="A1906" t="s">
        <v>406</v>
      </c>
      <c r="B1906" t="s">
        <v>304</v>
      </c>
      <c r="C1906" t="s">
        <v>87</v>
      </c>
      <c r="D1906" t="s">
        <v>78</v>
      </c>
      <c r="E1906">
        <v>2021</v>
      </c>
      <c r="F1906">
        <v>79</v>
      </c>
      <c r="G1906" t="s">
        <v>312</v>
      </c>
      <c r="H1906" t="s">
        <v>80</v>
      </c>
      <c r="I1906">
        <v>6959</v>
      </c>
      <c r="L1906" t="s">
        <v>410</v>
      </c>
      <c r="O1906" t="s">
        <v>387</v>
      </c>
    </row>
    <row r="1907" spans="1:15" hidden="1" x14ac:dyDescent="0.35">
      <c r="A1907" t="s">
        <v>406</v>
      </c>
      <c r="B1907" t="s">
        <v>304</v>
      </c>
      <c r="C1907" t="s">
        <v>87</v>
      </c>
      <c r="D1907" t="s">
        <v>78</v>
      </c>
      <c r="E1907">
        <v>2021</v>
      </c>
      <c r="F1907">
        <v>79</v>
      </c>
      <c r="G1907" t="s">
        <v>312</v>
      </c>
      <c r="H1907" t="s">
        <v>81</v>
      </c>
      <c r="I1907">
        <v>828</v>
      </c>
      <c r="L1907" t="s">
        <v>410</v>
      </c>
      <c r="O1907" t="s">
        <v>387</v>
      </c>
    </row>
    <row r="1908" spans="1:15" hidden="1" x14ac:dyDescent="0.35">
      <c r="A1908" t="s">
        <v>406</v>
      </c>
      <c r="B1908" t="s">
        <v>304</v>
      </c>
      <c r="C1908" t="s">
        <v>87</v>
      </c>
      <c r="D1908" t="s">
        <v>78</v>
      </c>
      <c r="E1908">
        <v>2021</v>
      </c>
      <c r="F1908">
        <v>79</v>
      </c>
      <c r="G1908" t="s">
        <v>312</v>
      </c>
      <c r="H1908" t="s">
        <v>81</v>
      </c>
      <c r="I1908">
        <v>463</v>
      </c>
      <c r="L1908" t="s">
        <v>410</v>
      </c>
      <c r="O1908" t="s">
        <v>387</v>
      </c>
    </row>
    <row r="1909" spans="1:15" hidden="1" x14ac:dyDescent="0.35">
      <c r="A1909" t="s">
        <v>406</v>
      </c>
      <c r="B1909" t="s">
        <v>304</v>
      </c>
      <c r="C1909" t="s">
        <v>87</v>
      </c>
      <c r="D1909" t="s">
        <v>78</v>
      </c>
      <c r="E1909">
        <v>2021</v>
      </c>
      <c r="F1909">
        <v>22</v>
      </c>
      <c r="G1909" t="s">
        <v>367</v>
      </c>
      <c r="H1909" t="s">
        <v>80</v>
      </c>
      <c r="I1909">
        <v>34114</v>
      </c>
      <c r="L1909" t="s">
        <v>410</v>
      </c>
      <c r="O1909" t="s">
        <v>387</v>
      </c>
    </row>
    <row r="1910" spans="1:15" hidden="1" x14ac:dyDescent="0.35">
      <c r="A1910" t="s">
        <v>406</v>
      </c>
      <c r="B1910" t="s">
        <v>304</v>
      </c>
      <c r="C1910" t="s">
        <v>87</v>
      </c>
      <c r="D1910" t="s">
        <v>78</v>
      </c>
      <c r="E1910">
        <v>2021</v>
      </c>
      <c r="F1910">
        <v>22</v>
      </c>
      <c r="G1910" t="s">
        <v>367</v>
      </c>
      <c r="H1910" t="s">
        <v>80</v>
      </c>
      <c r="I1910">
        <v>303</v>
      </c>
      <c r="L1910" t="s">
        <v>410</v>
      </c>
      <c r="O1910" t="s">
        <v>387</v>
      </c>
    </row>
    <row r="1911" spans="1:15" hidden="1" x14ac:dyDescent="0.35">
      <c r="A1911" t="s">
        <v>406</v>
      </c>
      <c r="B1911" t="s">
        <v>304</v>
      </c>
      <c r="C1911" t="s">
        <v>87</v>
      </c>
      <c r="D1911" t="s">
        <v>78</v>
      </c>
      <c r="E1911">
        <v>2021</v>
      </c>
      <c r="F1911">
        <v>22</v>
      </c>
      <c r="G1911" t="s">
        <v>367</v>
      </c>
      <c r="H1911" t="s">
        <v>80</v>
      </c>
      <c r="I1911">
        <v>19087</v>
      </c>
      <c r="L1911" t="s">
        <v>410</v>
      </c>
      <c r="O1911" t="s">
        <v>387</v>
      </c>
    </row>
    <row r="1912" spans="1:15" hidden="1" x14ac:dyDescent="0.35">
      <c r="A1912" t="s">
        <v>406</v>
      </c>
      <c r="B1912" t="s">
        <v>304</v>
      </c>
      <c r="C1912" t="s">
        <v>87</v>
      </c>
      <c r="D1912" t="s">
        <v>78</v>
      </c>
      <c r="E1912">
        <v>2021</v>
      </c>
      <c r="F1912">
        <v>22</v>
      </c>
      <c r="G1912" t="s">
        <v>367</v>
      </c>
      <c r="H1912" t="s">
        <v>80</v>
      </c>
      <c r="I1912">
        <v>1010</v>
      </c>
      <c r="L1912" t="s">
        <v>410</v>
      </c>
      <c r="O1912" t="s">
        <v>387</v>
      </c>
    </row>
    <row r="1913" spans="1:15" hidden="1" x14ac:dyDescent="0.35">
      <c r="A1913" t="s">
        <v>406</v>
      </c>
      <c r="B1913" t="s">
        <v>304</v>
      </c>
      <c r="C1913" t="s">
        <v>87</v>
      </c>
      <c r="D1913" t="s">
        <v>78</v>
      </c>
      <c r="E1913">
        <v>2021</v>
      </c>
      <c r="F1913">
        <v>22</v>
      </c>
      <c r="G1913" t="s">
        <v>367</v>
      </c>
      <c r="H1913" t="s">
        <v>81</v>
      </c>
      <c r="I1913">
        <v>1279</v>
      </c>
      <c r="L1913" t="s">
        <v>410</v>
      </c>
      <c r="O1913" t="s">
        <v>387</v>
      </c>
    </row>
    <row r="1914" spans="1:15" hidden="1" x14ac:dyDescent="0.35">
      <c r="A1914" t="s">
        <v>406</v>
      </c>
      <c r="B1914" t="s">
        <v>304</v>
      </c>
      <c r="C1914" t="s">
        <v>87</v>
      </c>
      <c r="D1914" t="s">
        <v>78</v>
      </c>
      <c r="E1914">
        <v>2021</v>
      </c>
      <c r="F1914">
        <v>22</v>
      </c>
      <c r="G1914" t="s">
        <v>367</v>
      </c>
      <c r="H1914" t="s">
        <v>81</v>
      </c>
      <c r="I1914">
        <v>541</v>
      </c>
      <c r="L1914" t="s">
        <v>410</v>
      </c>
      <c r="O1914" t="s">
        <v>387</v>
      </c>
    </row>
    <row r="1915" spans="1:15" hidden="1" x14ac:dyDescent="0.35">
      <c r="A1915" t="s">
        <v>406</v>
      </c>
      <c r="B1915" t="s">
        <v>304</v>
      </c>
      <c r="C1915" t="s">
        <v>87</v>
      </c>
      <c r="D1915" t="s">
        <v>78</v>
      </c>
      <c r="E1915">
        <v>2021</v>
      </c>
      <c r="F1915">
        <v>34</v>
      </c>
      <c r="G1915" t="s">
        <v>302</v>
      </c>
      <c r="H1915" t="s">
        <v>80</v>
      </c>
      <c r="I1915">
        <v>574238</v>
      </c>
      <c r="L1915" t="s">
        <v>410</v>
      </c>
      <c r="M1915">
        <v>560266</v>
      </c>
      <c r="N1915">
        <v>13972</v>
      </c>
      <c r="O1915" t="s">
        <v>387</v>
      </c>
    </row>
    <row r="1916" spans="1:15" hidden="1" x14ac:dyDescent="0.35">
      <c r="A1916" t="s">
        <v>406</v>
      </c>
      <c r="B1916" t="s">
        <v>304</v>
      </c>
      <c r="C1916" t="s">
        <v>87</v>
      </c>
      <c r="D1916" t="s">
        <v>78</v>
      </c>
      <c r="E1916">
        <v>2021</v>
      </c>
      <c r="F1916">
        <v>34</v>
      </c>
      <c r="G1916" t="s">
        <v>302</v>
      </c>
      <c r="H1916" t="s">
        <v>80</v>
      </c>
      <c r="I1916">
        <v>5092</v>
      </c>
      <c r="L1916" t="s">
        <v>410</v>
      </c>
      <c r="M1916">
        <v>4968</v>
      </c>
      <c r="N1916">
        <v>124</v>
      </c>
      <c r="O1916" t="s">
        <v>387</v>
      </c>
    </row>
    <row r="1917" spans="1:15" hidden="1" x14ac:dyDescent="0.35">
      <c r="A1917" t="s">
        <v>406</v>
      </c>
      <c r="B1917" t="s">
        <v>304</v>
      </c>
      <c r="C1917" t="s">
        <v>87</v>
      </c>
      <c r="D1917" t="s">
        <v>78</v>
      </c>
      <c r="E1917">
        <v>2021</v>
      </c>
      <c r="F1917">
        <v>34</v>
      </c>
      <c r="G1917" t="s">
        <v>302</v>
      </c>
      <c r="H1917" t="s">
        <v>80</v>
      </c>
      <c r="I1917">
        <v>321282</v>
      </c>
      <c r="L1917" t="s">
        <v>410</v>
      </c>
      <c r="M1917">
        <v>313465</v>
      </c>
      <c r="N1917">
        <v>7817</v>
      </c>
      <c r="O1917" t="s">
        <v>387</v>
      </c>
    </row>
    <row r="1918" spans="1:15" hidden="1" x14ac:dyDescent="0.35">
      <c r="A1918" t="s">
        <v>406</v>
      </c>
      <c r="B1918" t="s">
        <v>304</v>
      </c>
      <c r="C1918" t="s">
        <v>87</v>
      </c>
      <c r="D1918" t="s">
        <v>78</v>
      </c>
      <c r="E1918">
        <v>2021</v>
      </c>
      <c r="F1918">
        <v>34</v>
      </c>
      <c r="G1918" t="s">
        <v>302</v>
      </c>
      <c r="H1918" t="s">
        <v>80</v>
      </c>
      <c r="I1918">
        <v>16993</v>
      </c>
      <c r="L1918" t="s">
        <v>410</v>
      </c>
      <c r="M1918">
        <v>16580</v>
      </c>
      <c r="N1918">
        <v>413</v>
      </c>
      <c r="O1918" t="s">
        <v>387</v>
      </c>
    </row>
    <row r="1919" spans="1:15" hidden="1" x14ac:dyDescent="0.35">
      <c r="A1919" t="s">
        <v>406</v>
      </c>
      <c r="B1919" t="s">
        <v>304</v>
      </c>
      <c r="C1919" t="s">
        <v>87</v>
      </c>
      <c r="D1919" t="s">
        <v>78</v>
      </c>
      <c r="E1919">
        <v>2021</v>
      </c>
      <c r="F1919">
        <v>34</v>
      </c>
      <c r="G1919" t="s">
        <v>302</v>
      </c>
      <c r="H1919" t="s">
        <v>81</v>
      </c>
      <c r="I1919">
        <v>21537</v>
      </c>
      <c r="L1919" t="s">
        <v>410</v>
      </c>
      <c r="M1919">
        <v>21013</v>
      </c>
      <c r="N1919">
        <v>524</v>
      </c>
      <c r="O1919" t="s">
        <v>387</v>
      </c>
    </row>
    <row r="1920" spans="1:15" hidden="1" x14ac:dyDescent="0.35">
      <c r="A1920" t="s">
        <v>406</v>
      </c>
      <c r="B1920" t="s">
        <v>304</v>
      </c>
      <c r="C1920" t="s">
        <v>87</v>
      </c>
      <c r="D1920" t="s">
        <v>78</v>
      </c>
      <c r="E1920">
        <v>2021</v>
      </c>
      <c r="F1920">
        <v>34</v>
      </c>
      <c r="G1920" t="s">
        <v>302</v>
      </c>
      <c r="H1920" t="s">
        <v>81</v>
      </c>
      <c r="I1920">
        <v>9111</v>
      </c>
      <c r="L1920" t="s">
        <v>410</v>
      </c>
      <c r="M1920">
        <v>8889</v>
      </c>
      <c r="N1920">
        <v>222</v>
      </c>
      <c r="O1920" t="s">
        <v>387</v>
      </c>
    </row>
    <row r="1921" spans="1:15" hidden="1" x14ac:dyDescent="0.35">
      <c r="A1921" t="s">
        <v>406</v>
      </c>
      <c r="B1921" t="s">
        <v>304</v>
      </c>
      <c r="C1921" t="s">
        <v>87</v>
      </c>
      <c r="D1921" t="s">
        <v>78</v>
      </c>
      <c r="E1921">
        <v>2021</v>
      </c>
      <c r="F1921">
        <v>67</v>
      </c>
      <c r="G1921" t="s">
        <v>303</v>
      </c>
      <c r="H1921" t="s">
        <v>80</v>
      </c>
      <c r="I1921">
        <v>9506</v>
      </c>
      <c r="J1921">
        <v>7440</v>
      </c>
      <c r="K1921">
        <v>2066</v>
      </c>
      <c r="L1921" t="s">
        <v>410</v>
      </c>
      <c r="O1921" t="s">
        <v>387</v>
      </c>
    </row>
    <row r="1922" spans="1:15" hidden="1" x14ac:dyDescent="0.35">
      <c r="A1922" t="s">
        <v>406</v>
      </c>
      <c r="B1922" t="s">
        <v>304</v>
      </c>
      <c r="C1922" t="s">
        <v>87</v>
      </c>
      <c r="D1922" t="s">
        <v>78</v>
      </c>
      <c r="E1922">
        <v>2021</v>
      </c>
      <c r="F1922">
        <v>67</v>
      </c>
      <c r="G1922" t="s">
        <v>303</v>
      </c>
      <c r="H1922" t="s">
        <v>80</v>
      </c>
      <c r="I1922">
        <v>1551</v>
      </c>
      <c r="J1922">
        <v>1161</v>
      </c>
      <c r="K1922">
        <v>390</v>
      </c>
      <c r="L1922" t="s">
        <v>410</v>
      </c>
      <c r="O1922" t="s">
        <v>387</v>
      </c>
    </row>
    <row r="1923" spans="1:15" hidden="1" x14ac:dyDescent="0.35">
      <c r="A1923" t="s">
        <v>406</v>
      </c>
      <c r="B1923" t="s">
        <v>304</v>
      </c>
      <c r="C1923" t="s">
        <v>87</v>
      </c>
      <c r="D1923" t="s">
        <v>78</v>
      </c>
      <c r="E1923">
        <v>2021</v>
      </c>
      <c r="F1923">
        <v>67</v>
      </c>
      <c r="G1923" t="s">
        <v>303</v>
      </c>
      <c r="H1923" t="s">
        <v>80</v>
      </c>
      <c r="I1923">
        <v>32826</v>
      </c>
      <c r="J1923">
        <v>19506</v>
      </c>
      <c r="K1923">
        <v>13320</v>
      </c>
      <c r="L1923" t="s">
        <v>410</v>
      </c>
      <c r="O1923" t="s">
        <v>387</v>
      </c>
    </row>
    <row r="1924" spans="1:15" hidden="1" x14ac:dyDescent="0.35">
      <c r="A1924" t="s">
        <v>406</v>
      </c>
      <c r="B1924" t="s">
        <v>304</v>
      </c>
      <c r="C1924" t="s">
        <v>87</v>
      </c>
      <c r="D1924" t="s">
        <v>78</v>
      </c>
      <c r="E1924">
        <v>2021</v>
      </c>
      <c r="F1924">
        <v>22</v>
      </c>
      <c r="G1924" t="s">
        <v>367</v>
      </c>
      <c r="H1924" t="s">
        <v>80</v>
      </c>
      <c r="I1924">
        <v>21869</v>
      </c>
      <c r="L1924" t="s">
        <v>410</v>
      </c>
      <c r="O1924" t="s">
        <v>387</v>
      </c>
    </row>
    <row r="1925" spans="1:15" hidden="1" x14ac:dyDescent="0.35">
      <c r="A1925" t="s">
        <v>406</v>
      </c>
      <c r="B1925" t="s">
        <v>304</v>
      </c>
      <c r="C1925" t="s">
        <v>87</v>
      </c>
      <c r="D1925" t="s">
        <v>78</v>
      </c>
      <c r="E1925">
        <v>2021</v>
      </c>
      <c r="F1925">
        <v>22</v>
      </c>
      <c r="G1925" t="s">
        <v>367</v>
      </c>
      <c r="H1925" t="s">
        <v>80</v>
      </c>
      <c r="I1925">
        <v>181</v>
      </c>
      <c r="L1925" t="s">
        <v>410</v>
      </c>
      <c r="O1925" t="s">
        <v>387</v>
      </c>
    </row>
    <row r="1926" spans="1:15" hidden="1" x14ac:dyDescent="0.35">
      <c r="A1926" t="s">
        <v>406</v>
      </c>
      <c r="B1926" t="s">
        <v>304</v>
      </c>
      <c r="C1926" t="s">
        <v>87</v>
      </c>
      <c r="D1926" t="s">
        <v>78</v>
      </c>
      <c r="E1926">
        <v>2021</v>
      </c>
      <c r="F1926">
        <v>22</v>
      </c>
      <c r="G1926" t="s">
        <v>367</v>
      </c>
      <c r="H1926" t="s">
        <v>80</v>
      </c>
      <c r="I1926">
        <v>11508</v>
      </c>
      <c r="L1926" t="s">
        <v>410</v>
      </c>
      <c r="O1926" t="s">
        <v>387</v>
      </c>
    </row>
    <row r="1927" spans="1:15" hidden="1" x14ac:dyDescent="0.35">
      <c r="A1927" t="s">
        <v>406</v>
      </c>
      <c r="B1927" t="s">
        <v>304</v>
      </c>
      <c r="C1927" t="s">
        <v>87</v>
      </c>
      <c r="D1927" t="s">
        <v>78</v>
      </c>
      <c r="E1927">
        <v>2021</v>
      </c>
      <c r="F1927">
        <v>22</v>
      </c>
      <c r="G1927" t="s">
        <v>367</v>
      </c>
      <c r="H1927" t="s">
        <v>80</v>
      </c>
      <c r="I1927">
        <v>1465</v>
      </c>
      <c r="L1927" t="s">
        <v>410</v>
      </c>
      <c r="O1927" t="s">
        <v>387</v>
      </c>
    </row>
    <row r="1928" spans="1:15" hidden="1" x14ac:dyDescent="0.35">
      <c r="A1928" t="s">
        <v>406</v>
      </c>
      <c r="B1928" t="s">
        <v>304</v>
      </c>
      <c r="C1928" t="s">
        <v>87</v>
      </c>
      <c r="D1928" t="s">
        <v>78</v>
      </c>
      <c r="E1928">
        <v>2021</v>
      </c>
      <c r="F1928">
        <v>22</v>
      </c>
      <c r="G1928" t="s">
        <v>367</v>
      </c>
      <c r="H1928" t="s">
        <v>81</v>
      </c>
      <c r="I1928">
        <v>9</v>
      </c>
      <c r="L1928" t="s">
        <v>410</v>
      </c>
      <c r="O1928" t="s">
        <v>387</v>
      </c>
    </row>
    <row r="1929" spans="1:15" hidden="1" x14ac:dyDescent="0.35">
      <c r="A1929" t="s">
        <v>406</v>
      </c>
      <c r="B1929" t="s">
        <v>304</v>
      </c>
      <c r="C1929" t="s">
        <v>87</v>
      </c>
      <c r="D1929" t="s">
        <v>78</v>
      </c>
      <c r="E1929">
        <v>2021</v>
      </c>
      <c r="F1929">
        <v>22</v>
      </c>
      <c r="G1929" t="s">
        <v>367</v>
      </c>
      <c r="H1929" t="s">
        <v>81</v>
      </c>
      <c r="I1929">
        <v>317</v>
      </c>
      <c r="L1929" t="s">
        <v>410</v>
      </c>
      <c r="O1929" t="s">
        <v>387</v>
      </c>
    </row>
    <row r="1930" spans="1:15" hidden="1" x14ac:dyDescent="0.35">
      <c r="A1930" t="s">
        <v>406</v>
      </c>
      <c r="B1930" t="s">
        <v>304</v>
      </c>
      <c r="C1930" t="s">
        <v>87</v>
      </c>
      <c r="D1930" t="s">
        <v>78</v>
      </c>
      <c r="E1930">
        <v>2021</v>
      </c>
      <c r="F1930">
        <v>34</v>
      </c>
      <c r="G1930" t="s">
        <v>302</v>
      </c>
      <c r="H1930" t="s">
        <v>80</v>
      </c>
      <c r="I1930">
        <v>368112</v>
      </c>
      <c r="L1930" t="s">
        <v>410</v>
      </c>
      <c r="M1930">
        <v>359155</v>
      </c>
      <c r="N1930">
        <v>8957</v>
      </c>
      <c r="O1930" t="s">
        <v>387</v>
      </c>
    </row>
    <row r="1931" spans="1:15" hidden="1" x14ac:dyDescent="0.35">
      <c r="A1931" t="s">
        <v>406</v>
      </c>
      <c r="B1931" t="s">
        <v>304</v>
      </c>
      <c r="C1931" t="s">
        <v>87</v>
      </c>
      <c r="D1931" t="s">
        <v>78</v>
      </c>
      <c r="E1931">
        <v>2021</v>
      </c>
      <c r="F1931">
        <v>34</v>
      </c>
      <c r="G1931" t="s">
        <v>302</v>
      </c>
      <c r="H1931" t="s">
        <v>80</v>
      </c>
      <c r="I1931">
        <v>3047</v>
      </c>
      <c r="L1931" t="s">
        <v>410</v>
      </c>
      <c r="M1931">
        <v>2973</v>
      </c>
      <c r="N1931">
        <v>74</v>
      </c>
      <c r="O1931" t="s">
        <v>387</v>
      </c>
    </row>
    <row r="1932" spans="1:15" hidden="1" x14ac:dyDescent="0.35">
      <c r="A1932" t="s">
        <v>406</v>
      </c>
      <c r="B1932" t="s">
        <v>304</v>
      </c>
      <c r="C1932" t="s">
        <v>87</v>
      </c>
      <c r="D1932" t="s">
        <v>78</v>
      </c>
      <c r="E1932">
        <v>2021</v>
      </c>
      <c r="F1932">
        <v>34</v>
      </c>
      <c r="G1932" t="s">
        <v>302</v>
      </c>
      <c r="H1932" t="s">
        <v>80</v>
      </c>
      <c r="I1932">
        <v>193717</v>
      </c>
      <c r="L1932" t="s">
        <v>410</v>
      </c>
      <c r="M1932">
        <v>189003</v>
      </c>
      <c r="N1932">
        <v>4714</v>
      </c>
      <c r="O1932" t="s">
        <v>387</v>
      </c>
    </row>
    <row r="1933" spans="1:15" hidden="1" x14ac:dyDescent="0.35">
      <c r="A1933" t="s">
        <v>406</v>
      </c>
      <c r="B1933" t="s">
        <v>304</v>
      </c>
      <c r="C1933" t="s">
        <v>87</v>
      </c>
      <c r="D1933" t="s">
        <v>78</v>
      </c>
      <c r="E1933">
        <v>2021</v>
      </c>
      <c r="F1933">
        <v>34</v>
      </c>
      <c r="G1933" t="s">
        <v>302</v>
      </c>
      <c r="H1933" t="s">
        <v>80</v>
      </c>
      <c r="I1933">
        <v>24660</v>
      </c>
      <c r="L1933" t="s">
        <v>410</v>
      </c>
      <c r="M1933">
        <v>24060</v>
      </c>
      <c r="N1933">
        <v>600</v>
      </c>
      <c r="O1933" t="s">
        <v>387</v>
      </c>
    </row>
    <row r="1934" spans="1:15" hidden="1" x14ac:dyDescent="0.35">
      <c r="A1934" t="s">
        <v>406</v>
      </c>
      <c r="B1934" t="s">
        <v>304</v>
      </c>
      <c r="C1934" t="s">
        <v>87</v>
      </c>
      <c r="D1934" t="s">
        <v>78</v>
      </c>
      <c r="E1934">
        <v>2021</v>
      </c>
      <c r="F1934">
        <v>34</v>
      </c>
      <c r="G1934" t="s">
        <v>302</v>
      </c>
      <c r="H1934" t="s">
        <v>81</v>
      </c>
      <c r="I1934">
        <v>145</v>
      </c>
      <c r="L1934" t="s">
        <v>410</v>
      </c>
      <c r="M1934">
        <v>141</v>
      </c>
      <c r="N1934">
        <v>4</v>
      </c>
      <c r="O1934" t="s">
        <v>387</v>
      </c>
    </row>
    <row r="1935" spans="1:15" hidden="1" x14ac:dyDescent="0.35">
      <c r="A1935" t="s">
        <v>406</v>
      </c>
      <c r="B1935" t="s">
        <v>304</v>
      </c>
      <c r="C1935" t="s">
        <v>87</v>
      </c>
      <c r="D1935" t="s">
        <v>78</v>
      </c>
      <c r="E1935">
        <v>2021</v>
      </c>
      <c r="F1935">
        <v>34</v>
      </c>
      <c r="G1935" t="s">
        <v>302</v>
      </c>
      <c r="H1935" t="s">
        <v>81</v>
      </c>
      <c r="I1935">
        <v>5338</v>
      </c>
      <c r="L1935" t="s">
        <v>410</v>
      </c>
      <c r="M1935">
        <v>5208</v>
      </c>
      <c r="N1935">
        <v>130</v>
      </c>
      <c r="O1935" t="s">
        <v>387</v>
      </c>
    </row>
    <row r="1936" spans="1:15" hidden="1" x14ac:dyDescent="0.35">
      <c r="A1936" t="s">
        <v>406</v>
      </c>
      <c r="B1936" t="s">
        <v>304</v>
      </c>
      <c r="C1936" t="s">
        <v>87</v>
      </c>
      <c r="D1936" t="s">
        <v>78</v>
      </c>
      <c r="E1936">
        <v>2021</v>
      </c>
      <c r="F1936">
        <v>67</v>
      </c>
      <c r="G1936" t="s">
        <v>303</v>
      </c>
      <c r="H1936" t="s">
        <v>80</v>
      </c>
      <c r="I1936">
        <v>7014</v>
      </c>
      <c r="J1936">
        <v>3331</v>
      </c>
      <c r="K1936">
        <v>3683</v>
      </c>
      <c r="L1936" t="s">
        <v>410</v>
      </c>
      <c r="O1936" t="s">
        <v>387</v>
      </c>
    </row>
    <row r="1937" spans="1:15" hidden="1" x14ac:dyDescent="0.35">
      <c r="A1937" t="s">
        <v>406</v>
      </c>
      <c r="B1937" t="s">
        <v>304</v>
      </c>
      <c r="C1937" t="s">
        <v>87</v>
      </c>
      <c r="D1937" t="s">
        <v>78</v>
      </c>
      <c r="E1937">
        <v>2021</v>
      </c>
      <c r="F1937">
        <v>67</v>
      </c>
      <c r="G1937" t="s">
        <v>303</v>
      </c>
      <c r="H1937" t="s">
        <v>80</v>
      </c>
      <c r="I1937">
        <v>660</v>
      </c>
      <c r="J1937">
        <v>508</v>
      </c>
      <c r="K1937">
        <v>152</v>
      </c>
      <c r="L1937" t="s">
        <v>410</v>
      </c>
      <c r="O1937" t="s">
        <v>387</v>
      </c>
    </row>
    <row r="1938" spans="1:15" hidden="1" x14ac:dyDescent="0.35">
      <c r="A1938" t="s">
        <v>406</v>
      </c>
      <c r="B1938" t="s">
        <v>304</v>
      </c>
      <c r="C1938" t="s">
        <v>87</v>
      </c>
      <c r="D1938" t="s">
        <v>78</v>
      </c>
      <c r="E1938">
        <v>2021</v>
      </c>
      <c r="F1938">
        <v>67</v>
      </c>
      <c r="G1938" t="s">
        <v>303</v>
      </c>
      <c r="H1938" t="s">
        <v>80</v>
      </c>
      <c r="I1938">
        <v>7567</v>
      </c>
      <c r="J1938">
        <v>4355</v>
      </c>
      <c r="K1938">
        <v>3212</v>
      </c>
      <c r="L1938" t="s">
        <v>410</v>
      </c>
      <c r="O1938" t="s">
        <v>387</v>
      </c>
    </row>
    <row r="1939" spans="1:15" hidden="1" x14ac:dyDescent="0.35">
      <c r="A1939" t="s">
        <v>406</v>
      </c>
      <c r="B1939" t="s">
        <v>304</v>
      </c>
      <c r="C1939" t="s">
        <v>87</v>
      </c>
      <c r="D1939" t="s">
        <v>78</v>
      </c>
      <c r="E1939">
        <v>2022</v>
      </c>
      <c r="F1939">
        <v>79</v>
      </c>
      <c r="G1939" t="s">
        <v>312</v>
      </c>
      <c r="H1939" t="s">
        <v>80</v>
      </c>
      <c r="I1939">
        <v>213227</v>
      </c>
      <c r="L1939" t="s">
        <v>410</v>
      </c>
      <c r="O1939" t="s">
        <v>387</v>
      </c>
    </row>
    <row r="1940" spans="1:15" hidden="1" x14ac:dyDescent="0.35">
      <c r="A1940" t="s">
        <v>406</v>
      </c>
      <c r="B1940" t="s">
        <v>304</v>
      </c>
      <c r="C1940" t="s">
        <v>87</v>
      </c>
      <c r="D1940" t="s">
        <v>78</v>
      </c>
      <c r="E1940">
        <v>2022</v>
      </c>
      <c r="F1940">
        <v>79</v>
      </c>
      <c r="G1940" t="s">
        <v>312</v>
      </c>
      <c r="H1940" t="s">
        <v>80</v>
      </c>
      <c r="I1940">
        <v>475</v>
      </c>
      <c r="L1940" t="s">
        <v>410</v>
      </c>
      <c r="O1940" t="s">
        <v>387</v>
      </c>
    </row>
    <row r="1941" spans="1:15" hidden="1" x14ac:dyDescent="0.35">
      <c r="A1941" t="s">
        <v>406</v>
      </c>
      <c r="B1941" t="s">
        <v>304</v>
      </c>
      <c r="C1941" t="s">
        <v>87</v>
      </c>
      <c r="D1941" t="s">
        <v>78</v>
      </c>
      <c r="E1941">
        <v>2022</v>
      </c>
      <c r="F1941">
        <v>79</v>
      </c>
      <c r="G1941" t="s">
        <v>312</v>
      </c>
      <c r="H1941" t="s">
        <v>80</v>
      </c>
      <c r="I1941">
        <v>99790</v>
      </c>
      <c r="L1941" t="s">
        <v>410</v>
      </c>
      <c r="O1941" t="s">
        <v>387</v>
      </c>
    </row>
    <row r="1942" spans="1:15" hidden="1" x14ac:dyDescent="0.35">
      <c r="A1942" t="s">
        <v>406</v>
      </c>
      <c r="B1942" t="s">
        <v>304</v>
      </c>
      <c r="C1942" t="s">
        <v>87</v>
      </c>
      <c r="D1942" t="s">
        <v>78</v>
      </c>
      <c r="E1942">
        <v>2022</v>
      </c>
      <c r="F1942">
        <v>79</v>
      </c>
      <c r="G1942" t="s">
        <v>312</v>
      </c>
      <c r="H1942" t="s">
        <v>80</v>
      </c>
      <c r="I1942">
        <v>8994</v>
      </c>
      <c r="L1942" t="s">
        <v>410</v>
      </c>
      <c r="O1942" t="s">
        <v>387</v>
      </c>
    </row>
    <row r="1943" spans="1:15" hidden="1" x14ac:dyDescent="0.35">
      <c r="A1943" t="s">
        <v>406</v>
      </c>
      <c r="B1943" t="s">
        <v>304</v>
      </c>
      <c r="C1943" t="s">
        <v>87</v>
      </c>
      <c r="D1943" t="s">
        <v>78</v>
      </c>
      <c r="E1943">
        <v>2022</v>
      </c>
      <c r="F1943">
        <v>79</v>
      </c>
      <c r="G1943" t="s">
        <v>312</v>
      </c>
      <c r="H1943" t="s">
        <v>81</v>
      </c>
      <c r="I1943">
        <v>1911</v>
      </c>
      <c r="L1943" t="s">
        <v>410</v>
      </c>
      <c r="O1943" t="s">
        <v>387</v>
      </c>
    </row>
    <row r="1944" spans="1:15" hidden="1" x14ac:dyDescent="0.35">
      <c r="A1944" t="s">
        <v>406</v>
      </c>
      <c r="B1944" t="s">
        <v>304</v>
      </c>
      <c r="C1944" t="s">
        <v>87</v>
      </c>
      <c r="D1944" t="s">
        <v>78</v>
      </c>
      <c r="E1944">
        <v>2022</v>
      </c>
      <c r="F1944">
        <v>79</v>
      </c>
      <c r="G1944" t="s">
        <v>312</v>
      </c>
      <c r="H1944" t="s">
        <v>81</v>
      </c>
      <c r="I1944">
        <v>1242</v>
      </c>
      <c r="L1944" t="s">
        <v>410</v>
      </c>
      <c r="O1944" t="s">
        <v>387</v>
      </c>
    </row>
    <row r="1945" spans="1:15" hidden="1" x14ac:dyDescent="0.35">
      <c r="A1945" t="s">
        <v>406</v>
      </c>
      <c r="B1945" t="s">
        <v>304</v>
      </c>
      <c r="C1945" t="s">
        <v>87</v>
      </c>
      <c r="D1945" t="s">
        <v>78</v>
      </c>
      <c r="E1945">
        <v>2022</v>
      </c>
      <c r="F1945">
        <v>22</v>
      </c>
      <c r="G1945" t="s">
        <v>367</v>
      </c>
      <c r="H1945" t="s">
        <v>80</v>
      </c>
      <c r="I1945">
        <v>18197</v>
      </c>
      <c r="L1945" t="s">
        <v>410</v>
      </c>
      <c r="O1945" t="s">
        <v>387</v>
      </c>
    </row>
    <row r="1946" spans="1:15" hidden="1" x14ac:dyDescent="0.35">
      <c r="A1946" t="s">
        <v>406</v>
      </c>
      <c r="B1946" t="s">
        <v>304</v>
      </c>
      <c r="C1946" t="s">
        <v>87</v>
      </c>
      <c r="D1946" t="s">
        <v>78</v>
      </c>
      <c r="E1946">
        <v>2022</v>
      </c>
      <c r="F1946">
        <v>22</v>
      </c>
      <c r="G1946" t="s">
        <v>367</v>
      </c>
      <c r="H1946" t="s">
        <v>80</v>
      </c>
      <c r="I1946">
        <v>5150</v>
      </c>
      <c r="L1946" t="s">
        <v>410</v>
      </c>
      <c r="O1946" t="s">
        <v>387</v>
      </c>
    </row>
    <row r="1947" spans="1:15" hidden="1" x14ac:dyDescent="0.35">
      <c r="A1947" t="s">
        <v>406</v>
      </c>
      <c r="B1947" t="s">
        <v>304</v>
      </c>
      <c r="C1947" t="s">
        <v>87</v>
      </c>
      <c r="D1947" t="s">
        <v>78</v>
      </c>
      <c r="E1947">
        <v>2022</v>
      </c>
      <c r="F1947">
        <v>22</v>
      </c>
      <c r="G1947" t="s">
        <v>367</v>
      </c>
      <c r="H1947" t="s">
        <v>80</v>
      </c>
      <c r="I1947">
        <v>9</v>
      </c>
      <c r="L1947" t="s">
        <v>410</v>
      </c>
      <c r="O1947" t="s">
        <v>387</v>
      </c>
    </row>
    <row r="1948" spans="1:15" hidden="1" x14ac:dyDescent="0.35">
      <c r="A1948" t="s">
        <v>406</v>
      </c>
      <c r="B1948" t="s">
        <v>304</v>
      </c>
      <c r="C1948" t="s">
        <v>87</v>
      </c>
      <c r="D1948" t="s">
        <v>78</v>
      </c>
      <c r="E1948">
        <v>2022</v>
      </c>
      <c r="F1948">
        <v>22</v>
      </c>
      <c r="G1948" t="s">
        <v>367</v>
      </c>
      <c r="H1948" t="s">
        <v>81</v>
      </c>
      <c r="I1948">
        <v>127</v>
      </c>
      <c r="L1948" t="s">
        <v>410</v>
      </c>
      <c r="O1948" t="s">
        <v>387</v>
      </c>
    </row>
    <row r="1949" spans="1:15" hidden="1" x14ac:dyDescent="0.35">
      <c r="A1949" t="s">
        <v>406</v>
      </c>
      <c r="B1949" t="s">
        <v>304</v>
      </c>
      <c r="C1949" t="s">
        <v>87</v>
      </c>
      <c r="D1949" t="s">
        <v>78</v>
      </c>
      <c r="E1949">
        <v>2022</v>
      </c>
      <c r="F1949">
        <v>22</v>
      </c>
      <c r="G1949" t="s">
        <v>367</v>
      </c>
      <c r="H1949" t="s">
        <v>81</v>
      </c>
      <c r="I1949">
        <v>139</v>
      </c>
      <c r="L1949" t="s">
        <v>410</v>
      </c>
      <c r="O1949" t="s">
        <v>387</v>
      </c>
    </row>
    <row r="1950" spans="1:15" hidden="1" x14ac:dyDescent="0.35">
      <c r="A1950" t="s">
        <v>406</v>
      </c>
      <c r="B1950" t="s">
        <v>304</v>
      </c>
      <c r="C1950" t="s">
        <v>87</v>
      </c>
      <c r="D1950" t="s">
        <v>78</v>
      </c>
      <c r="E1950">
        <v>2022</v>
      </c>
      <c r="F1950">
        <v>34</v>
      </c>
      <c r="G1950" t="s">
        <v>302</v>
      </c>
      <c r="H1950" t="s">
        <v>80</v>
      </c>
      <c r="I1950">
        <v>306303</v>
      </c>
      <c r="L1950" t="s">
        <v>410</v>
      </c>
      <c r="M1950">
        <v>298850</v>
      </c>
      <c r="N1950">
        <v>7453</v>
      </c>
      <c r="O1950" t="s">
        <v>387</v>
      </c>
    </row>
    <row r="1951" spans="1:15" hidden="1" x14ac:dyDescent="0.35">
      <c r="A1951" t="s">
        <v>406</v>
      </c>
      <c r="B1951" t="s">
        <v>304</v>
      </c>
      <c r="C1951" t="s">
        <v>87</v>
      </c>
      <c r="D1951" t="s">
        <v>78</v>
      </c>
      <c r="E1951">
        <v>2022</v>
      </c>
      <c r="F1951">
        <v>34</v>
      </c>
      <c r="G1951" t="s">
        <v>302</v>
      </c>
      <c r="H1951" t="s">
        <v>80</v>
      </c>
      <c r="I1951">
        <v>86689</v>
      </c>
      <c r="L1951" t="s">
        <v>410</v>
      </c>
      <c r="M1951">
        <v>84580</v>
      </c>
      <c r="N1951">
        <v>2109</v>
      </c>
      <c r="O1951" t="s">
        <v>387</v>
      </c>
    </row>
    <row r="1952" spans="1:15" hidden="1" x14ac:dyDescent="0.35">
      <c r="A1952" t="s">
        <v>406</v>
      </c>
      <c r="B1952" t="s">
        <v>304</v>
      </c>
      <c r="C1952" t="s">
        <v>87</v>
      </c>
      <c r="D1952" t="s">
        <v>78</v>
      </c>
      <c r="E1952">
        <v>2022</v>
      </c>
      <c r="F1952">
        <v>34</v>
      </c>
      <c r="G1952" t="s">
        <v>302</v>
      </c>
      <c r="H1952" t="s">
        <v>80</v>
      </c>
      <c r="I1952">
        <v>159</v>
      </c>
      <c r="L1952" t="s">
        <v>410</v>
      </c>
      <c r="M1952">
        <v>155</v>
      </c>
      <c r="N1952">
        <v>4</v>
      </c>
      <c r="O1952" t="s">
        <v>387</v>
      </c>
    </row>
    <row r="1953" spans="1:15" hidden="1" x14ac:dyDescent="0.35">
      <c r="A1953" t="s">
        <v>406</v>
      </c>
      <c r="B1953" t="s">
        <v>304</v>
      </c>
      <c r="C1953" t="s">
        <v>87</v>
      </c>
      <c r="D1953" t="s">
        <v>78</v>
      </c>
      <c r="E1953">
        <v>2022</v>
      </c>
      <c r="F1953">
        <v>34</v>
      </c>
      <c r="G1953" t="s">
        <v>302</v>
      </c>
      <c r="H1953" t="s">
        <v>81</v>
      </c>
      <c r="I1953">
        <v>2133</v>
      </c>
      <c r="L1953" t="s">
        <v>410</v>
      </c>
      <c r="M1953">
        <v>2081</v>
      </c>
      <c r="N1953">
        <v>52</v>
      </c>
      <c r="O1953" t="s">
        <v>387</v>
      </c>
    </row>
    <row r="1954" spans="1:15" hidden="1" x14ac:dyDescent="0.35">
      <c r="A1954" t="s">
        <v>406</v>
      </c>
      <c r="B1954" t="s">
        <v>304</v>
      </c>
      <c r="C1954" t="s">
        <v>87</v>
      </c>
      <c r="D1954" t="s">
        <v>78</v>
      </c>
      <c r="E1954">
        <v>2022</v>
      </c>
      <c r="F1954">
        <v>34</v>
      </c>
      <c r="G1954" t="s">
        <v>302</v>
      </c>
      <c r="H1954" t="s">
        <v>81</v>
      </c>
      <c r="I1954">
        <v>2335</v>
      </c>
      <c r="L1954" t="s">
        <v>410</v>
      </c>
      <c r="M1954">
        <v>2278</v>
      </c>
      <c r="N1954">
        <v>57</v>
      </c>
      <c r="O1954" t="s">
        <v>387</v>
      </c>
    </row>
    <row r="1955" spans="1:15" hidden="1" x14ac:dyDescent="0.35">
      <c r="A1955" t="s">
        <v>406</v>
      </c>
      <c r="B1955" t="s">
        <v>304</v>
      </c>
      <c r="C1955" t="s">
        <v>87</v>
      </c>
      <c r="D1955" t="s">
        <v>78</v>
      </c>
      <c r="E1955">
        <v>2022</v>
      </c>
      <c r="F1955">
        <v>67</v>
      </c>
      <c r="G1955" t="s">
        <v>303</v>
      </c>
      <c r="H1955" t="s">
        <v>80</v>
      </c>
      <c r="I1955">
        <v>5836</v>
      </c>
      <c r="J1955">
        <v>2772</v>
      </c>
      <c r="K1955">
        <v>3064</v>
      </c>
      <c r="L1955" t="s">
        <v>410</v>
      </c>
      <c r="O1955" t="s">
        <v>387</v>
      </c>
    </row>
    <row r="1956" spans="1:15" hidden="1" x14ac:dyDescent="0.35">
      <c r="A1956" t="s">
        <v>406</v>
      </c>
      <c r="B1956" t="s">
        <v>304</v>
      </c>
      <c r="C1956" t="s">
        <v>87</v>
      </c>
      <c r="D1956" t="s">
        <v>78</v>
      </c>
      <c r="E1956">
        <v>2022</v>
      </c>
      <c r="F1956">
        <v>67</v>
      </c>
      <c r="G1956" t="s">
        <v>303</v>
      </c>
      <c r="H1956" t="s">
        <v>80</v>
      </c>
      <c r="I1956">
        <v>3386</v>
      </c>
      <c r="J1956">
        <v>1989</v>
      </c>
      <c r="K1956">
        <v>1397</v>
      </c>
      <c r="L1956" t="s">
        <v>410</v>
      </c>
      <c r="O1956" t="s">
        <v>387</v>
      </c>
    </row>
    <row r="1957" spans="1:15" hidden="1" x14ac:dyDescent="0.35">
      <c r="A1957" t="s">
        <v>406</v>
      </c>
      <c r="B1957" t="s">
        <v>84</v>
      </c>
      <c r="C1957" t="s">
        <v>329</v>
      </c>
      <c r="D1957" t="s">
        <v>78</v>
      </c>
      <c r="E1957">
        <v>2020</v>
      </c>
      <c r="F1957">
        <v>34</v>
      </c>
      <c r="G1957" t="s">
        <v>302</v>
      </c>
      <c r="H1957" t="s">
        <v>80</v>
      </c>
      <c r="I1957">
        <v>10353</v>
      </c>
      <c r="L1957" t="s">
        <v>410</v>
      </c>
      <c r="M1957">
        <v>9835.35</v>
      </c>
      <c r="N1957">
        <v>517.65</v>
      </c>
      <c r="O1957" t="s">
        <v>390</v>
      </c>
    </row>
    <row r="1958" spans="1:15" hidden="1" x14ac:dyDescent="0.35">
      <c r="A1958" t="s">
        <v>406</v>
      </c>
      <c r="B1958" t="s">
        <v>84</v>
      </c>
      <c r="C1958" t="s">
        <v>329</v>
      </c>
      <c r="D1958" t="s">
        <v>78</v>
      </c>
      <c r="E1958">
        <v>2020</v>
      </c>
      <c r="F1958">
        <v>34</v>
      </c>
      <c r="G1958" t="s">
        <v>302</v>
      </c>
      <c r="H1958" t="s">
        <v>80</v>
      </c>
      <c r="I1958">
        <v>860</v>
      </c>
      <c r="L1958" t="s">
        <v>410</v>
      </c>
      <c r="M1958">
        <v>817</v>
      </c>
      <c r="N1958">
        <v>43</v>
      </c>
      <c r="O1958" t="s">
        <v>390</v>
      </c>
    </row>
    <row r="1959" spans="1:15" hidden="1" x14ac:dyDescent="0.35">
      <c r="A1959" t="s">
        <v>406</v>
      </c>
      <c r="B1959" t="s">
        <v>84</v>
      </c>
      <c r="C1959" t="s">
        <v>329</v>
      </c>
      <c r="D1959" t="s">
        <v>78</v>
      </c>
      <c r="E1959">
        <v>2020</v>
      </c>
      <c r="F1959">
        <v>34</v>
      </c>
      <c r="G1959" t="s">
        <v>302</v>
      </c>
      <c r="H1959" t="s">
        <v>80</v>
      </c>
      <c r="I1959">
        <v>11786</v>
      </c>
      <c r="L1959" t="s">
        <v>410</v>
      </c>
      <c r="M1959">
        <v>11196.7</v>
      </c>
      <c r="N1959">
        <v>589.29999999999995</v>
      </c>
      <c r="O1959" t="s">
        <v>390</v>
      </c>
    </row>
    <row r="1960" spans="1:15" hidden="1" x14ac:dyDescent="0.35">
      <c r="A1960" t="s">
        <v>406</v>
      </c>
      <c r="B1960" t="s">
        <v>84</v>
      </c>
      <c r="C1960" t="s">
        <v>329</v>
      </c>
      <c r="D1960" t="s">
        <v>78</v>
      </c>
      <c r="E1960">
        <v>2020</v>
      </c>
      <c r="F1960">
        <v>34</v>
      </c>
      <c r="G1960" t="s">
        <v>302</v>
      </c>
      <c r="H1960" t="s">
        <v>80</v>
      </c>
      <c r="I1960">
        <v>1721</v>
      </c>
      <c r="L1960" t="s">
        <v>410</v>
      </c>
      <c r="M1960">
        <v>1634.95</v>
      </c>
      <c r="N1960">
        <v>86.05</v>
      </c>
      <c r="O1960" t="s">
        <v>390</v>
      </c>
    </row>
    <row r="1961" spans="1:15" hidden="1" x14ac:dyDescent="0.35">
      <c r="A1961" t="s">
        <v>406</v>
      </c>
      <c r="B1961" t="s">
        <v>84</v>
      </c>
      <c r="C1961" t="s">
        <v>329</v>
      </c>
      <c r="D1961" t="s">
        <v>78</v>
      </c>
      <c r="E1961">
        <v>2020</v>
      </c>
      <c r="F1961">
        <v>34</v>
      </c>
      <c r="G1961" t="s">
        <v>302</v>
      </c>
      <c r="H1961" t="s">
        <v>81</v>
      </c>
      <c r="I1961">
        <v>1914</v>
      </c>
      <c r="L1961" t="s">
        <v>410</v>
      </c>
      <c r="M1961">
        <v>1856.08</v>
      </c>
      <c r="N1961">
        <v>57.92</v>
      </c>
      <c r="O1961" t="s">
        <v>390</v>
      </c>
    </row>
    <row r="1962" spans="1:15" hidden="1" x14ac:dyDescent="0.35">
      <c r="A1962" t="s">
        <v>406</v>
      </c>
      <c r="B1962" t="s">
        <v>84</v>
      </c>
      <c r="C1962" t="s">
        <v>329</v>
      </c>
      <c r="D1962" t="s">
        <v>78</v>
      </c>
      <c r="E1962">
        <v>2020</v>
      </c>
      <c r="F1962">
        <v>34</v>
      </c>
      <c r="G1962" t="s">
        <v>302</v>
      </c>
      <c r="H1962" t="s">
        <v>81</v>
      </c>
      <c r="I1962">
        <v>3408</v>
      </c>
      <c r="L1962" t="s">
        <v>410</v>
      </c>
      <c r="M1962">
        <v>3304.87</v>
      </c>
      <c r="N1962">
        <v>103.13</v>
      </c>
      <c r="O1962" t="s">
        <v>390</v>
      </c>
    </row>
    <row r="1963" spans="1:15" hidden="1" x14ac:dyDescent="0.35">
      <c r="A1963" t="s">
        <v>406</v>
      </c>
      <c r="B1963" t="s">
        <v>84</v>
      </c>
      <c r="C1963" t="s">
        <v>329</v>
      </c>
      <c r="D1963" t="s">
        <v>78</v>
      </c>
      <c r="E1963">
        <v>2020</v>
      </c>
      <c r="F1963">
        <v>34</v>
      </c>
      <c r="G1963" t="s">
        <v>302</v>
      </c>
      <c r="H1963" t="s">
        <v>80</v>
      </c>
      <c r="I1963">
        <v>10353</v>
      </c>
      <c r="L1963" t="s">
        <v>410</v>
      </c>
      <c r="M1963">
        <v>9835.35</v>
      </c>
      <c r="N1963">
        <v>517.65</v>
      </c>
      <c r="O1963" t="s">
        <v>390</v>
      </c>
    </row>
    <row r="1964" spans="1:15" hidden="1" x14ac:dyDescent="0.35">
      <c r="A1964" t="s">
        <v>406</v>
      </c>
      <c r="B1964" t="s">
        <v>84</v>
      </c>
      <c r="C1964" t="s">
        <v>329</v>
      </c>
      <c r="D1964" t="s">
        <v>78</v>
      </c>
      <c r="E1964">
        <v>2020</v>
      </c>
      <c r="F1964">
        <v>34</v>
      </c>
      <c r="G1964" t="s">
        <v>302</v>
      </c>
      <c r="H1964" t="s">
        <v>80</v>
      </c>
      <c r="I1964">
        <v>860</v>
      </c>
      <c r="L1964" t="s">
        <v>410</v>
      </c>
      <c r="M1964">
        <v>817</v>
      </c>
      <c r="N1964">
        <v>43</v>
      </c>
      <c r="O1964" t="s">
        <v>390</v>
      </c>
    </row>
    <row r="1965" spans="1:15" hidden="1" x14ac:dyDescent="0.35">
      <c r="A1965" t="s">
        <v>406</v>
      </c>
      <c r="B1965" t="s">
        <v>84</v>
      </c>
      <c r="C1965" t="s">
        <v>329</v>
      </c>
      <c r="D1965" t="s">
        <v>78</v>
      </c>
      <c r="E1965">
        <v>2020</v>
      </c>
      <c r="F1965">
        <v>34</v>
      </c>
      <c r="G1965" t="s">
        <v>302</v>
      </c>
      <c r="H1965" t="s">
        <v>80</v>
      </c>
      <c r="I1965">
        <v>11786</v>
      </c>
      <c r="L1965" t="s">
        <v>410</v>
      </c>
      <c r="M1965">
        <v>11196.7</v>
      </c>
      <c r="N1965">
        <v>589.29999999999995</v>
      </c>
      <c r="O1965" t="s">
        <v>390</v>
      </c>
    </row>
    <row r="1966" spans="1:15" hidden="1" x14ac:dyDescent="0.35">
      <c r="A1966" t="s">
        <v>406</v>
      </c>
      <c r="B1966" t="s">
        <v>84</v>
      </c>
      <c r="C1966" t="s">
        <v>329</v>
      </c>
      <c r="D1966" t="s">
        <v>78</v>
      </c>
      <c r="E1966">
        <v>2020</v>
      </c>
      <c r="F1966">
        <v>34</v>
      </c>
      <c r="G1966" t="s">
        <v>302</v>
      </c>
      <c r="H1966" t="s">
        <v>80</v>
      </c>
      <c r="I1966">
        <v>1173</v>
      </c>
      <c r="L1966" t="s">
        <v>410</v>
      </c>
      <c r="M1966">
        <v>1114.3499999999999</v>
      </c>
      <c r="N1966">
        <v>58.65</v>
      </c>
      <c r="O1966" t="s">
        <v>390</v>
      </c>
    </row>
    <row r="1967" spans="1:15" hidden="1" x14ac:dyDescent="0.35">
      <c r="A1967" t="s">
        <v>406</v>
      </c>
      <c r="B1967" t="s">
        <v>84</v>
      </c>
      <c r="C1967" t="s">
        <v>329</v>
      </c>
      <c r="D1967" t="s">
        <v>78</v>
      </c>
      <c r="E1967">
        <v>2020</v>
      </c>
      <c r="F1967">
        <v>34</v>
      </c>
      <c r="G1967" t="s">
        <v>302</v>
      </c>
      <c r="H1967" t="s">
        <v>81</v>
      </c>
      <c r="I1967">
        <v>8367</v>
      </c>
      <c r="L1967" t="s">
        <v>410</v>
      </c>
      <c r="M1967">
        <v>8113.82</v>
      </c>
      <c r="N1967">
        <v>253.18</v>
      </c>
      <c r="O1967" t="s">
        <v>390</v>
      </c>
    </row>
    <row r="1968" spans="1:15" hidden="1" x14ac:dyDescent="0.35">
      <c r="A1968" t="s">
        <v>406</v>
      </c>
      <c r="B1968" t="s">
        <v>84</v>
      </c>
      <c r="C1968" t="s">
        <v>329</v>
      </c>
      <c r="D1968" t="s">
        <v>78</v>
      </c>
      <c r="E1968">
        <v>2021</v>
      </c>
      <c r="F1968">
        <v>34</v>
      </c>
      <c r="G1968" t="s">
        <v>302</v>
      </c>
      <c r="H1968" t="s">
        <v>80</v>
      </c>
      <c r="I1968">
        <v>7072</v>
      </c>
      <c r="L1968" t="s">
        <v>410</v>
      </c>
      <c r="M1968">
        <v>6858</v>
      </c>
      <c r="N1968">
        <v>214</v>
      </c>
      <c r="O1968" t="s">
        <v>390</v>
      </c>
    </row>
    <row r="1969" spans="1:15" hidden="1" x14ac:dyDescent="0.35">
      <c r="A1969" t="s">
        <v>406</v>
      </c>
      <c r="B1969" t="s">
        <v>84</v>
      </c>
      <c r="C1969" t="s">
        <v>329</v>
      </c>
      <c r="D1969" t="s">
        <v>78</v>
      </c>
      <c r="E1969">
        <v>2021</v>
      </c>
      <c r="F1969">
        <v>34</v>
      </c>
      <c r="G1969" t="s">
        <v>302</v>
      </c>
      <c r="H1969" t="s">
        <v>80</v>
      </c>
      <c r="I1969">
        <v>984</v>
      </c>
      <c r="L1969" t="s">
        <v>410</v>
      </c>
      <c r="M1969">
        <v>934.8</v>
      </c>
      <c r="N1969">
        <v>49.2</v>
      </c>
      <c r="O1969" t="s">
        <v>390</v>
      </c>
    </row>
    <row r="1970" spans="1:15" hidden="1" x14ac:dyDescent="0.35">
      <c r="A1970" t="s">
        <v>406</v>
      </c>
      <c r="B1970" t="s">
        <v>84</v>
      </c>
      <c r="C1970" t="s">
        <v>329</v>
      </c>
      <c r="D1970" t="s">
        <v>78</v>
      </c>
      <c r="E1970">
        <v>2021</v>
      </c>
      <c r="F1970">
        <v>34</v>
      </c>
      <c r="G1970" t="s">
        <v>302</v>
      </c>
      <c r="H1970" t="s">
        <v>80</v>
      </c>
      <c r="I1970">
        <v>924</v>
      </c>
      <c r="L1970" t="s">
        <v>410</v>
      </c>
      <c r="M1970">
        <v>896.04</v>
      </c>
      <c r="N1970">
        <v>27.96</v>
      </c>
      <c r="O1970" t="s">
        <v>390</v>
      </c>
    </row>
    <row r="1971" spans="1:15" hidden="1" x14ac:dyDescent="0.35">
      <c r="A1971" t="s">
        <v>406</v>
      </c>
      <c r="B1971" t="s">
        <v>84</v>
      </c>
      <c r="C1971" t="s">
        <v>329</v>
      </c>
      <c r="D1971" t="s">
        <v>78</v>
      </c>
      <c r="E1971">
        <v>2021</v>
      </c>
      <c r="F1971">
        <v>34</v>
      </c>
      <c r="G1971" t="s">
        <v>302</v>
      </c>
      <c r="H1971" t="s">
        <v>80</v>
      </c>
      <c r="I1971">
        <v>1261</v>
      </c>
      <c r="L1971" t="s">
        <v>410</v>
      </c>
      <c r="M1971">
        <v>1197.95</v>
      </c>
      <c r="N1971">
        <v>63.05</v>
      </c>
      <c r="O1971" t="s">
        <v>390</v>
      </c>
    </row>
    <row r="1972" spans="1:15" hidden="1" x14ac:dyDescent="0.35">
      <c r="A1972" t="s">
        <v>406</v>
      </c>
      <c r="B1972" t="s">
        <v>84</v>
      </c>
      <c r="C1972" t="s">
        <v>329</v>
      </c>
      <c r="D1972" t="s">
        <v>78</v>
      </c>
      <c r="E1972">
        <v>2021</v>
      </c>
      <c r="F1972">
        <v>34</v>
      </c>
      <c r="G1972" t="s">
        <v>302</v>
      </c>
      <c r="H1972" t="s">
        <v>81</v>
      </c>
      <c r="I1972">
        <v>4899</v>
      </c>
      <c r="L1972" t="s">
        <v>410</v>
      </c>
      <c r="M1972">
        <v>4750.76</v>
      </c>
      <c r="N1972">
        <v>148.24</v>
      </c>
      <c r="O1972" t="s">
        <v>390</v>
      </c>
    </row>
    <row r="1973" spans="1:15" hidden="1" x14ac:dyDescent="0.35">
      <c r="A1973" t="s">
        <v>406</v>
      </c>
      <c r="B1973" t="s">
        <v>84</v>
      </c>
      <c r="C1973" t="s">
        <v>329</v>
      </c>
      <c r="D1973" t="s">
        <v>78</v>
      </c>
      <c r="E1973">
        <v>2021</v>
      </c>
      <c r="F1973">
        <v>34</v>
      </c>
      <c r="G1973" t="s">
        <v>302</v>
      </c>
      <c r="H1973" t="s">
        <v>81</v>
      </c>
      <c r="I1973">
        <v>1566</v>
      </c>
      <c r="L1973" t="s">
        <v>410</v>
      </c>
      <c r="M1973">
        <v>1487.7</v>
      </c>
      <c r="N1973">
        <v>78.3</v>
      </c>
      <c r="O1973" t="s">
        <v>390</v>
      </c>
    </row>
    <row r="1974" spans="1:15" hidden="1" x14ac:dyDescent="0.35">
      <c r="A1974" t="s">
        <v>406</v>
      </c>
      <c r="B1974" t="s">
        <v>84</v>
      </c>
      <c r="C1974" t="s">
        <v>329</v>
      </c>
      <c r="D1974" t="s">
        <v>78</v>
      </c>
      <c r="E1974">
        <v>2021</v>
      </c>
      <c r="F1974">
        <v>34</v>
      </c>
      <c r="G1974" t="s">
        <v>302</v>
      </c>
      <c r="H1974" t="s">
        <v>80</v>
      </c>
      <c r="I1974">
        <v>430</v>
      </c>
      <c r="L1974" t="s">
        <v>410</v>
      </c>
      <c r="M1974">
        <v>408.5</v>
      </c>
      <c r="N1974">
        <v>21.5</v>
      </c>
      <c r="O1974" t="s">
        <v>390</v>
      </c>
    </row>
    <row r="1975" spans="1:15" hidden="1" x14ac:dyDescent="0.35">
      <c r="A1975" t="s">
        <v>406</v>
      </c>
      <c r="B1975" t="s">
        <v>84</v>
      </c>
      <c r="C1975" t="s">
        <v>329</v>
      </c>
      <c r="D1975" t="s">
        <v>78</v>
      </c>
      <c r="E1975">
        <v>2021</v>
      </c>
      <c r="F1975">
        <v>34</v>
      </c>
      <c r="G1975" t="s">
        <v>302</v>
      </c>
      <c r="H1975" t="s">
        <v>80</v>
      </c>
      <c r="I1975">
        <v>245</v>
      </c>
      <c r="L1975" t="s">
        <v>410</v>
      </c>
      <c r="M1975">
        <v>237.59</v>
      </c>
      <c r="N1975">
        <v>7.41</v>
      </c>
      <c r="O1975" t="s">
        <v>390</v>
      </c>
    </row>
    <row r="1976" spans="1:15" hidden="1" x14ac:dyDescent="0.35">
      <c r="A1976" t="s">
        <v>406</v>
      </c>
      <c r="B1976" t="s">
        <v>84</v>
      </c>
      <c r="C1976" t="s">
        <v>329</v>
      </c>
      <c r="D1976" t="s">
        <v>78</v>
      </c>
      <c r="E1976">
        <v>2021</v>
      </c>
      <c r="F1976">
        <v>34</v>
      </c>
      <c r="G1976" t="s">
        <v>302</v>
      </c>
      <c r="H1976" t="s">
        <v>80</v>
      </c>
      <c r="I1976">
        <v>552</v>
      </c>
      <c r="L1976" t="s">
        <v>410</v>
      </c>
      <c r="M1976">
        <v>524.4</v>
      </c>
      <c r="N1976">
        <v>27.6</v>
      </c>
      <c r="O1976" t="s">
        <v>390</v>
      </c>
    </row>
    <row r="1977" spans="1:15" hidden="1" x14ac:dyDescent="0.35">
      <c r="A1977" t="s">
        <v>406</v>
      </c>
      <c r="B1977" t="s">
        <v>84</v>
      </c>
      <c r="C1977" t="s">
        <v>329</v>
      </c>
      <c r="D1977" t="s">
        <v>78</v>
      </c>
      <c r="E1977">
        <v>2021</v>
      </c>
      <c r="F1977">
        <v>34</v>
      </c>
      <c r="G1977" t="s">
        <v>302</v>
      </c>
      <c r="H1977" t="s">
        <v>81</v>
      </c>
      <c r="I1977">
        <v>685</v>
      </c>
      <c r="L1977" t="s">
        <v>410</v>
      </c>
      <c r="M1977">
        <v>650.75</v>
      </c>
      <c r="N1977">
        <v>34.25</v>
      </c>
      <c r="O1977" t="s">
        <v>390</v>
      </c>
    </row>
    <row r="1978" spans="1:15" hidden="1" x14ac:dyDescent="0.35">
      <c r="A1978" t="s">
        <v>406</v>
      </c>
      <c r="B1978" t="s">
        <v>84</v>
      </c>
      <c r="C1978" t="s">
        <v>329</v>
      </c>
      <c r="D1978" t="s">
        <v>78</v>
      </c>
      <c r="E1978">
        <v>2022</v>
      </c>
      <c r="F1978">
        <v>34</v>
      </c>
      <c r="G1978" t="s">
        <v>302</v>
      </c>
      <c r="H1978" t="s">
        <v>80</v>
      </c>
      <c r="I1978">
        <v>699</v>
      </c>
      <c r="L1978" t="s">
        <v>410</v>
      </c>
      <c r="M1978">
        <v>664.05</v>
      </c>
      <c r="N1978">
        <v>34.950000000000003</v>
      </c>
      <c r="O1978" t="s">
        <v>390</v>
      </c>
    </row>
    <row r="1979" spans="1:15" hidden="1" x14ac:dyDescent="0.35">
      <c r="A1979" t="s">
        <v>406</v>
      </c>
      <c r="B1979" t="s">
        <v>84</v>
      </c>
      <c r="C1979" t="s">
        <v>329</v>
      </c>
      <c r="D1979" t="s">
        <v>78</v>
      </c>
      <c r="E1979">
        <v>2022</v>
      </c>
      <c r="F1979">
        <v>34</v>
      </c>
      <c r="G1979" t="s">
        <v>302</v>
      </c>
      <c r="H1979" t="s">
        <v>80</v>
      </c>
      <c r="I1979">
        <v>88</v>
      </c>
      <c r="L1979" t="s">
        <v>410</v>
      </c>
      <c r="M1979">
        <v>83.6</v>
      </c>
      <c r="N1979">
        <v>4.4000000000000004</v>
      </c>
      <c r="O1979" t="s">
        <v>390</v>
      </c>
    </row>
    <row r="1980" spans="1:15" hidden="1" x14ac:dyDescent="0.35">
      <c r="A1980" t="s">
        <v>406</v>
      </c>
      <c r="B1980" t="s">
        <v>84</v>
      </c>
      <c r="C1980" t="s">
        <v>329</v>
      </c>
      <c r="D1980" t="s">
        <v>78</v>
      </c>
      <c r="E1980">
        <v>2022</v>
      </c>
      <c r="F1980">
        <v>34</v>
      </c>
      <c r="G1980" t="s">
        <v>302</v>
      </c>
      <c r="H1980" t="s">
        <v>80</v>
      </c>
      <c r="I1980">
        <v>862</v>
      </c>
      <c r="L1980" t="s">
        <v>410</v>
      </c>
      <c r="M1980">
        <v>818.9</v>
      </c>
      <c r="N1980">
        <v>43.1</v>
      </c>
      <c r="O1980" t="s">
        <v>390</v>
      </c>
    </row>
    <row r="1981" spans="1:15" hidden="1" x14ac:dyDescent="0.35">
      <c r="A1981" t="s">
        <v>406</v>
      </c>
      <c r="B1981" t="s">
        <v>84</v>
      </c>
      <c r="C1981" t="s">
        <v>329</v>
      </c>
      <c r="D1981" t="s">
        <v>78</v>
      </c>
      <c r="E1981">
        <v>2022</v>
      </c>
      <c r="F1981">
        <v>34</v>
      </c>
      <c r="G1981" t="s">
        <v>302</v>
      </c>
      <c r="H1981" t="s">
        <v>80</v>
      </c>
      <c r="I1981">
        <v>72</v>
      </c>
      <c r="L1981" t="s">
        <v>410</v>
      </c>
      <c r="M1981">
        <v>68.400000000000006</v>
      </c>
      <c r="N1981">
        <v>3.6</v>
      </c>
      <c r="O1981" t="s">
        <v>390</v>
      </c>
    </row>
    <row r="1982" spans="1:15" hidden="1" x14ac:dyDescent="0.35">
      <c r="A1982" t="s">
        <v>406</v>
      </c>
      <c r="B1982" t="s">
        <v>84</v>
      </c>
      <c r="C1982" t="s">
        <v>327</v>
      </c>
      <c r="D1982" t="s">
        <v>78</v>
      </c>
      <c r="E1982">
        <v>2020</v>
      </c>
      <c r="F1982">
        <v>34</v>
      </c>
      <c r="G1982" t="s">
        <v>302</v>
      </c>
      <c r="H1982" t="s">
        <v>80</v>
      </c>
      <c r="I1982">
        <v>37</v>
      </c>
      <c r="L1982" t="s">
        <v>410</v>
      </c>
      <c r="M1982">
        <v>30.02</v>
      </c>
      <c r="N1982">
        <v>6.98</v>
      </c>
      <c r="O1982" t="s">
        <v>389</v>
      </c>
    </row>
    <row r="1983" spans="1:15" hidden="1" x14ac:dyDescent="0.35">
      <c r="A1983" t="s">
        <v>406</v>
      </c>
      <c r="B1983" t="s">
        <v>84</v>
      </c>
      <c r="C1983" t="s">
        <v>327</v>
      </c>
      <c r="D1983" t="s">
        <v>78</v>
      </c>
      <c r="E1983">
        <v>2020</v>
      </c>
      <c r="F1983">
        <v>34</v>
      </c>
      <c r="G1983" t="s">
        <v>302</v>
      </c>
      <c r="H1983" t="s">
        <v>80</v>
      </c>
      <c r="I1983">
        <v>138</v>
      </c>
      <c r="L1983" t="s">
        <v>410</v>
      </c>
      <c r="M1983">
        <v>131.1</v>
      </c>
      <c r="N1983">
        <v>6.9</v>
      </c>
      <c r="O1983" t="s">
        <v>389</v>
      </c>
    </row>
    <row r="1984" spans="1:15" hidden="1" x14ac:dyDescent="0.35">
      <c r="A1984" t="s">
        <v>406</v>
      </c>
      <c r="B1984" t="s">
        <v>84</v>
      </c>
      <c r="C1984" t="s">
        <v>327</v>
      </c>
      <c r="D1984" t="s">
        <v>78</v>
      </c>
      <c r="E1984">
        <v>2020</v>
      </c>
      <c r="F1984">
        <v>34</v>
      </c>
      <c r="G1984" t="s">
        <v>302</v>
      </c>
      <c r="H1984" t="s">
        <v>80</v>
      </c>
      <c r="I1984">
        <v>1485</v>
      </c>
      <c r="L1984" t="s">
        <v>410</v>
      </c>
      <c r="M1984">
        <v>1204.79</v>
      </c>
      <c r="N1984">
        <v>280.20999999999998</v>
      </c>
      <c r="O1984" t="s">
        <v>389</v>
      </c>
    </row>
    <row r="1985" spans="1:15" hidden="1" x14ac:dyDescent="0.35">
      <c r="A1985" t="s">
        <v>406</v>
      </c>
      <c r="B1985" t="s">
        <v>84</v>
      </c>
      <c r="C1985" t="s">
        <v>327</v>
      </c>
      <c r="D1985" t="s">
        <v>78</v>
      </c>
      <c r="E1985">
        <v>2020</v>
      </c>
      <c r="F1985">
        <v>34</v>
      </c>
      <c r="G1985" t="s">
        <v>302</v>
      </c>
      <c r="H1985" t="s">
        <v>80</v>
      </c>
      <c r="I1985">
        <v>132</v>
      </c>
      <c r="L1985" t="s">
        <v>410</v>
      </c>
      <c r="M1985">
        <v>125.4</v>
      </c>
      <c r="N1985">
        <v>6.6</v>
      </c>
      <c r="O1985" t="s">
        <v>389</v>
      </c>
    </row>
    <row r="1986" spans="1:15" hidden="1" x14ac:dyDescent="0.35">
      <c r="A1986" t="s">
        <v>406</v>
      </c>
      <c r="B1986" t="s">
        <v>84</v>
      </c>
      <c r="C1986" t="s">
        <v>327</v>
      </c>
      <c r="D1986" t="s">
        <v>78</v>
      </c>
      <c r="E1986">
        <v>2020</v>
      </c>
      <c r="F1986">
        <v>67</v>
      </c>
      <c r="G1986" t="s">
        <v>303</v>
      </c>
      <c r="H1986" t="s">
        <v>80</v>
      </c>
      <c r="I1986">
        <v>296</v>
      </c>
      <c r="J1986">
        <v>0</v>
      </c>
      <c r="K1986">
        <v>296</v>
      </c>
      <c r="L1986" t="s">
        <v>410</v>
      </c>
      <c r="O1986" t="s">
        <v>389</v>
      </c>
    </row>
    <row r="1987" spans="1:15" hidden="1" x14ac:dyDescent="0.35">
      <c r="A1987" t="s">
        <v>406</v>
      </c>
      <c r="B1987" t="s">
        <v>84</v>
      </c>
      <c r="C1987" t="s">
        <v>327</v>
      </c>
      <c r="D1987" t="s">
        <v>78</v>
      </c>
      <c r="E1987">
        <v>2020</v>
      </c>
      <c r="F1987">
        <v>34</v>
      </c>
      <c r="G1987" t="s">
        <v>302</v>
      </c>
      <c r="H1987" t="s">
        <v>80</v>
      </c>
      <c r="I1987">
        <v>138</v>
      </c>
      <c r="L1987" t="s">
        <v>410</v>
      </c>
      <c r="M1987">
        <v>131.1</v>
      </c>
      <c r="N1987">
        <v>6.9</v>
      </c>
      <c r="O1987" t="s">
        <v>389</v>
      </c>
    </row>
    <row r="1988" spans="1:15" hidden="1" x14ac:dyDescent="0.35">
      <c r="A1988" t="s">
        <v>406</v>
      </c>
      <c r="B1988" t="s">
        <v>84</v>
      </c>
      <c r="C1988" t="s">
        <v>327</v>
      </c>
      <c r="D1988" t="s">
        <v>78</v>
      </c>
      <c r="E1988">
        <v>2020</v>
      </c>
      <c r="F1988">
        <v>34</v>
      </c>
      <c r="G1988" t="s">
        <v>302</v>
      </c>
      <c r="H1988" t="s">
        <v>80</v>
      </c>
      <c r="I1988">
        <v>132</v>
      </c>
      <c r="L1988" t="s">
        <v>410</v>
      </c>
      <c r="M1988">
        <v>125.4</v>
      </c>
      <c r="N1988">
        <v>6.6</v>
      </c>
      <c r="O1988" t="s">
        <v>389</v>
      </c>
    </row>
    <row r="1989" spans="1:15" hidden="1" x14ac:dyDescent="0.35">
      <c r="A1989" t="s">
        <v>406</v>
      </c>
      <c r="B1989" t="s">
        <v>84</v>
      </c>
      <c r="C1989" t="s">
        <v>327</v>
      </c>
      <c r="D1989" t="s">
        <v>78</v>
      </c>
      <c r="E1989">
        <v>2021</v>
      </c>
      <c r="F1989">
        <v>34</v>
      </c>
      <c r="G1989" t="s">
        <v>302</v>
      </c>
      <c r="H1989" t="s">
        <v>80</v>
      </c>
      <c r="I1989">
        <v>2969</v>
      </c>
      <c r="L1989" t="s">
        <v>410</v>
      </c>
      <c r="M1989">
        <v>2820.55</v>
      </c>
      <c r="N1989">
        <v>148.44999999999999</v>
      </c>
      <c r="O1989" t="s">
        <v>389</v>
      </c>
    </row>
    <row r="1990" spans="1:15" hidden="1" x14ac:dyDescent="0.35">
      <c r="A1990" t="s">
        <v>406</v>
      </c>
      <c r="B1990" t="s">
        <v>84</v>
      </c>
      <c r="C1990" t="s">
        <v>327</v>
      </c>
      <c r="D1990" t="s">
        <v>78</v>
      </c>
      <c r="E1990">
        <v>2021</v>
      </c>
      <c r="F1990">
        <v>34</v>
      </c>
      <c r="G1990" t="s">
        <v>302</v>
      </c>
      <c r="H1990" t="s">
        <v>80</v>
      </c>
      <c r="I1990">
        <v>203</v>
      </c>
      <c r="L1990" t="s">
        <v>410</v>
      </c>
      <c r="M1990">
        <v>192.85</v>
      </c>
      <c r="N1990">
        <v>10.15</v>
      </c>
      <c r="O1990" t="s">
        <v>389</v>
      </c>
    </row>
    <row r="1991" spans="1:15" hidden="1" x14ac:dyDescent="0.35">
      <c r="A1991" t="s">
        <v>406</v>
      </c>
      <c r="B1991" t="s">
        <v>84</v>
      </c>
      <c r="C1991" t="s">
        <v>327</v>
      </c>
      <c r="D1991" t="s">
        <v>78</v>
      </c>
      <c r="E1991">
        <v>2021</v>
      </c>
      <c r="F1991">
        <v>34</v>
      </c>
      <c r="G1991" t="s">
        <v>302</v>
      </c>
      <c r="H1991" t="s">
        <v>80</v>
      </c>
      <c r="I1991">
        <v>3153</v>
      </c>
      <c r="L1991" t="s">
        <v>410</v>
      </c>
      <c r="M1991">
        <v>2995.35</v>
      </c>
      <c r="N1991">
        <v>157.65</v>
      </c>
      <c r="O1991" t="s">
        <v>389</v>
      </c>
    </row>
    <row r="1992" spans="1:15" hidden="1" x14ac:dyDescent="0.35">
      <c r="A1992" t="s">
        <v>406</v>
      </c>
      <c r="B1992" t="s">
        <v>84</v>
      </c>
      <c r="C1992" t="s">
        <v>327</v>
      </c>
      <c r="D1992" t="s">
        <v>78</v>
      </c>
      <c r="E1992">
        <v>2021</v>
      </c>
      <c r="F1992">
        <v>34</v>
      </c>
      <c r="G1992" t="s">
        <v>302</v>
      </c>
      <c r="H1992" t="s">
        <v>80</v>
      </c>
      <c r="I1992">
        <v>162</v>
      </c>
      <c r="L1992" t="s">
        <v>410</v>
      </c>
      <c r="M1992">
        <v>153.9</v>
      </c>
      <c r="N1992">
        <v>8.1</v>
      </c>
      <c r="O1992" t="s">
        <v>389</v>
      </c>
    </row>
    <row r="1993" spans="1:15" hidden="1" x14ac:dyDescent="0.35">
      <c r="A1993" t="s">
        <v>406</v>
      </c>
      <c r="B1993" t="s">
        <v>84</v>
      </c>
      <c r="C1993" t="s">
        <v>327</v>
      </c>
      <c r="D1993" t="s">
        <v>78</v>
      </c>
      <c r="E1993">
        <v>2021</v>
      </c>
      <c r="F1993">
        <v>34</v>
      </c>
      <c r="G1993" t="s">
        <v>302</v>
      </c>
      <c r="H1993" t="s">
        <v>81</v>
      </c>
      <c r="I1993">
        <v>266</v>
      </c>
      <c r="L1993" t="s">
        <v>410</v>
      </c>
      <c r="M1993">
        <v>252.7</v>
      </c>
      <c r="N1993">
        <v>13.3</v>
      </c>
      <c r="O1993" t="s">
        <v>389</v>
      </c>
    </row>
    <row r="1994" spans="1:15" hidden="1" x14ac:dyDescent="0.35">
      <c r="A1994" t="s">
        <v>406</v>
      </c>
      <c r="B1994" t="s">
        <v>84</v>
      </c>
      <c r="C1994" t="s">
        <v>327</v>
      </c>
      <c r="D1994" t="s">
        <v>78</v>
      </c>
      <c r="E1994">
        <v>2021</v>
      </c>
      <c r="F1994">
        <v>34</v>
      </c>
      <c r="G1994" t="s">
        <v>302</v>
      </c>
      <c r="H1994" t="s">
        <v>81</v>
      </c>
      <c r="I1994">
        <v>79</v>
      </c>
      <c r="L1994" t="s">
        <v>410</v>
      </c>
      <c r="M1994">
        <v>75.05</v>
      </c>
      <c r="N1994">
        <v>3.95</v>
      </c>
      <c r="O1994" t="s">
        <v>389</v>
      </c>
    </row>
    <row r="1995" spans="1:15" hidden="1" x14ac:dyDescent="0.35">
      <c r="A1995" t="s">
        <v>406</v>
      </c>
      <c r="B1995" t="s">
        <v>84</v>
      </c>
      <c r="C1995" t="s">
        <v>327</v>
      </c>
      <c r="D1995" t="s">
        <v>78</v>
      </c>
      <c r="E1995">
        <v>2021</v>
      </c>
      <c r="F1995">
        <v>34</v>
      </c>
      <c r="G1995" t="s">
        <v>302</v>
      </c>
      <c r="H1995" t="s">
        <v>80</v>
      </c>
      <c r="I1995">
        <v>1299</v>
      </c>
      <c r="L1995" t="s">
        <v>410</v>
      </c>
      <c r="M1995">
        <v>1234.05</v>
      </c>
      <c r="N1995">
        <v>64.95</v>
      </c>
      <c r="O1995" t="s">
        <v>389</v>
      </c>
    </row>
    <row r="1996" spans="1:15" hidden="1" x14ac:dyDescent="0.35">
      <c r="A1996" t="s">
        <v>406</v>
      </c>
      <c r="B1996" t="s">
        <v>84</v>
      </c>
      <c r="C1996" t="s">
        <v>327</v>
      </c>
      <c r="D1996" t="s">
        <v>78</v>
      </c>
      <c r="E1996">
        <v>2021</v>
      </c>
      <c r="F1996">
        <v>34</v>
      </c>
      <c r="G1996" t="s">
        <v>302</v>
      </c>
      <c r="H1996" t="s">
        <v>80</v>
      </c>
      <c r="I1996">
        <v>89</v>
      </c>
      <c r="L1996" t="s">
        <v>410</v>
      </c>
      <c r="M1996">
        <v>84.55</v>
      </c>
      <c r="N1996">
        <v>4.45</v>
      </c>
      <c r="O1996" t="s">
        <v>389</v>
      </c>
    </row>
    <row r="1997" spans="1:15" hidden="1" x14ac:dyDescent="0.35">
      <c r="A1997" t="s">
        <v>406</v>
      </c>
      <c r="B1997" t="s">
        <v>84</v>
      </c>
      <c r="C1997" t="s">
        <v>327</v>
      </c>
      <c r="D1997" t="s">
        <v>78</v>
      </c>
      <c r="E1997">
        <v>2021</v>
      </c>
      <c r="F1997">
        <v>34</v>
      </c>
      <c r="G1997" t="s">
        <v>302</v>
      </c>
      <c r="H1997" t="s">
        <v>80</v>
      </c>
      <c r="I1997">
        <v>1379</v>
      </c>
      <c r="L1997" t="s">
        <v>410</v>
      </c>
      <c r="M1997">
        <v>1310.05</v>
      </c>
      <c r="N1997">
        <v>68.95</v>
      </c>
      <c r="O1997" t="s">
        <v>389</v>
      </c>
    </row>
    <row r="1998" spans="1:15" hidden="1" x14ac:dyDescent="0.35">
      <c r="A1998" t="s">
        <v>406</v>
      </c>
      <c r="B1998" t="s">
        <v>84</v>
      </c>
      <c r="C1998" t="s">
        <v>327</v>
      </c>
      <c r="D1998" t="s">
        <v>78</v>
      </c>
      <c r="E1998">
        <v>2021</v>
      </c>
      <c r="F1998">
        <v>34</v>
      </c>
      <c r="G1998" t="s">
        <v>302</v>
      </c>
      <c r="H1998" t="s">
        <v>80</v>
      </c>
      <c r="I1998">
        <v>71</v>
      </c>
      <c r="L1998" t="s">
        <v>410</v>
      </c>
      <c r="M1998">
        <v>67.45</v>
      </c>
      <c r="N1998">
        <v>3.55</v>
      </c>
      <c r="O1998" t="s">
        <v>389</v>
      </c>
    </row>
    <row r="1999" spans="1:15" hidden="1" x14ac:dyDescent="0.35">
      <c r="A1999" t="s">
        <v>406</v>
      </c>
      <c r="B1999" t="s">
        <v>84</v>
      </c>
      <c r="C1999" t="s">
        <v>327</v>
      </c>
      <c r="D1999" t="s">
        <v>78</v>
      </c>
      <c r="E1999">
        <v>2021</v>
      </c>
      <c r="F1999">
        <v>34</v>
      </c>
      <c r="G1999" t="s">
        <v>302</v>
      </c>
      <c r="H1999" t="s">
        <v>81</v>
      </c>
      <c r="I1999">
        <v>116</v>
      </c>
      <c r="L1999" t="s">
        <v>410</v>
      </c>
      <c r="M1999">
        <v>110.2</v>
      </c>
      <c r="N1999">
        <v>5.8</v>
      </c>
      <c r="O1999" t="s">
        <v>389</v>
      </c>
    </row>
    <row r="2000" spans="1:15" hidden="1" x14ac:dyDescent="0.35">
      <c r="A2000" t="s">
        <v>406</v>
      </c>
      <c r="B2000" t="s">
        <v>84</v>
      </c>
      <c r="C2000" t="s">
        <v>327</v>
      </c>
      <c r="D2000" t="s">
        <v>78</v>
      </c>
      <c r="E2000">
        <v>2021</v>
      </c>
      <c r="F2000">
        <v>34</v>
      </c>
      <c r="G2000" t="s">
        <v>302</v>
      </c>
      <c r="H2000" t="s">
        <v>81</v>
      </c>
      <c r="I2000">
        <v>35</v>
      </c>
      <c r="L2000" t="s">
        <v>410</v>
      </c>
      <c r="M2000">
        <v>33.25</v>
      </c>
      <c r="N2000">
        <v>1.75</v>
      </c>
      <c r="O2000" t="s">
        <v>389</v>
      </c>
    </row>
    <row r="2001" spans="1:15" hidden="1" x14ac:dyDescent="0.35">
      <c r="A2001" t="s">
        <v>406</v>
      </c>
      <c r="B2001" t="s">
        <v>84</v>
      </c>
      <c r="C2001" t="s">
        <v>335</v>
      </c>
      <c r="D2001" t="s">
        <v>78</v>
      </c>
      <c r="E2001">
        <v>2020</v>
      </c>
      <c r="F2001">
        <v>34</v>
      </c>
      <c r="G2001" t="s">
        <v>302</v>
      </c>
      <c r="H2001" t="s">
        <v>80</v>
      </c>
      <c r="I2001">
        <v>826</v>
      </c>
      <c r="L2001" t="s">
        <v>410</v>
      </c>
      <c r="M2001">
        <v>784.7</v>
      </c>
      <c r="N2001">
        <v>41.3</v>
      </c>
      <c r="O2001" t="s">
        <v>393</v>
      </c>
    </row>
    <row r="2002" spans="1:15" hidden="1" x14ac:dyDescent="0.35">
      <c r="A2002" t="s">
        <v>406</v>
      </c>
      <c r="B2002" t="s">
        <v>84</v>
      </c>
      <c r="C2002" t="s">
        <v>335</v>
      </c>
      <c r="D2002" t="s">
        <v>78</v>
      </c>
      <c r="E2002">
        <v>2020</v>
      </c>
      <c r="F2002">
        <v>34</v>
      </c>
      <c r="G2002" t="s">
        <v>302</v>
      </c>
      <c r="H2002" t="s">
        <v>80</v>
      </c>
      <c r="I2002">
        <v>1068</v>
      </c>
      <c r="L2002" t="s">
        <v>410</v>
      </c>
      <c r="M2002">
        <v>1014.6</v>
      </c>
      <c r="N2002">
        <v>53.4</v>
      </c>
      <c r="O2002" t="s">
        <v>393</v>
      </c>
    </row>
    <row r="2003" spans="1:15" hidden="1" x14ac:dyDescent="0.35">
      <c r="A2003" t="s">
        <v>406</v>
      </c>
      <c r="B2003" t="s">
        <v>84</v>
      </c>
      <c r="C2003" t="s">
        <v>335</v>
      </c>
      <c r="D2003" t="s">
        <v>78</v>
      </c>
      <c r="E2003">
        <v>2020</v>
      </c>
      <c r="F2003">
        <v>34</v>
      </c>
      <c r="G2003" t="s">
        <v>302</v>
      </c>
      <c r="H2003" t="s">
        <v>80</v>
      </c>
      <c r="I2003">
        <v>1518</v>
      </c>
      <c r="L2003" t="s">
        <v>410</v>
      </c>
      <c r="M2003">
        <v>1442.1</v>
      </c>
      <c r="N2003">
        <v>75.900000000000006</v>
      </c>
      <c r="O2003" t="s">
        <v>393</v>
      </c>
    </row>
    <row r="2004" spans="1:15" hidden="1" x14ac:dyDescent="0.35">
      <c r="A2004" t="s">
        <v>406</v>
      </c>
      <c r="B2004" t="s">
        <v>84</v>
      </c>
      <c r="C2004" t="s">
        <v>335</v>
      </c>
      <c r="D2004" t="s">
        <v>78</v>
      </c>
      <c r="E2004">
        <v>2020</v>
      </c>
      <c r="F2004">
        <v>34</v>
      </c>
      <c r="G2004" t="s">
        <v>302</v>
      </c>
      <c r="H2004" t="s">
        <v>80</v>
      </c>
      <c r="I2004">
        <v>50</v>
      </c>
      <c r="L2004" t="s">
        <v>410</v>
      </c>
      <c r="M2004">
        <v>47.5</v>
      </c>
      <c r="N2004">
        <v>2.5</v>
      </c>
      <c r="O2004" t="s">
        <v>393</v>
      </c>
    </row>
    <row r="2005" spans="1:15" hidden="1" x14ac:dyDescent="0.35">
      <c r="A2005" t="s">
        <v>406</v>
      </c>
      <c r="B2005" t="s">
        <v>84</v>
      </c>
      <c r="C2005" t="s">
        <v>335</v>
      </c>
      <c r="D2005" t="s">
        <v>78</v>
      </c>
      <c r="E2005">
        <v>2020</v>
      </c>
      <c r="F2005">
        <v>34</v>
      </c>
      <c r="G2005" t="s">
        <v>302</v>
      </c>
      <c r="H2005" t="s">
        <v>81</v>
      </c>
      <c r="I2005">
        <v>107</v>
      </c>
      <c r="L2005" t="s">
        <v>410</v>
      </c>
      <c r="M2005">
        <v>101.65</v>
      </c>
      <c r="N2005">
        <v>5.35</v>
      </c>
      <c r="O2005" t="s">
        <v>393</v>
      </c>
    </row>
    <row r="2006" spans="1:15" hidden="1" x14ac:dyDescent="0.35">
      <c r="A2006" t="s">
        <v>406</v>
      </c>
      <c r="B2006" t="s">
        <v>84</v>
      </c>
      <c r="C2006" t="s">
        <v>335</v>
      </c>
      <c r="D2006" t="s">
        <v>78</v>
      </c>
      <c r="E2006">
        <v>2020</v>
      </c>
      <c r="F2006">
        <v>34</v>
      </c>
      <c r="G2006" t="s">
        <v>302</v>
      </c>
      <c r="H2006" t="s">
        <v>81</v>
      </c>
      <c r="I2006">
        <v>76</v>
      </c>
      <c r="L2006" t="s">
        <v>410</v>
      </c>
      <c r="M2006">
        <v>72.2</v>
      </c>
      <c r="N2006">
        <v>3.8</v>
      </c>
      <c r="O2006" t="s">
        <v>393</v>
      </c>
    </row>
    <row r="2007" spans="1:15" hidden="1" x14ac:dyDescent="0.35">
      <c r="A2007" t="s">
        <v>406</v>
      </c>
      <c r="B2007" t="s">
        <v>84</v>
      </c>
      <c r="C2007" t="s">
        <v>335</v>
      </c>
      <c r="D2007" t="s">
        <v>78</v>
      </c>
      <c r="E2007">
        <v>2020</v>
      </c>
      <c r="F2007">
        <v>34</v>
      </c>
      <c r="G2007" t="s">
        <v>302</v>
      </c>
      <c r="H2007" t="s">
        <v>80</v>
      </c>
      <c r="I2007">
        <v>826</v>
      </c>
      <c r="L2007" t="s">
        <v>410</v>
      </c>
      <c r="M2007">
        <v>784.7</v>
      </c>
      <c r="N2007">
        <v>41.3</v>
      </c>
      <c r="O2007" t="s">
        <v>393</v>
      </c>
    </row>
    <row r="2008" spans="1:15" hidden="1" x14ac:dyDescent="0.35">
      <c r="A2008" t="s">
        <v>406</v>
      </c>
      <c r="B2008" t="s">
        <v>84</v>
      </c>
      <c r="C2008" t="s">
        <v>335</v>
      </c>
      <c r="D2008" t="s">
        <v>78</v>
      </c>
      <c r="E2008">
        <v>2020</v>
      </c>
      <c r="F2008">
        <v>34</v>
      </c>
      <c r="G2008" t="s">
        <v>302</v>
      </c>
      <c r="H2008" t="s">
        <v>80</v>
      </c>
      <c r="I2008">
        <v>1068</v>
      </c>
      <c r="L2008" t="s">
        <v>410</v>
      </c>
      <c r="M2008">
        <v>1014.6</v>
      </c>
      <c r="N2008">
        <v>53.4</v>
      </c>
      <c r="O2008" t="s">
        <v>393</v>
      </c>
    </row>
    <row r="2009" spans="1:15" hidden="1" x14ac:dyDescent="0.35">
      <c r="A2009" t="s">
        <v>406</v>
      </c>
      <c r="B2009" t="s">
        <v>84</v>
      </c>
      <c r="C2009" t="s">
        <v>335</v>
      </c>
      <c r="D2009" t="s">
        <v>78</v>
      </c>
      <c r="E2009">
        <v>2020</v>
      </c>
      <c r="F2009">
        <v>34</v>
      </c>
      <c r="G2009" t="s">
        <v>302</v>
      </c>
      <c r="H2009" t="s">
        <v>80</v>
      </c>
      <c r="I2009">
        <v>1518</v>
      </c>
      <c r="L2009" t="s">
        <v>410</v>
      </c>
      <c r="M2009">
        <v>1442.1</v>
      </c>
      <c r="N2009">
        <v>75.900000000000006</v>
      </c>
      <c r="O2009" t="s">
        <v>393</v>
      </c>
    </row>
    <row r="2010" spans="1:15" hidden="1" x14ac:dyDescent="0.35">
      <c r="A2010" t="s">
        <v>406</v>
      </c>
      <c r="B2010" t="s">
        <v>84</v>
      </c>
      <c r="C2010" t="s">
        <v>335</v>
      </c>
      <c r="D2010" t="s">
        <v>78</v>
      </c>
      <c r="E2010">
        <v>2020</v>
      </c>
      <c r="F2010">
        <v>34</v>
      </c>
      <c r="G2010" t="s">
        <v>302</v>
      </c>
      <c r="H2010" t="s">
        <v>80</v>
      </c>
      <c r="I2010">
        <v>50</v>
      </c>
      <c r="L2010" t="s">
        <v>410</v>
      </c>
      <c r="M2010">
        <v>47.5</v>
      </c>
      <c r="N2010">
        <v>2.5</v>
      </c>
      <c r="O2010" t="s">
        <v>393</v>
      </c>
    </row>
    <row r="2011" spans="1:15" hidden="1" x14ac:dyDescent="0.35">
      <c r="A2011" t="s">
        <v>406</v>
      </c>
      <c r="B2011" t="s">
        <v>84</v>
      </c>
      <c r="C2011" t="s">
        <v>335</v>
      </c>
      <c r="D2011" t="s">
        <v>78</v>
      </c>
      <c r="E2011">
        <v>2020</v>
      </c>
      <c r="F2011">
        <v>34</v>
      </c>
      <c r="G2011" t="s">
        <v>302</v>
      </c>
      <c r="H2011" t="s">
        <v>81</v>
      </c>
      <c r="I2011">
        <v>107</v>
      </c>
      <c r="L2011" t="s">
        <v>410</v>
      </c>
      <c r="M2011">
        <v>101.65</v>
      </c>
      <c r="N2011">
        <v>5.35</v>
      </c>
      <c r="O2011" t="s">
        <v>393</v>
      </c>
    </row>
    <row r="2012" spans="1:15" hidden="1" x14ac:dyDescent="0.35">
      <c r="A2012" t="s">
        <v>406</v>
      </c>
      <c r="B2012" t="s">
        <v>84</v>
      </c>
      <c r="C2012" t="s">
        <v>335</v>
      </c>
      <c r="D2012" t="s">
        <v>78</v>
      </c>
      <c r="E2012">
        <v>2020</v>
      </c>
      <c r="F2012">
        <v>34</v>
      </c>
      <c r="G2012" t="s">
        <v>302</v>
      </c>
      <c r="H2012" t="s">
        <v>81</v>
      </c>
      <c r="I2012">
        <v>76</v>
      </c>
      <c r="L2012" t="s">
        <v>410</v>
      </c>
      <c r="M2012">
        <v>72.2</v>
      </c>
      <c r="N2012">
        <v>3.8</v>
      </c>
      <c r="O2012" t="s">
        <v>393</v>
      </c>
    </row>
    <row r="2013" spans="1:15" hidden="1" x14ac:dyDescent="0.35">
      <c r="A2013" t="s">
        <v>406</v>
      </c>
      <c r="B2013" t="s">
        <v>84</v>
      </c>
      <c r="C2013" t="s">
        <v>335</v>
      </c>
      <c r="D2013" t="s">
        <v>78</v>
      </c>
      <c r="E2013">
        <v>2021</v>
      </c>
      <c r="F2013">
        <v>79</v>
      </c>
      <c r="G2013" t="s">
        <v>312</v>
      </c>
      <c r="H2013" t="s">
        <v>80</v>
      </c>
      <c r="I2013">
        <v>6</v>
      </c>
      <c r="L2013" t="s">
        <v>410</v>
      </c>
      <c r="O2013" t="s">
        <v>393</v>
      </c>
    </row>
    <row r="2014" spans="1:15" hidden="1" x14ac:dyDescent="0.35">
      <c r="A2014" t="s">
        <v>406</v>
      </c>
      <c r="B2014" t="s">
        <v>84</v>
      </c>
      <c r="C2014" t="s">
        <v>335</v>
      </c>
      <c r="D2014" t="s">
        <v>78</v>
      </c>
      <c r="E2014">
        <v>2021</v>
      </c>
      <c r="F2014">
        <v>79</v>
      </c>
      <c r="G2014" t="s">
        <v>312</v>
      </c>
      <c r="H2014" t="s">
        <v>80</v>
      </c>
      <c r="I2014">
        <v>8</v>
      </c>
      <c r="L2014" t="s">
        <v>410</v>
      </c>
      <c r="O2014" t="s">
        <v>393</v>
      </c>
    </row>
    <row r="2015" spans="1:15" hidden="1" x14ac:dyDescent="0.35">
      <c r="A2015" t="s">
        <v>406</v>
      </c>
      <c r="B2015" t="s">
        <v>84</v>
      </c>
      <c r="C2015" t="s">
        <v>335</v>
      </c>
      <c r="D2015" t="s">
        <v>78</v>
      </c>
      <c r="E2015">
        <v>2021</v>
      </c>
      <c r="F2015">
        <v>79</v>
      </c>
      <c r="G2015" t="s">
        <v>312</v>
      </c>
      <c r="H2015" t="s">
        <v>80</v>
      </c>
      <c r="I2015">
        <v>12</v>
      </c>
      <c r="L2015" t="s">
        <v>410</v>
      </c>
      <c r="O2015" t="s">
        <v>393</v>
      </c>
    </row>
    <row r="2016" spans="1:15" hidden="1" x14ac:dyDescent="0.35">
      <c r="A2016" t="s">
        <v>406</v>
      </c>
      <c r="B2016" t="s">
        <v>84</v>
      </c>
      <c r="C2016" t="s">
        <v>335</v>
      </c>
      <c r="D2016" t="s">
        <v>78</v>
      </c>
      <c r="E2016">
        <v>2021</v>
      </c>
      <c r="F2016">
        <v>34</v>
      </c>
      <c r="G2016" t="s">
        <v>302</v>
      </c>
      <c r="H2016" t="s">
        <v>80</v>
      </c>
      <c r="I2016">
        <v>515</v>
      </c>
      <c r="L2016" t="s">
        <v>410</v>
      </c>
      <c r="M2016">
        <v>489.25</v>
      </c>
      <c r="N2016">
        <v>25.75</v>
      </c>
      <c r="O2016" t="s">
        <v>393</v>
      </c>
    </row>
    <row r="2017" spans="1:15" hidden="1" x14ac:dyDescent="0.35">
      <c r="A2017" t="s">
        <v>406</v>
      </c>
      <c r="B2017" t="s">
        <v>84</v>
      </c>
      <c r="C2017" t="s">
        <v>335</v>
      </c>
      <c r="D2017" t="s">
        <v>78</v>
      </c>
      <c r="E2017">
        <v>2021</v>
      </c>
      <c r="F2017">
        <v>34</v>
      </c>
      <c r="G2017" t="s">
        <v>302</v>
      </c>
      <c r="H2017" t="s">
        <v>80</v>
      </c>
      <c r="I2017">
        <v>667</v>
      </c>
      <c r="L2017" t="s">
        <v>410</v>
      </c>
      <c r="M2017">
        <v>633.65</v>
      </c>
      <c r="N2017">
        <v>33.35</v>
      </c>
      <c r="O2017" t="s">
        <v>393</v>
      </c>
    </row>
    <row r="2018" spans="1:15" hidden="1" x14ac:dyDescent="0.35">
      <c r="A2018" t="s">
        <v>406</v>
      </c>
      <c r="B2018" t="s">
        <v>84</v>
      </c>
      <c r="C2018" t="s">
        <v>335</v>
      </c>
      <c r="D2018" t="s">
        <v>78</v>
      </c>
      <c r="E2018">
        <v>2021</v>
      </c>
      <c r="F2018">
        <v>34</v>
      </c>
      <c r="G2018" t="s">
        <v>302</v>
      </c>
      <c r="H2018" t="s">
        <v>80</v>
      </c>
      <c r="I2018">
        <v>969</v>
      </c>
      <c r="L2018" t="s">
        <v>410</v>
      </c>
      <c r="M2018">
        <v>920.55</v>
      </c>
      <c r="N2018">
        <v>48.45</v>
      </c>
      <c r="O2018" t="s">
        <v>393</v>
      </c>
    </row>
    <row r="2019" spans="1:15" hidden="1" x14ac:dyDescent="0.35">
      <c r="A2019" t="s">
        <v>406</v>
      </c>
      <c r="B2019" t="s">
        <v>84</v>
      </c>
      <c r="C2019" t="s">
        <v>335</v>
      </c>
      <c r="D2019" t="s">
        <v>78</v>
      </c>
      <c r="E2019">
        <v>2021</v>
      </c>
      <c r="F2019">
        <v>34</v>
      </c>
      <c r="G2019" t="s">
        <v>302</v>
      </c>
      <c r="H2019" t="s">
        <v>80</v>
      </c>
      <c r="I2019">
        <v>34</v>
      </c>
      <c r="L2019" t="s">
        <v>410</v>
      </c>
      <c r="M2019">
        <v>32.299999999999997</v>
      </c>
      <c r="N2019">
        <v>1.7</v>
      </c>
      <c r="O2019" t="s">
        <v>393</v>
      </c>
    </row>
    <row r="2020" spans="1:15" hidden="1" x14ac:dyDescent="0.35">
      <c r="A2020" t="s">
        <v>406</v>
      </c>
      <c r="B2020" t="s">
        <v>84</v>
      </c>
      <c r="C2020" t="s">
        <v>335</v>
      </c>
      <c r="D2020" t="s">
        <v>78</v>
      </c>
      <c r="E2020">
        <v>2021</v>
      </c>
      <c r="F2020">
        <v>34</v>
      </c>
      <c r="G2020" t="s">
        <v>302</v>
      </c>
      <c r="H2020" t="s">
        <v>80</v>
      </c>
      <c r="I2020">
        <v>225</v>
      </c>
      <c r="L2020" t="s">
        <v>410</v>
      </c>
      <c r="M2020">
        <v>213.75</v>
      </c>
      <c r="N2020">
        <v>11.25</v>
      </c>
      <c r="O2020" t="s">
        <v>393</v>
      </c>
    </row>
    <row r="2021" spans="1:15" hidden="1" x14ac:dyDescent="0.35">
      <c r="A2021" t="s">
        <v>406</v>
      </c>
      <c r="B2021" t="s">
        <v>84</v>
      </c>
      <c r="C2021" t="s">
        <v>335</v>
      </c>
      <c r="D2021" t="s">
        <v>78</v>
      </c>
      <c r="E2021">
        <v>2021</v>
      </c>
      <c r="F2021">
        <v>34</v>
      </c>
      <c r="G2021" t="s">
        <v>302</v>
      </c>
      <c r="H2021" t="s">
        <v>80</v>
      </c>
      <c r="I2021">
        <v>292</v>
      </c>
      <c r="L2021" t="s">
        <v>410</v>
      </c>
      <c r="M2021">
        <v>277.39999999999998</v>
      </c>
      <c r="N2021">
        <v>14.6</v>
      </c>
      <c r="O2021" t="s">
        <v>393</v>
      </c>
    </row>
    <row r="2022" spans="1:15" hidden="1" x14ac:dyDescent="0.35">
      <c r="A2022" t="s">
        <v>406</v>
      </c>
      <c r="B2022" t="s">
        <v>84</v>
      </c>
      <c r="C2022" t="s">
        <v>335</v>
      </c>
      <c r="D2022" t="s">
        <v>78</v>
      </c>
      <c r="E2022">
        <v>2021</v>
      </c>
      <c r="F2022">
        <v>34</v>
      </c>
      <c r="G2022" t="s">
        <v>302</v>
      </c>
      <c r="H2022" t="s">
        <v>80</v>
      </c>
      <c r="I2022">
        <v>424</v>
      </c>
      <c r="L2022" t="s">
        <v>410</v>
      </c>
      <c r="M2022">
        <v>402.8</v>
      </c>
      <c r="N2022">
        <v>21.2</v>
      </c>
      <c r="O2022" t="s">
        <v>393</v>
      </c>
    </row>
    <row r="2023" spans="1:15" hidden="1" x14ac:dyDescent="0.35">
      <c r="A2023" t="s">
        <v>406</v>
      </c>
      <c r="B2023" t="s">
        <v>84</v>
      </c>
      <c r="C2023" t="s">
        <v>335</v>
      </c>
      <c r="D2023" t="s">
        <v>78</v>
      </c>
      <c r="E2023">
        <v>2021</v>
      </c>
      <c r="F2023">
        <v>34</v>
      </c>
      <c r="G2023" t="s">
        <v>302</v>
      </c>
      <c r="H2023" t="s">
        <v>80</v>
      </c>
      <c r="I2023">
        <v>15</v>
      </c>
      <c r="L2023" t="s">
        <v>410</v>
      </c>
      <c r="M2023">
        <v>14.25</v>
      </c>
      <c r="N2023">
        <v>0.75</v>
      </c>
      <c r="O2023" t="s">
        <v>393</v>
      </c>
    </row>
    <row r="2024" spans="1:15" hidden="1" x14ac:dyDescent="0.35">
      <c r="A2024" t="s">
        <v>406</v>
      </c>
      <c r="B2024" t="s">
        <v>84</v>
      </c>
      <c r="C2024" t="s">
        <v>352</v>
      </c>
      <c r="D2024" t="s">
        <v>78</v>
      </c>
      <c r="E2024">
        <v>2020</v>
      </c>
      <c r="F2024">
        <v>34</v>
      </c>
      <c r="G2024" t="s">
        <v>302</v>
      </c>
      <c r="H2024" t="s">
        <v>80</v>
      </c>
      <c r="I2024">
        <v>33</v>
      </c>
      <c r="L2024" t="s">
        <v>410</v>
      </c>
      <c r="M2024">
        <v>32.950000000000003</v>
      </c>
      <c r="N2024">
        <v>0.05</v>
      </c>
      <c r="O2024" t="s">
        <v>399</v>
      </c>
    </row>
    <row r="2025" spans="1:15" hidden="1" x14ac:dyDescent="0.35">
      <c r="A2025" t="s">
        <v>406</v>
      </c>
      <c r="B2025" t="s">
        <v>84</v>
      </c>
      <c r="C2025" t="s">
        <v>352</v>
      </c>
      <c r="D2025" t="s">
        <v>78</v>
      </c>
      <c r="E2025">
        <v>2020</v>
      </c>
      <c r="F2025">
        <v>34</v>
      </c>
      <c r="G2025" t="s">
        <v>302</v>
      </c>
      <c r="H2025" t="s">
        <v>80</v>
      </c>
      <c r="I2025">
        <v>3</v>
      </c>
      <c r="L2025" t="s">
        <v>410</v>
      </c>
      <c r="M2025">
        <v>2.85</v>
      </c>
      <c r="N2025">
        <v>0.15</v>
      </c>
      <c r="O2025" t="s">
        <v>399</v>
      </c>
    </row>
    <row r="2026" spans="1:15" hidden="1" x14ac:dyDescent="0.35">
      <c r="A2026" t="s">
        <v>406</v>
      </c>
      <c r="B2026" t="s">
        <v>84</v>
      </c>
      <c r="C2026" t="s">
        <v>352</v>
      </c>
      <c r="D2026" t="s">
        <v>78</v>
      </c>
      <c r="E2026">
        <v>2020</v>
      </c>
      <c r="F2026">
        <v>34</v>
      </c>
      <c r="G2026" t="s">
        <v>302</v>
      </c>
      <c r="H2026" t="s">
        <v>80</v>
      </c>
      <c r="I2026">
        <v>38</v>
      </c>
      <c r="L2026" t="s">
        <v>410</v>
      </c>
      <c r="M2026">
        <v>37.950000000000003</v>
      </c>
      <c r="N2026">
        <v>0.05</v>
      </c>
      <c r="O2026" t="s">
        <v>399</v>
      </c>
    </row>
    <row r="2027" spans="1:15" hidden="1" x14ac:dyDescent="0.35">
      <c r="A2027" t="s">
        <v>406</v>
      </c>
      <c r="B2027" t="s">
        <v>84</v>
      </c>
      <c r="C2027" t="s">
        <v>352</v>
      </c>
      <c r="D2027" t="s">
        <v>78</v>
      </c>
      <c r="E2027">
        <v>2020</v>
      </c>
      <c r="F2027">
        <v>34</v>
      </c>
      <c r="G2027" t="s">
        <v>302</v>
      </c>
      <c r="H2027" t="s">
        <v>80</v>
      </c>
      <c r="I2027">
        <v>45</v>
      </c>
      <c r="L2027" t="s">
        <v>410</v>
      </c>
      <c r="M2027">
        <v>42.75</v>
      </c>
      <c r="N2027">
        <v>2.25</v>
      </c>
      <c r="O2027" t="s">
        <v>399</v>
      </c>
    </row>
    <row r="2028" spans="1:15" hidden="1" x14ac:dyDescent="0.35">
      <c r="A2028" t="s">
        <v>406</v>
      </c>
      <c r="B2028" t="s">
        <v>84</v>
      </c>
      <c r="C2028" t="s">
        <v>352</v>
      </c>
      <c r="D2028" t="s">
        <v>78</v>
      </c>
      <c r="E2028">
        <v>2020</v>
      </c>
      <c r="F2028">
        <v>34</v>
      </c>
      <c r="G2028" t="s">
        <v>302</v>
      </c>
      <c r="H2028" t="s">
        <v>80</v>
      </c>
      <c r="I2028">
        <v>3</v>
      </c>
      <c r="L2028" t="s">
        <v>410</v>
      </c>
      <c r="M2028">
        <v>2.85</v>
      </c>
      <c r="N2028">
        <v>0.15</v>
      </c>
      <c r="O2028" t="s">
        <v>399</v>
      </c>
    </row>
    <row r="2029" spans="1:15" hidden="1" x14ac:dyDescent="0.35">
      <c r="A2029" t="s">
        <v>406</v>
      </c>
      <c r="B2029" t="s">
        <v>84</v>
      </c>
      <c r="C2029" t="s">
        <v>352</v>
      </c>
      <c r="D2029" t="s">
        <v>78</v>
      </c>
      <c r="E2029">
        <v>2020</v>
      </c>
      <c r="F2029">
        <v>34</v>
      </c>
      <c r="G2029" t="s">
        <v>302</v>
      </c>
      <c r="H2029" t="s">
        <v>80</v>
      </c>
      <c r="I2029">
        <v>45</v>
      </c>
      <c r="L2029" t="s">
        <v>410</v>
      </c>
      <c r="M2029">
        <v>42.75</v>
      </c>
      <c r="N2029">
        <v>2.25</v>
      </c>
      <c r="O2029" t="s">
        <v>399</v>
      </c>
    </row>
    <row r="2030" spans="1:15" hidden="1" x14ac:dyDescent="0.35">
      <c r="A2030" t="s">
        <v>406</v>
      </c>
      <c r="B2030" t="s">
        <v>84</v>
      </c>
      <c r="C2030" t="s">
        <v>352</v>
      </c>
      <c r="D2030" t="s">
        <v>78</v>
      </c>
      <c r="E2030">
        <v>2021</v>
      </c>
      <c r="F2030">
        <v>34</v>
      </c>
      <c r="G2030" t="s">
        <v>302</v>
      </c>
      <c r="H2030" t="s">
        <v>80</v>
      </c>
      <c r="I2030">
        <v>590</v>
      </c>
      <c r="L2030" t="s">
        <v>410</v>
      </c>
      <c r="M2030">
        <v>560.5</v>
      </c>
      <c r="N2030">
        <v>29.5</v>
      </c>
      <c r="O2030" t="s">
        <v>399</v>
      </c>
    </row>
    <row r="2031" spans="1:15" hidden="1" x14ac:dyDescent="0.35">
      <c r="A2031" t="s">
        <v>406</v>
      </c>
      <c r="B2031" t="s">
        <v>84</v>
      </c>
      <c r="C2031" t="s">
        <v>352</v>
      </c>
      <c r="D2031" t="s">
        <v>78</v>
      </c>
      <c r="E2031">
        <v>2021</v>
      </c>
      <c r="F2031">
        <v>34</v>
      </c>
      <c r="G2031" t="s">
        <v>302</v>
      </c>
      <c r="H2031" t="s">
        <v>80</v>
      </c>
      <c r="I2031">
        <v>20</v>
      </c>
      <c r="L2031" t="s">
        <v>410</v>
      </c>
      <c r="M2031">
        <v>19</v>
      </c>
      <c r="N2031">
        <v>1</v>
      </c>
      <c r="O2031" t="s">
        <v>399</v>
      </c>
    </row>
    <row r="2032" spans="1:15" hidden="1" x14ac:dyDescent="0.35">
      <c r="A2032" t="s">
        <v>406</v>
      </c>
      <c r="B2032" t="s">
        <v>84</v>
      </c>
      <c r="C2032" t="s">
        <v>352</v>
      </c>
      <c r="D2032" t="s">
        <v>78</v>
      </c>
      <c r="E2032">
        <v>2021</v>
      </c>
      <c r="F2032">
        <v>34</v>
      </c>
      <c r="G2032" t="s">
        <v>302</v>
      </c>
      <c r="H2032" t="s">
        <v>80</v>
      </c>
      <c r="I2032">
        <v>831</v>
      </c>
      <c r="L2032" t="s">
        <v>410</v>
      </c>
      <c r="M2032">
        <v>789.45</v>
      </c>
      <c r="N2032">
        <v>41.55</v>
      </c>
      <c r="O2032" t="s">
        <v>399</v>
      </c>
    </row>
    <row r="2033" spans="1:15" hidden="1" x14ac:dyDescent="0.35">
      <c r="A2033" t="s">
        <v>406</v>
      </c>
      <c r="B2033" t="s">
        <v>84</v>
      </c>
      <c r="C2033" t="s">
        <v>352</v>
      </c>
      <c r="D2033" t="s">
        <v>78</v>
      </c>
      <c r="E2033">
        <v>2021</v>
      </c>
      <c r="F2033">
        <v>34</v>
      </c>
      <c r="G2033" t="s">
        <v>302</v>
      </c>
      <c r="H2033" t="s">
        <v>80</v>
      </c>
      <c r="I2033">
        <v>43</v>
      </c>
      <c r="L2033" t="s">
        <v>410</v>
      </c>
      <c r="M2033">
        <v>40.85</v>
      </c>
      <c r="N2033">
        <v>2.15</v>
      </c>
      <c r="O2033" t="s">
        <v>399</v>
      </c>
    </row>
    <row r="2034" spans="1:15" hidden="1" x14ac:dyDescent="0.35">
      <c r="A2034" t="s">
        <v>406</v>
      </c>
      <c r="B2034" t="s">
        <v>84</v>
      </c>
      <c r="C2034" t="s">
        <v>352</v>
      </c>
      <c r="D2034" t="s">
        <v>78</v>
      </c>
      <c r="E2034">
        <v>2021</v>
      </c>
      <c r="F2034">
        <v>34</v>
      </c>
      <c r="G2034" t="s">
        <v>302</v>
      </c>
      <c r="H2034" t="s">
        <v>81</v>
      </c>
      <c r="I2034">
        <v>84</v>
      </c>
      <c r="L2034" t="s">
        <v>410</v>
      </c>
      <c r="M2034">
        <v>79.8</v>
      </c>
      <c r="N2034">
        <v>4.2</v>
      </c>
      <c r="O2034" t="s">
        <v>399</v>
      </c>
    </row>
    <row r="2035" spans="1:15" hidden="1" x14ac:dyDescent="0.35">
      <c r="A2035" t="s">
        <v>406</v>
      </c>
      <c r="B2035" t="s">
        <v>84</v>
      </c>
      <c r="C2035" t="s">
        <v>352</v>
      </c>
      <c r="D2035" t="s">
        <v>78</v>
      </c>
      <c r="E2035">
        <v>2021</v>
      </c>
      <c r="F2035">
        <v>34</v>
      </c>
      <c r="G2035" t="s">
        <v>302</v>
      </c>
      <c r="H2035" t="s">
        <v>81</v>
      </c>
      <c r="I2035">
        <v>62</v>
      </c>
      <c r="L2035" t="s">
        <v>410</v>
      </c>
      <c r="M2035">
        <v>58.9</v>
      </c>
      <c r="N2035">
        <v>3.1</v>
      </c>
      <c r="O2035" t="s">
        <v>399</v>
      </c>
    </row>
    <row r="2036" spans="1:15" hidden="1" x14ac:dyDescent="0.35">
      <c r="A2036" t="s">
        <v>406</v>
      </c>
      <c r="B2036" t="s">
        <v>84</v>
      </c>
      <c r="C2036" t="s">
        <v>352</v>
      </c>
      <c r="D2036" t="s">
        <v>78</v>
      </c>
      <c r="E2036">
        <v>2021</v>
      </c>
      <c r="F2036">
        <v>34</v>
      </c>
      <c r="G2036" t="s">
        <v>302</v>
      </c>
      <c r="H2036" t="s">
        <v>80</v>
      </c>
      <c r="I2036">
        <v>258</v>
      </c>
      <c r="L2036" t="s">
        <v>410</v>
      </c>
      <c r="M2036">
        <v>245.1</v>
      </c>
      <c r="N2036">
        <v>12.9</v>
      </c>
      <c r="O2036" t="s">
        <v>399</v>
      </c>
    </row>
    <row r="2037" spans="1:15" hidden="1" x14ac:dyDescent="0.35">
      <c r="A2037" t="s">
        <v>406</v>
      </c>
      <c r="B2037" t="s">
        <v>84</v>
      </c>
      <c r="C2037" t="s">
        <v>352</v>
      </c>
      <c r="D2037" t="s">
        <v>78</v>
      </c>
      <c r="E2037">
        <v>2021</v>
      </c>
      <c r="F2037">
        <v>34</v>
      </c>
      <c r="G2037" t="s">
        <v>302</v>
      </c>
      <c r="H2037" t="s">
        <v>80</v>
      </c>
      <c r="I2037">
        <v>9</v>
      </c>
      <c r="L2037" t="s">
        <v>410</v>
      </c>
      <c r="M2037">
        <v>8.5500000000000007</v>
      </c>
      <c r="N2037">
        <v>0.45</v>
      </c>
      <c r="O2037" t="s">
        <v>399</v>
      </c>
    </row>
    <row r="2038" spans="1:15" hidden="1" x14ac:dyDescent="0.35">
      <c r="A2038" t="s">
        <v>406</v>
      </c>
      <c r="B2038" t="s">
        <v>84</v>
      </c>
      <c r="C2038" t="s">
        <v>352</v>
      </c>
      <c r="D2038" t="s">
        <v>78</v>
      </c>
      <c r="E2038">
        <v>2021</v>
      </c>
      <c r="F2038">
        <v>34</v>
      </c>
      <c r="G2038" t="s">
        <v>302</v>
      </c>
      <c r="H2038" t="s">
        <v>80</v>
      </c>
      <c r="I2038">
        <v>363</v>
      </c>
      <c r="L2038" t="s">
        <v>410</v>
      </c>
      <c r="M2038">
        <v>344.85</v>
      </c>
      <c r="N2038">
        <v>18.149999999999999</v>
      </c>
      <c r="O2038" t="s">
        <v>399</v>
      </c>
    </row>
    <row r="2039" spans="1:15" hidden="1" x14ac:dyDescent="0.35">
      <c r="A2039" t="s">
        <v>406</v>
      </c>
      <c r="B2039" t="s">
        <v>84</v>
      </c>
      <c r="C2039" t="s">
        <v>352</v>
      </c>
      <c r="D2039" t="s">
        <v>78</v>
      </c>
      <c r="E2039">
        <v>2021</v>
      </c>
      <c r="F2039">
        <v>34</v>
      </c>
      <c r="G2039" t="s">
        <v>302</v>
      </c>
      <c r="H2039" t="s">
        <v>80</v>
      </c>
      <c r="I2039">
        <v>19</v>
      </c>
      <c r="L2039" t="s">
        <v>410</v>
      </c>
      <c r="M2039">
        <v>18.05</v>
      </c>
      <c r="N2039">
        <v>0.95</v>
      </c>
      <c r="O2039" t="s">
        <v>399</v>
      </c>
    </row>
    <row r="2040" spans="1:15" hidden="1" x14ac:dyDescent="0.35">
      <c r="A2040" t="s">
        <v>406</v>
      </c>
      <c r="B2040" t="s">
        <v>84</v>
      </c>
      <c r="C2040" t="s">
        <v>352</v>
      </c>
      <c r="D2040" t="s">
        <v>78</v>
      </c>
      <c r="E2040">
        <v>2021</v>
      </c>
      <c r="F2040">
        <v>34</v>
      </c>
      <c r="G2040" t="s">
        <v>302</v>
      </c>
      <c r="H2040" t="s">
        <v>81</v>
      </c>
      <c r="I2040">
        <v>37</v>
      </c>
      <c r="L2040" t="s">
        <v>410</v>
      </c>
      <c r="M2040">
        <v>35.15</v>
      </c>
      <c r="N2040">
        <v>1.85</v>
      </c>
      <c r="O2040" t="s">
        <v>399</v>
      </c>
    </row>
    <row r="2041" spans="1:15" hidden="1" x14ac:dyDescent="0.35">
      <c r="A2041" t="s">
        <v>406</v>
      </c>
      <c r="B2041" t="s">
        <v>84</v>
      </c>
      <c r="C2041" t="s">
        <v>352</v>
      </c>
      <c r="D2041" t="s">
        <v>78</v>
      </c>
      <c r="E2041">
        <v>2021</v>
      </c>
      <c r="F2041">
        <v>34</v>
      </c>
      <c r="G2041" t="s">
        <v>302</v>
      </c>
      <c r="H2041" t="s">
        <v>81</v>
      </c>
      <c r="I2041">
        <v>27</v>
      </c>
      <c r="L2041" t="s">
        <v>410</v>
      </c>
      <c r="M2041">
        <v>25.65</v>
      </c>
      <c r="N2041">
        <v>1.35</v>
      </c>
      <c r="O2041" t="s">
        <v>399</v>
      </c>
    </row>
    <row r="2042" spans="1:15" hidden="1" x14ac:dyDescent="0.35">
      <c r="A2042" t="s">
        <v>406</v>
      </c>
      <c r="B2042" t="s">
        <v>84</v>
      </c>
      <c r="C2042" t="s">
        <v>336</v>
      </c>
      <c r="D2042" t="s">
        <v>78</v>
      </c>
      <c r="E2042">
        <v>2020</v>
      </c>
      <c r="F2042">
        <v>34</v>
      </c>
      <c r="G2042" t="s">
        <v>302</v>
      </c>
      <c r="H2042" t="s">
        <v>80</v>
      </c>
      <c r="I2042">
        <v>387</v>
      </c>
      <c r="L2042" t="s">
        <v>410</v>
      </c>
      <c r="M2042">
        <v>367.65</v>
      </c>
      <c r="N2042">
        <v>19.350000000000001</v>
      </c>
      <c r="O2042" t="s">
        <v>394</v>
      </c>
    </row>
    <row r="2043" spans="1:15" hidden="1" x14ac:dyDescent="0.35">
      <c r="A2043" t="s">
        <v>406</v>
      </c>
      <c r="B2043" t="s">
        <v>84</v>
      </c>
      <c r="C2043" t="s">
        <v>336</v>
      </c>
      <c r="D2043" t="s">
        <v>78</v>
      </c>
      <c r="E2043">
        <v>2020</v>
      </c>
      <c r="F2043">
        <v>34</v>
      </c>
      <c r="G2043" t="s">
        <v>302</v>
      </c>
      <c r="H2043" t="s">
        <v>80</v>
      </c>
      <c r="I2043">
        <v>45</v>
      </c>
      <c r="L2043" t="s">
        <v>410</v>
      </c>
      <c r="M2043">
        <v>42.75</v>
      </c>
      <c r="N2043">
        <v>2.25</v>
      </c>
      <c r="O2043" t="s">
        <v>394</v>
      </c>
    </row>
    <row r="2044" spans="1:15" hidden="1" x14ac:dyDescent="0.35">
      <c r="A2044" t="s">
        <v>406</v>
      </c>
      <c r="B2044" t="s">
        <v>84</v>
      </c>
      <c r="C2044" t="s">
        <v>336</v>
      </c>
      <c r="D2044" t="s">
        <v>78</v>
      </c>
      <c r="E2044">
        <v>2020</v>
      </c>
      <c r="F2044">
        <v>34</v>
      </c>
      <c r="G2044" t="s">
        <v>302</v>
      </c>
      <c r="H2044" t="s">
        <v>80</v>
      </c>
      <c r="I2044">
        <v>551</v>
      </c>
      <c r="L2044" t="s">
        <v>410</v>
      </c>
      <c r="M2044">
        <v>523.45000000000005</v>
      </c>
      <c r="N2044">
        <v>27.55</v>
      </c>
      <c r="O2044" t="s">
        <v>394</v>
      </c>
    </row>
    <row r="2045" spans="1:15" hidden="1" x14ac:dyDescent="0.35">
      <c r="A2045" t="s">
        <v>406</v>
      </c>
      <c r="B2045" t="s">
        <v>84</v>
      </c>
      <c r="C2045" t="s">
        <v>336</v>
      </c>
      <c r="D2045" t="s">
        <v>78</v>
      </c>
      <c r="E2045">
        <v>2020</v>
      </c>
      <c r="F2045">
        <v>34</v>
      </c>
      <c r="G2045" t="s">
        <v>302</v>
      </c>
      <c r="H2045" t="s">
        <v>80</v>
      </c>
      <c r="I2045">
        <v>38</v>
      </c>
      <c r="L2045" t="s">
        <v>410</v>
      </c>
      <c r="M2045">
        <v>36.1</v>
      </c>
      <c r="N2045">
        <v>1.9</v>
      </c>
      <c r="O2045" t="s">
        <v>394</v>
      </c>
    </row>
    <row r="2046" spans="1:15" hidden="1" x14ac:dyDescent="0.35">
      <c r="A2046" t="s">
        <v>406</v>
      </c>
      <c r="B2046" t="s">
        <v>84</v>
      </c>
      <c r="C2046" t="s">
        <v>336</v>
      </c>
      <c r="D2046" t="s">
        <v>78</v>
      </c>
      <c r="E2046">
        <v>2020</v>
      </c>
      <c r="F2046">
        <v>34</v>
      </c>
      <c r="G2046" t="s">
        <v>302</v>
      </c>
      <c r="H2046" t="s">
        <v>80</v>
      </c>
      <c r="I2046">
        <v>387</v>
      </c>
      <c r="L2046" t="s">
        <v>410</v>
      </c>
      <c r="M2046">
        <v>367.65</v>
      </c>
      <c r="N2046">
        <v>19.350000000000001</v>
      </c>
      <c r="O2046" t="s">
        <v>394</v>
      </c>
    </row>
    <row r="2047" spans="1:15" hidden="1" x14ac:dyDescent="0.35">
      <c r="A2047" t="s">
        <v>406</v>
      </c>
      <c r="B2047" t="s">
        <v>84</v>
      </c>
      <c r="C2047" t="s">
        <v>336</v>
      </c>
      <c r="D2047" t="s">
        <v>78</v>
      </c>
      <c r="E2047">
        <v>2020</v>
      </c>
      <c r="F2047">
        <v>34</v>
      </c>
      <c r="G2047" t="s">
        <v>302</v>
      </c>
      <c r="H2047" t="s">
        <v>80</v>
      </c>
      <c r="I2047">
        <v>45</v>
      </c>
      <c r="L2047" t="s">
        <v>410</v>
      </c>
      <c r="M2047">
        <v>42.75</v>
      </c>
      <c r="N2047">
        <v>2.25</v>
      </c>
      <c r="O2047" t="s">
        <v>394</v>
      </c>
    </row>
    <row r="2048" spans="1:15" hidden="1" x14ac:dyDescent="0.35">
      <c r="A2048" t="s">
        <v>406</v>
      </c>
      <c r="B2048" t="s">
        <v>84</v>
      </c>
      <c r="C2048" t="s">
        <v>336</v>
      </c>
      <c r="D2048" t="s">
        <v>78</v>
      </c>
      <c r="E2048">
        <v>2020</v>
      </c>
      <c r="F2048">
        <v>34</v>
      </c>
      <c r="G2048" t="s">
        <v>302</v>
      </c>
      <c r="H2048" t="s">
        <v>80</v>
      </c>
      <c r="I2048">
        <v>551</v>
      </c>
      <c r="L2048" t="s">
        <v>410</v>
      </c>
      <c r="M2048">
        <v>523.45000000000005</v>
      </c>
      <c r="N2048">
        <v>27.55</v>
      </c>
      <c r="O2048" t="s">
        <v>394</v>
      </c>
    </row>
    <row r="2049" spans="1:15" hidden="1" x14ac:dyDescent="0.35">
      <c r="A2049" t="s">
        <v>406</v>
      </c>
      <c r="B2049" t="s">
        <v>84</v>
      </c>
      <c r="C2049" t="s">
        <v>336</v>
      </c>
      <c r="D2049" t="s">
        <v>78</v>
      </c>
      <c r="E2049">
        <v>2020</v>
      </c>
      <c r="F2049">
        <v>34</v>
      </c>
      <c r="G2049" t="s">
        <v>302</v>
      </c>
      <c r="H2049" t="s">
        <v>80</v>
      </c>
      <c r="I2049">
        <v>38</v>
      </c>
      <c r="L2049" t="s">
        <v>410</v>
      </c>
      <c r="M2049">
        <v>36.1</v>
      </c>
      <c r="N2049">
        <v>1.9</v>
      </c>
      <c r="O2049" t="s">
        <v>394</v>
      </c>
    </row>
    <row r="2050" spans="1:15" hidden="1" x14ac:dyDescent="0.35">
      <c r="A2050" t="s">
        <v>406</v>
      </c>
      <c r="B2050" t="s">
        <v>84</v>
      </c>
      <c r="C2050" t="s">
        <v>336</v>
      </c>
      <c r="D2050" t="s">
        <v>78</v>
      </c>
      <c r="E2050">
        <v>2021</v>
      </c>
      <c r="F2050">
        <v>79</v>
      </c>
      <c r="G2050" t="s">
        <v>312</v>
      </c>
      <c r="H2050" t="s">
        <v>80</v>
      </c>
      <c r="I2050">
        <v>1595</v>
      </c>
      <c r="L2050" t="s">
        <v>410</v>
      </c>
      <c r="O2050" t="s">
        <v>394</v>
      </c>
    </row>
    <row r="2051" spans="1:15" hidden="1" x14ac:dyDescent="0.35">
      <c r="A2051" t="s">
        <v>406</v>
      </c>
      <c r="B2051" t="s">
        <v>84</v>
      </c>
      <c r="C2051" t="s">
        <v>336</v>
      </c>
      <c r="D2051" t="s">
        <v>78</v>
      </c>
      <c r="E2051">
        <v>2021</v>
      </c>
      <c r="F2051">
        <v>79</v>
      </c>
      <c r="G2051" t="s">
        <v>312</v>
      </c>
      <c r="H2051" t="s">
        <v>80</v>
      </c>
      <c r="I2051">
        <v>97</v>
      </c>
      <c r="L2051" t="s">
        <v>410</v>
      </c>
      <c r="O2051" t="s">
        <v>394</v>
      </c>
    </row>
    <row r="2052" spans="1:15" hidden="1" x14ac:dyDescent="0.35">
      <c r="A2052" t="s">
        <v>406</v>
      </c>
      <c r="B2052" t="s">
        <v>84</v>
      </c>
      <c r="C2052" t="s">
        <v>336</v>
      </c>
      <c r="D2052" t="s">
        <v>78</v>
      </c>
      <c r="E2052">
        <v>2021</v>
      </c>
      <c r="F2052">
        <v>79</v>
      </c>
      <c r="G2052" t="s">
        <v>312</v>
      </c>
      <c r="H2052" t="s">
        <v>80</v>
      </c>
      <c r="I2052">
        <v>1832</v>
      </c>
      <c r="L2052" t="s">
        <v>410</v>
      </c>
      <c r="O2052" t="s">
        <v>394</v>
      </c>
    </row>
    <row r="2053" spans="1:15" hidden="1" x14ac:dyDescent="0.35">
      <c r="A2053" t="s">
        <v>406</v>
      </c>
      <c r="B2053" t="s">
        <v>84</v>
      </c>
      <c r="C2053" t="s">
        <v>336</v>
      </c>
      <c r="D2053" t="s">
        <v>78</v>
      </c>
      <c r="E2053">
        <v>2021</v>
      </c>
      <c r="F2053">
        <v>79</v>
      </c>
      <c r="G2053" t="s">
        <v>312</v>
      </c>
      <c r="H2053" t="s">
        <v>80</v>
      </c>
      <c r="I2053">
        <v>232</v>
      </c>
      <c r="L2053" t="s">
        <v>410</v>
      </c>
      <c r="O2053" t="s">
        <v>394</v>
      </c>
    </row>
    <row r="2054" spans="1:15" hidden="1" x14ac:dyDescent="0.35">
      <c r="A2054" t="s">
        <v>406</v>
      </c>
      <c r="B2054" t="s">
        <v>84</v>
      </c>
      <c r="C2054" t="s">
        <v>336</v>
      </c>
      <c r="D2054" t="s">
        <v>78</v>
      </c>
      <c r="E2054">
        <v>2021</v>
      </c>
      <c r="F2054">
        <v>34</v>
      </c>
      <c r="G2054" t="s">
        <v>302</v>
      </c>
      <c r="H2054" t="s">
        <v>80</v>
      </c>
      <c r="I2054">
        <v>2960</v>
      </c>
      <c r="L2054" t="s">
        <v>410</v>
      </c>
      <c r="M2054">
        <v>2812</v>
      </c>
      <c r="N2054">
        <v>148</v>
      </c>
      <c r="O2054" t="s">
        <v>394</v>
      </c>
    </row>
    <row r="2055" spans="1:15" hidden="1" x14ac:dyDescent="0.35">
      <c r="A2055" t="s">
        <v>406</v>
      </c>
      <c r="B2055" t="s">
        <v>84</v>
      </c>
      <c r="C2055" t="s">
        <v>336</v>
      </c>
      <c r="D2055" t="s">
        <v>78</v>
      </c>
      <c r="E2055">
        <v>2021</v>
      </c>
      <c r="F2055">
        <v>34</v>
      </c>
      <c r="G2055" t="s">
        <v>302</v>
      </c>
      <c r="H2055" t="s">
        <v>80</v>
      </c>
      <c r="I2055">
        <v>183</v>
      </c>
      <c r="L2055" t="s">
        <v>410</v>
      </c>
      <c r="M2055">
        <v>173.85</v>
      </c>
      <c r="N2055">
        <v>9.15</v>
      </c>
      <c r="O2055" t="s">
        <v>394</v>
      </c>
    </row>
    <row r="2056" spans="1:15" hidden="1" x14ac:dyDescent="0.35">
      <c r="A2056" t="s">
        <v>406</v>
      </c>
      <c r="B2056" t="s">
        <v>84</v>
      </c>
      <c r="C2056" t="s">
        <v>336</v>
      </c>
      <c r="D2056" t="s">
        <v>78</v>
      </c>
      <c r="E2056">
        <v>2021</v>
      </c>
      <c r="F2056">
        <v>34</v>
      </c>
      <c r="G2056" t="s">
        <v>302</v>
      </c>
      <c r="H2056" t="s">
        <v>80</v>
      </c>
      <c r="I2056">
        <v>471</v>
      </c>
      <c r="L2056" t="s">
        <v>410</v>
      </c>
      <c r="M2056">
        <v>447.45</v>
      </c>
      <c r="N2056">
        <v>23.55</v>
      </c>
      <c r="O2056" t="s">
        <v>394</v>
      </c>
    </row>
    <row r="2057" spans="1:15" hidden="1" x14ac:dyDescent="0.35">
      <c r="A2057" t="s">
        <v>406</v>
      </c>
      <c r="B2057" t="s">
        <v>84</v>
      </c>
      <c r="C2057" t="s">
        <v>336</v>
      </c>
      <c r="D2057" t="s">
        <v>78</v>
      </c>
      <c r="E2057">
        <v>2021</v>
      </c>
      <c r="F2057">
        <v>34</v>
      </c>
      <c r="G2057" t="s">
        <v>302</v>
      </c>
      <c r="H2057" t="s">
        <v>80</v>
      </c>
      <c r="I2057">
        <v>1295</v>
      </c>
      <c r="L2057" t="s">
        <v>410</v>
      </c>
      <c r="M2057">
        <v>1230.25</v>
      </c>
      <c r="N2057">
        <v>64.75</v>
      </c>
      <c r="O2057" t="s">
        <v>394</v>
      </c>
    </row>
    <row r="2058" spans="1:15" hidden="1" x14ac:dyDescent="0.35">
      <c r="A2058" t="s">
        <v>406</v>
      </c>
      <c r="B2058" t="s">
        <v>84</v>
      </c>
      <c r="C2058" t="s">
        <v>336</v>
      </c>
      <c r="D2058" t="s">
        <v>78</v>
      </c>
      <c r="E2058">
        <v>2021</v>
      </c>
      <c r="F2058">
        <v>34</v>
      </c>
      <c r="G2058" t="s">
        <v>302</v>
      </c>
      <c r="H2058" t="s">
        <v>80</v>
      </c>
      <c r="I2058">
        <v>80</v>
      </c>
      <c r="L2058" t="s">
        <v>410</v>
      </c>
      <c r="M2058">
        <v>76</v>
      </c>
      <c r="N2058">
        <v>4</v>
      </c>
      <c r="O2058" t="s">
        <v>394</v>
      </c>
    </row>
    <row r="2059" spans="1:15" hidden="1" x14ac:dyDescent="0.35">
      <c r="A2059" t="s">
        <v>406</v>
      </c>
      <c r="B2059" t="s">
        <v>84</v>
      </c>
      <c r="C2059" t="s">
        <v>336</v>
      </c>
      <c r="D2059" t="s">
        <v>78</v>
      </c>
      <c r="E2059">
        <v>2021</v>
      </c>
      <c r="F2059">
        <v>34</v>
      </c>
      <c r="G2059" t="s">
        <v>302</v>
      </c>
      <c r="H2059" t="s">
        <v>80</v>
      </c>
      <c r="I2059">
        <v>636</v>
      </c>
      <c r="L2059" t="s">
        <v>410</v>
      </c>
      <c r="M2059">
        <v>620.49</v>
      </c>
      <c r="N2059">
        <v>15.51</v>
      </c>
      <c r="O2059" t="s">
        <v>394</v>
      </c>
    </row>
    <row r="2060" spans="1:15" hidden="1" x14ac:dyDescent="0.35">
      <c r="A2060" t="s">
        <v>406</v>
      </c>
      <c r="B2060" t="s">
        <v>84</v>
      </c>
      <c r="C2060" t="s">
        <v>336</v>
      </c>
      <c r="D2060" t="s">
        <v>78</v>
      </c>
      <c r="E2060">
        <v>2021</v>
      </c>
      <c r="F2060">
        <v>34</v>
      </c>
      <c r="G2060" t="s">
        <v>302</v>
      </c>
      <c r="H2060" t="s">
        <v>80</v>
      </c>
      <c r="I2060">
        <v>206</v>
      </c>
      <c r="L2060" t="s">
        <v>410</v>
      </c>
      <c r="M2060">
        <v>195.7</v>
      </c>
      <c r="N2060">
        <v>10.3</v>
      </c>
      <c r="O2060" t="s">
        <v>394</v>
      </c>
    </row>
    <row r="2061" spans="1:15" hidden="1" x14ac:dyDescent="0.35">
      <c r="A2061" t="s">
        <v>406</v>
      </c>
      <c r="B2061" t="s">
        <v>84</v>
      </c>
      <c r="C2061" t="s">
        <v>353</v>
      </c>
      <c r="D2061" t="s">
        <v>78</v>
      </c>
      <c r="E2061">
        <v>2021</v>
      </c>
      <c r="F2061">
        <v>34</v>
      </c>
      <c r="G2061" t="s">
        <v>302</v>
      </c>
      <c r="H2061" t="s">
        <v>80</v>
      </c>
      <c r="I2061">
        <v>426</v>
      </c>
      <c r="L2061" t="s">
        <v>410</v>
      </c>
      <c r="M2061">
        <v>404.7</v>
      </c>
      <c r="N2061">
        <v>21.3</v>
      </c>
      <c r="O2061" t="s">
        <v>402</v>
      </c>
    </row>
    <row r="2062" spans="1:15" hidden="1" x14ac:dyDescent="0.35">
      <c r="A2062" t="s">
        <v>406</v>
      </c>
      <c r="B2062" t="s">
        <v>84</v>
      </c>
      <c r="C2062" t="s">
        <v>353</v>
      </c>
      <c r="D2062" t="s">
        <v>78</v>
      </c>
      <c r="E2062">
        <v>2021</v>
      </c>
      <c r="F2062">
        <v>34</v>
      </c>
      <c r="G2062" t="s">
        <v>302</v>
      </c>
      <c r="H2062" t="s">
        <v>80</v>
      </c>
      <c r="I2062">
        <v>759</v>
      </c>
      <c r="L2062" t="s">
        <v>410</v>
      </c>
      <c r="M2062">
        <v>721.05</v>
      </c>
      <c r="N2062">
        <v>37.950000000000003</v>
      </c>
      <c r="O2062" t="s">
        <v>402</v>
      </c>
    </row>
    <row r="2063" spans="1:15" hidden="1" x14ac:dyDescent="0.35">
      <c r="A2063" t="s">
        <v>406</v>
      </c>
      <c r="B2063" t="s">
        <v>84</v>
      </c>
      <c r="C2063" t="s">
        <v>353</v>
      </c>
      <c r="D2063" t="s">
        <v>78</v>
      </c>
      <c r="E2063">
        <v>2021</v>
      </c>
      <c r="F2063">
        <v>34</v>
      </c>
      <c r="G2063" t="s">
        <v>302</v>
      </c>
      <c r="H2063" t="s">
        <v>80</v>
      </c>
      <c r="I2063">
        <v>458</v>
      </c>
      <c r="L2063" t="s">
        <v>410</v>
      </c>
      <c r="M2063">
        <v>435.1</v>
      </c>
      <c r="N2063">
        <v>22.9</v>
      </c>
      <c r="O2063" t="s">
        <v>402</v>
      </c>
    </row>
    <row r="2064" spans="1:15" hidden="1" x14ac:dyDescent="0.35">
      <c r="A2064" t="s">
        <v>406</v>
      </c>
      <c r="B2064" t="s">
        <v>84</v>
      </c>
      <c r="C2064" t="s">
        <v>353</v>
      </c>
      <c r="D2064" t="s">
        <v>78</v>
      </c>
      <c r="E2064">
        <v>2021</v>
      </c>
      <c r="F2064">
        <v>34</v>
      </c>
      <c r="G2064" t="s">
        <v>302</v>
      </c>
      <c r="H2064" t="s">
        <v>80</v>
      </c>
      <c r="I2064">
        <v>31</v>
      </c>
      <c r="L2064" t="s">
        <v>410</v>
      </c>
      <c r="M2064">
        <v>29.45</v>
      </c>
      <c r="N2064">
        <v>1.55</v>
      </c>
      <c r="O2064" t="s">
        <v>402</v>
      </c>
    </row>
    <row r="2065" spans="1:15" hidden="1" x14ac:dyDescent="0.35">
      <c r="A2065" t="s">
        <v>406</v>
      </c>
      <c r="B2065" t="s">
        <v>84</v>
      </c>
      <c r="C2065" t="s">
        <v>353</v>
      </c>
      <c r="D2065" t="s">
        <v>78</v>
      </c>
      <c r="E2065">
        <v>2021</v>
      </c>
      <c r="F2065">
        <v>34</v>
      </c>
      <c r="G2065" t="s">
        <v>302</v>
      </c>
      <c r="H2065" t="s">
        <v>81</v>
      </c>
      <c r="I2065">
        <v>779</v>
      </c>
      <c r="L2065" t="s">
        <v>410</v>
      </c>
      <c r="M2065">
        <v>740.05</v>
      </c>
      <c r="N2065">
        <v>38.950000000000003</v>
      </c>
      <c r="O2065" t="s">
        <v>402</v>
      </c>
    </row>
    <row r="2066" spans="1:15" hidden="1" x14ac:dyDescent="0.35">
      <c r="A2066" t="s">
        <v>406</v>
      </c>
      <c r="B2066" t="s">
        <v>84</v>
      </c>
      <c r="C2066" t="s">
        <v>353</v>
      </c>
      <c r="D2066" t="s">
        <v>78</v>
      </c>
      <c r="E2066">
        <v>2021</v>
      </c>
      <c r="F2066">
        <v>34</v>
      </c>
      <c r="G2066" t="s">
        <v>302</v>
      </c>
      <c r="H2066" t="s">
        <v>81</v>
      </c>
      <c r="I2066">
        <v>968</v>
      </c>
      <c r="L2066" t="s">
        <v>410</v>
      </c>
      <c r="M2066">
        <v>919.6</v>
      </c>
      <c r="N2066">
        <v>48.4</v>
      </c>
      <c r="O2066" t="s">
        <v>402</v>
      </c>
    </row>
    <row r="2067" spans="1:15" hidden="1" x14ac:dyDescent="0.35">
      <c r="A2067" t="s">
        <v>406</v>
      </c>
      <c r="B2067" t="s">
        <v>84</v>
      </c>
      <c r="C2067" t="s">
        <v>353</v>
      </c>
      <c r="D2067" t="s">
        <v>78</v>
      </c>
      <c r="E2067">
        <v>2021</v>
      </c>
      <c r="F2067">
        <v>34</v>
      </c>
      <c r="G2067" t="s">
        <v>302</v>
      </c>
      <c r="H2067" t="s">
        <v>80</v>
      </c>
      <c r="I2067">
        <v>186</v>
      </c>
      <c r="L2067" t="s">
        <v>410</v>
      </c>
      <c r="M2067">
        <v>176.7</v>
      </c>
      <c r="N2067">
        <v>9.3000000000000007</v>
      </c>
      <c r="O2067" t="s">
        <v>402</v>
      </c>
    </row>
    <row r="2068" spans="1:15" hidden="1" x14ac:dyDescent="0.35">
      <c r="A2068" t="s">
        <v>406</v>
      </c>
      <c r="B2068" t="s">
        <v>84</v>
      </c>
      <c r="C2068" t="s">
        <v>353</v>
      </c>
      <c r="D2068" t="s">
        <v>78</v>
      </c>
      <c r="E2068">
        <v>2021</v>
      </c>
      <c r="F2068">
        <v>34</v>
      </c>
      <c r="G2068" t="s">
        <v>302</v>
      </c>
      <c r="H2068" t="s">
        <v>80</v>
      </c>
      <c r="I2068">
        <v>332</v>
      </c>
      <c r="L2068" t="s">
        <v>410</v>
      </c>
      <c r="M2068">
        <v>315.39999999999998</v>
      </c>
      <c r="N2068">
        <v>16.600000000000001</v>
      </c>
      <c r="O2068" t="s">
        <v>402</v>
      </c>
    </row>
    <row r="2069" spans="1:15" hidden="1" x14ac:dyDescent="0.35">
      <c r="A2069" t="s">
        <v>406</v>
      </c>
      <c r="B2069" t="s">
        <v>84</v>
      </c>
      <c r="C2069" t="s">
        <v>353</v>
      </c>
      <c r="D2069" t="s">
        <v>78</v>
      </c>
      <c r="E2069">
        <v>2021</v>
      </c>
      <c r="F2069">
        <v>34</v>
      </c>
      <c r="G2069" t="s">
        <v>302</v>
      </c>
      <c r="H2069" t="s">
        <v>80</v>
      </c>
      <c r="I2069">
        <v>200</v>
      </c>
      <c r="L2069" t="s">
        <v>410</v>
      </c>
      <c r="M2069">
        <v>190</v>
      </c>
      <c r="N2069">
        <v>10</v>
      </c>
      <c r="O2069" t="s">
        <v>402</v>
      </c>
    </row>
    <row r="2070" spans="1:15" hidden="1" x14ac:dyDescent="0.35">
      <c r="A2070" t="s">
        <v>406</v>
      </c>
      <c r="B2070" t="s">
        <v>84</v>
      </c>
      <c r="C2070" t="s">
        <v>353</v>
      </c>
      <c r="D2070" t="s">
        <v>78</v>
      </c>
      <c r="E2070">
        <v>2021</v>
      </c>
      <c r="F2070">
        <v>34</v>
      </c>
      <c r="G2070" t="s">
        <v>302</v>
      </c>
      <c r="H2070" t="s">
        <v>80</v>
      </c>
      <c r="I2070">
        <v>14</v>
      </c>
      <c r="L2070" t="s">
        <v>410</v>
      </c>
      <c r="M2070">
        <v>13.3</v>
      </c>
      <c r="N2070">
        <v>0.7</v>
      </c>
      <c r="O2070" t="s">
        <v>402</v>
      </c>
    </row>
    <row r="2071" spans="1:15" hidden="1" x14ac:dyDescent="0.35">
      <c r="A2071" t="s">
        <v>406</v>
      </c>
      <c r="B2071" t="s">
        <v>84</v>
      </c>
      <c r="C2071" t="s">
        <v>353</v>
      </c>
      <c r="D2071" t="s">
        <v>78</v>
      </c>
      <c r="E2071">
        <v>2021</v>
      </c>
      <c r="F2071">
        <v>34</v>
      </c>
      <c r="G2071" t="s">
        <v>302</v>
      </c>
      <c r="H2071" t="s">
        <v>81</v>
      </c>
      <c r="I2071">
        <v>341</v>
      </c>
      <c r="L2071" t="s">
        <v>410</v>
      </c>
      <c r="M2071">
        <v>323.95</v>
      </c>
      <c r="N2071">
        <v>17.05</v>
      </c>
      <c r="O2071" t="s">
        <v>402</v>
      </c>
    </row>
    <row r="2072" spans="1:15" hidden="1" x14ac:dyDescent="0.35">
      <c r="A2072" t="s">
        <v>406</v>
      </c>
      <c r="B2072" t="s">
        <v>84</v>
      </c>
      <c r="C2072" t="s">
        <v>353</v>
      </c>
      <c r="D2072" t="s">
        <v>78</v>
      </c>
      <c r="E2072">
        <v>2021</v>
      </c>
      <c r="F2072">
        <v>34</v>
      </c>
      <c r="G2072" t="s">
        <v>302</v>
      </c>
      <c r="H2072" t="s">
        <v>81</v>
      </c>
      <c r="I2072">
        <v>424</v>
      </c>
      <c r="L2072" t="s">
        <v>410</v>
      </c>
      <c r="M2072">
        <v>402.8</v>
      </c>
      <c r="N2072">
        <v>21.2</v>
      </c>
      <c r="O2072" t="s">
        <v>402</v>
      </c>
    </row>
    <row r="2073" spans="1:15" hidden="1" x14ac:dyDescent="0.35">
      <c r="A2073" t="s">
        <v>406</v>
      </c>
      <c r="B2073" t="s">
        <v>84</v>
      </c>
      <c r="C2073" t="s">
        <v>353</v>
      </c>
      <c r="D2073" t="s">
        <v>78</v>
      </c>
      <c r="E2073">
        <v>2022</v>
      </c>
      <c r="F2073">
        <v>34</v>
      </c>
      <c r="G2073" t="s">
        <v>302</v>
      </c>
      <c r="H2073" t="s">
        <v>80</v>
      </c>
      <c r="I2073">
        <v>59</v>
      </c>
      <c r="L2073" t="s">
        <v>410</v>
      </c>
      <c r="M2073">
        <v>56.05</v>
      </c>
      <c r="N2073">
        <v>2.95</v>
      </c>
      <c r="O2073" t="s">
        <v>402</v>
      </c>
    </row>
    <row r="2074" spans="1:15" hidden="1" x14ac:dyDescent="0.35">
      <c r="A2074" t="s">
        <v>406</v>
      </c>
      <c r="B2074" t="s">
        <v>84</v>
      </c>
      <c r="C2074" t="s">
        <v>353</v>
      </c>
      <c r="D2074" t="s">
        <v>78</v>
      </c>
      <c r="E2074">
        <v>2022</v>
      </c>
      <c r="F2074">
        <v>34</v>
      </c>
      <c r="G2074" t="s">
        <v>302</v>
      </c>
      <c r="H2074" t="s">
        <v>80</v>
      </c>
      <c r="I2074">
        <v>118</v>
      </c>
      <c r="L2074" t="s">
        <v>410</v>
      </c>
      <c r="M2074">
        <v>112.1</v>
      </c>
      <c r="N2074">
        <v>5.9</v>
      </c>
      <c r="O2074" t="s">
        <v>402</v>
      </c>
    </row>
    <row r="2075" spans="1:15" hidden="1" x14ac:dyDescent="0.35">
      <c r="A2075" t="s">
        <v>406</v>
      </c>
      <c r="B2075" t="s">
        <v>84</v>
      </c>
      <c r="C2075" t="s">
        <v>353</v>
      </c>
      <c r="D2075" t="s">
        <v>78</v>
      </c>
      <c r="E2075">
        <v>2022</v>
      </c>
      <c r="F2075">
        <v>34</v>
      </c>
      <c r="G2075" t="s">
        <v>302</v>
      </c>
      <c r="H2075" t="s">
        <v>80</v>
      </c>
      <c r="I2075">
        <v>62</v>
      </c>
      <c r="L2075" t="s">
        <v>410</v>
      </c>
      <c r="M2075">
        <v>58.9</v>
      </c>
      <c r="N2075">
        <v>3.1</v>
      </c>
      <c r="O2075" t="s">
        <v>402</v>
      </c>
    </row>
    <row r="2076" spans="1:15" hidden="1" x14ac:dyDescent="0.35">
      <c r="A2076" t="s">
        <v>406</v>
      </c>
      <c r="B2076" t="s">
        <v>84</v>
      </c>
      <c r="C2076" t="s">
        <v>353</v>
      </c>
      <c r="D2076" t="s">
        <v>78</v>
      </c>
      <c r="E2076">
        <v>2022</v>
      </c>
      <c r="F2076">
        <v>34</v>
      </c>
      <c r="G2076" t="s">
        <v>302</v>
      </c>
      <c r="H2076" t="s">
        <v>80</v>
      </c>
      <c r="I2076">
        <v>1</v>
      </c>
      <c r="L2076" t="s">
        <v>410</v>
      </c>
      <c r="M2076">
        <v>0.95</v>
      </c>
      <c r="N2076">
        <v>0.05</v>
      </c>
      <c r="O2076" t="s">
        <v>402</v>
      </c>
    </row>
    <row r="2077" spans="1:15" hidden="1" x14ac:dyDescent="0.35">
      <c r="A2077" t="s">
        <v>406</v>
      </c>
      <c r="B2077" t="s">
        <v>84</v>
      </c>
      <c r="C2077" t="s">
        <v>353</v>
      </c>
      <c r="D2077" t="s">
        <v>78</v>
      </c>
      <c r="E2077">
        <v>2022</v>
      </c>
      <c r="F2077">
        <v>34</v>
      </c>
      <c r="G2077" t="s">
        <v>302</v>
      </c>
      <c r="H2077" t="s">
        <v>81</v>
      </c>
      <c r="I2077">
        <v>255</v>
      </c>
      <c r="L2077" t="s">
        <v>410</v>
      </c>
      <c r="M2077">
        <v>242.25</v>
      </c>
      <c r="N2077">
        <v>12.75</v>
      </c>
      <c r="O2077" t="s">
        <v>402</v>
      </c>
    </row>
    <row r="2078" spans="1:15" hidden="1" x14ac:dyDescent="0.35">
      <c r="A2078" t="s">
        <v>406</v>
      </c>
      <c r="B2078" t="s">
        <v>84</v>
      </c>
      <c r="C2078" t="s">
        <v>353</v>
      </c>
      <c r="D2078" t="s">
        <v>78</v>
      </c>
      <c r="E2078">
        <v>2022</v>
      </c>
      <c r="F2078">
        <v>34</v>
      </c>
      <c r="G2078" t="s">
        <v>302</v>
      </c>
      <c r="H2078" t="s">
        <v>81</v>
      </c>
      <c r="I2078">
        <v>139</v>
      </c>
      <c r="L2078" t="s">
        <v>410</v>
      </c>
      <c r="M2078">
        <v>132.05000000000001</v>
      </c>
      <c r="N2078">
        <v>6.95</v>
      </c>
      <c r="O2078" t="s">
        <v>402</v>
      </c>
    </row>
    <row r="2079" spans="1:15" hidden="1" x14ac:dyDescent="0.35">
      <c r="A2079" t="s">
        <v>406</v>
      </c>
      <c r="B2079" t="s">
        <v>84</v>
      </c>
      <c r="C2079" t="s">
        <v>337</v>
      </c>
      <c r="D2079" t="s">
        <v>78</v>
      </c>
      <c r="E2079">
        <v>2020</v>
      </c>
      <c r="F2079">
        <v>34</v>
      </c>
      <c r="G2079" t="s">
        <v>302</v>
      </c>
      <c r="H2079" t="s">
        <v>80</v>
      </c>
      <c r="I2079">
        <v>940</v>
      </c>
      <c r="L2079" t="s">
        <v>410</v>
      </c>
      <c r="M2079">
        <v>893</v>
      </c>
      <c r="N2079">
        <v>47</v>
      </c>
      <c r="O2079" t="s">
        <v>395</v>
      </c>
    </row>
    <row r="2080" spans="1:15" hidden="1" x14ac:dyDescent="0.35">
      <c r="A2080" t="s">
        <v>406</v>
      </c>
      <c r="B2080" t="s">
        <v>84</v>
      </c>
      <c r="C2080" t="s">
        <v>337</v>
      </c>
      <c r="D2080" t="s">
        <v>78</v>
      </c>
      <c r="E2080">
        <v>2020</v>
      </c>
      <c r="F2080">
        <v>34</v>
      </c>
      <c r="G2080" t="s">
        <v>302</v>
      </c>
      <c r="H2080" t="s">
        <v>80</v>
      </c>
      <c r="I2080">
        <v>67</v>
      </c>
      <c r="L2080" t="s">
        <v>410</v>
      </c>
      <c r="M2080">
        <v>63.65</v>
      </c>
      <c r="N2080">
        <v>3.35</v>
      </c>
      <c r="O2080" t="s">
        <v>395</v>
      </c>
    </row>
    <row r="2081" spans="1:15" hidden="1" x14ac:dyDescent="0.35">
      <c r="A2081" t="s">
        <v>406</v>
      </c>
      <c r="B2081" t="s">
        <v>84</v>
      </c>
      <c r="C2081" t="s">
        <v>337</v>
      </c>
      <c r="D2081" t="s">
        <v>78</v>
      </c>
      <c r="E2081">
        <v>2020</v>
      </c>
      <c r="F2081">
        <v>34</v>
      </c>
      <c r="G2081" t="s">
        <v>302</v>
      </c>
      <c r="H2081" t="s">
        <v>80</v>
      </c>
      <c r="I2081">
        <v>69</v>
      </c>
      <c r="L2081" t="s">
        <v>410</v>
      </c>
      <c r="M2081">
        <v>69</v>
      </c>
      <c r="N2081">
        <v>0</v>
      </c>
      <c r="O2081" t="s">
        <v>395</v>
      </c>
    </row>
    <row r="2082" spans="1:15" hidden="1" x14ac:dyDescent="0.35">
      <c r="A2082" t="s">
        <v>406</v>
      </c>
      <c r="B2082" t="s">
        <v>84</v>
      </c>
      <c r="C2082" t="s">
        <v>337</v>
      </c>
      <c r="D2082" t="s">
        <v>78</v>
      </c>
      <c r="E2082">
        <v>2020</v>
      </c>
      <c r="F2082">
        <v>34</v>
      </c>
      <c r="G2082" t="s">
        <v>302</v>
      </c>
      <c r="H2082" t="s">
        <v>80</v>
      </c>
      <c r="I2082">
        <v>59</v>
      </c>
      <c r="L2082" t="s">
        <v>410</v>
      </c>
      <c r="M2082">
        <v>56.05</v>
      </c>
      <c r="N2082">
        <v>2.95</v>
      </c>
      <c r="O2082" t="s">
        <v>395</v>
      </c>
    </row>
    <row r="2083" spans="1:15" hidden="1" x14ac:dyDescent="0.35">
      <c r="A2083" t="s">
        <v>406</v>
      </c>
      <c r="B2083" t="s">
        <v>84</v>
      </c>
      <c r="C2083" t="s">
        <v>337</v>
      </c>
      <c r="D2083" t="s">
        <v>78</v>
      </c>
      <c r="E2083">
        <v>2020</v>
      </c>
      <c r="F2083">
        <v>34</v>
      </c>
      <c r="G2083" t="s">
        <v>302</v>
      </c>
      <c r="H2083" t="s">
        <v>81</v>
      </c>
      <c r="I2083">
        <v>434</v>
      </c>
      <c r="L2083" t="s">
        <v>410</v>
      </c>
      <c r="M2083">
        <v>412.3</v>
      </c>
      <c r="N2083">
        <v>21.7</v>
      </c>
      <c r="O2083" t="s">
        <v>395</v>
      </c>
    </row>
    <row r="2084" spans="1:15" hidden="1" x14ac:dyDescent="0.35">
      <c r="A2084" t="s">
        <v>406</v>
      </c>
      <c r="B2084" t="s">
        <v>84</v>
      </c>
      <c r="C2084" t="s">
        <v>337</v>
      </c>
      <c r="D2084" t="s">
        <v>78</v>
      </c>
      <c r="E2084">
        <v>2020</v>
      </c>
      <c r="F2084">
        <v>34</v>
      </c>
      <c r="G2084" t="s">
        <v>302</v>
      </c>
      <c r="H2084" t="s">
        <v>81</v>
      </c>
      <c r="I2084">
        <v>103</v>
      </c>
      <c r="L2084" t="s">
        <v>410</v>
      </c>
      <c r="M2084">
        <v>97.85</v>
      </c>
      <c r="N2084">
        <v>5.15</v>
      </c>
      <c r="O2084" t="s">
        <v>395</v>
      </c>
    </row>
    <row r="2085" spans="1:15" hidden="1" x14ac:dyDescent="0.35">
      <c r="A2085" t="s">
        <v>406</v>
      </c>
      <c r="B2085" t="s">
        <v>84</v>
      </c>
      <c r="C2085" t="s">
        <v>337</v>
      </c>
      <c r="D2085" t="s">
        <v>78</v>
      </c>
      <c r="E2085">
        <v>2020</v>
      </c>
      <c r="F2085">
        <v>34</v>
      </c>
      <c r="G2085" t="s">
        <v>302</v>
      </c>
      <c r="H2085" t="s">
        <v>80</v>
      </c>
      <c r="I2085">
        <v>940</v>
      </c>
      <c r="L2085" t="s">
        <v>410</v>
      </c>
      <c r="M2085">
        <v>893</v>
      </c>
      <c r="N2085">
        <v>47</v>
      </c>
      <c r="O2085" t="s">
        <v>395</v>
      </c>
    </row>
    <row r="2086" spans="1:15" hidden="1" x14ac:dyDescent="0.35">
      <c r="A2086" t="s">
        <v>406</v>
      </c>
      <c r="B2086" t="s">
        <v>84</v>
      </c>
      <c r="C2086" t="s">
        <v>337</v>
      </c>
      <c r="D2086" t="s">
        <v>78</v>
      </c>
      <c r="E2086">
        <v>2020</v>
      </c>
      <c r="F2086">
        <v>34</v>
      </c>
      <c r="G2086" t="s">
        <v>302</v>
      </c>
      <c r="H2086" t="s">
        <v>80</v>
      </c>
      <c r="I2086">
        <v>67</v>
      </c>
      <c r="L2086" t="s">
        <v>410</v>
      </c>
      <c r="M2086">
        <v>63.65</v>
      </c>
      <c r="N2086">
        <v>3.35</v>
      </c>
      <c r="O2086" t="s">
        <v>395</v>
      </c>
    </row>
    <row r="2087" spans="1:15" hidden="1" x14ac:dyDescent="0.35">
      <c r="A2087" t="s">
        <v>406</v>
      </c>
      <c r="B2087" t="s">
        <v>84</v>
      </c>
      <c r="C2087" t="s">
        <v>337</v>
      </c>
      <c r="D2087" t="s">
        <v>78</v>
      </c>
      <c r="E2087">
        <v>2020</v>
      </c>
      <c r="F2087">
        <v>34</v>
      </c>
      <c r="G2087" t="s">
        <v>302</v>
      </c>
      <c r="H2087" t="s">
        <v>80</v>
      </c>
      <c r="I2087">
        <v>59</v>
      </c>
      <c r="L2087" t="s">
        <v>410</v>
      </c>
      <c r="M2087">
        <v>56.05</v>
      </c>
      <c r="N2087">
        <v>2.95</v>
      </c>
      <c r="O2087" t="s">
        <v>395</v>
      </c>
    </row>
    <row r="2088" spans="1:15" hidden="1" x14ac:dyDescent="0.35">
      <c r="A2088" t="s">
        <v>406</v>
      </c>
      <c r="B2088" t="s">
        <v>84</v>
      </c>
      <c r="C2088" t="s">
        <v>337</v>
      </c>
      <c r="D2088" t="s">
        <v>78</v>
      </c>
      <c r="E2088">
        <v>2020</v>
      </c>
      <c r="F2088">
        <v>34</v>
      </c>
      <c r="G2088" t="s">
        <v>302</v>
      </c>
      <c r="H2088" t="s">
        <v>81</v>
      </c>
      <c r="I2088">
        <v>434</v>
      </c>
      <c r="L2088" t="s">
        <v>410</v>
      </c>
      <c r="M2088">
        <v>412.3</v>
      </c>
      <c r="N2088">
        <v>21.7</v>
      </c>
      <c r="O2088" t="s">
        <v>395</v>
      </c>
    </row>
    <row r="2089" spans="1:15" hidden="1" x14ac:dyDescent="0.35">
      <c r="A2089" t="s">
        <v>406</v>
      </c>
      <c r="B2089" t="s">
        <v>84</v>
      </c>
      <c r="C2089" t="s">
        <v>337</v>
      </c>
      <c r="D2089" t="s">
        <v>78</v>
      </c>
      <c r="E2089">
        <v>2020</v>
      </c>
      <c r="F2089">
        <v>34</v>
      </c>
      <c r="G2089" t="s">
        <v>302</v>
      </c>
      <c r="H2089" t="s">
        <v>81</v>
      </c>
      <c r="I2089">
        <v>103</v>
      </c>
      <c r="L2089" t="s">
        <v>410</v>
      </c>
      <c r="M2089">
        <v>97.85</v>
      </c>
      <c r="N2089">
        <v>5.15</v>
      </c>
      <c r="O2089" t="s">
        <v>395</v>
      </c>
    </row>
    <row r="2090" spans="1:15" hidden="1" x14ac:dyDescent="0.35">
      <c r="A2090" t="s">
        <v>406</v>
      </c>
      <c r="B2090" t="s">
        <v>84</v>
      </c>
      <c r="C2090" t="s">
        <v>337</v>
      </c>
      <c r="D2090" t="s">
        <v>78</v>
      </c>
      <c r="E2090">
        <v>2021</v>
      </c>
      <c r="F2090">
        <v>79</v>
      </c>
      <c r="G2090" t="s">
        <v>312</v>
      </c>
      <c r="H2090" t="s">
        <v>80</v>
      </c>
      <c r="I2090">
        <v>45</v>
      </c>
      <c r="L2090" t="s">
        <v>410</v>
      </c>
      <c r="O2090" t="s">
        <v>395</v>
      </c>
    </row>
    <row r="2091" spans="1:15" hidden="1" x14ac:dyDescent="0.35">
      <c r="A2091" t="s">
        <v>406</v>
      </c>
      <c r="B2091" t="s">
        <v>84</v>
      </c>
      <c r="C2091" t="s">
        <v>337</v>
      </c>
      <c r="D2091" t="s">
        <v>78</v>
      </c>
      <c r="E2091">
        <v>2021</v>
      </c>
      <c r="F2091">
        <v>79</v>
      </c>
      <c r="G2091" t="s">
        <v>312</v>
      </c>
      <c r="H2091" t="s">
        <v>80</v>
      </c>
      <c r="I2091">
        <v>3</v>
      </c>
      <c r="L2091" t="s">
        <v>410</v>
      </c>
      <c r="O2091" t="s">
        <v>395</v>
      </c>
    </row>
    <row r="2092" spans="1:15" hidden="1" x14ac:dyDescent="0.35">
      <c r="A2092" t="s">
        <v>406</v>
      </c>
      <c r="B2092" t="s">
        <v>84</v>
      </c>
      <c r="C2092" t="s">
        <v>337</v>
      </c>
      <c r="D2092" t="s">
        <v>78</v>
      </c>
      <c r="E2092">
        <v>2021</v>
      </c>
      <c r="F2092">
        <v>79</v>
      </c>
      <c r="G2092" t="s">
        <v>312</v>
      </c>
      <c r="H2092" t="s">
        <v>80</v>
      </c>
      <c r="I2092">
        <v>66</v>
      </c>
      <c r="L2092" t="s">
        <v>410</v>
      </c>
      <c r="O2092" t="s">
        <v>395</v>
      </c>
    </row>
    <row r="2093" spans="1:15" hidden="1" x14ac:dyDescent="0.35">
      <c r="A2093" t="s">
        <v>406</v>
      </c>
      <c r="B2093" t="s">
        <v>84</v>
      </c>
      <c r="C2093" t="s">
        <v>337</v>
      </c>
      <c r="D2093" t="s">
        <v>78</v>
      </c>
      <c r="E2093">
        <v>2021</v>
      </c>
      <c r="F2093">
        <v>79</v>
      </c>
      <c r="G2093" t="s">
        <v>312</v>
      </c>
      <c r="H2093" t="s">
        <v>80</v>
      </c>
      <c r="I2093">
        <v>3</v>
      </c>
      <c r="L2093" t="s">
        <v>410</v>
      </c>
      <c r="O2093" t="s">
        <v>395</v>
      </c>
    </row>
    <row r="2094" spans="1:15" hidden="1" x14ac:dyDescent="0.35">
      <c r="A2094" t="s">
        <v>406</v>
      </c>
      <c r="B2094" t="s">
        <v>84</v>
      </c>
      <c r="C2094" t="s">
        <v>337</v>
      </c>
      <c r="D2094" t="s">
        <v>78</v>
      </c>
      <c r="E2094">
        <v>2021</v>
      </c>
      <c r="F2094">
        <v>34</v>
      </c>
      <c r="G2094" t="s">
        <v>302</v>
      </c>
      <c r="H2094" t="s">
        <v>80</v>
      </c>
      <c r="I2094">
        <v>599</v>
      </c>
      <c r="L2094" t="s">
        <v>410</v>
      </c>
      <c r="M2094">
        <v>569.04999999999995</v>
      </c>
      <c r="N2094">
        <v>29.95</v>
      </c>
      <c r="O2094" t="s">
        <v>395</v>
      </c>
    </row>
    <row r="2095" spans="1:15" hidden="1" x14ac:dyDescent="0.35">
      <c r="A2095" t="s">
        <v>406</v>
      </c>
      <c r="B2095" t="s">
        <v>84</v>
      </c>
      <c r="C2095" t="s">
        <v>337</v>
      </c>
      <c r="D2095" t="s">
        <v>78</v>
      </c>
      <c r="E2095">
        <v>2021</v>
      </c>
      <c r="F2095">
        <v>34</v>
      </c>
      <c r="G2095" t="s">
        <v>302</v>
      </c>
      <c r="H2095" t="s">
        <v>80</v>
      </c>
      <c r="I2095">
        <v>69</v>
      </c>
      <c r="L2095" t="s">
        <v>410</v>
      </c>
      <c r="M2095">
        <v>65.55</v>
      </c>
      <c r="N2095">
        <v>3.45</v>
      </c>
      <c r="O2095" t="s">
        <v>395</v>
      </c>
    </row>
    <row r="2096" spans="1:15" hidden="1" x14ac:dyDescent="0.35">
      <c r="A2096" t="s">
        <v>406</v>
      </c>
      <c r="B2096" t="s">
        <v>84</v>
      </c>
      <c r="C2096" t="s">
        <v>337</v>
      </c>
      <c r="D2096" t="s">
        <v>78</v>
      </c>
      <c r="E2096">
        <v>2021</v>
      </c>
      <c r="F2096">
        <v>34</v>
      </c>
      <c r="G2096" t="s">
        <v>302</v>
      </c>
      <c r="H2096" t="s">
        <v>80</v>
      </c>
      <c r="I2096">
        <v>897</v>
      </c>
      <c r="L2096" t="s">
        <v>410</v>
      </c>
      <c r="M2096">
        <v>852.15</v>
      </c>
      <c r="N2096">
        <v>44.85</v>
      </c>
      <c r="O2096" t="s">
        <v>395</v>
      </c>
    </row>
    <row r="2097" spans="1:15" hidden="1" x14ac:dyDescent="0.35">
      <c r="A2097" t="s">
        <v>406</v>
      </c>
      <c r="B2097" t="s">
        <v>84</v>
      </c>
      <c r="C2097" t="s">
        <v>337</v>
      </c>
      <c r="D2097" t="s">
        <v>78</v>
      </c>
      <c r="E2097">
        <v>2021</v>
      </c>
      <c r="F2097">
        <v>34</v>
      </c>
      <c r="G2097" t="s">
        <v>302</v>
      </c>
      <c r="H2097" t="s">
        <v>80</v>
      </c>
      <c r="I2097">
        <v>61</v>
      </c>
      <c r="L2097" t="s">
        <v>410</v>
      </c>
      <c r="M2097">
        <v>57.95</v>
      </c>
      <c r="N2097">
        <v>3.05</v>
      </c>
      <c r="O2097" t="s">
        <v>395</v>
      </c>
    </row>
    <row r="2098" spans="1:15" hidden="1" x14ac:dyDescent="0.35">
      <c r="A2098" t="s">
        <v>406</v>
      </c>
      <c r="B2098" t="s">
        <v>84</v>
      </c>
      <c r="C2098" t="s">
        <v>337</v>
      </c>
      <c r="D2098" t="s">
        <v>78</v>
      </c>
      <c r="E2098">
        <v>2021</v>
      </c>
      <c r="F2098">
        <v>34</v>
      </c>
      <c r="G2098" t="s">
        <v>302</v>
      </c>
      <c r="H2098" t="s">
        <v>80</v>
      </c>
      <c r="I2098">
        <v>262</v>
      </c>
      <c r="L2098" t="s">
        <v>410</v>
      </c>
      <c r="M2098">
        <v>248.9</v>
      </c>
      <c r="N2098">
        <v>13.1</v>
      </c>
      <c r="O2098" t="s">
        <v>395</v>
      </c>
    </row>
    <row r="2099" spans="1:15" hidden="1" x14ac:dyDescent="0.35">
      <c r="A2099" t="s">
        <v>406</v>
      </c>
      <c r="B2099" t="s">
        <v>84</v>
      </c>
      <c r="C2099" t="s">
        <v>337</v>
      </c>
      <c r="D2099" t="s">
        <v>78</v>
      </c>
      <c r="E2099">
        <v>2021</v>
      </c>
      <c r="F2099">
        <v>34</v>
      </c>
      <c r="G2099" t="s">
        <v>302</v>
      </c>
      <c r="H2099" t="s">
        <v>80</v>
      </c>
      <c r="I2099">
        <v>30</v>
      </c>
      <c r="L2099" t="s">
        <v>410</v>
      </c>
      <c r="M2099">
        <v>28.5</v>
      </c>
      <c r="N2099">
        <v>1.5</v>
      </c>
      <c r="O2099" t="s">
        <v>395</v>
      </c>
    </row>
    <row r="2100" spans="1:15" hidden="1" x14ac:dyDescent="0.35">
      <c r="A2100" t="s">
        <v>406</v>
      </c>
      <c r="B2100" t="s">
        <v>84</v>
      </c>
      <c r="C2100" t="s">
        <v>337</v>
      </c>
      <c r="D2100" t="s">
        <v>78</v>
      </c>
      <c r="E2100">
        <v>2021</v>
      </c>
      <c r="F2100">
        <v>34</v>
      </c>
      <c r="G2100" t="s">
        <v>302</v>
      </c>
      <c r="H2100" t="s">
        <v>80</v>
      </c>
      <c r="I2100">
        <v>392</v>
      </c>
      <c r="L2100" t="s">
        <v>410</v>
      </c>
      <c r="M2100">
        <v>372.4</v>
      </c>
      <c r="N2100">
        <v>19.600000000000001</v>
      </c>
      <c r="O2100" t="s">
        <v>395</v>
      </c>
    </row>
    <row r="2101" spans="1:15" hidden="1" x14ac:dyDescent="0.35">
      <c r="A2101" t="s">
        <v>406</v>
      </c>
      <c r="B2101" t="s">
        <v>84</v>
      </c>
      <c r="C2101" t="s">
        <v>337</v>
      </c>
      <c r="D2101" t="s">
        <v>78</v>
      </c>
      <c r="E2101">
        <v>2021</v>
      </c>
      <c r="F2101">
        <v>34</v>
      </c>
      <c r="G2101" t="s">
        <v>302</v>
      </c>
      <c r="H2101" t="s">
        <v>80</v>
      </c>
      <c r="I2101">
        <v>27</v>
      </c>
      <c r="L2101" t="s">
        <v>410</v>
      </c>
      <c r="M2101">
        <v>25.65</v>
      </c>
      <c r="N2101">
        <v>1.35</v>
      </c>
      <c r="O2101" t="s">
        <v>395</v>
      </c>
    </row>
    <row r="2102" spans="1:15" hidden="1" x14ac:dyDescent="0.35">
      <c r="A2102" t="s">
        <v>406</v>
      </c>
      <c r="B2102" t="s">
        <v>84</v>
      </c>
      <c r="C2102" t="s">
        <v>331</v>
      </c>
      <c r="D2102" t="s">
        <v>78</v>
      </c>
      <c r="E2102">
        <v>2020</v>
      </c>
      <c r="F2102">
        <v>34</v>
      </c>
      <c r="G2102" t="s">
        <v>302</v>
      </c>
      <c r="H2102" t="s">
        <v>80</v>
      </c>
      <c r="I2102">
        <v>56243</v>
      </c>
      <c r="L2102" t="s">
        <v>410</v>
      </c>
      <c r="M2102">
        <v>53379.26</v>
      </c>
      <c r="N2102">
        <v>2863.74</v>
      </c>
      <c r="O2102" t="s">
        <v>397</v>
      </c>
    </row>
    <row r="2103" spans="1:15" hidden="1" x14ac:dyDescent="0.35">
      <c r="A2103" t="s">
        <v>406</v>
      </c>
      <c r="B2103" t="s">
        <v>84</v>
      </c>
      <c r="C2103" t="s">
        <v>331</v>
      </c>
      <c r="D2103" t="s">
        <v>78</v>
      </c>
      <c r="E2103">
        <v>2020</v>
      </c>
      <c r="F2103">
        <v>34</v>
      </c>
      <c r="G2103" t="s">
        <v>302</v>
      </c>
      <c r="H2103" t="s">
        <v>80</v>
      </c>
      <c r="I2103">
        <v>1744</v>
      </c>
      <c r="L2103" t="s">
        <v>410</v>
      </c>
      <c r="M2103">
        <v>1655.2</v>
      </c>
      <c r="N2103">
        <v>88.8</v>
      </c>
      <c r="O2103" t="s">
        <v>397</v>
      </c>
    </row>
    <row r="2104" spans="1:15" hidden="1" x14ac:dyDescent="0.35">
      <c r="A2104" t="s">
        <v>406</v>
      </c>
      <c r="B2104" t="s">
        <v>84</v>
      </c>
      <c r="C2104" t="s">
        <v>331</v>
      </c>
      <c r="D2104" t="s">
        <v>78</v>
      </c>
      <c r="E2104">
        <v>2020</v>
      </c>
      <c r="F2104">
        <v>34</v>
      </c>
      <c r="G2104" t="s">
        <v>302</v>
      </c>
      <c r="H2104" t="s">
        <v>80</v>
      </c>
      <c r="I2104">
        <v>5768</v>
      </c>
      <c r="L2104" t="s">
        <v>410</v>
      </c>
      <c r="M2104">
        <v>5474.31</v>
      </c>
      <c r="N2104">
        <v>293.69</v>
      </c>
      <c r="O2104" t="s">
        <v>397</v>
      </c>
    </row>
    <row r="2105" spans="1:15" hidden="1" x14ac:dyDescent="0.35">
      <c r="A2105" t="s">
        <v>406</v>
      </c>
      <c r="B2105" t="s">
        <v>84</v>
      </c>
      <c r="C2105" t="s">
        <v>331</v>
      </c>
      <c r="D2105" t="s">
        <v>78</v>
      </c>
      <c r="E2105">
        <v>2020</v>
      </c>
      <c r="F2105">
        <v>34</v>
      </c>
      <c r="G2105" t="s">
        <v>302</v>
      </c>
      <c r="H2105" t="s">
        <v>80</v>
      </c>
      <c r="I2105">
        <v>6053</v>
      </c>
      <c r="L2105" t="s">
        <v>410</v>
      </c>
      <c r="M2105">
        <v>5744.8</v>
      </c>
      <c r="N2105">
        <v>308.2</v>
      </c>
      <c r="O2105" t="s">
        <v>397</v>
      </c>
    </row>
    <row r="2106" spans="1:15" hidden="1" x14ac:dyDescent="0.35">
      <c r="A2106" t="s">
        <v>406</v>
      </c>
      <c r="B2106" t="s">
        <v>84</v>
      </c>
      <c r="C2106" t="s">
        <v>331</v>
      </c>
      <c r="D2106" t="s">
        <v>78</v>
      </c>
      <c r="E2106">
        <v>2020</v>
      </c>
      <c r="F2106">
        <v>34</v>
      </c>
      <c r="G2106" t="s">
        <v>302</v>
      </c>
      <c r="H2106" t="s">
        <v>81</v>
      </c>
      <c r="I2106">
        <v>6605</v>
      </c>
      <c r="L2106" t="s">
        <v>410</v>
      </c>
      <c r="M2106">
        <v>6268.69</v>
      </c>
      <c r="N2106">
        <v>336.31</v>
      </c>
      <c r="O2106" t="s">
        <v>397</v>
      </c>
    </row>
    <row r="2107" spans="1:15" hidden="1" x14ac:dyDescent="0.35">
      <c r="A2107" t="s">
        <v>406</v>
      </c>
      <c r="B2107" t="s">
        <v>84</v>
      </c>
      <c r="C2107" t="s">
        <v>331</v>
      </c>
      <c r="D2107" t="s">
        <v>78</v>
      </c>
      <c r="E2107">
        <v>2020</v>
      </c>
      <c r="F2107">
        <v>34</v>
      </c>
      <c r="G2107" t="s">
        <v>302</v>
      </c>
      <c r="H2107" t="s">
        <v>81</v>
      </c>
      <c r="I2107">
        <v>181</v>
      </c>
      <c r="L2107" t="s">
        <v>410</v>
      </c>
      <c r="M2107">
        <v>171.78</v>
      </c>
      <c r="N2107">
        <v>9.2200000000000006</v>
      </c>
      <c r="O2107" t="s">
        <v>397</v>
      </c>
    </row>
    <row r="2108" spans="1:15" hidden="1" x14ac:dyDescent="0.35">
      <c r="A2108" t="s">
        <v>406</v>
      </c>
      <c r="B2108" t="s">
        <v>84</v>
      </c>
      <c r="C2108" t="s">
        <v>331</v>
      </c>
      <c r="D2108" t="s">
        <v>78</v>
      </c>
      <c r="E2108">
        <v>2020</v>
      </c>
      <c r="F2108">
        <v>34</v>
      </c>
      <c r="G2108" t="s">
        <v>302</v>
      </c>
      <c r="H2108" t="s">
        <v>80</v>
      </c>
      <c r="I2108">
        <v>4054</v>
      </c>
      <c r="L2108" t="s">
        <v>410</v>
      </c>
      <c r="M2108">
        <v>3847.58</v>
      </c>
      <c r="N2108">
        <v>206.42</v>
      </c>
      <c r="O2108" t="s">
        <v>397</v>
      </c>
    </row>
    <row r="2109" spans="1:15" hidden="1" x14ac:dyDescent="0.35">
      <c r="A2109" t="s">
        <v>406</v>
      </c>
      <c r="B2109" t="s">
        <v>84</v>
      </c>
      <c r="C2109" t="s">
        <v>331</v>
      </c>
      <c r="D2109" t="s">
        <v>78</v>
      </c>
      <c r="E2109">
        <v>2020</v>
      </c>
      <c r="F2109">
        <v>34</v>
      </c>
      <c r="G2109" t="s">
        <v>302</v>
      </c>
      <c r="H2109" t="s">
        <v>81</v>
      </c>
      <c r="I2109">
        <v>6755</v>
      </c>
      <c r="L2109" t="s">
        <v>410</v>
      </c>
      <c r="M2109">
        <v>6411.05</v>
      </c>
      <c r="N2109">
        <v>343.95</v>
      </c>
      <c r="O2109" t="s">
        <v>397</v>
      </c>
    </row>
    <row r="2110" spans="1:15" hidden="1" x14ac:dyDescent="0.35">
      <c r="A2110" t="s">
        <v>406</v>
      </c>
      <c r="B2110" t="s">
        <v>84</v>
      </c>
      <c r="C2110" t="s">
        <v>331</v>
      </c>
      <c r="D2110" t="s">
        <v>78</v>
      </c>
      <c r="E2110">
        <v>2020</v>
      </c>
      <c r="F2110">
        <v>34</v>
      </c>
      <c r="G2110" t="s">
        <v>302</v>
      </c>
      <c r="H2110" t="s">
        <v>81</v>
      </c>
      <c r="I2110">
        <v>317</v>
      </c>
      <c r="L2110" t="s">
        <v>410</v>
      </c>
      <c r="M2110">
        <v>300.86</v>
      </c>
      <c r="N2110">
        <v>16.14</v>
      </c>
      <c r="O2110" t="s">
        <v>397</v>
      </c>
    </row>
    <row r="2111" spans="1:15" hidden="1" x14ac:dyDescent="0.35">
      <c r="A2111" t="s">
        <v>406</v>
      </c>
      <c r="B2111" t="s">
        <v>84</v>
      </c>
      <c r="C2111" t="s">
        <v>331</v>
      </c>
      <c r="D2111" t="s">
        <v>78</v>
      </c>
      <c r="E2111">
        <v>2021</v>
      </c>
      <c r="F2111">
        <v>79</v>
      </c>
      <c r="G2111" t="s">
        <v>312</v>
      </c>
      <c r="H2111" t="s">
        <v>80</v>
      </c>
      <c r="I2111">
        <v>242</v>
      </c>
      <c r="L2111" t="s">
        <v>410</v>
      </c>
      <c r="O2111" t="s">
        <v>397</v>
      </c>
    </row>
    <row r="2112" spans="1:15" hidden="1" x14ac:dyDescent="0.35">
      <c r="A2112" t="s">
        <v>406</v>
      </c>
      <c r="B2112" t="s">
        <v>84</v>
      </c>
      <c r="C2112" t="s">
        <v>331</v>
      </c>
      <c r="D2112" t="s">
        <v>78</v>
      </c>
      <c r="E2112">
        <v>2021</v>
      </c>
      <c r="F2112">
        <v>79</v>
      </c>
      <c r="G2112" t="s">
        <v>312</v>
      </c>
      <c r="H2112" t="s">
        <v>80</v>
      </c>
      <c r="I2112">
        <v>5</v>
      </c>
      <c r="L2112" t="s">
        <v>410</v>
      </c>
      <c r="O2112" t="s">
        <v>397</v>
      </c>
    </row>
    <row r="2113" spans="1:15" hidden="1" x14ac:dyDescent="0.35">
      <c r="A2113" t="s">
        <v>406</v>
      </c>
      <c r="B2113" t="s">
        <v>84</v>
      </c>
      <c r="C2113" t="s">
        <v>331</v>
      </c>
      <c r="D2113" t="s">
        <v>78</v>
      </c>
      <c r="E2113">
        <v>2021</v>
      </c>
      <c r="F2113">
        <v>79</v>
      </c>
      <c r="G2113" t="s">
        <v>312</v>
      </c>
      <c r="H2113" t="s">
        <v>80</v>
      </c>
      <c r="I2113">
        <v>239</v>
      </c>
      <c r="L2113" t="s">
        <v>410</v>
      </c>
      <c r="O2113" t="s">
        <v>397</v>
      </c>
    </row>
    <row r="2114" spans="1:15" hidden="1" x14ac:dyDescent="0.35">
      <c r="A2114" t="s">
        <v>406</v>
      </c>
      <c r="B2114" t="s">
        <v>84</v>
      </c>
      <c r="C2114" t="s">
        <v>331</v>
      </c>
      <c r="D2114" t="s">
        <v>78</v>
      </c>
      <c r="E2114">
        <v>2021</v>
      </c>
      <c r="F2114">
        <v>79</v>
      </c>
      <c r="G2114" t="s">
        <v>312</v>
      </c>
      <c r="H2114" t="s">
        <v>80</v>
      </c>
      <c r="I2114">
        <v>25</v>
      </c>
      <c r="L2114" t="s">
        <v>410</v>
      </c>
      <c r="O2114" t="s">
        <v>397</v>
      </c>
    </row>
    <row r="2115" spans="1:15" hidden="1" x14ac:dyDescent="0.35">
      <c r="A2115" t="s">
        <v>406</v>
      </c>
      <c r="B2115" t="s">
        <v>84</v>
      </c>
      <c r="C2115" t="s">
        <v>331</v>
      </c>
      <c r="D2115" t="s">
        <v>78</v>
      </c>
      <c r="E2115">
        <v>2021</v>
      </c>
      <c r="F2115">
        <v>79</v>
      </c>
      <c r="G2115" t="s">
        <v>312</v>
      </c>
      <c r="H2115" t="s">
        <v>81</v>
      </c>
      <c r="I2115">
        <v>135</v>
      </c>
      <c r="L2115" t="s">
        <v>410</v>
      </c>
      <c r="O2115" t="s">
        <v>397</v>
      </c>
    </row>
    <row r="2116" spans="1:15" hidden="1" x14ac:dyDescent="0.35">
      <c r="A2116" t="s">
        <v>406</v>
      </c>
      <c r="B2116" t="s">
        <v>84</v>
      </c>
      <c r="C2116" t="s">
        <v>331</v>
      </c>
      <c r="D2116" t="s">
        <v>78</v>
      </c>
      <c r="E2116">
        <v>2021</v>
      </c>
      <c r="F2116">
        <v>79</v>
      </c>
      <c r="G2116" t="s">
        <v>312</v>
      </c>
      <c r="H2116" t="s">
        <v>81</v>
      </c>
      <c r="I2116">
        <v>22</v>
      </c>
      <c r="L2116" t="s">
        <v>410</v>
      </c>
      <c r="O2116" t="s">
        <v>397</v>
      </c>
    </row>
    <row r="2117" spans="1:15" hidden="1" x14ac:dyDescent="0.35">
      <c r="A2117" t="s">
        <v>406</v>
      </c>
      <c r="B2117" t="s">
        <v>84</v>
      </c>
      <c r="C2117" t="s">
        <v>331</v>
      </c>
      <c r="D2117" t="s">
        <v>78</v>
      </c>
      <c r="E2117">
        <v>2021</v>
      </c>
      <c r="F2117">
        <v>34</v>
      </c>
      <c r="G2117" t="s">
        <v>302</v>
      </c>
      <c r="H2117" t="s">
        <v>80</v>
      </c>
      <c r="I2117">
        <v>176</v>
      </c>
      <c r="L2117" t="s">
        <v>410</v>
      </c>
      <c r="M2117">
        <v>167.04</v>
      </c>
      <c r="N2117">
        <v>8.9600000000000009</v>
      </c>
      <c r="O2117" t="s">
        <v>397</v>
      </c>
    </row>
    <row r="2118" spans="1:15" hidden="1" x14ac:dyDescent="0.35">
      <c r="A2118" t="s">
        <v>406</v>
      </c>
      <c r="B2118" t="s">
        <v>84</v>
      </c>
      <c r="C2118" t="s">
        <v>331</v>
      </c>
      <c r="D2118" t="s">
        <v>78</v>
      </c>
      <c r="E2118">
        <v>2021</v>
      </c>
      <c r="F2118">
        <v>34</v>
      </c>
      <c r="G2118" t="s">
        <v>302</v>
      </c>
      <c r="H2118" t="s">
        <v>80</v>
      </c>
      <c r="I2118">
        <v>267</v>
      </c>
      <c r="L2118" t="s">
        <v>410</v>
      </c>
      <c r="M2118">
        <v>253.65</v>
      </c>
      <c r="N2118">
        <v>13.35</v>
      </c>
      <c r="O2118" t="s">
        <v>397</v>
      </c>
    </row>
    <row r="2119" spans="1:15" hidden="1" x14ac:dyDescent="0.35">
      <c r="A2119" t="s">
        <v>406</v>
      </c>
      <c r="B2119" t="s">
        <v>84</v>
      </c>
      <c r="C2119" t="s">
        <v>331</v>
      </c>
      <c r="D2119" t="s">
        <v>78</v>
      </c>
      <c r="E2119">
        <v>2021</v>
      </c>
      <c r="F2119">
        <v>34</v>
      </c>
      <c r="G2119" t="s">
        <v>302</v>
      </c>
      <c r="H2119" t="s">
        <v>80</v>
      </c>
      <c r="I2119">
        <v>1251</v>
      </c>
      <c r="L2119" t="s">
        <v>410</v>
      </c>
      <c r="M2119">
        <v>1187.3</v>
      </c>
      <c r="N2119">
        <v>63.7</v>
      </c>
      <c r="O2119" t="s">
        <v>397</v>
      </c>
    </row>
    <row r="2120" spans="1:15" hidden="1" x14ac:dyDescent="0.35">
      <c r="A2120" t="s">
        <v>406</v>
      </c>
      <c r="B2120" t="s">
        <v>84</v>
      </c>
      <c r="C2120" t="s">
        <v>331</v>
      </c>
      <c r="D2120" t="s">
        <v>78</v>
      </c>
      <c r="E2120">
        <v>2021</v>
      </c>
      <c r="F2120">
        <v>34</v>
      </c>
      <c r="G2120" t="s">
        <v>302</v>
      </c>
      <c r="H2120" t="s">
        <v>80</v>
      </c>
      <c r="I2120">
        <v>2636</v>
      </c>
      <c r="L2120" t="s">
        <v>410</v>
      </c>
      <c r="M2120">
        <v>2504.1999999999998</v>
      </c>
      <c r="N2120">
        <v>131.80000000000001</v>
      </c>
      <c r="O2120" t="s">
        <v>397</v>
      </c>
    </row>
    <row r="2121" spans="1:15" hidden="1" x14ac:dyDescent="0.35">
      <c r="A2121" t="s">
        <v>406</v>
      </c>
      <c r="B2121" t="s">
        <v>84</v>
      </c>
      <c r="C2121" t="s">
        <v>331</v>
      </c>
      <c r="D2121" t="s">
        <v>78</v>
      </c>
      <c r="E2121">
        <v>2021</v>
      </c>
      <c r="F2121">
        <v>34</v>
      </c>
      <c r="G2121" t="s">
        <v>302</v>
      </c>
      <c r="H2121" t="s">
        <v>81</v>
      </c>
      <c r="I2121">
        <v>27</v>
      </c>
      <c r="L2121" t="s">
        <v>410</v>
      </c>
      <c r="M2121">
        <v>25.63</v>
      </c>
      <c r="N2121">
        <v>1.37</v>
      </c>
      <c r="O2121" t="s">
        <v>397</v>
      </c>
    </row>
    <row r="2122" spans="1:15" hidden="1" x14ac:dyDescent="0.35">
      <c r="A2122" t="s">
        <v>406</v>
      </c>
      <c r="B2122" t="s">
        <v>84</v>
      </c>
      <c r="C2122" t="s">
        <v>331</v>
      </c>
      <c r="D2122" t="s">
        <v>78</v>
      </c>
      <c r="E2122">
        <v>2021</v>
      </c>
      <c r="F2122">
        <v>34</v>
      </c>
      <c r="G2122" t="s">
        <v>302</v>
      </c>
      <c r="H2122" t="s">
        <v>81</v>
      </c>
      <c r="I2122">
        <v>1528</v>
      </c>
      <c r="L2122" t="s">
        <v>410</v>
      </c>
      <c r="M2122">
        <v>1451.6</v>
      </c>
      <c r="N2122">
        <v>76.400000000000006</v>
      </c>
      <c r="O2122" t="s">
        <v>397</v>
      </c>
    </row>
    <row r="2123" spans="1:15" hidden="1" x14ac:dyDescent="0.35">
      <c r="A2123" t="s">
        <v>406</v>
      </c>
      <c r="B2123" t="s">
        <v>84</v>
      </c>
      <c r="C2123" t="s">
        <v>331</v>
      </c>
      <c r="D2123" t="s">
        <v>78</v>
      </c>
      <c r="E2123">
        <v>2021</v>
      </c>
      <c r="F2123">
        <v>34</v>
      </c>
      <c r="G2123" t="s">
        <v>302</v>
      </c>
      <c r="H2123" t="s">
        <v>80</v>
      </c>
      <c r="I2123">
        <v>4199</v>
      </c>
      <c r="L2123" t="s">
        <v>410</v>
      </c>
      <c r="M2123">
        <v>3985.2</v>
      </c>
      <c r="N2123">
        <v>213.8</v>
      </c>
      <c r="O2123" t="s">
        <v>397</v>
      </c>
    </row>
    <row r="2124" spans="1:15" hidden="1" x14ac:dyDescent="0.35">
      <c r="A2124" t="s">
        <v>406</v>
      </c>
      <c r="B2124" t="s">
        <v>84</v>
      </c>
      <c r="C2124" t="s">
        <v>331</v>
      </c>
      <c r="D2124" t="s">
        <v>78</v>
      </c>
      <c r="E2124">
        <v>2021</v>
      </c>
      <c r="F2124">
        <v>34</v>
      </c>
      <c r="G2124" t="s">
        <v>302</v>
      </c>
      <c r="H2124" t="s">
        <v>80</v>
      </c>
      <c r="I2124">
        <v>117</v>
      </c>
      <c r="L2124" t="s">
        <v>410</v>
      </c>
      <c r="M2124">
        <v>111.15</v>
      </c>
      <c r="N2124">
        <v>5.85</v>
      </c>
      <c r="O2124" t="s">
        <v>397</v>
      </c>
    </row>
    <row r="2125" spans="1:15" hidden="1" x14ac:dyDescent="0.35">
      <c r="A2125" t="s">
        <v>406</v>
      </c>
      <c r="B2125" t="s">
        <v>84</v>
      </c>
      <c r="C2125" t="s">
        <v>331</v>
      </c>
      <c r="D2125" t="s">
        <v>78</v>
      </c>
      <c r="E2125">
        <v>2021</v>
      </c>
      <c r="F2125">
        <v>34</v>
      </c>
      <c r="G2125" t="s">
        <v>302</v>
      </c>
      <c r="H2125" t="s">
        <v>80</v>
      </c>
      <c r="I2125">
        <v>1307</v>
      </c>
      <c r="L2125" t="s">
        <v>410</v>
      </c>
      <c r="M2125">
        <v>1240.45</v>
      </c>
      <c r="N2125">
        <v>66.55</v>
      </c>
      <c r="O2125" t="s">
        <v>397</v>
      </c>
    </row>
    <row r="2126" spans="1:15" hidden="1" x14ac:dyDescent="0.35">
      <c r="A2126" t="s">
        <v>406</v>
      </c>
      <c r="B2126" t="s">
        <v>84</v>
      </c>
      <c r="C2126" t="s">
        <v>331</v>
      </c>
      <c r="D2126" t="s">
        <v>78</v>
      </c>
      <c r="E2126">
        <v>2021</v>
      </c>
      <c r="F2126">
        <v>34</v>
      </c>
      <c r="G2126" t="s">
        <v>302</v>
      </c>
      <c r="H2126" t="s">
        <v>80</v>
      </c>
      <c r="I2126">
        <v>1153</v>
      </c>
      <c r="L2126" t="s">
        <v>410</v>
      </c>
      <c r="M2126">
        <v>1095.3499999999999</v>
      </c>
      <c r="N2126">
        <v>57.65</v>
      </c>
      <c r="O2126" t="s">
        <v>397</v>
      </c>
    </row>
    <row r="2127" spans="1:15" hidden="1" x14ac:dyDescent="0.35">
      <c r="A2127" t="s">
        <v>406</v>
      </c>
      <c r="B2127" t="s">
        <v>84</v>
      </c>
      <c r="C2127" t="s">
        <v>331</v>
      </c>
      <c r="D2127" t="s">
        <v>78</v>
      </c>
      <c r="E2127">
        <v>2021</v>
      </c>
      <c r="F2127">
        <v>34</v>
      </c>
      <c r="G2127" t="s">
        <v>302</v>
      </c>
      <c r="H2127" t="s">
        <v>81</v>
      </c>
      <c r="I2127">
        <v>275</v>
      </c>
      <c r="L2127" t="s">
        <v>410</v>
      </c>
      <c r="M2127">
        <v>261</v>
      </c>
      <c r="N2127">
        <v>14</v>
      </c>
      <c r="O2127" t="s">
        <v>397</v>
      </c>
    </row>
    <row r="2128" spans="1:15" hidden="1" x14ac:dyDescent="0.35">
      <c r="A2128" t="s">
        <v>406</v>
      </c>
      <c r="B2128" t="s">
        <v>84</v>
      </c>
      <c r="C2128" t="s">
        <v>331</v>
      </c>
      <c r="D2128" t="s">
        <v>78</v>
      </c>
      <c r="E2128">
        <v>2021</v>
      </c>
      <c r="F2128">
        <v>34</v>
      </c>
      <c r="G2128" t="s">
        <v>302</v>
      </c>
      <c r="H2128" t="s">
        <v>81</v>
      </c>
      <c r="I2128">
        <v>668</v>
      </c>
      <c r="L2128" t="s">
        <v>410</v>
      </c>
      <c r="M2128">
        <v>634.6</v>
      </c>
      <c r="N2128">
        <v>33.4</v>
      </c>
      <c r="O2128" t="s">
        <v>397</v>
      </c>
    </row>
    <row r="2129" spans="1:15" hidden="1" x14ac:dyDescent="0.35">
      <c r="A2129" t="s">
        <v>406</v>
      </c>
      <c r="B2129" t="s">
        <v>84</v>
      </c>
      <c r="C2129" t="s">
        <v>331</v>
      </c>
      <c r="D2129" t="s">
        <v>78</v>
      </c>
      <c r="E2129">
        <v>2022</v>
      </c>
      <c r="F2129">
        <v>79</v>
      </c>
      <c r="G2129" t="s">
        <v>312</v>
      </c>
      <c r="H2129" t="s">
        <v>80</v>
      </c>
      <c r="I2129">
        <v>94</v>
      </c>
      <c r="L2129" t="s">
        <v>410</v>
      </c>
      <c r="O2129" t="s">
        <v>397</v>
      </c>
    </row>
    <row r="2130" spans="1:15" hidden="1" x14ac:dyDescent="0.35">
      <c r="A2130" t="s">
        <v>406</v>
      </c>
      <c r="B2130" t="s">
        <v>84</v>
      </c>
      <c r="C2130" t="s">
        <v>331</v>
      </c>
      <c r="D2130" t="s">
        <v>78</v>
      </c>
      <c r="E2130">
        <v>2022</v>
      </c>
      <c r="F2130">
        <v>79</v>
      </c>
      <c r="G2130" t="s">
        <v>312</v>
      </c>
      <c r="H2130" t="s">
        <v>80</v>
      </c>
      <c r="I2130">
        <v>1</v>
      </c>
      <c r="L2130" t="s">
        <v>410</v>
      </c>
      <c r="O2130" t="s">
        <v>397</v>
      </c>
    </row>
    <row r="2131" spans="1:15" hidden="1" x14ac:dyDescent="0.35">
      <c r="A2131" t="s">
        <v>406</v>
      </c>
      <c r="B2131" t="s">
        <v>84</v>
      </c>
      <c r="C2131" t="s">
        <v>331</v>
      </c>
      <c r="D2131" t="s">
        <v>78</v>
      </c>
      <c r="E2131">
        <v>2022</v>
      </c>
      <c r="F2131">
        <v>79</v>
      </c>
      <c r="G2131" t="s">
        <v>312</v>
      </c>
      <c r="H2131" t="s">
        <v>80</v>
      </c>
      <c r="I2131">
        <v>97</v>
      </c>
      <c r="L2131" t="s">
        <v>410</v>
      </c>
      <c r="O2131" t="s">
        <v>397</v>
      </c>
    </row>
    <row r="2132" spans="1:15" hidden="1" x14ac:dyDescent="0.35">
      <c r="A2132" t="s">
        <v>406</v>
      </c>
      <c r="B2132" t="s">
        <v>84</v>
      </c>
      <c r="C2132" t="s">
        <v>331</v>
      </c>
      <c r="D2132" t="s">
        <v>78</v>
      </c>
      <c r="E2132">
        <v>2022</v>
      </c>
      <c r="F2132">
        <v>79</v>
      </c>
      <c r="G2132" t="s">
        <v>312</v>
      </c>
      <c r="H2132" t="s">
        <v>80</v>
      </c>
      <c r="I2132">
        <v>10</v>
      </c>
      <c r="L2132" t="s">
        <v>410</v>
      </c>
      <c r="O2132" t="s">
        <v>397</v>
      </c>
    </row>
    <row r="2133" spans="1:15" hidden="1" x14ac:dyDescent="0.35">
      <c r="A2133" t="s">
        <v>406</v>
      </c>
      <c r="B2133" t="s">
        <v>84</v>
      </c>
      <c r="C2133" t="s">
        <v>331</v>
      </c>
      <c r="D2133" t="s">
        <v>78</v>
      </c>
      <c r="E2133">
        <v>2022</v>
      </c>
      <c r="F2133">
        <v>79</v>
      </c>
      <c r="G2133" t="s">
        <v>312</v>
      </c>
      <c r="H2133" t="s">
        <v>81</v>
      </c>
      <c r="I2133">
        <v>40</v>
      </c>
      <c r="L2133" t="s">
        <v>410</v>
      </c>
      <c r="O2133" t="s">
        <v>397</v>
      </c>
    </row>
    <row r="2134" spans="1:15" hidden="1" x14ac:dyDescent="0.35">
      <c r="A2134" t="s">
        <v>406</v>
      </c>
      <c r="B2134" t="s">
        <v>84</v>
      </c>
      <c r="C2134" t="s">
        <v>331</v>
      </c>
      <c r="D2134" t="s">
        <v>78</v>
      </c>
      <c r="E2134">
        <v>2022</v>
      </c>
      <c r="F2134">
        <v>79</v>
      </c>
      <c r="G2134" t="s">
        <v>312</v>
      </c>
      <c r="H2134" t="s">
        <v>81</v>
      </c>
      <c r="I2134">
        <v>5</v>
      </c>
      <c r="L2134" t="s">
        <v>410</v>
      </c>
      <c r="O2134" t="s">
        <v>397</v>
      </c>
    </row>
    <row r="2135" spans="1:15" hidden="1" x14ac:dyDescent="0.35">
      <c r="A2135" t="s">
        <v>406</v>
      </c>
      <c r="B2135" t="s">
        <v>84</v>
      </c>
      <c r="C2135" t="s">
        <v>331</v>
      </c>
      <c r="D2135" t="s">
        <v>78</v>
      </c>
      <c r="E2135">
        <v>2022</v>
      </c>
      <c r="F2135">
        <v>34</v>
      </c>
      <c r="G2135" t="s">
        <v>302</v>
      </c>
      <c r="H2135" t="s">
        <v>80</v>
      </c>
      <c r="I2135">
        <v>1923</v>
      </c>
      <c r="L2135" t="s">
        <v>410</v>
      </c>
      <c r="M2135">
        <v>1826.85</v>
      </c>
      <c r="N2135">
        <v>96.15</v>
      </c>
      <c r="O2135" t="s">
        <v>397</v>
      </c>
    </row>
    <row r="2136" spans="1:15" hidden="1" x14ac:dyDescent="0.35">
      <c r="A2136" t="s">
        <v>406</v>
      </c>
      <c r="B2136" t="s">
        <v>84</v>
      </c>
      <c r="C2136" t="s">
        <v>331</v>
      </c>
      <c r="D2136" t="s">
        <v>78</v>
      </c>
      <c r="E2136">
        <v>2022</v>
      </c>
      <c r="F2136">
        <v>34</v>
      </c>
      <c r="G2136" t="s">
        <v>302</v>
      </c>
      <c r="H2136" t="s">
        <v>80</v>
      </c>
      <c r="I2136">
        <v>15</v>
      </c>
      <c r="L2136" t="s">
        <v>410</v>
      </c>
      <c r="M2136">
        <v>14.25</v>
      </c>
      <c r="N2136">
        <v>0.75</v>
      </c>
      <c r="O2136" t="s">
        <v>397</v>
      </c>
    </row>
    <row r="2137" spans="1:15" hidden="1" x14ac:dyDescent="0.35">
      <c r="A2137" t="s">
        <v>406</v>
      </c>
      <c r="B2137" t="s">
        <v>84</v>
      </c>
      <c r="C2137" t="s">
        <v>331</v>
      </c>
      <c r="D2137" t="s">
        <v>78</v>
      </c>
      <c r="E2137">
        <v>2022</v>
      </c>
      <c r="F2137">
        <v>34</v>
      </c>
      <c r="G2137" t="s">
        <v>302</v>
      </c>
      <c r="H2137" t="s">
        <v>80</v>
      </c>
      <c r="I2137">
        <v>2022</v>
      </c>
      <c r="L2137" t="s">
        <v>410</v>
      </c>
      <c r="M2137">
        <v>1920.9</v>
      </c>
      <c r="N2137">
        <v>101.1</v>
      </c>
      <c r="O2137" t="s">
        <v>397</v>
      </c>
    </row>
    <row r="2138" spans="1:15" hidden="1" x14ac:dyDescent="0.35">
      <c r="A2138" t="s">
        <v>406</v>
      </c>
      <c r="B2138" t="s">
        <v>84</v>
      </c>
      <c r="C2138" t="s">
        <v>331</v>
      </c>
      <c r="D2138" t="s">
        <v>78</v>
      </c>
      <c r="E2138">
        <v>2022</v>
      </c>
      <c r="F2138">
        <v>34</v>
      </c>
      <c r="G2138" t="s">
        <v>302</v>
      </c>
      <c r="H2138" t="s">
        <v>80</v>
      </c>
      <c r="I2138">
        <v>211</v>
      </c>
      <c r="L2138" t="s">
        <v>410</v>
      </c>
      <c r="M2138">
        <v>200.45</v>
      </c>
      <c r="N2138">
        <v>10.55</v>
      </c>
      <c r="O2138" t="s">
        <v>397</v>
      </c>
    </row>
    <row r="2139" spans="1:15" hidden="1" x14ac:dyDescent="0.35">
      <c r="A2139" t="s">
        <v>406</v>
      </c>
      <c r="B2139" t="s">
        <v>84</v>
      </c>
      <c r="C2139" t="s">
        <v>331</v>
      </c>
      <c r="D2139" t="s">
        <v>78</v>
      </c>
      <c r="E2139">
        <v>2022</v>
      </c>
      <c r="F2139">
        <v>34</v>
      </c>
      <c r="G2139" t="s">
        <v>302</v>
      </c>
      <c r="H2139" t="s">
        <v>81</v>
      </c>
      <c r="I2139">
        <v>522</v>
      </c>
      <c r="L2139" t="s">
        <v>410</v>
      </c>
      <c r="M2139">
        <v>495.9</v>
      </c>
      <c r="N2139">
        <v>26.1</v>
      </c>
      <c r="O2139" t="s">
        <v>397</v>
      </c>
    </row>
    <row r="2140" spans="1:15" hidden="1" x14ac:dyDescent="0.35">
      <c r="A2140" t="s">
        <v>406</v>
      </c>
      <c r="B2140" t="s">
        <v>84</v>
      </c>
      <c r="C2140" t="s">
        <v>331</v>
      </c>
      <c r="D2140" t="s">
        <v>78</v>
      </c>
      <c r="E2140">
        <v>2022</v>
      </c>
      <c r="F2140">
        <v>34</v>
      </c>
      <c r="G2140" t="s">
        <v>302</v>
      </c>
      <c r="H2140" t="s">
        <v>81</v>
      </c>
      <c r="I2140">
        <v>69</v>
      </c>
      <c r="L2140" t="s">
        <v>410</v>
      </c>
      <c r="M2140">
        <v>65.55</v>
      </c>
      <c r="N2140">
        <v>3.45</v>
      </c>
      <c r="O2140" t="s">
        <v>397</v>
      </c>
    </row>
    <row r="2141" spans="1:15" hidden="1" x14ac:dyDescent="0.35">
      <c r="A2141" t="s">
        <v>406</v>
      </c>
      <c r="B2141" t="s">
        <v>84</v>
      </c>
      <c r="C2141" t="s">
        <v>339</v>
      </c>
      <c r="D2141" t="s">
        <v>78</v>
      </c>
      <c r="E2141">
        <v>2020</v>
      </c>
      <c r="F2141">
        <v>34</v>
      </c>
      <c r="G2141" t="s">
        <v>302</v>
      </c>
      <c r="H2141" t="s">
        <v>80</v>
      </c>
      <c r="I2141">
        <v>1870</v>
      </c>
      <c r="L2141" t="s">
        <v>410</v>
      </c>
      <c r="M2141">
        <v>1776.5</v>
      </c>
      <c r="N2141">
        <v>93.5</v>
      </c>
      <c r="O2141" t="s">
        <v>398</v>
      </c>
    </row>
    <row r="2142" spans="1:15" hidden="1" x14ac:dyDescent="0.35">
      <c r="A2142" t="s">
        <v>406</v>
      </c>
      <c r="B2142" t="s">
        <v>84</v>
      </c>
      <c r="C2142" t="s">
        <v>339</v>
      </c>
      <c r="D2142" t="s">
        <v>78</v>
      </c>
      <c r="E2142">
        <v>2020</v>
      </c>
      <c r="F2142">
        <v>34</v>
      </c>
      <c r="G2142" t="s">
        <v>302</v>
      </c>
      <c r="H2142" t="s">
        <v>80</v>
      </c>
      <c r="I2142">
        <v>66</v>
      </c>
      <c r="L2142" t="s">
        <v>410</v>
      </c>
      <c r="M2142">
        <v>62.7</v>
      </c>
      <c r="N2142">
        <v>3.3</v>
      </c>
      <c r="O2142" t="s">
        <v>398</v>
      </c>
    </row>
    <row r="2143" spans="1:15" hidden="1" x14ac:dyDescent="0.35">
      <c r="A2143" t="s">
        <v>406</v>
      </c>
      <c r="B2143" t="s">
        <v>84</v>
      </c>
      <c r="C2143" t="s">
        <v>339</v>
      </c>
      <c r="D2143" t="s">
        <v>78</v>
      </c>
      <c r="E2143">
        <v>2020</v>
      </c>
      <c r="F2143">
        <v>34</v>
      </c>
      <c r="G2143" t="s">
        <v>302</v>
      </c>
      <c r="H2143" t="s">
        <v>80</v>
      </c>
      <c r="I2143">
        <v>1543</v>
      </c>
      <c r="L2143" t="s">
        <v>410</v>
      </c>
      <c r="M2143">
        <v>1465.85</v>
      </c>
      <c r="N2143">
        <v>77.150000000000006</v>
      </c>
      <c r="O2143" t="s">
        <v>398</v>
      </c>
    </row>
    <row r="2144" spans="1:15" hidden="1" x14ac:dyDescent="0.35">
      <c r="A2144" t="s">
        <v>406</v>
      </c>
      <c r="B2144" t="s">
        <v>84</v>
      </c>
      <c r="C2144" t="s">
        <v>339</v>
      </c>
      <c r="D2144" t="s">
        <v>78</v>
      </c>
      <c r="E2144">
        <v>2020</v>
      </c>
      <c r="F2144">
        <v>34</v>
      </c>
      <c r="G2144" t="s">
        <v>302</v>
      </c>
      <c r="H2144" t="s">
        <v>80</v>
      </c>
      <c r="I2144">
        <v>24</v>
      </c>
      <c r="L2144" t="s">
        <v>410</v>
      </c>
      <c r="M2144">
        <v>22.8</v>
      </c>
      <c r="N2144">
        <v>1.2</v>
      </c>
      <c r="O2144" t="s">
        <v>398</v>
      </c>
    </row>
    <row r="2145" spans="1:15" hidden="1" x14ac:dyDescent="0.35">
      <c r="A2145" t="s">
        <v>406</v>
      </c>
      <c r="B2145" t="s">
        <v>84</v>
      </c>
      <c r="C2145" t="s">
        <v>339</v>
      </c>
      <c r="D2145" t="s">
        <v>78</v>
      </c>
      <c r="E2145">
        <v>2020</v>
      </c>
      <c r="F2145">
        <v>34</v>
      </c>
      <c r="G2145" t="s">
        <v>302</v>
      </c>
      <c r="H2145" t="s">
        <v>81</v>
      </c>
      <c r="I2145">
        <v>70</v>
      </c>
      <c r="L2145" t="s">
        <v>410</v>
      </c>
      <c r="M2145">
        <v>67.55</v>
      </c>
      <c r="N2145">
        <v>2.4500000000000002</v>
      </c>
      <c r="O2145" t="s">
        <v>398</v>
      </c>
    </row>
    <row r="2146" spans="1:15" hidden="1" x14ac:dyDescent="0.35">
      <c r="A2146" t="s">
        <v>406</v>
      </c>
      <c r="B2146" t="s">
        <v>84</v>
      </c>
      <c r="C2146" t="s">
        <v>339</v>
      </c>
      <c r="D2146" t="s">
        <v>78</v>
      </c>
      <c r="E2146">
        <v>2020</v>
      </c>
      <c r="F2146">
        <v>34</v>
      </c>
      <c r="G2146" t="s">
        <v>302</v>
      </c>
      <c r="H2146" t="s">
        <v>81</v>
      </c>
      <c r="I2146">
        <v>455</v>
      </c>
      <c r="L2146" t="s">
        <v>410</v>
      </c>
      <c r="M2146">
        <v>432.25</v>
      </c>
      <c r="N2146">
        <v>22.75</v>
      </c>
      <c r="O2146" t="s">
        <v>398</v>
      </c>
    </row>
    <row r="2147" spans="1:15" hidden="1" x14ac:dyDescent="0.35">
      <c r="A2147" t="s">
        <v>406</v>
      </c>
      <c r="B2147" t="s">
        <v>84</v>
      </c>
      <c r="C2147" t="s">
        <v>339</v>
      </c>
      <c r="D2147" t="s">
        <v>78</v>
      </c>
      <c r="E2147">
        <v>2020</v>
      </c>
      <c r="F2147">
        <v>34</v>
      </c>
      <c r="G2147" t="s">
        <v>302</v>
      </c>
      <c r="H2147" t="s">
        <v>80</v>
      </c>
      <c r="I2147">
        <v>1870</v>
      </c>
      <c r="L2147" t="s">
        <v>410</v>
      </c>
      <c r="M2147">
        <v>1776.5</v>
      </c>
      <c r="N2147">
        <v>93.5</v>
      </c>
      <c r="O2147" t="s">
        <v>398</v>
      </c>
    </row>
    <row r="2148" spans="1:15" hidden="1" x14ac:dyDescent="0.35">
      <c r="A2148" t="s">
        <v>406</v>
      </c>
      <c r="B2148" t="s">
        <v>84</v>
      </c>
      <c r="C2148" t="s">
        <v>339</v>
      </c>
      <c r="D2148" t="s">
        <v>78</v>
      </c>
      <c r="E2148">
        <v>2020</v>
      </c>
      <c r="F2148">
        <v>34</v>
      </c>
      <c r="G2148" t="s">
        <v>302</v>
      </c>
      <c r="H2148" t="s">
        <v>80</v>
      </c>
      <c r="I2148">
        <v>66</v>
      </c>
      <c r="L2148" t="s">
        <v>410</v>
      </c>
      <c r="M2148">
        <v>62.7</v>
      </c>
      <c r="N2148">
        <v>3.3</v>
      </c>
      <c r="O2148" t="s">
        <v>398</v>
      </c>
    </row>
    <row r="2149" spans="1:15" hidden="1" x14ac:dyDescent="0.35">
      <c r="A2149" t="s">
        <v>406</v>
      </c>
      <c r="B2149" t="s">
        <v>84</v>
      </c>
      <c r="C2149" t="s">
        <v>339</v>
      </c>
      <c r="D2149" t="s">
        <v>78</v>
      </c>
      <c r="E2149">
        <v>2020</v>
      </c>
      <c r="F2149">
        <v>34</v>
      </c>
      <c r="G2149" t="s">
        <v>302</v>
      </c>
      <c r="H2149" t="s">
        <v>80</v>
      </c>
      <c r="I2149">
        <v>1543</v>
      </c>
      <c r="L2149" t="s">
        <v>410</v>
      </c>
      <c r="M2149">
        <v>1465.85</v>
      </c>
      <c r="N2149">
        <v>77.150000000000006</v>
      </c>
      <c r="O2149" t="s">
        <v>398</v>
      </c>
    </row>
    <row r="2150" spans="1:15" hidden="1" x14ac:dyDescent="0.35">
      <c r="A2150" t="s">
        <v>406</v>
      </c>
      <c r="B2150" t="s">
        <v>84</v>
      </c>
      <c r="C2150" t="s">
        <v>339</v>
      </c>
      <c r="D2150" t="s">
        <v>78</v>
      </c>
      <c r="E2150">
        <v>2020</v>
      </c>
      <c r="F2150">
        <v>34</v>
      </c>
      <c r="G2150" t="s">
        <v>302</v>
      </c>
      <c r="H2150" t="s">
        <v>80</v>
      </c>
      <c r="I2150">
        <v>24</v>
      </c>
      <c r="L2150" t="s">
        <v>410</v>
      </c>
      <c r="M2150">
        <v>22.8</v>
      </c>
      <c r="N2150">
        <v>1.2</v>
      </c>
      <c r="O2150" t="s">
        <v>398</v>
      </c>
    </row>
    <row r="2151" spans="1:15" hidden="1" x14ac:dyDescent="0.35">
      <c r="A2151" t="s">
        <v>406</v>
      </c>
      <c r="B2151" t="s">
        <v>84</v>
      </c>
      <c r="C2151" t="s">
        <v>339</v>
      </c>
      <c r="D2151" t="s">
        <v>78</v>
      </c>
      <c r="E2151">
        <v>2020</v>
      </c>
      <c r="F2151">
        <v>34</v>
      </c>
      <c r="G2151" t="s">
        <v>302</v>
      </c>
      <c r="H2151" t="s">
        <v>81</v>
      </c>
      <c r="I2151">
        <v>455</v>
      </c>
      <c r="L2151" t="s">
        <v>410</v>
      </c>
      <c r="M2151">
        <v>432.25</v>
      </c>
      <c r="N2151">
        <v>22.75</v>
      </c>
      <c r="O2151" t="s">
        <v>398</v>
      </c>
    </row>
    <row r="2152" spans="1:15" hidden="1" x14ac:dyDescent="0.35">
      <c r="A2152" t="s">
        <v>406</v>
      </c>
      <c r="B2152" t="s">
        <v>84</v>
      </c>
      <c r="C2152" t="s">
        <v>339</v>
      </c>
      <c r="D2152" t="s">
        <v>78</v>
      </c>
      <c r="E2152">
        <v>2021</v>
      </c>
      <c r="F2152">
        <v>79</v>
      </c>
      <c r="G2152" t="s">
        <v>312</v>
      </c>
      <c r="H2152" t="s">
        <v>80</v>
      </c>
      <c r="I2152">
        <v>15</v>
      </c>
      <c r="L2152" t="s">
        <v>410</v>
      </c>
      <c r="O2152" t="s">
        <v>398</v>
      </c>
    </row>
    <row r="2153" spans="1:15" hidden="1" x14ac:dyDescent="0.35">
      <c r="A2153" t="s">
        <v>406</v>
      </c>
      <c r="B2153" t="s">
        <v>84</v>
      </c>
      <c r="C2153" t="s">
        <v>339</v>
      </c>
      <c r="D2153" t="s">
        <v>78</v>
      </c>
      <c r="E2153">
        <v>2021</v>
      </c>
      <c r="F2153">
        <v>79</v>
      </c>
      <c r="G2153" t="s">
        <v>312</v>
      </c>
      <c r="H2153" t="s">
        <v>80</v>
      </c>
      <c r="I2153">
        <v>1</v>
      </c>
      <c r="L2153" t="s">
        <v>410</v>
      </c>
      <c r="O2153" t="s">
        <v>398</v>
      </c>
    </row>
    <row r="2154" spans="1:15" hidden="1" x14ac:dyDescent="0.35">
      <c r="A2154" t="s">
        <v>406</v>
      </c>
      <c r="B2154" t="s">
        <v>84</v>
      </c>
      <c r="C2154" t="s">
        <v>339</v>
      </c>
      <c r="D2154" t="s">
        <v>78</v>
      </c>
      <c r="E2154">
        <v>2021</v>
      </c>
      <c r="F2154">
        <v>79</v>
      </c>
      <c r="G2154" t="s">
        <v>312</v>
      </c>
      <c r="H2154" t="s">
        <v>80</v>
      </c>
      <c r="I2154">
        <v>11</v>
      </c>
      <c r="L2154" t="s">
        <v>410</v>
      </c>
      <c r="O2154" t="s">
        <v>398</v>
      </c>
    </row>
    <row r="2155" spans="1:15" hidden="1" x14ac:dyDescent="0.35">
      <c r="A2155" t="s">
        <v>406</v>
      </c>
      <c r="B2155" t="s">
        <v>84</v>
      </c>
      <c r="C2155" t="s">
        <v>339</v>
      </c>
      <c r="D2155" t="s">
        <v>78</v>
      </c>
      <c r="E2155">
        <v>2021</v>
      </c>
      <c r="F2155">
        <v>79</v>
      </c>
      <c r="G2155" t="s">
        <v>312</v>
      </c>
      <c r="H2155" t="s">
        <v>80</v>
      </c>
      <c r="I2155">
        <v>1</v>
      </c>
      <c r="L2155" t="s">
        <v>410</v>
      </c>
      <c r="O2155" t="s">
        <v>398</v>
      </c>
    </row>
    <row r="2156" spans="1:15" hidden="1" x14ac:dyDescent="0.35">
      <c r="A2156" t="s">
        <v>406</v>
      </c>
      <c r="B2156" t="s">
        <v>84</v>
      </c>
      <c r="C2156" t="s">
        <v>339</v>
      </c>
      <c r="D2156" t="s">
        <v>78</v>
      </c>
      <c r="E2156">
        <v>2021</v>
      </c>
      <c r="F2156">
        <v>34</v>
      </c>
      <c r="G2156" t="s">
        <v>302</v>
      </c>
      <c r="H2156" t="s">
        <v>80</v>
      </c>
      <c r="I2156">
        <v>1684</v>
      </c>
      <c r="L2156" t="s">
        <v>410</v>
      </c>
      <c r="M2156">
        <v>1599.8</v>
      </c>
      <c r="N2156">
        <v>84.2</v>
      </c>
      <c r="O2156" t="s">
        <v>398</v>
      </c>
    </row>
    <row r="2157" spans="1:15" hidden="1" x14ac:dyDescent="0.35">
      <c r="A2157" t="s">
        <v>406</v>
      </c>
      <c r="B2157" t="s">
        <v>84</v>
      </c>
      <c r="C2157" t="s">
        <v>339</v>
      </c>
      <c r="D2157" t="s">
        <v>78</v>
      </c>
      <c r="E2157">
        <v>2021</v>
      </c>
      <c r="F2157">
        <v>34</v>
      </c>
      <c r="G2157" t="s">
        <v>302</v>
      </c>
      <c r="H2157" t="s">
        <v>80</v>
      </c>
      <c r="I2157">
        <v>63</v>
      </c>
      <c r="L2157" t="s">
        <v>410</v>
      </c>
      <c r="M2157">
        <v>59.85</v>
      </c>
      <c r="N2157">
        <v>3.15</v>
      </c>
      <c r="O2157" t="s">
        <v>398</v>
      </c>
    </row>
    <row r="2158" spans="1:15" hidden="1" x14ac:dyDescent="0.35">
      <c r="A2158" t="s">
        <v>406</v>
      </c>
      <c r="B2158" t="s">
        <v>84</v>
      </c>
      <c r="C2158" t="s">
        <v>339</v>
      </c>
      <c r="D2158" t="s">
        <v>78</v>
      </c>
      <c r="E2158">
        <v>2021</v>
      </c>
      <c r="F2158">
        <v>34</v>
      </c>
      <c r="G2158" t="s">
        <v>302</v>
      </c>
      <c r="H2158" t="s">
        <v>80</v>
      </c>
      <c r="I2158">
        <v>1394</v>
      </c>
      <c r="L2158" t="s">
        <v>410</v>
      </c>
      <c r="M2158">
        <v>1324.3</v>
      </c>
      <c r="N2158">
        <v>69.7</v>
      </c>
      <c r="O2158" t="s">
        <v>398</v>
      </c>
    </row>
    <row r="2159" spans="1:15" hidden="1" x14ac:dyDescent="0.35">
      <c r="A2159" t="s">
        <v>406</v>
      </c>
      <c r="B2159" t="s">
        <v>84</v>
      </c>
      <c r="C2159" t="s">
        <v>339</v>
      </c>
      <c r="D2159" t="s">
        <v>78</v>
      </c>
      <c r="E2159">
        <v>2021</v>
      </c>
      <c r="F2159">
        <v>34</v>
      </c>
      <c r="G2159" t="s">
        <v>302</v>
      </c>
      <c r="H2159" t="s">
        <v>80</v>
      </c>
      <c r="I2159">
        <v>40</v>
      </c>
      <c r="L2159" t="s">
        <v>410</v>
      </c>
      <c r="M2159">
        <v>38</v>
      </c>
      <c r="N2159">
        <v>2</v>
      </c>
      <c r="O2159" t="s">
        <v>398</v>
      </c>
    </row>
    <row r="2160" spans="1:15" hidden="1" x14ac:dyDescent="0.35">
      <c r="A2160" t="s">
        <v>406</v>
      </c>
      <c r="B2160" t="s">
        <v>84</v>
      </c>
      <c r="C2160" t="s">
        <v>339</v>
      </c>
      <c r="D2160" t="s">
        <v>78</v>
      </c>
      <c r="E2160">
        <v>2021</v>
      </c>
      <c r="F2160">
        <v>34</v>
      </c>
      <c r="G2160" t="s">
        <v>302</v>
      </c>
      <c r="H2160" t="s">
        <v>81</v>
      </c>
      <c r="I2160">
        <v>618</v>
      </c>
      <c r="L2160" t="s">
        <v>410</v>
      </c>
      <c r="M2160">
        <v>587.1</v>
      </c>
      <c r="N2160">
        <v>30.9</v>
      </c>
      <c r="O2160" t="s">
        <v>398</v>
      </c>
    </row>
    <row r="2161" spans="1:15" hidden="1" x14ac:dyDescent="0.35">
      <c r="A2161" t="s">
        <v>406</v>
      </c>
      <c r="B2161" t="s">
        <v>84</v>
      </c>
      <c r="C2161" t="s">
        <v>339</v>
      </c>
      <c r="D2161" t="s">
        <v>78</v>
      </c>
      <c r="E2161">
        <v>2021</v>
      </c>
      <c r="F2161">
        <v>34</v>
      </c>
      <c r="G2161" t="s">
        <v>302</v>
      </c>
      <c r="H2161" t="s">
        <v>81</v>
      </c>
      <c r="I2161">
        <v>400</v>
      </c>
      <c r="L2161" t="s">
        <v>410</v>
      </c>
      <c r="M2161">
        <v>380</v>
      </c>
      <c r="N2161">
        <v>20</v>
      </c>
      <c r="O2161" t="s">
        <v>398</v>
      </c>
    </row>
    <row r="2162" spans="1:15" hidden="1" x14ac:dyDescent="0.35">
      <c r="A2162" t="s">
        <v>406</v>
      </c>
      <c r="B2162" t="s">
        <v>84</v>
      </c>
      <c r="C2162" t="s">
        <v>339</v>
      </c>
      <c r="D2162" t="s">
        <v>78</v>
      </c>
      <c r="E2162">
        <v>2021</v>
      </c>
      <c r="F2162">
        <v>34</v>
      </c>
      <c r="G2162" t="s">
        <v>302</v>
      </c>
      <c r="H2162" t="s">
        <v>80</v>
      </c>
      <c r="I2162">
        <v>737</v>
      </c>
      <c r="L2162" t="s">
        <v>410</v>
      </c>
      <c r="M2162">
        <v>700.15</v>
      </c>
      <c r="N2162">
        <v>36.85</v>
      </c>
      <c r="O2162" t="s">
        <v>398</v>
      </c>
    </row>
    <row r="2163" spans="1:15" hidden="1" x14ac:dyDescent="0.35">
      <c r="A2163" t="s">
        <v>406</v>
      </c>
      <c r="B2163" t="s">
        <v>84</v>
      </c>
      <c r="C2163" t="s">
        <v>339</v>
      </c>
      <c r="D2163" t="s">
        <v>78</v>
      </c>
      <c r="E2163">
        <v>2021</v>
      </c>
      <c r="F2163">
        <v>34</v>
      </c>
      <c r="G2163" t="s">
        <v>302</v>
      </c>
      <c r="H2163" t="s">
        <v>80</v>
      </c>
      <c r="I2163">
        <v>27</v>
      </c>
      <c r="L2163" t="s">
        <v>410</v>
      </c>
      <c r="M2163">
        <v>25.65</v>
      </c>
      <c r="N2163">
        <v>1.35</v>
      </c>
      <c r="O2163" t="s">
        <v>398</v>
      </c>
    </row>
    <row r="2164" spans="1:15" hidden="1" x14ac:dyDescent="0.35">
      <c r="A2164" t="s">
        <v>406</v>
      </c>
      <c r="B2164" t="s">
        <v>84</v>
      </c>
      <c r="C2164" t="s">
        <v>339</v>
      </c>
      <c r="D2164" t="s">
        <v>78</v>
      </c>
      <c r="E2164">
        <v>2021</v>
      </c>
      <c r="F2164">
        <v>34</v>
      </c>
      <c r="G2164" t="s">
        <v>302</v>
      </c>
      <c r="H2164" t="s">
        <v>80</v>
      </c>
      <c r="I2164">
        <v>610</v>
      </c>
      <c r="L2164" t="s">
        <v>410</v>
      </c>
      <c r="M2164">
        <v>579.5</v>
      </c>
      <c r="N2164">
        <v>30.5</v>
      </c>
      <c r="O2164" t="s">
        <v>398</v>
      </c>
    </row>
    <row r="2165" spans="1:15" hidden="1" x14ac:dyDescent="0.35">
      <c r="A2165" t="s">
        <v>406</v>
      </c>
      <c r="B2165" t="s">
        <v>84</v>
      </c>
      <c r="C2165" t="s">
        <v>339</v>
      </c>
      <c r="D2165" t="s">
        <v>78</v>
      </c>
      <c r="E2165">
        <v>2021</v>
      </c>
      <c r="F2165">
        <v>34</v>
      </c>
      <c r="G2165" t="s">
        <v>302</v>
      </c>
      <c r="H2165" t="s">
        <v>80</v>
      </c>
      <c r="I2165">
        <v>18</v>
      </c>
      <c r="L2165" t="s">
        <v>410</v>
      </c>
      <c r="M2165">
        <v>17.100000000000001</v>
      </c>
      <c r="N2165">
        <v>0.9</v>
      </c>
      <c r="O2165" t="s">
        <v>398</v>
      </c>
    </row>
    <row r="2166" spans="1:15" hidden="1" x14ac:dyDescent="0.35">
      <c r="A2166" t="s">
        <v>406</v>
      </c>
      <c r="B2166" t="s">
        <v>84</v>
      </c>
      <c r="C2166" t="s">
        <v>339</v>
      </c>
      <c r="D2166" t="s">
        <v>78</v>
      </c>
      <c r="E2166">
        <v>2021</v>
      </c>
      <c r="F2166">
        <v>34</v>
      </c>
      <c r="G2166" t="s">
        <v>302</v>
      </c>
      <c r="H2166" t="s">
        <v>81</v>
      </c>
      <c r="I2166">
        <v>270</v>
      </c>
      <c r="L2166" t="s">
        <v>410</v>
      </c>
      <c r="M2166">
        <v>256.5</v>
      </c>
      <c r="N2166">
        <v>13.5</v>
      </c>
      <c r="O2166" t="s">
        <v>398</v>
      </c>
    </row>
    <row r="2167" spans="1:15" hidden="1" x14ac:dyDescent="0.35">
      <c r="A2167" t="s">
        <v>406</v>
      </c>
      <c r="B2167" t="s">
        <v>84</v>
      </c>
      <c r="C2167" t="s">
        <v>339</v>
      </c>
      <c r="D2167" t="s">
        <v>78</v>
      </c>
      <c r="E2167">
        <v>2021</v>
      </c>
      <c r="F2167">
        <v>34</v>
      </c>
      <c r="G2167" t="s">
        <v>302</v>
      </c>
      <c r="H2167" t="s">
        <v>81</v>
      </c>
      <c r="I2167">
        <v>175</v>
      </c>
      <c r="L2167" t="s">
        <v>410</v>
      </c>
      <c r="M2167">
        <v>166.25</v>
      </c>
      <c r="N2167">
        <v>8.75</v>
      </c>
      <c r="O2167" t="s">
        <v>398</v>
      </c>
    </row>
    <row r="2168" spans="1:15" hidden="1" x14ac:dyDescent="0.35">
      <c r="A2168" t="s">
        <v>406</v>
      </c>
      <c r="B2168" t="s">
        <v>84</v>
      </c>
      <c r="C2168" t="s">
        <v>339</v>
      </c>
      <c r="D2168" t="s">
        <v>78</v>
      </c>
      <c r="E2168">
        <v>2022</v>
      </c>
      <c r="F2168">
        <v>79</v>
      </c>
      <c r="G2168" t="s">
        <v>312</v>
      </c>
      <c r="H2168" t="s">
        <v>80</v>
      </c>
      <c r="I2168">
        <v>38</v>
      </c>
      <c r="L2168" t="s">
        <v>410</v>
      </c>
      <c r="O2168" t="s">
        <v>398</v>
      </c>
    </row>
    <row r="2169" spans="1:15" hidden="1" x14ac:dyDescent="0.35">
      <c r="A2169" t="s">
        <v>406</v>
      </c>
      <c r="B2169" t="s">
        <v>84</v>
      </c>
      <c r="C2169" t="s">
        <v>339</v>
      </c>
      <c r="D2169" t="s">
        <v>78</v>
      </c>
      <c r="E2169">
        <v>2022</v>
      </c>
      <c r="F2169">
        <v>79</v>
      </c>
      <c r="G2169" t="s">
        <v>312</v>
      </c>
      <c r="H2169" t="s">
        <v>80</v>
      </c>
      <c r="I2169">
        <v>1</v>
      </c>
      <c r="L2169" t="s">
        <v>410</v>
      </c>
      <c r="O2169" t="s">
        <v>398</v>
      </c>
    </row>
    <row r="2170" spans="1:15" hidden="1" x14ac:dyDescent="0.35">
      <c r="A2170" t="s">
        <v>406</v>
      </c>
      <c r="B2170" t="s">
        <v>84</v>
      </c>
      <c r="C2170" t="s">
        <v>339</v>
      </c>
      <c r="D2170" t="s">
        <v>78</v>
      </c>
      <c r="E2170">
        <v>2022</v>
      </c>
      <c r="F2170">
        <v>79</v>
      </c>
      <c r="G2170" t="s">
        <v>312</v>
      </c>
      <c r="H2170" t="s">
        <v>80</v>
      </c>
      <c r="I2170">
        <v>46</v>
      </c>
      <c r="L2170" t="s">
        <v>410</v>
      </c>
      <c r="O2170" t="s">
        <v>398</v>
      </c>
    </row>
    <row r="2171" spans="1:15" hidden="1" x14ac:dyDescent="0.35">
      <c r="A2171" t="s">
        <v>406</v>
      </c>
      <c r="B2171" t="s">
        <v>84</v>
      </c>
      <c r="C2171" t="s">
        <v>339</v>
      </c>
      <c r="D2171" t="s">
        <v>78</v>
      </c>
      <c r="E2171">
        <v>2022</v>
      </c>
      <c r="F2171">
        <v>79</v>
      </c>
      <c r="G2171" t="s">
        <v>312</v>
      </c>
      <c r="H2171" t="s">
        <v>80</v>
      </c>
      <c r="I2171">
        <v>1</v>
      </c>
      <c r="L2171" t="s">
        <v>410</v>
      </c>
      <c r="O2171" t="s">
        <v>398</v>
      </c>
    </row>
    <row r="2172" spans="1:15" hidden="1" x14ac:dyDescent="0.35">
      <c r="A2172" t="s">
        <v>406</v>
      </c>
      <c r="B2172" t="s">
        <v>84</v>
      </c>
      <c r="C2172" t="s">
        <v>339</v>
      </c>
      <c r="D2172" t="s">
        <v>78</v>
      </c>
      <c r="E2172">
        <v>2022</v>
      </c>
      <c r="F2172">
        <v>79</v>
      </c>
      <c r="G2172" t="s">
        <v>312</v>
      </c>
      <c r="H2172" t="s">
        <v>81</v>
      </c>
      <c r="I2172">
        <v>154</v>
      </c>
      <c r="L2172" t="s">
        <v>410</v>
      </c>
      <c r="O2172" t="s">
        <v>398</v>
      </c>
    </row>
    <row r="2173" spans="1:15" hidden="1" x14ac:dyDescent="0.35">
      <c r="A2173" t="s">
        <v>406</v>
      </c>
      <c r="B2173" t="s">
        <v>84</v>
      </c>
      <c r="C2173" t="s">
        <v>339</v>
      </c>
      <c r="D2173" t="s">
        <v>78</v>
      </c>
      <c r="E2173">
        <v>2022</v>
      </c>
      <c r="F2173">
        <v>79</v>
      </c>
      <c r="G2173" t="s">
        <v>312</v>
      </c>
      <c r="H2173" t="s">
        <v>81</v>
      </c>
      <c r="I2173">
        <v>163</v>
      </c>
      <c r="L2173" t="s">
        <v>410</v>
      </c>
      <c r="O2173" t="s">
        <v>398</v>
      </c>
    </row>
    <row r="2174" spans="1:15" hidden="1" x14ac:dyDescent="0.35">
      <c r="A2174" t="s">
        <v>406</v>
      </c>
      <c r="B2174" t="s">
        <v>84</v>
      </c>
      <c r="C2174" t="s">
        <v>339</v>
      </c>
      <c r="D2174" t="s">
        <v>78</v>
      </c>
      <c r="E2174">
        <v>2022</v>
      </c>
      <c r="F2174">
        <v>34</v>
      </c>
      <c r="G2174" t="s">
        <v>302</v>
      </c>
      <c r="H2174" t="s">
        <v>80</v>
      </c>
      <c r="I2174">
        <v>274</v>
      </c>
      <c r="L2174" t="s">
        <v>410</v>
      </c>
      <c r="M2174">
        <v>260.3</v>
      </c>
      <c r="N2174">
        <v>13.7</v>
      </c>
      <c r="O2174" t="s">
        <v>398</v>
      </c>
    </row>
    <row r="2175" spans="1:15" hidden="1" x14ac:dyDescent="0.35">
      <c r="A2175" t="s">
        <v>406</v>
      </c>
      <c r="B2175" t="s">
        <v>84</v>
      </c>
      <c r="C2175" t="s">
        <v>339</v>
      </c>
      <c r="D2175" t="s">
        <v>78</v>
      </c>
      <c r="E2175">
        <v>2022</v>
      </c>
      <c r="F2175">
        <v>34</v>
      </c>
      <c r="G2175" t="s">
        <v>302</v>
      </c>
      <c r="H2175" t="s">
        <v>80</v>
      </c>
      <c r="I2175">
        <v>3</v>
      </c>
      <c r="L2175" t="s">
        <v>410</v>
      </c>
      <c r="M2175">
        <v>2.85</v>
      </c>
      <c r="N2175">
        <v>0.15</v>
      </c>
      <c r="O2175" t="s">
        <v>398</v>
      </c>
    </row>
    <row r="2176" spans="1:15" hidden="1" x14ac:dyDescent="0.35">
      <c r="A2176" t="s">
        <v>406</v>
      </c>
      <c r="B2176" t="s">
        <v>84</v>
      </c>
      <c r="C2176" t="s">
        <v>339</v>
      </c>
      <c r="D2176" t="s">
        <v>78</v>
      </c>
      <c r="E2176">
        <v>2022</v>
      </c>
      <c r="F2176">
        <v>34</v>
      </c>
      <c r="G2176" t="s">
        <v>302</v>
      </c>
      <c r="H2176" t="s">
        <v>80</v>
      </c>
      <c r="I2176">
        <v>333</v>
      </c>
      <c r="L2176" t="s">
        <v>410</v>
      </c>
      <c r="M2176">
        <v>316.35000000000002</v>
      </c>
      <c r="N2176">
        <v>16.649999999999999</v>
      </c>
      <c r="O2176" t="s">
        <v>398</v>
      </c>
    </row>
    <row r="2177" spans="1:15" hidden="1" x14ac:dyDescent="0.35">
      <c r="A2177" t="s">
        <v>406</v>
      </c>
      <c r="B2177" t="s">
        <v>84</v>
      </c>
      <c r="C2177" t="s">
        <v>339</v>
      </c>
      <c r="D2177" t="s">
        <v>78</v>
      </c>
      <c r="E2177">
        <v>2022</v>
      </c>
      <c r="F2177">
        <v>34</v>
      </c>
      <c r="G2177" t="s">
        <v>302</v>
      </c>
      <c r="H2177" t="s">
        <v>80</v>
      </c>
      <c r="I2177">
        <v>3</v>
      </c>
      <c r="L2177" t="s">
        <v>410</v>
      </c>
      <c r="M2177">
        <v>2.85</v>
      </c>
      <c r="N2177">
        <v>0.15</v>
      </c>
      <c r="O2177" t="s">
        <v>398</v>
      </c>
    </row>
    <row r="2178" spans="1:15" hidden="1" x14ac:dyDescent="0.35">
      <c r="A2178" t="s">
        <v>406</v>
      </c>
      <c r="B2178" t="s">
        <v>84</v>
      </c>
      <c r="C2178" t="s">
        <v>339</v>
      </c>
      <c r="D2178" t="s">
        <v>78</v>
      </c>
      <c r="E2178">
        <v>2022</v>
      </c>
      <c r="F2178">
        <v>34</v>
      </c>
      <c r="G2178" t="s">
        <v>302</v>
      </c>
      <c r="H2178" t="s">
        <v>81</v>
      </c>
      <c r="I2178">
        <v>275</v>
      </c>
      <c r="L2178" t="s">
        <v>410</v>
      </c>
      <c r="M2178">
        <v>261.25</v>
      </c>
      <c r="N2178">
        <v>13.75</v>
      </c>
      <c r="O2178" t="s">
        <v>398</v>
      </c>
    </row>
    <row r="2179" spans="1:15" hidden="1" x14ac:dyDescent="0.35">
      <c r="A2179" t="s">
        <v>406</v>
      </c>
      <c r="B2179" t="s">
        <v>84</v>
      </c>
      <c r="C2179" t="s">
        <v>339</v>
      </c>
      <c r="D2179" t="s">
        <v>78</v>
      </c>
      <c r="E2179">
        <v>2022</v>
      </c>
      <c r="F2179">
        <v>34</v>
      </c>
      <c r="G2179" t="s">
        <v>302</v>
      </c>
      <c r="H2179" t="s">
        <v>81</v>
      </c>
      <c r="I2179">
        <v>292</v>
      </c>
      <c r="L2179" t="s">
        <v>410</v>
      </c>
      <c r="M2179">
        <v>277.39999999999998</v>
      </c>
      <c r="N2179">
        <v>14.6</v>
      </c>
      <c r="O2179" t="s">
        <v>398</v>
      </c>
    </row>
    <row r="2180" spans="1:15" hidden="1" x14ac:dyDescent="0.35">
      <c r="A2180" t="s">
        <v>406</v>
      </c>
      <c r="B2180" t="s">
        <v>84</v>
      </c>
      <c r="C2180" t="s">
        <v>85</v>
      </c>
      <c r="D2180" t="s">
        <v>78</v>
      </c>
      <c r="E2180">
        <v>2019</v>
      </c>
      <c r="F2180">
        <v>34</v>
      </c>
      <c r="G2180" t="s">
        <v>302</v>
      </c>
      <c r="H2180" t="s">
        <v>80</v>
      </c>
      <c r="I2180">
        <v>4371</v>
      </c>
      <c r="L2180" t="s">
        <v>410</v>
      </c>
      <c r="M2180">
        <v>3970.8</v>
      </c>
      <c r="N2180">
        <v>400.2</v>
      </c>
      <c r="O2180" t="s">
        <v>388</v>
      </c>
    </row>
    <row r="2181" spans="1:15" hidden="1" x14ac:dyDescent="0.35">
      <c r="A2181" t="s">
        <v>406</v>
      </c>
      <c r="B2181" t="s">
        <v>84</v>
      </c>
      <c r="C2181" t="s">
        <v>85</v>
      </c>
      <c r="D2181" t="s">
        <v>78</v>
      </c>
      <c r="E2181">
        <v>2019</v>
      </c>
      <c r="F2181">
        <v>34</v>
      </c>
      <c r="G2181" t="s">
        <v>302</v>
      </c>
      <c r="H2181" t="s">
        <v>80</v>
      </c>
      <c r="I2181">
        <v>43</v>
      </c>
      <c r="L2181" t="s">
        <v>410</v>
      </c>
      <c r="M2181">
        <v>39.06</v>
      </c>
      <c r="N2181">
        <v>3.94</v>
      </c>
      <c r="O2181" t="s">
        <v>388</v>
      </c>
    </row>
    <row r="2182" spans="1:15" hidden="1" x14ac:dyDescent="0.35">
      <c r="A2182" t="s">
        <v>406</v>
      </c>
      <c r="B2182" t="s">
        <v>84</v>
      </c>
      <c r="C2182" t="s">
        <v>85</v>
      </c>
      <c r="D2182" t="s">
        <v>78</v>
      </c>
      <c r="E2182">
        <v>2019</v>
      </c>
      <c r="F2182">
        <v>34</v>
      </c>
      <c r="G2182" t="s">
        <v>302</v>
      </c>
      <c r="H2182" t="s">
        <v>80</v>
      </c>
      <c r="I2182">
        <v>231</v>
      </c>
      <c r="L2182" t="s">
        <v>410</v>
      </c>
      <c r="M2182">
        <v>209.85</v>
      </c>
      <c r="N2182">
        <v>21.15</v>
      </c>
      <c r="O2182" t="s">
        <v>388</v>
      </c>
    </row>
    <row r="2183" spans="1:15" hidden="1" x14ac:dyDescent="0.35">
      <c r="A2183" t="s">
        <v>406</v>
      </c>
      <c r="B2183" t="s">
        <v>84</v>
      </c>
      <c r="C2183" t="s">
        <v>85</v>
      </c>
      <c r="D2183" t="s">
        <v>78</v>
      </c>
      <c r="E2183">
        <v>2019</v>
      </c>
      <c r="F2183">
        <v>34</v>
      </c>
      <c r="G2183" t="s">
        <v>302</v>
      </c>
      <c r="H2183" t="s">
        <v>80</v>
      </c>
      <c r="I2183">
        <v>5572</v>
      </c>
      <c r="L2183" t="s">
        <v>410</v>
      </c>
      <c r="M2183">
        <v>5061.84</v>
      </c>
      <c r="N2183">
        <v>510.16</v>
      </c>
      <c r="O2183" t="s">
        <v>388</v>
      </c>
    </row>
    <row r="2184" spans="1:15" hidden="1" x14ac:dyDescent="0.35">
      <c r="A2184" t="s">
        <v>406</v>
      </c>
      <c r="B2184" t="s">
        <v>84</v>
      </c>
      <c r="C2184" t="s">
        <v>85</v>
      </c>
      <c r="D2184" t="s">
        <v>78</v>
      </c>
      <c r="E2184">
        <v>2019</v>
      </c>
      <c r="F2184">
        <v>34</v>
      </c>
      <c r="G2184" t="s">
        <v>302</v>
      </c>
      <c r="H2184" t="s">
        <v>81</v>
      </c>
      <c r="I2184">
        <v>17</v>
      </c>
      <c r="L2184" t="s">
        <v>410</v>
      </c>
      <c r="M2184">
        <v>16.149999999999999</v>
      </c>
      <c r="N2184">
        <v>0.85</v>
      </c>
      <c r="O2184" t="s">
        <v>388</v>
      </c>
    </row>
    <row r="2185" spans="1:15" hidden="1" x14ac:dyDescent="0.35">
      <c r="A2185" t="s">
        <v>406</v>
      </c>
      <c r="B2185" t="s">
        <v>84</v>
      </c>
      <c r="C2185" t="s">
        <v>85</v>
      </c>
      <c r="D2185" t="s">
        <v>78</v>
      </c>
      <c r="E2185">
        <v>2019</v>
      </c>
      <c r="F2185">
        <v>34</v>
      </c>
      <c r="G2185" t="s">
        <v>302</v>
      </c>
      <c r="H2185" t="s">
        <v>81</v>
      </c>
      <c r="I2185">
        <v>570</v>
      </c>
      <c r="L2185" t="s">
        <v>410</v>
      </c>
      <c r="M2185">
        <v>517.80999999999995</v>
      </c>
      <c r="N2185">
        <v>52.19</v>
      </c>
      <c r="O2185" t="s">
        <v>388</v>
      </c>
    </row>
    <row r="2186" spans="1:15" hidden="1" x14ac:dyDescent="0.35">
      <c r="A2186" t="s">
        <v>406</v>
      </c>
      <c r="B2186" t="s">
        <v>84</v>
      </c>
      <c r="C2186" t="s">
        <v>85</v>
      </c>
      <c r="D2186" t="s">
        <v>78</v>
      </c>
      <c r="E2186">
        <v>2019</v>
      </c>
      <c r="F2186">
        <v>67</v>
      </c>
      <c r="G2186" t="s">
        <v>303</v>
      </c>
      <c r="H2186" t="s">
        <v>80</v>
      </c>
      <c r="I2186">
        <v>512</v>
      </c>
      <c r="J2186">
        <v>0</v>
      </c>
      <c r="K2186">
        <v>512</v>
      </c>
      <c r="L2186" t="s">
        <v>410</v>
      </c>
      <c r="O2186" t="s">
        <v>388</v>
      </c>
    </row>
    <row r="2187" spans="1:15" hidden="1" x14ac:dyDescent="0.35">
      <c r="A2187" t="s">
        <v>406</v>
      </c>
      <c r="B2187" t="s">
        <v>84</v>
      </c>
      <c r="C2187" t="s">
        <v>85</v>
      </c>
      <c r="D2187" t="s">
        <v>78</v>
      </c>
      <c r="E2187">
        <v>2019</v>
      </c>
      <c r="F2187">
        <v>34</v>
      </c>
      <c r="G2187" t="s">
        <v>302</v>
      </c>
      <c r="H2187" t="s">
        <v>80</v>
      </c>
      <c r="I2187">
        <v>17</v>
      </c>
      <c r="L2187" t="s">
        <v>410</v>
      </c>
      <c r="M2187">
        <v>16.149999999999999</v>
      </c>
      <c r="N2187">
        <v>0.85</v>
      </c>
      <c r="O2187" t="s">
        <v>388</v>
      </c>
    </row>
    <row r="2188" spans="1:15" hidden="1" x14ac:dyDescent="0.35">
      <c r="A2188" t="s">
        <v>406</v>
      </c>
      <c r="B2188" t="s">
        <v>84</v>
      </c>
      <c r="C2188" t="s">
        <v>85</v>
      </c>
      <c r="D2188" t="s">
        <v>78</v>
      </c>
      <c r="E2188">
        <v>2019</v>
      </c>
      <c r="F2188">
        <v>34</v>
      </c>
      <c r="G2188" t="s">
        <v>302</v>
      </c>
      <c r="H2188" t="s">
        <v>80</v>
      </c>
      <c r="I2188">
        <v>527</v>
      </c>
      <c r="L2188" t="s">
        <v>410</v>
      </c>
      <c r="M2188">
        <v>500.65</v>
      </c>
      <c r="N2188">
        <v>26.35</v>
      </c>
      <c r="O2188" t="s">
        <v>388</v>
      </c>
    </row>
    <row r="2189" spans="1:15" hidden="1" x14ac:dyDescent="0.35">
      <c r="A2189" t="s">
        <v>406</v>
      </c>
      <c r="B2189" t="s">
        <v>84</v>
      </c>
      <c r="C2189" t="s">
        <v>85</v>
      </c>
      <c r="D2189" t="s">
        <v>78</v>
      </c>
      <c r="E2189">
        <v>2019</v>
      </c>
      <c r="F2189">
        <v>34</v>
      </c>
      <c r="G2189" t="s">
        <v>302</v>
      </c>
      <c r="H2189" t="s">
        <v>80</v>
      </c>
      <c r="I2189">
        <v>527</v>
      </c>
      <c r="L2189" t="s">
        <v>410</v>
      </c>
      <c r="M2189">
        <v>500.65</v>
      </c>
      <c r="N2189">
        <v>26.35</v>
      </c>
      <c r="O2189" t="s">
        <v>388</v>
      </c>
    </row>
    <row r="2190" spans="1:15" hidden="1" x14ac:dyDescent="0.35">
      <c r="A2190" t="s">
        <v>406</v>
      </c>
      <c r="B2190" t="s">
        <v>84</v>
      </c>
      <c r="C2190" t="s">
        <v>85</v>
      </c>
      <c r="D2190" t="s">
        <v>78</v>
      </c>
      <c r="E2190">
        <v>2019</v>
      </c>
      <c r="F2190">
        <v>67</v>
      </c>
      <c r="G2190" t="s">
        <v>303</v>
      </c>
      <c r="H2190" t="s">
        <v>80</v>
      </c>
      <c r="I2190">
        <v>1844</v>
      </c>
      <c r="J2190">
        <v>0</v>
      </c>
      <c r="K2190">
        <v>1844</v>
      </c>
      <c r="L2190" t="s">
        <v>410</v>
      </c>
      <c r="O2190" t="s">
        <v>388</v>
      </c>
    </row>
    <row r="2191" spans="1:15" hidden="1" x14ac:dyDescent="0.35">
      <c r="A2191" t="s">
        <v>406</v>
      </c>
      <c r="B2191" t="s">
        <v>84</v>
      </c>
      <c r="C2191" t="s">
        <v>85</v>
      </c>
      <c r="D2191" t="s">
        <v>78</v>
      </c>
      <c r="E2191">
        <v>2020</v>
      </c>
      <c r="F2191">
        <v>34</v>
      </c>
      <c r="G2191" t="s">
        <v>302</v>
      </c>
      <c r="H2191" t="s">
        <v>80</v>
      </c>
      <c r="I2191">
        <v>8747</v>
      </c>
      <c r="L2191" t="s">
        <v>410</v>
      </c>
      <c r="M2191">
        <v>7946.14</v>
      </c>
      <c r="N2191">
        <v>800.86</v>
      </c>
      <c r="O2191" t="s">
        <v>388</v>
      </c>
    </row>
    <row r="2192" spans="1:15" hidden="1" x14ac:dyDescent="0.35">
      <c r="A2192" t="s">
        <v>406</v>
      </c>
      <c r="B2192" t="s">
        <v>84</v>
      </c>
      <c r="C2192" t="s">
        <v>85</v>
      </c>
      <c r="D2192" t="s">
        <v>78</v>
      </c>
      <c r="E2192">
        <v>2020</v>
      </c>
      <c r="F2192">
        <v>34</v>
      </c>
      <c r="G2192" t="s">
        <v>302</v>
      </c>
      <c r="H2192" t="s">
        <v>80</v>
      </c>
      <c r="I2192">
        <v>582</v>
      </c>
      <c r="L2192" t="s">
        <v>410</v>
      </c>
      <c r="M2192">
        <v>528.71</v>
      </c>
      <c r="N2192">
        <v>53.29</v>
      </c>
      <c r="O2192" t="s">
        <v>388</v>
      </c>
    </row>
    <row r="2193" spans="1:15" hidden="1" x14ac:dyDescent="0.35">
      <c r="A2193" t="s">
        <v>406</v>
      </c>
      <c r="B2193" t="s">
        <v>84</v>
      </c>
      <c r="C2193" t="s">
        <v>85</v>
      </c>
      <c r="D2193" t="s">
        <v>78</v>
      </c>
      <c r="E2193">
        <v>2020</v>
      </c>
      <c r="F2193">
        <v>34</v>
      </c>
      <c r="G2193" t="s">
        <v>302</v>
      </c>
      <c r="H2193" t="s">
        <v>80</v>
      </c>
      <c r="I2193">
        <v>7646</v>
      </c>
      <c r="L2193" t="s">
        <v>410</v>
      </c>
      <c r="M2193">
        <v>6945.95</v>
      </c>
      <c r="N2193">
        <v>700.05</v>
      </c>
      <c r="O2193" t="s">
        <v>388</v>
      </c>
    </row>
    <row r="2194" spans="1:15" hidden="1" x14ac:dyDescent="0.35">
      <c r="A2194" t="s">
        <v>406</v>
      </c>
      <c r="B2194" t="s">
        <v>84</v>
      </c>
      <c r="C2194" t="s">
        <v>85</v>
      </c>
      <c r="D2194" t="s">
        <v>78</v>
      </c>
      <c r="E2194">
        <v>2020</v>
      </c>
      <c r="F2194">
        <v>34</v>
      </c>
      <c r="G2194" t="s">
        <v>302</v>
      </c>
      <c r="H2194" t="s">
        <v>80</v>
      </c>
      <c r="I2194">
        <v>4157</v>
      </c>
      <c r="L2194" t="s">
        <v>410</v>
      </c>
      <c r="M2194">
        <v>3776.39</v>
      </c>
      <c r="N2194">
        <v>380.61</v>
      </c>
      <c r="O2194" t="s">
        <v>388</v>
      </c>
    </row>
    <row r="2195" spans="1:15" hidden="1" x14ac:dyDescent="0.35">
      <c r="A2195" t="s">
        <v>406</v>
      </c>
      <c r="B2195" t="s">
        <v>84</v>
      </c>
      <c r="C2195" t="s">
        <v>85</v>
      </c>
      <c r="D2195" t="s">
        <v>78</v>
      </c>
      <c r="E2195">
        <v>2020</v>
      </c>
      <c r="F2195">
        <v>67</v>
      </c>
      <c r="G2195" t="s">
        <v>303</v>
      </c>
      <c r="H2195" t="s">
        <v>80</v>
      </c>
      <c r="I2195">
        <v>1459</v>
      </c>
      <c r="J2195">
        <v>1406</v>
      </c>
      <c r="K2195">
        <v>53</v>
      </c>
      <c r="L2195" t="s">
        <v>410</v>
      </c>
      <c r="O2195" t="s">
        <v>388</v>
      </c>
    </row>
    <row r="2196" spans="1:15" hidden="1" x14ac:dyDescent="0.35">
      <c r="A2196" t="s">
        <v>406</v>
      </c>
      <c r="B2196" t="s">
        <v>84</v>
      </c>
      <c r="C2196" t="s">
        <v>85</v>
      </c>
      <c r="D2196" t="s">
        <v>78</v>
      </c>
      <c r="E2196">
        <v>2020</v>
      </c>
      <c r="F2196">
        <v>34</v>
      </c>
      <c r="G2196" t="s">
        <v>302</v>
      </c>
      <c r="H2196" t="s">
        <v>80</v>
      </c>
      <c r="I2196">
        <v>112</v>
      </c>
      <c r="L2196" t="s">
        <v>410</v>
      </c>
      <c r="M2196">
        <v>101.75</v>
      </c>
      <c r="N2196">
        <v>10.25</v>
      </c>
      <c r="O2196" t="s">
        <v>388</v>
      </c>
    </row>
    <row r="2197" spans="1:15" hidden="1" x14ac:dyDescent="0.35">
      <c r="A2197" t="s">
        <v>406</v>
      </c>
      <c r="B2197" t="s">
        <v>84</v>
      </c>
      <c r="C2197" t="s">
        <v>85</v>
      </c>
      <c r="D2197" t="s">
        <v>78</v>
      </c>
      <c r="E2197">
        <v>2021</v>
      </c>
      <c r="F2197">
        <v>79</v>
      </c>
      <c r="G2197" t="s">
        <v>312</v>
      </c>
      <c r="H2197" t="s">
        <v>80</v>
      </c>
      <c r="I2197">
        <v>1931</v>
      </c>
      <c r="L2197" t="s">
        <v>410</v>
      </c>
      <c r="O2197" t="s">
        <v>388</v>
      </c>
    </row>
    <row r="2198" spans="1:15" hidden="1" x14ac:dyDescent="0.35">
      <c r="A2198" t="s">
        <v>406</v>
      </c>
      <c r="B2198" t="s">
        <v>84</v>
      </c>
      <c r="C2198" t="s">
        <v>85</v>
      </c>
      <c r="D2198" t="s">
        <v>78</v>
      </c>
      <c r="E2198">
        <v>2021</v>
      </c>
      <c r="F2198">
        <v>79</v>
      </c>
      <c r="G2198" t="s">
        <v>312</v>
      </c>
      <c r="H2198" t="s">
        <v>80</v>
      </c>
      <c r="I2198">
        <v>807</v>
      </c>
      <c r="L2198" t="s">
        <v>410</v>
      </c>
      <c r="O2198" t="s">
        <v>388</v>
      </c>
    </row>
    <row r="2199" spans="1:15" hidden="1" x14ac:dyDescent="0.35">
      <c r="A2199" t="s">
        <v>406</v>
      </c>
      <c r="B2199" t="s">
        <v>84</v>
      </c>
      <c r="C2199" t="s">
        <v>85</v>
      </c>
      <c r="D2199" t="s">
        <v>78</v>
      </c>
      <c r="E2199">
        <v>2021</v>
      </c>
      <c r="F2199">
        <v>79</v>
      </c>
      <c r="G2199" t="s">
        <v>312</v>
      </c>
      <c r="H2199" t="s">
        <v>80</v>
      </c>
      <c r="I2199">
        <v>705</v>
      </c>
      <c r="L2199" t="s">
        <v>410</v>
      </c>
      <c r="O2199" t="s">
        <v>388</v>
      </c>
    </row>
    <row r="2200" spans="1:15" hidden="1" x14ac:dyDescent="0.35">
      <c r="A2200" t="s">
        <v>406</v>
      </c>
      <c r="B2200" t="s">
        <v>84</v>
      </c>
      <c r="C2200" t="s">
        <v>85</v>
      </c>
      <c r="D2200" t="s">
        <v>78</v>
      </c>
      <c r="E2200">
        <v>2021</v>
      </c>
      <c r="F2200">
        <v>79</v>
      </c>
      <c r="G2200" t="s">
        <v>312</v>
      </c>
      <c r="H2200" t="s">
        <v>80</v>
      </c>
      <c r="I2200">
        <v>44</v>
      </c>
      <c r="L2200" t="s">
        <v>410</v>
      </c>
      <c r="O2200" t="s">
        <v>388</v>
      </c>
    </row>
    <row r="2201" spans="1:15" hidden="1" x14ac:dyDescent="0.35">
      <c r="A2201" t="s">
        <v>406</v>
      </c>
      <c r="B2201" t="s">
        <v>84</v>
      </c>
      <c r="C2201" t="s">
        <v>85</v>
      </c>
      <c r="D2201" t="s">
        <v>78</v>
      </c>
      <c r="E2201">
        <v>2021</v>
      </c>
      <c r="F2201">
        <v>34</v>
      </c>
      <c r="G2201" t="s">
        <v>302</v>
      </c>
      <c r="H2201" t="s">
        <v>80</v>
      </c>
      <c r="I2201">
        <v>20856</v>
      </c>
      <c r="L2201" t="s">
        <v>410</v>
      </c>
      <c r="M2201">
        <v>19813.2</v>
      </c>
      <c r="N2201">
        <v>1042.8</v>
      </c>
      <c r="O2201" t="s">
        <v>388</v>
      </c>
    </row>
    <row r="2202" spans="1:15" hidden="1" x14ac:dyDescent="0.35">
      <c r="A2202" t="s">
        <v>406</v>
      </c>
      <c r="B2202" t="s">
        <v>84</v>
      </c>
      <c r="C2202" t="s">
        <v>85</v>
      </c>
      <c r="D2202" t="s">
        <v>78</v>
      </c>
      <c r="E2202">
        <v>2021</v>
      </c>
      <c r="F2202">
        <v>34</v>
      </c>
      <c r="G2202" t="s">
        <v>302</v>
      </c>
      <c r="H2202" t="s">
        <v>80</v>
      </c>
      <c r="I2202">
        <v>5937</v>
      </c>
      <c r="L2202" t="s">
        <v>410</v>
      </c>
      <c r="M2202">
        <v>5640.15</v>
      </c>
      <c r="N2202">
        <v>296.85000000000002</v>
      </c>
      <c r="O2202" t="s">
        <v>388</v>
      </c>
    </row>
    <row r="2203" spans="1:15" hidden="1" x14ac:dyDescent="0.35">
      <c r="A2203" t="s">
        <v>406</v>
      </c>
      <c r="B2203" t="s">
        <v>84</v>
      </c>
      <c r="C2203" t="s">
        <v>85</v>
      </c>
      <c r="D2203" t="s">
        <v>78</v>
      </c>
      <c r="E2203">
        <v>2021</v>
      </c>
      <c r="F2203">
        <v>34</v>
      </c>
      <c r="G2203" t="s">
        <v>302</v>
      </c>
      <c r="H2203" t="s">
        <v>80</v>
      </c>
      <c r="I2203">
        <v>7641</v>
      </c>
      <c r="L2203" t="s">
        <v>410</v>
      </c>
      <c r="M2203">
        <v>6941.4</v>
      </c>
      <c r="N2203">
        <v>699.6</v>
      </c>
      <c r="O2203" t="s">
        <v>388</v>
      </c>
    </row>
    <row r="2204" spans="1:15" hidden="1" x14ac:dyDescent="0.35">
      <c r="A2204" t="s">
        <v>406</v>
      </c>
      <c r="B2204" t="s">
        <v>84</v>
      </c>
      <c r="C2204" t="s">
        <v>85</v>
      </c>
      <c r="D2204" t="s">
        <v>78</v>
      </c>
      <c r="E2204">
        <v>2021</v>
      </c>
      <c r="F2204">
        <v>34</v>
      </c>
      <c r="G2204" t="s">
        <v>302</v>
      </c>
      <c r="H2204" t="s">
        <v>80</v>
      </c>
      <c r="I2204">
        <v>376</v>
      </c>
      <c r="L2204" t="s">
        <v>410</v>
      </c>
      <c r="M2204">
        <v>357.2</v>
      </c>
      <c r="N2204">
        <v>18.8</v>
      </c>
      <c r="O2204" t="s">
        <v>388</v>
      </c>
    </row>
    <row r="2205" spans="1:15" hidden="1" x14ac:dyDescent="0.35">
      <c r="A2205" t="s">
        <v>406</v>
      </c>
      <c r="B2205" t="s">
        <v>84</v>
      </c>
      <c r="C2205" t="s">
        <v>85</v>
      </c>
      <c r="D2205" t="s">
        <v>78</v>
      </c>
      <c r="E2205">
        <v>2021</v>
      </c>
      <c r="F2205">
        <v>34</v>
      </c>
      <c r="G2205" t="s">
        <v>302</v>
      </c>
      <c r="H2205" t="s">
        <v>80</v>
      </c>
      <c r="I2205">
        <v>9125</v>
      </c>
      <c r="L2205" t="s">
        <v>410</v>
      </c>
      <c r="M2205">
        <v>8668.75</v>
      </c>
      <c r="N2205">
        <v>456.25</v>
      </c>
      <c r="O2205" t="s">
        <v>388</v>
      </c>
    </row>
    <row r="2206" spans="1:15" hidden="1" x14ac:dyDescent="0.35">
      <c r="A2206" t="s">
        <v>406</v>
      </c>
      <c r="B2206" t="s">
        <v>84</v>
      </c>
      <c r="C2206" t="s">
        <v>85</v>
      </c>
      <c r="D2206" t="s">
        <v>78</v>
      </c>
      <c r="E2206">
        <v>2021</v>
      </c>
      <c r="F2206">
        <v>34</v>
      </c>
      <c r="G2206" t="s">
        <v>302</v>
      </c>
      <c r="H2206" t="s">
        <v>80</v>
      </c>
      <c r="I2206">
        <v>2597</v>
      </c>
      <c r="L2206" t="s">
        <v>410</v>
      </c>
      <c r="M2206">
        <v>2467.15</v>
      </c>
      <c r="N2206">
        <v>129.85</v>
      </c>
      <c r="O2206" t="s">
        <v>388</v>
      </c>
    </row>
    <row r="2207" spans="1:15" hidden="1" x14ac:dyDescent="0.35">
      <c r="A2207" t="s">
        <v>406</v>
      </c>
      <c r="B2207" t="s">
        <v>84</v>
      </c>
      <c r="C2207" t="s">
        <v>85</v>
      </c>
      <c r="D2207" t="s">
        <v>78</v>
      </c>
      <c r="E2207">
        <v>2021</v>
      </c>
      <c r="F2207">
        <v>34</v>
      </c>
      <c r="G2207" t="s">
        <v>302</v>
      </c>
      <c r="H2207" t="s">
        <v>80</v>
      </c>
      <c r="I2207">
        <v>164</v>
      </c>
      <c r="L2207" t="s">
        <v>410</v>
      </c>
      <c r="M2207">
        <v>155.80000000000001</v>
      </c>
      <c r="N2207">
        <v>8.1999999999999993</v>
      </c>
      <c r="O2207" t="s">
        <v>388</v>
      </c>
    </row>
    <row r="2208" spans="1:15" hidden="1" x14ac:dyDescent="0.35">
      <c r="A2208" t="s">
        <v>406</v>
      </c>
      <c r="B2208" t="s">
        <v>84</v>
      </c>
      <c r="C2208" t="s">
        <v>85</v>
      </c>
      <c r="D2208" t="s">
        <v>78</v>
      </c>
      <c r="E2208">
        <v>2022</v>
      </c>
      <c r="F2208">
        <v>79</v>
      </c>
      <c r="G2208" t="s">
        <v>312</v>
      </c>
      <c r="H2208" t="s">
        <v>80</v>
      </c>
      <c r="I2208">
        <v>1766</v>
      </c>
      <c r="L2208" t="s">
        <v>410</v>
      </c>
      <c r="O2208" t="s">
        <v>388</v>
      </c>
    </row>
    <row r="2209" spans="1:15" hidden="1" x14ac:dyDescent="0.35">
      <c r="A2209" t="s">
        <v>406</v>
      </c>
      <c r="B2209" t="s">
        <v>84</v>
      </c>
      <c r="C2209" t="s">
        <v>85</v>
      </c>
      <c r="D2209" t="s">
        <v>78</v>
      </c>
      <c r="E2209">
        <v>2022</v>
      </c>
      <c r="F2209">
        <v>79</v>
      </c>
      <c r="G2209" t="s">
        <v>312</v>
      </c>
      <c r="H2209" t="s">
        <v>80</v>
      </c>
      <c r="I2209">
        <v>840</v>
      </c>
      <c r="L2209" t="s">
        <v>410</v>
      </c>
      <c r="O2209" t="s">
        <v>388</v>
      </c>
    </row>
    <row r="2210" spans="1:15" hidden="1" x14ac:dyDescent="0.35">
      <c r="A2210" t="s">
        <v>406</v>
      </c>
      <c r="B2210" t="s">
        <v>84</v>
      </c>
      <c r="C2210" t="s">
        <v>85</v>
      </c>
      <c r="D2210" t="s">
        <v>78</v>
      </c>
      <c r="E2210">
        <v>2022</v>
      </c>
      <c r="F2210">
        <v>79</v>
      </c>
      <c r="G2210" t="s">
        <v>312</v>
      </c>
      <c r="H2210" t="s">
        <v>80</v>
      </c>
      <c r="I2210">
        <v>757</v>
      </c>
      <c r="L2210" t="s">
        <v>410</v>
      </c>
      <c r="O2210" t="s">
        <v>388</v>
      </c>
    </row>
    <row r="2211" spans="1:15" hidden="1" x14ac:dyDescent="0.35">
      <c r="A2211" t="s">
        <v>406</v>
      </c>
      <c r="B2211" t="s">
        <v>84</v>
      </c>
      <c r="C2211" t="s">
        <v>85</v>
      </c>
      <c r="D2211" t="s">
        <v>78</v>
      </c>
      <c r="E2211">
        <v>2022</v>
      </c>
      <c r="F2211">
        <v>79</v>
      </c>
      <c r="G2211" t="s">
        <v>312</v>
      </c>
      <c r="H2211" t="s">
        <v>80</v>
      </c>
      <c r="I2211">
        <v>142</v>
      </c>
      <c r="L2211" t="s">
        <v>410</v>
      </c>
      <c r="O2211" t="s">
        <v>388</v>
      </c>
    </row>
    <row r="2212" spans="1:15" hidden="1" x14ac:dyDescent="0.35">
      <c r="A2212" t="s">
        <v>406</v>
      </c>
      <c r="B2212" t="s">
        <v>84</v>
      </c>
      <c r="C2212" t="s">
        <v>85</v>
      </c>
      <c r="D2212" t="s">
        <v>78</v>
      </c>
      <c r="E2212">
        <v>2022</v>
      </c>
      <c r="F2212">
        <v>34</v>
      </c>
      <c r="G2212" t="s">
        <v>302</v>
      </c>
      <c r="H2212" t="s">
        <v>80</v>
      </c>
      <c r="I2212">
        <v>639</v>
      </c>
      <c r="L2212" t="s">
        <v>410</v>
      </c>
      <c r="M2212">
        <v>607.04999999999995</v>
      </c>
      <c r="N2212">
        <v>31.95</v>
      </c>
      <c r="O2212" t="s">
        <v>388</v>
      </c>
    </row>
    <row r="2213" spans="1:15" hidden="1" x14ac:dyDescent="0.35">
      <c r="A2213" t="s">
        <v>406</v>
      </c>
      <c r="B2213" t="s">
        <v>84</v>
      </c>
      <c r="C2213" t="s">
        <v>85</v>
      </c>
      <c r="D2213" t="s">
        <v>78</v>
      </c>
      <c r="E2213">
        <v>2022</v>
      </c>
      <c r="F2213">
        <v>34</v>
      </c>
      <c r="G2213" t="s">
        <v>302</v>
      </c>
      <c r="H2213" t="s">
        <v>80</v>
      </c>
      <c r="I2213">
        <v>304</v>
      </c>
      <c r="L2213" t="s">
        <v>410</v>
      </c>
      <c r="M2213">
        <v>288.8</v>
      </c>
      <c r="N2213">
        <v>15.2</v>
      </c>
      <c r="O2213" t="s">
        <v>388</v>
      </c>
    </row>
    <row r="2214" spans="1:15" hidden="1" x14ac:dyDescent="0.35">
      <c r="A2214" t="s">
        <v>406</v>
      </c>
      <c r="B2214" t="s">
        <v>84</v>
      </c>
      <c r="C2214" t="s">
        <v>85</v>
      </c>
      <c r="D2214" t="s">
        <v>78</v>
      </c>
      <c r="E2214">
        <v>2022</v>
      </c>
      <c r="F2214">
        <v>34</v>
      </c>
      <c r="G2214" t="s">
        <v>302</v>
      </c>
      <c r="H2214" t="s">
        <v>80</v>
      </c>
      <c r="I2214">
        <v>274</v>
      </c>
      <c r="L2214" t="s">
        <v>410</v>
      </c>
      <c r="M2214">
        <v>260.3</v>
      </c>
      <c r="N2214">
        <v>13.7</v>
      </c>
      <c r="O2214" t="s">
        <v>388</v>
      </c>
    </row>
    <row r="2215" spans="1:15" hidden="1" x14ac:dyDescent="0.35">
      <c r="A2215" t="s">
        <v>406</v>
      </c>
      <c r="B2215" t="s">
        <v>84</v>
      </c>
      <c r="C2215" t="s">
        <v>85</v>
      </c>
      <c r="D2215" t="s">
        <v>78</v>
      </c>
      <c r="E2215">
        <v>2022</v>
      </c>
      <c r="F2215">
        <v>34</v>
      </c>
      <c r="G2215" t="s">
        <v>302</v>
      </c>
      <c r="H2215" t="s">
        <v>80</v>
      </c>
      <c r="I2215">
        <v>51</v>
      </c>
      <c r="L2215" t="s">
        <v>410</v>
      </c>
      <c r="M2215">
        <v>48.45</v>
      </c>
      <c r="N2215">
        <v>2.5499999999999998</v>
      </c>
      <c r="O2215" t="s">
        <v>388</v>
      </c>
    </row>
    <row r="2216" spans="1:15" hidden="1" x14ac:dyDescent="0.35">
      <c r="A2216" t="s">
        <v>406</v>
      </c>
      <c r="B2216" t="s">
        <v>84</v>
      </c>
      <c r="C2216" t="s">
        <v>330</v>
      </c>
      <c r="D2216" t="s">
        <v>78</v>
      </c>
      <c r="E2216">
        <v>2020</v>
      </c>
      <c r="F2216">
        <v>34</v>
      </c>
      <c r="G2216" t="s">
        <v>302</v>
      </c>
      <c r="H2216" t="s">
        <v>80</v>
      </c>
      <c r="I2216">
        <v>44392</v>
      </c>
      <c r="L2216" t="s">
        <v>410</v>
      </c>
      <c r="M2216">
        <v>43337.2</v>
      </c>
      <c r="N2216">
        <v>1054.8</v>
      </c>
      <c r="O2216" t="s">
        <v>392</v>
      </c>
    </row>
    <row r="2217" spans="1:15" hidden="1" x14ac:dyDescent="0.35">
      <c r="A2217" t="s">
        <v>406</v>
      </c>
      <c r="B2217" t="s">
        <v>84</v>
      </c>
      <c r="C2217" t="s">
        <v>330</v>
      </c>
      <c r="D2217" t="s">
        <v>78</v>
      </c>
      <c r="E2217">
        <v>2020</v>
      </c>
      <c r="F2217">
        <v>34</v>
      </c>
      <c r="G2217" t="s">
        <v>302</v>
      </c>
      <c r="H2217" t="s">
        <v>80</v>
      </c>
      <c r="I2217">
        <v>167</v>
      </c>
      <c r="L2217" t="s">
        <v>410</v>
      </c>
      <c r="M2217">
        <v>158.65</v>
      </c>
      <c r="N2217">
        <v>8.35</v>
      </c>
      <c r="O2217" t="s">
        <v>392</v>
      </c>
    </row>
    <row r="2218" spans="1:15" hidden="1" x14ac:dyDescent="0.35">
      <c r="A2218" t="s">
        <v>406</v>
      </c>
      <c r="B2218" t="s">
        <v>84</v>
      </c>
      <c r="C2218" t="s">
        <v>330</v>
      </c>
      <c r="D2218" t="s">
        <v>78</v>
      </c>
      <c r="E2218">
        <v>2020</v>
      </c>
      <c r="F2218">
        <v>34</v>
      </c>
      <c r="G2218" t="s">
        <v>302</v>
      </c>
      <c r="H2218" t="s">
        <v>80</v>
      </c>
      <c r="I2218">
        <v>25621</v>
      </c>
      <c r="L2218" t="s">
        <v>410</v>
      </c>
      <c r="M2218">
        <v>25012.22</v>
      </c>
      <c r="N2218">
        <v>608.78</v>
      </c>
      <c r="O2218" t="s">
        <v>392</v>
      </c>
    </row>
    <row r="2219" spans="1:15" hidden="1" x14ac:dyDescent="0.35">
      <c r="A2219" t="s">
        <v>406</v>
      </c>
      <c r="B2219" t="s">
        <v>84</v>
      </c>
      <c r="C2219" t="s">
        <v>330</v>
      </c>
      <c r="D2219" t="s">
        <v>78</v>
      </c>
      <c r="E2219">
        <v>2020</v>
      </c>
      <c r="F2219">
        <v>34</v>
      </c>
      <c r="G2219" t="s">
        <v>302</v>
      </c>
      <c r="H2219" t="s">
        <v>80</v>
      </c>
      <c r="I2219">
        <v>1501</v>
      </c>
      <c r="L2219" t="s">
        <v>410</v>
      </c>
      <c r="M2219">
        <v>1465.33</v>
      </c>
      <c r="N2219">
        <v>35.67</v>
      </c>
      <c r="O2219" t="s">
        <v>392</v>
      </c>
    </row>
    <row r="2220" spans="1:15" hidden="1" x14ac:dyDescent="0.35">
      <c r="A2220" t="s">
        <v>406</v>
      </c>
      <c r="B2220" t="s">
        <v>84</v>
      </c>
      <c r="C2220" t="s">
        <v>330</v>
      </c>
      <c r="D2220" t="s">
        <v>78</v>
      </c>
      <c r="E2220">
        <v>2020</v>
      </c>
      <c r="F2220">
        <v>34</v>
      </c>
      <c r="G2220" t="s">
        <v>302</v>
      </c>
      <c r="H2220" t="s">
        <v>80</v>
      </c>
      <c r="I2220">
        <v>5802</v>
      </c>
      <c r="L2220" t="s">
        <v>410</v>
      </c>
      <c r="M2220">
        <v>5511.9</v>
      </c>
      <c r="N2220">
        <v>290.10000000000002</v>
      </c>
      <c r="O2220" t="s">
        <v>392</v>
      </c>
    </row>
    <row r="2221" spans="1:15" hidden="1" x14ac:dyDescent="0.35">
      <c r="A2221" t="s">
        <v>406</v>
      </c>
      <c r="B2221" t="s">
        <v>84</v>
      </c>
      <c r="C2221" t="s">
        <v>330</v>
      </c>
      <c r="D2221" t="s">
        <v>78</v>
      </c>
      <c r="E2221">
        <v>2020</v>
      </c>
      <c r="F2221">
        <v>34</v>
      </c>
      <c r="G2221" t="s">
        <v>302</v>
      </c>
      <c r="H2221" t="s">
        <v>81</v>
      </c>
      <c r="I2221">
        <v>1165</v>
      </c>
      <c r="L2221" t="s">
        <v>410</v>
      </c>
      <c r="M2221">
        <v>1137.32</v>
      </c>
      <c r="N2221">
        <v>27.68</v>
      </c>
      <c r="O2221" t="s">
        <v>392</v>
      </c>
    </row>
    <row r="2222" spans="1:15" hidden="1" x14ac:dyDescent="0.35">
      <c r="A2222" t="s">
        <v>406</v>
      </c>
      <c r="B2222" t="s">
        <v>84</v>
      </c>
      <c r="C2222" t="s">
        <v>330</v>
      </c>
      <c r="D2222" t="s">
        <v>78</v>
      </c>
      <c r="E2222">
        <v>2020</v>
      </c>
      <c r="F2222">
        <v>34</v>
      </c>
      <c r="G2222" t="s">
        <v>302</v>
      </c>
      <c r="H2222" t="s">
        <v>81</v>
      </c>
      <c r="I2222">
        <v>3636</v>
      </c>
      <c r="L2222" t="s">
        <v>410</v>
      </c>
      <c r="M2222">
        <v>3549.61</v>
      </c>
      <c r="N2222">
        <v>86.39</v>
      </c>
      <c r="O2222" t="s">
        <v>392</v>
      </c>
    </row>
    <row r="2223" spans="1:15" hidden="1" x14ac:dyDescent="0.35">
      <c r="A2223" t="s">
        <v>406</v>
      </c>
      <c r="B2223" t="s">
        <v>84</v>
      </c>
      <c r="C2223" t="s">
        <v>330</v>
      </c>
      <c r="D2223" t="s">
        <v>78</v>
      </c>
      <c r="E2223">
        <v>2020</v>
      </c>
      <c r="F2223">
        <v>34</v>
      </c>
      <c r="G2223" t="s">
        <v>302</v>
      </c>
      <c r="H2223" t="s">
        <v>80</v>
      </c>
      <c r="I2223">
        <v>22</v>
      </c>
      <c r="L2223" t="s">
        <v>410</v>
      </c>
      <c r="M2223">
        <v>21.48</v>
      </c>
      <c r="N2223">
        <v>0.52</v>
      </c>
      <c r="O2223" t="s">
        <v>392</v>
      </c>
    </row>
    <row r="2224" spans="1:15" hidden="1" x14ac:dyDescent="0.35">
      <c r="A2224" t="s">
        <v>406</v>
      </c>
      <c r="B2224" t="s">
        <v>84</v>
      </c>
      <c r="C2224" t="s">
        <v>330</v>
      </c>
      <c r="D2224" t="s">
        <v>78</v>
      </c>
      <c r="E2224">
        <v>2020</v>
      </c>
      <c r="F2224">
        <v>34</v>
      </c>
      <c r="G2224" t="s">
        <v>302</v>
      </c>
      <c r="H2224" t="s">
        <v>80</v>
      </c>
      <c r="I2224">
        <v>167</v>
      </c>
      <c r="L2224" t="s">
        <v>410</v>
      </c>
      <c r="M2224">
        <v>158.65</v>
      </c>
      <c r="N2224">
        <v>8.35</v>
      </c>
      <c r="O2224" t="s">
        <v>392</v>
      </c>
    </row>
    <row r="2225" spans="1:15" hidden="1" x14ac:dyDescent="0.35">
      <c r="A2225" t="s">
        <v>406</v>
      </c>
      <c r="B2225" t="s">
        <v>84</v>
      </c>
      <c r="C2225" t="s">
        <v>330</v>
      </c>
      <c r="D2225" t="s">
        <v>78</v>
      </c>
      <c r="E2225">
        <v>2020</v>
      </c>
      <c r="F2225">
        <v>34</v>
      </c>
      <c r="G2225" t="s">
        <v>302</v>
      </c>
      <c r="H2225" t="s">
        <v>80</v>
      </c>
      <c r="I2225">
        <v>8120</v>
      </c>
      <c r="L2225" t="s">
        <v>410</v>
      </c>
      <c r="M2225">
        <v>7927.06</v>
      </c>
      <c r="N2225">
        <v>192.94</v>
      </c>
      <c r="O2225" t="s">
        <v>392</v>
      </c>
    </row>
    <row r="2226" spans="1:15" hidden="1" x14ac:dyDescent="0.35">
      <c r="A2226" t="s">
        <v>406</v>
      </c>
      <c r="B2226" t="s">
        <v>84</v>
      </c>
      <c r="C2226" t="s">
        <v>330</v>
      </c>
      <c r="D2226" t="s">
        <v>78</v>
      </c>
      <c r="E2226">
        <v>2020</v>
      </c>
      <c r="F2226">
        <v>34</v>
      </c>
      <c r="G2226" t="s">
        <v>302</v>
      </c>
      <c r="H2226" t="s">
        <v>80</v>
      </c>
      <c r="I2226">
        <v>1248</v>
      </c>
      <c r="L2226" t="s">
        <v>410</v>
      </c>
      <c r="M2226">
        <v>1218.3499999999999</v>
      </c>
      <c r="N2226">
        <v>29.65</v>
      </c>
      <c r="O2226" t="s">
        <v>392</v>
      </c>
    </row>
    <row r="2227" spans="1:15" hidden="1" x14ac:dyDescent="0.35">
      <c r="A2227" t="s">
        <v>406</v>
      </c>
      <c r="B2227" t="s">
        <v>84</v>
      </c>
      <c r="C2227" t="s">
        <v>330</v>
      </c>
      <c r="D2227" t="s">
        <v>78</v>
      </c>
      <c r="E2227">
        <v>2020</v>
      </c>
      <c r="F2227">
        <v>34</v>
      </c>
      <c r="G2227" t="s">
        <v>302</v>
      </c>
      <c r="H2227" t="s">
        <v>80</v>
      </c>
      <c r="I2227">
        <v>5802</v>
      </c>
      <c r="L2227" t="s">
        <v>410</v>
      </c>
      <c r="M2227">
        <v>5511.9</v>
      </c>
      <c r="N2227">
        <v>290.10000000000002</v>
      </c>
      <c r="O2227" t="s">
        <v>392</v>
      </c>
    </row>
    <row r="2228" spans="1:15" hidden="1" x14ac:dyDescent="0.35">
      <c r="A2228" t="s">
        <v>406</v>
      </c>
      <c r="B2228" t="s">
        <v>84</v>
      </c>
      <c r="C2228" t="s">
        <v>330</v>
      </c>
      <c r="D2228" t="s">
        <v>78</v>
      </c>
      <c r="E2228">
        <v>2020</v>
      </c>
      <c r="F2228">
        <v>34</v>
      </c>
      <c r="G2228" t="s">
        <v>302</v>
      </c>
      <c r="H2228" t="s">
        <v>81</v>
      </c>
      <c r="I2228">
        <v>260</v>
      </c>
      <c r="L2228" t="s">
        <v>410</v>
      </c>
      <c r="M2228">
        <v>253.82</v>
      </c>
      <c r="N2228">
        <v>6.18</v>
      </c>
      <c r="O2228" t="s">
        <v>392</v>
      </c>
    </row>
    <row r="2229" spans="1:15" hidden="1" x14ac:dyDescent="0.35">
      <c r="A2229" t="s">
        <v>406</v>
      </c>
      <c r="B2229" t="s">
        <v>84</v>
      </c>
      <c r="C2229" t="s">
        <v>330</v>
      </c>
      <c r="D2229" t="s">
        <v>78</v>
      </c>
      <c r="E2229">
        <v>2021</v>
      </c>
      <c r="F2229">
        <v>34</v>
      </c>
      <c r="G2229" t="s">
        <v>302</v>
      </c>
      <c r="H2229" t="s">
        <v>80</v>
      </c>
      <c r="I2229">
        <v>32694</v>
      </c>
      <c r="L2229" t="s">
        <v>410</v>
      </c>
      <c r="M2229">
        <v>31917.16</v>
      </c>
      <c r="N2229">
        <v>776.84</v>
      </c>
      <c r="O2229" t="s">
        <v>392</v>
      </c>
    </row>
    <row r="2230" spans="1:15" hidden="1" x14ac:dyDescent="0.35">
      <c r="A2230" t="s">
        <v>406</v>
      </c>
      <c r="B2230" t="s">
        <v>84</v>
      </c>
      <c r="C2230" t="s">
        <v>330</v>
      </c>
      <c r="D2230" t="s">
        <v>78</v>
      </c>
      <c r="E2230">
        <v>2021</v>
      </c>
      <c r="F2230">
        <v>34</v>
      </c>
      <c r="G2230" t="s">
        <v>302</v>
      </c>
      <c r="H2230" t="s">
        <v>80</v>
      </c>
      <c r="I2230">
        <v>157</v>
      </c>
      <c r="L2230" t="s">
        <v>410</v>
      </c>
      <c r="M2230">
        <v>149.15</v>
      </c>
      <c r="N2230">
        <v>7.85</v>
      </c>
      <c r="O2230" t="s">
        <v>392</v>
      </c>
    </row>
    <row r="2231" spans="1:15" hidden="1" x14ac:dyDescent="0.35">
      <c r="A2231" t="s">
        <v>406</v>
      </c>
      <c r="B2231" t="s">
        <v>84</v>
      </c>
      <c r="C2231" t="s">
        <v>330</v>
      </c>
      <c r="D2231" t="s">
        <v>78</v>
      </c>
      <c r="E2231">
        <v>2021</v>
      </c>
      <c r="F2231">
        <v>34</v>
      </c>
      <c r="G2231" t="s">
        <v>302</v>
      </c>
      <c r="H2231" t="s">
        <v>80</v>
      </c>
      <c r="I2231">
        <v>57857</v>
      </c>
      <c r="L2231" t="s">
        <v>410</v>
      </c>
      <c r="M2231">
        <v>56482.26</v>
      </c>
      <c r="N2231">
        <v>1374.74</v>
      </c>
      <c r="O2231" t="s">
        <v>392</v>
      </c>
    </row>
    <row r="2232" spans="1:15" hidden="1" x14ac:dyDescent="0.35">
      <c r="A2232" t="s">
        <v>406</v>
      </c>
      <c r="B2232" t="s">
        <v>84</v>
      </c>
      <c r="C2232" t="s">
        <v>330</v>
      </c>
      <c r="D2232" t="s">
        <v>78</v>
      </c>
      <c r="E2232">
        <v>2021</v>
      </c>
      <c r="F2232">
        <v>34</v>
      </c>
      <c r="G2232" t="s">
        <v>302</v>
      </c>
      <c r="H2232" t="s">
        <v>80</v>
      </c>
      <c r="I2232">
        <v>10990</v>
      </c>
      <c r="L2232" t="s">
        <v>410</v>
      </c>
      <c r="M2232">
        <v>10728.87</v>
      </c>
      <c r="N2232">
        <v>261.13</v>
      </c>
      <c r="O2232" t="s">
        <v>392</v>
      </c>
    </row>
    <row r="2233" spans="1:15" hidden="1" x14ac:dyDescent="0.35">
      <c r="A2233" t="s">
        <v>406</v>
      </c>
      <c r="B2233" t="s">
        <v>84</v>
      </c>
      <c r="C2233" t="s">
        <v>330</v>
      </c>
      <c r="D2233" t="s">
        <v>78</v>
      </c>
      <c r="E2233">
        <v>2021</v>
      </c>
      <c r="F2233">
        <v>34</v>
      </c>
      <c r="G2233" t="s">
        <v>302</v>
      </c>
      <c r="H2233" t="s">
        <v>80</v>
      </c>
      <c r="I2233">
        <v>8907</v>
      </c>
      <c r="L2233" t="s">
        <v>410</v>
      </c>
      <c r="M2233">
        <v>8695.36</v>
      </c>
      <c r="N2233">
        <v>211.64</v>
      </c>
      <c r="O2233" t="s">
        <v>392</v>
      </c>
    </row>
    <row r="2234" spans="1:15" hidden="1" x14ac:dyDescent="0.35">
      <c r="A2234" t="s">
        <v>406</v>
      </c>
      <c r="B2234" t="s">
        <v>84</v>
      </c>
      <c r="C2234" t="s">
        <v>330</v>
      </c>
      <c r="D2234" t="s">
        <v>78</v>
      </c>
      <c r="E2234">
        <v>2021</v>
      </c>
      <c r="F2234">
        <v>34</v>
      </c>
      <c r="G2234" t="s">
        <v>302</v>
      </c>
      <c r="H2234" t="s">
        <v>81</v>
      </c>
      <c r="I2234">
        <v>8812</v>
      </c>
      <c r="L2234" t="s">
        <v>410</v>
      </c>
      <c r="M2234">
        <v>8602.6200000000008</v>
      </c>
      <c r="N2234">
        <v>209.38</v>
      </c>
      <c r="O2234" t="s">
        <v>392</v>
      </c>
    </row>
    <row r="2235" spans="1:15" hidden="1" x14ac:dyDescent="0.35">
      <c r="A2235" t="s">
        <v>406</v>
      </c>
      <c r="B2235" t="s">
        <v>84</v>
      </c>
      <c r="C2235" t="s">
        <v>330</v>
      </c>
      <c r="D2235" t="s">
        <v>78</v>
      </c>
      <c r="E2235">
        <v>2021</v>
      </c>
      <c r="F2235">
        <v>34</v>
      </c>
      <c r="G2235" t="s">
        <v>302</v>
      </c>
      <c r="H2235" t="s">
        <v>81</v>
      </c>
      <c r="I2235">
        <v>11341</v>
      </c>
      <c r="L2235" t="s">
        <v>410</v>
      </c>
      <c r="M2235">
        <v>11071.53</v>
      </c>
      <c r="N2235">
        <v>269.47000000000003</v>
      </c>
      <c r="O2235" t="s">
        <v>392</v>
      </c>
    </row>
    <row r="2236" spans="1:15" hidden="1" x14ac:dyDescent="0.35">
      <c r="A2236" t="s">
        <v>406</v>
      </c>
      <c r="B2236" t="s">
        <v>84</v>
      </c>
      <c r="C2236" t="s">
        <v>330</v>
      </c>
      <c r="D2236" t="s">
        <v>78</v>
      </c>
      <c r="E2236">
        <v>2021</v>
      </c>
      <c r="F2236">
        <v>34</v>
      </c>
      <c r="G2236" t="s">
        <v>302</v>
      </c>
      <c r="H2236" t="s">
        <v>80</v>
      </c>
      <c r="I2236">
        <v>29758</v>
      </c>
      <c r="L2236" t="s">
        <v>410</v>
      </c>
      <c r="M2236">
        <v>29050.92</v>
      </c>
      <c r="N2236">
        <v>707.08</v>
      </c>
      <c r="O2236" t="s">
        <v>392</v>
      </c>
    </row>
    <row r="2237" spans="1:15" hidden="1" x14ac:dyDescent="0.35">
      <c r="A2237" t="s">
        <v>406</v>
      </c>
      <c r="B2237" t="s">
        <v>84</v>
      </c>
      <c r="C2237" t="s">
        <v>330</v>
      </c>
      <c r="D2237" t="s">
        <v>78</v>
      </c>
      <c r="E2237">
        <v>2021</v>
      </c>
      <c r="F2237">
        <v>34</v>
      </c>
      <c r="G2237" t="s">
        <v>302</v>
      </c>
      <c r="H2237" t="s">
        <v>80</v>
      </c>
      <c r="I2237">
        <v>69</v>
      </c>
      <c r="L2237" t="s">
        <v>410</v>
      </c>
      <c r="M2237">
        <v>65.55</v>
      </c>
      <c r="N2237">
        <v>3.45</v>
      </c>
      <c r="O2237" t="s">
        <v>392</v>
      </c>
    </row>
    <row r="2238" spans="1:15" hidden="1" x14ac:dyDescent="0.35">
      <c r="A2238" t="s">
        <v>406</v>
      </c>
      <c r="B2238" t="s">
        <v>84</v>
      </c>
      <c r="C2238" t="s">
        <v>330</v>
      </c>
      <c r="D2238" t="s">
        <v>78</v>
      </c>
      <c r="E2238">
        <v>2021</v>
      </c>
      <c r="F2238">
        <v>34</v>
      </c>
      <c r="G2238" t="s">
        <v>302</v>
      </c>
      <c r="H2238" t="s">
        <v>80</v>
      </c>
      <c r="I2238">
        <v>3156</v>
      </c>
      <c r="L2238" t="s">
        <v>410</v>
      </c>
      <c r="M2238">
        <v>3081.01</v>
      </c>
      <c r="N2238">
        <v>74.989999999999995</v>
      </c>
      <c r="O2238" t="s">
        <v>392</v>
      </c>
    </row>
    <row r="2239" spans="1:15" hidden="1" x14ac:dyDescent="0.35">
      <c r="A2239" t="s">
        <v>406</v>
      </c>
      <c r="B2239" t="s">
        <v>84</v>
      </c>
      <c r="C2239" t="s">
        <v>330</v>
      </c>
      <c r="D2239" t="s">
        <v>78</v>
      </c>
      <c r="E2239">
        <v>2022</v>
      </c>
      <c r="F2239">
        <v>34</v>
      </c>
      <c r="G2239" t="s">
        <v>302</v>
      </c>
      <c r="H2239" t="s">
        <v>80</v>
      </c>
      <c r="I2239">
        <v>3444</v>
      </c>
      <c r="L2239" t="s">
        <v>410</v>
      </c>
      <c r="M2239">
        <v>3271.8</v>
      </c>
      <c r="N2239">
        <v>172.2</v>
      </c>
      <c r="O2239" t="s">
        <v>392</v>
      </c>
    </row>
    <row r="2240" spans="1:15" hidden="1" x14ac:dyDescent="0.35">
      <c r="A2240" t="s">
        <v>406</v>
      </c>
      <c r="B2240" t="s">
        <v>84</v>
      </c>
      <c r="C2240" t="s">
        <v>330</v>
      </c>
      <c r="D2240" t="s">
        <v>78</v>
      </c>
      <c r="E2240">
        <v>2022</v>
      </c>
      <c r="F2240">
        <v>34</v>
      </c>
      <c r="G2240" t="s">
        <v>302</v>
      </c>
      <c r="H2240" t="s">
        <v>80</v>
      </c>
      <c r="I2240">
        <v>13</v>
      </c>
      <c r="L2240" t="s">
        <v>410</v>
      </c>
      <c r="M2240">
        <v>12.35</v>
      </c>
      <c r="N2240">
        <v>0.65</v>
      </c>
      <c r="O2240" t="s">
        <v>392</v>
      </c>
    </row>
    <row r="2241" spans="1:15" hidden="1" x14ac:dyDescent="0.35">
      <c r="A2241" t="s">
        <v>406</v>
      </c>
      <c r="B2241" t="s">
        <v>84</v>
      </c>
      <c r="C2241" t="s">
        <v>330</v>
      </c>
      <c r="D2241" t="s">
        <v>78</v>
      </c>
      <c r="E2241">
        <v>2022</v>
      </c>
      <c r="F2241">
        <v>34</v>
      </c>
      <c r="G2241" t="s">
        <v>302</v>
      </c>
      <c r="H2241" t="s">
        <v>80</v>
      </c>
      <c r="I2241">
        <v>4122</v>
      </c>
      <c r="L2241" t="s">
        <v>410</v>
      </c>
      <c r="M2241">
        <v>3915.9</v>
      </c>
      <c r="N2241">
        <v>206.1</v>
      </c>
      <c r="O2241" t="s">
        <v>392</v>
      </c>
    </row>
    <row r="2242" spans="1:15" hidden="1" x14ac:dyDescent="0.35">
      <c r="A2242" t="s">
        <v>406</v>
      </c>
      <c r="B2242" t="s">
        <v>84</v>
      </c>
      <c r="C2242" t="s">
        <v>330</v>
      </c>
      <c r="D2242" t="s">
        <v>78</v>
      </c>
      <c r="E2242">
        <v>2022</v>
      </c>
      <c r="F2242">
        <v>34</v>
      </c>
      <c r="G2242" t="s">
        <v>302</v>
      </c>
      <c r="H2242" t="s">
        <v>80</v>
      </c>
      <c r="I2242">
        <v>743</v>
      </c>
      <c r="L2242" t="s">
        <v>410</v>
      </c>
      <c r="M2242">
        <v>705.85</v>
      </c>
      <c r="N2242">
        <v>37.15</v>
      </c>
      <c r="O2242" t="s">
        <v>392</v>
      </c>
    </row>
    <row r="2243" spans="1:15" hidden="1" x14ac:dyDescent="0.35">
      <c r="A2243" t="s">
        <v>406</v>
      </c>
      <c r="B2243" t="s">
        <v>84</v>
      </c>
      <c r="C2243" t="s">
        <v>330</v>
      </c>
      <c r="D2243" t="s">
        <v>78</v>
      </c>
      <c r="E2243">
        <v>2022</v>
      </c>
      <c r="F2243">
        <v>34</v>
      </c>
      <c r="G2243" t="s">
        <v>302</v>
      </c>
      <c r="H2243" t="s">
        <v>80</v>
      </c>
      <c r="I2243">
        <v>400</v>
      </c>
      <c r="L2243" t="s">
        <v>410</v>
      </c>
      <c r="M2243">
        <v>380</v>
      </c>
      <c r="N2243">
        <v>20</v>
      </c>
      <c r="O2243" t="s">
        <v>392</v>
      </c>
    </row>
    <row r="2244" spans="1:15" hidden="1" x14ac:dyDescent="0.35">
      <c r="A2244" t="s">
        <v>406</v>
      </c>
      <c r="B2244" t="s">
        <v>84</v>
      </c>
      <c r="C2244" t="s">
        <v>330</v>
      </c>
      <c r="D2244" t="s">
        <v>78</v>
      </c>
      <c r="E2244">
        <v>2022</v>
      </c>
      <c r="F2244">
        <v>34</v>
      </c>
      <c r="G2244" t="s">
        <v>302</v>
      </c>
      <c r="H2244" t="s">
        <v>81</v>
      </c>
      <c r="I2244">
        <v>1157</v>
      </c>
      <c r="L2244" t="s">
        <v>410</v>
      </c>
      <c r="M2244">
        <v>1099.1500000000001</v>
      </c>
      <c r="N2244">
        <v>57.85</v>
      </c>
      <c r="O2244" t="s">
        <v>392</v>
      </c>
    </row>
    <row r="2245" spans="1:15" hidden="1" x14ac:dyDescent="0.35">
      <c r="A2245" t="s">
        <v>406</v>
      </c>
      <c r="B2245" t="s">
        <v>84</v>
      </c>
      <c r="C2245" t="s">
        <v>330</v>
      </c>
      <c r="D2245" t="s">
        <v>78</v>
      </c>
      <c r="E2245">
        <v>2022</v>
      </c>
      <c r="F2245">
        <v>34</v>
      </c>
      <c r="G2245" t="s">
        <v>302</v>
      </c>
      <c r="H2245" t="s">
        <v>81</v>
      </c>
      <c r="I2245">
        <v>625</v>
      </c>
      <c r="L2245" t="s">
        <v>410</v>
      </c>
      <c r="M2245">
        <v>593.75</v>
      </c>
      <c r="N2245">
        <v>31.25</v>
      </c>
      <c r="O2245" t="s">
        <v>392</v>
      </c>
    </row>
    <row r="2246" spans="1:15" hidden="1" x14ac:dyDescent="0.35">
      <c r="A2246" t="s">
        <v>406</v>
      </c>
      <c r="B2246" t="s">
        <v>84</v>
      </c>
      <c r="C2246" t="s">
        <v>354</v>
      </c>
      <c r="D2246" t="s">
        <v>78</v>
      </c>
      <c r="E2246">
        <v>2020</v>
      </c>
      <c r="F2246">
        <v>34</v>
      </c>
      <c r="G2246" t="s">
        <v>302</v>
      </c>
      <c r="H2246" t="s">
        <v>80</v>
      </c>
      <c r="I2246">
        <v>1086</v>
      </c>
      <c r="L2246" t="s">
        <v>410</v>
      </c>
      <c r="M2246">
        <v>1031.7</v>
      </c>
      <c r="N2246">
        <v>54.3</v>
      </c>
      <c r="O2246" t="s">
        <v>400</v>
      </c>
    </row>
    <row r="2247" spans="1:15" hidden="1" x14ac:dyDescent="0.35">
      <c r="A2247" t="s">
        <v>406</v>
      </c>
      <c r="B2247" t="s">
        <v>84</v>
      </c>
      <c r="C2247" t="s">
        <v>354</v>
      </c>
      <c r="D2247" t="s">
        <v>78</v>
      </c>
      <c r="E2247">
        <v>2020</v>
      </c>
      <c r="F2247">
        <v>34</v>
      </c>
      <c r="G2247" t="s">
        <v>302</v>
      </c>
      <c r="H2247" t="s">
        <v>80</v>
      </c>
      <c r="I2247">
        <v>76</v>
      </c>
      <c r="L2247" t="s">
        <v>410</v>
      </c>
      <c r="M2247">
        <v>72.2</v>
      </c>
      <c r="N2247">
        <v>3.8</v>
      </c>
      <c r="O2247" t="s">
        <v>400</v>
      </c>
    </row>
    <row r="2248" spans="1:15" hidden="1" x14ac:dyDescent="0.35">
      <c r="A2248" t="s">
        <v>406</v>
      </c>
      <c r="B2248" t="s">
        <v>84</v>
      </c>
      <c r="C2248" t="s">
        <v>354</v>
      </c>
      <c r="D2248" t="s">
        <v>78</v>
      </c>
      <c r="E2248">
        <v>2020</v>
      </c>
      <c r="F2248">
        <v>34</v>
      </c>
      <c r="G2248" t="s">
        <v>302</v>
      </c>
      <c r="H2248" t="s">
        <v>80</v>
      </c>
      <c r="I2248">
        <v>796</v>
      </c>
      <c r="L2248" t="s">
        <v>410</v>
      </c>
      <c r="M2248">
        <v>756.2</v>
      </c>
      <c r="N2248">
        <v>39.799999999999997</v>
      </c>
      <c r="O2248" t="s">
        <v>400</v>
      </c>
    </row>
    <row r="2249" spans="1:15" hidden="1" x14ac:dyDescent="0.35">
      <c r="A2249" t="s">
        <v>406</v>
      </c>
      <c r="B2249" t="s">
        <v>84</v>
      </c>
      <c r="C2249" t="s">
        <v>354</v>
      </c>
      <c r="D2249" t="s">
        <v>78</v>
      </c>
      <c r="E2249">
        <v>2020</v>
      </c>
      <c r="F2249">
        <v>34</v>
      </c>
      <c r="G2249" t="s">
        <v>302</v>
      </c>
      <c r="H2249" t="s">
        <v>80</v>
      </c>
      <c r="I2249">
        <v>12</v>
      </c>
      <c r="L2249" t="s">
        <v>410</v>
      </c>
      <c r="M2249">
        <v>11.4</v>
      </c>
      <c r="N2249">
        <v>0.6</v>
      </c>
      <c r="O2249" t="s">
        <v>400</v>
      </c>
    </row>
    <row r="2250" spans="1:15" hidden="1" x14ac:dyDescent="0.35">
      <c r="A2250" t="s">
        <v>406</v>
      </c>
      <c r="B2250" t="s">
        <v>84</v>
      </c>
      <c r="C2250" t="s">
        <v>354</v>
      </c>
      <c r="D2250" t="s">
        <v>78</v>
      </c>
      <c r="E2250">
        <v>2020</v>
      </c>
      <c r="F2250">
        <v>34</v>
      </c>
      <c r="G2250" t="s">
        <v>302</v>
      </c>
      <c r="H2250" t="s">
        <v>80</v>
      </c>
      <c r="I2250">
        <v>1086</v>
      </c>
      <c r="L2250" t="s">
        <v>410</v>
      </c>
      <c r="M2250">
        <v>1031.7</v>
      </c>
      <c r="N2250">
        <v>54.3</v>
      </c>
      <c r="O2250" t="s">
        <v>400</v>
      </c>
    </row>
    <row r="2251" spans="1:15" hidden="1" x14ac:dyDescent="0.35">
      <c r="A2251" t="s">
        <v>406</v>
      </c>
      <c r="B2251" t="s">
        <v>84</v>
      </c>
      <c r="C2251" t="s">
        <v>354</v>
      </c>
      <c r="D2251" t="s">
        <v>78</v>
      </c>
      <c r="E2251">
        <v>2020</v>
      </c>
      <c r="F2251">
        <v>34</v>
      </c>
      <c r="G2251" t="s">
        <v>302</v>
      </c>
      <c r="H2251" t="s">
        <v>80</v>
      </c>
      <c r="I2251">
        <v>76</v>
      </c>
      <c r="L2251" t="s">
        <v>410</v>
      </c>
      <c r="M2251">
        <v>72.2</v>
      </c>
      <c r="N2251">
        <v>3.8</v>
      </c>
      <c r="O2251" t="s">
        <v>400</v>
      </c>
    </row>
    <row r="2252" spans="1:15" hidden="1" x14ac:dyDescent="0.35">
      <c r="A2252" t="s">
        <v>406</v>
      </c>
      <c r="B2252" t="s">
        <v>84</v>
      </c>
      <c r="C2252" t="s">
        <v>354</v>
      </c>
      <c r="D2252" t="s">
        <v>78</v>
      </c>
      <c r="E2252">
        <v>2020</v>
      </c>
      <c r="F2252">
        <v>34</v>
      </c>
      <c r="G2252" t="s">
        <v>302</v>
      </c>
      <c r="H2252" t="s">
        <v>80</v>
      </c>
      <c r="I2252">
        <v>796</v>
      </c>
      <c r="L2252" t="s">
        <v>410</v>
      </c>
      <c r="M2252">
        <v>756.2</v>
      </c>
      <c r="N2252">
        <v>39.799999999999997</v>
      </c>
      <c r="O2252" t="s">
        <v>400</v>
      </c>
    </row>
    <row r="2253" spans="1:15" hidden="1" x14ac:dyDescent="0.35">
      <c r="A2253" t="s">
        <v>406</v>
      </c>
      <c r="B2253" t="s">
        <v>84</v>
      </c>
      <c r="C2253" t="s">
        <v>354</v>
      </c>
      <c r="D2253" t="s">
        <v>78</v>
      </c>
      <c r="E2253">
        <v>2020</v>
      </c>
      <c r="F2253">
        <v>34</v>
      </c>
      <c r="G2253" t="s">
        <v>302</v>
      </c>
      <c r="H2253" t="s">
        <v>80</v>
      </c>
      <c r="I2253">
        <v>12</v>
      </c>
      <c r="L2253" t="s">
        <v>410</v>
      </c>
      <c r="M2253">
        <v>11.4</v>
      </c>
      <c r="N2253">
        <v>0.6</v>
      </c>
      <c r="O2253" t="s">
        <v>400</v>
      </c>
    </row>
    <row r="2254" spans="1:15" hidden="1" x14ac:dyDescent="0.35">
      <c r="A2254" t="s">
        <v>406</v>
      </c>
      <c r="B2254" t="s">
        <v>84</v>
      </c>
      <c r="C2254" t="s">
        <v>354</v>
      </c>
      <c r="D2254" t="s">
        <v>78</v>
      </c>
      <c r="E2254">
        <v>2021</v>
      </c>
      <c r="F2254">
        <v>34</v>
      </c>
      <c r="G2254" t="s">
        <v>302</v>
      </c>
      <c r="H2254" t="s">
        <v>80</v>
      </c>
      <c r="I2254">
        <v>160</v>
      </c>
      <c r="L2254" t="s">
        <v>410</v>
      </c>
      <c r="M2254">
        <v>152</v>
      </c>
      <c r="N2254">
        <v>8</v>
      </c>
      <c r="O2254" t="s">
        <v>400</v>
      </c>
    </row>
    <row r="2255" spans="1:15" hidden="1" x14ac:dyDescent="0.35">
      <c r="A2255" t="s">
        <v>406</v>
      </c>
      <c r="B2255" t="s">
        <v>84</v>
      </c>
      <c r="C2255" t="s">
        <v>354</v>
      </c>
      <c r="D2255" t="s">
        <v>78</v>
      </c>
      <c r="E2255">
        <v>2021</v>
      </c>
      <c r="F2255">
        <v>34</v>
      </c>
      <c r="G2255" t="s">
        <v>302</v>
      </c>
      <c r="H2255" t="s">
        <v>80</v>
      </c>
      <c r="I2255">
        <v>11</v>
      </c>
      <c r="L2255" t="s">
        <v>410</v>
      </c>
      <c r="M2255">
        <v>10.45</v>
      </c>
      <c r="N2255">
        <v>0.55000000000000004</v>
      </c>
      <c r="O2255" t="s">
        <v>400</v>
      </c>
    </row>
    <row r="2256" spans="1:15" hidden="1" x14ac:dyDescent="0.35">
      <c r="A2256" t="s">
        <v>406</v>
      </c>
      <c r="B2256" t="s">
        <v>84</v>
      </c>
      <c r="C2256" t="s">
        <v>354</v>
      </c>
      <c r="D2256" t="s">
        <v>78</v>
      </c>
      <c r="E2256">
        <v>2021</v>
      </c>
      <c r="F2256">
        <v>34</v>
      </c>
      <c r="G2256" t="s">
        <v>302</v>
      </c>
      <c r="H2256" t="s">
        <v>80</v>
      </c>
      <c r="I2256">
        <v>155</v>
      </c>
      <c r="L2256" t="s">
        <v>410</v>
      </c>
      <c r="M2256">
        <v>147.25</v>
      </c>
      <c r="N2256">
        <v>7.75</v>
      </c>
      <c r="O2256" t="s">
        <v>400</v>
      </c>
    </row>
    <row r="2257" spans="1:15" hidden="1" x14ac:dyDescent="0.35">
      <c r="A2257" t="s">
        <v>406</v>
      </c>
      <c r="B2257" t="s">
        <v>84</v>
      </c>
      <c r="C2257" t="s">
        <v>354</v>
      </c>
      <c r="D2257" t="s">
        <v>78</v>
      </c>
      <c r="E2257">
        <v>2021</v>
      </c>
      <c r="F2257">
        <v>34</v>
      </c>
      <c r="G2257" t="s">
        <v>302</v>
      </c>
      <c r="H2257" t="s">
        <v>80</v>
      </c>
      <c r="I2257">
        <v>6</v>
      </c>
      <c r="L2257" t="s">
        <v>410</v>
      </c>
      <c r="M2257">
        <v>5.7</v>
      </c>
      <c r="N2257">
        <v>0.3</v>
      </c>
      <c r="O2257" t="s">
        <v>400</v>
      </c>
    </row>
    <row r="2258" spans="1:15" hidden="1" x14ac:dyDescent="0.35">
      <c r="A2258" t="s">
        <v>406</v>
      </c>
      <c r="B2258" t="s">
        <v>84</v>
      </c>
      <c r="C2258" t="s">
        <v>354</v>
      </c>
      <c r="D2258" t="s">
        <v>78</v>
      </c>
      <c r="E2258">
        <v>2021</v>
      </c>
      <c r="F2258">
        <v>34</v>
      </c>
      <c r="G2258" t="s">
        <v>302</v>
      </c>
      <c r="H2258" t="s">
        <v>81</v>
      </c>
      <c r="I2258">
        <v>261</v>
      </c>
      <c r="L2258" t="s">
        <v>410</v>
      </c>
      <c r="M2258">
        <v>247.95</v>
      </c>
      <c r="N2258">
        <v>13.05</v>
      </c>
      <c r="O2258" t="s">
        <v>400</v>
      </c>
    </row>
    <row r="2259" spans="1:15" hidden="1" x14ac:dyDescent="0.35">
      <c r="A2259" t="s">
        <v>406</v>
      </c>
      <c r="B2259" t="s">
        <v>84</v>
      </c>
      <c r="C2259" t="s">
        <v>354</v>
      </c>
      <c r="D2259" t="s">
        <v>78</v>
      </c>
      <c r="E2259">
        <v>2021</v>
      </c>
      <c r="F2259">
        <v>34</v>
      </c>
      <c r="G2259" t="s">
        <v>302</v>
      </c>
      <c r="H2259" t="s">
        <v>81</v>
      </c>
      <c r="I2259">
        <v>70</v>
      </c>
      <c r="L2259" t="s">
        <v>410</v>
      </c>
      <c r="M2259">
        <v>66.5</v>
      </c>
      <c r="N2259">
        <v>3.5</v>
      </c>
      <c r="O2259" t="s">
        <v>400</v>
      </c>
    </row>
    <row r="2260" spans="1:15" hidden="1" x14ac:dyDescent="0.35">
      <c r="A2260" t="s">
        <v>406</v>
      </c>
      <c r="B2260" t="s">
        <v>84</v>
      </c>
      <c r="C2260" t="s">
        <v>354</v>
      </c>
      <c r="D2260" t="s">
        <v>78</v>
      </c>
      <c r="E2260">
        <v>2021</v>
      </c>
      <c r="F2260">
        <v>34</v>
      </c>
      <c r="G2260" t="s">
        <v>302</v>
      </c>
      <c r="H2260" t="s">
        <v>80</v>
      </c>
      <c r="I2260">
        <v>70</v>
      </c>
      <c r="L2260" t="s">
        <v>410</v>
      </c>
      <c r="M2260">
        <v>66.5</v>
      </c>
      <c r="N2260">
        <v>3.5</v>
      </c>
      <c r="O2260" t="s">
        <v>400</v>
      </c>
    </row>
    <row r="2261" spans="1:15" hidden="1" x14ac:dyDescent="0.35">
      <c r="A2261" t="s">
        <v>406</v>
      </c>
      <c r="B2261" t="s">
        <v>84</v>
      </c>
      <c r="C2261" t="s">
        <v>354</v>
      </c>
      <c r="D2261" t="s">
        <v>78</v>
      </c>
      <c r="E2261">
        <v>2021</v>
      </c>
      <c r="F2261">
        <v>34</v>
      </c>
      <c r="G2261" t="s">
        <v>302</v>
      </c>
      <c r="H2261" t="s">
        <v>80</v>
      </c>
      <c r="I2261">
        <v>5</v>
      </c>
      <c r="L2261" t="s">
        <v>410</v>
      </c>
      <c r="M2261">
        <v>4.75</v>
      </c>
      <c r="N2261">
        <v>0.25</v>
      </c>
      <c r="O2261" t="s">
        <v>400</v>
      </c>
    </row>
    <row r="2262" spans="1:15" hidden="1" x14ac:dyDescent="0.35">
      <c r="A2262" t="s">
        <v>406</v>
      </c>
      <c r="B2262" t="s">
        <v>84</v>
      </c>
      <c r="C2262" t="s">
        <v>354</v>
      </c>
      <c r="D2262" t="s">
        <v>78</v>
      </c>
      <c r="E2262">
        <v>2021</v>
      </c>
      <c r="F2262">
        <v>34</v>
      </c>
      <c r="G2262" t="s">
        <v>302</v>
      </c>
      <c r="H2262" t="s">
        <v>80</v>
      </c>
      <c r="I2262">
        <v>68</v>
      </c>
      <c r="L2262" t="s">
        <v>410</v>
      </c>
      <c r="M2262">
        <v>64.599999999999994</v>
      </c>
      <c r="N2262">
        <v>3.4</v>
      </c>
      <c r="O2262" t="s">
        <v>400</v>
      </c>
    </row>
    <row r="2263" spans="1:15" hidden="1" x14ac:dyDescent="0.35">
      <c r="A2263" t="s">
        <v>406</v>
      </c>
      <c r="B2263" t="s">
        <v>84</v>
      </c>
      <c r="C2263" t="s">
        <v>354</v>
      </c>
      <c r="D2263" t="s">
        <v>78</v>
      </c>
      <c r="E2263">
        <v>2021</v>
      </c>
      <c r="F2263">
        <v>34</v>
      </c>
      <c r="G2263" t="s">
        <v>302</v>
      </c>
      <c r="H2263" t="s">
        <v>80</v>
      </c>
      <c r="I2263">
        <v>3</v>
      </c>
      <c r="L2263" t="s">
        <v>410</v>
      </c>
      <c r="M2263">
        <v>2.85</v>
      </c>
      <c r="N2263">
        <v>0.15</v>
      </c>
      <c r="O2263" t="s">
        <v>400</v>
      </c>
    </row>
    <row r="2264" spans="1:15" hidden="1" x14ac:dyDescent="0.35">
      <c r="A2264" t="s">
        <v>406</v>
      </c>
      <c r="B2264" t="s">
        <v>84</v>
      </c>
      <c r="C2264" t="s">
        <v>354</v>
      </c>
      <c r="D2264" t="s">
        <v>78</v>
      </c>
      <c r="E2264">
        <v>2021</v>
      </c>
      <c r="F2264">
        <v>34</v>
      </c>
      <c r="G2264" t="s">
        <v>302</v>
      </c>
      <c r="H2264" t="s">
        <v>81</v>
      </c>
      <c r="I2264">
        <v>114</v>
      </c>
      <c r="L2264" t="s">
        <v>410</v>
      </c>
      <c r="M2264">
        <v>108.3</v>
      </c>
      <c r="N2264">
        <v>5.7</v>
      </c>
      <c r="O2264" t="s">
        <v>400</v>
      </c>
    </row>
    <row r="2265" spans="1:15" hidden="1" x14ac:dyDescent="0.35">
      <c r="A2265" t="s">
        <v>406</v>
      </c>
      <c r="B2265" t="s">
        <v>84</v>
      </c>
      <c r="C2265" t="s">
        <v>354</v>
      </c>
      <c r="D2265" t="s">
        <v>78</v>
      </c>
      <c r="E2265">
        <v>2021</v>
      </c>
      <c r="F2265">
        <v>34</v>
      </c>
      <c r="G2265" t="s">
        <v>302</v>
      </c>
      <c r="H2265" t="s">
        <v>81</v>
      </c>
      <c r="I2265">
        <v>31</v>
      </c>
      <c r="L2265" t="s">
        <v>410</v>
      </c>
      <c r="M2265">
        <v>29.45</v>
      </c>
      <c r="N2265">
        <v>1.55</v>
      </c>
      <c r="O2265" t="s">
        <v>400</v>
      </c>
    </row>
    <row r="2266" spans="1:15" hidden="1" x14ac:dyDescent="0.35">
      <c r="A2266" t="s">
        <v>406</v>
      </c>
      <c r="B2266" t="s">
        <v>84</v>
      </c>
      <c r="C2266" t="s">
        <v>351</v>
      </c>
      <c r="D2266" t="s">
        <v>78</v>
      </c>
      <c r="E2266">
        <v>2021</v>
      </c>
      <c r="F2266">
        <v>34</v>
      </c>
      <c r="G2266" t="s">
        <v>302</v>
      </c>
      <c r="H2266" t="s">
        <v>80</v>
      </c>
      <c r="I2266">
        <v>359</v>
      </c>
      <c r="L2266" t="s">
        <v>410</v>
      </c>
      <c r="M2266">
        <v>341.05</v>
      </c>
      <c r="N2266">
        <v>17.95</v>
      </c>
      <c r="O2266" t="s">
        <v>403</v>
      </c>
    </row>
    <row r="2267" spans="1:15" hidden="1" x14ac:dyDescent="0.35">
      <c r="A2267" t="s">
        <v>406</v>
      </c>
      <c r="B2267" t="s">
        <v>84</v>
      </c>
      <c r="C2267" t="s">
        <v>351</v>
      </c>
      <c r="D2267" t="s">
        <v>78</v>
      </c>
      <c r="E2267">
        <v>2021</v>
      </c>
      <c r="F2267">
        <v>34</v>
      </c>
      <c r="G2267" t="s">
        <v>302</v>
      </c>
      <c r="H2267" t="s">
        <v>80</v>
      </c>
      <c r="I2267">
        <v>364</v>
      </c>
      <c r="L2267" t="s">
        <v>410</v>
      </c>
      <c r="M2267">
        <v>345.8</v>
      </c>
      <c r="N2267">
        <v>18.2</v>
      </c>
      <c r="O2267" t="s">
        <v>403</v>
      </c>
    </row>
    <row r="2268" spans="1:15" hidden="1" x14ac:dyDescent="0.35">
      <c r="A2268" t="s">
        <v>406</v>
      </c>
      <c r="B2268" t="s">
        <v>84</v>
      </c>
      <c r="C2268" t="s">
        <v>351</v>
      </c>
      <c r="D2268" t="s">
        <v>78</v>
      </c>
      <c r="E2268">
        <v>2021</v>
      </c>
      <c r="F2268">
        <v>34</v>
      </c>
      <c r="G2268" t="s">
        <v>302</v>
      </c>
      <c r="H2268" t="s">
        <v>80</v>
      </c>
      <c r="I2268">
        <v>48</v>
      </c>
      <c r="L2268" t="s">
        <v>410</v>
      </c>
      <c r="M2268">
        <v>45.6</v>
      </c>
      <c r="N2268">
        <v>2.4</v>
      </c>
      <c r="O2268" t="s">
        <v>403</v>
      </c>
    </row>
    <row r="2269" spans="1:15" hidden="1" x14ac:dyDescent="0.35">
      <c r="A2269" t="s">
        <v>406</v>
      </c>
      <c r="B2269" t="s">
        <v>84</v>
      </c>
      <c r="C2269" t="s">
        <v>351</v>
      </c>
      <c r="D2269" t="s">
        <v>78</v>
      </c>
      <c r="E2269">
        <v>2021</v>
      </c>
      <c r="F2269">
        <v>34</v>
      </c>
      <c r="G2269" t="s">
        <v>302</v>
      </c>
      <c r="H2269" t="s">
        <v>80</v>
      </c>
      <c r="I2269">
        <v>157</v>
      </c>
      <c r="L2269" t="s">
        <v>410</v>
      </c>
      <c r="M2269">
        <v>149.15</v>
      </c>
      <c r="N2269">
        <v>7.85</v>
      </c>
      <c r="O2269" t="s">
        <v>403</v>
      </c>
    </row>
    <row r="2270" spans="1:15" hidden="1" x14ac:dyDescent="0.35">
      <c r="A2270" t="s">
        <v>406</v>
      </c>
      <c r="B2270" t="s">
        <v>84</v>
      </c>
      <c r="C2270" t="s">
        <v>351</v>
      </c>
      <c r="D2270" t="s">
        <v>78</v>
      </c>
      <c r="E2270">
        <v>2021</v>
      </c>
      <c r="F2270">
        <v>34</v>
      </c>
      <c r="G2270" t="s">
        <v>302</v>
      </c>
      <c r="H2270" t="s">
        <v>80</v>
      </c>
      <c r="I2270">
        <v>159</v>
      </c>
      <c r="L2270" t="s">
        <v>410</v>
      </c>
      <c r="M2270">
        <v>151.05000000000001</v>
      </c>
      <c r="N2270">
        <v>7.95</v>
      </c>
      <c r="O2270" t="s">
        <v>403</v>
      </c>
    </row>
    <row r="2271" spans="1:15" hidden="1" x14ac:dyDescent="0.35">
      <c r="A2271" t="s">
        <v>406</v>
      </c>
      <c r="B2271" t="s">
        <v>84</v>
      </c>
      <c r="C2271" t="s">
        <v>351</v>
      </c>
      <c r="D2271" t="s">
        <v>78</v>
      </c>
      <c r="E2271">
        <v>2021</v>
      </c>
      <c r="F2271">
        <v>34</v>
      </c>
      <c r="G2271" t="s">
        <v>302</v>
      </c>
      <c r="H2271" t="s">
        <v>80</v>
      </c>
      <c r="I2271">
        <v>21</v>
      </c>
      <c r="L2271" t="s">
        <v>410</v>
      </c>
      <c r="M2271">
        <v>19.95</v>
      </c>
      <c r="N2271">
        <v>1.05</v>
      </c>
      <c r="O2271" t="s">
        <v>403</v>
      </c>
    </row>
    <row r="2272" spans="1:15" hidden="1" x14ac:dyDescent="0.35">
      <c r="A2272" t="s">
        <v>406</v>
      </c>
      <c r="B2272" t="s">
        <v>84</v>
      </c>
      <c r="C2272" t="s">
        <v>338</v>
      </c>
      <c r="D2272" t="s">
        <v>78</v>
      </c>
      <c r="E2272">
        <v>2020</v>
      </c>
      <c r="F2272">
        <v>34</v>
      </c>
      <c r="G2272" t="s">
        <v>302</v>
      </c>
      <c r="H2272" t="s">
        <v>80</v>
      </c>
      <c r="I2272">
        <v>961</v>
      </c>
      <c r="L2272" t="s">
        <v>410</v>
      </c>
      <c r="M2272">
        <v>912.95</v>
      </c>
      <c r="N2272">
        <v>48.05</v>
      </c>
      <c r="O2272" t="s">
        <v>396</v>
      </c>
    </row>
    <row r="2273" spans="1:15" hidden="1" x14ac:dyDescent="0.35">
      <c r="A2273" t="s">
        <v>406</v>
      </c>
      <c r="B2273" t="s">
        <v>84</v>
      </c>
      <c r="C2273" t="s">
        <v>338</v>
      </c>
      <c r="D2273" t="s">
        <v>78</v>
      </c>
      <c r="E2273">
        <v>2020</v>
      </c>
      <c r="F2273">
        <v>34</v>
      </c>
      <c r="G2273" t="s">
        <v>302</v>
      </c>
      <c r="H2273" t="s">
        <v>80</v>
      </c>
      <c r="I2273">
        <v>102</v>
      </c>
      <c r="L2273" t="s">
        <v>410</v>
      </c>
      <c r="M2273">
        <v>96.9</v>
      </c>
      <c r="N2273">
        <v>5.0999999999999996</v>
      </c>
      <c r="O2273" t="s">
        <v>396</v>
      </c>
    </row>
    <row r="2274" spans="1:15" hidden="1" x14ac:dyDescent="0.35">
      <c r="A2274" t="s">
        <v>406</v>
      </c>
      <c r="B2274" t="s">
        <v>84</v>
      </c>
      <c r="C2274" t="s">
        <v>338</v>
      </c>
      <c r="D2274" t="s">
        <v>78</v>
      </c>
      <c r="E2274">
        <v>2020</v>
      </c>
      <c r="F2274">
        <v>34</v>
      </c>
      <c r="G2274" t="s">
        <v>302</v>
      </c>
      <c r="H2274" t="s">
        <v>80</v>
      </c>
      <c r="I2274">
        <v>1180</v>
      </c>
      <c r="L2274" t="s">
        <v>410</v>
      </c>
      <c r="M2274">
        <v>1121</v>
      </c>
      <c r="N2274">
        <v>59</v>
      </c>
      <c r="O2274" t="s">
        <v>396</v>
      </c>
    </row>
    <row r="2275" spans="1:15" hidden="1" x14ac:dyDescent="0.35">
      <c r="A2275" t="s">
        <v>406</v>
      </c>
      <c r="B2275" t="s">
        <v>84</v>
      </c>
      <c r="C2275" t="s">
        <v>338</v>
      </c>
      <c r="D2275" t="s">
        <v>78</v>
      </c>
      <c r="E2275">
        <v>2020</v>
      </c>
      <c r="F2275">
        <v>34</v>
      </c>
      <c r="G2275" t="s">
        <v>302</v>
      </c>
      <c r="H2275" t="s">
        <v>80</v>
      </c>
      <c r="I2275">
        <v>27</v>
      </c>
      <c r="L2275" t="s">
        <v>410</v>
      </c>
      <c r="M2275">
        <v>25.65</v>
      </c>
      <c r="N2275">
        <v>1.35</v>
      </c>
      <c r="O2275" t="s">
        <v>396</v>
      </c>
    </row>
    <row r="2276" spans="1:15" hidden="1" x14ac:dyDescent="0.35">
      <c r="A2276" t="s">
        <v>406</v>
      </c>
      <c r="B2276" t="s">
        <v>84</v>
      </c>
      <c r="C2276" t="s">
        <v>338</v>
      </c>
      <c r="D2276" t="s">
        <v>78</v>
      </c>
      <c r="E2276">
        <v>2020</v>
      </c>
      <c r="F2276">
        <v>34</v>
      </c>
      <c r="G2276" t="s">
        <v>302</v>
      </c>
      <c r="H2276" t="s">
        <v>80</v>
      </c>
      <c r="I2276">
        <v>961</v>
      </c>
      <c r="L2276" t="s">
        <v>410</v>
      </c>
      <c r="M2276">
        <v>912.95</v>
      </c>
      <c r="N2276">
        <v>48.05</v>
      </c>
      <c r="O2276" t="s">
        <v>396</v>
      </c>
    </row>
    <row r="2277" spans="1:15" hidden="1" x14ac:dyDescent="0.35">
      <c r="A2277" t="s">
        <v>406</v>
      </c>
      <c r="B2277" t="s">
        <v>84</v>
      </c>
      <c r="C2277" t="s">
        <v>338</v>
      </c>
      <c r="D2277" t="s">
        <v>78</v>
      </c>
      <c r="E2277">
        <v>2020</v>
      </c>
      <c r="F2277">
        <v>34</v>
      </c>
      <c r="G2277" t="s">
        <v>302</v>
      </c>
      <c r="H2277" t="s">
        <v>80</v>
      </c>
      <c r="I2277">
        <v>102</v>
      </c>
      <c r="L2277" t="s">
        <v>410</v>
      </c>
      <c r="M2277">
        <v>96.9</v>
      </c>
      <c r="N2277">
        <v>5.0999999999999996</v>
      </c>
      <c r="O2277" t="s">
        <v>396</v>
      </c>
    </row>
    <row r="2278" spans="1:15" hidden="1" x14ac:dyDescent="0.35">
      <c r="A2278" t="s">
        <v>406</v>
      </c>
      <c r="B2278" t="s">
        <v>84</v>
      </c>
      <c r="C2278" t="s">
        <v>338</v>
      </c>
      <c r="D2278" t="s">
        <v>78</v>
      </c>
      <c r="E2278">
        <v>2020</v>
      </c>
      <c r="F2278">
        <v>34</v>
      </c>
      <c r="G2278" t="s">
        <v>302</v>
      </c>
      <c r="H2278" t="s">
        <v>80</v>
      </c>
      <c r="I2278">
        <v>1180</v>
      </c>
      <c r="L2278" t="s">
        <v>410</v>
      </c>
      <c r="M2278">
        <v>1121</v>
      </c>
      <c r="N2278">
        <v>59</v>
      </c>
      <c r="O2278" t="s">
        <v>396</v>
      </c>
    </row>
    <row r="2279" spans="1:15" hidden="1" x14ac:dyDescent="0.35">
      <c r="A2279" t="s">
        <v>406</v>
      </c>
      <c r="B2279" t="s">
        <v>84</v>
      </c>
      <c r="C2279" t="s">
        <v>338</v>
      </c>
      <c r="D2279" t="s">
        <v>78</v>
      </c>
      <c r="E2279">
        <v>2020</v>
      </c>
      <c r="F2279">
        <v>34</v>
      </c>
      <c r="G2279" t="s">
        <v>302</v>
      </c>
      <c r="H2279" t="s">
        <v>80</v>
      </c>
      <c r="I2279">
        <v>27</v>
      </c>
      <c r="L2279" t="s">
        <v>410</v>
      </c>
      <c r="M2279">
        <v>25.65</v>
      </c>
      <c r="N2279">
        <v>1.35</v>
      </c>
      <c r="O2279" t="s">
        <v>396</v>
      </c>
    </row>
    <row r="2280" spans="1:15" hidden="1" x14ac:dyDescent="0.35">
      <c r="A2280" t="s">
        <v>406</v>
      </c>
      <c r="B2280" t="s">
        <v>84</v>
      </c>
      <c r="C2280" t="s">
        <v>338</v>
      </c>
      <c r="D2280" t="s">
        <v>78</v>
      </c>
      <c r="E2280">
        <v>2021</v>
      </c>
      <c r="F2280">
        <v>34</v>
      </c>
      <c r="G2280" t="s">
        <v>302</v>
      </c>
      <c r="H2280" t="s">
        <v>80</v>
      </c>
      <c r="I2280">
        <v>981</v>
      </c>
      <c r="L2280" t="s">
        <v>410</v>
      </c>
      <c r="M2280">
        <v>931.95</v>
      </c>
      <c r="N2280">
        <v>49.05</v>
      </c>
      <c r="O2280" t="s">
        <v>396</v>
      </c>
    </row>
    <row r="2281" spans="1:15" hidden="1" x14ac:dyDescent="0.35">
      <c r="A2281" t="s">
        <v>406</v>
      </c>
      <c r="B2281" t="s">
        <v>84</v>
      </c>
      <c r="C2281" t="s">
        <v>338</v>
      </c>
      <c r="D2281" t="s">
        <v>78</v>
      </c>
      <c r="E2281">
        <v>2021</v>
      </c>
      <c r="F2281">
        <v>34</v>
      </c>
      <c r="G2281" t="s">
        <v>302</v>
      </c>
      <c r="H2281" t="s">
        <v>80</v>
      </c>
      <c r="I2281">
        <v>141</v>
      </c>
      <c r="L2281" t="s">
        <v>410</v>
      </c>
      <c r="M2281">
        <v>133.94999999999999</v>
      </c>
      <c r="N2281">
        <v>7.05</v>
      </c>
      <c r="O2281" t="s">
        <v>396</v>
      </c>
    </row>
    <row r="2282" spans="1:15" hidden="1" x14ac:dyDescent="0.35">
      <c r="A2282" t="s">
        <v>406</v>
      </c>
      <c r="B2282" t="s">
        <v>84</v>
      </c>
      <c r="C2282" t="s">
        <v>338</v>
      </c>
      <c r="D2282" t="s">
        <v>78</v>
      </c>
      <c r="E2282">
        <v>2021</v>
      </c>
      <c r="F2282">
        <v>34</v>
      </c>
      <c r="G2282" t="s">
        <v>302</v>
      </c>
      <c r="H2282" t="s">
        <v>80</v>
      </c>
      <c r="I2282">
        <v>1012</v>
      </c>
      <c r="L2282" t="s">
        <v>410</v>
      </c>
      <c r="M2282">
        <v>961.4</v>
      </c>
      <c r="N2282">
        <v>50.6</v>
      </c>
      <c r="O2282" t="s">
        <v>396</v>
      </c>
    </row>
    <row r="2283" spans="1:15" hidden="1" x14ac:dyDescent="0.35">
      <c r="A2283" t="s">
        <v>406</v>
      </c>
      <c r="B2283" t="s">
        <v>84</v>
      </c>
      <c r="C2283" t="s">
        <v>338</v>
      </c>
      <c r="D2283" t="s">
        <v>78</v>
      </c>
      <c r="E2283">
        <v>2021</v>
      </c>
      <c r="F2283">
        <v>34</v>
      </c>
      <c r="G2283" t="s">
        <v>302</v>
      </c>
      <c r="H2283" t="s">
        <v>80</v>
      </c>
      <c r="I2283">
        <v>25</v>
      </c>
      <c r="L2283" t="s">
        <v>410</v>
      </c>
      <c r="M2283">
        <v>23.75</v>
      </c>
      <c r="N2283">
        <v>1.25</v>
      </c>
      <c r="O2283" t="s">
        <v>396</v>
      </c>
    </row>
    <row r="2284" spans="1:15" hidden="1" x14ac:dyDescent="0.35">
      <c r="A2284" t="s">
        <v>406</v>
      </c>
      <c r="B2284" t="s">
        <v>84</v>
      </c>
      <c r="C2284" t="s">
        <v>338</v>
      </c>
      <c r="D2284" t="s">
        <v>78</v>
      </c>
      <c r="E2284">
        <v>2021</v>
      </c>
      <c r="F2284">
        <v>34</v>
      </c>
      <c r="G2284" t="s">
        <v>302</v>
      </c>
      <c r="H2284" t="s">
        <v>80</v>
      </c>
      <c r="I2284">
        <v>429</v>
      </c>
      <c r="L2284" t="s">
        <v>410</v>
      </c>
      <c r="M2284">
        <v>407.55</v>
      </c>
      <c r="N2284">
        <v>21.45</v>
      </c>
      <c r="O2284" t="s">
        <v>396</v>
      </c>
    </row>
    <row r="2285" spans="1:15" hidden="1" x14ac:dyDescent="0.35">
      <c r="A2285" t="s">
        <v>406</v>
      </c>
      <c r="B2285" t="s">
        <v>84</v>
      </c>
      <c r="C2285" t="s">
        <v>338</v>
      </c>
      <c r="D2285" t="s">
        <v>78</v>
      </c>
      <c r="E2285">
        <v>2021</v>
      </c>
      <c r="F2285">
        <v>34</v>
      </c>
      <c r="G2285" t="s">
        <v>302</v>
      </c>
      <c r="H2285" t="s">
        <v>80</v>
      </c>
      <c r="I2285">
        <v>62</v>
      </c>
      <c r="L2285" t="s">
        <v>410</v>
      </c>
      <c r="M2285">
        <v>58.9</v>
      </c>
      <c r="N2285">
        <v>3.1</v>
      </c>
      <c r="O2285" t="s">
        <v>396</v>
      </c>
    </row>
    <row r="2286" spans="1:15" hidden="1" x14ac:dyDescent="0.35">
      <c r="A2286" t="s">
        <v>406</v>
      </c>
      <c r="B2286" t="s">
        <v>84</v>
      </c>
      <c r="C2286" t="s">
        <v>338</v>
      </c>
      <c r="D2286" t="s">
        <v>78</v>
      </c>
      <c r="E2286">
        <v>2021</v>
      </c>
      <c r="F2286">
        <v>34</v>
      </c>
      <c r="G2286" t="s">
        <v>302</v>
      </c>
      <c r="H2286" t="s">
        <v>80</v>
      </c>
      <c r="I2286">
        <v>443</v>
      </c>
      <c r="L2286" t="s">
        <v>410</v>
      </c>
      <c r="M2286">
        <v>420.85</v>
      </c>
      <c r="N2286">
        <v>22.15</v>
      </c>
      <c r="O2286" t="s">
        <v>396</v>
      </c>
    </row>
    <row r="2287" spans="1:15" hidden="1" x14ac:dyDescent="0.35">
      <c r="A2287" t="s">
        <v>406</v>
      </c>
      <c r="B2287" t="s">
        <v>84</v>
      </c>
      <c r="C2287" t="s">
        <v>338</v>
      </c>
      <c r="D2287" t="s">
        <v>78</v>
      </c>
      <c r="E2287">
        <v>2021</v>
      </c>
      <c r="F2287">
        <v>34</v>
      </c>
      <c r="G2287" t="s">
        <v>302</v>
      </c>
      <c r="H2287" t="s">
        <v>80</v>
      </c>
      <c r="I2287">
        <v>11</v>
      </c>
      <c r="L2287" t="s">
        <v>410</v>
      </c>
      <c r="M2287">
        <v>10.45</v>
      </c>
      <c r="N2287">
        <v>0.55000000000000004</v>
      </c>
      <c r="O2287" t="s">
        <v>396</v>
      </c>
    </row>
    <row r="2288" spans="1:15" hidden="1" x14ac:dyDescent="0.35">
      <c r="A2288" t="s">
        <v>406</v>
      </c>
      <c r="B2288" t="s">
        <v>84</v>
      </c>
      <c r="C2288" t="s">
        <v>334</v>
      </c>
      <c r="D2288" t="s">
        <v>78</v>
      </c>
      <c r="E2288">
        <v>2020</v>
      </c>
      <c r="F2288">
        <v>34</v>
      </c>
      <c r="G2288" t="s">
        <v>302</v>
      </c>
      <c r="H2288" t="s">
        <v>80</v>
      </c>
      <c r="I2288">
        <v>596</v>
      </c>
      <c r="L2288" t="s">
        <v>410</v>
      </c>
      <c r="M2288">
        <v>566.20000000000005</v>
      </c>
      <c r="N2288">
        <v>29.8</v>
      </c>
      <c r="O2288" t="s">
        <v>391</v>
      </c>
    </row>
    <row r="2289" spans="1:15" hidden="1" x14ac:dyDescent="0.35">
      <c r="A2289" t="s">
        <v>406</v>
      </c>
      <c r="B2289" t="s">
        <v>84</v>
      </c>
      <c r="C2289" t="s">
        <v>334</v>
      </c>
      <c r="D2289" t="s">
        <v>78</v>
      </c>
      <c r="E2289">
        <v>2020</v>
      </c>
      <c r="F2289">
        <v>34</v>
      </c>
      <c r="G2289" t="s">
        <v>302</v>
      </c>
      <c r="H2289" t="s">
        <v>80</v>
      </c>
      <c r="I2289">
        <v>47</v>
      </c>
      <c r="L2289" t="s">
        <v>410</v>
      </c>
      <c r="M2289">
        <v>44.65</v>
      </c>
      <c r="N2289">
        <v>2.35</v>
      </c>
      <c r="O2289" t="s">
        <v>391</v>
      </c>
    </row>
    <row r="2290" spans="1:15" hidden="1" x14ac:dyDescent="0.35">
      <c r="A2290" t="s">
        <v>406</v>
      </c>
      <c r="B2290" t="s">
        <v>84</v>
      </c>
      <c r="C2290" t="s">
        <v>334</v>
      </c>
      <c r="D2290" t="s">
        <v>78</v>
      </c>
      <c r="E2290">
        <v>2020</v>
      </c>
      <c r="F2290">
        <v>34</v>
      </c>
      <c r="G2290" t="s">
        <v>302</v>
      </c>
      <c r="H2290" t="s">
        <v>80</v>
      </c>
      <c r="I2290">
        <v>1050</v>
      </c>
      <c r="L2290" t="s">
        <v>410</v>
      </c>
      <c r="M2290">
        <v>997.5</v>
      </c>
      <c r="N2290">
        <v>52.5</v>
      </c>
      <c r="O2290" t="s">
        <v>391</v>
      </c>
    </row>
    <row r="2291" spans="1:15" hidden="1" x14ac:dyDescent="0.35">
      <c r="A2291" t="s">
        <v>406</v>
      </c>
      <c r="B2291" t="s">
        <v>84</v>
      </c>
      <c r="C2291" t="s">
        <v>334</v>
      </c>
      <c r="D2291" t="s">
        <v>78</v>
      </c>
      <c r="E2291">
        <v>2020</v>
      </c>
      <c r="F2291">
        <v>34</v>
      </c>
      <c r="G2291" t="s">
        <v>302</v>
      </c>
      <c r="H2291" t="s">
        <v>80</v>
      </c>
      <c r="I2291">
        <v>54</v>
      </c>
      <c r="L2291" t="s">
        <v>410</v>
      </c>
      <c r="M2291">
        <v>51.3</v>
      </c>
      <c r="N2291">
        <v>2.7</v>
      </c>
      <c r="O2291" t="s">
        <v>391</v>
      </c>
    </row>
    <row r="2292" spans="1:15" hidden="1" x14ac:dyDescent="0.35">
      <c r="A2292" t="s">
        <v>406</v>
      </c>
      <c r="B2292" t="s">
        <v>84</v>
      </c>
      <c r="C2292" t="s">
        <v>334</v>
      </c>
      <c r="D2292" t="s">
        <v>78</v>
      </c>
      <c r="E2292">
        <v>2020</v>
      </c>
      <c r="F2292">
        <v>34</v>
      </c>
      <c r="G2292" t="s">
        <v>302</v>
      </c>
      <c r="H2292" t="s">
        <v>81</v>
      </c>
      <c r="I2292">
        <v>165</v>
      </c>
      <c r="L2292" t="s">
        <v>410</v>
      </c>
      <c r="M2292">
        <v>156.75</v>
      </c>
      <c r="N2292">
        <v>8.25</v>
      </c>
      <c r="O2292" t="s">
        <v>391</v>
      </c>
    </row>
    <row r="2293" spans="1:15" hidden="1" x14ac:dyDescent="0.35">
      <c r="A2293" t="s">
        <v>406</v>
      </c>
      <c r="B2293" t="s">
        <v>84</v>
      </c>
      <c r="C2293" t="s">
        <v>334</v>
      </c>
      <c r="D2293" t="s">
        <v>78</v>
      </c>
      <c r="E2293">
        <v>2020</v>
      </c>
      <c r="F2293">
        <v>34</v>
      </c>
      <c r="G2293" t="s">
        <v>302</v>
      </c>
      <c r="H2293" t="s">
        <v>81</v>
      </c>
      <c r="I2293">
        <v>62</v>
      </c>
      <c r="L2293" t="s">
        <v>410</v>
      </c>
      <c r="M2293">
        <v>58.9</v>
      </c>
      <c r="N2293">
        <v>3.1</v>
      </c>
      <c r="O2293" t="s">
        <v>391</v>
      </c>
    </row>
    <row r="2294" spans="1:15" hidden="1" x14ac:dyDescent="0.35">
      <c r="A2294" t="s">
        <v>406</v>
      </c>
      <c r="B2294" t="s">
        <v>84</v>
      </c>
      <c r="C2294" t="s">
        <v>334</v>
      </c>
      <c r="D2294" t="s">
        <v>78</v>
      </c>
      <c r="E2294">
        <v>2020</v>
      </c>
      <c r="F2294">
        <v>34</v>
      </c>
      <c r="G2294" t="s">
        <v>302</v>
      </c>
      <c r="H2294" t="s">
        <v>80</v>
      </c>
      <c r="I2294">
        <v>596</v>
      </c>
      <c r="L2294" t="s">
        <v>410</v>
      </c>
      <c r="M2294">
        <v>566.20000000000005</v>
      </c>
      <c r="N2294">
        <v>29.8</v>
      </c>
      <c r="O2294" t="s">
        <v>391</v>
      </c>
    </row>
    <row r="2295" spans="1:15" hidden="1" x14ac:dyDescent="0.35">
      <c r="A2295" t="s">
        <v>406</v>
      </c>
      <c r="B2295" t="s">
        <v>84</v>
      </c>
      <c r="C2295" t="s">
        <v>334</v>
      </c>
      <c r="D2295" t="s">
        <v>78</v>
      </c>
      <c r="E2295">
        <v>2020</v>
      </c>
      <c r="F2295">
        <v>34</v>
      </c>
      <c r="G2295" t="s">
        <v>302</v>
      </c>
      <c r="H2295" t="s">
        <v>80</v>
      </c>
      <c r="I2295">
        <v>47</v>
      </c>
      <c r="L2295" t="s">
        <v>410</v>
      </c>
      <c r="M2295">
        <v>44.65</v>
      </c>
      <c r="N2295">
        <v>2.35</v>
      </c>
      <c r="O2295" t="s">
        <v>391</v>
      </c>
    </row>
    <row r="2296" spans="1:15" hidden="1" x14ac:dyDescent="0.35">
      <c r="A2296" t="s">
        <v>406</v>
      </c>
      <c r="B2296" t="s">
        <v>84</v>
      </c>
      <c r="C2296" t="s">
        <v>334</v>
      </c>
      <c r="D2296" t="s">
        <v>78</v>
      </c>
      <c r="E2296">
        <v>2020</v>
      </c>
      <c r="F2296">
        <v>34</v>
      </c>
      <c r="G2296" t="s">
        <v>302</v>
      </c>
      <c r="H2296" t="s">
        <v>80</v>
      </c>
      <c r="I2296">
        <v>1050</v>
      </c>
      <c r="L2296" t="s">
        <v>410</v>
      </c>
      <c r="M2296">
        <v>997.5</v>
      </c>
      <c r="N2296">
        <v>52.5</v>
      </c>
      <c r="O2296" t="s">
        <v>391</v>
      </c>
    </row>
    <row r="2297" spans="1:15" hidden="1" x14ac:dyDescent="0.35">
      <c r="A2297" t="s">
        <v>406</v>
      </c>
      <c r="B2297" t="s">
        <v>84</v>
      </c>
      <c r="C2297" t="s">
        <v>334</v>
      </c>
      <c r="D2297" t="s">
        <v>78</v>
      </c>
      <c r="E2297">
        <v>2020</v>
      </c>
      <c r="F2297">
        <v>34</v>
      </c>
      <c r="G2297" t="s">
        <v>302</v>
      </c>
      <c r="H2297" t="s">
        <v>80</v>
      </c>
      <c r="I2297">
        <v>54</v>
      </c>
      <c r="L2297" t="s">
        <v>410</v>
      </c>
      <c r="M2297">
        <v>51.3</v>
      </c>
      <c r="N2297">
        <v>2.7</v>
      </c>
      <c r="O2297" t="s">
        <v>391</v>
      </c>
    </row>
    <row r="2298" spans="1:15" hidden="1" x14ac:dyDescent="0.35">
      <c r="A2298" t="s">
        <v>406</v>
      </c>
      <c r="B2298" t="s">
        <v>84</v>
      </c>
      <c r="C2298" t="s">
        <v>334</v>
      </c>
      <c r="D2298" t="s">
        <v>78</v>
      </c>
      <c r="E2298">
        <v>2020</v>
      </c>
      <c r="F2298">
        <v>34</v>
      </c>
      <c r="G2298" t="s">
        <v>302</v>
      </c>
      <c r="H2298" t="s">
        <v>81</v>
      </c>
      <c r="I2298">
        <v>165</v>
      </c>
      <c r="L2298" t="s">
        <v>410</v>
      </c>
      <c r="M2298">
        <v>156.75</v>
      </c>
      <c r="N2298">
        <v>8.25</v>
      </c>
      <c r="O2298" t="s">
        <v>391</v>
      </c>
    </row>
    <row r="2299" spans="1:15" hidden="1" x14ac:dyDescent="0.35">
      <c r="A2299" t="s">
        <v>406</v>
      </c>
      <c r="B2299" t="s">
        <v>84</v>
      </c>
      <c r="C2299" t="s">
        <v>334</v>
      </c>
      <c r="D2299" t="s">
        <v>78</v>
      </c>
      <c r="E2299">
        <v>2020</v>
      </c>
      <c r="F2299">
        <v>34</v>
      </c>
      <c r="G2299" t="s">
        <v>302</v>
      </c>
      <c r="H2299" t="s">
        <v>81</v>
      </c>
      <c r="I2299">
        <v>62</v>
      </c>
      <c r="L2299" t="s">
        <v>410</v>
      </c>
      <c r="M2299">
        <v>58.9</v>
      </c>
      <c r="N2299">
        <v>3.1</v>
      </c>
      <c r="O2299" t="s">
        <v>391</v>
      </c>
    </row>
    <row r="2300" spans="1:15" hidden="1" x14ac:dyDescent="0.35">
      <c r="A2300" t="s">
        <v>406</v>
      </c>
      <c r="B2300" t="s">
        <v>84</v>
      </c>
      <c r="C2300" t="s">
        <v>334</v>
      </c>
      <c r="D2300" t="s">
        <v>78</v>
      </c>
      <c r="E2300">
        <v>2021</v>
      </c>
      <c r="F2300">
        <v>79</v>
      </c>
      <c r="G2300" t="s">
        <v>312</v>
      </c>
      <c r="H2300" t="s">
        <v>80</v>
      </c>
      <c r="I2300">
        <v>5</v>
      </c>
      <c r="L2300" t="s">
        <v>410</v>
      </c>
      <c r="O2300" t="s">
        <v>391</v>
      </c>
    </row>
    <row r="2301" spans="1:15" hidden="1" x14ac:dyDescent="0.35">
      <c r="A2301" t="s">
        <v>406</v>
      </c>
      <c r="B2301" t="s">
        <v>84</v>
      </c>
      <c r="C2301" t="s">
        <v>334</v>
      </c>
      <c r="D2301" t="s">
        <v>78</v>
      </c>
      <c r="E2301">
        <v>2021</v>
      </c>
      <c r="F2301">
        <v>79</v>
      </c>
      <c r="G2301" t="s">
        <v>312</v>
      </c>
      <c r="H2301" t="s">
        <v>80</v>
      </c>
      <c r="I2301">
        <v>8</v>
      </c>
      <c r="L2301" t="s">
        <v>410</v>
      </c>
      <c r="O2301" t="s">
        <v>391</v>
      </c>
    </row>
    <row r="2302" spans="1:15" hidden="1" x14ac:dyDescent="0.35">
      <c r="A2302" t="s">
        <v>406</v>
      </c>
      <c r="B2302" t="s">
        <v>84</v>
      </c>
      <c r="C2302" t="s">
        <v>334</v>
      </c>
      <c r="D2302" t="s">
        <v>78</v>
      </c>
      <c r="E2302">
        <v>2021</v>
      </c>
      <c r="F2302">
        <v>34</v>
      </c>
      <c r="G2302" t="s">
        <v>302</v>
      </c>
      <c r="H2302" t="s">
        <v>80</v>
      </c>
      <c r="I2302">
        <v>813</v>
      </c>
      <c r="L2302" t="s">
        <v>410</v>
      </c>
      <c r="M2302">
        <v>772.35</v>
      </c>
      <c r="N2302">
        <v>40.65</v>
      </c>
      <c r="O2302" t="s">
        <v>391</v>
      </c>
    </row>
    <row r="2303" spans="1:15" hidden="1" x14ac:dyDescent="0.35">
      <c r="A2303" t="s">
        <v>406</v>
      </c>
      <c r="B2303" t="s">
        <v>84</v>
      </c>
      <c r="C2303" t="s">
        <v>334</v>
      </c>
      <c r="D2303" t="s">
        <v>78</v>
      </c>
      <c r="E2303">
        <v>2021</v>
      </c>
      <c r="F2303">
        <v>34</v>
      </c>
      <c r="G2303" t="s">
        <v>302</v>
      </c>
      <c r="H2303" t="s">
        <v>80</v>
      </c>
      <c r="I2303">
        <v>58</v>
      </c>
      <c r="L2303" t="s">
        <v>410</v>
      </c>
      <c r="M2303">
        <v>55.1</v>
      </c>
      <c r="N2303">
        <v>2.9</v>
      </c>
      <c r="O2303" t="s">
        <v>391</v>
      </c>
    </row>
    <row r="2304" spans="1:15" hidden="1" x14ac:dyDescent="0.35">
      <c r="A2304" t="s">
        <v>406</v>
      </c>
      <c r="B2304" t="s">
        <v>84</v>
      </c>
      <c r="C2304" t="s">
        <v>334</v>
      </c>
      <c r="D2304" t="s">
        <v>78</v>
      </c>
      <c r="E2304">
        <v>2021</v>
      </c>
      <c r="F2304">
        <v>34</v>
      </c>
      <c r="G2304" t="s">
        <v>302</v>
      </c>
      <c r="H2304" t="s">
        <v>80</v>
      </c>
      <c r="I2304">
        <v>1376</v>
      </c>
      <c r="L2304" t="s">
        <v>410</v>
      </c>
      <c r="M2304">
        <v>1307.2</v>
      </c>
      <c r="N2304">
        <v>68.8</v>
      </c>
      <c r="O2304" t="s">
        <v>391</v>
      </c>
    </row>
    <row r="2305" spans="1:15" hidden="1" x14ac:dyDescent="0.35">
      <c r="A2305" t="s">
        <v>406</v>
      </c>
      <c r="B2305" t="s">
        <v>84</v>
      </c>
      <c r="C2305" t="s">
        <v>334</v>
      </c>
      <c r="D2305" t="s">
        <v>78</v>
      </c>
      <c r="E2305">
        <v>2021</v>
      </c>
      <c r="F2305">
        <v>34</v>
      </c>
      <c r="G2305" t="s">
        <v>302</v>
      </c>
      <c r="H2305" t="s">
        <v>80</v>
      </c>
      <c r="I2305">
        <v>110</v>
      </c>
      <c r="L2305" t="s">
        <v>410</v>
      </c>
      <c r="M2305">
        <v>104.5</v>
      </c>
      <c r="N2305">
        <v>5.5</v>
      </c>
      <c r="O2305" t="s">
        <v>391</v>
      </c>
    </row>
    <row r="2306" spans="1:15" hidden="1" x14ac:dyDescent="0.35">
      <c r="A2306" t="s">
        <v>406</v>
      </c>
      <c r="B2306" t="s">
        <v>84</v>
      </c>
      <c r="C2306" t="s">
        <v>334</v>
      </c>
      <c r="D2306" t="s">
        <v>78</v>
      </c>
      <c r="E2306">
        <v>2021</v>
      </c>
      <c r="F2306">
        <v>34</v>
      </c>
      <c r="G2306" t="s">
        <v>302</v>
      </c>
      <c r="H2306" t="s">
        <v>80</v>
      </c>
      <c r="I2306">
        <v>356</v>
      </c>
      <c r="L2306" t="s">
        <v>410</v>
      </c>
      <c r="M2306">
        <v>338.2</v>
      </c>
      <c r="N2306">
        <v>17.8</v>
      </c>
      <c r="O2306" t="s">
        <v>391</v>
      </c>
    </row>
    <row r="2307" spans="1:15" hidden="1" x14ac:dyDescent="0.35">
      <c r="A2307" t="s">
        <v>406</v>
      </c>
      <c r="B2307" t="s">
        <v>84</v>
      </c>
      <c r="C2307" t="s">
        <v>334</v>
      </c>
      <c r="D2307" t="s">
        <v>78</v>
      </c>
      <c r="E2307">
        <v>2021</v>
      </c>
      <c r="F2307">
        <v>34</v>
      </c>
      <c r="G2307" t="s">
        <v>302</v>
      </c>
      <c r="H2307" t="s">
        <v>80</v>
      </c>
      <c r="I2307">
        <v>25</v>
      </c>
      <c r="L2307" t="s">
        <v>410</v>
      </c>
      <c r="M2307">
        <v>23.75</v>
      </c>
      <c r="N2307">
        <v>1.25</v>
      </c>
      <c r="O2307" t="s">
        <v>391</v>
      </c>
    </row>
    <row r="2308" spans="1:15" hidden="1" x14ac:dyDescent="0.35">
      <c r="A2308" t="s">
        <v>406</v>
      </c>
      <c r="B2308" t="s">
        <v>84</v>
      </c>
      <c r="C2308" t="s">
        <v>334</v>
      </c>
      <c r="D2308" t="s">
        <v>78</v>
      </c>
      <c r="E2308">
        <v>2021</v>
      </c>
      <c r="F2308">
        <v>34</v>
      </c>
      <c r="G2308" t="s">
        <v>302</v>
      </c>
      <c r="H2308" t="s">
        <v>80</v>
      </c>
      <c r="I2308">
        <v>602</v>
      </c>
      <c r="L2308" t="s">
        <v>410</v>
      </c>
      <c r="M2308">
        <v>571.9</v>
      </c>
      <c r="N2308">
        <v>30.1</v>
      </c>
      <c r="O2308" t="s">
        <v>391</v>
      </c>
    </row>
    <row r="2309" spans="1:15" hidden="1" x14ac:dyDescent="0.35">
      <c r="A2309" t="s">
        <v>406</v>
      </c>
      <c r="B2309" t="s">
        <v>84</v>
      </c>
      <c r="C2309" t="s">
        <v>334</v>
      </c>
      <c r="D2309" t="s">
        <v>78</v>
      </c>
      <c r="E2309">
        <v>2021</v>
      </c>
      <c r="F2309">
        <v>34</v>
      </c>
      <c r="G2309" t="s">
        <v>302</v>
      </c>
      <c r="H2309" t="s">
        <v>80</v>
      </c>
      <c r="I2309">
        <v>48</v>
      </c>
      <c r="L2309" t="s">
        <v>410</v>
      </c>
      <c r="M2309">
        <v>45.6</v>
      </c>
      <c r="N2309">
        <v>2.4</v>
      </c>
      <c r="O2309" t="s">
        <v>391</v>
      </c>
    </row>
    <row r="2310" spans="1:15" hidden="1" x14ac:dyDescent="0.35">
      <c r="A2310" t="s">
        <v>406</v>
      </c>
      <c r="B2310" t="s">
        <v>84</v>
      </c>
      <c r="C2310" t="s">
        <v>372</v>
      </c>
      <c r="D2310" t="s">
        <v>78</v>
      </c>
      <c r="E2310">
        <v>2021</v>
      </c>
      <c r="F2310">
        <v>79</v>
      </c>
      <c r="G2310" t="s">
        <v>312</v>
      </c>
      <c r="H2310" t="s">
        <v>80</v>
      </c>
      <c r="I2310">
        <v>199</v>
      </c>
      <c r="L2310" t="s">
        <v>410</v>
      </c>
      <c r="O2310" t="s">
        <v>401</v>
      </c>
    </row>
    <row r="2311" spans="1:15" hidden="1" x14ac:dyDescent="0.35">
      <c r="A2311" t="s">
        <v>406</v>
      </c>
      <c r="B2311" t="s">
        <v>84</v>
      </c>
      <c r="C2311" t="s">
        <v>372</v>
      </c>
      <c r="D2311" t="s">
        <v>78</v>
      </c>
      <c r="E2311">
        <v>2021</v>
      </c>
      <c r="F2311">
        <v>79</v>
      </c>
      <c r="G2311" t="s">
        <v>312</v>
      </c>
      <c r="H2311" t="s">
        <v>80</v>
      </c>
      <c r="I2311">
        <v>11</v>
      </c>
      <c r="L2311" t="s">
        <v>410</v>
      </c>
      <c r="O2311" t="s">
        <v>401</v>
      </c>
    </row>
    <row r="2312" spans="1:15" hidden="1" x14ac:dyDescent="0.35">
      <c r="A2312" t="s">
        <v>406</v>
      </c>
      <c r="B2312" t="s">
        <v>84</v>
      </c>
      <c r="C2312" t="s">
        <v>372</v>
      </c>
      <c r="D2312" t="s">
        <v>78</v>
      </c>
      <c r="E2312">
        <v>2021</v>
      </c>
      <c r="F2312">
        <v>79</v>
      </c>
      <c r="G2312" t="s">
        <v>312</v>
      </c>
      <c r="H2312" t="s">
        <v>80</v>
      </c>
      <c r="I2312">
        <v>192</v>
      </c>
      <c r="L2312" t="s">
        <v>410</v>
      </c>
      <c r="O2312" t="s">
        <v>401</v>
      </c>
    </row>
    <row r="2313" spans="1:15" hidden="1" x14ac:dyDescent="0.35">
      <c r="A2313" t="s">
        <v>406</v>
      </c>
      <c r="B2313" t="s">
        <v>84</v>
      </c>
      <c r="C2313" t="s">
        <v>372</v>
      </c>
      <c r="D2313" t="s">
        <v>78</v>
      </c>
      <c r="E2313">
        <v>2021</v>
      </c>
      <c r="F2313">
        <v>79</v>
      </c>
      <c r="G2313" t="s">
        <v>312</v>
      </c>
      <c r="H2313" t="s">
        <v>80</v>
      </c>
      <c r="I2313">
        <v>32</v>
      </c>
      <c r="L2313" t="s">
        <v>410</v>
      </c>
      <c r="O2313" t="s">
        <v>401</v>
      </c>
    </row>
    <row r="2314" spans="1:15" hidden="1" x14ac:dyDescent="0.35">
      <c r="A2314" t="s">
        <v>406</v>
      </c>
      <c r="B2314" t="s">
        <v>84</v>
      </c>
      <c r="C2314" t="s">
        <v>372</v>
      </c>
      <c r="D2314" t="s">
        <v>78</v>
      </c>
      <c r="E2314">
        <v>2021</v>
      </c>
      <c r="F2314">
        <v>34</v>
      </c>
      <c r="G2314" t="s">
        <v>302</v>
      </c>
      <c r="H2314" t="s">
        <v>80</v>
      </c>
      <c r="I2314">
        <v>331</v>
      </c>
      <c r="L2314" t="s">
        <v>410</v>
      </c>
      <c r="M2314">
        <v>300.41000000000003</v>
      </c>
      <c r="N2314">
        <v>30.59</v>
      </c>
      <c r="O2314" t="s">
        <v>401</v>
      </c>
    </row>
    <row r="2315" spans="1:15" hidden="1" x14ac:dyDescent="0.35">
      <c r="A2315" t="s">
        <v>406</v>
      </c>
      <c r="B2315" t="s">
        <v>84</v>
      </c>
      <c r="C2315" t="s">
        <v>372</v>
      </c>
      <c r="D2315" t="s">
        <v>78</v>
      </c>
      <c r="E2315">
        <v>2021</v>
      </c>
      <c r="F2315">
        <v>34</v>
      </c>
      <c r="G2315" t="s">
        <v>302</v>
      </c>
      <c r="H2315" t="s">
        <v>80</v>
      </c>
      <c r="I2315">
        <v>45</v>
      </c>
      <c r="L2315" t="s">
        <v>410</v>
      </c>
      <c r="M2315">
        <v>42.75</v>
      </c>
      <c r="N2315">
        <v>2.25</v>
      </c>
      <c r="O2315" t="s">
        <v>401</v>
      </c>
    </row>
    <row r="2316" spans="1:15" hidden="1" x14ac:dyDescent="0.35">
      <c r="A2316" t="s">
        <v>406</v>
      </c>
      <c r="B2316" t="s">
        <v>84</v>
      </c>
      <c r="C2316" t="s">
        <v>372</v>
      </c>
      <c r="D2316" t="s">
        <v>78</v>
      </c>
      <c r="E2316">
        <v>2021</v>
      </c>
      <c r="F2316">
        <v>34</v>
      </c>
      <c r="G2316" t="s">
        <v>302</v>
      </c>
      <c r="H2316" t="s">
        <v>80</v>
      </c>
      <c r="I2316">
        <v>1190</v>
      </c>
      <c r="L2316" t="s">
        <v>410</v>
      </c>
      <c r="M2316">
        <v>1080.04</v>
      </c>
      <c r="N2316">
        <v>109.96</v>
      </c>
      <c r="O2316" t="s">
        <v>401</v>
      </c>
    </row>
    <row r="2317" spans="1:15" hidden="1" x14ac:dyDescent="0.35">
      <c r="A2317" t="s">
        <v>406</v>
      </c>
      <c r="B2317" t="s">
        <v>84</v>
      </c>
      <c r="C2317" t="s">
        <v>372</v>
      </c>
      <c r="D2317" t="s">
        <v>78</v>
      </c>
      <c r="E2317">
        <v>2021</v>
      </c>
      <c r="F2317">
        <v>34</v>
      </c>
      <c r="G2317" t="s">
        <v>302</v>
      </c>
      <c r="H2317" t="s">
        <v>80</v>
      </c>
      <c r="I2317">
        <v>125</v>
      </c>
      <c r="L2317" t="s">
        <v>410</v>
      </c>
      <c r="M2317">
        <v>118.75</v>
      </c>
      <c r="N2317">
        <v>6.25</v>
      </c>
      <c r="O2317" t="s">
        <v>401</v>
      </c>
    </row>
    <row r="2318" spans="1:15" hidden="1" x14ac:dyDescent="0.35">
      <c r="A2318" t="s">
        <v>406</v>
      </c>
      <c r="B2318" t="s">
        <v>84</v>
      </c>
      <c r="C2318" t="s">
        <v>372</v>
      </c>
      <c r="D2318" t="s">
        <v>78</v>
      </c>
      <c r="E2318">
        <v>2021</v>
      </c>
      <c r="F2318">
        <v>34</v>
      </c>
      <c r="G2318" t="s">
        <v>302</v>
      </c>
      <c r="H2318" t="s">
        <v>80</v>
      </c>
      <c r="I2318">
        <v>20</v>
      </c>
      <c r="L2318" t="s">
        <v>410</v>
      </c>
      <c r="M2318">
        <v>19</v>
      </c>
      <c r="N2318">
        <v>1</v>
      </c>
      <c r="O2318" t="s">
        <v>401</v>
      </c>
    </row>
    <row r="2319" spans="1:15" hidden="1" x14ac:dyDescent="0.35">
      <c r="A2319" t="s">
        <v>406</v>
      </c>
      <c r="B2319" t="s">
        <v>84</v>
      </c>
      <c r="C2319" t="s">
        <v>372</v>
      </c>
      <c r="D2319" t="s">
        <v>78</v>
      </c>
      <c r="E2319">
        <v>2021</v>
      </c>
      <c r="F2319">
        <v>34</v>
      </c>
      <c r="G2319" t="s">
        <v>302</v>
      </c>
      <c r="H2319" t="s">
        <v>80</v>
      </c>
      <c r="I2319">
        <v>55</v>
      </c>
      <c r="L2319" t="s">
        <v>410</v>
      </c>
      <c r="M2319">
        <v>52.25</v>
      </c>
      <c r="N2319">
        <v>2.75</v>
      </c>
      <c r="O2319" t="s">
        <v>401</v>
      </c>
    </row>
    <row r="2320" spans="1:15" hidden="1" x14ac:dyDescent="0.35">
      <c r="A2320" t="s">
        <v>406</v>
      </c>
      <c r="B2320" t="s">
        <v>84</v>
      </c>
      <c r="C2320" t="s">
        <v>352</v>
      </c>
      <c r="D2320" t="s">
        <v>78</v>
      </c>
      <c r="E2320">
        <v>2021</v>
      </c>
      <c r="F2320">
        <v>79</v>
      </c>
      <c r="G2320" t="s">
        <v>312</v>
      </c>
      <c r="H2320" t="s">
        <v>80</v>
      </c>
      <c r="I2320">
        <v>754</v>
      </c>
      <c r="L2320" t="s">
        <v>410</v>
      </c>
      <c r="O2320" t="s">
        <v>399</v>
      </c>
    </row>
    <row r="2321" spans="1:15" hidden="1" x14ac:dyDescent="0.35">
      <c r="A2321" t="s">
        <v>406</v>
      </c>
      <c r="B2321" t="s">
        <v>84</v>
      </c>
      <c r="C2321" t="s">
        <v>352</v>
      </c>
      <c r="D2321" t="s">
        <v>78</v>
      </c>
      <c r="E2321">
        <v>2021</v>
      </c>
      <c r="F2321">
        <v>79</v>
      </c>
      <c r="G2321" t="s">
        <v>312</v>
      </c>
      <c r="H2321" t="s">
        <v>80</v>
      </c>
      <c r="I2321">
        <v>39</v>
      </c>
      <c r="L2321" t="s">
        <v>410</v>
      </c>
      <c r="O2321" t="s">
        <v>399</v>
      </c>
    </row>
    <row r="2322" spans="1:15" hidden="1" x14ac:dyDescent="0.35">
      <c r="A2322" t="s">
        <v>406</v>
      </c>
      <c r="B2322" t="s">
        <v>84</v>
      </c>
      <c r="C2322" t="s">
        <v>352</v>
      </c>
      <c r="D2322" t="s">
        <v>78</v>
      </c>
      <c r="E2322">
        <v>2021</v>
      </c>
      <c r="F2322">
        <v>79</v>
      </c>
      <c r="G2322" t="s">
        <v>312</v>
      </c>
      <c r="H2322" t="s">
        <v>80</v>
      </c>
      <c r="I2322">
        <v>861</v>
      </c>
      <c r="L2322" t="s">
        <v>410</v>
      </c>
      <c r="O2322" t="s">
        <v>399</v>
      </c>
    </row>
    <row r="2323" spans="1:15" hidden="1" x14ac:dyDescent="0.35">
      <c r="A2323" t="s">
        <v>406</v>
      </c>
      <c r="B2323" t="s">
        <v>84</v>
      </c>
      <c r="C2323" t="s">
        <v>352</v>
      </c>
      <c r="D2323" t="s">
        <v>78</v>
      </c>
      <c r="E2323">
        <v>2021</v>
      </c>
      <c r="F2323">
        <v>79</v>
      </c>
      <c r="G2323" t="s">
        <v>312</v>
      </c>
      <c r="H2323" t="s">
        <v>80</v>
      </c>
      <c r="I2323">
        <v>60</v>
      </c>
      <c r="L2323" t="s">
        <v>410</v>
      </c>
      <c r="O2323" t="s">
        <v>399</v>
      </c>
    </row>
    <row r="2324" spans="1:15" hidden="1" x14ac:dyDescent="0.35">
      <c r="A2324" t="s">
        <v>406</v>
      </c>
      <c r="B2324" t="s">
        <v>84</v>
      </c>
      <c r="C2324" t="s">
        <v>352</v>
      </c>
      <c r="D2324" t="s">
        <v>78</v>
      </c>
      <c r="E2324">
        <v>2021</v>
      </c>
      <c r="F2324">
        <v>34</v>
      </c>
      <c r="G2324" t="s">
        <v>302</v>
      </c>
      <c r="H2324" t="s">
        <v>80</v>
      </c>
      <c r="I2324">
        <v>623</v>
      </c>
      <c r="L2324" t="s">
        <v>410</v>
      </c>
      <c r="M2324">
        <v>591.85</v>
      </c>
      <c r="N2324">
        <v>31.15</v>
      </c>
      <c r="O2324" t="s">
        <v>399</v>
      </c>
    </row>
    <row r="2325" spans="1:15" hidden="1" x14ac:dyDescent="0.35">
      <c r="A2325" t="s">
        <v>406</v>
      </c>
      <c r="B2325" t="s">
        <v>84</v>
      </c>
      <c r="C2325" t="s">
        <v>352</v>
      </c>
      <c r="D2325" t="s">
        <v>78</v>
      </c>
      <c r="E2325">
        <v>2021</v>
      </c>
      <c r="F2325">
        <v>34</v>
      </c>
      <c r="G2325" t="s">
        <v>302</v>
      </c>
      <c r="H2325" t="s">
        <v>80</v>
      </c>
      <c r="I2325">
        <v>15</v>
      </c>
      <c r="L2325" t="s">
        <v>410</v>
      </c>
      <c r="M2325">
        <v>14.25</v>
      </c>
      <c r="N2325">
        <v>0.75</v>
      </c>
      <c r="O2325" t="s">
        <v>399</v>
      </c>
    </row>
    <row r="2326" spans="1:15" hidden="1" x14ac:dyDescent="0.35">
      <c r="A2326" t="s">
        <v>406</v>
      </c>
      <c r="B2326" t="s">
        <v>84</v>
      </c>
      <c r="C2326" t="s">
        <v>352</v>
      </c>
      <c r="D2326" t="s">
        <v>78</v>
      </c>
      <c r="E2326">
        <v>2021</v>
      </c>
      <c r="F2326">
        <v>34</v>
      </c>
      <c r="G2326" t="s">
        <v>302</v>
      </c>
      <c r="H2326" t="s">
        <v>80</v>
      </c>
      <c r="I2326">
        <v>788</v>
      </c>
      <c r="L2326" t="s">
        <v>410</v>
      </c>
      <c r="M2326">
        <v>748.6</v>
      </c>
      <c r="N2326">
        <v>39.4</v>
      </c>
      <c r="O2326" t="s">
        <v>399</v>
      </c>
    </row>
    <row r="2327" spans="1:15" hidden="1" x14ac:dyDescent="0.35">
      <c r="A2327" t="s">
        <v>406</v>
      </c>
      <c r="B2327" t="s">
        <v>84</v>
      </c>
      <c r="C2327" t="s">
        <v>352</v>
      </c>
      <c r="D2327" t="s">
        <v>78</v>
      </c>
      <c r="E2327">
        <v>2021</v>
      </c>
      <c r="F2327">
        <v>34</v>
      </c>
      <c r="G2327" t="s">
        <v>302</v>
      </c>
      <c r="H2327" t="s">
        <v>80</v>
      </c>
      <c r="I2327">
        <v>33</v>
      </c>
      <c r="L2327" t="s">
        <v>410</v>
      </c>
      <c r="M2327">
        <v>31.35</v>
      </c>
      <c r="N2327">
        <v>1.65</v>
      </c>
      <c r="O2327" t="s">
        <v>399</v>
      </c>
    </row>
    <row r="2328" spans="1:15" hidden="1" x14ac:dyDescent="0.35">
      <c r="A2328" t="s">
        <v>406</v>
      </c>
      <c r="B2328" t="s">
        <v>84</v>
      </c>
      <c r="C2328" t="s">
        <v>352</v>
      </c>
      <c r="D2328" t="s">
        <v>78</v>
      </c>
      <c r="E2328">
        <v>2021</v>
      </c>
      <c r="F2328">
        <v>34</v>
      </c>
      <c r="G2328" t="s">
        <v>302</v>
      </c>
      <c r="H2328" t="s">
        <v>80</v>
      </c>
      <c r="I2328">
        <v>272</v>
      </c>
      <c r="L2328" t="s">
        <v>410</v>
      </c>
      <c r="M2328">
        <v>258.39999999999998</v>
      </c>
      <c r="N2328">
        <v>13.6</v>
      </c>
      <c r="O2328" t="s">
        <v>399</v>
      </c>
    </row>
    <row r="2329" spans="1:15" hidden="1" x14ac:dyDescent="0.35">
      <c r="A2329" t="s">
        <v>406</v>
      </c>
      <c r="B2329" t="s">
        <v>84</v>
      </c>
      <c r="C2329" t="s">
        <v>352</v>
      </c>
      <c r="D2329" t="s">
        <v>78</v>
      </c>
      <c r="E2329">
        <v>2021</v>
      </c>
      <c r="F2329">
        <v>34</v>
      </c>
      <c r="G2329" t="s">
        <v>302</v>
      </c>
      <c r="H2329" t="s">
        <v>80</v>
      </c>
      <c r="I2329">
        <v>7</v>
      </c>
      <c r="L2329" t="s">
        <v>410</v>
      </c>
      <c r="M2329">
        <v>6.65</v>
      </c>
      <c r="N2329">
        <v>0.35</v>
      </c>
      <c r="O2329" t="s">
        <v>399</v>
      </c>
    </row>
    <row r="2330" spans="1:15" hidden="1" x14ac:dyDescent="0.35">
      <c r="A2330" t="s">
        <v>406</v>
      </c>
      <c r="B2330" t="s">
        <v>84</v>
      </c>
      <c r="C2330" t="s">
        <v>352</v>
      </c>
      <c r="D2330" t="s">
        <v>78</v>
      </c>
      <c r="E2330">
        <v>2021</v>
      </c>
      <c r="F2330">
        <v>34</v>
      </c>
      <c r="G2330" t="s">
        <v>302</v>
      </c>
      <c r="H2330" t="s">
        <v>80</v>
      </c>
      <c r="I2330">
        <v>345</v>
      </c>
      <c r="L2330" t="s">
        <v>410</v>
      </c>
      <c r="M2330">
        <v>327.75</v>
      </c>
      <c r="N2330">
        <v>17.25</v>
      </c>
      <c r="O2330" t="s">
        <v>399</v>
      </c>
    </row>
    <row r="2331" spans="1:15" hidden="1" x14ac:dyDescent="0.35">
      <c r="A2331" t="s">
        <v>406</v>
      </c>
      <c r="B2331" t="s">
        <v>84</v>
      </c>
      <c r="C2331" t="s">
        <v>352</v>
      </c>
      <c r="D2331" t="s">
        <v>78</v>
      </c>
      <c r="E2331">
        <v>2021</v>
      </c>
      <c r="F2331">
        <v>34</v>
      </c>
      <c r="G2331" t="s">
        <v>302</v>
      </c>
      <c r="H2331" t="s">
        <v>80</v>
      </c>
      <c r="I2331">
        <v>15</v>
      </c>
      <c r="L2331" t="s">
        <v>410</v>
      </c>
      <c r="M2331">
        <v>14.25</v>
      </c>
      <c r="N2331">
        <v>0.75</v>
      </c>
      <c r="O2331" t="s">
        <v>399</v>
      </c>
    </row>
    <row r="2332" spans="1:15" hidden="1" x14ac:dyDescent="0.35">
      <c r="A2332" t="s">
        <v>406</v>
      </c>
      <c r="B2332" t="s">
        <v>84</v>
      </c>
      <c r="C2332" t="s">
        <v>384</v>
      </c>
      <c r="D2332" t="s">
        <v>78</v>
      </c>
      <c r="E2332">
        <v>2021</v>
      </c>
      <c r="F2332">
        <v>79</v>
      </c>
      <c r="G2332" t="s">
        <v>312</v>
      </c>
      <c r="H2332" t="s">
        <v>80</v>
      </c>
      <c r="I2332">
        <v>488</v>
      </c>
      <c r="L2332" t="s">
        <v>410</v>
      </c>
      <c r="O2332" t="s">
        <v>404</v>
      </c>
    </row>
    <row r="2333" spans="1:15" hidden="1" x14ac:dyDescent="0.35">
      <c r="A2333" t="s">
        <v>406</v>
      </c>
      <c r="B2333" t="s">
        <v>84</v>
      </c>
      <c r="C2333" t="s">
        <v>384</v>
      </c>
      <c r="D2333" t="s">
        <v>78</v>
      </c>
      <c r="E2333">
        <v>2021</v>
      </c>
      <c r="F2333">
        <v>79</v>
      </c>
      <c r="G2333" t="s">
        <v>312</v>
      </c>
      <c r="H2333" t="s">
        <v>80</v>
      </c>
      <c r="I2333">
        <v>3</v>
      </c>
      <c r="L2333" t="s">
        <v>410</v>
      </c>
      <c r="O2333" t="s">
        <v>404</v>
      </c>
    </row>
    <row r="2334" spans="1:15" hidden="1" x14ac:dyDescent="0.35">
      <c r="A2334" t="s">
        <v>406</v>
      </c>
      <c r="B2334" t="s">
        <v>84</v>
      </c>
      <c r="C2334" t="s">
        <v>384</v>
      </c>
      <c r="D2334" t="s">
        <v>78</v>
      </c>
      <c r="E2334">
        <v>2021</v>
      </c>
      <c r="F2334">
        <v>79</v>
      </c>
      <c r="G2334" t="s">
        <v>312</v>
      </c>
      <c r="H2334" t="s">
        <v>80</v>
      </c>
      <c r="I2334">
        <v>375</v>
      </c>
      <c r="L2334" t="s">
        <v>410</v>
      </c>
      <c r="O2334" t="s">
        <v>404</v>
      </c>
    </row>
    <row r="2335" spans="1:15" hidden="1" x14ac:dyDescent="0.35">
      <c r="A2335" t="s">
        <v>406</v>
      </c>
      <c r="B2335" t="s">
        <v>84</v>
      </c>
      <c r="C2335" t="s">
        <v>384</v>
      </c>
      <c r="D2335" t="s">
        <v>78</v>
      </c>
      <c r="E2335">
        <v>2021</v>
      </c>
      <c r="F2335">
        <v>79</v>
      </c>
      <c r="G2335" t="s">
        <v>312</v>
      </c>
      <c r="H2335" t="s">
        <v>80</v>
      </c>
      <c r="I2335">
        <v>81</v>
      </c>
      <c r="L2335" t="s">
        <v>410</v>
      </c>
      <c r="O2335" t="s">
        <v>404</v>
      </c>
    </row>
    <row r="2336" spans="1:15" hidden="1" x14ac:dyDescent="0.35">
      <c r="A2336" t="s">
        <v>406</v>
      </c>
      <c r="B2336" t="s">
        <v>84</v>
      </c>
      <c r="C2336" t="s">
        <v>384</v>
      </c>
      <c r="D2336" t="s">
        <v>78</v>
      </c>
      <c r="E2336">
        <v>2021</v>
      </c>
      <c r="F2336">
        <v>34</v>
      </c>
      <c r="G2336" t="s">
        <v>302</v>
      </c>
      <c r="H2336" t="s">
        <v>80</v>
      </c>
      <c r="I2336">
        <v>1650</v>
      </c>
      <c r="L2336" t="s">
        <v>410</v>
      </c>
      <c r="M2336">
        <v>1567.5</v>
      </c>
      <c r="N2336">
        <v>82.5</v>
      </c>
      <c r="O2336" t="s">
        <v>404</v>
      </c>
    </row>
    <row r="2337" spans="1:15" hidden="1" x14ac:dyDescent="0.35">
      <c r="A2337" t="s">
        <v>406</v>
      </c>
      <c r="B2337" t="s">
        <v>84</v>
      </c>
      <c r="C2337" t="s">
        <v>384</v>
      </c>
      <c r="D2337" t="s">
        <v>78</v>
      </c>
      <c r="E2337">
        <v>2021</v>
      </c>
      <c r="F2337">
        <v>34</v>
      </c>
      <c r="G2337" t="s">
        <v>302</v>
      </c>
      <c r="H2337" t="s">
        <v>80</v>
      </c>
      <c r="I2337">
        <v>11</v>
      </c>
      <c r="L2337" t="s">
        <v>410</v>
      </c>
      <c r="M2337">
        <v>10.45</v>
      </c>
      <c r="N2337">
        <v>0.55000000000000004</v>
      </c>
      <c r="O2337" t="s">
        <v>404</v>
      </c>
    </row>
    <row r="2338" spans="1:15" hidden="1" x14ac:dyDescent="0.35">
      <c r="A2338" t="s">
        <v>406</v>
      </c>
      <c r="B2338" t="s">
        <v>84</v>
      </c>
      <c r="C2338" t="s">
        <v>384</v>
      </c>
      <c r="D2338" t="s">
        <v>78</v>
      </c>
      <c r="E2338">
        <v>2021</v>
      </c>
      <c r="F2338">
        <v>34</v>
      </c>
      <c r="G2338" t="s">
        <v>302</v>
      </c>
      <c r="H2338" t="s">
        <v>80</v>
      </c>
      <c r="I2338">
        <v>1330</v>
      </c>
      <c r="L2338" t="s">
        <v>410</v>
      </c>
      <c r="M2338">
        <v>1263.5</v>
      </c>
      <c r="N2338">
        <v>66.5</v>
      </c>
      <c r="O2338" t="s">
        <v>404</v>
      </c>
    </row>
    <row r="2339" spans="1:15" hidden="1" x14ac:dyDescent="0.35">
      <c r="A2339" t="s">
        <v>406</v>
      </c>
      <c r="B2339" t="s">
        <v>84</v>
      </c>
      <c r="C2339" t="s">
        <v>384</v>
      </c>
      <c r="D2339" t="s">
        <v>78</v>
      </c>
      <c r="E2339">
        <v>2021</v>
      </c>
      <c r="F2339">
        <v>34</v>
      </c>
      <c r="G2339" t="s">
        <v>302</v>
      </c>
      <c r="H2339" t="s">
        <v>80</v>
      </c>
      <c r="I2339">
        <v>263</v>
      </c>
      <c r="L2339" t="s">
        <v>410</v>
      </c>
      <c r="M2339">
        <v>249.85</v>
      </c>
      <c r="N2339">
        <v>13.15</v>
      </c>
      <c r="O2339" t="s">
        <v>404</v>
      </c>
    </row>
    <row r="2340" spans="1:15" hidden="1" x14ac:dyDescent="0.35">
      <c r="A2340" t="s">
        <v>406</v>
      </c>
      <c r="B2340" t="s">
        <v>84</v>
      </c>
      <c r="C2340" t="s">
        <v>384</v>
      </c>
      <c r="D2340" t="s">
        <v>78</v>
      </c>
      <c r="E2340">
        <v>2021</v>
      </c>
      <c r="F2340">
        <v>34</v>
      </c>
      <c r="G2340" t="s">
        <v>302</v>
      </c>
      <c r="H2340" t="s">
        <v>80</v>
      </c>
      <c r="I2340">
        <v>722</v>
      </c>
      <c r="L2340" t="s">
        <v>410</v>
      </c>
      <c r="M2340">
        <v>685.9</v>
      </c>
      <c r="N2340">
        <v>36.1</v>
      </c>
      <c r="O2340" t="s">
        <v>404</v>
      </c>
    </row>
    <row r="2341" spans="1:15" hidden="1" x14ac:dyDescent="0.35">
      <c r="A2341" t="s">
        <v>406</v>
      </c>
      <c r="B2341" t="s">
        <v>84</v>
      </c>
      <c r="C2341" t="s">
        <v>384</v>
      </c>
      <c r="D2341" t="s">
        <v>78</v>
      </c>
      <c r="E2341">
        <v>2021</v>
      </c>
      <c r="F2341">
        <v>34</v>
      </c>
      <c r="G2341" t="s">
        <v>302</v>
      </c>
      <c r="H2341" t="s">
        <v>80</v>
      </c>
      <c r="I2341">
        <v>5</v>
      </c>
      <c r="L2341" t="s">
        <v>410</v>
      </c>
      <c r="M2341">
        <v>4.75</v>
      </c>
      <c r="N2341">
        <v>0.25</v>
      </c>
      <c r="O2341" t="s">
        <v>404</v>
      </c>
    </row>
    <row r="2342" spans="1:15" hidden="1" x14ac:dyDescent="0.35">
      <c r="A2342" t="s">
        <v>406</v>
      </c>
      <c r="B2342" t="s">
        <v>84</v>
      </c>
      <c r="C2342" t="s">
        <v>384</v>
      </c>
      <c r="D2342" t="s">
        <v>78</v>
      </c>
      <c r="E2342">
        <v>2021</v>
      </c>
      <c r="F2342">
        <v>34</v>
      </c>
      <c r="G2342" t="s">
        <v>302</v>
      </c>
      <c r="H2342" t="s">
        <v>80</v>
      </c>
      <c r="I2342">
        <v>582</v>
      </c>
      <c r="L2342" t="s">
        <v>410</v>
      </c>
      <c r="M2342">
        <v>552.9</v>
      </c>
      <c r="N2342">
        <v>29.1</v>
      </c>
      <c r="O2342" t="s">
        <v>404</v>
      </c>
    </row>
    <row r="2343" spans="1:15" hidden="1" x14ac:dyDescent="0.35">
      <c r="A2343" t="s">
        <v>406</v>
      </c>
      <c r="B2343" t="s">
        <v>84</v>
      </c>
      <c r="C2343" t="s">
        <v>384</v>
      </c>
      <c r="D2343" t="s">
        <v>78</v>
      </c>
      <c r="E2343">
        <v>2021</v>
      </c>
      <c r="F2343">
        <v>34</v>
      </c>
      <c r="G2343" t="s">
        <v>302</v>
      </c>
      <c r="H2343" t="s">
        <v>80</v>
      </c>
      <c r="I2343">
        <v>115</v>
      </c>
      <c r="L2343" t="s">
        <v>410</v>
      </c>
      <c r="M2343">
        <v>109.25</v>
      </c>
      <c r="N2343">
        <v>5.75</v>
      </c>
      <c r="O2343" t="s">
        <v>404</v>
      </c>
    </row>
    <row r="2344" spans="1:15" hidden="1" x14ac:dyDescent="0.35">
      <c r="A2344" t="s">
        <v>406</v>
      </c>
      <c r="B2344" t="s">
        <v>84</v>
      </c>
      <c r="C2344" t="s">
        <v>384</v>
      </c>
      <c r="D2344" t="s">
        <v>78</v>
      </c>
      <c r="E2344">
        <v>2022</v>
      </c>
      <c r="F2344">
        <v>79</v>
      </c>
      <c r="G2344" t="s">
        <v>312</v>
      </c>
      <c r="H2344" t="s">
        <v>80</v>
      </c>
      <c r="I2344">
        <v>233</v>
      </c>
      <c r="L2344" t="s">
        <v>410</v>
      </c>
      <c r="O2344" t="s">
        <v>404</v>
      </c>
    </row>
    <row r="2345" spans="1:15" hidden="1" x14ac:dyDescent="0.35">
      <c r="A2345" t="s">
        <v>406</v>
      </c>
      <c r="B2345" t="s">
        <v>84</v>
      </c>
      <c r="C2345" t="s">
        <v>384</v>
      </c>
      <c r="D2345" t="s">
        <v>78</v>
      </c>
      <c r="E2345">
        <v>2022</v>
      </c>
      <c r="F2345">
        <v>79</v>
      </c>
      <c r="G2345" t="s">
        <v>312</v>
      </c>
      <c r="H2345" t="s">
        <v>80</v>
      </c>
      <c r="I2345">
        <v>195</v>
      </c>
      <c r="L2345" t="s">
        <v>410</v>
      </c>
      <c r="O2345" t="s">
        <v>404</v>
      </c>
    </row>
    <row r="2346" spans="1:15" hidden="1" x14ac:dyDescent="0.35">
      <c r="A2346" t="s">
        <v>406</v>
      </c>
      <c r="B2346" t="s">
        <v>84</v>
      </c>
      <c r="C2346" t="s">
        <v>384</v>
      </c>
      <c r="D2346" t="s">
        <v>78</v>
      </c>
      <c r="E2346">
        <v>2022</v>
      </c>
      <c r="F2346">
        <v>79</v>
      </c>
      <c r="G2346" t="s">
        <v>312</v>
      </c>
      <c r="H2346" t="s">
        <v>80</v>
      </c>
      <c r="I2346">
        <v>31</v>
      </c>
      <c r="L2346" t="s">
        <v>410</v>
      </c>
      <c r="O2346" t="s">
        <v>404</v>
      </c>
    </row>
    <row r="2347" spans="1:15" hidden="1" x14ac:dyDescent="0.35">
      <c r="A2347" t="s">
        <v>406</v>
      </c>
      <c r="B2347" t="s">
        <v>84</v>
      </c>
      <c r="C2347" t="s">
        <v>384</v>
      </c>
      <c r="D2347" t="s">
        <v>78</v>
      </c>
      <c r="E2347">
        <v>2022</v>
      </c>
      <c r="F2347">
        <v>34</v>
      </c>
      <c r="G2347" t="s">
        <v>302</v>
      </c>
      <c r="H2347" t="s">
        <v>80</v>
      </c>
      <c r="I2347">
        <v>309</v>
      </c>
      <c r="L2347" t="s">
        <v>410</v>
      </c>
      <c r="M2347">
        <v>293.55</v>
      </c>
      <c r="N2347">
        <v>15.45</v>
      </c>
      <c r="O2347" t="s">
        <v>404</v>
      </c>
    </row>
    <row r="2348" spans="1:15" hidden="1" x14ac:dyDescent="0.35">
      <c r="A2348" t="s">
        <v>406</v>
      </c>
      <c r="B2348" t="s">
        <v>84</v>
      </c>
      <c r="C2348" t="s">
        <v>384</v>
      </c>
      <c r="D2348" t="s">
        <v>78</v>
      </c>
      <c r="E2348">
        <v>2022</v>
      </c>
      <c r="F2348">
        <v>34</v>
      </c>
      <c r="G2348" t="s">
        <v>302</v>
      </c>
      <c r="H2348" t="s">
        <v>80</v>
      </c>
      <c r="I2348">
        <v>259</v>
      </c>
      <c r="L2348" t="s">
        <v>410</v>
      </c>
      <c r="M2348">
        <v>246.05</v>
      </c>
      <c r="N2348">
        <v>12.95</v>
      </c>
      <c r="O2348" t="s">
        <v>404</v>
      </c>
    </row>
    <row r="2349" spans="1:15" hidden="1" x14ac:dyDescent="0.35">
      <c r="A2349" t="s">
        <v>406</v>
      </c>
      <c r="B2349" t="s">
        <v>84</v>
      </c>
      <c r="C2349" t="s">
        <v>384</v>
      </c>
      <c r="D2349" t="s">
        <v>78</v>
      </c>
      <c r="E2349">
        <v>2022</v>
      </c>
      <c r="F2349">
        <v>34</v>
      </c>
      <c r="G2349" t="s">
        <v>302</v>
      </c>
      <c r="H2349" t="s">
        <v>80</v>
      </c>
      <c r="I2349">
        <v>49</v>
      </c>
      <c r="L2349" t="s">
        <v>410</v>
      </c>
      <c r="M2349">
        <v>46.55</v>
      </c>
      <c r="N2349">
        <v>2.4500000000000002</v>
      </c>
      <c r="O2349" t="s">
        <v>404</v>
      </c>
    </row>
    <row r="2350" spans="1:15" hidden="1" x14ac:dyDescent="0.35">
      <c r="A2350" t="s">
        <v>406</v>
      </c>
      <c r="B2350" t="s">
        <v>84</v>
      </c>
      <c r="C2350" t="s">
        <v>384</v>
      </c>
      <c r="D2350" t="s">
        <v>78</v>
      </c>
      <c r="E2350">
        <v>2022</v>
      </c>
      <c r="F2350">
        <v>79</v>
      </c>
      <c r="G2350" t="s">
        <v>312</v>
      </c>
      <c r="H2350" t="s">
        <v>80</v>
      </c>
      <c r="I2350">
        <v>40243</v>
      </c>
      <c r="L2350" t="s">
        <v>410</v>
      </c>
      <c r="O2350" t="s">
        <v>413</v>
      </c>
    </row>
    <row r="2351" spans="1:15" hidden="1" x14ac:dyDescent="0.35">
      <c r="A2351" t="s">
        <v>406</v>
      </c>
      <c r="B2351" t="s">
        <v>84</v>
      </c>
      <c r="C2351" t="s">
        <v>384</v>
      </c>
      <c r="D2351" t="s">
        <v>78</v>
      </c>
      <c r="E2351">
        <v>2022</v>
      </c>
      <c r="F2351">
        <v>79</v>
      </c>
      <c r="G2351" t="s">
        <v>312</v>
      </c>
      <c r="H2351" t="s">
        <v>80</v>
      </c>
      <c r="I2351">
        <v>864</v>
      </c>
      <c r="L2351" t="s">
        <v>410</v>
      </c>
      <c r="O2351" t="s">
        <v>413</v>
      </c>
    </row>
    <row r="2352" spans="1:15" hidden="1" x14ac:dyDescent="0.35">
      <c r="A2352" t="s">
        <v>406</v>
      </c>
      <c r="B2352" t="s">
        <v>84</v>
      </c>
      <c r="C2352" t="s">
        <v>384</v>
      </c>
      <c r="D2352" t="s">
        <v>78</v>
      </c>
      <c r="E2352">
        <v>2022</v>
      </c>
      <c r="F2352">
        <v>79</v>
      </c>
      <c r="G2352" t="s">
        <v>312</v>
      </c>
      <c r="H2352" t="s">
        <v>80</v>
      </c>
      <c r="I2352">
        <v>1954</v>
      </c>
      <c r="L2352" t="s">
        <v>410</v>
      </c>
      <c r="O2352" t="s">
        <v>413</v>
      </c>
    </row>
    <row r="2353" spans="1:15" hidden="1" x14ac:dyDescent="0.35">
      <c r="A2353" t="s">
        <v>406</v>
      </c>
      <c r="B2353" t="s">
        <v>84</v>
      </c>
      <c r="C2353" t="s">
        <v>384</v>
      </c>
      <c r="D2353" t="s">
        <v>78</v>
      </c>
      <c r="E2353">
        <v>2022</v>
      </c>
      <c r="F2353">
        <v>34</v>
      </c>
      <c r="G2353" t="s">
        <v>302</v>
      </c>
      <c r="H2353" t="s">
        <v>80</v>
      </c>
      <c r="I2353">
        <v>1070</v>
      </c>
      <c r="L2353" t="s">
        <v>410</v>
      </c>
      <c r="M2353">
        <v>1069.44</v>
      </c>
      <c r="N2353">
        <v>0.56000000000000005</v>
      </c>
      <c r="O2353" t="s">
        <v>413</v>
      </c>
    </row>
    <row r="2354" spans="1:15" hidden="1" x14ac:dyDescent="0.35">
      <c r="A2354" t="s">
        <v>406</v>
      </c>
      <c r="B2354" t="s">
        <v>84</v>
      </c>
      <c r="C2354" t="s">
        <v>384</v>
      </c>
      <c r="D2354" t="s">
        <v>78</v>
      </c>
      <c r="E2354">
        <v>2022</v>
      </c>
      <c r="F2354">
        <v>34</v>
      </c>
      <c r="G2354" t="s">
        <v>302</v>
      </c>
      <c r="H2354" t="s">
        <v>80</v>
      </c>
      <c r="I2354">
        <v>220</v>
      </c>
      <c r="L2354" t="s">
        <v>410</v>
      </c>
      <c r="M2354">
        <v>209</v>
      </c>
      <c r="N2354">
        <v>11</v>
      </c>
      <c r="O2354" t="s">
        <v>413</v>
      </c>
    </row>
    <row r="2355" spans="1:15" hidden="1" x14ac:dyDescent="0.35">
      <c r="A2355" t="s">
        <v>406</v>
      </c>
      <c r="B2355" t="s">
        <v>84</v>
      </c>
      <c r="C2355" t="s">
        <v>384</v>
      </c>
      <c r="D2355" t="s">
        <v>78</v>
      </c>
      <c r="E2355">
        <v>2022</v>
      </c>
      <c r="F2355">
        <v>34</v>
      </c>
      <c r="G2355" t="s">
        <v>302</v>
      </c>
      <c r="H2355" t="s">
        <v>80</v>
      </c>
      <c r="I2355">
        <v>807</v>
      </c>
      <c r="L2355" t="s">
        <v>410</v>
      </c>
      <c r="M2355">
        <v>806.58</v>
      </c>
      <c r="N2355">
        <v>0.42</v>
      </c>
      <c r="O2355" t="s">
        <v>413</v>
      </c>
    </row>
    <row r="2356" spans="1:15" hidden="1" x14ac:dyDescent="0.35">
      <c r="A2356" t="s">
        <v>406</v>
      </c>
      <c r="B2356" t="s">
        <v>84</v>
      </c>
      <c r="C2356" t="s">
        <v>384</v>
      </c>
      <c r="D2356" t="s">
        <v>78</v>
      </c>
      <c r="E2356">
        <v>2022</v>
      </c>
      <c r="F2356">
        <v>34</v>
      </c>
      <c r="G2356" t="s">
        <v>302</v>
      </c>
      <c r="H2356" t="s">
        <v>80</v>
      </c>
      <c r="I2356">
        <v>489</v>
      </c>
      <c r="L2356" t="s">
        <v>410</v>
      </c>
      <c r="M2356">
        <v>464.55</v>
      </c>
      <c r="N2356">
        <v>24.45</v>
      </c>
      <c r="O2356" t="s">
        <v>413</v>
      </c>
    </row>
    <row r="2357" spans="1:15" hidden="1" x14ac:dyDescent="0.35">
      <c r="A2357" t="s">
        <v>406</v>
      </c>
      <c r="B2357" t="s">
        <v>84</v>
      </c>
      <c r="C2357" t="s">
        <v>411</v>
      </c>
      <c r="D2357" t="s">
        <v>78</v>
      </c>
      <c r="E2357">
        <v>2022</v>
      </c>
      <c r="F2357">
        <v>34</v>
      </c>
      <c r="G2357" t="s">
        <v>302</v>
      </c>
      <c r="H2357" t="s">
        <v>80</v>
      </c>
      <c r="I2357">
        <v>217</v>
      </c>
      <c r="L2357" t="s">
        <v>410</v>
      </c>
      <c r="M2357">
        <v>206.15</v>
      </c>
      <c r="N2357">
        <v>10.85</v>
      </c>
      <c r="O2357" t="s">
        <v>412</v>
      </c>
    </row>
    <row r="2358" spans="1:15" hidden="1" x14ac:dyDescent="0.35">
      <c r="A2358" t="s">
        <v>406</v>
      </c>
      <c r="B2358" t="s">
        <v>84</v>
      </c>
      <c r="C2358" t="s">
        <v>411</v>
      </c>
      <c r="D2358" t="s">
        <v>78</v>
      </c>
      <c r="E2358">
        <v>2022</v>
      </c>
      <c r="F2358">
        <v>34</v>
      </c>
      <c r="G2358" t="s">
        <v>302</v>
      </c>
      <c r="H2358" t="s">
        <v>80</v>
      </c>
      <c r="I2358">
        <v>15</v>
      </c>
      <c r="L2358" t="s">
        <v>410</v>
      </c>
      <c r="M2358">
        <v>14.25</v>
      </c>
      <c r="N2358">
        <v>0.75</v>
      </c>
      <c r="O2358" t="s">
        <v>412</v>
      </c>
    </row>
    <row r="2359" spans="1:15" hidden="1" x14ac:dyDescent="0.35">
      <c r="A2359" t="s">
        <v>406</v>
      </c>
      <c r="B2359" t="s">
        <v>84</v>
      </c>
      <c r="C2359" t="s">
        <v>411</v>
      </c>
      <c r="D2359" t="s">
        <v>78</v>
      </c>
      <c r="E2359">
        <v>2022</v>
      </c>
      <c r="F2359">
        <v>34</v>
      </c>
      <c r="G2359" t="s">
        <v>302</v>
      </c>
      <c r="H2359" t="s">
        <v>80</v>
      </c>
      <c r="I2359">
        <v>285</v>
      </c>
      <c r="L2359" t="s">
        <v>410</v>
      </c>
      <c r="M2359">
        <v>270.75</v>
      </c>
      <c r="N2359">
        <v>14.25</v>
      </c>
      <c r="O2359" t="s">
        <v>412</v>
      </c>
    </row>
    <row r="2360" spans="1:15" hidden="1" x14ac:dyDescent="0.35">
      <c r="A2360" t="s">
        <v>406</v>
      </c>
      <c r="B2360" t="s">
        <v>84</v>
      </c>
      <c r="C2360" t="s">
        <v>411</v>
      </c>
      <c r="D2360" t="s">
        <v>78</v>
      </c>
      <c r="E2360">
        <v>2022</v>
      </c>
      <c r="F2360">
        <v>34</v>
      </c>
      <c r="G2360" t="s">
        <v>302</v>
      </c>
      <c r="H2360" t="s">
        <v>80</v>
      </c>
      <c r="I2360">
        <v>99</v>
      </c>
      <c r="L2360" t="s">
        <v>410</v>
      </c>
      <c r="M2360">
        <v>94.05</v>
      </c>
      <c r="N2360">
        <v>4.95</v>
      </c>
      <c r="O2360" t="s">
        <v>412</v>
      </c>
    </row>
    <row r="2361" spans="1:15" hidden="1" x14ac:dyDescent="0.35">
      <c r="A2361" t="s">
        <v>422</v>
      </c>
      <c r="B2361" t="s">
        <v>304</v>
      </c>
      <c r="C2361" t="s">
        <v>87</v>
      </c>
      <c r="D2361" t="s">
        <v>78</v>
      </c>
      <c r="E2361">
        <v>2019</v>
      </c>
      <c r="F2361">
        <v>22</v>
      </c>
      <c r="G2361" t="s">
        <v>367</v>
      </c>
      <c r="H2361" t="s">
        <v>80</v>
      </c>
      <c r="I2361">
        <v>13443</v>
      </c>
      <c r="L2361" t="s">
        <v>425</v>
      </c>
      <c r="O2361" t="s">
        <v>387</v>
      </c>
    </row>
    <row r="2362" spans="1:15" hidden="1" x14ac:dyDescent="0.35">
      <c r="A2362" t="s">
        <v>422</v>
      </c>
      <c r="B2362" t="s">
        <v>304</v>
      </c>
      <c r="C2362" t="s">
        <v>87</v>
      </c>
      <c r="D2362" t="s">
        <v>78</v>
      </c>
      <c r="E2362">
        <v>2019</v>
      </c>
      <c r="F2362">
        <v>22</v>
      </c>
      <c r="G2362" t="s">
        <v>367</v>
      </c>
      <c r="H2362" t="s">
        <v>80</v>
      </c>
      <c r="I2362">
        <v>35</v>
      </c>
      <c r="L2362" t="s">
        <v>425</v>
      </c>
      <c r="O2362" t="s">
        <v>387</v>
      </c>
    </row>
    <row r="2363" spans="1:15" hidden="1" x14ac:dyDescent="0.35">
      <c r="A2363" t="s">
        <v>422</v>
      </c>
      <c r="B2363" t="s">
        <v>304</v>
      </c>
      <c r="C2363" t="s">
        <v>87</v>
      </c>
      <c r="D2363" t="s">
        <v>78</v>
      </c>
      <c r="E2363">
        <v>2019</v>
      </c>
      <c r="F2363">
        <v>22</v>
      </c>
      <c r="G2363" t="s">
        <v>367</v>
      </c>
      <c r="H2363" t="s">
        <v>80</v>
      </c>
      <c r="I2363">
        <v>3982</v>
      </c>
      <c r="L2363" t="s">
        <v>425</v>
      </c>
      <c r="O2363" t="s">
        <v>387</v>
      </c>
    </row>
    <row r="2364" spans="1:15" hidden="1" x14ac:dyDescent="0.35">
      <c r="A2364" t="s">
        <v>422</v>
      </c>
      <c r="B2364" t="s">
        <v>304</v>
      </c>
      <c r="C2364" t="s">
        <v>87</v>
      </c>
      <c r="D2364" t="s">
        <v>78</v>
      </c>
      <c r="E2364">
        <v>2019</v>
      </c>
      <c r="F2364">
        <v>22</v>
      </c>
      <c r="G2364" t="s">
        <v>367</v>
      </c>
      <c r="H2364" t="s">
        <v>80</v>
      </c>
      <c r="I2364">
        <v>384</v>
      </c>
      <c r="L2364" t="s">
        <v>425</v>
      </c>
      <c r="O2364" t="s">
        <v>387</v>
      </c>
    </row>
    <row r="2365" spans="1:15" hidden="1" x14ac:dyDescent="0.35">
      <c r="A2365" t="s">
        <v>422</v>
      </c>
      <c r="B2365" t="s">
        <v>304</v>
      </c>
      <c r="C2365" t="s">
        <v>87</v>
      </c>
      <c r="D2365" t="s">
        <v>78</v>
      </c>
      <c r="E2365">
        <v>2019</v>
      </c>
      <c r="F2365">
        <v>22</v>
      </c>
      <c r="G2365" t="s">
        <v>367</v>
      </c>
      <c r="H2365" t="s">
        <v>81</v>
      </c>
      <c r="I2365">
        <v>42</v>
      </c>
      <c r="L2365" t="s">
        <v>425</v>
      </c>
      <c r="O2365" t="s">
        <v>387</v>
      </c>
    </row>
    <row r="2366" spans="1:15" hidden="1" x14ac:dyDescent="0.35">
      <c r="A2366" t="s">
        <v>422</v>
      </c>
      <c r="B2366" t="s">
        <v>304</v>
      </c>
      <c r="C2366" t="s">
        <v>87</v>
      </c>
      <c r="D2366" t="s">
        <v>78</v>
      </c>
      <c r="E2366">
        <v>2019</v>
      </c>
      <c r="F2366">
        <v>22</v>
      </c>
      <c r="G2366" t="s">
        <v>367</v>
      </c>
      <c r="H2366" t="s">
        <v>81</v>
      </c>
      <c r="I2366">
        <v>23</v>
      </c>
      <c r="L2366" t="s">
        <v>425</v>
      </c>
      <c r="O2366" t="s">
        <v>387</v>
      </c>
    </row>
    <row r="2367" spans="1:15" hidden="1" x14ac:dyDescent="0.35">
      <c r="A2367" t="s">
        <v>422</v>
      </c>
      <c r="B2367" t="s">
        <v>304</v>
      </c>
      <c r="C2367" t="s">
        <v>87</v>
      </c>
      <c r="D2367" t="s">
        <v>78</v>
      </c>
      <c r="E2367">
        <v>2019</v>
      </c>
      <c r="F2367">
        <v>34</v>
      </c>
      <c r="G2367" t="s">
        <v>302</v>
      </c>
      <c r="H2367" t="s">
        <v>80</v>
      </c>
      <c r="I2367">
        <v>164244</v>
      </c>
      <c r="L2367" t="s">
        <v>425</v>
      </c>
      <c r="M2367">
        <v>160117</v>
      </c>
      <c r="N2367">
        <v>4127</v>
      </c>
      <c r="O2367" t="s">
        <v>387</v>
      </c>
    </row>
    <row r="2368" spans="1:15" hidden="1" x14ac:dyDescent="0.35">
      <c r="A2368" t="s">
        <v>422</v>
      </c>
      <c r="B2368" t="s">
        <v>304</v>
      </c>
      <c r="C2368" t="s">
        <v>87</v>
      </c>
      <c r="D2368" t="s">
        <v>78</v>
      </c>
      <c r="E2368">
        <v>2019</v>
      </c>
      <c r="F2368">
        <v>34</v>
      </c>
      <c r="G2368" t="s">
        <v>302</v>
      </c>
      <c r="H2368" t="s">
        <v>80</v>
      </c>
      <c r="I2368">
        <v>423</v>
      </c>
      <c r="L2368" t="s">
        <v>425</v>
      </c>
      <c r="M2368">
        <v>412</v>
      </c>
      <c r="N2368">
        <v>11</v>
      </c>
      <c r="O2368" t="s">
        <v>387</v>
      </c>
    </row>
    <row r="2369" spans="1:15" hidden="1" x14ac:dyDescent="0.35">
      <c r="A2369" t="s">
        <v>422</v>
      </c>
      <c r="B2369" t="s">
        <v>304</v>
      </c>
      <c r="C2369" t="s">
        <v>87</v>
      </c>
      <c r="D2369" t="s">
        <v>78</v>
      </c>
      <c r="E2369">
        <v>2019</v>
      </c>
      <c r="F2369">
        <v>34</v>
      </c>
      <c r="G2369" t="s">
        <v>302</v>
      </c>
      <c r="H2369" t="s">
        <v>80</v>
      </c>
      <c r="I2369">
        <v>48652</v>
      </c>
      <c r="L2369" t="s">
        <v>425</v>
      </c>
      <c r="M2369">
        <v>47430</v>
      </c>
      <c r="N2369">
        <v>1222</v>
      </c>
      <c r="O2369" t="s">
        <v>387</v>
      </c>
    </row>
    <row r="2370" spans="1:15" hidden="1" x14ac:dyDescent="0.35">
      <c r="A2370" t="s">
        <v>422</v>
      </c>
      <c r="B2370" t="s">
        <v>304</v>
      </c>
      <c r="C2370" t="s">
        <v>87</v>
      </c>
      <c r="D2370" t="s">
        <v>78</v>
      </c>
      <c r="E2370">
        <v>2019</v>
      </c>
      <c r="F2370">
        <v>34</v>
      </c>
      <c r="G2370" t="s">
        <v>302</v>
      </c>
      <c r="H2370" t="s">
        <v>80</v>
      </c>
      <c r="I2370">
        <v>4688</v>
      </c>
      <c r="L2370" t="s">
        <v>425</v>
      </c>
      <c r="M2370">
        <v>4570</v>
      </c>
      <c r="N2370">
        <v>118</v>
      </c>
      <c r="O2370" t="s">
        <v>387</v>
      </c>
    </row>
    <row r="2371" spans="1:15" hidden="1" x14ac:dyDescent="0.35">
      <c r="A2371" t="s">
        <v>422</v>
      </c>
      <c r="B2371" t="s">
        <v>304</v>
      </c>
      <c r="C2371" t="s">
        <v>87</v>
      </c>
      <c r="D2371" t="s">
        <v>78</v>
      </c>
      <c r="E2371">
        <v>2019</v>
      </c>
      <c r="F2371">
        <v>34</v>
      </c>
      <c r="G2371" t="s">
        <v>302</v>
      </c>
      <c r="H2371" t="s">
        <v>81</v>
      </c>
      <c r="I2371">
        <v>514</v>
      </c>
      <c r="L2371" t="s">
        <v>425</v>
      </c>
      <c r="M2371">
        <v>501</v>
      </c>
      <c r="N2371">
        <v>13</v>
      </c>
      <c r="O2371" t="s">
        <v>387</v>
      </c>
    </row>
    <row r="2372" spans="1:15" hidden="1" x14ac:dyDescent="0.35">
      <c r="A2372" t="s">
        <v>422</v>
      </c>
      <c r="B2372" t="s">
        <v>304</v>
      </c>
      <c r="C2372" t="s">
        <v>87</v>
      </c>
      <c r="D2372" t="s">
        <v>78</v>
      </c>
      <c r="E2372">
        <v>2019</v>
      </c>
      <c r="F2372">
        <v>34</v>
      </c>
      <c r="G2372" t="s">
        <v>302</v>
      </c>
      <c r="H2372" t="s">
        <v>81</v>
      </c>
      <c r="I2372">
        <v>277</v>
      </c>
      <c r="L2372" t="s">
        <v>425</v>
      </c>
      <c r="M2372">
        <v>270</v>
      </c>
      <c r="N2372">
        <v>7</v>
      </c>
      <c r="O2372" t="s">
        <v>387</v>
      </c>
    </row>
    <row r="2373" spans="1:15" hidden="1" x14ac:dyDescent="0.35">
      <c r="A2373" t="s">
        <v>422</v>
      </c>
      <c r="B2373" t="s">
        <v>304</v>
      </c>
      <c r="C2373" t="s">
        <v>87</v>
      </c>
      <c r="D2373" t="s">
        <v>78</v>
      </c>
      <c r="E2373">
        <v>2019</v>
      </c>
      <c r="F2373">
        <v>67</v>
      </c>
      <c r="G2373" t="s">
        <v>303</v>
      </c>
      <c r="H2373" t="s">
        <v>80</v>
      </c>
      <c r="I2373">
        <v>537</v>
      </c>
      <c r="J2373">
        <v>104</v>
      </c>
      <c r="K2373">
        <v>433</v>
      </c>
      <c r="L2373" t="s">
        <v>425</v>
      </c>
      <c r="O2373" t="s">
        <v>387</v>
      </c>
    </row>
    <row r="2374" spans="1:15" hidden="1" x14ac:dyDescent="0.35">
      <c r="A2374" t="s">
        <v>422</v>
      </c>
      <c r="B2374" t="s">
        <v>304</v>
      </c>
      <c r="C2374" t="s">
        <v>87</v>
      </c>
      <c r="D2374" t="s">
        <v>78</v>
      </c>
      <c r="E2374">
        <v>2019</v>
      </c>
      <c r="F2374">
        <v>67</v>
      </c>
      <c r="G2374" t="s">
        <v>303</v>
      </c>
      <c r="H2374" t="s">
        <v>80</v>
      </c>
      <c r="I2374">
        <v>353</v>
      </c>
      <c r="J2374">
        <v>241</v>
      </c>
      <c r="K2374">
        <v>112</v>
      </c>
      <c r="L2374" t="s">
        <v>425</v>
      </c>
      <c r="O2374" t="s">
        <v>387</v>
      </c>
    </row>
    <row r="2375" spans="1:15" hidden="1" x14ac:dyDescent="0.35">
      <c r="A2375" t="s">
        <v>422</v>
      </c>
      <c r="B2375" t="s">
        <v>304</v>
      </c>
      <c r="C2375" t="s">
        <v>87</v>
      </c>
      <c r="D2375" t="s">
        <v>78</v>
      </c>
      <c r="E2375">
        <v>2019</v>
      </c>
      <c r="F2375">
        <v>67</v>
      </c>
      <c r="G2375" t="s">
        <v>303</v>
      </c>
      <c r="H2375" t="s">
        <v>81</v>
      </c>
      <c r="I2375">
        <v>744</v>
      </c>
      <c r="J2375">
        <v>0</v>
      </c>
      <c r="K2375">
        <v>744</v>
      </c>
      <c r="L2375" t="s">
        <v>425</v>
      </c>
      <c r="O2375" t="s">
        <v>387</v>
      </c>
    </row>
    <row r="2376" spans="1:15" hidden="1" x14ac:dyDescent="0.35">
      <c r="A2376" t="s">
        <v>422</v>
      </c>
      <c r="B2376" t="s">
        <v>304</v>
      </c>
      <c r="C2376" t="s">
        <v>87</v>
      </c>
      <c r="D2376" t="s">
        <v>78</v>
      </c>
      <c r="E2376">
        <v>2019</v>
      </c>
      <c r="F2376">
        <v>22</v>
      </c>
      <c r="G2376" t="s">
        <v>367</v>
      </c>
      <c r="H2376" t="s">
        <v>80</v>
      </c>
      <c r="I2376">
        <v>18798</v>
      </c>
      <c r="L2376" t="s">
        <v>425</v>
      </c>
      <c r="O2376" t="s">
        <v>387</v>
      </c>
    </row>
    <row r="2377" spans="1:15" hidden="1" x14ac:dyDescent="0.35">
      <c r="A2377" t="s">
        <v>422</v>
      </c>
      <c r="B2377" t="s">
        <v>304</v>
      </c>
      <c r="C2377" t="s">
        <v>87</v>
      </c>
      <c r="D2377" t="s">
        <v>78</v>
      </c>
      <c r="E2377">
        <v>2019</v>
      </c>
      <c r="F2377">
        <v>22</v>
      </c>
      <c r="G2377" t="s">
        <v>367</v>
      </c>
      <c r="H2377" t="s">
        <v>80</v>
      </c>
      <c r="I2377">
        <v>198</v>
      </c>
      <c r="L2377" t="s">
        <v>425</v>
      </c>
      <c r="O2377" t="s">
        <v>387</v>
      </c>
    </row>
    <row r="2378" spans="1:15" hidden="1" x14ac:dyDescent="0.35">
      <c r="A2378" t="s">
        <v>422</v>
      </c>
      <c r="B2378" t="s">
        <v>304</v>
      </c>
      <c r="C2378" t="s">
        <v>87</v>
      </c>
      <c r="D2378" t="s">
        <v>78</v>
      </c>
      <c r="E2378">
        <v>2019</v>
      </c>
      <c r="F2378">
        <v>22</v>
      </c>
      <c r="G2378" t="s">
        <v>367</v>
      </c>
      <c r="H2378" t="s">
        <v>80</v>
      </c>
      <c r="I2378">
        <v>9525</v>
      </c>
      <c r="L2378" t="s">
        <v>425</v>
      </c>
      <c r="O2378" t="s">
        <v>387</v>
      </c>
    </row>
    <row r="2379" spans="1:15" hidden="1" x14ac:dyDescent="0.35">
      <c r="A2379" t="s">
        <v>422</v>
      </c>
      <c r="B2379" t="s">
        <v>304</v>
      </c>
      <c r="C2379" t="s">
        <v>87</v>
      </c>
      <c r="D2379" t="s">
        <v>78</v>
      </c>
      <c r="E2379">
        <v>2019</v>
      </c>
      <c r="F2379">
        <v>22</v>
      </c>
      <c r="G2379" t="s">
        <v>367</v>
      </c>
      <c r="H2379" t="s">
        <v>80</v>
      </c>
      <c r="I2379">
        <v>252</v>
      </c>
      <c r="L2379" t="s">
        <v>425</v>
      </c>
      <c r="O2379" t="s">
        <v>387</v>
      </c>
    </row>
    <row r="2380" spans="1:15" hidden="1" x14ac:dyDescent="0.35">
      <c r="A2380" t="s">
        <v>422</v>
      </c>
      <c r="B2380" t="s">
        <v>304</v>
      </c>
      <c r="C2380" t="s">
        <v>87</v>
      </c>
      <c r="D2380" t="s">
        <v>78</v>
      </c>
      <c r="E2380">
        <v>2019</v>
      </c>
      <c r="F2380">
        <v>22</v>
      </c>
      <c r="G2380" t="s">
        <v>367</v>
      </c>
      <c r="H2380" t="s">
        <v>81</v>
      </c>
      <c r="I2380">
        <v>60</v>
      </c>
      <c r="L2380" t="s">
        <v>425</v>
      </c>
      <c r="O2380" t="s">
        <v>387</v>
      </c>
    </row>
    <row r="2381" spans="1:15" hidden="1" x14ac:dyDescent="0.35">
      <c r="A2381" t="s">
        <v>422</v>
      </c>
      <c r="B2381" t="s">
        <v>304</v>
      </c>
      <c r="C2381" t="s">
        <v>87</v>
      </c>
      <c r="D2381" t="s">
        <v>78</v>
      </c>
      <c r="E2381">
        <v>2019</v>
      </c>
      <c r="F2381">
        <v>34</v>
      </c>
      <c r="G2381" t="s">
        <v>302</v>
      </c>
      <c r="H2381" t="s">
        <v>80</v>
      </c>
      <c r="I2381">
        <v>229677</v>
      </c>
      <c r="L2381" t="s">
        <v>425</v>
      </c>
      <c r="M2381">
        <v>223906</v>
      </c>
      <c r="N2381">
        <v>5771</v>
      </c>
      <c r="O2381" t="s">
        <v>387</v>
      </c>
    </row>
    <row r="2382" spans="1:15" hidden="1" x14ac:dyDescent="0.35">
      <c r="A2382" t="s">
        <v>422</v>
      </c>
      <c r="B2382" t="s">
        <v>304</v>
      </c>
      <c r="C2382" t="s">
        <v>87</v>
      </c>
      <c r="D2382" t="s">
        <v>78</v>
      </c>
      <c r="E2382">
        <v>2019</v>
      </c>
      <c r="F2382">
        <v>34</v>
      </c>
      <c r="G2382" t="s">
        <v>302</v>
      </c>
      <c r="H2382" t="s">
        <v>80</v>
      </c>
      <c r="I2382">
        <v>2420</v>
      </c>
      <c r="L2382" t="s">
        <v>425</v>
      </c>
      <c r="M2382">
        <v>2359</v>
      </c>
      <c r="N2382">
        <v>61</v>
      </c>
      <c r="O2382" t="s">
        <v>387</v>
      </c>
    </row>
    <row r="2383" spans="1:15" hidden="1" x14ac:dyDescent="0.35">
      <c r="A2383" t="s">
        <v>422</v>
      </c>
      <c r="B2383" t="s">
        <v>304</v>
      </c>
      <c r="C2383" t="s">
        <v>87</v>
      </c>
      <c r="D2383" t="s">
        <v>78</v>
      </c>
      <c r="E2383">
        <v>2019</v>
      </c>
      <c r="F2383">
        <v>34</v>
      </c>
      <c r="G2383" t="s">
        <v>302</v>
      </c>
      <c r="H2383" t="s">
        <v>80</v>
      </c>
      <c r="I2383">
        <v>116378</v>
      </c>
      <c r="L2383" t="s">
        <v>425</v>
      </c>
      <c r="M2383">
        <v>113454</v>
      </c>
      <c r="N2383">
        <v>2924</v>
      </c>
      <c r="O2383" t="s">
        <v>387</v>
      </c>
    </row>
    <row r="2384" spans="1:15" hidden="1" x14ac:dyDescent="0.35">
      <c r="A2384" t="s">
        <v>422</v>
      </c>
      <c r="B2384" t="s">
        <v>304</v>
      </c>
      <c r="C2384" t="s">
        <v>87</v>
      </c>
      <c r="D2384" t="s">
        <v>78</v>
      </c>
      <c r="E2384">
        <v>2019</v>
      </c>
      <c r="F2384">
        <v>34</v>
      </c>
      <c r="G2384" t="s">
        <v>302</v>
      </c>
      <c r="H2384" t="s">
        <v>80</v>
      </c>
      <c r="I2384">
        <v>3081</v>
      </c>
      <c r="L2384" t="s">
        <v>425</v>
      </c>
      <c r="M2384">
        <v>3004</v>
      </c>
      <c r="N2384">
        <v>77</v>
      </c>
      <c r="O2384" t="s">
        <v>387</v>
      </c>
    </row>
    <row r="2385" spans="1:15" hidden="1" x14ac:dyDescent="0.35">
      <c r="A2385" t="s">
        <v>422</v>
      </c>
      <c r="B2385" t="s">
        <v>304</v>
      </c>
      <c r="C2385" t="s">
        <v>87</v>
      </c>
      <c r="D2385" t="s">
        <v>78</v>
      </c>
      <c r="E2385">
        <v>2019</v>
      </c>
      <c r="F2385">
        <v>34</v>
      </c>
      <c r="G2385" t="s">
        <v>302</v>
      </c>
      <c r="H2385" t="s">
        <v>81</v>
      </c>
      <c r="I2385">
        <v>737</v>
      </c>
      <c r="L2385" t="s">
        <v>425</v>
      </c>
      <c r="M2385">
        <v>718</v>
      </c>
      <c r="N2385">
        <v>19</v>
      </c>
      <c r="O2385" t="s">
        <v>387</v>
      </c>
    </row>
    <row r="2386" spans="1:15" hidden="1" x14ac:dyDescent="0.35">
      <c r="A2386" t="s">
        <v>422</v>
      </c>
      <c r="B2386" t="s">
        <v>304</v>
      </c>
      <c r="C2386" t="s">
        <v>87</v>
      </c>
      <c r="D2386" t="s">
        <v>78</v>
      </c>
      <c r="E2386">
        <v>2019</v>
      </c>
      <c r="F2386">
        <v>67</v>
      </c>
      <c r="G2386" t="s">
        <v>303</v>
      </c>
      <c r="H2386" t="s">
        <v>80</v>
      </c>
      <c r="I2386">
        <v>1775</v>
      </c>
      <c r="J2386">
        <v>932</v>
      </c>
      <c r="K2386">
        <v>843</v>
      </c>
      <c r="L2386" t="s">
        <v>425</v>
      </c>
      <c r="O2386" t="s">
        <v>387</v>
      </c>
    </row>
    <row r="2387" spans="1:15" hidden="1" x14ac:dyDescent="0.35">
      <c r="A2387" t="s">
        <v>422</v>
      </c>
      <c r="B2387" t="s">
        <v>304</v>
      </c>
      <c r="C2387" t="s">
        <v>87</v>
      </c>
      <c r="D2387" t="s">
        <v>78</v>
      </c>
      <c r="E2387">
        <v>2019</v>
      </c>
      <c r="F2387">
        <v>67</v>
      </c>
      <c r="G2387" t="s">
        <v>303</v>
      </c>
      <c r="H2387" t="s">
        <v>80</v>
      </c>
      <c r="I2387">
        <v>1023</v>
      </c>
      <c r="J2387">
        <v>0</v>
      </c>
      <c r="K2387">
        <v>1023</v>
      </c>
      <c r="L2387" t="s">
        <v>425</v>
      </c>
      <c r="O2387" t="s">
        <v>387</v>
      </c>
    </row>
    <row r="2388" spans="1:15" hidden="1" x14ac:dyDescent="0.35">
      <c r="A2388" t="s">
        <v>422</v>
      </c>
      <c r="B2388" t="s">
        <v>304</v>
      </c>
      <c r="C2388" t="s">
        <v>87</v>
      </c>
      <c r="D2388" t="s">
        <v>78</v>
      </c>
      <c r="E2388">
        <v>2019</v>
      </c>
      <c r="F2388">
        <v>67</v>
      </c>
      <c r="G2388" t="s">
        <v>303</v>
      </c>
      <c r="H2388" t="s">
        <v>80</v>
      </c>
      <c r="I2388">
        <v>4709</v>
      </c>
      <c r="J2388">
        <v>70</v>
      </c>
      <c r="K2388">
        <v>4639</v>
      </c>
      <c r="L2388" t="s">
        <v>425</v>
      </c>
      <c r="O2388" t="s">
        <v>387</v>
      </c>
    </row>
    <row r="2389" spans="1:15" hidden="1" x14ac:dyDescent="0.35">
      <c r="A2389" t="s">
        <v>422</v>
      </c>
      <c r="B2389" t="s">
        <v>304</v>
      </c>
      <c r="C2389" t="s">
        <v>87</v>
      </c>
      <c r="D2389" t="s">
        <v>78</v>
      </c>
      <c r="E2389">
        <v>2019</v>
      </c>
      <c r="F2389">
        <v>67</v>
      </c>
      <c r="G2389" t="s">
        <v>303</v>
      </c>
      <c r="H2389" t="s">
        <v>80</v>
      </c>
      <c r="I2389">
        <v>1285</v>
      </c>
      <c r="J2389">
        <v>0</v>
      </c>
      <c r="K2389">
        <v>1285</v>
      </c>
      <c r="L2389" t="s">
        <v>425</v>
      </c>
      <c r="O2389" t="s">
        <v>387</v>
      </c>
    </row>
    <row r="2390" spans="1:15" hidden="1" x14ac:dyDescent="0.35">
      <c r="A2390" t="s">
        <v>422</v>
      </c>
      <c r="B2390" t="s">
        <v>304</v>
      </c>
      <c r="C2390" t="s">
        <v>87</v>
      </c>
      <c r="D2390" t="s">
        <v>78</v>
      </c>
      <c r="E2390">
        <v>2020</v>
      </c>
      <c r="F2390">
        <v>22</v>
      </c>
      <c r="G2390" t="s">
        <v>367</v>
      </c>
      <c r="H2390" t="s">
        <v>80</v>
      </c>
      <c r="I2390">
        <v>27597</v>
      </c>
      <c r="L2390" t="s">
        <v>425</v>
      </c>
      <c r="O2390" t="s">
        <v>387</v>
      </c>
    </row>
    <row r="2391" spans="1:15" hidden="1" x14ac:dyDescent="0.35">
      <c r="A2391" t="s">
        <v>422</v>
      </c>
      <c r="B2391" t="s">
        <v>304</v>
      </c>
      <c r="C2391" t="s">
        <v>87</v>
      </c>
      <c r="D2391" t="s">
        <v>78</v>
      </c>
      <c r="E2391">
        <v>2020</v>
      </c>
      <c r="F2391">
        <v>22</v>
      </c>
      <c r="G2391" t="s">
        <v>367</v>
      </c>
      <c r="H2391" t="s">
        <v>80</v>
      </c>
      <c r="I2391">
        <v>458</v>
      </c>
      <c r="L2391" t="s">
        <v>425</v>
      </c>
      <c r="O2391" t="s">
        <v>387</v>
      </c>
    </row>
    <row r="2392" spans="1:15" hidden="1" x14ac:dyDescent="0.35">
      <c r="A2392" t="s">
        <v>422</v>
      </c>
      <c r="B2392" t="s">
        <v>304</v>
      </c>
      <c r="C2392" t="s">
        <v>87</v>
      </c>
      <c r="D2392" t="s">
        <v>78</v>
      </c>
      <c r="E2392">
        <v>2020</v>
      </c>
      <c r="F2392">
        <v>22</v>
      </c>
      <c r="G2392" t="s">
        <v>367</v>
      </c>
      <c r="H2392" t="s">
        <v>80</v>
      </c>
      <c r="I2392">
        <v>15132</v>
      </c>
      <c r="L2392" t="s">
        <v>425</v>
      </c>
      <c r="O2392" t="s">
        <v>387</v>
      </c>
    </row>
    <row r="2393" spans="1:15" hidden="1" x14ac:dyDescent="0.35">
      <c r="A2393" t="s">
        <v>422</v>
      </c>
      <c r="B2393" t="s">
        <v>304</v>
      </c>
      <c r="C2393" t="s">
        <v>87</v>
      </c>
      <c r="D2393" t="s">
        <v>78</v>
      </c>
      <c r="E2393">
        <v>2020</v>
      </c>
      <c r="F2393">
        <v>22</v>
      </c>
      <c r="G2393" t="s">
        <v>367</v>
      </c>
      <c r="H2393" t="s">
        <v>80</v>
      </c>
      <c r="I2393">
        <v>9513</v>
      </c>
      <c r="L2393" t="s">
        <v>425</v>
      </c>
      <c r="O2393" t="s">
        <v>387</v>
      </c>
    </row>
    <row r="2394" spans="1:15" hidden="1" x14ac:dyDescent="0.35">
      <c r="A2394" t="s">
        <v>422</v>
      </c>
      <c r="B2394" t="s">
        <v>304</v>
      </c>
      <c r="C2394" t="s">
        <v>87</v>
      </c>
      <c r="D2394" t="s">
        <v>78</v>
      </c>
      <c r="E2394">
        <v>2020</v>
      </c>
      <c r="F2394">
        <v>22</v>
      </c>
      <c r="G2394" t="s">
        <v>367</v>
      </c>
      <c r="H2394" t="s">
        <v>81</v>
      </c>
      <c r="I2394">
        <v>210</v>
      </c>
      <c r="L2394" t="s">
        <v>425</v>
      </c>
      <c r="O2394" t="s">
        <v>387</v>
      </c>
    </row>
    <row r="2395" spans="1:15" hidden="1" x14ac:dyDescent="0.35">
      <c r="A2395" t="s">
        <v>422</v>
      </c>
      <c r="B2395" t="s">
        <v>304</v>
      </c>
      <c r="C2395" t="s">
        <v>87</v>
      </c>
      <c r="D2395" t="s">
        <v>78</v>
      </c>
      <c r="E2395">
        <v>2020</v>
      </c>
      <c r="F2395">
        <v>22</v>
      </c>
      <c r="G2395" t="s">
        <v>367</v>
      </c>
      <c r="H2395" t="s">
        <v>81</v>
      </c>
      <c r="I2395">
        <v>3947</v>
      </c>
      <c r="L2395" t="s">
        <v>425</v>
      </c>
      <c r="O2395" t="s">
        <v>387</v>
      </c>
    </row>
    <row r="2396" spans="1:15" hidden="1" x14ac:dyDescent="0.35">
      <c r="A2396" t="s">
        <v>422</v>
      </c>
      <c r="B2396" t="s">
        <v>304</v>
      </c>
      <c r="C2396" t="s">
        <v>87</v>
      </c>
      <c r="D2396" t="s">
        <v>78</v>
      </c>
      <c r="E2396">
        <v>2020</v>
      </c>
      <c r="F2396">
        <v>34</v>
      </c>
      <c r="G2396" t="s">
        <v>302</v>
      </c>
      <c r="H2396" t="s">
        <v>80</v>
      </c>
      <c r="I2396">
        <v>337186</v>
      </c>
      <c r="L2396" t="s">
        <v>425</v>
      </c>
      <c r="M2396">
        <v>328714</v>
      </c>
      <c r="N2396">
        <v>8472</v>
      </c>
      <c r="O2396" t="s">
        <v>387</v>
      </c>
    </row>
    <row r="2397" spans="1:15" hidden="1" x14ac:dyDescent="0.35">
      <c r="A2397" t="s">
        <v>422</v>
      </c>
      <c r="B2397" t="s">
        <v>304</v>
      </c>
      <c r="C2397" t="s">
        <v>87</v>
      </c>
      <c r="D2397" t="s">
        <v>78</v>
      </c>
      <c r="E2397">
        <v>2020</v>
      </c>
      <c r="F2397">
        <v>34</v>
      </c>
      <c r="G2397" t="s">
        <v>302</v>
      </c>
      <c r="H2397" t="s">
        <v>80</v>
      </c>
      <c r="I2397">
        <v>5598</v>
      </c>
      <c r="L2397" t="s">
        <v>425</v>
      </c>
      <c r="M2397">
        <v>5457</v>
      </c>
      <c r="N2397">
        <v>141</v>
      </c>
      <c r="O2397" t="s">
        <v>387</v>
      </c>
    </row>
    <row r="2398" spans="1:15" hidden="1" x14ac:dyDescent="0.35">
      <c r="A2398" t="s">
        <v>422</v>
      </c>
      <c r="B2398" t="s">
        <v>304</v>
      </c>
      <c r="C2398" t="s">
        <v>87</v>
      </c>
      <c r="D2398" t="s">
        <v>78</v>
      </c>
      <c r="E2398">
        <v>2020</v>
      </c>
      <c r="F2398">
        <v>34</v>
      </c>
      <c r="G2398" t="s">
        <v>302</v>
      </c>
      <c r="H2398" t="s">
        <v>80</v>
      </c>
      <c r="I2398">
        <v>184886</v>
      </c>
      <c r="L2398" t="s">
        <v>425</v>
      </c>
      <c r="M2398">
        <v>180241</v>
      </c>
      <c r="N2398">
        <v>4645</v>
      </c>
      <c r="O2398" t="s">
        <v>387</v>
      </c>
    </row>
    <row r="2399" spans="1:15" hidden="1" x14ac:dyDescent="0.35">
      <c r="A2399" t="s">
        <v>422</v>
      </c>
      <c r="B2399" t="s">
        <v>304</v>
      </c>
      <c r="C2399" t="s">
        <v>87</v>
      </c>
      <c r="D2399" t="s">
        <v>78</v>
      </c>
      <c r="E2399">
        <v>2020</v>
      </c>
      <c r="F2399">
        <v>34</v>
      </c>
      <c r="G2399" t="s">
        <v>302</v>
      </c>
      <c r="H2399" t="s">
        <v>80</v>
      </c>
      <c r="I2399">
        <v>116231</v>
      </c>
      <c r="L2399" t="s">
        <v>425</v>
      </c>
      <c r="M2399">
        <v>113311</v>
      </c>
      <c r="N2399">
        <v>2920</v>
      </c>
      <c r="O2399" t="s">
        <v>387</v>
      </c>
    </row>
    <row r="2400" spans="1:15" hidden="1" x14ac:dyDescent="0.35">
      <c r="A2400" t="s">
        <v>422</v>
      </c>
      <c r="B2400" t="s">
        <v>304</v>
      </c>
      <c r="C2400" t="s">
        <v>87</v>
      </c>
      <c r="D2400" t="s">
        <v>78</v>
      </c>
      <c r="E2400">
        <v>2020</v>
      </c>
      <c r="F2400">
        <v>34</v>
      </c>
      <c r="G2400" t="s">
        <v>302</v>
      </c>
      <c r="H2400" t="s">
        <v>81</v>
      </c>
      <c r="I2400">
        <v>2566</v>
      </c>
      <c r="L2400" t="s">
        <v>425</v>
      </c>
      <c r="M2400">
        <v>2502</v>
      </c>
      <c r="N2400">
        <v>64</v>
      </c>
      <c r="O2400" t="s">
        <v>387</v>
      </c>
    </row>
    <row r="2401" spans="1:15" hidden="1" x14ac:dyDescent="0.35">
      <c r="A2401" t="s">
        <v>422</v>
      </c>
      <c r="B2401" t="s">
        <v>304</v>
      </c>
      <c r="C2401" t="s">
        <v>87</v>
      </c>
      <c r="D2401" t="s">
        <v>78</v>
      </c>
      <c r="E2401">
        <v>2020</v>
      </c>
      <c r="F2401">
        <v>34</v>
      </c>
      <c r="G2401" t="s">
        <v>302</v>
      </c>
      <c r="H2401" t="s">
        <v>81</v>
      </c>
      <c r="I2401">
        <v>48224</v>
      </c>
      <c r="L2401" t="s">
        <v>425</v>
      </c>
      <c r="M2401">
        <v>47012</v>
      </c>
      <c r="N2401">
        <v>1212</v>
      </c>
      <c r="O2401" t="s">
        <v>387</v>
      </c>
    </row>
    <row r="2402" spans="1:15" hidden="1" x14ac:dyDescent="0.35">
      <c r="A2402" t="s">
        <v>422</v>
      </c>
      <c r="B2402" t="s">
        <v>304</v>
      </c>
      <c r="C2402" t="s">
        <v>87</v>
      </c>
      <c r="D2402" t="s">
        <v>78</v>
      </c>
      <c r="E2402">
        <v>2020</v>
      </c>
      <c r="F2402">
        <v>67</v>
      </c>
      <c r="G2402" t="s">
        <v>303</v>
      </c>
      <c r="H2402" t="s">
        <v>80</v>
      </c>
      <c r="I2402">
        <v>11302</v>
      </c>
      <c r="J2402">
        <v>6768</v>
      </c>
      <c r="K2402">
        <v>4534</v>
      </c>
      <c r="L2402" t="s">
        <v>425</v>
      </c>
      <c r="O2402" t="s">
        <v>387</v>
      </c>
    </row>
    <row r="2403" spans="1:15" hidden="1" x14ac:dyDescent="0.35">
      <c r="A2403" t="s">
        <v>422</v>
      </c>
      <c r="B2403" t="s">
        <v>304</v>
      </c>
      <c r="C2403" t="s">
        <v>87</v>
      </c>
      <c r="D2403" t="s">
        <v>78</v>
      </c>
      <c r="E2403">
        <v>2020</v>
      </c>
      <c r="F2403">
        <v>67</v>
      </c>
      <c r="G2403" t="s">
        <v>303</v>
      </c>
      <c r="H2403" t="s">
        <v>80</v>
      </c>
      <c r="I2403">
        <v>5519</v>
      </c>
      <c r="J2403">
        <v>770</v>
      </c>
      <c r="K2403">
        <v>4749</v>
      </c>
      <c r="L2403" t="s">
        <v>425</v>
      </c>
      <c r="O2403" t="s">
        <v>387</v>
      </c>
    </row>
    <row r="2404" spans="1:15" hidden="1" x14ac:dyDescent="0.35">
      <c r="A2404" t="s">
        <v>422</v>
      </c>
      <c r="B2404" t="s">
        <v>304</v>
      </c>
      <c r="C2404" t="s">
        <v>87</v>
      </c>
      <c r="D2404" t="s">
        <v>78</v>
      </c>
      <c r="E2404">
        <v>2020</v>
      </c>
      <c r="F2404">
        <v>22</v>
      </c>
      <c r="G2404" t="s">
        <v>367</v>
      </c>
      <c r="H2404" t="s">
        <v>80</v>
      </c>
      <c r="I2404">
        <v>26505</v>
      </c>
      <c r="L2404" t="s">
        <v>425</v>
      </c>
      <c r="O2404" t="s">
        <v>387</v>
      </c>
    </row>
    <row r="2405" spans="1:15" hidden="1" x14ac:dyDescent="0.35">
      <c r="A2405" t="s">
        <v>422</v>
      </c>
      <c r="B2405" t="s">
        <v>304</v>
      </c>
      <c r="C2405" t="s">
        <v>87</v>
      </c>
      <c r="D2405" t="s">
        <v>78</v>
      </c>
      <c r="E2405">
        <v>2020</v>
      </c>
      <c r="F2405">
        <v>22</v>
      </c>
      <c r="G2405" t="s">
        <v>367</v>
      </c>
      <c r="H2405" t="s">
        <v>80</v>
      </c>
      <c r="I2405">
        <v>36</v>
      </c>
      <c r="L2405" t="s">
        <v>425</v>
      </c>
      <c r="O2405" t="s">
        <v>387</v>
      </c>
    </row>
    <row r="2406" spans="1:15" hidden="1" x14ac:dyDescent="0.35">
      <c r="A2406" t="s">
        <v>422</v>
      </c>
      <c r="B2406" t="s">
        <v>304</v>
      </c>
      <c r="C2406" t="s">
        <v>87</v>
      </c>
      <c r="D2406" t="s">
        <v>78</v>
      </c>
      <c r="E2406">
        <v>2020</v>
      </c>
      <c r="F2406">
        <v>22</v>
      </c>
      <c r="G2406" t="s">
        <v>367</v>
      </c>
      <c r="H2406" t="s">
        <v>80</v>
      </c>
      <c r="I2406">
        <v>14697</v>
      </c>
      <c r="L2406" t="s">
        <v>425</v>
      </c>
      <c r="O2406" t="s">
        <v>387</v>
      </c>
    </row>
    <row r="2407" spans="1:15" hidden="1" x14ac:dyDescent="0.35">
      <c r="A2407" t="s">
        <v>422</v>
      </c>
      <c r="B2407" t="s">
        <v>304</v>
      </c>
      <c r="C2407" t="s">
        <v>87</v>
      </c>
      <c r="D2407" t="s">
        <v>78</v>
      </c>
      <c r="E2407">
        <v>2020</v>
      </c>
      <c r="F2407">
        <v>22</v>
      </c>
      <c r="G2407" t="s">
        <v>367</v>
      </c>
      <c r="H2407" t="s">
        <v>80</v>
      </c>
      <c r="I2407">
        <v>941</v>
      </c>
      <c r="L2407" t="s">
        <v>425</v>
      </c>
      <c r="O2407" t="s">
        <v>387</v>
      </c>
    </row>
    <row r="2408" spans="1:15" hidden="1" x14ac:dyDescent="0.35">
      <c r="A2408" t="s">
        <v>422</v>
      </c>
      <c r="B2408" t="s">
        <v>304</v>
      </c>
      <c r="C2408" t="s">
        <v>87</v>
      </c>
      <c r="D2408" t="s">
        <v>78</v>
      </c>
      <c r="E2408">
        <v>2020</v>
      </c>
      <c r="F2408">
        <v>22</v>
      </c>
      <c r="G2408" t="s">
        <v>367</v>
      </c>
      <c r="H2408" t="s">
        <v>81</v>
      </c>
      <c r="I2408">
        <v>1398</v>
      </c>
      <c r="L2408" t="s">
        <v>425</v>
      </c>
      <c r="O2408" t="s">
        <v>387</v>
      </c>
    </row>
    <row r="2409" spans="1:15" hidden="1" x14ac:dyDescent="0.35">
      <c r="A2409" t="s">
        <v>422</v>
      </c>
      <c r="B2409" t="s">
        <v>304</v>
      </c>
      <c r="C2409" t="s">
        <v>87</v>
      </c>
      <c r="D2409" t="s">
        <v>78</v>
      </c>
      <c r="E2409">
        <v>2020</v>
      </c>
      <c r="F2409">
        <v>34</v>
      </c>
      <c r="G2409" t="s">
        <v>302</v>
      </c>
      <c r="H2409" t="s">
        <v>80</v>
      </c>
      <c r="I2409">
        <v>323836</v>
      </c>
      <c r="L2409" t="s">
        <v>425</v>
      </c>
      <c r="M2409">
        <v>315699</v>
      </c>
      <c r="N2409">
        <v>8137</v>
      </c>
      <c r="O2409" t="s">
        <v>387</v>
      </c>
    </row>
    <row r="2410" spans="1:15" hidden="1" x14ac:dyDescent="0.35">
      <c r="A2410" t="s">
        <v>422</v>
      </c>
      <c r="B2410" t="s">
        <v>304</v>
      </c>
      <c r="C2410" t="s">
        <v>87</v>
      </c>
      <c r="D2410" t="s">
        <v>78</v>
      </c>
      <c r="E2410">
        <v>2020</v>
      </c>
      <c r="F2410">
        <v>34</v>
      </c>
      <c r="G2410" t="s">
        <v>302</v>
      </c>
      <c r="H2410" t="s">
        <v>80</v>
      </c>
      <c r="I2410">
        <v>444</v>
      </c>
      <c r="L2410" t="s">
        <v>425</v>
      </c>
      <c r="M2410">
        <v>433</v>
      </c>
      <c r="N2410">
        <v>11</v>
      </c>
      <c r="O2410" t="s">
        <v>387</v>
      </c>
    </row>
    <row r="2411" spans="1:15" hidden="1" x14ac:dyDescent="0.35">
      <c r="A2411" t="s">
        <v>422</v>
      </c>
      <c r="B2411" t="s">
        <v>304</v>
      </c>
      <c r="C2411" t="s">
        <v>87</v>
      </c>
      <c r="D2411" t="s">
        <v>78</v>
      </c>
      <c r="E2411">
        <v>2020</v>
      </c>
      <c r="F2411">
        <v>34</v>
      </c>
      <c r="G2411" t="s">
        <v>302</v>
      </c>
      <c r="H2411" t="s">
        <v>80</v>
      </c>
      <c r="I2411">
        <v>179571</v>
      </c>
      <c r="L2411" t="s">
        <v>425</v>
      </c>
      <c r="M2411">
        <v>175059</v>
      </c>
      <c r="N2411">
        <v>4512</v>
      </c>
      <c r="O2411" t="s">
        <v>387</v>
      </c>
    </row>
    <row r="2412" spans="1:15" hidden="1" x14ac:dyDescent="0.35">
      <c r="A2412" t="s">
        <v>422</v>
      </c>
      <c r="B2412" t="s">
        <v>304</v>
      </c>
      <c r="C2412" t="s">
        <v>87</v>
      </c>
      <c r="D2412" t="s">
        <v>78</v>
      </c>
      <c r="E2412">
        <v>2020</v>
      </c>
      <c r="F2412">
        <v>34</v>
      </c>
      <c r="G2412" t="s">
        <v>302</v>
      </c>
      <c r="H2412" t="s">
        <v>80</v>
      </c>
      <c r="I2412">
        <v>11495</v>
      </c>
      <c r="L2412" t="s">
        <v>425</v>
      </c>
      <c r="M2412">
        <v>11206</v>
      </c>
      <c r="N2412">
        <v>289</v>
      </c>
      <c r="O2412" t="s">
        <v>387</v>
      </c>
    </row>
    <row r="2413" spans="1:15" hidden="1" x14ac:dyDescent="0.35">
      <c r="A2413" t="s">
        <v>422</v>
      </c>
      <c r="B2413" t="s">
        <v>304</v>
      </c>
      <c r="C2413" t="s">
        <v>87</v>
      </c>
      <c r="D2413" t="s">
        <v>78</v>
      </c>
      <c r="E2413">
        <v>2020</v>
      </c>
      <c r="F2413">
        <v>34</v>
      </c>
      <c r="G2413" t="s">
        <v>302</v>
      </c>
      <c r="H2413" t="s">
        <v>81</v>
      </c>
      <c r="I2413">
        <v>17081</v>
      </c>
      <c r="L2413" t="s">
        <v>425</v>
      </c>
      <c r="M2413">
        <v>16652</v>
      </c>
      <c r="N2413">
        <v>429</v>
      </c>
      <c r="O2413" t="s">
        <v>387</v>
      </c>
    </row>
    <row r="2414" spans="1:15" hidden="1" x14ac:dyDescent="0.35">
      <c r="A2414" t="s">
        <v>422</v>
      </c>
      <c r="B2414" t="s">
        <v>304</v>
      </c>
      <c r="C2414" t="s">
        <v>87</v>
      </c>
      <c r="D2414" t="s">
        <v>78</v>
      </c>
      <c r="E2414">
        <v>2020</v>
      </c>
      <c r="F2414">
        <v>67</v>
      </c>
      <c r="G2414" t="s">
        <v>303</v>
      </c>
      <c r="H2414" t="s">
        <v>80</v>
      </c>
      <c r="I2414">
        <v>6279</v>
      </c>
      <c r="J2414">
        <v>4145</v>
      </c>
      <c r="K2414">
        <v>2134</v>
      </c>
      <c r="L2414" t="s">
        <v>425</v>
      </c>
      <c r="O2414" t="s">
        <v>387</v>
      </c>
    </row>
    <row r="2415" spans="1:15" hidden="1" x14ac:dyDescent="0.35">
      <c r="A2415" t="s">
        <v>422</v>
      </c>
      <c r="B2415" t="s">
        <v>304</v>
      </c>
      <c r="C2415" t="s">
        <v>87</v>
      </c>
      <c r="D2415" t="s">
        <v>78</v>
      </c>
      <c r="E2415">
        <v>2020</v>
      </c>
      <c r="F2415">
        <v>67</v>
      </c>
      <c r="G2415" t="s">
        <v>303</v>
      </c>
      <c r="H2415" t="s">
        <v>80</v>
      </c>
      <c r="I2415">
        <v>19224</v>
      </c>
      <c r="J2415">
        <v>8233</v>
      </c>
      <c r="K2415">
        <v>10991</v>
      </c>
      <c r="L2415" t="s">
        <v>425</v>
      </c>
      <c r="O2415" t="s">
        <v>387</v>
      </c>
    </row>
    <row r="2416" spans="1:15" hidden="1" x14ac:dyDescent="0.35">
      <c r="A2416" t="s">
        <v>422</v>
      </c>
      <c r="B2416" t="s">
        <v>304</v>
      </c>
      <c r="C2416" t="s">
        <v>87</v>
      </c>
      <c r="D2416" t="s">
        <v>78</v>
      </c>
      <c r="E2416">
        <v>2021</v>
      </c>
      <c r="F2416">
        <v>79</v>
      </c>
      <c r="G2416" t="s">
        <v>312</v>
      </c>
      <c r="H2416" t="s">
        <v>80</v>
      </c>
      <c r="I2416">
        <v>61651</v>
      </c>
      <c r="L2416" t="s">
        <v>425</v>
      </c>
      <c r="O2416" t="s">
        <v>387</v>
      </c>
    </row>
    <row r="2417" spans="1:15" hidden="1" x14ac:dyDescent="0.35">
      <c r="A2417" t="s">
        <v>422</v>
      </c>
      <c r="B2417" t="s">
        <v>304</v>
      </c>
      <c r="C2417" t="s">
        <v>87</v>
      </c>
      <c r="D2417" t="s">
        <v>78</v>
      </c>
      <c r="E2417">
        <v>2021</v>
      </c>
      <c r="F2417">
        <v>79</v>
      </c>
      <c r="G2417" t="s">
        <v>312</v>
      </c>
      <c r="H2417" t="s">
        <v>80</v>
      </c>
      <c r="I2417">
        <v>141</v>
      </c>
      <c r="L2417" t="s">
        <v>425</v>
      </c>
      <c r="O2417" t="s">
        <v>387</v>
      </c>
    </row>
    <row r="2418" spans="1:15" hidden="1" x14ac:dyDescent="0.35">
      <c r="A2418" t="s">
        <v>422</v>
      </c>
      <c r="B2418" t="s">
        <v>304</v>
      </c>
      <c r="C2418" t="s">
        <v>87</v>
      </c>
      <c r="D2418" t="s">
        <v>78</v>
      </c>
      <c r="E2418">
        <v>2021</v>
      </c>
      <c r="F2418">
        <v>79</v>
      </c>
      <c r="G2418" t="s">
        <v>312</v>
      </c>
      <c r="H2418" t="s">
        <v>80</v>
      </c>
      <c r="I2418">
        <v>29438</v>
      </c>
      <c r="L2418" t="s">
        <v>425</v>
      </c>
      <c r="O2418" t="s">
        <v>387</v>
      </c>
    </row>
    <row r="2419" spans="1:15" hidden="1" x14ac:dyDescent="0.35">
      <c r="A2419" t="s">
        <v>422</v>
      </c>
      <c r="B2419" t="s">
        <v>304</v>
      </c>
      <c r="C2419" t="s">
        <v>87</v>
      </c>
      <c r="D2419" t="s">
        <v>78</v>
      </c>
      <c r="E2419">
        <v>2021</v>
      </c>
      <c r="F2419">
        <v>79</v>
      </c>
      <c r="G2419" t="s">
        <v>312</v>
      </c>
      <c r="H2419" t="s">
        <v>80</v>
      </c>
      <c r="I2419">
        <v>2857</v>
      </c>
      <c r="L2419" t="s">
        <v>425</v>
      </c>
      <c r="O2419" t="s">
        <v>387</v>
      </c>
    </row>
    <row r="2420" spans="1:15" hidden="1" x14ac:dyDescent="0.35">
      <c r="A2420" t="s">
        <v>422</v>
      </c>
      <c r="B2420" t="s">
        <v>304</v>
      </c>
      <c r="C2420" t="s">
        <v>87</v>
      </c>
      <c r="D2420" t="s">
        <v>78</v>
      </c>
      <c r="E2420">
        <v>2021</v>
      </c>
      <c r="F2420">
        <v>79</v>
      </c>
      <c r="G2420" t="s">
        <v>312</v>
      </c>
      <c r="H2420" t="s">
        <v>81</v>
      </c>
      <c r="I2420">
        <v>400</v>
      </c>
      <c r="L2420" t="s">
        <v>425</v>
      </c>
      <c r="O2420" t="s">
        <v>387</v>
      </c>
    </row>
    <row r="2421" spans="1:15" hidden="1" x14ac:dyDescent="0.35">
      <c r="A2421" t="s">
        <v>422</v>
      </c>
      <c r="B2421" t="s">
        <v>304</v>
      </c>
      <c r="C2421" t="s">
        <v>87</v>
      </c>
      <c r="D2421" t="s">
        <v>78</v>
      </c>
      <c r="E2421">
        <v>2021</v>
      </c>
      <c r="F2421">
        <v>79</v>
      </c>
      <c r="G2421" t="s">
        <v>312</v>
      </c>
      <c r="H2421" t="s">
        <v>81</v>
      </c>
      <c r="I2421">
        <v>211</v>
      </c>
      <c r="L2421" t="s">
        <v>425</v>
      </c>
      <c r="O2421" t="s">
        <v>387</v>
      </c>
    </row>
    <row r="2422" spans="1:15" hidden="1" x14ac:dyDescent="0.35">
      <c r="A2422" t="s">
        <v>422</v>
      </c>
      <c r="B2422" t="s">
        <v>304</v>
      </c>
      <c r="C2422" t="s">
        <v>87</v>
      </c>
      <c r="D2422" t="s">
        <v>78</v>
      </c>
      <c r="E2422">
        <v>2021</v>
      </c>
      <c r="F2422">
        <v>22</v>
      </c>
      <c r="G2422" t="s">
        <v>367</v>
      </c>
      <c r="H2422" t="s">
        <v>80</v>
      </c>
      <c r="I2422">
        <v>39502</v>
      </c>
      <c r="L2422" t="s">
        <v>425</v>
      </c>
      <c r="O2422" t="s">
        <v>387</v>
      </c>
    </row>
    <row r="2423" spans="1:15" hidden="1" x14ac:dyDescent="0.35">
      <c r="A2423" t="s">
        <v>422</v>
      </c>
      <c r="B2423" t="s">
        <v>304</v>
      </c>
      <c r="C2423" t="s">
        <v>87</v>
      </c>
      <c r="D2423" t="s">
        <v>78</v>
      </c>
      <c r="E2423">
        <v>2021</v>
      </c>
      <c r="F2423">
        <v>22</v>
      </c>
      <c r="G2423" t="s">
        <v>367</v>
      </c>
      <c r="H2423" t="s">
        <v>80</v>
      </c>
      <c r="I2423">
        <v>296</v>
      </c>
      <c r="L2423" t="s">
        <v>425</v>
      </c>
      <c r="O2423" t="s">
        <v>387</v>
      </c>
    </row>
    <row r="2424" spans="1:15" hidden="1" x14ac:dyDescent="0.35">
      <c r="A2424" t="s">
        <v>422</v>
      </c>
      <c r="B2424" t="s">
        <v>304</v>
      </c>
      <c r="C2424" t="s">
        <v>87</v>
      </c>
      <c r="D2424" t="s">
        <v>78</v>
      </c>
      <c r="E2424">
        <v>2021</v>
      </c>
      <c r="F2424">
        <v>22</v>
      </c>
      <c r="G2424" t="s">
        <v>367</v>
      </c>
      <c r="H2424" t="s">
        <v>80</v>
      </c>
      <c r="I2424">
        <v>27657</v>
      </c>
      <c r="L2424" t="s">
        <v>425</v>
      </c>
      <c r="O2424" t="s">
        <v>387</v>
      </c>
    </row>
    <row r="2425" spans="1:15" hidden="1" x14ac:dyDescent="0.35">
      <c r="A2425" t="s">
        <v>422</v>
      </c>
      <c r="B2425" t="s">
        <v>304</v>
      </c>
      <c r="C2425" t="s">
        <v>87</v>
      </c>
      <c r="D2425" t="s">
        <v>78</v>
      </c>
      <c r="E2425">
        <v>2021</v>
      </c>
      <c r="F2425">
        <v>22</v>
      </c>
      <c r="G2425" t="s">
        <v>367</v>
      </c>
      <c r="H2425" t="s">
        <v>80</v>
      </c>
      <c r="I2425">
        <v>1419</v>
      </c>
      <c r="L2425" t="s">
        <v>425</v>
      </c>
      <c r="O2425" t="s">
        <v>387</v>
      </c>
    </row>
    <row r="2426" spans="1:15" hidden="1" x14ac:dyDescent="0.35">
      <c r="A2426" t="s">
        <v>422</v>
      </c>
      <c r="B2426" t="s">
        <v>304</v>
      </c>
      <c r="C2426" t="s">
        <v>87</v>
      </c>
      <c r="D2426" t="s">
        <v>78</v>
      </c>
      <c r="E2426">
        <v>2021</v>
      </c>
      <c r="F2426">
        <v>22</v>
      </c>
      <c r="G2426" t="s">
        <v>367</v>
      </c>
      <c r="H2426" t="s">
        <v>81</v>
      </c>
      <c r="I2426">
        <v>1766</v>
      </c>
      <c r="L2426" t="s">
        <v>425</v>
      </c>
      <c r="O2426" t="s">
        <v>387</v>
      </c>
    </row>
    <row r="2427" spans="1:15" hidden="1" x14ac:dyDescent="0.35">
      <c r="A2427" t="s">
        <v>422</v>
      </c>
      <c r="B2427" t="s">
        <v>304</v>
      </c>
      <c r="C2427" t="s">
        <v>87</v>
      </c>
      <c r="D2427" t="s">
        <v>78</v>
      </c>
      <c r="E2427">
        <v>2021</v>
      </c>
      <c r="F2427">
        <v>22</v>
      </c>
      <c r="G2427" t="s">
        <v>367</v>
      </c>
      <c r="H2427" t="s">
        <v>81</v>
      </c>
      <c r="I2427">
        <v>1048</v>
      </c>
      <c r="L2427" t="s">
        <v>425</v>
      </c>
      <c r="O2427" t="s">
        <v>387</v>
      </c>
    </row>
    <row r="2428" spans="1:15" hidden="1" x14ac:dyDescent="0.35">
      <c r="A2428" t="s">
        <v>422</v>
      </c>
      <c r="B2428" t="s">
        <v>304</v>
      </c>
      <c r="C2428" t="s">
        <v>87</v>
      </c>
      <c r="D2428" t="s">
        <v>78</v>
      </c>
      <c r="E2428">
        <v>2021</v>
      </c>
      <c r="F2428">
        <v>34</v>
      </c>
      <c r="G2428" t="s">
        <v>302</v>
      </c>
      <c r="H2428" t="s">
        <v>80</v>
      </c>
      <c r="I2428">
        <v>482632</v>
      </c>
      <c r="L2428" t="s">
        <v>425</v>
      </c>
      <c r="M2428">
        <v>470505</v>
      </c>
      <c r="N2428">
        <v>12127</v>
      </c>
      <c r="O2428" t="s">
        <v>387</v>
      </c>
    </row>
    <row r="2429" spans="1:15" hidden="1" x14ac:dyDescent="0.35">
      <c r="A2429" t="s">
        <v>422</v>
      </c>
      <c r="B2429" t="s">
        <v>304</v>
      </c>
      <c r="C2429" t="s">
        <v>87</v>
      </c>
      <c r="D2429" t="s">
        <v>78</v>
      </c>
      <c r="E2429">
        <v>2021</v>
      </c>
      <c r="F2429">
        <v>34</v>
      </c>
      <c r="G2429" t="s">
        <v>302</v>
      </c>
      <c r="H2429" t="s">
        <v>80</v>
      </c>
      <c r="I2429">
        <v>3616</v>
      </c>
      <c r="L2429" t="s">
        <v>425</v>
      </c>
      <c r="M2429">
        <v>3525</v>
      </c>
      <c r="N2429">
        <v>91</v>
      </c>
      <c r="O2429" t="s">
        <v>387</v>
      </c>
    </row>
    <row r="2430" spans="1:15" hidden="1" x14ac:dyDescent="0.35">
      <c r="A2430" t="s">
        <v>422</v>
      </c>
      <c r="B2430" t="s">
        <v>304</v>
      </c>
      <c r="C2430" t="s">
        <v>87</v>
      </c>
      <c r="D2430" t="s">
        <v>78</v>
      </c>
      <c r="E2430">
        <v>2021</v>
      </c>
      <c r="F2430">
        <v>34</v>
      </c>
      <c r="G2430" t="s">
        <v>302</v>
      </c>
      <c r="H2430" t="s">
        <v>80</v>
      </c>
      <c r="I2430">
        <v>337910</v>
      </c>
      <c r="L2430" t="s">
        <v>425</v>
      </c>
      <c r="M2430">
        <v>329420</v>
      </c>
      <c r="N2430">
        <v>8490</v>
      </c>
      <c r="O2430" t="s">
        <v>387</v>
      </c>
    </row>
    <row r="2431" spans="1:15" hidden="1" x14ac:dyDescent="0.35">
      <c r="A2431" t="s">
        <v>422</v>
      </c>
      <c r="B2431" t="s">
        <v>304</v>
      </c>
      <c r="C2431" t="s">
        <v>87</v>
      </c>
      <c r="D2431" t="s">
        <v>78</v>
      </c>
      <c r="E2431">
        <v>2021</v>
      </c>
      <c r="F2431">
        <v>34</v>
      </c>
      <c r="G2431" t="s">
        <v>302</v>
      </c>
      <c r="H2431" t="s">
        <v>80</v>
      </c>
      <c r="I2431">
        <v>17336</v>
      </c>
      <c r="L2431" t="s">
        <v>425</v>
      </c>
      <c r="M2431">
        <v>16900</v>
      </c>
      <c r="N2431">
        <v>436</v>
      </c>
      <c r="O2431" t="s">
        <v>387</v>
      </c>
    </row>
    <row r="2432" spans="1:15" hidden="1" x14ac:dyDescent="0.35">
      <c r="A2432" t="s">
        <v>422</v>
      </c>
      <c r="B2432" t="s">
        <v>304</v>
      </c>
      <c r="C2432" t="s">
        <v>87</v>
      </c>
      <c r="D2432" t="s">
        <v>78</v>
      </c>
      <c r="E2432">
        <v>2021</v>
      </c>
      <c r="F2432">
        <v>34</v>
      </c>
      <c r="G2432" t="s">
        <v>302</v>
      </c>
      <c r="H2432" t="s">
        <v>81</v>
      </c>
      <c r="I2432">
        <v>21576</v>
      </c>
      <c r="L2432" t="s">
        <v>425</v>
      </c>
      <c r="M2432">
        <v>21034</v>
      </c>
      <c r="N2432">
        <v>542</v>
      </c>
      <c r="O2432" t="s">
        <v>387</v>
      </c>
    </row>
    <row r="2433" spans="1:15" hidden="1" x14ac:dyDescent="0.35">
      <c r="A2433" t="s">
        <v>422</v>
      </c>
      <c r="B2433" t="s">
        <v>304</v>
      </c>
      <c r="C2433" t="s">
        <v>87</v>
      </c>
      <c r="D2433" t="s">
        <v>78</v>
      </c>
      <c r="E2433">
        <v>2021</v>
      </c>
      <c r="F2433">
        <v>34</v>
      </c>
      <c r="G2433" t="s">
        <v>302</v>
      </c>
      <c r="H2433" t="s">
        <v>81</v>
      </c>
      <c r="I2433">
        <v>12810</v>
      </c>
      <c r="L2433" t="s">
        <v>425</v>
      </c>
      <c r="M2433">
        <v>12488</v>
      </c>
      <c r="N2433">
        <v>322</v>
      </c>
      <c r="O2433" t="s">
        <v>387</v>
      </c>
    </row>
    <row r="2434" spans="1:15" hidden="1" x14ac:dyDescent="0.35">
      <c r="A2434" t="s">
        <v>422</v>
      </c>
      <c r="B2434" t="s">
        <v>304</v>
      </c>
      <c r="C2434" t="s">
        <v>87</v>
      </c>
      <c r="D2434" t="s">
        <v>78</v>
      </c>
      <c r="E2434">
        <v>2021</v>
      </c>
      <c r="F2434">
        <v>67</v>
      </c>
      <c r="G2434" t="s">
        <v>303</v>
      </c>
      <c r="H2434" t="s">
        <v>80</v>
      </c>
      <c r="I2434">
        <v>9358</v>
      </c>
      <c r="J2434">
        <v>6949</v>
      </c>
      <c r="K2434">
        <v>2409</v>
      </c>
      <c r="L2434" t="s">
        <v>425</v>
      </c>
      <c r="O2434" t="s">
        <v>387</v>
      </c>
    </row>
    <row r="2435" spans="1:15" hidden="1" x14ac:dyDescent="0.35">
      <c r="A2435" t="s">
        <v>422</v>
      </c>
      <c r="B2435" t="s">
        <v>304</v>
      </c>
      <c r="C2435" t="s">
        <v>87</v>
      </c>
      <c r="D2435" t="s">
        <v>78</v>
      </c>
      <c r="E2435">
        <v>2021</v>
      </c>
      <c r="F2435">
        <v>67</v>
      </c>
      <c r="G2435" t="s">
        <v>303</v>
      </c>
      <c r="H2435" t="s">
        <v>80</v>
      </c>
      <c r="I2435">
        <v>561</v>
      </c>
      <c r="J2435">
        <v>230</v>
      </c>
      <c r="K2435">
        <v>331</v>
      </c>
      <c r="L2435" t="s">
        <v>425</v>
      </c>
      <c r="O2435" t="s">
        <v>387</v>
      </c>
    </row>
    <row r="2436" spans="1:15" hidden="1" x14ac:dyDescent="0.35">
      <c r="A2436" t="s">
        <v>422</v>
      </c>
      <c r="B2436" t="s">
        <v>304</v>
      </c>
      <c r="C2436" t="s">
        <v>87</v>
      </c>
      <c r="D2436" t="s">
        <v>78</v>
      </c>
      <c r="E2436">
        <v>2021</v>
      </c>
      <c r="F2436">
        <v>67</v>
      </c>
      <c r="G2436" t="s">
        <v>303</v>
      </c>
      <c r="H2436" t="s">
        <v>80</v>
      </c>
      <c r="I2436">
        <v>31996</v>
      </c>
      <c r="J2436">
        <v>15808</v>
      </c>
      <c r="K2436">
        <v>16188</v>
      </c>
      <c r="L2436" t="s">
        <v>425</v>
      </c>
      <c r="O2436" t="s">
        <v>387</v>
      </c>
    </row>
    <row r="2437" spans="1:15" hidden="1" x14ac:dyDescent="0.35">
      <c r="A2437" t="s">
        <v>422</v>
      </c>
      <c r="B2437" t="s">
        <v>304</v>
      </c>
      <c r="C2437" t="s">
        <v>87</v>
      </c>
      <c r="D2437" t="s">
        <v>78</v>
      </c>
      <c r="E2437">
        <v>2021</v>
      </c>
      <c r="F2437">
        <v>67</v>
      </c>
      <c r="G2437" t="s">
        <v>303</v>
      </c>
      <c r="H2437" t="s">
        <v>80</v>
      </c>
      <c r="I2437">
        <v>1376</v>
      </c>
      <c r="J2437">
        <v>1090</v>
      </c>
      <c r="K2437">
        <v>286</v>
      </c>
      <c r="L2437" t="s">
        <v>425</v>
      </c>
      <c r="O2437" t="s">
        <v>387</v>
      </c>
    </row>
    <row r="2438" spans="1:15" hidden="1" x14ac:dyDescent="0.35">
      <c r="A2438" t="s">
        <v>422</v>
      </c>
      <c r="B2438" t="s">
        <v>304</v>
      </c>
      <c r="C2438" t="s">
        <v>87</v>
      </c>
      <c r="D2438" t="s">
        <v>78</v>
      </c>
      <c r="E2438">
        <v>2021</v>
      </c>
      <c r="F2438">
        <v>22</v>
      </c>
      <c r="G2438" t="s">
        <v>367</v>
      </c>
      <c r="H2438" t="s">
        <v>80</v>
      </c>
      <c r="I2438">
        <v>53279</v>
      </c>
      <c r="L2438" t="s">
        <v>425</v>
      </c>
      <c r="O2438" t="s">
        <v>387</v>
      </c>
    </row>
    <row r="2439" spans="1:15" hidden="1" x14ac:dyDescent="0.35">
      <c r="A2439" t="s">
        <v>422</v>
      </c>
      <c r="B2439" t="s">
        <v>304</v>
      </c>
      <c r="C2439" t="s">
        <v>87</v>
      </c>
      <c r="D2439" t="s">
        <v>78</v>
      </c>
      <c r="E2439">
        <v>2021</v>
      </c>
      <c r="F2439">
        <v>22</v>
      </c>
      <c r="G2439" t="s">
        <v>367</v>
      </c>
      <c r="H2439" t="s">
        <v>80</v>
      </c>
      <c r="I2439">
        <v>194</v>
      </c>
      <c r="L2439" t="s">
        <v>425</v>
      </c>
      <c r="O2439" t="s">
        <v>387</v>
      </c>
    </row>
    <row r="2440" spans="1:15" hidden="1" x14ac:dyDescent="0.35">
      <c r="A2440" t="s">
        <v>422</v>
      </c>
      <c r="B2440" t="s">
        <v>304</v>
      </c>
      <c r="C2440" t="s">
        <v>87</v>
      </c>
      <c r="D2440" t="s">
        <v>78</v>
      </c>
      <c r="E2440">
        <v>2021</v>
      </c>
      <c r="F2440">
        <v>22</v>
      </c>
      <c r="G2440" t="s">
        <v>367</v>
      </c>
      <c r="H2440" t="s">
        <v>80</v>
      </c>
      <c r="I2440">
        <v>14209</v>
      </c>
      <c r="L2440" t="s">
        <v>425</v>
      </c>
      <c r="O2440" t="s">
        <v>387</v>
      </c>
    </row>
    <row r="2441" spans="1:15" hidden="1" x14ac:dyDescent="0.35">
      <c r="A2441" t="s">
        <v>422</v>
      </c>
      <c r="B2441" t="s">
        <v>304</v>
      </c>
      <c r="C2441" t="s">
        <v>87</v>
      </c>
      <c r="D2441" t="s">
        <v>78</v>
      </c>
      <c r="E2441">
        <v>2021</v>
      </c>
      <c r="F2441">
        <v>22</v>
      </c>
      <c r="G2441" t="s">
        <v>367</v>
      </c>
      <c r="H2441" t="s">
        <v>80</v>
      </c>
      <c r="I2441">
        <v>1263</v>
      </c>
      <c r="L2441" t="s">
        <v>425</v>
      </c>
      <c r="O2441" t="s">
        <v>387</v>
      </c>
    </row>
    <row r="2442" spans="1:15" hidden="1" x14ac:dyDescent="0.35">
      <c r="A2442" t="s">
        <v>422</v>
      </c>
      <c r="B2442" t="s">
        <v>304</v>
      </c>
      <c r="C2442" t="s">
        <v>87</v>
      </c>
      <c r="D2442" t="s">
        <v>78</v>
      </c>
      <c r="E2442">
        <v>2021</v>
      </c>
      <c r="F2442">
        <v>22</v>
      </c>
      <c r="G2442" t="s">
        <v>367</v>
      </c>
      <c r="H2442" t="s">
        <v>81</v>
      </c>
      <c r="I2442">
        <v>41</v>
      </c>
      <c r="L2442" t="s">
        <v>425</v>
      </c>
      <c r="O2442" t="s">
        <v>387</v>
      </c>
    </row>
    <row r="2443" spans="1:15" hidden="1" x14ac:dyDescent="0.35">
      <c r="A2443" t="s">
        <v>422</v>
      </c>
      <c r="B2443" t="s">
        <v>304</v>
      </c>
      <c r="C2443" t="s">
        <v>87</v>
      </c>
      <c r="D2443" t="s">
        <v>78</v>
      </c>
      <c r="E2443">
        <v>2021</v>
      </c>
      <c r="F2443">
        <v>22</v>
      </c>
      <c r="G2443" t="s">
        <v>367</v>
      </c>
      <c r="H2443" t="s">
        <v>81</v>
      </c>
      <c r="I2443">
        <v>686</v>
      </c>
      <c r="L2443" t="s">
        <v>425</v>
      </c>
      <c r="O2443" t="s">
        <v>387</v>
      </c>
    </row>
    <row r="2444" spans="1:15" hidden="1" x14ac:dyDescent="0.35">
      <c r="A2444" t="s">
        <v>422</v>
      </c>
      <c r="B2444" t="s">
        <v>304</v>
      </c>
      <c r="C2444" t="s">
        <v>87</v>
      </c>
      <c r="D2444" t="s">
        <v>78</v>
      </c>
      <c r="E2444">
        <v>2021</v>
      </c>
      <c r="F2444">
        <v>34</v>
      </c>
      <c r="G2444" t="s">
        <v>302</v>
      </c>
      <c r="H2444" t="s">
        <v>80</v>
      </c>
      <c r="I2444">
        <v>650966</v>
      </c>
      <c r="L2444" t="s">
        <v>425</v>
      </c>
      <c r="M2444">
        <v>634610</v>
      </c>
      <c r="N2444">
        <v>16356</v>
      </c>
      <c r="O2444" t="s">
        <v>387</v>
      </c>
    </row>
    <row r="2445" spans="1:15" hidden="1" x14ac:dyDescent="0.35">
      <c r="A2445" t="s">
        <v>422</v>
      </c>
      <c r="B2445" t="s">
        <v>304</v>
      </c>
      <c r="C2445" t="s">
        <v>87</v>
      </c>
      <c r="D2445" t="s">
        <v>78</v>
      </c>
      <c r="E2445">
        <v>2021</v>
      </c>
      <c r="F2445">
        <v>34</v>
      </c>
      <c r="G2445" t="s">
        <v>302</v>
      </c>
      <c r="H2445" t="s">
        <v>80</v>
      </c>
      <c r="I2445">
        <v>2369</v>
      </c>
      <c r="L2445" t="s">
        <v>425</v>
      </c>
      <c r="M2445">
        <v>2309</v>
      </c>
      <c r="N2445">
        <v>60</v>
      </c>
      <c r="O2445" t="s">
        <v>387</v>
      </c>
    </row>
    <row r="2446" spans="1:15" hidden="1" x14ac:dyDescent="0.35">
      <c r="A2446" t="s">
        <v>422</v>
      </c>
      <c r="B2446" t="s">
        <v>304</v>
      </c>
      <c r="C2446" t="s">
        <v>87</v>
      </c>
      <c r="D2446" t="s">
        <v>78</v>
      </c>
      <c r="E2446">
        <v>2021</v>
      </c>
      <c r="F2446">
        <v>34</v>
      </c>
      <c r="G2446" t="s">
        <v>302</v>
      </c>
      <c r="H2446" t="s">
        <v>80</v>
      </c>
      <c r="I2446">
        <v>173603</v>
      </c>
      <c r="L2446" t="s">
        <v>425</v>
      </c>
      <c r="M2446">
        <v>169241</v>
      </c>
      <c r="N2446">
        <v>4362</v>
      </c>
      <c r="O2446" t="s">
        <v>387</v>
      </c>
    </row>
    <row r="2447" spans="1:15" hidden="1" x14ac:dyDescent="0.35">
      <c r="A2447" t="s">
        <v>422</v>
      </c>
      <c r="B2447" t="s">
        <v>304</v>
      </c>
      <c r="C2447" t="s">
        <v>87</v>
      </c>
      <c r="D2447" t="s">
        <v>78</v>
      </c>
      <c r="E2447">
        <v>2021</v>
      </c>
      <c r="F2447">
        <v>34</v>
      </c>
      <c r="G2447" t="s">
        <v>302</v>
      </c>
      <c r="H2447" t="s">
        <v>80</v>
      </c>
      <c r="I2447">
        <v>15434</v>
      </c>
      <c r="L2447" t="s">
        <v>425</v>
      </c>
      <c r="M2447">
        <v>15046</v>
      </c>
      <c r="N2447">
        <v>388</v>
      </c>
      <c r="O2447" t="s">
        <v>387</v>
      </c>
    </row>
    <row r="2448" spans="1:15" hidden="1" x14ac:dyDescent="0.35">
      <c r="A2448" t="s">
        <v>422</v>
      </c>
      <c r="B2448" t="s">
        <v>304</v>
      </c>
      <c r="C2448" t="s">
        <v>87</v>
      </c>
      <c r="D2448" t="s">
        <v>78</v>
      </c>
      <c r="E2448">
        <v>2021</v>
      </c>
      <c r="F2448">
        <v>34</v>
      </c>
      <c r="G2448" t="s">
        <v>302</v>
      </c>
      <c r="H2448" t="s">
        <v>81</v>
      </c>
      <c r="I2448">
        <v>495</v>
      </c>
      <c r="L2448" t="s">
        <v>425</v>
      </c>
      <c r="M2448">
        <v>483</v>
      </c>
      <c r="N2448">
        <v>12</v>
      </c>
      <c r="O2448" t="s">
        <v>387</v>
      </c>
    </row>
    <row r="2449" spans="1:15" hidden="1" x14ac:dyDescent="0.35">
      <c r="A2449" t="s">
        <v>422</v>
      </c>
      <c r="B2449" t="s">
        <v>304</v>
      </c>
      <c r="C2449" t="s">
        <v>87</v>
      </c>
      <c r="D2449" t="s">
        <v>78</v>
      </c>
      <c r="E2449">
        <v>2021</v>
      </c>
      <c r="F2449">
        <v>34</v>
      </c>
      <c r="G2449" t="s">
        <v>302</v>
      </c>
      <c r="H2449" t="s">
        <v>81</v>
      </c>
      <c r="I2449">
        <v>8383</v>
      </c>
      <c r="L2449" t="s">
        <v>425</v>
      </c>
      <c r="M2449">
        <v>8172</v>
      </c>
      <c r="N2449">
        <v>211</v>
      </c>
      <c r="O2449" t="s">
        <v>387</v>
      </c>
    </row>
    <row r="2450" spans="1:15" hidden="1" x14ac:dyDescent="0.35">
      <c r="A2450" t="s">
        <v>422</v>
      </c>
      <c r="B2450" t="s">
        <v>304</v>
      </c>
      <c r="C2450" t="s">
        <v>87</v>
      </c>
      <c r="D2450" t="s">
        <v>78</v>
      </c>
      <c r="E2450">
        <v>2021</v>
      </c>
      <c r="F2450">
        <v>67</v>
      </c>
      <c r="G2450" t="s">
        <v>303</v>
      </c>
      <c r="H2450" t="s">
        <v>80</v>
      </c>
      <c r="I2450">
        <v>14053</v>
      </c>
      <c r="J2450">
        <v>7330</v>
      </c>
      <c r="K2450">
        <v>6723</v>
      </c>
      <c r="L2450" t="s">
        <v>425</v>
      </c>
      <c r="O2450" t="s">
        <v>387</v>
      </c>
    </row>
    <row r="2451" spans="1:15" hidden="1" x14ac:dyDescent="0.35">
      <c r="A2451" t="s">
        <v>422</v>
      </c>
      <c r="B2451" t="s">
        <v>304</v>
      </c>
      <c r="C2451" t="s">
        <v>87</v>
      </c>
      <c r="D2451" t="s">
        <v>78</v>
      </c>
      <c r="E2451">
        <v>2021</v>
      </c>
      <c r="F2451">
        <v>67</v>
      </c>
      <c r="G2451" t="s">
        <v>303</v>
      </c>
      <c r="H2451" t="s">
        <v>80</v>
      </c>
      <c r="I2451">
        <v>554</v>
      </c>
      <c r="J2451">
        <v>421</v>
      </c>
      <c r="K2451">
        <v>133</v>
      </c>
      <c r="L2451" t="s">
        <v>425</v>
      </c>
      <c r="O2451" t="s">
        <v>387</v>
      </c>
    </row>
    <row r="2452" spans="1:15" hidden="1" x14ac:dyDescent="0.35">
      <c r="A2452" t="s">
        <v>422</v>
      </c>
      <c r="B2452" t="s">
        <v>304</v>
      </c>
      <c r="C2452" t="s">
        <v>87</v>
      </c>
      <c r="D2452" t="s">
        <v>78</v>
      </c>
      <c r="E2452">
        <v>2021</v>
      </c>
      <c r="F2452">
        <v>67</v>
      </c>
      <c r="G2452" t="s">
        <v>303</v>
      </c>
      <c r="H2452" t="s">
        <v>80</v>
      </c>
      <c r="I2452">
        <v>14121</v>
      </c>
      <c r="J2452">
        <v>10387</v>
      </c>
      <c r="K2452">
        <v>3734</v>
      </c>
      <c r="L2452" t="s">
        <v>425</v>
      </c>
      <c r="O2452" t="s">
        <v>387</v>
      </c>
    </row>
    <row r="2453" spans="1:15" hidden="1" x14ac:dyDescent="0.35">
      <c r="A2453" t="s">
        <v>422</v>
      </c>
      <c r="B2453" t="s">
        <v>304</v>
      </c>
      <c r="C2453" t="s">
        <v>87</v>
      </c>
      <c r="D2453" t="s">
        <v>78</v>
      </c>
      <c r="E2453">
        <v>2022</v>
      </c>
      <c r="F2453">
        <v>79</v>
      </c>
      <c r="G2453" t="s">
        <v>312</v>
      </c>
      <c r="H2453" t="s">
        <v>80</v>
      </c>
      <c r="I2453">
        <v>323296</v>
      </c>
      <c r="L2453" t="s">
        <v>425</v>
      </c>
      <c r="O2453" t="s">
        <v>387</v>
      </c>
    </row>
    <row r="2454" spans="1:15" hidden="1" x14ac:dyDescent="0.35">
      <c r="A2454" t="s">
        <v>422</v>
      </c>
      <c r="B2454" t="s">
        <v>304</v>
      </c>
      <c r="C2454" t="s">
        <v>87</v>
      </c>
      <c r="D2454" t="s">
        <v>78</v>
      </c>
      <c r="E2454">
        <v>2022</v>
      </c>
      <c r="F2454">
        <v>79</v>
      </c>
      <c r="G2454" t="s">
        <v>312</v>
      </c>
      <c r="H2454" t="s">
        <v>80</v>
      </c>
      <c r="I2454">
        <v>701</v>
      </c>
      <c r="L2454" t="s">
        <v>425</v>
      </c>
      <c r="O2454" t="s">
        <v>387</v>
      </c>
    </row>
    <row r="2455" spans="1:15" hidden="1" x14ac:dyDescent="0.35">
      <c r="A2455" t="s">
        <v>422</v>
      </c>
      <c r="B2455" t="s">
        <v>304</v>
      </c>
      <c r="C2455" t="s">
        <v>87</v>
      </c>
      <c r="D2455" t="s">
        <v>78</v>
      </c>
      <c r="E2455">
        <v>2022</v>
      </c>
      <c r="F2455">
        <v>79</v>
      </c>
      <c r="G2455" t="s">
        <v>312</v>
      </c>
      <c r="H2455" t="s">
        <v>80</v>
      </c>
      <c r="I2455">
        <v>169849</v>
      </c>
      <c r="L2455" t="s">
        <v>425</v>
      </c>
      <c r="O2455" t="s">
        <v>387</v>
      </c>
    </row>
    <row r="2456" spans="1:15" hidden="1" x14ac:dyDescent="0.35">
      <c r="A2456" t="s">
        <v>422</v>
      </c>
      <c r="B2456" t="s">
        <v>304</v>
      </c>
      <c r="C2456" t="s">
        <v>87</v>
      </c>
      <c r="D2456" t="s">
        <v>78</v>
      </c>
      <c r="E2456">
        <v>2022</v>
      </c>
      <c r="F2456">
        <v>79</v>
      </c>
      <c r="G2456" t="s">
        <v>312</v>
      </c>
      <c r="H2456" t="s">
        <v>80</v>
      </c>
      <c r="I2456">
        <v>13656</v>
      </c>
      <c r="L2456" t="s">
        <v>425</v>
      </c>
      <c r="O2456" t="s">
        <v>387</v>
      </c>
    </row>
    <row r="2457" spans="1:15" hidden="1" x14ac:dyDescent="0.35">
      <c r="A2457" t="s">
        <v>422</v>
      </c>
      <c r="B2457" t="s">
        <v>304</v>
      </c>
      <c r="C2457" t="s">
        <v>87</v>
      </c>
      <c r="D2457" t="s">
        <v>78</v>
      </c>
      <c r="E2457">
        <v>2022</v>
      </c>
      <c r="F2457">
        <v>79</v>
      </c>
      <c r="G2457" t="s">
        <v>312</v>
      </c>
      <c r="H2457" t="s">
        <v>81</v>
      </c>
      <c r="I2457">
        <v>2848</v>
      </c>
      <c r="L2457" t="s">
        <v>425</v>
      </c>
      <c r="O2457" t="s">
        <v>387</v>
      </c>
    </row>
    <row r="2458" spans="1:15" hidden="1" x14ac:dyDescent="0.35">
      <c r="A2458" t="s">
        <v>422</v>
      </c>
      <c r="B2458" t="s">
        <v>304</v>
      </c>
      <c r="C2458" t="s">
        <v>87</v>
      </c>
      <c r="D2458" t="s">
        <v>78</v>
      </c>
      <c r="E2458">
        <v>2022</v>
      </c>
      <c r="F2458">
        <v>79</v>
      </c>
      <c r="G2458" t="s">
        <v>312</v>
      </c>
      <c r="H2458" t="s">
        <v>81</v>
      </c>
      <c r="I2458">
        <v>1837</v>
      </c>
      <c r="L2458" t="s">
        <v>425</v>
      </c>
      <c r="O2458" t="s">
        <v>387</v>
      </c>
    </row>
    <row r="2459" spans="1:15" hidden="1" x14ac:dyDescent="0.35">
      <c r="A2459" t="s">
        <v>422</v>
      </c>
      <c r="B2459" t="s">
        <v>304</v>
      </c>
      <c r="C2459" t="s">
        <v>87</v>
      </c>
      <c r="D2459" t="s">
        <v>78</v>
      </c>
      <c r="E2459">
        <v>2022</v>
      </c>
      <c r="F2459">
        <v>22</v>
      </c>
      <c r="G2459" t="s">
        <v>367</v>
      </c>
      <c r="H2459" t="s">
        <v>80</v>
      </c>
      <c r="I2459">
        <v>44454</v>
      </c>
      <c r="L2459" t="s">
        <v>425</v>
      </c>
      <c r="O2459" t="s">
        <v>387</v>
      </c>
    </row>
    <row r="2460" spans="1:15" hidden="1" x14ac:dyDescent="0.35">
      <c r="A2460" t="s">
        <v>422</v>
      </c>
      <c r="B2460" t="s">
        <v>304</v>
      </c>
      <c r="C2460" t="s">
        <v>87</v>
      </c>
      <c r="D2460" t="s">
        <v>78</v>
      </c>
      <c r="E2460">
        <v>2022</v>
      </c>
      <c r="F2460">
        <v>22</v>
      </c>
      <c r="G2460" t="s">
        <v>367</v>
      </c>
      <c r="H2460" t="s">
        <v>80</v>
      </c>
      <c r="I2460">
        <v>9784</v>
      </c>
      <c r="L2460" t="s">
        <v>425</v>
      </c>
      <c r="O2460" t="s">
        <v>387</v>
      </c>
    </row>
    <row r="2461" spans="1:15" hidden="1" x14ac:dyDescent="0.35">
      <c r="A2461" t="s">
        <v>422</v>
      </c>
      <c r="B2461" t="s">
        <v>304</v>
      </c>
      <c r="C2461" t="s">
        <v>87</v>
      </c>
      <c r="D2461" t="s">
        <v>78</v>
      </c>
      <c r="E2461">
        <v>2022</v>
      </c>
      <c r="F2461">
        <v>22</v>
      </c>
      <c r="G2461" t="s">
        <v>367</v>
      </c>
      <c r="H2461" t="s">
        <v>80</v>
      </c>
      <c r="I2461">
        <v>2363</v>
      </c>
      <c r="L2461" t="s">
        <v>425</v>
      </c>
      <c r="O2461" t="s">
        <v>387</v>
      </c>
    </row>
    <row r="2462" spans="1:15" hidden="1" x14ac:dyDescent="0.35">
      <c r="A2462" t="s">
        <v>422</v>
      </c>
      <c r="B2462" t="s">
        <v>304</v>
      </c>
      <c r="C2462" t="s">
        <v>87</v>
      </c>
      <c r="D2462" t="s">
        <v>78</v>
      </c>
      <c r="E2462">
        <v>2022</v>
      </c>
      <c r="F2462">
        <v>22</v>
      </c>
      <c r="G2462" t="s">
        <v>367</v>
      </c>
      <c r="H2462" t="s">
        <v>81</v>
      </c>
      <c r="I2462">
        <v>700</v>
      </c>
      <c r="L2462" t="s">
        <v>425</v>
      </c>
      <c r="O2462" t="s">
        <v>387</v>
      </c>
    </row>
    <row r="2463" spans="1:15" hidden="1" x14ac:dyDescent="0.35">
      <c r="A2463" t="s">
        <v>422</v>
      </c>
      <c r="B2463" t="s">
        <v>304</v>
      </c>
      <c r="C2463" t="s">
        <v>87</v>
      </c>
      <c r="D2463" t="s">
        <v>78</v>
      </c>
      <c r="E2463">
        <v>2022</v>
      </c>
      <c r="F2463">
        <v>22</v>
      </c>
      <c r="G2463" t="s">
        <v>367</v>
      </c>
      <c r="H2463" t="s">
        <v>81</v>
      </c>
      <c r="I2463">
        <v>515</v>
      </c>
      <c r="L2463" t="s">
        <v>425</v>
      </c>
      <c r="O2463" t="s">
        <v>387</v>
      </c>
    </row>
    <row r="2464" spans="1:15" hidden="1" x14ac:dyDescent="0.35">
      <c r="A2464" t="s">
        <v>422</v>
      </c>
      <c r="B2464" t="s">
        <v>304</v>
      </c>
      <c r="C2464" t="s">
        <v>87</v>
      </c>
      <c r="D2464" t="s">
        <v>78</v>
      </c>
      <c r="E2464">
        <v>2022</v>
      </c>
      <c r="F2464">
        <v>34</v>
      </c>
      <c r="G2464" t="s">
        <v>302</v>
      </c>
      <c r="H2464" t="s">
        <v>80</v>
      </c>
      <c r="I2464">
        <v>543139</v>
      </c>
      <c r="L2464" t="s">
        <v>425</v>
      </c>
      <c r="M2464">
        <v>529492</v>
      </c>
      <c r="N2464">
        <v>13647</v>
      </c>
      <c r="O2464" t="s">
        <v>387</v>
      </c>
    </row>
    <row r="2465" spans="1:15" hidden="1" x14ac:dyDescent="0.35">
      <c r="A2465" t="s">
        <v>422</v>
      </c>
      <c r="B2465" t="s">
        <v>304</v>
      </c>
      <c r="C2465" t="s">
        <v>87</v>
      </c>
      <c r="D2465" t="s">
        <v>78</v>
      </c>
      <c r="E2465">
        <v>2022</v>
      </c>
      <c r="F2465">
        <v>34</v>
      </c>
      <c r="G2465" t="s">
        <v>302</v>
      </c>
      <c r="H2465" t="s">
        <v>80</v>
      </c>
      <c r="I2465">
        <v>119547</v>
      </c>
      <c r="L2465" t="s">
        <v>425</v>
      </c>
      <c r="M2465">
        <v>116543</v>
      </c>
      <c r="N2465">
        <v>3004</v>
      </c>
      <c r="O2465" t="s">
        <v>387</v>
      </c>
    </row>
    <row r="2466" spans="1:15" hidden="1" x14ac:dyDescent="0.35">
      <c r="A2466" t="s">
        <v>422</v>
      </c>
      <c r="B2466" t="s">
        <v>304</v>
      </c>
      <c r="C2466" t="s">
        <v>87</v>
      </c>
      <c r="D2466" t="s">
        <v>78</v>
      </c>
      <c r="E2466">
        <v>2022</v>
      </c>
      <c r="F2466">
        <v>34</v>
      </c>
      <c r="G2466" t="s">
        <v>302</v>
      </c>
      <c r="H2466" t="s">
        <v>80</v>
      </c>
      <c r="I2466">
        <v>28866</v>
      </c>
      <c r="L2466" t="s">
        <v>425</v>
      </c>
      <c r="M2466">
        <v>28141</v>
      </c>
      <c r="N2466">
        <v>725</v>
      </c>
      <c r="O2466" t="s">
        <v>387</v>
      </c>
    </row>
    <row r="2467" spans="1:15" hidden="1" x14ac:dyDescent="0.35">
      <c r="A2467" t="s">
        <v>422</v>
      </c>
      <c r="B2467" t="s">
        <v>304</v>
      </c>
      <c r="C2467" t="s">
        <v>87</v>
      </c>
      <c r="D2467" t="s">
        <v>78</v>
      </c>
      <c r="E2467">
        <v>2022</v>
      </c>
      <c r="F2467">
        <v>34</v>
      </c>
      <c r="G2467" t="s">
        <v>302</v>
      </c>
      <c r="H2467" t="s">
        <v>81</v>
      </c>
      <c r="I2467">
        <v>8547</v>
      </c>
      <c r="L2467" t="s">
        <v>425</v>
      </c>
      <c r="M2467">
        <v>8332</v>
      </c>
      <c r="N2467">
        <v>215</v>
      </c>
      <c r="O2467" t="s">
        <v>387</v>
      </c>
    </row>
    <row r="2468" spans="1:15" hidden="1" x14ac:dyDescent="0.35">
      <c r="A2468" t="s">
        <v>422</v>
      </c>
      <c r="B2468" t="s">
        <v>304</v>
      </c>
      <c r="C2468" t="s">
        <v>87</v>
      </c>
      <c r="D2468" t="s">
        <v>78</v>
      </c>
      <c r="E2468">
        <v>2022</v>
      </c>
      <c r="F2468">
        <v>34</v>
      </c>
      <c r="G2468" t="s">
        <v>302</v>
      </c>
      <c r="H2468" t="s">
        <v>81</v>
      </c>
      <c r="I2468">
        <v>6287</v>
      </c>
      <c r="L2468" t="s">
        <v>425</v>
      </c>
      <c r="M2468">
        <v>6129</v>
      </c>
      <c r="N2468">
        <v>158</v>
      </c>
      <c r="O2468" t="s">
        <v>387</v>
      </c>
    </row>
    <row r="2469" spans="1:15" hidden="1" x14ac:dyDescent="0.35">
      <c r="A2469" t="s">
        <v>422</v>
      </c>
      <c r="B2469" t="s">
        <v>304</v>
      </c>
      <c r="C2469" t="s">
        <v>87</v>
      </c>
      <c r="D2469" t="s">
        <v>78</v>
      </c>
      <c r="E2469">
        <v>2022</v>
      </c>
      <c r="F2469">
        <v>67</v>
      </c>
      <c r="G2469" t="s">
        <v>303</v>
      </c>
      <c r="H2469" t="s">
        <v>80</v>
      </c>
      <c r="I2469">
        <v>11725</v>
      </c>
      <c r="J2469">
        <v>6265</v>
      </c>
      <c r="K2469">
        <v>5460</v>
      </c>
      <c r="L2469" t="s">
        <v>425</v>
      </c>
      <c r="O2469" t="s">
        <v>387</v>
      </c>
    </row>
    <row r="2470" spans="1:15" hidden="1" x14ac:dyDescent="0.35">
      <c r="A2470" t="s">
        <v>422</v>
      </c>
      <c r="B2470" t="s">
        <v>304</v>
      </c>
      <c r="C2470" t="s">
        <v>87</v>
      </c>
      <c r="D2470" t="s">
        <v>78</v>
      </c>
      <c r="E2470">
        <v>2022</v>
      </c>
      <c r="F2470">
        <v>67</v>
      </c>
      <c r="G2470" t="s">
        <v>303</v>
      </c>
      <c r="H2470" t="s">
        <v>80</v>
      </c>
      <c r="I2470">
        <v>6212</v>
      </c>
      <c r="J2470">
        <v>4838</v>
      </c>
      <c r="K2470">
        <v>1374</v>
      </c>
      <c r="L2470" t="s">
        <v>425</v>
      </c>
      <c r="O2470" t="s">
        <v>387</v>
      </c>
    </row>
    <row r="2471" spans="1:15" hidden="1" x14ac:dyDescent="0.35">
      <c r="A2471" t="s">
        <v>422</v>
      </c>
      <c r="B2471" t="s">
        <v>84</v>
      </c>
      <c r="C2471" t="s">
        <v>329</v>
      </c>
      <c r="D2471" t="s">
        <v>78</v>
      </c>
      <c r="E2471">
        <v>2020</v>
      </c>
      <c r="F2471">
        <v>34</v>
      </c>
      <c r="G2471" t="s">
        <v>302</v>
      </c>
      <c r="H2471" t="s">
        <v>80</v>
      </c>
      <c r="I2471">
        <v>5197</v>
      </c>
      <c r="L2471" t="s">
        <v>425</v>
      </c>
      <c r="M2471">
        <v>4937.1499999999996</v>
      </c>
      <c r="N2471">
        <v>259.85000000000002</v>
      </c>
      <c r="O2471" t="s">
        <v>390</v>
      </c>
    </row>
    <row r="2472" spans="1:15" hidden="1" x14ac:dyDescent="0.35">
      <c r="A2472" t="s">
        <v>422</v>
      </c>
      <c r="B2472" t="s">
        <v>84</v>
      </c>
      <c r="C2472" t="s">
        <v>329</v>
      </c>
      <c r="D2472" t="s">
        <v>78</v>
      </c>
      <c r="E2472">
        <v>2020</v>
      </c>
      <c r="F2472">
        <v>34</v>
      </c>
      <c r="G2472" t="s">
        <v>302</v>
      </c>
      <c r="H2472" t="s">
        <v>80</v>
      </c>
      <c r="I2472">
        <v>452</v>
      </c>
      <c r="L2472" t="s">
        <v>425</v>
      </c>
      <c r="M2472">
        <v>429.4</v>
      </c>
      <c r="N2472">
        <v>22.6</v>
      </c>
      <c r="O2472" t="s">
        <v>390</v>
      </c>
    </row>
    <row r="2473" spans="1:15" hidden="1" x14ac:dyDescent="0.35">
      <c r="A2473" t="s">
        <v>422</v>
      </c>
      <c r="B2473" t="s">
        <v>84</v>
      </c>
      <c r="C2473" t="s">
        <v>329</v>
      </c>
      <c r="D2473" t="s">
        <v>78</v>
      </c>
      <c r="E2473">
        <v>2020</v>
      </c>
      <c r="F2473">
        <v>34</v>
      </c>
      <c r="G2473" t="s">
        <v>302</v>
      </c>
      <c r="H2473" t="s">
        <v>80</v>
      </c>
      <c r="I2473">
        <v>5981</v>
      </c>
      <c r="L2473" t="s">
        <v>425</v>
      </c>
      <c r="M2473">
        <v>5681.95</v>
      </c>
      <c r="N2473">
        <v>299.05</v>
      </c>
      <c r="O2473" t="s">
        <v>390</v>
      </c>
    </row>
    <row r="2474" spans="1:15" hidden="1" x14ac:dyDescent="0.35">
      <c r="A2474" t="s">
        <v>422</v>
      </c>
      <c r="B2474" t="s">
        <v>84</v>
      </c>
      <c r="C2474" t="s">
        <v>329</v>
      </c>
      <c r="D2474" t="s">
        <v>78</v>
      </c>
      <c r="E2474">
        <v>2020</v>
      </c>
      <c r="F2474">
        <v>34</v>
      </c>
      <c r="G2474" t="s">
        <v>302</v>
      </c>
      <c r="H2474" t="s">
        <v>80</v>
      </c>
      <c r="I2474">
        <v>589</v>
      </c>
      <c r="L2474" t="s">
        <v>425</v>
      </c>
      <c r="M2474">
        <v>559.54999999999995</v>
      </c>
      <c r="N2474">
        <v>29.45</v>
      </c>
      <c r="O2474" t="s">
        <v>390</v>
      </c>
    </row>
    <row r="2475" spans="1:15" hidden="1" x14ac:dyDescent="0.35">
      <c r="A2475" t="s">
        <v>422</v>
      </c>
      <c r="B2475" t="s">
        <v>84</v>
      </c>
      <c r="C2475" t="s">
        <v>329</v>
      </c>
      <c r="D2475" t="s">
        <v>78</v>
      </c>
      <c r="E2475">
        <v>2020</v>
      </c>
      <c r="F2475">
        <v>34</v>
      </c>
      <c r="G2475" t="s">
        <v>302</v>
      </c>
      <c r="H2475" t="s">
        <v>81</v>
      </c>
      <c r="I2475">
        <v>996</v>
      </c>
      <c r="L2475" t="s">
        <v>425</v>
      </c>
      <c r="M2475">
        <v>959.35</v>
      </c>
      <c r="N2475">
        <v>36.65</v>
      </c>
      <c r="O2475" t="s">
        <v>390</v>
      </c>
    </row>
    <row r="2476" spans="1:15" hidden="1" x14ac:dyDescent="0.35">
      <c r="A2476" t="s">
        <v>422</v>
      </c>
      <c r="B2476" t="s">
        <v>84</v>
      </c>
      <c r="C2476" t="s">
        <v>329</v>
      </c>
      <c r="D2476" t="s">
        <v>78</v>
      </c>
      <c r="E2476">
        <v>2020</v>
      </c>
      <c r="F2476">
        <v>34</v>
      </c>
      <c r="G2476" t="s">
        <v>302</v>
      </c>
      <c r="H2476" t="s">
        <v>81</v>
      </c>
      <c r="I2476">
        <v>1746</v>
      </c>
      <c r="L2476" t="s">
        <v>425</v>
      </c>
      <c r="M2476">
        <v>1681.75</v>
      </c>
      <c r="N2476">
        <v>64.25</v>
      </c>
      <c r="O2476" t="s">
        <v>390</v>
      </c>
    </row>
    <row r="2477" spans="1:15" hidden="1" x14ac:dyDescent="0.35">
      <c r="A2477" t="s">
        <v>422</v>
      </c>
      <c r="B2477" t="s">
        <v>84</v>
      </c>
      <c r="C2477" t="s">
        <v>329</v>
      </c>
      <c r="D2477" t="s">
        <v>78</v>
      </c>
      <c r="E2477">
        <v>2020</v>
      </c>
      <c r="F2477">
        <v>34</v>
      </c>
      <c r="G2477" t="s">
        <v>302</v>
      </c>
      <c r="H2477" t="s">
        <v>80</v>
      </c>
      <c r="I2477">
        <v>5389</v>
      </c>
      <c r="L2477" t="s">
        <v>425</v>
      </c>
      <c r="M2477">
        <v>5119.55</v>
      </c>
      <c r="N2477">
        <v>269.45</v>
      </c>
      <c r="O2477" t="s">
        <v>390</v>
      </c>
    </row>
    <row r="2478" spans="1:15" hidden="1" x14ac:dyDescent="0.35">
      <c r="A2478" t="s">
        <v>422</v>
      </c>
      <c r="B2478" t="s">
        <v>84</v>
      </c>
      <c r="C2478" t="s">
        <v>329</v>
      </c>
      <c r="D2478" t="s">
        <v>78</v>
      </c>
      <c r="E2478">
        <v>2020</v>
      </c>
      <c r="F2478">
        <v>34</v>
      </c>
      <c r="G2478" t="s">
        <v>302</v>
      </c>
      <c r="H2478" t="s">
        <v>80</v>
      </c>
      <c r="I2478">
        <v>484</v>
      </c>
      <c r="L2478" t="s">
        <v>425</v>
      </c>
      <c r="M2478">
        <v>459.8</v>
      </c>
      <c r="N2478">
        <v>24.2</v>
      </c>
      <c r="O2478" t="s">
        <v>390</v>
      </c>
    </row>
    <row r="2479" spans="1:15" hidden="1" x14ac:dyDescent="0.35">
      <c r="A2479" t="s">
        <v>422</v>
      </c>
      <c r="B2479" t="s">
        <v>84</v>
      </c>
      <c r="C2479" t="s">
        <v>329</v>
      </c>
      <c r="D2479" t="s">
        <v>78</v>
      </c>
      <c r="E2479">
        <v>2020</v>
      </c>
      <c r="F2479">
        <v>34</v>
      </c>
      <c r="G2479" t="s">
        <v>302</v>
      </c>
      <c r="H2479" t="s">
        <v>80</v>
      </c>
      <c r="I2479">
        <v>6087</v>
      </c>
      <c r="L2479" t="s">
        <v>425</v>
      </c>
      <c r="M2479">
        <v>5782.65</v>
      </c>
      <c r="N2479">
        <v>304.35000000000002</v>
      </c>
      <c r="O2479" t="s">
        <v>390</v>
      </c>
    </row>
    <row r="2480" spans="1:15" hidden="1" x14ac:dyDescent="0.35">
      <c r="A2480" t="s">
        <v>422</v>
      </c>
      <c r="B2480" t="s">
        <v>84</v>
      </c>
      <c r="C2480" t="s">
        <v>329</v>
      </c>
      <c r="D2480" t="s">
        <v>78</v>
      </c>
      <c r="E2480">
        <v>2020</v>
      </c>
      <c r="F2480">
        <v>34</v>
      </c>
      <c r="G2480" t="s">
        <v>302</v>
      </c>
      <c r="H2480" t="s">
        <v>80</v>
      </c>
      <c r="I2480">
        <v>611</v>
      </c>
      <c r="L2480" t="s">
        <v>425</v>
      </c>
      <c r="M2480">
        <v>580.45000000000005</v>
      </c>
      <c r="N2480">
        <v>30.55</v>
      </c>
      <c r="O2480" t="s">
        <v>390</v>
      </c>
    </row>
    <row r="2481" spans="1:15" hidden="1" x14ac:dyDescent="0.35">
      <c r="A2481" t="s">
        <v>422</v>
      </c>
      <c r="B2481" t="s">
        <v>84</v>
      </c>
      <c r="C2481" t="s">
        <v>329</v>
      </c>
      <c r="D2481" t="s">
        <v>78</v>
      </c>
      <c r="E2481">
        <v>2020</v>
      </c>
      <c r="F2481">
        <v>34</v>
      </c>
      <c r="G2481" t="s">
        <v>302</v>
      </c>
      <c r="H2481" t="s">
        <v>81</v>
      </c>
      <c r="I2481">
        <v>4556</v>
      </c>
      <c r="L2481" t="s">
        <v>425</v>
      </c>
      <c r="M2481">
        <v>4388.3500000000004</v>
      </c>
      <c r="N2481">
        <v>167.65</v>
      </c>
      <c r="O2481" t="s">
        <v>390</v>
      </c>
    </row>
    <row r="2482" spans="1:15" hidden="1" x14ac:dyDescent="0.35">
      <c r="A2482" t="s">
        <v>422</v>
      </c>
      <c r="B2482" t="s">
        <v>84</v>
      </c>
      <c r="C2482" t="s">
        <v>329</v>
      </c>
      <c r="D2482" t="s">
        <v>78</v>
      </c>
      <c r="E2482">
        <v>2021</v>
      </c>
      <c r="F2482">
        <v>34</v>
      </c>
      <c r="G2482" t="s">
        <v>302</v>
      </c>
      <c r="H2482" t="s">
        <v>80</v>
      </c>
      <c r="I2482">
        <v>924</v>
      </c>
      <c r="L2482" t="s">
        <v>425</v>
      </c>
      <c r="M2482">
        <v>890</v>
      </c>
      <c r="N2482">
        <v>34</v>
      </c>
      <c r="O2482" t="s">
        <v>390</v>
      </c>
    </row>
    <row r="2483" spans="1:15" hidden="1" x14ac:dyDescent="0.35">
      <c r="A2483" t="s">
        <v>422</v>
      </c>
      <c r="B2483" t="s">
        <v>84</v>
      </c>
      <c r="C2483" t="s">
        <v>329</v>
      </c>
      <c r="D2483" t="s">
        <v>78</v>
      </c>
      <c r="E2483">
        <v>2021</v>
      </c>
      <c r="F2483">
        <v>34</v>
      </c>
      <c r="G2483" t="s">
        <v>302</v>
      </c>
      <c r="H2483" t="s">
        <v>80</v>
      </c>
      <c r="I2483">
        <v>494</v>
      </c>
      <c r="L2483" t="s">
        <v>425</v>
      </c>
      <c r="M2483">
        <v>469.3</v>
      </c>
      <c r="N2483">
        <v>24.7</v>
      </c>
      <c r="O2483" t="s">
        <v>390</v>
      </c>
    </row>
    <row r="2484" spans="1:15" hidden="1" x14ac:dyDescent="0.35">
      <c r="A2484" t="s">
        <v>422</v>
      </c>
      <c r="B2484" t="s">
        <v>84</v>
      </c>
      <c r="C2484" t="s">
        <v>329</v>
      </c>
      <c r="D2484" t="s">
        <v>78</v>
      </c>
      <c r="E2484">
        <v>2021</v>
      </c>
      <c r="F2484">
        <v>34</v>
      </c>
      <c r="G2484" t="s">
        <v>302</v>
      </c>
      <c r="H2484" t="s">
        <v>80</v>
      </c>
      <c r="I2484">
        <v>741</v>
      </c>
      <c r="L2484" t="s">
        <v>425</v>
      </c>
      <c r="M2484">
        <v>713.73</v>
      </c>
      <c r="N2484">
        <v>27.27</v>
      </c>
      <c r="O2484" t="s">
        <v>390</v>
      </c>
    </row>
    <row r="2485" spans="1:15" hidden="1" x14ac:dyDescent="0.35">
      <c r="A2485" t="s">
        <v>422</v>
      </c>
      <c r="B2485" t="s">
        <v>84</v>
      </c>
      <c r="C2485" t="s">
        <v>329</v>
      </c>
      <c r="D2485" t="s">
        <v>78</v>
      </c>
      <c r="E2485">
        <v>2021</v>
      </c>
      <c r="F2485">
        <v>34</v>
      </c>
      <c r="G2485" t="s">
        <v>302</v>
      </c>
      <c r="H2485" t="s">
        <v>80</v>
      </c>
      <c r="I2485">
        <v>618</v>
      </c>
      <c r="L2485" t="s">
        <v>425</v>
      </c>
      <c r="M2485">
        <v>587.1</v>
      </c>
      <c r="N2485">
        <v>30.9</v>
      </c>
      <c r="O2485" t="s">
        <v>390</v>
      </c>
    </row>
    <row r="2486" spans="1:15" hidden="1" x14ac:dyDescent="0.35">
      <c r="A2486" t="s">
        <v>422</v>
      </c>
      <c r="B2486" t="s">
        <v>84</v>
      </c>
      <c r="C2486" t="s">
        <v>329</v>
      </c>
      <c r="D2486" t="s">
        <v>78</v>
      </c>
      <c r="E2486">
        <v>2021</v>
      </c>
      <c r="F2486">
        <v>34</v>
      </c>
      <c r="G2486" t="s">
        <v>302</v>
      </c>
      <c r="H2486" t="s">
        <v>81</v>
      </c>
      <c r="I2486">
        <v>3604</v>
      </c>
      <c r="L2486" t="s">
        <v>425</v>
      </c>
      <c r="M2486">
        <v>3471.38</v>
      </c>
      <c r="N2486">
        <v>132.62</v>
      </c>
      <c r="O2486" t="s">
        <v>390</v>
      </c>
    </row>
    <row r="2487" spans="1:15" hidden="1" x14ac:dyDescent="0.35">
      <c r="A2487" t="s">
        <v>422</v>
      </c>
      <c r="B2487" t="s">
        <v>84</v>
      </c>
      <c r="C2487" t="s">
        <v>329</v>
      </c>
      <c r="D2487" t="s">
        <v>78</v>
      </c>
      <c r="E2487">
        <v>2021</v>
      </c>
      <c r="F2487">
        <v>34</v>
      </c>
      <c r="G2487" t="s">
        <v>302</v>
      </c>
      <c r="H2487" t="s">
        <v>81</v>
      </c>
      <c r="I2487">
        <v>775</v>
      </c>
      <c r="L2487" t="s">
        <v>425</v>
      </c>
      <c r="M2487">
        <v>736.25</v>
      </c>
      <c r="N2487">
        <v>38.75</v>
      </c>
      <c r="O2487" t="s">
        <v>390</v>
      </c>
    </row>
    <row r="2488" spans="1:15" hidden="1" x14ac:dyDescent="0.35">
      <c r="A2488" t="s">
        <v>422</v>
      </c>
      <c r="B2488" t="s">
        <v>84</v>
      </c>
      <c r="C2488" t="s">
        <v>329</v>
      </c>
      <c r="D2488" t="s">
        <v>78</v>
      </c>
      <c r="E2488">
        <v>2021</v>
      </c>
      <c r="F2488">
        <v>34</v>
      </c>
      <c r="G2488" t="s">
        <v>302</v>
      </c>
      <c r="H2488" t="s">
        <v>80</v>
      </c>
      <c r="I2488">
        <v>667</v>
      </c>
      <c r="L2488" t="s">
        <v>425</v>
      </c>
      <c r="M2488">
        <v>633.65</v>
      </c>
      <c r="N2488">
        <v>33.35</v>
      </c>
      <c r="O2488" t="s">
        <v>390</v>
      </c>
    </row>
    <row r="2489" spans="1:15" hidden="1" x14ac:dyDescent="0.35">
      <c r="A2489" t="s">
        <v>422</v>
      </c>
      <c r="B2489" t="s">
        <v>84</v>
      </c>
      <c r="C2489" t="s">
        <v>329</v>
      </c>
      <c r="D2489" t="s">
        <v>78</v>
      </c>
      <c r="E2489">
        <v>2021</v>
      </c>
      <c r="F2489">
        <v>34</v>
      </c>
      <c r="G2489" t="s">
        <v>302</v>
      </c>
      <c r="H2489" t="s">
        <v>80</v>
      </c>
      <c r="I2489">
        <v>894</v>
      </c>
      <c r="L2489" t="s">
        <v>425</v>
      </c>
      <c r="M2489">
        <v>849.3</v>
      </c>
      <c r="N2489">
        <v>44.7</v>
      </c>
      <c r="O2489" t="s">
        <v>390</v>
      </c>
    </row>
    <row r="2490" spans="1:15" hidden="1" x14ac:dyDescent="0.35">
      <c r="A2490" t="s">
        <v>422</v>
      </c>
      <c r="B2490" t="s">
        <v>84</v>
      </c>
      <c r="C2490" t="s">
        <v>329</v>
      </c>
      <c r="D2490" t="s">
        <v>78</v>
      </c>
      <c r="E2490">
        <v>2021</v>
      </c>
      <c r="F2490">
        <v>34</v>
      </c>
      <c r="G2490" t="s">
        <v>302</v>
      </c>
      <c r="H2490" t="s">
        <v>81</v>
      </c>
      <c r="I2490">
        <v>1130</v>
      </c>
      <c r="L2490" t="s">
        <v>425</v>
      </c>
      <c r="M2490">
        <v>1073.5</v>
      </c>
      <c r="N2490">
        <v>56.5</v>
      </c>
      <c r="O2490" t="s">
        <v>390</v>
      </c>
    </row>
    <row r="2491" spans="1:15" hidden="1" x14ac:dyDescent="0.35">
      <c r="A2491" t="s">
        <v>422</v>
      </c>
      <c r="B2491" t="s">
        <v>84</v>
      </c>
      <c r="C2491" t="s">
        <v>329</v>
      </c>
      <c r="D2491" t="s">
        <v>78</v>
      </c>
      <c r="E2491">
        <v>2022</v>
      </c>
      <c r="F2491">
        <v>34</v>
      </c>
      <c r="G2491" t="s">
        <v>302</v>
      </c>
      <c r="H2491" t="s">
        <v>80</v>
      </c>
      <c r="I2491">
        <v>3076</v>
      </c>
      <c r="L2491" t="s">
        <v>425</v>
      </c>
      <c r="M2491">
        <v>2922.2</v>
      </c>
      <c r="N2491">
        <v>153.80000000000001</v>
      </c>
      <c r="O2491" t="s">
        <v>390</v>
      </c>
    </row>
    <row r="2492" spans="1:15" hidden="1" x14ac:dyDescent="0.35">
      <c r="A2492" t="s">
        <v>422</v>
      </c>
      <c r="B2492" t="s">
        <v>84</v>
      </c>
      <c r="C2492" t="s">
        <v>329</v>
      </c>
      <c r="D2492" t="s">
        <v>78</v>
      </c>
      <c r="E2492">
        <v>2022</v>
      </c>
      <c r="F2492">
        <v>34</v>
      </c>
      <c r="G2492" t="s">
        <v>302</v>
      </c>
      <c r="H2492" t="s">
        <v>80</v>
      </c>
      <c r="I2492">
        <v>323</v>
      </c>
      <c r="L2492" t="s">
        <v>425</v>
      </c>
      <c r="M2492">
        <v>306.85000000000002</v>
      </c>
      <c r="N2492">
        <v>16.149999999999999</v>
      </c>
      <c r="O2492" t="s">
        <v>390</v>
      </c>
    </row>
    <row r="2493" spans="1:15" hidden="1" x14ac:dyDescent="0.35">
      <c r="A2493" t="s">
        <v>422</v>
      </c>
      <c r="B2493" t="s">
        <v>84</v>
      </c>
      <c r="C2493" t="s">
        <v>329</v>
      </c>
      <c r="D2493" t="s">
        <v>78</v>
      </c>
      <c r="E2493">
        <v>2022</v>
      </c>
      <c r="F2493">
        <v>34</v>
      </c>
      <c r="G2493" t="s">
        <v>302</v>
      </c>
      <c r="H2493" t="s">
        <v>80</v>
      </c>
      <c r="I2493">
        <v>3571</v>
      </c>
      <c r="L2493" t="s">
        <v>425</v>
      </c>
      <c r="M2493">
        <v>3392.45</v>
      </c>
      <c r="N2493">
        <v>178.55</v>
      </c>
      <c r="O2493" t="s">
        <v>390</v>
      </c>
    </row>
    <row r="2494" spans="1:15" hidden="1" x14ac:dyDescent="0.35">
      <c r="A2494" t="s">
        <v>422</v>
      </c>
      <c r="B2494" t="s">
        <v>84</v>
      </c>
      <c r="C2494" t="s">
        <v>329</v>
      </c>
      <c r="D2494" t="s">
        <v>78</v>
      </c>
      <c r="E2494">
        <v>2022</v>
      </c>
      <c r="F2494">
        <v>34</v>
      </c>
      <c r="G2494" t="s">
        <v>302</v>
      </c>
      <c r="H2494" t="s">
        <v>80</v>
      </c>
      <c r="I2494">
        <v>326</v>
      </c>
      <c r="L2494" t="s">
        <v>425</v>
      </c>
      <c r="M2494">
        <v>309.7</v>
      </c>
      <c r="N2494">
        <v>16.3</v>
      </c>
      <c r="O2494" t="s">
        <v>390</v>
      </c>
    </row>
    <row r="2495" spans="1:15" hidden="1" x14ac:dyDescent="0.35">
      <c r="A2495" t="s">
        <v>422</v>
      </c>
      <c r="B2495" t="s">
        <v>84</v>
      </c>
      <c r="C2495" t="s">
        <v>329</v>
      </c>
      <c r="D2495" t="s">
        <v>78</v>
      </c>
      <c r="E2495">
        <v>2022</v>
      </c>
      <c r="F2495">
        <v>34</v>
      </c>
      <c r="G2495" t="s">
        <v>302</v>
      </c>
      <c r="H2495" t="s">
        <v>81</v>
      </c>
      <c r="I2495">
        <v>1520</v>
      </c>
      <c r="L2495" t="s">
        <v>425</v>
      </c>
      <c r="M2495">
        <v>1444</v>
      </c>
      <c r="N2495">
        <v>76</v>
      </c>
      <c r="O2495" t="s">
        <v>390</v>
      </c>
    </row>
    <row r="2496" spans="1:15" hidden="1" x14ac:dyDescent="0.35">
      <c r="A2496" t="s">
        <v>422</v>
      </c>
      <c r="B2496" t="s">
        <v>84</v>
      </c>
      <c r="C2496" t="s">
        <v>329</v>
      </c>
      <c r="D2496" t="s">
        <v>78</v>
      </c>
      <c r="E2496">
        <v>2022</v>
      </c>
      <c r="F2496">
        <v>34</v>
      </c>
      <c r="G2496" t="s">
        <v>302</v>
      </c>
      <c r="H2496" t="s">
        <v>81</v>
      </c>
      <c r="I2496">
        <v>370</v>
      </c>
      <c r="L2496" t="s">
        <v>425</v>
      </c>
      <c r="M2496">
        <v>351.5</v>
      </c>
      <c r="N2496">
        <v>18.5</v>
      </c>
      <c r="O2496" t="s">
        <v>390</v>
      </c>
    </row>
    <row r="2497" spans="1:15" hidden="1" x14ac:dyDescent="0.35">
      <c r="A2497" t="s">
        <v>422</v>
      </c>
      <c r="B2497" t="s">
        <v>84</v>
      </c>
      <c r="C2497" t="s">
        <v>327</v>
      </c>
      <c r="D2497" t="s">
        <v>78</v>
      </c>
      <c r="E2497">
        <v>2020</v>
      </c>
      <c r="F2497">
        <v>34</v>
      </c>
      <c r="G2497" t="s">
        <v>302</v>
      </c>
      <c r="H2497" t="s">
        <v>80</v>
      </c>
      <c r="I2497">
        <v>24</v>
      </c>
      <c r="L2497" t="s">
        <v>425</v>
      </c>
      <c r="M2497">
        <v>19.47</v>
      </c>
      <c r="N2497">
        <v>4.53</v>
      </c>
      <c r="O2497" t="s">
        <v>389</v>
      </c>
    </row>
    <row r="2498" spans="1:15" hidden="1" x14ac:dyDescent="0.35">
      <c r="A2498" t="s">
        <v>422</v>
      </c>
      <c r="B2498" t="s">
        <v>84</v>
      </c>
      <c r="C2498" t="s">
        <v>327</v>
      </c>
      <c r="D2498" t="s">
        <v>78</v>
      </c>
      <c r="E2498">
        <v>2020</v>
      </c>
      <c r="F2498">
        <v>34</v>
      </c>
      <c r="G2498" t="s">
        <v>302</v>
      </c>
      <c r="H2498" t="s">
        <v>80</v>
      </c>
      <c r="I2498">
        <v>72</v>
      </c>
      <c r="L2498" t="s">
        <v>425</v>
      </c>
      <c r="M2498">
        <v>68.400000000000006</v>
      </c>
      <c r="N2498">
        <v>3.6</v>
      </c>
      <c r="O2498" t="s">
        <v>389</v>
      </c>
    </row>
    <row r="2499" spans="1:15" hidden="1" x14ac:dyDescent="0.35">
      <c r="A2499" t="s">
        <v>422</v>
      </c>
      <c r="B2499" t="s">
        <v>84</v>
      </c>
      <c r="C2499" t="s">
        <v>327</v>
      </c>
      <c r="D2499" t="s">
        <v>78</v>
      </c>
      <c r="E2499">
        <v>2020</v>
      </c>
      <c r="F2499">
        <v>34</v>
      </c>
      <c r="G2499" t="s">
        <v>302</v>
      </c>
      <c r="H2499" t="s">
        <v>80</v>
      </c>
      <c r="I2499">
        <v>797</v>
      </c>
      <c r="L2499" t="s">
        <v>425</v>
      </c>
      <c r="M2499">
        <v>646.61</v>
      </c>
      <c r="N2499">
        <v>150.38999999999999</v>
      </c>
      <c r="O2499" t="s">
        <v>389</v>
      </c>
    </row>
    <row r="2500" spans="1:15" hidden="1" x14ac:dyDescent="0.35">
      <c r="A2500" t="s">
        <v>422</v>
      </c>
      <c r="B2500" t="s">
        <v>84</v>
      </c>
      <c r="C2500" t="s">
        <v>327</v>
      </c>
      <c r="D2500" t="s">
        <v>78</v>
      </c>
      <c r="E2500">
        <v>2020</v>
      </c>
      <c r="F2500">
        <v>34</v>
      </c>
      <c r="G2500" t="s">
        <v>302</v>
      </c>
      <c r="H2500" t="s">
        <v>80</v>
      </c>
      <c r="I2500">
        <v>66</v>
      </c>
      <c r="L2500" t="s">
        <v>425</v>
      </c>
      <c r="M2500">
        <v>62.7</v>
      </c>
      <c r="N2500">
        <v>3.3</v>
      </c>
      <c r="O2500" t="s">
        <v>389</v>
      </c>
    </row>
    <row r="2501" spans="1:15" hidden="1" x14ac:dyDescent="0.35">
      <c r="A2501" t="s">
        <v>422</v>
      </c>
      <c r="B2501" t="s">
        <v>84</v>
      </c>
      <c r="C2501" t="s">
        <v>327</v>
      </c>
      <c r="D2501" t="s">
        <v>78</v>
      </c>
      <c r="E2501">
        <v>2020</v>
      </c>
      <c r="F2501">
        <v>67</v>
      </c>
      <c r="G2501" t="s">
        <v>303</v>
      </c>
      <c r="H2501" t="s">
        <v>80</v>
      </c>
      <c r="I2501">
        <v>294</v>
      </c>
      <c r="J2501">
        <v>0</v>
      </c>
      <c r="K2501">
        <v>294</v>
      </c>
      <c r="L2501" t="s">
        <v>425</v>
      </c>
      <c r="O2501" t="s">
        <v>389</v>
      </c>
    </row>
    <row r="2502" spans="1:15" hidden="1" x14ac:dyDescent="0.35">
      <c r="A2502" t="s">
        <v>422</v>
      </c>
      <c r="B2502" t="s">
        <v>84</v>
      </c>
      <c r="C2502" t="s">
        <v>327</v>
      </c>
      <c r="D2502" t="s">
        <v>78</v>
      </c>
      <c r="E2502">
        <v>2020</v>
      </c>
      <c r="F2502">
        <v>34</v>
      </c>
      <c r="G2502" t="s">
        <v>302</v>
      </c>
      <c r="H2502" t="s">
        <v>80</v>
      </c>
      <c r="I2502">
        <v>78</v>
      </c>
      <c r="L2502" t="s">
        <v>425</v>
      </c>
      <c r="M2502">
        <v>74.099999999999994</v>
      </c>
      <c r="N2502">
        <v>3.9</v>
      </c>
      <c r="O2502" t="s">
        <v>389</v>
      </c>
    </row>
    <row r="2503" spans="1:15" hidden="1" x14ac:dyDescent="0.35">
      <c r="A2503" t="s">
        <v>422</v>
      </c>
      <c r="B2503" t="s">
        <v>84</v>
      </c>
      <c r="C2503" t="s">
        <v>327</v>
      </c>
      <c r="D2503" t="s">
        <v>78</v>
      </c>
      <c r="E2503">
        <v>2020</v>
      </c>
      <c r="F2503">
        <v>34</v>
      </c>
      <c r="G2503" t="s">
        <v>302</v>
      </c>
      <c r="H2503" t="s">
        <v>80</v>
      </c>
      <c r="I2503">
        <v>69</v>
      </c>
      <c r="L2503" t="s">
        <v>425</v>
      </c>
      <c r="M2503">
        <v>65.55</v>
      </c>
      <c r="N2503">
        <v>3.45</v>
      </c>
      <c r="O2503" t="s">
        <v>389</v>
      </c>
    </row>
    <row r="2504" spans="1:15" hidden="1" x14ac:dyDescent="0.35">
      <c r="A2504" t="s">
        <v>422</v>
      </c>
      <c r="B2504" t="s">
        <v>84</v>
      </c>
      <c r="C2504" t="s">
        <v>327</v>
      </c>
      <c r="D2504" t="s">
        <v>78</v>
      </c>
      <c r="E2504">
        <v>2021</v>
      </c>
      <c r="F2504">
        <v>34</v>
      </c>
      <c r="G2504" t="s">
        <v>302</v>
      </c>
      <c r="H2504" t="s">
        <v>80</v>
      </c>
      <c r="I2504">
        <v>1453</v>
      </c>
      <c r="L2504" t="s">
        <v>425</v>
      </c>
      <c r="M2504">
        <v>1380.35</v>
      </c>
      <c r="N2504">
        <v>72.650000000000006</v>
      </c>
      <c r="O2504" t="s">
        <v>389</v>
      </c>
    </row>
    <row r="2505" spans="1:15" hidden="1" x14ac:dyDescent="0.35">
      <c r="A2505" t="s">
        <v>422</v>
      </c>
      <c r="B2505" t="s">
        <v>84</v>
      </c>
      <c r="C2505" t="s">
        <v>327</v>
      </c>
      <c r="D2505" t="s">
        <v>78</v>
      </c>
      <c r="E2505">
        <v>2021</v>
      </c>
      <c r="F2505">
        <v>34</v>
      </c>
      <c r="G2505" t="s">
        <v>302</v>
      </c>
      <c r="H2505" t="s">
        <v>80</v>
      </c>
      <c r="I2505">
        <v>107</v>
      </c>
      <c r="L2505" t="s">
        <v>425</v>
      </c>
      <c r="M2505">
        <v>101.65</v>
      </c>
      <c r="N2505">
        <v>5.35</v>
      </c>
      <c r="O2505" t="s">
        <v>389</v>
      </c>
    </row>
    <row r="2506" spans="1:15" hidden="1" x14ac:dyDescent="0.35">
      <c r="A2506" t="s">
        <v>422</v>
      </c>
      <c r="B2506" t="s">
        <v>84</v>
      </c>
      <c r="C2506" t="s">
        <v>327</v>
      </c>
      <c r="D2506" t="s">
        <v>78</v>
      </c>
      <c r="E2506">
        <v>2021</v>
      </c>
      <c r="F2506">
        <v>34</v>
      </c>
      <c r="G2506" t="s">
        <v>302</v>
      </c>
      <c r="H2506" t="s">
        <v>80</v>
      </c>
      <c r="I2506">
        <v>1503</v>
      </c>
      <c r="L2506" t="s">
        <v>425</v>
      </c>
      <c r="M2506">
        <v>1427.85</v>
      </c>
      <c r="N2506">
        <v>75.150000000000006</v>
      </c>
      <c r="O2506" t="s">
        <v>389</v>
      </c>
    </row>
    <row r="2507" spans="1:15" hidden="1" x14ac:dyDescent="0.35">
      <c r="A2507" t="s">
        <v>422</v>
      </c>
      <c r="B2507" t="s">
        <v>84</v>
      </c>
      <c r="C2507" t="s">
        <v>327</v>
      </c>
      <c r="D2507" t="s">
        <v>78</v>
      </c>
      <c r="E2507">
        <v>2021</v>
      </c>
      <c r="F2507">
        <v>34</v>
      </c>
      <c r="G2507" t="s">
        <v>302</v>
      </c>
      <c r="H2507" t="s">
        <v>80</v>
      </c>
      <c r="I2507">
        <v>82</v>
      </c>
      <c r="L2507" t="s">
        <v>425</v>
      </c>
      <c r="M2507">
        <v>77.900000000000006</v>
      </c>
      <c r="N2507">
        <v>4.0999999999999996</v>
      </c>
      <c r="O2507" t="s">
        <v>389</v>
      </c>
    </row>
    <row r="2508" spans="1:15" hidden="1" x14ac:dyDescent="0.35">
      <c r="A2508" t="s">
        <v>422</v>
      </c>
      <c r="B2508" t="s">
        <v>84</v>
      </c>
      <c r="C2508" t="s">
        <v>327</v>
      </c>
      <c r="D2508" t="s">
        <v>78</v>
      </c>
      <c r="E2508">
        <v>2021</v>
      </c>
      <c r="F2508">
        <v>34</v>
      </c>
      <c r="G2508" t="s">
        <v>302</v>
      </c>
      <c r="H2508" t="s">
        <v>81</v>
      </c>
      <c r="I2508">
        <v>176</v>
      </c>
      <c r="L2508" t="s">
        <v>425</v>
      </c>
      <c r="M2508">
        <v>167.2</v>
      </c>
      <c r="N2508">
        <v>8.8000000000000007</v>
      </c>
      <c r="O2508" t="s">
        <v>389</v>
      </c>
    </row>
    <row r="2509" spans="1:15" hidden="1" x14ac:dyDescent="0.35">
      <c r="A2509" t="s">
        <v>422</v>
      </c>
      <c r="B2509" t="s">
        <v>84</v>
      </c>
      <c r="C2509" t="s">
        <v>327</v>
      </c>
      <c r="D2509" t="s">
        <v>78</v>
      </c>
      <c r="E2509">
        <v>2021</v>
      </c>
      <c r="F2509">
        <v>34</v>
      </c>
      <c r="G2509" t="s">
        <v>302</v>
      </c>
      <c r="H2509" t="s">
        <v>81</v>
      </c>
      <c r="I2509">
        <v>53</v>
      </c>
      <c r="L2509" t="s">
        <v>425</v>
      </c>
      <c r="M2509">
        <v>50.35</v>
      </c>
      <c r="N2509">
        <v>2.65</v>
      </c>
      <c r="O2509" t="s">
        <v>389</v>
      </c>
    </row>
    <row r="2510" spans="1:15" hidden="1" x14ac:dyDescent="0.35">
      <c r="A2510" t="s">
        <v>422</v>
      </c>
      <c r="B2510" t="s">
        <v>84</v>
      </c>
      <c r="C2510" t="s">
        <v>327</v>
      </c>
      <c r="D2510" t="s">
        <v>78</v>
      </c>
      <c r="E2510">
        <v>2021</v>
      </c>
      <c r="F2510">
        <v>34</v>
      </c>
      <c r="G2510" t="s">
        <v>302</v>
      </c>
      <c r="H2510" t="s">
        <v>80</v>
      </c>
      <c r="I2510">
        <v>2104</v>
      </c>
      <c r="L2510" t="s">
        <v>425</v>
      </c>
      <c r="M2510">
        <v>1998.8</v>
      </c>
      <c r="N2510">
        <v>105.2</v>
      </c>
      <c r="O2510" t="s">
        <v>389</v>
      </c>
    </row>
    <row r="2511" spans="1:15" hidden="1" x14ac:dyDescent="0.35">
      <c r="A2511" t="s">
        <v>422</v>
      </c>
      <c r="B2511" t="s">
        <v>84</v>
      </c>
      <c r="C2511" t="s">
        <v>327</v>
      </c>
      <c r="D2511" t="s">
        <v>78</v>
      </c>
      <c r="E2511">
        <v>2021</v>
      </c>
      <c r="F2511">
        <v>34</v>
      </c>
      <c r="G2511" t="s">
        <v>302</v>
      </c>
      <c r="H2511" t="s">
        <v>80</v>
      </c>
      <c r="I2511">
        <v>144</v>
      </c>
      <c r="L2511" t="s">
        <v>425</v>
      </c>
      <c r="M2511">
        <v>136.80000000000001</v>
      </c>
      <c r="N2511">
        <v>7.2</v>
      </c>
      <c r="O2511" t="s">
        <v>389</v>
      </c>
    </row>
    <row r="2512" spans="1:15" hidden="1" x14ac:dyDescent="0.35">
      <c r="A2512" t="s">
        <v>422</v>
      </c>
      <c r="B2512" t="s">
        <v>84</v>
      </c>
      <c r="C2512" t="s">
        <v>327</v>
      </c>
      <c r="D2512" t="s">
        <v>78</v>
      </c>
      <c r="E2512">
        <v>2021</v>
      </c>
      <c r="F2512">
        <v>34</v>
      </c>
      <c r="G2512" t="s">
        <v>302</v>
      </c>
      <c r="H2512" t="s">
        <v>80</v>
      </c>
      <c r="I2512">
        <v>2192</v>
      </c>
      <c r="L2512" t="s">
        <v>425</v>
      </c>
      <c r="M2512">
        <v>2082.4</v>
      </c>
      <c r="N2512">
        <v>109.6</v>
      </c>
      <c r="O2512" t="s">
        <v>389</v>
      </c>
    </row>
    <row r="2513" spans="1:15" hidden="1" x14ac:dyDescent="0.35">
      <c r="A2513" t="s">
        <v>422</v>
      </c>
      <c r="B2513" t="s">
        <v>84</v>
      </c>
      <c r="C2513" t="s">
        <v>327</v>
      </c>
      <c r="D2513" t="s">
        <v>78</v>
      </c>
      <c r="E2513">
        <v>2021</v>
      </c>
      <c r="F2513">
        <v>34</v>
      </c>
      <c r="G2513" t="s">
        <v>302</v>
      </c>
      <c r="H2513" t="s">
        <v>80</v>
      </c>
      <c r="I2513">
        <v>119</v>
      </c>
      <c r="L2513" t="s">
        <v>425</v>
      </c>
      <c r="M2513">
        <v>113.05</v>
      </c>
      <c r="N2513">
        <v>5.95</v>
      </c>
      <c r="O2513" t="s">
        <v>389</v>
      </c>
    </row>
    <row r="2514" spans="1:15" hidden="1" x14ac:dyDescent="0.35">
      <c r="A2514" t="s">
        <v>422</v>
      </c>
      <c r="B2514" t="s">
        <v>84</v>
      </c>
      <c r="C2514" t="s">
        <v>327</v>
      </c>
      <c r="D2514" t="s">
        <v>78</v>
      </c>
      <c r="E2514">
        <v>2021</v>
      </c>
      <c r="F2514">
        <v>34</v>
      </c>
      <c r="G2514" t="s">
        <v>302</v>
      </c>
      <c r="H2514" t="s">
        <v>81</v>
      </c>
      <c r="I2514">
        <v>257</v>
      </c>
      <c r="L2514" t="s">
        <v>425</v>
      </c>
      <c r="M2514">
        <v>244.15</v>
      </c>
      <c r="N2514">
        <v>12.85</v>
      </c>
      <c r="O2514" t="s">
        <v>389</v>
      </c>
    </row>
    <row r="2515" spans="1:15" hidden="1" x14ac:dyDescent="0.35">
      <c r="A2515" t="s">
        <v>422</v>
      </c>
      <c r="B2515" t="s">
        <v>84</v>
      </c>
      <c r="C2515" t="s">
        <v>327</v>
      </c>
      <c r="D2515" t="s">
        <v>78</v>
      </c>
      <c r="E2515">
        <v>2021</v>
      </c>
      <c r="F2515">
        <v>34</v>
      </c>
      <c r="G2515" t="s">
        <v>302</v>
      </c>
      <c r="H2515" t="s">
        <v>81</v>
      </c>
      <c r="I2515">
        <v>77</v>
      </c>
      <c r="L2515" t="s">
        <v>425</v>
      </c>
      <c r="M2515">
        <v>73.150000000000006</v>
      </c>
      <c r="N2515">
        <v>3.85</v>
      </c>
      <c r="O2515" t="s">
        <v>389</v>
      </c>
    </row>
    <row r="2516" spans="1:15" hidden="1" x14ac:dyDescent="0.35">
      <c r="A2516" t="s">
        <v>422</v>
      </c>
      <c r="B2516" t="s">
        <v>84</v>
      </c>
      <c r="C2516" t="s">
        <v>327</v>
      </c>
      <c r="D2516" t="s">
        <v>78</v>
      </c>
      <c r="E2516">
        <v>2022</v>
      </c>
      <c r="F2516">
        <v>34</v>
      </c>
      <c r="G2516" t="s">
        <v>302</v>
      </c>
      <c r="H2516" t="s">
        <v>80</v>
      </c>
      <c r="I2516">
        <v>353</v>
      </c>
      <c r="L2516" t="s">
        <v>425</v>
      </c>
      <c r="M2516">
        <v>335.35</v>
      </c>
      <c r="N2516">
        <v>17.649999999999999</v>
      </c>
      <c r="O2516" t="s">
        <v>389</v>
      </c>
    </row>
    <row r="2517" spans="1:15" hidden="1" x14ac:dyDescent="0.35">
      <c r="A2517" t="s">
        <v>422</v>
      </c>
      <c r="B2517" t="s">
        <v>84</v>
      </c>
      <c r="C2517" t="s">
        <v>327</v>
      </c>
      <c r="D2517" t="s">
        <v>78</v>
      </c>
      <c r="E2517">
        <v>2022</v>
      </c>
      <c r="F2517">
        <v>34</v>
      </c>
      <c r="G2517" t="s">
        <v>302</v>
      </c>
      <c r="H2517" t="s">
        <v>80</v>
      </c>
      <c r="I2517">
        <v>32</v>
      </c>
      <c r="L2517" t="s">
        <v>425</v>
      </c>
      <c r="M2517">
        <v>30.4</v>
      </c>
      <c r="N2517">
        <v>1.6</v>
      </c>
      <c r="O2517" t="s">
        <v>389</v>
      </c>
    </row>
    <row r="2518" spans="1:15" hidden="1" x14ac:dyDescent="0.35">
      <c r="A2518" t="s">
        <v>422</v>
      </c>
      <c r="B2518" t="s">
        <v>84</v>
      </c>
      <c r="C2518" t="s">
        <v>327</v>
      </c>
      <c r="D2518" t="s">
        <v>78</v>
      </c>
      <c r="E2518">
        <v>2022</v>
      </c>
      <c r="F2518">
        <v>34</v>
      </c>
      <c r="G2518" t="s">
        <v>302</v>
      </c>
      <c r="H2518" t="s">
        <v>80</v>
      </c>
      <c r="I2518">
        <v>846</v>
      </c>
      <c r="L2518" t="s">
        <v>425</v>
      </c>
      <c r="M2518">
        <v>803.7</v>
      </c>
      <c r="N2518">
        <v>42.3</v>
      </c>
      <c r="O2518" t="s">
        <v>389</v>
      </c>
    </row>
    <row r="2519" spans="1:15" hidden="1" x14ac:dyDescent="0.35">
      <c r="A2519" t="s">
        <v>422</v>
      </c>
      <c r="B2519" t="s">
        <v>84</v>
      </c>
      <c r="C2519" t="s">
        <v>327</v>
      </c>
      <c r="D2519" t="s">
        <v>78</v>
      </c>
      <c r="E2519">
        <v>2022</v>
      </c>
      <c r="F2519">
        <v>34</v>
      </c>
      <c r="G2519" t="s">
        <v>302</v>
      </c>
      <c r="H2519" t="s">
        <v>80</v>
      </c>
      <c r="I2519">
        <v>15</v>
      </c>
      <c r="L2519" t="s">
        <v>425</v>
      </c>
      <c r="M2519">
        <v>14.25</v>
      </c>
      <c r="N2519">
        <v>0.75</v>
      </c>
      <c r="O2519" t="s">
        <v>389</v>
      </c>
    </row>
    <row r="2520" spans="1:15" hidden="1" x14ac:dyDescent="0.35">
      <c r="A2520" t="s">
        <v>422</v>
      </c>
      <c r="B2520" t="s">
        <v>84</v>
      </c>
      <c r="C2520" t="s">
        <v>335</v>
      </c>
      <c r="D2520" t="s">
        <v>78</v>
      </c>
      <c r="E2520">
        <v>2020</v>
      </c>
      <c r="F2520">
        <v>34</v>
      </c>
      <c r="G2520" t="s">
        <v>302</v>
      </c>
      <c r="H2520" t="s">
        <v>80</v>
      </c>
      <c r="I2520">
        <v>462</v>
      </c>
      <c r="L2520" t="s">
        <v>425</v>
      </c>
      <c r="M2520">
        <v>438.9</v>
      </c>
      <c r="N2520">
        <v>23.1</v>
      </c>
      <c r="O2520" t="s">
        <v>393</v>
      </c>
    </row>
    <row r="2521" spans="1:15" hidden="1" x14ac:dyDescent="0.35">
      <c r="A2521" t="s">
        <v>422</v>
      </c>
      <c r="B2521" t="s">
        <v>84</v>
      </c>
      <c r="C2521" t="s">
        <v>335</v>
      </c>
      <c r="D2521" t="s">
        <v>78</v>
      </c>
      <c r="E2521">
        <v>2020</v>
      </c>
      <c r="F2521">
        <v>34</v>
      </c>
      <c r="G2521" t="s">
        <v>302</v>
      </c>
      <c r="H2521" t="s">
        <v>80</v>
      </c>
      <c r="I2521">
        <v>542</v>
      </c>
      <c r="L2521" t="s">
        <v>425</v>
      </c>
      <c r="M2521">
        <v>514.9</v>
      </c>
      <c r="N2521">
        <v>27.1</v>
      </c>
      <c r="O2521" t="s">
        <v>393</v>
      </c>
    </row>
    <row r="2522" spans="1:15" hidden="1" x14ac:dyDescent="0.35">
      <c r="A2522" t="s">
        <v>422</v>
      </c>
      <c r="B2522" t="s">
        <v>84</v>
      </c>
      <c r="C2522" t="s">
        <v>335</v>
      </c>
      <c r="D2522" t="s">
        <v>78</v>
      </c>
      <c r="E2522">
        <v>2020</v>
      </c>
      <c r="F2522">
        <v>34</v>
      </c>
      <c r="G2522" t="s">
        <v>302</v>
      </c>
      <c r="H2522" t="s">
        <v>80</v>
      </c>
      <c r="I2522">
        <v>898</v>
      </c>
      <c r="L2522" t="s">
        <v>425</v>
      </c>
      <c r="M2522">
        <v>853.1</v>
      </c>
      <c r="N2522">
        <v>44.9</v>
      </c>
      <c r="O2522" t="s">
        <v>393</v>
      </c>
    </row>
    <row r="2523" spans="1:15" hidden="1" x14ac:dyDescent="0.35">
      <c r="A2523" t="s">
        <v>422</v>
      </c>
      <c r="B2523" t="s">
        <v>84</v>
      </c>
      <c r="C2523" t="s">
        <v>335</v>
      </c>
      <c r="D2523" t="s">
        <v>78</v>
      </c>
      <c r="E2523">
        <v>2020</v>
      </c>
      <c r="F2523">
        <v>34</v>
      </c>
      <c r="G2523" t="s">
        <v>302</v>
      </c>
      <c r="H2523" t="s">
        <v>80</v>
      </c>
      <c r="I2523">
        <v>28</v>
      </c>
      <c r="L2523" t="s">
        <v>425</v>
      </c>
      <c r="M2523">
        <v>26.6</v>
      </c>
      <c r="N2523">
        <v>1.4</v>
      </c>
      <c r="O2523" t="s">
        <v>393</v>
      </c>
    </row>
    <row r="2524" spans="1:15" hidden="1" x14ac:dyDescent="0.35">
      <c r="A2524" t="s">
        <v>422</v>
      </c>
      <c r="B2524" t="s">
        <v>84</v>
      </c>
      <c r="C2524" t="s">
        <v>335</v>
      </c>
      <c r="D2524" t="s">
        <v>78</v>
      </c>
      <c r="E2524">
        <v>2020</v>
      </c>
      <c r="F2524">
        <v>34</v>
      </c>
      <c r="G2524" t="s">
        <v>302</v>
      </c>
      <c r="H2524" t="s">
        <v>81</v>
      </c>
      <c r="I2524">
        <v>54</v>
      </c>
      <c r="L2524" t="s">
        <v>425</v>
      </c>
      <c r="M2524">
        <v>51.3</v>
      </c>
      <c r="N2524">
        <v>2.7</v>
      </c>
      <c r="O2524" t="s">
        <v>393</v>
      </c>
    </row>
    <row r="2525" spans="1:15" hidden="1" x14ac:dyDescent="0.35">
      <c r="A2525" t="s">
        <v>422</v>
      </c>
      <c r="B2525" t="s">
        <v>84</v>
      </c>
      <c r="C2525" t="s">
        <v>335</v>
      </c>
      <c r="D2525" t="s">
        <v>78</v>
      </c>
      <c r="E2525">
        <v>2020</v>
      </c>
      <c r="F2525">
        <v>34</v>
      </c>
      <c r="G2525" t="s">
        <v>302</v>
      </c>
      <c r="H2525" t="s">
        <v>81</v>
      </c>
      <c r="I2525">
        <v>39</v>
      </c>
      <c r="L2525" t="s">
        <v>425</v>
      </c>
      <c r="M2525">
        <v>37.049999999999997</v>
      </c>
      <c r="N2525">
        <v>1.95</v>
      </c>
      <c r="O2525" t="s">
        <v>393</v>
      </c>
    </row>
    <row r="2526" spans="1:15" hidden="1" x14ac:dyDescent="0.35">
      <c r="A2526" t="s">
        <v>422</v>
      </c>
      <c r="B2526" t="s">
        <v>84</v>
      </c>
      <c r="C2526" t="s">
        <v>335</v>
      </c>
      <c r="D2526" t="s">
        <v>78</v>
      </c>
      <c r="E2526">
        <v>2020</v>
      </c>
      <c r="F2526">
        <v>34</v>
      </c>
      <c r="G2526" t="s">
        <v>302</v>
      </c>
      <c r="H2526" t="s">
        <v>80</v>
      </c>
      <c r="I2526">
        <v>507</v>
      </c>
      <c r="L2526" t="s">
        <v>425</v>
      </c>
      <c r="M2526">
        <v>481.65</v>
      </c>
      <c r="N2526">
        <v>25.35</v>
      </c>
      <c r="O2526" t="s">
        <v>393</v>
      </c>
    </row>
    <row r="2527" spans="1:15" hidden="1" x14ac:dyDescent="0.35">
      <c r="A2527" t="s">
        <v>422</v>
      </c>
      <c r="B2527" t="s">
        <v>84</v>
      </c>
      <c r="C2527" t="s">
        <v>335</v>
      </c>
      <c r="D2527" t="s">
        <v>78</v>
      </c>
      <c r="E2527">
        <v>2020</v>
      </c>
      <c r="F2527">
        <v>34</v>
      </c>
      <c r="G2527" t="s">
        <v>302</v>
      </c>
      <c r="H2527" t="s">
        <v>80</v>
      </c>
      <c r="I2527">
        <v>552</v>
      </c>
      <c r="L2527" t="s">
        <v>425</v>
      </c>
      <c r="M2527">
        <v>524.4</v>
      </c>
      <c r="N2527">
        <v>27.6</v>
      </c>
      <c r="O2527" t="s">
        <v>393</v>
      </c>
    </row>
    <row r="2528" spans="1:15" hidden="1" x14ac:dyDescent="0.35">
      <c r="A2528" t="s">
        <v>422</v>
      </c>
      <c r="B2528" t="s">
        <v>84</v>
      </c>
      <c r="C2528" t="s">
        <v>335</v>
      </c>
      <c r="D2528" t="s">
        <v>78</v>
      </c>
      <c r="E2528">
        <v>2020</v>
      </c>
      <c r="F2528">
        <v>34</v>
      </c>
      <c r="G2528" t="s">
        <v>302</v>
      </c>
      <c r="H2528" t="s">
        <v>80</v>
      </c>
      <c r="I2528">
        <v>1040</v>
      </c>
      <c r="L2528" t="s">
        <v>425</v>
      </c>
      <c r="M2528">
        <v>988</v>
      </c>
      <c r="N2528">
        <v>52</v>
      </c>
      <c r="O2528" t="s">
        <v>393</v>
      </c>
    </row>
    <row r="2529" spans="1:15" hidden="1" x14ac:dyDescent="0.35">
      <c r="A2529" t="s">
        <v>422</v>
      </c>
      <c r="B2529" t="s">
        <v>84</v>
      </c>
      <c r="C2529" t="s">
        <v>335</v>
      </c>
      <c r="D2529" t="s">
        <v>78</v>
      </c>
      <c r="E2529">
        <v>2020</v>
      </c>
      <c r="F2529">
        <v>34</v>
      </c>
      <c r="G2529" t="s">
        <v>302</v>
      </c>
      <c r="H2529" t="s">
        <v>80</v>
      </c>
      <c r="I2529">
        <v>30</v>
      </c>
      <c r="L2529" t="s">
        <v>425</v>
      </c>
      <c r="M2529">
        <v>28.5</v>
      </c>
      <c r="N2529">
        <v>1.5</v>
      </c>
      <c r="O2529" t="s">
        <v>393</v>
      </c>
    </row>
    <row r="2530" spans="1:15" hidden="1" x14ac:dyDescent="0.35">
      <c r="A2530" t="s">
        <v>422</v>
      </c>
      <c r="B2530" t="s">
        <v>84</v>
      </c>
      <c r="C2530" t="s">
        <v>335</v>
      </c>
      <c r="D2530" t="s">
        <v>78</v>
      </c>
      <c r="E2530">
        <v>2020</v>
      </c>
      <c r="F2530">
        <v>34</v>
      </c>
      <c r="G2530" t="s">
        <v>302</v>
      </c>
      <c r="H2530" t="s">
        <v>81</v>
      </c>
      <c r="I2530">
        <v>55</v>
      </c>
      <c r="L2530" t="s">
        <v>425</v>
      </c>
      <c r="M2530">
        <v>52.25</v>
      </c>
      <c r="N2530">
        <v>2.75</v>
      </c>
      <c r="O2530" t="s">
        <v>393</v>
      </c>
    </row>
    <row r="2531" spans="1:15" hidden="1" x14ac:dyDescent="0.35">
      <c r="A2531" t="s">
        <v>422</v>
      </c>
      <c r="B2531" t="s">
        <v>84</v>
      </c>
      <c r="C2531" t="s">
        <v>335</v>
      </c>
      <c r="D2531" t="s">
        <v>78</v>
      </c>
      <c r="E2531">
        <v>2020</v>
      </c>
      <c r="F2531">
        <v>34</v>
      </c>
      <c r="G2531" t="s">
        <v>302</v>
      </c>
      <c r="H2531" t="s">
        <v>81</v>
      </c>
      <c r="I2531">
        <v>39</v>
      </c>
      <c r="L2531" t="s">
        <v>425</v>
      </c>
      <c r="M2531">
        <v>37.049999999999997</v>
      </c>
      <c r="N2531">
        <v>1.95</v>
      </c>
      <c r="O2531" t="s">
        <v>393</v>
      </c>
    </row>
    <row r="2532" spans="1:15" hidden="1" x14ac:dyDescent="0.35">
      <c r="A2532" t="s">
        <v>422</v>
      </c>
      <c r="B2532" t="s">
        <v>84</v>
      </c>
      <c r="C2532" t="s">
        <v>335</v>
      </c>
      <c r="D2532" t="s">
        <v>78</v>
      </c>
      <c r="E2532">
        <v>2021</v>
      </c>
      <c r="F2532">
        <v>34</v>
      </c>
      <c r="G2532" t="s">
        <v>302</v>
      </c>
      <c r="H2532" t="s">
        <v>80</v>
      </c>
      <c r="I2532">
        <v>375</v>
      </c>
      <c r="L2532" t="s">
        <v>425</v>
      </c>
      <c r="M2532">
        <v>356.25</v>
      </c>
      <c r="N2532">
        <v>18.75</v>
      </c>
      <c r="O2532" t="s">
        <v>393</v>
      </c>
    </row>
    <row r="2533" spans="1:15" hidden="1" x14ac:dyDescent="0.35">
      <c r="A2533" t="s">
        <v>422</v>
      </c>
      <c r="B2533" t="s">
        <v>84</v>
      </c>
      <c r="C2533" t="s">
        <v>335</v>
      </c>
      <c r="D2533" t="s">
        <v>78</v>
      </c>
      <c r="E2533">
        <v>2021</v>
      </c>
      <c r="F2533">
        <v>34</v>
      </c>
      <c r="G2533" t="s">
        <v>302</v>
      </c>
      <c r="H2533" t="s">
        <v>80</v>
      </c>
      <c r="I2533">
        <v>423</v>
      </c>
      <c r="L2533" t="s">
        <v>425</v>
      </c>
      <c r="M2533">
        <v>401.85</v>
      </c>
      <c r="N2533">
        <v>21.15</v>
      </c>
      <c r="O2533" t="s">
        <v>393</v>
      </c>
    </row>
    <row r="2534" spans="1:15" hidden="1" x14ac:dyDescent="0.35">
      <c r="A2534" t="s">
        <v>422</v>
      </c>
      <c r="B2534" t="s">
        <v>84</v>
      </c>
      <c r="C2534" t="s">
        <v>335</v>
      </c>
      <c r="D2534" t="s">
        <v>78</v>
      </c>
      <c r="E2534">
        <v>2021</v>
      </c>
      <c r="F2534">
        <v>34</v>
      </c>
      <c r="G2534" t="s">
        <v>302</v>
      </c>
      <c r="H2534" t="s">
        <v>80</v>
      </c>
      <c r="I2534">
        <v>794</v>
      </c>
      <c r="L2534" t="s">
        <v>425</v>
      </c>
      <c r="M2534">
        <v>754.3</v>
      </c>
      <c r="N2534">
        <v>39.700000000000003</v>
      </c>
      <c r="O2534" t="s">
        <v>393</v>
      </c>
    </row>
    <row r="2535" spans="1:15" hidden="1" x14ac:dyDescent="0.35">
      <c r="A2535" t="s">
        <v>422</v>
      </c>
      <c r="B2535" t="s">
        <v>84</v>
      </c>
      <c r="C2535" t="s">
        <v>335</v>
      </c>
      <c r="D2535" t="s">
        <v>78</v>
      </c>
      <c r="E2535">
        <v>2021</v>
      </c>
      <c r="F2535">
        <v>34</v>
      </c>
      <c r="G2535" t="s">
        <v>302</v>
      </c>
      <c r="H2535" t="s">
        <v>80</v>
      </c>
      <c r="I2535">
        <v>24</v>
      </c>
      <c r="L2535" t="s">
        <v>425</v>
      </c>
      <c r="M2535">
        <v>22.8</v>
      </c>
      <c r="N2535">
        <v>1.2</v>
      </c>
      <c r="O2535" t="s">
        <v>393</v>
      </c>
    </row>
    <row r="2536" spans="1:15" hidden="1" x14ac:dyDescent="0.35">
      <c r="A2536" t="s">
        <v>422</v>
      </c>
      <c r="B2536" t="s">
        <v>84</v>
      </c>
      <c r="C2536" t="s">
        <v>335</v>
      </c>
      <c r="D2536" t="s">
        <v>78</v>
      </c>
      <c r="E2536">
        <v>2021</v>
      </c>
      <c r="F2536">
        <v>34</v>
      </c>
      <c r="G2536" t="s">
        <v>302</v>
      </c>
      <c r="H2536" t="s">
        <v>80</v>
      </c>
      <c r="I2536">
        <v>470</v>
      </c>
      <c r="L2536" t="s">
        <v>425</v>
      </c>
      <c r="M2536">
        <v>446.5</v>
      </c>
      <c r="N2536">
        <v>23.5</v>
      </c>
      <c r="O2536" t="s">
        <v>393</v>
      </c>
    </row>
    <row r="2537" spans="1:15" hidden="1" x14ac:dyDescent="0.35">
      <c r="A2537" t="s">
        <v>422</v>
      </c>
      <c r="B2537" t="s">
        <v>84</v>
      </c>
      <c r="C2537" t="s">
        <v>335</v>
      </c>
      <c r="D2537" t="s">
        <v>78</v>
      </c>
      <c r="E2537">
        <v>2021</v>
      </c>
      <c r="F2537">
        <v>34</v>
      </c>
      <c r="G2537" t="s">
        <v>302</v>
      </c>
      <c r="H2537" t="s">
        <v>80</v>
      </c>
      <c r="I2537">
        <v>617</v>
      </c>
      <c r="L2537" t="s">
        <v>425</v>
      </c>
      <c r="M2537">
        <v>586.15</v>
      </c>
      <c r="N2537">
        <v>30.85</v>
      </c>
      <c r="O2537" t="s">
        <v>393</v>
      </c>
    </row>
    <row r="2538" spans="1:15" hidden="1" x14ac:dyDescent="0.35">
      <c r="A2538" t="s">
        <v>422</v>
      </c>
      <c r="B2538" t="s">
        <v>84</v>
      </c>
      <c r="C2538" t="s">
        <v>335</v>
      </c>
      <c r="D2538" t="s">
        <v>78</v>
      </c>
      <c r="E2538">
        <v>2021</v>
      </c>
      <c r="F2538">
        <v>34</v>
      </c>
      <c r="G2538" t="s">
        <v>302</v>
      </c>
      <c r="H2538" t="s">
        <v>80</v>
      </c>
      <c r="I2538">
        <v>900</v>
      </c>
      <c r="L2538" t="s">
        <v>425</v>
      </c>
      <c r="M2538">
        <v>855</v>
      </c>
      <c r="N2538">
        <v>45</v>
      </c>
      <c r="O2538" t="s">
        <v>393</v>
      </c>
    </row>
    <row r="2539" spans="1:15" hidden="1" x14ac:dyDescent="0.35">
      <c r="A2539" t="s">
        <v>422</v>
      </c>
      <c r="B2539" t="s">
        <v>84</v>
      </c>
      <c r="C2539" t="s">
        <v>335</v>
      </c>
      <c r="D2539" t="s">
        <v>78</v>
      </c>
      <c r="E2539">
        <v>2021</v>
      </c>
      <c r="F2539">
        <v>34</v>
      </c>
      <c r="G2539" t="s">
        <v>302</v>
      </c>
      <c r="H2539" t="s">
        <v>80</v>
      </c>
      <c r="I2539">
        <v>30</v>
      </c>
      <c r="L2539" t="s">
        <v>425</v>
      </c>
      <c r="M2539">
        <v>28.5</v>
      </c>
      <c r="N2539">
        <v>1.5</v>
      </c>
      <c r="O2539" t="s">
        <v>393</v>
      </c>
    </row>
    <row r="2540" spans="1:15" hidden="1" x14ac:dyDescent="0.35">
      <c r="A2540" t="s">
        <v>422</v>
      </c>
      <c r="B2540" t="s">
        <v>84</v>
      </c>
      <c r="C2540" t="s">
        <v>335</v>
      </c>
      <c r="D2540" t="s">
        <v>78</v>
      </c>
      <c r="E2540">
        <v>2022</v>
      </c>
      <c r="F2540">
        <v>34</v>
      </c>
      <c r="G2540" t="s">
        <v>302</v>
      </c>
      <c r="H2540" t="s">
        <v>80</v>
      </c>
      <c r="I2540">
        <v>56</v>
      </c>
      <c r="L2540" t="s">
        <v>425</v>
      </c>
      <c r="M2540">
        <v>53.2</v>
      </c>
      <c r="N2540">
        <v>2.8</v>
      </c>
      <c r="O2540" t="s">
        <v>393</v>
      </c>
    </row>
    <row r="2541" spans="1:15" hidden="1" x14ac:dyDescent="0.35">
      <c r="A2541" t="s">
        <v>422</v>
      </c>
      <c r="B2541" t="s">
        <v>84</v>
      </c>
      <c r="C2541" t="s">
        <v>335</v>
      </c>
      <c r="D2541" t="s">
        <v>78</v>
      </c>
      <c r="E2541">
        <v>2022</v>
      </c>
      <c r="F2541">
        <v>34</v>
      </c>
      <c r="G2541" t="s">
        <v>302</v>
      </c>
      <c r="H2541" t="s">
        <v>80</v>
      </c>
      <c r="I2541">
        <v>63</v>
      </c>
      <c r="L2541" t="s">
        <v>425</v>
      </c>
      <c r="M2541">
        <v>59.85</v>
      </c>
      <c r="N2541">
        <v>3.15</v>
      </c>
      <c r="O2541" t="s">
        <v>393</v>
      </c>
    </row>
    <row r="2542" spans="1:15" hidden="1" x14ac:dyDescent="0.35">
      <c r="A2542" t="s">
        <v>422</v>
      </c>
      <c r="B2542" t="s">
        <v>84</v>
      </c>
      <c r="C2542" t="s">
        <v>335</v>
      </c>
      <c r="D2542" t="s">
        <v>78</v>
      </c>
      <c r="E2542">
        <v>2022</v>
      </c>
      <c r="F2542">
        <v>34</v>
      </c>
      <c r="G2542" t="s">
        <v>302</v>
      </c>
      <c r="H2542" t="s">
        <v>80</v>
      </c>
      <c r="I2542">
        <v>97</v>
      </c>
      <c r="L2542" t="s">
        <v>425</v>
      </c>
      <c r="M2542">
        <v>92.15</v>
      </c>
      <c r="N2542">
        <v>4.8499999999999996</v>
      </c>
      <c r="O2542" t="s">
        <v>393</v>
      </c>
    </row>
    <row r="2543" spans="1:15" hidden="1" x14ac:dyDescent="0.35">
      <c r="A2543" t="s">
        <v>422</v>
      </c>
      <c r="B2543" t="s">
        <v>84</v>
      </c>
      <c r="C2543" t="s">
        <v>335</v>
      </c>
      <c r="D2543" t="s">
        <v>78</v>
      </c>
      <c r="E2543">
        <v>2022</v>
      </c>
      <c r="F2543">
        <v>34</v>
      </c>
      <c r="G2543" t="s">
        <v>302</v>
      </c>
      <c r="H2543" t="s">
        <v>80</v>
      </c>
      <c r="I2543">
        <v>9</v>
      </c>
      <c r="L2543" t="s">
        <v>425</v>
      </c>
      <c r="M2543">
        <v>8.5500000000000007</v>
      </c>
      <c r="N2543">
        <v>0.45</v>
      </c>
      <c r="O2543" t="s">
        <v>393</v>
      </c>
    </row>
    <row r="2544" spans="1:15" hidden="1" x14ac:dyDescent="0.35">
      <c r="A2544" t="s">
        <v>422</v>
      </c>
      <c r="B2544" t="s">
        <v>84</v>
      </c>
      <c r="C2544" t="s">
        <v>335</v>
      </c>
      <c r="D2544" t="s">
        <v>78</v>
      </c>
      <c r="E2544">
        <v>2022</v>
      </c>
      <c r="F2544">
        <v>34</v>
      </c>
      <c r="G2544" t="s">
        <v>302</v>
      </c>
      <c r="H2544" t="s">
        <v>81</v>
      </c>
      <c r="I2544">
        <v>204</v>
      </c>
      <c r="L2544" t="s">
        <v>425</v>
      </c>
      <c r="M2544">
        <v>193.8</v>
      </c>
      <c r="N2544">
        <v>10.199999999999999</v>
      </c>
      <c r="O2544" t="s">
        <v>393</v>
      </c>
    </row>
    <row r="2545" spans="1:15" hidden="1" x14ac:dyDescent="0.35">
      <c r="A2545" t="s">
        <v>422</v>
      </c>
      <c r="B2545" t="s">
        <v>84</v>
      </c>
      <c r="C2545" t="s">
        <v>335</v>
      </c>
      <c r="D2545" t="s">
        <v>78</v>
      </c>
      <c r="E2545">
        <v>2022</v>
      </c>
      <c r="F2545">
        <v>34</v>
      </c>
      <c r="G2545" t="s">
        <v>302</v>
      </c>
      <c r="H2545" t="s">
        <v>81</v>
      </c>
      <c r="I2545">
        <v>114</v>
      </c>
      <c r="L2545" t="s">
        <v>425</v>
      </c>
      <c r="M2545">
        <v>108.3</v>
      </c>
      <c r="N2545">
        <v>5.7</v>
      </c>
      <c r="O2545" t="s">
        <v>393</v>
      </c>
    </row>
    <row r="2546" spans="1:15" hidden="1" x14ac:dyDescent="0.35">
      <c r="A2546" t="s">
        <v>422</v>
      </c>
      <c r="B2546" t="s">
        <v>84</v>
      </c>
      <c r="C2546" t="s">
        <v>352</v>
      </c>
      <c r="D2546" t="s">
        <v>78</v>
      </c>
      <c r="E2546">
        <v>2020</v>
      </c>
      <c r="F2546">
        <v>34</v>
      </c>
      <c r="G2546" t="s">
        <v>302</v>
      </c>
      <c r="H2546" t="s">
        <v>80</v>
      </c>
      <c r="I2546">
        <v>15</v>
      </c>
      <c r="L2546" t="s">
        <v>425</v>
      </c>
      <c r="M2546">
        <v>14.98</v>
      </c>
      <c r="N2546">
        <v>0.02</v>
      </c>
      <c r="O2546" t="s">
        <v>399</v>
      </c>
    </row>
    <row r="2547" spans="1:15" hidden="1" x14ac:dyDescent="0.35">
      <c r="A2547" t="s">
        <v>422</v>
      </c>
      <c r="B2547" t="s">
        <v>84</v>
      </c>
      <c r="C2547" t="s">
        <v>352</v>
      </c>
      <c r="D2547" t="s">
        <v>78</v>
      </c>
      <c r="E2547">
        <v>2020</v>
      </c>
      <c r="F2547">
        <v>34</v>
      </c>
      <c r="G2547" t="s">
        <v>302</v>
      </c>
      <c r="H2547" t="s">
        <v>80</v>
      </c>
      <c r="I2547">
        <v>1</v>
      </c>
      <c r="L2547" t="s">
        <v>425</v>
      </c>
      <c r="M2547">
        <v>0.95</v>
      </c>
      <c r="N2547">
        <v>0.05</v>
      </c>
      <c r="O2547" t="s">
        <v>399</v>
      </c>
    </row>
    <row r="2548" spans="1:15" hidden="1" x14ac:dyDescent="0.35">
      <c r="A2548" t="s">
        <v>422</v>
      </c>
      <c r="B2548" t="s">
        <v>84</v>
      </c>
      <c r="C2548" t="s">
        <v>352</v>
      </c>
      <c r="D2548" t="s">
        <v>78</v>
      </c>
      <c r="E2548">
        <v>2020</v>
      </c>
      <c r="F2548">
        <v>34</v>
      </c>
      <c r="G2548" t="s">
        <v>302</v>
      </c>
      <c r="H2548" t="s">
        <v>80</v>
      </c>
      <c r="I2548">
        <v>31</v>
      </c>
      <c r="L2548" t="s">
        <v>425</v>
      </c>
      <c r="M2548">
        <v>30.96</v>
      </c>
      <c r="N2548">
        <v>0.04</v>
      </c>
      <c r="O2548" t="s">
        <v>399</v>
      </c>
    </row>
    <row r="2549" spans="1:15" hidden="1" x14ac:dyDescent="0.35">
      <c r="A2549" t="s">
        <v>422</v>
      </c>
      <c r="B2549" t="s">
        <v>84</v>
      </c>
      <c r="C2549" t="s">
        <v>352</v>
      </c>
      <c r="D2549" t="s">
        <v>78</v>
      </c>
      <c r="E2549">
        <v>2020</v>
      </c>
      <c r="F2549">
        <v>34</v>
      </c>
      <c r="G2549" t="s">
        <v>302</v>
      </c>
      <c r="H2549" t="s">
        <v>80</v>
      </c>
      <c r="I2549">
        <v>23</v>
      </c>
      <c r="L2549" t="s">
        <v>425</v>
      </c>
      <c r="M2549">
        <v>21.85</v>
      </c>
      <c r="N2549">
        <v>1.1499999999999999</v>
      </c>
      <c r="O2549" t="s">
        <v>399</v>
      </c>
    </row>
    <row r="2550" spans="1:15" hidden="1" x14ac:dyDescent="0.35">
      <c r="A2550" t="s">
        <v>422</v>
      </c>
      <c r="B2550" t="s">
        <v>84</v>
      </c>
      <c r="C2550" t="s">
        <v>352</v>
      </c>
      <c r="D2550" t="s">
        <v>78</v>
      </c>
      <c r="E2550">
        <v>2020</v>
      </c>
      <c r="F2550">
        <v>34</v>
      </c>
      <c r="G2550" t="s">
        <v>302</v>
      </c>
      <c r="H2550" t="s">
        <v>80</v>
      </c>
      <c r="I2550">
        <v>2</v>
      </c>
      <c r="L2550" t="s">
        <v>425</v>
      </c>
      <c r="M2550">
        <v>1.9</v>
      </c>
      <c r="N2550">
        <v>0.1</v>
      </c>
      <c r="O2550" t="s">
        <v>399</v>
      </c>
    </row>
    <row r="2551" spans="1:15" hidden="1" x14ac:dyDescent="0.35">
      <c r="A2551" t="s">
        <v>422</v>
      </c>
      <c r="B2551" t="s">
        <v>84</v>
      </c>
      <c r="C2551" t="s">
        <v>352</v>
      </c>
      <c r="D2551" t="s">
        <v>78</v>
      </c>
      <c r="E2551">
        <v>2020</v>
      </c>
      <c r="F2551">
        <v>34</v>
      </c>
      <c r="G2551" t="s">
        <v>302</v>
      </c>
      <c r="H2551" t="s">
        <v>80</v>
      </c>
      <c r="I2551">
        <v>24</v>
      </c>
      <c r="L2551" t="s">
        <v>425</v>
      </c>
      <c r="M2551">
        <v>22.8</v>
      </c>
      <c r="N2551">
        <v>1.2</v>
      </c>
      <c r="O2551" t="s">
        <v>399</v>
      </c>
    </row>
    <row r="2552" spans="1:15" hidden="1" x14ac:dyDescent="0.35">
      <c r="A2552" t="s">
        <v>422</v>
      </c>
      <c r="B2552" t="s">
        <v>84</v>
      </c>
      <c r="C2552" t="s">
        <v>352</v>
      </c>
      <c r="D2552" t="s">
        <v>78</v>
      </c>
      <c r="E2552">
        <v>2021</v>
      </c>
      <c r="F2552">
        <v>34</v>
      </c>
      <c r="G2552" t="s">
        <v>302</v>
      </c>
      <c r="H2552" t="s">
        <v>80</v>
      </c>
      <c r="I2552">
        <v>251</v>
      </c>
      <c r="L2552" t="s">
        <v>425</v>
      </c>
      <c r="M2552">
        <v>238.45</v>
      </c>
      <c r="N2552">
        <v>12.55</v>
      </c>
      <c r="O2552" t="s">
        <v>399</v>
      </c>
    </row>
    <row r="2553" spans="1:15" hidden="1" x14ac:dyDescent="0.35">
      <c r="A2553" t="s">
        <v>422</v>
      </c>
      <c r="B2553" t="s">
        <v>84</v>
      </c>
      <c r="C2553" t="s">
        <v>352</v>
      </c>
      <c r="D2553" t="s">
        <v>78</v>
      </c>
      <c r="E2553">
        <v>2021</v>
      </c>
      <c r="F2553">
        <v>34</v>
      </c>
      <c r="G2553" t="s">
        <v>302</v>
      </c>
      <c r="H2553" t="s">
        <v>80</v>
      </c>
      <c r="I2553">
        <v>9</v>
      </c>
      <c r="L2553" t="s">
        <v>425</v>
      </c>
      <c r="M2553">
        <v>8.5500000000000007</v>
      </c>
      <c r="N2553">
        <v>0.45</v>
      </c>
      <c r="O2553" t="s">
        <v>399</v>
      </c>
    </row>
    <row r="2554" spans="1:15" hidden="1" x14ac:dyDescent="0.35">
      <c r="A2554" t="s">
        <v>422</v>
      </c>
      <c r="B2554" t="s">
        <v>84</v>
      </c>
      <c r="C2554" t="s">
        <v>352</v>
      </c>
      <c r="D2554" t="s">
        <v>78</v>
      </c>
      <c r="E2554">
        <v>2021</v>
      </c>
      <c r="F2554">
        <v>34</v>
      </c>
      <c r="G2554" t="s">
        <v>302</v>
      </c>
      <c r="H2554" t="s">
        <v>80</v>
      </c>
      <c r="I2554">
        <v>351</v>
      </c>
      <c r="L2554" t="s">
        <v>425</v>
      </c>
      <c r="M2554">
        <v>333.45</v>
      </c>
      <c r="N2554">
        <v>17.55</v>
      </c>
      <c r="O2554" t="s">
        <v>399</v>
      </c>
    </row>
    <row r="2555" spans="1:15" hidden="1" x14ac:dyDescent="0.35">
      <c r="A2555" t="s">
        <v>422</v>
      </c>
      <c r="B2555" t="s">
        <v>84</v>
      </c>
      <c r="C2555" t="s">
        <v>352</v>
      </c>
      <c r="D2555" t="s">
        <v>78</v>
      </c>
      <c r="E2555">
        <v>2021</v>
      </c>
      <c r="F2555">
        <v>34</v>
      </c>
      <c r="G2555" t="s">
        <v>302</v>
      </c>
      <c r="H2555" t="s">
        <v>80</v>
      </c>
      <c r="I2555">
        <v>18</v>
      </c>
      <c r="L2555" t="s">
        <v>425</v>
      </c>
      <c r="M2555">
        <v>17.100000000000001</v>
      </c>
      <c r="N2555">
        <v>0.9</v>
      </c>
      <c r="O2555" t="s">
        <v>399</v>
      </c>
    </row>
    <row r="2556" spans="1:15" hidden="1" x14ac:dyDescent="0.35">
      <c r="A2556" t="s">
        <v>422</v>
      </c>
      <c r="B2556" t="s">
        <v>84</v>
      </c>
      <c r="C2556" t="s">
        <v>352</v>
      </c>
      <c r="D2556" t="s">
        <v>78</v>
      </c>
      <c r="E2556">
        <v>2021</v>
      </c>
      <c r="F2556">
        <v>34</v>
      </c>
      <c r="G2556" t="s">
        <v>302</v>
      </c>
      <c r="H2556" t="s">
        <v>81</v>
      </c>
      <c r="I2556">
        <v>35</v>
      </c>
      <c r="L2556" t="s">
        <v>425</v>
      </c>
      <c r="M2556">
        <v>33.25</v>
      </c>
      <c r="N2556">
        <v>1.75</v>
      </c>
      <c r="O2556" t="s">
        <v>399</v>
      </c>
    </row>
    <row r="2557" spans="1:15" hidden="1" x14ac:dyDescent="0.35">
      <c r="A2557" t="s">
        <v>422</v>
      </c>
      <c r="B2557" t="s">
        <v>84</v>
      </c>
      <c r="C2557" t="s">
        <v>352</v>
      </c>
      <c r="D2557" t="s">
        <v>78</v>
      </c>
      <c r="E2557">
        <v>2021</v>
      </c>
      <c r="F2557">
        <v>34</v>
      </c>
      <c r="G2557" t="s">
        <v>302</v>
      </c>
      <c r="H2557" t="s">
        <v>81</v>
      </c>
      <c r="I2557">
        <v>26</v>
      </c>
      <c r="L2557" t="s">
        <v>425</v>
      </c>
      <c r="M2557">
        <v>24.7</v>
      </c>
      <c r="N2557">
        <v>1.3</v>
      </c>
      <c r="O2557" t="s">
        <v>399</v>
      </c>
    </row>
    <row r="2558" spans="1:15" hidden="1" x14ac:dyDescent="0.35">
      <c r="A2558" t="s">
        <v>422</v>
      </c>
      <c r="B2558" t="s">
        <v>84</v>
      </c>
      <c r="C2558" t="s">
        <v>352</v>
      </c>
      <c r="D2558" t="s">
        <v>78</v>
      </c>
      <c r="E2558">
        <v>2021</v>
      </c>
      <c r="F2558">
        <v>34</v>
      </c>
      <c r="G2558" t="s">
        <v>302</v>
      </c>
      <c r="H2558" t="s">
        <v>80</v>
      </c>
      <c r="I2558">
        <v>363</v>
      </c>
      <c r="L2558" t="s">
        <v>425</v>
      </c>
      <c r="M2558">
        <v>344.85</v>
      </c>
      <c r="N2558">
        <v>18.149999999999999</v>
      </c>
      <c r="O2558" t="s">
        <v>399</v>
      </c>
    </row>
    <row r="2559" spans="1:15" hidden="1" x14ac:dyDescent="0.35">
      <c r="A2559" t="s">
        <v>422</v>
      </c>
      <c r="B2559" t="s">
        <v>84</v>
      </c>
      <c r="C2559" t="s">
        <v>352</v>
      </c>
      <c r="D2559" t="s">
        <v>78</v>
      </c>
      <c r="E2559">
        <v>2021</v>
      </c>
      <c r="F2559">
        <v>34</v>
      </c>
      <c r="G2559" t="s">
        <v>302</v>
      </c>
      <c r="H2559" t="s">
        <v>80</v>
      </c>
      <c r="I2559">
        <v>12</v>
      </c>
      <c r="L2559" t="s">
        <v>425</v>
      </c>
      <c r="M2559">
        <v>11.4</v>
      </c>
      <c r="N2559">
        <v>0.6</v>
      </c>
      <c r="O2559" t="s">
        <v>399</v>
      </c>
    </row>
    <row r="2560" spans="1:15" hidden="1" x14ac:dyDescent="0.35">
      <c r="A2560" t="s">
        <v>422</v>
      </c>
      <c r="B2560" t="s">
        <v>84</v>
      </c>
      <c r="C2560" t="s">
        <v>352</v>
      </c>
      <c r="D2560" t="s">
        <v>78</v>
      </c>
      <c r="E2560">
        <v>2021</v>
      </c>
      <c r="F2560">
        <v>34</v>
      </c>
      <c r="G2560" t="s">
        <v>302</v>
      </c>
      <c r="H2560" t="s">
        <v>80</v>
      </c>
      <c r="I2560">
        <v>512</v>
      </c>
      <c r="L2560" t="s">
        <v>425</v>
      </c>
      <c r="M2560">
        <v>486.4</v>
      </c>
      <c r="N2560">
        <v>25.6</v>
      </c>
      <c r="O2560" t="s">
        <v>399</v>
      </c>
    </row>
    <row r="2561" spans="1:15" hidden="1" x14ac:dyDescent="0.35">
      <c r="A2561" t="s">
        <v>422</v>
      </c>
      <c r="B2561" t="s">
        <v>84</v>
      </c>
      <c r="C2561" t="s">
        <v>352</v>
      </c>
      <c r="D2561" t="s">
        <v>78</v>
      </c>
      <c r="E2561">
        <v>2021</v>
      </c>
      <c r="F2561">
        <v>34</v>
      </c>
      <c r="G2561" t="s">
        <v>302</v>
      </c>
      <c r="H2561" t="s">
        <v>80</v>
      </c>
      <c r="I2561">
        <v>26</v>
      </c>
      <c r="L2561" t="s">
        <v>425</v>
      </c>
      <c r="M2561">
        <v>24.7</v>
      </c>
      <c r="N2561">
        <v>1.3</v>
      </c>
      <c r="O2561" t="s">
        <v>399</v>
      </c>
    </row>
    <row r="2562" spans="1:15" hidden="1" x14ac:dyDescent="0.35">
      <c r="A2562" t="s">
        <v>422</v>
      </c>
      <c r="B2562" t="s">
        <v>84</v>
      </c>
      <c r="C2562" t="s">
        <v>352</v>
      </c>
      <c r="D2562" t="s">
        <v>78</v>
      </c>
      <c r="E2562">
        <v>2021</v>
      </c>
      <c r="F2562">
        <v>34</v>
      </c>
      <c r="G2562" t="s">
        <v>302</v>
      </c>
      <c r="H2562" t="s">
        <v>81</v>
      </c>
      <c r="I2562">
        <v>52</v>
      </c>
      <c r="L2562" t="s">
        <v>425</v>
      </c>
      <c r="M2562">
        <v>49.4</v>
      </c>
      <c r="N2562">
        <v>2.6</v>
      </c>
      <c r="O2562" t="s">
        <v>399</v>
      </c>
    </row>
    <row r="2563" spans="1:15" hidden="1" x14ac:dyDescent="0.35">
      <c r="A2563" t="s">
        <v>422</v>
      </c>
      <c r="B2563" t="s">
        <v>84</v>
      </c>
      <c r="C2563" t="s">
        <v>352</v>
      </c>
      <c r="D2563" t="s">
        <v>78</v>
      </c>
      <c r="E2563">
        <v>2021</v>
      </c>
      <c r="F2563">
        <v>34</v>
      </c>
      <c r="G2563" t="s">
        <v>302</v>
      </c>
      <c r="H2563" t="s">
        <v>81</v>
      </c>
      <c r="I2563">
        <v>38</v>
      </c>
      <c r="L2563" t="s">
        <v>425</v>
      </c>
      <c r="M2563">
        <v>36.1</v>
      </c>
      <c r="N2563">
        <v>1.9</v>
      </c>
      <c r="O2563" t="s">
        <v>399</v>
      </c>
    </row>
    <row r="2564" spans="1:15" hidden="1" x14ac:dyDescent="0.35">
      <c r="A2564" t="s">
        <v>422</v>
      </c>
      <c r="B2564" t="s">
        <v>84</v>
      </c>
      <c r="C2564" t="s">
        <v>336</v>
      </c>
      <c r="D2564" t="s">
        <v>78</v>
      </c>
      <c r="E2564">
        <v>2020</v>
      </c>
      <c r="F2564">
        <v>34</v>
      </c>
      <c r="G2564" t="s">
        <v>302</v>
      </c>
      <c r="H2564" t="s">
        <v>80</v>
      </c>
      <c r="I2564">
        <v>194</v>
      </c>
      <c r="L2564" t="s">
        <v>425</v>
      </c>
      <c r="M2564">
        <v>184.3</v>
      </c>
      <c r="N2564">
        <v>9.6999999999999993</v>
      </c>
      <c r="O2564" t="s">
        <v>394</v>
      </c>
    </row>
    <row r="2565" spans="1:15" hidden="1" x14ac:dyDescent="0.35">
      <c r="A2565" t="s">
        <v>422</v>
      </c>
      <c r="B2565" t="s">
        <v>84</v>
      </c>
      <c r="C2565" t="s">
        <v>336</v>
      </c>
      <c r="D2565" t="s">
        <v>78</v>
      </c>
      <c r="E2565">
        <v>2020</v>
      </c>
      <c r="F2565">
        <v>34</v>
      </c>
      <c r="G2565" t="s">
        <v>302</v>
      </c>
      <c r="H2565" t="s">
        <v>80</v>
      </c>
      <c r="I2565">
        <v>24</v>
      </c>
      <c r="L2565" t="s">
        <v>425</v>
      </c>
      <c r="M2565">
        <v>22.8</v>
      </c>
      <c r="N2565">
        <v>1.2</v>
      </c>
      <c r="O2565" t="s">
        <v>394</v>
      </c>
    </row>
    <row r="2566" spans="1:15" hidden="1" x14ac:dyDescent="0.35">
      <c r="A2566" t="s">
        <v>422</v>
      </c>
      <c r="B2566" t="s">
        <v>84</v>
      </c>
      <c r="C2566" t="s">
        <v>336</v>
      </c>
      <c r="D2566" t="s">
        <v>78</v>
      </c>
      <c r="E2566">
        <v>2020</v>
      </c>
      <c r="F2566">
        <v>34</v>
      </c>
      <c r="G2566" t="s">
        <v>302</v>
      </c>
      <c r="H2566" t="s">
        <v>80</v>
      </c>
      <c r="I2566">
        <v>280</v>
      </c>
      <c r="L2566" t="s">
        <v>425</v>
      </c>
      <c r="M2566">
        <v>266</v>
      </c>
      <c r="N2566">
        <v>14</v>
      </c>
      <c r="O2566" t="s">
        <v>394</v>
      </c>
    </row>
    <row r="2567" spans="1:15" hidden="1" x14ac:dyDescent="0.35">
      <c r="A2567" t="s">
        <v>422</v>
      </c>
      <c r="B2567" t="s">
        <v>84</v>
      </c>
      <c r="C2567" t="s">
        <v>336</v>
      </c>
      <c r="D2567" t="s">
        <v>78</v>
      </c>
      <c r="E2567">
        <v>2020</v>
      </c>
      <c r="F2567">
        <v>34</v>
      </c>
      <c r="G2567" t="s">
        <v>302</v>
      </c>
      <c r="H2567" t="s">
        <v>80</v>
      </c>
      <c r="I2567">
        <v>19</v>
      </c>
      <c r="L2567" t="s">
        <v>425</v>
      </c>
      <c r="M2567">
        <v>18.05</v>
      </c>
      <c r="N2567">
        <v>0.95</v>
      </c>
      <c r="O2567" t="s">
        <v>394</v>
      </c>
    </row>
    <row r="2568" spans="1:15" hidden="1" x14ac:dyDescent="0.35">
      <c r="A2568" t="s">
        <v>422</v>
      </c>
      <c r="B2568" t="s">
        <v>84</v>
      </c>
      <c r="C2568" t="s">
        <v>336</v>
      </c>
      <c r="D2568" t="s">
        <v>78</v>
      </c>
      <c r="E2568">
        <v>2020</v>
      </c>
      <c r="F2568">
        <v>34</v>
      </c>
      <c r="G2568" t="s">
        <v>302</v>
      </c>
      <c r="H2568" t="s">
        <v>80</v>
      </c>
      <c r="I2568">
        <v>201</v>
      </c>
      <c r="L2568" t="s">
        <v>425</v>
      </c>
      <c r="M2568">
        <v>190.95</v>
      </c>
      <c r="N2568">
        <v>10.050000000000001</v>
      </c>
      <c r="O2568" t="s">
        <v>394</v>
      </c>
    </row>
    <row r="2569" spans="1:15" hidden="1" x14ac:dyDescent="0.35">
      <c r="A2569" t="s">
        <v>422</v>
      </c>
      <c r="B2569" t="s">
        <v>84</v>
      </c>
      <c r="C2569" t="s">
        <v>336</v>
      </c>
      <c r="D2569" t="s">
        <v>78</v>
      </c>
      <c r="E2569">
        <v>2020</v>
      </c>
      <c r="F2569">
        <v>34</v>
      </c>
      <c r="G2569" t="s">
        <v>302</v>
      </c>
      <c r="H2569" t="s">
        <v>80</v>
      </c>
      <c r="I2569">
        <v>25</v>
      </c>
      <c r="L2569" t="s">
        <v>425</v>
      </c>
      <c r="M2569">
        <v>23.75</v>
      </c>
      <c r="N2569">
        <v>1.25</v>
      </c>
      <c r="O2569" t="s">
        <v>394</v>
      </c>
    </row>
    <row r="2570" spans="1:15" hidden="1" x14ac:dyDescent="0.35">
      <c r="A2570" t="s">
        <v>422</v>
      </c>
      <c r="B2570" t="s">
        <v>84</v>
      </c>
      <c r="C2570" t="s">
        <v>336</v>
      </c>
      <c r="D2570" t="s">
        <v>78</v>
      </c>
      <c r="E2570">
        <v>2020</v>
      </c>
      <c r="F2570">
        <v>34</v>
      </c>
      <c r="G2570" t="s">
        <v>302</v>
      </c>
      <c r="H2570" t="s">
        <v>80</v>
      </c>
      <c r="I2570">
        <v>285</v>
      </c>
      <c r="L2570" t="s">
        <v>425</v>
      </c>
      <c r="M2570">
        <v>270.75</v>
      </c>
      <c r="N2570">
        <v>14.25</v>
      </c>
      <c r="O2570" t="s">
        <v>394</v>
      </c>
    </row>
    <row r="2571" spans="1:15" hidden="1" x14ac:dyDescent="0.35">
      <c r="A2571" t="s">
        <v>422</v>
      </c>
      <c r="B2571" t="s">
        <v>84</v>
      </c>
      <c r="C2571" t="s">
        <v>336</v>
      </c>
      <c r="D2571" t="s">
        <v>78</v>
      </c>
      <c r="E2571">
        <v>2020</v>
      </c>
      <c r="F2571">
        <v>34</v>
      </c>
      <c r="G2571" t="s">
        <v>302</v>
      </c>
      <c r="H2571" t="s">
        <v>80</v>
      </c>
      <c r="I2571">
        <v>20</v>
      </c>
      <c r="L2571" t="s">
        <v>425</v>
      </c>
      <c r="M2571">
        <v>19</v>
      </c>
      <c r="N2571">
        <v>1</v>
      </c>
      <c r="O2571" t="s">
        <v>394</v>
      </c>
    </row>
    <row r="2572" spans="1:15" hidden="1" x14ac:dyDescent="0.35">
      <c r="A2572" t="s">
        <v>422</v>
      </c>
      <c r="B2572" t="s">
        <v>84</v>
      </c>
      <c r="C2572" t="s">
        <v>336</v>
      </c>
      <c r="D2572" t="s">
        <v>78</v>
      </c>
      <c r="E2572">
        <v>2021</v>
      </c>
      <c r="F2572">
        <v>79</v>
      </c>
      <c r="G2572" t="s">
        <v>312</v>
      </c>
      <c r="H2572" t="s">
        <v>80</v>
      </c>
      <c r="I2572">
        <v>153</v>
      </c>
      <c r="L2572" t="s">
        <v>425</v>
      </c>
      <c r="O2572" t="s">
        <v>394</v>
      </c>
    </row>
    <row r="2573" spans="1:15" hidden="1" x14ac:dyDescent="0.35">
      <c r="A2573" t="s">
        <v>422</v>
      </c>
      <c r="B2573" t="s">
        <v>84</v>
      </c>
      <c r="C2573" t="s">
        <v>336</v>
      </c>
      <c r="D2573" t="s">
        <v>78</v>
      </c>
      <c r="E2573">
        <v>2021</v>
      </c>
      <c r="F2573">
        <v>79</v>
      </c>
      <c r="G2573" t="s">
        <v>312</v>
      </c>
      <c r="H2573" t="s">
        <v>80</v>
      </c>
      <c r="I2573">
        <v>9</v>
      </c>
      <c r="L2573" t="s">
        <v>425</v>
      </c>
      <c r="O2573" t="s">
        <v>394</v>
      </c>
    </row>
    <row r="2574" spans="1:15" hidden="1" x14ac:dyDescent="0.35">
      <c r="A2574" t="s">
        <v>422</v>
      </c>
      <c r="B2574" t="s">
        <v>84</v>
      </c>
      <c r="C2574" t="s">
        <v>336</v>
      </c>
      <c r="D2574" t="s">
        <v>78</v>
      </c>
      <c r="E2574">
        <v>2021</v>
      </c>
      <c r="F2574">
        <v>79</v>
      </c>
      <c r="G2574" t="s">
        <v>312</v>
      </c>
      <c r="H2574" t="s">
        <v>80</v>
      </c>
      <c r="I2574">
        <v>175</v>
      </c>
      <c r="L2574" t="s">
        <v>425</v>
      </c>
      <c r="O2574" t="s">
        <v>394</v>
      </c>
    </row>
    <row r="2575" spans="1:15" hidden="1" x14ac:dyDescent="0.35">
      <c r="A2575" t="s">
        <v>422</v>
      </c>
      <c r="B2575" t="s">
        <v>84</v>
      </c>
      <c r="C2575" t="s">
        <v>336</v>
      </c>
      <c r="D2575" t="s">
        <v>78</v>
      </c>
      <c r="E2575">
        <v>2021</v>
      </c>
      <c r="F2575">
        <v>79</v>
      </c>
      <c r="G2575" t="s">
        <v>312</v>
      </c>
      <c r="H2575" t="s">
        <v>80</v>
      </c>
      <c r="I2575">
        <v>21</v>
      </c>
      <c r="L2575" t="s">
        <v>425</v>
      </c>
      <c r="O2575" t="s">
        <v>394</v>
      </c>
    </row>
    <row r="2576" spans="1:15" hidden="1" x14ac:dyDescent="0.35">
      <c r="A2576" t="s">
        <v>422</v>
      </c>
      <c r="B2576" t="s">
        <v>84</v>
      </c>
      <c r="C2576" t="s">
        <v>336</v>
      </c>
      <c r="D2576" t="s">
        <v>78</v>
      </c>
      <c r="E2576">
        <v>2021</v>
      </c>
      <c r="F2576">
        <v>34</v>
      </c>
      <c r="G2576" t="s">
        <v>302</v>
      </c>
      <c r="H2576" t="s">
        <v>80</v>
      </c>
      <c r="I2576">
        <v>1803</v>
      </c>
      <c r="L2576" t="s">
        <v>425</v>
      </c>
      <c r="M2576">
        <v>1712.85</v>
      </c>
      <c r="N2576">
        <v>90.15</v>
      </c>
      <c r="O2576" t="s">
        <v>394</v>
      </c>
    </row>
    <row r="2577" spans="1:15" hidden="1" x14ac:dyDescent="0.35">
      <c r="A2577" t="s">
        <v>422</v>
      </c>
      <c r="B2577" t="s">
        <v>84</v>
      </c>
      <c r="C2577" t="s">
        <v>336</v>
      </c>
      <c r="D2577" t="s">
        <v>78</v>
      </c>
      <c r="E2577">
        <v>2021</v>
      </c>
      <c r="F2577">
        <v>34</v>
      </c>
      <c r="G2577" t="s">
        <v>302</v>
      </c>
      <c r="H2577" t="s">
        <v>80</v>
      </c>
      <c r="I2577">
        <v>119</v>
      </c>
      <c r="L2577" t="s">
        <v>425</v>
      </c>
      <c r="M2577">
        <v>113.05</v>
      </c>
      <c r="N2577">
        <v>5.95</v>
      </c>
      <c r="O2577" t="s">
        <v>394</v>
      </c>
    </row>
    <row r="2578" spans="1:15" hidden="1" x14ac:dyDescent="0.35">
      <c r="A2578" t="s">
        <v>422</v>
      </c>
      <c r="B2578" t="s">
        <v>84</v>
      </c>
      <c r="C2578" t="s">
        <v>336</v>
      </c>
      <c r="D2578" t="s">
        <v>78</v>
      </c>
      <c r="E2578">
        <v>2021</v>
      </c>
      <c r="F2578">
        <v>34</v>
      </c>
      <c r="G2578" t="s">
        <v>302</v>
      </c>
      <c r="H2578" t="s">
        <v>80</v>
      </c>
      <c r="I2578">
        <v>284</v>
      </c>
      <c r="L2578" t="s">
        <v>425</v>
      </c>
      <c r="M2578">
        <v>269.8</v>
      </c>
      <c r="N2578">
        <v>14.2</v>
      </c>
      <c r="O2578" t="s">
        <v>394</v>
      </c>
    </row>
    <row r="2579" spans="1:15" hidden="1" x14ac:dyDescent="0.35">
      <c r="A2579" t="s">
        <v>422</v>
      </c>
      <c r="B2579" t="s">
        <v>84</v>
      </c>
      <c r="C2579" t="s">
        <v>336</v>
      </c>
      <c r="D2579" t="s">
        <v>78</v>
      </c>
      <c r="E2579">
        <v>2021</v>
      </c>
      <c r="F2579">
        <v>34</v>
      </c>
      <c r="G2579" t="s">
        <v>302</v>
      </c>
      <c r="H2579" t="s">
        <v>80</v>
      </c>
      <c r="I2579">
        <v>2611</v>
      </c>
      <c r="L2579" t="s">
        <v>425</v>
      </c>
      <c r="M2579">
        <v>2480.4499999999998</v>
      </c>
      <c r="N2579">
        <v>130.55000000000001</v>
      </c>
      <c r="O2579" t="s">
        <v>394</v>
      </c>
    </row>
    <row r="2580" spans="1:15" hidden="1" x14ac:dyDescent="0.35">
      <c r="A2580" t="s">
        <v>422</v>
      </c>
      <c r="B2580" t="s">
        <v>84</v>
      </c>
      <c r="C2580" t="s">
        <v>336</v>
      </c>
      <c r="D2580" t="s">
        <v>78</v>
      </c>
      <c r="E2580">
        <v>2021</v>
      </c>
      <c r="F2580">
        <v>34</v>
      </c>
      <c r="G2580" t="s">
        <v>302</v>
      </c>
      <c r="H2580" t="s">
        <v>80</v>
      </c>
      <c r="I2580">
        <v>161</v>
      </c>
      <c r="L2580" t="s">
        <v>425</v>
      </c>
      <c r="M2580">
        <v>152.94999999999999</v>
      </c>
      <c r="N2580">
        <v>8.0500000000000007</v>
      </c>
      <c r="O2580" t="s">
        <v>394</v>
      </c>
    </row>
    <row r="2581" spans="1:15" hidden="1" x14ac:dyDescent="0.35">
      <c r="A2581" t="s">
        <v>422</v>
      </c>
      <c r="B2581" t="s">
        <v>84</v>
      </c>
      <c r="C2581" t="s">
        <v>336</v>
      </c>
      <c r="D2581" t="s">
        <v>78</v>
      </c>
      <c r="E2581">
        <v>2021</v>
      </c>
      <c r="F2581">
        <v>34</v>
      </c>
      <c r="G2581" t="s">
        <v>302</v>
      </c>
      <c r="H2581" t="s">
        <v>80</v>
      </c>
      <c r="I2581">
        <v>631</v>
      </c>
      <c r="L2581" t="s">
        <v>425</v>
      </c>
      <c r="M2581">
        <v>599.65</v>
      </c>
      <c r="N2581">
        <v>31.35</v>
      </c>
      <c r="O2581" t="s">
        <v>394</v>
      </c>
    </row>
    <row r="2582" spans="1:15" hidden="1" x14ac:dyDescent="0.35">
      <c r="A2582" t="s">
        <v>422</v>
      </c>
      <c r="B2582" t="s">
        <v>84</v>
      </c>
      <c r="C2582" t="s">
        <v>336</v>
      </c>
      <c r="D2582" t="s">
        <v>78</v>
      </c>
      <c r="E2582">
        <v>2021</v>
      </c>
      <c r="F2582">
        <v>34</v>
      </c>
      <c r="G2582" t="s">
        <v>302</v>
      </c>
      <c r="H2582" t="s">
        <v>80</v>
      </c>
      <c r="I2582">
        <v>411</v>
      </c>
      <c r="L2582" t="s">
        <v>425</v>
      </c>
      <c r="M2582">
        <v>390.45</v>
      </c>
      <c r="N2582">
        <v>20.55</v>
      </c>
      <c r="O2582" t="s">
        <v>394</v>
      </c>
    </row>
    <row r="2583" spans="1:15" hidden="1" x14ac:dyDescent="0.35">
      <c r="A2583" t="s">
        <v>422</v>
      </c>
      <c r="B2583" t="s">
        <v>84</v>
      </c>
      <c r="C2583" t="s">
        <v>353</v>
      </c>
      <c r="D2583" t="s">
        <v>78</v>
      </c>
      <c r="E2583">
        <v>2021</v>
      </c>
      <c r="F2583">
        <v>34</v>
      </c>
      <c r="G2583" t="s">
        <v>302</v>
      </c>
      <c r="H2583" t="s">
        <v>80</v>
      </c>
      <c r="I2583">
        <v>278</v>
      </c>
      <c r="L2583" t="s">
        <v>425</v>
      </c>
      <c r="M2583">
        <v>264.10000000000002</v>
      </c>
      <c r="N2583">
        <v>13.9</v>
      </c>
      <c r="O2583" t="s">
        <v>402</v>
      </c>
    </row>
    <row r="2584" spans="1:15" hidden="1" x14ac:dyDescent="0.35">
      <c r="A2584" t="s">
        <v>422</v>
      </c>
      <c r="B2584" t="s">
        <v>84</v>
      </c>
      <c r="C2584" t="s">
        <v>353</v>
      </c>
      <c r="D2584" t="s">
        <v>78</v>
      </c>
      <c r="E2584">
        <v>2021</v>
      </c>
      <c r="F2584">
        <v>34</v>
      </c>
      <c r="G2584" t="s">
        <v>302</v>
      </c>
      <c r="H2584" t="s">
        <v>80</v>
      </c>
      <c r="I2584">
        <v>438</v>
      </c>
      <c r="L2584" t="s">
        <v>425</v>
      </c>
      <c r="M2584">
        <v>416.1</v>
      </c>
      <c r="N2584">
        <v>21.9</v>
      </c>
      <c r="O2584" t="s">
        <v>402</v>
      </c>
    </row>
    <row r="2585" spans="1:15" hidden="1" x14ac:dyDescent="0.35">
      <c r="A2585" t="s">
        <v>422</v>
      </c>
      <c r="B2585" t="s">
        <v>84</v>
      </c>
      <c r="C2585" t="s">
        <v>353</v>
      </c>
      <c r="D2585" t="s">
        <v>78</v>
      </c>
      <c r="E2585">
        <v>2021</v>
      </c>
      <c r="F2585">
        <v>34</v>
      </c>
      <c r="G2585" t="s">
        <v>302</v>
      </c>
      <c r="H2585" t="s">
        <v>80</v>
      </c>
      <c r="I2585">
        <v>333</v>
      </c>
      <c r="L2585" t="s">
        <v>425</v>
      </c>
      <c r="M2585">
        <v>316.35000000000002</v>
      </c>
      <c r="N2585">
        <v>16.649999999999999</v>
      </c>
      <c r="O2585" t="s">
        <v>402</v>
      </c>
    </row>
    <row r="2586" spans="1:15" hidden="1" x14ac:dyDescent="0.35">
      <c r="A2586" t="s">
        <v>422</v>
      </c>
      <c r="B2586" t="s">
        <v>84</v>
      </c>
      <c r="C2586" t="s">
        <v>353</v>
      </c>
      <c r="D2586" t="s">
        <v>78</v>
      </c>
      <c r="E2586">
        <v>2021</v>
      </c>
      <c r="F2586">
        <v>34</v>
      </c>
      <c r="G2586" t="s">
        <v>302</v>
      </c>
      <c r="H2586" t="s">
        <v>80</v>
      </c>
      <c r="I2586">
        <v>22</v>
      </c>
      <c r="L2586" t="s">
        <v>425</v>
      </c>
      <c r="M2586">
        <v>20.9</v>
      </c>
      <c r="N2586">
        <v>1.1000000000000001</v>
      </c>
      <c r="O2586" t="s">
        <v>402</v>
      </c>
    </row>
    <row r="2587" spans="1:15" hidden="1" x14ac:dyDescent="0.35">
      <c r="A2587" t="s">
        <v>422</v>
      </c>
      <c r="B2587" t="s">
        <v>84</v>
      </c>
      <c r="C2587" t="s">
        <v>353</v>
      </c>
      <c r="D2587" t="s">
        <v>78</v>
      </c>
      <c r="E2587">
        <v>2021</v>
      </c>
      <c r="F2587">
        <v>34</v>
      </c>
      <c r="G2587" t="s">
        <v>302</v>
      </c>
      <c r="H2587" t="s">
        <v>81</v>
      </c>
      <c r="I2587">
        <v>613</v>
      </c>
      <c r="L2587" t="s">
        <v>425</v>
      </c>
      <c r="M2587">
        <v>582.35</v>
      </c>
      <c r="N2587">
        <v>30.65</v>
      </c>
      <c r="O2587" t="s">
        <v>402</v>
      </c>
    </row>
    <row r="2588" spans="1:15" hidden="1" x14ac:dyDescent="0.35">
      <c r="A2588" t="s">
        <v>422</v>
      </c>
      <c r="B2588" t="s">
        <v>84</v>
      </c>
      <c r="C2588" t="s">
        <v>353</v>
      </c>
      <c r="D2588" t="s">
        <v>78</v>
      </c>
      <c r="E2588">
        <v>2021</v>
      </c>
      <c r="F2588">
        <v>34</v>
      </c>
      <c r="G2588" t="s">
        <v>302</v>
      </c>
      <c r="H2588" t="s">
        <v>81</v>
      </c>
      <c r="I2588">
        <v>889</v>
      </c>
      <c r="L2588" t="s">
        <v>425</v>
      </c>
      <c r="M2588">
        <v>844.55</v>
      </c>
      <c r="N2588">
        <v>44.45</v>
      </c>
      <c r="O2588" t="s">
        <v>402</v>
      </c>
    </row>
    <row r="2589" spans="1:15" hidden="1" x14ac:dyDescent="0.35">
      <c r="A2589" t="s">
        <v>422</v>
      </c>
      <c r="B2589" t="s">
        <v>84</v>
      </c>
      <c r="C2589" t="s">
        <v>353</v>
      </c>
      <c r="D2589" t="s">
        <v>78</v>
      </c>
      <c r="E2589">
        <v>2021</v>
      </c>
      <c r="F2589">
        <v>34</v>
      </c>
      <c r="G2589" t="s">
        <v>302</v>
      </c>
      <c r="H2589" t="s">
        <v>80</v>
      </c>
      <c r="I2589">
        <v>348</v>
      </c>
      <c r="L2589" t="s">
        <v>425</v>
      </c>
      <c r="M2589">
        <v>330.6</v>
      </c>
      <c r="N2589">
        <v>17.399999999999999</v>
      </c>
      <c r="O2589" t="s">
        <v>402</v>
      </c>
    </row>
    <row r="2590" spans="1:15" hidden="1" x14ac:dyDescent="0.35">
      <c r="A2590" t="s">
        <v>422</v>
      </c>
      <c r="B2590" t="s">
        <v>84</v>
      </c>
      <c r="C2590" t="s">
        <v>353</v>
      </c>
      <c r="D2590" t="s">
        <v>78</v>
      </c>
      <c r="E2590">
        <v>2021</v>
      </c>
      <c r="F2590">
        <v>34</v>
      </c>
      <c r="G2590" t="s">
        <v>302</v>
      </c>
      <c r="H2590" t="s">
        <v>80</v>
      </c>
      <c r="I2590">
        <v>639</v>
      </c>
      <c r="L2590" t="s">
        <v>425</v>
      </c>
      <c r="M2590">
        <v>607.04999999999995</v>
      </c>
      <c r="N2590">
        <v>31.95</v>
      </c>
      <c r="O2590" t="s">
        <v>402</v>
      </c>
    </row>
    <row r="2591" spans="1:15" hidden="1" x14ac:dyDescent="0.35">
      <c r="A2591" t="s">
        <v>422</v>
      </c>
      <c r="B2591" t="s">
        <v>84</v>
      </c>
      <c r="C2591" t="s">
        <v>353</v>
      </c>
      <c r="D2591" t="s">
        <v>78</v>
      </c>
      <c r="E2591">
        <v>2021</v>
      </c>
      <c r="F2591">
        <v>34</v>
      </c>
      <c r="G2591" t="s">
        <v>302</v>
      </c>
      <c r="H2591" t="s">
        <v>80</v>
      </c>
      <c r="I2591">
        <v>377</v>
      </c>
      <c r="L2591" t="s">
        <v>425</v>
      </c>
      <c r="M2591">
        <v>358.15</v>
      </c>
      <c r="N2591">
        <v>18.850000000000001</v>
      </c>
      <c r="O2591" t="s">
        <v>402</v>
      </c>
    </row>
    <row r="2592" spans="1:15" hidden="1" x14ac:dyDescent="0.35">
      <c r="A2592" t="s">
        <v>422</v>
      </c>
      <c r="B2592" t="s">
        <v>84</v>
      </c>
      <c r="C2592" t="s">
        <v>353</v>
      </c>
      <c r="D2592" t="s">
        <v>78</v>
      </c>
      <c r="E2592">
        <v>2021</v>
      </c>
      <c r="F2592">
        <v>34</v>
      </c>
      <c r="G2592" t="s">
        <v>302</v>
      </c>
      <c r="H2592" t="s">
        <v>80</v>
      </c>
      <c r="I2592">
        <v>28</v>
      </c>
      <c r="L2592" t="s">
        <v>425</v>
      </c>
      <c r="M2592">
        <v>26.6</v>
      </c>
      <c r="N2592">
        <v>1.4</v>
      </c>
      <c r="O2592" t="s">
        <v>402</v>
      </c>
    </row>
    <row r="2593" spans="1:15" hidden="1" x14ac:dyDescent="0.35">
      <c r="A2593" t="s">
        <v>422</v>
      </c>
      <c r="B2593" t="s">
        <v>84</v>
      </c>
      <c r="C2593" t="s">
        <v>353</v>
      </c>
      <c r="D2593" t="s">
        <v>78</v>
      </c>
      <c r="E2593">
        <v>2021</v>
      </c>
      <c r="F2593">
        <v>34</v>
      </c>
      <c r="G2593" t="s">
        <v>302</v>
      </c>
      <c r="H2593" t="s">
        <v>81</v>
      </c>
      <c r="I2593">
        <v>894</v>
      </c>
      <c r="L2593" t="s">
        <v>425</v>
      </c>
      <c r="M2593">
        <v>849.3</v>
      </c>
      <c r="N2593">
        <v>44.7</v>
      </c>
      <c r="O2593" t="s">
        <v>402</v>
      </c>
    </row>
    <row r="2594" spans="1:15" hidden="1" x14ac:dyDescent="0.35">
      <c r="A2594" t="s">
        <v>422</v>
      </c>
      <c r="B2594" t="s">
        <v>84</v>
      </c>
      <c r="C2594" t="s">
        <v>353</v>
      </c>
      <c r="D2594" t="s">
        <v>78</v>
      </c>
      <c r="E2594">
        <v>2021</v>
      </c>
      <c r="F2594">
        <v>34</v>
      </c>
      <c r="G2594" t="s">
        <v>302</v>
      </c>
      <c r="H2594" t="s">
        <v>81</v>
      </c>
      <c r="I2594">
        <v>1296</v>
      </c>
      <c r="L2594" t="s">
        <v>425</v>
      </c>
      <c r="M2594">
        <v>1231.2</v>
      </c>
      <c r="N2594">
        <v>64.8</v>
      </c>
      <c r="O2594" t="s">
        <v>402</v>
      </c>
    </row>
    <row r="2595" spans="1:15" hidden="1" x14ac:dyDescent="0.35">
      <c r="A2595" t="s">
        <v>422</v>
      </c>
      <c r="B2595" t="s">
        <v>84</v>
      </c>
      <c r="C2595" t="s">
        <v>353</v>
      </c>
      <c r="D2595" t="s">
        <v>78</v>
      </c>
      <c r="E2595">
        <v>2022</v>
      </c>
      <c r="F2595">
        <v>34</v>
      </c>
      <c r="G2595" t="s">
        <v>302</v>
      </c>
      <c r="H2595" t="s">
        <v>80</v>
      </c>
      <c r="I2595">
        <v>59</v>
      </c>
      <c r="L2595" t="s">
        <v>425</v>
      </c>
      <c r="M2595">
        <v>56.05</v>
      </c>
      <c r="N2595">
        <v>2.95</v>
      </c>
      <c r="O2595" t="s">
        <v>402</v>
      </c>
    </row>
    <row r="2596" spans="1:15" hidden="1" x14ac:dyDescent="0.35">
      <c r="A2596" t="s">
        <v>422</v>
      </c>
      <c r="B2596" t="s">
        <v>84</v>
      </c>
      <c r="C2596" t="s">
        <v>353</v>
      </c>
      <c r="D2596" t="s">
        <v>78</v>
      </c>
      <c r="E2596">
        <v>2022</v>
      </c>
      <c r="F2596">
        <v>34</v>
      </c>
      <c r="G2596" t="s">
        <v>302</v>
      </c>
      <c r="H2596" t="s">
        <v>80</v>
      </c>
      <c r="I2596">
        <v>118</v>
      </c>
      <c r="L2596" t="s">
        <v>425</v>
      </c>
      <c r="M2596">
        <v>112.1</v>
      </c>
      <c r="N2596">
        <v>5.9</v>
      </c>
      <c r="O2596" t="s">
        <v>402</v>
      </c>
    </row>
    <row r="2597" spans="1:15" hidden="1" x14ac:dyDescent="0.35">
      <c r="A2597" t="s">
        <v>422</v>
      </c>
      <c r="B2597" t="s">
        <v>84</v>
      </c>
      <c r="C2597" t="s">
        <v>353</v>
      </c>
      <c r="D2597" t="s">
        <v>78</v>
      </c>
      <c r="E2597">
        <v>2022</v>
      </c>
      <c r="F2597">
        <v>34</v>
      </c>
      <c r="G2597" t="s">
        <v>302</v>
      </c>
      <c r="H2597" t="s">
        <v>80</v>
      </c>
      <c r="I2597">
        <v>62</v>
      </c>
      <c r="L2597" t="s">
        <v>425</v>
      </c>
      <c r="M2597">
        <v>58.9</v>
      </c>
      <c r="N2597">
        <v>3.1</v>
      </c>
      <c r="O2597" t="s">
        <v>402</v>
      </c>
    </row>
    <row r="2598" spans="1:15" hidden="1" x14ac:dyDescent="0.35">
      <c r="A2598" t="s">
        <v>422</v>
      </c>
      <c r="B2598" t="s">
        <v>84</v>
      </c>
      <c r="C2598" t="s">
        <v>353</v>
      </c>
      <c r="D2598" t="s">
        <v>78</v>
      </c>
      <c r="E2598">
        <v>2022</v>
      </c>
      <c r="F2598">
        <v>34</v>
      </c>
      <c r="G2598" t="s">
        <v>302</v>
      </c>
      <c r="H2598" t="s">
        <v>80</v>
      </c>
      <c r="I2598">
        <v>1</v>
      </c>
      <c r="L2598" t="s">
        <v>425</v>
      </c>
      <c r="M2598">
        <v>0.95</v>
      </c>
      <c r="N2598">
        <v>0.05</v>
      </c>
      <c r="O2598" t="s">
        <v>402</v>
      </c>
    </row>
    <row r="2599" spans="1:15" hidden="1" x14ac:dyDescent="0.35">
      <c r="A2599" t="s">
        <v>422</v>
      </c>
      <c r="B2599" t="s">
        <v>84</v>
      </c>
      <c r="C2599" t="s">
        <v>353</v>
      </c>
      <c r="D2599" t="s">
        <v>78</v>
      </c>
      <c r="E2599">
        <v>2022</v>
      </c>
      <c r="F2599">
        <v>34</v>
      </c>
      <c r="G2599" t="s">
        <v>302</v>
      </c>
      <c r="H2599" t="s">
        <v>81</v>
      </c>
      <c r="I2599">
        <v>255</v>
      </c>
      <c r="L2599" t="s">
        <v>425</v>
      </c>
      <c r="M2599">
        <v>242.25</v>
      </c>
      <c r="N2599">
        <v>12.75</v>
      </c>
      <c r="O2599" t="s">
        <v>402</v>
      </c>
    </row>
    <row r="2600" spans="1:15" hidden="1" x14ac:dyDescent="0.35">
      <c r="A2600" t="s">
        <v>422</v>
      </c>
      <c r="B2600" t="s">
        <v>84</v>
      </c>
      <c r="C2600" t="s">
        <v>353</v>
      </c>
      <c r="D2600" t="s">
        <v>78</v>
      </c>
      <c r="E2600">
        <v>2022</v>
      </c>
      <c r="F2600">
        <v>34</v>
      </c>
      <c r="G2600" t="s">
        <v>302</v>
      </c>
      <c r="H2600" t="s">
        <v>81</v>
      </c>
      <c r="I2600">
        <v>139</v>
      </c>
      <c r="L2600" t="s">
        <v>425</v>
      </c>
      <c r="M2600">
        <v>132.05000000000001</v>
      </c>
      <c r="N2600">
        <v>6.95</v>
      </c>
      <c r="O2600" t="s">
        <v>402</v>
      </c>
    </row>
    <row r="2601" spans="1:15" hidden="1" x14ac:dyDescent="0.35">
      <c r="A2601" t="s">
        <v>422</v>
      </c>
      <c r="B2601" t="s">
        <v>84</v>
      </c>
      <c r="C2601" t="s">
        <v>337</v>
      </c>
      <c r="D2601" t="s">
        <v>78</v>
      </c>
      <c r="E2601">
        <v>2020</v>
      </c>
      <c r="F2601">
        <v>34</v>
      </c>
      <c r="G2601" t="s">
        <v>302</v>
      </c>
      <c r="H2601" t="s">
        <v>80</v>
      </c>
      <c r="I2601">
        <v>472</v>
      </c>
      <c r="L2601" t="s">
        <v>425</v>
      </c>
      <c r="M2601">
        <v>448.4</v>
      </c>
      <c r="N2601">
        <v>23.6</v>
      </c>
      <c r="O2601" t="s">
        <v>395</v>
      </c>
    </row>
    <row r="2602" spans="1:15" hidden="1" x14ac:dyDescent="0.35">
      <c r="A2602" t="s">
        <v>422</v>
      </c>
      <c r="B2602" t="s">
        <v>84</v>
      </c>
      <c r="C2602" t="s">
        <v>337</v>
      </c>
      <c r="D2602" t="s">
        <v>78</v>
      </c>
      <c r="E2602">
        <v>2020</v>
      </c>
      <c r="F2602">
        <v>34</v>
      </c>
      <c r="G2602" t="s">
        <v>302</v>
      </c>
      <c r="H2602" t="s">
        <v>80</v>
      </c>
      <c r="I2602">
        <v>35</v>
      </c>
      <c r="L2602" t="s">
        <v>425</v>
      </c>
      <c r="M2602">
        <v>33.25</v>
      </c>
      <c r="N2602">
        <v>1.75</v>
      </c>
      <c r="O2602" t="s">
        <v>395</v>
      </c>
    </row>
    <row r="2603" spans="1:15" hidden="1" x14ac:dyDescent="0.35">
      <c r="A2603" t="s">
        <v>422</v>
      </c>
      <c r="B2603" t="s">
        <v>84</v>
      </c>
      <c r="C2603" t="s">
        <v>337</v>
      </c>
      <c r="D2603" t="s">
        <v>78</v>
      </c>
      <c r="E2603">
        <v>2020</v>
      </c>
      <c r="F2603">
        <v>34</v>
      </c>
      <c r="G2603" t="s">
        <v>302</v>
      </c>
      <c r="H2603" t="s">
        <v>80</v>
      </c>
      <c r="I2603">
        <v>50</v>
      </c>
      <c r="L2603" t="s">
        <v>425</v>
      </c>
      <c r="M2603">
        <v>50</v>
      </c>
      <c r="N2603">
        <v>0</v>
      </c>
      <c r="O2603" t="s">
        <v>395</v>
      </c>
    </row>
    <row r="2604" spans="1:15" hidden="1" x14ac:dyDescent="0.35">
      <c r="A2604" t="s">
        <v>422</v>
      </c>
      <c r="B2604" t="s">
        <v>84</v>
      </c>
      <c r="C2604" t="s">
        <v>337</v>
      </c>
      <c r="D2604" t="s">
        <v>78</v>
      </c>
      <c r="E2604">
        <v>2020</v>
      </c>
      <c r="F2604">
        <v>34</v>
      </c>
      <c r="G2604" t="s">
        <v>302</v>
      </c>
      <c r="H2604" t="s">
        <v>80</v>
      </c>
      <c r="I2604">
        <v>30</v>
      </c>
      <c r="L2604" t="s">
        <v>425</v>
      </c>
      <c r="M2604">
        <v>28.5</v>
      </c>
      <c r="N2604">
        <v>1.5</v>
      </c>
      <c r="O2604" t="s">
        <v>395</v>
      </c>
    </row>
    <row r="2605" spans="1:15" hidden="1" x14ac:dyDescent="0.35">
      <c r="A2605" t="s">
        <v>422</v>
      </c>
      <c r="B2605" t="s">
        <v>84</v>
      </c>
      <c r="C2605" t="s">
        <v>337</v>
      </c>
      <c r="D2605" t="s">
        <v>78</v>
      </c>
      <c r="E2605">
        <v>2020</v>
      </c>
      <c r="F2605">
        <v>34</v>
      </c>
      <c r="G2605" t="s">
        <v>302</v>
      </c>
      <c r="H2605" t="s">
        <v>81</v>
      </c>
      <c r="I2605">
        <v>220</v>
      </c>
      <c r="L2605" t="s">
        <v>425</v>
      </c>
      <c r="M2605">
        <v>209</v>
      </c>
      <c r="N2605">
        <v>11</v>
      </c>
      <c r="O2605" t="s">
        <v>395</v>
      </c>
    </row>
    <row r="2606" spans="1:15" hidden="1" x14ac:dyDescent="0.35">
      <c r="A2606" t="s">
        <v>422</v>
      </c>
      <c r="B2606" t="s">
        <v>84</v>
      </c>
      <c r="C2606" t="s">
        <v>337</v>
      </c>
      <c r="D2606" t="s">
        <v>78</v>
      </c>
      <c r="E2606">
        <v>2020</v>
      </c>
      <c r="F2606">
        <v>34</v>
      </c>
      <c r="G2606" t="s">
        <v>302</v>
      </c>
      <c r="H2606" t="s">
        <v>81</v>
      </c>
      <c r="I2606">
        <v>52</v>
      </c>
      <c r="L2606" t="s">
        <v>425</v>
      </c>
      <c r="M2606">
        <v>49.4</v>
      </c>
      <c r="N2606">
        <v>2.6</v>
      </c>
      <c r="O2606" t="s">
        <v>395</v>
      </c>
    </row>
    <row r="2607" spans="1:15" hidden="1" x14ac:dyDescent="0.35">
      <c r="A2607" t="s">
        <v>422</v>
      </c>
      <c r="B2607" t="s">
        <v>84</v>
      </c>
      <c r="C2607" t="s">
        <v>337</v>
      </c>
      <c r="D2607" t="s">
        <v>78</v>
      </c>
      <c r="E2607">
        <v>2020</v>
      </c>
      <c r="F2607">
        <v>34</v>
      </c>
      <c r="G2607" t="s">
        <v>302</v>
      </c>
      <c r="H2607" t="s">
        <v>80</v>
      </c>
      <c r="I2607">
        <v>489</v>
      </c>
      <c r="L2607" t="s">
        <v>425</v>
      </c>
      <c r="M2607">
        <v>464.55</v>
      </c>
      <c r="N2607">
        <v>24.45</v>
      </c>
      <c r="O2607" t="s">
        <v>395</v>
      </c>
    </row>
    <row r="2608" spans="1:15" hidden="1" x14ac:dyDescent="0.35">
      <c r="A2608" t="s">
        <v>422</v>
      </c>
      <c r="B2608" t="s">
        <v>84</v>
      </c>
      <c r="C2608" t="s">
        <v>337</v>
      </c>
      <c r="D2608" t="s">
        <v>78</v>
      </c>
      <c r="E2608">
        <v>2020</v>
      </c>
      <c r="F2608">
        <v>34</v>
      </c>
      <c r="G2608" t="s">
        <v>302</v>
      </c>
      <c r="H2608" t="s">
        <v>80</v>
      </c>
      <c r="I2608">
        <v>37</v>
      </c>
      <c r="L2608" t="s">
        <v>425</v>
      </c>
      <c r="M2608">
        <v>35.15</v>
      </c>
      <c r="N2608">
        <v>1.85</v>
      </c>
      <c r="O2608" t="s">
        <v>395</v>
      </c>
    </row>
    <row r="2609" spans="1:15" hidden="1" x14ac:dyDescent="0.35">
      <c r="A2609" t="s">
        <v>422</v>
      </c>
      <c r="B2609" t="s">
        <v>84</v>
      </c>
      <c r="C2609" t="s">
        <v>337</v>
      </c>
      <c r="D2609" t="s">
        <v>78</v>
      </c>
      <c r="E2609">
        <v>2020</v>
      </c>
      <c r="F2609">
        <v>34</v>
      </c>
      <c r="G2609" t="s">
        <v>302</v>
      </c>
      <c r="H2609" t="s">
        <v>80</v>
      </c>
      <c r="I2609">
        <v>31</v>
      </c>
      <c r="L2609" t="s">
        <v>425</v>
      </c>
      <c r="M2609">
        <v>29.45</v>
      </c>
      <c r="N2609">
        <v>1.55</v>
      </c>
      <c r="O2609" t="s">
        <v>395</v>
      </c>
    </row>
    <row r="2610" spans="1:15" hidden="1" x14ac:dyDescent="0.35">
      <c r="A2610" t="s">
        <v>422</v>
      </c>
      <c r="B2610" t="s">
        <v>84</v>
      </c>
      <c r="C2610" t="s">
        <v>337</v>
      </c>
      <c r="D2610" t="s">
        <v>78</v>
      </c>
      <c r="E2610">
        <v>2020</v>
      </c>
      <c r="F2610">
        <v>34</v>
      </c>
      <c r="G2610" t="s">
        <v>302</v>
      </c>
      <c r="H2610" t="s">
        <v>81</v>
      </c>
      <c r="I2610">
        <v>224</v>
      </c>
      <c r="L2610" t="s">
        <v>425</v>
      </c>
      <c r="M2610">
        <v>212.8</v>
      </c>
      <c r="N2610">
        <v>11.2</v>
      </c>
      <c r="O2610" t="s">
        <v>395</v>
      </c>
    </row>
    <row r="2611" spans="1:15" hidden="1" x14ac:dyDescent="0.35">
      <c r="A2611" t="s">
        <v>422</v>
      </c>
      <c r="B2611" t="s">
        <v>84</v>
      </c>
      <c r="C2611" t="s">
        <v>337</v>
      </c>
      <c r="D2611" t="s">
        <v>78</v>
      </c>
      <c r="E2611">
        <v>2020</v>
      </c>
      <c r="F2611">
        <v>34</v>
      </c>
      <c r="G2611" t="s">
        <v>302</v>
      </c>
      <c r="H2611" t="s">
        <v>81</v>
      </c>
      <c r="I2611">
        <v>53</v>
      </c>
      <c r="L2611" t="s">
        <v>425</v>
      </c>
      <c r="M2611">
        <v>50.35</v>
      </c>
      <c r="N2611">
        <v>2.65</v>
      </c>
      <c r="O2611" t="s">
        <v>395</v>
      </c>
    </row>
    <row r="2612" spans="1:15" hidden="1" x14ac:dyDescent="0.35">
      <c r="A2612" t="s">
        <v>422</v>
      </c>
      <c r="B2612" t="s">
        <v>84</v>
      </c>
      <c r="C2612" t="s">
        <v>337</v>
      </c>
      <c r="D2612" t="s">
        <v>78</v>
      </c>
      <c r="E2612">
        <v>2021</v>
      </c>
      <c r="F2612">
        <v>34</v>
      </c>
      <c r="G2612" t="s">
        <v>302</v>
      </c>
      <c r="H2612" t="s">
        <v>80</v>
      </c>
      <c r="I2612">
        <v>358</v>
      </c>
      <c r="L2612" t="s">
        <v>425</v>
      </c>
      <c r="M2612">
        <v>340.1</v>
      </c>
      <c r="N2612">
        <v>17.899999999999999</v>
      </c>
      <c r="O2612" t="s">
        <v>395</v>
      </c>
    </row>
    <row r="2613" spans="1:15" hidden="1" x14ac:dyDescent="0.35">
      <c r="A2613" t="s">
        <v>422</v>
      </c>
      <c r="B2613" t="s">
        <v>84</v>
      </c>
      <c r="C2613" t="s">
        <v>337</v>
      </c>
      <c r="D2613" t="s">
        <v>78</v>
      </c>
      <c r="E2613">
        <v>2021</v>
      </c>
      <c r="F2613">
        <v>34</v>
      </c>
      <c r="G2613" t="s">
        <v>302</v>
      </c>
      <c r="H2613" t="s">
        <v>80</v>
      </c>
      <c r="I2613">
        <v>42</v>
      </c>
      <c r="L2613" t="s">
        <v>425</v>
      </c>
      <c r="M2613">
        <v>39.9</v>
      </c>
      <c r="N2613">
        <v>2.1</v>
      </c>
      <c r="O2613" t="s">
        <v>395</v>
      </c>
    </row>
    <row r="2614" spans="1:15" hidden="1" x14ac:dyDescent="0.35">
      <c r="A2614" t="s">
        <v>422</v>
      </c>
      <c r="B2614" t="s">
        <v>84</v>
      </c>
      <c r="C2614" t="s">
        <v>337</v>
      </c>
      <c r="D2614" t="s">
        <v>78</v>
      </c>
      <c r="E2614">
        <v>2021</v>
      </c>
      <c r="F2614">
        <v>34</v>
      </c>
      <c r="G2614" t="s">
        <v>302</v>
      </c>
      <c r="H2614" t="s">
        <v>80</v>
      </c>
      <c r="I2614">
        <v>531</v>
      </c>
      <c r="L2614" t="s">
        <v>425</v>
      </c>
      <c r="M2614">
        <v>504.45</v>
      </c>
      <c r="N2614">
        <v>26.55</v>
      </c>
      <c r="O2614" t="s">
        <v>395</v>
      </c>
    </row>
    <row r="2615" spans="1:15" hidden="1" x14ac:dyDescent="0.35">
      <c r="A2615" t="s">
        <v>422</v>
      </c>
      <c r="B2615" t="s">
        <v>84</v>
      </c>
      <c r="C2615" t="s">
        <v>337</v>
      </c>
      <c r="D2615" t="s">
        <v>78</v>
      </c>
      <c r="E2615">
        <v>2021</v>
      </c>
      <c r="F2615">
        <v>34</v>
      </c>
      <c r="G2615" t="s">
        <v>302</v>
      </c>
      <c r="H2615" t="s">
        <v>80</v>
      </c>
      <c r="I2615">
        <v>35</v>
      </c>
      <c r="L2615" t="s">
        <v>425</v>
      </c>
      <c r="M2615">
        <v>33.25</v>
      </c>
      <c r="N2615">
        <v>1.75</v>
      </c>
      <c r="O2615" t="s">
        <v>395</v>
      </c>
    </row>
    <row r="2616" spans="1:15" hidden="1" x14ac:dyDescent="0.35">
      <c r="A2616" t="s">
        <v>422</v>
      </c>
      <c r="B2616" t="s">
        <v>84</v>
      </c>
      <c r="C2616" t="s">
        <v>337</v>
      </c>
      <c r="D2616" t="s">
        <v>78</v>
      </c>
      <c r="E2616">
        <v>2021</v>
      </c>
      <c r="F2616">
        <v>34</v>
      </c>
      <c r="G2616" t="s">
        <v>302</v>
      </c>
      <c r="H2616" t="s">
        <v>80</v>
      </c>
      <c r="I2616">
        <v>519</v>
      </c>
      <c r="L2616" t="s">
        <v>425</v>
      </c>
      <c r="M2616">
        <v>493.05</v>
      </c>
      <c r="N2616">
        <v>25.95</v>
      </c>
      <c r="O2616" t="s">
        <v>395</v>
      </c>
    </row>
    <row r="2617" spans="1:15" hidden="1" x14ac:dyDescent="0.35">
      <c r="A2617" t="s">
        <v>422</v>
      </c>
      <c r="B2617" t="s">
        <v>84</v>
      </c>
      <c r="C2617" t="s">
        <v>337</v>
      </c>
      <c r="D2617" t="s">
        <v>78</v>
      </c>
      <c r="E2617">
        <v>2021</v>
      </c>
      <c r="F2617">
        <v>34</v>
      </c>
      <c r="G2617" t="s">
        <v>302</v>
      </c>
      <c r="H2617" t="s">
        <v>80</v>
      </c>
      <c r="I2617">
        <v>56</v>
      </c>
      <c r="L2617" t="s">
        <v>425</v>
      </c>
      <c r="M2617">
        <v>53.2</v>
      </c>
      <c r="N2617">
        <v>2.8</v>
      </c>
      <c r="O2617" t="s">
        <v>395</v>
      </c>
    </row>
    <row r="2618" spans="1:15" hidden="1" x14ac:dyDescent="0.35">
      <c r="A2618" t="s">
        <v>422</v>
      </c>
      <c r="B2618" t="s">
        <v>84</v>
      </c>
      <c r="C2618" t="s">
        <v>337</v>
      </c>
      <c r="D2618" t="s">
        <v>78</v>
      </c>
      <c r="E2618">
        <v>2021</v>
      </c>
      <c r="F2618">
        <v>34</v>
      </c>
      <c r="G2618" t="s">
        <v>302</v>
      </c>
      <c r="H2618" t="s">
        <v>80</v>
      </c>
      <c r="I2618">
        <v>775</v>
      </c>
      <c r="L2618" t="s">
        <v>425</v>
      </c>
      <c r="M2618">
        <v>736.25</v>
      </c>
      <c r="N2618">
        <v>38.75</v>
      </c>
      <c r="O2618" t="s">
        <v>395</v>
      </c>
    </row>
    <row r="2619" spans="1:15" hidden="1" x14ac:dyDescent="0.35">
      <c r="A2619" t="s">
        <v>422</v>
      </c>
      <c r="B2619" t="s">
        <v>84</v>
      </c>
      <c r="C2619" t="s">
        <v>337</v>
      </c>
      <c r="D2619" t="s">
        <v>78</v>
      </c>
      <c r="E2619">
        <v>2021</v>
      </c>
      <c r="F2619">
        <v>34</v>
      </c>
      <c r="G2619" t="s">
        <v>302</v>
      </c>
      <c r="H2619" t="s">
        <v>80</v>
      </c>
      <c r="I2619">
        <v>50</v>
      </c>
      <c r="L2619" t="s">
        <v>425</v>
      </c>
      <c r="M2619">
        <v>47.5</v>
      </c>
      <c r="N2619">
        <v>2.5</v>
      </c>
      <c r="O2619" t="s">
        <v>395</v>
      </c>
    </row>
    <row r="2620" spans="1:15" hidden="1" x14ac:dyDescent="0.35">
      <c r="A2620" t="s">
        <v>422</v>
      </c>
      <c r="B2620" t="s">
        <v>84</v>
      </c>
      <c r="C2620" t="s">
        <v>331</v>
      </c>
      <c r="D2620" t="s">
        <v>78</v>
      </c>
      <c r="E2620">
        <v>2020</v>
      </c>
      <c r="F2620">
        <v>34</v>
      </c>
      <c r="G2620" t="s">
        <v>302</v>
      </c>
      <c r="H2620" t="s">
        <v>80</v>
      </c>
      <c r="I2620">
        <v>28234</v>
      </c>
      <c r="L2620" t="s">
        <v>425</v>
      </c>
      <c r="M2620">
        <v>26976.41</v>
      </c>
      <c r="N2620">
        <v>1257.5899999999999</v>
      </c>
      <c r="O2620" t="s">
        <v>397</v>
      </c>
    </row>
    <row r="2621" spans="1:15" hidden="1" x14ac:dyDescent="0.35">
      <c r="A2621" t="s">
        <v>422</v>
      </c>
      <c r="B2621" t="s">
        <v>84</v>
      </c>
      <c r="C2621" t="s">
        <v>331</v>
      </c>
      <c r="D2621" t="s">
        <v>78</v>
      </c>
      <c r="E2621">
        <v>2020</v>
      </c>
      <c r="F2621">
        <v>34</v>
      </c>
      <c r="G2621" t="s">
        <v>302</v>
      </c>
      <c r="H2621" t="s">
        <v>80</v>
      </c>
      <c r="I2621">
        <v>918</v>
      </c>
      <c r="L2621" t="s">
        <v>425</v>
      </c>
      <c r="M2621">
        <v>877.11</v>
      </c>
      <c r="N2621">
        <v>40.89</v>
      </c>
      <c r="O2621" t="s">
        <v>397</v>
      </c>
    </row>
    <row r="2622" spans="1:15" hidden="1" x14ac:dyDescent="0.35">
      <c r="A2622" t="s">
        <v>422</v>
      </c>
      <c r="B2622" t="s">
        <v>84</v>
      </c>
      <c r="C2622" t="s">
        <v>331</v>
      </c>
      <c r="D2622" t="s">
        <v>78</v>
      </c>
      <c r="E2622">
        <v>2020</v>
      </c>
      <c r="F2622">
        <v>34</v>
      </c>
      <c r="G2622" t="s">
        <v>302</v>
      </c>
      <c r="H2622" t="s">
        <v>80</v>
      </c>
      <c r="I2622">
        <v>3142</v>
      </c>
      <c r="L2622" t="s">
        <v>425</v>
      </c>
      <c r="M2622">
        <v>3002.05</v>
      </c>
      <c r="N2622">
        <v>139.94999999999999</v>
      </c>
      <c r="O2622" t="s">
        <v>397</v>
      </c>
    </row>
    <row r="2623" spans="1:15" hidden="1" x14ac:dyDescent="0.35">
      <c r="A2623" t="s">
        <v>422</v>
      </c>
      <c r="B2623" t="s">
        <v>84</v>
      </c>
      <c r="C2623" t="s">
        <v>331</v>
      </c>
      <c r="D2623" t="s">
        <v>78</v>
      </c>
      <c r="E2623">
        <v>2020</v>
      </c>
      <c r="F2623">
        <v>34</v>
      </c>
      <c r="G2623" t="s">
        <v>302</v>
      </c>
      <c r="H2623" t="s">
        <v>80</v>
      </c>
      <c r="I2623">
        <v>3039</v>
      </c>
      <c r="L2623" t="s">
        <v>425</v>
      </c>
      <c r="M2623">
        <v>2903.64</v>
      </c>
      <c r="N2623">
        <v>135.36000000000001</v>
      </c>
      <c r="O2623" t="s">
        <v>397</v>
      </c>
    </row>
    <row r="2624" spans="1:15" hidden="1" x14ac:dyDescent="0.35">
      <c r="A2624" t="s">
        <v>422</v>
      </c>
      <c r="B2624" t="s">
        <v>84</v>
      </c>
      <c r="C2624" t="s">
        <v>331</v>
      </c>
      <c r="D2624" t="s">
        <v>78</v>
      </c>
      <c r="E2624">
        <v>2020</v>
      </c>
      <c r="F2624">
        <v>34</v>
      </c>
      <c r="G2624" t="s">
        <v>302</v>
      </c>
      <c r="H2624" t="s">
        <v>81</v>
      </c>
      <c r="I2624">
        <v>3395</v>
      </c>
      <c r="L2624" t="s">
        <v>425</v>
      </c>
      <c r="M2624">
        <v>3243.78</v>
      </c>
      <c r="N2624">
        <v>151.22</v>
      </c>
      <c r="O2624" t="s">
        <v>397</v>
      </c>
    </row>
    <row r="2625" spans="1:15" hidden="1" x14ac:dyDescent="0.35">
      <c r="A2625" t="s">
        <v>422</v>
      </c>
      <c r="B2625" t="s">
        <v>84</v>
      </c>
      <c r="C2625" t="s">
        <v>331</v>
      </c>
      <c r="D2625" t="s">
        <v>78</v>
      </c>
      <c r="E2625">
        <v>2020</v>
      </c>
      <c r="F2625">
        <v>34</v>
      </c>
      <c r="G2625" t="s">
        <v>302</v>
      </c>
      <c r="H2625" t="s">
        <v>81</v>
      </c>
      <c r="I2625">
        <v>87</v>
      </c>
      <c r="L2625" t="s">
        <v>425</v>
      </c>
      <c r="M2625">
        <v>83.12</v>
      </c>
      <c r="N2625">
        <v>3.88</v>
      </c>
      <c r="O2625" t="s">
        <v>397</v>
      </c>
    </row>
    <row r="2626" spans="1:15" hidden="1" x14ac:dyDescent="0.35">
      <c r="A2626" t="s">
        <v>422</v>
      </c>
      <c r="B2626" t="s">
        <v>84</v>
      </c>
      <c r="C2626" t="s">
        <v>331</v>
      </c>
      <c r="D2626" t="s">
        <v>78</v>
      </c>
      <c r="E2626">
        <v>2020</v>
      </c>
      <c r="F2626">
        <v>34</v>
      </c>
      <c r="G2626" t="s">
        <v>302</v>
      </c>
      <c r="H2626" t="s">
        <v>80</v>
      </c>
      <c r="I2626">
        <v>2427</v>
      </c>
      <c r="L2626" t="s">
        <v>425</v>
      </c>
      <c r="M2626">
        <v>2318.9</v>
      </c>
      <c r="N2626">
        <v>108.1</v>
      </c>
      <c r="O2626" t="s">
        <v>397</v>
      </c>
    </row>
    <row r="2627" spans="1:15" hidden="1" x14ac:dyDescent="0.35">
      <c r="A2627" t="s">
        <v>422</v>
      </c>
      <c r="B2627" t="s">
        <v>84</v>
      </c>
      <c r="C2627" t="s">
        <v>331</v>
      </c>
      <c r="D2627" t="s">
        <v>78</v>
      </c>
      <c r="E2627">
        <v>2020</v>
      </c>
      <c r="F2627">
        <v>34</v>
      </c>
      <c r="G2627" t="s">
        <v>302</v>
      </c>
      <c r="H2627" t="s">
        <v>81</v>
      </c>
      <c r="I2627">
        <v>3586</v>
      </c>
      <c r="L2627" t="s">
        <v>425</v>
      </c>
      <c r="M2627">
        <v>3426.27</v>
      </c>
      <c r="N2627">
        <v>159.72999999999999</v>
      </c>
      <c r="O2627" t="s">
        <v>397</v>
      </c>
    </row>
    <row r="2628" spans="1:15" hidden="1" x14ac:dyDescent="0.35">
      <c r="A2628" t="s">
        <v>422</v>
      </c>
      <c r="B2628" t="s">
        <v>84</v>
      </c>
      <c r="C2628" t="s">
        <v>331</v>
      </c>
      <c r="D2628" t="s">
        <v>78</v>
      </c>
      <c r="E2628">
        <v>2020</v>
      </c>
      <c r="F2628">
        <v>34</v>
      </c>
      <c r="G2628" t="s">
        <v>302</v>
      </c>
      <c r="H2628" t="s">
        <v>81</v>
      </c>
      <c r="I2628">
        <v>172</v>
      </c>
      <c r="L2628" t="s">
        <v>425</v>
      </c>
      <c r="M2628">
        <v>164.34</v>
      </c>
      <c r="N2628">
        <v>7.66</v>
      </c>
      <c r="O2628" t="s">
        <v>397</v>
      </c>
    </row>
    <row r="2629" spans="1:15" hidden="1" x14ac:dyDescent="0.35">
      <c r="A2629" t="s">
        <v>422</v>
      </c>
      <c r="B2629" t="s">
        <v>84</v>
      </c>
      <c r="C2629" t="s">
        <v>331</v>
      </c>
      <c r="D2629" t="s">
        <v>78</v>
      </c>
      <c r="E2629">
        <v>2021</v>
      </c>
      <c r="F2629">
        <v>34</v>
      </c>
      <c r="G2629" t="s">
        <v>302</v>
      </c>
      <c r="H2629" t="s">
        <v>80</v>
      </c>
      <c r="I2629">
        <v>67</v>
      </c>
      <c r="L2629" t="s">
        <v>425</v>
      </c>
      <c r="M2629">
        <v>64.02</v>
      </c>
      <c r="N2629">
        <v>2.98</v>
      </c>
      <c r="O2629" t="s">
        <v>397</v>
      </c>
    </row>
    <row r="2630" spans="1:15" hidden="1" x14ac:dyDescent="0.35">
      <c r="A2630" t="s">
        <v>422</v>
      </c>
      <c r="B2630" t="s">
        <v>84</v>
      </c>
      <c r="C2630" t="s">
        <v>331</v>
      </c>
      <c r="D2630" t="s">
        <v>78</v>
      </c>
      <c r="E2630">
        <v>2021</v>
      </c>
      <c r="F2630">
        <v>34</v>
      </c>
      <c r="G2630" t="s">
        <v>302</v>
      </c>
      <c r="H2630" t="s">
        <v>80</v>
      </c>
      <c r="I2630">
        <v>161</v>
      </c>
      <c r="L2630" t="s">
        <v>425</v>
      </c>
      <c r="M2630">
        <v>152.94999999999999</v>
      </c>
      <c r="N2630">
        <v>8.0500000000000007</v>
      </c>
      <c r="O2630" t="s">
        <v>397</v>
      </c>
    </row>
    <row r="2631" spans="1:15" hidden="1" x14ac:dyDescent="0.35">
      <c r="A2631" t="s">
        <v>422</v>
      </c>
      <c r="B2631" t="s">
        <v>84</v>
      </c>
      <c r="C2631" t="s">
        <v>331</v>
      </c>
      <c r="D2631" t="s">
        <v>78</v>
      </c>
      <c r="E2631">
        <v>2021</v>
      </c>
      <c r="F2631">
        <v>34</v>
      </c>
      <c r="G2631" t="s">
        <v>302</v>
      </c>
      <c r="H2631" t="s">
        <v>80</v>
      </c>
      <c r="I2631">
        <v>903</v>
      </c>
      <c r="L2631" t="s">
        <v>425</v>
      </c>
      <c r="M2631">
        <v>862.78</v>
      </c>
      <c r="N2631">
        <v>40.22</v>
      </c>
      <c r="O2631" t="s">
        <v>397</v>
      </c>
    </row>
    <row r="2632" spans="1:15" hidden="1" x14ac:dyDescent="0.35">
      <c r="A2632" t="s">
        <v>422</v>
      </c>
      <c r="B2632" t="s">
        <v>84</v>
      </c>
      <c r="C2632" t="s">
        <v>331</v>
      </c>
      <c r="D2632" t="s">
        <v>78</v>
      </c>
      <c r="E2632">
        <v>2021</v>
      </c>
      <c r="F2632">
        <v>34</v>
      </c>
      <c r="G2632" t="s">
        <v>302</v>
      </c>
      <c r="H2632" t="s">
        <v>80</v>
      </c>
      <c r="I2632">
        <v>1315</v>
      </c>
      <c r="L2632" t="s">
        <v>425</v>
      </c>
      <c r="M2632">
        <v>1249.25</v>
      </c>
      <c r="N2632">
        <v>65.75</v>
      </c>
      <c r="O2632" t="s">
        <v>397</v>
      </c>
    </row>
    <row r="2633" spans="1:15" hidden="1" x14ac:dyDescent="0.35">
      <c r="A2633" t="s">
        <v>422</v>
      </c>
      <c r="B2633" t="s">
        <v>84</v>
      </c>
      <c r="C2633" t="s">
        <v>331</v>
      </c>
      <c r="D2633" t="s">
        <v>78</v>
      </c>
      <c r="E2633">
        <v>2021</v>
      </c>
      <c r="F2633">
        <v>34</v>
      </c>
      <c r="G2633" t="s">
        <v>302</v>
      </c>
      <c r="H2633" t="s">
        <v>81</v>
      </c>
      <c r="I2633">
        <v>206</v>
      </c>
      <c r="L2633" t="s">
        <v>425</v>
      </c>
      <c r="M2633">
        <v>196.82</v>
      </c>
      <c r="N2633">
        <v>9.18</v>
      </c>
      <c r="O2633" t="s">
        <v>397</v>
      </c>
    </row>
    <row r="2634" spans="1:15" hidden="1" x14ac:dyDescent="0.35">
      <c r="A2634" t="s">
        <v>422</v>
      </c>
      <c r="B2634" t="s">
        <v>84</v>
      </c>
      <c r="C2634" t="s">
        <v>331</v>
      </c>
      <c r="D2634" t="s">
        <v>78</v>
      </c>
      <c r="E2634">
        <v>2021</v>
      </c>
      <c r="F2634">
        <v>34</v>
      </c>
      <c r="G2634" t="s">
        <v>302</v>
      </c>
      <c r="H2634" t="s">
        <v>80</v>
      </c>
      <c r="I2634">
        <v>1503</v>
      </c>
      <c r="L2634" t="s">
        <v>425</v>
      </c>
      <c r="M2634">
        <v>1436.05</v>
      </c>
      <c r="N2634">
        <v>66.95</v>
      </c>
      <c r="O2634" t="s">
        <v>397</v>
      </c>
    </row>
    <row r="2635" spans="1:15" hidden="1" x14ac:dyDescent="0.35">
      <c r="A2635" t="s">
        <v>422</v>
      </c>
      <c r="B2635" t="s">
        <v>84</v>
      </c>
      <c r="C2635" t="s">
        <v>331</v>
      </c>
      <c r="D2635" t="s">
        <v>78</v>
      </c>
      <c r="E2635">
        <v>2021</v>
      </c>
      <c r="F2635">
        <v>34</v>
      </c>
      <c r="G2635" t="s">
        <v>302</v>
      </c>
      <c r="H2635" t="s">
        <v>80</v>
      </c>
      <c r="I2635">
        <v>218</v>
      </c>
      <c r="L2635" t="s">
        <v>425</v>
      </c>
      <c r="M2635">
        <v>207.1</v>
      </c>
      <c r="N2635">
        <v>10.9</v>
      </c>
      <c r="O2635" t="s">
        <v>397</v>
      </c>
    </row>
    <row r="2636" spans="1:15" hidden="1" x14ac:dyDescent="0.35">
      <c r="A2636" t="s">
        <v>422</v>
      </c>
      <c r="B2636" t="s">
        <v>84</v>
      </c>
      <c r="C2636" t="s">
        <v>331</v>
      </c>
      <c r="D2636" t="s">
        <v>78</v>
      </c>
      <c r="E2636">
        <v>2021</v>
      </c>
      <c r="F2636">
        <v>34</v>
      </c>
      <c r="G2636" t="s">
        <v>302</v>
      </c>
      <c r="H2636" t="s">
        <v>80</v>
      </c>
      <c r="I2636">
        <v>2218</v>
      </c>
      <c r="L2636" t="s">
        <v>425</v>
      </c>
      <c r="M2636">
        <v>2119.21</v>
      </c>
      <c r="N2636">
        <v>98.79</v>
      </c>
      <c r="O2636" t="s">
        <v>397</v>
      </c>
    </row>
    <row r="2637" spans="1:15" hidden="1" x14ac:dyDescent="0.35">
      <c r="A2637" t="s">
        <v>422</v>
      </c>
      <c r="B2637" t="s">
        <v>84</v>
      </c>
      <c r="C2637" t="s">
        <v>331</v>
      </c>
      <c r="D2637" t="s">
        <v>78</v>
      </c>
      <c r="E2637">
        <v>2021</v>
      </c>
      <c r="F2637">
        <v>34</v>
      </c>
      <c r="G2637" t="s">
        <v>302</v>
      </c>
      <c r="H2637" t="s">
        <v>80</v>
      </c>
      <c r="I2637">
        <v>1904</v>
      </c>
      <c r="L2637" t="s">
        <v>425</v>
      </c>
      <c r="M2637">
        <v>1808.8</v>
      </c>
      <c r="N2637">
        <v>95.2</v>
      </c>
      <c r="O2637" t="s">
        <v>397</v>
      </c>
    </row>
    <row r="2638" spans="1:15" hidden="1" x14ac:dyDescent="0.35">
      <c r="A2638" t="s">
        <v>422</v>
      </c>
      <c r="B2638" t="s">
        <v>84</v>
      </c>
      <c r="C2638" t="s">
        <v>331</v>
      </c>
      <c r="D2638" t="s">
        <v>78</v>
      </c>
      <c r="E2638">
        <v>2021</v>
      </c>
      <c r="F2638">
        <v>34</v>
      </c>
      <c r="G2638" t="s">
        <v>302</v>
      </c>
      <c r="H2638" t="s">
        <v>81</v>
      </c>
      <c r="I2638">
        <v>3556</v>
      </c>
      <c r="L2638" t="s">
        <v>425</v>
      </c>
      <c r="M2638">
        <v>3397.61</v>
      </c>
      <c r="N2638">
        <v>158.38999999999999</v>
      </c>
      <c r="O2638" t="s">
        <v>397</v>
      </c>
    </row>
    <row r="2639" spans="1:15" hidden="1" x14ac:dyDescent="0.35">
      <c r="A2639" t="s">
        <v>422</v>
      </c>
      <c r="B2639" t="s">
        <v>84</v>
      </c>
      <c r="C2639" t="s">
        <v>331</v>
      </c>
      <c r="D2639" t="s">
        <v>78</v>
      </c>
      <c r="E2639">
        <v>2021</v>
      </c>
      <c r="F2639">
        <v>34</v>
      </c>
      <c r="G2639" t="s">
        <v>302</v>
      </c>
      <c r="H2639" t="s">
        <v>81</v>
      </c>
      <c r="I2639">
        <v>285</v>
      </c>
      <c r="L2639" t="s">
        <v>425</v>
      </c>
      <c r="M2639">
        <v>272.31</v>
      </c>
      <c r="N2639">
        <v>12.69</v>
      </c>
      <c r="O2639" t="s">
        <v>397</v>
      </c>
    </row>
    <row r="2640" spans="1:15" hidden="1" x14ac:dyDescent="0.35">
      <c r="A2640" t="s">
        <v>422</v>
      </c>
      <c r="B2640" t="s">
        <v>84</v>
      </c>
      <c r="C2640" t="s">
        <v>331</v>
      </c>
      <c r="D2640" t="s">
        <v>78</v>
      </c>
      <c r="E2640">
        <v>2022</v>
      </c>
      <c r="F2640">
        <v>34</v>
      </c>
      <c r="G2640" t="s">
        <v>302</v>
      </c>
      <c r="H2640" t="s">
        <v>80</v>
      </c>
      <c r="I2640">
        <v>6861</v>
      </c>
      <c r="L2640" t="s">
        <v>425</v>
      </c>
      <c r="M2640">
        <v>6517.95</v>
      </c>
      <c r="N2640">
        <v>343.05</v>
      </c>
      <c r="O2640" t="s">
        <v>397</v>
      </c>
    </row>
    <row r="2641" spans="1:15" hidden="1" x14ac:dyDescent="0.35">
      <c r="A2641" t="s">
        <v>422</v>
      </c>
      <c r="B2641" t="s">
        <v>84</v>
      </c>
      <c r="C2641" t="s">
        <v>331</v>
      </c>
      <c r="D2641" t="s">
        <v>78</v>
      </c>
      <c r="E2641">
        <v>2022</v>
      </c>
      <c r="F2641">
        <v>34</v>
      </c>
      <c r="G2641" t="s">
        <v>302</v>
      </c>
      <c r="H2641" t="s">
        <v>80</v>
      </c>
      <c r="I2641">
        <v>107</v>
      </c>
      <c r="L2641" t="s">
        <v>425</v>
      </c>
      <c r="M2641">
        <v>101.65</v>
      </c>
      <c r="N2641">
        <v>5.35</v>
      </c>
      <c r="O2641" t="s">
        <v>397</v>
      </c>
    </row>
    <row r="2642" spans="1:15" hidden="1" x14ac:dyDescent="0.35">
      <c r="A2642" t="s">
        <v>422</v>
      </c>
      <c r="B2642" t="s">
        <v>84</v>
      </c>
      <c r="C2642" t="s">
        <v>331</v>
      </c>
      <c r="D2642" t="s">
        <v>78</v>
      </c>
      <c r="E2642">
        <v>2022</v>
      </c>
      <c r="F2642">
        <v>34</v>
      </c>
      <c r="G2642" t="s">
        <v>302</v>
      </c>
      <c r="H2642" t="s">
        <v>80</v>
      </c>
      <c r="I2642">
        <v>6641</v>
      </c>
      <c r="L2642" t="s">
        <v>425</v>
      </c>
      <c r="M2642">
        <v>6308.95</v>
      </c>
      <c r="N2642">
        <v>332.05</v>
      </c>
      <c r="O2642" t="s">
        <v>397</v>
      </c>
    </row>
    <row r="2643" spans="1:15" hidden="1" x14ac:dyDescent="0.35">
      <c r="A2643" t="s">
        <v>422</v>
      </c>
      <c r="B2643" t="s">
        <v>84</v>
      </c>
      <c r="C2643" t="s">
        <v>331</v>
      </c>
      <c r="D2643" t="s">
        <v>78</v>
      </c>
      <c r="E2643">
        <v>2022</v>
      </c>
      <c r="F2643">
        <v>34</v>
      </c>
      <c r="G2643" t="s">
        <v>302</v>
      </c>
      <c r="H2643" t="s">
        <v>80</v>
      </c>
      <c r="I2643">
        <v>722</v>
      </c>
      <c r="L2643" t="s">
        <v>425</v>
      </c>
      <c r="M2643">
        <v>685.9</v>
      </c>
      <c r="N2643">
        <v>36.1</v>
      </c>
      <c r="O2643" t="s">
        <v>397</v>
      </c>
    </row>
    <row r="2644" spans="1:15" hidden="1" x14ac:dyDescent="0.35">
      <c r="A2644" t="s">
        <v>422</v>
      </c>
      <c r="B2644" t="s">
        <v>84</v>
      </c>
      <c r="C2644" t="s">
        <v>331</v>
      </c>
      <c r="D2644" t="s">
        <v>78</v>
      </c>
      <c r="E2644">
        <v>2022</v>
      </c>
      <c r="F2644">
        <v>34</v>
      </c>
      <c r="G2644" t="s">
        <v>302</v>
      </c>
      <c r="H2644" t="s">
        <v>81</v>
      </c>
      <c r="I2644">
        <v>722</v>
      </c>
      <c r="L2644" t="s">
        <v>425</v>
      </c>
      <c r="M2644">
        <v>685.9</v>
      </c>
      <c r="N2644">
        <v>36.1</v>
      </c>
      <c r="O2644" t="s">
        <v>397</v>
      </c>
    </row>
    <row r="2645" spans="1:15" hidden="1" x14ac:dyDescent="0.35">
      <c r="A2645" t="s">
        <v>422</v>
      </c>
      <c r="B2645" t="s">
        <v>84</v>
      </c>
      <c r="C2645" t="s">
        <v>331</v>
      </c>
      <c r="D2645" t="s">
        <v>78</v>
      </c>
      <c r="E2645">
        <v>2022</v>
      </c>
      <c r="F2645">
        <v>34</v>
      </c>
      <c r="G2645" t="s">
        <v>302</v>
      </c>
      <c r="H2645" t="s">
        <v>81</v>
      </c>
      <c r="I2645">
        <v>153</v>
      </c>
      <c r="L2645" t="s">
        <v>425</v>
      </c>
      <c r="M2645">
        <v>145.35</v>
      </c>
      <c r="N2645">
        <v>7.65</v>
      </c>
      <c r="O2645" t="s">
        <v>397</v>
      </c>
    </row>
    <row r="2646" spans="1:15" hidden="1" x14ac:dyDescent="0.35">
      <c r="A2646" t="s">
        <v>422</v>
      </c>
      <c r="B2646" t="s">
        <v>84</v>
      </c>
      <c r="C2646" t="s">
        <v>339</v>
      </c>
      <c r="D2646" t="s">
        <v>78</v>
      </c>
      <c r="E2646">
        <v>2020</v>
      </c>
      <c r="F2646">
        <v>34</v>
      </c>
      <c r="G2646" t="s">
        <v>302</v>
      </c>
      <c r="H2646" t="s">
        <v>80</v>
      </c>
      <c r="I2646">
        <v>939</v>
      </c>
      <c r="L2646" t="s">
        <v>425</v>
      </c>
      <c r="M2646">
        <v>892.05</v>
      </c>
      <c r="N2646">
        <v>46.95</v>
      </c>
      <c r="O2646" t="s">
        <v>398</v>
      </c>
    </row>
    <row r="2647" spans="1:15" hidden="1" x14ac:dyDescent="0.35">
      <c r="A2647" t="s">
        <v>422</v>
      </c>
      <c r="B2647" t="s">
        <v>84</v>
      </c>
      <c r="C2647" t="s">
        <v>339</v>
      </c>
      <c r="D2647" t="s">
        <v>78</v>
      </c>
      <c r="E2647">
        <v>2020</v>
      </c>
      <c r="F2647">
        <v>34</v>
      </c>
      <c r="G2647" t="s">
        <v>302</v>
      </c>
      <c r="H2647" t="s">
        <v>80</v>
      </c>
      <c r="I2647">
        <v>35</v>
      </c>
      <c r="L2647" t="s">
        <v>425</v>
      </c>
      <c r="M2647">
        <v>33.25</v>
      </c>
      <c r="N2647">
        <v>1.75</v>
      </c>
      <c r="O2647" t="s">
        <v>398</v>
      </c>
    </row>
    <row r="2648" spans="1:15" hidden="1" x14ac:dyDescent="0.35">
      <c r="A2648" t="s">
        <v>422</v>
      </c>
      <c r="B2648" t="s">
        <v>84</v>
      </c>
      <c r="C2648" t="s">
        <v>339</v>
      </c>
      <c r="D2648" t="s">
        <v>78</v>
      </c>
      <c r="E2648">
        <v>2020</v>
      </c>
      <c r="F2648">
        <v>34</v>
      </c>
      <c r="G2648" t="s">
        <v>302</v>
      </c>
      <c r="H2648" t="s">
        <v>80</v>
      </c>
      <c r="I2648">
        <v>783</v>
      </c>
      <c r="L2648" t="s">
        <v>425</v>
      </c>
      <c r="M2648">
        <v>743.85</v>
      </c>
      <c r="N2648">
        <v>39.15</v>
      </c>
      <c r="O2648" t="s">
        <v>398</v>
      </c>
    </row>
    <row r="2649" spans="1:15" hidden="1" x14ac:dyDescent="0.35">
      <c r="A2649" t="s">
        <v>422</v>
      </c>
      <c r="B2649" t="s">
        <v>84</v>
      </c>
      <c r="C2649" t="s">
        <v>339</v>
      </c>
      <c r="D2649" t="s">
        <v>78</v>
      </c>
      <c r="E2649">
        <v>2020</v>
      </c>
      <c r="F2649">
        <v>34</v>
      </c>
      <c r="G2649" t="s">
        <v>302</v>
      </c>
      <c r="H2649" t="s">
        <v>80</v>
      </c>
      <c r="I2649">
        <v>12</v>
      </c>
      <c r="L2649" t="s">
        <v>425</v>
      </c>
      <c r="M2649">
        <v>11.4</v>
      </c>
      <c r="N2649">
        <v>0.6</v>
      </c>
      <c r="O2649" t="s">
        <v>398</v>
      </c>
    </row>
    <row r="2650" spans="1:15" hidden="1" x14ac:dyDescent="0.35">
      <c r="A2650" t="s">
        <v>422</v>
      </c>
      <c r="B2650" t="s">
        <v>84</v>
      </c>
      <c r="C2650" t="s">
        <v>339</v>
      </c>
      <c r="D2650" t="s">
        <v>78</v>
      </c>
      <c r="E2650">
        <v>2020</v>
      </c>
      <c r="F2650">
        <v>34</v>
      </c>
      <c r="G2650" t="s">
        <v>302</v>
      </c>
      <c r="H2650" t="s">
        <v>81</v>
      </c>
      <c r="I2650">
        <v>36</v>
      </c>
      <c r="L2650" t="s">
        <v>425</v>
      </c>
      <c r="M2650">
        <v>34.74</v>
      </c>
      <c r="N2650">
        <v>1.26</v>
      </c>
      <c r="O2650" t="s">
        <v>398</v>
      </c>
    </row>
    <row r="2651" spans="1:15" hidden="1" x14ac:dyDescent="0.35">
      <c r="A2651" t="s">
        <v>422</v>
      </c>
      <c r="B2651" t="s">
        <v>84</v>
      </c>
      <c r="C2651" t="s">
        <v>339</v>
      </c>
      <c r="D2651" t="s">
        <v>78</v>
      </c>
      <c r="E2651">
        <v>2020</v>
      </c>
      <c r="F2651">
        <v>34</v>
      </c>
      <c r="G2651" t="s">
        <v>302</v>
      </c>
      <c r="H2651" t="s">
        <v>81</v>
      </c>
      <c r="I2651">
        <v>231</v>
      </c>
      <c r="L2651" t="s">
        <v>425</v>
      </c>
      <c r="M2651">
        <v>219.45</v>
      </c>
      <c r="N2651">
        <v>11.55</v>
      </c>
      <c r="O2651" t="s">
        <v>398</v>
      </c>
    </row>
    <row r="2652" spans="1:15" hidden="1" x14ac:dyDescent="0.35">
      <c r="A2652" t="s">
        <v>422</v>
      </c>
      <c r="B2652" t="s">
        <v>84</v>
      </c>
      <c r="C2652" t="s">
        <v>339</v>
      </c>
      <c r="D2652" t="s">
        <v>78</v>
      </c>
      <c r="E2652">
        <v>2020</v>
      </c>
      <c r="F2652">
        <v>34</v>
      </c>
      <c r="G2652" t="s">
        <v>302</v>
      </c>
      <c r="H2652" t="s">
        <v>80</v>
      </c>
      <c r="I2652">
        <v>973</v>
      </c>
      <c r="L2652" t="s">
        <v>425</v>
      </c>
      <c r="M2652">
        <v>924.35</v>
      </c>
      <c r="N2652">
        <v>48.65</v>
      </c>
      <c r="O2652" t="s">
        <v>398</v>
      </c>
    </row>
    <row r="2653" spans="1:15" hidden="1" x14ac:dyDescent="0.35">
      <c r="A2653" t="s">
        <v>422</v>
      </c>
      <c r="B2653" t="s">
        <v>84</v>
      </c>
      <c r="C2653" t="s">
        <v>339</v>
      </c>
      <c r="D2653" t="s">
        <v>78</v>
      </c>
      <c r="E2653">
        <v>2020</v>
      </c>
      <c r="F2653">
        <v>34</v>
      </c>
      <c r="G2653" t="s">
        <v>302</v>
      </c>
      <c r="H2653" t="s">
        <v>80</v>
      </c>
      <c r="I2653">
        <v>37</v>
      </c>
      <c r="L2653" t="s">
        <v>425</v>
      </c>
      <c r="M2653">
        <v>35.15</v>
      </c>
      <c r="N2653">
        <v>1.85</v>
      </c>
      <c r="O2653" t="s">
        <v>398</v>
      </c>
    </row>
    <row r="2654" spans="1:15" hidden="1" x14ac:dyDescent="0.35">
      <c r="A2654" t="s">
        <v>422</v>
      </c>
      <c r="B2654" t="s">
        <v>84</v>
      </c>
      <c r="C2654" t="s">
        <v>339</v>
      </c>
      <c r="D2654" t="s">
        <v>78</v>
      </c>
      <c r="E2654">
        <v>2020</v>
      </c>
      <c r="F2654">
        <v>34</v>
      </c>
      <c r="G2654" t="s">
        <v>302</v>
      </c>
      <c r="H2654" t="s">
        <v>80</v>
      </c>
      <c r="I2654">
        <v>797</v>
      </c>
      <c r="L2654" t="s">
        <v>425</v>
      </c>
      <c r="M2654">
        <v>757.15</v>
      </c>
      <c r="N2654">
        <v>39.85</v>
      </c>
      <c r="O2654" t="s">
        <v>398</v>
      </c>
    </row>
    <row r="2655" spans="1:15" hidden="1" x14ac:dyDescent="0.35">
      <c r="A2655" t="s">
        <v>422</v>
      </c>
      <c r="B2655" t="s">
        <v>84</v>
      </c>
      <c r="C2655" t="s">
        <v>339</v>
      </c>
      <c r="D2655" t="s">
        <v>78</v>
      </c>
      <c r="E2655">
        <v>2020</v>
      </c>
      <c r="F2655">
        <v>34</v>
      </c>
      <c r="G2655" t="s">
        <v>302</v>
      </c>
      <c r="H2655" t="s">
        <v>80</v>
      </c>
      <c r="I2655">
        <v>12</v>
      </c>
      <c r="L2655" t="s">
        <v>425</v>
      </c>
      <c r="M2655">
        <v>11.4</v>
      </c>
      <c r="N2655">
        <v>0.6</v>
      </c>
      <c r="O2655" t="s">
        <v>398</v>
      </c>
    </row>
    <row r="2656" spans="1:15" hidden="1" x14ac:dyDescent="0.35">
      <c r="A2656" t="s">
        <v>422</v>
      </c>
      <c r="B2656" t="s">
        <v>84</v>
      </c>
      <c r="C2656" t="s">
        <v>339</v>
      </c>
      <c r="D2656" t="s">
        <v>78</v>
      </c>
      <c r="E2656">
        <v>2020</v>
      </c>
      <c r="F2656">
        <v>34</v>
      </c>
      <c r="G2656" t="s">
        <v>302</v>
      </c>
      <c r="H2656" t="s">
        <v>81</v>
      </c>
      <c r="I2656">
        <v>235</v>
      </c>
      <c r="L2656" t="s">
        <v>425</v>
      </c>
      <c r="M2656">
        <v>223.25</v>
      </c>
      <c r="N2656">
        <v>11.75</v>
      </c>
      <c r="O2656" t="s">
        <v>398</v>
      </c>
    </row>
    <row r="2657" spans="1:15" hidden="1" x14ac:dyDescent="0.35">
      <c r="A2657" t="s">
        <v>422</v>
      </c>
      <c r="B2657" t="s">
        <v>84</v>
      </c>
      <c r="C2657" t="s">
        <v>339</v>
      </c>
      <c r="D2657" t="s">
        <v>78</v>
      </c>
      <c r="E2657">
        <v>2021</v>
      </c>
      <c r="F2657">
        <v>34</v>
      </c>
      <c r="G2657" t="s">
        <v>302</v>
      </c>
      <c r="H2657" t="s">
        <v>80</v>
      </c>
      <c r="I2657">
        <v>795</v>
      </c>
      <c r="L2657" t="s">
        <v>425</v>
      </c>
      <c r="M2657">
        <v>755.25</v>
      </c>
      <c r="N2657">
        <v>39.75</v>
      </c>
      <c r="O2657" t="s">
        <v>398</v>
      </c>
    </row>
    <row r="2658" spans="1:15" hidden="1" x14ac:dyDescent="0.35">
      <c r="A2658" t="s">
        <v>422</v>
      </c>
      <c r="B2658" t="s">
        <v>84</v>
      </c>
      <c r="C2658" t="s">
        <v>339</v>
      </c>
      <c r="D2658" t="s">
        <v>78</v>
      </c>
      <c r="E2658">
        <v>2021</v>
      </c>
      <c r="F2658">
        <v>34</v>
      </c>
      <c r="G2658" t="s">
        <v>302</v>
      </c>
      <c r="H2658" t="s">
        <v>80</v>
      </c>
      <c r="I2658">
        <v>33</v>
      </c>
      <c r="L2658" t="s">
        <v>425</v>
      </c>
      <c r="M2658">
        <v>31.35</v>
      </c>
      <c r="N2658">
        <v>1.65</v>
      </c>
      <c r="O2658" t="s">
        <v>398</v>
      </c>
    </row>
    <row r="2659" spans="1:15" hidden="1" x14ac:dyDescent="0.35">
      <c r="A2659" t="s">
        <v>422</v>
      </c>
      <c r="B2659" t="s">
        <v>84</v>
      </c>
      <c r="C2659" t="s">
        <v>339</v>
      </c>
      <c r="D2659" t="s">
        <v>78</v>
      </c>
      <c r="E2659">
        <v>2021</v>
      </c>
      <c r="F2659">
        <v>34</v>
      </c>
      <c r="G2659" t="s">
        <v>302</v>
      </c>
      <c r="H2659" t="s">
        <v>80</v>
      </c>
      <c r="I2659">
        <v>663</v>
      </c>
      <c r="L2659" t="s">
        <v>425</v>
      </c>
      <c r="M2659">
        <v>629.85</v>
      </c>
      <c r="N2659">
        <v>33.15</v>
      </c>
      <c r="O2659" t="s">
        <v>398</v>
      </c>
    </row>
    <row r="2660" spans="1:15" hidden="1" x14ac:dyDescent="0.35">
      <c r="A2660" t="s">
        <v>422</v>
      </c>
      <c r="B2660" t="s">
        <v>84</v>
      </c>
      <c r="C2660" t="s">
        <v>339</v>
      </c>
      <c r="D2660" t="s">
        <v>78</v>
      </c>
      <c r="E2660">
        <v>2021</v>
      </c>
      <c r="F2660">
        <v>34</v>
      </c>
      <c r="G2660" t="s">
        <v>302</v>
      </c>
      <c r="H2660" t="s">
        <v>80</v>
      </c>
      <c r="I2660">
        <v>24</v>
      </c>
      <c r="L2660" t="s">
        <v>425</v>
      </c>
      <c r="M2660">
        <v>22.8</v>
      </c>
      <c r="N2660">
        <v>1.2</v>
      </c>
      <c r="O2660" t="s">
        <v>398</v>
      </c>
    </row>
    <row r="2661" spans="1:15" hidden="1" x14ac:dyDescent="0.35">
      <c r="A2661" t="s">
        <v>422</v>
      </c>
      <c r="B2661" t="s">
        <v>84</v>
      </c>
      <c r="C2661" t="s">
        <v>339</v>
      </c>
      <c r="D2661" t="s">
        <v>78</v>
      </c>
      <c r="E2661">
        <v>2021</v>
      </c>
      <c r="F2661">
        <v>34</v>
      </c>
      <c r="G2661" t="s">
        <v>302</v>
      </c>
      <c r="H2661" t="s">
        <v>81</v>
      </c>
      <c r="I2661">
        <v>261</v>
      </c>
      <c r="L2661" t="s">
        <v>425</v>
      </c>
      <c r="M2661">
        <v>247.95</v>
      </c>
      <c r="N2661">
        <v>13.05</v>
      </c>
      <c r="O2661" t="s">
        <v>398</v>
      </c>
    </row>
    <row r="2662" spans="1:15" hidden="1" x14ac:dyDescent="0.35">
      <c r="A2662" t="s">
        <v>422</v>
      </c>
      <c r="B2662" t="s">
        <v>84</v>
      </c>
      <c r="C2662" t="s">
        <v>339</v>
      </c>
      <c r="D2662" t="s">
        <v>78</v>
      </c>
      <c r="E2662">
        <v>2021</v>
      </c>
      <c r="F2662">
        <v>34</v>
      </c>
      <c r="G2662" t="s">
        <v>302</v>
      </c>
      <c r="H2662" t="s">
        <v>81</v>
      </c>
      <c r="I2662">
        <v>169</v>
      </c>
      <c r="L2662" t="s">
        <v>425</v>
      </c>
      <c r="M2662">
        <v>160.55000000000001</v>
      </c>
      <c r="N2662">
        <v>8.4499999999999993</v>
      </c>
      <c r="O2662" t="s">
        <v>398</v>
      </c>
    </row>
    <row r="2663" spans="1:15" hidden="1" x14ac:dyDescent="0.35">
      <c r="A2663" t="s">
        <v>422</v>
      </c>
      <c r="B2663" t="s">
        <v>84</v>
      </c>
      <c r="C2663" t="s">
        <v>339</v>
      </c>
      <c r="D2663" t="s">
        <v>78</v>
      </c>
      <c r="E2663">
        <v>2021</v>
      </c>
      <c r="F2663">
        <v>34</v>
      </c>
      <c r="G2663" t="s">
        <v>302</v>
      </c>
      <c r="H2663" t="s">
        <v>80</v>
      </c>
      <c r="I2663">
        <v>1151</v>
      </c>
      <c r="L2663" t="s">
        <v>425</v>
      </c>
      <c r="M2663">
        <v>1093.45</v>
      </c>
      <c r="N2663">
        <v>57.55</v>
      </c>
      <c r="O2663" t="s">
        <v>398</v>
      </c>
    </row>
    <row r="2664" spans="1:15" hidden="1" x14ac:dyDescent="0.35">
      <c r="A2664" t="s">
        <v>422</v>
      </c>
      <c r="B2664" t="s">
        <v>84</v>
      </c>
      <c r="C2664" t="s">
        <v>339</v>
      </c>
      <c r="D2664" t="s">
        <v>78</v>
      </c>
      <c r="E2664">
        <v>2021</v>
      </c>
      <c r="F2664">
        <v>34</v>
      </c>
      <c r="G2664" t="s">
        <v>302</v>
      </c>
      <c r="H2664" t="s">
        <v>80</v>
      </c>
      <c r="I2664">
        <v>44</v>
      </c>
      <c r="L2664" t="s">
        <v>425</v>
      </c>
      <c r="M2664">
        <v>41.8</v>
      </c>
      <c r="N2664">
        <v>2.2000000000000002</v>
      </c>
      <c r="O2664" t="s">
        <v>398</v>
      </c>
    </row>
    <row r="2665" spans="1:15" hidden="1" x14ac:dyDescent="0.35">
      <c r="A2665" t="s">
        <v>422</v>
      </c>
      <c r="B2665" t="s">
        <v>84</v>
      </c>
      <c r="C2665" t="s">
        <v>339</v>
      </c>
      <c r="D2665" t="s">
        <v>78</v>
      </c>
      <c r="E2665">
        <v>2021</v>
      </c>
      <c r="F2665">
        <v>34</v>
      </c>
      <c r="G2665" t="s">
        <v>302</v>
      </c>
      <c r="H2665" t="s">
        <v>80</v>
      </c>
      <c r="I2665">
        <v>967</v>
      </c>
      <c r="L2665" t="s">
        <v>425</v>
      </c>
      <c r="M2665">
        <v>918.65</v>
      </c>
      <c r="N2665">
        <v>48.35</v>
      </c>
      <c r="O2665" t="s">
        <v>398</v>
      </c>
    </row>
    <row r="2666" spans="1:15" hidden="1" x14ac:dyDescent="0.35">
      <c r="A2666" t="s">
        <v>422</v>
      </c>
      <c r="B2666" t="s">
        <v>84</v>
      </c>
      <c r="C2666" t="s">
        <v>339</v>
      </c>
      <c r="D2666" t="s">
        <v>78</v>
      </c>
      <c r="E2666">
        <v>2021</v>
      </c>
      <c r="F2666">
        <v>34</v>
      </c>
      <c r="G2666" t="s">
        <v>302</v>
      </c>
      <c r="H2666" t="s">
        <v>80</v>
      </c>
      <c r="I2666">
        <v>35</v>
      </c>
      <c r="L2666" t="s">
        <v>425</v>
      </c>
      <c r="M2666">
        <v>33.25</v>
      </c>
      <c r="N2666">
        <v>1.75</v>
      </c>
      <c r="O2666" t="s">
        <v>398</v>
      </c>
    </row>
    <row r="2667" spans="1:15" hidden="1" x14ac:dyDescent="0.35">
      <c r="A2667" t="s">
        <v>422</v>
      </c>
      <c r="B2667" t="s">
        <v>84</v>
      </c>
      <c r="C2667" t="s">
        <v>339</v>
      </c>
      <c r="D2667" t="s">
        <v>78</v>
      </c>
      <c r="E2667">
        <v>2021</v>
      </c>
      <c r="F2667">
        <v>34</v>
      </c>
      <c r="G2667" t="s">
        <v>302</v>
      </c>
      <c r="H2667" t="s">
        <v>81</v>
      </c>
      <c r="I2667">
        <v>381</v>
      </c>
      <c r="L2667" t="s">
        <v>425</v>
      </c>
      <c r="M2667">
        <v>361.95</v>
      </c>
      <c r="N2667">
        <v>19.05</v>
      </c>
      <c r="O2667" t="s">
        <v>398</v>
      </c>
    </row>
    <row r="2668" spans="1:15" hidden="1" x14ac:dyDescent="0.35">
      <c r="A2668" t="s">
        <v>422</v>
      </c>
      <c r="B2668" t="s">
        <v>84</v>
      </c>
      <c r="C2668" t="s">
        <v>339</v>
      </c>
      <c r="D2668" t="s">
        <v>78</v>
      </c>
      <c r="E2668">
        <v>2021</v>
      </c>
      <c r="F2668">
        <v>34</v>
      </c>
      <c r="G2668" t="s">
        <v>302</v>
      </c>
      <c r="H2668" t="s">
        <v>81</v>
      </c>
      <c r="I2668">
        <v>247</v>
      </c>
      <c r="L2668" t="s">
        <v>425</v>
      </c>
      <c r="M2668">
        <v>234.65</v>
      </c>
      <c r="N2668">
        <v>12.35</v>
      </c>
      <c r="O2668" t="s">
        <v>398</v>
      </c>
    </row>
    <row r="2669" spans="1:15" hidden="1" x14ac:dyDescent="0.35">
      <c r="A2669" t="s">
        <v>422</v>
      </c>
      <c r="B2669" t="s">
        <v>84</v>
      </c>
      <c r="C2669" t="s">
        <v>339</v>
      </c>
      <c r="D2669" t="s">
        <v>78</v>
      </c>
      <c r="E2669">
        <v>2022</v>
      </c>
      <c r="F2669">
        <v>34</v>
      </c>
      <c r="G2669" t="s">
        <v>302</v>
      </c>
      <c r="H2669" t="s">
        <v>80</v>
      </c>
      <c r="I2669">
        <v>635</v>
      </c>
      <c r="L2669" t="s">
        <v>425</v>
      </c>
      <c r="M2669">
        <v>603.25</v>
      </c>
      <c r="N2669">
        <v>31.75</v>
      </c>
      <c r="O2669" t="s">
        <v>398</v>
      </c>
    </row>
    <row r="2670" spans="1:15" hidden="1" x14ac:dyDescent="0.35">
      <c r="A2670" t="s">
        <v>422</v>
      </c>
      <c r="B2670" t="s">
        <v>84</v>
      </c>
      <c r="C2670" t="s">
        <v>339</v>
      </c>
      <c r="D2670" t="s">
        <v>78</v>
      </c>
      <c r="E2670">
        <v>2022</v>
      </c>
      <c r="F2670">
        <v>34</v>
      </c>
      <c r="G2670" t="s">
        <v>302</v>
      </c>
      <c r="H2670" t="s">
        <v>80</v>
      </c>
      <c r="I2670">
        <v>12</v>
      </c>
      <c r="L2670" t="s">
        <v>425</v>
      </c>
      <c r="M2670">
        <v>11.4</v>
      </c>
      <c r="N2670">
        <v>0.6</v>
      </c>
      <c r="O2670" t="s">
        <v>398</v>
      </c>
    </row>
    <row r="2671" spans="1:15" hidden="1" x14ac:dyDescent="0.35">
      <c r="A2671" t="s">
        <v>422</v>
      </c>
      <c r="B2671" t="s">
        <v>84</v>
      </c>
      <c r="C2671" t="s">
        <v>339</v>
      </c>
      <c r="D2671" t="s">
        <v>78</v>
      </c>
      <c r="E2671">
        <v>2022</v>
      </c>
      <c r="F2671">
        <v>34</v>
      </c>
      <c r="G2671" t="s">
        <v>302</v>
      </c>
      <c r="H2671" t="s">
        <v>80</v>
      </c>
      <c r="I2671">
        <v>891</v>
      </c>
      <c r="L2671" t="s">
        <v>425</v>
      </c>
      <c r="M2671">
        <v>846.45</v>
      </c>
      <c r="N2671">
        <v>44.55</v>
      </c>
      <c r="O2671" t="s">
        <v>398</v>
      </c>
    </row>
    <row r="2672" spans="1:15" hidden="1" x14ac:dyDescent="0.35">
      <c r="A2672" t="s">
        <v>422</v>
      </c>
      <c r="B2672" t="s">
        <v>84</v>
      </c>
      <c r="C2672" t="s">
        <v>339</v>
      </c>
      <c r="D2672" t="s">
        <v>78</v>
      </c>
      <c r="E2672">
        <v>2022</v>
      </c>
      <c r="F2672">
        <v>34</v>
      </c>
      <c r="G2672" t="s">
        <v>302</v>
      </c>
      <c r="H2672" t="s">
        <v>80</v>
      </c>
      <c r="I2672">
        <v>9</v>
      </c>
      <c r="L2672" t="s">
        <v>425</v>
      </c>
      <c r="M2672">
        <v>8.5500000000000007</v>
      </c>
      <c r="N2672">
        <v>0.45</v>
      </c>
      <c r="O2672" t="s">
        <v>398</v>
      </c>
    </row>
    <row r="2673" spans="1:15" hidden="1" x14ac:dyDescent="0.35">
      <c r="A2673" t="s">
        <v>422</v>
      </c>
      <c r="B2673" t="s">
        <v>84</v>
      </c>
      <c r="C2673" t="s">
        <v>339</v>
      </c>
      <c r="D2673" t="s">
        <v>78</v>
      </c>
      <c r="E2673">
        <v>2022</v>
      </c>
      <c r="F2673">
        <v>34</v>
      </c>
      <c r="G2673" t="s">
        <v>302</v>
      </c>
      <c r="H2673" t="s">
        <v>81</v>
      </c>
      <c r="I2673">
        <v>925</v>
      </c>
      <c r="L2673" t="s">
        <v>425</v>
      </c>
      <c r="M2673">
        <v>878.75</v>
      </c>
      <c r="N2673">
        <v>46.25</v>
      </c>
      <c r="O2673" t="s">
        <v>398</v>
      </c>
    </row>
    <row r="2674" spans="1:15" hidden="1" x14ac:dyDescent="0.35">
      <c r="A2674" t="s">
        <v>422</v>
      </c>
      <c r="B2674" t="s">
        <v>84</v>
      </c>
      <c r="C2674" t="s">
        <v>339</v>
      </c>
      <c r="D2674" t="s">
        <v>78</v>
      </c>
      <c r="E2674">
        <v>2022</v>
      </c>
      <c r="F2674">
        <v>34</v>
      </c>
      <c r="G2674" t="s">
        <v>302</v>
      </c>
      <c r="H2674" t="s">
        <v>81</v>
      </c>
      <c r="I2674">
        <v>1047</v>
      </c>
      <c r="L2674" t="s">
        <v>425</v>
      </c>
      <c r="M2674">
        <v>994.65</v>
      </c>
      <c r="N2674">
        <v>52.35</v>
      </c>
      <c r="O2674" t="s">
        <v>398</v>
      </c>
    </row>
    <row r="2675" spans="1:15" hidden="1" x14ac:dyDescent="0.35">
      <c r="A2675" t="s">
        <v>422</v>
      </c>
      <c r="B2675" t="s">
        <v>84</v>
      </c>
      <c r="C2675" t="s">
        <v>85</v>
      </c>
      <c r="D2675" t="s">
        <v>78</v>
      </c>
      <c r="E2675">
        <v>2019</v>
      </c>
      <c r="F2675">
        <v>34</v>
      </c>
      <c r="G2675" t="s">
        <v>302</v>
      </c>
      <c r="H2675" t="s">
        <v>80</v>
      </c>
      <c r="I2675">
        <v>2314</v>
      </c>
      <c r="L2675" t="s">
        <v>425</v>
      </c>
      <c r="M2675">
        <v>2105.33</v>
      </c>
      <c r="N2675">
        <v>208.67</v>
      </c>
      <c r="O2675" t="s">
        <v>388</v>
      </c>
    </row>
    <row r="2676" spans="1:15" hidden="1" x14ac:dyDescent="0.35">
      <c r="A2676" t="s">
        <v>422</v>
      </c>
      <c r="B2676" t="s">
        <v>84</v>
      </c>
      <c r="C2676" t="s">
        <v>85</v>
      </c>
      <c r="D2676" t="s">
        <v>78</v>
      </c>
      <c r="E2676">
        <v>2019</v>
      </c>
      <c r="F2676">
        <v>34</v>
      </c>
      <c r="G2676" t="s">
        <v>302</v>
      </c>
      <c r="H2676" t="s">
        <v>80</v>
      </c>
      <c r="I2676">
        <v>9</v>
      </c>
      <c r="L2676" t="s">
        <v>425</v>
      </c>
      <c r="M2676">
        <v>8.5500000000000007</v>
      </c>
      <c r="N2676">
        <v>0.45</v>
      </c>
      <c r="O2676" t="s">
        <v>388</v>
      </c>
    </row>
    <row r="2677" spans="1:15" hidden="1" x14ac:dyDescent="0.35">
      <c r="A2677" t="s">
        <v>422</v>
      </c>
      <c r="B2677" t="s">
        <v>84</v>
      </c>
      <c r="C2677" t="s">
        <v>85</v>
      </c>
      <c r="D2677" t="s">
        <v>78</v>
      </c>
      <c r="E2677">
        <v>2019</v>
      </c>
      <c r="F2677">
        <v>34</v>
      </c>
      <c r="G2677" t="s">
        <v>302</v>
      </c>
      <c r="H2677" t="s">
        <v>80</v>
      </c>
      <c r="I2677">
        <v>143</v>
      </c>
      <c r="L2677" t="s">
        <v>425</v>
      </c>
      <c r="M2677">
        <v>130.1</v>
      </c>
      <c r="N2677">
        <v>12.9</v>
      </c>
      <c r="O2677" t="s">
        <v>388</v>
      </c>
    </row>
    <row r="2678" spans="1:15" hidden="1" x14ac:dyDescent="0.35">
      <c r="A2678" t="s">
        <v>422</v>
      </c>
      <c r="B2678" t="s">
        <v>84</v>
      </c>
      <c r="C2678" t="s">
        <v>85</v>
      </c>
      <c r="D2678" t="s">
        <v>78</v>
      </c>
      <c r="E2678">
        <v>2019</v>
      </c>
      <c r="F2678">
        <v>34</v>
      </c>
      <c r="G2678" t="s">
        <v>302</v>
      </c>
      <c r="H2678" t="s">
        <v>80</v>
      </c>
      <c r="I2678">
        <v>3052</v>
      </c>
      <c r="L2678" t="s">
        <v>425</v>
      </c>
      <c r="M2678">
        <v>2776.78</v>
      </c>
      <c r="N2678">
        <v>275.22000000000003</v>
      </c>
      <c r="O2678" t="s">
        <v>388</v>
      </c>
    </row>
    <row r="2679" spans="1:15" hidden="1" x14ac:dyDescent="0.35">
      <c r="A2679" t="s">
        <v>422</v>
      </c>
      <c r="B2679" t="s">
        <v>84</v>
      </c>
      <c r="C2679" t="s">
        <v>85</v>
      </c>
      <c r="D2679" t="s">
        <v>78</v>
      </c>
      <c r="E2679">
        <v>2019</v>
      </c>
      <c r="F2679">
        <v>34</v>
      </c>
      <c r="G2679" t="s">
        <v>302</v>
      </c>
      <c r="H2679" t="s">
        <v>80</v>
      </c>
      <c r="I2679">
        <v>274</v>
      </c>
      <c r="L2679" t="s">
        <v>425</v>
      </c>
      <c r="M2679">
        <v>260.3</v>
      </c>
      <c r="N2679">
        <v>13.7</v>
      </c>
      <c r="O2679" t="s">
        <v>388</v>
      </c>
    </row>
    <row r="2680" spans="1:15" hidden="1" x14ac:dyDescent="0.35">
      <c r="A2680" t="s">
        <v>422</v>
      </c>
      <c r="B2680" t="s">
        <v>84</v>
      </c>
      <c r="C2680" t="s">
        <v>85</v>
      </c>
      <c r="D2680" t="s">
        <v>78</v>
      </c>
      <c r="E2680">
        <v>2019</v>
      </c>
      <c r="F2680">
        <v>67</v>
      </c>
      <c r="G2680" t="s">
        <v>303</v>
      </c>
      <c r="H2680" t="s">
        <v>80</v>
      </c>
      <c r="I2680">
        <v>506</v>
      </c>
      <c r="J2680">
        <v>0</v>
      </c>
      <c r="K2680">
        <v>506</v>
      </c>
      <c r="L2680" t="s">
        <v>425</v>
      </c>
      <c r="O2680" t="s">
        <v>388</v>
      </c>
    </row>
    <row r="2681" spans="1:15" hidden="1" x14ac:dyDescent="0.35">
      <c r="A2681" t="s">
        <v>422</v>
      </c>
      <c r="B2681" t="s">
        <v>84</v>
      </c>
      <c r="C2681" t="s">
        <v>85</v>
      </c>
      <c r="D2681" t="s">
        <v>78</v>
      </c>
      <c r="E2681">
        <v>2019</v>
      </c>
      <c r="F2681">
        <v>34</v>
      </c>
      <c r="G2681" t="s">
        <v>302</v>
      </c>
      <c r="H2681" t="s">
        <v>80</v>
      </c>
      <c r="I2681">
        <v>10</v>
      </c>
      <c r="L2681" t="s">
        <v>425</v>
      </c>
      <c r="M2681">
        <v>9.5</v>
      </c>
      <c r="N2681">
        <v>0.5</v>
      </c>
      <c r="O2681" t="s">
        <v>388</v>
      </c>
    </row>
    <row r="2682" spans="1:15" hidden="1" x14ac:dyDescent="0.35">
      <c r="A2682" t="s">
        <v>422</v>
      </c>
      <c r="B2682" t="s">
        <v>84</v>
      </c>
      <c r="C2682" t="s">
        <v>85</v>
      </c>
      <c r="D2682" t="s">
        <v>78</v>
      </c>
      <c r="E2682">
        <v>2019</v>
      </c>
      <c r="F2682">
        <v>34</v>
      </c>
      <c r="G2682" t="s">
        <v>302</v>
      </c>
      <c r="H2682" t="s">
        <v>80</v>
      </c>
      <c r="I2682">
        <v>45</v>
      </c>
      <c r="L2682" t="s">
        <v>425</v>
      </c>
      <c r="M2682">
        <v>40.94</v>
      </c>
      <c r="N2682">
        <v>4.0599999999999996</v>
      </c>
      <c r="O2682" t="s">
        <v>388</v>
      </c>
    </row>
    <row r="2683" spans="1:15" hidden="1" x14ac:dyDescent="0.35">
      <c r="A2683" t="s">
        <v>422</v>
      </c>
      <c r="B2683" t="s">
        <v>84</v>
      </c>
      <c r="C2683" t="s">
        <v>85</v>
      </c>
      <c r="D2683" t="s">
        <v>78</v>
      </c>
      <c r="E2683">
        <v>2019</v>
      </c>
      <c r="F2683">
        <v>34</v>
      </c>
      <c r="G2683" t="s">
        <v>302</v>
      </c>
      <c r="H2683" t="s">
        <v>80</v>
      </c>
      <c r="I2683">
        <v>398</v>
      </c>
      <c r="L2683" t="s">
        <v>425</v>
      </c>
      <c r="M2683">
        <v>362.11</v>
      </c>
      <c r="N2683">
        <v>35.89</v>
      </c>
      <c r="O2683" t="s">
        <v>388</v>
      </c>
    </row>
    <row r="2684" spans="1:15" hidden="1" x14ac:dyDescent="0.35">
      <c r="A2684" t="s">
        <v>422</v>
      </c>
      <c r="B2684" t="s">
        <v>84</v>
      </c>
      <c r="C2684" t="s">
        <v>85</v>
      </c>
      <c r="D2684" t="s">
        <v>78</v>
      </c>
      <c r="E2684">
        <v>2019</v>
      </c>
      <c r="F2684">
        <v>34</v>
      </c>
      <c r="G2684" t="s">
        <v>302</v>
      </c>
      <c r="H2684" t="s">
        <v>80</v>
      </c>
      <c r="I2684">
        <v>295</v>
      </c>
      <c r="L2684" t="s">
        <v>425</v>
      </c>
      <c r="M2684">
        <v>280.25</v>
      </c>
      <c r="N2684">
        <v>14.75</v>
      </c>
      <c r="O2684" t="s">
        <v>388</v>
      </c>
    </row>
    <row r="2685" spans="1:15" hidden="1" x14ac:dyDescent="0.35">
      <c r="A2685" t="s">
        <v>422</v>
      </c>
      <c r="B2685" t="s">
        <v>84</v>
      </c>
      <c r="C2685" t="s">
        <v>85</v>
      </c>
      <c r="D2685" t="s">
        <v>78</v>
      </c>
      <c r="E2685">
        <v>2019</v>
      </c>
      <c r="F2685">
        <v>67</v>
      </c>
      <c r="G2685" t="s">
        <v>303</v>
      </c>
      <c r="H2685" t="s">
        <v>80</v>
      </c>
      <c r="I2685">
        <v>1689</v>
      </c>
      <c r="J2685">
        <v>0</v>
      </c>
      <c r="K2685">
        <v>1689</v>
      </c>
      <c r="L2685" t="s">
        <v>425</v>
      </c>
      <c r="O2685" t="s">
        <v>388</v>
      </c>
    </row>
    <row r="2686" spans="1:15" hidden="1" x14ac:dyDescent="0.35">
      <c r="A2686" t="s">
        <v>422</v>
      </c>
      <c r="B2686" t="s">
        <v>84</v>
      </c>
      <c r="C2686" t="s">
        <v>85</v>
      </c>
      <c r="D2686" t="s">
        <v>78</v>
      </c>
      <c r="E2686">
        <v>2020</v>
      </c>
      <c r="F2686">
        <v>34</v>
      </c>
      <c r="G2686" t="s">
        <v>302</v>
      </c>
      <c r="H2686" t="s">
        <v>80</v>
      </c>
      <c r="I2686">
        <v>5922</v>
      </c>
      <c r="L2686" t="s">
        <v>425</v>
      </c>
      <c r="M2686">
        <v>5387.97</v>
      </c>
      <c r="N2686">
        <v>534.03</v>
      </c>
      <c r="O2686" t="s">
        <v>388</v>
      </c>
    </row>
    <row r="2687" spans="1:15" hidden="1" x14ac:dyDescent="0.35">
      <c r="A2687" t="s">
        <v>422</v>
      </c>
      <c r="B2687" t="s">
        <v>84</v>
      </c>
      <c r="C2687" t="s">
        <v>85</v>
      </c>
      <c r="D2687" t="s">
        <v>78</v>
      </c>
      <c r="E2687">
        <v>2020</v>
      </c>
      <c r="F2687">
        <v>34</v>
      </c>
      <c r="G2687" t="s">
        <v>302</v>
      </c>
      <c r="H2687" t="s">
        <v>80</v>
      </c>
      <c r="I2687">
        <v>375</v>
      </c>
      <c r="L2687" t="s">
        <v>425</v>
      </c>
      <c r="M2687">
        <v>341.18</v>
      </c>
      <c r="N2687">
        <v>33.82</v>
      </c>
      <c r="O2687" t="s">
        <v>388</v>
      </c>
    </row>
    <row r="2688" spans="1:15" hidden="1" x14ac:dyDescent="0.35">
      <c r="A2688" t="s">
        <v>422</v>
      </c>
      <c r="B2688" t="s">
        <v>84</v>
      </c>
      <c r="C2688" t="s">
        <v>85</v>
      </c>
      <c r="D2688" t="s">
        <v>78</v>
      </c>
      <c r="E2688">
        <v>2020</v>
      </c>
      <c r="F2688">
        <v>34</v>
      </c>
      <c r="G2688" t="s">
        <v>302</v>
      </c>
      <c r="H2688" t="s">
        <v>80</v>
      </c>
      <c r="I2688">
        <v>5446</v>
      </c>
      <c r="L2688" t="s">
        <v>425</v>
      </c>
      <c r="M2688">
        <v>4954.8999999999996</v>
      </c>
      <c r="N2688">
        <v>491.1</v>
      </c>
      <c r="O2688" t="s">
        <v>388</v>
      </c>
    </row>
    <row r="2689" spans="1:15" hidden="1" x14ac:dyDescent="0.35">
      <c r="A2689" t="s">
        <v>422</v>
      </c>
      <c r="B2689" t="s">
        <v>84</v>
      </c>
      <c r="C2689" t="s">
        <v>85</v>
      </c>
      <c r="D2689" t="s">
        <v>78</v>
      </c>
      <c r="E2689">
        <v>2020</v>
      </c>
      <c r="F2689">
        <v>34</v>
      </c>
      <c r="G2689" t="s">
        <v>302</v>
      </c>
      <c r="H2689" t="s">
        <v>80</v>
      </c>
      <c r="I2689">
        <v>1756</v>
      </c>
      <c r="L2689" t="s">
        <v>425</v>
      </c>
      <c r="M2689">
        <v>1597.65</v>
      </c>
      <c r="N2689">
        <v>158.35</v>
      </c>
      <c r="O2689" t="s">
        <v>388</v>
      </c>
    </row>
    <row r="2690" spans="1:15" hidden="1" x14ac:dyDescent="0.35">
      <c r="A2690" t="s">
        <v>422</v>
      </c>
      <c r="B2690" t="s">
        <v>84</v>
      </c>
      <c r="C2690" t="s">
        <v>85</v>
      </c>
      <c r="D2690" t="s">
        <v>78</v>
      </c>
      <c r="E2690">
        <v>2020</v>
      </c>
      <c r="F2690">
        <v>67</v>
      </c>
      <c r="G2690" t="s">
        <v>303</v>
      </c>
      <c r="H2690" t="s">
        <v>80</v>
      </c>
      <c r="I2690">
        <v>1406</v>
      </c>
      <c r="J2690">
        <v>1373</v>
      </c>
      <c r="K2690">
        <v>33</v>
      </c>
      <c r="L2690" t="s">
        <v>425</v>
      </c>
      <c r="O2690" t="s">
        <v>388</v>
      </c>
    </row>
    <row r="2691" spans="1:15" hidden="1" x14ac:dyDescent="0.35">
      <c r="A2691" t="s">
        <v>422</v>
      </c>
      <c r="B2691" t="s">
        <v>84</v>
      </c>
      <c r="C2691" t="s">
        <v>85</v>
      </c>
      <c r="D2691" t="s">
        <v>78</v>
      </c>
      <c r="E2691">
        <v>2020</v>
      </c>
      <c r="F2691">
        <v>34</v>
      </c>
      <c r="G2691" t="s">
        <v>302</v>
      </c>
      <c r="H2691" t="s">
        <v>80</v>
      </c>
      <c r="I2691">
        <v>103</v>
      </c>
      <c r="L2691" t="s">
        <v>425</v>
      </c>
      <c r="M2691">
        <v>93.71</v>
      </c>
      <c r="N2691">
        <v>9.2899999999999991</v>
      </c>
      <c r="O2691" t="s">
        <v>388</v>
      </c>
    </row>
    <row r="2692" spans="1:15" hidden="1" x14ac:dyDescent="0.35">
      <c r="A2692" t="s">
        <v>422</v>
      </c>
      <c r="B2692" t="s">
        <v>84</v>
      </c>
      <c r="C2692" t="s">
        <v>85</v>
      </c>
      <c r="D2692" t="s">
        <v>78</v>
      </c>
      <c r="E2692">
        <v>2021</v>
      </c>
      <c r="F2692">
        <v>79</v>
      </c>
      <c r="G2692" t="s">
        <v>312</v>
      </c>
      <c r="H2692" t="s">
        <v>80</v>
      </c>
      <c r="I2692">
        <v>433</v>
      </c>
      <c r="L2692" t="s">
        <v>425</v>
      </c>
      <c r="O2692" t="s">
        <v>388</v>
      </c>
    </row>
    <row r="2693" spans="1:15" hidden="1" x14ac:dyDescent="0.35">
      <c r="A2693" t="s">
        <v>422</v>
      </c>
      <c r="B2693" t="s">
        <v>84</v>
      </c>
      <c r="C2693" t="s">
        <v>85</v>
      </c>
      <c r="D2693" t="s">
        <v>78</v>
      </c>
      <c r="E2693">
        <v>2021</v>
      </c>
      <c r="F2693">
        <v>79</v>
      </c>
      <c r="G2693" t="s">
        <v>312</v>
      </c>
      <c r="H2693" t="s">
        <v>80</v>
      </c>
      <c r="I2693">
        <v>206</v>
      </c>
      <c r="L2693" t="s">
        <v>425</v>
      </c>
      <c r="O2693" t="s">
        <v>388</v>
      </c>
    </row>
    <row r="2694" spans="1:15" hidden="1" x14ac:dyDescent="0.35">
      <c r="A2694" t="s">
        <v>422</v>
      </c>
      <c r="B2694" t="s">
        <v>84</v>
      </c>
      <c r="C2694" t="s">
        <v>85</v>
      </c>
      <c r="D2694" t="s">
        <v>78</v>
      </c>
      <c r="E2694">
        <v>2021</v>
      </c>
      <c r="F2694">
        <v>79</v>
      </c>
      <c r="G2694" t="s">
        <v>312</v>
      </c>
      <c r="H2694" t="s">
        <v>80</v>
      </c>
      <c r="I2694">
        <v>185</v>
      </c>
      <c r="L2694" t="s">
        <v>425</v>
      </c>
      <c r="O2694" t="s">
        <v>388</v>
      </c>
    </row>
    <row r="2695" spans="1:15" hidden="1" x14ac:dyDescent="0.35">
      <c r="A2695" t="s">
        <v>422</v>
      </c>
      <c r="B2695" t="s">
        <v>84</v>
      </c>
      <c r="C2695" t="s">
        <v>85</v>
      </c>
      <c r="D2695" t="s">
        <v>78</v>
      </c>
      <c r="E2695">
        <v>2021</v>
      </c>
      <c r="F2695">
        <v>34</v>
      </c>
      <c r="G2695" t="s">
        <v>302</v>
      </c>
      <c r="H2695" t="s">
        <v>80</v>
      </c>
      <c r="I2695">
        <v>12834</v>
      </c>
      <c r="L2695" t="s">
        <v>425</v>
      </c>
      <c r="M2695">
        <v>12192.3</v>
      </c>
      <c r="N2695">
        <v>641.70000000000005</v>
      </c>
      <c r="O2695" t="s">
        <v>388</v>
      </c>
    </row>
    <row r="2696" spans="1:15" hidden="1" x14ac:dyDescent="0.35">
      <c r="A2696" t="s">
        <v>422</v>
      </c>
      <c r="B2696" t="s">
        <v>84</v>
      </c>
      <c r="C2696" t="s">
        <v>85</v>
      </c>
      <c r="D2696" t="s">
        <v>78</v>
      </c>
      <c r="E2696">
        <v>2021</v>
      </c>
      <c r="F2696">
        <v>34</v>
      </c>
      <c r="G2696" t="s">
        <v>302</v>
      </c>
      <c r="H2696" t="s">
        <v>80</v>
      </c>
      <c r="I2696">
        <v>2796</v>
      </c>
      <c r="L2696" t="s">
        <v>425</v>
      </c>
      <c r="M2696">
        <v>2656.2</v>
      </c>
      <c r="N2696">
        <v>139.80000000000001</v>
      </c>
      <c r="O2696" t="s">
        <v>388</v>
      </c>
    </row>
    <row r="2697" spans="1:15" hidden="1" x14ac:dyDescent="0.35">
      <c r="A2697" t="s">
        <v>422</v>
      </c>
      <c r="B2697" t="s">
        <v>84</v>
      </c>
      <c r="C2697" t="s">
        <v>85</v>
      </c>
      <c r="D2697" t="s">
        <v>78</v>
      </c>
      <c r="E2697">
        <v>2021</v>
      </c>
      <c r="F2697">
        <v>34</v>
      </c>
      <c r="G2697" t="s">
        <v>302</v>
      </c>
      <c r="H2697" t="s">
        <v>80</v>
      </c>
      <c r="I2697">
        <v>5697</v>
      </c>
      <c r="L2697" t="s">
        <v>425</v>
      </c>
      <c r="M2697">
        <v>5183.26</v>
      </c>
      <c r="N2697">
        <v>513.74</v>
      </c>
      <c r="O2697" t="s">
        <v>388</v>
      </c>
    </row>
    <row r="2698" spans="1:15" hidden="1" x14ac:dyDescent="0.35">
      <c r="A2698" t="s">
        <v>422</v>
      </c>
      <c r="B2698" t="s">
        <v>84</v>
      </c>
      <c r="C2698" t="s">
        <v>85</v>
      </c>
      <c r="D2698" t="s">
        <v>78</v>
      </c>
      <c r="E2698">
        <v>2021</v>
      </c>
      <c r="F2698">
        <v>34</v>
      </c>
      <c r="G2698" t="s">
        <v>302</v>
      </c>
      <c r="H2698" t="s">
        <v>80</v>
      </c>
      <c r="I2698">
        <v>241</v>
      </c>
      <c r="L2698" t="s">
        <v>425</v>
      </c>
      <c r="M2698">
        <v>228.95</v>
      </c>
      <c r="N2698">
        <v>12.05</v>
      </c>
      <c r="O2698" t="s">
        <v>388</v>
      </c>
    </row>
    <row r="2699" spans="1:15" hidden="1" x14ac:dyDescent="0.35">
      <c r="A2699" t="s">
        <v>422</v>
      </c>
      <c r="B2699" t="s">
        <v>84</v>
      </c>
      <c r="C2699" t="s">
        <v>85</v>
      </c>
      <c r="D2699" t="s">
        <v>78</v>
      </c>
      <c r="E2699">
        <v>2021</v>
      </c>
      <c r="F2699">
        <v>34</v>
      </c>
      <c r="G2699" t="s">
        <v>302</v>
      </c>
      <c r="H2699" t="s">
        <v>80</v>
      </c>
      <c r="I2699">
        <v>13778</v>
      </c>
      <c r="L2699" t="s">
        <v>425</v>
      </c>
      <c r="M2699">
        <v>13089.1</v>
      </c>
      <c r="N2699">
        <v>688.9</v>
      </c>
      <c r="O2699" t="s">
        <v>388</v>
      </c>
    </row>
    <row r="2700" spans="1:15" hidden="1" x14ac:dyDescent="0.35">
      <c r="A2700" t="s">
        <v>422</v>
      </c>
      <c r="B2700" t="s">
        <v>84</v>
      </c>
      <c r="C2700" t="s">
        <v>85</v>
      </c>
      <c r="D2700" t="s">
        <v>78</v>
      </c>
      <c r="E2700">
        <v>2021</v>
      </c>
      <c r="F2700">
        <v>34</v>
      </c>
      <c r="G2700" t="s">
        <v>302</v>
      </c>
      <c r="H2700" t="s">
        <v>80</v>
      </c>
      <c r="I2700">
        <v>3965</v>
      </c>
      <c r="L2700" t="s">
        <v>425</v>
      </c>
      <c r="M2700">
        <v>3766.75</v>
      </c>
      <c r="N2700">
        <v>198.25</v>
      </c>
      <c r="O2700" t="s">
        <v>388</v>
      </c>
    </row>
    <row r="2701" spans="1:15" hidden="1" x14ac:dyDescent="0.35">
      <c r="A2701" t="s">
        <v>422</v>
      </c>
      <c r="B2701" t="s">
        <v>84</v>
      </c>
      <c r="C2701" t="s">
        <v>85</v>
      </c>
      <c r="D2701" t="s">
        <v>78</v>
      </c>
      <c r="E2701">
        <v>2021</v>
      </c>
      <c r="F2701">
        <v>34</v>
      </c>
      <c r="G2701" t="s">
        <v>302</v>
      </c>
      <c r="H2701" t="s">
        <v>80</v>
      </c>
      <c r="I2701">
        <v>259</v>
      </c>
      <c r="L2701" t="s">
        <v>425</v>
      </c>
      <c r="M2701">
        <v>246.05</v>
      </c>
      <c r="N2701">
        <v>12.95</v>
      </c>
      <c r="O2701" t="s">
        <v>388</v>
      </c>
    </row>
    <row r="2702" spans="1:15" hidden="1" x14ac:dyDescent="0.35">
      <c r="A2702" t="s">
        <v>422</v>
      </c>
      <c r="B2702" t="s">
        <v>84</v>
      </c>
      <c r="C2702" t="s">
        <v>85</v>
      </c>
      <c r="D2702" t="s">
        <v>78</v>
      </c>
      <c r="E2702">
        <v>2022</v>
      </c>
      <c r="F2702">
        <v>79</v>
      </c>
      <c r="G2702" t="s">
        <v>312</v>
      </c>
      <c r="H2702" t="s">
        <v>80</v>
      </c>
      <c r="I2702">
        <v>1889</v>
      </c>
      <c r="L2702" t="s">
        <v>425</v>
      </c>
      <c r="O2702" t="s">
        <v>388</v>
      </c>
    </row>
    <row r="2703" spans="1:15" hidden="1" x14ac:dyDescent="0.35">
      <c r="A2703" t="s">
        <v>422</v>
      </c>
      <c r="B2703" t="s">
        <v>84</v>
      </c>
      <c r="C2703" t="s">
        <v>85</v>
      </c>
      <c r="D2703" t="s">
        <v>78</v>
      </c>
      <c r="E2703">
        <v>2022</v>
      </c>
      <c r="F2703">
        <v>79</v>
      </c>
      <c r="G2703" t="s">
        <v>312</v>
      </c>
      <c r="H2703" t="s">
        <v>80</v>
      </c>
      <c r="I2703">
        <v>577</v>
      </c>
      <c r="L2703" t="s">
        <v>425</v>
      </c>
      <c r="O2703" t="s">
        <v>388</v>
      </c>
    </row>
    <row r="2704" spans="1:15" hidden="1" x14ac:dyDescent="0.35">
      <c r="A2704" t="s">
        <v>422</v>
      </c>
      <c r="B2704" t="s">
        <v>84</v>
      </c>
      <c r="C2704" t="s">
        <v>85</v>
      </c>
      <c r="D2704" t="s">
        <v>78</v>
      </c>
      <c r="E2704">
        <v>2022</v>
      </c>
      <c r="F2704">
        <v>79</v>
      </c>
      <c r="G2704" t="s">
        <v>312</v>
      </c>
      <c r="H2704" t="s">
        <v>80</v>
      </c>
      <c r="I2704">
        <v>801</v>
      </c>
      <c r="L2704" t="s">
        <v>425</v>
      </c>
      <c r="O2704" t="s">
        <v>388</v>
      </c>
    </row>
    <row r="2705" spans="1:15" hidden="1" x14ac:dyDescent="0.35">
      <c r="A2705" t="s">
        <v>422</v>
      </c>
      <c r="B2705" t="s">
        <v>84</v>
      </c>
      <c r="C2705" t="s">
        <v>85</v>
      </c>
      <c r="D2705" t="s">
        <v>78</v>
      </c>
      <c r="E2705">
        <v>2022</v>
      </c>
      <c r="F2705">
        <v>79</v>
      </c>
      <c r="G2705" t="s">
        <v>312</v>
      </c>
      <c r="H2705" t="s">
        <v>80</v>
      </c>
      <c r="I2705">
        <v>97</v>
      </c>
      <c r="L2705" t="s">
        <v>425</v>
      </c>
      <c r="O2705" t="s">
        <v>388</v>
      </c>
    </row>
    <row r="2706" spans="1:15" hidden="1" x14ac:dyDescent="0.35">
      <c r="A2706" t="s">
        <v>422</v>
      </c>
      <c r="B2706" t="s">
        <v>84</v>
      </c>
      <c r="C2706" t="s">
        <v>85</v>
      </c>
      <c r="D2706" t="s">
        <v>78</v>
      </c>
      <c r="E2706">
        <v>2022</v>
      </c>
      <c r="F2706">
        <v>34</v>
      </c>
      <c r="G2706" t="s">
        <v>302</v>
      </c>
      <c r="H2706" t="s">
        <v>80</v>
      </c>
      <c r="I2706">
        <v>1650</v>
      </c>
      <c r="L2706" t="s">
        <v>425</v>
      </c>
      <c r="M2706">
        <v>1567.5</v>
      </c>
      <c r="N2706">
        <v>82.5</v>
      </c>
      <c r="O2706" t="s">
        <v>388</v>
      </c>
    </row>
    <row r="2707" spans="1:15" hidden="1" x14ac:dyDescent="0.35">
      <c r="A2707" t="s">
        <v>422</v>
      </c>
      <c r="B2707" t="s">
        <v>84</v>
      </c>
      <c r="C2707" t="s">
        <v>85</v>
      </c>
      <c r="D2707" t="s">
        <v>78</v>
      </c>
      <c r="E2707">
        <v>2022</v>
      </c>
      <c r="F2707">
        <v>34</v>
      </c>
      <c r="G2707" t="s">
        <v>302</v>
      </c>
      <c r="H2707" t="s">
        <v>80</v>
      </c>
      <c r="I2707">
        <v>285</v>
      </c>
      <c r="L2707" t="s">
        <v>425</v>
      </c>
      <c r="M2707">
        <v>259.3</v>
      </c>
      <c r="N2707">
        <v>25.7</v>
      </c>
      <c r="O2707" t="s">
        <v>388</v>
      </c>
    </row>
    <row r="2708" spans="1:15" hidden="1" x14ac:dyDescent="0.35">
      <c r="A2708" t="s">
        <v>422</v>
      </c>
      <c r="B2708" t="s">
        <v>84</v>
      </c>
      <c r="C2708" t="s">
        <v>85</v>
      </c>
      <c r="D2708" t="s">
        <v>78</v>
      </c>
      <c r="E2708">
        <v>2022</v>
      </c>
      <c r="F2708">
        <v>34</v>
      </c>
      <c r="G2708" t="s">
        <v>302</v>
      </c>
      <c r="H2708" t="s">
        <v>80</v>
      </c>
      <c r="I2708">
        <v>704</v>
      </c>
      <c r="L2708" t="s">
        <v>425</v>
      </c>
      <c r="M2708">
        <v>668.8</v>
      </c>
      <c r="N2708">
        <v>35.200000000000003</v>
      </c>
      <c r="O2708" t="s">
        <v>388</v>
      </c>
    </row>
    <row r="2709" spans="1:15" hidden="1" x14ac:dyDescent="0.35">
      <c r="A2709" t="s">
        <v>422</v>
      </c>
      <c r="B2709" t="s">
        <v>84</v>
      </c>
      <c r="C2709" t="s">
        <v>85</v>
      </c>
      <c r="D2709" t="s">
        <v>78</v>
      </c>
      <c r="E2709">
        <v>2022</v>
      </c>
      <c r="F2709">
        <v>34</v>
      </c>
      <c r="G2709" t="s">
        <v>302</v>
      </c>
      <c r="H2709" t="s">
        <v>80</v>
      </c>
      <c r="I2709">
        <v>116</v>
      </c>
      <c r="L2709" t="s">
        <v>425</v>
      </c>
      <c r="M2709">
        <v>110.2</v>
      </c>
      <c r="N2709">
        <v>5.8</v>
      </c>
      <c r="O2709" t="s">
        <v>388</v>
      </c>
    </row>
    <row r="2710" spans="1:15" hidden="1" x14ac:dyDescent="0.35">
      <c r="A2710" t="s">
        <v>422</v>
      </c>
      <c r="B2710" t="s">
        <v>84</v>
      </c>
      <c r="C2710" t="s">
        <v>330</v>
      </c>
      <c r="D2710" t="s">
        <v>78</v>
      </c>
      <c r="E2710">
        <v>2020</v>
      </c>
      <c r="F2710">
        <v>34</v>
      </c>
      <c r="G2710" t="s">
        <v>302</v>
      </c>
      <c r="H2710" t="s">
        <v>80</v>
      </c>
      <c r="I2710">
        <v>27786</v>
      </c>
      <c r="L2710" t="s">
        <v>425</v>
      </c>
      <c r="M2710">
        <v>27164.58</v>
      </c>
      <c r="N2710">
        <v>621.41999999999996</v>
      </c>
      <c r="O2710" t="s">
        <v>392</v>
      </c>
    </row>
    <row r="2711" spans="1:15" hidden="1" x14ac:dyDescent="0.35">
      <c r="A2711" t="s">
        <v>422</v>
      </c>
      <c r="B2711" t="s">
        <v>84</v>
      </c>
      <c r="C2711" t="s">
        <v>330</v>
      </c>
      <c r="D2711" t="s">
        <v>78</v>
      </c>
      <c r="E2711">
        <v>2020</v>
      </c>
      <c r="F2711">
        <v>34</v>
      </c>
      <c r="G2711" t="s">
        <v>302</v>
      </c>
      <c r="H2711" t="s">
        <v>80</v>
      </c>
      <c r="I2711">
        <v>99</v>
      </c>
      <c r="L2711" t="s">
        <v>425</v>
      </c>
      <c r="M2711">
        <v>94.05</v>
      </c>
      <c r="N2711">
        <v>4.95</v>
      </c>
      <c r="O2711" t="s">
        <v>392</v>
      </c>
    </row>
    <row r="2712" spans="1:15" hidden="1" x14ac:dyDescent="0.35">
      <c r="A2712" t="s">
        <v>422</v>
      </c>
      <c r="B2712" t="s">
        <v>84</v>
      </c>
      <c r="C2712" t="s">
        <v>330</v>
      </c>
      <c r="D2712" t="s">
        <v>78</v>
      </c>
      <c r="E2712">
        <v>2020</v>
      </c>
      <c r="F2712">
        <v>34</v>
      </c>
      <c r="G2712" t="s">
        <v>302</v>
      </c>
      <c r="H2712" t="s">
        <v>80</v>
      </c>
      <c r="I2712">
        <v>13576</v>
      </c>
      <c r="L2712" t="s">
        <v>425</v>
      </c>
      <c r="M2712">
        <v>13272.38</v>
      </c>
      <c r="N2712">
        <v>303.62</v>
      </c>
      <c r="O2712" t="s">
        <v>392</v>
      </c>
    </row>
    <row r="2713" spans="1:15" hidden="1" x14ac:dyDescent="0.35">
      <c r="A2713" t="s">
        <v>422</v>
      </c>
      <c r="B2713" t="s">
        <v>84</v>
      </c>
      <c r="C2713" t="s">
        <v>330</v>
      </c>
      <c r="D2713" t="s">
        <v>78</v>
      </c>
      <c r="E2713">
        <v>2020</v>
      </c>
      <c r="F2713">
        <v>34</v>
      </c>
      <c r="G2713" t="s">
        <v>302</v>
      </c>
      <c r="H2713" t="s">
        <v>80</v>
      </c>
      <c r="I2713">
        <v>1900</v>
      </c>
      <c r="L2713" t="s">
        <v>425</v>
      </c>
      <c r="M2713">
        <v>1857.51</v>
      </c>
      <c r="N2713">
        <v>42.49</v>
      </c>
      <c r="O2713" t="s">
        <v>392</v>
      </c>
    </row>
    <row r="2714" spans="1:15" hidden="1" x14ac:dyDescent="0.35">
      <c r="A2714" t="s">
        <v>422</v>
      </c>
      <c r="B2714" t="s">
        <v>84</v>
      </c>
      <c r="C2714" t="s">
        <v>330</v>
      </c>
      <c r="D2714" t="s">
        <v>78</v>
      </c>
      <c r="E2714">
        <v>2020</v>
      </c>
      <c r="F2714">
        <v>34</v>
      </c>
      <c r="G2714" t="s">
        <v>302</v>
      </c>
      <c r="H2714" t="s">
        <v>80</v>
      </c>
      <c r="I2714">
        <v>3246</v>
      </c>
      <c r="L2714" t="s">
        <v>425</v>
      </c>
      <c r="M2714">
        <v>3083.7</v>
      </c>
      <c r="N2714">
        <v>162.30000000000001</v>
      </c>
      <c r="O2714" t="s">
        <v>392</v>
      </c>
    </row>
    <row r="2715" spans="1:15" hidden="1" x14ac:dyDescent="0.35">
      <c r="A2715" t="s">
        <v>422</v>
      </c>
      <c r="B2715" t="s">
        <v>84</v>
      </c>
      <c r="C2715" t="s">
        <v>330</v>
      </c>
      <c r="D2715" t="s">
        <v>78</v>
      </c>
      <c r="E2715">
        <v>2020</v>
      </c>
      <c r="F2715">
        <v>34</v>
      </c>
      <c r="G2715" t="s">
        <v>302</v>
      </c>
      <c r="H2715" t="s">
        <v>81</v>
      </c>
      <c r="I2715">
        <v>723</v>
      </c>
      <c r="L2715" t="s">
        <v>425</v>
      </c>
      <c r="M2715">
        <v>706.83</v>
      </c>
      <c r="N2715">
        <v>16.170000000000002</v>
      </c>
      <c r="O2715" t="s">
        <v>392</v>
      </c>
    </row>
    <row r="2716" spans="1:15" hidden="1" x14ac:dyDescent="0.35">
      <c r="A2716" t="s">
        <v>422</v>
      </c>
      <c r="B2716" t="s">
        <v>84</v>
      </c>
      <c r="C2716" t="s">
        <v>330</v>
      </c>
      <c r="D2716" t="s">
        <v>78</v>
      </c>
      <c r="E2716">
        <v>2020</v>
      </c>
      <c r="F2716">
        <v>34</v>
      </c>
      <c r="G2716" t="s">
        <v>302</v>
      </c>
      <c r="H2716" t="s">
        <v>81</v>
      </c>
      <c r="I2716">
        <v>2006</v>
      </c>
      <c r="L2716" t="s">
        <v>425</v>
      </c>
      <c r="M2716">
        <v>1961.14</v>
      </c>
      <c r="N2716">
        <v>44.86</v>
      </c>
      <c r="O2716" t="s">
        <v>392</v>
      </c>
    </row>
    <row r="2717" spans="1:15" hidden="1" x14ac:dyDescent="0.35">
      <c r="A2717" t="s">
        <v>422</v>
      </c>
      <c r="B2717" t="s">
        <v>84</v>
      </c>
      <c r="C2717" t="s">
        <v>330</v>
      </c>
      <c r="D2717" t="s">
        <v>78</v>
      </c>
      <c r="E2717">
        <v>2020</v>
      </c>
      <c r="F2717">
        <v>34</v>
      </c>
      <c r="G2717" t="s">
        <v>302</v>
      </c>
      <c r="H2717" t="s">
        <v>80</v>
      </c>
      <c r="I2717">
        <v>16</v>
      </c>
      <c r="L2717" t="s">
        <v>425</v>
      </c>
      <c r="M2717">
        <v>15.64</v>
      </c>
      <c r="N2717">
        <v>0.36</v>
      </c>
      <c r="O2717" t="s">
        <v>392</v>
      </c>
    </row>
    <row r="2718" spans="1:15" hidden="1" x14ac:dyDescent="0.35">
      <c r="A2718" t="s">
        <v>422</v>
      </c>
      <c r="B2718" t="s">
        <v>84</v>
      </c>
      <c r="C2718" t="s">
        <v>330</v>
      </c>
      <c r="D2718" t="s">
        <v>78</v>
      </c>
      <c r="E2718">
        <v>2020</v>
      </c>
      <c r="F2718">
        <v>34</v>
      </c>
      <c r="G2718" t="s">
        <v>302</v>
      </c>
      <c r="H2718" t="s">
        <v>80</v>
      </c>
      <c r="I2718">
        <v>114</v>
      </c>
      <c r="L2718" t="s">
        <v>425</v>
      </c>
      <c r="M2718">
        <v>108.3</v>
      </c>
      <c r="N2718">
        <v>5.7</v>
      </c>
      <c r="O2718" t="s">
        <v>392</v>
      </c>
    </row>
    <row r="2719" spans="1:15" hidden="1" x14ac:dyDescent="0.35">
      <c r="A2719" t="s">
        <v>422</v>
      </c>
      <c r="B2719" t="s">
        <v>84</v>
      </c>
      <c r="C2719" t="s">
        <v>330</v>
      </c>
      <c r="D2719" t="s">
        <v>78</v>
      </c>
      <c r="E2719">
        <v>2020</v>
      </c>
      <c r="F2719">
        <v>34</v>
      </c>
      <c r="G2719" t="s">
        <v>302</v>
      </c>
      <c r="H2719" t="s">
        <v>80</v>
      </c>
      <c r="I2719">
        <v>4594</v>
      </c>
      <c r="L2719" t="s">
        <v>425</v>
      </c>
      <c r="M2719">
        <v>4491.26</v>
      </c>
      <c r="N2719">
        <v>102.74</v>
      </c>
      <c r="O2719" t="s">
        <v>392</v>
      </c>
    </row>
    <row r="2720" spans="1:15" hidden="1" x14ac:dyDescent="0.35">
      <c r="A2720" t="s">
        <v>422</v>
      </c>
      <c r="B2720" t="s">
        <v>84</v>
      </c>
      <c r="C2720" t="s">
        <v>330</v>
      </c>
      <c r="D2720" t="s">
        <v>78</v>
      </c>
      <c r="E2720">
        <v>2020</v>
      </c>
      <c r="F2720">
        <v>34</v>
      </c>
      <c r="G2720" t="s">
        <v>302</v>
      </c>
      <c r="H2720" t="s">
        <v>80</v>
      </c>
      <c r="I2720">
        <v>2545</v>
      </c>
      <c r="L2720" t="s">
        <v>425</v>
      </c>
      <c r="M2720">
        <v>2488.08</v>
      </c>
      <c r="N2720">
        <v>56.92</v>
      </c>
      <c r="O2720" t="s">
        <v>392</v>
      </c>
    </row>
    <row r="2721" spans="1:15" hidden="1" x14ac:dyDescent="0.35">
      <c r="A2721" t="s">
        <v>422</v>
      </c>
      <c r="B2721" t="s">
        <v>84</v>
      </c>
      <c r="C2721" t="s">
        <v>330</v>
      </c>
      <c r="D2721" t="s">
        <v>78</v>
      </c>
      <c r="E2721">
        <v>2020</v>
      </c>
      <c r="F2721">
        <v>34</v>
      </c>
      <c r="G2721" t="s">
        <v>302</v>
      </c>
      <c r="H2721" t="s">
        <v>80</v>
      </c>
      <c r="I2721">
        <v>3559</v>
      </c>
      <c r="L2721" t="s">
        <v>425</v>
      </c>
      <c r="M2721">
        <v>3381.05</v>
      </c>
      <c r="N2721">
        <v>177.95</v>
      </c>
      <c r="O2721" t="s">
        <v>392</v>
      </c>
    </row>
    <row r="2722" spans="1:15" hidden="1" x14ac:dyDescent="0.35">
      <c r="A2722" t="s">
        <v>422</v>
      </c>
      <c r="B2722" t="s">
        <v>84</v>
      </c>
      <c r="C2722" t="s">
        <v>330</v>
      </c>
      <c r="D2722" t="s">
        <v>78</v>
      </c>
      <c r="E2722">
        <v>2020</v>
      </c>
      <c r="F2722">
        <v>34</v>
      </c>
      <c r="G2722" t="s">
        <v>302</v>
      </c>
      <c r="H2722" t="s">
        <v>81</v>
      </c>
      <c r="I2722">
        <v>225</v>
      </c>
      <c r="L2722" t="s">
        <v>425</v>
      </c>
      <c r="M2722">
        <v>219.97</v>
      </c>
      <c r="N2722">
        <v>5.03</v>
      </c>
      <c r="O2722" t="s">
        <v>392</v>
      </c>
    </row>
    <row r="2723" spans="1:15" hidden="1" x14ac:dyDescent="0.35">
      <c r="A2723" t="s">
        <v>422</v>
      </c>
      <c r="B2723" t="s">
        <v>84</v>
      </c>
      <c r="C2723" t="s">
        <v>330</v>
      </c>
      <c r="D2723" t="s">
        <v>78</v>
      </c>
      <c r="E2723">
        <v>2021</v>
      </c>
      <c r="F2723">
        <v>34</v>
      </c>
      <c r="G2723" t="s">
        <v>302</v>
      </c>
      <c r="H2723" t="s">
        <v>80</v>
      </c>
      <c r="I2723">
        <v>30898</v>
      </c>
      <c r="L2723" t="s">
        <v>425</v>
      </c>
      <c r="M2723">
        <v>30206.99</v>
      </c>
      <c r="N2723">
        <v>691.01</v>
      </c>
      <c r="O2723" t="s">
        <v>392</v>
      </c>
    </row>
    <row r="2724" spans="1:15" hidden="1" x14ac:dyDescent="0.35">
      <c r="A2724" t="s">
        <v>422</v>
      </c>
      <c r="B2724" t="s">
        <v>84</v>
      </c>
      <c r="C2724" t="s">
        <v>330</v>
      </c>
      <c r="D2724" t="s">
        <v>78</v>
      </c>
      <c r="E2724">
        <v>2021</v>
      </c>
      <c r="F2724">
        <v>34</v>
      </c>
      <c r="G2724" t="s">
        <v>302</v>
      </c>
      <c r="H2724" t="s">
        <v>80</v>
      </c>
      <c r="I2724">
        <v>96</v>
      </c>
      <c r="L2724" t="s">
        <v>425</v>
      </c>
      <c r="M2724">
        <v>91.2</v>
      </c>
      <c r="N2724">
        <v>4.8</v>
      </c>
      <c r="O2724" t="s">
        <v>392</v>
      </c>
    </row>
    <row r="2725" spans="1:15" hidden="1" x14ac:dyDescent="0.35">
      <c r="A2725" t="s">
        <v>422</v>
      </c>
      <c r="B2725" t="s">
        <v>84</v>
      </c>
      <c r="C2725" t="s">
        <v>330</v>
      </c>
      <c r="D2725" t="s">
        <v>78</v>
      </c>
      <c r="E2725">
        <v>2021</v>
      </c>
      <c r="F2725">
        <v>34</v>
      </c>
      <c r="G2725" t="s">
        <v>302</v>
      </c>
      <c r="H2725" t="s">
        <v>80</v>
      </c>
      <c r="I2725">
        <v>21598</v>
      </c>
      <c r="L2725" t="s">
        <v>425</v>
      </c>
      <c r="M2725">
        <v>21114.97</v>
      </c>
      <c r="N2725">
        <v>483.03</v>
      </c>
      <c r="O2725" t="s">
        <v>392</v>
      </c>
    </row>
    <row r="2726" spans="1:15" hidden="1" x14ac:dyDescent="0.35">
      <c r="A2726" t="s">
        <v>422</v>
      </c>
      <c r="B2726" t="s">
        <v>84</v>
      </c>
      <c r="C2726" t="s">
        <v>330</v>
      </c>
      <c r="D2726" t="s">
        <v>78</v>
      </c>
      <c r="E2726">
        <v>2021</v>
      </c>
      <c r="F2726">
        <v>34</v>
      </c>
      <c r="G2726" t="s">
        <v>302</v>
      </c>
      <c r="H2726" t="s">
        <v>80</v>
      </c>
      <c r="I2726">
        <v>10725</v>
      </c>
      <c r="L2726" t="s">
        <v>425</v>
      </c>
      <c r="M2726">
        <v>10485.14</v>
      </c>
      <c r="N2726">
        <v>239.86</v>
      </c>
      <c r="O2726" t="s">
        <v>392</v>
      </c>
    </row>
    <row r="2727" spans="1:15" hidden="1" x14ac:dyDescent="0.35">
      <c r="A2727" t="s">
        <v>422</v>
      </c>
      <c r="B2727" t="s">
        <v>84</v>
      </c>
      <c r="C2727" t="s">
        <v>330</v>
      </c>
      <c r="D2727" t="s">
        <v>78</v>
      </c>
      <c r="E2727">
        <v>2021</v>
      </c>
      <c r="F2727">
        <v>34</v>
      </c>
      <c r="G2727" t="s">
        <v>302</v>
      </c>
      <c r="H2727" t="s">
        <v>80</v>
      </c>
      <c r="I2727">
        <v>6197</v>
      </c>
      <c r="L2727" t="s">
        <v>425</v>
      </c>
      <c r="M2727">
        <v>6058.41</v>
      </c>
      <c r="N2727">
        <v>138.59</v>
      </c>
      <c r="O2727" t="s">
        <v>392</v>
      </c>
    </row>
    <row r="2728" spans="1:15" hidden="1" x14ac:dyDescent="0.35">
      <c r="A2728" t="s">
        <v>422</v>
      </c>
      <c r="B2728" t="s">
        <v>84</v>
      </c>
      <c r="C2728" t="s">
        <v>330</v>
      </c>
      <c r="D2728" t="s">
        <v>78</v>
      </c>
      <c r="E2728">
        <v>2021</v>
      </c>
      <c r="F2728">
        <v>34</v>
      </c>
      <c r="G2728" t="s">
        <v>302</v>
      </c>
      <c r="H2728" t="s">
        <v>81</v>
      </c>
      <c r="I2728">
        <v>7691</v>
      </c>
      <c r="L2728" t="s">
        <v>425</v>
      </c>
      <c r="M2728">
        <v>7519</v>
      </c>
      <c r="N2728">
        <v>172</v>
      </c>
      <c r="O2728" t="s">
        <v>392</v>
      </c>
    </row>
    <row r="2729" spans="1:15" hidden="1" x14ac:dyDescent="0.35">
      <c r="A2729" t="s">
        <v>422</v>
      </c>
      <c r="B2729" t="s">
        <v>84</v>
      </c>
      <c r="C2729" t="s">
        <v>330</v>
      </c>
      <c r="D2729" t="s">
        <v>78</v>
      </c>
      <c r="E2729">
        <v>2021</v>
      </c>
      <c r="F2729">
        <v>34</v>
      </c>
      <c r="G2729" t="s">
        <v>302</v>
      </c>
      <c r="H2729" t="s">
        <v>81</v>
      </c>
      <c r="I2729">
        <v>8183</v>
      </c>
      <c r="L2729" t="s">
        <v>425</v>
      </c>
      <c r="M2729">
        <v>7999.99</v>
      </c>
      <c r="N2729">
        <v>183.01</v>
      </c>
      <c r="O2729" t="s">
        <v>392</v>
      </c>
    </row>
    <row r="2730" spans="1:15" hidden="1" x14ac:dyDescent="0.35">
      <c r="A2730" t="s">
        <v>422</v>
      </c>
      <c r="B2730" t="s">
        <v>84</v>
      </c>
      <c r="C2730" t="s">
        <v>330</v>
      </c>
      <c r="D2730" t="s">
        <v>78</v>
      </c>
      <c r="E2730">
        <v>2021</v>
      </c>
      <c r="F2730">
        <v>34</v>
      </c>
      <c r="G2730" t="s">
        <v>302</v>
      </c>
      <c r="H2730" t="s">
        <v>80</v>
      </c>
      <c r="I2730">
        <v>11986</v>
      </c>
      <c r="L2730" t="s">
        <v>425</v>
      </c>
      <c r="M2730">
        <v>11717.94</v>
      </c>
      <c r="N2730">
        <v>268.06</v>
      </c>
      <c r="O2730" t="s">
        <v>392</v>
      </c>
    </row>
    <row r="2731" spans="1:15" hidden="1" x14ac:dyDescent="0.35">
      <c r="A2731" t="s">
        <v>422</v>
      </c>
      <c r="B2731" t="s">
        <v>84</v>
      </c>
      <c r="C2731" t="s">
        <v>330</v>
      </c>
      <c r="D2731" t="s">
        <v>78</v>
      </c>
      <c r="E2731">
        <v>2021</v>
      </c>
      <c r="F2731">
        <v>34</v>
      </c>
      <c r="G2731" t="s">
        <v>302</v>
      </c>
      <c r="H2731" t="s">
        <v>80</v>
      </c>
      <c r="I2731">
        <v>109</v>
      </c>
      <c r="L2731" t="s">
        <v>425</v>
      </c>
      <c r="M2731">
        <v>103.55</v>
      </c>
      <c r="N2731">
        <v>5.45</v>
      </c>
      <c r="O2731" t="s">
        <v>392</v>
      </c>
    </row>
    <row r="2732" spans="1:15" hidden="1" x14ac:dyDescent="0.35">
      <c r="A2732" t="s">
        <v>422</v>
      </c>
      <c r="B2732" t="s">
        <v>84</v>
      </c>
      <c r="C2732" t="s">
        <v>330</v>
      </c>
      <c r="D2732" t="s">
        <v>78</v>
      </c>
      <c r="E2732">
        <v>2021</v>
      </c>
      <c r="F2732">
        <v>34</v>
      </c>
      <c r="G2732" t="s">
        <v>302</v>
      </c>
      <c r="H2732" t="s">
        <v>80</v>
      </c>
      <c r="I2732">
        <v>18234</v>
      </c>
      <c r="L2732" t="s">
        <v>425</v>
      </c>
      <c r="M2732">
        <v>17826.21</v>
      </c>
      <c r="N2732">
        <v>407.79</v>
      </c>
      <c r="O2732" t="s">
        <v>392</v>
      </c>
    </row>
    <row r="2733" spans="1:15" hidden="1" x14ac:dyDescent="0.35">
      <c r="A2733" t="s">
        <v>422</v>
      </c>
      <c r="B2733" t="s">
        <v>84</v>
      </c>
      <c r="C2733" t="s">
        <v>330</v>
      </c>
      <c r="D2733" t="s">
        <v>78</v>
      </c>
      <c r="E2733">
        <v>2021</v>
      </c>
      <c r="F2733">
        <v>34</v>
      </c>
      <c r="G2733" t="s">
        <v>302</v>
      </c>
      <c r="H2733" t="s">
        <v>81</v>
      </c>
      <c r="I2733">
        <v>2</v>
      </c>
      <c r="L2733" t="s">
        <v>425</v>
      </c>
      <c r="M2733">
        <v>1.96</v>
      </c>
      <c r="N2733">
        <v>0.04</v>
      </c>
      <c r="O2733" t="s">
        <v>392</v>
      </c>
    </row>
    <row r="2734" spans="1:15" hidden="1" x14ac:dyDescent="0.35">
      <c r="A2734" t="s">
        <v>422</v>
      </c>
      <c r="B2734" t="s">
        <v>84</v>
      </c>
      <c r="C2734" t="s">
        <v>330</v>
      </c>
      <c r="D2734" t="s">
        <v>78</v>
      </c>
      <c r="E2734">
        <v>2022</v>
      </c>
      <c r="F2734">
        <v>34</v>
      </c>
      <c r="G2734" t="s">
        <v>302</v>
      </c>
      <c r="H2734" t="s">
        <v>80</v>
      </c>
      <c r="I2734">
        <v>16996</v>
      </c>
      <c r="L2734" t="s">
        <v>425</v>
      </c>
      <c r="M2734">
        <v>16146.2</v>
      </c>
      <c r="N2734">
        <v>849.8</v>
      </c>
      <c r="O2734" t="s">
        <v>392</v>
      </c>
    </row>
    <row r="2735" spans="1:15" hidden="1" x14ac:dyDescent="0.35">
      <c r="A2735" t="s">
        <v>422</v>
      </c>
      <c r="B2735" t="s">
        <v>84</v>
      </c>
      <c r="C2735" t="s">
        <v>330</v>
      </c>
      <c r="D2735" t="s">
        <v>78</v>
      </c>
      <c r="E2735">
        <v>2022</v>
      </c>
      <c r="F2735">
        <v>34</v>
      </c>
      <c r="G2735" t="s">
        <v>302</v>
      </c>
      <c r="H2735" t="s">
        <v>80</v>
      </c>
      <c r="I2735">
        <v>62</v>
      </c>
      <c r="L2735" t="s">
        <v>425</v>
      </c>
      <c r="M2735">
        <v>58.9</v>
      </c>
      <c r="N2735">
        <v>3.1</v>
      </c>
      <c r="O2735" t="s">
        <v>392</v>
      </c>
    </row>
    <row r="2736" spans="1:15" hidden="1" x14ac:dyDescent="0.35">
      <c r="A2736" t="s">
        <v>422</v>
      </c>
      <c r="B2736" t="s">
        <v>84</v>
      </c>
      <c r="C2736" t="s">
        <v>330</v>
      </c>
      <c r="D2736" t="s">
        <v>78</v>
      </c>
      <c r="E2736">
        <v>2022</v>
      </c>
      <c r="F2736">
        <v>34</v>
      </c>
      <c r="G2736" t="s">
        <v>302</v>
      </c>
      <c r="H2736" t="s">
        <v>80</v>
      </c>
      <c r="I2736">
        <v>15286</v>
      </c>
      <c r="L2736" t="s">
        <v>425</v>
      </c>
      <c r="M2736">
        <v>14944.14</v>
      </c>
      <c r="N2736">
        <v>341.86</v>
      </c>
      <c r="O2736" t="s">
        <v>392</v>
      </c>
    </row>
    <row r="2737" spans="1:15" hidden="1" x14ac:dyDescent="0.35">
      <c r="A2737" t="s">
        <v>422</v>
      </c>
      <c r="B2737" t="s">
        <v>84</v>
      </c>
      <c r="C2737" t="s">
        <v>330</v>
      </c>
      <c r="D2737" t="s">
        <v>78</v>
      </c>
      <c r="E2737">
        <v>2022</v>
      </c>
      <c r="F2737">
        <v>34</v>
      </c>
      <c r="G2737" t="s">
        <v>302</v>
      </c>
      <c r="H2737" t="s">
        <v>80</v>
      </c>
      <c r="I2737">
        <v>3970</v>
      </c>
      <c r="L2737" t="s">
        <v>425</v>
      </c>
      <c r="M2737">
        <v>3771.5</v>
      </c>
      <c r="N2737">
        <v>198.5</v>
      </c>
      <c r="O2737" t="s">
        <v>392</v>
      </c>
    </row>
    <row r="2738" spans="1:15" hidden="1" x14ac:dyDescent="0.35">
      <c r="A2738" t="s">
        <v>422</v>
      </c>
      <c r="B2738" t="s">
        <v>84</v>
      </c>
      <c r="C2738" t="s">
        <v>330</v>
      </c>
      <c r="D2738" t="s">
        <v>78</v>
      </c>
      <c r="E2738">
        <v>2022</v>
      </c>
      <c r="F2738">
        <v>34</v>
      </c>
      <c r="G2738" t="s">
        <v>302</v>
      </c>
      <c r="H2738" t="s">
        <v>80</v>
      </c>
      <c r="I2738">
        <v>1883</v>
      </c>
      <c r="L2738" t="s">
        <v>425</v>
      </c>
      <c r="M2738">
        <v>1788.85</v>
      </c>
      <c r="N2738">
        <v>94.15</v>
      </c>
      <c r="O2738" t="s">
        <v>392</v>
      </c>
    </row>
    <row r="2739" spans="1:15" hidden="1" x14ac:dyDescent="0.35">
      <c r="A2739" t="s">
        <v>422</v>
      </c>
      <c r="B2739" t="s">
        <v>84</v>
      </c>
      <c r="C2739" t="s">
        <v>330</v>
      </c>
      <c r="D2739" t="s">
        <v>78</v>
      </c>
      <c r="E2739">
        <v>2022</v>
      </c>
      <c r="F2739">
        <v>34</v>
      </c>
      <c r="G2739" t="s">
        <v>302</v>
      </c>
      <c r="H2739" t="s">
        <v>81</v>
      </c>
      <c r="I2739">
        <v>7768</v>
      </c>
      <c r="L2739" t="s">
        <v>425</v>
      </c>
      <c r="M2739">
        <v>7379.6</v>
      </c>
      <c r="N2739">
        <v>388.4</v>
      </c>
      <c r="O2739" t="s">
        <v>392</v>
      </c>
    </row>
    <row r="2740" spans="1:15" hidden="1" x14ac:dyDescent="0.35">
      <c r="A2740" t="s">
        <v>422</v>
      </c>
      <c r="B2740" t="s">
        <v>84</v>
      </c>
      <c r="C2740" t="s">
        <v>330</v>
      </c>
      <c r="D2740" t="s">
        <v>78</v>
      </c>
      <c r="E2740">
        <v>2022</v>
      </c>
      <c r="F2740">
        <v>34</v>
      </c>
      <c r="G2740" t="s">
        <v>302</v>
      </c>
      <c r="H2740" t="s">
        <v>81</v>
      </c>
      <c r="I2740">
        <v>4772</v>
      </c>
      <c r="L2740" t="s">
        <v>425</v>
      </c>
      <c r="M2740">
        <v>4533.3999999999996</v>
      </c>
      <c r="N2740">
        <v>238.6</v>
      </c>
      <c r="O2740" t="s">
        <v>392</v>
      </c>
    </row>
    <row r="2741" spans="1:15" hidden="1" x14ac:dyDescent="0.35">
      <c r="A2741" t="s">
        <v>422</v>
      </c>
      <c r="B2741" t="s">
        <v>84</v>
      </c>
      <c r="C2741" t="s">
        <v>354</v>
      </c>
      <c r="D2741" t="s">
        <v>78</v>
      </c>
      <c r="E2741">
        <v>2020</v>
      </c>
      <c r="F2741">
        <v>34</v>
      </c>
      <c r="G2741" t="s">
        <v>302</v>
      </c>
      <c r="H2741" t="s">
        <v>80</v>
      </c>
      <c r="I2741">
        <v>545</v>
      </c>
      <c r="L2741" t="s">
        <v>425</v>
      </c>
      <c r="M2741">
        <v>517.75</v>
      </c>
      <c r="N2741">
        <v>27.25</v>
      </c>
      <c r="O2741" t="s">
        <v>400</v>
      </c>
    </row>
    <row r="2742" spans="1:15" hidden="1" x14ac:dyDescent="0.35">
      <c r="A2742" t="s">
        <v>422</v>
      </c>
      <c r="B2742" t="s">
        <v>84</v>
      </c>
      <c r="C2742" t="s">
        <v>354</v>
      </c>
      <c r="D2742" t="s">
        <v>78</v>
      </c>
      <c r="E2742">
        <v>2020</v>
      </c>
      <c r="F2742">
        <v>34</v>
      </c>
      <c r="G2742" t="s">
        <v>302</v>
      </c>
      <c r="H2742" t="s">
        <v>80</v>
      </c>
      <c r="I2742">
        <v>40</v>
      </c>
      <c r="L2742" t="s">
        <v>425</v>
      </c>
      <c r="M2742">
        <v>38</v>
      </c>
      <c r="N2742">
        <v>2</v>
      </c>
      <c r="O2742" t="s">
        <v>400</v>
      </c>
    </row>
    <row r="2743" spans="1:15" hidden="1" x14ac:dyDescent="0.35">
      <c r="A2743" t="s">
        <v>422</v>
      </c>
      <c r="B2743" t="s">
        <v>84</v>
      </c>
      <c r="C2743" t="s">
        <v>354</v>
      </c>
      <c r="D2743" t="s">
        <v>78</v>
      </c>
      <c r="E2743">
        <v>2020</v>
      </c>
      <c r="F2743">
        <v>34</v>
      </c>
      <c r="G2743" t="s">
        <v>302</v>
      </c>
      <c r="H2743" t="s">
        <v>80</v>
      </c>
      <c r="I2743">
        <v>404</v>
      </c>
      <c r="L2743" t="s">
        <v>425</v>
      </c>
      <c r="M2743">
        <v>383.8</v>
      </c>
      <c r="N2743">
        <v>20.2</v>
      </c>
      <c r="O2743" t="s">
        <v>400</v>
      </c>
    </row>
    <row r="2744" spans="1:15" hidden="1" x14ac:dyDescent="0.35">
      <c r="A2744" t="s">
        <v>422</v>
      </c>
      <c r="B2744" t="s">
        <v>84</v>
      </c>
      <c r="C2744" t="s">
        <v>354</v>
      </c>
      <c r="D2744" t="s">
        <v>78</v>
      </c>
      <c r="E2744">
        <v>2020</v>
      </c>
      <c r="F2744">
        <v>34</v>
      </c>
      <c r="G2744" t="s">
        <v>302</v>
      </c>
      <c r="H2744" t="s">
        <v>80</v>
      </c>
      <c r="I2744">
        <v>6</v>
      </c>
      <c r="L2744" t="s">
        <v>425</v>
      </c>
      <c r="M2744">
        <v>5.7</v>
      </c>
      <c r="N2744">
        <v>0.3</v>
      </c>
      <c r="O2744" t="s">
        <v>400</v>
      </c>
    </row>
    <row r="2745" spans="1:15" hidden="1" x14ac:dyDescent="0.35">
      <c r="A2745" t="s">
        <v>422</v>
      </c>
      <c r="B2745" t="s">
        <v>84</v>
      </c>
      <c r="C2745" t="s">
        <v>354</v>
      </c>
      <c r="D2745" t="s">
        <v>78</v>
      </c>
      <c r="E2745">
        <v>2020</v>
      </c>
      <c r="F2745">
        <v>34</v>
      </c>
      <c r="G2745" t="s">
        <v>302</v>
      </c>
      <c r="H2745" t="s">
        <v>80</v>
      </c>
      <c r="I2745">
        <v>565</v>
      </c>
      <c r="L2745" t="s">
        <v>425</v>
      </c>
      <c r="M2745">
        <v>536.75</v>
      </c>
      <c r="N2745">
        <v>28.25</v>
      </c>
      <c r="O2745" t="s">
        <v>400</v>
      </c>
    </row>
    <row r="2746" spans="1:15" hidden="1" x14ac:dyDescent="0.35">
      <c r="A2746" t="s">
        <v>422</v>
      </c>
      <c r="B2746" t="s">
        <v>84</v>
      </c>
      <c r="C2746" t="s">
        <v>354</v>
      </c>
      <c r="D2746" t="s">
        <v>78</v>
      </c>
      <c r="E2746">
        <v>2020</v>
      </c>
      <c r="F2746">
        <v>34</v>
      </c>
      <c r="G2746" t="s">
        <v>302</v>
      </c>
      <c r="H2746" t="s">
        <v>80</v>
      </c>
      <c r="I2746">
        <v>43</v>
      </c>
      <c r="L2746" t="s">
        <v>425</v>
      </c>
      <c r="M2746">
        <v>40.85</v>
      </c>
      <c r="N2746">
        <v>2.15</v>
      </c>
      <c r="O2746" t="s">
        <v>400</v>
      </c>
    </row>
    <row r="2747" spans="1:15" hidden="1" x14ac:dyDescent="0.35">
      <c r="A2747" t="s">
        <v>422</v>
      </c>
      <c r="B2747" t="s">
        <v>84</v>
      </c>
      <c r="C2747" t="s">
        <v>354</v>
      </c>
      <c r="D2747" t="s">
        <v>78</v>
      </c>
      <c r="E2747">
        <v>2020</v>
      </c>
      <c r="F2747">
        <v>34</v>
      </c>
      <c r="G2747" t="s">
        <v>302</v>
      </c>
      <c r="H2747" t="s">
        <v>80</v>
      </c>
      <c r="I2747">
        <v>411</v>
      </c>
      <c r="L2747" t="s">
        <v>425</v>
      </c>
      <c r="M2747">
        <v>390.45</v>
      </c>
      <c r="N2747">
        <v>20.55</v>
      </c>
      <c r="O2747" t="s">
        <v>400</v>
      </c>
    </row>
    <row r="2748" spans="1:15" hidden="1" x14ac:dyDescent="0.35">
      <c r="A2748" t="s">
        <v>422</v>
      </c>
      <c r="B2748" t="s">
        <v>84</v>
      </c>
      <c r="C2748" t="s">
        <v>354</v>
      </c>
      <c r="D2748" t="s">
        <v>78</v>
      </c>
      <c r="E2748">
        <v>2020</v>
      </c>
      <c r="F2748">
        <v>34</v>
      </c>
      <c r="G2748" t="s">
        <v>302</v>
      </c>
      <c r="H2748" t="s">
        <v>80</v>
      </c>
      <c r="I2748">
        <v>6</v>
      </c>
      <c r="L2748" t="s">
        <v>425</v>
      </c>
      <c r="M2748">
        <v>5.7</v>
      </c>
      <c r="N2748">
        <v>0.3</v>
      </c>
      <c r="O2748" t="s">
        <v>400</v>
      </c>
    </row>
    <row r="2749" spans="1:15" hidden="1" x14ac:dyDescent="0.35">
      <c r="A2749" t="s">
        <v>422</v>
      </c>
      <c r="B2749" t="s">
        <v>84</v>
      </c>
      <c r="C2749" t="s">
        <v>354</v>
      </c>
      <c r="D2749" t="s">
        <v>78</v>
      </c>
      <c r="E2749">
        <v>2021</v>
      </c>
      <c r="F2749">
        <v>34</v>
      </c>
      <c r="G2749" t="s">
        <v>302</v>
      </c>
      <c r="H2749" t="s">
        <v>80</v>
      </c>
      <c r="I2749">
        <v>68</v>
      </c>
      <c r="L2749" t="s">
        <v>425</v>
      </c>
      <c r="M2749">
        <v>64.599999999999994</v>
      </c>
      <c r="N2749">
        <v>3.4</v>
      </c>
      <c r="O2749" t="s">
        <v>400</v>
      </c>
    </row>
    <row r="2750" spans="1:15" hidden="1" x14ac:dyDescent="0.35">
      <c r="A2750" t="s">
        <v>422</v>
      </c>
      <c r="B2750" t="s">
        <v>84</v>
      </c>
      <c r="C2750" t="s">
        <v>354</v>
      </c>
      <c r="D2750" t="s">
        <v>78</v>
      </c>
      <c r="E2750">
        <v>2021</v>
      </c>
      <c r="F2750">
        <v>34</v>
      </c>
      <c r="G2750" t="s">
        <v>302</v>
      </c>
      <c r="H2750" t="s">
        <v>80</v>
      </c>
      <c r="I2750">
        <v>5</v>
      </c>
      <c r="L2750" t="s">
        <v>425</v>
      </c>
      <c r="M2750">
        <v>4.75</v>
      </c>
      <c r="N2750">
        <v>0.25</v>
      </c>
      <c r="O2750" t="s">
        <v>400</v>
      </c>
    </row>
    <row r="2751" spans="1:15" hidden="1" x14ac:dyDescent="0.35">
      <c r="A2751" t="s">
        <v>422</v>
      </c>
      <c r="B2751" t="s">
        <v>84</v>
      </c>
      <c r="C2751" t="s">
        <v>354</v>
      </c>
      <c r="D2751" t="s">
        <v>78</v>
      </c>
      <c r="E2751">
        <v>2021</v>
      </c>
      <c r="F2751">
        <v>34</v>
      </c>
      <c r="G2751" t="s">
        <v>302</v>
      </c>
      <c r="H2751" t="s">
        <v>80</v>
      </c>
      <c r="I2751">
        <v>66</v>
      </c>
      <c r="L2751" t="s">
        <v>425</v>
      </c>
      <c r="M2751">
        <v>62.7</v>
      </c>
      <c r="N2751">
        <v>3.3</v>
      </c>
      <c r="O2751" t="s">
        <v>400</v>
      </c>
    </row>
    <row r="2752" spans="1:15" hidden="1" x14ac:dyDescent="0.35">
      <c r="A2752" t="s">
        <v>422</v>
      </c>
      <c r="B2752" t="s">
        <v>84</v>
      </c>
      <c r="C2752" t="s">
        <v>354</v>
      </c>
      <c r="D2752" t="s">
        <v>78</v>
      </c>
      <c r="E2752">
        <v>2021</v>
      </c>
      <c r="F2752">
        <v>34</v>
      </c>
      <c r="G2752" t="s">
        <v>302</v>
      </c>
      <c r="H2752" t="s">
        <v>80</v>
      </c>
      <c r="I2752">
        <v>3</v>
      </c>
      <c r="L2752" t="s">
        <v>425</v>
      </c>
      <c r="M2752">
        <v>2.85</v>
      </c>
      <c r="N2752">
        <v>0.15</v>
      </c>
      <c r="O2752" t="s">
        <v>400</v>
      </c>
    </row>
    <row r="2753" spans="1:15" hidden="1" x14ac:dyDescent="0.35">
      <c r="A2753" t="s">
        <v>422</v>
      </c>
      <c r="B2753" t="s">
        <v>84</v>
      </c>
      <c r="C2753" t="s">
        <v>354</v>
      </c>
      <c r="D2753" t="s">
        <v>78</v>
      </c>
      <c r="E2753">
        <v>2021</v>
      </c>
      <c r="F2753">
        <v>34</v>
      </c>
      <c r="G2753" t="s">
        <v>302</v>
      </c>
      <c r="H2753" t="s">
        <v>81</v>
      </c>
      <c r="I2753">
        <v>110</v>
      </c>
      <c r="L2753" t="s">
        <v>425</v>
      </c>
      <c r="M2753">
        <v>104.5</v>
      </c>
      <c r="N2753">
        <v>5.5</v>
      </c>
      <c r="O2753" t="s">
        <v>400</v>
      </c>
    </row>
    <row r="2754" spans="1:15" hidden="1" x14ac:dyDescent="0.35">
      <c r="A2754" t="s">
        <v>422</v>
      </c>
      <c r="B2754" t="s">
        <v>84</v>
      </c>
      <c r="C2754" t="s">
        <v>354</v>
      </c>
      <c r="D2754" t="s">
        <v>78</v>
      </c>
      <c r="E2754">
        <v>2021</v>
      </c>
      <c r="F2754">
        <v>34</v>
      </c>
      <c r="G2754" t="s">
        <v>302</v>
      </c>
      <c r="H2754" t="s">
        <v>81</v>
      </c>
      <c r="I2754">
        <v>30</v>
      </c>
      <c r="L2754" t="s">
        <v>425</v>
      </c>
      <c r="M2754">
        <v>28.5</v>
      </c>
      <c r="N2754">
        <v>1.5</v>
      </c>
      <c r="O2754" t="s">
        <v>400</v>
      </c>
    </row>
    <row r="2755" spans="1:15" hidden="1" x14ac:dyDescent="0.35">
      <c r="A2755" t="s">
        <v>422</v>
      </c>
      <c r="B2755" t="s">
        <v>84</v>
      </c>
      <c r="C2755" t="s">
        <v>354</v>
      </c>
      <c r="D2755" t="s">
        <v>78</v>
      </c>
      <c r="E2755">
        <v>2021</v>
      </c>
      <c r="F2755">
        <v>34</v>
      </c>
      <c r="G2755" t="s">
        <v>302</v>
      </c>
      <c r="H2755" t="s">
        <v>80</v>
      </c>
      <c r="I2755">
        <v>99</v>
      </c>
      <c r="L2755" t="s">
        <v>425</v>
      </c>
      <c r="M2755">
        <v>94.05</v>
      </c>
      <c r="N2755">
        <v>4.95</v>
      </c>
      <c r="O2755" t="s">
        <v>400</v>
      </c>
    </row>
    <row r="2756" spans="1:15" hidden="1" x14ac:dyDescent="0.35">
      <c r="A2756" t="s">
        <v>422</v>
      </c>
      <c r="B2756" t="s">
        <v>84</v>
      </c>
      <c r="C2756" t="s">
        <v>354</v>
      </c>
      <c r="D2756" t="s">
        <v>78</v>
      </c>
      <c r="E2756">
        <v>2021</v>
      </c>
      <c r="F2756">
        <v>34</v>
      </c>
      <c r="G2756" t="s">
        <v>302</v>
      </c>
      <c r="H2756" t="s">
        <v>80</v>
      </c>
      <c r="I2756">
        <v>7</v>
      </c>
      <c r="L2756" t="s">
        <v>425</v>
      </c>
      <c r="M2756">
        <v>6.65</v>
      </c>
      <c r="N2756">
        <v>0.35</v>
      </c>
      <c r="O2756" t="s">
        <v>400</v>
      </c>
    </row>
    <row r="2757" spans="1:15" hidden="1" x14ac:dyDescent="0.35">
      <c r="A2757" t="s">
        <v>422</v>
      </c>
      <c r="B2757" t="s">
        <v>84</v>
      </c>
      <c r="C2757" t="s">
        <v>354</v>
      </c>
      <c r="D2757" t="s">
        <v>78</v>
      </c>
      <c r="E2757">
        <v>2021</v>
      </c>
      <c r="F2757">
        <v>34</v>
      </c>
      <c r="G2757" t="s">
        <v>302</v>
      </c>
      <c r="H2757" t="s">
        <v>80</v>
      </c>
      <c r="I2757">
        <v>96</v>
      </c>
      <c r="L2757" t="s">
        <v>425</v>
      </c>
      <c r="M2757">
        <v>91.2</v>
      </c>
      <c r="N2757">
        <v>4.8</v>
      </c>
      <c r="O2757" t="s">
        <v>400</v>
      </c>
    </row>
    <row r="2758" spans="1:15" hidden="1" x14ac:dyDescent="0.35">
      <c r="A2758" t="s">
        <v>422</v>
      </c>
      <c r="B2758" t="s">
        <v>84</v>
      </c>
      <c r="C2758" t="s">
        <v>354</v>
      </c>
      <c r="D2758" t="s">
        <v>78</v>
      </c>
      <c r="E2758">
        <v>2021</v>
      </c>
      <c r="F2758">
        <v>34</v>
      </c>
      <c r="G2758" t="s">
        <v>302</v>
      </c>
      <c r="H2758" t="s">
        <v>80</v>
      </c>
      <c r="I2758">
        <v>4</v>
      </c>
      <c r="L2758" t="s">
        <v>425</v>
      </c>
      <c r="M2758">
        <v>3.8</v>
      </c>
      <c r="N2758">
        <v>0.2</v>
      </c>
      <c r="O2758" t="s">
        <v>400</v>
      </c>
    </row>
    <row r="2759" spans="1:15" hidden="1" x14ac:dyDescent="0.35">
      <c r="A2759" t="s">
        <v>422</v>
      </c>
      <c r="B2759" t="s">
        <v>84</v>
      </c>
      <c r="C2759" t="s">
        <v>354</v>
      </c>
      <c r="D2759" t="s">
        <v>78</v>
      </c>
      <c r="E2759">
        <v>2021</v>
      </c>
      <c r="F2759">
        <v>34</v>
      </c>
      <c r="G2759" t="s">
        <v>302</v>
      </c>
      <c r="H2759" t="s">
        <v>81</v>
      </c>
      <c r="I2759">
        <v>161</v>
      </c>
      <c r="L2759" t="s">
        <v>425</v>
      </c>
      <c r="M2759">
        <v>152.94999999999999</v>
      </c>
      <c r="N2759">
        <v>8.0500000000000007</v>
      </c>
      <c r="O2759" t="s">
        <v>400</v>
      </c>
    </row>
    <row r="2760" spans="1:15" hidden="1" x14ac:dyDescent="0.35">
      <c r="A2760" t="s">
        <v>422</v>
      </c>
      <c r="B2760" t="s">
        <v>84</v>
      </c>
      <c r="C2760" t="s">
        <v>354</v>
      </c>
      <c r="D2760" t="s">
        <v>78</v>
      </c>
      <c r="E2760">
        <v>2021</v>
      </c>
      <c r="F2760">
        <v>34</v>
      </c>
      <c r="G2760" t="s">
        <v>302</v>
      </c>
      <c r="H2760" t="s">
        <v>81</v>
      </c>
      <c r="I2760">
        <v>43</v>
      </c>
      <c r="L2760" t="s">
        <v>425</v>
      </c>
      <c r="M2760">
        <v>40.85</v>
      </c>
      <c r="N2760">
        <v>2.15</v>
      </c>
      <c r="O2760" t="s">
        <v>400</v>
      </c>
    </row>
    <row r="2761" spans="1:15" hidden="1" x14ac:dyDescent="0.35">
      <c r="A2761" t="s">
        <v>422</v>
      </c>
      <c r="B2761" t="s">
        <v>84</v>
      </c>
      <c r="C2761" t="s">
        <v>354</v>
      </c>
      <c r="D2761" t="s">
        <v>78</v>
      </c>
      <c r="E2761">
        <v>2022</v>
      </c>
      <c r="F2761">
        <v>34</v>
      </c>
      <c r="G2761" t="s">
        <v>302</v>
      </c>
      <c r="H2761" t="s">
        <v>80</v>
      </c>
      <c r="I2761">
        <v>320</v>
      </c>
      <c r="L2761" t="s">
        <v>425</v>
      </c>
      <c r="M2761">
        <v>304</v>
      </c>
      <c r="N2761">
        <v>16</v>
      </c>
      <c r="O2761" t="s">
        <v>400</v>
      </c>
    </row>
    <row r="2762" spans="1:15" hidden="1" x14ac:dyDescent="0.35">
      <c r="A2762" t="s">
        <v>422</v>
      </c>
      <c r="B2762" t="s">
        <v>84</v>
      </c>
      <c r="C2762" t="s">
        <v>354</v>
      </c>
      <c r="D2762" t="s">
        <v>78</v>
      </c>
      <c r="E2762">
        <v>2022</v>
      </c>
      <c r="F2762">
        <v>34</v>
      </c>
      <c r="G2762" t="s">
        <v>302</v>
      </c>
      <c r="H2762" t="s">
        <v>80</v>
      </c>
      <c r="I2762">
        <v>23</v>
      </c>
      <c r="L2762" t="s">
        <v>425</v>
      </c>
      <c r="M2762">
        <v>21.85</v>
      </c>
      <c r="N2762">
        <v>1.1499999999999999</v>
      </c>
      <c r="O2762" t="s">
        <v>400</v>
      </c>
    </row>
    <row r="2763" spans="1:15" hidden="1" x14ac:dyDescent="0.35">
      <c r="A2763" t="s">
        <v>422</v>
      </c>
      <c r="B2763" t="s">
        <v>84</v>
      </c>
      <c r="C2763" t="s">
        <v>354</v>
      </c>
      <c r="D2763" t="s">
        <v>78</v>
      </c>
      <c r="E2763">
        <v>2022</v>
      </c>
      <c r="F2763">
        <v>34</v>
      </c>
      <c r="G2763" t="s">
        <v>302</v>
      </c>
      <c r="H2763" t="s">
        <v>80</v>
      </c>
      <c r="I2763">
        <v>210</v>
      </c>
      <c r="L2763" t="s">
        <v>425</v>
      </c>
      <c r="M2763">
        <v>199.5</v>
      </c>
      <c r="N2763">
        <v>10.5</v>
      </c>
      <c r="O2763" t="s">
        <v>400</v>
      </c>
    </row>
    <row r="2764" spans="1:15" hidden="1" x14ac:dyDescent="0.35">
      <c r="A2764" t="s">
        <v>422</v>
      </c>
      <c r="B2764" t="s">
        <v>84</v>
      </c>
      <c r="C2764" t="s">
        <v>354</v>
      </c>
      <c r="D2764" t="s">
        <v>78</v>
      </c>
      <c r="E2764">
        <v>2022</v>
      </c>
      <c r="F2764">
        <v>34</v>
      </c>
      <c r="G2764" t="s">
        <v>302</v>
      </c>
      <c r="H2764" t="s">
        <v>80</v>
      </c>
      <c r="I2764">
        <v>8</v>
      </c>
      <c r="L2764" t="s">
        <v>425</v>
      </c>
      <c r="M2764">
        <v>7.6</v>
      </c>
      <c r="N2764">
        <v>0.4</v>
      </c>
      <c r="O2764" t="s">
        <v>400</v>
      </c>
    </row>
    <row r="2765" spans="1:15" hidden="1" x14ac:dyDescent="0.35">
      <c r="A2765" t="s">
        <v>422</v>
      </c>
      <c r="B2765" t="s">
        <v>84</v>
      </c>
      <c r="C2765" t="s">
        <v>351</v>
      </c>
      <c r="D2765" t="s">
        <v>78</v>
      </c>
      <c r="E2765">
        <v>2021</v>
      </c>
      <c r="F2765">
        <v>34</v>
      </c>
      <c r="G2765" t="s">
        <v>302</v>
      </c>
      <c r="H2765" t="s">
        <v>80</v>
      </c>
      <c r="I2765">
        <v>227</v>
      </c>
      <c r="L2765" t="s">
        <v>425</v>
      </c>
      <c r="M2765">
        <v>215.65</v>
      </c>
      <c r="N2765">
        <v>11.35</v>
      </c>
      <c r="O2765" t="s">
        <v>403</v>
      </c>
    </row>
    <row r="2766" spans="1:15" hidden="1" x14ac:dyDescent="0.35">
      <c r="A2766" t="s">
        <v>422</v>
      </c>
      <c r="B2766" t="s">
        <v>84</v>
      </c>
      <c r="C2766" t="s">
        <v>351</v>
      </c>
      <c r="D2766" t="s">
        <v>78</v>
      </c>
      <c r="E2766">
        <v>2021</v>
      </c>
      <c r="F2766">
        <v>34</v>
      </c>
      <c r="G2766" t="s">
        <v>302</v>
      </c>
      <c r="H2766" t="s">
        <v>80</v>
      </c>
      <c r="I2766">
        <v>229</v>
      </c>
      <c r="L2766" t="s">
        <v>425</v>
      </c>
      <c r="M2766">
        <v>217.55</v>
      </c>
      <c r="N2766">
        <v>11.45</v>
      </c>
      <c r="O2766" t="s">
        <v>403</v>
      </c>
    </row>
    <row r="2767" spans="1:15" hidden="1" x14ac:dyDescent="0.35">
      <c r="A2767" t="s">
        <v>422</v>
      </c>
      <c r="B2767" t="s">
        <v>84</v>
      </c>
      <c r="C2767" t="s">
        <v>351</v>
      </c>
      <c r="D2767" t="s">
        <v>78</v>
      </c>
      <c r="E2767">
        <v>2021</v>
      </c>
      <c r="F2767">
        <v>34</v>
      </c>
      <c r="G2767" t="s">
        <v>302</v>
      </c>
      <c r="H2767" t="s">
        <v>80</v>
      </c>
      <c r="I2767">
        <v>31</v>
      </c>
      <c r="L2767" t="s">
        <v>425</v>
      </c>
      <c r="M2767">
        <v>29.45</v>
      </c>
      <c r="N2767">
        <v>1.55</v>
      </c>
      <c r="O2767" t="s">
        <v>403</v>
      </c>
    </row>
    <row r="2768" spans="1:15" hidden="1" x14ac:dyDescent="0.35">
      <c r="A2768" t="s">
        <v>422</v>
      </c>
      <c r="B2768" t="s">
        <v>84</v>
      </c>
      <c r="C2768" t="s">
        <v>351</v>
      </c>
      <c r="D2768" t="s">
        <v>78</v>
      </c>
      <c r="E2768">
        <v>2021</v>
      </c>
      <c r="F2768">
        <v>34</v>
      </c>
      <c r="G2768" t="s">
        <v>302</v>
      </c>
      <c r="H2768" t="s">
        <v>80</v>
      </c>
      <c r="I2768">
        <v>329</v>
      </c>
      <c r="L2768" t="s">
        <v>425</v>
      </c>
      <c r="M2768">
        <v>312.55</v>
      </c>
      <c r="N2768">
        <v>16.45</v>
      </c>
      <c r="O2768" t="s">
        <v>403</v>
      </c>
    </row>
    <row r="2769" spans="1:15" hidden="1" x14ac:dyDescent="0.35">
      <c r="A2769" t="s">
        <v>422</v>
      </c>
      <c r="B2769" t="s">
        <v>84</v>
      </c>
      <c r="C2769" t="s">
        <v>351</v>
      </c>
      <c r="D2769" t="s">
        <v>78</v>
      </c>
      <c r="E2769">
        <v>2021</v>
      </c>
      <c r="F2769">
        <v>34</v>
      </c>
      <c r="G2769" t="s">
        <v>302</v>
      </c>
      <c r="H2769" t="s">
        <v>80</v>
      </c>
      <c r="I2769">
        <v>334</v>
      </c>
      <c r="L2769" t="s">
        <v>425</v>
      </c>
      <c r="M2769">
        <v>317.3</v>
      </c>
      <c r="N2769">
        <v>16.7</v>
      </c>
      <c r="O2769" t="s">
        <v>403</v>
      </c>
    </row>
    <row r="2770" spans="1:15" hidden="1" x14ac:dyDescent="0.35">
      <c r="A2770" t="s">
        <v>422</v>
      </c>
      <c r="B2770" t="s">
        <v>84</v>
      </c>
      <c r="C2770" t="s">
        <v>351</v>
      </c>
      <c r="D2770" t="s">
        <v>78</v>
      </c>
      <c r="E2770">
        <v>2021</v>
      </c>
      <c r="F2770">
        <v>34</v>
      </c>
      <c r="G2770" t="s">
        <v>302</v>
      </c>
      <c r="H2770" t="s">
        <v>80</v>
      </c>
      <c r="I2770">
        <v>44</v>
      </c>
      <c r="L2770" t="s">
        <v>425</v>
      </c>
      <c r="M2770">
        <v>41.8</v>
      </c>
      <c r="N2770">
        <v>2.2000000000000002</v>
      </c>
      <c r="O2770" t="s">
        <v>403</v>
      </c>
    </row>
    <row r="2771" spans="1:15" hidden="1" x14ac:dyDescent="0.35">
      <c r="A2771" t="s">
        <v>422</v>
      </c>
      <c r="B2771" t="s">
        <v>84</v>
      </c>
      <c r="C2771" t="s">
        <v>338</v>
      </c>
      <c r="D2771" t="s">
        <v>78</v>
      </c>
      <c r="E2771">
        <v>2020</v>
      </c>
      <c r="F2771">
        <v>34</v>
      </c>
      <c r="G2771" t="s">
        <v>302</v>
      </c>
      <c r="H2771" t="s">
        <v>80</v>
      </c>
      <c r="I2771">
        <v>482</v>
      </c>
      <c r="L2771" t="s">
        <v>425</v>
      </c>
      <c r="M2771">
        <v>457.9</v>
      </c>
      <c r="N2771">
        <v>24.1</v>
      </c>
      <c r="O2771" t="s">
        <v>396</v>
      </c>
    </row>
    <row r="2772" spans="1:15" hidden="1" x14ac:dyDescent="0.35">
      <c r="A2772" t="s">
        <v>422</v>
      </c>
      <c r="B2772" t="s">
        <v>84</v>
      </c>
      <c r="C2772" t="s">
        <v>338</v>
      </c>
      <c r="D2772" t="s">
        <v>78</v>
      </c>
      <c r="E2772">
        <v>2020</v>
      </c>
      <c r="F2772">
        <v>34</v>
      </c>
      <c r="G2772" t="s">
        <v>302</v>
      </c>
      <c r="H2772" t="s">
        <v>80</v>
      </c>
      <c r="I2772">
        <v>53</v>
      </c>
      <c r="L2772" t="s">
        <v>425</v>
      </c>
      <c r="M2772">
        <v>50.35</v>
      </c>
      <c r="N2772">
        <v>2.65</v>
      </c>
      <c r="O2772" t="s">
        <v>396</v>
      </c>
    </row>
    <row r="2773" spans="1:15" hidden="1" x14ac:dyDescent="0.35">
      <c r="A2773" t="s">
        <v>422</v>
      </c>
      <c r="B2773" t="s">
        <v>84</v>
      </c>
      <c r="C2773" t="s">
        <v>338</v>
      </c>
      <c r="D2773" t="s">
        <v>78</v>
      </c>
      <c r="E2773">
        <v>2020</v>
      </c>
      <c r="F2773">
        <v>34</v>
      </c>
      <c r="G2773" t="s">
        <v>302</v>
      </c>
      <c r="H2773" t="s">
        <v>80</v>
      </c>
      <c r="I2773">
        <v>599</v>
      </c>
      <c r="L2773" t="s">
        <v>425</v>
      </c>
      <c r="M2773">
        <v>569.04999999999995</v>
      </c>
      <c r="N2773">
        <v>29.95</v>
      </c>
      <c r="O2773" t="s">
        <v>396</v>
      </c>
    </row>
    <row r="2774" spans="1:15" hidden="1" x14ac:dyDescent="0.35">
      <c r="A2774" t="s">
        <v>422</v>
      </c>
      <c r="B2774" t="s">
        <v>84</v>
      </c>
      <c r="C2774" t="s">
        <v>338</v>
      </c>
      <c r="D2774" t="s">
        <v>78</v>
      </c>
      <c r="E2774">
        <v>2020</v>
      </c>
      <c r="F2774">
        <v>34</v>
      </c>
      <c r="G2774" t="s">
        <v>302</v>
      </c>
      <c r="H2774" t="s">
        <v>80</v>
      </c>
      <c r="I2774">
        <v>14</v>
      </c>
      <c r="L2774" t="s">
        <v>425</v>
      </c>
      <c r="M2774">
        <v>13.3</v>
      </c>
      <c r="N2774">
        <v>0.7</v>
      </c>
      <c r="O2774" t="s">
        <v>396</v>
      </c>
    </row>
    <row r="2775" spans="1:15" hidden="1" x14ac:dyDescent="0.35">
      <c r="A2775" t="s">
        <v>422</v>
      </c>
      <c r="B2775" t="s">
        <v>84</v>
      </c>
      <c r="C2775" t="s">
        <v>338</v>
      </c>
      <c r="D2775" t="s">
        <v>78</v>
      </c>
      <c r="E2775">
        <v>2020</v>
      </c>
      <c r="F2775">
        <v>34</v>
      </c>
      <c r="G2775" t="s">
        <v>302</v>
      </c>
      <c r="H2775" t="s">
        <v>80</v>
      </c>
      <c r="I2775">
        <v>500</v>
      </c>
      <c r="L2775" t="s">
        <v>425</v>
      </c>
      <c r="M2775">
        <v>475</v>
      </c>
      <c r="N2775">
        <v>25</v>
      </c>
      <c r="O2775" t="s">
        <v>396</v>
      </c>
    </row>
    <row r="2776" spans="1:15" hidden="1" x14ac:dyDescent="0.35">
      <c r="A2776" t="s">
        <v>422</v>
      </c>
      <c r="B2776" t="s">
        <v>84</v>
      </c>
      <c r="C2776" t="s">
        <v>338</v>
      </c>
      <c r="D2776" t="s">
        <v>78</v>
      </c>
      <c r="E2776">
        <v>2020</v>
      </c>
      <c r="F2776">
        <v>34</v>
      </c>
      <c r="G2776" t="s">
        <v>302</v>
      </c>
      <c r="H2776" t="s">
        <v>80</v>
      </c>
      <c r="I2776">
        <v>57</v>
      </c>
      <c r="L2776" t="s">
        <v>425</v>
      </c>
      <c r="M2776">
        <v>54.15</v>
      </c>
      <c r="N2776">
        <v>2.85</v>
      </c>
      <c r="O2776" t="s">
        <v>396</v>
      </c>
    </row>
    <row r="2777" spans="1:15" hidden="1" x14ac:dyDescent="0.35">
      <c r="A2777" t="s">
        <v>422</v>
      </c>
      <c r="B2777" t="s">
        <v>84</v>
      </c>
      <c r="C2777" t="s">
        <v>338</v>
      </c>
      <c r="D2777" t="s">
        <v>78</v>
      </c>
      <c r="E2777">
        <v>2020</v>
      </c>
      <c r="F2777">
        <v>34</v>
      </c>
      <c r="G2777" t="s">
        <v>302</v>
      </c>
      <c r="H2777" t="s">
        <v>80</v>
      </c>
      <c r="I2777">
        <v>609</v>
      </c>
      <c r="L2777" t="s">
        <v>425</v>
      </c>
      <c r="M2777">
        <v>578.54999999999995</v>
      </c>
      <c r="N2777">
        <v>30.45</v>
      </c>
      <c r="O2777" t="s">
        <v>396</v>
      </c>
    </row>
    <row r="2778" spans="1:15" hidden="1" x14ac:dyDescent="0.35">
      <c r="A2778" t="s">
        <v>422</v>
      </c>
      <c r="B2778" t="s">
        <v>84</v>
      </c>
      <c r="C2778" t="s">
        <v>338</v>
      </c>
      <c r="D2778" t="s">
        <v>78</v>
      </c>
      <c r="E2778">
        <v>2020</v>
      </c>
      <c r="F2778">
        <v>34</v>
      </c>
      <c r="G2778" t="s">
        <v>302</v>
      </c>
      <c r="H2778" t="s">
        <v>80</v>
      </c>
      <c r="I2778">
        <v>14</v>
      </c>
      <c r="L2778" t="s">
        <v>425</v>
      </c>
      <c r="M2778">
        <v>13.3</v>
      </c>
      <c r="N2778">
        <v>0.7</v>
      </c>
      <c r="O2778" t="s">
        <v>396</v>
      </c>
    </row>
    <row r="2779" spans="1:15" hidden="1" x14ac:dyDescent="0.35">
      <c r="A2779" t="s">
        <v>422</v>
      </c>
      <c r="B2779" t="s">
        <v>84</v>
      </c>
      <c r="C2779" t="s">
        <v>338</v>
      </c>
      <c r="D2779" t="s">
        <v>78</v>
      </c>
      <c r="E2779">
        <v>2021</v>
      </c>
      <c r="F2779">
        <v>34</v>
      </c>
      <c r="G2779" t="s">
        <v>302</v>
      </c>
      <c r="H2779" t="s">
        <v>80</v>
      </c>
      <c r="I2779">
        <v>417</v>
      </c>
      <c r="L2779" t="s">
        <v>425</v>
      </c>
      <c r="M2779">
        <v>396.15</v>
      </c>
      <c r="N2779">
        <v>20.85</v>
      </c>
      <c r="O2779" t="s">
        <v>396</v>
      </c>
    </row>
    <row r="2780" spans="1:15" hidden="1" x14ac:dyDescent="0.35">
      <c r="A2780" t="s">
        <v>422</v>
      </c>
      <c r="B2780" t="s">
        <v>84</v>
      </c>
      <c r="C2780" t="s">
        <v>338</v>
      </c>
      <c r="D2780" t="s">
        <v>78</v>
      </c>
      <c r="E2780">
        <v>2021</v>
      </c>
      <c r="F2780">
        <v>34</v>
      </c>
      <c r="G2780" t="s">
        <v>302</v>
      </c>
      <c r="H2780" t="s">
        <v>80</v>
      </c>
      <c r="I2780">
        <v>64</v>
      </c>
      <c r="L2780" t="s">
        <v>425</v>
      </c>
      <c r="M2780">
        <v>60.8</v>
      </c>
      <c r="N2780">
        <v>3.2</v>
      </c>
      <c r="O2780" t="s">
        <v>396</v>
      </c>
    </row>
    <row r="2781" spans="1:15" hidden="1" x14ac:dyDescent="0.35">
      <c r="A2781" t="s">
        <v>422</v>
      </c>
      <c r="B2781" t="s">
        <v>84</v>
      </c>
      <c r="C2781" t="s">
        <v>338</v>
      </c>
      <c r="D2781" t="s">
        <v>78</v>
      </c>
      <c r="E2781">
        <v>2021</v>
      </c>
      <c r="F2781">
        <v>34</v>
      </c>
      <c r="G2781" t="s">
        <v>302</v>
      </c>
      <c r="H2781" t="s">
        <v>80</v>
      </c>
      <c r="I2781">
        <v>428</v>
      </c>
      <c r="L2781" t="s">
        <v>425</v>
      </c>
      <c r="M2781">
        <v>406.6</v>
      </c>
      <c r="N2781">
        <v>21.4</v>
      </c>
      <c r="O2781" t="s">
        <v>396</v>
      </c>
    </row>
    <row r="2782" spans="1:15" hidden="1" x14ac:dyDescent="0.35">
      <c r="A2782" t="s">
        <v>422</v>
      </c>
      <c r="B2782" t="s">
        <v>84</v>
      </c>
      <c r="C2782" t="s">
        <v>338</v>
      </c>
      <c r="D2782" t="s">
        <v>78</v>
      </c>
      <c r="E2782">
        <v>2021</v>
      </c>
      <c r="F2782">
        <v>34</v>
      </c>
      <c r="G2782" t="s">
        <v>302</v>
      </c>
      <c r="H2782" t="s">
        <v>80</v>
      </c>
      <c r="I2782">
        <v>11</v>
      </c>
      <c r="L2782" t="s">
        <v>425</v>
      </c>
      <c r="M2782">
        <v>10.45</v>
      </c>
      <c r="N2782">
        <v>0.55000000000000004</v>
      </c>
      <c r="O2782" t="s">
        <v>396</v>
      </c>
    </row>
    <row r="2783" spans="1:15" hidden="1" x14ac:dyDescent="0.35">
      <c r="A2783" t="s">
        <v>422</v>
      </c>
      <c r="B2783" t="s">
        <v>84</v>
      </c>
      <c r="C2783" t="s">
        <v>338</v>
      </c>
      <c r="D2783" t="s">
        <v>78</v>
      </c>
      <c r="E2783">
        <v>2021</v>
      </c>
      <c r="F2783">
        <v>34</v>
      </c>
      <c r="G2783" t="s">
        <v>302</v>
      </c>
      <c r="H2783" t="s">
        <v>80</v>
      </c>
      <c r="I2783">
        <v>604</v>
      </c>
      <c r="L2783" t="s">
        <v>425</v>
      </c>
      <c r="M2783">
        <v>573.79999999999995</v>
      </c>
      <c r="N2783">
        <v>30.2</v>
      </c>
      <c r="O2783" t="s">
        <v>396</v>
      </c>
    </row>
    <row r="2784" spans="1:15" hidden="1" x14ac:dyDescent="0.35">
      <c r="A2784" t="s">
        <v>422</v>
      </c>
      <c r="B2784" t="s">
        <v>84</v>
      </c>
      <c r="C2784" t="s">
        <v>338</v>
      </c>
      <c r="D2784" t="s">
        <v>78</v>
      </c>
      <c r="E2784">
        <v>2021</v>
      </c>
      <c r="F2784">
        <v>34</v>
      </c>
      <c r="G2784" t="s">
        <v>302</v>
      </c>
      <c r="H2784" t="s">
        <v>80</v>
      </c>
      <c r="I2784">
        <v>87</v>
      </c>
      <c r="L2784" t="s">
        <v>425</v>
      </c>
      <c r="M2784">
        <v>82.65</v>
      </c>
      <c r="N2784">
        <v>4.3499999999999996</v>
      </c>
      <c r="O2784" t="s">
        <v>396</v>
      </c>
    </row>
    <row r="2785" spans="1:15" hidden="1" x14ac:dyDescent="0.35">
      <c r="A2785" t="s">
        <v>422</v>
      </c>
      <c r="B2785" t="s">
        <v>84</v>
      </c>
      <c r="C2785" t="s">
        <v>338</v>
      </c>
      <c r="D2785" t="s">
        <v>78</v>
      </c>
      <c r="E2785">
        <v>2021</v>
      </c>
      <c r="F2785">
        <v>34</v>
      </c>
      <c r="G2785" t="s">
        <v>302</v>
      </c>
      <c r="H2785" t="s">
        <v>80</v>
      </c>
      <c r="I2785">
        <v>623</v>
      </c>
      <c r="L2785" t="s">
        <v>425</v>
      </c>
      <c r="M2785">
        <v>591.85</v>
      </c>
      <c r="N2785">
        <v>31.15</v>
      </c>
      <c r="O2785" t="s">
        <v>396</v>
      </c>
    </row>
    <row r="2786" spans="1:15" hidden="1" x14ac:dyDescent="0.35">
      <c r="A2786" t="s">
        <v>422</v>
      </c>
      <c r="B2786" t="s">
        <v>84</v>
      </c>
      <c r="C2786" t="s">
        <v>338</v>
      </c>
      <c r="D2786" t="s">
        <v>78</v>
      </c>
      <c r="E2786">
        <v>2021</v>
      </c>
      <c r="F2786">
        <v>34</v>
      </c>
      <c r="G2786" t="s">
        <v>302</v>
      </c>
      <c r="H2786" t="s">
        <v>80</v>
      </c>
      <c r="I2786">
        <v>16</v>
      </c>
      <c r="L2786" t="s">
        <v>425</v>
      </c>
      <c r="M2786">
        <v>15.2</v>
      </c>
      <c r="N2786">
        <v>0.8</v>
      </c>
      <c r="O2786" t="s">
        <v>396</v>
      </c>
    </row>
    <row r="2787" spans="1:15" hidden="1" x14ac:dyDescent="0.35">
      <c r="A2787" t="s">
        <v>422</v>
      </c>
      <c r="B2787" t="s">
        <v>84</v>
      </c>
      <c r="C2787" t="s">
        <v>334</v>
      </c>
      <c r="D2787" t="s">
        <v>78</v>
      </c>
      <c r="E2787">
        <v>2020</v>
      </c>
      <c r="F2787">
        <v>34</v>
      </c>
      <c r="G2787" t="s">
        <v>302</v>
      </c>
      <c r="H2787" t="s">
        <v>80</v>
      </c>
      <c r="I2787">
        <v>299</v>
      </c>
      <c r="L2787" t="s">
        <v>425</v>
      </c>
      <c r="M2787">
        <v>284.05</v>
      </c>
      <c r="N2787">
        <v>14.95</v>
      </c>
      <c r="O2787" t="s">
        <v>391</v>
      </c>
    </row>
    <row r="2788" spans="1:15" hidden="1" x14ac:dyDescent="0.35">
      <c r="A2788" t="s">
        <v>422</v>
      </c>
      <c r="B2788" t="s">
        <v>84</v>
      </c>
      <c r="C2788" t="s">
        <v>334</v>
      </c>
      <c r="D2788" t="s">
        <v>78</v>
      </c>
      <c r="E2788">
        <v>2020</v>
      </c>
      <c r="F2788">
        <v>34</v>
      </c>
      <c r="G2788" t="s">
        <v>302</v>
      </c>
      <c r="H2788" t="s">
        <v>80</v>
      </c>
      <c r="I2788">
        <v>25</v>
      </c>
      <c r="L2788" t="s">
        <v>425</v>
      </c>
      <c r="M2788">
        <v>23.75</v>
      </c>
      <c r="N2788">
        <v>1.25</v>
      </c>
      <c r="O2788" t="s">
        <v>391</v>
      </c>
    </row>
    <row r="2789" spans="1:15" hidden="1" x14ac:dyDescent="0.35">
      <c r="A2789" t="s">
        <v>422</v>
      </c>
      <c r="B2789" t="s">
        <v>84</v>
      </c>
      <c r="C2789" t="s">
        <v>334</v>
      </c>
      <c r="D2789" t="s">
        <v>78</v>
      </c>
      <c r="E2789">
        <v>2020</v>
      </c>
      <c r="F2789">
        <v>34</v>
      </c>
      <c r="G2789" t="s">
        <v>302</v>
      </c>
      <c r="H2789" t="s">
        <v>80</v>
      </c>
      <c r="I2789">
        <v>533</v>
      </c>
      <c r="L2789" t="s">
        <v>425</v>
      </c>
      <c r="M2789">
        <v>506.35</v>
      </c>
      <c r="N2789">
        <v>26.65</v>
      </c>
      <c r="O2789" t="s">
        <v>391</v>
      </c>
    </row>
    <row r="2790" spans="1:15" hidden="1" x14ac:dyDescent="0.35">
      <c r="A2790" t="s">
        <v>422</v>
      </c>
      <c r="B2790" t="s">
        <v>84</v>
      </c>
      <c r="C2790" t="s">
        <v>334</v>
      </c>
      <c r="D2790" t="s">
        <v>78</v>
      </c>
      <c r="E2790">
        <v>2020</v>
      </c>
      <c r="F2790">
        <v>34</v>
      </c>
      <c r="G2790" t="s">
        <v>302</v>
      </c>
      <c r="H2790" t="s">
        <v>80</v>
      </c>
      <c r="I2790">
        <v>27</v>
      </c>
      <c r="L2790" t="s">
        <v>425</v>
      </c>
      <c r="M2790">
        <v>25.65</v>
      </c>
      <c r="N2790">
        <v>1.35</v>
      </c>
      <c r="O2790" t="s">
        <v>391</v>
      </c>
    </row>
    <row r="2791" spans="1:15" hidden="1" x14ac:dyDescent="0.35">
      <c r="A2791" t="s">
        <v>422</v>
      </c>
      <c r="B2791" t="s">
        <v>84</v>
      </c>
      <c r="C2791" t="s">
        <v>334</v>
      </c>
      <c r="D2791" t="s">
        <v>78</v>
      </c>
      <c r="E2791">
        <v>2020</v>
      </c>
      <c r="F2791">
        <v>34</v>
      </c>
      <c r="G2791" t="s">
        <v>302</v>
      </c>
      <c r="H2791" t="s">
        <v>81</v>
      </c>
      <c r="I2791">
        <v>84</v>
      </c>
      <c r="L2791" t="s">
        <v>425</v>
      </c>
      <c r="M2791">
        <v>79.8</v>
      </c>
      <c r="N2791">
        <v>4.2</v>
      </c>
      <c r="O2791" t="s">
        <v>391</v>
      </c>
    </row>
    <row r="2792" spans="1:15" hidden="1" x14ac:dyDescent="0.35">
      <c r="A2792" t="s">
        <v>422</v>
      </c>
      <c r="B2792" t="s">
        <v>84</v>
      </c>
      <c r="C2792" t="s">
        <v>334</v>
      </c>
      <c r="D2792" t="s">
        <v>78</v>
      </c>
      <c r="E2792">
        <v>2020</v>
      </c>
      <c r="F2792">
        <v>34</v>
      </c>
      <c r="G2792" t="s">
        <v>302</v>
      </c>
      <c r="H2792" t="s">
        <v>81</v>
      </c>
      <c r="I2792">
        <v>32</v>
      </c>
      <c r="L2792" t="s">
        <v>425</v>
      </c>
      <c r="M2792">
        <v>30.4</v>
      </c>
      <c r="N2792">
        <v>1.6</v>
      </c>
      <c r="O2792" t="s">
        <v>391</v>
      </c>
    </row>
    <row r="2793" spans="1:15" hidden="1" x14ac:dyDescent="0.35">
      <c r="A2793" t="s">
        <v>422</v>
      </c>
      <c r="B2793" t="s">
        <v>84</v>
      </c>
      <c r="C2793" t="s">
        <v>334</v>
      </c>
      <c r="D2793" t="s">
        <v>78</v>
      </c>
      <c r="E2793">
        <v>2020</v>
      </c>
      <c r="F2793">
        <v>34</v>
      </c>
      <c r="G2793" t="s">
        <v>302</v>
      </c>
      <c r="H2793" t="s">
        <v>80</v>
      </c>
      <c r="I2793">
        <v>310</v>
      </c>
      <c r="L2793" t="s">
        <v>425</v>
      </c>
      <c r="M2793">
        <v>294.5</v>
      </c>
      <c r="N2793">
        <v>15.5</v>
      </c>
      <c r="O2793" t="s">
        <v>391</v>
      </c>
    </row>
    <row r="2794" spans="1:15" hidden="1" x14ac:dyDescent="0.35">
      <c r="A2794" t="s">
        <v>422</v>
      </c>
      <c r="B2794" t="s">
        <v>84</v>
      </c>
      <c r="C2794" t="s">
        <v>334</v>
      </c>
      <c r="D2794" t="s">
        <v>78</v>
      </c>
      <c r="E2794">
        <v>2020</v>
      </c>
      <c r="F2794">
        <v>34</v>
      </c>
      <c r="G2794" t="s">
        <v>302</v>
      </c>
      <c r="H2794" t="s">
        <v>80</v>
      </c>
      <c r="I2794">
        <v>27</v>
      </c>
      <c r="L2794" t="s">
        <v>425</v>
      </c>
      <c r="M2794">
        <v>25.65</v>
      </c>
      <c r="N2794">
        <v>1.35</v>
      </c>
      <c r="O2794" t="s">
        <v>391</v>
      </c>
    </row>
    <row r="2795" spans="1:15" hidden="1" x14ac:dyDescent="0.35">
      <c r="A2795" t="s">
        <v>422</v>
      </c>
      <c r="B2795" t="s">
        <v>84</v>
      </c>
      <c r="C2795" t="s">
        <v>334</v>
      </c>
      <c r="D2795" t="s">
        <v>78</v>
      </c>
      <c r="E2795">
        <v>2020</v>
      </c>
      <c r="F2795">
        <v>34</v>
      </c>
      <c r="G2795" t="s">
        <v>302</v>
      </c>
      <c r="H2795" t="s">
        <v>80</v>
      </c>
      <c r="I2795">
        <v>542</v>
      </c>
      <c r="L2795" t="s">
        <v>425</v>
      </c>
      <c r="M2795">
        <v>514.9</v>
      </c>
      <c r="N2795">
        <v>27.1</v>
      </c>
      <c r="O2795" t="s">
        <v>391</v>
      </c>
    </row>
    <row r="2796" spans="1:15" hidden="1" x14ac:dyDescent="0.35">
      <c r="A2796" t="s">
        <v>422</v>
      </c>
      <c r="B2796" t="s">
        <v>84</v>
      </c>
      <c r="C2796" t="s">
        <v>334</v>
      </c>
      <c r="D2796" t="s">
        <v>78</v>
      </c>
      <c r="E2796">
        <v>2020</v>
      </c>
      <c r="F2796">
        <v>34</v>
      </c>
      <c r="G2796" t="s">
        <v>302</v>
      </c>
      <c r="H2796" t="s">
        <v>80</v>
      </c>
      <c r="I2796">
        <v>28</v>
      </c>
      <c r="L2796" t="s">
        <v>425</v>
      </c>
      <c r="M2796">
        <v>26.6</v>
      </c>
      <c r="N2796">
        <v>1.4</v>
      </c>
      <c r="O2796" t="s">
        <v>391</v>
      </c>
    </row>
    <row r="2797" spans="1:15" hidden="1" x14ac:dyDescent="0.35">
      <c r="A2797" t="s">
        <v>422</v>
      </c>
      <c r="B2797" t="s">
        <v>84</v>
      </c>
      <c r="C2797" t="s">
        <v>334</v>
      </c>
      <c r="D2797" t="s">
        <v>78</v>
      </c>
      <c r="E2797">
        <v>2020</v>
      </c>
      <c r="F2797">
        <v>34</v>
      </c>
      <c r="G2797" t="s">
        <v>302</v>
      </c>
      <c r="H2797" t="s">
        <v>81</v>
      </c>
      <c r="I2797">
        <v>85</v>
      </c>
      <c r="L2797" t="s">
        <v>425</v>
      </c>
      <c r="M2797">
        <v>80.75</v>
      </c>
      <c r="N2797">
        <v>4.25</v>
      </c>
      <c r="O2797" t="s">
        <v>391</v>
      </c>
    </row>
    <row r="2798" spans="1:15" hidden="1" x14ac:dyDescent="0.35">
      <c r="A2798" t="s">
        <v>422</v>
      </c>
      <c r="B2798" t="s">
        <v>84</v>
      </c>
      <c r="C2798" t="s">
        <v>334</v>
      </c>
      <c r="D2798" t="s">
        <v>78</v>
      </c>
      <c r="E2798">
        <v>2020</v>
      </c>
      <c r="F2798">
        <v>34</v>
      </c>
      <c r="G2798" t="s">
        <v>302</v>
      </c>
      <c r="H2798" t="s">
        <v>81</v>
      </c>
      <c r="I2798">
        <v>32</v>
      </c>
      <c r="L2798" t="s">
        <v>425</v>
      </c>
      <c r="M2798">
        <v>30.4</v>
      </c>
      <c r="N2798">
        <v>1.6</v>
      </c>
      <c r="O2798" t="s">
        <v>391</v>
      </c>
    </row>
    <row r="2799" spans="1:15" hidden="1" x14ac:dyDescent="0.35">
      <c r="A2799" t="s">
        <v>422</v>
      </c>
      <c r="B2799" t="s">
        <v>84</v>
      </c>
      <c r="C2799" t="s">
        <v>334</v>
      </c>
      <c r="D2799" t="s">
        <v>78</v>
      </c>
      <c r="E2799">
        <v>2021</v>
      </c>
      <c r="F2799">
        <v>34</v>
      </c>
      <c r="G2799" t="s">
        <v>302</v>
      </c>
      <c r="H2799" t="s">
        <v>80</v>
      </c>
      <c r="I2799">
        <v>449</v>
      </c>
      <c r="L2799" t="s">
        <v>425</v>
      </c>
      <c r="M2799">
        <v>426.55</v>
      </c>
      <c r="N2799">
        <v>22.45</v>
      </c>
      <c r="O2799" t="s">
        <v>391</v>
      </c>
    </row>
    <row r="2800" spans="1:15" hidden="1" x14ac:dyDescent="0.35">
      <c r="A2800" t="s">
        <v>422</v>
      </c>
      <c r="B2800" t="s">
        <v>84</v>
      </c>
      <c r="C2800" t="s">
        <v>334</v>
      </c>
      <c r="D2800" t="s">
        <v>78</v>
      </c>
      <c r="E2800">
        <v>2021</v>
      </c>
      <c r="F2800">
        <v>34</v>
      </c>
      <c r="G2800" t="s">
        <v>302</v>
      </c>
      <c r="H2800" t="s">
        <v>80</v>
      </c>
      <c r="I2800">
        <v>36</v>
      </c>
      <c r="L2800" t="s">
        <v>425</v>
      </c>
      <c r="M2800">
        <v>34.200000000000003</v>
      </c>
      <c r="N2800">
        <v>1.8</v>
      </c>
      <c r="O2800" t="s">
        <v>391</v>
      </c>
    </row>
    <row r="2801" spans="1:15" hidden="1" x14ac:dyDescent="0.35">
      <c r="A2801" t="s">
        <v>422</v>
      </c>
      <c r="B2801" t="s">
        <v>84</v>
      </c>
      <c r="C2801" t="s">
        <v>334</v>
      </c>
      <c r="D2801" t="s">
        <v>78</v>
      </c>
      <c r="E2801">
        <v>2021</v>
      </c>
      <c r="F2801">
        <v>34</v>
      </c>
      <c r="G2801" t="s">
        <v>302</v>
      </c>
      <c r="H2801" t="s">
        <v>80</v>
      </c>
      <c r="I2801">
        <v>756</v>
      </c>
      <c r="L2801" t="s">
        <v>425</v>
      </c>
      <c r="M2801">
        <v>718.2</v>
      </c>
      <c r="N2801">
        <v>37.799999999999997</v>
      </c>
      <c r="O2801" t="s">
        <v>391</v>
      </c>
    </row>
    <row r="2802" spans="1:15" hidden="1" x14ac:dyDescent="0.35">
      <c r="A2802" t="s">
        <v>422</v>
      </c>
      <c r="B2802" t="s">
        <v>84</v>
      </c>
      <c r="C2802" t="s">
        <v>334</v>
      </c>
      <c r="D2802" t="s">
        <v>78</v>
      </c>
      <c r="E2802">
        <v>2021</v>
      </c>
      <c r="F2802">
        <v>34</v>
      </c>
      <c r="G2802" t="s">
        <v>302</v>
      </c>
      <c r="H2802" t="s">
        <v>80</v>
      </c>
      <c r="I2802">
        <v>59</v>
      </c>
      <c r="L2802" t="s">
        <v>425</v>
      </c>
      <c r="M2802">
        <v>56.05</v>
      </c>
      <c r="N2802">
        <v>2.95</v>
      </c>
      <c r="O2802" t="s">
        <v>391</v>
      </c>
    </row>
    <row r="2803" spans="1:15" hidden="1" x14ac:dyDescent="0.35">
      <c r="A2803" t="s">
        <v>422</v>
      </c>
      <c r="B2803" t="s">
        <v>84</v>
      </c>
      <c r="C2803" t="s">
        <v>334</v>
      </c>
      <c r="D2803" t="s">
        <v>78</v>
      </c>
      <c r="E2803">
        <v>2021</v>
      </c>
      <c r="F2803">
        <v>34</v>
      </c>
      <c r="G2803" t="s">
        <v>302</v>
      </c>
      <c r="H2803" t="s">
        <v>80</v>
      </c>
      <c r="I2803">
        <v>651</v>
      </c>
      <c r="L2803" t="s">
        <v>425</v>
      </c>
      <c r="M2803">
        <v>618.45000000000005</v>
      </c>
      <c r="N2803">
        <v>32.549999999999997</v>
      </c>
      <c r="O2803" t="s">
        <v>391</v>
      </c>
    </row>
    <row r="2804" spans="1:15" hidden="1" x14ac:dyDescent="0.35">
      <c r="A2804" t="s">
        <v>422</v>
      </c>
      <c r="B2804" t="s">
        <v>84</v>
      </c>
      <c r="C2804" t="s">
        <v>334</v>
      </c>
      <c r="D2804" t="s">
        <v>78</v>
      </c>
      <c r="E2804">
        <v>2021</v>
      </c>
      <c r="F2804">
        <v>34</v>
      </c>
      <c r="G2804" t="s">
        <v>302</v>
      </c>
      <c r="H2804" t="s">
        <v>80</v>
      </c>
      <c r="I2804">
        <v>48</v>
      </c>
      <c r="L2804" t="s">
        <v>425</v>
      </c>
      <c r="M2804">
        <v>45.6</v>
      </c>
      <c r="N2804">
        <v>2.4</v>
      </c>
      <c r="O2804" t="s">
        <v>391</v>
      </c>
    </row>
    <row r="2805" spans="1:15" hidden="1" x14ac:dyDescent="0.35">
      <c r="A2805" t="s">
        <v>422</v>
      </c>
      <c r="B2805" t="s">
        <v>84</v>
      </c>
      <c r="C2805" t="s">
        <v>334</v>
      </c>
      <c r="D2805" t="s">
        <v>78</v>
      </c>
      <c r="E2805">
        <v>2021</v>
      </c>
      <c r="F2805">
        <v>34</v>
      </c>
      <c r="G2805" t="s">
        <v>302</v>
      </c>
      <c r="H2805" t="s">
        <v>80</v>
      </c>
      <c r="I2805">
        <v>1102</v>
      </c>
      <c r="L2805" t="s">
        <v>425</v>
      </c>
      <c r="M2805">
        <v>1046.9000000000001</v>
      </c>
      <c r="N2805">
        <v>55.1</v>
      </c>
      <c r="O2805" t="s">
        <v>391</v>
      </c>
    </row>
    <row r="2806" spans="1:15" hidden="1" x14ac:dyDescent="0.35">
      <c r="A2806" t="s">
        <v>422</v>
      </c>
      <c r="B2806" t="s">
        <v>84</v>
      </c>
      <c r="C2806" t="s">
        <v>334</v>
      </c>
      <c r="D2806" t="s">
        <v>78</v>
      </c>
      <c r="E2806">
        <v>2021</v>
      </c>
      <c r="F2806">
        <v>34</v>
      </c>
      <c r="G2806" t="s">
        <v>302</v>
      </c>
      <c r="H2806" t="s">
        <v>80</v>
      </c>
      <c r="I2806">
        <v>86</v>
      </c>
      <c r="L2806" t="s">
        <v>425</v>
      </c>
      <c r="M2806">
        <v>81.7</v>
      </c>
      <c r="N2806">
        <v>4.3</v>
      </c>
      <c r="O2806" t="s">
        <v>391</v>
      </c>
    </row>
    <row r="2807" spans="1:15" hidden="1" x14ac:dyDescent="0.35">
      <c r="A2807" t="s">
        <v>422</v>
      </c>
      <c r="B2807" t="s">
        <v>84</v>
      </c>
      <c r="C2807" t="s">
        <v>334</v>
      </c>
      <c r="D2807" t="s">
        <v>78</v>
      </c>
      <c r="E2807">
        <v>2022</v>
      </c>
      <c r="F2807">
        <v>34</v>
      </c>
      <c r="G2807" t="s">
        <v>302</v>
      </c>
      <c r="H2807" t="s">
        <v>80</v>
      </c>
      <c r="I2807">
        <v>24</v>
      </c>
      <c r="L2807" t="s">
        <v>425</v>
      </c>
      <c r="M2807">
        <v>22.8</v>
      </c>
      <c r="N2807">
        <v>1.2</v>
      </c>
      <c r="O2807" t="s">
        <v>391</v>
      </c>
    </row>
    <row r="2808" spans="1:15" hidden="1" x14ac:dyDescent="0.35">
      <c r="A2808" t="s">
        <v>422</v>
      </c>
      <c r="B2808" t="s">
        <v>84</v>
      </c>
      <c r="C2808" t="s">
        <v>334</v>
      </c>
      <c r="D2808" t="s">
        <v>78</v>
      </c>
      <c r="E2808">
        <v>2022</v>
      </c>
      <c r="F2808">
        <v>34</v>
      </c>
      <c r="G2808" t="s">
        <v>302</v>
      </c>
      <c r="H2808" t="s">
        <v>80</v>
      </c>
      <c r="I2808">
        <v>2</v>
      </c>
      <c r="L2808" t="s">
        <v>425</v>
      </c>
      <c r="M2808">
        <v>1.9</v>
      </c>
      <c r="N2808">
        <v>0.1</v>
      </c>
      <c r="O2808" t="s">
        <v>391</v>
      </c>
    </row>
    <row r="2809" spans="1:15" hidden="1" x14ac:dyDescent="0.35">
      <c r="A2809" t="s">
        <v>422</v>
      </c>
      <c r="B2809" t="s">
        <v>84</v>
      </c>
      <c r="C2809" t="s">
        <v>334</v>
      </c>
      <c r="D2809" t="s">
        <v>78</v>
      </c>
      <c r="E2809">
        <v>2022</v>
      </c>
      <c r="F2809">
        <v>34</v>
      </c>
      <c r="G2809" t="s">
        <v>302</v>
      </c>
      <c r="H2809" t="s">
        <v>80</v>
      </c>
      <c r="I2809">
        <v>40</v>
      </c>
      <c r="L2809" t="s">
        <v>425</v>
      </c>
      <c r="M2809">
        <v>38</v>
      </c>
      <c r="N2809">
        <v>2</v>
      </c>
      <c r="O2809" t="s">
        <v>391</v>
      </c>
    </row>
    <row r="2810" spans="1:15" hidden="1" x14ac:dyDescent="0.35">
      <c r="A2810" t="s">
        <v>422</v>
      </c>
      <c r="B2810" t="s">
        <v>84</v>
      </c>
      <c r="C2810" t="s">
        <v>334</v>
      </c>
      <c r="D2810" t="s">
        <v>78</v>
      </c>
      <c r="E2810">
        <v>2022</v>
      </c>
      <c r="F2810">
        <v>34</v>
      </c>
      <c r="G2810" t="s">
        <v>302</v>
      </c>
      <c r="H2810" t="s">
        <v>80</v>
      </c>
      <c r="I2810">
        <v>6</v>
      </c>
      <c r="L2810" t="s">
        <v>425</v>
      </c>
      <c r="M2810">
        <v>5.7</v>
      </c>
      <c r="N2810">
        <v>0.3</v>
      </c>
      <c r="O2810" t="s">
        <v>391</v>
      </c>
    </row>
    <row r="2811" spans="1:15" hidden="1" x14ac:dyDescent="0.35">
      <c r="A2811" t="s">
        <v>422</v>
      </c>
      <c r="B2811" t="s">
        <v>84</v>
      </c>
      <c r="C2811" t="s">
        <v>372</v>
      </c>
      <c r="D2811" t="s">
        <v>78</v>
      </c>
      <c r="E2811">
        <v>2021</v>
      </c>
      <c r="F2811">
        <v>34</v>
      </c>
      <c r="G2811" t="s">
        <v>302</v>
      </c>
      <c r="H2811" t="s">
        <v>80</v>
      </c>
      <c r="I2811">
        <v>184</v>
      </c>
      <c r="L2811" t="s">
        <v>425</v>
      </c>
      <c r="M2811">
        <v>167</v>
      </c>
      <c r="N2811">
        <v>17</v>
      </c>
      <c r="O2811" t="s">
        <v>401</v>
      </c>
    </row>
    <row r="2812" spans="1:15" hidden="1" x14ac:dyDescent="0.35">
      <c r="A2812" t="s">
        <v>422</v>
      </c>
      <c r="B2812" t="s">
        <v>84</v>
      </c>
      <c r="C2812" t="s">
        <v>372</v>
      </c>
      <c r="D2812" t="s">
        <v>78</v>
      </c>
      <c r="E2812">
        <v>2021</v>
      </c>
      <c r="F2812">
        <v>34</v>
      </c>
      <c r="G2812" t="s">
        <v>302</v>
      </c>
      <c r="H2812" t="s">
        <v>80</v>
      </c>
      <c r="I2812">
        <v>30</v>
      </c>
      <c r="L2812" t="s">
        <v>425</v>
      </c>
      <c r="M2812">
        <v>28.5</v>
      </c>
      <c r="N2812">
        <v>1.5</v>
      </c>
      <c r="O2812" t="s">
        <v>401</v>
      </c>
    </row>
    <row r="2813" spans="1:15" hidden="1" x14ac:dyDescent="0.35">
      <c r="A2813" t="s">
        <v>422</v>
      </c>
      <c r="B2813" t="s">
        <v>84</v>
      </c>
      <c r="C2813" t="s">
        <v>372</v>
      </c>
      <c r="D2813" t="s">
        <v>78</v>
      </c>
      <c r="E2813">
        <v>2021</v>
      </c>
      <c r="F2813">
        <v>34</v>
      </c>
      <c r="G2813" t="s">
        <v>302</v>
      </c>
      <c r="H2813" t="s">
        <v>80</v>
      </c>
      <c r="I2813">
        <v>549</v>
      </c>
      <c r="L2813" t="s">
        <v>425</v>
      </c>
      <c r="M2813">
        <v>498.27</v>
      </c>
      <c r="N2813">
        <v>50.73</v>
      </c>
      <c r="O2813" t="s">
        <v>401</v>
      </c>
    </row>
    <row r="2814" spans="1:15" hidden="1" x14ac:dyDescent="0.35">
      <c r="A2814" t="s">
        <v>422</v>
      </c>
      <c r="B2814" t="s">
        <v>84</v>
      </c>
      <c r="C2814" t="s">
        <v>372</v>
      </c>
      <c r="D2814" t="s">
        <v>78</v>
      </c>
      <c r="E2814">
        <v>2021</v>
      </c>
      <c r="F2814">
        <v>34</v>
      </c>
      <c r="G2814" t="s">
        <v>302</v>
      </c>
      <c r="H2814" t="s">
        <v>80</v>
      </c>
      <c r="I2814">
        <v>75</v>
      </c>
      <c r="L2814" t="s">
        <v>425</v>
      </c>
      <c r="M2814">
        <v>71.25</v>
      </c>
      <c r="N2814">
        <v>3.75</v>
      </c>
      <c r="O2814" t="s">
        <v>401</v>
      </c>
    </row>
    <row r="2815" spans="1:15" hidden="1" x14ac:dyDescent="0.35">
      <c r="A2815" t="s">
        <v>422</v>
      </c>
      <c r="B2815" t="s">
        <v>84</v>
      </c>
      <c r="C2815" t="s">
        <v>372</v>
      </c>
      <c r="D2815" t="s">
        <v>78</v>
      </c>
      <c r="E2815">
        <v>2021</v>
      </c>
      <c r="F2815">
        <v>34</v>
      </c>
      <c r="G2815" t="s">
        <v>302</v>
      </c>
      <c r="H2815" t="s">
        <v>80</v>
      </c>
      <c r="I2815">
        <v>34</v>
      </c>
      <c r="L2815" t="s">
        <v>425</v>
      </c>
      <c r="M2815">
        <v>32.299999999999997</v>
      </c>
      <c r="N2815">
        <v>1.7</v>
      </c>
      <c r="O2815" t="s">
        <v>401</v>
      </c>
    </row>
    <row r="2816" spans="1:15" hidden="1" x14ac:dyDescent="0.35">
      <c r="A2816" t="s">
        <v>422</v>
      </c>
      <c r="B2816" t="s">
        <v>84</v>
      </c>
      <c r="C2816" t="s">
        <v>372</v>
      </c>
      <c r="D2816" t="s">
        <v>78</v>
      </c>
      <c r="E2816">
        <v>2021</v>
      </c>
      <c r="F2816">
        <v>34</v>
      </c>
      <c r="G2816" t="s">
        <v>302</v>
      </c>
      <c r="H2816" t="s">
        <v>80</v>
      </c>
      <c r="I2816">
        <v>94</v>
      </c>
      <c r="L2816" t="s">
        <v>425</v>
      </c>
      <c r="M2816">
        <v>89.3</v>
      </c>
      <c r="N2816">
        <v>4.7</v>
      </c>
      <c r="O2816" t="s">
        <v>401</v>
      </c>
    </row>
    <row r="2817" spans="1:15" hidden="1" x14ac:dyDescent="0.35">
      <c r="A2817" t="s">
        <v>422</v>
      </c>
      <c r="B2817" t="s">
        <v>84</v>
      </c>
      <c r="C2817" t="s">
        <v>352</v>
      </c>
      <c r="D2817" t="s">
        <v>78</v>
      </c>
      <c r="E2817">
        <v>2021</v>
      </c>
      <c r="F2817">
        <v>79</v>
      </c>
      <c r="G2817" t="s">
        <v>312</v>
      </c>
      <c r="H2817" t="s">
        <v>80</v>
      </c>
      <c r="I2817">
        <v>299</v>
      </c>
      <c r="L2817" t="s">
        <v>425</v>
      </c>
      <c r="O2817" t="s">
        <v>399</v>
      </c>
    </row>
    <row r="2818" spans="1:15" hidden="1" x14ac:dyDescent="0.35">
      <c r="A2818" t="s">
        <v>422</v>
      </c>
      <c r="B2818" t="s">
        <v>84</v>
      </c>
      <c r="C2818" t="s">
        <v>352</v>
      </c>
      <c r="D2818" t="s">
        <v>78</v>
      </c>
      <c r="E2818">
        <v>2021</v>
      </c>
      <c r="F2818">
        <v>79</v>
      </c>
      <c r="G2818" t="s">
        <v>312</v>
      </c>
      <c r="H2818" t="s">
        <v>80</v>
      </c>
      <c r="I2818">
        <v>17</v>
      </c>
      <c r="L2818" t="s">
        <v>425</v>
      </c>
      <c r="O2818" t="s">
        <v>399</v>
      </c>
    </row>
    <row r="2819" spans="1:15" hidden="1" x14ac:dyDescent="0.35">
      <c r="A2819" t="s">
        <v>422</v>
      </c>
      <c r="B2819" t="s">
        <v>84</v>
      </c>
      <c r="C2819" t="s">
        <v>352</v>
      </c>
      <c r="D2819" t="s">
        <v>78</v>
      </c>
      <c r="E2819">
        <v>2021</v>
      </c>
      <c r="F2819">
        <v>79</v>
      </c>
      <c r="G2819" t="s">
        <v>312</v>
      </c>
      <c r="H2819" t="s">
        <v>80</v>
      </c>
      <c r="I2819">
        <v>338</v>
      </c>
      <c r="L2819" t="s">
        <v>425</v>
      </c>
      <c r="O2819" t="s">
        <v>399</v>
      </c>
    </row>
    <row r="2820" spans="1:15" hidden="1" x14ac:dyDescent="0.35">
      <c r="A2820" t="s">
        <v>422</v>
      </c>
      <c r="B2820" t="s">
        <v>84</v>
      </c>
      <c r="C2820" t="s">
        <v>352</v>
      </c>
      <c r="D2820" t="s">
        <v>78</v>
      </c>
      <c r="E2820">
        <v>2021</v>
      </c>
      <c r="F2820">
        <v>79</v>
      </c>
      <c r="G2820" t="s">
        <v>312</v>
      </c>
      <c r="H2820" t="s">
        <v>80</v>
      </c>
      <c r="I2820">
        <v>25</v>
      </c>
      <c r="L2820" t="s">
        <v>425</v>
      </c>
      <c r="O2820" t="s">
        <v>399</v>
      </c>
    </row>
    <row r="2821" spans="1:15" hidden="1" x14ac:dyDescent="0.35">
      <c r="A2821" t="s">
        <v>422</v>
      </c>
      <c r="B2821" t="s">
        <v>84</v>
      </c>
      <c r="C2821" t="s">
        <v>352</v>
      </c>
      <c r="D2821" t="s">
        <v>78</v>
      </c>
      <c r="E2821">
        <v>2021</v>
      </c>
      <c r="F2821">
        <v>34</v>
      </c>
      <c r="G2821" t="s">
        <v>302</v>
      </c>
      <c r="H2821" t="s">
        <v>80</v>
      </c>
      <c r="I2821">
        <v>402</v>
      </c>
      <c r="L2821" t="s">
        <v>425</v>
      </c>
      <c r="M2821">
        <v>381.9</v>
      </c>
      <c r="N2821">
        <v>20.100000000000001</v>
      </c>
      <c r="O2821" t="s">
        <v>399</v>
      </c>
    </row>
    <row r="2822" spans="1:15" hidden="1" x14ac:dyDescent="0.35">
      <c r="A2822" t="s">
        <v>422</v>
      </c>
      <c r="B2822" t="s">
        <v>84</v>
      </c>
      <c r="C2822" t="s">
        <v>352</v>
      </c>
      <c r="D2822" t="s">
        <v>78</v>
      </c>
      <c r="E2822">
        <v>2021</v>
      </c>
      <c r="F2822">
        <v>34</v>
      </c>
      <c r="G2822" t="s">
        <v>302</v>
      </c>
      <c r="H2822" t="s">
        <v>80</v>
      </c>
      <c r="I2822">
        <v>16</v>
      </c>
      <c r="L2822" t="s">
        <v>425</v>
      </c>
      <c r="M2822">
        <v>15.2</v>
      </c>
      <c r="N2822">
        <v>0.8</v>
      </c>
      <c r="O2822" t="s">
        <v>399</v>
      </c>
    </row>
    <row r="2823" spans="1:15" hidden="1" x14ac:dyDescent="0.35">
      <c r="A2823" t="s">
        <v>422</v>
      </c>
      <c r="B2823" t="s">
        <v>84</v>
      </c>
      <c r="C2823" t="s">
        <v>352</v>
      </c>
      <c r="D2823" t="s">
        <v>78</v>
      </c>
      <c r="E2823">
        <v>2021</v>
      </c>
      <c r="F2823">
        <v>34</v>
      </c>
      <c r="G2823" t="s">
        <v>302</v>
      </c>
      <c r="H2823" t="s">
        <v>80</v>
      </c>
      <c r="I2823">
        <v>492</v>
      </c>
      <c r="L2823" t="s">
        <v>425</v>
      </c>
      <c r="M2823">
        <v>467.4</v>
      </c>
      <c r="N2823">
        <v>24.6</v>
      </c>
      <c r="O2823" t="s">
        <v>399</v>
      </c>
    </row>
    <row r="2824" spans="1:15" hidden="1" x14ac:dyDescent="0.35">
      <c r="A2824" t="s">
        <v>422</v>
      </c>
      <c r="B2824" t="s">
        <v>84</v>
      </c>
      <c r="C2824" t="s">
        <v>352</v>
      </c>
      <c r="D2824" t="s">
        <v>78</v>
      </c>
      <c r="E2824">
        <v>2021</v>
      </c>
      <c r="F2824">
        <v>34</v>
      </c>
      <c r="G2824" t="s">
        <v>302</v>
      </c>
      <c r="H2824" t="s">
        <v>80</v>
      </c>
      <c r="I2824">
        <v>28</v>
      </c>
      <c r="L2824" t="s">
        <v>425</v>
      </c>
      <c r="M2824">
        <v>26.6</v>
      </c>
      <c r="N2824">
        <v>1.4</v>
      </c>
      <c r="O2824" t="s">
        <v>399</v>
      </c>
    </row>
    <row r="2825" spans="1:15" hidden="1" x14ac:dyDescent="0.35">
      <c r="A2825" t="s">
        <v>422</v>
      </c>
      <c r="B2825" t="s">
        <v>84</v>
      </c>
      <c r="C2825" t="s">
        <v>352</v>
      </c>
      <c r="D2825" t="s">
        <v>78</v>
      </c>
      <c r="E2825">
        <v>2021</v>
      </c>
      <c r="F2825">
        <v>34</v>
      </c>
      <c r="G2825" t="s">
        <v>302</v>
      </c>
      <c r="H2825" t="s">
        <v>80</v>
      </c>
      <c r="I2825">
        <v>582</v>
      </c>
      <c r="L2825" t="s">
        <v>425</v>
      </c>
      <c r="M2825">
        <v>552.9</v>
      </c>
      <c r="N2825">
        <v>29.1</v>
      </c>
      <c r="O2825" t="s">
        <v>399</v>
      </c>
    </row>
    <row r="2826" spans="1:15" hidden="1" x14ac:dyDescent="0.35">
      <c r="A2826" t="s">
        <v>422</v>
      </c>
      <c r="B2826" t="s">
        <v>84</v>
      </c>
      <c r="C2826" t="s">
        <v>352</v>
      </c>
      <c r="D2826" t="s">
        <v>78</v>
      </c>
      <c r="E2826">
        <v>2021</v>
      </c>
      <c r="F2826">
        <v>34</v>
      </c>
      <c r="G2826" t="s">
        <v>302</v>
      </c>
      <c r="H2826" t="s">
        <v>80</v>
      </c>
      <c r="I2826">
        <v>18</v>
      </c>
      <c r="L2826" t="s">
        <v>425</v>
      </c>
      <c r="M2826">
        <v>17.100000000000001</v>
      </c>
      <c r="N2826">
        <v>0.9</v>
      </c>
      <c r="O2826" t="s">
        <v>399</v>
      </c>
    </row>
    <row r="2827" spans="1:15" hidden="1" x14ac:dyDescent="0.35">
      <c r="A2827" t="s">
        <v>422</v>
      </c>
      <c r="B2827" t="s">
        <v>84</v>
      </c>
      <c r="C2827" t="s">
        <v>352</v>
      </c>
      <c r="D2827" t="s">
        <v>78</v>
      </c>
      <c r="E2827">
        <v>2021</v>
      </c>
      <c r="F2827">
        <v>34</v>
      </c>
      <c r="G2827" t="s">
        <v>302</v>
      </c>
      <c r="H2827" t="s">
        <v>80</v>
      </c>
      <c r="I2827">
        <v>717</v>
      </c>
      <c r="L2827" t="s">
        <v>425</v>
      </c>
      <c r="M2827">
        <v>681.15</v>
      </c>
      <c r="N2827">
        <v>35.85</v>
      </c>
      <c r="O2827" t="s">
        <v>399</v>
      </c>
    </row>
    <row r="2828" spans="1:15" hidden="1" x14ac:dyDescent="0.35">
      <c r="A2828" t="s">
        <v>422</v>
      </c>
      <c r="B2828" t="s">
        <v>84</v>
      </c>
      <c r="C2828" t="s">
        <v>352</v>
      </c>
      <c r="D2828" t="s">
        <v>78</v>
      </c>
      <c r="E2828">
        <v>2021</v>
      </c>
      <c r="F2828">
        <v>34</v>
      </c>
      <c r="G2828" t="s">
        <v>302</v>
      </c>
      <c r="H2828" t="s">
        <v>80</v>
      </c>
      <c r="I2828">
        <v>35</v>
      </c>
      <c r="L2828" t="s">
        <v>425</v>
      </c>
      <c r="M2828">
        <v>33.25</v>
      </c>
      <c r="N2828">
        <v>1.75</v>
      </c>
      <c r="O2828" t="s">
        <v>399</v>
      </c>
    </row>
    <row r="2829" spans="1:15" hidden="1" x14ac:dyDescent="0.35">
      <c r="A2829" t="s">
        <v>422</v>
      </c>
      <c r="B2829" t="s">
        <v>84</v>
      </c>
      <c r="C2829" t="s">
        <v>352</v>
      </c>
      <c r="D2829" t="s">
        <v>78</v>
      </c>
      <c r="E2829">
        <v>2022</v>
      </c>
      <c r="F2829">
        <v>34</v>
      </c>
      <c r="G2829" t="s">
        <v>302</v>
      </c>
      <c r="H2829" t="s">
        <v>80</v>
      </c>
      <c r="I2829">
        <v>39</v>
      </c>
      <c r="L2829" t="s">
        <v>425</v>
      </c>
      <c r="M2829">
        <v>37.049999999999997</v>
      </c>
      <c r="N2829">
        <v>1.95</v>
      </c>
      <c r="O2829" t="s">
        <v>399</v>
      </c>
    </row>
    <row r="2830" spans="1:15" hidden="1" x14ac:dyDescent="0.35">
      <c r="A2830" t="s">
        <v>422</v>
      </c>
      <c r="B2830" t="s">
        <v>84</v>
      </c>
      <c r="C2830" t="s">
        <v>352</v>
      </c>
      <c r="D2830" t="s">
        <v>78</v>
      </c>
      <c r="E2830">
        <v>2022</v>
      </c>
      <c r="F2830">
        <v>34</v>
      </c>
      <c r="G2830" t="s">
        <v>302</v>
      </c>
      <c r="H2830" t="s">
        <v>80</v>
      </c>
      <c r="I2830">
        <v>3</v>
      </c>
      <c r="L2830" t="s">
        <v>425</v>
      </c>
      <c r="M2830">
        <v>2.85</v>
      </c>
      <c r="N2830">
        <v>0.15</v>
      </c>
      <c r="O2830" t="s">
        <v>399</v>
      </c>
    </row>
    <row r="2831" spans="1:15" hidden="1" x14ac:dyDescent="0.35">
      <c r="A2831" t="s">
        <v>422</v>
      </c>
      <c r="B2831" t="s">
        <v>84</v>
      </c>
      <c r="C2831" t="s">
        <v>352</v>
      </c>
      <c r="D2831" t="s">
        <v>78</v>
      </c>
      <c r="E2831">
        <v>2022</v>
      </c>
      <c r="F2831">
        <v>34</v>
      </c>
      <c r="G2831" t="s">
        <v>302</v>
      </c>
      <c r="H2831" t="s">
        <v>80</v>
      </c>
      <c r="I2831">
        <v>51</v>
      </c>
      <c r="L2831" t="s">
        <v>425</v>
      </c>
      <c r="M2831">
        <v>48.45</v>
      </c>
      <c r="N2831">
        <v>2.5499999999999998</v>
      </c>
      <c r="O2831" t="s">
        <v>399</v>
      </c>
    </row>
    <row r="2832" spans="1:15" hidden="1" x14ac:dyDescent="0.35">
      <c r="A2832" t="s">
        <v>422</v>
      </c>
      <c r="B2832" t="s">
        <v>84</v>
      </c>
      <c r="C2832" t="s">
        <v>352</v>
      </c>
      <c r="D2832" t="s">
        <v>78</v>
      </c>
      <c r="E2832">
        <v>2022</v>
      </c>
      <c r="F2832">
        <v>34</v>
      </c>
      <c r="G2832" t="s">
        <v>302</v>
      </c>
      <c r="H2832" t="s">
        <v>80</v>
      </c>
      <c r="I2832">
        <v>1</v>
      </c>
      <c r="L2832" t="s">
        <v>425</v>
      </c>
      <c r="M2832">
        <v>0.95</v>
      </c>
      <c r="N2832">
        <v>0.05</v>
      </c>
      <c r="O2832" t="s">
        <v>399</v>
      </c>
    </row>
    <row r="2833" spans="1:15" hidden="1" x14ac:dyDescent="0.35">
      <c r="A2833" t="s">
        <v>422</v>
      </c>
      <c r="B2833" t="s">
        <v>84</v>
      </c>
      <c r="C2833" t="s">
        <v>384</v>
      </c>
      <c r="D2833" t="s">
        <v>78</v>
      </c>
      <c r="E2833">
        <v>2021</v>
      </c>
      <c r="F2833">
        <v>79</v>
      </c>
      <c r="G2833" t="s">
        <v>312</v>
      </c>
      <c r="H2833" t="s">
        <v>80</v>
      </c>
      <c r="I2833">
        <v>973</v>
      </c>
      <c r="L2833" t="s">
        <v>425</v>
      </c>
      <c r="O2833" t="s">
        <v>404</v>
      </c>
    </row>
    <row r="2834" spans="1:15" hidden="1" x14ac:dyDescent="0.35">
      <c r="A2834" t="s">
        <v>422</v>
      </c>
      <c r="B2834" t="s">
        <v>84</v>
      </c>
      <c r="C2834" t="s">
        <v>384</v>
      </c>
      <c r="D2834" t="s">
        <v>78</v>
      </c>
      <c r="E2834">
        <v>2021</v>
      </c>
      <c r="F2834">
        <v>79</v>
      </c>
      <c r="G2834" t="s">
        <v>312</v>
      </c>
      <c r="H2834" t="s">
        <v>80</v>
      </c>
      <c r="I2834">
        <v>8</v>
      </c>
      <c r="L2834" t="s">
        <v>425</v>
      </c>
      <c r="O2834" t="s">
        <v>404</v>
      </c>
    </row>
    <row r="2835" spans="1:15" hidden="1" x14ac:dyDescent="0.35">
      <c r="A2835" t="s">
        <v>422</v>
      </c>
      <c r="B2835" t="s">
        <v>84</v>
      </c>
      <c r="C2835" t="s">
        <v>384</v>
      </c>
      <c r="D2835" t="s">
        <v>78</v>
      </c>
      <c r="E2835">
        <v>2021</v>
      </c>
      <c r="F2835">
        <v>79</v>
      </c>
      <c r="G2835" t="s">
        <v>312</v>
      </c>
      <c r="H2835" t="s">
        <v>80</v>
      </c>
      <c r="I2835">
        <v>697</v>
      </c>
      <c r="L2835" t="s">
        <v>425</v>
      </c>
      <c r="O2835" t="s">
        <v>404</v>
      </c>
    </row>
    <row r="2836" spans="1:15" hidden="1" x14ac:dyDescent="0.35">
      <c r="A2836" t="s">
        <v>422</v>
      </c>
      <c r="B2836" t="s">
        <v>84</v>
      </c>
      <c r="C2836" t="s">
        <v>384</v>
      </c>
      <c r="D2836" t="s">
        <v>78</v>
      </c>
      <c r="E2836">
        <v>2021</v>
      </c>
      <c r="F2836">
        <v>79</v>
      </c>
      <c r="G2836" t="s">
        <v>312</v>
      </c>
      <c r="H2836" t="s">
        <v>80</v>
      </c>
      <c r="I2836">
        <v>78</v>
      </c>
      <c r="L2836" t="s">
        <v>425</v>
      </c>
      <c r="O2836" t="s">
        <v>404</v>
      </c>
    </row>
    <row r="2837" spans="1:15" hidden="1" x14ac:dyDescent="0.35">
      <c r="A2837" t="s">
        <v>422</v>
      </c>
      <c r="B2837" t="s">
        <v>84</v>
      </c>
      <c r="C2837" t="s">
        <v>384</v>
      </c>
      <c r="D2837" t="s">
        <v>78</v>
      </c>
      <c r="E2837">
        <v>2021</v>
      </c>
      <c r="F2837">
        <v>34</v>
      </c>
      <c r="G2837" t="s">
        <v>302</v>
      </c>
      <c r="H2837" t="s">
        <v>80</v>
      </c>
      <c r="I2837">
        <v>1037</v>
      </c>
      <c r="L2837" t="s">
        <v>425</v>
      </c>
      <c r="M2837">
        <v>985.15</v>
      </c>
      <c r="N2837">
        <v>51.85</v>
      </c>
      <c r="O2837" t="s">
        <v>404</v>
      </c>
    </row>
    <row r="2838" spans="1:15" hidden="1" x14ac:dyDescent="0.35">
      <c r="A2838" t="s">
        <v>422</v>
      </c>
      <c r="B2838" t="s">
        <v>84</v>
      </c>
      <c r="C2838" t="s">
        <v>384</v>
      </c>
      <c r="D2838" t="s">
        <v>78</v>
      </c>
      <c r="E2838">
        <v>2021</v>
      </c>
      <c r="F2838">
        <v>34</v>
      </c>
      <c r="G2838" t="s">
        <v>302</v>
      </c>
      <c r="H2838" t="s">
        <v>80</v>
      </c>
      <c r="I2838">
        <v>8</v>
      </c>
      <c r="L2838" t="s">
        <v>425</v>
      </c>
      <c r="M2838">
        <v>7.6</v>
      </c>
      <c r="N2838">
        <v>0.4</v>
      </c>
      <c r="O2838" t="s">
        <v>404</v>
      </c>
    </row>
    <row r="2839" spans="1:15" hidden="1" x14ac:dyDescent="0.35">
      <c r="A2839" t="s">
        <v>422</v>
      </c>
      <c r="B2839" t="s">
        <v>84</v>
      </c>
      <c r="C2839" t="s">
        <v>384</v>
      </c>
      <c r="D2839" t="s">
        <v>78</v>
      </c>
      <c r="E2839">
        <v>2021</v>
      </c>
      <c r="F2839">
        <v>34</v>
      </c>
      <c r="G2839" t="s">
        <v>302</v>
      </c>
      <c r="H2839" t="s">
        <v>80</v>
      </c>
      <c r="I2839">
        <v>131</v>
      </c>
      <c r="L2839" t="s">
        <v>425</v>
      </c>
      <c r="M2839">
        <v>131</v>
      </c>
      <c r="N2839">
        <v>0</v>
      </c>
      <c r="O2839" t="s">
        <v>404</v>
      </c>
    </row>
    <row r="2840" spans="1:15" hidden="1" x14ac:dyDescent="0.35">
      <c r="A2840" t="s">
        <v>422</v>
      </c>
      <c r="B2840" t="s">
        <v>84</v>
      </c>
      <c r="C2840" t="s">
        <v>384</v>
      </c>
      <c r="D2840" t="s">
        <v>78</v>
      </c>
      <c r="E2840">
        <v>2021</v>
      </c>
      <c r="F2840">
        <v>34</v>
      </c>
      <c r="G2840" t="s">
        <v>302</v>
      </c>
      <c r="H2840" t="s">
        <v>80</v>
      </c>
      <c r="I2840">
        <v>140</v>
      </c>
      <c r="L2840" t="s">
        <v>425</v>
      </c>
      <c r="M2840">
        <v>133</v>
      </c>
      <c r="N2840">
        <v>7</v>
      </c>
      <c r="O2840" t="s">
        <v>404</v>
      </c>
    </row>
    <row r="2841" spans="1:15" hidden="1" x14ac:dyDescent="0.35">
      <c r="A2841" t="s">
        <v>422</v>
      </c>
      <c r="B2841" t="s">
        <v>84</v>
      </c>
      <c r="C2841" t="s">
        <v>384</v>
      </c>
      <c r="D2841" t="s">
        <v>78</v>
      </c>
      <c r="E2841">
        <v>2021</v>
      </c>
      <c r="F2841">
        <v>34</v>
      </c>
      <c r="G2841" t="s">
        <v>302</v>
      </c>
      <c r="H2841" t="s">
        <v>80</v>
      </c>
      <c r="I2841">
        <v>1502</v>
      </c>
      <c r="L2841" t="s">
        <v>425</v>
      </c>
      <c r="M2841">
        <v>1426.9</v>
      </c>
      <c r="N2841">
        <v>75.099999999999994</v>
      </c>
      <c r="O2841" t="s">
        <v>404</v>
      </c>
    </row>
    <row r="2842" spans="1:15" hidden="1" x14ac:dyDescent="0.35">
      <c r="A2842" t="s">
        <v>422</v>
      </c>
      <c r="B2842" t="s">
        <v>84</v>
      </c>
      <c r="C2842" t="s">
        <v>384</v>
      </c>
      <c r="D2842" t="s">
        <v>78</v>
      </c>
      <c r="E2842">
        <v>2021</v>
      </c>
      <c r="F2842">
        <v>34</v>
      </c>
      <c r="G2842" t="s">
        <v>302</v>
      </c>
      <c r="H2842" t="s">
        <v>80</v>
      </c>
      <c r="I2842">
        <v>11</v>
      </c>
      <c r="L2842" t="s">
        <v>425</v>
      </c>
      <c r="M2842">
        <v>10.45</v>
      </c>
      <c r="N2842">
        <v>0.55000000000000004</v>
      </c>
      <c r="O2842" t="s">
        <v>404</v>
      </c>
    </row>
    <row r="2843" spans="1:15" hidden="1" x14ac:dyDescent="0.35">
      <c r="A2843" t="s">
        <v>422</v>
      </c>
      <c r="B2843" t="s">
        <v>84</v>
      </c>
      <c r="C2843" t="s">
        <v>384</v>
      </c>
      <c r="D2843" t="s">
        <v>78</v>
      </c>
      <c r="E2843">
        <v>2021</v>
      </c>
      <c r="F2843">
        <v>34</v>
      </c>
      <c r="G2843" t="s">
        <v>302</v>
      </c>
      <c r="H2843" t="s">
        <v>80</v>
      </c>
      <c r="I2843">
        <v>203</v>
      </c>
      <c r="L2843" t="s">
        <v>425</v>
      </c>
      <c r="M2843">
        <v>192.85</v>
      </c>
      <c r="N2843">
        <v>10.15</v>
      </c>
      <c r="O2843" t="s">
        <v>404</v>
      </c>
    </row>
    <row r="2844" spans="1:15" hidden="1" x14ac:dyDescent="0.35">
      <c r="A2844" t="s">
        <v>422</v>
      </c>
      <c r="B2844" t="s">
        <v>84</v>
      </c>
      <c r="C2844" t="s">
        <v>384</v>
      </c>
      <c r="D2844" t="s">
        <v>78</v>
      </c>
      <c r="E2844">
        <v>2022</v>
      </c>
      <c r="F2844">
        <v>79</v>
      </c>
      <c r="G2844" t="s">
        <v>312</v>
      </c>
      <c r="H2844" t="s">
        <v>80</v>
      </c>
      <c r="I2844">
        <v>3548</v>
      </c>
      <c r="L2844" t="s">
        <v>425</v>
      </c>
      <c r="O2844" t="s">
        <v>404</v>
      </c>
    </row>
    <row r="2845" spans="1:15" hidden="1" x14ac:dyDescent="0.35">
      <c r="A2845" t="s">
        <v>422</v>
      </c>
      <c r="B2845" t="s">
        <v>84</v>
      </c>
      <c r="C2845" t="s">
        <v>384</v>
      </c>
      <c r="D2845" t="s">
        <v>78</v>
      </c>
      <c r="E2845">
        <v>2022</v>
      </c>
      <c r="F2845">
        <v>79</v>
      </c>
      <c r="G2845" t="s">
        <v>312</v>
      </c>
      <c r="H2845" t="s">
        <v>80</v>
      </c>
      <c r="I2845">
        <v>64</v>
      </c>
      <c r="L2845" t="s">
        <v>425</v>
      </c>
      <c r="O2845" t="s">
        <v>404</v>
      </c>
    </row>
    <row r="2846" spans="1:15" hidden="1" x14ac:dyDescent="0.35">
      <c r="A2846" t="s">
        <v>422</v>
      </c>
      <c r="B2846" t="s">
        <v>84</v>
      </c>
      <c r="C2846" t="s">
        <v>384</v>
      </c>
      <c r="D2846" t="s">
        <v>78</v>
      </c>
      <c r="E2846">
        <v>2022</v>
      </c>
      <c r="F2846">
        <v>79</v>
      </c>
      <c r="G2846" t="s">
        <v>312</v>
      </c>
      <c r="H2846" t="s">
        <v>80</v>
      </c>
      <c r="I2846">
        <v>2524</v>
      </c>
      <c r="L2846" t="s">
        <v>425</v>
      </c>
      <c r="O2846" t="s">
        <v>404</v>
      </c>
    </row>
    <row r="2847" spans="1:15" hidden="1" x14ac:dyDescent="0.35">
      <c r="A2847" t="s">
        <v>422</v>
      </c>
      <c r="B2847" t="s">
        <v>84</v>
      </c>
      <c r="C2847" t="s">
        <v>384</v>
      </c>
      <c r="D2847" t="s">
        <v>78</v>
      </c>
      <c r="E2847">
        <v>2022</v>
      </c>
      <c r="F2847">
        <v>79</v>
      </c>
      <c r="G2847" t="s">
        <v>312</v>
      </c>
      <c r="H2847" t="s">
        <v>80</v>
      </c>
      <c r="I2847">
        <v>980</v>
      </c>
      <c r="L2847" t="s">
        <v>425</v>
      </c>
      <c r="O2847" t="s">
        <v>404</v>
      </c>
    </row>
    <row r="2848" spans="1:15" hidden="1" x14ac:dyDescent="0.35">
      <c r="A2848" t="s">
        <v>422</v>
      </c>
      <c r="B2848" t="s">
        <v>84</v>
      </c>
      <c r="C2848" t="s">
        <v>384</v>
      </c>
      <c r="D2848" t="s">
        <v>78</v>
      </c>
      <c r="E2848">
        <v>2022</v>
      </c>
      <c r="F2848">
        <v>34</v>
      </c>
      <c r="G2848" t="s">
        <v>302</v>
      </c>
      <c r="H2848" t="s">
        <v>80</v>
      </c>
      <c r="I2848">
        <v>2526</v>
      </c>
      <c r="L2848" t="s">
        <v>425</v>
      </c>
      <c r="M2848">
        <v>2399.6999999999998</v>
      </c>
      <c r="N2848">
        <v>126.3</v>
      </c>
      <c r="O2848" t="s">
        <v>404</v>
      </c>
    </row>
    <row r="2849" spans="1:15" hidden="1" x14ac:dyDescent="0.35">
      <c r="A2849" t="s">
        <v>422</v>
      </c>
      <c r="B2849" t="s">
        <v>84</v>
      </c>
      <c r="C2849" t="s">
        <v>384</v>
      </c>
      <c r="D2849" t="s">
        <v>78</v>
      </c>
      <c r="E2849">
        <v>2022</v>
      </c>
      <c r="F2849">
        <v>34</v>
      </c>
      <c r="G2849" t="s">
        <v>302</v>
      </c>
      <c r="H2849" t="s">
        <v>80</v>
      </c>
      <c r="I2849">
        <v>35</v>
      </c>
      <c r="L2849" t="s">
        <v>425</v>
      </c>
      <c r="M2849">
        <v>33.25</v>
      </c>
      <c r="N2849">
        <v>1.75</v>
      </c>
      <c r="O2849" t="s">
        <v>404</v>
      </c>
    </row>
    <row r="2850" spans="1:15" hidden="1" x14ac:dyDescent="0.35">
      <c r="A2850" t="s">
        <v>422</v>
      </c>
      <c r="B2850" t="s">
        <v>84</v>
      </c>
      <c r="C2850" t="s">
        <v>384</v>
      </c>
      <c r="D2850" t="s">
        <v>78</v>
      </c>
      <c r="E2850">
        <v>2022</v>
      </c>
      <c r="F2850">
        <v>34</v>
      </c>
      <c r="G2850" t="s">
        <v>302</v>
      </c>
      <c r="H2850" t="s">
        <v>80</v>
      </c>
      <c r="I2850">
        <v>285</v>
      </c>
      <c r="L2850" t="s">
        <v>425</v>
      </c>
      <c r="M2850">
        <v>285</v>
      </c>
      <c r="N2850">
        <v>0</v>
      </c>
      <c r="O2850" t="s">
        <v>404</v>
      </c>
    </row>
    <row r="2851" spans="1:15" hidden="1" x14ac:dyDescent="0.35">
      <c r="A2851" t="s">
        <v>422</v>
      </c>
      <c r="B2851" t="s">
        <v>84</v>
      </c>
      <c r="C2851" t="s">
        <v>384</v>
      </c>
      <c r="D2851" t="s">
        <v>78</v>
      </c>
      <c r="E2851">
        <v>2022</v>
      </c>
      <c r="F2851">
        <v>34</v>
      </c>
      <c r="G2851" t="s">
        <v>302</v>
      </c>
      <c r="H2851" t="s">
        <v>80</v>
      </c>
      <c r="I2851">
        <v>697</v>
      </c>
      <c r="L2851" t="s">
        <v>425</v>
      </c>
      <c r="M2851">
        <v>662.15</v>
      </c>
      <c r="N2851">
        <v>34.85</v>
      </c>
      <c r="O2851" t="s">
        <v>404</v>
      </c>
    </row>
    <row r="2852" spans="1:15" hidden="1" x14ac:dyDescent="0.35">
      <c r="A2852" t="s">
        <v>422</v>
      </c>
      <c r="B2852" t="s">
        <v>84</v>
      </c>
      <c r="C2852" t="s">
        <v>384</v>
      </c>
      <c r="D2852" t="s">
        <v>78</v>
      </c>
      <c r="E2852">
        <v>2022</v>
      </c>
      <c r="F2852">
        <v>79</v>
      </c>
      <c r="G2852" t="s">
        <v>312</v>
      </c>
      <c r="H2852" t="s">
        <v>80</v>
      </c>
      <c r="I2852">
        <v>106468</v>
      </c>
      <c r="L2852" t="s">
        <v>425</v>
      </c>
      <c r="O2852" t="s">
        <v>413</v>
      </c>
    </row>
    <row r="2853" spans="1:15" hidden="1" x14ac:dyDescent="0.35">
      <c r="A2853" t="s">
        <v>422</v>
      </c>
      <c r="B2853" t="s">
        <v>84</v>
      </c>
      <c r="C2853" t="s">
        <v>384</v>
      </c>
      <c r="D2853" t="s">
        <v>78</v>
      </c>
      <c r="E2853">
        <v>2022</v>
      </c>
      <c r="F2853">
        <v>79</v>
      </c>
      <c r="G2853" t="s">
        <v>312</v>
      </c>
      <c r="H2853" t="s">
        <v>80</v>
      </c>
      <c r="I2853">
        <v>2364</v>
      </c>
      <c r="L2853" t="s">
        <v>425</v>
      </c>
      <c r="O2853" t="s">
        <v>413</v>
      </c>
    </row>
    <row r="2854" spans="1:15" hidden="1" x14ac:dyDescent="0.35">
      <c r="A2854" t="s">
        <v>422</v>
      </c>
      <c r="B2854" t="s">
        <v>84</v>
      </c>
      <c r="C2854" t="s">
        <v>384</v>
      </c>
      <c r="D2854" t="s">
        <v>78</v>
      </c>
      <c r="E2854">
        <v>2022</v>
      </c>
      <c r="F2854">
        <v>79</v>
      </c>
      <c r="G2854" t="s">
        <v>312</v>
      </c>
      <c r="H2854" t="s">
        <v>80</v>
      </c>
      <c r="I2854">
        <v>5473</v>
      </c>
      <c r="L2854" t="s">
        <v>425</v>
      </c>
      <c r="O2854" t="s">
        <v>413</v>
      </c>
    </row>
    <row r="2855" spans="1:15" hidden="1" x14ac:dyDescent="0.35">
      <c r="A2855" t="s">
        <v>422</v>
      </c>
      <c r="B2855" t="s">
        <v>84</v>
      </c>
      <c r="C2855" t="s">
        <v>384</v>
      </c>
      <c r="D2855" t="s">
        <v>78</v>
      </c>
      <c r="E2855">
        <v>2022</v>
      </c>
      <c r="F2855">
        <v>34</v>
      </c>
      <c r="G2855" t="s">
        <v>302</v>
      </c>
      <c r="H2855" t="s">
        <v>80</v>
      </c>
      <c r="I2855">
        <v>9528</v>
      </c>
      <c r="L2855" t="s">
        <v>425</v>
      </c>
      <c r="M2855">
        <v>9516.7900000000009</v>
      </c>
      <c r="N2855">
        <v>11.21</v>
      </c>
      <c r="O2855" t="s">
        <v>413</v>
      </c>
    </row>
    <row r="2856" spans="1:15" hidden="1" x14ac:dyDescent="0.35">
      <c r="A2856" t="s">
        <v>422</v>
      </c>
      <c r="B2856" t="s">
        <v>84</v>
      </c>
      <c r="C2856" t="s">
        <v>384</v>
      </c>
      <c r="D2856" t="s">
        <v>78</v>
      </c>
      <c r="E2856">
        <v>2022</v>
      </c>
      <c r="F2856">
        <v>34</v>
      </c>
      <c r="G2856" t="s">
        <v>302</v>
      </c>
      <c r="H2856" t="s">
        <v>80</v>
      </c>
      <c r="I2856">
        <v>1400</v>
      </c>
      <c r="L2856" t="s">
        <v>425</v>
      </c>
      <c r="M2856">
        <v>1398.35</v>
      </c>
      <c r="N2856">
        <v>1.65</v>
      </c>
      <c r="O2856" t="s">
        <v>413</v>
      </c>
    </row>
    <row r="2857" spans="1:15" hidden="1" x14ac:dyDescent="0.35">
      <c r="A2857" t="s">
        <v>422</v>
      </c>
      <c r="B2857" t="s">
        <v>84</v>
      </c>
      <c r="C2857" t="s">
        <v>384</v>
      </c>
      <c r="D2857" t="s">
        <v>78</v>
      </c>
      <c r="E2857">
        <v>2022</v>
      </c>
      <c r="F2857">
        <v>34</v>
      </c>
      <c r="G2857" t="s">
        <v>302</v>
      </c>
      <c r="H2857" t="s">
        <v>80</v>
      </c>
      <c r="I2857">
        <v>3323</v>
      </c>
      <c r="L2857" t="s">
        <v>425</v>
      </c>
      <c r="M2857">
        <v>3319.09</v>
      </c>
      <c r="N2857">
        <v>3.91</v>
      </c>
      <c r="O2857" t="s">
        <v>413</v>
      </c>
    </row>
    <row r="2858" spans="1:15" hidden="1" x14ac:dyDescent="0.35">
      <c r="A2858" t="s">
        <v>422</v>
      </c>
      <c r="B2858" t="s">
        <v>84</v>
      </c>
      <c r="C2858" t="s">
        <v>384</v>
      </c>
      <c r="D2858" t="s">
        <v>78</v>
      </c>
      <c r="E2858">
        <v>2022</v>
      </c>
      <c r="F2858">
        <v>34</v>
      </c>
      <c r="G2858" t="s">
        <v>302</v>
      </c>
      <c r="H2858" t="s">
        <v>80</v>
      </c>
      <c r="I2858">
        <v>1854</v>
      </c>
      <c r="L2858" t="s">
        <v>425</v>
      </c>
      <c r="M2858">
        <v>1761.3</v>
      </c>
      <c r="N2858">
        <v>92.7</v>
      </c>
      <c r="O2858" t="s">
        <v>413</v>
      </c>
    </row>
    <row r="2859" spans="1:15" hidden="1" x14ac:dyDescent="0.35">
      <c r="A2859" t="s">
        <v>422</v>
      </c>
      <c r="B2859" t="s">
        <v>84</v>
      </c>
      <c r="C2859" t="s">
        <v>411</v>
      </c>
      <c r="D2859" t="s">
        <v>78</v>
      </c>
      <c r="E2859">
        <v>2022</v>
      </c>
      <c r="F2859">
        <v>34</v>
      </c>
      <c r="G2859" t="s">
        <v>302</v>
      </c>
      <c r="H2859" t="s">
        <v>80</v>
      </c>
      <c r="I2859">
        <v>518</v>
      </c>
      <c r="L2859" t="s">
        <v>425</v>
      </c>
      <c r="M2859">
        <v>492.1</v>
      </c>
      <c r="N2859">
        <v>25.9</v>
      </c>
      <c r="O2859" t="s">
        <v>412</v>
      </c>
    </row>
    <row r="2860" spans="1:15" hidden="1" x14ac:dyDescent="0.35">
      <c r="A2860" t="s">
        <v>422</v>
      </c>
      <c r="B2860" t="s">
        <v>84</v>
      </c>
      <c r="C2860" t="s">
        <v>411</v>
      </c>
      <c r="D2860" t="s">
        <v>78</v>
      </c>
      <c r="E2860">
        <v>2022</v>
      </c>
      <c r="F2860">
        <v>34</v>
      </c>
      <c r="G2860" t="s">
        <v>302</v>
      </c>
      <c r="H2860" t="s">
        <v>80</v>
      </c>
      <c r="I2860">
        <v>34</v>
      </c>
      <c r="L2860" t="s">
        <v>425</v>
      </c>
      <c r="M2860">
        <v>32.299999999999997</v>
      </c>
      <c r="N2860">
        <v>1.7</v>
      </c>
      <c r="O2860" t="s">
        <v>412</v>
      </c>
    </row>
    <row r="2861" spans="1:15" hidden="1" x14ac:dyDescent="0.35">
      <c r="A2861" t="s">
        <v>422</v>
      </c>
      <c r="B2861" t="s">
        <v>84</v>
      </c>
      <c r="C2861" t="s">
        <v>411</v>
      </c>
      <c r="D2861" t="s">
        <v>78</v>
      </c>
      <c r="E2861">
        <v>2022</v>
      </c>
      <c r="F2861">
        <v>34</v>
      </c>
      <c r="G2861" t="s">
        <v>302</v>
      </c>
      <c r="H2861" t="s">
        <v>80</v>
      </c>
      <c r="I2861">
        <v>699</v>
      </c>
      <c r="L2861" t="s">
        <v>425</v>
      </c>
      <c r="M2861">
        <v>664.05</v>
      </c>
      <c r="N2861">
        <v>34.950000000000003</v>
      </c>
      <c r="O2861" t="s">
        <v>412</v>
      </c>
    </row>
    <row r="2862" spans="1:15" hidden="1" x14ac:dyDescent="0.35">
      <c r="A2862" t="s">
        <v>422</v>
      </c>
      <c r="B2862" t="s">
        <v>84</v>
      </c>
      <c r="C2862" t="s">
        <v>411</v>
      </c>
      <c r="D2862" t="s">
        <v>78</v>
      </c>
      <c r="E2862">
        <v>2022</v>
      </c>
      <c r="F2862">
        <v>34</v>
      </c>
      <c r="G2862" t="s">
        <v>302</v>
      </c>
      <c r="H2862" t="s">
        <v>80</v>
      </c>
      <c r="I2862">
        <v>245</v>
      </c>
      <c r="L2862" t="s">
        <v>425</v>
      </c>
      <c r="M2862">
        <v>232.75</v>
      </c>
      <c r="N2862">
        <v>12.25</v>
      </c>
      <c r="O2862" t="s">
        <v>412</v>
      </c>
    </row>
    <row r="2863" spans="1:15" hidden="1" x14ac:dyDescent="0.35">
      <c r="A2863" t="s">
        <v>428</v>
      </c>
      <c r="B2863" t="s">
        <v>304</v>
      </c>
      <c r="C2863" t="s">
        <v>87</v>
      </c>
      <c r="D2863" t="s">
        <v>78</v>
      </c>
      <c r="E2863">
        <v>2019</v>
      </c>
      <c r="F2863">
        <v>22</v>
      </c>
      <c r="G2863" t="s">
        <v>367</v>
      </c>
      <c r="H2863" t="s">
        <v>80</v>
      </c>
      <c r="I2863">
        <v>13860</v>
      </c>
      <c r="L2863" t="s">
        <v>478</v>
      </c>
      <c r="O2863" t="s">
        <v>387</v>
      </c>
    </row>
    <row r="2864" spans="1:15" hidden="1" x14ac:dyDescent="0.35">
      <c r="A2864" t="s">
        <v>428</v>
      </c>
      <c r="B2864" t="s">
        <v>304</v>
      </c>
      <c r="C2864" t="s">
        <v>87</v>
      </c>
      <c r="D2864" t="s">
        <v>78</v>
      </c>
      <c r="E2864">
        <v>2019</v>
      </c>
      <c r="F2864">
        <v>22</v>
      </c>
      <c r="G2864" t="s">
        <v>367</v>
      </c>
      <c r="H2864" t="s">
        <v>80</v>
      </c>
      <c r="I2864">
        <v>25</v>
      </c>
      <c r="L2864" t="s">
        <v>478</v>
      </c>
      <c r="O2864" t="s">
        <v>387</v>
      </c>
    </row>
    <row r="2865" spans="1:15" hidden="1" x14ac:dyDescent="0.35">
      <c r="A2865" t="s">
        <v>428</v>
      </c>
      <c r="B2865" t="s">
        <v>304</v>
      </c>
      <c r="C2865" t="s">
        <v>87</v>
      </c>
      <c r="D2865" t="s">
        <v>78</v>
      </c>
      <c r="E2865">
        <v>2019</v>
      </c>
      <c r="F2865">
        <v>22</v>
      </c>
      <c r="G2865" t="s">
        <v>367</v>
      </c>
      <c r="H2865" t="s">
        <v>80</v>
      </c>
      <c r="I2865">
        <v>2964</v>
      </c>
      <c r="L2865" t="s">
        <v>478</v>
      </c>
      <c r="O2865" t="s">
        <v>387</v>
      </c>
    </row>
    <row r="2866" spans="1:15" hidden="1" x14ac:dyDescent="0.35">
      <c r="A2866" t="s">
        <v>428</v>
      </c>
      <c r="B2866" t="s">
        <v>304</v>
      </c>
      <c r="C2866" t="s">
        <v>87</v>
      </c>
      <c r="D2866" t="s">
        <v>78</v>
      </c>
      <c r="E2866">
        <v>2019</v>
      </c>
      <c r="F2866">
        <v>22</v>
      </c>
      <c r="G2866" t="s">
        <v>367</v>
      </c>
      <c r="H2866" t="s">
        <v>80</v>
      </c>
      <c r="I2866">
        <v>371</v>
      </c>
      <c r="L2866" t="s">
        <v>478</v>
      </c>
      <c r="O2866" t="s">
        <v>387</v>
      </c>
    </row>
    <row r="2867" spans="1:15" hidden="1" x14ac:dyDescent="0.35">
      <c r="A2867" t="s">
        <v>428</v>
      </c>
      <c r="B2867" t="s">
        <v>304</v>
      </c>
      <c r="C2867" t="s">
        <v>87</v>
      </c>
      <c r="D2867" t="s">
        <v>78</v>
      </c>
      <c r="E2867">
        <v>2019</v>
      </c>
      <c r="F2867">
        <v>22</v>
      </c>
      <c r="G2867" t="s">
        <v>367</v>
      </c>
      <c r="H2867" t="s">
        <v>81</v>
      </c>
      <c r="I2867">
        <v>31</v>
      </c>
      <c r="L2867" t="s">
        <v>478</v>
      </c>
      <c r="O2867" t="s">
        <v>387</v>
      </c>
    </row>
    <row r="2868" spans="1:15" hidden="1" x14ac:dyDescent="0.35">
      <c r="A2868" t="s">
        <v>428</v>
      </c>
      <c r="B2868" t="s">
        <v>304</v>
      </c>
      <c r="C2868" t="s">
        <v>87</v>
      </c>
      <c r="D2868" t="s">
        <v>78</v>
      </c>
      <c r="E2868">
        <v>2019</v>
      </c>
      <c r="F2868">
        <v>22</v>
      </c>
      <c r="G2868" t="s">
        <v>367</v>
      </c>
      <c r="H2868" t="s">
        <v>81</v>
      </c>
      <c r="I2868">
        <v>17</v>
      </c>
      <c r="L2868" t="s">
        <v>478</v>
      </c>
      <c r="O2868" t="s">
        <v>387</v>
      </c>
    </row>
    <row r="2869" spans="1:15" hidden="1" x14ac:dyDescent="0.35">
      <c r="A2869" t="s">
        <v>428</v>
      </c>
      <c r="B2869" t="s">
        <v>304</v>
      </c>
      <c r="C2869" t="s">
        <v>87</v>
      </c>
      <c r="D2869" t="s">
        <v>78</v>
      </c>
      <c r="E2869">
        <v>2019</v>
      </c>
      <c r="F2869">
        <v>34</v>
      </c>
      <c r="G2869" t="s">
        <v>302</v>
      </c>
      <c r="H2869" t="s">
        <v>80</v>
      </c>
      <c r="I2869">
        <v>142827</v>
      </c>
      <c r="L2869" t="s">
        <v>478</v>
      </c>
      <c r="M2869">
        <v>139217</v>
      </c>
      <c r="N2869">
        <v>3610</v>
      </c>
      <c r="O2869" t="s">
        <v>387</v>
      </c>
    </row>
    <row r="2870" spans="1:15" hidden="1" x14ac:dyDescent="0.35">
      <c r="A2870" t="s">
        <v>428</v>
      </c>
      <c r="B2870" t="s">
        <v>304</v>
      </c>
      <c r="C2870" t="s">
        <v>87</v>
      </c>
      <c r="D2870" t="s">
        <v>78</v>
      </c>
      <c r="E2870">
        <v>2019</v>
      </c>
      <c r="F2870">
        <v>34</v>
      </c>
      <c r="G2870" t="s">
        <v>302</v>
      </c>
      <c r="H2870" t="s">
        <v>80</v>
      </c>
      <c r="I2870">
        <v>259</v>
      </c>
      <c r="L2870" t="s">
        <v>478</v>
      </c>
      <c r="M2870">
        <v>252</v>
      </c>
      <c r="N2870">
        <v>7</v>
      </c>
      <c r="O2870" t="s">
        <v>387</v>
      </c>
    </row>
    <row r="2871" spans="1:15" hidden="1" x14ac:dyDescent="0.35">
      <c r="A2871" t="s">
        <v>428</v>
      </c>
      <c r="B2871" t="s">
        <v>304</v>
      </c>
      <c r="C2871" t="s">
        <v>87</v>
      </c>
      <c r="D2871" t="s">
        <v>78</v>
      </c>
      <c r="E2871">
        <v>2019</v>
      </c>
      <c r="F2871">
        <v>34</v>
      </c>
      <c r="G2871" t="s">
        <v>302</v>
      </c>
      <c r="H2871" t="s">
        <v>80</v>
      </c>
      <c r="I2871">
        <v>30542</v>
      </c>
      <c r="L2871" t="s">
        <v>478</v>
      </c>
      <c r="M2871">
        <v>29770</v>
      </c>
      <c r="N2871">
        <v>772</v>
      </c>
      <c r="O2871" t="s">
        <v>387</v>
      </c>
    </row>
    <row r="2872" spans="1:15" hidden="1" x14ac:dyDescent="0.35">
      <c r="A2872" t="s">
        <v>428</v>
      </c>
      <c r="B2872" t="s">
        <v>304</v>
      </c>
      <c r="C2872" t="s">
        <v>87</v>
      </c>
      <c r="D2872" t="s">
        <v>78</v>
      </c>
      <c r="E2872">
        <v>2019</v>
      </c>
      <c r="F2872">
        <v>34</v>
      </c>
      <c r="G2872" t="s">
        <v>302</v>
      </c>
      <c r="H2872" t="s">
        <v>80</v>
      </c>
      <c r="I2872">
        <v>3822</v>
      </c>
      <c r="L2872" t="s">
        <v>478</v>
      </c>
      <c r="M2872">
        <v>3725</v>
      </c>
      <c r="N2872">
        <v>97</v>
      </c>
      <c r="O2872" t="s">
        <v>387</v>
      </c>
    </row>
    <row r="2873" spans="1:15" hidden="1" x14ac:dyDescent="0.35">
      <c r="A2873" t="s">
        <v>428</v>
      </c>
      <c r="B2873" t="s">
        <v>304</v>
      </c>
      <c r="C2873" t="s">
        <v>87</v>
      </c>
      <c r="D2873" t="s">
        <v>78</v>
      </c>
      <c r="E2873">
        <v>2019</v>
      </c>
      <c r="F2873">
        <v>34</v>
      </c>
      <c r="G2873" t="s">
        <v>302</v>
      </c>
      <c r="H2873" t="s">
        <v>81</v>
      </c>
      <c r="I2873">
        <v>322</v>
      </c>
      <c r="L2873" t="s">
        <v>478</v>
      </c>
      <c r="M2873">
        <v>314</v>
      </c>
      <c r="N2873">
        <v>8</v>
      </c>
      <c r="O2873" t="s">
        <v>387</v>
      </c>
    </row>
    <row r="2874" spans="1:15" hidden="1" x14ac:dyDescent="0.35">
      <c r="A2874" t="s">
        <v>428</v>
      </c>
      <c r="B2874" t="s">
        <v>304</v>
      </c>
      <c r="C2874" t="s">
        <v>87</v>
      </c>
      <c r="D2874" t="s">
        <v>78</v>
      </c>
      <c r="E2874">
        <v>2019</v>
      </c>
      <c r="F2874">
        <v>34</v>
      </c>
      <c r="G2874" t="s">
        <v>302</v>
      </c>
      <c r="H2874" t="s">
        <v>81</v>
      </c>
      <c r="I2874">
        <v>173</v>
      </c>
      <c r="L2874" t="s">
        <v>478</v>
      </c>
      <c r="M2874">
        <v>169</v>
      </c>
      <c r="N2874">
        <v>4</v>
      </c>
      <c r="O2874" t="s">
        <v>387</v>
      </c>
    </row>
    <row r="2875" spans="1:15" hidden="1" x14ac:dyDescent="0.35">
      <c r="A2875" t="s">
        <v>428</v>
      </c>
      <c r="B2875" t="s">
        <v>304</v>
      </c>
      <c r="C2875" t="s">
        <v>87</v>
      </c>
      <c r="D2875" t="s">
        <v>78</v>
      </c>
      <c r="E2875">
        <v>2019</v>
      </c>
      <c r="F2875">
        <v>67</v>
      </c>
      <c r="G2875" t="s">
        <v>303</v>
      </c>
      <c r="H2875" t="s">
        <v>80</v>
      </c>
      <c r="I2875">
        <v>556</v>
      </c>
      <c r="J2875">
        <v>0</v>
      </c>
      <c r="K2875">
        <v>556</v>
      </c>
      <c r="L2875" t="s">
        <v>478</v>
      </c>
      <c r="O2875" t="s">
        <v>387</v>
      </c>
    </row>
    <row r="2876" spans="1:15" hidden="1" x14ac:dyDescent="0.35">
      <c r="A2876" t="s">
        <v>428</v>
      </c>
      <c r="B2876" t="s">
        <v>304</v>
      </c>
      <c r="C2876" t="s">
        <v>87</v>
      </c>
      <c r="D2876" t="s">
        <v>78</v>
      </c>
      <c r="E2876">
        <v>2019</v>
      </c>
      <c r="F2876">
        <v>67</v>
      </c>
      <c r="G2876" t="s">
        <v>303</v>
      </c>
      <c r="H2876" t="s">
        <v>80</v>
      </c>
      <c r="I2876">
        <v>302</v>
      </c>
      <c r="J2876">
        <v>219</v>
      </c>
      <c r="K2876">
        <v>83</v>
      </c>
      <c r="L2876" t="s">
        <v>478</v>
      </c>
      <c r="O2876" t="s">
        <v>387</v>
      </c>
    </row>
    <row r="2877" spans="1:15" hidden="1" x14ac:dyDescent="0.35">
      <c r="A2877" t="s">
        <v>428</v>
      </c>
      <c r="B2877" t="s">
        <v>304</v>
      </c>
      <c r="C2877" t="s">
        <v>87</v>
      </c>
      <c r="D2877" t="s">
        <v>78</v>
      </c>
      <c r="E2877">
        <v>2019</v>
      </c>
      <c r="F2877">
        <v>67</v>
      </c>
      <c r="G2877" t="s">
        <v>303</v>
      </c>
      <c r="H2877" t="s">
        <v>81</v>
      </c>
      <c r="I2877">
        <v>705</v>
      </c>
      <c r="J2877">
        <v>0</v>
      </c>
      <c r="K2877">
        <v>705</v>
      </c>
      <c r="L2877" t="s">
        <v>478</v>
      </c>
      <c r="O2877" t="s">
        <v>387</v>
      </c>
    </row>
    <row r="2878" spans="1:15" hidden="1" x14ac:dyDescent="0.35">
      <c r="A2878" t="s">
        <v>428</v>
      </c>
      <c r="B2878" t="s">
        <v>304</v>
      </c>
      <c r="C2878" t="s">
        <v>87</v>
      </c>
      <c r="D2878" t="s">
        <v>78</v>
      </c>
      <c r="E2878">
        <v>2019</v>
      </c>
      <c r="F2878">
        <v>22</v>
      </c>
      <c r="G2878" t="s">
        <v>367</v>
      </c>
      <c r="H2878" t="s">
        <v>80</v>
      </c>
      <c r="I2878">
        <v>16625</v>
      </c>
      <c r="L2878" t="s">
        <v>478</v>
      </c>
      <c r="O2878" t="s">
        <v>387</v>
      </c>
    </row>
    <row r="2879" spans="1:15" hidden="1" x14ac:dyDescent="0.35">
      <c r="A2879" t="s">
        <v>428</v>
      </c>
      <c r="B2879" t="s">
        <v>304</v>
      </c>
      <c r="C2879" t="s">
        <v>87</v>
      </c>
      <c r="D2879" t="s">
        <v>78</v>
      </c>
      <c r="E2879">
        <v>2019</v>
      </c>
      <c r="F2879">
        <v>22</v>
      </c>
      <c r="G2879" t="s">
        <v>367</v>
      </c>
      <c r="H2879" t="s">
        <v>80</v>
      </c>
      <c r="I2879">
        <v>46</v>
      </c>
      <c r="L2879" t="s">
        <v>478</v>
      </c>
      <c r="O2879" t="s">
        <v>387</v>
      </c>
    </row>
    <row r="2880" spans="1:15" hidden="1" x14ac:dyDescent="0.35">
      <c r="A2880" t="s">
        <v>428</v>
      </c>
      <c r="B2880" t="s">
        <v>304</v>
      </c>
      <c r="C2880" t="s">
        <v>87</v>
      </c>
      <c r="D2880" t="s">
        <v>78</v>
      </c>
      <c r="E2880">
        <v>2019</v>
      </c>
      <c r="F2880">
        <v>22</v>
      </c>
      <c r="G2880" t="s">
        <v>367</v>
      </c>
      <c r="H2880" t="s">
        <v>80</v>
      </c>
      <c r="I2880">
        <v>4876</v>
      </c>
      <c r="L2880" t="s">
        <v>478</v>
      </c>
      <c r="O2880" t="s">
        <v>387</v>
      </c>
    </row>
    <row r="2881" spans="1:15" hidden="1" x14ac:dyDescent="0.35">
      <c r="A2881" t="s">
        <v>428</v>
      </c>
      <c r="B2881" t="s">
        <v>304</v>
      </c>
      <c r="C2881" t="s">
        <v>87</v>
      </c>
      <c r="D2881" t="s">
        <v>78</v>
      </c>
      <c r="E2881">
        <v>2019</v>
      </c>
      <c r="F2881">
        <v>22</v>
      </c>
      <c r="G2881" t="s">
        <v>367</v>
      </c>
      <c r="H2881" t="s">
        <v>80</v>
      </c>
      <c r="I2881">
        <v>260</v>
      </c>
      <c r="L2881" t="s">
        <v>478</v>
      </c>
      <c r="O2881" t="s">
        <v>387</v>
      </c>
    </row>
    <row r="2882" spans="1:15" hidden="1" x14ac:dyDescent="0.35">
      <c r="A2882" t="s">
        <v>428</v>
      </c>
      <c r="B2882" t="s">
        <v>304</v>
      </c>
      <c r="C2882" t="s">
        <v>87</v>
      </c>
      <c r="D2882" t="s">
        <v>78</v>
      </c>
      <c r="E2882">
        <v>2019</v>
      </c>
      <c r="F2882">
        <v>22</v>
      </c>
      <c r="G2882" t="s">
        <v>367</v>
      </c>
      <c r="H2882" t="s">
        <v>81</v>
      </c>
      <c r="I2882">
        <v>61</v>
      </c>
      <c r="L2882" t="s">
        <v>478</v>
      </c>
      <c r="O2882" t="s">
        <v>387</v>
      </c>
    </row>
    <row r="2883" spans="1:15" hidden="1" x14ac:dyDescent="0.35">
      <c r="A2883" t="s">
        <v>428</v>
      </c>
      <c r="B2883" t="s">
        <v>304</v>
      </c>
      <c r="C2883" t="s">
        <v>87</v>
      </c>
      <c r="D2883" t="s">
        <v>78</v>
      </c>
      <c r="E2883">
        <v>2019</v>
      </c>
      <c r="F2883">
        <v>34</v>
      </c>
      <c r="G2883" t="s">
        <v>302</v>
      </c>
      <c r="H2883" t="s">
        <v>80</v>
      </c>
      <c r="I2883">
        <v>171314</v>
      </c>
      <c r="L2883" t="s">
        <v>478</v>
      </c>
      <c r="M2883">
        <v>166984</v>
      </c>
      <c r="N2883">
        <v>4330</v>
      </c>
      <c r="O2883" t="s">
        <v>387</v>
      </c>
    </row>
    <row r="2884" spans="1:15" hidden="1" x14ac:dyDescent="0.35">
      <c r="A2884" t="s">
        <v>428</v>
      </c>
      <c r="B2884" t="s">
        <v>304</v>
      </c>
      <c r="C2884" t="s">
        <v>87</v>
      </c>
      <c r="D2884" t="s">
        <v>78</v>
      </c>
      <c r="E2884">
        <v>2019</v>
      </c>
      <c r="F2884">
        <v>34</v>
      </c>
      <c r="G2884" t="s">
        <v>302</v>
      </c>
      <c r="H2884" t="s">
        <v>80</v>
      </c>
      <c r="I2884">
        <v>474</v>
      </c>
      <c r="L2884" t="s">
        <v>478</v>
      </c>
      <c r="M2884">
        <v>462</v>
      </c>
      <c r="N2884">
        <v>12</v>
      </c>
      <c r="O2884" t="s">
        <v>387</v>
      </c>
    </row>
    <row r="2885" spans="1:15" hidden="1" x14ac:dyDescent="0.35">
      <c r="A2885" t="s">
        <v>428</v>
      </c>
      <c r="B2885" t="s">
        <v>304</v>
      </c>
      <c r="C2885" t="s">
        <v>87</v>
      </c>
      <c r="D2885" t="s">
        <v>78</v>
      </c>
      <c r="E2885">
        <v>2019</v>
      </c>
      <c r="F2885">
        <v>34</v>
      </c>
      <c r="G2885" t="s">
        <v>302</v>
      </c>
      <c r="H2885" t="s">
        <v>80</v>
      </c>
      <c r="I2885">
        <v>50244</v>
      </c>
      <c r="L2885" t="s">
        <v>478</v>
      </c>
      <c r="M2885">
        <v>48974</v>
      </c>
      <c r="N2885">
        <v>1270</v>
      </c>
      <c r="O2885" t="s">
        <v>387</v>
      </c>
    </row>
    <row r="2886" spans="1:15" hidden="1" x14ac:dyDescent="0.35">
      <c r="A2886" t="s">
        <v>428</v>
      </c>
      <c r="B2886" t="s">
        <v>304</v>
      </c>
      <c r="C2886" t="s">
        <v>87</v>
      </c>
      <c r="D2886" t="s">
        <v>78</v>
      </c>
      <c r="E2886">
        <v>2019</v>
      </c>
      <c r="F2886">
        <v>34</v>
      </c>
      <c r="G2886" t="s">
        <v>302</v>
      </c>
      <c r="H2886" t="s">
        <v>80</v>
      </c>
      <c r="I2886">
        <v>2677</v>
      </c>
      <c r="L2886" t="s">
        <v>478</v>
      </c>
      <c r="M2886">
        <v>2609</v>
      </c>
      <c r="N2886">
        <v>68</v>
      </c>
      <c r="O2886" t="s">
        <v>387</v>
      </c>
    </row>
    <row r="2887" spans="1:15" hidden="1" x14ac:dyDescent="0.35">
      <c r="A2887" t="s">
        <v>428</v>
      </c>
      <c r="B2887" t="s">
        <v>304</v>
      </c>
      <c r="C2887" t="s">
        <v>87</v>
      </c>
      <c r="D2887" t="s">
        <v>78</v>
      </c>
      <c r="E2887">
        <v>2019</v>
      </c>
      <c r="F2887">
        <v>34</v>
      </c>
      <c r="G2887" t="s">
        <v>302</v>
      </c>
      <c r="H2887" t="s">
        <v>81</v>
      </c>
      <c r="I2887">
        <v>630</v>
      </c>
      <c r="L2887" t="s">
        <v>478</v>
      </c>
      <c r="M2887">
        <v>614</v>
      </c>
      <c r="N2887">
        <v>16</v>
      </c>
      <c r="O2887" t="s">
        <v>387</v>
      </c>
    </row>
    <row r="2888" spans="1:15" hidden="1" x14ac:dyDescent="0.35">
      <c r="A2888" t="s">
        <v>428</v>
      </c>
      <c r="B2888" t="s">
        <v>304</v>
      </c>
      <c r="C2888" t="s">
        <v>87</v>
      </c>
      <c r="D2888" t="s">
        <v>78</v>
      </c>
      <c r="E2888">
        <v>2019</v>
      </c>
      <c r="F2888">
        <v>67</v>
      </c>
      <c r="G2888" t="s">
        <v>303</v>
      </c>
      <c r="H2888" t="s">
        <v>80</v>
      </c>
      <c r="I2888">
        <v>1618</v>
      </c>
      <c r="J2888">
        <v>884</v>
      </c>
      <c r="K2888">
        <v>734</v>
      </c>
      <c r="L2888" t="s">
        <v>478</v>
      </c>
      <c r="O2888" t="s">
        <v>387</v>
      </c>
    </row>
    <row r="2889" spans="1:15" hidden="1" x14ac:dyDescent="0.35">
      <c r="A2889" t="s">
        <v>428</v>
      </c>
      <c r="B2889" t="s">
        <v>304</v>
      </c>
      <c r="C2889" t="s">
        <v>87</v>
      </c>
      <c r="D2889" t="s">
        <v>78</v>
      </c>
      <c r="E2889">
        <v>2019</v>
      </c>
      <c r="F2889">
        <v>67</v>
      </c>
      <c r="G2889" t="s">
        <v>303</v>
      </c>
      <c r="H2889" t="s">
        <v>80</v>
      </c>
      <c r="I2889">
        <v>147</v>
      </c>
      <c r="J2889">
        <v>0</v>
      </c>
      <c r="K2889">
        <v>147</v>
      </c>
      <c r="L2889" t="s">
        <v>478</v>
      </c>
      <c r="O2889" t="s">
        <v>387</v>
      </c>
    </row>
    <row r="2890" spans="1:15" hidden="1" x14ac:dyDescent="0.35">
      <c r="A2890" t="s">
        <v>428</v>
      </c>
      <c r="B2890" t="s">
        <v>304</v>
      </c>
      <c r="C2890" t="s">
        <v>87</v>
      </c>
      <c r="D2890" t="s">
        <v>78</v>
      </c>
      <c r="E2890">
        <v>2019</v>
      </c>
      <c r="F2890">
        <v>67</v>
      </c>
      <c r="G2890" t="s">
        <v>303</v>
      </c>
      <c r="H2890" t="s">
        <v>80</v>
      </c>
      <c r="I2890">
        <v>3929</v>
      </c>
      <c r="J2890">
        <v>168</v>
      </c>
      <c r="K2890">
        <v>3761</v>
      </c>
      <c r="L2890" t="s">
        <v>478</v>
      </c>
      <c r="O2890" t="s">
        <v>387</v>
      </c>
    </row>
    <row r="2891" spans="1:15" hidden="1" x14ac:dyDescent="0.35">
      <c r="A2891" t="s">
        <v>428</v>
      </c>
      <c r="B2891" t="s">
        <v>304</v>
      </c>
      <c r="C2891" t="s">
        <v>87</v>
      </c>
      <c r="D2891" t="s">
        <v>78</v>
      </c>
      <c r="E2891">
        <v>2019</v>
      </c>
      <c r="F2891">
        <v>67</v>
      </c>
      <c r="G2891" t="s">
        <v>303</v>
      </c>
      <c r="H2891" t="s">
        <v>80</v>
      </c>
      <c r="I2891">
        <v>1265</v>
      </c>
      <c r="J2891">
        <v>0</v>
      </c>
      <c r="K2891">
        <v>1265</v>
      </c>
      <c r="L2891" t="s">
        <v>478</v>
      </c>
      <c r="O2891" t="s">
        <v>387</v>
      </c>
    </row>
    <row r="2892" spans="1:15" hidden="1" x14ac:dyDescent="0.35">
      <c r="A2892" t="s">
        <v>428</v>
      </c>
      <c r="B2892" t="s">
        <v>304</v>
      </c>
      <c r="C2892" t="s">
        <v>87</v>
      </c>
      <c r="D2892" t="s">
        <v>78</v>
      </c>
      <c r="E2892">
        <v>2020</v>
      </c>
      <c r="F2892">
        <v>22</v>
      </c>
      <c r="G2892" t="s">
        <v>367</v>
      </c>
      <c r="H2892" t="s">
        <v>80</v>
      </c>
      <c r="I2892">
        <v>31611</v>
      </c>
      <c r="L2892" t="s">
        <v>478</v>
      </c>
      <c r="O2892" t="s">
        <v>387</v>
      </c>
    </row>
    <row r="2893" spans="1:15" hidden="1" x14ac:dyDescent="0.35">
      <c r="A2893" t="s">
        <v>428</v>
      </c>
      <c r="B2893" t="s">
        <v>304</v>
      </c>
      <c r="C2893" t="s">
        <v>87</v>
      </c>
      <c r="D2893" t="s">
        <v>78</v>
      </c>
      <c r="E2893">
        <v>2020</v>
      </c>
      <c r="F2893">
        <v>22</v>
      </c>
      <c r="G2893" t="s">
        <v>367</v>
      </c>
      <c r="H2893" t="s">
        <v>80</v>
      </c>
      <c r="I2893">
        <v>64</v>
      </c>
      <c r="L2893" t="s">
        <v>478</v>
      </c>
      <c r="O2893" t="s">
        <v>387</v>
      </c>
    </row>
    <row r="2894" spans="1:15" hidden="1" x14ac:dyDescent="0.35">
      <c r="A2894" t="s">
        <v>428</v>
      </c>
      <c r="B2894" t="s">
        <v>304</v>
      </c>
      <c r="C2894" t="s">
        <v>87</v>
      </c>
      <c r="D2894" t="s">
        <v>78</v>
      </c>
      <c r="E2894">
        <v>2020</v>
      </c>
      <c r="F2894">
        <v>22</v>
      </c>
      <c r="G2894" t="s">
        <v>367</v>
      </c>
      <c r="H2894" t="s">
        <v>80</v>
      </c>
      <c r="I2894">
        <v>16728</v>
      </c>
      <c r="L2894" t="s">
        <v>478</v>
      </c>
      <c r="O2894" t="s">
        <v>387</v>
      </c>
    </row>
    <row r="2895" spans="1:15" hidden="1" x14ac:dyDescent="0.35">
      <c r="A2895" t="s">
        <v>428</v>
      </c>
      <c r="B2895" t="s">
        <v>304</v>
      </c>
      <c r="C2895" t="s">
        <v>87</v>
      </c>
      <c r="D2895" t="s">
        <v>78</v>
      </c>
      <c r="E2895">
        <v>2020</v>
      </c>
      <c r="F2895">
        <v>22</v>
      </c>
      <c r="G2895" t="s">
        <v>367</v>
      </c>
      <c r="H2895" t="s">
        <v>80</v>
      </c>
      <c r="I2895">
        <v>582</v>
      </c>
      <c r="L2895" t="s">
        <v>478</v>
      </c>
      <c r="O2895" t="s">
        <v>387</v>
      </c>
    </row>
    <row r="2896" spans="1:15" hidden="1" x14ac:dyDescent="0.35">
      <c r="A2896" t="s">
        <v>428</v>
      </c>
      <c r="B2896" t="s">
        <v>304</v>
      </c>
      <c r="C2896" t="s">
        <v>87</v>
      </c>
      <c r="D2896" t="s">
        <v>78</v>
      </c>
      <c r="E2896">
        <v>2020</v>
      </c>
      <c r="F2896">
        <v>22</v>
      </c>
      <c r="G2896" t="s">
        <v>367</v>
      </c>
      <c r="H2896" t="s">
        <v>81</v>
      </c>
      <c r="I2896">
        <v>148</v>
      </c>
      <c r="L2896" t="s">
        <v>478</v>
      </c>
      <c r="O2896" t="s">
        <v>387</v>
      </c>
    </row>
    <row r="2897" spans="1:15" hidden="1" x14ac:dyDescent="0.35">
      <c r="A2897" t="s">
        <v>428</v>
      </c>
      <c r="B2897" t="s">
        <v>304</v>
      </c>
      <c r="C2897" t="s">
        <v>87</v>
      </c>
      <c r="D2897" t="s">
        <v>78</v>
      </c>
      <c r="E2897">
        <v>2020</v>
      </c>
      <c r="F2897">
        <v>22</v>
      </c>
      <c r="G2897" t="s">
        <v>367</v>
      </c>
      <c r="H2897" t="s">
        <v>81</v>
      </c>
      <c r="I2897">
        <v>86</v>
      </c>
      <c r="L2897" t="s">
        <v>478</v>
      </c>
      <c r="O2897" t="s">
        <v>387</v>
      </c>
    </row>
    <row r="2898" spans="1:15" hidden="1" x14ac:dyDescent="0.35">
      <c r="A2898" t="s">
        <v>428</v>
      </c>
      <c r="B2898" t="s">
        <v>304</v>
      </c>
      <c r="C2898" t="s">
        <v>87</v>
      </c>
      <c r="D2898" t="s">
        <v>78</v>
      </c>
      <c r="E2898">
        <v>2020</v>
      </c>
      <c r="F2898">
        <v>34</v>
      </c>
      <c r="G2898" t="s">
        <v>302</v>
      </c>
      <c r="H2898" t="s">
        <v>80</v>
      </c>
      <c r="I2898">
        <v>325749</v>
      </c>
      <c r="L2898" t="s">
        <v>478</v>
      </c>
      <c r="M2898">
        <v>317515</v>
      </c>
      <c r="N2898">
        <v>8234</v>
      </c>
      <c r="O2898" t="s">
        <v>387</v>
      </c>
    </row>
    <row r="2899" spans="1:15" hidden="1" x14ac:dyDescent="0.35">
      <c r="A2899" t="s">
        <v>428</v>
      </c>
      <c r="B2899" t="s">
        <v>304</v>
      </c>
      <c r="C2899" t="s">
        <v>87</v>
      </c>
      <c r="D2899" t="s">
        <v>78</v>
      </c>
      <c r="E2899">
        <v>2020</v>
      </c>
      <c r="F2899">
        <v>34</v>
      </c>
      <c r="G2899" t="s">
        <v>302</v>
      </c>
      <c r="H2899" t="s">
        <v>80</v>
      </c>
      <c r="I2899">
        <v>662</v>
      </c>
      <c r="L2899" t="s">
        <v>478</v>
      </c>
      <c r="M2899">
        <v>645</v>
      </c>
      <c r="N2899">
        <v>17</v>
      </c>
      <c r="O2899" t="s">
        <v>387</v>
      </c>
    </row>
    <row r="2900" spans="1:15" hidden="1" x14ac:dyDescent="0.35">
      <c r="A2900" t="s">
        <v>428</v>
      </c>
      <c r="B2900" t="s">
        <v>304</v>
      </c>
      <c r="C2900" t="s">
        <v>87</v>
      </c>
      <c r="D2900" t="s">
        <v>78</v>
      </c>
      <c r="E2900">
        <v>2020</v>
      </c>
      <c r="F2900">
        <v>34</v>
      </c>
      <c r="G2900" t="s">
        <v>302</v>
      </c>
      <c r="H2900" t="s">
        <v>80</v>
      </c>
      <c r="I2900">
        <v>172377</v>
      </c>
      <c r="L2900" t="s">
        <v>478</v>
      </c>
      <c r="M2900">
        <v>168020</v>
      </c>
      <c r="N2900">
        <v>4357</v>
      </c>
      <c r="O2900" t="s">
        <v>387</v>
      </c>
    </row>
    <row r="2901" spans="1:15" hidden="1" x14ac:dyDescent="0.35">
      <c r="A2901" t="s">
        <v>428</v>
      </c>
      <c r="B2901" t="s">
        <v>304</v>
      </c>
      <c r="C2901" t="s">
        <v>87</v>
      </c>
      <c r="D2901" t="s">
        <v>78</v>
      </c>
      <c r="E2901">
        <v>2020</v>
      </c>
      <c r="F2901">
        <v>34</v>
      </c>
      <c r="G2901" t="s">
        <v>302</v>
      </c>
      <c r="H2901" t="s">
        <v>80</v>
      </c>
      <c r="I2901">
        <v>5993</v>
      </c>
      <c r="L2901" t="s">
        <v>478</v>
      </c>
      <c r="M2901">
        <v>5842</v>
      </c>
      <c r="N2901">
        <v>151</v>
      </c>
      <c r="O2901" t="s">
        <v>387</v>
      </c>
    </row>
    <row r="2902" spans="1:15" hidden="1" x14ac:dyDescent="0.35">
      <c r="A2902" t="s">
        <v>428</v>
      </c>
      <c r="B2902" t="s">
        <v>304</v>
      </c>
      <c r="C2902" t="s">
        <v>87</v>
      </c>
      <c r="D2902" t="s">
        <v>78</v>
      </c>
      <c r="E2902">
        <v>2020</v>
      </c>
      <c r="F2902">
        <v>34</v>
      </c>
      <c r="G2902" t="s">
        <v>302</v>
      </c>
      <c r="H2902" t="s">
        <v>81</v>
      </c>
      <c r="I2902">
        <v>1523</v>
      </c>
      <c r="L2902" t="s">
        <v>478</v>
      </c>
      <c r="M2902">
        <v>1485</v>
      </c>
      <c r="N2902">
        <v>38</v>
      </c>
      <c r="O2902" t="s">
        <v>387</v>
      </c>
    </row>
    <row r="2903" spans="1:15" hidden="1" x14ac:dyDescent="0.35">
      <c r="A2903" t="s">
        <v>428</v>
      </c>
      <c r="B2903" t="s">
        <v>304</v>
      </c>
      <c r="C2903" t="s">
        <v>87</v>
      </c>
      <c r="D2903" t="s">
        <v>78</v>
      </c>
      <c r="E2903">
        <v>2020</v>
      </c>
      <c r="F2903">
        <v>34</v>
      </c>
      <c r="G2903" t="s">
        <v>302</v>
      </c>
      <c r="H2903" t="s">
        <v>81</v>
      </c>
      <c r="I2903">
        <v>884</v>
      </c>
      <c r="L2903" t="s">
        <v>478</v>
      </c>
      <c r="M2903">
        <v>862</v>
      </c>
      <c r="N2903">
        <v>22</v>
      </c>
      <c r="O2903" t="s">
        <v>387</v>
      </c>
    </row>
    <row r="2904" spans="1:15" hidden="1" x14ac:dyDescent="0.35">
      <c r="A2904" t="s">
        <v>428</v>
      </c>
      <c r="B2904" t="s">
        <v>304</v>
      </c>
      <c r="C2904" t="s">
        <v>87</v>
      </c>
      <c r="D2904" t="s">
        <v>78</v>
      </c>
      <c r="E2904">
        <v>2020</v>
      </c>
      <c r="F2904">
        <v>67</v>
      </c>
      <c r="G2904" t="s">
        <v>303</v>
      </c>
      <c r="H2904" t="s">
        <v>80</v>
      </c>
      <c r="I2904">
        <v>11243</v>
      </c>
      <c r="J2904">
        <v>5975</v>
      </c>
      <c r="K2904">
        <v>5268</v>
      </c>
      <c r="L2904" t="s">
        <v>478</v>
      </c>
      <c r="O2904" t="s">
        <v>387</v>
      </c>
    </row>
    <row r="2905" spans="1:15" hidden="1" x14ac:dyDescent="0.35">
      <c r="A2905" t="s">
        <v>428</v>
      </c>
      <c r="B2905" t="s">
        <v>304</v>
      </c>
      <c r="C2905" t="s">
        <v>87</v>
      </c>
      <c r="D2905" t="s">
        <v>78</v>
      </c>
      <c r="E2905">
        <v>2020</v>
      </c>
      <c r="F2905">
        <v>67</v>
      </c>
      <c r="G2905" t="s">
        <v>303</v>
      </c>
      <c r="H2905" t="s">
        <v>80</v>
      </c>
      <c r="I2905">
        <v>5441</v>
      </c>
      <c r="J2905">
        <v>814</v>
      </c>
      <c r="K2905">
        <v>4627</v>
      </c>
      <c r="L2905" t="s">
        <v>478</v>
      </c>
      <c r="O2905" t="s">
        <v>387</v>
      </c>
    </row>
    <row r="2906" spans="1:15" hidden="1" x14ac:dyDescent="0.35">
      <c r="A2906" t="s">
        <v>428</v>
      </c>
      <c r="B2906" t="s">
        <v>304</v>
      </c>
      <c r="C2906" t="s">
        <v>87</v>
      </c>
      <c r="D2906" t="s">
        <v>78</v>
      </c>
      <c r="E2906">
        <v>2020</v>
      </c>
      <c r="F2906">
        <v>22</v>
      </c>
      <c r="G2906" t="s">
        <v>367</v>
      </c>
      <c r="H2906" t="s">
        <v>80</v>
      </c>
      <c r="I2906">
        <v>28433</v>
      </c>
      <c r="L2906" t="s">
        <v>478</v>
      </c>
      <c r="O2906" t="s">
        <v>387</v>
      </c>
    </row>
    <row r="2907" spans="1:15" hidden="1" x14ac:dyDescent="0.35">
      <c r="A2907" t="s">
        <v>428</v>
      </c>
      <c r="B2907" t="s">
        <v>304</v>
      </c>
      <c r="C2907" t="s">
        <v>87</v>
      </c>
      <c r="D2907" t="s">
        <v>78</v>
      </c>
      <c r="E2907">
        <v>2020</v>
      </c>
      <c r="F2907">
        <v>22</v>
      </c>
      <c r="G2907" t="s">
        <v>367</v>
      </c>
      <c r="H2907" t="s">
        <v>80</v>
      </c>
      <c r="I2907">
        <v>38</v>
      </c>
      <c r="L2907" t="s">
        <v>478</v>
      </c>
      <c r="O2907" t="s">
        <v>387</v>
      </c>
    </row>
    <row r="2908" spans="1:15" hidden="1" x14ac:dyDescent="0.35">
      <c r="A2908" t="s">
        <v>428</v>
      </c>
      <c r="B2908" t="s">
        <v>304</v>
      </c>
      <c r="C2908" t="s">
        <v>87</v>
      </c>
      <c r="D2908" t="s">
        <v>78</v>
      </c>
      <c r="E2908">
        <v>2020</v>
      </c>
      <c r="F2908">
        <v>22</v>
      </c>
      <c r="G2908" t="s">
        <v>367</v>
      </c>
      <c r="H2908" t="s">
        <v>80</v>
      </c>
      <c r="I2908">
        <v>17042</v>
      </c>
      <c r="L2908" t="s">
        <v>478</v>
      </c>
      <c r="O2908" t="s">
        <v>387</v>
      </c>
    </row>
    <row r="2909" spans="1:15" hidden="1" x14ac:dyDescent="0.35">
      <c r="A2909" t="s">
        <v>428</v>
      </c>
      <c r="B2909" t="s">
        <v>304</v>
      </c>
      <c r="C2909" t="s">
        <v>87</v>
      </c>
      <c r="D2909" t="s">
        <v>78</v>
      </c>
      <c r="E2909">
        <v>2020</v>
      </c>
      <c r="F2909">
        <v>22</v>
      </c>
      <c r="G2909" t="s">
        <v>367</v>
      </c>
      <c r="H2909" t="s">
        <v>80</v>
      </c>
      <c r="I2909">
        <v>939</v>
      </c>
      <c r="L2909" t="s">
        <v>478</v>
      </c>
      <c r="O2909" t="s">
        <v>387</v>
      </c>
    </row>
    <row r="2910" spans="1:15" hidden="1" x14ac:dyDescent="0.35">
      <c r="A2910" t="s">
        <v>428</v>
      </c>
      <c r="B2910" t="s">
        <v>304</v>
      </c>
      <c r="C2910" t="s">
        <v>87</v>
      </c>
      <c r="D2910" t="s">
        <v>78</v>
      </c>
      <c r="E2910">
        <v>2020</v>
      </c>
      <c r="F2910">
        <v>22</v>
      </c>
      <c r="G2910" t="s">
        <v>367</v>
      </c>
      <c r="H2910" t="s">
        <v>81</v>
      </c>
      <c r="I2910">
        <v>1497</v>
      </c>
      <c r="L2910" t="s">
        <v>478</v>
      </c>
      <c r="O2910" t="s">
        <v>387</v>
      </c>
    </row>
    <row r="2911" spans="1:15" hidden="1" x14ac:dyDescent="0.35">
      <c r="A2911" t="s">
        <v>428</v>
      </c>
      <c r="B2911" t="s">
        <v>304</v>
      </c>
      <c r="C2911" t="s">
        <v>87</v>
      </c>
      <c r="D2911" t="s">
        <v>78</v>
      </c>
      <c r="E2911">
        <v>2020</v>
      </c>
      <c r="F2911">
        <v>34</v>
      </c>
      <c r="G2911" t="s">
        <v>302</v>
      </c>
      <c r="H2911" t="s">
        <v>80</v>
      </c>
      <c r="I2911">
        <v>293003</v>
      </c>
      <c r="L2911" t="s">
        <v>478</v>
      </c>
      <c r="M2911">
        <v>285597</v>
      </c>
      <c r="N2911">
        <v>7406</v>
      </c>
      <c r="O2911" t="s">
        <v>387</v>
      </c>
    </row>
    <row r="2912" spans="1:15" hidden="1" x14ac:dyDescent="0.35">
      <c r="A2912" t="s">
        <v>428</v>
      </c>
      <c r="B2912" t="s">
        <v>304</v>
      </c>
      <c r="C2912" t="s">
        <v>87</v>
      </c>
      <c r="D2912" t="s">
        <v>78</v>
      </c>
      <c r="E2912">
        <v>2020</v>
      </c>
      <c r="F2912">
        <v>34</v>
      </c>
      <c r="G2912" t="s">
        <v>302</v>
      </c>
      <c r="H2912" t="s">
        <v>80</v>
      </c>
      <c r="I2912">
        <v>393</v>
      </c>
      <c r="L2912" t="s">
        <v>478</v>
      </c>
      <c r="M2912">
        <v>383</v>
      </c>
      <c r="N2912">
        <v>10</v>
      </c>
      <c r="O2912" t="s">
        <v>387</v>
      </c>
    </row>
    <row r="2913" spans="1:15" hidden="1" x14ac:dyDescent="0.35">
      <c r="A2913" t="s">
        <v>428</v>
      </c>
      <c r="B2913" t="s">
        <v>304</v>
      </c>
      <c r="C2913" t="s">
        <v>87</v>
      </c>
      <c r="D2913" t="s">
        <v>78</v>
      </c>
      <c r="E2913">
        <v>2020</v>
      </c>
      <c r="F2913">
        <v>34</v>
      </c>
      <c r="G2913" t="s">
        <v>302</v>
      </c>
      <c r="H2913" t="s">
        <v>80</v>
      </c>
      <c r="I2913">
        <v>175618</v>
      </c>
      <c r="L2913" t="s">
        <v>478</v>
      </c>
      <c r="M2913">
        <v>171179</v>
      </c>
      <c r="N2913">
        <v>4439</v>
      </c>
      <c r="O2913" t="s">
        <v>387</v>
      </c>
    </row>
    <row r="2914" spans="1:15" hidden="1" x14ac:dyDescent="0.35">
      <c r="A2914" t="s">
        <v>428</v>
      </c>
      <c r="B2914" t="s">
        <v>304</v>
      </c>
      <c r="C2914" t="s">
        <v>87</v>
      </c>
      <c r="D2914" t="s">
        <v>78</v>
      </c>
      <c r="E2914">
        <v>2020</v>
      </c>
      <c r="F2914">
        <v>34</v>
      </c>
      <c r="G2914" t="s">
        <v>302</v>
      </c>
      <c r="H2914" t="s">
        <v>80</v>
      </c>
      <c r="I2914">
        <v>9678</v>
      </c>
      <c r="L2914" t="s">
        <v>478</v>
      </c>
      <c r="M2914">
        <v>9433</v>
      </c>
      <c r="N2914">
        <v>245</v>
      </c>
      <c r="O2914" t="s">
        <v>387</v>
      </c>
    </row>
    <row r="2915" spans="1:15" hidden="1" x14ac:dyDescent="0.35">
      <c r="A2915" t="s">
        <v>428</v>
      </c>
      <c r="B2915" t="s">
        <v>304</v>
      </c>
      <c r="C2915" t="s">
        <v>87</v>
      </c>
      <c r="D2915" t="s">
        <v>78</v>
      </c>
      <c r="E2915">
        <v>2020</v>
      </c>
      <c r="F2915">
        <v>34</v>
      </c>
      <c r="G2915" t="s">
        <v>302</v>
      </c>
      <c r="H2915" t="s">
        <v>81</v>
      </c>
      <c r="I2915">
        <v>15428</v>
      </c>
      <c r="L2915" t="s">
        <v>478</v>
      </c>
      <c r="M2915">
        <v>15038</v>
      </c>
      <c r="N2915">
        <v>390</v>
      </c>
      <c r="O2915" t="s">
        <v>387</v>
      </c>
    </row>
    <row r="2916" spans="1:15" hidden="1" x14ac:dyDescent="0.35">
      <c r="A2916" t="s">
        <v>428</v>
      </c>
      <c r="B2916" t="s">
        <v>304</v>
      </c>
      <c r="C2916" t="s">
        <v>87</v>
      </c>
      <c r="D2916" t="s">
        <v>78</v>
      </c>
      <c r="E2916">
        <v>2020</v>
      </c>
      <c r="F2916">
        <v>67</v>
      </c>
      <c r="G2916" t="s">
        <v>303</v>
      </c>
      <c r="H2916" t="s">
        <v>80</v>
      </c>
      <c r="I2916">
        <v>6141</v>
      </c>
      <c r="J2916">
        <v>3258</v>
      </c>
      <c r="K2916">
        <v>2883</v>
      </c>
      <c r="L2916" t="s">
        <v>478</v>
      </c>
      <c r="O2916" t="s">
        <v>387</v>
      </c>
    </row>
    <row r="2917" spans="1:15" hidden="1" x14ac:dyDescent="0.35">
      <c r="A2917" t="s">
        <v>428</v>
      </c>
      <c r="B2917" t="s">
        <v>304</v>
      </c>
      <c r="C2917" t="s">
        <v>87</v>
      </c>
      <c r="D2917" t="s">
        <v>78</v>
      </c>
      <c r="E2917">
        <v>2020</v>
      </c>
      <c r="F2917">
        <v>67</v>
      </c>
      <c r="G2917" t="s">
        <v>303</v>
      </c>
      <c r="H2917" t="s">
        <v>80</v>
      </c>
      <c r="I2917">
        <v>16114</v>
      </c>
      <c r="J2917">
        <v>5285</v>
      </c>
      <c r="K2917">
        <v>10829</v>
      </c>
      <c r="L2917" t="s">
        <v>478</v>
      </c>
      <c r="O2917" t="s">
        <v>387</v>
      </c>
    </row>
    <row r="2918" spans="1:15" hidden="1" x14ac:dyDescent="0.35">
      <c r="A2918" t="s">
        <v>428</v>
      </c>
      <c r="B2918" t="s">
        <v>304</v>
      </c>
      <c r="C2918" t="s">
        <v>87</v>
      </c>
      <c r="D2918" t="s">
        <v>78</v>
      </c>
      <c r="E2918">
        <v>2021</v>
      </c>
      <c r="F2918">
        <v>79</v>
      </c>
      <c r="G2918" t="s">
        <v>312</v>
      </c>
      <c r="H2918" t="s">
        <v>80</v>
      </c>
      <c r="I2918">
        <v>10848</v>
      </c>
      <c r="L2918" t="s">
        <v>478</v>
      </c>
      <c r="O2918" t="s">
        <v>387</v>
      </c>
    </row>
    <row r="2919" spans="1:15" hidden="1" x14ac:dyDescent="0.35">
      <c r="A2919" t="s">
        <v>428</v>
      </c>
      <c r="B2919" t="s">
        <v>304</v>
      </c>
      <c r="C2919" t="s">
        <v>87</v>
      </c>
      <c r="D2919" t="s">
        <v>78</v>
      </c>
      <c r="E2919">
        <v>2021</v>
      </c>
      <c r="F2919">
        <v>79</v>
      </c>
      <c r="G2919" t="s">
        <v>312</v>
      </c>
      <c r="H2919" t="s">
        <v>80</v>
      </c>
      <c r="I2919">
        <v>24</v>
      </c>
      <c r="L2919" t="s">
        <v>478</v>
      </c>
      <c r="O2919" t="s">
        <v>387</v>
      </c>
    </row>
    <row r="2920" spans="1:15" hidden="1" x14ac:dyDescent="0.35">
      <c r="A2920" t="s">
        <v>428</v>
      </c>
      <c r="B2920" t="s">
        <v>304</v>
      </c>
      <c r="C2920" t="s">
        <v>87</v>
      </c>
      <c r="D2920" t="s">
        <v>78</v>
      </c>
      <c r="E2920">
        <v>2021</v>
      </c>
      <c r="F2920">
        <v>79</v>
      </c>
      <c r="G2920" t="s">
        <v>312</v>
      </c>
      <c r="H2920" t="s">
        <v>80</v>
      </c>
      <c r="I2920">
        <v>5241</v>
      </c>
      <c r="L2920" t="s">
        <v>478</v>
      </c>
      <c r="O2920" t="s">
        <v>387</v>
      </c>
    </row>
    <row r="2921" spans="1:15" hidden="1" x14ac:dyDescent="0.35">
      <c r="A2921" t="s">
        <v>428</v>
      </c>
      <c r="B2921" t="s">
        <v>304</v>
      </c>
      <c r="C2921" t="s">
        <v>87</v>
      </c>
      <c r="D2921" t="s">
        <v>78</v>
      </c>
      <c r="E2921">
        <v>2021</v>
      </c>
      <c r="F2921">
        <v>79</v>
      </c>
      <c r="G2921" t="s">
        <v>312</v>
      </c>
      <c r="H2921" t="s">
        <v>80</v>
      </c>
      <c r="I2921">
        <v>505</v>
      </c>
      <c r="L2921" t="s">
        <v>478</v>
      </c>
      <c r="O2921" t="s">
        <v>387</v>
      </c>
    </row>
    <row r="2922" spans="1:15" hidden="1" x14ac:dyDescent="0.35">
      <c r="A2922" t="s">
        <v>428</v>
      </c>
      <c r="B2922" t="s">
        <v>304</v>
      </c>
      <c r="C2922" t="s">
        <v>87</v>
      </c>
      <c r="D2922" t="s">
        <v>78</v>
      </c>
      <c r="E2922">
        <v>2021</v>
      </c>
      <c r="F2922">
        <v>79</v>
      </c>
      <c r="G2922" t="s">
        <v>312</v>
      </c>
      <c r="H2922" t="s">
        <v>81</v>
      </c>
      <c r="I2922">
        <v>39</v>
      </c>
      <c r="L2922" t="s">
        <v>478</v>
      </c>
      <c r="O2922" t="s">
        <v>387</v>
      </c>
    </row>
    <row r="2923" spans="1:15" hidden="1" x14ac:dyDescent="0.35">
      <c r="A2923" t="s">
        <v>428</v>
      </c>
      <c r="B2923" t="s">
        <v>304</v>
      </c>
      <c r="C2923" t="s">
        <v>87</v>
      </c>
      <c r="D2923" t="s">
        <v>78</v>
      </c>
      <c r="E2923">
        <v>2021</v>
      </c>
      <c r="F2923">
        <v>79</v>
      </c>
      <c r="G2923" t="s">
        <v>312</v>
      </c>
      <c r="H2923" t="s">
        <v>81</v>
      </c>
      <c r="I2923">
        <v>18</v>
      </c>
      <c r="L2923" t="s">
        <v>478</v>
      </c>
      <c r="O2923" t="s">
        <v>387</v>
      </c>
    </row>
    <row r="2924" spans="1:15" hidden="1" x14ac:dyDescent="0.35">
      <c r="A2924" t="s">
        <v>428</v>
      </c>
      <c r="B2924" t="s">
        <v>304</v>
      </c>
      <c r="C2924" t="s">
        <v>87</v>
      </c>
      <c r="D2924" t="s">
        <v>78</v>
      </c>
      <c r="E2924">
        <v>2021</v>
      </c>
      <c r="F2924">
        <v>22</v>
      </c>
      <c r="G2924" t="s">
        <v>367</v>
      </c>
      <c r="H2924" t="s">
        <v>80</v>
      </c>
      <c r="I2924">
        <v>43975</v>
      </c>
      <c r="L2924" t="s">
        <v>478</v>
      </c>
      <c r="O2924" t="s">
        <v>387</v>
      </c>
    </row>
    <row r="2925" spans="1:15" hidden="1" x14ac:dyDescent="0.35">
      <c r="A2925" t="s">
        <v>428</v>
      </c>
      <c r="B2925" t="s">
        <v>304</v>
      </c>
      <c r="C2925" t="s">
        <v>87</v>
      </c>
      <c r="D2925" t="s">
        <v>78</v>
      </c>
      <c r="E2925">
        <v>2021</v>
      </c>
      <c r="F2925">
        <v>22</v>
      </c>
      <c r="G2925" t="s">
        <v>367</v>
      </c>
      <c r="H2925" t="s">
        <v>80</v>
      </c>
      <c r="I2925">
        <v>247</v>
      </c>
      <c r="L2925" t="s">
        <v>478</v>
      </c>
      <c r="O2925" t="s">
        <v>387</v>
      </c>
    </row>
    <row r="2926" spans="1:15" hidden="1" x14ac:dyDescent="0.35">
      <c r="A2926" t="s">
        <v>428</v>
      </c>
      <c r="B2926" t="s">
        <v>304</v>
      </c>
      <c r="C2926" t="s">
        <v>87</v>
      </c>
      <c r="D2926" t="s">
        <v>78</v>
      </c>
      <c r="E2926">
        <v>2021</v>
      </c>
      <c r="F2926">
        <v>22</v>
      </c>
      <c r="G2926" t="s">
        <v>367</v>
      </c>
      <c r="H2926" t="s">
        <v>80</v>
      </c>
      <c r="I2926">
        <v>32991</v>
      </c>
      <c r="L2926" t="s">
        <v>478</v>
      </c>
      <c r="O2926" t="s">
        <v>387</v>
      </c>
    </row>
    <row r="2927" spans="1:15" hidden="1" x14ac:dyDescent="0.35">
      <c r="A2927" t="s">
        <v>428</v>
      </c>
      <c r="B2927" t="s">
        <v>304</v>
      </c>
      <c r="C2927" t="s">
        <v>87</v>
      </c>
      <c r="D2927" t="s">
        <v>78</v>
      </c>
      <c r="E2927">
        <v>2021</v>
      </c>
      <c r="F2927">
        <v>22</v>
      </c>
      <c r="G2927" t="s">
        <v>367</v>
      </c>
      <c r="H2927" t="s">
        <v>80</v>
      </c>
      <c r="I2927">
        <v>1176</v>
      </c>
      <c r="L2927" t="s">
        <v>478</v>
      </c>
      <c r="O2927" t="s">
        <v>387</v>
      </c>
    </row>
    <row r="2928" spans="1:15" hidden="1" x14ac:dyDescent="0.35">
      <c r="A2928" t="s">
        <v>428</v>
      </c>
      <c r="B2928" t="s">
        <v>304</v>
      </c>
      <c r="C2928" t="s">
        <v>87</v>
      </c>
      <c r="D2928" t="s">
        <v>78</v>
      </c>
      <c r="E2928">
        <v>2021</v>
      </c>
      <c r="F2928">
        <v>22</v>
      </c>
      <c r="G2928" t="s">
        <v>367</v>
      </c>
      <c r="H2928" t="s">
        <v>81</v>
      </c>
      <c r="I2928">
        <v>2097</v>
      </c>
      <c r="L2928" t="s">
        <v>478</v>
      </c>
      <c r="O2928" t="s">
        <v>387</v>
      </c>
    </row>
    <row r="2929" spans="1:15" hidden="1" x14ac:dyDescent="0.35">
      <c r="A2929" t="s">
        <v>428</v>
      </c>
      <c r="B2929" t="s">
        <v>304</v>
      </c>
      <c r="C2929" t="s">
        <v>87</v>
      </c>
      <c r="D2929" t="s">
        <v>78</v>
      </c>
      <c r="E2929">
        <v>2021</v>
      </c>
      <c r="F2929">
        <v>22</v>
      </c>
      <c r="G2929" t="s">
        <v>367</v>
      </c>
      <c r="H2929" t="s">
        <v>81</v>
      </c>
      <c r="I2929">
        <v>1404</v>
      </c>
      <c r="L2929" t="s">
        <v>478</v>
      </c>
      <c r="O2929" t="s">
        <v>387</v>
      </c>
    </row>
    <row r="2930" spans="1:15" hidden="1" x14ac:dyDescent="0.35">
      <c r="A2930" t="s">
        <v>428</v>
      </c>
      <c r="B2930" t="s">
        <v>304</v>
      </c>
      <c r="C2930" t="s">
        <v>87</v>
      </c>
      <c r="D2930" t="s">
        <v>78</v>
      </c>
      <c r="E2930">
        <v>2021</v>
      </c>
      <c r="F2930">
        <v>34</v>
      </c>
      <c r="G2930" t="s">
        <v>302</v>
      </c>
      <c r="H2930" t="s">
        <v>80</v>
      </c>
      <c r="I2930">
        <v>453154</v>
      </c>
      <c r="L2930" t="s">
        <v>478</v>
      </c>
      <c r="M2930">
        <v>441700</v>
      </c>
      <c r="N2930">
        <v>11454</v>
      </c>
      <c r="O2930" t="s">
        <v>387</v>
      </c>
    </row>
    <row r="2931" spans="1:15" hidden="1" x14ac:dyDescent="0.35">
      <c r="A2931" t="s">
        <v>428</v>
      </c>
      <c r="B2931" t="s">
        <v>304</v>
      </c>
      <c r="C2931" t="s">
        <v>87</v>
      </c>
      <c r="D2931" t="s">
        <v>78</v>
      </c>
      <c r="E2931">
        <v>2021</v>
      </c>
      <c r="F2931">
        <v>34</v>
      </c>
      <c r="G2931" t="s">
        <v>302</v>
      </c>
      <c r="H2931" t="s">
        <v>80</v>
      </c>
      <c r="I2931">
        <v>2550</v>
      </c>
      <c r="L2931" t="s">
        <v>478</v>
      </c>
      <c r="M2931">
        <v>2486</v>
      </c>
      <c r="N2931">
        <v>64</v>
      </c>
      <c r="O2931" t="s">
        <v>387</v>
      </c>
    </row>
    <row r="2932" spans="1:15" hidden="1" x14ac:dyDescent="0.35">
      <c r="A2932" t="s">
        <v>428</v>
      </c>
      <c r="B2932" t="s">
        <v>304</v>
      </c>
      <c r="C2932" t="s">
        <v>87</v>
      </c>
      <c r="D2932" t="s">
        <v>78</v>
      </c>
      <c r="E2932">
        <v>2021</v>
      </c>
      <c r="F2932">
        <v>34</v>
      </c>
      <c r="G2932" t="s">
        <v>302</v>
      </c>
      <c r="H2932" t="s">
        <v>80</v>
      </c>
      <c r="I2932">
        <v>339966</v>
      </c>
      <c r="L2932" t="s">
        <v>478</v>
      </c>
      <c r="M2932">
        <v>331373</v>
      </c>
      <c r="N2932">
        <v>8593</v>
      </c>
      <c r="O2932" t="s">
        <v>387</v>
      </c>
    </row>
    <row r="2933" spans="1:15" hidden="1" x14ac:dyDescent="0.35">
      <c r="A2933" t="s">
        <v>428</v>
      </c>
      <c r="B2933" t="s">
        <v>304</v>
      </c>
      <c r="C2933" t="s">
        <v>87</v>
      </c>
      <c r="D2933" t="s">
        <v>78</v>
      </c>
      <c r="E2933">
        <v>2021</v>
      </c>
      <c r="F2933">
        <v>34</v>
      </c>
      <c r="G2933" t="s">
        <v>302</v>
      </c>
      <c r="H2933" t="s">
        <v>80</v>
      </c>
      <c r="I2933">
        <v>12119</v>
      </c>
      <c r="L2933" t="s">
        <v>478</v>
      </c>
      <c r="M2933">
        <v>11813</v>
      </c>
      <c r="N2933">
        <v>306</v>
      </c>
      <c r="O2933" t="s">
        <v>387</v>
      </c>
    </row>
    <row r="2934" spans="1:15" hidden="1" x14ac:dyDescent="0.35">
      <c r="A2934" t="s">
        <v>428</v>
      </c>
      <c r="B2934" t="s">
        <v>304</v>
      </c>
      <c r="C2934" t="s">
        <v>87</v>
      </c>
      <c r="D2934" t="s">
        <v>78</v>
      </c>
      <c r="E2934">
        <v>2021</v>
      </c>
      <c r="F2934">
        <v>34</v>
      </c>
      <c r="G2934" t="s">
        <v>302</v>
      </c>
      <c r="H2934" t="s">
        <v>81</v>
      </c>
      <c r="I2934">
        <v>21614</v>
      </c>
      <c r="L2934" t="s">
        <v>478</v>
      </c>
      <c r="M2934">
        <v>21068</v>
      </c>
      <c r="N2934">
        <v>546</v>
      </c>
      <c r="O2934" t="s">
        <v>387</v>
      </c>
    </row>
    <row r="2935" spans="1:15" hidden="1" x14ac:dyDescent="0.35">
      <c r="A2935" t="s">
        <v>428</v>
      </c>
      <c r="B2935" t="s">
        <v>304</v>
      </c>
      <c r="C2935" t="s">
        <v>87</v>
      </c>
      <c r="D2935" t="s">
        <v>78</v>
      </c>
      <c r="E2935">
        <v>2021</v>
      </c>
      <c r="F2935">
        <v>34</v>
      </c>
      <c r="G2935" t="s">
        <v>302</v>
      </c>
      <c r="H2935" t="s">
        <v>81</v>
      </c>
      <c r="I2935">
        <v>14463</v>
      </c>
      <c r="L2935" t="s">
        <v>478</v>
      </c>
      <c r="M2935">
        <v>14097</v>
      </c>
      <c r="N2935">
        <v>366</v>
      </c>
      <c r="O2935" t="s">
        <v>387</v>
      </c>
    </row>
    <row r="2936" spans="1:15" hidden="1" x14ac:dyDescent="0.35">
      <c r="A2936" t="s">
        <v>428</v>
      </c>
      <c r="B2936" t="s">
        <v>304</v>
      </c>
      <c r="C2936" t="s">
        <v>87</v>
      </c>
      <c r="D2936" t="s">
        <v>78</v>
      </c>
      <c r="E2936">
        <v>2021</v>
      </c>
      <c r="F2936">
        <v>67</v>
      </c>
      <c r="G2936" t="s">
        <v>303</v>
      </c>
      <c r="H2936" t="s">
        <v>80</v>
      </c>
      <c r="I2936">
        <v>9496</v>
      </c>
      <c r="J2936">
        <v>6486</v>
      </c>
      <c r="K2936">
        <v>3010</v>
      </c>
      <c r="L2936" t="s">
        <v>478</v>
      </c>
      <c r="O2936" t="s">
        <v>387</v>
      </c>
    </row>
    <row r="2937" spans="1:15" hidden="1" x14ac:dyDescent="0.35">
      <c r="A2937" t="s">
        <v>428</v>
      </c>
      <c r="B2937" t="s">
        <v>304</v>
      </c>
      <c r="C2937" t="s">
        <v>87</v>
      </c>
      <c r="D2937" t="s">
        <v>78</v>
      </c>
      <c r="E2937">
        <v>2021</v>
      </c>
      <c r="F2937">
        <v>67</v>
      </c>
      <c r="G2937" t="s">
        <v>303</v>
      </c>
      <c r="H2937" t="s">
        <v>80</v>
      </c>
      <c r="I2937">
        <v>1542</v>
      </c>
      <c r="J2937">
        <v>0</v>
      </c>
      <c r="K2937">
        <v>1542</v>
      </c>
      <c r="L2937" t="s">
        <v>478</v>
      </c>
      <c r="O2937" t="s">
        <v>387</v>
      </c>
    </row>
    <row r="2938" spans="1:15" hidden="1" x14ac:dyDescent="0.35">
      <c r="A2938" t="s">
        <v>428</v>
      </c>
      <c r="B2938" t="s">
        <v>304</v>
      </c>
      <c r="C2938" t="s">
        <v>87</v>
      </c>
      <c r="D2938" t="s">
        <v>78</v>
      </c>
      <c r="E2938">
        <v>2021</v>
      </c>
      <c r="F2938">
        <v>67</v>
      </c>
      <c r="G2938" t="s">
        <v>303</v>
      </c>
      <c r="H2938" t="s">
        <v>80</v>
      </c>
      <c r="I2938">
        <v>32351</v>
      </c>
      <c r="J2938">
        <v>11666</v>
      </c>
      <c r="K2938">
        <v>20685</v>
      </c>
      <c r="L2938" t="s">
        <v>478</v>
      </c>
      <c r="O2938" t="s">
        <v>387</v>
      </c>
    </row>
    <row r="2939" spans="1:15" hidden="1" x14ac:dyDescent="0.35">
      <c r="A2939" t="s">
        <v>428</v>
      </c>
      <c r="B2939" t="s">
        <v>304</v>
      </c>
      <c r="C2939" t="s">
        <v>87</v>
      </c>
      <c r="D2939" t="s">
        <v>78</v>
      </c>
      <c r="E2939">
        <v>2021</v>
      </c>
      <c r="F2939">
        <v>67</v>
      </c>
      <c r="G2939" t="s">
        <v>303</v>
      </c>
      <c r="H2939" t="s">
        <v>80</v>
      </c>
      <c r="I2939">
        <v>1039</v>
      </c>
      <c r="J2939">
        <v>703</v>
      </c>
      <c r="K2939">
        <v>336</v>
      </c>
      <c r="L2939" t="s">
        <v>478</v>
      </c>
      <c r="O2939" t="s">
        <v>387</v>
      </c>
    </row>
    <row r="2940" spans="1:15" hidden="1" x14ac:dyDescent="0.35">
      <c r="A2940" t="s">
        <v>428</v>
      </c>
      <c r="B2940" t="s">
        <v>304</v>
      </c>
      <c r="C2940" t="s">
        <v>87</v>
      </c>
      <c r="D2940" t="s">
        <v>78</v>
      </c>
      <c r="E2940">
        <v>2021</v>
      </c>
      <c r="F2940">
        <v>22</v>
      </c>
      <c r="G2940" t="s">
        <v>367</v>
      </c>
      <c r="H2940" t="s">
        <v>80</v>
      </c>
      <c r="I2940">
        <v>49309</v>
      </c>
      <c r="L2940" t="s">
        <v>478</v>
      </c>
      <c r="O2940" t="s">
        <v>387</v>
      </c>
    </row>
    <row r="2941" spans="1:15" hidden="1" x14ac:dyDescent="0.35">
      <c r="A2941" t="s">
        <v>428</v>
      </c>
      <c r="B2941" t="s">
        <v>304</v>
      </c>
      <c r="C2941" t="s">
        <v>87</v>
      </c>
      <c r="D2941" t="s">
        <v>78</v>
      </c>
      <c r="E2941">
        <v>2021</v>
      </c>
      <c r="F2941">
        <v>22</v>
      </c>
      <c r="G2941" t="s">
        <v>367</v>
      </c>
      <c r="H2941" t="s">
        <v>80</v>
      </c>
      <c r="I2941">
        <v>208</v>
      </c>
      <c r="L2941" t="s">
        <v>478</v>
      </c>
      <c r="O2941" t="s">
        <v>387</v>
      </c>
    </row>
    <row r="2942" spans="1:15" hidden="1" x14ac:dyDescent="0.35">
      <c r="A2942" t="s">
        <v>428</v>
      </c>
      <c r="B2942" t="s">
        <v>304</v>
      </c>
      <c r="C2942" t="s">
        <v>87</v>
      </c>
      <c r="D2942" t="s">
        <v>78</v>
      </c>
      <c r="E2942">
        <v>2021</v>
      </c>
      <c r="F2942">
        <v>22</v>
      </c>
      <c r="G2942" t="s">
        <v>367</v>
      </c>
      <c r="H2942" t="s">
        <v>80</v>
      </c>
      <c r="I2942">
        <v>18501</v>
      </c>
      <c r="L2942" t="s">
        <v>478</v>
      </c>
      <c r="O2942" t="s">
        <v>387</v>
      </c>
    </row>
    <row r="2943" spans="1:15" hidden="1" x14ac:dyDescent="0.35">
      <c r="A2943" t="s">
        <v>428</v>
      </c>
      <c r="B2943" t="s">
        <v>304</v>
      </c>
      <c r="C2943" t="s">
        <v>87</v>
      </c>
      <c r="D2943" t="s">
        <v>78</v>
      </c>
      <c r="E2943">
        <v>2021</v>
      </c>
      <c r="F2943">
        <v>22</v>
      </c>
      <c r="G2943" t="s">
        <v>367</v>
      </c>
      <c r="H2943" t="s">
        <v>80</v>
      </c>
      <c r="I2943">
        <v>2123</v>
      </c>
      <c r="L2943" t="s">
        <v>478</v>
      </c>
      <c r="O2943" t="s">
        <v>387</v>
      </c>
    </row>
    <row r="2944" spans="1:15" hidden="1" x14ac:dyDescent="0.35">
      <c r="A2944" t="s">
        <v>428</v>
      </c>
      <c r="B2944" t="s">
        <v>304</v>
      </c>
      <c r="C2944" t="s">
        <v>87</v>
      </c>
      <c r="D2944" t="s">
        <v>78</v>
      </c>
      <c r="E2944">
        <v>2021</v>
      </c>
      <c r="F2944">
        <v>22</v>
      </c>
      <c r="G2944" t="s">
        <v>367</v>
      </c>
      <c r="H2944" t="s">
        <v>81</v>
      </c>
      <c r="I2944">
        <v>62</v>
      </c>
      <c r="L2944" t="s">
        <v>478</v>
      </c>
      <c r="O2944" t="s">
        <v>387</v>
      </c>
    </row>
    <row r="2945" spans="1:15" hidden="1" x14ac:dyDescent="0.35">
      <c r="A2945" t="s">
        <v>428</v>
      </c>
      <c r="B2945" t="s">
        <v>304</v>
      </c>
      <c r="C2945" t="s">
        <v>87</v>
      </c>
      <c r="D2945" t="s">
        <v>78</v>
      </c>
      <c r="E2945">
        <v>2021</v>
      </c>
      <c r="F2945">
        <v>22</v>
      </c>
      <c r="G2945" t="s">
        <v>367</v>
      </c>
      <c r="H2945" t="s">
        <v>81</v>
      </c>
      <c r="I2945">
        <v>1058</v>
      </c>
      <c r="L2945" t="s">
        <v>478</v>
      </c>
      <c r="O2945" t="s">
        <v>387</v>
      </c>
    </row>
    <row r="2946" spans="1:15" hidden="1" x14ac:dyDescent="0.35">
      <c r="A2946" t="s">
        <v>428</v>
      </c>
      <c r="B2946" t="s">
        <v>304</v>
      </c>
      <c r="C2946" t="s">
        <v>87</v>
      </c>
      <c r="D2946" t="s">
        <v>78</v>
      </c>
      <c r="E2946">
        <v>2021</v>
      </c>
      <c r="F2946">
        <v>34</v>
      </c>
      <c r="G2946" t="s">
        <v>302</v>
      </c>
      <c r="H2946" t="s">
        <v>80</v>
      </c>
      <c r="I2946">
        <v>508126</v>
      </c>
      <c r="L2946" t="s">
        <v>478</v>
      </c>
      <c r="M2946">
        <v>495282</v>
      </c>
      <c r="N2946">
        <v>12844</v>
      </c>
      <c r="O2946" t="s">
        <v>387</v>
      </c>
    </row>
    <row r="2947" spans="1:15" hidden="1" x14ac:dyDescent="0.35">
      <c r="A2947" t="s">
        <v>428</v>
      </c>
      <c r="B2947" t="s">
        <v>304</v>
      </c>
      <c r="C2947" t="s">
        <v>87</v>
      </c>
      <c r="D2947" t="s">
        <v>78</v>
      </c>
      <c r="E2947">
        <v>2021</v>
      </c>
      <c r="F2947">
        <v>34</v>
      </c>
      <c r="G2947" t="s">
        <v>302</v>
      </c>
      <c r="H2947" t="s">
        <v>80</v>
      </c>
      <c r="I2947">
        <v>2141</v>
      </c>
      <c r="L2947" t="s">
        <v>478</v>
      </c>
      <c r="M2947">
        <v>2087</v>
      </c>
      <c r="N2947">
        <v>54</v>
      </c>
      <c r="O2947" t="s">
        <v>387</v>
      </c>
    </row>
    <row r="2948" spans="1:15" hidden="1" x14ac:dyDescent="0.35">
      <c r="A2948" t="s">
        <v>428</v>
      </c>
      <c r="B2948" t="s">
        <v>304</v>
      </c>
      <c r="C2948" t="s">
        <v>87</v>
      </c>
      <c r="D2948" t="s">
        <v>78</v>
      </c>
      <c r="E2948">
        <v>2021</v>
      </c>
      <c r="F2948">
        <v>34</v>
      </c>
      <c r="G2948" t="s">
        <v>302</v>
      </c>
      <c r="H2948" t="s">
        <v>80</v>
      </c>
      <c r="I2948">
        <v>190652</v>
      </c>
      <c r="L2948" t="s">
        <v>478</v>
      </c>
      <c r="M2948">
        <v>185833</v>
      </c>
      <c r="N2948">
        <v>4819</v>
      </c>
      <c r="O2948" t="s">
        <v>387</v>
      </c>
    </row>
    <row r="2949" spans="1:15" hidden="1" x14ac:dyDescent="0.35">
      <c r="A2949" t="s">
        <v>428</v>
      </c>
      <c r="B2949" t="s">
        <v>304</v>
      </c>
      <c r="C2949" t="s">
        <v>87</v>
      </c>
      <c r="D2949" t="s">
        <v>78</v>
      </c>
      <c r="E2949">
        <v>2021</v>
      </c>
      <c r="F2949">
        <v>34</v>
      </c>
      <c r="G2949" t="s">
        <v>302</v>
      </c>
      <c r="H2949" t="s">
        <v>80</v>
      </c>
      <c r="I2949">
        <v>21880</v>
      </c>
      <c r="L2949" t="s">
        <v>478</v>
      </c>
      <c r="M2949">
        <v>21327</v>
      </c>
      <c r="N2949">
        <v>553</v>
      </c>
      <c r="O2949" t="s">
        <v>387</v>
      </c>
    </row>
    <row r="2950" spans="1:15" hidden="1" x14ac:dyDescent="0.35">
      <c r="A2950" t="s">
        <v>428</v>
      </c>
      <c r="B2950" t="s">
        <v>304</v>
      </c>
      <c r="C2950" t="s">
        <v>87</v>
      </c>
      <c r="D2950" t="s">
        <v>78</v>
      </c>
      <c r="E2950">
        <v>2021</v>
      </c>
      <c r="F2950">
        <v>34</v>
      </c>
      <c r="G2950" t="s">
        <v>302</v>
      </c>
      <c r="H2950" t="s">
        <v>81</v>
      </c>
      <c r="I2950">
        <v>636</v>
      </c>
      <c r="L2950" t="s">
        <v>478</v>
      </c>
      <c r="M2950">
        <v>620</v>
      </c>
      <c r="N2950">
        <v>16</v>
      </c>
      <c r="O2950" t="s">
        <v>387</v>
      </c>
    </row>
    <row r="2951" spans="1:15" hidden="1" x14ac:dyDescent="0.35">
      <c r="A2951" t="s">
        <v>428</v>
      </c>
      <c r="B2951" t="s">
        <v>304</v>
      </c>
      <c r="C2951" t="s">
        <v>87</v>
      </c>
      <c r="D2951" t="s">
        <v>78</v>
      </c>
      <c r="E2951">
        <v>2021</v>
      </c>
      <c r="F2951">
        <v>34</v>
      </c>
      <c r="G2951" t="s">
        <v>302</v>
      </c>
      <c r="H2951" t="s">
        <v>81</v>
      </c>
      <c r="I2951">
        <v>10906</v>
      </c>
      <c r="L2951" t="s">
        <v>478</v>
      </c>
      <c r="M2951">
        <v>10630</v>
      </c>
      <c r="N2951">
        <v>276</v>
      </c>
      <c r="O2951" t="s">
        <v>387</v>
      </c>
    </row>
    <row r="2952" spans="1:15" hidden="1" x14ac:dyDescent="0.35">
      <c r="A2952" t="s">
        <v>428</v>
      </c>
      <c r="B2952" t="s">
        <v>304</v>
      </c>
      <c r="C2952" t="s">
        <v>87</v>
      </c>
      <c r="D2952" t="s">
        <v>78</v>
      </c>
      <c r="E2952">
        <v>2021</v>
      </c>
      <c r="F2952">
        <v>67</v>
      </c>
      <c r="G2952" t="s">
        <v>303</v>
      </c>
      <c r="H2952" t="s">
        <v>80</v>
      </c>
      <c r="I2952">
        <v>17921</v>
      </c>
      <c r="J2952">
        <v>12253</v>
      </c>
      <c r="K2952">
        <v>5668</v>
      </c>
      <c r="L2952" t="s">
        <v>478</v>
      </c>
      <c r="O2952" t="s">
        <v>387</v>
      </c>
    </row>
    <row r="2953" spans="1:15" hidden="1" x14ac:dyDescent="0.35">
      <c r="A2953" t="s">
        <v>428</v>
      </c>
      <c r="B2953" t="s">
        <v>304</v>
      </c>
      <c r="C2953" t="s">
        <v>87</v>
      </c>
      <c r="D2953" t="s">
        <v>78</v>
      </c>
      <c r="E2953">
        <v>2021</v>
      </c>
      <c r="F2953">
        <v>67</v>
      </c>
      <c r="G2953" t="s">
        <v>303</v>
      </c>
      <c r="H2953" t="s">
        <v>80</v>
      </c>
      <c r="I2953">
        <v>543</v>
      </c>
      <c r="J2953">
        <v>380</v>
      </c>
      <c r="K2953">
        <v>163</v>
      </c>
      <c r="L2953" t="s">
        <v>478</v>
      </c>
      <c r="O2953" t="s">
        <v>387</v>
      </c>
    </row>
    <row r="2954" spans="1:15" hidden="1" x14ac:dyDescent="0.35">
      <c r="A2954" t="s">
        <v>428</v>
      </c>
      <c r="B2954" t="s">
        <v>304</v>
      </c>
      <c r="C2954" t="s">
        <v>87</v>
      </c>
      <c r="D2954" t="s">
        <v>78</v>
      </c>
      <c r="E2954">
        <v>2021</v>
      </c>
      <c r="F2954">
        <v>67</v>
      </c>
      <c r="G2954" t="s">
        <v>303</v>
      </c>
      <c r="H2954" t="s">
        <v>80</v>
      </c>
      <c r="I2954">
        <v>16351</v>
      </c>
      <c r="J2954">
        <v>10936</v>
      </c>
      <c r="K2954">
        <v>5415</v>
      </c>
      <c r="L2954" t="s">
        <v>478</v>
      </c>
      <c r="O2954" t="s">
        <v>387</v>
      </c>
    </row>
    <row r="2955" spans="1:15" hidden="1" x14ac:dyDescent="0.35">
      <c r="A2955" t="s">
        <v>428</v>
      </c>
      <c r="B2955" t="s">
        <v>304</v>
      </c>
      <c r="C2955" t="s">
        <v>87</v>
      </c>
      <c r="D2955" t="s">
        <v>78</v>
      </c>
      <c r="E2955">
        <v>2022</v>
      </c>
      <c r="F2955">
        <v>79</v>
      </c>
      <c r="G2955" t="s">
        <v>312</v>
      </c>
      <c r="H2955" t="s">
        <v>80</v>
      </c>
      <c r="I2955">
        <v>285285</v>
      </c>
      <c r="L2955" t="s">
        <v>478</v>
      </c>
      <c r="O2955" t="s">
        <v>387</v>
      </c>
    </row>
    <row r="2956" spans="1:15" hidden="1" x14ac:dyDescent="0.35">
      <c r="A2956" t="s">
        <v>428</v>
      </c>
      <c r="B2956" t="s">
        <v>304</v>
      </c>
      <c r="C2956" t="s">
        <v>87</v>
      </c>
      <c r="D2956" t="s">
        <v>78</v>
      </c>
      <c r="E2956">
        <v>2022</v>
      </c>
      <c r="F2956">
        <v>79</v>
      </c>
      <c r="G2956" t="s">
        <v>312</v>
      </c>
      <c r="H2956" t="s">
        <v>80</v>
      </c>
      <c r="I2956">
        <v>933</v>
      </c>
      <c r="L2956" t="s">
        <v>478</v>
      </c>
      <c r="O2956" t="s">
        <v>387</v>
      </c>
    </row>
    <row r="2957" spans="1:15" hidden="1" x14ac:dyDescent="0.35">
      <c r="A2957" t="s">
        <v>428</v>
      </c>
      <c r="B2957" t="s">
        <v>304</v>
      </c>
      <c r="C2957" t="s">
        <v>87</v>
      </c>
      <c r="D2957" t="s">
        <v>78</v>
      </c>
      <c r="E2957">
        <v>2022</v>
      </c>
      <c r="F2957">
        <v>79</v>
      </c>
      <c r="G2957" t="s">
        <v>312</v>
      </c>
      <c r="H2957" t="s">
        <v>80</v>
      </c>
      <c r="I2957">
        <v>188852</v>
      </c>
      <c r="L2957" t="s">
        <v>478</v>
      </c>
      <c r="O2957" t="s">
        <v>387</v>
      </c>
    </row>
    <row r="2958" spans="1:15" hidden="1" x14ac:dyDescent="0.35">
      <c r="A2958" t="s">
        <v>428</v>
      </c>
      <c r="B2958" t="s">
        <v>304</v>
      </c>
      <c r="C2958" t="s">
        <v>87</v>
      </c>
      <c r="D2958" t="s">
        <v>78</v>
      </c>
      <c r="E2958">
        <v>2022</v>
      </c>
      <c r="F2958">
        <v>79</v>
      </c>
      <c r="G2958" t="s">
        <v>312</v>
      </c>
      <c r="H2958" t="s">
        <v>80</v>
      </c>
      <c r="I2958">
        <v>14187</v>
      </c>
      <c r="L2958" t="s">
        <v>478</v>
      </c>
      <c r="O2958" t="s">
        <v>387</v>
      </c>
    </row>
    <row r="2959" spans="1:15" hidden="1" x14ac:dyDescent="0.35">
      <c r="A2959" t="s">
        <v>428</v>
      </c>
      <c r="B2959" t="s">
        <v>304</v>
      </c>
      <c r="C2959" t="s">
        <v>87</v>
      </c>
      <c r="D2959" t="s">
        <v>78</v>
      </c>
      <c r="E2959">
        <v>2022</v>
      </c>
      <c r="F2959">
        <v>79</v>
      </c>
      <c r="G2959" t="s">
        <v>312</v>
      </c>
      <c r="H2959" t="s">
        <v>81</v>
      </c>
      <c r="I2959">
        <v>3727</v>
      </c>
      <c r="L2959" t="s">
        <v>478</v>
      </c>
      <c r="O2959" t="s">
        <v>387</v>
      </c>
    </row>
    <row r="2960" spans="1:15" hidden="1" x14ac:dyDescent="0.35">
      <c r="A2960" t="s">
        <v>428</v>
      </c>
      <c r="B2960" t="s">
        <v>304</v>
      </c>
      <c r="C2960" t="s">
        <v>87</v>
      </c>
      <c r="D2960" t="s">
        <v>78</v>
      </c>
      <c r="E2960">
        <v>2022</v>
      </c>
      <c r="F2960">
        <v>79</v>
      </c>
      <c r="G2960" t="s">
        <v>312</v>
      </c>
      <c r="H2960" t="s">
        <v>81</v>
      </c>
      <c r="I2960">
        <v>2072</v>
      </c>
      <c r="L2960" t="s">
        <v>478</v>
      </c>
      <c r="O2960" t="s">
        <v>387</v>
      </c>
    </row>
    <row r="2961" spans="1:15" hidden="1" x14ac:dyDescent="0.35">
      <c r="A2961" t="s">
        <v>428</v>
      </c>
      <c r="B2961" t="s">
        <v>304</v>
      </c>
      <c r="C2961" t="s">
        <v>87</v>
      </c>
      <c r="D2961" t="s">
        <v>78</v>
      </c>
      <c r="E2961">
        <v>2022</v>
      </c>
      <c r="F2961">
        <v>22</v>
      </c>
      <c r="G2961" t="s">
        <v>367</v>
      </c>
      <c r="H2961" t="s">
        <v>80</v>
      </c>
      <c r="I2961">
        <v>54171</v>
      </c>
      <c r="L2961" t="s">
        <v>478</v>
      </c>
      <c r="O2961" t="s">
        <v>387</v>
      </c>
    </row>
    <row r="2962" spans="1:15" hidden="1" x14ac:dyDescent="0.35">
      <c r="A2962" t="s">
        <v>428</v>
      </c>
      <c r="B2962" t="s">
        <v>304</v>
      </c>
      <c r="C2962" t="s">
        <v>87</v>
      </c>
      <c r="D2962" t="s">
        <v>78</v>
      </c>
      <c r="E2962">
        <v>2022</v>
      </c>
      <c r="F2962">
        <v>22</v>
      </c>
      <c r="G2962" t="s">
        <v>367</v>
      </c>
      <c r="H2962" t="s">
        <v>80</v>
      </c>
      <c r="I2962">
        <v>21212</v>
      </c>
      <c r="L2962" t="s">
        <v>478</v>
      </c>
      <c r="O2962" t="s">
        <v>387</v>
      </c>
    </row>
    <row r="2963" spans="1:15" hidden="1" x14ac:dyDescent="0.35">
      <c r="A2963" t="s">
        <v>428</v>
      </c>
      <c r="B2963" t="s">
        <v>304</v>
      </c>
      <c r="C2963" t="s">
        <v>87</v>
      </c>
      <c r="D2963" t="s">
        <v>78</v>
      </c>
      <c r="E2963">
        <v>2022</v>
      </c>
      <c r="F2963">
        <v>22</v>
      </c>
      <c r="G2963" t="s">
        <v>367</v>
      </c>
      <c r="H2963" t="s">
        <v>80</v>
      </c>
      <c r="I2963">
        <v>2074</v>
      </c>
      <c r="L2963" t="s">
        <v>478</v>
      </c>
      <c r="O2963" t="s">
        <v>387</v>
      </c>
    </row>
    <row r="2964" spans="1:15" hidden="1" x14ac:dyDescent="0.35">
      <c r="A2964" t="s">
        <v>428</v>
      </c>
      <c r="B2964" t="s">
        <v>304</v>
      </c>
      <c r="C2964" t="s">
        <v>87</v>
      </c>
      <c r="D2964" t="s">
        <v>78</v>
      </c>
      <c r="E2964">
        <v>2022</v>
      </c>
      <c r="F2964">
        <v>22</v>
      </c>
      <c r="G2964" t="s">
        <v>367</v>
      </c>
      <c r="H2964" t="s">
        <v>81</v>
      </c>
      <c r="I2964">
        <v>1396</v>
      </c>
      <c r="L2964" t="s">
        <v>478</v>
      </c>
      <c r="O2964" t="s">
        <v>387</v>
      </c>
    </row>
    <row r="2965" spans="1:15" hidden="1" x14ac:dyDescent="0.35">
      <c r="A2965" t="s">
        <v>428</v>
      </c>
      <c r="B2965" t="s">
        <v>304</v>
      </c>
      <c r="C2965" t="s">
        <v>87</v>
      </c>
      <c r="D2965" t="s">
        <v>78</v>
      </c>
      <c r="E2965">
        <v>2022</v>
      </c>
      <c r="F2965">
        <v>22</v>
      </c>
      <c r="G2965" t="s">
        <v>367</v>
      </c>
      <c r="H2965" t="s">
        <v>81</v>
      </c>
      <c r="I2965">
        <v>992</v>
      </c>
      <c r="L2965" t="s">
        <v>478</v>
      </c>
      <c r="O2965" t="s">
        <v>387</v>
      </c>
    </row>
    <row r="2966" spans="1:15" hidden="1" x14ac:dyDescent="0.35">
      <c r="A2966" t="s">
        <v>428</v>
      </c>
      <c r="B2966" t="s">
        <v>304</v>
      </c>
      <c r="C2966" t="s">
        <v>87</v>
      </c>
      <c r="D2966" t="s">
        <v>78</v>
      </c>
      <c r="E2966">
        <v>2022</v>
      </c>
      <c r="F2966">
        <v>34</v>
      </c>
      <c r="G2966" t="s">
        <v>302</v>
      </c>
      <c r="H2966" t="s">
        <v>80</v>
      </c>
      <c r="I2966">
        <v>558227</v>
      </c>
      <c r="L2966" t="s">
        <v>478</v>
      </c>
      <c r="M2966">
        <v>544117</v>
      </c>
      <c r="N2966">
        <v>14110</v>
      </c>
      <c r="O2966" t="s">
        <v>387</v>
      </c>
    </row>
    <row r="2967" spans="1:15" hidden="1" x14ac:dyDescent="0.35">
      <c r="A2967" t="s">
        <v>428</v>
      </c>
      <c r="B2967" t="s">
        <v>304</v>
      </c>
      <c r="C2967" t="s">
        <v>87</v>
      </c>
      <c r="D2967" t="s">
        <v>78</v>
      </c>
      <c r="E2967">
        <v>2022</v>
      </c>
      <c r="F2967">
        <v>34</v>
      </c>
      <c r="G2967" t="s">
        <v>302</v>
      </c>
      <c r="H2967" t="s">
        <v>80</v>
      </c>
      <c r="I2967">
        <v>218586</v>
      </c>
      <c r="L2967" t="s">
        <v>478</v>
      </c>
      <c r="M2967">
        <v>213061</v>
      </c>
      <c r="N2967">
        <v>5525</v>
      </c>
      <c r="O2967" t="s">
        <v>387</v>
      </c>
    </row>
    <row r="2968" spans="1:15" hidden="1" x14ac:dyDescent="0.35">
      <c r="A2968" t="s">
        <v>428</v>
      </c>
      <c r="B2968" t="s">
        <v>304</v>
      </c>
      <c r="C2968" t="s">
        <v>87</v>
      </c>
      <c r="D2968" t="s">
        <v>78</v>
      </c>
      <c r="E2968">
        <v>2022</v>
      </c>
      <c r="F2968">
        <v>34</v>
      </c>
      <c r="G2968" t="s">
        <v>302</v>
      </c>
      <c r="H2968" t="s">
        <v>80</v>
      </c>
      <c r="I2968">
        <v>21376</v>
      </c>
      <c r="L2968" t="s">
        <v>478</v>
      </c>
      <c r="M2968">
        <v>20836</v>
      </c>
      <c r="N2968">
        <v>540</v>
      </c>
      <c r="O2968" t="s">
        <v>387</v>
      </c>
    </row>
    <row r="2969" spans="1:15" hidden="1" x14ac:dyDescent="0.35">
      <c r="A2969" t="s">
        <v>428</v>
      </c>
      <c r="B2969" t="s">
        <v>304</v>
      </c>
      <c r="C2969" t="s">
        <v>87</v>
      </c>
      <c r="D2969" t="s">
        <v>78</v>
      </c>
      <c r="E2969">
        <v>2022</v>
      </c>
      <c r="F2969">
        <v>34</v>
      </c>
      <c r="G2969" t="s">
        <v>302</v>
      </c>
      <c r="H2969" t="s">
        <v>81</v>
      </c>
      <c r="I2969">
        <v>14386</v>
      </c>
      <c r="L2969" t="s">
        <v>478</v>
      </c>
      <c r="M2969">
        <v>14022</v>
      </c>
      <c r="N2969">
        <v>364</v>
      </c>
      <c r="O2969" t="s">
        <v>387</v>
      </c>
    </row>
    <row r="2970" spans="1:15" hidden="1" x14ac:dyDescent="0.35">
      <c r="A2970" t="s">
        <v>428</v>
      </c>
      <c r="B2970" t="s">
        <v>304</v>
      </c>
      <c r="C2970" t="s">
        <v>87</v>
      </c>
      <c r="D2970" t="s">
        <v>78</v>
      </c>
      <c r="E2970">
        <v>2022</v>
      </c>
      <c r="F2970">
        <v>34</v>
      </c>
      <c r="G2970" t="s">
        <v>302</v>
      </c>
      <c r="H2970" t="s">
        <v>81</v>
      </c>
      <c r="I2970">
        <v>10224</v>
      </c>
      <c r="L2970" t="s">
        <v>478</v>
      </c>
      <c r="M2970">
        <v>9966</v>
      </c>
      <c r="N2970">
        <v>258</v>
      </c>
      <c r="O2970" t="s">
        <v>387</v>
      </c>
    </row>
    <row r="2971" spans="1:15" hidden="1" x14ac:dyDescent="0.35">
      <c r="A2971" t="s">
        <v>428</v>
      </c>
      <c r="B2971" t="s">
        <v>304</v>
      </c>
      <c r="C2971" t="s">
        <v>87</v>
      </c>
      <c r="D2971" t="s">
        <v>78</v>
      </c>
      <c r="E2971">
        <v>2022</v>
      </c>
      <c r="F2971">
        <v>67</v>
      </c>
      <c r="G2971" t="s">
        <v>303</v>
      </c>
      <c r="H2971" t="s">
        <v>80</v>
      </c>
      <c r="I2971">
        <v>19688</v>
      </c>
      <c r="J2971">
        <v>13432</v>
      </c>
      <c r="K2971">
        <v>6256</v>
      </c>
      <c r="L2971" t="s">
        <v>478</v>
      </c>
      <c r="O2971" t="s">
        <v>387</v>
      </c>
    </row>
    <row r="2972" spans="1:15" hidden="1" x14ac:dyDescent="0.35">
      <c r="A2972" t="s">
        <v>428</v>
      </c>
      <c r="B2972" t="s">
        <v>304</v>
      </c>
      <c r="C2972" t="s">
        <v>87</v>
      </c>
      <c r="D2972" t="s">
        <v>78</v>
      </c>
      <c r="E2972">
        <v>2022</v>
      </c>
      <c r="F2972">
        <v>67</v>
      </c>
      <c r="G2972" t="s">
        <v>303</v>
      </c>
      <c r="H2972" t="s">
        <v>80</v>
      </c>
      <c r="I2972">
        <v>15236</v>
      </c>
      <c r="J2972">
        <v>11541</v>
      </c>
      <c r="K2972">
        <v>3695</v>
      </c>
      <c r="L2972" t="s">
        <v>478</v>
      </c>
      <c r="O2972" t="s">
        <v>387</v>
      </c>
    </row>
    <row r="2973" spans="1:15" hidden="1" x14ac:dyDescent="0.35">
      <c r="A2973" t="s">
        <v>428</v>
      </c>
      <c r="B2973" t="s">
        <v>84</v>
      </c>
      <c r="C2973" t="s">
        <v>329</v>
      </c>
      <c r="D2973" t="s">
        <v>78</v>
      </c>
      <c r="E2973">
        <v>2020</v>
      </c>
      <c r="F2973">
        <v>34</v>
      </c>
      <c r="G2973" t="s">
        <v>302</v>
      </c>
      <c r="H2973" t="s">
        <v>80</v>
      </c>
      <c r="I2973">
        <v>5187</v>
      </c>
      <c r="L2973" t="s">
        <v>478</v>
      </c>
      <c r="M2973">
        <v>4927.6499999999996</v>
      </c>
      <c r="N2973">
        <v>259.35000000000002</v>
      </c>
      <c r="O2973" t="s">
        <v>390</v>
      </c>
    </row>
    <row r="2974" spans="1:15" hidden="1" x14ac:dyDescent="0.35">
      <c r="A2974" t="s">
        <v>428</v>
      </c>
      <c r="B2974" t="s">
        <v>84</v>
      </c>
      <c r="C2974" t="s">
        <v>329</v>
      </c>
      <c r="D2974" t="s">
        <v>78</v>
      </c>
      <c r="E2974">
        <v>2020</v>
      </c>
      <c r="F2974">
        <v>34</v>
      </c>
      <c r="G2974" t="s">
        <v>302</v>
      </c>
      <c r="H2974" t="s">
        <v>80</v>
      </c>
      <c r="I2974">
        <v>448</v>
      </c>
      <c r="L2974" t="s">
        <v>478</v>
      </c>
      <c r="M2974">
        <v>425.6</v>
      </c>
      <c r="N2974">
        <v>22.4</v>
      </c>
      <c r="O2974" t="s">
        <v>390</v>
      </c>
    </row>
    <row r="2975" spans="1:15" hidden="1" x14ac:dyDescent="0.35">
      <c r="A2975" t="s">
        <v>428</v>
      </c>
      <c r="B2975" t="s">
        <v>84</v>
      </c>
      <c r="C2975" t="s">
        <v>329</v>
      </c>
      <c r="D2975" t="s">
        <v>78</v>
      </c>
      <c r="E2975">
        <v>2020</v>
      </c>
      <c r="F2975">
        <v>34</v>
      </c>
      <c r="G2975" t="s">
        <v>302</v>
      </c>
      <c r="H2975" t="s">
        <v>80</v>
      </c>
      <c r="I2975">
        <v>5958</v>
      </c>
      <c r="L2975" t="s">
        <v>478</v>
      </c>
      <c r="M2975">
        <v>5660.1</v>
      </c>
      <c r="N2975">
        <v>297.89999999999998</v>
      </c>
      <c r="O2975" t="s">
        <v>390</v>
      </c>
    </row>
    <row r="2976" spans="1:15" hidden="1" x14ac:dyDescent="0.35">
      <c r="A2976" t="s">
        <v>428</v>
      </c>
      <c r="B2976" t="s">
        <v>84</v>
      </c>
      <c r="C2976" t="s">
        <v>329</v>
      </c>
      <c r="D2976" t="s">
        <v>78</v>
      </c>
      <c r="E2976">
        <v>2020</v>
      </c>
      <c r="F2976">
        <v>34</v>
      </c>
      <c r="G2976" t="s">
        <v>302</v>
      </c>
      <c r="H2976" t="s">
        <v>80</v>
      </c>
      <c r="I2976">
        <v>588</v>
      </c>
      <c r="L2976" t="s">
        <v>478</v>
      </c>
      <c r="M2976">
        <v>558.6</v>
      </c>
      <c r="N2976">
        <v>29.4</v>
      </c>
      <c r="O2976" t="s">
        <v>390</v>
      </c>
    </row>
    <row r="2977" spans="1:15" hidden="1" x14ac:dyDescent="0.35">
      <c r="A2977" t="s">
        <v>428</v>
      </c>
      <c r="B2977" t="s">
        <v>84</v>
      </c>
      <c r="C2977" t="s">
        <v>329</v>
      </c>
      <c r="D2977" t="s">
        <v>78</v>
      </c>
      <c r="E2977">
        <v>2020</v>
      </c>
      <c r="F2977">
        <v>34</v>
      </c>
      <c r="G2977" t="s">
        <v>302</v>
      </c>
      <c r="H2977" t="s">
        <v>81</v>
      </c>
      <c r="I2977">
        <v>986</v>
      </c>
      <c r="L2977" t="s">
        <v>478</v>
      </c>
      <c r="M2977">
        <v>955.58</v>
      </c>
      <c r="N2977">
        <v>30.42</v>
      </c>
      <c r="O2977" t="s">
        <v>390</v>
      </c>
    </row>
    <row r="2978" spans="1:15" hidden="1" x14ac:dyDescent="0.35">
      <c r="A2978" t="s">
        <v>428</v>
      </c>
      <c r="B2978" t="s">
        <v>84</v>
      </c>
      <c r="C2978" t="s">
        <v>329</v>
      </c>
      <c r="D2978" t="s">
        <v>78</v>
      </c>
      <c r="E2978">
        <v>2020</v>
      </c>
      <c r="F2978">
        <v>34</v>
      </c>
      <c r="G2978" t="s">
        <v>302</v>
      </c>
      <c r="H2978" t="s">
        <v>81</v>
      </c>
      <c r="I2978">
        <v>1735</v>
      </c>
      <c r="L2978" t="s">
        <v>478</v>
      </c>
      <c r="M2978">
        <v>1681.47</v>
      </c>
      <c r="N2978">
        <v>53.53</v>
      </c>
      <c r="O2978" t="s">
        <v>390</v>
      </c>
    </row>
    <row r="2979" spans="1:15" hidden="1" x14ac:dyDescent="0.35">
      <c r="A2979" t="s">
        <v>428</v>
      </c>
      <c r="B2979" t="s">
        <v>84</v>
      </c>
      <c r="C2979" t="s">
        <v>329</v>
      </c>
      <c r="D2979" t="s">
        <v>78</v>
      </c>
      <c r="E2979">
        <v>2020</v>
      </c>
      <c r="F2979">
        <v>34</v>
      </c>
      <c r="G2979" t="s">
        <v>302</v>
      </c>
      <c r="H2979" t="s">
        <v>80</v>
      </c>
      <c r="I2979">
        <v>5327</v>
      </c>
      <c r="L2979" t="s">
        <v>478</v>
      </c>
      <c r="M2979">
        <v>5060.6499999999996</v>
      </c>
      <c r="N2979">
        <v>266.35000000000002</v>
      </c>
      <c r="O2979" t="s">
        <v>390</v>
      </c>
    </row>
    <row r="2980" spans="1:15" hidden="1" x14ac:dyDescent="0.35">
      <c r="A2980" t="s">
        <v>428</v>
      </c>
      <c r="B2980" t="s">
        <v>84</v>
      </c>
      <c r="C2980" t="s">
        <v>329</v>
      </c>
      <c r="D2980" t="s">
        <v>78</v>
      </c>
      <c r="E2980">
        <v>2020</v>
      </c>
      <c r="F2980">
        <v>34</v>
      </c>
      <c r="G2980" t="s">
        <v>302</v>
      </c>
      <c r="H2980" t="s">
        <v>80</v>
      </c>
      <c r="I2980">
        <v>475</v>
      </c>
      <c r="L2980" t="s">
        <v>478</v>
      </c>
      <c r="M2980">
        <v>451.25</v>
      </c>
      <c r="N2980">
        <v>23.75</v>
      </c>
      <c r="O2980" t="s">
        <v>390</v>
      </c>
    </row>
    <row r="2981" spans="1:15" hidden="1" x14ac:dyDescent="0.35">
      <c r="A2981" t="s">
        <v>428</v>
      </c>
      <c r="B2981" t="s">
        <v>84</v>
      </c>
      <c r="C2981" t="s">
        <v>329</v>
      </c>
      <c r="D2981" t="s">
        <v>78</v>
      </c>
      <c r="E2981">
        <v>2020</v>
      </c>
      <c r="F2981">
        <v>34</v>
      </c>
      <c r="G2981" t="s">
        <v>302</v>
      </c>
      <c r="H2981" t="s">
        <v>80</v>
      </c>
      <c r="I2981">
        <v>6058</v>
      </c>
      <c r="L2981" t="s">
        <v>478</v>
      </c>
      <c r="M2981">
        <v>5755.1</v>
      </c>
      <c r="N2981">
        <v>302.89999999999998</v>
      </c>
      <c r="O2981" t="s">
        <v>390</v>
      </c>
    </row>
    <row r="2982" spans="1:15" hidden="1" x14ac:dyDescent="0.35">
      <c r="A2982" t="s">
        <v>428</v>
      </c>
      <c r="B2982" t="s">
        <v>84</v>
      </c>
      <c r="C2982" t="s">
        <v>329</v>
      </c>
      <c r="D2982" t="s">
        <v>78</v>
      </c>
      <c r="E2982">
        <v>2020</v>
      </c>
      <c r="F2982">
        <v>34</v>
      </c>
      <c r="G2982" t="s">
        <v>302</v>
      </c>
      <c r="H2982" t="s">
        <v>80</v>
      </c>
      <c r="I2982">
        <v>604</v>
      </c>
      <c r="L2982" t="s">
        <v>478</v>
      </c>
      <c r="M2982">
        <v>573.79999999999995</v>
      </c>
      <c r="N2982">
        <v>30.2</v>
      </c>
      <c r="O2982" t="s">
        <v>390</v>
      </c>
    </row>
    <row r="2983" spans="1:15" hidden="1" x14ac:dyDescent="0.35">
      <c r="A2983" t="s">
        <v>428</v>
      </c>
      <c r="B2983" t="s">
        <v>84</v>
      </c>
      <c r="C2983" t="s">
        <v>329</v>
      </c>
      <c r="D2983" t="s">
        <v>78</v>
      </c>
      <c r="E2983">
        <v>2020</v>
      </c>
      <c r="F2983">
        <v>34</v>
      </c>
      <c r="G2983" t="s">
        <v>302</v>
      </c>
      <c r="H2983" t="s">
        <v>81</v>
      </c>
      <c r="I2983">
        <v>4499</v>
      </c>
      <c r="L2983" t="s">
        <v>478</v>
      </c>
      <c r="M2983">
        <v>4360.1899999999996</v>
      </c>
      <c r="N2983">
        <v>138.81</v>
      </c>
      <c r="O2983" t="s">
        <v>390</v>
      </c>
    </row>
    <row r="2984" spans="1:15" hidden="1" x14ac:dyDescent="0.35">
      <c r="A2984" t="s">
        <v>428</v>
      </c>
      <c r="B2984" t="s">
        <v>84</v>
      </c>
      <c r="C2984" t="s">
        <v>329</v>
      </c>
      <c r="D2984" t="s">
        <v>78</v>
      </c>
      <c r="E2984">
        <v>2021</v>
      </c>
      <c r="F2984">
        <v>34</v>
      </c>
      <c r="G2984" t="s">
        <v>302</v>
      </c>
      <c r="H2984" t="s">
        <v>80</v>
      </c>
      <c r="I2984">
        <v>665</v>
      </c>
      <c r="L2984" t="s">
        <v>478</v>
      </c>
      <c r="M2984">
        <v>644.48</v>
      </c>
      <c r="N2984">
        <v>20.52</v>
      </c>
      <c r="O2984" t="s">
        <v>390</v>
      </c>
    </row>
    <row r="2985" spans="1:15" hidden="1" x14ac:dyDescent="0.35">
      <c r="A2985" t="s">
        <v>428</v>
      </c>
      <c r="B2985" t="s">
        <v>84</v>
      </c>
      <c r="C2985" t="s">
        <v>329</v>
      </c>
      <c r="D2985" t="s">
        <v>78</v>
      </c>
      <c r="E2985">
        <v>2021</v>
      </c>
      <c r="F2985">
        <v>34</v>
      </c>
      <c r="G2985" t="s">
        <v>302</v>
      </c>
      <c r="H2985" t="s">
        <v>80</v>
      </c>
      <c r="I2985">
        <v>458</v>
      </c>
      <c r="L2985" t="s">
        <v>478</v>
      </c>
      <c r="M2985">
        <v>435.1</v>
      </c>
      <c r="N2985">
        <v>22.9</v>
      </c>
      <c r="O2985" t="s">
        <v>390</v>
      </c>
    </row>
    <row r="2986" spans="1:15" hidden="1" x14ac:dyDescent="0.35">
      <c r="A2986" t="s">
        <v>428</v>
      </c>
      <c r="B2986" t="s">
        <v>84</v>
      </c>
      <c r="C2986" t="s">
        <v>329</v>
      </c>
      <c r="D2986" t="s">
        <v>78</v>
      </c>
      <c r="E2986">
        <v>2021</v>
      </c>
      <c r="F2986">
        <v>34</v>
      </c>
      <c r="G2986" t="s">
        <v>302</v>
      </c>
      <c r="H2986" t="s">
        <v>80</v>
      </c>
      <c r="I2986">
        <v>610</v>
      </c>
      <c r="L2986" t="s">
        <v>478</v>
      </c>
      <c r="M2986">
        <v>591.17999999999995</v>
      </c>
      <c r="N2986">
        <v>18.82</v>
      </c>
      <c r="O2986" t="s">
        <v>390</v>
      </c>
    </row>
    <row r="2987" spans="1:15" hidden="1" x14ac:dyDescent="0.35">
      <c r="A2987" t="s">
        <v>428</v>
      </c>
      <c r="B2987" t="s">
        <v>84</v>
      </c>
      <c r="C2987" t="s">
        <v>329</v>
      </c>
      <c r="D2987" t="s">
        <v>78</v>
      </c>
      <c r="E2987">
        <v>2021</v>
      </c>
      <c r="F2987">
        <v>34</v>
      </c>
      <c r="G2987" t="s">
        <v>302</v>
      </c>
      <c r="H2987" t="s">
        <v>80</v>
      </c>
      <c r="I2987">
        <v>588</v>
      </c>
      <c r="L2987" t="s">
        <v>478</v>
      </c>
      <c r="M2987">
        <v>558.6</v>
      </c>
      <c r="N2987">
        <v>29.4</v>
      </c>
      <c r="O2987" t="s">
        <v>390</v>
      </c>
    </row>
    <row r="2988" spans="1:15" hidden="1" x14ac:dyDescent="0.35">
      <c r="A2988" t="s">
        <v>428</v>
      </c>
      <c r="B2988" t="s">
        <v>84</v>
      </c>
      <c r="C2988" t="s">
        <v>329</v>
      </c>
      <c r="D2988" t="s">
        <v>78</v>
      </c>
      <c r="E2988">
        <v>2021</v>
      </c>
      <c r="F2988">
        <v>34</v>
      </c>
      <c r="G2988" t="s">
        <v>302</v>
      </c>
      <c r="H2988" t="s">
        <v>81</v>
      </c>
      <c r="I2988">
        <v>3900</v>
      </c>
      <c r="L2988" t="s">
        <v>478</v>
      </c>
      <c r="M2988">
        <v>3779.67</v>
      </c>
      <c r="N2988">
        <v>120.33</v>
      </c>
      <c r="O2988" t="s">
        <v>390</v>
      </c>
    </row>
    <row r="2989" spans="1:15" hidden="1" x14ac:dyDescent="0.35">
      <c r="A2989" t="s">
        <v>428</v>
      </c>
      <c r="B2989" t="s">
        <v>84</v>
      </c>
      <c r="C2989" t="s">
        <v>329</v>
      </c>
      <c r="D2989" t="s">
        <v>78</v>
      </c>
      <c r="E2989">
        <v>2021</v>
      </c>
      <c r="F2989">
        <v>34</v>
      </c>
      <c r="G2989" t="s">
        <v>302</v>
      </c>
      <c r="H2989" t="s">
        <v>81</v>
      </c>
      <c r="I2989">
        <v>740</v>
      </c>
      <c r="L2989" t="s">
        <v>478</v>
      </c>
      <c r="M2989">
        <v>703</v>
      </c>
      <c r="N2989">
        <v>37</v>
      </c>
      <c r="O2989" t="s">
        <v>390</v>
      </c>
    </row>
    <row r="2990" spans="1:15" hidden="1" x14ac:dyDescent="0.35">
      <c r="A2990" t="s">
        <v>428</v>
      </c>
      <c r="B2990" t="s">
        <v>84</v>
      </c>
      <c r="C2990" t="s">
        <v>329</v>
      </c>
      <c r="D2990" t="s">
        <v>78</v>
      </c>
      <c r="E2990">
        <v>2021</v>
      </c>
      <c r="F2990">
        <v>34</v>
      </c>
      <c r="G2990" t="s">
        <v>302</v>
      </c>
      <c r="H2990" t="s">
        <v>80</v>
      </c>
      <c r="I2990">
        <v>779</v>
      </c>
      <c r="L2990" t="s">
        <v>478</v>
      </c>
      <c r="M2990">
        <v>740.05</v>
      </c>
      <c r="N2990">
        <v>38.950000000000003</v>
      </c>
      <c r="O2990" t="s">
        <v>390</v>
      </c>
    </row>
    <row r="2991" spans="1:15" hidden="1" x14ac:dyDescent="0.35">
      <c r="A2991" t="s">
        <v>428</v>
      </c>
      <c r="B2991" t="s">
        <v>84</v>
      </c>
      <c r="C2991" t="s">
        <v>329</v>
      </c>
      <c r="D2991" t="s">
        <v>78</v>
      </c>
      <c r="E2991">
        <v>2021</v>
      </c>
      <c r="F2991">
        <v>34</v>
      </c>
      <c r="G2991" t="s">
        <v>302</v>
      </c>
      <c r="H2991" t="s">
        <v>80</v>
      </c>
      <c r="I2991">
        <v>521</v>
      </c>
      <c r="L2991" t="s">
        <v>478</v>
      </c>
      <c r="M2991">
        <v>504.92</v>
      </c>
      <c r="N2991">
        <v>16.079999999999998</v>
      </c>
      <c r="O2991" t="s">
        <v>390</v>
      </c>
    </row>
    <row r="2992" spans="1:15" hidden="1" x14ac:dyDescent="0.35">
      <c r="A2992" t="s">
        <v>428</v>
      </c>
      <c r="B2992" t="s">
        <v>84</v>
      </c>
      <c r="C2992" t="s">
        <v>329</v>
      </c>
      <c r="D2992" t="s">
        <v>78</v>
      </c>
      <c r="E2992">
        <v>2021</v>
      </c>
      <c r="F2992">
        <v>34</v>
      </c>
      <c r="G2992" t="s">
        <v>302</v>
      </c>
      <c r="H2992" t="s">
        <v>80</v>
      </c>
      <c r="I2992">
        <v>1073</v>
      </c>
      <c r="L2992" t="s">
        <v>478</v>
      </c>
      <c r="M2992">
        <v>1019.35</v>
      </c>
      <c r="N2992">
        <v>53.65</v>
      </c>
      <c r="O2992" t="s">
        <v>390</v>
      </c>
    </row>
    <row r="2993" spans="1:15" hidden="1" x14ac:dyDescent="0.35">
      <c r="A2993" t="s">
        <v>428</v>
      </c>
      <c r="B2993" t="s">
        <v>84</v>
      </c>
      <c r="C2993" t="s">
        <v>329</v>
      </c>
      <c r="D2993" t="s">
        <v>78</v>
      </c>
      <c r="E2993">
        <v>2021</v>
      </c>
      <c r="F2993">
        <v>34</v>
      </c>
      <c r="G2993" t="s">
        <v>302</v>
      </c>
      <c r="H2993" t="s">
        <v>81</v>
      </c>
      <c r="I2993">
        <v>1352</v>
      </c>
      <c r="L2993" t="s">
        <v>478</v>
      </c>
      <c r="M2993">
        <v>1284.4000000000001</v>
      </c>
      <c r="N2993">
        <v>67.599999999999994</v>
      </c>
      <c r="O2993" t="s">
        <v>390</v>
      </c>
    </row>
    <row r="2994" spans="1:15" hidden="1" x14ac:dyDescent="0.35">
      <c r="A2994" t="s">
        <v>428</v>
      </c>
      <c r="B2994" t="s">
        <v>84</v>
      </c>
      <c r="C2994" t="s">
        <v>329</v>
      </c>
      <c r="D2994" t="s">
        <v>78</v>
      </c>
      <c r="E2994">
        <v>2022</v>
      </c>
      <c r="F2994">
        <v>34</v>
      </c>
      <c r="G2994" t="s">
        <v>302</v>
      </c>
      <c r="H2994" t="s">
        <v>80</v>
      </c>
      <c r="I2994">
        <v>6294</v>
      </c>
      <c r="L2994" t="s">
        <v>478</v>
      </c>
      <c r="M2994">
        <v>5979.3</v>
      </c>
      <c r="N2994">
        <v>314.7</v>
      </c>
      <c r="O2994" t="s">
        <v>390</v>
      </c>
    </row>
    <row r="2995" spans="1:15" hidden="1" x14ac:dyDescent="0.35">
      <c r="A2995" t="s">
        <v>428</v>
      </c>
      <c r="B2995" t="s">
        <v>84</v>
      </c>
      <c r="C2995" t="s">
        <v>329</v>
      </c>
      <c r="D2995" t="s">
        <v>78</v>
      </c>
      <c r="E2995">
        <v>2022</v>
      </c>
      <c r="F2995">
        <v>34</v>
      </c>
      <c r="G2995" t="s">
        <v>302</v>
      </c>
      <c r="H2995" t="s">
        <v>80</v>
      </c>
      <c r="I2995">
        <v>665</v>
      </c>
      <c r="L2995" t="s">
        <v>478</v>
      </c>
      <c r="M2995">
        <v>631.75</v>
      </c>
      <c r="N2995">
        <v>33.25</v>
      </c>
      <c r="O2995" t="s">
        <v>390</v>
      </c>
    </row>
    <row r="2996" spans="1:15" hidden="1" x14ac:dyDescent="0.35">
      <c r="A2996" t="s">
        <v>428</v>
      </c>
      <c r="B2996" t="s">
        <v>84</v>
      </c>
      <c r="C2996" t="s">
        <v>329</v>
      </c>
      <c r="D2996" t="s">
        <v>78</v>
      </c>
      <c r="E2996">
        <v>2022</v>
      </c>
      <c r="F2996">
        <v>34</v>
      </c>
      <c r="G2996" t="s">
        <v>302</v>
      </c>
      <c r="H2996" t="s">
        <v>80</v>
      </c>
      <c r="I2996">
        <v>7072</v>
      </c>
      <c r="L2996" t="s">
        <v>478</v>
      </c>
      <c r="M2996">
        <v>6718.4</v>
      </c>
      <c r="N2996">
        <v>353.6</v>
      </c>
      <c r="O2996" t="s">
        <v>390</v>
      </c>
    </row>
    <row r="2997" spans="1:15" hidden="1" x14ac:dyDescent="0.35">
      <c r="A2997" t="s">
        <v>428</v>
      </c>
      <c r="B2997" t="s">
        <v>84</v>
      </c>
      <c r="C2997" t="s">
        <v>329</v>
      </c>
      <c r="D2997" t="s">
        <v>78</v>
      </c>
      <c r="E2997">
        <v>2022</v>
      </c>
      <c r="F2997">
        <v>34</v>
      </c>
      <c r="G2997" t="s">
        <v>302</v>
      </c>
      <c r="H2997" t="s">
        <v>80</v>
      </c>
      <c r="I2997">
        <v>676</v>
      </c>
      <c r="L2997" t="s">
        <v>478</v>
      </c>
      <c r="M2997">
        <v>642.20000000000005</v>
      </c>
      <c r="N2997">
        <v>33.799999999999997</v>
      </c>
      <c r="O2997" t="s">
        <v>390</v>
      </c>
    </row>
    <row r="2998" spans="1:15" hidden="1" x14ac:dyDescent="0.35">
      <c r="A2998" t="s">
        <v>428</v>
      </c>
      <c r="B2998" t="s">
        <v>84</v>
      </c>
      <c r="C2998" t="s">
        <v>329</v>
      </c>
      <c r="D2998" t="s">
        <v>78</v>
      </c>
      <c r="E2998">
        <v>2022</v>
      </c>
      <c r="F2998">
        <v>34</v>
      </c>
      <c r="G2998" t="s">
        <v>302</v>
      </c>
      <c r="H2998" t="s">
        <v>81</v>
      </c>
      <c r="I2998">
        <v>4176</v>
      </c>
      <c r="L2998" t="s">
        <v>478</v>
      </c>
      <c r="M2998">
        <v>3967.2</v>
      </c>
      <c r="N2998">
        <v>208.8</v>
      </c>
      <c r="O2998" t="s">
        <v>390</v>
      </c>
    </row>
    <row r="2999" spans="1:15" hidden="1" x14ac:dyDescent="0.35">
      <c r="A2999" t="s">
        <v>428</v>
      </c>
      <c r="B2999" t="s">
        <v>84</v>
      </c>
      <c r="C2999" t="s">
        <v>329</v>
      </c>
      <c r="D2999" t="s">
        <v>78</v>
      </c>
      <c r="E2999">
        <v>2022</v>
      </c>
      <c r="F2999">
        <v>34</v>
      </c>
      <c r="G2999" t="s">
        <v>302</v>
      </c>
      <c r="H2999" t="s">
        <v>81</v>
      </c>
      <c r="I2999">
        <v>1067</v>
      </c>
      <c r="L2999" t="s">
        <v>478</v>
      </c>
      <c r="M2999">
        <v>1013.65</v>
      </c>
      <c r="N2999">
        <v>53.35</v>
      </c>
      <c r="O2999" t="s">
        <v>390</v>
      </c>
    </row>
    <row r="3000" spans="1:15" hidden="1" x14ac:dyDescent="0.35">
      <c r="A3000" t="s">
        <v>428</v>
      </c>
      <c r="B3000" t="s">
        <v>84</v>
      </c>
      <c r="C3000" t="s">
        <v>327</v>
      </c>
      <c r="D3000" t="s">
        <v>78</v>
      </c>
      <c r="E3000">
        <v>2020</v>
      </c>
      <c r="F3000">
        <v>34</v>
      </c>
      <c r="G3000" t="s">
        <v>302</v>
      </c>
      <c r="H3000" t="s">
        <v>80</v>
      </c>
      <c r="I3000">
        <v>14</v>
      </c>
      <c r="L3000" t="s">
        <v>478</v>
      </c>
      <c r="M3000">
        <v>11.36</v>
      </c>
      <c r="N3000">
        <v>2.64</v>
      </c>
      <c r="O3000" t="s">
        <v>389</v>
      </c>
    </row>
    <row r="3001" spans="1:15" hidden="1" x14ac:dyDescent="0.35">
      <c r="A3001" t="s">
        <v>428</v>
      </c>
      <c r="B3001" t="s">
        <v>84</v>
      </c>
      <c r="C3001" t="s">
        <v>327</v>
      </c>
      <c r="D3001" t="s">
        <v>78</v>
      </c>
      <c r="E3001">
        <v>2020</v>
      </c>
      <c r="F3001">
        <v>34</v>
      </c>
      <c r="G3001" t="s">
        <v>302</v>
      </c>
      <c r="H3001" t="s">
        <v>80</v>
      </c>
      <c r="I3001">
        <v>72</v>
      </c>
      <c r="L3001" t="s">
        <v>478</v>
      </c>
      <c r="M3001">
        <v>68.400000000000006</v>
      </c>
      <c r="N3001">
        <v>3.6</v>
      </c>
      <c r="O3001" t="s">
        <v>389</v>
      </c>
    </row>
    <row r="3002" spans="1:15" hidden="1" x14ac:dyDescent="0.35">
      <c r="A3002" t="s">
        <v>428</v>
      </c>
      <c r="B3002" t="s">
        <v>84</v>
      </c>
      <c r="C3002" t="s">
        <v>327</v>
      </c>
      <c r="D3002" t="s">
        <v>78</v>
      </c>
      <c r="E3002">
        <v>2020</v>
      </c>
      <c r="F3002">
        <v>34</v>
      </c>
      <c r="G3002" t="s">
        <v>302</v>
      </c>
      <c r="H3002" t="s">
        <v>80</v>
      </c>
      <c r="I3002">
        <v>783</v>
      </c>
      <c r="L3002" t="s">
        <v>478</v>
      </c>
      <c r="M3002">
        <v>635.25</v>
      </c>
      <c r="N3002">
        <v>147.75</v>
      </c>
      <c r="O3002" t="s">
        <v>389</v>
      </c>
    </row>
    <row r="3003" spans="1:15" hidden="1" x14ac:dyDescent="0.35">
      <c r="A3003" t="s">
        <v>428</v>
      </c>
      <c r="B3003" t="s">
        <v>84</v>
      </c>
      <c r="C3003" t="s">
        <v>327</v>
      </c>
      <c r="D3003" t="s">
        <v>78</v>
      </c>
      <c r="E3003">
        <v>2020</v>
      </c>
      <c r="F3003">
        <v>34</v>
      </c>
      <c r="G3003" t="s">
        <v>302</v>
      </c>
      <c r="H3003" t="s">
        <v>80</v>
      </c>
      <c r="I3003">
        <v>66</v>
      </c>
      <c r="L3003" t="s">
        <v>478</v>
      </c>
      <c r="M3003">
        <v>62.7</v>
      </c>
      <c r="N3003">
        <v>3.3</v>
      </c>
      <c r="O3003" t="s">
        <v>389</v>
      </c>
    </row>
    <row r="3004" spans="1:15" hidden="1" x14ac:dyDescent="0.35">
      <c r="A3004" t="s">
        <v>428</v>
      </c>
      <c r="B3004" t="s">
        <v>84</v>
      </c>
      <c r="C3004" t="s">
        <v>327</v>
      </c>
      <c r="D3004" t="s">
        <v>78</v>
      </c>
      <c r="E3004">
        <v>2020</v>
      </c>
      <c r="F3004">
        <v>67</v>
      </c>
      <c r="G3004" t="s">
        <v>303</v>
      </c>
      <c r="H3004" t="s">
        <v>80</v>
      </c>
      <c r="I3004">
        <v>293</v>
      </c>
      <c r="J3004">
        <v>0</v>
      </c>
      <c r="K3004">
        <v>293</v>
      </c>
      <c r="L3004" t="s">
        <v>478</v>
      </c>
      <c r="O3004" t="s">
        <v>389</v>
      </c>
    </row>
    <row r="3005" spans="1:15" hidden="1" x14ac:dyDescent="0.35">
      <c r="A3005" t="s">
        <v>428</v>
      </c>
      <c r="B3005" t="s">
        <v>84</v>
      </c>
      <c r="C3005" t="s">
        <v>327</v>
      </c>
      <c r="D3005" t="s">
        <v>78</v>
      </c>
      <c r="E3005">
        <v>2020</v>
      </c>
      <c r="F3005">
        <v>34</v>
      </c>
      <c r="G3005" t="s">
        <v>302</v>
      </c>
      <c r="H3005" t="s">
        <v>80</v>
      </c>
      <c r="I3005">
        <v>76</v>
      </c>
      <c r="L3005" t="s">
        <v>478</v>
      </c>
      <c r="M3005">
        <v>72.2</v>
      </c>
      <c r="N3005">
        <v>3.8</v>
      </c>
      <c r="O3005" t="s">
        <v>389</v>
      </c>
    </row>
    <row r="3006" spans="1:15" hidden="1" x14ac:dyDescent="0.35">
      <c r="A3006" t="s">
        <v>428</v>
      </c>
      <c r="B3006" t="s">
        <v>84</v>
      </c>
      <c r="C3006" t="s">
        <v>327</v>
      </c>
      <c r="D3006" t="s">
        <v>78</v>
      </c>
      <c r="E3006">
        <v>2020</v>
      </c>
      <c r="F3006">
        <v>34</v>
      </c>
      <c r="G3006" t="s">
        <v>302</v>
      </c>
      <c r="H3006" t="s">
        <v>80</v>
      </c>
      <c r="I3006">
        <v>68</v>
      </c>
      <c r="L3006" t="s">
        <v>478</v>
      </c>
      <c r="M3006">
        <v>64.599999999999994</v>
      </c>
      <c r="N3006">
        <v>3.4</v>
      </c>
      <c r="O3006" t="s">
        <v>389</v>
      </c>
    </row>
    <row r="3007" spans="1:15" hidden="1" x14ac:dyDescent="0.35">
      <c r="A3007" t="s">
        <v>428</v>
      </c>
      <c r="B3007" t="s">
        <v>84</v>
      </c>
      <c r="C3007" t="s">
        <v>327</v>
      </c>
      <c r="D3007" t="s">
        <v>78</v>
      </c>
      <c r="E3007">
        <v>2021</v>
      </c>
      <c r="F3007">
        <v>34</v>
      </c>
      <c r="G3007" t="s">
        <v>302</v>
      </c>
      <c r="H3007" t="s">
        <v>80</v>
      </c>
      <c r="I3007">
        <v>1346</v>
      </c>
      <c r="L3007" t="s">
        <v>478</v>
      </c>
      <c r="M3007">
        <v>1278.7</v>
      </c>
      <c r="N3007">
        <v>67.3</v>
      </c>
      <c r="O3007" t="s">
        <v>389</v>
      </c>
    </row>
    <row r="3008" spans="1:15" hidden="1" x14ac:dyDescent="0.35">
      <c r="A3008" t="s">
        <v>428</v>
      </c>
      <c r="B3008" t="s">
        <v>84</v>
      </c>
      <c r="C3008" t="s">
        <v>327</v>
      </c>
      <c r="D3008" t="s">
        <v>78</v>
      </c>
      <c r="E3008">
        <v>2021</v>
      </c>
      <c r="F3008">
        <v>34</v>
      </c>
      <c r="G3008" t="s">
        <v>302</v>
      </c>
      <c r="H3008" t="s">
        <v>80</v>
      </c>
      <c r="I3008">
        <v>99</v>
      </c>
      <c r="L3008" t="s">
        <v>478</v>
      </c>
      <c r="M3008">
        <v>94.05</v>
      </c>
      <c r="N3008">
        <v>4.95</v>
      </c>
      <c r="O3008" t="s">
        <v>389</v>
      </c>
    </row>
    <row r="3009" spans="1:15" hidden="1" x14ac:dyDescent="0.35">
      <c r="A3009" t="s">
        <v>428</v>
      </c>
      <c r="B3009" t="s">
        <v>84</v>
      </c>
      <c r="C3009" t="s">
        <v>327</v>
      </c>
      <c r="D3009" t="s">
        <v>78</v>
      </c>
      <c r="E3009">
        <v>2021</v>
      </c>
      <c r="F3009">
        <v>34</v>
      </c>
      <c r="G3009" t="s">
        <v>302</v>
      </c>
      <c r="H3009" t="s">
        <v>80</v>
      </c>
      <c r="I3009">
        <v>1399</v>
      </c>
      <c r="L3009" t="s">
        <v>478</v>
      </c>
      <c r="M3009">
        <v>1329.05</v>
      </c>
      <c r="N3009">
        <v>69.95</v>
      </c>
      <c r="O3009" t="s">
        <v>389</v>
      </c>
    </row>
    <row r="3010" spans="1:15" hidden="1" x14ac:dyDescent="0.35">
      <c r="A3010" t="s">
        <v>428</v>
      </c>
      <c r="B3010" t="s">
        <v>84</v>
      </c>
      <c r="C3010" t="s">
        <v>327</v>
      </c>
      <c r="D3010" t="s">
        <v>78</v>
      </c>
      <c r="E3010">
        <v>2021</v>
      </c>
      <c r="F3010">
        <v>34</v>
      </c>
      <c r="G3010" t="s">
        <v>302</v>
      </c>
      <c r="H3010" t="s">
        <v>80</v>
      </c>
      <c r="I3010">
        <v>78</v>
      </c>
      <c r="L3010" t="s">
        <v>478</v>
      </c>
      <c r="M3010">
        <v>74.099999999999994</v>
      </c>
      <c r="N3010">
        <v>3.9</v>
      </c>
      <c r="O3010" t="s">
        <v>389</v>
      </c>
    </row>
    <row r="3011" spans="1:15" hidden="1" x14ac:dyDescent="0.35">
      <c r="A3011" t="s">
        <v>428</v>
      </c>
      <c r="B3011" t="s">
        <v>84</v>
      </c>
      <c r="C3011" t="s">
        <v>327</v>
      </c>
      <c r="D3011" t="s">
        <v>78</v>
      </c>
      <c r="E3011">
        <v>2021</v>
      </c>
      <c r="F3011">
        <v>34</v>
      </c>
      <c r="G3011" t="s">
        <v>302</v>
      </c>
      <c r="H3011" t="s">
        <v>81</v>
      </c>
      <c r="I3011">
        <v>217</v>
      </c>
      <c r="L3011" t="s">
        <v>478</v>
      </c>
      <c r="M3011">
        <v>206.15</v>
      </c>
      <c r="N3011">
        <v>10.85</v>
      </c>
      <c r="O3011" t="s">
        <v>389</v>
      </c>
    </row>
    <row r="3012" spans="1:15" hidden="1" x14ac:dyDescent="0.35">
      <c r="A3012" t="s">
        <v>428</v>
      </c>
      <c r="B3012" t="s">
        <v>84</v>
      </c>
      <c r="C3012" t="s">
        <v>327</v>
      </c>
      <c r="D3012" t="s">
        <v>78</v>
      </c>
      <c r="E3012">
        <v>2021</v>
      </c>
      <c r="F3012">
        <v>34</v>
      </c>
      <c r="G3012" t="s">
        <v>302</v>
      </c>
      <c r="H3012" t="s">
        <v>81</v>
      </c>
      <c r="I3012">
        <v>65</v>
      </c>
      <c r="L3012" t="s">
        <v>478</v>
      </c>
      <c r="M3012">
        <v>61.75</v>
      </c>
      <c r="N3012">
        <v>3.25</v>
      </c>
      <c r="O3012" t="s">
        <v>389</v>
      </c>
    </row>
    <row r="3013" spans="1:15" hidden="1" x14ac:dyDescent="0.35">
      <c r="A3013" t="s">
        <v>428</v>
      </c>
      <c r="B3013" t="s">
        <v>84</v>
      </c>
      <c r="C3013" t="s">
        <v>327</v>
      </c>
      <c r="D3013" t="s">
        <v>78</v>
      </c>
      <c r="E3013">
        <v>2021</v>
      </c>
      <c r="F3013">
        <v>34</v>
      </c>
      <c r="G3013" t="s">
        <v>302</v>
      </c>
      <c r="H3013" t="s">
        <v>80</v>
      </c>
      <c r="I3013">
        <v>2455</v>
      </c>
      <c r="L3013" t="s">
        <v>478</v>
      </c>
      <c r="M3013">
        <v>2332.25</v>
      </c>
      <c r="N3013">
        <v>122.75</v>
      </c>
      <c r="O3013" t="s">
        <v>389</v>
      </c>
    </row>
    <row r="3014" spans="1:15" hidden="1" x14ac:dyDescent="0.35">
      <c r="A3014" t="s">
        <v>428</v>
      </c>
      <c r="B3014" t="s">
        <v>84</v>
      </c>
      <c r="C3014" t="s">
        <v>327</v>
      </c>
      <c r="D3014" t="s">
        <v>78</v>
      </c>
      <c r="E3014">
        <v>2021</v>
      </c>
      <c r="F3014">
        <v>34</v>
      </c>
      <c r="G3014" t="s">
        <v>302</v>
      </c>
      <c r="H3014" t="s">
        <v>80</v>
      </c>
      <c r="I3014">
        <v>168</v>
      </c>
      <c r="L3014" t="s">
        <v>478</v>
      </c>
      <c r="M3014">
        <v>159.6</v>
      </c>
      <c r="N3014">
        <v>8.4</v>
      </c>
      <c r="O3014" t="s">
        <v>389</v>
      </c>
    </row>
    <row r="3015" spans="1:15" hidden="1" x14ac:dyDescent="0.35">
      <c r="A3015" t="s">
        <v>428</v>
      </c>
      <c r="B3015" t="s">
        <v>84</v>
      </c>
      <c r="C3015" t="s">
        <v>327</v>
      </c>
      <c r="D3015" t="s">
        <v>78</v>
      </c>
      <c r="E3015">
        <v>2021</v>
      </c>
      <c r="F3015">
        <v>34</v>
      </c>
      <c r="G3015" t="s">
        <v>302</v>
      </c>
      <c r="H3015" t="s">
        <v>80</v>
      </c>
      <c r="I3015">
        <v>2555</v>
      </c>
      <c r="L3015" t="s">
        <v>478</v>
      </c>
      <c r="M3015">
        <v>2427.25</v>
      </c>
      <c r="N3015">
        <v>127.75</v>
      </c>
      <c r="O3015" t="s">
        <v>389</v>
      </c>
    </row>
    <row r="3016" spans="1:15" hidden="1" x14ac:dyDescent="0.35">
      <c r="A3016" t="s">
        <v>428</v>
      </c>
      <c r="B3016" t="s">
        <v>84</v>
      </c>
      <c r="C3016" t="s">
        <v>327</v>
      </c>
      <c r="D3016" t="s">
        <v>78</v>
      </c>
      <c r="E3016">
        <v>2021</v>
      </c>
      <c r="F3016">
        <v>34</v>
      </c>
      <c r="G3016" t="s">
        <v>302</v>
      </c>
      <c r="H3016" t="s">
        <v>80</v>
      </c>
      <c r="I3016">
        <v>142</v>
      </c>
      <c r="L3016" t="s">
        <v>478</v>
      </c>
      <c r="M3016">
        <v>134.9</v>
      </c>
      <c r="N3016">
        <v>7.1</v>
      </c>
      <c r="O3016" t="s">
        <v>389</v>
      </c>
    </row>
    <row r="3017" spans="1:15" hidden="1" x14ac:dyDescent="0.35">
      <c r="A3017" t="s">
        <v>428</v>
      </c>
      <c r="B3017" t="s">
        <v>84</v>
      </c>
      <c r="C3017" t="s">
        <v>327</v>
      </c>
      <c r="D3017" t="s">
        <v>78</v>
      </c>
      <c r="E3017">
        <v>2021</v>
      </c>
      <c r="F3017">
        <v>34</v>
      </c>
      <c r="G3017" t="s">
        <v>302</v>
      </c>
      <c r="H3017" t="s">
        <v>81</v>
      </c>
      <c r="I3017">
        <v>397</v>
      </c>
      <c r="L3017" t="s">
        <v>478</v>
      </c>
      <c r="M3017">
        <v>377.15</v>
      </c>
      <c r="N3017">
        <v>19.850000000000001</v>
      </c>
      <c r="O3017" t="s">
        <v>389</v>
      </c>
    </row>
    <row r="3018" spans="1:15" hidden="1" x14ac:dyDescent="0.35">
      <c r="A3018" t="s">
        <v>428</v>
      </c>
      <c r="B3018" t="s">
        <v>84</v>
      </c>
      <c r="C3018" t="s">
        <v>327</v>
      </c>
      <c r="D3018" t="s">
        <v>78</v>
      </c>
      <c r="E3018">
        <v>2021</v>
      </c>
      <c r="F3018">
        <v>34</v>
      </c>
      <c r="G3018" t="s">
        <v>302</v>
      </c>
      <c r="H3018" t="s">
        <v>81</v>
      </c>
      <c r="I3018">
        <v>118</v>
      </c>
      <c r="L3018" t="s">
        <v>478</v>
      </c>
      <c r="M3018">
        <v>112.1</v>
      </c>
      <c r="N3018">
        <v>5.9</v>
      </c>
      <c r="O3018" t="s">
        <v>389</v>
      </c>
    </row>
    <row r="3019" spans="1:15" hidden="1" x14ac:dyDescent="0.35">
      <c r="A3019" t="s">
        <v>428</v>
      </c>
      <c r="B3019" t="s">
        <v>84</v>
      </c>
      <c r="C3019" t="s">
        <v>327</v>
      </c>
      <c r="D3019" t="s">
        <v>78</v>
      </c>
      <c r="E3019">
        <v>2022</v>
      </c>
      <c r="F3019">
        <v>34</v>
      </c>
      <c r="G3019" t="s">
        <v>302</v>
      </c>
      <c r="H3019" t="s">
        <v>80</v>
      </c>
      <c r="I3019">
        <v>1060</v>
      </c>
      <c r="L3019" t="s">
        <v>478</v>
      </c>
      <c r="M3019">
        <v>1007</v>
      </c>
      <c r="N3019">
        <v>53</v>
      </c>
      <c r="O3019" t="s">
        <v>389</v>
      </c>
    </row>
    <row r="3020" spans="1:15" hidden="1" x14ac:dyDescent="0.35">
      <c r="A3020" t="s">
        <v>428</v>
      </c>
      <c r="B3020" t="s">
        <v>84</v>
      </c>
      <c r="C3020" t="s">
        <v>327</v>
      </c>
      <c r="D3020" t="s">
        <v>78</v>
      </c>
      <c r="E3020">
        <v>2022</v>
      </c>
      <c r="F3020">
        <v>34</v>
      </c>
      <c r="G3020" t="s">
        <v>302</v>
      </c>
      <c r="H3020" t="s">
        <v>80</v>
      </c>
      <c r="I3020">
        <v>91</v>
      </c>
      <c r="L3020" t="s">
        <v>478</v>
      </c>
      <c r="M3020">
        <v>86.45</v>
      </c>
      <c r="N3020">
        <v>4.55</v>
      </c>
      <c r="O3020" t="s">
        <v>389</v>
      </c>
    </row>
    <row r="3021" spans="1:15" hidden="1" x14ac:dyDescent="0.35">
      <c r="A3021" t="s">
        <v>428</v>
      </c>
      <c r="B3021" t="s">
        <v>84</v>
      </c>
      <c r="C3021" t="s">
        <v>327</v>
      </c>
      <c r="D3021" t="s">
        <v>78</v>
      </c>
      <c r="E3021">
        <v>2022</v>
      </c>
      <c r="F3021">
        <v>34</v>
      </c>
      <c r="G3021" t="s">
        <v>302</v>
      </c>
      <c r="H3021" t="s">
        <v>80</v>
      </c>
      <c r="I3021">
        <v>2339</v>
      </c>
      <c r="L3021" t="s">
        <v>478</v>
      </c>
      <c r="M3021">
        <v>2222.0500000000002</v>
      </c>
      <c r="N3021">
        <v>116.95</v>
      </c>
      <c r="O3021" t="s">
        <v>389</v>
      </c>
    </row>
    <row r="3022" spans="1:15" hidden="1" x14ac:dyDescent="0.35">
      <c r="A3022" t="s">
        <v>428</v>
      </c>
      <c r="B3022" t="s">
        <v>84</v>
      </c>
      <c r="C3022" t="s">
        <v>327</v>
      </c>
      <c r="D3022" t="s">
        <v>78</v>
      </c>
      <c r="E3022">
        <v>2022</v>
      </c>
      <c r="F3022">
        <v>34</v>
      </c>
      <c r="G3022" t="s">
        <v>302</v>
      </c>
      <c r="H3022" t="s">
        <v>80</v>
      </c>
      <c r="I3022">
        <v>57</v>
      </c>
      <c r="L3022" t="s">
        <v>478</v>
      </c>
      <c r="M3022">
        <v>54.15</v>
      </c>
      <c r="N3022">
        <v>2.85</v>
      </c>
      <c r="O3022" t="s">
        <v>389</v>
      </c>
    </row>
    <row r="3023" spans="1:15" hidden="1" x14ac:dyDescent="0.35">
      <c r="A3023" t="s">
        <v>428</v>
      </c>
      <c r="B3023" t="s">
        <v>84</v>
      </c>
      <c r="C3023" t="s">
        <v>335</v>
      </c>
      <c r="D3023" t="s">
        <v>78</v>
      </c>
      <c r="E3023">
        <v>2020</v>
      </c>
      <c r="F3023">
        <v>34</v>
      </c>
      <c r="G3023" t="s">
        <v>302</v>
      </c>
      <c r="H3023" t="s">
        <v>80</v>
      </c>
      <c r="I3023">
        <v>453</v>
      </c>
      <c r="L3023" t="s">
        <v>478</v>
      </c>
      <c r="M3023">
        <v>430.35</v>
      </c>
      <c r="N3023">
        <v>22.65</v>
      </c>
      <c r="O3023" t="s">
        <v>393</v>
      </c>
    </row>
    <row r="3024" spans="1:15" hidden="1" x14ac:dyDescent="0.35">
      <c r="A3024" t="s">
        <v>428</v>
      </c>
      <c r="B3024" t="s">
        <v>84</v>
      </c>
      <c r="C3024" t="s">
        <v>335</v>
      </c>
      <c r="D3024" t="s">
        <v>78</v>
      </c>
      <c r="E3024">
        <v>2020</v>
      </c>
      <c r="F3024">
        <v>34</v>
      </c>
      <c r="G3024" t="s">
        <v>302</v>
      </c>
      <c r="H3024" t="s">
        <v>80</v>
      </c>
      <c r="I3024">
        <v>540</v>
      </c>
      <c r="L3024" t="s">
        <v>478</v>
      </c>
      <c r="M3024">
        <v>513</v>
      </c>
      <c r="N3024">
        <v>27</v>
      </c>
      <c r="O3024" t="s">
        <v>393</v>
      </c>
    </row>
    <row r="3025" spans="1:15" hidden="1" x14ac:dyDescent="0.35">
      <c r="A3025" t="s">
        <v>428</v>
      </c>
      <c r="B3025" t="s">
        <v>84</v>
      </c>
      <c r="C3025" t="s">
        <v>335</v>
      </c>
      <c r="D3025" t="s">
        <v>78</v>
      </c>
      <c r="E3025">
        <v>2020</v>
      </c>
      <c r="F3025">
        <v>34</v>
      </c>
      <c r="G3025" t="s">
        <v>302</v>
      </c>
      <c r="H3025" t="s">
        <v>80</v>
      </c>
      <c r="I3025">
        <v>877</v>
      </c>
      <c r="L3025" t="s">
        <v>478</v>
      </c>
      <c r="M3025">
        <v>833.15</v>
      </c>
      <c r="N3025">
        <v>43.85</v>
      </c>
      <c r="O3025" t="s">
        <v>393</v>
      </c>
    </row>
    <row r="3026" spans="1:15" hidden="1" x14ac:dyDescent="0.35">
      <c r="A3026" t="s">
        <v>428</v>
      </c>
      <c r="B3026" t="s">
        <v>84</v>
      </c>
      <c r="C3026" t="s">
        <v>335</v>
      </c>
      <c r="D3026" t="s">
        <v>78</v>
      </c>
      <c r="E3026">
        <v>2020</v>
      </c>
      <c r="F3026">
        <v>34</v>
      </c>
      <c r="G3026" t="s">
        <v>302</v>
      </c>
      <c r="H3026" t="s">
        <v>80</v>
      </c>
      <c r="I3026">
        <v>27</v>
      </c>
      <c r="L3026" t="s">
        <v>478</v>
      </c>
      <c r="M3026">
        <v>25.65</v>
      </c>
      <c r="N3026">
        <v>1.35</v>
      </c>
      <c r="O3026" t="s">
        <v>393</v>
      </c>
    </row>
    <row r="3027" spans="1:15" hidden="1" x14ac:dyDescent="0.35">
      <c r="A3027" t="s">
        <v>428</v>
      </c>
      <c r="B3027" t="s">
        <v>84</v>
      </c>
      <c r="C3027" t="s">
        <v>335</v>
      </c>
      <c r="D3027" t="s">
        <v>78</v>
      </c>
      <c r="E3027">
        <v>2020</v>
      </c>
      <c r="F3027">
        <v>34</v>
      </c>
      <c r="G3027" t="s">
        <v>302</v>
      </c>
      <c r="H3027" t="s">
        <v>81</v>
      </c>
      <c r="I3027">
        <v>54</v>
      </c>
      <c r="L3027" t="s">
        <v>478</v>
      </c>
      <c r="M3027">
        <v>51.3</v>
      </c>
      <c r="N3027">
        <v>2.7</v>
      </c>
      <c r="O3027" t="s">
        <v>393</v>
      </c>
    </row>
    <row r="3028" spans="1:15" hidden="1" x14ac:dyDescent="0.35">
      <c r="A3028" t="s">
        <v>428</v>
      </c>
      <c r="B3028" t="s">
        <v>84</v>
      </c>
      <c r="C3028" t="s">
        <v>335</v>
      </c>
      <c r="D3028" t="s">
        <v>78</v>
      </c>
      <c r="E3028">
        <v>2020</v>
      </c>
      <c r="F3028">
        <v>34</v>
      </c>
      <c r="G3028" t="s">
        <v>302</v>
      </c>
      <c r="H3028" t="s">
        <v>81</v>
      </c>
      <c r="I3028">
        <v>39</v>
      </c>
      <c r="L3028" t="s">
        <v>478</v>
      </c>
      <c r="M3028">
        <v>37.049999999999997</v>
      </c>
      <c r="N3028">
        <v>1.95</v>
      </c>
      <c r="O3028" t="s">
        <v>393</v>
      </c>
    </row>
    <row r="3029" spans="1:15" hidden="1" x14ac:dyDescent="0.35">
      <c r="A3029" t="s">
        <v>428</v>
      </c>
      <c r="B3029" t="s">
        <v>84</v>
      </c>
      <c r="C3029" t="s">
        <v>335</v>
      </c>
      <c r="D3029" t="s">
        <v>78</v>
      </c>
      <c r="E3029">
        <v>2020</v>
      </c>
      <c r="F3029">
        <v>34</v>
      </c>
      <c r="G3029" t="s">
        <v>302</v>
      </c>
      <c r="H3029" t="s">
        <v>80</v>
      </c>
      <c r="I3029">
        <v>495</v>
      </c>
      <c r="L3029" t="s">
        <v>478</v>
      </c>
      <c r="M3029">
        <v>470.25</v>
      </c>
      <c r="N3029">
        <v>24.75</v>
      </c>
      <c r="O3029" t="s">
        <v>393</v>
      </c>
    </row>
    <row r="3030" spans="1:15" hidden="1" x14ac:dyDescent="0.35">
      <c r="A3030" t="s">
        <v>428</v>
      </c>
      <c r="B3030" t="s">
        <v>84</v>
      </c>
      <c r="C3030" t="s">
        <v>335</v>
      </c>
      <c r="D3030" t="s">
        <v>78</v>
      </c>
      <c r="E3030">
        <v>2020</v>
      </c>
      <c r="F3030">
        <v>34</v>
      </c>
      <c r="G3030" t="s">
        <v>302</v>
      </c>
      <c r="H3030" t="s">
        <v>80</v>
      </c>
      <c r="I3030">
        <v>549</v>
      </c>
      <c r="L3030" t="s">
        <v>478</v>
      </c>
      <c r="M3030">
        <v>521.54999999999995</v>
      </c>
      <c r="N3030">
        <v>27.45</v>
      </c>
      <c r="O3030" t="s">
        <v>393</v>
      </c>
    </row>
    <row r="3031" spans="1:15" hidden="1" x14ac:dyDescent="0.35">
      <c r="A3031" t="s">
        <v>428</v>
      </c>
      <c r="B3031" t="s">
        <v>84</v>
      </c>
      <c r="C3031" t="s">
        <v>335</v>
      </c>
      <c r="D3031" t="s">
        <v>78</v>
      </c>
      <c r="E3031">
        <v>2020</v>
      </c>
      <c r="F3031">
        <v>34</v>
      </c>
      <c r="G3031" t="s">
        <v>302</v>
      </c>
      <c r="H3031" t="s">
        <v>80</v>
      </c>
      <c r="I3031">
        <v>1002</v>
      </c>
      <c r="L3031" t="s">
        <v>478</v>
      </c>
      <c r="M3031">
        <v>951.9</v>
      </c>
      <c r="N3031">
        <v>50.1</v>
      </c>
      <c r="O3031" t="s">
        <v>393</v>
      </c>
    </row>
    <row r="3032" spans="1:15" hidden="1" x14ac:dyDescent="0.35">
      <c r="A3032" t="s">
        <v>428</v>
      </c>
      <c r="B3032" t="s">
        <v>84</v>
      </c>
      <c r="C3032" t="s">
        <v>335</v>
      </c>
      <c r="D3032" t="s">
        <v>78</v>
      </c>
      <c r="E3032">
        <v>2020</v>
      </c>
      <c r="F3032">
        <v>34</v>
      </c>
      <c r="G3032" t="s">
        <v>302</v>
      </c>
      <c r="H3032" t="s">
        <v>80</v>
      </c>
      <c r="I3032">
        <v>30</v>
      </c>
      <c r="L3032" t="s">
        <v>478</v>
      </c>
      <c r="M3032">
        <v>28.5</v>
      </c>
      <c r="N3032">
        <v>1.5</v>
      </c>
      <c r="O3032" t="s">
        <v>393</v>
      </c>
    </row>
    <row r="3033" spans="1:15" hidden="1" x14ac:dyDescent="0.35">
      <c r="A3033" t="s">
        <v>428</v>
      </c>
      <c r="B3033" t="s">
        <v>84</v>
      </c>
      <c r="C3033" t="s">
        <v>335</v>
      </c>
      <c r="D3033" t="s">
        <v>78</v>
      </c>
      <c r="E3033">
        <v>2020</v>
      </c>
      <c r="F3033">
        <v>34</v>
      </c>
      <c r="G3033" t="s">
        <v>302</v>
      </c>
      <c r="H3033" t="s">
        <v>81</v>
      </c>
      <c r="I3033">
        <v>55</v>
      </c>
      <c r="L3033" t="s">
        <v>478</v>
      </c>
      <c r="M3033">
        <v>52.25</v>
      </c>
      <c r="N3033">
        <v>2.75</v>
      </c>
      <c r="O3033" t="s">
        <v>393</v>
      </c>
    </row>
    <row r="3034" spans="1:15" hidden="1" x14ac:dyDescent="0.35">
      <c r="A3034" t="s">
        <v>428</v>
      </c>
      <c r="B3034" t="s">
        <v>84</v>
      </c>
      <c r="C3034" t="s">
        <v>335</v>
      </c>
      <c r="D3034" t="s">
        <v>78</v>
      </c>
      <c r="E3034">
        <v>2020</v>
      </c>
      <c r="F3034">
        <v>34</v>
      </c>
      <c r="G3034" t="s">
        <v>302</v>
      </c>
      <c r="H3034" t="s">
        <v>81</v>
      </c>
      <c r="I3034">
        <v>39</v>
      </c>
      <c r="L3034" t="s">
        <v>478</v>
      </c>
      <c r="M3034">
        <v>37.049999999999997</v>
      </c>
      <c r="N3034">
        <v>1.95</v>
      </c>
      <c r="O3034" t="s">
        <v>393</v>
      </c>
    </row>
    <row r="3035" spans="1:15" hidden="1" x14ac:dyDescent="0.35">
      <c r="A3035" t="s">
        <v>428</v>
      </c>
      <c r="B3035" t="s">
        <v>84</v>
      </c>
      <c r="C3035" t="s">
        <v>335</v>
      </c>
      <c r="D3035" t="s">
        <v>78</v>
      </c>
      <c r="E3035">
        <v>2021</v>
      </c>
      <c r="F3035">
        <v>34</v>
      </c>
      <c r="G3035" t="s">
        <v>302</v>
      </c>
      <c r="H3035" t="s">
        <v>80</v>
      </c>
      <c r="I3035">
        <v>415</v>
      </c>
      <c r="L3035" t="s">
        <v>478</v>
      </c>
      <c r="M3035">
        <v>394.25</v>
      </c>
      <c r="N3035">
        <v>20.75</v>
      </c>
      <c r="O3035" t="s">
        <v>393</v>
      </c>
    </row>
    <row r="3036" spans="1:15" hidden="1" x14ac:dyDescent="0.35">
      <c r="A3036" t="s">
        <v>428</v>
      </c>
      <c r="B3036" t="s">
        <v>84</v>
      </c>
      <c r="C3036" t="s">
        <v>335</v>
      </c>
      <c r="D3036" t="s">
        <v>78</v>
      </c>
      <c r="E3036">
        <v>2021</v>
      </c>
      <c r="F3036">
        <v>34</v>
      </c>
      <c r="G3036" t="s">
        <v>302</v>
      </c>
      <c r="H3036" t="s">
        <v>80</v>
      </c>
      <c r="I3036">
        <v>478</v>
      </c>
      <c r="L3036" t="s">
        <v>478</v>
      </c>
      <c r="M3036">
        <v>454.1</v>
      </c>
      <c r="N3036">
        <v>23.9</v>
      </c>
      <c r="O3036" t="s">
        <v>393</v>
      </c>
    </row>
    <row r="3037" spans="1:15" hidden="1" x14ac:dyDescent="0.35">
      <c r="A3037" t="s">
        <v>428</v>
      </c>
      <c r="B3037" t="s">
        <v>84</v>
      </c>
      <c r="C3037" t="s">
        <v>335</v>
      </c>
      <c r="D3037" t="s">
        <v>78</v>
      </c>
      <c r="E3037">
        <v>2021</v>
      </c>
      <c r="F3037">
        <v>34</v>
      </c>
      <c r="G3037" t="s">
        <v>302</v>
      </c>
      <c r="H3037" t="s">
        <v>80</v>
      </c>
      <c r="I3037">
        <v>892</v>
      </c>
      <c r="L3037" t="s">
        <v>478</v>
      </c>
      <c r="M3037">
        <v>847.4</v>
      </c>
      <c r="N3037">
        <v>44.6</v>
      </c>
      <c r="O3037" t="s">
        <v>393</v>
      </c>
    </row>
    <row r="3038" spans="1:15" hidden="1" x14ac:dyDescent="0.35">
      <c r="A3038" t="s">
        <v>428</v>
      </c>
      <c r="B3038" t="s">
        <v>84</v>
      </c>
      <c r="C3038" t="s">
        <v>335</v>
      </c>
      <c r="D3038" t="s">
        <v>78</v>
      </c>
      <c r="E3038">
        <v>2021</v>
      </c>
      <c r="F3038">
        <v>34</v>
      </c>
      <c r="G3038" t="s">
        <v>302</v>
      </c>
      <c r="H3038" t="s">
        <v>80</v>
      </c>
      <c r="I3038">
        <v>26</v>
      </c>
      <c r="L3038" t="s">
        <v>478</v>
      </c>
      <c r="M3038">
        <v>24.7</v>
      </c>
      <c r="N3038">
        <v>1.3</v>
      </c>
      <c r="O3038" t="s">
        <v>393</v>
      </c>
    </row>
    <row r="3039" spans="1:15" hidden="1" x14ac:dyDescent="0.35">
      <c r="A3039" t="s">
        <v>428</v>
      </c>
      <c r="B3039" t="s">
        <v>84</v>
      </c>
      <c r="C3039" t="s">
        <v>335</v>
      </c>
      <c r="D3039" t="s">
        <v>78</v>
      </c>
      <c r="E3039">
        <v>2021</v>
      </c>
      <c r="F3039">
        <v>34</v>
      </c>
      <c r="G3039" t="s">
        <v>302</v>
      </c>
      <c r="H3039" t="s">
        <v>80</v>
      </c>
      <c r="I3039">
        <v>652</v>
      </c>
      <c r="L3039" t="s">
        <v>478</v>
      </c>
      <c r="M3039">
        <v>619.4</v>
      </c>
      <c r="N3039">
        <v>32.6</v>
      </c>
      <c r="O3039" t="s">
        <v>393</v>
      </c>
    </row>
    <row r="3040" spans="1:15" hidden="1" x14ac:dyDescent="0.35">
      <c r="A3040" t="s">
        <v>428</v>
      </c>
      <c r="B3040" t="s">
        <v>84</v>
      </c>
      <c r="C3040" t="s">
        <v>335</v>
      </c>
      <c r="D3040" t="s">
        <v>78</v>
      </c>
      <c r="E3040">
        <v>2021</v>
      </c>
      <c r="F3040">
        <v>34</v>
      </c>
      <c r="G3040" t="s">
        <v>302</v>
      </c>
      <c r="H3040" t="s">
        <v>80</v>
      </c>
      <c r="I3040">
        <v>872</v>
      </c>
      <c r="L3040" t="s">
        <v>478</v>
      </c>
      <c r="M3040">
        <v>828.4</v>
      </c>
      <c r="N3040">
        <v>43.6</v>
      </c>
      <c r="O3040" t="s">
        <v>393</v>
      </c>
    </row>
    <row r="3041" spans="1:15" hidden="1" x14ac:dyDescent="0.35">
      <c r="A3041" t="s">
        <v>428</v>
      </c>
      <c r="B3041" t="s">
        <v>84</v>
      </c>
      <c r="C3041" t="s">
        <v>335</v>
      </c>
      <c r="D3041" t="s">
        <v>78</v>
      </c>
      <c r="E3041">
        <v>2021</v>
      </c>
      <c r="F3041">
        <v>34</v>
      </c>
      <c r="G3041" t="s">
        <v>302</v>
      </c>
      <c r="H3041" t="s">
        <v>80</v>
      </c>
      <c r="I3041">
        <v>1277</v>
      </c>
      <c r="L3041" t="s">
        <v>478</v>
      </c>
      <c r="M3041">
        <v>1213.1500000000001</v>
      </c>
      <c r="N3041">
        <v>63.85</v>
      </c>
      <c r="O3041" t="s">
        <v>393</v>
      </c>
    </row>
    <row r="3042" spans="1:15" hidden="1" x14ac:dyDescent="0.35">
      <c r="A3042" t="s">
        <v>428</v>
      </c>
      <c r="B3042" t="s">
        <v>84</v>
      </c>
      <c r="C3042" t="s">
        <v>335</v>
      </c>
      <c r="D3042" t="s">
        <v>78</v>
      </c>
      <c r="E3042">
        <v>2021</v>
      </c>
      <c r="F3042">
        <v>34</v>
      </c>
      <c r="G3042" t="s">
        <v>302</v>
      </c>
      <c r="H3042" t="s">
        <v>80</v>
      </c>
      <c r="I3042">
        <v>41</v>
      </c>
      <c r="L3042" t="s">
        <v>478</v>
      </c>
      <c r="M3042">
        <v>38.950000000000003</v>
      </c>
      <c r="N3042">
        <v>2.0499999999999998</v>
      </c>
      <c r="O3042" t="s">
        <v>393</v>
      </c>
    </row>
    <row r="3043" spans="1:15" hidden="1" x14ac:dyDescent="0.35">
      <c r="A3043" t="s">
        <v>428</v>
      </c>
      <c r="B3043" t="s">
        <v>84</v>
      </c>
      <c r="C3043" t="s">
        <v>335</v>
      </c>
      <c r="D3043" t="s">
        <v>78</v>
      </c>
      <c r="E3043">
        <v>2022</v>
      </c>
      <c r="F3043">
        <v>34</v>
      </c>
      <c r="G3043" t="s">
        <v>302</v>
      </c>
      <c r="H3043" t="s">
        <v>80</v>
      </c>
      <c r="I3043">
        <v>606</v>
      </c>
      <c r="L3043" t="s">
        <v>478</v>
      </c>
      <c r="M3043">
        <v>575.70000000000005</v>
      </c>
      <c r="N3043">
        <v>30.3</v>
      </c>
      <c r="O3043" t="s">
        <v>393</v>
      </c>
    </row>
    <row r="3044" spans="1:15" hidden="1" x14ac:dyDescent="0.35">
      <c r="A3044" t="s">
        <v>428</v>
      </c>
      <c r="B3044" t="s">
        <v>84</v>
      </c>
      <c r="C3044" t="s">
        <v>335</v>
      </c>
      <c r="D3044" t="s">
        <v>78</v>
      </c>
      <c r="E3044">
        <v>2022</v>
      </c>
      <c r="F3044">
        <v>34</v>
      </c>
      <c r="G3044" t="s">
        <v>302</v>
      </c>
      <c r="H3044" t="s">
        <v>80</v>
      </c>
      <c r="I3044">
        <v>607</v>
      </c>
      <c r="L3044" t="s">
        <v>478</v>
      </c>
      <c r="M3044">
        <v>576.65</v>
      </c>
      <c r="N3044">
        <v>30.35</v>
      </c>
      <c r="O3044" t="s">
        <v>393</v>
      </c>
    </row>
    <row r="3045" spans="1:15" hidden="1" x14ac:dyDescent="0.35">
      <c r="A3045" t="s">
        <v>428</v>
      </c>
      <c r="B3045" t="s">
        <v>84</v>
      </c>
      <c r="C3045" t="s">
        <v>335</v>
      </c>
      <c r="D3045" t="s">
        <v>78</v>
      </c>
      <c r="E3045">
        <v>2022</v>
      </c>
      <c r="F3045">
        <v>34</v>
      </c>
      <c r="G3045" t="s">
        <v>302</v>
      </c>
      <c r="H3045" t="s">
        <v>80</v>
      </c>
      <c r="I3045">
        <v>938</v>
      </c>
      <c r="L3045" t="s">
        <v>478</v>
      </c>
      <c r="M3045">
        <v>891.1</v>
      </c>
      <c r="N3045">
        <v>46.9</v>
      </c>
      <c r="O3045" t="s">
        <v>393</v>
      </c>
    </row>
    <row r="3046" spans="1:15" hidden="1" x14ac:dyDescent="0.35">
      <c r="A3046" t="s">
        <v>428</v>
      </c>
      <c r="B3046" t="s">
        <v>84</v>
      </c>
      <c r="C3046" t="s">
        <v>335</v>
      </c>
      <c r="D3046" t="s">
        <v>78</v>
      </c>
      <c r="E3046">
        <v>2022</v>
      </c>
      <c r="F3046">
        <v>34</v>
      </c>
      <c r="G3046" t="s">
        <v>302</v>
      </c>
      <c r="H3046" t="s">
        <v>80</v>
      </c>
      <c r="I3046">
        <v>47</v>
      </c>
      <c r="L3046" t="s">
        <v>478</v>
      </c>
      <c r="M3046">
        <v>44.65</v>
      </c>
      <c r="N3046">
        <v>2.35</v>
      </c>
      <c r="O3046" t="s">
        <v>393</v>
      </c>
    </row>
    <row r="3047" spans="1:15" hidden="1" x14ac:dyDescent="0.35">
      <c r="A3047" t="s">
        <v>428</v>
      </c>
      <c r="B3047" t="s">
        <v>84</v>
      </c>
      <c r="C3047" t="s">
        <v>335</v>
      </c>
      <c r="D3047" t="s">
        <v>78</v>
      </c>
      <c r="E3047">
        <v>2022</v>
      </c>
      <c r="F3047">
        <v>34</v>
      </c>
      <c r="G3047" t="s">
        <v>302</v>
      </c>
      <c r="H3047" t="s">
        <v>81</v>
      </c>
      <c r="I3047">
        <v>1818</v>
      </c>
      <c r="L3047" t="s">
        <v>478</v>
      </c>
      <c r="M3047">
        <v>1727.1</v>
      </c>
      <c r="N3047">
        <v>90.9</v>
      </c>
      <c r="O3047" t="s">
        <v>393</v>
      </c>
    </row>
    <row r="3048" spans="1:15" hidden="1" x14ac:dyDescent="0.35">
      <c r="A3048" t="s">
        <v>428</v>
      </c>
      <c r="B3048" t="s">
        <v>84</v>
      </c>
      <c r="C3048" t="s">
        <v>335</v>
      </c>
      <c r="D3048" t="s">
        <v>78</v>
      </c>
      <c r="E3048">
        <v>2022</v>
      </c>
      <c r="F3048">
        <v>34</v>
      </c>
      <c r="G3048" t="s">
        <v>302</v>
      </c>
      <c r="H3048" t="s">
        <v>81</v>
      </c>
      <c r="I3048">
        <v>1311</v>
      </c>
      <c r="L3048" t="s">
        <v>478</v>
      </c>
      <c r="M3048">
        <v>1245.45</v>
      </c>
      <c r="N3048">
        <v>65.55</v>
      </c>
      <c r="O3048" t="s">
        <v>393</v>
      </c>
    </row>
    <row r="3049" spans="1:15" hidden="1" x14ac:dyDescent="0.35">
      <c r="A3049" t="s">
        <v>428</v>
      </c>
      <c r="B3049" t="s">
        <v>84</v>
      </c>
      <c r="C3049" t="s">
        <v>352</v>
      </c>
      <c r="D3049" t="s">
        <v>78</v>
      </c>
      <c r="E3049">
        <v>2020</v>
      </c>
      <c r="F3049">
        <v>34</v>
      </c>
      <c r="G3049" t="s">
        <v>302</v>
      </c>
      <c r="H3049" t="s">
        <v>80</v>
      </c>
      <c r="I3049">
        <v>10</v>
      </c>
      <c r="L3049" t="s">
        <v>478</v>
      </c>
      <c r="M3049">
        <v>9.99</v>
      </c>
      <c r="N3049">
        <v>0.01</v>
      </c>
      <c r="O3049" t="s">
        <v>399</v>
      </c>
    </row>
    <row r="3050" spans="1:15" hidden="1" x14ac:dyDescent="0.35">
      <c r="A3050" t="s">
        <v>428</v>
      </c>
      <c r="B3050" t="s">
        <v>84</v>
      </c>
      <c r="C3050" t="s">
        <v>352</v>
      </c>
      <c r="D3050" t="s">
        <v>78</v>
      </c>
      <c r="E3050">
        <v>2020</v>
      </c>
      <c r="F3050">
        <v>34</v>
      </c>
      <c r="G3050" t="s">
        <v>302</v>
      </c>
      <c r="H3050" t="s">
        <v>80</v>
      </c>
      <c r="I3050">
        <v>1</v>
      </c>
      <c r="L3050" t="s">
        <v>478</v>
      </c>
      <c r="M3050">
        <v>0.95</v>
      </c>
      <c r="N3050">
        <v>0.05</v>
      </c>
      <c r="O3050" t="s">
        <v>399</v>
      </c>
    </row>
    <row r="3051" spans="1:15" hidden="1" x14ac:dyDescent="0.35">
      <c r="A3051" t="s">
        <v>428</v>
      </c>
      <c r="B3051" t="s">
        <v>84</v>
      </c>
      <c r="C3051" t="s">
        <v>352</v>
      </c>
      <c r="D3051" t="s">
        <v>78</v>
      </c>
      <c r="E3051">
        <v>2020</v>
      </c>
      <c r="F3051">
        <v>34</v>
      </c>
      <c r="G3051" t="s">
        <v>302</v>
      </c>
      <c r="H3051" t="s">
        <v>80</v>
      </c>
      <c r="I3051">
        <v>23</v>
      </c>
      <c r="L3051" t="s">
        <v>478</v>
      </c>
      <c r="M3051">
        <v>22.97</v>
      </c>
      <c r="N3051">
        <v>0.03</v>
      </c>
      <c r="O3051" t="s">
        <v>399</v>
      </c>
    </row>
    <row r="3052" spans="1:15" hidden="1" x14ac:dyDescent="0.35">
      <c r="A3052" t="s">
        <v>428</v>
      </c>
      <c r="B3052" t="s">
        <v>84</v>
      </c>
      <c r="C3052" t="s">
        <v>352</v>
      </c>
      <c r="D3052" t="s">
        <v>78</v>
      </c>
      <c r="E3052">
        <v>2020</v>
      </c>
      <c r="F3052">
        <v>34</v>
      </c>
      <c r="G3052" t="s">
        <v>302</v>
      </c>
      <c r="H3052" t="s">
        <v>80</v>
      </c>
      <c r="I3052">
        <v>23</v>
      </c>
      <c r="L3052" t="s">
        <v>478</v>
      </c>
      <c r="M3052">
        <v>21.85</v>
      </c>
      <c r="N3052">
        <v>1.1499999999999999</v>
      </c>
      <c r="O3052" t="s">
        <v>399</v>
      </c>
    </row>
    <row r="3053" spans="1:15" hidden="1" x14ac:dyDescent="0.35">
      <c r="A3053" t="s">
        <v>428</v>
      </c>
      <c r="B3053" t="s">
        <v>84</v>
      </c>
      <c r="C3053" t="s">
        <v>352</v>
      </c>
      <c r="D3053" t="s">
        <v>78</v>
      </c>
      <c r="E3053">
        <v>2020</v>
      </c>
      <c r="F3053">
        <v>34</v>
      </c>
      <c r="G3053" t="s">
        <v>302</v>
      </c>
      <c r="H3053" t="s">
        <v>80</v>
      </c>
      <c r="I3053">
        <v>2</v>
      </c>
      <c r="L3053" t="s">
        <v>478</v>
      </c>
      <c r="M3053">
        <v>1.9</v>
      </c>
      <c r="N3053">
        <v>0.1</v>
      </c>
      <c r="O3053" t="s">
        <v>399</v>
      </c>
    </row>
    <row r="3054" spans="1:15" hidden="1" x14ac:dyDescent="0.35">
      <c r="A3054" t="s">
        <v>428</v>
      </c>
      <c r="B3054" t="s">
        <v>84</v>
      </c>
      <c r="C3054" t="s">
        <v>352</v>
      </c>
      <c r="D3054" t="s">
        <v>78</v>
      </c>
      <c r="E3054">
        <v>2020</v>
      </c>
      <c r="F3054">
        <v>34</v>
      </c>
      <c r="G3054" t="s">
        <v>302</v>
      </c>
      <c r="H3054" t="s">
        <v>80</v>
      </c>
      <c r="I3054">
        <v>23</v>
      </c>
      <c r="L3054" t="s">
        <v>478</v>
      </c>
      <c r="M3054">
        <v>21.85</v>
      </c>
      <c r="N3054">
        <v>1.1499999999999999</v>
      </c>
      <c r="O3054" t="s">
        <v>399</v>
      </c>
    </row>
    <row r="3055" spans="1:15" hidden="1" x14ac:dyDescent="0.35">
      <c r="A3055" t="s">
        <v>428</v>
      </c>
      <c r="B3055" t="s">
        <v>84</v>
      </c>
      <c r="C3055" t="s">
        <v>352</v>
      </c>
      <c r="D3055" t="s">
        <v>78</v>
      </c>
      <c r="E3055">
        <v>2021</v>
      </c>
      <c r="F3055">
        <v>79</v>
      </c>
      <c r="G3055" t="s">
        <v>312</v>
      </c>
      <c r="H3055" t="s">
        <v>80</v>
      </c>
      <c r="I3055">
        <v>90</v>
      </c>
      <c r="L3055" t="s">
        <v>478</v>
      </c>
      <c r="O3055" t="s">
        <v>399</v>
      </c>
    </row>
    <row r="3056" spans="1:15" hidden="1" x14ac:dyDescent="0.35">
      <c r="A3056" t="s">
        <v>428</v>
      </c>
      <c r="B3056" t="s">
        <v>84</v>
      </c>
      <c r="C3056" t="s">
        <v>352</v>
      </c>
      <c r="D3056" t="s">
        <v>78</v>
      </c>
      <c r="E3056">
        <v>2021</v>
      </c>
      <c r="F3056">
        <v>79</v>
      </c>
      <c r="G3056" t="s">
        <v>312</v>
      </c>
      <c r="H3056" t="s">
        <v>80</v>
      </c>
      <c r="I3056">
        <v>7</v>
      </c>
      <c r="L3056" t="s">
        <v>478</v>
      </c>
      <c r="O3056" t="s">
        <v>399</v>
      </c>
    </row>
    <row r="3057" spans="1:15" hidden="1" x14ac:dyDescent="0.35">
      <c r="A3057" t="s">
        <v>428</v>
      </c>
      <c r="B3057" t="s">
        <v>84</v>
      </c>
      <c r="C3057" t="s">
        <v>352</v>
      </c>
      <c r="D3057" t="s">
        <v>78</v>
      </c>
      <c r="E3057">
        <v>2021</v>
      </c>
      <c r="F3057">
        <v>79</v>
      </c>
      <c r="G3057" t="s">
        <v>312</v>
      </c>
      <c r="H3057" t="s">
        <v>80</v>
      </c>
      <c r="I3057">
        <v>96</v>
      </c>
      <c r="L3057" t="s">
        <v>478</v>
      </c>
      <c r="O3057" t="s">
        <v>399</v>
      </c>
    </row>
    <row r="3058" spans="1:15" hidden="1" x14ac:dyDescent="0.35">
      <c r="A3058" t="s">
        <v>428</v>
      </c>
      <c r="B3058" t="s">
        <v>84</v>
      </c>
      <c r="C3058" t="s">
        <v>352</v>
      </c>
      <c r="D3058" t="s">
        <v>78</v>
      </c>
      <c r="E3058">
        <v>2021</v>
      </c>
      <c r="F3058">
        <v>79</v>
      </c>
      <c r="G3058" t="s">
        <v>312</v>
      </c>
      <c r="H3058" t="s">
        <v>80</v>
      </c>
      <c r="I3058">
        <v>9</v>
      </c>
      <c r="L3058" t="s">
        <v>478</v>
      </c>
      <c r="O3058" t="s">
        <v>399</v>
      </c>
    </row>
    <row r="3059" spans="1:15" hidden="1" x14ac:dyDescent="0.35">
      <c r="A3059" t="s">
        <v>428</v>
      </c>
      <c r="B3059" t="s">
        <v>84</v>
      </c>
      <c r="C3059" t="s">
        <v>352</v>
      </c>
      <c r="D3059" t="s">
        <v>78</v>
      </c>
      <c r="E3059">
        <v>2021</v>
      </c>
      <c r="F3059">
        <v>34</v>
      </c>
      <c r="G3059" t="s">
        <v>302</v>
      </c>
      <c r="H3059" t="s">
        <v>80</v>
      </c>
      <c r="I3059">
        <v>225</v>
      </c>
      <c r="L3059" t="s">
        <v>478</v>
      </c>
      <c r="M3059">
        <v>213.75</v>
      </c>
      <c r="N3059">
        <v>11.25</v>
      </c>
      <c r="O3059" t="s">
        <v>399</v>
      </c>
    </row>
    <row r="3060" spans="1:15" hidden="1" x14ac:dyDescent="0.35">
      <c r="A3060" t="s">
        <v>428</v>
      </c>
      <c r="B3060" t="s">
        <v>84</v>
      </c>
      <c r="C3060" t="s">
        <v>352</v>
      </c>
      <c r="D3060" t="s">
        <v>78</v>
      </c>
      <c r="E3060">
        <v>2021</v>
      </c>
      <c r="F3060">
        <v>34</v>
      </c>
      <c r="G3060" t="s">
        <v>302</v>
      </c>
      <c r="H3060" t="s">
        <v>80</v>
      </c>
      <c r="I3060">
        <v>8</v>
      </c>
      <c r="L3060" t="s">
        <v>478</v>
      </c>
      <c r="M3060">
        <v>7.6</v>
      </c>
      <c r="N3060">
        <v>0.4</v>
      </c>
      <c r="O3060" t="s">
        <v>399</v>
      </c>
    </row>
    <row r="3061" spans="1:15" hidden="1" x14ac:dyDescent="0.35">
      <c r="A3061" t="s">
        <v>428</v>
      </c>
      <c r="B3061" t="s">
        <v>84</v>
      </c>
      <c r="C3061" t="s">
        <v>352</v>
      </c>
      <c r="D3061" t="s">
        <v>78</v>
      </c>
      <c r="E3061">
        <v>2021</v>
      </c>
      <c r="F3061">
        <v>34</v>
      </c>
      <c r="G3061" t="s">
        <v>302</v>
      </c>
      <c r="H3061" t="s">
        <v>80</v>
      </c>
      <c r="I3061">
        <v>317</v>
      </c>
      <c r="L3061" t="s">
        <v>478</v>
      </c>
      <c r="M3061">
        <v>301.14999999999998</v>
      </c>
      <c r="N3061">
        <v>15.85</v>
      </c>
      <c r="O3061" t="s">
        <v>399</v>
      </c>
    </row>
    <row r="3062" spans="1:15" hidden="1" x14ac:dyDescent="0.35">
      <c r="A3062" t="s">
        <v>428</v>
      </c>
      <c r="B3062" t="s">
        <v>84</v>
      </c>
      <c r="C3062" t="s">
        <v>352</v>
      </c>
      <c r="D3062" t="s">
        <v>78</v>
      </c>
      <c r="E3062">
        <v>2021</v>
      </c>
      <c r="F3062">
        <v>34</v>
      </c>
      <c r="G3062" t="s">
        <v>302</v>
      </c>
      <c r="H3062" t="s">
        <v>80</v>
      </c>
      <c r="I3062">
        <v>16</v>
      </c>
      <c r="L3062" t="s">
        <v>478</v>
      </c>
      <c r="M3062">
        <v>15.2</v>
      </c>
      <c r="N3062">
        <v>0.8</v>
      </c>
      <c r="O3062" t="s">
        <v>399</v>
      </c>
    </row>
    <row r="3063" spans="1:15" hidden="1" x14ac:dyDescent="0.35">
      <c r="A3063" t="s">
        <v>428</v>
      </c>
      <c r="B3063" t="s">
        <v>84</v>
      </c>
      <c r="C3063" t="s">
        <v>352</v>
      </c>
      <c r="D3063" t="s">
        <v>78</v>
      </c>
      <c r="E3063">
        <v>2021</v>
      </c>
      <c r="F3063">
        <v>34</v>
      </c>
      <c r="G3063" t="s">
        <v>302</v>
      </c>
      <c r="H3063" t="s">
        <v>81</v>
      </c>
      <c r="I3063">
        <v>32</v>
      </c>
      <c r="L3063" t="s">
        <v>478</v>
      </c>
      <c r="M3063">
        <v>30.4</v>
      </c>
      <c r="N3063">
        <v>1.6</v>
      </c>
      <c r="O3063" t="s">
        <v>399</v>
      </c>
    </row>
    <row r="3064" spans="1:15" hidden="1" x14ac:dyDescent="0.35">
      <c r="A3064" t="s">
        <v>428</v>
      </c>
      <c r="B3064" t="s">
        <v>84</v>
      </c>
      <c r="C3064" t="s">
        <v>352</v>
      </c>
      <c r="D3064" t="s">
        <v>78</v>
      </c>
      <c r="E3064">
        <v>2021</v>
      </c>
      <c r="F3064">
        <v>34</v>
      </c>
      <c r="G3064" t="s">
        <v>302</v>
      </c>
      <c r="H3064" t="s">
        <v>81</v>
      </c>
      <c r="I3064">
        <v>23</v>
      </c>
      <c r="L3064" t="s">
        <v>478</v>
      </c>
      <c r="M3064">
        <v>21.85</v>
      </c>
      <c r="N3064">
        <v>1.1499999999999999</v>
      </c>
      <c r="O3064" t="s">
        <v>399</v>
      </c>
    </row>
    <row r="3065" spans="1:15" hidden="1" x14ac:dyDescent="0.35">
      <c r="A3065" t="s">
        <v>428</v>
      </c>
      <c r="B3065" t="s">
        <v>84</v>
      </c>
      <c r="C3065" t="s">
        <v>352</v>
      </c>
      <c r="D3065" t="s">
        <v>78</v>
      </c>
      <c r="E3065">
        <v>2021</v>
      </c>
      <c r="F3065">
        <v>34</v>
      </c>
      <c r="G3065" t="s">
        <v>302</v>
      </c>
      <c r="H3065" t="s">
        <v>80</v>
      </c>
      <c r="I3065">
        <v>410</v>
      </c>
      <c r="L3065" t="s">
        <v>478</v>
      </c>
      <c r="M3065">
        <v>389.5</v>
      </c>
      <c r="N3065">
        <v>20.5</v>
      </c>
      <c r="O3065" t="s">
        <v>399</v>
      </c>
    </row>
    <row r="3066" spans="1:15" hidden="1" x14ac:dyDescent="0.35">
      <c r="A3066" t="s">
        <v>428</v>
      </c>
      <c r="B3066" t="s">
        <v>84</v>
      </c>
      <c r="C3066" t="s">
        <v>352</v>
      </c>
      <c r="D3066" t="s">
        <v>78</v>
      </c>
      <c r="E3066">
        <v>2021</v>
      </c>
      <c r="F3066">
        <v>34</v>
      </c>
      <c r="G3066" t="s">
        <v>302</v>
      </c>
      <c r="H3066" t="s">
        <v>80</v>
      </c>
      <c r="I3066">
        <v>14</v>
      </c>
      <c r="L3066" t="s">
        <v>478</v>
      </c>
      <c r="M3066">
        <v>13.3</v>
      </c>
      <c r="N3066">
        <v>0.7</v>
      </c>
      <c r="O3066" t="s">
        <v>399</v>
      </c>
    </row>
    <row r="3067" spans="1:15" hidden="1" x14ac:dyDescent="0.35">
      <c r="A3067" t="s">
        <v>428</v>
      </c>
      <c r="B3067" t="s">
        <v>84</v>
      </c>
      <c r="C3067" t="s">
        <v>352</v>
      </c>
      <c r="D3067" t="s">
        <v>78</v>
      </c>
      <c r="E3067">
        <v>2021</v>
      </c>
      <c r="F3067">
        <v>34</v>
      </c>
      <c r="G3067" t="s">
        <v>302</v>
      </c>
      <c r="H3067" t="s">
        <v>80</v>
      </c>
      <c r="I3067">
        <v>578</v>
      </c>
      <c r="L3067" t="s">
        <v>478</v>
      </c>
      <c r="M3067">
        <v>549.1</v>
      </c>
      <c r="N3067">
        <v>28.9</v>
      </c>
      <c r="O3067" t="s">
        <v>399</v>
      </c>
    </row>
    <row r="3068" spans="1:15" hidden="1" x14ac:dyDescent="0.35">
      <c r="A3068" t="s">
        <v>428</v>
      </c>
      <c r="B3068" t="s">
        <v>84</v>
      </c>
      <c r="C3068" t="s">
        <v>352</v>
      </c>
      <c r="D3068" t="s">
        <v>78</v>
      </c>
      <c r="E3068">
        <v>2021</v>
      </c>
      <c r="F3068">
        <v>34</v>
      </c>
      <c r="G3068" t="s">
        <v>302</v>
      </c>
      <c r="H3068" t="s">
        <v>80</v>
      </c>
      <c r="I3068">
        <v>30</v>
      </c>
      <c r="L3068" t="s">
        <v>478</v>
      </c>
      <c r="M3068">
        <v>28.5</v>
      </c>
      <c r="N3068">
        <v>1.5</v>
      </c>
      <c r="O3068" t="s">
        <v>399</v>
      </c>
    </row>
    <row r="3069" spans="1:15" hidden="1" x14ac:dyDescent="0.35">
      <c r="A3069" t="s">
        <v>428</v>
      </c>
      <c r="B3069" t="s">
        <v>84</v>
      </c>
      <c r="C3069" t="s">
        <v>352</v>
      </c>
      <c r="D3069" t="s">
        <v>78</v>
      </c>
      <c r="E3069">
        <v>2021</v>
      </c>
      <c r="F3069">
        <v>34</v>
      </c>
      <c r="G3069" t="s">
        <v>302</v>
      </c>
      <c r="H3069" t="s">
        <v>81</v>
      </c>
      <c r="I3069">
        <v>58</v>
      </c>
      <c r="L3069" t="s">
        <v>478</v>
      </c>
      <c r="M3069">
        <v>55.1</v>
      </c>
      <c r="N3069">
        <v>2.9</v>
      </c>
      <c r="O3069" t="s">
        <v>399</v>
      </c>
    </row>
    <row r="3070" spans="1:15" hidden="1" x14ac:dyDescent="0.35">
      <c r="A3070" t="s">
        <v>428</v>
      </c>
      <c r="B3070" t="s">
        <v>84</v>
      </c>
      <c r="C3070" t="s">
        <v>352</v>
      </c>
      <c r="D3070" t="s">
        <v>78</v>
      </c>
      <c r="E3070">
        <v>2021</v>
      </c>
      <c r="F3070">
        <v>34</v>
      </c>
      <c r="G3070" t="s">
        <v>302</v>
      </c>
      <c r="H3070" t="s">
        <v>81</v>
      </c>
      <c r="I3070">
        <v>43</v>
      </c>
      <c r="L3070" t="s">
        <v>478</v>
      </c>
      <c r="M3070">
        <v>40.85</v>
      </c>
      <c r="N3070">
        <v>2.15</v>
      </c>
      <c r="O3070" t="s">
        <v>399</v>
      </c>
    </row>
    <row r="3071" spans="1:15" hidden="1" x14ac:dyDescent="0.35">
      <c r="A3071" t="s">
        <v>428</v>
      </c>
      <c r="B3071" t="s">
        <v>84</v>
      </c>
      <c r="C3071" t="s">
        <v>336</v>
      </c>
      <c r="D3071" t="s">
        <v>78</v>
      </c>
      <c r="E3071">
        <v>2020</v>
      </c>
      <c r="F3071">
        <v>34</v>
      </c>
      <c r="G3071" t="s">
        <v>302</v>
      </c>
      <c r="H3071" t="s">
        <v>80</v>
      </c>
      <c r="I3071">
        <v>194</v>
      </c>
      <c r="L3071" t="s">
        <v>478</v>
      </c>
      <c r="M3071">
        <v>184.3</v>
      </c>
      <c r="N3071">
        <v>9.6999999999999993</v>
      </c>
      <c r="O3071" t="s">
        <v>394</v>
      </c>
    </row>
    <row r="3072" spans="1:15" hidden="1" x14ac:dyDescent="0.35">
      <c r="A3072" t="s">
        <v>428</v>
      </c>
      <c r="B3072" t="s">
        <v>84</v>
      </c>
      <c r="C3072" t="s">
        <v>336</v>
      </c>
      <c r="D3072" t="s">
        <v>78</v>
      </c>
      <c r="E3072">
        <v>2020</v>
      </c>
      <c r="F3072">
        <v>34</v>
      </c>
      <c r="G3072" t="s">
        <v>302</v>
      </c>
      <c r="H3072" t="s">
        <v>80</v>
      </c>
      <c r="I3072">
        <v>24</v>
      </c>
      <c r="L3072" t="s">
        <v>478</v>
      </c>
      <c r="M3072">
        <v>22.8</v>
      </c>
      <c r="N3072">
        <v>1.2</v>
      </c>
      <c r="O3072" t="s">
        <v>394</v>
      </c>
    </row>
    <row r="3073" spans="1:15" hidden="1" x14ac:dyDescent="0.35">
      <c r="A3073" t="s">
        <v>428</v>
      </c>
      <c r="B3073" t="s">
        <v>84</v>
      </c>
      <c r="C3073" t="s">
        <v>336</v>
      </c>
      <c r="D3073" t="s">
        <v>78</v>
      </c>
      <c r="E3073">
        <v>2020</v>
      </c>
      <c r="F3073">
        <v>34</v>
      </c>
      <c r="G3073" t="s">
        <v>302</v>
      </c>
      <c r="H3073" t="s">
        <v>80</v>
      </c>
      <c r="I3073">
        <v>279</v>
      </c>
      <c r="L3073" t="s">
        <v>478</v>
      </c>
      <c r="M3073">
        <v>265.05</v>
      </c>
      <c r="N3073">
        <v>13.95</v>
      </c>
      <c r="O3073" t="s">
        <v>394</v>
      </c>
    </row>
    <row r="3074" spans="1:15" hidden="1" x14ac:dyDescent="0.35">
      <c r="A3074" t="s">
        <v>428</v>
      </c>
      <c r="B3074" t="s">
        <v>84</v>
      </c>
      <c r="C3074" t="s">
        <v>336</v>
      </c>
      <c r="D3074" t="s">
        <v>78</v>
      </c>
      <c r="E3074">
        <v>2020</v>
      </c>
      <c r="F3074">
        <v>34</v>
      </c>
      <c r="G3074" t="s">
        <v>302</v>
      </c>
      <c r="H3074" t="s">
        <v>80</v>
      </c>
      <c r="I3074">
        <v>19</v>
      </c>
      <c r="L3074" t="s">
        <v>478</v>
      </c>
      <c r="M3074">
        <v>18.05</v>
      </c>
      <c r="N3074">
        <v>0.95</v>
      </c>
      <c r="O3074" t="s">
        <v>394</v>
      </c>
    </row>
    <row r="3075" spans="1:15" hidden="1" x14ac:dyDescent="0.35">
      <c r="A3075" t="s">
        <v>428</v>
      </c>
      <c r="B3075" t="s">
        <v>84</v>
      </c>
      <c r="C3075" t="s">
        <v>336</v>
      </c>
      <c r="D3075" t="s">
        <v>78</v>
      </c>
      <c r="E3075">
        <v>2020</v>
      </c>
      <c r="F3075">
        <v>34</v>
      </c>
      <c r="G3075" t="s">
        <v>302</v>
      </c>
      <c r="H3075" t="s">
        <v>80</v>
      </c>
      <c r="I3075">
        <v>199</v>
      </c>
      <c r="L3075" t="s">
        <v>478</v>
      </c>
      <c r="M3075">
        <v>189.05</v>
      </c>
      <c r="N3075">
        <v>9.9499999999999993</v>
      </c>
      <c r="O3075" t="s">
        <v>394</v>
      </c>
    </row>
    <row r="3076" spans="1:15" hidden="1" x14ac:dyDescent="0.35">
      <c r="A3076" t="s">
        <v>428</v>
      </c>
      <c r="B3076" t="s">
        <v>84</v>
      </c>
      <c r="C3076" t="s">
        <v>336</v>
      </c>
      <c r="D3076" t="s">
        <v>78</v>
      </c>
      <c r="E3076">
        <v>2020</v>
      </c>
      <c r="F3076">
        <v>34</v>
      </c>
      <c r="G3076" t="s">
        <v>302</v>
      </c>
      <c r="H3076" t="s">
        <v>80</v>
      </c>
      <c r="I3076">
        <v>25</v>
      </c>
      <c r="L3076" t="s">
        <v>478</v>
      </c>
      <c r="M3076">
        <v>23.75</v>
      </c>
      <c r="N3076">
        <v>1.25</v>
      </c>
      <c r="O3076" t="s">
        <v>394</v>
      </c>
    </row>
    <row r="3077" spans="1:15" hidden="1" x14ac:dyDescent="0.35">
      <c r="A3077" t="s">
        <v>428</v>
      </c>
      <c r="B3077" t="s">
        <v>84</v>
      </c>
      <c r="C3077" t="s">
        <v>336</v>
      </c>
      <c r="D3077" t="s">
        <v>78</v>
      </c>
      <c r="E3077">
        <v>2020</v>
      </c>
      <c r="F3077">
        <v>34</v>
      </c>
      <c r="G3077" t="s">
        <v>302</v>
      </c>
      <c r="H3077" t="s">
        <v>80</v>
      </c>
      <c r="I3077">
        <v>283</v>
      </c>
      <c r="L3077" t="s">
        <v>478</v>
      </c>
      <c r="M3077">
        <v>268.85000000000002</v>
      </c>
      <c r="N3077">
        <v>14.15</v>
      </c>
      <c r="O3077" t="s">
        <v>394</v>
      </c>
    </row>
    <row r="3078" spans="1:15" hidden="1" x14ac:dyDescent="0.35">
      <c r="A3078" t="s">
        <v>428</v>
      </c>
      <c r="B3078" t="s">
        <v>84</v>
      </c>
      <c r="C3078" t="s">
        <v>336</v>
      </c>
      <c r="D3078" t="s">
        <v>78</v>
      </c>
      <c r="E3078">
        <v>2020</v>
      </c>
      <c r="F3078">
        <v>34</v>
      </c>
      <c r="G3078" t="s">
        <v>302</v>
      </c>
      <c r="H3078" t="s">
        <v>80</v>
      </c>
      <c r="I3078">
        <v>19</v>
      </c>
      <c r="L3078" t="s">
        <v>478</v>
      </c>
      <c r="M3078">
        <v>18.05</v>
      </c>
      <c r="N3078">
        <v>0.95</v>
      </c>
      <c r="O3078" t="s">
        <v>394</v>
      </c>
    </row>
    <row r="3079" spans="1:15" hidden="1" x14ac:dyDescent="0.35">
      <c r="A3079" t="s">
        <v>428</v>
      </c>
      <c r="B3079" t="s">
        <v>84</v>
      </c>
      <c r="C3079" t="s">
        <v>336</v>
      </c>
      <c r="D3079" t="s">
        <v>78</v>
      </c>
      <c r="E3079">
        <v>2021</v>
      </c>
      <c r="F3079">
        <v>34</v>
      </c>
      <c r="G3079" t="s">
        <v>302</v>
      </c>
      <c r="H3079" t="s">
        <v>80</v>
      </c>
      <c r="I3079">
        <v>1660</v>
      </c>
      <c r="L3079" t="s">
        <v>478</v>
      </c>
      <c r="M3079">
        <v>1577</v>
      </c>
      <c r="N3079">
        <v>83</v>
      </c>
      <c r="O3079" t="s">
        <v>394</v>
      </c>
    </row>
    <row r="3080" spans="1:15" hidden="1" x14ac:dyDescent="0.35">
      <c r="A3080" t="s">
        <v>428</v>
      </c>
      <c r="B3080" t="s">
        <v>84</v>
      </c>
      <c r="C3080" t="s">
        <v>336</v>
      </c>
      <c r="D3080" t="s">
        <v>78</v>
      </c>
      <c r="E3080">
        <v>2021</v>
      </c>
      <c r="F3080">
        <v>34</v>
      </c>
      <c r="G3080" t="s">
        <v>302</v>
      </c>
      <c r="H3080" t="s">
        <v>80</v>
      </c>
      <c r="I3080">
        <v>110</v>
      </c>
      <c r="L3080" t="s">
        <v>478</v>
      </c>
      <c r="M3080">
        <v>104.5</v>
      </c>
      <c r="N3080">
        <v>5.5</v>
      </c>
      <c r="O3080" t="s">
        <v>394</v>
      </c>
    </row>
    <row r="3081" spans="1:15" hidden="1" x14ac:dyDescent="0.35">
      <c r="A3081" t="s">
        <v>428</v>
      </c>
      <c r="B3081" t="s">
        <v>84</v>
      </c>
      <c r="C3081" t="s">
        <v>336</v>
      </c>
      <c r="D3081" t="s">
        <v>78</v>
      </c>
      <c r="E3081">
        <v>2021</v>
      </c>
      <c r="F3081">
        <v>34</v>
      </c>
      <c r="G3081" t="s">
        <v>302</v>
      </c>
      <c r="H3081" t="s">
        <v>80</v>
      </c>
      <c r="I3081">
        <v>274</v>
      </c>
      <c r="L3081" t="s">
        <v>478</v>
      </c>
      <c r="M3081">
        <v>260.3</v>
      </c>
      <c r="N3081">
        <v>13.7</v>
      </c>
      <c r="O3081" t="s">
        <v>394</v>
      </c>
    </row>
    <row r="3082" spans="1:15" hidden="1" x14ac:dyDescent="0.35">
      <c r="A3082" t="s">
        <v>428</v>
      </c>
      <c r="B3082" t="s">
        <v>84</v>
      </c>
      <c r="C3082" t="s">
        <v>336</v>
      </c>
      <c r="D3082" t="s">
        <v>78</v>
      </c>
      <c r="E3082">
        <v>2021</v>
      </c>
      <c r="F3082">
        <v>34</v>
      </c>
      <c r="G3082" t="s">
        <v>302</v>
      </c>
      <c r="H3082" t="s">
        <v>80</v>
      </c>
      <c r="I3082">
        <v>3027</v>
      </c>
      <c r="L3082" t="s">
        <v>478</v>
      </c>
      <c r="M3082">
        <v>2875.65</v>
      </c>
      <c r="N3082">
        <v>151.35</v>
      </c>
      <c r="O3082" t="s">
        <v>394</v>
      </c>
    </row>
    <row r="3083" spans="1:15" hidden="1" x14ac:dyDescent="0.35">
      <c r="A3083" t="s">
        <v>428</v>
      </c>
      <c r="B3083" t="s">
        <v>84</v>
      </c>
      <c r="C3083" t="s">
        <v>336</v>
      </c>
      <c r="D3083" t="s">
        <v>78</v>
      </c>
      <c r="E3083">
        <v>2021</v>
      </c>
      <c r="F3083">
        <v>34</v>
      </c>
      <c r="G3083" t="s">
        <v>302</v>
      </c>
      <c r="H3083" t="s">
        <v>80</v>
      </c>
      <c r="I3083">
        <v>187</v>
      </c>
      <c r="L3083" t="s">
        <v>478</v>
      </c>
      <c r="M3083">
        <v>177.65</v>
      </c>
      <c r="N3083">
        <v>9.35</v>
      </c>
      <c r="O3083" t="s">
        <v>394</v>
      </c>
    </row>
    <row r="3084" spans="1:15" hidden="1" x14ac:dyDescent="0.35">
      <c r="A3084" t="s">
        <v>428</v>
      </c>
      <c r="B3084" t="s">
        <v>84</v>
      </c>
      <c r="C3084" t="s">
        <v>336</v>
      </c>
      <c r="D3084" t="s">
        <v>78</v>
      </c>
      <c r="E3084">
        <v>2021</v>
      </c>
      <c r="F3084">
        <v>34</v>
      </c>
      <c r="G3084" t="s">
        <v>302</v>
      </c>
      <c r="H3084" t="s">
        <v>80</v>
      </c>
      <c r="I3084">
        <v>743</v>
      </c>
      <c r="L3084" t="s">
        <v>478</v>
      </c>
      <c r="M3084">
        <v>714.95</v>
      </c>
      <c r="N3084">
        <v>28.05</v>
      </c>
      <c r="O3084" t="s">
        <v>394</v>
      </c>
    </row>
    <row r="3085" spans="1:15" hidden="1" x14ac:dyDescent="0.35">
      <c r="A3085" t="s">
        <v>428</v>
      </c>
      <c r="B3085" t="s">
        <v>84</v>
      </c>
      <c r="C3085" t="s">
        <v>336</v>
      </c>
      <c r="D3085" t="s">
        <v>78</v>
      </c>
      <c r="E3085">
        <v>2021</v>
      </c>
      <c r="F3085">
        <v>34</v>
      </c>
      <c r="G3085" t="s">
        <v>302</v>
      </c>
      <c r="H3085" t="s">
        <v>80</v>
      </c>
      <c r="I3085">
        <v>500</v>
      </c>
      <c r="L3085" t="s">
        <v>478</v>
      </c>
      <c r="M3085">
        <v>475</v>
      </c>
      <c r="N3085">
        <v>25</v>
      </c>
      <c r="O3085" t="s">
        <v>394</v>
      </c>
    </row>
    <row r="3086" spans="1:15" hidden="1" x14ac:dyDescent="0.35">
      <c r="A3086" t="s">
        <v>428</v>
      </c>
      <c r="B3086" t="s">
        <v>84</v>
      </c>
      <c r="C3086" t="s">
        <v>336</v>
      </c>
      <c r="D3086" t="s">
        <v>78</v>
      </c>
      <c r="E3086">
        <v>2022</v>
      </c>
      <c r="F3086">
        <v>79</v>
      </c>
      <c r="G3086" t="s">
        <v>312</v>
      </c>
      <c r="H3086" t="s">
        <v>80</v>
      </c>
      <c r="I3086">
        <v>633</v>
      </c>
      <c r="L3086" t="s">
        <v>478</v>
      </c>
      <c r="O3086" t="s">
        <v>394</v>
      </c>
    </row>
    <row r="3087" spans="1:15" hidden="1" x14ac:dyDescent="0.35">
      <c r="A3087" t="s">
        <v>428</v>
      </c>
      <c r="B3087" t="s">
        <v>84</v>
      </c>
      <c r="C3087" t="s">
        <v>336</v>
      </c>
      <c r="D3087" t="s">
        <v>78</v>
      </c>
      <c r="E3087">
        <v>2022</v>
      </c>
      <c r="F3087">
        <v>79</v>
      </c>
      <c r="G3087" t="s">
        <v>312</v>
      </c>
      <c r="H3087" t="s">
        <v>80</v>
      </c>
      <c r="I3087">
        <v>21</v>
      </c>
      <c r="L3087" t="s">
        <v>478</v>
      </c>
      <c r="O3087" t="s">
        <v>394</v>
      </c>
    </row>
    <row r="3088" spans="1:15" hidden="1" x14ac:dyDescent="0.35">
      <c r="A3088" t="s">
        <v>428</v>
      </c>
      <c r="B3088" t="s">
        <v>84</v>
      </c>
      <c r="C3088" t="s">
        <v>336</v>
      </c>
      <c r="D3088" t="s">
        <v>78</v>
      </c>
      <c r="E3088">
        <v>2022</v>
      </c>
      <c r="F3088">
        <v>79</v>
      </c>
      <c r="G3088" t="s">
        <v>312</v>
      </c>
      <c r="H3088" t="s">
        <v>80</v>
      </c>
      <c r="I3088">
        <v>1072</v>
      </c>
      <c r="L3088" t="s">
        <v>478</v>
      </c>
      <c r="O3088" t="s">
        <v>394</v>
      </c>
    </row>
    <row r="3089" spans="1:15" hidden="1" x14ac:dyDescent="0.35">
      <c r="A3089" t="s">
        <v>428</v>
      </c>
      <c r="B3089" t="s">
        <v>84</v>
      </c>
      <c r="C3089" t="s">
        <v>336</v>
      </c>
      <c r="D3089" t="s">
        <v>78</v>
      </c>
      <c r="E3089">
        <v>2022</v>
      </c>
      <c r="F3089">
        <v>79</v>
      </c>
      <c r="G3089" t="s">
        <v>312</v>
      </c>
      <c r="H3089" t="s">
        <v>80</v>
      </c>
      <c r="I3089">
        <v>61</v>
      </c>
      <c r="L3089" t="s">
        <v>478</v>
      </c>
      <c r="O3089" t="s">
        <v>394</v>
      </c>
    </row>
    <row r="3090" spans="1:15" hidden="1" x14ac:dyDescent="0.35">
      <c r="A3090" t="s">
        <v>428</v>
      </c>
      <c r="B3090" t="s">
        <v>84</v>
      </c>
      <c r="C3090" t="s">
        <v>336</v>
      </c>
      <c r="D3090" t="s">
        <v>78</v>
      </c>
      <c r="E3090">
        <v>2022</v>
      </c>
      <c r="F3090">
        <v>34</v>
      </c>
      <c r="G3090" t="s">
        <v>302</v>
      </c>
      <c r="H3090" t="s">
        <v>80</v>
      </c>
      <c r="I3090">
        <v>334</v>
      </c>
      <c r="L3090" t="s">
        <v>478</v>
      </c>
      <c r="M3090">
        <v>317.3</v>
      </c>
      <c r="N3090">
        <v>16.7</v>
      </c>
      <c r="O3090" t="s">
        <v>394</v>
      </c>
    </row>
    <row r="3091" spans="1:15" hidden="1" x14ac:dyDescent="0.35">
      <c r="A3091" t="s">
        <v>428</v>
      </c>
      <c r="B3091" t="s">
        <v>84</v>
      </c>
      <c r="C3091" t="s">
        <v>336</v>
      </c>
      <c r="D3091" t="s">
        <v>78</v>
      </c>
      <c r="E3091">
        <v>2022</v>
      </c>
      <c r="F3091">
        <v>34</v>
      </c>
      <c r="G3091" t="s">
        <v>302</v>
      </c>
      <c r="H3091" t="s">
        <v>80</v>
      </c>
      <c r="I3091">
        <v>16</v>
      </c>
      <c r="L3091" t="s">
        <v>478</v>
      </c>
      <c r="M3091">
        <v>15.2</v>
      </c>
      <c r="N3091">
        <v>0.8</v>
      </c>
      <c r="O3091" t="s">
        <v>394</v>
      </c>
    </row>
    <row r="3092" spans="1:15" hidden="1" x14ac:dyDescent="0.35">
      <c r="A3092" t="s">
        <v>428</v>
      </c>
      <c r="B3092" t="s">
        <v>84</v>
      </c>
      <c r="C3092" t="s">
        <v>336</v>
      </c>
      <c r="D3092" t="s">
        <v>78</v>
      </c>
      <c r="E3092">
        <v>2022</v>
      </c>
      <c r="F3092">
        <v>34</v>
      </c>
      <c r="G3092" t="s">
        <v>302</v>
      </c>
      <c r="H3092" t="s">
        <v>80</v>
      </c>
      <c r="I3092">
        <v>513</v>
      </c>
      <c r="L3092" t="s">
        <v>478</v>
      </c>
      <c r="M3092">
        <v>487.35</v>
      </c>
      <c r="N3092">
        <v>25.65</v>
      </c>
      <c r="O3092" t="s">
        <v>394</v>
      </c>
    </row>
    <row r="3093" spans="1:15" hidden="1" x14ac:dyDescent="0.35">
      <c r="A3093" t="s">
        <v>428</v>
      </c>
      <c r="B3093" t="s">
        <v>84</v>
      </c>
      <c r="C3093" t="s">
        <v>336</v>
      </c>
      <c r="D3093" t="s">
        <v>78</v>
      </c>
      <c r="E3093">
        <v>2022</v>
      </c>
      <c r="F3093">
        <v>34</v>
      </c>
      <c r="G3093" t="s">
        <v>302</v>
      </c>
      <c r="H3093" t="s">
        <v>80</v>
      </c>
      <c r="I3093">
        <v>59</v>
      </c>
      <c r="L3093" t="s">
        <v>478</v>
      </c>
      <c r="M3093">
        <v>56.05</v>
      </c>
      <c r="N3093">
        <v>2.95</v>
      </c>
      <c r="O3093" t="s">
        <v>394</v>
      </c>
    </row>
    <row r="3094" spans="1:15" hidden="1" x14ac:dyDescent="0.35">
      <c r="A3094" t="s">
        <v>428</v>
      </c>
      <c r="B3094" t="s">
        <v>84</v>
      </c>
      <c r="C3094" t="s">
        <v>353</v>
      </c>
      <c r="D3094" t="s">
        <v>78</v>
      </c>
      <c r="E3094">
        <v>2021</v>
      </c>
      <c r="F3094">
        <v>34</v>
      </c>
      <c r="G3094" t="s">
        <v>302</v>
      </c>
      <c r="H3094" t="s">
        <v>80</v>
      </c>
      <c r="I3094">
        <v>290</v>
      </c>
      <c r="L3094" t="s">
        <v>478</v>
      </c>
      <c r="M3094">
        <v>275.5</v>
      </c>
      <c r="N3094">
        <v>14.5</v>
      </c>
      <c r="O3094" t="s">
        <v>402</v>
      </c>
    </row>
    <row r="3095" spans="1:15" hidden="1" x14ac:dyDescent="0.35">
      <c r="A3095" t="s">
        <v>428</v>
      </c>
      <c r="B3095" t="s">
        <v>84</v>
      </c>
      <c r="C3095" t="s">
        <v>353</v>
      </c>
      <c r="D3095" t="s">
        <v>78</v>
      </c>
      <c r="E3095">
        <v>2021</v>
      </c>
      <c r="F3095">
        <v>34</v>
      </c>
      <c r="G3095" t="s">
        <v>302</v>
      </c>
      <c r="H3095" t="s">
        <v>80</v>
      </c>
      <c r="I3095">
        <v>460</v>
      </c>
      <c r="L3095" t="s">
        <v>478</v>
      </c>
      <c r="M3095">
        <v>437</v>
      </c>
      <c r="N3095">
        <v>23</v>
      </c>
      <c r="O3095" t="s">
        <v>402</v>
      </c>
    </row>
    <row r="3096" spans="1:15" hidden="1" x14ac:dyDescent="0.35">
      <c r="A3096" t="s">
        <v>428</v>
      </c>
      <c r="B3096" t="s">
        <v>84</v>
      </c>
      <c r="C3096" t="s">
        <v>353</v>
      </c>
      <c r="D3096" t="s">
        <v>78</v>
      </c>
      <c r="E3096">
        <v>2021</v>
      </c>
      <c r="F3096">
        <v>34</v>
      </c>
      <c r="G3096" t="s">
        <v>302</v>
      </c>
      <c r="H3096" t="s">
        <v>80</v>
      </c>
      <c r="I3096">
        <v>346</v>
      </c>
      <c r="L3096" t="s">
        <v>478</v>
      </c>
      <c r="M3096">
        <v>328.7</v>
      </c>
      <c r="N3096">
        <v>17.3</v>
      </c>
      <c r="O3096" t="s">
        <v>402</v>
      </c>
    </row>
    <row r="3097" spans="1:15" hidden="1" x14ac:dyDescent="0.35">
      <c r="A3097" t="s">
        <v>428</v>
      </c>
      <c r="B3097" t="s">
        <v>84</v>
      </c>
      <c r="C3097" t="s">
        <v>353</v>
      </c>
      <c r="D3097" t="s">
        <v>78</v>
      </c>
      <c r="E3097">
        <v>2021</v>
      </c>
      <c r="F3097">
        <v>34</v>
      </c>
      <c r="G3097" t="s">
        <v>302</v>
      </c>
      <c r="H3097" t="s">
        <v>80</v>
      </c>
      <c r="I3097">
        <v>24</v>
      </c>
      <c r="L3097" t="s">
        <v>478</v>
      </c>
      <c r="M3097">
        <v>22.8</v>
      </c>
      <c r="N3097">
        <v>1.2</v>
      </c>
      <c r="O3097" t="s">
        <v>402</v>
      </c>
    </row>
    <row r="3098" spans="1:15" hidden="1" x14ac:dyDescent="0.35">
      <c r="A3098" t="s">
        <v>428</v>
      </c>
      <c r="B3098" t="s">
        <v>84</v>
      </c>
      <c r="C3098" t="s">
        <v>353</v>
      </c>
      <c r="D3098" t="s">
        <v>78</v>
      </c>
      <c r="E3098">
        <v>2021</v>
      </c>
      <c r="F3098">
        <v>34</v>
      </c>
      <c r="G3098" t="s">
        <v>302</v>
      </c>
      <c r="H3098" t="s">
        <v>81</v>
      </c>
      <c r="I3098">
        <v>680</v>
      </c>
      <c r="L3098" t="s">
        <v>478</v>
      </c>
      <c r="M3098">
        <v>646</v>
      </c>
      <c r="N3098">
        <v>34</v>
      </c>
      <c r="O3098" t="s">
        <v>402</v>
      </c>
    </row>
    <row r="3099" spans="1:15" hidden="1" x14ac:dyDescent="0.35">
      <c r="A3099" t="s">
        <v>428</v>
      </c>
      <c r="B3099" t="s">
        <v>84</v>
      </c>
      <c r="C3099" t="s">
        <v>353</v>
      </c>
      <c r="D3099" t="s">
        <v>78</v>
      </c>
      <c r="E3099">
        <v>2021</v>
      </c>
      <c r="F3099">
        <v>34</v>
      </c>
      <c r="G3099" t="s">
        <v>302</v>
      </c>
      <c r="H3099" t="s">
        <v>81</v>
      </c>
      <c r="I3099">
        <v>1011</v>
      </c>
      <c r="L3099" t="s">
        <v>478</v>
      </c>
      <c r="M3099">
        <v>960.45</v>
      </c>
      <c r="N3099">
        <v>50.55</v>
      </c>
      <c r="O3099" t="s">
        <v>402</v>
      </c>
    </row>
    <row r="3100" spans="1:15" hidden="1" x14ac:dyDescent="0.35">
      <c r="A3100" t="s">
        <v>428</v>
      </c>
      <c r="B3100" t="s">
        <v>84</v>
      </c>
      <c r="C3100" t="s">
        <v>353</v>
      </c>
      <c r="D3100" t="s">
        <v>78</v>
      </c>
      <c r="E3100">
        <v>2021</v>
      </c>
      <c r="F3100">
        <v>34</v>
      </c>
      <c r="G3100" t="s">
        <v>302</v>
      </c>
      <c r="H3100" t="s">
        <v>80</v>
      </c>
      <c r="I3100">
        <v>455</v>
      </c>
      <c r="L3100" t="s">
        <v>478</v>
      </c>
      <c r="M3100">
        <v>432.25</v>
      </c>
      <c r="N3100">
        <v>22.75</v>
      </c>
      <c r="O3100" t="s">
        <v>402</v>
      </c>
    </row>
    <row r="3101" spans="1:15" hidden="1" x14ac:dyDescent="0.35">
      <c r="A3101" t="s">
        <v>428</v>
      </c>
      <c r="B3101" t="s">
        <v>84</v>
      </c>
      <c r="C3101" t="s">
        <v>353</v>
      </c>
      <c r="D3101" t="s">
        <v>78</v>
      </c>
      <c r="E3101">
        <v>2021</v>
      </c>
      <c r="F3101">
        <v>34</v>
      </c>
      <c r="G3101" t="s">
        <v>302</v>
      </c>
      <c r="H3101" t="s">
        <v>80</v>
      </c>
      <c r="I3101">
        <v>840</v>
      </c>
      <c r="L3101" t="s">
        <v>478</v>
      </c>
      <c r="M3101">
        <v>798</v>
      </c>
      <c r="N3101">
        <v>42</v>
      </c>
      <c r="O3101" t="s">
        <v>402</v>
      </c>
    </row>
    <row r="3102" spans="1:15" hidden="1" x14ac:dyDescent="0.35">
      <c r="A3102" t="s">
        <v>428</v>
      </c>
      <c r="B3102" t="s">
        <v>84</v>
      </c>
      <c r="C3102" t="s">
        <v>353</v>
      </c>
      <c r="D3102" t="s">
        <v>78</v>
      </c>
      <c r="E3102">
        <v>2021</v>
      </c>
      <c r="F3102">
        <v>34</v>
      </c>
      <c r="G3102" t="s">
        <v>302</v>
      </c>
      <c r="H3102" t="s">
        <v>80</v>
      </c>
      <c r="I3102">
        <v>495</v>
      </c>
      <c r="L3102" t="s">
        <v>478</v>
      </c>
      <c r="M3102">
        <v>470.25</v>
      </c>
      <c r="N3102">
        <v>24.75</v>
      </c>
      <c r="O3102" t="s">
        <v>402</v>
      </c>
    </row>
    <row r="3103" spans="1:15" hidden="1" x14ac:dyDescent="0.35">
      <c r="A3103" t="s">
        <v>428</v>
      </c>
      <c r="B3103" t="s">
        <v>84</v>
      </c>
      <c r="C3103" t="s">
        <v>353</v>
      </c>
      <c r="D3103" t="s">
        <v>78</v>
      </c>
      <c r="E3103">
        <v>2021</v>
      </c>
      <c r="F3103">
        <v>34</v>
      </c>
      <c r="G3103" t="s">
        <v>302</v>
      </c>
      <c r="H3103" t="s">
        <v>80</v>
      </c>
      <c r="I3103">
        <v>37</v>
      </c>
      <c r="L3103" t="s">
        <v>478</v>
      </c>
      <c r="M3103">
        <v>35.15</v>
      </c>
      <c r="N3103">
        <v>1.85</v>
      </c>
      <c r="O3103" t="s">
        <v>402</v>
      </c>
    </row>
    <row r="3104" spans="1:15" hidden="1" x14ac:dyDescent="0.35">
      <c r="A3104" t="s">
        <v>428</v>
      </c>
      <c r="B3104" t="s">
        <v>84</v>
      </c>
      <c r="C3104" t="s">
        <v>353</v>
      </c>
      <c r="D3104" t="s">
        <v>78</v>
      </c>
      <c r="E3104">
        <v>2021</v>
      </c>
      <c r="F3104">
        <v>34</v>
      </c>
      <c r="G3104" t="s">
        <v>302</v>
      </c>
      <c r="H3104" t="s">
        <v>81</v>
      </c>
      <c r="I3104">
        <v>1241</v>
      </c>
      <c r="L3104" t="s">
        <v>478</v>
      </c>
      <c r="M3104">
        <v>1178.95</v>
      </c>
      <c r="N3104">
        <v>62.05</v>
      </c>
      <c r="O3104" t="s">
        <v>402</v>
      </c>
    </row>
    <row r="3105" spans="1:15" hidden="1" x14ac:dyDescent="0.35">
      <c r="A3105" t="s">
        <v>428</v>
      </c>
      <c r="B3105" t="s">
        <v>84</v>
      </c>
      <c r="C3105" t="s">
        <v>353</v>
      </c>
      <c r="D3105" t="s">
        <v>78</v>
      </c>
      <c r="E3105">
        <v>2021</v>
      </c>
      <c r="F3105">
        <v>34</v>
      </c>
      <c r="G3105" t="s">
        <v>302</v>
      </c>
      <c r="H3105" t="s">
        <v>81</v>
      </c>
      <c r="I3105">
        <v>1845</v>
      </c>
      <c r="L3105" t="s">
        <v>478</v>
      </c>
      <c r="M3105">
        <v>1752.75</v>
      </c>
      <c r="N3105">
        <v>92.25</v>
      </c>
      <c r="O3105" t="s">
        <v>402</v>
      </c>
    </row>
    <row r="3106" spans="1:15" hidden="1" x14ac:dyDescent="0.35">
      <c r="A3106" t="s">
        <v>428</v>
      </c>
      <c r="B3106" t="s">
        <v>84</v>
      </c>
      <c r="C3106" t="s">
        <v>353</v>
      </c>
      <c r="D3106" t="s">
        <v>78</v>
      </c>
      <c r="E3106">
        <v>2022</v>
      </c>
      <c r="F3106">
        <v>34</v>
      </c>
      <c r="G3106" t="s">
        <v>302</v>
      </c>
      <c r="H3106" t="s">
        <v>80</v>
      </c>
      <c r="I3106">
        <v>94</v>
      </c>
      <c r="L3106" t="s">
        <v>478</v>
      </c>
      <c r="M3106">
        <v>89.3</v>
      </c>
      <c r="N3106">
        <v>4.7</v>
      </c>
      <c r="O3106" t="s">
        <v>402</v>
      </c>
    </row>
    <row r="3107" spans="1:15" hidden="1" x14ac:dyDescent="0.35">
      <c r="A3107" t="s">
        <v>428</v>
      </c>
      <c r="B3107" t="s">
        <v>84</v>
      </c>
      <c r="C3107" t="s">
        <v>353</v>
      </c>
      <c r="D3107" t="s">
        <v>78</v>
      </c>
      <c r="E3107">
        <v>2022</v>
      </c>
      <c r="F3107">
        <v>34</v>
      </c>
      <c r="G3107" t="s">
        <v>302</v>
      </c>
      <c r="H3107" t="s">
        <v>80</v>
      </c>
      <c r="I3107">
        <v>177</v>
      </c>
      <c r="L3107" t="s">
        <v>478</v>
      </c>
      <c r="M3107">
        <v>168.15</v>
      </c>
      <c r="N3107">
        <v>8.85</v>
      </c>
      <c r="O3107" t="s">
        <v>402</v>
      </c>
    </row>
    <row r="3108" spans="1:15" hidden="1" x14ac:dyDescent="0.35">
      <c r="A3108" t="s">
        <v>428</v>
      </c>
      <c r="B3108" t="s">
        <v>84</v>
      </c>
      <c r="C3108" t="s">
        <v>353</v>
      </c>
      <c r="D3108" t="s">
        <v>78</v>
      </c>
      <c r="E3108">
        <v>2022</v>
      </c>
      <c r="F3108">
        <v>34</v>
      </c>
      <c r="G3108" t="s">
        <v>302</v>
      </c>
      <c r="H3108" t="s">
        <v>80</v>
      </c>
      <c r="I3108">
        <v>99</v>
      </c>
      <c r="L3108" t="s">
        <v>478</v>
      </c>
      <c r="M3108">
        <v>94.05</v>
      </c>
      <c r="N3108">
        <v>4.95</v>
      </c>
      <c r="O3108" t="s">
        <v>402</v>
      </c>
    </row>
    <row r="3109" spans="1:15" hidden="1" x14ac:dyDescent="0.35">
      <c r="A3109" t="s">
        <v>428</v>
      </c>
      <c r="B3109" t="s">
        <v>84</v>
      </c>
      <c r="C3109" t="s">
        <v>353</v>
      </c>
      <c r="D3109" t="s">
        <v>78</v>
      </c>
      <c r="E3109">
        <v>2022</v>
      </c>
      <c r="F3109">
        <v>34</v>
      </c>
      <c r="G3109" t="s">
        <v>302</v>
      </c>
      <c r="H3109" t="s">
        <v>80</v>
      </c>
      <c r="I3109">
        <v>4</v>
      </c>
      <c r="L3109" t="s">
        <v>478</v>
      </c>
      <c r="M3109">
        <v>3.8</v>
      </c>
      <c r="N3109">
        <v>0.2</v>
      </c>
      <c r="O3109" t="s">
        <v>402</v>
      </c>
    </row>
    <row r="3110" spans="1:15" hidden="1" x14ac:dyDescent="0.35">
      <c r="A3110" t="s">
        <v>428</v>
      </c>
      <c r="B3110" t="s">
        <v>84</v>
      </c>
      <c r="C3110" t="s">
        <v>353</v>
      </c>
      <c r="D3110" t="s">
        <v>78</v>
      </c>
      <c r="E3110">
        <v>2022</v>
      </c>
      <c r="F3110">
        <v>34</v>
      </c>
      <c r="G3110" t="s">
        <v>302</v>
      </c>
      <c r="H3110" t="s">
        <v>81</v>
      </c>
      <c r="I3110">
        <v>255</v>
      </c>
      <c r="L3110" t="s">
        <v>478</v>
      </c>
      <c r="M3110">
        <v>242.25</v>
      </c>
      <c r="N3110">
        <v>12.75</v>
      </c>
      <c r="O3110" t="s">
        <v>402</v>
      </c>
    </row>
    <row r="3111" spans="1:15" hidden="1" x14ac:dyDescent="0.35">
      <c r="A3111" t="s">
        <v>428</v>
      </c>
      <c r="B3111" t="s">
        <v>84</v>
      </c>
      <c r="C3111" t="s">
        <v>353</v>
      </c>
      <c r="D3111" t="s">
        <v>78</v>
      </c>
      <c r="E3111">
        <v>2022</v>
      </c>
      <c r="F3111">
        <v>34</v>
      </c>
      <c r="G3111" t="s">
        <v>302</v>
      </c>
      <c r="H3111" t="s">
        <v>81</v>
      </c>
      <c r="I3111">
        <v>139</v>
      </c>
      <c r="L3111" t="s">
        <v>478</v>
      </c>
      <c r="M3111">
        <v>132.05000000000001</v>
      </c>
      <c r="N3111">
        <v>6.95</v>
      </c>
      <c r="O3111" t="s">
        <v>402</v>
      </c>
    </row>
    <row r="3112" spans="1:15" hidden="1" x14ac:dyDescent="0.35">
      <c r="A3112" t="s">
        <v>428</v>
      </c>
      <c r="B3112" t="s">
        <v>84</v>
      </c>
      <c r="C3112" t="s">
        <v>337</v>
      </c>
      <c r="D3112" t="s">
        <v>78</v>
      </c>
      <c r="E3112">
        <v>2020</v>
      </c>
      <c r="F3112">
        <v>34</v>
      </c>
      <c r="G3112" t="s">
        <v>302</v>
      </c>
      <c r="H3112" t="s">
        <v>80</v>
      </c>
      <c r="I3112">
        <v>471</v>
      </c>
      <c r="L3112" t="s">
        <v>478</v>
      </c>
      <c r="M3112">
        <v>447.45</v>
      </c>
      <c r="N3112">
        <v>23.55</v>
      </c>
      <c r="O3112" t="s">
        <v>395</v>
      </c>
    </row>
    <row r="3113" spans="1:15" hidden="1" x14ac:dyDescent="0.35">
      <c r="A3113" t="s">
        <v>428</v>
      </c>
      <c r="B3113" t="s">
        <v>84</v>
      </c>
      <c r="C3113" t="s">
        <v>337</v>
      </c>
      <c r="D3113" t="s">
        <v>78</v>
      </c>
      <c r="E3113">
        <v>2020</v>
      </c>
      <c r="F3113">
        <v>34</v>
      </c>
      <c r="G3113" t="s">
        <v>302</v>
      </c>
      <c r="H3113" t="s">
        <v>80</v>
      </c>
      <c r="I3113">
        <v>35</v>
      </c>
      <c r="L3113" t="s">
        <v>478</v>
      </c>
      <c r="M3113">
        <v>33.25</v>
      </c>
      <c r="N3113">
        <v>1.75</v>
      </c>
      <c r="O3113" t="s">
        <v>395</v>
      </c>
    </row>
    <row r="3114" spans="1:15" hidden="1" x14ac:dyDescent="0.35">
      <c r="A3114" t="s">
        <v>428</v>
      </c>
      <c r="B3114" t="s">
        <v>84</v>
      </c>
      <c r="C3114" t="s">
        <v>337</v>
      </c>
      <c r="D3114" t="s">
        <v>78</v>
      </c>
      <c r="E3114">
        <v>2020</v>
      </c>
      <c r="F3114">
        <v>34</v>
      </c>
      <c r="G3114" t="s">
        <v>302</v>
      </c>
      <c r="H3114" t="s">
        <v>80</v>
      </c>
      <c r="I3114">
        <v>38</v>
      </c>
      <c r="L3114" t="s">
        <v>478</v>
      </c>
      <c r="M3114">
        <v>38</v>
      </c>
      <c r="N3114">
        <v>0</v>
      </c>
      <c r="O3114" t="s">
        <v>395</v>
      </c>
    </row>
    <row r="3115" spans="1:15" hidden="1" x14ac:dyDescent="0.35">
      <c r="A3115" t="s">
        <v>428</v>
      </c>
      <c r="B3115" t="s">
        <v>84</v>
      </c>
      <c r="C3115" t="s">
        <v>337</v>
      </c>
      <c r="D3115" t="s">
        <v>78</v>
      </c>
      <c r="E3115">
        <v>2020</v>
      </c>
      <c r="F3115">
        <v>34</v>
      </c>
      <c r="G3115" t="s">
        <v>302</v>
      </c>
      <c r="H3115" t="s">
        <v>80</v>
      </c>
      <c r="I3115">
        <v>30</v>
      </c>
      <c r="L3115" t="s">
        <v>478</v>
      </c>
      <c r="M3115">
        <v>28.5</v>
      </c>
      <c r="N3115">
        <v>1.5</v>
      </c>
      <c r="O3115" t="s">
        <v>395</v>
      </c>
    </row>
    <row r="3116" spans="1:15" hidden="1" x14ac:dyDescent="0.35">
      <c r="A3116" t="s">
        <v>428</v>
      </c>
      <c r="B3116" t="s">
        <v>84</v>
      </c>
      <c r="C3116" t="s">
        <v>337</v>
      </c>
      <c r="D3116" t="s">
        <v>78</v>
      </c>
      <c r="E3116">
        <v>2020</v>
      </c>
      <c r="F3116">
        <v>34</v>
      </c>
      <c r="G3116" t="s">
        <v>302</v>
      </c>
      <c r="H3116" t="s">
        <v>81</v>
      </c>
      <c r="I3116">
        <v>220</v>
      </c>
      <c r="L3116" t="s">
        <v>478</v>
      </c>
      <c r="M3116">
        <v>209</v>
      </c>
      <c r="N3116">
        <v>11</v>
      </c>
      <c r="O3116" t="s">
        <v>395</v>
      </c>
    </row>
    <row r="3117" spans="1:15" hidden="1" x14ac:dyDescent="0.35">
      <c r="A3117" t="s">
        <v>428</v>
      </c>
      <c r="B3117" t="s">
        <v>84</v>
      </c>
      <c r="C3117" t="s">
        <v>337</v>
      </c>
      <c r="D3117" t="s">
        <v>78</v>
      </c>
      <c r="E3117">
        <v>2020</v>
      </c>
      <c r="F3117">
        <v>34</v>
      </c>
      <c r="G3117" t="s">
        <v>302</v>
      </c>
      <c r="H3117" t="s">
        <v>81</v>
      </c>
      <c r="I3117">
        <v>52</v>
      </c>
      <c r="L3117" t="s">
        <v>478</v>
      </c>
      <c r="M3117">
        <v>49.4</v>
      </c>
      <c r="N3117">
        <v>2.6</v>
      </c>
      <c r="O3117" t="s">
        <v>395</v>
      </c>
    </row>
    <row r="3118" spans="1:15" hidden="1" x14ac:dyDescent="0.35">
      <c r="A3118" t="s">
        <v>428</v>
      </c>
      <c r="B3118" t="s">
        <v>84</v>
      </c>
      <c r="C3118" t="s">
        <v>337</v>
      </c>
      <c r="D3118" t="s">
        <v>78</v>
      </c>
      <c r="E3118">
        <v>2020</v>
      </c>
      <c r="F3118">
        <v>34</v>
      </c>
      <c r="G3118" t="s">
        <v>302</v>
      </c>
      <c r="H3118" t="s">
        <v>80</v>
      </c>
      <c r="I3118">
        <v>484</v>
      </c>
      <c r="L3118" t="s">
        <v>478</v>
      </c>
      <c r="M3118">
        <v>459.8</v>
      </c>
      <c r="N3118">
        <v>24.2</v>
      </c>
      <c r="O3118" t="s">
        <v>395</v>
      </c>
    </row>
    <row r="3119" spans="1:15" hidden="1" x14ac:dyDescent="0.35">
      <c r="A3119" t="s">
        <v>428</v>
      </c>
      <c r="B3119" t="s">
        <v>84</v>
      </c>
      <c r="C3119" t="s">
        <v>337</v>
      </c>
      <c r="D3119" t="s">
        <v>78</v>
      </c>
      <c r="E3119">
        <v>2020</v>
      </c>
      <c r="F3119">
        <v>34</v>
      </c>
      <c r="G3119" t="s">
        <v>302</v>
      </c>
      <c r="H3119" t="s">
        <v>80</v>
      </c>
      <c r="I3119">
        <v>37</v>
      </c>
      <c r="L3119" t="s">
        <v>478</v>
      </c>
      <c r="M3119">
        <v>35.15</v>
      </c>
      <c r="N3119">
        <v>1.85</v>
      </c>
      <c r="O3119" t="s">
        <v>395</v>
      </c>
    </row>
    <row r="3120" spans="1:15" hidden="1" x14ac:dyDescent="0.35">
      <c r="A3120" t="s">
        <v>428</v>
      </c>
      <c r="B3120" t="s">
        <v>84</v>
      </c>
      <c r="C3120" t="s">
        <v>337</v>
      </c>
      <c r="D3120" t="s">
        <v>78</v>
      </c>
      <c r="E3120">
        <v>2020</v>
      </c>
      <c r="F3120">
        <v>34</v>
      </c>
      <c r="G3120" t="s">
        <v>302</v>
      </c>
      <c r="H3120" t="s">
        <v>80</v>
      </c>
      <c r="I3120">
        <v>31</v>
      </c>
      <c r="L3120" t="s">
        <v>478</v>
      </c>
      <c r="M3120">
        <v>29.45</v>
      </c>
      <c r="N3120">
        <v>1.55</v>
      </c>
      <c r="O3120" t="s">
        <v>395</v>
      </c>
    </row>
    <row r="3121" spans="1:15" hidden="1" x14ac:dyDescent="0.35">
      <c r="A3121" t="s">
        <v>428</v>
      </c>
      <c r="B3121" t="s">
        <v>84</v>
      </c>
      <c r="C3121" t="s">
        <v>337</v>
      </c>
      <c r="D3121" t="s">
        <v>78</v>
      </c>
      <c r="E3121">
        <v>2020</v>
      </c>
      <c r="F3121">
        <v>34</v>
      </c>
      <c r="G3121" t="s">
        <v>302</v>
      </c>
      <c r="H3121" t="s">
        <v>81</v>
      </c>
      <c r="I3121">
        <v>223</v>
      </c>
      <c r="L3121" t="s">
        <v>478</v>
      </c>
      <c r="M3121">
        <v>211.85</v>
      </c>
      <c r="N3121">
        <v>11.15</v>
      </c>
      <c r="O3121" t="s">
        <v>395</v>
      </c>
    </row>
    <row r="3122" spans="1:15" hidden="1" x14ac:dyDescent="0.35">
      <c r="A3122" t="s">
        <v>428</v>
      </c>
      <c r="B3122" t="s">
        <v>84</v>
      </c>
      <c r="C3122" t="s">
        <v>337</v>
      </c>
      <c r="D3122" t="s">
        <v>78</v>
      </c>
      <c r="E3122">
        <v>2020</v>
      </c>
      <c r="F3122">
        <v>34</v>
      </c>
      <c r="G3122" t="s">
        <v>302</v>
      </c>
      <c r="H3122" t="s">
        <v>81</v>
      </c>
      <c r="I3122">
        <v>53</v>
      </c>
      <c r="L3122" t="s">
        <v>478</v>
      </c>
      <c r="M3122">
        <v>50.35</v>
      </c>
      <c r="N3122">
        <v>2.65</v>
      </c>
      <c r="O3122" t="s">
        <v>395</v>
      </c>
    </row>
    <row r="3123" spans="1:15" hidden="1" x14ac:dyDescent="0.35">
      <c r="A3123" t="s">
        <v>428</v>
      </c>
      <c r="B3123" t="s">
        <v>84</v>
      </c>
      <c r="C3123" t="s">
        <v>337</v>
      </c>
      <c r="D3123" t="s">
        <v>78</v>
      </c>
      <c r="E3123">
        <v>2021</v>
      </c>
      <c r="F3123">
        <v>34</v>
      </c>
      <c r="G3123" t="s">
        <v>302</v>
      </c>
      <c r="H3123" t="s">
        <v>80</v>
      </c>
      <c r="I3123">
        <v>350</v>
      </c>
      <c r="L3123" t="s">
        <v>478</v>
      </c>
      <c r="M3123">
        <v>332.5</v>
      </c>
      <c r="N3123">
        <v>17.5</v>
      </c>
      <c r="O3123" t="s">
        <v>395</v>
      </c>
    </row>
    <row r="3124" spans="1:15" hidden="1" x14ac:dyDescent="0.35">
      <c r="A3124" t="s">
        <v>428</v>
      </c>
      <c r="B3124" t="s">
        <v>84</v>
      </c>
      <c r="C3124" t="s">
        <v>337</v>
      </c>
      <c r="D3124" t="s">
        <v>78</v>
      </c>
      <c r="E3124">
        <v>2021</v>
      </c>
      <c r="F3124">
        <v>34</v>
      </c>
      <c r="G3124" t="s">
        <v>302</v>
      </c>
      <c r="H3124" t="s">
        <v>80</v>
      </c>
      <c r="I3124">
        <v>38</v>
      </c>
      <c r="L3124" t="s">
        <v>478</v>
      </c>
      <c r="M3124">
        <v>36.1</v>
      </c>
      <c r="N3124">
        <v>1.9</v>
      </c>
      <c r="O3124" t="s">
        <v>395</v>
      </c>
    </row>
    <row r="3125" spans="1:15" hidden="1" x14ac:dyDescent="0.35">
      <c r="A3125" t="s">
        <v>428</v>
      </c>
      <c r="B3125" t="s">
        <v>84</v>
      </c>
      <c r="C3125" t="s">
        <v>337</v>
      </c>
      <c r="D3125" t="s">
        <v>78</v>
      </c>
      <c r="E3125">
        <v>2021</v>
      </c>
      <c r="F3125">
        <v>34</v>
      </c>
      <c r="G3125" t="s">
        <v>302</v>
      </c>
      <c r="H3125" t="s">
        <v>80</v>
      </c>
      <c r="I3125">
        <v>520</v>
      </c>
      <c r="L3125" t="s">
        <v>478</v>
      </c>
      <c r="M3125">
        <v>494</v>
      </c>
      <c r="N3125">
        <v>26</v>
      </c>
      <c r="O3125" t="s">
        <v>395</v>
      </c>
    </row>
    <row r="3126" spans="1:15" hidden="1" x14ac:dyDescent="0.35">
      <c r="A3126" t="s">
        <v>428</v>
      </c>
      <c r="B3126" t="s">
        <v>84</v>
      </c>
      <c r="C3126" t="s">
        <v>337</v>
      </c>
      <c r="D3126" t="s">
        <v>78</v>
      </c>
      <c r="E3126">
        <v>2021</v>
      </c>
      <c r="F3126">
        <v>34</v>
      </c>
      <c r="G3126" t="s">
        <v>302</v>
      </c>
      <c r="H3126" t="s">
        <v>80</v>
      </c>
      <c r="I3126">
        <v>32</v>
      </c>
      <c r="L3126" t="s">
        <v>478</v>
      </c>
      <c r="M3126">
        <v>30.4</v>
      </c>
      <c r="N3126">
        <v>1.6</v>
      </c>
      <c r="O3126" t="s">
        <v>395</v>
      </c>
    </row>
    <row r="3127" spans="1:15" hidden="1" x14ac:dyDescent="0.35">
      <c r="A3127" t="s">
        <v>428</v>
      </c>
      <c r="B3127" t="s">
        <v>84</v>
      </c>
      <c r="C3127" t="s">
        <v>337</v>
      </c>
      <c r="D3127" t="s">
        <v>78</v>
      </c>
      <c r="E3127">
        <v>2021</v>
      </c>
      <c r="F3127">
        <v>34</v>
      </c>
      <c r="G3127" t="s">
        <v>302</v>
      </c>
      <c r="H3127" t="s">
        <v>80</v>
      </c>
      <c r="I3127">
        <v>638</v>
      </c>
      <c r="L3127" t="s">
        <v>478</v>
      </c>
      <c r="M3127">
        <v>606.1</v>
      </c>
      <c r="N3127">
        <v>31.9</v>
      </c>
      <c r="O3127" t="s">
        <v>395</v>
      </c>
    </row>
    <row r="3128" spans="1:15" hidden="1" x14ac:dyDescent="0.35">
      <c r="A3128" t="s">
        <v>428</v>
      </c>
      <c r="B3128" t="s">
        <v>84</v>
      </c>
      <c r="C3128" t="s">
        <v>337</v>
      </c>
      <c r="D3128" t="s">
        <v>78</v>
      </c>
      <c r="E3128">
        <v>2021</v>
      </c>
      <c r="F3128">
        <v>34</v>
      </c>
      <c r="G3128" t="s">
        <v>302</v>
      </c>
      <c r="H3128" t="s">
        <v>80</v>
      </c>
      <c r="I3128">
        <v>64</v>
      </c>
      <c r="L3128" t="s">
        <v>478</v>
      </c>
      <c r="M3128">
        <v>60.8</v>
      </c>
      <c r="N3128">
        <v>3.2</v>
      </c>
      <c r="O3128" t="s">
        <v>395</v>
      </c>
    </row>
    <row r="3129" spans="1:15" hidden="1" x14ac:dyDescent="0.35">
      <c r="A3129" t="s">
        <v>428</v>
      </c>
      <c r="B3129" t="s">
        <v>84</v>
      </c>
      <c r="C3129" t="s">
        <v>337</v>
      </c>
      <c r="D3129" t="s">
        <v>78</v>
      </c>
      <c r="E3129">
        <v>2021</v>
      </c>
      <c r="F3129">
        <v>34</v>
      </c>
      <c r="G3129" t="s">
        <v>302</v>
      </c>
      <c r="H3129" t="s">
        <v>80</v>
      </c>
      <c r="I3129">
        <v>949</v>
      </c>
      <c r="L3129" t="s">
        <v>478</v>
      </c>
      <c r="M3129">
        <v>901.55</v>
      </c>
      <c r="N3129">
        <v>47.45</v>
      </c>
      <c r="O3129" t="s">
        <v>395</v>
      </c>
    </row>
    <row r="3130" spans="1:15" hidden="1" x14ac:dyDescent="0.35">
      <c r="A3130" t="s">
        <v>428</v>
      </c>
      <c r="B3130" t="s">
        <v>84</v>
      </c>
      <c r="C3130" t="s">
        <v>337</v>
      </c>
      <c r="D3130" t="s">
        <v>78</v>
      </c>
      <c r="E3130">
        <v>2021</v>
      </c>
      <c r="F3130">
        <v>34</v>
      </c>
      <c r="G3130" t="s">
        <v>302</v>
      </c>
      <c r="H3130" t="s">
        <v>80</v>
      </c>
      <c r="I3130">
        <v>57</v>
      </c>
      <c r="L3130" t="s">
        <v>478</v>
      </c>
      <c r="M3130">
        <v>54.15</v>
      </c>
      <c r="N3130">
        <v>2.85</v>
      </c>
      <c r="O3130" t="s">
        <v>395</v>
      </c>
    </row>
    <row r="3131" spans="1:15" hidden="1" x14ac:dyDescent="0.35">
      <c r="A3131" t="s">
        <v>428</v>
      </c>
      <c r="B3131" t="s">
        <v>84</v>
      </c>
      <c r="C3131" t="s">
        <v>331</v>
      </c>
      <c r="D3131" t="s">
        <v>78</v>
      </c>
      <c r="E3131">
        <v>2020</v>
      </c>
      <c r="F3131">
        <v>34</v>
      </c>
      <c r="G3131" t="s">
        <v>302</v>
      </c>
      <c r="H3131" t="s">
        <v>80</v>
      </c>
      <c r="I3131">
        <v>28178</v>
      </c>
      <c r="L3131" t="s">
        <v>478</v>
      </c>
      <c r="M3131">
        <v>24878.34</v>
      </c>
      <c r="N3131">
        <v>3299.66</v>
      </c>
      <c r="O3131" t="s">
        <v>397</v>
      </c>
    </row>
    <row r="3132" spans="1:15" hidden="1" x14ac:dyDescent="0.35">
      <c r="A3132" t="s">
        <v>428</v>
      </c>
      <c r="B3132" t="s">
        <v>84</v>
      </c>
      <c r="C3132" t="s">
        <v>331</v>
      </c>
      <c r="D3132" t="s">
        <v>78</v>
      </c>
      <c r="E3132">
        <v>2020</v>
      </c>
      <c r="F3132">
        <v>34</v>
      </c>
      <c r="G3132" t="s">
        <v>302</v>
      </c>
      <c r="H3132" t="s">
        <v>80</v>
      </c>
      <c r="I3132">
        <v>910</v>
      </c>
      <c r="L3132" t="s">
        <v>478</v>
      </c>
      <c r="M3132">
        <v>803.44</v>
      </c>
      <c r="N3132">
        <v>106.56</v>
      </c>
      <c r="O3132" t="s">
        <v>397</v>
      </c>
    </row>
    <row r="3133" spans="1:15" hidden="1" x14ac:dyDescent="0.35">
      <c r="A3133" t="s">
        <v>428</v>
      </c>
      <c r="B3133" t="s">
        <v>84</v>
      </c>
      <c r="C3133" t="s">
        <v>331</v>
      </c>
      <c r="D3133" t="s">
        <v>78</v>
      </c>
      <c r="E3133">
        <v>2020</v>
      </c>
      <c r="F3133">
        <v>34</v>
      </c>
      <c r="G3133" t="s">
        <v>302</v>
      </c>
      <c r="H3133" t="s">
        <v>80</v>
      </c>
      <c r="I3133">
        <v>2075</v>
      </c>
      <c r="L3133" t="s">
        <v>478</v>
      </c>
      <c r="M3133">
        <v>1832.02</v>
      </c>
      <c r="N3133">
        <v>242.98</v>
      </c>
      <c r="O3133" t="s">
        <v>397</v>
      </c>
    </row>
    <row r="3134" spans="1:15" hidden="1" x14ac:dyDescent="0.35">
      <c r="A3134" t="s">
        <v>428</v>
      </c>
      <c r="B3134" t="s">
        <v>84</v>
      </c>
      <c r="C3134" t="s">
        <v>331</v>
      </c>
      <c r="D3134" t="s">
        <v>78</v>
      </c>
      <c r="E3134">
        <v>2020</v>
      </c>
      <c r="F3134">
        <v>34</v>
      </c>
      <c r="G3134" t="s">
        <v>302</v>
      </c>
      <c r="H3134" t="s">
        <v>80</v>
      </c>
      <c r="I3134">
        <v>3033</v>
      </c>
      <c r="L3134" t="s">
        <v>478</v>
      </c>
      <c r="M3134">
        <v>2677.83</v>
      </c>
      <c r="N3134">
        <v>355.17</v>
      </c>
      <c r="O3134" t="s">
        <v>397</v>
      </c>
    </row>
    <row r="3135" spans="1:15" hidden="1" x14ac:dyDescent="0.35">
      <c r="A3135" t="s">
        <v>428</v>
      </c>
      <c r="B3135" t="s">
        <v>84</v>
      </c>
      <c r="C3135" t="s">
        <v>331</v>
      </c>
      <c r="D3135" t="s">
        <v>78</v>
      </c>
      <c r="E3135">
        <v>2020</v>
      </c>
      <c r="F3135">
        <v>34</v>
      </c>
      <c r="G3135" t="s">
        <v>302</v>
      </c>
      <c r="H3135" t="s">
        <v>81</v>
      </c>
      <c r="I3135">
        <v>3371</v>
      </c>
      <c r="L3135" t="s">
        <v>478</v>
      </c>
      <c r="M3135">
        <v>2976.25</v>
      </c>
      <c r="N3135">
        <v>394.75</v>
      </c>
      <c r="O3135" t="s">
        <v>397</v>
      </c>
    </row>
    <row r="3136" spans="1:15" hidden="1" x14ac:dyDescent="0.35">
      <c r="A3136" t="s">
        <v>428</v>
      </c>
      <c r="B3136" t="s">
        <v>84</v>
      </c>
      <c r="C3136" t="s">
        <v>331</v>
      </c>
      <c r="D3136" t="s">
        <v>78</v>
      </c>
      <c r="E3136">
        <v>2020</v>
      </c>
      <c r="F3136">
        <v>34</v>
      </c>
      <c r="G3136" t="s">
        <v>302</v>
      </c>
      <c r="H3136" t="s">
        <v>81</v>
      </c>
      <c r="I3136">
        <v>71</v>
      </c>
      <c r="L3136" t="s">
        <v>478</v>
      </c>
      <c r="M3136">
        <v>62.69</v>
      </c>
      <c r="N3136">
        <v>8.31</v>
      </c>
      <c r="O3136" t="s">
        <v>397</v>
      </c>
    </row>
    <row r="3137" spans="1:15" hidden="1" x14ac:dyDescent="0.35">
      <c r="A3137" t="s">
        <v>428</v>
      </c>
      <c r="B3137" t="s">
        <v>84</v>
      </c>
      <c r="C3137" t="s">
        <v>331</v>
      </c>
      <c r="D3137" t="s">
        <v>78</v>
      </c>
      <c r="E3137">
        <v>2020</v>
      </c>
      <c r="F3137">
        <v>34</v>
      </c>
      <c r="G3137" t="s">
        <v>302</v>
      </c>
      <c r="H3137" t="s">
        <v>80</v>
      </c>
      <c r="I3137">
        <v>1482</v>
      </c>
      <c r="L3137" t="s">
        <v>478</v>
      </c>
      <c r="M3137">
        <v>1308.46</v>
      </c>
      <c r="N3137">
        <v>173.54</v>
      </c>
      <c r="O3137" t="s">
        <v>397</v>
      </c>
    </row>
    <row r="3138" spans="1:15" hidden="1" x14ac:dyDescent="0.35">
      <c r="A3138" t="s">
        <v>428</v>
      </c>
      <c r="B3138" t="s">
        <v>84</v>
      </c>
      <c r="C3138" t="s">
        <v>331</v>
      </c>
      <c r="D3138" t="s">
        <v>78</v>
      </c>
      <c r="E3138">
        <v>2020</v>
      </c>
      <c r="F3138">
        <v>34</v>
      </c>
      <c r="G3138" t="s">
        <v>302</v>
      </c>
      <c r="H3138" t="s">
        <v>81</v>
      </c>
      <c r="I3138">
        <v>3555</v>
      </c>
      <c r="L3138" t="s">
        <v>478</v>
      </c>
      <c r="M3138">
        <v>3138.71</v>
      </c>
      <c r="N3138">
        <v>416.29</v>
      </c>
      <c r="O3138" t="s">
        <v>397</v>
      </c>
    </row>
    <row r="3139" spans="1:15" hidden="1" x14ac:dyDescent="0.35">
      <c r="A3139" t="s">
        <v>428</v>
      </c>
      <c r="B3139" t="s">
        <v>84</v>
      </c>
      <c r="C3139" t="s">
        <v>331</v>
      </c>
      <c r="D3139" t="s">
        <v>78</v>
      </c>
      <c r="E3139">
        <v>2020</v>
      </c>
      <c r="F3139">
        <v>34</v>
      </c>
      <c r="G3139" t="s">
        <v>302</v>
      </c>
      <c r="H3139" t="s">
        <v>81</v>
      </c>
      <c r="I3139">
        <v>144</v>
      </c>
      <c r="L3139" t="s">
        <v>478</v>
      </c>
      <c r="M3139">
        <v>127.14</v>
      </c>
      <c r="N3139">
        <v>16.86</v>
      </c>
      <c r="O3139" t="s">
        <v>397</v>
      </c>
    </row>
    <row r="3140" spans="1:15" hidden="1" x14ac:dyDescent="0.35">
      <c r="A3140" t="s">
        <v>428</v>
      </c>
      <c r="B3140" t="s">
        <v>84</v>
      </c>
      <c r="C3140" t="s">
        <v>331</v>
      </c>
      <c r="D3140" t="s">
        <v>78</v>
      </c>
      <c r="E3140">
        <v>2021</v>
      </c>
      <c r="F3140">
        <v>34</v>
      </c>
      <c r="G3140" t="s">
        <v>302</v>
      </c>
      <c r="H3140" t="s">
        <v>80</v>
      </c>
      <c r="I3140">
        <v>1012</v>
      </c>
      <c r="L3140" t="s">
        <v>478</v>
      </c>
      <c r="M3140">
        <v>893.49</v>
      </c>
      <c r="N3140">
        <v>118.51</v>
      </c>
      <c r="O3140" t="s">
        <v>397</v>
      </c>
    </row>
    <row r="3141" spans="1:15" hidden="1" x14ac:dyDescent="0.35">
      <c r="A3141" t="s">
        <v>428</v>
      </c>
      <c r="B3141" t="s">
        <v>84</v>
      </c>
      <c r="C3141" t="s">
        <v>331</v>
      </c>
      <c r="D3141" t="s">
        <v>78</v>
      </c>
      <c r="E3141">
        <v>2021</v>
      </c>
      <c r="F3141">
        <v>34</v>
      </c>
      <c r="G3141" t="s">
        <v>302</v>
      </c>
      <c r="H3141" t="s">
        <v>80</v>
      </c>
      <c r="I3141">
        <v>160</v>
      </c>
      <c r="L3141" t="s">
        <v>478</v>
      </c>
      <c r="M3141">
        <v>152</v>
      </c>
      <c r="N3141">
        <v>8</v>
      </c>
      <c r="O3141" t="s">
        <v>397</v>
      </c>
    </row>
    <row r="3142" spans="1:15" hidden="1" x14ac:dyDescent="0.35">
      <c r="A3142" t="s">
        <v>428</v>
      </c>
      <c r="B3142" t="s">
        <v>84</v>
      </c>
      <c r="C3142" t="s">
        <v>331</v>
      </c>
      <c r="D3142" t="s">
        <v>78</v>
      </c>
      <c r="E3142">
        <v>2021</v>
      </c>
      <c r="F3142">
        <v>34</v>
      </c>
      <c r="G3142" t="s">
        <v>302</v>
      </c>
      <c r="H3142" t="s">
        <v>80</v>
      </c>
      <c r="I3142">
        <v>650</v>
      </c>
      <c r="L3142" t="s">
        <v>478</v>
      </c>
      <c r="M3142">
        <v>573.88</v>
      </c>
      <c r="N3142">
        <v>76.12</v>
      </c>
      <c r="O3142" t="s">
        <v>397</v>
      </c>
    </row>
    <row r="3143" spans="1:15" hidden="1" x14ac:dyDescent="0.35">
      <c r="A3143" t="s">
        <v>428</v>
      </c>
      <c r="B3143" t="s">
        <v>84</v>
      </c>
      <c r="C3143" t="s">
        <v>331</v>
      </c>
      <c r="D3143" t="s">
        <v>78</v>
      </c>
      <c r="E3143">
        <v>2021</v>
      </c>
      <c r="F3143">
        <v>34</v>
      </c>
      <c r="G3143" t="s">
        <v>302</v>
      </c>
      <c r="H3143" t="s">
        <v>80</v>
      </c>
      <c r="I3143">
        <v>1255</v>
      </c>
      <c r="L3143" t="s">
        <v>478</v>
      </c>
      <c r="M3143">
        <v>1192.25</v>
      </c>
      <c r="N3143">
        <v>62.75</v>
      </c>
      <c r="O3143" t="s">
        <v>397</v>
      </c>
    </row>
    <row r="3144" spans="1:15" hidden="1" x14ac:dyDescent="0.35">
      <c r="A3144" t="s">
        <v>428</v>
      </c>
      <c r="B3144" t="s">
        <v>84</v>
      </c>
      <c r="C3144" t="s">
        <v>331</v>
      </c>
      <c r="D3144" t="s">
        <v>78</v>
      </c>
      <c r="E3144">
        <v>2021</v>
      </c>
      <c r="F3144">
        <v>34</v>
      </c>
      <c r="G3144" t="s">
        <v>302</v>
      </c>
      <c r="H3144" t="s">
        <v>81</v>
      </c>
      <c r="I3144">
        <v>315</v>
      </c>
      <c r="L3144" t="s">
        <v>478</v>
      </c>
      <c r="M3144">
        <v>278.11</v>
      </c>
      <c r="N3144">
        <v>36.89</v>
      </c>
      <c r="O3144" t="s">
        <v>397</v>
      </c>
    </row>
    <row r="3145" spans="1:15" hidden="1" x14ac:dyDescent="0.35">
      <c r="A3145" t="s">
        <v>428</v>
      </c>
      <c r="B3145" t="s">
        <v>84</v>
      </c>
      <c r="C3145" t="s">
        <v>331</v>
      </c>
      <c r="D3145" t="s">
        <v>78</v>
      </c>
      <c r="E3145">
        <v>2021</v>
      </c>
      <c r="F3145">
        <v>34</v>
      </c>
      <c r="G3145" t="s">
        <v>302</v>
      </c>
      <c r="H3145" t="s">
        <v>80</v>
      </c>
      <c r="I3145">
        <v>22942</v>
      </c>
      <c r="L3145" t="s">
        <v>478</v>
      </c>
      <c r="M3145">
        <v>20255.48</v>
      </c>
      <c r="N3145">
        <v>2686.52</v>
      </c>
      <c r="O3145" t="s">
        <v>397</v>
      </c>
    </row>
    <row r="3146" spans="1:15" hidden="1" x14ac:dyDescent="0.35">
      <c r="A3146" t="s">
        <v>428</v>
      </c>
      <c r="B3146" t="s">
        <v>84</v>
      </c>
      <c r="C3146" t="s">
        <v>331</v>
      </c>
      <c r="D3146" t="s">
        <v>78</v>
      </c>
      <c r="E3146">
        <v>2021</v>
      </c>
      <c r="F3146">
        <v>34</v>
      </c>
      <c r="G3146" t="s">
        <v>302</v>
      </c>
      <c r="H3146" t="s">
        <v>80</v>
      </c>
      <c r="I3146">
        <v>273</v>
      </c>
      <c r="L3146" t="s">
        <v>478</v>
      </c>
      <c r="M3146">
        <v>259.35000000000002</v>
      </c>
      <c r="N3146">
        <v>13.65</v>
      </c>
      <c r="O3146" t="s">
        <v>397</v>
      </c>
    </row>
    <row r="3147" spans="1:15" hidden="1" x14ac:dyDescent="0.35">
      <c r="A3147" t="s">
        <v>428</v>
      </c>
      <c r="B3147" t="s">
        <v>84</v>
      </c>
      <c r="C3147" t="s">
        <v>331</v>
      </c>
      <c r="D3147" t="s">
        <v>78</v>
      </c>
      <c r="E3147">
        <v>2021</v>
      </c>
      <c r="F3147">
        <v>34</v>
      </c>
      <c r="G3147" t="s">
        <v>302</v>
      </c>
      <c r="H3147" t="s">
        <v>80</v>
      </c>
      <c r="I3147">
        <v>2784</v>
      </c>
      <c r="L3147" t="s">
        <v>478</v>
      </c>
      <c r="M3147">
        <v>2457.9899999999998</v>
      </c>
      <c r="N3147">
        <v>326.01</v>
      </c>
      <c r="O3147" t="s">
        <v>397</v>
      </c>
    </row>
    <row r="3148" spans="1:15" hidden="1" x14ac:dyDescent="0.35">
      <c r="A3148" t="s">
        <v>428</v>
      </c>
      <c r="B3148" t="s">
        <v>84</v>
      </c>
      <c r="C3148" t="s">
        <v>331</v>
      </c>
      <c r="D3148" t="s">
        <v>78</v>
      </c>
      <c r="E3148">
        <v>2021</v>
      </c>
      <c r="F3148">
        <v>34</v>
      </c>
      <c r="G3148" t="s">
        <v>302</v>
      </c>
      <c r="H3148" t="s">
        <v>80</v>
      </c>
      <c r="I3148">
        <v>2288</v>
      </c>
      <c r="L3148" t="s">
        <v>478</v>
      </c>
      <c r="M3148">
        <v>2173.6</v>
      </c>
      <c r="N3148">
        <v>114.4</v>
      </c>
      <c r="O3148" t="s">
        <v>397</v>
      </c>
    </row>
    <row r="3149" spans="1:15" hidden="1" x14ac:dyDescent="0.35">
      <c r="A3149" t="s">
        <v>428</v>
      </c>
      <c r="B3149" t="s">
        <v>84</v>
      </c>
      <c r="C3149" t="s">
        <v>331</v>
      </c>
      <c r="D3149" t="s">
        <v>78</v>
      </c>
      <c r="E3149">
        <v>2021</v>
      </c>
      <c r="F3149">
        <v>34</v>
      </c>
      <c r="G3149" t="s">
        <v>302</v>
      </c>
      <c r="H3149" t="s">
        <v>81</v>
      </c>
      <c r="I3149">
        <v>5774</v>
      </c>
      <c r="L3149" t="s">
        <v>478</v>
      </c>
      <c r="M3149">
        <v>5097.8599999999997</v>
      </c>
      <c r="N3149">
        <v>676.14</v>
      </c>
      <c r="O3149" t="s">
        <v>397</v>
      </c>
    </row>
    <row r="3150" spans="1:15" hidden="1" x14ac:dyDescent="0.35">
      <c r="A3150" t="s">
        <v>428</v>
      </c>
      <c r="B3150" t="s">
        <v>84</v>
      </c>
      <c r="C3150" t="s">
        <v>331</v>
      </c>
      <c r="D3150" t="s">
        <v>78</v>
      </c>
      <c r="E3150">
        <v>2021</v>
      </c>
      <c r="F3150">
        <v>34</v>
      </c>
      <c r="G3150" t="s">
        <v>302</v>
      </c>
      <c r="H3150" t="s">
        <v>81</v>
      </c>
      <c r="I3150">
        <v>2908</v>
      </c>
      <c r="L3150" t="s">
        <v>478</v>
      </c>
      <c r="M3150">
        <v>2567.4699999999998</v>
      </c>
      <c r="N3150">
        <v>340.53</v>
      </c>
      <c r="O3150" t="s">
        <v>397</v>
      </c>
    </row>
    <row r="3151" spans="1:15" hidden="1" x14ac:dyDescent="0.35">
      <c r="A3151" t="s">
        <v>428</v>
      </c>
      <c r="B3151" t="s">
        <v>84</v>
      </c>
      <c r="C3151" t="s">
        <v>331</v>
      </c>
      <c r="D3151" t="s">
        <v>78</v>
      </c>
      <c r="E3151">
        <v>2022</v>
      </c>
      <c r="F3151">
        <v>34</v>
      </c>
      <c r="G3151" t="s">
        <v>302</v>
      </c>
      <c r="H3151" t="s">
        <v>80</v>
      </c>
      <c r="I3151">
        <v>13994</v>
      </c>
      <c r="L3151" t="s">
        <v>478</v>
      </c>
      <c r="M3151">
        <v>13294.3</v>
      </c>
      <c r="N3151">
        <v>699.7</v>
      </c>
      <c r="O3151" t="s">
        <v>397</v>
      </c>
    </row>
    <row r="3152" spans="1:15" hidden="1" x14ac:dyDescent="0.35">
      <c r="A3152" t="s">
        <v>428</v>
      </c>
      <c r="B3152" t="s">
        <v>84</v>
      </c>
      <c r="C3152" t="s">
        <v>331</v>
      </c>
      <c r="D3152" t="s">
        <v>78</v>
      </c>
      <c r="E3152">
        <v>2022</v>
      </c>
      <c r="F3152">
        <v>34</v>
      </c>
      <c r="G3152" t="s">
        <v>302</v>
      </c>
      <c r="H3152" t="s">
        <v>80</v>
      </c>
      <c r="I3152">
        <v>265</v>
      </c>
      <c r="L3152" t="s">
        <v>478</v>
      </c>
      <c r="M3152">
        <v>251.75</v>
      </c>
      <c r="N3152">
        <v>13.25</v>
      </c>
      <c r="O3152" t="s">
        <v>397</v>
      </c>
    </row>
    <row r="3153" spans="1:15" hidden="1" x14ac:dyDescent="0.35">
      <c r="A3153" t="s">
        <v>428</v>
      </c>
      <c r="B3153" t="s">
        <v>84</v>
      </c>
      <c r="C3153" t="s">
        <v>331</v>
      </c>
      <c r="D3153" t="s">
        <v>78</v>
      </c>
      <c r="E3153">
        <v>2022</v>
      </c>
      <c r="F3153">
        <v>34</v>
      </c>
      <c r="G3153" t="s">
        <v>302</v>
      </c>
      <c r="H3153" t="s">
        <v>80</v>
      </c>
      <c r="I3153">
        <v>3072</v>
      </c>
      <c r="L3153" t="s">
        <v>478</v>
      </c>
      <c r="M3153">
        <v>2712.27</v>
      </c>
      <c r="N3153">
        <v>359.73</v>
      </c>
      <c r="O3153" t="s">
        <v>397</v>
      </c>
    </row>
    <row r="3154" spans="1:15" hidden="1" x14ac:dyDescent="0.35">
      <c r="A3154" t="s">
        <v>428</v>
      </c>
      <c r="B3154" t="s">
        <v>84</v>
      </c>
      <c r="C3154" t="s">
        <v>331</v>
      </c>
      <c r="D3154" t="s">
        <v>78</v>
      </c>
      <c r="E3154">
        <v>2022</v>
      </c>
      <c r="F3154">
        <v>34</v>
      </c>
      <c r="G3154" t="s">
        <v>302</v>
      </c>
      <c r="H3154" t="s">
        <v>80</v>
      </c>
      <c r="I3154">
        <v>515</v>
      </c>
      <c r="L3154" t="s">
        <v>478</v>
      </c>
      <c r="M3154">
        <v>454.69</v>
      </c>
      <c r="N3154">
        <v>60.31</v>
      </c>
      <c r="O3154" t="s">
        <v>397</v>
      </c>
    </row>
    <row r="3155" spans="1:15" hidden="1" x14ac:dyDescent="0.35">
      <c r="A3155" t="s">
        <v>428</v>
      </c>
      <c r="B3155" t="s">
        <v>84</v>
      </c>
      <c r="C3155" t="s">
        <v>331</v>
      </c>
      <c r="D3155" t="s">
        <v>78</v>
      </c>
      <c r="E3155">
        <v>2022</v>
      </c>
      <c r="F3155">
        <v>34</v>
      </c>
      <c r="G3155" t="s">
        <v>302</v>
      </c>
      <c r="H3155" t="s">
        <v>81</v>
      </c>
      <c r="I3155">
        <v>510</v>
      </c>
      <c r="L3155" t="s">
        <v>478</v>
      </c>
      <c r="M3155">
        <v>450.28</v>
      </c>
      <c r="N3155">
        <v>59.72</v>
      </c>
      <c r="O3155" t="s">
        <v>397</v>
      </c>
    </row>
    <row r="3156" spans="1:15" hidden="1" x14ac:dyDescent="0.35">
      <c r="A3156" t="s">
        <v>428</v>
      </c>
      <c r="B3156" t="s">
        <v>84</v>
      </c>
      <c r="C3156" t="s">
        <v>331</v>
      </c>
      <c r="D3156" t="s">
        <v>78</v>
      </c>
      <c r="E3156">
        <v>2022</v>
      </c>
      <c r="F3156">
        <v>34</v>
      </c>
      <c r="G3156" t="s">
        <v>302</v>
      </c>
      <c r="H3156" t="s">
        <v>81</v>
      </c>
      <c r="I3156">
        <v>592</v>
      </c>
      <c r="L3156" t="s">
        <v>478</v>
      </c>
      <c r="M3156">
        <v>562.4</v>
      </c>
      <c r="N3156">
        <v>29.6</v>
      </c>
      <c r="O3156" t="s">
        <v>397</v>
      </c>
    </row>
    <row r="3157" spans="1:15" hidden="1" x14ac:dyDescent="0.35">
      <c r="A3157" t="s">
        <v>428</v>
      </c>
      <c r="B3157" t="s">
        <v>84</v>
      </c>
      <c r="C3157" t="s">
        <v>339</v>
      </c>
      <c r="D3157" t="s">
        <v>78</v>
      </c>
      <c r="E3157">
        <v>2020</v>
      </c>
      <c r="F3157">
        <v>34</v>
      </c>
      <c r="G3157" t="s">
        <v>302</v>
      </c>
      <c r="H3157" t="s">
        <v>80</v>
      </c>
      <c r="I3157">
        <v>937</v>
      </c>
      <c r="L3157" t="s">
        <v>478</v>
      </c>
      <c r="M3157">
        <v>890.15</v>
      </c>
      <c r="N3157">
        <v>46.85</v>
      </c>
      <c r="O3157" t="s">
        <v>398</v>
      </c>
    </row>
    <row r="3158" spans="1:15" hidden="1" x14ac:dyDescent="0.35">
      <c r="A3158" t="s">
        <v>428</v>
      </c>
      <c r="B3158" t="s">
        <v>84</v>
      </c>
      <c r="C3158" t="s">
        <v>339</v>
      </c>
      <c r="D3158" t="s">
        <v>78</v>
      </c>
      <c r="E3158">
        <v>2020</v>
      </c>
      <c r="F3158">
        <v>34</v>
      </c>
      <c r="G3158" t="s">
        <v>302</v>
      </c>
      <c r="H3158" t="s">
        <v>80</v>
      </c>
      <c r="I3158">
        <v>35</v>
      </c>
      <c r="L3158" t="s">
        <v>478</v>
      </c>
      <c r="M3158">
        <v>33.25</v>
      </c>
      <c r="N3158">
        <v>1.75</v>
      </c>
      <c r="O3158" t="s">
        <v>398</v>
      </c>
    </row>
    <row r="3159" spans="1:15" hidden="1" x14ac:dyDescent="0.35">
      <c r="A3159" t="s">
        <v>428</v>
      </c>
      <c r="B3159" t="s">
        <v>84</v>
      </c>
      <c r="C3159" t="s">
        <v>339</v>
      </c>
      <c r="D3159" t="s">
        <v>78</v>
      </c>
      <c r="E3159">
        <v>2020</v>
      </c>
      <c r="F3159">
        <v>34</v>
      </c>
      <c r="G3159" t="s">
        <v>302</v>
      </c>
      <c r="H3159" t="s">
        <v>80</v>
      </c>
      <c r="I3159">
        <v>780</v>
      </c>
      <c r="L3159" t="s">
        <v>478</v>
      </c>
      <c r="M3159">
        <v>741</v>
      </c>
      <c r="N3159">
        <v>39</v>
      </c>
      <c r="O3159" t="s">
        <v>398</v>
      </c>
    </row>
    <row r="3160" spans="1:15" hidden="1" x14ac:dyDescent="0.35">
      <c r="A3160" t="s">
        <v>428</v>
      </c>
      <c r="B3160" t="s">
        <v>84</v>
      </c>
      <c r="C3160" t="s">
        <v>339</v>
      </c>
      <c r="D3160" t="s">
        <v>78</v>
      </c>
      <c r="E3160">
        <v>2020</v>
      </c>
      <c r="F3160">
        <v>34</v>
      </c>
      <c r="G3160" t="s">
        <v>302</v>
      </c>
      <c r="H3160" t="s">
        <v>80</v>
      </c>
      <c r="I3160">
        <v>12</v>
      </c>
      <c r="L3160" t="s">
        <v>478</v>
      </c>
      <c r="M3160">
        <v>11.4</v>
      </c>
      <c r="N3160">
        <v>0.6</v>
      </c>
      <c r="O3160" t="s">
        <v>398</v>
      </c>
    </row>
    <row r="3161" spans="1:15" hidden="1" x14ac:dyDescent="0.35">
      <c r="A3161" t="s">
        <v>428</v>
      </c>
      <c r="B3161" t="s">
        <v>84</v>
      </c>
      <c r="C3161" t="s">
        <v>339</v>
      </c>
      <c r="D3161" t="s">
        <v>78</v>
      </c>
      <c r="E3161">
        <v>2020</v>
      </c>
      <c r="F3161">
        <v>34</v>
      </c>
      <c r="G3161" t="s">
        <v>302</v>
      </c>
      <c r="H3161" t="s">
        <v>81</v>
      </c>
      <c r="I3161">
        <v>28</v>
      </c>
      <c r="L3161" t="s">
        <v>478</v>
      </c>
      <c r="M3161">
        <v>27.02</v>
      </c>
      <c r="N3161">
        <v>0.98</v>
      </c>
      <c r="O3161" t="s">
        <v>398</v>
      </c>
    </row>
    <row r="3162" spans="1:15" hidden="1" x14ac:dyDescent="0.35">
      <c r="A3162" t="s">
        <v>428</v>
      </c>
      <c r="B3162" t="s">
        <v>84</v>
      </c>
      <c r="C3162" t="s">
        <v>339</v>
      </c>
      <c r="D3162" t="s">
        <v>78</v>
      </c>
      <c r="E3162">
        <v>2020</v>
      </c>
      <c r="F3162">
        <v>34</v>
      </c>
      <c r="G3162" t="s">
        <v>302</v>
      </c>
      <c r="H3162" t="s">
        <v>81</v>
      </c>
      <c r="I3162">
        <v>230</v>
      </c>
      <c r="L3162" t="s">
        <v>478</v>
      </c>
      <c r="M3162">
        <v>218.5</v>
      </c>
      <c r="N3162">
        <v>11.5</v>
      </c>
      <c r="O3162" t="s">
        <v>398</v>
      </c>
    </row>
    <row r="3163" spans="1:15" hidden="1" x14ac:dyDescent="0.35">
      <c r="A3163" t="s">
        <v>428</v>
      </c>
      <c r="B3163" t="s">
        <v>84</v>
      </c>
      <c r="C3163" t="s">
        <v>339</v>
      </c>
      <c r="D3163" t="s">
        <v>78</v>
      </c>
      <c r="E3163">
        <v>2020</v>
      </c>
      <c r="F3163">
        <v>34</v>
      </c>
      <c r="G3163" t="s">
        <v>302</v>
      </c>
      <c r="H3163" t="s">
        <v>80</v>
      </c>
      <c r="I3163">
        <v>962</v>
      </c>
      <c r="L3163" t="s">
        <v>478</v>
      </c>
      <c r="M3163">
        <v>913.9</v>
      </c>
      <c r="N3163">
        <v>48.1</v>
      </c>
      <c r="O3163" t="s">
        <v>398</v>
      </c>
    </row>
    <row r="3164" spans="1:15" hidden="1" x14ac:dyDescent="0.35">
      <c r="A3164" t="s">
        <v>428</v>
      </c>
      <c r="B3164" t="s">
        <v>84</v>
      </c>
      <c r="C3164" t="s">
        <v>339</v>
      </c>
      <c r="D3164" t="s">
        <v>78</v>
      </c>
      <c r="E3164">
        <v>2020</v>
      </c>
      <c r="F3164">
        <v>34</v>
      </c>
      <c r="G3164" t="s">
        <v>302</v>
      </c>
      <c r="H3164" t="s">
        <v>80</v>
      </c>
      <c r="I3164">
        <v>37</v>
      </c>
      <c r="L3164" t="s">
        <v>478</v>
      </c>
      <c r="M3164">
        <v>35.15</v>
      </c>
      <c r="N3164">
        <v>1.85</v>
      </c>
      <c r="O3164" t="s">
        <v>398</v>
      </c>
    </row>
    <row r="3165" spans="1:15" hidden="1" x14ac:dyDescent="0.35">
      <c r="A3165" t="s">
        <v>428</v>
      </c>
      <c r="B3165" t="s">
        <v>84</v>
      </c>
      <c r="C3165" t="s">
        <v>339</v>
      </c>
      <c r="D3165" t="s">
        <v>78</v>
      </c>
      <c r="E3165">
        <v>2020</v>
      </c>
      <c r="F3165">
        <v>34</v>
      </c>
      <c r="G3165" t="s">
        <v>302</v>
      </c>
      <c r="H3165" t="s">
        <v>80</v>
      </c>
      <c r="I3165">
        <v>793</v>
      </c>
      <c r="L3165" t="s">
        <v>478</v>
      </c>
      <c r="M3165">
        <v>753.35</v>
      </c>
      <c r="N3165">
        <v>39.65</v>
      </c>
      <c r="O3165" t="s">
        <v>398</v>
      </c>
    </row>
    <row r="3166" spans="1:15" hidden="1" x14ac:dyDescent="0.35">
      <c r="A3166" t="s">
        <v>428</v>
      </c>
      <c r="B3166" t="s">
        <v>84</v>
      </c>
      <c r="C3166" t="s">
        <v>339</v>
      </c>
      <c r="D3166" t="s">
        <v>78</v>
      </c>
      <c r="E3166">
        <v>2020</v>
      </c>
      <c r="F3166">
        <v>34</v>
      </c>
      <c r="G3166" t="s">
        <v>302</v>
      </c>
      <c r="H3166" t="s">
        <v>80</v>
      </c>
      <c r="I3166">
        <v>12</v>
      </c>
      <c r="L3166" t="s">
        <v>478</v>
      </c>
      <c r="M3166">
        <v>11.4</v>
      </c>
      <c r="N3166">
        <v>0.6</v>
      </c>
      <c r="O3166" t="s">
        <v>398</v>
      </c>
    </row>
    <row r="3167" spans="1:15" hidden="1" x14ac:dyDescent="0.35">
      <c r="A3167" t="s">
        <v>428</v>
      </c>
      <c r="B3167" t="s">
        <v>84</v>
      </c>
      <c r="C3167" t="s">
        <v>339</v>
      </c>
      <c r="D3167" t="s">
        <v>78</v>
      </c>
      <c r="E3167">
        <v>2020</v>
      </c>
      <c r="F3167">
        <v>34</v>
      </c>
      <c r="G3167" t="s">
        <v>302</v>
      </c>
      <c r="H3167" t="s">
        <v>81</v>
      </c>
      <c r="I3167">
        <v>234</v>
      </c>
      <c r="L3167" t="s">
        <v>478</v>
      </c>
      <c r="M3167">
        <v>222.3</v>
      </c>
      <c r="N3167">
        <v>11.7</v>
      </c>
      <c r="O3167" t="s">
        <v>398</v>
      </c>
    </row>
    <row r="3168" spans="1:15" hidden="1" x14ac:dyDescent="0.35">
      <c r="A3168" t="s">
        <v>428</v>
      </c>
      <c r="B3168" t="s">
        <v>84</v>
      </c>
      <c r="C3168" t="s">
        <v>339</v>
      </c>
      <c r="D3168" t="s">
        <v>78</v>
      </c>
      <c r="E3168">
        <v>2021</v>
      </c>
      <c r="F3168">
        <v>34</v>
      </c>
      <c r="G3168" t="s">
        <v>302</v>
      </c>
      <c r="H3168" t="s">
        <v>80</v>
      </c>
      <c r="I3168">
        <v>726</v>
      </c>
      <c r="L3168" t="s">
        <v>478</v>
      </c>
      <c r="M3168">
        <v>689.7</v>
      </c>
      <c r="N3168">
        <v>36.299999999999997</v>
      </c>
      <c r="O3168" t="s">
        <v>398</v>
      </c>
    </row>
    <row r="3169" spans="1:15" hidden="1" x14ac:dyDescent="0.35">
      <c r="A3169" t="s">
        <v>428</v>
      </c>
      <c r="B3169" t="s">
        <v>84</v>
      </c>
      <c r="C3169" t="s">
        <v>339</v>
      </c>
      <c r="D3169" t="s">
        <v>78</v>
      </c>
      <c r="E3169">
        <v>2021</v>
      </c>
      <c r="F3169">
        <v>34</v>
      </c>
      <c r="G3169" t="s">
        <v>302</v>
      </c>
      <c r="H3169" t="s">
        <v>80</v>
      </c>
      <c r="I3169">
        <v>30</v>
      </c>
      <c r="L3169" t="s">
        <v>478</v>
      </c>
      <c r="M3169">
        <v>28.5</v>
      </c>
      <c r="N3169">
        <v>1.5</v>
      </c>
      <c r="O3169" t="s">
        <v>398</v>
      </c>
    </row>
    <row r="3170" spans="1:15" hidden="1" x14ac:dyDescent="0.35">
      <c r="A3170" t="s">
        <v>428</v>
      </c>
      <c r="B3170" t="s">
        <v>84</v>
      </c>
      <c r="C3170" t="s">
        <v>339</v>
      </c>
      <c r="D3170" t="s">
        <v>78</v>
      </c>
      <c r="E3170">
        <v>2021</v>
      </c>
      <c r="F3170">
        <v>34</v>
      </c>
      <c r="G3170" t="s">
        <v>302</v>
      </c>
      <c r="H3170" t="s">
        <v>80</v>
      </c>
      <c r="I3170">
        <v>611</v>
      </c>
      <c r="L3170" t="s">
        <v>478</v>
      </c>
      <c r="M3170">
        <v>580.45000000000005</v>
      </c>
      <c r="N3170">
        <v>30.55</v>
      </c>
      <c r="O3170" t="s">
        <v>398</v>
      </c>
    </row>
    <row r="3171" spans="1:15" hidden="1" x14ac:dyDescent="0.35">
      <c r="A3171" t="s">
        <v>428</v>
      </c>
      <c r="B3171" t="s">
        <v>84</v>
      </c>
      <c r="C3171" t="s">
        <v>339</v>
      </c>
      <c r="D3171" t="s">
        <v>78</v>
      </c>
      <c r="E3171">
        <v>2021</v>
      </c>
      <c r="F3171">
        <v>34</v>
      </c>
      <c r="G3171" t="s">
        <v>302</v>
      </c>
      <c r="H3171" t="s">
        <v>80</v>
      </c>
      <c r="I3171">
        <v>23</v>
      </c>
      <c r="L3171" t="s">
        <v>478</v>
      </c>
      <c r="M3171">
        <v>21.85</v>
      </c>
      <c r="N3171">
        <v>1.1499999999999999</v>
      </c>
      <c r="O3171" t="s">
        <v>398</v>
      </c>
    </row>
    <row r="3172" spans="1:15" hidden="1" x14ac:dyDescent="0.35">
      <c r="A3172" t="s">
        <v>428</v>
      </c>
      <c r="B3172" t="s">
        <v>84</v>
      </c>
      <c r="C3172" t="s">
        <v>339</v>
      </c>
      <c r="D3172" t="s">
        <v>78</v>
      </c>
      <c r="E3172">
        <v>2021</v>
      </c>
      <c r="F3172">
        <v>34</v>
      </c>
      <c r="G3172" t="s">
        <v>302</v>
      </c>
      <c r="H3172" t="s">
        <v>81</v>
      </c>
      <c r="I3172">
        <v>235</v>
      </c>
      <c r="L3172" t="s">
        <v>478</v>
      </c>
      <c r="M3172">
        <v>223.25</v>
      </c>
      <c r="N3172">
        <v>11.75</v>
      </c>
      <c r="O3172" t="s">
        <v>398</v>
      </c>
    </row>
    <row r="3173" spans="1:15" hidden="1" x14ac:dyDescent="0.35">
      <c r="A3173" t="s">
        <v>428</v>
      </c>
      <c r="B3173" t="s">
        <v>84</v>
      </c>
      <c r="C3173" t="s">
        <v>339</v>
      </c>
      <c r="D3173" t="s">
        <v>78</v>
      </c>
      <c r="E3173">
        <v>2021</v>
      </c>
      <c r="F3173">
        <v>34</v>
      </c>
      <c r="G3173" t="s">
        <v>302</v>
      </c>
      <c r="H3173" t="s">
        <v>81</v>
      </c>
      <c r="I3173">
        <v>153</v>
      </c>
      <c r="L3173" t="s">
        <v>478</v>
      </c>
      <c r="M3173">
        <v>145.35</v>
      </c>
      <c r="N3173">
        <v>7.65</v>
      </c>
      <c r="O3173" t="s">
        <v>398</v>
      </c>
    </row>
    <row r="3174" spans="1:15" hidden="1" x14ac:dyDescent="0.35">
      <c r="A3174" t="s">
        <v>428</v>
      </c>
      <c r="B3174" t="s">
        <v>84</v>
      </c>
      <c r="C3174" t="s">
        <v>339</v>
      </c>
      <c r="D3174" t="s">
        <v>78</v>
      </c>
      <c r="E3174">
        <v>2021</v>
      </c>
      <c r="F3174">
        <v>34</v>
      </c>
      <c r="G3174" t="s">
        <v>302</v>
      </c>
      <c r="H3174" t="s">
        <v>80</v>
      </c>
      <c r="I3174">
        <v>1324</v>
      </c>
      <c r="L3174" t="s">
        <v>478</v>
      </c>
      <c r="M3174">
        <v>1257.8</v>
      </c>
      <c r="N3174">
        <v>66.2</v>
      </c>
      <c r="O3174" t="s">
        <v>398</v>
      </c>
    </row>
    <row r="3175" spans="1:15" hidden="1" x14ac:dyDescent="0.35">
      <c r="A3175" t="s">
        <v>428</v>
      </c>
      <c r="B3175" t="s">
        <v>84</v>
      </c>
      <c r="C3175" t="s">
        <v>339</v>
      </c>
      <c r="D3175" t="s">
        <v>78</v>
      </c>
      <c r="E3175">
        <v>2021</v>
      </c>
      <c r="F3175">
        <v>34</v>
      </c>
      <c r="G3175" t="s">
        <v>302</v>
      </c>
      <c r="H3175" t="s">
        <v>80</v>
      </c>
      <c r="I3175">
        <v>52</v>
      </c>
      <c r="L3175" t="s">
        <v>478</v>
      </c>
      <c r="M3175">
        <v>49.4</v>
      </c>
      <c r="N3175">
        <v>2.6</v>
      </c>
      <c r="O3175" t="s">
        <v>398</v>
      </c>
    </row>
    <row r="3176" spans="1:15" hidden="1" x14ac:dyDescent="0.35">
      <c r="A3176" t="s">
        <v>428</v>
      </c>
      <c r="B3176" t="s">
        <v>84</v>
      </c>
      <c r="C3176" t="s">
        <v>339</v>
      </c>
      <c r="D3176" t="s">
        <v>78</v>
      </c>
      <c r="E3176">
        <v>2021</v>
      </c>
      <c r="F3176">
        <v>34</v>
      </c>
      <c r="G3176" t="s">
        <v>302</v>
      </c>
      <c r="H3176" t="s">
        <v>80</v>
      </c>
      <c r="I3176">
        <v>1116</v>
      </c>
      <c r="L3176" t="s">
        <v>478</v>
      </c>
      <c r="M3176">
        <v>1060.2</v>
      </c>
      <c r="N3176">
        <v>55.8</v>
      </c>
      <c r="O3176" t="s">
        <v>398</v>
      </c>
    </row>
    <row r="3177" spans="1:15" hidden="1" x14ac:dyDescent="0.35">
      <c r="A3177" t="s">
        <v>428</v>
      </c>
      <c r="B3177" t="s">
        <v>84</v>
      </c>
      <c r="C3177" t="s">
        <v>339</v>
      </c>
      <c r="D3177" t="s">
        <v>78</v>
      </c>
      <c r="E3177">
        <v>2021</v>
      </c>
      <c r="F3177">
        <v>34</v>
      </c>
      <c r="G3177" t="s">
        <v>302</v>
      </c>
      <c r="H3177" t="s">
        <v>80</v>
      </c>
      <c r="I3177">
        <v>42</v>
      </c>
      <c r="L3177" t="s">
        <v>478</v>
      </c>
      <c r="M3177">
        <v>39.9</v>
      </c>
      <c r="N3177">
        <v>2.1</v>
      </c>
      <c r="O3177" t="s">
        <v>398</v>
      </c>
    </row>
    <row r="3178" spans="1:15" hidden="1" x14ac:dyDescent="0.35">
      <c r="A3178" t="s">
        <v>428</v>
      </c>
      <c r="B3178" t="s">
        <v>84</v>
      </c>
      <c r="C3178" t="s">
        <v>339</v>
      </c>
      <c r="D3178" t="s">
        <v>78</v>
      </c>
      <c r="E3178">
        <v>2021</v>
      </c>
      <c r="F3178">
        <v>34</v>
      </c>
      <c r="G3178" t="s">
        <v>302</v>
      </c>
      <c r="H3178" t="s">
        <v>81</v>
      </c>
      <c r="I3178">
        <v>430</v>
      </c>
      <c r="L3178" t="s">
        <v>478</v>
      </c>
      <c r="M3178">
        <v>408.5</v>
      </c>
      <c r="N3178">
        <v>21.5</v>
      </c>
      <c r="O3178" t="s">
        <v>398</v>
      </c>
    </row>
    <row r="3179" spans="1:15" hidden="1" x14ac:dyDescent="0.35">
      <c r="A3179" t="s">
        <v>428</v>
      </c>
      <c r="B3179" t="s">
        <v>84</v>
      </c>
      <c r="C3179" t="s">
        <v>339</v>
      </c>
      <c r="D3179" t="s">
        <v>78</v>
      </c>
      <c r="E3179">
        <v>2021</v>
      </c>
      <c r="F3179">
        <v>34</v>
      </c>
      <c r="G3179" t="s">
        <v>302</v>
      </c>
      <c r="H3179" t="s">
        <v>81</v>
      </c>
      <c r="I3179">
        <v>279</v>
      </c>
      <c r="L3179" t="s">
        <v>478</v>
      </c>
      <c r="M3179">
        <v>265.05</v>
      </c>
      <c r="N3179">
        <v>13.95</v>
      </c>
      <c r="O3179" t="s">
        <v>398</v>
      </c>
    </row>
    <row r="3180" spans="1:15" hidden="1" x14ac:dyDescent="0.35">
      <c r="A3180" t="s">
        <v>428</v>
      </c>
      <c r="B3180" t="s">
        <v>84</v>
      </c>
      <c r="C3180" t="s">
        <v>339</v>
      </c>
      <c r="D3180" t="s">
        <v>78</v>
      </c>
      <c r="E3180">
        <v>2022</v>
      </c>
      <c r="F3180">
        <v>34</v>
      </c>
      <c r="G3180" t="s">
        <v>302</v>
      </c>
      <c r="H3180" t="s">
        <v>80</v>
      </c>
      <c r="I3180">
        <v>1419</v>
      </c>
      <c r="L3180" t="s">
        <v>478</v>
      </c>
      <c r="M3180">
        <v>1348.05</v>
      </c>
      <c r="N3180">
        <v>70.95</v>
      </c>
      <c r="O3180" t="s">
        <v>398</v>
      </c>
    </row>
    <row r="3181" spans="1:15" hidden="1" x14ac:dyDescent="0.35">
      <c r="A3181" t="s">
        <v>428</v>
      </c>
      <c r="B3181" t="s">
        <v>84</v>
      </c>
      <c r="C3181" t="s">
        <v>339</v>
      </c>
      <c r="D3181" t="s">
        <v>78</v>
      </c>
      <c r="E3181">
        <v>2022</v>
      </c>
      <c r="F3181">
        <v>34</v>
      </c>
      <c r="G3181" t="s">
        <v>302</v>
      </c>
      <c r="H3181" t="s">
        <v>80</v>
      </c>
      <c r="I3181">
        <v>34</v>
      </c>
      <c r="L3181" t="s">
        <v>478</v>
      </c>
      <c r="M3181">
        <v>32.299999999999997</v>
      </c>
      <c r="N3181">
        <v>1.7</v>
      </c>
      <c r="O3181" t="s">
        <v>398</v>
      </c>
    </row>
    <row r="3182" spans="1:15" hidden="1" x14ac:dyDescent="0.35">
      <c r="A3182" t="s">
        <v>428</v>
      </c>
      <c r="B3182" t="s">
        <v>84</v>
      </c>
      <c r="C3182" t="s">
        <v>339</v>
      </c>
      <c r="D3182" t="s">
        <v>78</v>
      </c>
      <c r="E3182">
        <v>2022</v>
      </c>
      <c r="F3182">
        <v>34</v>
      </c>
      <c r="G3182" t="s">
        <v>302</v>
      </c>
      <c r="H3182" t="s">
        <v>80</v>
      </c>
      <c r="I3182">
        <v>2103</v>
      </c>
      <c r="L3182" t="s">
        <v>478</v>
      </c>
      <c r="M3182">
        <v>1997.85</v>
      </c>
      <c r="N3182">
        <v>105.15</v>
      </c>
      <c r="O3182" t="s">
        <v>398</v>
      </c>
    </row>
    <row r="3183" spans="1:15" hidden="1" x14ac:dyDescent="0.35">
      <c r="A3183" t="s">
        <v>428</v>
      </c>
      <c r="B3183" t="s">
        <v>84</v>
      </c>
      <c r="C3183" t="s">
        <v>339</v>
      </c>
      <c r="D3183" t="s">
        <v>78</v>
      </c>
      <c r="E3183">
        <v>2022</v>
      </c>
      <c r="F3183">
        <v>34</v>
      </c>
      <c r="G3183" t="s">
        <v>302</v>
      </c>
      <c r="H3183" t="s">
        <v>80</v>
      </c>
      <c r="I3183">
        <v>51</v>
      </c>
      <c r="L3183" t="s">
        <v>478</v>
      </c>
      <c r="M3183">
        <v>48.45</v>
      </c>
      <c r="N3183">
        <v>2.5499999999999998</v>
      </c>
      <c r="O3183" t="s">
        <v>398</v>
      </c>
    </row>
    <row r="3184" spans="1:15" hidden="1" x14ac:dyDescent="0.35">
      <c r="A3184" t="s">
        <v>428</v>
      </c>
      <c r="B3184" t="s">
        <v>84</v>
      </c>
      <c r="C3184" t="s">
        <v>339</v>
      </c>
      <c r="D3184" t="s">
        <v>78</v>
      </c>
      <c r="E3184">
        <v>2022</v>
      </c>
      <c r="F3184">
        <v>34</v>
      </c>
      <c r="G3184" t="s">
        <v>302</v>
      </c>
      <c r="H3184" t="s">
        <v>81</v>
      </c>
      <c r="I3184">
        <v>1471</v>
      </c>
      <c r="L3184" t="s">
        <v>478</v>
      </c>
      <c r="M3184">
        <v>1397.45</v>
      </c>
      <c r="N3184">
        <v>73.55</v>
      </c>
      <c r="O3184" t="s">
        <v>398</v>
      </c>
    </row>
    <row r="3185" spans="1:15" hidden="1" x14ac:dyDescent="0.35">
      <c r="A3185" t="s">
        <v>428</v>
      </c>
      <c r="B3185" t="s">
        <v>84</v>
      </c>
      <c r="C3185" t="s">
        <v>339</v>
      </c>
      <c r="D3185" t="s">
        <v>78</v>
      </c>
      <c r="E3185">
        <v>2022</v>
      </c>
      <c r="F3185">
        <v>34</v>
      </c>
      <c r="G3185" t="s">
        <v>302</v>
      </c>
      <c r="H3185" t="s">
        <v>81</v>
      </c>
      <c r="I3185">
        <v>1274</v>
      </c>
      <c r="L3185" t="s">
        <v>478</v>
      </c>
      <c r="M3185">
        <v>1210.3</v>
      </c>
      <c r="N3185">
        <v>63.7</v>
      </c>
      <c r="O3185" t="s">
        <v>398</v>
      </c>
    </row>
    <row r="3186" spans="1:15" hidden="1" x14ac:dyDescent="0.35">
      <c r="A3186" t="s">
        <v>428</v>
      </c>
      <c r="B3186" t="s">
        <v>84</v>
      </c>
      <c r="C3186" t="s">
        <v>85</v>
      </c>
      <c r="D3186" t="s">
        <v>78</v>
      </c>
      <c r="E3186">
        <v>2019</v>
      </c>
      <c r="F3186">
        <v>34</v>
      </c>
      <c r="G3186" t="s">
        <v>302</v>
      </c>
      <c r="H3186" t="s">
        <v>80</v>
      </c>
      <c r="I3186">
        <v>1926</v>
      </c>
      <c r="L3186" t="s">
        <v>478</v>
      </c>
      <c r="M3186">
        <v>1783.85</v>
      </c>
      <c r="N3186">
        <v>142.15</v>
      </c>
      <c r="O3186" t="s">
        <v>388</v>
      </c>
    </row>
    <row r="3187" spans="1:15" hidden="1" x14ac:dyDescent="0.35">
      <c r="A3187" t="s">
        <v>428</v>
      </c>
      <c r="B3187" t="s">
        <v>84</v>
      </c>
      <c r="C3187" t="s">
        <v>85</v>
      </c>
      <c r="D3187" t="s">
        <v>78</v>
      </c>
      <c r="E3187">
        <v>2019</v>
      </c>
      <c r="F3187">
        <v>34</v>
      </c>
      <c r="G3187" t="s">
        <v>302</v>
      </c>
      <c r="H3187" t="s">
        <v>80</v>
      </c>
      <c r="I3187">
        <v>9</v>
      </c>
      <c r="L3187" t="s">
        <v>478</v>
      </c>
      <c r="M3187">
        <v>8.5500000000000007</v>
      </c>
      <c r="N3187">
        <v>0.45</v>
      </c>
      <c r="O3187" t="s">
        <v>388</v>
      </c>
    </row>
    <row r="3188" spans="1:15" hidden="1" x14ac:dyDescent="0.35">
      <c r="A3188" t="s">
        <v>428</v>
      </c>
      <c r="B3188" t="s">
        <v>84</v>
      </c>
      <c r="C3188" t="s">
        <v>85</v>
      </c>
      <c r="D3188" t="s">
        <v>78</v>
      </c>
      <c r="E3188">
        <v>2019</v>
      </c>
      <c r="F3188">
        <v>34</v>
      </c>
      <c r="G3188" t="s">
        <v>302</v>
      </c>
      <c r="H3188" t="s">
        <v>80</v>
      </c>
      <c r="I3188">
        <v>108</v>
      </c>
      <c r="L3188" t="s">
        <v>478</v>
      </c>
      <c r="M3188">
        <v>100.03</v>
      </c>
      <c r="N3188">
        <v>7.97</v>
      </c>
      <c r="O3188" t="s">
        <v>388</v>
      </c>
    </row>
    <row r="3189" spans="1:15" hidden="1" x14ac:dyDescent="0.35">
      <c r="A3189" t="s">
        <v>428</v>
      </c>
      <c r="B3189" t="s">
        <v>84</v>
      </c>
      <c r="C3189" t="s">
        <v>85</v>
      </c>
      <c r="D3189" t="s">
        <v>78</v>
      </c>
      <c r="E3189">
        <v>2019</v>
      </c>
      <c r="F3189">
        <v>34</v>
      </c>
      <c r="G3189" t="s">
        <v>302</v>
      </c>
      <c r="H3189" t="s">
        <v>80</v>
      </c>
      <c r="I3189">
        <v>2565</v>
      </c>
      <c r="L3189" t="s">
        <v>478</v>
      </c>
      <c r="M3189">
        <v>2375.69</v>
      </c>
      <c r="N3189">
        <v>189.31</v>
      </c>
      <c r="O3189" t="s">
        <v>388</v>
      </c>
    </row>
    <row r="3190" spans="1:15" hidden="1" x14ac:dyDescent="0.35">
      <c r="A3190" t="s">
        <v>428</v>
      </c>
      <c r="B3190" t="s">
        <v>84</v>
      </c>
      <c r="C3190" t="s">
        <v>85</v>
      </c>
      <c r="D3190" t="s">
        <v>78</v>
      </c>
      <c r="E3190">
        <v>2019</v>
      </c>
      <c r="F3190">
        <v>34</v>
      </c>
      <c r="G3190" t="s">
        <v>302</v>
      </c>
      <c r="H3190" t="s">
        <v>80</v>
      </c>
      <c r="I3190">
        <v>272</v>
      </c>
      <c r="L3190" t="s">
        <v>478</v>
      </c>
      <c r="M3190">
        <v>258.39999999999998</v>
      </c>
      <c r="N3190">
        <v>13.6</v>
      </c>
      <c r="O3190" t="s">
        <v>388</v>
      </c>
    </row>
    <row r="3191" spans="1:15" hidden="1" x14ac:dyDescent="0.35">
      <c r="A3191" t="s">
        <v>428</v>
      </c>
      <c r="B3191" t="s">
        <v>84</v>
      </c>
      <c r="C3191" t="s">
        <v>85</v>
      </c>
      <c r="D3191" t="s">
        <v>78</v>
      </c>
      <c r="E3191">
        <v>2019</v>
      </c>
      <c r="F3191">
        <v>67</v>
      </c>
      <c r="G3191" t="s">
        <v>303</v>
      </c>
      <c r="H3191" t="s">
        <v>80</v>
      </c>
      <c r="I3191">
        <v>504</v>
      </c>
      <c r="J3191">
        <v>0</v>
      </c>
      <c r="K3191">
        <v>504</v>
      </c>
      <c r="L3191" t="s">
        <v>478</v>
      </c>
      <c r="O3191" t="s">
        <v>388</v>
      </c>
    </row>
    <row r="3192" spans="1:15" hidden="1" x14ac:dyDescent="0.35">
      <c r="A3192" t="s">
        <v>428</v>
      </c>
      <c r="B3192" t="s">
        <v>84</v>
      </c>
      <c r="C3192" t="s">
        <v>85</v>
      </c>
      <c r="D3192" t="s">
        <v>78</v>
      </c>
      <c r="E3192">
        <v>2019</v>
      </c>
      <c r="F3192">
        <v>34</v>
      </c>
      <c r="G3192" t="s">
        <v>302</v>
      </c>
      <c r="H3192" t="s">
        <v>80</v>
      </c>
      <c r="I3192">
        <v>10</v>
      </c>
      <c r="L3192" t="s">
        <v>478</v>
      </c>
      <c r="M3192">
        <v>9.5</v>
      </c>
      <c r="N3192">
        <v>0.5</v>
      </c>
      <c r="O3192" t="s">
        <v>388</v>
      </c>
    </row>
    <row r="3193" spans="1:15" hidden="1" x14ac:dyDescent="0.35">
      <c r="A3193" t="s">
        <v>428</v>
      </c>
      <c r="B3193" t="s">
        <v>84</v>
      </c>
      <c r="C3193" t="s">
        <v>85</v>
      </c>
      <c r="D3193" t="s">
        <v>78</v>
      </c>
      <c r="E3193">
        <v>2019</v>
      </c>
      <c r="F3193">
        <v>34</v>
      </c>
      <c r="G3193" t="s">
        <v>302</v>
      </c>
      <c r="H3193" t="s">
        <v>80</v>
      </c>
      <c r="I3193">
        <v>34</v>
      </c>
      <c r="L3193" t="s">
        <v>478</v>
      </c>
      <c r="M3193">
        <v>31.49</v>
      </c>
      <c r="N3193">
        <v>2.5099999999999998</v>
      </c>
      <c r="O3193" t="s">
        <v>388</v>
      </c>
    </row>
    <row r="3194" spans="1:15" hidden="1" x14ac:dyDescent="0.35">
      <c r="A3194" t="s">
        <v>428</v>
      </c>
      <c r="B3194" t="s">
        <v>84</v>
      </c>
      <c r="C3194" t="s">
        <v>85</v>
      </c>
      <c r="D3194" t="s">
        <v>78</v>
      </c>
      <c r="E3194">
        <v>2019</v>
      </c>
      <c r="F3194">
        <v>34</v>
      </c>
      <c r="G3194" t="s">
        <v>302</v>
      </c>
      <c r="H3194" t="s">
        <v>80</v>
      </c>
      <c r="I3194">
        <v>335</v>
      </c>
      <c r="L3194" t="s">
        <v>478</v>
      </c>
      <c r="M3194">
        <v>310.27999999999997</v>
      </c>
      <c r="N3194">
        <v>24.72</v>
      </c>
      <c r="O3194" t="s">
        <v>388</v>
      </c>
    </row>
    <row r="3195" spans="1:15" hidden="1" x14ac:dyDescent="0.35">
      <c r="A3195" t="s">
        <v>428</v>
      </c>
      <c r="B3195" t="s">
        <v>84</v>
      </c>
      <c r="C3195" t="s">
        <v>85</v>
      </c>
      <c r="D3195" t="s">
        <v>78</v>
      </c>
      <c r="E3195">
        <v>2019</v>
      </c>
      <c r="F3195">
        <v>34</v>
      </c>
      <c r="G3195" t="s">
        <v>302</v>
      </c>
      <c r="H3195" t="s">
        <v>80</v>
      </c>
      <c r="I3195">
        <v>289</v>
      </c>
      <c r="L3195" t="s">
        <v>478</v>
      </c>
      <c r="M3195">
        <v>274.55</v>
      </c>
      <c r="N3195">
        <v>14.45</v>
      </c>
      <c r="O3195" t="s">
        <v>388</v>
      </c>
    </row>
    <row r="3196" spans="1:15" hidden="1" x14ac:dyDescent="0.35">
      <c r="A3196" t="s">
        <v>428</v>
      </c>
      <c r="B3196" t="s">
        <v>84</v>
      </c>
      <c r="C3196" t="s">
        <v>85</v>
      </c>
      <c r="D3196" t="s">
        <v>78</v>
      </c>
      <c r="E3196">
        <v>2019</v>
      </c>
      <c r="F3196">
        <v>67</v>
      </c>
      <c r="G3196" t="s">
        <v>303</v>
      </c>
      <c r="H3196" t="s">
        <v>80</v>
      </c>
      <c r="I3196">
        <v>1632</v>
      </c>
      <c r="J3196">
        <v>0</v>
      </c>
      <c r="K3196">
        <v>1632</v>
      </c>
      <c r="L3196" t="s">
        <v>478</v>
      </c>
      <c r="O3196" t="s">
        <v>388</v>
      </c>
    </row>
    <row r="3197" spans="1:15" hidden="1" x14ac:dyDescent="0.35">
      <c r="A3197" t="s">
        <v>428</v>
      </c>
      <c r="B3197" t="s">
        <v>84</v>
      </c>
      <c r="C3197" t="s">
        <v>85</v>
      </c>
      <c r="D3197" t="s">
        <v>78</v>
      </c>
      <c r="E3197">
        <v>2020</v>
      </c>
      <c r="F3197">
        <v>34</v>
      </c>
      <c r="G3197" t="s">
        <v>302</v>
      </c>
      <c r="H3197" t="s">
        <v>80</v>
      </c>
      <c r="I3197">
        <v>4717</v>
      </c>
      <c r="L3197" t="s">
        <v>478</v>
      </c>
      <c r="M3197">
        <v>4368.87</v>
      </c>
      <c r="N3197">
        <v>348.13</v>
      </c>
      <c r="O3197" t="s">
        <v>388</v>
      </c>
    </row>
    <row r="3198" spans="1:15" hidden="1" x14ac:dyDescent="0.35">
      <c r="A3198" t="s">
        <v>428</v>
      </c>
      <c r="B3198" t="s">
        <v>84</v>
      </c>
      <c r="C3198" t="s">
        <v>85</v>
      </c>
      <c r="D3198" t="s">
        <v>78</v>
      </c>
      <c r="E3198">
        <v>2020</v>
      </c>
      <c r="F3198">
        <v>34</v>
      </c>
      <c r="G3198" t="s">
        <v>302</v>
      </c>
      <c r="H3198" t="s">
        <v>80</v>
      </c>
      <c r="I3198">
        <v>291</v>
      </c>
      <c r="L3198" t="s">
        <v>478</v>
      </c>
      <c r="M3198">
        <v>269.52</v>
      </c>
      <c r="N3198">
        <v>21.48</v>
      </c>
      <c r="O3198" t="s">
        <v>388</v>
      </c>
    </row>
    <row r="3199" spans="1:15" hidden="1" x14ac:dyDescent="0.35">
      <c r="A3199" t="s">
        <v>428</v>
      </c>
      <c r="B3199" t="s">
        <v>84</v>
      </c>
      <c r="C3199" t="s">
        <v>85</v>
      </c>
      <c r="D3199" t="s">
        <v>78</v>
      </c>
      <c r="E3199">
        <v>2020</v>
      </c>
      <c r="F3199">
        <v>34</v>
      </c>
      <c r="G3199" t="s">
        <v>302</v>
      </c>
      <c r="H3199" t="s">
        <v>80</v>
      </c>
      <c r="I3199">
        <v>5199</v>
      </c>
      <c r="L3199" t="s">
        <v>478</v>
      </c>
      <c r="M3199">
        <v>4815.29</v>
      </c>
      <c r="N3199">
        <v>383.71</v>
      </c>
      <c r="O3199" t="s">
        <v>388</v>
      </c>
    </row>
    <row r="3200" spans="1:15" hidden="1" x14ac:dyDescent="0.35">
      <c r="A3200" t="s">
        <v>428</v>
      </c>
      <c r="B3200" t="s">
        <v>84</v>
      </c>
      <c r="C3200" t="s">
        <v>85</v>
      </c>
      <c r="D3200" t="s">
        <v>78</v>
      </c>
      <c r="E3200">
        <v>2020</v>
      </c>
      <c r="F3200">
        <v>34</v>
      </c>
      <c r="G3200" t="s">
        <v>302</v>
      </c>
      <c r="H3200" t="s">
        <v>80</v>
      </c>
      <c r="I3200">
        <v>1388</v>
      </c>
      <c r="L3200" t="s">
        <v>478</v>
      </c>
      <c r="M3200">
        <v>1285.56</v>
      </c>
      <c r="N3200">
        <v>102.44</v>
      </c>
      <c r="O3200" t="s">
        <v>388</v>
      </c>
    </row>
    <row r="3201" spans="1:15" hidden="1" x14ac:dyDescent="0.35">
      <c r="A3201" t="s">
        <v>428</v>
      </c>
      <c r="B3201" t="s">
        <v>84</v>
      </c>
      <c r="C3201" t="s">
        <v>85</v>
      </c>
      <c r="D3201" t="s">
        <v>78</v>
      </c>
      <c r="E3201">
        <v>2020</v>
      </c>
      <c r="F3201">
        <v>67</v>
      </c>
      <c r="G3201" t="s">
        <v>303</v>
      </c>
      <c r="H3201" t="s">
        <v>80</v>
      </c>
      <c r="I3201">
        <v>1386</v>
      </c>
      <c r="J3201">
        <v>1360</v>
      </c>
      <c r="K3201">
        <v>26</v>
      </c>
      <c r="L3201" t="s">
        <v>478</v>
      </c>
      <c r="O3201" t="s">
        <v>388</v>
      </c>
    </row>
    <row r="3202" spans="1:15" hidden="1" x14ac:dyDescent="0.35">
      <c r="A3202" t="s">
        <v>428</v>
      </c>
      <c r="B3202" t="s">
        <v>84</v>
      </c>
      <c r="C3202" t="s">
        <v>85</v>
      </c>
      <c r="D3202" t="s">
        <v>78</v>
      </c>
      <c r="E3202">
        <v>2020</v>
      </c>
      <c r="F3202">
        <v>34</v>
      </c>
      <c r="G3202" t="s">
        <v>302</v>
      </c>
      <c r="H3202" t="s">
        <v>80</v>
      </c>
      <c r="I3202">
        <v>85</v>
      </c>
      <c r="L3202" t="s">
        <v>478</v>
      </c>
      <c r="M3202">
        <v>78.73</v>
      </c>
      <c r="N3202">
        <v>6.27</v>
      </c>
      <c r="O3202" t="s">
        <v>388</v>
      </c>
    </row>
    <row r="3203" spans="1:15" hidden="1" x14ac:dyDescent="0.35">
      <c r="A3203" t="s">
        <v>428</v>
      </c>
      <c r="B3203" t="s">
        <v>84</v>
      </c>
      <c r="C3203" t="s">
        <v>85</v>
      </c>
      <c r="D3203" t="s">
        <v>78</v>
      </c>
      <c r="E3203">
        <v>2021</v>
      </c>
      <c r="F3203">
        <v>79</v>
      </c>
      <c r="G3203" t="s">
        <v>312</v>
      </c>
      <c r="H3203" t="s">
        <v>80</v>
      </c>
      <c r="I3203">
        <v>77</v>
      </c>
      <c r="L3203" t="s">
        <v>478</v>
      </c>
      <c r="O3203" t="s">
        <v>388</v>
      </c>
    </row>
    <row r="3204" spans="1:15" hidden="1" x14ac:dyDescent="0.35">
      <c r="A3204" t="s">
        <v>428</v>
      </c>
      <c r="B3204" t="s">
        <v>84</v>
      </c>
      <c r="C3204" t="s">
        <v>85</v>
      </c>
      <c r="D3204" t="s">
        <v>78</v>
      </c>
      <c r="E3204">
        <v>2021</v>
      </c>
      <c r="F3204">
        <v>79</v>
      </c>
      <c r="G3204" t="s">
        <v>312</v>
      </c>
      <c r="H3204" t="s">
        <v>80</v>
      </c>
      <c r="I3204">
        <v>36</v>
      </c>
      <c r="L3204" t="s">
        <v>478</v>
      </c>
      <c r="O3204" t="s">
        <v>388</v>
      </c>
    </row>
    <row r="3205" spans="1:15" hidden="1" x14ac:dyDescent="0.35">
      <c r="A3205" t="s">
        <v>428</v>
      </c>
      <c r="B3205" t="s">
        <v>84</v>
      </c>
      <c r="C3205" t="s">
        <v>85</v>
      </c>
      <c r="D3205" t="s">
        <v>78</v>
      </c>
      <c r="E3205">
        <v>2021</v>
      </c>
      <c r="F3205">
        <v>79</v>
      </c>
      <c r="G3205" t="s">
        <v>312</v>
      </c>
      <c r="H3205" t="s">
        <v>80</v>
      </c>
      <c r="I3205">
        <v>33</v>
      </c>
      <c r="L3205" t="s">
        <v>478</v>
      </c>
      <c r="O3205" t="s">
        <v>388</v>
      </c>
    </row>
    <row r="3206" spans="1:15" hidden="1" x14ac:dyDescent="0.35">
      <c r="A3206" t="s">
        <v>428</v>
      </c>
      <c r="B3206" t="s">
        <v>84</v>
      </c>
      <c r="C3206" t="s">
        <v>85</v>
      </c>
      <c r="D3206" t="s">
        <v>78</v>
      </c>
      <c r="E3206">
        <v>2021</v>
      </c>
      <c r="F3206">
        <v>34</v>
      </c>
      <c r="G3206" t="s">
        <v>302</v>
      </c>
      <c r="H3206" t="s">
        <v>80</v>
      </c>
      <c r="I3206">
        <v>11680</v>
      </c>
      <c r="L3206" t="s">
        <v>478</v>
      </c>
      <c r="M3206">
        <v>11096</v>
      </c>
      <c r="N3206">
        <v>584</v>
      </c>
      <c r="O3206" t="s">
        <v>388</v>
      </c>
    </row>
    <row r="3207" spans="1:15" hidden="1" x14ac:dyDescent="0.35">
      <c r="A3207" t="s">
        <v>428</v>
      </c>
      <c r="B3207" t="s">
        <v>84</v>
      </c>
      <c r="C3207" t="s">
        <v>85</v>
      </c>
      <c r="D3207" t="s">
        <v>78</v>
      </c>
      <c r="E3207">
        <v>2021</v>
      </c>
      <c r="F3207">
        <v>34</v>
      </c>
      <c r="G3207" t="s">
        <v>302</v>
      </c>
      <c r="H3207" t="s">
        <v>80</v>
      </c>
      <c r="I3207">
        <v>2584</v>
      </c>
      <c r="L3207" t="s">
        <v>478</v>
      </c>
      <c r="M3207">
        <v>2454.8000000000002</v>
      </c>
      <c r="N3207">
        <v>129.19999999999999</v>
      </c>
      <c r="O3207" t="s">
        <v>388</v>
      </c>
    </row>
    <row r="3208" spans="1:15" hidden="1" x14ac:dyDescent="0.35">
      <c r="A3208" t="s">
        <v>428</v>
      </c>
      <c r="B3208" t="s">
        <v>84</v>
      </c>
      <c r="C3208" t="s">
        <v>85</v>
      </c>
      <c r="D3208" t="s">
        <v>78</v>
      </c>
      <c r="E3208">
        <v>2021</v>
      </c>
      <c r="F3208">
        <v>34</v>
      </c>
      <c r="G3208" t="s">
        <v>302</v>
      </c>
      <c r="H3208" t="s">
        <v>80</v>
      </c>
      <c r="I3208">
        <v>5635</v>
      </c>
      <c r="L3208" t="s">
        <v>478</v>
      </c>
      <c r="M3208">
        <v>5219.12</v>
      </c>
      <c r="N3208">
        <v>415.88</v>
      </c>
      <c r="O3208" t="s">
        <v>388</v>
      </c>
    </row>
    <row r="3209" spans="1:15" hidden="1" x14ac:dyDescent="0.35">
      <c r="A3209" t="s">
        <v>428</v>
      </c>
      <c r="B3209" t="s">
        <v>84</v>
      </c>
      <c r="C3209" t="s">
        <v>85</v>
      </c>
      <c r="D3209" t="s">
        <v>78</v>
      </c>
      <c r="E3209">
        <v>2021</v>
      </c>
      <c r="F3209">
        <v>34</v>
      </c>
      <c r="G3209" t="s">
        <v>302</v>
      </c>
      <c r="H3209" t="s">
        <v>80</v>
      </c>
      <c r="I3209">
        <v>216</v>
      </c>
      <c r="L3209" t="s">
        <v>478</v>
      </c>
      <c r="M3209">
        <v>205.2</v>
      </c>
      <c r="N3209">
        <v>10.8</v>
      </c>
      <c r="O3209" t="s">
        <v>388</v>
      </c>
    </row>
    <row r="3210" spans="1:15" hidden="1" x14ac:dyDescent="0.35">
      <c r="A3210" t="s">
        <v>428</v>
      </c>
      <c r="B3210" t="s">
        <v>84</v>
      </c>
      <c r="C3210" t="s">
        <v>85</v>
      </c>
      <c r="D3210" t="s">
        <v>78</v>
      </c>
      <c r="E3210">
        <v>2021</v>
      </c>
      <c r="F3210">
        <v>34</v>
      </c>
      <c r="G3210" t="s">
        <v>302</v>
      </c>
      <c r="H3210" t="s">
        <v>80</v>
      </c>
      <c r="I3210">
        <v>15806</v>
      </c>
      <c r="L3210" t="s">
        <v>478</v>
      </c>
      <c r="M3210">
        <v>15015.7</v>
      </c>
      <c r="N3210">
        <v>790.3</v>
      </c>
      <c r="O3210" t="s">
        <v>388</v>
      </c>
    </row>
    <row r="3211" spans="1:15" hidden="1" x14ac:dyDescent="0.35">
      <c r="A3211" t="s">
        <v>428</v>
      </c>
      <c r="B3211" t="s">
        <v>84</v>
      </c>
      <c r="C3211" t="s">
        <v>85</v>
      </c>
      <c r="D3211" t="s">
        <v>78</v>
      </c>
      <c r="E3211">
        <v>2021</v>
      </c>
      <c r="F3211">
        <v>34</v>
      </c>
      <c r="G3211" t="s">
        <v>302</v>
      </c>
      <c r="H3211" t="s">
        <v>80</v>
      </c>
      <c r="I3211">
        <v>4596</v>
      </c>
      <c r="L3211" t="s">
        <v>478</v>
      </c>
      <c r="M3211">
        <v>4366.2</v>
      </c>
      <c r="N3211">
        <v>229.8</v>
      </c>
      <c r="O3211" t="s">
        <v>388</v>
      </c>
    </row>
    <row r="3212" spans="1:15" hidden="1" x14ac:dyDescent="0.35">
      <c r="A3212" t="s">
        <v>428</v>
      </c>
      <c r="B3212" t="s">
        <v>84</v>
      </c>
      <c r="C3212" t="s">
        <v>85</v>
      </c>
      <c r="D3212" t="s">
        <v>78</v>
      </c>
      <c r="E3212">
        <v>2021</v>
      </c>
      <c r="F3212">
        <v>34</v>
      </c>
      <c r="G3212" t="s">
        <v>302</v>
      </c>
      <c r="H3212" t="s">
        <v>80</v>
      </c>
      <c r="I3212">
        <v>292</v>
      </c>
      <c r="L3212" t="s">
        <v>478</v>
      </c>
      <c r="M3212">
        <v>277.39999999999998</v>
      </c>
      <c r="N3212">
        <v>14.6</v>
      </c>
      <c r="O3212" t="s">
        <v>388</v>
      </c>
    </row>
    <row r="3213" spans="1:15" hidden="1" x14ac:dyDescent="0.35">
      <c r="A3213" t="s">
        <v>428</v>
      </c>
      <c r="B3213" t="s">
        <v>84</v>
      </c>
      <c r="C3213" t="s">
        <v>85</v>
      </c>
      <c r="D3213" t="s">
        <v>78</v>
      </c>
      <c r="E3213">
        <v>2022</v>
      </c>
      <c r="F3213">
        <v>79</v>
      </c>
      <c r="G3213" t="s">
        <v>312</v>
      </c>
      <c r="H3213" t="s">
        <v>80</v>
      </c>
      <c r="I3213">
        <v>3457</v>
      </c>
      <c r="L3213" t="s">
        <v>478</v>
      </c>
      <c r="O3213" t="s">
        <v>388</v>
      </c>
    </row>
    <row r="3214" spans="1:15" hidden="1" x14ac:dyDescent="0.35">
      <c r="A3214" t="s">
        <v>428</v>
      </c>
      <c r="B3214" t="s">
        <v>84</v>
      </c>
      <c r="C3214" t="s">
        <v>85</v>
      </c>
      <c r="D3214" t="s">
        <v>78</v>
      </c>
      <c r="E3214">
        <v>2022</v>
      </c>
      <c r="F3214">
        <v>79</v>
      </c>
      <c r="G3214" t="s">
        <v>312</v>
      </c>
      <c r="H3214" t="s">
        <v>80</v>
      </c>
      <c r="I3214">
        <v>1338</v>
      </c>
      <c r="L3214" t="s">
        <v>478</v>
      </c>
      <c r="O3214" t="s">
        <v>388</v>
      </c>
    </row>
    <row r="3215" spans="1:15" hidden="1" x14ac:dyDescent="0.35">
      <c r="A3215" t="s">
        <v>428</v>
      </c>
      <c r="B3215" t="s">
        <v>84</v>
      </c>
      <c r="C3215" t="s">
        <v>85</v>
      </c>
      <c r="D3215" t="s">
        <v>78</v>
      </c>
      <c r="E3215">
        <v>2022</v>
      </c>
      <c r="F3215">
        <v>79</v>
      </c>
      <c r="G3215" t="s">
        <v>312</v>
      </c>
      <c r="H3215" t="s">
        <v>80</v>
      </c>
      <c r="I3215">
        <v>1296</v>
      </c>
      <c r="L3215" t="s">
        <v>478</v>
      </c>
      <c r="O3215" t="s">
        <v>388</v>
      </c>
    </row>
    <row r="3216" spans="1:15" hidden="1" x14ac:dyDescent="0.35">
      <c r="A3216" t="s">
        <v>428</v>
      </c>
      <c r="B3216" t="s">
        <v>84</v>
      </c>
      <c r="C3216" t="s">
        <v>85</v>
      </c>
      <c r="D3216" t="s">
        <v>78</v>
      </c>
      <c r="E3216">
        <v>2022</v>
      </c>
      <c r="F3216">
        <v>79</v>
      </c>
      <c r="G3216" t="s">
        <v>312</v>
      </c>
      <c r="H3216" t="s">
        <v>80</v>
      </c>
      <c r="I3216">
        <v>194</v>
      </c>
      <c r="L3216" t="s">
        <v>478</v>
      </c>
      <c r="O3216" t="s">
        <v>388</v>
      </c>
    </row>
    <row r="3217" spans="1:15" hidden="1" x14ac:dyDescent="0.35">
      <c r="A3217" t="s">
        <v>428</v>
      </c>
      <c r="B3217" t="s">
        <v>84</v>
      </c>
      <c r="C3217" t="s">
        <v>85</v>
      </c>
      <c r="D3217" t="s">
        <v>78</v>
      </c>
      <c r="E3217">
        <v>2022</v>
      </c>
      <c r="F3217">
        <v>34</v>
      </c>
      <c r="G3217" t="s">
        <v>302</v>
      </c>
      <c r="H3217" t="s">
        <v>80</v>
      </c>
      <c r="I3217">
        <v>21800</v>
      </c>
      <c r="L3217" t="s">
        <v>478</v>
      </c>
      <c r="M3217">
        <v>20191.080000000002</v>
      </c>
      <c r="N3217">
        <v>1608.92</v>
      </c>
      <c r="O3217" t="s">
        <v>388</v>
      </c>
    </row>
    <row r="3218" spans="1:15" hidden="1" x14ac:dyDescent="0.35">
      <c r="A3218" t="s">
        <v>428</v>
      </c>
      <c r="B3218" t="s">
        <v>84</v>
      </c>
      <c r="C3218" t="s">
        <v>85</v>
      </c>
      <c r="D3218" t="s">
        <v>78</v>
      </c>
      <c r="E3218">
        <v>2022</v>
      </c>
      <c r="F3218">
        <v>34</v>
      </c>
      <c r="G3218" t="s">
        <v>302</v>
      </c>
      <c r="H3218" t="s">
        <v>80</v>
      </c>
      <c r="I3218">
        <v>1275</v>
      </c>
      <c r="L3218" t="s">
        <v>478</v>
      </c>
      <c r="M3218">
        <v>1180.9000000000001</v>
      </c>
      <c r="N3218">
        <v>94.1</v>
      </c>
      <c r="O3218" t="s">
        <v>388</v>
      </c>
    </row>
    <row r="3219" spans="1:15" hidden="1" x14ac:dyDescent="0.35">
      <c r="A3219" t="s">
        <v>428</v>
      </c>
      <c r="B3219" t="s">
        <v>84</v>
      </c>
      <c r="C3219" t="s">
        <v>85</v>
      </c>
      <c r="D3219" t="s">
        <v>78</v>
      </c>
      <c r="E3219">
        <v>2022</v>
      </c>
      <c r="F3219">
        <v>34</v>
      </c>
      <c r="G3219" t="s">
        <v>302</v>
      </c>
      <c r="H3219" t="s">
        <v>80</v>
      </c>
      <c r="I3219">
        <v>1431</v>
      </c>
      <c r="L3219" t="s">
        <v>478</v>
      </c>
      <c r="M3219">
        <v>1359.45</v>
      </c>
      <c r="N3219">
        <v>71.55</v>
      </c>
      <c r="O3219" t="s">
        <v>388</v>
      </c>
    </row>
    <row r="3220" spans="1:15" hidden="1" x14ac:dyDescent="0.35">
      <c r="A3220" t="s">
        <v>428</v>
      </c>
      <c r="B3220" t="s">
        <v>84</v>
      </c>
      <c r="C3220" t="s">
        <v>85</v>
      </c>
      <c r="D3220" t="s">
        <v>78</v>
      </c>
      <c r="E3220">
        <v>2022</v>
      </c>
      <c r="F3220">
        <v>34</v>
      </c>
      <c r="G3220" t="s">
        <v>302</v>
      </c>
      <c r="H3220" t="s">
        <v>80</v>
      </c>
      <c r="I3220">
        <v>250</v>
      </c>
      <c r="L3220" t="s">
        <v>478</v>
      </c>
      <c r="M3220">
        <v>237.5</v>
      </c>
      <c r="N3220">
        <v>12.5</v>
      </c>
      <c r="O3220" t="s">
        <v>388</v>
      </c>
    </row>
    <row r="3221" spans="1:15" hidden="1" x14ac:dyDescent="0.35">
      <c r="A3221" t="s">
        <v>428</v>
      </c>
      <c r="B3221" t="s">
        <v>84</v>
      </c>
      <c r="C3221" t="s">
        <v>330</v>
      </c>
      <c r="D3221" t="s">
        <v>78</v>
      </c>
      <c r="E3221">
        <v>2020</v>
      </c>
      <c r="F3221">
        <v>34</v>
      </c>
      <c r="G3221" t="s">
        <v>302</v>
      </c>
      <c r="H3221" t="s">
        <v>80</v>
      </c>
      <c r="I3221">
        <v>26701</v>
      </c>
      <c r="L3221" t="s">
        <v>478</v>
      </c>
      <c r="M3221">
        <v>26067.64</v>
      </c>
      <c r="N3221">
        <v>633.36</v>
      </c>
      <c r="O3221" t="s">
        <v>392</v>
      </c>
    </row>
    <row r="3222" spans="1:15" hidden="1" x14ac:dyDescent="0.35">
      <c r="A3222" t="s">
        <v>428</v>
      </c>
      <c r="B3222" t="s">
        <v>84</v>
      </c>
      <c r="C3222" t="s">
        <v>330</v>
      </c>
      <c r="D3222" t="s">
        <v>78</v>
      </c>
      <c r="E3222">
        <v>2020</v>
      </c>
      <c r="F3222">
        <v>34</v>
      </c>
      <c r="G3222" t="s">
        <v>302</v>
      </c>
      <c r="H3222" t="s">
        <v>80</v>
      </c>
      <c r="I3222">
        <v>96</v>
      </c>
      <c r="L3222" t="s">
        <v>478</v>
      </c>
      <c r="M3222">
        <v>91.2</v>
      </c>
      <c r="N3222">
        <v>4.8</v>
      </c>
      <c r="O3222" t="s">
        <v>392</v>
      </c>
    </row>
    <row r="3223" spans="1:15" hidden="1" x14ac:dyDescent="0.35">
      <c r="A3223" t="s">
        <v>428</v>
      </c>
      <c r="B3223" t="s">
        <v>84</v>
      </c>
      <c r="C3223" t="s">
        <v>330</v>
      </c>
      <c r="D3223" t="s">
        <v>78</v>
      </c>
      <c r="E3223">
        <v>2020</v>
      </c>
      <c r="F3223">
        <v>34</v>
      </c>
      <c r="G3223" t="s">
        <v>302</v>
      </c>
      <c r="H3223" t="s">
        <v>80</v>
      </c>
      <c r="I3223">
        <v>13357</v>
      </c>
      <c r="L3223" t="s">
        <v>478</v>
      </c>
      <c r="M3223">
        <v>13040.16</v>
      </c>
      <c r="N3223">
        <v>316.83999999999997</v>
      </c>
      <c r="O3223" t="s">
        <v>392</v>
      </c>
    </row>
    <row r="3224" spans="1:15" hidden="1" x14ac:dyDescent="0.35">
      <c r="A3224" t="s">
        <v>428</v>
      </c>
      <c r="B3224" t="s">
        <v>84</v>
      </c>
      <c r="C3224" t="s">
        <v>330</v>
      </c>
      <c r="D3224" t="s">
        <v>78</v>
      </c>
      <c r="E3224">
        <v>2020</v>
      </c>
      <c r="F3224">
        <v>34</v>
      </c>
      <c r="G3224" t="s">
        <v>302</v>
      </c>
      <c r="H3224" t="s">
        <v>80</v>
      </c>
      <c r="I3224">
        <v>1724</v>
      </c>
      <c r="L3224" t="s">
        <v>478</v>
      </c>
      <c r="M3224">
        <v>1683.11</v>
      </c>
      <c r="N3224">
        <v>40.89</v>
      </c>
      <c r="O3224" t="s">
        <v>392</v>
      </c>
    </row>
    <row r="3225" spans="1:15" hidden="1" x14ac:dyDescent="0.35">
      <c r="A3225" t="s">
        <v>428</v>
      </c>
      <c r="B3225" t="s">
        <v>84</v>
      </c>
      <c r="C3225" t="s">
        <v>330</v>
      </c>
      <c r="D3225" t="s">
        <v>78</v>
      </c>
      <c r="E3225">
        <v>2020</v>
      </c>
      <c r="F3225">
        <v>34</v>
      </c>
      <c r="G3225" t="s">
        <v>302</v>
      </c>
      <c r="H3225" t="s">
        <v>80</v>
      </c>
      <c r="I3225">
        <v>3179</v>
      </c>
      <c r="L3225" t="s">
        <v>478</v>
      </c>
      <c r="M3225">
        <v>3020.05</v>
      </c>
      <c r="N3225">
        <v>158.94999999999999</v>
      </c>
      <c r="O3225" t="s">
        <v>392</v>
      </c>
    </row>
    <row r="3226" spans="1:15" hidden="1" x14ac:dyDescent="0.35">
      <c r="A3226" t="s">
        <v>428</v>
      </c>
      <c r="B3226" t="s">
        <v>84</v>
      </c>
      <c r="C3226" t="s">
        <v>330</v>
      </c>
      <c r="D3226" t="s">
        <v>78</v>
      </c>
      <c r="E3226">
        <v>2020</v>
      </c>
      <c r="F3226">
        <v>34</v>
      </c>
      <c r="G3226" t="s">
        <v>302</v>
      </c>
      <c r="H3226" t="s">
        <v>81</v>
      </c>
      <c r="I3226">
        <v>562</v>
      </c>
      <c r="L3226" t="s">
        <v>478</v>
      </c>
      <c r="M3226">
        <v>548.66999999999996</v>
      </c>
      <c r="N3226">
        <v>13.33</v>
      </c>
      <c r="O3226" t="s">
        <v>392</v>
      </c>
    </row>
    <row r="3227" spans="1:15" hidden="1" x14ac:dyDescent="0.35">
      <c r="A3227" t="s">
        <v>428</v>
      </c>
      <c r="B3227" t="s">
        <v>84</v>
      </c>
      <c r="C3227" t="s">
        <v>330</v>
      </c>
      <c r="D3227" t="s">
        <v>78</v>
      </c>
      <c r="E3227">
        <v>2020</v>
      </c>
      <c r="F3227">
        <v>34</v>
      </c>
      <c r="G3227" t="s">
        <v>302</v>
      </c>
      <c r="H3227" t="s">
        <v>81</v>
      </c>
      <c r="I3227">
        <v>1956</v>
      </c>
      <c r="L3227" t="s">
        <v>478</v>
      </c>
      <c r="M3227">
        <v>1909.6</v>
      </c>
      <c r="N3227">
        <v>46.4</v>
      </c>
      <c r="O3227" t="s">
        <v>392</v>
      </c>
    </row>
    <row r="3228" spans="1:15" hidden="1" x14ac:dyDescent="0.35">
      <c r="A3228" t="s">
        <v>428</v>
      </c>
      <c r="B3228" t="s">
        <v>84</v>
      </c>
      <c r="C3228" t="s">
        <v>330</v>
      </c>
      <c r="D3228" t="s">
        <v>78</v>
      </c>
      <c r="E3228">
        <v>2020</v>
      </c>
      <c r="F3228">
        <v>34</v>
      </c>
      <c r="G3228" t="s">
        <v>302</v>
      </c>
      <c r="H3228" t="s">
        <v>80</v>
      </c>
      <c r="I3228">
        <v>15</v>
      </c>
      <c r="L3228" t="s">
        <v>478</v>
      </c>
      <c r="M3228">
        <v>14.64</v>
      </c>
      <c r="N3228">
        <v>0.36</v>
      </c>
      <c r="O3228" t="s">
        <v>392</v>
      </c>
    </row>
    <row r="3229" spans="1:15" hidden="1" x14ac:dyDescent="0.35">
      <c r="A3229" t="s">
        <v>428</v>
      </c>
      <c r="B3229" t="s">
        <v>84</v>
      </c>
      <c r="C3229" t="s">
        <v>330</v>
      </c>
      <c r="D3229" t="s">
        <v>78</v>
      </c>
      <c r="E3229">
        <v>2020</v>
      </c>
      <c r="F3229">
        <v>34</v>
      </c>
      <c r="G3229" t="s">
        <v>302</v>
      </c>
      <c r="H3229" t="s">
        <v>80</v>
      </c>
      <c r="I3229">
        <v>110</v>
      </c>
      <c r="L3229" t="s">
        <v>478</v>
      </c>
      <c r="M3229">
        <v>104.5</v>
      </c>
      <c r="N3229">
        <v>5.5</v>
      </c>
      <c r="O3229" t="s">
        <v>392</v>
      </c>
    </row>
    <row r="3230" spans="1:15" hidden="1" x14ac:dyDescent="0.35">
      <c r="A3230" t="s">
        <v>428</v>
      </c>
      <c r="B3230" t="s">
        <v>84</v>
      </c>
      <c r="C3230" t="s">
        <v>330</v>
      </c>
      <c r="D3230" t="s">
        <v>78</v>
      </c>
      <c r="E3230">
        <v>2020</v>
      </c>
      <c r="F3230">
        <v>34</v>
      </c>
      <c r="G3230" t="s">
        <v>302</v>
      </c>
      <c r="H3230" t="s">
        <v>80</v>
      </c>
      <c r="I3230">
        <v>4511</v>
      </c>
      <c r="L3230" t="s">
        <v>478</v>
      </c>
      <c r="M3230">
        <v>4404</v>
      </c>
      <c r="N3230">
        <v>107</v>
      </c>
      <c r="O3230" t="s">
        <v>392</v>
      </c>
    </row>
    <row r="3231" spans="1:15" hidden="1" x14ac:dyDescent="0.35">
      <c r="A3231" t="s">
        <v>428</v>
      </c>
      <c r="B3231" t="s">
        <v>84</v>
      </c>
      <c r="C3231" t="s">
        <v>330</v>
      </c>
      <c r="D3231" t="s">
        <v>78</v>
      </c>
      <c r="E3231">
        <v>2020</v>
      </c>
      <c r="F3231">
        <v>34</v>
      </c>
      <c r="G3231" t="s">
        <v>302</v>
      </c>
      <c r="H3231" t="s">
        <v>80</v>
      </c>
      <c r="I3231">
        <v>2285</v>
      </c>
      <c r="L3231" t="s">
        <v>478</v>
      </c>
      <c r="M3231">
        <v>2230.8000000000002</v>
      </c>
      <c r="N3231">
        <v>54.2</v>
      </c>
      <c r="O3231" t="s">
        <v>392</v>
      </c>
    </row>
    <row r="3232" spans="1:15" hidden="1" x14ac:dyDescent="0.35">
      <c r="A3232" t="s">
        <v>428</v>
      </c>
      <c r="B3232" t="s">
        <v>84</v>
      </c>
      <c r="C3232" t="s">
        <v>330</v>
      </c>
      <c r="D3232" t="s">
        <v>78</v>
      </c>
      <c r="E3232">
        <v>2020</v>
      </c>
      <c r="F3232">
        <v>34</v>
      </c>
      <c r="G3232" t="s">
        <v>302</v>
      </c>
      <c r="H3232" t="s">
        <v>80</v>
      </c>
      <c r="I3232">
        <v>3478</v>
      </c>
      <c r="L3232" t="s">
        <v>478</v>
      </c>
      <c r="M3232">
        <v>3304.1</v>
      </c>
      <c r="N3232">
        <v>173.9</v>
      </c>
      <c r="O3232" t="s">
        <v>392</v>
      </c>
    </row>
    <row r="3233" spans="1:15" hidden="1" x14ac:dyDescent="0.35">
      <c r="A3233" t="s">
        <v>428</v>
      </c>
      <c r="B3233" t="s">
        <v>84</v>
      </c>
      <c r="C3233" t="s">
        <v>330</v>
      </c>
      <c r="D3233" t="s">
        <v>78</v>
      </c>
      <c r="E3233">
        <v>2020</v>
      </c>
      <c r="F3233">
        <v>34</v>
      </c>
      <c r="G3233" t="s">
        <v>302</v>
      </c>
      <c r="H3233" t="s">
        <v>81</v>
      </c>
      <c r="I3233">
        <v>185</v>
      </c>
      <c r="L3233" t="s">
        <v>478</v>
      </c>
      <c r="M3233">
        <v>180.61</v>
      </c>
      <c r="N3233">
        <v>4.3899999999999997</v>
      </c>
      <c r="O3233" t="s">
        <v>392</v>
      </c>
    </row>
    <row r="3234" spans="1:15" hidden="1" x14ac:dyDescent="0.35">
      <c r="A3234" t="s">
        <v>428</v>
      </c>
      <c r="B3234" t="s">
        <v>84</v>
      </c>
      <c r="C3234" t="s">
        <v>330</v>
      </c>
      <c r="D3234" t="s">
        <v>78</v>
      </c>
      <c r="E3234">
        <v>2021</v>
      </c>
      <c r="F3234">
        <v>34</v>
      </c>
      <c r="G3234" t="s">
        <v>302</v>
      </c>
      <c r="H3234" t="s">
        <v>80</v>
      </c>
      <c r="I3234">
        <v>38123</v>
      </c>
      <c r="L3234" t="s">
        <v>478</v>
      </c>
      <c r="M3234">
        <v>37218.699999999997</v>
      </c>
      <c r="N3234">
        <v>904.3</v>
      </c>
      <c r="O3234" t="s">
        <v>392</v>
      </c>
    </row>
    <row r="3235" spans="1:15" hidden="1" x14ac:dyDescent="0.35">
      <c r="A3235" t="s">
        <v>428</v>
      </c>
      <c r="B3235" t="s">
        <v>84</v>
      </c>
      <c r="C3235" t="s">
        <v>330</v>
      </c>
      <c r="D3235" t="s">
        <v>78</v>
      </c>
      <c r="E3235">
        <v>2021</v>
      </c>
      <c r="F3235">
        <v>34</v>
      </c>
      <c r="G3235" t="s">
        <v>302</v>
      </c>
      <c r="H3235" t="s">
        <v>80</v>
      </c>
      <c r="I3235">
        <v>91</v>
      </c>
      <c r="L3235" t="s">
        <v>478</v>
      </c>
      <c r="M3235">
        <v>86.45</v>
      </c>
      <c r="N3235">
        <v>4.55</v>
      </c>
      <c r="O3235" t="s">
        <v>392</v>
      </c>
    </row>
    <row r="3236" spans="1:15" hidden="1" x14ac:dyDescent="0.35">
      <c r="A3236" t="s">
        <v>428</v>
      </c>
      <c r="B3236" t="s">
        <v>84</v>
      </c>
      <c r="C3236" t="s">
        <v>330</v>
      </c>
      <c r="D3236" t="s">
        <v>78</v>
      </c>
      <c r="E3236">
        <v>2021</v>
      </c>
      <c r="F3236">
        <v>34</v>
      </c>
      <c r="G3236" t="s">
        <v>302</v>
      </c>
      <c r="H3236" t="s">
        <v>80</v>
      </c>
      <c r="I3236">
        <v>8556</v>
      </c>
      <c r="L3236" t="s">
        <v>478</v>
      </c>
      <c r="M3236">
        <v>8353.0499999999993</v>
      </c>
      <c r="N3236">
        <v>202.95</v>
      </c>
      <c r="O3236" t="s">
        <v>392</v>
      </c>
    </row>
    <row r="3237" spans="1:15" hidden="1" x14ac:dyDescent="0.35">
      <c r="A3237" t="s">
        <v>428</v>
      </c>
      <c r="B3237" t="s">
        <v>84</v>
      </c>
      <c r="C3237" t="s">
        <v>330</v>
      </c>
      <c r="D3237" t="s">
        <v>78</v>
      </c>
      <c r="E3237">
        <v>2021</v>
      </c>
      <c r="F3237">
        <v>34</v>
      </c>
      <c r="G3237" t="s">
        <v>302</v>
      </c>
      <c r="H3237" t="s">
        <v>80</v>
      </c>
      <c r="I3237">
        <v>10972</v>
      </c>
      <c r="L3237" t="s">
        <v>478</v>
      </c>
      <c r="M3237">
        <v>10711.74</v>
      </c>
      <c r="N3237">
        <v>260.26</v>
      </c>
      <c r="O3237" t="s">
        <v>392</v>
      </c>
    </row>
    <row r="3238" spans="1:15" hidden="1" x14ac:dyDescent="0.35">
      <c r="A3238" t="s">
        <v>428</v>
      </c>
      <c r="B3238" t="s">
        <v>84</v>
      </c>
      <c r="C3238" t="s">
        <v>330</v>
      </c>
      <c r="D3238" t="s">
        <v>78</v>
      </c>
      <c r="E3238">
        <v>2021</v>
      </c>
      <c r="F3238">
        <v>34</v>
      </c>
      <c r="G3238" t="s">
        <v>302</v>
      </c>
      <c r="H3238" t="s">
        <v>80</v>
      </c>
      <c r="I3238">
        <v>6392</v>
      </c>
      <c r="L3238" t="s">
        <v>478</v>
      </c>
      <c r="M3238">
        <v>6240.38</v>
      </c>
      <c r="N3238">
        <v>151.62</v>
      </c>
      <c r="O3238" t="s">
        <v>392</v>
      </c>
    </row>
    <row r="3239" spans="1:15" hidden="1" x14ac:dyDescent="0.35">
      <c r="A3239" t="s">
        <v>428</v>
      </c>
      <c r="B3239" t="s">
        <v>84</v>
      </c>
      <c r="C3239" t="s">
        <v>330</v>
      </c>
      <c r="D3239" t="s">
        <v>78</v>
      </c>
      <c r="E3239">
        <v>2021</v>
      </c>
      <c r="F3239">
        <v>34</v>
      </c>
      <c r="G3239" t="s">
        <v>302</v>
      </c>
      <c r="H3239" t="s">
        <v>81</v>
      </c>
      <c r="I3239">
        <v>4980</v>
      </c>
      <c r="L3239" t="s">
        <v>478</v>
      </c>
      <c r="M3239">
        <v>4861.87</v>
      </c>
      <c r="N3239">
        <v>118.13</v>
      </c>
      <c r="O3239" t="s">
        <v>392</v>
      </c>
    </row>
    <row r="3240" spans="1:15" hidden="1" x14ac:dyDescent="0.35">
      <c r="A3240" t="s">
        <v>428</v>
      </c>
      <c r="B3240" t="s">
        <v>84</v>
      </c>
      <c r="C3240" t="s">
        <v>330</v>
      </c>
      <c r="D3240" t="s">
        <v>78</v>
      </c>
      <c r="E3240">
        <v>2021</v>
      </c>
      <c r="F3240">
        <v>34</v>
      </c>
      <c r="G3240" t="s">
        <v>302</v>
      </c>
      <c r="H3240" t="s">
        <v>81</v>
      </c>
      <c r="I3240">
        <v>4401</v>
      </c>
      <c r="L3240" t="s">
        <v>478</v>
      </c>
      <c r="M3240">
        <v>4296.6099999999997</v>
      </c>
      <c r="N3240">
        <v>104.39</v>
      </c>
      <c r="O3240" t="s">
        <v>392</v>
      </c>
    </row>
    <row r="3241" spans="1:15" hidden="1" x14ac:dyDescent="0.35">
      <c r="A3241" t="s">
        <v>428</v>
      </c>
      <c r="B3241" t="s">
        <v>84</v>
      </c>
      <c r="C3241" t="s">
        <v>330</v>
      </c>
      <c r="D3241" t="s">
        <v>78</v>
      </c>
      <c r="E3241">
        <v>2021</v>
      </c>
      <c r="F3241">
        <v>34</v>
      </c>
      <c r="G3241" t="s">
        <v>302</v>
      </c>
      <c r="H3241" t="s">
        <v>80</v>
      </c>
      <c r="I3241">
        <v>15140</v>
      </c>
      <c r="L3241" t="s">
        <v>478</v>
      </c>
      <c r="M3241">
        <v>14780.87</v>
      </c>
      <c r="N3241">
        <v>359.13</v>
      </c>
      <c r="O3241" t="s">
        <v>392</v>
      </c>
    </row>
    <row r="3242" spans="1:15" hidden="1" x14ac:dyDescent="0.35">
      <c r="A3242" t="s">
        <v>428</v>
      </c>
      <c r="B3242" t="s">
        <v>84</v>
      </c>
      <c r="C3242" t="s">
        <v>330</v>
      </c>
      <c r="D3242" t="s">
        <v>78</v>
      </c>
      <c r="E3242">
        <v>2021</v>
      </c>
      <c r="F3242">
        <v>34</v>
      </c>
      <c r="G3242" t="s">
        <v>302</v>
      </c>
      <c r="H3242" t="s">
        <v>80</v>
      </c>
      <c r="I3242">
        <v>131</v>
      </c>
      <c r="L3242" t="s">
        <v>478</v>
      </c>
      <c r="M3242">
        <v>124.45</v>
      </c>
      <c r="N3242">
        <v>6.55</v>
      </c>
      <c r="O3242" t="s">
        <v>392</v>
      </c>
    </row>
    <row r="3243" spans="1:15" hidden="1" x14ac:dyDescent="0.35">
      <c r="A3243" t="s">
        <v>428</v>
      </c>
      <c r="B3243" t="s">
        <v>84</v>
      </c>
      <c r="C3243" t="s">
        <v>330</v>
      </c>
      <c r="D3243" t="s">
        <v>78</v>
      </c>
      <c r="E3243">
        <v>2021</v>
      </c>
      <c r="F3243">
        <v>34</v>
      </c>
      <c r="G3243" t="s">
        <v>302</v>
      </c>
      <c r="H3243" t="s">
        <v>80</v>
      </c>
      <c r="I3243">
        <v>14173</v>
      </c>
      <c r="L3243" t="s">
        <v>478</v>
      </c>
      <c r="M3243">
        <v>13836.81</v>
      </c>
      <c r="N3243">
        <v>336.19</v>
      </c>
      <c r="O3243" t="s">
        <v>392</v>
      </c>
    </row>
    <row r="3244" spans="1:15" hidden="1" x14ac:dyDescent="0.35">
      <c r="A3244" t="s">
        <v>428</v>
      </c>
      <c r="B3244" t="s">
        <v>84</v>
      </c>
      <c r="C3244" t="s">
        <v>330</v>
      </c>
      <c r="D3244" t="s">
        <v>78</v>
      </c>
      <c r="E3244">
        <v>2021</v>
      </c>
      <c r="F3244">
        <v>34</v>
      </c>
      <c r="G3244" t="s">
        <v>302</v>
      </c>
      <c r="H3244" t="s">
        <v>81</v>
      </c>
      <c r="I3244">
        <v>1911</v>
      </c>
      <c r="L3244" t="s">
        <v>478</v>
      </c>
      <c r="M3244">
        <v>1865.67</v>
      </c>
      <c r="N3244">
        <v>45.33</v>
      </c>
      <c r="O3244" t="s">
        <v>392</v>
      </c>
    </row>
    <row r="3245" spans="1:15" hidden="1" x14ac:dyDescent="0.35">
      <c r="A3245" t="s">
        <v>428</v>
      </c>
      <c r="B3245" t="s">
        <v>84</v>
      </c>
      <c r="C3245" t="s">
        <v>330</v>
      </c>
      <c r="D3245" t="s">
        <v>78</v>
      </c>
      <c r="E3245">
        <v>2021</v>
      </c>
      <c r="F3245">
        <v>34</v>
      </c>
      <c r="G3245" t="s">
        <v>302</v>
      </c>
      <c r="H3245" t="s">
        <v>81</v>
      </c>
      <c r="I3245">
        <v>4551</v>
      </c>
      <c r="L3245" t="s">
        <v>478</v>
      </c>
      <c r="M3245">
        <v>4443.05</v>
      </c>
      <c r="N3245">
        <v>107.95</v>
      </c>
      <c r="O3245" t="s">
        <v>392</v>
      </c>
    </row>
    <row r="3246" spans="1:15" hidden="1" x14ac:dyDescent="0.35">
      <c r="A3246" t="s">
        <v>428</v>
      </c>
      <c r="B3246" t="s">
        <v>84</v>
      </c>
      <c r="C3246" t="s">
        <v>330</v>
      </c>
      <c r="D3246" t="s">
        <v>78</v>
      </c>
      <c r="E3246">
        <v>2022</v>
      </c>
      <c r="F3246">
        <v>34</v>
      </c>
      <c r="G3246" t="s">
        <v>302</v>
      </c>
      <c r="H3246" t="s">
        <v>80</v>
      </c>
      <c r="I3246">
        <v>35200</v>
      </c>
      <c r="L3246" t="s">
        <v>478</v>
      </c>
      <c r="M3246">
        <v>33440</v>
      </c>
      <c r="N3246">
        <v>1760</v>
      </c>
      <c r="O3246" t="s">
        <v>392</v>
      </c>
    </row>
    <row r="3247" spans="1:15" hidden="1" x14ac:dyDescent="0.35">
      <c r="A3247" t="s">
        <v>428</v>
      </c>
      <c r="B3247" t="s">
        <v>84</v>
      </c>
      <c r="C3247" t="s">
        <v>330</v>
      </c>
      <c r="D3247" t="s">
        <v>78</v>
      </c>
      <c r="E3247">
        <v>2022</v>
      </c>
      <c r="F3247">
        <v>34</v>
      </c>
      <c r="G3247" t="s">
        <v>302</v>
      </c>
      <c r="H3247" t="s">
        <v>80</v>
      </c>
      <c r="I3247">
        <v>124</v>
      </c>
      <c r="L3247" t="s">
        <v>478</v>
      </c>
      <c r="M3247">
        <v>117.8</v>
      </c>
      <c r="N3247">
        <v>6.2</v>
      </c>
      <c r="O3247" t="s">
        <v>392</v>
      </c>
    </row>
    <row r="3248" spans="1:15" hidden="1" x14ac:dyDescent="0.35">
      <c r="A3248" t="s">
        <v>428</v>
      </c>
      <c r="B3248" t="s">
        <v>84</v>
      </c>
      <c r="C3248" t="s">
        <v>330</v>
      </c>
      <c r="D3248" t="s">
        <v>78</v>
      </c>
      <c r="E3248">
        <v>2022</v>
      </c>
      <c r="F3248">
        <v>34</v>
      </c>
      <c r="G3248" t="s">
        <v>302</v>
      </c>
      <c r="H3248" t="s">
        <v>80</v>
      </c>
      <c r="I3248">
        <v>16077</v>
      </c>
      <c r="L3248" t="s">
        <v>478</v>
      </c>
      <c r="M3248">
        <v>15695.64</v>
      </c>
      <c r="N3248">
        <v>381.36</v>
      </c>
      <c r="O3248" t="s">
        <v>392</v>
      </c>
    </row>
    <row r="3249" spans="1:15" hidden="1" x14ac:dyDescent="0.35">
      <c r="A3249" t="s">
        <v>428</v>
      </c>
      <c r="B3249" t="s">
        <v>84</v>
      </c>
      <c r="C3249" t="s">
        <v>330</v>
      </c>
      <c r="D3249" t="s">
        <v>78</v>
      </c>
      <c r="E3249">
        <v>2022</v>
      </c>
      <c r="F3249">
        <v>34</v>
      </c>
      <c r="G3249" t="s">
        <v>302</v>
      </c>
      <c r="H3249" t="s">
        <v>80</v>
      </c>
      <c r="I3249">
        <v>7939</v>
      </c>
      <c r="L3249" t="s">
        <v>478</v>
      </c>
      <c r="M3249">
        <v>7542.05</v>
      </c>
      <c r="N3249">
        <v>396.95</v>
      </c>
      <c r="O3249" t="s">
        <v>392</v>
      </c>
    </row>
    <row r="3250" spans="1:15" hidden="1" x14ac:dyDescent="0.35">
      <c r="A3250" t="s">
        <v>428</v>
      </c>
      <c r="B3250" t="s">
        <v>84</v>
      </c>
      <c r="C3250" t="s">
        <v>330</v>
      </c>
      <c r="D3250" t="s">
        <v>78</v>
      </c>
      <c r="E3250">
        <v>2022</v>
      </c>
      <c r="F3250">
        <v>34</v>
      </c>
      <c r="G3250" t="s">
        <v>302</v>
      </c>
      <c r="H3250" t="s">
        <v>80</v>
      </c>
      <c r="I3250">
        <v>3753</v>
      </c>
      <c r="L3250" t="s">
        <v>478</v>
      </c>
      <c r="M3250">
        <v>3565.35</v>
      </c>
      <c r="N3250">
        <v>187.65</v>
      </c>
      <c r="O3250" t="s">
        <v>392</v>
      </c>
    </row>
    <row r="3251" spans="1:15" hidden="1" x14ac:dyDescent="0.35">
      <c r="A3251" t="s">
        <v>428</v>
      </c>
      <c r="B3251" t="s">
        <v>84</v>
      </c>
      <c r="C3251" t="s">
        <v>330</v>
      </c>
      <c r="D3251" t="s">
        <v>78</v>
      </c>
      <c r="E3251">
        <v>2022</v>
      </c>
      <c r="F3251">
        <v>34</v>
      </c>
      <c r="G3251" t="s">
        <v>302</v>
      </c>
      <c r="H3251" t="s">
        <v>81</v>
      </c>
      <c r="I3251">
        <v>13797</v>
      </c>
      <c r="L3251" t="s">
        <v>478</v>
      </c>
      <c r="M3251">
        <v>13469.73</v>
      </c>
      <c r="N3251">
        <v>327.27</v>
      </c>
      <c r="O3251" t="s">
        <v>392</v>
      </c>
    </row>
    <row r="3252" spans="1:15" hidden="1" x14ac:dyDescent="0.35">
      <c r="A3252" t="s">
        <v>428</v>
      </c>
      <c r="B3252" t="s">
        <v>84</v>
      </c>
      <c r="C3252" t="s">
        <v>330</v>
      </c>
      <c r="D3252" t="s">
        <v>78</v>
      </c>
      <c r="E3252">
        <v>2022</v>
      </c>
      <c r="F3252">
        <v>34</v>
      </c>
      <c r="G3252" t="s">
        <v>302</v>
      </c>
      <c r="H3252" t="s">
        <v>81</v>
      </c>
      <c r="I3252">
        <v>11097</v>
      </c>
      <c r="L3252" t="s">
        <v>478</v>
      </c>
      <c r="M3252">
        <v>10542.15</v>
      </c>
      <c r="N3252">
        <v>554.85</v>
      </c>
      <c r="O3252" t="s">
        <v>392</v>
      </c>
    </row>
    <row r="3253" spans="1:15" hidden="1" x14ac:dyDescent="0.35">
      <c r="A3253" t="s">
        <v>428</v>
      </c>
      <c r="B3253" t="s">
        <v>84</v>
      </c>
      <c r="C3253" t="s">
        <v>354</v>
      </c>
      <c r="D3253" t="s">
        <v>78</v>
      </c>
      <c r="E3253">
        <v>2020</v>
      </c>
      <c r="F3253">
        <v>34</v>
      </c>
      <c r="G3253" t="s">
        <v>302</v>
      </c>
      <c r="H3253" t="s">
        <v>80</v>
      </c>
      <c r="I3253">
        <v>544</v>
      </c>
      <c r="L3253" t="s">
        <v>478</v>
      </c>
      <c r="M3253">
        <v>516.79999999999995</v>
      </c>
      <c r="N3253">
        <v>27.2</v>
      </c>
      <c r="O3253" t="s">
        <v>400</v>
      </c>
    </row>
    <row r="3254" spans="1:15" hidden="1" x14ac:dyDescent="0.35">
      <c r="A3254" t="s">
        <v>428</v>
      </c>
      <c r="B3254" t="s">
        <v>84</v>
      </c>
      <c r="C3254" t="s">
        <v>354</v>
      </c>
      <c r="D3254" t="s">
        <v>78</v>
      </c>
      <c r="E3254">
        <v>2020</v>
      </c>
      <c r="F3254">
        <v>34</v>
      </c>
      <c r="G3254" t="s">
        <v>302</v>
      </c>
      <c r="H3254" t="s">
        <v>80</v>
      </c>
      <c r="I3254">
        <v>39</v>
      </c>
      <c r="L3254" t="s">
        <v>478</v>
      </c>
      <c r="M3254">
        <v>37.049999999999997</v>
      </c>
      <c r="N3254">
        <v>1.95</v>
      </c>
      <c r="O3254" t="s">
        <v>400</v>
      </c>
    </row>
    <row r="3255" spans="1:15" hidden="1" x14ac:dyDescent="0.35">
      <c r="A3255" t="s">
        <v>428</v>
      </c>
      <c r="B3255" t="s">
        <v>84</v>
      </c>
      <c r="C3255" t="s">
        <v>354</v>
      </c>
      <c r="D3255" t="s">
        <v>78</v>
      </c>
      <c r="E3255">
        <v>2020</v>
      </c>
      <c r="F3255">
        <v>34</v>
      </c>
      <c r="G3255" t="s">
        <v>302</v>
      </c>
      <c r="H3255" t="s">
        <v>80</v>
      </c>
      <c r="I3255">
        <v>402</v>
      </c>
      <c r="L3255" t="s">
        <v>478</v>
      </c>
      <c r="M3255">
        <v>381.9</v>
      </c>
      <c r="N3255">
        <v>20.100000000000001</v>
      </c>
      <c r="O3255" t="s">
        <v>400</v>
      </c>
    </row>
    <row r="3256" spans="1:15" hidden="1" x14ac:dyDescent="0.35">
      <c r="A3256" t="s">
        <v>428</v>
      </c>
      <c r="B3256" t="s">
        <v>84</v>
      </c>
      <c r="C3256" t="s">
        <v>354</v>
      </c>
      <c r="D3256" t="s">
        <v>78</v>
      </c>
      <c r="E3256">
        <v>2020</v>
      </c>
      <c r="F3256">
        <v>34</v>
      </c>
      <c r="G3256" t="s">
        <v>302</v>
      </c>
      <c r="H3256" t="s">
        <v>80</v>
      </c>
      <c r="I3256">
        <v>6</v>
      </c>
      <c r="L3256" t="s">
        <v>478</v>
      </c>
      <c r="M3256">
        <v>5.7</v>
      </c>
      <c r="N3256">
        <v>0.3</v>
      </c>
      <c r="O3256" t="s">
        <v>400</v>
      </c>
    </row>
    <row r="3257" spans="1:15" hidden="1" x14ac:dyDescent="0.35">
      <c r="A3257" t="s">
        <v>428</v>
      </c>
      <c r="B3257" t="s">
        <v>84</v>
      </c>
      <c r="C3257" t="s">
        <v>354</v>
      </c>
      <c r="D3257" t="s">
        <v>78</v>
      </c>
      <c r="E3257">
        <v>2020</v>
      </c>
      <c r="F3257">
        <v>34</v>
      </c>
      <c r="G3257" t="s">
        <v>302</v>
      </c>
      <c r="H3257" t="s">
        <v>80</v>
      </c>
      <c r="I3257">
        <v>559</v>
      </c>
      <c r="L3257" t="s">
        <v>478</v>
      </c>
      <c r="M3257">
        <v>531.04999999999995</v>
      </c>
      <c r="N3257">
        <v>27.95</v>
      </c>
      <c r="O3257" t="s">
        <v>400</v>
      </c>
    </row>
    <row r="3258" spans="1:15" hidden="1" x14ac:dyDescent="0.35">
      <c r="A3258" t="s">
        <v>428</v>
      </c>
      <c r="B3258" t="s">
        <v>84</v>
      </c>
      <c r="C3258" t="s">
        <v>354</v>
      </c>
      <c r="D3258" t="s">
        <v>78</v>
      </c>
      <c r="E3258">
        <v>2020</v>
      </c>
      <c r="F3258">
        <v>34</v>
      </c>
      <c r="G3258" t="s">
        <v>302</v>
      </c>
      <c r="H3258" t="s">
        <v>80</v>
      </c>
      <c r="I3258">
        <v>42</v>
      </c>
      <c r="L3258" t="s">
        <v>478</v>
      </c>
      <c r="M3258">
        <v>39.9</v>
      </c>
      <c r="N3258">
        <v>2.1</v>
      </c>
      <c r="O3258" t="s">
        <v>400</v>
      </c>
    </row>
    <row r="3259" spans="1:15" hidden="1" x14ac:dyDescent="0.35">
      <c r="A3259" t="s">
        <v>428</v>
      </c>
      <c r="B3259" t="s">
        <v>84</v>
      </c>
      <c r="C3259" t="s">
        <v>354</v>
      </c>
      <c r="D3259" t="s">
        <v>78</v>
      </c>
      <c r="E3259">
        <v>2020</v>
      </c>
      <c r="F3259">
        <v>34</v>
      </c>
      <c r="G3259" t="s">
        <v>302</v>
      </c>
      <c r="H3259" t="s">
        <v>80</v>
      </c>
      <c r="I3259">
        <v>409</v>
      </c>
      <c r="L3259" t="s">
        <v>478</v>
      </c>
      <c r="M3259">
        <v>388.55</v>
      </c>
      <c r="N3259">
        <v>20.45</v>
      </c>
      <c r="O3259" t="s">
        <v>400</v>
      </c>
    </row>
    <row r="3260" spans="1:15" hidden="1" x14ac:dyDescent="0.35">
      <c r="A3260" t="s">
        <v>428</v>
      </c>
      <c r="B3260" t="s">
        <v>84</v>
      </c>
      <c r="C3260" t="s">
        <v>354</v>
      </c>
      <c r="D3260" t="s">
        <v>78</v>
      </c>
      <c r="E3260">
        <v>2020</v>
      </c>
      <c r="F3260">
        <v>34</v>
      </c>
      <c r="G3260" t="s">
        <v>302</v>
      </c>
      <c r="H3260" t="s">
        <v>80</v>
      </c>
      <c r="I3260">
        <v>6</v>
      </c>
      <c r="L3260" t="s">
        <v>478</v>
      </c>
      <c r="M3260">
        <v>5.7</v>
      </c>
      <c r="N3260">
        <v>0.3</v>
      </c>
      <c r="O3260" t="s">
        <v>400</v>
      </c>
    </row>
    <row r="3261" spans="1:15" hidden="1" x14ac:dyDescent="0.35">
      <c r="A3261" t="s">
        <v>428</v>
      </c>
      <c r="B3261" t="s">
        <v>84</v>
      </c>
      <c r="C3261" t="s">
        <v>354</v>
      </c>
      <c r="D3261" t="s">
        <v>78</v>
      </c>
      <c r="E3261">
        <v>2021</v>
      </c>
      <c r="F3261">
        <v>34</v>
      </c>
      <c r="G3261" t="s">
        <v>302</v>
      </c>
      <c r="H3261" t="s">
        <v>80</v>
      </c>
      <c r="I3261">
        <v>61</v>
      </c>
      <c r="L3261" t="s">
        <v>478</v>
      </c>
      <c r="M3261">
        <v>57.95</v>
      </c>
      <c r="N3261">
        <v>3.05</v>
      </c>
      <c r="O3261" t="s">
        <v>400</v>
      </c>
    </row>
    <row r="3262" spans="1:15" hidden="1" x14ac:dyDescent="0.35">
      <c r="A3262" t="s">
        <v>428</v>
      </c>
      <c r="B3262" t="s">
        <v>84</v>
      </c>
      <c r="C3262" t="s">
        <v>354</v>
      </c>
      <c r="D3262" t="s">
        <v>78</v>
      </c>
      <c r="E3262">
        <v>2021</v>
      </c>
      <c r="F3262">
        <v>34</v>
      </c>
      <c r="G3262" t="s">
        <v>302</v>
      </c>
      <c r="H3262" t="s">
        <v>80</v>
      </c>
      <c r="I3262">
        <v>4</v>
      </c>
      <c r="L3262" t="s">
        <v>478</v>
      </c>
      <c r="M3262">
        <v>3.8</v>
      </c>
      <c r="N3262">
        <v>0.2</v>
      </c>
      <c r="O3262" t="s">
        <v>400</v>
      </c>
    </row>
    <row r="3263" spans="1:15" hidden="1" x14ac:dyDescent="0.35">
      <c r="A3263" t="s">
        <v>428</v>
      </c>
      <c r="B3263" t="s">
        <v>84</v>
      </c>
      <c r="C3263" t="s">
        <v>354</v>
      </c>
      <c r="D3263" t="s">
        <v>78</v>
      </c>
      <c r="E3263">
        <v>2021</v>
      </c>
      <c r="F3263">
        <v>34</v>
      </c>
      <c r="G3263" t="s">
        <v>302</v>
      </c>
      <c r="H3263" t="s">
        <v>80</v>
      </c>
      <c r="I3263">
        <v>59</v>
      </c>
      <c r="L3263" t="s">
        <v>478</v>
      </c>
      <c r="M3263">
        <v>56.05</v>
      </c>
      <c r="N3263">
        <v>2.95</v>
      </c>
      <c r="O3263" t="s">
        <v>400</v>
      </c>
    </row>
    <row r="3264" spans="1:15" hidden="1" x14ac:dyDescent="0.35">
      <c r="A3264" t="s">
        <v>428</v>
      </c>
      <c r="B3264" t="s">
        <v>84</v>
      </c>
      <c r="C3264" t="s">
        <v>354</v>
      </c>
      <c r="D3264" t="s">
        <v>78</v>
      </c>
      <c r="E3264">
        <v>2021</v>
      </c>
      <c r="F3264">
        <v>34</v>
      </c>
      <c r="G3264" t="s">
        <v>302</v>
      </c>
      <c r="H3264" t="s">
        <v>80</v>
      </c>
      <c r="I3264">
        <v>2</v>
      </c>
      <c r="L3264" t="s">
        <v>478</v>
      </c>
      <c r="M3264">
        <v>1.9</v>
      </c>
      <c r="N3264">
        <v>0.1</v>
      </c>
      <c r="O3264" t="s">
        <v>400</v>
      </c>
    </row>
    <row r="3265" spans="1:15" hidden="1" x14ac:dyDescent="0.35">
      <c r="A3265" t="s">
        <v>428</v>
      </c>
      <c r="B3265" t="s">
        <v>84</v>
      </c>
      <c r="C3265" t="s">
        <v>354</v>
      </c>
      <c r="D3265" t="s">
        <v>78</v>
      </c>
      <c r="E3265">
        <v>2021</v>
      </c>
      <c r="F3265">
        <v>34</v>
      </c>
      <c r="G3265" t="s">
        <v>302</v>
      </c>
      <c r="H3265" t="s">
        <v>81</v>
      </c>
      <c r="I3265">
        <v>99</v>
      </c>
      <c r="L3265" t="s">
        <v>478</v>
      </c>
      <c r="M3265">
        <v>94.05</v>
      </c>
      <c r="N3265">
        <v>4.95</v>
      </c>
      <c r="O3265" t="s">
        <v>400</v>
      </c>
    </row>
    <row r="3266" spans="1:15" hidden="1" x14ac:dyDescent="0.35">
      <c r="A3266" t="s">
        <v>428</v>
      </c>
      <c r="B3266" t="s">
        <v>84</v>
      </c>
      <c r="C3266" t="s">
        <v>354</v>
      </c>
      <c r="D3266" t="s">
        <v>78</v>
      </c>
      <c r="E3266">
        <v>2021</v>
      </c>
      <c r="F3266">
        <v>34</v>
      </c>
      <c r="G3266" t="s">
        <v>302</v>
      </c>
      <c r="H3266" t="s">
        <v>81</v>
      </c>
      <c r="I3266">
        <v>27</v>
      </c>
      <c r="L3266" t="s">
        <v>478</v>
      </c>
      <c r="M3266">
        <v>25.65</v>
      </c>
      <c r="N3266">
        <v>1.35</v>
      </c>
      <c r="O3266" t="s">
        <v>400</v>
      </c>
    </row>
    <row r="3267" spans="1:15" hidden="1" x14ac:dyDescent="0.35">
      <c r="A3267" t="s">
        <v>428</v>
      </c>
      <c r="B3267" t="s">
        <v>84</v>
      </c>
      <c r="C3267" t="s">
        <v>354</v>
      </c>
      <c r="D3267" t="s">
        <v>78</v>
      </c>
      <c r="E3267">
        <v>2021</v>
      </c>
      <c r="F3267">
        <v>34</v>
      </c>
      <c r="G3267" t="s">
        <v>302</v>
      </c>
      <c r="H3267" t="s">
        <v>80</v>
      </c>
      <c r="I3267">
        <v>111</v>
      </c>
      <c r="L3267" t="s">
        <v>478</v>
      </c>
      <c r="M3267">
        <v>105.45</v>
      </c>
      <c r="N3267">
        <v>5.55</v>
      </c>
      <c r="O3267" t="s">
        <v>400</v>
      </c>
    </row>
    <row r="3268" spans="1:15" hidden="1" x14ac:dyDescent="0.35">
      <c r="A3268" t="s">
        <v>428</v>
      </c>
      <c r="B3268" t="s">
        <v>84</v>
      </c>
      <c r="C3268" t="s">
        <v>354</v>
      </c>
      <c r="D3268" t="s">
        <v>78</v>
      </c>
      <c r="E3268">
        <v>2021</v>
      </c>
      <c r="F3268">
        <v>34</v>
      </c>
      <c r="G3268" t="s">
        <v>302</v>
      </c>
      <c r="H3268" t="s">
        <v>80</v>
      </c>
      <c r="I3268">
        <v>7</v>
      </c>
      <c r="L3268" t="s">
        <v>478</v>
      </c>
      <c r="M3268">
        <v>6.65</v>
      </c>
      <c r="N3268">
        <v>0.35</v>
      </c>
      <c r="O3268" t="s">
        <v>400</v>
      </c>
    </row>
    <row r="3269" spans="1:15" hidden="1" x14ac:dyDescent="0.35">
      <c r="A3269" t="s">
        <v>428</v>
      </c>
      <c r="B3269" t="s">
        <v>84</v>
      </c>
      <c r="C3269" t="s">
        <v>354</v>
      </c>
      <c r="D3269" t="s">
        <v>78</v>
      </c>
      <c r="E3269">
        <v>2021</v>
      </c>
      <c r="F3269">
        <v>34</v>
      </c>
      <c r="G3269" t="s">
        <v>302</v>
      </c>
      <c r="H3269" t="s">
        <v>80</v>
      </c>
      <c r="I3269">
        <v>108</v>
      </c>
      <c r="L3269" t="s">
        <v>478</v>
      </c>
      <c r="M3269">
        <v>102.6</v>
      </c>
      <c r="N3269">
        <v>5.4</v>
      </c>
      <c r="O3269" t="s">
        <v>400</v>
      </c>
    </row>
    <row r="3270" spans="1:15" hidden="1" x14ac:dyDescent="0.35">
      <c r="A3270" t="s">
        <v>428</v>
      </c>
      <c r="B3270" t="s">
        <v>84</v>
      </c>
      <c r="C3270" t="s">
        <v>354</v>
      </c>
      <c r="D3270" t="s">
        <v>78</v>
      </c>
      <c r="E3270">
        <v>2021</v>
      </c>
      <c r="F3270">
        <v>34</v>
      </c>
      <c r="G3270" t="s">
        <v>302</v>
      </c>
      <c r="H3270" t="s">
        <v>80</v>
      </c>
      <c r="I3270">
        <v>4</v>
      </c>
      <c r="L3270" t="s">
        <v>478</v>
      </c>
      <c r="M3270">
        <v>3.8</v>
      </c>
      <c r="N3270">
        <v>0.2</v>
      </c>
      <c r="O3270" t="s">
        <v>400</v>
      </c>
    </row>
    <row r="3271" spans="1:15" hidden="1" x14ac:dyDescent="0.35">
      <c r="A3271" t="s">
        <v>428</v>
      </c>
      <c r="B3271" t="s">
        <v>84</v>
      </c>
      <c r="C3271" t="s">
        <v>354</v>
      </c>
      <c r="D3271" t="s">
        <v>78</v>
      </c>
      <c r="E3271">
        <v>2021</v>
      </c>
      <c r="F3271">
        <v>34</v>
      </c>
      <c r="G3271" t="s">
        <v>302</v>
      </c>
      <c r="H3271" t="s">
        <v>81</v>
      </c>
      <c r="I3271">
        <v>182</v>
      </c>
      <c r="L3271" t="s">
        <v>478</v>
      </c>
      <c r="M3271">
        <v>172.9</v>
      </c>
      <c r="N3271">
        <v>9.1</v>
      </c>
      <c r="O3271" t="s">
        <v>400</v>
      </c>
    </row>
    <row r="3272" spans="1:15" hidden="1" x14ac:dyDescent="0.35">
      <c r="A3272" t="s">
        <v>428</v>
      </c>
      <c r="B3272" t="s">
        <v>84</v>
      </c>
      <c r="C3272" t="s">
        <v>354</v>
      </c>
      <c r="D3272" t="s">
        <v>78</v>
      </c>
      <c r="E3272">
        <v>2021</v>
      </c>
      <c r="F3272">
        <v>34</v>
      </c>
      <c r="G3272" t="s">
        <v>302</v>
      </c>
      <c r="H3272" t="s">
        <v>81</v>
      </c>
      <c r="I3272">
        <v>49</v>
      </c>
      <c r="L3272" t="s">
        <v>478</v>
      </c>
      <c r="M3272">
        <v>46.55</v>
      </c>
      <c r="N3272">
        <v>2.4500000000000002</v>
      </c>
      <c r="O3272" t="s">
        <v>400</v>
      </c>
    </row>
    <row r="3273" spans="1:15" hidden="1" x14ac:dyDescent="0.35">
      <c r="A3273" t="s">
        <v>428</v>
      </c>
      <c r="B3273" t="s">
        <v>84</v>
      </c>
      <c r="C3273" t="s">
        <v>354</v>
      </c>
      <c r="D3273" t="s">
        <v>78</v>
      </c>
      <c r="E3273">
        <v>2022</v>
      </c>
      <c r="F3273">
        <v>34</v>
      </c>
      <c r="G3273" t="s">
        <v>302</v>
      </c>
      <c r="H3273" t="s">
        <v>80</v>
      </c>
      <c r="I3273">
        <v>780</v>
      </c>
      <c r="L3273" t="s">
        <v>478</v>
      </c>
      <c r="M3273">
        <v>741</v>
      </c>
      <c r="N3273">
        <v>39</v>
      </c>
      <c r="O3273" t="s">
        <v>400</v>
      </c>
    </row>
    <row r="3274" spans="1:15" hidden="1" x14ac:dyDescent="0.35">
      <c r="A3274" t="s">
        <v>428</v>
      </c>
      <c r="B3274" t="s">
        <v>84</v>
      </c>
      <c r="C3274" t="s">
        <v>354</v>
      </c>
      <c r="D3274" t="s">
        <v>78</v>
      </c>
      <c r="E3274">
        <v>2022</v>
      </c>
      <c r="F3274">
        <v>34</v>
      </c>
      <c r="G3274" t="s">
        <v>302</v>
      </c>
      <c r="H3274" t="s">
        <v>80</v>
      </c>
      <c r="I3274">
        <v>56</v>
      </c>
      <c r="L3274" t="s">
        <v>478</v>
      </c>
      <c r="M3274">
        <v>53.2</v>
      </c>
      <c r="N3274">
        <v>2.8</v>
      </c>
      <c r="O3274" t="s">
        <v>400</v>
      </c>
    </row>
    <row r="3275" spans="1:15" hidden="1" x14ac:dyDescent="0.35">
      <c r="A3275" t="s">
        <v>428</v>
      </c>
      <c r="B3275" t="s">
        <v>84</v>
      </c>
      <c r="C3275" t="s">
        <v>354</v>
      </c>
      <c r="D3275" t="s">
        <v>78</v>
      </c>
      <c r="E3275">
        <v>2022</v>
      </c>
      <c r="F3275">
        <v>34</v>
      </c>
      <c r="G3275" t="s">
        <v>302</v>
      </c>
      <c r="H3275" t="s">
        <v>80</v>
      </c>
      <c r="I3275">
        <v>513</v>
      </c>
      <c r="L3275" t="s">
        <v>478</v>
      </c>
      <c r="M3275">
        <v>487.35</v>
      </c>
      <c r="N3275">
        <v>25.65</v>
      </c>
      <c r="O3275" t="s">
        <v>400</v>
      </c>
    </row>
    <row r="3276" spans="1:15" hidden="1" x14ac:dyDescent="0.35">
      <c r="A3276" t="s">
        <v>428</v>
      </c>
      <c r="B3276" t="s">
        <v>84</v>
      </c>
      <c r="C3276" t="s">
        <v>354</v>
      </c>
      <c r="D3276" t="s">
        <v>78</v>
      </c>
      <c r="E3276">
        <v>2022</v>
      </c>
      <c r="F3276">
        <v>34</v>
      </c>
      <c r="G3276" t="s">
        <v>302</v>
      </c>
      <c r="H3276" t="s">
        <v>80</v>
      </c>
      <c r="I3276">
        <v>19</v>
      </c>
      <c r="L3276" t="s">
        <v>478</v>
      </c>
      <c r="M3276">
        <v>18.05</v>
      </c>
      <c r="N3276">
        <v>0.95</v>
      </c>
      <c r="O3276" t="s">
        <v>400</v>
      </c>
    </row>
    <row r="3277" spans="1:15" hidden="1" x14ac:dyDescent="0.35">
      <c r="A3277" t="s">
        <v>428</v>
      </c>
      <c r="B3277" t="s">
        <v>84</v>
      </c>
      <c r="C3277" t="s">
        <v>351</v>
      </c>
      <c r="D3277" t="s">
        <v>78</v>
      </c>
      <c r="E3277">
        <v>2021</v>
      </c>
      <c r="F3277">
        <v>34</v>
      </c>
      <c r="G3277" t="s">
        <v>302</v>
      </c>
      <c r="H3277" t="s">
        <v>80</v>
      </c>
      <c r="I3277">
        <v>267</v>
      </c>
      <c r="L3277" t="s">
        <v>478</v>
      </c>
      <c r="M3277">
        <v>253.65</v>
      </c>
      <c r="N3277">
        <v>13.35</v>
      </c>
      <c r="O3277" t="s">
        <v>403</v>
      </c>
    </row>
    <row r="3278" spans="1:15" hidden="1" x14ac:dyDescent="0.35">
      <c r="A3278" t="s">
        <v>428</v>
      </c>
      <c r="B3278" t="s">
        <v>84</v>
      </c>
      <c r="C3278" t="s">
        <v>351</v>
      </c>
      <c r="D3278" t="s">
        <v>78</v>
      </c>
      <c r="E3278">
        <v>2021</v>
      </c>
      <c r="F3278">
        <v>34</v>
      </c>
      <c r="G3278" t="s">
        <v>302</v>
      </c>
      <c r="H3278" t="s">
        <v>80</v>
      </c>
      <c r="I3278">
        <v>271</v>
      </c>
      <c r="L3278" t="s">
        <v>478</v>
      </c>
      <c r="M3278">
        <v>257.45</v>
      </c>
      <c r="N3278">
        <v>13.55</v>
      </c>
      <c r="O3278" t="s">
        <v>403</v>
      </c>
    </row>
    <row r="3279" spans="1:15" hidden="1" x14ac:dyDescent="0.35">
      <c r="A3279" t="s">
        <v>428</v>
      </c>
      <c r="B3279" t="s">
        <v>84</v>
      </c>
      <c r="C3279" t="s">
        <v>351</v>
      </c>
      <c r="D3279" t="s">
        <v>78</v>
      </c>
      <c r="E3279">
        <v>2021</v>
      </c>
      <c r="F3279">
        <v>34</v>
      </c>
      <c r="G3279" t="s">
        <v>302</v>
      </c>
      <c r="H3279" t="s">
        <v>80</v>
      </c>
      <c r="I3279">
        <v>36</v>
      </c>
      <c r="L3279" t="s">
        <v>478</v>
      </c>
      <c r="M3279">
        <v>34.200000000000003</v>
      </c>
      <c r="N3279">
        <v>1.8</v>
      </c>
      <c r="O3279" t="s">
        <v>403</v>
      </c>
    </row>
    <row r="3280" spans="1:15" hidden="1" x14ac:dyDescent="0.35">
      <c r="A3280" t="s">
        <v>428</v>
      </c>
      <c r="B3280" t="s">
        <v>84</v>
      </c>
      <c r="C3280" t="s">
        <v>351</v>
      </c>
      <c r="D3280" t="s">
        <v>78</v>
      </c>
      <c r="E3280">
        <v>2021</v>
      </c>
      <c r="F3280">
        <v>34</v>
      </c>
      <c r="G3280" t="s">
        <v>302</v>
      </c>
      <c r="H3280" t="s">
        <v>80</v>
      </c>
      <c r="I3280">
        <v>488</v>
      </c>
      <c r="L3280" t="s">
        <v>478</v>
      </c>
      <c r="M3280">
        <v>463.6</v>
      </c>
      <c r="N3280">
        <v>24.4</v>
      </c>
      <c r="O3280" t="s">
        <v>403</v>
      </c>
    </row>
    <row r="3281" spans="1:15" hidden="1" x14ac:dyDescent="0.35">
      <c r="A3281" t="s">
        <v>428</v>
      </c>
      <c r="B3281" t="s">
        <v>84</v>
      </c>
      <c r="C3281" t="s">
        <v>351</v>
      </c>
      <c r="D3281" t="s">
        <v>78</v>
      </c>
      <c r="E3281">
        <v>2021</v>
      </c>
      <c r="F3281">
        <v>34</v>
      </c>
      <c r="G3281" t="s">
        <v>302</v>
      </c>
      <c r="H3281" t="s">
        <v>80</v>
      </c>
      <c r="I3281">
        <v>495</v>
      </c>
      <c r="L3281" t="s">
        <v>478</v>
      </c>
      <c r="M3281">
        <v>470.25</v>
      </c>
      <c r="N3281">
        <v>24.75</v>
      </c>
      <c r="O3281" t="s">
        <v>403</v>
      </c>
    </row>
    <row r="3282" spans="1:15" hidden="1" x14ac:dyDescent="0.35">
      <c r="A3282" t="s">
        <v>428</v>
      </c>
      <c r="B3282" t="s">
        <v>84</v>
      </c>
      <c r="C3282" t="s">
        <v>351</v>
      </c>
      <c r="D3282" t="s">
        <v>78</v>
      </c>
      <c r="E3282">
        <v>2021</v>
      </c>
      <c r="F3282">
        <v>34</v>
      </c>
      <c r="G3282" t="s">
        <v>302</v>
      </c>
      <c r="H3282" t="s">
        <v>80</v>
      </c>
      <c r="I3282">
        <v>66</v>
      </c>
      <c r="L3282" t="s">
        <v>478</v>
      </c>
      <c r="M3282">
        <v>62.7</v>
      </c>
      <c r="N3282">
        <v>3.3</v>
      </c>
      <c r="O3282" t="s">
        <v>403</v>
      </c>
    </row>
    <row r="3283" spans="1:15" hidden="1" x14ac:dyDescent="0.35">
      <c r="A3283" t="s">
        <v>428</v>
      </c>
      <c r="B3283" t="s">
        <v>84</v>
      </c>
      <c r="C3283" t="s">
        <v>351</v>
      </c>
      <c r="D3283" t="s">
        <v>78</v>
      </c>
      <c r="E3283">
        <v>2022</v>
      </c>
      <c r="F3283">
        <v>34</v>
      </c>
      <c r="G3283" t="s">
        <v>302</v>
      </c>
      <c r="H3283" t="s">
        <v>80</v>
      </c>
      <c r="I3283">
        <v>701</v>
      </c>
      <c r="L3283" t="s">
        <v>478</v>
      </c>
      <c r="M3283">
        <v>665.95</v>
      </c>
      <c r="N3283">
        <v>35.049999999999997</v>
      </c>
      <c r="O3283" t="s">
        <v>403</v>
      </c>
    </row>
    <row r="3284" spans="1:15" hidden="1" x14ac:dyDescent="0.35">
      <c r="A3284" t="s">
        <v>428</v>
      </c>
      <c r="B3284" t="s">
        <v>84</v>
      </c>
      <c r="C3284" t="s">
        <v>351</v>
      </c>
      <c r="D3284" t="s">
        <v>78</v>
      </c>
      <c r="E3284">
        <v>2022</v>
      </c>
      <c r="F3284">
        <v>34</v>
      </c>
      <c r="G3284" t="s">
        <v>302</v>
      </c>
      <c r="H3284" t="s">
        <v>80</v>
      </c>
      <c r="I3284">
        <v>712</v>
      </c>
      <c r="L3284" t="s">
        <v>478</v>
      </c>
      <c r="M3284">
        <v>676.4</v>
      </c>
      <c r="N3284">
        <v>35.6</v>
      </c>
      <c r="O3284" t="s">
        <v>403</v>
      </c>
    </row>
    <row r="3285" spans="1:15" hidden="1" x14ac:dyDescent="0.35">
      <c r="A3285" t="s">
        <v>428</v>
      </c>
      <c r="B3285" t="s">
        <v>84</v>
      </c>
      <c r="C3285" t="s">
        <v>351</v>
      </c>
      <c r="D3285" t="s">
        <v>78</v>
      </c>
      <c r="E3285">
        <v>2022</v>
      </c>
      <c r="F3285">
        <v>34</v>
      </c>
      <c r="G3285" t="s">
        <v>302</v>
      </c>
      <c r="H3285" t="s">
        <v>80</v>
      </c>
      <c r="I3285">
        <v>89</v>
      </c>
      <c r="L3285" t="s">
        <v>478</v>
      </c>
      <c r="M3285">
        <v>84.55</v>
      </c>
      <c r="N3285">
        <v>4.45</v>
      </c>
      <c r="O3285" t="s">
        <v>403</v>
      </c>
    </row>
    <row r="3286" spans="1:15" hidden="1" x14ac:dyDescent="0.35">
      <c r="A3286" t="s">
        <v>428</v>
      </c>
      <c r="B3286" t="s">
        <v>84</v>
      </c>
      <c r="C3286" t="s">
        <v>351</v>
      </c>
      <c r="D3286" t="s">
        <v>78</v>
      </c>
      <c r="E3286">
        <v>2022</v>
      </c>
      <c r="F3286">
        <v>34</v>
      </c>
      <c r="G3286" t="s">
        <v>302</v>
      </c>
      <c r="H3286" t="s">
        <v>81</v>
      </c>
      <c r="I3286">
        <v>734</v>
      </c>
      <c r="L3286" t="s">
        <v>478</v>
      </c>
      <c r="M3286">
        <v>697.3</v>
      </c>
      <c r="N3286">
        <v>36.700000000000003</v>
      </c>
      <c r="O3286" t="s">
        <v>403</v>
      </c>
    </row>
    <row r="3287" spans="1:15" hidden="1" x14ac:dyDescent="0.35">
      <c r="A3287" t="s">
        <v>428</v>
      </c>
      <c r="B3287" t="s">
        <v>84</v>
      </c>
      <c r="C3287" t="s">
        <v>351</v>
      </c>
      <c r="D3287" t="s">
        <v>78</v>
      </c>
      <c r="E3287">
        <v>2022</v>
      </c>
      <c r="F3287">
        <v>34</v>
      </c>
      <c r="G3287" t="s">
        <v>302</v>
      </c>
      <c r="H3287" t="s">
        <v>81</v>
      </c>
      <c r="I3287">
        <v>338</v>
      </c>
      <c r="L3287" t="s">
        <v>478</v>
      </c>
      <c r="M3287">
        <v>321.10000000000002</v>
      </c>
      <c r="N3287">
        <v>16.899999999999999</v>
      </c>
      <c r="O3287" t="s">
        <v>403</v>
      </c>
    </row>
    <row r="3288" spans="1:15" hidden="1" x14ac:dyDescent="0.35">
      <c r="A3288" t="s">
        <v>428</v>
      </c>
      <c r="B3288" t="s">
        <v>84</v>
      </c>
      <c r="C3288" t="s">
        <v>338</v>
      </c>
      <c r="D3288" t="s">
        <v>78</v>
      </c>
      <c r="E3288">
        <v>2020</v>
      </c>
      <c r="F3288">
        <v>34</v>
      </c>
      <c r="G3288" t="s">
        <v>302</v>
      </c>
      <c r="H3288" t="s">
        <v>80</v>
      </c>
      <c r="I3288">
        <v>481</v>
      </c>
      <c r="L3288" t="s">
        <v>478</v>
      </c>
      <c r="M3288">
        <v>456.95</v>
      </c>
      <c r="N3288">
        <v>24.05</v>
      </c>
      <c r="O3288" t="s">
        <v>396</v>
      </c>
    </row>
    <row r="3289" spans="1:15" hidden="1" x14ac:dyDescent="0.35">
      <c r="A3289" t="s">
        <v>428</v>
      </c>
      <c r="B3289" t="s">
        <v>84</v>
      </c>
      <c r="C3289" t="s">
        <v>338</v>
      </c>
      <c r="D3289" t="s">
        <v>78</v>
      </c>
      <c r="E3289">
        <v>2020</v>
      </c>
      <c r="F3289">
        <v>34</v>
      </c>
      <c r="G3289" t="s">
        <v>302</v>
      </c>
      <c r="H3289" t="s">
        <v>80</v>
      </c>
      <c r="I3289">
        <v>53</v>
      </c>
      <c r="L3289" t="s">
        <v>478</v>
      </c>
      <c r="M3289">
        <v>50.35</v>
      </c>
      <c r="N3289">
        <v>2.65</v>
      </c>
      <c r="O3289" t="s">
        <v>396</v>
      </c>
    </row>
    <row r="3290" spans="1:15" hidden="1" x14ac:dyDescent="0.35">
      <c r="A3290" t="s">
        <v>428</v>
      </c>
      <c r="B3290" t="s">
        <v>84</v>
      </c>
      <c r="C3290" t="s">
        <v>338</v>
      </c>
      <c r="D3290" t="s">
        <v>78</v>
      </c>
      <c r="E3290">
        <v>2020</v>
      </c>
      <c r="F3290">
        <v>34</v>
      </c>
      <c r="G3290" t="s">
        <v>302</v>
      </c>
      <c r="H3290" t="s">
        <v>80</v>
      </c>
      <c r="I3290">
        <v>596</v>
      </c>
      <c r="L3290" t="s">
        <v>478</v>
      </c>
      <c r="M3290">
        <v>566.20000000000005</v>
      </c>
      <c r="N3290">
        <v>29.8</v>
      </c>
      <c r="O3290" t="s">
        <v>396</v>
      </c>
    </row>
    <row r="3291" spans="1:15" hidden="1" x14ac:dyDescent="0.35">
      <c r="A3291" t="s">
        <v>428</v>
      </c>
      <c r="B3291" t="s">
        <v>84</v>
      </c>
      <c r="C3291" t="s">
        <v>338</v>
      </c>
      <c r="D3291" t="s">
        <v>78</v>
      </c>
      <c r="E3291">
        <v>2020</v>
      </c>
      <c r="F3291">
        <v>34</v>
      </c>
      <c r="G3291" t="s">
        <v>302</v>
      </c>
      <c r="H3291" t="s">
        <v>80</v>
      </c>
      <c r="I3291">
        <v>14</v>
      </c>
      <c r="L3291" t="s">
        <v>478</v>
      </c>
      <c r="M3291">
        <v>13.3</v>
      </c>
      <c r="N3291">
        <v>0.7</v>
      </c>
      <c r="O3291" t="s">
        <v>396</v>
      </c>
    </row>
    <row r="3292" spans="1:15" hidden="1" x14ac:dyDescent="0.35">
      <c r="A3292" t="s">
        <v>428</v>
      </c>
      <c r="B3292" t="s">
        <v>84</v>
      </c>
      <c r="C3292" t="s">
        <v>338</v>
      </c>
      <c r="D3292" t="s">
        <v>78</v>
      </c>
      <c r="E3292">
        <v>2020</v>
      </c>
      <c r="F3292">
        <v>34</v>
      </c>
      <c r="G3292" t="s">
        <v>302</v>
      </c>
      <c r="H3292" t="s">
        <v>80</v>
      </c>
      <c r="I3292">
        <v>494</v>
      </c>
      <c r="L3292" t="s">
        <v>478</v>
      </c>
      <c r="M3292">
        <v>469.3</v>
      </c>
      <c r="N3292">
        <v>24.7</v>
      </c>
      <c r="O3292" t="s">
        <v>396</v>
      </c>
    </row>
    <row r="3293" spans="1:15" hidden="1" x14ac:dyDescent="0.35">
      <c r="A3293" t="s">
        <v>428</v>
      </c>
      <c r="B3293" t="s">
        <v>84</v>
      </c>
      <c r="C3293" t="s">
        <v>338</v>
      </c>
      <c r="D3293" t="s">
        <v>78</v>
      </c>
      <c r="E3293">
        <v>2020</v>
      </c>
      <c r="F3293">
        <v>34</v>
      </c>
      <c r="G3293" t="s">
        <v>302</v>
      </c>
      <c r="H3293" t="s">
        <v>80</v>
      </c>
      <c r="I3293">
        <v>56</v>
      </c>
      <c r="L3293" t="s">
        <v>478</v>
      </c>
      <c r="M3293">
        <v>53.2</v>
      </c>
      <c r="N3293">
        <v>2.8</v>
      </c>
      <c r="O3293" t="s">
        <v>396</v>
      </c>
    </row>
    <row r="3294" spans="1:15" hidden="1" x14ac:dyDescent="0.35">
      <c r="A3294" t="s">
        <v>428</v>
      </c>
      <c r="B3294" t="s">
        <v>84</v>
      </c>
      <c r="C3294" t="s">
        <v>338</v>
      </c>
      <c r="D3294" t="s">
        <v>78</v>
      </c>
      <c r="E3294">
        <v>2020</v>
      </c>
      <c r="F3294">
        <v>34</v>
      </c>
      <c r="G3294" t="s">
        <v>302</v>
      </c>
      <c r="H3294" t="s">
        <v>80</v>
      </c>
      <c r="I3294">
        <v>606</v>
      </c>
      <c r="L3294" t="s">
        <v>478</v>
      </c>
      <c r="M3294">
        <v>575.70000000000005</v>
      </c>
      <c r="N3294">
        <v>30.3</v>
      </c>
      <c r="O3294" t="s">
        <v>396</v>
      </c>
    </row>
    <row r="3295" spans="1:15" hidden="1" x14ac:dyDescent="0.35">
      <c r="A3295" t="s">
        <v>428</v>
      </c>
      <c r="B3295" t="s">
        <v>84</v>
      </c>
      <c r="C3295" t="s">
        <v>338</v>
      </c>
      <c r="D3295" t="s">
        <v>78</v>
      </c>
      <c r="E3295">
        <v>2020</v>
      </c>
      <c r="F3295">
        <v>34</v>
      </c>
      <c r="G3295" t="s">
        <v>302</v>
      </c>
      <c r="H3295" t="s">
        <v>80</v>
      </c>
      <c r="I3295">
        <v>14</v>
      </c>
      <c r="L3295" t="s">
        <v>478</v>
      </c>
      <c r="M3295">
        <v>13.3</v>
      </c>
      <c r="N3295">
        <v>0.7</v>
      </c>
      <c r="O3295" t="s">
        <v>396</v>
      </c>
    </row>
    <row r="3296" spans="1:15" hidden="1" x14ac:dyDescent="0.35">
      <c r="A3296" t="s">
        <v>428</v>
      </c>
      <c r="B3296" t="s">
        <v>84</v>
      </c>
      <c r="C3296" t="s">
        <v>338</v>
      </c>
      <c r="D3296" t="s">
        <v>78</v>
      </c>
      <c r="E3296">
        <v>2021</v>
      </c>
      <c r="F3296">
        <v>34</v>
      </c>
      <c r="G3296" t="s">
        <v>302</v>
      </c>
      <c r="H3296" t="s">
        <v>80</v>
      </c>
      <c r="I3296">
        <v>374</v>
      </c>
      <c r="L3296" t="s">
        <v>478</v>
      </c>
      <c r="M3296">
        <v>355.3</v>
      </c>
      <c r="N3296">
        <v>18.7</v>
      </c>
      <c r="O3296" t="s">
        <v>396</v>
      </c>
    </row>
    <row r="3297" spans="1:15" hidden="1" x14ac:dyDescent="0.35">
      <c r="A3297" t="s">
        <v>428</v>
      </c>
      <c r="B3297" t="s">
        <v>84</v>
      </c>
      <c r="C3297" t="s">
        <v>338</v>
      </c>
      <c r="D3297" t="s">
        <v>78</v>
      </c>
      <c r="E3297">
        <v>2021</v>
      </c>
      <c r="F3297">
        <v>34</v>
      </c>
      <c r="G3297" t="s">
        <v>302</v>
      </c>
      <c r="H3297" t="s">
        <v>80</v>
      </c>
      <c r="I3297">
        <v>58</v>
      </c>
      <c r="L3297" t="s">
        <v>478</v>
      </c>
      <c r="M3297">
        <v>55.1</v>
      </c>
      <c r="N3297">
        <v>2.9</v>
      </c>
      <c r="O3297" t="s">
        <v>396</v>
      </c>
    </row>
    <row r="3298" spans="1:15" hidden="1" x14ac:dyDescent="0.35">
      <c r="A3298" t="s">
        <v>428</v>
      </c>
      <c r="B3298" t="s">
        <v>84</v>
      </c>
      <c r="C3298" t="s">
        <v>338</v>
      </c>
      <c r="D3298" t="s">
        <v>78</v>
      </c>
      <c r="E3298">
        <v>2021</v>
      </c>
      <c r="F3298">
        <v>34</v>
      </c>
      <c r="G3298" t="s">
        <v>302</v>
      </c>
      <c r="H3298" t="s">
        <v>80</v>
      </c>
      <c r="I3298">
        <v>386</v>
      </c>
      <c r="L3298" t="s">
        <v>478</v>
      </c>
      <c r="M3298">
        <v>366.7</v>
      </c>
      <c r="N3298">
        <v>19.3</v>
      </c>
      <c r="O3298" t="s">
        <v>396</v>
      </c>
    </row>
    <row r="3299" spans="1:15" hidden="1" x14ac:dyDescent="0.35">
      <c r="A3299" t="s">
        <v>428</v>
      </c>
      <c r="B3299" t="s">
        <v>84</v>
      </c>
      <c r="C3299" t="s">
        <v>338</v>
      </c>
      <c r="D3299" t="s">
        <v>78</v>
      </c>
      <c r="E3299">
        <v>2021</v>
      </c>
      <c r="F3299">
        <v>34</v>
      </c>
      <c r="G3299" t="s">
        <v>302</v>
      </c>
      <c r="H3299" t="s">
        <v>80</v>
      </c>
      <c r="I3299">
        <v>10</v>
      </c>
      <c r="L3299" t="s">
        <v>478</v>
      </c>
      <c r="M3299">
        <v>9.5</v>
      </c>
      <c r="N3299">
        <v>0.5</v>
      </c>
      <c r="O3299" t="s">
        <v>396</v>
      </c>
    </row>
    <row r="3300" spans="1:15" hidden="1" x14ac:dyDescent="0.35">
      <c r="A3300" t="s">
        <v>428</v>
      </c>
      <c r="B3300" t="s">
        <v>84</v>
      </c>
      <c r="C3300" t="s">
        <v>338</v>
      </c>
      <c r="D3300" t="s">
        <v>78</v>
      </c>
      <c r="E3300">
        <v>2021</v>
      </c>
      <c r="F3300">
        <v>34</v>
      </c>
      <c r="G3300" t="s">
        <v>302</v>
      </c>
      <c r="H3300" t="s">
        <v>80</v>
      </c>
      <c r="I3300">
        <v>682</v>
      </c>
      <c r="L3300" t="s">
        <v>478</v>
      </c>
      <c r="M3300">
        <v>647.9</v>
      </c>
      <c r="N3300">
        <v>34.1</v>
      </c>
      <c r="O3300" t="s">
        <v>396</v>
      </c>
    </row>
    <row r="3301" spans="1:15" hidden="1" x14ac:dyDescent="0.35">
      <c r="A3301" t="s">
        <v>428</v>
      </c>
      <c r="B3301" t="s">
        <v>84</v>
      </c>
      <c r="C3301" t="s">
        <v>338</v>
      </c>
      <c r="D3301" t="s">
        <v>78</v>
      </c>
      <c r="E3301">
        <v>2021</v>
      </c>
      <c r="F3301">
        <v>34</v>
      </c>
      <c r="G3301" t="s">
        <v>302</v>
      </c>
      <c r="H3301" t="s">
        <v>80</v>
      </c>
      <c r="I3301">
        <v>98</v>
      </c>
      <c r="L3301" t="s">
        <v>478</v>
      </c>
      <c r="M3301">
        <v>93.1</v>
      </c>
      <c r="N3301">
        <v>4.9000000000000004</v>
      </c>
      <c r="O3301" t="s">
        <v>396</v>
      </c>
    </row>
    <row r="3302" spans="1:15" hidden="1" x14ac:dyDescent="0.35">
      <c r="A3302" t="s">
        <v>428</v>
      </c>
      <c r="B3302" t="s">
        <v>84</v>
      </c>
      <c r="C3302" t="s">
        <v>338</v>
      </c>
      <c r="D3302" t="s">
        <v>78</v>
      </c>
      <c r="E3302">
        <v>2021</v>
      </c>
      <c r="F3302">
        <v>34</v>
      </c>
      <c r="G3302" t="s">
        <v>302</v>
      </c>
      <c r="H3302" t="s">
        <v>80</v>
      </c>
      <c r="I3302">
        <v>704</v>
      </c>
      <c r="L3302" t="s">
        <v>478</v>
      </c>
      <c r="M3302">
        <v>668.8</v>
      </c>
      <c r="N3302">
        <v>35.200000000000003</v>
      </c>
      <c r="O3302" t="s">
        <v>396</v>
      </c>
    </row>
    <row r="3303" spans="1:15" hidden="1" x14ac:dyDescent="0.35">
      <c r="A3303" t="s">
        <v>428</v>
      </c>
      <c r="B3303" t="s">
        <v>84</v>
      </c>
      <c r="C3303" t="s">
        <v>338</v>
      </c>
      <c r="D3303" t="s">
        <v>78</v>
      </c>
      <c r="E3303">
        <v>2021</v>
      </c>
      <c r="F3303">
        <v>34</v>
      </c>
      <c r="G3303" t="s">
        <v>302</v>
      </c>
      <c r="H3303" t="s">
        <v>80</v>
      </c>
      <c r="I3303">
        <v>18</v>
      </c>
      <c r="L3303" t="s">
        <v>478</v>
      </c>
      <c r="M3303">
        <v>17.100000000000001</v>
      </c>
      <c r="N3303">
        <v>0.9</v>
      </c>
      <c r="O3303" t="s">
        <v>396</v>
      </c>
    </row>
    <row r="3304" spans="1:15" hidden="1" x14ac:dyDescent="0.35">
      <c r="A3304" t="s">
        <v>428</v>
      </c>
      <c r="B3304" t="s">
        <v>84</v>
      </c>
      <c r="C3304" t="s">
        <v>334</v>
      </c>
      <c r="D3304" t="s">
        <v>78</v>
      </c>
      <c r="E3304">
        <v>2020</v>
      </c>
      <c r="F3304">
        <v>34</v>
      </c>
      <c r="G3304" t="s">
        <v>302</v>
      </c>
      <c r="H3304" t="s">
        <v>80</v>
      </c>
      <c r="I3304">
        <v>299</v>
      </c>
      <c r="L3304" t="s">
        <v>478</v>
      </c>
      <c r="M3304">
        <v>284.05</v>
      </c>
      <c r="N3304">
        <v>14.95</v>
      </c>
      <c r="O3304" t="s">
        <v>391</v>
      </c>
    </row>
    <row r="3305" spans="1:15" hidden="1" x14ac:dyDescent="0.35">
      <c r="A3305" t="s">
        <v>428</v>
      </c>
      <c r="B3305" t="s">
        <v>84</v>
      </c>
      <c r="C3305" t="s">
        <v>334</v>
      </c>
      <c r="D3305" t="s">
        <v>78</v>
      </c>
      <c r="E3305">
        <v>2020</v>
      </c>
      <c r="F3305">
        <v>34</v>
      </c>
      <c r="G3305" t="s">
        <v>302</v>
      </c>
      <c r="H3305" t="s">
        <v>80</v>
      </c>
      <c r="I3305">
        <v>25</v>
      </c>
      <c r="L3305" t="s">
        <v>478</v>
      </c>
      <c r="M3305">
        <v>23.75</v>
      </c>
      <c r="N3305">
        <v>1.25</v>
      </c>
      <c r="O3305" t="s">
        <v>391</v>
      </c>
    </row>
    <row r="3306" spans="1:15" hidden="1" x14ac:dyDescent="0.35">
      <c r="A3306" t="s">
        <v>428</v>
      </c>
      <c r="B3306" t="s">
        <v>84</v>
      </c>
      <c r="C3306" t="s">
        <v>334</v>
      </c>
      <c r="D3306" t="s">
        <v>78</v>
      </c>
      <c r="E3306">
        <v>2020</v>
      </c>
      <c r="F3306">
        <v>34</v>
      </c>
      <c r="G3306" t="s">
        <v>302</v>
      </c>
      <c r="H3306" t="s">
        <v>80</v>
      </c>
      <c r="I3306">
        <v>531</v>
      </c>
      <c r="L3306" t="s">
        <v>478</v>
      </c>
      <c r="M3306">
        <v>504.45</v>
      </c>
      <c r="N3306">
        <v>26.55</v>
      </c>
      <c r="O3306" t="s">
        <v>391</v>
      </c>
    </row>
    <row r="3307" spans="1:15" hidden="1" x14ac:dyDescent="0.35">
      <c r="A3307" t="s">
        <v>428</v>
      </c>
      <c r="B3307" t="s">
        <v>84</v>
      </c>
      <c r="C3307" t="s">
        <v>334</v>
      </c>
      <c r="D3307" t="s">
        <v>78</v>
      </c>
      <c r="E3307">
        <v>2020</v>
      </c>
      <c r="F3307">
        <v>34</v>
      </c>
      <c r="G3307" t="s">
        <v>302</v>
      </c>
      <c r="H3307" t="s">
        <v>80</v>
      </c>
      <c r="I3307">
        <v>27</v>
      </c>
      <c r="L3307" t="s">
        <v>478</v>
      </c>
      <c r="M3307">
        <v>25.65</v>
      </c>
      <c r="N3307">
        <v>1.35</v>
      </c>
      <c r="O3307" t="s">
        <v>391</v>
      </c>
    </row>
    <row r="3308" spans="1:15" hidden="1" x14ac:dyDescent="0.35">
      <c r="A3308" t="s">
        <v>428</v>
      </c>
      <c r="B3308" t="s">
        <v>84</v>
      </c>
      <c r="C3308" t="s">
        <v>334</v>
      </c>
      <c r="D3308" t="s">
        <v>78</v>
      </c>
      <c r="E3308">
        <v>2020</v>
      </c>
      <c r="F3308">
        <v>34</v>
      </c>
      <c r="G3308" t="s">
        <v>302</v>
      </c>
      <c r="H3308" t="s">
        <v>81</v>
      </c>
      <c r="I3308">
        <v>83</v>
      </c>
      <c r="L3308" t="s">
        <v>478</v>
      </c>
      <c r="M3308">
        <v>78.849999999999994</v>
      </c>
      <c r="N3308">
        <v>4.1500000000000004</v>
      </c>
      <c r="O3308" t="s">
        <v>391</v>
      </c>
    </row>
    <row r="3309" spans="1:15" hidden="1" x14ac:dyDescent="0.35">
      <c r="A3309" t="s">
        <v>428</v>
      </c>
      <c r="B3309" t="s">
        <v>84</v>
      </c>
      <c r="C3309" t="s">
        <v>334</v>
      </c>
      <c r="D3309" t="s">
        <v>78</v>
      </c>
      <c r="E3309">
        <v>2020</v>
      </c>
      <c r="F3309">
        <v>34</v>
      </c>
      <c r="G3309" t="s">
        <v>302</v>
      </c>
      <c r="H3309" t="s">
        <v>81</v>
      </c>
      <c r="I3309">
        <v>31</v>
      </c>
      <c r="L3309" t="s">
        <v>478</v>
      </c>
      <c r="M3309">
        <v>29.45</v>
      </c>
      <c r="N3309">
        <v>1.55</v>
      </c>
      <c r="O3309" t="s">
        <v>391</v>
      </c>
    </row>
    <row r="3310" spans="1:15" hidden="1" x14ac:dyDescent="0.35">
      <c r="A3310" t="s">
        <v>428</v>
      </c>
      <c r="B3310" t="s">
        <v>84</v>
      </c>
      <c r="C3310" t="s">
        <v>334</v>
      </c>
      <c r="D3310" t="s">
        <v>78</v>
      </c>
      <c r="E3310">
        <v>2020</v>
      </c>
      <c r="F3310">
        <v>34</v>
      </c>
      <c r="G3310" t="s">
        <v>302</v>
      </c>
      <c r="H3310" t="s">
        <v>80</v>
      </c>
      <c r="I3310">
        <v>307</v>
      </c>
      <c r="L3310" t="s">
        <v>478</v>
      </c>
      <c r="M3310">
        <v>291.64999999999998</v>
      </c>
      <c r="N3310">
        <v>15.35</v>
      </c>
      <c r="O3310" t="s">
        <v>391</v>
      </c>
    </row>
    <row r="3311" spans="1:15" hidden="1" x14ac:dyDescent="0.35">
      <c r="A3311" t="s">
        <v>428</v>
      </c>
      <c r="B3311" t="s">
        <v>84</v>
      </c>
      <c r="C3311" t="s">
        <v>334</v>
      </c>
      <c r="D3311" t="s">
        <v>78</v>
      </c>
      <c r="E3311">
        <v>2020</v>
      </c>
      <c r="F3311">
        <v>34</v>
      </c>
      <c r="G3311" t="s">
        <v>302</v>
      </c>
      <c r="H3311" t="s">
        <v>80</v>
      </c>
      <c r="I3311">
        <v>26</v>
      </c>
      <c r="L3311" t="s">
        <v>478</v>
      </c>
      <c r="M3311">
        <v>24.7</v>
      </c>
      <c r="N3311">
        <v>1.3</v>
      </c>
      <c r="O3311" t="s">
        <v>391</v>
      </c>
    </row>
    <row r="3312" spans="1:15" hidden="1" x14ac:dyDescent="0.35">
      <c r="A3312" t="s">
        <v>428</v>
      </c>
      <c r="B3312" t="s">
        <v>84</v>
      </c>
      <c r="C3312" t="s">
        <v>334</v>
      </c>
      <c r="D3312" t="s">
        <v>78</v>
      </c>
      <c r="E3312">
        <v>2020</v>
      </c>
      <c r="F3312">
        <v>34</v>
      </c>
      <c r="G3312" t="s">
        <v>302</v>
      </c>
      <c r="H3312" t="s">
        <v>80</v>
      </c>
      <c r="I3312">
        <v>539</v>
      </c>
      <c r="L3312" t="s">
        <v>478</v>
      </c>
      <c r="M3312">
        <v>512.04999999999995</v>
      </c>
      <c r="N3312">
        <v>26.95</v>
      </c>
      <c r="O3312" t="s">
        <v>391</v>
      </c>
    </row>
    <row r="3313" spans="1:15" hidden="1" x14ac:dyDescent="0.35">
      <c r="A3313" t="s">
        <v>428</v>
      </c>
      <c r="B3313" t="s">
        <v>84</v>
      </c>
      <c r="C3313" t="s">
        <v>334</v>
      </c>
      <c r="D3313" t="s">
        <v>78</v>
      </c>
      <c r="E3313">
        <v>2020</v>
      </c>
      <c r="F3313">
        <v>34</v>
      </c>
      <c r="G3313" t="s">
        <v>302</v>
      </c>
      <c r="H3313" t="s">
        <v>80</v>
      </c>
      <c r="I3313">
        <v>28</v>
      </c>
      <c r="L3313" t="s">
        <v>478</v>
      </c>
      <c r="M3313">
        <v>26.6</v>
      </c>
      <c r="N3313">
        <v>1.4</v>
      </c>
      <c r="O3313" t="s">
        <v>391</v>
      </c>
    </row>
    <row r="3314" spans="1:15" hidden="1" x14ac:dyDescent="0.35">
      <c r="A3314" t="s">
        <v>428</v>
      </c>
      <c r="B3314" t="s">
        <v>84</v>
      </c>
      <c r="C3314" t="s">
        <v>334</v>
      </c>
      <c r="D3314" t="s">
        <v>78</v>
      </c>
      <c r="E3314">
        <v>2020</v>
      </c>
      <c r="F3314">
        <v>34</v>
      </c>
      <c r="G3314" t="s">
        <v>302</v>
      </c>
      <c r="H3314" t="s">
        <v>81</v>
      </c>
      <c r="I3314">
        <v>85</v>
      </c>
      <c r="L3314" t="s">
        <v>478</v>
      </c>
      <c r="M3314">
        <v>80.75</v>
      </c>
      <c r="N3314">
        <v>4.25</v>
      </c>
      <c r="O3314" t="s">
        <v>391</v>
      </c>
    </row>
    <row r="3315" spans="1:15" hidden="1" x14ac:dyDescent="0.35">
      <c r="A3315" t="s">
        <v>428</v>
      </c>
      <c r="B3315" t="s">
        <v>84</v>
      </c>
      <c r="C3315" t="s">
        <v>334</v>
      </c>
      <c r="D3315" t="s">
        <v>78</v>
      </c>
      <c r="E3315">
        <v>2020</v>
      </c>
      <c r="F3315">
        <v>34</v>
      </c>
      <c r="G3315" t="s">
        <v>302</v>
      </c>
      <c r="H3315" t="s">
        <v>81</v>
      </c>
      <c r="I3315">
        <v>32</v>
      </c>
      <c r="L3315" t="s">
        <v>478</v>
      </c>
      <c r="M3315">
        <v>30.4</v>
      </c>
      <c r="N3315">
        <v>1.6</v>
      </c>
      <c r="O3315" t="s">
        <v>391</v>
      </c>
    </row>
    <row r="3316" spans="1:15" hidden="1" x14ac:dyDescent="0.35">
      <c r="A3316" t="s">
        <v>428</v>
      </c>
      <c r="B3316" t="s">
        <v>84</v>
      </c>
      <c r="C3316" t="s">
        <v>334</v>
      </c>
      <c r="D3316" t="s">
        <v>78</v>
      </c>
      <c r="E3316">
        <v>2021</v>
      </c>
      <c r="F3316">
        <v>79</v>
      </c>
      <c r="G3316" t="s">
        <v>312</v>
      </c>
      <c r="H3316" t="s">
        <v>80</v>
      </c>
      <c r="I3316">
        <v>45</v>
      </c>
      <c r="L3316" t="s">
        <v>478</v>
      </c>
      <c r="O3316" t="s">
        <v>391</v>
      </c>
    </row>
    <row r="3317" spans="1:15" hidden="1" x14ac:dyDescent="0.35">
      <c r="A3317" t="s">
        <v>428</v>
      </c>
      <c r="B3317" t="s">
        <v>84</v>
      </c>
      <c r="C3317" t="s">
        <v>334</v>
      </c>
      <c r="D3317" t="s">
        <v>78</v>
      </c>
      <c r="E3317">
        <v>2021</v>
      </c>
      <c r="F3317">
        <v>79</v>
      </c>
      <c r="G3317" t="s">
        <v>312</v>
      </c>
      <c r="H3317" t="s">
        <v>80</v>
      </c>
      <c r="I3317">
        <v>4</v>
      </c>
      <c r="L3317" t="s">
        <v>478</v>
      </c>
      <c r="O3317" t="s">
        <v>391</v>
      </c>
    </row>
    <row r="3318" spans="1:15" hidden="1" x14ac:dyDescent="0.35">
      <c r="A3318" t="s">
        <v>428</v>
      </c>
      <c r="B3318" t="s">
        <v>84</v>
      </c>
      <c r="C3318" t="s">
        <v>334</v>
      </c>
      <c r="D3318" t="s">
        <v>78</v>
      </c>
      <c r="E3318">
        <v>2021</v>
      </c>
      <c r="F3318">
        <v>79</v>
      </c>
      <c r="G3318" t="s">
        <v>312</v>
      </c>
      <c r="H3318" t="s">
        <v>80</v>
      </c>
      <c r="I3318">
        <v>76</v>
      </c>
      <c r="L3318" t="s">
        <v>478</v>
      </c>
      <c r="O3318" t="s">
        <v>391</v>
      </c>
    </row>
    <row r="3319" spans="1:15" hidden="1" x14ac:dyDescent="0.35">
      <c r="A3319" t="s">
        <v>428</v>
      </c>
      <c r="B3319" t="s">
        <v>84</v>
      </c>
      <c r="C3319" t="s">
        <v>334</v>
      </c>
      <c r="D3319" t="s">
        <v>78</v>
      </c>
      <c r="E3319">
        <v>2021</v>
      </c>
      <c r="F3319">
        <v>79</v>
      </c>
      <c r="G3319" t="s">
        <v>312</v>
      </c>
      <c r="H3319" t="s">
        <v>80</v>
      </c>
      <c r="I3319">
        <v>4</v>
      </c>
      <c r="L3319" t="s">
        <v>478</v>
      </c>
      <c r="O3319" t="s">
        <v>391</v>
      </c>
    </row>
    <row r="3320" spans="1:15" hidden="1" x14ac:dyDescent="0.35">
      <c r="A3320" t="s">
        <v>428</v>
      </c>
      <c r="B3320" t="s">
        <v>84</v>
      </c>
      <c r="C3320" t="s">
        <v>334</v>
      </c>
      <c r="D3320" t="s">
        <v>78</v>
      </c>
      <c r="E3320">
        <v>2021</v>
      </c>
      <c r="F3320">
        <v>34</v>
      </c>
      <c r="G3320" t="s">
        <v>302</v>
      </c>
      <c r="H3320" t="s">
        <v>80</v>
      </c>
      <c r="I3320">
        <v>451</v>
      </c>
      <c r="L3320" t="s">
        <v>478</v>
      </c>
      <c r="M3320">
        <v>428.45</v>
      </c>
      <c r="N3320">
        <v>22.55</v>
      </c>
      <c r="O3320" t="s">
        <v>391</v>
      </c>
    </row>
    <row r="3321" spans="1:15" hidden="1" x14ac:dyDescent="0.35">
      <c r="A3321" t="s">
        <v>428</v>
      </c>
      <c r="B3321" t="s">
        <v>84</v>
      </c>
      <c r="C3321" t="s">
        <v>334</v>
      </c>
      <c r="D3321" t="s">
        <v>78</v>
      </c>
      <c r="E3321">
        <v>2021</v>
      </c>
      <c r="F3321">
        <v>34</v>
      </c>
      <c r="G3321" t="s">
        <v>302</v>
      </c>
      <c r="H3321" t="s">
        <v>80</v>
      </c>
      <c r="I3321">
        <v>36</v>
      </c>
      <c r="L3321" t="s">
        <v>478</v>
      </c>
      <c r="M3321">
        <v>34.200000000000003</v>
      </c>
      <c r="N3321">
        <v>1.8</v>
      </c>
      <c r="O3321" t="s">
        <v>391</v>
      </c>
    </row>
    <row r="3322" spans="1:15" hidden="1" x14ac:dyDescent="0.35">
      <c r="A3322" t="s">
        <v>428</v>
      </c>
      <c r="B3322" t="s">
        <v>84</v>
      </c>
      <c r="C3322" t="s">
        <v>334</v>
      </c>
      <c r="D3322" t="s">
        <v>78</v>
      </c>
      <c r="E3322">
        <v>2021</v>
      </c>
      <c r="F3322">
        <v>34</v>
      </c>
      <c r="G3322" t="s">
        <v>302</v>
      </c>
      <c r="H3322" t="s">
        <v>80</v>
      </c>
      <c r="I3322">
        <v>57</v>
      </c>
      <c r="L3322" t="s">
        <v>478</v>
      </c>
      <c r="M3322">
        <v>54.15</v>
      </c>
      <c r="N3322">
        <v>2.85</v>
      </c>
      <c r="O3322" t="s">
        <v>391</v>
      </c>
    </row>
    <row r="3323" spans="1:15" hidden="1" x14ac:dyDescent="0.35">
      <c r="A3323" t="s">
        <v>428</v>
      </c>
      <c r="B3323" t="s">
        <v>84</v>
      </c>
      <c r="C3323" t="s">
        <v>334</v>
      </c>
      <c r="D3323" t="s">
        <v>78</v>
      </c>
      <c r="E3323">
        <v>2021</v>
      </c>
      <c r="F3323">
        <v>34</v>
      </c>
      <c r="G3323" t="s">
        <v>302</v>
      </c>
      <c r="H3323" t="s">
        <v>80</v>
      </c>
      <c r="I3323">
        <v>822</v>
      </c>
      <c r="L3323" t="s">
        <v>478</v>
      </c>
      <c r="M3323">
        <v>780.9</v>
      </c>
      <c r="N3323">
        <v>41.1</v>
      </c>
      <c r="O3323" t="s">
        <v>391</v>
      </c>
    </row>
    <row r="3324" spans="1:15" hidden="1" x14ac:dyDescent="0.35">
      <c r="A3324" t="s">
        <v>428</v>
      </c>
      <c r="B3324" t="s">
        <v>84</v>
      </c>
      <c r="C3324" t="s">
        <v>334</v>
      </c>
      <c r="D3324" t="s">
        <v>78</v>
      </c>
      <c r="E3324">
        <v>2021</v>
      </c>
      <c r="F3324">
        <v>34</v>
      </c>
      <c r="G3324" t="s">
        <v>302</v>
      </c>
      <c r="H3324" t="s">
        <v>80</v>
      </c>
      <c r="I3324">
        <v>62</v>
      </c>
      <c r="L3324" t="s">
        <v>478</v>
      </c>
      <c r="M3324">
        <v>58.9</v>
      </c>
      <c r="N3324">
        <v>3.1</v>
      </c>
      <c r="O3324" t="s">
        <v>391</v>
      </c>
    </row>
    <row r="3325" spans="1:15" hidden="1" x14ac:dyDescent="0.35">
      <c r="A3325" t="s">
        <v>428</v>
      </c>
      <c r="B3325" t="s">
        <v>84</v>
      </c>
      <c r="C3325" t="s">
        <v>334</v>
      </c>
      <c r="D3325" t="s">
        <v>78</v>
      </c>
      <c r="E3325">
        <v>2021</v>
      </c>
      <c r="F3325">
        <v>34</v>
      </c>
      <c r="G3325" t="s">
        <v>302</v>
      </c>
      <c r="H3325" t="s">
        <v>80</v>
      </c>
      <c r="I3325">
        <v>255</v>
      </c>
      <c r="L3325" t="s">
        <v>478</v>
      </c>
      <c r="M3325">
        <v>255</v>
      </c>
      <c r="N3325">
        <v>0</v>
      </c>
      <c r="O3325" t="s">
        <v>391</v>
      </c>
    </row>
    <row r="3326" spans="1:15" hidden="1" x14ac:dyDescent="0.35">
      <c r="A3326" t="s">
        <v>428</v>
      </c>
      <c r="B3326" t="s">
        <v>84</v>
      </c>
      <c r="C3326" t="s">
        <v>334</v>
      </c>
      <c r="D3326" t="s">
        <v>78</v>
      </c>
      <c r="E3326">
        <v>2021</v>
      </c>
      <c r="F3326">
        <v>34</v>
      </c>
      <c r="G3326" t="s">
        <v>302</v>
      </c>
      <c r="H3326" t="s">
        <v>80</v>
      </c>
      <c r="I3326">
        <v>104</v>
      </c>
      <c r="L3326" t="s">
        <v>478</v>
      </c>
      <c r="M3326">
        <v>98.8</v>
      </c>
      <c r="N3326">
        <v>5.2</v>
      </c>
      <c r="O3326" t="s">
        <v>391</v>
      </c>
    </row>
    <row r="3327" spans="1:15" hidden="1" x14ac:dyDescent="0.35">
      <c r="A3327" t="s">
        <v>428</v>
      </c>
      <c r="B3327" t="s">
        <v>84</v>
      </c>
      <c r="C3327" t="s">
        <v>334</v>
      </c>
      <c r="D3327" t="s">
        <v>78</v>
      </c>
      <c r="E3327">
        <v>2022</v>
      </c>
      <c r="F3327">
        <v>79</v>
      </c>
      <c r="G3327" t="s">
        <v>312</v>
      </c>
      <c r="H3327" t="s">
        <v>80</v>
      </c>
      <c r="I3327">
        <v>363</v>
      </c>
      <c r="L3327" t="s">
        <v>478</v>
      </c>
      <c r="O3327" t="s">
        <v>391</v>
      </c>
    </row>
    <row r="3328" spans="1:15" hidden="1" x14ac:dyDescent="0.35">
      <c r="A3328" t="s">
        <v>428</v>
      </c>
      <c r="B3328" t="s">
        <v>84</v>
      </c>
      <c r="C3328" t="s">
        <v>334</v>
      </c>
      <c r="D3328" t="s">
        <v>78</v>
      </c>
      <c r="E3328">
        <v>2022</v>
      </c>
      <c r="F3328">
        <v>79</v>
      </c>
      <c r="G3328" t="s">
        <v>312</v>
      </c>
      <c r="H3328" t="s">
        <v>80</v>
      </c>
      <c r="I3328">
        <v>18</v>
      </c>
      <c r="L3328" t="s">
        <v>478</v>
      </c>
      <c r="O3328" t="s">
        <v>391</v>
      </c>
    </row>
    <row r="3329" spans="1:15" hidden="1" x14ac:dyDescent="0.35">
      <c r="A3329" t="s">
        <v>428</v>
      </c>
      <c r="B3329" t="s">
        <v>84</v>
      </c>
      <c r="C3329" t="s">
        <v>334</v>
      </c>
      <c r="D3329" t="s">
        <v>78</v>
      </c>
      <c r="E3329">
        <v>2022</v>
      </c>
      <c r="F3329">
        <v>79</v>
      </c>
      <c r="G3329" t="s">
        <v>312</v>
      </c>
      <c r="H3329" t="s">
        <v>80</v>
      </c>
      <c r="I3329">
        <v>625</v>
      </c>
      <c r="L3329" t="s">
        <v>478</v>
      </c>
      <c r="O3329" t="s">
        <v>391</v>
      </c>
    </row>
    <row r="3330" spans="1:15" hidden="1" x14ac:dyDescent="0.35">
      <c r="A3330" t="s">
        <v>428</v>
      </c>
      <c r="B3330" t="s">
        <v>84</v>
      </c>
      <c r="C3330" t="s">
        <v>334</v>
      </c>
      <c r="D3330" t="s">
        <v>78</v>
      </c>
      <c r="E3330">
        <v>2022</v>
      </c>
      <c r="F3330">
        <v>79</v>
      </c>
      <c r="G3330" t="s">
        <v>312</v>
      </c>
      <c r="H3330" t="s">
        <v>80</v>
      </c>
      <c r="I3330">
        <v>60</v>
      </c>
      <c r="L3330" t="s">
        <v>478</v>
      </c>
      <c r="O3330" t="s">
        <v>391</v>
      </c>
    </row>
    <row r="3331" spans="1:15" hidden="1" x14ac:dyDescent="0.35">
      <c r="A3331" t="s">
        <v>428</v>
      </c>
      <c r="B3331" t="s">
        <v>84</v>
      </c>
      <c r="C3331" t="s">
        <v>334</v>
      </c>
      <c r="D3331" t="s">
        <v>78</v>
      </c>
      <c r="E3331">
        <v>2022</v>
      </c>
      <c r="F3331">
        <v>34</v>
      </c>
      <c r="G3331" t="s">
        <v>302</v>
      </c>
      <c r="H3331" t="s">
        <v>80</v>
      </c>
      <c r="I3331">
        <v>306</v>
      </c>
      <c r="L3331" t="s">
        <v>478</v>
      </c>
      <c r="M3331">
        <v>290.7</v>
      </c>
      <c r="N3331">
        <v>15.3</v>
      </c>
      <c r="O3331" t="s">
        <v>391</v>
      </c>
    </row>
    <row r="3332" spans="1:15" hidden="1" x14ac:dyDescent="0.35">
      <c r="A3332" t="s">
        <v>428</v>
      </c>
      <c r="B3332" t="s">
        <v>84</v>
      </c>
      <c r="C3332" t="s">
        <v>334</v>
      </c>
      <c r="D3332" t="s">
        <v>78</v>
      </c>
      <c r="E3332">
        <v>2022</v>
      </c>
      <c r="F3332">
        <v>34</v>
      </c>
      <c r="G3332" t="s">
        <v>302</v>
      </c>
      <c r="H3332" t="s">
        <v>80</v>
      </c>
      <c r="I3332">
        <v>17</v>
      </c>
      <c r="L3332" t="s">
        <v>478</v>
      </c>
      <c r="M3332">
        <v>16.149999999999999</v>
      </c>
      <c r="N3332">
        <v>0.85</v>
      </c>
      <c r="O3332" t="s">
        <v>391</v>
      </c>
    </row>
    <row r="3333" spans="1:15" hidden="1" x14ac:dyDescent="0.35">
      <c r="A3333" t="s">
        <v>428</v>
      </c>
      <c r="B3333" t="s">
        <v>84</v>
      </c>
      <c r="C3333" t="s">
        <v>334</v>
      </c>
      <c r="D3333" t="s">
        <v>78</v>
      </c>
      <c r="E3333">
        <v>2022</v>
      </c>
      <c r="F3333">
        <v>34</v>
      </c>
      <c r="G3333" t="s">
        <v>302</v>
      </c>
      <c r="H3333" t="s">
        <v>80</v>
      </c>
      <c r="I3333">
        <v>255</v>
      </c>
      <c r="L3333" t="s">
        <v>478</v>
      </c>
      <c r="M3333">
        <v>255</v>
      </c>
      <c r="N3333">
        <v>0</v>
      </c>
      <c r="O3333" t="s">
        <v>391</v>
      </c>
    </row>
    <row r="3334" spans="1:15" hidden="1" x14ac:dyDescent="0.35">
      <c r="A3334" t="s">
        <v>428</v>
      </c>
      <c r="B3334" t="s">
        <v>84</v>
      </c>
      <c r="C3334" t="s">
        <v>334</v>
      </c>
      <c r="D3334" t="s">
        <v>78</v>
      </c>
      <c r="E3334">
        <v>2022</v>
      </c>
      <c r="F3334">
        <v>34</v>
      </c>
      <c r="G3334" t="s">
        <v>302</v>
      </c>
      <c r="H3334" t="s">
        <v>80</v>
      </c>
      <c r="I3334">
        <v>54</v>
      </c>
      <c r="L3334" t="s">
        <v>478</v>
      </c>
      <c r="M3334">
        <v>51.3</v>
      </c>
      <c r="N3334">
        <v>2.7</v>
      </c>
      <c r="O3334" t="s">
        <v>391</v>
      </c>
    </row>
    <row r="3335" spans="1:15" hidden="1" x14ac:dyDescent="0.35">
      <c r="A3335" t="s">
        <v>428</v>
      </c>
      <c r="B3335" t="s">
        <v>84</v>
      </c>
      <c r="C3335" t="s">
        <v>372</v>
      </c>
      <c r="D3335" t="s">
        <v>78</v>
      </c>
      <c r="E3335">
        <v>2021</v>
      </c>
      <c r="F3335">
        <v>34</v>
      </c>
      <c r="G3335" t="s">
        <v>302</v>
      </c>
      <c r="H3335" t="s">
        <v>80</v>
      </c>
      <c r="I3335">
        <v>130</v>
      </c>
      <c r="L3335" t="s">
        <v>478</v>
      </c>
      <c r="M3335">
        <v>117.99</v>
      </c>
      <c r="N3335">
        <v>12.01</v>
      </c>
      <c r="O3335" t="s">
        <v>401</v>
      </c>
    </row>
    <row r="3336" spans="1:15" hidden="1" x14ac:dyDescent="0.35">
      <c r="A3336" t="s">
        <v>428</v>
      </c>
      <c r="B3336" t="s">
        <v>84</v>
      </c>
      <c r="C3336" t="s">
        <v>372</v>
      </c>
      <c r="D3336" t="s">
        <v>78</v>
      </c>
      <c r="E3336">
        <v>2021</v>
      </c>
      <c r="F3336">
        <v>34</v>
      </c>
      <c r="G3336" t="s">
        <v>302</v>
      </c>
      <c r="H3336" t="s">
        <v>80</v>
      </c>
      <c r="I3336">
        <v>27</v>
      </c>
      <c r="L3336" t="s">
        <v>478</v>
      </c>
      <c r="M3336">
        <v>25.65</v>
      </c>
      <c r="N3336">
        <v>1.35</v>
      </c>
      <c r="O3336" t="s">
        <v>401</v>
      </c>
    </row>
    <row r="3337" spans="1:15" hidden="1" x14ac:dyDescent="0.35">
      <c r="A3337" t="s">
        <v>428</v>
      </c>
      <c r="B3337" t="s">
        <v>84</v>
      </c>
      <c r="C3337" t="s">
        <v>372</v>
      </c>
      <c r="D3337" t="s">
        <v>78</v>
      </c>
      <c r="E3337">
        <v>2021</v>
      </c>
      <c r="F3337">
        <v>34</v>
      </c>
      <c r="G3337" t="s">
        <v>302</v>
      </c>
      <c r="H3337" t="s">
        <v>80</v>
      </c>
      <c r="I3337">
        <v>462</v>
      </c>
      <c r="L3337" t="s">
        <v>478</v>
      </c>
      <c r="M3337">
        <v>419.31</v>
      </c>
      <c r="N3337">
        <v>42.69</v>
      </c>
      <c r="O3337" t="s">
        <v>401</v>
      </c>
    </row>
    <row r="3338" spans="1:15" hidden="1" x14ac:dyDescent="0.35">
      <c r="A3338" t="s">
        <v>428</v>
      </c>
      <c r="B3338" t="s">
        <v>84</v>
      </c>
      <c r="C3338" t="s">
        <v>372</v>
      </c>
      <c r="D3338" t="s">
        <v>78</v>
      </c>
      <c r="E3338">
        <v>2021</v>
      </c>
      <c r="F3338">
        <v>34</v>
      </c>
      <c r="G3338" t="s">
        <v>302</v>
      </c>
      <c r="H3338" t="s">
        <v>80</v>
      </c>
      <c r="I3338">
        <v>67</v>
      </c>
      <c r="L3338" t="s">
        <v>478</v>
      </c>
      <c r="M3338">
        <v>63.65</v>
      </c>
      <c r="N3338">
        <v>3.35</v>
      </c>
      <c r="O3338" t="s">
        <v>401</v>
      </c>
    </row>
    <row r="3339" spans="1:15" hidden="1" x14ac:dyDescent="0.35">
      <c r="A3339" t="s">
        <v>428</v>
      </c>
      <c r="B3339" t="s">
        <v>84</v>
      </c>
      <c r="C3339" t="s">
        <v>372</v>
      </c>
      <c r="D3339" t="s">
        <v>78</v>
      </c>
      <c r="E3339">
        <v>2021</v>
      </c>
      <c r="F3339">
        <v>34</v>
      </c>
      <c r="G3339" t="s">
        <v>302</v>
      </c>
      <c r="H3339" t="s">
        <v>80</v>
      </c>
      <c r="I3339">
        <v>38</v>
      </c>
      <c r="L3339" t="s">
        <v>478</v>
      </c>
      <c r="M3339">
        <v>36.1</v>
      </c>
      <c r="N3339">
        <v>1.9</v>
      </c>
      <c r="O3339" t="s">
        <v>401</v>
      </c>
    </row>
    <row r="3340" spans="1:15" hidden="1" x14ac:dyDescent="0.35">
      <c r="A3340" t="s">
        <v>428</v>
      </c>
      <c r="B3340" t="s">
        <v>84</v>
      </c>
      <c r="C3340" t="s">
        <v>372</v>
      </c>
      <c r="D3340" t="s">
        <v>78</v>
      </c>
      <c r="E3340">
        <v>2021</v>
      </c>
      <c r="F3340">
        <v>34</v>
      </c>
      <c r="G3340" t="s">
        <v>302</v>
      </c>
      <c r="H3340" t="s">
        <v>80</v>
      </c>
      <c r="I3340">
        <v>106</v>
      </c>
      <c r="L3340" t="s">
        <v>478</v>
      </c>
      <c r="M3340">
        <v>100.7</v>
      </c>
      <c r="N3340">
        <v>5.3</v>
      </c>
      <c r="O3340" t="s">
        <v>401</v>
      </c>
    </row>
    <row r="3341" spans="1:15" hidden="1" x14ac:dyDescent="0.35">
      <c r="A3341" t="s">
        <v>428</v>
      </c>
      <c r="B3341" t="s">
        <v>84</v>
      </c>
      <c r="C3341" t="s">
        <v>352</v>
      </c>
      <c r="D3341" t="s">
        <v>78</v>
      </c>
      <c r="E3341">
        <v>2021</v>
      </c>
      <c r="F3341">
        <v>34</v>
      </c>
      <c r="G3341" t="s">
        <v>302</v>
      </c>
      <c r="H3341" t="s">
        <v>80</v>
      </c>
      <c r="I3341">
        <v>485</v>
      </c>
      <c r="L3341" t="s">
        <v>478</v>
      </c>
      <c r="M3341">
        <v>460.75</v>
      </c>
      <c r="N3341">
        <v>24.25</v>
      </c>
      <c r="O3341" t="s">
        <v>399</v>
      </c>
    </row>
    <row r="3342" spans="1:15" hidden="1" x14ac:dyDescent="0.35">
      <c r="A3342" t="s">
        <v>428</v>
      </c>
      <c r="B3342" t="s">
        <v>84</v>
      </c>
      <c r="C3342" t="s">
        <v>352</v>
      </c>
      <c r="D3342" t="s">
        <v>78</v>
      </c>
      <c r="E3342">
        <v>2021</v>
      </c>
      <c r="F3342">
        <v>34</v>
      </c>
      <c r="G3342" t="s">
        <v>302</v>
      </c>
      <c r="H3342" t="s">
        <v>80</v>
      </c>
      <c r="I3342">
        <v>21</v>
      </c>
      <c r="L3342" t="s">
        <v>478</v>
      </c>
      <c r="M3342">
        <v>19.95</v>
      </c>
      <c r="N3342">
        <v>1.05</v>
      </c>
      <c r="O3342" t="s">
        <v>399</v>
      </c>
    </row>
    <row r="3343" spans="1:15" hidden="1" x14ac:dyDescent="0.35">
      <c r="A3343" t="s">
        <v>428</v>
      </c>
      <c r="B3343" t="s">
        <v>84</v>
      </c>
      <c r="C3343" t="s">
        <v>352</v>
      </c>
      <c r="D3343" t="s">
        <v>78</v>
      </c>
      <c r="E3343">
        <v>2021</v>
      </c>
      <c r="F3343">
        <v>34</v>
      </c>
      <c r="G3343" t="s">
        <v>302</v>
      </c>
      <c r="H3343" t="s">
        <v>80</v>
      </c>
      <c r="I3343">
        <v>588</v>
      </c>
      <c r="L3343" t="s">
        <v>478</v>
      </c>
      <c r="M3343">
        <v>558.6</v>
      </c>
      <c r="N3343">
        <v>29.4</v>
      </c>
      <c r="O3343" t="s">
        <v>399</v>
      </c>
    </row>
    <row r="3344" spans="1:15" hidden="1" x14ac:dyDescent="0.35">
      <c r="A3344" t="s">
        <v>428</v>
      </c>
      <c r="B3344" t="s">
        <v>84</v>
      </c>
      <c r="C3344" t="s">
        <v>352</v>
      </c>
      <c r="D3344" t="s">
        <v>78</v>
      </c>
      <c r="E3344">
        <v>2021</v>
      </c>
      <c r="F3344">
        <v>34</v>
      </c>
      <c r="G3344" t="s">
        <v>302</v>
      </c>
      <c r="H3344" t="s">
        <v>80</v>
      </c>
      <c r="I3344">
        <v>36</v>
      </c>
      <c r="L3344" t="s">
        <v>478</v>
      </c>
      <c r="M3344">
        <v>34.200000000000003</v>
      </c>
      <c r="N3344">
        <v>1.8</v>
      </c>
      <c r="O3344" t="s">
        <v>399</v>
      </c>
    </row>
    <row r="3345" spans="1:15" hidden="1" x14ac:dyDescent="0.35">
      <c r="A3345" t="s">
        <v>428</v>
      </c>
      <c r="B3345" t="s">
        <v>84</v>
      </c>
      <c r="C3345" t="s">
        <v>352</v>
      </c>
      <c r="D3345" t="s">
        <v>78</v>
      </c>
      <c r="E3345">
        <v>2021</v>
      </c>
      <c r="F3345">
        <v>34</v>
      </c>
      <c r="G3345" t="s">
        <v>302</v>
      </c>
      <c r="H3345" t="s">
        <v>80</v>
      </c>
      <c r="I3345">
        <v>884</v>
      </c>
      <c r="L3345" t="s">
        <v>478</v>
      </c>
      <c r="M3345">
        <v>839.8</v>
      </c>
      <c r="N3345">
        <v>44.2</v>
      </c>
      <c r="O3345" t="s">
        <v>399</v>
      </c>
    </row>
    <row r="3346" spans="1:15" hidden="1" x14ac:dyDescent="0.35">
      <c r="A3346" t="s">
        <v>428</v>
      </c>
      <c r="B3346" t="s">
        <v>84</v>
      </c>
      <c r="C3346" t="s">
        <v>352</v>
      </c>
      <c r="D3346" t="s">
        <v>78</v>
      </c>
      <c r="E3346">
        <v>2021</v>
      </c>
      <c r="F3346">
        <v>34</v>
      </c>
      <c r="G3346" t="s">
        <v>302</v>
      </c>
      <c r="H3346" t="s">
        <v>80</v>
      </c>
      <c r="I3346">
        <v>31</v>
      </c>
      <c r="L3346" t="s">
        <v>478</v>
      </c>
      <c r="M3346">
        <v>29.45</v>
      </c>
      <c r="N3346">
        <v>1.55</v>
      </c>
      <c r="O3346" t="s">
        <v>399</v>
      </c>
    </row>
    <row r="3347" spans="1:15" hidden="1" x14ac:dyDescent="0.35">
      <c r="A3347" t="s">
        <v>428</v>
      </c>
      <c r="B3347" t="s">
        <v>84</v>
      </c>
      <c r="C3347" t="s">
        <v>352</v>
      </c>
      <c r="D3347" t="s">
        <v>78</v>
      </c>
      <c r="E3347">
        <v>2021</v>
      </c>
      <c r="F3347">
        <v>34</v>
      </c>
      <c r="G3347" t="s">
        <v>302</v>
      </c>
      <c r="H3347" t="s">
        <v>80</v>
      </c>
      <c r="I3347">
        <v>1073</v>
      </c>
      <c r="L3347" t="s">
        <v>478</v>
      </c>
      <c r="M3347">
        <v>1019.35</v>
      </c>
      <c r="N3347">
        <v>53.65</v>
      </c>
      <c r="O3347" t="s">
        <v>399</v>
      </c>
    </row>
    <row r="3348" spans="1:15" hidden="1" x14ac:dyDescent="0.35">
      <c r="A3348" t="s">
        <v>428</v>
      </c>
      <c r="B3348" t="s">
        <v>84</v>
      </c>
      <c r="C3348" t="s">
        <v>352</v>
      </c>
      <c r="D3348" t="s">
        <v>78</v>
      </c>
      <c r="E3348">
        <v>2021</v>
      </c>
      <c r="F3348">
        <v>34</v>
      </c>
      <c r="G3348" t="s">
        <v>302</v>
      </c>
      <c r="H3348" t="s">
        <v>80</v>
      </c>
      <c r="I3348">
        <v>56</v>
      </c>
      <c r="L3348" t="s">
        <v>478</v>
      </c>
      <c r="M3348">
        <v>53.2</v>
      </c>
      <c r="N3348">
        <v>2.8</v>
      </c>
      <c r="O3348" t="s">
        <v>399</v>
      </c>
    </row>
    <row r="3349" spans="1:15" hidden="1" x14ac:dyDescent="0.35">
      <c r="A3349" t="s">
        <v>428</v>
      </c>
      <c r="B3349" t="s">
        <v>84</v>
      </c>
      <c r="C3349" t="s">
        <v>352</v>
      </c>
      <c r="D3349" t="s">
        <v>78</v>
      </c>
      <c r="E3349">
        <v>2022</v>
      </c>
      <c r="F3349">
        <v>34</v>
      </c>
      <c r="G3349" t="s">
        <v>302</v>
      </c>
      <c r="H3349" t="s">
        <v>80</v>
      </c>
      <c r="I3349">
        <v>39</v>
      </c>
      <c r="L3349" t="s">
        <v>478</v>
      </c>
      <c r="M3349">
        <v>37.049999999999997</v>
      </c>
      <c r="N3349">
        <v>1.95</v>
      </c>
      <c r="O3349" t="s">
        <v>399</v>
      </c>
    </row>
    <row r="3350" spans="1:15" hidden="1" x14ac:dyDescent="0.35">
      <c r="A3350" t="s">
        <v>428</v>
      </c>
      <c r="B3350" t="s">
        <v>84</v>
      </c>
      <c r="C3350" t="s">
        <v>352</v>
      </c>
      <c r="D3350" t="s">
        <v>78</v>
      </c>
      <c r="E3350">
        <v>2022</v>
      </c>
      <c r="F3350">
        <v>34</v>
      </c>
      <c r="G3350" t="s">
        <v>302</v>
      </c>
      <c r="H3350" t="s">
        <v>80</v>
      </c>
      <c r="I3350">
        <v>3</v>
      </c>
      <c r="L3350" t="s">
        <v>478</v>
      </c>
      <c r="M3350">
        <v>2.85</v>
      </c>
      <c r="N3350">
        <v>0.15</v>
      </c>
      <c r="O3350" t="s">
        <v>399</v>
      </c>
    </row>
    <row r="3351" spans="1:15" hidden="1" x14ac:dyDescent="0.35">
      <c r="A3351" t="s">
        <v>428</v>
      </c>
      <c r="B3351" t="s">
        <v>84</v>
      </c>
      <c r="C3351" t="s">
        <v>352</v>
      </c>
      <c r="D3351" t="s">
        <v>78</v>
      </c>
      <c r="E3351">
        <v>2022</v>
      </c>
      <c r="F3351">
        <v>34</v>
      </c>
      <c r="G3351" t="s">
        <v>302</v>
      </c>
      <c r="H3351" t="s">
        <v>80</v>
      </c>
      <c r="I3351">
        <v>51</v>
      </c>
      <c r="L3351" t="s">
        <v>478</v>
      </c>
      <c r="M3351">
        <v>48.45</v>
      </c>
      <c r="N3351">
        <v>2.5499999999999998</v>
      </c>
      <c r="O3351" t="s">
        <v>399</v>
      </c>
    </row>
    <row r="3352" spans="1:15" hidden="1" x14ac:dyDescent="0.35">
      <c r="A3352" t="s">
        <v>428</v>
      </c>
      <c r="B3352" t="s">
        <v>84</v>
      </c>
      <c r="C3352" t="s">
        <v>352</v>
      </c>
      <c r="D3352" t="s">
        <v>78</v>
      </c>
      <c r="E3352">
        <v>2022</v>
      </c>
      <c r="F3352">
        <v>34</v>
      </c>
      <c r="G3352" t="s">
        <v>302</v>
      </c>
      <c r="H3352" t="s">
        <v>80</v>
      </c>
      <c r="I3352">
        <v>1</v>
      </c>
      <c r="L3352" t="s">
        <v>478</v>
      </c>
      <c r="M3352">
        <v>0.95</v>
      </c>
      <c r="N3352">
        <v>0.05</v>
      </c>
      <c r="O3352" t="s">
        <v>399</v>
      </c>
    </row>
    <row r="3353" spans="1:15" hidden="1" x14ac:dyDescent="0.35">
      <c r="A3353" t="s">
        <v>428</v>
      </c>
      <c r="B3353" t="s">
        <v>84</v>
      </c>
      <c r="C3353" t="s">
        <v>384</v>
      </c>
      <c r="D3353" t="s">
        <v>78</v>
      </c>
      <c r="E3353">
        <v>2021</v>
      </c>
      <c r="F3353">
        <v>79</v>
      </c>
      <c r="G3353" t="s">
        <v>312</v>
      </c>
      <c r="H3353" t="s">
        <v>80</v>
      </c>
      <c r="I3353">
        <v>406</v>
      </c>
      <c r="L3353" t="s">
        <v>478</v>
      </c>
      <c r="O3353" t="s">
        <v>404</v>
      </c>
    </row>
    <row r="3354" spans="1:15" hidden="1" x14ac:dyDescent="0.35">
      <c r="A3354" t="s">
        <v>428</v>
      </c>
      <c r="B3354" t="s">
        <v>84</v>
      </c>
      <c r="C3354" t="s">
        <v>384</v>
      </c>
      <c r="D3354" t="s">
        <v>78</v>
      </c>
      <c r="E3354">
        <v>2021</v>
      </c>
      <c r="F3354">
        <v>79</v>
      </c>
      <c r="G3354" t="s">
        <v>312</v>
      </c>
      <c r="H3354" t="s">
        <v>80</v>
      </c>
      <c r="I3354">
        <v>3</v>
      </c>
      <c r="L3354" t="s">
        <v>478</v>
      </c>
      <c r="O3354" t="s">
        <v>404</v>
      </c>
    </row>
    <row r="3355" spans="1:15" hidden="1" x14ac:dyDescent="0.35">
      <c r="A3355" t="s">
        <v>428</v>
      </c>
      <c r="B3355" t="s">
        <v>84</v>
      </c>
      <c r="C3355" t="s">
        <v>384</v>
      </c>
      <c r="D3355" t="s">
        <v>78</v>
      </c>
      <c r="E3355">
        <v>2021</v>
      </c>
      <c r="F3355">
        <v>79</v>
      </c>
      <c r="G3355" t="s">
        <v>312</v>
      </c>
      <c r="H3355" t="s">
        <v>80</v>
      </c>
      <c r="I3355">
        <v>269</v>
      </c>
      <c r="L3355" t="s">
        <v>478</v>
      </c>
      <c r="O3355" t="s">
        <v>404</v>
      </c>
    </row>
    <row r="3356" spans="1:15" hidden="1" x14ac:dyDescent="0.35">
      <c r="A3356" t="s">
        <v>428</v>
      </c>
      <c r="B3356" t="s">
        <v>84</v>
      </c>
      <c r="C3356" t="s">
        <v>384</v>
      </c>
      <c r="D3356" t="s">
        <v>78</v>
      </c>
      <c r="E3356">
        <v>2021</v>
      </c>
      <c r="F3356">
        <v>79</v>
      </c>
      <c r="G3356" t="s">
        <v>312</v>
      </c>
      <c r="H3356" t="s">
        <v>80</v>
      </c>
      <c r="I3356">
        <v>18</v>
      </c>
      <c r="L3356" t="s">
        <v>478</v>
      </c>
      <c r="O3356" t="s">
        <v>404</v>
      </c>
    </row>
    <row r="3357" spans="1:15" hidden="1" x14ac:dyDescent="0.35">
      <c r="A3357" t="s">
        <v>428</v>
      </c>
      <c r="B3357" t="s">
        <v>84</v>
      </c>
      <c r="C3357" t="s">
        <v>384</v>
      </c>
      <c r="D3357" t="s">
        <v>78</v>
      </c>
      <c r="E3357">
        <v>2021</v>
      </c>
      <c r="F3357">
        <v>34</v>
      </c>
      <c r="G3357" t="s">
        <v>302</v>
      </c>
      <c r="H3357" t="s">
        <v>80</v>
      </c>
      <c r="I3357">
        <v>1245</v>
      </c>
      <c r="L3357" t="s">
        <v>478</v>
      </c>
      <c r="M3357">
        <v>1182.75</v>
      </c>
      <c r="N3357">
        <v>62.25</v>
      </c>
      <c r="O3357" t="s">
        <v>404</v>
      </c>
    </row>
    <row r="3358" spans="1:15" hidden="1" x14ac:dyDescent="0.35">
      <c r="A3358" t="s">
        <v>428</v>
      </c>
      <c r="B3358" t="s">
        <v>84</v>
      </c>
      <c r="C3358" t="s">
        <v>384</v>
      </c>
      <c r="D3358" t="s">
        <v>78</v>
      </c>
      <c r="E3358">
        <v>2021</v>
      </c>
      <c r="F3358">
        <v>34</v>
      </c>
      <c r="G3358" t="s">
        <v>302</v>
      </c>
      <c r="H3358" t="s">
        <v>80</v>
      </c>
      <c r="I3358">
        <v>10</v>
      </c>
      <c r="L3358" t="s">
        <v>478</v>
      </c>
      <c r="M3358">
        <v>9.5</v>
      </c>
      <c r="N3358">
        <v>0.5</v>
      </c>
      <c r="O3358" t="s">
        <v>404</v>
      </c>
    </row>
    <row r="3359" spans="1:15" hidden="1" x14ac:dyDescent="0.35">
      <c r="A3359" t="s">
        <v>428</v>
      </c>
      <c r="B3359" t="s">
        <v>84</v>
      </c>
      <c r="C3359" t="s">
        <v>384</v>
      </c>
      <c r="D3359" t="s">
        <v>78</v>
      </c>
      <c r="E3359">
        <v>2021</v>
      </c>
      <c r="F3359">
        <v>34</v>
      </c>
      <c r="G3359" t="s">
        <v>302</v>
      </c>
      <c r="H3359" t="s">
        <v>80</v>
      </c>
      <c r="I3359">
        <v>123</v>
      </c>
      <c r="L3359" t="s">
        <v>478</v>
      </c>
      <c r="M3359">
        <v>122.23</v>
      </c>
      <c r="N3359">
        <v>0.77</v>
      </c>
      <c r="O3359" t="s">
        <v>404</v>
      </c>
    </row>
    <row r="3360" spans="1:15" hidden="1" x14ac:dyDescent="0.35">
      <c r="A3360" t="s">
        <v>428</v>
      </c>
      <c r="B3360" t="s">
        <v>84</v>
      </c>
      <c r="C3360" t="s">
        <v>384</v>
      </c>
      <c r="D3360" t="s">
        <v>78</v>
      </c>
      <c r="E3360">
        <v>2021</v>
      </c>
      <c r="F3360">
        <v>34</v>
      </c>
      <c r="G3360" t="s">
        <v>302</v>
      </c>
      <c r="H3360" t="s">
        <v>80</v>
      </c>
      <c r="I3360">
        <v>156</v>
      </c>
      <c r="L3360" t="s">
        <v>478</v>
      </c>
      <c r="M3360">
        <v>148.19999999999999</v>
      </c>
      <c r="N3360">
        <v>7.8</v>
      </c>
      <c r="O3360" t="s">
        <v>404</v>
      </c>
    </row>
    <row r="3361" spans="1:15" hidden="1" x14ac:dyDescent="0.35">
      <c r="A3361" t="s">
        <v>428</v>
      </c>
      <c r="B3361" t="s">
        <v>84</v>
      </c>
      <c r="C3361" t="s">
        <v>384</v>
      </c>
      <c r="D3361" t="s">
        <v>78</v>
      </c>
      <c r="E3361">
        <v>2021</v>
      </c>
      <c r="F3361">
        <v>34</v>
      </c>
      <c r="G3361" t="s">
        <v>302</v>
      </c>
      <c r="H3361" t="s">
        <v>80</v>
      </c>
      <c r="I3361">
        <v>2271</v>
      </c>
      <c r="L3361" t="s">
        <v>478</v>
      </c>
      <c r="M3361">
        <v>2157.4499999999998</v>
      </c>
      <c r="N3361">
        <v>113.55</v>
      </c>
      <c r="O3361" t="s">
        <v>404</v>
      </c>
    </row>
    <row r="3362" spans="1:15" hidden="1" x14ac:dyDescent="0.35">
      <c r="A3362" t="s">
        <v>428</v>
      </c>
      <c r="B3362" t="s">
        <v>84</v>
      </c>
      <c r="C3362" t="s">
        <v>384</v>
      </c>
      <c r="D3362" t="s">
        <v>78</v>
      </c>
      <c r="E3362">
        <v>2021</v>
      </c>
      <c r="F3362">
        <v>34</v>
      </c>
      <c r="G3362" t="s">
        <v>302</v>
      </c>
      <c r="H3362" t="s">
        <v>80</v>
      </c>
      <c r="I3362">
        <v>17</v>
      </c>
      <c r="L3362" t="s">
        <v>478</v>
      </c>
      <c r="M3362">
        <v>16.149999999999999</v>
      </c>
      <c r="N3362">
        <v>0.85</v>
      </c>
      <c r="O3362" t="s">
        <v>404</v>
      </c>
    </row>
    <row r="3363" spans="1:15" hidden="1" x14ac:dyDescent="0.35">
      <c r="A3363" t="s">
        <v>428</v>
      </c>
      <c r="B3363" t="s">
        <v>84</v>
      </c>
      <c r="C3363" t="s">
        <v>384</v>
      </c>
      <c r="D3363" t="s">
        <v>78</v>
      </c>
      <c r="E3363">
        <v>2021</v>
      </c>
      <c r="F3363">
        <v>34</v>
      </c>
      <c r="G3363" t="s">
        <v>302</v>
      </c>
      <c r="H3363" t="s">
        <v>80</v>
      </c>
      <c r="I3363">
        <v>285</v>
      </c>
      <c r="L3363" t="s">
        <v>478</v>
      </c>
      <c r="M3363">
        <v>270.75</v>
      </c>
      <c r="N3363">
        <v>14.25</v>
      </c>
      <c r="O3363" t="s">
        <v>404</v>
      </c>
    </row>
    <row r="3364" spans="1:15" hidden="1" x14ac:dyDescent="0.35">
      <c r="A3364" t="s">
        <v>428</v>
      </c>
      <c r="B3364" t="s">
        <v>84</v>
      </c>
      <c r="C3364" t="s">
        <v>384</v>
      </c>
      <c r="D3364" t="s">
        <v>78</v>
      </c>
      <c r="E3364">
        <v>2022</v>
      </c>
      <c r="F3364">
        <v>79</v>
      </c>
      <c r="G3364" t="s">
        <v>312</v>
      </c>
      <c r="H3364" t="s">
        <v>80</v>
      </c>
      <c r="I3364">
        <v>7746</v>
      </c>
      <c r="L3364" t="s">
        <v>478</v>
      </c>
      <c r="O3364" t="s">
        <v>404</v>
      </c>
    </row>
    <row r="3365" spans="1:15" hidden="1" x14ac:dyDescent="0.35">
      <c r="A3365" t="s">
        <v>428</v>
      </c>
      <c r="B3365" t="s">
        <v>84</v>
      </c>
      <c r="C3365" t="s">
        <v>384</v>
      </c>
      <c r="D3365" t="s">
        <v>78</v>
      </c>
      <c r="E3365">
        <v>2022</v>
      </c>
      <c r="F3365">
        <v>79</v>
      </c>
      <c r="G3365" t="s">
        <v>312</v>
      </c>
      <c r="H3365" t="s">
        <v>80</v>
      </c>
      <c r="I3365">
        <v>106</v>
      </c>
      <c r="L3365" t="s">
        <v>478</v>
      </c>
      <c r="O3365" t="s">
        <v>404</v>
      </c>
    </row>
    <row r="3366" spans="1:15" hidden="1" x14ac:dyDescent="0.35">
      <c r="A3366" t="s">
        <v>428</v>
      </c>
      <c r="B3366" t="s">
        <v>84</v>
      </c>
      <c r="C3366" t="s">
        <v>384</v>
      </c>
      <c r="D3366" t="s">
        <v>78</v>
      </c>
      <c r="E3366">
        <v>2022</v>
      </c>
      <c r="F3366">
        <v>79</v>
      </c>
      <c r="G3366" t="s">
        <v>312</v>
      </c>
      <c r="H3366" t="s">
        <v>80</v>
      </c>
      <c r="I3366">
        <v>4840</v>
      </c>
      <c r="L3366" t="s">
        <v>478</v>
      </c>
      <c r="O3366" t="s">
        <v>404</v>
      </c>
    </row>
    <row r="3367" spans="1:15" hidden="1" x14ac:dyDescent="0.35">
      <c r="A3367" t="s">
        <v>428</v>
      </c>
      <c r="B3367" t="s">
        <v>84</v>
      </c>
      <c r="C3367" t="s">
        <v>384</v>
      </c>
      <c r="D3367" t="s">
        <v>78</v>
      </c>
      <c r="E3367">
        <v>2022</v>
      </c>
      <c r="F3367">
        <v>79</v>
      </c>
      <c r="G3367" t="s">
        <v>312</v>
      </c>
      <c r="H3367" t="s">
        <v>80</v>
      </c>
      <c r="I3367">
        <v>1305</v>
      </c>
      <c r="L3367" t="s">
        <v>478</v>
      </c>
      <c r="O3367" t="s">
        <v>404</v>
      </c>
    </row>
    <row r="3368" spans="1:15" hidden="1" x14ac:dyDescent="0.35">
      <c r="A3368" t="s">
        <v>428</v>
      </c>
      <c r="B3368" t="s">
        <v>84</v>
      </c>
      <c r="C3368" t="s">
        <v>384</v>
      </c>
      <c r="D3368" t="s">
        <v>78</v>
      </c>
      <c r="E3368">
        <v>2022</v>
      </c>
      <c r="F3368">
        <v>34</v>
      </c>
      <c r="G3368" t="s">
        <v>302</v>
      </c>
      <c r="H3368" t="s">
        <v>80</v>
      </c>
      <c r="I3368">
        <v>2027</v>
      </c>
      <c r="L3368" t="s">
        <v>478</v>
      </c>
      <c r="M3368">
        <v>2014.31</v>
      </c>
      <c r="N3368">
        <v>12.69</v>
      </c>
      <c r="O3368" t="s">
        <v>404</v>
      </c>
    </row>
    <row r="3369" spans="1:15" hidden="1" x14ac:dyDescent="0.35">
      <c r="A3369" t="s">
        <v>428</v>
      </c>
      <c r="B3369" t="s">
        <v>84</v>
      </c>
      <c r="C3369" t="s">
        <v>384</v>
      </c>
      <c r="D3369" t="s">
        <v>78</v>
      </c>
      <c r="E3369">
        <v>2022</v>
      </c>
      <c r="F3369">
        <v>34</v>
      </c>
      <c r="G3369" t="s">
        <v>302</v>
      </c>
      <c r="H3369" t="s">
        <v>80</v>
      </c>
      <c r="I3369">
        <v>93</v>
      </c>
      <c r="L3369" t="s">
        <v>478</v>
      </c>
      <c r="M3369">
        <v>88.35</v>
      </c>
      <c r="N3369">
        <v>4.6500000000000004</v>
      </c>
      <c r="O3369" t="s">
        <v>404</v>
      </c>
    </row>
    <row r="3370" spans="1:15" hidden="1" x14ac:dyDescent="0.35">
      <c r="A3370" t="s">
        <v>428</v>
      </c>
      <c r="B3370" t="s">
        <v>84</v>
      </c>
      <c r="C3370" t="s">
        <v>384</v>
      </c>
      <c r="D3370" t="s">
        <v>78</v>
      </c>
      <c r="E3370">
        <v>2022</v>
      </c>
      <c r="F3370">
        <v>34</v>
      </c>
      <c r="G3370" t="s">
        <v>302</v>
      </c>
      <c r="H3370" t="s">
        <v>80</v>
      </c>
      <c r="I3370">
        <v>699</v>
      </c>
      <c r="L3370" t="s">
        <v>478</v>
      </c>
      <c r="M3370">
        <v>694.62</v>
      </c>
      <c r="N3370">
        <v>4.38</v>
      </c>
      <c r="O3370" t="s">
        <v>404</v>
      </c>
    </row>
    <row r="3371" spans="1:15" hidden="1" x14ac:dyDescent="0.35">
      <c r="A3371" t="s">
        <v>428</v>
      </c>
      <c r="B3371" t="s">
        <v>84</v>
      </c>
      <c r="C3371" t="s">
        <v>384</v>
      </c>
      <c r="D3371" t="s">
        <v>78</v>
      </c>
      <c r="E3371">
        <v>2022</v>
      </c>
      <c r="F3371">
        <v>34</v>
      </c>
      <c r="G3371" t="s">
        <v>302</v>
      </c>
      <c r="H3371" t="s">
        <v>80</v>
      </c>
      <c r="I3371">
        <v>1476</v>
      </c>
      <c r="L3371" t="s">
        <v>478</v>
      </c>
      <c r="M3371">
        <v>1466.76</v>
      </c>
      <c r="N3371">
        <v>9.24</v>
      </c>
      <c r="O3371" t="s">
        <v>404</v>
      </c>
    </row>
    <row r="3372" spans="1:15" hidden="1" x14ac:dyDescent="0.35">
      <c r="A3372" t="s">
        <v>428</v>
      </c>
      <c r="B3372" t="s">
        <v>84</v>
      </c>
      <c r="C3372" t="s">
        <v>384</v>
      </c>
      <c r="D3372" t="s">
        <v>78</v>
      </c>
      <c r="E3372">
        <v>2022</v>
      </c>
      <c r="F3372">
        <v>79</v>
      </c>
      <c r="G3372" t="s">
        <v>312</v>
      </c>
      <c r="H3372" t="s">
        <v>80</v>
      </c>
      <c r="I3372">
        <v>114050</v>
      </c>
      <c r="L3372" t="s">
        <v>478</v>
      </c>
      <c r="O3372" t="s">
        <v>413</v>
      </c>
    </row>
    <row r="3373" spans="1:15" hidden="1" x14ac:dyDescent="0.35">
      <c r="A3373" t="s">
        <v>428</v>
      </c>
      <c r="B3373" t="s">
        <v>84</v>
      </c>
      <c r="C3373" t="s">
        <v>384</v>
      </c>
      <c r="D3373" t="s">
        <v>78</v>
      </c>
      <c r="E3373">
        <v>2022</v>
      </c>
      <c r="F3373">
        <v>79</v>
      </c>
      <c r="G3373" t="s">
        <v>312</v>
      </c>
      <c r="H3373" t="s">
        <v>80</v>
      </c>
      <c r="I3373">
        <v>2631</v>
      </c>
      <c r="L3373" t="s">
        <v>478</v>
      </c>
      <c r="O3373" t="s">
        <v>413</v>
      </c>
    </row>
    <row r="3374" spans="1:15" hidden="1" x14ac:dyDescent="0.35">
      <c r="A3374" t="s">
        <v>428</v>
      </c>
      <c r="B3374" t="s">
        <v>84</v>
      </c>
      <c r="C3374" t="s">
        <v>384</v>
      </c>
      <c r="D3374" t="s">
        <v>78</v>
      </c>
      <c r="E3374">
        <v>2022</v>
      </c>
      <c r="F3374">
        <v>79</v>
      </c>
      <c r="G3374" t="s">
        <v>312</v>
      </c>
      <c r="H3374" t="s">
        <v>80</v>
      </c>
      <c r="I3374">
        <v>5762</v>
      </c>
      <c r="L3374" t="s">
        <v>478</v>
      </c>
      <c r="O3374" t="s">
        <v>413</v>
      </c>
    </row>
    <row r="3375" spans="1:15" hidden="1" x14ac:dyDescent="0.35">
      <c r="A3375" t="s">
        <v>428</v>
      </c>
      <c r="B3375" t="s">
        <v>84</v>
      </c>
      <c r="C3375" t="s">
        <v>384</v>
      </c>
      <c r="D3375" t="s">
        <v>78</v>
      </c>
      <c r="E3375">
        <v>2022</v>
      </c>
      <c r="F3375">
        <v>34</v>
      </c>
      <c r="G3375" t="s">
        <v>302</v>
      </c>
      <c r="H3375" t="s">
        <v>80</v>
      </c>
      <c r="I3375">
        <v>48190</v>
      </c>
      <c r="L3375" t="s">
        <v>478</v>
      </c>
      <c r="M3375">
        <v>47743.74</v>
      </c>
      <c r="N3375">
        <v>446.26</v>
      </c>
      <c r="O3375" t="s">
        <v>413</v>
      </c>
    </row>
    <row r="3376" spans="1:15" hidden="1" x14ac:dyDescent="0.35">
      <c r="A3376" t="s">
        <v>428</v>
      </c>
      <c r="B3376" t="s">
        <v>84</v>
      </c>
      <c r="C3376" t="s">
        <v>384</v>
      </c>
      <c r="D3376" t="s">
        <v>78</v>
      </c>
      <c r="E3376">
        <v>2022</v>
      </c>
      <c r="F3376">
        <v>34</v>
      </c>
      <c r="G3376" t="s">
        <v>302</v>
      </c>
      <c r="H3376" t="s">
        <v>80</v>
      </c>
      <c r="I3376">
        <v>2187</v>
      </c>
      <c r="L3376" t="s">
        <v>478</v>
      </c>
      <c r="M3376">
        <v>2166.75</v>
      </c>
      <c r="N3376">
        <v>20.25</v>
      </c>
      <c r="O3376" t="s">
        <v>413</v>
      </c>
    </row>
    <row r="3377" spans="1:15" hidden="1" x14ac:dyDescent="0.35">
      <c r="A3377" t="s">
        <v>428</v>
      </c>
      <c r="B3377" t="s">
        <v>84</v>
      </c>
      <c r="C3377" t="s">
        <v>384</v>
      </c>
      <c r="D3377" t="s">
        <v>78</v>
      </c>
      <c r="E3377">
        <v>2022</v>
      </c>
      <c r="F3377">
        <v>34</v>
      </c>
      <c r="G3377" t="s">
        <v>302</v>
      </c>
      <c r="H3377" t="s">
        <v>80</v>
      </c>
      <c r="I3377">
        <v>6075</v>
      </c>
      <c r="L3377" t="s">
        <v>478</v>
      </c>
      <c r="M3377">
        <v>6018.74</v>
      </c>
      <c r="N3377">
        <v>56.26</v>
      </c>
      <c r="O3377" t="s">
        <v>413</v>
      </c>
    </row>
    <row r="3378" spans="1:15" hidden="1" x14ac:dyDescent="0.35">
      <c r="A3378" t="s">
        <v>428</v>
      </c>
      <c r="B3378" t="s">
        <v>84</v>
      </c>
      <c r="C3378" t="s">
        <v>384</v>
      </c>
      <c r="D3378" t="s">
        <v>78</v>
      </c>
      <c r="E3378">
        <v>2022</v>
      </c>
      <c r="F3378">
        <v>34</v>
      </c>
      <c r="G3378" t="s">
        <v>302</v>
      </c>
      <c r="H3378" t="s">
        <v>80</v>
      </c>
      <c r="I3378">
        <v>3759</v>
      </c>
      <c r="L3378" t="s">
        <v>478</v>
      </c>
      <c r="M3378">
        <v>3571.05</v>
      </c>
      <c r="N3378">
        <v>187.95</v>
      </c>
      <c r="O3378" t="s">
        <v>413</v>
      </c>
    </row>
    <row r="3379" spans="1:15" hidden="1" x14ac:dyDescent="0.35">
      <c r="A3379" t="s">
        <v>428</v>
      </c>
      <c r="B3379" t="s">
        <v>84</v>
      </c>
      <c r="C3379" t="s">
        <v>411</v>
      </c>
      <c r="D3379" t="s">
        <v>78</v>
      </c>
      <c r="E3379">
        <v>2022</v>
      </c>
      <c r="F3379">
        <v>34</v>
      </c>
      <c r="G3379" t="s">
        <v>302</v>
      </c>
      <c r="H3379" t="s">
        <v>80</v>
      </c>
      <c r="I3379">
        <v>1071</v>
      </c>
      <c r="L3379" t="s">
        <v>478</v>
      </c>
      <c r="M3379">
        <v>1017.45</v>
      </c>
      <c r="N3379">
        <v>53.55</v>
      </c>
      <c r="O3379" t="s">
        <v>412</v>
      </c>
    </row>
    <row r="3380" spans="1:15" hidden="1" x14ac:dyDescent="0.35">
      <c r="A3380" t="s">
        <v>428</v>
      </c>
      <c r="B3380" t="s">
        <v>84</v>
      </c>
      <c r="C3380" t="s">
        <v>411</v>
      </c>
      <c r="D3380" t="s">
        <v>78</v>
      </c>
      <c r="E3380">
        <v>2022</v>
      </c>
      <c r="F3380">
        <v>34</v>
      </c>
      <c r="G3380" t="s">
        <v>302</v>
      </c>
      <c r="H3380" t="s">
        <v>80</v>
      </c>
      <c r="I3380">
        <v>59</v>
      </c>
      <c r="L3380" t="s">
        <v>478</v>
      </c>
      <c r="M3380">
        <v>56.05</v>
      </c>
      <c r="N3380">
        <v>2.95</v>
      </c>
      <c r="O3380" t="s">
        <v>412</v>
      </c>
    </row>
    <row r="3381" spans="1:15" hidden="1" x14ac:dyDescent="0.35">
      <c r="A3381" t="s">
        <v>428</v>
      </c>
      <c r="B3381" t="s">
        <v>84</v>
      </c>
      <c r="C3381" t="s">
        <v>411</v>
      </c>
      <c r="D3381" t="s">
        <v>78</v>
      </c>
      <c r="E3381">
        <v>2022</v>
      </c>
      <c r="F3381">
        <v>34</v>
      </c>
      <c r="G3381" t="s">
        <v>302</v>
      </c>
      <c r="H3381" t="s">
        <v>80</v>
      </c>
      <c r="I3381">
        <v>1356</v>
      </c>
      <c r="L3381" t="s">
        <v>478</v>
      </c>
      <c r="M3381">
        <v>1288.2</v>
      </c>
      <c r="N3381">
        <v>67.8</v>
      </c>
      <c r="O3381" t="s">
        <v>412</v>
      </c>
    </row>
    <row r="3382" spans="1:15" hidden="1" x14ac:dyDescent="0.35">
      <c r="A3382" t="s">
        <v>428</v>
      </c>
      <c r="B3382" t="s">
        <v>84</v>
      </c>
      <c r="C3382" t="s">
        <v>411</v>
      </c>
      <c r="D3382" t="s">
        <v>78</v>
      </c>
      <c r="E3382">
        <v>2022</v>
      </c>
      <c r="F3382">
        <v>34</v>
      </c>
      <c r="G3382" t="s">
        <v>302</v>
      </c>
      <c r="H3382" t="s">
        <v>80</v>
      </c>
      <c r="I3382">
        <v>485</v>
      </c>
      <c r="L3382" t="s">
        <v>478</v>
      </c>
      <c r="M3382">
        <v>460.75</v>
      </c>
      <c r="N3382">
        <v>24.25</v>
      </c>
      <c r="O3382" t="s">
        <v>412</v>
      </c>
    </row>
    <row r="3383" spans="1:15" hidden="1" x14ac:dyDescent="0.35">
      <c r="A3383" t="s">
        <v>428</v>
      </c>
      <c r="B3383" t="s">
        <v>84</v>
      </c>
      <c r="C3383" t="s">
        <v>421</v>
      </c>
      <c r="D3383" t="s">
        <v>78</v>
      </c>
      <c r="E3383">
        <v>2022</v>
      </c>
      <c r="F3383">
        <v>34</v>
      </c>
      <c r="G3383" t="s">
        <v>302</v>
      </c>
      <c r="H3383" t="s">
        <v>80</v>
      </c>
      <c r="I3383">
        <v>141</v>
      </c>
      <c r="L3383" t="s">
        <v>478</v>
      </c>
      <c r="M3383">
        <v>133.94999999999999</v>
      </c>
      <c r="N3383">
        <v>7.05</v>
      </c>
      <c r="O3383" t="s">
        <v>414</v>
      </c>
    </row>
    <row r="3384" spans="1:15" hidden="1" x14ac:dyDescent="0.35">
      <c r="A3384" t="s">
        <v>428</v>
      </c>
      <c r="B3384" t="s">
        <v>84</v>
      </c>
      <c r="C3384" t="s">
        <v>421</v>
      </c>
      <c r="D3384" t="s">
        <v>78</v>
      </c>
      <c r="E3384">
        <v>2022</v>
      </c>
      <c r="F3384">
        <v>34</v>
      </c>
      <c r="G3384" t="s">
        <v>302</v>
      </c>
      <c r="H3384" t="s">
        <v>80</v>
      </c>
      <c r="I3384">
        <v>8</v>
      </c>
      <c r="L3384" t="s">
        <v>478</v>
      </c>
      <c r="M3384">
        <v>7.6</v>
      </c>
      <c r="N3384">
        <v>0.4</v>
      </c>
      <c r="O3384" t="s">
        <v>414</v>
      </c>
    </row>
    <row r="3385" spans="1:15" hidden="1" x14ac:dyDescent="0.35">
      <c r="A3385" t="s">
        <v>428</v>
      </c>
      <c r="B3385" t="s">
        <v>84</v>
      </c>
      <c r="C3385" t="s">
        <v>421</v>
      </c>
      <c r="D3385" t="s">
        <v>78</v>
      </c>
      <c r="E3385">
        <v>2022</v>
      </c>
      <c r="F3385">
        <v>34</v>
      </c>
      <c r="G3385" t="s">
        <v>302</v>
      </c>
      <c r="H3385" t="s">
        <v>80</v>
      </c>
      <c r="I3385">
        <v>183</v>
      </c>
      <c r="L3385" t="s">
        <v>478</v>
      </c>
      <c r="M3385">
        <v>173.85</v>
      </c>
      <c r="N3385">
        <v>9.15</v>
      </c>
      <c r="O3385" t="s">
        <v>414</v>
      </c>
    </row>
    <row r="3386" spans="1:15" hidden="1" x14ac:dyDescent="0.35">
      <c r="A3386" t="s">
        <v>428</v>
      </c>
      <c r="B3386" t="s">
        <v>84</v>
      </c>
      <c r="C3386" t="s">
        <v>421</v>
      </c>
      <c r="D3386" t="s">
        <v>78</v>
      </c>
      <c r="E3386">
        <v>2022</v>
      </c>
      <c r="F3386">
        <v>34</v>
      </c>
      <c r="G3386" t="s">
        <v>302</v>
      </c>
      <c r="H3386" t="s">
        <v>80</v>
      </c>
      <c r="I3386">
        <v>14</v>
      </c>
      <c r="L3386" t="s">
        <v>478</v>
      </c>
      <c r="M3386">
        <v>13.3</v>
      </c>
      <c r="N3386">
        <v>0.7</v>
      </c>
      <c r="O3386" t="s">
        <v>414</v>
      </c>
    </row>
    <row r="3387" spans="1:15" hidden="1" x14ac:dyDescent="0.35">
      <c r="A3387" t="s">
        <v>481</v>
      </c>
      <c r="B3387" t="s">
        <v>304</v>
      </c>
      <c r="C3387" t="s">
        <v>87</v>
      </c>
      <c r="D3387" t="s">
        <v>78</v>
      </c>
      <c r="E3387">
        <v>2019</v>
      </c>
      <c r="F3387">
        <v>22</v>
      </c>
      <c r="G3387" t="s">
        <v>367</v>
      </c>
      <c r="H3387" t="s">
        <v>80</v>
      </c>
      <c r="I3387">
        <v>8607</v>
      </c>
      <c r="L3387" t="s">
        <v>484</v>
      </c>
      <c r="O3387" t="s">
        <v>387</v>
      </c>
    </row>
    <row r="3388" spans="1:15" hidden="1" x14ac:dyDescent="0.35">
      <c r="A3388" t="s">
        <v>481</v>
      </c>
      <c r="B3388" t="s">
        <v>304</v>
      </c>
      <c r="C3388" t="s">
        <v>87</v>
      </c>
      <c r="D3388" t="s">
        <v>78</v>
      </c>
      <c r="E3388">
        <v>2019</v>
      </c>
      <c r="F3388">
        <v>22</v>
      </c>
      <c r="G3388" t="s">
        <v>367</v>
      </c>
      <c r="H3388" t="s">
        <v>80</v>
      </c>
      <c r="I3388">
        <v>9</v>
      </c>
      <c r="L3388" t="s">
        <v>484</v>
      </c>
      <c r="O3388" t="s">
        <v>387</v>
      </c>
    </row>
    <row r="3389" spans="1:15" hidden="1" x14ac:dyDescent="0.35">
      <c r="A3389" t="s">
        <v>481</v>
      </c>
      <c r="B3389" t="s">
        <v>304</v>
      </c>
      <c r="C3389" t="s">
        <v>87</v>
      </c>
      <c r="D3389" t="s">
        <v>78</v>
      </c>
      <c r="E3389">
        <v>2019</v>
      </c>
      <c r="F3389">
        <v>22</v>
      </c>
      <c r="G3389" t="s">
        <v>367</v>
      </c>
      <c r="H3389" t="s">
        <v>80</v>
      </c>
      <c r="I3389">
        <v>909</v>
      </c>
      <c r="L3389" t="s">
        <v>484</v>
      </c>
      <c r="O3389" t="s">
        <v>387</v>
      </c>
    </row>
    <row r="3390" spans="1:15" hidden="1" x14ac:dyDescent="0.35">
      <c r="A3390" t="s">
        <v>481</v>
      </c>
      <c r="B3390" t="s">
        <v>304</v>
      </c>
      <c r="C3390" t="s">
        <v>87</v>
      </c>
      <c r="D3390" t="s">
        <v>78</v>
      </c>
      <c r="E3390">
        <v>2019</v>
      </c>
      <c r="F3390">
        <v>22</v>
      </c>
      <c r="G3390" t="s">
        <v>367</v>
      </c>
      <c r="H3390" t="s">
        <v>80</v>
      </c>
      <c r="I3390">
        <v>124</v>
      </c>
      <c r="L3390" t="s">
        <v>484</v>
      </c>
      <c r="O3390" t="s">
        <v>387</v>
      </c>
    </row>
    <row r="3391" spans="1:15" hidden="1" x14ac:dyDescent="0.35">
      <c r="A3391" t="s">
        <v>481</v>
      </c>
      <c r="B3391" t="s">
        <v>304</v>
      </c>
      <c r="C3391" t="s">
        <v>87</v>
      </c>
      <c r="D3391" t="s">
        <v>78</v>
      </c>
      <c r="E3391">
        <v>2019</v>
      </c>
      <c r="F3391">
        <v>22</v>
      </c>
      <c r="G3391" t="s">
        <v>367</v>
      </c>
      <c r="H3391" t="s">
        <v>81</v>
      </c>
      <c r="I3391">
        <v>8</v>
      </c>
      <c r="L3391" t="s">
        <v>484</v>
      </c>
      <c r="O3391" t="s">
        <v>387</v>
      </c>
    </row>
    <row r="3392" spans="1:15" hidden="1" x14ac:dyDescent="0.35">
      <c r="A3392" t="s">
        <v>481</v>
      </c>
      <c r="B3392" t="s">
        <v>304</v>
      </c>
      <c r="C3392" t="s">
        <v>87</v>
      </c>
      <c r="D3392" t="s">
        <v>78</v>
      </c>
      <c r="E3392">
        <v>2019</v>
      </c>
      <c r="F3392">
        <v>34</v>
      </c>
      <c r="G3392" t="s">
        <v>302</v>
      </c>
      <c r="H3392" t="s">
        <v>80</v>
      </c>
      <c r="I3392">
        <v>109673</v>
      </c>
      <c r="L3392" t="s">
        <v>484</v>
      </c>
      <c r="M3392">
        <v>106835</v>
      </c>
      <c r="N3392">
        <v>2838</v>
      </c>
      <c r="O3392" t="s">
        <v>387</v>
      </c>
    </row>
    <row r="3393" spans="1:15" hidden="1" x14ac:dyDescent="0.35">
      <c r="A3393" t="s">
        <v>481</v>
      </c>
      <c r="B3393" t="s">
        <v>304</v>
      </c>
      <c r="C3393" t="s">
        <v>87</v>
      </c>
      <c r="D3393" t="s">
        <v>78</v>
      </c>
      <c r="E3393">
        <v>2019</v>
      </c>
      <c r="F3393">
        <v>34</v>
      </c>
      <c r="G3393" t="s">
        <v>302</v>
      </c>
      <c r="H3393" t="s">
        <v>80</v>
      </c>
      <c r="I3393">
        <v>111</v>
      </c>
      <c r="L3393" t="s">
        <v>484</v>
      </c>
      <c r="M3393">
        <v>108</v>
      </c>
      <c r="N3393">
        <v>3</v>
      </c>
      <c r="O3393" t="s">
        <v>387</v>
      </c>
    </row>
    <row r="3394" spans="1:15" hidden="1" x14ac:dyDescent="0.35">
      <c r="A3394" t="s">
        <v>481</v>
      </c>
      <c r="B3394" t="s">
        <v>304</v>
      </c>
      <c r="C3394" t="s">
        <v>87</v>
      </c>
      <c r="D3394" t="s">
        <v>78</v>
      </c>
      <c r="E3394">
        <v>2019</v>
      </c>
      <c r="F3394">
        <v>34</v>
      </c>
      <c r="G3394" t="s">
        <v>302</v>
      </c>
      <c r="H3394" t="s">
        <v>80</v>
      </c>
      <c r="I3394">
        <v>11583</v>
      </c>
      <c r="L3394" t="s">
        <v>484</v>
      </c>
      <c r="M3394">
        <v>11283</v>
      </c>
      <c r="N3394">
        <v>300</v>
      </c>
      <c r="O3394" t="s">
        <v>387</v>
      </c>
    </row>
    <row r="3395" spans="1:15" hidden="1" x14ac:dyDescent="0.35">
      <c r="A3395" t="s">
        <v>481</v>
      </c>
      <c r="B3395" t="s">
        <v>304</v>
      </c>
      <c r="C3395" t="s">
        <v>87</v>
      </c>
      <c r="D3395" t="s">
        <v>78</v>
      </c>
      <c r="E3395">
        <v>2019</v>
      </c>
      <c r="F3395">
        <v>34</v>
      </c>
      <c r="G3395" t="s">
        <v>302</v>
      </c>
      <c r="H3395" t="s">
        <v>80</v>
      </c>
      <c r="I3395">
        <v>1575</v>
      </c>
      <c r="L3395" t="s">
        <v>484</v>
      </c>
      <c r="M3395">
        <v>1534</v>
      </c>
      <c r="N3395">
        <v>41</v>
      </c>
      <c r="O3395" t="s">
        <v>387</v>
      </c>
    </row>
    <row r="3396" spans="1:15" hidden="1" x14ac:dyDescent="0.35">
      <c r="A3396" t="s">
        <v>481</v>
      </c>
      <c r="B3396" t="s">
        <v>304</v>
      </c>
      <c r="C3396" t="s">
        <v>87</v>
      </c>
      <c r="D3396" t="s">
        <v>78</v>
      </c>
      <c r="E3396">
        <v>2019</v>
      </c>
      <c r="F3396">
        <v>34</v>
      </c>
      <c r="G3396" t="s">
        <v>302</v>
      </c>
      <c r="H3396" t="s">
        <v>81</v>
      </c>
      <c r="I3396">
        <v>104</v>
      </c>
      <c r="L3396" t="s">
        <v>484</v>
      </c>
      <c r="M3396">
        <v>101</v>
      </c>
      <c r="N3396">
        <v>3</v>
      </c>
      <c r="O3396" t="s">
        <v>387</v>
      </c>
    </row>
    <row r="3397" spans="1:15" hidden="1" x14ac:dyDescent="0.35">
      <c r="A3397" t="s">
        <v>481</v>
      </c>
      <c r="B3397" t="s">
        <v>304</v>
      </c>
      <c r="C3397" t="s">
        <v>87</v>
      </c>
      <c r="D3397" t="s">
        <v>78</v>
      </c>
      <c r="E3397">
        <v>2019</v>
      </c>
      <c r="F3397">
        <v>67</v>
      </c>
      <c r="G3397" t="s">
        <v>303</v>
      </c>
      <c r="H3397" t="s">
        <v>80</v>
      </c>
      <c r="I3397">
        <v>6652</v>
      </c>
      <c r="J3397">
        <v>2061</v>
      </c>
      <c r="K3397">
        <v>4591</v>
      </c>
      <c r="L3397" t="s">
        <v>484</v>
      </c>
      <c r="O3397" t="s">
        <v>387</v>
      </c>
    </row>
    <row r="3398" spans="1:15" hidden="1" x14ac:dyDescent="0.35">
      <c r="A3398" t="s">
        <v>481</v>
      </c>
      <c r="B3398" t="s">
        <v>304</v>
      </c>
      <c r="C3398" t="s">
        <v>87</v>
      </c>
      <c r="D3398" t="s">
        <v>78</v>
      </c>
      <c r="E3398">
        <v>2019</v>
      </c>
      <c r="F3398">
        <v>22</v>
      </c>
      <c r="G3398" t="s">
        <v>367</v>
      </c>
      <c r="H3398" t="s">
        <v>80</v>
      </c>
      <c r="I3398">
        <v>15920</v>
      </c>
      <c r="L3398" t="s">
        <v>484</v>
      </c>
      <c r="O3398" t="s">
        <v>387</v>
      </c>
    </row>
    <row r="3399" spans="1:15" hidden="1" x14ac:dyDescent="0.35">
      <c r="A3399" t="s">
        <v>481</v>
      </c>
      <c r="B3399" t="s">
        <v>304</v>
      </c>
      <c r="C3399" t="s">
        <v>87</v>
      </c>
      <c r="D3399" t="s">
        <v>78</v>
      </c>
      <c r="E3399">
        <v>2019</v>
      </c>
      <c r="F3399">
        <v>22</v>
      </c>
      <c r="G3399" t="s">
        <v>367</v>
      </c>
      <c r="H3399" t="s">
        <v>80</v>
      </c>
      <c r="I3399">
        <v>107</v>
      </c>
      <c r="L3399" t="s">
        <v>484</v>
      </c>
      <c r="O3399" t="s">
        <v>387</v>
      </c>
    </row>
    <row r="3400" spans="1:15" hidden="1" x14ac:dyDescent="0.35">
      <c r="A3400" t="s">
        <v>481</v>
      </c>
      <c r="B3400" t="s">
        <v>304</v>
      </c>
      <c r="C3400" t="s">
        <v>87</v>
      </c>
      <c r="D3400" t="s">
        <v>78</v>
      </c>
      <c r="E3400">
        <v>2019</v>
      </c>
      <c r="F3400">
        <v>22</v>
      </c>
      <c r="G3400" t="s">
        <v>367</v>
      </c>
      <c r="H3400" t="s">
        <v>80</v>
      </c>
      <c r="I3400">
        <v>3051</v>
      </c>
      <c r="L3400" t="s">
        <v>484</v>
      </c>
      <c r="O3400" t="s">
        <v>387</v>
      </c>
    </row>
    <row r="3401" spans="1:15" hidden="1" x14ac:dyDescent="0.35">
      <c r="A3401" t="s">
        <v>481</v>
      </c>
      <c r="B3401" t="s">
        <v>304</v>
      </c>
      <c r="C3401" t="s">
        <v>87</v>
      </c>
      <c r="D3401" t="s">
        <v>78</v>
      </c>
      <c r="E3401">
        <v>2019</v>
      </c>
      <c r="F3401">
        <v>22</v>
      </c>
      <c r="G3401" t="s">
        <v>367</v>
      </c>
      <c r="H3401" t="s">
        <v>80</v>
      </c>
      <c r="I3401">
        <v>1338</v>
      </c>
      <c r="L3401" t="s">
        <v>484</v>
      </c>
      <c r="O3401" t="s">
        <v>387</v>
      </c>
    </row>
    <row r="3402" spans="1:15" hidden="1" x14ac:dyDescent="0.35">
      <c r="A3402" t="s">
        <v>481</v>
      </c>
      <c r="B3402" t="s">
        <v>304</v>
      </c>
      <c r="C3402" t="s">
        <v>87</v>
      </c>
      <c r="D3402" t="s">
        <v>78</v>
      </c>
      <c r="E3402">
        <v>2019</v>
      </c>
      <c r="F3402">
        <v>22</v>
      </c>
      <c r="G3402" t="s">
        <v>367</v>
      </c>
      <c r="H3402" t="s">
        <v>81</v>
      </c>
      <c r="I3402">
        <v>126</v>
      </c>
      <c r="L3402" t="s">
        <v>484</v>
      </c>
      <c r="O3402" t="s">
        <v>387</v>
      </c>
    </row>
    <row r="3403" spans="1:15" hidden="1" x14ac:dyDescent="0.35">
      <c r="A3403" t="s">
        <v>481</v>
      </c>
      <c r="B3403" t="s">
        <v>304</v>
      </c>
      <c r="C3403" t="s">
        <v>87</v>
      </c>
      <c r="D3403" t="s">
        <v>78</v>
      </c>
      <c r="E3403">
        <v>2019</v>
      </c>
      <c r="F3403">
        <v>34</v>
      </c>
      <c r="G3403" t="s">
        <v>302</v>
      </c>
      <c r="H3403" t="s">
        <v>80</v>
      </c>
      <c r="I3403">
        <v>202855</v>
      </c>
      <c r="L3403" t="s">
        <v>484</v>
      </c>
      <c r="M3403">
        <v>197605</v>
      </c>
      <c r="N3403">
        <v>5250</v>
      </c>
      <c r="O3403" t="s">
        <v>387</v>
      </c>
    </row>
    <row r="3404" spans="1:15" hidden="1" x14ac:dyDescent="0.35">
      <c r="A3404" t="s">
        <v>481</v>
      </c>
      <c r="B3404" t="s">
        <v>304</v>
      </c>
      <c r="C3404" t="s">
        <v>87</v>
      </c>
      <c r="D3404" t="s">
        <v>78</v>
      </c>
      <c r="E3404">
        <v>2019</v>
      </c>
      <c r="F3404">
        <v>34</v>
      </c>
      <c r="G3404" t="s">
        <v>302</v>
      </c>
      <c r="H3404" t="s">
        <v>80</v>
      </c>
      <c r="I3404">
        <v>1362</v>
      </c>
      <c r="L3404" t="s">
        <v>484</v>
      </c>
      <c r="M3404">
        <v>1327</v>
      </c>
      <c r="N3404">
        <v>35</v>
      </c>
      <c r="O3404" t="s">
        <v>387</v>
      </c>
    </row>
    <row r="3405" spans="1:15" hidden="1" x14ac:dyDescent="0.35">
      <c r="A3405" t="s">
        <v>481</v>
      </c>
      <c r="B3405" t="s">
        <v>304</v>
      </c>
      <c r="C3405" t="s">
        <v>87</v>
      </c>
      <c r="D3405" t="s">
        <v>78</v>
      </c>
      <c r="E3405">
        <v>2019</v>
      </c>
      <c r="F3405">
        <v>34</v>
      </c>
      <c r="G3405" t="s">
        <v>302</v>
      </c>
      <c r="H3405" t="s">
        <v>80</v>
      </c>
      <c r="I3405">
        <v>38880</v>
      </c>
      <c r="L3405" t="s">
        <v>484</v>
      </c>
      <c r="M3405">
        <v>37874</v>
      </c>
      <c r="N3405">
        <v>1006</v>
      </c>
      <c r="O3405" t="s">
        <v>387</v>
      </c>
    </row>
    <row r="3406" spans="1:15" hidden="1" x14ac:dyDescent="0.35">
      <c r="A3406" t="s">
        <v>481</v>
      </c>
      <c r="B3406" t="s">
        <v>304</v>
      </c>
      <c r="C3406" t="s">
        <v>87</v>
      </c>
      <c r="D3406" t="s">
        <v>78</v>
      </c>
      <c r="E3406">
        <v>2019</v>
      </c>
      <c r="F3406">
        <v>34</v>
      </c>
      <c r="G3406" t="s">
        <v>302</v>
      </c>
      <c r="H3406" t="s">
        <v>80</v>
      </c>
      <c r="I3406">
        <v>17050</v>
      </c>
      <c r="L3406" t="s">
        <v>484</v>
      </c>
      <c r="M3406">
        <v>16609</v>
      </c>
      <c r="N3406">
        <v>441</v>
      </c>
      <c r="O3406" t="s">
        <v>387</v>
      </c>
    </row>
    <row r="3407" spans="1:15" hidden="1" x14ac:dyDescent="0.35">
      <c r="A3407" t="s">
        <v>481</v>
      </c>
      <c r="B3407" t="s">
        <v>304</v>
      </c>
      <c r="C3407" t="s">
        <v>87</v>
      </c>
      <c r="D3407" t="s">
        <v>78</v>
      </c>
      <c r="E3407">
        <v>2019</v>
      </c>
      <c r="F3407">
        <v>34</v>
      </c>
      <c r="G3407" t="s">
        <v>302</v>
      </c>
      <c r="H3407" t="s">
        <v>81</v>
      </c>
      <c r="I3407">
        <v>1608</v>
      </c>
      <c r="L3407" t="s">
        <v>484</v>
      </c>
      <c r="M3407">
        <v>1566</v>
      </c>
      <c r="N3407">
        <v>42</v>
      </c>
      <c r="O3407" t="s">
        <v>387</v>
      </c>
    </row>
    <row r="3408" spans="1:15" hidden="1" x14ac:dyDescent="0.35">
      <c r="A3408" t="s">
        <v>481</v>
      </c>
      <c r="B3408" t="s">
        <v>304</v>
      </c>
      <c r="C3408" t="s">
        <v>87</v>
      </c>
      <c r="D3408" t="s">
        <v>78</v>
      </c>
      <c r="E3408">
        <v>2019</v>
      </c>
      <c r="F3408">
        <v>67</v>
      </c>
      <c r="G3408" t="s">
        <v>303</v>
      </c>
      <c r="H3408" t="s">
        <v>80</v>
      </c>
      <c r="I3408">
        <v>1696</v>
      </c>
      <c r="J3408">
        <v>771</v>
      </c>
      <c r="K3408">
        <v>925</v>
      </c>
      <c r="L3408" t="s">
        <v>484</v>
      </c>
      <c r="O3408" t="s">
        <v>387</v>
      </c>
    </row>
    <row r="3409" spans="1:15" hidden="1" x14ac:dyDescent="0.35">
      <c r="A3409" t="s">
        <v>481</v>
      </c>
      <c r="B3409" t="s">
        <v>304</v>
      </c>
      <c r="C3409" t="s">
        <v>87</v>
      </c>
      <c r="D3409" t="s">
        <v>78</v>
      </c>
      <c r="E3409">
        <v>2019</v>
      </c>
      <c r="F3409">
        <v>67</v>
      </c>
      <c r="G3409" t="s">
        <v>303</v>
      </c>
      <c r="H3409" t="s">
        <v>80</v>
      </c>
      <c r="I3409">
        <v>547</v>
      </c>
      <c r="J3409">
        <v>0</v>
      </c>
      <c r="K3409">
        <v>547</v>
      </c>
      <c r="L3409" t="s">
        <v>484</v>
      </c>
      <c r="O3409" t="s">
        <v>387</v>
      </c>
    </row>
    <row r="3410" spans="1:15" hidden="1" x14ac:dyDescent="0.35">
      <c r="A3410" t="s">
        <v>481</v>
      </c>
      <c r="B3410" t="s">
        <v>304</v>
      </c>
      <c r="C3410" t="s">
        <v>87</v>
      </c>
      <c r="D3410" t="s">
        <v>78</v>
      </c>
      <c r="E3410">
        <v>2019</v>
      </c>
      <c r="F3410">
        <v>67</v>
      </c>
      <c r="G3410" t="s">
        <v>303</v>
      </c>
      <c r="H3410" t="s">
        <v>80</v>
      </c>
      <c r="I3410">
        <v>3787</v>
      </c>
      <c r="J3410">
        <v>207</v>
      </c>
      <c r="K3410">
        <v>3580</v>
      </c>
      <c r="L3410" t="s">
        <v>484</v>
      </c>
      <c r="O3410" t="s">
        <v>387</v>
      </c>
    </row>
    <row r="3411" spans="1:15" hidden="1" x14ac:dyDescent="0.35">
      <c r="A3411" t="s">
        <v>481</v>
      </c>
      <c r="B3411" t="s">
        <v>304</v>
      </c>
      <c r="C3411" t="s">
        <v>87</v>
      </c>
      <c r="D3411" t="s">
        <v>78</v>
      </c>
      <c r="E3411">
        <v>2019</v>
      </c>
      <c r="F3411">
        <v>67</v>
      </c>
      <c r="G3411" t="s">
        <v>303</v>
      </c>
      <c r="H3411" t="s">
        <v>80</v>
      </c>
      <c r="I3411">
        <v>1984</v>
      </c>
      <c r="J3411">
        <v>0</v>
      </c>
      <c r="K3411">
        <v>1984</v>
      </c>
      <c r="L3411" t="s">
        <v>484</v>
      </c>
      <c r="O3411" t="s">
        <v>387</v>
      </c>
    </row>
    <row r="3412" spans="1:15" hidden="1" x14ac:dyDescent="0.35">
      <c r="A3412" t="s">
        <v>481</v>
      </c>
      <c r="B3412" t="s">
        <v>304</v>
      </c>
      <c r="C3412" t="s">
        <v>87</v>
      </c>
      <c r="D3412" t="s">
        <v>78</v>
      </c>
      <c r="E3412">
        <v>2020</v>
      </c>
      <c r="F3412">
        <v>22</v>
      </c>
      <c r="G3412" t="s">
        <v>367</v>
      </c>
      <c r="H3412" t="s">
        <v>80</v>
      </c>
      <c r="I3412">
        <v>23538</v>
      </c>
      <c r="L3412" t="s">
        <v>484</v>
      </c>
      <c r="O3412" t="s">
        <v>387</v>
      </c>
    </row>
    <row r="3413" spans="1:15" hidden="1" x14ac:dyDescent="0.35">
      <c r="A3413" t="s">
        <v>481</v>
      </c>
      <c r="B3413" t="s">
        <v>304</v>
      </c>
      <c r="C3413" t="s">
        <v>87</v>
      </c>
      <c r="D3413" t="s">
        <v>78</v>
      </c>
      <c r="E3413">
        <v>2020</v>
      </c>
      <c r="F3413">
        <v>22</v>
      </c>
      <c r="G3413" t="s">
        <v>367</v>
      </c>
      <c r="H3413" t="s">
        <v>80</v>
      </c>
      <c r="I3413">
        <v>149</v>
      </c>
      <c r="L3413" t="s">
        <v>484</v>
      </c>
      <c r="O3413" t="s">
        <v>387</v>
      </c>
    </row>
    <row r="3414" spans="1:15" hidden="1" x14ac:dyDescent="0.35">
      <c r="A3414" t="s">
        <v>481</v>
      </c>
      <c r="B3414" t="s">
        <v>304</v>
      </c>
      <c r="C3414" t="s">
        <v>87</v>
      </c>
      <c r="D3414" t="s">
        <v>78</v>
      </c>
      <c r="E3414">
        <v>2020</v>
      </c>
      <c r="F3414">
        <v>22</v>
      </c>
      <c r="G3414" t="s">
        <v>367</v>
      </c>
      <c r="H3414" t="s">
        <v>80</v>
      </c>
      <c r="I3414">
        <v>4846</v>
      </c>
      <c r="L3414" t="s">
        <v>484</v>
      </c>
      <c r="O3414" t="s">
        <v>387</v>
      </c>
    </row>
    <row r="3415" spans="1:15" hidden="1" x14ac:dyDescent="0.35">
      <c r="A3415" t="s">
        <v>481</v>
      </c>
      <c r="B3415" t="s">
        <v>304</v>
      </c>
      <c r="C3415" t="s">
        <v>87</v>
      </c>
      <c r="D3415" t="s">
        <v>78</v>
      </c>
      <c r="E3415">
        <v>2020</v>
      </c>
      <c r="F3415">
        <v>22</v>
      </c>
      <c r="G3415" t="s">
        <v>367</v>
      </c>
      <c r="H3415" t="s">
        <v>80</v>
      </c>
      <c r="I3415">
        <v>2995</v>
      </c>
      <c r="L3415" t="s">
        <v>484</v>
      </c>
      <c r="O3415" t="s">
        <v>387</v>
      </c>
    </row>
    <row r="3416" spans="1:15" hidden="1" x14ac:dyDescent="0.35">
      <c r="A3416" t="s">
        <v>481</v>
      </c>
      <c r="B3416" t="s">
        <v>304</v>
      </c>
      <c r="C3416" t="s">
        <v>87</v>
      </c>
      <c r="D3416" t="s">
        <v>78</v>
      </c>
      <c r="E3416">
        <v>2020</v>
      </c>
      <c r="F3416">
        <v>22</v>
      </c>
      <c r="G3416" t="s">
        <v>367</v>
      </c>
      <c r="H3416" t="s">
        <v>81</v>
      </c>
      <c r="I3416">
        <v>305</v>
      </c>
      <c r="L3416" t="s">
        <v>484</v>
      </c>
      <c r="O3416" t="s">
        <v>387</v>
      </c>
    </row>
    <row r="3417" spans="1:15" hidden="1" x14ac:dyDescent="0.35">
      <c r="A3417" t="s">
        <v>481</v>
      </c>
      <c r="B3417" t="s">
        <v>304</v>
      </c>
      <c r="C3417" t="s">
        <v>87</v>
      </c>
      <c r="D3417" t="s">
        <v>78</v>
      </c>
      <c r="E3417">
        <v>2020</v>
      </c>
      <c r="F3417">
        <v>22</v>
      </c>
      <c r="G3417" t="s">
        <v>367</v>
      </c>
      <c r="H3417" t="s">
        <v>81</v>
      </c>
      <c r="I3417">
        <v>984</v>
      </c>
      <c r="L3417" t="s">
        <v>484</v>
      </c>
      <c r="O3417" t="s">
        <v>387</v>
      </c>
    </row>
    <row r="3418" spans="1:15" hidden="1" x14ac:dyDescent="0.35">
      <c r="A3418" t="s">
        <v>481</v>
      </c>
      <c r="B3418" t="s">
        <v>304</v>
      </c>
      <c r="C3418" t="s">
        <v>87</v>
      </c>
      <c r="D3418" t="s">
        <v>78</v>
      </c>
      <c r="E3418">
        <v>2020</v>
      </c>
      <c r="F3418">
        <v>34</v>
      </c>
      <c r="G3418" t="s">
        <v>302</v>
      </c>
      <c r="H3418" t="s">
        <v>80</v>
      </c>
      <c r="I3418">
        <v>299918</v>
      </c>
      <c r="L3418" t="s">
        <v>484</v>
      </c>
      <c r="M3418">
        <v>292156</v>
      </c>
      <c r="N3418">
        <v>7762</v>
      </c>
      <c r="O3418" t="s">
        <v>387</v>
      </c>
    </row>
    <row r="3419" spans="1:15" hidden="1" x14ac:dyDescent="0.35">
      <c r="A3419" t="s">
        <v>481</v>
      </c>
      <c r="B3419" t="s">
        <v>304</v>
      </c>
      <c r="C3419" t="s">
        <v>87</v>
      </c>
      <c r="D3419" t="s">
        <v>78</v>
      </c>
      <c r="E3419">
        <v>2020</v>
      </c>
      <c r="F3419">
        <v>34</v>
      </c>
      <c r="G3419" t="s">
        <v>302</v>
      </c>
      <c r="H3419" t="s">
        <v>80</v>
      </c>
      <c r="I3419">
        <v>1901</v>
      </c>
      <c r="L3419" t="s">
        <v>484</v>
      </c>
      <c r="M3419">
        <v>1852</v>
      </c>
      <c r="N3419">
        <v>49</v>
      </c>
      <c r="O3419" t="s">
        <v>387</v>
      </c>
    </row>
    <row r="3420" spans="1:15" hidden="1" x14ac:dyDescent="0.35">
      <c r="A3420" t="s">
        <v>481</v>
      </c>
      <c r="B3420" t="s">
        <v>304</v>
      </c>
      <c r="C3420" t="s">
        <v>87</v>
      </c>
      <c r="D3420" t="s">
        <v>78</v>
      </c>
      <c r="E3420">
        <v>2020</v>
      </c>
      <c r="F3420">
        <v>34</v>
      </c>
      <c r="G3420" t="s">
        <v>302</v>
      </c>
      <c r="H3420" t="s">
        <v>80</v>
      </c>
      <c r="I3420">
        <v>61746</v>
      </c>
      <c r="L3420" t="s">
        <v>484</v>
      </c>
      <c r="M3420">
        <v>60148</v>
      </c>
      <c r="N3420">
        <v>1598</v>
      </c>
      <c r="O3420" t="s">
        <v>387</v>
      </c>
    </row>
    <row r="3421" spans="1:15" hidden="1" x14ac:dyDescent="0.35">
      <c r="A3421" t="s">
        <v>481</v>
      </c>
      <c r="B3421" t="s">
        <v>304</v>
      </c>
      <c r="C3421" t="s">
        <v>87</v>
      </c>
      <c r="D3421" t="s">
        <v>78</v>
      </c>
      <c r="E3421">
        <v>2020</v>
      </c>
      <c r="F3421">
        <v>34</v>
      </c>
      <c r="G3421" t="s">
        <v>302</v>
      </c>
      <c r="H3421" t="s">
        <v>80</v>
      </c>
      <c r="I3421">
        <v>38162</v>
      </c>
      <c r="L3421" t="s">
        <v>484</v>
      </c>
      <c r="M3421">
        <v>37174</v>
      </c>
      <c r="N3421">
        <v>988</v>
      </c>
      <c r="O3421" t="s">
        <v>387</v>
      </c>
    </row>
    <row r="3422" spans="1:15" hidden="1" x14ac:dyDescent="0.35">
      <c r="A3422" t="s">
        <v>481</v>
      </c>
      <c r="B3422" t="s">
        <v>304</v>
      </c>
      <c r="C3422" t="s">
        <v>87</v>
      </c>
      <c r="D3422" t="s">
        <v>78</v>
      </c>
      <c r="E3422">
        <v>2020</v>
      </c>
      <c r="F3422">
        <v>34</v>
      </c>
      <c r="G3422" t="s">
        <v>302</v>
      </c>
      <c r="H3422" t="s">
        <v>81</v>
      </c>
      <c r="I3422">
        <v>3884</v>
      </c>
      <c r="L3422" t="s">
        <v>484</v>
      </c>
      <c r="M3422">
        <v>3783</v>
      </c>
      <c r="N3422">
        <v>101</v>
      </c>
      <c r="O3422" t="s">
        <v>387</v>
      </c>
    </row>
    <row r="3423" spans="1:15" hidden="1" x14ac:dyDescent="0.35">
      <c r="A3423" t="s">
        <v>481</v>
      </c>
      <c r="B3423" t="s">
        <v>304</v>
      </c>
      <c r="C3423" t="s">
        <v>87</v>
      </c>
      <c r="D3423" t="s">
        <v>78</v>
      </c>
      <c r="E3423">
        <v>2020</v>
      </c>
      <c r="F3423">
        <v>34</v>
      </c>
      <c r="G3423" t="s">
        <v>302</v>
      </c>
      <c r="H3423" t="s">
        <v>81</v>
      </c>
      <c r="I3423">
        <v>12535</v>
      </c>
      <c r="L3423" t="s">
        <v>484</v>
      </c>
      <c r="M3423">
        <v>12211</v>
      </c>
      <c r="N3423">
        <v>324</v>
      </c>
      <c r="O3423" t="s">
        <v>387</v>
      </c>
    </row>
    <row r="3424" spans="1:15" hidden="1" x14ac:dyDescent="0.35">
      <c r="A3424" t="s">
        <v>481</v>
      </c>
      <c r="B3424" t="s">
        <v>304</v>
      </c>
      <c r="C3424" t="s">
        <v>87</v>
      </c>
      <c r="D3424" t="s">
        <v>78</v>
      </c>
      <c r="E3424">
        <v>2020</v>
      </c>
      <c r="F3424">
        <v>67</v>
      </c>
      <c r="G3424" t="s">
        <v>303</v>
      </c>
      <c r="H3424" t="s">
        <v>80</v>
      </c>
      <c r="I3424">
        <v>11265</v>
      </c>
      <c r="J3424">
        <v>6206</v>
      </c>
      <c r="K3424">
        <v>5059</v>
      </c>
      <c r="L3424" t="s">
        <v>484</v>
      </c>
      <c r="O3424" t="s">
        <v>387</v>
      </c>
    </row>
    <row r="3425" spans="1:15" hidden="1" x14ac:dyDescent="0.35">
      <c r="A3425" t="s">
        <v>481</v>
      </c>
      <c r="B3425" t="s">
        <v>304</v>
      </c>
      <c r="C3425" t="s">
        <v>87</v>
      </c>
      <c r="D3425" t="s">
        <v>78</v>
      </c>
      <c r="E3425">
        <v>2020</v>
      </c>
      <c r="F3425">
        <v>67</v>
      </c>
      <c r="G3425" t="s">
        <v>303</v>
      </c>
      <c r="H3425" t="s">
        <v>80</v>
      </c>
      <c r="I3425">
        <v>13135</v>
      </c>
      <c r="J3425">
        <v>4148</v>
      </c>
      <c r="K3425">
        <v>8987</v>
      </c>
      <c r="L3425" t="s">
        <v>484</v>
      </c>
      <c r="O3425" t="s">
        <v>387</v>
      </c>
    </row>
    <row r="3426" spans="1:15" hidden="1" x14ac:dyDescent="0.35">
      <c r="A3426" t="s">
        <v>481</v>
      </c>
      <c r="B3426" t="s">
        <v>304</v>
      </c>
      <c r="C3426" t="s">
        <v>87</v>
      </c>
      <c r="D3426" t="s">
        <v>78</v>
      </c>
      <c r="E3426">
        <v>2020</v>
      </c>
      <c r="F3426">
        <v>22</v>
      </c>
      <c r="G3426" t="s">
        <v>367</v>
      </c>
      <c r="H3426" t="s">
        <v>80</v>
      </c>
      <c r="I3426">
        <v>22095</v>
      </c>
      <c r="L3426" t="s">
        <v>484</v>
      </c>
      <c r="O3426" t="s">
        <v>387</v>
      </c>
    </row>
    <row r="3427" spans="1:15" hidden="1" x14ac:dyDescent="0.35">
      <c r="A3427" t="s">
        <v>481</v>
      </c>
      <c r="B3427" t="s">
        <v>304</v>
      </c>
      <c r="C3427" t="s">
        <v>87</v>
      </c>
      <c r="D3427" t="s">
        <v>78</v>
      </c>
      <c r="E3427">
        <v>2020</v>
      </c>
      <c r="F3427">
        <v>22</v>
      </c>
      <c r="G3427" t="s">
        <v>367</v>
      </c>
      <c r="H3427" t="s">
        <v>80</v>
      </c>
      <c r="I3427">
        <v>26</v>
      </c>
      <c r="L3427" t="s">
        <v>484</v>
      </c>
      <c r="O3427" t="s">
        <v>387</v>
      </c>
    </row>
    <row r="3428" spans="1:15" hidden="1" x14ac:dyDescent="0.35">
      <c r="A3428" t="s">
        <v>481</v>
      </c>
      <c r="B3428" t="s">
        <v>304</v>
      </c>
      <c r="C3428" t="s">
        <v>87</v>
      </c>
      <c r="D3428" t="s">
        <v>78</v>
      </c>
      <c r="E3428">
        <v>2020</v>
      </c>
      <c r="F3428">
        <v>22</v>
      </c>
      <c r="G3428" t="s">
        <v>367</v>
      </c>
      <c r="H3428" t="s">
        <v>80</v>
      </c>
      <c r="I3428">
        <v>15203</v>
      </c>
      <c r="L3428" t="s">
        <v>484</v>
      </c>
      <c r="O3428" t="s">
        <v>387</v>
      </c>
    </row>
    <row r="3429" spans="1:15" hidden="1" x14ac:dyDescent="0.35">
      <c r="A3429" t="s">
        <v>481</v>
      </c>
      <c r="B3429" t="s">
        <v>304</v>
      </c>
      <c r="C3429" t="s">
        <v>87</v>
      </c>
      <c r="D3429" t="s">
        <v>78</v>
      </c>
      <c r="E3429">
        <v>2020</v>
      </c>
      <c r="F3429">
        <v>22</v>
      </c>
      <c r="G3429" t="s">
        <v>367</v>
      </c>
      <c r="H3429" t="s">
        <v>80</v>
      </c>
      <c r="I3429">
        <v>798</v>
      </c>
      <c r="L3429" t="s">
        <v>484</v>
      </c>
      <c r="O3429" t="s">
        <v>387</v>
      </c>
    </row>
    <row r="3430" spans="1:15" hidden="1" x14ac:dyDescent="0.35">
      <c r="A3430" t="s">
        <v>481</v>
      </c>
      <c r="B3430" t="s">
        <v>304</v>
      </c>
      <c r="C3430" t="s">
        <v>87</v>
      </c>
      <c r="D3430" t="s">
        <v>78</v>
      </c>
      <c r="E3430">
        <v>2020</v>
      </c>
      <c r="F3430">
        <v>22</v>
      </c>
      <c r="G3430" t="s">
        <v>367</v>
      </c>
      <c r="H3430" t="s">
        <v>81</v>
      </c>
      <c r="I3430">
        <v>607</v>
      </c>
      <c r="L3430" t="s">
        <v>484</v>
      </c>
      <c r="O3430" t="s">
        <v>387</v>
      </c>
    </row>
    <row r="3431" spans="1:15" hidden="1" x14ac:dyDescent="0.35">
      <c r="A3431" t="s">
        <v>481</v>
      </c>
      <c r="B3431" t="s">
        <v>304</v>
      </c>
      <c r="C3431" t="s">
        <v>87</v>
      </c>
      <c r="D3431" t="s">
        <v>78</v>
      </c>
      <c r="E3431">
        <v>2020</v>
      </c>
      <c r="F3431">
        <v>34</v>
      </c>
      <c r="G3431" t="s">
        <v>302</v>
      </c>
      <c r="H3431" t="s">
        <v>80</v>
      </c>
      <c r="I3431">
        <v>281536</v>
      </c>
      <c r="L3431" t="s">
        <v>484</v>
      </c>
      <c r="M3431">
        <v>274250</v>
      </c>
      <c r="N3431">
        <v>7286</v>
      </c>
      <c r="O3431" t="s">
        <v>387</v>
      </c>
    </row>
    <row r="3432" spans="1:15" hidden="1" x14ac:dyDescent="0.35">
      <c r="A3432" t="s">
        <v>481</v>
      </c>
      <c r="B3432" t="s">
        <v>304</v>
      </c>
      <c r="C3432" t="s">
        <v>87</v>
      </c>
      <c r="D3432" t="s">
        <v>78</v>
      </c>
      <c r="E3432">
        <v>2020</v>
      </c>
      <c r="F3432">
        <v>34</v>
      </c>
      <c r="G3432" t="s">
        <v>302</v>
      </c>
      <c r="H3432" t="s">
        <v>80</v>
      </c>
      <c r="I3432">
        <v>335</v>
      </c>
      <c r="L3432" t="s">
        <v>484</v>
      </c>
      <c r="M3432">
        <v>326</v>
      </c>
      <c r="N3432">
        <v>9</v>
      </c>
      <c r="O3432" t="s">
        <v>387</v>
      </c>
    </row>
    <row r="3433" spans="1:15" hidden="1" x14ac:dyDescent="0.35">
      <c r="A3433" t="s">
        <v>481</v>
      </c>
      <c r="B3433" t="s">
        <v>304</v>
      </c>
      <c r="C3433" t="s">
        <v>87</v>
      </c>
      <c r="D3433" t="s">
        <v>78</v>
      </c>
      <c r="E3433">
        <v>2020</v>
      </c>
      <c r="F3433">
        <v>34</v>
      </c>
      <c r="G3433" t="s">
        <v>302</v>
      </c>
      <c r="H3433" t="s">
        <v>80</v>
      </c>
      <c r="I3433">
        <v>193719</v>
      </c>
      <c r="L3433" t="s">
        <v>484</v>
      </c>
      <c r="M3433">
        <v>188705</v>
      </c>
      <c r="N3433">
        <v>5014</v>
      </c>
      <c r="O3433" t="s">
        <v>387</v>
      </c>
    </row>
    <row r="3434" spans="1:15" hidden="1" x14ac:dyDescent="0.35">
      <c r="A3434" t="s">
        <v>481</v>
      </c>
      <c r="B3434" t="s">
        <v>304</v>
      </c>
      <c r="C3434" t="s">
        <v>87</v>
      </c>
      <c r="D3434" t="s">
        <v>78</v>
      </c>
      <c r="E3434">
        <v>2020</v>
      </c>
      <c r="F3434">
        <v>34</v>
      </c>
      <c r="G3434" t="s">
        <v>302</v>
      </c>
      <c r="H3434" t="s">
        <v>80</v>
      </c>
      <c r="I3434">
        <v>10166</v>
      </c>
      <c r="L3434" t="s">
        <v>484</v>
      </c>
      <c r="M3434">
        <v>9903</v>
      </c>
      <c r="N3434">
        <v>263</v>
      </c>
      <c r="O3434" t="s">
        <v>387</v>
      </c>
    </row>
    <row r="3435" spans="1:15" hidden="1" x14ac:dyDescent="0.35">
      <c r="A3435" t="s">
        <v>481</v>
      </c>
      <c r="B3435" t="s">
        <v>304</v>
      </c>
      <c r="C3435" t="s">
        <v>87</v>
      </c>
      <c r="D3435" t="s">
        <v>78</v>
      </c>
      <c r="E3435">
        <v>2020</v>
      </c>
      <c r="F3435">
        <v>34</v>
      </c>
      <c r="G3435" t="s">
        <v>302</v>
      </c>
      <c r="H3435" t="s">
        <v>81</v>
      </c>
      <c r="I3435">
        <v>7734</v>
      </c>
      <c r="L3435" t="s">
        <v>484</v>
      </c>
      <c r="M3435">
        <v>7534</v>
      </c>
      <c r="N3435">
        <v>200</v>
      </c>
      <c r="O3435" t="s">
        <v>387</v>
      </c>
    </row>
    <row r="3436" spans="1:15" hidden="1" x14ac:dyDescent="0.35">
      <c r="A3436" t="s">
        <v>481</v>
      </c>
      <c r="B3436" t="s">
        <v>304</v>
      </c>
      <c r="C3436" t="s">
        <v>87</v>
      </c>
      <c r="D3436" t="s">
        <v>78</v>
      </c>
      <c r="E3436">
        <v>2020</v>
      </c>
      <c r="F3436">
        <v>67</v>
      </c>
      <c r="G3436" t="s">
        <v>303</v>
      </c>
      <c r="H3436" t="s">
        <v>80</v>
      </c>
      <c r="I3436">
        <v>6105</v>
      </c>
      <c r="J3436">
        <v>2918</v>
      </c>
      <c r="K3436">
        <v>3187</v>
      </c>
      <c r="L3436" t="s">
        <v>484</v>
      </c>
      <c r="O3436" t="s">
        <v>387</v>
      </c>
    </row>
    <row r="3437" spans="1:15" hidden="1" x14ac:dyDescent="0.35">
      <c r="A3437" t="s">
        <v>481</v>
      </c>
      <c r="B3437" t="s">
        <v>304</v>
      </c>
      <c r="C3437" t="s">
        <v>87</v>
      </c>
      <c r="D3437" t="s">
        <v>78</v>
      </c>
      <c r="E3437">
        <v>2020</v>
      </c>
      <c r="F3437">
        <v>67</v>
      </c>
      <c r="G3437" t="s">
        <v>303</v>
      </c>
      <c r="H3437" t="s">
        <v>80</v>
      </c>
      <c r="I3437">
        <v>6873</v>
      </c>
      <c r="J3437">
        <v>1821</v>
      </c>
      <c r="K3437">
        <v>5052</v>
      </c>
      <c r="L3437" t="s">
        <v>484</v>
      </c>
      <c r="O3437" t="s">
        <v>387</v>
      </c>
    </row>
    <row r="3438" spans="1:15" hidden="1" x14ac:dyDescent="0.35">
      <c r="A3438" t="s">
        <v>481</v>
      </c>
      <c r="B3438" t="s">
        <v>304</v>
      </c>
      <c r="C3438" t="s">
        <v>87</v>
      </c>
      <c r="D3438" t="s">
        <v>78</v>
      </c>
      <c r="E3438">
        <v>2021</v>
      </c>
      <c r="F3438">
        <v>22</v>
      </c>
      <c r="G3438" t="s">
        <v>367</v>
      </c>
      <c r="H3438" t="s">
        <v>80</v>
      </c>
      <c r="I3438">
        <v>35599</v>
      </c>
      <c r="L3438" t="s">
        <v>484</v>
      </c>
      <c r="O3438" t="s">
        <v>387</v>
      </c>
    </row>
    <row r="3439" spans="1:15" hidden="1" x14ac:dyDescent="0.35">
      <c r="A3439" t="s">
        <v>481</v>
      </c>
      <c r="B3439" t="s">
        <v>304</v>
      </c>
      <c r="C3439" t="s">
        <v>87</v>
      </c>
      <c r="D3439" t="s">
        <v>78</v>
      </c>
      <c r="E3439">
        <v>2021</v>
      </c>
      <c r="F3439">
        <v>22</v>
      </c>
      <c r="G3439" t="s">
        <v>367</v>
      </c>
      <c r="H3439" t="s">
        <v>80</v>
      </c>
      <c r="I3439">
        <v>171</v>
      </c>
      <c r="L3439" t="s">
        <v>484</v>
      </c>
      <c r="O3439" t="s">
        <v>387</v>
      </c>
    </row>
    <row r="3440" spans="1:15" hidden="1" x14ac:dyDescent="0.35">
      <c r="A3440" t="s">
        <v>481</v>
      </c>
      <c r="B3440" t="s">
        <v>304</v>
      </c>
      <c r="C3440" t="s">
        <v>87</v>
      </c>
      <c r="D3440" t="s">
        <v>78</v>
      </c>
      <c r="E3440">
        <v>2021</v>
      </c>
      <c r="F3440">
        <v>22</v>
      </c>
      <c r="G3440" t="s">
        <v>367</v>
      </c>
      <c r="H3440" t="s">
        <v>80</v>
      </c>
      <c r="I3440">
        <v>29251</v>
      </c>
      <c r="L3440" t="s">
        <v>484</v>
      </c>
      <c r="O3440" t="s">
        <v>387</v>
      </c>
    </row>
    <row r="3441" spans="1:15" hidden="1" x14ac:dyDescent="0.35">
      <c r="A3441" t="s">
        <v>481</v>
      </c>
      <c r="B3441" t="s">
        <v>304</v>
      </c>
      <c r="C3441" t="s">
        <v>87</v>
      </c>
      <c r="D3441" t="s">
        <v>78</v>
      </c>
      <c r="E3441">
        <v>2021</v>
      </c>
      <c r="F3441">
        <v>22</v>
      </c>
      <c r="G3441" t="s">
        <v>367</v>
      </c>
      <c r="H3441" t="s">
        <v>80</v>
      </c>
      <c r="I3441">
        <v>1083</v>
      </c>
      <c r="L3441" t="s">
        <v>484</v>
      </c>
      <c r="O3441" t="s">
        <v>387</v>
      </c>
    </row>
    <row r="3442" spans="1:15" hidden="1" x14ac:dyDescent="0.35">
      <c r="A3442" t="s">
        <v>481</v>
      </c>
      <c r="B3442" t="s">
        <v>304</v>
      </c>
      <c r="C3442" t="s">
        <v>87</v>
      </c>
      <c r="D3442" t="s">
        <v>78</v>
      </c>
      <c r="E3442">
        <v>2021</v>
      </c>
      <c r="F3442">
        <v>22</v>
      </c>
      <c r="G3442" t="s">
        <v>367</v>
      </c>
      <c r="H3442" t="s">
        <v>81</v>
      </c>
      <c r="I3442">
        <v>934</v>
      </c>
      <c r="L3442" t="s">
        <v>484</v>
      </c>
      <c r="O3442" t="s">
        <v>387</v>
      </c>
    </row>
    <row r="3443" spans="1:15" hidden="1" x14ac:dyDescent="0.35">
      <c r="A3443" t="s">
        <v>481</v>
      </c>
      <c r="B3443" t="s">
        <v>304</v>
      </c>
      <c r="C3443" t="s">
        <v>87</v>
      </c>
      <c r="D3443" t="s">
        <v>78</v>
      </c>
      <c r="E3443">
        <v>2021</v>
      </c>
      <c r="F3443">
        <v>22</v>
      </c>
      <c r="G3443" t="s">
        <v>367</v>
      </c>
      <c r="H3443" t="s">
        <v>81</v>
      </c>
      <c r="I3443">
        <v>607</v>
      </c>
      <c r="L3443" t="s">
        <v>484</v>
      </c>
      <c r="O3443" t="s">
        <v>387</v>
      </c>
    </row>
    <row r="3444" spans="1:15" hidden="1" x14ac:dyDescent="0.35">
      <c r="A3444" t="s">
        <v>481</v>
      </c>
      <c r="B3444" t="s">
        <v>304</v>
      </c>
      <c r="C3444" t="s">
        <v>87</v>
      </c>
      <c r="D3444" t="s">
        <v>78</v>
      </c>
      <c r="E3444">
        <v>2021</v>
      </c>
      <c r="F3444">
        <v>34</v>
      </c>
      <c r="G3444" t="s">
        <v>302</v>
      </c>
      <c r="H3444" t="s">
        <v>80</v>
      </c>
      <c r="I3444">
        <v>453595</v>
      </c>
      <c r="L3444" t="s">
        <v>484</v>
      </c>
      <c r="M3444">
        <v>441856</v>
      </c>
      <c r="N3444">
        <v>11739</v>
      </c>
      <c r="O3444" t="s">
        <v>387</v>
      </c>
    </row>
    <row r="3445" spans="1:15" hidden="1" x14ac:dyDescent="0.35">
      <c r="A3445" t="s">
        <v>481</v>
      </c>
      <c r="B3445" t="s">
        <v>304</v>
      </c>
      <c r="C3445" t="s">
        <v>87</v>
      </c>
      <c r="D3445" t="s">
        <v>78</v>
      </c>
      <c r="E3445">
        <v>2021</v>
      </c>
      <c r="F3445">
        <v>34</v>
      </c>
      <c r="G3445" t="s">
        <v>302</v>
      </c>
      <c r="H3445" t="s">
        <v>80</v>
      </c>
      <c r="I3445">
        <v>2176</v>
      </c>
      <c r="L3445" t="s">
        <v>484</v>
      </c>
      <c r="M3445">
        <v>2120</v>
      </c>
      <c r="N3445">
        <v>56</v>
      </c>
      <c r="O3445" t="s">
        <v>387</v>
      </c>
    </row>
    <row r="3446" spans="1:15" hidden="1" x14ac:dyDescent="0.35">
      <c r="A3446" t="s">
        <v>481</v>
      </c>
      <c r="B3446" t="s">
        <v>304</v>
      </c>
      <c r="C3446" t="s">
        <v>87</v>
      </c>
      <c r="D3446" t="s">
        <v>78</v>
      </c>
      <c r="E3446">
        <v>2021</v>
      </c>
      <c r="F3446">
        <v>34</v>
      </c>
      <c r="G3446" t="s">
        <v>302</v>
      </c>
      <c r="H3446" t="s">
        <v>80</v>
      </c>
      <c r="I3446">
        <v>372705</v>
      </c>
      <c r="L3446" t="s">
        <v>484</v>
      </c>
      <c r="M3446">
        <v>363059</v>
      </c>
      <c r="N3446">
        <v>9646</v>
      </c>
      <c r="O3446" t="s">
        <v>387</v>
      </c>
    </row>
    <row r="3447" spans="1:15" hidden="1" x14ac:dyDescent="0.35">
      <c r="A3447" t="s">
        <v>481</v>
      </c>
      <c r="B3447" t="s">
        <v>304</v>
      </c>
      <c r="C3447" t="s">
        <v>87</v>
      </c>
      <c r="D3447" t="s">
        <v>78</v>
      </c>
      <c r="E3447">
        <v>2021</v>
      </c>
      <c r="F3447">
        <v>34</v>
      </c>
      <c r="G3447" t="s">
        <v>302</v>
      </c>
      <c r="H3447" t="s">
        <v>80</v>
      </c>
      <c r="I3447">
        <v>13801</v>
      </c>
      <c r="L3447" t="s">
        <v>484</v>
      </c>
      <c r="M3447">
        <v>13444</v>
      </c>
      <c r="N3447">
        <v>357</v>
      </c>
      <c r="O3447" t="s">
        <v>387</v>
      </c>
    </row>
    <row r="3448" spans="1:15" hidden="1" x14ac:dyDescent="0.35">
      <c r="A3448" t="s">
        <v>481</v>
      </c>
      <c r="B3448" t="s">
        <v>304</v>
      </c>
      <c r="C3448" t="s">
        <v>87</v>
      </c>
      <c r="D3448" t="s">
        <v>78</v>
      </c>
      <c r="E3448">
        <v>2021</v>
      </c>
      <c r="F3448">
        <v>34</v>
      </c>
      <c r="G3448" t="s">
        <v>302</v>
      </c>
      <c r="H3448" t="s">
        <v>81</v>
      </c>
      <c r="I3448">
        <v>11901</v>
      </c>
      <c r="L3448" t="s">
        <v>484</v>
      </c>
      <c r="M3448">
        <v>11593</v>
      </c>
      <c r="N3448">
        <v>308</v>
      </c>
      <c r="O3448" t="s">
        <v>387</v>
      </c>
    </row>
    <row r="3449" spans="1:15" hidden="1" x14ac:dyDescent="0.35">
      <c r="A3449" t="s">
        <v>481</v>
      </c>
      <c r="B3449" t="s">
        <v>304</v>
      </c>
      <c r="C3449" t="s">
        <v>87</v>
      </c>
      <c r="D3449" t="s">
        <v>78</v>
      </c>
      <c r="E3449">
        <v>2021</v>
      </c>
      <c r="F3449">
        <v>34</v>
      </c>
      <c r="G3449" t="s">
        <v>302</v>
      </c>
      <c r="H3449" t="s">
        <v>81</v>
      </c>
      <c r="I3449">
        <v>7734</v>
      </c>
      <c r="L3449" t="s">
        <v>484</v>
      </c>
      <c r="M3449">
        <v>7534</v>
      </c>
      <c r="N3449">
        <v>200</v>
      </c>
      <c r="O3449" t="s">
        <v>387</v>
      </c>
    </row>
    <row r="3450" spans="1:15" hidden="1" x14ac:dyDescent="0.35">
      <c r="A3450" t="s">
        <v>481</v>
      </c>
      <c r="B3450" t="s">
        <v>304</v>
      </c>
      <c r="C3450" t="s">
        <v>87</v>
      </c>
      <c r="D3450" t="s">
        <v>78</v>
      </c>
      <c r="E3450">
        <v>2021</v>
      </c>
      <c r="F3450">
        <v>67</v>
      </c>
      <c r="G3450" t="s">
        <v>303</v>
      </c>
      <c r="H3450" t="s">
        <v>80</v>
      </c>
      <c r="I3450">
        <v>9836</v>
      </c>
      <c r="J3450">
        <v>6257</v>
      </c>
      <c r="K3450">
        <v>3579</v>
      </c>
      <c r="L3450" t="s">
        <v>484</v>
      </c>
      <c r="O3450" t="s">
        <v>387</v>
      </c>
    </row>
    <row r="3451" spans="1:15" hidden="1" x14ac:dyDescent="0.35">
      <c r="A3451" t="s">
        <v>481</v>
      </c>
      <c r="B3451" t="s">
        <v>304</v>
      </c>
      <c r="C3451" t="s">
        <v>87</v>
      </c>
      <c r="D3451" t="s">
        <v>78</v>
      </c>
      <c r="E3451">
        <v>2021</v>
      </c>
      <c r="F3451">
        <v>67</v>
      </c>
      <c r="G3451" t="s">
        <v>303</v>
      </c>
      <c r="H3451" t="s">
        <v>80</v>
      </c>
      <c r="I3451">
        <v>1411</v>
      </c>
      <c r="J3451">
        <v>0</v>
      </c>
      <c r="K3451">
        <v>1411</v>
      </c>
      <c r="L3451" t="s">
        <v>484</v>
      </c>
      <c r="O3451" t="s">
        <v>387</v>
      </c>
    </row>
    <row r="3452" spans="1:15" hidden="1" x14ac:dyDescent="0.35">
      <c r="A3452" t="s">
        <v>481</v>
      </c>
      <c r="B3452" t="s">
        <v>304</v>
      </c>
      <c r="C3452" t="s">
        <v>87</v>
      </c>
      <c r="D3452" t="s">
        <v>78</v>
      </c>
      <c r="E3452">
        <v>2021</v>
      </c>
      <c r="F3452">
        <v>67</v>
      </c>
      <c r="G3452" t="s">
        <v>303</v>
      </c>
      <c r="H3452" t="s">
        <v>80</v>
      </c>
      <c r="I3452">
        <v>32517</v>
      </c>
      <c r="J3452">
        <v>7430</v>
      </c>
      <c r="K3452">
        <v>25087</v>
      </c>
      <c r="L3452" t="s">
        <v>484</v>
      </c>
      <c r="O3452" t="s">
        <v>387</v>
      </c>
    </row>
    <row r="3453" spans="1:15" hidden="1" x14ac:dyDescent="0.35">
      <c r="A3453" t="s">
        <v>481</v>
      </c>
      <c r="B3453" t="s">
        <v>304</v>
      </c>
      <c r="C3453" t="s">
        <v>87</v>
      </c>
      <c r="D3453" t="s">
        <v>78</v>
      </c>
      <c r="E3453">
        <v>2021</v>
      </c>
      <c r="F3453">
        <v>67</v>
      </c>
      <c r="G3453" t="s">
        <v>303</v>
      </c>
      <c r="H3453" t="s">
        <v>80</v>
      </c>
      <c r="I3453">
        <v>1105</v>
      </c>
      <c r="J3453">
        <v>758</v>
      </c>
      <c r="K3453">
        <v>347</v>
      </c>
      <c r="L3453" t="s">
        <v>484</v>
      </c>
      <c r="O3453" t="s">
        <v>387</v>
      </c>
    </row>
    <row r="3454" spans="1:15" hidden="1" x14ac:dyDescent="0.35">
      <c r="A3454" t="s">
        <v>481</v>
      </c>
      <c r="B3454" t="s">
        <v>304</v>
      </c>
      <c r="C3454" t="s">
        <v>87</v>
      </c>
      <c r="D3454" t="s">
        <v>78</v>
      </c>
      <c r="E3454">
        <v>2021</v>
      </c>
      <c r="F3454">
        <v>22</v>
      </c>
      <c r="G3454" t="s">
        <v>367</v>
      </c>
      <c r="H3454" t="s">
        <v>80</v>
      </c>
      <c r="I3454">
        <v>40837</v>
      </c>
      <c r="L3454" t="s">
        <v>484</v>
      </c>
      <c r="O3454" t="s">
        <v>387</v>
      </c>
    </row>
    <row r="3455" spans="1:15" hidden="1" x14ac:dyDescent="0.35">
      <c r="A3455" t="s">
        <v>481</v>
      </c>
      <c r="B3455" t="s">
        <v>304</v>
      </c>
      <c r="C3455" t="s">
        <v>87</v>
      </c>
      <c r="D3455" t="s">
        <v>78</v>
      </c>
      <c r="E3455">
        <v>2021</v>
      </c>
      <c r="F3455">
        <v>22</v>
      </c>
      <c r="G3455" t="s">
        <v>367</v>
      </c>
      <c r="H3455" t="s">
        <v>80</v>
      </c>
      <c r="I3455">
        <v>456</v>
      </c>
      <c r="L3455" t="s">
        <v>484</v>
      </c>
      <c r="O3455" t="s">
        <v>387</v>
      </c>
    </row>
    <row r="3456" spans="1:15" hidden="1" x14ac:dyDescent="0.35">
      <c r="A3456" t="s">
        <v>481</v>
      </c>
      <c r="B3456" t="s">
        <v>304</v>
      </c>
      <c r="C3456" t="s">
        <v>87</v>
      </c>
      <c r="D3456" t="s">
        <v>78</v>
      </c>
      <c r="E3456">
        <v>2021</v>
      </c>
      <c r="F3456">
        <v>22</v>
      </c>
      <c r="G3456" t="s">
        <v>367</v>
      </c>
      <c r="H3456" t="s">
        <v>80</v>
      </c>
      <c r="I3456">
        <v>20128</v>
      </c>
      <c r="L3456" t="s">
        <v>484</v>
      </c>
      <c r="O3456" t="s">
        <v>387</v>
      </c>
    </row>
    <row r="3457" spans="1:15" hidden="1" x14ac:dyDescent="0.35">
      <c r="A3457" t="s">
        <v>481</v>
      </c>
      <c r="B3457" t="s">
        <v>304</v>
      </c>
      <c r="C3457" t="s">
        <v>87</v>
      </c>
      <c r="D3457" t="s">
        <v>78</v>
      </c>
      <c r="E3457">
        <v>2021</v>
      </c>
      <c r="F3457">
        <v>22</v>
      </c>
      <c r="G3457" t="s">
        <v>367</v>
      </c>
      <c r="H3457" t="s">
        <v>80</v>
      </c>
      <c r="I3457">
        <v>1164</v>
      </c>
      <c r="L3457" t="s">
        <v>484</v>
      </c>
      <c r="O3457" t="s">
        <v>387</v>
      </c>
    </row>
    <row r="3458" spans="1:15" hidden="1" x14ac:dyDescent="0.35">
      <c r="A3458" t="s">
        <v>481</v>
      </c>
      <c r="B3458" t="s">
        <v>304</v>
      </c>
      <c r="C3458" t="s">
        <v>87</v>
      </c>
      <c r="D3458" t="s">
        <v>78</v>
      </c>
      <c r="E3458">
        <v>2021</v>
      </c>
      <c r="F3458">
        <v>22</v>
      </c>
      <c r="G3458" t="s">
        <v>367</v>
      </c>
      <c r="H3458" t="s">
        <v>81</v>
      </c>
      <c r="I3458">
        <v>11</v>
      </c>
      <c r="L3458" t="s">
        <v>484</v>
      </c>
      <c r="O3458" t="s">
        <v>387</v>
      </c>
    </row>
    <row r="3459" spans="1:15" hidden="1" x14ac:dyDescent="0.35">
      <c r="A3459" t="s">
        <v>481</v>
      </c>
      <c r="B3459" t="s">
        <v>304</v>
      </c>
      <c r="C3459" t="s">
        <v>87</v>
      </c>
      <c r="D3459" t="s">
        <v>78</v>
      </c>
      <c r="E3459">
        <v>2021</v>
      </c>
      <c r="F3459">
        <v>22</v>
      </c>
      <c r="G3459" t="s">
        <v>367</v>
      </c>
      <c r="H3459" t="s">
        <v>81</v>
      </c>
      <c r="I3459">
        <v>1127</v>
      </c>
      <c r="L3459" t="s">
        <v>484</v>
      </c>
      <c r="O3459" t="s">
        <v>387</v>
      </c>
    </row>
    <row r="3460" spans="1:15" hidden="1" x14ac:dyDescent="0.35">
      <c r="A3460" t="s">
        <v>481</v>
      </c>
      <c r="B3460" t="s">
        <v>304</v>
      </c>
      <c r="C3460" t="s">
        <v>87</v>
      </c>
      <c r="D3460" t="s">
        <v>78</v>
      </c>
      <c r="E3460">
        <v>2021</v>
      </c>
      <c r="F3460">
        <v>34</v>
      </c>
      <c r="G3460" t="s">
        <v>302</v>
      </c>
      <c r="H3460" t="s">
        <v>80</v>
      </c>
      <c r="I3460">
        <v>520341</v>
      </c>
      <c r="L3460" t="s">
        <v>484</v>
      </c>
      <c r="M3460">
        <v>506874</v>
      </c>
      <c r="N3460">
        <v>13467</v>
      </c>
      <c r="O3460" t="s">
        <v>387</v>
      </c>
    </row>
    <row r="3461" spans="1:15" hidden="1" x14ac:dyDescent="0.35">
      <c r="A3461" t="s">
        <v>481</v>
      </c>
      <c r="B3461" t="s">
        <v>304</v>
      </c>
      <c r="C3461" t="s">
        <v>87</v>
      </c>
      <c r="D3461" t="s">
        <v>78</v>
      </c>
      <c r="E3461">
        <v>2021</v>
      </c>
      <c r="F3461">
        <v>34</v>
      </c>
      <c r="G3461" t="s">
        <v>302</v>
      </c>
      <c r="H3461" t="s">
        <v>80</v>
      </c>
      <c r="I3461">
        <v>5807</v>
      </c>
      <c r="L3461" t="s">
        <v>484</v>
      </c>
      <c r="M3461">
        <v>5657</v>
      </c>
      <c r="N3461">
        <v>150</v>
      </c>
      <c r="O3461" t="s">
        <v>387</v>
      </c>
    </row>
    <row r="3462" spans="1:15" hidden="1" x14ac:dyDescent="0.35">
      <c r="A3462" t="s">
        <v>481</v>
      </c>
      <c r="B3462" t="s">
        <v>304</v>
      </c>
      <c r="C3462" t="s">
        <v>87</v>
      </c>
      <c r="D3462" t="s">
        <v>78</v>
      </c>
      <c r="E3462">
        <v>2021</v>
      </c>
      <c r="F3462">
        <v>34</v>
      </c>
      <c r="G3462" t="s">
        <v>302</v>
      </c>
      <c r="H3462" t="s">
        <v>80</v>
      </c>
      <c r="I3462">
        <v>256461</v>
      </c>
      <c r="L3462" t="s">
        <v>484</v>
      </c>
      <c r="M3462">
        <v>249824</v>
      </c>
      <c r="N3462">
        <v>6637</v>
      </c>
      <c r="O3462" t="s">
        <v>387</v>
      </c>
    </row>
    <row r="3463" spans="1:15" hidden="1" x14ac:dyDescent="0.35">
      <c r="A3463" t="s">
        <v>481</v>
      </c>
      <c r="B3463" t="s">
        <v>304</v>
      </c>
      <c r="C3463" t="s">
        <v>87</v>
      </c>
      <c r="D3463" t="s">
        <v>78</v>
      </c>
      <c r="E3463">
        <v>2021</v>
      </c>
      <c r="F3463">
        <v>34</v>
      </c>
      <c r="G3463" t="s">
        <v>302</v>
      </c>
      <c r="H3463" t="s">
        <v>80</v>
      </c>
      <c r="I3463">
        <v>14831</v>
      </c>
      <c r="L3463" t="s">
        <v>484</v>
      </c>
      <c r="M3463">
        <v>14447</v>
      </c>
      <c r="N3463">
        <v>384</v>
      </c>
      <c r="O3463" t="s">
        <v>387</v>
      </c>
    </row>
    <row r="3464" spans="1:15" hidden="1" x14ac:dyDescent="0.35">
      <c r="A3464" t="s">
        <v>481</v>
      </c>
      <c r="B3464" t="s">
        <v>304</v>
      </c>
      <c r="C3464" t="s">
        <v>87</v>
      </c>
      <c r="D3464" t="s">
        <v>78</v>
      </c>
      <c r="E3464">
        <v>2021</v>
      </c>
      <c r="F3464">
        <v>34</v>
      </c>
      <c r="G3464" t="s">
        <v>302</v>
      </c>
      <c r="H3464" t="s">
        <v>81</v>
      </c>
      <c r="I3464">
        <v>141</v>
      </c>
      <c r="L3464" t="s">
        <v>484</v>
      </c>
      <c r="M3464">
        <v>137</v>
      </c>
      <c r="N3464">
        <v>4</v>
      </c>
      <c r="O3464" t="s">
        <v>387</v>
      </c>
    </row>
    <row r="3465" spans="1:15" hidden="1" x14ac:dyDescent="0.35">
      <c r="A3465" t="s">
        <v>481</v>
      </c>
      <c r="B3465" t="s">
        <v>304</v>
      </c>
      <c r="C3465" t="s">
        <v>87</v>
      </c>
      <c r="D3465" t="s">
        <v>78</v>
      </c>
      <c r="E3465">
        <v>2021</v>
      </c>
      <c r="F3465">
        <v>34</v>
      </c>
      <c r="G3465" t="s">
        <v>302</v>
      </c>
      <c r="H3465" t="s">
        <v>81</v>
      </c>
      <c r="I3465">
        <v>14364</v>
      </c>
      <c r="L3465" t="s">
        <v>484</v>
      </c>
      <c r="M3465">
        <v>13992</v>
      </c>
      <c r="N3465">
        <v>372</v>
      </c>
      <c r="O3465" t="s">
        <v>387</v>
      </c>
    </row>
    <row r="3466" spans="1:15" hidden="1" x14ac:dyDescent="0.35">
      <c r="A3466" t="s">
        <v>481</v>
      </c>
      <c r="B3466" t="s">
        <v>304</v>
      </c>
      <c r="C3466" t="s">
        <v>87</v>
      </c>
      <c r="D3466" t="s">
        <v>78</v>
      </c>
      <c r="E3466">
        <v>2021</v>
      </c>
      <c r="F3466">
        <v>67</v>
      </c>
      <c r="G3466" t="s">
        <v>303</v>
      </c>
      <c r="H3466" t="s">
        <v>80</v>
      </c>
      <c r="I3466">
        <v>5298</v>
      </c>
      <c r="J3466">
        <v>3516</v>
      </c>
      <c r="K3466">
        <v>1782</v>
      </c>
      <c r="L3466" t="s">
        <v>484</v>
      </c>
      <c r="O3466" t="s">
        <v>387</v>
      </c>
    </row>
    <row r="3467" spans="1:15" hidden="1" x14ac:dyDescent="0.35">
      <c r="A3467" t="s">
        <v>481</v>
      </c>
      <c r="B3467" t="s">
        <v>304</v>
      </c>
      <c r="C3467" t="s">
        <v>87</v>
      </c>
      <c r="D3467" t="s">
        <v>78</v>
      </c>
      <c r="E3467">
        <v>2021</v>
      </c>
      <c r="F3467">
        <v>67</v>
      </c>
      <c r="G3467" t="s">
        <v>303</v>
      </c>
      <c r="H3467" t="s">
        <v>80</v>
      </c>
      <c r="I3467">
        <v>642</v>
      </c>
      <c r="J3467">
        <v>0</v>
      </c>
      <c r="K3467">
        <v>642</v>
      </c>
      <c r="L3467" t="s">
        <v>484</v>
      </c>
      <c r="O3467" t="s">
        <v>387</v>
      </c>
    </row>
    <row r="3468" spans="1:15" hidden="1" x14ac:dyDescent="0.35">
      <c r="A3468" t="s">
        <v>481</v>
      </c>
      <c r="B3468" t="s">
        <v>304</v>
      </c>
      <c r="C3468" t="s">
        <v>87</v>
      </c>
      <c r="D3468" t="s">
        <v>78</v>
      </c>
      <c r="E3468">
        <v>2021</v>
      </c>
      <c r="F3468">
        <v>67</v>
      </c>
      <c r="G3468" t="s">
        <v>303</v>
      </c>
      <c r="H3468" t="s">
        <v>80</v>
      </c>
      <c r="I3468">
        <v>10006</v>
      </c>
      <c r="J3468">
        <v>5452</v>
      </c>
      <c r="K3468">
        <v>4554</v>
      </c>
      <c r="L3468" t="s">
        <v>484</v>
      </c>
      <c r="O3468" t="s">
        <v>387</v>
      </c>
    </row>
    <row r="3469" spans="1:15" hidden="1" x14ac:dyDescent="0.35">
      <c r="A3469" t="s">
        <v>481</v>
      </c>
      <c r="B3469" t="s">
        <v>304</v>
      </c>
      <c r="C3469" t="s">
        <v>87</v>
      </c>
      <c r="D3469" t="s">
        <v>78</v>
      </c>
      <c r="E3469">
        <v>2022</v>
      </c>
      <c r="F3469">
        <v>79</v>
      </c>
      <c r="G3469" t="s">
        <v>312</v>
      </c>
      <c r="H3469" t="s">
        <v>80</v>
      </c>
      <c r="I3469">
        <v>317161</v>
      </c>
      <c r="L3469" t="s">
        <v>484</v>
      </c>
      <c r="O3469" t="s">
        <v>387</v>
      </c>
    </row>
    <row r="3470" spans="1:15" hidden="1" x14ac:dyDescent="0.35">
      <c r="A3470" t="s">
        <v>481</v>
      </c>
      <c r="B3470" t="s">
        <v>304</v>
      </c>
      <c r="C3470" t="s">
        <v>87</v>
      </c>
      <c r="D3470" t="s">
        <v>78</v>
      </c>
      <c r="E3470">
        <v>2022</v>
      </c>
      <c r="F3470">
        <v>79</v>
      </c>
      <c r="G3470" t="s">
        <v>312</v>
      </c>
      <c r="H3470" t="s">
        <v>80</v>
      </c>
      <c r="I3470">
        <v>1154</v>
      </c>
      <c r="L3470" t="s">
        <v>484</v>
      </c>
      <c r="O3470" t="s">
        <v>387</v>
      </c>
    </row>
    <row r="3471" spans="1:15" hidden="1" x14ac:dyDescent="0.35">
      <c r="A3471" t="s">
        <v>481</v>
      </c>
      <c r="B3471" t="s">
        <v>304</v>
      </c>
      <c r="C3471" t="s">
        <v>87</v>
      </c>
      <c r="D3471" t="s">
        <v>78</v>
      </c>
      <c r="E3471">
        <v>2022</v>
      </c>
      <c r="F3471">
        <v>79</v>
      </c>
      <c r="G3471" t="s">
        <v>312</v>
      </c>
      <c r="H3471" t="s">
        <v>80</v>
      </c>
      <c r="I3471">
        <v>240830</v>
      </c>
      <c r="L3471" t="s">
        <v>484</v>
      </c>
      <c r="O3471" t="s">
        <v>387</v>
      </c>
    </row>
    <row r="3472" spans="1:15" hidden="1" x14ac:dyDescent="0.35">
      <c r="A3472" t="s">
        <v>481</v>
      </c>
      <c r="B3472" t="s">
        <v>304</v>
      </c>
      <c r="C3472" t="s">
        <v>87</v>
      </c>
      <c r="D3472" t="s">
        <v>78</v>
      </c>
      <c r="E3472">
        <v>2022</v>
      </c>
      <c r="F3472">
        <v>79</v>
      </c>
      <c r="G3472" t="s">
        <v>312</v>
      </c>
      <c r="H3472" t="s">
        <v>80</v>
      </c>
      <c r="I3472">
        <v>15402</v>
      </c>
      <c r="L3472" t="s">
        <v>484</v>
      </c>
      <c r="O3472" t="s">
        <v>387</v>
      </c>
    </row>
    <row r="3473" spans="1:15" hidden="1" x14ac:dyDescent="0.35">
      <c r="A3473" t="s">
        <v>481</v>
      </c>
      <c r="B3473" t="s">
        <v>304</v>
      </c>
      <c r="C3473" t="s">
        <v>87</v>
      </c>
      <c r="D3473" t="s">
        <v>78</v>
      </c>
      <c r="E3473">
        <v>2022</v>
      </c>
      <c r="F3473">
        <v>79</v>
      </c>
      <c r="G3473" t="s">
        <v>312</v>
      </c>
      <c r="H3473" t="s">
        <v>81</v>
      </c>
      <c r="I3473">
        <v>3825</v>
      </c>
      <c r="L3473" t="s">
        <v>484</v>
      </c>
      <c r="O3473" t="s">
        <v>387</v>
      </c>
    </row>
    <row r="3474" spans="1:15" hidden="1" x14ac:dyDescent="0.35">
      <c r="A3474" t="s">
        <v>481</v>
      </c>
      <c r="B3474" t="s">
        <v>304</v>
      </c>
      <c r="C3474" t="s">
        <v>87</v>
      </c>
      <c r="D3474" t="s">
        <v>78</v>
      </c>
      <c r="E3474">
        <v>2022</v>
      </c>
      <c r="F3474">
        <v>79</v>
      </c>
      <c r="G3474" t="s">
        <v>312</v>
      </c>
      <c r="H3474" t="s">
        <v>81</v>
      </c>
      <c r="I3474">
        <v>1807</v>
      </c>
      <c r="L3474" t="s">
        <v>484</v>
      </c>
      <c r="O3474" t="s">
        <v>387</v>
      </c>
    </row>
    <row r="3475" spans="1:15" hidden="1" x14ac:dyDescent="0.35">
      <c r="A3475" t="s">
        <v>481</v>
      </c>
      <c r="B3475" t="s">
        <v>304</v>
      </c>
      <c r="C3475" t="s">
        <v>87</v>
      </c>
      <c r="D3475" t="s">
        <v>78</v>
      </c>
      <c r="E3475">
        <v>2022</v>
      </c>
      <c r="F3475">
        <v>22</v>
      </c>
      <c r="G3475" t="s">
        <v>367</v>
      </c>
      <c r="H3475" t="s">
        <v>80</v>
      </c>
      <c r="I3475">
        <v>59177</v>
      </c>
      <c r="L3475" t="s">
        <v>484</v>
      </c>
      <c r="O3475" t="s">
        <v>387</v>
      </c>
    </row>
    <row r="3476" spans="1:15" hidden="1" x14ac:dyDescent="0.35">
      <c r="A3476" t="s">
        <v>481</v>
      </c>
      <c r="B3476" t="s">
        <v>304</v>
      </c>
      <c r="C3476" t="s">
        <v>87</v>
      </c>
      <c r="D3476" t="s">
        <v>78</v>
      </c>
      <c r="E3476">
        <v>2022</v>
      </c>
      <c r="F3476">
        <v>22</v>
      </c>
      <c r="G3476" t="s">
        <v>367</v>
      </c>
      <c r="H3476" t="s">
        <v>80</v>
      </c>
      <c r="I3476">
        <v>36669</v>
      </c>
      <c r="L3476" t="s">
        <v>484</v>
      </c>
      <c r="O3476" t="s">
        <v>387</v>
      </c>
    </row>
    <row r="3477" spans="1:15" hidden="1" x14ac:dyDescent="0.35">
      <c r="A3477" t="s">
        <v>481</v>
      </c>
      <c r="B3477" t="s">
        <v>304</v>
      </c>
      <c r="C3477" t="s">
        <v>87</v>
      </c>
      <c r="D3477" t="s">
        <v>78</v>
      </c>
      <c r="E3477">
        <v>2022</v>
      </c>
      <c r="F3477">
        <v>22</v>
      </c>
      <c r="G3477" t="s">
        <v>367</v>
      </c>
      <c r="H3477" t="s">
        <v>80</v>
      </c>
      <c r="I3477">
        <v>2617</v>
      </c>
      <c r="L3477" t="s">
        <v>484</v>
      </c>
      <c r="O3477" t="s">
        <v>387</v>
      </c>
    </row>
    <row r="3478" spans="1:15" hidden="1" x14ac:dyDescent="0.35">
      <c r="A3478" t="s">
        <v>481</v>
      </c>
      <c r="B3478" t="s">
        <v>304</v>
      </c>
      <c r="C3478" t="s">
        <v>87</v>
      </c>
      <c r="D3478" t="s">
        <v>78</v>
      </c>
      <c r="E3478">
        <v>2022</v>
      </c>
      <c r="F3478">
        <v>22</v>
      </c>
      <c r="G3478" t="s">
        <v>367</v>
      </c>
      <c r="H3478" t="s">
        <v>81</v>
      </c>
      <c r="I3478">
        <v>618</v>
      </c>
      <c r="L3478" t="s">
        <v>484</v>
      </c>
      <c r="O3478" t="s">
        <v>387</v>
      </c>
    </row>
    <row r="3479" spans="1:15" hidden="1" x14ac:dyDescent="0.35">
      <c r="A3479" t="s">
        <v>481</v>
      </c>
      <c r="B3479" t="s">
        <v>304</v>
      </c>
      <c r="C3479" t="s">
        <v>87</v>
      </c>
      <c r="D3479" t="s">
        <v>78</v>
      </c>
      <c r="E3479">
        <v>2022</v>
      </c>
      <c r="F3479">
        <v>22</v>
      </c>
      <c r="G3479" t="s">
        <v>367</v>
      </c>
      <c r="H3479" t="s">
        <v>81</v>
      </c>
      <c r="I3479">
        <v>1127</v>
      </c>
      <c r="L3479" t="s">
        <v>484</v>
      </c>
      <c r="O3479" t="s">
        <v>387</v>
      </c>
    </row>
    <row r="3480" spans="1:15" hidden="1" x14ac:dyDescent="0.35">
      <c r="A3480" t="s">
        <v>481</v>
      </c>
      <c r="B3480" t="s">
        <v>304</v>
      </c>
      <c r="C3480" t="s">
        <v>87</v>
      </c>
      <c r="D3480" t="s">
        <v>78</v>
      </c>
      <c r="E3480">
        <v>2022</v>
      </c>
      <c r="F3480">
        <v>34</v>
      </c>
      <c r="G3480" t="s">
        <v>302</v>
      </c>
      <c r="H3480" t="s">
        <v>80</v>
      </c>
      <c r="I3480">
        <v>754028</v>
      </c>
      <c r="L3480" t="s">
        <v>484</v>
      </c>
      <c r="M3480">
        <v>734513</v>
      </c>
      <c r="N3480">
        <v>19515</v>
      </c>
      <c r="O3480" t="s">
        <v>387</v>
      </c>
    </row>
    <row r="3481" spans="1:15" hidden="1" x14ac:dyDescent="0.35">
      <c r="A3481" t="s">
        <v>481</v>
      </c>
      <c r="B3481" t="s">
        <v>304</v>
      </c>
      <c r="C3481" t="s">
        <v>87</v>
      </c>
      <c r="D3481" t="s">
        <v>78</v>
      </c>
      <c r="E3481">
        <v>2022</v>
      </c>
      <c r="F3481">
        <v>34</v>
      </c>
      <c r="G3481" t="s">
        <v>302</v>
      </c>
      <c r="H3481" t="s">
        <v>80</v>
      </c>
      <c r="I3481">
        <v>467231</v>
      </c>
      <c r="L3481" t="s">
        <v>484</v>
      </c>
      <c r="M3481">
        <v>455139</v>
      </c>
      <c r="N3481">
        <v>12092</v>
      </c>
      <c r="O3481" t="s">
        <v>387</v>
      </c>
    </row>
    <row r="3482" spans="1:15" hidden="1" x14ac:dyDescent="0.35">
      <c r="A3482" t="s">
        <v>481</v>
      </c>
      <c r="B3482" t="s">
        <v>304</v>
      </c>
      <c r="C3482" t="s">
        <v>87</v>
      </c>
      <c r="D3482" t="s">
        <v>78</v>
      </c>
      <c r="E3482">
        <v>2022</v>
      </c>
      <c r="F3482">
        <v>34</v>
      </c>
      <c r="G3482" t="s">
        <v>302</v>
      </c>
      <c r="H3482" t="s">
        <v>80</v>
      </c>
      <c r="I3482">
        <v>33346</v>
      </c>
      <c r="L3482" t="s">
        <v>484</v>
      </c>
      <c r="M3482">
        <v>32483</v>
      </c>
      <c r="N3482">
        <v>863</v>
      </c>
      <c r="O3482" t="s">
        <v>387</v>
      </c>
    </row>
    <row r="3483" spans="1:15" hidden="1" x14ac:dyDescent="0.35">
      <c r="A3483" t="s">
        <v>481</v>
      </c>
      <c r="B3483" t="s">
        <v>304</v>
      </c>
      <c r="C3483" t="s">
        <v>87</v>
      </c>
      <c r="D3483" t="s">
        <v>78</v>
      </c>
      <c r="E3483">
        <v>2022</v>
      </c>
      <c r="F3483">
        <v>34</v>
      </c>
      <c r="G3483" t="s">
        <v>302</v>
      </c>
      <c r="H3483" t="s">
        <v>81</v>
      </c>
      <c r="I3483">
        <v>7869</v>
      </c>
      <c r="L3483" t="s">
        <v>484</v>
      </c>
      <c r="M3483">
        <v>7665</v>
      </c>
      <c r="N3483">
        <v>204</v>
      </c>
      <c r="O3483" t="s">
        <v>387</v>
      </c>
    </row>
    <row r="3484" spans="1:15" hidden="1" x14ac:dyDescent="0.35">
      <c r="A3484" t="s">
        <v>481</v>
      </c>
      <c r="B3484" t="s">
        <v>304</v>
      </c>
      <c r="C3484" t="s">
        <v>87</v>
      </c>
      <c r="D3484" t="s">
        <v>78</v>
      </c>
      <c r="E3484">
        <v>2022</v>
      </c>
      <c r="F3484">
        <v>34</v>
      </c>
      <c r="G3484" t="s">
        <v>302</v>
      </c>
      <c r="H3484" t="s">
        <v>81</v>
      </c>
      <c r="I3484">
        <v>14364</v>
      </c>
      <c r="L3484" t="s">
        <v>484</v>
      </c>
      <c r="M3484">
        <v>13992</v>
      </c>
      <c r="N3484">
        <v>372</v>
      </c>
      <c r="O3484" t="s">
        <v>387</v>
      </c>
    </row>
    <row r="3485" spans="1:15" hidden="1" x14ac:dyDescent="0.35">
      <c r="A3485" t="s">
        <v>481</v>
      </c>
      <c r="B3485" t="s">
        <v>304</v>
      </c>
      <c r="C3485" t="s">
        <v>87</v>
      </c>
      <c r="D3485" t="s">
        <v>78</v>
      </c>
      <c r="E3485">
        <v>2022</v>
      </c>
      <c r="F3485">
        <v>67</v>
      </c>
      <c r="G3485" t="s">
        <v>303</v>
      </c>
      <c r="H3485" t="s">
        <v>80</v>
      </c>
      <c r="I3485">
        <v>7678</v>
      </c>
      <c r="J3485">
        <v>5314</v>
      </c>
      <c r="K3485">
        <v>2364</v>
      </c>
      <c r="L3485" t="s">
        <v>484</v>
      </c>
      <c r="O3485" t="s">
        <v>387</v>
      </c>
    </row>
    <row r="3486" spans="1:15" hidden="1" x14ac:dyDescent="0.35">
      <c r="A3486" t="s">
        <v>481</v>
      </c>
      <c r="B3486" t="s">
        <v>304</v>
      </c>
      <c r="C3486" t="s">
        <v>87</v>
      </c>
      <c r="D3486" t="s">
        <v>78</v>
      </c>
      <c r="E3486">
        <v>2022</v>
      </c>
      <c r="F3486">
        <v>67</v>
      </c>
      <c r="G3486" t="s">
        <v>303</v>
      </c>
      <c r="H3486" t="s">
        <v>80</v>
      </c>
      <c r="I3486">
        <v>29981</v>
      </c>
      <c r="J3486">
        <v>20592</v>
      </c>
      <c r="K3486">
        <v>9389</v>
      </c>
      <c r="L3486" t="s">
        <v>484</v>
      </c>
      <c r="O3486" t="s">
        <v>387</v>
      </c>
    </row>
    <row r="3487" spans="1:15" hidden="1" x14ac:dyDescent="0.35">
      <c r="A3487" t="s">
        <v>481</v>
      </c>
      <c r="B3487" t="s">
        <v>84</v>
      </c>
      <c r="C3487" t="s">
        <v>329</v>
      </c>
      <c r="D3487" t="s">
        <v>78</v>
      </c>
      <c r="E3487">
        <v>2020</v>
      </c>
      <c r="F3487">
        <v>34</v>
      </c>
      <c r="G3487" t="s">
        <v>302</v>
      </c>
      <c r="H3487" t="s">
        <v>80</v>
      </c>
      <c r="I3487">
        <v>2581</v>
      </c>
      <c r="L3487" t="s">
        <v>484</v>
      </c>
      <c r="M3487">
        <v>2451.9499999999998</v>
      </c>
      <c r="N3487">
        <v>129.05000000000001</v>
      </c>
      <c r="O3487" t="s">
        <v>390</v>
      </c>
    </row>
    <row r="3488" spans="1:15" hidden="1" x14ac:dyDescent="0.35">
      <c r="A3488" t="s">
        <v>481</v>
      </c>
      <c r="B3488" t="s">
        <v>84</v>
      </c>
      <c r="C3488" t="s">
        <v>329</v>
      </c>
      <c r="D3488" t="s">
        <v>78</v>
      </c>
      <c r="E3488">
        <v>2020</v>
      </c>
      <c r="F3488">
        <v>34</v>
      </c>
      <c r="G3488" t="s">
        <v>302</v>
      </c>
      <c r="H3488" t="s">
        <v>80</v>
      </c>
      <c r="I3488">
        <v>235</v>
      </c>
      <c r="L3488" t="s">
        <v>484</v>
      </c>
      <c r="M3488">
        <v>223.25</v>
      </c>
      <c r="N3488">
        <v>11.75</v>
      </c>
      <c r="O3488" t="s">
        <v>390</v>
      </c>
    </row>
    <row r="3489" spans="1:15" hidden="1" x14ac:dyDescent="0.35">
      <c r="A3489" t="s">
        <v>481</v>
      </c>
      <c r="B3489" t="s">
        <v>84</v>
      </c>
      <c r="C3489" t="s">
        <v>329</v>
      </c>
      <c r="D3489" t="s">
        <v>78</v>
      </c>
      <c r="E3489">
        <v>2020</v>
      </c>
      <c r="F3489">
        <v>34</v>
      </c>
      <c r="G3489" t="s">
        <v>302</v>
      </c>
      <c r="H3489" t="s">
        <v>80</v>
      </c>
      <c r="I3489">
        <v>3000</v>
      </c>
      <c r="L3489" t="s">
        <v>484</v>
      </c>
      <c r="M3489">
        <v>2850</v>
      </c>
      <c r="N3489">
        <v>150</v>
      </c>
      <c r="O3489" t="s">
        <v>390</v>
      </c>
    </row>
    <row r="3490" spans="1:15" hidden="1" x14ac:dyDescent="0.35">
      <c r="A3490" t="s">
        <v>481</v>
      </c>
      <c r="B3490" t="s">
        <v>84</v>
      </c>
      <c r="C3490" t="s">
        <v>329</v>
      </c>
      <c r="D3490" t="s">
        <v>78</v>
      </c>
      <c r="E3490">
        <v>2020</v>
      </c>
      <c r="F3490">
        <v>34</v>
      </c>
      <c r="G3490" t="s">
        <v>302</v>
      </c>
      <c r="H3490" t="s">
        <v>80</v>
      </c>
      <c r="I3490">
        <v>292</v>
      </c>
      <c r="L3490" t="s">
        <v>484</v>
      </c>
      <c r="M3490">
        <v>277.39999999999998</v>
      </c>
      <c r="N3490">
        <v>14.6</v>
      </c>
      <c r="O3490" t="s">
        <v>390</v>
      </c>
    </row>
    <row r="3491" spans="1:15" hidden="1" x14ac:dyDescent="0.35">
      <c r="A3491" t="s">
        <v>481</v>
      </c>
      <c r="B3491" t="s">
        <v>84</v>
      </c>
      <c r="C3491" t="s">
        <v>329</v>
      </c>
      <c r="D3491" t="s">
        <v>78</v>
      </c>
      <c r="E3491">
        <v>2020</v>
      </c>
      <c r="F3491">
        <v>34</v>
      </c>
      <c r="G3491" t="s">
        <v>302</v>
      </c>
      <c r="H3491" t="s">
        <v>81</v>
      </c>
      <c r="I3491">
        <v>502</v>
      </c>
      <c r="L3491" t="s">
        <v>484</v>
      </c>
      <c r="M3491">
        <v>486.51</v>
      </c>
      <c r="N3491">
        <v>15.49</v>
      </c>
      <c r="O3491" t="s">
        <v>390</v>
      </c>
    </row>
    <row r="3492" spans="1:15" hidden="1" x14ac:dyDescent="0.35">
      <c r="A3492" t="s">
        <v>481</v>
      </c>
      <c r="B3492" t="s">
        <v>84</v>
      </c>
      <c r="C3492" t="s">
        <v>329</v>
      </c>
      <c r="D3492" t="s">
        <v>78</v>
      </c>
      <c r="E3492">
        <v>2020</v>
      </c>
      <c r="F3492">
        <v>34</v>
      </c>
      <c r="G3492" t="s">
        <v>302</v>
      </c>
      <c r="H3492" t="s">
        <v>81</v>
      </c>
      <c r="I3492">
        <v>877</v>
      </c>
      <c r="L3492" t="s">
        <v>484</v>
      </c>
      <c r="M3492">
        <v>849.94</v>
      </c>
      <c r="N3492">
        <v>27.06</v>
      </c>
      <c r="O3492" t="s">
        <v>390</v>
      </c>
    </row>
    <row r="3493" spans="1:15" hidden="1" x14ac:dyDescent="0.35">
      <c r="A3493" t="s">
        <v>481</v>
      </c>
      <c r="B3493" t="s">
        <v>84</v>
      </c>
      <c r="C3493" t="s">
        <v>329</v>
      </c>
      <c r="D3493" t="s">
        <v>78</v>
      </c>
      <c r="E3493">
        <v>2020</v>
      </c>
      <c r="F3493">
        <v>34</v>
      </c>
      <c r="G3493" t="s">
        <v>302</v>
      </c>
      <c r="H3493" t="s">
        <v>80</v>
      </c>
      <c r="I3493">
        <v>2705</v>
      </c>
      <c r="L3493" t="s">
        <v>484</v>
      </c>
      <c r="M3493">
        <v>2569.75</v>
      </c>
      <c r="N3493">
        <v>135.25</v>
      </c>
      <c r="O3493" t="s">
        <v>390</v>
      </c>
    </row>
    <row r="3494" spans="1:15" hidden="1" x14ac:dyDescent="0.35">
      <c r="A3494" t="s">
        <v>481</v>
      </c>
      <c r="B3494" t="s">
        <v>84</v>
      </c>
      <c r="C3494" t="s">
        <v>329</v>
      </c>
      <c r="D3494" t="s">
        <v>78</v>
      </c>
      <c r="E3494">
        <v>2020</v>
      </c>
      <c r="F3494">
        <v>34</v>
      </c>
      <c r="G3494" t="s">
        <v>302</v>
      </c>
      <c r="H3494" t="s">
        <v>80</v>
      </c>
      <c r="I3494">
        <v>267</v>
      </c>
      <c r="L3494" t="s">
        <v>484</v>
      </c>
      <c r="M3494">
        <v>253.65</v>
      </c>
      <c r="N3494">
        <v>13.35</v>
      </c>
      <c r="O3494" t="s">
        <v>390</v>
      </c>
    </row>
    <row r="3495" spans="1:15" hidden="1" x14ac:dyDescent="0.35">
      <c r="A3495" t="s">
        <v>481</v>
      </c>
      <c r="B3495" t="s">
        <v>84</v>
      </c>
      <c r="C3495" t="s">
        <v>329</v>
      </c>
      <c r="D3495" t="s">
        <v>78</v>
      </c>
      <c r="E3495">
        <v>2020</v>
      </c>
      <c r="F3495">
        <v>34</v>
      </c>
      <c r="G3495" t="s">
        <v>302</v>
      </c>
      <c r="H3495" t="s">
        <v>80</v>
      </c>
      <c r="I3495">
        <v>3132</v>
      </c>
      <c r="L3495" t="s">
        <v>484</v>
      </c>
      <c r="M3495">
        <v>2975.4</v>
      </c>
      <c r="N3495">
        <v>156.6</v>
      </c>
      <c r="O3495" t="s">
        <v>390</v>
      </c>
    </row>
    <row r="3496" spans="1:15" hidden="1" x14ac:dyDescent="0.35">
      <c r="A3496" t="s">
        <v>481</v>
      </c>
      <c r="B3496" t="s">
        <v>84</v>
      </c>
      <c r="C3496" t="s">
        <v>329</v>
      </c>
      <c r="D3496" t="s">
        <v>78</v>
      </c>
      <c r="E3496">
        <v>2020</v>
      </c>
      <c r="F3496">
        <v>34</v>
      </c>
      <c r="G3496" t="s">
        <v>302</v>
      </c>
      <c r="H3496" t="s">
        <v>80</v>
      </c>
      <c r="I3496">
        <v>306</v>
      </c>
      <c r="L3496" t="s">
        <v>484</v>
      </c>
      <c r="M3496">
        <v>290.7</v>
      </c>
      <c r="N3496">
        <v>15.3</v>
      </c>
      <c r="O3496" t="s">
        <v>390</v>
      </c>
    </row>
    <row r="3497" spans="1:15" hidden="1" x14ac:dyDescent="0.35">
      <c r="A3497" t="s">
        <v>481</v>
      </c>
      <c r="B3497" t="s">
        <v>84</v>
      </c>
      <c r="C3497" t="s">
        <v>329</v>
      </c>
      <c r="D3497" t="s">
        <v>78</v>
      </c>
      <c r="E3497">
        <v>2020</v>
      </c>
      <c r="F3497">
        <v>34</v>
      </c>
      <c r="G3497" t="s">
        <v>302</v>
      </c>
      <c r="H3497" t="s">
        <v>81</v>
      </c>
      <c r="I3497">
        <v>2446</v>
      </c>
      <c r="L3497" t="s">
        <v>484</v>
      </c>
      <c r="M3497">
        <v>2370.5300000000002</v>
      </c>
      <c r="N3497">
        <v>75.47</v>
      </c>
      <c r="O3497" t="s">
        <v>390</v>
      </c>
    </row>
    <row r="3498" spans="1:15" hidden="1" x14ac:dyDescent="0.35">
      <c r="A3498" t="s">
        <v>481</v>
      </c>
      <c r="B3498" t="s">
        <v>84</v>
      </c>
      <c r="C3498" t="s">
        <v>329</v>
      </c>
      <c r="D3498" t="s">
        <v>78</v>
      </c>
      <c r="E3498">
        <v>2021</v>
      </c>
      <c r="F3498">
        <v>34</v>
      </c>
      <c r="G3498" t="s">
        <v>302</v>
      </c>
      <c r="H3498" t="s">
        <v>80</v>
      </c>
      <c r="I3498">
        <v>366</v>
      </c>
      <c r="L3498" t="s">
        <v>484</v>
      </c>
      <c r="M3498">
        <v>354.71</v>
      </c>
      <c r="N3498">
        <v>11.29</v>
      </c>
      <c r="O3498" t="s">
        <v>390</v>
      </c>
    </row>
    <row r="3499" spans="1:15" hidden="1" x14ac:dyDescent="0.35">
      <c r="A3499" t="s">
        <v>481</v>
      </c>
      <c r="B3499" t="s">
        <v>84</v>
      </c>
      <c r="C3499" t="s">
        <v>329</v>
      </c>
      <c r="D3499" t="s">
        <v>78</v>
      </c>
      <c r="E3499">
        <v>2021</v>
      </c>
      <c r="F3499">
        <v>34</v>
      </c>
      <c r="G3499" t="s">
        <v>302</v>
      </c>
      <c r="H3499" t="s">
        <v>80</v>
      </c>
      <c r="I3499">
        <v>250</v>
      </c>
      <c r="L3499" t="s">
        <v>484</v>
      </c>
      <c r="M3499">
        <v>237.5</v>
      </c>
      <c r="N3499">
        <v>12.5</v>
      </c>
      <c r="O3499" t="s">
        <v>390</v>
      </c>
    </row>
    <row r="3500" spans="1:15" hidden="1" x14ac:dyDescent="0.35">
      <c r="A3500" t="s">
        <v>481</v>
      </c>
      <c r="B3500" t="s">
        <v>84</v>
      </c>
      <c r="C3500" t="s">
        <v>329</v>
      </c>
      <c r="D3500" t="s">
        <v>78</v>
      </c>
      <c r="E3500">
        <v>2021</v>
      </c>
      <c r="F3500">
        <v>34</v>
      </c>
      <c r="G3500" t="s">
        <v>302</v>
      </c>
      <c r="H3500" t="s">
        <v>80</v>
      </c>
      <c r="I3500">
        <v>421</v>
      </c>
      <c r="L3500" t="s">
        <v>484</v>
      </c>
      <c r="M3500">
        <v>408.01</v>
      </c>
      <c r="N3500">
        <v>12.99</v>
      </c>
      <c r="O3500" t="s">
        <v>390</v>
      </c>
    </row>
    <row r="3501" spans="1:15" hidden="1" x14ac:dyDescent="0.35">
      <c r="A3501" t="s">
        <v>481</v>
      </c>
      <c r="B3501" t="s">
        <v>84</v>
      </c>
      <c r="C3501" t="s">
        <v>329</v>
      </c>
      <c r="D3501" t="s">
        <v>78</v>
      </c>
      <c r="E3501">
        <v>2021</v>
      </c>
      <c r="F3501">
        <v>34</v>
      </c>
      <c r="G3501" t="s">
        <v>302</v>
      </c>
      <c r="H3501" t="s">
        <v>80</v>
      </c>
      <c r="I3501">
        <v>293</v>
      </c>
      <c r="L3501" t="s">
        <v>484</v>
      </c>
      <c r="M3501">
        <v>278.35000000000002</v>
      </c>
      <c r="N3501">
        <v>14.65</v>
      </c>
      <c r="O3501" t="s">
        <v>390</v>
      </c>
    </row>
    <row r="3502" spans="1:15" hidden="1" x14ac:dyDescent="0.35">
      <c r="A3502" t="s">
        <v>481</v>
      </c>
      <c r="B3502" t="s">
        <v>84</v>
      </c>
      <c r="C3502" t="s">
        <v>329</v>
      </c>
      <c r="D3502" t="s">
        <v>78</v>
      </c>
      <c r="E3502">
        <v>2021</v>
      </c>
      <c r="F3502">
        <v>34</v>
      </c>
      <c r="G3502" t="s">
        <v>302</v>
      </c>
      <c r="H3502" t="s">
        <v>81</v>
      </c>
      <c r="I3502">
        <v>2135</v>
      </c>
      <c r="L3502" t="s">
        <v>484</v>
      </c>
      <c r="M3502">
        <v>2069.13</v>
      </c>
      <c r="N3502">
        <v>65.87</v>
      </c>
      <c r="O3502" t="s">
        <v>390</v>
      </c>
    </row>
    <row r="3503" spans="1:15" hidden="1" x14ac:dyDescent="0.35">
      <c r="A3503" t="s">
        <v>481</v>
      </c>
      <c r="B3503" t="s">
        <v>84</v>
      </c>
      <c r="C3503" t="s">
        <v>329</v>
      </c>
      <c r="D3503" t="s">
        <v>78</v>
      </c>
      <c r="E3503">
        <v>2021</v>
      </c>
      <c r="F3503">
        <v>34</v>
      </c>
      <c r="G3503" t="s">
        <v>302</v>
      </c>
      <c r="H3503" t="s">
        <v>81</v>
      </c>
      <c r="I3503">
        <v>384</v>
      </c>
      <c r="L3503" t="s">
        <v>484</v>
      </c>
      <c r="M3503">
        <v>364.8</v>
      </c>
      <c r="N3503">
        <v>19.2</v>
      </c>
      <c r="O3503" t="s">
        <v>390</v>
      </c>
    </row>
    <row r="3504" spans="1:15" hidden="1" x14ac:dyDescent="0.35">
      <c r="A3504" t="s">
        <v>481</v>
      </c>
      <c r="B3504" t="s">
        <v>84</v>
      </c>
      <c r="C3504" t="s">
        <v>329</v>
      </c>
      <c r="D3504" t="s">
        <v>78</v>
      </c>
      <c r="E3504">
        <v>2021</v>
      </c>
      <c r="F3504">
        <v>34</v>
      </c>
      <c r="G3504" t="s">
        <v>302</v>
      </c>
      <c r="H3504" t="s">
        <v>80</v>
      </c>
      <c r="I3504">
        <v>799</v>
      </c>
      <c r="L3504" t="s">
        <v>484</v>
      </c>
      <c r="M3504">
        <v>759.05</v>
      </c>
      <c r="N3504">
        <v>39.950000000000003</v>
      </c>
      <c r="O3504" t="s">
        <v>390</v>
      </c>
    </row>
    <row r="3505" spans="1:15" hidden="1" x14ac:dyDescent="0.35">
      <c r="A3505" t="s">
        <v>481</v>
      </c>
      <c r="B3505" t="s">
        <v>84</v>
      </c>
      <c r="C3505" t="s">
        <v>329</v>
      </c>
      <c r="D3505" t="s">
        <v>78</v>
      </c>
      <c r="E3505">
        <v>2021</v>
      </c>
      <c r="F3505">
        <v>34</v>
      </c>
      <c r="G3505" t="s">
        <v>302</v>
      </c>
      <c r="H3505" t="s">
        <v>80</v>
      </c>
      <c r="I3505">
        <v>447</v>
      </c>
      <c r="L3505" t="s">
        <v>484</v>
      </c>
      <c r="M3505">
        <v>433.21</v>
      </c>
      <c r="N3505">
        <v>13.79</v>
      </c>
      <c r="O3505" t="s">
        <v>390</v>
      </c>
    </row>
    <row r="3506" spans="1:15" hidden="1" x14ac:dyDescent="0.35">
      <c r="A3506" t="s">
        <v>481</v>
      </c>
      <c r="B3506" t="s">
        <v>84</v>
      </c>
      <c r="C3506" t="s">
        <v>329</v>
      </c>
      <c r="D3506" t="s">
        <v>78</v>
      </c>
      <c r="E3506">
        <v>2021</v>
      </c>
      <c r="F3506">
        <v>34</v>
      </c>
      <c r="G3506" t="s">
        <v>302</v>
      </c>
      <c r="H3506" t="s">
        <v>80</v>
      </c>
      <c r="I3506">
        <v>1116</v>
      </c>
      <c r="L3506" t="s">
        <v>484</v>
      </c>
      <c r="M3506">
        <v>1060.2</v>
      </c>
      <c r="N3506">
        <v>55.8</v>
      </c>
      <c r="O3506" t="s">
        <v>390</v>
      </c>
    </row>
    <row r="3507" spans="1:15" hidden="1" x14ac:dyDescent="0.35">
      <c r="A3507" t="s">
        <v>481</v>
      </c>
      <c r="B3507" t="s">
        <v>84</v>
      </c>
      <c r="C3507" t="s">
        <v>329</v>
      </c>
      <c r="D3507" t="s">
        <v>78</v>
      </c>
      <c r="E3507">
        <v>2021</v>
      </c>
      <c r="F3507">
        <v>34</v>
      </c>
      <c r="G3507" t="s">
        <v>302</v>
      </c>
      <c r="H3507" t="s">
        <v>81</v>
      </c>
      <c r="I3507">
        <v>1437</v>
      </c>
      <c r="L3507" t="s">
        <v>484</v>
      </c>
      <c r="M3507">
        <v>1365.15</v>
      </c>
      <c r="N3507">
        <v>71.849999999999994</v>
      </c>
      <c r="O3507" t="s">
        <v>390</v>
      </c>
    </row>
    <row r="3508" spans="1:15" hidden="1" x14ac:dyDescent="0.35">
      <c r="A3508" t="s">
        <v>481</v>
      </c>
      <c r="B3508" t="s">
        <v>84</v>
      </c>
      <c r="C3508" t="s">
        <v>329</v>
      </c>
      <c r="D3508" t="s">
        <v>78</v>
      </c>
      <c r="E3508">
        <v>2022</v>
      </c>
      <c r="F3508">
        <v>34</v>
      </c>
      <c r="G3508" t="s">
        <v>302</v>
      </c>
      <c r="H3508" t="s">
        <v>80</v>
      </c>
      <c r="I3508">
        <v>9486</v>
      </c>
      <c r="L3508" t="s">
        <v>484</v>
      </c>
      <c r="M3508">
        <v>9011.7000000000007</v>
      </c>
      <c r="N3508">
        <v>474.3</v>
      </c>
      <c r="O3508" t="s">
        <v>390</v>
      </c>
    </row>
    <row r="3509" spans="1:15" hidden="1" x14ac:dyDescent="0.35">
      <c r="A3509" t="s">
        <v>481</v>
      </c>
      <c r="B3509" t="s">
        <v>84</v>
      </c>
      <c r="C3509" t="s">
        <v>329</v>
      </c>
      <c r="D3509" t="s">
        <v>78</v>
      </c>
      <c r="E3509">
        <v>2022</v>
      </c>
      <c r="F3509">
        <v>34</v>
      </c>
      <c r="G3509" t="s">
        <v>302</v>
      </c>
      <c r="H3509" t="s">
        <v>80</v>
      </c>
      <c r="I3509">
        <v>1005</v>
      </c>
      <c r="L3509" t="s">
        <v>484</v>
      </c>
      <c r="M3509">
        <v>954.75</v>
      </c>
      <c r="N3509">
        <v>50.25</v>
      </c>
      <c r="O3509" t="s">
        <v>390</v>
      </c>
    </row>
    <row r="3510" spans="1:15" hidden="1" x14ac:dyDescent="0.35">
      <c r="A3510" t="s">
        <v>481</v>
      </c>
      <c r="B3510" t="s">
        <v>84</v>
      </c>
      <c r="C3510" t="s">
        <v>329</v>
      </c>
      <c r="D3510" t="s">
        <v>78</v>
      </c>
      <c r="E3510">
        <v>2022</v>
      </c>
      <c r="F3510">
        <v>34</v>
      </c>
      <c r="G3510" t="s">
        <v>302</v>
      </c>
      <c r="H3510" t="s">
        <v>80</v>
      </c>
      <c r="I3510">
        <v>10536</v>
      </c>
      <c r="L3510" t="s">
        <v>484</v>
      </c>
      <c r="M3510">
        <v>10009.200000000001</v>
      </c>
      <c r="N3510">
        <v>526.79999999999995</v>
      </c>
      <c r="O3510" t="s">
        <v>390</v>
      </c>
    </row>
    <row r="3511" spans="1:15" hidden="1" x14ac:dyDescent="0.35">
      <c r="A3511" t="s">
        <v>481</v>
      </c>
      <c r="B3511" t="s">
        <v>84</v>
      </c>
      <c r="C3511" t="s">
        <v>329</v>
      </c>
      <c r="D3511" t="s">
        <v>78</v>
      </c>
      <c r="E3511">
        <v>2022</v>
      </c>
      <c r="F3511">
        <v>34</v>
      </c>
      <c r="G3511" t="s">
        <v>302</v>
      </c>
      <c r="H3511" t="s">
        <v>80</v>
      </c>
      <c r="I3511">
        <v>1042</v>
      </c>
      <c r="L3511" t="s">
        <v>484</v>
      </c>
      <c r="M3511">
        <v>989.9</v>
      </c>
      <c r="N3511">
        <v>52.1</v>
      </c>
      <c r="O3511" t="s">
        <v>390</v>
      </c>
    </row>
    <row r="3512" spans="1:15" hidden="1" x14ac:dyDescent="0.35">
      <c r="A3512" t="s">
        <v>481</v>
      </c>
      <c r="B3512" t="s">
        <v>84</v>
      </c>
      <c r="C3512" t="s">
        <v>329</v>
      </c>
      <c r="D3512" t="s">
        <v>78</v>
      </c>
      <c r="E3512">
        <v>2022</v>
      </c>
      <c r="F3512">
        <v>34</v>
      </c>
      <c r="G3512" t="s">
        <v>302</v>
      </c>
      <c r="H3512" t="s">
        <v>81</v>
      </c>
      <c r="I3512">
        <v>6998</v>
      </c>
      <c r="L3512" t="s">
        <v>484</v>
      </c>
      <c r="M3512">
        <v>6648.1</v>
      </c>
      <c r="N3512">
        <v>349.9</v>
      </c>
      <c r="O3512" t="s">
        <v>390</v>
      </c>
    </row>
    <row r="3513" spans="1:15" hidden="1" x14ac:dyDescent="0.35">
      <c r="A3513" t="s">
        <v>481</v>
      </c>
      <c r="B3513" t="s">
        <v>84</v>
      </c>
      <c r="C3513" t="s">
        <v>329</v>
      </c>
      <c r="D3513" t="s">
        <v>78</v>
      </c>
      <c r="E3513">
        <v>2022</v>
      </c>
      <c r="F3513">
        <v>34</v>
      </c>
      <c r="G3513" t="s">
        <v>302</v>
      </c>
      <c r="H3513" t="s">
        <v>81</v>
      </c>
      <c r="I3513">
        <v>1915</v>
      </c>
      <c r="L3513" t="s">
        <v>484</v>
      </c>
      <c r="M3513">
        <v>1855.91</v>
      </c>
      <c r="N3513">
        <v>59.09</v>
      </c>
      <c r="O3513" t="s">
        <v>390</v>
      </c>
    </row>
    <row r="3514" spans="1:15" hidden="1" x14ac:dyDescent="0.35">
      <c r="A3514" t="s">
        <v>481</v>
      </c>
      <c r="B3514" t="s">
        <v>84</v>
      </c>
      <c r="C3514" t="s">
        <v>327</v>
      </c>
      <c r="D3514" t="s">
        <v>78</v>
      </c>
      <c r="E3514">
        <v>2020</v>
      </c>
      <c r="F3514">
        <v>34</v>
      </c>
      <c r="G3514" t="s">
        <v>302</v>
      </c>
      <c r="H3514" t="s">
        <v>80</v>
      </c>
      <c r="I3514">
        <v>6</v>
      </c>
      <c r="L3514" t="s">
        <v>484</v>
      </c>
      <c r="M3514">
        <v>4.87</v>
      </c>
      <c r="N3514">
        <v>1.1299999999999999</v>
      </c>
      <c r="O3514" t="s">
        <v>389</v>
      </c>
    </row>
    <row r="3515" spans="1:15" hidden="1" x14ac:dyDescent="0.35">
      <c r="A3515" t="s">
        <v>481</v>
      </c>
      <c r="B3515" t="s">
        <v>84</v>
      </c>
      <c r="C3515" t="s">
        <v>327</v>
      </c>
      <c r="D3515" t="s">
        <v>78</v>
      </c>
      <c r="E3515">
        <v>2020</v>
      </c>
      <c r="F3515">
        <v>34</v>
      </c>
      <c r="G3515" t="s">
        <v>302</v>
      </c>
      <c r="H3515" t="s">
        <v>80</v>
      </c>
      <c r="I3515">
        <v>38</v>
      </c>
      <c r="L3515" t="s">
        <v>484</v>
      </c>
      <c r="M3515">
        <v>36.1</v>
      </c>
      <c r="N3515">
        <v>1.9</v>
      </c>
      <c r="O3515" t="s">
        <v>389</v>
      </c>
    </row>
    <row r="3516" spans="1:15" hidden="1" x14ac:dyDescent="0.35">
      <c r="A3516" t="s">
        <v>481</v>
      </c>
      <c r="B3516" t="s">
        <v>84</v>
      </c>
      <c r="C3516" t="s">
        <v>327</v>
      </c>
      <c r="D3516" t="s">
        <v>78</v>
      </c>
      <c r="E3516">
        <v>2020</v>
      </c>
      <c r="F3516">
        <v>34</v>
      </c>
      <c r="G3516" t="s">
        <v>302</v>
      </c>
      <c r="H3516" t="s">
        <v>80</v>
      </c>
      <c r="I3516">
        <v>405</v>
      </c>
      <c r="L3516" t="s">
        <v>484</v>
      </c>
      <c r="M3516">
        <v>328.58</v>
      </c>
      <c r="N3516">
        <v>76.42</v>
      </c>
      <c r="O3516" t="s">
        <v>389</v>
      </c>
    </row>
    <row r="3517" spans="1:15" hidden="1" x14ac:dyDescent="0.35">
      <c r="A3517" t="s">
        <v>481</v>
      </c>
      <c r="B3517" t="s">
        <v>84</v>
      </c>
      <c r="C3517" t="s">
        <v>327</v>
      </c>
      <c r="D3517" t="s">
        <v>78</v>
      </c>
      <c r="E3517">
        <v>2020</v>
      </c>
      <c r="F3517">
        <v>34</v>
      </c>
      <c r="G3517" t="s">
        <v>302</v>
      </c>
      <c r="H3517" t="s">
        <v>80</v>
      </c>
      <c r="I3517">
        <v>33</v>
      </c>
      <c r="L3517" t="s">
        <v>484</v>
      </c>
      <c r="M3517">
        <v>31.35</v>
      </c>
      <c r="N3517">
        <v>1.65</v>
      </c>
      <c r="O3517" t="s">
        <v>389</v>
      </c>
    </row>
    <row r="3518" spans="1:15" hidden="1" x14ac:dyDescent="0.35">
      <c r="A3518" t="s">
        <v>481</v>
      </c>
      <c r="B3518" t="s">
        <v>84</v>
      </c>
      <c r="C3518" t="s">
        <v>327</v>
      </c>
      <c r="D3518" t="s">
        <v>78</v>
      </c>
      <c r="E3518">
        <v>2020</v>
      </c>
      <c r="F3518">
        <v>67</v>
      </c>
      <c r="G3518" t="s">
        <v>303</v>
      </c>
      <c r="H3518" t="s">
        <v>80</v>
      </c>
      <c r="I3518">
        <v>293</v>
      </c>
      <c r="J3518">
        <v>0</v>
      </c>
      <c r="K3518">
        <v>293</v>
      </c>
      <c r="L3518" t="s">
        <v>484</v>
      </c>
      <c r="O3518" t="s">
        <v>389</v>
      </c>
    </row>
    <row r="3519" spans="1:15" hidden="1" x14ac:dyDescent="0.35">
      <c r="A3519" t="s">
        <v>481</v>
      </c>
      <c r="B3519" t="s">
        <v>84</v>
      </c>
      <c r="C3519" t="s">
        <v>327</v>
      </c>
      <c r="D3519" t="s">
        <v>78</v>
      </c>
      <c r="E3519">
        <v>2020</v>
      </c>
      <c r="F3519">
        <v>34</v>
      </c>
      <c r="G3519" t="s">
        <v>302</v>
      </c>
      <c r="H3519" t="s">
        <v>80</v>
      </c>
      <c r="I3519">
        <v>43</v>
      </c>
      <c r="L3519" t="s">
        <v>484</v>
      </c>
      <c r="M3519">
        <v>40.85</v>
      </c>
      <c r="N3519">
        <v>2.15</v>
      </c>
      <c r="O3519" t="s">
        <v>389</v>
      </c>
    </row>
    <row r="3520" spans="1:15" hidden="1" x14ac:dyDescent="0.35">
      <c r="A3520" t="s">
        <v>481</v>
      </c>
      <c r="B3520" t="s">
        <v>84</v>
      </c>
      <c r="C3520" t="s">
        <v>327</v>
      </c>
      <c r="D3520" t="s">
        <v>78</v>
      </c>
      <c r="E3520">
        <v>2020</v>
      </c>
      <c r="F3520">
        <v>34</v>
      </c>
      <c r="G3520" t="s">
        <v>302</v>
      </c>
      <c r="H3520" t="s">
        <v>80</v>
      </c>
      <c r="I3520">
        <v>34</v>
      </c>
      <c r="L3520" t="s">
        <v>484</v>
      </c>
      <c r="M3520">
        <v>32.299999999999997</v>
      </c>
      <c r="N3520">
        <v>1.7</v>
      </c>
      <c r="O3520" t="s">
        <v>389</v>
      </c>
    </row>
    <row r="3521" spans="1:15" hidden="1" x14ac:dyDescent="0.35">
      <c r="A3521" t="s">
        <v>481</v>
      </c>
      <c r="B3521" t="s">
        <v>84</v>
      </c>
      <c r="C3521" t="s">
        <v>327</v>
      </c>
      <c r="D3521" t="s">
        <v>78</v>
      </c>
      <c r="E3521">
        <v>2021</v>
      </c>
      <c r="F3521">
        <v>34</v>
      </c>
      <c r="G3521" t="s">
        <v>302</v>
      </c>
      <c r="H3521" t="s">
        <v>80</v>
      </c>
      <c r="I3521">
        <v>668</v>
      </c>
      <c r="L3521" t="s">
        <v>484</v>
      </c>
      <c r="M3521">
        <v>634.6</v>
      </c>
      <c r="N3521">
        <v>33.4</v>
      </c>
      <c r="O3521" t="s">
        <v>389</v>
      </c>
    </row>
    <row r="3522" spans="1:15" hidden="1" x14ac:dyDescent="0.35">
      <c r="A3522" t="s">
        <v>481</v>
      </c>
      <c r="B3522" t="s">
        <v>84</v>
      </c>
      <c r="C3522" t="s">
        <v>327</v>
      </c>
      <c r="D3522" t="s">
        <v>78</v>
      </c>
      <c r="E3522">
        <v>2021</v>
      </c>
      <c r="F3522">
        <v>34</v>
      </c>
      <c r="G3522" t="s">
        <v>302</v>
      </c>
      <c r="H3522" t="s">
        <v>80</v>
      </c>
      <c r="I3522">
        <v>54</v>
      </c>
      <c r="L3522" t="s">
        <v>484</v>
      </c>
      <c r="M3522">
        <v>51.3</v>
      </c>
      <c r="N3522">
        <v>2.7</v>
      </c>
      <c r="O3522" t="s">
        <v>389</v>
      </c>
    </row>
    <row r="3523" spans="1:15" hidden="1" x14ac:dyDescent="0.35">
      <c r="A3523" t="s">
        <v>481</v>
      </c>
      <c r="B3523" t="s">
        <v>84</v>
      </c>
      <c r="C3523" t="s">
        <v>327</v>
      </c>
      <c r="D3523" t="s">
        <v>78</v>
      </c>
      <c r="E3523">
        <v>2021</v>
      </c>
      <c r="F3523">
        <v>34</v>
      </c>
      <c r="G3523" t="s">
        <v>302</v>
      </c>
      <c r="H3523" t="s">
        <v>80</v>
      </c>
      <c r="I3523">
        <v>707</v>
      </c>
      <c r="L3523" t="s">
        <v>484</v>
      </c>
      <c r="M3523">
        <v>671.65</v>
      </c>
      <c r="N3523">
        <v>35.35</v>
      </c>
      <c r="O3523" t="s">
        <v>389</v>
      </c>
    </row>
    <row r="3524" spans="1:15" hidden="1" x14ac:dyDescent="0.35">
      <c r="A3524" t="s">
        <v>481</v>
      </c>
      <c r="B3524" t="s">
        <v>84</v>
      </c>
      <c r="C3524" t="s">
        <v>327</v>
      </c>
      <c r="D3524" t="s">
        <v>78</v>
      </c>
      <c r="E3524">
        <v>2021</v>
      </c>
      <c r="F3524">
        <v>34</v>
      </c>
      <c r="G3524" t="s">
        <v>302</v>
      </c>
      <c r="H3524" t="s">
        <v>80</v>
      </c>
      <c r="I3524">
        <v>39</v>
      </c>
      <c r="L3524" t="s">
        <v>484</v>
      </c>
      <c r="M3524">
        <v>37.049999999999997</v>
      </c>
      <c r="N3524">
        <v>1.95</v>
      </c>
      <c r="O3524" t="s">
        <v>389</v>
      </c>
    </row>
    <row r="3525" spans="1:15" hidden="1" x14ac:dyDescent="0.35">
      <c r="A3525" t="s">
        <v>481</v>
      </c>
      <c r="B3525" t="s">
        <v>84</v>
      </c>
      <c r="C3525" t="s">
        <v>327</v>
      </c>
      <c r="D3525" t="s">
        <v>78</v>
      </c>
      <c r="E3525">
        <v>2021</v>
      </c>
      <c r="F3525">
        <v>34</v>
      </c>
      <c r="G3525" t="s">
        <v>302</v>
      </c>
      <c r="H3525" t="s">
        <v>81</v>
      </c>
      <c r="I3525">
        <v>116</v>
      </c>
      <c r="L3525" t="s">
        <v>484</v>
      </c>
      <c r="M3525">
        <v>110.2</v>
      </c>
      <c r="N3525">
        <v>5.8</v>
      </c>
      <c r="O3525" t="s">
        <v>389</v>
      </c>
    </row>
    <row r="3526" spans="1:15" hidden="1" x14ac:dyDescent="0.35">
      <c r="A3526" t="s">
        <v>481</v>
      </c>
      <c r="B3526" t="s">
        <v>84</v>
      </c>
      <c r="C3526" t="s">
        <v>327</v>
      </c>
      <c r="D3526" t="s">
        <v>78</v>
      </c>
      <c r="E3526">
        <v>2021</v>
      </c>
      <c r="F3526">
        <v>34</v>
      </c>
      <c r="G3526" t="s">
        <v>302</v>
      </c>
      <c r="H3526" t="s">
        <v>81</v>
      </c>
      <c r="I3526">
        <v>35</v>
      </c>
      <c r="L3526" t="s">
        <v>484</v>
      </c>
      <c r="M3526">
        <v>33.25</v>
      </c>
      <c r="N3526">
        <v>1.75</v>
      </c>
      <c r="O3526" t="s">
        <v>389</v>
      </c>
    </row>
    <row r="3527" spans="1:15" hidden="1" x14ac:dyDescent="0.35">
      <c r="A3527" t="s">
        <v>481</v>
      </c>
      <c r="B3527" t="s">
        <v>84</v>
      </c>
      <c r="C3527" t="s">
        <v>327</v>
      </c>
      <c r="D3527" t="s">
        <v>78</v>
      </c>
      <c r="E3527">
        <v>2021</v>
      </c>
      <c r="F3527">
        <v>34</v>
      </c>
      <c r="G3527" t="s">
        <v>302</v>
      </c>
      <c r="H3527" t="s">
        <v>80</v>
      </c>
      <c r="I3527">
        <v>2542</v>
      </c>
      <c r="L3527" t="s">
        <v>484</v>
      </c>
      <c r="M3527">
        <v>2414.9</v>
      </c>
      <c r="N3527">
        <v>127.1</v>
      </c>
      <c r="O3527" t="s">
        <v>389</v>
      </c>
    </row>
    <row r="3528" spans="1:15" hidden="1" x14ac:dyDescent="0.35">
      <c r="A3528" t="s">
        <v>481</v>
      </c>
      <c r="B3528" t="s">
        <v>84</v>
      </c>
      <c r="C3528" t="s">
        <v>327</v>
      </c>
      <c r="D3528" t="s">
        <v>78</v>
      </c>
      <c r="E3528">
        <v>2021</v>
      </c>
      <c r="F3528">
        <v>34</v>
      </c>
      <c r="G3528" t="s">
        <v>302</v>
      </c>
      <c r="H3528" t="s">
        <v>80</v>
      </c>
      <c r="I3528">
        <v>174</v>
      </c>
      <c r="L3528" t="s">
        <v>484</v>
      </c>
      <c r="M3528">
        <v>165.3</v>
      </c>
      <c r="N3528">
        <v>8.6999999999999993</v>
      </c>
      <c r="O3528" t="s">
        <v>389</v>
      </c>
    </row>
    <row r="3529" spans="1:15" hidden="1" x14ac:dyDescent="0.35">
      <c r="A3529" t="s">
        <v>481</v>
      </c>
      <c r="B3529" t="s">
        <v>84</v>
      </c>
      <c r="C3529" t="s">
        <v>327</v>
      </c>
      <c r="D3529" t="s">
        <v>78</v>
      </c>
      <c r="E3529">
        <v>2021</v>
      </c>
      <c r="F3529">
        <v>34</v>
      </c>
      <c r="G3529" t="s">
        <v>302</v>
      </c>
      <c r="H3529" t="s">
        <v>80</v>
      </c>
      <c r="I3529">
        <v>2645</v>
      </c>
      <c r="L3529" t="s">
        <v>484</v>
      </c>
      <c r="M3529">
        <v>2512.75</v>
      </c>
      <c r="N3529">
        <v>132.25</v>
      </c>
      <c r="O3529" t="s">
        <v>389</v>
      </c>
    </row>
    <row r="3530" spans="1:15" hidden="1" x14ac:dyDescent="0.35">
      <c r="A3530" t="s">
        <v>481</v>
      </c>
      <c r="B3530" t="s">
        <v>84</v>
      </c>
      <c r="C3530" t="s">
        <v>327</v>
      </c>
      <c r="D3530" t="s">
        <v>78</v>
      </c>
      <c r="E3530">
        <v>2021</v>
      </c>
      <c r="F3530">
        <v>34</v>
      </c>
      <c r="G3530" t="s">
        <v>302</v>
      </c>
      <c r="H3530" t="s">
        <v>80</v>
      </c>
      <c r="I3530">
        <v>148</v>
      </c>
      <c r="L3530" t="s">
        <v>484</v>
      </c>
      <c r="M3530">
        <v>140.6</v>
      </c>
      <c r="N3530">
        <v>7.4</v>
      </c>
      <c r="O3530" t="s">
        <v>389</v>
      </c>
    </row>
    <row r="3531" spans="1:15" hidden="1" x14ac:dyDescent="0.35">
      <c r="A3531" t="s">
        <v>481</v>
      </c>
      <c r="B3531" t="s">
        <v>84</v>
      </c>
      <c r="C3531" t="s">
        <v>327</v>
      </c>
      <c r="D3531" t="s">
        <v>78</v>
      </c>
      <c r="E3531">
        <v>2021</v>
      </c>
      <c r="F3531">
        <v>34</v>
      </c>
      <c r="G3531" t="s">
        <v>302</v>
      </c>
      <c r="H3531" t="s">
        <v>81</v>
      </c>
      <c r="I3531">
        <v>434</v>
      </c>
      <c r="L3531" t="s">
        <v>484</v>
      </c>
      <c r="M3531">
        <v>412.3</v>
      </c>
      <c r="N3531">
        <v>21.7</v>
      </c>
      <c r="O3531" t="s">
        <v>389</v>
      </c>
    </row>
    <row r="3532" spans="1:15" hidden="1" x14ac:dyDescent="0.35">
      <c r="A3532" t="s">
        <v>481</v>
      </c>
      <c r="B3532" t="s">
        <v>84</v>
      </c>
      <c r="C3532" t="s">
        <v>327</v>
      </c>
      <c r="D3532" t="s">
        <v>78</v>
      </c>
      <c r="E3532">
        <v>2021</v>
      </c>
      <c r="F3532">
        <v>34</v>
      </c>
      <c r="G3532" t="s">
        <v>302</v>
      </c>
      <c r="H3532" t="s">
        <v>81</v>
      </c>
      <c r="I3532">
        <v>129</v>
      </c>
      <c r="L3532" t="s">
        <v>484</v>
      </c>
      <c r="M3532">
        <v>122.55</v>
      </c>
      <c r="N3532">
        <v>6.45</v>
      </c>
      <c r="O3532" t="s">
        <v>389</v>
      </c>
    </row>
    <row r="3533" spans="1:15" hidden="1" x14ac:dyDescent="0.35">
      <c r="A3533" t="s">
        <v>481</v>
      </c>
      <c r="B3533" t="s">
        <v>84</v>
      </c>
      <c r="C3533" t="s">
        <v>327</v>
      </c>
      <c r="D3533" t="s">
        <v>78</v>
      </c>
      <c r="E3533">
        <v>2022</v>
      </c>
      <c r="F3533">
        <v>34</v>
      </c>
      <c r="G3533" t="s">
        <v>302</v>
      </c>
      <c r="H3533" t="s">
        <v>80</v>
      </c>
      <c r="I3533">
        <v>1917</v>
      </c>
      <c r="L3533" t="s">
        <v>484</v>
      </c>
      <c r="M3533">
        <v>1821.15</v>
      </c>
      <c r="N3533">
        <v>95.85</v>
      </c>
      <c r="O3533" t="s">
        <v>389</v>
      </c>
    </row>
    <row r="3534" spans="1:15" hidden="1" x14ac:dyDescent="0.35">
      <c r="A3534" t="s">
        <v>481</v>
      </c>
      <c r="B3534" t="s">
        <v>84</v>
      </c>
      <c r="C3534" t="s">
        <v>327</v>
      </c>
      <c r="D3534" t="s">
        <v>78</v>
      </c>
      <c r="E3534">
        <v>2022</v>
      </c>
      <c r="F3534">
        <v>34</v>
      </c>
      <c r="G3534" t="s">
        <v>302</v>
      </c>
      <c r="H3534" t="s">
        <v>80</v>
      </c>
      <c r="I3534">
        <v>166</v>
      </c>
      <c r="L3534" t="s">
        <v>484</v>
      </c>
      <c r="M3534">
        <v>157.69999999999999</v>
      </c>
      <c r="N3534">
        <v>8.3000000000000007</v>
      </c>
      <c r="O3534" t="s">
        <v>389</v>
      </c>
    </row>
    <row r="3535" spans="1:15" hidden="1" x14ac:dyDescent="0.35">
      <c r="A3535" t="s">
        <v>481</v>
      </c>
      <c r="B3535" t="s">
        <v>84</v>
      </c>
      <c r="C3535" t="s">
        <v>327</v>
      </c>
      <c r="D3535" t="s">
        <v>78</v>
      </c>
      <c r="E3535">
        <v>2022</v>
      </c>
      <c r="F3535">
        <v>34</v>
      </c>
      <c r="G3535" t="s">
        <v>302</v>
      </c>
      <c r="H3535" t="s">
        <v>80</v>
      </c>
      <c r="I3535">
        <v>4222</v>
      </c>
      <c r="L3535" t="s">
        <v>484</v>
      </c>
      <c r="M3535">
        <v>4010.9</v>
      </c>
      <c r="N3535">
        <v>211.1</v>
      </c>
      <c r="O3535" t="s">
        <v>389</v>
      </c>
    </row>
    <row r="3536" spans="1:15" hidden="1" x14ac:dyDescent="0.35">
      <c r="A3536" t="s">
        <v>481</v>
      </c>
      <c r="B3536" t="s">
        <v>84</v>
      </c>
      <c r="C3536" t="s">
        <v>327</v>
      </c>
      <c r="D3536" t="s">
        <v>78</v>
      </c>
      <c r="E3536">
        <v>2022</v>
      </c>
      <c r="F3536">
        <v>34</v>
      </c>
      <c r="G3536" t="s">
        <v>302</v>
      </c>
      <c r="H3536" t="s">
        <v>80</v>
      </c>
      <c r="I3536">
        <v>116</v>
      </c>
      <c r="L3536" t="s">
        <v>484</v>
      </c>
      <c r="M3536">
        <v>110.2</v>
      </c>
      <c r="N3536">
        <v>5.8</v>
      </c>
      <c r="O3536" t="s">
        <v>389</v>
      </c>
    </row>
    <row r="3537" spans="1:15" hidden="1" x14ac:dyDescent="0.35">
      <c r="A3537" t="s">
        <v>481</v>
      </c>
      <c r="B3537" t="s">
        <v>84</v>
      </c>
      <c r="C3537" t="s">
        <v>327</v>
      </c>
      <c r="D3537" t="s">
        <v>78</v>
      </c>
      <c r="E3537">
        <v>2022</v>
      </c>
      <c r="F3537">
        <v>34</v>
      </c>
      <c r="G3537" t="s">
        <v>302</v>
      </c>
      <c r="H3537" t="s">
        <v>81</v>
      </c>
      <c r="I3537">
        <v>279</v>
      </c>
      <c r="L3537" t="s">
        <v>484</v>
      </c>
      <c r="M3537">
        <v>265.05</v>
      </c>
      <c r="N3537">
        <v>13.95</v>
      </c>
      <c r="O3537" t="s">
        <v>389</v>
      </c>
    </row>
    <row r="3538" spans="1:15" hidden="1" x14ac:dyDescent="0.35">
      <c r="A3538" t="s">
        <v>481</v>
      </c>
      <c r="B3538" t="s">
        <v>84</v>
      </c>
      <c r="C3538" t="s">
        <v>327</v>
      </c>
      <c r="D3538" t="s">
        <v>78</v>
      </c>
      <c r="E3538">
        <v>2022</v>
      </c>
      <c r="F3538">
        <v>34</v>
      </c>
      <c r="G3538" t="s">
        <v>302</v>
      </c>
      <c r="H3538" t="s">
        <v>81</v>
      </c>
      <c r="I3538">
        <v>323</v>
      </c>
      <c r="L3538" t="s">
        <v>484</v>
      </c>
      <c r="M3538">
        <v>306.85000000000002</v>
      </c>
      <c r="N3538">
        <v>16.149999999999999</v>
      </c>
      <c r="O3538" t="s">
        <v>389</v>
      </c>
    </row>
    <row r="3539" spans="1:15" hidden="1" x14ac:dyDescent="0.35">
      <c r="A3539" t="s">
        <v>481</v>
      </c>
      <c r="B3539" t="s">
        <v>84</v>
      </c>
      <c r="C3539" t="s">
        <v>335</v>
      </c>
      <c r="D3539" t="s">
        <v>78</v>
      </c>
      <c r="E3539">
        <v>2020</v>
      </c>
      <c r="F3539">
        <v>34</v>
      </c>
      <c r="G3539" t="s">
        <v>302</v>
      </c>
      <c r="H3539" t="s">
        <v>80</v>
      </c>
      <c r="I3539">
        <v>250</v>
      </c>
      <c r="L3539" t="s">
        <v>484</v>
      </c>
      <c r="M3539">
        <v>237.5</v>
      </c>
      <c r="N3539">
        <v>12.5</v>
      </c>
      <c r="O3539" t="s">
        <v>393</v>
      </c>
    </row>
    <row r="3540" spans="1:15" hidden="1" x14ac:dyDescent="0.35">
      <c r="A3540" t="s">
        <v>481</v>
      </c>
      <c r="B3540" t="s">
        <v>84</v>
      </c>
      <c r="C3540" t="s">
        <v>335</v>
      </c>
      <c r="D3540" t="s">
        <v>78</v>
      </c>
      <c r="E3540">
        <v>2020</v>
      </c>
      <c r="F3540">
        <v>34</v>
      </c>
      <c r="G3540" t="s">
        <v>302</v>
      </c>
      <c r="H3540" t="s">
        <v>80</v>
      </c>
      <c r="I3540">
        <v>272</v>
      </c>
      <c r="L3540" t="s">
        <v>484</v>
      </c>
      <c r="M3540">
        <v>258.39999999999998</v>
      </c>
      <c r="N3540">
        <v>13.6</v>
      </c>
      <c r="O3540" t="s">
        <v>393</v>
      </c>
    </row>
    <row r="3541" spans="1:15" hidden="1" x14ac:dyDescent="0.35">
      <c r="A3541" t="s">
        <v>481</v>
      </c>
      <c r="B3541" t="s">
        <v>84</v>
      </c>
      <c r="C3541" t="s">
        <v>335</v>
      </c>
      <c r="D3541" t="s">
        <v>78</v>
      </c>
      <c r="E3541">
        <v>2020</v>
      </c>
      <c r="F3541">
        <v>34</v>
      </c>
      <c r="G3541" t="s">
        <v>302</v>
      </c>
      <c r="H3541" t="s">
        <v>80</v>
      </c>
      <c r="I3541">
        <v>522</v>
      </c>
      <c r="L3541" t="s">
        <v>484</v>
      </c>
      <c r="M3541">
        <v>495.9</v>
      </c>
      <c r="N3541">
        <v>26.1</v>
      </c>
      <c r="O3541" t="s">
        <v>393</v>
      </c>
    </row>
    <row r="3542" spans="1:15" hidden="1" x14ac:dyDescent="0.35">
      <c r="A3542" t="s">
        <v>481</v>
      </c>
      <c r="B3542" t="s">
        <v>84</v>
      </c>
      <c r="C3542" t="s">
        <v>335</v>
      </c>
      <c r="D3542" t="s">
        <v>78</v>
      </c>
      <c r="E3542">
        <v>2020</v>
      </c>
      <c r="F3542">
        <v>34</v>
      </c>
      <c r="G3542" t="s">
        <v>302</v>
      </c>
      <c r="H3542" t="s">
        <v>80</v>
      </c>
      <c r="I3542">
        <v>15</v>
      </c>
      <c r="L3542" t="s">
        <v>484</v>
      </c>
      <c r="M3542">
        <v>14.25</v>
      </c>
      <c r="N3542">
        <v>0.75</v>
      </c>
      <c r="O3542" t="s">
        <v>393</v>
      </c>
    </row>
    <row r="3543" spans="1:15" hidden="1" x14ac:dyDescent="0.35">
      <c r="A3543" t="s">
        <v>481</v>
      </c>
      <c r="B3543" t="s">
        <v>84</v>
      </c>
      <c r="C3543" t="s">
        <v>335</v>
      </c>
      <c r="D3543" t="s">
        <v>78</v>
      </c>
      <c r="E3543">
        <v>2020</v>
      </c>
      <c r="F3543">
        <v>34</v>
      </c>
      <c r="G3543" t="s">
        <v>302</v>
      </c>
      <c r="H3543" t="s">
        <v>81</v>
      </c>
      <c r="I3543">
        <v>27</v>
      </c>
      <c r="L3543" t="s">
        <v>484</v>
      </c>
      <c r="M3543">
        <v>25.65</v>
      </c>
      <c r="N3543">
        <v>1.35</v>
      </c>
      <c r="O3543" t="s">
        <v>393</v>
      </c>
    </row>
    <row r="3544" spans="1:15" hidden="1" x14ac:dyDescent="0.35">
      <c r="A3544" t="s">
        <v>481</v>
      </c>
      <c r="B3544" t="s">
        <v>84</v>
      </c>
      <c r="C3544" t="s">
        <v>335</v>
      </c>
      <c r="D3544" t="s">
        <v>78</v>
      </c>
      <c r="E3544">
        <v>2020</v>
      </c>
      <c r="F3544">
        <v>34</v>
      </c>
      <c r="G3544" t="s">
        <v>302</v>
      </c>
      <c r="H3544" t="s">
        <v>81</v>
      </c>
      <c r="I3544">
        <v>19</v>
      </c>
      <c r="L3544" t="s">
        <v>484</v>
      </c>
      <c r="M3544">
        <v>18.05</v>
      </c>
      <c r="N3544">
        <v>0.95</v>
      </c>
      <c r="O3544" t="s">
        <v>393</v>
      </c>
    </row>
    <row r="3545" spans="1:15" hidden="1" x14ac:dyDescent="0.35">
      <c r="A3545" t="s">
        <v>481</v>
      </c>
      <c r="B3545" t="s">
        <v>84</v>
      </c>
      <c r="C3545" t="s">
        <v>335</v>
      </c>
      <c r="D3545" t="s">
        <v>78</v>
      </c>
      <c r="E3545">
        <v>2020</v>
      </c>
      <c r="F3545">
        <v>34</v>
      </c>
      <c r="G3545" t="s">
        <v>302</v>
      </c>
      <c r="H3545" t="s">
        <v>80</v>
      </c>
      <c r="I3545">
        <v>310</v>
      </c>
      <c r="L3545" t="s">
        <v>484</v>
      </c>
      <c r="M3545">
        <v>294.5</v>
      </c>
      <c r="N3545">
        <v>15.5</v>
      </c>
      <c r="O3545" t="s">
        <v>393</v>
      </c>
    </row>
    <row r="3546" spans="1:15" hidden="1" x14ac:dyDescent="0.35">
      <c r="A3546" t="s">
        <v>481</v>
      </c>
      <c r="B3546" t="s">
        <v>84</v>
      </c>
      <c r="C3546" t="s">
        <v>335</v>
      </c>
      <c r="D3546" t="s">
        <v>78</v>
      </c>
      <c r="E3546">
        <v>2020</v>
      </c>
      <c r="F3546">
        <v>34</v>
      </c>
      <c r="G3546" t="s">
        <v>302</v>
      </c>
      <c r="H3546" t="s">
        <v>80</v>
      </c>
      <c r="I3546">
        <v>284</v>
      </c>
      <c r="L3546" t="s">
        <v>484</v>
      </c>
      <c r="M3546">
        <v>269.8</v>
      </c>
      <c r="N3546">
        <v>14.2</v>
      </c>
      <c r="O3546" t="s">
        <v>393</v>
      </c>
    </row>
    <row r="3547" spans="1:15" hidden="1" x14ac:dyDescent="0.35">
      <c r="A3547" t="s">
        <v>481</v>
      </c>
      <c r="B3547" t="s">
        <v>84</v>
      </c>
      <c r="C3547" t="s">
        <v>335</v>
      </c>
      <c r="D3547" t="s">
        <v>78</v>
      </c>
      <c r="E3547">
        <v>2020</v>
      </c>
      <c r="F3547">
        <v>34</v>
      </c>
      <c r="G3547" t="s">
        <v>302</v>
      </c>
      <c r="H3547" t="s">
        <v>80</v>
      </c>
      <c r="I3547">
        <v>679</v>
      </c>
      <c r="L3547" t="s">
        <v>484</v>
      </c>
      <c r="M3547">
        <v>645.04999999999995</v>
      </c>
      <c r="N3547">
        <v>33.950000000000003</v>
      </c>
      <c r="O3547" t="s">
        <v>393</v>
      </c>
    </row>
    <row r="3548" spans="1:15" hidden="1" x14ac:dyDescent="0.35">
      <c r="A3548" t="s">
        <v>481</v>
      </c>
      <c r="B3548" t="s">
        <v>84</v>
      </c>
      <c r="C3548" t="s">
        <v>335</v>
      </c>
      <c r="D3548" t="s">
        <v>78</v>
      </c>
      <c r="E3548">
        <v>2020</v>
      </c>
      <c r="F3548">
        <v>34</v>
      </c>
      <c r="G3548" t="s">
        <v>302</v>
      </c>
      <c r="H3548" t="s">
        <v>80</v>
      </c>
      <c r="I3548">
        <v>19</v>
      </c>
      <c r="L3548" t="s">
        <v>484</v>
      </c>
      <c r="M3548">
        <v>18.05</v>
      </c>
      <c r="N3548">
        <v>0.95</v>
      </c>
      <c r="O3548" t="s">
        <v>393</v>
      </c>
    </row>
    <row r="3549" spans="1:15" hidden="1" x14ac:dyDescent="0.35">
      <c r="A3549" t="s">
        <v>481</v>
      </c>
      <c r="B3549" t="s">
        <v>84</v>
      </c>
      <c r="C3549" t="s">
        <v>335</v>
      </c>
      <c r="D3549" t="s">
        <v>78</v>
      </c>
      <c r="E3549">
        <v>2020</v>
      </c>
      <c r="F3549">
        <v>34</v>
      </c>
      <c r="G3549" t="s">
        <v>302</v>
      </c>
      <c r="H3549" t="s">
        <v>81</v>
      </c>
      <c r="I3549">
        <v>28</v>
      </c>
      <c r="L3549" t="s">
        <v>484</v>
      </c>
      <c r="M3549">
        <v>26.6</v>
      </c>
      <c r="N3549">
        <v>1.4</v>
      </c>
      <c r="O3549" t="s">
        <v>393</v>
      </c>
    </row>
    <row r="3550" spans="1:15" hidden="1" x14ac:dyDescent="0.35">
      <c r="A3550" t="s">
        <v>481</v>
      </c>
      <c r="B3550" t="s">
        <v>84</v>
      </c>
      <c r="C3550" t="s">
        <v>335</v>
      </c>
      <c r="D3550" t="s">
        <v>78</v>
      </c>
      <c r="E3550">
        <v>2020</v>
      </c>
      <c r="F3550">
        <v>34</v>
      </c>
      <c r="G3550" t="s">
        <v>302</v>
      </c>
      <c r="H3550" t="s">
        <v>81</v>
      </c>
      <c r="I3550">
        <v>20</v>
      </c>
      <c r="L3550" t="s">
        <v>484</v>
      </c>
      <c r="M3550">
        <v>19</v>
      </c>
      <c r="N3550">
        <v>1</v>
      </c>
      <c r="O3550" t="s">
        <v>393</v>
      </c>
    </row>
    <row r="3551" spans="1:15" hidden="1" x14ac:dyDescent="0.35">
      <c r="A3551" t="s">
        <v>481</v>
      </c>
      <c r="B3551" t="s">
        <v>84</v>
      </c>
      <c r="C3551" t="s">
        <v>335</v>
      </c>
      <c r="D3551" t="s">
        <v>78</v>
      </c>
      <c r="E3551">
        <v>2021</v>
      </c>
      <c r="F3551">
        <v>34</v>
      </c>
      <c r="G3551" t="s">
        <v>302</v>
      </c>
      <c r="H3551" t="s">
        <v>80</v>
      </c>
      <c r="I3551">
        <v>268</v>
      </c>
      <c r="L3551" t="s">
        <v>484</v>
      </c>
      <c r="M3551">
        <v>254.6</v>
      </c>
      <c r="N3551">
        <v>13.4</v>
      </c>
      <c r="O3551" t="s">
        <v>393</v>
      </c>
    </row>
    <row r="3552" spans="1:15" hidden="1" x14ac:dyDescent="0.35">
      <c r="A3552" t="s">
        <v>481</v>
      </c>
      <c r="B3552" t="s">
        <v>84</v>
      </c>
      <c r="C3552" t="s">
        <v>335</v>
      </c>
      <c r="D3552" t="s">
        <v>78</v>
      </c>
      <c r="E3552">
        <v>2021</v>
      </c>
      <c r="F3552">
        <v>34</v>
      </c>
      <c r="G3552" t="s">
        <v>302</v>
      </c>
      <c r="H3552" t="s">
        <v>80</v>
      </c>
      <c r="I3552">
        <v>257</v>
      </c>
      <c r="L3552" t="s">
        <v>484</v>
      </c>
      <c r="M3552">
        <v>244.15</v>
      </c>
      <c r="N3552">
        <v>12.85</v>
      </c>
      <c r="O3552" t="s">
        <v>393</v>
      </c>
    </row>
    <row r="3553" spans="1:15" hidden="1" x14ac:dyDescent="0.35">
      <c r="A3553" t="s">
        <v>481</v>
      </c>
      <c r="B3553" t="s">
        <v>84</v>
      </c>
      <c r="C3553" t="s">
        <v>335</v>
      </c>
      <c r="D3553" t="s">
        <v>78</v>
      </c>
      <c r="E3553">
        <v>2021</v>
      </c>
      <c r="F3553">
        <v>34</v>
      </c>
      <c r="G3553" t="s">
        <v>302</v>
      </c>
      <c r="H3553" t="s">
        <v>80</v>
      </c>
      <c r="I3553">
        <v>635</v>
      </c>
      <c r="L3553" t="s">
        <v>484</v>
      </c>
      <c r="M3553">
        <v>603.25</v>
      </c>
      <c r="N3553">
        <v>31.75</v>
      </c>
      <c r="O3553" t="s">
        <v>393</v>
      </c>
    </row>
    <row r="3554" spans="1:15" hidden="1" x14ac:dyDescent="0.35">
      <c r="A3554" t="s">
        <v>481</v>
      </c>
      <c r="B3554" t="s">
        <v>84</v>
      </c>
      <c r="C3554" t="s">
        <v>335</v>
      </c>
      <c r="D3554" t="s">
        <v>78</v>
      </c>
      <c r="E3554">
        <v>2021</v>
      </c>
      <c r="F3554">
        <v>34</v>
      </c>
      <c r="G3554" t="s">
        <v>302</v>
      </c>
      <c r="H3554" t="s">
        <v>80</v>
      </c>
      <c r="I3554">
        <v>16</v>
      </c>
      <c r="L3554" t="s">
        <v>484</v>
      </c>
      <c r="M3554">
        <v>15.2</v>
      </c>
      <c r="N3554">
        <v>0.8</v>
      </c>
      <c r="O3554" t="s">
        <v>393</v>
      </c>
    </row>
    <row r="3555" spans="1:15" hidden="1" x14ac:dyDescent="0.35">
      <c r="A3555" t="s">
        <v>481</v>
      </c>
      <c r="B3555" t="s">
        <v>84</v>
      </c>
      <c r="C3555" t="s">
        <v>335</v>
      </c>
      <c r="D3555" t="s">
        <v>78</v>
      </c>
      <c r="E3555">
        <v>2021</v>
      </c>
      <c r="F3555">
        <v>34</v>
      </c>
      <c r="G3555" t="s">
        <v>302</v>
      </c>
      <c r="H3555" t="s">
        <v>80</v>
      </c>
      <c r="I3555">
        <v>710</v>
      </c>
      <c r="L3555" t="s">
        <v>484</v>
      </c>
      <c r="M3555">
        <v>674.5</v>
      </c>
      <c r="N3555">
        <v>35.5</v>
      </c>
      <c r="O3555" t="s">
        <v>393</v>
      </c>
    </row>
    <row r="3556" spans="1:15" hidden="1" x14ac:dyDescent="0.35">
      <c r="A3556" t="s">
        <v>481</v>
      </c>
      <c r="B3556" t="s">
        <v>84</v>
      </c>
      <c r="C3556" t="s">
        <v>335</v>
      </c>
      <c r="D3556" t="s">
        <v>78</v>
      </c>
      <c r="E3556">
        <v>2021</v>
      </c>
      <c r="F3556">
        <v>34</v>
      </c>
      <c r="G3556" t="s">
        <v>302</v>
      </c>
      <c r="H3556" t="s">
        <v>80</v>
      </c>
      <c r="I3556">
        <v>961</v>
      </c>
      <c r="L3556" t="s">
        <v>484</v>
      </c>
      <c r="M3556">
        <v>912.95</v>
      </c>
      <c r="N3556">
        <v>48.05</v>
      </c>
      <c r="O3556" t="s">
        <v>393</v>
      </c>
    </row>
    <row r="3557" spans="1:15" hidden="1" x14ac:dyDescent="0.35">
      <c r="A3557" t="s">
        <v>481</v>
      </c>
      <c r="B3557" t="s">
        <v>84</v>
      </c>
      <c r="C3557" t="s">
        <v>335</v>
      </c>
      <c r="D3557" t="s">
        <v>78</v>
      </c>
      <c r="E3557">
        <v>2021</v>
      </c>
      <c r="F3557">
        <v>34</v>
      </c>
      <c r="G3557" t="s">
        <v>302</v>
      </c>
      <c r="H3557" t="s">
        <v>80</v>
      </c>
      <c r="I3557">
        <v>1411</v>
      </c>
      <c r="L3557" t="s">
        <v>484</v>
      </c>
      <c r="M3557">
        <v>1340.45</v>
      </c>
      <c r="N3557">
        <v>70.55</v>
      </c>
      <c r="O3557" t="s">
        <v>393</v>
      </c>
    </row>
    <row r="3558" spans="1:15" hidden="1" x14ac:dyDescent="0.35">
      <c r="A3558" t="s">
        <v>481</v>
      </c>
      <c r="B3558" t="s">
        <v>84</v>
      </c>
      <c r="C3558" t="s">
        <v>335</v>
      </c>
      <c r="D3558" t="s">
        <v>78</v>
      </c>
      <c r="E3558">
        <v>2021</v>
      </c>
      <c r="F3558">
        <v>34</v>
      </c>
      <c r="G3558" t="s">
        <v>302</v>
      </c>
      <c r="H3558" t="s">
        <v>80</v>
      </c>
      <c r="I3558">
        <v>43</v>
      </c>
      <c r="L3558" t="s">
        <v>484</v>
      </c>
      <c r="M3558">
        <v>40.85</v>
      </c>
      <c r="N3558">
        <v>2.15</v>
      </c>
      <c r="O3558" t="s">
        <v>393</v>
      </c>
    </row>
    <row r="3559" spans="1:15" hidden="1" x14ac:dyDescent="0.35">
      <c r="A3559" t="s">
        <v>481</v>
      </c>
      <c r="B3559" t="s">
        <v>84</v>
      </c>
      <c r="C3559" t="s">
        <v>335</v>
      </c>
      <c r="D3559" t="s">
        <v>78</v>
      </c>
      <c r="E3559">
        <v>2022</v>
      </c>
      <c r="F3559">
        <v>34</v>
      </c>
      <c r="G3559" t="s">
        <v>302</v>
      </c>
      <c r="H3559" t="s">
        <v>80</v>
      </c>
      <c r="I3559">
        <v>1490</v>
      </c>
      <c r="L3559" t="s">
        <v>484</v>
      </c>
      <c r="M3559">
        <v>1415.5</v>
      </c>
      <c r="N3559">
        <v>74.5</v>
      </c>
      <c r="O3559" t="s">
        <v>393</v>
      </c>
    </row>
    <row r="3560" spans="1:15" hidden="1" x14ac:dyDescent="0.35">
      <c r="A3560" t="s">
        <v>481</v>
      </c>
      <c r="B3560" t="s">
        <v>84</v>
      </c>
      <c r="C3560" t="s">
        <v>335</v>
      </c>
      <c r="D3560" t="s">
        <v>78</v>
      </c>
      <c r="E3560">
        <v>2022</v>
      </c>
      <c r="F3560">
        <v>34</v>
      </c>
      <c r="G3560" t="s">
        <v>302</v>
      </c>
      <c r="H3560" t="s">
        <v>80</v>
      </c>
      <c r="I3560">
        <v>1663</v>
      </c>
      <c r="L3560" t="s">
        <v>484</v>
      </c>
      <c r="M3560">
        <v>1579.85</v>
      </c>
      <c r="N3560">
        <v>83.15</v>
      </c>
      <c r="O3560" t="s">
        <v>393</v>
      </c>
    </row>
    <row r="3561" spans="1:15" hidden="1" x14ac:dyDescent="0.35">
      <c r="A3561" t="s">
        <v>481</v>
      </c>
      <c r="B3561" t="s">
        <v>84</v>
      </c>
      <c r="C3561" t="s">
        <v>335</v>
      </c>
      <c r="D3561" t="s">
        <v>78</v>
      </c>
      <c r="E3561">
        <v>2022</v>
      </c>
      <c r="F3561">
        <v>34</v>
      </c>
      <c r="G3561" t="s">
        <v>302</v>
      </c>
      <c r="H3561" t="s">
        <v>80</v>
      </c>
      <c r="I3561">
        <v>2544</v>
      </c>
      <c r="L3561" t="s">
        <v>484</v>
      </c>
      <c r="M3561">
        <v>2416.8000000000002</v>
      </c>
      <c r="N3561">
        <v>127.2</v>
      </c>
      <c r="O3561" t="s">
        <v>393</v>
      </c>
    </row>
    <row r="3562" spans="1:15" hidden="1" x14ac:dyDescent="0.35">
      <c r="A3562" t="s">
        <v>481</v>
      </c>
      <c r="B3562" t="s">
        <v>84</v>
      </c>
      <c r="C3562" t="s">
        <v>335</v>
      </c>
      <c r="D3562" t="s">
        <v>78</v>
      </c>
      <c r="E3562">
        <v>2022</v>
      </c>
      <c r="F3562">
        <v>34</v>
      </c>
      <c r="G3562" t="s">
        <v>302</v>
      </c>
      <c r="H3562" t="s">
        <v>80</v>
      </c>
      <c r="I3562">
        <v>102</v>
      </c>
      <c r="L3562" t="s">
        <v>484</v>
      </c>
      <c r="M3562">
        <v>96.9</v>
      </c>
      <c r="N3562">
        <v>5.0999999999999996</v>
      </c>
      <c r="O3562" t="s">
        <v>393</v>
      </c>
    </row>
    <row r="3563" spans="1:15" hidden="1" x14ac:dyDescent="0.35">
      <c r="A3563" t="s">
        <v>481</v>
      </c>
      <c r="B3563" t="s">
        <v>84</v>
      </c>
      <c r="C3563" t="s">
        <v>335</v>
      </c>
      <c r="D3563" t="s">
        <v>78</v>
      </c>
      <c r="E3563">
        <v>2022</v>
      </c>
      <c r="F3563">
        <v>34</v>
      </c>
      <c r="G3563" t="s">
        <v>302</v>
      </c>
      <c r="H3563" t="s">
        <v>81</v>
      </c>
      <c r="I3563">
        <v>3273</v>
      </c>
      <c r="L3563" t="s">
        <v>484</v>
      </c>
      <c r="M3563">
        <v>3109.35</v>
      </c>
      <c r="N3563">
        <v>163.65</v>
      </c>
      <c r="O3563" t="s">
        <v>393</v>
      </c>
    </row>
    <row r="3564" spans="1:15" hidden="1" x14ac:dyDescent="0.35">
      <c r="A3564" t="s">
        <v>481</v>
      </c>
      <c r="B3564" t="s">
        <v>84</v>
      </c>
      <c r="C3564" t="s">
        <v>335</v>
      </c>
      <c r="D3564" t="s">
        <v>78</v>
      </c>
      <c r="E3564">
        <v>2022</v>
      </c>
      <c r="F3564">
        <v>34</v>
      </c>
      <c r="G3564" t="s">
        <v>302</v>
      </c>
      <c r="H3564" t="s">
        <v>81</v>
      </c>
      <c r="I3564">
        <v>2377</v>
      </c>
      <c r="L3564" t="s">
        <v>484</v>
      </c>
      <c r="M3564">
        <v>2258.15</v>
      </c>
      <c r="N3564">
        <v>118.85</v>
      </c>
      <c r="O3564" t="s">
        <v>393</v>
      </c>
    </row>
    <row r="3565" spans="1:15" hidden="1" x14ac:dyDescent="0.35">
      <c r="A3565" t="s">
        <v>481</v>
      </c>
      <c r="B3565" t="s">
        <v>84</v>
      </c>
      <c r="C3565" t="s">
        <v>352</v>
      </c>
      <c r="D3565" t="s">
        <v>78</v>
      </c>
      <c r="E3565">
        <v>2020</v>
      </c>
      <c r="F3565">
        <v>34</v>
      </c>
      <c r="G3565" t="s">
        <v>302</v>
      </c>
      <c r="H3565" t="s">
        <v>80</v>
      </c>
      <c r="I3565">
        <v>3</v>
      </c>
      <c r="L3565" t="s">
        <v>484</v>
      </c>
      <c r="M3565">
        <v>3</v>
      </c>
      <c r="N3565">
        <v>0</v>
      </c>
      <c r="O3565" t="s">
        <v>399</v>
      </c>
    </row>
    <row r="3566" spans="1:15" hidden="1" x14ac:dyDescent="0.35">
      <c r="A3566" t="s">
        <v>481</v>
      </c>
      <c r="B3566" t="s">
        <v>84</v>
      </c>
      <c r="C3566" t="s">
        <v>352</v>
      </c>
      <c r="D3566" t="s">
        <v>78</v>
      </c>
      <c r="E3566">
        <v>2020</v>
      </c>
      <c r="F3566">
        <v>34</v>
      </c>
      <c r="G3566" t="s">
        <v>302</v>
      </c>
      <c r="H3566" t="s">
        <v>80</v>
      </c>
      <c r="I3566">
        <v>1</v>
      </c>
      <c r="L3566" t="s">
        <v>484</v>
      </c>
      <c r="M3566">
        <v>0.95</v>
      </c>
      <c r="N3566">
        <v>0.05</v>
      </c>
      <c r="O3566" t="s">
        <v>399</v>
      </c>
    </row>
    <row r="3567" spans="1:15" hidden="1" x14ac:dyDescent="0.35">
      <c r="A3567" t="s">
        <v>481</v>
      </c>
      <c r="B3567" t="s">
        <v>84</v>
      </c>
      <c r="C3567" t="s">
        <v>352</v>
      </c>
      <c r="D3567" t="s">
        <v>78</v>
      </c>
      <c r="E3567">
        <v>2020</v>
      </c>
      <c r="F3567">
        <v>34</v>
      </c>
      <c r="G3567" t="s">
        <v>302</v>
      </c>
      <c r="H3567" t="s">
        <v>80</v>
      </c>
      <c r="I3567">
        <v>16</v>
      </c>
      <c r="L3567" t="s">
        <v>484</v>
      </c>
      <c r="M3567">
        <v>15.98</v>
      </c>
      <c r="N3567">
        <v>0.02</v>
      </c>
      <c r="O3567" t="s">
        <v>399</v>
      </c>
    </row>
    <row r="3568" spans="1:15" hidden="1" x14ac:dyDescent="0.35">
      <c r="A3568" t="s">
        <v>481</v>
      </c>
      <c r="B3568" t="s">
        <v>84</v>
      </c>
      <c r="C3568" t="s">
        <v>352</v>
      </c>
      <c r="D3568" t="s">
        <v>78</v>
      </c>
      <c r="E3568">
        <v>2020</v>
      </c>
      <c r="F3568">
        <v>34</v>
      </c>
      <c r="G3568" t="s">
        <v>302</v>
      </c>
      <c r="H3568" t="s">
        <v>80</v>
      </c>
      <c r="I3568">
        <v>11</v>
      </c>
      <c r="L3568" t="s">
        <v>484</v>
      </c>
      <c r="M3568">
        <v>10.45</v>
      </c>
      <c r="N3568">
        <v>0.55000000000000004</v>
      </c>
      <c r="O3568" t="s">
        <v>399</v>
      </c>
    </row>
    <row r="3569" spans="1:15" hidden="1" x14ac:dyDescent="0.35">
      <c r="A3569" t="s">
        <v>481</v>
      </c>
      <c r="B3569" t="s">
        <v>84</v>
      </c>
      <c r="C3569" t="s">
        <v>352</v>
      </c>
      <c r="D3569" t="s">
        <v>78</v>
      </c>
      <c r="E3569">
        <v>2020</v>
      </c>
      <c r="F3569">
        <v>34</v>
      </c>
      <c r="G3569" t="s">
        <v>302</v>
      </c>
      <c r="H3569" t="s">
        <v>80</v>
      </c>
      <c r="I3569">
        <v>1</v>
      </c>
      <c r="L3569" t="s">
        <v>484</v>
      </c>
      <c r="M3569">
        <v>0.95</v>
      </c>
      <c r="N3569">
        <v>0.05</v>
      </c>
      <c r="O3569" t="s">
        <v>399</v>
      </c>
    </row>
    <row r="3570" spans="1:15" hidden="1" x14ac:dyDescent="0.35">
      <c r="A3570" t="s">
        <v>481</v>
      </c>
      <c r="B3570" t="s">
        <v>84</v>
      </c>
      <c r="C3570" t="s">
        <v>352</v>
      </c>
      <c r="D3570" t="s">
        <v>78</v>
      </c>
      <c r="E3570">
        <v>2020</v>
      </c>
      <c r="F3570">
        <v>34</v>
      </c>
      <c r="G3570" t="s">
        <v>302</v>
      </c>
      <c r="H3570" t="s">
        <v>80</v>
      </c>
      <c r="I3570">
        <v>12</v>
      </c>
      <c r="L3570" t="s">
        <v>484</v>
      </c>
      <c r="M3570">
        <v>11.4</v>
      </c>
      <c r="N3570">
        <v>0.6</v>
      </c>
      <c r="O3570" t="s">
        <v>399</v>
      </c>
    </row>
    <row r="3571" spans="1:15" hidden="1" x14ac:dyDescent="0.35">
      <c r="A3571" t="s">
        <v>481</v>
      </c>
      <c r="B3571" t="s">
        <v>84</v>
      </c>
      <c r="C3571" t="s">
        <v>352</v>
      </c>
      <c r="D3571" t="s">
        <v>78</v>
      </c>
      <c r="E3571">
        <v>2021</v>
      </c>
      <c r="F3571">
        <v>34</v>
      </c>
      <c r="G3571" t="s">
        <v>302</v>
      </c>
      <c r="H3571" t="s">
        <v>80</v>
      </c>
      <c r="I3571">
        <v>382</v>
      </c>
      <c r="L3571" t="s">
        <v>484</v>
      </c>
      <c r="M3571">
        <v>362.9</v>
      </c>
      <c r="N3571">
        <v>19.100000000000001</v>
      </c>
      <c r="O3571" t="s">
        <v>399</v>
      </c>
    </row>
    <row r="3572" spans="1:15" hidden="1" x14ac:dyDescent="0.35">
      <c r="A3572" t="s">
        <v>481</v>
      </c>
      <c r="B3572" t="s">
        <v>84</v>
      </c>
      <c r="C3572" t="s">
        <v>352</v>
      </c>
      <c r="D3572" t="s">
        <v>78</v>
      </c>
      <c r="E3572">
        <v>2021</v>
      </c>
      <c r="F3572">
        <v>34</v>
      </c>
      <c r="G3572" t="s">
        <v>302</v>
      </c>
      <c r="H3572" t="s">
        <v>80</v>
      </c>
      <c r="I3572">
        <v>23</v>
      </c>
      <c r="L3572" t="s">
        <v>484</v>
      </c>
      <c r="M3572">
        <v>21.85</v>
      </c>
      <c r="N3572">
        <v>1.1499999999999999</v>
      </c>
      <c r="O3572" t="s">
        <v>399</v>
      </c>
    </row>
    <row r="3573" spans="1:15" hidden="1" x14ac:dyDescent="0.35">
      <c r="A3573" t="s">
        <v>481</v>
      </c>
      <c r="B3573" t="s">
        <v>84</v>
      </c>
      <c r="C3573" t="s">
        <v>352</v>
      </c>
      <c r="D3573" t="s">
        <v>78</v>
      </c>
      <c r="E3573">
        <v>2021</v>
      </c>
      <c r="F3573">
        <v>34</v>
      </c>
      <c r="G3573" t="s">
        <v>302</v>
      </c>
      <c r="H3573" t="s">
        <v>80</v>
      </c>
      <c r="I3573">
        <v>489</v>
      </c>
      <c r="L3573" t="s">
        <v>484</v>
      </c>
      <c r="M3573">
        <v>464.55</v>
      </c>
      <c r="N3573">
        <v>24.45</v>
      </c>
      <c r="O3573" t="s">
        <v>399</v>
      </c>
    </row>
    <row r="3574" spans="1:15" hidden="1" x14ac:dyDescent="0.35">
      <c r="A3574" t="s">
        <v>481</v>
      </c>
      <c r="B3574" t="s">
        <v>84</v>
      </c>
      <c r="C3574" t="s">
        <v>352</v>
      </c>
      <c r="D3574" t="s">
        <v>78</v>
      </c>
      <c r="E3574">
        <v>2021</v>
      </c>
      <c r="F3574">
        <v>34</v>
      </c>
      <c r="G3574" t="s">
        <v>302</v>
      </c>
      <c r="H3574" t="s">
        <v>80</v>
      </c>
      <c r="I3574">
        <v>35</v>
      </c>
      <c r="L3574" t="s">
        <v>484</v>
      </c>
      <c r="M3574">
        <v>33.25</v>
      </c>
      <c r="N3574">
        <v>1.75</v>
      </c>
      <c r="O3574" t="s">
        <v>399</v>
      </c>
    </row>
    <row r="3575" spans="1:15" hidden="1" x14ac:dyDescent="0.35">
      <c r="A3575" t="s">
        <v>481</v>
      </c>
      <c r="B3575" t="s">
        <v>84</v>
      </c>
      <c r="C3575" t="s">
        <v>352</v>
      </c>
      <c r="D3575" t="s">
        <v>78</v>
      </c>
      <c r="E3575">
        <v>2021</v>
      </c>
      <c r="F3575">
        <v>34</v>
      </c>
      <c r="G3575" t="s">
        <v>302</v>
      </c>
      <c r="H3575" t="s">
        <v>81</v>
      </c>
      <c r="I3575">
        <v>16</v>
      </c>
      <c r="L3575" t="s">
        <v>484</v>
      </c>
      <c r="M3575">
        <v>15.2</v>
      </c>
      <c r="N3575">
        <v>0.8</v>
      </c>
      <c r="O3575" t="s">
        <v>399</v>
      </c>
    </row>
    <row r="3576" spans="1:15" hidden="1" x14ac:dyDescent="0.35">
      <c r="A3576" t="s">
        <v>481</v>
      </c>
      <c r="B3576" t="s">
        <v>84</v>
      </c>
      <c r="C3576" t="s">
        <v>352</v>
      </c>
      <c r="D3576" t="s">
        <v>78</v>
      </c>
      <c r="E3576">
        <v>2021</v>
      </c>
      <c r="F3576">
        <v>34</v>
      </c>
      <c r="G3576" t="s">
        <v>302</v>
      </c>
      <c r="H3576" t="s">
        <v>81</v>
      </c>
      <c r="I3576">
        <v>12</v>
      </c>
      <c r="L3576" t="s">
        <v>484</v>
      </c>
      <c r="M3576">
        <v>11.4</v>
      </c>
      <c r="N3576">
        <v>0.6</v>
      </c>
      <c r="O3576" t="s">
        <v>399</v>
      </c>
    </row>
    <row r="3577" spans="1:15" hidden="1" x14ac:dyDescent="0.35">
      <c r="A3577" t="s">
        <v>481</v>
      </c>
      <c r="B3577" t="s">
        <v>84</v>
      </c>
      <c r="C3577" t="s">
        <v>352</v>
      </c>
      <c r="D3577" t="s">
        <v>78</v>
      </c>
      <c r="E3577">
        <v>2021</v>
      </c>
      <c r="F3577">
        <v>34</v>
      </c>
      <c r="G3577" t="s">
        <v>302</v>
      </c>
      <c r="H3577" t="s">
        <v>80</v>
      </c>
      <c r="I3577">
        <v>1454</v>
      </c>
      <c r="L3577" t="s">
        <v>484</v>
      </c>
      <c r="M3577">
        <v>1381.3</v>
      </c>
      <c r="N3577">
        <v>72.7</v>
      </c>
      <c r="O3577" t="s">
        <v>399</v>
      </c>
    </row>
    <row r="3578" spans="1:15" hidden="1" x14ac:dyDescent="0.35">
      <c r="A3578" t="s">
        <v>481</v>
      </c>
      <c r="B3578" t="s">
        <v>84</v>
      </c>
      <c r="C3578" t="s">
        <v>352</v>
      </c>
      <c r="D3578" t="s">
        <v>78</v>
      </c>
      <c r="E3578">
        <v>2021</v>
      </c>
      <c r="F3578">
        <v>34</v>
      </c>
      <c r="G3578" t="s">
        <v>302</v>
      </c>
      <c r="H3578" t="s">
        <v>80</v>
      </c>
      <c r="I3578">
        <v>55</v>
      </c>
      <c r="L3578" t="s">
        <v>484</v>
      </c>
      <c r="M3578">
        <v>52.25</v>
      </c>
      <c r="N3578">
        <v>2.75</v>
      </c>
      <c r="O3578" t="s">
        <v>399</v>
      </c>
    </row>
    <row r="3579" spans="1:15" hidden="1" x14ac:dyDescent="0.35">
      <c r="A3579" t="s">
        <v>481</v>
      </c>
      <c r="B3579" t="s">
        <v>84</v>
      </c>
      <c r="C3579" t="s">
        <v>352</v>
      </c>
      <c r="D3579" t="s">
        <v>78</v>
      </c>
      <c r="E3579">
        <v>2021</v>
      </c>
      <c r="F3579">
        <v>34</v>
      </c>
      <c r="G3579" t="s">
        <v>302</v>
      </c>
      <c r="H3579" t="s">
        <v>80</v>
      </c>
      <c r="I3579">
        <v>1829</v>
      </c>
      <c r="L3579" t="s">
        <v>484</v>
      </c>
      <c r="M3579">
        <v>1737.55</v>
      </c>
      <c r="N3579">
        <v>91.45</v>
      </c>
      <c r="O3579" t="s">
        <v>399</v>
      </c>
    </row>
    <row r="3580" spans="1:15" hidden="1" x14ac:dyDescent="0.35">
      <c r="A3580" t="s">
        <v>481</v>
      </c>
      <c r="B3580" t="s">
        <v>84</v>
      </c>
      <c r="C3580" t="s">
        <v>352</v>
      </c>
      <c r="D3580" t="s">
        <v>78</v>
      </c>
      <c r="E3580">
        <v>2021</v>
      </c>
      <c r="F3580">
        <v>34</v>
      </c>
      <c r="G3580" t="s">
        <v>302</v>
      </c>
      <c r="H3580" t="s">
        <v>80</v>
      </c>
      <c r="I3580">
        <v>102</v>
      </c>
      <c r="L3580" t="s">
        <v>484</v>
      </c>
      <c r="M3580">
        <v>96.9</v>
      </c>
      <c r="N3580">
        <v>5.0999999999999996</v>
      </c>
      <c r="O3580" t="s">
        <v>399</v>
      </c>
    </row>
    <row r="3581" spans="1:15" hidden="1" x14ac:dyDescent="0.35">
      <c r="A3581" t="s">
        <v>481</v>
      </c>
      <c r="B3581" t="s">
        <v>84</v>
      </c>
      <c r="C3581" t="s">
        <v>352</v>
      </c>
      <c r="D3581" t="s">
        <v>78</v>
      </c>
      <c r="E3581">
        <v>2021</v>
      </c>
      <c r="F3581">
        <v>34</v>
      </c>
      <c r="G3581" t="s">
        <v>302</v>
      </c>
      <c r="H3581" t="s">
        <v>81</v>
      </c>
      <c r="I3581">
        <v>60</v>
      </c>
      <c r="L3581" t="s">
        <v>484</v>
      </c>
      <c r="M3581">
        <v>57</v>
      </c>
      <c r="N3581">
        <v>3</v>
      </c>
      <c r="O3581" t="s">
        <v>399</v>
      </c>
    </row>
    <row r="3582" spans="1:15" hidden="1" x14ac:dyDescent="0.35">
      <c r="A3582" t="s">
        <v>481</v>
      </c>
      <c r="B3582" t="s">
        <v>84</v>
      </c>
      <c r="C3582" t="s">
        <v>352</v>
      </c>
      <c r="D3582" t="s">
        <v>78</v>
      </c>
      <c r="E3582">
        <v>2021</v>
      </c>
      <c r="F3582">
        <v>34</v>
      </c>
      <c r="G3582" t="s">
        <v>302</v>
      </c>
      <c r="H3582" t="s">
        <v>81</v>
      </c>
      <c r="I3582">
        <v>44</v>
      </c>
      <c r="L3582" t="s">
        <v>484</v>
      </c>
      <c r="M3582">
        <v>41.8</v>
      </c>
      <c r="N3582">
        <v>2.2000000000000002</v>
      </c>
      <c r="O3582" t="s">
        <v>399</v>
      </c>
    </row>
    <row r="3583" spans="1:15" hidden="1" x14ac:dyDescent="0.35">
      <c r="A3583" t="s">
        <v>481</v>
      </c>
      <c r="B3583" t="s">
        <v>84</v>
      </c>
      <c r="C3583" t="s">
        <v>352</v>
      </c>
      <c r="D3583" t="s">
        <v>78</v>
      </c>
      <c r="E3583">
        <v>2022</v>
      </c>
      <c r="F3583">
        <v>79</v>
      </c>
      <c r="G3583" t="s">
        <v>312</v>
      </c>
      <c r="H3583" t="s">
        <v>80</v>
      </c>
      <c r="I3583">
        <v>155</v>
      </c>
      <c r="L3583" t="s">
        <v>484</v>
      </c>
      <c r="O3583" t="s">
        <v>399</v>
      </c>
    </row>
    <row r="3584" spans="1:15" hidden="1" x14ac:dyDescent="0.35">
      <c r="A3584" t="s">
        <v>481</v>
      </c>
      <c r="B3584" t="s">
        <v>84</v>
      </c>
      <c r="C3584" t="s">
        <v>352</v>
      </c>
      <c r="D3584" t="s">
        <v>78</v>
      </c>
      <c r="E3584">
        <v>2022</v>
      </c>
      <c r="F3584">
        <v>79</v>
      </c>
      <c r="G3584" t="s">
        <v>312</v>
      </c>
      <c r="H3584" t="s">
        <v>80</v>
      </c>
      <c r="I3584">
        <v>202</v>
      </c>
      <c r="L3584" t="s">
        <v>484</v>
      </c>
      <c r="O3584" t="s">
        <v>399</v>
      </c>
    </row>
    <row r="3585" spans="1:15" hidden="1" x14ac:dyDescent="0.35">
      <c r="A3585" t="s">
        <v>481</v>
      </c>
      <c r="B3585" t="s">
        <v>84</v>
      </c>
      <c r="C3585" t="s">
        <v>352</v>
      </c>
      <c r="D3585" t="s">
        <v>78</v>
      </c>
      <c r="E3585">
        <v>2022</v>
      </c>
      <c r="F3585">
        <v>79</v>
      </c>
      <c r="G3585" t="s">
        <v>312</v>
      </c>
      <c r="H3585" t="s">
        <v>80</v>
      </c>
      <c r="I3585">
        <v>5</v>
      </c>
      <c r="L3585" t="s">
        <v>484</v>
      </c>
      <c r="O3585" t="s">
        <v>399</v>
      </c>
    </row>
    <row r="3586" spans="1:15" hidden="1" x14ac:dyDescent="0.35">
      <c r="A3586" t="s">
        <v>481</v>
      </c>
      <c r="B3586" t="s">
        <v>84</v>
      </c>
      <c r="C3586" t="s">
        <v>352</v>
      </c>
      <c r="D3586" t="s">
        <v>78</v>
      </c>
      <c r="E3586">
        <v>2022</v>
      </c>
      <c r="F3586">
        <v>34</v>
      </c>
      <c r="G3586" t="s">
        <v>302</v>
      </c>
      <c r="H3586" t="s">
        <v>80</v>
      </c>
      <c r="I3586">
        <v>235</v>
      </c>
      <c r="L3586" t="s">
        <v>484</v>
      </c>
      <c r="M3586">
        <v>223.25</v>
      </c>
      <c r="N3586">
        <v>11.75</v>
      </c>
      <c r="O3586" t="s">
        <v>399</v>
      </c>
    </row>
    <row r="3587" spans="1:15" hidden="1" x14ac:dyDescent="0.35">
      <c r="A3587" t="s">
        <v>481</v>
      </c>
      <c r="B3587" t="s">
        <v>84</v>
      </c>
      <c r="C3587" t="s">
        <v>352</v>
      </c>
      <c r="D3587" t="s">
        <v>78</v>
      </c>
      <c r="E3587">
        <v>2022</v>
      </c>
      <c r="F3587">
        <v>34</v>
      </c>
      <c r="G3587" t="s">
        <v>302</v>
      </c>
      <c r="H3587" t="s">
        <v>80</v>
      </c>
      <c r="I3587">
        <v>3</v>
      </c>
      <c r="L3587" t="s">
        <v>484</v>
      </c>
      <c r="M3587">
        <v>2.85</v>
      </c>
      <c r="N3587">
        <v>0.15</v>
      </c>
      <c r="O3587" t="s">
        <v>399</v>
      </c>
    </row>
    <row r="3588" spans="1:15" hidden="1" x14ac:dyDescent="0.35">
      <c r="A3588" t="s">
        <v>481</v>
      </c>
      <c r="B3588" t="s">
        <v>84</v>
      </c>
      <c r="C3588" t="s">
        <v>352</v>
      </c>
      <c r="D3588" t="s">
        <v>78</v>
      </c>
      <c r="E3588">
        <v>2022</v>
      </c>
      <c r="F3588">
        <v>34</v>
      </c>
      <c r="G3588" t="s">
        <v>302</v>
      </c>
      <c r="H3588" t="s">
        <v>80</v>
      </c>
      <c r="I3588">
        <v>306</v>
      </c>
      <c r="L3588" t="s">
        <v>484</v>
      </c>
      <c r="M3588">
        <v>290.7</v>
      </c>
      <c r="N3588">
        <v>15.3</v>
      </c>
      <c r="O3588" t="s">
        <v>399</v>
      </c>
    </row>
    <row r="3589" spans="1:15" hidden="1" x14ac:dyDescent="0.35">
      <c r="A3589" t="s">
        <v>481</v>
      </c>
      <c r="B3589" t="s">
        <v>84</v>
      </c>
      <c r="C3589" t="s">
        <v>352</v>
      </c>
      <c r="D3589" t="s">
        <v>78</v>
      </c>
      <c r="E3589">
        <v>2022</v>
      </c>
      <c r="F3589">
        <v>34</v>
      </c>
      <c r="G3589" t="s">
        <v>302</v>
      </c>
      <c r="H3589" t="s">
        <v>80</v>
      </c>
      <c r="I3589">
        <v>7</v>
      </c>
      <c r="L3589" t="s">
        <v>484</v>
      </c>
      <c r="M3589">
        <v>6.65</v>
      </c>
      <c r="N3589">
        <v>0.35</v>
      </c>
      <c r="O3589" t="s">
        <v>399</v>
      </c>
    </row>
    <row r="3590" spans="1:15" hidden="1" x14ac:dyDescent="0.35">
      <c r="A3590" t="s">
        <v>481</v>
      </c>
      <c r="B3590" t="s">
        <v>84</v>
      </c>
      <c r="C3590" t="s">
        <v>336</v>
      </c>
      <c r="D3590" t="s">
        <v>78</v>
      </c>
      <c r="E3590">
        <v>2020</v>
      </c>
      <c r="F3590">
        <v>34</v>
      </c>
      <c r="G3590" t="s">
        <v>302</v>
      </c>
      <c r="H3590" t="s">
        <v>80</v>
      </c>
      <c r="I3590">
        <v>97</v>
      </c>
      <c r="L3590" t="s">
        <v>484</v>
      </c>
      <c r="M3590">
        <v>92.15</v>
      </c>
      <c r="N3590">
        <v>4.8499999999999996</v>
      </c>
      <c r="O3590" t="s">
        <v>394</v>
      </c>
    </row>
    <row r="3591" spans="1:15" hidden="1" x14ac:dyDescent="0.35">
      <c r="A3591" t="s">
        <v>481</v>
      </c>
      <c r="B3591" t="s">
        <v>84</v>
      </c>
      <c r="C3591" t="s">
        <v>336</v>
      </c>
      <c r="D3591" t="s">
        <v>78</v>
      </c>
      <c r="E3591">
        <v>2020</v>
      </c>
      <c r="F3591">
        <v>34</v>
      </c>
      <c r="G3591" t="s">
        <v>302</v>
      </c>
      <c r="H3591" t="s">
        <v>80</v>
      </c>
      <c r="I3591">
        <v>12</v>
      </c>
      <c r="L3591" t="s">
        <v>484</v>
      </c>
      <c r="M3591">
        <v>11.4</v>
      </c>
      <c r="N3591">
        <v>0.6</v>
      </c>
      <c r="O3591" t="s">
        <v>394</v>
      </c>
    </row>
    <row r="3592" spans="1:15" hidden="1" x14ac:dyDescent="0.35">
      <c r="A3592" t="s">
        <v>481</v>
      </c>
      <c r="B3592" t="s">
        <v>84</v>
      </c>
      <c r="C3592" t="s">
        <v>336</v>
      </c>
      <c r="D3592" t="s">
        <v>78</v>
      </c>
      <c r="E3592">
        <v>2020</v>
      </c>
      <c r="F3592">
        <v>34</v>
      </c>
      <c r="G3592" t="s">
        <v>302</v>
      </c>
      <c r="H3592" t="s">
        <v>80</v>
      </c>
      <c r="I3592">
        <v>140</v>
      </c>
      <c r="L3592" t="s">
        <v>484</v>
      </c>
      <c r="M3592">
        <v>133</v>
      </c>
      <c r="N3592">
        <v>7</v>
      </c>
      <c r="O3592" t="s">
        <v>394</v>
      </c>
    </row>
    <row r="3593" spans="1:15" hidden="1" x14ac:dyDescent="0.35">
      <c r="A3593" t="s">
        <v>481</v>
      </c>
      <c r="B3593" t="s">
        <v>84</v>
      </c>
      <c r="C3593" t="s">
        <v>336</v>
      </c>
      <c r="D3593" t="s">
        <v>78</v>
      </c>
      <c r="E3593">
        <v>2020</v>
      </c>
      <c r="F3593">
        <v>34</v>
      </c>
      <c r="G3593" t="s">
        <v>302</v>
      </c>
      <c r="H3593" t="s">
        <v>80</v>
      </c>
      <c r="I3593">
        <v>9</v>
      </c>
      <c r="L3593" t="s">
        <v>484</v>
      </c>
      <c r="M3593">
        <v>8.5500000000000007</v>
      </c>
      <c r="N3593">
        <v>0.45</v>
      </c>
      <c r="O3593" t="s">
        <v>394</v>
      </c>
    </row>
    <row r="3594" spans="1:15" hidden="1" x14ac:dyDescent="0.35">
      <c r="A3594" t="s">
        <v>481</v>
      </c>
      <c r="B3594" t="s">
        <v>84</v>
      </c>
      <c r="C3594" t="s">
        <v>336</v>
      </c>
      <c r="D3594" t="s">
        <v>78</v>
      </c>
      <c r="E3594">
        <v>2020</v>
      </c>
      <c r="F3594">
        <v>34</v>
      </c>
      <c r="G3594" t="s">
        <v>302</v>
      </c>
      <c r="H3594" t="s">
        <v>80</v>
      </c>
      <c r="I3594">
        <v>101</v>
      </c>
      <c r="L3594" t="s">
        <v>484</v>
      </c>
      <c r="M3594">
        <v>95.95</v>
      </c>
      <c r="N3594">
        <v>5.05</v>
      </c>
      <c r="O3594" t="s">
        <v>394</v>
      </c>
    </row>
    <row r="3595" spans="1:15" hidden="1" x14ac:dyDescent="0.35">
      <c r="A3595" t="s">
        <v>481</v>
      </c>
      <c r="B3595" t="s">
        <v>84</v>
      </c>
      <c r="C3595" t="s">
        <v>336</v>
      </c>
      <c r="D3595" t="s">
        <v>78</v>
      </c>
      <c r="E3595">
        <v>2020</v>
      </c>
      <c r="F3595">
        <v>34</v>
      </c>
      <c r="G3595" t="s">
        <v>302</v>
      </c>
      <c r="H3595" t="s">
        <v>80</v>
      </c>
      <c r="I3595">
        <v>14</v>
      </c>
      <c r="L3595" t="s">
        <v>484</v>
      </c>
      <c r="M3595">
        <v>13.3</v>
      </c>
      <c r="N3595">
        <v>0.7</v>
      </c>
      <c r="O3595" t="s">
        <v>394</v>
      </c>
    </row>
    <row r="3596" spans="1:15" hidden="1" x14ac:dyDescent="0.35">
      <c r="A3596" t="s">
        <v>481</v>
      </c>
      <c r="B3596" t="s">
        <v>84</v>
      </c>
      <c r="C3596" t="s">
        <v>336</v>
      </c>
      <c r="D3596" t="s">
        <v>78</v>
      </c>
      <c r="E3596">
        <v>2020</v>
      </c>
      <c r="F3596">
        <v>34</v>
      </c>
      <c r="G3596" t="s">
        <v>302</v>
      </c>
      <c r="H3596" t="s">
        <v>80</v>
      </c>
      <c r="I3596">
        <v>146</v>
      </c>
      <c r="L3596" t="s">
        <v>484</v>
      </c>
      <c r="M3596">
        <v>138.69999999999999</v>
      </c>
      <c r="N3596">
        <v>7.3</v>
      </c>
      <c r="O3596" t="s">
        <v>394</v>
      </c>
    </row>
    <row r="3597" spans="1:15" hidden="1" x14ac:dyDescent="0.35">
      <c r="A3597" t="s">
        <v>481</v>
      </c>
      <c r="B3597" t="s">
        <v>84</v>
      </c>
      <c r="C3597" t="s">
        <v>336</v>
      </c>
      <c r="D3597" t="s">
        <v>78</v>
      </c>
      <c r="E3597">
        <v>2020</v>
      </c>
      <c r="F3597">
        <v>34</v>
      </c>
      <c r="G3597" t="s">
        <v>302</v>
      </c>
      <c r="H3597" t="s">
        <v>80</v>
      </c>
      <c r="I3597">
        <v>10</v>
      </c>
      <c r="L3597" t="s">
        <v>484</v>
      </c>
      <c r="M3597">
        <v>9.5</v>
      </c>
      <c r="N3597">
        <v>0.5</v>
      </c>
      <c r="O3597" t="s">
        <v>394</v>
      </c>
    </row>
    <row r="3598" spans="1:15" hidden="1" x14ac:dyDescent="0.35">
      <c r="A3598" t="s">
        <v>481</v>
      </c>
      <c r="B3598" t="s">
        <v>84</v>
      </c>
      <c r="C3598" t="s">
        <v>336</v>
      </c>
      <c r="D3598" t="s">
        <v>78</v>
      </c>
      <c r="E3598">
        <v>2021</v>
      </c>
      <c r="F3598">
        <v>34</v>
      </c>
      <c r="G3598" t="s">
        <v>302</v>
      </c>
      <c r="H3598" t="s">
        <v>80</v>
      </c>
      <c r="I3598">
        <v>817</v>
      </c>
      <c r="L3598" t="s">
        <v>484</v>
      </c>
      <c r="M3598">
        <v>776.15</v>
      </c>
      <c r="N3598">
        <v>40.85</v>
      </c>
      <c r="O3598" t="s">
        <v>394</v>
      </c>
    </row>
    <row r="3599" spans="1:15" hidden="1" x14ac:dyDescent="0.35">
      <c r="A3599" t="s">
        <v>481</v>
      </c>
      <c r="B3599" t="s">
        <v>84</v>
      </c>
      <c r="C3599" t="s">
        <v>336</v>
      </c>
      <c r="D3599" t="s">
        <v>78</v>
      </c>
      <c r="E3599">
        <v>2021</v>
      </c>
      <c r="F3599">
        <v>34</v>
      </c>
      <c r="G3599" t="s">
        <v>302</v>
      </c>
      <c r="H3599" t="s">
        <v>80</v>
      </c>
      <c r="I3599">
        <v>60</v>
      </c>
      <c r="L3599" t="s">
        <v>484</v>
      </c>
      <c r="M3599">
        <v>57</v>
      </c>
      <c r="N3599">
        <v>3</v>
      </c>
      <c r="O3599" t="s">
        <v>394</v>
      </c>
    </row>
    <row r="3600" spans="1:15" hidden="1" x14ac:dyDescent="0.35">
      <c r="A3600" t="s">
        <v>481</v>
      </c>
      <c r="B3600" t="s">
        <v>84</v>
      </c>
      <c r="C3600" t="s">
        <v>336</v>
      </c>
      <c r="D3600" t="s">
        <v>78</v>
      </c>
      <c r="E3600">
        <v>2021</v>
      </c>
      <c r="F3600">
        <v>34</v>
      </c>
      <c r="G3600" t="s">
        <v>302</v>
      </c>
      <c r="H3600" t="s">
        <v>80</v>
      </c>
      <c r="I3600">
        <v>135</v>
      </c>
      <c r="L3600" t="s">
        <v>484</v>
      </c>
      <c r="M3600">
        <v>128.25</v>
      </c>
      <c r="N3600">
        <v>6.75</v>
      </c>
      <c r="O3600" t="s">
        <v>394</v>
      </c>
    </row>
    <row r="3601" spans="1:15" hidden="1" x14ac:dyDescent="0.35">
      <c r="A3601" t="s">
        <v>481</v>
      </c>
      <c r="B3601" t="s">
        <v>84</v>
      </c>
      <c r="C3601" t="s">
        <v>336</v>
      </c>
      <c r="D3601" t="s">
        <v>78</v>
      </c>
      <c r="E3601">
        <v>2021</v>
      </c>
      <c r="F3601">
        <v>34</v>
      </c>
      <c r="G3601" t="s">
        <v>302</v>
      </c>
      <c r="H3601" t="s">
        <v>80</v>
      </c>
      <c r="I3601">
        <v>3110</v>
      </c>
      <c r="L3601" t="s">
        <v>484</v>
      </c>
      <c r="M3601">
        <v>2954.5</v>
      </c>
      <c r="N3601">
        <v>155.5</v>
      </c>
      <c r="O3601" t="s">
        <v>394</v>
      </c>
    </row>
    <row r="3602" spans="1:15" hidden="1" x14ac:dyDescent="0.35">
      <c r="A3602" t="s">
        <v>481</v>
      </c>
      <c r="B3602" t="s">
        <v>84</v>
      </c>
      <c r="C3602" t="s">
        <v>336</v>
      </c>
      <c r="D3602" t="s">
        <v>78</v>
      </c>
      <c r="E3602">
        <v>2021</v>
      </c>
      <c r="F3602">
        <v>34</v>
      </c>
      <c r="G3602" t="s">
        <v>302</v>
      </c>
      <c r="H3602" t="s">
        <v>80</v>
      </c>
      <c r="I3602">
        <v>192</v>
      </c>
      <c r="L3602" t="s">
        <v>484</v>
      </c>
      <c r="M3602">
        <v>182.4</v>
      </c>
      <c r="N3602">
        <v>9.6</v>
      </c>
      <c r="O3602" t="s">
        <v>394</v>
      </c>
    </row>
    <row r="3603" spans="1:15" hidden="1" x14ac:dyDescent="0.35">
      <c r="A3603" t="s">
        <v>481</v>
      </c>
      <c r="B3603" t="s">
        <v>84</v>
      </c>
      <c r="C3603" t="s">
        <v>336</v>
      </c>
      <c r="D3603" t="s">
        <v>78</v>
      </c>
      <c r="E3603">
        <v>2021</v>
      </c>
      <c r="F3603">
        <v>34</v>
      </c>
      <c r="G3603" t="s">
        <v>302</v>
      </c>
      <c r="H3603" t="s">
        <v>80</v>
      </c>
      <c r="I3603">
        <v>520</v>
      </c>
      <c r="L3603" t="s">
        <v>484</v>
      </c>
      <c r="M3603">
        <v>509.29</v>
      </c>
      <c r="N3603">
        <v>10.71</v>
      </c>
      <c r="O3603" t="s">
        <v>394</v>
      </c>
    </row>
    <row r="3604" spans="1:15" hidden="1" x14ac:dyDescent="0.35">
      <c r="A3604" t="s">
        <v>481</v>
      </c>
      <c r="B3604" t="s">
        <v>84</v>
      </c>
      <c r="C3604" t="s">
        <v>336</v>
      </c>
      <c r="D3604" t="s">
        <v>78</v>
      </c>
      <c r="E3604">
        <v>2021</v>
      </c>
      <c r="F3604">
        <v>34</v>
      </c>
      <c r="G3604" t="s">
        <v>302</v>
      </c>
      <c r="H3604" t="s">
        <v>80</v>
      </c>
      <c r="I3604">
        <v>514</v>
      </c>
      <c r="L3604" t="s">
        <v>484</v>
      </c>
      <c r="M3604">
        <v>488.3</v>
      </c>
      <c r="N3604">
        <v>25.7</v>
      </c>
      <c r="O3604" t="s">
        <v>394</v>
      </c>
    </row>
    <row r="3605" spans="1:15" hidden="1" x14ac:dyDescent="0.35">
      <c r="A3605" t="s">
        <v>481</v>
      </c>
      <c r="B3605" t="s">
        <v>84</v>
      </c>
      <c r="C3605" t="s">
        <v>336</v>
      </c>
      <c r="D3605" t="s">
        <v>78</v>
      </c>
      <c r="E3605">
        <v>2022</v>
      </c>
      <c r="F3605">
        <v>79</v>
      </c>
      <c r="G3605" t="s">
        <v>312</v>
      </c>
      <c r="H3605" t="s">
        <v>80</v>
      </c>
      <c r="I3605">
        <v>63</v>
      </c>
      <c r="L3605" t="s">
        <v>484</v>
      </c>
      <c r="O3605" t="s">
        <v>394</v>
      </c>
    </row>
    <row r="3606" spans="1:15" hidden="1" x14ac:dyDescent="0.35">
      <c r="A3606" t="s">
        <v>481</v>
      </c>
      <c r="B3606" t="s">
        <v>84</v>
      </c>
      <c r="C3606" t="s">
        <v>336</v>
      </c>
      <c r="D3606" t="s">
        <v>78</v>
      </c>
      <c r="E3606">
        <v>2022</v>
      </c>
      <c r="F3606">
        <v>79</v>
      </c>
      <c r="G3606" t="s">
        <v>312</v>
      </c>
      <c r="H3606" t="s">
        <v>80</v>
      </c>
      <c r="I3606">
        <v>3</v>
      </c>
      <c r="L3606" t="s">
        <v>484</v>
      </c>
      <c r="O3606" t="s">
        <v>394</v>
      </c>
    </row>
    <row r="3607" spans="1:15" hidden="1" x14ac:dyDescent="0.35">
      <c r="A3607" t="s">
        <v>481</v>
      </c>
      <c r="B3607" t="s">
        <v>84</v>
      </c>
      <c r="C3607" t="s">
        <v>336</v>
      </c>
      <c r="D3607" t="s">
        <v>78</v>
      </c>
      <c r="E3607">
        <v>2022</v>
      </c>
      <c r="F3607">
        <v>79</v>
      </c>
      <c r="G3607" t="s">
        <v>312</v>
      </c>
      <c r="H3607" t="s">
        <v>80</v>
      </c>
      <c r="I3607">
        <v>104</v>
      </c>
      <c r="L3607" t="s">
        <v>484</v>
      </c>
      <c r="O3607" t="s">
        <v>394</v>
      </c>
    </row>
    <row r="3608" spans="1:15" hidden="1" x14ac:dyDescent="0.35">
      <c r="A3608" t="s">
        <v>481</v>
      </c>
      <c r="B3608" t="s">
        <v>84</v>
      </c>
      <c r="C3608" t="s">
        <v>336</v>
      </c>
      <c r="D3608" t="s">
        <v>78</v>
      </c>
      <c r="E3608">
        <v>2022</v>
      </c>
      <c r="F3608">
        <v>79</v>
      </c>
      <c r="G3608" t="s">
        <v>312</v>
      </c>
      <c r="H3608" t="s">
        <v>80</v>
      </c>
      <c r="I3608">
        <v>5</v>
      </c>
      <c r="L3608" t="s">
        <v>484</v>
      </c>
      <c r="O3608" t="s">
        <v>394</v>
      </c>
    </row>
    <row r="3609" spans="1:15" hidden="1" x14ac:dyDescent="0.35">
      <c r="A3609" t="s">
        <v>481</v>
      </c>
      <c r="B3609" t="s">
        <v>84</v>
      </c>
      <c r="C3609" t="s">
        <v>336</v>
      </c>
      <c r="D3609" t="s">
        <v>78</v>
      </c>
      <c r="E3609">
        <v>2022</v>
      </c>
      <c r="F3609">
        <v>34</v>
      </c>
      <c r="G3609" t="s">
        <v>302</v>
      </c>
      <c r="H3609" t="s">
        <v>80</v>
      </c>
      <c r="I3609">
        <v>1124</v>
      </c>
      <c r="L3609" t="s">
        <v>484</v>
      </c>
      <c r="M3609">
        <v>1067.8</v>
      </c>
      <c r="N3609">
        <v>56.2</v>
      </c>
      <c r="O3609" t="s">
        <v>394</v>
      </c>
    </row>
    <row r="3610" spans="1:15" hidden="1" x14ac:dyDescent="0.35">
      <c r="A3610" t="s">
        <v>481</v>
      </c>
      <c r="B3610" t="s">
        <v>84</v>
      </c>
      <c r="C3610" t="s">
        <v>336</v>
      </c>
      <c r="D3610" t="s">
        <v>78</v>
      </c>
      <c r="E3610">
        <v>2022</v>
      </c>
      <c r="F3610">
        <v>34</v>
      </c>
      <c r="G3610" t="s">
        <v>302</v>
      </c>
      <c r="H3610" t="s">
        <v>80</v>
      </c>
      <c r="I3610">
        <v>48</v>
      </c>
      <c r="L3610" t="s">
        <v>484</v>
      </c>
      <c r="M3610">
        <v>45.6</v>
      </c>
      <c r="N3610">
        <v>2.4</v>
      </c>
      <c r="O3610" t="s">
        <v>394</v>
      </c>
    </row>
    <row r="3611" spans="1:15" hidden="1" x14ac:dyDescent="0.35">
      <c r="A3611" t="s">
        <v>481</v>
      </c>
      <c r="B3611" t="s">
        <v>84</v>
      </c>
      <c r="C3611" t="s">
        <v>336</v>
      </c>
      <c r="D3611" t="s">
        <v>78</v>
      </c>
      <c r="E3611">
        <v>2022</v>
      </c>
      <c r="F3611">
        <v>34</v>
      </c>
      <c r="G3611" t="s">
        <v>302</v>
      </c>
      <c r="H3611" t="s">
        <v>80</v>
      </c>
      <c r="I3611">
        <v>1813</v>
      </c>
      <c r="L3611" t="s">
        <v>484</v>
      </c>
      <c r="M3611">
        <v>1722.35</v>
      </c>
      <c r="N3611">
        <v>90.65</v>
      </c>
      <c r="O3611" t="s">
        <v>394</v>
      </c>
    </row>
    <row r="3612" spans="1:15" hidden="1" x14ac:dyDescent="0.35">
      <c r="A3612" t="s">
        <v>481</v>
      </c>
      <c r="B3612" t="s">
        <v>84</v>
      </c>
      <c r="C3612" t="s">
        <v>336</v>
      </c>
      <c r="D3612" t="s">
        <v>78</v>
      </c>
      <c r="E3612">
        <v>2022</v>
      </c>
      <c r="F3612">
        <v>34</v>
      </c>
      <c r="G3612" t="s">
        <v>302</v>
      </c>
      <c r="H3612" t="s">
        <v>80</v>
      </c>
      <c r="I3612">
        <v>125</v>
      </c>
      <c r="L3612" t="s">
        <v>484</v>
      </c>
      <c r="M3612">
        <v>118.75</v>
      </c>
      <c r="N3612">
        <v>6.25</v>
      </c>
      <c r="O3612" t="s">
        <v>394</v>
      </c>
    </row>
    <row r="3613" spans="1:15" hidden="1" x14ac:dyDescent="0.35">
      <c r="A3613" t="s">
        <v>481</v>
      </c>
      <c r="B3613" t="s">
        <v>84</v>
      </c>
      <c r="C3613" t="s">
        <v>353</v>
      </c>
      <c r="D3613" t="s">
        <v>78</v>
      </c>
      <c r="E3613">
        <v>2021</v>
      </c>
      <c r="F3613">
        <v>34</v>
      </c>
      <c r="G3613" t="s">
        <v>302</v>
      </c>
      <c r="H3613" t="s">
        <v>80</v>
      </c>
      <c r="I3613">
        <v>177</v>
      </c>
      <c r="L3613" t="s">
        <v>484</v>
      </c>
      <c r="M3613">
        <v>168.15</v>
      </c>
      <c r="N3613">
        <v>8.85</v>
      </c>
      <c r="O3613" t="s">
        <v>402</v>
      </c>
    </row>
    <row r="3614" spans="1:15" hidden="1" x14ac:dyDescent="0.35">
      <c r="A3614" t="s">
        <v>481</v>
      </c>
      <c r="B3614" t="s">
        <v>84</v>
      </c>
      <c r="C3614" t="s">
        <v>353</v>
      </c>
      <c r="D3614" t="s">
        <v>78</v>
      </c>
      <c r="E3614">
        <v>2021</v>
      </c>
      <c r="F3614">
        <v>34</v>
      </c>
      <c r="G3614" t="s">
        <v>302</v>
      </c>
      <c r="H3614" t="s">
        <v>80</v>
      </c>
      <c r="I3614">
        <v>231</v>
      </c>
      <c r="L3614" t="s">
        <v>484</v>
      </c>
      <c r="M3614">
        <v>219.45</v>
      </c>
      <c r="N3614">
        <v>11.55</v>
      </c>
      <c r="O3614" t="s">
        <v>402</v>
      </c>
    </row>
    <row r="3615" spans="1:15" hidden="1" x14ac:dyDescent="0.35">
      <c r="A3615" t="s">
        <v>481</v>
      </c>
      <c r="B3615" t="s">
        <v>84</v>
      </c>
      <c r="C3615" t="s">
        <v>353</v>
      </c>
      <c r="D3615" t="s">
        <v>78</v>
      </c>
      <c r="E3615">
        <v>2021</v>
      </c>
      <c r="F3615">
        <v>34</v>
      </c>
      <c r="G3615" t="s">
        <v>302</v>
      </c>
      <c r="H3615" t="s">
        <v>80</v>
      </c>
      <c r="I3615">
        <v>229</v>
      </c>
      <c r="L3615" t="s">
        <v>484</v>
      </c>
      <c r="M3615">
        <v>217.55</v>
      </c>
      <c r="N3615">
        <v>11.45</v>
      </c>
      <c r="O3615" t="s">
        <v>402</v>
      </c>
    </row>
    <row r="3616" spans="1:15" hidden="1" x14ac:dyDescent="0.35">
      <c r="A3616" t="s">
        <v>481</v>
      </c>
      <c r="B3616" t="s">
        <v>84</v>
      </c>
      <c r="C3616" t="s">
        <v>353</v>
      </c>
      <c r="D3616" t="s">
        <v>78</v>
      </c>
      <c r="E3616">
        <v>2021</v>
      </c>
      <c r="F3616">
        <v>34</v>
      </c>
      <c r="G3616" t="s">
        <v>302</v>
      </c>
      <c r="H3616" t="s">
        <v>80</v>
      </c>
      <c r="I3616">
        <v>14</v>
      </c>
      <c r="L3616" t="s">
        <v>484</v>
      </c>
      <c r="M3616">
        <v>13.3</v>
      </c>
      <c r="N3616">
        <v>0.7</v>
      </c>
      <c r="O3616" t="s">
        <v>402</v>
      </c>
    </row>
    <row r="3617" spans="1:15" hidden="1" x14ac:dyDescent="0.35">
      <c r="A3617" t="s">
        <v>481</v>
      </c>
      <c r="B3617" t="s">
        <v>84</v>
      </c>
      <c r="C3617" t="s">
        <v>353</v>
      </c>
      <c r="D3617" t="s">
        <v>78</v>
      </c>
      <c r="E3617">
        <v>2021</v>
      </c>
      <c r="F3617">
        <v>34</v>
      </c>
      <c r="G3617" t="s">
        <v>302</v>
      </c>
      <c r="H3617" t="s">
        <v>81</v>
      </c>
      <c r="I3617">
        <v>341</v>
      </c>
      <c r="L3617" t="s">
        <v>484</v>
      </c>
      <c r="M3617">
        <v>323.95</v>
      </c>
      <c r="N3617">
        <v>17.05</v>
      </c>
      <c r="O3617" t="s">
        <v>402</v>
      </c>
    </row>
    <row r="3618" spans="1:15" hidden="1" x14ac:dyDescent="0.35">
      <c r="A3618" t="s">
        <v>481</v>
      </c>
      <c r="B3618" t="s">
        <v>84</v>
      </c>
      <c r="C3618" t="s">
        <v>353</v>
      </c>
      <c r="D3618" t="s">
        <v>78</v>
      </c>
      <c r="E3618">
        <v>2021</v>
      </c>
      <c r="F3618">
        <v>34</v>
      </c>
      <c r="G3618" t="s">
        <v>302</v>
      </c>
      <c r="H3618" t="s">
        <v>81</v>
      </c>
      <c r="I3618">
        <v>507</v>
      </c>
      <c r="L3618" t="s">
        <v>484</v>
      </c>
      <c r="M3618">
        <v>481.65</v>
      </c>
      <c r="N3618">
        <v>25.35</v>
      </c>
      <c r="O3618" t="s">
        <v>402</v>
      </c>
    </row>
    <row r="3619" spans="1:15" hidden="1" x14ac:dyDescent="0.35">
      <c r="A3619" t="s">
        <v>481</v>
      </c>
      <c r="B3619" t="s">
        <v>84</v>
      </c>
      <c r="C3619" t="s">
        <v>353</v>
      </c>
      <c r="D3619" t="s">
        <v>78</v>
      </c>
      <c r="E3619">
        <v>2021</v>
      </c>
      <c r="F3619">
        <v>34</v>
      </c>
      <c r="G3619" t="s">
        <v>302</v>
      </c>
      <c r="H3619" t="s">
        <v>80</v>
      </c>
      <c r="I3619">
        <v>468</v>
      </c>
      <c r="L3619" t="s">
        <v>484</v>
      </c>
      <c r="M3619">
        <v>444.6</v>
      </c>
      <c r="N3619">
        <v>23.4</v>
      </c>
      <c r="O3619" t="s">
        <v>402</v>
      </c>
    </row>
    <row r="3620" spans="1:15" hidden="1" x14ac:dyDescent="0.35">
      <c r="A3620" t="s">
        <v>481</v>
      </c>
      <c r="B3620" t="s">
        <v>84</v>
      </c>
      <c r="C3620" t="s">
        <v>353</v>
      </c>
      <c r="D3620" t="s">
        <v>78</v>
      </c>
      <c r="E3620">
        <v>2021</v>
      </c>
      <c r="F3620">
        <v>34</v>
      </c>
      <c r="G3620" t="s">
        <v>302</v>
      </c>
      <c r="H3620" t="s">
        <v>80</v>
      </c>
      <c r="I3620">
        <v>863</v>
      </c>
      <c r="L3620" t="s">
        <v>484</v>
      </c>
      <c r="M3620">
        <v>819.85</v>
      </c>
      <c r="N3620">
        <v>43.15</v>
      </c>
      <c r="O3620" t="s">
        <v>402</v>
      </c>
    </row>
    <row r="3621" spans="1:15" hidden="1" x14ac:dyDescent="0.35">
      <c r="A3621" t="s">
        <v>481</v>
      </c>
      <c r="B3621" t="s">
        <v>84</v>
      </c>
      <c r="C3621" t="s">
        <v>353</v>
      </c>
      <c r="D3621" t="s">
        <v>78</v>
      </c>
      <c r="E3621">
        <v>2021</v>
      </c>
      <c r="F3621">
        <v>34</v>
      </c>
      <c r="G3621" t="s">
        <v>302</v>
      </c>
      <c r="H3621" t="s">
        <v>80</v>
      </c>
      <c r="I3621">
        <v>508</v>
      </c>
      <c r="L3621" t="s">
        <v>484</v>
      </c>
      <c r="M3621">
        <v>482.6</v>
      </c>
      <c r="N3621">
        <v>25.4</v>
      </c>
      <c r="O3621" t="s">
        <v>402</v>
      </c>
    </row>
    <row r="3622" spans="1:15" hidden="1" x14ac:dyDescent="0.35">
      <c r="A3622" t="s">
        <v>481</v>
      </c>
      <c r="B3622" t="s">
        <v>84</v>
      </c>
      <c r="C3622" t="s">
        <v>353</v>
      </c>
      <c r="D3622" t="s">
        <v>78</v>
      </c>
      <c r="E3622">
        <v>2021</v>
      </c>
      <c r="F3622">
        <v>34</v>
      </c>
      <c r="G3622" t="s">
        <v>302</v>
      </c>
      <c r="H3622" t="s">
        <v>80</v>
      </c>
      <c r="I3622">
        <v>38</v>
      </c>
      <c r="L3622" t="s">
        <v>484</v>
      </c>
      <c r="M3622">
        <v>36.1</v>
      </c>
      <c r="N3622">
        <v>1.9</v>
      </c>
      <c r="O3622" t="s">
        <v>402</v>
      </c>
    </row>
    <row r="3623" spans="1:15" hidden="1" x14ac:dyDescent="0.35">
      <c r="A3623" t="s">
        <v>481</v>
      </c>
      <c r="B3623" t="s">
        <v>84</v>
      </c>
      <c r="C3623" t="s">
        <v>353</v>
      </c>
      <c r="D3623" t="s">
        <v>78</v>
      </c>
      <c r="E3623">
        <v>2021</v>
      </c>
      <c r="F3623">
        <v>34</v>
      </c>
      <c r="G3623" t="s">
        <v>302</v>
      </c>
      <c r="H3623" t="s">
        <v>81</v>
      </c>
      <c r="I3623">
        <v>1276</v>
      </c>
      <c r="L3623" t="s">
        <v>484</v>
      </c>
      <c r="M3623">
        <v>1212.2</v>
      </c>
      <c r="N3623">
        <v>63.8</v>
      </c>
      <c r="O3623" t="s">
        <v>402</v>
      </c>
    </row>
    <row r="3624" spans="1:15" hidden="1" x14ac:dyDescent="0.35">
      <c r="A3624" t="s">
        <v>481</v>
      </c>
      <c r="B3624" t="s">
        <v>84</v>
      </c>
      <c r="C3624" t="s">
        <v>353</v>
      </c>
      <c r="D3624" t="s">
        <v>78</v>
      </c>
      <c r="E3624">
        <v>2021</v>
      </c>
      <c r="F3624">
        <v>34</v>
      </c>
      <c r="G3624" t="s">
        <v>302</v>
      </c>
      <c r="H3624" t="s">
        <v>81</v>
      </c>
      <c r="I3624">
        <v>1898</v>
      </c>
      <c r="L3624" t="s">
        <v>484</v>
      </c>
      <c r="M3624">
        <v>1803.1</v>
      </c>
      <c r="N3624">
        <v>94.9</v>
      </c>
      <c r="O3624" t="s">
        <v>402</v>
      </c>
    </row>
    <row r="3625" spans="1:15" hidden="1" x14ac:dyDescent="0.35">
      <c r="A3625" t="s">
        <v>481</v>
      </c>
      <c r="B3625" t="s">
        <v>84</v>
      </c>
      <c r="C3625" t="s">
        <v>353</v>
      </c>
      <c r="D3625" t="s">
        <v>78</v>
      </c>
      <c r="E3625">
        <v>2022</v>
      </c>
      <c r="F3625">
        <v>34</v>
      </c>
      <c r="G3625" t="s">
        <v>302</v>
      </c>
      <c r="H3625" t="s">
        <v>80</v>
      </c>
      <c r="I3625">
        <v>314</v>
      </c>
      <c r="L3625" t="s">
        <v>484</v>
      </c>
      <c r="M3625">
        <v>298.3</v>
      </c>
      <c r="N3625">
        <v>15.7</v>
      </c>
      <c r="O3625" t="s">
        <v>402</v>
      </c>
    </row>
    <row r="3626" spans="1:15" hidden="1" x14ac:dyDescent="0.35">
      <c r="A3626" t="s">
        <v>481</v>
      </c>
      <c r="B3626" t="s">
        <v>84</v>
      </c>
      <c r="C3626" t="s">
        <v>353</v>
      </c>
      <c r="D3626" t="s">
        <v>78</v>
      </c>
      <c r="E3626">
        <v>2022</v>
      </c>
      <c r="F3626">
        <v>34</v>
      </c>
      <c r="G3626" t="s">
        <v>302</v>
      </c>
      <c r="H3626" t="s">
        <v>80</v>
      </c>
      <c r="I3626">
        <v>546</v>
      </c>
      <c r="L3626" t="s">
        <v>484</v>
      </c>
      <c r="M3626">
        <v>546</v>
      </c>
      <c r="N3626">
        <v>0</v>
      </c>
      <c r="O3626" t="s">
        <v>402</v>
      </c>
    </row>
    <row r="3627" spans="1:15" hidden="1" x14ac:dyDescent="0.35">
      <c r="A3627" t="s">
        <v>481</v>
      </c>
      <c r="B3627" t="s">
        <v>84</v>
      </c>
      <c r="C3627" t="s">
        <v>353</v>
      </c>
      <c r="D3627" t="s">
        <v>78</v>
      </c>
      <c r="E3627">
        <v>2022</v>
      </c>
      <c r="F3627">
        <v>34</v>
      </c>
      <c r="G3627" t="s">
        <v>302</v>
      </c>
      <c r="H3627" t="s">
        <v>80</v>
      </c>
      <c r="I3627">
        <v>332</v>
      </c>
      <c r="L3627" t="s">
        <v>484</v>
      </c>
      <c r="M3627">
        <v>315.39999999999998</v>
      </c>
      <c r="N3627">
        <v>16.600000000000001</v>
      </c>
      <c r="O3627" t="s">
        <v>402</v>
      </c>
    </row>
    <row r="3628" spans="1:15" hidden="1" x14ac:dyDescent="0.35">
      <c r="A3628" t="s">
        <v>481</v>
      </c>
      <c r="B3628" t="s">
        <v>84</v>
      </c>
      <c r="C3628" t="s">
        <v>353</v>
      </c>
      <c r="D3628" t="s">
        <v>78</v>
      </c>
      <c r="E3628">
        <v>2022</v>
      </c>
      <c r="F3628">
        <v>34</v>
      </c>
      <c r="G3628" t="s">
        <v>302</v>
      </c>
      <c r="H3628" t="s">
        <v>80</v>
      </c>
      <c r="I3628">
        <v>17</v>
      </c>
      <c r="L3628" t="s">
        <v>484</v>
      </c>
      <c r="M3628">
        <v>16.149999999999999</v>
      </c>
      <c r="N3628">
        <v>0.85</v>
      </c>
      <c r="O3628" t="s">
        <v>402</v>
      </c>
    </row>
    <row r="3629" spans="1:15" hidden="1" x14ac:dyDescent="0.35">
      <c r="A3629" t="s">
        <v>481</v>
      </c>
      <c r="B3629" t="s">
        <v>84</v>
      </c>
      <c r="C3629" t="s">
        <v>353</v>
      </c>
      <c r="D3629" t="s">
        <v>78</v>
      </c>
      <c r="E3629">
        <v>2022</v>
      </c>
      <c r="F3629">
        <v>34</v>
      </c>
      <c r="G3629" t="s">
        <v>302</v>
      </c>
      <c r="H3629" t="s">
        <v>81</v>
      </c>
      <c r="I3629">
        <v>558</v>
      </c>
      <c r="L3629" t="s">
        <v>484</v>
      </c>
      <c r="M3629">
        <v>530.1</v>
      </c>
      <c r="N3629">
        <v>27.9</v>
      </c>
      <c r="O3629" t="s">
        <v>402</v>
      </c>
    </row>
    <row r="3630" spans="1:15" hidden="1" x14ac:dyDescent="0.35">
      <c r="A3630" t="s">
        <v>481</v>
      </c>
      <c r="B3630" t="s">
        <v>84</v>
      </c>
      <c r="C3630" t="s">
        <v>353</v>
      </c>
      <c r="D3630" t="s">
        <v>78</v>
      </c>
      <c r="E3630">
        <v>2022</v>
      </c>
      <c r="F3630">
        <v>34</v>
      </c>
      <c r="G3630" t="s">
        <v>302</v>
      </c>
      <c r="H3630" t="s">
        <v>81</v>
      </c>
      <c r="I3630">
        <v>659</v>
      </c>
      <c r="L3630" t="s">
        <v>484</v>
      </c>
      <c r="M3630">
        <v>626.04999999999995</v>
      </c>
      <c r="N3630">
        <v>32.950000000000003</v>
      </c>
      <c r="O3630" t="s">
        <v>402</v>
      </c>
    </row>
    <row r="3631" spans="1:15" hidden="1" x14ac:dyDescent="0.35">
      <c r="A3631" t="s">
        <v>481</v>
      </c>
      <c r="B3631" t="s">
        <v>84</v>
      </c>
      <c r="C3631" t="s">
        <v>337</v>
      </c>
      <c r="D3631" t="s">
        <v>78</v>
      </c>
      <c r="E3631">
        <v>2020</v>
      </c>
      <c r="F3631">
        <v>34</v>
      </c>
      <c r="G3631" t="s">
        <v>302</v>
      </c>
      <c r="H3631" t="s">
        <v>80</v>
      </c>
      <c r="I3631">
        <v>234</v>
      </c>
      <c r="L3631" t="s">
        <v>484</v>
      </c>
      <c r="M3631">
        <v>222.3</v>
      </c>
      <c r="N3631">
        <v>11.7</v>
      </c>
      <c r="O3631" t="s">
        <v>395</v>
      </c>
    </row>
    <row r="3632" spans="1:15" hidden="1" x14ac:dyDescent="0.35">
      <c r="A3632" t="s">
        <v>481</v>
      </c>
      <c r="B3632" t="s">
        <v>84</v>
      </c>
      <c r="C3632" t="s">
        <v>337</v>
      </c>
      <c r="D3632" t="s">
        <v>78</v>
      </c>
      <c r="E3632">
        <v>2020</v>
      </c>
      <c r="F3632">
        <v>34</v>
      </c>
      <c r="G3632" t="s">
        <v>302</v>
      </c>
      <c r="H3632" t="s">
        <v>80</v>
      </c>
      <c r="I3632">
        <v>18</v>
      </c>
      <c r="L3632" t="s">
        <v>484</v>
      </c>
      <c r="M3632">
        <v>17.100000000000001</v>
      </c>
      <c r="N3632">
        <v>0.9</v>
      </c>
      <c r="O3632" t="s">
        <v>395</v>
      </c>
    </row>
    <row r="3633" spans="1:15" hidden="1" x14ac:dyDescent="0.35">
      <c r="A3633" t="s">
        <v>481</v>
      </c>
      <c r="B3633" t="s">
        <v>84</v>
      </c>
      <c r="C3633" t="s">
        <v>337</v>
      </c>
      <c r="D3633" t="s">
        <v>78</v>
      </c>
      <c r="E3633">
        <v>2020</v>
      </c>
      <c r="F3633">
        <v>34</v>
      </c>
      <c r="G3633" t="s">
        <v>302</v>
      </c>
      <c r="H3633" t="s">
        <v>80</v>
      </c>
      <c r="I3633">
        <v>25</v>
      </c>
      <c r="L3633" t="s">
        <v>484</v>
      </c>
      <c r="M3633">
        <v>25</v>
      </c>
      <c r="N3633">
        <v>0</v>
      </c>
      <c r="O3633" t="s">
        <v>395</v>
      </c>
    </row>
    <row r="3634" spans="1:15" hidden="1" x14ac:dyDescent="0.35">
      <c r="A3634" t="s">
        <v>481</v>
      </c>
      <c r="B3634" t="s">
        <v>84</v>
      </c>
      <c r="C3634" t="s">
        <v>337</v>
      </c>
      <c r="D3634" t="s">
        <v>78</v>
      </c>
      <c r="E3634">
        <v>2020</v>
      </c>
      <c r="F3634">
        <v>34</v>
      </c>
      <c r="G3634" t="s">
        <v>302</v>
      </c>
      <c r="H3634" t="s">
        <v>80</v>
      </c>
      <c r="I3634">
        <v>15</v>
      </c>
      <c r="L3634" t="s">
        <v>484</v>
      </c>
      <c r="M3634">
        <v>14.25</v>
      </c>
      <c r="N3634">
        <v>0.75</v>
      </c>
      <c r="O3634" t="s">
        <v>395</v>
      </c>
    </row>
    <row r="3635" spans="1:15" hidden="1" x14ac:dyDescent="0.35">
      <c r="A3635" t="s">
        <v>481</v>
      </c>
      <c r="B3635" t="s">
        <v>84</v>
      </c>
      <c r="C3635" t="s">
        <v>337</v>
      </c>
      <c r="D3635" t="s">
        <v>78</v>
      </c>
      <c r="E3635">
        <v>2020</v>
      </c>
      <c r="F3635">
        <v>34</v>
      </c>
      <c r="G3635" t="s">
        <v>302</v>
      </c>
      <c r="H3635" t="s">
        <v>81</v>
      </c>
      <c r="I3635">
        <v>111</v>
      </c>
      <c r="L3635" t="s">
        <v>484</v>
      </c>
      <c r="M3635">
        <v>105.45</v>
      </c>
      <c r="N3635">
        <v>5.55</v>
      </c>
      <c r="O3635" t="s">
        <v>395</v>
      </c>
    </row>
    <row r="3636" spans="1:15" hidden="1" x14ac:dyDescent="0.35">
      <c r="A3636" t="s">
        <v>481</v>
      </c>
      <c r="B3636" t="s">
        <v>84</v>
      </c>
      <c r="C3636" t="s">
        <v>337</v>
      </c>
      <c r="D3636" t="s">
        <v>78</v>
      </c>
      <c r="E3636">
        <v>2020</v>
      </c>
      <c r="F3636">
        <v>34</v>
      </c>
      <c r="G3636" t="s">
        <v>302</v>
      </c>
      <c r="H3636" t="s">
        <v>81</v>
      </c>
      <c r="I3636">
        <v>26</v>
      </c>
      <c r="L3636" t="s">
        <v>484</v>
      </c>
      <c r="M3636">
        <v>24.7</v>
      </c>
      <c r="N3636">
        <v>1.3</v>
      </c>
      <c r="O3636" t="s">
        <v>395</v>
      </c>
    </row>
    <row r="3637" spans="1:15" hidden="1" x14ac:dyDescent="0.35">
      <c r="A3637" t="s">
        <v>481</v>
      </c>
      <c r="B3637" t="s">
        <v>84</v>
      </c>
      <c r="C3637" t="s">
        <v>337</v>
      </c>
      <c r="D3637" t="s">
        <v>78</v>
      </c>
      <c r="E3637">
        <v>2020</v>
      </c>
      <c r="F3637">
        <v>34</v>
      </c>
      <c r="G3637" t="s">
        <v>302</v>
      </c>
      <c r="H3637" t="s">
        <v>80</v>
      </c>
      <c r="I3637">
        <v>246</v>
      </c>
      <c r="L3637" t="s">
        <v>484</v>
      </c>
      <c r="M3637">
        <v>233.7</v>
      </c>
      <c r="N3637">
        <v>12.3</v>
      </c>
      <c r="O3637" t="s">
        <v>395</v>
      </c>
    </row>
    <row r="3638" spans="1:15" hidden="1" x14ac:dyDescent="0.35">
      <c r="A3638" t="s">
        <v>481</v>
      </c>
      <c r="B3638" t="s">
        <v>84</v>
      </c>
      <c r="C3638" t="s">
        <v>337</v>
      </c>
      <c r="D3638" t="s">
        <v>78</v>
      </c>
      <c r="E3638">
        <v>2020</v>
      </c>
      <c r="F3638">
        <v>34</v>
      </c>
      <c r="G3638" t="s">
        <v>302</v>
      </c>
      <c r="H3638" t="s">
        <v>80</v>
      </c>
      <c r="I3638">
        <v>21</v>
      </c>
      <c r="L3638" t="s">
        <v>484</v>
      </c>
      <c r="M3638">
        <v>19.95</v>
      </c>
      <c r="N3638">
        <v>1.05</v>
      </c>
      <c r="O3638" t="s">
        <v>395</v>
      </c>
    </row>
    <row r="3639" spans="1:15" hidden="1" x14ac:dyDescent="0.35">
      <c r="A3639" t="s">
        <v>481</v>
      </c>
      <c r="B3639" t="s">
        <v>84</v>
      </c>
      <c r="C3639" t="s">
        <v>337</v>
      </c>
      <c r="D3639" t="s">
        <v>78</v>
      </c>
      <c r="E3639">
        <v>2020</v>
      </c>
      <c r="F3639">
        <v>34</v>
      </c>
      <c r="G3639" t="s">
        <v>302</v>
      </c>
      <c r="H3639" t="s">
        <v>80</v>
      </c>
      <c r="I3639">
        <v>16</v>
      </c>
      <c r="L3639" t="s">
        <v>484</v>
      </c>
      <c r="M3639">
        <v>15.2</v>
      </c>
      <c r="N3639">
        <v>0.8</v>
      </c>
      <c r="O3639" t="s">
        <v>395</v>
      </c>
    </row>
    <row r="3640" spans="1:15" hidden="1" x14ac:dyDescent="0.35">
      <c r="A3640" t="s">
        <v>481</v>
      </c>
      <c r="B3640" t="s">
        <v>84</v>
      </c>
      <c r="C3640" t="s">
        <v>337</v>
      </c>
      <c r="D3640" t="s">
        <v>78</v>
      </c>
      <c r="E3640">
        <v>2020</v>
      </c>
      <c r="F3640">
        <v>34</v>
      </c>
      <c r="G3640" t="s">
        <v>302</v>
      </c>
      <c r="H3640" t="s">
        <v>81</v>
      </c>
      <c r="I3640">
        <v>116</v>
      </c>
      <c r="L3640" t="s">
        <v>484</v>
      </c>
      <c r="M3640">
        <v>110.2</v>
      </c>
      <c r="N3640">
        <v>5.8</v>
      </c>
      <c r="O3640" t="s">
        <v>395</v>
      </c>
    </row>
    <row r="3641" spans="1:15" hidden="1" x14ac:dyDescent="0.35">
      <c r="A3641" t="s">
        <v>481</v>
      </c>
      <c r="B3641" t="s">
        <v>84</v>
      </c>
      <c r="C3641" t="s">
        <v>337</v>
      </c>
      <c r="D3641" t="s">
        <v>78</v>
      </c>
      <c r="E3641">
        <v>2020</v>
      </c>
      <c r="F3641">
        <v>34</v>
      </c>
      <c r="G3641" t="s">
        <v>302</v>
      </c>
      <c r="H3641" t="s">
        <v>81</v>
      </c>
      <c r="I3641">
        <v>28</v>
      </c>
      <c r="L3641" t="s">
        <v>484</v>
      </c>
      <c r="M3641">
        <v>26.6</v>
      </c>
      <c r="N3641">
        <v>1.4</v>
      </c>
      <c r="O3641" t="s">
        <v>395</v>
      </c>
    </row>
    <row r="3642" spans="1:15" hidden="1" x14ac:dyDescent="0.35">
      <c r="A3642" t="s">
        <v>481</v>
      </c>
      <c r="B3642" t="s">
        <v>84</v>
      </c>
      <c r="C3642" t="s">
        <v>337</v>
      </c>
      <c r="D3642" t="s">
        <v>78</v>
      </c>
      <c r="E3642">
        <v>2021</v>
      </c>
      <c r="F3642">
        <v>34</v>
      </c>
      <c r="G3642" t="s">
        <v>302</v>
      </c>
      <c r="H3642" t="s">
        <v>80</v>
      </c>
      <c r="I3642">
        <v>183</v>
      </c>
      <c r="L3642" t="s">
        <v>484</v>
      </c>
      <c r="M3642">
        <v>173.85</v>
      </c>
      <c r="N3642">
        <v>9.15</v>
      </c>
      <c r="O3642" t="s">
        <v>395</v>
      </c>
    </row>
    <row r="3643" spans="1:15" hidden="1" x14ac:dyDescent="0.35">
      <c r="A3643" t="s">
        <v>481</v>
      </c>
      <c r="B3643" t="s">
        <v>84</v>
      </c>
      <c r="C3643" t="s">
        <v>337</v>
      </c>
      <c r="D3643" t="s">
        <v>78</v>
      </c>
      <c r="E3643">
        <v>2021</v>
      </c>
      <c r="F3643">
        <v>34</v>
      </c>
      <c r="G3643" t="s">
        <v>302</v>
      </c>
      <c r="H3643" t="s">
        <v>80</v>
      </c>
      <c r="I3643">
        <v>21</v>
      </c>
      <c r="L3643" t="s">
        <v>484</v>
      </c>
      <c r="M3643">
        <v>19.95</v>
      </c>
      <c r="N3643">
        <v>1.05</v>
      </c>
      <c r="O3643" t="s">
        <v>395</v>
      </c>
    </row>
    <row r="3644" spans="1:15" hidden="1" x14ac:dyDescent="0.35">
      <c r="A3644" t="s">
        <v>481</v>
      </c>
      <c r="B3644" t="s">
        <v>84</v>
      </c>
      <c r="C3644" t="s">
        <v>337</v>
      </c>
      <c r="D3644" t="s">
        <v>78</v>
      </c>
      <c r="E3644">
        <v>2021</v>
      </c>
      <c r="F3644">
        <v>34</v>
      </c>
      <c r="G3644" t="s">
        <v>302</v>
      </c>
      <c r="H3644" t="s">
        <v>80</v>
      </c>
      <c r="I3644">
        <v>276</v>
      </c>
      <c r="L3644" t="s">
        <v>484</v>
      </c>
      <c r="M3644">
        <v>262.2</v>
      </c>
      <c r="N3644">
        <v>13.8</v>
      </c>
      <c r="O3644" t="s">
        <v>395</v>
      </c>
    </row>
    <row r="3645" spans="1:15" hidden="1" x14ac:dyDescent="0.35">
      <c r="A3645" t="s">
        <v>481</v>
      </c>
      <c r="B3645" t="s">
        <v>84</v>
      </c>
      <c r="C3645" t="s">
        <v>337</v>
      </c>
      <c r="D3645" t="s">
        <v>78</v>
      </c>
      <c r="E3645">
        <v>2021</v>
      </c>
      <c r="F3645">
        <v>34</v>
      </c>
      <c r="G3645" t="s">
        <v>302</v>
      </c>
      <c r="H3645" t="s">
        <v>80</v>
      </c>
      <c r="I3645">
        <v>16</v>
      </c>
      <c r="L3645" t="s">
        <v>484</v>
      </c>
      <c r="M3645">
        <v>15.2</v>
      </c>
      <c r="N3645">
        <v>0.8</v>
      </c>
      <c r="O3645" t="s">
        <v>395</v>
      </c>
    </row>
    <row r="3646" spans="1:15" hidden="1" x14ac:dyDescent="0.35">
      <c r="A3646" t="s">
        <v>481</v>
      </c>
      <c r="B3646" t="s">
        <v>84</v>
      </c>
      <c r="C3646" t="s">
        <v>337</v>
      </c>
      <c r="D3646" t="s">
        <v>78</v>
      </c>
      <c r="E3646">
        <v>2021</v>
      </c>
      <c r="F3646">
        <v>34</v>
      </c>
      <c r="G3646" t="s">
        <v>302</v>
      </c>
      <c r="H3646" t="s">
        <v>80</v>
      </c>
      <c r="I3646">
        <v>696</v>
      </c>
      <c r="L3646" t="s">
        <v>484</v>
      </c>
      <c r="M3646">
        <v>661.2</v>
      </c>
      <c r="N3646">
        <v>34.799999999999997</v>
      </c>
      <c r="O3646" t="s">
        <v>395</v>
      </c>
    </row>
    <row r="3647" spans="1:15" hidden="1" x14ac:dyDescent="0.35">
      <c r="A3647" t="s">
        <v>481</v>
      </c>
      <c r="B3647" t="s">
        <v>84</v>
      </c>
      <c r="C3647" t="s">
        <v>337</v>
      </c>
      <c r="D3647" t="s">
        <v>78</v>
      </c>
      <c r="E3647">
        <v>2021</v>
      </c>
      <c r="F3647">
        <v>34</v>
      </c>
      <c r="G3647" t="s">
        <v>302</v>
      </c>
      <c r="H3647" t="s">
        <v>80</v>
      </c>
      <c r="I3647">
        <v>66</v>
      </c>
      <c r="L3647" t="s">
        <v>484</v>
      </c>
      <c r="M3647">
        <v>62.7</v>
      </c>
      <c r="N3647">
        <v>3.3</v>
      </c>
      <c r="O3647" t="s">
        <v>395</v>
      </c>
    </row>
    <row r="3648" spans="1:15" hidden="1" x14ac:dyDescent="0.35">
      <c r="A3648" t="s">
        <v>481</v>
      </c>
      <c r="B3648" t="s">
        <v>84</v>
      </c>
      <c r="C3648" t="s">
        <v>337</v>
      </c>
      <c r="D3648" t="s">
        <v>78</v>
      </c>
      <c r="E3648">
        <v>2021</v>
      </c>
      <c r="F3648">
        <v>34</v>
      </c>
      <c r="G3648" t="s">
        <v>302</v>
      </c>
      <c r="H3648" t="s">
        <v>80</v>
      </c>
      <c r="I3648">
        <v>1033</v>
      </c>
      <c r="L3648" t="s">
        <v>484</v>
      </c>
      <c r="M3648">
        <v>981.35</v>
      </c>
      <c r="N3648">
        <v>51.65</v>
      </c>
      <c r="O3648" t="s">
        <v>395</v>
      </c>
    </row>
    <row r="3649" spans="1:15" hidden="1" x14ac:dyDescent="0.35">
      <c r="A3649" t="s">
        <v>481</v>
      </c>
      <c r="B3649" t="s">
        <v>84</v>
      </c>
      <c r="C3649" t="s">
        <v>337</v>
      </c>
      <c r="D3649" t="s">
        <v>78</v>
      </c>
      <c r="E3649">
        <v>2021</v>
      </c>
      <c r="F3649">
        <v>34</v>
      </c>
      <c r="G3649" t="s">
        <v>302</v>
      </c>
      <c r="H3649" t="s">
        <v>80</v>
      </c>
      <c r="I3649">
        <v>59</v>
      </c>
      <c r="L3649" t="s">
        <v>484</v>
      </c>
      <c r="M3649">
        <v>56.05</v>
      </c>
      <c r="N3649">
        <v>2.95</v>
      </c>
      <c r="O3649" t="s">
        <v>395</v>
      </c>
    </row>
    <row r="3650" spans="1:15" hidden="1" x14ac:dyDescent="0.35">
      <c r="A3650" t="s">
        <v>481</v>
      </c>
      <c r="B3650" t="s">
        <v>84</v>
      </c>
      <c r="C3650" t="s">
        <v>331</v>
      </c>
      <c r="D3650" t="s">
        <v>78</v>
      </c>
      <c r="E3650">
        <v>2020</v>
      </c>
      <c r="F3650">
        <v>34</v>
      </c>
      <c r="G3650" t="s">
        <v>302</v>
      </c>
      <c r="H3650" t="s">
        <v>80</v>
      </c>
      <c r="I3650">
        <v>6</v>
      </c>
      <c r="L3650" t="s">
        <v>484</v>
      </c>
      <c r="M3650">
        <v>5.55</v>
      </c>
      <c r="N3650">
        <v>0.45</v>
      </c>
      <c r="O3650" t="s">
        <v>397</v>
      </c>
    </row>
    <row r="3651" spans="1:15" hidden="1" x14ac:dyDescent="0.35">
      <c r="A3651" t="s">
        <v>481</v>
      </c>
      <c r="B3651" t="s">
        <v>84</v>
      </c>
      <c r="C3651" t="s">
        <v>331</v>
      </c>
      <c r="D3651" t="s">
        <v>78</v>
      </c>
      <c r="E3651">
        <v>2020</v>
      </c>
      <c r="F3651">
        <v>34</v>
      </c>
      <c r="G3651" t="s">
        <v>302</v>
      </c>
      <c r="H3651" t="s">
        <v>80</v>
      </c>
      <c r="I3651">
        <v>245</v>
      </c>
      <c r="L3651" t="s">
        <v>484</v>
      </c>
      <c r="M3651">
        <v>232.75</v>
      </c>
      <c r="N3651">
        <v>12.25</v>
      </c>
      <c r="O3651" t="s">
        <v>397</v>
      </c>
    </row>
    <row r="3652" spans="1:15" hidden="1" x14ac:dyDescent="0.35">
      <c r="A3652" t="s">
        <v>481</v>
      </c>
      <c r="B3652" t="s">
        <v>84</v>
      </c>
      <c r="C3652" t="s">
        <v>331</v>
      </c>
      <c r="D3652" t="s">
        <v>78</v>
      </c>
      <c r="E3652">
        <v>2020</v>
      </c>
      <c r="F3652">
        <v>34</v>
      </c>
      <c r="G3652" t="s">
        <v>302</v>
      </c>
      <c r="H3652" t="s">
        <v>80</v>
      </c>
      <c r="I3652">
        <v>1103</v>
      </c>
      <c r="L3652" t="s">
        <v>484</v>
      </c>
      <c r="M3652">
        <v>1020.35</v>
      </c>
      <c r="N3652">
        <v>82.65</v>
      </c>
      <c r="O3652" t="s">
        <v>397</v>
      </c>
    </row>
    <row r="3653" spans="1:15" hidden="1" x14ac:dyDescent="0.35">
      <c r="A3653" t="s">
        <v>481</v>
      </c>
      <c r="B3653" t="s">
        <v>84</v>
      </c>
      <c r="C3653" t="s">
        <v>331</v>
      </c>
      <c r="D3653" t="s">
        <v>78</v>
      </c>
      <c r="E3653">
        <v>2020</v>
      </c>
      <c r="F3653">
        <v>34</v>
      </c>
      <c r="G3653" t="s">
        <v>302</v>
      </c>
      <c r="H3653" t="s">
        <v>80</v>
      </c>
      <c r="I3653">
        <v>1509</v>
      </c>
      <c r="L3653" t="s">
        <v>484</v>
      </c>
      <c r="M3653">
        <v>1395.92</v>
      </c>
      <c r="N3653">
        <v>113.08</v>
      </c>
      <c r="O3653" t="s">
        <v>397</v>
      </c>
    </row>
    <row r="3654" spans="1:15" hidden="1" x14ac:dyDescent="0.35">
      <c r="A3654" t="s">
        <v>481</v>
      </c>
      <c r="B3654" t="s">
        <v>84</v>
      </c>
      <c r="C3654" t="s">
        <v>331</v>
      </c>
      <c r="D3654" t="s">
        <v>78</v>
      </c>
      <c r="E3654">
        <v>2020</v>
      </c>
      <c r="F3654">
        <v>34</v>
      </c>
      <c r="G3654" t="s">
        <v>302</v>
      </c>
      <c r="H3654" t="s">
        <v>81</v>
      </c>
      <c r="I3654">
        <v>1712</v>
      </c>
      <c r="L3654" t="s">
        <v>484</v>
      </c>
      <c r="M3654">
        <v>1583.71</v>
      </c>
      <c r="N3654">
        <v>128.29</v>
      </c>
      <c r="O3654" t="s">
        <v>397</v>
      </c>
    </row>
    <row r="3655" spans="1:15" hidden="1" x14ac:dyDescent="0.35">
      <c r="A3655" t="s">
        <v>481</v>
      </c>
      <c r="B3655" t="s">
        <v>84</v>
      </c>
      <c r="C3655" t="s">
        <v>331</v>
      </c>
      <c r="D3655" t="s">
        <v>78</v>
      </c>
      <c r="E3655">
        <v>2020</v>
      </c>
      <c r="F3655">
        <v>34</v>
      </c>
      <c r="G3655" t="s">
        <v>302</v>
      </c>
      <c r="H3655" t="s">
        <v>81</v>
      </c>
      <c r="I3655">
        <v>33</v>
      </c>
      <c r="L3655" t="s">
        <v>484</v>
      </c>
      <c r="M3655">
        <v>30.53</v>
      </c>
      <c r="N3655">
        <v>2.4700000000000002</v>
      </c>
      <c r="O3655" t="s">
        <v>397</v>
      </c>
    </row>
    <row r="3656" spans="1:15" hidden="1" x14ac:dyDescent="0.35">
      <c r="A3656" t="s">
        <v>481</v>
      </c>
      <c r="B3656" t="s">
        <v>84</v>
      </c>
      <c r="C3656" t="s">
        <v>331</v>
      </c>
      <c r="D3656" t="s">
        <v>78</v>
      </c>
      <c r="E3656">
        <v>2020</v>
      </c>
      <c r="F3656">
        <v>34</v>
      </c>
      <c r="G3656" t="s">
        <v>302</v>
      </c>
      <c r="H3656" t="s">
        <v>80</v>
      </c>
      <c r="I3656">
        <v>9839</v>
      </c>
      <c r="L3656" t="s">
        <v>484</v>
      </c>
      <c r="M3656">
        <v>9101.7099999999991</v>
      </c>
      <c r="N3656">
        <v>737.29</v>
      </c>
      <c r="O3656" t="s">
        <v>397</v>
      </c>
    </row>
    <row r="3657" spans="1:15" hidden="1" x14ac:dyDescent="0.35">
      <c r="A3657" t="s">
        <v>481</v>
      </c>
      <c r="B3657" t="s">
        <v>84</v>
      </c>
      <c r="C3657" t="s">
        <v>331</v>
      </c>
      <c r="D3657" t="s">
        <v>78</v>
      </c>
      <c r="E3657">
        <v>2020</v>
      </c>
      <c r="F3657">
        <v>34</v>
      </c>
      <c r="G3657" t="s">
        <v>302</v>
      </c>
      <c r="H3657" t="s">
        <v>80</v>
      </c>
      <c r="I3657">
        <v>278</v>
      </c>
      <c r="L3657" t="s">
        <v>484</v>
      </c>
      <c r="M3657">
        <v>264.10000000000002</v>
      </c>
      <c r="N3657">
        <v>13.9</v>
      </c>
      <c r="O3657" t="s">
        <v>397</v>
      </c>
    </row>
    <row r="3658" spans="1:15" hidden="1" x14ac:dyDescent="0.35">
      <c r="A3658" t="s">
        <v>481</v>
      </c>
      <c r="B3658" t="s">
        <v>84</v>
      </c>
      <c r="C3658" t="s">
        <v>331</v>
      </c>
      <c r="D3658" t="s">
        <v>78</v>
      </c>
      <c r="E3658">
        <v>2020</v>
      </c>
      <c r="F3658">
        <v>34</v>
      </c>
      <c r="G3658" t="s">
        <v>302</v>
      </c>
      <c r="H3658" t="s">
        <v>80</v>
      </c>
      <c r="I3658">
        <v>938</v>
      </c>
      <c r="L3658" t="s">
        <v>484</v>
      </c>
      <c r="M3658">
        <v>867.71</v>
      </c>
      <c r="N3658">
        <v>70.290000000000006</v>
      </c>
      <c r="O3658" t="s">
        <v>397</v>
      </c>
    </row>
    <row r="3659" spans="1:15" hidden="1" x14ac:dyDescent="0.35">
      <c r="A3659" t="s">
        <v>481</v>
      </c>
      <c r="B3659" t="s">
        <v>84</v>
      </c>
      <c r="C3659" t="s">
        <v>331</v>
      </c>
      <c r="D3659" t="s">
        <v>78</v>
      </c>
      <c r="E3659">
        <v>2020</v>
      </c>
      <c r="F3659">
        <v>34</v>
      </c>
      <c r="G3659" t="s">
        <v>302</v>
      </c>
      <c r="H3659" t="s">
        <v>81</v>
      </c>
      <c r="I3659">
        <v>1893</v>
      </c>
      <c r="L3659" t="s">
        <v>484</v>
      </c>
      <c r="M3659">
        <v>1751.15</v>
      </c>
      <c r="N3659">
        <v>141.85</v>
      </c>
      <c r="O3659" t="s">
        <v>397</v>
      </c>
    </row>
    <row r="3660" spans="1:15" hidden="1" x14ac:dyDescent="0.35">
      <c r="A3660" t="s">
        <v>481</v>
      </c>
      <c r="B3660" t="s">
        <v>84</v>
      </c>
      <c r="C3660" t="s">
        <v>331</v>
      </c>
      <c r="D3660" t="s">
        <v>78</v>
      </c>
      <c r="E3660">
        <v>2020</v>
      </c>
      <c r="F3660">
        <v>34</v>
      </c>
      <c r="G3660" t="s">
        <v>302</v>
      </c>
      <c r="H3660" t="s">
        <v>81</v>
      </c>
      <c r="I3660">
        <v>83</v>
      </c>
      <c r="L3660" t="s">
        <v>484</v>
      </c>
      <c r="M3660">
        <v>76.78</v>
      </c>
      <c r="N3660">
        <v>6.22</v>
      </c>
      <c r="O3660" t="s">
        <v>397</v>
      </c>
    </row>
    <row r="3661" spans="1:15" hidden="1" x14ac:dyDescent="0.35">
      <c r="A3661" t="s">
        <v>481</v>
      </c>
      <c r="B3661" t="s">
        <v>84</v>
      </c>
      <c r="C3661" t="s">
        <v>331</v>
      </c>
      <c r="D3661" t="s">
        <v>78</v>
      </c>
      <c r="E3661">
        <v>2021</v>
      </c>
      <c r="F3661">
        <v>34</v>
      </c>
      <c r="G3661" t="s">
        <v>302</v>
      </c>
      <c r="H3661" t="s">
        <v>80</v>
      </c>
      <c r="I3661">
        <v>47</v>
      </c>
      <c r="L3661" t="s">
        <v>484</v>
      </c>
      <c r="M3661">
        <v>43.48</v>
      </c>
      <c r="N3661">
        <v>3.52</v>
      </c>
      <c r="O3661" t="s">
        <v>397</v>
      </c>
    </row>
    <row r="3662" spans="1:15" hidden="1" x14ac:dyDescent="0.35">
      <c r="A3662" t="s">
        <v>481</v>
      </c>
      <c r="B3662" t="s">
        <v>84</v>
      </c>
      <c r="C3662" t="s">
        <v>331</v>
      </c>
      <c r="D3662" t="s">
        <v>78</v>
      </c>
      <c r="E3662">
        <v>2021</v>
      </c>
      <c r="F3662">
        <v>34</v>
      </c>
      <c r="G3662" t="s">
        <v>302</v>
      </c>
      <c r="H3662" t="s">
        <v>80</v>
      </c>
      <c r="I3662">
        <v>87</v>
      </c>
      <c r="L3662" t="s">
        <v>484</v>
      </c>
      <c r="M3662">
        <v>82.65</v>
      </c>
      <c r="N3662">
        <v>4.3499999999999996</v>
      </c>
      <c r="O3662" t="s">
        <v>397</v>
      </c>
    </row>
    <row r="3663" spans="1:15" hidden="1" x14ac:dyDescent="0.35">
      <c r="A3663" t="s">
        <v>481</v>
      </c>
      <c r="B3663" t="s">
        <v>84</v>
      </c>
      <c r="C3663" t="s">
        <v>331</v>
      </c>
      <c r="D3663" t="s">
        <v>78</v>
      </c>
      <c r="E3663">
        <v>2021</v>
      </c>
      <c r="F3663">
        <v>34</v>
      </c>
      <c r="G3663" t="s">
        <v>302</v>
      </c>
      <c r="H3663" t="s">
        <v>80</v>
      </c>
      <c r="I3663">
        <v>424</v>
      </c>
      <c r="L3663" t="s">
        <v>484</v>
      </c>
      <c r="M3663">
        <v>392.23</v>
      </c>
      <c r="N3663">
        <v>31.77</v>
      </c>
      <c r="O3663" t="s">
        <v>397</v>
      </c>
    </row>
    <row r="3664" spans="1:15" hidden="1" x14ac:dyDescent="0.35">
      <c r="A3664" t="s">
        <v>481</v>
      </c>
      <c r="B3664" t="s">
        <v>84</v>
      </c>
      <c r="C3664" t="s">
        <v>331</v>
      </c>
      <c r="D3664" t="s">
        <v>78</v>
      </c>
      <c r="E3664">
        <v>2021</v>
      </c>
      <c r="F3664">
        <v>34</v>
      </c>
      <c r="G3664" t="s">
        <v>302</v>
      </c>
      <c r="H3664" t="s">
        <v>80</v>
      </c>
      <c r="I3664">
        <v>632</v>
      </c>
      <c r="L3664" t="s">
        <v>484</v>
      </c>
      <c r="M3664">
        <v>600.4</v>
      </c>
      <c r="N3664">
        <v>31.6</v>
      </c>
      <c r="O3664" t="s">
        <v>397</v>
      </c>
    </row>
    <row r="3665" spans="1:15" hidden="1" x14ac:dyDescent="0.35">
      <c r="A3665" t="s">
        <v>481</v>
      </c>
      <c r="B3665" t="s">
        <v>84</v>
      </c>
      <c r="C3665" t="s">
        <v>331</v>
      </c>
      <c r="D3665" t="s">
        <v>78</v>
      </c>
      <c r="E3665">
        <v>2021</v>
      </c>
      <c r="F3665">
        <v>34</v>
      </c>
      <c r="G3665" t="s">
        <v>302</v>
      </c>
      <c r="H3665" t="s">
        <v>81</v>
      </c>
      <c r="I3665">
        <v>203</v>
      </c>
      <c r="L3665" t="s">
        <v>484</v>
      </c>
      <c r="M3665">
        <v>187.79</v>
      </c>
      <c r="N3665">
        <v>15.21</v>
      </c>
      <c r="O3665" t="s">
        <v>397</v>
      </c>
    </row>
    <row r="3666" spans="1:15" hidden="1" x14ac:dyDescent="0.35">
      <c r="A3666" t="s">
        <v>481</v>
      </c>
      <c r="B3666" t="s">
        <v>84</v>
      </c>
      <c r="C3666" t="s">
        <v>331</v>
      </c>
      <c r="D3666" t="s">
        <v>78</v>
      </c>
      <c r="E3666">
        <v>2021</v>
      </c>
      <c r="F3666">
        <v>34</v>
      </c>
      <c r="G3666" t="s">
        <v>302</v>
      </c>
      <c r="H3666" t="s">
        <v>80</v>
      </c>
      <c r="I3666">
        <v>2532</v>
      </c>
      <c r="L3666" t="s">
        <v>484</v>
      </c>
      <c r="M3666">
        <v>2342.2600000000002</v>
      </c>
      <c r="N3666">
        <v>189.74</v>
      </c>
      <c r="O3666" t="s">
        <v>397</v>
      </c>
    </row>
    <row r="3667" spans="1:15" hidden="1" x14ac:dyDescent="0.35">
      <c r="A3667" t="s">
        <v>481</v>
      </c>
      <c r="B3667" t="s">
        <v>84</v>
      </c>
      <c r="C3667" t="s">
        <v>331</v>
      </c>
      <c r="D3667" t="s">
        <v>78</v>
      </c>
      <c r="E3667">
        <v>2021</v>
      </c>
      <c r="F3667">
        <v>34</v>
      </c>
      <c r="G3667" t="s">
        <v>302</v>
      </c>
      <c r="H3667" t="s">
        <v>80</v>
      </c>
      <c r="I3667">
        <v>280</v>
      </c>
      <c r="L3667" t="s">
        <v>484</v>
      </c>
      <c r="M3667">
        <v>266</v>
      </c>
      <c r="N3667">
        <v>14</v>
      </c>
      <c r="O3667" t="s">
        <v>397</v>
      </c>
    </row>
    <row r="3668" spans="1:15" hidden="1" x14ac:dyDescent="0.35">
      <c r="A3668" t="s">
        <v>481</v>
      </c>
      <c r="B3668" t="s">
        <v>84</v>
      </c>
      <c r="C3668" t="s">
        <v>331</v>
      </c>
      <c r="D3668" t="s">
        <v>78</v>
      </c>
      <c r="E3668">
        <v>2021</v>
      </c>
      <c r="F3668">
        <v>34</v>
      </c>
      <c r="G3668" t="s">
        <v>302</v>
      </c>
      <c r="H3668" t="s">
        <v>80</v>
      </c>
      <c r="I3668">
        <v>2469</v>
      </c>
      <c r="L3668" t="s">
        <v>484</v>
      </c>
      <c r="M3668">
        <v>2283.98</v>
      </c>
      <c r="N3668">
        <v>185.02</v>
      </c>
      <c r="O3668" t="s">
        <v>397</v>
      </c>
    </row>
    <row r="3669" spans="1:15" hidden="1" x14ac:dyDescent="0.35">
      <c r="A3669" t="s">
        <v>481</v>
      </c>
      <c r="B3669" t="s">
        <v>84</v>
      </c>
      <c r="C3669" t="s">
        <v>331</v>
      </c>
      <c r="D3669" t="s">
        <v>78</v>
      </c>
      <c r="E3669">
        <v>2021</v>
      </c>
      <c r="F3669">
        <v>34</v>
      </c>
      <c r="G3669" t="s">
        <v>302</v>
      </c>
      <c r="H3669" t="s">
        <v>80</v>
      </c>
      <c r="I3669">
        <v>2404</v>
      </c>
      <c r="L3669" t="s">
        <v>484</v>
      </c>
      <c r="M3669">
        <v>2283.8000000000002</v>
      </c>
      <c r="N3669">
        <v>120.2</v>
      </c>
      <c r="O3669" t="s">
        <v>397</v>
      </c>
    </row>
    <row r="3670" spans="1:15" hidden="1" x14ac:dyDescent="0.35">
      <c r="A3670" t="s">
        <v>481</v>
      </c>
      <c r="B3670" t="s">
        <v>84</v>
      </c>
      <c r="C3670" t="s">
        <v>331</v>
      </c>
      <c r="D3670" t="s">
        <v>78</v>
      </c>
      <c r="E3670">
        <v>2021</v>
      </c>
      <c r="F3670">
        <v>34</v>
      </c>
      <c r="G3670" t="s">
        <v>302</v>
      </c>
      <c r="H3670" t="s">
        <v>81</v>
      </c>
      <c r="I3670">
        <v>6686</v>
      </c>
      <c r="L3670" t="s">
        <v>484</v>
      </c>
      <c r="M3670">
        <v>6184.98</v>
      </c>
      <c r="N3670">
        <v>501.02</v>
      </c>
      <c r="O3670" t="s">
        <v>397</v>
      </c>
    </row>
    <row r="3671" spans="1:15" hidden="1" x14ac:dyDescent="0.35">
      <c r="A3671" t="s">
        <v>481</v>
      </c>
      <c r="B3671" t="s">
        <v>84</v>
      </c>
      <c r="C3671" t="s">
        <v>331</v>
      </c>
      <c r="D3671" t="s">
        <v>78</v>
      </c>
      <c r="E3671">
        <v>2021</v>
      </c>
      <c r="F3671">
        <v>34</v>
      </c>
      <c r="G3671" t="s">
        <v>302</v>
      </c>
      <c r="H3671" t="s">
        <v>81</v>
      </c>
      <c r="I3671">
        <v>3032</v>
      </c>
      <c r="L3671" t="s">
        <v>484</v>
      </c>
      <c r="M3671">
        <v>2804.8</v>
      </c>
      <c r="N3671">
        <v>227.2</v>
      </c>
      <c r="O3671" t="s">
        <v>397</v>
      </c>
    </row>
    <row r="3672" spans="1:15" hidden="1" x14ac:dyDescent="0.35">
      <c r="A3672" t="s">
        <v>481</v>
      </c>
      <c r="B3672" t="s">
        <v>84</v>
      </c>
      <c r="C3672" t="s">
        <v>331</v>
      </c>
      <c r="D3672" t="s">
        <v>78</v>
      </c>
      <c r="E3672">
        <v>2022</v>
      </c>
      <c r="F3672">
        <v>79</v>
      </c>
      <c r="G3672" t="s">
        <v>312</v>
      </c>
      <c r="H3672" t="s">
        <v>80</v>
      </c>
      <c r="I3672">
        <v>3346</v>
      </c>
      <c r="L3672" t="s">
        <v>484</v>
      </c>
      <c r="O3672" t="s">
        <v>397</v>
      </c>
    </row>
    <row r="3673" spans="1:15" hidden="1" x14ac:dyDescent="0.35">
      <c r="A3673" t="s">
        <v>481</v>
      </c>
      <c r="B3673" t="s">
        <v>84</v>
      </c>
      <c r="C3673" t="s">
        <v>331</v>
      </c>
      <c r="D3673" t="s">
        <v>78</v>
      </c>
      <c r="E3673">
        <v>2022</v>
      </c>
      <c r="F3673">
        <v>79</v>
      </c>
      <c r="G3673" t="s">
        <v>312</v>
      </c>
      <c r="H3673" t="s">
        <v>80</v>
      </c>
      <c r="I3673">
        <v>94</v>
      </c>
      <c r="L3673" t="s">
        <v>484</v>
      </c>
      <c r="O3673" t="s">
        <v>397</v>
      </c>
    </row>
    <row r="3674" spans="1:15" hidden="1" x14ac:dyDescent="0.35">
      <c r="A3674" t="s">
        <v>481</v>
      </c>
      <c r="B3674" t="s">
        <v>84</v>
      </c>
      <c r="C3674" t="s">
        <v>331</v>
      </c>
      <c r="D3674" t="s">
        <v>78</v>
      </c>
      <c r="E3674">
        <v>2022</v>
      </c>
      <c r="F3674">
        <v>79</v>
      </c>
      <c r="G3674" t="s">
        <v>312</v>
      </c>
      <c r="H3674" t="s">
        <v>80</v>
      </c>
      <c r="I3674">
        <v>2962</v>
      </c>
      <c r="L3674" t="s">
        <v>484</v>
      </c>
      <c r="O3674" t="s">
        <v>397</v>
      </c>
    </row>
    <row r="3675" spans="1:15" hidden="1" x14ac:dyDescent="0.35">
      <c r="A3675" t="s">
        <v>481</v>
      </c>
      <c r="B3675" t="s">
        <v>84</v>
      </c>
      <c r="C3675" t="s">
        <v>331</v>
      </c>
      <c r="D3675" t="s">
        <v>78</v>
      </c>
      <c r="E3675">
        <v>2022</v>
      </c>
      <c r="F3675">
        <v>79</v>
      </c>
      <c r="G3675" t="s">
        <v>312</v>
      </c>
      <c r="H3675" t="s">
        <v>80</v>
      </c>
      <c r="I3675">
        <v>311</v>
      </c>
      <c r="L3675" t="s">
        <v>484</v>
      </c>
      <c r="O3675" t="s">
        <v>397</v>
      </c>
    </row>
    <row r="3676" spans="1:15" hidden="1" x14ac:dyDescent="0.35">
      <c r="A3676" t="s">
        <v>481</v>
      </c>
      <c r="B3676" t="s">
        <v>84</v>
      </c>
      <c r="C3676" t="s">
        <v>331</v>
      </c>
      <c r="D3676" t="s">
        <v>78</v>
      </c>
      <c r="E3676">
        <v>2022</v>
      </c>
      <c r="F3676">
        <v>79</v>
      </c>
      <c r="G3676" t="s">
        <v>312</v>
      </c>
      <c r="H3676" t="s">
        <v>81</v>
      </c>
      <c r="I3676">
        <v>1222</v>
      </c>
      <c r="L3676" t="s">
        <v>484</v>
      </c>
      <c r="O3676" t="s">
        <v>397</v>
      </c>
    </row>
    <row r="3677" spans="1:15" hidden="1" x14ac:dyDescent="0.35">
      <c r="A3677" t="s">
        <v>481</v>
      </c>
      <c r="B3677" t="s">
        <v>84</v>
      </c>
      <c r="C3677" t="s">
        <v>331</v>
      </c>
      <c r="D3677" t="s">
        <v>78</v>
      </c>
      <c r="E3677">
        <v>2022</v>
      </c>
      <c r="F3677">
        <v>79</v>
      </c>
      <c r="G3677" t="s">
        <v>312</v>
      </c>
      <c r="H3677" t="s">
        <v>81</v>
      </c>
      <c r="I3677">
        <v>207</v>
      </c>
      <c r="L3677" t="s">
        <v>484</v>
      </c>
      <c r="O3677" t="s">
        <v>397</v>
      </c>
    </row>
    <row r="3678" spans="1:15" hidden="1" x14ac:dyDescent="0.35">
      <c r="A3678" t="s">
        <v>481</v>
      </c>
      <c r="B3678" t="s">
        <v>84</v>
      </c>
      <c r="C3678" t="s">
        <v>331</v>
      </c>
      <c r="D3678" t="s">
        <v>78</v>
      </c>
      <c r="E3678">
        <v>2022</v>
      </c>
      <c r="F3678">
        <v>34</v>
      </c>
      <c r="G3678" t="s">
        <v>302</v>
      </c>
      <c r="H3678" t="s">
        <v>80</v>
      </c>
      <c r="I3678">
        <v>4122</v>
      </c>
      <c r="L3678" t="s">
        <v>484</v>
      </c>
      <c r="M3678">
        <v>3813.12</v>
      </c>
      <c r="N3678">
        <v>308.88</v>
      </c>
      <c r="O3678" t="s">
        <v>397</v>
      </c>
    </row>
    <row r="3679" spans="1:15" hidden="1" x14ac:dyDescent="0.35">
      <c r="A3679" t="s">
        <v>481</v>
      </c>
      <c r="B3679" t="s">
        <v>84</v>
      </c>
      <c r="C3679" t="s">
        <v>331</v>
      </c>
      <c r="D3679" t="s">
        <v>78</v>
      </c>
      <c r="E3679">
        <v>2022</v>
      </c>
      <c r="F3679">
        <v>34</v>
      </c>
      <c r="G3679" t="s">
        <v>302</v>
      </c>
      <c r="H3679" t="s">
        <v>80</v>
      </c>
      <c r="I3679">
        <v>533</v>
      </c>
      <c r="L3679" t="s">
        <v>484</v>
      </c>
      <c r="M3679">
        <v>506.35</v>
      </c>
      <c r="N3679">
        <v>26.65</v>
      </c>
      <c r="O3679" t="s">
        <v>397</v>
      </c>
    </row>
    <row r="3680" spans="1:15" hidden="1" x14ac:dyDescent="0.35">
      <c r="A3680" t="s">
        <v>481</v>
      </c>
      <c r="B3680" t="s">
        <v>84</v>
      </c>
      <c r="C3680" t="s">
        <v>331</v>
      </c>
      <c r="D3680" t="s">
        <v>78</v>
      </c>
      <c r="E3680">
        <v>2022</v>
      </c>
      <c r="F3680">
        <v>34</v>
      </c>
      <c r="G3680" t="s">
        <v>302</v>
      </c>
      <c r="H3680" t="s">
        <v>80</v>
      </c>
      <c r="I3680">
        <v>3233</v>
      </c>
      <c r="L3680" t="s">
        <v>484</v>
      </c>
      <c r="M3680">
        <v>2990.73</v>
      </c>
      <c r="N3680">
        <v>242.27</v>
      </c>
      <c r="O3680" t="s">
        <v>397</v>
      </c>
    </row>
    <row r="3681" spans="1:15" hidden="1" x14ac:dyDescent="0.35">
      <c r="A3681" t="s">
        <v>481</v>
      </c>
      <c r="B3681" t="s">
        <v>84</v>
      </c>
      <c r="C3681" t="s">
        <v>331</v>
      </c>
      <c r="D3681" t="s">
        <v>78</v>
      </c>
      <c r="E3681">
        <v>2022</v>
      </c>
      <c r="F3681">
        <v>34</v>
      </c>
      <c r="G3681" t="s">
        <v>302</v>
      </c>
      <c r="H3681" t="s">
        <v>80</v>
      </c>
      <c r="I3681">
        <v>836</v>
      </c>
      <c r="L3681" t="s">
        <v>484</v>
      </c>
      <c r="M3681">
        <v>773.35</v>
      </c>
      <c r="N3681">
        <v>62.65</v>
      </c>
      <c r="O3681" t="s">
        <v>397</v>
      </c>
    </row>
    <row r="3682" spans="1:15" hidden="1" x14ac:dyDescent="0.35">
      <c r="A3682" t="s">
        <v>481</v>
      </c>
      <c r="B3682" t="s">
        <v>84</v>
      </c>
      <c r="C3682" t="s">
        <v>331</v>
      </c>
      <c r="D3682" t="s">
        <v>78</v>
      </c>
      <c r="E3682">
        <v>2022</v>
      </c>
      <c r="F3682">
        <v>34</v>
      </c>
      <c r="G3682" t="s">
        <v>302</v>
      </c>
      <c r="H3682" t="s">
        <v>81</v>
      </c>
      <c r="I3682">
        <v>1692</v>
      </c>
      <c r="L3682" t="s">
        <v>484</v>
      </c>
      <c r="M3682">
        <v>1565.21</v>
      </c>
      <c r="N3682">
        <v>126.79</v>
      </c>
      <c r="O3682" t="s">
        <v>397</v>
      </c>
    </row>
    <row r="3683" spans="1:15" hidden="1" x14ac:dyDescent="0.35">
      <c r="A3683" t="s">
        <v>481</v>
      </c>
      <c r="B3683" t="s">
        <v>84</v>
      </c>
      <c r="C3683" t="s">
        <v>331</v>
      </c>
      <c r="D3683" t="s">
        <v>78</v>
      </c>
      <c r="E3683">
        <v>2022</v>
      </c>
      <c r="F3683">
        <v>34</v>
      </c>
      <c r="G3683" t="s">
        <v>302</v>
      </c>
      <c r="H3683" t="s">
        <v>81</v>
      </c>
      <c r="I3683">
        <v>1274</v>
      </c>
      <c r="L3683" t="s">
        <v>484</v>
      </c>
      <c r="M3683">
        <v>1210.3</v>
      </c>
      <c r="N3683">
        <v>63.7</v>
      </c>
      <c r="O3683" t="s">
        <v>397</v>
      </c>
    </row>
    <row r="3684" spans="1:15" hidden="1" x14ac:dyDescent="0.35">
      <c r="A3684" t="s">
        <v>481</v>
      </c>
      <c r="B3684" t="s">
        <v>84</v>
      </c>
      <c r="C3684" t="s">
        <v>339</v>
      </c>
      <c r="D3684" t="s">
        <v>78</v>
      </c>
      <c r="E3684">
        <v>2020</v>
      </c>
      <c r="F3684">
        <v>34</v>
      </c>
      <c r="G3684" t="s">
        <v>302</v>
      </c>
      <c r="H3684" t="s">
        <v>80</v>
      </c>
      <c r="I3684">
        <v>466</v>
      </c>
      <c r="L3684" t="s">
        <v>484</v>
      </c>
      <c r="M3684">
        <v>442.7</v>
      </c>
      <c r="N3684">
        <v>23.3</v>
      </c>
      <c r="O3684" t="s">
        <v>398</v>
      </c>
    </row>
    <row r="3685" spans="1:15" hidden="1" x14ac:dyDescent="0.35">
      <c r="A3685" t="s">
        <v>481</v>
      </c>
      <c r="B3685" t="s">
        <v>84</v>
      </c>
      <c r="C3685" t="s">
        <v>339</v>
      </c>
      <c r="D3685" t="s">
        <v>78</v>
      </c>
      <c r="E3685">
        <v>2020</v>
      </c>
      <c r="F3685">
        <v>34</v>
      </c>
      <c r="G3685" t="s">
        <v>302</v>
      </c>
      <c r="H3685" t="s">
        <v>80</v>
      </c>
      <c r="I3685">
        <v>18</v>
      </c>
      <c r="L3685" t="s">
        <v>484</v>
      </c>
      <c r="M3685">
        <v>17.100000000000001</v>
      </c>
      <c r="N3685">
        <v>0.9</v>
      </c>
      <c r="O3685" t="s">
        <v>398</v>
      </c>
    </row>
    <row r="3686" spans="1:15" hidden="1" x14ac:dyDescent="0.35">
      <c r="A3686" t="s">
        <v>481</v>
      </c>
      <c r="B3686" t="s">
        <v>84</v>
      </c>
      <c r="C3686" t="s">
        <v>339</v>
      </c>
      <c r="D3686" t="s">
        <v>78</v>
      </c>
      <c r="E3686">
        <v>2020</v>
      </c>
      <c r="F3686">
        <v>34</v>
      </c>
      <c r="G3686" t="s">
        <v>302</v>
      </c>
      <c r="H3686" t="s">
        <v>80</v>
      </c>
      <c r="I3686">
        <v>393</v>
      </c>
      <c r="L3686" t="s">
        <v>484</v>
      </c>
      <c r="M3686">
        <v>373.35</v>
      </c>
      <c r="N3686">
        <v>19.649999999999999</v>
      </c>
      <c r="O3686" t="s">
        <v>398</v>
      </c>
    </row>
    <row r="3687" spans="1:15" hidden="1" x14ac:dyDescent="0.35">
      <c r="A3687" t="s">
        <v>481</v>
      </c>
      <c r="B3687" t="s">
        <v>84</v>
      </c>
      <c r="C3687" t="s">
        <v>339</v>
      </c>
      <c r="D3687" t="s">
        <v>78</v>
      </c>
      <c r="E3687">
        <v>2020</v>
      </c>
      <c r="F3687">
        <v>34</v>
      </c>
      <c r="G3687" t="s">
        <v>302</v>
      </c>
      <c r="H3687" t="s">
        <v>80</v>
      </c>
      <c r="I3687">
        <v>6</v>
      </c>
      <c r="L3687" t="s">
        <v>484</v>
      </c>
      <c r="M3687">
        <v>5.7</v>
      </c>
      <c r="N3687">
        <v>0.3</v>
      </c>
      <c r="O3687" t="s">
        <v>398</v>
      </c>
    </row>
    <row r="3688" spans="1:15" hidden="1" x14ac:dyDescent="0.35">
      <c r="A3688" t="s">
        <v>481</v>
      </c>
      <c r="B3688" t="s">
        <v>84</v>
      </c>
      <c r="C3688" t="s">
        <v>339</v>
      </c>
      <c r="D3688" t="s">
        <v>78</v>
      </c>
      <c r="E3688">
        <v>2020</v>
      </c>
      <c r="F3688">
        <v>34</v>
      </c>
      <c r="G3688" t="s">
        <v>302</v>
      </c>
      <c r="H3688" t="s">
        <v>81</v>
      </c>
      <c r="I3688">
        <v>14</v>
      </c>
      <c r="L3688" t="s">
        <v>484</v>
      </c>
      <c r="M3688">
        <v>13.51</v>
      </c>
      <c r="N3688">
        <v>0.49</v>
      </c>
      <c r="O3688" t="s">
        <v>398</v>
      </c>
    </row>
    <row r="3689" spans="1:15" hidden="1" x14ac:dyDescent="0.35">
      <c r="A3689" t="s">
        <v>481</v>
      </c>
      <c r="B3689" t="s">
        <v>84</v>
      </c>
      <c r="C3689" t="s">
        <v>339</v>
      </c>
      <c r="D3689" t="s">
        <v>78</v>
      </c>
      <c r="E3689">
        <v>2020</v>
      </c>
      <c r="F3689">
        <v>34</v>
      </c>
      <c r="G3689" t="s">
        <v>302</v>
      </c>
      <c r="H3689" t="s">
        <v>81</v>
      </c>
      <c r="I3689">
        <v>116</v>
      </c>
      <c r="L3689" t="s">
        <v>484</v>
      </c>
      <c r="M3689">
        <v>110.2</v>
      </c>
      <c r="N3689">
        <v>5.8</v>
      </c>
      <c r="O3689" t="s">
        <v>398</v>
      </c>
    </row>
    <row r="3690" spans="1:15" hidden="1" x14ac:dyDescent="0.35">
      <c r="A3690" t="s">
        <v>481</v>
      </c>
      <c r="B3690" t="s">
        <v>84</v>
      </c>
      <c r="C3690" t="s">
        <v>339</v>
      </c>
      <c r="D3690" t="s">
        <v>78</v>
      </c>
      <c r="E3690">
        <v>2020</v>
      </c>
      <c r="F3690">
        <v>34</v>
      </c>
      <c r="G3690" t="s">
        <v>302</v>
      </c>
      <c r="H3690" t="s">
        <v>80</v>
      </c>
      <c r="I3690">
        <v>489</v>
      </c>
      <c r="L3690" t="s">
        <v>484</v>
      </c>
      <c r="M3690">
        <v>464.55</v>
      </c>
      <c r="N3690">
        <v>24.45</v>
      </c>
      <c r="O3690" t="s">
        <v>398</v>
      </c>
    </row>
    <row r="3691" spans="1:15" hidden="1" x14ac:dyDescent="0.35">
      <c r="A3691" t="s">
        <v>481</v>
      </c>
      <c r="B3691" t="s">
        <v>84</v>
      </c>
      <c r="C3691" t="s">
        <v>339</v>
      </c>
      <c r="D3691" t="s">
        <v>78</v>
      </c>
      <c r="E3691">
        <v>2020</v>
      </c>
      <c r="F3691">
        <v>34</v>
      </c>
      <c r="G3691" t="s">
        <v>302</v>
      </c>
      <c r="H3691" t="s">
        <v>80</v>
      </c>
      <c r="I3691">
        <v>21</v>
      </c>
      <c r="L3691" t="s">
        <v>484</v>
      </c>
      <c r="M3691">
        <v>19.95</v>
      </c>
      <c r="N3691">
        <v>1.05</v>
      </c>
      <c r="O3691" t="s">
        <v>398</v>
      </c>
    </row>
    <row r="3692" spans="1:15" hidden="1" x14ac:dyDescent="0.35">
      <c r="A3692" t="s">
        <v>481</v>
      </c>
      <c r="B3692" t="s">
        <v>84</v>
      </c>
      <c r="C3692" t="s">
        <v>339</v>
      </c>
      <c r="D3692" t="s">
        <v>78</v>
      </c>
      <c r="E3692">
        <v>2020</v>
      </c>
      <c r="F3692">
        <v>34</v>
      </c>
      <c r="G3692" t="s">
        <v>302</v>
      </c>
      <c r="H3692" t="s">
        <v>80</v>
      </c>
      <c r="I3692">
        <v>410</v>
      </c>
      <c r="L3692" t="s">
        <v>484</v>
      </c>
      <c r="M3692">
        <v>389.5</v>
      </c>
      <c r="N3692">
        <v>20.5</v>
      </c>
      <c r="O3692" t="s">
        <v>398</v>
      </c>
    </row>
    <row r="3693" spans="1:15" hidden="1" x14ac:dyDescent="0.35">
      <c r="A3693" t="s">
        <v>481</v>
      </c>
      <c r="B3693" t="s">
        <v>84</v>
      </c>
      <c r="C3693" t="s">
        <v>339</v>
      </c>
      <c r="D3693" t="s">
        <v>78</v>
      </c>
      <c r="E3693">
        <v>2020</v>
      </c>
      <c r="F3693">
        <v>34</v>
      </c>
      <c r="G3693" t="s">
        <v>302</v>
      </c>
      <c r="H3693" t="s">
        <v>80</v>
      </c>
      <c r="I3693">
        <v>6</v>
      </c>
      <c r="L3693" t="s">
        <v>484</v>
      </c>
      <c r="M3693">
        <v>5.7</v>
      </c>
      <c r="N3693">
        <v>0.3</v>
      </c>
      <c r="O3693" t="s">
        <v>398</v>
      </c>
    </row>
    <row r="3694" spans="1:15" hidden="1" x14ac:dyDescent="0.35">
      <c r="A3694" t="s">
        <v>481</v>
      </c>
      <c r="B3694" t="s">
        <v>84</v>
      </c>
      <c r="C3694" t="s">
        <v>339</v>
      </c>
      <c r="D3694" t="s">
        <v>78</v>
      </c>
      <c r="E3694">
        <v>2020</v>
      </c>
      <c r="F3694">
        <v>34</v>
      </c>
      <c r="G3694" t="s">
        <v>302</v>
      </c>
      <c r="H3694" t="s">
        <v>81</v>
      </c>
      <c r="I3694">
        <v>121</v>
      </c>
      <c r="L3694" t="s">
        <v>484</v>
      </c>
      <c r="M3694">
        <v>114.95</v>
      </c>
      <c r="N3694">
        <v>6.05</v>
      </c>
      <c r="O3694" t="s">
        <v>398</v>
      </c>
    </row>
    <row r="3695" spans="1:15" hidden="1" x14ac:dyDescent="0.35">
      <c r="A3695" t="s">
        <v>481</v>
      </c>
      <c r="B3695" t="s">
        <v>84</v>
      </c>
      <c r="C3695" t="s">
        <v>339</v>
      </c>
      <c r="D3695" t="s">
        <v>78</v>
      </c>
      <c r="E3695">
        <v>2021</v>
      </c>
      <c r="F3695">
        <v>34</v>
      </c>
      <c r="G3695" t="s">
        <v>302</v>
      </c>
      <c r="H3695" t="s">
        <v>80</v>
      </c>
      <c r="I3695">
        <v>357</v>
      </c>
      <c r="L3695" t="s">
        <v>484</v>
      </c>
      <c r="M3695">
        <v>339.15</v>
      </c>
      <c r="N3695">
        <v>17.850000000000001</v>
      </c>
      <c r="O3695" t="s">
        <v>398</v>
      </c>
    </row>
    <row r="3696" spans="1:15" hidden="1" x14ac:dyDescent="0.35">
      <c r="A3696" t="s">
        <v>481</v>
      </c>
      <c r="B3696" t="s">
        <v>84</v>
      </c>
      <c r="C3696" t="s">
        <v>339</v>
      </c>
      <c r="D3696" t="s">
        <v>78</v>
      </c>
      <c r="E3696">
        <v>2021</v>
      </c>
      <c r="F3696">
        <v>34</v>
      </c>
      <c r="G3696" t="s">
        <v>302</v>
      </c>
      <c r="H3696" t="s">
        <v>80</v>
      </c>
      <c r="I3696">
        <v>17</v>
      </c>
      <c r="L3696" t="s">
        <v>484</v>
      </c>
      <c r="M3696">
        <v>16.149999999999999</v>
      </c>
      <c r="N3696">
        <v>0.85</v>
      </c>
      <c r="O3696" t="s">
        <v>398</v>
      </c>
    </row>
    <row r="3697" spans="1:15" hidden="1" x14ac:dyDescent="0.35">
      <c r="A3697" t="s">
        <v>481</v>
      </c>
      <c r="B3697" t="s">
        <v>84</v>
      </c>
      <c r="C3697" t="s">
        <v>339</v>
      </c>
      <c r="D3697" t="s">
        <v>78</v>
      </c>
      <c r="E3697">
        <v>2021</v>
      </c>
      <c r="F3697">
        <v>34</v>
      </c>
      <c r="G3697" t="s">
        <v>302</v>
      </c>
      <c r="H3697" t="s">
        <v>80</v>
      </c>
      <c r="I3697">
        <v>306</v>
      </c>
      <c r="L3697" t="s">
        <v>484</v>
      </c>
      <c r="M3697">
        <v>290.7</v>
      </c>
      <c r="N3697">
        <v>15.3</v>
      </c>
      <c r="O3697" t="s">
        <v>398</v>
      </c>
    </row>
    <row r="3698" spans="1:15" hidden="1" x14ac:dyDescent="0.35">
      <c r="A3698" t="s">
        <v>481</v>
      </c>
      <c r="B3698" t="s">
        <v>84</v>
      </c>
      <c r="C3698" t="s">
        <v>339</v>
      </c>
      <c r="D3698" t="s">
        <v>78</v>
      </c>
      <c r="E3698">
        <v>2021</v>
      </c>
      <c r="F3698">
        <v>34</v>
      </c>
      <c r="G3698" t="s">
        <v>302</v>
      </c>
      <c r="H3698" t="s">
        <v>80</v>
      </c>
      <c r="I3698">
        <v>11</v>
      </c>
      <c r="L3698" t="s">
        <v>484</v>
      </c>
      <c r="M3698">
        <v>10.45</v>
      </c>
      <c r="N3698">
        <v>0.55000000000000004</v>
      </c>
      <c r="O3698" t="s">
        <v>398</v>
      </c>
    </row>
    <row r="3699" spans="1:15" hidden="1" x14ac:dyDescent="0.35">
      <c r="A3699" t="s">
        <v>481</v>
      </c>
      <c r="B3699" t="s">
        <v>84</v>
      </c>
      <c r="C3699" t="s">
        <v>339</v>
      </c>
      <c r="D3699" t="s">
        <v>78</v>
      </c>
      <c r="E3699">
        <v>2021</v>
      </c>
      <c r="F3699">
        <v>34</v>
      </c>
      <c r="G3699" t="s">
        <v>302</v>
      </c>
      <c r="H3699" t="s">
        <v>81</v>
      </c>
      <c r="I3699">
        <v>118</v>
      </c>
      <c r="L3699" t="s">
        <v>484</v>
      </c>
      <c r="M3699">
        <v>112.1</v>
      </c>
      <c r="N3699">
        <v>5.9</v>
      </c>
      <c r="O3699" t="s">
        <v>398</v>
      </c>
    </row>
    <row r="3700" spans="1:15" hidden="1" x14ac:dyDescent="0.35">
      <c r="A3700" t="s">
        <v>481</v>
      </c>
      <c r="B3700" t="s">
        <v>84</v>
      </c>
      <c r="C3700" t="s">
        <v>339</v>
      </c>
      <c r="D3700" t="s">
        <v>78</v>
      </c>
      <c r="E3700">
        <v>2021</v>
      </c>
      <c r="F3700">
        <v>34</v>
      </c>
      <c r="G3700" t="s">
        <v>302</v>
      </c>
      <c r="H3700" t="s">
        <v>81</v>
      </c>
      <c r="I3700">
        <v>76</v>
      </c>
      <c r="L3700" t="s">
        <v>484</v>
      </c>
      <c r="M3700">
        <v>72.2</v>
      </c>
      <c r="N3700">
        <v>3.8</v>
      </c>
      <c r="O3700" t="s">
        <v>398</v>
      </c>
    </row>
    <row r="3701" spans="1:15" hidden="1" x14ac:dyDescent="0.35">
      <c r="A3701" t="s">
        <v>481</v>
      </c>
      <c r="B3701" t="s">
        <v>84</v>
      </c>
      <c r="C3701" t="s">
        <v>339</v>
      </c>
      <c r="D3701" t="s">
        <v>78</v>
      </c>
      <c r="E3701">
        <v>2021</v>
      </c>
      <c r="F3701">
        <v>34</v>
      </c>
      <c r="G3701" t="s">
        <v>302</v>
      </c>
      <c r="H3701" t="s">
        <v>80</v>
      </c>
      <c r="I3701">
        <v>1360</v>
      </c>
      <c r="L3701" t="s">
        <v>484</v>
      </c>
      <c r="M3701">
        <v>1292</v>
      </c>
      <c r="N3701">
        <v>68</v>
      </c>
      <c r="O3701" t="s">
        <v>398</v>
      </c>
    </row>
    <row r="3702" spans="1:15" hidden="1" x14ac:dyDescent="0.35">
      <c r="A3702" t="s">
        <v>481</v>
      </c>
      <c r="B3702" t="s">
        <v>84</v>
      </c>
      <c r="C3702" t="s">
        <v>339</v>
      </c>
      <c r="D3702" t="s">
        <v>78</v>
      </c>
      <c r="E3702">
        <v>2021</v>
      </c>
      <c r="F3702">
        <v>34</v>
      </c>
      <c r="G3702" t="s">
        <v>302</v>
      </c>
      <c r="H3702" t="s">
        <v>80</v>
      </c>
      <c r="I3702">
        <v>53</v>
      </c>
      <c r="L3702" t="s">
        <v>484</v>
      </c>
      <c r="M3702">
        <v>50.35</v>
      </c>
      <c r="N3702">
        <v>2.65</v>
      </c>
      <c r="O3702" t="s">
        <v>398</v>
      </c>
    </row>
    <row r="3703" spans="1:15" hidden="1" x14ac:dyDescent="0.35">
      <c r="A3703" t="s">
        <v>481</v>
      </c>
      <c r="B3703" t="s">
        <v>84</v>
      </c>
      <c r="C3703" t="s">
        <v>339</v>
      </c>
      <c r="D3703" t="s">
        <v>78</v>
      </c>
      <c r="E3703">
        <v>2021</v>
      </c>
      <c r="F3703">
        <v>34</v>
      </c>
      <c r="G3703" t="s">
        <v>302</v>
      </c>
      <c r="H3703" t="s">
        <v>80</v>
      </c>
      <c r="I3703">
        <v>1146</v>
      </c>
      <c r="L3703" t="s">
        <v>484</v>
      </c>
      <c r="M3703">
        <v>1088.7</v>
      </c>
      <c r="N3703">
        <v>57.3</v>
      </c>
      <c r="O3703" t="s">
        <v>398</v>
      </c>
    </row>
    <row r="3704" spans="1:15" hidden="1" x14ac:dyDescent="0.35">
      <c r="A3704" t="s">
        <v>481</v>
      </c>
      <c r="B3704" t="s">
        <v>84</v>
      </c>
      <c r="C3704" t="s">
        <v>339</v>
      </c>
      <c r="D3704" t="s">
        <v>78</v>
      </c>
      <c r="E3704">
        <v>2021</v>
      </c>
      <c r="F3704">
        <v>34</v>
      </c>
      <c r="G3704" t="s">
        <v>302</v>
      </c>
      <c r="H3704" t="s">
        <v>80</v>
      </c>
      <c r="I3704">
        <v>43</v>
      </c>
      <c r="L3704" t="s">
        <v>484</v>
      </c>
      <c r="M3704">
        <v>40.85</v>
      </c>
      <c r="N3704">
        <v>2.15</v>
      </c>
      <c r="O3704" t="s">
        <v>398</v>
      </c>
    </row>
    <row r="3705" spans="1:15" hidden="1" x14ac:dyDescent="0.35">
      <c r="A3705" t="s">
        <v>481</v>
      </c>
      <c r="B3705" t="s">
        <v>84</v>
      </c>
      <c r="C3705" t="s">
        <v>339</v>
      </c>
      <c r="D3705" t="s">
        <v>78</v>
      </c>
      <c r="E3705">
        <v>2021</v>
      </c>
      <c r="F3705">
        <v>34</v>
      </c>
      <c r="G3705" t="s">
        <v>302</v>
      </c>
      <c r="H3705" t="s">
        <v>81</v>
      </c>
      <c r="I3705">
        <v>441</v>
      </c>
      <c r="L3705" t="s">
        <v>484</v>
      </c>
      <c r="M3705">
        <v>418.95</v>
      </c>
      <c r="N3705">
        <v>22.05</v>
      </c>
      <c r="O3705" t="s">
        <v>398</v>
      </c>
    </row>
    <row r="3706" spans="1:15" hidden="1" x14ac:dyDescent="0.35">
      <c r="A3706" t="s">
        <v>481</v>
      </c>
      <c r="B3706" t="s">
        <v>84</v>
      </c>
      <c r="C3706" t="s">
        <v>339</v>
      </c>
      <c r="D3706" t="s">
        <v>78</v>
      </c>
      <c r="E3706">
        <v>2021</v>
      </c>
      <c r="F3706">
        <v>34</v>
      </c>
      <c r="G3706" t="s">
        <v>302</v>
      </c>
      <c r="H3706" t="s">
        <v>81</v>
      </c>
      <c r="I3706">
        <v>286</v>
      </c>
      <c r="L3706" t="s">
        <v>484</v>
      </c>
      <c r="M3706">
        <v>271.7</v>
      </c>
      <c r="N3706">
        <v>14.3</v>
      </c>
      <c r="O3706" t="s">
        <v>398</v>
      </c>
    </row>
    <row r="3707" spans="1:15" hidden="1" x14ac:dyDescent="0.35">
      <c r="A3707" t="s">
        <v>481</v>
      </c>
      <c r="B3707" t="s">
        <v>84</v>
      </c>
      <c r="C3707" t="s">
        <v>339</v>
      </c>
      <c r="D3707" t="s">
        <v>78</v>
      </c>
      <c r="E3707">
        <v>2022</v>
      </c>
      <c r="F3707">
        <v>34</v>
      </c>
      <c r="G3707" t="s">
        <v>302</v>
      </c>
      <c r="H3707" t="s">
        <v>80</v>
      </c>
      <c r="I3707">
        <v>1918</v>
      </c>
      <c r="L3707" t="s">
        <v>484</v>
      </c>
      <c r="M3707">
        <v>1822.1</v>
      </c>
      <c r="N3707">
        <v>95.9</v>
      </c>
      <c r="O3707" t="s">
        <v>398</v>
      </c>
    </row>
    <row r="3708" spans="1:15" hidden="1" x14ac:dyDescent="0.35">
      <c r="A3708" t="s">
        <v>481</v>
      </c>
      <c r="B3708" t="s">
        <v>84</v>
      </c>
      <c r="C3708" t="s">
        <v>339</v>
      </c>
      <c r="D3708" t="s">
        <v>78</v>
      </c>
      <c r="E3708">
        <v>2022</v>
      </c>
      <c r="F3708">
        <v>34</v>
      </c>
      <c r="G3708" t="s">
        <v>302</v>
      </c>
      <c r="H3708" t="s">
        <v>80</v>
      </c>
      <c r="I3708">
        <v>57</v>
      </c>
      <c r="L3708" t="s">
        <v>484</v>
      </c>
      <c r="M3708">
        <v>54.15</v>
      </c>
      <c r="N3708">
        <v>2.85</v>
      </c>
      <c r="O3708" t="s">
        <v>398</v>
      </c>
    </row>
    <row r="3709" spans="1:15" hidden="1" x14ac:dyDescent="0.35">
      <c r="A3709" t="s">
        <v>481</v>
      </c>
      <c r="B3709" t="s">
        <v>84</v>
      </c>
      <c r="C3709" t="s">
        <v>339</v>
      </c>
      <c r="D3709" t="s">
        <v>78</v>
      </c>
      <c r="E3709">
        <v>2022</v>
      </c>
      <c r="F3709">
        <v>34</v>
      </c>
      <c r="G3709" t="s">
        <v>302</v>
      </c>
      <c r="H3709" t="s">
        <v>80</v>
      </c>
      <c r="I3709">
        <v>2705</v>
      </c>
      <c r="L3709" t="s">
        <v>484</v>
      </c>
      <c r="M3709">
        <v>2569.75</v>
      </c>
      <c r="N3709">
        <v>135.25</v>
      </c>
      <c r="O3709" t="s">
        <v>398</v>
      </c>
    </row>
    <row r="3710" spans="1:15" hidden="1" x14ac:dyDescent="0.35">
      <c r="A3710" t="s">
        <v>481</v>
      </c>
      <c r="B3710" t="s">
        <v>84</v>
      </c>
      <c r="C3710" t="s">
        <v>339</v>
      </c>
      <c r="D3710" t="s">
        <v>78</v>
      </c>
      <c r="E3710">
        <v>2022</v>
      </c>
      <c r="F3710">
        <v>34</v>
      </c>
      <c r="G3710" t="s">
        <v>302</v>
      </c>
      <c r="H3710" t="s">
        <v>80</v>
      </c>
      <c r="I3710">
        <v>95</v>
      </c>
      <c r="L3710" t="s">
        <v>484</v>
      </c>
      <c r="M3710">
        <v>90.25</v>
      </c>
      <c r="N3710">
        <v>4.75</v>
      </c>
      <c r="O3710" t="s">
        <v>398</v>
      </c>
    </row>
    <row r="3711" spans="1:15" hidden="1" x14ac:dyDescent="0.35">
      <c r="A3711" t="s">
        <v>481</v>
      </c>
      <c r="B3711" t="s">
        <v>84</v>
      </c>
      <c r="C3711" t="s">
        <v>339</v>
      </c>
      <c r="D3711" t="s">
        <v>78</v>
      </c>
      <c r="E3711">
        <v>2022</v>
      </c>
      <c r="F3711">
        <v>34</v>
      </c>
      <c r="G3711" t="s">
        <v>302</v>
      </c>
      <c r="H3711" t="s">
        <v>81</v>
      </c>
      <c r="I3711">
        <v>2006</v>
      </c>
      <c r="L3711" t="s">
        <v>484</v>
      </c>
      <c r="M3711">
        <v>1905.7</v>
      </c>
      <c r="N3711">
        <v>100.3</v>
      </c>
      <c r="O3711" t="s">
        <v>398</v>
      </c>
    </row>
    <row r="3712" spans="1:15" hidden="1" x14ac:dyDescent="0.35">
      <c r="A3712" t="s">
        <v>481</v>
      </c>
      <c r="B3712" t="s">
        <v>84</v>
      </c>
      <c r="C3712" t="s">
        <v>339</v>
      </c>
      <c r="D3712" t="s">
        <v>78</v>
      </c>
      <c r="E3712">
        <v>2022</v>
      </c>
      <c r="F3712">
        <v>34</v>
      </c>
      <c r="G3712" t="s">
        <v>302</v>
      </c>
      <c r="H3712" t="s">
        <v>81</v>
      </c>
      <c r="I3712">
        <v>1425</v>
      </c>
      <c r="L3712" t="s">
        <v>484</v>
      </c>
      <c r="M3712">
        <v>1353.75</v>
      </c>
      <c r="N3712">
        <v>71.25</v>
      </c>
      <c r="O3712" t="s">
        <v>398</v>
      </c>
    </row>
    <row r="3713" spans="1:15" hidden="1" x14ac:dyDescent="0.35">
      <c r="A3713" t="s">
        <v>481</v>
      </c>
      <c r="B3713" t="s">
        <v>84</v>
      </c>
      <c r="C3713" t="s">
        <v>85</v>
      </c>
      <c r="D3713" t="s">
        <v>78</v>
      </c>
      <c r="E3713">
        <v>2019</v>
      </c>
      <c r="F3713">
        <v>34</v>
      </c>
      <c r="G3713" t="s">
        <v>302</v>
      </c>
      <c r="H3713" t="s">
        <v>80</v>
      </c>
      <c r="I3713">
        <v>2604</v>
      </c>
      <c r="L3713" t="s">
        <v>484</v>
      </c>
      <c r="M3713">
        <v>2411.8200000000002</v>
      </c>
      <c r="N3713">
        <v>192.18</v>
      </c>
      <c r="O3713" t="s">
        <v>388</v>
      </c>
    </row>
    <row r="3714" spans="1:15" hidden="1" x14ac:dyDescent="0.35">
      <c r="A3714" t="s">
        <v>481</v>
      </c>
      <c r="B3714" t="s">
        <v>84</v>
      </c>
      <c r="C3714" t="s">
        <v>85</v>
      </c>
      <c r="D3714" t="s">
        <v>78</v>
      </c>
      <c r="E3714">
        <v>2019</v>
      </c>
      <c r="F3714">
        <v>34</v>
      </c>
      <c r="G3714" t="s">
        <v>302</v>
      </c>
      <c r="H3714" t="s">
        <v>80</v>
      </c>
      <c r="I3714">
        <v>75</v>
      </c>
      <c r="L3714" t="s">
        <v>484</v>
      </c>
      <c r="M3714">
        <v>69.459999999999994</v>
      </c>
      <c r="N3714">
        <v>5.54</v>
      </c>
      <c r="O3714" t="s">
        <v>388</v>
      </c>
    </row>
    <row r="3715" spans="1:15" hidden="1" x14ac:dyDescent="0.35">
      <c r="A3715" t="s">
        <v>481</v>
      </c>
      <c r="B3715" t="s">
        <v>84</v>
      </c>
      <c r="C3715" t="s">
        <v>85</v>
      </c>
      <c r="D3715" t="s">
        <v>78</v>
      </c>
      <c r="E3715">
        <v>2019</v>
      </c>
      <c r="F3715">
        <v>34</v>
      </c>
      <c r="G3715" t="s">
        <v>302</v>
      </c>
      <c r="H3715" t="s">
        <v>80</v>
      </c>
      <c r="I3715">
        <v>2852</v>
      </c>
      <c r="L3715" t="s">
        <v>484</v>
      </c>
      <c r="M3715">
        <v>2641.51</v>
      </c>
      <c r="N3715">
        <v>210.49</v>
      </c>
      <c r="O3715" t="s">
        <v>388</v>
      </c>
    </row>
    <row r="3716" spans="1:15" hidden="1" x14ac:dyDescent="0.35">
      <c r="A3716" t="s">
        <v>481</v>
      </c>
      <c r="B3716" t="s">
        <v>84</v>
      </c>
      <c r="C3716" t="s">
        <v>85</v>
      </c>
      <c r="D3716" t="s">
        <v>78</v>
      </c>
      <c r="E3716">
        <v>2019</v>
      </c>
      <c r="F3716">
        <v>67</v>
      </c>
      <c r="G3716" t="s">
        <v>303</v>
      </c>
      <c r="H3716" t="s">
        <v>80</v>
      </c>
      <c r="I3716">
        <v>502</v>
      </c>
      <c r="J3716">
        <v>0</v>
      </c>
      <c r="K3716">
        <v>502</v>
      </c>
      <c r="L3716" t="s">
        <v>484</v>
      </c>
      <c r="O3716" t="s">
        <v>388</v>
      </c>
    </row>
    <row r="3717" spans="1:15" hidden="1" x14ac:dyDescent="0.35">
      <c r="A3717" t="s">
        <v>481</v>
      </c>
      <c r="B3717" t="s">
        <v>84</v>
      </c>
      <c r="C3717" t="s">
        <v>85</v>
      </c>
      <c r="D3717" t="s">
        <v>78</v>
      </c>
      <c r="E3717">
        <v>2019</v>
      </c>
      <c r="F3717">
        <v>34</v>
      </c>
      <c r="G3717" t="s">
        <v>302</v>
      </c>
      <c r="H3717" t="s">
        <v>80</v>
      </c>
      <c r="I3717">
        <v>6</v>
      </c>
      <c r="L3717" t="s">
        <v>484</v>
      </c>
      <c r="M3717">
        <v>5.7</v>
      </c>
      <c r="N3717">
        <v>0.3</v>
      </c>
      <c r="O3717" t="s">
        <v>388</v>
      </c>
    </row>
    <row r="3718" spans="1:15" hidden="1" x14ac:dyDescent="0.35">
      <c r="A3718" t="s">
        <v>481</v>
      </c>
      <c r="B3718" t="s">
        <v>84</v>
      </c>
      <c r="C3718" t="s">
        <v>85</v>
      </c>
      <c r="D3718" t="s">
        <v>78</v>
      </c>
      <c r="E3718">
        <v>2019</v>
      </c>
      <c r="F3718">
        <v>34</v>
      </c>
      <c r="G3718" t="s">
        <v>302</v>
      </c>
      <c r="H3718" t="s">
        <v>80</v>
      </c>
      <c r="I3718">
        <v>25</v>
      </c>
      <c r="L3718" t="s">
        <v>484</v>
      </c>
      <c r="M3718">
        <v>23.15</v>
      </c>
      <c r="N3718">
        <v>1.85</v>
      </c>
      <c r="O3718" t="s">
        <v>388</v>
      </c>
    </row>
    <row r="3719" spans="1:15" hidden="1" x14ac:dyDescent="0.35">
      <c r="A3719" t="s">
        <v>481</v>
      </c>
      <c r="B3719" t="s">
        <v>84</v>
      </c>
      <c r="C3719" t="s">
        <v>85</v>
      </c>
      <c r="D3719" t="s">
        <v>78</v>
      </c>
      <c r="E3719">
        <v>2019</v>
      </c>
      <c r="F3719">
        <v>34</v>
      </c>
      <c r="G3719" t="s">
        <v>302</v>
      </c>
      <c r="H3719" t="s">
        <v>80</v>
      </c>
      <c r="I3719">
        <v>242</v>
      </c>
      <c r="L3719" t="s">
        <v>484</v>
      </c>
      <c r="M3719">
        <v>224.14</v>
      </c>
      <c r="N3719">
        <v>17.86</v>
      </c>
      <c r="O3719" t="s">
        <v>388</v>
      </c>
    </row>
    <row r="3720" spans="1:15" hidden="1" x14ac:dyDescent="0.35">
      <c r="A3720" t="s">
        <v>481</v>
      </c>
      <c r="B3720" t="s">
        <v>84</v>
      </c>
      <c r="C3720" t="s">
        <v>85</v>
      </c>
      <c r="D3720" t="s">
        <v>78</v>
      </c>
      <c r="E3720">
        <v>2019</v>
      </c>
      <c r="F3720">
        <v>34</v>
      </c>
      <c r="G3720" t="s">
        <v>302</v>
      </c>
      <c r="H3720" t="s">
        <v>80</v>
      </c>
      <c r="I3720">
        <v>160</v>
      </c>
      <c r="L3720" t="s">
        <v>484</v>
      </c>
      <c r="M3720">
        <v>152</v>
      </c>
      <c r="N3720">
        <v>8</v>
      </c>
      <c r="O3720" t="s">
        <v>388</v>
      </c>
    </row>
    <row r="3721" spans="1:15" hidden="1" x14ac:dyDescent="0.35">
      <c r="A3721" t="s">
        <v>481</v>
      </c>
      <c r="B3721" t="s">
        <v>84</v>
      </c>
      <c r="C3721" t="s">
        <v>85</v>
      </c>
      <c r="D3721" t="s">
        <v>78</v>
      </c>
      <c r="E3721">
        <v>2019</v>
      </c>
      <c r="F3721">
        <v>67</v>
      </c>
      <c r="G3721" t="s">
        <v>303</v>
      </c>
      <c r="H3721" t="s">
        <v>80</v>
      </c>
      <c r="I3721">
        <v>1548</v>
      </c>
      <c r="J3721">
        <v>0</v>
      </c>
      <c r="K3721">
        <v>1548</v>
      </c>
      <c r="L3721" t="s">
        <v>484</v>
      </c>
      <c r="O3721" t="s">
        <v>388</v>
      </c>
    </row>
    <row r="3722" spans="1:15" hidden="1" x14ac:dyDescent="0.35">
      <c r="A3722" t="s">
        <v>481</v>
      </c>
      <c r="B3722" t="s">
        <v>84</v>
      </c>
      <c r="C3722" t="s">
        <v>85</v>
      </c>
      <c r="D3722" t="s">
        <v>78</v>
      </c>
      <c r="E3722">
        <v>2020</v>
      </c>
      <c r="F3722">
        <v>34</v>
      </c>
      <c r="G3722" t="s">
        <v>302</v>
      </c>
      <c r="H3722" t="s">
        <v>80</v>
      </c>
      <c r="I3722">
        <v>3179</v>
      </c>
      <c r="L3722" t="s">
        <v>484</v>
      </c>
      <c r="M3722">
        <v>2944.38</v>
      </c>
      <c r="N3722">
        <v>234.62</v>
      </c>
      <c r="O3722" t="s">
        <v>388</v>
      </c>
    </row>
    <row r="3723" spans="1:15" hidden="1" x14ac:dyDescent="0.35">
      <c r="A3723" t="s">
        <v>481</v>
      </c>
      <c r="B3723" t="s">
        <v>84</v>
      </c>
      <c r="C3723" t="s">
        <v>85</v>
      </c>
      <c r="D3723" t="s">
        <v>78</v>
      </c>
      <c r="E3723">
        <v>2020</v>
      </c>
      <c r="F3723">
        <v>34</v>
      </c>
      <c r="G3723" t="s">
        <v>302</v>
      </c>
      <c r="H3723" t="s">
        <v>80</v>
      </c>
      <c r="I3723">
        <v>178</v>
      </c>
      <c r="L3723" t="s">
        <v>484</v>
      </c>
      <c r="M3723">
        <v>164.86</v>
      </c>
      <c r="N3723">
        <v>13.14</v>
      </c>
      <c r="O3723" t="s">
        <v>388</v>
      </c>
    </row>
    <row r="3724" spans="1:15" hidden="1" x14ac:dyDescent="0.35">
      <c r="A3724" t="s">
        <v>481</v>
      </c>
      <c r="B3724" t="s">
        <v>84</v>
      </c>
      <c r="C3724" t="s">
        <v>85</v>
      </c>
      <c r="D3724" t="s">
        <v>78</v>
      </c>
      <c r="E3724">
        <v>2020</v>
      </c>
      <c r="F3724">
        <v>34</v>
      </c>
      <c r="G3724" t="s">
        <v>302</v>
      </c>
      <c r="H3724" t="s">
        <v>80</v>
      </c>
      <c r="I3724">
        <v>3574</v>
      </c>
      <c r="L3724" t="s">
        <v>484</v>
      </c>
      <c r="M3724">
        <v>3310.23</v>
      </c>
      <c r="N3724">
        <v>263.77</v>
      </c>
      <c r="O3724" t="s">
        <v>388</v>
      </c>
    </row>
    <row r="3725" spans="1:15" hidden="1" x14ac:dyDescent="0.35">
      <c r="A3725" t="s">
        <v>481</v>
      </c>
      <c r="B3725" t="s">
        <v>84</v>
      </c>
      <c r="C3725" t="s">
        <v>85</v>
      </c>
      <c r="D3725" t="s">
        <v>78</v>
      </c>
      <c r="E3725">
        <v>2020</v>
      </c>
      <c r="F3725">
        <v>34</v>
      </c>
      <c r="G3725" t="s">
        <v>302</v>
      </c>
      <c r="H3725" t="s">
        <v>80</v>
      </c>
      <c r="I3725">
        <v>542</v>
      </c>
      <c r="L3725" t="s">
        <v>484</v>
      </c>
      <c r="M3725">
        <v>502</v>
      </c>
      <c r="N3725">
        <v>40</v>
      </c>
      <c r="O3725" t="s">
        <v>388</v>
      </c>
    </row>
    <row r="3726" spans="1:15" hidden="1" x14ac:dyDescent="0.35">
      <c r="A3726" t="s">
        <v>481</v>
      </c>
      <c r="B3726" t="s">
        <v>84</v>
      </c>
      <c r="C3726" t="s">
        <v>85</v>
      </c>
      <c r="D3726" t="s">
        <v>78</v>
      </c>
      <c r="E3726">
        <v>2020</v>
      </c>
      <c r="F3726">
        <v>67</v>
      </c>
      <c r="G3726" t="s">
        <v>303</v>
      </c>
      <c r="H3726" t="s">
        <v>80</v>
      </c>
      <c r="I3726">
        <v>1357</v>
      </c>
      <c r="J3726">
        <v>1342</v>
      </c>
      <c r="K3726">
        <v>15</v>
      </c>
      <c r="L3726" t="s">
        <v>484</v>
      </c>
      <c r="O3726" t="s">
        <v>388</v>
      </c>
    </row>
    <row r="3727" spans="1:15" hidden="1" x14ac:dyDescent="0.35">
      <c r="A3727" t="s">
        <v>481</v>
      </c>
      <c r="B3727" t="s">
        <v>84</v>
      </c>
      <c r="C3727" t="s">
        <v>85</v>
      </c>
      <c r="D3727" t="s">
        <v>78</v>
      </c>
      <c r="E3727">
        <v>2020</v>
      </c>
      <c r="F3727">
        <v>34</v>
      </c>
      <c r="G3727" t="s">
        <v>302</v>
      </c>
      <c r="H3727" t="s">
        <v>80</v>
      </c>
      <c r="I3727">
        <v>73</v>
      </c>
      <c r="L3727" t="s">
        <v>484</v>
      </c>
      <c r="M3727">
        <v>67.61</v>
      </c>
      <c r="N3727">
        <v>5.39</v>
      </c>
      <c r="O3727" t="s">
        <v>388</v>
      </c>
    </row>
    <row r="3728" spans="1:15" hidden="1" x14ac:dyDescent="0.35">
      <c r="A3728" t="s">
        <v>481</v>
      </c>
      <c r="B3728" t="s">
        <v>84</v>
      </c>
      <c r="C3728" t="s">
        <v>85</v>
      </c>
      <c r="D3728" t="s">
        <v>78</v>
      </c>
      <c r="E3728">
        <v>2021</v>
      </c>
      <c r="F3728">
        <v>34</v>
      </c>
      <c r="G3728" t="s">
        <v>302</v>
      </c>
      <c r="H3728" t="s">
        <v>80</v>
      </c>
      <c r="I3728">
        <v>8233</v>
      </c>
      <c r="L3728" t="s">
        <v>484</v>
      </c>
      <c r="M3728">
        <v>7821.35</v>
      </c>
      <c r="N3728">
        <v>411.65</v>
      </c>
      <c r="O3728" t="s">
        <v>388</v>
      </c>
    </row>
    <row r="3729" spans="1:15" hidden="1" x14ac:dyDescent="0.35">
      <c r="A3729" t="s">
        <v>481</v>
      </c>
      <c r="B3729" t="s">
        <v>84</v>
      </c>
      <c r="C3729" t="s">
        <v>85</v>
      </c>
      <c r="D3729" t="s">
        <v>78</v>
      </c>
      <c r="E3729">
        <v>2021</v>
      </c>
      <c r="F3729">
        <v>34</v>
      </c>
      <c r="G3729" t="s">
        <v>302</v>
      </c>
      <c r="H3729" t="s">
        <v>80</v>
      </c>
      <c r="I3729">
        <v>1411</v>
      </c>
      <c r="L3729" t="s">
        <v>484</v>
      </c>
      <c r="M3729">
        <v>1340.45</v>
      </c>
      <c r="N3729">
        <v>70.55</v>
      </c>
      <c r="O3729" t="s">
        <v>388</v>
      </c>
    </row>
    <row r="3730" spans="1:15" hidden="1" x14ac:dyDescent="0.35">
      <c r="A3730" t="s">
        <v>481</v>
      </c>
      <c r="B3730" t="s">
        <v>84</v>
      </c>
      <c r="C3730" t="s">
        <v>85</v>
      </c>
      <c r="D3730" t="s">
        <v>78</v>
      </c>
      <c r="E3730">
        <v>2021</v>
      </c>
      <c r="F3730">
        <v>34</v>
      </c>
      <c r="G3730" t="s">
        <v>302</v>
      </c>
      <c r="H3730" t="s">
        <v>80</v>
      </c>
      <c r="I3730">
        <v>4017</v>
      </c>
      <c r="L3730" t="s">
        <v>484</v>
      </c>
      <c r="M3730">
        <v>3720.53</v>
      </c>
      <c r="N3730">
        <v>296.47000000000003</v>
      </c>
      <c r="O3730" t="s">
        <v>388</v>
      </c>
    </row>
    <row r="3731" spans="1:15" hidden="1" x14ac:dyDescent="0.35">
      <c r="A3731" t="s">
        <v>481</v>
      </c>
      <c r="B3731" t="s">
        <v>84</v>
      </c>
      <c r="C3731" t="s">
        <v>85</v>
      </c>
      <c r="D3731" t="s">
        <v>78</v>
      </c>
      <c r="E3731">
        <v>2021</v>
      </c>
      <c r="F3731">
        <v>34</v>
      </c>
      <c r="G3731" t="s">
        <v>302</v>
      </c>
      <c r="H3731" t="s">
        <v>80</v>
      </c>
      <c r="I3731">
        <v>152</v>
      </c>
      <c r="L3731" t="s">
        <v>484</v>
      </c>
      <c r="M3731">
        <v>144.4</v>
      </c>
      <c r="N3731">
        <v>7.6</v>
      </c>
      <c r="O3731" t="s">
        <v>388</v>
      </c>
    </row>
    <row r="3732" spans="1:15" hidden="1" x14ac:dyDescent="0.35">
      <c r="A3732" t="s">
        <v>481</v>
      </c>
      <c r="B3732" t="s">
        <v>84</v>
      </c>
      <c r="C3732" t="s">
        <v>85</v>
      </c>
      <c r="D3732" t="s">
        <v>78</v>
      </c>
      <c r="E3732">
        <v>2021</v>
      </c>
      <c r="F3732">
        <v>34</v>
      </c>
      <c r="G3732" t="s">
        <v>302</v>
      </c>
      <c r="H3732" t="s">
        <v>80</v>
      </c>
      <c r="I3732">
        <v>16304</v>
      </c>
      <c r="L3732" t="s">
        <v>484</v>
      </c>
      <c r="M3732">
        <v>15488.8</v>
      </c>
      <c r="N3732">
        <v>815.2</v>
      </c>
      <c r="O3732" t="s">
        <v>388</v>
      </c>
    </row>
    <row r="3733" spans="1:15" hidden="1" x14ac:dyDescent="0.35">
      <c r="A3733" t="s">
        <v>481</v>
      </c>
      <c r="B3733" t="s">
        <v>84</v>
      </c>
      <c r="C3733" t="s">
        <v>85</v>
      </c>
      <c r="D3733" t="s">
        <v>78</v>
      </c>
      <c r="E3733">
        <v>2021</v>
      </c>
      <c r="F3733">
        <v>34</v>
      </c>
      <c r="G3733" t="s">
        <v>302</v>
      </c>
      <c r="H3733" t="s">
        <v>80</v>
      </c>
      <c r="I3733">
        <v>4959</v>
      </c>
      <c r="L3733" t="s">
        <v>484</v>
      </c>
      <c r="M3733">
        <v>4711.05</v>
      </c>
      <c r="N3733">
        <v>247.95</v>
      </c>
      <c r="O3733" t="s">
        <v>388</v>
      </c>
    </row>
    <row r="3734" spans="1:15" hidden="1" x14ac:dyDescent="0.35">
      <c r="A3734" t="s">
        <v>481</v>
      </c>
      <c r="B3734" t="s">
        <v>84</v>
      </c>
      <c r="C3734" t="s">
        <v>85</v>
      </c>
      <c r="D3734" t="s">
        <v>78</v>
      </c>
      <c r="E3734">
        <v>2021</v>
      </c>
      <c r="F3734">
        <v>34</v>
      </c>
      <c r="G3734" t="s">
        <v>302</v>
      </c>
      <c r="H3734" t="s">
        <v>80</v>
      </c>
      <c r="I3734">
        <v>301</v>
      </c>
      <c r="L3734" t="s">
        <v>484</v>
      </c>
      <c r="M3734">
        <v>285.95</v>
      </c>
      <c r="N3734">
        <v>15.05</v>
      </c>
      <c r="O3734" t="s">
        <v>388</v>
      </c>
    </row>
    <row r="3735" spans="1:15" hidden="1" x14ac:dyDescent="0.35">
      <c r="A3735" t="s">
        <v>481</v>
      </c>
      <c r="B3735" t="s">
        <v>84</v>
      </c>
      <c r="C3735" t="s">
        <v>85</v>
      </c>
      <c r="D3735" t="s">
        <v>78</v>
      </c>
      <c r="E3735">
        <v>2022</v>
      </c>
      <c r="F3735">
        <v>79</v>
      </c>
      <c r="G3735" t="s">
        <v>312</v>
      </c>
      <c r="H3735" t="s">
        <v>80</v>
      </c>
      <c r="I3735">
        <v>3004</v>
      </c>
      <c r="L3735" t="s">
        <v>484</v>
      </c>
      <c r="O3735" t="s">
        <v>388</v>
      </c>
    </row>
    <row r="3736" spans="1:15" hidden="1" x14ac:dyDescent="0.35">
      <c r="A3736" t="s">
        <v>481</v>
      </c>
      <c r="B3736" t="s">
        <v>84</v>
      </c>
      <c r="C3736" t="s">
        <v>85</v>
      </c>
      <c r="D3736" t="s">
        <v>78</v>
      </c>
      <c r="E3736">
        <v>2022</v>
      </c>
      <c r="F3736">
        <v>79</v>
      </c>
      <c r="G3736" t="s">
        <v>312</v>
      </c>
      <c r="H3736" t="s">
        <v>80</v>
      </c>
      <c r="I3736">
        <v>1302</v>
      </c>
      <c r="L3736" t="s">
        <v>484</v>
      </c>
      <c r="O3736" t="s">
        <v>388</v>
      </c>
    </row>
    <row r="3737" spans="1:15" hidden="1" x14ac:dyDescent="0.35">
      <c r="A3737" t="s">
        <v>481</v>
      </c>
      <c r="B3737" t="s">
        <v>84</v>
      </c>
      <c r="C3737" t="s">
        <v>85</v>
      </c>
      <c r="D3737" t="s">
        <v>78</v>
      </c>
      <c r="E3737">
        <v>2022</v>
      </c>
      <c r="F3737">
        <v>79</v>
      </c>
      <c r="G3737" t="s">
        <v>312</v>
      </c>
      <c r="H3737" t="s">
        <v>80</v>
      </c>
      <c r="I3737">
        <v>1150</v>
      </c>
      <c r="L3737" t="s">
        <v>484</v>
      </c>
      <c r="O3737" t="s">
        <v>388</v>
      </c>
    </row>
    <row r="3738" spans="1:15" hidden="1" x14ac:dyDescent="0.35">
      <c r="A3738" t="s">
        <v>481</v>
      </c>
      <c r="B3738" t="s">
        <v>84</v>
      </c>
      <c r="C3738" t="s">
        <v>85</v>
      </c>
      <c r="D3738" t="s">
        <v>78</v>
      </c>
      <c r="E3738">
        <v>2022</v>
      </c>
      <c r="F3738">
        <v>79</v>
      </c>
      <c r="G3738" t="s">
        <v>312</v>
      </c>
      <c r="H3738" t="s">
        <v>80</v>
      </c>
      <c r="I3738">
        <v>93</v>
      </c>
      <c r="L3738" t="s">
        <v>484</v>
      </c>
      <c r="O3738" t="s">
        <v>388</v>
      </c>
    </row>
    <row r="3739" spans="1:15" hidden="1" x14ac:dyDescent="0.35">
      <c r="A3739" t="s">
        <v>481</v>
      </c>
      <c r="B3739" t="s">
        <v>84</v>
      </c>
      <c r="C3739" t="s">
        <v>85</v>
      </c>
      <c r="D3739" t="s">
        <v>78</v>
      </c>
      <c r="E3739">
        <v>2022</v>
      </c>
      <c r="F3739">
        <v>34</v>
      </c>
      <c r="G3739" t="s">
        <v>302</v>
      </c>
      <c r="H3739" t="s">
        <v>80</v>
      </c>
      <c r="I3739">
        <v>19350</v>
      </c>
      <c r="L3739" t="s">
        <v>484</v>
      </c>
      <c r="M3739">
        <v>17921.900000000001</v>
      </c>
      <c r="N3739">
        <v>1428.1</v>
      </c>
      <c r="O3739" t="s">
        <v>388</v>
      </c>
    </row>
    <row r="3740" spans="1:15" hidden="1" x14ac:dyDescent="0.35">
      <c r="A3740" t="s">
        <v>481</v>
      </c>
      <c r="B3740" t="s">
        <v>84</v>
      </c>
      <c r="C3740" t="s">
        <v>85</v>
      </c>
      <c r="D3740" t="s">
        <v>78</v>
      </c>
      <c r="E3740">
        <v>2022</v>
      </c>
      <c r="F3740">
        <v>34</v>
      </c>
      <c r="G3740" t="s">
        <v>302</v>
      </c>
      <c r="H3740" t="s">
        <v>80</v>
      </c>
      <c r="I3740">
        <v>1150</v>
      </c>
      <c r="L3740" t="s">
        <v>484</v>
      </c>
      <c r="M3740">
        <v>1065.1300000000001</v>
      </c>
      <c r="N3740">
        <v>84.87</v>
      </c>
      <c r="O3740" t="s">
        <v>388</v>
      </c>
    </row>
    <row r="3741" spans="1:15" hidden="1" x14ac:dyDescent="0.35">
      <c r="A3741" t="s">
        <v>481</v>
      </c>
      <c r="B3741" t="s">
        <v>84</v>
      </c>
      <c r="C3741" t="s">
        <v>85</v>
      </c>
      <c r="D3741" t="s">
        <v>78</v>
      </c>
      <c r="E3741">
        <v>2022</v>
      </c>
      <c r="F3741">
        <v>34</v>
      </c>
      <c r="G3741" t="s">
        <v>302</v>
      </c>
      <c r="H3741" t="s">
        <v>80</v>
      </c>
      <c r="I3741">
        <v>2028</v>
      </c>
      <c r="L3741" t="s">
        <v>484</v>
      </c>
      <c r="M3741">
        <v>1926.6</v>
      </c>
      <c r="N3741">
        <v>101.4</v>
      </c>
      <c r="O3741" t="s">
        <v>388</v>
      </c>
    </row>
    <row r="3742" spans="1:15" hidden="1" x14ac:dyDescent="0.35">
      <c r="A3742" t="s">
        <v>481</v>
      </c>
      <c r="B3742" t="s">
        <v>84</v>
      </c>
      <c r="C3742" t="s">
        <v>85</v>
      </c>
      <c r="D3742" t="s">
        <v>78</v>
      </c>
      <c r="E3742">
        <v>2022</v>
      </c>
      <c r="F3742">
        <v>34</v>
      </c>
      <c r="G3742" t="s">
        <v>302</v>
      </c>
      <c r="H3742" t="s">
        <v>80</v>
      </c>
      <c r="I3742">
        <v>331</v>
      </c>
      <c r="L3742" t="s">
        <v>484</v>
      </c>
      <c r="M3742">
        <v>314.45</v>
      </c>
      <c r="N3742">
        <v>16.55</v>
      </c>
      <c r="O3742" t="s">
        <v>388</v>
      </c>
    </row>
    <row r="3743" spans="1:15" hidden="1" x14ac:dyDescent="0.35">
      <c r="A3743" t="s">
        <v>481</v>
      </c>
      <c r="B3743" t="s">
        <v>84</v>
      </c>
      <c r="C3743" t="s">
        <v>330</v>
      </c>
      <c r="D3743" t="s">
        <v>78</v>
      </c>
      <c r="E3743">
        <v>2020</v>
      </c>
      <c r="F3743">
        <v>34</v>
      </c>
      <c r="G3743" t="s">
        <v>302</v>
      </c>
      <c r="H3743" t="s">
        <v>80</v>
      </c>
      <c r="I3743">
        <v>16083</v>
      </c>
      <c r="L3743" t="s">
        <v>484</v>
      </c>
      <c r="M3743">
        <v>15721.36</v>
      </c>
      <c r="N3743">
        <v>361.64</v>
      </c>
      <c r="O3743" t="s">
        <v>392</v>
      </c>
    </row>
    <row r="3744" spans="1:15" hidden="1" x14ac:dyDescent="0.35">
      <c r="A3744" t="s">
        <v>481</v>
      </c>
      <c r="B3744" t="s">
        <v>84</v>
      </c>
      <c r="C3744" t="s">
        <v>330</v>
      </c>
      <c r="D3744" t="s">
        <v>78</v>
      </c>
      <c r="E3744">
        <v>2020</v>
      </c>
      <c r="F3744">
        <v>34</v>
      </c>
      <c r="G3744" t="s">
        <v>302</v>
      </c>
      <c r="H3744" t="s">
        <v>80</v>
      </c>
      <c r="I3744">
        <v>57</v>
      </c>
      <c r="L3744" t="s">
        <v>484</v>
      </c>
      <c r="M3744">
        <v>54.15</v>
      </c>
      <c r="N3744">
        <v>2.85</v>
      </c>
      <c r="O3744" t="s">
        <v>392</v>
      </c>
    </row>
    <row r="3745" spans="1:15" hidden="1" x14ac:dyDescent="0.35">
      <c r="A3745" t="s">
        <v>481</v>
      </c>
      <c r="B3745" t="s">
        <v>84</v>
      </c>
      <c r="C3745" t="s">
        <v>330</v>
      </c>
      <c r="D3745" t="s">
        <v>78</v>
      </c>
      <c r="E3745">
        <v>2020</v>
      </c>
      <c r="F3745">
        <v>34</v>
      </c>
      <c r="G3745" t="s">
        <v>302</v>
      </c>
      <c r="H3745" t="s">
        <v>80</v>
      </c>
      <c r="I3745">
        <v>6868</v>
      </c>
      <c r="L3745" t="s">
        <v>484</v>
      </c>
      <c r="M3745">
        <v>6713.57</v>
      </c>
      <c r="N3745">
        <v>154.43</v>
      </c>
      <c r="O3745" t="s">
        <v>392</v>
      </c>
    </row>
    <row r="3746" spans="1:15" hidden="1" x14ac:dyDescent="0.35">
      <c r="A3746" t="s">
        <v>481</v>
      </c>
      <c r="B3746" t="s">
        <v>84</v>
      </c>
      <c r="C3746" t="s">
        <v>330</v>
      </c>
      <c r="D3746" t="s">
        <v>78</v>
      </c>
      <c r="E3746">
        <v>2020</v>
      </c>
      <c r="F3746">
        <v>34</v>
      </c>
      <c r="G3746" t="s">
        <v>302</v>
      </c>
      <c r="H3746" t="s">
        <v>80</v>
      </c>
      <c r="I3746">
        <v>1551</v>
      </c>
      <c r="L3746" t="s">
        <v>484</v>
      </c>
      <c r="M3746">
        <v>1516.12</v>
      </c>
      <c r="N3746">
        <v>34.880000000000003</v>
      </c>
      <c r="O3746" t="s">
        <v>392</v>
      </c>
    </row>
    <row r="3747" spans="1:15" hidden="1" x14ac:dyDescent="0.35">
      <c r="A3747" t="s">
        <v>481</v>
      </c>
      <c r="B3747" t="s">
        <v>84</v>
      </c>
      <c r="C3747" t="s">
        <v>330</v>
      </c>
      <c r="D3747" t="s">
        <v>78</v>
      </c>
      <c r="E3747">
        <v>2020</v>
      </c>
      <c r="F3747">
        <v>34</v>
      </c>
      <c r="G3747" t="s">
        <v>302</v>
      </c>
      <c r="H3747" t="s">
        <v>80</v>
      </c>
      <c r="I3747">
        <v>1758</v>
      </c>
      <c r="L3747" t="s">
        <v>484</v>
      </c>
      <c r="M3747">
        <v>1670.1</v>
      </c>
      <c r="N3747">
        <v>87.9</v>
      </c>
      <c r="O3747" t="s">
        <v>392</v>
      </c>
    </row>
    <row r="3748" spans="1:15" hidden="1" x14ac:dyDescent="0.35">
      <c r="A3748" t="s">
        <v>481</v>
      </c>
      <c r="B3748" t="s">
        <v>84</v>
      </c>
      <c r="C3748" t="s">
        <v>330</v>
      </c>
      <c r="D3748" t="s">
        <v>78</v>
      </c>
      <c r="E3748">
        <v>2020</v>
      </c>
      <c r="F3748">
        <v>34</v>
      </c>
      <c r="G3748" t="s">
        <v>302</v>
      </c>
      <c r="H3748" t="s">
        <v>81</v>
      </c>
      <c r="I3748">
        <v>335</v>
      </c>
      <c r="L3748" t="s">
        <v>484</v>
      </c>
      <c r="M3748">
        <v>327.47000000000003</v>
      </c>
      <c r="N3748">
        <v>7.53</v>
      </c>
      <c r="O3748" t="s">
        <v>392</v>
      </c>
    </row>
    <row r="3749" spans="1:15" hidden="1" x14ac:dyDescent="0.35">
      <c r="A3749" t="s">
        <v>481</v>
      </c>
      <c r="B3749" t="s">
        <v>84</v>
      </c>
      <c r="C3749" t="s">
        <v>330</v>
      </c>
      <c r="D3749" t="s">
        <v>78</v>
      </c>
      <c r="E3749">
        <v>2020</v>
      </c>
      <c r="F3749">
        <v>34</v>
      </c>
      <c r="G3749" t="s">
        <v>302</v>
      </c>
      <c r="H3749" t="s">
        <v>81</v>
      </c>
      <c r="I3749">
        <v>1033</v>
      </c>
      <c r="L3749" t="s">
        <v>484</v>
      </c>
      <c r="M3749">
        <v>1009.77</v>
      </c>
      <c r="N3749">
        <v>23.23</v>
      </c>
      <c r="O3749" t="s">
        <v>392</v>
      </c>
    </row>
    <row r="3750" spans="1:15" hidden="1" x14ac:dyDescent="0.35">
      <c r="A3750" t="s">
        <v>481</v>
      </c>
      <c r="B3750" t="s">
        <v>84</v>
      </c>
      <c r="C3750" t="s">
        <v>330</v>
      </c>
      <c r="D3750" t="s">
        <v>78</v>
      </c>
      <c r="E3750">
        <v>2020</v>
      </c>
      <c r="F3750">
        <v>34</v>
      </c>
      <c r="G3750" t="s">
        <v>302</v>
      </c>
      <c r="H3750" t="s">
        <v>80</v>
      </c>
      <c r="I3750">
        <v>11</v>
      </c>
      <c r="L3750" t="s">
        <v>484</v>
      </c>
      <c r="M3750">
        <v>10.75</v>
      </c>
      <c r="N3750">
        <v>0.25</v>
      </c>
      <c r="O3750" t="s">
        <v>392</v>
      </c>
    </row>
    <row r="3751" spans="1:15" hidden="1" x14ac:dyDescent="0.35">
      <c r="A3751" t="s">
        <v>481</v>
      </c>
      <c r="B3751" t="s">
        <v>84</v>
      </c>
      <c r="C3751" t="s">
        <v>330</v>
      </c>
      <c r="D3751" t="s">
        <v>78</v>
      </c>
      <c r="E3751">
        <v>2020</v>
      </c>
      <c r="F3751">
        <v>34</v>
      </c>
      <c r="G3751" t="s">
        <v>302</v>
      </c>
      <c r="H3751" t="s">
        <v>80</v>
      </c>
      <c r="I3751">
        <v>75</v>
      </c>
      <c r="L3751" t="s">
        <v>484</v>
      </c>
      <c r="M3751">
        <v>71.25</v>
      </c>
      <c r="N3751">
        <v>3.75</v>
      </c>
      <c r="O3751" t="s">
        <v>392</v>
      </c>
    </row>
    <row r="3752" spans="1:15" hidden="1" x14ac:dyDescent="0.35">
      <c r="A3752" t="s">
        <v>481</v>
      </c>
      <c r="B3752" t="s">
        <v>84</v>
      </c>
      <c r="C3752" t="s">
        <v>330</v>
      </c>
      <c r="D3752" t="s">
        <v>78</v>
      </c>
      <c r="E3752">
        <v>2020</v>
      </c>
      <c r="F3752">
        <v>34</v>
      </c>
      <c r="G3752" t="s">
        <v>302</v>
      </c>
      <c r="H3752" t="s">
        <v>80</v>
      </c>
      <c r="I3752">
        <v>2540</v>
      </c>
      <c r="L3752" t="s">
        <v>484</v>
      </c>
      <c r="M3752">
        <v>2482.89</v>
      </c>
      <c r="N3752">
        <v>57.11</v>
      </c>
      <c r="O3752" t="s">
        <v>392</v>
      </c>
    </row>
    <row r="3753" spans="1:15" hidden="1" x14ac:dyDescent="0.35">
      <c r="A3753" t="s">
        <v>481</v>
      </c>
      <c r="B3753" t="s">
        <v>84</v>
      </c>
      <c r="C3753" t="s">
        <v>330</v>
      </c>
      <c r="D3753" t="s">
        <v>78</v>
      </c>
      <c r="E3753">
        <v>2020</v>
      </c>
      <c r="F3753">
        <v>34</v>
      </c>
      <c r="G3753" t="s">
        <v>302</v>
      </c>
      <c r="H3753" t="s">
        <v>80</v>
      </c>
      <c r="I3753">
        <v>2366</v>
      </c>
      <c r="L3753" t="s">
        <v>484</v>
      </c>
      <c r="M3753">
        <v>2312.8000000000002</v>
      </c>
      <c r="N3753">
        <v>53.2</v>
      </c>
      <c r="O3753" t="s">
        <v>392</v>
      </c>
    </row>
    <row r="3754" spans="1:15" hidden="1" x14ac:dyDescent="0.35">
      <c r="A3754" t="s">
        <v>481</v>
      </c>
      <c r="B3754" t="s">
        <v>84</v>
      </c>
      <c r="C3754" t="s">
        <v>330</v>
      </c>
      <c r="D3754" t="s">
        <v>78</v>
      </c>
      <c r="E3754">
        <v>2020</v>
      </c>
      <c r="F3754">
        <v>34</v>
      </c>
      <c r="G3754" t="s">
        <v>302</v>
      </c>
      <c r="H3754" t="s">
        <v>80</v>
      </c>
      <c r="I3754">
        <v>2178</v>
      </c>
      <c r="L3754" t="s">
        <v>484</v>
      </c>
      <c r="M3754">
        <v>2069.1</v>
      </c>
      <c r="N3754">
        <v>108.9</v>
      </c>
      <c r="O3754" t="s">
        <v>392</v>
      </c>
    </row>
    <row r="3755" spans="1:15" hidden="1" x14ac:dyDescent="0.35">
      <c r="A3755" t="s">
        <v>481</v>
      </c>
      <c r="B3755" t="s">
        <v>84</v>
      </c>
      <c r="C3755" t="s">
        <v>330</v>
      </c>
      <c r="D3755" t="s">
        <v>78</v>
      </c>
      <c r="E3755">
        <v>2020</v>
      </c>
      <c r="F3755">
        <v>34</v>
      </c>
      <c r="G3755" t="s">
        <v>302</v>
      </c>
      <c r="H3755" t="s">
        <v>81</v>
      </c>
      <c r="I3755">
        <v>154</v>
      </c>
      <c r="L3755" t="s">
        <v>484</v>
      </c>
      <c r="M3755">
        <v>150.54</v>
      </c>
      <c r="N3755">
        <v>3.46</v>
      </c>
      <c r="O3755" t="s">
        <v>392</v>
      </c>
    </row>
    <row r="3756" spans="1:15" hidden="1" x14ac:dyDescent="0.35">
      <c r="A3756" t="s">
        <v>481</v>
      </c>
      <c r="B3756" t="s">
        <v>84</v>
      </c>
      <c r="C3756" t="s">
        <v>330</v>
      </c>
      <c r="D3756" t="s">
        <v>78</v>
      </c>
      <c r="E3756">
        <v>2021</v>
      </c>
      <c r="F3756">
        <v>34</v>
      </c>
      <c r="G3756" t="s">
        <v>302</v>
      </c>
      <c r="H3756" t="s">
        <v>80</v>
      </c>
      <c r="I3756">
        <v>2676</v>
      </c>
      <c r="L3756" t="s">
        <v>484</v>
      </c>
      <c r="M3756">
        <v>2615.83</v>
      </c>
      <c r="N3756">
        <v>60.17</v>
      </c>
      <c r="O3756" t="s">
        <v>392</v>
      </c>
    </row>
    <row r="3757" spans="1:15" hidden="1" x14ac:dyDescent="0.35">
      <c r="A3757" t="s">
        <v>481</v>
      </c>
      <c r="B3757" t="s">
        <v>84</v>
      </c>
      <c r="C3757" t="s">
        <v>330</v>
      </c>
      <c r="D3757" t="s">
        <v>78</v>
      </c>
      <c r="E3757">
        <v>2021</v>
      </c>
      <c r="F3757">
        <v>34</v>
      </c>
      <c r="G3757" t="s">
        <v>302</v>
      </c>
      <c r="H3757" t="s">
        <v>80</v>
      </c>
      <c r="I3757">
        <v>61</v>
      </c>
      <c r="L3757" t="s">
        <v>484</v>
      </c>
      <c r="M3757">
        <v>57.95</v>
      </c>
      <c r="N3757">
        <v>3.05</v>
      </c>
      <c r="O3757" t="s">
        <v>392</v>
      </c>
    </row>
    <row r="3758" spans="1:15" hidden="1" x14ac:dyDescent="0.35">
      <c r="A3758" t="s">
        <v>481</v>
      </c>
      <c r="B3758" t="s">
        <v>84</v>
      </c>
      <c r="C3758" t="s">
        <v>330</v>
      </c>
      <c r="D3758" t="s">
        <v>78</v>
      </c>
      <c r="E3758">
        <v>2021</v>
      </c>
      <c r="F3758">
        <v>34</v>
      </c>
      <c r="G3758" t="s">
        <v>302</v>
      </c>
      <c r="H3758" t="s">
        <v>80</v>
      </c>
      <c r="I3758">
        <v>1275</v>
      </c>
      <c r="L3758" t="s">
        <v>484</v>
      </c>
      <c r="M3758">
        <v>1246.33</v>
      </c>
      <c r="N3758">
        <v>28.67</v>
      </c>
      <c r="O3758" t="s">
        <v>392</v>
      </c>
    </row>
    <row r="3759" spans="1:15" hidden="1" x14ac:dyDescent="0.35">
      <c r="A3759" t="s">
        <v>481</v>
      </c>
      <c r="B3759" t="s">
        <v>84</v>
      </c>
      <c r="C3759" t="s">
        <v>330</v>
      </c>
      <c r="D3759" t="s">
        <v>78</v>
      </c>
      <c r="E3759">
        <v>2021</v>
      </c>
      <c r="F3759">
        <v>34</v>
      </c>
      <c r="G3759" t="s">
        <v>302</v>
      </c>
      <c r="H3759" t="s">
        <v>80</v>
      </c>
      <c r="I3759">
        <v>7948</v>
      </c>
      <c r="L3759" t="s">
        <v>484</v>
      </c>
      <c r="M3759">
        <v>7769.28</v>
      </c>
      <c r="N3759">
        <v>178.72</v>
      </c>
      <c r="O3759" t="s">
        <v>392</v>
      </c>
    </row>
    <row r="3760" spans="1:15" hidden="1" x14ac:dyDescent="0.35">
      <c r="A3760" t="s">
        <v>481</v>
      </c>
      <c r="B3760" t="s">
        <v>84</v>
      </c>
      <c r="C3760" t="s">
        <v>330</v>
      </c>
      <c r="D3760" t="s">
        <v>78</v>
      </c>
      <c r="E3760">
        <v>2021</v>
      </c>
      <c r="F3760">
        <v>34</v>
      </c>
      <c r="G3760" t="s">
        <v>302</v>
      </c>
      <c r="H3760" t="s">
        <v>80</v>
      </c>
      <c r="I3760">
        <v>4045</v>
      </c>
      <c r="L3760" t="s">
        <v>484</v>
      </c>
      <c r="M3760">
        <v>3954.05</v>
      </c>
      <c r="N3760">
        <v>90.95</v>
      </c>
      <c r="O3760" t="s">
        <v>392</v>
      </c>
    </row>
    <row r="3761" spans="1:15" hidden="1" x14ac:dyDescent="0.35">
      <c r="A3761" t="s">
        <v>481</v>
      </c>
      <c r="B3761" t="s">
        <v>84</v>
      </c>
      <c r="C3761" t="s">
        <v>330</v>
      </c>
      <c r="D3761" t="s">
        <v>78</v>
      </c>
      <c r="E3761">
        <v>2021</v>
      </c>
      <c r="F3761">
        <v>34</v>
      </c>
      <c r="G3761" t="s">
        <v>302</v>
      </c>
      <c r="H3761" t="s">
        <v>81</v>
      </c>
      <c r="I3761">
        <v>1692</v>
      </c>
      <c r="L3761" t="s">
        <v>484</v>
      </c>
      <c r="M3761">
        <v>1653.95</v>
      </c>
      <c r="N3761">
        <v>38.049999999999997</v>
      </c>
      <c r="O3761" t="s">
        <v>392</v>
      </c>
    </row>
    <row r="3762" spans="1:15" hidden="1" x14ac:dyDescent="0.35">
      <c r="A3762" t="s">
        <v>481</v>
      </c>
      <c r="B3762" t="s">
        <v>84</v>
      </c>
      <c r="C3762" t="s">
        <v>330</v>
      </c>
      <c r="D3762" t="s">
        <v>78</v>
      </c>
      <c r="E3762">
        <v>2021</v>
      </c>
      <c r="F3762">
        <v>34</v>
      </c>
      <c r="G3762" t="s">
        <v>302</v>
      </c>
      <c r="H3762" t="s">
        <v>81</v>
      </c>
      <c r="I3762">
        <v>1064</v>
      </c>
      <c r="L3762" t="s">
        <v>484</v>
      </c>
      <c r="M3762">
        <v>1040.08</v>
      </c>
      <c r="N3762">
        <v>23.92</v>
      </c>
      <c r="O3762" t="s">
        <v>392</v>
      </c>
    </row>
    <row r="3763" spans="1:15" hidden="1" x14ac:dyDescent="0.35">
      <c r="A3763" t="s">
        <v>481</v>
      </c>
      <c r="B3763" t="s">
        <v>84</v>
      </c>
      <c r="C3763" t="s">
        <v>330</v>
      </c>
      <c r="D3763" t="s">
        <v>78</v>
      </c>
      <c r="E3763">
        <v>2021</v>
      </c>
      <c r="F3763">
        <v>34</v>
      </c>
      <c r="G3763" t="s">
        <v>302</v>
      </c>
      <c r="H3763" t="s">
        <v>80</v>
      </c>
      <c r="I3763">
        <v>28233</v>
      </c>
      <c r="L3763" t="s">
        <v>484</v>
      </c>
      <c r="M3763">
        <v>27598.16</v>
      </c>
      <c r="N3763">
        <v>634.84</v>
      </c>
      <c r="O3763" t="s">
        <v>392</v>
      </c>
    </row>
    <row r="3764" spans="1:15" hidden="1" x14ac:dyDescent="0.35">
      <c r="A3764" t="s">
        <v>481</v>
      </c>
      <c r="B3764" t="s">
        <v>84</v>
      </c>
      <c r="C3764" t="s">
        <v>330</v>
      </c>
      <c r="D3764" t="s">
        <v>78</v>
      </c>
      <c r="E3764">
        <v>2021</v>
      </c>
      <c r="F3764">
        <v>34</v>
      </c>
      <c r="G3764" t="s">
        <v>302</v>
      </c>
      <c r="H3764" t="s">
        <v>80</v>
      </c>
      <c r="I3764">
        <v>137</v>
      </c>
      <c r="L3764" t="s">
        <v>484</v>
      </c>
      <c r="M3764">
        <v>130.15</v>
      </c>
      <c r="N3764">
        <v>6.85</v>
      </c>
      <c r="O3764" t="s">
        <v>392</v>
      </c>
    </row>
    <row r="3765" spans="1:15" hidden="1" x14ac:dyDescent="0.35">
      <c r="A3765" t="s">
        <v>481</v>
      </c>
      <c r="B3765" t="s">
        <v>84</v>
      </c>
      <c r="C3765" t="s">
        <v>330</v>
      </c>
      <c r="D3765" t="s">
        <v>78</v>
      </c>
      <c r="E3765">
        <v>2021</v>
      </c>
      <c r="F3765">
        <v>34</v>
      </c>
      <c r="G3765" t="s">
        <v>302</v>
      </c>
      <c r="H3765" t="s">
        <v>80</v>
      </c>
      <c r="I3765">
        <v>2831</v>
      </c>
      <c r="L3765" t="s">
        <v>484</v>
      </c>
      <c r="M3765">
        <v>2767.34</v>
      </c>
      <c r="N3765">
        <v>63.66</v>
      </c>
      <c r="O3765" t="s">
        <v>392</v>
      </c>
    </row>
    <row r="3766" spans="1:15" hidden="1" x14ac:dyDescent="0.35">
      <c r="A3766" t="s">
        <v>481</v>
      </c>
      <c r="B3766" t="s">
        <v>84</v>
      </c>
      <c r="C3766" t="s">
        <v>330</v>
      </c>
      <c r="D3766" t="s">
        <v>78</v>
      </c>
      <c r="E3766">
        <v>2021</v>
      </c>
      <c r="F3766">
        <v>34</v>
      </c>
      <c r="G3766" t="s">
        <v>302</v>
      </c>
      <c r="H3766" t="s">
        <v>81</v>
      </c>
      <c r="I3766">
        <v>1826</v>
      </c>
      <c r="L3766" t="s">
        <v>484</v>
      </c>
      <c r="M3766">
        <v>1784.94</v>
      </c>
      <c r="N3766">
        <v>41.06</v>
      </c>
      <c r="O3766" t="s">
        <v>392</v>
      </c>
    </row>
    <row r="3767" spans="1:15" hidden="1" x14ac:dyDescent="0.35">
      <c r="A3767" t="s">
        <v>481</v>
      </c>
      <c r="B3767" t="s">
        <v>84</v>
      </c>
      <c r="C3767" t="s">
        <v>330</v>
      </c>
      <c r="D3767" t="s">
        <v>78</v>
      </c>
      <c r="E3767">
        <v>2021</v>
      </c>
      <c r="F3767">
        <v>34</v>
      </c>
      <c r="G3767" t="s">
        <v>302</v>
      </c>
      <c r="H3767" t="s">
        <v>81</v>
      </c>
      <c r="I3767">
        <v>4459</v>
      </c>
      <c r="L3767" t="s">
        <v>484</v>
      </c>
      <c r="M3767">
        <v>4358.74</v>
      </c>
      <c r="N3767">
        <v>100.26</v>
      </c>
      <c r="O3767" t="s">
        <v>392</v>
      </c>
    </row>
    <row r="3768" spans="1:15" hidden="1" x14ac:dyDescent="0.35">
      <c r="A3768" t="s">
        <v>481</v>
      </c>
      <c r="B3768" t="s">
        <v>84</v>
      </c>
      <c r="C3768" t="s">
        <v>330</v>
      </c>
      <c r="D3768" t="s">
        <v>78</v>
      </c>
      <c r="E3768">
        <v>2022</v>
      </c>
      <c r="F3768">
        <v>34</v>
      </c>
      <c r="G3768" t="s">
        <v>302</v>
      </c>
      <c r="H3768" t="s">
        <v>80</v>
      </c>
      <c r="I3768">
        <v>58015</v>
      </c>
      <c r="L3768" t="s">
        <v>484</v>
      </c>
      <c r="M3768">
        <v>55114.25</v>
      </c>
      <c r="N3768">
        <v>2900.75</v>
      </c>
      <c r="O3768" t="s">
        <v>392</v>
      </c>
    </row>
    <row r="3769" spans="1:15" hidden="1" x14ac:dyDescent="0.35">
      <c r="A3769" t="s">
        <v>481</v>
      </c>
      <c r="B3769" t="s">
        <v>84</v>
      </c>
      <c r="C3769" t="s">
        <v>330</v>
      </c>
      <c r="D3769" t="s">
        <v>78</v>
      </c>
      <c r="E3769">
        <v>2022</v>
      </c>
      <c r="F3769">
        <v>34</v>
      </c>
      <c r="G3769" t="s">
        <v>302</v>
      </c>
      <c r="H3769" t="s">
        <v>80</v>
      </c>
      <c r="I3769">
        <v>195</v>
      </c>
      <c r="L3769" t="s">
        <v>484</v>
      </c>
      <c r="M3769">
        <v>185.25</v>
      </c>
      <c r="N3769">
        <v>9.75</v>
      </c>
      <c r="O3769" t="s">
        <v>392</v>
      </c>
    </row>
    <row r="3770" spans="1:15" hidden="1" x14ac:dyDescent="0.35">
      <c r="A3770" t="s">
        <v>481</v>
      </c>
      <c r="B3770" t="s">
        <v>84</v>
      </c>
      <c r="C3770" t="s">
        <v>330</v>
      </c>
      <c r="D3770" t="s">
        <v>78</v>
      </c>
      <c r="E3770">
        <v>2022</v>
      </c>
      <c r="F3770">
        <v>34</v>
      </c>
      <c r="G3770" t="s">
        <v>302</v>
      </c>
      <c r="H3770" t="s">
        <v>80</v>
      </c>
      <c r="I3770">
        <v>42201</v>
      </c>
      <c r="L3770" t="s">
        <v>484</v>
      </c>
      <c r="M3770">
        <v>41252.080000000002</v>
      </c>
      <c r="N3770">
        <v>948.92</v>
      </c>
      <c r="O3770" t="s">
        <v>392</v>
      </c>
    </row>
    <row r="3771" spans="1:15" hidden="1" x14ac:dyDescent="0.35">
      <c r="A3771" t="s">
        <v>481</v>
      </c>
      <c r="B3771" t="s">
        <v>84</v>
      </c>
      <c r="C3771" t="s">
        <v>330</v>
      </c>
      <c r="D3771" t="s">
        <v>78</v>
      </c>
      <c r="E3771">
        <v>2022</v>
      </c>
      <c r="F3771">
        <v>34</v>
      </c>
      <c r="G3771" t="s">
        <v>302</v>
      </c>
      <c r="H3771" t="s">
        <v>80</v>
      </c>
      <c r="I3771">
        <v>13065</v>
      </c>
      <c r="L3771" t="s">
        <v>484</v>
      </c>
      <c r="M3771">
        <v>12411.75</v>
      </c>
      <c r="N3771">
        <v>653.25</v>
      </c>
      <c r="O3771" t="s">
        <v>392</v>
      </c>
    </row>
    <row r="3772" spans="1:15" hidden="1" x14ac:dyDescent="0.35">
      <c r="A3772" t="s">
        <v>481</v>
      </c>
      <c r="B3772" t="s">
        <v>84</v>
      </c>
      <c r="C3772" t="s">
        <v>330</v>
      </c>
      <c r="D3772" t="s">
        <v>78</v>
      </c>
      <c r="E3772">
        <v>2022</v>
      </c>
      <c r="F3772">
        <v>34</v>
      </c>
      <c r="G3772" t="s">
        <v>302</v>
      </c>
      <c r="H3772" t="s">
        <v>80</v>
      </c>
      <c r="I3772">
        <v>6083</v>
      </c>
      <c r="L3772" t="s">
        <v>484</v>
      </c>
      <c r="M3772">
        <v>5778.85</v>
      </c>
      <c r="N3772">
        <v>304.14999999999998</v>
      </c>
      <c r="O3772" t="s">
        <v>392</v>
      </c>
    </row>
    <row r="3773" spans="1:15" hidden="1" x14ac:dyDescent="0.35">
      <c r="A3773" t="s">
        <v>481</v>
      </c>
      <c r="B3773" t="s">
        <v>84</v>
      </c>
      <c r="C3773" t="s">
        <v>330</v>
      </c>
      <c r="D3773" t="s">
        <v>78</v>
      </c>
      <c r="E3773">
        <v>2022</v>
      </c>
      <c r="F3773">
        <v>34</v>
      </c>
      <c r="G3773" t="s">
        <v>302</v>
      </c>
      <c r="H3773" t="s">
        <v>81</v>
      </c>
      <c r="I3773">
        <v>25280</v>
      </c>
      <c r="L3773" t="s">
        <v>484</v>
      </c>
      <c r="M3773">
        <v>24711.56</v>
      </c>
      <c r="N3773">
        <v>568.44000000000005</v>
      </c>
      <c r="O3773" t="s">
        <v>392</v>
      </c>
    </row>
    <row r="3774" spans="1:15" hidden="1" x14ac:dyDescent="0.35">
      <c r="A3774" t="s">
        <v>481</v>
      </c>
      <c r="B3774" t="s">
        <v>84</v>
      </c>
      <c r="C3774" t="s">
        <v>330</v>
      </c>
      <c r="D3774" t="s">
        <v>78</v>
      </c>
      <c r="E3774">
        <v>2022</v>
      </c>
      <c r="F3774">
        <v>34</v>
      </c>
      <c r="G3774" t="s">
        <v>302</v>
      </c>
      <c r="H3774" t="s">
        <v>81</v>
      </c>
      <c r="I3774">
        <v>1449</v>
      </c>
      <c r="L3774" t="s">
        <v>484</v>
      </c>
      <c r="M3774">
        <v>1416.42</v>
      </c>
      <c r="N3774">
        <v>32.58</v>
      </c>
      <c r="O3774" t="s">
        <v>392</v>
      </c>
    </row>
    <row r="3775" spans="1:15" hidden="1" x14ac:dyDescent="0.35">
      <c r="A3775" t="s">
        <v>481</v>
      </c>
      <c r="B3775" t="s">
        <v>84</v>
      </c>
      <c r="C3775" t="s">
        <v>354</v>
      </c>
      <c r="D3775" t="s">
        <v>78</v>
      </c>
      <c r="E3775">
        <v>2020</v>
      </c>
      <c r="F3775">
        <v>34</v>
      </c>
      <c r="G3775" t="s">
        <v>302</v>
      </c>
      <c r="H3775" t="s">
        <v>80</v>
      </c>
      <c r="I3775">
        <v>271</v>
      </c>
      <c r="L3775" t="s">
        <v>484</v>
      </c>
      <c r="M3775">
        <v>257.45</v>
      </c>
      <c r="N3775">
        <v>13.55</v>
      </c>
      <c r="O3775" t="s">
        <v>400</v>
      </c>
    </row>
    <row r="3776" spans="1:15" hidden="1" x14ac:dyDescent="0.35">
      <c r="A3776" t="s">
        <v>481</v>
      </c>
      <c r="B3776" t="s">
        <v>84</v>
      </c>
      <c r="C3776" t="s">
        <v>354</v>
      </c>
      <c r="D3776" t="s">
        <v>78</v>
      </c>
      <c r="E3776">
        <v>2020</v>
      </c>
      <c r="F3776">
        <v>34</v>
      </c>
      <c r="G3776" t="s">
        <v>302</v>
      </c>
      <c r="H3776" t="s">
        <v>80</v>
      </c>
      <c r="I3776">
        <v>21</v>
      </c>
      <c r="L3776" t="s">
        <v>484</v>
      </c>
      <c r="M3776">
        <v>19.95</v>
      </c>
      <c r="N3776">
        <v>1.05</v>
      </c>
      <c r="O3776" t="s">
        <v>400</v>
      </c>
    </row>
    <row r="3777" spans="1:15" hidden="1" x14ac:dyDescent="0.35">
      <c r="A3777" t="s">
        <v>481</v>
      </c>
      <c r="B3777" t="s">
        <v>84</v>
      </c>
      <c r="C3777" t="s">
        <v>354</v>
      </c>
      <c r="D3777" t="s">
        <v>78</v>
      </c>
      <c r="E3777">
        <v>2020</v>
      </c>
      <c r="F3777">
        <v>34</v>
      </c>
      <c r="G3777" t="s">
        <v>302</v>
      </c>
      <c r="H3777" t="s">
        <v>80</v>
      </c>
      <c r="I3777">
        <v>203</v>
      </c>
      <c r="L3777" t="s">
        <v>484</v>
      </c>
      <c r="M3777">
        <v>192.85</v>
      </c>
      <c r="N3777">
        <v>10.15</v>
      </c>
      <c r="O3777" t="s">
        <v>400</v>
      </c>
    </row>
    <row r="3778" spans="1:15" hidden="1" x14ac:dyDescent="0.35">
      <c r="A3778" t="s">
        <v>481</v>
      </c>
      <c r="B3778" t="s">
        <v>84</v>
      </c>
      <c r="C3778" t="s">
        <v>354</v>
      </c>
      <c r="D3778" t="s">
        <v>78</v>
      </c>
      <c r="E3778">
        <v>2020</v>
      </c>
      <c r="F3778">
        <v>34</v>
      </c>
      <c r="G3778" t="s">
        <v>302</v>
      </c>
      <c r="H3778" t="s">
        <v>80</v>
      </c>
      <c r="I3778">
        <v>3</v>
      </c>
      <c r="L3778" t="s">
        <v>484</v>
      </c>
      <c r="M3778">
        <v>2.85</v>
      </c>
      <c r="N3778">
        <v>0.15</v>
      </c>
      <c r="O3778" t="s">
        <v>400</v>
      </c>
    </row>
    <row r="3779" spans="1:15" hidden="1" x14ac:dyDescent="0.35">
      <c r="A3779" t="s">
        <v>481</v>
      </c>
      <c r="B3779" t="s">
        <v>84</v>
      </c>
      <c r="C3779" t="s">
        <v>354</v>
      </c>
      <c r="D3779" t="s">
        <v>78</v>
      </c>
      <c r="E3779">
        <v>2020</v>
      </c>
      <c r="F3779">
        <v>34</v>
      </c>
      <c r="G3779" t="s">
        <v>302</v>
      </c>
      <c r="H3779" t="s">
        <v>80</v>
      </c>
      <c r="I3779">
        <v>284</v>
      </c>
      <c r="L3779" t="s">
        <v>484</v>
      </c>
      <c r="M3779">
        <v>269.8</v>
      </c>
      <c r="N3779">
        <v>14.2</v>
      </c>
      <c r="O3779" t="s">
        <v>400</v>
      </c>
    </row>
    <row r="3780" spans="1:15" hidden="1" x14ac:dyDescent="0.35">
      <c r="A3780" t="s">
        <v>481</v>
      </c>
      <c r="B3780" t="s">
        <v>84</v>
      </c>
      <c r="C3780" t="s">
        <v>354</v>
      </c>
      <c r="D3780" t="s">
        <v>78</v>
      </c>
      <c r="E3780">
        <v>2020</v>
      </c>
      <c r="F3780">
        <v>34</v>
      </c>
      <c r="G3780" t="s">
        <v>302</v>
      </c>
      <c r="H3780" t="s">
        <v>80</v>
      </c>
      <c r="I3780">
        <v>23</v>
      </c>
      <c r="L3780" t="s">
        <v>484</v>
      </c>
      <c r="M3780">
        <v>21.85</v>
      </c>
      <c r="N3780">
        <v>1.1499999999999999</v>
      </c>
      <c r="O3780" t="s">
        <v>400</v>
      </c>
    </row>
    <row r="3781" spans="1:15" hidden="1" x14ac:dyDescent="0.35">
      <c r="A3781" t="s">
        <v>481</v>
      </c>
      <c r="B3781" t="s">
        <v>84</v>
      </c>
      <c r="C3781" t="s">
        <v>354</v>
      </c>
      <c r="D3781" t="s">
        <v>78</v>
      </c>
      <c r="E3781">
        <v>2020</v>
      </c>
      <c r="F3781">
        <v>34</v>
      </c>
      <c r="G3781" t="s">
        <v>302</v>
      </c>
      <c r="H3781" t="s">
        <v>80</v>
      </c>
      <c r="I3781">
        <v>211</v>
      </c>
      <c r="L3781" t="s">
        <v>484</v>
      </c>
      <c r="M3781">
        <v>200.45</v>
      </c>
      <c r="N3781">
        <v>10.55</v>
      </c>
      <c r="O3781" t="s">
        <v>400</v>
      </c>
    </row>
    <row r="3782" spans="1:15" hidden="1" x14ac:dyDescent="0.35">
      <c r="A3782" t="s">
        <v>481</v>
      </c>
      <c r="B3782" t="s">
        <v>84</v>
      </c>
      <c r="C3782" t="s">
        <v>354</v>
      </c>
      <c r="D3782" t="s">
        <v>78</v>
      </c>
      <c r="E3782">
        <v>2020</v>
      </c>
      <c r="F3782">
        <v>34</v>
      </c>
      <c r="G3782" t="s">
        <v>302</v>
      </c>
      <c r="H3782" t="s">
        <v>80</v>
      </c>
      <c r="I3782">
        <v>3</v>
      </c>
      <c r="L3782" t="s">
        <v>484</v>
      </c>
      <c r="M3782">
        <v>2.85</v>
      </c>
      <c r="N3782">
        <v>0.15</v>
      </c>
      <c r="O3782" t="s">
        <v>400</v>
      </c>
    </row>
    <row r="3783" spans="1:15" hidden="1" x14ac:dyDescent="0.35">
      <c r="A3783" t="s">
        <v>481</v>
      </c>
      <c r="B3783" t="s">
        <v>84</v>
      </c>
      <c r="C3783" t="s">
        <v>354</v>
      </c>
      <c r="D3783" t="s">
        <v>78</v>
      </c>
      <c r="E3783">
        <v>2021</v>
      </c>
      <c r="F3783">
        <v>34</v>
      </c>
      <c r="G3783" t="s">
        <v>302</v>
      </c>
      <c r="H3783" t="s">
        <v>80</v>
      </c>
      <c r="I3783">
        <v>30</v>
      </c>
      <c r="L3783" t="s">
        <v>484</v>
      </c>
      <c r="M3783">
        <v>28.5</v>
      </c>
      <c r="N3783">
        <v>1.5</v>
      </c>
      <c r="O3783" t="s">
        <v>400</v>
      </c>
    </row>
    <row r="3784" spans="1:15" hidden="1" x14ac:dyDescent="0.35">
      <c r="A3784" t="s">
        <v>481</v>
      </c>
      <c r="B3784" t="s">
        <v>84</v>
      </c>
      <c r="C3784" t="s">
        <v>354</v>
      </c>
      <c r="D3784" t="s">
        <v>78</v>
      </c>
      <c r="E3784">
        <v>2021</v>
      </c>
      <c r="F3784">
        <v>34</v>
      </c>
      <c r="G3784" t="s">
        <v>302</v>
      </c>
      <c r="H3784" t="s">
        <v>80</v>
      </c>
      <c r="I3784">
        <v>2</v>
      </c>
      <c r="L3784" t="s">
        <v>484</v>
      </c>
      <c r="M3784">
        <v>1.9</v>
      </c>
      <c r="N3784">
        <v>0.1</v>
      </c>
      <c r="O3784" t="s">
        <v>400</v>
      </c>
    </row>
    <row r="3785" spans="1:15" hidden="1" x14ac:dyDescent="0.35">
      <c r="A3785" t="s">
        <v>481</v>
      </c>
      <c r="B3785" t="s">
        <v>84</v>
      </c>
      <c r="C3785" t="s">
        <v>354</v>
      </c>
      <c r="D3785" t="s">
        <v>78</v>
      </c>
      <c r="E3785">
        <v>2021</v>
      </c>
      <c r="F3785">
        <v>34</v>
      </c>
      <c r="G3785" t="s">
        <v>302</v>
      </c>
      <c r="H3785" t="s">
        <v>80</v>
      </c>
      <c r="I3785">
        <v>30</v>
      </c>
      <c r="L3785" t="s">
        <v>484</v>
      </c>
      <c r="M3785">
        <v>28.5</v>
      </c>
      <c r="N3785">
        <v>1.5</v>
      </c>
      <c r="O3785" t="s">
        <v>400</v>
      </c>
    </row>
    <row r="3786" spans="1:15" hidden="1" x14ac:dyDescent="0.35">
      <c r="A3786" t="s">
        <v>481</v>
      </c>
      <c r="B3786" t="s">
        <v>84</v>
      </c>
      <c r="C3786" t="s">
        <v>354</v>
      </c>
      <c r="D3786" t="s">
        <v>78</v>
      </c>
      <c r="E3786">
        <v>2021</v>
      </c>
      <c r="F3786">
        <v>34</v>
      </c>
      <c r="G3786" t="s">
        <v>302</v>
      </c>
      <c r="H3786" t="s">
        <v>80</v>
      </c>
      <c r="I3786">
        <v>1</v>
      </c>
      <c r="L3786" t="s">
        <v>484</v>
      </c>
      <c r="M3786">
        <v>0.95</v>
      </c>
      <c r="N3786">
        <v>0.05</v>
      </c>
      <c r="O3786" t="s">
        <v>400</v>
      </c>
    </row>
    <row r="3787" spans="1:15" hidden="1" x14ac:dyDescent="0.35">
      <c r="A3787" t="s">
        <v>481</v>
      </c>
      <c r="B3787" t="s">
        <v>84</v>
      </c>
      <c r="C3787" t="s">
        <v>354</v>
      </c>
      <c r="D3787" t="s">
        <v>78</v>
      </c>
      <c r="E3787">
        <v>2021</v>
      </c>
      <c r="F3787">
        <v>34</v>
      </c>
      <c r="G3787" t="s">
        <v>302</v>
      </c>
      <c r="H3787" t="s">
        <v>81</v>
      </c>
      <c r="I3787">
        <v>50</v>
      </c>
      <c r="L3787" t="s">
        <v>484</v>
      </c>
      <c r="M3787">
        <v>47.5</v>
      </c>
      <c r="N3787">
        <v>2.5</v>
      </c>
      <c r="O3787" t="s">
        <v>400</v>
      </c>
    </row>
    <row r="3788" spans="1:15" hidden="1" x14ac:dyDescent="0.35">
      <c r="A3788" t="s">
        <v>481</v>
      </c>
      <c r="B3788" t="s">
        <v>84</v>
      </c>
      <c r="C3788" t="s">
        <v>354</v>
      </c>
      <c r="D3788" t="s">
        <v>78</v>
      </c>
      <c r="E3788">
        <v>2021</v>
      </c>
      <c r="F3788">
        <v>34</v>
      </c>
      <c r="G3788" t="s">
        <v>302</v>
      </c>
      <c r="H3788" t="s">
        <v>81</v>
      </c>
      <c r="I3788">
        <v>13</v>
      </c>
      <c r="L3788" t="s">
        <v>484</v>
      </c>
      <c r="M3788">
        <v>12.35</v>
      </c>
      <c r="N3788">
        <v>0.65</v>
      </c>
      <c r="O3788" t="s">
        <v>400</v>
      </c>
    </row>
    <row r="3789" spans="1:15" hidden="1" x14ac:dyDescent="0.35">
      <c r="A3789" t="s">
        <v>481</v>
      </c>
      <c r="B3789" t="s">
        <v>84</v>
      </c>
      <c r="C3789" t="s">
        <v>354</v>
      </c>
      <c r="D3789" t="s">
        <v>78</v>
      </c>
      <c r="E3789">
        <v>2021</v>
      </c>
      <c r="F3789">
        <v>34</v>
      </c>
      <c r="G3789" t="s">
        <v>302</v>
      </c>
      <c r="H3789" t="s">
        <v>80</v>
      </c>
      <c r="I3789">
        <v>114</v>
      </c>
      <c r="L3789" t="s">
        <v>484</v>
      </c>
      <c r="M3789">
        <v>108.3</v>
      </c>
      <c r="N3789">
        <v>5.7</v>
      </c>
      <c r="O3789" t="s">
        <v>400</v>
      </c>
    </row>
    <row r="3790" spans="1:15" hidden="1" x14ac:dyDescent="0.35">
      <c r="A3790" t="s">
        <v>481</v>
      </c>
      <c r="B3790" t="s">
        <v>84</v>
      </c>
      <c r="C3790" t="s">
        <v>354</v>
      </c>
      <c r="D3790" t="s">
        <v>78</v>
      </c>
      <c r="E3790">
        <v>2021</v>
      </c>
      <c r="F3790">
        <v>34</v>
      </c>
      <c r="G3790" t="s">
        <v>302</v>
      </c>
      <c r="H3790" t="s">
        <v>80</v>
      </c>
      <c r="I3790">
        <v>8</v>
      </c>
      <c r="L3790" t="s">
        <v>484</v>
      </c>
      <c r="M3790">
        <v>7.6</v>
      </c>
      <c r="N3790">
        <v>0.4</v>
      </c>
      <c r="O3790" t="s">
        <v>400</v>
      </c>
    </row>
    <row r="3791" spans="1:15" hidden="1" x14ac:dyDescent="0.35">
      <c r="A3791" t="s">
        <v>481</v>
      </c>
      <c r="B3791" t="s">
        <v>84</v>
      </c>
      <c r="C3791" t="s">
        <v>354</v>
      </c>
      <c r="D3791" t="s">
        <v>78</v>
      </c>
      <c r="E3791">
        <v>2021</v>
      </c>
      <c r="F3791">
        <v>34</v>
      </c>
      <c r="G3791" t="s">
        <v>302</v>
      </c>
      <c r="H3791" t="s">
        <v>80</v>
      </c>
      <c r="I3791">
        <v>111</v>
      </c>
      <c r="L3791" t="s">
        <v>484</v>
      </c>
      <c r="M3791">
        <v>105.45</v>
      </c>
      <c r="N3791">
        <v>5.55</v>
      </c>
      <c r="O3791" t="s">
        <v>400</v>
      </c>
    </row>
    <row r="3792" spans="1:15" hidden="1" x14ac:dyDescent="0.35">
      <c r="A3792" t="s">
        <v>481</v>
      </c>
      <c r="B3792" t="s">
        <v>84</v>
      </c>
      <c r="C3792" t="s">
        <v>354</v>
      </c>
      <c r="D3792" t="s">
        <v>78</v>
      </c>
      <c r="E3792">
        <v>2021</v>
      </c>
      <c r="F3792">
        <v>34</v>
      </c>
      <c r="G3792" t="s">
        <v>302</v>
      </c>
      <c r="H3792" t="s">
        <v>80</v>
      </c>
      <c r="I3792">
        <v>4</v>
      </c>
      <c r="L3792" t="s">
        <v>484</v>
      </c>
      <c r="M3792">
        <v>3.8</v>
      </c>
      <c r="N3792">
        <v>0.2</v>
      </c>
      <c r="O3792" t="s">
        <v>400</v>
      </c>
    </row>
    <row r="3793" spans="1:15" hidden="1" x14ac:dyDescent="0.35">
      <c r="A3793" t="s">
        <v>481</v>
      </c>
      <c r="B3793" t="s">
        <v>84</v>
      </c>
      <c r="C3793" t="s">
        <v>354</v>
      </c>
      <c r="D3793" t="s">
        <v>78</v>
      </c>
      <c r="E3793">
        <v>2021</v>
      </c>
      <c r="F3793">
        <v>34</v>
      </c>
      <c r="G3793" t="s">
        <v>302</v>
      </c>
      <c r="H3793" t="s">
        <v>81</v>
      </c>
      <c r="I3793">
        <v>187</v>
      </c>
      <c r="L3793" t="s">
        <v>484</v>
      </c>
      <c r="M3793">
        <v>177.65</v>
      </c>
      <c r="N3793">
        <v>9.35</v>
      </c>
      <c r="O3793" t="s">
        <v>400</v>
      </c>
    </row>
    <row r="3794" spans="1:15" hidden="1" x14ac:dyDescent="0.35">
      <c r="A3794" t="s">
        <v>481</v>
      </c>
      <c r="B3794" t="s">
        <v>84</v>
      </c>
      <c r="C3794" t="s">
        <v>354</v>
      </c>
      <c r="D3794" t="s">
        <v>78</v>
      </c>
      <c r="E3794">
        <v>2021</v>
      </c>
      <c r="F3794">
        <v>34</v>
      </c>
      <c r="G3794" t="s">
        <v>302</v>
      </c>
      <c r="H3794" t="s">
        <v>81</v>
      </c>
      <c r="I3794">
        <v>50</v>
      </c>
      <c r="L3794" t="s">
        <v>484</v>
      </c>
      <c r="M3794">
        <v>47.5</v>
      </c>
      <c r="N3794">
        <v>2.5</v>
      </c>
      <c r="O3794" t="s">
        <v>400</v>
      </c>
    </row>
    <row r="3795" spans="1:15" hidden="1" x14ac:dyDescent="0.35">
      <c r="A3795" t="s">
        <v>481</v>
      </c>
      <c r="B3795" t="s">
        <v>84</v>
      </c>
      <c r="C3795" t="s">
        <v>354</v>
      </c>
      <c r="D3795" t="s">
        <v>78</v>
      </c>
      <c r="E3795">
        <v>2022</v>
      </c>
      <c r="F3795">
        <v>34</v>
      </c>
      <c r="G3795" t="s">
        <v>302</v>
      </c>
      <c r="H3795" t="s">
        <v>80</v>
      </c>
      <c r="I3795">
        <v>1233</v>
      </c>
      <c r="L3795" t="s">
        <v>484</v>
      </c>
      <c r="M3795">
        <v>1171.3499999999999</v>
      </c>
      <c r="N3795">
        <v>61.65</v>
      </c>
      <c r="O3795" t="s">
        <v>400</v>
      </c>
    </row>
    <row r="3796" spans="1:15" hidden="1" x14ac:dyDescent="0.35">
      <c r="A3796" t="s">
        <v>481</v>
      </c>
      <c r="B3796" t="s">
        <v>84</v>
      </c>
      <c r="C3796" t="s">
        <v>354</v>
      </c>
      <c r="D3796" t="s">
        <v>78</v>
      </c>
      <c r="E3796">
        <v>2022</v>
      </c>
      <c r="F3796">
        <v>34</v>
      </c>
      <c r="G3796" t="s">
        <v>302</v>
      </c>
      <c r="H3796" t="s">
        <v>80</v>
      </c>
      <c r="I3796">
        <v>88</v>
      </c>
      <c r="L3796" t="s">
        <v>484</v>
      </c>
      <c r="M3796">
        <v>83.6</v>
      </c>
      <c r="N3796">
        <v>4.4000000000000004</v>
      </c>
      <c r="O3796" t="s">
        <v>400</v>
      </c>
    </row>
    <row r="3797" spans="1:15" hidden="1" x14ac:dyDescent="0.35">
      <c r="A3797" t="s">
        <v>481</v>
      </c>
      <c r="B3797" t="s">
        <v>84</v>
      </c>
      <c r="C3797" t="s">
        <v>354</v>
      </c>
      <c r="D3797" t="s">
        <v>78</v>
      </c>
      <c r="E3797">
        <v>2022</v>
      </c>
      <c r="F3797">
        <v>34</v>
      </c>
      <c r="G3797" t="s">
        <v>302</v>
      </c>
      <c r="H3797" t="s">
        <v>80</v>
      </c>
      <c r="I3797">
        <v>810</v>
      </c>
      <c r="L3797" t="s">
        <v>484</v>
      </c>
      <c r="M3797">
        <v>769.5</v>
      </c>
      <c r="N3797">
        <v>40.5</v>
      </c>
      <c r="O3797" t="s">
        <v>400</v>
      </c>
    </row>
    <row r="3798" spans="1:15" hidden="1" x14ac:dyDescent="0.35">
      <c r="A3798" t="s">
        <v>481</v>
      </c>
      <c r="B3798" t="s">
        <v>84</v>
      </c>
      <c r="C3798" t="s">
        <v>354</v>
      </c>
      <c r="D3798" t="s">
        <v>78</v>
      </c>
      <c r="E3798">
        <v>2022</v>
      </c>
      <c r="F3798">
        <v>34</v>
      </c>
      <c r="G3798" t="s">
        <v>302</v>
      </c>
      <c r="H3798" t="s">
        <v>80</v>
      </c>
      <c r="I3798">
        <v>30</v>
      </c>
      <c r="L3798" t="s">
        <v>484</v>
      </c>
      <c r="M3798">
        <v>28.5</v>
      </c>
      <c r="N3798">
        <v>1.5</v>
      </c>
      <c r="O3798" t="s">
        <v>400</v>
      </c>
    </row>
    <row r="3799" spans="1:15" hidden="1" x14ac:dyDescent="0.35">
      <c r="A3799" t="s">
        <v>481</v>
      </c>
      <c r="B3799" t="s">
        <v>84</v>
      </c>
      <c r="C3799" t="s">
        <v>351</v>
      </c>
      <c r="D3799" t="s">
        <v>78</v>
      </c>
      <c r="E3799">
        <v>2021</v>
      </c>
      <c r="F3799">
        <v>34</v>
      </c>
      <c r="G3799" t="s">
        <v>302</v>
      </c>
      <c r="H3799" t="s">
        <v>80</v>
      </c>
      <c r="I3799">
        <v>132</v>
      </c>
      <c r="L3799" t="s">
        <v>484</v>
      </c>
      <c r="M3799">
        <v>125.4</v>
      </c>
      <c r="N3799">
        <v>6.6</v>
      </c>
      <c r="O3799" t="s">
        <v>403</v>
      </c>
    </row>
    <row r="3800" spans="1:15" hidden="1" x14ac:dyDescent="0.35">
      <c r="A3800" t="s">
        <v>481</v>
      </c>
      <c r="B3800" t="s">
        <v>84</v>
      </c>
      <c r="C3800" t="s">
        <v>351</v>
      </c>
      <c r="D3800" t="s">
        <v>78</v>
      </c>
      <c r="E3800">
        <v>2021</v>
      </c>
      <c r="F3800">
        <v>34</v>
      </c>
      <c r="G3800" t="s">
        <v>302</v>
      </c>
      <c r="H3800" t="s">
        <v>80</v>
      </c>
      <c r="I3800">
        <v>136</v>
      </c>
      <c r="L3800" t="s">
        <v>484</v>
      </c>
      <c r="M3800">
        <v>129.19999999999999</v>
      </c>
      <c r="N3800">
        <v>6.8</v>
      </c>
      <c r="O3800" t="s">
        <v>403</v>
      </c>
    </row>
    <row r="3801" spans="1:15" hidden="1" x14ac:dyDescent="0.35">
      <c r="A3801" t="s">
        <v>481</v>
      </c>
      <c r="B3801" t="s">
        <v>84</v>
      </c>
      <c r="C3801" t="s">
        <v>351</v>
      </c>
      <c r="D3801" t="s">
        <v>78</v>
      </c>
      <c r="E3801">
        <v>2021</v>
      </c>
      <c r="F3801">
        <v>34</v>
      </c>
      <c r="G3801" t="s">
        <v>302</v>
      </c>
      <c r="H3801" t="s">
        <v>80</v>
      </c>
      <c r="I3801">
        <v>18</v>
      </c>
      <c r="L3801" t="s">
        <v>484</v>
      </c>
      <c r="M3801">
        <v>17.100000000000001</v>
      </c>
      <c r="N3801">
        <v>0.9</v>
      </c>
      <c r="O3801" t="s">
        <v>403</v>
      </c>
    </row>
    <row r="3802" spans="1:15" hidden="1" x14ac:dyDescent="0.35">
      <c r="A3802" t="s">
        <v>481</v>
      </c>
      <c r="B3802" t="s">
        <v>84</v>
      </c>
      <c r="C3802" t="s">
        <v>351</v>
      </c>
      <c r="D3802" t="s">
        <v>78</v>
      </c>
      <c r="E3802">
        <v>2021</v>
      </c>
      <c r="F3802">
        <v>34</v>
      </c>
      <c r="G3802" t="s">
        <v>302</v>
      </c>
      <c r="H3802" t="s">
        <v>80</v>
      </c>
      <c r="I3802">
        <v>501</v>
      </c>
      <c r="L3802" t="s">
        <v>484</v>
      </c>
      <c r="M3802">
        <v>475.95</v>
      </c>
      <c r="N3802">
        <v>25.05</v>
      </c>
      <c r="O3802" t="s">
        <v>403</v>
      </c>
    </row>
    <row r="3803" spans="1:15" hidden="1" x14ac:dyDescent="0.35">
      <c r="A3803" t="s">
        <v>481</v>
      </c>
      <c r="B3803" t="s">
        <v>84</v>
      </c>
      <c r="C3803" t="s">
        <v>351</v>
      </c>
      <c r="D3803" t="s">
        <v>78</v>
      </c>
      <c r="E3803">
        <v>2021</v>
      </c>
      <c r="F3803">
        <v>34</v>
      </c>
      <c r="G3803" t="s">
        <v>302</v>
      </c>
      <c r="H3803" t="s">
        <v>80</v>
      </c>
      <c r="I3803">
        <v>508</v>
      </c>
      <c r="L3803" t="s">
        <v>484</v>
      </c>
      <c r="M3803">
        <v>482.6</v>
      </c>
      <c r="N3803">
        <v>25.4</v>
      </c>
      <c r="O3803" t="s">
        <v>403</v>
      </c>
    </row>
    <row r="3804" spans="1:15" hidden="1" x14ac:dyDescent="0.35">
      <c r="A3804" t="s">
        <v>481</v>
      </c>
      <c r="B3804" t="s">
        <v>84</v>
      </c>
      <c r="C3804" t="s">
        <v>351</v>
      </c>
      <c r="D3804" t="s">
        <v>78</v>
      </c>
      <c r="E3804">
        <v>2021</v>
      </c>
      <c r="F3804">
        <v>34</v>
      </c>
      <c r="G3804" t="s">
        <v>302</v>
      </c>
      <c r="H3804" t="s">
        <v>80</v>
      </c>
      <c r="I3804">
        <v>68</v>
      </c>
      <c r="L3804" t="s">
        <v>484</v>
      </c>
      <c r="M3804">
        <v>64.599999999999994</v>
      </c>
      <c r="N3804">
        <v>3.4</v>
      </c>
      <c r="O3804" t="s">
        <v>403</v>
      </c>
    </row>
    <row r="3805" spans="1:15" hidden="1" x14ac:dyDescent="0.35">
      <c r="A3805" t="s">
        <v>481</v>
      </c>
      <c r="B3805" t="s">
        <v>84</v>
      </c>
      <c r="C3805" t="s">
        <v>351</v>
      </c>
      <c r="D3805" t="s">
        <v>78</v>
      </c>
      <c r="E3805">
        <v>2022</v>
      </c>
      <c r="F3805">
        <v>79</v>
      </c>
      <c r="G3805" t="s">
        <v>312</v>
      </c>
      <c r="H3805" t="s">
        <v>80</v>
      </c>
      <c r="I3805">
        <v>1230</v>
      </c>
      <c r="L3805" t="s">
        <v>484</v>
      </c>
      <c r="O3805" t="s">
        <v>403</v>
      </c>
    </row>
    <row r="3806" spans="1:15" hidden="1" x14ac:dyDescent="0.35">
      <c r="A3806" t="s">
        <v>481</v>
      </c>
      <c r="B3806" t="s">
        <v>84</v>
      </c>
      <c r="C3806" t="s">
        <v>351</v>
      </c>
      <c r="D3806" t="s">
        <v>78</v>
      </c>
      <c r="E3806">
        <v>2022</v>
      </c>
      <c r="F3806">
        <v>79</v>
      </c>
      <c r="G3806" t="s">
        <v>312</v>
      </c>
      <c r="H3806" t="s">
        <v>80</v>
      </c>
      <c r="I3806">
        <v>1248</v>
      </c>
      <c r="L3806" t="s">
        <v>484</v>
      </c>
      <c r="O3806" t="s">
        <v>403</v>
      </c>
    </row>
    <row r="3807" spans="1:15" hidden="1" x14ac:dyDescent="0.35">
      <c r="A3807" t="s">
        <v>481</v>
      </c>
      <c r="B3807" t="s">
        <v>84</v>
      </c>
      <c r="C3807" t="s">
        <v>351</v>
      </c>
      <c r="D3807" t="s">
        <v>78</v>
      </c>
      <c r="E3807">
        <v>2022</v>
      </c>
      <c r="F3807">
        <v>79</v>
      </c>
      <c r="G3807" t="s">
        <v>312</v>
      </c>
      <c r="H3807" t="s">
        <v>80</v>
      </c>
      <c r="I3807">
        <v>160</v>
      </c>
      <c r="L3807" t="s">
        <v>484</v>
      </c>
      <c r="O3807" t="s">
        <v>403</v>
      </c>
    </row>
    <row r="3808" spans="1:15" hidden="1" x14ac:dyDescent="0.35">
      <c r="A3808" t="s">
        <v>481</v>
      </c>
      <c r="B3808" t="s">
        <v>84</v>
      </c>
      <c r="C3808" t="s">
        <v>351</v>
      </c>
      <c r="D3808" t="s">
        <v>78</v>
      </c>
      <c r="E3808">
        <v>2022</v>
      </c>
      <c r="F3808">
        <v>79</v>
      </c>
      <c r="G3808" t="s">
        <v>312</v>
      </c>
      <c r="H3808" t="s">
        <v>81</v>
      </c>
      <c r="I3808">
        <v>692</v>
      </c>
      <c r="L3808" t="s">
        <v>484</v>
      </c>
      <c r="O3808" t="s">
        <v>403</v>
      </c>
    </row>
    <row r="3809" spans="1:15" hidden="1" x14ac:dyDescent="0.35">
      <c r="A3809" t="s">
        <v>481</v>
      </c>
      <c r="B3809" t="s">
        <v>84</v>
      </c>
      <c r="C3809" t="s">
        <v>351</v>
      </c>
      <c r="D3809" t="s">
        <v>78</v>
      </c>
      <c r="E3809">
        <v>2022</v>
      </c>
      <c r="F3809">
        <v>79</v>
      </c>
      <c r="G3809" t="s">
        <v>312</v>
      </c>
      <c r="H3809" t="s">
        <v>81</v>
      </c>
      <c r="I3809">
        <v>319</v>
      </c>
      <c r="L3809" t="s">
        <v>484</v>
      </c>
      <c r="O3809" t="s">
        <v>403</v>
      </c>
    </row>
    <row r="3810" spans="1:15" hidden="1" x14ac:dyDescent="0.35">
      <c r="A3810" t="s">
        <v>481</v>
      </c>
      <c r="B3810" t="s">
        <v>84</v>
      </c>
      <c r="C3810" t="s">
        <v>351</v>
      </c>
      <c r="D3810" t="s">
        <v>78</v>
      </c>
      <c r="E3810">
        <v>2022</v>
      </c>
      <c r="F3810">
        <v>34</v>
      </c>
      <c r="G3810" t="s">
        <v>302</v>
      </c>
      <c r="H3810" t="s">
        <v>80</v>
      </c>
      <c r="I3810">
        <v>1441</v>
      </c>
      <c r="L3810" t="s">
        <v>484</v>
      </c>
      <c r="M3810">
        <v>1368.95</v>
      </c>
      <c r="N3810">
        <v>72.05</v>
      </c>
      <c r="O3810" t="s">
        <v>403</v>
      </c>
    </row>
    <row r="3811" spans="1:15" hidden="1" x14ac:dyDescent="0.35">
      <c r="A3811" t="s">
        <v>481</v>
      </c>
      <c r="B3811" t="s">
        <v>84</v>
      </c>
      <c r="C3811" t="s">
        <v>351</v>
      </c>
      <c r="D3811" t="s">
        <v>78</v>
      </c>
      <c r="E3811">
        <v>2022</v>
      </c>
      <c r="F3811">
        <v>34</v>
      </c>
      <c r="G3811" t="s">
        <v>302</v>
      </c>
      <c r="H3811" t="s">
        <v>80</v>
      </c>
      <c r="I3811">
        <v>460</v>
      </c>
      <c r="L3811" t="s">
        <v>484</v>
      </c>
      <c r="M3811">
        <v>460</v>
      </c>
      <c r="N3811">
        <v>0</v>
      </c>
      <c r="O3811" t="s">
        <v>403</v>
      </c>
    </row>
    <row r="3812" spans="1:15" hidden="1" x14ac:dyDescent="0.35">
      <c r="A3812" t="s">
        <v>481</v>
      </c>
      <c r="B3812" t="s">
        <v>84</v>
      </c>
      <c r="C3812" t="s">
        <v>351</v>
      </c>
      <c r="D3812" t="s">
        <v>78</v>
      </c>
      <c r="E3812">
        <v>2022</v>
      </c>
      <c r="F3812">
        <v>34</v>
      </c>
      <c r="G3812" t="s">
        <v>302</v>
      </c>
      <c r="H3812" t="s">
        <v>80</v>
      </c>
      <c r="I3812">
        <v>184</v>
      </c>
      <c r="L3812" t="s">
        <v>484</v>
      </c>
      <c r="M3812">
        <v>174.8</v>
      </c>
      <c r="N3812">
        <v>9.1999999999999993</v>
      </c>
      <c r="O3812" t="s">
        <v>403</v>
      </c>
    </row>
    <row r="3813" spans="1:15" hidden="1" x14ac:dyDescent="0.35">
      <c r="A3813" t="s">
        <v>481</v>
      </c>
      <c r="B3813" t="s">
        <v>84</v>
      </c>
      <c r="C3813" t="s">
        <v>351</v>
      </c>
      <c r="D3813" t="s">
        <v>78</v>
      </c>
      <c r="E3813">
        <v>2022</v>
      </c>
      <c r="F3813">
        <v>34</v>
      </c>
      <c r="G3813" t="s">
        <v>302</v>
      </c>
      <c r="H3813" t="s">
        <v>81</v>
      </c>
      <c r="I3813">
        <v>1255</v>
      </c>
      <c r="L3813" t="s">
        <v>484</v>
      </c>
      <c r="M3813">
        <v>1192.25</v>
      </c>
      <c r="N3813">
        <v>62.75</v>
      </c>
      <c r="O3813" t="s">
        <v>403</v>
      </c>
    </row>
    <row r="3814" spans="1:15" hidden="1" x14ac:dyDescent="0.35">
      <c r="A3814" t="s">
        <v>481</v>
      </c>
      <c r="B3814" t="s">
        <v>84</v>
      </c>
      <c r="C3814" t="s">
        <v>351</v>
      </c>
      <c r="D3814" t="s">
        <v>78</v>
      </c>
      <c r="E3814">
        <v>2022</v>
      </c>
      <c r="F3814">
        <v>34</v>
      </c>
      <c r="G3814" t="s">
        <v>302</v>
      </c>
      <c r="H3814" t="s">
        <v>81</v>
      </c>
      <c r="I3814">
        <v>578</v>
      </c>
      <c r="L3814" t="s">
        <v>484</v>
      </c>
      <c r="M3814">
        <v>549.1</v>
      </c>
      <c r="N3814">
        <v>28.9</v>
      </c>
      <c r="O3814" t="s">
        <v>403</v>
      </c>
    </row>
    <row r="3815" spans="1:15" hidden="1" x14ac:dyDescent="0.35">
      <c r="A3815" t="s">
        <v>481</v>
      </c>
      <c r="B3815" t="s">
        <v>84</v>
      </c>
      <c r="C3815" t="s">
        <v>338</v>
      </c>
      <c r="D3815" t="s">
        <v>78</v>
      </c>
      <c r="E3815">
        <v>2020</v>
      </c>
      <c r="F3815">
        <v>34</v>
      </c>
      <c r="G3815" t="s">
        <v>302</v>
      </c>
      <c r="H3815" t="s">
        <v>80</v>
      </c>
      <c r="I3815">
        <v>240</v>
      </c>
      <c r="L3815" t="s">
        <v>484</v>
      </c>
      <c r="M3815">
        <v>228</v>
      </c>
      <c r="N3815">
        <v>12</v>
      </c>
      <c r="O3815" t="s">
        <v>396</v>
      </c>
    </row>
    <row r="3816" spans="1:15" hidden="1" x14ac:dyDescent="0.35">
      <c r="A3816" t="s">
        <v>481</v>
      </c>
      <c r="B3816" t="s">
        <v>84</v>
      </c>
      <c r="C3816" t="s">
        <v>338</v>
      </c>
      <c r="D3816" t="s">
        <v>78</v>
      </c>
      <c r="E3816">
        <v>2020</v>
      </c>
      <c r="F3816">
        <v>34</v>
      </c>
      <c r="G3816" t="s">
        <v>302</v>
      </c>
      <c r="H3816" t="s">
        <v>80</v>
      </c>
      <c r="I3816">
        <v>28</v>
      </c>
      <c r="L3816" t="s">
        <v>484</v>
      </c>
      <c r="M3816">
        <v>26.6</v>
      </c>
      <c r="N3816">
        <v>1.4</v>
      </c>
      <c r="O3816" t="s">
        <v>396</v>
      </c>
    </row>
    <row r="3817" spans="1:15" hidden="1" x14ac:dyDescent="0.35">
      <c r="A3817" t="s">
        <v>481</v>
      </c>
      <c r="B3817" t="s">
        <v>84</v>
      </c>
      <c r="C3817" t="s">
        <v>338</v>
      </c>
      <c r="D3817" t="s">
        <v>78</v>
      </c>
      <c r="E3817">
        <v>2020</v>
      </c>
      <c r="F3817">
        <v>34</v>
      </c>
      <c r="G3817" t="s">
        <v>302</v>
      </c>
      <c r="H3817" t="s">
        <v>80</v>
      </c>
      <c r="I3817">
        <v>300</v>
      </c>
      <c r="L3817" t="s">
        <v>484</v>
      </c>
      <c r="M3817">
        <v>285</v>
      </c>
      <c r="N3817">
        <v>15</v>
      </c>
      <c r="O3817" t="s">
        <v>396</v>
      </c>
    </row>
    <row r="3818" spans="1:15" hidden="1" x14ac:dyDescent="0.35">
      <c r="A3818" t="s">
        <v>481</v>
      </c>
      <c r="B3818" t="s">
        <v>84</v>
      </c>
      <c r="C3818" t="s">
        <v>338</v>
      </c>
      <c r="D3818" t="s">
        <v>78</v>
      </c>
      <c r="E3818">
        <v>2020</v>
      </c>
      <c r="F3818">
        <v>34</v>
      </c>
      <c r="G3818" t="s">
        <v>302</v>
      </c>
      <c r="H3818" t="s">
        <v>80</v>
      </c>
      <c r="I3818">
        <v>7</v>
      </c>
      <c r="L3818" t="s">
        <v>484</v>
      </c>
      <c r="M3818">
        <v>6.65</v>
      </c>
      <c r="N3818">
        <v>0.35</v>
      </c>
      <c r="O3818" t="s">
        <v>396</v>
      </c>
    </row>
    <row r="3819" spans="1:15" hidden="1" x14ac:dyDescent="0.35">
      <c r="A3819" t="s">
        <v>481</v>
      </c>
      <c r="B3819" t="s">
        <v>84</v>
      </c>
      <c r="C3819" t="s">
        <v>338</v>
      </c>
      <c r="D3819" t="s">
        <v>78</v>
      </c>
      <c r="E3819">
        <v>2020</v>
      </c>
      <c r="F3819">
        <v>34</v>
      </c>
      <c r="G3819" t="s">
        <v>302</v>
      </c>
      <c r="H3819" t="s">
        <v>80</v>
      </c>
      <c r="I3819">
        <v>251</v>
      </c>
      <c r="L3819" t="s">
        <v>484</v>
      </c>
      <c r="M3819">
        <v>238.45</v>
      </c>
      <c r="N3819">
        <v>12.55</v>
      </c>
      <c r="O3819" t="s">
        <v>396</v>
      </c>
    </row>
    <row r="3820" spans="1:15" hidden="1" x14ac:dyDescent="0.35">
      <c r="A3820" t="s">
        <v>481</v>
      </c>
      <c r="B3820" t="s">
        <v>84</v>
      </c>
      <c r="C3820" t="s">
        <v>338</v>
      </c>
      <c r="D3820" t="s">
        <v>78</v>
      </c>
      <c r="E3820">
        <v>2020</v>
      </c>
      <c r="F3820">
        <v>34</v>
      </c>
      <c r="G3820" t="s">
        <v>302</v>
      </c>
      <c r="H3820" t="s">
        <v>80</v>
      </c>
      <c r="I3820">
        <v>32</v>
      </c>
      <c r="L3820" t="s">
        <v>484</v>
      </c>
      <c r="M3820">
        <v>30.4</v>
      </c>
      <c r="N3820">
        <v>1.6</v>
      </c>
      <c r="O3820" t="s">
        <v>396</v>
      </c>
    </row>
    <row r="3821" spans="1:15" hidden="1" x14ac:dyDescent="0.35">
      <c r="A3821" t="s">
        <v>481</v>
      </c>
      <c r="B3821" t="s">
        <v>84</v>
      </c>
      <c r="C3821" t="s">
        <v>338</v>
      </c>
      <c r="D3821" t="s">
        <v>78</v>
      </c>
      <c r="E3821">
        <v>2020</v>
      </c>
      <c r="F3821">
        <v>34</v>
      </c>
      <c r="G3821" t="s">
        <v>302</v>
      </c>
      <c r="H3821" t="s">
        <v>80</v>
      </c>
      <c r="I3821">
        <v>313</v>
      </c>
      <c r="L3821" t="s">
        <v>484</v>
      </c>
      <c r="M3821">
        <v>297.35000000000002</v>
      </c>
      <c r="N3821">
        <v>15.65</v>
      </c>
      <c r="O3821" t="s">
        <v>396</v>
      </c>
    </row>
    <row r="3822" spans="1:15" hidden="1" x14ac:dyDescent="0.35">
      <c r="A3822" t="s">
        <v>481</v>
      </c>
      <c r="B3822" t="s">
        <v>84</v>
      </c>
      <c r="C3822" t="s">
        <v>338</v>
      </c>
      <c r="D3822" t="s">
        <v>78</v>
      </c>
      <c r="E3822">
        <v>2020</v>
      </c>
      <c r="F3822">
        <v>34</v>
      </c>
      <c r="G3822" t="s">
        <v>302</v>
      </c>
      <c r="H3822" t="s">
        <v>80</v>
      </c>
      <c r="I3822">
        <v>7</v>
      </c>
      <c r="L3822" t="s">
        <v>484</v>
      </c>
      <c r="M3822">
        <v>6.65</v>
      </c>
      <c r="N3822">
        <v>0.35</v>
      </c>
      <c r="O3822" t="s">
        <v>396</v>
      </c>
    </row>
    <row r="3823" spans="1:15" hidden="1" x14ac:dyDescent="0.35">
      <c r="A3823" t="s">
        <v>481</v>
      </c>
      <c r="B3823" t="s">
        <v>84</v>
      </c>
      <c r="C3823" t="s">
        <v>338</v>
      </c>
      <c r="D3823" t="s">
        <v>78</v>
      </c>
      <c r="E3823">
        <v>2021</v>
      </c>
      <c r="F3823">
        <v>34</v>
      </c>
      <c r="G3823" t="s">
        <v>302</v>
      </c>
      <c r="H3823" t="s">
        <v>80</v>
      </c>
      <c r="I3823">
        <v>184</v>
      </c>
      <c r="L3823" t="s">
        <v>484</v>
      </c>
      <c r="M3823">
        <v>174.8</v>
      </c>
      <c r="N3823">
        <v>9.1999999999999993</v>
      </c>
      <c r="O3823" t="s">
        <v>396</v>
      </c>
    </row>
    <row r="3824" spans="1:15" hidden="1" x14ac:dyDescent="0.35">
      <c r="A3824" t="s">
        <v>481</v>
      </c>
      <c r="B3824" t="s">
        <v>84</v>
      </c>
      <c r="C3824" t="s">
        <v>338</v>
      </c>
      <c r="D3824" t="s">
        <v>78</v>
      </c>
      <c r="E3824">
        <v>2021</v>
      </c>
      <c r="F3824">
        <v>34</v>
      </c>
      <c r="G3824" t="s">
        <v>302</v>
      </c>
      <c r="H3824" t="s">
        <v>80</v>
      </c>
      <c r="I3824">
        <v>32</v>
      </c>
      <c r="L3824" t="s">
        <v>484</v>
      </c>
      <c r="M3824">
        <v>30.4</v>
      </c>
      <c r="N3824">
        <v>1.6</v>
      </c>
      <c r="O3824" t="s">
        <v>396</v>
      </c>
    </row>
    <row r="3825" spans="1:15" hidden="1" x14ac:dyDescent="0.35">
      <c r="A3825" t="s">
        <v>481</v>
      </c>
      <c r="B3825" t="s">
        <v>84</v>
      </c>
      <c r="C3825" t="s">
        <v>338</v>
      </c>
      <c r="D3825" t="s">
        <v>78</v>
      </c>
      <c r="E3825">
        <v>2021</v>
      </c>
      <c r="F3825">
        <v>34</v>
      </c>
      <c r="G3825" t="s">
        <v>302</v>
      </c>
      <c r="H3825" t="s">
        <v>80</v>
      </c>
      <c r="I3825">
        <v>193</v>
      </c>
      <c r="L3825" t="s">
        <v>484</v>
      </c>
      <c r="M3825">
        <v>183.35</v>
      </c>
      <c r="N3825">
        <v>9.65</v>
      </c>
      <c r="O3825" t="s">
        <v>396</v>
      </c>
    </row>
    <row r="3826" spans="1:15" hidden="1" x14ac:dyDescent="0.35">
      <c r="A3826" t="s">
        <v>481</v>
      </c>
      <c r="B3826" t="s">
        <v>84</v>
      </c>
      <c r="C3826" t="s">
        <v>338</v>
      </c>
      <c r="D3826" t="s">
        <v>78</v>
      </c>
      <c r="E3826">
        <v>2021</v>
      </c>
      <c r="F3826">
        <v>34</v>
      </c>
      <c r="G3826" t="s">
        <v>302</v>
      </c>
      <c r="H3826" t="s">
        <v>80</v>
      </c>
      <c r="I3826">
        <v>5</v>
      </c>
      <c r="L3826" t="s">
        <v>484</v>
      </c>
      <c r="M3826">
        <v>4.75</v>
      </c>
      <c r="N3826">
        <v>0.25</v>
      </c>
      <c r="O3826" t="s">
        <v>396</v>
      </c>
    </row>
    <row r="3827" spans="1:15" hidden="1" x14ac:dyDescent="0.35">
      <c r="A3827" t="s">
        <v>481</v>
      </c>
      <c r="B3827" t="s">
        <v>84</v>
      </c>
      <c r="C3827" t="s">
        <v>338</v>
      </c>
      <c r="D3827" t="s">
        <v>78</v>
      </c>
      <c r="E3827">
        <v>2021</v>
      </c>
      <c r="F3827">
        <v>34</v>
      </c>
      <c r="G3827" t="s">
        <v>302</v>
      </c>
      <c r="H3827" t="s">
        <v>80</v>
      </c>
      <c r="I3827">
        <v>701</v>
      </c>
      <c r="L3827" t="s">
        <v>484</v>
      </c>
      <c r="M3827">
        <v>665.95</v>
      </c>
      <c r="N3827">
        <v>35.049999999999997</v>
      </c>
      <c r="O3827" t="s">
        <v>396</v>
      </c>
    </row>
    <row r="3828" spans="1:15" hidden="1" x14ac:dyDescent="0.35">
      <c r="A3828" t="s">
        <v>481</v>
      </c>
      <c r="B3828" t="s">
        <v>84</v>
      </c>
      <c r="C3828" t="s">
        <v>338</v>
      </c>
      <c r="D3828" t="s">
        <v>78</v>
      </c>
      <c r="E3828">
        <v>2021</v>
      </c>
      <c r="F3828">
        <v>34</v>
      </c>
      <c r="G3828" t="s">
        <v>302</v>
      </c>
      <c r="H3828" t="s">
        <v>80</v>
      </c>
      <c r="I3828">
        <v>101</v>
      </c>
      <c r="L3828" t="s">
        <v>484</v>
      </c>
      <c r="M3828">
        <v>95.95</v>
      </c>
      <c r="N3828">
        <v>5.05</v>
      </c>
      <c r="O3828" t="s">
        <v>396</v>
      </c>
    </row>
    <row r="3829" spans="1:15" hidden="1" x14ac:dyDescent="0.35">
      <c r="A3829" t="s">
        <v>481</v>
      </c>
      <c r="B3829" t="s">
        <v>84</v>
      </c>
      <c r="C3829" t="s">
        <v>338</v>
      </c>
      <c r="D3829" t="s">
        <v>78</v>
      </c>
      <c r="E3829">
        <v>2021</v>
      </c>
      <c r="F3829">
        <v>34</v>
      </c>
      <c r="G3829" t="s">
        <v>302</v>
      </c>
      <c r="H3829" t="s">
        <v>80</v>
      </c>
      <c r="I3829">
        <v>723</v>
      </c>
      <c r="L3829" t="s">
        <v>484</v>
      </c>
      <c r="M3829">
        <v>686.85</v>
      </c>
      <c r="N3829">
        <v>36.15</v>
      </c>
      <c r="O3829" t="s">
        <v>396</v>
      </c>
    </row>
    <row r="3830" spans="1:15" hidden="1" x14ac:dyDescent="0.35">
      <c r="A3830" t="s">
        <v>481</v>
      </c>
      <c r="B3830" t="s">
        <v>84</v>
      </c>
      <c r="C3830" t="s">
        <v>338</v>
      </c>
      <c r="D3830" t="s">
        <v>78</v>
      </c>
      <c r="E3830">
        <v>2021</v>
      </c>
      <c r="F3830">
        <v>34</v>
      </c>
      <c r="G3830" t="s">
        <v>302</v>
      </c>
      <c r="H3830" t="s">
        <v>80</v>
      </c>
      <c r="I3830">
        <v>18</v>
      </c>
      <c r="L3830" t="s">
        <v>484</v>
      </c>
      <c r="M3830">
        <v>17.100000000000001</v>
      </c>
      <c r="N3830">
        <v>0.9</v>
      </c>
      <c r="O3830" t="s">
        <v>396</v>
      </c>
    </row>
    <row r="3831" spans="1:15" hidden="1" x14ac:dyDescent="0.35">
      <c r="A3831" t="s">
        <v>481</v>
      </c>
      <c r="B3831" t="s">
        <v>84</v>
      </c>
      <c r="C3831" t="s">
        <v>338</v>
      </c>
      <c r="D3831" t="s">
        <v>78</v>
      </c>
      <c r="E3831">
        <v>2022</v>
      </c>
      <c r="F3831">
        <v>34</v>
      </c>
      <c r="G3831" t="s">
        <v>302</v>
      </c>
      <c r="H3831" t="s">
        <v>80</v>
      </c>
      <c r="I3831">
        <v>129</v>
      </c>
      <c r="L3831" t="s">
        <v>484</v>
      </c>
      <c r="M3831">
        <v>122.55</v>
      </c>
      <c r="N3831">
        <v>6.45</v>
      </c>
      <c r="O3831" t="s">
        <v>396</v>
      </c>
    </row>
    <row r="3832" spans="1:15" hidden="1" x14ac:dyDescent="0.35">
      <c r="A3832" t="s">
        <v>481</v>
      </c>
      <c r="B3832" t="s">
        <v>84</v>
      </c>
      <c r="C3832" t="s">
        <v>338</v>
      </c>
      <c r="D3832" t="s">
        <v>78</v>
      </c>
      <c r="E3832">
        <v>2022</v>
      </c>
      <c r="F3832">
        <v>34</v>
      </c>
      <c r="G3832" t="s">
        <v>302</v>
      </c>
      <c r="H3832" t="s">
        <v>80</v>
      </c>
      <c r="I3832">
        <v>26</v>
      </c>
      <c r="L3832" t="s">
        <v>484</v>
      </c>
      <c r="M3832">
        <v>24.7</v>
      </c>
      <c r="N3832">
        <v>1.3</v>
      </c>
      <c r="O3832" t="s">
        <v>396</v>
      </c>
    </row>
    <row r="3833" spans="1:15" hidden="1" x14ac:dyDescent="0.35">
      <c r="A3833" t="s">
        <v>481</v>
      </c>
      <c r="B3833" t="s">
        <v>84</v>
      </c>
      <c r="C3833" t="s">
        <v>338</v>
      </c>
      <c r="D3833" t="s">
        <v>78</v>
      </c>
      <c r="E3833">
        <v>2022</v>
      </c>
      <c r="F3833">
        <v>34</v>
      </c>
      <c r="G3833" t="s">
        <v>302</v>
      </c>
      <c r="H3833" t="s">
        <v>80</v>
      </c>
      <c r="I3833">
        <v>203</v>
      </c>
      <c r="L3833" t="s">
        <v>484</v>
      </c>
      <c r="M3833">
        <v>192.85</v>
      </c>
      <c r="N3833">
        <v>10.15</v>
      </c>
      <c r="O3833" t="s">
        <v>396</v>
      </c>
    </row>
    <row r="3834" spans="1:15" hidden="1" x14ac:dyDescent="0.35">
      <c r="A3834" t="s">
        <v>481</v>
      </c>
      <c r="B3834" t="s">
        <v>84</v>
      </c>
      <c r="C3834" t="s">
        <v>338</v>
      </c>
      <c r="D3834" t="s">
        <v>78</v>
      </c>
      <c r="E3834">
        <v>2022</v>
      </c>
      <c r="F3834">
        <v>34</v>
      </c>
      <c r="G3834" t="s">
        <v>302</v>
      </c>
      <c r="H3834" t="s">
        <v>80</v>
      </c>
      <c r="I3834">
        <v>3</v>
      </c>
      <c r="L3834" t="s">
        <v>484</v>
      </c>
      <c r="M3834">
        <v>2.85</v>
      </c>
      <c r="N3834">
        <v>0.15</v>
      </c>
      <c r="O3834" t="s">
        <v>396</v>
      </c>
    </row>
    <row r="3835" spans="1:15" hidden="1" x14ac:dyDescent="0.35">
      <c r="A3835" t="s">
        <v>481</v>
      </c>
      <c r="B3835" t="s">
        <v>84</v>
      </c>
      <c r="C3835" t="s">
        <v>334</v>
      </c>
      <c r="D3835" t="s">
        <v>78</v>
      </c>
      <c r="E3835">
        <v>2020</v>
      </c>
      <c r="F3835">
        <v>34</v>
      </c>
      <c r="G3835" t="s">
        <v>302</v>
      </c>
      <c r="H3835" t="s">
        <v>80</v>
      </c>
      <c r="I3835">
        <v>149</v>
      </c>
      <c r="L3835" t="s">
        <v>484</v>
      </c>
      <c r="M3835">
        <v>141.55000000000001</v>
      </c>
      <c r="N3835">
        <v>7.45</v>
      </c>
      <c r="O3835" t="s">
        <v>391</v>
      </c>
    </row>
    <row r="3836" spans="1:15" hidden="1" x14ac:dyDescent="0.35">
      <c r="A3836" t="s">
        <v>481</v>
      </c>
      <c r="B3836" t="s">
        <v>84</v>
      </c>
      <c r="C3836" t="s">
        <v>334</v>
      </c>
      <c r="D3836" t="s">
        <v>78</v>
      </c>
      <c r="E3836">
        <v>2020</v>
      </c>
      <c r="F3836">
        <v>34</v>
      </c>
      <c r="G3836" t="s">
        <v>302</v>
      </c>
      <c r="H3836" t="s">
        <v>80</v>
      </c>
      <c r="I3836">
        <v>13</v>
      </c>
      <c r="L3836" t="s">
        <v>484</v>
      </c>
      <c r="M3836">
        <v>12.35</v>
      </c>
      <c r="N3836">
        <v>0.65</v>
      </c>
      <c r="O3836" t="s">
        <v>391</v>
      </c>
    </row>
    <row r="3837" spans="1:15" hidden="1" x14ac:dyDescent="0.35">
      <c r="A3837" t="s">
        <v>481</v>
      </c>
      <c r="B3837" t="s">
        <v>84</v>
      </c>
      <c r="C3837" t="s">
        <v>334</v>
      </c>
      <c r="D3837" t="s">
        <v>78</v>
      </c>
      <c r="E3837">
        <v>2020</v>
      </c>
      <c r="F3837">
        <v>34</v>
      </c>
      <c r="G3837" t="s">
        <v>302</v>
      </c>
      <c r="H3837" t="s">
        <v>80</v>
      </c>
      <c r="I3837">
        <v>267</v>
      </c>
      <c r="L3837" t="s">
        <v>484</v>
      </c>
      <c r="M3837">
        <v>253.65</v>
      </c>
      <c r="N3837">
        <v>13.35</v>
      </c>
      <c r="O3837" t="s">
        <v>391</v>
      </c>
    </row>
    <row r="3838" spans="1:15" hidden="1" x14ac:dyDescent="0.35">
      <c r="A3838" t="s">
        <v>481</v>
      </c>
      <c r="B3838" t="s">
        <v>84</v>
      </c>
      <c r="C3838" t="s">
        <v>334</v>
      </c>
      <c r="D3838" t="s">
        <v>78</v>
      </c>
      <c r="E3838">
        <v>2020</v>
      </c>
      <c r="F3838">
        <v>34</v>
      </c>
      <c r="G3838" t="s">
        <v>302</v>
      </c>
      <c r="H3838" t="s">
        <v>80</v>
      </c>
      <c r="I3838">
        <v>13</v>
      </c>
      <c r="L3838" t="s">
        <v>484</v>
      </c>
      <c r="M3838">
        <v>12.35</v>
      </c>
      <c r="N3838">
        <v>0.65</v>
      </c>
      <c r="O3838" t="s">
        <v>391</v>
      </c>
    </row>
    <row r="3839" spans="1:15" hidden="1" x14ac:dyDescent="0.35">
      <c r="A3839" t="s">
        <v>481</v>
      </c>
      <c r="B3839" t="s">
        <v>84</v>
      </c>
      <c r="C3839" t="s">
        <v>334</v>
      </c>
      <c r="D3839" t="s">
        <v>78</v>
      </c>
      <c r="E3839">
        <v>2020</v>
      </c>
      <c r="F3839">
        <v>34</v>
      </c>
      <c r="G3839" t="s">
        <v>302</v>
      </c>
      <c r="H3839" t="s">
        <v>81</v>
      </c>
      <c r="I3839">
        <v>42</v>
      </c>
      <c r="L3839" t="s">
        <v>484</v>
      </c>
      <c r="M3839">
        <v>39.9</v>
      </c>
      <c r="N3839">
        <v>2.1</v>
      </c>
      <c r="O3839" t="s">
        <v>391</v>
      </c>
    </row>
    <row r="3840" spans="1:15" hidden="1" x14ac:dyDescent="0.35">
      <c r="A3840" t="s">
        <v>481</v>
      </c>
      <c r="B3840" t="s">
        <v>84</v>
      </c>
      <c r="C3840" t="s">
        <v>334</v>
      </c>
      <c r="D3840" t="s">
        <v>78</v>
      </c>
      <c r="E3840">
        <v>2020</v>
      </c>
      <c r="F3840">
        <v>34</v>
      </c>
      <c r="G3840" t="s">
        <v>302</v>
      </c>
      <c r="H3840" t="s">
        <v>81</v>
      </c>
      <c r="I3840">
        <v>16</v>
      </c>
      <c r="L3840" t="s">
        <v>484</v>
      </c>
      <c r="M3840">
        <v>15.2</v>
      </c>
      <c r="N3840">
        <v>0.8</v>
      </c>
      <c r="O3840" t="s">
        <v>391</v>
      </c>
    </row>
    <row r="3841" spans="1:15" hidden="1" x14ac:dyDescent="0.35">
      <c r="A3841" t="s">
        <v>481</v>
      </c>
      <c r="B3841" t="s">
        <v>84</v>
      </c>
      <c r="C3841" t="s">
        <v>334</v>
      </c>
      <c r="D3841" t="s">
        <v>78</v>
      </c>
      <c r="E3841">
        <v>2020</v>
      </c>
      <c r="F3841">
        <v>34</v>
      </c>
      <c r="G3841" t="s">
        <v>302</v>
      </c>
      <c r="H3841" t="s">
        <v>80</v>
      </c>
      <c r="I3841">
        <v>156</v>
      </c>
      <c r="L3841" t="s">
        <v>484</v>
      </c>
      <c r="M3841">
        <v>148.19999999999999</v>
      </c>
      <c r="N3841">
        <v>7.8</v>
      </c>
      <c r="O3841" t="s">
        <v>391</v>
      </c>
    </row>
    <row r="3842" spans="1:15" hidden="1" x14ac:dyDescent="0.35">
      <c r="A3842" t="s">
        <v>481</v>
      </c>
      <c r="B3842" t="s">
        <v>84</v>
      </c>
      <c r="C3842" t="s">
        <v>334</v>
      </c>
      <c r="D3842" t="s">
        <v>78</v>
      </c>
      <c r="E3842">
        <v>2020</v>
      </c>
      <c r="F3842">
        <v>34</v>
      </c>
      <c r="G3842" t="s">
        <v>302</v>
      </c>
      <c r="H3842" t="s">
        <v>80</v>
      </c>
      <c r="I3842">
        <v>15</v>
      </c>
      <c r="L3842" t="s">
        <v>484</v>
      </c>
      <c r="M3842">
        <v>14.25</v>
      </c>
      <c r="N3842">
        <v>0.75</v>
      </c>
      <c r="O3842" t="s">
        <v>391</v>
      </c>
    </row>
    <row r="3843" spans="1:15" hidden="1" x14ac:dyDescent="0.35">
      <c r="A3843" t="s">
        <v>481</v>
      </c>
      <c r="B3843" t="s">
        <v>84</v>
      </c>
      <c r="C3843" t="s">
        <v>334</v>
      </c>
      <c r="D3843" t="s">
        <v>78</v>
      </c>
      <c r="E3843">
        <v>2020</v>
      </c>
      <c r="F3843">
        <v>34</v>
      </c>
      <c r="G3843" t="s">
        <v>302</v>
      </c>
      <c r="H3843" t="s">
        <v>80</v>
      </c>
      <c r="I3843">
        <v>279</v>
      </c>
      <c r="L3843" t="s">
        <v>484</v>
      </c>
      <c r="M3843">
        <v>265.05</v>
      </c>
      <c r="N3843">
        <v>13.95</v>
      </c>
      <c r="O3843" t="s">
        <v>391</v>
      </c>
    </row>
    <row r="3844" spans="1:15" hidden="1" x14ac:dyDescent="0.35">
      <c r="A3844" t="s">
        <v>481</v>
      </c>
      <c r="B3844" t="s">
        <v>84</v>
      </c>
      <c r="C3844" t="s">
        <v>334</v>
      </c>
      <c r="D3844" t="s">
        <v>78</v>
      </c>
      <c r="E3844">
        <v>2020</v>
      </c>
      <c r="F3844">
        <v>34</v>
      </c>
      <c r="G3844" t="s">
        <v>302</v>
      </c>
      <c r="H3844" t="s">
        <v>80</v>
      </c>
      <c r="I3844">
        <v>14</v>
      </c>
      <c r="L3844" t="s">
        <v>484</v>
      </c>
      <c r="M3844">
        <v>13.3</v>
      </c>
      <c r="N3844">
        <v>0.7</v>
      </c>
      <c r="O3844" t="s">
        <v>391</v>
      </c>
    </row>
    <row r="3845" spans="1:15" hidden="1" x14ac:dyDescent="0.35">
      <c r="A3845" t="s">
        <v>481</v>
      </c>
      <c r="B3845" t="s">
        <v>84</v>
      </c>
      <c r="C3845" t="s">
        <v>334</v>
      </c>
      <c r="D3845" t="s">
        <v>78</v>
      </c>
      <c r="E3845">
        <v>2020</v>
      </c>
      <c r="F3845">
        <v>34</v>
      </c>
      <c r="G3845" t="s">
        <v>302</v>
      </c>
      <c r="H3845" t="s">
        <v>81</v>
      </c>
      <c r="I3845">
        <v>44</v>
      </c>
      <c r="L3845" t="s">
        <v>484</v>
      </c>
      <c r="M3845">
        <v>41.8</v>
      </c>
      <c r="N3845">
        <v>2.2000000000000002</v>
      </c>
      <c r="O3845" t="s">
        <v>391</v>
      </c>
    </row>
    <row r="3846" spans="1:15" hidden="1" x14ac:dyDescent="0.35">
      <c r="A3846" t="s">
        <v>481</v>
      </c>
      <c r="B3846" t="s">
        <v>84</v>
      </c>
      <c r="C3846" t="s">
        <v>334</v>
      </c>
      <c r="D3846" t="s">
        <v>78</v>
      </c>
      <c r="E3846">
        <v>2020</v>
      </c>
      <c r="F3846">
        <v>34</v>
      </c>
      <c r="G3846" t="s">
        <v>302</v>
      </c>
      <c r="H3846" t="s">
        <v>81</v>
      </c>
      <c r="I3846">
        <v>17</v>
      </c>
      <c r="L3846" t="s">
        <v>484</v>
      </c>
      <c r="M3846">
        <v>16.149999999999999</v>
      </c>
      <c r="N3846">
        <v>0.85</v>
      </c>
      <c r="O3846" t="s">
        <v>391</v>
      </c>
    </row>
    <row r="3847" spans="1:15" hidden="1" x14ac:dyDescent="0.35">
      <c r="A3847" t="s">
        <v>481</v>
      </c>
      <c r="B3847" t="s">
        <v>84</v>
      </c>
      <c r="C3847" t="s">
        <v>334</v>
      </c>
      <c r="D3847" t="s">
        <v>78</v>
      </c>
      <c r="E3847">
        <v>2021</v>
      </c>
      <c r="F3847">
        <v>34</v>
      </c>
      <c r="G3847" t="s">
        <v>302</v>
      </c>
      <c r="H3847" t="s">
        <v>80</v>
      </c>
      <c r="I3847">
        <v>234</v>
      </c>
      <c r="L3847" t="s">
        <v>484</v>
      </c>
      <c r="M3847">
        <v>222.3</v>
      </c>
      <c r="N3847">
        <v>11.7</v>
      </c>
      <c r="O3847" t="s">
        <v>391</v>
      </c>
    </row>
    <row r="3848" spans="1:15" hidden="1" x14ac:dyDescent="0.35">
      <c r="A3848" t="s">
        <v>481</v>
      </c>
      <c r="B3848" t="s">
        <v>84</v>
      </c>
      <c r="C3848" t="s">
        <v>334</v>
      </c>
      <c r="D3848" t="s">
        <v>78</v>
      </c>
      <c r="E3848">
        <v>2021</v>
      </c>
      <c r="F3848">
        <v>34</v>
      </c>
      <c r="G3848" t="s">
        <v>302</v>
      </c>
      <c r="H3848" t="s">
        <v>80</v>
      </c>
      <c r="I3848">
        <v>21</v>
      </c>
      <c r="L3848" t="s">
        <v>484</v>
      </c>
      <c r="M3848">
        <v>19.95</v>
      </c>
      <c r="N3848">
        <v>1.05</v>
      </c>
      <c r="O3848" t="s">
        <v>391</v>
      </c>
    </row>
    <row r="3849" spans="1:15" hidden="1" x14ac:dyDescent="0.35">
      <c r="A3849" t="s">
        <v>481</v>
      </c>
      <c r="B3849" t="s">
        <v>84</v>
      </c>
      <c r="C3849" t="s">
        <v>334</v>
      </c>
      <c r="D3849" t="s">
        <v>78</v>
      </c>
      <c r="E3849">
        <v>2021</v>
      </c>
      <c r="F3849">
        <v>34</v>
      </c>
      <c r="G3849" t="s">
        <v>302</v>
      </c>
      <c r="H3849" t="s">
        <v>80</v>
      </c>
      <c r="I3849">
        <v>403</v>
      </c>
      <c r="L3849" t="s">
        <v>484</v>
      </c>
      <c r="M3849">
        <v>382.85</v>
      </c>
      <c r="N3849">
        <v>20.149999999999999</v>
      </c>
      <c r="O3849" t="s">
        <v>391</v>
      </c>
    </row>
    <row r="3850" spans="1:15" hidden="1" x14ac:dyDescent="0.35">
      <c r="A3850" t="s">
        <v>481</v>
      </c>
      <c r="B3850" t="s">
        <v>84</v>
      </c>
      <c r="C3850" t="s">
        <v>334</v>
      </c>
      <c r="D3850" t="s">
        <v>78</v>
      </c>
      <c r="E3850">
        <v>2021</v>
      </c>
      <c r="F3850">
        <v>34</v>
      </c>
      <c r="G3850" t="s">
        <v>302</v>
      </c>
      <c r="H3850" t="s">
        <v>80</v>
      </c>
      <c r="I3850">
        <v>29</v>
      </c>
      <c r="L3850" t="s">
        <v>484</v>
      </c>
      <c r="M3850">
        <v>27.55</v>
      </c>
      <c r="N3850">
        <v>1.45</v>
      </c>
      <c r="O3850" t="s">
        <v>391</v>
      </c>
    </row>
    <row r="3851" spans="1:15" hidden="1" x14ac:dyDescent="0.35">
      <c r="A3851" t="s">
        <v>481</v>
      </c>
      <c r="B3851" t="s">
        <v>84</v>
      </c>
      <c r="C3851" t="s">
        <v>334</v>
      </c>
      <c r="D3851" t="s">
        <v>78</v>
      </c>
      <c r="E3851">
        <v>2021</v>
      </c>
      <c r="F3851">
        <v>34</v>
      </c>
      <c r="G3851" t="s">
        <v>302</v>
      </c>
      <c r="H3851" t="s">
        <v>80</v>
      </c>
      <c r="I3851">
        <v>891</v>
      </c>
      <c r="L3851" t="s">
        <v>484</v>
      </c>
      <c r="M3851">
        <v>846.45</v>
      </c>
      <c r="N3851">
        <v>44.55</v>
      </c>
      <c r="O3851" t="s">
        <v>391</v>
      </c>
    </row>
    <row r="3852" spans="1:15" hidden="1" x14ac:dyDescent="0.35">
      <c r="A3852" t="s">
        <v>481</v>
      </c>
      <c r="B3852" t="s">
        <v>84</v>
      </c>
      <c r="C3852" t="s">
        <v>334</v>
      </c>
      <c r="D3852" t="s">
        <v>78</v>
      </c>
      <c r="E3852">
        <v>2021</v>
      </c>
      <c r="F3852">
        <v>34</v>
      </c>
      <c r="G3852" t="s">
        <v>302</v>
      </c>
      <c r="H3852" t="s">
        <v>80</v>
      </c>
      <c r="I3852">
        <v>68</v>
      </c>
      <c r="L3852" t="s">
        <v>484</v>
      </c>
      <c r="M3852">
        <v>64.599999999999994</v>
      </c>
      <c r="N3852">
        <v>3.4</v>
      </c>
      <c r="O3852" t="s">
        <v>391</v>
      </c>
    </row>
    <row r="3853" spans="1:15" hidden="1" x14ac:dyDescent="0.35">
      <c r="A3853" t="s">
        <v>481</v>
      </c>
      <c r="B3853" t="s">
        <v>84</v>
      </c>
      <c r="C3853" t="s">
        <v>334</v>
      </c>
      <c r="D3853" t="s">
        <v>78</v>
      </c>
      <c r="E3853">
        <v>2021</v>
      </c>
      <c r="F3853">
        <v>34</v>
      </c>
      <c r="G3853" t="s">
        <v>302</v>
      </c>
      <c r="H3853" t="s">
        <v>80</v>
      </c>
      <c r="I3853">
        <v>1507</v>
      </c>
      <c r="L3853" t="s">
        <v>484</v>
      </c>
      <c r="M3853">
        <v>1431.65</v>
      </c>
      <c r="N3853">
        <v>75.349999999999994</v>
      </c>
      <c r="O3853" t="s">
        <v>391</v>
      </c>
    </row>
    <row r="3854" spans="1:15" hidden="1" x14ac:dyDescent="0.35">
      <c r="A3854" t="s">
        <v>481</v>
      </c>
      <c r="B3854" t="s">
        <v>84</v>
      </c>
      <c r="C3854" t="s">
        <v>334</v>
      </c>
      <c r="D3854" t="s">
        <v>78</v>
      </c>
      <c r="E3854">
        <v>2021</v>
      </c>
      <c r="F3854">
        <v>34</v>
      </c>
      <c r="G3854" t="s">
        <v>302</v>
      </c>
      <c r="H3854" t="s">
        <v>80</v>
      </c>
      <c r="I3854">
        <v>110</v>
      </c>
      <c r="L3854" t="s">
        <v>484</v>
      </c>
      <c r="M3854">
        <v>104.5</v>
      </c>
      <c r="N3854">
        <v>5.5</v>
      </c>
      <c r="O3854" t="s">
        <v>391</v>
      </c>
    </row>
    <row r="3855" spans="1:15" hidden="1" x14ac:dyDescent="0.35">
      <c r="A3855" t="s">
        <v>481</v>
      </c>
      <c r="B3855" t="s">
        <v>84</v>
      </c>
      <c r="C3855" t="s">
        <v>334</v>
      </c>
      <c r="D3855" t="s">
        <v>78</v>
      </c>
      <c r="E3855">
        <v>2022</v>
      </c>
      <c r="F3855">
        <v>34</v>
      </c>
      <c r="G3855" t="s">
        <v>302</v>
      </c>
      <c r="H3855" t="s">
        <v>80</v>
      </c>
      <c r="I3855">
        <v>652</v>
      </c>
      <c r="L3855" t="s">
        <v>484</v>
      </c>
      <c r="M3855">
        <v>619.4</v>
      </c>
      <c r="N3855">
        <v>32.6</v>
      </c>
      <c r="O3855" t="s">
        <v>391</v>
      </c>
    </row>
    <row r="3856" spans="1:15" hidden="1" x14ac:dyDescent="0.35">
      <c r="A3856" t="s">
        <v>481</v>
      </c>
      <c r="B3856" t="s">
        <v>84</v>
      </c>
      <c r="C3856" t="s">
        <v>334</v>
      </c>
      <c r="D3856" t="s">
        <v>78</v>
      </c>
      <c r="E3856">
        <v>2022</v>
      </c>
      <c r="F3856">
        <v>34</v>
      </c>
      <c r="G3856" t="s">
        <v>302</v>
      </c>
      <c r="H3856" t="s">
        <v>80</v>
      </c>
      <c r="I3856">
        <v>38</v>
      </c>
      <c r="L3856" t="s">
        <v>484</v>
      </c>
      <c r="M3856">
        <v>36.1</v>
      </c>
      <c r="N3856">
        <v>1.9</v>
      </c>
      <c r="O3856" t="s">
        <v>391</v>
      </c>
    </row>
    <row r="3857" spans="1:15" hidden="1" x14ac:dyDescent="0.35">
      <c r="A3857" t="s">
        <v>481</v>
      </c>
      <c r="B3857" t="s">
        <v>84</v>
      </c>
      <c r="C3857" t="s">
        <v>334</v>
      </c>
      <c r="D3857" t="s">
        <v>78</v>
      </c>
      <c r="E3857">
        <v>2022</v>
      </c>
      <c r="F3857">
        <v>34</v>
      </c>
      <c r="G3857" t="s">
        <v>302</v>
      </c>
      <c r="H3857" t="s">
        <v>80</v>
      </c>
      <c r="I3857">
        <v>230</v>
      </c>
      <c r="L3857" t="s">
        <v>484</v>
      </c>
      <c r="M3857">
        <v>230</v>
      </c>
      <c r="N3857">
        <v>0</v>
      </c>
      <c r="O3857" t="s">
        <v>391</v>
      </c>
    </row>
    <row r="3858" spans="1:15" hidden="1" x14ac:dyDescent="0.35">
      <c r="A3858" t="s">
        <v>481</v>
      </c>
      <c r="B3858" t="s">
        <v>84</v>
      </c>
      <c r="C3858" t="s">
        <v>334</v>
      </c>
      <c r="D3858" t="s">
        <v>78</v>
      </c>
      <c r="E3858">
        <v>2022</v>
      </c>
      <c r="F3858">
        <v>34</v>
      </c>
      <c r="G3858" t="s">
        <v>302</v>
      </c>
      <c r="H3858" t="s">
        <v>80</v>
      </c>
      <c r="I3858">
        <v>104</v>
      </c>
      <c r="L3858" t="s">
        <v>484</v>
      </c>
      <c r="M3858">
        <v>98.8</v>
      </c>
      <c r="N3858">
        <v>5.2</v>
      </c>
      <c r="O3858" t="s">
        <v>391</v>
      </c>
    </row>
    <row r="3859" spans="1:15" hidden="1" x14ac:dyDescent="0.35">
      <c r="A3859" t="s">
        <v>481</v>
      </c>
      <c r="B3859" t="s">
        <v>84</v>
      </c>
      <c r="C3859" t="s">
        <v>372</v>
      </c>
      <c r="D3859" t="s">
        <v>78</v>
      </c>
      <c r="E3859">
        <v>2021</v>
      </c>
      <c r="F3859">
        <v>34</v>
      </c>
      <c r="G3859" t="s">
        <v>302</v>
      </c>
      <c r="H3859" t="s">
        <v>80</v>
      </c>
      <c r="I3859">
        <v>61</v>
      </c>
      <c r="L3859" t="s">
        <v>484</v>
      </c>
      <c r="M3859">
        <v>55.36</v>
      </c>
      <c r="N3859">
        <v>5.64</v>
      </c>
      <c r="O3859" t="s">
        <v>401</v>
      </c>
    </row>
    <row r="3860" spans="1:15" hidden="1" x14ac:dyDescent="0.35">
      <c r="A3860" t="s">
        <v>481</v>
      </c>
      <c r="B3860" t="s">
        <v>84</v>
      </c>
      <c r="C3860" t="s">
        <v>372</v>
      </c>
      <c r="D3860" t="s">
        <v>78</v>
      </c>
      <c r="E3860">
        <v>2021</v>
      </c>
      <c r="F3860">
        <v>34</v>
      </c>
      <c r="G3860" t="s">
        <v>302</v>
      </c>
      <c r="H3860" t="s">
        <v>80</v>
      </c>
      <c r="I3860">
        <v>18</v>
      </c>
      <c r="L3860" t="s">
        <v>484</v>
      </c>
      <c r="M3860">
        <v>17.100000000000001</v>
      </c>
      <c r="N3860">
        <v>0.9</v>
      </c>
      <c r="O3860" t="s">
        <v>401</v>
      </c>
    </row>
    <row r="3861" spans="1:15" hidden="1" x14ac:dyDescent="0.35">
      <c r="A3861" t="s">
        <v>481</v>
      </c>
      <c r="B3861" t="s">
        <v>84</v>
      </c>
      <c r="C3861" t="s">
        <v>372</v>
      </c>
      <c r="D3861" t="s">
        <v>78</v>
      </c>
      <c r="E3861">
        <v>2021</v>
      </c>
      <c r="F3861">
        <v>34</v>
      </c>
      <c r="G3861" t="s">
        <v>302</v>
      </c>
      <c r="H3861" t="s">
        <v>80</v>
      </c>
      <c r="I3861">
        <v>213</v>
      </c>
      <c r="L3861" t="s">
        <v>484</v>
      </c>
      <c r="M3861">
        <v>193.32</v>
      </c>
      <c r="N3861">
        <v>19.68</v>
      </c>
      <c r="O3861" t="s">
        <v>401</v>
      </c>
    </row>
    <row r="3862" spans="1:15" hidden="1" x14ac:dyDescent="0.35">
      <c r="A3862" t="s">
        <v>481</v>
      </c>
      <c r="B3862" t="s">
        <v>84</v>
      </c>
      <c r="C3862" t="s">
        <v>372</v>
      </c>
      <c r="D3862" t="s">
        <v>78</v>
      </c>
      <c r="E3862">
        <v>2021</v>
      </c>
      <c r="F3862">
        <v>34</v>
      </c>
      <c r="G3862" t="s">
        <v>302</v>
      </c>
      <c r="H3862" t="s">
        <v>80</v>
      </c>
      <c r="I3862">
        <v>41</v>
      </c>
      <c r="L3862" t="s">
        <v>484</v>
      </c>
      <c r="M3862">
        <v>38.950000000000003</v>
      </c>
      <c r="N3862">
        <v>2.0499999999999998</v>
      </c>
      <c r="O3862" t="s">
        <v>401</v>
      </c>
    </row>
    <row r="3863" spans="1:15" hidden="1" x14ac:dyDescent="0.35">
      <c r="A3863" t="s">
        <v>481</v>
      </c>
      <c r="B3863" t="s">
        <v>84</v>
      </c>
      <c r="C3863" t="s">
        <v>372</v>
      </c>
      <c r="D3863" t="s">
        <v>78</v>
      </c>
      <c r="E3863">
        <v>2021</v>
      </c>
      <c r="F3863">
        <v>34</v>
      </c>
      <c r="G3863" t="s">
        <v>302</v>
      </c>
      <c r="H3863" t="s">
        <v>80</v>
      </c>
      <c r="I3863">
        <v>39</v>
      </c>
      <c r="L3863" t="s">
        <v>484</v>
      </c>
      <c r="M3863">
        <v>37.049999999999997</v>
      </c>
      <c r="N3863">
        <v>1.95</v>
      </c>
      <c r="O3863" t="s">
        <v>401</v>
      </c>
    </row>
    <row r="3864" spans="1:15" hidden="1" x14ac:dyDescent="0.35">
      <c r="A3864" t="s">
        <v>481</v>
      </c>
      <c r="B3864" t="s">
        <v>84</v>
      </c>
      <c r="C3864" t="s">
        <v>372</v>
      </c>
      <c r="D3864" t="s">
        <v>78</v>
      </c>
      <c r="E3864">
        <v>2021</v>
      </c>
      <c r="F3864">
        <v>34</v>
      </c>
      <c r="G3864" t="s">
        <v>302</v>
      </c>
      <c r="H3864" t="s">
        <v>80</v>
      </c>
      <c r="I3864">
        <v>109</v>
      </c>
      <c r="L3864" t="s">
        <v>484</v>
      </c>
      <c r="M3864">
        <v>103.55</v>
      </c>
      <c r="N3864">
        <v>5.45</v>
      </c>
      <c r="O3864" t="s">
        <v>401</v>
      </c>
    </row>
    <row r="3865" spans="1:15" hidden="1" x14ac:dyDescent="0.35">
      <c r="A3865" t="s">
        <v>481</v>
      </c>
      <c r="B3865" t="s">
        <v>84</v>
      </c>
      <c r="C3865" t="s">
        <v>384</v>
      </c>
      <c r="D3865" t="s">
        <v>78</v>
      </c>
      <c r="E3865">
        <v>2021</v>
      </c>
      <c r="F3865">
        <v>34</v>
      </c>
      <c r="G3865" t="s">
        <v>302</v>
      </c>
      <c r="H3865" t="s">
        <v>80</v>
      </c>
      <c r="I3865">
        <v>660</v>
      </c>
      <c r="L3865" t="s">
        <v>484</v>
      </c>
      <c r="M3865">
        <v>627</v>
      </c>
      <c r="N3865">
        <v>33</v>
      </c>
      <c r="O3865" t="s">
        <v>404</v>
      </c>
    </row>
    <row r="3866" spans="1:15" hidden="1" x14ac:dyDescent="0.35">
      <c r="A3866" t="s">
        <v>481</v>
      </c>
      <c r="B3866" t="s">
        <v>84</v>
      </c>
      <c r="C3866" t="s">
        <v>384</v>
      </c>
      <c r="D3866" t="s">
        <v>78</v>
      </c>
      <c r="E3866">
        <v>2021</v>
      </c>
      <c r="F3866">
        <v>34</v>
      </c>
      <c r="G3866" t="s">
        <v>302</v>
      </c>
      <c r="H3866" t="s">
        <v>80</v>
      </c>
      <c r="I3866">
        <v>6</v>
      </c>
      <c r="L3866" t="s">
        <v>484</v>
      </c>
      <c r="M3866">
        <v>5.7</v>
      </c>
      <c r="N3866">
        <v>0.3</v>
      </c>
      <c r="O3866" t="s">
        <v>404</v>
      </c>
    </row>
    <row r="3867" spans="1:15" hidden="1" x14ac:dyDescent="0.35">
      <c r="A3867" t="s">
        <v>481</v>
      </c>
      <c r="B3867" t="s">
        <v>84</v>
      </c>
      <c r="C3867" t="s">
        <v>384</v>
      </c>
      <c r="D3867" t="s">
        <v>78</v>
      </c>
      <c r="E3867">
        <v>2021</v>
      </c>
      <c r="F3867">
        <v>34</v>
      </c>
      <c r="G3867" t="s">
        <v>302</v>
      </c>
      <c r="H3867" t="s">
        <v>80</v>
      </c>
      <c r="I3867">
        <v>521</v>
      </c>
      <c r="L3867" t="s">
        <v>484</v>
      </c>
      <c r="M3867">
        <v>494.95</v>
      </c>
      <c r="N3867">
        <v>26.05</v>
      </c>
      <c r="O3867" t="s">
        <v>404</v>
      </c>
    </row>
    <row r="3868" spans="1:15" hidden="1" x14ac:dyDescent="0.35">
      <c r="A3868" t="s">
        <v>481</v>
      </c>
      <c r="B3868" t="s">
        <v>84</v>
      </c>
      <c r="C3868" t="s">
        <v>384</v>
      </c>
      <c r="D3868" t="s">
        <v>78</v>
      </c>
      <c r="E3868">
        <v>2021</v>
      </c>
      <c r="F3868">
        <v>34</v>
      </c>
      <c r="G3868" t="s">
        <v>302</v>
      </c>
      <c r="H3868" t="s">
        <v>80</v>
      </c>
      <c r="I3868">
        <v>80</v>
      </c>
      <c r="L3868" t="s">
        <v>484</v>
      </c>
      <c r="M3868">
        <v>76</v>
      </c>
      <c r="N3868">
        <v>4</v>
      </c>
      <c r="O3868" t="s">
        <v>404</v>
      </c>
    </row>
    <row r="3869" spans="1:15" hidden="1" x14ac:dyDescent="0.35">
      <c r="A3869" t="s">
        <v>481</v>
      </c>
      <c r="B3869" t="s">
        <v>84</v>
      </c>
      <c r="C3869" t="s">
        <v>384</v>
      </c>
      <c r="D3869" t="s">
        <v>78</v>
      </c>
      <c r="E3869">
        <v>2021</v>
      </c>
      <c r="F3869">
        <v>34</v>
      </c>
      <c r="G3869" t="s">
        <v>302</v>
      </c>
      <c r="H3869" t="s">
        <v>80</v>
      </c>
      <c r="I3869">
        <v>2510</v>
      </c>
      <c r="L3869" t="s">
        <v>484</v>
      </c>
      <c r="M3869">
        <v>2384.5</v>
      </c>
      <c r="N3869">
        <v>125.5</v>
      </c>
      <c r="O3869" t="s">
        <v>404</v>
      </c>
    </row>
    <row r="3870" spans="1:15" hidden="1" x14ac:dyDescent="0.35">
      <c r="A3870" t="s">
        <v>481</v>
      </c>
      <c r="B3870" t="s">
        <v>84</v>
      </c>
      <c r="C3870" t="s">
        <v>384</v>
      </c>
      <c r="D3870" t="s">
        <v>78</v>
      </c>
      <c r="E3870">
        <v>2021</v>
      </c>
      <c r="F3870">
        <v>34</v>
      </c>
      <c r="G3870" t="s">
        <v>302</v>
      </c>
      <c r="H3870" t="s">
        <v>80</v>
      </c>
      <c r="I3870">
        <v>20</v>
      </c>
      <c r="L3870" t="s">
        <v>484</v>
      </c>
      <c r="M3870">
        <v>19</v>
      </c>
      <c r="N3870">
        <v>1</v>
      </c>
      <c r="O3870" t="s">
        <v>404</v>
      </c>
    </row>
    <row r="3871" spans="1:15" hidden="1" x14ac:dyDescent="0.35">
      <c r="A3871" t="s">
        <v>481</v>
      </c>
      <c r="B3871" t="s">
        <v>84</v>
      </c>
      <c r="C3871" t="s">
        <v>384</v>
      </c>
      <c r="D3871" t="s">
        <v>78</v>
      </c>
      <c r="E3871">
        <v>2021</v>
      </c>
      <c r="F3871">
        <v>34</v>
      </c>
      <c r="G3871" t="s">
        <v>302</v>
      </c>
      <c r="H3871" t="s">
        <v>80</v>
      </c>
      <c r="I3871">
        <v>1950</v>
      </c>
      <c r="L3871" t="s">
        <v>484</v>
      </c>
      <c r="M3871">
        <v>1852.5</v>
      </c>
      <c r="N3871">
        <v>97.5</v>
      </c>
      <c r="O3871" t="s">
        <v>404</v>
      </c>
    </row>
    <row r="3872" spans="1:15" hidden="1" x14ac:dyDescent="0.35">
      <c r="A3872" t="s">
        <v>481</v>
      </c>
      <c r="B3872" t="s">
        <v>84</v>
      </c>
      <c r="C3872" t="s">
        <v>384</v>
      </c>
      <c r="D3872" t="s">
        <v>78</v>
      </c>
      <c r="E3872">
        <v>2021</v>
      </c>
      <c r="F3872">
        <v>34</v>
      </c>
      <c r="G3872" t="s">
        <v>302</v>
      </c>
      <c r="H3872" t="s">
        <v>80</v>
      </c>
      <c r="I3872">
        <v>306</v>
      </c>
      <c r="L3872" t="s">
        <v>484</v>
      </c>
      <c r="M3872">
        <v>290.7</v>
      </c>
      <c r="N3872">
        <v>15.3</v>
      </c>
      <c r="O3872" t="s">
        <v>404</v>
      </c>
    </row>
    <row r="3873" spans="1:15" hidden="1" x14ac:dyDescent="0.35">
      <c r="A3873" t="s">
        <v>481</v>
      </c>
      <c r="B3873" t="s">
        <v>84</v>
      </c>
      <c r="C3873" t="s">
        <v>384</v>
      </c>
      <c r="D3873" t="s">
        <v>78</v>
      </c>
      <c r="E3873">
        <v>2022</v>
      </c>
      <c r="F3873">
        <v>79</v>
      </c>
      <c r="G3873" t="s">
        <v>312</v>
      </c>
      <c r="H3873" t="s">
        <v>80</v>
      </c>
      <c r="I3873">
        <v>14282</v>
      </c>
      <c r="L3873" t="s">
        <v>484</v>
      </c>
      <c r="O3873" t="s">
        <v>404</v>
      </c>
    </row>
    <row r="3874" spans="1:15" hidden="1" x14ac:dyDescent="0.35">
      <c r="A3874" t="s">
        <v>481</v>
      </c>
      <c r="B3874" t="s">
        <v>84</v>
      </c>
      <c r="C3874" t="s">
        <v>384</v>
      </c>
      <c r="D3874" t="s">
        <v>78</v>
      </c>
      <c r="E3874">
        <v>2022</v>
      </c>
      <c r="F3874">
        <v>79</v>
      </c>
      <c r="G3874" t="s">
        <v>312</v>
      </c>
      <c r="H3874" t="s">
        <v>80</v>
      </c>
      <c r="I3874">
        <v>120</v>
      </c>
      <c r="L3874" t="s">
        <v>484</v>
      </c>
      <c r="O3874" t="s">
        <v>404</v>
      </c>
    </row>
    <row r="3875" spans="1:15" hidden="1" x14ac:dyDescent="0.35">
      <c r="A3875" t="s">
        <v>481</v>
      </c>
      <c r="B3875" t="s">
        <v>84</v>
      </c>
      <c r="C3875" t="s">
        <v>384</v>
      </c>
      <c r="D3875" t="s">
        <v>78</v>
      </c>
      <c r="E3875">
        <v>2022</v>
      </c>
      <c r="F3875">
        <v>79</v>
      </c>
      <c r="G3875" t="s">
        <v>312</v>
      </c>
      <c r="H3875" t="s">
        <v>80</v>
      </c>
      <c r="I3875">
        <v>10512</v>
      </c>
      <c r="L3875" t="s">
        <v>484</v>
      </c>
      <c r="O3875" t="s">
        <v>404</v>
      </c>
    </row>
    <row r="3876" spans="1:15" hidden="1" x14ac:dyDescent="0.35">
      <c r="A3876" t="s">
        <v>481</v>
      </c>
      <c r="B3876" t="s">
        <v>84</v>
      </c>
      <c r="C3876" t="s">
        <v>384</v>
      </c>
      <c r="D3876" t="s">
        <v>78</v>
      </c>
      <c r="E3876">
        <v>2022</v>
      </c>
      <c r="F3876">
        <v>79</v>
      </c>
      <c r="G3876" t="s">
        <v>312</v>
      </c>
      <c r="H3876" t="s">
        <v>80</v>
      </c>
      <c r="I3876">
        <v>1885</v>
      </c>
      <c r="L3876" t="s">
        <v>484</v>
      </c>
      <c r="O3876" t="s">
        <v>404</v>
      </c>
    </row>
    <row r="3877" spans="1:15" hidden="1" x14ac:dyDescent="0.35">
      <c r="A3877" t="s">
        <v>481</v>
      </c>
      <c r="B3877" t="s">
        <v>84</v>
      </c>
      <c r="C3877" t="s">
        <v>384</v>
      </c>
      <c r="D3877" t="s">
        <v>78</v>
      </c>
      <c r="E3877">
        <v>2022</v>
      </c>
      <c r="F3877">
        <v>34</v>
      </c>
      <c r="G3877" t="s">
        <v>302</v>
      </c>
      <c r="H3877" t="s">
        <v>80</v>
      </c>
      <c r="I3877">
        <v>2042</v>
      </c>
      <c r="L3877" t="s">
        <v>484</v>
      </c>
      <c r="M3877">
        <v>2031.77</v>
      </c>
      <c r="N3877">
        <v>10.23</v>
      </c>
      <c r="O3877" t="s">
        <v>404</v>
      </c>
    </row>
    <row r="3878" spans="1:15" hidden="1" x14ac:dyDescent="0.35">
      <c r="A3878" t="s">
        <v>481</v>
      </c>
      <c r="B3878" t="s">
        <v>84</v>
      </c>
      <c r="C3878" t="s">
        <v>384</v>
      </c>
      <c r="D3878" t="s">
        <v>78</v>
      </c>
      <c r="E3878">
        <v>2022</v>
      </c>
      <c r="F3878">
        <v>34</v>
      </c>
      <c r="G3878" t="s">
        <v>302</v>
      </c>
      <c r="H3878" t="s">
        <v>80</v>
      </c>
      <c r="I3878">
        <v>163</v>
      </c>
      <c r="L3878" t="s">
        <v>484</v>
      </c>
      <c r="M3878">
        <v>154.85</v>
      </c>
      <c r="N3878">
        <v>8.15</v>
      </c>
      <c r="O3878" t="s">
        <v>404</v>
      </c>
    </row>
    <row r="3879" spans="1:15" hidden="1" x14ac:dyDescent="0.35">
      <c r="A3879" t="s">
        <v>481</v>
      </c>
      <c r="B3879" t="s">
        <v>84</v>
      </c>
      <c r="C3879" t="s">
        <v>384</v>
      </c>
      <c r="D3879" t="s">
        <v>78</v>
      </c>
      <c r="E3879">
        <v>2022</v>
      </c>
      <c r="F3879">
        <v>34</v>
      </c>
      <c r="G3879" t="s">
        <v>302</v>
      </c>
      <c r="H3879" t="s">
        <v>80</v>
      </c>
      <c r="I3879">
        <v>2839</v>
      </c>
      <c r="L3879" t="s">
        <v>484</v>
      </c>
      <c r="M3879">
        <v>2824.78</v>
      </c>
      <c r="N3879">
        <v>14.22</v>
      </c>
      <c r="O3879" t="s">
        <v>404</v>
      </c>
    </row>
    <row r="3880" spans="1:15" hidden="1" x14ac:dyDescent="0.35">
      <c r="A3880" t="s">
        <v>481</v>
      </c>
      <c r="B3880" t="s">
        <v>84</v>
      </c>
      <c r="C3880" t="s">
        <v>384</v>
      </c>
      <c r="D3880" t="s">
        <v>78</v>
      </c>
      <c r="E3880">
        <v>2022</v>
      </c>
      <c r="F3880">
        <v>34</v>
      </c>
      <c r="G3880" t="s">
        <v>302</v>
      </c>
      <c r="H3880" t="s">
        <v>80</v>
      </c>
      <c r="I3880">
        <v>1377</v>
      </c>
      <c r="L3880" t="s">
        <v>484</v>
      </c>
      <c r="M3880">
        <v>1370.1</v>
      </c>
      <c r="N3880">
        <v>6.9</v>
      </c>
      <c r="O3880" t="s">
        <v>404</v>
      </c>
    </row>
    <row r="3881" spans="1:15" hidden="1" x14ac:dyDescent="0.35">
      <c r="A3881" t="s">
        <v>481</v>
      </c>
      <c r="B3881" t="s">
        <v>84</v>
      </c>
      <c r="C3881" t="s">
        <v>384</v>
      </c>
      <c r="D3881" t="s">
        <v>78</v>
      </c>
      <c r="E3881">
        <v>2022</v>
      </c>
      <c r="F3881">
        <v>79</v>
      </c>
      <c r="G3881" t="s">
        <v>312</v>
      </c>
      <c r="H3881" t="s">
        <v>80</v>
      </c>
      <c r="I3881">
        <v>130495</v>
      </c>
      <c r="L3881" t="s">
        <v>484</v>
      </c>
      <c r="O3881" t="s">
        <v>413</v>
      </c>
    </row>
    <row r="3882" spans="1:15" hidden="1" x14ac:dyDescent="0.35">
      <c r="A3882" t="s">
        <v>481</v>
      </c>
      <c r="B3882" t="s">
        <v>84</v>
      </c>
      <c r="C3882" t="s">
        <v>384</v>
      </c>
      <c r="D3882" t="s">
        <v>78</v>
      </c>
      <c r="E3882">
        <v>2022</v>
      </c>
      <c r="F3882">
        <v>79</v>
      </c>
      <c r="G3882" t="s">
        <v>312</v>
      </c>
      <c r="H3882" t="s">
        <v>80</v>
      </c>
      <c r="I3882">
        <v>2858</v>
      </c>
      <c r="L3882" t="s">
        <v>484</v>
      </c>
      <c r="O3882" t="s">
        <v>413</v>
      </c>
    </row>
    <row r="3883" spans="1:15" hidden="1" x14ac:dyDescent="0.35">
      <c r="A3883" t="s">
        <v>481</v>
      </c>
      <c r="B3883" t="s">
        <v>84</v>
      </c>
      <c r="C3883" t="s">
        <v>384</v>
      </c>
      <c r="D3883" t="s">
        <v>78</v>
      </c>
      <c r="E3883">
        <v>2022</v>
      </c>
      <c r="F3883">
        <v>79</v>
      </c>
      <c r="G3883" t="s">
        <v>312</v>
      </c>
      <c r="H3883" t="s">
        <v>80</v>
      </c>
      <c r="I3883">
        <v>6391</v>
      </c>
      <c r="L3883" t="s">
        <v>484</v>
      </c>
      <c r="O3883" t="s">
        <v>413</v>
      </c>
    </row>
    <row r="3884" spans="1:15" hidden="1" x14ac:dyDescent="0.35">
      <c r="A3884" t="s">
        <v>481</v>
      </c>
      <c r="B3884" t="s">
        <v>84</v>
      </c>
      <c r="C3884" t="s">
        <v>384</v>
      </c>
      <c r="D3884" t="s">
        <v>78</v>
      </c>
      <c r="E3884">
        <v>2022</v>
      </c>
      <c r="F3884">
        <v>34</v>
      </c>
      <c r="G3884" t="s">
        <v>302</v>
      </c>
      <c r="H3884" t="s">
        <v>80</v>
      </c>
      <c r="I3884">
        <v>79724</v>
      </c>
      <c r="L3884" t="s">
        <v>484</v>
      </c>
      <c r="M3884">
        <v>79418.509999999995</v>
      </c>
      <c r="N3884">
        <v>305.49</v>
      </c>
      <c r="O3884" t="s">
        <v>413</v>
      </c>
    </row>
    <row r="3885" spans="1:15" hidden="1" x14ac:dyDescent="0.35">
      <c r="A3885" t="s">
        <v>481</v>
      </c>
      <c r="B3885" t="s">
        <v>84</v>
      </c>
      <c r="C3885" t="s">
        <v>384</v>
      </c>
      <c r="D3885" t="s">
        <v>78</v>
      </c>
      <c r="E3885">
        <v>2022</v>
      </c>
      <c r="F3885">
        <v>34</v>
      </c>
      <c r="G3885" t="s">
        <v>302</v>
      </c>
      <c r="H3885" t="s">
        <v>80</v>
      </c>
      <c r="I3885">
        <v>5645</v>
      </c>
      <c r="L3885" t="s">
        <v>484</v>
      </c>
      <c r="M3885">
        <v>5623.37</v>
      </c>
      <c r="N3885">
        <v>21.63</v>
      </c>
      <c r="O3885" t="s">
        <v>413</v>
      </c>
    </row>
    <row r="3886" spans="1:15" hidden="1" x14ac:dyDescent="0.35">
      <c r="A3886" t="s">
        <v>481</v>
      </c>
      <c r="B3886" t="s">
        <v>84</v>
      </c>
      <c r="C3886" t="s">
        <v>384</v>
      </c>
      <c r="D3886" t="s">
        <v>78</v>
      </c>
      <c r="E3886">
        <v>2022</v>
      </c>
      <c r="F3886">
        <v>34</v>
      </c>
      <c r="G3886" t="s">
        <v>302</v>
      </c>
      <c r="H3886" t="s">
        <v>80</v>
      </c>
      <c r="I3886">
        <v>14351</v>
      </c>
      <c r="L3886" t="s">
        <v>484</v>
      </c>
      <c r="M3886">
        <v>14296.01</v>
      </c>
      <c r="N3886">
        <v>54.99</v>
      </c>
      <c r="O3886" t="s">
        <v>413</v>
      </c>
    </row>
    <row r="3887" spans="1:15" hidden="1" x14ac:dyDescent="0.35">
      <c r="A3887" t="s">
        <v>481</v>
      </c>
      <c r="B3887" t="s">
        <v>84</v>
      </c>
      <c r="C3887" t="s">
        <v>384</v>
      </c>
      <c r="D3887" t="s">
        <v>78</v>
      </c>
      <c r="E3887">
        <v>2022</v>
      </c>
      <c r="F3887">
        <v>34</v>
      </c>
      <c r="G3887" t="s">
        <v>302</v>
      </c>
      <c r="H3887" t="s">
        <v>80</v>
      </c>
      <c r="I3887">
        <v>6392</v>
      </c>
      <c r="L3887" t="s">
        <v>484</v>
      </c>
      <c r="M3887">
        <v>6072.4</v>
      </c>
      <c r="N3887">
        <v>319.60000000000002</v>
      </c>
      <c r="O3887" t="s">
        <v>413</v>
      </c>
    </row>
    <row r="3888" spans="1:15" hidden="1" x14ac:dyDescent="0.35">
      <c r="A3888" t="s">
        <v>481</v>
      </c>
      <c r="B3888" t="s">
        <v>84</v>
      </c>
      <c r="C3888" t="s">
        <v>411</v>
      </c>
      <c r="D3888" t="s">
        <v>78</v>
      </c>
      <c r="E3888">
        <v>2022</v>
      </c>
      <c r="F3888">
        <v>34</v>
      </c>
      <c r="G3888" t="s">
        <v>302</v>
      </c>
      <c r="H3888" t="s">
        <v>80</v>
      </c>
      <c r="I3888">
        <v>1570</v>
      </c>
      <c r="L3888" t="s">
        <v>484</v>
      </c>
      <c r="M3888">
        <v>1491.5</v>
      </c>
      <c r="N3888">
        <v>78.5</v>
      </c>
      <c r="O3888" t="s">
        <v>412</v>
      </c>
    </row>
    <row r="3889" spans="1:15" hidden="1" x14ac:dyDescent="0.35">
      <c r="A3889" t="s">
        <v>481</v>
      </c>
      <c r="B3889" t="s">
        <v>84</v>
      </c>
      <c r="C3889" t="s">
        <v>411</v>
      </c>
      <c r="D3889" t="s">
        <v>78</v>
      </c>
      <c r="E3889">
        <v>2022</v>
      </c>
      <c r="F3889">
        <v>34</v>
      </c>
      <c r="G3889" t="s">
        <v>302</v>
      </c>
      <c r="H3889" t="s">
        <v>80</v>
      </c>
      <c r="I3889">
        <v>84</v>
      </c>
      <c r="L3889" t="s">
        <v>484</v>
      </c>
      <c r="M3889">
        <v>79.8</v>
      </c>
      <c r="N3889">
        <v>4.2</v>
      </c>
      <c r="O3889" t="s">
        <v>412</v>
      </c>
    </row>
    <row r="3890" spans="1:15" hidden="1" x14ac:dyDescent="0.35">
      <c r="A3890" t="s">
        <v>481</v>
      </c>
      <c r="B3890" t="s">
        <v>84</v>
      </c>
      <c r="C3890" t="s">
        <v>411</v>
      </c>
      <c r="D3890" t="s">
        <v>78</v>
      </c>
      <c r="E3890">
        <v>2022</v>
      </c>
      <c r="F3890">
        <v>34</v>
      </c>
      <c r="G3890" t="s">
        <v>302</v>
      </c>
      <c r="H3890" t="s">
        <v>80</v>
      </c>
      <c r="I3890">
        <v>2082</v>
      </c>
      <c r="L3890" t="s">
        <v>484</v>
      </c>
      <c r="M3890">
        <v>1977.9</v>
      </c>
      <c r="N3890">
        <v>104.1</v>
      </c>
      <c r="O3890" t="s">
        <v>412</v>
      </c>
    </row>
    <row r="3891" spans="1:15" hidden="1" x14ac:dyDescent="0.35">
      <c r="A3891" t="s">
        <v>481</v>
      </c>
      <c r="B3891" t="s">
        <v>84</v>
      </c>
      <c r="C3891" t="s">
        <v>411</v>
      </c>
      <c r="D3891" t="s">
        <v>78</v>
      </c>
      <c r="E3891">
        <v>2022</v>
      </c>
      <c r="F3891">
        <v>34</v>
      </c>
      <c r="G3891" t="s">
        <v>302</v>
      </c>
      <c r="H3891" t="s">
        <v>80</v>
      </c>
      <c r="I3891">
        <v>712</v>
      </c>
      <c r="L3891" t="s">
        <v>484</v>
      </c>
      <c r="M3891">
        <v>676.4</v>
      </c>
      <c r="N3891">
        <v>35.6</v>
      </c>
      <c r="O3891" t="s">
        <v>412</v>
      </c>
    </row>
    <row r="3892" spans="1:15" hidden="1" x14ac:dyDescent="0.35">
      <c r="A3892" t="s">
        <v>481</v>
      </c>
      <c r="B3892" t="s">
        <v>84</v>
      </c>
      <c r="C3892" t="s">
        <v>421</v>
      </c>
      <c r="D3892" t="s">
        <v>78</v>
      </c>
      <c r="E3892">
        <v>2022</v>
      </c>
      <c r="F3892">
        <v>34</v>
      </c>
      <c r="G3892" t="s">
        <v>302</v>
      </c>
      <c r="H3892" t="s">
        <v>80</v>
      </c>
      <c r="I3892">
        <v>421</v>
      </c>
      <c r="L3892" t="s">
        <v>484</v>
      </c>
      <c r="M3892">
        <v>399.95</v>
      </c>
      <c r="N3892">
        <v>21.05</v>
      </c>
      <c r="O3892" t="s">
        <v>414</v>
      </c>
    </row>
    <row r="3893" spans="1:15" hidden="1" x14ac:dyDescent="0.35">
      <c r="A3893" t="s">
        <v>481</v>
      </c>
      <c r="B3893" t="s">
        <v>84</v>
      </c>
      <c r="C3893" t="s">
        <v>421</v>
      </c>
      <c r="D3893" t="s">
        <v>78</v>
      </c>
      <c r="E3893">
        <v>2022</v>
      </c>
      <c r="F3893">
        <v>34</v>
      </c>
      <c r="G3893" t="s">
        <v>302</v>
      </c>
      <c r="H3893" t="s">
        <v>80</v>
      </c>
      <c r="I3893">
        <v>23</v>
      </c>
      <c r="L3893" t="s">
        <v>484</v>
      </c>
      <c r="M3893">
        <v>21.85</v>
      </c>
      <c r="N3893">
        <v>1.1499999999999999</v>
      </c>
      <c r="O3893" t="s">
        <v>414</v>
      </c>
    </row>
    <row r="3894" spans="1:15" hidden="1" x14ac:dyDescent="0.35">
      <c r="A3894" t="s">
        <v>481</v>
      </c>
      <c r="B3894" t="s">
        <v>84</v>
      </c>
      <c r="C3894" t="s">
        <v>421</v>
      </c>
      <c r="D3894" t="s">
        <v>78</v>
      </c>
      <c r="E3894">
        <v>2022</v>
      </c>
      <c r="F3894">
        <v>34</v>
      </c>
      <c r="G3894" t="s">
        <v>302</v>
      </c>
      <c r="H3894" t="s">
        <v>80</v>
      </c>
      <c r="I3894">
        <v>547</v>
      </c>
      <c r="L3894" t="s">
        <v>484</v>
      </c>
      <c r="M3894">
        <v>519.65</v>
      </c>
      <c r="N3894">
        <v>27.35</v>
      </c>
      <c r="O3894" t="s">
        <v>414</v>
      </c>
    </row>
    <row r="3895" spans="1:15" hidden="1" x14ac:dyDescent="0.35">
      <c r="A3895" t="s">
        <v>481</v>
      </c>
      <c r="B3895" t="s">
        <v>84</v>
      </c>
      <c r="C3895" t="s">
        <v>421</v>
      </c>
      <c r="D3895" t="s">
        <v>78</v>
      </c>
      <c r="E3895">
        <v>2022</v>
      </c>
      <c r="F3895">
        <v>34</v>
      </c>
      <c r="G3895" t="s">
        <v>302</v>
      </c>
      <c r="H3895" t="s">
        <v>80</v>
      </c>
      <c r="I3895">
        <v>43</v>
      </c>
      <c r="L3895" t="s">
        <v>484</v>
      </c>
      <c r="M3895">
        <v>40.85</v>
      </c>
      <c r="N3895">
        <v>2.15</v>
      </c>
      <c r="O3895" t="s">
        <v>414</v>
      </c>
    </row>
    <row r="3896" spans="1:15" hidden="1" x14ac:dyDescent="0.35">
      <c r="A3896" t="s">
        <v>485</v>
      </c>
      <c r="B3896" t="s">
        <v>304</v>
      </c>
      <c r="C3896" t="s">
        <v>87</v>
      </c>
      <c r="D3896" t="s">
        <v>78</v>
      </c>
      <c r="E3896">
        <v>2019</v>
      </c>
      <c r="F3896">
        <v>22</v>
      </c>
      <c r="G3896" t="s">
        <v>367</v>
      </c>
      <c r="H3896" t="s">
        <v>80</v>
      </c>
      <c r="I3896">
        <v>7792</v>
      </c>
      <c r="L3896" t="s">
        <v>486</v>
      </c>
      <c r="O3896" t="s">
        <v>387</v>
      </c>
    </row>
    <row r="3897" spans="1:15" hidden="1" x14ac:dyDescent="0.35">
      <c r="A3897" t="s">
        <v>485</v>
      </c>
      <c r="B3897" t="s">
        <v>304</v>
      </c>
      <c r="C3897" t="s">
        <v>87</v>
      </c>
      <c r="D3897" t="s">
        <v>78</v>
      </c>
      <c r="E3897">
        <v>2019</v>
      </c>
      <c r="F3897">
        <v>22</v>
      </c>
      <c r="G3897" t="s">
        <v>367</v>
      </c>
      <c r="H3897" t="s">
        <v>80</v>
      </c>
      <c r="I3897">
        <v>2047</v>
      </c>
      <c r="L3897" t="s">
        <v>486</v>
      </c>
      <c r="O3897" t="s">
        <v>387</v>
      </c>
    </row>
    <row r="3898" spans="1:15" hidden="1" x14ac:dyDescent="0.35">
      <c r="A3898" t="s">
        <v>485</v>
      </c>
      <c r="B3898" t="s">
        <v>304</v>
      </c>
      <c r="C3898" t="s">
        <v>87</v>
      </c>
      <c r="D3898" t="s">
        <v>78</v>
      </c>
      <c r="E3898">
        <v>2019</v>
      </c>
      <c r="F3898">
        <v>22</v>
      </c>
      <c r="G3898" t="s">
        <v>367</v>
      </c>
      <c r="H3898" t="s">
        <v>80</v>
      </c>
      <c r="I3898">
        <v>33</v>
      </c>
      <c r="L3898" t="s">
        <v>486</v>
      </c>
      <c r="O3898" t="s">
        <v>387</v>
      </c>
    </row>
    <row r="3899" spans="1:15" hidden="1" x14ac:dyDescent="0.35">
      <c r="A3899" t="s">
        <v>485</v>
      </c>
      <c r="B3899" t="s">
        <v>304</v>
      </c>
      <c r="C3899" t="s">
        <v>87</v>
      </c>
      <c r="D3899" t="s">
        <v>78</v>
      </c>
      <c r="E3899">
        <v>2019</v>
      </c>
      <c r="F3899">
        <v>22</v>
      </c>
      <c r="G3899" t="s">
        <v>367</v>
      </c>
      <c r="H3899" t="s">
        <v>81</v>
      </c>
      <c r="I3899">
        <v>18</v>
      </c>
      <c r="L3899" t="s">
        <v>486</v>
      </c>
      <c r="O3899" t="s">
        <v>387</v>
      </c>
    </row>
    <row r="3900" spans="1:15" hidden="1" x14ac:dyDescent="0.35">
      <c r="A3900" t="s">
        <v>485</v>
      </c>
      <c r="B3900" t="s">
        <v>304</v>
      </c>
      <c r="C3900" t="s">
        <v>87</v>
      </c>
      <c r="D3900" t="s">
        <v>78</v>
      </c>
      <c r="E3900">
        <v>2019</v>
      </c>
      <c r="F3900">
        <v>34</v>
      </c>
      <c r="G3900" t="s">
        <v>302</v>
      </c>
      <c r="H3900" t="s">
        <v>80</v>
      </c>
      <c r="I3900">
        <v>110339</v>
      </c>
      <c r="L3900" t="s">
        <v>486</v>
      </c>
      <c r="M3900">
        <v>107449</v>
      </c>
      <c r="N3900">
        <v>2890</v>
      </c>
      <c r="O3900" t="s">
        <v>387</v>
      </c>
    </row>
    <row r="3901" spans="1:15" hidden="1" x14ac:dyDescent="0.35">
      <c r="A3901" t="s">
        <v>485</v>
      </c>
      <c r="B3901" t="s">
        <v>304</v>
      </c>
      <c r="C3901" t="s">
        <v>87</v>
      </c>
      <c r="D3901" t="s">
        <v>78</v>
      </c>
      <c r="E3901">
        <v>2019</v>
      </c>
      <c r="F3901">
        <v>34</v>
      </c>
      <c r="G3901" t="s">
        <v>302</v>
      </c>
      <c r="H3901" t="s">
        <v>80</v>
      </c>
      <c r="I3901">
        <v>28982</v>
      </c>
      <c r="L3901" t="s">
        <v>486</v>
      </c>
      <c r="M3901">
        <v>28223</v>
      </c>
      <c r="N3901">
        <v>759</v>
      </c>
      <c r="O3901" t="s">
        <v>387</v>
      </c>
    </row>
    <row r="3902" spans="1:15" hidden="1" x14ac:dyDescent="0.35">
      <c r="A3902" t="s">
        <v>485</v>
      </c>
      <c r="B3902" t="s">
        <v>304</v>
      </c>
      <c r="C3902" t="s">
        <v>87</v>
      </c>
      <c r="D3902" t="s">
        <v>78</v>
      </c>
      <c r="E3902">
        <v>2019</v>
      </c>
      <c r="F3902">
        <v>34</v>
      </c>
      <c r="G3902" t="s">
        <v>302</v>
      </c>
      <c r="H3902" t="s">
        <v>80</v>
      </c>
      <c r="I3902">
        <v>472</v>
      </c>
      <c r="L3902" t="s">
        <v>486</v>
      </c>
      <c r="M3902">
        <v>460</v>
      </c>
      <c r="N3902">
        <v>12</v>
      </c>
      <c r="O3902" t="s">
        <v>387</v>
      </c>
    </row>
    <row r="3903" spans="1:15" hidden="1" x14ac:dyDescent="0.35">
      <c r="A3903" t="s">
        <v>485</v>
      </c>
      <c r="B3903" t="s">
        <v>304</v>
      </c>
      <c r="C3903" t="s">
        <v>87</v>
      </c>
      <c r="D3903" t="s">
        <v>78</v>
      </c>
      <c r="E3903">
        <v>2019</v>
      </c>
      <c r="F3903">
        <v>34</v>
      </c>
      <c r="G3903" t="s">
        <v>302</v>
      </c>
      <c r="H3903" t="s">
        <v>81</v>
      </c>
      <c r="I3903">
        <v>260</v>
      </c>
      <c r="L3903" t="s">
        <v>486</v>
      </c>
      <c r="M3903">
        <v>253</v>
      </c>
      <c r="N3903">
        <v>7</v>
      </c>
      <c r="O3903" t="s">
        <v>387</v>
      </c>
    </row>
    <row r="3904" spans="1:15" hidden="1" x14ac:dyDescent="0.35">
      <c r="A3904" t="s">
        <v>485</v>
      </c>
      <c r="B3904" t="s">
        <v>304</v>
      </c>
      <c r="C3904" t="s">
        <v>87</v>
      </c>
      <c r="D3904" t="s">
        <v>78</v>
      </c>
      <c r="E3904">
        <v>2019</v>
      </c>
      <c r="F3904">
        <v>67</v>
      </c>
      <c r="G3904" t="s">
        <v>303</v>
      </c>
      <c r="H3904" t="s">
        <v>80</v>
      </c>
      <c r="I3904">
        <v>6876</v>
      </c>
      <c r="J3904">
        <v>1790</v>
      </c>
      <c r="K3904">
        <v>5086</v>
      </c>
      <c r="L3904" t="s">
        <v>486</v>
      </c>
      <c r="O3904" t="s">
        <v>387</v>
      </c>
    </row>
    <row r="3905" spans="1:15" hidden="1" x14ac:dyDescent="0.35">
      <c r="A3905" t="s">
        <v>485</v>
      </c>
      <c r="B3905" t="s">
        <v>304</v>
      </c>
      <c r="C3905" t="s">
        <v>87</v>
      </c>
      <c r="D3905" t="s">
        <v>78</v>
      </c>
      <c r="E3905">
        <v>2019</v>
      </c>
      <c r="F3905">
        <v>22</v>
      </c>
      <c r="G3905" t="s">
        <v>367</v>
      </c>
      <c r="H3905" t="s">
        <v>80</v>
      </c>
      <c r="I3905">
        <v>7187</v>
      </c>
      <c r="L3905" t="s">
        <v>486</v>
      </c>
      <c r="O3905" t="s">
        <v>387</v>
      </c>
    </row>
    <row r="3906" spans="1:15" hidden="1" x14ac:dyDescent="0.35">
      <c r="A3906" t="s">
        <v>485</v>
      </c>
      <c r="B3906" t="s">
        <v>304</v>
      </c>
      <c r="C3906" t="s">
        <v>87</v>
      </c>
      <c r="D3906" t="s">
        <v>78</v>
      </c>
      <c r="E3906">
        <v>2019</v>
      </c>
      <c r="F3906">
        <v>22</v>
      </c>
      <c r="G3906" t="s">
        <v>367</v>
      </c>
      <c r="H3906" t="s">
        <v>80</v>
      </c>
      <c r="I3906">
        <v>18</v>
      </c>
      <c r="L3906" t="s">
        <v>486</v>
      </c>
      <c r="O3906" t="s">
        <v>387</v>
      </c>
    </row>
    <row r="3907" spans="1:15" hidden="1" x14ac:dyDescent="0.35">
      <c r="A3907" t="s">
        <v>485</v>
      </c>
      <c r="B3907" t="s">
        <v>304</v>
      </c>
      <c r="C3907" t="s">
        <v>87</v>
      </c>
      <c r="D3907" t="s">
        <v>78</v>
      </c>
      <c r="E3907">
        <v>2019</v>
      </c>
      <c r="F3907">
        <v>22</v>
      </c>
      <c r="G3907" t="s">
        <v>367</v>
      </c>
      <c r="H3907" t="s">
        <v>80</v>
      </c>
      <c r="I3907">
        <v>2111</v>
      </c>
      <c r="L3907" t="s">
        <v>486</v>
      </c>
      <c r="O3907" t="s">
        <v>387</v>
      </c>
    </row>
    <row r="3908" spans="1:15" hidden="1" x14ac:dyDescent="0.35">
      <c r="A3908" t="s">
        <v>485</v>
      </c>
      <c r="B3908" t="s">
        <v>304</v>
      </c>
      <c r="C3908" t="s">
        <v>87</v>
      </c>
      <c r="D3908" t="s">
        <v>78</v>
      </c>
      <c r="E3908">
        <v>2019</v>
      </c>
      <c r="F3908">
        <v>22</v>
      </c>
      <c r="G3908" t="s">
        <v>367</v>
      </c>
      <c r="H3908" t="s">
        <v>80</v>
      </c>
      <c r="I3908">
        <v>101</v>
      </c>
      <c r="L3908" t="s">
        <v>486</v>
      </c>
      <c r="O3908" t="s">
        <v>387</v>
      </c>
    </row>
    <row r="3909" spans="1:15" hidden="1" x14ac:dyDescent="0.35">
      <c r="A3909" t="s">
        <v>485</v>
      </c>
      <c r="B3909" t="s">
        <v>304</v>
      </c>
      <c r="C3909" t="s">
        <v>87</v>
      </c>
      <c r="D3909" t="s">
        <v>78</v>
      </c>
      <c r="E3909">
        <v>2019</v>
      </c>
      <c r="F3909">
        <v>22</v>
      </c>
      <c r="G3909" t="s">
        <v>367</v>
      </c>
      <c r="H3909" t="s">
        <v>81</v>
      </c>
      <c r="I3909">
        <v>28</v>
      </c>
      <c r="L3909" t="s">
        <v>486</v>
      </c>
      <c r="O3909" t="s">
        <v>387</v>
      </c>
    </row>
    <row r="3910" spans="1:15" hidden="1" x14ac:dyDescent="0.35">
      <c r="A3910" t="s">
        <v>485</v>
      </c>
      <c r="B3910" t="s">
        <v>304</v>
      </c>
      <c r="C3910" t="s">
        <v>87</v>
      </c>
      <c r="D3910" t="s">
        <v>78</v>
      </c>
      <c r="E3910">
        <v>2019</v>
      </c>
      <c r="F3910">
        <v>34</v>
      </c>
      <c r="G3910" t="s">
        <v>302</v>
      </c>
      <c r="H3910" t="s">
        <v>80</v>
      </c>
      <c r="I3910">
        <v>101785</v>
      </c>
      <c r="L3910" t="s">
        <v>486</v>
      </c>
      <c r="M3910">
        <v>99119</v>
      </c>
      <c r="N3910">
        <v>2666</v>
      </c>
      <c r="O3910" t="s">
        <v>387</v>
      </c>
    </row>
    <row r="3911" spans="1:15" hidden="1" x14ac:dyDescent="0.35">
      <c r="A3911" t="s">
        <v>485</v>
      </c>
      <c r="B3911" t="s">
        <v>304</v>
      </c>
      <c r="C3911" t="s">
        <v>87</v>
      </c>
      <c r="D3911" t="s">
        <v>78</v>
      </c>
      <c r="E3911">
        <v>2019</v>
      </c>
      <c r="F3911">
        <v>34</v>
      </c>
      <c r="G3911" t="s">
        <v>302</v>
      </c>
      <c r="H3911" t="s">
        <v>80</v>
      </c>
      <c r="I3911">
        <v>252</v>
      </c>
      <c r="L3911" t="s">
        <v>486</v>
      </c>
      <c r="M3911">
        <v>245</v>
      </c>
      <c r="N3911">
        <v>7</v>
      </c>
      <c r="O3911" t="s">
        <v>387</v>
      </c>
    </row>
    <row r="3912" spans="1:15" hidden="1" x14ac:dyDescent="0.35">
      <c r="A3912" t="s">
        <v>485</v>
      </c>
      <c r="B3912" t="s">
        <v>304</v>
      </c>
      <c r="C3912" t="s">
        <v>87</v>
      </c>
      <c r="D3912" t="s">
        <v>78</v>
      </c>
      <c r="E3912">
        <v>2019</v>
      </c>
      <c r="F3912">
        <v>34</v>
      </c>
      <c r="G3912" t="s">
        <v>302</v>
      </c>
      <c r="H3912" t="s">
        <v>80</v>
      </c>
      <c r="I3912">
        <v>29888</v>
      </c>
      <c r="L3912" t="s">
        <v>486</v>
      </c>
      <c r="M3912">
        <v>29105</v>
      </c>
      <c r="N3912">
        <v>783</v>
      </c>
      <c r="O3912" t="s">
        <v>387</v>
      </c>
    </row>
    <row r="3913" spans="1:15" hidden="1" x14ac:dyDescent="0.35">
      <c r="A3913" t="s">
        <v>485</v>
      </c>
      <c r="B3913" t="s">
        <v>304</v>
      </c>
      <c r="C3913" t="s">
        <v>87</v>
      </c>
      <c r="D3913" t="s">
        <v>78</v>
      </c>
      <c r="E3913">
        <v>2019</v>
      </c>
      <c r="F3913">
        <v>34</v>
      </c>
      <c r="G3913" t="s">
        <v>302</v>
      </c>
      <c r="H3913" t="s">
        <v>80</v>
      </c>
      <c r="I3913">
        <v>1429</v>
      </c>
      <c r="L3913" t="s">
        <v>486</v>
      </c>
      <c r="M3913">
        <v>1392</v>
      </c>
      <c r="N3913">
        <v>37</v>
      </c>
      <c r="O3913" t="s">
        <v>387</v>
      </c>
    </row>
    <row r="3914" spans="1:15" hidden="1" x14ac:dyDescent="0.35">
      <c r="A3914" t="s">
        <v>485</v>
      </c>
      <c r="B3914" t="s">
        <v>304</v>
      </c>
      <c r="C3914" t="s">
        <v>87</v>
      </c>
      <c r="D3914" t="s">
        <v>78</v>
      </c>
      <c r="E3914">
        <v>2019</v>
      </c>
      <c r="F3914">
        <v>34</v>
      </c>
      <c r="G3914" t="s">
        <v>302</v>
      </c>
      <c r="H3914" t="s">
        <v>81</v>
      </c>
      <c r="I3914">
        <v>393</v>
      </c>
      <c r="L3914" t="s">
        <v>486</v>
      </c>
      <c r="M3914">
        <v>383</v>
      </c>
      <c r="N3914">
        <v>10</v>
      </c>
      <c r="O3914" t="s">
        <v>387</v>
      </c>
    </row>
    <row r="3915" spans="1:15" hidden="1" x14ac:dyDescent="0.35">
      <c r="A3915" t="s">
        <v>485</v>
      </c>
      <c r="B3915" t="s">
        <v>304</v>
      </c>
      <c r="C3915" t="s">
        <v>87</v>
      </c>
      <c r="D3915" t="s">
        <v>78</v>
      </c>
      <c r="E3915">
        <v>2019</v>
      </c>
      <c r="F3915">
        <v>67</v>
      </c>
      <c r="G3915" t="s">
        <v>303</v>
      </c>
      <c r="H3915" t="s">
        <v>80</v>
      </c>
      <c r="I3915">
        <v>1457</v>
      </c>
      <c r="J3915">
        <v>899</v>
      </c>
      <c r="K3915">
        <v>558</v>
      </c>
      <c r="L3915" t="s">
        <v>486</v>
      </c>
      <c r="O3915" t="s">
        <v>387</v>
      </c>
    </row>
    <row r="3916" spans="1:15" hidden="1" x14ac:dyDescent="0.35">
      <c r="A3916" t="s">
        <v>485</v>
      </c>
      <c r="B3916" t="s">
        <v>304</v>
      </c>
      <c r="C3916" t="s">
        <v>87</v>
      </c>
      <c r="D3916" t="s">
        <v>78</v>
      </c>
      <c r="E3916">
        <v>2019</v>
      </c>
      <c r="F3916">
        <v>67</v>
      </c>
      <c r="G3916" t="s">
        <v>303</v>
      </c>
      <c r="H3916" t="s">
        <v>80</v>
      </c>
      <c r="I3916">
        <v>47</v>
      </c>
      <c r="J3916">
        <v>0</v>
      </c>
      <c r="K3916">
        <v>47</v>
      </c>
      <c r="L3916" t="s">
        <v>486</v>
      </c>
      <c r="O3916" t="s">
        <v>387</v>
      </c>
    </row>
    <row r="3917" spans="1:15" hidden="1" x14ac:dyDescent="0.35">
      <c r="A3917" t="s">
        <v>485</v>
      </c>
      <c r="B3917" t="s">
        <v>304</v>
      </c>
      <c r="C3917" t="s">
        <v>87</v>
      </c>
      <c r="D3917" t="s">
        <v>78</v>
      </c>
      <c r="E3917">
        <v>2019</v>
      </c>
      <c r="F3917">
        <v>67</v>
      </c>
      <c r="G3917" t="s">
        <v>303</v>
      </c>
      <c r="H3917" t="s">
        <v>80</v>
      </c>
      <c r="I3917">
        <v>3646</v>
      </c>
      <c r="J3917">
        <v>0</v>
      </c>
      <c r="K3917">
        <v>3646</v>
      </c>
      <c r="L3917" t="s">
        <v>486</v>
      </c>
      <c r="O3917" t="s">
        <v>387</v>
      </c>
    </row>
    <row r="3918" spans="1:15" hidden="1" x14ac:dyDescent="0.35">
      <c r="A3918" t="s">
        <v>485</v>
      </c>
      <c r="B3918" t="s">
        <v>304</v>
      </c>
      <c r="C3918" t="s">
        <v>87</v>
      </c>
      <c r="D3918" t="s">
        <v>78</v>
      </c>
      <c r="E3918">
        <v>2019</v>
      </c>
      <c r="F3918">
        <v>67</v>
      </c>
      <c r="G3918" t="s">
        <v>303</v>
      </c>
      <c r="H3918" t="s">
        <v>80</v>
      </c>
      <c r="I3918">
        <v>1203</v>
      </c>
      <c r="J3918">
        <v>0</v>
      </c>
      <c r="K3918">
        <v>1203</v>
      </c>
      <c r="L3918" t="s">
        <v>486</v>
      </c>
      <c r="O3918" t="s">
        <v>387</v>
      </c>
    </row>
    <row r="3919" spans="1:15" hidden="1" x14ac:dyDescent="0.35">
      <c r="A3919" t="s">
        <v>485</v>
      </c>
      <c r="B3919" t="s">
        <v>304</v>
      </c>
      <c r="C3919" t="s">
        <v>87</v>
      </c>
      <c r="D3919" t="s">
        <v>78</v>
      </c>
      <c r="E3919">
        <v>2020</v>
      </c>
      <c r="F3919">
        <v>22</v>
      </c>
      <c r="G3919" t="s">
        <v>367</v>
      </c>
      <c r="H3919" t="s">
        <v>80</v>
      </c>
      <c r="I3919">
        <v>25193</v>
      </c>
      <c r="L3919" t="s">
        <v>486</v>
      </c>
      <c r="O3919" t="s">
        <v>387</v>
      </c>
    </row>
    <row r="3920" spans="1:15" hidden="1" x14ac:dyDescent="0.35">
      <c r="A3920" t="s">
        <v>485</v>
      </c>
      <c r="B3920" t="s">
        <v>304</v>
      </c>
      <c r="C3920" t="s">
        <v>87</v>
      </c>
      <c r="D3920" t="s">
        <v>78</v>
      </c>
      <c r="E3920">
        <v>2020</v>
      </c>
      <c r="F3920">
        <v>22</v>
      </c>
      <c r="G3920" t="s">
        <v>367</v>
      </c>
      <c r="H3920" t="s">
        <v>80</v>
      </c>
      <c r="I3920">
        <v>143</v>
      </c>
      <c r="L3920" t="s">
        <v>486</v>
      </c>
      <c r="O3920" t="s">
        <v>387</v>
      </c>
    </row>
    <row r="3921" spans="1:15" hidden="1" x14ac:dyDescent="0.35">
      <c r="A3921" t="s">
        <v>485</v>
      </c>
      <c r="B3921" t="s">
        <v>304</v>
      </c>
      <c r="C3921" t="s">
        <v>87</v>
      </c>
      <c r="D3921" t="s">
        <v>78</v>
      </c>
      <c r="E3921">
        <v>2020</v>
      </c>
      <c r="F3921">
        <v>22</v>
      </c>
      <c r="G3921" t="s">
        <v>367</v>
      </c>
      <c r="H3921" t="s">
        <v>80</v>
      </c>
      <c r="I3921">
        <v>3355</v>
      </c>
      <c r="L3921" t="s">
        <v>486</v>
      </c>
      <c r="O3921" t="s">
        <v>387</v>
      </c>
    </row>
    <row r="3922" spans="1:15" hidden="1" x14ac:dyDescent="0.35">
      <c r="A3922" t="s">
        <v>485</v>
      </c>
      <c r="B3922" t="s">
        <v>304</v>
      </c>
      <c r="C3922" t="s">
        <v>87</v>
      </c>
      <c r="D3922" t="s">
        <v>78</v>
      </c>
      <c r="E3922">
        <v>2020</v>
      </c>
      <c r="F3922">
        <v>22</v>
      </c>
      <c r="G3922" t="s">
        <v>367</v>
      </c>
      <c r="H3922" t="s">
        <v>80</v>
      </c>
      <c r="I3922">
        <v>2870</v>
      </c>
      <c r="L3922" t="s">
        <v>486</v>
      </c>
      <c r="O3922" t="s">
        <v>387</v>
      </c>
    </row>
    <row r="3923" spans="1:15" hidden="1" x14ac:dyDescent="0.35">
      <c r="A3923" t="s">
        <v>485</v>
      </c>
      <c r="B3923" t="s">
        <v>304</v>
      </c>
      <c r="C3923" t="s">
        <v>87</v>
      </c>
      <c r="D3923" t="s">
        <v>78</v>
      </c>
      <c r="E3923">
        <v>2020</v>
      </c>
      <c r="F3923">
        <v>22</v>
      </c>
      <c r="G3923" t="s">
        <v>367</v>
      </c>
      <c r="H3923" t="s">
        <v>81</v>
      </c>
      <c r="I3923">
        <v>275</v>
      </c>
      <c r="L3923" t="s">
        <v>486</v>
      </c>
      <c r="O3923" t="s">
        <v>387</v>
      </c>
    </row>
    <row r="3924" spans="1:15" hidden="1" x14ac:dyDescent="0.35">
      <c r="A3924" t="s">
        <v>485</v>
      </c>
      <c r="B3924" t="s">
        <v>304</v>
      </c>
      <c r="C3924" t="s">
        <v>87</v>
      </c>
      <c r="D3924" t="s">
        <v>78</v>
      </c>
      <c r="E3924">
        <v>2020</v>
      </c>
      <c r="F3924">
        <v>22</v>
      </c>
      <c r="G3924" t="s">
        <v>367</v>
      </c>
      <c r="H3924" t="s">
        <v>81</v>
      </c>
      <c r="I3924">
        <v>932</v>
      </c>
      <c r="L3924" t="s">
        <v>486</v>
      </c>
      <c r="O3924" t="s">
        <v>387</v>
      </c>
    </row>
    <row r="3925" spans="1:15" hidden="1" x14ac:dyDescent="0.35">
      <c r="A3925" t="s">
        <v>485</v>
      </c>
      <c r="B3925" t="s">
        <v>304</v>
      </c>
      <c r="C3925" t="s">
        <v>87</v>
      </c>
      <c r="D3925" t="s">
        <v>78</v>
      </c>
      <c r="E3925">
        <v>2020</v>
      </c>
      <c r="F3925">
        <v>34</v>
      </c>
      <c r="G3925" t="s">
        <v>302</v>
      </c>
      <c r="H3925" t="s">
        <v>80</v>
      </c>
      <c r="I3925">
        <v>356775</v>
      </c>
      <c r="L3925" t="s">
        <v>486</v>
      </c>
      <c r="M3925">
        <v>347431</v>
      </c>
      <c r="N3925">
        <v>9344</v>
      </c>
      <c r="O3925" t="s">
        <v>387</v>
      </c>
    </row>
    <row r="3926" spans="1:15" hidden="1" x14ac:dyDescent="0.35">
      <c r="A3926" t="s">
        <v>485</v>
      </c>
      <c r="B3926" t="s">
        <v>304</v>
      </c>
      <c r="C3926" t="s">
        <v>87</v>
      </c>
      <c r="D3926" t="s">
        <v>78</v>
      </c>
      <c r="E3926">
        <v>2020</v>
      </c>
      <c r="F3926">
        <v>34</v>
      </c>
      <c r="G3926" t="s">
        <v>302</v>
      </c>
      <c r="H3926" t="s">
        <v>80</v>
      </c>
      <c r="I3926">
        <v>2028</v>
      </c>
      <c r="L3926" t="s">
        <v>486</v>
      </c>
      <c r="M3926">
        <v>1975</v>
      </c>
      <c r="N3926">
        <v>53</v>
      </c>
      <c r="O3926" t="s">
        <v>387</v>
      </c>
    </row>
    <row r="3927" spans="1:15" hidden="1" x14ac:dyDescent="0.35">
      <c r="A3927" t="s">
        <v>485</v>
      </c>
      <c r="B3927" t="s">
        <v>304</v>
      </c>
      <c r="C3927" t="s">
        <v>87</v>
      </c>
      <c r="D3927" t="s">
        <v>78</v>
      </c>
      <c r="E3927">
        <v>2020</v>
      </c>
      <c r="F3927">
        <v>34</v>
      </c>
      <c r="G3927" t="s">
        <v>302</v>
      </c>
      <c r="H3927" t="s">
        <v>80</v>
      </c>
      <c r="I3927">
        <v>47516</v>
      </c>
      <c r="L3927" t="s">
        <v>486</v>
      </c>
      <c r="M3927">
        <v>46272</v>
      </c>
      <c r="N3927">
        <v>1244</v>
      </c>
      <c r="O3927" t="s">
        <v>387</v>
      </c>
    </row>
    <row r="3928" spans="1:15" hidden="1" x14ac:dyDescent="0.35">
      <c r="A3928" t="s">
        <v>485</v>
      </c>
      <c r="B3928" t="s">
        <v>304</v>
      </c>
      <c r="C3928" t="s">
        <v>87</v>
      </c>
      <c r="D3928" t="s">
        <v>78</v>
      </c>
      <c r="E3928">
        <v>2020</v>
      </c>
      <c r="F3928">
        <v>34</v>
      </c>
      <c r="G3928" t="s">
        <v>302</v>
      </c>
      <c r="H3928" t="s">
        <v>80</v>
      </c>
      <c r="I3928">
        <v>40645</v>
      </c>
      <c r="L3928" t="s">
        <v>486</v>
      </c>
      <c r="M3928">
        <v>39580</v>
      </c>
      <c r="N3928">
        <v>1065</v>
      </c>
      <c r="O3928" t="s">
        <v>387</v>
      </c>
    </row>
    <row r="3929" spans="1:15" hidden="1" x14ac:dyDescent="0.35">
      <c r="A3929" t="s">
        <v>485</v>
      </c>
      <c r="B3929" t="s">
        <v>304</v>
      </c>
      <c r="C3929" t="s">
        <v>87</v>
      </c>
      <c r="D3929" t="s">
        <v>78</v>
      </c>
      <c r="E3929">
        <v>2020</v>
      </c>
      <c r="F3929">
        <v>34</v>
      </c>
      <c r="G3929" t="s">
        <v>302</v>
      </c>
      <c r="H3929" t="s">
        <v>81</v>
      </c>
      <c r="I3929">
        <v>3893</v>
      </c>
      <c r="L3929" t="s">
        <v>486</v>
      </c>
      <c r="M3929">
        <v>3791</v>
      </c>
      <c r="N3929">
        <v>102</v>
      </c>
      <c r="O3929" t="s">
        <v>387</v>
      </c>
    </row>
    <row r="3930" spans="1:15" hidden="1" x14ac:dyDescent="0.35">
      <c r="A3930" t="s">
        <v>485</v>
      </c>
      <c r="B3930" t="s">
        <v>304</v>
      </c>
      <c r="C3930" t="s">
        <v>87</v>
      </c>
      <c r="D3930" t="s">
        <v>78</v>
      </c>
      <c r="E3930">
        <v>2020</v>
      </c>
      <c r="F3930">
        <v>34</v>
      </c>
      <c r="G3930" t="s">
        <v>302</v>
      </c>
      <c r="H3930" t="s">
        <v>81</v>
      </c>
      <c r="I3930">
        <v>13195</v>
      </c>
      <c r="L3930" t="s">
        <v>486</v>
      </c>
      <c r="M3930">
        <v>12849</v>
      </c>
      <c r="N3930">
        <v>346</v>
      </c>
      <c r="O3930" t="s">
        <v>387</v>
      </c>
    </row>
    <row r="3931" spans="1:15" hidden="1" x14ac:dyDescent="0.35">
      <c r="A3931" t="s">
        <v>485</v>
      </c>
      <c r="B3931" t="s">
        <v>304</v>
      </c>
      <c r="C3931" t="s">
        <v>87</v>
      </c>
      <c r="D3931" t="s">
        <v>78</v>
      </c>
      <c r="E3931">
        <v>2020</v>
      </c>
      <c r="F3931">
        <v>67</v>
      </c>
      <c r="G3931" t="s">
        <v>303</v>
      </c>
      <c r="H3931" t="s">
        <v>80</v>
      </c>
      <c r="I3931">
        <v>11432</v>
      </c>
      <c r="J3931">
        <v>5711</v>
      </c>
      <c r="K3931">
        <v>5721</v>
      </c>
      <c r="L3931" t="s">
        <v>486</v>
      </c>
      <c r="O3931" t="s">
        <v>387</v>
      </c>
    </row>
    <row r="3932" spans="1:15" hidden="1" x14ac:dyDescent="0.35">
      <c r="A3932" t="s">
        <v>485</v>
      </c>
      <c r="B3932" t="s">
        <v>304</v>
      </c>
      <c r="C3932" t="s">
        <v>87</v>
      </c>
      <c r="D3932" t="s">
        <v>78</v>
      </c>
      <c r="E3932">
        <v>2020</v>
      </c>
      <c r="F3932">
        <v>67</v>
      </c>
      <c r="G3932" t="s">
        <v>303</v>
      </c>
      <c r="H3932" t="s">
        <v>80</v>
      </c>
      <c r="I3932">
        <v>12958</v>
      </c>
      <c r="J3932">
        <v>4707</v>
      </c>
      <c r="K3932">
        <v>8251</v>
      </c>
      <c r="L3932" t="s">
        <v>486</v>
      </c>
      <c r="O3932" t="s">
        <v>387</v>
      </c>
    </row>
    <row r="3933" spans="1:15" hidden="1" x14ac:dyDescent="0.35">
      <c r="A3933" t="s">
        <v>485</v>
      </c>
      <c r="B3933" t="s">
        <v>304</v>
      </c>
      <c r="C3933" t="s">
        <v>87</v>
      </c>
      <c r="D3933" t="s">
        <v>78</v>
      </c>
      <c r="E3933">
        <v>2020</v>
      </c>
      <c r="F3933">
        <v>22</v>
      </c>
      <c r="G3933" t="s">
        <v>367</v>
      </c>
      <c r="H3933" t="s">
        <v>80</v>
      </c>
      <c r="I3933">
        <v>24374</v>
      </c>
      <c r="L3933" t="s">
        <v>486</v>
      </c>
      <c r="O3933" t="s">
        <v>387</v>
      </c>
    </row>
    <row r="3934" spans="1:15" hidden="1" x14ac:dyDescent="0.35">
      <c r="A3934" t="s">
        <v>485</v>
      </c>
      <c r="B3934" t="s">
        <v>304</v>
      </c>
      <c r="C3934" t="s">
        <v>87</v>
      </c>
      <c r="D3934" t="s">
        <v>78</v>
      </c>
      <c r="E3934">
        <v>2020</v>
      </c>
      <c r="F3934">
        <v>22</v>
      </c>
      <c r="G3934" t="s">
        <v>367</v>
      </c>
      <c r="H3934" t="s">
        <v>80</v>
      </c>
      <c r="I3934">
        <v>20</v>
      </c>
      <c r="L3934" t="s">
        <v>486</v>
      </c>
      <c r="O3934" t="s">
        <v>387</v>
      </c>
    </row>
    <row r="3935" spans="1:15" hidden="1" x14ac:dyDescent="0.35">
      <c r="A3935" t="s">
        <v>485</v>
      </c>
      <c r="B3935" t="s">
        <v>304</v>
      </c>
      <c r="C3935" t="s">
        <v>87</v>
      </c>
      <c r="D3935" t="s">
        <v>78</v>
      </c>
      <c r="E3935">
        <v>2020</v>
      </c>
      <c r="F3935">
        <v>22</v>
      </c>
      <c r="G3935" t="s">
        <v>367</v>
      </c>
      <c r="H3935" t="s">
        <v>80</v>
      </c>
      <c r="I3935">
        <v>12639</v>
      </c>
      <c r="L3935" t="s">
        <v>486</v>
      </c>
      <c r="O3935" t="s">
        <v>387</v>
      </c>
    </row>
    <row r="3936" spans="1:15" hidden="1" x14ac:dyDescent="0.35">
      <c r="A3936" t="s">
        <v>485</v>
      </c>
      <c r="B3936" t="s">
        <v>304</v>
      </c>
      <c r="C3936" t="s">
        <v>87</v>
      </c>
      <c r="D3936" t="s">
        <v>78</v>
      </c>
      <c r="E3936">
        <v>2020</v>
      </c>
      <c r="F3936">
        <v>22</v>
      </c>
      <c r="G3936" t="s">
        <v>367</v>
      </c>
      <c r="H3936" t="s">
        <v>80</v>
      </c>
      <c r="I3936">
        <v>880</v>
      </c>
      <c r="L3936" t="s">
        <v>486</v>
      </c>
      <c r="O3936" t="s">
        <v>387</v>
      </c>
    </row>
    <row r="3937" spans="1:15" hidden="1" x14ac:dyDescent="0.35">
      <c r="A3937" t="s">
        <v>485</v>
      </c>
      <c r="B3937" t="s">
        <v>304</v>
      </c>
      <c r="C3937" t="s">
        <v>87</v>
      </c>
      <c r="D3937" t="s">
        <v>78</v>
      </c>
      <c r="E3937">
        <v>2020</v>
      </c>
      <c r="F3937">
        <v>22</v>
      </c>
      <c r="G3937" t="s">
        <v>367</v>
      </c>
      <c r="H3937" t="s">
        <v>81</v>
      </c>
      <c r="I3937">
        <v>791</v>
      </c>
      <c r="L3937" t="s">
        <v>486</v>
      </c>
      <c r="O3937" t="s">
        <v>387</v>
      </c>
    </row>
    <row r="3938" spans="1:15" hidden="1" x14ac:dyDescent="0.35">
      <c r="A3938" t="s">
        <v>485</v>
      </c>
      <c r="B3938" t="s">
        <v>304</v>
      </c>
      <c r="C3938" t="s">
        <v>87</v>
      </c>
      <c r="D3938" t="s">
        <v>78</v>
      </c>
      <c r="E3938">
        <v>2020</v>
      </c>
      <c r="F3938">
        <v>34</v>
      </c>
      <c r="G3938" t="s">
        <v>302</v>
      </c>
      <c r="H3938" t="s">
        <v>80</v>
      </c>
      <c r="I3938">
        <v>345177</v>
      </c>
      <c r="L3938" t="s">
        <v>486</v>
      </c>
      <c r="M3938">
        <v>336137</v>
      </c>
      <c r="N3938">
        <v>9040</v>
      </c>
      <c r="O3938" t="s">
        <v>387</v>
      </c>
    </row>
    <row r="3939" spans="1:15" hidden="1" x14ac:dyDescent="0.35">
      <c r="A3939" t="s">
        <v>485</v>
      </c>
      <c r="B3939" t="s">
        <v>304</v>
      </c>
      <c r="C3939" t="s">
        <v>87</v>
      </c>
      <c r="D3939" t="s">
        <v>78</v>
      </c>
      <c r="E3939">
        <v>2020</v>
      </c>
      <c r="F3939">
        <v>34</v>
      </c>
      <c r="G3939" t="s">
        <v>302</v>
      </c>
      <c r="H3939" t="s">
        <v>80</v>
      </c>
      <c r="I3939">
        <v>280</v>
      </c>
      <c r="L3939" t="s">
        <v>486</v>
      </c>
      <c r="M3939">
        <v>273</v>
      </c>
      <c r="N3939">
        <v>7</v>
      </c>
      <c r="O3939" t="s">
        <v>387</v>
      </c>
    </row>
    <row r="3940" spans="1:15" hidden="1" x14ac:dyDescent="0.35">
      <c r="A3940" t="s">
        <v>485</v>
      </c>
      <c r="B3940" t="s">
        <v>304</v>
      </c>
      <c r="C3940" t="s">
        <v>87</v>
      </c>
      <c r="D3940" t="s">
        <v>78</v>
      </c>
      <c r="E3940">
        <v>2020</v>
      </c>
      <c r="F3940">
        <v>34</v>
      </c>
      <c r="G3940" t="s">
        <v>302</v>
      </c>
      <c r="H3940" t="s">
        <v>80</v>
      </c>
      <c r="I3940">
        <v>178983</v>
      </c>
      <c r="L3940" t="s">
        <v>486</v>
      </c>
      <c r="M3940">
        <v>174295</v>
      </c>
      <c r="N3940">
        <v>4688</v>
      </c>
      <c r="O3940" t="s">
        <v>387</v>
      </c>
    </row>
    <row r="3941" spans="1:15" hidden="1" x14ac:dyDescent="0.35">
      <c r="A3941" t="s">
        <v>485</v>
      </c>
      <c r="B3941" t="s">
        <v>304</v>
      </c>
      <c r="C3941" t="s">
        <v>87</v>
      </c>
      <c r="D3941" t="s">
        <v>78</v>
      </c>
      <c r="E3941">
        <v>2020</v>
      </c>
      <c r="F3941">
        <v>34</v>
      </c>
      <c r="G3941" t="s">
        <v>302</v>
      </c>
      <c r="H3941" t="s">
        <v>80</v>
      </c>
      <c r="I3941">
        <v>12458</v>
      </c>
      <c r="L3941" t="s">
        <v>486</v>
      </c>
      <c r="M3941">
        <v>12132</v>
      </c>
      <c r="N3941">
        <v>326</v>
      </c>
      <c r="O3941" t="s">
        <v>387</v>
      </c>
    </row>
    <row r="3942" spans="1:15" hidden="1" x14ac:dyDescent="0.35">
      <c r="A3942" t="s">
        <v>485</v>
      </c>
      <c r="B3942" t="s">
        <v>304</v>
      </c>
      <c r="C3942" t="s">
        <v>87</v>
      </c>
      <c r="D3942" t="s">
        <v>78</v>
      </c>
      <c r="E3942">
        <v>2020</v>
      </c>
      <c r="F3942">
        <v>34</v>
      </c>
      <c r="G3942" t="s">
        <v>302</v>
      </c>
      <c r="H3942" t="s">
        <v>81</v>
      </c>
      <c r="I3942">
        <v>11205</v>
      </c>
      <c r="L3942" t="s">
        <v>486</v>
      </c>
      <c r="M3942">
        <v>10912</v>
      </c>
      <c r="N3942">
        <v>293</v>
      </c>
      <c r="O3942" t="s">
        <v>387</v>
      </c>
    </row>
    <row r="3943" spans="1:15" hidden="1" x14ac:dyDescent="0.35">
      <c r="A3943" t="s">
        <v>485</v>
      </c>
      <c r="B3943" t="s">
        <v>304</v>
      </c>
      <c r="C3943" t="s">
        <v>87</v>
      </c>
      <c r="D3943" t="s">
        <v>78</v>
      </c>
      <c r="E3943">
        <v>2020</v>
      </c>
      <c r="F3943">
        <v>67</v>
      </c>
      <c r="G3943" t="s">
        <v>303</v>
      </c>
      <c r="H3943" t="s">
        <v>80</v>
      </c>
      <c r="I3943">
        <v>6175</v>
      </c>
      <c r="J3943">
        <v>1651</v>
      </c>
      <c r="K3943">
        <v>4524</v>
      </c>
      <c r="L3943" t="s">
        <v>486</v>
      </c>
      <c r="O3943" t="s">
        <v>387</v>
      </c>
    </row>
    <row r="3944" spans="1:15" hidden="1" x14ac:dyDescent="0.35">
      <c r="A3944" t="s">
        <v>485</v>
      </c>
      <c r="B3944" t="s">
        <v>304</v>
      </c>
      <c r="C3944" t="s">
        <v>87</v>
      </c>
      <c r="D3944" t="s">
        <v>78</v>
      </c>
      <c r="E3944">
        <v>2020</v>
      </c>
      <c r="F3944">
        <v>67</v>
      </c>
      <c r="G3944" t="s">
        <v>303</v>
      </c>
      <c r="H3944" t="s">
        <v>80</v>
      </c>
      <c r="I3944">
        <v>6755</v>
      </c>
      <c r="J3944">
        <v>1806</v>
      </c>
      <c r="K3944">
        <v>4949</v>
      </c>
      <c r="L3944" t="s">
        <v>486</v>
      </c>
      <c r="O3944" t="s">
        <v>387</v>
      </c>
    </row>
    <row r="3945" spans="1:15" hidden="1" x14ac:dyDescent="0.35">
      <c r="A3945" t="s">
        <v>485</v>
      </c>
      <c r="B3945" t="s">
        <v>304</v>
      </c>
      <c r="C3945" t="s">
        <v>87</v>
      </c>
      <c r="D3945" t="s">
        <v>78</v>
      </c>
      <c r="E3945">
        <v>2021</v>
      </c>
      <c r="F3945">
        <v>22</v>
      </c>
      <c r="G3945" t="s">
        <v>367</v>
      </c>
      <c r="H3945" t="s">
        <v>80</v>
      </c>
      <c r="I3945">
        <v>39837</v>
      </c>
      <c r="L3945" t="s">
        <v>486</v>
      </c>
      <c r="O3945" t="s">
        <v>387</v>
      </c>
    </row>
    <row r="3946" spans="1:15" hidden="1" x14ac:dyDescent="0.35">
      <c r="A3946" t="s">
        <v>485</v>
      </c>
      <c r="B3946" t="s">
        <v>304</v>
      </c>
      <c r="C3946" t="s">
        <v>87</v>
      </c>
      <c r="D3946" t="s">
        <v>78</v>
      </c>
      <c r="E3946">
        <v>2021</v>
      </c>
      <c r="F3946">
        <v>22</v>
      </c>
      <c r="G3946" t="s">
        <v>367</v>
      </c>
      <c r="H3946" t="s">
        <v>80</v>
      </c>
      <c r="I3946">
        <v>128</v>
      </c>
      <c r="L3946" t="s">
        <v>486</v>
      </c>
      <c r="O3946" t="s">
        <v>387</v>
      </c>
    </row>
    <row r="3947" spans="1:15" hidden="1" x14ac:dyDescent="0.35">
      <c r="A3947" t="s">
        <v>485</v>
      </c>
      <c r="B3947" t="s">
        <v>304</v>
      </c>
      <c r="C3947" t="s">
        <v>87</v>
      </c>
      <c r="D3947" t="s">
        <v>78</v>
      </c>
      <c r="E3947">
        <v>2021</v>
      </c>
      <c r="F3947">
        <v>22</v>
      </c>
      <c r="G3947" t="s">
        <v>367</v>
      </c>
      <c r="H3947" t="s">
        <v>80</v>
      </c>
      <c r="I3947">
        <v>24250</v>
      </c>
      <c r="L3947" t="s">
        <v>486</v>
      </c>
      <c r="O3947" t="s">
        <v>387</v>
      </c>
    </row>
    <row r="3948" spans="1:15" hidden="1" x14ac:dyDescent="0.35">
      <c r="A3948" t="s">
        <v>485</v>
      </c>
      <c r="B3948" t="s">
        <v>304</v>
      </c>
      <c r="C3948" t="s">
        <v>87</v>
      </c>
      <c r="D3948" t="s">
        <v>78</v>
      </c>
      <c r="E3948">
        <v>2021</v>
      </c>
      <c r="F3948">
        <v>22</v>
      </c>
      <c r="G3948" t="s">
        <v>367</v>
      </c>
      <c r="H3948" t="s">
        <v>80</v>
      </c>
      <c r="I3948">
        <v>1151</v>
      </c>
      <c r="L3948" t="s">
        <v>486</v>
      </c>
      <c r="O3948" t="s">
        <v>387</v>
      </c>
    </row>
    <row r="3949" spans="1:15" hidden="1" x14ac:dyDescent="0.35">
      <c r="A3949" t="s">
        <v>485</v>
      </c>
      <c r="B3949" t="s">
        <v>304</v>
      </c>
      <c r="C3949" t="s">
        <v>87</v>
      </c>
      <c r="D3949" t="s">
        <v>78</v>
      </c>
      <c r="E3949">
        <v>2021</v>
      </c>
      <c r="F3949">
        <v>22</v>
      </c>
      <c r="G3949" t="s">
        <v>367</v>
      </c>
      <c r="H3949" t="s">
        <v>81</v>
      </c>
      <c r="I3949">
        <v>1136</v>
      </c>
      <c r="L3949" t="s">
        <v>486</v>
      </c>
      <c r="O3949" t="s">
        <v>387</v>
      </c>
    </row>
    <row r="3950" spans="1:15" hidden="1" x14ac:dyDescent="0.35">
      <c r="A3950" t="s">
        <v>485</v>
      </c>
      <c r="B3950" t="s">
        <v>304</v>
      </c>
      <c r="C3950" t="s">
        <v>87</v>
      </c>
      <c r="D3950" t="s">
        <v>78</v>
      </c>
      <c r="E3950">
        <v>2021</v>
      </c>
      <c r="F3950">
        <v>22</v>
      </c>
      <c r="G3950" t="s">
        <v>367</v>
      </c>
      <c r="H3950" t="s">
        <v>81</v>
      </c>
      <c r="I3950">
        <v>353</v>
      </c>
      <c r="L3950" t="s">
        <v>486</v>
      </c>
      <c r="O3950" t="s">
        <v>387</v>
      </c>
    </row>
    <row r="3951" spans="1:15" hidden="1" x14ac:dyDescent="0.35">
      <c r="A3951" t="s">
        <v>485</v>
      </c>
      <c r="B3951" t="s">
        <v>304</v>
      </c>
      <c r="C3951" t="s">
        <v>87</v>
      </c>
      <c r="D3951" t="s">
        <v>78</v>
      </c>
      <c r="E3951">
        <v>2021</v>
      </c>
      <c r="F3951">
        <v>34</v>
      </c>
      <c r="G3951" t="s">
        <v>302</v>
      </c>
      <c r="H3951" t="s">
        <v>80</v>
      </c>
      <c r="I3951">
        <v>564142</v>
      </c>
      <c r="L3951" t="s">
        <v>486</v>
      </c>
      <c r="M3951">
        <v>549367</v>
      </c>
      <c r="N3951">
        <v>14775</v>
      </c>
      <c r="O3951" t="s">
        <v>387</v>
      </c>
    </row>
    <row r="3952" spans="1:15" hidden="1" x14ac:dyDescent="0.35">
      <c r="A3952" t="s">
        <v>485</v>
      </c>
      <c r="B3952" t="s">
        <v>304</v>
      </c>
      <c r="C3952" t="s">
        <v>87</v>
      </c>
      <c r="D3952" t="s">
        <v>78</v>
      </c>
      <c r="E3952">
        <v>2021</v>
      </c>
      <c r="F3952">
        <v>34</v>
      </c>
      <c r="G3952" t="s">
        <v>302</v>
      </c>
      <c r="H3952" t="s">
        <v>80</v>
      </c>
      <c r="I3952">
        <v>1815</v>
      </c>
      <c r="L3952" t="s">
        <v>486</v>
      </c>
      <c r="M3952">
        <v>1767</v>
      </c>
      <c r="N3952">
        <v>48</v>
      </c>
      <c r="O3952" t="s">
        <v>387</v>
      </c>
    </row>
    <row r="3953" spans="1:15" hidden="1" x14ac:dyDescent="0.35">
      <c r="A3953" t="s">
        <v>485</v>
      </c>
      <c r="B3953" t="s">
        <v>304</v>
      </c>
      <c r="C3953" t="s">
        <v>87</v>
      </c>
      <c r="D3953" t="s">
        <v>78</v>
      </c>
      <c r="E3953">
        <v>2021</v>
      </c>
      <c r="F3953">
        <v>34</v>
      </c>
      <c r="G3953" t="s">
        <v>302</v>
      </c>
      <c r="H3953" t="s">
        <v>80</v>
      </c>
      <c r="I3953">
        <v>343408</v>
      </c>
      <c r="L3953" t="s">
        <v>486</v>
      </c>
      <c r="M3953">
        <v>334414</v>
      </c>
      <c r="N3953">
        <v>8994</v>
      </c>
      <c r="O3953" t="s">
        <v>387</v>
      </c>
    </row>
    <row r="3954" spans="1:15" hidden="1" x14ac:dyDescent="0.35">
      <c r="A3954" t="s">
        <v>485</v>
      </c>
      <c r="B3954" t="s">
        <v>304</v>
      </c>
      <c r="C3954" t="s">
        <v>87</v>
      </c>
      <c r="D3954" t="s">
        <v>78</v>
      </c>
      <c r="E3954">
        <v>2021</v>
      </c>
      <c r="F3954">
        <v>34</v>
      </c>
      <c r="G3954" t="s">
        <v>302</v>
      </c>
      <c r="H3954" t="s">
        <v>80</v>
      </c>
      <c r="I3954">
        <v>16305</v>
      </c>
      <c r="L3954" t="s">
        <v>486</v>
      </c>
      <c r="M3954">
        <v>15878</v>
      </c>
      <c r="N3954">
        <v>427</v>
      </c>
      <c r="O3954" t="s">
        <v>387</v>
      </c>
    </row>
    <row r="3955" spans="1:15" hidden="1" x14ac:dyDescent="0.35">
      <c r="A3955" t="s">
        <v>485</v>
      </c>
      <c r="B3955" t="s">
        <v>304</v>
      </c>
      <c r="C3955" t="s">
        <v>87</v>
      </c>
      <c r="D3955" t="s">
        <v>78</v>
      </c>
      <c r="E3955">
        <v>2021</v>
      </c>
      <c r="F3955">
        <v>34</v>
      </c>
      <c r="G3955" t="s">
        <v>302</v>
      </c>
      <c r="H3955" t="s">
        <v>81</v>
      </c>
      <c r="I3955">
        <v>16083</v>
      </c>
      <c r="L3955" t="s">
        <v>486</v>
      </c>
      <c r="M3955">
        <v>15662</v>
      </c>
      <c r="N3955">
        <v>421</v>
      </c>
      <c r="O3955" t="s">
        <v>387</v>
      </c>
    </row>
    <row r="3956" spans="1:15" hidden="1" x14ac:dyDescent="0.35">
      <c r="A3956" t="s">
        <v>485</v>
      </c>
      <c r="B3956" t="s">
        <v>304</v>
      </c>
      <c r="C3956" t="s">
        <v>87</v>
      </c>
      <c r="D3956" t="s">
        <v>78</v>
      </c>
      <c r="E3956">
        <v>2021</v>
      </c>
      <c r="F3956">
        <v>34</v>
      </c>
      <c r="G3956" t="s">
        <v>302</v>
      </c>
      <c r="H3956" t="s">
        <v>81</v>
      </c>
      <c r="I3956">
        <v>5000</v>
      </c>
      <c r="L3956" t="s">
        <v>486</v>
      </c>
      <c r="M3956">
        <v>4869</v>
      </c>
      <c r="N3956">
        <v>131</v>
      </c>
      <c r="O3956" t="s">
        <v>387</v>
      </c>
    </row>
    <row r="3957" spans="1:15" hidden="1" x14ac:dyDescent="0.35">
      <c r="A3957" t="s">
        <v>485</v>
      </c>
      <c r="B3957" t="s">
        <v>304</v>
      </c>
      <c r="C3957" t="s">
        <v>87</v>
      </c>
      <c r="D3957" t="s">
        <v>78</v>
      </c>
      <c r="E3957">
        <v>2021</v>
      </c>
      <c r="F3957">
        <v>67</v>
      </c>
      <c r="G3957" t="s">
        <v>303</v>
      </c>
      <c r="H3957" t="s">
        <v>80</v>
      </c>
      <c r="I3957">
        <v>10092</v>
      </c>
      <c r="J3957">
        <v>5217</v>
      </c>
      <c r="K3957">
        <v>4875</v>
      </c>
      <c r="L3957" t="s">
        <v>486</v>
      </c>
      <c r="O3957" t="s">
        <v>387</v>
      </c>
    </row>
    <row r="3958" spans="1:15" hidden="1" x14ac:dyDescent="0.35">
      <c r="A3958" t="s">
        <v>485</v>
      </c>
      <c r="B3958" t="s">
        <v>304</v>
      </c>
      <c r="C3958" t="s">
        <v>87</v>
      </c>
      <c r="D3958" t="s">
        <v>78</v>
      </c>
      <c r="E3958">
        <v>2021</v>
      </c>
      <c r="F3958">
        <v>67</v>
      </c>
      <c r="G3958" t="s">
        <v>303</v>
      </c>
      <c r="H3958" t="s">
        <v>80</v>
      </c>
      <c r="I3958">
        <v>1285</v>
      </c>
      <c r="J3958">
        <v>0</v>
      </c>
      <c r="K3958">
        <v>1285</v>
      </c>
      <c r="L3958" t="s">
        <v>486</v>
      </c>
      <c r="O3958" t="s">
        <v>387</v>
      </c>
    </row>
    <row r="3959" spans="1:15" hidden="1" x14ac:dyDescent="0.35">
      <c r="A3959" t="s">
        <v>485</v>
      </c>
      <c r="B3959" t="s">
        <v>304</v>
      </c>
      <c r="C3959" t="s">
        <v>87</v>
      </c>
      <c r="D3959" t="s">
        <v>78</v>
      </c>
      <c r="E3959">
        <v>2021</v>
      </c>
      <c r="F3959">
        <v>67</v>
      </c>
      <c r="G3959" t="s">
        <v>303</v>
      </c>
      <c r="H3959" t="s">
        <v>80</v>
      </c>
      <c r="I3959">
        <v>27959</v>
      </c>
      <c r="J3959">
        <v>4600</v>
      </c>
      <c r="K3959">
        <v>23359</v>
      </c>
      <c r="L3959" t="s">
        <v>486</v>
      </c>
      <c r="O3959" t="s">
        <v>387</v>
      </c>
    </row>
    <row r="3960" spans="1:15" hidden="1" x14ac:dyDescent="0.35">
      <c r="A3960" t="s">
        <v>485</v>
      </c>
      <c r="B3960" t="s">
        <v>304</v>
      </c>
      <c r="C3960" t="s">
        <v>87</v>
      </c>
      <c r="D3960" t="s">
        <v>78</v>
      </c>
      <c r="E3960">
        <v>2021</v>
      </c>
      <c r="F3960">
        <v>67</v>
      </c>
      <c r="G3960" t="s">
        <v>303</v>
      </c>
      <c r="H3960" t="s">
        <v>80</v>
      </c>
      <c r="I3960">
        <v>1078</v>
      </c>
      <c r="J3960">
        <v>525</v>
      </c>
      <c r="K3960">
        <v>553</v>
      </c>
      <c r="L3960" t="s">
        <v>486</v>
      </c>
      <c r="O3960" t="s">
        <v>387</v>
      </c>
    </row>
    <row r="3961" spans="1:15" hidden="1" x14ac:dyDescent="0.35">
      <c r="A3961" t="s">
        <v>485</v>
      </c>
      <c r="B3961" t="s">
        <v>304</v>
      </c>
      <c r="C3961" t="s">
        <v>87</v>
      </c>
      <c r="D3961" t="s">
        <v>78</v>
      </c>
      <c r="E3961">
        <v>2021</v>
      </c>
      <c r="F3961">
        <v>22</v>
      </c>
      <c r="G3961" t="s">
        <v>367</v>
      </c>
      <c r="H3961" t="s">
        <v>80</v>
      </c>
      <c r="I3961">
        <v>27188</v>
      </c>
      <c r="L3961" t="s">
        <v>486</v>
      </c>
      <c r="O3961" t="s">
        <v>387</v>
      </c>
    </row>
    <row r="3962" spans="1:15" hidden="1" x14ac:dyDescent="0.35">
      <c r="A3962" t="s">
        <v>485</v>
      </c>
      <c r="B3962" t="s">
        <v>304</v>
      </c>
      <c r="C3962" t="s">
        <v>87</v>
      </c>
      <c r="D3962" t="s">
        <v>78</v>
      </c>
      <c r="E3962">
        <v>2021</v>
      </c>
      <c r="F3962">
        <v>22</v>
      </c>
      <c r="G3962" t="s">
        <v>367</v>
      </c>
      <c r="H3962" t="s">
        <v>80</v>
      </c>
      <c r="I3962">
        <v>262</v>
      </c>
      <c r="L3962" t="s">
        <v>486</v>
      </c>
      <c r="O3962" t="s">
        <v>387</v>
      </c>
    </row>
    <row r="3963" spans="1:15" hidden="1" x14ac:dyDescent="0.35">
      <c r="A3963" t="s">
        <v>485</v>
      </c>
      <c r="B3963" t="s">
        <v>304</v>
      </c>
      <c r="C3963" t="s">
        <v>87</v>
      </c>
      <c r="D3963" t="s">
        <v>78</v>
      </c>
      <c r="E3963">
        <v>2021</v>
      </c>
      <c r="F3963">
        <v>22</v>
      </c>
      <c r="G3963" t="s">
        <v>367</v>
      </c>
      <c r="H3963" t="s">
        <v>80</v>
      </c>
      <c r="I3963">
        <v>16214</v>
      </c>
      <c r="L3963" t="s">
        <v>486</v>
      </c>
      <c r="O3963" t="s">
        <v>387</v>
      </c>
    </row>
    <row r="3964" spans="1:15" hidden="1" x14ac:dyDescent="0.35">
      <c r="A3964" t="s">
        <v>485</v>
      </c>
      <c r="B3964" t="s">
        <v>304</v>
      </c>
      <c r="C3964" t="s">
        <v>87</v>
      </c>
      <c r="D3964" t="s">
        <v>78</v>
      </c>
      <c r="E3964">
        <v>2021</v>
      </c>
      <c r="F3964">
        <v>22</v>
      </c>
      <c r="G3964" t="s">
        <v>367</v>
      </c>
      <c r="H3964" t="s">
        <v>80</v>
      </c>
      <c r="I3964">
        <v>1678</v>
      </c>
      <c r="L3964" t="s">
        <v>486</v>
      </c>
      <c r="O3964" t="s">
        <v>387</v>
      </c>
    </row>
    <row r="3965" spans="1:15" hidden="1" x14ac:dyDescent="0.35">
      <c r="A3965" t="s">
        <v>485</v>
      </c>
      <c r="B3965" t="s">
        <v>304</v>
      </c>
      <c r="C3965" t="s">
        <v>87</v>
      </c>
      <c r="D3965" t="s">
        <v>78</v>
      </c>
      <c r="E3965">
        <v>2021</v>
      </c>
      <c r="F3965">
        <v>22</v>
      </c>
      <c r="G3965" t="s">
        <v>367</v>
      </c>
      <c r="H3965" t="s">
        <v>81</v>
      </c>
      <c r="I3965">
        <v>9</v>
      </c>
      <c r="L3965" t="s">
        <v>486</v>
      </c>
      <c r="O3965" t="s">
        <v>387</v>
      </c>
    </row>
    <row r="3966" spans="1:15" hidden="1" x14ac:dyDescent="0.35">
      <c r="A3966" t="s">
        <v>485</v>
      </c>
      <c r="B3966" t="s">
        <v>304</v>
      </c>
      <c r="C3966" t="s">
        <v>87</v>
      </c>
      <c r="D3966" t="s">
        <v>78</v>
      </c>
      <c r="E3966">
        <v>2021</v>
      </c>
      <c r="F3966">
        <v>22</v>
      </c>
      <c r="G3966" t="s">
        <v>367</v>
      </c>
      <c r="H3966" t="s">
        <v>81</v>
      </c>
      <c r="I3966">
        <v>1497</v>
      </c>
      <c r="L3966" t="s">
        <v>486</v>
      </c>
      <c r="O3966" t="s">
        <v>387</v>
      </c>
    </row>
    <row r="3967" spans="1:15" hidden="1" x14ac:dyDescent="0.35">
      <c r="A3967" t="s">
        <v>485</v>
      </c>
      <c r="B3967" t="s">
        <v>304</v>
      </c>
      <c r="C3967" t="s">
        <v>87</v>
      </c>
      <c r="D3967" t="s">
        <v>78</v>
      </c>
      <c r="E3967">
        <v>2021</v>
      </c>
      <c r="F3967">
        <v>34</v>
      </c>
      <c r="G3967" t="s">
        <v>302</v>
      </c>
      <c r="H3967" t="s">
        <v>80</v>
      </c>
      <c r="I3967">
        <v>385026</v>
      </c>
      <c r="L3967" t="s">
        <v>486</v>
      </c>
      <c r="M3967">
        <v>374942</v>
      </c>
      <c r="N3967">
        <v>10084</v>
      </c>
      <c r="O3967" t="s">
        <v>387</v>
      </c>
    </row>
    <row r="3968" spans="1:15" hidden="1" x14ac:dyDescent="0.35">
      <c r="A3968" t="s">
        <v>485</v>
      </c>
      <c r="B3968" t="s">
        <v>304</v>
      </c>
      <c r="C3968" t="s">
        <v>87</v>
      </c>
      <c r="D3968" t="s">
        <v>78</v>
      </c>
      <c r="E3968">
        <v>2021</v>
      </c>
      <c r="F3968">
        <v>34</v>
      </c>
      <c r="G3968" t="s">
        <v>302</v>
      </c>
      <c r="H3968" t="s">
        <v>80</v>
      </c>
      <c r="I3968">
        <v>3704</v>
      </c>
      <c r="L3968" t="s">
        <v>486</v>
      </c>
      <c r="M3968">
        <v>3607</v>
      </c>
      <c r="N3968">
        <v>97</v>
      </c>
      <c r="O3968" t="s">
        <v>387</v>
      </c>
    </row>
    <row r="3969" spans="1:15" hidden="1" x14ac:dyDescent="0.35">
      <c r="A3969" t="s">
        <v>485</v>
      </c>
      <c r="B3969" t="s">
        <v>304</v>
      </c>
      <c r="C3969" t="s">
        <v>87</v>
      </c>
      <c r="D3969" t="s">
        <v>78</v>
      </c>
      <c r="E3969">
        <v>2021</v>
      </c>
      <c r="F3969">
        <v>34</v>
      </c>
      <c r="G3969" t="s">
        <v>302</v>
      </c>
      <c r="H3969" t="s">
        <v>80</v>
      </c>
      <c r="I3969">
        <v>229607</v>
      </c>
      <c r="L3969" t="s">
        <v>486</v>
      </c>
      <c r="M3969">
        <v>223593</v>
      </c>
      <c r="N3969">
        <v>6014</v>
      </c>
      <c r="O3969" t="s">
        <v>387</v>
      </c>
    </row>
    <row r="3970" spans="1:15" hidden="1" x14ac:dyDescent="0.35">
      <c r="A3970" t="s">
        <v>485</v>
      </c>
      <c r="B3970" t="s">
        <v>304</v>
      </c>
      <c r="C3970" t="s">
        <v>87</v>
      </c>
      <c r="D3970" t="s">
        <v>78</v>
      </c>
      <c r="E3970">
        <v>2021</v>
      </c>
      <c r="F3970">
        <v>34</v>
      </c>
      <c r="G3970" t="s">
        <v>302</v>
      </c>
      <c r="H3970" t="s">
        <v>80</v>
      </c>
      <c r="I3970">
        <v>23762</v>
      </c>
      <c r="L3970" t="s">
        <v>486</v>
      </c>
      <c r="M3970">
        <v>23140</v>
      </c>
      <c r="N3970">
        <v>622</v>
      </c>
      <c r="O3970" t="s">
        <v>387</v>
      </c>
    </row>
    <row r="3971" spans="1:15" hidden="1" x14ac:dyDescent="0.35">
      <c r="A3971" t="s">
        <v>485</v>
      </c>
      <c r="B3971" t="s">
        <v>304</v>
      </c>
      <c r="C3971" t="s">
        <v>87</v>
      </c>
      <c r="D3971" t="s">
        <v>78</v>
      </c>
      <c r="E3971">
        <v>2021</v>
      </c>
      <c r="F3971">
        <v>34</v>
      </c>
      <c r="G3971" t="s">
        <v>302</v>
      </c>
      <c r="H3971" t="s">
        <v>81</v>
      </c>
      <c r="I3971">
        <v>134</v>
      </c>
      <c r="L3971" t="s">
        <v>486</v>
      </c>
      <c r="M3971">
        <v>130</v>
      </c>
      <c r="N3971">
        <v>4</v>
      </c>
      <c r="O3971" t="s">
        <v>387</v>
      </c>
    </row>
    <row r="3972" spans="1:15" hidden="1" x14ac:dyDescent="0.35">
      <c r="A3972" t="s">
        <v>485</v>
      </c>
      <c r="B3972" t="s">
        <v>304</v>
      </c>
      <c r="C3972" t="s">
        <v>87</v>
      </c>
      <c r="D3972" t="s">
        <v>78</v>
      </c>
      <c r="E3972">
        <v>2021</v>
      </c>
      <c r="F3972">
        <v>34</v>
      </c>
      <c r="G3972" t="s">
        <v>302</v>
      </c>
      <c r="H3972" t="s">
        <v>81</v>
      </c>
      <c r="I3972">
        <v>21202</v>
      </c>
      <c r="L3972" t="s">
        <v>486</v>
      </c>
      <c r="M3972">
        <v>20647</v>
      </c>
      <c r="N3972">
        <v>555</v>
      </c>
      <c r="O3972" t="s">
        <v>387</v>
      </c>
    </row>
    <row r="3973" spans="1:15" hidden="1" x14ac:dyDescent="0.35">
      <c r="A3973" t="s">
        <v>485</v>
      </c>
      <c r="B3973" t="s">
        <v>304</v>
      </c>
      <c r="C3973" t="s">
        <v>87</v>
      </c>
      <c r="D3973" t="s">
        <v>78</v>
      </c>
      <c r="E3973">
        <v>2021</v>
      </c>
      <c r="F3973">
        <v>67</v>
      </c>
      <c r="G3973" t="s">
        <v>303</v>
      </c>
      <c r="H3973" t="s">
        <v>80</v>
      </c>
      <c r="I3973">
        <v>5096</v>
      </c>
      <c r="J3973">
        <v>3491</v>
      </c>
      <c r="K3973">
        <v>1605</v>
      </c>
      <c r="L3973" t="s">
        <v>486</v>
      </c>
      <c r="O3973" t="s">
        <v>387</v>
      </c>
    </row>
    <row r="3974" spans="1:15" hidden="1" x14ac:dyDescent="0.35">
      <c r="A3974" t="s">
        <v>485</v>
      </c>
      <c r="B3974" t="s">
        <v>304</v>
      </c>
      <c r="C3974" t="s">
        <v>87</v>
      </c>
      <c r="D3974" t="s">
        <v>78</v>
      </c>
      <c r="E3974">
        <v>2021</v>
      </c>
      <c r="F3974">
        <v>67</v>
      </c>
      <c r="G3974" t="s">
        <v>303</v>
      </c>
      <c r="H3974" t="s">
        <v>80</v>
      </c>
      <c r="I3974">
        <v>1047</v>
      </c>
      <c r="J3974">
        <v>707</v>
      </c>
      <c r="K3974">
        <v>340</v>
      </c>
      <c r="L3974" t="s">
        <v>486</v>
      </c>
      <c r="O3974" t="s">
        <v>387</v>
      </c>
    </row>
    <row r="3975" spans="1:15" hidden="1" x14ac:dyDescent="0.35">
      <c r="A3975" t="s">
        <v>485</v>
      </c>
      <c r="B3975" t="s">
        <v>304</v>
      </c>
      <c r="C3975" t="s">
        <v>87</v>
      </c>
      <c r="D3975" t="s">
        <v>78</v>
      </c>
      <c r="E3975">
        <v>2021</v>
      </c>
      <c r="F3975">
        <v>67</v>
      </c>
      <c r="G3975" t="s">
        <v>303</v>
      </c>
      <c r="H3975" t="s">
        <v>80</v>
      </c>
      <c r="I3975">
        <v>10571</v>
      </c>
      <c r="J3975">
        <v>3982</v>
      </c>
      <c r="K3975">
        <v>6589</v>
      </c>
      <c r="L3975" t="s">
        <v>486</v>
      </c>
      <c r="O3975" t="s">
        <v>387</v>
      </c>
    </row>
    <row r="3976" spans="1:15" hidden="1" x14ac:dyDescent="0.35">
      <c r="A3976" t="s">
        <v>485</v>
      </c>
      <c r="B3976" t="s">
        <v>304</v>
      </c>
      <c r="C3976" t="s">
        <v>87</v>
      </c>
      <c r="D3976" t="s">
        <v>78</v>
      </c>
      <c r="E3976">
        <v>2021</v>
      </c>
      <c r="F3976">
        <v>67</v>
      </c>
      <c r="G3976" t="s">
        <v>303</v>
      </c>
      <c r="H3976" t="s">
        <v>80</v>
      </c>
      <c r="I3976">
        <v>1233</v>
      </c>
      <c r="J3976">
        <v>809</v>
      </c>
      <c r="K3976">
        <v>424</v>
      </c>
      <c r="L3976" t="s">
        <v>486</v>
      </c>
      <c r="O3976" t="s">
        <v>387</v>
      </c>
    </row>
    <row r="3977" spans="1:15" hidden="1" x14ac:dyDescent="0.35">
      <c r="A3977" t="s">
        <v>485</v>
      </c>
      <c r="B3977" t="s">
        <v>304</v>
      </c>
      <c r="C3977" t="s">
        <v>87</v>
      </c>
      <c r="D3977" t="s">
        <v>78</v>
      </c>
      <c r="E3977">
        <v>2022</v>
      </c>
      <c r="F3977">
        <v>79</v>
      </c>
      <c r="G3977" t="s">
        <v>312</v>
      </c>
      <c r="H3977" t="s">
        <v>80</v>
      </c>
      <c r="I3977">
        <v>205221</v>
      </c>
      <c r="L3977" t="s">
        <v>486</v>
      </c>
      <c r="O3977" t="s">
        <v>387</v>
      </c>
    </row>
    <row r="3978" spans="1:15" hidden="1" x14ac:dyDescent="0.35">
      <c r="A3978" t="s">
        <v>485</v>
      </c>
      <c r="B3978" t="s">
        <v>304</v>
      </c>
      <c r="C3978" t="s">
        <v>87</v>
      </c>
      <c r="D3978" t="s">
        <v>78</v>
      </c>
      <c r="E3978">
        <v>2022</v>
      </c>
      <c r="F3978">
        <v>79</v>
      </c>
      <c r="G3978" t="s">
        <v>312</v>
      </c>
      <c r="H3978" t="s">
        <v>80</v>
      </c>
      <c r="I3978">
        <v>758</v>
      </c>
      <c r="L3978" t="s">
        <v>486</v>
      </c>
      <c r="O3978" t="s">
        <v>387</v>
      </c>
    </row>
    <row r="3979" spans="1:15" hidden="1" x14ac:dyDescent="0.35">
      <c r="A3979" t="s">
        <v>485</v>
      </c>
      <c r="B3979" t="s">
        <v>304</v>
      </c>
      <c r="C3979" t="s">
        <v>87</v>
      </c>
      <c r="D3979" t="s">
        <v>78</v>
      </c>
      <c r="E3979">
        <v>2022</v>
      </c>
      <c r="F3979">
        <v>79</v>
      </c>
      <c r="G3979" t="s">
        <v>312</v>
      </c>
      <c r="H3979" t="s">
        <v>80</v>
      </c>
      <c r="I3979">
        <v>164812</v>
      </c>
      <c r="L3979" t="s">
        <v>486</v>
      </c>
      <c r="O3979" t="s">
        <v>387</v>
      </c>
    </row>
    <row r="3980" spans="1:15" hidden="1" x14ac:dyDescent="0.35">
      <c r="A3980" t="s">
        <v>485</v>
      </c>
      <c r="B3980" t="s">
        <v>304</v>
      </c>
      <c r="C3980" t="s">
        <v>87</v>
      </c>
      <c r="D3980" t="s">
        <v>78</v>
      </c>
      <c r="E3980">
        <v>2022</v>
      </c>
      <c r="F3980">
        <v>79</v>
      </c>
      <c r="G3980" t="s">
        <v>312</v>
      </c>
      <c r="H3980" t="s">
        <v>80</v>
      </c>
      <c r="I3980">
        <v>10706</v>
      </c>
      <c r="L3980" t="s">
        <v>486</v>
      </c>
      <c r="O3980" t="s">
        <v>387</v>
      </c>
    </row>
    <row r="3981" spans="1:15" hidden="1" x14ac:dyDescent="0.35">
      <c r="A3981" t="s">
        <v>485</v>
      </c>
      <c r="B3981" t="s">
        <v>304</v>
      </c>
      <c r="C3981" t="s">
        <v>87</v>
      </c>
      <c r="D3981" t="s">
        <v>78</v>
      </c>
      <c r="E3981">
        <v>2022</v>
      </c>
      <c r="F3981">
        <v>79</v>
      </c>
      <c r="G3981" t="s">
        <v>312</v>
      </c>
      <c r="H3981" t="s">
        <v>81</v>
      </c>
      <c r="I3981">
        <v>4513</v>
      </c>
      <c r="L3981" t="s">
        <v>486</v>
      </c>
      <c r="O3981" t="s">
        <v>387</v>
      </c>
    </row>
    <row r="3982" spans="1:15" hidden="1" x14ac:dyDescent="0.35">
      <c r="A3982" t="s">
        <v>485</v>
      </c>
      <c r="B3982" t="s">
        <v>304</v>
      </c>
      <c r="C3982" t="s">
        <v>87</v>
      </c>
      <c r="D3982" t="s">
        <v>78</v>
      </c>
      <c r="E3982">
        <v>2022</v>
      </c>
      <c r="F3982">
        <v>79</v>
      </c>
      <c r="G3982" t="s">
        <v>312</v>
      </c>
      <c r="H3982" t="s">
        <v>81</v>
      </c>
      <c r="I3982">
        <v>2075</v>
      </c>
      <c r="L3982" t="s">
        <v>486</v>
      </c>
      <c r="O3982" t="s">
        <v>387</v>
      </c>
    </row>
    <row r="3983" spans="1:15" hidden="1" x14ac:dyDescent="0.35">
      <c r="A3983" t="s">
        <v>485</v>
      </c>
      <c r="B3983" t="s">
        <v>304</v>
      </c>
      <c r="C3983" t="s">
        <v>87</v>
      </c>
      <c r="D3983" t="s">
        <v>78</v>
      </c>
      <c r="E3983">
        <v>2022</v>
      </c>
      <c r="F3983">
        <v>22</v>
      </c>
      <c r="G3983" t="s">
        <v>367</v>
      </c>
      <c r="H3983" t="s">
        <v>80</v>
      </c>
      <c r="I3983">
        <v>45590</v>
      </c>
      <c r="L3983" t="s">
        <v>486</v>
      </c>
      <c r="O3983" t="s">
        <v>387</v>
      </c>
    </row>
    <row r="3984" spans="1:15" hidden="1" x14ac:dyDescent="0.35">
      <c r="A3984" t="s">
        <v>485</v>
      </c>
      <c r="B3984" t="s">
        <v>304</v>
      </c>
      <c r="C3984" t="s">
        <v>87</v>
      </c>
      <c r="D3984" t="s">
        <v>78</v>
      </c>
      <c r="E3984">
        <v>2022</v>
      </c>
      <c r="F3984">
        <v>22</v>
      </c>
      <c r="G3984" t="s">
        <v>367</v>
      </c>
      <c r="H3984" t="s">
        <v>80</v>
      </c>
      <c r="I3984">
        <v>38</v>
      </c>
      <c r="L3984" t="s">
        <v>486</v>
      </c>
      <c r="O3984" t="s">
        <v>387</v>
      </c>
    </row>
    <row r="3985" spans="1:15" hidden="1" x14ac:dyDescent="0.35">
      <c r="A3985" t="s">
        <v>485</v>
      </c>
      <c r="B3985" t="s">
        <v>304</v>
      </c>
      <c r="C3985" t="s">
        <v>87</v>
      </c>
      <c r="D3985" t="s">
        <v>78</v>
      </c>
      <c r="E3985">
        <v>2022</v>
      </c>
      <c r="F3985">
        <v>22</v>
      </c>
      <c r="G3985" t="s">
        <v>367</v>
      </c>
      <c r="H3985" t="s">
        <v>80</v>
      </c>
      <c r="I3985">
        <v>30624</v>
      </c>
      <c r="L3985" t="s">
        <v>486</v>
      </c>
      <c r="O3985" t="s">
        <v>387</v>
      </c>
    </row>
    <row r="3986" spans="1:15" hidden="1" x14ac:dyDescent="0.35">
      <c r="A3986" t="s">
        <v>485</v>
      </c>
      <c r="B3986" t="s">
        <v>304</v>
      </c>
      <c r="C3986" t="s">
        <v>87</v>
      </c>
      <c r="D3986" t="s">
        <v>78</v>
      </c>
      <c r="E3986">
        <v>2022</v>
      </c>
      <c r="F3986">
        <v>22</v>
      </c>
      <c r="G3986" t="s">
        <v>367</v>
      </c>
      <c r="H3986" t="s">
        <v>80</v>
      </c>
      <c r="I3986">
        <v>3887</v>
      </c>
      <c r="L3986" t="s">
        <v>486</v>
      </c>
      <c r="O3986" t="s">
        <v>387</v>
      </c>
    </row>
    <row r="3987" spans="1:15" hidden="1" x14ac:dyDescent="0.35">
      <c r="A3987" t="s">
        <v>485</v>
      </c>
      <c r="B3987" t="s">
        <v>304</v>
      </c>
      <c r="C3987" t="s">
        <v>87</v>
      </c>
      <c r="D3987" t="s">
        <v>78</v>
      </c>
      <c r="E3987">
        <v>2022</v>
      </c>
      <c r="F3987">
        <v>22</v>
      </c>
      <c r="G3987" t="s">
        <v>367</v>
      </c>
      <c r="H3987" t="s">
        <v>81</v>
      </c>
      <c r="I3987">
        <v>527</v>
      </c>
      <c r="L3987" t="s">
        <v>486</v>
      </c>
      <c r="O3987" t="s">
        <v>387</v>
      </c>
    </row>
    <row r="3988" spans="1:15" hidden="1" x14ac:dyDescent="0.35">
      <c r="A3988" t="s">
        <v>485</v>
      </c>
      <c r="B3988" t="s">
        <v>304</v>
      </c>
      <c r="C3988" t="s">
        <v>87</v>
      </c>
      <c r="D3988" t="s">
        <v>78</v>
      </c>
      <c r="E3988">
        <v>2022</v>
      </c>
      <c r="F3988">
        <v>22</v>
      </c>
      <c r="G3988" t="s">
        <v>367</v>
      </c>
      <c r="H3988" t="s">
        <v>81</v>
      </c>
      <c r="I3988">
        <v>655</v>
      </c>
      <c r="L3988" t="s">
        <v>486</v>
      </c>
      <c r="O3988" t="s">
        <v>387</v>
      </c>
    </row>
    <row r="3989" spans="1:15" hidden="1" x14ac:dyDescent="0.35">
      <c r="A3989" t="s">
        <v>485</v>
      </c>
      <c r="B3989" t="s">
        <v>304</v>
      </c>
      <c r="C3989" t="s">
        <v>87</v>
      </c>
      <c r="D3989" t="s">
        <v>78</v>
      </c>
      <c r="E3989">
        <v>2022</v>
      </c>
      <c r="F3989">
        <v>34</v>
      </c>
      <c r="G3989" t="s">
        <v>302</v>
      </c>
      <c r="H3989" t="s">
        <v>80</v>
      </c>
      <c r="I3989">
        <v>645618</v>
      </c>
      <c r="L3989" t="s">
        <v>486</v>
      </c>
      <c r="M3989">
        <v>628709</v>
      </c>
      <c r="N3989">
        <v>16909</v>
      </c>
      <c r="O3989" t="s">
        <v>387</v>
      </c>
    </row>
    <row r="3990" spans="1:15" hidden="1" x14ac:dyDescent="0.35">
      <c r="A3990" t="s">
        <v>485</v>
      </c>
      <c r="B3990" t="s">
        <v>304</v>
      </c>
      <c r="C3990" t="s">
        <v>87</v>
      </c>
      <c r="D3990" t="s">
        <v>78</v>
      </c>
      <c r="E3990">
        <v>2022</v>
      </c>
      <c r="F3990">
        <v>34</v>
      </c>
      <c r="G3990" t="s">
        <v>302</v>
      </c>
      <c r="H3990" t="s">
        <v>80</v>
      </c>
      <c r="I3990">
        <v>537</v>
      </c>
      <c r="L3990" t="s">
        <v>486</v>
      </c>
      <c r="M3990">
        <v>523</v>
      </c>
      <c r="N3990">
        <v>14</v>
      </c>
      <c r="O3990" t="s">
        <v>387</v>
      </c>
    </row>
    <row r="3991" spans="1:15" hidden="1" x14ac:dyDescent="0.35">
      <c r="A3991" t="s">
        <v>485</v>
      </c>
      <c r="B3991" t="s">
        <v>304</v>
      </c>
      <c r="C3991" t="s">
        <v>87</v>
      </c>
      <c r="D3991" t="s">
        <v>78</v>
      </c>
      <c r="E3991">
        <v>2022</v>
      </c>
      <c r="F3991">
        <v>34</v>
      </c>
      <c r="G3991" t="s">
        <v>302</v>
      </c>
      <c r="H3991" t="s">
        <v>80</v>
      </c>
      <c r="I3991">
        <v>433681</v>
      </c>
      <c r="L3991" t="s">
        <v>486</v>
      </c>
      <c r="M3991">
        <v>422323</v>
      </c>
      <c r="N3991">
        <v>11358</v>
      </c>
      <c r="O3991" t="s">
        <v>387</v>
      </c>
    </row>
    <row r="3992" spans="1:15" hidden="1" x14ac:dyDescent="0.35">
      <c r="A3992" t="s">
        <v>485</v>
      </c>
      <c r="B3992" t="s">
        <v>304</v>
      </c>
      <c r="C3992" t="s">
        <v>87</v>
      </c>
      <c r="D3992" t="s">
        <v>78</v>
      </c>
      <c r="E3992">
        <v>2022</v>
      </c>
      <c r="F3992">
        <v>34</v>
      </c>
      <c r="G3992" t="s">
        <v>302</v>
      </c>
      <c r="H3992" t="s">
        <v>80</v>
      </c>
      <c r="I3992">
        <v>55047</v>
      </c>
      <c r="L3992" t="s">
        <v>486</v>
      </c>
      <c r="M3992">
        <v>53605</v>
      </c>
      <c r="N3992">
        <v>1442</v>
      </c>
      <c r="O3992" t="s">
        <v>387</v>
      </c>
    </row>
    <row r="3993" spans="1:15" hidden="1" x14ac:dyDescent="0.35">
      <c r="A3993" t="s">
        <v>485</v>
      </c>
      <c r="B3993" t="s">
        <v>304</v>
      </c>
      <c r="C3993" t="s">
        <v>87</v>
      </c>
      <c r="D3993" t="s">
        <v>78</v>
      </c>
      <c r="E3993">
        <v>2022</v>
      </c>
      <c r="F3993">
        <v>34</v>
      </c>
      <c r="G3993" t="s">
        <v>302</v>
      </c>
      <c r="H3993" t="s">
        <v>81</v>
      </c>
      <c r="I3993">
        <v>7463</v>
      </c>
      <c r="L3993" t="s">
        <v>486</v>
      </c>
      <c r="M3993">
        <v>7268</v>
      </c>
      <c r="N3993">
        <v>195</v>
      </c>
      <c r="O3993" t="s">
        <v>387</v>
      </c>
    </row>
    <row r="3994" spans="1:15" hidden="1" x14ac:dyDescent="0.35">
      <c r="A3994" t="s">
        <v>485</v>
      </c>
      <c r="B3994" t="s">
        <v>304</v>
      </c>
      <c r="C3994" t="s">
        <v>87</v>
      </c>
      <c r="D3994" t="s">
        <v>78</v>
      </c>
      <c r="E3994">
        <v>2022</v>
      </c>
      <c r="F3994">
        <v>34</v>
      </c>
      <c r="G3994" t="s">
        <v>302</v>
      </c>
      <c r="H3994" t="s">
        <v>81</v>
      </c>
      <c r="I3994">
        <v>9276</v>
      </c>
      <c r="L3994" t="s">
        <v>486</v>
      </c>
      <c r="M3994">
        <v>9033</v>
      </c>
      <c r="N3994">
        <v>243</v>
      </c>
      <c r="O3994" t="s">
        <v>387</v>
      </c>
    </row>
    <row r="3995" spans="1:15" hidden="1" x14ac:dyDescent="0.35">
      <c r="A3995" t="s">
        <v>485</v>
      </c>
      <c r="B3995" t="s">
        <v>304</v>
      </c>
      <c r="C3995" t="s">
        <v>87</v>
      </c>
      <c r="D3995" t="s">
        <v>78</v>
      </c>
      <c r="E3995">
        <v>2022</v>
      </c>
      <c r="F3995">
        <v>67</v>
      </c>
      <c r="G3995" t="s">
        <v>303</v>
      </c>
      <c r="H3995" t="s">
        <v>80</v>
      </c>
      <c r="I3995">
        <v>8545</v>
      </c>
      <c r="J3995">
        <v>6329</v>
      </c>
      <c r="K3995">
        <v>2216</v>
      </c>
      <c r="L3995" t="s">
        <v>486</v>
      </c>
      <c r="O3995" t="s">
        <v>387</v>
      </c>
    </row>
    <row r="3996" spans="1:15" hidden="1" x14ac:dyDescent="0.35">
      <c r="A3996" t="s">
        <v>485</v>
      </c>
      <c r="B3996" t="s">
        <v>304</v>
      </c>
      <c r="C3996" t="s">
        <v>87</v>
      </c>
      <c r="D3996" t="s">
        <v>78</v>
      </c>
      <c r="E3996">
        <v>2022</v>
      </c>
      <c r="F3996">
        <v>67</v>
      </c>
      <c r="G3996" t="s">
        <v>303</v>
      </c>
      <c r="H3996" t="s">
        <v>80</v>
      </c>
      <c r="I3996">
        <v>32280</v>
      </c>
      <c r="J3996">
        <v>16884</v>
      </c>
      <c r="K3996">
        <v>15396</v>
      </c>
      <c r="L3996" t="s">
        <v>486</v>
      </c>
      <c r="O3996" t="s">
        <v>387</v>
      </c>
    </row>
    <row r="3997" spans="1:15" hidden="1" x14ac:dyDescent="0.35">
      <c r="A3997" t="s">
        <v>485</v>
      </c>
      <c r="B3997" t="s">
        <v>304</v>
      </c>
      <c r="C3997" t="s">
        <v>87</v>
      </c>
      <c r="D3997" t="s">
        <v>78</v>
      </c>
      <c r="E3997">
        <v>2022</v>
      </c>
      <c r="F3997">
        <v>22</v>
      </c>
      <c r="G3997" t="s">
        <v>367</v>
      </c>
      <c r="H3997" t="s">
        <v>80</v>
      </c>
      <c r="I3997">
        <v>14620</v>
      </c>
      <c r="L3997" t="s">
        <v>486</v>
      </c>
      <c r="O3997" t="s">
        <v>387</v>
      </c>
    </row>
    <row r="3998" spans="1:15" hidden="1" x14ac:dyDescent="0.35">
      <c r="A3998" t="s">
        <v>485</v>
      </c>
      <c r="B3998" t="s">
        <v>304</v>
      </c>
      <c r="C3998" t="s">
        <v>87</v>
      </c>
      <c r="D3998" t="s">
        <v>78</v>
      </c>
      <c r="E3998">
        <v>2022</v>
      </c>
      <c r="F3998">
        <v>22</v>
      </c>
      <c r="G3998" t="s">
        <v>367</v>
      </c>
      <c r="H3998" t="s">
        <v>80</v>
      </c>
      <c r="I3998">
        <v>109</v>
      </c>
      <c r="L3998" t="s">
        <v>486</v>
      </c>
      <c r="O3998" t="s">
        <v>387</v>
      </c>
    </row>
    <row r="3999" spans="1:15" hidden="1" x14ac:dyDescent="0.35">
      <c r="A3999" t="s">
        <v>485</v>
      </c>
      <c r="B3999" t="s">
        <v>304</v>
      </c>
      <c r="C3999" t="s">
        <v>87</v>
      </c>
      <c r="D3999" t="s">
        <v>78</v>
      </c>
      <c r="E3999">
        <v>2022</v>
      </c>
      <c r="F3999">
        <v>22</v>
      </c>
      <c r="G3999" t="s">
        <v>367</v>
      </c>
      <c r="H3999" t="s">
        <v>80</v>
      </c>
      <c r="I3999">
        <v>30148</v>
      </c>
      <c r="L3999" t="s">
        <v>486</v>
      </c>
      <c r="O3999" t="s">
        <v>387</v>
      </c>
    </row>
    <row r="4000" spans="1:15" hidden="1" x14ac:dyDescent="0.35">
      <c r="A4000" t="s">
        <v>485</v>
      </c>
      <c r="B4000" t="s">
        <v>304</v>
      </c>
      <c r="C4000" t="s">
        <v>87</v>
      </c>
      <c r="D4000" t="s">
        <v>78</v>
      </c>
      <c r="E4000">
        <v>2022</v>
      </c>
      <c r="F4000">
        <v>22</v>
      </c>
      <c r="G4000" t="s">
        <v>367</v>
      </c>
      <c r="H4000" t="s">
        <v>80</v>
      </c>
      <c r="I4000">
        <v>749</v>
      </c>
      <c r="L4000" t="s">
        <v>486</v>
      </c>
      <c r="O4000" t="s">
        <v>387</v>
      </c>
    </row>
    <row r="4001" spans="1:15" hidden="1" x14ac:dyDescent="0.35">
      <c r="A4001" t="s">
        <v>485</v>
      </c>
      <c r="B4001" t="s">
        <v>304</v>
      </c>
      <c r="C4001" t="s">
        <v>87</v>
      </c>
      <c r="D4001" t="s">
        <v>78</v>
      </c>
      <c r="E4001">
        <v>2022</v>
      </c>
      <c r="F4001">
        <v>22</v>
      </c>
      <c r="G4001" t="s">
        <v>367</v>
      </c>
      <c r="H4001" t="s">
        <v>81</v>
      </c>
      <c r="I4001">
        <v>877</v>
      </c>
      <c r="L4001" t="s">
        <v>486</v>
      </c>
      <c r="O4001" t="s">
        <v>387</v>
      </c>
    </row>
    <row r="4002" spans="1:15" hidden="1" x14ac:dyDescent="0.35">
      <c r="A4002" t="s">
        <v>485</v>
      </c>
      <c r="B4002" t="s">
        <v>304</v>
      </c>
      <c r="C4002" t="s">
        <v>87</v>
      </c>
      <c r="D4002" t="s">
        <v>78</v>
      </c>
      <c r="E4002">
        <v>2022</v>
      </c>
      <c r="F4002">
        <v>22</v>
      </c>
      <c r="G4002" t="s">
        <v>367</v>
      </c>
      <c r="H4002" t="s">
        <v>81</v>
      </c>
      <c r="I4002">
        <v>445</v>
      </c>
      <c r="L4002" t="s">
        <v>486</v>
      </c>
      <c r="O4002" t="s">
        <v>387</v>
      </c>
    </row>
    <row r="4003" spans="1:15" hidden="1" x14ac:dyDescent="0.35">
      <c r="A4003" t="s">
        <v>485</v>
      </c>
      <c r="B4003" t="s">
        <v>304</v>
      </c>
      <c r="C4003" t="s">
        <v>87</v>
      </c>
      <c r="D4003" t="s">
        <v>78</v>
      </c>
      <c r="E4003">
        <v>2022</v>
      </c>
      <c r="F4003">
        <v>34</v>
      </c>
      <c r="G4003" t="s">
        <v>302</v>
      </c>
      <c r="H4003" t="s">
        <v>80</v>
      </c>
      <c r="I4003">
        <v>207037</v>
      </c>
      <c r="L4003" t="s">
        <v>486</v>
      </c>
      <c r="M4003">
        <v>201615</v>
      </c>
      <c r="N4003">
        <v>5422</v>
      </c>
      <c r="O4003" t="s">
        <v>387</v>
      </c>
    </row>
    <row r="4004" spans="1:15" hidden="1" x14ac:dyDescent="0.35">
      <c r="A4004" t="s">
        <v>485</v>
      </c>
      <c r="B4004" t="s">
        <v>304</v>
      </c>
      <c r="C4004" t="s">
        <v>87</v>
      </c>
      <c r="D4004" t="s">
        <v>78</v>
      </c>
      <c r="E4004">
        <v>2022</v>
      </c>
      <c r="F4004">
        <v>34</v>
      </c>
      <c r="G4004" t="s">
        <v>302</v>
      </c>
      <c r="H4004" t="s">
        <v>80</v>
      </c>
      <c r="I4004">
        <v>1548</v>
      </c>
      <c r="L4004" t="s">
        <v>486</v>
      </c>
      <c r="M4004">
        <v>1507</v>
      </c>
      <c r="N4004">
        <v>41</v>
      </c>
      <c r="O4004" t="s">
        <v>387</v>
      </c>
    </row>
    <row r="4005" spans="1:15" hidden="1" x14ac:dyDescent="0.35">
      <c r="A4005" t="s">
        <v>485</v>
      </c>
      <c r="B4005" t="s">
        <v>304</v>
      </c>
      <c r="C4005" t="s">
        <v>87</v>
      </c>
      <c r="D4005" t="s">
        <v>78</v>
      </c>
      <c r="E4005">
        <v>2022</v>
      </c>
      <c r="F4005">
        <v>34</v>
      </c>
      <c r="G4005" t="s">
        <v>302</v>
      </c>
      <c r="H4005" t="s">
        <v>80</v>
      </c>
      <c r="I4005">
        <v>426942</v>
      </c>
      <c r="L4005" t="s">
        <v>486</v>
      </c>
      <c r="M4005">
        <v>415760</v>
      </c>
      <c r="N4005">
        <v>11182</v>
      </c>
      <c r="O4005" t="s">
        <v>387</v>
      </c>
    </row>
    <row r="4006" spans="1:15" hidden="1" x14ac:dyDescent="0.35">
      <c r="A4006" t="s">
        <v>485</v>
      </c>
      <c r="B4006" t="s">
        <v>304</v>
      </c>
      <c r="C4006" t="s">
        <v>87</v>
      </c>
      <c r="D4006" t="s">
        <v>78</v>
      </c>
      <c r="E4006">
        <v>2022</v>
      </c>
      <c r="F4006">
        <v>34</v>
      </c>
      <c r="G4006" t="s">
        <v>302</v>
      </c>
      <c r="H4006" t="s">
        <v>80</v>
      </c>
      <c r="I4006">
        <v>10613</v>
      </c>
      <c r="L4006" t="s">
        <v>486</v>
      </c>
      <c r="M4006">
        <v>10335</v>
      </c>
      <c r="N4006">
        <v>278</v>
      </c>
      <c r="O4006" t="s">
        <v>387</v>
      </c>
    </row>
    <row r="4007" spans="1:15" hidden="1" x14ac:dyDescent="0.35">
      <c r="A4007" t="s">
        <v>485</v>
      </c>
      <c r="B4007" t="s">
        <v>304</v>
      </c>
      <c r="C4007" t="s">
        <v>87</v>
      </c>
      <c r="D4007" t="s">
        <v>78</v>
      </c>
      <c r="E4007">
        <v>2022</v>
      </c>
      <c r="F4007">
        <v>34</v>
      </c>
      <c r="G4007" t="s">
        <v>302</v>
      </c>
      <c r="H4007" t="s">
        <v>81</v>
      </c>
      <c r="I4007">
        <v>12415</v>
      </c>
      <c r="L4007" t="s">
        <v>486</v>
      </c>
      <c r="M4007">
        <v>12090</v>
      </c>
      <c r="N4007">
        <v>325</v>
      </c>
      <c r="O4007" t="s">
        <v>387</v>
      </c>
    </row>
    <row r="4008" spans="1:15" hidden="1" x14ac:dyDescent="0.35">
      <c r="A4008" t="s">
        <v>485</v>
      </c>
      <c r="B4008" t="s">
        <v>304</v>
      </c>
      <c r="C4008" t="s">
        <v>87</v>
      </c>
      <c r="D4008" t="s">
        <v>78</v>
      </c>
      <c r="E4008">
        <v>2022</v>
      </c>
      <c r="F4008">
        <v>34</v>
      </c>
      <c r="G4008" t="s">
        <v>302</v>
      </c>
      <c r="H4008" t="s">
        <v>81</v>
      </c>
      <c r="I4008">
        <v>6303</v>
      </c>
      <c r="L4008" t="s">
        <v>486</v>
      </c>
      <c r="M4008">
        <v>6138</v>
      </c>
      <c r="N4008">
        <v>165</v>
      </c>
      <c r="O4008" t="s">
        <v>387</v>
      </c>
    </row>
    <row r="4009" spans="1:15" hidden="1" x14ac:dyDescent="0.35">
      <c r="A4009" t="s">
        <v>485</v>
      </c>
      <c r="B4009" t="s">
        <v>304</v>
      </c>
      <c r="C4009" t="s">
        <v>87</v>
      </c>
      <c r="D4009" t="s">
        <v>78</v>
      </c>
      <c r="E4009">
        <v>2022</v>
      </c>
      <c r="F4009">
        <v>67</v>
      </c>
      <c r="G4009" t="s">
        <v>303</v>
      </c>
      <c r="H4009" t="s">
        <v>80</v>
      </c>
      <c r="I4009">
        <v>2271</v>
      </c>
      <c r="J4009">
        <v>1752</v>
      </c>
      <c r="K4009">
        <v>519</v>
      </c>
      <c r="L4009" t="s">
        <v>486</v>
      </c>
      <c r="O4009" t="s">
        <v>387</v>
      </c>
    </row>
    <row r="4010" spans="1:15" hidden="1" x14ac:dyDescent="0.35">
      <c r="A4010" t="s">
        <v>485</v>
      </c>
      <c r="B4010" t="s">
        <v>304</v>
      </c>
      <c r="C4010" t="s">
        <v>87</v>
      </c>
      <c r="D4010" t="s">
        <v>78</v>
      </c>
      <c r="E4010">
        <v>2022</v>
      </c>
      <c r="F4010">
        <v>67</v>
      </c>
      <c r="G4010" t="s">
        <v>303</v>
      </c>
      <c r="H4010" t="s">
        <v>80</v>
      </c>
      <c r="I4010">
        <v>328</v>
      </c>
      <c r="J4010">
        <v>251</v>
      </c>
      <c r="K4010">
        <v>77</v>
      </c>
      <c r="L4010" t="s">
        <v>486</v>
      </c>
      <c r="O4010" t="s">
        <v>387</v>
      </c>
    </row>
    <row r="4011" spans="1:15" hidden="1" x14ac:dyDescent="0.35">
      <c r="A4011" t="s">
        <v>485</v>
      </c>
      <c r="B4011" t="s">
        <v>304</v>
      </c>
      <c r="C4011" t="s">
        <v>87</v>
      </c>
      <c r="D4011" t="s">
        <v>78</v>
      </c>
      <c r="E4011">
        <v>2022</v>
      </c>
      <c r="F4011">
        <v>67</v>
      </c>
      <c r="G4011" t="s">
        <v>303</v>
      </c>
      <c r="H4011" t="s">
        <v>80</v>
      </c>
      <c r="I4011">
        <v>12045</v>
      </c>
      <c r="J4011">
        <v>5852</v>
      </c>
      <c r="K4011">
        <v>6193</v>
      </c>
      <c r="L4011" t="s">
        <v>486</v>
      </c>
      <c r="O4011" t="s">
        <v>387</v>
      </c>
    </row>
    <row r="4012" spans="1:15" hidden="1" x14ac:dyDescent="0.35">
      <c r="A4012" t="s">
        <v>485</v>
      </c>
      <c r="B4012" t="s">
        <v>304</v>
      </c>
      <c r="C4012" t="s">
        <v>87</v>
      </c>
      <c r="D4012" t="s">
        <v>78</v>
      </c>
      <c r="E4012">
        <v>2023</v>
      </c>
      <c r="F4012">
        <v>79</v>
      </c>
      <c r="G4012" t="s">
        <v>312</v>
      </c>
      <c r="H4012" t="s">
        <v>80</v>
      </c>
      <c r="I4012">
        <v>277684</v>
      </c>
      <c r="L4012" t="s">
        <v>486</v>
      </c>
      <c r="O4012" t="s">
        <v>387</v>
      </c>
    </row>
    <row r="4013" spans="1:15" hidden="1" x14ac:dyDescent="0.35">
      <c r="A4013" t="s">
        <v>485</v>
      </c>
      <c r="B4013" t="s">
        <v>304</v>
      </c>
      <c r="C4013" t="s">
        <v>87</v>
      </c>
      <c r="D4013" t="s">
        <v>78</v>
      </c>
      <c r="E4013">
        <v>2023</v>
      </c>
      <c r="F4013">
        <v>79</v>
      </c>
      <c r="G4013" t="s">
        <v>312</v>
      </c>
      <c r="H4013" t="s">
        <v>80</v>
      </c>
      <c r="I4013">
        <v>1244</v>
      </c>
      <c r="L4013" t="s">
        <v>486</v>
      </c>
      <c r="O4013" t="s">
        <v>387</v>
      </c>
    </row>
    <row r="4014" spans="1:15" hidden="1" x14ac:dyDescent="0.35">
      <c r="A4014" t="s">
        <v>485</v>
      </c>
      <c r="B4014" t="s">
        <v>304</v>
      </c>
      <c r="C4014" t="s">
        <v>87</v>
      </c>
      <c r="D4014" t="s">
        <v>78</v>
      </c>
      <c r="E4014">
        <v>2023</v>
      </c>
      <c r="F4014">
        <v>79</v>
      </c>
      <c r="G4014" t="s">
        <v>312</v>
      </c>
      <c r="H4014" t="s">
        <v>80</v>
      </c>
      <c r="I4014">
        <v>230524</v>
      </c>
      <c r="L4014" t="s">
        <v>486</v>
      </c>
      <c r="O4014" t="s">
        <v>387</v>
      </c>
    </row>
    <row r="4015" spans="1:15" hidden="1" x14ac:dyDescent="0.35">
      <c r="A4015" t="s">
        <v>485</v>
      </c>
      <c r="B4015" t="s">
        <v>304</v>
      </c>
      <c r="C4015" t="s">
        <v>87</v>
      </c>
      <c r="D4015" t="s">
        <v>78</v>
      </c>
      <c r="E4015">
        <v>2023</v>
      </c>
      <c r="F4015">
        <v>79</v>
      </c>
      <c r="G4015" t="s">
        <v>312</v>
      </c>
      <c r="H4015" t="s">
        <v>80</v>
      </c>
      <c r="I4015">
        <v>15926</v>
      </c>
      <c r="L4015" t="s">
        <v>486</v>
      </c>
      <c r="O4015" t="s">
        <v>387</v>
      </c>
    </row>
    <row r="4016" spans="1:15" hidden="1" x14ac:dyDescent="0.35">
      <c r="A4016" t="s">
        <v>485</v>
      </c>
      <c r="B4016" t="s">
        <v>304</v>
      </c>
      <c r="C4016" t="s">
        <v>87</v>
      </c>
      <c r="D4016" t="s">
        <v>78</v>
      </c>
      <c r="E4016">
        <v>2023</v>
      </c>
      <c r="F4016">
        <v>79</v>
      </c>
      <c r="G4016" t="s">
        <v>312</v>
      </c>
      <c r="H4016" t="s">
        <v>81</v>
      </c>
      <c r="I4016">
        <v>9022</v>
      </c>
      <c r="L4016" t="s">
        <v>486</v>
      </c>
      <c r="O4016" t="s">
        <v>387</v>
      </c>
    </row>
    <row r="4017" spans="1:15" hidden="1" x14ac:dyDescent="0.35">
      <c r="A4017" t="s">
        <v>485</v>
      </c>
      <c r="B4017" t="s">
        <v>304</v>
      </c>
      <c r="C4017" t="s">
        <v>87</v>
      </c>
      <c r="D4017" t="s">
        <v>78</v>
      </c>
      <c r="E4017">
        <v>2023</v>
      </c>
      <c r="F4017">
        <v>79</v>
      </c>
      <c r="G4017" t="s">
        <v>312</v>
      </c>
      <c r="H4017" t="s">
        <v>81</v>
      </c>
      <c r="I4017">
        <v>5141</v>
      </c>
      <c r="L4017" t="s">
        <v>486</v>
      </c>
      <c r="O4017" t="s">
        <v>387</v>
      </c>
    </row>
    <row r="4018" spans="1:15" hidden="1" x14ac:dyDescent="0.35">
      <c r="A4018" t="s">
        <v>485</v>
      </c>
      <c r="B4018" t="s">
        <v>304</v>
      </c>
      <c r="C4018" t="s">
        <v>87</v>
      </c>
      <c r="D4018" t="s">
        <v>78</v>
      </c>
      <c r="E4018">
        <v>2023</v>
      </c>
      <c r="F4018">
        <v>22</v>
      </c>
      <c r="G4018" t="s">
        <v>367</v>
      </c>
      <c r="H4018" t="s">
        <v>80</v>
      </c>
      <c r="I4018">
        <v>3987</v>
      </c>
      <c r="L4018" t="s">
        <v>486</v>
      </c>
      <c r="O4018" t="s">
        <v>387</v>
      </c>
    </row>
    <row r="4019" spans="1:15" hidden="1" x14ac:dyDescent="0.35">
      <c r="A4019" t="s">
        <v>485</v>
      </c>
      <c r="B4019" t="s">
        <v>304</v>
      </c>
      <c r="C4019" t="s">
        <v>87</v>
      </c>
      <c r="D4019" t="s">
        <v>78</v>
      </c>
      <c r="E4019">
        <v>2023</v>
      </c>
      <c r="F4019">
        <v>22</v>
      </c>
      <c r="G4019" t="s">
        <v>367</v>
      </c>
      <c r="H4019" t="s">
        <v>80</v>
      </c>
      <c r="I4019">
        <v>7516</v>
      </c>
      <c r="L4019" t="s">
        <v>486</v>
      </c>
      <c r="O4019" t="s">
        <v>387</v>
      </c>
    </row>
    <row r="4020" spans="1:15" hidden="1" x14ac:dyDescent="0.35">
      <c r="A4020" t="s">
        <v>485</v>
      </c>
      <c r="B4020" t="s">
        <v>304</v>
      </c>
      <c r="C4020" t="s">
        <v>87</v>
      </c>
      <c r="D4020" t="s">
        <v>78</v>
      </c>
      <c r="E4020">
        <v>2023</v>
      </c>
      <c r="F4020">
        <v>22</v>
      </c>
      <c r="G4020" t="s">
        <v>367</v>
      </c>
      <c r="H4020" t="s">
        <v>80</v>
      </c>
      <c r="I4020">
        <v>1670</v>
      </c>
      <c r="L4020" t="s">
        <v>486</v>
      </c>
      <c r="O4020" t="s">
        <v>387</v>
      </c>
    </row>
    <row r="4021" spans="1:15" hidden="1" x14ac:dyDescent="0.35">
      <c r="A4021" t="s">
        <v>485</v>
      </c>
      <c r="B4021" t="s">
        <v>304</v>
      </c>
      <c r="C4021" t="s">
        <v>87</v>
      </c>
      <c r="D4021" t="s">
        <v>78</v>
      </c>
      <c r="E4021">
        <v>2023</v>
      </c>
      <c r="F4021">
        <v>22</v>
      </c>
      <c r="G4021" t="s">
        <v>367</v>
      </c>
      <c r="H4021" t="s">
        <v>81</v>
      </c>
      <c r="I4021">
        <v>384</v>
      </c>
      <c r="L4021" t="s">
        <v>486</v>
      </c>
      <c r="O4021" t="s">
        <v>387</v>
      </c>
    </row>
    <row r="4022" spans="1:15" hidden="1" x14ac:dyDescent="0.35">
      <c r="A4022" t="s">
        <v>485</v>
      </c>
      <c r="B4022" t="s">
        <v>304</v>
      </c>
      <c r="C4022" t="s">
        <v>87</v>
      </c>
      <c r="D4022" t="s">
        <v>78</v>
      </c>
      <c r="E4022">
        <v>2023</v>
      </c>
      <c r="F4022">
        <v>22</v>
      </c>
      <c r="G4022" t="s">
        <v>367</v>
      </c>
      <c r="H4022" t="s">
        <v>81</v>
      </c>
      <c r="I4022">
        <v>195</v>
      </c>
      <c r="L4022" t="s">
        <v>486</v>
      </c>
      <c r="O4022" t="s">
        <v>387</v>
      </c>
    </row>
    <row r="4023" spans="1:15" hidden="1" x14ac:dyDescent="0.35">
      <c r="A4023" t="s">
        <v>485</v>
      </c>
      <c r="B4023" t="s">
        <v>304</v>
      </c>
      <c r="C4023" t="s">
        <v>87</v>
      </c>
      <c r="D4023" t="s">
        <v>78</v>
      </c>
      <c r="E4023">
        <v>2023</v>
      </c>
      <c r="F4023">
        <v>34</v>
      </c>
      <c r="G4023" t="s">
        <v>302</v>
      </c>
      <c r="H4023" t="s">
        <v>80</v>
      </c>
      <c r="I4023">
        <v>56463</v>
      </c>
      <c r="L4023" t="s">
        <v>486</v>
      </c>
      <c r="M4023">
        <v>54984</v>
      </c>
      <c r="N4023">
        <v>1479</v>
      </c>
      <c r="O4023" t="s">
        <v>387</v>
      </c>
    </row>
    <row r="4024" spans="1:15" hidden="1" x14ac:dyDescent="0.35">
      <c r="A4024" t="s">
        <v>485</v>
      </c>
      <c r="B4024" t="s">
        <v>304</v>
      </c>
      <c r="C4024" t="s">
        <v>87</v>
      </c>
      <c r="D4024" t="s">
        <v>78</v>
      </c>
      <c r="E4024">
        <v>2023</v>
      </c>
      <c r="F4024">
        <v>34</v>
      </c>
      <c r="G4024" t="s">
        <v>302</v>
      </c>
      <c r="H4024" t="s">
        <v>80</v>
      </c>
      <c r="I4024">
        <v>106438</v>
      </c>
      <c r="L4024" t="s">
        <v>486</v>
      </c>
      <c r="M4024">
        <v>103650</v>
      </c>
      <c r="N4024">
        <v>2788</v>
      </c>
      <c r="O4024" t="s">
        <v>387</v>
      </c>
    </row>
    <row r="4025" spans="1:15" hidden="1" x14ac:dyDescent="0.35">
      <c r="A4025" t="s">
        <v>485</v>
      </c>
      <c r="B4025" t="s">
        <v>304</v>
      </c>
      <c r="C4025" t="s">
        <v>87</v>
      </c>
      <c r="D4025" t="s">
        <v>78</v>
      </c>
      <c r="E4025">
        <v>2023</v>
      </c>
      <c r="F4025">
        <v>34</v>
      </c>
      <c r="G4025" t="s">
        <v>302</v>
      </c>
      <c r="H4025" t="s">
        <v>80</v>
      </c>
      <c r="I4025">
        <v>23653</v>
      </c>
      <c r="L4025" t="s">
        <v>486</v>
      </c>
      <c r="M4025">
        <v>23034</v>
      </c>
      <c r="N4025">
        <v>619</v>
      </c>
      <c r="O4025" t="s">
        <v>387</v>
      </c>
    </row>
    <row r="4026" spans="1:15" hidden="1" x14ac:dyDescent="0.35">
      <c r="A4026" t="s">
        <v>485</v>
      </c>
      <c r="B4026" t="s">
        <v>304</v>
      </c>
      <c r="C4026" t="s">
        <v>87</v>
      </c>
      <c r="D4026" t="s">
        <v>78</v>
      </c>
      <c r="E4026">
        <v>2023</v>
      </c>
      <c r="F4026">
        <v>34</v>
      </c>
      <c r="G4026" t="s">
        <v>302</v>
      </c>
      <c r="H4026" t="s">
        <v>81</v>
      </c>
      <c r="I4026">
        <v>5432</v>
      </c>
      <c r="L4026" t="s">
        <v>486</v>
      </c>
      <c r="M4026">
        <v>5290</v>
      </c>
      <c r="N4026">
        <v>142</v>
      </c>
      <c r="O4026" t="s">
        <v>387</v>
      </c>
    </row>
    <row r="4027" spans="1:15" hidden="1" x14ac:dyDescent="0.35">
      <c r="A4027" t="s">
        <v>485</v>
      </c>
      <c r="B4027" t="s">
        <v>304</v>
      </c>
      <c r="C4027" t="s">
        <v>87</v>
      </c>
      <c r="D4027" t="s">
        <v>78</v>
      </c>
      <c r="E4027">
        <v>2023</v>
      </c>
      <c r="F4027">
        <v>34</v>
      </c>
      <c r="G4027" t="s">
        <v>302</v>
      </c>
      <c r="H4027" t="s">
        <v>81</v>
      </c>
      <c r="I4027">
        <v>2757</v>
      </c>
      <c r="L4027" t="s">
        <v>486</v>
      </c>
      <c r="M4027">
        <v>2685</v>
      </c>
      <c r="N4027">
        <v>72</v>
      </c>
      <c r="O4027" t="s">
        <v>387</v>
      </c>
    </row>
    <row r="4028" spans="1:15" hidden="1" x14ac:dyDescent="0.35">
      <c r="A4028" t="s">
        <v>485</v>
      </c>
      <c r="B4028" t="s">
        <v>304</v>
      </c>
      <c r="C4028" t="s">
        <v>87</v>
      </c>
      <c r="D4028" t="s">
        <v>78</v>
      </c>
      <c r="E4028">
        <v>2023</v>
      </c>
      <c r="F4028">
        <v>67</v>
      </c>
      <c r="G4028" t="s">
        <v>303</v>
      </c>
      <c r="H4028" t="s">
        <v>80</v>
      </c>
      <c r="I4028">
        <v>619</v>
      </c>
      <c r="J4028">
        <v>478</v>
      </c>
      <c r="K4028">
        <v>141</v>
      </c>
      <c r="L4028" t="s">
        <v>486</v>
      </c>
      <c r="O4028" t="s">
        <v>387</v>
      </c>
    </row>
    <row r="4029" spans="1:15" hidden="1" x14ac:dyDescent="0.35">
      <c r="A4029" t="s">
        <v>485</v>
      </c>
      <c r="B4029" t="s">
        <v>304</v>
      </c>
      <c r="C4029" t="s">
        <v>87</v>
      </c>
      <c r="D4029" t="s">
        <v>78</v>
      </c>
      <c r="E4029">
        <v>2023</v>
      </c>
      <c r="F4029">
        <v>67</v>
      </c>
      <c r="G4029" t="s">
        <v>303</v>
      </c>
      <c r="H4029" t="s">
        <v>80</v>
      </c>
      <c r="I4029">
        <v>3003</v>
      </c>
      <c r="J4029">
        <v>1687</v>
      </c>
      <c r="K4029">
        <v>1316</v>
      </c>
      <c r="L4029" t="s">
        <v>486</v>
      </c>
      <c r="O4029" t="s">
        <v>387</v>
      </c>
    </row>
    <row r="4030" spans="1:15" hidden="1" x14ac:dyDescent="0.35">
      <c r="A4030" t="s">
        <v>485</v>
      </c>
      <c r="B4030" t="s">
        <v>84</v>
      </c>
      <c r="C4030" t="s">
        <v>329</v>
      </c>
      <c r="D4030" t="s">
        <v>78</v>
      </c>
      <c r="E4030">
        <v>2020</v>
      </c>
      <c r="F4030">
        <v>34</v>
      </c>
      <c r="G4030" t="s">
        <v>302</v>
      </c>
      <c r="H4030" t="s">
        <v>80</v>
      </c>
      <c r="I4030">
        <v>6</v>
      </c>
      <c r="L4030" t="s">
        <v>486</v>
      </c>
      <c r="M4030">
        <v>5.7</v>
      </c>
      <c r="N4030">
        <v>0.3</v>
      </c>
      <c r="O4030" t="s">
        <v>390</v>
      </c>
    </row>
    <row r="4031" spans="1:15" hidden="1" x14ac:dyDescent="0.35">
      <c r="A4031" t="s">
        <v>485</v>
      </c>
      <c r="B4031" t="s">
        <v>84</v>
      </c>
      <c r="C4031" t="s">
        <v>329</v>
      </c>
      <c r="D4031" t="s">
        <v>78</v>
      </c>
      <c r="E4031">
        <v>2020</v>
      </c>
      <c r="F4031">
        <v>34</v>
      </c>
      <c r="G4031" t="s">
        <v>302</v>
      </c>
      <c r="H4031" t="s">
        <v>80</v>
      </c>
      <c r="I4031">
        <v>29</v>
      </c>
      <c r="L4031" t="s">
        <v>486</v>
      </c>
      <c r="M4031">
        <v>27.55</v>
      </c>
      <c r="N4031">
        <v>1.45</v>
      </c>
      <c r="O4031" t="s">
        <v>390</v>
      </c>
    </row>
    <row r="4032" spans="1:15" hidden="1" x14ac:dyDescent="0.35">
      <c r="A4032" t="s">
        <v>485</v>
      </c>
      <c r="B4032" t="s">
        <v>84</v>
      </c>
      <c r="C4032" t="s">
        <v>329</v>
      </c>
      <c r="D4032" t="s">
        <v>78</v>
      </c>
      <c r="E4032">
        <v>2020</v>
      </c>
      <c r="F4032">
        <v>34</v>
      </c>
      <c r="G4032" t="s">
        <v>302</v>
      </c>
      <c r="H4032" t="s">
        <v>80</v>
      </c>
      <c r="I4032">
        <v>1</v>
      </c>
      <c r="L4032" t="s">
        <v>486</v>
      </c>
      <c r="M4032">
        <v>0.95</v>
      </c>
      <c r="N4032">
        <v>0.05</v>
      </c>
      <c r="O4032" t="s">
        <v>390</v>
      </c>
    </row>
    <row r="4033" spans="1:15" hidden="1" x14ac:dyDescent="0.35">
      <c r="A4033" t="s">
        <v>485</v>
      </c>
      <c r="B4033" t="s">
        <v>84</v>
      </c>
      <c r="C4033" t="s">
        <v>329</v>
      </c>
      <c r="D4033" t="s">
        <v>78</v>
      </c>
      <c r="E4033">
        <v>2020</v>
      </c>
      <c r="F4033">
        <v>34</v>
      </c>
      <c r="G4033" t="s">
        <v>302</v>
      </c>
      <c r="H4033" t="s">
        <v>81</v>
      </c>
      <c r="I4033">
        <v>21</v>
      </c>
      <c r="L4033" t="s">
        <v>486</v>
      </c>
      <c r="M4033">
        <v>20.440000000000001</v>
      </c>
      <c r="N4033">
        <v>0.56000000000000005</v>
      </c>
      <c r="O4033" t="s">
        <v>390</v>
      </c>
    </row>
    <row r="4034" spans="1:15" hidden="1" x14ac:dyDescent="0.35">
      <c r="A4034" t="s">
        <v>485</v>
      </c>
      <c r="B4034" t="s">
        <v>84</v>
      </c>
      <c r="C4034" t="s">
        <v>329</v>
      </c>
      <c r="D4034" t="s">
        <v>78</v>
      </c>
      <c r="E4034">
        <v>2020</v>
      </c>
      <c r="F4034">
        <v>34</v>
      </c>
      <c r="G4034" t="s">
        <v>302</v>
      </c>
      <c r="H4034" t="s">
        <v>81</v>
      </c>
      <c r="I4034">
        <v>19</v>
      </c>
      <c r="L4034" t="s">
        <v>486</v>
      </c>
      <c r="M4034">
        <v>18.5</v>
      </c>
      <c r="N4034">
        <v>0.5</v>
      </c>
      <c r="O4034" t="s">
        <v>390</v>
      </c>
    </row>
    <row r="4035" spans="1:15" hidden="1" x14ac:dyDescent="0.35">
      <c r="A4035" t="s">
        <v>485</v>
      </c>
      <c r="B4035" t="s">
        <v>84</v>
      </c>
      <c r="C4035" t="s">
        <v>329</v>
      </c>
      <c r="D4035" t="s">
        <v>78</v>
      </c>
      <c r="E4035">
        <v>2020</v>
      </c>
      <c r="F4035">
        <v>34</v>
      </c>
      <c r="G4035" t="s">
        <v>302</v>
      </c>
      <c r="H4035" t="s">
        <v>80</v>
      </c>
      <c r="I4035">
        <v>2728</v>
      </c>
      <c r="L4035" t="s">
        <v>486</v>
      </c>
      <c r="M4035">
        <v>2591.6</v>
      </c>
      <c r="N4035">
        <v>136.4</v>
      </c>
      <c r="O4035" t="s">
        <v>390</v>
      </c>
    </row>
    <row r="4036" spans="1:15" hidden="1" x14ac:dyDescent="0.35">
      <c r="A4036" t="s">
        <v>485</v>
      </c>
      <c r="B4036" t="s">
        <v>84</v>
      </c>
      <c r="C4036" t="s">
        <v>329</v>
      </c>
      <c r="D4036" t="s">
        <v>78</v>
      </c>
      <c r="E4036">
        <v>2020</v>
      </c>
      <c r="F4036">
        <v>34</v>
      </c>
      <c r="G4036" t="s">
        <v>302</v>
      </c>
      <c r="H4036" t="s">
        <v>80</v>
      </c>
      <c r="I4036">
        <v>239</v>
      </c>
      <c r="L4036" t="s">
        <v>486</v>
      </c>
      <c r="M4036">
        <v>227.05</v>
      </c>
      <c r="N4036">
        <v>11.95</v>
      </c>
      <c r="O4036" t="s">
        <v>390</v>
      </c>
    </row>
    <row r="4037" spans="1:15" hidden="1" x14ac:dyDescent="0.35">
      <c r="A4037" t="s">
        <v>485</v>
      </c>
      <c r="B4037" t="s">
        <v>84</v>
      </c>
      <c r="C4037" t="s">
        <v>329</v>
      </c>
      <c r="D4037" t="s">
        <v>78</v>
      </c>
      <c r="E4037">
        <v>2020</v>
      </c>
      <c r="F4037">
        <v>34</v>
      </c>
      <c r="G4037" t="s">
        <v>302</v>
      </c>
      <c r="H4037" t="s">
        <v>80</v>
      </c>
      <c r="I4037">
        <v>3097</v>
      </c>
      <c r="L4037" t="s">
        <v>486</v>
      </c>
      <c r="M4037">
        <v>2942.15</v>
      </c>
      <c r="N4037">
        <v>154.85</v>
      </c>
      <c r="O4037" t="s">
        <v>390</v>
      </c>
    </row>
    <row r="4038" spans="1:15" hidden="1" x14ac:dyDescent="0.35">
      <c r="A4038" t="s">
        <v>485</v>
      </c>
      <c r="B4038" t="s">
        <v>84</v>
      </c>
      <c r="C4038" t="s">
        <v>329</v>
      </c>
      <c r="D4038" t="s">
        <v>78</v>
      </c>
      <c r="E4038">
        <v>2020</v>
      </c>
      <c r="F4038">
        <v>34</v>
      </c>
      <c r="G4038" t="s">
        <v>302</v>
      </c>
      <c r="H4038" t="s">
        <v>80</v>
      </c>
      <c r="I4038">
        <v>313</v>
      </c>
      <c r="L4038" t="s">
        <v>486</v>
      </c>
      <c r="M4038">
        <v>297.35000000000002</v>
      </c>
      <c r="N4038">
        <v>15.65</v>
      </c>
      <c r="O4038" t="s">
        <v>390</v>
      </c>
    </row>
    <row r="4039" spans="1:15" hidden="1" x14ac:dyDescent="0.35">
      <c r="A4039" t="s">
        <v>485</v>
      </c>
      <c r="B4039" t="s">
        <v>84</v>
      </c>
      <c r="C4039" t="s">
        <v>329</v>
      </c>
      <c r="D4039" t="s">
        <v>78</v>
      </c>
      <c r="E4039">
        <v>2020</v>
      </c>
      <c r="F4039">
        <v>34</v>
      </c>
      <c r="G4039" t="s">
        <v>302</v>
      </c>
      <c r="H4039" t="s">
        <v>81</v>
      </c>
      <c r="I4039">
        <v>2378</v>
      </c>
      <c r="L4039" t="s">
        <v>486</v>
      </c>
      <c r="M4039">
        <v>2315.08</v>
      </c>
      <c r="N4039">
        <v>62.92</v>
      </c>
      <c r="O4039" t="s">
        <v>390</v>
      </c>
    </row>
    <row r="4040" spans="1:15" hidden="1" x14ac:dyDescent="0.35">
      <c r="A4040" t="s">
        <v>485</v>
      </c>
      <c r="B4040" t="s">
        <v>84</v>
      </c>
      <c r="C4040" t="s">
        <v>329</v>
      </c>
      <c r="D4040" t="s">
        <v>78</v>
      </c>
      <c r="E4040">
        <v>2021</v>
      </c>
      <c r="F4040">
        <v>34</v>
      </c>
      <c r="G4040" t="s">
        <v>302</v>
      </c>
      <c r="H4040" t="s">
        <v>80</v>
      </c>
      <c r="I4040">
        <v>433</v>
      </c>
      <c r="L4040" t="s">
        <v>486</v>
      </c>
      <c r="M4040">
        <v>421.54</v>
      </c>
      <c r="N4040">
        <v>11.46</v>
      </c>
      <c r="O4040" t="s">
        <v>390</v>
      </c>
    </row>
    <row r="4041" spans="1:15" hidden="1" x14ac:dyDescent="0.35">
      <c r="A4041" t="s">
        <v>485</v>
      </c>
      <c r="B4041" t="s">
        <v>84</v>
      </c>
      <c r="C4041" t="s">
        <v>329</v>
      </c>
      <c r="D4041" t="s">
        <v>78</v>
      </c>
      <c r="E4041">
        <v>2021</v>
      </c>
      <c r="F4041">
        <v>34</v>
      </c>
      <c r="G4041" t="s">
        <v>302</v>
      </c>
      <c r="H4041" t="s">
        <v>80</v>
      </c>
      <c r="I4041">
        <v>230</v>
      </c>
      <c r="L4041" t="s">
        <v>486</v>
      </c>
      <c r="M4041">
        <v>218.5</v>
      </c>
      <c r="N4041">
        <v>11.5</v>
      </c>
      <c r="O4041" t="s">
        <v>390</v>
      </c>
    </row>
    <row r="4042" spans="1:15" hidden="1" x14ac:dyDescent="0.35">
      <c r="A4042" t="s">
        <v>485</v>
      </c>
      <c r="B4042" t="s">
        <v>84</v>
      </c>
      <c r="C4042" t="s">
        <v>329</v>
      </c>
      <c r="D4042" t="s">
        <v>78</v>
      </c>
      <c r="E4042">
        <v>2021</v>
      </c>
      <c r="F4042">
        <v>34</v>
      </c>
      <c r="G4042" t="s">
        <v>302</v>
      </c>
      <c r="H4042" t="s">
        <v>80</v>
      </c>
      <c r="I4042">
        <v>341</v>
      </c>
      <c r="L4042" t="s">
        <v>486</v>
      </c>
      <c r="M4042">
        <v>331.98</v>
      </c>
      <c r="N4042">
        <v>9.02</v>
      </c>
      <c r="O4042" t="s">
        <v>390</v>
      </c>
    </row>
    <row r="4043" spans="1:15" hidden="1" x14ac:dyDescent="0.35">
      <c r="A4043" t="s">
        <v>485</v>
      </c>
      <c r="B4043" t="s">
        <v>84</v>
      </c>
      <c r="C4043" t="s">
        <v>329</v>
      </c>
      <c r="D4043" t="s">
        <v>78</v>
      </c>
      <c r="E4043">
        <v>2021</v>
      </c>
      <c r="F4043">
        <v>34</v>
      </c>
      <c r="G4043" t="s">
        <v>302</v>
      </c>
      <c r="H4043" t="s">
        <v>80</v>
      </c>
      <c r="I4043">
        <v>305</v>
      </c>
      <c r="L4043" t="s">
        <v>486</v>
      </c>
      <c r="M4043">
        <v>289.75</v>
      </c>
      <c r="N4043">
        <v>15.25</v>
      </c>
      <c r="O4043" t="s">
        <v>390</v>
      </c>
    </row>
    <row r="4044" spans="1:15" hidden="1" x14ac:dyDescent="0.35">
      <c r="A4044" t="s">
        <v>485</v>
      </c>
      <c r="B4044" t="s">
        <v>84</v>
      </c>
      <c r="C4044" t="s">
        <v>329</v>
      </c>
      <c r="D4044" t="s">
        <v>78</v>
      </c>
      <c r="E4044">
        <v>2021</v>
      </c>
      <c r="F4044">
        <v>34</v>
      </c>
      <c r="G4044" t="s">
        <v>302</v>
      </c>
      <c r="H4044" t="s">
        <v>81</v>
      </c>
      <c r="I4044">
        <v>2096</v>
      </c>
      <c r="L4044" t="s">
        <v>486</v>
      </c>
      <c r="M4044">
        <v>2040.54</v>
      </c>
      <c r="N4044">
        <v>55.46</v>
      </c>
      <c r="O4044" t="s">
        <v>390</v>
      </c>
    </row>
    <row r="4045" spans="1:15" hidden="1" x14ac:dyDescent="0.35">
      <c r="A4045" t="s">
        <v>485</v>
      </c>
      <c r="B4045" t="s">
        <v>84</v>
      </c>
      <c r="C4045" t="s">
        <v>329</v>
      </c>
      <c r="D4045" t="s">
        <v>78</v>
      </c>
      <c r="E4045">
        <v>2021</v>
      </c>
      <c r="F4045">
        <v>34</v>
      </c>
      <c r="G4045" t="s">
        <v>302</v>
      </c>
      <c r="H4045" t="s">
        <v>81</v>
      </c>
      <c r="I4045">
        <v>380</v>
      </c>
      <c r="L4045" t="s">
        <v>486</v>
      </c>
      <c r="M4045">
        <v>361</v>
      </c>
      <c r="N4045">
        <v>19</v>
      </c>
      <c r="O4045" t="s">
        <v>390</v>
      </c>
    </row>
    <row r="4046" spans="1:15" hidden="1" x14ac:dyDescent="0.35">
      <c r="A4046" t="s">
        <v>485</v>
      </c>
      <c r="B4046" t="s">
        <v>84</v>
      </c>
      <c r="C4046" t="s">
        <v>329</v>
      </c>
      <c r="D4046" t="s">
        <v>78</v>
      </c>
      <c r="E4046">
        <v>2021</v>
      </c>
      <c r="F4046">
        <v>34</v>
      </c>
      <c r="G4046" t="s">
        <v>302</v>
      </c>
      <c r="H4046" t="s">
        <v>80</v>
      </c>
      <c r="I4046">
        <v>824</v>
      </c>
      <c r="L4046" t="s">
        <v>486</v>
      </c>
      <c r="M4046">
        <v>782.8</v>
      </c>
      <c r="N4046">
        <v>41.2</v>
      </c>
      <c r="O4046" t="s">
        <v>390</v>
      </c>
    </row>
    <row r="4047" spans="1:15" hidden="1" x14ac:dyDescent="0.35">
      <c r="A4047" t="s">
        <v>485</v>
      </c>
      <c r="B4047" t="s">
        <v>84</v>
      </c>
      <c r="C4047" t="s">
        <v>329</v>
      </c>
      <c r="D4047" t="s">
        <v>78</v>
      </c>
      <c r="E4047">
        <v>2021</v>
      </c>
      <c r="F4047">
        <v>34</v>
      </c>
      <c r="G4047" t="s">
        <v>302</v>
      </c>
      <c r="H4047" t="s">
        <v>80</v>
      </c>
      <c r="I4047">
        <v>345</v>
      </c>
      <c r="L4047" t="s">
        <v>486</v>
      </c>
      <c r="M4047">
        <v>335.87</v>
      </c>
      <c r="N4047">
        <v>9.1300000000000008</v>
      </c>
      <c r="O4047" t="s">
        <v>390</v>
      </c>
    </row>
    <row r="4048" spans="1:15" hidden="1" x14ac:dyDescent="0.35">
      <c r="A4048" t="s">
        <v>485</v>
      </c>
      <c r="B4048" t="s">
        <v>84</v>
      </c>
      <c r="C4048" t="s">
        <v>329</v>
      </c>
      <c r="D4048" t="s">
        <v>78</v>
      </c>
      <c r="E4048">
        <v>2021</v>
      </c>
      <c r="F4048">
        <v>34</v>
      </c>
      <c r="G4048" t="s">
        <v>302</v>
      </c>
      <c r="H4048" t="s">
        <v>80</v>
      </c>
      <c r="I4048">
        <v>1136</v>
      </c>
      <c r="L4048" t="s">
        <v>486</v>
      </c>
      <c r="M4048">
        <v>1079.2</v>
      </c>
      <c r="N4048">
        <v>56.8</v>
      </c>
      <c r="O4048" t="s">
        <v>390</v>
      </c>
    </row>
    <row r="4049" spans="1:15" hidden="1" x14ac:dyDescent="0.35">
      <c r="A4049" t="s">
        <v>485</v>
      </c>
      <c r="B4049" t="s">
        <v>84</v>
      </c>
      <c r="C4049" t="s">
        <v>329</v>
      </c>
      <c r="D4049" t="s">
        <v>78</v>
      </c>
      <c r="E4049">
        <v>2021</v>
      </c>
      <c r="F4049">
        <v>34</v>
      </c>
      <c r="G4049" t="s">
        <v>302</v>
      </c>
      <c r="H4049" t="s">
        <v>81</v>
      </c>
      <c r="I4049">
        <v>1437</v>
      </c>
      <c r="L4049" t="s">
        <v>486</v>
      </c>
      <c r="M4049">
        <v>1365.15</v>
      </c>
      <c r="N4049">
        <v>71.849999999999994</v>
      </c>
      <c r="O4049" t="s">
        <v>390</v>
      </c>
    </row>
    <row r="4050" spans="1:15" hidden="1" x14ac:dyDescent="0.35">
      <c r="A4050" t="s">
        <v>485</v>
      </c>
      <c r="B4050" t="s">
        <v>84</v>
      </c>
      <c r="C4050" t="s">
        <v>329</v>
      </c>
      <c r="D4050" t="s">
        <v>78</v>
      </c>
      <c r="E4050">
        <v>2022</v>
      </c>
      <c r="F4050">
        <v>34</v>
      </c>
      <c r="G4050" t="s">
        <v>302</v>
      </c>
      <c r="H4050" t="s">
        <v>80</v>
      </c>
      <c r="I4050">
        <v>869</v>
      </c>
      <c r="L4050" t="s">
        <v>486</v>
      </c>
      <c r="M4050">
        <v>825.55</v>
      </c>
      <c r="N4050">
        <v>43.45</v>
      </c>
      <c r="O4050" t="s">
        <v>390</v>
      </c>
    </row>
    <row r="4051" spans="1:15" hidden="1" x14ac:dyDescent="0.35">
      <c r="A4051" t="s">
        <v>485</v>
      </c>
      <c r="B4051" t="s">
        <v>84</v>
      </c>
      <c r="C4051" t="s">
        <v>329</v>
      </c>
      <c r="D4051" t="s">
        <v>78</v>
      </c>
      <c r="E4051">
        <v>2022</v>
      </c>
      <c r="F4051">
        <v>34</v>
      </c>
      <c r="G4051" t="s">
        <v>302</v>
      </c>
      <c r="H4051" t="s">
        <v>80</v>
      </c>
      <c r="I4051">
        <v>927</v>
      </c>
      <c r="L4051" t="s">
        <v>486</v>
      </c>
      <c r="M4051">
        <v>880.65</v>
      </c>
      <c r="N4051">
        <v>46.35</v>
      </c>
      <c r="O4051" t="s">
        <v>390</v>
      </c>
    </row>
    <row r="4052" spans="1:15" hidden="1" x14ac:dyDescent="0.35">
      <c r="A4052" t="s">
        <v>485</v>
      </c>
      <c r="B4052" t="s">
        <v>84</v>
      </c>
      <c r="C4052" t="s">
        <v>329</v>
      </c>
      <c r="D4052" t="s">
        <v>78</v>
      </c>
      <c r="E4052">
        <v>2022</v>
      </c>
      <c r="F4052">
        <v>34</v>
      </c>
      <c r="G4052" t="s">
        <v>302</v>
      </c>
      <c r="H4052" t="s">
        <v>81</v>
      </c>
      <c r="I4052">
        <v>6351</v>
      </c>
      <c r="L4052" t="s">
        <v>486</v>
      </c>
      <c r="M4052">
        <v>6033.45</v>
      </c>
      <c r="N4052">
        <v>317.55</v>
      </c>
      <c r="O4052" t="s">
        <v>390</v>
      </c>
    </row>
    <row r="4053" spans="1:15" hidden="1" x14ac:dyDescent="0.35">
      <c r="A4053" t="s">
        <v>485</v>
      </c>
      <c r="B4053" t="s">
        <v>84</v>
      </c>
      <c r="C4053" t="s">
        <v>329</v>
      </c>
      <c r="D4053" t="s">
        <v>78</v>
      </c>
      <c r="E4053">
        <v>2022</v>
      </c>
      <c r="F4053">
        <v>34</v>
      </c>
      <c r="G4053" t="s">
        <v>302</v>
      </c>
      <c r="H4053" t="s">
        <v>81</v>
      </c>
      <c r="I4053">
        <v>1823</v>
      </c>
      <c r="L4053" t="s">
        <v>486</v>
      </c>
      <c r="M4053">
        <v>1731.85</v>
      </c>
      <c r="N4053">
        <v>91.15</v>
      </c>
      <c r="O4053" t="s">
        <v>390</v>
      </c>
    </row>
    <row r="4054" spans="1:15" hidden="1" x14ac:dyDescent="0.35">
      <c r="A4054" t="s">
        <v>485</v>
      </c>
      <c r="B4054" t="s">
        <v>84</v>
      </c>
      <c r="C4054" t="s">
        <v>329</v>
      </c>
      <c r="D4054" t="s">
        <v>78</v>
      </c>
      <c r="E4054">
        <v>2022</v>
      </c>
      <c r="F4054">
        <v>34</v>
      </c>
      <c r="G4054" t="s">
        <v>302</v>
      </c>
      <c r="H4054" t="s">
        <v>80</v>
      </c>
      <c r="I4054">
        <v>2073</v>
      </c>
      <c r="L4054" t="s">
        <v>486</v>
      </c>
      <c r="M4054">
        <v>2018.15</v>
      </c>
      <c r="N4054">
        <v>54.85</v>
      </c>
      <c r="O4054" t="s">
        <v>390</v>
      </c>
    </row>
    <row r="4055" spans="1:15" hidden="1" x14ac:dyDescent="0.35">
      <c r="A4055" t="s">
        <v>485</v>
      </c>
      <c r="B4055" t="s">
        <v>84</v>
      </c>
      <c r="C4055" t="s">
        <v>329</v>
      </c>
      <c r="D4055" t="s">
        <v>78</v>
      </c>
      <c r="E4055">
        <v>2022</v>
      </c>
      <c r="F4055">
        <v>34</v>
      </c>
      <c r="G4055" t="s">
        <v>302</v>
      </c>
      <c r="H4055" t="s">
        <v>80</v>
      </c>
      <c r="I4055">
        <v>380</v>
      </c>
      <c r="L4055" t="s">
        <v>486</v>
      </c>
      <c r="M4055">
        <v>361</v>
      </c>
      <c r="N4055">
        <v>19</v>
      </c>
      <c r="O4055" t="s">
        <v>390</v>
      </c>
    </row>
    <row r="4056" spans="1:15" hidden="1" x14ac:dyDescent="0.35">
      <c r="A4056" t="s">
        <v>485</v>
      </c>
      <c r="B4056" t="s">
        <v>84</v>
      </c>
      <c r="C4056" t="s">
        <v>329</v>
      </c>
      <c r="D4056" t="s">
        <v>78</v>
      </c>
      <c r="E4056">
        <v>2022</v>
      </c>
      <c r="F4056">
        <v>34</v>
      </c>
      <c r="G4056" t="s">
        <v>302</v>
      </c>
      <c r="H4056" t="s">
        <v>80</v>
      </c>
      <c r="I4056">
        <v>8257</v>
      </c>
      <c r="L4056" t="s">
        <v>486</v>
      </c>
      <c r="M4056">
        <v>8038.54</v>
      </c>
      <c r="N4056">
        <v>218.46</v>
      </c>
      <c r="O4056" t="s">
        <v>390</v>
      </c>
    </row>
    <row r="4057" spans="1:15" hidden="1" x14ac:dyDescent="0.35">
      <c r="A4057" t="s">
        <v>485</v>
      </c>
      <c r="B4057" t="s">
        <v>84</v>
      </c>
      <c r="C4057" t="s">
        <v>329</v>
      </c>
      <c r="D4057" t="s">
        <v>78</v>
      </c>
      <c r="E4057">
        <v>2022</v>
      </c>
      <c r="F4057">
        <v>34</v>
      </c>
      <c r="G4057" t="s">
        <v>302</v>
      </c>
      <c r="H4057" t="s">
        <v>80</v>
      </c>
      <c r="I4057">
        <v>405</v>
      </c>
      <c r="L4057" t="s">
        <v>486</v>
      </c>
      <c r="M4057">
        <v>384.75</v>
      </c>
      <c r="N4057">
        <v>20.25</v>
      </c>
      <c r="O4057" t="s">
        <v>390</v>
      </c>
    </row>
    <row r="4058" spans="1:15" hidden="1" x14ac:dyDescent="0.35">
      <c r="A4058" t="s">
        <v>485</v>
      </c>
      <c r="B4058" t="s">
        <v>84</v>
      </c>
      <c r="C4058" t="s">
        <v>329</v>
      </c>
      <c r="D4058" t="s">
        <v>78</v>
      </c>
      <c r="E4058">
        <v>2022</v>
      </c>
      <c r="F4058">
        <v>34</v>
      </c>
      <c r="G4058" t="s">
        <v>302</v>
      </c>
      <c r="H4058" t="s">
        <v>81</v>
      </c>
      <c r="I4058">
        <v>2779</v>
      </c>
      <c r="L4058" t="s">
        <v>486</v>
      </c>
      <c r="M4058">
        <v>2640.05</v>
      </c>
      <c r="N4058">
        <v>138.94999999999999</v>
      </c>
      <c r="O4058" t="s">
        <v>390</v>
      </c>
    </row>
    <row r="4059" spans="1:15" hidden="1" x14ac:dyDescent="0.35">
      <c r="A4059" t="s">
        <v>485</v>
      </c>
      <c r="B4059" t="s">
        <v>84</v>
      </c>
      <c r="C4059" t="s">
        <v>329</v>
      </c>
      <c r="D4059" t="s">
        <v>78</v>
      </c>
      <c r="E4059">
        <v>2022</v>
      </c>
      <c r="F4059">
        <v>34</v>
      </c>
      <c r="G4059" t="s">
        <v>302</v>
      </c>
      <c r="H4059" t="s">
        <v>81</v>
      </c>
      <c r="I4059">
        <v>798</v>
      </c>
      <c r="L4059" t="s">
        <v>486</v>
      </c>
      <c r="M4059">
        <v>758.1</v>
      </c>
      <c r="N4059">
        <v>39.9</v>
      </c>
      <c r="O4059" t="s">
        <v>390</v>
      </c>
    </row>
    <row r="4060" spans="1:15" hidden="1" x14ac:dyDescent="0.35">
      <c r="A4060" t="s">
        <v>485</v>
      </c>
      <c r="B4060" t="s">
        <v>84</v>
      </c>
      <c r="C4060" t="s">
        <v>329</v>
      </c>
      <c r="D4060" t="s">
        <v>78</v>
      </c>
      <c r="E4060">
        <v>2023</v>
      </c>
      <c r="F4060">
        <v>34</v>
      </c>
      <c r="G4060" t="s">
        <v>302</v>
      </c>
      <c r="H4060" t="s">
        <v>80</v>
      </c>
      <c r="I4060">
        <v>476</v>
      </c>
      <c r="L4060" t="s">
        <v>486</v>
      </c>
      <c r="M4060">
        <v>452.2</v>
      </c>
      <c r="N4060">
        <v>23.8</v>
      </c>
      <c r="O4060" t="s">
        <v>390</v>
      </c>
    </row>
    <row r="4061" spans="1:15" hidden="1" x14ac:dyDescent="0.35">
      <c r="A4061" t="s">
        <v>485</v>
      </c>
      <c r="B4061" t="s">
        <v>84</v>
      </c>
      <c r="C4061" t="s">
        <v>329</v>
      </c>
      <c r="D4061" t="s">
        <v>78</v>
      </c>
      <c r="E4061">
        <v>2023</v>
      </c>
      <c r="F4061">
        <v>34</v>
      </c>
      <c r="G4061" t="s">
        <v>302</v>
      </c>
      <c r="H4061" t="s">
        <v>80</v>
      </c>
      <c r="I4061">
        <v>42</v>
      </c>
      <c r="L4061" t="s">
        <v>486</v>
      </c>
      <c r="M4061">
        <v>39.9</v>
      </c>
      <c r="N4061">
        <v>2.1</v>
      </c>
      <c r="O4061" t="s">
        <v>390</v>
      </c>
    </row>
    <row r="4062" spans="1:15" hidden="1" x14ac:dyDescent="0.35">
      <c r="A4062" t="s">
        <v>485</v>
      </c>
      <c r="B4062" t="s">
        <v>84</v>
      </c>
      <c r="C4062" t="s">
        <v>329</v>
      </c>
      <c r="D4062" t="s">
        <v>78</v>
      </c>
      <c r="E4062">
        <v>2023</v>
      </c>
      <c r="F4062">
        <v>34</v>
      </c>
      <c r="G4062" t="s">
        <v>302</v>
      </c>
      <c r="H4062" t="s">
        <v>80</v>
      </c>
      <c r="I4062">
        <v>497</v>
      </c>
      <c r="L4062" t="s">
        <v>486</v>
      </c>
      <c r="M4062">
        <v>472.15</v>
      </c>
      <c r="N4062">
        <v>24.85</v>
      </c>
      <c r="O4062" t="s">
        <v>390</v>
      </c>
    </row>
    <row r="4063" spans="1:15" hidden="1" x14ac:dyDescent="0.35">
      <c r="A4063" t="s">
        <v>485</v>
      </c>
      <c r="B4063" t="s">
        <v>84</v>
      </c>
      <c r="C4063" t="s">
        <v>329</v>
      </c>
      <c r="D4063" t="s">
        <v>78</v>
      </c>
      <c r="E4063">
        <v>2023</v>
      </c>
      <c r="F4063">
        <v>34</v>
      </c>
      <c r="G4063" t="s">
        <v>302</v>
      </c>
      <c r="H4063" t="s">
        <v>80</v>
      </c>
      <c r="I4063">
        <v>64</v>
      </c>
      <c r="L4063" t="s">
        <v>486</v>
      </c>
      <c r="M4063">
        <v>60.8</v>
      </c>
      <c r="N4063">
        <v>3.2</v>
      </c>
      <c r="O4063" t="s">
        <v>390</v>
      </c>
    </row>
    <row r="4064" spans="1:15" hidden="1" x14ac:dyDescent="0.35">
      <c r="A4064" t="s">
        <v>485</v>
      </c>
      <c r="B4064" t="s">
        <v>84</v>
      </c>
      <c r="C4064" t="s">
        <v>329</v>
      </c>
      <c r="D4064" t="s">
        <v>78</v>
      </c>
      <c r="E4064">
        <v>2023</v>
      </c>
      <c r="F4064">
        <v>34</v>
      </c>
      <c r="G4064" t="s">
        <v>302</v>
      </c>
      <c r="H4064" t="s">
        <v>81</v>
      </c>
      <c r="I4064">
        <v>161</v>
      </c>
      <c r="L4064" t="s">
        <v>486</v>
      </c>
      <c r="M4064">
        <v>152.94999999999999</v>
      </c>
      <c r="N4064">
        <v>8.0500000000000007</v>
      </c>
      <c r="O4064" t="s">
        <v>390</v>
      </c>
    </row>
    <row r="4065" spans="1:15" hidden="1" x14ac:dyDescent="0.35">
      <c r="A4065" t="s">
        <v>485</v>
      </c>
      <c r="B4065" t="s">
        <v>84</v>
      </c>
      <c r="C4065" t="s">
        <v>329</v>
      </c>
      <c r="D4065" t="s">
        <v>78</v>
      </c>
      <c r="E4065">
        <v>2023</v>
      </c>
      <c r="F4065">
        <v>34</v>
      </c>
      <c r="G4065" t="s">
        <v>302</v>
      </c>
      <c r="H4065" t="s">
        <v>81</v>
      </c>
      <c r="I4065">
        <v>66</v>
      </c>
      <c r="L4065" t="s">
        <v>486</v>
      </c>
      <c r="M4065">
        <v>62.7</v>
      </c>
      <c r="N4065">
        <v>3.3</v>
      </c>
      <c r="O4065" t="s">
        <v>390</v>
      </c>
    </row>
    <row r="4066" spans="1:15" hidden="1" x14ac:dyDescent="0.35">
      <c r="A4066" t="s">
        <v>485</v>
      </c>
      <c r="B4066" t="s">
        <v>84</v>
      </c>
      <c r="C4066" t="s">
        <v>327</v>
      </c>
      <c r="D4066" t="s">
        <v>78</v>
      </c>
      <c r="E4066">
        <v>2020</v>
      </c>
      <c r="F4066">
        <v>34</v>
      </c>
      <c r="G4066" t="s">
        <v>302</v>
      </c>
      <c r="H4066" t="s">
        <v>80</v>
      </c>
      <c r="I4066">
        <v>1</v>
      </c>
      <c r="L4066" t="s">
        <v>486</v>
      </c>
      <c r="M4066">
        <v>0.95</v>
      </c>
      <c r="N4066">
        <v>0.05</v>
      </c>
      <c r="O4066" t="s">
        <v>389</v>
      </c>
    </row>
    <row r="4067" spans="1:15" hidden="1" x14ac:dyDescent="0.35">
      <c r="A4067" t="s">
        <v>485</v>
      </c>
      <c r="B4067" t="s">
        <v>84</v>
      </c>
      <c r="C4067" t="s">
        <v>327</v>
      </c>
      <c r="D4067" t="s">
        <v>78</v>
      </c>
      <c r="E4067">
        <v>2020</v>
      </c>
      <c r="F4067">
        <v>34</v>
      </c>
      <c r="G4067" t="s">
        <v>302</v>
      </c>
      <c r="H4067" t="s">
        <v>80</v>
      </c>
      <c r="I4067">
        <v>33</v>
      </c>
      <c r="L4067" t="s">
        <v>486</v>
      </c>
      <c r="M4067">
        <v>26.77</v>
      </c>
      <c r="N4067">
        <v>6.23</v>
      </c>
      <c r="O4067" t="s">
        <v>389</v>
      </c>
    </row>
    <row r="4068" spans="1:15" hidden="1" x14ac:dyDescent="0.35">
      <c r="A4068" t="s">
        <v>485</v>
      </c>
      <c r="B4068" t="s">
        <v>84</v>
      </c>
      <c r="C4068" t="s">
        <v>327</v>
      </c>
      <c r="D4068" t="s">
        <v>78</v>
      </c>
      <c r="E4068">
        <v>2020</v>
      </c>
      <c r="F4068">
        <v>34</v>
      </c>
      <c r="G4068" t="s">
        <v>302</v>
      </c>
      <c r="H4068" t="s">
        <v>80</v>
      </c>
      <c r="I4068">
        <v>38</v>
      </c>
      <c r="L4068" t="s">
        <v>486</v>
      </c>
      <c r="M4068">
        <v>36.1</v>
      </c>
      <c r="N4068">
        <v>1.9</v>
      </c>
      <c r="O4068" t="s">
        <v>389</v>
      </c>
    </row>
    <row r="4069" spans="1:15" hidden="1" x14ac:dyDescent="0.35">
      <c r="A4069" t="s">
        <v>485</v>
      </c>
      <c r="B4069" t="s">
        <v>84</v>
      </c>
      <c r="C4069" t="s">
        <v>327</v>
      </c>
      <c r="D4069" t="s">
        <v>78</v>
      </c>
      <c r="E4069">
        <v>2020</v>
      </c>
      <c r="F4069">
        <v>34</v>
      </c>
      <c r="G4069" t="s">
        <v>302</v>
      </c>
      <c r="H4069" t="s">
        <v>80</v>
      </c>
      <c r="I4069">
        <v>35</v>
      </c>
      <c r="L4069" t="s">
        <v>486</v>
      </c>
      <c r="M4069">
        <v>33.25</v>
      </c>
      <c r="N4069">
        <v>1.75</v>
      </c>
      <c r="O4069" t="s">
        <v>389</v>
      </c>
    </row>
    <row r="4070" spans="1:15" hidden="1" x14ac:dyDescent="0.35">
      <c r="A4070" t="s">
        <v>485</v>
      </c>
      <c r="B4070" t="s">
        <v>84</v>
      </c>
      <c r="C4070" t="s">
        <v>327</v>
      </c>
      <c r="D4070" t="s">
        <v>78</v>
      </c>
      <c r="E4070">
        <v>2021</v>
      </c>
      <c r="F4070">
        <v>34</v>
      </c>
      <c r="G4070" t="s">
        <v>302</v>
      </c>
      <c r="H4070" t="s">
        <v>80</v>
      </c>
      <c r="I4070">
        <v>674</v>
      </c>
      <c r="L4070" t="s">
        <v>486</v>
      </c>
      <c r="M4070">
        <v>640.29999999999995</v>
      </c>
      <c r="N4070">
        <v>33.700000000000003</v>
      </c>
      <c r="O4070" t="s">
        <v>389</v>
      </c>
    </row>
    <row r="4071" spans="1:15" hidden="1" x14ac:dyDescent="0.35">
      <c r="A4071" t="s">
        <v>485</v>
      </c>
      <c r="B4071" t="s">
        <v>84</v>
      </c>
      <c r="C4071" t="s">
        <v>327</v>
      </c>
      <c r="D4071" t="s">
        <v>78</v>
      </c>
      <c r="E4071">
        <v>2021</v>
      </c>
      <c r="F4071">
        <v>34</v>
      </c>
      <c r="G4071" t="s">
        <v>302</v>
      </c>
      <c r="H4071" t="s">
        <v>80</v>
      </c>
      <c r="I4071">
        <v>49</v>
      </c>
      <c r="L4071" t="s">
        <v>486</v>
      </c>
      <c r="M4071">
        <v>46.55</v>
      </c>
      <c r="N4071">
        <v>2.4500000000000002</v>
      </c>
      <c r="O4071" t="s">
        <v>389</v>
      </c>
    </row>
    <row r="4072" spans="1:15" hidden="1" x14ac:dyDescent="0.35">
      <c r="A4072" t="s">
        <v>485</v>
      </c>
      <c r="B4072" t="s">
        <v>84</v>
      </c>
      <c r="C4072" t="s">
        <v>327</v>
      </c>
      <c r="D4072" t="s">
        <v>78</v>
      </c>
      <c r="E4072">
        <v>2021</v>
      </c>
      <c r="F4072">
        <v>34</v>
      </c>
      <c r="G4072" t="s">
        <v>302</v>
      </c>
      <c r="H4072" t="s">
        <v>80</v>
      </c>
      <c r="I4072">
        <v>699</v>
      </c>
      <c r="L4072" t="s">
        <v>486</v>
      </c>
      <c r="M4072">
        <v>664.05</v>
      </c>
      <c r="N4072">
        <v>34.950000000000003</v>
      </c>
      <c r="O4072" t="s">
        <v>389</v>
      </c>
    </row>
    <row r="4073" spans="1:15" hidden="1" x14ac:dyDescent="0.35">
      <c r="A4073" t="s">
        <v>485</v>
      </c>
      <c r="B4073" t="s">
        <v>84</v>
      </c>
      <c r="C4073" t="s">
        <v>327</v>
      </c>
      <c r="D4073" t="s">
        <v>78</v>
      </c>
      <c r="E4073">
        <v>2021</v>
      </c>
      <c r="F4073">
        <v>34</v>
      </c>
      <c r="G4073" t="s">
        <v>302</v>
      </c>
      <c r="H4073" t="s">
        <v>80</v>
      </c>
      <c r="I4073">
        <v>40</v>
      </c>
      <c r="L4073" t="s">
        <v>486</v>
      </c>
      <c r="M4073">
        <v>38</v>
      </c>
      <c r="N4073">
        <v>2</v>
      </c>
      <c r="O4073" t="s">
        <v>389</v>
      </c>
    </row>
    <row r="4074" spans="1:15" hidden="1" x14ac:dyDescent="0.35">
      <c r="A4074" t="s">
        <v>485</v>
      </c>
      <c r="B4074" t="s">
        <v>84</v>
      </c>
      <c r="C4074" t="s">
        <v>327</v>
      </c>
      <c r="D4074" t="s">
        <v>78</v>
      </c>
      <c r="E4074">
        <v>2021</v>
      </c>
      <c r="F4074">
        <v>34</v>
      </c>
      <c r="G4074" t="s">
        <v>302</v>
      </c>
      <c r="H4074" t="s">
        <v>81</v>
      </c>
      <c r="I4074">
        <v>115</v>
      </c>
      <c r="L4074" t="s">
        <v>486</v>
      </c>
      <c r="M4074">
        <v>109.25</v>
      </c>
      <c r="N4074">
        <v>5.75</v>
      </c>
      <c r="O4074" t="s">
        <v>389</v>
      </c>
    </row>
    <row r="4075" spans="1:15" hidden="1" x14ac:dyDescent="0.35">
      <c r="A4075" t="s">
        <v>485</v>
      </c>
      <c r="B4075" t="s">
        <v>84</v>
      </c>
      <c r="C4075" t="s">
        <v>327</v>
      </c>
      <c r="D4075" t="s">
        <v>78</v>
      </c>
      <c r="E4075">
        <v>2021</v>
      </c>
      <c r="F4075">
        <v>34</v>
      </c>
      <c r="G4075" t="s">
        <v>302</v>
      </c>
      <c r="H4075" t="s">
        <v>81</v>
      </c>
      <c r="I4075">
        <v>34</v>
      </c>
      <c r="L4075" t="s">
        <v>486</v>
      </c>
      <c r="M4075">
        <v>32.299999999999997</v>
      </c>
      <c r="N4075">
        <v>1.7</v>
      </c>
      <c r="O4075" t="s">
        <v>389</v>
      </c>
    </row>
    <row r="4076" spans="1:15" hidden="1" x14ac:dyDescent="0.35">
      <c r="A4076" t="s">
        <v>485</v>
      </c>
      <c r="B4076" t="s">
        <v>84</v>
      </c>
      <c r="C4076" t="s">
        <v>327</v>
      </c>
      <c r="D4076" t="s">
        <v>78</v>
      </c>
      <c r="E4076">
        <v>2021</v>
      </c>
      <c r="F4076">
        <v>34</v>
      </c>
      <c r="G4076" t="s">
        <v>302</v>
      </c>
      <c r="H4076" t="s">
        <v>80</v>
      </c>
      <c r="I4076">
        <v>2542</v>
      </c>
      <c r="L4076" t="s">
        <v>486</v>
      </c>
      <c r="M4076">
        <v>2414.9</v>
      </c>
      <c r="N4076">
        <v>127.1</v>
      </c>
      <c r="O4076" t="s">
        <v>389</v>
      </c>
    </row>
    <row r="4077" spans="1:15" hidden="1" x14ac:dyDescent="0.35">
      <c r="A4077" t="s">
        <v>485</v>
      </c>
      <c r="B4077" t="s">
        <v>84</v>
      </c>
      <c r="C4077" t="s">
        <v>327</v>
      </c>
      <c r="D4077" t="s">
        <v>78</v>
      </c>
      <c r="E4077">
        <v>2021</v>
      </c>
      <c r="F4077">
        <v>34</v>
      </c>
      <c r="G4077" t="s">
        <v>302</v>
      </c>
      <c r="H4077" t="s">
        <v>80</v>
      </c>
      <c r="I4077">
        <v>174</v>
      </c>
      <c r="L4077" t="s">
        <v>486</v>
      </c>
      <c r="M4077">
        <v>165.3</v>
      </c>
      <c r="N4077">
        <v>8.6999999999999993</v>
      </c>
      <c r="O4077" t="s">
        <v>389</v>
      </c>
    </row>
    <row r="4078" spans="1:15" hidden="1" x14ac:dyDescent="0.35">
      <c r="A4078" t="s">
        <v>485</v>
      </c>
      <c r="B4078" t="s">
        <v>84</v>
      </c>
      <c r="C4078" t="s">
        <v>327</v>
      </c>
      <c r="D4078" t="s">
        <v>78</v>
      </c>
      <c r="E4078">
        <v>2021</v>
      </c>
      <c r="F4078">
        <v>34</v>
      </c>
      <c r="G4078" t="s">
        <v>302</v>
      </c>
      <c r="H4078" t="s">
        <v>80</v>
      </c>
      <c r="I4078">
        <v>2645</v>
      </c>
      <c r="L4078" t="s">
        <v>486</v>
      </c>
      <c r="M4078">
        <v>2512.75</v>
      </c>
      <c r="N4078">
        <v>132.25</v>
      </c>
      <c r="O4078" t="s">
        <v>389</v>
      </c>
    </row>
    <row r="4079" spans="1:15" hidden="1" x14ac:dyDescent="0.35">
      <c r="A4079" t="s">
        <v>485</v>
      </c>
      <c r="B4079" t="s">
        <v>84</v>
      </c>
      <c r="C4079" t="s">
        <v>327</v>
      </c>
      <c r="D4079" t="s">
        <v>78</v>
      </c>
      <c r="E4079">
        <v>2021</v>
      </c>
      <c r="F4079">
        <v>34</v>
      </c>
      <c r="G4079" t="s">
        <v>302</v>
      </c>
      <c r="H4079" t="s">
        <v>80</v>
      </c>
      <c r="I4079">
        <v>148</v>
      </c>
      <c r="L4079" t="s">
        <v>486</v>
      </c>
      <c r="M4079">
        <v>140.6</v>
      </c>
      <c r="N4079">
        <v>7.4</v>
      </c>
      <c r="O4079" t="s">
        <v>389</v>
      </c>
    </row>
    <row r="4080" spans="1:15" hidden="1" x14ac:dyDescent="0.35">
      <c r="A4080" t="s">
        <v>485</v>
      </c>
      <c r="B4080" t="s">
        <v>84</v>
      </c>
      <c r="C4080" t="s">
        <v>327</v>
      </c>
      <c r="D4080" t="s">
        <v>78</v>
      </c>
      <c r="E4080">
        <v>2021</v>
      </c>
      <c r="F4080">
        <v>34</v>
      </c>
      <c r="G4080" t="s">
        <v>302</v>
      </c>
      <c r="H4080" t="s">
        <v>81</v>
      </c>
      <c r="I4080">
        <v>434</v>
      </c>
      <c r="L4080" t="s">
        <v>486</v>
      </c>
      <c r="M4080">
        <v>412.3</v>
      </c>
      <c r="N4080">
        <v>21.7</v>
      </c>
      <c r="O4080" t="s">
        <v>389</v>
      </c>
    </row>
    <row r="4081" spans="1:15" hidden="1" x14ac:dyDescent="0.35">
      <c r="A4081" t="s">
        <v>485</v>
      </c>
      <c r="B4081" t="s">
        <v>84</v>
      </c>
      <c r="C4081" t="s">
        <v>327</v>
      </c>
      <c r="D4081" t="s">
        <v>78</v>
      </c>
      <c r="E4081">
        <v>2021</v>
      </c>
      <c r="F4081">
        <v>34</v>
      </c>
      <c r="G4081" t="s">
        <v>302</v>
      </c>
      <c r="H4081" t="s">
        <v>81</v>
      </c>
      <c r="I4081">
        <v>129</v>
      </c>
      <c r="L4081" t="s">
        <v>486</v>
      </c>
      <c r="M4081">
        <v>122.55</v>
      </c>
      <c r="N4081">
        <v>6.45</v>
      </c>
      <c r="O4081" t="s">
        <v>389</v>
      </c>
    </row>
    <row r="4082" spans="1:15" hidden="1" x14ac:dyDescent="0.35">
      <c r="A4082" t="s">
        <v>485</v>
      </c>
      <c r="B4082" t="s">
        <v>84</v>
      </c>
      <c r="C4082" t="s">
        <v>327</v>
      </c>
      <c r="D4082" t="s">
        <v>78</v>
      </c>
      <c r="E4082">
        <v>2022</v>
      </c>
      <c r="F4082">
        <v>34</v>
      </c>
      <c r="G4082" t="s">
        <v>302</v>
      </c>
      <c r="H4082" t="s">
        <v>80</v>
      </c>
      <c r="I4082">
        <v>1788</v>
      </c>
      <c r="L4082" t="s">
        <v>486</v>
      </c>
      <c r="M4082">
        <v>1698.6</v>
      </c>
      <c r="N4082">
        <v>89.4</v>
      </c>
      <c r="O4082" t="s">
        <v>389</v>
      </c>
    </row>
    <row r="4083" spans="1:15" hidden="1" x14ac:dyDescent="0.35">
      <c r="A4083" t="s">
        <v>485</v>
      </c>
      <c r="B4083" t="s">
        <v>84</v>
      </c>
      <c r="C4083" t="s">
        <v>327</v>
      </c>
      <c r="D4083" t="s">
        <v>78</v>
      </c>
      <c r="E4083">
        <v>2022</v>
      </c>
      <c r="F4083">
        <v>34</v>
      </c>
      <c r="G4083" t="s">
        <v>302</v>
      </c>
      <c r="H4083" t="s">
        <v>80</v>
      </c>
      <c r="I4083">
        <v>157</v>
      </c>
      <c r="L4083" t="s">
        <v>486</v>
      </c>
      <c r="M4083">
        <v>149.15</v>
      </c>
      <c r="N4083">
        <v>7.85</v>
      </c>
      <c r="O4083" t="s">
        <v>389</v>
      </c>
    </row>
    <row r="4084" spans="1:15" hidden="1" x14ac:dyDescent="0.35">
      <c r="A4084" t="s">
        <v>485</v>
      </c>
      <c r="B4084" t="s">
        <v>84</v>
      </c>
      <c r="C4084" t="s">
        <v>327</v>
      </c>
      <c r="D4084" t="s">
        <v>78</v>
      </c>
      <c r="E4084">
        <v>2022</v>
      </c>
      <c r="F4084">
        <v>34</v>
      </c>
      <c r="G4084" t="s">
        <v>302</v>
      </c>
      <c r="H4084" t="s">
        <v>80</v>
      </c>
      <c r="I4084">
        <v>3999</v>
      </c>
      <c r="L4084" t="s">
        <v>486</v>
      </c>
      <c r="M4084">
        <v>3799.05</v>
      </c>
      <c r="N4084">
        <v>199.95</v>
      </c>
      <c r="O4084" t="s">
        <v>389</v>
      </c>
    </row>
    <row r="4085" spans="1:15" hidden="1" x14ac:dyDescent="0.35">
      <c r="A4085" t="s">
        <v>485</v>
      </c>
      <c r="B4085" t="s">
        <v>84</v>
      </c>
      <c r="C4085" t="s">
        <v>327</v>
      </c>
      <c r="D4085" t="s">
        <v>78</v>
      </c>
      <c r="E4085">
        <v>2022</v>
      </c>
      <c r="F4085">
        <v>34</v>
      </c>
      <c r="G4085" t="s">
        <v>302</v>
      </c>
      <c r="H4085" t="s">
        <v>80</v>
      </c>
      <c r="I4085">
        <v>106</v>
      </c>
      <c r="L4085" t="s">
        <v>486</v>
      </c>
      <c r="M4085">
        <v>100.7</v>
      </c>
      <c r="N4085">
        <v>5.3</v>
      </c>
      <c r="O4085" t="s">
        <v>389</v>
      </c>
    </row>
    <row r="4086" spans="1:15" hidden="1" x14ac:dyDescent="0.35">
      <c r="A4086" t="s">
        <v>485</v>
      </c>
      <c r="B4086" t="s">
        <v>84</v>
      </c>
      <c r="C4086" t="s">
        <v>327</v>
      </c>
      <c r="D4086" t="s">
        <v>78</v>
      </c>
      <c r="E4086">
        <v>2022</v>
      </c>
      <c r="F4086">
        <v>34</v>
      </c>
      <c r="G4086" t="s">
        <v>302</v>
      </c>
      <c r="H4086" t="s">
        <v>81</v>
      </c>
      <c r="I4086">
        <v>211</v>
      </c>
      <c r="L4086" t="s">
        <v>486</v>
      </c>
      <c r="M4086">
        <v>200.45</v>
      </c>
      <c r="N4086">
        <v>10.55</v>
      </c>
      <c r="O4086" t="s">
        <v>389</v>
      </c>
    </row>
    <row r="4087" spans="1:15" hidden="1" x14ac:dyDescent="0.35">
      <c r="A4087" t="s">
        <v>485</v>
      </c>
      <c r="B4087" t="s">
        <v>84</v>
      </c>
      <c r="C4087" t="s">
        <v>327</v>
      </c>
      <c r="D4087" t="s">
        <v>78</v>
      </c>
      <c r="E4087">
        <v>2022</v>
      </c>
      <c r="F4087">
        <v>34</v>
      </c>
      <c r="G4087" t="s">
        <v>302</v>
      </c>
      <c r="H4087" t="s">
        <v>81</v>
      </c>
      <c r="I4087">
        <v>245</v>
      </c>
      <c r="L4087" t="s">
        <v>486</v>
      </c>
      <c r="M4087">
        <v>232.75</v>
      </c>
      <c r="N4087">
        <v>12.25</v>
      </c>
      <c r="O4087" t="s">
        <v>389</v>
      </c>
    </row>
    <row r="4088" spans="1:15" hidden="1" x14ac:dyDescent="0.35">
      <c r="A4088" t="s">
        <v>485</v>
      </c>
      <c r="B4088" t="s">
        <v>84</v>
      </c>
      <c r="C4088" t="s">
        <v>327</v>
      </c>
      <c r="D4088" t="s">
        <v>78</v>
      </c>
      <c r="E4088">
        <v>2022</v>
      </c>
      <c r="F4088">
        <v>34</v>
      </c>
      <c r="G4088" t="s">
        <v>302</v>
      </c>
      <c r="H4088" t="s">
        <v>80</v>
      </c>
      <c r="I4088">
        <v>782</v>
      </c>
      <c r="L4088" t="s">
        <v>486</v>
      </c>
      <c r="M4088">
        <v>742.9</v>
      </c>
      <c r="N4088">
        <v>39.1</v>
      </c>
      <c r="O4088" t="s">
        <v>389</v>
      </c>
    </row>
    <row r="4089" spans="1:15" hidden="1" x14ac:dyDescent="0.35">
      <c r="A4089" t="s">
        <v>485</v>
      </c>
      <c r="B4089" t="s">
        <v>84</v>
      </c>
      <c r="C4089" t="s">
        <v>327</v>
      </c>
      <c r="D4089" t="s">
        <v>78</v>
      </c>
      <c r="E4089">
        <v>2022</v>
      </c>
      <c r="F4089">
        <v>34</v>
      </c>
      <c r="G4089" t="s">
        <v>302</v>
      </c>
      <c r="H4089" t="s">
        <v>80</v>
      </c>
      <c r="I4089">
        <v>68</v>
      </c>
      <c r="L4089" t="s">
        <v>486</v>
      </c>
      <c r="M4089">
        <v>64.599999999999994</v>
      </c>
      <c r="N4089">
        <v>3.4</v>
      </c>
      <c r="O4089" t="s">
        <v>389</v>
      </c>
    </row>
    <row r="4090" spans="1:15" hidden="1" x14ac:dyDescent="0.35">
      <c r="A4090" t="s">
        <v>485</v>
      </c>
      <c r="B4090" t="s">
        <v>84</v>
      </c>
      <c r="C4090" t="s">
        <v>327</v>
      </c>
      <c r="D4090" t="s">
        <v>78</v>
      </c>
      <c r="E4090">
        <v>2022</v>
      </c>
      <c r="F4090">
        <v>34</v>
      </c>
      <c r="G4090" t="s">
        <v>302</v>
      </c>
      <c r="H4090" t="s">
        <v>80</v>
      </c>
      <c r="I4090">
        <v>1750</v>
      </c>
      <c r="L4090" t="s">
        <v>486</v>
      </c>
      <c r="M4090">
        <v>1662.5</v>
      </c>
      <c r="N4090">
        <v>87.5</v>
      </c>
      <c r="O4090" t="s">
        <v>389</v>
      </c>
    </row>
    <row r="4091" spans="1:15" hidden="1" x14ac:dyDescent="0.35">
      <c r="A4091" t="s">
        <v>485</v>
      </c>
      <c r="B4091" t="s">
        <v>84</v>
      </c>
      <c r="C4091" t="s">
        <v>327</v>
      </c>
      <c r="D4091" t="s">
        <v>78</v>
      </c>
      <c r="E4091">
        <v>2022</v>
      </c>
      <c r="F4091">
        <v>34</v>
      </c>
      <c r="G4091" t="s">
        <v>302</v>
      </c>
      <c r="H4091" t="s">
        <v>80</v>
      </c>
      <c r="I4091">
        <v>47</v>
      </c>
      <c r="L4091" t="s">
        <v>486</v>
      </c>
      <c r="M4091">
        <v>44.65</v>
      </c>
      <c r="N4091">
        <v>2.35</v>
      </c>
      <c r="O4091" t="s">
        <v>389</v>
      </c>
    </row>
    <row r="4092" spans="1:15" hidden="1" x14ac:dyDescent="0.35">
      <c r="A4092" t="s">
        <v>485</v>
      </c>
      <c r="B4092" t="s">
        <v>84</v>
      </c>
      <c r="C4092" t="s">
        <v>327</v>
      </c>
      <c r="D4092" t="s">
        <v>78</v>
      </c>
      <c r="E4092">
        <v>2022</v>
      </c>
      <c r="F4092">
        <v>34</v>
      </c>
      <c r="G4092" t="s">
        <v>302</v>
      </c>
      <c r="H4092" t="s">
        <v>81</v>
      </c>
      <c r="I4092">
        <v>92</v>
      </c>
      <c r="L4092" t="s">
        <v>486</v>
      </c>
      <c r="M4092">
        <v>87.4</v>
      </c>
      <c r="N4092">
        <v>4.5999999999999996</v>
      </c>
      <c r="O4092" t="s">
        <v>389</v>
      </c>
    </row>
    <row r="4093" spans="1:15" hidden="1" x14ac:dyDescent="0.35">
      <c r="A4093" t="s">
        <v>485</v>
      </c>
      <c r="B4093" t="s">
        <v>84</v>
      </c>
      <c r="C4093" t="s">
        <v>327</v>
      </c>
      <c r="D4093" t="s">
        <v>78</v>
      </c>
      <c r="E4093">
        <v>2022</v>
      </c>
      <c r="F4093">
        <v>34</v>
      </c>
      <c r="G4093" t="s">
        <v>302</v>
      </c>
      <c r="H4093" t="s">
        <v>81</v>
      </c>
      <c r="I4093">
        <v>107</v>
      </c>
      <c r="L4093" t="s">
        <v>486</v>
      </c>
      <c r="M4093">
        <v>101.65</v>
      </c>
      <c r="N4093">
        <v>5.35</v>
      </c>
      <c r="O4093" t="s">
        <v>389</v>
      </c>
    </row>
    <row r="4094" spans="1:15" hidden="1" x14ac:dyDescent="0.35">
      <c r="A4094" t="s">
        <v>485</v>
      </c>
      <c r="B4094" t="s">
        <v>84</v>
      </c>
      <c r="C4094" t="s">
        <v>335</v>
      </c>
      <c r="D4094" t="s">
        <v>78</v>
      </c>
      <c r="E4094">
        <v>2020</v>
      </c>
      <c r="F4094">
        <v>34</v>
      </c>
      <c r="G4094" t="s">
        <v>302</v>
      </c>
      <c r="H4094" t="s">
        <v>80</v>
      </c>
      <c r="I4094">
        <v>21</v>
      </c>
      <c r="L4094" t="s">
        <v>486</v>
      </c>
      <c r="M4094">
        <v>19.95</v>
      </c>
      <c r="N4094">
        <v>1.05</v>
      </c>
      <c r="O4094" t="s">
        <v>393</v>
      </c>
    </row>
    <row r="4095" spans="1:15" hidden="1" x14ac:dyDescent="0.35">
      <c r="A4095" t="s">
        <v>485</v>
      </c>
      <c r="B4095" t="s">
        <v>84</v>
      </c>
      <c r="C4095" t="s">
        <v>335</v>
      </c>
      <c r="D4095" t="s">
        <v>78</v>
      </c>
      <c r="E4095">
        <v>2020</v>
      </c>
      <c r="F4095">
        <v>34</v>
      </c>
      <c r="G4095" t="s">
        <v>302</v>
      </c>
      <c r="H4095" t="s">
        <v>80</v>
      </c>
      <c r="I4095">
        <v>3</v>
      </c>
      <c r="L4095" t="s">
        <v>486</v>
      </c>
      <c r="M4095">
        <v>2.85</v>
      </c>
      <c r="N4095">
        <v>0.15</v>
      </c>
      <c r="O4095" t="s">
        <v>393</v>
      </c>
    </row>
    <row r="4096" spans="1:15" hidden="1" x14ac:dyDescent="0.35">
      <c r="A4096" t="s">
        <v>485</v>
      </c>
      <c r="B4096" t="s">
        <v>84</v>
      </c>
      <c r="C4096" t="s">
        <v>335</v>
      </c>
      <c r="D4096" t="s">
        <v>78</v>
      </c>
      <c r="E4096">
        <v>2020</v>
      </c>
      <c r="F4096">
        <v>34</v>
      </c>
      <c r="G4096" t="s">
        <v>302</v>
      </c>
      <c r="H4096" t="s">
        <v>80</v>
      </c>
      <c r="I4096">
        <v>51</v>
      </c>
      <c r="L4096" t="s">
        <v>486</v>
      </c>
      <c r="M4096">
        <v>48.45</v>
      </c>
      <c r="N4096">
        <v>2.5499999999999998</v>
      </c>
      <c r="O4096" t="s">
        <v>393</v>
      </c>
    </row>
    <row r="4097" spans="1:15" hidden="1" x14ac:dyDescent="0.35">
      <c r="A4097" t="s">
        <v>485</v>
      </c>
      <c r="B4097" t="s">
        <v>84</v>
      </c>
      <c r="C4097" t="s">
        <v>335</v>
      </c>
      <c r="D4097" t="s">
        <v>78</v>
      </c>
      <c r="E4097">
        <v>2020</v>
      </c>
      <c r="F4097">
        <v>34</v>
      </c>
      <c r="G4097" t="s">
        <v>302</v>
      </c>
      <c r="H4097" t="s">
        <v>80</v>
      </c>
      <c r="I4097">
        <v>1</v>
      </c>
      <c r="L4097" t="s">
        <v>486</v>
      </c>
      <c r="M4097">
        <v>0.95</v>
      </c>
      <c r="N4097">
        <v>0.05</v>
      </c>
      <c r="O4097" t="s">
        <v>393</v>
      </c>
    </row>
    <row r="4098" spans="1:15" hidden="1" x14ac:dyDescent="0.35">
      <c r="A4098" t="s">
        <v>485</v>
      </c>
      <c r="B4098" t="s">
        <v>84</v>
      </c>
      <c r="C4098" t="s">
        <v>335</v>
      </c>
      <c r="D4098" t="s">
        <v>78</v>
      </c>
      <c r="E4098">
        <v>2020</v>
      </c>
      <c r="F4098">
        <v>34</v>
      </c>
      <c r="G4098" t="s">
        <v>302</v>
      </c>
      <c r="H4098" t="s">
        <v>80</v>
      </c>
      <c r="I4098">
        <v>298</v>
      </c>
      <c r="L4098" t="s">
        <v>486</v>
      </c>
      <c r="M4098">
        <v>283.10000000000002</v>
      </c>
      <c r="N4098">
        <v>14.9</v>
      </c>
      <c r="O4098" t="s">
        <v>393</v>
      </c>
    </row>
    <row r="4099" spans="1:15" hidden="1" x14ac:dyDescent="0.35">
      <c r="A4099" t="s">
        <v>485</v>
      </c>
      <c r="B4099" t="s">
        <v>84</v>
      </c>
      <c r="C4099" t="s">
        <v>335</v>
      </c>
      <c r="D4099" t="s">
        <v>78</v>
      </c>
      <c r="E4099">
        <v>2020</v>
      </c>
      <c r="F4099">
        <v>34</v>
      </c>
      <c r="G4099" t="s">
        <v>302</v>
      </c>
      <c r="H4099" t="s">
        <v>80</v>
      </c>
      <c r="I4099">
        <v>281</v>
      </c>
      <c r="L4099" t="s">
        <v>486</v>
      </c>
      <c r="M4099">
        <v>266.95</v>
      </c>
      <c r="N4099">
        <v>14.05</v>
      </c>
      <c r="O4099" t="s">
        <v>393</v>
      </c>
    </row>
    <row r="4100" spans="1:15" hidden="1" x14ac:dyDescent="0.35">
      <c r="A4100" t="s">
        <v>485</v>
      </c>
      <c r="B4100" t="s">
        <v>84</v>
      </c>
      <c r="C4100" t="s">
        <v>335</v>
      </c>
      <c r="D4100" t="s">
        <v>78</v>
      </c>
      <c r="E4100">
        <v>2020</v>
      </c>
      <c r="F4100">
        <v>34</v>
      </c>
      <c r="G4100" t="s">
        <v>302</v>
      </c>
      <c r="H4100" t="s">
        <v>80</v>
      </c>
      <c r="I4100">
        <v>591</v>
      </c>
      <c r="L4100" t="s">
        <v>486</v>
      </c>
      <c r="M4100">
        <v>561.45000000000005</v>
      </c>
      <c r="N4100">
        <v>29.55</v>
      </c>
      <c r="O4100" t="s">
        <v>393</v>
      </c>
    </row>
    <row r="4101" spans="1:15" hidden="1" x14ac:dyDescent="0.35">
      <c r="A4101" t="s">
        <v>485</v>
      </c>
      <c r="B4101" t="s">
        <v>84</v>
      </c>
      <c r="C4101" t="s">
        <v>335</v>
      </c>
      <c r="D4101" t="s">
        <v>78</v>
      </c>
      <c r="E4101">
        <v>2020</v>
      </c>
      <c r="F4101">
        <v>34</v>
      </c>
      <c r="G4101" t="s">
        <v>302</v>
      </c>
      <c r="H4101" t="s">
        <v>80</v>
      </c>
      <c r="I4101">
        <v>18</v>
      </c>
      <c r="L4101" t="s">
        <v>486</v>
      </c>
      <c r="M4101">
        <v>17.100000000000001</v>
      </c>
      <c r="N4101">
        <v>0.9</v>
      </c>
      <c r="O4101" t="s">
        <v>393</v>
      </c>
    </row>
    <row r="4102" spans="1:15" hidden="1" x14ac:dyDescent="0.35">
      <c r="A4102" t="s">
        <v>485</v>
      </c>
      <c r="B4102" t="s">
        <v>84</v>
      </c>
      <c r="C4102" t="s">
        <v>335</v>
      </c>
      <c r="D4102" t="s">
        <v>78</v>
      </c>
      <c r="E4102">
        <v>2020</v>
      </c>
      <c r="F4102">
        <v>34</v>
      </c>
      <c r="G4102" t="s">
        <v>302</v>
      </c>
      <c r="H4102" t="s">
        <v>81</v>
      </c>
      <c r="I4102">
        <v>28</v>
      </c>
      <c r="L4102" t="s">
        <v>486</v>
      </c>
      <c r="M4102">
        <v>26.6</v>
      </c>
      <c r="N4102">
        <v>1.4</v>
      </c>
      <c r="O4102" t="s">
        <v>393</v>
      </c>
    </row>
    <row r="4103" spans="1:15" hidden="1" x14ac:dyDescent="0.35">
      <c r="A4103" t="s">
        <v>485</v>
      </c>
      <c r="B4103" t="s">
        <v>84</v>
      </c>
      <c r="C4103" t="s">
        <v>335</v>
      </c>
      <c r="D4103" t="s">
        <v>78</v>
      </c>
      <c r="E4103">
        <v>2020</v>
      </c>
      <c r="F4103">
        <v>34</v>
      </c>
      <c r="G4103" t="s">
        <v>302</v>
      </c>
      <c r="H4103" t="s">
        <v>81</v>
      </c>
      <c r="I4103">
        <v>20</v>
      </c>
      <c r="L4103" t="s">
        <v>486</v>
      </c>
      <c r="M4103">
        <v>19</v>
      </c>
      <c r="N4103">
        <v>1</v>
      </c>
      <c r="O4103" t="s">
        <v>393</v>
      </c>
    </row>
    <row r="4104" spans="1:15" hidden="1" x14ac:dyDescent="0.35">
      <c r="A4104" t="s">
        <v>485</v>
      </c>
      <c r="B4104" t="s">
        <v>84</v>
      </c>
      <c r="C4104" t="s">
        <v>335</v>
      </c>
      <c r="D4104" t="s">
        <v>78</v>
      </c>
      <c r="E4104">
        <v>2021</v>
      </c>
      <c r="F4104">
        <v>34</v>
      </c>
      <c r="G4104" t="s">
        <v>302</v>
      </c>
      <c r="H4104" t="s">
        <v>80</v>
      </c>
      <c r="I4104">
        <v>257</v>
      </c>
      <c r="L4104" t="s">
        <v>486</v>
      </c>
      <c r="M4104">
        <v>244.15</v>
      </c>
      <c r="N4104">
        <v>12.85</v>
      </c>
      <c r="O4104" t="s">
        <v>393</v>
      </c>
    </row>
    <row r="4105" spans="1:15" hidden="1" x14ac:dyDescent="0.35">
      <c r="A4105" t="s">
        <v>485</v>
      </c>
      <c r="B4105" t="s">
        <v>84</v>
      </c>
      <c r="C4105" t="s">
        <v>335</v>
      </c>
      <c r="D4105" t="s">
        <v>78</v>
      </c>
      <c r="E4105">
        <v>2021</v>
      </c>
      <c r="F4105">
        <v>34</v>
      </c>
      <c r="G4105" t="s">
        <v>302</v>
      </c>
      <c r="H4105" t="s">
        <v>80</v>
      </c>
      <c r="I4105">
        <v>254</v>
      </c>
      <c r="L4105" t="s">
        <v>486</v>
      </c>
      <c r="M4105">
        <v>241.3</v>
      </c>
      <c r="N4105">
        <v>12.7</v>
      </c>
      <c r="O4105" t="s">
        <v>393</v>
      </c>
    </row>
    <row r="4106" spans="1:15" hidden="1" x14ac:dyDescent="0.35">
      <c r="A4106" t="s">
        <v>485</v>
      </c>
      <c r="B4106" t="s">
        <v>84</v>
      </c>
      <c r="C4106" t="s">
        <v>335</v>
      </c>
      <c r="D4106" t="s">
        <v>78</v>
      </c>
      <c r="E4106">
        <v>2021</v>
      </c>
      <c r="F4106">
        <v>34</v>
      </c>
      <c r="G4106" t="s">
        <v>302</v>
      </c>
      <c r="H4106" t="s">
        <v>80</v>
      </c>
      <c r="I4106">
        <v>553</v>
      </c>
      <c r="L4106" t="s">
        <v>486</v>
      </c>
      <c r="M4106">
        <v>525.35</v>
      </c>
      <c r="N4106">
        <v>27.65</v>
      </c>
      <c r="O4106" t="s">
        <v>393</v>
      </c>
    </row>
    <row r="4107" spans="1:15" hidden="1" x14ac:dyDescent="0.35">
      <c r="A4107" t="s">
        <v>485</v>
      </c>
      <c r="B4107" t="s">
        <v>84</v>
      </c>
      <c r="C4107" t="s">
        <v>335</v>
      </c>
      <c r="D4107" t="s">
        <v>78</v>
      </c>
      <c r="E4107">
        <v>2021</v>
      </c>
      <c r="F4107">
        <v>34</v>
      </c>
      <c r="G4107" t="s">
        <v>302</v>
      </c>
      <c r="H4107" t="s">
        <v>80</v>
      </c>
      <c r="I4107">
        <v>16</v>
      </c>
      <c r="L4107" t="s">
        <v>486</v>
      </c>
      <c r="M4107">
        <v>15.2</v>
      </c>
      <c r="N4107">
        <v>0.8</v>
      </c>
      <c r="O4107" t="s">
        <v>393</v>
      </c>
    </row>
    <row r="4108" spans="1:15" hidden="1" x14ac:dyDescent="0.35">
      <c r="A4108" t="s">
        <v>485</v>
      </c>
      <c r="B4108" t="s">
        <v>84</v>
      </c>
      <c r="C4108" t="s">
        <v>335</v>
      </c>
      <c r="D4108" t="s">
        <v>78</v>
      </c>
      <c r="E4108">
        <v>2021</v>
      </c>
      <c r="F4108">
        <v>34</v>
      </c>
      <c r="G4108" t="s">
        <v>302</v>
      </c>
      <c r="H4108" t="s">
        <v>80</v>
      </c>
      <c r="I4108">
        <v>710</v>
      </c>
      <c r="L4108" t="s">
        <v>486</v>
      </c>
      <c r="M4108">
        <v>674.5</v>
      </c>
      <c r="N4108">
        <v>35.5</v>
      </c>
      <c r="O4108" t="s">
        <v>393</v>
      </c>
    </row>
    <row r="4109" spans="1:15" hidden="1" x14ac:dyDescent="0.35">
      <c r="A4109" t="s">
        <v>485</v>
      </c>
      <c r="B4109" t="s">
        <v>84</v>
      </c>
      <c r="C4109" t="s">
        <v>335</v>
      </c>
      <c r="D4109" t="s">
        <v>78</v>
      </c>
      <c r="E4109">
        <v>2021</v>
      </c>
      <c r="F4109">
        <v>34</v>
      </c>
      <c r="G4109" t="s">
        <v>302</v>
      </c>
      <c r="H4109" t="s">
        <v>80</v>
      </c>
      <c r="I4109">
        <v>961</v>
      </c>
      <c r="L4109" t="s">
        <v>486</v>
      </c>
      <c r="M4109">
        <v>912.95</v>
      </c>
      <c r="N4109">
        <v>48.05</v>
      </c>
      <c r="O4109" t="s">
        <v>393</v>
      </c>
    </row>
    <row r="4110" spans="1:15" hidden="1" x14ac:dyDescent="0.35">
      <c r="A4110" t="s">
        <v>485</v>
      </c>
      <c r="B4110" t="s">
        <v>84</v>
      </c>
      <c r="C4110" t="s">
        <v>335</v>
      </c>
      <c r="D4110" t="s">
        <v>78</v>
      </c>
      <c r="E4110">
        <v>2021</v>
      </c>
      <c r="F4110">
        <v>34</v>
      </c>
      <c r="G4110" t="s">
        <v>302</v>
      </c>
      <c r="H4110" t="s">
        <v>80</v>
      </c>
      <c r="I4110">
        <v>1411</v>
      </c>
      <c r="L4110" t="s">
        <v>486</v>
      </c>
      <c r="M4110">
        <v>1340.45</v>
      </c>
      <c r="N4110">
        <v>70.55</v>
      </c>
      <c r="O4110" t="s">
        <v>393</v>
      </c>
    </row>
    <row r="4111" spans="1:15" hidden="1" x14ac:dyDescent="0.35">
      <c r="A4111" t="s">
        <v>485</v>
      </c>
      <c r="B4111" t="s">
        <v>84</v>
      </c>
      <c r="C4111" t="s">
        <v>335</v>
      </c>
      <c r="D4111" t="s">
        <v>78</v>
      </c>
      <c r="E4111">
        <v>2021</v>
      </c>
      <c r="F4111">
        <v>34</v>
      </c>
      <c r="G4111" t="s">
        <v>302</v>
      </c>
      <c r="H4111" t="s">
        <v>80</v>
      </c>
      <c r="I4111">
        <v>43</v>
      </c>
      <c r="L4111" t="s">
        <v>486</v>
      </c>
      <c r="M4111">
        <v>40.85</v>
      </c>
      <c r="N4111">
        <v>2.15</v>
      </c>
      <c r="O4111" t="s">
        <v>393</v>
      </c>
    </row>
    <row r="4112" spans="1:15" hidden="1" x14ac:dyDescent="0.35">
      <c r="A4112" t="s">
        <v>485</v>
      </c>
      <c r="B4112" t="s">
        <v>84</v>
      </c>
      <c r="C4112" t="s">
        <v>335</v>
      </c>
      <c r="D4112" t="s">
        <v>78</v>
      </c>
      <c r="E4112">
        <v>2022</v>
      </c>
      <c r="F4112">
        <v>34</v>
      </c>
      <c r="G4112" t="s">
        <v>302</v>
      </c>
      <c r="H4112" t="s">
        <v>80</v>
      </c>
      <c r="I4112">
        <v>1669</v>
      </c>
      <c r="L4112" t="s">
        <v>486</v>
      </c>
      <c r="M4112">
        <v>1585.55</v>
      </c>
      <c r="N4112">
        <v>83.45</v>
      </c>
      <c r="O4112" t="s">
        <v>393</v>
      </c>
    </row>
    <row r="4113" spans="1:15" hidden="1" x14ac:dyDescent="0.35">
      <c r="A4113" t="s">
        <v>485</v>
      </c>
      <c r="B4113" t="s">
        <v>84</v>
      </c>
      <c r="C4113" t="s">
        <v>335</v>
      </c>
      <c r="D4113" t="s">
        <v>78</v>
      </c>
      <c r="E4113">
        <v>2022</v>
      </c>
      <c r="F4113">
        <v>34</v>
      </c>
      <c r="G4113" t="s">
        <v>302</v>
      </c>
      <c r="H4113" t="s">
        <v>80</v>
      </c>
      <c r="I4113">
        <v>1940</v>
      </c>
      <c r="L4113" t="s">
        <v>486</v>
      </c>
      <c r="M4113">
        <v>1843</v>
      </c>
      <c r="N4113">
        <v>97</v>
      </c>
      <c r="O4113" t="s">
        <v>393</v>
      </c>
    </row>
    <row r="4114" spans="1:15" hidden="1" x14ac:dyDescent="0.35">
      <c r="A4114" t="s">
        <v>485</v>
      </c>
      <c r="B4114" t="s">
        <v>84</v>
      </c>
      <c r="C4114" t="s">
        <v>335</v>
      </c>
      <c r="D4114" t="s">
        <v>78</v>
      </c>
      <c r="E4114">
        <v>2022</v>
      </c>
      <c r="F4114">
        <v>34</v>
      </c>
      <c r="G4114" t="s">
        <v>302</v>
      </c>
      <c r="H4114" t="s">
        <v>80</v>
      </c>
      <c r="I4114">
        <v>2970</v>
      </c>
      <c r="L4114" t="s">
        <v>486</v>
      </c>
      <c r="M4114">
        <v>2821.5</v>
      </c>
      <c r="N4114">
        <v>148.5</v>
      </c>
      <c r="O4114" t="s">
        <v>393</v>
      </c>
    </row>
    <row r="4115" spans="1:15" hidden="1" x14ac:dyDescent="0.35">
      <c r="A4115" t="s">
        <v>485</v>
      </c>
      <c r="B4115" t="s">
        <v>84</v>
      </c>
      <c r="C4115" t="s">
        <v>335</v>
      </c>
      <c r="D4115" t="s">
        <v>78</v>
      </c>
      <c r="E4115">
        <v>2022</v>
      </c>
      <c r="F4115">
        <v>34</v>
      </c>
      <c r="G4115" t="s">
        <v>302</v>
      </c>
      <c r="H4115" t="s">
        <v>80</v>
      </c>
      <c r="I4115">
        <v>133</v>
      </c>
      <c r="L4115" t="s">
        <v>486</v>
      </c>
      <c r="M4115">
        <v>126.35</v>
      </c>
      <c r="N4115">
        <v>6.65</v>
      </c>
      <c r="O4115" t="s">
        <v>393</v>
      </c>
    </row>
    <row r="4116" spans="1:15" hidden="1" x14ac:dyDescent="0.35">
      <c r="A4116" t="s">
        <v>485</v>
      </c>
      <c r="B4116" t="s">
        <v>84</v>
      </c>
      <c r="C4116" t="s">
        <v>335</v>
      </c>
      <c r="D4116" t="s">
        <v>78</v>
      </c>
      <c r="E4116">
        <v>2022</v>
      </c>
      <c r="F4116">
        <v>34</v>
      </c>
      <c r="G4116" t="s">
        <v>302</v>
      </c>
      <c r="H4116" t="s">
        <v>81</v>
      </c>
      <c r="I4116">
        <v>3272</v>
      </c>
      <c r="L4116" t="s">
        <v>486</v>
      </c>
      <c r="M4116">
        <v>3108.4</v>
      </c>
      <c r="N4116">
        <v>163.6</v>
      </c>
      <c r="O4116" t="s">
        <v>393</v>
      </c>
    </row>
    <row r="4117" spans="1:15" hidden="1" x14ac:dyDescent="0.35">
      <c r="A4117" t="s">
        <v>485</v>
      </c>
      <c r="B4117" t="s">
        <v>84</v>
      </c>
      <c r="C4117" t="s">
        <v>335</v>
      </c>
      <c r="D4117" t="s">
        <v>78</v>
      </c>
      <c r="E4117">
        <v>2022</v>
      </c>
      <c r="F4117">
        <v>34</v>
      </c>
      <c r="G4117" t="s">
        <v>302</v>
      </c>
      <c r="H4117" t="s">
        <v>81</v>
      </c>
      <c r="I4117">
        <v>2384</v>
      </c>
      <c r="L4117" t="s">
        <v>486</v>
      </c>
      <c r="M4117">
        <v>2264.8000000000002</v>
      </c>
      <c r="N4117">
        <v>119.2</v>
      </c>
      <c r="O4117" t="s">
        <v>393</v>
      </c>
    </row>
    <row r="4118" spans="1:15" hidden="1" x14ac:dyDescent="0.35">
      <c r="A4118" t="s">
        <v>485</v>
      </c>
      <c r="B4118" t="s">
        <v>84</v>
      </c>
      <c r="C4118" t="s">
        <v>335</v>
      </c>
      <c r="D4118" t="s">
        <v>78</v>
      </c>
      <c r="E4118">
        <v>2022</v>
      </c>
      <c r="F4118">
        <v>34</v>
      </c>
      <c r="G4118" t="s">
        <v>302</v>
      </c>
      <c r="H4118" t="s">
        <v>80</v>
      </c>
      <c r="I4118">
        <v>730</v>
      </c>
      <c r="L4118" t="s">
        <v>486</v>
      </c>
      <c r="M4118">
        <v>693.5</v>
      </c>
      <c r="N4118">
        <v>36.5</v>
      </c>
      <c r="O4118" t="s">
        <v>393</v>
      </c>
    </row>
    <row r="4119" spans="1:15" hidden="1" x14ac:dyDescent="0.35">
      <c r="A4119" t="s">
        <v>485</v>
      </c>
      <c r="B4119" t="s">
        <v>84</v>
      </c>
      <c r="C4119" t="s">
        <v>335</v>
      </c>
      <c r="D4119" t="s">
        <v>78</v>
      </c>
      <c r="E4119">
        <v>2022</v>
      </c>
      <c r="F4119">
        <v>34</v>
      </c>
      <c r="G4119" t="s">
        <v>302</v>
      </c>
      <c r="H4119" t="s">
        <v>80</v>
      </c>
      <c r="I4119">
        <v>849</v>
      </c>
      <c r="L4119" t="s">
        <v>486</v>
      </c>
      <c r="M4119">
        <v>806.55</v>
      </c>
      <c r="N4119">
        <v>42.45</v>
      </c>
      <c r="O4119" t="s">
        <v>393</v>
      </c>
    </row>
    <row r="4120" spans="1:15" hidden="1" x14ac:dyDescent="0.35">
      <c r="A4120" t="s">
        <v>485</v>
      </c>
      <c r="B4120" t="s">
        <v>84</v>
      </c>
      <c r="C4120" t="s">
        <v>335</v>
      </c>
      <c r="D4120" t="s">
        <v>78</v>
      </c>
      <c r="E4120">
        <v>2022</v>
      </c>
      <c r="F4120">
        <v>34</v>
      </c>
      <c r="G4120" t="s">
        <v>302</v>
      </c>
      <c r="H4120" t="s">
        <v>80</v>
      </c>
      <c r="I4120">
        <v>1300</v>
      </c>
      <c r="L4120" t="s">
        <v>486</v>
      </c>
      <c r="M4120">
        <v>1235</v>
      </c>
      <c r="N4120">
        <v>65</v>
      </c>
      <c r="O4120" t="s">
        <v>393</v>
      </c>
    </row>
    <row r="4121" spans="1:15" hidden="1" x14ac:dyDescent="0.35">
      <c r="A4121" t="s">
        <v>485</v>
      </c>
      <c r="B4121" t="s">
        <v>84</v>
      </c>
      <c r="C4121" t="s">
        <v>335</v>
      </c>
      <c r="D4121" t="s">
        <v>78</v>
      </c>
      <c r="E4121">
        <v>2022</v>
      </c>
      <c r="F4121">
        <v>34</v>
      </c>
      <c r="G4121" t="s">
        <v>302</v>
      </c>
      <c r="H4121" t="s">
        <v>80</v>
      </c>
      <c r="I4121">
        <v>58</v>
      </c>
      <c r="L4121" t="s">
        <v>486</v>
      </c>
      <c r="M4121">
        <v>55.1</v>
      </c>
      <c r="N4121">
        <v>2.9</v>
      </c>
      <c r="O4121" t="s">
        <v>393</v>
      </c>
    </row>
    <row r="4122" spans="1:15" hidden="1" x14ac:dyDescent="0.35">
      <c r="A4122" t="s">
        <v>485</v>
      </c>
      <c r="B4122" t="s">
        <v>84</v>
      </c>
      <c r="C4122" t="s">
        <v>335</v>
      </c>
      <c r="D4122" t="s">
        <v>78</v>
      </c>
      <c r="E4122">
        <v>2022</v>
      </c>
      <c r="F4122">
        <v>34</v>
      </c>
      <c r="G4122" t="s">
        <v>302</v>
      </c>
      <c r="H4122" t="s">
        <v>81</v>
      </c>
      <c r="I4122">
        <v>1432</v>
      </c>
      <c r="L4122" t="s">
        <v>486</v>
      </c>
      <c r="M4122">
        <v>1360.4</v>
      </c>
      <c r="N4122">
        <v>71.599999999999994</v>
      </c>
      <c r="O4122" t="s">
        <v>393</v>
      </c>
    </row>
    <row r="4123" spans="1:15" hidden="1" x14ac:dyDescent="0.35">
      <c r="A4123" t="s">
        <v>485</v>
      </c>
      <c r="B4123" t="s">
        <v>84</v>
      </c>
      <c r="C4123" t="s">
        <v>335</v>
      </c>
      <c r="D4123" t="s">
        <v>78</v>
      </c>
      <c r="E4123">
        <v>2022</v>
      </c>
      <c r="F4123">
        <v>34</v>
      </c>
      <c r="G4123" t="s">
        <v>302</v>
      </c>
      <c r="H4123" t="s">
        <v>81</v>
      </c>
      <c r="I4123">
        <v>1043</v>
      </c>
      <c r="L4123" t="s">
        <v>486</v>
      </c>
      <c r="M4123">
        <v>990.85</v>
      </c>
      <c r="N4123">
        <v>52.15</v>
      </c>
      <c r="O4123" t="s">
        <v>393</v>
      </c>
    </row>
    <row r="4124" spans="1:15" hidden="1" x14ac:dyDescent="0.35">
      <c r="A4124" t="s">
        <v>485</v>
      </c>
      <c r="B4124" t="s">
        <v>84</v>
      </c>
      <c r="C4124" t="s">
        <v>420</v>
      </c>
      <c r="D4124" t="s">
        <v>78</v>
      </c>
      <c r="E4124">
        <v>2023</v>
      </c>
      <c r="F4124">
        <v>79</v>
      </c>
      <c r="G4124" t="s">
        <v>312</v>
      </c>
      <c r="H4124" t="s">
        <v>80</v>
      </c>
      <c r="I4124">
        <v>1886</v>
      </c>
      <c r="L4124" t="s">
        <v>486</v>
      </c>
      <c r="O4124" t="s">
        <v>416</v>
      </c>
    </row>
    <row r="4125" spans="1:15" hidden="1" x14ac:dyDescent="0.35">
      <c r="A4125" t="s">
        <v>485</v>
      </c>
      <c r="B4125" t="s">
        <v>84</v>
      </c>
      <c r="C4125" t="s">
        <v>420</v>
      </c>
      <c r="D4125" t="s">
        <v>78</v>
      </c>
      <c r="E4125">
        <v>2023</v>
      </c>
      <c r="F4125">
        <v>79</v>
      </c>
      <c r="G4125" t="s">
        <v>312</v>
      </c>
      <c r="H4125" t="s">
        <v>80</v>
      </c>
      <c r="I4125">
        <v>2003</v>
      </c>
      <c r="L4125" t="s">
        <v>486</v>
      </c>
      <c r="O4125" t="s">
        <v>416</v>
      </c>
    </row>
    <row r="4126" spans="1:15" hidden="1" x14ac:dyDescent="0.35">
      <c r="A4126" t="s">
        <v>485</v>
      </c>
      <c r="B4126" t="s">
        <v>84</v>
      </c>
      <c r="C4126" t="s">
        <v>420</v>
      </c>
      <c r="D4126" t="s">
        <v>78</v>
      </c>
      <c r="E4126">
        <v>2023</v>
      </c>
      <c r="F4126">
        <v>34</v>
      </c>
      <c r="G4126" t="s">
        <v>302</v>
      </c>
      <c r="H4126" t="s">
        <v>80</v>
      </c>
      <c r="I4126">
        <v>226</v>
      </c>
      <c r="L4126" t="s">
        <v>486</v>
      </c>
      <c r="M4126">
        <v>214.7</v>
      </c>
      <c r="N4126">
        <v>11.3</v>
      </c>
      <c r="O4126" t="s">
        <v>416</v>
      </c>
    </row>
    <row r="4127" spans="1:15" hidden="1" x14ac:dyDescent="0.35">
      <c r="A4127" t="s">
        <v>485</v>
      </c>
      <c r="B4127" t="s">
        <v>84</v>
      </c>
      <c r="C4127" t="s">
        <v>420</v>
      </c>
      <c r="D4127" t="s">
        <v>78</v>
      </c>
      <c r="E4127">
        <v>2023</v>
      </c>
      <c r="F4127">
        <v>34</v>
      </c>
      <c r="G4127" t="s">
        <v>302</v>
      </c>
      <c r="H4127" t="s">
        <v>80</v>
      </c>
      <c r="I4127">
        <v>240</v>
      </c>
      <c r="L4127" t="s">
        <v>486</v>
      </c>
      <c r="M4127">
        <v>228</v>
      </c>
      <c r="N4127">
        <v>12</v>
      </c>
      <c r="O4127" t="s">
        <v>416</v>
      </c>
    </row>
    <row r="4128" spans="1:15" hidden="1" x14ac:dyDescent="0.35">
      <c r="A4128" t="s">
        <v>485</v>
      </c>
      <c r="B4128" t="s">
        <v>84</v>
      </c>
      <c r="C4128" t="s">
        <v>352</v>
      </c>
      <c r="D4128" t="s">
        <v>78</v>
      </c>
      <c r="E4128">
        <v>2020</v>
      </c>
      <c r="F4128">
        <v>34</v>
      </c>
      <c r="G4128" t="s">
        <v>302</v>
      </c>
      <c r="H4128" t="s">
        <v>80</v>
      </c>
      <c r="I4128">
        <v>10</v>
      </c>
      <c r="L4128" t="s">
        <v>486</v>
      </c>
      <c r="M4128">
        <v>9.99</v>
      </c>
      <c r="N4128">
        <v>0.01</v>
      </c>
      <c r="O4128" t="s">
        <v>399</v>
      </c>
    </row>
    <row r="4129" spans="1:15" hidden="1" x14ac:dyDescent="0.35">
      <c r="A4129" t="s">
        <v>485</v>
      </c>
      <c r="B4129" t="s">
        <v>84</v>
      </c>
      <c r="C4129" t="s">
        <v>352</v>
      </c>
      <c r="D4129" t="s">
        <v>78</v>
      </c>
      <c r="E4129">
        <v>2020</v>
      </c>
      <c r="F4129">
        <v>34</v>
      </c>
      <c r="G4129" t="s">
        <v>302</v>
      </c>
      <c r="H4129" t="s">
        <v>80</v>
      </c>
      <c r="I4129">
        <v>1</v>
      </c>
      <c r="L4129" t="s">
        <v>486</v>
      </c>
      <c r="M4129">
        <v>0.95</v>
      </c>
      <c r="N4129">
        <v>0.05</v>
      </c>
      <c r="O4129" t="s">
        <v>399</v>
      </c>
    </row>
    <row r="4130" spans="1:15" hidden="1" x14ac:dyDescent="0.35">
      <c r="A4130" t="s">
        <v>485</v>
      </c>
      <c r="B4130" t="s">
        <v>84</v>
      </c>
      <c r="C4130" t="s">
        <v>352</v>
      </c>
      <c r="D4130" t="s">
        <v>78</v>
      </c>
      <c r="E4130">
        <v>2020</v>
      </c>
      <c r="F4130">
        <v>34</v>
      </c>
      <c r="G4130" t="s">
        <v>302</v>
      </c>
      <c r="H4130" t="s">
        <v>80</v>
      </c>
      <c r="I4130">
        <v>12</v>
      </c>
      <c r="L4130" t="s">
        <v>486</v>
      </c>
      <c r="M4130">
        <v>11.4</v>
      </c>
      <c r="N4130">
        <v>0.6</v>
      </c>
      <c r="O4130" t="s">
        <v>399</v>
      </c>
    </row>
    <row r="4131" spans="1:15" hidden="1" x14ac:dyDescent="0.35">
      <c r="A4131" t="s">
        <v>485</v>
      </c>
      <c r="B4131" t="s">
        <v>84</v>
      </c>
      <c r="C4131" t="s">
        <v>352</v>
      </c>
      <c r="D4131" t="s">
        <v>78</v>
      </c>
      <c r="E4131">
        <v>2021</v>
      </c>
      <c r="F4131">
        <v>34</v>
      </c>
      <c r="G4131" t="s">
        <v>302</v>
      </c>
      <c r="H4131" t="s">
        <v>80</v>
      </c>
      <c r="I4131">
        <v>386</v>
      </c>
      <c r="L4131" t="s">
        <v>486</v>
      </c>
      <c r="M4131">
        <v>366.7</v>
      </c>
      <c r="N4131">
        <v>19.3</v>
      </c>
      <c r="O4131" t="s">
        <v>399</v>
      </c>
    </row>
    <row r="4132" spans="1:15" hidden="1" x14ac:dyDescent="0.35">
      <c r="A4132" t="s">
        <v>485</v>
      </c>
      <c r="B4132" t="s">
        <v>84</v>
      </c>
      <c r="C4132" t="s">
        <v>352</v>
      </c>
      <c r="D4132" t="s">
        <v>78</v>
      </c>
      <c r="E4132">
        <v>2021</v>
      </c>
      <c r="F4132">
        <v>34</v>
      </c>
      <c r="G4132" t="s">
        <v>302</v>
      </c>
      <c r="H4132" t="s">
        <v>80</v>
      </c>
      <c r="I4132">
        <v>16</v>
      </c>
      <c r="L4132" t="s">
        <v>486</v>
      </c>
      <c r="M4132">
        <v>15.2</v>
      </c>
      <c r="N4132">
        <v>0.8</v>
      </c>
      <c r="O4132" t="s">
        <v>399</v>
      </c>
    </row>
    <row r="4133" spans="1:15" hidden="1" x14ac:dyDescent="0.35">
      <c r="A4133" t="s">
        <v>485</v>
      </c>
      <c r="B4133" t="s">
        <v>84</v>
      </c>
      <c r="C4133" t="s">
        <v>352</v>
      </c>
      <c r="D4133" t="s">
        <v>78</v>
      </c>
      <c r="E4133">
        <v>2021</v>
      </c>
      <c r="F4133">
        <v>34</v>
      </c>
      <c r="G4133" t="s">
        <v>302</v>
      </c>
      <c r="H4133" t="s">
        <v>80</v>
      </c>
      <c r="I4133">
        <v>483</v>
      </c>
      <c r="L4133" t="s">
        <v>486</v>
      </c>
      <c r="M4133">
        <v>458.85</v>
      </c>
      <c r="N4133">
        <v>24.15</v>
      </c>
      <c r="O4133" t="s">
        <v>399</v>
      </c>
    </row>
    <row r="4134" spans="1:15" hidden="1" x14ac:dyDescent="0.35">
      <c r="A4134" t="s">
        <v>485</v>
      </c>
      <c r="B4134" t="s">
        <v>84</v>
      </c>
      <c r="C4134" t="s">
        <v>352</v>
      </c>
      <c r="D4134" t="s">
        <v>78</v>
      </c>
      <c r="E4134">
        <v>2021</v>
      </c>
      <c r="F4134">
        <v>34</v>
      </c>
      <c r="G4134" t="s">
        <v>302</v>
      </c>
      <c r="H4134" t="s">
        <v>80</v>
      </c>
      <c r="I4134">
        <v>27</v>
      </c>
      <c r="L4134" t="s">
        <v>486</v>
      </c>
      <c r="M4134">
        <v>25.65</v>
      </c>
      <c r="N4134">
        <v>1.35</v>
      </c>
      <c r="O4134" t="s">
        <v>399</v>
      </c>
    </row>
    <row r="4135" spans="1:15" hidden="1" x14ac:dyDescent="0.35">
      <c r="A4135" t="s">
        <v>485</v>
      </c>
      <c r="B4135" t="s">
        <v>84</v>
      </c>
      <c r="C4135" t="s">
        <v>352</v>
      </c>
      <c r="D4135" t="s">
        <v>78</v>
      </c>
      <c r="E4135">
        <v>2021</v>
      </c>
      <c r="F4135">
        <v>34</v>
      </c>
      <c r="G4135" t="s">
        <v>302</v>
      </c>
      <c r="H4135" t="s">
        <v>81</v>
      </c>
      <c r="I4135">
        <v>16</v>
      </c>
      <c r="L4135" t="s">
        <v>486</v>
      </c>
      <c r="M4135">
        <v>15.2</v>
      </c>
      <c r="N4135">
        <v>0.8</v>
      </c>
      <c r="O4135" t="s">
        <v>399</v>
      </c>
    </row>
    <row r="4136" spans="1:15" hidden="1" x14ac:dyDescent="0.35">
      <c r="A4136" t="s">
        <v>485</v>
      </c>
      <c r="B4136" t="s">
        <v>84</v>
      </c>
      <c r="C4136" t="s">
        <v>352</v>
      </c>
      <c r="D4136" t="s">
        <v>78</v>
      </c>
      <c r="E4136">
        <v>2021</v>
      </c>
      <c r="F4136">
        <v>34</v>
      </c>
      <c r="G4136" t="s">
        <v>302</v>
      </c>
      <c r="H4136" t="s">
        <v>81</v>
      </c>
      <c r="I4136">
        <v>12</v>
      </c>
      <c r="L4136" t="s">
        <v>486</v>
      </c>
      <c r="M4136">
        <v>11.4</v>
      </c>
      <c r="N4136">
        <v>0.6</v>
      </c>
      <c r="O4136" t="s">
        <v>399</v>
      </c>
    </row>
    <row r="4137" spans="1:15" hidden="1" x14ac:dyDescent="0.35">
      <c r="A4137" t="s">
        <v>485</v>
      </c>
      <c r="B4137" t="s">
        <v>84</v>
      </c>
      <c r="C4137" t="s">
        <v>352</v>
      </c>
      <c r="D4137" t="s">
        <v>78</v>
      </c>
      <c r="E4137">
        <v>2021</v>
      </c>
      <c r="F4137">
        <v>34</v>
      </c>
      <c r="G4137" t="s">
        <v>302</v>
      </c>
      <c r="H4137" t="s">
        <v>80</v>
      </c>
      <c r="I4137">
        <v>1454</v>
      </c>
      <c r="L4137" t="s">
        <v>486</v>
      </c>
      <c r="M4137">
        <v>1381.3</v>
      </c>
      <c r="N4137">
        <v>72.7</v>
      </c>
      <c r="O4137" t="s">
        <v>399</v>
      </c>
    </row>
    <row r="4138" spans="1:15" hidden="1" x14ac:dyDescent="0.35">
      <c r="A4138" t="s">
        <v>485</v>
      </c>
      <c r="B4138" t="s">
        <v>84</v>
      </c>
      <c r="C4138" t="s">
        <v>352</v>
      </c>
      <c r="D4138" t="s">
        <v>78</v>
      </c>
      <c r="E4138">
        <v>2021</v>
      </c>
      <c r="F4138">
        <v>34</v>
      </c>
      <c r="G4138" t="s">
        <v>302</v>
      </c>
      <c r="H4138" t="s">
        <v>80</v>
      </c>
      <c r="I4138">
        <v>55</v>
      </c>
      <c r="L4138" t="s">
        <v>486</v>
      </c>
      <c r="M4138">
        <v>52.25</v>
      </c>
      <c r="N4138">
        <v>2.75</v>
      </c>
      <c r="O4138" t="s">
        <v>399</v>
      </c>
    </row>
    <row r="4139" spans="1:15" hidden="1" x14ac:dyDescent="0.35">
      <c r="A4139" t="s">
        <v>485</v>
      </c>
      <c r="B4139" t="s">
        <v>84</v>
      </c>
      <c r="C4139" t="s">
        <v>352</v>
      </c>
      <c r="D4139" t="s">
        <v>78</v>
      </c>
      <c r="E4139">
        <v>2021</v>
      </c>
      <c r="F4139">
        <v>34</v>
      </c>
      <c r="G4139" t="s">
        <v>302</v>
      </c>
      <c r="H4139" t="s">
        <v>80</v>
      </c>
      <c r="I4139">
        <v>1829</v>
      </c>
      <c r="L4139" t="s">
        <v>486</v>
      </c>
      <c r="M4139">
        <v>1737.55</v>
      </c>
      <c r="N4139">
        <v>91.45</v>
      </c>
      <c r="O4139" t="s">
        <v>399</v>
      </c>
    </row>
    <row r="4140" spans="1:15" hidden="1" x14ac:dyDescent="0.35">
      <c r="A4140" t="s">
        <v>485</v>
      </c>
      <c r="B4140" t="s">
        <v>84</v>
      </c>
      <c r="C4140" t="s">
        <v>352</v>
      </c>
      <c r="D4140" t="s">
        <v>78</v>
      </c>
      <c r="E4140">
        <v>2021</v>
      </c>
      <c r="F4140">
        <v>34</v>
      </c>
      <c r="G4140" t="s">
        <v>302</v>
      </c>
      <c r="H4140" t="s">
        <v>80</v>
      </c>
      <c r="I4140">
        <v>102</v>
      </c>
      <c r="L4140" t="s">
        <v>486</v>
      </c>
      <c r="M4140">
        <v>96.9</v>
      </c>
      <c r="N4140">
        <v>5.0999999999999996</v>
      </c>
      <c r="O4140" t="s">
        <v>399</v>
      </c>
    </row>
    <row r="4141" spans="1:15" hidden="1" x14ac:dyDescent="0.35">
      <c r="A4141" t="s">
        <v>485</v>
      </c>
      <c r="B4141" t="s">
        <v>84</v>
      </c>
      <c r="C4141" t="s">
        <v>352</v>
      </c>
      <c r="D4141" t="s">
        <v>78</v>
      </c>
      <c r="E4141">
        <v>2021</v>
      </c>
      <c r="F4141">
        <v>34</v>
      </c>
      <c r="G4141" t="s">
        <v>302</v>
      </c>
      <c r="H4141" t="s">
        <v>81</v>
      </c>
      <c r="I4141">
        <v>60</v>
      </c>
      <c r="L4141" t="s">
        <v>486</v>
      </c>
      <c r="M4141">
        <v>57</v>
      </c>
      <c r="N4141">
        <v>3</v>
      </c>
      <c r="O4141" t="s">
        <v>399</v>
      </c>
    </row>
    <row r="4142" spans="1:15" hidden="1" x14ac:dyDescent="0.35">
      <c r="A4142" t="s">
        <v>485</v>
      </c>
      <c r="B4142" t="s">
        <v>84</v>
      </c>
      <c r="C4142" t="s">
        <v>352</v>
      </c>
      <c r="D4142" t="s">
        <v>78</v>
      </c>
      <c r="E4142">
        <v>2021</v>
      </c>
      <c r="F4142">
        <v>34</v>
      </c>
      <c r="G4142" t="s">
        <v>302</v>
      </c>
      <c r="H4142" t="s">
        <v>81</v>
      </c>
      <c r="I4142">
        <v>44</v>
      </c>
      <c r="L4142" t="s">
        <v>486</v>
      </c>
      <c r="M4142">
        <v>41.8</v>
      </c>
      <c r="N4142">
        <v>2.2000000000000002</v>
      </c>
      <c r="O4142" t="s">
        <v>399</v>
      </c>
    </row>
    <row r="4143" spans="1:15" hidden="1" x14ac:dyDescent="0.35">
      <c r="A4143" t="s">
        <v>485</v>
      </c>
      <c r="B4143" t="s">
        <v>84</v>
      </c>
      <c r="C4143" t="s">
        <v>352</v>
      </c>
      <c r="D4143" t="s">
        <v>78</v>
      </c>
      <c r="E4143">
        <v>2022</v>
      </c>
      <c r="F4143">
        <v>79</v>
      </c>
      <c r="G4143" t="s">
        <v>312</v>
      </c>
      <c r="H4143" t="s">
        <v>80</v>
      </c>
      <c r="I4143">
        <v>126</v>
      </c>
      <c r="L4143" t="s">
        <v>486</v>
      </c>
      <c r="O4143" t="s">
        <v>399</v>
      </c>
    </row>
    <row r="4144" spans="1:15" hidden="1" x14ac:dyDescent="0.35">
      <c r="A4144" t="s">
        <v>485</v>
      </c>
      <c r="B4144" t="s">
        <v>84</v>
      </c>
      <c r="C4144" t="s">
        <v>352</v>
      </c>
      <c r="D4144" t="s">
        <v>78</v>
      </c>
      <c r="E4144">
        <v>2022</v>
      </c>
      <c r="F4144">
        <v>79</v>
      </c>
      <c r="G4144" t="s">
        <v>312</v>
      </c>
      <c r="H4144" t="s">
        <v>80</v>
      </c>
      <c r="I4144">
        <v>202</v>
      </c>
      <c r="L4144" t="s">
        <v>486</v>
      </c>
      <c r="O4144" t="s">
        <v>399</v>
      </c>
    </row>
    <row r="4145" spans="1:15" hidden="1" x14ac:dyDescent="0.35">
      <c r="A4145" t="s">
        <v>485</v>
      </c>
      <c r="B4145" t="s">
        <v>84</v>
      </c>
      <c r="C4145" t="s">
        <v>352</v>
      </c>
      <c r="D4145" t="s">
        <v>78</v>
      </c>
      <c r="E4145">
        <v>2022</v>
      </c>
      <c r="F4145">
        <v>79</v>
      </c>
      <c r="G4145" t="s">
        <v>312</v>
      </c>
      <c r="H4145" t="s">
        <v>80</v>
      </c>
      <c r="I4145">
        <v>4</v>
      </c>
      <c r="L4145" t="s">
        <v>486</v>
      </c>
      <c r="O4145" t="s">
        <v>399</v>
      </c>
    </row>
    <row r="4146" spans="1:15" hidden="1" x14ac:dyDescent="0.35">
      <c r="A4146" t="s">
        <v>485</v>
      </c>
      <c r="B4146" t="s">
        <v>84</v>
      </c>
      <c r="C4146" t="s">
        <v>352</v>
      </c>
      <c r="D4146" t="s">
        <v>78</v>
      </c>
      <c r="E4146">
        <v>2022</v>
      </c>
      <c r="F4146">
        <v>34</v>
      </c>
      <c r="G4146" t="s">
        <v>302</v>
      </c>
      <c r="H4146" t="s">
        <v>80</v>
      </c>
      <c r="I4146">
        <v>450</v>
      </c>
      <c r="L4146" t="s">
        <v>486</v>
      </c>
      <c r="M4146">
        <v>427.5</v>
      </c>
      <c r="N4146">
        <v>22.5</v>
      </c>
      <c r="O4146" t="s">
        <v>399</v>
      </c>
    </row>
    <row r="4147" spans="1:15" hidden="1" x14ac:dyDescent="0.35">
      <c r="A4147" t="s">
        <v>485</v>
      </c>
      <c r="B4147" t="s">
        <v>84</v>
      </c>
      <c r="C4147" t="s">
        <v>352</v>
      </c>
      <c r="D4147" t="s">
        <v>78</v>
      </c>
      <c r="E4147">
        <v>2022</v>
      </c>
      <c r="F4147">
        <v>34</v>
      </c>
      <c r="G4147" t="s">
        <v>302</v>
      </c>
      <c r="H4147" t="s">
        <v>80</v>
      </c>
      <c r="I4147">
        <v>2</v>
      </c>
      <c r="L4147" t="s">
        <v>486</v>
      </c>
      <c r="M4147">
        <v>1.9</v>
      </c>
      <c r="N4147">
        <v>0.1</v>
      </c>
      <c r="O4147" t="s">
        <v>399</v>
      </c>
    </row>
    <row r="4148" spans="1:15" hidden="1" x14ac:dyDescent="0.35">
      <c r="A4148" t="s">
        <v>485</v>
      </c>
      <c r="B4148" t="s">
        <v>84</v>
      </c>
      <c r="C4148" t="s">
        <v>352</v>
      </c>
      <c r="D4148" t="s">
        <v>78</v>
      </c>
      <c r="E4148">
        <v>2022</v>
      </c>
      <c r="F4148">
        <v>34</v>
      </c>
      <c r="G4148" t="s">
        <v>302</v>
      </c>
      <c r="H4148" t="s">
        <v>80</v>
      </c>
      <c r="I4148">
        <v>619</v>
      </c>
      <c r="L4148" t="s">
        <v>486</v>
      </c>
      <c r="M4148">
        <v>588.04999999999995</v>
      </c>
      <c r="N4148">
        <v>30.95</v>
      </c>
      <c r="O4148" t="s">
        <v>399</v>
      </c>
    </row>
    <row r="4149" spans="1:15" hidden="1" x14ac:dyDescent="0.35">
      <c r="A4149" t="s">
        <v>485</v>
      </c>
      <c r="B4149" t="s">
        <v>84</v>
      </c>
      <c r="C4149" t="s">
        <v>352</v>
      </c>
      <c r="D4149" t="s">
        <v>78</v>
      </c>
      <c r="E4149">
        <v>2022</v>
      </c>
      <c r="F4149">
        <v>34</v>
      </c>
      <c r="G4149" t="s">
        <v>302</v>
      </c>
      <c r="H4149" t="s">
        <v>80</v>
      </c>
      <c r="I4149">
        <v>32</v>
      </c>
      <c r="L4149" t="s">
        <v>486</v>
      </c>
      <c r="M4149">
        <v>30.4</v>
      </c>
      <c r="N4149">
        <v>1.6</v>
      </c>
      <c r="O4149" t="s">
        <v>399</v>
      </c>
    </row>
    <row r="4150" spans="1:15" hidden="1" x14ac:dyDescent="0.35">
      <c r="A4150" t="s">
        <v>485</v>
      </c>
      <c r="B4150" t="s">
        <v>84</v>
      </c>
      <c r="C4150" t="s">
        <v>352</v>
      </c>
      <c r="D4150" t="s">
        <v>78</v>
      </c>
      <c r="E4150">
        <v>2022</v>
      </c>
      <c r="F4150">
        <v>34</v>
      </c>
      <c r="G4150" t="s">
        <v>302</v>
      </c>
      <c r="H4150" t="s">
        <v>80</v>
      </c>
      <c r="I4150">
        <v>197</v>
      </c>
      <c r="L4150" t="s">
        <v>486</v>
      </c>
      <c r="M4150">
        <v>187.15</v>
      </c>
      <c r="N4150">
        <v>9.85</v>
      </c>
      <c r="O4150" t="s">
        <v>399</v>
      </c>
    </row>
    <row r="4151" spans="1:15" hidden="1" x14ac:dyDescent="0.35">
      <c r="A4151" t="s">
        <v>485</v>
      </c>
      <c r="B4151" t="s">
        <v>84</v>
      </c>
      <c r="C4151" t="s">
        <v>352</v>
      </c>
      <c r="D4151" t="s">
        <v>78</v>
      </c>
      <c r="E4151">
        <v>2022</v>
      </c>
      <c r="F4151">
        <v>34</v>
      </c>
      <c r="G4151" t="s">
        <v>302</v>
      </c>
      <c r="H4151" t="s">
        <v>80</v>
      </c>
      <c r="I4151">
        <v>1</v>
      </c>
      <c r="L4151" t="s">
        <v>486</v>
      </c>
      <c r="M4151">
        <v>0.95</v>
      </c>
      <c r="N4151">
        <v>0.05</v>
      </c>
      <c r="O4151" t="s">
        <v>399</v>
      </c>
    </row>
    <row r="4152" spans="1:15" hidden="1" x14ac:dyDescent="0.35">
      <c r="A4152" t="s">
        <v>485</v>
      </c>
      <c r="B4152" t="s">
        <v>84</v>
      </c>
      <c r="C4152" t="s">
        <v>352</v>
      </c>
      <c r="D4152" t="s">
        <v>78</v>
      </c>
      <c r="E4152">
        <v>2022</v>
      </c>
      <c r="F4152">
        <v>34</v>
      </c>
      <c r="G4152" t="s">
        <v>302</v>
      </c>
      <c r="H4152" t="s">
        <v>80</v>
      </c>
      <c r="I4152">
        <v>271</v>
      </c>
      <c r="L4152" t="s">
        <v>486</v>
      </c>
      <c r="M4152">
        <v>257.45</v>
      </c>
      <c r="N4152">
        <v>13.55</v>
      </c>
      <c r="O4152" t="s">
        <v>399</v>
      </c>
    </row>
    <row r="4153" spans="1:15" hidden="1" x14ac:dyDescent="0.35">
      <c r="A4153" t="s">
        <v>485</v>
      </c>
      <c r="B4153" t="s">
        <v>84</v>
      </c>
      <c r="C4153" t="s">
        <v>352</v>
      </c>
      <c r="D4153" t="s">
        <v>78</v>
      </c>
      <c r="E4153">
        <v>2022</v>
      </c>
      <c r="F4153">
        <v>34</v>
      </c>
      <c r="G4153" t="s">
        <v>302</v>
      </c>
      <c r="H4153" t="s">
        <v>80</v>
      </c>
      <c r="I4153">
        <v>14</v>
      </c>
      <c r="L4153" t="s">
        <v>486</v>
      </c>
      <c r="M4153">
        <v>13.3</v>
      </c>
      <c r="N4153">
        <v>0.7</v>
      </c>
      <c r="O4153" t="s">
        <v>399</v>
      </c>
    </row>
    <row r="4154" spans="1:15" hidden="1" x14ac:dyDescent="0.35">
      <c r="A4154" t="s">
        <v>485</v>
      </c>
      <c r="B4154" t="s">
        <v>84</v>
      </c>
      <c r="C4154" t="s">
        <v>352</v>
      </c>
      <c r="D4154" t="s">
        <v>78</v>
      </c>
      <c r="E4154">
        <v>2023</v>
      </c>
      <c r="F4154">
        <v>79</v>
      </c>
      <c r="G4154" t="s">
        <v>312</v>
      </c>
      <c r="H4154" t="s">
        <v>80</v>
      </c>
      <c r="I4154">
        <v>139</v>
      </c>
      <c r="L4154" t="s">
        <v>486</v>
      </c>
      <c r="O4154" t="s">
        <v>399</v>
      </c>
    </row>
    <row r="4155" spans="1:15" hidden="1" x14ac:dyDescent="0.35">
      <c r="A4155" t="s">
        <v>485</v>
      </c>
      <c r="B4155" t="s">
        <v>84</v>
      </c>
      <c r="C4155" t="s">
        <v>352</v>
      </c>
      <c r="D4155" t="s">
        <v>78</v>
      </c>
      <c r="E4155">
        <v>2023</v>
      </c>
      <c r="F4155">
        <v>79</v>
      </c>
      <c r="G4155" t="s">
        <v>312</v>
      </c>
      <c r="H4155" t="s">
        <v>80</v>
      </c>
      <c r="I4155">
        <v>10</v>
      </c>
      <c r="L4155" t="s">
        <v>486</v>
      </c>
      <c r="O4155" t="s">
        <v>399</v>
      </c>
    </row>
    <row r="4156" spans="1:15" hidden="1" x14ac:dyDescent="0.35">
      <c r="A4156" t="s">
        <v>485</v>
      </c>
      <c r="B4156" t="s">
        <v>84</v>
      </c>
      <c r="C4156" t="s">
        <v>352</v>
      </c>
      <c r="D4156" t="s">
        <v>78</v>
      </c>
      <c r="E4156">
        <v>2023</v>
      </c>
      <c r="F4156">
        <v>79</v>
      </c>
      <c r="G4156" t="s">
        <v>312</v>
      </c>
      <c r="H4156" t="s">
        <v>80</v>
      </c>
      <c r="I4156">
        <v>148</v>
      </c>
      <c r="L4156" t="s">
        <v>486</v>
      </c>
      <c r="O4156" t="s">
        <v>399</v>
      </c>
    </row>
    <row r="4157" spans="1:15" hidden="1" x14ac:dyDescent="0.35">
      <c r="A4157" t="s">
        <v>485</v>
      </c>
      <c r="B4157" t="s">
        <v>84</v>
      </c>
      <c r="C4157" t="s">
        <v>352</v>
      </c>
      <c r="D4157" t="s">
        <v>78</v>
      </c>
      <c r="E4157">
        <v>2023</v>
      </c>
      <c r="F4157">
        <v>79</v>
      </c>
      <c r="G4157" t="s">
        <v>312</v>
      </c>
      <c r="H4157" t="s">
        <v>80</v>
      </c>
      <c r="I4157">
        <v>24</v>
      </c>
      <c r="L4157" t="s">
        <v>486</v>
      </c>
      <c r="O4157" t="s">
        <v>399</v>
      </c>
    </row>
    <row r="4158" spans="1:15" hidden="1" x14ac:dyDescent="0.35">
      <c r="A4158" t="s">
        <v>485</v>
      </c>
      <c r="B4158" t="s">
        <v>84</v>
      </c>
      <c r="C4158" t="s">
        <v>352</v>
      </c>
      <c r="D4158" t="s">
        <v>78</v>
      </c>
      <c r="E4158">
        <v>2023</v>
      </c>
      <c r="F4158">
        <v>34</v>
      </c>
      <c r="G4158" t="s">
        <v>302</v>
      </c>
      <c r="H4158" t="s">
        <v>80</v>
      </c>
      <c r="I4158">
        <v>41</v>
      </c>
      <c r="L4158" t="s">
        <v>486</v>
      </c>
      <c r="M4158">
        <v>38.950000000000003</v>
      </c>
      <c r="N4158">
        <v>2.0499999999999998</v>
      </c>
      <c r="O4158" t="s">
        <v>399</v>
      </c>
    </row>
    <row r="4159" spans="1:15" hidden="1" x14ac:dyDescent="0.35">
      <c r="A4159" t="s">
        <v>485</v>
      </c>
      <c r="B4159" t="s">
        <v>84</v>
      </c>
      <c r="C4159" t="s">
        <v>352</v>
      </c>
      <c r="D4159" t="s">
        <v>78</v>
      </c>
      <c r="E4159">
        <v>2023</v>
      </c>
      <c r="F4159">
        <v>34</v>
      </c>
      <c r="G4159" t="s">
        <v>302</v>
      </c>
      <c r="H4159" t="s">
        <v>80</v>
      </c>
      <c r="I4159">
        <v>3</v>
      </c>
      <c r="L4159" t="s">
        <v>486</v>
      </c>
      <c r="M4159">
        <v>2.85</v>
      </c>
      <c r="N4159">
        <v>0.15</v>
      </c>
      <c r="O4159" t="s">
        <v>399</v>
      </c>
    </row>
    <row r="4160" spans="1:15" hidden="1" x14ac:dyDescent="0.35">
      <c r="A4160" t="s">
        <v>485</v>
      </c>
      <c r="B4160" t="s">
        <v>84</v>
      </c>
      <c r="C4160" t="s">
        <v>352</v>
      </c>
      <c r="D4160" t="s">
        <v>78</v>
      </c>
      <c r="E4160">
        <v>2023</v>
      </c>
      <c r="F4160">
        <v>34</v>
      </c>
      <c r="G4160" t="s">
        <v>302</v>
      </c>
      <c r="H4160" t="s">
        <v>80</v>
      </c>
      <c r="I4160">
        <v>44</v>
      </c>
      <c r="L4160" t="s">
        <v>486</v>
      </c>
      <c r="M4160">
        <v>41.8</v>
      </c>
      <c r="N4160">
        <v>2.2000000000000002</v>
      </c>
      <c r="O4160" t="s">
        <v>399</v>
      </c>
    </row>
    <row r="4161" spans="1:15" hidden="1" x14ac:dyDescent="0.35">
      <c r="A4161" t="s">
        <v>485</v>
      </c>
      <c r="B4161" t="s">
        <v>84</v>
      </c>
      <c r="C4161" t="s">
        <v>352</v>
      </c>
      <c r="D4161" t="s">
        <v>78</v>
      </c>
      <c r="E4161">
        <v>2023</v>
      </c>
      <c r="F4161">
        <v>34</v>
      </c>
      <c r="G4161" t="s">
        <v>302</v>
      </c>
      <c r="H4161" t="s">
        <v>80</v>
      </c>
      <c r="I4161">
        <v>7</v>
      </c>
      <c r="L4161" t="s">
        <v>486</v>
      </c>
      <c r="M4161">
        <v>6.65</v>
      </c>
      <c r="N4161">
        <v>0.35</v>
      </c>
      <c r="O4161" t="s">
        <v>399</v>
      </c>
    </row>
    <row r="4162" spans="1:15" hidden="1" x14ac:dyDescent="0.35">
      <c r="A4162" t="s">
        <v>485</v>
      </c>
      <c r="B4162" t="s">
        <v>84</v>
      </c>
      <c r="C4162" t="s">
        <v>336</v>
      </c>
      <c r="D4162" t="s">
        <v>78</v>
      </c>
      <c r="E4162">
        <v>2020</v>
      </c>
      <c r="F4162">
        <v>34</v>
      </c>
      <c r="G4162" t="s">
        <v>302</v>
      </c>
      <c r="H4162" t="s">
        <v>80</v>
      </c>
      <c r="I4162">
        <v>1</v>
      </c>
      <c r="L4162" t="s">
        <v>486</v>
      </c>
      <c r="M4162">
        <v>0.95</v>
      </c>
      <c r="N4162">
        <v>0.05</v>
      </c>
      <c r="O4162" t="s">
        <v>394</v>
      </c>
    </row>
    <row r="4163" spans="1:15" hidden="1" x14ac:dyDescent="0.35">
      <c r="A4163" t="s">
        <v>485</v>
      </c>
      <c r="B4163" t="s">
        <v>84</v>
      </c>
      <c r="C4163" t="s">
        <v>336</v>
      </c>
      <c r="D4163" t="s">
        <v>78</v>
      </c>
      <c r="E4163">
        <v>2020</v>
      </c>
      <c r="F4163">
        <v>34</v>
      </c>
      <c r="G4163" t="s">
        <v>302</v>
      </c>
      <c r="H4163" t="s">
        <v>80</v>
      </c>
      <c r="I4163">
        <v>102</v>
      </c>
      <c r="L4163" t="s">
        <v>486</v>
      </c>
      <c r="M4163">
        <v>96.9</v>
      </c>
      <c r="N4163">
        <v>5.0999999999999996</v>
      </c>
      <c r="O4163" t="s">
        <v>394</v>
      </c>
    </row>
    <row r="4164" spans="1:15" hidden="1" x14ac:dyDescent="0.35">
      <c r="A4164" t="s">
        <v>485</v>
      </c>
      <c r="B4164" t="s">
        <v>84</v>
      </c>
      <c r="C4164" t="s">
        <v>336</v>
      </c>
      <c r="D4164" t="s">
        <v>78</v>
      </c>
      <c r="E4164">
        <v>2020</v>
      </c>
      <c r="F4164">
        <v>34</v>
      </c>
      <c r="G4164" t="s">
        <v>302</v>
      </c>
      <c r="H4164" t="s">
        <v>80</v>
      </c>
      <c r="I4164">
        <v>13</v>
      </c>
      <c r="L4164" t="s">
        <v>486</v>
      </c>
      <c r="M4164">
        <v>12.35</v>
      </c>
      <c r="N4164">
        <v>0.65</v>
      </c>
      <c r="O4164" t="s">
        <v>394</v>
      </c>
    </row>
    <row r="4165" spans="1:15" hidden="1" x14ac:dyDescent="0.35">
      <c r="A4165" t="s">
        <v>485</v>
      </c>
      <c r="B4165" t="s">
        <v>84</v>
      </c>
      <c r="C4165" t="s">
        <v>336</v>
      </c>
      <c r="D4165" t="s">
        <v>78</v>
      </c>
      <c r="E4165">
        <v>2020</v>
      </c>
      <c r="F4165">
        <v>34</v>
      </c>
      <c r="G4165" t="s">
        <v>302</v>
      </c>
      <c r="H4165" t="s">
        <v>80</v>
      </c>
      <c r="I4165">
        <v>145</v>
      </c>
      <c r="L4165" t="s">
        <v>486</v>
      </c>
      <c r="M4165">
        <v>137.75</v>
      </c>
      <c r="N4165">
        <v>7.25</v>
      </c>
      <c r="O4165" t="s">
        <v>394</v>
      </c>
    </row>
    <row r="4166" spans="1:15" hidden="1" x14ac:dyDescent="0.35">
      <c r="A4166" t="s">
        <v>485</v>
      </c>
      <c r="B4166" t="s">
        <v>84</v>
      </c>
      <c r="C4166" t="s">
        <v>336</v>
      </c>
      <c r="D4166" t="s">
        <v>78</v>
      </c>
      <c r="E4166">
        <v>2020</v>
      </c>
      <c r="F4166">
        <v>34</v>
      </c>
      <c r="G4166" t="s">
        <v>302</v>
      </c>
      <c r="H4166" t="s">
        <v>80</v>
      </c>
      <c r="I4166">
        <v>10</v>
      </c>
      <c r="L4166" t="s">
        <v>486</v>
      </c>
      <c r="M4166">
        <v>9.5</v>
      </c>
      <c r="N4166">
        <v>0.5</v>
      </c>
      <c r="O4166" t="s">
        <v>394</v>
      </c>
    </row>
    <row r="4167" spans="1:15" hidden="1" x14ac:dyDescent="0.35">
      <c r="A4167" t="s">
        <v>485</v>
      </c>
      <c r="B4167" t="s">
        <v>84</v>
      </c>
      <c r="C4167" t="s">
        <v>336</v>
      </c>
      <c r="D4167" t="s">
        <v>78</v>
      </c>
      <c r="E4167">
        <v>2021</v>
      </c>
      <c r="F4167">
        <v>34</v>
      </c>
      <c r="G4167" t="s">
        <v>302</v>
      </c>
      <c r="H4167" t="s">
        <v>80</v>
      </c>
      <c r="I4167">
        <v>824</v>
      </c>
      <c r="L4167" t="s">
        <v>486</v>
      </c>
      <c r="M4167">
        <v>782.8</v>
      </c>
      <c r="N4167">
        <v>41.2</v>
      </c>
      <c r="O4167" t="s">
        <v>394</v>
      </c>
    </row>
    <row r="4168" spans="1:15" hidden="1" x14ac:dyDescent="0.35">
      <c r="A4168" t="s">
        <v>485</v>
      </c>
      <c r="B4168" t="s">
        <v>84</v>
      </c>
      <c r="C4168" t="s">
        <v>336</v>
      </c>
      <c r="D4168" t="s">
        <v>78</v>
      </c>
      <c r="E4168">
        <v>2021</v>
      </c>
      <c r="F4168">
        <v>34</v>
      </c>
      <c r="G4168" t="s">
        <v>302</v>
      </c>
      <c r="H4168" t="s">
        <v>80</v>
      </c>
      <c r="I4168">
        <v>54</v>
      </c>
      <c r="L4168" t="s">
        <v>486</v>
      </c>
      <c r="M4168">
        <v>51.3</v>
      </c>
      <c r="N4168">
        <v>2.7</v>
      </c>
      <c r="O4168" t="s">
        <v>394</v>
      </c>
    </row>
    <row r="4169" spans="1:15" hidden="1" x14ac:dyDescent="0.35">
      <c r="A4169" t="s">
        <v>485</v>
      </c>
      <c r="B4169" t="s">
        <v>84</v>
      </c>
      <c r="C4169" t="s">
        <v>336</v>
      </c>
      <c r="D4169" t="s">
        <v>78</v>
      </c>
      <c r="E4169">
        <v>2021</v>
      </c>
      <c r="F4169">
        <v>34</v>
      </c>
      <c r="G4169" t="s">
        <v>302</v>
      </c>
      <c r="H4169" t="s">
        <v>80</v>
      </c>
      <c r="I4169">
        <v>138</v>
      </c>
      <c r="L4169" t="s">
        <v>486</v>
      </c>
      <c r="M4169">
        <v>131.1</v>
      </c>
      <c r="N4169">
        <v>6.9</v>
      </c>
      <c r="O4169" t="s">
        <v>394</v>
      </c>
    </row>
    <row r="4170" spans="1:15" hidden="1" x14ac:dyDescent="0.35">
      <c r="A4170" t="s">
        <v>485</v>
      </c>
      <c r="B4170" t="s">
        <v>84</v>
      </c>
      <c r="C4170" t="s">
        <v>336</v>
      </c>
      <c r="D4170" t="s">
        <v>78</v>
      </c>
      <c r="E4170">
        <v>2021</v>
      </c>
      <c r="F4170">
        <v>34</v>
      </c>
      <c r="G4170" t="s">
        <v>302</v>
      </c>
      <c r="H4170" t="s">
        <v>80</v>
      </c>
      <c r="I4170">
        <v>3110</v>
      </c>
      <c r="L4170" t="s">
        <v>486</v>
      </c>
      <c r="M4170">
        <v>2954.5</v>
      </c>
      <c r="N4170">
        <v>155.5</v>
      </c>
      <c r="O4170" t="s">
        <v>394</v>
      </c>
    </row>
    <row r="4171" spans="1:15" hidden="1" x14ac:dyDescent="0.35">
      <c r="A4171" t="s">
        <v>485</v>
      </c>
      <c r="B4171" t="s">
        <v>84</v>
      </c>
      <c r="C4171" t="s">
        <v>336</v>
      </c>
      <c r="D4171" t="s">
        <v>78</v>
      </c>
      <c r="E4171">
        <v>2021</v>
      </c>
      <c r="F4171">
        <v>34</v>
      </c>
      <c r="G4171" t="s">
        <v>302</v>
      </c>
      <c r="H4171" t="s">
        <v>80</v>
      </c>
      <c r="I4171">
        <v>192</v>
      </c>
      <c r="L4171" t="s">
        <v>486</v>
      </c>
      <c r="M4171">
        <v>182.4</v>
      </c>
      <c r="N4171">
        <v>9.6</v>
      </c>
      <c r="O4171" t="s">
        <v>394</v>
      </c>
    </row>
    <row r="4172" spans="1:15" hidden="1" x14ac:dyDescent="0.35">
      <c r="A4172" t="s">
        <v>485</v>
      </c>
      <c r="B4172" t="s">
        <v>84</v>
      </c>
      <c r="C4172" t="s">
        <v>336</v>
      </c>
      <c r="D4172" t="s">
        <v>78</v>
      </c>
      <c r="E4172">
        <v>2021</v>
      </c>
      <c r="F4172">
        <v>34</v>
      </c>
      <c r="G4172" t="s">
        <v>302</v>
      </c>
      <c r="H4172" t="s">
        <v>80</v>
      </c>
      <c r="I4172">
        <v>384</v>
      </c>
      <c r="L4172" t="s">
        <v>486</v>
      </c>
      <c r="M4172">
        <v>376.09</v>
      </c>
      <c r="N4172">
        <v>7.91</v>
      </c>
      <c r="O4172" t="s">
        <v>394</v>
      </c>
    </row>
    <row r="4173" spans="1:15" hidden="1" x14ac:dyDescent="0.35">
      <c r="A4173" t="s">
        <v>485</v>
      </c>
      <c r="B4173" t="s">
        <v>84</v>
      </c>
      <c r="C4173" t="s">
        <v>336</v>
      </c>
      <c r="D4173" t="s">
        <v>78</v>
      </c>
      <c r="E4173">
        <v>2021</v>
      </c>
      <c r="F4173">
        <v>34</v>
      </c>
      <c r="G4173" t="s">
        <v>302</v>
      </c>
      <c r="H4173" t="s">
        <v>80</v>
      </c>
      <c r="I4173">
        <v>514</v>
      </c>
      <c r="L4173" t="s">
        <v>486</v>
      </c>
      <c r="M4173">
        <v>488.3</v>
      </c>
      <c r="N4173">
        <v>25.7</v>
      </c>
      <c r="O4173" t="s">
        <v>394</v>
      </c>
    </row>
    <row r="4174" spans="1:15" hidden="1" x14ac:dyDescent="0.35">
      <c r="A4174" t="s">
        <v>485</v>
      </c>
      <c r="B4174" t="s">
        <v>84</v>
      </c>
      <c r="C4174" t="s">
        <v>336</v>
      </c>
      <c r="D4174" t="s">
        <v>78</v>
      </c>
      <c r="E4174">
        <v>2022</v>
      </c>
      <c r="F4174">
        <v>79</v>
      </c>
      <c r="G4174" t="s">
        <v>312</v>
      </c>
      <c r="H4174" t="s">
        <v>80</v>
      </c>
      <c r="I4174">
        <v>9</v>
      </c>
      <c r="L4174" t="s">
        <v>486</v>
      </c>
      <c r="O4174" t="s">
        <v>394</v>
      </c>
    </row>
    <row r="4175" spans="1:15" hidden="1" x14ac:dyDescent="0.35">
      <c r="A4175" t="s">
        <v>485</v>
      </c>
      <c r="B4175" t="s">
        <v>84</v>
      </c>
      <c r="C4175" t="s">
        <v>336</v>
      </c>
      <c r="D4175" t="s">
        <v>78</v>
      </c>
      <c r="E4175">
        <v>2022</v>
      </c>
      <c r="F4175">
        <v>79</v>
      </c>
      <c r="G4175" t="s">
        <v>312</v>
      </c>
      <c r="H4175" t="s">
        <v>80</v>
      </c>
      <c r="I4175">
        <v>17</v>
      </c>
      <c r="L4175" t="s">
        <v>486</v>
      </c>
      <c r="O4175" t="s">
        <v>394</v>
      </c>
    </row>
    <row r="4176" spans="1:15" hidden="1" x14ac:dyDescent="0.35">
      <c r="A4176" t="s">
        <v>485</v>
      </c>
      <c r="B4176" t="s">
        <v>84</v>
      </c>
      <c r="C4176" t="s">
        <v>336</v>
      </c>
      <c r="D4176" t="s">
        <v>78</v>
      </c>
      <c r="E4176">
        <v>2022</v>
      </c>
      <c r="F4176">
        <v>79</v>
      </c>
      <c r="G4176" t="s">
        <v>312</v>
      </c>
      <c r="H4176" t="s">
        <v>80</v>
      </c>
      <c r="I4176">
        <v>1</v>
      </c>
      <c r="L4176" t="s">
        <v>486</v>
      </c>
      <c r="O4176" t="s">
        <v>394</v>
      </c>
    </row>
    <row r="4177" spans="1:15" hidden="1" x14ac:dyDescent="0.35">
      <c r="A4177" t="s">
        <v>485</v>
      </c>
      <c r="B4177" t="s">
        <v>84</v>
      </c>
      <c r="C4177" t="s">
        <v>336</v>
      </c>
      <c r="D4177" t="s">
        <v>78</v>
      </c>
      <c r="E4177">
        <v>2022</v>
      </c>
      <c r="F4177">
        <v>34</v>
      </c>
      <c r="G4177" t="s">
        <v>302</v>
      </c>
      <c r="H4177" t="s">
        <v>80</v>
      </c>
      <c r="I4177">
        <v>1269</v>
      </c>
      <c r="L4177" t="s">
        <v>486</v>
      </c>
      <c r="M4177">
        <v>1205.55</v>
      </c>
      <c r="N4177">
        <v>63.45</v>
      </c>
      <c r="O4177" t="s">
        <v>394</v>
      </c>
    </row>
    <row r="4178" spans="1:15" hidden="1" x14ac:dyDescent="0.35">
      <c r="A4178" t="s">
        <v>485</v>
      </c>
      <c r="B4178" t="s">
        <v>84</v>
      </c>
      <c r="C4178" t="s">
        <v>336</v>
      </c>
      <c r="D4178" t="s">
        <v>78</v>
      </c>
      <c r="E4178">
        <v>2022</v>
      </c>
      <c r="F4178">
        <v>34</v>
      </c>
      <c r="G4178" t="s">
        <v>302</v>
      </c>
      <c r="H4178" t="s">
        <v>80</v>
      </c>
      <c r="I4178">
        <v>51</v>
      </c>
      <c r="L4178" t="s">
        <v>486</v>
      </c>
      <c r="M4178">
        <v>48.45</v>
      </c>
      <c r="N4178">
        <v>2.5499999999999998</v>
      </c>
      <c r="O4178" t="s">
        <v>394</v>
      </c>
    </row>
    <row r="4179" spans="1:15" hidden="1" x14ac:dyDescent="0.35">
      <c r="A4179" t="s">
        <v>485</v>
      </c>
      <c r="B4179" t="s">
        <v>84</v>
      </c>
      <c r="C4179" t="s">
        <v>336</v>
      </c>
      <c r="D4179" t="s">
        <v>78</v>
      </c>
      <c r="E4179">
        <v>2022</v>
      </c>
      <c r="F4179">
        <v>34</v>
      </c>
      <c r="G4179" t="s">
        <v>302</v>
      </c>
      <c r="H4179" t="s">
        <v>80</v>
      </c>
      <c r="I4179">
        <v>2103</v>
      </c>
      <c r="L4179" t="s">
        <v>486</v>
      </c>
      <c r="M4179">
        <v>1997.85</v>
      </c>
      <c r="N4179">
        <v>105.15</v>
      </c>
      <c r="O4179" t="s">
        <v>394</v>
      </c>
    </row>
    <row r="4180" spans="1:15" hidden="1" x14ac:dyDescent="0.35">
      <c r="A4180" t="s">
        <v>485</v>
      </c>
      <c r="B4180" t="s">
        <v>84</v>
      </c>
      <c r="C4180" t="s">
        <v>336</v>
      </c>
      <c r="D4180" t="s">
        <v>78</v>
      </c>
      <c r="E4180">
        <v>2022</v>
      </c>
      <c r="F4180">
        <v>34</v>
      </c>
      <c r="G4180" t="s">
        <v>302</v>
      </c>
      <c r="H4180" t="s">
        <v>80</v>
      </c>
      <c r="I4180">
        <v>122</v>
      </c>
      <c r="L4180" t="s">
        <v>486</v>
      </c>
      <c r="M4180">
        <v>115.9</v>
      </c>
      <c r="N4180">
        <v>6.1</v>
      </c>
      <c r="O4180" t="s">
        <v>394</v>
      </c>
    </row>
    <row r="4181" spans="1:15" hidden="1" x14ac:dyDescent="0.35">
      <c r="A4181" t="s">
        <v>485</v>
      </c>
      <c r="B4181" t="s">
        <v>84</v>
      </c>
      <c r="C4181" t="s">
        <v>336</v>
      </c>
      <c r="D4181" t="s">
        <v>78</v>
      </c>
      <c r="E4181">
        <v>2022</v>
      </c>
      <c r="F4181">
        <v>34</v>
      </c>
      <c r="G4181" t="s">
        <v>302</v>
      </c>
      <c r="H4181" t="s">
        <v>80</v>
      </c>
      <c r="I4181">
        <v>555</v>
      </c>
      <c r="L4181" t="s">
        <v>486</v>
      </c>
      <c r="M4181">
        <v>527.25</v>
      </c>
      <c r="N4181">
        <v>27.75</v>
      </c>
      <c r="O4181" t="s">
        <v>394</v>
      </c>
    </row>
    <row r="4182" spans="1:15" hidden="1" x14ac:dyDescent="0.35">
      <c r="A4182" t="s">
        <v>485</v>
      </c>
      <c r="B4182" t="s">
        <v>84</v>
      </c>
      <c r="C4182" t="s">
        <v>336</v>
      </c>
      <c r="D4182" t="s">
        <v>78</v>
      </c>
      <c r="E4182">
        <v>2022</v>
      </c>
      <c r="F4182">
        <v>34</v>
      </c>
      <c r="G4182" t="s">
        <v>302</v>
      </c>
      <c r="H4182" t="s">
        <v>80</v>
      </c>
      <c r="I4182">
        <v>22</v>
      </c>
      <c r="L4182" t="s">
        <v>486</v>
      </c>
      <c r="M4182">
        <v>20.9</v>
      </c>
      <c r="N4182">
        <v>1.1000000000000001</v>
      </c>
      <c r="O4182" t="s">
        <v>394</v>
      </c>
    </row>
    <row r="4183" spans="1:15" hidden="1" x14ac:dyDescent="0.35">
      <c r="A4183" t="s">
        <v>485</v>
      </c>
      <c r="B4183" t="s">
        <v>84</v>
      </c>
      <c r="C4183" t="s">
        <v>336</v>
      </c>
      <c r="D4183" t="s">
        <v>78</v>
      </c>
      <c r="E4183">
        <v>2022</v>
      </c>
      <c r="F4183">
        <v>34</v>
      </c>
      <c r="G4183" t="s">
        <v>302</v>
      </c>
      <c r="H4183" t="s">
        <v>80</v>
      </c>
      <c r="I4183">
        <v>920</v>
      </c>
      <c r="L4183" t="s">
        <v>486</v>
      </c>
      <c r="M4183">
        <v>874</v>
      </c>
      <c r="N4183">
        <v>46</v>
      </c>
      <c r="O4183" t="s">
        <v>394</v>
      </c>
    </row>
    <row r="4184" spans="1:15" hidden="1" x14ac:dyDescent="0.35">
      <c r="A4184" t="s">
        <v>485</v>
      </c>
      <c r="B4184" t="s">
        <v>84</v>
      </c>
      <c r="C4184" t="s">
        <v>336</v>
      </c>
      <c r="D4184" t="s">
        <v>78</v>
      </c>
      <c r="E4184">
        <v>2022</v>
      </c>
      <c r="F4184">
        <v>34</v>
      </c>
      <c r="G4184" t="s">
        <v>302</v>
      </c>
      <c r="H4184" t="s">
        <v>80</v>
      </c>
      <c r="I4184">
        <v>54</v>
      </c>
      <c r="L4184" t="s">
        <v>486</v>
      </c>
      <c r="M4184">
        <v>51.3</v>
      </c>
      <c r="N4184">
        <v>2.7</v>
      </c>
      <c r="O4184" t="s">
        <v>394</v>
      </c>
    </row>
    <row r="4185" spans="1:15" hidden="1" x14ac:dyDescent="0.35">
      <c r="A4185" t="s">
        <v>485</v>
      </c>
      <c r="B4185" t="s">
        <v>84</v>
      </c>
      <c r="C4185" t="s">
        <v>353</v>
      </c>
      <c r="D4185" t="s">
        <v>78</v>
      </c>
      <c r="E4185">
        <v>2021</v>
      </c>
      <c r="F4185">
        <v>34</v>
      </c>
      <c r="G4185" t="s">
        <v>302</v>
      </c>
      <c r="H4185" t="s">
        <v>80</v>
      </c>
      <c r="I4185">
        <v>170</v>
      </c>
      <c r="L4185" t="s">
        <v>486</v>
      </c>
      <c r="M4185">
        <v>161.5</v>
      </c>
      <c r="N4185">
        <v>8.5</v>
      </c>
      <c r="O4185" t="s">
        <v>402</v>
      </c>
    </row>
    <row r="4186" spans="1:15" hidden="1" x14ac:dyDescent="0.35">
      <c r="A4186" t="s">
        <v>485</v>
      </c>
      <c r="B4186" t="s">
        <v>84</v>
      </c>
      <c r="C4186" t="s">
        <v>353</v>
      </c>
      <c r="D4186" t="s">
        <v>78</v>
      </c>
      <c r="E4186">
        <v>2021</v>
      </c>
      <c r="F4186">
        <v>34</v>
      </c>
      <c r="G4186" t="s">
        <v>302</v>
      </c>
      <c r="H4186" t="s">
        <v>80</v>
      </c>
      <c r="I4186">
        <v>228</v>
      </c>
      <c r="L4186" t="s">
        <v>486</v>
      </c>
      <c r="M4186">
        <v>216.6</v>
      </c>
      <c r="N4186">
        <v>11.4</v>
      </c>
      <c r="O4186" t="s">
        <v>402</v>
      </c>
    </row>
    <row r="4187" spans="1:15" hidden="1" x14ac:dyDescent="0.35">
      <c r="A4187" t="s">
        <v>485</v>
      </c>
      <c r="B4187" t="s">
        <v>84</v>
      </c>
      <c r="C4187" t="s">
        <v>353</v>
      </c>
      <c r="D4187" t="s">
        <v>78</v>
      </c>
      <c r="E4187">
        <v>2021</v>
      </c>
      <c r="F4187">
        <v>34</v>
      </c>
      <c r="G4187" t="s">
        <v>302</v>
      </c>
      <c r="H4187" t="s">
        <v>80</v>
      </c>
      <c r="I4187">
        <v>199</v>
      </c>
      <c r="L4187" t="s">
        <v>486</v>
      </c>
      <c r="M4187">
        <v>189.05</v>
      </c>
      <c r="N4187">
        <v>9.9499999999999993</v>
      </c>
      <c r="O4187" t="s">
        <v>402</v>
      </c>
    </row>
    <row r="4188" spans="1:15" hidden="1" x14ac:dyDescent="0.35">
      <c r="A4188" t="s">
        <v>485</v>
      </c>
      <c r="B4188" t="s">
        <v>84</v>
      </c>
      <c r="C4188" t="s">
        <v>353</v>
      </c>
      <c r="D4188" t="s">
        <v>78</v>
      </c>
      <c r="E4188">
        <v>2021</v>
      </c>
      <c r="F4188">
        <v>34</v>
      </c>
      <c r="G4188" t="s">
        <v>302</v>
      </c>
      <c r="H4188" t="s">
        <v>80</v>
      </c>
      <c r="I4188">
        <v>14</v>
      </c>
      <c r="L4188" t="s">
        <v>486</v>
      </c>
      <c r="M4188">
        <v>13.3</v>
      </c>
      <c r="N4188">
        <v>0.7</v>
      </c>
      <c r="O4188" t="s">
        <v>402</v>
      </c>
    </row>
    <row r="4189" spans="1:15" hidden="1" x14ac:dyDescent="0.35">
      <c r="A4189" t="s">
        <v>485</v>
      </c>
      <c r="B4189" t="s">
        <v>84</v>
      </c>
      <c r="C4189" t="s">
        <v>353</v>
      </c>
      <c r="D4189" t="s">
        <v>78</v>
      </c>
      <c r="E4189">
        <v>2021</v>
      </c>
      <c r="F4189">
        <v>34</v>
      </c>
      <c r="G4189" t="s">
        <v>302</v>
      </c>
      <c r="H4189" t="s">
        <v>81</v>
      </c>
      <c r="I4189">
        <v>337</v>
      </c>
      <c r="L4189" t="s">
        <v>486</v>
      </c>
      <c r="M4189">
        <v>320.14999999999998</v>
      </c>
      <c r="N4189">
        <v>16.850000000000001</v>
      </c>
      <c r="O4189" t="s">
        <v>402</v>
      </c>
    </row>
    <row r="4190" spans="1:15" hidden="1" x14ac:dyDescent="0.35">
      <c r="A4190" t="s">
        <v>485</v>
      </c>
      <c r="B4190" t="s">
        <v>84</v>
      </c>
      <c r="C4190" t="s">
        <v>353</v>
      </c>
      <c r="D4190" t="s">
        <v>78</v>
      </c>
      <c r="E4190">
        <v>2021</v>
      </c>
      <c r="F4190">
        <v>34</v>
      </c>
      <c r="G4190" t="s">
        <v>302</v>
      </c>
      <c r="H4190" t="s">
        <v>81</v>
      </c>
      <c r="I4190">
        <v>501</v>
      </c>
      <c r="L4190" t="s">
        <v>486</v>
      </c>
      <c r="M4190">
        <v>475.95</v>
      </c>
      <c r="N4190">
        <v>25.05</v>
      </c>
      <c r="O4190" t="s">
        <v>402</v>
      </c>
    </row>
    <row r="4191" spans="1:15" hidden="1" x14ac:dyDescent="0.35">
      <c r="A4191" t="s">
        <v>485</v>
      </c>
      <c r="B4191" t="s">
        <v>84</v>
      </c>
      <c r="C4191" t="s">
        <v>353</v>
      </c>
      <c r="D4191" t="s">
        <v>78</v>
      </c>
      <c r="E4191">
        <v>2021</v>
      </c>
      <c r="F4191">
        <v>34</v>
      </c>
      <c r="G4191" t="s">
        <v>302</v>
      </c>
      <c r="H4191" t="s">
        <v>80</v>
      </c>
      <c r="I4191">
        <v>468</v>
      </c>
      <c r="L4191" t="s">
        <v>486</v>
      </c>
      <c r="M4191">
        <v>444.6</v>
      </c>
      <c r="N4191">
        <v>23.4</v>
      </c>
      <c r="O4191" t="s">
        <v>402</v>
      </c>
    </row>
    <row r="4192" spans="1:15" hidden="1" x14ac:dyDescent="0.35">
      <c r="A4192" t="s">
        <v>485</v>
      </c>
      <c r="B4192" t="s">
        <v>84</v>
      </c>
      <c r="C4192" t="s">
        <v>353</v>
      </c>
      <c r="D4192" t="s">
        <v>78</v>
      </c>
      <c r="E4192">
        <v>2021</v>
      </c>
      <c r="F4192">
        <v>34</v>
      </c>
      <c r="G4192" t="s">
        <v>302</v>
      </c>
      <c r="H4192" t="s">
        <v>80</v>
      </c>
      <c r="I4192">
        <v>863</v>
      </c>
      <c r="L4192" t="s">
        <v>486</v>
      </c>
      <c r="M4192">
        <v>819.85</v>
      </c>
      <c r="N4192">
        <v>43.15</v>
      </c>
      <c r="O4192" t="s">
        <v>402</v>
      </c>
    </row>
    <row r="4193" spans="1:15" hidden="1" x14ac:dyDescent="0.35">
      <c r="A4193" t="s">
        <v>485</v>
      </c>
      <c r="B4193" t="s">
        <v>84</v>
      </c>
      <c r="C4193" t="s">
        <v>353</v>
      </c>
      <c r="D4193" t="s">
        <v>78</v>
      </c>
      <c r="E4193">
        <v>2021</v>
      </c>
      <c r="F4193">
        <v>34</v>
      </c>
      <c r="G4193" t="s">
        <v>302</v>
      </c>
      <c r="H4193" t="s">
        <v>80</v>
      </c>
      <c r="I4193">
        <v>508</v>
      </c>
      <c r="L4193" t="s">
        <v>486</v>
      </c>
      <c r="M4193">
        <v>482.6</v>
      </c>
      <c r="N4193">
        <v>25.4</v>
      </c>
      <c r="O4193" t="s">
        <v>402</v>
      </c>
    </row>
    <row r="4194" spans="1:15" hidden="1" x14ac:dyDescent="0.35">
      <c r="A4194" t="s">
        <v>485</v>
      </c>
      <c r="B4194" t="s">
        <v>84</v>
      </c>
      <c r="C4194" t="s">
        <v>353</v>
      </c>
      <c r="D4194" t="s">
        <v>78</v>
      </c>
      <c r="E4194">
        <v>2021</v>
      </c>
      <c r="F4194">
        <v>34</v>
      </c>
      <c r="G4194" t="s">
        <v>302</v>
      </c>
      <c r="H4194" t="s">
        <v>80</v>
      </c>
      <c r="I4194">
        <v>38</v>
      </c>
      <c r="L4194" t="s">
        <v>486</v>
      </c>
      <c r="M4194">
        <v>36.1</v>
      </c>
      <c r="N4194">
        <v>1.9</v>
      </c>
      <c r="O4194" t="s">
        <v>402</v>
      </c>
    </row>
    <row r="4195" spans="1:15" hidden="1" x14ac:dyDescent="0.35">
      <c r="A4195" t="s">
        <v>485</v>
      </c>
      <c r="B4195" t="s">
        <v>84</v>
      </c>
      <c r="C4195" t="s">
        <v>353</v>
      </c>
      <c r="D4195" t="s">
        <v>78</v>
      </c>
      <c r="E4195">
        <v>2021</v>
      </c>
      <c r="F4195">
        <v>34</v>
      </c>
      <c r="G4195" t="s">
        <v>302</v>
      </c>
      <c r="H4195" t="s">
        <v>81</v>
      </c>
      <c r="I4195">
        <v>1276</v>
      </c>
      <c r="L4195" t="s">
        <v>486</v>
      </c>
      <c r="M4195">
        <v>1212.2</v>
      </c>
      <c r="N4195">
        <v>63.8</v>
      </c>
      <c r="O4195" t="s">
        <v>402</v>
      </c>
    </row>
    <row r="4196" spans="1:15" hidden="1" x14ac:dyDescent="0.35">
      <c r="A4196" t="s">
        <v>485</v>
      </c>
      <c r="B4196" t="s">
        <v>84</v>
      </c>
      <c r="C4196" t="s">
        <v>353</v>
      </c>
      <c r="D4196" t="s">
        <v>78</v>
      </c>
      <c r="E4196">
        <v>2021</v>
      </c>
      <c r="F4196">
        <v>34</v>
      </c>
      <c r="G4196" t="s">
        <v>302</v>
      </c>
      <c r="H4196" t="s">
        <v>81</v>
      </c>
      <c r="I4196">
        <v>1898</v>
      </c>
      <c r="L4196" t="s">
        <v>486</v>
      </c>
      <c r="M4196">
        <v>1803.1</v>
      </c>
      <c r="N4196">
        <v>94.9</v>
      </c>
      <c r="O4196" t="s">
        <v>402</v>
      </c>
    </row>
    <row r="4197" spans="1:15" hidden="1" x14ac:dyDescent="0.35">
      <c r="A4197" t="s">
        <v>485</v>
      </c>
      <c r="B4197" t="s">
        <v>84</v>
      </c>
      <c r="C4197" t="s">
        <v>353</v>
      </c>
      <c r="D4197" t="s">
        <v>78</v>
      </c>
      <c r="E4197">
        <v>2022</v>
      </c>
      <c r="F4197">
        <v>79</v>
      </c>
      <c r="G4197" t="s">
        <v>312</v>
      </c>
      <c r="H4197" t="s">
        <v>80</v>
      </c>
      <c r="I4197">
        <v>121</v>
      </c>
      <c r="L4197" t="s">
        <v>486</v>
      </c>
      <c r="O4197" t="s">
        <v>402</v>
      </c>
    </row>
    <row r="4198" spans="1:15" hidden="1" x14ac:dyDescent="0.35">
      <c r="A4198" t="s">
        <v>485</v>
      </c>
      <c r="B4198" t="s">
        <v>84</v>
      </c>
      <c r="C4198" t="s">
        <v>353</v>
      </c>
      <c r="D4198" t="s">
        <v>78</v>
      </c>
      <c r="E4198">
        <v>2022</v>
      </c>
      <c r="F4198">
        <v>79</v>
      </c>
      <c r="G4198" t="s">
        <v>312</v>
      </c>
      <c r="H4198" t="s">
        <v>80</v>
      </c>
      <c r="I4198">
        <v>204</v>
      </c>
      <c r="L4198" t="s">
        <v>486</v>
      </c>
      <c r="O4198" t="s">
        <v>402</v>
      </c>
    </row>
    <row r="4199" spans="1:15" hidden="1" x14ac:dyDescent="0.35">
      <c r="A4199" t="s">
        <v>485</v>
      </c>
      <c r="B4199" t="s">
        <v>84</v>
      </c>
      <c r="C4199" t="s">
        <v>353</v>
      </c>
      <c r="D4199" t="s">
        <v>78</v>
      </c>
      <c r="E4199">
        <v>2022</v>
      </c>
      <c r="F4199">
        <v>79</v>
      </c>
      <c r="G4199" t="s">
        <v>312</v>
      </c>
      <c r="H4199" t="s">
        <v>80</v>
      </c>
      <c r="I4199">
        <v>128</v>
      </c>
      <c r="L4199" t="s">
        <v>486</v>
      </c>
      <c r="O4199" t="s">
        <v>402</v>
      </c>
    </row>
    <row r="4200" spans="1:15" hidden="1" x14ac:dyDescent="0.35">
      <c r="A4200" t="s">
        <v>485</v>
      </c>
      <c r="B4200" t="s">
        <v>84</v>
      </c>
      <c r="C4200" t="s">
        <v>353</v>
      </c>
      <c r="D4200" t="s">
        <v>78</v>
      </c>
      <c r="E4200">
        <v>2022</v>
      </c>
      <c r="F4200">
        <v>79</v>
      </c>
      <c r="G4200" t="s">
        <v>312</v>
      </c>
      <c r="H4200" t="s">
        <v>80</v>
      </c>
      <c r="I4200">
        <v>8</v>
      </c>
      <c r="L4200" t="s">
        <v>486</v>
      </c>
      <c r="O4200" t="s">
        <v>402</v>
      </c>
    </row>
    <row r="4201" spans="1:15" hidden="1" x14ac:dyDescent="0.35">
      <c r="A4201" t="s">
        <v>485</v>
      </c>
      <c r="B4201" t="s">
        <v>84</v>
      </c>
      <c r="C4201" t="s">
        <v>353</v>
      </c>
      <c r="D4201" t="s">
        <v>78</v>
      </c>
      <c r="E4201">
        <v>2022</v>
      </c>
      <c r="F4201">
        <v>79</v>
      </c>
      <c r="G4201" t="s">
        <v>312</v>
      </c>
      <c r="H4201" t="s">
        <v>81</v>
      </c>
      <c r="I4201">
        <v>541</v>
      </c>
      <c r="L4201" t="s">
        <v>486</v>
      </c>
      <c r="O4201" t="s">
        <v>402</v>
      </c>
    </row>
    <row r="4202" spans="1:15" hidden="1" x14ac:dyDescent="0.35">
      <c r="A4202" t="s">
        <v>485</v>
      </c>
      <c r="B4202" t="s">
        <v>84</v>
      </c>
      <c r="C4202" t="s">
        <v>353</v>
      </c>
      <c r="D4202" t="s">
        <v>78</v>
      </c>
      <c r="E4202">
        <v>2022</v>
      </c>
      <c r="F4202">
        <v>79</v>
      </c>
      <c r="G4202" t="s">
        <v>312</v>
      </c>
      <c r="H4202" t="s">
        <v>81</v>
      </c>
      <c r="I4202">
        <v>768</v>
      </c>
      <c r="L4202" t="s">
        <v>486</v>
      </c>
      <c r="O4202" t="s">
        <v>402</v>
      </c>
    </row>
    <row r="4203" spans="1:15" hidden="1" x14ac:dyDescent="0.35">
      <c r="A4203" t="s">
        <v>485</v>
      </c>
      <c r="B4203" t="s">
        <v>84</v>
      </c>
      <c r="C4203" t="s">
        <v>353</v>
      </c>
      <c r="D4203" t="s">
        <v>78</v>
      </c>
      <c r="E4203">
        <v>2022</v>
      </c>
      <c r="F4203">
        <v>34</v>
      </c>
      <c r="G4203" t="s">
        <v>302</v>
      </c>
      <c r="H4203" t="s">
        <v>80</v>
      </c>
      <c r="I4203">
        <v>338</v>
      </c>
      <c r="L4203" t="s">
        <v>486</v>
      </c>
      <c r="M4203">
        <v>321.10000000000002</v>
      </c>
      <c r="N4203">
        <v>16.899999999999999</v>
      </c>
      <c r="O4203" t="s">
        <v>402</v>
      </c>
    </row>
    <row r="4204" spans="1:15" hidden="1" x14ac:dyDescent="0.35">
      <c r="A4204" t="s">
        <v>485</v>
      </c>
      <c r="B4204" t="s">
        <v>84</v>
      </c>
      <c r="C4204" t="s">
        <v>353</v>
      </c>
      <c r="D4204" t="s">
        <v>78</v>
      </c>
      <c r="E4204">
        <v>2022</v>
      </c>
      <c r="F4204">
        <v>34</v>
      </c>
      <c r="G4204" t="s">
        <v>302</v>
      </c>
      <c r="H4204" t="s">
        <v>80</v>
      </c>
      <c r="I4204">
        <v>403</v>
      </c>
      <c r="L4204" t="s">
        <v>486</v>
      </c>
      <c r="M4204">
        <v>374.08</v>
      </c>
      <c r="N4204">
        <v>28.92</v>
      </c>
      <c r="O4204" t="s">
        <v>402</v>
      </c>
    </row>
    <row r="4205" spans="1:15" hidden="1" x14ac:dyDescent="0.35">
      <c r="A4205" t="s">
        <v>485</v>
      </c>
      <c r="B4205" t="s">
        <v>84</v>
      </c>
      <c r="C4205" t="s">
        <v>353</v>
      </c>
      <c r="D4205" t="s">
        <v>78</v>
      </c>
      <c r="E4205">
        <v>2022</v>
      </c>
      <c r="F4205">
        <v>34</v>
      </c>
      <c r="G4205" t="s">
        <v>302</v>
      </c>
      <c r="H4205" t="s">
        <v>80</v>
      </c>
      <c r="I4205">
        <v>357</v>
      </c>
      <c r="L4205" t="s">
        <v>486</v>
      </c>
      <c r="M4205">
        <v>339.15</v>
      </c>
      <c r="N4205">
        <v>17.850000000000001</v>
      </c>
      <c r="O4205" t="s">
        <v>402</v>
      </c>
    </row>
    <row r="4206" spans="1:15" hidden="1" x14ac:dyDescent="0.35">
      <c r="A4206" t="s">
        <v>485</v>
      </c>
      <c r="B4206" t="s">
        <v>84</v>
      </c>
      <c r="C4206" t="s">
        <v>353</v>
      </c>
      <c r="D4206" t="s">
        <v>78</v>
      </c>
      <c r="E4206">
        <v>2022</v>
      </c>
      <c r="F4206">
        <v>34</v>
      </c>
      <c r="G4206" t="s">
        <v>302</v>
      </c>
      <c r="H4206" t="s">
        <v>80</v>
      </c>
      <c r="I4206">
        <v>21</v>
      </c>
      <c r="L4206" t="s">
        <v>486</v>
      </c>
      <c r="M4206">
        <v>19.95</v>
      </c>
      <c r="N4206">
        <v>1.05</v>
      </c>
      <c r="O4206" t="s">
        <v>402</v>
      </c>
    </row>
    <row r="4207" spans="1:15" hidden="1" x14ac:dyDescent="0.35">
      <c r="A4207" t="s">
        <v>485</v>
      </c>
      <c r="B4207" t="s">
        <v>84</v>
      </c>
      <c r="C4207" t="s">
        <v>353</v>
      </c>
      <c r="D4207" t="s">
        <v>78</v>
      </c>
      <c r="E4207">
        <v>2022</v>
      </c>
      <c r="F4207">
        <v>34</v>
      </c>
      <c r="G4207" t="s">
        <v>302</v>
      </c>
      <c r="H4207" t="s">
        <v>81</v>
      </c>
      <c r="I4207">
        <v>885</v>
      </c>
      <c r="L4207" t="s">
        <v>486</v>
      </c>
      <c r="M4207">
        <v>840.75</v>
      </c>
      <c r="N4207">
        <v>44.25</v>
      </c>
      <c r="O4207" t="s">
        <v>402</v>
      </c>
    </row>
    <row r="4208" spans="1:15" hidden="1" x14ac:dyDescent="0.35">
      <c r="A4208" t="s">
        <v>485</v>
      </c>
      <c r="B4208" t="s">
        <v>84</v>
      </c>
      <c r="C4208" t="s">
        <v>353</v>
      </c>
      <c r="D4208" t="s">
        <v>78</v>
      </c>
      <c r="E4208">
        <v>2022</v>
      </c>
      <c r="F4208">
        <v>34</v>
      </c>
      <c r="G4208" t="s">
        <v>302</v>
      </c>
      <c r="H4208" t="s">
        <v>81</v>
      </c>
      <c r="I4208">
        <v>1182</v>
      </c>
      <c r="L4208" t="s">
        <v>486</v>
      </c>
      <c r="M4208">
        <v>1122.9000000000001</v>
      </c>
      <c r="N4208">
        <v>59.1</v>
      </c>
      <c r="O4208" t="s">
        <v>402</v>
      </c>
    </row>
    <row r="4209" spans="1:15" hidden="1" x14ac:dyDescent="0.35">
      <c r="A4209" t="s">
        <v>485</v>
      </c>
      <c r="B4209" t="s">
        <v>84</v>
      </c>
      <c r="C4209" t="s">
        <v>353</v>
      </c>
      <c r="D4209" t="s">
        <v>78</v>
      </c>
      <c r="E4209">
        <v>2022</v>
      </c>
      <c r="F4209">
        <v>34</v>
      </c>
      <c r="G4209" t="s">
        <v>302</v>
      </c>
      <c r="H4209" t="s">
        <v>80</v>
      </c>
      <c r="I4209">
        <v>148</v>
      </c>
      <c r="L4209" t="s">
        <v>486</v>
      </c>
      <c r="M4209">
        <v>140.6</v>
      </c>
      <c r="N4209">
        <v>7.4</v>
      </c>
      <c r="O4209" t="s">
        <v>402</v>
      </c>
    </row>
    <row r="4210" spans="1:15" hidden="1" x14ac:dyDescent="0.35">
      <c r="A4210" t="s">
        <v>485</v>
      </c>
      <c r="B4210" t="s">
        <v>84</v>
      </c>
      <c r="C4210" t="s">
        <v>353</v>
      </c>
      <c r="D4210" t="s">
        <v>78</v>
      </c>
      <c r="E4210">
        <v>2022</v>
      </c>
      <c r="F4210">
        <v>34</v>
      </c>
      <c r="G4210" t="s">
        <v>302</v>
      </c>
      <c r="H4210" t="s">
        <v>80</v>
      </c>
      <c r="I4210">
        <v>156</v>
      </c>
      <c r="L4210" t="s">
        <v>486</v>
      </c>
      <c r="M4210">
        <v>148.19999999999999</v>
      </c>
      <c r="N4210">
        <v>7.8</v>
      </c>
      <c r="O4210" t="s">
        <v>402</v>
      </c>
    </row>
    <row r="4211" spans="1:15" hidden="1" x14ac:dyDescent="0.35">
      <c r="A4211" t="s">
        <v>485</v>
      </c>
      <c r="B4211" t="s">
        <v>84</v>
      </c>
      <c r="C4211" t="s">
        <v>353</v>
      </c>
      <c r="D4211" t="s">
        <v>78</v>
      </c>
      <c r="E4211">
        <v>2022</v>
      </c>
      <c r="F4211">
        <v>34</v>
      </c>
      <c r="G4211" t="s">
        <v>302</v>
      </c>
      <c r="H4211" t="s">
        <v>80</v>
      </c>
      <c r="I4211">
        <v>9</v>
      </c>
      <c r="L4211" t="s">
        <v>486</v>
      </c>
      <c r="M4211">
        <v>8.5500000000000007</v>
      </c>
      <c r="N4211">
        <v>0.45</v>
      </c>
      <c r="O4211" t="s">
        <v>402</v>
      </c>
    </row>
    <row r="4212" spans="1:15" hidden="1" x14ac:dyDescent="0.35">
      <c r="A4212" t="s">
        <v>485</v>
      </c>
      <c r="B4212" t="s">
        <v>84</v>
      </c>
      <c r="C4212" t="s">
        <v>353</v>
      </c>
      <c r="D4212" t="s">
        <v>78</v>
      </c>
      <c r="E4212">
        <v>2022</v>
      </c>
      <c r="F4212">
        <v>34</v>
      </c>
      <c r="G4212" t="s">
        <v>302</v>
      </c>
      <c r="H4212" t="s">
        <v>81</v>
      </c>
      <c r="I4212">
        <v>387</v>
      </c>
      <c r="L4212" t="s">
        <v>486</v>
      </c>
      <c r="M4212">
        <v>367.65</v>
      </c>
      <c r="N4212">
        <v>19.350000000000001</v>
      </c>
      <c r="O4212" t="s">
        <v>402</v>
      </c>
    </row>
    <row r="4213" spans="1:15" hidden="1" x14ac:dyDescent="0.35">
      <c r="A4213" t="s">
        <v>485</v>
      </c>
      <c r="B4213" t="s">
        <v>84</v>
      </c>
      <c r="C4213" t="s">
        <v>353</v>
      </c>
      <c r="D4213" t="s">
        <v>78</v>
      </c>
      <c r="E4213">
        <v>2022</v>
      </c>
      <c r="F4213">
        <v>34</v>
      </c>
      <c r="G4213" t="s">
        <v>302</v>
      </c>
      <c r="H4213" t="s">
        <v>81</v>
      </c>
      <c r="I4213">
        <v>517</v>
      </c>
      <c r="L4213" t="s">
        <v>486</v>
      </c>
      <c r="M4213">
        <v>491.15</v>
      </c>
      <c r="N4213">
        <v>25.85</v>
      </c>
      <c r="O4213" t="s">
        <v>402</v>
      </c>
    </row>
    <row r="4214" spans="1:15" hidden="1" x14ac:dyDescent="0.35">
      <c r="A4214" t="s">
        <v>485</v>
      </c>
      <c r="B4214" t="s">
        <v>84</v>
      </c>
      <c r="C4214" t="s">
        <v>337</v>
      </c>
      <c r="D4214" t="s">
        <v>78</v>
      </c>
      <c r="E4214">
        <v>2020</v>
      </c>
      <c r="F4214">
        <v>34</v>
      </c>
      <c r="G4214" t="s">
        <v>302</v>
      </c>
      <c r="H4214" t="s">
        <v>80</v>
      </c>
      <c r="I4214">
        <v>17</v>
      </c>
      <c r="L4214" t="s">
        <v>486</v>
      </c>
      <c r="M4214">
        <v>17</v>
      </c>
      <c r="N4214">
        <v>0</v>
      </c>
      <c r="O4214" t="s">
        <v>395</v>
      </c>
    </row>
    <row r="4215" spans="1:15" hidden="1" x14ac:dyDescent="0.35">
      <c r="A4215" t="s">
        <v>485</v>
      </c>
      <c r="B4215" t="s">
        <v>84</v>
      </c>
      <c r="C4215" t="s">
        <v>337</v>
      </c>
      <c r="D4215" t="s">
        <v>78</v>
      </c>
      <c r="E4215">
        <v>2020</v>
      </c>
      <c r="F4215">
        <v>34</v>
      </c>
      <c r="G4215" t="s">
        <v>302</v>
      </c>
      <c r="H4215" t="s">
        <v>81</v>
      </c>
      <c r="I4215">
        <v>1</v>
      </c>
      <c r="L4215" t="s">
        <v>486</v>
      </c>
      <c r="M4215">
        <v>0.95</v>
      </c>
      <c r="N4215">
        <v>0.05</v>
      </c>
      <c r="O4215" t="s">
        <v>395</v>
      </c>
    </row>
    <row r="4216" spans="1:15" hidden="1" x14ac:dyDescent="0.35">
      <c r="A4216" t="s">
        <v>485</v>
      </c>
      <c r="B4216" t="s">
        <v>84</v>
      </c>
      <c r="C4216" t="s">
        <v>337</v>
      </c>
      <c r="D4216" t="s">
        <v>78</v>
      </c>
      <c r="E4216">
        <v>2020</v>
      </c>
      <c r="F4216">
        <v>34</v>
      </c>
      <c r="G4216" t="s">
        <v>302</v>
      </c>
      <c r="H4216" t="s">
        <v>80</v>
      </c>
      <c r="I4216">
        <v>248</v>
      </c>
      <c r="L4216" t="s">
        <v>486</v>
      </c>
      <c r="M4216">
        <v>235.6</v>
      </c>
      <c r="N4216">
        <v>12.4</v>
      </c>
      <c r="O4216" t="s">
        <v>395</v>
      </c>
    </row>
    <row r="4217" spans="1:15" hidden="1" x14ac:dyDescent="0.35">
      <c r="A4217" t="s">
        <v>485</v>
      </c>
      <c r="B4217" t="s">
        <v>84</v>
      </c>
      <c r="C4217" t="s">
        <v>337</v>
      </c>
      <c r="D4217" t="s">
        <v>78</v>
      </c>
      <c r="E4217">
        <v>2020</v>
      </c>
      <c r="F4217">
        <v>34</v>
      </c>
      <c r="G4217" t="s">
        <v>302</v>
      </c>
      <c r="H4217" t="s">
        <v>80</v>
      </c>
      <c r="I4217">
        <v>18</v>
      </c>
      <c r="L4217" t="s">
        <v>486</v>
      </c>
      <c r="M4217">
        <v>17.100000000000001</v>
      </c>
      <c r="N4217">
        <v>0.9</v>
      </c>
      <c r="O4217" t="s">
        <v>395</v>
      </c>
    </row>
    <row r="4218" spans="1:15" hidden="1" x14ac:dyDescent="0.35">
      <c r="A4218" t="s">
        <v>485</v>
      </c>
      <c r="B4218" t="s">
        <v>84</v>
      </c>
      <c r="C4218" t="s">
        <v>337</v>
      </c>
      <c r="D4218" t="s">
        <v>78</v>
      </c>
      <c r="E4218">
        <v>2020</v>
      </c>
      <c r="F4218">
        <v>34</v>
      </c>
      <c r="G4218" t="s">
        <v>302</v>
      </c>
      <c r="H4218" t="s">
        <v>80</v>
      </c>
      <c r="I4218">
        <v>16</v>
      </c>
      <c r="L4218" t="s">
        <v>486</v>
      </c>
      <c r="M4218">
        <v>15.2</v>
      </c>
      <c r="N4218">
        <v>0.8</v>
      </c>
      <c r="O4218" t="s">
        <v>395</v>
      </c>
    </row>
    <row r="4219" spans="1:15" hidden="1" x14ac:dyDescent="0.35">
      <c r="A4219" t="s">
        <v>485</v>
      </c>
      <c r="B4219" t="s">
        <v>84</v>
      </c>
      <c r="C4219" t="s">
        <v>337</v>
      </c>
      <c r="D4219" t="s">
        <v>78</v>
      </c>
      <c r="E4219">
        <v>2020</v>
      </c>
      <c r="F4219">
        <v>34</v>
      </c>
      <c r="G4219" t="s">
        <v>302</v>
      </c>
      <c r="H4219" t="s">
        <v>81</v>
      </c>
      <c r="I4219">
        <v>114</v>
      </c>
      <c r="L4219" t="s">
        <v>486</v>
      </c>
      <c r="M4219">
        <v>108.3</v>
      </c>
      <c r="N4219">
        <v>5.7</v>
      </c>
      <c r="O4219" t="s">
        <v>395</v>
      </c>
    </row>
    <row r="4220" spans="1:15" hidden="1" x14ac:dyDescent="0.35">
      <c r="A4220" t="s">
        <v>485</v>
      </c>
      <c r="B4220" t="s">
        <v>84</v>
      </c>
      <c r="C4220" t="s">
        <v>337</v>
      </c>
      <c r="D4220" t="s">
        <v>78</v>
      </c>
      <c r="E4220">
        <v>2020</v>
      </c>
      <c r="F4220">
        <v>34</v>
      </c>
      <c r="G4220" t="s">
        <v>302</v>
      </c>
      <c r="H4220" t="s">
        <v>81</v>
      </c>
      <c r="I4220">
        <v>27</v>
      </c>
      <c r="L4220" t="s">
        <v>486</v>
      </c>
      <c r="M4220">
        <v>25.65</v>
      </c>
      <c r="N4220">
        <v>1.35</v>
      </c>
      <c r="O4220" t="s">
        <v>395</v>
      </c>
    </row>
    <row r="4221" spans="1:15" hidden="1" x14ac:dyDescent="0.35">
      <c r="A4221" t="s">
        <v>485</v>
      </c>
      <c r="B4221" t="s">
        <v>84</v>
      </c>
      <c r="C4221" t="s">
        <v>337</v>
      </c>
      <c r="D4221" t="s">
        <v>78</v>
      </c>
      <c r="E4221">
        <v>2021</v>
      </c>
      <c r="F4221">
        <v>34</v>
      </c>
      <c r="G4221" t="s">
        <v>302</v>
      </c>
      <c r="H4221" t="s">
        <v>80</v>
      </c>
      <c r="I4221">
        <v>185</v>
      </c>
      <c r="L4221" t="s">
        <v>486</v>
      </c>
      <c r="M4221">
        <v>175.75</v>
      </c>
      <c r="N4221">
        <v>9.25</v>
      </c>
      <c r="O4221" t="s">
        <v>395</v>
      </c>
    </row>
    <row r="4222" spans="1:15" hidden="1" x14ac:dyDescent="0.35">
      <c r="A4222" t="s">
        <v>485</v>
      </c>
      <c r="B4222" t="s">
        <v>84</v>
      </c>
      <c r="C4222" t="s">
        <v>337</v>
      </c>
      <c r="D4222" t="s">
        <v>78</v>
      </c>
      <c r="E4222">
        <v>2021</v>
      </c>
      <c r="F4222">
        <v>34</v>
      </c>
      <c r="G4222" t="s">
        <v>302</v>
      </c>
      <c r="H4222" t="s">
        <v>80</v>
      </c>
      <c r="I4222">
        <v>18</v>
      </c>
      <c r="L4222" t="s">
        <v>486</v>
      </c>
      <c r="M4222">
        <v>17.100000000000001</v>
      </c>
      <c r="N4222">
        <v>0.9</v>
      </c>
      <c r="O4222" t="s">
        <v>395</v>
      </c>
    </row>
    <row r="4223" spans="1:15" hidden="1" x14ac:dyDescent="0.35">
      <c r="A4223" t="s">
        <v>485</v>
      </c>
      <c r="B4223" t="s">
        <v>84</v>
      </c>
      <c r="C4223" t="s">
        <v>337</v>
      </c>
      <c r="D4223" t="s">
        <v>78</v>
      </c>
      <c r="E4223">
        <v>2021</v>
      </c>
      <c r="F4223">
        <v>34</v>
      </c>
      <c r="G4223" t="s">
        <v>302</v>
      </c>
      <c r="H4223" t="s">
        <v>80</v>
      </c>
      <c r="I4223">
        <v>273</v>
      </c>
      <c r="L4223" t="s">
        <v>486</v>
      </c>
      <c r="M4223">
        <v>259.35000000000002</v>
      </c>
      <c r="N4223">
        <v>13.65</v>
      </c>
      <c r="O4223" t="s">
        <v>395</v>
      </c>
    </row>
    <row r="4224" spans="1:15" hidden="1" x14ac:dyDescent="0.35">
      <c r="A4224" t="s">
        <v>485</v>
      </c>
      <c r="B4224" t="s">
        <v>84</v>
      </c>
      <c r="C4224" t="s">
        <v>337</v>
      </c>
      <c r="D4224" t="s">
        <v>78</v>
      </c>
      <c r="E4224">
        <v>2021</v>
      </c>
      <c r="F4224">
        <v>34</v>
      </c>
      <c r="G4224" t="s">
        <v>302</v>
      </c>
      <c r="H4224" t="s">
        <v>80</v>
      </c>
      <c r="I4224">
        <v>16</v>
      </c>
      <c r="L4224" t="s">
        <v>486</v>
      </c>
      <c r="M4224">
        <v>15.2</v>
      </c>
      <c r="N4224">
        <v>0.8</v>
      </c>
      <c r="O4224" t="s">
        <v>395</v>
      </c>
    </row>
    <row r="4225" spans="1:15" hidden="1" x14ac:dyDescent="0.35">
      <c r="A4225" t="s">
        <v>485</v>
      </c>
      <c r="B4225" t="s">
        <v>84</v>
      </c>
      <c r="C4225" t="s">
        <v>337</v>
      </c>
      <c r="D4225" t="s">
        <v>78</v>
      </c>
      <c r="E4225">
        <v>2021</v>
      </c>
      <c r="F4225">
        <v>34</v>
      </c>
      <c r="G4225" t="s">
        <v>302</v>
      </c>
      <c r="H4225" t="s">
        <v>80</v>
      </c>
      <c r="I4225">
        <v>696</v>
      </c>
      <c r="L4225" t="s">
        <v>486</v>
      </c>
      <c r="M4225">
        <v>661.2</v>
      </c>
      <c r="N4225">
        <v>34.799999999999997</v>
      </c>
      <c r="O4225" t="s">
        <v>395</v>
      </c>
    </row>
    <row r="4226" spans="1:15" hidden="1" x14ac:dyDescent="0.35">
      <c r="A4226" t="s">
        <v>485</v>
      </c>
      <c r="B4226" t="s">
        <v>84</v>
      </c>
      <c r="C4226" t="s">
        <v>337</v>
      </c>
      <c r="D4226" t="s">
        <v>78</v>
      </c>
      <c r="E4226">
        <v>2021</v>
      </c>
      <c r="F4226">
        <v>34</v>
      </c>
      <c r="G4226" t="s">
        <v>302</v>
      </c>
      <c r="H4226" t="s">
        <v>80</v>
      </c>
      <c r="I4226">
        <v>66</v>
      </c>
      <c r="L4226" t="s">
        <v>486</v>
      </c>
      <c r="M4226">
        <v>62.7</v>
      </c>
      <c r="N4226">
        <v>3.3</v>
      </c>
      <c r="O4226" t="s">
        <v>395</v>
      </c>
    </row>
    <row r="4227" spans="1:15" hidden="1" x14ac:dyDescent="0.35">
      <c r="A4227" t="s">
        <v>485</v>
      </c>
      <c r="B4227" t="s">
        <v>84</v>
      </c>
      <c r="C4227" t="s">
        <v>337</v>
      </c>
      <c r="D4227" t="s">
        <v>78</v>
      </c>
      <c r="E4227">
        <v>2021</v>
      </c>
      <c r="F4227">
        <v>34</v>
      </c>
      <c r="G4227" t="s">
        <v>302</v>
      </c>
      <c r="H4227" t="s">
        <v>80</v>
      </c>
      <c r="I4227">
        <v>1033</v>
      </c>
      <c r="L4227" t="s">
        <v>486</v>
      </c>
      <c r="M4227">
        <v>981.35</v>
      </c>
      <c r="N4227">
        <v>51.65</v>
      </c>
      <c r="O4227" t="s">
        <v>395</v>
      </c>
    </row>
    <row r="4228" spans="1:15" hidden="1" x14ac:dyDescent="0.35">
      <c r="A4228" t="s">
        <v>485</v>
      </c>
      <c r="B4228" t="s">
        <v>84</v>
      </c>
      <c r="C4228" t="s">
        <v>337</v>
      </c>
      <c r="D4228" t="s">
        <v>78</v>
      </c>
      <c r="E4228">
        <v>2021</v>
      </c>
      <c r="F4228">
        <v>34</v>
      </c>
      <c r="G4228" t="s">
        <v>302</v>
      </c>
      <c r="H4228" t="s">
        <v>80</v>
      </c>
      <c r="I4228">
        <v>59</v>
      </c>
      <c r="L4228" t="s">
        <v>486</v>
      </c>
      <c r="M4228">
        <v>56.05</v>
      </c>
      <c r="N4228">
        <v>2.95</v>
      </c>
      <c r="O4228" t="s">
        <v>395</v>
      </c>
    </row>
    <row r="4229" spans="1:15" hidden="1" x14ac:dyDescent="0.35">
      <c r="A4229" t="s">
        <v>485</v>
      </c>
      <c r="B4229" t="s">
        <v>84</v>
      </c>
      <c r="C4229" t="s">
        <v>337</v>
      </c>
      <c r="D4229" t="s">
        <v>78</v>
      </c>
      <c r="E4229">
        <v>2023</v>
      </c>
      <c r="F4229">
        <v>34</v>
      </c>
      <c r="G4229" t="s">
        <v>302</v>
      </c>
      <c r="H4229" t="s">
        <v>80</v>
      </c>
      <c r="I4229">
        <v>61</v>
      </c>
      <c r="L4229" t="s">
        <v>486</v>
      </c>
      <c r="M4229">
        <v>57.95</v>
      </c>
      <c r="N4229">
        <v>3.05</v>
      </c>
      <c r="O4229" t="s">
        <v>395</v>
      </c>
    </row>
    <row r="4230" spans="1:15" hidden="1" x14ac:dyDescent="0.35">
      <c r="A4230" t="s">
        <v>485</v>
      </c>
      <c r="B4230" t="s">
        <v>84</v>
      </c>
      <c r="C4230" t="s">
        <v>337</v>
      </c>
      <c r="D4230" t="s">
        <v>78</v>
      </c>
      <c r="E4230">
        <v>2023</v>
      </c>
      <c r="F4230">
        <v>34</v>
      </c>
      <c r="G4230" t="s">
        <v>302</v>
      </c>
      <c r="H4230" t="s">
        <v>80</v>
      </c>
      <c r="I4230">
        <v>87</v>
      </c>
      <c r="L4230" t="s">
        <v>486</v>
      </c>
      <c r="M4230">
        <v>82.65</v>
      </c>
      <c r="N4230">
        <v>4.3499999999999996</v>
      </c>
      <c r="O4230" t="s">
        <v>395</v>
      </c>
    </row>
    <row r="4231" spans="1:15" hidden="1" x14ac:dyDescent="0.35">
      <c r="A4231" t="s">
        <v>485</v>
      </c>
      <c r="B4231" t="s">
        <v>84</v>
      </c>
      <c r="C4231" t="s">
        <v>331</v>
      </c>
      <c r="D4231" t="s">
        <v>78</v>
      </c>
      <c r="E4231">
        <v>2020</v>
      </c>
      <c r="F4231">
        <v>34</v>
      </c>
      <c r="G4231" t="s">
        <v>302</v>
      </c>
      <c r="H4231" t="s">
        <v>80</v>
      </c>
      <c r="I4231">
        <v>7</v>
      </c>
      <c r="L4231" t="s">
        <v>486</v>
      </c>
      <c r="M4231">
        <v>6.65</v>
      </c>
      <c r="N4231">
        <v>0.35</v>
      </c>
      <c r="O4231" t="s">
        <v>397</v>
      </c>
    </row>
    <row r="4232" spans="1:15" hidden="1" x14ac:dyDescent="0.35">
      <c r="A4232" t="s">
        <v>485</v>
      </c>
      <c r="B4232" t="s">
        <v>84</v>
      </c>
      <c r="C4232" t="s">
        <v>331</v>
      </c>
      <c r="D4232" t="s">
        <v>78</v>
      </c>
      <c r="E4232">
        <v>2020</v>
      </c>
      <c r="F4232">
        <v>34</v>
      </c>
      <c r="G4232" t="s">
        <v>302</v>
      </c>
      <c r="H4232" t="s">
        <v>80</v>
      </c>
      <c r="I4232">
        <v>171</v>
      </c>
      <c r="L4232" t="s">
        <v>486</v>
      </c>
      <c r="M4232">
        <v>157.59</v>
      </c>
      <c r="N4232">
        <v>13.41</v>
      </c>
      <c r="O4232" t="s">
        <v>397</v>
      </c>
    </row>
    <row r="4233" spans="1:15" hidden="1" x14ac:dyDescent="0.35">
      <c r="A4233" t="s">
        <v>485</v>
      </c>
      <c r="B4233" t="s">
        <v>84</v>
      </c>
      <c r="C4233" t="s">
        <v>331</v>
      </c>
      <c r="D4233" t="s">
        <v>78</v>
      </c>
      <c r="E4233">
        <v>2020</v>
      </c>
      <c r="F4233">
        <v>34</v>
      </c>
      <c r="G4233" t="s">
        <v>302</v>
      </c>
      <c r="H4233" t="s">
        <v>80</v>
      </c>
      <c r="I4233">
        <v>6</v>
      </c>
      <c r="L4233" t="s">
        <v>486</v>
      </c>
      <c r="M4233">
        <v>5.53</v>
      </c>
      <c r="N4233">
        <v>0.47</v>
      </c>
      <c r="O4233" t="s">
        <v>397</v>
      </c>
    </row>
    <row r="4234" spans="1:15" hidden="1" x14ac:dyDescent="0.35">
      <c r="A4234" t="s">
        <v>485</v>
      </c>
      <c r="B4234" t="s">
        <v>84</v>
      </c>
      <c r="C4234" t="s">
        <v>331</v>
      </c>
      <c r="D4234" t="s">
        <v>78</v>
      </c>
      <c r="E4234">
        <v>2020</v>
      </c>
      <c r="F4234">
        <v>34</v>
      </c>
      <c r="G4234" t="s">
        <v>302</v>
      </c>
      <c r="H4234" t="s">
        <v>81</v>
      </c>
      <c r="I4234">
        <v>45</v>
      </c>
      <c r="L4234" t="s">
        <v>486</v>
      </c>
      <c r="M4234">
        <v>41.47</v>
      </c>
      <c r="N4234">
        <v>3.53</v>
      </c>
      <c r="O4234" t="s">
        <v>397</v>
      </c>
    </row>
    <row r="4235" spans="1:15" hidden="1" x14ac:dyDescent="0.35">
      <c r="A4235" t="s">
        <v>485</v>
      </c>
      <c r="B4235" t="s">
        <v>84</v>
      </c>
      <c r="C4235" t="s">
        <v>331</v>
      </c>
      <c r="D4235" t="s">
        <v>78</v>
      </c>
      <c r="E4235">
        <v>2020</v>
      </c>
      <c r="F4235">
        <v>34</v>
      </c>
      <c r="G4235" t="s">
        <v>302</v>
      </c>
      <c r="H4235" t="s">
        <v>81</v>
      </c>
      <c r="I4235">
        <v>17</v>
      </c>
      <c r="L4235" t="s">
        <v>486</v>
      </c>
      <c r="M4235">
        <v>15.67</v>
      </c>
      <c r="N4235">
        <v>1.33</v>
      </c>
      <c r="O4235" t="s">
        <v>397</v>
      </c>
    </row>
    <row r="4236" spans="1:15" hidden="1" x14ac:dyDescent="0.35">
      <c r="A4236" t="s">
        <v>485</v>
      </c>
      <c r="B4236" t="s">
        <v>84</v>
      </c>
      <c r="C4236" t="s">
        <v>331</v>
      </c>
      <c r="D4236" t="s">
        <v>78</v>
      </c>
      <c r="E4236">
        <v>2020</v>
      </c>
      <c r="F4236">
        <v>34</v>
      </c>
      <c r="G4236" t="s">
        <v>302</v>
      </c>
      <c r="H4236" t="s">
        <v>80</v>
      </c>
      <c r="I4236">
        <v>9964</v>
      </c>
      <c r="L4236" t="s">
        <v>486</v>
      </c>
      <c r="M4236">
        <v>9182.69</v>
      </c>
      <c r="N4236">
        <v>781.31</v>
      </c>
      <c r="O4236" t="s">
        <v>397</v>
      </c>
    </row>
    <row r="4237" spans="1:15" hidden="1" x14ac:dyDescent="0.35">
      <c r="A4237" t="s">
        <v>485</v>
      </c>
      <c r="B4237" t="s">
        <v>84</v>
      </c>
      <c r="C4237" t="s">
        <v>331</v>
      </c>
      <c r="D4237" t="s">
        <v>78</v>
      </c>
      <c r="E4237">
        <v>2020</v>
      </c>
      <c r="F4237">
        <v>34</v>
      </c>
      <c r="G4237" t="s">
        <v>302</v>
      </c>
      <c r="H4237" t="s">
        <v>80</v>
      </c>
      <c r="I4237">
        <v>249</v>
      </c>
      <c r="L4237" t="s">
        <v>486</v>
      </c>
      <c r="M4237">
        <v>236.55</v>
      </c>
      <c r="N4237">
        <v>12.45</v>
      </c>
      <c r="O4237" t="s">
        <v>397</v>
      </c>
    </row>
    <row r="4238" spans="1:15" hidden="1" x14ac:dyDescent="0.35">
      <c r="A4238" t="s">
        <v>485</v>
      </c>
      <c r="B4238" t="s">
        <v>84</v>
      </c>
      <c r="C4238" t="s">
        <v>331</v>
      </c>
      <c r="D4238" t="s">
        <v>78</v>
      </c>
      <c r="E4238">
        <v>2020</v>
      </c>
      <c r="F4238">
        <v>34</v>
      </c>
      <c r="G4238" t="s">
        <v>302</v>
      </c>
      <c r="H4238" t="s">
        <v>80</v>
      </c>
      <c r="I4238">
        <v>871</v>
      </c>
      <c r="L4238" t="s">
        <v>486</v>
      </c>
      <c r="M4238">
        <v>802.7</v>
      </c>
      <c r="N4238">
        <v>68.3</v>
      </c>
      <c r="O4238" t="s">
        <v>397</v>
      </c>
    </row>
    <row r="4239" spans="1:15" hidden="1" x14ac:dyDescent="0.35">
      <c r="A4239" t="s">
        <v>485</v>
      </c>
      <c r="B4239" t="s">
        <v>84</v>
      </c>
      <c r="C4239" t="s">
        <v>331</v>
      </c>
      <c r="D4239" t="s">
        <v>78</v>
      </c>
      <c r="E4239">
        <v>2020</v>
      </c>
      <c r="F4239">
        <v>34</v>
      </c>
      <c r="G4239" t="s">
        <v>302</v>
      </c>
      <c r="H4239" t="s">
        <v>81</v>
      </c>
      <c r="I4239">
        <v>1855</v>
      </c>
      <c r="L4239" t="s">
        <v>486</v>
      </c>
      <c r="M4239">
        <v>1709.54</v>
      </c>
      <c r="N4239">
        <v>145.46</v>
      </c>
      <c r="O4239" t="s">
        <v>397</v>
      </c>
    </row>
    <row r="4240" spans="1:15" hidden="1" x14ac:dyDescent="0.35">
      <c r="A4240" t="s">
        <v>485</v>
      </c>
      <c r="B4240" t="s">
        <v>84</v>
      </c>
      <c r="C4240" t="s">
        <v>331</v>
      </c>
      <c r="D4240" t="s">
        <v>78</v>
      </c>
      <c r="E4240">
        <v>2020</v>
      </c>
      <c r="F4240">
        <v>34</v>
      </c>
      <c r="G4240" t="s">
        <v>302</v>
      </c>
      <c r="H4240" t="s">
        <v>81</v>
      </c>
      <c r="I4240">
        <v>67</v>
      </c>
      <c r="L4240" t="s">
        <v>486</v>
      </c>
      <c r="M4240">
        <v>61.75</v>
      </c>
      <c r="N4240">
        <v>5.25</v>
      </c>
      <c r="O4240" t="s">
        <v>397</v>
      </c>
    </row>
    <row r="4241" spans="1:15" hidden="1" x14ac:dyDescent="0.35">
      <c r="A4241" t="s">
        <v>485</v>
      </c>
      <c r="B4241" t="s">
        <v>84</v>
      </c>
      <c r="C4241" t="s">
        <v>331</v>
      </c>
      <c r="D4241" t="s">
        <v>78</v>
      </c>
      <c r="E4241">
        <v>2021</v>
      </c>
      <c r="F4241">
        <v>34</v>
      </c>
      <c r="G4241" t="s">
        <v>302</v>
      </c>
      <c r="H4241" t="s">
        <v>80</v>
      </c>
      <c r="I4241">
        <v>51</v>
      </c>
      <c r="L4241" t="s">
        <v>486</v>
      </c>
      <c r="M4241">
        <v>47</v>
      </c>
      <c r="N4241">
        <v>4</v>
      </c>
      <c r="O4241" t="s">
        <v>397</v>
      </c>
    </row>
    <row r="4242" spans="1:15" hidden="1" x14ac:dyDescent="0.35">
      <c r="A4242" t="s">
        <v>485</v>
      </c>
      <c r="B4242" t="s">
        <v>84</v>
      </c>
      <c r="C4242" t="s">
        <v>331</v>
      </c>
      <c r="D4242" t="s">
        <v>78</v>
      </c>
      <c r="E4242">
        <v>2021</v>
      </c>
      <c r="F4242">
        <v>34</v>
      </c>
      <c r="G4242" t="s">
        <v>302</v>
      </c>
      <c r="H4242" t="s">
        <v>80</v>
      </c>
      <c r="I4242">
        <v>78</v>
      </c>
      <c r="L4242" t="s">
        <v>486</v>
      </c>
      <c r="M4242">
        <v>74.099999999999994</v>
      </c>
      <c r="N4242">
        <v>3.9</v>
      </c>
      <c r="O4242" t="s">
        <v>397</v>
      </c>
    </row>
    <row r="4243" spans="1:15" hidden="1" x14ac:dyDescent="0.35">
      <c r="A4243" t="s">
        <v>485</v>
      </c>
      <c r="B4243" t="s">
        <v>84</v>
      </c>
      <c r="C4243" t="s">
        <v>331</v>
      </c>
      <c r="D4243" t="s">
        <v>78</v>
      </c>
      <c r="E4243">
        <v>2021</v>
      </c>
      <c r="F4243">
        <v>34</v>
      </c>
      <c r="G4243" t="s">
        <v>302</v>
      </c>
      <c r="H4243" t="s">
        <v>80</v>
      </c>
      <c r="I4243">
        <v>334</v>
      </c>
      <c r="L4243" t="s">
        <v>486</v>
      </c>
      <c r="M4243">
        <v>307.81</v>
      </c>
      <c r="N4243">
        <v>26.19</v>
      </c>
      <c r="O4243" t="s">
        <v>397</v>
      </c>
    </row>
    <row r="4244" spans="1:15" hidden="1" x14ac:dyDescent="0.35">
      <c r="A4244" t="s">
        <v>485</v>
      </c>
      <c r="B4244" t="s">
        <v>84</v>
      </c>
      <c r="C4244" t="s">
        <v>331</v>
      </c>
      <c r="D4244" t="s">
        <v>78</v>
      </c>
      <c r="E4244">
        <v>2021</v>
      </c>
      <c r="F4244">
        <v>34</v>
      </c>
      <c r="G4244" t="s">
        <v>302</v>
      </c>
      <c r="H4244" t="s">
        <v>80</v>
      </c>
      <c r="I4244">
        <v>646</v>
      </c>
      <c r="L4244" t="s">
        <v>486</v>
      </c>
      <c r="M4244">
        <v>613.70000000000005</v>
      </c>
      <c r="N4244">
        <v>32.299999999999997</v>
      </c>
      <c r="O4244" t="s">
        <v>397</v>
      </c>
    </row>
    <row r="4245" spans="1:15" hidden="1" x14ac:dyDescent="0.35">
      <c r="A4245" t="s">
        <v>485</v>
      </c>
      <c r="B4245" t="s">
        <v>84</v>
      </c>
      <c r="C4245" t="s">
        <v>331</v>
      </c>
      <c r="D4245" t="s">
        <v>78</v>
      </c>
      <c r="E4245">
        <v>2021</v>
      </c>
      <c r="F4245">
        <v>34</v>
      </c>
      <c r="G4245" t="s">
        <v>302</v>
      </c>
      <c r="H4245" t="s">
        <v>81</v>
      </c>
      <c r="I4245">
        <v>196</v>
      </c>
      <c r="L4245" t="s">
        <v>486</v>
      </c>
      <c r="M4245">
        <v>180.63</v>
      </c>
      <c r="N4245">
        <v>15.37</v>
      </c>
      <c r="O4245" t="s">
        <v>397</v>
      </c>
    </row>
    <row r="4246" spans="1:15" hidden="1" x14ac:dyDescent="0.35">
      <c r="A4246" t="s">
        <v>485</v>
      </c>
      <c r="B4246" t="s">
        <v>84</v>
      </c>
      <c r="C4246" t="s">
        <v>331</v>
      </c>
      <c r="D4246" t="s">
        <v>78</v>
      </c>
      <c r="E4246">
        <v>2021</v>
      </c>
      <c r="F4246">
        <v>34</v>
      </c>
      <c r="G4246" t="s">
        <v>302</v>
      </c>
      <c r="H4246" t="s">
        <v>80</v>
      </c>
      <c r="I4246">
        <v>2532</v>
      </c>
      <c r="L4246" t="s">
        <v>486</v>
      </c>
      <c r="M4246">
        <v>2333.46</v>
      </c>
      <c r="N4246">
        <v>198.54</v>
      </c>
      <c r="O4246" t="s">
        <v>397</v>
      </c>
    </row>
    <row r="4247" spans="1:15" hidden="1" x14ac:dyDescent="0.35">
      <c r="A4247" t="s">
        <v>485</v>
      </c>
      <c r="B4247" t="s">
        <v>84</v>
      </c>
      <c r="C4247" t="s">
        <v>331</v>
      </c>
      <c r="D4247" t="s">
        <v>78</v>
      </c>
      <c r="E4247">
        <v>2021</v>
      </c>
      <c r="F4247">
        <v>34</v>
      </c>
      <c r="G4247" t="s">
        <v>302</v>
      </c>
      <c r="H4247" t="s">
        <v>80</v>
      </c>
      <c r="I4247">
        <v>280</v>
      </c>
      <c r="L4247" t="s">
        <v>486</v>
      </c>
      <c r="M4247">
        <v>266</v>
      </c>
      <c r="N4247">
        <v>14</v>
      </c>
      <c r="O4247" t="s">
        <v>397</v>
      </c>
    </row>
    <row r="4248" spans="1:15" hidden="1" x14ac:dyDescent="0.35">
      <c r="A4248" t="s">
        <v>485</v>
      </c>
      <c r="B4248" t="s">
        <v>84</v>
      </c>
      <c r="C4248" t="s">
        <v>331</v>
      </c>
      <c r="D4248" t="s">
        <v>78</v>
      </c>
      <c r="E4248">
        <v>2021</v>
      </c>
      <c r="F4248">
        <v>34</v>
      </c>
      <c r="G4248" t="s">
        <v>302</v>
      </c>
      <c r="H4248" t="s">
        <v>80</v>
      </c>
      <c r="I4248">
        <v>1851</v>
      </c>
      <c r="L4248" t="s">
        <v>486</v>
      </c>
      <c r="M4248">
        <v>1705.86</v>
      </c>
      <c r="N4248">
        <v>145.13999999999999</v>
      </c>
      <c r="O4248" t="s">
        <v>397</v>
      </c>
    </row>
    <row r="4249" spans="1:15" hidden="1" x14ac:dyDescent="0.35">
      <c r="A4249" t="s">
        <v>485</v>
      </c>
      <c r="B4249" t="s">
        <v>84</v>
      </c>
      <c r="C4249" t="s">
        <v>331</v>
      </c>
      <c r="D4249" t="s">
        <v>78</v>
      </c>
      <c r="E4249">
        <v>2021</v>
      </c>
      <c r="F4249">
        <v>34</v>
      </c>
      <c r="G4249" t="s">
        <v>302</v>
      </c>
      <c r="H4249" t="s">
        <v>80</v>
      </c>
      <c r="I4249">
        <v>2404</v>
      </c>
      <c r="L4249" t="s">
        <v>486</v>
      </c>
      <c r="M4249">
        <v>2283.8000000000002</v>
      </c>
      <c r="N4249">
        <v>120.2</v>
      </c>
      <c r="O4249" t="s">
        <v>397</v>
      </c>
    </row>
    <row r="4250" spans="1:15" hidden="1" x14ac:dyDescent="0.35">
      <c r="A4250" t="s">
        <v>485</v>
      </c>
      <c r="B4250" t="s">
        <v>84</v>
      </c>
      <c r="C4250" t="s">
        <v>331</v>
      </c>
      <c r="D4250" t="s">
        <v>78</v>
      </c>
      <c r="E4250">
        <v>2021</v>
      </c>
      <c r="F4250">
        <v>34</v>
      </c>
      <c r="G4250" t="s">
        <v>302</v>
      </c>
      <c r="H4250" t="s">
        <v>81</v>
      </c>
      <c r="I4250">
        <v>6686</v>
      </c>
      <c r="L4250" t="s">
        <v>486</v>
      </c>
      <c r="M4250">
        <v>6161.73</v>
      </c>
      <c r="N4250">
        <v>524.27</v>
      </c>
      <c r="O4250" t="s">
        <v>397</v>
      </c>
    </row>
    <row r="4251" spans="1:15" hidden="1" x14ac:dyDescent="0.35">
      <c r="A4251" t="s">
        <v>485</v>
      </c>
      <c r="B4251" t="s">
        <v>84</v>
      </c>
      <c r="C4251" t="s">
        <v>331</v>
      </c>
      <c r="D4251" t="s">
        <v>78</v>
      </c>
      <c r="E4251">
        <v>2021</v>
      </c>
      <c r="F4251">
        <v>34</v>
      </c>
      <c r="G4251" t="s">
        <v>302</v>
      </c>
      <c r="H4251" t="s">
        <v>81</v>
      </c>
      <c r="I4251">
        <v>3032</v>
      </c>
      <c r="L4251" t="s">
        <v>486</v>
      </c>
      <c r="M4251">
        <v>2794.25</v>
      </c>
      <c r="N4251">
        <v>237.75</v>
      </c>
      <c r="O4251" t="s">
        <v>397</v>
      </c>
    </row>
    <row r="4252" spans="1:15" hidden="1" x14ac:dyDescent="0.35">
      <c r="A4252" t="s">
        <v>485</v>
      </c>
      <c r="B4252" t="s">
        <v>84</v>
      </c>
      <c r="C4252" t="s">
        <v>331</v>
      </c>
      <c r="D4252" t="s">
        <v>78</v>
      </c>
      <c r="E4252">
        <v>2022</v>
      </c>
      <c r="F4252">
        <v>79</v>
      </c>
      <c r="G4252" t="s">
        <v>312</v>
      </c>
      <c r="H4252" t="s">
        <v>80</v>
      </c>
      <c r="I4252">
        <v>638</v>
      </c>
      <c r="L4252" t="s">
        <v>486</v>
      </c>
      <c r="O4252" t="s">
        <v>397</v>
      </c>
    </row>
    <row r="4253" spans="1:15" hidden="1" x14ac:dyDescent="0.35">
      <c r="A4253" t="s">
        <v>485</v>
      </c>
      <c r="B4253" t="s">
        <v>84</v>
      </c>
      <c r="C4253" t="s">
        <v>331</v>
      </c>
      <c r="D4253" t="s">
        <v>78</v>
      </c>
      <c r="E4253">
        <v>2022</v>
      </c>
      <c r="F4253">
        <v>79</v>
      </c>
      <c r="G4253" t="s">
        <v>312</v>
      </c>
      <c r="H4253" t="s">
        <v>80</v>
      </c>
      <c r="I4253">
        <v>16</v>
      </c>
      <c r="L4253" t="s">
        <v>486</v>
      </c>
      <c r="O4253" t="s">
        <v>397</v>
      </c>
    </row>
    <row r="4254" spans="1:15" hidden="1" x14ac:dyDescent="0.35">
      <c r="A4254" t="s">
        <v>485</v>
      </c>
      <c r="B4254" t="s">
        <v>84</v>
      </c>
      <c r="C4254" t="s">
        <v>331</v>
      </c>
      <c r="D4254" t="s">
        <v>78</v>
      </c>
      <c r="E4254">
        <v>2022</v>
      </c>
      <c r="F4254">
        <v>79</v>
      </c>
      <c r="G4254" t="s">
        <v>312</v>
      </c>
      <c r="H4254" t="s">
        <v>80</v>
      </c>
      <c r="I4254">
        <v>586</v>
      </c>
      <c r="L4254" t="s">
        <v>486</v>
      </c>
      <c r="O4254" t="s">
        <v>397</v>
      </c>
    </row>
    <row r="4255" spans="1:15" hidden="1" x14ac:dyDescent="0.35">
      <c r="A4255" t="s">
        <v>485</v>
      </c>
      <c r="B4255" t="s">
        <v>84</v>
      </c>
      <c r="C4255" t="s">
        <v>331</v>
      </c>
      <c r="D4255" t="s">
        <v>78</v>
      </c>
      <c r="E4255">
        <v>2022</v>
      </c>
      <c r="F4255">
        <v>79</v>
      </c>
      <c r="G4255" t="s">
        <v>312</v>
      </c>
      <c r="H4255" t="s">
        <v>80</v>
      </c>
      <c r="I4255">
        <v>61</v>
      </c>
      <c r="L4255" t="s">
        <v>486</v>
      </c>
      <c r="O4255" t="s">
        <v>397</v>
      </c>
    </row>
    <row r="4256" spans="1:15" hidden="1" x14ac:dyDescent="0.35">
      <c r="A4256" t="s">
        <v>485</v>
      </c>
      <c r="B4256" t="s">
        <v>84</v>
      </c>
      <c r="C4256" t="s">
        <v>331</v>
      </c>
      <c r="D4256" t="s">
        <v>78</v>
      </c>
      <c r="E4256">
        <v>2022</v>
      </c>
      <c r="F4256">
        <v>79</v>
      </c>
      <c r="G4256" t="s">
        <v>312</v>
      </c>
      <c r="H4256" t="s">
        <v>81</v>
      </c>
      <c r="I4256">
        <v>200</v>
      </c>
      <c r="L4256" t="s">
        <v>486</v>
      </c>
      <c r="O4256" t="s">
        <v>397</v>
      </c>
    </row>
    <row r="4257" spans="1:15" hidden="1" x14ac:dyDescent="0.35">
      <c r="A4257" t="s">
        <v>485</v>
      </c>
      <c r="B4257" t="s">
        <v>84</v>
      </c>
      <c r="C4257" t="s">
        <v>331</v>
      </c>
      <c r="D4257" t="s">
        <v>78</v>
      </c>
      <c r="E4257">
        <v>2022</v>
      </c>
      <c r="F4257">
        <v>79</v>
      </c>
      <c r="G4257" t="s">
        <v>312</v>
      </c>
      <c r="H4257" t="s">
        <v>81</v>
      </c>
      <c r="I4257">
        <v>38</v>
      </c>
      <c r="L4257" t="s">
        <v>486</v>
      </c>
      <c r="O4257" t="s">
        <v>397</v>
      </c>
    </row>
    <row r="4258" spans="1:15" hidden="1" x14ac:dyDescent="0.35">
      <c r="A4258" t="s">
        <v>485</v>
      </c>
      <c r="B4258" t="s">
        <v>84</v>
      </c>
      <c r="C4258" t="s">
        <v>331</v>
      </c>
      <c r="D4258" t="s">
        <v>78</v>
      </c>
      <c r="E4258">
        <v>2022</v>
      </c>
      <c r="F4258">
        <v>34</v>
      </c>
      <c r="G4258" t="s">
        <v>302</v>
      </c>
      <c r="H4258" t="s">
        <v>80</v>
      </c>
      <c r="I4258">
        <v>13244</v>
      </c>
      <c r="L4258" t="s">
        <v>486</v>
      </c>
      <c r="M4258">
        <v>12205.5</v>
      </c>
      <c r="N4258">
        <v>1038.5</v>
      </c>
      <c r="O4258" t="s">
        <v>397</v>
      </c>
    </row>
    <row r="4259" spans="1:15" hidden="1" x14ac:dyDescent="0.35">
      <c r="A4259" t="s">
        <v>485</v>
      </c>
      <c r="B4259" t="s">
        <v>84</v>
      </c>
      <c r="C4259" t="s">
        <v>331</v>
      </c>
      <c r="D4259" t="s">
        <v>78</v>
      </c>
      <c r="E4259">
        <v>2022</v>
      </c>
      <c r="F4259">
        <v>34</v>
      </c>
      <c r="G4259" t="s">
        <v>302</v>
      </c>
      <c r="H4259" t="s">
        <v>80</v>
      </c>
      <c r="I4259">
        <v>568</v>
      </c>
      <c r="L4259" t="s">
        <v>486</v>
      </c>
      <c r="M4259">
        <v>539.6</v>
      </c>
      <c r="N4259">
        <v>28.4</v>
      </c>
      <c r="O4259" t="s">
        <v>397</v>
      </c>
    </row>
    <row r="4260" spans="1:15" hidden="1" x14ac:dyDescent="0.35">
      <c r="A4260" t="s">
        <v>485</v>
      </c>
      <c r="B4260" t="s">
        <v>84</v>
      </c>
      <c r="C4260" t="s">
        <v>331</v>
      </c>
      <c r="D4260" t="s">
        <v>78</v>
      </c>
      <c r="E4260">
        <v>2022</v>
      </c>
      <c r="F4260">
        <v>34</v>
      </c>
      <c r="G4260" t="s">
        <v>302</v>
      </c>
      <c r="H4260" t="s">
        <v>80</v>
      </c>
      <c r="I4260">
        <v>9352</v>
      </c>
      <c r="L4260" t="s">
        <v>486</v>
      </c>
      <c r="M4260">
        <v>8618.68</v>
      </c>
      <c r="N4260">
        <v>733.32</v>
      </c>
      <c r="O4260" t="s">
        <v>397</v>
      </c>
    </row>
    <row r="4261" spans="1:15" hidden="1" x14ac:dyDescent="0.35">
      <c r="A4261" t="s">
        <v>485</v>
      </c>
      <c r="B4261" t="s">
        <v>84</v>
      </c>
      <c r="C4261" t="s">
        <v>331</v>
      </c>
      <c r="D4261" t="s">
        <v>78</v>
      </c>
      <c r="E4261">
        <v>2022</v>
      </c>
      <c r="F4261">
        <v>34</v>
      </c>
      <c r="G4261" t="s">
        <v>302</v>
      </c>
      <c r="H4261" t="s">
        <v>80</v>
      </c>
      <c r="I4261">
        <v>3460</v>
      </c>
      <c r="L4261" t="s">
        <v>486</v>
      </c>
      <c r="M4261">
        <v>3188.69</v>
      </c>
      <c r="N4261">
        <v>271.31</v>
      </c>
      <c r="O4261" t="s">
        <v>397</v>
      </c>
    </row>
    <row r="4262" spans="1:15" hidden="1" x14ac:dyDescent="0.35">
      <c r="A4262" t="s">
        <v>485</v>
      </c>
      <c r="B4262" t="s">
        <v>84</v>
      </c>
      <c r="C4262" t="s">
        <v>331</v>
      </c>
      <c r="D4262" t="s">
        <v>78</v>
      </c>
      <c r="E4262">
        <v>2022</v>
      </c>
      <c r="F4262">
        <v>34</v>
      </c>
      <c r="G4262" t="s">
        <v>302</v>
      </c>
      <c r="H4262" t="s">
        <v>81</v>
      </c>
      <c r="I4262">
        <v>1204</v>
      </c>
      <c r="L4262" t="s">
        <v>486</v>
      </c>
      <c r="M4262">
        <v>1109.5899999999999</v>
      </c>
      <c r="N4262">
        <v>94.41</v>
      </c>
      <c r="O4262" t="s">
        <v>397</v>
      </c>
    </row>
    <row r="4263" spans="1:15" hidden="1" x14ac:dyDescent="0.35">
      <c r="A4263" t="s">
        <v>485</v>
      </c>
      <c r="B4263" t="s">
        <v>84</v>
      </c>
      <c r="C4263" t="s">
        <v>331</v>
      </c>
      <c r="D4263" t="s">
        <v>78</v>
      </c>
      <c r="E4263">
        <v>2022</v>
      </c>
      <c r="F4263">
        <v>34</v>
      </c>
      <c r="G4263" t="s">
        <v>302</v>
      </c>
      <c r="H4263" t="s">
        <v>81</v>
      </c>
      <c r="I4263">
        <v>1345</v>
      </c>
      <c r="L4263" t="s">
        <v>486</v>
      </c>
      <c r="M4263">
        <v>1277.75</v>
      </c>
      <c r="N4263">
        <v>67.25</v>
      </c>
      <c r="O4263" t="s">
        <v>397</v>
      </c>
    </row>
    <row r="4264" spans="1:15" hidden="1" x14ac:dyDescent="0.35">
      <c r="A4264" t="s">
        <v>485</v>
      </c>
      <c r="B4264" t="s">
        <v>84</v>
      </c>
      <c r="C4264" t="s">
        <v>331</v>
      </c>
      <c r="D4264" t="s">
        <v>78</v>
      </c>
      <c r="E4264">
        <v>2022</v>
      </c>
      <c r="F4264">
        <v>34</v>
      </c>
      <c r="G4264" t="s">
        <v>302</v>
      </c>
      <c r="H4264" t="s">
        <v>80</v>
      </c>
      <c r="I4264">
        <v>249</v>
      </c>
      <c r="L4264" t="s">
        <v>486</v>
      </c>
      <c r="M4264">
        <v>236.55</v>
      </c>
      <c r="N4264">
        <v>12.45</v>
      </c>
      <c r="O4264" t="s">
        <v>397</v>
      </c>
    </row>
    <row r="4265" spans="1:15" hidden="1" x14ac:dyDescent="0.35">
      <c r="A4265" t="s">
        <v>485</v>
      </c>
      <c r="B4265" t="s">
        <v>84</v>
      </c>
      <c r="C4265" t="s">
        <v>331</v>
      </c>
      <c r="D4265" t="s">
        <v>78</v>
      </c>
      <c r="E4265">
        <v>2022</v>
      </c>
      <c r="F4265">
        <v>34</v>
      </c>
      <c r="G4265" t="s">
        <v>302</v>
      </c>
      <c r="H4265" t="s">
        <v>81</v>
      </c>
      <c r="I4265">
        <v>588</v>
      </c>
      <c r="L4265" t="s">
        <v>486</v>
      </c>
      <c r="M4265">
        <v>558.6</v>
      </c>
      <c r="N4265">
        <v>29.4</v>
      </c>
      <c r="O4265" t="s">
        <v>397</v>
      </c>
    </row>
    <row r="4266" spans="1:15" hidden="1" x14ac:dyDescent="0.35">
      <c r="A4266" t="s">
        <v>485</v>
      </c>
      <c r="B4266" t="s">
        <v>84</v>
      </c>
      <c r="C4266" t="s">
        <v>331</v>
      </c>
      <c r="D4266" t="s">
        <v>78</v>
      </c>
      <c r="E4266">
        <v>2023</v>
      </c>
      <c r="F4266">
        <v>79</v>
      </c>
      <c r="G4266" t="s">
        <v>312</v>
      </c>
      <c r="H4266" t="s">
        <v>80</v>
      </c>
      <c r="I4266">
        <v>494</v>
      </c>
      <c r="L4266" t="s">
        <v>486</v>
      </c>
      <c r="O4266" t="s">
        <v>397</v>
      </c>
    </row>
    <row r="4267" spans="1:15" hidden="1" x14ac:dyDescent="0.35">
      <c r="A4267" t="s">
        <v>485</v>
      </c>
      <c r="B4267" t="s">
        <v>84</v>
      </c>
      <c r="C4267" t="s">
        <v>331</v>
      </c>
      <c r="D4267" t="s">
        <v>78</v>
      </c>
      <c r="E4267">
        <v>2023</v>
      </c>
      <c r="F4267">
        <v>79</v>
      </c>
      <c r="G4267" t="s">
        <v>312</v>
      </c>
      <c r="H4267" t="s">
        <v>80</v>
      </c>
      <c r="I4267">
        <v>4</v>
      </c>
      <c r="L4267" t="s">
        <v>486</v>
      </c>
      <c r="O4267" t="s">
        <v>397</v>
      </c>
    </row>
    <row r="4268" spans="1:15" hidden="1" x14ac:dyDescent="0.35">
      <c r="A4268" t="s">
        <v>485</v>
      </c>
      <c r="B4268" t="s">
        <v>84</v>
      </c>
      <c r="C4268" t="s">
        <v>331</v>
      </c>
      <c r="D4268" t="s">
        <v>78</v>
      </c>
      <c r="E4268">
        <v>2023</v>
      </c>
      <c r="F4268">
        <v>79</v>
      </c>
      <c r="G4268" t="s">
        <v>312</v>
      </c>
      <c r="H4268" t="s">
        <v>80</v>
      </c>
      <c r="I4268">
        <v>470</v>
      </c>
      <c r="L4268" t="s">
        <v>486</v>
      </c>
      <c r="O4268" t="s">
        <v>397</v>
      </c>
    </row>
    <row r="4269" spans="1:15" hidden="1" x14ac:dyDescent="0.35">
      <c r="A4269" t="s">
        <v>485</v>
      </c>
      <c r="B4269" t="s">
        <v>84</v>
      </c>
      <c r="C4269" t="s">
        <v>331</v>
      </c>
      <c r="D4269" t="s">
        <v>78</v>
      </c>
      <c r="E4269">
        <v>2023</v>
      </c>
      <c r="F4269">
        <v>79</v>
      </c>
      <c r="G4269" t="s">
        <v>312</v>
      </c>
      <c r="H4269" t="s">
        <v>80</v>
      </c>
      <c r="I4269">
        <v>54</v>
      </c>
      <c r="L4269" t="s">
        <v>486</v>
      </c>
      <c r="O4269" t="s">
        <v>397</v>
      </c>
    </row>
    <row r="4270" spans="1:15" hidden="1" x14ac:dyDescent="0.35">
      <c r="A4270" t="s">
        <v>485</v>
      </c>
      <c r="B4270" t="s">
        <v>84</v>
      </c>
      <c r="C4270" t="s">
        <v>331</v>
      </c>
      <c r="D4270" t="s">
        <v>78</v>
      </c>
      <c r="E4270">
        <v>2023</v>
      </c>
      <c r="F4270">
        <v>79</v>
      </c>
      <c r="G4270" t="s">
        <v>312</v>
      </c>
      <c r="H4270" t="s">
        <v>81</v>
      </c>
      <c r="I4270">
        <v>478</v>
      </c>
      <c r="L4270" t="s">
        <v>486</v>
      </c>
      <c r="O4270" t="s">
        <v>397</v>
      </c>
    </row>
    <row r="4271" spans="1:15" hidden="1" x14ac:dyDescent="0.35">
      <c r="A4271" t="s">
        <v>485</v>
      </c>
      <c r="B4271" t="s">
        <v>84</v>
      </c>
      <c r="C4271" t="s">
        <v>331</v>
      </c>
      <c r="D4271" t="s">
        <v>78</v>
      </c>
      <c r="E4271">
        <v>2023</v>
      </c>
      <c r="F4271">
        <v>79</v>
      </c>
      <c r="G4271" t="s">
        <v>312</v>
      </c>
      <c r="H4271" t="s">
        <v>81</v>
      </c>
      <c r="I4271">
        <v>55</v>
      </c>
      <c r="L4271" t="s">
        <v>486</v>
      </c>
      <c r="O4271" t="s">
        <v>397</v>
      </c>
    </row>
    <row r="4272" spans="1:15" hidden="1" x14ac:dyDescent="0.35">
      <c r="A4272" t="s">
        <v>485</v>
      </c>
      <c r="B4272" t="s">
        <v>84</v>
      </c>
      <c r="C4272" t="s">
        <v>331</v>
      </c>
      <c r="D4272" t="s">
        <v>78</v>
      </c>
      <c r="E4272">
        <v>2023</v>
      </c>
      <c r="F4272">
        <v>34</v>
      </c>
      <c r="G4272" t="s">
        <v>302</v>
      </c>
      <c r="H4272" t="s">
        <v>80</v>
      </c>
      <c r="I4272">
        <v>2617</v>
      </c>
      <c r="L4272" t="s">
        <v>486</v>
      </c>
      <c r="M4272">
        <v>2486.15</v>
      </c>
      <c r="N4272">
        <v>130.85</v>
      </c>
      <c r="O4272" t="s">
        <v>397</v>
      </c>
    </row>
    <row r="4273" spans="1:15" hidden="1" x14ac:dyDescent="0.35">
      <c r="A4273" t="s">
        <v>485</v>
      </c>
      <c r="B4273" t="s">
        <v>84</v>
      </c>
      <c r="C4273" t="s">
        <v>331</v>
      </c>
      <c r="D4273" t="s">
        <v>78</v>
      </c>
      <c r="E4273">
        <v>2023</v>
      </c>
      <c r="F4273">
        <v>34</v>
      </c>
      <c r="G4273" t="s">
        <v>302</v>
      </c>
      <c r="H4273" t="s">
        <v>80</v>
      </c>
      <c r="I4273">
        <v>22</v>
      </c>
      <c r="L4273" t="s">
        <v>486</v>
      </c>
      <c r="M4273">
        <v>20.9</v>
      </c>
      <c r="N4273">
        <v>1.1000000000000001</v>
      </c>
      <c r="O4273" t="s">
        <v>397</v>
      </c>
    </row>
    <row r="4274" spans="1:15" hidden="1" x14ac:dyDescent="0.35">
      <c r="A4274" t="s">
        <v>485</v>
      </c>
      <c r="B4274" t="s">
        <v>84</v>
      </c>
      <c r="C4274" t="s">
        <v>331</v>
      </c>
      <c r="D4274" t="s">
        <v>78</v>
      </c>
      <c r="E4274">
        <v>2023</v>
      </c>
      <c r="F4274">
        <v>34</v>
      </c>
      <c r="G4274" t="s">
        <v>302</v>
      </c>
      <c r="H4274" t="s">
        <v>80</v>
      </c>
      <c r="I4274">
        <v>1498</v>
      </c>
      <c r="L4274" t="s">
        <v>486</v>
      </c>
      <c r="M4274">
        <v>1380.54</v>
      </c>
      <c r="N4274">
        <v>117.46</v>
      </c>
      <c r="O4274" t="s">
        <v>397</v>
      </c>
    </row>
    <row r="4275" spans="1:15" hidden="1" x14ac:dyDescent="0.35">
      <c r="A4275" t="s">
        <v>485</v>
      </c>
      <c r="B4275" t="s">
        <v>84</v>
      </c>
      <c r="C4275" t="s">
        <v>331</v>
      </c>
      <c r="D4275" t="s">
        <v>78</v>
      </c>
      <c r="E4275">
        <v>2023</v>
      </c>
      <c r="F4275">
        <v>34</v>
      </c>
      <c r="G4275" t="s">
        <v>302</v>
      </c>
      <c r="H4275" t="s">
        <v>80</v>
      </c>
      <c r="I4275">
        <v>287</v>
      </c>
      <c r="L4275" t="s">
        <v>486</v>
      </c>
      <c r="M4275">
        <v>272.64999999999998</v>
      </c>
      <c r="N4275">
        <v>14.35</v>
      </c>
      <c r="O4275" t="s">
        <v>397</v>
      </c>
    </row>
    <row r="4276" spans="1:15" hidden="1" x14ac:dyDescent="0.35">
      <c r="A4276" t="s">
        <v>485</v>
      </c>
      <c r="B4276" t="s">
        <v>84</v>
      </c>
      <c r="C4276" t="s">
        <v>331</v>
      </c>
      <c r="D4276" t="s">
        <v>78</v>
      </c>
      <c r="E4276">
        <v>2023</v>
      </c>
      <c r="F4276">
        <v>34</v>
      </c>
      <c r="G4276" t="s">
        <v>302</v>
      </c>
      <c r="H4276" t="s">
        <v>81</v>
      </c>
      <c r="I4276">
        <v>245</v>
      </c>
      <c r="L4276" t="s">
        <v>486</v>
      </c>
      <c r="M4276">
        <v>225.79</v>
      </c>
      <c r="N4276">
        <v>19.21</v>
      </c>
      <c r="O4276" t="s">
        <v>397</v>
      </c>
    </row>
    <row r="4277" spans="1:15" hidden="1" x14ac:dyDescent="0.35">
      <c r="A4277" t="s">
        <v>485</v>
      </c>
      <c r="B4277" t="s">
        <v>84</v>
      </c>
      <c r="C4277" t="s">
        <v>331</v>
      </c>
      <c r="D4277" t="s">
        <v>78</v>
      </c>
      <c r="E4277">
        <v>2023</v>
      </c>
      <c r="F4277">
        <v>34</v>
      </c>
      <c r="G4277" t="s">
        <v>302</v>
      </c>
      <c r="H4277" t="s">
        <v>81</v>
      </c>
      <c r="I4277">
        <v>288</v>
      </c>
      <c r="L4277" t="s">
        <v>486</v>
      </c>
      <c r="M4277">
        <v>273.60000000000002</v>
      </c>
      <c r="N4277">
        <v>14.4</v>
      </c>
      <c r="O4277" t="s">
        <v>397</v>
      </c>
    </row>
    <row r="4278" spans="1:15" hidden="1" x14ac:dyDescent="0.35">
      <c r="A4278" t="s">
        <v>485</v>
      </c>
      <c r="B4278" t="s">
        <v>84</v>
      </c>
      <c r="C4278" t="s">
        <v>339</v>
      </c>
      <c r="D4278" t="s">
        <v>78</v>
      </c>
      <c r="E4278">
        <v>2020</v>
      </c>
      <c r="F4278">
        <v>34</v>
      </c>
      <c r="G4278" t="s">
        <v>302</v>
      </c>
      <c r="H4278" t="s">
        <v>80</v>
      </c>
      <c r="I4278">
        <v>4</v>
      </c>
      <c r="L4278" t="s">
        <v>486</v>
      </c>
      <c r="M4278">
        <v>3.8</v>
      </c>
      <c r="N4278">
        <v>0.2</v>
      </c>
      <c r="O4278" t="s">
        <v>398</v>
      </c>
    </row>
    <row r="4279" spans="1:15" hidden="1" x14ac:dyDescent="0.35">
      <c r="A4279" t="s">
        <v>485</v>
      </c>
      <c r="B4279" t="s">
        <v>84</v>
      </c>
      <c r="C4279" t="s">
        <v>339</v>
      </c>
      <c r="D4279" t="s">
        <v>78</v>
      </c>
      <c r="E4279">
        <v>2020</v>
      </c>
      <c r="F4279">
        <v>34</v>
      </c>
      <c r="G4279" t="s">
        <v>302</v>
      </c>
      <c r="H4279" t="s">
        <v>81</v>
      </c>
      <c r="I4279">
        <v>12</v>
      </c>
      <c r="L4279" t="s">
        <v>486</v>
      </c>
      <c r="M4279">
        <v>11.58</v>
      </c>
      <c r="N4279">
        <v>0.42</v>
      </c>
      <c r="O4279" t="s">
        <v>398</v>
      </c>
    </row>
    <row r="4280" spans="1:15" hidden="1" x14ac:dyDescent="0.35">
      <c r="A4280" t="s">
        <v>485</v>
      </c>
      <c r="B4280" t="s">
        <v>84</v>
      </c>
      <c r="C4280" t="s">
        <v>339</v>
      </c>
      <c r="D4280" t="s">
        <v>78</v>
      </c>
      <c r="E4280">
        <v>2020</v>
      </c>
      <c r="F4280">
        <v>34</v>
      </c>
      <c r="G4280" t="s">
        <v>302</v>
      </c>
      <c r="H4280" t="s">
        <v>81</v>
      </c>
      <c r="I4280">
        <v>1</v>
      </c>
      <c r="L4280" t="s">
        <v>486</v>
      </c>
      <c r="M4280">
        <v>0.95</v>
      </c>
      <c r="N4280">
        <v>0.05</v>
      </c>
      <c r="O4280" t="s">
        <v>398</v>
      </c>
    </row>
    <row r="4281" spans="1:15" hidden="1" x14ac:dyDescent="0.35">
      <c r="A4281" t="s">
        <v>485</v>
      </c>
      <c r="B4281" t="s">
        <v>84</v>
      </c>
      <c r="C4281" t="s">
        <v>339</v>
      </c>
      <c r="D4281" t="s">
        <v>78</v>
      </c>
      <c r="E4281">
        <v>2020</v>
      </c>
      <c r="F4281">
        <v>34</v>
      </c>
      <c r="G4281" t="s">
        <v>302</v>
      </c>
      <c r="H4281" t="s">
        <v>80</v>
      </c>
      <c r="I4281">
        <v>493</v>
      </c>
      <c r="L4281" t="s">
        <v>486</v>
      </c>
      <c r="M4281">
        <v>468.35</v>
      </c>
      <c r="N4281">
        <v>24.65</v>
      </c>
      <c r="O4281" t="s">
        <v>398</v>
      </c>
    </row>
    <row r="4282" spans="1:15" hidden="1" x14ac:dyDescent="0.35">
      <c r="A4282" t="s">
        <v>485</v>
      </c>
      <c r="B4282" t="s">
        <v>84</v>
      </c>
      <c r="C4282" t="s">
        <v>339</v>
      </c>
      <c r="D4282" t="s">
        <v>78</v>
      </c>
      <c r="E4282">
        <v>2020</v>
      </c>
      <c r="F4282">
        <v>34</v>
      </c>
      <c r="G4282" t="s">
        <v>302</v>
      </c>
      <c r="H4282" t="s">
        <v>80</v>
      </c>
      <c r="I4282">
        <v>18</v>
      </c>
      <c r="L4282" t="s">
        <v>486</v>
      </c>
      <c r="M4282">
        <v>17.100000000000001</v>
      </c>
      <c r="N4282">
        <v>0.9</v>
      </c>
      <c r="O4282" t="s">
        <v>398</v>
      </c>
    </row>
    <row r="4283" spans="1:15" hidden="1" x14ac:dyDescent="0.35">
      <c r="A4283" t="s">
        <v>485</v>
      </c>
      <c r="B4283" t="s">
        <v>84</v>
      </c>
      <c r="C4283" t="s">
        <v>339</v>
      </c>
      <c r="D4283" t="s">
        <v>78</v>
      </c>
      <c r="E4283">
        <v>2020</v>
      </c>
      <c r="F4283">
        <v>34</v>
      </c>
      <c r="G4283" t="s">
        <v>302</v>
      </c>
      <c r="H4283" t="s">
        <v>80</v>
      </c>
      <c r="I4283">
        <v>405</v>
      </c>
      <c r="L4283" t="s">
        <v>486</v>
      </c>
      <c r="M4283">
        <v>384.75</v>
      </c>
      <c r="N4283">
        <v>20.25</v>
      </c>
      <c r="O4283" t="s">
        <v>398</v>
      </c>
    </row>
    <row r="4284" spans="1:15" hidden="1" x14ac:dyDescent="0.35">
      <c r="A4284" t="s">
        <v>485</v>
      </c>
      <c r="B4284" t="s">
        <v>84</v>
      </c>
      <c r="C4284" t="s">
        <v>339</v>
      </c>
      <c r="D4284" t="s">
        <v>78</v>
      </c>
      <c r="E4284">
        <v>2020</v>
      </c>
      <c r="F4284">
        <v>34</v>
      </c>
      <c r="G4284" t="s">
        <v>302</v>
      </c>
      <c r="H4284" t="s">
        <v>80</v>
      </c>
      <c r="I4284">
        <v>6</v>
      </c>
      <c r="L4284" t="s">
        <v>486</v>
      </c>
      <c r="M4284">
        <v>5.7</v>
      </c>
      <c r="N4284">
        <v>0.3</v>
      </c>
      <c r="O4284" t="s">
        <v>398</v>
      </c>
    </row>
    <row r="4285" spans="1:15" hidden="1" x14ac:dyDescent="0.35">
      <c r="A4285" t="s">
        <v>485</v>
      </c>
      <c r="B4285" t="s">
        <v>84</v>
      </c>
      <c r="C4285" t="s">
        <v>339</v>
      </c>
      <c r="D4285" t="s">
        <v>78</v>
      </c>
      <c r="E4285">
        <v>2020</v>
      </c>
      <c r="F4285">
        <v>34</v>
      </c>
      <c r="G4285" t="s">
        <v>302</v>
      </c>
      <c r="H4285" t="s">
        <v>81</v>
      </c>
      <c r="I4285">
        <v>120</v>
      </c>
      <c r="L4285" t="s">
        <v>486</v>
      </c>
      <c r="M4285">
        <v>114</v>
      </c>
      <c r="N4285">
        <v>6</v>
      </c>
      <c r="O4285" t="s">
        <v>398</v>
      </c>
    </row>
    <row r="4286" spans="1:15" hidden="1" x14ac:dyDescent="0.35">
      <c r="A4286" t="s">
        <v>485</v>
      </c>
      <c r="B4286" t="s">
        <v>84</v>
      </c>
      <c r="C4286" t="s">
        <v>339</v>
      </c>
      <c r="D4286" t="s">
        <v>78</v>
      </c>
      <c r="E4286">
        <v>2021</v>
      </c>
      <c r="F4286">
        <v>34</v>
      </c>
      <c r="G4286" t="s">
        <v>302</v>
      </c>
      <c r="H4286" t="s">
        <v>80</v>
      </c>
      <c r="I4286">
        <v>360</v>
      </c>
      <c r="L4286" t="s">
        <v>486</v>
      </c>
      <c r="M4286">
        <v>342</v>
      </c>
      <c r="N4286">
        <v>18</v>
      </c>
      <c r="O4286" t="s">
        <v>398</v>
      </c>
    </row>
    <row r="4287" spans="1:15" hidden="1" x14ac:dyDescent="0.35">
      <c r="A4287" t="s">
        <v>485</v>
      </c>
      <c r="B4287" t="s">
        <v>84</v>
      </c>
      <c r="C4287" t="s">
        <v>339</v>
      </c>
      <c r="D4287" t="s">
        <v>78</v>
      </c>
      <c r="E4287">
        <v>2021</v>
      </c>
      <c r="F4287">
        <v>34</v>
      </c>
      <c r="G4287" t="s">
        <v>302</v>
      </c>
      <c r="H4287" t="s">
        <v>80</v>
      </c>
      <c r="I4287">
        <v>15</v>
      </c>
      <c r="L4287" t="s">
        <v>486</v>
      </c>
      <c r="M4287">
        <v>14.25</v>
      </c>
      <c r="N4287">
        <v>0.75</v>
      </c>
      <c r="O4287" t="s">
        <v>398</v>
      </c>
    </row>
    <row r="4288" spans="1:15" hidden="1" x14ac:dyDescent="0.35">
      <c r="A4288" t="s">
        <v>485</v>
      </c>
      <c r="B4288" t="s">
        <v>84</v>
      </c>
      <c r="C4288" t="s">
        <v>339</v>
      </c>
      <c r="D4288" t="s">
        <v>78</v>
      </c>
      <c r="E4288">
        <v>2021</v>
      </c>
      <c r="F4288">
        <v>34</v>
      </c>
      <c r="G4288" t="s">
        <v>302</v>
      </c>
      <c r="H4288" t="s">
        <v>80</v>
      </c>
      <c r="I4288">
        <v>303</v>
      </c>
      <c r="L4288" t="s">
        <v>486</v>
      </c>
      <c r="M4288">
        <v>287.85000000000002</v>
      </c>
      <c r="N4288">
        <v>15.15</v>
      </c>
      <c r="O4288" t="s">
        <v>398</v>
      </c>
    </row>
    <row r="4289" spans="1:15" hidden="1" x14ac:dyDescent="0.35">
      <c r="A4289" t="s">
        <v>485</v>
      </c>
      <c r="B4289" t="s">
        <v>84</v>
      </c>
      <c r="C4289" t="s">
        <v>339</v>
      </c>
      <c r="D4289" t="s">
        <v>78</v>
      </c>
      <c r="E4289">
        <v>2021</v>
      </c>
      <c r="F4289">
        <v>34</v>
      </c>
      <c r="G4289" t="s">
        <v>302</v>
      </c>
      <c r="H4289" t="s">
        <v>80</v>
      </c>
      <c r="I4289">
        <v>11</v>
      </c>
      <c r="L4289" t="s">
        <v>486</v>
      </c>
      <c r="M4289">
        <v>10.45</v>
      </c>
      <c r="N4289">
        <v>0.55000000000000004</v>
      </c>
      <c r="O4289" t="s">
        <v>398</v>
      </c>
    </row>
    <row r="4290" spans="1:15" hidden="1" x14ac:dyDescent="0.35">
      <c r="A4290" t="s">
        <v>485</v>
      </c>
      <c r="B4290" t="s">
        <v>84</v>
      </c>
      <c r="C4290" t="s">
        <v>339</v>
      </c>
      <c r="D4290" t="s">
        <v>78</v>
      </c>
      <c r="E4290">
        <v>2021</v>
      </c>
      <c r="F4290">
        <v>34</v>
      </c>
      <c r="G4290" t="s">
        <v>302</v>
      </c>
      <c r="H4290" t="s">
        <v>81</v>
      </c>
      <c r="I4290">
        <v>117</v>
      </c>
      <c r="L4290" t="s">
        <v>486</v>
      </c>
      <c r="M4290">
        <v>111.15</v>
      </c>
      <c r="N4290">
        <v>5.85</v>
      </c>
      <c r="O4290" t="s">
        <v>398</v>
      </c>
    </row>
    <row r="4291" spans="1:15" hidden="1" x14ac:dyDescent="0.35">
      <c r="A4291" t="s">
        <v>485</v>
      </c>
      <c r="B4291" t="s">
        <v>84</v>
      </c>
      <c r="C4291" t="s">
        <v>339</v>
      </c>
      <c r="D4291" t="s">
        <v>78</v>
      </c>
      <c r="E4291">
        <v>2021</v>
      </c>
      <c r="F4291">
        <v>34</v>
      </c>
      <c r="G4291" t="s">
        <v>302</v>
      </c>
      <c r="H4291" t="s">
        <v>81</v>
      </c>
      <c r="I4291">
        <v>76</v>
      </c>
      <c r="L4291" t="s">
        <v>486</v>
      </c>
      <c r="M4291">
        <v>72.2</v>
      </c>
      <c r="N4291">
        <v>3.8</v>
      </c>
      <c r="O4291" t="s">
        <v>398</v>
      </c>
    </row>
    <row r="4292" spans="1:15" hidden="1" x14ac:dyDescent="0.35">
      <c r="A4292" t="s">
        <v>485</v>
      </c>
      <c r="B4292" t="s">
        <v>84</v>
      </c>
      <c r="C4292" t="s">
        <v>339</v>
      </c>
      <c r="D4292" t="s">
        <v>78</v>
      </c>
      <c r="E4292">
        <v>2021</v>
      </c>
      <c r="F4292">
        <v>34</v>
      </c>
      <c r="G4292" t="s">
        <v>302</v>
      </c>
      <c r="H4292" t="s">
        <v>80</v>
      </c>
      <c r="I4292">
        <v>1360</v>
      </c>
      <c r="L4292" t="s">
        <v>486</v>
      </c>
      <c r="M4292">
        <v>1292</v>
      </c>
      <c r="N4292">
        <v>68</v>
      </c>
      <c r="O4292" t="s">
        <v>398</v>
      </c>
    </row>
    <row r="4293" spans="1:15" hidden="1" x14ac:dyDescent="0.35">
      <c r="A4293" t="s">
        <v>485</v>
      </c>
      <c r="B4293" t="s">
        <v>84</v>
      </c>
      <c r="C4293" t="s">
        <v>339</v>
      </c>
      <c r="D4293" t="s">
        <v>78</v>
      </c>
      <c r="E4293">
        <v>2021</v>
      </c>
      <c r="F4293">
        <v>34</v>
      </c>
      <c r="G4293" t="s">
        <v>302</v>
      </c>
      <c r="H4293" t="s">
        <v>80</v>
      </c>
      <c r="I4293">
        <v>53</v>
      </c>
      <c r="L4293" t="s">
        <v>486</v>
      </c>
      <c r="M4293">
        <v>50.35</v>
      </c>
      <c r="N4293">
        <v>2.65</v>
      </c>
      <c r="O4293" t="s">
        <v>398</v>
      </c>
    </row>
    <row r="4294" spans="1:15" hidden="1" x14ac:dyDescent="0.35">
      <c r="A4294" t="s">
        <v>485</v>
      </c>
      <c r="B4294" t="s">
        <v>84</v>
      </c>
      <c r="C4294" t="s">
        <v>339</v>
      </c>
      <c r="D4294" t="s">
        <v>78</v>
      </c>
      <c r="E4294">
        <v>2021</v>
      </c>
      <c r="F4294">
        <v>34</v>
      </c>
      <c r="G4294" t="s">
        <v>302</v>
      </c>
      <c r="H4294" t="s">
        <v>80</v>
      </c>
      <c r="I4294">
        <v>1146</v>
      </c>
      <c r="L4294" t="s">
        <v>486</v>
      </c>
      <c r="M4294">
        <v>1088.7</v>
      </c>
      <c r="N4294">
        <v>57.3</v>
      </c>
      <c r="O4294" t="s">
        <v>398</v>
      </c>
    </row>
    <row r="4295" spans="1:15" hidden="1" x14ac:dyDescent="0.35">
      <c r="A4295" t="s">
        <v>485</v>
      </c>
      <c r="B4295" t="s">
        <v>84</v>
      </c>
      <c r="C4295" t="s">
        <v>339</v>
      </c>
      <c r="D4295" t="s">
        <v>78</v>
      </c>
      <c r="E4295">
        <v>2021</v>
      </c>
      <c r="F4295">
        <v>34</v>
      </c>
      <c r="G4295" t="s">
        <v>302</v>
      </c>
      <c r="H4295" t="s">
        <v>80</v>
      </c>
      <c r="I4295">
        <v>43</v>
      </c>
      <c r="L4295" t="s">
        <v>486</v>
      </c>
      <c r="M4295">
        <v>40.85</v>
      </c>
      <c r="N4295">
        <v>2.15</v>
      </c>
      <c r="O4295" t="s">
        <v>398</v>
      </c>
    </row>
    <row r="4296" spans="1:15" hidden="1" x14ac:dyDescent="0.35">
      <c r="A4296" t="s">
        <v>485</v>
      </c>
      <c r="B4296" t="s">
        <v>84</v>
      </c>
      <c r="C4296" t="s">
        <v>339</v>
      </c>
      <c r="D4296" t="s">
        <v>78</v>
      </c>
      <c r="E4296">
        <v>2021</v>
      </c>
      <c r="F4296">
        <v>34</v>
      </c>
      <c r="G4296" t="s">
        <v>302</v>
      </c>
      <c r="H4296" t="s">
        <v>81</v>
      </c>
      <c r="I4296">
        <v>441</v>
      </c>
      <c r="L4296" t="s">
        <v>486</v>
      </c>
      <c r="M4296">
        <v>418.95</v>
      </c>
      <c r="N4296">
        <v>22.05</v>
      </c>
      <c r="O4296" t="s">
        <v>398</v>
      </c>
    </row>
    <row r="4297" spans="1:15" hidden="1" x14ac:dyDescent="0.35">
      <c r="A4297" t="s">
        <v>485</v>
      </c>
      <c r="B4297" t="s">
        <v>84</v>
      </c>
      <c r="C4297" t="s">
        <v>339</v>
      </c>
      <c r="D4297" t="s">
        <v>78</v>
      </c>
      <c r="E4297">
        <v>2021</v>
      </c>
      <c r="F4297">
        <v>34</v>
      </c>
      <c r="G4297" t="s">
        <v>302</v>
      </c>
      <c r="H4297" t="s">
        <v>81</v>
      </c>
      <c r="I4297">
        <v>286</v>
      </c>
      <c r="L4297" t="s">
        <v>486</v>
      </c>
      <c r="M4297">
        <v>271.7</v>
      </c>
      <c r="N4297">
        <v>14.3</v>
      </c>
      <c r="O4297" t="s">
        <v>398</v>
      </c>
    </row>
    <row r="4298" spans="1:15" hidden="1" x14ac:dyDescent="0.35">
      <c r="A4298" t="s">
        <v>485</v>
      </c>
      <c r="B4298" t="s">
        <v>84</v>
      </c>
      <c r="C4298" t="s">
        <v>339</v>
      </c>
      <c r="D4298" t="s">
        <v>78</v>
      </c>
      <c r="E4298">
        <v>2022</v>
      </c>
      <c r="F4298">
        <v>34</v>
      </c>
      <c r="G4298" t="s">
        <v>302</v>
      </c>
      <c r="H4298" t="s">
        <v>80</v>
      </c>
      <c r="I4298">
        <v>1692</v>
      </c>
      <c r="L4298" t="s">
        <v>486</v>
      </c>
      <c r="M4298">
        <v>1607.4</v>
      </c>
      <c r="N4298">
        <v>84.6</v>
      </c>
      <c r="O4298" t="s">
        <v>398</v>
      </c>
    </row>
    <row r="4299" spans="1:15" hidden="1" x14ac:dyDescent="0.35">
      <c r="A4299" t="s">
        <v>485</v>
      </c>
      <c r="B4299" t="s">
        <v>84</v>
      </c>
      <c r="C4299" t="s">
        <v>339</v>
      </c>
      <c r="D4299" t="s">
        <v>78</v>
      </c>
      <c r="E4299">
        <v>2022</v>
      </c>
      <c r="F4299">
        <v>34</v>
      </c>
      <c r="G4299" t="s">
        <v>302</v>
      </c>
      <c r="H4299" t="s">
        <v>80</v>
      </c>
      <c r="I4299">
        <v>61</v>
      </c>
      <c r="L4299" t="s">
        <v>486</v>
      </c>
      <c r="M4299">
        <v>57.95</v>
      </c>
      <c r="N4299">
        <v>3.05</v>
      </c>
      <c r="O4299" t="s">
        <v>398</v>
      </c>
    </row>
    <row r="4300" spans="1:15" hidden="1" x14ac:dyDescent="0.35">
      <c r="A4300" t="s">
        <v>485</v>
      </c>
      <c r="B4300" t="s">
        <v>84</v>
      </c>
      <c r="C4300" t="s">
        <v>339</v>
      </c>
      <c r="D4300" t="s">
        <v>78</v>
      </c>
      <c r="E4300">
        <v>2022</v>
      </c>
      <c r="F4300">
        <v>34</v>
      </c>
      <c r="G4300" t="s">
        <v>302</v>
      </c>
      <c r="H4300" t="s">
        <v>80</v>
      </c>
      <c r="I4300">
        <v>2248</v>
      </c>
      <c r="L4300" t="s">
        <v>486</v>
      </c>
      <c r="M4300">
        <v>2135.6</v>
      </c>
      <c r="N4300">
        <v>112.4</v>
      </c>
      <c r="O4300" t="s">
        <v>398</v>
      </c>
    </row>
    <row r="4301" spans="1:15" hidden="1" x14ac:dyDescent="0.35">
      <c r="A4301" t="s">
        <v>485</v>
      </c>
      <c r="B4301" t="s">
        <v>84</v>
      </c>
      <c r="C4301" t="s">
        <v>339</v>
      </c>
      <c r="D4301" t="s">
        <v>78</v>
      </c>
      <c r="E4301">
        <v>2022</v>
      </c>
      <c r="F4301">
        <v>34</v>
      </c>
      <c r="G4301" t="s">
        <v>302</v>
      </c>
      <c r="H4301" t="s">
        <v>80</v>
      </c>
      <c r="I4301">
        <v>115</v>
      </c>
      <c r="L4301" t="s">
        <v>486</v>
      </c>
      <c r="M4301">
        <v>109.25</v>
      </c>
      <c r="N4301">
        <v>5.75</v>
      </c>
      <c r="O4301" t="s">
        <v>398</v>
      </c>
    </row>
    <row r="4302" spans="1:15" hidden="1" x14ac:dyDescent="0.35">
      <c r="A4302" t="s">
        <v>485</v>
      </c>
      <c r="B4302" t="s">
        <v>84</v>
      </c>
      <c r="C4302" t="s">
        <v>339</v>
      </c>
      <c r="D4302" t="s">
        <v>78</v>
      </c>
      <c r="E4302">
        <v>2022</v>
      </c>
      <c r="F4302">
        <v>34</v>
      </c>
      <c r="G4302" t="s">
        <v>302</v>
      </c>
      <c r="H4302" t="s">
        <v>81</v>
      </c>
      <c r="I4302">
        <v>1959</v>
      </c>
      <c r="L4302" t="s">
        <v>486</v>
      </c>
      <c r="M4302">
        <v>1861.05</v>
      </c>
      <c r="N4302">
        <v>97.95</v>
      </c>
      <c r="O4302" t="s">
        <v>398</v>
      </c>
    </row>
    <row r="4303" spans="1:15" hidden="1" x14ac:dyDescent="0.35">
      <c r="A4303" t="s">
        <v>485</v>
      </c>
      <c r="B4303" t="s">
        <v>84</v>
      </c>
      <c r="C4303" t="s">
        <v>339</v>
      </c>
      <c r="D4303" t="s">
        <v>78</v>
      </c>
      <c r="E4303">
        <v>2022</v>
      </c>
      <c r="F4303">
        <v>34</v>
      </c>
      <c r="G4303" t="s">
        <v>302</v>
      </c>
      <c r="H4303" t="s">
        <v>81</v>
      </c>
      <c r="I4303">
        <v>1157</v>
      </c>
      <c r="L4303" t="s">
        <v>486</v>
      </c>
      <c r="M4303">
        <v>1099.1500000000001</v>
      </c>
      <c r="N4303">
        <v>57.85</v>
      </c>
      <c r="O4303" t="s">
        <v>398</v>
      </c>
    </row>
    <row r="4304" spans="1:15" hidden="1" x14ac:dyDescent="0.35">
      <c r="A4304" t="s">
        <v>485</v>
      </c>
      <c r="B4304" t="s">
        <v>84</v>
      </c>
      <c r="C4304" t="s">
        <v>339</v>
      </c>
      <c r="D4304" t="s">
        <v>78</v>
      </c>
      <c r="E4304">
        <v>2022</v>
      </c>
      <c r="F4304">
        <v>34</v>
      </c>
      <c r="G4304" t="s">
        <v>302</v>
      </c>
      <c r="H4304" t="s">
        <v>80</v>
      </c>
      <c r="I4304">
        <v>740</v>
      </c>
      <c r="L4304" t="s">
        <v>486</v>
      </c>
      <c r="M4304">
        <v>703</v>
      </c>
      <c r="N4304">
        <v>37</v>
      </c>
      <c r="O4304" t="s">
        <v>398</v>
      </c>
    </row>
    <row r="4305" spans="1:15" hidden="1" x14ac:dyDescent="0.35">
      <c r="A4305" t="s">
        <v>485</v>
      </c>
      <c r="B4305" t="s">
        <v>84</v>
      </c>
      <c r="C4305" t="s">
        <v>339</v>
      </c>
      <c r="D4305" t="s">
        <v>78</v>
      </c>
      <c r="E4305">
        <v>2022</v>
      </c>
      <c r="F4305">
        <v>34</v>
      </c>
      <c r="G4305" t="s">
        <v>302</v>
      </c>
      <c r="H4305" t="s">
        <v>80</v>
      </c>
      <c r="I4305">
        <v>27</v>
      </c>
      <c r="L4305" t="s">
        <v>486</v>
      </c>
      <c r="M4305">
        <v>25.65</v>
      </c>
      <c r="N4305">
        <v>1.35</v>
      </c>
      <c r="O4305" t="s">
        <v>398</v>
      </c>
    </row>
    <row r="4306" spans="1:15" hidden="1" x14ac:dyDescent="0.35">
      <c r="A4306" t="s">
        <v>485</v>
      </c>
      <c r="B4306" t="s">
        <v>84</v>
      </c>
      <c r="C4306" t="s">
        <v>339</v>
      </c>
      <c r="D4306" t="s">
        <v>78</v>
      </c>
      <c r="E4306">
        <v>2022</v>
      </c>
      <c r="F4306">
        <v>34</v>
      </c>
      <c r="G4306" t="s">
        <v>302</v>
      </c>
      <c r="H4306" t="s">
        <v>80</v>
      </c>
      <c r="I4306">
        <v>983</v>
      </c>
      <c r="L4306" t="s">
        <v>486</v>
      </c>
      <c r="M4306">
        <v>933.85</v>
      </c>
      <c r="N4306">
        <v>49.15</v>
      </c>
      <c r="O4306" t="s">
        <v>398</v>
      </c>
    </row>
    <row r="4307" spans="1:15" hidden="1" x14ac:dyDescent="0.35">
      <c r="A4307" t="s">
        <v>485</v>
      </c>
      <c r="B4307" t="s">
        <v>84</v>
      </c>
      <c r="C4307" t="s">
        <v>339</v>
      </c>
      <c r="D4307" t="s">
        <v>78</v>
      </c>
      <c r="E4307">
        <v>2022</v>
      </c>
      <c r="F4307">
        <v>34</v>
      </c>
      <c r="G4307" t="s">
        <v>302</v>
      </c>
      <c r="H4307" t="s">
        <v>80</v>
      </c>
      <c r="I4307">
        <v>50</v>
      </c>
      <c r="L4307" t="s">
        <v>486</v>
      </c>
      <c r="M4307">
        <v>47.5</v>
      </c>
      <c r="N4307">
        <v>2.5</v>
      </c>
      <c r="O4307" t="s">
        <v>398</v>
      </c>
    </row>
    <row r="4308" spans="1:15" hidden="1" x14ac:dyDescent="0.35">
      <c r="A4308" t="s">
        <v>485</v>
      </c>
      <c r="B4308" t="s">
        <v>84</v>
      </c>
      <c r="C4308" t="s">
        <v>339</v>
      </c>
      <c r="D4308" t="s">
        <v>78</v>
      </c>
      <c r="E4308">
        <v>2022</v>
      </c>
      <c r="F4308">
        <v>34</v>
      </c>
      <c r="G4308" t="s">
        <v>302</v>
      </c>
      <c r="H4308" t="s">
        <v>81</v>
      </c>
      <c r="I4308">
        <v>857</v>
      </c>
      <c r="L4308" t="s">
        <v>486</v>
      </c>
      <c r="M4308">
        <v>814.15</v>
      </c>
      <c r="N4308">
        <v>42.85</v>
      </c>
      <c r="O4308" t="s">
        <v>398</v>
      </c>
    </row>
    <row r="4309" spans="1:15" hidden="1" x14ac:dyDescent="0.35">
      <c r="A4309" t="s">
        <v>485</v>
      </c>
      <c r="B4309" t="s">
        <v>84</v>
      </c>
      <c r="C4309" t="s">
        <v>339</v>
      </c>
      <c r="D4309" t="s">
        <v>78</v>
      </c>
      <c r="E4309">
        <v>2022</v>
      </c>
      <c r="F4309">
        <v>34</v>
      </c>
      <c r="G4309" t="s">
        <v>302</v>
      </c>
      <c r="H4309" t="s">
        <v>81</v>
      </c>
      <c r="I4309">
        <v>506</v>
      </c>
      <c r="L4309" t="s">
        <v>486</v>
      </c>
      <c r="M4309">
        <v>480.7</v>
      </c>
      <c r="N4309">
        <v>25.3</v>
      </c>
      <c r="O4309" t="s">
        <v>398</v>
      </c>
    </row>
    <row r="4310" spans="1:15" hidden="1" x14ac:dyDescent="0.35">
      <c r="A4310" t="s">
        <v>485</v>
      </c>
      <c r="B4310" t="s">
        <v>84</v>
      </c>
      <c r="C4310" t="s">
        <v>498</v>
      </c>
      <c r="D4310" t="s">
        <v>78</v>
      </c>
      <c r="E4310">
        <v>2023</v>
      </c>
      <c r="F4310">
        <v>34</v>
      </c>
      <c r="G4310" t="s">
        <v>302</v>
      </c>
      <c r="H4310" t="s">
        <v>80</v>
      </c>
      <c r="I4310">
        <v>775413</v>
      </c>
      <c r="L4310" t="s">
        <v>486</v>
      </c>
      <c r="M4310">
        <v>743413</v>
      </c>
      <c r="N4310">
        <v>32000</v>
      </c>
      <c r="O4310" t="s">
        <v>499</v>
      </c>
    </row>
    <row r="4311" spans="1:15" hidden="1" x14ac:dyDescent="0.35">
      <c r="A4311" t="s">
        <v>485</v>
      </c>
      <c r="B4311" t="s">
        <v>84</v>
      </c>
      <c r="C4311" t="s">
        <v>85</v>
      </c>
      <c r="D4311" t="s">
        <v>78</v>
      </c>
      <c r="E4311">
        <v>2019</v>
      </c>
      <c r="F4311">
        <v>34</v>
      </c>
      <c r="G4311" t="s">
        <v>302</v>
      </c>
      <c r="H4311" t="s">
        <v>80</v>
      </c>
      <c r="I4311">
        <v>1209</v>
      </c>
      <c r="L4311" t="s">
        <v>486</v>
      </c>
      <c r="M4311">
        <v>1114.27</v>
      </c>
      <c r="N4311">
        <v>94.73</v>
      </c>
      <c r="O4311" t="s">
        <v>388</v>
      </c>
    </row>
    <row r="4312" spans="1:15" hidden="1" x14ac:dyDescent="0.35">
      <c r="A4312" t="s">
        <v>485</v>
      </c>
      <c r="B4312" t="s">
        <v>84</v>
      </c>
      <c r="C4312" t="s">
        <v>85</v>
      </c>
      <c r="D4312" t="s">
        <v>78</v>
      </c>
      <c r="E4312">
        <v>2019</v>
      </c>
      <c r="F4312">
        <v>34</v>
      </c>
      <c r="G4312" t="s">
        <v>302</v>
      </c>
      <c r="H4312" t="s">
        <v>80</v>
      </c>
      <c r="I4312">
        <v>37</v>
      </c>
      <c r="L4312" t="s">
        <v>486</v>
      </c>
      <c r="M4312">
        <v>34.1</v>
      </c>
      <c r="N4312">
        <v>2.9</v>
      </c>
      <c r="O4312" t="s">
        <v>388</v>
      </c>
    </row>
    <row r="4313" spans="1:15" hidden="1" x14ac:dyDescent="0.35">
      <c r="A4313" t="s">
        <v>485</v>
      </c>
      <c r="B4313" t="s">
        <v>84</v>
      </c>
      <c r="C4313" t="s">
        <v>85</v>
      </c>
      <c r="D4313" t="s">
        <v>78</v>
      </c>
      <c r="E4313">
        <v>2019</v>
      </c>
      <c r="F4313">
        <v>34</v>
      </c>
      <c r="G4313" t="s">
        <v>302</v>
      </c>
      <c r="H4313" t="s">
        <v>80</v>
      </c>
      <c r="I4313">
        <v>428</v>
      </c>
      <c r="L4313" t="s">
        <v>486</v>
      </c>
      <c r="M4313">
        <v>394.46</v>
      </c>
      <c r="N4313">
        <v>33.54</v>
      </c>
      <c r="O4313" t="s">
        <v>388</v>
      </c>
    </row>
    <row r="4314" spans="1:15" hidden="1" x14ac:dyDescent="0.35">
      <c r="A4314" t="s">
        <v>485</v>
      </c>
      <c r="B4314" t="s">
        <v>84</v>
      </c>
      <c r="C4314" t="s">
        <v>85</v>
      </c>
      <c r="D4314" t="s">
        <v>78</v>
      </c>
      <c r="E4314">
        <v>2019</v>
      </c>
      <c r="F4314">
        <v>67</v>
      </c>
      <c r="G4314" t="s">
        <v>303</v>
      </c>
      <c r="H4314" t="s">
        <v>80</v>
      </c>
      <c r="I4314">
        <v>500</v>
      </c>
      <c r="J4314">
        <v>0</v>
      </c>
      <c r="K4314">
        <v>500</v>
      </c>
      <c r="L4314" t="s">
        <v>486</v>
      </c>
      <c r="O4314" t="s">
        <v>388</v>
      </c>
    </row>
    <row r="4315" spans="1:15" hidden="1" x14ac:dyDescent="0.35">
      <c r="A4315" t="s">
        <v>485</v>
      </c>
      <c r="B4315" t="s">
        <v>84</v>
      </c>
      <c r="C4315" t="s">
        <v>85</v>
      </c>
      <c r="D4315" t="s">
        <v>78</v>
      </c>
      <c r="E4315">
        <v>2019</v>
      </c>
      <c r="F4315">
        <v>34</v>
      </c>
      <c r="G4315" t="s">
        <v>302</v>
      </c>
      <c r="H4315" t="s">
        <v>80</v>
      </c>
      <c r="I4315">
        <v>9</v>
      </c>
      <c r="L4315" t="s">
        <v>486</v>
      </c>
      <c r="M4315">
        <v>8.5500000000000007</v>
      </c>
      <c r="N4315">
        <v>0.45</v>
      </c>
      <c r="O4315" t="s">
        <v>388</v>
      </c>
    </row>
    <row r="4316" spans="1:15" hidden="1" x14ac:dyDescent="0.35">
      <c r="A4316" t="s">
        <v>485</v>
      </c>
      <c r="B4316" t="s">
        <v>84</v>
      </c>
      <c r="C4316" t="s">
        <v>85</v>
      </c>
      <c r="D4316" t="s">
        <v>78</v>
      </c>
      <c r="E4316">
        <v>2019</v>
      </c>
      <c r="F4316">
        <v>34</v>
      </c>
      <c r="G4316" t="s">
        <v>302</v>
      </c>
      <c r="H4316" t="s">
        <v>80</v>
      </c>
      <c r="I4316">
        <v>14</v>
      </c>
      <c r="L4316" t="s">
        <v>486</v>
      </c>
      <c r="M4316">
        <v>12.9</v>
      </c>
      <c r="N4316">
        <v>1.1000000000000001</v>
      </c>
      <c r="O4316" t="s">
        <v>388</v>
      </c>
    </row>
    <row r="4317" spans="1:15" hidden="1" x14ac:dyDescent="0.35">
      <c r="A4317" t="s">
        <v>485</v>
      </c>
      <c r="B4317" t="s">
        <v>84</v>
      </c>
      <c r="C4317" t="s">
        <v>85</v>
      </c>
      <c r="D4317" t="s">
        <v>78</v>
      </c>
      <c r="E4317">
        <v>2019</v>
      </c>
      <c r="F4317">
        <v>34</v>
      </c>
      <c r="G4317" t="s">
        <v>302</v>
      </c>
      <c r="H4317" t="s">
        <v>80</v>
      </c>
      <c r="I4317">
        <v>93</v>
      </c>
      <c r="L4317" t="s">
        <v>486</v>
      </c>
      <c r="M4317">
        <v>85.71</v>
      </c>
      <c r="N4317">
        <v>7.29</v>
      </c>
      <c r="O4317" t="s">
        <v>388</v>
      </c>
    </row>
    <row r="4318" spans="1:15" hidden="1" x14ac:dyDescent="0.35">
      <c r="A4318" t="s">
        <v>485</v>
      </c>
      <c r="B4318" t="s">
        <v>84</v>
      </c>
      <c r="C4318" t="s">
        <v>85</v>
      </c>
      <c r="D4318" t="s">
        <v>78</v>
      </c>
      <c r="E4318">
        <v>2019</v>
      </c>
      <c r="F4318">
        <v>34</v>
      </c>
      <c r="G4318" t="s">
        <v>302</v>
      </c>
      <c r="H4318" t="s">
        <v>80</v>
      </c>
      <c r="I4318">
        <v>276</v>
      </c>
      <c r="L4318" t="s">
        <v>486</v>
      </c>
      <c r="M4318">
        <v>262.2</v>
      </c>
      <c r="N4318">
        <v>13.8</v>
      </c>
      <c r="O4318" t="s">
        <v>388</v>
      </c>
    </row>
    <row r="4319" spans="1:15" hidden="1" x14ac:dyDescent="0.35">
      <c r="A4319" t="s">
        <v>485</v>
      </c>
      <c r="B4319" t="s">
        <v>84</v>
      </c>
      <c r="C4319" t="s">
        <v>85</v>
      </c>
      <c r="D4319" t="s">
        <v>78</v>
      </c>
      <c r="E4319">
        <v>2019</v>
      </c>
      <c r="F4319">
        <v>67</v>
      </c>
      <c r="G4319" t="s">
        <v>303</v>
      </c>
      <c r="H4319" t="s">
        <v>80</v>
      </c>
      <c r="I4319">
        <v>1414</v>
      </c>
      <c r="J4319">
        <v>0</v>
      </c>
      <c r="K4319">
        <v>1414</v>
      </c>
      <c r="L4319" t="s">
        <v>486</v>
      </c>
      <c r="O4319" t="s">
        <v>388</v>
      </c>
    </row>
    <row r="4320" spans="1:15" hidden="1" x14ac:dyDescent="0.35">
      <c r="A4320" t="s">
        <v>485</v>
      </c>
      <c r="B4320" t="s">
        <v>84</v>
      </c>
      <c r="C4320" t="s">
        <v>85</v>
      </c>
      <c r="D4320" t="s">
        <v>78</v>
      </c>
      <c r="E4320">
        <v>2020</v>
      </c>
      <c r="F4320">
        <v>34</v>
      </c>
      <c r="G4320" t="s">
        <v>302</v>
      </c>
      <c r="H4320" t="s">
        <v>80</v>
      </c>
      <c r="I4320">
        <v>2148</v>
      </c>
      <c r="L4320" t="s">
        <v>486</v>
      </c>
      <c r="M4320">
        <v>1979.69</v>
      </c>
      <c r="N4320">
        <v>168.31</v>
      </c>
      <c r="O4320" t="s">
        <v>388</v>
      </c>
    </row>
    <row r="4321" spans="1:15" hidden="1" x14ac:dyDescent="0.35">
      <c r="A4321" t="s">
        <v>485</v>
      </c>
      <c r="B4321" t="s">
        <v>84</v>
      </c>
      <c r="C4321" t="s">
        <v>85</v>
      </c>
      <c r="D4321" t="s">
        <v>78</v>
      </c>
      <c r="E4321">
        <v>2020</v>
      </c>
      <c r="F4321">
        <v>34</v>
      </c>
      <c r="G4321" t="s">
        <v>302</v>
      </c>
      <c r="H4321" t="s">
        <v>80</v>
      </c>
      <c r="I4321">
        <v>81</v>
      </c>
      <c r="L4321" t="s">
        <v>486</v>
      </c>
      <c r="M4321">
        <v>74.650000000000006</v>
      </c>
      <c r="N4321">
        <v>6.35</v>
      </c>
      <c r="O4321" t="s">
        <v>388</v>
      </c>
    </row>
    <row r="4322" spans="1:15" hidden="1" x14ac:dyDescent="0.35">
      <c r="A4322" t="s">
        <v>485</v>
      </c>
      <c r="B4322" t="s">
        <v>84</v>
      </c>
      <c r="C4322" t="s">
        <v>85</v>
      </c>
      <c r="D4322" t="s">
        <v>78</v>
      </c>
      <c r="E4322">
        <v>2020</v>
      </c>
      <c r="F4322">
        <v>34</v>
      </c>
      <c r="G4322" t="s">
        <v>302</v>
      </c>
      <c r="H4322" t="s">
        <v>80</v>
      </c>
      <c r="I4322">
        <v>962</v>
      </c>
      <c r="L4322" t="s">
        <v>486</v>
      </c>
      <c r="M4322">
        <v>886.62</v>
      </c>
      <c r="N4322">
        <v>75.38</v>
      </c>
      <c r="O4322" t="s">
        <v>388</v>
      </c>
    </row>
    <row r="4323" spans="1:15" hidden="1" x14ac:dyDescent="0.35">
      <c r="A4323" t="s">
        <v>485</v>
      </c>
      <c r="B4323" t="s">
        <v>84</v>
      </c>
      <c r="C4323" t="s">
        <v>85</v>
      </c>
      <c r="D4323" t="s">
        <v>78</v>
      </c>
      <c r="E4323">
        <v>2020</v>
      </c>
      <c r="F4323">
        <v>34</v>
      </c>
      <c r="G4323" t="s">
        <v>302</v>
      </c>
      <c r="H4323" t="s">
        <v>80</v>
      </c>
      <c r="I4323">
        <v>717</v>
      </c>
      <c r="L4323" t="s">
        <v>486</v>
      </c>
      <c r="M4323">
        <v>660.82</v>
      </c>
      <c r="N4323">
        <v>56.18</v>
      </c>
      <c r="O4323" t="s">
        <v>388</v>
      </c>
    </row>
    <row r="4324" spans="1:15" hidden="1" x14ac:dyDescent="0.35">
      <c r="A4324" t="s">
        <v>485</v>
      </c>
      <c r="B4324" t="s">
        <v>84</v>
      </c>
      <c r="C4324" t="s">
        <v>85</v>
      </c>
      <c r="D4324" t="s">
        <v>78</v>
      </c>
      <c r="E4324">
        <v>2020</v>
      </c>
      <c r="F4324">
        <v>67</v>
      </c>
      <c r="G4324" t="s">
        <v>303</v>
      </c>
      <c r="H4324" t="s">
        <v>80</v>
      </c>
      <c r="I4324">
        <v>284</v>
      </c>
      <c r="J4324">
        <v>0</v>
      </c>
      <c r="K4324">
        <v>284</v>
      </c>
      <c r="L4324" t="s">
        <v>486</v>
      </c>
      <c r="O4324" t="s">
        <v>388</v>
      </c>
    </row>
    <row r="4325" spans="1:15" hidden="1" x14ac:dyDescent="0.35">
      <c r="A4325" t="s">
        <v>485</v>
      </c>
      <c r="B4325" t="s">
        <v>84</v>
      </c>
      <c r="C4325" t="s">
        <v>85</v>
      </c>
      <c r="D4325" t="s">
        <v>78</v>
      </c>
      <c r="E4325">
        <v>2021</v>
      </c>
      <c r="F4325">
        <v>34</v>
      </c>
      <c r="G4325" t="s">
        <v>302</v>
      </c>
      <c r="H4325" t="s">
        <v>80</v>
      </c>
      <c r="I4325">
        <v>5910</v>
      </c>
      <c r="L4325" t="s">
        <v>486</v>
      </c>
      <c r="M4325">
        <v>5614.5</v>
      </c>
      <c r="N4325">
        <v>295.5</v>
      </c>
      <c r="O4325" t="s">
        <v>388</v>
      </c>
    </row>
    <row r="4326" spans="1:15" hidden="1" x14ac:dyDescent="0.35">
      <c r="A4326" t="s">
        <v>485</v>
      </c>
      <c r="B4326" t="s">
        <v>84</v>
      </c>
      <c r="C4326" t="s">
        <v>85</v>
      </c>
      <c r="D4326" t="s">
        <v>78</v>
      </c>
      <c r="E4326">
        <v>2021</v>
      </c>
      <c r="F4326">
        <v>34</v>
      </c>
      <c r="G4326" t="s">
        <v>302</v>
      </c>
      <c r="H4326" t="s">
        <v>80</v>
      </c>
      <c r="I4326">
        <v>1311</v>
      </c>
      <c r="L4326" t="s">
        <v>486</v>
      </c>
      <c r="M4326">
        <v>1245.45</v>
      </c>
      <c r="N4326">
        <v>65.55</v>
      </c>
      <c r="O4326" t="s">
        <v>388</v>
      </c>
    </row>
    <row r="4327" spans="1:15" hidden="1" x14ac:dyDescent="0.35">
      <c r="A4327" t="s">
        <v>485</v>
      </c>
      <c r="B4327" t="s">
        <v>84</v>
      </c>
      <c r="C4327" t="s">
        <v>85</v>
      </c>
      <c r="D4327" t="s">
        <v>78</v>
      </c>
      <c r="E4327">
        <v>2021</v>
      </c>
      <c r="F4327">
        <v>34</v>
      </c>
      <c r="G4327" t="s">
        <v>302</v>
      </c>
      <c r="H4327" t="s">
        <v>80</v>
      </c>
      <c r="I4327">
        <v>3494</v>
      </c>
      <c r="L4327" t="s">
        <v>486</v>
      </c>
      <c r="M4327">
        <v>3220.22</v>
      </c>
      <c r="N4327">
        <v>273.77999999999997</v>
      </c>
      <c r="O4327" t="s">
        <v>388</v>
      </c>
    </row>
    <row r="4328" spans="1:15" hidden="1" x14ac:dyDescent="0.35">
      <c r="A4328" t="s">
        <v>485</v>
      </c>
      <c r="B4328" t="s">
        <v>84</v>
      </c>
      <c r="C4328" t="s">
        <v>85</v>
      </c>
      <c r="D4328" t="s">
        <v>78</v>
      </c>
      <c r="E4328">
        <v>2021</v>
      </c>
      <c r="F4328">
        <v>34</v>
      </c>
      <c r="G4328" t="s">
        <v>302</v>
      </c>
      <c r="H4328" t="s">
        <v>80</v>
      </c>
      <c r="I4328">
        <v>109</v>
      </c>
      <c r="L4328" t="s">
        <v>486</v>
      </c>
      <c r="M4328">
        <v>103.55</v>
      </c>
      <c r="N4328">
        <v>5.45</v>
      </c>
      <c r="O4328" t="s">
        <v>388</v>
      </c>
    </row>
    <row r="4329" spans="1:15" hidden="1" x14ac:dyDescent="0.35">
      <c r="A4329" t="s">
        <v>485</v>
      </c>
      <c r="B4329" t="s">
        <v>84</v>
      </c>
      <c r="C4329" t="s">
        <v>85</v>
      </c>
      <c r="D4329" t="s">
        <v>78</v>
      </c>
      <c r="E4329">
        <v>2021</v>
      </c>
      <c r="F4329">
        <v>34</v>
      </c>
      <c r="G4329" t="s">
        <v>302</v>
      </c>
      <c r="H4329" t="s">
        <v>80</v>
      </c>
      <c r="I4329">
        <v>16304</v>
      </c>
      <c r="L4329" t="s">
        <v>486</v>
      </c>
      <c r="M4329">
        <v>15488.8</v>
      </c>
      <c r="N4329">
        <v>815.2</v>
      </c>
      <c r="O4329" t="s">
        <v>388</v>
      </c>
    </row>
    <row r="4330" spans="1:15" hidden="1" x14ac:dyDescent="0.35">
      <c r="A4330" t="s">
        <v>485</v>
      </c>
      <c r="B4330" t="s">
        <v>84</v>
      </c>
      <c r="C4330" t="s">
        <v>85</v>
      </c>
      <c r="D4330" t="s">
        <v>78</v>
      </c>
      <c r="E4330">
        <v>2021</v>
      </c>
      <c r="F4330">
        <v>34</v>
      </c>
      <c r="G4330" t="s">
        <v>302</v>
      </c>
      <c r="H4330" t="s">
        <v>80</v>
      </c>
      <c r="I4330">
        <v>4959</v>
      </c>
      <c r="L4330" t="s">
        <v>486</v>
      </c>
      <c r="M4330">
        <v>4711.05</v>
      </c>
      <c r="N4330">
        <v>247.95</v>
      </c>
      <c r="O4330" t="s">
        <v>388</v>
      </c>
    </row>
    <row r="4331" spans="1:15" hidden="1" x14ac:dyDescent="0.35">
      <c r="A4331" t="s">
        <v>485</v>
      </c>
      <c r="B4331" t="s">
        <v>84</v>
      </c>
      <c r="C4331" t="s">
        <v>85</v>
      </c>
      <c r="D4331" t="s">
        <v>78</v>
      </c>
      <c r="E4331">
        <v>2021</v>
      </c>
      <c r="F4331">
        <v>34</v>
      </c>
      <c r="G4331" t="s">
        <v>302</v>
      </c>
      <c r="H4331" t="s">
        <v>80</v>
      </c>
      <c r="I4331">
        <v>301</v>
      </c>
      <c r="L4331" t="s">
        <v>486</v>
      </c>
      <c r="M4331">
        <v>285.95</v>
      </c>
      <c r="N4331">
        <v>15.05</v>
      </c>
      <c r="O4331" t="s">
        <v>388</v>
      </c>
    </row>
    <row r="4332" spans="1:15" hidden="1" x14ac:dyDescent="0.35">
      <c r="A4332" t="s">
        <v>485</v>
      </c>
      <c r="B4332" t="s">
        <v>84</v>
      </c>
      <c r="C4332" t="s">
        <v>85</v>
      </c>
      <c r="D4332" t="s">
        <v>78</v>
      </c>
      <c r="E4332">
        <v>2022</v>
      </c>
      <c r="F4332">
        <v>79</v>
      </c>
      <c r="G4332" t="s">
        <v>312</v>
      </c>
      <c r="H4332" t="s">
        <v>80</v>
      </c>
      <c r="I4332">
        <v>951</v>
      </c>
      <c r="L4332" t="s">
        <v>486</v>
      </c>
      <c r="O4332" t="s">
        <v>388</v>
      </c>
    </row>
    <row r="4333" spans="1:15" hidden="1" x14ac:dyDescent="0.35">
      <c r="A4333" t="s">
        <v>485</v>
      </c>
      <c r="B4333" t="s">
        <v>84</v>
      </c>
      <c r="C4333" t="s">
        <v>85</v>
      </c>
      <c r="D4333" t="s">
        <v>78</v>
      </c>
      <c r="E4333">
        <v>2022</v>
      </c>
      <c r="F4333">
        <v>79</v>
      </c>
      <c r="G4333" t="s">
        <v>312</v>
      </c>
      <c r="H4333" t="s">
        <v>80</v>
      </c>
      <c r="I4333">
        <v>402</v>
      </c>
      <c r="L4333" t="s">
        <v>486</v>
      </c>
      <c r="O4333" t="s">
        <v>388</v>
      </c>
    </row>
    <row r="4334" spans="1:15" hidden="1" x14ac:dyDescent="0.35">
      <c r="A4334" t="s">
        <v>485</v>
      </c>
      <c r="B4334" t="s">
        <v>84</v>
      </c>
      <c r="C4334" t="s">
        <v>85</v>
      </c>
      <c r="D4334" t="s">
        <v>78</v>
      </c>
      <c r="E4334">
        <v>2022</v>
      </c>
      <c r="F4334">
        <v>79</v>
      </c>
      <c r="G4334" t="s">
        <v>312</v>
      </c>
      <c r="H4334" t="s">
        <v>80</v>
      </c>
      <c r="I4334">
        <v>346</v>
      </c>
      <c r="L4334" t="s">
        <v>486</v>
      </c>
      <c r="O4334" t="s">
        <v>388</v>
      </c>
    </row>
    <row r="4335" spans="1:15" hidden="1" x14ac:dyDescent="0.35">
      <c r="A4335" t="s">
        <v>485</v>
      </c>
      <c r="B4335" t="s">
        <v>84</v>
      </c>
      <c r="C4335" t="s">
        <v>85</v>
      </c>
      <c r="D4335" t="s">
        <v>78</v>
      </c>
      <c r="E4335">
        <v>2022</v>
      </c>
      <c r="F4335">
        <v>79</v>
      </c>
      <c r="G4335" t="s">
        <v>312</v>
      </c>
      <c r="H4335" t="s">
        <v>80</v>
      </c>
      <c r="I4335">
        <v>47</v>
      </c>
      <c r="L4335" t="s">
        <v>486</v>
      </c>
      <c r="O4335" t="s">
        <v>388</v>
      </c>
    </row>
    <row r="4336" spans="1:15" hidden="1" x14ac:dyDescent="0.35">
      <c r="A4336" t="s">
        <v>485</v>
      </c>
      <c r="B4336" t="s">
        <v>84</v>
      </c>
      <c r="C4336" t="s">
        <v>85</v>
      </c>
      <c r="D4336" t="s">
        <v>78</v>
      </c>
      <c r="E4336">
        <v>2022</v>
      </c>
      <c r="F4336">
        <v>34</v>
      </c>
      <c r="G4336" t="s">
        <v>302</v>
      </c>
      <c r="H4336" t="s">
        <v>80</v>
      </c>
      <c r="I4336">
        <v>14444</v>
      </c>
      <c r="L4336" t="s">
        <v>486</v>
      </c>
      <c r="M4336">
        <v>13312.21</v>
      </c>
      <c r="N4336">
        <v>1131.79</v>
      </c>
      <c r="O4336" t="s">
        <v>388</v>
      </c>
    </row>
    <row r="4337" spans="1:15" hidden="1" x14ac:dyDescent="0.35">
      <c r="A4337" t="s">
        <v>485</v>
      </c>
      <c r="B4337" t="s">
        <v>84</v>
      </c>
      <c r="C4337" t="s">
        <v>85</v>
      </c>
      <c r="D4337" t="s">
        <v>78</v>
      </c>
      <c r="E4337">
        <v>2022</v>
      </c>
      <c r="F4337">
        <v>34</v>
      </c>
      <c r="G4337" t="s">
        <v>302</v>
      </c>
      <c r="H4337" t="s">
        <v>80</v>
      </c>
      <c r="I4337">
        <v>850</v>
      </c>
      <c r="L4337" t="s">
        <v>486</v>
      </c>
      <c r="M4337">
        <v>783.4</v>
      </c>
      <c r="N4337">
        <v>66.599999999999994</v>
      </c>
      <c r="O4337" t="s">
        <v>388</v>
      </c>
    </row>
    <row r="4338" spans="1:15" hidden="1" x14ac:dyDescent="0.35">
      <c r="A4338" t="s">
        <v>485</v>
      </c>
      <c r="B4338" t="s">
        <v>84</v>
      </c>
      <c r="C4338" t="s">
        <v>85</v>
      </c>
      <c r="D4338" t="s">
        <v>78</v>
      </c>
      <c r="E4338">
        <v>2022</v>
      </c>
      <c r="F4338">
        <v>34</v>
      </c>
      <c r="G4338" t="s">
        <v>302</v>
      </c>
      <c r="H4338" t="s">
        <v>80</v>
      </c>
      <c r="I4338">
        <v>1764</v>
      </c>
      <c r="L4338" t="s">
        <v>486</v>
      </c>
      <c r="M4338">
        <v>1675.8</v>
      </c>
      <c r="N4338">
        <v>88.2</v>
      </c>
      <c r="O4338" t="s">
        <v>388</v>
      </c>
    </row>
    <row r="4339" spans="1:15" hidden="1" x14ac:dyDescent="0.35">
      <c r="A4339" t="s">
        <v>485</v>
      </c>
      <c r="B4339" t="s">
        <v>84</v>
      </c>
      <c r="C4339" t="s">
        <v>85</v>
      </c>
      <c r="D4339" t="s">
        <v>78</v>
      </c>
      <c r="E4339">
        <v>2022</v>
      </c>
      <c r="F4339">
        <v>34</v>
      </c>
      <c r="G4339" t="s">
        <v>302</v>
      </c>
      <c r="H4339" t="s">
        <v>80</v>
      </c>
      <c r="I4339">
        <v>277</v>
      </c>
      <c r="L4339" t="s">
        <v>486</v>
      </c>
      <c r="M4339">
        <v>263.14999999999998</v>
      </c>
      <c r="N4339">
        <v>13.85</v>
      </c>
      <c r="O4339" t="s">
        <v>388</v>
      </c>
    </row>
    <row r="4340" spans="1:15" hidden="1" x14ac:dyDescent="0.35">
      <c r="A4340" t="s">
        <v>485</v>
      </c>
      <c r="B4340" t="s">
        <v>84</v>
      </c>
      <c r="C4340" t="s">
        <v>85</v>
      </c>
      <c r="D4340" t="s">
        <v>78</v>
      </c>
      <c r="E4340">
        <v>2022</v>
      </c>
      <c r="F4340">
        <v>34</v>
      </c>
      <c r="G4340" t="s">
        <v>302</v>
      </c>
      <c r="H4340" t="s">
        <v>80</v>
      </c>
      <c r="I4340">
        <v>772</v>
      </c>
      <c r="L4340" t="s">
        <v>486</v>
      </c>
      <c r="M4340">
        <v>733.4</v>
      </c>
      <c r="N4340">
        <v>38.6</v>
      </c>
      <c r="O4340" t="s">
        <v>388</v>
      </c>
    </row>
    <row r="4341" spans="1:15" hidden="1" x14ac:dyDescent="0.35">
      <c r="A4341" t="s">
        <v>485</v>
      </c>
      <c r="B4341" t="s">
        <v>84</v>
      </c>
      <c r="C4341" t="s">
        <v>85</v>
      </c>
      <c r="D4341" t="s">
        <v>78</v>
      </c>
      <c r="E4341">
        <v>2022</v>
      </c>
      <c r="F4341">
        <v>34</v>
      </c>
      <c r="G4341" t="s">
        <v>302</v>
      </c>
      <c r="H4341" t="s">
        <v>80</v>
      </c>
      <c r="I4341">
        <v>121</v>
      </c>
      <c r="L4341" t="s">
        <v>486</v>
      </c>
      <c r="M4341">
        <v>114.95</v>
      </c>
      <c r="N4341">
        <v>6.05</v>
      </c>
      <c r="O4341" t="s">
        <v>388</v>
      </c>
    </row>
    <row r="4342" spans="1:15" hidden="1" x14ac:dyDescent="0.35">
      <c r="A4342" t="s">
        <v>485</v>
      </c>
      <c r="B4342" t="s">
        <v>84</v>
      </c>
      <c r="C4342" t="s">
        <v>85</v>
      </c>
      <c r="D4342" t="s">
        <v>78</v>
      </c>
      <c r="E4342">
        <v>2023</v>
      </c>
      <c r="F4342">
        <v>79</v>
      </c>
      <c r="G4342" t="s">
        <v>312</v>
      </c>
      <c r="H4342" t="s">
        <v>80</v>
      </c>
      <c r="I4342">
        <v>3220</v>
      </c>
      <c r="L4342" t="s">
        <v>486</v>
      </c>
      <c r="O4342" t="s">
        <v>388</v>
      </c>
    </row>
    <row r="4343" spans="1:15" hidden="1" x14ac:dyDescent="0.35">
      <c r="A4343" t="s">
        <v>485</v>
      </c>
      <c r="B4343" t="s">
        <v>84</v>
      </c>
      <c r="C4343" t="s">
        <v>85</v>
      </c>
      <c r="D4343" t="s">
        <v>78</v>
      </c>
      <c r="E4343">
        <v>2023</v>
      </c>
      <c r="F4343">
        <v>79</v>
      </c>
      <c r="G4343" t="s">
        <v>312</v>
      </c>
      <c r="H4343" t="s">
        <v>80</v>
      </c>
      <c r="I4343">
        <v>1280</v>
      </c>
      <c r="L4343" t="s">
        <v>486</v>
      </c>
      <c r="O4343" t="s">
        <v>388</v>
      </c>
    </row>
    <row r="4344" spans="1:15" hidden="1" x14ac:dyDescent="0.35">
      <c r="A4344" t="s">
        <v>485</v>
      </c>
      <c r="B4344" t="s">
        <v>84</v>
      </c>
      <c r="C4344" t="s">
        <v>85</v>
      </c>
      <c r="D4344" t="s">
        <v>78</v>
      </c>
      <c r="E4344">
        <v>2023</v>
      </c>
      <c r="F4344">
        <v>79</v>
      </c>
      <c r="G4344" t="s">
        <v>312</v>
      </c>
      <c r="H4344" t="s">
        <v>80</v>
      </c>
      <c r="I4344">
        <v>1967</v>
      </c>
      <c r="L4344" t="s">
        <v>486</v>
      </c>
      <c r="O4344" t="s">
        <v>388</v>
      </c>
    </row>
    <row r="4345" spans="1:15" hidden="1" x14ac:dyDescent="0.35">
      <c r="A4345" t="s">
        <v>485</v>
      </c>
      <c r="B4345" t="s">
        <v>84</v>
      </c>
      <c r="C4345" t="s">
        <v>85</v>
      </c>
      <c r="D4345" t="s">
        <v>78</v>
      </c>
      <c r="E4345">
        <v>2023</v>
      </c>
      <c r="F4345">
        <v>79</v>
      </c>
      <c r="G4345" t="s">
        <v>312</v>
      </c>
      <c r="H4345" t="s">
        <v>80</v>
      </c>
      <c r="I4345">
        <v>331</v>
      </c>
      <c r="L4345" t="s">
        <v>486</v>
      </c>
      <c r="O4345" t="s">
        <v>388</v>
      </c>
    </row>
    <row r="4346" spans="1:15" hidden="1" x14ac:dyDescent="0.35">
      <c r="A4346" t="s">
        <v>485</v>
      </c>
      <c r="B4346" t="s">
        <v>84</v>
      </c>
      <c r="C4346" t="s">
        <v>85</v>
      </c>
      <c r="D4346" t="s">
        <v>78</v>
      </c>
      <c r="E4346">
        <v>2023</v>
      </c>
      <c r="F4346">
        <v>34</v>
      </c>
      <c r="G4346" t="s">
        <v>302</v>
      </c>
      <c r="H4346" t="s">
        <v>80</v>
      </c>
      <c r="I4346">
        <v>316</v>
      </c>
      <c r="L4346" t="s">
        <v>486</v>
      </c>
      <c r="M4346">
        <v>300.2</v>
      </c>
      <c r="N4346">
        <v>15.8</v>
      </c>
      <c r="O4346" t="s">
        <v>388</v>
      </c>
    </row>
    <row r="4347" spans="1:15" hidden="1" x14ac:dyDescent="0.35">
      <c r="A4347" t="s">
        <v>485</v>
      </c>
      <c r="B4347" t="s">
        <v>84</v>
      </c>
      <c r="C4347" t="s">
        <v>85</v>
      </c>
      <c r="D4347" t="s">
        <v>78</v>
      </c>
      <c r="E4347">
        <v>2023</v>
      </c>
      <c r="F4347">
        <v>34</v>
      </c>
      <c r="G4347" t="s">
        <v>302</v>
      </c>
      <c r="H4347" t="s">
        <v>80</v>
      </c>
      <c r="I4347">
        <v>126</v>
      </c>
      <c r="L4347" t="s">
        <v>486</v>
      </c>
      <c r="M4347">
        <v>119.7</v>
      </c>
      <c r="N4347">
        <v>6.3</v>
      </c>
      <c r="O4347" t="s">
        <v>388</v>
      </c>
    </row>
    <row r="4348" spans="1:15" hidden="1" x14ac:dyDescent="0.35">
      <c r="A4348" t="s">
        <v>485</v>
      </c>
      <c r="B4348" t="s">
        <v>84</v>
      </c>
      <c r="C4348" t="s">
        <v>85</v>
      </c>
      <c r="D4348" t="s">
        <v>78</v>
      </c>
      <c r="E4348">
        <v>2023</v>
      </c>
      <c r="F4348">
        <v>34</v>
      </c>
      <c r="G4348" t="s">
        <v>302</v>
      </c>
      <c r="H4348" t="s">
        <v>80</v>
      </c>
      <c r="I4348">
        <v>193</v>
      </c>
      <c r="L4348" t="s">
        <v>486</v>
      </c>
      <c r="M4348">
        <v>183.35</v>
      </c>
      <c r="N4348">
        <v>9.65</v>
      </c>
      <c r="O4348" t="s">
        <v>388</v>
      </c>
    </row>
    <row r="4349" spans="1:15" hidden="1" x14ac:dyDescent="0.35">
      <c r="A4349" t="s">
        <v>485</v>
      </c>
      <c r="B4349" t="s">
        <v>84</v>
      </c>
      <c r="C4349" t="s">
        <v>85</v>
      </c>
      <c r="D4349" t="s">
        <v>78</v>
      </c>
      <c r="E4349">
        <v>2023</v>
      </c>
      <c r="F4349">
        <v>34</v>
      </c>
      <c r="G4349" t="s">
        <v>302</v>
      </c>
      <c r="H4349" t="s">
        <v>80</v>
      </c>
      <c r="I4349">
        <v>33</v>
      </c>
      <c r="L4349" t="s">
        <v>486</v>
      </c>
      <c r="M4349">
        <v>31.35</v>
      </c>
      <c r="N4349">
        <v>1.65</v>
      </c>
      <c r="O4349" t="s">
        <v>388</v>
      </c>
    </row>
    <row r="4350" spans="1:15" hidden="1" x14ac:dyDescent="0.35">
      <c r="A4350" t="s">
        <v>485</v>
      </c>
      <c r="B4350" t="s">
        <v>84</v>
      </c>
      <c r="C4350" t="s">
        <v>330</v>
      </c>
      <c r="D4350" t="s">
        <v>78</v>
      </c>
      <c r="E4350">
        <v>2020</v>
      </c>
      <c r="F4350">
        <v>34</v>
      </c>
      <c r="G4350" t="s">
        <v>302</v>
      </c>
      <c r="H4350" t="s">
        <v>80</v>
      </c>
      <c r="I4350">
        <v>3797</v>
      </c>
      <c r="L4350" t="s">
        <v>486</v>
      </c>
      <c r="M4350">
        <v>3703.5</v>
      </c>
      <c r="N4350">
        <v>93.5</v>
      </c>
      <c r="O4350" t="s">
        <v>392</v>
      </c>
    </row>
    <row r="4351" spans="1:15" hidden="1" x14ac:dyDescent="0.35">
      <c r="A4351" t="s">
        <v>485</v>
      </c>
      <c r="B4351" t="s">
        <v>84</v>
      </c>
      <c r="C4351" t="s">
        <v>330</v>
      </c>
      <c r="D4351" t="s">
        <v>78</v>
      </c>
      <c r="E4351">
        <v>2020</v>
      </c>
      <c r="F4351">
        <v>34</v>
      </c>
      <c r="G4351" t="s">
        <v>302</v>
      </c>
      <c r="H4351" t="s">
        <v>80</v>
      </c>
      <c r="I4351">
        <v>6</v>
      </c>
      <c r="L4351" t="s">
        <v>486</v>
      </c>
      <c r="M4351">
        <v>5.7</v>
      </c>
      <c r="N4351">
        <v>0.3</v>
      </c>
      <c r="O4351" t="s">
        <v>392</v>
      </c>
    </row>
    <row r="4352" spans="1:15" hidden="1" x14ac:dyDescent="0.35">
      <c r="A4352" t="s">
        <v>485</v>
      </c>
      <c r="B4352" t="s">
        <v>84</v>
      </c>
      <c r="C4352" t="s">
        <v>330</v>
      </c>
      <c r="D4352" t="s">
        <v>78</v>
      </c>
      <c r="E4352">
        <v>2020</v>
      </c>
      <c r="F4352">
        <v>34</v>
      </c>
      <c r="G4352" t="s">
        <v>302</v>
      </c>
      <c r="H4352" t="s">
        <v>80</v>
      </c>
      <c r="I4352">
        <v>445</v>
      </c>
      <c r="L4352" t="s">
        <v>486</v>
      </c>
      <c r="M4352">
        <v>434.04</v>
      </c>
      <c r="N4352">
        <v>10.96</v>
      </c>
      <c r="O4352" t="s">
        <v>392</v>
      </c>
    </row>
    <row r="4353" spans="1:15" hidden="1" x14ac:dyDescent="0.35">
      <c r="A4353" t="s">
        <v>485</v>
      </c>
      <c r="B4353" t="s">
        <v>84</v>
      </c>
      <c r="C4353" t="s">
        <v>330</v>
      </c>
      <c r="D4353" t="s">
        <v>78</v>
      </c>
      <c r="E4353">
        <v>2020</v>
      </c>
      <c r="F4353">
        <v>34</v>
      </c>
      <c r="G4353" t="s">
        <v>302</v>
      </c>
      <c r="H4353" t="s">
        <v>80</v>
      </c>
      <c r="I4353">
        <v>824</v>
      </c>
      <c r="L4353" t="s">
        <v>486</v>
      </c>
      <c r="M4353">
        <v>803.71</v>
      </c>
      <c r="N4353">
        <v>20.29</v>
      </c>
      <c r="O4353" t="s">
        <v>392</v>
      </c>
    </row>
    <row r="4354" spans="1:15" hidden="1" x14ac:dyDescent="0.35">
      <c r="A4354" t="s">
        <v>485</v>
      </c>
      <c r="B4354" t="s">
        <v>84</v>
      </c>
      <c r="C4354" t="s">
        <v>330</v>
      </c>
      <c r="D4354" t="s">
        <v>78</v>
      </c>
      <c r="E4354">
        <v>2020</v>
      </c>
      <c r="F4354">
        <v>34</v>
      </c>
      <c r="G4354" t="s">
        <v>302</v>
      </c>
      <c r="H4354" t="s">
        <v>80</v>
      </c>
      <c r="I4354">
        <v>150</v>
      </c>
      <c r="L4354" t="s">
        <v>486</v>
      </c>
      <c r="M4354">
        <v>142.5</v>
      </c>
      <c r="N4354">
        <v>7.5</v>
      </c>
      <c r="O4354" t="s">
        <v>392</v>
      </c>
    </row>
    <row r="4355" spans="1:15" hidden="1" x14ac:dyDescent="0.35">
      <c r="A4355" t="s">
        <v>485</v>
      </c>
      <c r="B4355" t="s">
        <v>84</v>
      </c>
      <c r="C4355" t="s">
        <v>330</v>
      </c>
      <c r="D4355" t="s">
        <v>78</v>
      </c>
      <c r="E4355">
        <v>2020</v>
      </c>
      <c r="F4355">
        <v>34</v>
      </c>
      <c r="G4355" t="s">
        <v>302</v>
      </c>
      <c r="H4355" t="s">
        <v>81</v>
      </c>
      <c r="I4355">
        <v>212</v>
      </c>
      <c r="L4355" t="s">
        <v>486</v>
      </c>
      <c r="M4355">
        <v>206.78</v>
      </c>
      <c r="N4355">
        <v>5.22</v>
      </c>
      <c r="O4355" t="s">
        <v>392</v>
      </c>
    </row>
    <row r="4356" spans="1:15" hidden="1" x14ac:dyDescent="0.35">
      <c r="A4356" t="s">
        <v>485</v>
      </c>
      <c r="B4356" t="s">
        <v>84</v>
      </c>
      <c r="C4356" t="s">
        <v>330</v>
      </c>
      <c r="D4356" t="s">
        <v>78</v>
      </c>
      <c r="E4356">
        <v>2020</v>
      </c>
      <c r="F4356">
        <v>34</v>
      </c>
      <c r="G4356" t="s">
        <v>302</v>
      </c>
      <c r="H4356" t="s">
        <v>81</v>
      </c>
      <c r="I4356">
        <v>116</v>
      </c>
      <c r="L4356" t="s">
        <v>486</v>
      </c>
      <c r="M4356">
        <v>113.14</v>
      </c>
      <c r="N4356">
        <v>2.86</v>
      </c>
      <c r="O4356" t="s">
        <v>392</v>
      </c>
    </row>
    <row r="4357" spans="1:15" hidden="1" x14ac:dyDescent="0.35">
      <c r="A4357" t="s">
        <v>485</v>
      </c>
      <c r="B4357" t="s">
        <v>84</v>
      </c>
      <c r="C4357" t="s">
        <v>330</v>
      </c>
      <c r="D4357" t="s">
        <v>78</v>
      </c>
      <c r="E4357">
        <v>2020</v>
      </c>
      <c r="F4357">
        <v>34</v>
      </c>
      <c r="G4357" t="s">
        <v>302</v>
      </c>
      <c r="H4357" t="s">
        <v>80</v>
      </c>
      <c r="I4357">
        <v>10</v>
      </c>
      <c r="L4357" t="s">
        <v>486</v>
      </c>
      <c r="M4357">
        <v>9.75</v>
      </c>
      <c r="N4357">
        <v>0.25</v>
      </c>
      <c r="O4357" t="s">
        <v>392</v>
      </c>
    </row>
    <row r="4358" spans="1:15" hidden="1" x14ac:dyDescent="0.35">
      <c r="A4358" t="s">
        <v>485</v>
      </c>
      <c r="B4358" t="s">
        <v>84</v>
      </c>
      <c r="C4358" t="s">
        <v>330</v>
      </c>
      <c r="D4358" t="s">
        <v>78</v>
      </c>
      <c r="E4358">
        <v>2020</v>
      </c>
      <c r="F4358">
        <v>34</v>
      </c>
      <c r="G4358" t="s">
        <v>302</v>
      </c>
      <c r="H4358" t="s">
        <v>80</v>
      </c>
      <c r="I4358">
        <v>65</v>
      </c>
      <c r="L4358" t="s">
        <v>486</v>
      </c>
      <c r="M4358">
        <v>61.75</v>
      </c>
      <c r="N4358">
        <v>3.25</v>
      </c>
      <c r="O4358" t="s">
        <v>392</v>
      </c>
    </row>
    <row r="4359" spans="1:15" hidden="1" x14ac:dyDescent="0.35">
      <c r="A4359" t="s">
        <v>485</v>
      </c>
      <c r="B4359" t="s">
        <v>84</v>
      </c>
      <c r="C4359" t="s">
        <v>330</v>
      </c>
      <c r="D4359" t="s">
        <v>78</v>
      </c>
      <c r="E4359">
        <v>2020</v>
      </c>
      <c r="F4359">
        <v>34</v>
      </c>
      <c r="G4359" t="s">
        <v>302</v>
      </c>
      <c r="H4359" t="s">
        <v>80</v>
      </c>
      <c r="I4359">
        <v>2464</v>
      </c>
      <c r="L4359" t="s">
        <v>486</v>
      </c>
      <c r="M4359">
        <v>2403.3200000000002</v>
      </c>
      <c r="N4359">
        <v>60.68</v>
      </c>
      <c r="O4359" t="s">
        <v>392</v>
      </c>
    </row>
    <row r="4360" spans="1:15" hidden="1" x14ac:dyDescent="0.35">
      <c r="A4360" t="s">
        <v>485</v>
      </c>
      <c r="B4360" t="s">
        <v>84</v>
      </c>
      <c r="C4360" t="s">
        <v>330</v>
      </c>
      <c r="D4360" t="s">
        <v>78</v>
      </c>
      <c r="E4360">
        <v>2020</v>
      </c>
      <c r="F4360">
        <v>34</v>
      </c>
      <c r="G4360" t="s">
        <v>302</v>
      </c>
      <c r="H4360" t="s">
        <v>80</v>
      </c>
      <c r="I4360">
        <v>1769</v>
      </c>
      <c r="L4360" t="s">
        <v>486</v>
      </c>
      <c r="M4360">
        <v>1725.44</v>
      </c>
      <c r="N4360">
        <v>43.56</v>
      </c>
      <c r="O4360" t="s">
        <v>392</v>
      </c>
    </row>
    <row r="4361" spans="1:15" hidden="1" x14ac:dyDescent="0.35">
      <c r="A4361" t="s">
        <v>485</v>
      </c>
      <c r="B4361" t="s">
        <v>84</v>
      </c>
      <c r="C4361" t="s">
        <v>330</v>
      </c>
      <c r="D4361" t="s">
        <v>78</v>
      </c>
      <c r="E4361">
        <v>2020</v>
      </c>
      <c r="F4361">
        <v>34</v>
      </c>
      <c r="G4361" t="s">
        <v>302</v>
      </c>
      <c r="H4361" t="s">
        <v>80</v>
      </c>
      <c r="I4361">
        <v>2093</v>
      </c>
      <c r="L4361" t="s">
        <v>486</v>
      </c>
      <c r="M4361">
        <v>1988.35</v>
      </c>
      <c r="N4361">
        <v>104.65</v>
      </c>
      <c r="O4361" t="s">
        <v>392</v>
      </c>
    </row>
    <row r="4362" spans="1:15" hidden="1" x14ac:dyDescent="0.35">
      <c r="A4362" t="s">
        <v>485</v>
      </c>
      <c r="B4362" t="s">
        <v>84</v>
      </c>
      <c r="C4362" t="s">
        <v>330</v>
      </c>
      <c r="D4362" t="s">
        <v>78</v>
      </c>
      <c r="E4362">
        <v>2020</v>
      </c>
      <c r="F4362">
        <v>34</v>
      </c>
      <c r="G4362" t="s">
        <v>302</v>
      </c>
      <c r="H4362" t="s">
        <v>81</v>
      </c>
      <c r="I4362">
        <v>116</v>
      </c>
      <c r="L4362" t="s">
        <v>486</v>
      </c>
      <c r="M4362">
        <v>113.14</v>
      </c>
      <c r="N4362">
        <v>2.86</v>
      </c>
      <c r="O4362" t="s">
        <v>392</v>
      </c>
    </row>
    <row r="4363" spans="1:15" hidden="1" x14ac:dyDescent="0.35">
      <c r="A4363" t="s">
        <v>485</v>
      </c>
      <c r="B4363" t="s">
        <v>84</v>
      </c>
      <c r="C4363" t="s">
        <v>330</v>
      </c>
      <c r="D4363" t="s">
        <v>78</v>
      </c>
      <c r="E4363">
        <v>2021</v>
      </c>
      <c r="F4363">
        <v>34</v>
      </c>
      <c r="G4363" t="s">
        <v>302</v>
      </c>
      <c r="H4363" t="s">
        <v>80</v>
      </c>
      <c r="I4363">
        <v>2347</v>
      </c>
      <c r="L4363" t="s">
        <v>486</v>
      </c>
      <c r="M4363">
        <v>2289.1999999999998</v>
      </c>
      <c r="N4363">
        <v>57.8</v>
      </c>
      <c r="O4363" t="s">
        <v>392</v>
      </c>
    </row>
    <row r="4364" spans="1:15" hidden="1" x14ac:dyDescent="0.35">
      <c r="A4364" t="s">
        <v>485</v>
      </c>
      <c r="B4364" t="s">
        <v>84</v>
      </c>
      <c r="C4364" t="s">
        <v>330</v>
      </c>
      <c r="D4364" t="s">
        <v>78</v>
      </c>
      <c r="E4364">
        <v>2021</v>
      </c>
      <c r="F4364">
        <v>34</v>
      </c>
      <c r="G4364" t="s">
        <v>302</v>
      </c>
      <c r="H4364" t="s">
        <v>80</v>
      </c>
      <c r="I4364">
        <v>53</v>
      </c>
      <c r="L4364" t="s">
        <v>486</v>
      </c>
      <c r="M4364">
        <v>50.35</v>
      </c>
      <c r="N4364">
        <v>2.65</v>
      </c>
      <c r="O4364" t="s">
        <v>392</v>
      </c>
    </row>
    <row r="4365" spans="1:15" hidden="1" x14ac:dyDescent="0.35">
      <c r="A4365" t="s">
        <v>485</v>
      </c>
      <c r="B4365" t="s">
        <v>84</v>
      </c>
      <c r="C4365" t="s">
        <v>330</v>
      </c>
      <c r="D4365" t="s">
        <v>78</v>
      </c>
      <c r="E4365">
        <v>2021</v>
      </c>
      <c r="F4365">
        <v>34</v>
      </c>
      <c r="G4365" t="s">
        <v>302</v>
      </c>
      <c r="H4365" t="s">
        <v>80</v>
      </c>
      <c r="I4365">
        <v>1005</v>
      </c>
      <c r="L4365" t="s">
        <v>486</v>
      </c>
      <c r="M4365">
        <v>980.25</v>
      </c>
      <c r="N4365">
        <v>24.75</v>
      </c>
      <c r="O4365" t="s">
        <v>392</v>
      </c>
    </row>
    <row r="4366" spans="1:15" hidden="1" x14ac:dyDescent="0.35">
      <c r="A4366" t="s">
        <v>485</v>
      </c>
      <c r="B4366" t="s">
        <v>84</v>
      </c>
      <c r="C4366" t="s">
        <v>330</v>
      </c>
      <c r="D4366" t="s">
        <v>78</v>
      </c>
      <c r="E4366">
        <v>2021</v>
      </c>
      <c r="F4366">
        <v>34</v>
      </c>
      <c r="G4366" t="s">
        <v>302</v>
      </c>
      <c r="H4366" t="s">
        <v>80</v>
      </c>
      <c r="I4366">
        <v>6617</v>
      </c>
      <c r="L4366" t="s">
        <v>486</v>
      </c>
      <c r="M4366">
        <v>6454.06</v>
      </c>
      <c r="N4366">
        <v>162.94</v>
      </c>
      <c r="O4366" t="s">
        <v>392</v>
      </c>
    </row>
    <row r="4367" spans="1:15" hidden="1" x14ac:dyDescent="0.35">
      <c r="A4367" t="s">
        <v>485</v>
      </c>
      <c r="B4367" t="s">
        <v>84</v>
      </c>
      <c r="C4367" t="s">
        <v>330</v>
      </c>
      <c r="D4367" t="s">
        <v>78</v>
      </c>
      <c r="E4367">
        <v>2021</v>
      </c>
      <c r="F4367">
        <v>34</v>
      </c>
      <c r="G4367" t="s">
        <v>302</v>
      </c>
      <c r="H4367" t="s">
        <v>80</v>
      </c>
      <c r="I4367">
        <v>3884</v>
      </c>
      <c r="L4367" t="s">
        <v>486</v>
      </c>
      <c r="M4367">
        <v>3788.36</v>
      </c>
      <c r="N4367">
        <v>95.64</v>
      </c>
      <c r="O4367" t="s">
        <v>392</v>
      </c>
    </row>
    <row r="4368" spans="1:15" hidden="1" x14ac:dyDescent="0.35">
      <c r="A4368" t="s">
        <v>485</v>
      </c>
      <c r="B4368" t="s">
        <v>84</v>
      </c>
      <c r="C4368" t="s">
        <v>330</v>
      </c>
      <c r="D4368" t="s">
        <v>78</v>
      </c>
      <c r="E4368">
        <v>2021</v>
      </c>
      <c r="F4368">
        <v>34</v>
      </c>
      <c r="G4368" t="s">
        <v>302</v>
      </c>
      <c r="H4368" t="s">
        <v>81</v>
      </c>
      <c r="I4368">
        <v>1266</v>
      </c>
      <c r="L4368" t="s">
        <v>486</v>
      </c>
      <c r="M4368">
        <v>1234.82</v>
      </c>
      <c r="N4368">
        <v>31.18</v>
      </c>
      <c r="O4368" t="s">
        <v>392</v>
      </c>
    </row>
    <row r="4369" spans="1:15" hidden="1" x14ac:dyDescent="0.35">
      <c r="A4369" t="s">
        <v>485</v>
      </c>
      <c r="B4369" t="s">
        <v>84</v>
      </c>
      <c r="C4369" t="s">
        <v>330</v>
      </c>
      <c r="D4369" t="s">
        <v>78</v>
      </c>
      <c r="E4369">
        <v>2021</v>
      </c>
      <c r="F4369">
        <v>34</v>
      </c>
      <c r="G4369" t="s">
        <v>302</v>
      </c>
      <c r="H4369" t="s">
        <v>81</v>
      </c>
      <c r="I4369">
        <v>1033</v>
      </c>
      <c r="L4369" t="s">
        <v>486</v>
      </c>
      <c r="M4369">
        <v>1007.56</v>
      </c>
      <c r="N4369">
        <v>25.44</v>
      </c>
      <c r="O4369" t="s">
        <v>392</v>
      </c>
    </row>
    <row r="4370" spans="1:15" hidden="1" x14ac:dyDescent="0.35">
      <c r="A4370" t="s">
        <v>485</v>
      </c>
      <c r="B4370" t="s">
        <v>84</v>
      </c>
      <c r="C4370" t="s">
        <v>330</v>
      </c>
      <c r="D4370" t="s">
        <v>78</v>
      </c>
      <c r="E4370">
        <v>2021</v>
      </c>
      <c r="F4370">
        <v>34</v>
      </c>
      <c r="G4370" t="s">
        <v>302</v>
      </c>
      <c r="H4370" t="s">
        <v>80</v>
      </c>
      <c r="I4370">
        <v>26547</v>
      </c>
      <c r="L4370" t="s">
        <v>486</v>
      </c>
      <c r="M4370">
        <v>25893.279999999999</v>
      </c>
      <c r="N4370">
        <v>653.72</v>
      </c>
      <c r="O4370" t="s">
        <v>392</v>
      </c>
    </row>
    <row r="4371" spans="1:15" hidden="1" x14ac:dyDescent="0.35">
      <c r="A4371" t="s">
        <v>485</v>
      </c>
      <c r="B4371" t="s">
        <v>84</v>
      </c>
      <c r="C4371" t="s">
        <v>330</v>
      </c>
      <c r="D4371" t="s">
        <v>78</v>
      </c>
      <c r="E4371">
        <v>2021</v>
      </c>
      <c r="F4371">
        <v>34</v>
      </c>
      <c r="G4371" t="s">
        <v>302</v>
      </c>
      <c r="H4371" t="s">
        <v>80</v>
      </c>
      <c r="I4371">
        <v>137</v>
      </c>
      <c r="L4371" t="s">
        <v>486</v>
      </c>
      <c r="M4371">
        <v>130.15</v>
      </c>
      <c r="N4371">
        <v>6.85</v>
      </c>
      <c r="O4371" t="s">
        <v>392</v>
      </c>
    </row>
    <row r="4372" spans="1:15" hidden="1" x14ac:dyDescent="0.35">
      <c r="A4372" t="s">
        <v>485</v>
      </c>
      <c r="B4372" t="s">
        <v>84</v>
      </c>
      <c r="C4372" t="s">
        <v>330</v>
      </c>
      <c r="D4372" t="s">
        <v>78</v>
      </c>
      <c r="E4372">
        <v>2021</v>
      </c>
      <c r="F4372">
        <v>34</v>
      </c>
      <c r="G4372" t="s">
        <v>302</v>
      </c>
      <c r="H4372" t="s">
        <v>80</v>
      </c>
      <c r="I4372">
        <v>2255</v>
      </c>
      <c r="L4372" t="s">
        <v>486</v>
      </c>
      <c r="M4372">
        <v>2199.4699999999998</v>
      </c>
      <c r="N4372">
        <v>55.53</v>
      </c>
      <c r="O4372" t="s">
        <v>392</v>
      </c>
    </row>
    <row r="4373" spans="1:15" hidden="1" x14ac:dyDescent="0.35">
      <c r="A4373" t="s">
        <v>485</v>
      </c>
      <c r="B4373" t="s">
        <v>84</v>
      </c>
      <c r="C4373" t="s">
        <v>330</v>
      </c>
      <c r="D4373" t="s">
        <v>78</v>
      </c>
      <c r="E4373">
        <v>2021</v>
      </c>
      <c r="F4373">
        <v>34</v>
      </c>
      <c r="G4373" t="s">
        <v>302</v>
      </c>
      <c r="H4373" t="s">
        <v>81</v>
      </c>
      <c r="I4373">
        <v>1550</v>
      </c>
      <c r="L4373" t="s">
        <v>486</v>
      </c>
      <c r="M4373">
        <v>1511.83</v>
      </c>
      <c r="N4373">
        <v>38.17</v>
      </c>
      <c r="O4373" t="s">
        <v>392</v>
      </c>
    </row>
    <row r="4374" spans="1:15" hidden="1" x14ac:dyDescent="0.35">
      <c r="A4374" t="s">
        <v>485</v>
      </c>
      <c r="B4374" t="s">
        <v>84</v>
      </c>
      <c r="C4374" t="s">
        <v>330</v>
      </c>
      <c r="D4374" t="s">
        <v>78</v>
      </c>
      <c r="E4374">
        <v>2021</v>
      </c>
      <c r="F4374">
        <v>34</v>
      </c>
      <c r="G4374" t="s">
        <v>302</v>
      </c>
      <c r="H4374" t="s">
        <v>81</v>
      </c>
      <c r="I4374">
        <v>4459</v>
      </c>
      <c r="L4374" t="s">
        <v>486</v>
      </c>
      <c r="M4374">
        <v>4349.2</v>
      </c>
      <c r="N4374">
        <v>109.8</v>
      </c>
      <c r="O4374" t="s">
        <v>392</v>
      </c>
    </row>
    <row r="4375" spans="1:15" hidden="1" x14ac:dyDescent="0.35">
      <c r="A4375" t="s">
        <v>485</v>
      </c>
      <c r="B4375" t="s">
        <v>84</v>
      </c>
      <c r="C4375" t="s">
        <v>330</v>
      </c>
      <c r="D4375" t="s">
        <v>78</v>
      </c>
      <c r="E4375">
        <v>2021</v>
      </c>
      <c r="F4375">
        <v>67</v>
      </c>
      <c r="G4375" t="s">
        <v>303</v>
      </c>
      <c r="H4375" t="s">
        <v>81</v>
      </c>
      <c r="I4375">
        <v>313</v>
      </c>
      <c r="J4375">
        <v>0</v>
      </c>
      <c r="K4375">
        <v>313</v>
      </c>
      <c r="L4375" t="s">
        <v>486</v>
      </c>
      <c r="O4375" t="s">
        <v>392</v>
      </c>
    </row>
    <row r="4376" spans="1:15" hidden="1" x14ac:dyDescent="0.35">
      <c r="A4376" t="s">
        <v>485</v>
      </c>
      <c r="B4376" t="s">
        <v>84</v>
      </c>
      <c r="C4376" t="s">
        <v>330</v>
      </c>
      <c r="D4376" t="s">
        <v>78</v>
      </c>
      <c r="E4376">
        <v>2022</v>
      </c>
      <c r="F4376">
        <v>34</v>
      </c>
      <c r="G4376" t="s">
        <v>302</v>
      </c>
      <c r="H4376" t="s">
        <v>80</v>
      </c>
      <c r="I4376">
        <v>53185</v>
      </c>
      <c r="L4376" t="s">
        <v>486</v>
      </c>
      <c r="M4376">
        <v>50525.75</v>
      </c>
      <c r="N4376">
        <v>2659.25</v>
      </c>
      <c r="O4376" t="s">
        <v>392</v>
      </c>
    </row>
    <row r="4377" spans="1:15" hidden="1" x14ac:dyDescent="0.35">
      <c r="A4377" t="s">
        <v>485</v>
      </c>
      <c r="B4377" t="s">
        <v>84</v>
      </c>
      <c r="C4377" t="s">
        <v>330</v>
      </c>
      <c r="D4377" t="s">
        <v>78</v>
      </c>
      <c r="E4377">
        <v>2022</v>
      </c>
      <c r="F4377">
        <v>34</v>
      </c>
      <c r="G4377" t="s">
        <v>302</v>
      </c>
      <c r="H4377" t="s">
        <v>80</v>
      </c>
      <c r="I4377">
        <v>175</v>
      </c>
      <c r="L4377" t="s">
        <v>486</v>
      </c>
      <c r="M4377">
        <v>166.25</v>
      </c>
      <c r="N4377">
        <v>8.75</v>
      </c>
      <c r="O4377" t="s">
        <v>392</v>
      </c>
    </row>
    <row r="4378" spans="1:15" hidden="1" x14ac:dyDescent="0.35">
      <c r="A4378" t="s">
        <v>485</v>
      </c>
      <c r="B4378" t="s">
        <v>84</v>
      </c>
      <c r="C4378" t="s">
        <v>330</v>
      </c>
      <c r="D4378" t="s">
        <v>78</v>
      </c>
      <c r="E4378">
        <v>2022</v>
      </c>
      <c r="F4378">
        <v>34</v>
      </c>
      <c r="G4378" t="s">
        <v>302</v>
      </c>
      <c r="H4378" t="s">
        <v>80</v>
      </c>
      <c r="I4378">
        <v>3040</v>
      </c>
      <c r="L4378" t="s">
        <v>486</v>
      </c>
      <c r="M4378">
        <v>2965.14</v>
      </c>
      <c r="N4378">
        <v>74.86</v>
      </c>
      <c r="O4378" t="s">
        <v>392</v>
      </c>
    </row>
    <row r="4379" spans="1:15" hidden="1" x14ac:dyDescent="0.35">
      <c r="A4379" t="s">
        <v>485</v>
      </c>
      <c r="B4379" t="s">
        <v>84</v>
      </c>
      <c r="C4379" t="s">
        <v>330</v>
      </c>
      <c r="D4379" t="s">
        <v>78</v>
      </c>
      <c r="E4379">
        <v>2022</v>
      </c>
      <c r="F4379">
        <v>34</v>
      </c>
      <c r="G4379" t="s">
        <v>302</v>
      </c>
      <c r="H4379" t="s">
        <v>80</v>
      </c>
      <c r="I4379">
        <v>3698</v>
      </c>
      <c r="L4379" t="s">
        <v>486</v>
      </c>
      <c r="M4379">
        <v>3606.94</v>
      </c>
      <c r="N4379">
        <v>91.06</v>
      </c>
      <c r="O4379" t="s">
        <v>392</v>
      </c>
    </row>
    <row r="4380" spans="1:15" hidden="1" x14ac:dyDescent="0.35">
      <c r="A4380" t="s">
        <v>485</v>
      </c>
      <c r="B4380" t="s">
        <v>84</v>
      </c>
      <c r="C4380" t="s">
        <v>330</v>
      </c>
      <c r="D4380" t="s">
        <v>78</v>
      </c>
      <c r="E4380">
        <v>2022</v>
      </c>
      <c r="F4380">
        <v>34</v>
      </c>
      <c r="G4380" t="s">
        <v>302</v>
      </c>
      <c r="H4380" t="s">
        <v>80</v>
      </c>
      <c r="I4380">
        <v>5552</v>
      </c>
      <c r="L4380" t="s">
        <v>486</v>
      </c>
      <c r="M4380">
        <v>5274.4</v>
      </c>
      <c r="N4380">
        <v>277.60000000000002</v>
      </c>
      <c r="O4380" t="s">
        <v>392</v>
      </c>
    </row>
    <row r="4381" spans="1:15" hidden="1" x14ac:dyDescent="0.35">
      <c r="A4381" t="s">
        <v>485</v>
      </c>
      <c r="B4381" t="s">
        <v>84</v>
      </c>
      <c r="C4381" t="s">
        <v>330</v>
      </c>
      <c r="D4381" t="s">
        <v>78</v>
      </c>
      <c r="E4381">
        <v>2022</v>
      </c>
      <c r="F4381">
        <v>34</v>
      </c>
      <c r="G4381" t="s">
        <v>302</v>
      </c>
      <c r="H4381" t="s">
        <v>81</v>
      </c>
      <c r="I4381">
        <v>21735</v>
      </c>
      <c r="L4381" t="s">
        <v>486</v>
      </c>
      <c r="M4381">
        <v>21199.77</v>
      </c>
      <c r="N4381">
        <v>535.23</v>
      </c>
      <c r="O4381" t="s">
        <v>392</v>
      </c>
    </row>
    <row r="4382" spans="1:15" hidden="1" x14ac:dyDescent="0.35">
      <c r="A4382" t="s">
        <v>485</v>
      </c>
      <c r="B4382" t="s">
        <v>84</v>
      </c>
      <c r="C4382" t="s">
        <v>330</v>
      </c>
      <c r="D4382" t="s">
        <v>78</v>
      </c>
      <c r="E4382">
        <v>2022</v>
      </c>
      <c r="F4382">
        <v>34</v>
      </c>
      <c r="G4382" t="s">
        <v>302</v>
      </c>
      <c r="H4382" t="s">
        <v>81</v>
      </c>
      <c r="I4382">
        <v>1452</v>
      </c>
      <c r="L4382" t="s">
        <v>486</v>
      </c>
      <c r="M4382">
        <v>1416.24</v>
      </c>
      <c r="N4382">
        <v>35.76</v>
      </c>
      <c r="O4382" t="s">
        <v>392</v>
      </c>
    </row>
    <row r="4383" spans="1:15" hidden="1" x14ac:dyDescent="0.35">
      <c r="A4383" t="s">
        <v>485</v>
      </c>
      <c r="B4383" t="s">
        <v>84</v>
      </c>
      <c r="C4383" t="s">
        <v>330</v>
      </c>
      <c r="D4383" t="s">
        <v>78</v>
      </c>
      <c r="E4383">
        <v>2022</v>
      </c>
      <c r="F4383">
        <v>34</v>
      </c>
      <c r="G4383" t="s">
        <v>302</v>
      </c>
      <c r="H4383" t="s">
        <v>80</v>
      </c>
      <c r="I4383">
        <v>23269</v>
      </c>
      <c r="L4383" t="s">
        <v>486</v>
      </c>
      <c r="M4383">
        <v>22105.55</v>
      </c>
      <c r="N4383">
        <v>1163.45</v>
      </c>
      <c r="O4383" t="s">
        <v>392</v>
      </c>
    </row>
    <row r="4384" spans="1:15" hidden="1" x14ac:dyDescent="0.35">
      <c r="A4384" t="s">
        <v>485</v>
      </c>
      <c r="B4384" t="s">
        <v>84</v>
      </c>
      <c r="C4384" t="s">
        <v>330</v>
      </c>
      <c r="D4384" t="s">
        <v>78</v>
      </c>
      <c r="E4384">
        <v>2022</v>
      </c>
      <c r="F4384">
        <v>34</v>
      </c>
      <c r="G4384" t="s">
        <v>302</v>
      </c>
      <c r="H4384" t="s">
        <v>80</v>
      </c>
      <c r="I4384">
        <v>76</v>
      </c>
      <c r="L4384" t="s">
        <v>486</v>
      </c>
      <c r="M4384">
        <v>72.2</v>
      </c>
      <c r="N4384">
        <v>3.8</v>
      </c>
      <c r="O4384" t="s">
        <v>392</v>
      </c>
    </row>
    <row r="4385" spans="1:15" hidden="1" x14ac:dyDescent="0.35">
      <c r="A4385" t="s">
        <v>485</v>
      </c>
      <c r="B4385" t="s">
        <v>84</v>
      </c>
      <c r="C4385" t="s">
        <v>330</v>
      </c>
      <c r="D4385" t="s">
        <v>78</v>
      </c>
      <c r="E4385">
        <v>2022</v>
      </c>
      <c r="F4385">
        <v>34</v>
      </c>
      <c r="G4385" t="s">
        <v>302</v>
      </c>
      <c r="H4385" t="s">
        <v>80</v>
      </c>
      <c r="I4385">
        <v>210</v>
      </c>
      <c r="L4385" t="s">
        <v>486</v>
      </c>
      <c r="M4385">
        <v>204.83</v>
      </c>
      <c r="N4385">
        <v>5.17</v>
      </c>
      <c r="O4385" t="s">
        <v>392</v>
      </c>
    </row>
    <row r="4386" spans="1:15" hidden="1" x14ac:dyDescent="0.35">
      <c r="A4386" t="s">
        <v>485</v>
      </c>
      <c r="B4386" t="s">
        <v>84</v>
      </c>
      <c r="C4386" t="s">
        <v>330</v>
      </c>
      <c r="D4386" t="s">
        <v>78</v>
      </c>
      <c r="E4386">
        <v>2022</v>
      </c>
      <c r="F4386">
        <v>34</v>
      </c>
      <c r="G4386" t="s">
        <v>302</v>
      </c>
      <c r="H4386" t="s">
        <v>80</v>
      </c>
      <c r="I4386">
        <v>3698</v>
      </c>
      <c r="L4386" t="s">
        <v>486</v>
      </c>
      <c r="M4386">
        <v>3606.94</v>
      </c>
      <c r="N4386">
        <v>91.06</v>
      </c>
      <c r="O4386" t="s">
        <v>392</v>
      </c>
    </row>
    <row r="4387" spans="1:15" hidden="1" x14ac:dyDescent="0.35">
      <c r="A4387" t="s">
        <v>485</v>
      </c>
      <c r="B4387" t="s">
        <v>84</v>
      </c>
      <c r="C4387" t="s">
        <v>330</v>
      </c>
      <c r="D4387" t="s">
        <v>78</v>
      </c>
      <c r="E4387">
        <v>2022</v>
      </c>
      <c r="F4387">
        <v>34</v>
      </c>
      <c r="G4387" t="s">
        <v>302</v>
      </c>
      <c r="H4387" t="s">
        <v>80</v>
      </c>
      <c r="I4387">
        <v>2429</v>
      </c>
      <c r="L4387" t="s">
        <v>486</v>
      </c>
      <c r="M4387">
        <v>2307.5500000000002</v>
      </c>
      <c r="N4387">
        <v>121.45</v>
      </c>
      <c r="O4387" t="s">
        <v>392</v>
      </c>
    </row>
    <row r="4388" spans="1:15" hidden="1" x14ac:dyDescent="0.35">
      <c r="A4388" t="s">
        <v>485</v>
      </c>
      <c r="B4388" t="s">
        <v>84</v>
      </c>
      <c r="C4388" t="s">
        <v>330</v>
      </c>
      <c r="D4388" t="s">
        <v>78</v>
      </c>
      <c r="E4388">
        <v>2023</v>
      </c>
      <c r="F4388">
        <v>34</v>
      </c>
      <c r="G4388" t="s">
        <v>302</v>
      </c>
      <c r="H4388" t="s">
        <v>80</v>
      </c>
      <c r="I4388">
        <v>3498</v>
      </c>
      <c r="L4388" t="s">
        <v>486</v>
      </c>
      <c r="M4388">
        <v>3323.1</v>
      </c>
      <c r="N4388">
        <v>174.9</v>
      </c>
      <c r="O4388" t="s">
        <v>392</v>
      </c>
    </row>
    <row r="4389" spans="1:15" hidden="1" x14ac:dyDescent="0.35">
      <c r="A4389" t="s">
        <v>485</v>
      </c>
      <c r="B4389" t="s">
        <v>84</v>
      </c>
      <c r="C4389" t="s">
        <v>330</v>
      </c>
      <c r="D4389" t="s">
        <v>78</v>
      </c>
      <c r="E4389">
        <v>2023</v>
      </c>
      <c r="F4389">
        <v>34</v>
      </c>
      <c r="G4389" t="s">
        <v>302</v>
      </c>
      <c r="H4389" t="s">
        <v>80</v>
      </c>
      <c r="I4389">
        <v>21</v>
      </c>
      <c r="L4389" t="s">
        <v>486</v>
      </c>
      <c r="M4389">
        <v>19.95</v>
      </c>
      <c r="N4389">
        <v>1.05</v>
      </c>
      <c r="O4389" t="s">
        <v>392</v>
      </c>
    </row>
    <row r="4390" spans="1:15" hidden="1" x14ac:dyDescent="0.35">
      <c r="A4390" t="s">
        <v>485</v>
      </c>
      <c r="B4390" t="s">
        <v>84</v>
      </c>
      <c r="C4390" t="s">
        <v>330</v>
      </c>
      <c r="D4390" t="s">
        <v>78</v>
      </c>
      <c r="E4390">
        <v>2023</v>
      </c>
      <c r="F4390">
        <v>34</v>
      </c>
      <c r="G4390" t="s">
        <v>302</v>
      </c>
      <c r="H4390" t="s">
        <v>80</v>
      </c>
      <c r="I4390">
        <v>4268</v>
      </c>
      <c r="L4390" t="s">
        <v>486</v>
      </c>
      <c r="M4390">
        <v>4054.6</v>
      </c>
      <c r="N4390">
        <v>213.4</v>
      </c>
      <c r="O4390" t="s">
        <v>392</v>
      </c>
    </row>
    <row r="4391" spans="1:15" hidden="1" x14ac:dyDescent="0.35">
      <c r="A4391" t="s">
        <v>485</v>
      </c>
      <c r="B4391" t="s">
        <v>84</v>
      </c>
      <c r="C4391" t="s">
        <v>330</v>
      </c>
      <c r="D4391" t="s">
        <v>78</v>
      </c>
      <c r="E4391">
        <v>2023</v>
      </c>
      <c r="F4391">
        <v>34</v>
      </c>
      <c r="G4391" t="s">
        <v>302</v>
      </c>
      <c r="H4391" t="s">
        <v>80</v>
      </c>
      <c r="I4391">
        <v>827</v>
      </c>
      <c r="L4391" t="s">
        <v>486</v>
      </c>
      <c r="M4391">
        <v>785.65</v>
      </c>
      <c r="N4391">
        <v>41.35</v>
      </c>
      <c r="O4391" t="s">
        <v>392</v>
      </c>
    </row>
    <row r="4392" spans="1:15" hidden="1" x14ac:dyDescent="0.35">
      <c r="A4392" t="s">
        <v>485</v>
      </c>
      <c r="B4392" t="s">
        <v>84</v>
      </c>
      <c r="C4392" t="s">
        <v>330</v>
      </c>
      <c r="D4392" t="s">
        <v>78</v>
      </c>
      <c r="E4392">
        <v>2023</v>
      </c>
      <c r="F4392">
        <v>34</v>
      </c>
      <c r="G4392" t="s">
        <v>302</v>
      </c>
      <c r="H4392" t="s">
        <v>80</v>
      </c>
      <c r="I4392">
        <v>364</v>
      </c>
      <c r="L4392" t="s">
        <v>486</v>
      </c>
      <c r="M4392">
        <v>345.8</v>
      </c>
      <c r="N4392">
        <v>18.2</v>
      </c>
      <c r="O4392" t="s">
        <v>392</v>
      </c>
    </row>
    <row r="4393" spans="1:15" hidden="1" x14ac:dyDescent="0.35">
      <c r="A4393" t="s">
        <v>485</v>
      </c>
      <c r="B4393" t="s">
        <v>84</v>
      </c>
      <c r="C4393" t="s">
        <v>330</v>
      </c>
      <c r="D4393" t="s">
        <v>78</v>
      </c>
      <c r="E4393">
        <v>2023</v>
      </c>
      <c r="F4393">
        <v>34</v>
      </c>
      <c r="G4393" t="s">
        <v>302</v>
      </c>
      <c r="H4393" t="s">
        <v>81</v>
      </c>
      <c r="I4393">
        <v>2320</v>
      </c>
      <c r="L4393" t="s">
        <v>486</v>
      </c>
      <c r="M4393">
        <v>2204</v>
      </c>
      <c r="N4393">
        <v>116</v>
      </c>
      <c r="O4393" t="s">
        <v>392</v>
      </c>
    </row>
    <row r="4394" spans="1:15" hidden="1" x14ac:dyDescent="0.35">
      <c r="A4394" t="s">
        <v>485</v>
      </c>
      <c r="B4394" t="s">
        <v>84</v>
      </c>
      <c r="C4394" t="s">
        <v>330</v>
      </c>
      <c r="D4394" t="s">
        <v>78</v>
      </c>
      <c r="E4394">
        <v>2023</v>
      </c>
      <c r="F4394">
        <v>34</v>
      </c>
      <c r="G4394" t="s">
        <v>302</v>
      </c>
      <c r="H4394" t="s">
        <v>81</v>
      </c>
      <c r="I4394">
        <v>1315</v>
      </c>
      <c r="L4394" t="s">
        <v>486</v>
      </c>
      <c r="M4394">
        <v>1249.25</v>
      </c>
      <c r="N4394">
        <v>65.75</v>
      </c>
      <c r="O4394" t="s">
        <v>392</v>
      </c>
    </row>
    <row r="4395" spans="1:15" hidden="1" x14ac:dyDescent="0.35">
      <c r="A4395" t="s">
        <v>485</v>
      </c>
      <c r="B4395" t="s">
        <v>84</v>
      </c>
      <c r="C4395" t="s">
        <v>354</v>
      </c>
      <c r="D4395" t="s">
        <v>78</v>
      </c>
      <c r="E4395">
        <v>2020</v>
      </c>
      <c r="F4395">
        <v>34</v>
      </c>
      <c r="G4395" t="s">
        <v>302</v>
      </c>
      <c r="H4395" t="s">
        <v>80</v>
      </c>
      <c r="I4395">
        <v>1</v>
      </c>
      <c r="L4395" t="s">
        <v>486</v>
      </c>
      <c r="M4395">
        <v>0.95</v>
      </c>
      <c r="N4395">
        <v>0.05</v>
      </c>
      <c r="O4395" t="s">
        <v>400</v>
      </c>
    </row>
    <row r="4396" spans="1:15" hidden="1" x14ac:dyDescent="0.35">
      <c r="A4396" t="s">
        <v>485</v>
      </c>
      <c r="B4396" t="s">
        <v>84</v>
      </c>
      <c r="C4396" t="s">
        <v>354</v>
      </c>
      <c r="D4396" t="s">
        <v>78</v>
      </c>
      <c r="E4396">
        <v>2020</v>
      </c>
      <c r="F4396">
        <v>34</v>
      </c>
      <c r="G4396" t="s">
        <v>302</v>
      </c>
      <c r="H4396" t="s">
        <v>80</v>
      </c>
      <c r="I4396">
        <v>2</v>
      </c>
      <c r="L4396" t="s">
        <v>486</v>
      </c>
      <c r="M4396">
        <v>1.9</v>
      </c>
      <c r="N4396">
        <v>0.1</v>
      </c>
      <c r="O4396" t="s">
        <v>400</v>
      </c>
    </row>
    <row r="4397" spans="1:15" hidden="1" x14ac:dyDescent="0.35">
      <c r="A4397" t="s">
        <v>485</v>
      </c>
      <c r="B4397" t="s">
        <v>84</v>
      </c>
      <c r="C4397" t="s">
        <v>354</v>
      </c>
      <c r="D4397" t="s">
        <v>78</v>
      </c>
      <c r="E4397">
        <v>2020</v>
      </c>
      <c r="F4397">
        <v>34</v>
      </c>
      <c r="G4397" t="s">
        <v>302</v>
      </c>
      <c r="H4397" t="s">
        <v>80</v>
      </c>
      <c r="I4397">
        <v>286</v>
      </c>
      <c r="L4397" t="s">
        <v>486</v>
      </c>
      <c r="M4397">
        <v>271.7</v>
      </c>
      <c r="N4397">
        <v>14.3</v>
      </c>
      <c r="O4397" t="s">
        <v>400</v>
      </c>
    </row>
    <row r="4398" spans="1:15" hidden="1" x14ac:dyDescent="0.35">
      <c r="A4398" t="s">
        <v>485</v>
      </c>
      <c r="B4398" t="s">
        <v>84</v>
      </c>
      <c r="C4398" t="s">
        <v>354</v>
      </c>
      <c r="D4398" t="s">
        <v>78</v>
      </c>
      <c r="E4398">
        <v>2020</v>
      </c>
      <c r="F4398">
        <v>34</v>
      </c>
      <c r="G4398" t="s">
        <v>302</v>
      </c>
      <c r="H4398" t="s">
        <v>80</v>
      </c>
      <c r="I4398">
        <v>21</v>
      </c>
      <c r="L4398" t="s">
        <v>486</v>
      </c>
      <c r="M4398">
        <v>19.95</v>
      </c>
      <c r="N4398">
        <v>1.05</v>
      </c>
      <c r="O4398" t="s">
        <v>400</v>
      </c>
    </row>
    <row r="4399" spans="1:15" hidden="1" x14ac:dyDescent="0.35">
      <c r="A4399" t="s">
        <v>485</v>
      </c>
      <c r="B4399" t="s">
        <v>84</v>
      </c>
      <c r="C4399" t="s">
        <v>354</v>
      </c>
      <c r="D4399" t="s">
        <v>78</v>
      </c>
      <c r="E4399">
        <v>2020</v>
      </c>
      <c r="F4399">
        <v>34</v>
      </c>
      <c r="G4399" t="s">
        <v>302</v>
      </c>
      <c r="H4399" t="s">
        <v>80</v>
      </c>
      <c r="I4399">
        <v>209</v>
      </c>
      <c r="L4399" t="s">
        <v>486</v>
      </c>
      <c r="M4399">
        <v>198.55</v>
      </c>
      <c r="N4399">
        <v>10.45</v>
      </c>
      <c r="O4399" t="s">
        <v>400</v>
      </c>
    </row>
    <row r="4400" spans="1:15" hidden="1" x14ac:dyDescent="0.35">
      <c r="A4400" t="s">
        <v>485</v>
      </c>
      <c r="B4400" t="s">
        <v>84</v>
      </c>
      <c r="C4400" t="s">
        <v>354</v>
      </c>
      <c r="D4400" t="s">
        <v>78</v>
      </c>
      <c r="E4400">
        <v>2020</v>
      </c>
      <c r="F4400">
        <v>34</v>
      </c>
      <c r="G4400" t="s">
        <v>302</v>
      </c>
      <c r="H4400" t="s">
        <v>80</v>
      </c>
      <c r="I4400">
        <v>3</v>
      </c>
      <c r="L4400" t="s">
        <v>486</v>
      </c>
      <c r="M4400">
        <v>2.85</v>
      </c>
      <c r="N4400">
        <v>0.15</v>
      </c>
      <c r="O4400" t="s">
        <v>400</v>
      </c>
    </row>
    <row r="4401" spans="1:15" hidden="1" x14ac:dyDescent="0.35">
      <c r="A4401" t="s">
        <v>485</v>
      </c>
      <c r="B4401" t="s">
        <v>84</v>
      </c>
      <c r="C4401" t="s">
        <v>354</v>
      </c>
      <c r="D4401" t="s">
        <v>78</v>
      </c>
      <c r="E4401">
        <v>2021</v>
      </c>
      <c r="F4401">
        <v>34</v>
      </c>
      <c r="G4401" t="s">
        <v>302</v>
      </c>
      <c r="H4401" t="s">
        <v>80</v>
      </c>
      <c r="I4401">
        <v>30</v>
      </c>
      <c r="L4401" t="s">
        <v>486</v>
      </c>
      <c r="M4401">
        <v>28.5</v>
      </c>
      <c r="N4401">
        <v>1.5</v>
      </c>
      <c r="O4401" t="s">
        <v>400</v>
      </c>
    </row>
    <row r="4402" spans="1:15" hidden="1" x14ac:dyDescent="0.35">
      <c r="A4402" t="s">
        <v>485</v>
      </c>
      <c r="B4402" t="s">
        <v>84</v>
      </c>
      <c r="C4402" t="s">
        <v>354</v>
      </c>
      <c r="D4402" t="s">
        <v>78</v>
      </c>
      <c r="E4402">
        <v>2021</v>
      </c>
      <c r="F4402">
        <v>34</v>
      </c>
      <c r="G4402" t="s">
        <v>302</v>
      </c>
      <c r="H4402" t="s">
        <v>80</v>
      </c>
      <c r="I4402">
        <v>2</v>
      </c>
      <c r="L4402" t="s">
        <v>486</v>
      </c>
      <c r="M4402">
        <v>1.9</v>
      </c>
      <c r="N4402">
        <v>0.1</v>
      </c>
      <c r="O4402" t="s">
        <v>400</v>
      </c>
    </row>
    <row r="4403" spans="1:15" hidden="1" x14ac:dyDescent="0.35">
      <c r="A4403" t="s">
        <v>485</v>
      </c>
      <c r="B4403" t="s">
        <v>84</v>
      </c>
      <c r="C4403" t="s">
        <v>354</v>
      </c>
      <c r="D4403" t="s">
        <v>78</v>
      </c>
      <c r="E4403">
        <v>2021</v>
      </c>
      <c r="F4403">
        <v>34</v>
      </c>
      <c r="G4403" t="s">
        <v>302</v>
      </c>
      <c r="H4403" t="s">
        <v>80</v>
      </c>
      <c r="I4403">
        <v>29</v>
      </c>
      <c r="L4403" t="s">
        <v>486</v>
      </c>
      <c r="M4403">
        <v>27.55</v>
      </c>
      <c r="N4403">
        <v>1.45</v>
      </c>
      <c r="O4403" t="s">
        <v>400</v>
      </c>
    </row>
    <row r="4404" spans="1:15" hidden="1" x14ac:dyDescent="0.35">
      <c r="A4404" t="s">
        <v>485</v>
      </c>
      <c r="B4404" t="s">
        <v>84</v>
      </c>
      <c r="C4404" t="s">
        <v>354</v>
      </c>
      <c r="D4404" t="s">
        <v>78</v>
      </c>
      <c r="E4404">
        <v>2021</v>
      </c>
      <c r="F4404">
        <v>34</v>
      </c>
      <c r="G4404" t="s">
        <v>302</v>
      </c>
      <c r="H4404" t="s">
        <v>80</v>
      </c>
      <c r="I4404">
        <v>1</v>
      </c>
      <c r="L4404" t="s">
        <v>486</v>
      </c>
      <c r="M4404">
        <v>0.95</v>
      </c>
      <c r="N4404">
        <v>0.05</v>
      </c>
      <c r="O4404" t="s">
        <v>400</v>
      </c>
    </row>
    <row r="4405" spans="1:15" hidden="1" x14ac:dyDescent="0.35">
      <c r="A4405" t="s">
        <v>485</v>
      </c>
      <c r="B4405" t="s">
        <v>84</v>
      </c>
      <c r="C4405" t="s">
        <v>354</v>
      </c>
      <c r="D4405" t="s">
        <v>78</v>
      </c>
      <c r="E4405">
        <v>2021</v>
      </c>
      <c r="F4405">
        <v>34</v>
      </c>
      <c r="G4405" t="s">
        <v>302</v>
      </c>
      <c r="H4405" t="s">
        <v>81</v>
      </c>
      <c r="I4405">
        <v>49</v>
      </c>
      <c r="L4405" t="s">
        <v>486</v>
      </c>
      <c r="M4405">
        <v>46.55</v>
      </c>
      <c r="N4405">
        <v>2.4500000000000002</v>
      </c>
      <c r="O4405" t="s">
        <v>400</v>
      </c>
    </row>
    <row r="4406" spans="1:15" hidden="1" x14ac:dyDescent="0.35">
      <c r="A4406" t="s">
        <v>485</v>
      </c>
      <c r="B4406" t="s">
        <v>84</v>
      </c>
      <c r="C4406" t="s">
        <v>354</v>
      </c>
      <c r="D4406" t="s">
        <v>78</v>
      </c>
      <c r="E4406">
        <v>2021</v>
      </c>
      <c r="F4406">
        <v>34</v>
      </c>
      <c r="G4406" t="s">
        <v>302</v>
      </c>
      <c r="H4406" t="s">
        <v>81</v>
      </c>
      <c r="I4406">
        <v>13</v>
      </c>
      <c r="L4406" t="s">
        <v>486</v>
      </c>
      <c r="M4406">
        <v>12.35</v>
      </c>
      <c r="N4406">
        <v>0.65</v>
      </c>
      <c r="O4406" t="s">
        <v>400</v>
      </c>
    </row>
    <row r="4407" spans="1:15" hidden="1" x14ac:dyDescent="0.35">
      <c r="A4407" t="s">
        <v>485</v>
      </c>
      <c r="B4407" t="s">
        <v>84</v>
      </c>
      <c r="C4407" t="s">
        <v>354</v>
      </c>
      <c r="D4407" t="s">
        <v>78</v>
      </c>
      <c r="E4407">
        <v>2021</v>
      </c>
      <c r="F4407">
        <v>34</v>
      </c>
      <c r="G4407" t="s">
        <v>302</v>
      </c>
      <c r="H4407" t="s">
        <v>80</v>
      </c>
      <c r="I4407">
        <v>114</v>
      </c>
      <c r="L4407" t="s">
        <v>486</v>
      </c>
      <c r="M4407">
        <v>108.3</v>
      </c>
      <c r="N4407">
        <v>5.7</v>
      </c>
      <c r="O4407" t="s">
        <v>400</v>
      </c>
    </row>
    <row r="4408" spans="1:15" hidden="1" x14ac:dyDescent="0.35">
      <c r="A4408" t="s">
        <v>485</v>
      </c>
      <c r="B4408" t="s">
        <v>84</v>
      </c>
      <c r="C4408" t="s">
        <v>354</v>
      </c>
      <c r="D4408" t="s">
        <v>78</v>
      </c>
      <c r="E4408">
        <v>2021</v>
      </c>
      <c r="F4408">
        <v>34</v>
      </c>
      <c r="G4408" t="s">
        <v>302</v>
      </c>
      <c r="H4408" t="s">
        <v>80</v>
      </c>
      <c r="I4408">
        <v>8</v>
      </c>
      <c r="L4408" t="s">
        <v>486</v>
      </c>
      <c r="M4408">
        <v>7.6</v>
      </c>
      <c r="N4408">
        <v>0.4</v>
      </c>
      <c r="O4408" t="s">
        <v>400</v>
      </c>
    </row>
    <row r="4409" spans="1:15" hidden="1" x14ac:dyDescent="0.35">
      <c r="A4409" t="s">
        <v>485</v>
      </c>
      <c r="B4409" t="s">
        <v>84</v>
      </c>
      <c r="C4409" t="s">
        <v>354</v>
      </c>
      <c r="D4409" t="s">
        <v>78</v>
      </c>
      <c r="E4409">
        <v>2021</v>
      </c>
      <c r="F4409">
        <v>34</v>
      </c>
      <c r="G4409" t="s">
        <v>302</v>
      </c>
      <c r="H4409" t="s">
        <v>80</v>
      </c>
      <c r="I4409">
        <v>111</v>
      </c>
      <c r="L4409" t="s">
        <v>486</v>
      </c>
      <c r="M4409">
        <v>105.45</v>
      </c>
      <c r="N4409">
        <v>5.55</v>
      </c>
      <c r="O4409" t="s">
        <v>400</v>
      </c>
    </row>
    <row r="4410" spans="1:15" hidden="1" x14ac:dyDescent="0.35">
      <c r="A4410" t="s">
        <v>485</v>
      </c>
      <c r="B4410" t="s">
        <v>84</v>
      </c>
      <c r="C4410" t="s">
        <v>354</v>
      </c>
      <c r="D4410" t="s">
        <v>78</v>
      </c>
      <c r="E4410">
        <v>2021</v>
      </c>
      <c r="F4410">
        <v>34</v>
      </c>
      <c r="G4410" t="s">
        <v>302</v>
      </c>
      <c r="H4410" t="s">
        <v>80</v>
      </c>
      <c r="I4410">
        <v>4</v>
      </c>
      <c r="L4410" t="s">
        <v>486</v>
      </c>
      <c r="M4410">
        <v>3.8</v>
      </c>
      <c r="N4410">
        <v>0.2</v>
      </c>
      <c r="O4410" t="s">
        <v>400</v>
      </c>
    </row>
    <row r="4411" spans="1:15" hidden="1" x14ac:dyDescent="0.35">
      <c r="A4411" t="s">
        <v>485</v>
      </c>
      <c r="B4411" t="s">
        <v>84</v>
      </c>
      <c r="C4411" t="s">
        <v>354</v>
      </c>
      <c r="D4411" t="s">
        <v>78</v>
      </c>
      <c r="E4411">
        <v>2021</v>
      </c>
      <c r="F4411">
        <v>34</v>
      </c>
      <c r="G4411" t="s">
        <v>302</v>
      </c>
      <c r="H4411" t="s">
        <v>81</v>
      </c>
      <c r="I4411">
        <v>187</v>
      </c>
      <c r="L4411" t="s">
        <v>486</v>
      </c>
      <c r="M4411">
        <v>177.65</v>
      </c>
      <c r="N4411">
        <v>9.35</v>
      </c>
      <c r="O4411" t="s">
        <v>400</v>
      </c>
    </row>
    <row r="4412" spans="1:15" hidden="1" x14ac:dyDescent="0.35">
      <c r="A4412" t="s">
        <v>485</v>
      </c>
      <c r="B4412" t="s">
        <v>84</v>
      </c>
      <c r="C4412" t="s">
        <v>354</v>
      </c>
      <c r="D4412" t="s">
        <v>78</v>
      </c>
      <c r="E4412">
        <v>2021</v>
      </c>
      <c r="F4412">
        <v>34</v>
      </c>
      <c r="G4412" t="s">
        <v>302</v>
      </c>
      <c r="H4412" t="s">
        <v>81</v>
      </c>
      <c r="I4412">
        <v>50</v>
      </c>
      <c r="L4412" t="s">
        <v>486</v>
      </c>
      <c r="M4412">
        <v>47.5</v>
      </c>
      <c r="N4412">
        <v>2.5</v>
      </c>
      <c r="O4412" t="s">
        <v>400</v>
      </c>
    </row>
    <row r="4413" spans="1:15" hidden="1" x14ac:dyDescent="0.35">
      <c r="A4413" t="s">
        <v>485</v>
      </c>
      <c r="B4413" t="s">
        <v>84</v>
      </c>
      <c r="C4413" t="s">
        <v>354</v>
      </c>
      <c r="D4413" t="s">
        <v>78</v>
      </c>
      <c r="E4413">
        <v>2022</v>
      </c>
      <c r="F4413">
        <v>34</v>
      </c>
      <c r="G4413" t="s">
        <v>302</v>
      </c>
      <c r="H4413" t="s">
        <v>80</v>
      </c>
      <c r="I4413">
        <v>1169</v>
      </c>
      <c r="L4413" t="s">
        <v>486</v>
      </c>
      <c r="M4413">
        <v>1110.55</v>
      </c>
      <c r="N4413">
        <v>58.45</v>
      </c>
      <c r="O4413" t="s">
        <v>400</v>
      </c>
    </row>
    <row r="4414" spans="1:15" hidden="1" x14ac:dyDescent="0.35">
      <c r="A4414" t="s">
        <v>485</v>
      </c>
      <c r="B4414" t="s">
        <v>84</v>
      </c>
      <c r="C4414" t="s">
        <v>354</v>
      </c>
      <c r="D4414" t="s">
        <v>78</v>
      </c>
      <c r="E4414">
        <v>2022</v>
      </c>
      <c r="F4414">
        <v>34</v>
      </c>
      <c r="G4414" t="s">
        <v>302</v>
      </c>
      <c r="H4414" t="s">
        <v>80</v>
      </c>
      <c r="I4414">
        <v>84</v>
      </c>
      <c r="L4414" t="s">
        <v>486</v>
      </c>
      <c r="M4414">
        <v>79.8</v>
      </c>
      <c r="N4414">
        <v>4.2</v>
      </c>
      <c r="O4414" t="s">
        <v>400</v>
      </c>
    </row>
    <row r="4415" spans="1:15" hidden="1" x14ac:dyDescent="0.35">
      <c r="A4415" t="s">
        <v>485</v>
      </c>
      <c r="B4415" t="s">
        <v>84</v>
      </c>
      <c r="C4415" t="s">
        <v>354</v>
      </c>
      <c r="D4415" t="s">
        <v>78</v>
      </c>
      <c r="E4415">
        <v>2022</v>
      </c>
      <c r="F4415">
        <v>34</v>
      </c>
      <c r="G4415" t="s">
        <v>302</v>
      </c>
      <c r="H4415" t="s">
        <v>80</v>
      </c>
      <c r="I4415">
        <v>768</v>
      </c>
      <c r="L4415" t="s">
        <v>486</v>
      </c>
      <c r="M4415">
        <v>729.6</v>
      </c>
      <c r="N4415">
        <v>38.4</v>
      </c>
      <c r="O4415" t="s">
        <v>400</v>
      </c>
    </row>
    <row r="4416" spans="1:15" hidden="1" x14ac:dyDescent="0.35">
      <c r="A4416" t="s">
        <v>485</v>
      </c>
      <c r="B4416" t="s">
        <v>84</v>
      </c>
      <c r="C4416" t="s">
        <v>354</v>
      </c>
      <c r="D4416" t="s">
        <v>78</v>
      </c>
      <c r="E4416">
        <v>2022</v>
      </c>
      <c r="F4416">
        <v>34</v>
      </c>
      <c r="G4416" t="s">
        <v>302</v>
      </c>
      <c r="H4416" t="s">
        <v>80</v>
      </c>
      <c r="I4416">
        <v>28</v>
      </c>
      <c r="L4416" t="s">
        <v>486</v>
      </c>
      <c r="M4416">
        <v>26.6</v>
      </c>
      <c r="N4416">
        <v>1.4</v>
      </c>
      <c r="O4416" t="s">
        <v>400</v>
      </c>
    </row>
    <row r="4417" spans="1:15" hidden="1" x14ac:dyDescent="0.35">
      <c r="A4417" t="s">
        <v>485</v>
      </c>
      <c r="B4417" t="s">
        <v>84</v>
      </c>
      <c r="C4417" t="s">
        <v>354</v>
      </c>
      <c r="D4417" t="s">
        <v>78</v>
      </c>
      <c r="E4417">
        <v>2022</v>
      </c>
      <c r="F4417">
        <v>34</v>
      </c>
      <c r="G4417" t="s">
        <v>302</v>
      </c>
      <c r="H4417" t="s">
        <v>80</v>
      </c>
      <c r="I4417">
        <v>511</v>
      </c>
      <c r="L4417" t="s">
        <v>486</v>
      </c>
      <c r="M4417">
        <v>485.45</v>
      </c>
      <c r="N4417">
        <v>25.55</v>
      </c>
      <c r="O4417" t="s">
        <v>400</v>
      </c>
    </row>
    <row r="4418" spans="1:15" hidden="1" x14ac:dyDescent="0.35">
      <c r="A4418" t="s">
        <v>485</v>
      </c>
      <c r="B4418" t="s">
        <v>84</v>
      </c>
      <c r="C4418" t="s">
        <v>354</v>
      </c>
      <c r="D4418" t="s">
        <v>78</v>
      </c>
      <c r="E4418">
        <v>2022</v>
      </c>
      <c r="F4418">
        <v>34</v>
      </c>
      <c r="G4418" t="s">
        <v>302</v>
      </c>
      <c r="H4418" t="s">
        <v>80</v>
      </c>
      <c r="I4418">
        <v>37</v>
      </c>
      <c r="L4418" t="s">
        <v>486</v>
      </c>
      <c r="M4418">
        <v>35.15</v>
      </c>
      <c r="N4418">
        <v>1.85</v>
      </c>
      <c r="O4418" t="s">
        <v>400</v>
      </c>
    </row>
    <row r="4419" spans="1:15" hidden="1" x14ac:dyDescent="0.35">
      <c r="A4419" t="s">
        <v>485</v>
      </c>
      <c r="B4419" t="s">
        <v>84</v>
      </c>
      <c r="C4419" t="s">
        <v>354</v>
      </c>
      <c r="D4419" t="s">
        <v>78</v>
      </c>
      <c r="E4419">
        <v>2022</v>
      </c>
      <c r="F4419">
        <v>34</v>
      </c>
      <c r="G4419" t="s">
        <v>302</v>
      </c>
      <c r="H4419" t="s">
        <v>80</v>
      </c>
      <c r="I4419">
        <v>336</v>
      </c>
      <c r="L4419" t="s">
        <v>486</v>
      </c>
      <c r="M4419">
        <v>319.2</v>
      </c>
      <c r="N4419">
        <v>16.8</v>
      </c>
      <c r="O4419" t="s">
        <v>400</v>
      </c>
    </row>
    <row r="4420" spans="1:15" hidden="1" x14ac:dyDescent="0.35">
      <c r="A4420" t="s">
        <v>485</v>
      </c>
      <c r="B4420" t="s">
        <v>84</v>
      </c>
      <c r="C4420" t="s">
        <v>354</v>
      </c>
      <c r="D4420" t="s">
        <v>78</v>
      </c>
      <c r="E4420">
        <v>2022</v>
      </c>
      <c r="F4420">
        <v>34</v>
      </c>
      <c r="G4420" t="s">
        <v>302</v>
      </c>
      <c r="H4420" t="s">
        <v>80</v>
      </c>
      <c r="I4420">
        <v>12</v>
      </c>
      <c r="L4420" t="s">
        <v>486</v>
      </c>
      <c r="M4420">
        <v>11.4</v>
      </c>
      <c r="N4420">
        <v>0.6</v>
      </c>
      <c r="O4420" t="s">
        <v>400</v>
      </c>
    </row>
    <row r="4421" spans="1:15" hidden="1" x14ac:dyDescent="0.35">
      <c r="A4421" t="s">
        <v>485</v>
      </c>
      <c r="B4421" t="s">
        <v>84</v>
      </c>
      <c r="C4421" t="s">
        <v>351</v>
      </c>
      <c r="D4421" t="s">
        <v>78</v>
      </c>
      <c r="E4421">
        <v>2021</v>
      </c>
      <c r="F4421">
        <v>34</v>
      </c>
      <c r="G4421" t="s">
        <v>302</v>
      </c>
      <c r="H4421" t="s">
        <v>80</v>
      </c>
      <c r="I4421">
        <v>133</v>
      </c>
      <c r="L4421" t="s">
        <v>486</v>
      </c>
      <c r="M4421">
        <v>126.35</v>
      </c>
      <c r="N4421">
        <v>6.65</v>
      </c>
      <c r="O4421" t="s">
        <v>403</v>
      </c>
    </row>
    <row r="4422" spans="1:15" hidden="1" x14ac:dyDescent="0.35">
      <c r="A4422" t="s">
        <v>485</v>
      </c>
      <c r="B4422" t="s">
        <v>84</v>
      </c>
      <c r="C4422" t="s">
        <v>351</v>
      </c>
      <c r="D4422" t="s">
        <v>78</v>
      </c>
      <c r="E4422">
        <v>2021</v>
      </c>
      <c r="F4422">
        <v>34</v>
      </c>
      <c r="G4422" t="s">
        <v>302</v>
      </c>
      <c r="H4422" t="s">
        <v>80</v>
      </c>
      <c r="I4422">
        <v>134</v>
      </c>
      <c r="L4422" t="s">
        <v>486</v>
      </c>
      <c r="M4422">
        <v>127.3</v>
      </c>
      <c r="N4422">
        <v>6.7</v>
      </c>
      <c r="O4422" t="s">
        <v>403</v>
      </c>
    </row>
    <row r="4423" spans="1:15" hidden="1" x14ac:dyDescent="0.35">
      <c r="A4423" t="s">
        <v>485</v>
      </c>
      <c r="B4423" t="s">
        <v>84</v>
      </c>
      <c r="C4423" t="s">
        <v>351</v>
      </c>
      <c r="D4423" t="s">
        <v>78</v>
      </c>
      <c r="E4423">
        <v>2021</v>
      </c>
      <c r="F4423">
        <v>34</v>
      </c>
      <c r="G4423" t="s">
        <v>302</v>
      </c>
      <c r="H4423" t="s">
        <v>80</v>
      </c>
      <c r="I4423">
        <v>18</v>
      </c>
      <c r="L4423" t="s">
        <v>486</v>
      </c>
      <c r="M4423">
        <v>17.100000000000001</v>
      </c>
      <c r="N4423">
        <v>0.9</v>
      </c>
      <c r="O4423" t="s">
        <v>403</v>
      </c>
    </row>
    <row r="4424" spans="1:15" hidden="1" x14ac:dyDescent="0.35">
      <c r="A4424" t="s">
        <v>485</v>
      </c>
      <c r="B4424" t="s">
        <v>84</v>
      </c>
      <c r="C4424" t="s">
        <v>351</v>
      </c>
      <c r="D4424" t="s">
        <v>78</v>
      </c>
      <c r="E4424">
        <v>2021</v>
      </c>
      <c r="F4424">
        <v>34</v>
      </c>
      <c r="G4424" t="s">
        <v>302</v>
      </c>
      <c r="H4424" t="s">
        <v>80</v>
      </c>
      <c r="I4424">
        <v>501</v>
      </c>
      <c r="L4424" t="s">
        <v>486</v>
      </c>
      <c r="M4424">
        <v>475.95</v>
      </c>
      <c r="N4424">
        <v>25.05</v>
      </c>
      <c r="O4424" t="s">
        <v>403</v>
      </c>
    </row>
    <row r="4425" spans="1:15" hidden="1" x14ac:dyDescent="0.35">
      <c r="A4425" t="s">
        <v>485</v>
      </c>
      <c r="B4425" t="s">
        <v>84</v>
      </c>
      <c r="C4425" t="s">
        <v>351</v>
      </c>
      <c r="D4425" t="s">
        <v>78</v>
      </c>
      <c r="E4425">
        <v>2021</v>
      </c>
      <c r="F4425">
        <v>34</v>
      </c>
      <c r="G4425" t="s">
        <v>302</v>
      </c>
      <c r="H4425" t="s">
        <v>80</v>
      </c>
      <c r="I4425">
        <v>508</v>
      </c>
      <c r="L4425" t="s">
        <v>486</v>
      </c>
      <c r="M4425">
        <v>482.6</v>
      </c>
      <c r="N4425">
        <v>25.4</v>
      </c>
      <c r="O4425" t="s">
        <v>403</v>
      </c>
    </row>
    <row r="4426" spans="1:15" hidden="1" x14ac:dyDescent="0.35">
      <c r="A4426" t="s">
        <v>485</v>
      </c>
      <c r="B4426" t="s">
        <v>84</v>
      </c>
      <c r="C4426" t="s">
        <v>351</v>
      </c>
      <c r="D4426" t="s">
        <v>78</v>
      </c>
      <c r="E4426">
        <v>2021</v>
      </c>
      <c r="F4426">
        <v>34</v>
      </c>
      <c r="G4426" t="s">
        <v>302</v>
      </c>
      <c r="H4426" t="s">
        <v>80</v>
      </c>
      <c r="I4426">
        <v>68</v>
      </c>
      <c r="L4426" t="s">
        <v>486</v>
      </c>
      <c r="M4426">
        <v>64.599999999999994</v>
      </c>
      <c r="N4426">
        <v>3.4</v>
      </c>
      <c r="O4426" t="s">
        <v>403</v>
      </c>
    </row>
    <row r="4427" spans="1:15" hidden="1" x14ac:dyDescent="0.35">
      <c r="A4427" t="s">
        <v>485</v>
      </c>
      <c r="B4427" t="s">
        <v>84</v>
      </c>
      <c r="C4427" t="s">
        <v>351</v>
      </c>
      <c r="D4427" t="s">
        <v>78</v>
      </c>
      <c r="E4427">
        <v>2022</v>
      </c>
      <c r="F4427">
        <v>79</v>
      </c>
      <c r="G4427" t="s">
        <v>312</v>
      </c>
      <c r="H4427" t="s">
        <v>80</v>
      </c>
      <c r="I4427">
        <v>573</v>
      </c>
      <c r="L4427" t="s">
        <v>486</v>
      </c>
      <c r="O4427" t="s">
        <v>403</v>
      </c>
    </row>
    <row r="4428" spans="1:15" hidden="1" x14ac:dyDescent="0.35">
      <c r="A4428" t="s">
        <v>485</v>
      </c>
      <c r="B4428" t="s">
        <v>84</v>
      </c>
      <c r="C4428" t="s">
        <v>351</v>
      </c>
      <c r="D4428" t="s">
        <v>78</v>
      </c>
      <c r="E4428">
        <v>2022</v>
      </c>
      <c r="F4428">
        <v>79</v>
      </c>
      <c r="G4428" t="s">
        <v>312</v>
      </c>
      <c r="H4428" t="s">
        <v>80</v>
      </c>
      <c r="I4428">
        <v>581</v>
      </c>
      <c r="L4428" t="s">
        <v>486</v>
      </c>
      <c r="O4428" t="s">
        <v>403</v>
      </c>
    </row>
    <row r="4429" spans="1:15" hidden="1" x14ac:dyDescent="0.35">
      <c r="A4429" t="s">
        <v>485</v>
      </c>
      <c r="B4429" t="s">
        <v>84</v>
      </c>
      <c r="C4429" t="s">
        <v>351</v>
      </c>
      <c r="D4429" t="s">
        <v>78</v>
      </c>
      <c r="E4429">
        <v>2022</v>
      </c>
      <c r="F4429">
        <v>79</v>
      </c>
      <c r="G4429" t="s">
        <v>312</v>
      </c>
      <c r="H4429" t="s">
        <v>80</v>
      </c>
      <c r="I4429">
        <v>75</v>
      </c>
      <c r="L4429" t="s">
        <v>486</v>
      </c>
      <c r="O4429" t="s">
        <v>403</v>
      </c>
    </row>
    <row r="4430" spans="1:15" hidden="1" x14ac:dyDescent="0.35">
      <c r="A4430" t="s">
        <v>485</v>
      </c>
      <c r="B4430" t="s">
        <v>84</v>
      </c>
      <c r="C4430" t="s">
        <v>351</v>
      </c>
      <c r="D4430" t="s">
        <v>78</v>
      </c>
      <c r="E4430">
        <v>2022</v>
      </c>
      <c r="F4430">
        <v>79</v>
      </c>
      <c r="G4430" t="s">
        <v>312</v>
      </c>
      <c r="H4430" t="s">
        <v>81</v>
      </c>
      <c r="I4430">
        <v>236</v>
      </c>
      <c r="L4430" t="s">
        <v>486</v>
      </c>
      <c r="O4430" t="s">
        <v>403</v>
      </c>
    </row>
    <row r="4431" spans="1:15" hidden="1" x14ac:dyDescent="0.35">
      <c r="A4431" t="s">
        <v>485</v>
      </c>
      <c r="B4431" t="s">
        <v>84</v>
      </c>
      <c r="C4431" t="s">
        <v>351</v>
      </c>
      <c r="D4431" t="s">
        <v>78</v>
      </c>
      <c r="E4431">
        <v>2022</v>
      </c>
      <c r="F4431">
        <v>79</v>
      </c>
      <c r="G4431" t="s">
        <v>312</v>
      </c>
      <c r="H4431" t="s">
        <v>81</v>
      </c>
      <c r="I4431">
        <v>109</v>
      </c>
      <c r="L4431" t="s">
        <v>486</v>
      </c>
      <c r="O4431" t="s">
        <v>403</v>
      </c>
    </row>
    <row r="4432" spans="1:15" hidden="1" x14ac:dyDescent="0.35">
      <c r="A4432" t="s">
        <v>485</v>
      </c>
      <c r="B4432" t="s">
        <v>84</v>
      </c>
      <c r="C4432" t="s">
        <v>351</v>
      </c>
      <c r="D4432" t="s">
        <v>78</v>
      </c>
      <c r="E4432">
        <v>2022</v>
      </c>
      <c r="F4432">
        <v>34</v>
      </c>
      <c r="G4432" t="s">
        <v>302</v>
      </c>
      <c r="H4432" t="s">
        <v>80</v>
      </c>
      <c r="I4432">
        <v>1508</v>
      </c>
      <c r="L4432" t="s">
        <v>486</v>
      </c>
      <c r="M4432">
        <v>1432.6</v>
      </c>
      <c r="N4432">
        <v>75.400000000000006</v>
      </c>
      <c r="O4432" t="s">
        <v>403</v>
      </c>
    </row>
    <row r="4433" spans="1:15" hidden="1" x14ac:dyDescent="0.35">
      <c r="A4433" t="s">
        <v>485</v>
      </c>
      <c r="B4433" t="s">
        <v>84</v>
      </c>
      <c r="C4433" t="s">
        <v>351</v>
      </c>
      <c r="D4433" t="s">
        <v>78</v>
      </c>
      <c r="E4433">
        <v>2022</v>
      </c>
      <c r="F4433">
        <v>34</v>
      </c>
      <c r="G4433" t="s">
        <v>302</v>
      </c>
      <c r="H4433" t="s">
        <v>80</v>
      </c>
      <c r="I4433">
        <v>340</v>
      </c>
      <c r="L4433" t="s">
        <v>486</v>
      </c>
      <c r="M4433">
        <v>340</v>
      </c>
      <c r="N4433">
        <v>0</v>
      </c>
      <c r="O4433" t="s">
        <v>403</v>
      </c>
    </row>
    <row r="4434" spans="1:15" hidden="1" x14ac:dyDescent="0.35">
      <c r="A4434" t="s">
        <v>485</v>
      </c>
      <c r="B4434" t="s">
        <v>84</v>
      </c>
      <c r="C4434" t="s">
        <v>351</v>
      </c>
      <c r="D4434" t="s">
        <v>78</v>
      </c>
      <c r="E4434">
        <v>2022</v>
      </c>
      <c r="F4434">
        <v>34</v>
      </c>
      <c r="G4434" t="s">
        <v>302</v>
      </c>
      <c r="H4434" t="s">
        <v>80</v>
      </c>
      <c r="I4434">
        <v>193</v>
      </c>
      <c r="L4434" t="s">
        <v>486</v>
      </c>
      <c r="M4434">
        <v>183.35</v>
      </c>
      <c r="N4434">
        <v>9.65</v>
      </c>
      <c r="O4434" t="s">
        <v>403</v>
      </c>
    </row>
    <row r="4435" spans="1:15" hidden="1" x14ac:dyDescent="0.35">
      <c r="A4435" t="s">
        <v>485</v>
      </c>
      <c r="B4435" t="s">
        <v>84</v>
      </c>
      <c r="C4435" t="s">
        <v>351</v>
      </c>
      <c r="D4435" t="s">
        <v>78</v>
      </c>
      <c r="E4435">
        <v>2022</v>
      </c>
      <c r="F4435">
        <v>34</v>
      </c>
      <c r="G4435" t="s">
        <v>302</v>
      </c>
      <c r="H4435" t="s">
        <v>81</v>
      </c>
      <c r="I4435">
        <v>1230</v>
      </c>
      <c r="L4435" t="s">
        <v>486</v>
      </c>
      <c r="M4435">
        <v>1168.5</v>
      </c>
      <c r="N4435">
        <v>61.5</v>
      </c>
      <c r="O4435" t="s">
        <v>403</v>
      </c>
    </row>
    <row r="4436" spans="1:15" hidden="1" x14ac:dyDescent="0.35">
      <c r="A4436" t="s">
        <v>485</v>
      </c>
      <c r="B4436" t="s">
        <v>84</v>
      </c>
      <c r="C4436" t="s">
        <v>351</v>
      </c>
      <c r="D4436" t="s">
        <v>78</v>
      </c>
      <c r="E4436">
        <v>2022</v>
      </c>
      <c r="F4436">
        <v>34</v>
      </c>
      <c r="G4436" t="s">
        <v>302</v>
      </c>
      <c r="H4436" t="s">
        <v>81</v>
      </c>
      <c r="I4436">
        <v>567</v>
      </c>
      <c r="L4436" t="s">
        <v>486</v>
      </c>
      <c r="M4436">
        <v>538.65</v>
      </c>
      <c r="N4436">
        <v>28.35</v>
      </c>
      <c r="O4436" t="s">
        <v>403</v>
      </c>
    </row>
    <row r="4437" spans="1:15" hidden="1" x14ac:dyDescent="0.35">
      <c r="A4437" t="s">
        <v>485</v>
      </c>
      <c r="B4437" t="s">
        <v>84</v>
      </c>
      <c r="C4437" t="s">
        <v>351</v>
      </c>
      <c r="D4437" t="s">
        <v>78</v>
      </c>
      <c r="E4437">
        <v>2022</v>
      </c>
      <c r="F4437">
        <v>34</v>
      </c>
      <c r="G4437" t="s">
        <v>302</v>
      </c>
      <c r="H4437" t="s">
        <v>80</v>
      </c>
      <c r="I4437">
        <v>660</v>
      </c>
      <c r="L4437" t="s">
        <v>486</v>
      </c>
      <c r="M4437">
        <v>627</v>
      </c>
      <c r="N4437">
        <v>33</v>
      </c>
      <c r="O4437" t="s">
        <v>403</v>
      </c>
    </row>
    <row r="4438" spans="1:15" hidden="1" x14ac:dyDescent="0.35">
      <c r="A4438" t="s">
        <v>485</v>
      </c>
      <c r="B4438" t="s">
        <v>84</v>
      </c>
      <c r="C4438" t="s">
        <v>351</v>
      </c>
      <c r="D4438" t="s">
        <v>78</v>
      </c>
      <c r="E4438">
        <v>2022</v>
      </c>
      <c r="F4438">
        <v>34</v>
      </c>
      <c r="G4438" t="s">
        <v>302</v>
      </c>
      <c r="H4438" t="s">
        <v>80</v>
      </c>
      <c r="I4438">
        <v>85</v>
      </c>
      <c r="L4438" t="s">
        <v>486</v>
      </c>
      <c r="M4438">
        <v>80.75</v>
      </c>
      <c r="N4438">
        <v>4.25</v>
      </c>
      <c r="O4438" t="s">
        <v>403</v>
      </c>
    </row>
    <row r="4439" spans="1:15" hidden="1" x14ac:dyDescent="0.35">
      <c r="A4439" t="s">
        <v>485</v>
      </c>
      <c r="B4439" t="s">
        <v>84</v>
      </c>
      <c r="C4439" t="s">
        <v>351</v>
      </c>
      <c r="D4439" t="s">
        <v>78</v>
      </c>
      <c r="E4439">
        <v>2022</v>
      </c>
      <c r="F4439">
        <v>34</v>
      </c>
      <c r="G4439" t="s">
        <v>302</v>
      </c>
      <c r="H4439" t="s">
        <v>81</v>
      </c>
      <c r="I4439">
        <v>538</v>
      </c>
      <c r="L4439" t="s">
        <v>486</v>
      </c>
      <c r="M4439">
        <v>511.1</v>
      </c>
      <c r="N4439">
        <v>26.9</v>
      </c>
      <c r="O4439" t="s">
        <v>403</v>
      </c>
    </row>
    <row r="4440" spans="1:15" hidden="1" x14ac:dyDescent="0.35">
      <c r="A4440" t="s">
        <v>485</v>
      </c>
      <c r="B4440" t="s">
        <v>84</v>
      </c>
      <c r="C4440" t="s">
        <v>351</v>
      </c>
      <c r="D4440" t="s">
        <v>78</v>
      </c>
      <c r="E4440">
        <v>2022</v>
      </c>
      <c r="F4440">
        <v>34</v>
      </c>
      <c r="G4440" t="s">
        <v>302</v>
      </c>
      <c r="H4440" t="s">
        <v>81</v>
      </c>
      <c r="I4440">
        <v>248</v>
      </c>
      <c r="L4440" t="s">
        <v>486</v>
      </c>
      <c r="M4440">
        <v>235.6</v>
      </c>
      <c r="N4440">
        <v>12.4</v>
      </c>
      <c r="O4440" t="s">
        <v>403</v>
      </c>
    </row>
    <row r="4441" spans="1:15" hidden="1" x14ac:dyDescent="0.35">
      <c r="A4441" t="s">
        <v>485</v>
      </c>
      <c r="B4441" t="s">
        <v>84</v>
      </c>
      <c r="C4441" t="s">
        <v>338</v>
      </c>
      <c r="D4441" t="s">
        <v>78</v>
      </c>
      <c r="E4441">
        <v>2020</v>
      </c>
      <c r="F4441">
        <v>34</v>
      </c>
      <c r="G4441" t="s">
        <v>302</v>
      </c>
      <c r="H4441" t="s">
        <v>80</v>
      </c>
      <c r="I4441">
        <v>1</v>
      </c>
      <c r="L4441" t="s">
        <v>486</v>
      </c>
      <c r="M4441">
        <v>0.95</v>
      </c>
      <c r="N4441">
        <v>0.05</v>
      </c>
      <c r="O4441" t="s">
        <v>396</v>
      </c>
    </row>
    <row r="4442" spans="1:15" hidden="1" x14ac:dyDescent="0.35">
      <c r="A4442" t="s">
        <v>485</v>
      </c>
      <c r="B4442" t="s">
        <v>84</v>
      </c>
      <c r="C4442" t="s">
        <v>338</v>
      </c>
      <c r="D4442" t="s">
        <v>78</v>
      </c>
      <c r="E4442">
        <v>2020</v>
      </c>
      <c r="F4442">
        <v>34</v>
      </c>
      <c r="G4442" t="s">
        <v>302</v>
      </c>
      <c r="H4442" t="s">
        <v>80</v>
      </c>
      <c r="I4442">
        <v>3</v>
      </c>
      <c r="L4442" t="s">
        <v>486</v>
      </c>
      <c r="M4442">
        <v>2.85</v>
      </c>
      <c r="N4442">
        <v>0.15</v>
      </c>
      <c r="O4442" t="s">
        <v>396</v>
      </c>
    </row>
    <row r="4443" spans="1:15" hidden="1" x14ac:dyDescent="0.35">
      <c r="A4443" t="s">
        <v>485</v>
      </c>
      <c r="B4443" t="s">
        <v>84</v>
      </c>
      <c r="C4443" t="s">
        <v>338</v>
      </c>
      <c r="D4443" t="s">
        <v>78</v>
      </c>
      <c r="E4443">
        <v>2020</v>
      </c>
      <c r="F4443">
        <v>34</v>
      </c>
      <c r="G4443" t="s">
        <v>302</v>
      </c>
      <c r="H4443" t="s">
        <v>80</v>
      </c>
      <c r="I4443">
        <v>253</v>
      </c>
      <c r="L4443" t="s">
        <v>486</v>
      </c>
      <c r="M4443">
        <v>240.35</v>
      </c>
      <c r="N4443">
        <v>12.65</v>
      </c>
      <c r="O4443" t="s">
        <v>396</v>
      </c>
    </row>
    <row r="4444" spans="1:15" hidden="1" x14ac:dyDescent="0.35">
      <c r="A4444" t="s">
        <v>485</v>
      </c>
      <c r="B4444" t="s">
        <v>84</v>
      </c>
      <c r="C4444" t="s">
        <v>338</v>
      </c>
      <c r="D4444" t="s">
        <v>78</v>
      </c>
      <c r="E4444">
        <v>2020</v>
      </c>
      <c r="F4444">
        <v>34</v>
      </c>
      <c r="G4444" t="s">
        <v>302</v>
      </c>
      <c r="H4444" t="s">
        <v>80</v>
      </c>
      <c r="I4444">
        <v>28</v>
      </c>
      <c r="L4444" t="s">
        <v>486</v>
      </c>
      <c r="M4444">
        <v>26.6</v>
      </c>
      <c r="N4444">
        <v>1.4</v>
      </c>
      <c r="O4444" t="s">
        <v>396</v>
      </c>
    </row>
    <row r="4445" spans="1:15" hidden="1" x14ac:dyDescent="0.35">
      <c r="A4445" t="s">
        <v>485</v>
      </c>
      <c r="B4445" t="s">
        <v>84</v>
      </c>
      <c r="C4445" t="s">
        <v>338</v>
      </c>
      <c r="D4445" t="s">
        <v>78</v>
      </c>
      <c r="E4445">
        <v>2020</v>
      </c>
      <c r="F4445">
        <v>34</v>
      </c>
      <c r="G4445" t="s">
        <v>302</v>
      </c>
      <c r="H4445" t="s">
        <v>80</v>
      </c>
      <c r="I4445">
        <v>310</v>
      </c>
      <c r="L4445" t="s">
        <v>486</v>
      </c>
      <c r="M4445">
        <v>294.5</v>
      </c>
      <c r="N4445">
        <v>15.5</v>
      </c>
      <c r="O4445" t="s">
        <v>396</v>
      </c>
    </row>
    <row r="4446" spans="1:15" hidden="1" x14ac:dyDescent="0.35">
      <c r="A4446" t="s">
        <v>485</v>
      </c>
      <c r="B4446" t="s">
        <v>84</v>
      </c>
      <c r="C4446" t="s">
        <v>338</v>
      </c>
      <c r="D4446" t="s">
        <v>78</v>
      </c>
      <c r="E4446">
        <v>2020</v>
      </c>
      <c r="F4446">
        <v>34</v>
      </c>
      <c r="G4446" t="s">
        <v>302</v>
      </c>
      <c r="H4446" t="s">
        <v>80</v>
      </c>
      <c r="I4446">
        <v>7</v>
      </c>
      <c r="L4446" t="s">
        <v>486</v>
      </c>
      <c r="M4446">
        <v>6.65</v>
      </c>
      <c r="N4446">
        <v>0.35</v>
      </c>
      <c r="O4446" t="s">
        <v>396</v>
      </c>
    </row>
    <row r="4447" spans="1:15" hidden="1" x14ac:dyDescent="0.35">
      <c r="A4447" t="s">
        <v>485</v>
      </c>
      <c r="B4447" t="s">
        <v>84</v>
      </c>
      <c r="C4447" t="s">
        <v>338</v>
      </c>
      <c r="D4447" t="s">
        <v>78</v>
      </c>
      <c r="E4447">
        <v>2021</v>
      </c>
      <c r="F4447">
        <v>34</v>
      </c>
      <c r="G4447" t="s">
        <v>302</v>
      </c>
      <c r="H4447" t="s">
        <v>80</v>
      </c>
      <c r="I4447">
        <v>186</v>
      </c>
      <c r="L4447" t="s">
        <v>486</v>
      </c>
      <c r="M4447">
        <v>176.7</v>
      </c>
      <c r="N4447">
        <v>9.3000000000000007</v>
      </c>
      <c r="O4447" t="s">
        <v>396</v>
      </c>
    </row>
    <row r="4448" spans="1:15" hidden="1" x14ac:dyDescent="0.35">
      <c r="A4448" t="s">
        <v>485</v>
      </c>
      <c r="B4448" t="s">
        <v>84</v>
      </c>
      <c r="C4448" t="s">
        <v>338</v>
      </c>
      <c r="D4448" t="s">
        <v>78</v>
      </c>
      <c r="E4448">
        <v>2021</v>
      </c>
      <c r="F4448">
        <v>34</v>
      </c>
      <c r="G4448" t="s">
        <v>302</v>
      </c>
      <c r="H4448" t="s">
        <v>80</v>
      </c>
      <c r="I4448">
        <v>28</v>
      </c>
      <c r="L4448" t="s">
        <v>486</v>
      </c>
      <c r="M4448">
        <v>26.6</v>
      </c>
      <c r="N4448">
        <v>1.4</v>
      </c>
      <c r="O4448" t="s">
        <v>396</v>
      </c>
    </row>
    <row r="4449" spans="1:15" hidden="1" x14ac:dyDescent="0.35">
      <c r="A4449" t="s">
        <v>485</v>
      </c>
      <c r="B4449" t="s">
        <v>84</v>
      </c>
      <c r="C4449" t="s">
        <v>338</v>
      </c>
      <c r="D4449" t="s">
        <v>78</v>
      </c>
      <c r="E4449">
        <v>2021</v>
      </c>
      <c r="F4449">
        <v>34</v>
      </c>
      <c r="G4449" t="s">
        <v>302</v>
      </c>
      <c r="H4449" t="s">
        <v>80</v>
      </c>
      <c r="I4449">
        <v>191</v>
      </c>
      <c r="L4449" t="s">
        <v>486</v>
      </c>
      <c r="M4449">
        <v>181.45</v>
      </c>
      <c r="N4449">
        <v>9.5500000000000007</v>
      </c>
      <c r="O4449" t="s">
        <v>396</v>
      </c>
    </row>
    <row r="4450" spans="1:15" hidden="1" x14ac:dyDescent="0.35">
      <c r="A4450" t="s">
        <v>485</v>
      </c>
      <c r="B4450" t="s">
        <v>84</v>
      </c>
      <c r="C4450" t="s">
        <v>338</v>
      </c>
      <c r="D4450" t="s">
        <v>78</v>
      </c>
      <c r="E4450">
        <v>2021</v>
      </c>
      <c r="F4450">
        <v>34</v>
      </c>
      <c r="G4450" t="s">
        <v>302</v>
      </c>
      <c r="H4450" t="s">
        <v>80</v>
      </c>
      <c r="I4450">
        <v>5</v>
      </c>
      <c r="L4450" t="s">
        <v>486</v>
      </c>
      <c r="M4450">
        <v>4.75</v>
      </c>
      <c r="N4450">
        <v>0.25</v>
      </c>
      <c r="O4450" t="s">
        <v>396</v>
      </c>
    </row>
    <row r="4451" spans="1:15" hidden="1" x14ac:dyDescent="0.35">
      <c r="A4451" t="s">
        <v>485</v>
      </c>
      <c r="B4451" t="s">
        <v>84</v>
      </c>
      <c r="C4451" t="s">
        <v>338</v>
      </c>
      <c r="D4451" t="s">
        <v>78</v>
      </c>
      <c r="E4451">
        <v>2021</v>
      </c>
      <c r="F4451">
        <v>34</v>
      </c>
      <c r="G4451" t="s">
        <v>302</v>
      </c>
      <c r="H4451" t="s">
        <v>80</v>
      </c>
      <c r="I4451">
        <v>701</v>
      </c>
      <c r="L4451" t="s">
        <v>486</v>
      </c>
      <c r="M4451">
        <v>665.95</v>
      </c>
      <c r="N4451">
        <v>35.049999999999997</v>
      </c>
      <c r="O4451" t="s">
        <v>396</v>
      </c>
    </row>
    <row r="4452" spans="1:15" hidden="1" x14ac:dyDescent="0.35">
      <c r="A4452" t="s">
        <v>485</v>
      </c>
      <c r="B4452" t="s">
        <v>84</v>
      </c>
      <c r="C4452" t="s">
        <v>338</v>
      </c>
      <c r="D4452" t="s">
        <v>78</v>
      </c>
      <c r="E4452">
        <v>2021</v>
      </c>
      <c r="F4452">
        <v>34</v>
      </c>
      <c r="G4452" t="s">
        <v>302</v>
      </c>
      <c r="H4452" t="s">
        <v>80</v>
      </c>
      <c r="I4452">
        <v>101</v>
      </c>
      <c r="L4452" t="s">
        <v>486</v>
      </c>
      <c r="M4452">
        <v>95.95</v>
      </c>
      <c r="N4452">
        <v>5.05</v>
      </c>
      <c r="O4452" t="s">
        <v>396</v>
      </c>
    </row>
    <row r="4453" spans="1:15" hidden="1" x14ac:dyDescent="0.35">
      <c r="A4453" t="s">
        <v>485</v>
      </c>
      <c r="B4453" t="s">
        <v>84</v>
      </c>
      <c r="C4453" t="s">
        <v>338</v>
      </c>
      <c r="D4453" t="s">
        <v>78</v>
      </c>
      <c r="E4453">
        <v>2021</v>
      </c>
      <c r="F4453">
        <v>34</v>
      </c>
      <c r="G4453" t="s">
        <v>302</v>
      </c>
      <c r="H4453" t="s">
        <v>80</v>
      </c>
      <c r="I4453">
        <v>723</v>
      </c>
      <c r="L4453" t="s">
        <v>486</v>
      </c>
      <c r="M4453">
        <v>686.85</v>
      </c>
      <c r="N4453">
        <v>36.15</v>
      </c>
      <c r="O4453" t="s">
        <v>396</v>
      </c>
    </row>
    <row r="4454" spans="1:15" hidden="1" x14ac:dyDescent="0.35">
      <c r="A4454" t="s">
        <v>485</v>
      </c>
      <c r="B4454" t="s">
        <v>84</v>
      </c>
      <c r="C4454" t="s">
        <v>338</v>
      </c>
      <c r="D4454" t="s">
        <v>78</v>
      </c>
      <c r="E4454">
        <v>2021</v>
      </c>
      <c r="F4454">
        <v>34</v>
      </c>
      <c r="G4454" t="s">
        <v>302</v>
      </c>
      <c r="H4454" t="s">
        <v>80</v>
      </c>
      <c r="I4454">
        <v>18</v>
      </c>
      <c r="L4454" t="s">
        <v>486</v>
      </c>
      <c r="M4454">
        <v>17.100000000000001</v>
      </c>
      <c r="N4454">
        <v>0.9</v>
      </c>
      <c r="O4454" t="s">
        <v>396</v>
      </c>
    </row>
    <row r="4455" spans="1:15" hidden="1" x14ac:dyDescent="0.35">
      <c r="A4455" t="s">
        <v>485</v>
      </c>
      <c r="B4455" t="s">
        <v>84</v>
      </c>
      <c r="C4455" t="s">
        <v>338</v>
      </c>
      <c r="D4455" t="s">
        <v>78</v>
      </c>
      <c r="E4455">
        <v>2022</v>
      </c>
      <c r="F4455">
        <v>34</v>
      </c>
      <c r="G4455" t="s">
        <v>302</v>
      </c>
      <c r="H4455" t="s">
        <v>80</v>
      </c>
      <c r="I4455">
        <v>166</v>
      </c>
      <c r="L4455" t="s">
        <v>486</v>
      </c>
      <c r="M4455">
        <v>157.69999999999999</v>
      </c>
      <c r="N4455">
        <v>8.3000000000000007</v>
      </c>
      <c r="O4455" t="s">
        <v>396</v>
      </c>
    </row>
    <row r="4456" spans="1:15" hidden="1" x14ac:dyDescent="0.35">
      <c r="A4456" t="s">
        <v>485</v>
      </c>
      <c r="B4456" t="s">
        <v>84</v>
      </c>
      <c r="C4456" t="s">
        <v>338</v>
      </c>
      <c r="D4456" t="s">
        <v>78</v>
      </c>
      <c r="E4456">
        <v>2022</v>
      </c>
      <c r="F4456">
        <v>34</v>
      </c>
      <c r="G4456" t="s">
        <v>302</v>
      </c>
      <c r="H4456" t="s">
        <v>80</v>
      </c>
      <c r="I4456">
        <v>33</v>
      </c>
      <c r="L4456" t="s">
        <v>486</v>
      </c>
      <c r="M4456">
        <v>31.35</v>
      </c>
      <c r="N4456">
        <v>1.65</v>
      </c>
      <c r="O4456" t="s">
        <v>396</v>
      </c>
    </row>
    <row r="4457" spans="1:15" hidden="1" x14ac:dyDescent="0.35">
      <c r="A4457" t="s">
        <v>485</v>
      </c>
      <c r="B4457" t="s">
        <v>84</v>
      </c>
      <c r="C4457" t="s">
        <v>338</v>
      </c>
      <c r="D4457" t="s">
        <v>78</v>
      </c>
      <c r="E4457">
        <v>2022</v>
      </c>
      <c r="F4457">
        <v>34</v>
      </c>
      <c r="G4457" t="s">
        <v>302</v>
      </c>
      <c r="H4457" t="s">
        <v>80</v>
      </c>
      <c r="I4457">
        <v>260</v>
      </c>
      <c r="L4457" t="s">
        <v>486</v>
      </c>
      <c r="M4457">
        <v>247</v>
      </c>
      <c r="N4457">
        <v>13</v>
      </c>
      <c r="O4457" t="s">
        <v>396</v>
      </c>
    </row>
    <row r="4458" spans="1:15" hidden="1" x14ac:dyDescent="0.35">
      <c r="A4458" t="s">
        <v>485</v>
      </c>
      <c r="B4458" t="s">
        <v>84</v>
      </c>
      <c r="C4458" t="s">
        <v>338</v>
      </c>
      <c r="D4458" t="s">
        <v>78</v>
      </c>
      <c r="E4458">
        <v>2022</v>
      </c>
      <c r="F4458">
        <v>34</v>
      </c>
      <c r="G4458" t="s">
        <v>302</v>
      </c>
      <c r="H4458" t="s">
        <v>80</v>
      </c>
      <c r="I4458">
        <v>3</v>
      </c>
      <c r="L4458" t="s">
        <v>486</v>
      </c>
      <c r="M4458">
        <v>2.85</v>
      </c>
      <c r="N4458">
        <v>0.15</v>
      </c>
      <c r="O4458" t="s">
        <v>396</v>
      </c>
    </row>
    <row r="4459" spans="1:15" hidden="1" x14ac:dyDescent="0.35">
      <c r="A4459" t="s">
        <v>485</v>
      </c>
      <c r="B4459" t="s">
        <v>84</v>
      </c>
      <c r="C4459" t="s">
        <v>338</v>
      </c>
      <c r="D4459" t="s">
        <v>78</v>
      </c>
      <c r="E4459">
        <v>2022</v>
      </c>
      <c r="F4459">
        <v>34</v>
      </c>
      <c r="G4459" t="s">
        <v>302</v>
      </c>
      <c r="H4459" t="s">
        <v>80</v>
      </c>
      <c r="I4459">
        <v>72</v>
      </c>
      <c r="L4459" t="s">
        <v>486</v>
      </c>
      <c r="M4459">
        <v>68.400000000000006</v>
      </c>
      <c r="N4459">
        <v>3.6</v>
      </c>
      <c r="O4459" t="s">
        <v>396</v>
      </c>
    </row>
    <row r="4460" spans="1:15" hidden="1" x14ac:dyDescent="0.35">
      <c r="A4460" t="s">
        <v>485</v>
      </c>
      <c r="B4460" t="s">
        <v>84</v>
      </c>
      <c r="C4460" t="s">
        <v>338</v>
      </c>
      <c r="D4460" t="s">
        <v>78</v>
      </c>
      <c r="E4460">
        <v>2022</v>
      </c>
      <c r="F4460">
        <v>34</v>
      </c>
      <c r="G4460" t="s">
        <v>302</v>
      </c>
      <c r="H4460" t="s">
        <v>80</v>
      </c>
      <c r="I4460">
        <v>15</v>
      </c>
      <c r="L4460" t="s">
        <v>486</v>
      </c>
      <c r="M4460">
        <v>14.25</v>
      </c>
      <c r="N4460">
        <v>0.75</v>
      </c>
      <c r="O4460" t="s">
        <v>396</v>
      </c>
    </row>
    <row r="4461" spans="1:15" hidden="1" x14ac:dyDescent="0.35">
      <c r="A4461" t="s">
        <v>485</v>
      </c>
      <c r="B4461" t="s">
        <v>84</v>
      </c>
      <c r="C4461" t="s">
        <v>338</v>
      </c>
      <c r="D4461" t="s">
        <v>78</v>
      </c>
      <c r="E4461">
        <v>2022</v>
      </c>
      <c r="F4461">
        <v>34</v>
      </c>
      <c r="G4461" t="s">
        <v>302</v>
      </c>
      <c r="H4461" t="s">
        <v>80</v>
      </c>
      <c r="I4461">
        <v>114</v>
      </c>
      <c r="L4461" t="s">
        <v>486</v>
      </c>
      <c r="M4461">
        <v>108.3</v>
      </c>
      <c r="N4461">
        <v>5.7</v>
      </c>
      <c r="O4461" t="s">
        <v>396</v>
      </c>
    </row>
    <row r="4462" spans="1:15" hidden="1" x14ac:dyDescent="0.35">
      <c r="A4462" t="s">
        <v>485</v>
      </c>
      <c r="B4462" t="s">
        <v>84</v>
      </c>
      <c r="C4462" t="s">
        <v>338</v>
      </c>
      <c r="D4462" t="s">
        <v>78</v>
      </c>
      <c r="E4462">
        <v>2022</v>
      </c>
      <c r="F4462">
        <v>34</v>
      </c>
      <c r="G4462" t="s">
        <v>302</v>
      </c>
      <c r="H4462" t="s">
        <v>80</v>
      </c>
      <c r="I4462">
        <v>1</v>
      </c>
      <c r="L4462" t="s">
        <v>486</v>
      </c>
      <c r="M4462">
        <v>0.95</v>
      </c>
      <c r="N4462">
        <v>0.05</v>
      </c>
      <c r="O4462" t="s">
        <v>396</v>
      </c>
    </row>
    <row r="4463" spans="1:15" hidden="1" x14ac:dyDescent="0.35">
      <c r="A4463" t="s">
        <v>485</v>
      </c>
      <c r="B4463" t="s">
        <v>84</v>
      </c>
      <c r="C4463" t="s">
        <v>334</v>
      </c>
      <c r="D4463" t="s">
        <v>78</v>
      </c>
      <c r="E4463">
        <v>2020</v>
      </c>
      <c r="F4463">
        <v>34</v>
      </c>
      <c r="G4463" t="s">
        <v>302</v>
      </c>
      <c r="H4463" t="s">
        <v>80</v>
      </c>
      <c r="I4463">
        <v>3</v>
      </c>
      <c r="L4463" t="s">
        <v>486</v>
      </c>
      <c r="M4463">
        <v>2.85</v>
      </c>
      <c r="N4463">
        <v>0.15</v>
      </c>
      <c r="O4463" t="s">
        <v>391</v>
      </c>
    </row>
    <row r="4464" spans="1:15" hidden="1" x14ac:dyDescent="0.35">
      <c r="A4464" t="s">
        <v>485</v>
      </c>
      <c r="B4464" t="s">
        <v>84</v>
      </c>
      <c r="C4464" t="s">
        <v>334</v>
      </c>
      <c r="D4464" t="s">
        <v>78</v>
      </c>
      <c r="E4464">
        <v>2020</v>
      </c>
      <c r="F4464">
        <v>34</v>
      </c>
      <c r="G4464" t="s">
        <v>302</v>
      </c>
      <c r="H4464" t="s">
        <v>80</v>
      </c>
      <c r="I4464">
        <v>157</v>
      </c>
      <c r="L4464" t="s">
        <v>486</v>
      </c>
      <c r="M4464">
        <v>149.15</v>
      </c>
      <c r="N4464">
        <v>7.85</v>
      </c>
      <c r="O4464" t="s">
        <v>391</v>
      </c>
    </row>
    <row r="4465" spans="1:15" hidden="1" x14ac:dyDescent="0.35">
      <c r="A4465" t="s">
        <v>485</v>
      </c>
      <c r="B4465" t="s">
        <v>84</v>
      </c>
      <c r="C4465" t="s">
        <v>334</v>
      </c>
      <c r="D4465" t="s">
        <v>78</v>
      </c>
      <c r="E4465">
        <v>2020</v>
      </c>
      <c r="F4465">
        <v>34</v>
      </c>
      <c r="G4465" t="s">
        <v>302</v>
      </c>
      <c r="H4465" t="s">
        <v>80</v>
      </c>
      <c r="I4465">
        <v>13</v>
      </c>
      <c r="L4465" t="s">
        <v>486</v>
      </c>
      <c r="M4465">
        <v>12.35</v>
      </c>
      <c r="N4465">
        <v>0.65</v>
      </c>
      <c r="O4465" t="s">
        <v>391</v>
      </c>
    </row>
    <row r="4466" spans="1:15" hidden="1" x14ac:dyDescent="0.35">
      <c r="A4466" t="s">
        <v>485</v>
      </c>
      <c r="B4466" t="s">
        <v>84</v>
      </c>
      <c r="C4466" t="s">
        <v>334</v>
      </c>
      <c r="D4466" t="s">
        <v>78</v>
      </c>
      <c r="E4466">
        <v>2020</v>
      </c>
      <c r="F4466">
        <v>34</v>
      </c>
      <c r="G4466" t="s">
        <v>302</v>
      </c>
      <c r="H4466" t="s">
        <v>80</v>
      </c>
      <c r="I4466">
        <v>276</v>
      </c>
      <c r="L4466" t="s">
        <v>486</v>
      </c>
      <c r="M4466">
        <v>262.2</v>
      </c>
      <c r="N4466">
        <v>13.8</v>
      </c>
      <c r="O4466" t="s">
        <v>391</v>
      </c>
    </row>
    <row r="4467" spans="1:15" hidden="1" x14ac:dyDescent="0.35">
      <c r="A4467" t="s">
        <v>485</v>
      </c>
      <c r="B4467" t="s">
        <v>84</v>
      </c>
      <c r="C4467" t="s">
        <v>334</v>
      </c>
      <c r="D4467" t="s">
        <v>78</v>
      </c>
      <c r="E4467">
        <v>2020</v>
      </c>
      <c r="F4467">
        <v>34</v>
      </c>
      <c r="G4467" t="s">
        <v>302</v>
      </c>
      <c r="H4467" t="s">
        <v>80</v>
      </c>
      <c r="I4467">
        <v>14</v>
      </c>
      <c r="L4467" t="s">
        <v>486</v>
      </c>
      <c r="M4467">
        <v>13.3</v>
      </c>
      <c r="N4467">
        <v>0.7</v>
      </c>
      <c r="O4467" t="s">
        <v>391</v>
      </c>
    </row>
    <row r="4468" spans="1:15" hidden="1" x14ac:dyDescent="0.35">
      <c r="A4468" t="s">
        <v>485</v>
      </c>
      <c r="B4468" t="s">
        <v>84</v>
      </c>
      <c r="C4468" t="s">
        <v>334</v>
      </c>
      <c r="D4468" t="s">
        <v>78</v>
      </c>
      <c r="E4468">
        <v>2020</v>
      </c>
      <c r="F4468">
        <v>34</v>
      </c>
      <c r="G4468" t="s">
        <v>302</v>
      </c>
      <c r="H4468" t="s">
        <v>81</v>
      </c>
      <c r="I4468">
        <v>43</v>
      </c>
      <c r="L4468" t="s">
        <v>486</v>
      </c>
      <c r="M4468">
        <v>40.85</v>
      </c>
      <c r="N4468">
        <v>2.15</v>
      </c>
      <c r="O4468" t="s">
        <v>391</v>
      </c>
    </row>
    <row r="4469" spans="1:15" hidden="1" x14ac:dyDescent="0.35">
      <c r="A4469" t="s">
        <v>485</v>
      </c>
      <c r="B4469" t="s">
        <v>84</v>
      </c>
      <c r="C4469" t="s">
        <v>334</v>
      </c>
      <c r="D4469" t="s">
        <v>78</v>
      </c>
      <c r="E4469">
        <v>2020</v>
      </c>
      <c r="F4469">
        <v>34</v>
      </c>
      <c r="G4469" t="s">
        <v>302</v>
      </c>
      <c r="H4469" t="s">
        <v>81</v>
      </c>
      <c r="I4469">
        <v>16</v>
      </c>
      <c r="L4469" t="s">
        <v>486</v>
      </c>
      <c r="M4469">
        <v>15.2</v>
      </c>
      <c r="N4469">
        <v>0.8</v>
      </c>
      <c r="O4469" t="s">
        <v>391</v>
      </c>
    </row>
    <row r="4470" spans="1:15" hidden="1" x14ac:dyDescent="0.35">
      <c r="A4470" t="s">
        <v>485</v>
      </c>
      <c r="B4470" t="s">
        <v>84</v>
      </c>
      <c r="C4470" t="s">
        <v>334</v>
      </c>
      <c r="D4470" t="s">
        <v>78</v>
      </c>
      <c r="E4470">
        <v>2021</v>
      </c>
      <c r="F4470">
        <v>34</v>
      </c>
      <c r="G4470" t="s">
        <v>302</v>
      </c>
      <c r="H4470" t="s">
        <v>80</v>
      </c>
      <c r="I4470">
        <v>236</v>
      </c>
      <c r="L4470" t="s">
        <v>486</v>
      </c>
      <c r="M4470">
        <v>224.2</v>
      </c>
      <c r="N4470">
        <v>11.8</v>
      </c>
      <c r="O4470" t="s">
        <v>391</v>
      </c>
    </row>
    <row r="4471" spans="1:15" hidden="1" x14ac:dyDescent="0.35">
      <c r="A4471" t="s">
        <v>485</v>
      </c>
      <c r="B4471" t="s">
        <v>84</v>
      </c>
      <c r="C4471" t="s">
        <v>334</v>
      </c>
      <c r="D4471" t="s">
        <v>78</v>
      </c>
      <c r="E4471">
        <v>2021</v>
      </c>
      <c r="F4471">
        <v>34</v>
      </c>
      <c r="G4471" t="s">
        <v>302</v>
      </c>
      <c r="H4471" t="s">
        <v>80</v>
      </c>
      <c r="I4471">
        <v>19</v>
      </c>
      <c r="L4471" t="s">
        <v>486</v>
      </c>
      <c r="M4471">
        <v>18.05</v>
      </c>
      <c r="N4471">
        <v>0.95</v>
      </c>
      <c r="O4471" t="s">
        <v>391</v>
      </c>
    </row>
    <row r="4472" spans="1:15" hidden="1" x14ac:dyDescent="0.35">
      <c r="A4472" t="s">
        <v>485</v>
      </c>
      <c r="B4472" t="s">
        <v>84</v>
      </c>
      <c r="C4472" t="s">
        <v>334</v>
      </c>
      <c r="D4472" t="s">
        <v>78</v>
      </c>
      <c r="E4472">
        <v>2021</v>
      </c>
      <c r="F4472">
        <v>34</v>
      </c>
      <c r="G4472" t="s">
        <v>302</v>
      </c>
      <c r="H4472" t="s">
        <v>80</v>
      </c>
      <c r="I4472">
        <v>398</v>
      </c>
      <c r="L4472" t="s">
        <v>486</v>
      </c>
      <c r="M4472">
        <v>378.1</v>
      </c>
      <c r="N4472">
        <v>19.899999999999999</v>
      </c>
      <c r="O4472" t="s">
        <v>391</v>
      </c>
    </row>
    <row r="4473" spans="1:15" hidden="1" x14ac:dyDescent="0.35">
      <c r="A4473" t="s">
        <v>485</v>
      </c>
      <c r="B4473" t="s">
        <v>84</v>
      </c>
      <c r="C4473" t="s">
        <v>334</v>
      </c>
      <c r="D4473" t="s">
        <v>78</v>
      </c>
      <c r="E4473">
        <v>2021</v>
      </c>
      <c r="F4473">
        <v>34</v>
      </c>
      <c r="G4473" t="s">
        <v>302</v>
      </c>
      <c r="H4473" t="s">
        <v>80</v>
      </c>
      <c r="I4473">
        <v>30</v>
      </c>
      <c r="L4473" t="s">
        <v>486</v>
      </c>
      <c r="M4473">
        <v>28.5</v>
      </c>
      <c r="N4473">
        <v>1.5</v>
      </c>
      <c r="O4473" t="s">
        <v>391</v>
      </c>
    </row>
    <row r="4474" spans="1:15" hidden="1" x14ac:dyDescent="0.35">
      <c r="A4474" t="s">
        <v>485</v>
      </c>
      <c r="B4474" t="s">
        <v>84</v>
      </c>
      <c r="C4474" t="s">
        <v>334</v>
      </c>
      <c r="D4474" t="s">
        <v>78</v>
      </c>
      <c r="E4474">
        <v>2021</v>
      </c>
      <c r="F4474">
        <v>34</v>
      </c>
      <c r="G4474" t="s">
        <v>302</v>
      </c>
      <c r="H4474" t="s">
        <v>80</v>
      </c>
      <c r="I4474">
        <v>891</v>
      </c>
      <c r="L4474" t="s">
        <v>486</v>
      </c>
      <c r="M4474">
        <v>846.45</v>
      </c>
      <c r="N4474">
        <v>44.55</v>
      </c>
      <c r="O4474" t="s">
        <v>391</v>
      </c>
    </row>
    <row r="4475" spans="1:15" hidden="1" x14ac:dyDescent="0.35">
      <c r="A4475" t="s">
        <v>485</v>
      </c>
      <c r="B4475" t="s">
        <v>84</v>
      </c>
      <c r="C4475" t="s">
        <v>334</v>
      </c>
      <c r="D4475" t="s">
        <v>78</v>
      </c>
      <c r="E4475">
        <v>2021</v>
      </c>
      <c r="F4475">
        <v>34</v>
      </c>
      <c r="G4475" t="s">
        <v>302</v>
      </c>
      <c r="H4475" t="s">
        <v>80</v>
      </c>
      <c r="I4475">
        <v>68</v>
      </c>
      <c r="L4475" t="s">
        <v>486</v>
      </c>
      <c r="M4475">
        <v>64.599999999999994</v>
      </c>
      <c r="N4475">
        <v>3.4</v>
      </c>
      <c r="O4475" t="s">
        <v>391</v>
      </c>
    </row>
    <row r="4476" spans="1:15" hidden="1" x14ac:dyDescent="0.35">
      <c r="A4476" t="s">
        <v>485</v>
      </c>
      <c r="B4476" t="s">
        <v>84</v>
      </c>
      <c r="C4476" t="s">
        <v>334</v>
      </c>
      <c r="D4476" t="s">
        <v>78</v>
      </c>
      <c r="E4476">
        <v>2021</v>
      </c>
      <c r="F4476">
        <v>34</v>
      </c>
      <c r="G4476" t="s">
        <v>302</v>
      </c>
      <c r="H4476" t="s">
        <v>80</v>
      </c>
      <c r="I4476">
        <v>1507</v>
      </c>
      <c r="L4476" t="s">
        <v>486</v>
      </c>
      <c r="M4476">
        <v>1431.65</v>
      </c>
      <c r="N4476">
        <v>75.349999999999994</v>
      </c>
      <c r="O4476" t="s">
        <v>391</v>
      </c>
    </row>
    <row r="4477" spans="1:15" hidden="1" x14ac:dyDescent="0.35">
      <c r="A4477" t="s">
        <v>485</v>
      </c>
      <c r="B4477" t="s">
        <v>84</v>
      </c>
      <c r="C4477" t="s">
        <v>334</v>
      </c>
      <c r="D4477" t="s">
        <v>78</v>
      </c>
      <c r="E4477">
        <v>2021</v>
      </c>
      <c r="F4477">
        <v>34</v>
      </c>
      <c r="G4477" t="s">
        <v>302</v>
      </c>
      <c r="H4477" t="s">
        <v>80</v>
      </c>
      <c r="I4477">
        <v>110</v>
      </c>
      <c r="L4477" t="s">
        <v>486</v>
      </c>
      <c r="M4477">
        <v>104.5</v>
      </c>
      <c r="N4477">
        <v>5.5</v>
      </c>
      <c r="O4477" t="s">
        <v>391</v>
      </c>
    </row>
    <row r="4478" spans="1:15" hidden="1" x14ac:dyDescent="0.35">
      <c r="A4478" t="s">
        <v>485</v>
      </c>
      <c r="B4478" t="s">
        <v>84</v>
      </c>
      <c r="C4478" t="s">
        <v>334</v>
      </c>
      <c r="D4478" t="s">
        <v>78</v>
      </c>
      <c r="E4478">
        <v>2022</v>
      </c>
      <c r="F4478">
        <v>34</v>
      </c>
      <c r="G4478" t="s">
        <v>302</v>
      </c>
      <c r="H4478" t="s">
        <v>80</v>
      </c>
      <c r="I4478">
        <v>653</v>
      </c>
      <c r="L4478" t="s">
        <v>486</v>
      </c>
      <c r="M4478">
        <v>620.35</v>
      </c>
      <c r="N4478">
        <v>32.65</v>
      </c>
      <c r="O4478" t="s">
        <v>391</v>
      </c>
    </row>
    <row r="4479" spans="1:15" hidden="1" x14ac:dyDescent="0.35">
      <c r="A4479" t="s">
        <v>485</v>
      </c>
      <c r="B4479" t="s">
        <v>84</v>
      </c>
      <c r="C4479" t="s">
        <v>334</v>
      </c>
      <c r="D4479" t="s">
        <v>78</v>
      </c>
      <c r="E4479">
        <v>2022</v>
      </c>
      <c r="F4479">
        <v>34</v>
      </c>
      <c r="G4479" t="s">
        <v>302</v>
      </c>
      <c r="H4479" t="s">
        <v>80</v>
      </c>
      <c r="I4479">
        <v>43</v>
      </c>
      <c r="L4479" t="s">
        <v>486</v>
      </c>
      <c r="M4479">
        <v>40.85</v>
      </c>
      <c r="N4479">
        <v>2.15</v>
      </c>
      <c r="O4479" t="s">
        <v>391</v>
      </c>
    </row>
    <row r="4480" spans="1:15" hidden="1" x14ac:dyDescent="0.35">
      <c r="A4480" t="s">
        <v>485</v>
      </c>
      <c r="B4480" t="s">
        <v>84</v>
      </c>
      <c r="C4480" t="s">
        <v>334</v>
      </c>
      <c r="D4480" t="s">
        <v>78</v>
      </c>
      <c r="E4480">
        <v>2022</v>
      </c>
      <c r="F4480">
        <v>34</v>
      </c>
      <c r="G4480" t="s">
        <v>302</v>
      </c>
      <c r="H4480" t="s">
        <v>80</v>
      </c>
      <c r="I4480">
        <v>113</v>
      </c>
      <c r="L4480" t="s">
        <v>486</v>
      </c>
      <c r="M4480">
        <v>113</v>
      </c>
      <c r="N4480">
        <v>0</v>
      </c>
      <c r="O4480" t="s">
        <v>391</v>
      </c>
    </row>
    <row r="4481" spans="1:15" hidden="1" x14ac:dyDescent="0.35">
      <c r="A4481" t="s">
        <v>485</v>
      </c>
      <c r="B4481" t="s">
        <v>84</v>
      </c>
      <c r="C4481" t="s">
        <v>334</v>
      </c>
      <c r="D4481" t="s">
        <v>78</v>
      </c>
      <c r="E4481">
        <v>2022</v>
      </c>
      <c r="F4481">
        <v>34</v>
      </c>
      <c r="G4481" t="s">
        <v>302</v>
      </c>
      <c r="H4481" t="s">
        <v>80</v>
      </c>
      <c r="I4481">
        <v>97</v>
      </c>
      <c r="L4481" t="s">
        <v>486</v>
      </c>
      <c r="M4481">
        <v>92.15</v>
      </c>
      <c r="N4481">
        <v>4.8499999999999996</v>
      </c>
      <c r="O4481" t="s">
        <v>391</v>
      </c>
    </row>
    <row r="4482" spans="1:15" hidden="1" x14ac:dyDescent="0.35">
      <c r="A4482" t="s">
        <v>485</v>
      </c>
      <c r="B4482" t="s">
        <v>84</v>
      </c>
      <c r="C4482" t="s">
        <v>334</v>
      </c>
      <c r="D4482" t="s">
        <v>78</v>
      </c>
      <c r="E4482">
        <v>2022</v>
      </c>
      <c r="F4482">
        <v>34</v>
      </c>
      <c r="G4482" t="s">
        <v>302</v>
      </c>
      <c r="H4482" t="s">
        <v>80</v>
      </c>
      <c r="I4482">
        <v>286</v>
      </c>
      <c r="L4482" t="s">
        <v>486</v>
      </c>
      <c r="M4482">
        <v>271.7</v>
      </c>
      <c r="N4482">
        <v>14.3</v>
      </c>
      <c r="O4482" t="s">
        <v>391</v>
      </c>
    </row>
    <row r="4483" spans="1:15" hidden="1" x14ac:dyDescent="0.35">
      <c r="A4483" t="s">
        <v>485</v>
      </c>
      <c r="B4483" t="s">
        <v>84</v>
      </c>
      <c r="C4483" t="s">
        <v>334</v>
      </c>
      <c r="D4483" t="s">
        <v>78</v>
      </c>
      <c r="E4483">
        <v>2022</v>
      </c>
      <c r="F4483">
        <v>34</v>
      </c>
      <c r="G4483" t="s">
        <v>302</v>
      </c>
      <c r="H4483" t="s">
        <v>80</v>
      </c>
      <c r="I4483">
        <v>19</v>
      </c>
      <c r="L4483" t="s">
        <v>486</v>
      </c>
      <c r="M4483">
        <v>18.05</v>
      </c>
      <c r="N4483">
        <v>0.95</v>
      </c>
      <c r="O4483" t="s">
        <v>391</v>
      </c>
    </row>
    <row r="4484" spans="1:15" hidden="1" x14ac:dyDescent="0.35">
      <c r="A4484" t="s">
        <v>485</v>
      </c>
      <c r="B4484" t="s">
        <v>84</v>
      </c>
      <c r="C4484" t="s">
        <v>334</v>
      </c>
      <c r="D4484" t="s">
        <v>78</v>
      </c>
      <c r="E4484">
        <v>2022</v>
      </c>
      <c r="F4484">
        <v>34</v>
      </c>
      <c r="G4484" t="s">
        <v>302</v>
      </c>
      <c r="H4484" t="s">
        <v>80</v>
      </c>
      <c r="I4484">
        <v>43</v>
      </c>
      <c r="L4484" t="s">
        <v>486</v>
      </c>
      <c r="M4484">
        <v>40.85</v>
      </c>
      <c r="N4484">
        <v>2.15</v>
      </c>
      <c r="O4484" t="s">
        <v>391</v>
      </c>
    </row>
    <row r="4485" spans="1:15" hidden="1" x14ac:dyDescent="0.35">
      <c r="A4485" t="s">
        <v>485</v>
      </c>
      <c r="B4485" t="s">
        <v>84</v>
      </c>
      <c r="C4485" t="s">
        <v>372</v>
      </c>
      <c r="D4485" t="s">
        <v>78</v>
      </c>
      <c r="E4485">
        <v>2021</v>
      </c>
      <c r="F4485">
        <v>34</v>
      </c>
      <c r="G4485" t="s">
        <v>302</v>
      </c>
      <c r="H4485" t="s">
        <v>80</v>
      </c>
      <c r="I4485">
        <v>72</v>
      </c>
      <c r="L4485" t="s">
        <v>486</v>
      </c>
      <c r="M4485">
        <v>65.349999999999994</v>
      </c>
      <c r="N4485">
        <v>6.65</v>
      </c>
      <c r="O4485" t="s">
        <v>401</v>
      </c>
    </row>
    <row r="4486" spans="1:15" hidden="1" x14ac:dyDescent="0.35">
      <c r="A4486" t="s">
        <v>485</v>
      </c>
      <c r="B4486" t="s">
        <v>84</v>
      </c>
      <c r="C4486" t="s">
        <v>372</v>
      </c>
      <c r="D4486" t="s">
        <v>78</v>
      </c>
      <c r="E4486">
        <v>2021</v>
      </c>
      <c r="F4486">
        <v>34</v>
      </c>
      <c r="G4486" t="s">
        <v>302</v>
      </c>
      <c r="H4486" t="s">
        <v>80</v>
      </c>
      <c r="I4486">
        <v>11</v>
      </c>
      <c r="L4486" t="s">
        <v>486</v>
      </c>
      <c r="M4486">
        <v>10.45</v>
      </c>
      <c r="N4486">
        <v>0.55000000000000004</v>
      </c>
      <c r="O4486" t="s">
        <v>401</v>
      </c>
    </row>
    <row r="4487" spans="1:15" hidden="1" x14ac:dyDescent="0.35">
      <c r="A4487" t="s">
        <v>485</v>
      </c>
      <c r="B4487" t="s">
        <v>84</v>
      </c>
      <c r="C4487" t="s">
        <v>372</v>
      </c>
      <c r="D4487" t="s">
        <v>78</v>
      </c>
      <c r="E4487">
        <v>2021</v>
      </c>
      <c r="F4487">
        <v>34</v>
      </c>
      <c r="G4487" t="s">
        <v>302</v>
      </c>
      <c r="H4487" t="s">
        <v>80</v>
      </c>
      <c r="I4487">
        <v>173</v>
      </c>
      <c r="L4487" t="s">
        <v>486</v>
      </c>
      <c r="M4487">
        <v>157.01</v>
      </c>
      <c r="N4487">
        <v>15.99</v>
      </c>
      <c r="O4487" t="s">
        <v>401</v>
      </c>
    </row>
    <row r="4488" spans="1:15" hidden="1" x14ac:dyDescent="0.35">
      <c r="A4488" t="s">
        <v>485</v>
      </c>
      <c r="B4488" t="s">
        <v>84</v>
      </c>
      <c r="C4488" t="s">
        <v>372</v>
      </c>
      <c r="D4488" t="s">
        <v>78</v>
      </c>
      <c r="E4488">
        <v>2021</v>
      </c>
      <c r="F4488">
        <v>34</v>
      </c>
      <c r="G4488" t="s">
        <v>302</v>
      </c>
      <c r="H4488" t="s">
        <v>80</v>
      </c>
      <c r="I4488">
        <v>29</v>
      </c>
      <c r="L4488" t="s">
        <v>486</v>
      </c>
      <c r="M4488">
        <v>27.55</v>
      </c>
      <c r="N4488">
        <v>1.45</v>
      </c>
      <c r="O4488" t="s">
        <v>401</v>
      </c>
    </row>
    <row r="4489" spans="1:15" hidden="1" x14ac:dyDescent="0.35">
      <c r="A4489" t="s">
        <v>485</v>
      </c>
      <c r="B4489" t="s">
        <v>84</v>
      </c>
      <c r="C4489" t="s">
        <v>372</v>
      </c>
      <c r="D4489" t="s">
        <v>78</v>
      </c>
      <c r="E4489">
        <v>2021</v>
      </c>
      <c r="F4489">
        <v>34</v>
      </c>
      <c r="G4489" t="s">
        <v>302</v>
      </c>
      <c r="H4489" t="s">
        <v>80</v>
      </c>
      <c r="I4489">
        <v>39</v>
      </c>
      <c r="L4489" t="s">
        <v>486</v>
      </c>
      <c r="M4489">
        <v>37.049999999999997</v>
      </c>
      <c r="N4489">
        <v>1.95</v>
      </c>
      <c r="O4489" t="s">
        <v>401</v>
      </c>
    </row>
    <row r="4490" spans="1:15" hidden="1" x14ac:dyDescent="0.35">
      <c r="A4490" t="s">
        <v>485</v>
      </c>
      <c r="B4490" t="s">
        <v>84</v>
      </c>
      <c r="C4490" t="s">
        <v>372</v>
      </c>
      <c r="D4490" t="s">
        <v>78</v>
      </c>
      <c r="E4490">
        <v>2021</v>
      </c>
      <c r="F4490">
        <v>34</v>
      </c>
      <c r="G4490" t="s">
        <v>302</v>
      </c>
      <c r="H4490" t="s">
        <v>80</v>
      </c>
      <c r="I4490">
        <v>109</v>
      </c>
      <c r="L4490" t="s">
        <v>486</v>
      </c>
      <c r="M4490">
        <v>103.55</v>
      </c>
      <c r="N4490">
        <v>5.45</v>
      </c>
      <c r="O4490" t="s">
        <v>401</v>
      </c>
    </row>
    <row r="4491" spans="1:15" hidden="1" x14ac:dyDescent="0.35">
      <c r="A4491" t="s">
        <v>485</v>
      </c>
      <c r="B4491" t="s">
        <v>84</v>
      </c>
      <c r="C4491" t="s">
        <v>372</v>
      </c>
      <c r="D4491" t="s">
        <v>78</v>
      </c>
      <c r="E4491">
        <v>2022</v>
      </c>
      <c r="F4491">
        <v>79</v>
      </c>
      <c r="G4491" t="s">
        <v>312</v>
      </c>
      <c r="H4491" t="s">
        <v>80</v>
      </c>
      <c r="I4491">
        <v>831</v>
      </c>
      <c r="L4491" t="s">
        <v>486</v>
      </c>
      <c r="O4491" t="s">
        <v>401</v>
      </c>
    </row>
    <row r="4492" spans="1:15" hidden="1" x14ac:dyDescent="0.35">
      <c r="A4492" t="s">
        <v>485</v>
      </c>
      <c r="B4492" t="s">
        <v>84</v>
      </c>
      <c r="C4492" t="s">
        <v>372</v>
      </c>
      <c r="D4492" t="s">
        <v>78</v>
      </c>
      <c r="E4492">
        <v>2022</v>
      </c>
      <c r="F4492">
        <v>79</v>
      </c>
      <c r="G4492" t="s">
        <v>312</v>
      </c>
      <c r="H4492" t="s">
        <v>80</v>
      </c>
      <c r="I4492">
        <v>553</v>
      </c>
      <c r="L4492" t="s">
        <v>486</v>
      </c>
      <c r="O4492" t="s">
        <v>401</v>
      </c>
    </row>
    <row r="4493" spans="1:15" hidden="1" x14ac:dyDescent="0.35">
      <c r="A4493" t="s">
        <v>485</v>
      </c>
      <c r="B4493" t="s">
        <v>84</v>
      </c>
      <c r="C4493" t="s">
        <v>372</v>
      </c>
      <c r="D4493" t="s">
        <v>78</v>
      </c>
      <c r="E4493">
        <v>2022</v>
      </c>
      <c r="F4493">
        <v>79</v>
      </c>
      <c r="G4493" t="s">
        <v>312</v>
      </c>
      <c r="H4493" t="s">
        <v>81</v>
      </c>
      <c r="I4493">
        <v>812</v>
      </c>
      <c r="L4493" t="s">
        <v>486</v>
      </c>
      <c r="O4493" t="s">
        <v>401</v>
      </c>
    </row>
    <row r="4494" spans="1:15" hidden="1" x14ac:dyDescent="0.35">
      <c r="A4494" t="s">
        <v>485</v>
      </c>
      <c r="B4494" t="s">
        <v>84</v>
      </c>
      <c r="C4494" t="s">
        <v>372</v>
      </c>
      <c r="D4494" t="s">
        <v>78</v>
      </c>
      <c r="E4494">
        <v>2022</v>
      </c>
      <c r="F4494">
        <v>79</v>
      </c>
      <c r="G4494" t="s">
        <v>312</v>
      </c>
      <c r="H4494" t="s">
        <v>81</v>
      </c>
      <c r="I4494">
        <v>267</v>
      </c>
      <c r="L4494" t="s">
        <v>486</v>
      </c>
      <c r="O4494" t="s">
        <v>401</v>
      </c>
    </row>
    <row r="4495" spans="1:15" hidden="1" x14ac:dyDescent="0.35">
      <c r="A4495" t="s">
        <v>485</v>
      </c>
      <c r="B4495" t="s">
        <v>84</v>
      </c>
      <c r="C4495" t="s">
        <v>372</v>
      </c>
      <c r="D4495" t="s">
        <v>78</v>
      </c>
      <c r="E4495">
        <v>2022</v>
      </c>
      <c r="F4495">
        <v>34</v>
      </c>
      <c r="G4495" t="s">
        <v>302</v>
      </c>
      <c r="H4495" t="s">
        <v>80</v>
      </c>
      <c r="I4495">
        <v>385</v>
      </c>
      <c r="L4495" t="s">
        <v>486</v>
      </c>
      <c r="M4495">
        <v>365.75</v>
      </c>
      <c r="N4495">
        <v>19.25</v>
      </c>
      <c r="O4495" t="s">
        <v>401</v>
      </c>
    </row>
    <row r="4496" spans="1:15" hidden="1" x14ac:dyDescent="0.35">
      <c r="A4496" t="s">
        <v>485</v>
      </c>
      <c r="B4496" t="s">
        <v>84</v>
      </c>
      <c r="C4496" t="s">
        <v>372</v>
      </c>
      <c r="D4496" t="s">
        <v>78</v>
      </c>
      <c r="E4496">
        <v>2022</v>
      </c>
      <c r="F4496">
        <v>34</v>
      </c>
      <c r="G4496" t="s">
        <v>302</v>
      </c>
      <c r="H4496" t="s">
        <v>80</v>
      </c>
      <c r="I4496">
        <v>256</v>
      </c>
      <c r="L4496" t="s">
        <v>486</v>
      </c>
      <c r="M4496">
        <v>243.2</v>
      </c>
      <c r="N4496">
        <v>12.8</v>
      </c>
      <c r="O4496" t="s">
        <v>401</v>
      </c>
    </row>
    <row r="4497" spans="1:15" hidden="1" x14ac:dyDescent="0.35">
      <c r="A4497" t="s">
        <v>485</v>
      </c>
      <c r="B4497" t="s">
        <v>84</v>
      </c>
      <c r="C4497" t="s">
        <v>372</v>
      </c>
      <c r="D4497" t="s">
        <v>78</v>
      </c>
      <c r="E4497">
        <v>2022</v>
      </c>
      <c r="F4497">
        <v>34</v>
      </c>
      <c r="G4497" t="s">
        <v>302</v>
      </c>
      <c r="H4497" t="s">
        <v>81</v>
      </c>
      <c r="I4497">
        <v>369</v>
      </c>
      <c r="L4497" t="s">
        <v>486</v>
      </c>
      <c r="M4497">
        <v>350.55</v>
      </c>
      <c r="N4497">
        <v>18.45</v>
      </c>
      <c r="O4497" t="s">
        <v>401</v>
      </c>
    </row>
    <row r="4498" spans="1:15" hidden="1" x14ac:dyDescent="0.35">
      <c r="A4498" t="s">
        <v>485</v>
      </c>
      <c r="B4498" t="s">
        <v>84</v>
      </c>
      <c r="C4498" t="s">
        <v>372</v>
      </c>
      <c r="D4498" t="s">
        <v>78</v>
      </c>
      <c r="E4498">
        <v>2022</v>
      </c>
      <c r="F4498">
        <v>34</v>
      </c>
      <c r="G4498" t="s">
        <v>302</v>
      </c>
      <c r="H4498" t="s">
        <v>81</v>
      </c>
      <c r="I4498">
        <v>121</v>
      </c>
      <c r="L4498" t="s">
        <v>486</v>
      </c>
      <c r="M4498">
        <v>114.95</v>
      </c>
      <c r="N4498">
        <v>6.05</v>
      </c>
      <c r="O4498" t="s">
        <v>401</v>
      </c>
    </row>
    <row r="4499" spans="1:15" hidden="1" x14ac:dyDescent="0.35">
      <c r="A4499" t="s">
        <v>485</v>
      </c>
      <c r="B4499" t="s">
        <v>84</v>
      </c>
      <c r="C4499" t="s">
        <v>372</v>
      </c>
      <c r="D4499" t="s">
        <v>78</v>
      </c>
      <c r="E4499">
        <v>2022</v>
      </c>
      <c r="F4499">
        <v>34</v>
      </c>
      <c r="G4499" t="s">
        <v>302</v>
      </c>
      <c r="H4499" t="s">
        <v>80</v>
      </c>
      <c r="I4499">
        <v>168</v>
      </c>
      <c r="L4499" t="s">
        <v>486</v>
      </c>
      <c r="M4499">
        <v>159.6</v>
      </c>
      <c r="N4499">
        <v>8.4</v>
      </c>
      <c r="O4499" t="s">
        <v>401</v>
      </c>
    </row>
    <row r="4500" spans="1:15" hidden="1" x14ac:dyDescent="0.35">
      <c r="A4500" t="s">
        <v>485</v>
      </c>
      <c r="B4500" t="s">
        <v>84</v>
      </c>
      <c r="C4500" t="s">
        <v>372</v>
      </c>
      <c r="D4500" t="s">
        <v>78</v>
      </c>
      <c r="E4500">
        <v>2022</v>
      </c>
      <c r="F4500">
        <v>34</v>
      </c>
      <c r="G4500" t="s">
        <v>302</v>
      </c>
      <c r="H4500" t="s">
        <v>80</v>
      </c>
      <c r="I4500">
        <v>112</v>
      </c>
      <c r="L4500" t="s">
        <v>486</v>
      </c>
      <c r="M4500">
        <v>106.4</v>
      </c>
      <c r="N4500">
        <v>5.6</v>
      </c>
      <c r="O4500" t="s">
        <v>401</v>
      </c>
    </row>
    <row r="4501" spans="1:15" hidden="1" x14ac:dyDescent="0.35">
      <c r="A4501" t="s">
        <v>485</v>
      </c>
      <c r="B4501" t="s">
        <v>84</v>
      </c>
      <c r="C4501" t="s">
        <v>372</v>
      </c>
      <c r="D4501" t="s">
        <v>78</v>
      </c>
      <c r="E4501">
        <v>2022</v>
      </c>
      <c r="F4501">
        <v>34</v>
      </c>
      <c r="G4501" t="s">
        <v>302</v>
      </c>
      <c r="H4501" t="s">
        <v>81</v>
      </c>
      <c r="I4501">
        <v>161</v>
      </c>
      <c r="L4501" t="s">
        <v>486</v>
      </c>
      <c r="M4501">
        <v>152.94999999999999</v>
      </c>
      <c r="N4501">
        <v>8.0500000000000007</v>
      </c>
      <c r="O4501" t="s">
        <v>401</v>
      </c>
    </row>
    <row r="4502" spans="1:15" hidden="1" x14ac:dyDescent="0.35">
      <c r="A4502" t="s">
        <v>485</v>
      </c>
      <c r="B4502" t="s">
        <v>84</v>
      </c>
      <c r="C4502" t="s">
        <v>372</v>
      </c>
      <c r="D4502" t="s">
        <v>78</v>
      </c>
      <c r="E4502">
        <v>2022</v>
      </c>
      <c r="F4502">
        <v>34</v>
      </c>
      <c r="G4502" t="s">
        <v>302</v>
      </c>
      <c r="H4502" t="s">
        <v>81</v>
      </c>
      <c r="I4502">
        <v>53</v>
      </c>
      <c r="L4502" t="s">
        <v>486</v>
      </c>
      <c r="M4502">
        <v>50.35</v>
      </c>
      <c r="N4502">
        <v>2.65</v>
      </c>
      <c r="O4502" t="s">
        <v>401</v>
      </c>
    </row>
    <row r="4503" spans="1:15" hidden="1" x14ac:dyDescent="0.35">
      <c r="A4503" t="s">
        <v>485</v>
      </c>
      <c r="B4503" t="s">
        <v>84</v>
      </c>
      <c r="C4503" t="s">
        <v>384</v>
      </c>
      <c r="D4503" t="s">
        <v>78</v>
      </c>
      <c r="E4503">
        <v>2021</v>
      </c>
      <c r="F4503">
        <v>34</v>
      </c>
      <c r="G4503" t="s">
        <v>302</v>
      </c>
      <c r="H4503" t="s">
        <v>80</v>
      </c>
      <c r="I4503">
        <v>665</v>
      </c>
      <c r="L4503" t="s">
        <v>486</v>
      </c>
      <c r="M4503">
        <v>631.75</v>
      </c>
      <c r="N4503">
        <v>33.25</v>
      </c>
      <c r="O4503" t="s">
        <v>404</v>
      </c>
    </row>
    <row r="4504" spans="1:15" hidden="1" x14ac:dyDescent="0.35">
      <c r="A4504" t="s">
        <v>485</v>
      </c>
      <c r="B4504" t="s">
        <v>84</v>
      </c>
      <c r="C4504" t="s">
        <v>384</v>
      </c>
      <c r="D4504" t="s">
        <v>78</v>
      </c>
      <c r="E4504">
        <v>2021</v>
      </c>
      <c r="F4504">
        <v>34</v>
      </c>
      <c r="G4504" t="s">
        <v>302</v>
      </c>
      <c r="H4504" t="s">
        <v>80</v>
      </c>
      <c r="I4504">
        <v>5</v>
      </c>
      <c r="L4504" t="s">
        <v>486</v>
      </c>
      <c r="M4504">
        <v>4.75</v>
      </c>
      <c r="N4504">
        <v>0.25</v>
      </c>
      <c r="O4504" t="s">
        <v>404</v>
      </c>
    </row>
    <row r="4505" spans="1:15" hidden="1" x14ac:dyDescent="0.35">
      <c r="A4505" t="s">
        <v>485</v>
      </c>
      <c r="B4505" t="s">
        <v>84</v>
      </c>
      <c r="C4505" t="s">
        <v>384</v>
      </c>
      <c r="D4505" t="s">
        <v>78</v>
      </c>
      <c r="E4505">
        <v>2021</v>
      </c>
      <c r="F4505">
        <v>34</v>
      </c>
      <c r="G4505" t="s">
        <v>302</v>
      </c>
      <c r="H4505" t="s">
        <v>80</v>
      </c>
      <c r="I4505">
        <v>515</v>
      </c>
      <c r="L4505" t="s">
        <v>486</v>
      </c>
      <c r="M4505">
        <v>489.25</v>
      </c>
      <c r="N4505">
        <v>25.75</v>
      </c>
      <c r="O4505" t="s">
        <v>404</v>
      </c>
    </row>
    <row r="4506" spans="1:15" hidden="1" x14ac:dyDescent="0.35">
      <c r="A4506" t="s">
        <v>485</v>
      </c>
      <c r="B4506" t="s">
        <v>84</v>
      </c>
      <c r="C4506" t="s">
        <v>384</v>
      </c>
      <c r="D4506" t="s">
        <v>78</v>
      </c>
      <c r="E4506">
        <v>2021</v>
      </c>
      <c r="F4506">
        <v>34</v>
      </c>
      <c r="G4506" t="s">
        <v>302</v>
      </c>
      <c r="H4506" t="s">
        <v>80</v>
      </c>
      <c r="I4506">
        <v>82</v>
      </c>
      <c r="L4506" t="s">
        <v>486</v>
      </c>
      <c r="M4506">
        <v>77.900000000000006</v>
      </c>
      <c r="N4506">
        <v>4.0999999999999996</v>
      </c>
      <c r="O4506" t="s">
        <v>404</v>
      </c>
    </row>
    <row r="4507" spans="1:15" hidden="1" x14ac:dyDescent="0.35">
      <c r="A4507" t="s">
        <v>485</v>
      </c>
      <c r="B4507" t="s">
        <v>84</v>
      </c>
      <c r="C4507" t="s">
        <v>384</v>
      </c>
      <c r="D4507" t="s">
        <v>78</v>
      </c>
      <c r="E4507">
        <v>2021</v>
      </c>
      <c r="F4507">
        <v>34</v>
      </c>
      <c r="G4507" t="s">
        <v>302</v>
      </c>
      <c r="H4507" t="s">
        <v>80</v>
      </c>
      <c r="I4507">
        <v>2510</v>
      </c>
      <c r="L4507" t="s">
        <v>486</v>
      </c>
      <c r="M4507">
        <v>2384.5</v>
      </c>
      <c r="N4507">
        <v>125.5</v>
      </c>
      <c r="O4507" t="s">
        <v>404</v>
      </c>
    </row>
    <row r="4508" spans="1:15" hidden="1" x14ac:dyDescent="0.35">
      <c r="A4508" t="s">
        <v>485</v>
      </c>
      <c r="B4508" t="s">
        <v>84</v>
      </c>
      <c r="C4508" t="s">
        <v>384</v>
      </c>
      <c r="D4508" t="s">
        <v>78</v>
      </c>
      <c r="E4508">
        <v>2021</v>
      </c>
      <c r="F4508">
        <v>34</v>
      </c>
      <c r="G4508" t="s">
        <v>302</v>
      </c>
      <c r="H4508" t="s">
        <v>80</v>
      </c>
      <c r="I4508">
        <v>20</v>
      </c>
      <c r="L4508" t="s">
        <v>486</v>
      </c>
      <c r="M4508">
        <v>19</v>
      </c>
      <c r="N4508">
        <v>1</v>
      </c>
      <c r="O4508" t="s">
        <v>404</v>
      </c>
    </row>
    <row r="4509" spans="1:15" hidden="1" x14ac:dyDescent="0.35">
      <c r="A4509" t="s">
        <v>485</v>
      </c>
      <c r="B4509" t="s">
        <v>84</v>
      </c>
      <c r="C4509" t="s">
        <v>384</v>
      </c>
      <c r="D4509" t="s">
        <v>78</v>
      </c>
      <c r="E4509">
        <v>2021</v>
      </c>
      <c r="F4509">
        <v>34</v>
      </c>
      <c r="G4509" t="s">
        <v>302</v>
      </c>
      <c r="H4509" t="s">
        <v>80</v>
      </c>
      <c r="I4509">
        <v>1950</v>
      </c>
      <c r="L4509" t="s">
        <v>486</v>
      </c>
      <c r="M4509">
        <v>1852.5</v>
      </c>
      <c r="N4509">
        <v>97.5</v>
      </c>
      <c r="O4509" t="s">
        <v>404</v>
      </c>
    </row>
    <row r="4510" spans="1:15" hidden="1" x14ac:dyDescent="0.35">
      <c r="A4510" t="s">
        <v>485</v>
      </c>
      <c r="B4510" t="s">
        <v>84</v>
      </c>
      <c r="C4510" t="s">
        <v>384</v>
      </c>
      <c r="D4510" t="s">
        <v>78</v>
      </c>
      <c r="E4510">
        <v>2021</v>
      </c>
      <c r="F4510">
        <v>34</v>
      </c>
      <c r="G4510" t="s">
        <v>302</v>
      </c>
      <c r="H4510" t="s">
        <v>80</v>
      </c>
      <c r="I4510">
        <v>306</v>
      </c>
      <c r="L4510" t="s">
        <v>486</v>
      </c>
      <c r="M4510">
        <v>290.7</v>
      </c>
      <c r="N4510">
        <v>15.3</v>
      </c>
      <c r="O4510" t="s">
        <v>404</v>
      </c>
    </row>
    <row r="4511" spans="1:15" hidden="1" x14ac:dyDescent="0.35">
      <c r="A4511" t="s">
        <v>485</v>
      </c>
      <c r="B4511" t="s">
        <v>84</v>
      </c>
      <c r="C4511" t="s">
        <v>384</v>
      </c>
      <c r="D4511" t="s">
        <v>78</v>
      </c>
      <c r="E4511">
        <v>2022</v>
      </c>
      <c r="F4511">
        <v>79</v>
      </c>
      <c r="G4511" t="s">
        <v>312</v>
      </c>
      <c r="H4511" t="s">
        <v>80</v>
      </c>
      <c r="I4511">
        <v>8949</v>
      </c>
      <c r="L4511" t="s">
        <v>486</v>
      </c>
      <c r="O4511" t="s">
        <v>404</v>
      </c>
    </row>
    <row r="4512" spans="1:15" hidden="1" x14ac:dyDescent="0.35">
      <c r="A4512" t="s">
        <v>485</v>
      </c>
      <c r="B4512" t="s">
        <v>84</v>
      </c>
      <c r="C4512" t="s">
        <v>384</v>
      </c>
      <c r="D4512" t="s">
        <v>78</v>
      </c>
      <c r="E4512">
        <v>2022</v>
      </c>
      <c r="F4512">
        <v>79</v>
      </c>
      <c r="G4512" t="s">
        <v>312</v>
      </c>
      <c r="H4512" t="s">
        <v>80</v>
      </c>
      <c r="I4512">
        <v>71</v>
      </c>
      <c r="L4512" t="s">
        <v>486</v>
      </c>
      <c r="O4512" t="s">
        <v>404</v>
      </c>
    </row>
    <row r="4513" spans="1:15" hidden="1" x14ac:dyDescent="0.35">
      <c r="A4513" t="s">
        <v>485</v>
      </c>
      <c r="B4513" t="s">
        <v>84</v>
      </c>
      <c r="C4513" t="s">
        <v>384</v>
      </c>
      <c r="D4513" t="s">
        <v>78</v>
      </c>
      <c r="E4513">
        <v>2022</v>
      </c>
      <c r="F4513">
        <v>79</v>
      </c>
      <c r="G4513" t="s">
        <v>312</v>
      </c>
      <c r="H4513" t="s">
        <v>80</v>
      </c>
      <c r="I4513">
        <v>6677</v>
      </c>
      <c r="L4513" t="s">
        <v>486</v>
      </c>
      <c r="O4513" t="s">
        <v>404</v>
      </c>
    </row>
    <row r="4514" spans="1:15" hidden="1" x14ac:dyDescent="0.35">
      <c r="A4514" t="s">
        <v>485</v>
      </c>
      <c r="B4514" t="s">
        <v>84</v>
      </c>
      <c r="C4514" t="s">
        <v>384</v>
      </c>
      <c r="D4514" t="s">
        <v>78</v>
      </c>
      <c r="E4514">
        <v>2022</v>
      </c>
      <c r="F4514">
        <v>79</v>
      </c>
      <c r="G4514" t="s">
        <v>312</v>
      </c>
      <c r="H4514" t="s">
        <v>80</v>
      </c>
      <c r="I4514">
        <v>912</v>
      </c>
      <c r="L4514" t="s">
        <v>486</v>
      </c>
      <c r="O4514" t="s">
        <v>404</v>
      </c>
    </row>
    <row r="4515" spans="1:15" hidden="1" x14ac:dyDescent="0.35">
      <c r="A4515" t="s">
        <v>485</v>
      </c>
      <c r="B4515" t="s">
        <v>84</v>
      </c>
      <c r="C4515" t="s">
        <v>384</v>
      </c>
      <c r="D4515" t="s">
        <v>78</v>
      </c>
      <c r="E4515">
        <v>2022</v>
      </c>
      <c r="F4515">
        <v>34</v>
      </c>
      <c r="G4515" t="s">
        <v>302</v>
      </c>
      <c r="H4515" t="s">
        <v>80</v>
      </c>
      <c r="I4515">
        <v>7319</v>
      </c>
      <c r="L4515" t="s">
        <v>486</v>
      </c>
      <c r="M4515">
        <v>7284.74</v>
      </c>
      <c r="N4515">
        <v>34.26</v>
      </c>
      <c r="O4515" t="s">
        <v>404</v>
      </c>
    </row>
    <row r="4516" spans="1:15" hidden="1" x14ac:dyDescent="0.35">
      <c r="A4516" t="s">
        <v>485</v>
      </c>
      <c r="B4516" t="s">
        <v>84</v>
      </c>
      <c r="C4516" t="s">
        <v>384</v>
      </c>
      <c r="D4516" t="s">
        <v>78</v>
      </c>
      <c r="E4516">
        <v>2022</v>
      </c>
      <c r="F4516">
        <v>34</v>
      </c>
      <c r="G4516" t="s">
        <v>302</v>
      </c>
      <c r="H4516" t="s">
        <v>80</v>
      </c>
      <c r="I4516">
        <v>164</v>
      </c>
      <c r="L4516" t="s">
        <v>486</v>
      </c>
      <c r="M4516">
        <v>155.80000000000001</v>
      </c>
      <c r="N4516">
        <v>8.1999999999999993</v>
      </c>
      <c r="O4516" t="s">
        <v>404</v>
      </c>
    </row>
    <row r="4517" spans="1:15" hidden="1" x14ac:dyDescent="0.35">
      <c r="A4517" t="s">
        <v>485</v>
      </c>
      <c r="B4517" t="s">
        <v>84</v>
      </c>
      <c r="C4517" t="s">
        <v>384</v>
      </c>
      <c r="D4517" t="s">
        <v>78</v>
      </c>
      <c r="E4517">
        <v>2022</v>
      </c>
      <c r="F4517">
        <v>34</v>
      </c>
      <c r="G4517" t="s">
        <v>302</v>
      </c>
      <c r="H4517" t="s">
        <v>80</v>
      </c>
      <c r="I4517">
        <v>955</v>
      </c>
      <c r="L4517" t="s">
        <v>486</v>
      </c>
      <c r="M4517">
        <v>950.53</v>
      </c>
      <c r="N4517">
        <v>4.47</v>
      </c>
      <c r="O4517" t="s">
        <v>404</v>
      </c>
    </row>
    <row r="4518" spans="1:15" hidden="1" x14ac:dyDescent="0.35">
      <c r="A4518" t="s">
        <v>485</v>
      </c>
      <c r="B4518" t="s">
        <v>84</v>
      </c>
      <c r="C4518" t="s">
        <v>384</v>
      </c>
      <c r="D4518" t="s">
        <v>78</v>
      </c>
      <c r="E4518">
        <v>2022</v>
      </c>
      <c r="F4518">
        <v>34</v>
      </c>
      <c r="G4518" t="s">
        <v>302</v>
      </c>
      <c r="H4518" t="s">
        <v>80</v>
      </c>
      <c r="I4518">
        <v>1806</v>
      </c>
      <c r="L4518" t="s">
        <v>486</v>
      </c>
      <c r="M4518">
        <v>1797.55</v>
      </c>
      <c r="N4518">
        <v>8.4499999999999993</v>
      </c>
      <c r="O4518" t="s">
        <v>404</v>
      </c>
    </row>
    <row r="4519" spans="1:15" hidden="1" x14ac:dyDescent="0.35">
      <c r="A4519" t="s">
        <v>485</v>
      </c>
      <c r="B4519" t="s">
        <v>84</v>
      </c>
      <c r="C4519" t="s">
        <v>384</v>
      </c>
      <c r="D4519" t="s">
        <v>78</v>
      </c>
      <c r="E4519">
        <v>2022</v>
      </c>
      <c r="F4519">
        <v>34</v>
      </c>
      <c r="G4519" t="s">
        <v>302</v>
      </c>
      <c r="H4519" t="s">
        <v>80</v>
      </c>
      <c r="I4519">
        <v>72</v>
      </c>
      <c r="L4519" t="s">
        <v>486</v>
      </c>
      <c r="M4519">
        <v>68.400000000000006</v>
      </c>
      <c r="N4519">
        <v>3.6</v>
      </c>
      <c r="O4519" t="s">
        <v>404</v>
      </c>
    </row>
    <row r="4520" spans="1:15" hidden="1" x14ac:dyDescent="0.35">
      <c r="A4520" t="s">
        <v>485</v>
      </c>
      <c r="B4520" t="s">
        <v>84</v>
      </c>
      <c r="C4520" t="s">
        <v>384</v>
      </c>
      <c r="D4520" t="s">
        <v>78</v>
      </c>
      <c r="E4520">
        <v>2022</v>
      </c>
      <c r="F4520">
        <v>34</v>
      </c>
      <c r="G4520" t="s">
        <v>302</v>
      </c>
      <c r="H4520" t="s">
        <v>80</v>
      </c>
      <c r="I4520">
        <v>125</v>
      </c>
      <c r="L4520" t="s">
        <v>486</v>
      </c>
      <c r="M4520">
        <v>124.41</v>
      </c>
      <c r="N4520">
        <v>0.59</v>
      </c>
      <c r="O4520" t="s">
        <v>404</v>
      </c>
    </row>
    <row r="4521" spans="1:15" hidden="1" x14ac:dyDescent="0.35">
      <c r="A4521" t="s">
        <v>485</v>
      </c>
      <c r="B4521" t="s">
        <v>84</v>
      </c>
      <c r="C4521" t="s">
        <v>384</v>
      </c>
      <c r="D4521" t="s">
        <v>78</v>
      </c>
      <c r="E4521">
        <v>2023</v>
      </c>
      <c r="F4521">
        <v>79</v>
      </c>
      <c r="G4521" t="s">
        <v>312</v>
      </c>
      <c r="H4521" t="s">
        <v>80</v>
      </c>
      <c r="I4521">
        <v>12639</v>
      </c>
      <c r="L4521" t="s">
        <v>486</v>
      </c>
      <c r="O4521" t="s">
        <v>404</v>
      </c>
    </row>
    <row r="4522" spans="1:15" hidden="1" x14ac:dyDescent="0.35">
      <c r="A4522" t="s">
        <v>485</v>
      </c>
      <c r="B4522" t="s">
        <v>84</v>
      </c>
      <c r="C4522" t="s">
        <v>384</v>
      </c>
      <c r="D4522" t="s">
        <v>78</v>
      </c>
      <c r="E4522">
        <v>2023</v>
      </c>
      <c r="F4522">
        <v>79</v>
      </c>
      <c r="G4522" t="s">
        <v>312</v>
      </c>
      <c r="H4522" t="s">
        <v>80</v>
      </c>
      <c r="I4522">
        <v>174</v>
      </c>
      <c r="L4522" t="s">
        <v>486</v>
      </c>
      <c r="O4522" t="s">
        <v>404</v>
      </c>
    </row>
    <row r="4523" spans="1:15" hidden="1" x14ac:dyDescent="0.35">
      <c r="A4523" t="s">
        <v>485</v>
      </c>
      <c r="B4523" t="s">
        <v>84</v>
      </c>
      <c r="C4523" t="s">
        <v>384</v>
      </c>
      <c r="D4523" t="s">
        <v>78</v>
      </c>
      <c r="E4523">
        <v>2023</v>
      </c>
      <c r="F4523">
        <v>79</v>
      </c>
      <c r="G4523" t="s">
        <v>312</v>
      </c>
      <c r="H4523" t="s">
        <v>80</v>
      </c>
      <c r="I4523">
        <v>8854</v>
      </c>
      <c r="L4523" t="s">
        <v>486</v>
      </c>
      <c r="O4523" t="s">
        <v>404</v>
      </c>
    </row>
    <row r="4524" spans="1:15" hidden="1" x14ac:dyDescent="0.35">
      <c r="A4524" t="s">
        <v>485</v>
      </c>
      <c r="B4524" t="s">
        <v>84</v>
      </c>
      <c r="C4524" t="s">
        <v>384</v>
      </c>
      <c r="D4524" t="s">
        <v>78</v>
      </c>
      <c r="E4524">
        <v>2023</v>
      </c>
      <c r="F4524">
        <v>79</v>
      </c>
      <c r="G4524" t="s">
        <v>312</v>
      </c>
      <c r="H4524" t="s">
        <v>80</v>
      </c>
      <c r="I4524">
        <v>2286</v>
      </c>
      <c r="L4524" t="s">
        <v>486</v>
      </c>
      <c r="O4524" t="s">
        <v>404</v>
      </c>
    </row>
    <row r="4525" spans="1:15" hidden="1" x14ac:dyDescent="0.35">
      <c r="A4525" t="s">
        <v>485</v>
      </c>
      <c r="B4525" t="s">
        <v>84</v>
      </c>
      <c r="C4525" t="s">
        <v>384</v>
      </c>
      <c r="D4525" t="s">
        <v>78</v>
      </c>
      <c r="E4525">
        <v>2023</v>
      </c>
      <c r="F4525">
        <v>34</v>
      </c>
      <c r="G4525" t="s">
        <v>302</v>
      </c>
      <c r="H4525" t="s">
        <v>80</v>
      </c>
      <c r="I4525">
        <v>2509</v>
      </c>
      <c r="L4525" t="s">
        <v>486</v>
      </c>
      <c r="M4525">
        <v>2383.5500000000002</v>
      </c>
      <c r="N4525">
        <v>125.45</v>
      </c>
      <c r="O4525" t="s">
        <v>404</v>
      </c>
    </row>
    <row r="4526" spans="1:15" hidden="1" x14ac:dyDescent="0.35">
      <c r="A4526" t="s">
        <v>485</v>
      </c>
      <c r="B4526" t="s">
        <v>84</v>
      </c>
      <c r="C4526" t="s">
        <v>384</v>
      </c>
      <c r="D4526" t="s">
        <v>78</v>
      </c>
      <c r="E4526">
        <v>2023</v>
      </c>
      <c r="F4526">
        <v>34</v>
      </c>
      <c r="G4526" t="s">
        <v>302</v>
      </c>
      <c r="H4526" t="s">
        <v>80</v>
      </c>
      <c r="I4526">
        <v>29</v>
      </c>
      <c r="L4526" t="s">
        <v>486</v>
      </c>
      <c r="M4526">
        <v>27.55</v>
      </c>
      <c r="N4526">
        <v>1.45</v>
      </c>
      <c r="O4526" t="s">
        <v>404</v>
      </c>
    </row>
    <row r="4527" spans="1:15" hidden="1" x14ac:dyDescent="0.35">
      <c r="A4527" t="s">
        <v>485</v>
      </c>
      <c r="B4527" t="s">
        <v>84</v>
      </c>
      <c r="C4527" t="s">
        <v>384</v>
      </c>
      <c r="D4527" t="s">
        <v>78</v>
      </c>
      <c r="E4527">
        <v>2023</v>
      </c>
      <c r="F4527">
        <v>34</v>
      </c>
      <c r="G4527" t="s">
        <v>302</v>
      </c>
      <c r="H4527" t="s">
        <v>80</v>
      </c>
      <c r="I4527">
        <v>1698</v>
      </c>
      <c r="L4527" t="s">
        <v>486</v>
      </c>
      <c r="M4527">
        <v>1613.1</v>
      </c>
      <c r="N4527">
        <v>84.9</v>
      </c>
      <c r="O4527" t="s">
        <v>404</v>
      </c>
    </row>
    <row r="4528" spans="1:15" hidden="1" x14ac:dyDescent="0.35">
      <c r="A4528" t="s">
        <v>485</v>
      </c>
      <c r="B4528" t="s">
        <v>84</v>
      </c>
      <c r="C4528" t="s">
        <v>384</v>
      </c>
      <c r="D4528" t="s">
        <v>78</v>
      </c>
      <c r="E4528">
        <v>2023</v>
      </c>
      <c r="F4528">
        <v>34</v>
      </c>
      <c r="G4528" t="s">
        <v>302</v>
      </c>
      <c r="H4528" t="s">
        <v>80</v>
      </c>
      <c r="I4528">
        <v>384</v>
      </c>
      <c r="L4528" t="s">
        <v>486</v>
      </c>
      <c r="M4528">
        <v>364.8</v>
      </c>
      <c r="N4528">
        <v>19.2</v>
      </c>
      <c r="O4528" t="s">
        <v>404</v>
      </c>
    </row>
    <row r="4529" spans="1:15" hidden="1" x14ac:dyDescent="0.35">
      <c r="A4529" t="s">
        <v>485</v>
      </c>
      <c r="B4529" t="s">
        <v>84</v>
      </c>
      <c r="C4529" t="s">
        <v>384</v>
      </c>
      <c r="D4529" t="s">
        <v>78</v>
      </c>
      <c r="E4529">
        <v>2022</v>
      </c>
      <c r="F4529">
        <v>79</v>
      </c>
      <c r="G4529" t="s">
        <v>312</v>
      </c>
      <c r="H4529" t="s">
        <v>80</v>
      </c>
      <c r="I4529">
        <v>11091</v>
      </c>
      <c r="L4529" t="s">
        <v>486</v>
      </c>
      <c r="O4529" t="s">
        <v>413</v>
      </c>
    </row>
    <row r="4530" spans="1:15" hidden="1" x14ac:dyDescent="0.35">
      <c r="A4530" t="s">
        <v>485</v>
      </c>
      <c r="B4530" t="s">
        <v>84</v>
      </c>
      <c r="C4530" t="s">
        <v>384</v>
      </c>
      <c r="D4530" t="s">
        <v>78</v>
      </c>
      <c r="E4530">
        <v>2022</v>
      </c>
      <c r="F4530">
        <v>79</v>
      </c>
      <c r="G4530" t="s">
        <v>312</v>
      </c>
      <c r="H4530" t="s">
        <v>80</v>
      </c>
      <c r="I4530">
        <v>228</v>
      </c>
      <c r="L4530" t="s">
        <v>486</v>
      </c>
      <c r="O4530" t="s">
        <v>413</v>
      </c>
    </row>
    <row r="4531" spans="1:15" hidden="1" x14ac:dyDescent="0.35">
      <c r="A4531" t="s">
        <v>485</v>
      </c>
      <c r="B4531" t="s">
        <v>84</v>
      </c>
      <c r="C4531" t="s">
        <v>384</v>
      </c>
      <c r="D4531" t="s">
        <v>78</v>
      </c>
      <c r="E4531">
        <v>2022</v>
      </c>
      <c r="F4531">
        <v>79</v>
      </c>
      <c r="G4531" t="s">
        <v>312</v>
      </c>
      <c r="H4531" t="s">
        <v>80</v>
      </c>
      <c r="I4531">
        <v>519</v>
      </c>
      <c r="L4531" t="s">
        <v>486</v>
      </c>
      <c r="O4531" t="s">
        <v>413</v>
      </c>
    </row>
    <row r="4532" spans="1:15" hidden="1" x14ac:dyDescent="0.35">
      <c r="A4532" t="s">
        <v>485</v>
      </c>
      <c r="B4532" t="s">
        <v>84</v>
      </c>
      <c r="C4532" t="s">
        <v>384</v>
      </c>
      <c r="D4532" t="s">
        <v>78</v>
      </c>
      <c r="E4532">
        <v>2022</v>
      </c>
      <c r="F4532">
        <v>34</v>
      </c>
      <c r="G4532" t="s">
        <v>302</v>
      </c>
      <c r="H4532" t="s">
        <v>80</v>
      </c>
      <c r="I4532">
        <v>89277</v>
      </c>
      <c r="L4532" t="s">
        <v>486</v>
      </c>
      <c r="M4532">
        <v>87885.31</v>
      </c>
      <c r="N4532">
        <v>1391.69</v>
      </c>
      <c r="O4532" t="s">
        <v>413</v>
      </c>
    </row>
    <row r="4533" spans="1:15" hidden="1" x14ac:dyDescent="0.35">
      <c r="A4533" t="s">
        <v>485</v>
      </c>
      <c r="B4533" t="s">
        <v>84</v>
      </c>
      <c r="C4533" t="s">
        <v>384</v>
      </c>
      <c r="D4533" t="s">
        <v>78</v>
      </c>
      <c r="E4533">
        <v>2022</v>
      </c>
      <c r="F4533">
        <v>34</v>
      </c>
      <c r="G4533" t="s">
        <v>302</v>
      </c>
      <c r="H4533" t="s">
        <v>80</v>
      </c>
      <c r="I4533">
        <v>6917</v>
      </c>
      <c r="L4533" t="s">
        <v>486</v>
      </c>
      <c r="M4533">
        <v>6809.17</v>
      </c>
      <c r="N4533">
        <v>107.83</v>
      </c>
      <c r="O4533" t="s">
        <v>413</v>
      </c>
    </row>
    <row r="4534" spans="1:15" hidden="1" x14ac:dyDescent="0.35">
      <c r="A4534" t="s">
        <v>485</v>
      </c>
      <c r="B4534" t="s">
        <v>84</v>
      </c>
      <c r="C4534" t="s">
        <v>384</v>
      </c>
      <c r="D4534" t="s">
        <v>78</v>
      </c>
      <c r="E4534">
        <v>2022</v>
      </c>
      <c r="F4534">
        <v>34</v>
      </c>
      <c r="G4534" t="s">
        <v>302</v>
      </c>
      <c r="H4534" t="s">
        <v>80</v>
      </c>
      <c r="I4534">
        <v>4384</v>
      </c>
      <c r="L4534" t="s">
        <v>486</v>
      </c>
      <c r="M4534">
        <v>4315.66</v>
      </c>
      <c r="N4534">
        <v>68.34</v>
      </c>
      <c r="O4534" t="s">
        <v>413</v>
      </c>
    </row>
    <row r="4535" spans="1:15" hidden="1" x14ac:dyDescent="0.35">
      <c r="A4535" t="s">
        <v>485</v>
      </c>
      <c r="B4535" t="s">
        <v>84</v>
      </c>
      <c r="C4535" t="s">
        <v>384</v>
      </c>
      <c r="D4535" t="s">
        <v>78</v>
      </c>
      <c r="E4535">
        <v>2022</v>
      </c>
      <c r="F4535">
        <v>34</v>
      </c>
      <c r="G4535" t="s">
        <v>302</v>
      </c>
      <c r="H4535" t="s">
        <v>80</v>
      </c>
      <c r="I4535">
        <v>12508</v>
      </c>
      <c r="L4535" t="s">
        <v>486</v>
      </c>
      <c r="M4535">
        <v>11882.6</v>
      </c>
      <c r="N4535">
        <v>625.4</v>
      </c>
      <c r="O4535" t="s">
        <v>413</v>
      </c>
    </row>
    <row r="4536" spans="1:15" hidden="1" x14ac:dyDescent="0.35">
      <c r="A4536" t="s">
        <v>485</v>
      </c>
      <c r="B4536" t="s">
        <v>84</v>
      </c>
      <c r="C4536" t="s">
        <v>384</v>
      </c>
      <c r="D4536" t="s">
        <v>78</v>
      </c>
      <c r="E4536">
        <v>2022</v>
      </c>
      <c r="F4536">
        <v>34</v>
      </c>
      <c r="G4536" t="s">
        <v>302</v>
      </c>
      <c r="H4536" t="s">
        <v>80</v>
      </c>
      <c r="I4536">
        <v>8774</v>
      </c>
      <c r="L4536" t="s">
        <v>486</v>
      </c>
      <c r="M4536">
        <v>8637.23</v>
      </c>
      <c r="N4536">
        <v>136.77000000000001</v>
      </c>
      <c r="O4536" t="s">
        <v>413</v>
      </c>
    </row>
    <row r="4537" spans="1:15" hidden="1" x14ac:dyDescent="0.35">
      <c r="A4537" t="s">
        <v>485</v>
      </c>
      <c r="B4537" t="s">
        <v>84</v>
      </c>
      <c r="C4537" t="s">
        <v>384</v>
      </c>
      <c r="D4537" t="s">
        <v>78</v>
      </c>
      <c r="E4537">
        <v>2022</v>
      </c>
      <c r="F4537">
        <v>34</v>
      </c>
      <c r="G4537" t="s">
        <v>302</v>
      </c>
      <c r="H4537" t="s">
        <v>80</v>
      </c>
      <c r="I4537">
        <v>1671</v>
      </c>
      <c r="L4537" t="s">
        <v>486</v>
      </c>
      <c r="M4537">
        <v>1644.95</v>
      </c>
      <c r="N4537">
        <v>26.05</v>
      </c>
      <c r="O4537" t="s">
        <v>413</v>
      </c>
    </row>
    <row r="4538" spans="1:15" hidden="1" x14ac:dyDescent="0.35">
      <c r="A4538" t="s">
        <v>485</v>
      </c>
      <c r="B4538" t="s">
        <v>84</v>
      </c>
      <c r="C4538" t="s">
        <v>384</v>
      </c>
      <c r="D4538" t="s">
        <v>78</v>
      </c>
      <c r="E4538">
        <v>2022</v>
      </c>
      <c r="F4538">
        <v>34</v>
      </c>
      <c r="G4538" t="s">
        <v>302</v>
      </c>
      <c r="H4538" t="s">
        <v>80</v>
      </c>
      <c r="I4538">
        <v>5472</v>
      </c>
      <c r="L4538" t="s">
        <v>486</v>
      </c>
      <c r="M4538">
        <v>5198.3999999999996</v>
      </c>
      <c r="N4538">
        <v>273.60000000000002</v>
      </c>
      <c r="O4538" t="s">
        <v>413</v>
      </c>
    </row>
    <row r="4539" spans="1:15" hidden="1" x14ac:dyDescent="0.35">
      <c r="A4539" t="s">
        <v>485</v>
      </c>
      <c r="B4539" t="s">
        <v>84</v>
      </c>
      <c r="C4539" t="s">
        <v>384</v>
      </c>
      <c r="D4539" t="s">
        <v>78</v>
      </c>
      <c r="E4539">
        <v>2023</v>
      </c>
      <c r="F4539">
        <v>79</v>
      </c>
      <c r="G4539" t="s">
        <v>312</v>
      </c>
      <c r="H4539" t="s">
        <v>80</v>
      </c>
      <c r="I4539">
        <v>17424</v>
      </c>
      <c r="L4539" t="s">
        <v>486</v>
      </c>
      <c r="O4539" t="s">
        <v>413</v>
      </c>
    </row>
    <row r="4540" spans="1:15" hidden="1" x14ac:dyDescent="0.35">
      <c r="A4540" t="s">
        <v>485</v>
      </c>
      <c r="B4540" t="s">
        <v>84</v>
      </c>
      <c r="C4540" t="s">
        <v>384</v>
      </c>
      <c r="D4540" t="s">
        <v>78</v>
      </c>
      <c r="E4540">
        <v>2023</v>
      </c>
      <c r="F4540">
        <v>79</v>
      </c>
      <c r="G4540" t="s">
        <v>312</v>
      </c>
      <c r="H4540" t="s">
        <v>80</v>
      </c>
      <c r="I4540">
        <v>363</v>
      </c>
      <c r="L4540" t="s">
        <v>486</v>
      </c>
      <c r="O4540" t="s">
        <v>413</v>
      </c>
    </row>
    <row r="4541" spans="1:15" hidden="1" x14ac:dyDescent="0.35">
      <c r="A4541" t="s">
        <v>485</v>
      </c>
      <c r="B4541" t="s">
        <v>84</v>
      </c>
      <c r="C4541" t="s">
        <v>384</v>
      </c>
      <c r="D4541" t="s">
        <v>78</v>
      </c>
      <c r="E4541">
        <v>2023</v>
      </c>
      <c r="F4541">
        <v>79</v>
      </c>
      <c r="G4541" t="s">
        <v>312</v>
      </c>
      <c r="H4541" t="s">
        <v>80</v>
      </c>
      <c r="I4541">
        <v>841</v>
      </c>
      <c r="L4541" t="s">
        <v>486</v>
      </c>
      <c r="O4541" t="s">
        <v>413</v>
      </c>
    </row>
    <row r="4542" spans="1:15" hidden="1" x14ac:dyDescent="0.35">
      <c r="A4542" t="s">
        <v>485</v>
      </c>
      <c r="B4542" t="s">
        <v>84</v>
      </c>
      <c r="C4542" t="s">
        <v>384</v>
      </c>
      <c r="D4542" t="s">
        <v>78</v>
      </c>
      <c r="E4542">
        <v>2023</v>
      </c>
      <c r="F4542">
        <v>34</v>
      </c>
      <c r="G4542" t="s">
        <v>302</v>
      </c>
      <c r="H4542" t="s">
        <v>80</v>
      </c>
      <c r="I4542">
        <v>18414</v>
      </c>
      <c r="L4542" t="s">
        <v>486</v>
      </c>
      <c r="M4542">
        <v>18126.95</v>
      </c>
      <c r="N4542">
        <v>287.05</v>
      </c>
      <c r="O4542" t="s">
        <v>413</v>
      </c>
    </row>
    <row r="4543" spans="1:15" hidden="1" x14ac:dyDescent="0.35">
      <c r="A4543" t="s">
        <v>485</v>
      </c>
      <c r="B4543" t="s">
        <v>84</v>
      </c>
      <c r="C4543" t="s">
        <v>384</v>
      </c>
      <c r="D4543" t="s">
        <v>78</v>
      </c>
      <c r="E4543">
        <v>2023</v>
      </c>
      <c r="F4543">
        <v>34</v>
      </c>
      <c r="G4543" t="s">
        <v>302</v>
      </c>
      <c r="H4543" t="s">
        <v>80</v>
      </c>
      <c r="I4543">
        <v>660</v>
      </c>
      <c r="L4543" t="s">
        <v>486</v>
      </c>
      <c r="M4543">
        <v>627</v>
      </c>
      <c r="N4543">
        <v>33</v>
      </c>
      <c r="O4543" t="s">
        <v>413</v>
      </c>
    </row>
    <row r="4544" spans="1:15" hidden="1" x14ac:dyDescent="0.35">
      <c r="A4544" t="s">
        <v>485</v>
      </c>
      <c r="B4544" t="s">
        <v>84</v>
      </c>
      <c r="C4544" t="s">
        <v>384</v>
      </c>
      <c r="D4544" t="s">
        <v>78</v>
      </c>
      <c r="E4544">
        <v>2023</v>
      </c>
      <c r="F4544">
        <v>34</v>
      </c>
      <c r="G4544" t="s">
        <v>302</v>
      </c>
      <c r="H4544" t="s">
        <v>80</v>
      </c>
      <c r="I4544">
        <v>9811</v>
      </c>
      <c r="L4544" t="s">
        <v>486</v>
      </c>
      <c r="M4544">
        <v>9658.06</v>
      </c>
      <c r="N4544">
        <v>152.94</v>
      </c>
      <c r="O4544" t="s">
        <v>413</v>
      </c>
    </row>
    <row r="4545" spans="1:15" hidden="1" x14ac:dyDescent="0.35">
      <c r="A4545" t="s">
        <v>485</v>
      </c>
      <c r="B4545" t="s">
        <v>84</v>
      </c>
      <c r="C4545" t="s">
        <v>384</v>
      </c>
      <c r="D4545" t="s">
        <v>78</v>
      </c>
      <c r="E4545">
        <v>2023</v>
      </c>
      <c r="F4545">
        <v>34</v>
      </c>
      <c r="G4545" t="s">
        <v>302</v>
      </c>
      <c r="H4545" t="s">
        <v>80</v>
      </c>
      <c r="I4545">
        <v>1456</v>
      </c>
      <c r="L4545" t="s">
        <v>486</v>
      </c>
      <c r="M4545">
        <v>1383.2</v>
      </c>
      <c r="N4545">
        <v>72.8</v>
      </c>
      <c r="O4545" t="s">
        <v>413</v>
      </c>
    </row>
    <row r="4546" spans="1:15" hidden="1" x14ac:dyDescent="0.35">
      <c r="A4546" t="s">
        <v>485</v>
      </c>
      <c r="B4546" t="s">
        <v>84</v>
      </c>
      <c r="C4546" t="s">
        <v>411</v>
      </c>
      <c r="D4546" t="s">
        <v>78</v>
      </c>
      <c r="E4546">
        <v>2022</v>
      </c>
      <c r="F4546">
        <v>34</v>
      </c>
      <c r="G4546" t="s">
        <v>302</v>
      </c>
      <c r="H4546" t="s">
        <v>80</v>
      </c>
      <c r="I4546">
        <v>1282</v>
      </c>
      <c r="L4546" t="s">
        <v>486</v>
      </c>
      <c r="M4546">
        <v>1217.9000000000001</v>
      </c>
      <c r="N4546">
        <v>64.099999999999994</v>
      </c>
      <c r="O4546" t="s">
        <v>412</v>
      </c>
    </row>
    <row r="4547" spans="1:15" hidden="1" x14ac:dyDescent="0.35">
      <c r="A4547" t="s">
        <v>485</v>
      </c>
      <c r="B4547" t="s">
        <v>84</v>
      </c>
      <c r="C4547" t="s">
        <v>411</v>
      </c>
      <c r="D4547" t="s">
        <v>78</v>
      </c>
      <c r="E4547">
        <v>2022</v>
      </c>
      <c r="F4547">
        <v>34</v>
      </c>
      <c r="G4547" t="s">
        <v>302</v>
      </c>
      <c r="H4547" t="s">
        <v>80</v>
      </c>
      <c r="I4547">
        <v>67</v>
      </c>
      <c r="L4547" t="s">
        <v>486</v>
      </c>
      <c r="M4547">
        <v>63.65</v>
      </c>
      <c r="N4547">
        <v>3.35</v>
      </c>
      <c r="O4547" t="s">
        <v>412</v>
      </c>
    </row>
    <row r="4548" spans="1:15" hidden="1" x14ac:dyDescent="0.35">
      <c r="A4548" t="s">
        <v>485</v>
      </c>
      <c r="B4548" t="s">
        <v>84</v>
      </c>
      <c r="C4548" t="s">
        <v>411</v>
      </c>
      <c r="D4548" t="s">
        <v>78</v>
      </c>
      <c r="E4548">
        <v>2022</v>
      </c>
      <c r="F4548">
        <v>34</v>
      </c>
      <c r="G4548" t="s">
        <v>302</v>
      </c>
      <c r="H4548" t="s">
        <v>80</v>
      </c>
      <c r="I4548">
        <v>1751</v>
      </c>
      <c r="L4548" t="s">
        <v>486</v>
      </c>
      <c r="M4548">
        <v>1663.45</v>
      </c>
      <c r="N4548">
        <v>87.55</v>
      </c>
      <c r="O4548" t="s">
        <v>412</v>
      </c>
    </row>
    <row r="4549" spans="1:15" hidden="1" x14ac:dyDescent="0.35">
      <c r="A4549" t="s">
        <v>485</v>
      </c>
      <c r="B4549" t="s">
        <v>84</v>
      </c>
      <c r="C4549" t="s">
        <v>411</v>
      </c>
      <c r="D4549" t="s">
        <v>78</v>
      </c>
      <c r="E4549">
        <v>2022</v>
      </c>
      <c r="F4549">
        <v>34</v>
      </c>
      <c r="G4549" t="s">
        <v>302</v>
      </c>
      <c r="H4549" t="s">
        <v>80</v>
      </c>
      <c r="I4549">
        <v>597</v>
      </c>
      <c r="L4549" t="s">
        <v>486</v>
      </c>
      <c r="M4549">
        <v>567.15</v>
      </c>
      <c r="N4549">
        <v>29.85</v>
      </c>
      <c r="O4549" t="s">
        <v>412</v>
      </c>
    </row>
    <row r="4550" spans="1:15" hidden="1" x14ac:dyDescent="0.35">
      <c r="A4550" t="s">
        <v>485</v>
      </c>
      <c r="B4550" t="s">
        <v>84</v>
      </c>
      <c r="C4550" t="s">
        <v>411</v>
      </c>
      <c r="D4550" t="s">
        <v>78</v>
      </c>
      <c r="E4550">
        <v>2022</v>
      </c>
      <c r="F4550">
        <v>34</v>
      </c>
      <c r="G4550" t="s">
        <v>302</v>
      </c>
      <c r="H4550" t="s">
        <v>80</v>
      </c>
      <c r="I4550">
        <v>561</v>
      </c>
      <c r="L4550" t="s">
        <v>486</v>
      </c>
      <c r="M4550">
        <v>532.95000000000005</v>
      </c>
      <c r="N4550">
        <v>28.05</v>
      </c>
      <c r="O4550" t="s">
        <v>412</v>
      </c>
    </row>
    <row r="4551" spans="1:15" hidden="1" x14ac:dyDescent="0.35">
      <c r="A4551" t="s">
        <v>485</v>
      </c>
      <c r="B4551" t="s">
        <v>84</v>
      </c>
      <c r="C4551" t="s">
        <v>411</v>
      </c>
      <c r="D4551" t="s">
        <v>78</v>
      </c>
      <c r="E4551">
        <v>2022</v>
      </c>
      <c r="F4551">
        <v>34</v>
      </c>
      <c r="G4551" t="s">
        <v>302</v>
      </c>
      <c r="H4551" t="s">
        <v>80</v>
      </c>
      <c r="I4551">
        <v>29</v>
      </c>
      <c r="L4551" t="s">
        <v>486</v>
      </c>
      <c r="M4551">
        <v>27.55</v>
      </c>
      <c r="N4551">
        <v>1.45</v>
      </c>
      <c r="O4551" t="s">
        <v>412</v>
      </c>
    </row>
    <row r="4552" spans="1:15" hidden="1" x14ac:dyDescent="0.35">
      <c r="A4552" t="s">
        <v>485</v>
      </c>
      <c r="B4552" t="s">
        <v>84</v>
      </c>
      <c r="C4552" t="s">
        <v>411</v>
      </c>
      <c r="D4552" t="s">
        <v>78</v>
      </c>
      <c r="E4552">
        <v>2022</v>
      </c>
      <c r="F4552">
        <v>34</v>
      </c>
      <c r="G4552" t="s">
        <v>302</v>
      </c>
      <c r="H4552" t="s">
        <v>80</v>
      </c>
      <c r="I4552">
        <v>766</v>
      </c>
      <c r="L4552" t="s">
        <v>486</v>
      </c>
      <c r="M4552">
        <v>727.7</v>
      </c>
      <c r="N4552">
        <v>38.299999999999997</v>
      </c>
      <c r="O4552" t="s">
        <v>412</v>
      </c>
    </row>
    <row r="4553" spans="1:15" hidden="1" x14ac:dyDescent="0.35">
      <c r="A4553" t="s">
        <v>485</v>
      </c>
      <c r="B4553" t="s">
        <v>84</v>
      </c>
      <c r="C4553" t="s">
        <v>411</v>
      </c>
      <c r="D4553" t="s">
        <v>78</v>
      </c>
      <c r="E4553">
        <v>2022</v>
      </c>
      <c r="F4553">
        <v>34</v>
      </c>
      <c r="G4553" t="s">
        <v>302</v>
      </c>
      <c r="H4553" t="s">
        <v>80</v>
      </c>
      <c r="I4553">
        <v>261</v>
      </c>
      <c r="L4553" t="s">
        <v>486</v>
      </c>
      <c r="M4553">
        <v>247.95</v>
      </c>
      <c r="N4553">
        <v>13.05</v>
      </c>
      <c r="O4553" t="s">
        <v>412</v>
      </c>
    </row>
    <row r="4554" spans="1:15" hidden="1" x14ac:dyDescent="0.35">
      <c r="A4554" t="s">
        <v>485</v>
      </c>
      <c r="B4554" t="s">
        <v>84</v>
      </c>
      <c r="C4554" t="s">
        <v>411</v>
      </c>
      <c r="D4554" t="s">
        <v>78</v>
      </c>
      <c r="E4554">
        <v>2023</v>
      </c>
      <c r="F4554">
        <v>34</v>
      </c>
      <c r="G4554" t="s">
        <v>302</v>
      </c>
      <c r="H4554" t="s">
        <v>80</v>
      </c>
      <c r="I4554">
        <v>260</v>
      </c>
      <c r="L4554" t="s">
        <v>486</v>
      </c>
      <c r="M4554">
        <v>247</v>
      </c>
      <c r="N4554">
        <v>13</v>
      </c>
      <c r="O4554" t="s">
        <v>412</v>
      </c>
    </row>
    <row r="4555" spans="1:15" hidden="1" x14ac:dyDescent="0.35">
      <c r="A4555" t="s">
        <v>485</v>
      </c>
      <c r="B4555" t="s">
        <v>84</v>
      </c>
      <c r="C4555" t="s">
        <v>411</v>
      </c>
      <c r="D4555" t="s">
        <v>78</v>
      </c>
      <c r="E4555">
        <v>2023</v>
      </c>
      <c r="F4555">
        <v>34</v>
      </c>
      <c r="G4555" t="s">
        <v>302</v>
      </c>
      <c r="H4555" t="s">
        <v>80</v>
      </c>
      <c r="I4555">
        <v>19</v>
      </c>
      <c r="L4555" t="s">
        <v>486</v>
      </c>
      <c r="M4555">
        <v>18.05</v>
      </c>
      <c r="N4555">
        <v>0.95</v>
      </c>
      <c r="O4555" t="s">
        <v>412</v>
      </c>
    </row>
    <row r="4556" spans="1:15" hidden="1" x14ac:dyDescent="0.35">
      <c r="A4556" t="s">
        <v>485</v>
      </c>
      <c r="B4556" t="s">
        <v>84</v>
      </c>
      <c r="C4556" t="s">
        <v>411</v>
      </c>
      <c r="D4556" t="s">
        <v>78</v>
      </c>
      <c r="E4556">
        <v>2023</v>
      </c>
      <c r="F4556">
        <v>34</v>
      </c>
      <c r="G4556" t="s">
        <v>302</v>
      </c>
      <c r="H4556" t="s">
        <v>80</v>
      </c>
      <c r="I4556">
        <v>375</v>
      </c>
      <c r="L4556" t="s">
        <v>486</v>
      </c>
      <c r="M4556">
        <v>356.25</v>
      </c>
      <c r="N4556">
        <v>18.75</v>
      </c>
      <c r="O4556" t="s">
        <v>412</v>
      </c>
    </row>
    <row r="4557" spans="1:15" hidden="1" x14ac:dyDescent="0.35">
      <c r="A4557" t="s">
        <v>485</v>
      </c>
      <c r="B4557" t="s">
        <v>84</v>
      </c>
      <c r="C4557" t="s">
        <v>411</v>
      </c>
      <c r="D4557" t="s">
        <v>78</v>
      </c>
      <c r="E4557">
        <v>2023</v>
      </c>
      <c r="F4557">
        <v>34</v>
      </c>
      <c r="G4557" t="s">
        <v>302</v>
      </c>
      <c r="H4557" t="s">
        <v>80</v>
      </c>
      <c r="I4557">
        <v>127</v>
      </c>
      <c r="L4557" t="s">
        <v>486</v>
      </c>
      <c r="M4557">
        <v>120.65</v>
      </c>
      <c r="N4557">
        <v>6.35</v>
      </c>
      <c r="O4557" t="s">
        <v>412</v>
      </c>
    </row>
    <row r="4558" spans="1:15" hidden="1" x14ac:dyDescent="0.35">
      <c r="A4558" t="s">
        <v>485</v>
      </c>
      <c r="B4558" t="s">
        <v>84</v>
      </c>
      <c r="C4558" t="s">
        <v>411</v>
      </c>
      <c r="D4558" t="s">
        <v>78</v>
      </c>
      <c r="E4558">
        <v>2023</v>
      </c>
      <c r="F4558">
        <v>34</v>
      </c>
      <c r="G4558" t="s">
        <v>302</v>
      </c>
      <c r="H4558" t="s">
        <v>81</v>
      </c>
      <c r="I4558">
        <v>84</v>
      </c>
      <c r="L4558" t="s">
        <v>486</v>
      </c>
      <c r="M4558">
        <v>79.8</v>
      </c>
      <c r="N4558">
        <v>4.2</v>
      </c>
      <c r="O4558" t="s">
        <v>412</v>
      </c>
    </row>
    <row r="4559" spans="1:15" hidden="1" x14ac:dyDescent="0.35">
      <c r="A4559" t="s">
        <v>485</v>
      </c>
      <c r="B4559" t="s">
        <v>84</v>
      </c>
      <c r="C4559" t="s">
        <v>411</v>
      </c>
      <c r="D4559" t="s">
        <v>78</v>
      </c>
      <c r="E4559">
        <v>2023</v>
      </c>
      <c r="F4559">
        <v>34</v>
      </c>
      <c r="G4559" t="s">
        <v>302</v>
      </c>
      <c r="H4559" t="s">
        <v>81</v>
      </c>
      <c r="I4559">
        <v>37</v>
      </c>
      <c r="L4559" t="s">
        <v>486</v>
      </c>
      <c r="M4559">
        <v>35.15</v>
      </c>
      <c r="N4559">
        <v>1.85</v>
      </c>
      <c r="O4559" t="s">
        <v>412</v>
      </c>
    </row>
    <row r="4560" spans="1:15" hidden="1" x14ac:dyDescent="0.35">
      <c r="A4560" t="s">
        <v>485</v>
      </c>
      <c r="B4560" t="s">
        <v>84</v>
      </c>
      <c r="C4560" t="s">
        <v>421</v>
      </c>
      <c r="D4560" t="s">
        <v>78</v>
      </c>
      <c r="E4560">
        <v>2022</v>
      </c>
      <c r="F4560">
        <v>34</v>
      </c>
      <c r="G4560" t="s">
        <v>302</v>
      </c>
      <c r="H4560" t="s">
        <v>80</v>
      </c>
      <c r="I4560">
        <v>483</v>
      </c>
      <c r="L4560" t="s">
        <v>486</v>
      </c>
      <c r="M4560">
        <v>458.85</v>
      </c>
      <c r="N4560">
        <v>24.15</v>
      </c>
      <c r="O4560" t="s">
        <v>414</v>
      </c>
    </row>
    <row r="4561" spans="1:15" hidden="1" x14ac:dyDescent="0.35">
      <c r="A4561" t="s">
        <v>485</v>
      </c>
      <c r="B4561" t="s">
        <v>84</v>
      </c>
      <c r="C4561" t="s">
        <v>421</v>
      </c>
      <c r="D4561" t="s">
        <v>78</v>
      </c>
      <c r="E4561">
        <v>2022</v>
      </c>
      <c r="F4561">
        <v>34</v>
      </c>
      <c r="G4561" t="s">
        <v>302</v>
      </c>
      <c r="H4561" t="s">
        <v>80</v>
      </c>
      <c r="I4561">
        <v>27</v>
      </c>
      <c r="L4561" t="s">
        <v>486</v>
      </c>
      <c r="M4561">
        <v>25.65</v>
      </c>
      <c r="N4561">
        <v>1.35</v>
      </c>
      <c r="O4561" t="s">
        <v>414</v>
      </c>
    </row>
    <row r="4562" spans="1:15" hidden="1" x14ac:dyDescent="0.35">
      <c r="A4562" t="s">
        <v>485</v>
      </c>
      <c r="B4562" t="s">
        <v>84</v>
      </c>
      <c r="C4562" t="s">
        <v>421</v>
      </c>
      <c r="D4562" t="s">
        <v>78</v>
      </c>
      <c r="E4562">
        <v>2022</v>
      </c>
      <c r="F4562">
        <v>34</v>
      </c>
      <c r="G4562" t="s">
        <v>302</v>
      </c>
      <c r="H4562" t="s">
        <v>80</v>
      </c>
      <c r="I4562">
        <v>629</v>
      </c>
      <c r="L4562" t="s">
        <v>486</v>
      </c>
      <c r="M4562">
        <v>597.54999999999995</v>
      </c>
      <c r="N4562">
        <v>31.45</v>
      </c>
      <c r="O4562" t="s">
        <v>414</v>
      </c>
    </row>
    <row r="4563" spans="1:15" hidden="1" x14ac:dyDescent="0.35">
      <c r="A4563" t="s">
        <v>485</v>
      </c>
      <c r="B4563" t="s">
        <v>84</v>
      </c>
      <c r="C4563" t="s">
        <v>421</v>
      </c>
      <c r="D4563" t="s">
        <v>78</v>
      </c>
      <c r="E4563">
        <v>2022</v>
      </c>
      <c r="F4563">
        <v>34</v>
      </c>
      <c r="G4563" t="s">
        <v>302</v>
      </c>
      <c r="H4563" t="s">
        <v>80</v>
      </c>
      <c r="I4563">
        <v>49</v>
      </c>
      <c r="L4563" t="s">
        <v>486</v>
      </c>
      <c r="M4563">
        <v>46.55</v>
      </c>
      <c r="N4563">
        <v>2.4500000000000002</v>
      </c>
      <c r="O4563" t="s">
        <v>414</v>
      </c>
    </row>
    <row r="4564" spans="1:15" hidden="1" x14ac:dyDescent="0.35">
      <c r="A4564" t="s">
        <v>485</v>
      </c>
      <c r="B4564" t="s">
        <v>84</v>
      </c>
      <c r="C4564" t="s">
        <v>421</v>
      </c>
      <c r="D4564" t="s">
        <v>78</v>
      </c>
      <c r="E4564">
        <v>2022</v>
      </c>
      <c r="F4564">
        <v>34</v>
      </c>
      <c r="G4564" t="s">
        <v>302</v>
      </c>
      <c r="H4564" t="s">
        <v>80</v>
      </c>
      <c r="I4564">
        <v>212</v>
      </c>
      <c r="L4564" t="s">
        <v>486</v>
      </c>
      <c r="M4564">
        <v>201.4</v>
      </c>
      <c r="N4564">
        <v>10.6</v>
      </c>
      <c r="O4564" t="s">
        <v>414</v>
      </c>
    </row>
    <row r="4565" spans="1:15" hidden="1" x14ac:dyDescent="0.35">
      <c r="A4565" t="s">
        <v>485</v>
      </c>
      <c r="B4565" t="s">
        <v>84</v>
      </c>
      <c r="C4565" t="s">
        <v>421</v>
      </c>
      <c r="D4565" t="s">
        <v>78</v>
      </c>
      <c r="E4565">
        <v>2022</v>
      </c>
      <c r="F4565">
        <v>34</v>
      </c>
      <c r="G4565" t="s">
        <v>302</v>
      </c>
      <c r="H4565" t="s">
        <v>80</v>
      </c>
      <c r="I4565">
        <v>12</v>
      </c>
      <c r="L4565" t="s">
        <v>486</v>
      </c>
      <c r="M4565">
        <v>11.4</v>
      </c>
      <c r="N4565">
        <v>0.6</v>
      </c>
      <c r="O4565" t="s">
        <v>414</v>
      </c>
    </row>
    <row r="4566" spans="1:15" hidden="1" x14ac:dyDescent="0.35">
      <c r="A4566" t="s">
        <v>485</v>
      </c>
      <c r="B4566" t="s">
        <v>84</v>
      </c>
      <c r="C4566" t="s">
        <v>421</v>
      </c>
      <c r="D4566" t="s">
        <v>78</v>
      </c>
      <c r="E4566">
        <v>2022</v>
      </c>
      <c r="F4566">
        <v>34</v>
      </c>
      <c r="G4566" t="s">
        <v>302</v>
      </c>
      <c r="H4566" t="s">
        <v>80</v>
      </c>
      <c r="I4566">
        <v>275</v>
      </c>
      <c r="L4566" t="s">
        <v>486</v>
      </c>
      <c r="M4566">
        <v>261.25</v>
      </c>
      <c r="N4566">
        <v>13.75</v>
      </c>
      <c r="O4566" t="s">
        <v>414</v>
      </c>
    </row>
    <row r="4567" spans="1:15" hidden="1" x14ac:dyDescent="0.35">
      <c r="A4567" t="s">
        <v>485</v>
      </c>
      <c r="B4567" t="s">
        <v>84</v>
      </c>
      <c r="C4567" t="s">
        <v>421</v>
      </c>
      <c r="D4567" t="s">
        <v>78</v>
      </c>
      <c r="E4567">
        <v>2022</v>
      </c>
      <c r="F4567">
        <v>34</v>
      </c>
      <c r="G4567" t="s">
        <v>302</v>
      </c>
      <c r="H4567" t="s">
        <v>80</v>
      </c>
      <c r="I4567">
        <v>22</v>
      </c>
      <c r="L4567" t="s">
        <v>486</v>
      </c>
      <c r="M4567">
        <v>20.9</v>
      </c>
      <c r="N4567">
        <v>1.1000000000000001</v>
      </c>
      <c r="O4567" t="s">
        <v>414</v>
      </c>
    </row>
    <row r="4568" spans="1:15" hidden="1" x14ac:dyDescent="0.35">
      <c r="A4568" t="s">
        <v>487</v>
      </c>
      <c r="B4568" t="s">
        <v>304</v>
      </c>
      <c r="C4568" t="s">
        <v>87</v>
      </c>
      <c r="D4568" t="s">
        <v>78</v>
      </c>
      <c r="E4568">
        <v>2019</v>
      </c>
      <c r="F4568">
        <v>22</v>
      </c>
      <c r="G4568" t="s">
        <v>367</v>
      </c>
      <c r="H4568" t="s">
        <v>80</v>
      </c>
      <c r="I4568">
        <v>6901</v>
      </c>
      <c r="L4568" t="s">
        <v>488</v>
      </c>
      <c r="O4568" t="s">
        <v>387</v>
      </c>
    </row>
    <row r="4569" spans="1:15" hidden="1" x14ac:dyDescent="0.35">
      <c r="A4569" t="s">
        <v>487</v>
      </c>
      <c r="B4569" t="s">
        <v>304</v>
      </c>
      <c r="C4569" t="s">
        <v>87</v>
      </c>
      <c r="D4569" t="s">
        <v>78</v>
      </c>
      <c r="E4569">
        <v>2019</v>
      </c>
      <c r="F4569">
        <v>22</v>
      </c>
      <c r="G4569" t="s">
        <v>367</v>
      </c>
      <c r="H4569" t="s">
        <v>80</v>
      </c>
      <c r="I4569">
        <v>2266</v>
      </c>
      <c r="L4569" t="s">
        <v>488</v>
      </c>
      <c r="O4569" t="s">
        <v>387</v>
      </c>
    </row>
    <row r="4570" spans="1:15" hidden="1" x14ac:dyDescent="0.35">
      <c r="A4570" t="s">
        <v>487</v>
      </c>
      <c r="B4570" t="s">
        <v>304</v>
      </c>
      <c r="C4570" t="s">
        <v>87</v>
      </c>
      <c r="D4570" t="s">
        <v>78</v>
      </c>
      <c r="E4570">
        <v>2019</v>
      </c>
      <c r="F4570">
        <v>22</v>
      </c>
      <c r="G4570" t="s">
        <v>367</v>
      </c>
      <c r="H4570" t="s">
        <v>80</v>
      </c>
      <c r="I4570">
        <v>37</v>
      </c>
      <c r="L4570" t="s">
        <v>488</v>
      </c>
      <c r="O4570" t="s">
        <v>387</v>
      </c>
    </row>
    <row r="4571" spans="1:15" hidden="1" x14ac:dyDescent="0.35">
      <c r="A4571" t="s">
        <v>487</v>
      </c>
      <c r="B4571" t="s">
        <v>304</v>
      </c>
      <c r="C4571" t="s">
        <v>87</v>
      </c>
      <c r="D4571" t="s">
        <v>78</v>
      </c>
      <c r="E4571">
        <v>2019</v>
      </c>
      <c r="F4571">
        <v>22</v>
      </c>
      <c r="G4571" t="s">
        <v>367</v>
      </c>
      <c r="H4571" t="s">
        <v>81</v>
      </c>
      <c r="I4571">
        <v>20</v>
      </c>
      <c r="L4571" t="s">
        <v>488</v>
      </c>
      <c r="O4571" t="s">
        <v>387</v>
      </c>
    </row>
    <row r="4572" spans="1:15" hidden="1" x14ac:dyDescent="0.35">
      <c r="A4572" t="s">
        <v>487</v>
      </c>
      <c r="B4572" t="s">
        <v>304</v>
      </c>
      <c r="C4572" t="s">
        <v>87</v>
      </c>
      <c r="D4572" t="s">
        <v>78</v>
      </c>
      <c r="E4572">
        <v>2019</v>
      </c>
      <c r="F4572">
        <v>34</v>
      </c>
      <c r="G4572" t="s">
        <v>302</v>
      </c>
      <c r="H4572" t="s">
        <v>80</v>
      </c>
      <c r="I4572">
        <v>88092</v>
      </c>
      <c r="L4572" t="s">
        <v>488</v>
      </c>
      <c r="M4572">
        <v>85678</v>
      </c>
      <c r="N4572">
        <v>2414</v>
      </c>
      <c r="O4572" t="s">
        <v>387</v>
      </c>
    </row>
    <row r="4573" spans="1:15" hidden="1" x14ac:dyDescent="0.35">
      <c r="A4573" t="s">
        <v>487</v>
      </c>
      <c r="B4573" t="s">
        <v>304</v>
      </c>
      <c r="C4573" t="s">
        <v>87</v>
      </c>
      <c r="D4573" t="s">
        <v>78</v>
      </c>
      <c r="E4573">
        <v>2019</v>
      </c>
      <c r="F4573">
        <v>34</v>
      </c>
      <c r="G4573" t="s">
        <v>302</v>
      </c>
      <c r="H4573" t="s">
        <v>80</v>
      </c>
      <c r="I4573">
        <v>28926</v>
      </c>
      <c r="L4573" t="s">
        <v>488</v>
      </c>
      <c r="M4573">
        <v>28133</v>
      </c>
      <c r="N4573">
        <v>793</v>
      </c>
      <c r="O4573" t="s">
        <v>387</v>
      </c>
    </row>
    <row r="4574" spans="1:15" hidden="1" x14ac:dyDescent="0.35">
      <c r="A4574" t="s">
        <v>487</v>
      </c>
      <c r="B4574" t="s">
        <v>304</v>
      </c>
      <c r="C4574" t="s">
        <v>87</v>
      </c>
      <c r="D4574" t="s">
        <v>78</v>
      </c>
      <c r="E4574">
        <v>2019</v>
      </c>
      <c r="F4574">
        <v>34</v>
      </c>
      <c r="G4574" t="s">
        <v>302</v>
      </c>
      <c r="H4574" t="s">
        <v>80</v>
      </c>
      <c r="I4574">
        <v>468</v>
      </c>
      <c r="L4574" t="s">
        <v>488</v>
      </c>
      <c r="M4574">
        <v>455</v>
      </c>
      <c r="N4574">
        <v>13</v>
      </c>
      <c r="O4574" t="s">
        <v>387</v>
      </c>
    </row>
    <row r="4575" spans="1:15" hidden="1" x14ac:dyDescent="0.35">
      <c r="A4575" t="s">
        <v>487</v>
      </c>
      <c r="B4575" t="s">
        <v>304</v>
      </c>
      <c r="C4575" t="s">
        <v>87</v>
      </c>
      <c r="D4575" t="s">
        <v>78</v>
      </c>
      <c r="E4575">
        <v>2019</v>
      </c>
      <c r="F4575">
        <v>34</v>
      </c>
      <c r="G4575" t="s">
        <v>302</v>
      </c>
      <c r="H4575" t="s">
        <v>81</v>
      </c>
      <c r="I4575">
        <v>260</v>
      </c>
      <c r="L4575" t="s">
        <v>488</v>
      </c>
      <c r="M4575">
        <v>253</v>
      </c>
      <c r="N4575">
        <v>7</v>
      </c>
      <c r="O4575" t="s">
        <v>387</v>
      </c>
    </row>
    <row r="4576" spans="1:15" hidden="1" x14ac:dyDescent="0.35">
      <c r="A4576" t="s">
        <v>487</v>
      </c>
      <c r="B4576" t="s">
        <v>304</v>
      </c>
      <c r="C4576" t="s">
        <v>87</v>
      </c>
      <c r="D4576" t="s">
        <v>78</v>
      </c>
      <c r="E4576">
        <v>2019</v>
      </c>
      <c r="F4576">
        <v>67</v>
      </c>
      <c r="G4576" t="s">
        <v>303</v>
      </c>
      <c r="H4576" t="s">
        <v>80</v>
      </c>
      <c r="I4576">
        <v>3650</v>
      </c>
      <c r="J4576">
        <v>526</v>
      </c>
      <c r="K4576">
        <v>3124</v>
      </c>
      <c r="L4576" t="s">
        <v>488</v>
      </c>
      <c r="O4576" t="s">
        <v>387</v>
      </c>
    </row>
    <row r="4577" spans="1:15" hidden="1" x14ac:dyDescent="0.35">
      <c r="A4577" t="s">
        <v>487</v>
      </c>
      <c r="B4577" t="s">
        <v>304</v>
      </c>
      <c r="C4577" t="s">
        <v>87</v>
      </c>
      <c r="D4577" t="s">
        <v>78</v>
      </c>
      <c r="E4577">
        <v>2019</v>
      </c>
      <c r="F4577">
        <v>67</v>
      </c>
      <c r="G4577" t="s">
        <v>303</v>
      </c>
      <c r="H4577" t="s">
        <v>80</v>
      </c>
      <c r="I4577">
        <v>1209</v>
      </c>
      <c r="J4577">
        <v>1155</v>
      </c>
      <c r="K4577">
        <v>54</v>
      </c>
      <c r="L4577" t="s">
        <v>488</v>
      </c>
      <c r="O4577" t="s">
        <v>387</v>
      </c>
    </row>
    <row r="4578" spans="1:15" hidden="1" x14ac:dyDescent="0.35">
      <c r="A4578" t="s">
        <v>487</v>
      </c>
      <c r="B4578" t="s">
        <v>304</v>
      </c>
      <c r="C4578" t="s">
        <v>87</v>
      </c>
      <c r="D4578" t="s">
        <v>78</v>
      </c>
      <c r="E4578">
        <v>2019</v>
      </c>
      <c r="F4578">
        <v>22</v>
      </c>
      <c r="G4578" t="s">
        <v>367</v>
      </c>
      <c r="H4578" t="s">
        <v>80</v>
      </c>
      <c r="I4578">
        <v>6103</v>
      </c>
      <c r="L4578" t="s">
        <v>488</v>
      </c>
      <c r="O4578" t="s">
        <v>387</v>
      </c>
    </row>
    <row r="4579" spans="1:15" hidden="1" x14ac:dyDescent="0.35">
      <c r="A4579" t="s">
        <v>487</v>
      </c>
      <c r="B4579" t="s">
        <v>304</v>
      </c>
      <c r="C4579" t="s">
        <v>87</v>
      </c>
      <c r="D4579" t="s">
        <v>78</v>
      </c>
      <c r="E4579">
        <v>2019</v>
      </c>
      <c r="F4579">
        <v>22</v>
      </c>
      <c r="G4579" t="s">
        <v>367</v>
      </c>
      <c r="H4579" t="s">
        <v>80</v>
      </c>
      <c r="I4579">
        <v>8</v>
      </c>
      <c r="L4579" t="s">
        <v>488</v>
      </c>
      <c r="O4579" t="s">
        <v>387</v>
      </c>
    </row>
    <row r="4580" spans="1:15" hidden="1" x14ac:dyDescent="0.35">
      <c r="A4580" t="s">
        <v>487</v>
      </c>
      <c r="B4580" t="s">
        <v>304</v>
      </c>
      <c r="C4580" t="s">
        <v>87</v>
      </c>
      <c r="D4580" t="s">
        <v>78</v>
      </c>
      <c r="E4580">
        <v>2019</v>
      </c>
      <c r="F4580">
        <v>22</v>
      </c>
      <c r="G4580" t="s">
        <v>367</v>
      </c>
      <c r="H4580" t="s">
        <v>80</v>
      </c>
      <c r="I4580">
        <v>1230</v>
      </c>
      <c r="L4580" t="s">
        <v>488</v>
      </c>
      <c r="O4580" t="s">
        <v>387</v>
      </c>
    </row>
    <row r="4581" spans="1:15" hidden="1" x14ac:dyDescent="0.35">
      <c r="A4581" t="s">
        <v>487</v>
      </c>
      <c r="B4581" t="s">
        <v>304</v>
      </c>
      <c r="C4581" t="s">
        <v>87</v>
      </c>
      <c r="D4581" t="s">
        <v>78</v>
      </c>
      <c r="E4581">
        <v>2019</v>
      </c>
      <c r="F4581">
        <v>22</v>
      </c>
      <c r="G4581" t="s">
        <v>367</v>
      </c>
      <c r="H4581" t="s">
        <v>80</v>
      </c>
      <c r="I4581">
        <v>41</v>
      </c>
      <c r="L4581" t="s">
        <v>488</v>
      </c>
      <c r="O4581" t="s">
        <v>387</v>
      </c>
    </row>
    <row r="4582" spans="1:15" hidden="1" x14ac:dyDescent="0.35">
      <c r="A4582" t="s">
        <v>487</v>
      </c>
      <c r="B4582" t="s">
        <v>304</v>
      </c>
      <c r="C4582" t="s">
        <v>87</v>
      </c>
      <c r="D4582" t="s">
        <v>78</v>
      </c>
      <c r="E4582">
        <v>2019</v>
      </c>
      <c r="F4582">
        <v>22</v>
      </c>
      <c r="G4582" t="s">
        <v>367</v>
      </c>
      <c r="H4582" t="s">
        <v>81</v>
      </c>
      <c r="I4582">
        <v>19</v>
      </c>
      <c r="L4582" t="s">
        <v>488</v>
      </c>
      <c r="O4582" t="s">
        <v>387</v>
      </c>
    </row>
    <row r="4583" spans="1:15" hidden="1" x14ac:dyDescent="0.35">
      <c r="A4583" t="s">
        <v>487</v>
      </c>
      <c r="B4583" t="s">
        <v>304</v>
      </c>
      <c r="C4583" t="s">
        <v>87</v>
      </c>
      <c r="D4583" t="s">
        <v>78</v>
      </c>
      <c r="E4583">
        <v>2019</v>
      </c>
      <c r="F4583">
        <v>34</v>
      </c>
      <c r="G4583" t="s">
        <v>302</v>
      </c>
      <c r="H4583" t="s">
        <v>80</v>
      </c>
      <c r="I4583">
        <v>77911</v>
      </c>
      <c r="L4583" t="s">
        <v>488</v>
      </c>
      <c r="M4583">
        <v>75776</v>
      </c>
      <c r="N4583">
        <v>2135</v>
      </c>
      <c r="O4583" t="s">
        <v>387</v>
      </c>
    </row>
    <row r="4584" spans="1:15" hidden="1" x14ac:dyDescent="0.35">
      <c r="A4584" t="s">
        <v>487</v>
      </c>
      <c r="B4584" t="s">
        <v>304</v>
      </c>
      <c r="C4584" t="s">
        <v>87</v>
      </c>
      <c r="D4584" t="s">
        <v>78</v>
      </c>
      <c r="E4584">
        <v>2019</v>
      </c>
      <c r="F4584">
        <v>34</v>
      </c>
      <c r="G4584" t="s">
        <v>302</v>
      </c>
      <c r="H4584" t="s">
        <v>80</v>
      </c>
      <c r="I4584">
        <v>107</v>
      </c>
      <c r="L4584" t="s">
        <v>488</v>
      </c>
      <c r="M4584">
        <v>104</v>
      </c>
      <c r="N4584">
        <v>3</v>
      </c>
      <c r="O4584" t="s">
        <v>387</v>
      </c>
    </row>
    <row r="4585" spans="1:15" hidden="1" x14ac:dyDescent="0.35">
      <c r="A4585" t="s">
        <v>487</v>
      </c>
      <c r="B4585" t="s">
        <v>304</v>
      </c>
      <c r="C4585" t="s">
        <v>87</v>
      </c>
      <c r="D4585" t="s">
        <v>78</v>
      </c>
      <c r="E4585">
        <v>2019</v>
      </c>
      <c r="F4585">
        <v>34</v>
      </c>
      <c r="G4585" t="s">
        <v>302</v>
      </c>
      <c r="H4585" t="s">
        <v>80</v>
      </c>
      <c r="I4585">
        <v>15704</v>
      </c>
      <c r="L4585" t="s">
        <v>488</v>
      </c>
      <c r="M4585">
        <v>15274</v>
      </c>
      <c r="N4585">
        <v>430</v>
      </c>
      <c r="O4585" t="s">
        <v>387</v>
      </c>
    </row>
    <row r="4586" spans="1:15" hidden="1" x14ac:dyDescent="0.35">
      <c r="A4586" t="s">
        <v>487</v>
      </c>
      <c r="B4586" t="s">
        <v>304</v>
      </c>
      <c r="C4586" t="s">
        <v>87</v>
      </c>
      <c r="D4586" t="s">
        <v>78</v>
      </c>
      <c r="E4586">
        <v>2019</v>
      </c>
      <c r="F4586">
        <v>34</v>
      </c>
      <c r="G4586" t="s">
        <v>302</v>
      </c>
      <c r="H4586" t="s">
        <v>80</v>
      </c>
      <c r="I4586">
        <v>529</v>
      </c>
      <c r="L4586" t="s">
        <v>488</v>
      </c>
      <c r="M4586">
        <v>515</v>
      </c>
      <c r="N4586">
        <v>14</v>
      </c>
      <c r="O4586" t="s">
        <v>387</v>
      </c>
    </row>
    <row r="4587" spans="1:15" hidden="1" x14ac:dyDescent="0.35">
      <c r="A4587" t="s">
        <v>487</v>
      </c>
      <c r="B4587" t="s">
        <v>304</v>
      </c>
      <c r="C4587" t="s">
        <v>87</v>
      </c>
      <c r="D4587" t="s">
        <v>78</v>
      </c>
      <c r="E4587">
        <v>2019</v>
      </c>
      <c r="F4587">
        <v>34</v>
      </c>
      <c r="G4587" t="s">
        <v>302</v>
      </c>
      <c r="H4587" t="s">
        <v>81</v>
      </c>
      <c r="I4587">
        <v>248</v>
      </c>
      <c r="L4587" t="s">
        <v>488</v>
      </c>
      <c r="M4587">
        <v>241</v>
      </c>
      <c r="N4587">
        <v>7</v>
      </c>
      <c r="O4587" t="s">
        <v>387</v>
      </c>
    </row>
    <row r="4588" spans="1:15" hidden="1" x14ac:dyDescent="0.35">
      <c r="A4588" t="s">
        <v>487</v>
      </c>
      <c r="B4588" t="s">
        <v>304</v>
      </c>
      <c r="C4588" t="s">
        <v>87</v>
      </c>
      <c r="D4588" t="s">
        <v>78</v>
      </c>
      <c r="E4588">
        <v>2019</v>
      </c>
      <c r="F4588">
        <v>67</v>
      </c>
      <c r="G4588" t="s">
        <v>303</v>
      </c>
      <c r="H4588" t="s">
        <v>80</v>
      </c>
      <c r="I4588">
        <v>1506</v>
      </c>
      <c r="J4588">
        <v>1093</v>
      </c>
      <c r="K4588">
        <v>413</v>
      </c>
      <c r="L4588" t="s">
        <v>488</v>
      </c>
      <c r="O4588" t="s">
        <v>387</v>
      </c>
    </row>
    <row r="4589" spans="1:15" hidden="1" x14ac:dyDescent="0.35">
      <c r="A4589" t="s">
        <v>487</v>
      </c>
      <c r="B4589" t="s">
        <v>304</v>
      </c>
      <c r="C4589" t="s">
        <v>87</v>
      </c>
      <c r="D4589" t="s">
        <v>78</v>
      </c>
      <c r="E4589">
        <v>2019</v>
      </c>
      <c r="F4589">
        <v>67</v>
      </c>
      <c r="G4589" t="s">
        <v>303</v>
      </c>
      <c r="H4589" t="s">
        <v>80</v>
      </c>
      <c r="I4589">
        <v>1805</v>
      </c>
      <c r="J4589">
        <v>0</v>
      </c>
      <c r="K4589">
        <v>1805</v>
      </c>
      <c r="L4589" t="s">
        <v>488</v>
      </c>
      <c r="O4589" t="s">
        <v>387</v>
      </c>
    </row>
    <row r="4590" spans="1:15" hidden="1" x14ac:dyDescent="0.35">
      <c r="A4590" t="s">
        <v>487</v>
      </c>
      <c r="B4590" t="s">
        <v>304</v>
      </c>
      <c r="C4590" t="s">
        <v>87</v>
      </c>
      <c r="D4590" t="s">
        <v>78</v>
      </c>
      <c r="E4590">
        <v>2019</v>
      </c>
      <c r="F4590">
        <v>67</v>
      </c>
      <c r="G4590" t="s">
        <v>303</v>
      </c>
      <c r="H4590" t="s">
        <v>80</v>
      </c>
      <c r="I4590">
        <v>1158</v>
      </c>
      <c r="J4590">
        <v>0</v>
      </c>
      <c r="K4590">
        <v>1158</v>
      </c>
      <c r="L4590" t="s">
        <v>488</v>
      </c>
      <c r="O4590" t="s">
        <v>387</v>
      </c>
    </row>
    <row r="4591" spans="1:15" hidden="1" x14ac:dyDescent="0.35">
      <c r="A4591" t="s">
        <v>487</v>
      </c>
      <c r="B4591" t="s">
        <v>304</v>
      </c>
      <c r="C4591" t="s">
        <v>87</v>
      </c>
      <c r="D4591" t="s">
        <v>78</v>
      </c>
      <c r="E4591">
        <v>2020</v>
      </c>
      <c r="F4591">
        <v>22</v>
      </c>
      <c r="G4591" t="s">
        <v>367</v>
      </c>
      <c r="H4591" t="s">
        <v>80</v>
      </c>
      <c r="I4591">
        <v>8895</v>
      </c>
      <c r="L4591" t="s">
        <v>488</v>
      </c>
      <c r="O4591" t="s">
        <v>387</v>
      </c>
    </row>
    <row r="4592" spans="1:15" hidden="1" x14ac:dyDescent="0.35">
      <c r="A4592" t="s">
        <v>487</v>
      </c>
      <c r="B4592" t="s">
        <v>304</v>
      </c>
      <c r="C4592" t="s">
        <v>87</v>
      </c>
      <c r="D4592" t="s">
        <v>78</v>
      </c>
      <c r="E4592">
        <v>2020</v>
      </c>
      <c r="F4592">
        <v>22</v>
      </c>
      <c r="G4592" t="s">
        <v>367</v>
      </c>
      <c r="H4592" t="s">
        <v>80</v>
      </c>
      <c r="I4592">
        <v>12</v>
      </c>
      <c r="L4592" t="s">
        <v>488</v>
      </c>
      <c r="O4592" t="s">
        <v>387</v>
      </c>
    </row>
    <row r="4593" spans="1:15" hidden="1" x14ac:dyDescent="0.35">
      <c r="A4593" t="s">
        <v>487</v>
      </c>
      <c r="B4593" t="s">
        <v>304</v>
      </c>
      <c r="C4593" t="s">
        <v>87</v>
      </c>
      <c r="D4593" t="s">
        <v>78</v>
      </c>
      <c r="E4593">
        <v>2020</v>
      </c>
      <c r="F4593">
        <v>22</v>
      </c>
      <c r="G4593" t="s">
        <v>367</v>
      </c>
      <c r="H4593" t="s">
        <v>80</v>
      </c>
      <c r="I4593">
        <v>1963</v>
      </c>
      <c r="L4593" t="s">
        <v>488</v>
      </c>
      <c r="O4593" t="s">
        <v>387</v>
      </c>
    </row>
    <row r="4594" spans="1:15" hidden="1" x14ac:dyDescent="0.35">
      <c r="A4594" t="s">
        <v>487</v>
      </c>
      <c r="B4594" t="s">
        <v>304</v>
      </c>
      <c r="C4594" t="s">
        <v>87</v>
      </c>
      <c r="D4594" t="s">
        <v>78</v>
      </c>
      <c r="E4594">
        <v>2020</v>
      </c>
      <c r="F4594">
        <v>22</v>
      </c>
      <c r="G4594" t="s">
        <v>367</v>
      </c>
      <c r="H4594" t="s">
        <v>80</v>
      </c>
      <c r="I4594">
        <v>93</v>
      </c>
      <c r="L4594" t="s">
        <v>488</v>
      </c>
      <c r="O4594" t="s">
        <v>387</v>
      </c>
    </row>
    <row r="4595" spans="1:15" hidden="1" x14ac:dyDescent="0.35">
      <c r="A4595" t="s">
        <v>487</v>
      </c>
      <c r="B4595" t="s">
        <v>304</v>
      </c>
      <c r="C4595" t="s">
        <v>87</v>
      </c>
      <c r="D4595" t="s">
        <v>78</v>
      </c>
      <c r="E4595">
        <v>2020</v>
      </c>
      <c r="F4595">
        <v>22</v>
      </c>
      <c r="G4595" t="s">
        <v>367</v>
      </c>
      <c r="H4595" t="s">
        <v>81</v>
      </c>
      <c r="I4595">
        <v>47</v>
      </c>
      <c r="L4595" t="s">
        <v>488</v>
      </c>
      <c r="O4595" t="s">
        <v>387</v>
      </c>
    </row>
    <row r="4596" spans="1:15" hidden="1" x14ac:dyDescent="0.35">
      <c r="A4596" t="s">
        <v>487</v>
      </c>
      <c r="B4596" t="s">
        <v>304</v>
      </c>
      <c r="C4596" t="s">
        <v>87</v>
      </c>
      <c r="D4596" t="s">
        <v>78</v>
      </c>
      <c r="E4596">
        <v>2020</v>
      </c>
      <c r="F4596">
        <v>34</v>
      </c>
      <c r="G4596" t="s">
        <v>302</v>
      </c>
      <c r="H4596" t="s">
        <v>80</v>
      </c>
      <c r="I4596">
        <v>113547</v>
      </c>
      <c r="L4596" t="s">
        <v>488</v>
      </c>
      <c r="M4596">
        <v>110435</v>
      </c>
      <c r="N4596">
        <v>3112</v>
      </c>
      <c r="O4596" t="s">
        <v>387</v>
      </c>
    </row>
    <row r="4597" spans="1:15" hidden="1" x14ac:dyDescent="0.35">
      <c r="A4597" t="s">
        <v>487</v>
      </c>
      <c r="B4597" t="s">
        <v>304</v>
      </c>
      <c r="C4597" t="s">
        <v>87</v>
      </c>
      <c r="D4597" t="s">
        <v>78</v>
      </c>
      <c r="E4597">
        <v>2020</v>
      </c>
      <c r="F4597">
        <v>34</v>
      </c>
      <c r="G4597" t="s">
        <v>302</v>
      </c>
      <c r="H4597" t="s">
        <v>80</v>
      </c>
      <c r="I4597">
        <v>149</v>
      </c>
      <c r="L4597" t="s">
        <v>488</v>
      </c>
      <c r="M4597">
        <v>145</v>
      </c>
      <c r="N4597">
        <v>4</v>
      </c>
      <c r="O4597" t="s">
        <v>387</v>
      </c>
    </row>
    <row r="4598" spans="1:15" hidden="1" x14ac:dyDescent="0.35">
      <c r="A4598" t="s">
        <v>487</v>
      </c>
      <c r="B4598" t="s">
        <v>304</v>
      </c>
      <c r="C4598" t="s">
        <v>87</v>
      </c>
      <c r="D4598" t="s">
        <v>78</v>
      </c>
      <c r="E4598">
        <v>2020</v>
      </c>
      <c r="F4598">
        <v>34</v>
      </c>
      <c r="G4598" t="s">
        <v>302</v>
      </c>
      <c r="H4598" t="s">
        <v>80</v>
      </c>
      <c r="I4598">
        <v>25058</v>
      </c>
      <c r="L4598" t="s">
        <v>488</v>
      </c>
      <c r="M4598">
        <v>24371</v>
      </c>
      <c r="N4598">
        <v>687</v>
      </c>
      <c r="O4598" t="s">
        <v>387</v>
      </c>
    </row>
    <row r="4599" spans="1:15" hidden="1" x14ac:dyDescent="0.35">
      <c r="A4599" t="s">
        <v>487</v>
      </c>
      <c r="B4599" t="s">
        <v>304</v>
      </c>
      <c r="C4599" t="s">
        <v>87</v>
      </c>
      <c r="D4599" t="s">
        <v>78</v>
      </c>
      <c r="E4599">
        <v>2020</v>
      </c>
      <c r="F4599">
        <v>34</v>
      </c>
      <c r="G4599" t="s">
        <v>302</v>
      </c>
      <c r="H4599" t="s">
        <v>80</v>
      </c>
      <c r="I4599">
        <v>1183</v>
      </c>
      <c r="L4599" t="s">
        <v>488</v>
      </c>
      <c r="M4599">
        <v>1151</v>
      </c>
      <c r="N4599">
        <v>32</v>
      </c>
      <c r="O4599" t="s">
        <v>387</v>
      </c>
    </row>
    <row r="4600" spans="1:15" hidden="1" x14ac:dyDescent="0.35">
      <c r="A4600" t="s">
        <v>487</v>
      </c>
      <c r="B4600" t="s">
        <v>304</v>
      </c>
      <c r="C4600" t="s">
        <v>87</v>
      </c>
      <c r="D4600" t="s">
        <v>78</v>
      </c>
      <c r="E4600">
        <v>2020</v>
      </c>
      <c r="F4600">
        <v>34</v>
      </c>
      <c r="G4600" t="s">
        <v>302</v>
      </c>
      <c r="H4600" t="s">
        <v>81</v>
      </c>
      <c r="I4600">
        <v>599</v>
      </c>
      <c r="L4600" t="s">
        <v>488</v>
      </c>
      <c r="M4600">
        <v>583</v>
      </c>
      <c r="N4600">
        <v>16</v>
      </c>
      <c r="O4600" t="s">
        <v>387</v>
      </c>
    </row>
    <row r="4601" spans="1:15" hidden="1" x14ac:dyDescent="0.35">
      <c r="A4601" t="s">
        <v>487</v>
      </c>
      <c r="B4601" t="s">
        <v>304</v>
      </c>
      <c r="C4601" t="s">
        <v>87</v>
      </c>
      <c r="D4601" t="s">
        <v>78</v>
      </c>
      <c r="E4601">
        <v>2020</v>
      </c>
      <c r="F4601">
        <v>34</v>
      </c>
      <c r="G4601" t="s">
        <v>302</v>
      </c>
      <c r="H4601" t="s">
        <v>81</v>
      </c>
      <c r="I4601">
        <v>6</v>
      </c>
      <c r="L4601" t="s">
        <v>488</v>
      </c>
      <c r="M4601">
        <v>6</v>
      </c>
      <c r="N4601">
        <v>0</v>
      </c>
      <c r="O4601" t="s">
        <v>387</v>
      </c>
    </row>
    <row r="4602" spans="1:15" hidden="1" x14ac:dyDescent="0.35">
      <c r="A4602" t="s">
        <v>487</v>
      </c>
      <c r="B4602" t="s">
        <v>304</v>
      </c>
      <c r="C4602" t="s">
        <v>87</v>
      </c>
      <c r="D4602" t="s">
        <v>78</v>
      </c>
      <c r="E4602">
        <v>2020</v>
      </c>
      <c r="F4602">
        <v>67</v>
      </c>
      <c r="G4602" t="s">
        <v>303</v>
      </c>
      <c r="H4602" t="s">
        <v>80</v>
      </c>
      <c r="I4602">
        <v>10827</v>
      </c>
      <c r="J4602">
        <v>5965</v>
      </c>
      <c r="K4602">
        <v>4862</v>
      </c>
      <c r="L4602" t="s">
        <v>488</v>
      </c>
      <c r="O4602" t="s">
        <v>387</v>
      </c>
    </row>
    <row r="4603" spans="1:15" hidden="1" x14ac:dyDescent="0.35">
      <c r="A4603" t="s">
        <v>487</v>
      </c>
      <c r="B4603" t="s">
        <v>304</v>
      </c>
      <c r="C4603" t="s">
        <v>87</v>
      </c>
      <c r="D4603" t="s">
        <v>78</v>
      </c>
      <c r="E4603">
        <v>2020</v>
      </c>
      <c r="F4603">
        <v>67</v>
      </c>
      <c r="G4603" t="s">
        <v>303</v>
      </c>
      <c r="H4603" t="s">
        <v>80</v>
      </c>
      <c r="I4603">
        <v>12800</v>
      </c>
      <c r="J4603">
        <v>7372</v>
      </c>
      <c r="K4603">
        <v>5428</v>
      </c>
      <c r="L4603" t="s">
        <v>488</v>
      </c>
      <c r="O4603" t="s">
        <v>387</v>
      </c>
    </row>
    <row r="4604" spans="1:15" hidden="1" x14ac:dyDescent="0.35">
      <c r="A4604" t="s">
        <v>487</v>
      </c>
      <c r="B4604" t="s">
        <v>304</v>
      </c>
      <c r="C4604" t="s">
        <v>87</v>
      </c>
      <c r="D4604" t="s">
        <v>78</v>
      </c>
      <c r="E4604">
        <v>2020</v>
      </c>
      <c r="F4604">
        <v>22</v>
      </c>
      <c r="G4604" t="s">
        <v>367</v>
      </c>
      <c r="H4604" t="s">
        <v>80</v>
      </c>
      <c r="I4604">
        <v>25044</v>
      </c>
      <c r="L4604" t="s">
        <v>488</v>
      </c>
      <c r="O4604" t="s">
        <v>387</v>
      </c>
    </row>
    <row r="4605" spans="1:15" hidden="1" x14ac:dyDescent="0.35">
      <c r="A4605" t="s">
        <v>487</v>
      </c>
      <c r="B4605" t="s">
        <v>304</v>
      </c>
      <c r="C4605" t="s">
        <v>87</v>
      </c>
      <c r="D4605" t="s">
        <v>78</v>
      </c>
      <c r="E4605">
        <v>2020</v>
      </c>
      <c r="F4605">
        <v>22</v>
      </c>
      <c r="G4605" t="s">
        <v>367</v>
      </c>
      <c r="H4605" t="s">
        <v>80</v>
      </c>
      <c r="I4605">
        <v>19</v>
      </c>
      <c r="L4605" t="s">
        <v>488</v>
      </c>
      <c r="O4605" t="s">
        <v>387</v>
      </c>
    </row>
    <row r="4606" spans="1:15" hidden="1" x14ac:dyDescent="0.35">
      <c r="A4606" t="s">
        <v>487</v>
      </c>
      <c r="B4606" t="s">
        <v>304</v>
      </c>
      <c r="C4606" t="s">
        <v>87</v>
      </c>
      <c r="D4606" t="s">
        <v>78</v>
      </c>
      <c r="E4606">
        <v>2020</v>
      </c>
      <c r="F4606">
        <v>22</v>
      </c>
      <c r="G4606" t="s">
        <v>367</v>
      </c>
      <c r="H4606" t="s">
        <v>80</v>
      </c>
      <c r="I4606">
        <v>11779</v>
      </c>
      <c r="L4606" t="s">
        <v>488</v>
      </c>
      <c r="O4606" t="s">
        <v>387</v>
      </c>
    </row>
    <row r="4607" spans="1:15" hidden="1" x14ac:dyDescent="0.35">
      <c r="A4607" t="s">
        <v>487</v>
      </c>
      <c r="B4607" t="s">
        <v>304</v>
      </c>
      <c r="C4607" t="s">
        <v>87</v>
      </c>
      <c r="D4607" t="s">
        <v>78</v>
      </c>
      <c r="E4607">
        <v>2020</v>
      </c>
      <c r="F4607">
        <v>22</v>
      </c>
      <c r="G4607" t="s">
        <v>367</v>
      </c>
      <c r="H4607" t="s">
        <v>80</v>
      </c>
      <c r="I4607">
        <v>1398</v>
      </c>
      <c r="L4607" t="s">
        <v>488</v>
      </c>
      <c r="O4607" t="s">
        <v>387</v>
      </c>
    </row>
    <row r="4608" spans="1:15" hidden="1" x14ac:dyDescent="0.35">
      <c r="A4608" t="s">
        <v>487</v>
      </c>
      <c r="B4608" t="s">
        <v>304</v>
      </c>
      <c r="C4608" t="s">
        <v>87</v>
      </c>
      <c r="D4608" t="s">
        <v>78</v>
      </c>
      <c r="E4608">
        <v>2020</v>
      </c>
      <c r="F4608">
        <v>22</v>
      </c>
      <c r="G4608" t="s">
        <v>367</v>
      </c>
      <c r="H4608" t="s">
        <v>81</v>
      </c>
      <c r="I4608">
        <v>568</v>
      </c>
      <c r="L4608" t="s">
        <v>488</v>
      </c>
      <c r="O4608" t="s">
        <v>387</v>
      </c>
    </row>
    <row r="4609" spans="1:15" hidden="1" x14ac:dyDescent="0.35">
      <c r="A4609" t="s">
        <v>487</v>
      </c>
      <c r="B4609" t="s">
        <v>304</v>
      </c>
      <c r="C4609" t="s">
        <v>87</v>
      </c>
      <c r="D4609" t="s">
        <v>78</v>
      </c>
      <c r="E4609">
        <v>2020</v>
      </c>
      <c r="F4609">
        <v>34</v>
      </c>
      <c r="G4609" t="s">
        <v>302</v>
      </c>
      <c r="H4609" t="s">
        <v>80</v>
      </c>
      <c r="I4609">
        <v>319705</v>
      </c>
      <c r="L4609" t="s">
        <v>488</v>
      </c>
      <c r="M4609">
        <v>310943</v>
      </c>
      <c r="N4609">
        <v>8762</v>
      </c>
      <c r="O4609" t="s">
        <v>387</v>
      </c>
    </row>
    <row r="4610" spans="1:15" hidden="1" x14ac:dyDescent="0.35">
      <c r="A4610" t="s">
        <v>487</v>
      </c>
      <c r="B4610" t="s">
        <v>304</v>
      </c>
      <c r="C4610" t="s">
        <v>87</v>
      </c>
      <c r="D4610" t="s">
        <v>78</v>
      </c>
      <c r="E4610">
        <v>2020</v>
      </c>
      <c r="F4610">
        <v>34</v>
      </c>
      <c r="G4610" t="s">
        <v>302</v>
      </c>
      <c r="H4610" t="s">
        <v>80</v>
      </c>
      <c r="I4610">
        <v>240</v>
      </c>
      <c r="L4610" t="s">
        <v>488</v>
      </c>
      <c r="M4610">
        <v>233</v>
      </c>
      <c r="N4610">
        <v>7</v>
      </c>
      <c r="O4610" t="s">
        <v>387</v>
      </c>
    </row>
    <row r="4611" spans="1:15" hidden="1" x14ac:dyDescent="0.35">
      <c r="A4611" t="s">
        <v>487</v>
      </c>
      <c r="B4611" t="s">
        <v>304</v>
      </c>
      <c r="C4611" t="s">
        <v>87</v>
      </c>
      <c r="D4611" t="s">
        <v>78</v>
      </c>
      <c r="E4611">
        <v>2020</v>
      </c>
      <c r="F4611">
        <v>34</v>
      </c>
      <c r="G4611" t="s">
        <v>302</v>
      </c>
      <c r="H4611" t="s">
        <v>80</v>
      </c>
      <c r="I4611">
        <v>150368</v>
      </c>
      <c r="L4611" t="s">
        <v>488</v>
      </c>
      <c r="M4611">
        <v>146247</v>
      </c>
      <c r="N4611">
        <v>4121</v>
      </c>
      <c r="O4611" t="s">
        <v>387</v>
      </c>
    </row>
    <row r="4612" spans="1:15" hidden="1" x14ac:dyDescent="0.35">
      <c r="A4612" t="s">
        <v>487</v>
      </c>
      <c r="B4612" t="s">
        <v>304</v>
      </c>
      <c r="C4612" t="s">
        <v>87</v>
      </c>
      <c r="D4612" t="s">
        <v>78</v>
      </c>
      <c r="E4612">
        <v>2020</v>
      </c>
      <c r="F4612">
        <v>34</v>
      </c>
      <c r="G4612" t="s">
        <v>302</v>
      </c>
      <c r="H4612" t="s">
        <v>80</v>
      </c>
      <c r="I4612">
        <v>17845</v>
      </c>
      <c r="L4612" t="s">
        <v>488</v>
      </c>
      <c r="M4612">
        <v>17356</v>
      </c>
      <c r="N4612">
        <v>489</v>
      </c>
      <c r="O4612" t="s">
        <v>387</v>
      </c>
    </row>
    <row r="4613" spans="1:15" hidden="1" x14ac:dyDescent="0.35">
      <c r="A4613" t="s">
        <v>487</v>
      </c>
      <c r="B4613" t="s">
        <v>304</v>
      </c>
      <c r="C4613" t="s">
        <v>87</v>
      </c>
      <c r="D4613" t="s">
        <v>78</v>
      </c>
      <c r="E4613">
        <v>2020</v>
      </c>
      <c r="F4613">
        <v>34</v>
      </c>
      <c r="G4613" t="s">
        <v>302</v>
      </c>
      <c r="H4613" t="s">
        <v>81</v>
      </c>
      <c r="I4613">
        <v>7249</v>
      </c>
      <c r="L4613" t="s">
        <v>488</v>
      </c>
      <c r="M4613">
        <v>7050</v>
      </c>
      <c r="N4613">
        <v>199</v>
      </c>
      <c r="O4613" t="s">
        <v>387</v>
      </c>
    </row>
    <row r="4614" spans="1:15" hidden="1" x14ac:dyDescent="0.35">
      <c r="A4614" t="s">
        <v>487</v>
      </c>
      <c r="B4614" t="s">
        <v>304</v>
      </c>
      <c r="C4614" t="s">
        <v>87</v>
      </c>
      <c r="D4614" t="s">
        <v>78</v>
      </c>
      <c r="E4614">
        <v>2020</v>
      </c>
      <c r="F4614">
        <v>67</v>
      </c>
      <c r="G4614" t="s">
        <v>303</v>
      </c>
      <c r="H4614" t="s">
        <v>80</v>
      </c>
      <c r="I4614">
        <v>6072</v>
      </c>
      <c r="J4614">
        <v>736</v>
      </c>
      <c r="K4614">
        <v>5336</v>
      </c>
      <c r="L4614" t="s">
        <v>488</v>
      </c>
      <c r="O4614" t="s">
        <v>387</v>
      </c>
    </row>
    <row r="4615" spans="1:15" hidden="1" x14ac:dyDescent="0.35">
      <c r="A4615" t="s">
        <v>487</v>
      </c>
      <c r="B4615" t="s">
        <v>304</v>
      </c>
      <c r="C4615" t="s">
        <v>87</v>
      </c>
      <c r="D4615" t="s">
        <v>78</v>
      </c>
      <c r="E4615">
        <v>2020</v>
      </c>
      <c r="F4615">
        <v>67</v>
      </c>
      <c r="G4615" t="s">
        <v>303</v>
      </c>
      <c r="H4615" t="s">
        <v>80</v>
      </c>
      <c r="I4615">
        <v>6397</v>
      </c>
      <c r="J4615">
        <v>842</v>
      </c>
      <c r="K4615">
        <v>5555</v>
      </c>
      <c r="L4615" t="s">
        <v>488</v>
      </c>
      <c r="O4615" t="s">
        <v>387</v>
      </c>
    </row>
    <row r="4616" spans="1:15" hidden="1" x14ac:dyDescent="0.35">
      <c r="A4616" t="s">
        <v>487</v>
      </c>
      <c r="B4616" t="s">
        <v>304</v>
      </c>
      <c r="C4616" t="s">
        <v>87</v>
      </c>
      <c r="D4616" t="s">
        <v>78</v>
      </c>
      <c r="E4616">
        <v>2021</v>
      </c>
      <c r="F4616">
        <v>22</v>
      </c>
      <c r="G4616" t="s">
        <v>367</v>
      </c>
      <c r="H4616" t="s">
        <v>80</v>
      </c>
      <c r="I4616">
        <v>41930</v>
      </c>
      <c r="L4616" t="s">
        <v>488</v>
      </c>
      <c r="O4616" t="s">
        <v>387</v>
      </c>
    </row>
    <row r="4617" spans="1:15" hidden="1" x14ac:dyDescent="0.35">
      <c r="A4617" t="s">
        <v>487</v>
      </c>
      <c r="B4617" t="s">
        <v>304</v>
      </c>
      <c r="C4617" t="s">
        <v>87</v>
      </c>
      <c r="D4617" t="s">
        <v>78</v>
      </c>
      <c r="E4617">
        <v>2021</v>
      </c>
      <c r="F4617">
        <v>22</v>
      </c>
      <c r="G4617" t="s">
        <v>367</v>
      </c>
      <c r="H4617" t="s">
        <v>80</v>
      </c>
      <c r="I4617">
        <v>122</v>
      </c>
      <c r="L4617" t="s">
        <v>488</v>
      </c>
      <c r="O4617" t="s">
        <v>387</v>
      </c>
    </row>
    <row r="4618" spans="1:15" hidden="1" x14ac:dyDescent="0.35">
      <c r="A4618" t="s">
        <v>487</v>
      </c>
      <c r="B4618" t="s">
        <v>304</v>
      </c>
      <c r="C4618" t="s">
        <v>87</v>
      </c>
      <c r="D4618" t="s">
        <v>78</v>
      </c>
      <c r="E4618">
        <v>2021</v>
      </c>
      <c r="F4618">
        <v>22</v>
      </c>
      <c r="G4618" t="s">
        <v>367</v>
      </c>
      <c r="H4618" t="s">
        <v>80</v>
      </c>
      <c r="I4618">
        <v>22444</v>
      </c>
      <c r="L4618" t="s">
        <v>488</v>
      </c>
      <c r="O4618" t="s">
        <v>387</v>
      </c>
    </row>
    <row r="4619" spans="1:15" hidden="1" x14ac:dyDescent="0.35">
      <c r="A4619" t="s">
        <v>487</v>
      </c>
      <c r="B4619" t="s">
        <v>304</v>
      </c>
      <c r="C4619" t="s">
        <v>87</v>
      </c>
      <c r="D4619" t="s">
        <v>78</v>
      </c>
      <c r="E4619">
        <v>2021</v>
      </c>
      <c r="F4619">
        <v>22</v>
      </c>
      <c r="G4619" t="s">
        <v>367</v>
      </c>
      <c r="H4619" t="s">
        <v>80</v>
      </c>
      <c r="I4619">
        <v>1821</v>
      </c>
      <c r="L4619" t="s">
        <v>488</v>
      </c>
      <c r="O4619" t="s">
        <v>387</v>
      </c>
    </row>
    <row r="4620" spans="1:15" hidden="1" x14ac:dyDescent="0.35">
      <c r="A4620" t="s">
        <v>487</v>
      </c>
      <c r="B4620" t="s">
        <v>304</v>
      </c>
      <c r="C4620" t="s">
        <v>87</v>
      </c>
      <c r="D4620" t="s">
        <v>78</v>
      </c>
      <c r="E4620">
        <v>2021</v>
      </c>
      <c r="F4620">
        <v>22</v>
      </c>
      <c r="G4620" t="s">
        <v>367</v>
      </c>
      <c r="H4620" t="s">
        <v>81</v>
      </c>
      <c r="I4620">
        <v>1001</v>
      </c>
      <c r="L4620" t="s">
        <v>488</v>
      </c>
      <c r="O4620" t="s">
        <v>387</v>
      </c>
    </row>
    <row r="4621" spans="1:15" hidden="1" x14ac:dyDescent="0.35">
      <c r="A4621" t="s">
        <v>487</v>
      </c>
      <c r="B4621" t="s">
        <v>304</v>
      </c>
      <c r="C4621" t="s">
        <v>87</v>
      </c>
      <c r="D4621" t="s">
        <v>78</v>
      </c>
      <c r="E4621">
        <v>2021</v>
      </c>
      <c r="F4621">
        <v>22</v>
      </c>
      <c r="G4621" t="s">
        <v>367</v>
      </c>
      <c r="H4621" t="s">
        <v>81</v>
      </c>
      <c r="I4621">
        <v>426</v>
      </c>
      <c r="L4621" t="s">
        <v>488</v>
      </c>
      <c r="O4621" t="s">
        <v>387</v>
      </c>
    </row>
    <row r="4622" spans="1:15" hidden="1" x14ac:dyDescent="0.35">
      <c r="A4622" t="s">
        <v>487</v>
      </c>
      <c r="B4622" t="s">
        <v>304</v>
      </c>
      <c r="C4622" t="s">
        <v>87</v>
      </c>
      <c r="D4622" t="s">
        <v>78</v>
      </c>
      <c r="E4622">
        <v>2021</v>
      </c>
      <c r="F4622">
        <v>34</v>
      </c>
      <c r="G4622" t="s">
        <v>302</v>
      </c>
      <c r="H4622" t="s">
        <v>80</v>
      </c>
      <c r="I4622">
        <v>535255</v>
      </c>
      <c r="L4622" t="s">
        <v>488</v>
      </c>
      <c r="M4622">
        <v>520585</v>
      </c>
      <c r="N4622">
        <v>14670</v>
      </c>
      <c r="O4622" t="s">
        <v>387</v>
      </c>
    </row>
    <row r="4623" spans="1:15" hidden="1" x14ac:dyDescent="0.35">
      <c r="A4623" t="s">
        <v>487</v>
      </c>
      <c r="B4623" t="s">
        <v>304</v>
      </c>
      <c r="C4623" t="s">
        <v>87</v>
      </c>
      <c r="D4623" t="s">
        <v>78</v>
      </c>
      <c r="E4623">
        <v>2021</v>
      </c>
      <c r="F4623">
        <v>34</v>
      </c>
      <c r="G4623" t="s">
        <v>302</v>
      </c>
      <c r="H4623" t="s">
        <v>80</v>
      </c>
      <c r="I4623">
        <v>1554</v>
      </c>
      <c r="L4623" t="s">
        <v>488</v>
      </c>
      <c r="M4623">
        <v>1511</v>
      </c>
      <c r="N4623">
        <v>43</v>
      </c>
      <c r="O4623" t="s">
        <v>387</v>
      </c>
    </row>
    <row r="4624" spans="1:15" hidden="1" x14ac:dyDescent="0.35">
      <c r="A4624" t="s">
        <v>487</v>
      </c>
      <c r="B4624" t="s">
        <v>304</v>
      </c>
      <c r="C4624" t="s">
        <v>87</v>
      </c>
      <c r="D4624" t="s">
        <v>78</v>
      </c>
      <c r="E4624">
        <v>2021</v>
      </c>
      <c r="F4624">
        <v>34</v>
      </c>
      <c r="G4624" t="s">
        <v>302</v>
      </c>
      <c r="H4624" t="s">
        <v>80</v>
      </c>
      <c r="I4624">
        <v>286511</v>
      </c>
      <c r="L4624" t="s">
        <v>488</v>
      </c>
      <c r="M4624">
        <v>278659</v>
      </c>
      <c r="N4624">
        <v>7852</v>
      </c>
      <c r="O4624" t="s">
        <v>387</v>
      </c>
    </row>
    <row r="4625" spans="1:15" hidden="1" x14ac:dyDescent="0.35">
      <c r="A4625" t="s">
        <v>487</v>
      </c>
      <c r="B4625" t="s">
        <v>304</v>
      </c>
      <c r="C4625" t="s">
        <v>87</v>
      </c>
      <c r="D4625" t="s">
        <v>78</v>
      </c>
      <c r="E4625">
        <v>2021</v>
      </c>
      <c r="F4625">
        <v>34</v>
      </c>
      <c r="G4625" t="s">
        <v>302</v>
      </c>
      <c r="H4625" t="s">
        <v>80</v>
      </c>
      <c r="I4625">
        <v>23246</v>
      </c>
      <c r="L4625" t="s">
        <v>488</v>
      </c>
      <c r="M4625">
        <v>22609</v>
      </c>
      <c r="N4625">
        <v>637</v>
      </c>
      <c r="O4625" t="s">
        <v>387</v>
      </c>
    </row>
    <row r="4626" spans="1:15" hidden="1" x14ac:dyDescent="0.35">
      <c r="A4626" t="s">
        <v>487</v>
      </c>
      <c r="B4626" t="s">
        <v>304</v>
      </c>
      <c r="C4626" t="s">
        <v>87</v>
      </c>
      <c r="D4626" t="s">
        <v>78</v>
      </c>
      <c r="E4626">
        <v>2021</v>
      </c>
      <c r="F4626">
        <v>34</v>
      </c>
      <c r="G4626" t="s">
        <v>302</v>
      </c>
      <c r="H4626" t="s">
        <v>81</v>
      </c>
      <c r="I4626">
        <v>12783</v>
      </c>
      <c r="L4626" t="s">
        <v>488</v>
      </c>
      <c r="M4626">
        <v>12433</v>
      </c>
      <c r="N4626">
        <v>350</v>
      </c>
      <c r="O4626" t="s">
        <v>387</v>
      </c>
    </row>
    <row r="4627" spans="1:15" hidden="1" x14ac:dyDescent="0.35">
      <c r="A4627" t="s">
        <v>487</v>
      </c>
      <c r="B4627" t="s">
        <v>304</v>
      </c>
      <c r="C4627" t="s">
        <v>87</v>
      </c>
      <c r="D4627" t="s">
        <v>78</v>
      </c>
      <c r="E4627">
        <v>2021</v>
      </c>
      <c r="F4627">
        <v>34</v>
      </c>
      <c r="G4627" t="s">
        <v>302</v>
      </c>
      <c r="H4627" t="s">
        <v>81</v>
      </c>
      <c r="I4627">
        <v>5437</v>
      </c>
      <c r="L4627" t="s">
        <v>488</v>
      </c>
      <c r="M4627">
        <v>5288</v>
      </c>
      <c r="N4627">
        <v>149</v>
      </c>
      <c r="O4627" t="s">
        <v>387</v>
      </c>
    </row>
    <row r="4628" spans="1:15" hidden="1" x14ac:dyDescent="0.35">
      <c r="A4628" t="s">
        <v>487</v>
      </c>
      <c r="B4628" t="s">
        <v>304</v>
      </c>
      <c r="C4628" t="s">
        <v>87</v>
      </c>
      <c r="D4628" t="s">
        <v>78</v>
      </c>
      <c r="E4628">
        <v>2021</v>
      </c>
      <c r="F4628">
        <v>67</v>
      </c>
      <c r="G4628" t="s">
        <v>303</v>
      </c>
      <c r="H4628" t="s">
        <v>80</v>
      </c>
      <c r="I4628">
        <v>10165</v>
      </c>
      <c r="J4628">
        <v>4421</v>
      </c>
      <c r="K4628">
        <v>5744</v>
      </c>
      <c r="L4628" t="s">
        <v>488</v>
      </c>
      <c r="O4628" t="s">
        <v>387</v>
      </c>
    </row>
    <row r="4629" spans="1:15" hidden="1" x14ac:dyDescent="0.35">
      <c r="A4629" t="s">
        <v>487</v>
      </c>
      <c r="B4629" t="s">
        <v>304</v>
      </c>
      <c r="C4629" t="s">
        <v>87</v>
      </c>
      <c r="D4629" t="s">
        <v>78</v>
      </c>
      <c r="E4629">
        <v>2021</v>
      </c>
      <c r="F4629">
        <v>67</v>
      </c>
      <c r="G4629" t="s">
        <v>303</v>
      </c>
      <c r="H4629" t="s">
        <v>80</v>
      </c>
      <c r="I4629">
        <v>1193</v>
      </c>
      <c r="J4629">
        <v>0</v>
      </c>
      <c r="K4629">
        <v>1193</v>
      </c>
      <c r="L4629" t="s">
        <v>488</v>
      </c>
      <c r="O4629" t="s">
        <v>387</v>
      </c>
    </row>
    <row r="4630" spans="1:15" hidden="1" x14ac:dyDescent="0.35">
      <c r="A4630" t="s">
        <v>487</v>
      </c>
      <c r="B4630" t="s">
        <v>304</v>
      </c>
      <c r="C4630" t="s">
        <v>87</v>
      </c>
      <c r="D4630" t="s">
        <v>78</v>
      </c>
      <c r="E4630">
        <v>2021</v>
      </c>
      <c r="F4630">
        <v>67</v>
      </c>
      <c r="G4630" t="s">
        <v>303</v>
      </c>
      <c r="H4630" t="s">
        <v>80</v>
      </c>
      <c r="I4630">
        <v>20141</v>
      </c>
      <c r="J4630">
        <v>1948</v>
      </c>
      <c r="K4630">
        <v>18193</v>
      </c>
      <c r="L4630" t="s">
        <v>488</v>
      </c>
      <c r="O4630" t="s">
        <v>387</v>
      </c>
    </row>
    <row r="4631" spans="1:15" hidden="1" x14ac:dyDescent="0.35">
      <c r="A4631" t="s">
        <v>487</v>
      </c>
      <c r="B4631" t="s">
        <v>304</v>
      </c>
      <c r="C4631" t="s">
        <v>87</v>
      </c>
      <c r="D4631" t="s">
        <v>78</v>
      </c>
      <c r="E4631">
        <v>2021</v>
      </c>
      <c r="F4631">
        <v>67</v>
      </c>
      <c r="G4631" t="s">
        <v>303</v>
      </c>
      <c r="H4631" t="s">
        <v>80</v>
      </c>
      <c r="I4631">
        <v>1143</v>
      </c>
      <c r="J4631">
        <v>450</v>
      </c>
      <c r="K4631">
        <v>693</v>
      </c>
      <c r="L4631" t="s">
        <v>488</v>
      </c>
      <c r="O4631" t="s">
        <v>387</v>
      </c>
    </row>
    <row r="4632" spans="1:15" hidden="1" x14ac:dyDescent="0.35">
      <c r="A4632" t="s">
        <v>487</v>
      </c>
      <c r="B4632" t="s">
        <v>304</v>
      </c>
      <c r="C4632" t="s">
        <v>87</v>
      </c>
      <c r="D4632" t="s">
        <v>78</v>
      </c>
      <c r="E4632">
        <v>2021</v>
      </c>
      <c r="F4632">
        <v>22</v>
      </c>
      <c r="G4632" t="s">
        <v>367</v>
      </c>
      <c r="H4632" t="s">
        <v>80</v>
      </c>
      <c r="I4632">
        <v>31611</v>
      </c>
      <c r="L4632" t="s">
        <v>488</v>
      </c>
      <c r="O4632" t="s">
        <v>387</v>
      </c>
    </row>
    <row r="4633" spans="1:15" hidden="1" x14ac:dyDescent="0.35">
      <c r="A4633" t="s">
        <v>487</v>
      </c>
      <c r="B4633" t="s">
        <v>304</v>
      </c>
      <c r="C4633" t="s">
        <v>87</v>
      </c>
      <c r="D4633" t="s">
        <v>78</v>
      </c>
      <c r="E4633">
        <v>2021</v>
      </c>
      <c r="F4633">
        <v>22</v>
      </c>
      <c r="G4633" t="s">
        <v>367</v>
      </c>
      <c r="H4633" t="s">
        <v>80</v>
      </c>
      <c r="I4633">
        <v>187</v>
      </c>
      <c r="L4633" t="s">
        <v>488</v>
      </c>
      <c r="O4633" t="s">
        <v>387</v>
      </c>
    </row>
    <row r="4634" spans="1:15" hidden="1" x14ac:dyDescent="0.35">
      <c r="A4634" t="s">
        <v>487</v>
      </c>
      <c r="B4634" t="s">
        <v>304</v>
      </c>
      <c r="C4634" t="s">
        <v>87</v>
      </c>
      <c r="D4634" t="s">
        <v>78</v>
      </c>
      <c r="E4634">
        <v>2021</v>
      </c>
      <c r="F4634">
        <v>22</v>
      </c>
      <c r="G4634" t="s">
        <v>367</v>
      </c>
      <c r="H4634" t="s">
        <v>80</v>
      </c>
      <c r="I4634">
        <v>18716</v>
      </c>
      <c r="L4634" t="s">
        <v>488</v>
      </c>
      <c r="O4634" t="s">
        <v>387</v>
      </c>
    </row>
    <row r="4635" spans="1:15" hidden="1" x14ac:dyDescent="0.35">
      <c r="A4635" t="s">
        <v>487</v>
      </c>
      <c r="B4635" t="s">
        <v>304</v>
      </c>
      <c r="C4635" t="s">
        <v>87</v>
      </c>
      <c r="D4635" t="s">
        <v>78</v>
      </c>
      <c r="E4635">
        <v>2021</v>
      </c>
      <c r="F4635">
        <v>22</v>
      </c>
      <c r="G4635" t="s">
        <v>367</v>
      </c>
      <c r="H4635" t="s">
        <v>80</v>
      </c>
      <c r="I4635">
        <v>1744</v>
      </c>
      <c r="L4635" t="s">
        <v>488</v>
      </c>
      <c r="O4635" t="s">
        <v>387</v>
      </c>
    </row>
    <row r="4636" spans="1:15" hidden="1" x14ac:dyDescent="0.35">
      <c r="A4636" t="s">
        <v>487</v>
      </c>
      <c r="B4636" t="s">
        <v>304</v>
      </c>
      <c r="C4636" t="s">
        <v>87</v>
      </c>
      <c r="D4636" t="s">
        <v>78</v>
      </c>
      <c r="E4636">
        <v>2021</v>
      </c>
      <c r="F4636">
        <v>22</v>
      </c>
      <c r="G4636" t="s">
        <v>367</v>
      </c>
      <c r="H4636" t="s">
        <v>81</v>
      </c>
      <c r="I4636">
        <v>11</v>
      </c>
      <c r="L4636" t="s">
        <v>488</v>
      </c>
      <c r="O4636" t="s">
        <v>387</v>
      </c>
    </row>
    <row r="4637" spans="1:15" hidden="1" x14ac:dyDescent="0.35">
      <c r="A4637" t="s">
        <v>487</v>
      </c>
      <c r="B4637" t="s">
        <v>304</v>
      </c>
      <c r="C4637" t="s">
        <v>87</v>
      </c>
      <c r="D4637" t="s">
        <v>78</v>
      </c>
      <c r="E4637">
        <v>2021</v>
      </c>
      <c r="F4637">
        <v>22</v>
      </c>
      <c r="G4637" t="s">
        <v>367</v>
      </c>
      <c r="H4637" t="s">
        <v>81</v>
      </c>
      <c r="I4637">
        <v>1364</v>
      </c>
      <c r="L4637" t="s">
        <v>488</v>
      </c>
      <c r="O4637" t="s">
        <v>387</v>
      </c>
    </row>
    <row r="4638" spans="1:15" hidden="1" x14ac:dyDescent="0.35">
      <c r="A4638" t="s">
        <v>487</v>
      </c>
      <c r="B4638" t="s">
        <v>304</v>
      </c>
      <c r="C4638" t="s">
        <v>87</v>
      </c>
      <c r="D4638" t="s">
        <v>78</v>
      </c>
      <c r="E4638">
        <v>2021</v>
      </c>
      <c r="F4638">
        <v>34</v>
      </c>
      <c r="G4638" t="s">
        <v>302</v>
      </c>
      <c r="H4638" t="s">
        <v>80</v>
      </c>
      <c r="I4638">
        <v>403530</v>
      </c>
      <c r="L4638" t="s">
        <v>488</v>
      </c>
      <c r="M4638">
        <v>392470</v>
      </c>
      <c r="N4638">
        <v>11060</v>
      </c>
      <c r="O4638" t="s">
        <v>387</v>
      </c>
    </row>
    <row r="4639" spans="1:15" hidden="1" x14ac:dyDescent="0.35">
      <c r="A4639" t="s">
        <v>487</v>
      </c>
      <c r="B4639" t="s">
        <v>304</v>
      </c>
      <c r="C4639" t="s">
        <v>87</v>
      </c>
      <c r="D4639" t="s">
        <v>78</v>
      </c>
      <c r="E4639">
        <v>2021</v>
      </c>
      <c r="F4639">
        <v>34</v>
      </c>
      <c r="G4639" t="s">
        <v>302</v>
      </c>
      <c r="H4639" t="s">
        <v>80</v>
      </c>
      <c r="I4639">
        <v>2385</v>
      </c>
      <c r="L4639" t="s">
        <v>488</v>
      </c>
      <c r="M4639">
        <v>2320</v>
      </c>
      <c r="N4639">
        <v>65</v>
      </c>
      <c r="O4639" t="s">
        <v>387</v>
      </c>
    </row>
    <row r="4640" spans="1:15" hidden="1" x14ac:dyDescent="0.35">
      <c r="A4640" t="s">
        <v>487</v>
      </c>
      <c r="B4640" t="s">
        <v>304</v>
      </c>
      <c r="C4640" t="s">
        <v>87</v>
      </c>
      <c r="D4640" t="s">
        <v>78</v>
      </c>
      <c r="E4640">
        <v>2021</v>
      </c>
      <c r="F4640">
        <v>34</v>
      </c>
      <c r="G4640" t="s">
        <v>302</v>
      </c>
      <c r="H4640" t="s">
        <v>80</v>
      </c>
      <c r="I4640">
        <v>238921</v>
      </c>
      <c r="L4640" t="s">
        <v>488</v>
      </c>
      <c r="M4640">
        <v>232373</v>
      </c>
      <c r="N4640">
        <v>6548</v>
      </c>
      <c r="O4640" t="s">
        <v>387</v>
      </c>
    </row>
    <row r="4641" spans="1:15" hidden="1" x14ac:dyDescent="0.35">
      <c r="A4641" t="s">
        <v>487</v>
      </c>
      <c r="B4641" t="s">
        <v>304</v>
      </c>
      <c r="C4641" t="s">
        <v>87</v>
      </c>
      <c r="D4641" t="s">
        <v>78</v>
      </c>
      <c r="E4641">
        <v>2021</v>
      </c>
      <c r="F4641">
        <v>34</v>
      </c>
      <c r="G4641" t="s">
        <v>302</v>
      </c>
      <c r="H4641" t="s">
        <v>80</v>
      </c>
      <c r="I4641">
        <v>22265</v>
      </c>
      <c r="L4641" t="s">
        <v>488</v>
      </c>
      <c r="M4641">
        <v>21655</v>
      </c>
      <c r="N4641">
        <v>610</v>
      </c>
      <c r="O4641" t="s">
        <v>387</v>
      </c>
    </row>
    <row r="4642" spans="1:15" hidden="1" x14ac:dyDescent="0.35">
      <c r="A4642" t="s">
        <v>487</v>
      </c>
      <c r="B4642" t="s">
        <v>304</v>
      </c>
      <c r="C4642" t="s">
        <v>87</v>
      </c>
      <c r="D4642" t="s">
        <v>78</v>
      </c>
      <c r="E4642">
        <v>2021</v>
      </c>
      <c r="F4642">
        <v>34</v>
      </c>
      <c r="G4642" t="s">
        <v>302</v>
      </c>
      <c r="H4642" t="s">
        <v>81</v>
      </c>
      <c r="I4642">
        <v>139</v>
      </c>
      <c r="L4642" t="s">
        <v>488</v>
      </c>
      <c r="M4642">
        <v>135</v>
      </c>
      <c r="N4642">
        <v>4</v>
      </c>
      <c r="O4642" t="s">
        <v>387</v>
      </c>
    </row>
    <row r="4643" spans="1:15" hidden="1" x14ac:dyDescent="0.35">
      <c r="A4643" t="s">
        <v>487</v>
      </c>
      <c r="B4643" t="s">
        <v>304</v>
      </c>
      <c r="C4643" t="s">
        <v>87</v>
      </c>
      <c r="D4643" t="s">
        <v>78</v>
      </c>
      <c r="E4643">
        <v>2021</v>
      </c>
      <c r="F4643">
        <v>34</v>
      </c>
      <c r="G4643" t="s">
        <v>302</v>
      </c>
      <c r="H4643" t="s">
        <v>81</v>
      </c>
      <c r="I4643">
        <v>17416</v>
      </c>
      <c r="L4643" t="s">
        <v>488</v>
      </c>
      <c r="M4643">
        <v>16939</v>
      </c>
      <c r="N4643">
        <v>477</v>
      </c>
      <c r="O4643" t="s">
        <v>387</v>
      </c>
    </row>
    <row r="4644" spans="1:15" hidden="1" x14ac:dyDescent="0.35">
      <c r="A4644" t="s">
        <v>487</v>
      </c>
      <c r="B4644" t="s">
        <v>304</v>
      </c>
      <c r="C4644" t="s">
        <v>87</v>
      </c>
      <c r="D4644" t="s">
        <v>78</v>
      </c>
      <c r="E4644">
        <v>2021</v>
      </c>
      <c r="F4644">
        <v>67</v>
      </c>
      <c r="G4644" t="s">
        <v>303</v>
      </c>
      <c r="H4644" t="s">
        <v>80</v>
      </c>
      <c r="I4644">
        <v>5252</v>
      </c>
      <c r="J4644">
        <v>3285</v>
      </c>
      <c r="K4644">
        <v>1967</v>
      </c>
      <c r="L4644" t="s">
        <v>488</v>
      </c>
      <c r="O4644" t="s">
        <v>387</v>
      </c>
    </row>
    <row r="4645" spans="1:15" hidden="1" x14ac:dyDescent="0.35">
      <c r="A4645" t="s">
        <v>487</v>
      </c>
      <c r="B4645" t="s">
        <v>304</v>
      </c>
      <c r="C4645" t="s">
        <v>87</v>
      </c>
      <c r="D4645" t="s">
        <v>78</v>
      </c>
      <c r="E4645">
        <v>2021</v>
      </c>
      <c r="F4645">
        <v>67</v>
      </c>
      <c r="G4645" t="s">
        <v>303</v>
      </c>
      <c r="H4645" t="s">
        <v>80</v>
      </c>
      <c r="I4645">
        <v>726</v>
      </c>
      <c r="J4645">
        <v>379</v>
      </c>
      <c r="K4645">
        <v>347</v>
      </c>
      <c r="L4645" t="s">
        <v>488</v>
      </c>
      <c r="O4645" t="s">
        <v>387</v>
      </c>
    </row>
    <row r="4646" spans="1:15" hidden="1" x14ac:dyDescent="0.35">
      <c r="A4646" t="s">
        <v>487</v>
      </c>
      <c r="B4646" t="s">
        <v>304</v>
      </c>
      <c r="C4646" t="s">
        <v>87</v>
      </c>
      <c r="D4646" t="s">
        <v>78</v>
      </c>
      <c r="E4646">
        <v>2021</v>
      </c>
      <c r="F4646">
        <v>67</v>
      </c>
      <c r="G4646" t="s">
        <v>303</v>
      </c>
      <c r="H4646" t="s">
        <v>80</v>
      </c>
      <c r="I4646">
        <v>16632</v>
      </c>
      <c r="J4646">
        <v>3759</v>
      </c>
      <c r="K4646">
        <v>12873</v>
      </c>
      <c r="L4646" t="s">
        <v>488</v>
      </c>
      <c r="O4646" t="s">
        <v>387</v>
      </c>
    </row>
    <row r="4647" spans="1:15" hidden="1" x14ac:dyDescent="0.35">
      <c r="A4647" t="s">
        <v>487</v>
      </c>
      <c r="B4647" t="s">
        <v>304</v>
      </c>
      <c r="C4647" t="s">
        <v>87</v>
      </c>
      <c r="D4647" t="s">
        <v>78</v>
      </c>
      <c r="E4647">
        <v>2021</v>
      </c>
      <c r="F4647">
        <v>67</v>
      </c>
      <c r="G4647" t="s">
        <v>303</v>
      </c>
      <c r="H4647" t="s">
        <v>80</v>
      </c>
      <c r="I4647">
        <v>1142</v>
      </c>
      <c r="J4647">
        <v>658</v>
      </c>
      <c r="K4647">
        <v>484</v>
      </c>
      <c r="L4647" t="s">
        <v>488</v>
      </c>
      <c r="O4647" t="s">
        <v>387</v>
      </c>
    </row>
    <row r="4648" spans="1:15" hidden="1" x14ac:dyDescent="0.35">
      <c r="A4648" t="s">
        <v>487</v>
      </c>
      <c r="B4648" t="s">
        <v>304</v>
      </c>
      <c r="C4648" t="s">
        <v>87</v>
      </c>
      <c r="D4648" t="s">
        <v>78</v>
      </c>
      <c r="E4648">
        <v>2022</v>
      </c>
      <c r="F4648">
        <v>79</v>
      </c>
      <c r="G4648" t="s">
        <v>312</v>
      </c>
      <c r="H4648" t="s">
        <v>80</v>
      </c>
      <c r="I4648">
        <v>166801</v>
      </c>
      <c r="L4648" t="s">
        <v>488</v>
      </c>
      <c r="O4648" t="s">
        <v>387</v>
      </c>
    </row>
    <row r="4649" spans="1:15" hidden="1" x14ac:dyDescent="0.35">
      <c r="A4649" t="s">
        <v>487</v>
      </c>
      <c r="B4649" t="s">
        <v>304</v>
      </c>
      <c r="C4649" t="s">
        <v>87</v>
      </c>
      <c r="D4649" t="s">
        <v>78</v>
      </c>
      <c r="E4649">
        <v>2022</v>
      </c>
      <c r="F4649">
        <v>79</v>
      </c>
      <c r="G4649" t="s">
        <v>312</v>
      </c>
      <c r="H4649" t="s">
        <v>80</v>
      </c>
      <c r="I4649">
        <v>784</v>
      </c>
      <c r="L4649" t="s">
        <v>488</v>
      </c>
      <c r="O4649" t="s">
        <v>387</v>
      </c>
    </row>
    <row r="4650" spans="1:15" hidden="1" x14ac:dyDescent="0.35">
      <c r="A4650" t="s">
        <v>487</v>
      </c>
      <c r="B4650" t="s">
        <v>304</v>
      </c>
      <c r="C4650" t="s">
        <v>87</v>
      </c>
      <c r="D4650" t="s">
        <v>78</v>
      </c>
      <c r="E4650">
        <v>2022</v>
      </c>
      <c r="F4650">
        <v>79</v>
      </c>
      <c r="G4650" t="s">
        <v>312</v>
      </c>
      <c r="H4650" t="s">
        <v>80</v>
      </c>
      <c r="I4650">
        <v>139669</v>
      </c>
      <c r="L4650" t="s">
        <v>488</v>
      </c>
      <c r="O4650" t="s">
        <v>387</v>
      </c>
    </row>
    <row r="4651" spans="1:15" hidden="1" x14ac:dyDescent="0.35">
      <c r="A4651" t="s">
        <v>487</v>
      </c>
      <c r="B4651" t="s">
        <v>304</v>
      </c>
      <c r="C4651" t="s">
        <v>87</v>
      </c>
      <c r="D4651" t="s">
        <v>78</v>
      </c>
      <c r="E4651">
        <v>2022</v>
      </c>
      <c r="F4651">
        <v>79</v>
      </c>
      <c r="G4651" t="s">
        <v>312</v>
      </c>
      <c r="H4651" t="s">
        <v>80</v>
      </c>
      <c r="I4651">
        <v>9019</v>
      </c>
      <c r="L4651" t="s">
        <v>488</v>
      </c>
      <c r="O4651" t="s">
        <v>387</v>
      </c>
    </row>
    <row r="4652" spans="1:15" hidden="1" x14ac:dyDescent="0.35">
      <c r="A4652" t="s">
        <v>487</v>
      </c>
      <c r="B4652" t="s">
        <v>304</v>
      </c>
      <c r="C4652" t="s">
        <v>87</v>
      </c>
      <c r="D4652" t="s">
        <v>78</v>
      </c>
      <c r="E4652">
        <v>2022</v>
      </c>
      <c r="F4652">
        <v>79</v>
      </c>
      <c r="G4652" t="s">
        <v>312</v>
      </c>
      <c r="H4652" t="s">
        <v>81</v>
      </c>
      <c r="I4652">
        <v>4016</v>
      </c>
      <c r="L4652" t="s">
        <v>488</v>
      </c>
      <c r="O4652" t="s">
        <v>387</v>
      </c>
    </row>
    <row r="4653" spans="1:15" hidden="1" x14ac:dyDescent="0.35">
      <c r="A4653" t="s">
        <v>487</v>
      </c>
      <c r="B4653" t="s">
        <v>304</v>
      </c>
      <c r="C4653" t="s">
        <v>87</v>
      </c>
      <c r="D4653" t="s">
        <v>78</v>
      </c>
      <c r="E4653">
        <v>2022</v>
      </c>
      <c r="F4653">
        <v>79</v>
      </c>
      <c r="G4653" t="s">
        <v>312</v>
      </c>
      <c r="H4653" t="s">
        <v>81</v>
      </c>
      <c r="I4653">
        <v>1729</v>
      </c>
      <c r="L4653" t="s">
        <v>488</v>
      </c>
      <c r="O4653" t="s">
        <v>387</v>
      </c>
    </row>
    <row r="4654" spans="1:15" hidden="1" x14ac:dyDescent="0.35">
      <c r="A4654" t="s">
        <v>487</v>
      </c>
      <c r="B4654" t="s">
        <v>304</v>
      </c>
      <c r="C4654" t="s">
        <v>87</v>
      </c>
      <c r="D4654" t="s">
        <v>78</v>
      </c>
      <c r="E4654">
        <v>2022</v>
      </c>
      <c r="F4654">
        <v>22</v>
      </c>
      <c r="G4654" t="s">
        <v>367</v>
      </c>
      <c r="H4654" t="s">
        <v>80</v>
      </c>
      <c r="I4654">
        <v>52817</v>
      </c>
      <c r="L4654" t="s">
        <v>488</v>
      </c>
      <c r="O4654" t="s">
        <v>387</v>
      </c>
    </row>
    <row r="4655" spans="1:15" hidden="1" x14ac:dyDescent="0.35">
      <c r="A4655" t="s">
        <v>487</v>
      </c>
      <c r="B4655" t="s">
        <v>304</v>
      </c>
      <c r="C4655" t="s">
        <v>87</v>
      </c>
      <c r="D4655" t="s">
        <v>78</v>
      </c>
      <c r="E4655">
        <v>2022</v>
      </c>
      <c r="F4655">
        <v>22</v>
      </c>
      <c r="G4655" t="s">
        <v>367</v>
      </c>
      <c r="H4655" t="s">
        <v>80</v>
      </c>
      <c r="I4655">
        <v>38</v>
      </c>
      <c r="L4655" t="s">
        <v>488</v>
      </c>
      <c r="O4655" t="s">
        <v>387</v>
      </c>
    </row>
    <row r="4656" spans="1:15" hidden="1" x14ac:dyDescent="0.35">
      <c r="A4656" t="s">
        <v>487</v>
      </c>
      <c r="B4656" t="s">
        <v>304</v>
      </c>
      <c r="C4656" t="s">
        <v>87</v>
      </c>
      <c r="D4656" t="s">
        <v>78</v>
      </c>
      <c r="E4656">
        <v>2022</v>
      </c>
      <c r="F4656">
        <v>22</v>
      </c>
      <c r="G4656" t="s">
        <v>367</v>
      </c>
      <c r="H4656" t="s">
        <v>80</v>
      </c>
      <c r="I4656">
        <v>35416</v>
      </c>
      <c r="L4656" t="s">
        <v>488</v>
      </c>
      <c r="O4656" t="s">
        <v>387</v>
      </c>
    </row>
    <row r="4657" spans="1:15" hidden="1" x14ac:dyDescent="0.35">
      <c r="A4657" t="s">
        <v>487</v>
      </c>
      <c r="B4657" t="s">
        <v>304</v>
      </c>
      <c r="C4657" t="s">
        <v>87</v>
      </c>
      <c r="D4657" t="s">
        <v>78</v>
      </c>
      <c r="E4657">
        <v>2022</v>
      </c>
      <c r="F4657">
        <v>22</v>
      </c>
      <c r="G4657" t="s">
        <v>367</v>
      </c>
      <c r="H4657" t="s">
        <v>80</v>
      </c>
      <c r="I4657">
        <v>3858</v>
      </c>
      <c r="L4657" t="s">
        <v>488</v>
      </c>
      <c r="O4657" t="s">
        <v>387</v>
      </c>
    </row>
    <row r="4658" spans="1:15" hidden="1" x14ac:dyDescent="0.35">
      <c r="A4658" t="s">
        <v>487</v>
      </c>
      <c r="B4658" t="s">
        <v>304</v>
      </c>
      <c r="C4658" t="s">
        <v>87</v>
      </c>
      <c r="D4658" t="s">
        <v>78</v>
      </c>
      <c r="E4658">
        <v>2022</v>
      </c>
      <c r="F4658">
        <v>22</v>
      </c>
      <c r="G4658" t="s">
        <v>367</v>
      </c>
      <c r="H4658" t="s">
        <v>81</v>
      </c>
      <c r="I4658">
        <v>610</v>
      </c>
      <c r="L4658" t="s">
        <v>488</v>
      </c>
      <c r="O4658" t="s">
        <v>387</v>
      </c>
    </row>
    <row r="4659" spans="1:15" hidden="1" x14ac:dyDescent="0.35">
      <c r="A4659" t="s">
        <v>487</v>
      </c>
      <c r="B4659" t="s">
        <v>304</v>
      </c>
      <c r="C4659" t="s">
        <v>87</v>
      </c>
      <c r="D4659" t="s">
        <v>78</v>
      </c>
      <c r="E4659">
        <v>2022</v>
      </c>
      <c r="F4659">
        <v>22</v>
      </c>
      <c r="G4659" t="s">
        <v>367</v>
      </c>
      <c r="H4659" t="s">
        <v>81</v>
      </c>
      <c r="I4659">
        <v>1023</v>
      </c>
      <c r="L4659" t="s">
        <v>488</v>
      </c>
      <c r="O4659" t="s">
        <v>387</v>
      </c>
    </row>
    <row r="4660" spans="1:15" hidden="1" x14ac:dyDescent="0.35">
      <c r="A4660" t="s">
        <v>487</v>
      </c>
      <c r="B4660" t="s">
        <v>304</v>
      </c>
      <c r="C4660" t="s">
        <v>87</v>
      </c>
      <c r="D4660" t="s">
        <v>78</v>
      </c>
      <c r="E4660">
        <v>2022</v>
      </c>
      <c r="F4660">
        <v>34</v>
      </c>
      <c r="G4660" t="s">
        <v>302</v>
      </c>
      <c r="H4660" t="s">
        <v>80</v>
      </c>
      <c r="I4660">
        <v>674242</v>
      </c>
      <c r="L4660" t="s">
        <v>488</v>
      </c>
      <c r="M4660">
        <v>655763</v>
      </c>
      <c r="N4660">
        <v>18479</v>
      </c>
      <c r="O4660" t="s">
        <v>387</v>
      </c>
    </row>
    <row r="4661" spans="1:15" hidden="1" x14ac:dyDescent="0.35">
      <c r="A4661" t="s">
        <v>487</v>
      </c>
      <c r="B4661" t="s">
        <v>304</v>
      </c>
      <c r="C4661" t="s">
        <v>87</v>
      </c>
      <c r="D4661" t="s">
        <v>78</v>
      </c>
      <c r="E4661">
        <v>2022</v>
      </c>
      <c r="F4661">
        <v>34</v>
      </c>
      <c r="G4661" t="s">
        <v>302</v>
      </c>
      <c r="H4661" t="s">
        <v>80</v>
      </c>
      <c r="I4661">
        <v>491</v>
      </c>
      <c r="L4661" t="s">
        <v>488</v>
      </c>
      <c r="M4661">
        <v>478</v>
      </c>
      <c r="N4661">
        <v>13</v>
      </c>
      <c r="O4661" t="s">
        <v>387</v>
      </c>
    </row>
    <row r="4662" spans="1:15" hidden="1" x14ac:dyDescent="0.35">
      <c r="A4662" t="s">
        <v>487</v>
      </c>
      <c r="B4662" t="s">
        <v>304</v>
      </c>
      <c r="C4662" t="s">
        <v>87</v>
      </c>
      <c r="D4662" t="s">
        <v>78</v>
      </c>
      <c r="E4662">
        <v>2022</v>
      </c>
      <c r="F4662">
        <v>34</v>
      </c>
      <c r="G4662" t="s">
        <v>302</v>
      </c>
      <c r="H4662" t="s">
        <v>80</v>
      </c>
      <c r="I4662">
        <v>452112</v>
      </c>
      <c r="L4662" t="s">
        <v>488</v>
      </c>
      <c r="M4662">
        <v>439721</v>
      </c>
      <c r="N4662">
        <v>12391</v>
      </c>
      <c r="O4662" t="s">
        <v>387</v>
      </c>
    </row>
    <row r="4663" spans="1:15" hidden="1" x14ac:dyDescent="0.35">
      <c r="A4663" t="s">
        <v>487</v>
      </c>
      <c r="B4663" t="s">
        <v>304</v>
      </c>
      <c r="C4663" t="s">
        <v>87</v>
      </c>
      <c r="D4663" t="s">
        <v>78</v>
      </c>
      <c r="E4663">
        <v>2022</v>
      </c>
      <c r="F4663">
        <v>34</v>
      </c>
      <c r="G4663" t="s">
        <v>302</v>
      </c>
      <c r="H4663" t="s">
        <v>80</v>
      </c>
      <c r="I4663">
        <v>49253</v>
      </c>
      <c r="L4663" t="s">
        <v>488</v>
      </c>
      <c r="M4663">
        <v>47903</v>
      </c>
      <c r="N4663">
        <v>1350</v>
      </c>
      <c r="O4663" t="s">
        <v>387</v>
      </c>
    </row>
    <row r="4664" spans="1:15" hidden="1" x14ac:dyDescent="0.35">
      <c r="A4664" t="s">
        <v>487</v>
      </c>
      <c r="B4664" t="s">
        <v>304</v>
      </c>
      <c r="C4664" t="s">
        <v>87</v>
      </c>
      <c r="D4664" t="s">
        <v>78</v>
      </c>
      <c r="E4664">
        <v>2022</v>
      </c>
      <c r="F4664">
        <v>34</v>
      </c>
      <c r="G4664" t="s">
        <v>302</v>
      </c>
      <c r="H4664" t="s">
        <v>81</v>
      </c>
      <c r="I4664">
        <v>7785</v>
      </c>
      <c r="L4664" t="s">
        <v>488</v>
      </c>
      <c r="M4664">
        <v>7572</v>
      </c>
      <c r="N4664">
        <v>213</v>
      </c>
      <c r="O4664" t="s">
        <v>387</v>
      </c>
    </row>
    <row r="4665" spans="1:15" hidden="1" x14ac:dyDescent="0.35">
      <c r="A4665" t="s">
        <v>487</v>
      </c>
      <c r="B4665" t="s">
        <v>304</v>
      </c>
      <c r="C4665" t="s">
        <v>87</v>
      </c>
      <c r="D4665" t="s">
        <v>78</v>
      </c>
      <c r="E4665">
        <v>2022</v>
      </c>
      <c r="F4665">
        <v>34</v>
      </c>
      <c r="G4665" t="s">
        <v>302</v>
      </c>
      <c r="H4665" t="s">
        <v>81</v>
      </c>
      <c r="I4665">
        <v>13062</v>
      </c>
      <c r="L4665" t="s">
        <v>488</v>
      </c>
      <c r="M4665">
        <v>12704</v>
      </c>
      <c r="N4665">
        <v>358</v>
      </c>
      <c r="O4665" t="s">
        <v>387</v>
      </c>
    </row>
    <row r="4666" spans="1:15" hidden="1" x14ac:dyDescent="0.35">
      <c r="A4666" t="s">
        <v>487</v>
      </c>
      <c r="B4666" t="s">
        <v>304</v>
      </c>
      <c r="C4666" t="s">
        <v>87</v>
      </c>
      <c r="D4666" t="s">
        <v>78</v>
      </c>
      <c r="E4666">
        <v>2022</v>
      </c>
      <c r="F4666">
        <v>67</v>
      </c>
      <c r="G4666" t="s">
        <v>303</v>
      </c>
      <c r="H4666" t="s">
        <v>80</v>
      </c>
      <c r="I4666">
        <v>8777</v>
      </c>
      <c r="J4666">
        <v>6049</v>
      </c>
      <c r="K4666">
        <v>2728</v>
      </c>
      <c r="L4666" t="s">
        <v>488</v>
      </c>
      <c r="O4666" t="s">
        <v>387</v>
      </c>
    </row>
    <row r="4667" spans="1:15" hidden="1" x14ac:dyDescent="0.35">
      <c r="A4667" t="s">
        <v>487</v>
      </c>
      <c r="B4667" t="s">
        <v>304</v>
      </c>
      <c r="C4667" t="s">
        <v>87</v>
      </c>
      <c r="D4667" t="s">
        <v>78</v>
      </c>
      <c r="E4667">
        <v>2022</v>
      </c>
      <c r="F4667">
        <v>67</v>
      </c>
      <c r="G4667" t="s">
        <v>303</v>
      </c>
      <c r="H4667" t="s">
        <v>80</v>
      </c>
      <c r="I4667">
        <v>32450</v>
      </c>
      <c r="J4667">
        <v>10911</v>
      </c>
      <c r="K4667">
        <v>21539</v>
      </c>
      <c r="L4667" t="s">
        <v>488</v>
      </c>
      <c r="O4667" t="s">
        <v>387</v>
      </c>
    </row>
    <row r="4668" spans="1:15" hidden="1" x14ac:dyDescent="0.35">
      <c r="A4668" t="s">
        <v>487</v>
      </c>
      <c r="B4668" t="s">
        <v>304</v>
      </c>
      <c r="C4668" t="s">
        <v>87</v>
      </c>
      <c r="D4668" t="s">
        <v>78</v>
      </c>
      <c r="E4668">
        <v>2022</v>
      </c>
      <c r="F4668">
        <v>22</v>
      </c>
      <c r="G4668" t="s">
        <v>367</v>
      </c>
      <c r="H4668" t="s">
        <v>80</v>
      </c>
      <c r="I4668">
        <v>26112</v>
      </c>
      <c r="L4668" t="s">
        <v>488</v>
      </c>
      <c r="O4668" t="s">
        <v>387</v>
      </c>
    </row>
    <row r="4669" spans="1:15" hidden="1" x14ac:dyDescent="0.35">
      <c r="A4669" t="s">
        <v>487</v>
      </c>
      <c r="B4669" t="s">
        <v>304</v>
      </c>
      <c r="C4669" t="s">
        <v>87</v>
      </c>
      <c r="D4669" t="s">
        <v>78</v>
      </c>
      <c r="E4669">
        <v>2022</v>
      </c>
      <c r="F4669">
        <v>22</v>
      </c>
      <c r="G4669" t="s">
        <v>367</v>
      </c>
      <c r="H4669" t="s">
        <v>80</v>
      </c>
      <c r="I4669">
        <v>111</v>
      </c>
      <c r="L4669" t="s">
        <v>488</v>
      </c>
      <c r="O4669" t="s">
        <v>387</v>
      </c>
    </row>
    <row r="4670" spans="1:15" hidden="1" x14ac:dyDescent="0.35">
      <c r="A4670" t="s">
        <v>487</v>
      </c>
      <c r="B4670" t="s">
        <v>304</v>
      </c>
      <c r="C4670" t="s">
        <v>87</v>
      </c>
      <c r="D4670" t="s">
        <v>78</v>
      </c>
      <c r="E4670">
        <v>2022</v>
      </c>
      <c r="F4670">
        <v>22</v>
      </c>
      <c r="G4670" t="s">
        <v>367</v>
      </c>
      <c r="H4670" t="s">
        <v>80</v>
      </c>
      <c r="I4670">
        <v>46413</v>
      </c>
      <c r="L4670" t="s">
        <v>488</v>
      </c>
      <c r="O4670" t="s">
        <v>387</v>
      </c>
    </row>
    <row r="4671" spans="1:15" hidden="1" x14ac:dyDescent="0.35">
      <c r="A4671" t="s">
        <v>487</v>
      </c>
      <c r="B4671" t="s">
        <v>304</v>
      </c>
      <c r="C4671" t="s">
        <v>87</v>
      </c>
      <c r="D4671" t="s">
        <v>78</v>
      </c>
      <c r="E4671">
        <v>2022</v>
      </c>
      <c r="F4671">
        <v>22</v>
      </c>
      <c r="G4671" t="s">
        <v>367</v>
      </c>
      <c r="H4671" t="s">
        <v>80</v>
      </c>
      <c r="I4671">
        <v>800</v>
      </c>
      <c r="L4671" t="s">
        <v>488</v>
      </c>
      <c r="O4671" t="s">
        <v>387</v>
      </c>
    </row>
    <row r="4672" spans="1:15" hidden="1" x14ac:dyDescent="0.35">
      <c r="A4672" t="s">
        <v>487</v>
      </c>
      <c r="B4672" t="s">
        <v>304</v>
      </c>
      <c r="C4672" t="s">
        <v>87</v>
      </c>
      <c r="D4672" t="s">
        <v>78</v>
      </c>
      <c r="E4672">
        <v>2022</v>
      </c>
      <c r="F4672">
        <v>22</v>
      </c>
      <c r="G4672" t="s">
        <v>367</v>
      </c>
      <c r="H4672" t="s">
        <v>81</v>
      </c>
      <c r="I4672">
        <v>79</v>
      </c>
      <c r="L4672" t="s">
        <v>488</v>
      </c>
      <c r="O4672" t="s">
        <v>387</v>
      </c>
    </row>
    <row r="4673" spans="1:15" hidden="1" x14ac:dyDescent="0.35">
      <c r="A4673" t="s">
        <v>487</v>
      </c>
      <c r="B4673" t="s">
        <v>304</v>
      </c>
      <c r="C4673" t="s">
        <v>87</v>
      </c>
      <c r="D4673" t="s">
        <v>78</v>
      </c>
      <c r="E4673">
        <v>2022</v>
      </c>
      <c r="F4673">
        <v>22</v>
      </c>
      <c r="G4673" t="s">
        <v>367</v>
      </c>
      <c r="H4673" t="s">
        <v>81</v>
      </c>
      <c r="I4673">
        <v>960</v>
      </c>
      <c r="L4673" t="s">
        <v>488</v>
      </c>
      <c r="O4673" t="s">
        <v>387</v>
      </c>
    </row>
    <row r="4674" spans="1:15" hidden="1" x14ac:dyDescent="0.35">
      <c r="A4674" t="s">
        <v>487</v>
      </c>
      <c r="B4674" t="s">
        <v>304</v>
      </c>
      <c r="C4674" t="s">
        <v>87</v>
      </c>
      <c r="D4674" t="s">
        <v>78</v>
      </c>
      <c r="E4674">
        <v>2022</v>
      </c>
      <c r="F4674">
        <v>34</v>
      </c>
      <c r="G4674" t="s">
        <v>302</v>
      </c>
      <c r="H4674" t="s">
        <v>80</v>
      </c>
      <c r="I4674">
        <v>333341</v>
      </c>
      <c r="L4674" t="s">
        <v>488</v>
      </c>
      <c r="M4674">
        <v>324205</v>
      </c>
      <c r="N4674">
        <v>9136</v>
      </c>
      <c r="O4674" t="s">
        <v>387</v>
      </c>
    </row>
    <row r="4675" spans="1:15" hidden="1" x14ac:dyDescent="0.35">
      <c r="A4675" t="s">
        <v>487</v>
      </c>
      <c r="B4675" t="s">
        <v>304</v>
      </c>
      <c r="C4675" t="s">
        <v>87</v>
      </c>
      <c r="D4675" t="s">
        <v>78</v>
      </c>
      <c r="E4675">
        <v>2022</v>
      </c>
      <c r="F4675">
        <v>34</v>
      </c>
      <c r="G4675" t="s">
        <v>302</v>
      </c>
      <c r="H4675" t="s">
        <v>80</v>
      </c>
      <c r="I4675">
        <v>1421</v>
      </c>
      <c r="L4675" t="s">
        <v>488</v>
      </c>
      <c r="M4675">
        <v>1382</v>
      </c>
      <c r="N4675">
        <v>39</v>
      </c>
      <c r="O4675" t="s">
        <v>387</v>
      </c>
    </row>
    <row r="4676" spans="1:15" hidden="1" x14ac:dyDescent="0.35">
      <c r="A4676" t="s">
        <v>487</v>
      </c>
      <c r="B4676" t="s">
        <v>304</v>
      </c>
      <c r="C4676" t="s">
        <v>87</v>
      </c>
      <c r="D4676" t="s">
        <v>78</v>
      </c>
      <c r="E4676">
        <v>2022</v>
      </c>
      <c r="F4676">
        <v>34</v>
      </c>
      <c r="G4676" t="s">
        <v>302</v>
      </c>
      <c r="H4676" t="s">
        <v>80</v>
      </c>
      <c r="I4676">
        <v>592491</v>
      </c>
      <c r="L4676" t="s">
        <v>488</v>
      </c>
      <c r="M4676">
        <v>576253</v>
      </c>
      <c r="N4676">
        <v>16238</v>
      </c>
      <c r="O4676" t="s">
        <v>387</v>
      </c>
    </row>
    <row r="4677" spans="1:15" hidden="1" x14ac:dyDescent="0.35">
      <c r="A4677" t="s">
        <v>487</v>
      </c>
      <c r="B4677" t="s">
        <v>304</v>
      </c>
      <c r="C4677" t="s">
        <v>87</v>
      </c>
      <c r="D4677" t="s">
        <v>78</v>
      </c>
      <c r="E4677">
        <v>2022</v>
      </c>
      <c r="F4677">
        <v>34</v>
      </c>
      <c r="G4677" t="s">
        <v>302</v>
      </c>
      <c r="H4677" t="s">
        <v>80</v>
      </c>
      <c r="I4677">
        <v>10208</v>
      </c>
      <c r="L4677" t="s">
        <v>488</v>
      </c>
      <c r="M4677">
        <v>9928</v>
      </c>
      <c r="N4677">
        <v>280</v>
      </c>
      <c r="O4677" t="s">
        <v>387</v>
      </c>
    </row>
    <row r="4678" spans="1:15" hidden="1" x14ac:dyDescent="0.35">
      <c r="A4678" t="s">
        <v>487</v>
      </c>
      <c r="B4678" t="s">
        <v>304</v>
      </c>
      <c r="C4678" t="s">
        <v>87</v>
      </c>
      <c r="D4678" t="s">
        <v>78</v>
      </c>
      <c r="E4678">
        <v>2022</v>
      </c>
      <c r="F4678">
        <v>34</v>
      </c>
      <c r="G4678" t="s">
        <v>302</v>
      </c>
      <c r="H4678" t="s">
        <v>81</v>
      </c>
      <c r="I4678">
        <v>1007</v>
      </c>
      <c r="L4678" t="s">
        <v>488</v>
      </c>
      <c r="M4678">
        <v>979</v>
      </c>
      <c r="N4678">
        <v>28</v>
      </c>
      <c r="O4678" t="s">
        <v>387</v>
      </c>
    </row>
    <row r="4679" spans="1:15" hidden="1" x14ac:dyDescent="0.35">
      <c r="A4679" t="s">
        <v>487</v>
      </c>
      <c r="B4679" t="s">
        <v>304</v>
      </c>
      <c r="C4679" t="s">
        <v>87</v>
      </c>
      <c r="D4679" t="s">
        <v>78</v>
      </c>
      <c r="E4679">
        <v>2022</v>
      </c>
      <c r="F4679">
        <v>34</v>
      </c>
      <c r="G4679" t="s">
        <v>302</v>
      </c>
      <c r="H4679" t="s">
        <v>81</v>
      </c>
      <c r="I4679">
        <v>12254</v>
      </c>
      <c r="L4679" t="s">
        <v>488</v>
      </c>
      <c r="M4679">
        <v>11918</v>
      </c>
      <c r="N4679">
        <v>336</v>
      </c>
      <c r="O4679" t="s">
        <v>387</v>
      </c>
    </row>
    <row r="4680" spans="1:15" hidden="1" x14ac:dyDescent="0.35">
      <c r="A4680" t="s">
        <v>487</v>
      </c>
      <c r="B4680" t="s">
        <v>304</v>
      </c>
      <c r="C4680" t="s">
        <v>87</v>
      </c>
      <c r="D4680" t="s">
        <v>78</v>
      </c>
      <c r="E4680">
        <v>2022</v>
      </c>
      <c r="F4680">
        <v>67</v>
      </c>
      <c r="G4680" t="s">
        <v>303</v>
      </c>
      <c r="H4680" t="s">
        <v>80</v>
      </c>
      <c r="I4680">
        <v>3924</v>
      </c>
      <c r="J4680">
        <v>3077</v>
      </c>
      <c r="K4680">
        <v>847</v>
      </c>
      <c r="L4680" t="s">
        <v>488</v>
      </c>
      <c r="O4680" t="s">
        <v>387</v>
      </c>
    </row>
    <row r="4681" spans="1:15" hidden="1" x14ac:dyDescent="0.35">
      <c r="A4681" t="s">
        <v>487</v>
      </c>
      <c r="B4681" t="s">
        <v>304</v>
      </c>
      <c r="C4681" t="s">
        <v>87</v>
      </c>
      <c r="D4681" t="s">
        <v>78</v>
      </c>
      <c r="E4681">
        <v>2022</v>
      </c>
      <c r="F4681">
        <v>67</v>
      </c>
      <c r="G4681" t="s">
        <v>303</v>
      </c>
      <c r="H4681" t="s">
        <v>80</v>
      </c>
      <c r="I4681">
        <v>322</v>
      </c>
      <c r="J4681">
        <v>251</v>
      </c>
      <c r="K4681">
        <v>71</v>
      </c>
      <c r="L4681" t="s">
        <v>488</v>
      </c>
      <c r="O4681" t="s">
        <v>387</v>
      </c>
    </row>
    <row r="4682" spans="1:15" hidden="1" x14ac:dyDescent="0.35">
      <c r="A4682" t="s">
        <v>487</v>
      </c>
      <c r="B4682" t="s">
        <v>304</v>
      </c>
      <c r="C4682" t="s">
        <v>87</v>
      </c>
      <c r="D4682" t="s">
        <v>78</v>
      </c>
      <c r="E4682">
        <v>2022</v>
      </c>
      <c r="F4682">
        <v>67</v>
      </c>
      <c r="G4682" t="s">
        <v>303</v>
      </c>
      <c r="H4682" t="s">
        <v>80</v>
      </c>
      <c r="I4682">
        <v>11038</v>
      </c>
      <c r="J4682">
        <v>5003</v>
      </c>
      <c r="K4682">
        <v>6035</v>
      </c>
      <c r="L4682" t="s">
        <v>488</v>
      </c>
      <c r="O4682" t="s">
        <v>387</v>
      </c>
    </row>
    <row r="4683" spans="1:15" hidden="1" x14ac:dyDescent="0.35">
      <c r="A4683" t="s">
        <v>487</v>
      </c>
      <c r="B4683" t="s">
        <v>304</v>
      </c>
      <c r="C4683" t="s">
        <v>87</v>
      </c>
      <c r="D4683" t="s">
        <v>78</v>
      </c>
      <c r="E4683">
        <v>2023</v>
      </c>
      <c r="F4683">
        <v>79</v>
      </c>
      <c r="G4683" t="s">
        <v>312</v>
      </c>
      <c r="H4683" t="s">
        <v>80</v>
      </c>
      <c r="I4683">
        <v>840116</v>
      </c>
      <c r="L4683" t="s">
        <v>488</v>
      </c>
      <c r="O4683" t="s">
        <v>387</v>
      </c>
    </row>
    <row r="4684" spans="1:15" hidden="1" x14ac:dyDescent="0.35">
      <c r="A4684" t="s">
        <v>487</v>
      </c>
      <c r="B4684" t="s">
        <v>304</v>
      </c>
      <c r="C4684" t="s">
        <v>87</v>
      </c>
      <c r="D4684" t="s">
        <v>78</v>
      </c>
      <c r="E4684">
        <v>2023</v>
      </c>
      <c r="F4684">
        <v>79</v>
      </c>
      <c r="G4684" t="s">
        <v>312</v>
      </c>
      <c r="H4684" t="s">
        <v>80</v>
      </c>
      <c r="I4684">
        <v>3054</v>
      </c>
      <c r="L4684" t="s">
        <v>488</v>
      </c>
      <c r="O4684" t="s">
        <v>387</v>
      </c>
    </row>
    <row r="4685" spans="1:15" hidden="1" x14ac:dyDescent="0.35">
      <c r="A4685" t="s">
        <v>487</v>
      </c>
      <c r="B4685" t="s">
        <v>304</v>
      </c>
      <c r="C4685" t="s">
        <v>87</v>
      </c>
      <c r="D4685" t="s">
        <v>78</v>
      </c>
      <c r="E4685">
        <v>2023</v>
      </c>
      <c r="F4685">
        <v>79</v>
      </c>
      <c r="G4685" t="s">
        <v>312</v>
      </c>
      <c r="H4685" t="s">
        <v>80</v>
      </c>
      <c r="I4685">
        <v>699792</v>
      </c>
      <c r="L4685" t="s">
        <v>488</v>
      </c>
      <c r="O4685" t="s">
        <v>387</v>
      </c>
    </row>
    <row r="4686" spans="1:15" hidden="1" x14ac:dyDescent="0.35">
      <c r="A4686" t="s">
        <v>487</v>
      </c>
      <c r="B4686" t="s">
        <v>304</v>
      </c>
      <c r="C4686" t="s">
        <v>87</v>
      </c>
      <c r="D4686" t="s">
        <v>78</v>
      </c>
      <c r="E4686">
        <v>2023</v>
      </c>
      <c r="F4686">
        <v>79</v>
      </c>
      <c r="G4686" t="s">
        <v>312</v>
      </c>
      <c r="H4686" t="s">
        <v>80</v>
      </c>
      <c r="I4686">
        <v>46973</v>
      </c>
      <c r="L4686" t="s">
        <v>488</v>
      </c>
      <c r="O4686" t="s">
        <v>387</v>
      </c>
    </row>
    <row r="4687" spans="1:15" hidden="1" x14ac:dyDescent="0.35">
      <c r="A4687" t="s">
        <v>487</v>
      </c>
      <c r="B4687" t="s">
        <v>304</v>
      </c>
      <c r="C4687" t="s">
        <v>87</v>
      </c>
      <c r="D4687" t="s">
        <v>78</v>
      </c>
      <c r="E4687">
        <v>2023</v>
      </c>
      <c r="F4687">
        <v>79</v>
      </c>
      <c r="G4687" t="s">
        <v>312</v>
      </c>
      <c r="H4687" t="s">
        <v>81</v>
      </c>
      <c r="I4687">
        <v>16653</v>
      </c>
      <c r="L4687" t="s">
        <v>488</v>
      </c>
      <c r="O4687" t="s">
        <v>387</v>
      </c>
    </row>
    <row r="4688" spans="1:15" hidden="1" x14ac:dyDescent="0.35">
      <c r="A4688" t="s">
        <v>487</v>
      </c>
      <c r="B4688" t="s">
        <v>304</v>
      </c>
      <c r="C4688" t="s">
        <v>87</v>
      </c>
      <c r="D4688" t="s">
        <v>78</v>
      </c>
      <c r="E4688">
        <v>2023</v>
      </c>
      <c r="F4688">
        <v>79</v>
      </c>
      <c r="G4688" t="s">
        <v>312</v>
      </c>
      <c r="H4688" t="s">
        <v>81</v>
      </c>
      <c r="I4688">
        <v>8802</v>
      </c>
      <c r="L4688" t="s">
        <v>488</v>
      </c>
      <c r="O4688" t="s">
        <v>387</v>
      </c>
    </row>
    <row r="4689" spans="1:15" hidden="1" x14ac:dyDescent="0.35">
      <c r="A4689" t="s">
        <v>487</v>
      </c>
      <c r="B4689" t="s">
        <v>304</v>
      </c>
      <c r="C4689" t="s">
        <v>87</v>
      </c>
      <c r="D4689" t="s">
        <v>78</v>
      </c>
      <c r="E4689">
        <v>2023</v>
      </c>
      <c r="F4689">
        <v>22</v>
      </c>
      <c r="G4689" t="s">
        <v>367</v>
      </c>
      <c r="H4689" t="s">
        <v>80</v>
      </c>
      <c r="I4689">
        <v>16163</v>
      </c>
      <c r="L4689" t="s">
        <v>488</v>
      </c>
      <c r="O4689" t="s">
        <v>387</v>
      </c>
    </row>
    <row r="4690" spans="1:15" hidden="1" x14ac:dyDescent="0.35">
      <c r="A4690" t="s">
        <v>487</v>
      </c>
      <c r="B4690" t="s">
        <v>304</v>
      </c>
      <c r="C4690" t="s">
        <v>87</v>
      </c>
      <c r="D4690" t="s">
        <v>78</v>
      </c>
      <c r="E4690">
        <v>2023</v>
      </c>
      <c r="F4690">
        <v>22</v>
      </c>
      <c r="G4690" t="s">
        <v>367</v>
      </c>
      <c r="H4690" t="s">
        <v>80</v>
      </c>
      <c r="I4690">
        <v>55</v>
      </c>
      <c r="L4690" t="s">
        <v>488</v>
      </c>
      <c r="O4690" t="s">
        <v>387</v>
      </c>
    </row>
    <row r="4691" spans="1:15" hidden="1" x14ac:dyDescent="0.35">
      <c r="A4691" t="s">
        <v>487</v>
      </c>
      <c r="B4691" t="s">
        <v>304</v>
      </c>
      <c r="C4691" t="s">
        <v>87</v>
      </c>
      <c r="D4691" t="s">
        <v>78</v>
      </c>
      <c r="E4691">
        <v>2023</v>
      </c>
      <c r="F4691">
        <v>22</v>
      </c>
      <c r="G4691" t="s">
        <v>367</v>
      </c>
      <c r="H4691" t="s">
        <v>80</v>
      </c>
      <c r="I4691">
        <v>29446</v>
      </c>
      <c r="L4691" t="s">
        <v>488</v>
      </c>
      <c r="O4691" t="s">
        <v>387</v>
      </c>
    </row>
    <row r="4692" spans="1:15" hidden="1" x14ac:dyDescent="0.35">
      <c r="A4692" t="s">
        <v>487</v>
      </c>
      <c r="B4692" t="s">
        <v>304</v>
      </c>
      <c r="C4692" t="s">
        <v>87</v>
      </c>
      <c r="D4692" t="s">
        <v>78</v>
      </c>
      <c r="E4692">
        <v>2023</v>
      </c>
      <c r="F4692">
        <v>22</v>
      </c>
      <c r="G4692" t="s">
        <v>367</v>
      </c>
      <c r="H4692" t="s">
        <v>80</v>
      </c>
      <c r="I4692">
        <v>2759</v>
      </c>
      <c r="L4692" t="s">
        <v>488</v>
      </c>
      <c r="O4692" t="s">
        <v>387</v>
      </c>
    </row>
    <row r="4693" spans="1:15" hidden="1" x14ac:dyDescent="0.35">
      <c r="A4693" t="s">
        <v>487</v>
      </c>
      <c r="B4693" t="s">
        <v>304</v>
      </c>
      <c r="C4693" t="s">
        <v>87</v>
      </c>
      <c r="D4693" t="s">
        <v>78</v>
      </c>
      <c r="E4693">
        <v>2023</v>
      </c>
      <c r="F4693">
        <v>22</v>
      </c>
      <c r="G4693" t="s">
        <v>367</v>
      </c>
      <c r="H4693" t="s">
        <v>81</v>
      </c>
      <c r="I4693">
        <v>477</v>
      </c>
      <c r="L4693" t="s">
        <v>488</v>
      </c>
      <c r="O4693" t="s">
        <v>387</v>
      </c>
    </row>
    <row r="4694" spans="1:15" hidden="1" x14ac:dyDescent="0.35">
      <c r="A4694" t="s">
        <v>487</v>
      </c>
      <c r="B4694" t="s">
        <v>304</v>
      </c>
      <c r="C4694" t="s">
        <v>87</v>
      </c>
      <c r="D4694" t="s">
        <v>78</v>
      </c>
      <c r="E4694">
        <v>2023</v>
      </c>
      <c r="F4694">
        <v>22</v>
      </c>
      <c r="G4694" t="s">
        <v>367</v>
      </c>
      <c r="H4694" t="s">
        <v>81</v>
      </c>
      <c r="I4694">
        <v>720</v>
      </c>
      <c r="L4694" t="s">
        <v>488</v>
      </c>
      <c r="O4694" t="s">
        <v>387</v>
      </c>
    </row>
    <row r="4695" spans="1:15" hidden="1" x14ac:dyDescent="0.35">
      <c r="A4695" t="s">
        <v>487</v>
      </c>
      <c r="B4695" t="s">
        <v>304</v>
      </c>
      <c r="C4695" t="s">
        <v>87</v>
      </c>
      <c r="D4695" t="s">
        <v>78</v>
      </c>
      <c r="E4695">
        <v>2023</v>
      </c>
      <c r="F4695">
        <v>34</v>
      </c>
      <c r="G4695" t="s">
        <v>302</v>
      </c>
      <c r="H4695" t="s">
        <v>80</v>
      </c>
      <c r="I4695">
        <v>206336</v>
      </c>
      <c r="L4695" t="s">
        <v>488</v>
      </c>
      <c r="M4695">
        <v>200681</v>
      </c>
      <c r="N4695">
        <v>5655</v>
      </c>
      <c r="O4695" t="s">
        <v>387</v>
      </c>
    </row>
    <row r="4696" spans="1:15" hidden="1" x14ac:dyDescent="0.35">
      <c r="A4696" t="s">
        <v>487</v>
      </c>
      <c r="B4696" t="s">
        <v>304</v>
      </c>
      <c r="C4696" t="s">
        <v>87</v>
      </c>
      <c r="D4696" t="s">
        <v>78</v>
      </c>
      <c r="E4696">
        <v>2023</v>
      </c>
      <c r="F4696">
        <v>34</v>
      </c>
      <c r="G4696" t="s">
        <v>302</v>
      </c>
      <c r="H4696" t="s">
        <v>80</v>
      </c>
      <c r="I4696">
        <v>707</v>
      </c>
      <c r="L4696" t="s">
        <v>488</v>
      </c>
      <c r="M4696">
        <v>688</v>
      </c>
      <c r="N4696">
        <v>19</v>
      </c>
      <c r="O4696" t="s">
        <v>387</v>
      </c>
    </row>
    <row r="4697" spans="1:15" hidden="1" x14ac:dyDescent="0.35">
      <c r="A4697" t="s">
        <v>487</v>
      </c>
      <c r="B4697" t="s">
        <v>304</v>
      </c>
      <c r="C4697" t="s">
        <v>87</v>
      </c>
      <c r="D4697" t="s">
        <v>78</v>
      </c>
      <c r="E4697">
        <v>2023</v>
      </c>
      <c r="F4697">
        <v>34</v>
      </c>
      <c r="G4697" t="s">
        <v>302</v>
      </c>
      <c r="H4697" t="s">
        <v>80</v>
      </c>
      <c r="I4697">
        <v>375890</v>
      </c>
      <c r="L4697" t="s">
        <v>488</v>
      </c>
      <c r="M4697">
        <v>365588</v>
      </c>
      <c r="N4697">
        <v>10302</v>
      </c>
      <c r="O4697" t="s">
        <v>387</v>
      </c>
    </row>
    <row r="4698" spans="1:15" hidden="1" x14ac:dyDescent="0.35">
      <c r="A4698" t="s">
        <v>487</v>
      </c>
      <c r="B4698" t="s">
        <v>304</v>
      </c>
      <c r="C4698" t="s">
        <v>87</v>
      </c>
      <c r="D4698" t="s">
        <v>78</v>
      </c>
      <c r="E4698">
        <v>2023</v>
      </c>
      <c r="F4698">
        <v>34</v>
      </c>
      <c r="G4698" t="s">
        <v>302</v>
      </c>
      <c r="H4698" t="s">
        <v>80</v>
      </c>
      <c r="I4698">
        <v>35225</v>
      </c>
      <c r="L4698" t="s">
        <v>488</v>
      </c>
      <c r="M4698">
        <v>34260</v>
      </c>
      <c r="N4698">
        <v>965</v>
      </c>
      <c r="O4698" t="s">
        <v>387</v>
      </c>
    </row>
    <row r="4699" spans="1:15" hidden="1" x14ac:dyDescent="0.35">
      <c r="A4699" t="s">
        <v>487</v>
      </c>
      <c r="B4699" t="s">
        <v>304</v>
      </c>
      <c r="C4699" t="s">
        <v>87</v>
      </c>
      <c r="D4699" t="s">
        <v>78</v>
      </c>
      <c r="E4699">
        <v>2023</v>
      </c>
      <c r="F4699">
        <v>34</v>
      </c>
      <c r="G4699" t="s">
        <v>302</v>
      </c>
      <c r="H4699" t="s">
        <v>81</v>
      </c>
      <c r="I4699">
        <v>6085</v>
      </c>
      <c r="L4699" t="s">
        <v>488</v>
      </c>
      <c r="M4699">
        <v>5918</v>
      </c>
      <c r="N4699">
        <v>167</v>
      </c>
      <c r="O4699" t="s">
        <v>387</v>
      </c>
    </row>
    <row r="4700" spans="1:15" hidden="1" x14ac:dyDescent="0.35">
      <c r="A4700" t="s">
        <v>487</v>
      </c>
      <c r="B4700" t="s">
        <v>304</v>
      </c>
      <c r="C4700" t="s">
        <v>87</v>
      </c>
      <c r="D4700" t="s">
        <v>78</v>
      </c>
      <c r="E4700">
        <v>2023</v>
      </c>
      <c r="F4700">
        <v>34</v>
      </c>
      <c r="G4700" t="s">
        <v>302</v>
      </c>
      <c r="H4700" t="s">
        <v>81</v>
      </c>
      <c r="I4700">
        <v>9191</v>
      </c>
      <c r="L4700" t="s">
        <v>488</v>
      </c>
      <c r="M4700">
        <v>8939</v>
      </c>
      <c r="N4700">
        <v>252</v>
      </c>
      <c r="O4700" t="s">
        <v>387</v>
      </c>
    </row>
    <row r="4701" spans="1:15" hidden="1" x14ac:dyDescent="0.35">
      <c r="A4701" t="s">
        <v>487</v>
      </c>
      <c r="B4701" t="s">
        <v>304</v>
      </c>
      <c r="C4701" t="s">
        <v>87</v>
      </c>
      <c r="D4701" t="s">
        <v>78</v>
      </c>
      <c r="E4701">
        <v>2023</v>
      </c>
      <c r="F4701">
        <v>67</v>
      </c>
      <c r="G4701" t="s">
        <v>303</v>
      </c>
      <c r="H4701" t="s">
        <v>80</v>
      </c>
      <c r="I4701">
        <v>2429</v>
      </c>
      <c r="J4701">
        <v>1902</v>
      </c>
      <c r="K4701">
        <v>527</v>
      </c>
      <c r="L4701" t="s">
        <v>488</v>
      </c>
      <c r="O4701" t="s">
        <v>387</v>
      </c>
    </row>
    <row r="4702" spans="1:15" hidden="1" x14ac:dyDescent="0.35">
      <c r="A4702" t="s">
        <v>487</v>
      </c>
      <c r="B4702" t="s">
        <v>304</v>
      </c>
      <c r="C4702" t="s">
        <v>87</v>
      </c>
      <c r="D4702" t="s">
        <v>78</v>
      </c>
      <c r="E4702">
        <v>2023</v>
      </c>
      <c r="F4702">
        <v>67</v>
      </c>
      <c r="G4702" t="s">
        <v>303</v>
      </c>
      <c r="H4702" t="s">
        <v>80</v>
      </c>
      <c r="I4702">
        <v>12496</v>
      </c>
      <c r="J4702">
        <v>7316</v>
      </c>
      <c r="K4702">
        <v>5180</v>
      </c>
      <c r="L4702" t="s">
        <v>488</v>
      </c>
      <c r="O4702" t="s">
        <v>387</v>
      </c>
    </row>
    <row r="4703" spans="1:15" hidden="1" x14ac:dyDescent="0.35">
      <c r="A4703" t="s">
        <v>487</v>
      </c>
      <c r="B4703" t="s">
        <v>304</v>
      </c>
      <c r="C4703" t="s">
        <v>87</v>
      </c>
      <c r="D4703" t="s">
        <v>78</v>
      </c>
      <c r="E4703">
        <v>2023</v>
      </c>
      <c r="F4703">
        <v>67</v>
      </c>
      <c r="G4703" t="s">
        <v>303</v>
      </c>
      <c r="H4703" t="s">
        <v>81</v>
      </c>
      <c r="I4703">
        <v>1695</v>
      </c>
      <c r="J4703">
        <v>191</v>
      </c>
      <c r="K4703">
        <v>1504</v>
      </c>
      <c r="L4703" t="s">
        <v>488</v>
      </c>
      <c r="O4703" t="s">
        <v>387</v>
      </c>
    </row>
    <row r="4704" spans="1:15" hidden="1" x14ac:dyDescent="0.35">
      <c r="A4704" t="s">
        <v>487</v>
      </c>
      <c r="B4704" t="s">
        <v>84</v>
      </c>
      <c r="C4704" t="s">
        <v>329</v>
      </c>
      <c r="D4704" t="s">
        <v>78</v>
      </c>
      <c r="E4704">
        <v>2020</v>
      </c>
      <c r="F4704">
        <v>34</v>
      </c>
      <c r="G4704" t="s">
        <v>302</v>
      </c>
      <c r="H4704" t="s">
        <v>81</v>
      </c>
      <c r="I4704">
        <v>16</v>
      </c>
      <c r="L4704" t="s">
        <v>488</v>
      </c>
      <c r="M4704">
        <v>15.54</v>
      </c>
      <c r="N4704">
        <v>0.46</v>
      </c>
      <c r="O4704" t="s">
        <v>390</v>
      </c>
    </row>
    <row r="4705" spans="1:15" hidden="1" x14ac:dyDescent="0.35">
      <c r="A4705" t="s">
        <v>487</v>
      </c>
      <c r="B4705" t="s">
        <v>84</v>
      </c>
      <c r="C4705" t="s">
        <v>329</v>
      </c>
      <c r="D4705" t="s">
        <v>78</v>
      </c>
      <c r="E4705">
        <v>2020</v>
      </c>
      <c r="F4705">
        <v>34</v>
      </c>
      <c r="G4705" t="s">
        <v>302</v>
      </c>
      <c r="H4705" t="s">
        <v>81</v>
      </c>
      <c r="I4705">
        <v>11</v>
      </c>
      <c r="L4705" t="s">
        <v>488</v>
      </c>
      <c r="M4705">
        <v>10.68</v>
      </c>
      <c r="N4705">
        <v>0.32</v>
      </c>
      <c r="O4705" t="s">
        <v>390</v>
      </c>
    </row>
    <row r="4706" spans="1:15" hidden="1" x14ac:dyDescent="0.35">
      <c r="A4706" t="s">
        <v>487</v>
      </c>
      <c r="B4706" t="s">
        <v>84</v>
      </c>
      <c r="C4706" t="s">
        <v>329</v>
      </c>
      <c r="D4706" t="s">
        <v>78</v>
      </c>
      <c r="E4706">
        <v>2020</v>
      </c>
      <c r="F4706">
        <v>34</v>
      </c>
      <c r="G4706" t="s">
        <v>302</v>
      </c>
      <c r="H4706" t="s">
        <v>81</v>
      </c>
      <c r="I4706">
        <v>219</v>
      </c>
      <c r="L4706" t="s">
        <v>488</v>
      </c>
      <c r="M4706">
        <v>212.72</v>
      </c>
      <c r="N4706">
        <v>6.28</v>
      </c>
      <c r="O4706" t="s">
        <v>390</v>
      </c>
    </row>
    <row r="4707" spans="1:15" hidden="1" x14ac:dyDescent="0.35">
      <c r="A4707" t="s">
        <v>487</v>
      </c>
      <c r="B4707" t="s">
        <v>84</v>
      </c>
      <c r="C4707" t="s">
        <v>329</v>
      </c>
      <c r="D4707" t="s">
        <v>78</v>
      </c>
      <c r="E4707">
        <v>2021</v>
      </c>
      <c r="F4707">
        <v>34</v>
      </c>
      <c r="G4707" t="s">
        <v>302</v>
      </c>
      <c r="H4707" t="s">
        <v>80</v>
      </c>
      <c r="I4707">
        <v>378</v>
      </c>
      <c r="L4707" t="s">
        <v>488</v>
      </c>
      <c r="M4707">
        <v>367.16</v>
      </c>
      <c r="N4707">
        <v>10.84</v>
      </c>
      <c r="O4707" t="s">
        <v>390</v>
      </c>
    </row>
    <row r="4708" spans="1:15" hidden="1" x14ac:dyDescent="0.35">
      <c r="A4708" t="s">
        <v>487</v>
      </c>
      <c r="B4708" t="s">
        <v>84</v>
      </c>
      <c r="C4708" t="s">
        <v>329</v>
      </c>
      <c r="D4708" t="s">
        <v>78</v>
      </c>
      <c r="E4708">
        <v>2021</v>
      </c>
      <c r="F4708">
        <v>34</v>
      </c>
      <c r="G4708" t="s">
        <v>302</v>
      </c>
      <c r="H4708" t="s">
        <v>80</v>
      </c>
      <c r="I4708">
        <v>342</v>
      </c>
      <c r="L4708" t="s">
        <v>488</v>
      </c>
      <c r="M4708">
        <v>332.19</v>
      </c>
      <c r="N4708">
        <v>9.81</v>
      </c>
      <c r="O4708" t="s">
        <v>390</v>
      </c>
    </row>
    <row r="4709" spans="1:15" hidden="1" x14ac:dyDescent="0.35">
      <c r="A4709" t="s">
        <v>487</v>
      </c>
      <c r="B4709" t="s">
        <v>84</v>
      </c>
      <c r="C4709" t="s">
        <v>329</v>
      </c>
      <c r="D4709" t="s">
        <v>78</v>
      </c>
      <c r="E4709">
        <v>2021</v>
      </c>
      <c r="F4709">
        <v>34</v>
      </c>
      <c r="G4709" t="s">
        <v>302</v>
      </c>
      <c r="H4709" t="s">
        <v>81</v>
      </c>
      <c r="I4709">
        <v>86</v>
      </c>
      <c r="L4709" t="s">
        <v>488</v>
      </c>
      <c r="M4709">
        <v>83.53</v>
      </c>
      <c r="N4709">
        <v>2.4700000000000002</v>
      </c>
      <c r="O4709" t="s">
        <v>390</v>
      </c>
    </row>
    <row r="4710" spans="1:15" hidden="1" x14ac:dyDescent="0.35">
      <c r="A4710" t="s">
        <v>487</v>
      </c>
      <c r="B4710" t="s">
        <v>84</v>
      </c>
      <c r="C4710" t="s">
        <v>329</v>
      </c>
      <c r="D4710" t="s">
        <v>78</v>
      </c>
      <c r="E4710">
        <v>2021</v>
      </c>
      <c r="F4710">
        <v>34</v>
      </c>
      <c r="G4710" t="s">
        <v>302</v>
      </c>
      <c r="H4710" t="s">
        <v>80</v>
      </c>
      <c r="I4710">
        <v>799</v>
      </c>
      <c r="L4710" t="s">
        <v>488</v>
      </c>
      <c r="M4710">
        <v>759.05</v>
      </c>
      <c r="N4710">
        <v>39.950000000000003</v>
      </c>
      <c r="O4710" t="s">
        <v>390</v>
      </c>
    </row>
    <row r="4711" spans="1:15" hidden="1" x14ac:dyDescent="0.35">
      <c r="A4711" t="s">
        <v>487</v>
      </c>
      <c r="B4711" t="s">
        <v>84</v>
      </c>
      <c r="C4711" t="s">
        <v>329</v>
      </c>
      <c r="D4711" t="s">
        <v>78</v>
      </c>
      <c r="E4711">
        <v>2021</v>
      </c>
      <c r="F4711">
        <v>34</v>
      </c>
      <c r="G4711" t="s">
        <v>302</v>
      </c>
      <c r="H4711" t="s">
        <v>80</v>
      </c>
      <c r="I4711">
        <v>297</v>
      </c>
      <c r="L4711" t="s">
        <v>488</v>
      </c>
      <c r="M4711">
        <v>288.48</v>
      </c>
      <c r="N4711">
        <v>8.52</v>
      </c>
      <c r="O4711" t="s">
        <v>390</v>
      </c>
    </row>
    <row r="4712" spans="1:15" hidden="1" x14ac:dyDescent="0.35">
      <c r="A4712" t="s">
        <v>487</v>
      </c>
      <c r="B4712" t="s">
        <v>84</v>
      </c>
      <c r="C4712" t="s">
        <v>329</v>
      </c>
      <c r="D4712" t="s">
        <v>78</v>
      </c>
      <c r="E4712">
        <v>2021</v>
      </c>
      <c r="F4712">
        <v>34</v>
      </c>
      <c r="G4712" t="s">
        <v>302</v>
      </c>
      <c r="H4712" t="s">
        <v>80</v>
      </c>
      <c r="I4712">
        <v>1116</v>
      </c>
      <c r="L4712" t="s">
        <v>488</v>
      </c>
      <c r="M4712">
        <v>1060.2</v>
      </c>
      <c r="N4712">
        <v>55.8</v>
      </c>
      <c r="O4712" t="s">
        <v>390</v>
      </c>
    </row>
    <row r="4713" spans="1:15" hidden="1" x14ac:dyDescent="0.35">
      <c r="A4713" t="s">
        <v>487</v>
      </c>
      <c r="B4713" t="s">
        <v>84</v>
      </c>
      <c r="C4713" t="s">
        <v>329</v>
      </c>
      <c r="D4713" t="s">
        <v>78</v>
      </c>
      <c r="E4713">
        <v>2021</v>
      </c>
      <c r="F4713">
        <v>34</v>
      </c>
      <c r="G4713" t="s">
        <v>302</v>
      </c>
      <c r="H4713" t="s">
        <v>81</v>
      </c>
      <c r="I4713">
        <v>1437</v>
      </c>
      <c r="L4713" t="s">
        <v>488</v>
      </c>
      <c r="M4713">
        <v>1365.15</v>
      </c>
      <c r="N4713">
        <v>71.849999999999994</v>
      </c>
      <c r="O4713" t="s">
        <v>390</v>
      </c>
    </row>
    <row r="4714" spans="1:15" hidden="1" x14ac:dyDescent="0.35">
      <c r="A4714" t="s">
        <v>487</v>
      </c>
      <c r="B4714" t="s">
        <v>84</v>
      </c>
      <c r="C4714" t="s">
        <v>329</v>
      </c>
      <c r="D4714" t="s">
        <v>78</v>
      </c>
      <c r="E4714">
        <v>2022</v>
      </c>
      <c r="F4714">
        <v>34</v>
      </c>
      <c r="G4714" t="s">
        <v>302</v>
      </c>
      <c r="H4714" t="s">
        <v>80</v>
      </c>
      <c r="I4714">
        <v>791</v>
      </c>
      <c r="L4714" t="s">
        <v>488</v>
      </c>
      <c r="M4714">
        <v>751.45</v>
      </c>
      <c r="N4714">
        <v>39.549999999999997</v>
      </c>
      <c r="O4714" t="s">
        <v>390</v>
      </c>
    </row>
    <row r="4715" spans="1:15" hidden="1" x14ac:dyDescent="0.35">
      <c r="A4715" t="s">
        <v>487</v>
      </c>
      <c r="B4715" t="s">
        <v>84</v>
      </c>
      <c r="C4715" t="s">
        <v>329</v>
      </c>
      <c r="D4715" t="s">
        <v>78</v>
      </c>
      <c r="E4715">
        <v>2022</v>
      </c>
      <c r="F4715">
        <v>34</v>
      </c>
      <c r="G4715" t="s">
        <v>302</v>
      </c>
      <c r="H4715" t="s">
        <v>80</v>
      </c>
      <c r="I4715">
        <v>866</v>
      </c>
      <c r="L4715" t="s">
        <v>488</v>
      </c>
      <c r="M4715">
        <v>822.7</v>
      </c>
      <c r="N4715">
        <v>43.3</v>
      </c>
      <c r="O4715" t="s">
        <v>390</v>
      </c>
    </row>
    <row r="4716" spans="1:15" hidden="1" x14ac:dyDescent="0.35">
      <c r="A4716" t="s">
        <v>487</v>
      </c>
      <c r="B4716" t="s">
        <v>84</v>
      </c>
      <c r="C4716" t="s">
        <v>329</v>
      </c>
      <c r="D4716" t="s">
        <v>78</v>
      </c>
      <c r="E4716">
        <v>2022</v>
      </c>
      <c r="F4716">
        <v>34</v>
      </c>
      <c r="G4716" t="s">
        <v>302</v>
      </c>
      <c r="H4716" t="s">
        <v>81</v>
      </c>
      <c r="I4716">
        <v>5901</v>
      </c>
      <c r="L4716" t="s">
        <v>488</v>
      </c>
      <c r="M4716">
        <v>5605.95</v>
      </c>
      <c r="N4716">
        <v>295.05</v>
      </c>
      <c r="O4716" t="s">
        <v>390</v>
      </c>
    </row>
    <row r="4717" spans="1:15" hidden="1" x14ac:dyDescent="0.35">
      <c r="A4717" t="s">
        <v>487</v>
      </c>
      <c r="B4717" t="s">
        <v>84</v>
      </c>
      <c r="C4717" t="s">
        <v>329</v>
      </c>
      <c r="D4717" t="s">
        <v>78</v>
      </c>
      <c r="E4717">
        <v>2022</v>
      </c>
      <c r="F4717">
        <v>34</v>
      </c>
      <c r="G4717" t="s">
        <v>302</v>
      </c>
      <c r="H4717" t="s">
        <v>81</v>
      </c>
      <c r="I4717">
        <v>1736</v>
      </c>
      <c r="L4717" t="s">
        <v>488</v>
      </c>
      <c r="M4717">
        <v>1649.2</v>
      </c>
      <c r="N4717">
        <v>86.8</v>
      </c>
      <c r="O4717" t="s">
        <v>390</v>
      </c>
    </row>
    <row r="4718" spans="1:15" hidden="1" x14ac:dyDescent="0.35">
      <c r="A4718" t="s">
        <v>487</v>
      </c>
      <c r="B4718" t="s">
        <v>84</v>
      </c>
      <c r="C4718" t="s">
        <v>329</v>
      </c>
      <c r="D4718" t="s">
        <v>78</v>
      </c>
      <c r="E4718">
        <v>2022</v>
      </c>
      <c r="F4718">
        <v>34</v>
      </c>
      <c r="G4718" t="s">
        <v>302</v>
      </c>
      <c r="H4718" t="s">
        <v>80</v>
      </c>
      <c r="I4718">
        <v>3256</v>
      </c>
      <c r="L4718" t="s">
        <v>488</v>
      </c>
      <c r="M4718">
        <v>3162.62</v>
      </c>
      <c r="N4718">
        <v>93.38</v>
      </c>
      <c r="O4718" t="s">
        <v>390</v>
      </c>
    </row>
    <row r="4719" spans="1:15" hidden="1" x14ac:dyDescent="0.35">
      <c r="A4719" t="s">
        <v>487</v>
      </c>
      <c r="B4719" t="s">
        <v>84</v>
      </c>
      <c r="C4719" t="s">
        <v>329</v>
      </c>
      <c r="D4719" t="s">
        <v>78</v>
      </c>
      <c r="E4719">
        <v>2022</v>
      </c>
      <c r="F4719">
        <v>34</v>
      </c>
      <c r="G4719" t="s">
        <v>302</v>
      </c>
      <c r="H4719" t="s">
        <v>80</v>
      </c>
      <c r="I4719">
        <v>593</v>
      </c>
      <c r="L4719" t="s">
        <v>488</v>
      </c>
      <c r="M4719">
        <v>563.35</v>
      </c>
      <c r="N4719">
        <v>29.65</v>
      </c>
      <c r="O4719" t="s">
        <v>390</v>
      </c>
    </row>
    <row r="4720" spans="1:15" hidden="1" x14ac:dyDescent="0.35">
      <c r="A4720" t="s">
        <v>487</v>
      </c>
      <c r="B4720" t="s">
        <v>84</v>
      </c>
      <c r="C4720" t="s">
        <v>329</v>
      </c>
      <c r="D4720" t="s">
        <v>78</v>
      </c>
      <c r="E4720">
        <v>2022</v>
      </c>
      <c r="F4720">
        <v>34</v>
      </c>
      <c r="G4720" t="s">
        <v>302</v>
      </c>
      <c r="H4720" t="s">
        <v>80</v>
      </c>
      <c r="I4720">
        <v>10287</v>
      </c>
      <c r="L4720" t="s">
        <v>488</v>
      </c>
      <c r="M4720">
        <v>9991.9699999999993</v>
      </c>
      <c r="N4720">
        <v>295.02999999999997</v>
      </c>
      <c r="O4720" t="s">
        <v>390</v>
      </c>
    </row>
    <row r="4721" spans="1:15" hidden="1" x14ac:dyDescent="0.35">
      <c r="A4721" t="s">
        <v>487</v>
      </c>
      <c r="B4721" t="s">
        <v>84</v>
      </c>
      <c r="C4721" t="s">
        <v>329</v>
      </c>
      <c r="D4721" t="s">
        <v>78</v>
      </c>
      <c r="E4721">
        <v>2022</v>
      </c>
      <c r="F4721">
        <v>34</v>
      </c>
      <c r="G4721" t="s">
        <v>302</v>
      </c>
      <c r="H4721" t="s">
        <v>80</v>
      </c>
      <c r="I4721">
        <v>650</v>
      </c>
      <c r="L4721" t="s">
        <v>488</v>
      </c>
      <c r="M4721">
        <v>617.5</v>
      </c>
      <c r="N4721">
        <v>32.5</v>
      </c>
      <c r="O4721" t="s">
        <v>390</v>
      </c>
    </row>
    <row r="4722" spans="1:15" hidden="1" x14ac:dyDescent="0.35">
      <c r="A4722" t="s">
        <v>487</v>
      </c>
      <c r="B4722" t="s">
        <v>84</v>
      </c>
      <c r="C4722" t="s">
        <v>329</v>
      </c>
      <c r="D4722" t="s">
        <v>78</v>
      </c>
      <c r="E4722">
        <v>2022</v>
      </c>
      <c r="F4722">
        <v>34</v>
      </c>
      <c r="G4722" t="s">
        <v>302</v>
      </c>
      <c r="H4722" t="s">
        <v>81</v>
      </c>
      <c r="I4722">
        <v>4426</v>
      </c>
      <c r="L4722" t="s">
        <v>488</v>
      </c>
      <c r="M4722">
        <v>4204.7</v>
      </c>
      <c r="N4722">
        <v>221.3</v>
      </c>
      <c r="O4722" t="s">
        <v>390</v>
      </c>
    </row>
    <row r="4723" spans="1:15" hidden="1" x14ac:dyDescent="0.35">
      <c r="A4723" t="s">
        <v>487</v>
      </c>
      <c r="B4723" t="s">
        <v>84</v>
      </c>
      <c r="C4723" t="s">
        <v>329</v>
      </c>
      <c r="D4723" t="s">
        <v>78</v>
      </c>
      <c r="E4723">
        <v>2022</v>
      </c>
      <c r="F4723">
        <v>34</v>
      </c>
      <c r="G4723" t="s">
        <v>302</v>
      </c>
      <c r="H4723" t="s">
        <v>81</v>
      </c>
      <c r="I4723">
        <v>1302</v>
      </c>
      <c r="L4723" t="s">
        <v>488</v>
      </c>
      <c r="M4723">
        <v>1236.9000000000001</v>
      </c>
      <c r="N4723">
        <v>65.099999999999994</v>
      </c>
      <c r="O4723" t="s">
        <v>390</v>
      </c>
    </row>
    <row r="4724" spans="1:15" hidden="1" x14ac:dyDescent="0.35">
      <c r="A4724" t="s">
        <v>487</v>
      </c>
      <c r="B4724" t="s">
        <v>84</v>
      </c>
      <c r="C4724" t="s">
        <v>329</v>
      </c>
      <c r="D4724" t="s">
        <v>78</v>
      </c>
      <c r="E4724">
        <v>2023</v>
      </c>
      <c r="F4724">
        <v>34</v>
      </c>
      <c r="G4724" t="s">
        <v>302</v>
      </c>
      <c r="H4724" t="s">
        <v>80</v>
      </c>
      <c r="I4724">
        <v>2419</v>
      </c>
      <c r="L4724" t="s">
        <v>488</v>
      </c>
      <c r="M4724">
        <v>2298.0500000000002</v>
      </c>
      <c r="N4724">
        <v>120.95</v>
      </c>
      <c r="O4724" t="s">
        <v>390</v>
      </c>
    </row>
    <row r="4725" spans="1:15" hidden="1" x14ac:dyDescent="0.35">
      <c r="A4725" t="s">
        <v>487</v>
      </c>
      <c r="B4725" t="s">
        <v>84</v>
      </c>
      <c r="C4725" t="s">
        <v>329</v>
      </c>
      <c r="D4725" t="s">
        <v>78</v>
      </c>
      <c r="E4725">
        <v>2023</v>
      </c>
      <c r="F4725">
        <v>34</v>
      </c>
      <c r="G4725" t="s">
        <v>302</v>
      </c>
      <c r="H4725" t="s">
        <v>80</v>
      </c>
      <c r="I4725">
        <v>233</v>
      </c>
      <c r="L4725" t="s">
        <v>488</v>
      </c>
      <c r="M4725">
        <v>221.35</v>
      </c>
      <c r="N4725">
        <v>11.65</v>
      </c>
      <c r="O4725" t="s">
        <v>390</v>
      </c>
    </row>
    <row r="4726" spans="1:15" hidden="1" x14ac:dyDescent="0.35">
      <c r="A4726" t="s">
        <v>487</v>
      </c>
      <c r="B4726" t="s">
        <v>84</v>
      </c>
      <c r="C4726" t="s">
        <v>329</v>
      </c>
      <c r="D4726" t="s">
        <v>78</v>
      </c>
      <c r="E4726">
        <v>2023</v>
      </c>
      <c r="F4726">
        <v>34</v>
      </c>
      <c r="G4726" t="s">
        <v>302</v>
      </c>
      <c r="H4726" t="s">
        <v>80</v>
      </c>
      <c r="I4726">
        <v>2457</v>
      </c>
      <c r="L4726" t="s">
        <v>488</v>
      </c>
      <c r="M4726">
        <v>2334.15</v>
      </c>
      <c r="N4726">
        <v>122.85</v>
      </c>
      <c r="O4726" t="s">
        <v>390</v>
      </c>
    </row>
    <row r="4727" spans="1:15" hidden="1" x14ac:dyDescent="0.35">
      <c r="A4727" t="s">
        <v>487</v>
      </c>
      <c r="B4727" t="s">
        <v>84</v>
      </c>
      <c r="C4727" t="s">
        <v>329</v>
      </c>
      <c r="D4727" t="s">
        <v>78</v>
      </c>
      <c r="E4727">
        <v>2023</v>
      </c>
      <c r="F4727">
        <v>34</v>
      </c>
      <c r="G4727" t="s">
        <v>302</v>
      </c>
      <c r="H4727" t="s">
        <v>80</v>
      </c>
      <c r="I4727">
        <v>270</v>
      </c>
      <c r="L4727" t="s">
        <v>488</v>
      </c>
      <c r="M4727">
        <v>256.5</v>
      </c>
      <c r="N4727">
        <v>13.5</v>
      </c>
      <c r="O4727" t="s">
        <v>390</v>
      </c>
    </row>
    <row r="4728" spans="1:15" hidden="1" x14ac:dyDescent="0.35">
      <c r="A4728" t="s">
        <v>487</v>
      </c>
      <c r="B4728" t="s">
        <v>84</v>
      </c>
      <c r="C4728" t="s">
        <v>329</v>
      </c>
      <c r="D4728" t="s">
        <v>78</v>
      </c>
      <c r="E4728">
        <v>2023</v>
      </c>
      <c r="F4728">
        <v>34</v>
      </c>
      <c r="G4728" t="s">
        <v>302</v>
      </c>
      <c r="H4728" t="s">
        <v>81</v>
      </c>
      <c r="I4728">
        <v>2066</v>
      </c>
      <c r="L4728" t="s">
        <v>488</v>
      </c>
      <c r="M4728">
        <v>1962.7</v>
      </c>
      <c r="N4728">
        <v>103.3</v>
      </c>
      <c r="O4728" t="s">
        <v>390</v>
      </c>
    </row>
    <row r="4729" spans="1:15" hidden="1" x14ac:dyDescent="0.35">
      <c r="A4729" t="s">
        <v>487</v>
      </c>
      <c r="B4729" t="s">
        <v>84</v>
      </c>
      <c r="C4729" t="s">
        <v>329</v>
      </c>
      <c r="D4729" t="s">
        <v>78</v>
      </c>
      <c r="E4729">
        <v>2023</v>
      </c>
      <c r="F4729">
        <v>34</v>
      </c>
      <c r="G4729" t="s">
        <v>302</v>
      </c>
      <c r="H4729" t="s">
        <v>81</v>
      </c>
      <c r="I4729">
        <v>688</v>
      </c>
      <c r="L4729" t="s">
        <v>488</v>
      </c>
      <c r="M4729">
        <v>653.6</v>
      </c>
      <c r="N4729">
        <v>34.4</v>
      </c>
      <c r="O4729" t="s">
        <v>390</v>
      </c>
    </row>
    <row r="4730" spans="1:15" hidden="1" x14ac:dyDescent="0.35">
      <c r="A4730" t="s">
        <v>487</v>
      </c>
      <c r="B4730" t="s">
        <v>84</v>
      </c>
      <c r="C4730" t="s">
        <v>327</v>
      </c>
      <c r="D4730" t="s">
        <v>78</v>
      </c>
      <c r="E4730">
        <v>2020</v>
      </c>
      <c r="F4730">
        <v>34</v>
      </c>
      <c r="G4730" t="s">
        <v>302</v>
      </c>
      <c r="H4730" t="s">
        <v>80</v>
      </c>
      <c r="I4730">
        <v>29</v>
      </c>
      <c r="L4730" t="s">
        <v>488</v>
      </c>
      <c r="M4730">
        <v>23.53</v>
      </c>
      <c r="N4730">
        <v>5.47</v>
      </c>
      <c r="O4730" t="s">
        <v>389</v>
      </c>
    </row>
    <row r="4731" spans="1:15" hidden="1" x14ac:dyDescent="0.35">
      <c r="A4731" t="s">
        <v>487</v>
      </c>
      <c r="B4731" t="s">
        <v>84</v>
      </c>
      <c r="C4731" t="s">
        <v>327</v>
      </c>
      <c r="D4731" t="s">
        <v>78</v>
      </c>
      <c r="E4731">
        <v>2021</v>
      </c>
      <c r="F4731">
        <v>34</v>
      </c>
      <c r="G4731" t="s">
        <v>302</v>
      </c>
      <c r="H4731" t="s">
        <v>80</v>
      </c>
      <c r="I4731">
        <v>2542</v>
      </c>
      <c r="L4731" t="s">
        <v>488</v>
      </c>
      <c r="M4731">
        <v>2414.9</v>
      </c>
      <c r="N4731">
        <v>127.1</v>
      </c>
      <c r="O4731" t="s">
        <v>389</v>
      </c>
    </row>
    <row r="4732" spans="1:15" hidden="1" x14ac:dyDescent="0.35">
      <c r="A4732" t="s">
        <v>487</v>
      </c>
      <c r="B4732" t="s">
        <v>84</v>
      </c>
      <c r="C4732" t="s">
        <v>327</v>
      </c>
      <c r="D4732" t="s">
        <v>78</v>
      </c>
      <c r="E4732">
        <v>2021</v>
      </c>
      <c r="F4732">
        <v>34</v>
      </c>
      <c r="G4732" t="s">
        <v>302</v>
      </c>
      <c r="H4732" t="s">
        <v>80</v>
      </c>
      <c r="I4732">
        <v>174</v>
      </c>
      <c r="L4732" t="s">
        <v>488</v>
      </c>
      <c r="M4732">
        <v>165.3</v>
      </c>
      <c r="N4732">
        <v>8.6999999999999993</v>
      </c>
      <c r="O4732" t="s">
        <v>389</v>
      </c>
    </row>
    <row r="4733" spans="1:15" hidden="1" x14ac:dyDescent="0.35">
      <c r="A4733" t="s">
        <v>487</v>
      </c>
      <c r="B4733" t="s">
        <v>84</v>
      </c>
      <c r="C4733" t="s">
        <v>327</v>
      </c>
      <c r="D4733" t="s">
        <v>78</v>
      </c>
      <c r="E4733">
        <v>2021</v>
      </c>
      <c r="F4733">
        <v>34</v>
      </c>
      <c r="G4733" t="s">
        <v>302</v>
      </c>
      <c r="H4733" t="s">
        <v>80</v>
      </c>
      <c r="I4733">
        <v>2645</v>
      </c>
      <c r="L4733" t="s">
        <v>488</v>
      </c>
      <c r="M4733">
        <v>2512.75</v>
      </c>
      <c r="N4733">
        <v>132.25</v>
      </c>
      <c r="O4733" t="s">
        <v>389</v>
      </c>
    </row>
    <row r="4734" spans="1:15" hidden="1" x14ac:dyDescent="0.35">
      <c r="A4734" t="s">
        <v>487</v>
      </c>
      <c r="B4734" t="s">
        <v>84</v>
      </c>
      <c r="C4734" t="s">
        <v>327</v>
      </c>
      <c r="D4734" t="s">
        <v>78</v>
      </c>
      <c r="E4734">
        <v>2021</v>
      </c>
      <c r="F4734">
        <v>34</v>
      </c>
      <c r="G4734" t="s">
        <v>302</v>
      </c>
      <c r="H4734" t="s">
        <v>80</v>
      </c>
      <c r="I4734">
        <v>148</v>
      </c>
      <c r="L4734" t="s">
        <v>488</v>
      </c>
      <c r="M4734">
        <v>140.6</v>
      </c>
      <c r="N4734">
        <v>7.4</v>
      </c>
      <c r="O4734" t="s">
        <v>389</v>
      </c>
    </row>
    <row r="4735" spans="1:15" hidden="1" x14ac:dyDescent="0.35">
      <c r="A4735" t="s">
        <v>487</v>
      </c>
      <c r="B4735" t="s">
        <v>84</v>
      </c>
      <c r="C4735" t="s">
        <v>327</v>
      </c>
      <c r="D4735" t="s">
        <v>78</v>
      </c>
      <c r="E4735">
        <v>2021</v>
      </c>
      <c r="F4735">
        <v>34</v>
      </c>
      <c r="G4735" t="s">
        <v>302</v>
      </c>
      <c r="H4735" t="s">
        <v>81</v>
      </c>
      <c r="I4735">
        <v>434</v>
      </c>
      <c r="L4735" t="s">
        <v>488</v>
      </c>
      <c r="M4735">
        <v>412.3</v>
      </c>
      <c r="N4735">
        <v>21.7</v>
      </c>
      <c r="O4735" t="s">
        <v>389</v>
      </c>
    </row>
    <row r="4736" spans="1:15" hidden="1" x14ac:dyDescent="0.35">
      <c r="A4736" t="s">
        <v>487</v>
      </c>
      <c r="B4736" t="s">
        <v>84</v>
      </c>
      <c r="C4736" t="s">
        <v>327</v>
      </c>
      <c r="D4736" t="s">
        <v>78</v>
      </c>
      <c r="E4736">
        <v>2021</v>
      </c>
      <c r="F4736">
        <v>34</v>
      </c>
      <c r="G4736" t="s">
        <v>302</v>
      </c>
      <c r="H4736" t="s">
        <v>81</v>
      </c>
      <c r="I4736">
        <v>129</v>
      </c>
      <c r="L4736" t="s">
        <v>488</v>
      </c>
      <c r="M4736">
        <v>122.55</v>
      </c>
      <c r="N4736">
        <v>6.45</v>
      </c>
      <c r="O4736" t="s">
        <v>389</v>
      </c>
    </row>
    <row r="4737" spans="1:15" hidden="1" x14ac:dyDescent="0.35">
      <c r="A4737" t="s">
        <v>487</v>
      </c>
      <c r="B4737" t="s">
        <v>84</v>
      </c>
      <c r="C4737" t="s">
        <v>327</v>
      </c>
      <c r="D4737" t="s">
        <v>78</v>
      </c>
      <c r="E4737">
        <v>2022</v>
      </c>
      <c r="F4737">
        <v>34</v>
      </c>
      <c r="G4737" t="s">
        <v>302</v>
      </c>
      <c r="H4737" t="s">
        <v>80</v>
      </c>
      <c r="I4737">
        <v>1640</v>
      </c>
      <c r="L4737" t="s">
        <v>488</v>
      </c>
      <c r="M4737">
        <v>1558</v>
      </c>
      <c r="N4737">
        <v>82</v>
      </c>
      <c r="O4737" t="s">
        <v>389</v>
      </c>
    </row>
    <row r="4738" spans="1:15" hidden="1" x14ac:dyDescent="0.35">
      <c r="A4738" t="s">
        <v>487</v>
      </c>
      <c r="B4738" t="s">
        <v>84</v>
      </c>
      <c r="C4738" t="s">
        <v>327</v>
      </c>
      <c r="D4738" t="s">
        <v>78</v>
      </c>
      <c r="E4738">
        <v>2022</v>
      </c>
      <c r="F4738">
        <v>34</v>
      </c>
      <c r="G4738" t="s">
        <v>302</v>
      </c>
      <c r="H4738" t="s">
        <v>80</v>
      </c>
      <c r="I4738">
        <v>144</v>
      </c>
      <c r="L4738" t="s">
        <v>488</v>
      </c>
      <c r="M4738">
        <v>136.80000000000001</v>
      </c>
      <c r="N4738">
        <v>7.2</v>
      </c>
      <c r="O4738" t="s">
        <v>389</v>
      </c>
    </row>
    <row r="4739" spans="1:15" hidden="1" x14ac:dyDescent="0.35">
      <c r="A4739" t="s">
        <v>487</v>
      </c>
      <c r="B4739" t="s">
        <v>84</v>
      </c>
      <c r="C4739" t="s">
        <v>327</v>
      </c>
      <c r="D4739" t="s">
        <v>78</v>
      </c>
      <c r="E4739">
        <v>2022</v>
      </c>
      <c r="F4739">
        <v>34</v>
      </c>
      <c r="G4739" t="s">
        <v>302</v>
      </c>
      <c r="H4739" t="s">
        <v>80</v>
      </c>
      <c r="I4739">
        <v>3677</v>
      </c>
      <c r="L4739" t="s">
        <v>488</v>
      </c>
      <c r="M4739">
        <v>3493.15</v>
      </c>
      <c r="N4739">
        <v>183.85</v>
      </c>
      <c r="O4739" t="s">
        <v>389</v>
      </c>
    </row>
    <row r="4740" spans="1:15" hidden="1" x14ac:dyDescent="0.35">
      <c r="A4740" t="s">
        <v>487</v>
      </c>
      <c r="B4740" t="s">
        <v>84</v>
      </c>
      <c r="C4740" t="s">
        <v>327</v>
      </c>
      <c r="D4740" t="s">
        <v>78</v>
      </c>
      <c r="E4740">
        <v>2022</v>
      </c>
      <c r="F4740">
        <v>34</v>
      </c>
      <c r="G4740" t="s">
        <v>302</v>
      </c>
      <c r="H4740" t="s">
        <v>80</v>
      </c>
      <c r="I4740">
        <v>99</v>
      </c>
      <c r="L4740" t="s">
        <v>488</v>
      </c>
      <c r="M4740">
        <v>94.05</v>
      </c>
      <c r="N4740">
        <v>4.95</v>
      </c>
      <c r="O4740" t="s">
        <v>389</v>
      </c>
    </row>
    <row r="4741" spans="1:15" hidden="1" x14ac:dyDescent="0.35">
      <c r="A4741" t="s">
        <v>487</v>
      </c>
      <c r="B4741" t="s">
        <v>84</v>
      </c>
      <c r="C4741" t="s">
        <v>327</v>
      </c>
      <c r="D4741" t="s">
        <v>78</v>
      </c>
      <c r="E4741">
        <v>2022</v>
      </c>
      <c r="F4741">
        <v>34</v>
      </c>
      <c r="G4741" t="s">
        <v>302</v>
      </c>
      <c r="H4741" t="s">
        <v>81</v>
      </c>
      <c r="I4741">
        <v>173</v>
      </c>
      <c r="L4741" t="s">
        <v>488</v>
      </c>
      <c r="M4741">
        <v>164.35</v>
      </c>
      <c r="N4741">
        <v>8.65</v>
      </c>
      <c r="O4741" t="s">
        <v>389</v>
      </c>
    </row>
    <row r="4742" spans="1:15" hidden="1" x14ac:dyDescent="0.35">
      <c r="A4742" t="s">
        <v>487</v>
      </c>
      <c r="B4742" t="s">
        <v>84</v>
      </c>
      <c r="C4742" t="s">
        <v>327</v>
      </c>
      <c r="D4742" t="s">
        <v>78</v>
      </c>
      <c r="E4742">
        <v>2022</v>
      </c>
      <c r="F4742">
        <v>34</v>
      </c>
      <c r="G4742" t="s">
        <v>302</v>
      </c>
      <c r="H4742" t="s">
        <v>81</v>
      </c>
      <c r="I4742">
        <v>202</v>
      </c>
      <c r="L4742" t="s">
        <v>488</v>
      </c>
      <c r="M4742">
        <v>191.9</v>
      </c>
      <c r="N4742">
        <v>10.1</v>
      </c>
      <c r="O4742" t="s">
        <v>389</v>
      </c>
    </row>
    <row r="4743" spans="1:15" hidden="1" x14ac:dyDescent="0.35">
      <c r="A4743" t="s">
        <v>487</v>
      </c>
      <c r="B4743" t="s">
        <v>84</v>
      </c>
      <c r="C4743" t="s">
        <v>327</v>
      </c>
      <c r="D4743" t="s">
        <v>78</v>
      </c>
      <c r="E4743">
        <v>2022</v>
      </c>
      <c r="F4743">
        <v>34</v>
      </c>
      <c r="G4743" t="s">
        <v>302</v>
      </c>
      <c r="H4743" t="s">
        <v>80</v>
      </c>
      <c r="I4743">
        <v>1230</v>
      </c>
      <c r="L4743" t="s">
        <v>488</v>
      </c>
      <c r="M4743">
        <v>1168.5</v>
      </c>
      <c r="N4743">
        <v>61.5</v>
      </c>
      <c r="O4743" t="s">
        <v>389</v>
      </c>
    </row>
    <row r="4744" spans="1:15" hidden="1" x14ac:dyDescent="0.35">
      <c r="A4744" t="s">
        <v>487</v>
      </c>
      <c r="B4744" t="s">
        <v>84</v>
      </c>
      <c r="C4744" t="s">
        <v>327</v>
      </c>
      <c r="D4744" t="s">
        <v>78</v>
      </c>
      <c r="E4744">
        <v>2022</v>
      </c>
      <c r="F4744">
        <v>34</v>
      </c>
      <c r="G4744" t="s">
        <v>302</v>
      </c>
      <c r="H4744" t="s">
        <v>80</v>
      </c>
      <c r="I4744">
        <v>108</v>
      </c>
      <c r="L4744" t="s">
        <v>488</v>
      </c>
      <c r="M4744">
        <v>102.6</v>
      </c>
      <c r="N4744">
        <v>5.4</v>
      </c>
      <c r="O4744" t="s">
        <v>389</v>
      </c>
    </row>
    <row r="4745" spans="1:15" hidden="1" x14ac:dyDescent="0.35">
      <c r="A4745" t="s">
        <v>487</v>
      </c>
      <c r="B4745" t="s">
        <v>84</v>
      </c>
      <c r="C4745" t="s">
        <v>327</v>
      </c>
      <c r="D4745" t="s">
        <v>78</v>
      </c>
      <c r="E4745">
        <v>2022</v>
      </c>
      <c r="F4745">
        <v>34</v>
      </c>
      <c r="G4745" t="s">
        <v>302</v>
      </c>
      <c r="H4745" t="s">
        <v>80</v>
      </c>
      <c r="I4745">
        <v>2757</v>
      </c>
      <c r="L4745" t="s">
        <v>488</v>
      </c>
      <c r="M4745">
        <v>2619.15</v>
      </c>
      <c r="N4745">
        <v>137.85</v>
      </c>
      <c r="O4745" t="s">
        <v>389</v>
      </c>
    </row>
    <row r="4746" spans="1:15" hidden="1" x14ac:dyDescent="0.35">
      <c r="A4746" t="s">
        <v>487</v>
      </c>
      <c r="B4746" t="s">
        <v>84</v>
      </c>
      <c r="C4746" t="s">
        <v>327</v>
      </c>
      <c r="D4746" t="s">
        <v>78</v>
      </c>
      <c r="E4746">
        <v>2022</v>
      </c>
      <c r="F4746">
        <v>34</v>
      </c>
      <c r="G4746" t="s">
        <v>302</v>
      </c>
      <c r="H4746" t="s">
        <v>80</v>
      </c>
      <c r="I4746">
        <v>74</v>
      </c>
      <c r="L4746" t="s">
        <v>488</v>
      </c>
      <c r="M4746">
        <v>70.3</v>
      </c>
      <c r="N4746">
        <v>3.7</v>
      </c>
      <c r="O4746" t="s">
        <v>389</v>
      </c>
    </row>
    <row r="4747" spans="1:15" hidden="1" x14ac:dyDescent="0.35">
      <c r="A4747" t="s">
        <v>487</v>
      </c>
      <c r="B4747" t="s">
        <v>84</v>
      </c>
      <c r="C4747" t="s">
        <v>327</v>
      </c>
      <c r="D4747" t="s">
        <v>78</v>
      </c>
      <c r="E4747">
        <v>2022</v>
      </c>
      <c r="F4747">
        <v>34</v>
      </c>
      <c r="G4747" t="s">
        <v>302</v>
      </c>
      <c r="H4747" t="s">
        <v>81</v>
      </c>
      <c r="I4747">
        <v>130</v>
      </c>
      <c r="L4747" t="s">
        <v>488</v>
      </c>
      <c r="M4747">
        <v>123.5</v>
      </c>
      <c r="N4747">
        <v>6.5</v>
      </c>
      <c r="O4747" t="s">
        <v>389</v>
      </c>
    </row>
    <row r="4748" spans="1:15" hidden="1" x14ac:dyDescent="0.35">
      <c r="A4748" t="s">
        <v>487</v>
      </c>
      <c r="B4748" t="s">
        <v>84</v>
      </c>
      <c r="C4748" t="s">
        <v>327</v>
      </c>
      <c r="D4748" t="s">
        <v>78</v>
      </c>
      <c r="E4748">
        <v>2022</v>
      </c>
      <c r="F4748">
        <v>34</v>
      </c>
      <c r="G4748" t="s">
        <v>302</v>
      </c>
      <c r="H4748" t="s">
        <v>81</v>
      </c>
      <c r="I4748">
        <v>151</v>
      </c>
      <c r="L4748" t="s">
        <v>488</v>
      </c>
      <c r="M4748">
        <v>143.44999999999999</v>
      </c>
      <c r="N4748">
        <v>7.55</v>
      </c>
      <c r="O4748" t="s">
        <v>389</v>
      </c>
    </row>
    <row r="4749" spans="1:15" hidden="1" x14ac:dyDescent="0.35">
      <c r="A4749" t="s">
        <v>487</v>
      </c>
      <c r="B4749" t="s">
        <v>84</v>
      </c>
      <c r="C4749" t="s">
        <v>327</v>
      </c>
      <c r="D4749" t="s">
        <v>78</v>
      </c>
      <c r="E4749">
        <v>2023</v>
      </c>
      <c r="F4749">
        <v>34</v>
      </c>
      <c r="G4749" t="s">
        <v>302</v>
      </c>
      <c r="H4749" t="s">
        <v>80</v>
      </c>
      <c r="I4749">
        <v>171</v>
      </c>
      <c r="L4749" t="s">
        <v>488</v>
      </c>
      <c r="M4749">
        <v>162.44999999999999</v>
      </c>
      <c r="N4749">
        <v>8.5500000000000007</v>
      </c>
      <c r="O4749" t="s">
        <v>389</v>
      </c>
    </row>
    <row r="4750" spans="1:15" hidden="1" x14ac:dyDescent="0.35">
      <c r="A4750" t="s">
        <v>487</v>
      </c>
      <c r="B4750" t="s">
        <v>84</v>
      </c>
      <c r="C4750" t="s">
        <v>327</v>
      </c>
      <c r="D4750" t="s">
        <v>78</v>
      </c>
      <c r="E4750">
        <v>2023</v>
      </c>
      <c r="F4750">
        <v>34</v>
      </c>
      <c r="G4750" t="s">
        <v>302</v>
      </c>
      <c r="H4750" t="s">
        <v>80</v>
      </c>
      <c r="I4750">
        <v>14</v>
      </c>
      <c r="L4750" t="s">
        <v>488</v>
      </c>
      <c r="M4750">
        <v>13.3</v>
      </c>
      <c r="N4750">
        <v>0.7</v>
      </c>
      <c r="O4750" t="s">
        <v>389</v>
      </c>
    </row>
    <row r="4751" spans="1:15" hidden="1" x14ac:dyDescent="0.35">
      <c r="A4751" t="s">
        <v>487</v>
      </c>
      <c r="B4751" t="s">
        <v>84</v>
      </c>
      <c r="C4751" t="s">
        <v>327</v>
      </c>
      <c r="D4751" t="s">
        <v>78</v>
      </c>
      <c r="E4751">
        <v>2023</v>
      </c>
      <c r="F4751">
        <v>34</v>
      </c>
      <c r="G4751" t="s">
        <v>302</v>
      </c>
      <c r="H4751" t="s">
        <v>80</v>
      </c>
      <c r="I4751">
        <v>331</v>
      </c>
      <c r="L4751" t="s">
        <v>488</v>
      </c>
      <c r="M4751">
        <v>314.45</v>
      </c>
      <c r="N4751">
        <v>16.55</v>
      </c>
      <c r="O4751" t="s">
        <v>389</v>
      </c>
    </row>
    <row r="4752" spans="1:15" hidden="1" x14ac:dyDescent="0.35">
      <c r="A4752" t="s">
        <v>487</v>
      </c>
      <c r="B4752" t="s">
        <v>84</v>
      </c>
      <c r="C4752" t="s">
        <v>327</v>
      </c>
      <c r="D4752" t="s">
        <v>78</v>
      </c>
      <c r="E4752">
        <v>2023</v>
      </c>
      <c r="F4752">
        <v>34</v>
      </c>
      <c r="G4752" t="s">
        <v>302</v>
      </c>
      <c r="H4752" t="s">
        <v>80</v>
      </c>
      <c r="I4752">
        <v>11</v>
      </c>
      <c r="L4752" t="s">
        <v>488</v>
      </c>
      <c r="M4752">
        <v>10.45</v>
      </c>
      <c r="N4752">
        <v>0.55000000000000004</v>
      </c>
      <c r="O4752" t="s">
        <v>389</v>
      </c>
    </row>
    <row r="4753" spans="1:15" hidden="1" x14ac:dyDescent="0.35">
      <c r="A4753" t="s">
        <v>487</v>
      </c>
      <c r="B4753" t="s">
        <v>84</v>
      </c>
      <c r="C4753" t="s">
        <v>335</v>
      </c>
      <c r="D4753" t="s">
        <v>78</v>
      </c>
      <c r="E4753">
        <v>2021</v>
      </c>
      <c r="F4753">
        <v>34</v>
      </c>
      <c r="G4753" t="s">
        <v>302</v>
      </c>
      <c r="H4753" t="s">
        <v>80</v>
      </c>
      <c r="I4753">
        <v>710</v>
      </c>
      <c r="L4753" t="s">
        <v>488</v>
      </c>
      <c r="M4753">
        <v>674.5</v>
      </c>
      <c r="N4753">
        <v>35.5</v>
      </c>
      <c r="O4753" t="s">
        <v>393</v>
      </c>
    </row>
    <row r="4754" spans="1:15" hidden="1" x14ac:dyDescent="0.35">
      <c r="A4754" t="s">
        <v>487</v>
      </c>
      <c r="B4754" t="s">
        <v>84</v>
      </c>
      <c r="C4754" t="s">
        <v>335</v>
      </c>
      <c r="D4754" t="s">
        <v>78</v>
      </c>
      <c r="E4754">
        <v>2021</v>
      </c>
      <c r="F4754">
        <v>34</v>
      </c>
      <c r="G4754" t="s">
        <v>302</v>
      </c>
      <c r="H4754" t="s">
        <v>80</v>
      </c>
      <c r="I4754">
        <v>961</v>
      </c>
      <c r="L4754" t="s">
        <v>488</v>
      </c>
      <c r="M4754">
        <v>912.95</v>
      </c>
      <c r="N4754">
        <v>48.05</v>
      </c>
      <c r="O4754" t="s">
        <v>393</v>
      </c>
    </row>
    <row r="4755" spans="1:15" hidden="1" x14ac:dyDescent="0.35">
      <c r="A4755" t="s">
        <v>487</v>
      </c>
      <c r="B4755" t="s">
        <v>84</v>
      </c>
      <c r="C4755" t="s">
        <v>335</v>
      </c>
      <c r="D4755" t="s">
        <v>78</v>
      </c>
      <c r="E4755">
        <v>2021</v>
      </c>
      <c r="F4755">
        <v>34</v>
      </c>
      <c r="G4755" t="s">
        <v>302</v>
      </c>
      <c r="H4755" t="s">
        <v>80</v>
      </c>
      <c r="I4755">
        <v>1411</v>
      </c>
      <c r="L4755" t="s">
        <v>488</v>
      </c>
      <c r="M4755">
        <v>1340.45</v>
      </c>
      <c r="N4755">
        <v>70.55</v>
      </c>
      <c r="O4755" t="s">
        <v>393</v>
      </c>
    </row>
    <row r="4756" spans="1:15" hidden="1" x14ac:dyDescent="0.35">
      <c r="A4756" t="s">
        <v>487</v>
      </c>
      <c r="B4756" t="s">
        <v>84</v>
      </c>
      <c r="C4756" t="s">
        <v>335</v>
      </c>
      <c r="D4756" t="s">
        <v>78</v>
      </c>
      <c r="E4756">
        <v>2021</v>
      </c>
      <c r="F4756">
        <v>34</v>
      </c>
      <c r="G4756" t="s">
        <v>302</v>
      </c>
      <c r="H4756" t="s">
        <v>80</v>
      </c>
      <c r="I4756">
        <v>43</v>
      </c>
      <c r="L4756" t="s">
        <v>488</v>
      </c>
      <c r="M4756">
        <v>40.85</v>
      </c>
      <c r="N4756">
        <v>2.15</v>
      </c>
      <c r="O4756" t="s">
        <v>393</v>
      </c>
    </row>
    <row r="4757" spans="1:15" hidden="1" x14ac:dyDescent="0.35">
      <c r="A4757" t="s">
        <v>487</v>
      </c>
      <c r="B4757" t="s">
        <v>84</v>
      </c>
      <c r="C4757" t="s">
        <v>335</v>
      </c>
      <c r="D4757" t="s">
        <v>78</v>
      </c>
      <c r="E4757">
        <v>2022</v>
      </c>
      <c r="F4757">
        <v>34</v>
      </c>
      <c r="G4757" t="s">
        <v>302</v>
      </c>
      <c r="H4757" t="s">
        <v>80</v>
      </c>
      <c r="I4757">
        <v>1845</v>
      </c>
      <c r="L4757" t="s">
        <v>488</v>
      </c>
      <c r="M4757">
        <v>1752.75</v>
      </c>
      <c r="N4757">
        <v>92.25</v>
      </c>
      <c r="O4757" t="s">
        <v>393</v>
      </c>
    </row>
    <row r="4758" spans="1:15" hidden="1" x14ac:dyDescent="0.35">
      <c r="A4758" t="s">
        <v>487</v>
      </c>
      <c r="B4758" t="s">
        <v>84</v>
      </c>
      <c r="C4758" t="s">
        <v>335</v>
      </c>
      <c r="D4758" t="s">
        <v>78</v>
      </c>
      <c r="E4758">
        <v>2022</v>
      </c>
      <c r="F4758">
        <v>34</v>
      </c>
      <c r="G4758" t="s">
        <v>302</v>
      </c>
      <c r="H4758" t="s">
        <v>80</v>
      </c>
      <c r="I4758">
        <v>2189</v>
      </c>
      <c r="L4758" t="s">
        <v>488</v>
      </c>
      <c r="M4758">
        <v>2079.5500000000002</v>
      </c>
      <c r="N4758">
        <v>109.45</v>
      </c>
      <c r="O4758" t="s">
        <v>393</v>
      </c>
    </row>
    <row r="4759" spans="1:15" hidden="1" x14ac:dyDescent="0.35">
      <c r="A4759" t="s">
        <v>487</v>
      </c>
      <c r="B4759" t="s">
        <v>84</v>
      </c>
      <c r="C4759" t="s">
        <v>335</v>
      </c>
      <c r="D4759" t="s">
        <v>78</v>
      </c>
      <c r="E4759">
        <v>2022</v>
      </c>
      <c r="F4759">
        <v>34</v>
      </c>
      <c r="G4759" t="s">
        <v>302</v>
      </c>
      <c r="H4759" t="s">
        <v>80</v>
      </c>
      <c r="I4759">
        <v>3349</v>
      </c>
      <c r="L4759" t="s">
        <v>488</v>
      </c>
      <c r="M4759">
        <v>3181.55</v>
      </c>
      <c r="N4759">
        <v>167.45</v>
      </c>
      <c r="O4759" t="s">
        <v>393</v>
      </c>
    </row>
    <row r="4760" spans="1:15" hidden="1" x14ac:dyDescent="0.35">
      <c r="A4760" t="s">
        <v>487</v>
      </c>
      <c r="B4760" t="s">
        <v>84</v>
      </c>
      <c r="C4760" t="s">
        <v>335</v>
      </c>
      <c r="D4760" t="s">
        <v>78</v>
      </c>
      <c r="E4760">
        <v>2022</v>
      </c>
      <c r="F4760">
        <v>34</v>
      </c>
      <c r="G4760" t="s">
        <v>302</v>
      </c>
      <c r="H4760" t="s">
        <v>80</v>
      </c>
      <c r="I4760">
        <v>154</v>
      </c>
      <c r="L4760" t="s">
        <v>488</v>
      </c>
      <c r="M4760">
        <v>146.30000000000001</v>
      </c>
      <c r="N4760">
        <v>7.7</v>
      </c>
      <c r="O4760" t="s">
        <v>393</v>
      </c>
    </row>
    <row r="4761" spans="1:15" hidden="1" x14ac:dyDescent="0.35">
      <c r="A4761" t="s">
        <v>487</v>
      </c>
      <c r="B4761" t="s">
        <v>84</v>
      </c>
      <c r="C4761" t="s">
        <v>335</v>
      </c>
      <c r="D4761" t="s">
        <v>78</v>
      </c>
      <c r="E4761">
        <v>2022</v>
      </c>
      <c r="F4761">
        <v>34</v>
      </c>
      <c r="G4761" t="s">
        <v>302</v>
      </c>
      <c r="H4761" t="s">
        <v>81</v>
      </c>
      <c r="I4761">
        <v>3317</v>
      </c>
      <c r="L4761" t="s">
        <v>488</v>
      </c>
      <c r="M4761">
        <v>3151.15</v>
      </c>
      <c r="N4761">
        <v>165.85</v>
      </c>
      <c r="O4761" t="s">
        <v>393</v>
      </c>
    </row>
    <row r="4762" spans="1:15" hidden="1" x14ac:dyDescent="0.35">
      <c r="A4762" t="s">
        <v>487</v>
      </c>
      <c r="B4762" t="s">
        <v>84</v>
      </c>
      <c r="C4762" t="s">
        <v>335</v>
      </c>
      <c r="D4762" t="s">
        <v>78</v>
      </c>
      <c r="E4762">
        <v>2022</v>
      </c>
      <c r="F4762">
        <v>34</v>
      </c>
      <c r="G4762" t="s">
        <v>302</v>
      </c>
      <c r="H4762" t="s">
        <v>81</v>
      </c>
      <c r="I4762">
        <v>2432</v>
      </c>
      <c r="L4762" t="s">
        <v>488</v>
      </c>
      <c r="M4762">
        <v>2310.4</v>
      </c>
      <c r="N4762">
        <v>121.6</v>
      </c>
      <c r="O4762" t="s">
        <v>393</v>
      </c>
    </row>
    <row r="4763" spans="1:15" hidden="1" x14ac:dyDescent="0.35">
      <c r="A4763" t="s">
        <v>487</v>
      </c>
      <c r="B4763" t="s">
        <v>84</v>
      </c>
      <c r="C4763" t="s">
        <v>335</v>
      </c>
      <c r="D4763" t="s">
        <v>78</v>
      </c>
      <c r="E4763">
        <v>2022</v>
      </c>
      <c r="F4763">
        <v>34</v>
      </c>
      <c r="G4763" t="s">
        <v>302</v>
      </c>
      <c r="H4763" t="s">
        <v>80</v>
      </c>
      <c r="I4763">
        <v>1384</v>
      </c>
      <c r="L4763" t="s">
        <v>488</v>
      </c>
      <c r="M4763">
        <v>1314.8</v>
      </c>
      <c r="N4763">
        <v>69.2</v>
      </c>
      <c r="O4763" t="s">
        <v>393</v>
      </c>
    </row>
    <row r="4764" spans="1:15" hidden="1" x14ac:dyDescent="0.35">
      <c r="A4764" t="s">
        <v>487</v>
      </c>
      <c r="B4764" t="s">
        <v>84</v>
      </c>
      <c r="C4764" t="s">
        <v>335</v>
      </c>
      <c r="D4764" t="s">
        <v>78</v>
      </c>
      <c r="E4764">
        <v>2022</v>
      </c>
      <c r="F4764">
        <v>34</v>
      </c>
      <c r="G4764" t="s">
        <v>302</v>
      </c>
      <c r="H4764" t="s">
        <v>80</v>
      </c>
      <c r="I4764">
        <v>1641</v>
      </c>
      <c r="L4764" t="s">
        <v>488</v>
      </c>
      <c r="M4764">
        <v>1558.95</v>
      </c>
      <c r="N4764">
        <v>82.05</v>
      </c>
      <c r="O4764" t="s">
        <v>393</v>
      </c>
    </row>
    <row r="4765" spans="1:15" hidden="1" x14ac:dyDescent="0.35">
      <c r="A4765" t="s">
        <v>487</v>
      </c>
      <c r="B4765" t="s">
        <v>84</v>
      </c>
      <c r="C4765" t="s">
        <v>335</v>
      </c>
      <c r="D4765" t="s">
        <v>78</v>
      </c>
      <c r="E4765">
        <v>2022</v>
      </c>
      <c r="F4765">
        <v>34</v>
      </c>
      <c r="G4765" t="s">
        <v>302</v>
      </c>
      <c r="H4765" t="s">
        <v>80</v>
      </c>
      <c r="I4765">
        <v>2512</v>
      </c>
      <c r="L4765" t="s">
        <v>488</v>
      </c>
      <c r="M4765">
        <v>2386.4</v>
      </c>
      <c r="N4765">
        <v>125.6</v>
      </c>
      <c r="O4765" t="s">
        <v>393</v>
      </c>
    </row>
    <row r="4766" spans="1:15" hidden="1" x14ac:dyDescent="0.35">
      <c r="A4766" t="s">
        <v>487</v>
      </c>
      <c r="B4766" t="s">
        <v>84</v>
      </c>
      <c r="C4766" t="s">
        <v>335</v>
      </c>
      <c r="D4766" t="s">
        <v>78</v>
      </c>
      <c r="E4766">
        <v>2022</v>
      </c>
      <c r="F4766">
        <v>34</v>
      </c>
      <c r="G4766" t="s">
        <v>302</v>
      </c>
      <c r="H4766" t="s">
        <v>80</v>
      </c>
      <c r="I4766">
        <v>116</v>
      </c>
      <c r="L4766" t="s">
        <v>488</v>
      </c>
      <c r="M4766">
        <v>110.2</v>
      </c>
      <c r="N4766">
        <v>5.8</v>
      </c>
      <c r="O4766" t="s">
        <v>393</v>
      </c>
    </row>
    <row r="4767" spans="1:15" hidden="1" x14ac:dyDescent="0.35">
      <c r="A4767" t="s">
        <v>487</v>
      </c>
      <c r="B4767" t="s">
        <v>84</v>
      </c>
      <c r="C4767" t="s">
        <v>335</v>
      </c>
      <c r="D4767" t="s">
        <v>78</v>
      </c>
      <c r="E4767">
        <v>2022</v>
      </c>
      <c r="F4767">
        <v>34</v>
      </c>
      <c r="G4767" t="s">
        <v>302</v>
      </c>
      <c r="H4767" t="s">
        <v>81</v>
      </c>
      <c r="I4767">
        <v>2488</v>
      </c>
      <c r="L4767" t="s">
        <v>488</v>
      </c>
      <c r="M4767">
        <v>2363.6</v>
      </c>
      <c r="N4767">
        <v>124.4</v>
      </c>
      <c r="O4767" t="s">
        <v>393</v>
      </c>
    </row>
    <row r="4768" spans="1:15" hidden="1" x14ac:dyDescent="0.35">
      <c r="A4768" t="s">
        <v>487</v>
      </c>
      <c r="B4768" t="s">
        <v>84</v>
      </c>
      <c r="C4768" t="s">
        <v>335</v>
      </c>
      <c r="D4768" t="s">
        <v>78</v>
      </c>
      <c r="E4768">
        <v>2022</v>
      </c>
      <c r="F4768">
        <v>34</v>
      </c>
      <c r="G4768" t="s">
        <v>302</v>
      </c>
      <c r="H4768" t="s">
        <v>81</v>
      </c>
      <c r="I4768">
        <v>1824</v>
      </c>
      <c r="L4768" t="s">
        <v>488</v>
      </c>
      <c r="M4768">
        <v>1732.8</v>
      </c>
      <c r="N4768">
        <v>91.2</v>
      </c>
      <c r="O4768" t="s">
        <v>393</v>
      </c>
    </row>
    <row r="4769" spans="1:15" hidden="1" x14ac:dyDescent="0.35">
      <c r="A4769" t="s">
        <v>487</v>
      </c>
      <c r="B4769" t="s">
        <v>84</v>
      </c>
      <c r="C4769" t="s">
        <v>335</v>
      </c>
      <c r="D4769" t="s">
        <v>78</v>
      </c>
      <c r="E4769">
        <v>2023</v>
      </c>
      <c r="F4769">
        <v>34</v>
      </c>
      <c r="G4769" t="s">
        <v>302</v>
      </c>
      <c r="H4769" t="s">
        <v>80</v>
      </c>
      <c r="I4769">
        <v>54</v>
      </c>
      <c r="L4769" t="s">
        <v>488</v>
      </c>
      <c r="M4769">
        <v>51.3</v>
      </c>
      <c r="N4769">
        <v>2.7</v>
      </c>
      <c r="O4769" t="s">
        <v>393</v>
      </c>
    </row>
    <row r="4770" spans="1:15" hidden="1" x14ac:dyDescent="0.35">
      <c r="A4770" t="s">
        <v>487</v>
      </c>
      <c r="B4770" t="s">
        <v>84</v>
      </c>
      <c r="C4770" t="s">
        <v>335</v>
      </c>
      <c r="D4770" t="s">
        <v>78</v>
      </c>
      <c r="E4770">
        <v>2023</v>
      </c>
      <c r="F4770">
        <v>34</v>
      </c>
      <c r="G4770" t="s">
        <v>302</v>
      </c>
      <c r="H4770" t="s">
        <v>80</v>
      </c>
      <c r="I4770">
        <v>62</v>
      </c>
      <c r="L4770" t="s">
        <v>488</v>
      </c>
      <c r="M4770">
        <v>58.9</v>
      </c>
      <c r="N4770">
        <v>3.1</v>
      </c>
      <c r="O4770" t="s">
        <v>393</v>
      </c>
    </row>
    <row r="4771" spans="1:15" hidden="1" x14ac:dyDescent="0.35">
      <c r="A4771" t="s">
        <v>487</v>
      </c>
      <c r="B4771" t="s">
        <v>84</v>
      </c>
      <c r="C4771" t="s">
        <v>335</v>
      </c>
      <c r="D4771" t="s">
        <v>78</v>
      </c>
      <c r="E4771">
        <v>2023</v>
      </c>
      <c r="F4771">
        <v>34</v>
      </c>
      <c r="G4771" t="s">
        <v>302</v>
      </c>
      <c r="H4771" t="s">
        <v>80</v>
      </c>
      <c r="I4771">
        <v>80</v>
      </c>
      <c r="L4771" t="s">
        <v>488</v>
      </c>
      <c r="M4771">
        <v>76</v>
      </c>
      <c r="N4771">
        <v>4</v>
      </c>
      <c r="O4771" t="s">
        <v>393</v>
      </c>
    </row>
    <row r="4772" spans="1:15" hidden="1" x14ac:dyDescent="0.35">
      <c r="A4772" t="s">
        <v>487</v>
      </c>
      <c r="B4772" t="s">
        <v>84</v>
      </c>
      <c r="C4772" t="s">
        <v>335</v>
      </c>
      <c r="D4772" t="s">
        <v>78</v>
      </c>
      <c r="E4772">
        <v>2023</v>
      </c>
      <c r="F4772">
        <v>34</v>
      </c>
      <c r="G4772" t="s">
        <v>302</v>
      </c>
      <c r="H4772" t="s">
        <v>80</v>
      </c>
      <c r="I4772">
        <v>9</v>
      </c>
      <c r="L4772" t="s">
        <v>488</v>
      </c>
      <c r="M4772">
        <v>8.5500000000000007</v>
      </c>
      <c r="N4772">
        <v>0.45</v>
      </c>
      <c r="O4772" t="s">
        <v>393</v>
      </c>
    </row>
    <row r="4773" spans="1:15" hidden="1" x14ac:dyDescent="0.35">
      <c r="A4773" t="s">
        <v>487</v>
      </c>
      <c r="B4773" t="s">
        <v>84</v>
      </c>
      <c r="C4773" t="s">
        <v>420</v>
      </c>
      <c r="D4773" t="s">
        <v>78</v>
      </c>
      <c r="E4773">
        <v>2023</v>
      </c>
      <c r="F4773">
        <v>34</v>
      </c>
      <c r="G4773" t="s">
        <v>302</v>
      </c>
      <c r="H4773" t="s">
        <v>80</v>
      </c>
      <c r="I4773">
        <v>532</v>
      </c>
      <c r="L4773" t="s">
        <v>488</v>
      </c>
      <c r="M4773">
        <v>505.4</v>
      </c>
      <c r="N4773">
        <v>26.6</v>
      </c>
      <c r="O4773" t="s">
        <v>416</v>
      </c>
    </row>
    <row r="4774" spans="1:15" hidden="1" x14ac:dyDescent="0.35">
      <c r="A4774" t="s">
        <v>487</v>
      </c>
      <c r="B4774" t="s">
        <v>84</v>
      </c>
      <c r="C4774" t="s">
        <v>420</v>
      </c>
      <c r="D4774" t="s">
        <v>78</v>
      </c>
      <c r="E4774">
        <v>2023</v>
      </c>
      <c r="F4774">
        <v>34</v>
      </c>
      <c r="G4774" t="s">
        <v>302</v>
      </c>
      <c r="H4774" t="s">
        <v>80</v>
      </c>
      <c r="I4774">
        <v>566</v>
      </c>
      <c r="L4774" t="s">
        <v>488</v>
      </c>
      <c r="M4774">
        <v>537.70000000000005</v>
      </c>
      <c r="N4774">
        <v>28.3</v>
      </c>
      <c r="O4774" t="s">
        <v>416</v>
      </c>
    </row>
    <row r="4775" spans="1:15" hidden="1" x14ac:dyDescent="0.35">
      <c r="A4775" t="s">
        <v>487</v>
      </c>
      <c r="B4775" t="s">
        <v>84</v>
      </c>
      <c r="C4775" t="s">
        <v>352</v>
      </c>
      <c r="D4775" t="s">
        <v>78</v>
      </c>
      <c r="E4775">
        <v>2020</v>
      </c>
      <c r="F4775">
        <v>34</v>
      </c>
      <c r="G4775" t="s">
        <v>302</v>
      </c>
      <c r="H4775" t="s">
        <v>80</v>
      </c>
      <c r="I4775">
        <v>11</v>
      </c>
      <c r="L4775" t="s">
        <v>488</v>
      </c>
      <c r="M4775">
        <v>10.98</v>
      </c>
      <c r="N4775">
        <v>0.02</v>
      </c>
      <c r="O4775" t="s">
        <v>399</v>
      </c>
    </row>
    <row r="4776" spans="1:15" hidden="1" x14ac:dyDescent="0.35">
      <c r="A4776" t="s">
        <v>487</v>
      </c>
      <c r="B4776" t="s">
        <v>84</v>
      </c>
      <c r="C4776" t="s">
        <v>352</v>
      </c>
      <c r="D4776" t="s">
        <v>78</v>
      </c>
      <c r="E4776">
        <v>2021</v>
      </c>
      <c r="F4776">
        <v>34</v>
      </c>
      <c r="G4776" t="s">
        <v>302</v>
      </c>
      <c r="H4776" t="s">
        <v>80</v>
      </c>
      <c r="I4776">
        <v>1454</v>
      </c>
      <c r="L4776" t="s">
        <v>488</v>
      </c>
      <c r="M4776">
        <v>1381.3</v>
      </c>
      <c r="N4776">
        <v>72.7</v>
      </c>
      <c r="O4776" t="s">
        <v>399</v>
      </c>
    </row>
    <row r="4777" spans="1:15" hidden="1" x14ac:dyDescent="0.35">
      <c r="A4777" t="s">
        <v>487</v>
      </c>
      <c r="B4777" t="s">
        <v>84</v>
      </c>
      <c r="C4777" t="s">
        <v>352</v>
      </c>
      <c r="D4777" t="s">
        <v>78</v>
      </c>
      <c r="E4777">
        <v>2021</v>
      </c>
      <c r="F4777">
        <v>34</v>
      </c>
      <c r="G4777" t="s">
        <v>302</v>
      </c>
      <c r="H4777" t="s">
        <v>80</v>
      </c>
      <c r="I4777">
        <v>55</v>
      </c>
      <c r="L4777" t="s">
        <v>488</v>
      </c>
      <c r="M4777">
        <v>52.25</v>
      </c>
      <c r="N4777">
        <v>2.75</v>
      </c>
      <c r="O4777" t="s">
        <v>399</v>
      </c>
    </row>
    <row r="4778" spans="1:15" hidden="1" x14ac:dyDescent="0.35">
      <c r="A4778" t="s">
        <v>487</v>
      </c>
      <c r="B4778" t="s">
        <v>84</v>
      </c>
      <c r="C4778" t="s">
        <v>352</v>
      </c>
      <c r="D4778" t="s">
        <v>78</v>
      </c>
      <c r="E4778">
        <v>2021</v>
      </c>
      <c r="F4778">
        <v>34</v>
      </c>
      <c r="G4778" t="s">
        <v>302</v>
      </c>
      <c r="H4778" t="s">
        <v>80</v>
      </c>
      <c r="I4778">
        <v>1829</v>
      </c>
      <c r="L4778" t="s">
        <v>488</v>
      </c>
      <c r="M4778">
        <v>1737.55</v>
      </c>
      <c r="N4778">
        <v>91.45</v>
      </c>
      <c r="O4778" t="s">
        <v>399</v>
      </c>
    </row>
    <row r="4779" spans="1:15" hidden="1" x14ac:dyDescent="0.35">
      <c r="A4779" t="s">
        <v>487</v>
      </c>
      <c r="B4779" t="s">
        <v>84</v>
      </c>
      <c r="C4779" t="s">
        <v>352</v>
      </c>
      <c r="D4779" t="s">
        <v>78</v>
      </c>
      <c r="E4779">
        <v>2021</v>
      </c>
      <c r="F4779">
        <v>34</v>
      </c>
      <c r="G4779" t="s">
        <v>302</v>
      </c>
      <c r="H4779" t="s">
        <v>80</v>
      </c>
      <c r="I4779">
        <v>102</v>
      </c>
      <c r="L4779" t="s">
        <v>488</v>
      </c>
      <c r="M4779">
        <v>96.9</v>
      </c>
      <c r="N4779">
        <v>5.0999999999999996</v>
      </c>
      <c r="O4779" t="s">
        <v>399</v>
      </c>
    </row>
    <row r="4780" spans="1:15" hidden="1" x14ac:dyDescent="0.35">
      <c r="A4780" t="s">
        <v>487</v>
      </c>
      <c r="B4780" t="s">
        <v>84</v>
      </c>
      <c r="C4780" t="s">
        <v>352</v>
      </c>
      <c r="D4780" t="s">
        <v>78</v>
      </c>
      <c r="E4780">
        <v>2021</v>
      </c>
      <c r="F4780">
        <v>34</v>
      </c>
      <c r="G4780" t="s">
        <v>302</v>
      </c>
      <c r="H4780" t="s">
        <v>81</v>
      </c>
      <c r="I4780">
        <v>60</v>
      </c>
      <c r="L4780" t="s">
        <v>488</v>
      </c>
      <c r="M4780">
        <v>57</v>
      </c>
      <c r="N4780">
        <v>3</v>
      </c>
      <c r="O4780" t="s">
        <v>399</v>
      </c>
    </row>
    <row r="4781" spans="1:15" hidden="1" x14ac:dyDescent="0.35">
      <c r="A4781" t="s">
        <v>487</v>
      </c>
      <c r="B4781" t="s">
        <v>84</v>
      </c>
      <c r="C4781" t="s">
        <v>352</v>
      </c>
      <c r="D4781" t="s">
        <v>78</v>
      </c>
      <c r="E4781">
        <v>2021</v>
      </c>
      <c r="F4781">
        <v>34</v>
      </c>
      <c r="G4781" t="s">
        <v>302</v>
      </c>
      <c r="H4781" t="s">
        <v>81</v>
      </c>
      <c r="I4781">
        <v>44</v>
      </c>
      <c r="L4781" t="s">
        <v>488</v>
      </c>
      <c r="M4781">
        <v>41.8</v>
      </c>
      <c r="N4781">
        <v>2.2000000000000002</v>
      </c>
      <c r="O4781" t="s">
        <v>399</v>
      </c>
    </row>
    <row r="4782" spans="1:15" hidden="1" x14ac:dyDescent="0.35">
      <c r="A4782" t="s">
        <v>487</v>
      </c>
      <c r="B4782" t="s">
        <v>84</v>
      </c>
      <c r="C4782" t="s">
        <v>352</v>
      </c>
      <c r="D4782" t="s">
        <v>78</v>
      </c>
      <c r="E4782">
        <v>2022</v>
      </c>
      <c r="F4782">
        <v>79</v>
      </c>
      <c r="G4782" t="s">
        <v>312</v>
      </c>
      <c r="H4782" t="s">
        <v>80</v>
      </c>
      <c r="I4782">
        <v>39</v>
      </c>
      <c r="L4782" t="s">
        <v>488</v>
      </c>
      <c r="O4782" t="s">
        <v>399</v>
      </c>
    </row>
    <row r="4783" spans="1:15" hidden="1" x14ac:dyDescent="0.35">
      <c r="A4783" t="s">
        <v>487</v>
      </c>
      <c r="B4783" t="s">
        <v>84</v>
      </c>
      <c r="C4783" t="s">
        <v>352</v>
      </c>
      <c r="D4783" t="s">
        <v>78</v>
      </c>
      <c r="E4783">
        <v>2022</v>
      </c>
      <c r="F4783">
        <v>79</v>
      </c>
      <c r="G4783" t="s">
        <v>312</v>
      </c>
      <c r="H4783" t="s">
        <v>80</v>
      </c>
      <c r="I4783">
        <v>62</v>
      </c>
      <c r="L4783" t="s">
        <v>488</v>
      </c>
      <c r="O4783" t="s">
        <v>399</v>
      </c>
    </row>
    <row r="4784" spans="1:15" hidden="1" x14ac:dyDescent="0.35">
      <c r="A4784" t="s">
        <v>487</v>
      </c>
      <c r="B4784" t="s">
        <v>84</v>
      </c>
      <c r="C4784" t="s">
        <v>352</v>
      </c>
      <c r="D4784" t="s">
        <v>78</v>
      </c>
      <c r="E4784">
        <v>2022</v>
      </c>
      <c r="F4784">
        <v>79</v>
      </c>
      <c r="G4784" t="s">
        <v>312</v>
      </c>
      <c r="H4784" t="s">
        <v>80</v>
      </c>
      <c r="I4784">
        <v>1</v>
      </c>
      <c r="L4784" t="s">
        <v>488</v>
      </c>
      <c r="O4784" t="s">
        <v>399</v>
      </c>
    </row>
    <row r="4785" spans="1:15" hidden="1" x14ac:dyDescent="0.35">
      <c r="A4785" t="s">
        <v>487</v>
      </c>
      <c r="B4785" t="s">
        <v>84</v>
      </c>
      <c r="C4785" t="s">
        <v>352</v>
      </c>
      <c r="D4785" t="s">
        <v>78</v>
      </c>
      <c r="E4785">
        <v>2022</v>
      </c>
      <c r="F4785">
        <v>34</v>
      </c>
      <c r="G4785" t="s">
        <v>302</v>
      </c>
      <c r="H4785" t="s">
        <v>80</v>
      </c>
      <c r="I4785">
        <v>486</v>
      </c>
      <c r="L4785" t="s">
        <v>488</v>
      </c>
      <c r="M4785">
        <v>461.7</v>
      </c>
      <c r="N4785">
        <v>24.3</v>
      </c>
      <c r="O4785" t="s">
        <v>399</v>
      </c>
    </row>
    <row r="4786" spans="1:15" hidden="1" x14ac:dyDescent="0.35">
      <c r="A4786" t="s">
        <v>487</v>
      </c>
      <c r="B4786" t="s">
        <v>84</v>
      </c>
      <c r="C4786" t="s">
        <v>352</v>
      </c>
      <c r="D4786" t="s">
        <v>78</v>
      </c>
      <c r="E4786">
        <v>2022</v>
      </c>
      <c r="F4786">
        <v>34</v>
      </c>
      <c r="G4786" t="s">
        <v>302</v>
      </c>
      <c r="H4786" t="s">
        <v>80</v>
      </c>
      <c r="I4786">
        <v>2</v>
      </c>
      <c r="L4786" t="s">
        <v>488</v>
      </c>
      <c r="M4786">
        <v>1.9</v>
      </c>
      <c r="N4786">
        <v>0.1</v>
      </c>
      <c r="O4786" t="s">
        <v>399</v>
      </c>
    </row>
    <row r="4787" spans="1:15" hidden="1" x14ac:dyDescent="0.35">
      <c r="A4787" t="s">
        <v>487</v>
      </c>
      <c r="B4787" t="s">
        <v>84</v>
      </c>
      <c r="C4787" t="s">
        <v>352</v>
      </c>
      <c r="D4787" t="s">
        <v>78</v>
      </c>
      <c r="E4787">
        <v>2022</v>
      </c>
      <c r="F4787">
        <v>34</v>
      </c>
      <c r="G4787" t="s">
        <v>302</v>
      </c>
      <c r="H4787" t="s">
        <v>80</v>
      </c>
      <c r="I4787">
        <v>696</v>
      </c>
      <c r="L4787" t="s">
        <v>488</v>
      </c>
      <c r="M4787">
        <v>661.2</v>
      </c>
      <c r="N4787">
        <v>34.799999999999997</v>
      </c>
      <c r="O4787" t="s">
        <v>399</v>
      </c>
    </row>
    <row r="4788" spans="1:15" hidden="1" x14ac:dyDescent="0.35">
      <c r="A4788" t="s">
        <v>487</v>
      </c>
      <c r="B4788" t="s">
        <v>84</v>
      </c>
      <c r="C4788" t="s">
        <v>352</v>
      </c>
      <c r="D4788" t="s">
        <v>78</v>
      </c>
      <c r="E4788">
        <v>2022</v>
      </c>
      <c r="F4788">
        <v>34</v>
      </c>
      <c r="G4788" t="s">
        <v>302</v>
      </c>
      <c r="H4788" t="s">
        <v>80</v>
      </c>
      <c r="I4788">
        <v>30</v>
      </c>
      <c r="L4788" t="s">
        <v>488</v>
      </c>
      <c r="M4788">
        <v>28.5</v>
      </c>
      <c r="N4788">
        <v>1.5</v>
      </c>
      <c r="O4788" t="s">
        <v>399</v>
      </c>
    </row>
    <row r="4789" spans="1:15" hidden="1" x14ac:dyDescent="0.35">
      <c r="A4789" t="s">
        <v>487</v>
      </c>
      <c r="B4789" t="s">
        <v>84</v>
      </c>
      <c r="C4789" t="s">
        <v>352</v>
      </c>
      <c r="D4789" t="s">
        <v>78</v>
      </c>
      <c r="E4789">
        <v>2022</v>
      </c>
      <c r="F4789">
        <v>34</v>
      </c>
      <c r="G4789" t="s">
        <v>302</v>
      </c>
      <c r="H4789" t="s">
        <v>80</v>
      </c>
      <c r="I4789">
        <v>364</v>
      </c>
      <c r="L4789" t="s">
        <v>488</v>
      </c>
      <c r="M4789">
        <v>345.8</v>
      </c>
      <c r="N4789">
        <v>18.2</v>
      </c>
      <c r="O4789" t="s">
        <v>399</v>
      </c>
    </row>
    <row r="4790" spans="1:15" hidden="1" x14ac:dyDescent="0.35">
      <c r="A4790" t="s">
        <v>487</v>
      </c>
      <c r="B4790" t="s">
        <v>84</v>
      </c>
      <c r="C4790" t="s">
        <v>352</v>
      </c>
      <c r="D4790" t="s">
        <v>78</v>
      </c>
      <c r="E4790">
        <v>2022</v>
      </c>
      <c r="F4790">
        <v>34</v>
      </c>
      <c r="G4790" t="s">
        <v>302</v>
      </c>
      <c r="H4790" t="s">
        <v>80</v>
      </c>
      <c r="I4790">
        <v>1</v>
      </c>
      <c r="L4790" t="s">
        <v>488</v>
      </c>
      <c r="M4790">
        <v>0.95</v>
      </c>
      <c r="N4790">
        <v>0.05</v>
      </c>
      <c r="O4790" t="s">
        <v>399</v>
      </c>
    </row>
    <row r="4791" spans="1:15" hidden="1" x14ac:dyDescent="0.35">
      <c r="A4791" t="s">
        <v>487</v>
      </c>
      <c r="B4791" t="s">
        <v>84</v>
      </c>
      <c r="C4791" t="s">
        <v>352</v>
      </c>
      <c r="D4791" t="s">
        <v>78</v>
      </c>
      <c r="E4791">
        <v>2022</v>
      </c>
      <c r="F4791">
        <v>34</v>
      </c>
      <c r="G4791" t="s">
        <v>302</v>
      </c>
      <c r="H4791" t="s">
        <v>80</v>
      </c>
      <c r="I4791">
        <v>522</v>
      </c>
      <c r="L4791" t="s">
        <v>488</v>
      </c>
      <c r="M4791">
        <v>495.9</v>
      </c>
      <c r="N4791">
        <v>26.1</v>
      </c>
      <c r="O4791" t="s">
        <v>399</v>
      </c>
    </row>
    <row r="4792" spans="1:15" hidden="1" x14ac:dyDescent="0.35">
      <c r="A4792" t="s">
        <v>487</v>
      </c>
      <c r="B4792" t="s">
        <v>84</v>
      </c>
      <c r="C4792" t="s">
        <v>352</v>
      </c>
      <c r="D4792" t="s">
        <v>78</v>
      </c>
      <c r="E4792">
        <v>2022</v>
      </c>
      <c r="F4792">
        <v>34</v>
      </c>
      <c r="G4792" t="s">
        <v>302</v>
      </c>
      <c r="H4792" t="s">
        <v>80</v>
      </c>
      <c r="I4792">
        <v>23</v>
      </c>
      <c r="L4792" t="s">
        <v>488</v>
      </c>
      <c r="M4792">
        <v>21.85</v>
      </c>
      <c r="N4792">
        <v>1.1499999999999999</v>
      </c>
      <c r="O4792" t="s">
        <v>399</v>
      </c>
    </row>
    <row r="4793" spans="1:15" hidden="1" x14ac:dyDescent="0.35">
      <c r="A4793" t="s">
        <v>487</v>
      </c>
      <c r="B4793" t="s">
        <v>84</v>
      </c>
      <c r="C4793" t="s">
        <v>352</v>
      </c>
      <c r="D4793" t="s">
        <v>78</v>
      </c>
      <c r="E4793">
        <v>2023</v>
      </c>
      <c r="F4793">
        <v>79</v>
      </c>
      <c r="G4793" t="s">
        <v>312</v>
      </c>
      <c r="H4793" t="s">
        <v>80</v>
      </c>
      <c r="I4793">
        <v>310</v>
      </c>
      <c r="L4793" t="s">
        <v>488</v>
      </c>
      <c r="O4793" t="s">
        <v>399</v>
      </c>
    </row>
    <row r="4794" spans="1:15" hidden="1" x14ac:dyDescent="0.35">
      <c r="A4794" t="s">
        <v>487</v>
      </c>
      <c r="B4794" t="s">
        <v>84</v>
      </c>
      <c r="C4794" t="s">
        <v>352</v>
      </c>
      <c r="D4794" t="s">
        <v>78</v>
      </c>
      <c r="E4794">
        <v>2023</v>
      </c>
      <c r="F4794">
        <v>79</v>
      </c>
      <c r="G4794" t="s">
        <v>312</v>
      </c>
      <c r="H4794" t="s">
        <v>80</v>
      </c>
      <c r="I4794">
        <v>4</v>
      </c>
      <c r="L4794" t="s">
        <v>488</v>
      </c>
      <c r="O4794" t="s">
        <v>399</v>
      </c>
    </row>
    <row r="4795" spans="1:15" hidden="1" x14ac:dyDescent="0.35">
      <c r="A4795" t="s">
        <v>487</v>
      </c>
      <c r="B4795" t="s">
        <v>84</v>
      </c>
      <c r="C4795" t="s">
        <v>352</v>
      </c>
      <c r="D4795" t="s">
        <v>78</v>
      </c>
      <c r="E4795">
        <v>2023</v>
      </c>
      <c r="F4795">
        <v>79</v>
      </c>
      <c r="G4795" t="s">
        <v>312</v>
      </c>
      <c r="H4795" t="s">
        <v>80</v>
      </c>
      <c r="I4795">
        <v>442</v>
      </c>
      <c r="L4795" t="s">
        <v>488</v>
      </c>
      <c r="O4795" t="s">
        <v>399</v>
      </c>
    </row>
    <row r="4796" spans="1:15" hidden="1" x14ac:dyDescent="0.35">
      <c r="A4796" t="s">
        <v>487</v>
      </c>
      <c r="B4796" t="s">
        <v>84</v>
      </c>
      <c r="C4796" t="s">
        <v>352</v>
      </c>
      <c r="D4796" t="s">
        <v>78</v>
      </c>
      <c r="E4796">
        <v>2023</v>
      </c>
      <c r="F4796">
        <v>79</v>
      </c>
      <c r="G4796" t="s">
        <v>312</v>
      </c>
      <c r="H4796" t="s">
        <v>80</v>
      </c>
      <c r="I4796">
        <v>9</v>
      </c>
      <c r="L4796" t="s">
        <v>488</v>
      </c>
      <c r="O4796" t="s">
        <v>399</v>
      </c>
    </row>
    <row r="4797" spans="1:15" hidden="1" x14ac:dyDescent="0.35">
      <c r="A4797" t="s">
        <v>487</v>
      </c>
      <c r="B4797" t="s">
        <v>84</v>
      </c>
      <c r="C4797" t="s">
        <v>352</v>
      </c>
      <c r="D4797" t="s">
        <v>78</v>
      </c>
      <c r="E4797">
        <v>2023</v>
      </c>
      <c r="F4797">
        <v>79</v>
      </c>
      <c r="G4797" t="s">
        <v>312</v>
      </c>
      <c r="H4797" t="s">
        <v>81</v>
      </c>
      <c r="I4797">
        <v>77</v>
      </c>
      <c r="L4797" t="s">
        <v>488</v>
      </c>
      <c r="O4797" t="s">
        <v>399</v>
      </c>
    </row>
    <row r="4798" spans="1:15" hidden="1" x14ac:dyDescent="0.35">
      <c r="A4798" t="s">
        <v>487</v>
      </c>
      <c r="B4798" t="s">
        <v>84</v>
      </c>
      <c r="C4798" t="s">
        <v>352</v>
      </c>
      <c r="D4798" t="s">
        <v>78</v>
      </c>
      <c r="E4798">
        <v>2023</v>
      </c>
      <c r="F4798">
        <v>79</v>
      </c>
      <c r="G4798" t="s">
        <v>312</v>
      </c>
      <c r="H4798" t="s">
        <v>81</v>
      </c>
      <c r="I4798">
        <v>36</v>
      </c>
      <c r="L4798" t="s">
        <v>488</v>
      </c>
      <c r="O4798" t="s">
        <v>399</v>
      </c>
    </row>
    <row r="4799" spans="1:15" hidden="1" x14ac:dyDescent="0.35">
      <c r="A4799" t="s">
        <v>487</v>
      </c>
      <c r="B4799" t="s">
        <v>84</v>
      </c>
      <c r="C4799" t="s">
        <v>352</v>
      </c>
      <c r="D4799" t="s">
        <v>78</v>
      </c>
      <c r="E4799">
        <v>2023</v>
      </c>
      <c r="F4799">
        <v>34</v>
      </c>
      <c r="G4799" t="s">
        <v>302</v>
      </c>
      <c r="H4799" t="s">
        <v>80</v>
      </c>
      <c r="I4799">
        <v>1070</v>
      </c>
      <c r="L4799" t="s">
        <v>488</v>
      </c>
      <c r="M4799">
        <v>1016.5</v>
      </c>
      <c r="N4799">
        <v>53.5</v>
      </c>
      <c r="O4799" t="s">
        <v>399</v>
      </c>
    </row>
    <row r="4800" spans="1:15" hidden="1" x14ac:dyDescent="0.35">
      <c r="A4800" t="s">
        <v>487</v>
      </c>
      <c r="B4800" t="s">
        <v>84</v>
      </c>
      <c r="C4800" t="s">
        <v>352</v>
      </c>
      <c r="D4800" t="s">
        <v>78</v>
      </c>
      <c r="E4800">
        <v>2023</v>
      </c>
      <c r="F4800">
        <v>34</v>
      </c>
      <c r="G4800" t="s">
        <v>302</v>
      </c>
      <c r="H4800" t="s">
        <v>80</v>
      </c>
      <c r="I4800">
        <v>26</v>
      </c>
      <c r="L4800" t="s">
        <v>488</v>
      </c>
      <c r="M4800">
        <v>24.7</v>
      </c>
      <c r="N4800">
        <v>1.3</v>
      </c>
      <c r="O4800" t="s">
        <v>399</v>
      </c>
    </row>
    <row r="4801" spans="1:15" hidden="1" x14ac:dyDescent="0.35">
      <c r="A4801" t="s">
        <v>487</v>
      </c>
      <c r="B4801" t="s">
        <v>84</v>
      </c>
      <c r="C4801" t="s">
        <v>352</v>
      </c>
      <c r="D4801" t="s">
        <v>78</v>
      </c>
      <c r="E4801">
        <v>2023</v>
      </c>
      <c r="F4801">
        <v>34</v>
      </c>
      <c r="G4801" t="s">
        <v>302</v>
      </c>
      <c r="H4801" t="s">
        <v>80</v>
      </c>
      <c r="I4801">
        <v>1485</v>
      </c>
      <c r="L4801" t="s">
        <v>488</v>
      </c>
      <c r="M4801">
        <v>1410.75</v>
      </c>
      <c r="N4801">
        <v>74.25</v>
      </c>
      <c r="O4801" t="s">
        <v>399</v>
      </c>
    </row>
    <row r="4802" spans="1:15" hidden="1" x14ac:dyDescent="0.35">
      <c r="A4802" t="s">
        <v>487</v>
      </c>
      <c r="B4802" t="s">
        <v>84</v>
      </c>
      <c r="C4802" t="s">
        <v>352</v>
      </c>
      <c r="D4802" t="s">
        <v>78</v>
      </c>
      <c r="E4802">
        <v>2023</v>
      </c>
      <c r="F4802">
        <v>34</v>
      </c>
      <c r="G4802" t="s">
        <v>302</v>
      </c>
      <c r="H4802" t="s">
        <v>80</v>
      </c>
      <c r="I4802">
        <v>57</v>
      </c>
      <c r="L4802" t="s">
        <v>488</v>
      </c>
      <c r="M4802">
        <v>54.15</v>
      </c>
      <c r="N4802">
        <v>2.85</v>
      </c>
      <c r="O4802" t="s">
        <v>399</v>
      </c>
    </row>
    <row r="4803" spans="1:15" hidden="1" x14ac:dyDescent="0.35">
      <c r="A4803" t="s">
        <v>487</v>
      </c>
      <c r="B4803" t="s">
        <v>84</v>
      </c>
      <c r="C4803" t="s">
        <v>352</v>
      </c>
      <c r="D4803" t="s">
        <v>78</v>
      </c>
      <c r="E4803">
        <v>2023</v>
      </c>
      <c r="F4803">
        <v>34</v>
      </c>
      <c r="G4803" t="s">
        <v>302</v>
      </c>
      <c r="H4803" t="s">
        <v>81</v>
      </c>
      <c r="I4803">
        <v>200</v>
      </c>
      <c r="L4803" t="s">
        <v>488</v>
      </c>
      <c r="M4803">
        <v>190</v>
      </c>
      <c r="N4803">
        <v>10</v>
      </c>
      <c r="O4803" t="s">
        <v>399</v>
      </c>
    </row>
    <row r="4804" spans="1:15" hidden="1" x14ac:dyDescent="0.35">
      <c r="A4804" t="s">
        <v>487</v>
      </c>
      <c r="B4804" t="s">
        <v>84</v>
      </c>
      <c r="C4804" t="s">
        <v>352</v>
      </c>
      <c r="D4804" t="s">
        <v>78</v>
      </c>
      <c r="E4804">
        <v>2023</v>
      </c>
      <c r="F4804">
        <v>34</v>
      </c>
      <c r="G4804" t="s">
        <v>302</v>
      </c>
      <c r="H4804" t="s">
        <v>81</v>
      </c>
      <c r="I4804">
        <v>93</v>
      </c>
      <c r="L4804" t="s">
        <v>488</v>
      </c>
      <c r="M4804">
        <v>88.35</v>
      </c>
      <c r="N4804">
        <v>4.6500000000000004</v>
      </c>
      <c r="O4804" t="s">
        <v>399</v>
      </c>
    </row>
    <row r="4805" spans="1:15" hidden="1" x14ac:dyDescent="0.35">
      <c r="A4805" t="s">
        <v>487</v>
      </c>
      <c r="B4805" t="s">
        <v>84</v>
      </c>
      <c r="C4805" t="s">
        <v>336</v>
      </c>
      <c r="D4805" t="s">
        <v>78</v>
      </c>
      <c r="E4805">
        <v>2021</v>
      </c>
      <c r="F4805">
        <v>34</v>
      </c>
      <c r="G4805" t="s">
        <v>302</v>
      </c>
      <c r="H4805" t="s">
        <v>80</v>
      </c>
      <c r="I4805">
        <v>3110</v>
      </c>
      <c r="L4805" t="s">
        <v>488</v>
      </c>
      <c r="M4805">
        <v>2954.5</v>
      </c>
      <c r="N4805">
        <v>155.5</v>
      </c>
      <c r="O4805" t="s">
        <v>394</v>
      </c>
    </row>
    <row r="4806" spans="1:15" hidden="1" x14ac:dyDescent="0.35">
      <c r="A4806" t="s">
        <v>487</v>
      </c>
      <c r="B4806" t="s">
        <v>84</v>
      </c>
      <c r="C4806" t="s">
        <v>336</v>
      </c>
      <c r="D4806" t="s">
        <v>78</v>
      </c>
      <c r="E4806">
        <v>2021</v>
      </c>
      <c r="F4806">
        <v>34</v>
      </c>
      <c r="G4806" t="s">
        <v>302</v>
      </c>
      <c r="H4806" t="s">
        <v>80</v>
      </c>
      <c r="I4806">
        <v>192</v>
      </c>
      <c r="L4806" t="s">
        <v>488</v>
      </c>
      <c r="M4806">
        <v>182.4</v>
      </c>
      <c r="N4806">
        <v>9.6</v>
      </c>
      <c r="O4806" t="s">
        <v>394</v>
      </c>
    </row>
    <row r="4807" spans="1:15" hidden="1" x14ac:dyDescent="0.35">
      <c r="A4807" t="s">
        <v>487</v>
      </c>
      <c r="B4807" t="s">
        <v>84</v>
      </c>
      <c r="C4807" t="s">
        <v>336</v>
      </c>
      <c r="D4807" t="s">
        <v>78</v>
      </c>
      <c r="E4807">
        <v>2021</v>
      </c>
      <c r="F4807">
        <v>34</v>
      </c>
      <c r="G4807" t="s">
        <v>302</v>
      </c>
      <c r="H4807" t="s">
        <v>80</v>
      </c>
      <c r="I4807">
        <v>342</v>
      </c>
      <c r="L4807" t="s">
        <v>488</v>
      </c>
      <c r="M4807">
        <v>334.96</v>
      </c>
      <c r="N4807">
        <v>7.04</v>
      </c>
      <c r="O4807" t="s">
        <v>394</v>
      </c>
    </row>
    <row r="4808" spans="1:15" hidden="1" x14ac:dyDescent="0.35">
      <c r="A4808" t="s">
        <v>487</v>
      </c>
      <c r="B4808" t="s">
        <v>84</v>
      </c>
      <c r="C4808" t="s">
        <v>336</v>
      </c>
      <c r="D4808" t="s">
        <v>78</v>
      </c>
      <c r="E4808">
        <v>2021</v>
      </c>
      <c r="F4808">
        <v>34</v>
      </c>
      <c r="G4808" t="s">
        <v>302</v>
      </c>
      <c r="H4808" t="s">
        <v>80</v>
      </c>
      <c r="I4808">
        <v>514</v>
      </c>
      <c r="L4808" t="s">
        <v>488</v>
      </c>
      <c r="M4808">
        <v>488.3</v>
      </c>
      <c r="N4808">
        <v>25.7</v>
      </c>
      <c r="O4808" t="s">
        <v>394</v>
      </c>
    </row>
    <row r="4809" spans="1:15" hidden="1" x14ac:dyDescent="0.35">
      <c r="A4809" t="s">
        <v>487</v>
      </c>
      <c r="B4809" t="s">
        <v>84</v>
      </c>
      <c r="C4809" t="s">
        <v>336</v>
      </c>
      <c r="D4809" t="s">
        <v>78</v>
      </c>
      <c r="E4809">
        <v>2022</v>
      </c>
      <c r="F4809">
        <v>34</v>
      </c>
      <c r="G4809" t="s">
        <v>302</v>
      </c>
      <c r="H4809" t="s">
        <v>80</v>
      </c>
      <c r="I4809">
        <v>1327</v>
      </c>
      <c r="L4809" t="s">
        <v>488</v>
      </c>
      <c r="M4809">
        <v>1260.6500000000001</v>
      </c>
      <c r="N4809">
        <v>66.349999999999994</v>
      </c>
      <c r="O4809" t="s">
        <v>394</v>
      </c>
    </row>
    <row r="4810" spans="1:15" hidden="1" x14ac:dyDescent="0.35">
      <c r="A4810" t="s">
        <v>487</v>
      </c>
      <c r="B4810" t="s">
        <v>84</v>
      </c>
      <c r="C4810" t="s">
        <v>336</v>
      </c>
      <c r="D4810" t="s">
        <v>78</v>
      </c>
      <c r="E4810">
        <v>2022</v>
      </c>
      <c r="F4810">
        <v>34</v>
      </c>
      <c r="G4810" t="s">
        <v>302</v>
      </c>
      <c r="H4810" t="s">
        <v>80</v>
      </c>
      <c r="I4810">
        <v>49</v>
      </c>
      <c r="L4810" t="s">
        <v>488</v>
      </c>
      <c r="M4810">
        <v>46.55</v>
      </c>
      <c r="N4810">
        <v>2.4500000000000002</v>
      </c>
      <c r="O4810" t="s">
        <v>394</v>
      </c>
    </row>
    <row r="4811" spans="1:15" hidden="1" x14ac:dyDescent="0.35">
      <c r="A4811" t="s">
        <v>487</v>
      </c>
      <c r="B4811" t="s">
        <v>84</v>
      </c>
      <c r="C4811" t="s">
        <v>336</v>
      </c>
      <c r="D4811" t="s">
        <v>78</v>
      </c>
      <c r="E4811">
        <v>2022</v>
      </c>
      <c r="F4811">
        <v>34</v>
      </c>
      <c r="G4811" t="s">
        <v>302</v>
      </c>
      <c r="H4811" t="s">
        <v>80</v>
      </c>
      <c r="I4811">
        <v>2258</v>
      </c>
      <c r="L4811" t="s">
        <v>488</v>
      </c>
      <c r="M4811">
        <v>2145.1</v>
      </c>
      <c r="N4811">
        <v>112.9</v>
      </c>
      <c r="O4811" t="s">
        <v>394</v>
      </c>
    </row>
    <row r="4812" spans="1:15" hidden="1" x14ac:dyDescent="0.35">
      <c r="A4812" t="s">
        <v>487</v>
      </c>
      <c r="B4812" t="s">
        <v>84</v>
      </c>
      <c r="C4812" t="s">
        <v>336</v>
      </c>
      <c r="D4812" t="s">
        <v>78</v>
      </c>
      <c r="E4812">
        <v>2022</v>
      </c>
      <c r="F4812">
        <v>34</v>
      </c>
      <c r="G4812" t="s">
        <v>302</v>
      </c>
      <c r="H4812" t="s">
        <v>80</v>
      </c>
      <c r="I4812">
        <v>123</v>
      </c>
      <c r="L4812" t="s">
        <v>488</v>
      </c>
      <c r="M4812">
        <v>116.85</v>
      </c>
      <c r="N4812">
        <v>6.15</v>
      </c>
      <c r="O4812" t="s">
        <v>394</v>
      </c>
    </row>
    <row r="4813" spans="1:15" hidden="1" x14ac:dyDescent="0.35">
      <c r="A4813" t="s">
        <v>487</v>
      </c>
      <c r="B4813" t="s">
        <v>84</v>
      </c>
      <c r="C4813" t="s">
        <v>336</v>
      </c>
      <c r="D4813" t="s">
        <v>78</v>
      </c>
      <c r="E4813">
        <v>2022</v>
      </c>
      <c r="F4813">
        <v>34</v>
      </c>
      <c r="G4813" t="s">
        <v>302</v>
      </c>
      <c r="H4813" t="s">
        <v>80</v>
      </c>
      <c r="I4813">
        <v>995</v>
      </c>
      <c r="L4813" t="s">
        <v>488</v>
      </c>
      <c r="M4813">
        <v>945.25</v>
      </c>
      <c r="N4813">
        <v>49.75</v>
      </c>
      <c r="O4813" t="s">
        <v>394</v>
      </c>
    </row>
    <row r="4814" spans="1:15" hidden="1" x14ac:dyDescent="0.35">
      <c r="A4814" t="s">
        <v>487</v>
      </c>
      <c r="B4814" t="s">
        <v>84</v>
      </c>
      <c r="C4814" t="s">
        <v>336</v>
      </c>
      <c r="D4814" t="s">
        <v>78</v>
      </c>
      <c r="E4814">
        <v>2022</v>
      </c>
      <c r="F4814">
        <v>34</v>
      </c>
      <c r="G4814" t="s">
        <v>302</v>
      </c>
      <c r="H4814" t="s">
        <v>80</v>
      </c>
      <c r="I4814">
        <v>37</v>
      </c>
      <c r="L4814" t="s">
        <v>488</v>
      </c>
      <c r="M4814">
        <v>35.15</v>
      </c>
      <c r="N4814">
        <v>1.85</v>
      </c>
      <c r="O4814" t="s">
        <v>394</v>
      </c>
    </row>
    <row r="4815" spans="1:15" hidden="1" x14ac:dyDescent="0.35">
      <c r="A4815" t="s">
        <v>487</v>
      </c>
      <c r="B4815" t="s">
        <v>84</v>
      </c>
      <c r="C4815" t="s">
        <v>336</v>
      </c>
      <c r="D4815" t="s">
        <v>78</v>
      </c>
      <c r="E4815">
        <v>2022</v>
      </c>
      <c r="F4815">
        <v>34</v>
      </c>
      <c r="G4815" t="s">
        <v>302</v>
      </c>
      <c r="H4815" t="s">
        <v>80</v>
      </c>
      <c r="I4815">
        <v>1693</v>
      </c>
      <c r="L4815" t="s">
        <v>488</v>
      </c>
      <c r="M4815">
        <v>1608.35</v>
      </c>
      <c r="N4815">
        <v>84.65</v>
      </c>
      <c r="O4815" t="s">
        <v>394</v>
      </c>
    </row>
    <row r="4816" spans="1:15" hidden="1" x14ac:dyDescent="0.35">
      <c r="A4816" t="s">
        <v>487</v>
      </c>
      <c r="B4816" t="s">
        <v>84</v>
      </c>
      <c r="C4816" t="s">
        <v>336</v>
      </c>
      <c r="D4816" t="s">
        <v>78</v>
      </c>
      <c r="E4816">
        <v>2022</v>
      </c>
      <c r="F4816">
        <v>34</v>
      </c>
      <c r="G4816" t="s">
        <v>302</v>
      </c>
      <c r="H4816" t="s">
        <v>80</v>
      </c>
      <c r="I4816">
        <v>92</v>
      </c>
      <c r="L4816" t="s">
        <v>488</v>
      </c>
      <c r="M4816">
        <v>87.4</v>
      </c>
      <c r="N4816">
        <v>4.5999999999999996</v>
      </c>
      <c r="O4816" t="s">
        <v>394</v>
      </c>
    </row>
    <row r="4817" spans="1:15" hidden="1" x14ac:dyDescent="0.35">
      <c r="A4817" t="s">
        <v>487</v>
      </c>
      <c r="B4817" t="s">
        <v>84</v>
      </c>
      <c r="C4817" t="s">
        <v>336</v>
      </c>
      <c r="D4817" t="s">
        <v>78</v>
      </c>
      <c r="E4817">
        <v>2023</v>
      </c>
      <c r="F4817">
        <v>34</v>
      </c>
      <c r="G4817" t="s">
        <v>302</v>
      </c>
      <c r="H4817" t="s">
        <v>80</v>
      </c>
      <c r="I4817">
        <v>316</v>
      </c>
      <c r="L4817" t="s">
        <v>488</v>
      </c>
      <c r="M4817">
        <v>300.2</v>
      </c>
      <c r="N4817">
        <v>15.8</v>
      </c>
      <c r="O4817" t="s">
        <v>394</v>
      </c>
    </row>
    <row r="4818" spans="1:15" hidden="1" x14ac:dyDescent="0.35">
      <c r="A4818" t="s">
        <v>487</v>
      </c>
      <c r="B4818" t="s">
        <v>84</v>
      </c>
      <c r="C4818" t="s">
        <v>336</v>
      </c>
      <c r="D4818" t="s">
        <v>78</v>
      </c>
      <c r="E4818">
        <v>2023</v>
      </c>
      <c r="F4818">
        <v>34</v>
      </c>
      <c r="G4818" t="s">
        <v>302</v>
      </c>
      <c r="H4818" t="s">
        <v>80</v>
      </c>
      <c r="I4818">
        <v>17</v>
      </c>
      <c r="L4818" t="s">
        <v>488</v>
      </c>
      <c r="M4818">
        <v>16.149999999999999</v>
      </c>
      <c r="N4818">
        <v>0.85</v>
      </c>
      <c r="O4818" t="s">
        <v>394</v>
      </c>
    </row>
    <row r="4819" spans="1:15" hidden="1" x14ac:dyDescent="0.35">
      <c r="A4819" t="s">
        <v>487</v>
      </c>
      <c r="B4819" t="s">
        <v>84</v>
      </c>
      <c r="C4819" t="s">
        <v>336</v>
      </c>
      <c r="D4819" t="s">
        <v>78</v>
      </c>
      <c r="E4819">
        <v>2023</v>
      </c>
      <c r="F4819">
        <v>34</v>
      </c>
      <c r="G4819" t="s">
        <v>302</v>
      </c>
      <c r="H4819" t="s">
        <v>80</v>
      </c>
      <c r="I4819">
        <v>309</v>
      </c>
      <c r="L4819" t="s">
        <v>488</v>
      </c>
      <c r="M4819">
        <v>293.55</v>
      </c>
      <c r="N4819">
        <v>15.45</v>
      </c>
      <c r="O4819" t="s">
        <v>394</v>
      </c>
    </row>
    <row r="4820" spans="1:15" hidden="1" x14ac:dyDescent="0.35">
      <c r="A4820" t="s">
        <v>487</v>
      </c>
      <c r="B4820" t="s">
        <v>84</v>
      </c>
      <c r="C4820" t="s">
        <v>336</v>
      </c>
      <c r="D4820" t="s">
        <v>78</v>
      </c>
      <c r="E4820">
        <v>2023</v>
      </c>
      <c r="F4820">
        <v>34</v>
      </c>
      <c r="G4820" t="s">
        <v>302</v>
      </c>
      <c r="H4820" t="s">
        <v>80</v>
      </c>
      <c r="I4820">
        <v>31</v>
      </c>
      <c r="L4820" t="s">
        <v>488</v>
      </c>
      <c r="M4820">
        <v>29.45</v>
      </c>
      <c r="N4820">
        <v>1.55</v>
      </c>
      <c r="O4820" t="s">
        <v>394</v>
      </c>
    </row>
    <row r="4821" spans="1:15" hidden="1" x14ac:dyDescent="0.35">
      <c r="A4821" t="s">
        <v>487</v>
      </c>
      <c r="B4821" t="s">
        <v>84</v>
      </c>
      <c r="C4821" t="s">
        <v>353</v>
      </c>
      <c r="D4821" t="s">
        <v>78</v>
      </c>
      <c r="E4821">
        <v>2021</v>
      </c>
      <c r="F4821">
        <v>34</v>
      </c>
      <c r="G4821" t="s">
        <v>302</v>
      </c>
      <c r="H4821" t="s">
        <v>80</v>
      </c>
      <c r="I4821">
        <v>468</v>
      </c>
      <c r="L4821" t="s">
        <v>488</v>
      </c>
      <c r="M4821">
        <v>444.6</v>
      </c>
      <c r="N4821">
        <v>23.4</v>
      </c>
      <c r="O4821" t="s">
        <v>402</v>
      </c>
    </row>
    <row r="4822" spans="1:15" hidden="1" x14ac:dyDescent="0.35">
      <c r="A4822" t="s">
        <v>487</v>
      </c>
      <c r="B4822" t="s">
        <v>84</v>
      </c>
      <c r="C4822" t="s">
        <v>353</v>
      </c>
      <c r="D4822" t="s">
        <v>78</v>
      </c>
      <c r="E4822">
        <v>2021</v>
      </c>
      <c r="F4822">
        <v>34</v>
      </c>
      <c r="G4822" t="s">
        <v>302</v>
      </c>
      <c r="H4822" t="s">
        <v>80</v>
      </c>
      <c r="I4822">
        <v>863</v>
      </c>
      <c r="L4822" t="s">
        <v>488</v>
      </c>
      <c r="M4822">
        <v>819.85</v>
      </c>
      <c r="N4822">
        <v>43.15</v>
      </c>
      <c r="O4822" t="s">
        <v>402</v>
      </c>
    </row>
    <row r="4823" spans="1:15" hidden="1" x14ac:dyDescent="0.35">
      <c r="A4823" t="s">
        <v>487</v>
      </c>
      <c r="B4823" t="s">
        <v>84</v>
      </c>
      <c r="C4823" t="s">
        <v>353</v>
      </c>
      <c r="D4823" t="s">
        <v>78</v>
      </c>
      <c r="E4823">
        <v>2021</v>
      </c>
      <c r="F4823">
        <v>34</v>
      </c>
      <c r="G4823" t="s">
        <v>302</v>
      </c>
      <c r="H4823" t="s">
        <v>80</v>
      </c>
      <c r="I4823">
        <v>508</v>
      </c>
      <c r="L4823" t="s">
        <v>488</v>
      </c>
      <c r="M4823">
        <v>482.6</v>
      </c>
      <c r="N4823">
        <v>25.4</v>
      </c>
      <c r="O4823" t="s">
        <v>402</v>
      </c>
    </row>
    <row r="4824" spans="1:15" hidden="1" x14ac:dyDescent="0.35">
      <c r="A4824" t="s">
        <v>487</v>
      </c>
      <c r="B4824" t="s">
        <v>84</v>
      </c>
      <c r="C4824" t="s">
        <v>353</v>
      </c>
      <c r="D4824" t="s">
        <v>78</v>
      </c>
      <c r="E4824">
        <v>2021</v>
      </c>
      <c r="F4824">
        <v>34</v>
      </c>
      <c r="G4824" t="s">
        <v>302</v>
      </c>
      <c r="H4824" t="s">
        <v>80</v>
      </c>
      <c r="I4824">
        <v>38</v>
      </c>
      <c r="L4824" t="s">
        <v>488</v>
      </c>
      <c r="M4824">
        <v>36.1</v>
      </c>
      <c r="N4824">
        <v>1.9</v>
      </c>
      <c r="O4824" t="s">
        <v>402</v>
      </c>
    </row>
    <row r="4825" spans="1:15" hidden="1" x14ac:dyDescent="0.35">
      <c r="A4825" t="s">
        <v>487</v>
      </c>
      <c r="B4825" t="s">
        <v>84</v>
      </c>
      <c r="C4825" t="s">
        <v>353</v>
      </c>
      <c r="D4825" t="s">
        <v>78</v>
      </c>
      <c r="E4825">
        <v>2021</v>
      </c>
      <c r="F4825">
        <v>34</v>
      </c>
      <c r="G4825" t="s">
        <v>302</v>
      </c>
      <c r="H4825" t="s">
        <v>81</v>
      </c>
      <c r="I4825">
        <v>1276</v>
      </c>
      <c r="L4825" t="s">
        <v>488</v>
      </c>
      <c r="M4825">
        <v>1212.2</v>
      </c>
      <c r="N4825">
        <v>63.8</v>
      </c>
      <c r="O4825" t="s">
        <v>402</v>
      </c>
    </row>
    <row r="4826" spans="1:15" hidden="1" x14ac:dyDescent="0.35">
      <c r="A4826" t="s">
        <v>487</v>
      </c>
      <c r="B4826" t="s">
        <v>84</v>
      </c>
      <c r="C4826" t="s">
        <v>353</v>
      </c>
      <c r="D4826" t="s">
        <v>78</v>
      </c>
      <c r="E4826">
        <v>2021</v>
      </c>
      <c r="F4826">
        <v>34</v>
      </c>
      <c r="G4826" t="s">
        <v>302</v>
      </c>
      <c r="H4826" t="s">
        <v>81</v>
      </c>
      <c r="I4826">
        <v>1898</v>
      </c>
      <c r="L4826" t="s">
        <v>488</v>
      </c>
      <c r="M4826">
        <v>1803.1</v>
      </c>
      <c r="N4826">
        <v>94.9</v>
      </c>
      <c r="O4826" t="s">
        <v>402</v>
      </c>
    </row>
    <row r="4827" spans="1:15" hidden="1" x14ac:dyDescent="0.35">
      <c r="A4827" t="s">
        <v>487</v>
      </c>
      <c r="B4827" t="s">
        <v>84</v>
      </c>
      <c r="C4827" t="s">
        <v>353</v>
      </c>
      <c r="D4827" t="s">
        <v>78</v>
      </c>
      <c r="E4827">
        <v>2022</v>
      </c>
      <c r="F4827">
        <v>79</v>
      </c>
      <c r="G4827" t="s">
        <v>312</v>
      </c>
      <c r="H4827" t="s">
        <v>80</v>
      </c>
      <c r="I4827">
        <v>28</v>
      </c>
      <c r="L4827" t="s">
        <v>488</v>
      </c>
      <c r="O4827" t="s">
        <v>402</v>
      </c>
    </row>
    <row r="4828" spans="1:15" hidden="1" x14ac:dyDescent="0.35">
      <c r="A4828" t="s">
        <v>487</v>
      </c>
      <c r="B4828" t="s">
        <v>84</v>
      </c>
      <c r="C4828" t="s">
        <v>353</v>
      </c>
      <c r="D4828" t="s">
        <v>78</v>
      </c>
      <c r="E4828">
        <v>2022</v>
      </c>
      <c r="F4828">
        <v>79</v>
      </c>
      <c r="G4828" t="s">
        <v>312</v>
      </c>
      <c r="H4828" t="s">
        <v>80</v>
      </c>
      <c r="I4828">
        <v>47</v>
      </c>
      <c r="L4828" t="s">
        <v>488</v>
      </c>
      <c r="O4828" t="s">
        <v>402</v>
      </c>
    </row>
    <row r="4829" spans="1:15" hidden="1" x14ac:dyDescent="0.35">
      <c r="A4829" t="s">
        <v>487</v>
      </c>
      <c r="B4829" t="s">
        <v>84</v>
      </c>
      <c r="C4829" t="s">
        <v>353</v>
      </c>
      <c r="D4829" t="s">
        <v>78</v>
      </c>
      <c r="E4829">
        <v>2022</v>
      </c>
      <c r="F4829">
        <v>79</v>
      </c>
      <c r="G4829" t="s">
        <v>312</v>
      </c>
      <c r="H4829" t="s">
        <v>80</v>
      </c>
      <c r="I4829">
        <v>30</v>
      </c>
      <c r="L4829" t="s">
        <v>488</v>
      </c>
      <c r="O4829" t="s">
        <v>402</v>
      </c>
    </row>
    <row r="4830" spans="1:15" hidden="1" x14ac:dyDescent="0.35">
      <c r="A4830" t="s">
        <v>487</v>
      </c>
      <c r="B4830" t="s">
        <v>84</v>
      </c>
      <c r="C4830" t="s">
        <v>353</v>
      </c>
      <c r="D4830" t="s">
        <v>78</v>
      </c>
      <c r="E4830">
        <v>2022</v>
      </c>
      <c r="F4830">
        <v>79</v>
      </c>
      <c r="G4830" t="s">
        <v>312</v>
      </c>
      <c r="H4830" t="s">
        <v>80</v>
      </c>
      <c r="I4830">
        <v>2</v>
      </c>
      <c r="L4830" t="s">
        <v>488</v>
      </c>
      <c r="O4830" t="s">
        <v>402</v>
      </c>
    </row>
    <row r="4831" spans="1:15" hidden="1" x14ac:dyDescent="0.35">
      <c r="A4831" t="s">
        <v>487</v>
      </c>
      <c r="B4831" t="s">
        <v>84</v>
      </c>
      <c r="C4831" t="s">
        <v>353</v>
      </c>
      <c r="D4831" t="s">
        <v>78</v>
      </c>
      <c r="E4831">
        <v>2022</v>
      </c>
      <c r="F4831">
        <v>79</v>
      </c>
      <c r="G4831" t="s">
        <v>312</v>
      </c>
      <c r="H4831" t="s">
        <v>81</v>
      </c>
      <c r="I4831">
        <v>144</v>
      </c>
      <c r="L4831" t="s">
        <v>488</v>
      </c>
      <c r="O4831" t="s">
        <v>402</v>
      </c>
    </row>
    <row r="4832" spans="1:15" hidden="1" x14ac:dyDescent="0.35">
      <c r="A4832" t="s">
        <v>487</v>
      </c>
      <c r="B4832" t="s">
        <v>84</v>
      </c>
      <c r="C4832" t="s">
        <v>353</v>
      </c>
      <c r="D4832" t="s">
        <v>78</v>
      </c>
      <c r="E4832">
        <v>2022</v>
      </c>
      <c r="F4832">
        <v>79</v>
      </c>
      <c r="G4832" t="s">
        <v>312</v>
      </c>
      <c r="H4832" t="s">
        <v>81</v>
      </c>
      <c r="I4832">
        <v>204</v>
      </c>
      <c r="L4832" t="s">
        <v>488</v>
      </c>
      <c r="O4832" t="s">
        <v>402</v>
      </c>
    </row>
    <row r="4833" spans="1:15" hidden="1" x14ac:dyDescent="0.35">
      <c r="A4833" t="s">
        <v>487</v>
      </c>
      <c r="B4833" t="s">
        <v>84</v>
      </c>
      <c r="C4833" t="s">
        <v>353</v>
      </c>
      <c r="D4833" t="s">
        <v>78</v>
      </c>
      <c r="E4833">
        <v>2022</v>
      </c>
      <c r="F4833">
        <v>34</v>
      </c>
      <c r="G4833" t="s">
        <v>302</v>
      </c>
      <c r="H4833" t="s">
        <v>80</v>
      </c>
      <c r="I4833">
        <v>364</v>
      </c>
      <c r="L4833" t="s">
        <v>488</v>
      </c>
      <c r="M4833">
        <v>345.8</v>
      </c>
      <c r="N4833">
        <v>18.2</v>
      </c>
      <c r="O4833" t="s">
        <v>402</v>
      </c>
    </row>
    <row r="4834" spans="1:15" hidden="1" x14ac:dyDescent="0.35">
      <c r="A4834" t="s">
        <v>487</v>
      </c>
      <c r="B4834" t="s">
        <v>84</v>
      </c>
      <c r="C4834" t="s">
        <v>353</v>
      </c>
      <c r="D4834" t="s">
        <v>78</v>
      </c>
      <c r="E4834">
        <v>2022</v>
      </c>
      <c r="F4834">
        <v>34</v>
      </c>
      <c r="G4834" t="s">
        <v>302</v>
      </c>
      <c r="H4834" t="s">
        <v>80</v>
      </c>
      <c r="I4834">
        <v>358</v>
      </c>
      <c r="L4834" t="s">
        <v>488</v>
      </c>
      <c r="M4834">
        <v>332.31</v>
      </c>
      <c r="N4834">
        <v>25.69</v>
      </c>
      <c r="O4834" t="s">
        <v>402</v>
      </c>
    </row>
    <row r="4835" spans="1:15" hidden="1" x14ac:dyDescent="0.35">
      <c r="A4835" t="s">
        <v>487</v>
      </c>
      <c r="B4835" t="s">
        <v>84</v>
      </c>
      <c r="C4835" t="s">
        <v>353</v>
      </c>
      <c r="D4835" t="s">
        <v>78</v>
      </c>
      <c r="E4835">
        <v>2022</v>
      </c>
      <c r="F4835">
        <v>34</v>
      </c>
      <c r="G4835" t="s">
        <v>302</v>
      </c>
      <c r="H4835" t="s">
        <v>80</v>
      </c>
      <c r="I4835">
        <v>385</v>
      </c>
      <c r="L4835" t="s">
        <v>488</v>
      </c>
      <c r="M4835">
        <v>365.75</v>
      </c>
      <c r="N4835">
        <v>19.25</v>
      </c>
      <c r="O4835" t="s">
        <v>402</v>
      </c>
    </row>
    <row r="4836" spans="1:15" hidden="1" x14ac:dyDescent="0.35">
      <c r="A4836" t="s">
        <v>487</v>
      </c>
      <c r="B4836" t="s">
        <v>84</v>
      </c>
      <c r="C4836" t="s">
        <v>353</v>
      </c>
      <c r="D4836" t="s">
        <v>78</v>
      </c>
      <c r="E4836">
        <v>2022</v>
      </c>
      <c r="F4836">
        <v>34</v>
      </c>
      <c r="G4836" t="s">
        <v>302</v>
      </c>
      <c r="H4836" t="s">
        <v>80</v>
      </c>
      <c r="I4836">
        <v>23</v>
      </c>
      <c r="L4836" t="s">
        <v>488</v>
      </c>
      <c r="M4836">
        <v>21.85</v>
      </c>
      <c r="N4836">
        <v>1.1499999999999999</v>
      </c>
      <c r="O4836" t="s">
        <v>402</v>
      </c>
    </row>
    <row r="4837" spans="1:15" hidden="1" x14ac:dyDescent="0.35">
      <c r="A4837" t="s">
        <v>487</v>
      </c>
      <c r="B4837" t="s">
        <v>84</v>
      </c>
      <c r="C4837" t="s">
        <v>353</v>
      </c>
      <c r="D4837" t="s">
        <v>78</v>
      </c>
      <c r="E4837">
        <v>2022</v>
      </c>
      <c r="F4837">
        <v>34</v>
      </c>
      <c r="G4837" t="s">
        <v>302</v>
      </c>
      <c r="H4837" t="s">
        <v>81</v>
      </c>
      <c r="I4837">
        <v>1068</v>
      </c>
      <c r="L4837" t="s">
        <v>488</v>
      </c>
      <c r="M4837">
        <v>1014.6</v>
      </c>
      <c r="N4837">
        <v>53.4</v>
      </c>
      <c r="O4837" t="s">
        <v>402</v>
      </c>
    </row>
    <row r="4838" spans="1:15" hidden="1" x14ac:dyDescent="0.35">
      <c r="A4838" t="s">
        <v>487</v>
      </c>
      <c r="B4838" t="s">
        <v>84</v>
      </c>
      <c r="C4838" t="s">
        <v>353</v>
      </c>
      <c r="D4838" t="s">
        <v>78</v>
      </c>
      <c r="E4838">
        <v>2022</v>
      </c>
      <c r="F4838">
        <v>34</v>
      </c>
      <c r="G4838" t="s">
        <v>302</v>
      </c>
      <c r="H4838" t="s">
        <v>81</v>
      </c>
      <c r="I4838">
        <v>1455</v>
      </c>
      <c r="L4838" t="s">
        <v>488</v>
      </c>
      <c r="M4838">
        <v>1382.25</v>
      </c>
      <c r="N4838">
        <v>72.75</v>
      </c>
      <c r="O4838" t="s">
        <v>402</v>
      </c>
    </row>
    <row r="4839" spans="1:15" hidden="1" x14ac:dyDescent="0.35">
      <c r="A4839" t="s">
        <v>487</v>
      </c>
      <c r="B4839" t="s">
        <v>84</v>
      </c>
      <c r="C4839" t="s">
        <v>353</v>
      </c>
      <c r="D4839" t="s">
        <v>78</v>
      </c>
      <c r="E4839">
        <v>2022</v>
      </c>
      <c r="F4839">
        <v>34</v>
      </c>
      <c r="G4839" t="s">
        <v>302</v>
      </c>
      <c r="H4839" t="s">
        <v>80</v>
      </c>
      <c r="I4839">
        <v>273</v>
      </c>
      <c r="L4839" t="s">
        <v>488</v>
      </c>
      <c r="M4839">
        <v>259.35000000000002</v>
      </c>
      <c r="N4839">
        <v>13.65</v>
      </c>
      <c r="O4839" t="s">
        <v>402</v>
      </c>
    </row>
    <row r="4840" spans="1:15" hidden="1" x14ac:dyDescent="0.35">
      <c r="A4840" t="s">
        <v>487</v>
      </c>
      <c r="B4840" t="s">
        <v>84</v>
      </c>
      <c r="C4840" t="s">
        <v>353</v>
      </c>
      <c r="D4840" t="s">
        <v>78</v>
      </c>
      <c r="E4840">
        <v>2022</v>
      </c>
      <c r="F4840">
        <v>34</v>
      </c>
      <c r="G4840" t="s">
        <v>302</v>
      </c>
      <c r="H4840" t="s">
        <v>80</v>
      </c>
      <c r="I4840">
        <v>289</v>
      </c>
      <c r="L4840" t="s">
        <v>488</v>
      </c>
      <c r="M4840">
        <v>274.55</v>
      </c>
      <c r="N4840">
        <v>14.45</v>
      </c>
      <c r="O4840" t="s">
        <v>402</v>
      </c>
    </row>
    <row r="4841" spans="1:15" hidden="1" x14ac:dyDescent="0.35">
      <c r="A4841" t="s">
        <v>487</v>
      </c>
      <c r="B4841" t="s">
        <v>84</v>
      </c>
      <c r="C4841" t="s">
        <v>353</v>
      </c>
      <c r="D4841" t="s">
        <v>78</v>
      </c>
      <c r="E4841">
        <v>2022</v>
      </c>
      <c r="F4841">
        <v>34</v>
      </c>
      <c r="G4841" t="s">
        <v>302</v>
      </c>
      <c r="H4841" t="s">
        <v>80</v>
      </c>
      <c r="I4841">
        <v>17</v>
      </c>
      <c r="L4841" t="s">
        <v>488</v>
      </c>
      <c r="M4841">
        <v>16.149999999999999</v>
      </c>
      <c r="N4841">
        <v>0.85</v>
      </c>
      <c r="O4841" t="s">
        <v>402</v>
      </c>
    </row>
    <row r="4842" spans="1:15" hidden="1" x14ac:dyDescent="0.35">
      <c r="A4842" t="s">
        <v>487</v>
      </c>
      <c r="B4842" t="s">
        <v>84</v>
      </c>
      <c r="C4842" t="s">
        <v>353</v>
      </c>
      <c r="D4842" t="s">
        <v>78</v>
      </c>
      <c r="E4842">
        <v>2022</v>
      </c>
      <c r="F4842">
        <v>34</v>
      </c>
      <c r="G4842" t="s">
        <v>302</v>
      </c>
      <c r="H4842" t="s">
        <v>81</v>
      </c>
      <c r="I4842">
        <v>801</v>
      </c>
      <c r="L4842" t="s">
        <v>488</v>
      </c>
      <c r="M4842">
        <v>760.95</v>
      </c>
      <c r="N4842">
        <v>40.049999999999997</v>
      </c>
      <c r="O4842" t="s">
        <v>402</v>
      </c>
    </row>
    <row r="4843" spans="1:15" hidden="1" x14ac:dyDescent="0.35">
      <c r="A4843" t="s">
        <v>487</v>
      </c>
      <c r="B4843" t="s">
        <v>84</v>
      </c>
      <c r="C4843" t="s">
        <v>353</v>
      </c>
      <c r="D4843" t="s">
        <v>78</v>
      </c>
      <c r="E4843">
        <v>2022</v>
      </c>
      <c r="F4843">
        <v>34</v>
      </c>
      <c r="G4843" t="s">
        <v>302</v>
      </c>
      <c r="H4843" t="s">
        <v>81</v>
      </c>
      <c r="I4843">
        <v>1092</v>
      </c>
      <c r="L4843" t="s">
        <v>488</v>
      </c>
      <c r="M4843">
        <v>1037.4000000000001</v>
      </c>
      <c r="N4843">
        <v>54.6</v>
      </c>
      <c r="O4843" t="s">
        <v>402</v>
      </c>
    </row>
    <row r="4844" spans="1:15" hidden="1" x14ac:dyDescent="0.35">
      <c r="A4844" t="s">
        <v>487</v>
      </c>
      <c r="B4844" t="s">
        <v>84</v>
      </c>
      <c r="C4844" t="s">
        <v>353</v>
      </c>
      <c r="D4844" t="s">
        <v>78</v>
      </c>
      <c r="E4844">
        <v>2023</v>
      </c>
      <c r="F4844">
        <v>79</v>
      </c>
      <c r="G4844" t="s">
        <v>312</v>
      </c>
      <c r="H4844" t="s">
        <v>80</v>
      </c>
      <c r="I4844">
        <v>127</v>
      </c>
      <c r="L4844" t="s">
        <v>488</v>
      </c>
      <c r="O4844" t="s">
        <v>402</v>
      </c>
    </row>
    <row r="4845" spans="1:15" hidden="1" x14ac:dyDescent="0.35">
      <c r="A4845" t="s">
        <v>487</v>
      </c>
      <c r="B4845" t="s">
        <v>84</v>
      </c>
      <c r="C4845" t="s">
        <v>353</v>
      </c>
      <c r="D4845" t="s">
        <v>78</v>
      </c>
      <c r="E4845">
        <v>2023</v>
      </c>
      <c r="F4845">
        <v>79</v>
      </c>
      <c r="G4845" t="s">
        <v>312</v>
      </c>
      <c r="H4845" t="s">
        <v>80</v>
      </c>
      <c r="I4845">
        <v>364</v>
      </c>
      <c r="L4845" t="s">
        <v>488</v>
      </c>
      <c r="O4845" t="s">
        <v>402</v>
      </c>
    </row>
    <row r="4846" spans="1:15" hidden="1" x14ac:dyDescent="0.35">
      <c r="A4846" t="s">
        <v>487</v>
      </c>
      <c r="B4846" t="s">
        <v>84</v>
      </c>
      <c r="C4846" t="s">
        <v>353</v>
      </c>
      <c r="D4846" t="s">
        <v>78</v>
      </c>
      <c r="E4846">
        <v>2023</v>
      </c>
      <c r="F4846">
        <v>79</v>
      </c>
      <c r="G4846" t="s">
        <v>312</v>
      </c>
      <c r="H4846" t="s">
        <v>80</v>
      </c>
      <c r="I4846">
        <v>179</v>
      </c>
      <c r="L4846" t="s">
        <v>488</v>
      </c>
      <c r="O4846" t="s">
        <v>402</v>
      </c>
    </row>
    <row r="4847" spans="1:15" hidden="1" x14ac:dyDescent="0.35">
      <c r="A4847" t="s">
        <v>487</v>
      </c>
      <c r="B4847" t="s">
        <v>84</v>
      </c>
      <c r="C4847" t="s">
        <v>353</v>
      </c>
      <c r="D4847" t="s">
        <v>78</v>
      </c>
      <c r="E4847">
        <v>2023</v>
      </c>
      <c r="F4847">
        <v>79</v>
      </c>
      <c r="G4847" t="s">
        <v>312</v>
      </c>
      <c r="H4847" t="s">
        <v>80</v>
      </c>
      <c r="I4847">
        <v>4</v>
      </c>
      <c r="L4847" t="s">
        <v>488</v>
      </c>
      <c r="O4847" t="s">
        <v>402</v>
      </c>
    </row>
    <row r="4848" spans="1:15" hidden="1" x14ac:dyDescent="0.35">
      <c r="A4848" t="s">
        <v>487</v>
      </c>
      <c r="B4848" t="s">
        <v>84</v>
      </c>
      <c r="C4848" t="s">
        <v>353</v>
      </c>
      <c r="D4848" t="s">
        <v>78</v>
      </c>
      <c r="E4848">
        <v>2023</v>
      </c>
      <c r="F4848">
        <v>34</v>
      </c>
      <c r="G4848" t="s">
        <v>302</v>
      </c>
      <c r="H4848" t="s">
        <v>80</v>
      </c>
      <c r="I4848">
        <v>41</v>
      </c>
      <c r="L4848" t="s">
        <v>488</v>
      </c>
      <c r="M4848">
        <v>38.950000000000003</v>
      </c>
      <c r="N4848">
        <v>2.0499999999999998</v>
      </c>
      <c r="O4848" t="s">
        <v>402</v>
      </c>
    </row>
    <row r="4849" spans="1:15" hidden="1" x14ac:dyDescent="0.35">
      <c r="A4849" t="s">
        <v>487</v>
      </c>
      <c r="B4849" t="s">
        <v>84</v>
      </c>
      <c r="C4849" t="s">
        <v>353</v>
      </c>
      <c r="D4849" t="s">
        <v>78</v>
      </c>
      <c r="E4849">
        <v>2023</v>
      </c>
      <c r="F4849">
        <v>34</v>
      </c>
      <c r="G4849" t="s">
        <v>302</v>
      </c>
      <c r="H4849" t="s">
        <v>80</v>
      </c>
      <c r="I4849">
        <v>117</v>
      </c>
      <c r="L4849" t="s">
        <v>488</v>
      </c>
      <c r="M4849">
        <v>111.15</v>
      </c>
      <c r="N4849">
        <v>5.85</v>
      </c>
      <c r="O4849" t="s">
        <v>402</v>
      </c>
    </row>
    <row r="4850" spans="1:15" hidden="1" x14ac:dyDescent="0.35">
      <c r="A4850" t="s">
        <v>487</v>
      </c>
      <c r="B4850" t="s">
        <v>84</v>
      </c>
      <c r="C4850" t="s">
        <v>353</v>
      </c>
      <c r="D4850" t="s">
        <v>78</v>
      </c>
      <c r="E4850">
        <v>2023</v>
      </c>
      <c r="F4850">
        <v>34</v>
      </c>
      <c r="G4850" t="s">
        <v>302</v>
      </c>
      <c r="H4850" t="s">
        <v>80</v>
      </c>
      <c r="I4850">
        <v>58</v>
      </c>
      <c r="L4850" t="s">
        <v>488</v>
      </c>
      <c r="M4850">
        <v>55.1</v>
      </c>
      <c r="N4850">
        <v>2.9</v>
      </c>
      <c r="O4850" t="s">
        <v>402</v>
      </c>
    </row>
    <row r="4851" spans="1:15" hidden="1" x14ac:dyDescent="0.35">
      <c r="A4851" t="s">
        <v>487</v>
      </c>
      <c r="B4851" t="s">
        <v>84</v>
      </c>
      <c r="C4851" t="s">
        <v>353</v>
      </c>
      <c r="D4851" t="s">
        <v>78</v>
      </c>
      <c r="E4851">
        <v>2023</v>
      </c>
      <c r="F4851">
        <v>34</v>
      </c>
      <c r="G4851" t="s">
        <v>302</v>
      </c>
      <c r="H4851" t="s">
        <v>80</v>
      </c>
      <c r="I4851">
        <v>1</v>
      </c>
      <c r="L4851" t="s">
        <v>488</v>
      </c>
      <c r="M4851">
        <v>0.95</v>
      </c>
      <c r="N4851">
        <v>0.05</v>
      </c>
      <c r="O4851" t="s">
        <v>402</v>
      </c>
    </row>
    <row r="4852" spans="1:15" hidden="1" x14ac:dyDescent="0.35">
      <c r="A4852" t="s">
        <v>487</v>
      </c>
      <c r="B4852" t="s">
        <v>84</v>
      </c>
      <c r="C4852" t="s">
        <v>337</v>
      </c>
      <c r="D4852" t="s">
        <v>78</v>
      </c>
      <c r="E4852">
        <v>2020</v>
      </c>
      <c r="F4852">
        <v>34</v>
      </c>
      <c r="G4852" t="s">
        <v>302</v>
      </c>
      <c r="H4852" t="s">
        <v>80</v>
      </c>
      <c r="I4852">
        <v>19</v>
      </c>
      <c r="L4852" t="s">
        <v>488</v>
      </c>
      <c r="M4852">
        <v>19</v>
      </c>
      <c r="N4852">
        <v>0</v>
      </c>
      <c r="O4852" t="s">
        <v>395</v>
      </c>
    </row>
    <row r="4853" spans="1:15" hidden="1" x14ac:dyDescent="0.35">
      <c r="A4853" t="s">
        <v>487</v>
      </c>
      <c r="B4853" t="s">
        <v>84</v>
      </c>
      <c r="C4853" t="s">
        <v>337</v>
      </c>
      <c r="D4853" t="s">
        <v>78</v>
      </c>
      <c r="E4853">
        <v>2021</v>
      </c>
      <c r="F4853">
        <v>34</v>
      </c>
      <c r="G4853" t="s">
        <v>302</v>
      </c>
      <c r="H4853" t="s">
        <v>80</v>
      </c>
      <c r="I4853">
        <v>696</v>
      </c>
      <c r="L4853" t="s">
        <v>488</v>
      </c>
      <c r="M4853">
        <v>661.2</v>
      </c>
      <c r="N4853">
        <v>34.799999999999997</v>
      </c>
      <c r="O4853" t="s">
        <v>395</v>
      </c>
    </row>
    <row r="4854" spans="1:15" hidden="1" x14ac:dyDescent="0.35">
      <c r="A4854" t="s">
        <v>487</v>
      </c>
      <c r="B4854" t="s">
        <v>84</v>
      </c>
      <c r="C4854" t="s">
        <v>337</v>
      </c>
      <c r="D4854" t="s">
        <v>78</v>
      </c>
      <c r="E4854">
        <v>2021</v>
      </c>
      <c r="F4854">
        <v>34</v>
      </c>
      <c r="G4854" t="s">
        <v>302</v>
      </c>
      <c r="H4854" t="s">
        <v>80</v>
      </c>
      <c r="I4854">
        <v>66</v>
      </c>
      <c r="L4854" t="s">
        <v>488</v>
      </c>
      <c r="M4854">
        <v>62.7</v>
      </c>
      <c r="N4854">
        <v>3.3</v>
      </c>
      <c r="O4854" t="s">
        <v>395</v>
      </c>
    </row>
    <row r="4855" spans="1:15" hidden="1" x14ac:dyDescent="0.35">
      <c r="A4855" t="s">
        <v>487</v>
      </c>
      <c r="B4855" t="s">
        <v>84</v>
      </c>
      <c r="C4855" t="s">
        <v>337</v>
      </c>
      <c r="D4855" t="s">
        <v>78</v>
      </c>
      <c r="E4855">
        <v>2021</v>
      </c>
      <c r="F4855">
        <v>34</v>
      </c>
      <c r="G4855" t="s">
        <v>302</v>
      </c>
      <c r="H4855" t="s">
        <v>80</v>
      </c>
      <c r="I4855">
        <v>1033</v>
      </c>
      <c r="L4855" t="s">
        <v>488</v>
      </c>
      <c r="M4855">
        <v>981.35</v>
      </c>
      <c r="N4855">
        <v>51.65</v>
      </c>
      <c r="O4855" t="s">
        <v>395</v>
      </c>
    </row>
    <row r="4856" spans="1:15" hidden="1" x14ac:dyDescent="0.35">
      <c r="A4856" t="s">
        <v>487</v>
      </c>
      <c r="B4856" t="s">
        <v>84</v>
      </c>
      <c r="C4856" t="s">
        <v>337</v>
      </c>
      <c r="D4856" t="s">
        <v>78</v>
      </c>
      <c r="E4856">
        <v>2021</v>
      </c>
      <c r="F4856">
        <v>34</v>
      </c>
      <c r="G4856" t="s">
        <v>302</v>
      </c>
      <c r="H4856" t="s">
        <v>80</v>
      </c>
      <c r="I4856">
        <v>59</v>
      </c>
      <c r="L4856" t="s">
        <v>488</v>
      </c>
      <c r="M4856">
        <v>56.05</v>
      </c>
      <c r="N4856">
        <v>2.95</v>
      </c>
      <c r="O4856" t="s">
        <v>395</v>
      </c>
    </row>
    <row r="4857" spans="1:15" hidden="1" x14ac:dyDescent="0.35">
      <c r="A4857" t="s">
        <v>487</v>
      </c>
      <c r="B4857" t="s">
        <v>84</v>
      </c>
      <c r="C4857" t="s">
        <v>337</v>
      </c>
      <c r="D4857" t="s">
        <v>78</v>
      </c>
      <c r="E4857">
        <v>2023</v>
      </c>
      <c r="F4857">
        <v>34</v>
      </c>
      <c r="G4857" t="s">
        <v>302</v>
      </c>
      <c r="H4857" t="s">
        <v>80</v>
      </c>
      <c r="I4857">
        <v>157</v>
      </c>
      <c r="L4857" t="s">
        <v>488</v>
      </c>
      <c r="M4857">
        <v>149.15</v>
      </c>
      <c r="N4857">
        <v>7.85</v>
      </c>
      <c r="O4857" t="s">
        <v>395</v>
      </c>
    </row>
    <row r="4858" spans="1:15" hidden="1" x14ac:dyDescent="0.35">
      <c r="A4858" t="s">
        <v>487</v>
      </c>
      <c r="B4858" t="s">
        <v>84</v>
      </c>
      <c r="C4858" t="s">
        <v>337</v>
      </c>
      <c r="D4858" t="s">
        <v>78</v>
      </c>
      <c r="E4858">
        <v>2023</v>
      </c>
      <c r="F4858">
        <v>34</v>
      </c>
      <c r="G4858" t="s">
        <v>302</v>
      </c>
      <c r="H4858" t="s">
        <v>80</v>
      </c>
      <c r="I4858">
        <v>222</v>
      </c>
      <c r="L4858" t="s">
        <v>488</v>
      </c>
      <c r="M4858">
        <v>210.9</v>
      </c>
      <c r="N4858">
        <v>11.1</v>
      </c>
      <c r="O4858" t="s">
        <v>395</v>
      </c>
    </row>
    <row r="4859" spans="1:15" hidden="1" x14ac:dyDescent="0.35">
      <c r="A4859" t="s">
        <v>487</v>
      </c>
      <c r="B4859" t="s">
        <v>84</v>
      </c>
      <c r="C4859" t="s">
        <v>331</v>
      </c>
      <c r="D4859" t="s">
        <v>78</v>
      </c>
      <c r="E4859">
        <v>2020</v>
      </c>
      <c r="F4859">
        <v>34</v>
      </c>
      <c r="G4859" t="s">
        <v>302</v>
      </c>
      <c r="H4859" t="s">
        <v>80</v>
      </c>
      <c r="I4859">
        <v>163</v>
      </c>
      <c r="L4859" t="s">
        <v>488</v>
      </c>
      <c r="M4859">
        <v>151.32</v>
      </c>
      <c r="N4859">
        <v>11.68</v>
      </c>
      <c r="O4859" t="s">
        <v>397</v>
      </c>
    </row>
    <row r="4860" spans="1:15" hidden="1" x14ac:dyDescent="0.35">
      <c r="A4860" t="s">
        <v>487</v>
      </c>
      <c r="B4860" t="s">
        <v>84</v>
      </c>
      <c r="C4860" t="s">
        <v>331</v>
      </c>
      <c r="D4860" t="s">
        <v>78</v>
      </c>
      <c r="E4860">
        <v>2020</v>
      </c>
      <c r="F4860">
        <v>34</v>
      </c>
      <c r="G4860" t="s">
        <v>302</v>
      </c>
      <c r="H4860" t="s">
        <v>81</v>
      </c>
      <c r="I4860">
        <v>29</v>
      </c>
      <c r="L4860" t="s">
        <v>488</v>
      </c>
      <c r="M4860">
        <v>26.92</v>
      </c>
      <c r="N4860">
        <v>2.08</v>
      </c>
      <c r="O4860" t="s">
        <v>397</v>
      </c>
    </row>
    <row r="4861" spans="1:15" hidden="1" x14ac:dyDescent="0.35">
      <c r="A4861" t="s">
        <v>487</v>
      </c>
      <c r="B4861" t="s">
        <v>84</v>
      </c>
      <c r="C4861" t="s">
        <v>331</v>
      </c>
      <c r="D4861" t="s">
        <v>78</v>
      </c>
      <c r="E4861">
        <v>2020</v>
      </c>
      <c r="F4861">
        <v>34</v>
      </c>
      <c r="G4861" t="s">
        <v>302</v>
      </c>
      <c r="H4861" t="s">
        <v>81</v>
      </c>
      <c r="I4861">
        <v>28</v>
      </c>
      <c r="L4861" t="s">
        <v>488</v>
      </c>
      <c r="M4861">
        <v>25.99</v>
      </c>
      <c r="N4861">
        <v>2.0099999999999998</v>
      </c>
      <c r="O4861" t="s">
        <v>397</v>
      </c>
    </row>
    <row r="4862" spans="1:15" hidden="1" x14ac:dyDescent="0.35">
      <c r="A4862" t="s">
        <v>487</v>
      </c>
      <c r="B4862" t="s">
        <v>84</v>
      </c>
      <c r="C4862" t="s">
        <v>331</v>
      </c>
      <c r="D4862" t="s">
        <v>78</v>
      </c>
      <c r="E4862">
        <v>2020</v>
      </c>
      <c r="F4862">
        <v>34</v>
      </c>
      <c r="G4862" t="s">
        <v>302</v>
      </c>
      <c r="H4862" t="s">
        <v>80</v>
      </c>
      <c r="I4862">
        <v>293</v>
      </c>
      <c r="L4862" t="s">
        <v>488</v>
      </c>
      <c r="M4862">
        <v>272</v>
      </c>
      <c r="N4862">
        <v>21</v>
      </c>
      <c r="O4862" t="s">
        <v>397</v>
      </c>
    </row>
    <row r="4863" spans="1:15" hidden="1" x14ac:dyDescent="0.35">
      <c r="A4863" t="s">
        <v>487</v>
      </c>
      <c r="B4863" t="s">
        <v>84</v>
      </c>
      <c r="C4863" t="s">
        <v>331</v>
      </c>
      <c r="D4863" t="s">
        <v>78</v>
      </c>
      <c r="E4863">
        <v>2020</v>
      </c>
      <c r="F4863">
        <v>34</v>
      </c>
      <c r="G4863" t="s">
        <v>302</v>
      </c>
      <c r="H4863" t="s">
        <v>80</v>
      </c>
      <c r="I4863">
        <v>311</v>
      </c>
      <c r="L4863" t="s">
        <v>488</v>
      </c>
      <c r="M4863">
        <v>288.70999999999998</v>
      </c>
      <c r="N4863">
        <v>22.29</v>
      </c>
      <c r="O4863" t="s">
        <v>397</v>
      </c>
    </row>
    <row r="4864" spans="1:15" hidden="1" x14ac:dyDescent="0.35">
      <c r="A4864" t="s">
        <v>487</v>
      </c>
      <c r="B4864" t="s">
        <v>84</v>
      </c>
      <c r="C4864" t="s">
        <v>331</v>
      </c>
      <c r="D4864" t="s">
        <v>78</v>
      </c>
      <c r="E4864">
        <v>2020</v>
      </c>
      <c r="F4864">
        <v>34</v>
      </c>
      <c r="G4864" t="s">
        <v>302</v>
      </c>
      <c r="H4864" t="s">
        <v>81</v>
      </c>
      <c r="I4864">
        <v>91</v>
      </c>
      <c r="L4864" t="s">
        <v>488</v>
      </c>
      <c r="M4864">
        <v>84.48</v>
      </c>
      <c r="N4864">
        <v>6.52</v>
      </c>
      <c r="O4864" t="s">
        <v>397</v>
      </c>
    </row>
    <row r="4865" spans="1:15" hidden="1" x14ac:dyDescent="0.35">
      <c r="A4865" t="s">
        <v>487</v>
      </c>
      <c r="B4865" t="s">
        <v>84</v>
      </c>
      <c r="C4865" t="s">
        <v>331</v>
      </c>
      <c r="D4865" t="s">
        <v>78</v>
      </c>
      <c r="E4865">
        <v>2020</v>
      </c>
      <c r="F4865">
        <v>34</v>
      </c>
      <c r="G4865" t="s">
        <v>302</v>
      </c>
      <c r="H4865" t="s">
        <v>81</v>
      </c>
      <c r="I4865">
        <v>153</v>
      </c>
      <c r="L4865" t="s">
        <v>488</v>
      </c>
      <c r="M4865">
        <v>142.04</v>
      </c>
      <c r="N4865">
        <v>10.96</v>
      </c>
      <c r="O4865" t="s">
        <v>397</v>
      </c>
    </row>
    <row r="4866" spans="1:15" hidden="1" x14ac:dyDescent="0.35">
      <c r="A4866" t="s">
        <v>487</v>
      </c>
      <c r="B4866" t="s">
        <v>84</v>
      </c>
      <c r="C4866" t="s">
        <v>331</v>
      </c>
      <c r="D4866" t="s">
        <v>78</v>
      </c>
      <c r="E4866">
        <v>2021</v>
      </c>
      <c r="F4866">
        <v>34</v>
      </c>
      <c r="G4866" t="s">
        <v>302</v>
      </c>
      <c r="H4866" t="s">
        <v>80</v>
      </c>
      <c r="I4866">
        <v>26</v>
      </c>
      <c r="L4866" t="s">
        <v>488</v>
      </c>
      <c r="M4866">
        <v>24.14</v>
      </c>
      <c r="N4866">
        <v>1.86</v>
      </c>
      <c r="O4866" t="s">
        <v>397</v>
      </c>
    </row>
    <row r="4867" spans="1:15" hidden="1" x14ac:dyDescent="0.35">
      <c r="A4867" t="s">
        <v>487</v>
      </c>
      <c r="B4867" t="s">
        <v>84</v>
      </c>
      <c r="C4867" t="s">
        <v>331</v>
      </c>
      <c r="D4867" t="s">
        <v>78</v>
      </c>
      <c r="E4867">
        <v>2021</v>
      </c>
      <c r="F4867">
        <v>34</v>
      </c>
      <c r="G4867" t="s">
        <v>302</v>
      </c>
      <c r="H4867" t="s">
        <v>80</v>
      </c>
      <c r="I4867">
        <v>331</v>
      </c>
      <c r="L4867" t="s">
        <v>488</v>
      </c>
      <c r="M4867">
        <v>307.27999999999997</v>
      </c>
      <c r="N4867">
        <v>23.72</v>
      </c>
      <c r="O4867" t="s">
        <v>397</v>
      </c>
    </row>
    <row r="4868" spans="1:15" hidden="1" x14ac:dyDescent="0.35">
      <c r="A4868" t="s">
        <v>487</v>
      </c>
      <c r="B4868" t="s">
        <v>84</v>
      </c>
      <c r="C4868" t="s">
        <v>331</v>
      </c>
      <c r="D4868" t="s">
        <v>78</v>
      </c>
      <c r="E4868">
        <v>2021</v>
      </c>
      <c r="F4868">
        <v>34</v>
      </c>
      <c r="G4868" t="s">
        <v>302</v>
      </c>
      <c r="H4868" t="s">
        <v>81</v>
      </c>
      <c r="I4868">
        <v>23</v>
      </c>
      <c r="L4868" t="s">
        <v>488</v>
      </c>
      <c r="M4868">
        <v>21.35</v>
      </c>
      <c r="N4868">
        <v>1.65</v>
      </c>
      <c r="O4868" t="s">
        <v>397</v>
      </c>
    </row>
    <row r="4869" spans="1:15" hidden="1" x14ac:dyDescent="0.35">
      <c r="A4869" t="s">
        <v>487</v>
      </c>
      <c r="B4869" t="s">
        <v>84</v>
      </c>
      <c r="C4869" t="s">
        <v>331</v>
      </c>
      <c r="D4869" t="s">
        <v>78</v>
      </c>
      <c r="E4869">
        <v>2021</v>
      </c>
      <c r="F4869">
        <v>34</v>
      </c>
      <c r="G4869" t="s">
        <v>302</v>
      </c>
      <c r="H4869" t="s">
        <v>80</v>
      </c>
      <c r="I4869">
        <v>2532</v>
      </c>
      <c r="L4869" t="s">
        <v>488</v>
      </c>
      <c r="M4869">
        <v>2350.56</v>
      </c>
      <c r="N4869">
        <v>181.44</v>
      </c>
      <c r="O4869" t="s">
        <v>397</v>
      </c>
    </row>
    <row r="4870" spans="1:15" hidden="1" x14ac:dyDescent="0.35">
      <c r="A4870" t="s">
        <v>487</v>
      </c>
      <c r="B4870" t="s">
        <v>84</v>
      </c>
      <c r="C4870" t="s">
        <v>331</v>
      </c>
      <c r="D4870" t="s">
        <v>78</v>
      </c>
      <c r="E4870">
        <v>2021</v>
      </c>
      <c r="F4870">
        <v>34</v>
      </c>
      <c r="G4870" t="s">
        <v>302</v>
      </c>
      <c r="H4870" t="s">
        <v>80</v>
      </c>
      <c r="I4870">
        <v>280</v>
      </c>
      <c r="L4870" t="s">
        <v>488</v>
      </c>
      <c r="M4870">
        <v>266</v>
      </c>
      <c r="N4870">
        <v>14</v>
      </c>
      <c r="O4870" t="s">
        <v>397</v>
      </c>
    </row>
    <row r="4871" spans="1:15" hidden="1" x14ac:dyDescent="0.35">
      <c r="A4871" t="s">
        <v>487</v>
      </c>
      <c r="B4871" t="s">
        <v>84</v>
      </c>
      <c r="C4871" t="s">
        <v>331</v>
      </c>
      <c r="D4871" t="s">
        <v>78</v>
      </c>
      <c r="E4871">
        <v>2021</v>
      </c>
      <c r="F4871">
        <v>34</v>
      </c>
      <c r="G4871" t="s">
        <v>302</v>
      </c>
      <c r="H4871" t="s">
        <v>80</v>
      </c>
      <c r="I4871">
        <v>1628</v>
      </c>
      <c r="L4871" t="s">
        <v>488</v>
      </c>
      <c r="M4871">
        <v>1511.34</v>
      </c>
      <c r="N4871">
        <v>116.66</v>
      </c>
      <c r="O4871" t="s">
        <v>397</v>
      </c>
    </row>
    <row r="4872" spans="1:15" hidden="1" x14ac:dyDescent="0.35">
      <c r="A4872" t="s">
        <v>487</v>
      </c>
      <c r="B4872" t="s">
        <v>84</v>
      </c>
      <c r="C4872" t="s">
        <v>331</v>
      </c>
      <c r="D4872" t="s">
        <v>78</v>
      </c>
      <c r="E4872">
        <v>2021</v>
      </c>
      <c r="F4872">
        <v>34</v>
      </c>
      <c r="G4872" t="s">
        <v>302</v>
      </c>
      <c r="H4872" t="s">
        <v>80</v>
      </c>
      <c r="I4872">
        <v>2404</v>
      </c>
      <c r="L4872" t="s">
        <v>488</v>
      </c>
      <c r="M4872">
        <v>2283.8000000000002</v>
      </c>
      <c r="N4872">
        <v>120.2</v>
      </c>
      <c r="O4872" t="s">
        <v>397</v>
      </c>
    </row>
    <row r="4873" spans="1:15" hidden="1" x14ac:dyDescent="0.35">
      <c r="A4873" t="s">
        <v>487</v>
      </c>
      <c r="B4873" t="s">
        <v>84</v>
      </c>
      <c r="C4873" t="s">
        <v>331</v>
      </c>
      <c r="D4873" t="s">
        <v>78</v>
      </c>
      <c r="E4873">
        <v>2021</v>
      </c>
      <c r="F4873">
        <v>34</v>
      </c>
      <c r="G4873" t="s">
        <v>302</v>
      </c>
      <c r="H4873" t="s">
        <v>81</v>
      </c>
      <c r="I4873">
        <v>6686</v>
      </c>
      <c r="L4873" t="s">
        <v>488</v>
      </c>
      <c r="M4873">
        <v>6206.88</v>
      </c>
      <c r="N4873">
        <v>479.12</v>
      </c>
      <c r="O4873" t="s">
        <v>397</v>
      </c>
    </row>
    <row r="4874" spans="1:15" hidden="1" x14ac:dyDescent="0.35">
      <c r="A4874" t="s">
        <v>487</v>
      </c>
      <c r="B4874" t="s">
        <v>84</v>
      </c>
      <c r="C4874" t="s">
        <v>331</v>
      </c>
      <c r="D4874" t="s">
        <v>78</v>
      </c>
      <c r="E4874">
        <v>2021</v>
      </c>
      <c r="F4874">
        <v>34</v>
      </c>
      <c r="G4874" t="s">
        <v>302</v>
      </c>
      <c r="H4874" t="s">
        <v>81</v>
      </c>
      <c r="I4874">
        <v>3032</v>
      </c>
      <c r="L4874" t="s">
        <v>488</v>
      </c>
      <c r="M4874">
        <v>2814.73</v>
      </c>
      <c r="N4874">
        <v>217.27</v>
      </c>
      <c r="O4874" t="s">
        <v>397</v>
      </c>
    </row>
    <row r="4875" spans="1:15" hidden="1" x14ac:dyDescent="0.35">
      <c r="A4875" t="s">
        <v>487</v>
      </c>
      <c r="B4875" t="s">
        <v>84</v>
      </c>
      <c r="C4875" t="s">
        <v>331</v>
      </c>
      <c r="D4875" t="s">
        <v>78</v>
      </c>
      <c r="E4875">
        <v>2022</v>
      </c>
      <c r="F4875">
        <v>79</v>
      </c>
      <c r="G4875" t="s">
        <v>312</v>
      </c>
      <c r="H4875" t="s">
        <v>80</v>
      </c>
      <c r="I4875">
        <v>2175</v>
      </c>
      <c r="L4875" t="s">
        <v>488</v>
      </c>
      <c r="O4875" t="s">
        <v>397</v>
      </c>
    </row>
    <row r="4876" spans="1:15" hidden="1" x14ac:dyDescent="0.35">
      <c r="A4876" t="s">
        <v>487</v>
      </c>
      <c r="B4876" t="s">
        <v>84</v>
      </c>
      <c r="C4876" t="s">
        <v>331</v>
      </c>
      <c r="D4876" t="s">
        <v>78</v>
      </c>
      <c r="E4876">
        <v>2022</v>
      </c>
      <c r="F4876">
        <v>79</v>
      </c>
      <c r="G4876" t="s">
        <v>312</v>
      </c>
      <c r="H4876" t="s">
        <v>80</v>
      </c>
      <c r="I4876">
        <v>46</v>
      </c>
      <c r="L4876" t="s">
        <v>488</v>
      </c>
      <c r="O4876" t="s">
        <v>397</v>
      </c>
    </row>
    <row r="4877" spans="1:15" hidden="1" x14ac:dyDescent="0.35">
      <c r="A4877" t="s">
        <v>487</v>
      </c>
      <c r="B4877" t="s">
        <v>84</v>
      </c>
      <c r="C4877" t="s">
        <v>331</v>
      </c>
      <c r="D4877" t="s">
        <v>78</v>
      </c>
      <c r="E4877">
        <v>2022</v>
      </c>
      <c r="F4877">
        <v>79</v>
      </c>
      <c r="G4877" t="s">
        <v>312</v>
      </c>
      <c r="H4877" t="s">
        <v>80</v>
      </c>
      <c r="I4877">
        <v>1913</v>
      </c>
      <c r="L4877" t="s">
        <v>488</v>
      </c>
      <c r="O4877" t="s">
        <v>397</v>
      </c>
    </row>
    <row r="4878" spans="1:15" hidden="1" x14ac:dyDescent="0.35">
      <c r="A4878" t="s">
        <v>487</v>
      </c>
      <c r="B4878" t="s">
        <v>84</v>
      </c>
      <c r="C4878" t="s">
        <v>331</v>
      </c>
      <c r="D4878" t="s">
        <v>78</v>
      </c>
      <c r="E4878">
        <v>2022</v>
      </c>
      <c r="F4878">
        <v>79</v>
      </c>
      <c r="G4878" t="s">
        <v>312</v>
      </c>
      <c r="H4878" t="s">
        <v>80</v>
      </c>
      <c r="I4878">
        <v>219</v>
      </c>
      <c r="L4878" t="s">
        <v>488</v>
      </c>
      <c r="O4878" t="s">
        <v>397</v>
      </c>
    </row>
    <row r="4879" spans="1:15" hidden="1" x14ac:dyDescent="0.35">
      <c r="A4879" t="s">
        <v>487</v>
      </c>
      <c r="B4879" t="s">
        <v>84</v>
      </c>
      <c r="C4879" t="s">
        <v>331</v>
      </c>
      <c r="D4879" t="s">
        <v>78</v>
      </c>
      <c r="E4879">
        <v>2022</v>
      </c>
      <c r="F4879">
        <v>79</v>
      </c>
      <c r="G4879" t="s">
        <v>312</v>
      </c>
      <c r="H4879" t="s">
        <v>81</v>
      </c>
      <c r="I4879">
        <v>1053</v>
      </c>
      <c r="L4879" t="s">
        <v>488</v>
      </c>
      <c r="O4879" t="s">
        <v>397</v>
      </c>
    </row>
    <row r="4880" spans="1:15" hidden="1" x14ac:dyDescent="0.35">
      <c r="A4880" t="s">
        <v>487</v>
      </c>
      <c r="B4880" t="s">
        <v>84</v>
      </c>
      <c r="C4880" t="s">
        <v>331</v>
      </c>
      <c r="D4880" t="s">
        <v>78</v>
      </c>
      <c r="E4880">
        <v>2022</v>
      </c>
      <c r="F4880">
        <v>79</v>
      </c>
      <c r="G4880" t="s">
        <v>312</v>
      </c>
      <c r="H4880" t="s">
        <v>81</v>
      </c>
      <c r="I4880">
        <v>174</v>
      </c>
      <c r="L4880" t="s">
        <v>488</v>
      </c>
      <c r="O4880" t="s">
        <v>397</v>
      </c>
    </row>
    <row r="4881" spans="1:15" hidden="1" x14ac:dyDescent="0.35">
      <c r="A4881" t="s">
        <v>487</v>
      </c>
      <c r="B4881" t="s">
        <v>84</v>
      </c>
      <c r="C4881" t="s">
        <v>331</v>
      </c>
      <c r="D4881" t="s">
        <v>78</v>
      </c>
      <c r="E4881">
        <v>2022</v>
      </c>
      <c r="F4881">
        <v>34</v>
      </c>
      <c r="G4881" t="s">
        <v>302</v>
      </c>
      <c r="H4881" t="s">
        <v>80</v>
      </c>
      <c r="I4881">
        <v>22192</v>
      </c>
      <c r="L4881" t="s">
        <v>488</v>
      </c>
      <c r="M4881">
        <v>20601.73</v>
      </c>
      <c r="N4881">
        <v>1590.27</v>
      </c>
      <c r="O4881" t="s">
        <v>397</v>
      </c>
    </row>
    <row r="4882" spans="1:15" hidden="1" x14ac:dyDescent="0.35">
      <c r="A4882" t="s">
        <v>487</v>
      </c>
      <c r="B4882" t="s">
        <v>84</v>
      </c>
      <c r="C4882" t="s">
        <v>331</v>
      </c>
      <c r="D4882" t="s">
        <v>78</v>
      </c>
      <c r="E4882">
        <v>2022</v>
      </c>
      <c r="F4882">
        <v>34</v>
      </c>
      <c r="G4882" t="s">
        <v>302</v>
      </c>
      <c r="H4882" t="s">
        <v>80</v>
      </c>
      <c r="I4882">
        <v>584</v>
      </c>
      <c r="L4882" t="s">
        <v>488</v>
      </c>
      <c r="M4882">
        <v>554.79999999999995</v>
      </c>
      <c r="N4882">
        <v>29.2</v>
      </c>
      <c r="O4882" t="s">
        <v>397</v>
      </c>
    </row>
    <row r="4883" spans="1:15" hidden="1" x14ac:dyDescent="0.35">
      <c r="A4883" t="s">
        <v>487</v>
      </c>
      <c r="B4883" t="s">
        <v>84</v>
      </c>
      <c r="C4883" t="s">
        <v>331</v>
      </c>
      <c r="D4883" t="s">
        <v>78</v>
      </c>
      <c r="E4883">
        <v>2022</v>
      </c>
      <c r="F4883">
        <v>34</v>
      </c>
      <c r="G4883" t="s">
        <v>302</v>
      </c>
      <c r="H4883" t="s">
        <v>80</v>
      </c>
      <c r="I4883">
        <v>4130</v>
      </c>
      <c r="L4883" t="s">
        <v>488</v>
      </c>
      <c r="M4883">
        <v>3834.05</v>
      </c>
      <c r="N4883">
        <v>295.95</v>
      </c>
      <c r="O4883" t="s">
        <v>397</v>
      </c>
    </row>
    <row r="4884" spans="1:15" hidden="1" x14ac:dyDescent="0.35">
      <c r="A4884" t="s">
        <v>487</v>
      </c>
      <c r="B4884" t="s">
        <v>84</v>
      </c>
      <c r="C4884" t="s">
        <v>331</v>
      </c>
      <c r="D4884" t="s">
        <v>78</v>
      </c>
      <c r="E4884">
        <v>2022</v>
      </c>
      <c r="F4884">
        <v>34</v>
      </c>
      <c r="G4884" t="s">
        <v>302</v>
      </c>
      <c r="H4884" t="s">
        <v>80</v>
      </c>
      <c r="I4884">
        <v>1397</v>
      </c>
      <c r="L4884" t="s">
        <v>488</v>
      </c>
      <c r="M4884">
        <v>1296.8900000000001</v>
      </c>
      <c r="N4884">
        <v>100.11</v>
      </c>
      <c r="O4884" t="s">
        <v>397</v>
      </c>
    </row>
    <row r="4885" spans="1:15" hidden="1" x14ac:dyDescent="0.35">
      <c r="A4885" t="s">
        <v>487</v>
      </c>
      <c r="B4885" t="s">
        <v>84</v>
      </c>
      <c r="C4885" t="s">
        <v>331</v>
      </c>
      <c r="D4885" t="s">
        <v>78</v>
      </c>
      <c r="E4885">
        <v>2022</v>
      </c>
      <c r="F4885">
        <v>34</v>
      </c>
      <c r="G4885" t="s">
        <v>302</v>
      </c>
      <c r="H4885" t="s">
        <v>81</v>
      </c>
      <c r="I4885">
        <v>1070</v>
      </c>
      <c r="L4885" t="s">
        <v>488</v>
      </c>
      <c r="M4885">
        <v>993.32</v>
      </c>
      <c r="N4885">
        <v>76.680000000000007</v>
      </c>
      <c r="O4885" t="s">
        <v>397</v>
      </c>
    </row>
    <row r="4886" spans="1:15" hidden="1" x14ac:dyDescent="0.35">
      <c r="A4886" t="s">
        <v>487</v>
      </c>
      <c r="B4886" t="s">
        <v>84</v>
      </c>
      <c r="C4886" t="s">
        <v>331</v>
      </c>
      <c r="D4886" t="s">
        <v>78</v>
      </c>
      <c r="E4886">
        <v>2022</v>
      </c>
      <c r="F4886">
        <v>34</v>
      </c>
      <c r="G4886" t="s">
        <v>302</v>
      </c>
      <c r="H4886" t="s">
        <v>80</v>
      </c>
      <c r="I4886">
        <v>438</v>
      </c>
      <c r="L4886" t="s">
        <v>488</v>
      </c>
      <c r="M4886">
        <v>416.1</v>
      </c>
      <c r="N4886">
        <v>21.9</v>
      </c>
      <c r="O4886" t="s">
        <v>397</v>
      </c>
    </row>
    <row r="4887" spans="1:15" hidden="1" x14ac:dyDescent="0.35">
      <c r="A4887" t="s">
        <v>487</v>
      </c>
      <c r="B4887" t="s">
        <v>84</v>
      </c>
      <c r="C4887" t="s">
        <v>331</v>
      </c>
      <c r="D4887" t="s">
        <v>78</v>
      </c>
      <c r="E4887">
        <v>2022</v>
      </c>
      <c r="F4887">
        <v>34</v>
      </c>
      <c r="G4887" t="s">
        <v>302</v>
      </c>
      <c r="H4887" t="s">
        <v>80</v>
      </c>
      <c r="I4887">
        <v>3177</v>
      </c>
      <c r="L4887" t="s">
        <v>488</v>
      </c>
      <c r="M4887">
        <v>2949.34</v>
      </c>
      <c r="N4887">
        <v>227.66</v>
      </c>
      <c r="O4887" t="s">
        <v>397</v>
      </c>
    </row>
    <row r="4888" spans="1:15" hidden="1" x14ac:dyDescent="0.35">
      <c r="A4888" t="s">
        <v>487</v>
      </c>
      <c r="B4888" t="s">
        <v>84</v>
      </c>
      <c r="C4888" t="s">
        <v>331</v>
      </c>
      <c r="D4888" t="s">
        <v>78</v>
      </c>
      <c r="E4888">
        <v>2022</v>
      </c>
      <c r="F4888">
        <v>34</v>
      </c>
      <c r="G4888" t="s">
        <v>302</v>
      </c>
      <c r="H4888" t="s">
        <v>81</v>
      </c>
      <c r="I4888">
        <v>225</v>
      </c>
      <c r="L4888" t="s">
        <v>488</v>
      </c>
      <c r="M4888">
        <v>208.88</v>
      </c>
      <c r="N4888">
        <v>16.12</v>
      </c>
      <c r="O4888" t="s">
        <v>397</v>
      </c>
    </row>
    <row r="4889" spans="1:15" hidden="1" x14ac:dyDescent="0.35">
      <c r="A4889" t="s">
        <v>487</v>
      </c>
      <c r="B4889" t="s">
        <v>84</v>
      </c>
      <c r="C4889" t="s">
        <v>331</v>
      </c>
      <c r="D4889" t="s">
        <v>78</v>
      </c>
      <c r="E4889">
        <v>2023</v>
      </c>
      <c r="F4889">
        <v>79</v>
      </c>
      <c r="G4889" t="s">
        <v>312</v>
      </c>
      <c r="H4889" t="s">
        <v>80</v>
      </c>
      <c r="I4889">
        <v>7110</v>
      </c>
      <c r="L4889" t="s">
        <v>488</v>
      </c>
      <c r="O4889" t="s">
        <v>397</v>
      </c>
    </row>
    <row r="4890" spans="1:15" hidden="1" x14ac:dyDescent="0.35">
      <c r="A4890" t="s">
        <v>487</v>
      </c>
      <c r="B4890" t="s">
        <v>84</v>
      </c>
      <c r="C4890" t="s">
        <v>331</v>
      </c>
      <c r="D4890" t="s">
        <v>78</v>
      </c>
      <c r="E4890">
        <v>2023</v>
      </c>
      <c r="F4890">
        <v>79</v>
      </c>
      <c r="G4890" t="s">
        <v>312</v>
      </c>
      <c r="H4890" t="s">
        <v>80</v>
      </c>
      <c r="I4890">
        <v>69</v>
      </c>
      <c r="L4890" t="s">
        <v>488</v>
      </c>
      <c r="O4890" t="s">
        <v>397</v>
      </c>
    </row>
    <row r="4891" spans="1:15" hidden="1" x14ac:dyDescent="0.35">
      <c r="A4891" t="s">
        <v>487</v>
      </c>
      <c r="B4891" t="s">
        <v>84</v>
      </c>
      <c r="C4891" t="s">
        <v>331</v>
      </c>
      <c r="D4891" t="s">
        <v>78</v>
      </c>
      <c r="E4891">
        <v>2023</v>
      </c>
      <c r="F4891">
        <v>79</v>
      </c>
      <c r="G4891" t="s">
        <v>312</v>
      </c>
      <c r="H4891" t="s">
        <v>80</v>
      </c>
      <c r="I4891">
        <v>6577</v>
      </c>
      <c r="L4891" t="s">
        <v>488</v>
      </c>
      <c r="O4891" t="s">
        <v>397</v>
      </c>
    </row>
    <row r="4892" spans="1:15" hidden="1" x14ac:dyDescent="0.35">
      <c r="A4892" t="s">
        <v>487</v>
      </c>
      <c r="B4892" t="s">
        <v>84</v>
      </c>
      <c r="C4892" t="s">
        <v>331</v>
      </c>
      <c r="D4892" t="s">
        <v>78</v>
      </c>
      <c r="E4892">
        <v>2023</v>
      </c>
      <c r="F4892">
        <v>79</v>
      </c>
      <c r="G4892" t="s">
        <v>312</v>
      </c>
      <c r="H4892" t="s">
        <v>80</v>
      </c>
      <c r="I4892">
        <v>719</v>
      </c>
      <c r="L4892" t="s">
        <v>488</v>
      </c>
      <c r="O4892" t="s">
        <v>397</v>
      </c>
    </row>
    <row r="4893" spans="1:15" hidden="1" x14ac:dyDescent="0.35">
      <c r="A4893" t="s">
        <v>487</v>
      </c>
      <c r="B4893" t="s">
        <v>84</v>
      </c>
      <c r="C4893" t="s">
        <v>331</v>
      </c>
      <c r="D4893" t="s">
        <v>78</v>
      </c>
      <c r="E4893">
        <v>2023</v>
      </c>
      <c r="F4893">
        <v>79</v>
      </c>
      <c r="G4893" t="s">
        <v>312</v>
      </c>
      <c r="H4893" t="s">
        <v>81</v>
      </c>
      <c r="I4893">
        <v>5081</v>
      </c>
      <c r="L4893" t="s">
        <v>488</v>
      </c>
      <c r="O4893" t="s">
        <v>397</v>
      </c>
    </row>
    <row r="4894" spans="1:15" hidden="1" x14ac:dyDescent="0.35">
      <c r="A4894" t="s">
        <v>487</v>
      </c>
      <c r="B4894" t="s">
        <v>84</v>
      </c>
      <c r="C4894" t="s">
        <v>331</v>
      </c>
      <c r="D4894" t="s">
        <v>78</v>
      </c>
      <c r="E4894">
        <v>2023</v>
      </c>
      <c r="F4894">
        <v>79</v>
      </c>
      <c r="G4894" t="s">
        <v>312</v>
      </c>
      <c r="H4894" t="s">
        <v>81</v>
      </c>
      <c r="I4894">
        <v>693</v>
      </c>
      <c r="L4894" t="s">
        <v>488</v>
      </c>
      <c r="O4894" t="s">
        <v>397</v>
      </c>
    </row>
    <row r="4895" spans="1:15" hidden="1" x14ac:dyDescent="0.35">
      <c r="A4895" t="s">
        <v>487</v>
      </c>
      <c r="B4895" t="s">
        <v>84</v>
      </c>
      <c r="C4895" t="s">
        <v>331</v>
      </c>
      <c r="D4895" t="s">
        <v>78</v>
      </c>
      <c r="E4895">
        <v>2023</v>
      </c>
      <c r="F4895">
        <v>34</v>
      </c>
      <c r="G4895" t="s">
        <v>302</v>
      </c>
      <c r="H4895" t="s">
        <v>80</v>
      </c>
      <c r="I4895">
        <v>9277</v>
      </c>
      <c r="L4895" t="s">
        <v>488</v>
      </c>
      <c r="M4895">
        <v>8813.15</v>
      </c>
      <c r="N4895">
        <v>463.85</v>
      </c>
      <c r="O4895" t="s">
        <v>397</v>
      </c>
    </row>
    <row r="4896" spans="1:15" hidden="1" x14ac:dyDescent="0.35">
      <c r="A4896" t="s">
        <v>487</v>
      </c>
      <c r="B4896" t="s">
        <v>84</v>
      </c>
      <c r="C4896" t="s">
        <v>331</v>
      </c>
      <c r="D4896" t="s">
        <v>78</v>
      </c>
      <c r="E4896">
        <v>2023</v>
      </c>
      <c r="F4896">
        <v>34</v>
      </c>
      <c r="G4896" t="s">
        <v>302</v>
      </c>
      <c r="H4896" t="s">
        <v>80</v>
      </c>
      <c r="I4896">
        <v>95</v>
      </c>
      <c r="L4896" t="s">
        <v>488</v>
      </c>
      <c r="M4896">
        <v>90.25</v>
      </c>
      <c r="N4896">
        <v>4.75</v>
      </c>
      <c r="O4896" t="s">
        <v>397</v>
      </c>
    </row>
    <row r="4897" spans="1:15" hidden="1" x14ac:dyDescent="0.35">
      <c r="A4897" t="s">
        <v>487</v>
      </c>
      <c r="B4897" t="s">
        <v>84</v>
      </c>
      <c r="C4897" t="s">
        <v>331</v>
      </c>
      <c r="D4897" t="s">
        <v>78</v>
      </c>
      <c r="E4897">
        <v>2023</v>
      </c>
      <c r="F4897">
        <v>34</v>
      </c>
      <c r="G4897" t="s">
        <v>302</v>
      </c>
      <c r="H4897" t="s">
        <v>80</v>
      </c>
      <c r="I4897">
        <v>2013</v>
      </c>
      <c r="L4897" t="s">
        <v>488</v>
      </c>
      <c r="M4897">
        <v>1868.75</v>
      </c>
      <c r="N4897">
        <v>144.25</v>
      </c>
      <c r="O4897" t="s">
        <v>397</v>
      </c>
    </row>
    <row r="4898" spans="1:15" hidden="1" x14ac:dyDescent="0.35">
      <c r="A4898" t="s">
        <v>487</v>
      </c>
      <c r="B4898" t="s">
        <v>84</v>
      </c>
      <c r="C4898" t="s">
        <v>331</v>
      </c>
      <c r="D4898" t="s">
        <v>78</v>
      </c>
      <c r="E4898">
        <v>2023</v>
      </c>
      <c r="F4898">
        <v>34</v>
      </c>
      <c r="G4898" t="s">
        <v>302</v>
      </c>
      <c r="H4898" t="s">
        <v>80</v>
      </c>
      <c r="I4898">
        <v>963</v>
      </c>
      <c r="L4898" t="s">
        <v>488</v>
      </c>
      <c r="M4898">
        <v>914.85</v>
      </c>
      <c r="N4898">
        <v>48.15</v>
      </c>
      <c r="O4898" t="s">
        <v>397</v>
      </c>
    </row>
    <row r="4899" spans="1:15" hidden="1" x14ac:dyDescent="0.35">
      <c r="A4899" t="s">
        <v>487</v>
      </c>
      <c r="B4899" t="s">
        <v>84</v>
      </c>
      <c r="C4899" t="s">
        <v>331</v>
      </c>
      <c r="D4899" t="s">
        <v>78</v>
      </c>
      <c r="E4899">
        <v>2023</v>
      </c>
      <c r="F4899">
        <v>34</v>
      </c>
      <c r="G4899" t="s">
        <v>302</v>
      </c>
      <c r="H4899" t="s">
        <v>81</v>
      </c>
      <c r="I4899">
        <v>1055</v>
      </c>
      <c r="L4899" t="s">
        <v>488</v>
      </c>
      <c r="M4899">
        <v>979.4</v>
      </c>
      <c r="N4899">
        <v>75.599999999999994</v>
      </c>
      <c r="O4899" t="s">
        <v>397</v>
      </c>
    </row>
    <row r="4900" spans="1:15" hidden="1" x14ac:dyDescent="0.35">
      <c r="A4900" t="s">
        <v>487</v>
      </c>
      <c r="B4900" t="s">
        <v>84</v>
      </c>
      <c r="C4900" t="s">
        <v>331</v>
      </c>
      <c r="D4900" t="s">
        <v>78</v>
      </c>
      <c r="E4900">
        <v>2023</v>
      </c>
      <c r="F4900">
        <v>34</v>
      </c>
      <c r="G4900" t="s">
        <v>302</v>
      </c>
      <c r="H4900" t="s">
        <v>81</v>
      </c>
      <c r="I4900">
        <v>948</v>
      </c>
      <c r="L4900" t="s">
        <v>488</v>
      </c>
      <c r="M4900">
        <v>900.6</v>
      </c>
      <c r="N4900">
        <v>47.4</v>
      </c>
      <c r="O4900" t="s">
        <v>397</v>
      </c>
    </row>
    <row r="4901" spans="1:15" hidden="1" x14ac:dyDescent="0.35">
      <c r="A4901" t="s">
        <v>487</v>
      </c>
      <c r="B4901" t="s">
        <v>84</v>
      </c>
      <c r="C4901" t="s">
        <v>339</v>
      </c>
      <c r="D4901" t="s">
        <v>78</v>
      </c>
      <c r="E4901">
        <v>2020</v>
      </c>
      <c r="F4901">
        <v>34</v>
      </c>
      <c r="G4901" t="s">
        <v>302</v>
      </c>
      <c r="H4901" t="s">
        <v>81</v>
      </c>
      <c r="I4901">
        <v>19</v>
      </c>
      <c r="L4901" t="s">
        <v>488</v>
      </c>
      <c r="M4901">
        <v>18.34</v>
      </c>
      <c r="N4901">
        <v>0.66</v>
      </c>
      <c r="O4901" t="s">
        <v>398</v>
      </c>
    </row>
    <row r="4902" spans="1:15" hidden="1" x14ac:dyDescent="0.35">
      <c r="A4902" t="s">
        <v>487</v>
      </c>
      <c r="B4902" t="s">
        <v>84</v>
      </c>
      <c r="C4902" t="s">
        <v>339</v>
      </c>
      <c r="D4902" t="s">
        <v>78</v>
      </c>
      <c r="E4902">
        <v>2021</v>
      </c>
      <c r="F4902">
        <v>34</v>
      </c>
      <c r="G4902" t="s">
        <v>302</v>
      </c>
      <c r="H4902" t="s">
        <v>80</v>
      </c>
      <c r="I4902">
        <v>1360</v>
      </c>
      <c r="L4902" t="s">
        <v>488</v>
      </c>
      <c r="M4902">
        <v>1292</v>
      </c>
      <c r="N4902">
        <v>68</v>
      </c>
      <c r="O4902" t="s">
        <v>398</v>
      </c>
    </row>
    <row r="4903" spans="1:15" hidden="1" x14ac:dyDescent="0.35">
      <c r="A4903" t="s">
        <v>487</v>
      </c>
      <c r="B4903" t="s">
        <v>84</v>
      </c>
      <c r="C4903" t="s">
        <v>339</v>
      </c>
      <c r="D4903" t="s">
        <v>78</v>
      </c>
      <c r="E4903">
        <v>2021</v>
      </c>
      <c r="F4903">
        <v>34</v>
      </c>
      <c r="G4903" t="s">
        <v>302</v>
      </c>
      <c r="H4903" t="s">
        <v>80</v>
      </c>
      <c r="I4903">
        <v>53</v>
      </c>
      <c r="L4903" t="s">
        <v>488</v>
      </c>
      <c r="M4903">
        <v>50.35</v>
      </c>
      <c r="N4903">
        <v>2.65</v>
      </c>
      <c r="O4903" t="s">
        <v>398</v>
      </c>
    </row>
    <row r="4904" spans="1:15" hidden="1" x14ac:dyDescent="0.35">
      <c r="A4904" t="s">
        <v>487</v>
      </c>
      <c r="B4904" t="s">
        <v>84</v>
      </c>
      <c r="C4904" t="s">
        <v>339</v>
      </c>
      <c r="D4904" t="s">
        <v>78</v>
      </c>
      <c r="E4904">
        <v>2021</v>
      </c>
      <c r="F4904">
        <v>34</v>
      </c>
      <c r="G4904" t="s">
        <v>302</v>
      </c>
      <c r="H4904" t="s">
        <v>80</v>
      </c>
      <c r="I4904">
        <v>1146</v>
      </c>
      <c r="L4904" t="s">
        <v>488</v>
      </c>
      <c r="M4904">
        <v>1088.7</v>
      </c>
      <c r="N4904">
        <v>57.3</v>
      </c>
      <c r="O4904" t="s">
        <v>398</v>
      </c>
    </row>
    <row r="4905" spans="1:15" hidden="1" x14ac:dyDescent="0.35">
      <c r="A4905" t="s">
        <v>487</v>
      </c>
      <c r="B4905" t="s">
        <v>84</v>
      </c>
      <c r="C4905" t="s">
        <v>339</v>
      </c>
      <c r="D4905" t="s">
        <v>78</v>
      </c>
      <c r="E4905">
        <v>2021</v>
      </c>
      <c r="F4905">
        <v>34</v>
      </c>
      <c r="G4905" t="s">
        <v>302</v>
      </c>
      <c r="H4905" t="s">
        <v>80</v>
      </c>
      <c r="I4905">
        <v>43</v>
      </c>
      <c r="L4905" t="s">
        <v>488</v>
      </c>
      <c r="M4905">
        <v>40.85</v>
      </c>
      <c r="N4905">
        <v>2.15</v>
      </c>
      <c r="O4905" t="s">
        <v>398</v>
      </c>
    </row>
    <row r="4906" spans="1:15" hidden="1" x14ac:dyDescent="0.35">
      <c r="A4906" t="s">
        <v>487</v>
      </c>
      <c r="B4906" t="s">
        <v>84</v>
      </c>
      <c r="C4906" t="s">
        <v>339</v>
      </c>
      <c r="D4906" t="s">
        <v>78</v>
      </c>
      <c r="E4906">
        <v>2021</v>
      </c>
      <c r="F4906">
        <v>34</v>
      </c>
      <c r="G4906" t="s">
        <v>302</v>
      </c>
      <c r="H4906" t="s">
        <v>81</v>
      </c>
      <c r="I4906">
        <v>441</v>
      </c>
      <c r="L4906" t="s">
        <v>488</v>
      </c>
      <c r="M4906">
        <v>418.95</v>
      </c>
      <c r="N4906">
        <v>22.05</v>
      </c>
      <c r="O4906" t="s">
        <v>398</v>
      </c>
    </row>
    <row r="4907" spans="1:15" hidden="1" x14ac:dyDescent="0.35">
      <c r="A4907" t="s">
        <v>487</v>
      </c>
      <c r="B4907" t="s">
        <v>84</v>
      </c>
      <c r="C4907" t="s">
        <v>339</v>
      </c>
      <c r="D4907" t="s">
        <v>78</v>
      </c>
      <c r="E4907">
        <v>2021</v>
      </c>
      <c r="F4907">
        <v>34</v>
      </c>
      <c r="G4907" t="s">
        <v>302</v>
      </c>
      <c r="H4907" t="s">
        <v>81</v>
      </c>
      <c r="I4907">
        <v>286</v>
      </c>
      <c r="L4907" t="s">
        <v>488</v>
      </c>
      <c r="M4907">
        <v>271.7</v>
      </c>
      <c r="N4907">
        <v>14.3</v>
      </c>
      <c r="O4907" t="s">
        <v>398</v>
      </c>
    </row>
    <row r="4908" spans="1:15" hidden="1" x14ac:dyDescent="0.35">
      <c r="A4908" t="s">
        <v>487</v>
      </c>
      <c r="B4908" t="s">
        <v>84</v>
      </c>
      <c r="C4908" t="s">
        <v>339</v>
      </c>
      <c r="D4908" t="s">
        <v>78</v>
      </c>
      <c r="E4908">
        <v>2022</v>
      </c>
      <c r="F4908">
        <v>34</v>
      </c>
      <c r="G4908" t="s">
        <v>302</v>
      </c>
      <c r="H4908" t="s">
        <v>80</v>
      </c>
      <c r="I4908">
        <v>1674</v>
      </c>
      <c r="L4908" t="s">
        <v>488</v>
      </c>
      <c r="M4908">
        <v>1590.3</v>
      </c>
      <c r="N4908">
        <v>83.7</v>
      </c>
      <c r="O4908" t="s">
        <v>398</v>
      </c>
    </row>
    <row r="4909" spans="1:15" hidden="1" x14ac:dyDescent="0.35">
      <c r="A4909" t="s">
        <v>487</v>
      </c>
      <c r="B4909" t="s">
        <v>84</v>
      </c>
      <c r="C4909" t="s">
        <v>339</v>
      </c>
      <c r="D4909" t="s">
        <v>78</v>
      </c>
      <c r="E4909">
        <v>2022</v>
      </c>
      <c r="F4909">
        <v>34</v>
      </c>
      <c r="G4909" t="s">
        <v>302</v>
      </c>
      <c r="H4909" t="s">
        <v>80</v>
      </c>
      <c r="I4909">
        <v>67</v>
      </c>
      <c r="L4909" t="s">
        <v>488</v>
      </c>
      <c r="M4909">
        <v>63.65</v>
      </c>
      <c r="N4909">
        <v>3.35</v>
      </c>
      <c r="O4909" t="s">
        <v>398</v>
      </c>
    </row>
    <row r="4910" spans="1:15" hidden="1" x14ac:dyDescent="0.35">
      <c r="A4910" t="s">
        <v>487</v>
      </c>
      <c r="B4910" t="s">
        <v>84</v>
      </c>
      <c r="C4910" t="s">
        <v>339</v>
      </c>
      <c r="D4910" t="s">
        <v>78</v>
      </c>
      <c r="E4910">
        <v>2022</v>
      </c>
      <c r="F4910">
        <v>34</v>
      </c>
      <c r="G4910" t="s">
        <v>302</v>
      </c>
      <c r="H4910" t="s">
        <v>80</v>
      </c>
      <c r="I4910">
        <v>2134</v>
      </c>
      <c r="L4910" t="s">
        <v>488</v>
      </c>
      <c r="M4910">
        <v>2027.3</v>
      </c>
      <c r="N4910">
        <v>106.7</v>
      </c>
      <c r="O4910" t="s">
        <v>398</v>
      </c>
    </row>
    <row r="4911" spans="1:15" hidden="1" x14ac:dyDescent="0.35">
      <c r="A4911" t="s">
        <v>487</v>
      </c>
      <c r="B4911" t="s">
        <v>84</v>
      </c>
      <c r="C4911" t="s">
        <v>339</v>
      </c>
      <c r="D4911" t="s">
        <v>78</v>
      </c>
      <c r="E4911">
        <v>2022</v>
      </c>
      <c r="F4911">
        <v>34</v>
      </c>
      <c r="G4911" t="s">
        <v>302</v>
      </c>
      <c r="H4911" t="s">
        <v>80</v>
      </c>
      <c r="I4911">
        <v>131</v>
      </c>
      <c r="L4911" t="s">
        <v>488</v>
      </c>
      <c r="M4911">
        <v>124.45</v>
      </c>
      <c r="N4911">
        <v>6.55</v>
      </c>
      <c r="O4911" t="s">
        <v>398</v>
      </c>
    </row>
    <row r="4912" spans="1:15" hidden="1" x14ac:dyDescent="0.35">
      <c r="A4912" t="s">
        <v>487</v>
      </c>
      <c r="B4912" t="s">
        <v>84</v>
      </c>
      <c r="C4912" t="s">
        <v>339</v>
      </c>
      <c r="D4912" t="s">
        <v>78</v>
      </c>
      <c r="E4912">
        <v>2022</v>
      </c>
      <c r="F4912">
        <v>34</v>
      </c>
      <c r="G4912" t="s">
        <v>302</v>
      </c>
      <c r="H4912" t="s">
        <v>81</v>
      </c>
      <c r="I4912">
        <v>2042</v>
      </c>
      <c r="L4912" t="s">
        <v>488</v>
      </c>
      <c r="M4912">
        <v>1939.9</v>
      </c>
      <c r="N4912">
        <v>102.1</v>
      </c>
      <c r="O4912" t="s">
        <v>398</v>
      </c>
    </row>
    <row r="4913" spans="1:15" hidden="1" x14ac:dyDescent="0.35">
      <c r="A4913" t="s">
        <v>487</v>
      </c>
      <c r="B4913" t="s">
        <v>84</v>
      </c>
      <c r="C4913" t="s">
        <v>339</v>
      </c>
      <c r="D4913" t="s">
        <v>78</v>
      </c>
      <c r="E4913">
        <v>2022</v>
      </c>
      <c r="F4913">
        <v>34</v>
      </c>
      <c r="G4913" t="s">
        <v>302</v>
      </c>
      <c r="H4913" t="s">
        <v>81</v>
      </c>
      <c r="I4913">
        <v>1077</v>
      </c>
      <c r="L4913" t="s">
        <v>488</v>
      </c>
      <c r="M4913">
        <v>1023.15</v>
      </c>
      <c r="N4913">
        <v>53.85</v>
      </c>
      <c r="O4913" t="s">
        <v>398</v>
      </c>
    </row>
    <row r="4914" spans="1:15" hidden="1" x14ac:dyDescent="0.35">
      <c r="A4914" t="s">
        <v>487</v>
      </c>
      <c r="B4914" t="s">
        <v>84</v>
      </c>
      <c r="C4914" t="s">
        <v>339</v>
      </c>
      <c r="D4914" t="s">
        <v>78</v>
      </c>
      <c r="E4914">
        <v>2022</v>
      </c>
      <c r="F4914">
        <v>34</v>
      </c>
      <c r="G4914" t="s">
        <v>302</v>
      </c>
      <c r="H4914" t="s">
        <v>80</v>
      </c>
      <c r="I4914">
        <v>1255</v>
      </c>
      <c r="L4914" t="s">
        <v>488</v>
      </c>
      <c r="M4914">
        <v>1192.25</v>
      </c>
      <c r="N4914">
        <v>62.75</v>
      </c>
      <c r="O4914" t="s">
        <v>398</v>
      </c>
    </row>
    <row r="4915" spans="1:15" hidden="1" x14ac:dyDescent="0.35">
      <c r="A4915" t="s">
        <v>487</v>
      </c>
      <c r="B4915" t="s">
        <v>84</v>
      </c>
      <c r="C4915" t="s">
        <v>339</v>
      </c>
      <c r="D4915" t="s">
        <v>78</v>
      </c>
      <c r="E4915">
        <v>2022</v>
      </c>
      <c r="F4915">
        <v>34</v>
      </c>
      <c r="G4915" t="s">
        <v>302</v>
      </c>
      <c r="H4915" t="s">
        <v>80</v>
      </c>
      <c r="I4915">
        <v>50</v>
      </c>
      <c r="L4915" t="s">
        <v>488</v>
      </c>
      <c r="M4915">
        <v>47.5</v>
      </c>
      <c r="N4915">
        <v>2.5</v>
      </c>
      <c r="O4915" t="s">
        <v>398</v>
      </c>
    </row>
    <row r="4916" spans="1:15" hidden="1" x14ac:dyDescent="0.35">
      <c r="A4916" t="s">
        <v>487</v>
      </c>
      <c r="B4916" t="s">
        <v>84</v>
      </c>
      <c r="C4916" t="s">
        <v>339</v>
      </c>
      <c r="D4916" t="s">
        <v>78</v>
      </c>
      <c r="E4916">
        <v>2022</v>
      </c>
      <c r="F4916">
        <v>34</v>
      </c>
      <c r="G4916" t="s">
        <v>302</v>
      </c>
      <c r="H4916" t="s">
        <v>80</v>
      </c>
      <c r="I4916">
        <v>1601</v>
      </c>
      <c r="L4916" t="s">
        <v>488</v>
      </c>
      <c r="M4916">
        <v>1520.95</v>
      </c>
      <c r="N4916">
        <v>80.05</v>
      </c>
      <c r="O4916" t="s">
        <v>398</v>
      </c>
    </row>
    <row r="4917" spans="1:15" hidden="1" x14ac:dyDescent="0.35">
      <c r="A4917" t="s">
        <v>487</v>
      </c>
      <c r="B4917" t="s">
        <v>84</v>
      </c>
      <c r="C4917" t="s">
        <v>339</v>
      </c>
      <c r="D4917" t="s">
        <v>78</v>
      </c>
      <c r="E4917">
        <v>2022</v>
      </c>
      <c r="F4917">
        <v>34</v>
      </c>
      <c r="G4917" t="s">
        <v>302</v>
      </c>
      <c r="H4917" t="s">
        <v>80</v>
      </c>
      <c r="I4917">
        <v>98</v>
      </c>
      <c r="L4917" t="s">
        <v>488</v>
      </c>
      <c r="M4917">
        <v>93.1</v>
      </c>
      <c r="N4917">
        <v>4.9000000000000004</v>
      </c>
      <c r="O4917" t="s">
        <v>398</v>
      </c>
    </row>
    <row r="4918" spans="1:15" hidden="1" x14ac:dyDescent="0.35">
      <c r="A4918" t="s">
        <v>487</v>
      </c>
      <c r="B4918" t="s">
        <v>84</v>
      </c>
      <c r="C4918" t="s">
        <v>339</v>
      </c>
      <c r="D4918" t="s">
        <v>78</v>
      </c>
      <c r="E4918">
        <v>2022</v>
      </c>
      <c r="F4918">
        <v>34</v>
      </c>
      <c r="G4918" t="s">
        <v>302</v>
      </c>
      <c r="H4918" t="s">
        <v>81</v>
      </c>
      <c r="I4918">
        <v>1531</v>
      </c>
      <c r="L4918" t="s">
        <v>488</v>
      </c>
      <c r="M4918">
        <v>1454.45</v>
      </c>
      <c r="N4918">
        <v>76.55</v>
      </c>
      <c r="O4918" t="s">
        <v>398</v>
      </c>
    </row>
    <row r="4919" spans="1:15" hidden="1" x14ac:dyDescent="0.35">
      <c r="A4919" t="s">
        <v>487</v>
      </c>
      <c r="B4919" t="s">
        <v>84</v>
      </c>
      <c r="C4919" t="s">
        <v>339</v>
      </c>
      <c r="D4919" t="s">
        <v>78</v>
      </c>
      <c r="E4919">
        <v>2022</v>
      </c>
      <c r="F4919">
        <v>34</v>
      </c>
      <c r="G4919" t="s">
        <v>302</v>
      </c>
      <c r="H4919" t="s">
        <v>81</v>
      </c>
      <c r="I4919">
        <v>808</v>
      </c>
      <c r="L4919" t="s">
        <v>488</v>
      </c>
      <c r="M4919">
        <v>767.6</v>
      </c>
      <c r="N4919">
        <v>40.4</v>
      </c>
      <c r="O4919" t="s">
        <v>398</v>
      </c>
    </row>
    <row r="4920" spans="1:15" hidden="1" x14ac:dyDescent="0.35">
      <c r="A4920" t="s">
        <v>487</v>
      </c>
      <c r="B4920" t="s">
        <v>84</v>
      </c>
      <c r="C4920" t="s">
        <v>339</v>
      </c>
      <c r="D4920" t="s">
        <v>78</v>
      </c>
      <c r="E4920">
        <v>2023</v>
      </c>
      <c r="F4920">
        <v>34</v>
      </c>
      <c r="G4920" t="s">
        <v>302</v>
      </c>
      <c r="H4920" t="s">
        <v>80</v>
      </c>
      <c r="I4920">
        <v>260</v>
      </c>
      <c r="L4920" t="s">
        <v>488</v>
      </c>
      <c r="M4920">
        <v>247</v>
      </c>
      <c r="N4920">
        <v>13</v>
      </c>
      <c r="O4920" t="s">
        <v>398</v>
      </c>
    </row>
    <row r="4921" spans="1:15" hidden="1" x14ac:dyDescent="0.35">
      <c r="A4921" t="s">
        <v>487</v>
      </c>
      <c r="B4921" t="s">
        <v>84</v>
      </c>
      <c r="C4921" t="s">
        <v>339</v>
      </c>
      <c r="D4921" t="s">
        <v>78</v>
      </c>
      <c r="E4921">
        <v>2023</v>
      </c>
      <c r="F4921">
        <v>34</v>
      </c>
      <c r="G4921" t="s">
        <v>302</v>
      </c>
      <c r="H4921" t="s">
        <v>80</v>
      </c>
      <c r="I4921">
        <v>6</v>
      </c>
      <c r="L4921" t="s">
        <v>488</v>
      </c>
      <c r="M4921">
        <v>5.7</v>
      </c>
      <c r="N4921">
        <v>0.3</v>
      </c>
      <c r="O4921" t="s">
        <v>398</v>
      </c>
    </row>
    <row r="4922" spans="1:15" hidden="1" x14ac:dyDescent="0.35">
      <c r="A4922" t="s">
        <v>487</v>
      </c>
      <c r="B4922" t="s">
        <v>84</v>
      </c>
      <c r="C4922" t="s">
        <v>339</v>
      </c>
      <c r="D4922" t="s">
        <v>78</v>
      </c>
      <c r="E4922">
        <v>2023</v>
      </c>
      <c r="F4922">
        <v>34</v>
      </c>
      <c r="G4922" t="s">
        <v>302</v>
      </c>
      <c r="H4922" t="s">
        <v>80</v>
      </c>
      <c r="I4922">
        <v>226</v>
      </c>
      <c r="L4922" t="s">
        <v>488</v>
      </c>
      <c r="M4922">
        <v>214.7</v>
      </c>
      <c r="N4922">
        <v>11.3</v>
      </c>
      <c r="O4922" t="s">
        <v>398</v>
      </c>
    </row>
    <row r="4923" spans="1:15" hidden="1" x14ac:dyDescent="0.35">
      <c r="A4923" t="s">
        <v>487</v>
      </c>
      <c r="B4923" t="s">
        <v>84</v>
      </c>
      <c r="C4923" t="s">
        <v>339</v>
      </c>
      <c r="D4923" t="s">
        <v>78</v>
      </c>
      <c r="E4923">
        <v>2023</v>
      </c>
      <c r="F4923">
        <v>34</v>
      </c>
      <c r="G4923" t="s">
        <v>302</v>
      </c>
      <c r="H4923" t="s">
        <v>80</v>
      </c>
      <c r="I4923">
        <v>6</v>
      </c>
      <c r="L4923" t="s">
        <v>488</v>
      </c>
      <c r="M4923">
        <v>5.7</v>
      </c>
      <c r="N4923">
        <v>0.3</v>
      </c>
      <c r="O4923" t="s">
        <v>398</v>
      </c>
    </row>
    <row r="4924" spans="1:15" hidden="1" x14ac:dyDescent="0.35">
      <c r="A4924" t="s">
        <v>487</v>
      </c>
      <c r="B4924" t="s">
        <v>84</v>
      </c>
      <c r="C4924" t="s">
        <v>339</v>
      </c>
      <c r="D4924" t="s">
        <v>78</v>
      </c>
      <c r="E4924">
        <v>2023</v>
      </c>
      <c r="F4924">
        <v>34</v>
      </c>
      <c r="G4924" t="s">
        <v>302</v>
      </c>
      <c r="H4924" t="s">
        <v>81</v>
      </c>
      <c r="I4924">
        <v>386</v>
      </c>
      <c r="L4924" t="s">
        <v>488</v>
      </c>
      <c r="M4924">
        <v>366.7</v>
      </c>
      <c r="N4924">
        <v>19.3</v>
      </c>
      <c r="O4924" t="s">
        <v>398</v>
      </c>
    </row>
    <row r="4925" spans="1:15" hidden="1" x14ac:dyDescent="0.35">
      <c r="A4925" t="s">
        <v>487</v>
      </c>
      <c r="B4925" t="s">
        <v>84</v>
      </c>
      <c r="C4925" t="s">
        <v>339</v>
      </c>
      <c r="D4925" t="s">
        <v>78</v>
      </c>
      <c r="E4925">
        <v>2023</v>
      </c>
      <c r="F4925">
        <v>34</v>
      </c>
      <c r="G4925" t="s">
        <v>302</v>
      </c>
      <c r="H4925" t="s">
        <v>81</v>
      </c>
      <c r="I4925">
        <v>130</v>
      </c>
      <c r="L4925" t="s">
        <v>488</v>
      </c>
      <c r="M4925">
        <v>123.5</v>
      </c>
      <c r="N4925">
        <v>6.5</v>
      </c>
      <c r="O4925" t="s">
        <v>398</v>
      </c>
    </row>
    <row r="4926" spans="1:15" hidden="1" x14ac:dyDescent="0.35">
      <c r="A4926" t="s">
        <v>487</v>
      </c>
      <c r="B4926" t="s">
        <v>84</v>
      </c>
      <c r="C4926" t="s">
        <v>498</v>
      </c>
      <c r="D4926" t="s">
        <v>78</v>
      </c>
      <c r="E4926">
        <v>2023</v>
      </c>
      <c r="F4926">
        <v>34</v>
      </c>
      <c r="G4926" t="s">
        <v>302</v>
      </c>
      <c r="H4926" t="s">
        <v>80</v>
      </c>
      <c r="I4926">
        <v>1888659.05</v>
      </c>
      <c r="L4926" t="s">
        <v>488</v>
      </c>
      <c r="M4926">
        <v>1769777</v>
      </c>
      <c r="N4926">
        <v>118882</v>
      </c>
      <c r="O4926" t="s">
        <v>499</v>
      </c>
    </row>
    <row r="4927" spans="1:15" hidden="1" x14ac:dyDescent="0.35">
      <c r="A4927" t="s">
        <v>487</v>
      </c>
      <c r="B4927" t="s">
        <v>84</v>
      </c>
      <c r="C4927" t="s">
        <v>85</v>
      </c>
      <c r="D4927" t="s">
        <v>78</v>
      </c>
      <c r="E4927">
        <v>2019</v>
      </c>
      <c r="F4927">
        <v>34</v>
      </c>
      <c r="G4927" t="s">
        <v>302</v>
      </c>
      <c r="H4927" t="s">
        <v>80</v>
      </c>
      <c r="I4927">
        <v>1116</v>
      </c>
      <c r="L4927" t="s">
        <v>488</v>
      </c>
      <c r="M4927">
        <v>1034.04</v>
      </c>
      <c r="N4927">
        <v>81.96</v>
      </c>
      <c r="O4927" t="s">
        <v>388</v>
      </c>
    </row>
    <row r="4928" spans="1:15" hidden="1" x14ac:dyDescent="0.35">
      <c r="A4928" t="s">
        <v>487</v>
      </c>
      <c r="B4928" t="s">
        <v>84</v>
      </c>
      <c r="C4928" t="s">
        <v>85</v>
      </c>
      <c r="D4928" t="s">
        <v>78</v>
      </c>
      <c r="E4928">
        <v>2019</v>
      </c>
      <c r="F4928">
        <v>34</v>
      </c>
      <c r="G4928" t="s">
        <v>302</v>
      </c>
      <c r="H4928" t="s">
        <v>80</v>
      </c>
      <c r="I4928">
        <v>37</v>
      </c>
      <c r="L4928" t="s">
        <v>488</v>
      </c>
      <c r="M4928">
        <v>34.28</v>
      </c>
      <c r="N4928">
        <v>2.72</v>
      </c>
      <c r="O4928" t="s">
        <v>388</v>
      </c>
    </row>
    <row r="4929" spans="1:15" hidden="1" x14ac:dyDescent="0.35">
      <c r="A4929" t="s">
        <v>487</v>
      </c>
      <c r="B4929" t="s">
        <v>84</v>
      </c>
      <c r="C4929" t="s">
        <v>85</v>
      </c>
      <c r="D4929" t="s">
        <v>78</v>
      </c>
      <c r="E4929">
        <v>2019</v>
      </c>
      <c r="F4929">
        <v>34</v>
      </c>
      <c r="G4929" t="s">
        <v>302</v>
      </c>
      <c r="H4929" t="s">
        <v>80</v>
      </c>
      <c r="I4929">
        <v>380</v>
      </c>
      <c r="L4929" t="s">
        <v>488</v>
      </c>
      <c r="M4929">
        <v>352.09</v>
      </c>
      <c r="N4929">
        <v>27.91</v>
      </c>
      <c r="O4929" t="s">
        <v>388</v>
      </c>
    </row>
    <row r="4930" spans="1:15" hidden="1" x14ac:dyDescent="0.35">
      <c r="A4930" t="s">
        <v>487</v>
      </c>
      <c r="B4930" t="s">
        <v>84</v>
      </c>
      <c r="C4930" t="s">
        <v>85</v>
      </c>
      <c r="D4930" t="s">
        <v>78</v>
      </c>
      <c r="E4930">
        <v>2019</v>
      </c>
      <c r="F4930">
        <v>67</v>
      </c>
      <c r="G4930" t="s">
        <v>303</v>
      </c>
      <c r="H4930" t="s">
        <v>80</v>
      </c>
      <c r="I4930">
        <v>500</v>
      </c>
      <c r="J4930">
        <v>0</v>
      </c>
      <c r="K4930">
        <v>500</v>
      </c>
      <c r="L4930" t="s">
        <v>488</v>
      </c>
      <c r="O4930" t="s">
        <v>388</v>
      </c>
    </row>
    <row r="4931" spans="1:15" hidden="1" x14ac:dyDescent="0.35">
      <c r="A4931" t="s">
        <v>487</v>
      </c>
      <c r="B4931" t="s">
        <v>84</v>
      </c>
      <c r="C4931" t="s">
        <v>85</v>
      </c>
      <c r="D4931" t="s">
        <v>78</v>
      </c>
      <c r="E4931">
        <v>2019</v>
      </c>
      <c r="F4931">
        <v>34</v>
      </c>
      <c r="G4931" t="s">
        <v>302</v>
      </c>
      <c r="H4931" t="s">
        <v>80</v>
      </c>
      <c r="I4931">
        <v>34</v>
      </c>
      <c r="L4931" t="s">
        <v>488</v>
      </c>
      <c r="M4931">
        <v>31.5</v>
      </c>
      <c r="N4931">
        <v>2.5</v>
      </c>
      <c r="O4931" t="s">
        <v>388</v>
      </c>
    </row>
    <row r="4932" spans="1:15" hidden="1" x14ac:dyDescent="0.35">
      <c r="A4932" t="s">
        <v>487</v>
      </c>
      <c r="B4932" t="s">
        <v>84</v>
      </c>
      <c r="C4932" t="s">
        <v>85</v>
      </c>
      <c r="D4932" t="s">
        <v>78</v>
      </c>
      <c r="E4932">
        <v>2019</v>
      </c>
      <c r="F4932">
        <v>34</v>
      </c>
      <c r="G4932" t="s">
        <v>302</v>
      </c>
      <c r="H4932" t="s">
        <v>80</v>
      </c>
      <c r="I4932">
        <v>303</v>
      </c>
      <c r="L4932" t="s">
        <v>488</v>
      </c>
      <c r="M4932">
        <v>280.75</v>
      </c>
      <c r="N4932">
        <v>22.25</v>
      </c>
      <c r="O4932" t="s">
        <v>388</v>
      </c>
    </row>
    <row r="4933" spans="1:15" hidden="1" x14ac:dyDescent="0.35">
      <c r="A4933" t="s">
        <v>487</v>
      </c>
      <c r="B4933" t="s">
        <v>84</v>
      </c>
      <c r="C4933" t="s">
        <v>85</v>
      </c>
      <c r="D4933" t="s">
        <v>78</v>
      </c>
      <c r="E4933">
        <v>2019</v>
      </c>
      <c r="F4933">
        <v>67</v>
      </c>
      <c r="G4933" t="s">
        <v>303</v>
      </c>
      <c r="H4933" t="s">
        <v>80</v>
      </c>
      <c r="I4933">
        <v>1603</v>
      </c>
      <c r="J4933">
        <v>0</v>
      </c>
      <c r="K4933">
        <v>1603</v>
      </c>
      <c r="L4933" t="s">
        <v>488</v>
      </c>
      <c r="O4933" t="s">
        <v>388</v>
      </c>
    </row>
    <row r="4934" spans="1:15" hidden="1" x14ac:dyDescent="0.35">
      <c r="A4934" t="s">
        <v>487</v>
      </c>
      <c r="B4934" t="s">
        <v>84</v>
      </c>
      <c r="C4934" t="s">
        <v>85</v>
      </c>
      <c r="D4934" t="s">
        <v>78</v>
      </c>
      <c r="E4934">
        <v>2020</v>
      </c>
      <c r="F4934">
        <v>34</v>
      </c>
      <c r="G4934" t="s">
        <v>302</v>
      </c>
      <c r="H4934" t="s">
        <v>80</v>
      </c>
      <c r="I4934">
        <v>3142</v>
      </c>
      <c r="L4934" t="s">
        <v>488</v>
      </c>
      <c r="M4934">
        <v>2911.26</v>
      </c>
      <c r="N4934">
        <v>230.74</v>
      </c>
      <c r="O4934" t="s">
        <v>388</v>
      </c>
    </row>
    <row r="4935" spans="1:15" hidden="1" x14ac:dyDescent="0.35">
      <c r="A4935" t="s">
        <v>487</v>
      </c>
      <c r="B4935" t="s">
        <v>84</v>
      </c>
      <c r="C4935" t="s">
        <v>85</v>
      </c>
      <c r="D4935" t="s">
        <v>78</v>
      </c>
      <c r="E4935">
        <v>2020</v>
      </c>
      <c r="F4935">
        <v>34</v>
      </c>
      <c r="G4935" t="s">
        <v>302</v>
      </c>
      <c r="H4935" t="s">
        <v>80</v>
      </c>
      <c r="I4935">
        <v>58</v>
      </c>
      <c r="L4935" t="s">
        <v>488</v>
      </c>
      <c r="M4935">
        <v>53.74</v>
      </c>
      <c r="N4935">
        <v>4.26</v>
      </c>
      <c r="O4935" t="s">
        <v>388</v>
      </c>
    </row>
    <row r="4936" spans="1:15" hidden="1" x14ac:dyDescent="0.35">
      <c r="A4936" t="s">
        <v>487</v>
      </c>
      <c r="B4936" t="s">
        <v>84</v>
      </c>
      <c r="C4936" t="s">
        <v>85</v>
      </c>
      <c r="D4936" t="s">
        <v>78</v>
      </c>
      <c r="E4936">
        <v>2020</v>
      </c>
      <c r="F4936">
        <v>34</v>
      </c>
      <c r="G4936" t="s">
        <v>302</v>
      </c>
      <c r="H4936" t="s">
        <v>80</v>
      </c>
      <c r="I4936">
        <v>629</v>
      </c>
      <c r="L4936" t="s">
        <v>488</v>
      </c>
      <c r="M4936">
        <v>582.80999999999995</v>
      </c>
      <c r="N4936">
        <v>46.19</v>
      </c>
      <c r="O4936" t="s">
        <v>388</v>
      </c>
    </row>
    <row r="4937" spans="1:15" hidden="1" x14ac:dyDescent="0.35">
      <c r="A4937" t="s">
        <v>487</v>
      </c>
      <c r="B4937" t="s">
        <v>84</v>
      </c>
      <c r="C4937" t="s">
        <v>85</v>
      </c>
      <c r="D4937" t="s">
        <v>78</v>
      </c>
      <c r="E4937">
        <v>2020</v>
      </c>
      <c r="F4937">
        <v>34</v>
      </c>
      <c r="G4937" t="s">
        <v>302</v>
      </c>
      <c r="H4937" t="s">
        <v>80</v>
      </c>
      <c r="I4937">
        <v>1218</v>
      </c>
      <c r="L4937" t="s">
        <v>488</v>
      </c>
      <c r="M4937">
        <v>1128.55</v>
      </c>
      <c r="N4937">
        <v>89.45</v>
      </c>
      <c r="O4937" t="s">
        <v>388</v>
      </c>
    </row>
    <row r="4938" spans="1:15" hidden="1" x14ac:dyDescent="0.35">
      <c r="A4938" t="s">
        <v>487</v>
      </c>
      <c r="B4938" t="s">
        <v>84</v>
      </c>
      <c r="C4938" t="s">
        <v>85</v>
      </c>
      <c r="D4938" t="s">
        <v>78</v>
      </c>
      <c r="E4938">
        <v>2020</v>
      </c>
      <c r="F4938">
        <v>67</v>
      </c>
      <c r="G4938" t="s">
        <v>303</v>
      </c>
      <c r="H4938" t="s">
        <v>80</v>
      </c>
      <c r="I4938">
        <v>274</v>
      </c>
      <c r="J4938">
        <v>0</v>
      </c>
      <c r="K4938">
        <v>274</v>
      </c>
      <c r="L4938" t="s">
        <v>488</v>
      </c>
      <c r="O4938" t="s">
        <v>388</v>
      </c>
    </row>
    <row r="4939" spans="1:15" hidden="1" x14ac:dyDescent="0.35">
      <c r="A4939" t="s">
        <v>487</v>
      </c>
      <c r="B4939" t="s">
        <v>84</v>
      </c>
      <c r="C4939" t="s">
        <v>85</v>
      </c>
      <c r="D4939" t="s">
        <v>78</v>
      </c>
      <c r="E4939">
        <v>2021</v>
      </c>
      <c r="F4939">
        <v>34</v>
      </c>
      <c r="G4939" t="s">
        <v>302</v>
      </c>
      <c r="H4939" t="s">
        <v>80</v>
      </c>
      <c r="I4939">
        <v>5</v>
      </c>
      <c r="L4939" t="s">
        <v>488</v>
      </c>
      <c r="M4939">
        <v>4.63</v>
      </c>
      <c r="N4939">
        <v>0.37</v>
      </c>
      <c r="O4939" t="s">
        <v>388</v>
      </c>
    </row>
    <row r="4940" spans="1:15" hidden="1" x14ac:dyDescent="0.35">
      <c r="A4940" t="s">
        <v>487</v>
      </c>
      <c r="B4940" t="s">
        <v>84</v>
      </c>
      <c r="C4940" t="s">
        <v>85</v>
      </c>
      <c r="D4940" t="s">
        <v>78</v>
      </c>
      <c r="E4940">
        <v>2021</v>
      </c>
      <c r="F4940">
        <v>34</v>
      </c>
      <c r="G4940" t="s">
        <v>302</v>
      </c>
      <c r="H4940" t="s">
        <v>80</v>
      </c>
      <c r="I4940">
        <v>16304</v>
      </c>
      <c r="L4940" t="s">
        <v>488</v>
      </c>
      <c r="M4940">
        <v>15488.8</v>
      </c>
      <c r="N4940">
        <v>815.2</v>
      </c>
      <c r="O4940" t="s">
        <v>388</v>
      </c>
    </row>
    <row r="4941" spans="1:15" hidden="1" x14ac:dyDescent="0.35">
      <c r="A4941" t="s">
        <v>487</v>
      </c>
      <c r="B4941" t="s">
        <v>84</v>
      </c>
      <c r="C4941" t="s">
        <v>85</v>
      </c>
      <c r="D4941" t="s">
        <v>78</v>
      </c>
      <c r="E4941">
        <v>2021</v>
      </c>
      <c r="F4941">
        <v>34</v>
      </c>
      <c r="G4941" t="s">
        <v>302</v>
      </c>
      <c r="H4941" t="s">
        <v>80</v>
      </c>
      <c r="I4941">
        <v>4959</v>
      </c>
      <c r="L4941" t="s">
        <v>488</v>
      </c>
      <c r="M4941">
        <v>4711.05</v>
      </c>
      <c r="N4941">
        <v>247.95</v>
      </c>
      <c r="O4941" t="s">
        <v>388</v>
      </c>
    </row>
    <row r="4942" spans="1:15" hidden="1" x14ac:dyDescent="0.35">
      <c r="A4942" t="s">
        <v>487</v>
      </c>
      <c r="B4942" t="s">
        <v>84</v>
      </c>
      <c r="C4942" t="s">
        <v>85</v>
      </c>
      <c r="D4942" t="s">
        <v>78</v>
      </c>
      <c r="E4942">
        <v>2021</v>
      </c>
      <c r="F4942">
        <v>34</v>
      </c>
      <c r="G4942" t="s">
        <v>302</v>
      </c>
      <c r="H4942" t="s">
        <v>80</v>
      </c>
      <c r="I4942">
        <v>301</v>
      </c>
      <c r="L4942" t="s">
        <v>488</v>
      </c>
      <c r="M4942">
        <v>285.95</v>
      </c>
      <c r="N4942">
        <v>15.05</v>
      </c>
      <c r="O4942" t="s">
        <v>388</v>
      </c>
    </row>
    <row r="4943" spans="1:15" hidden="1" x14ac:dyDescent="0.35">
      <c r="A4943" t="s">
        <v>487</v>
      </c>
      <c r="B4943" t="s">
        <v>84</v>
      </c>
      <c r="C4943" t="s">
        <v>85</v>
      </c>
      <c r="D4943" t="s">
        <v>78</v>
      </c>
      <c r="E4943">
        <v>2022</v>
      </c>
      <c r="F4943">
        <v>79</v>
      </c>
      <c r="G4943" t="s">
        <v>312</v>
      </c>
      <c r="H4943" t="s">
        <v>80</v>
      </c>
      <c r="I4943">
        <v>179</v>
      </c>
      <c r="L4943" t="s">
        <v>488</v>
      </c>
      <c r="O4943" t="s">
        <v>388</v>
      </c>
    </row>
    <row r="4944" spans="1:15" hidden="1" x14ac:dyDescent="0.35">
      <c r="A4944" t="s">
        <v>487</v>
      </c>
      <c r="B4944" t="s">
        <v>84</v>
      </c>
      <c r="C4944" t="s">
        <v>85</v>
      </c>
      <c r="D4944" t="s">
        <v>78</v>
      </c>
      <c r="E4944">
        <v>2022</v>
      </c>
      <c r="F4944">
        <v>79</v>
      </c>
      <c r="G4944" t="s">
        <v>312</v>
      </c>
      <c r="H4944" t="s">
        <v>80</v>
      </c>
      <c r="I4944">
        <v>93</v>
      </c>
      <c r="L4944" t="s">
        <v>488</v>
      </c>
      <c r="O4944" t="s">
        <v>388</v>
      </c>
    </row>
    <row r="4945" spans="1:15" hidden="1" x14ac:dyDescent="0.35">
      <c r="A4945" t="s">
        <v>487</v>
      </c>
      <c r="B4945" t="s">
        <v>84</v>
      </c>
      <c r="C4945" t="s">
        <v>85</v>
      </c>
      <c r="D4945" t="s">
        <v>78</v>
      </c>
      <c r="E4945">
        <v>2022</v>
      </c>
      <c r="F4945">
        <v>79</v>
      </c>
      <c r="G4945" t="s">
        <v>312</v>
      </c>
      <c r="H4945" t="s">
        <v>80</v>
      </c>
      <c r="I4945">
        <v>74</v>
      </c>
      <c r="L4945" t="s">
        <v>488</v>
      </c>
      <c r="O4945" t="s">
        <v>388</v>
      </c>
    </row>
    <row r="4946" spans="1:15" hidden="1" x14ac:dyDescent="0.35">
      <c r="A4946" t="s">
        <v>487</v>
      </c>
      <c r="B4946" t="s">
        <v>84</v>
      </c>
      <c r="C4946" t="s">
        <v>85</v>
      </c>
      <c r="D4946" t="s">
        <v>78</v>
      </c>
      <c r="E4946">
        <v>2022</v>
      </c>
      <c r="F4946">
        <v>34</v>
      </c>
      <c r="G4946" t="s">
        <v>302</v>
      </c>
      <c r="H4946" t="s">
        <v>80</v>
      </c>
      <c r="I4946">
        <v>13060</v>
      </c>
      <c r="L4946" t="s">
        <v>488</v>
      </c>
      <c r="M4946">
        <v>12100.92</v>
      </c>
      <c r="N4946">
        <v>959.08</v>
      </c>
      <c r="O4946" t="s">
        <v>388</v>
      </c>
    </row>
    <row r="4947" spans="1:15" hidden="1" x14ac:dyDescent="0.35">
      <c r="A4947" t="s">
        <v>487</v>
      </c>
      <c r="B4947" t="s">
        <v>84</v>
      </c>
      <c r="C4947" t="s">
        <v>85</v>
      </c>
      <c r="D4947" t="s">
        <v>78</v>
      </c>
      <c r="E4947">
        <v>2022</v>
      </c>
      <c r="F4947">
        <v>34</v>
      </c>
      <c r="G4947" t="s">
        <v>302</v>
      </c>
      <c r="H4947" t="s">
        <v>80</v>
      </c>
      <c r="I4947">
        <v>756</v>
      </c>
      <c r="L4947" t="s">
        <v>488</v>
      </c>
      <c r="M4947">
        <v>700.48</v>
      </c>
      <c r="N4947">
        <v>55.52</v>
      </c>
      <c r="O4947" t="s">
        <v>388</v>
      </c>
    </row>
    <row r="4948" spans="1:15" hidden="1" x14ac:dyDescent="0.35">
      <c r="A4948" t="s">
        <v>487</v>
      </c>
      <c r="B4948" t="s">
        <v>84</v>
      </c>
      <c r="C4948" t="s">
        <v>85</v>
      </c>
      <c r="D4948" t="s">
        <v>78</v>
      </c>
      <c r="E4948">
        <v>2022</v>
      </c>
      <c r="F4948">
        <v>34</v>
      </c>
      <c r="G4948" t="s">
        <v>302</v>
      </c>
      <c r="H4948" t="s">
        <v>80</v>
      </c>
      <c r="I4948">
        <v>1675</v>
      </c>
      <c r="L4948" t="s">
        <v>488</v>
      </c>
      <c r="M4948">
        <v>1591.25</v>
      </c>
      <c r="N4948">
        <v>83.75</v>
      </c>
      <c r="O4948" t="s">
        <v>388</v>
      </c>
    </row>
    <row r="4949" spans="1:15" hidden="1" x14ac:dyDescent="0.35">
      <c r="A4949" t="s">
        <v>487</v>
      </c>
      <c r="B4949" t="s">
        <v>84</v>
      </c>
      <c r="C4949" t="s">
        <v>85</v>
      </c>
      <c r="D4949" t="s">
        <v>78</v>
      </c>
      <c r="E4949">
        <v>2022</v>
      </c>
      <c r="F4949">
        <v>34</v>
      </c>
      <c r="G4949" t="s">
        <v>302</v>
      </c>
      <c r="H4949" t="s">
        <v>80</v>
      </c>
      <c r="I4949">
        <v>266</v>
      </c>
      <c r="L4949" t="s">
        <v>488</v>
      </c>
      <c r="M4949">
        <v>252.7</v>
      </c>
      <c r="N4949">
        <v>13.3</v>
      </c>
      <c r="O4949" t="s">
        <v>388</v>
      </c>
    </row>
    <row r="4950" spans="1:15" hidden="1" x14ac:dyDescent="0.35">
      <c r="A4950" t="s">
        <v>487</v>
      </c>
      <c r="B4950" t="s">
        <v>84</v>
      </c>
      <c r="C4950" t="s">
        <v>85</v>
      </c>
      <c r="D4950" t="s">
        <v>78</v>
      </c>
      <c r="E4950">
        <v>2022</v>
      </c>
      <c r="F4950">
        <v>34</v>
      </c>
      <c r="G4950" t="s">
        <v>302</v>
      </c>
      <c r="H4950" t="s">
        <v>80</v>
      </c>
      <c r="I4950">
        <v>1256</v>
      </c>
      <c r="L4950" t="s">
        <v>488</v>
      </c>
      <c r="M4950">
        <v>1193.2</v>
      </c>
      <c r="N4950">
        <v>62.8</v>
      </c>
      <c r="O4950" t="s">
        <v>388</v>
      </c>
    </row>
    <row r="4951" spans="1:15" hidden="1" x14ac:dyDescent="0.35">
      <c r="A4951" t="s">
        <v>487</v>
      </c>
      <c r="B4951" t="s">
        <v>84</v>
      </c>
      <c r="C4951" t="s">
        <v>85</v>
      </c>
      <c r="D4951" t="s">
        <v>78</v>
      </c>
      <c r="E4951">
        <v>2022</v>
      </c>
      <c r="F4951">
        <v>34</v>
      </c>
      <c r="G4951" t="s">
        <v>302</v>
      </c>
      <c r="H4951" t="s">
        <v>80</v>
      </c>
      <c r="I4951">
        <v>200</v>
      </c>
      <c r="L4951" t="s">
        <v>488</v>
      </c>
      <c r="M4951">
        <v>190</v>
      </c>
      <c r="N4951">
        <v>10</v>
      </c>
      <c r="O4951" t="s">
        <v>388</v>
      </c>
    </row>
    <row r="4952" spans="1:15" hidden="1" x14ac:dyDescent="0.35">
      <c r="A4952" t="s">
        <v>487</v>
      </c>
      <c r="B4952" t="s">
        <v>84</v>
      </c>
      <c r="C4952" t="s">
        <v>85</v>
      </c>
      <c r="D4952" t="s">
        <v>78</v>
      </c>
      <c r="E4952">
        <v>2023</v>
      </c>
      <c r="F4952">
        <v>79</v>
      </c>
      <c r="G4952" t="s">
        <v>312</v>
      </c>
      <c r="H4952" t="s">
        <v>80</v>
      </c>
      <c r="I4952">
        <v>4605</v>
      </c>
      <c r="L4952" t="s">
        <v>488</v>
      </c>
      <c r="O4952" t="s">
        <v>388</v>
      </c>
    </row>
    <row r="4953" spans="1:15" hidden="1" x14ac:dyDescent="0.35">
      <c r="A4953" t="s">
        <v>487</v>
      </c>
      <c r="B4953" t="s">
        <v>84</v>
      </c>
      <c r="C4953" t="s">
        <v>85</v>
      </c>
      <c r="D4953" t="s">
        <v>78</v>
      </c>
      <c r="E4953">
        <v>2023</v>
      </c>
      <c r="F4953">
        <v>79</v>
      </c>
      <c r="G4953" t="s">
        <v>312</v>
      </c>
      <c r="H4953" t="s">
        <v>80</v>
      </c>
      <c r="I4953">
        <v>2159</v>
      </c>
      <c r="L4953" t="s">
        <v>488</v>
      </c>
      <c r="O4953" t="s">
        <v>388</v>
      </c>
    </row>
    <row r="4954" spans="1:15" hidden="1" x14ac:dyDescent="0.35">
      <c r="A4954" t="s">
        <v>487</v>
      </c>
      <c r="B4954" t="s">
        <v>84</v>
      </c>
      <c r="C4954" t="s">
        <v>85</v>
      </c>
      <c r="D4954" t="s">
        <v>78</v>
      </c>
      <c r="E4954">
        <v>2023</v>
      </c>
      <c r="F4954">
        <v>79</v>
      </c>
      <c r="G4954" t="s">
        <v>312</v>
      </c>
      <c r="H4954" t="s">
        <v>80</v>
      </c>
      <c r="I4954">
        <v>2390</v>
      </c>
      <c r="L4954" t="s">
        <v>488</v>
      </c>
      <c r="O4954" t="s">
        <v>388</v>
      </c>
    </row>
    <row r="4955" spans="1:15" hidden="1" x14ac:dyDescent="0.35">
      <c r="A4955" t="s">
        <v>487</v>
      </c>
      <c r="B4955" t="s">
        <v>84</v>
      </c>
      <c r="C4955" t="s">
        <v>85</v>
      </c>
      <c r="D4955" t="s">
        <v>78</v>
      </c>
      <c r="E4955">
        <v>2023</v>
      </c>
      <c r="F4955">
        <v>79</v>
      </c>
      <c r="G4955" t="s">
        <v>312</v>
      </c>
      <c r="H4955" t="s">
        <v>80</v>
      </c>
      <c r="I4955">
        <v>241</v>
      </c>
      <c r="L4955" t="s">
        <v>488</v>
      </c>
      <c r="O4955" t="s">
        <v>388</v>
      </c>
    </row>
    <row r="4956" spans="1:15" hidden="1" x14ac:dyDescent="0.35">
      <c r="A4956" t="s">
        <v>487</v>
      </c>
      <c r="B4956" t="s">
        <v>84</v>
      </c>
      <c r="C4956" t="s">
        <v>85</v>
      </c>
      <c r="D4956" t="s">
        <v>78</v>
      </c>
      <c r="E4956">
        <v>2023</v>
      </c>
      <c r="F4956">
        <v>34</v>
      </c>
      <c r="G4956" t="s">
        <v>302</v>
      </c>
      <c r="H4956" t="s">
        <v>80</v>
      </c>
      <c r="I4956">
        <v>2137</v>
      </c>
      <c r="L4956" t="s">
        <v>488</v>
      </c>
      <c r="M4956">
        <v>2030.15</v>
      </c>
      <c r="N4956">
        <v>106.85</v>
      </c>
      <c r="O4956" t="s">
        <v>388</v>
      </c>
    </row>
    <row r="4957" spans="1:15" hidden="1" x14ac:dyDescent="0.35">
      <c r="A4957" t="s">
        <v>487</v>
      </c>
      <c r="B4957" t="s">
        <v>84</v>
      </c>
      <c r="C4957" t="s">
        <v>85</v>
      </c>
      <c r="D4957" t="s">
        <v>78</v>
      </c>
      <c r="E4957">
        <v>2023</v>
      </c>
      <c r="F4957">
        <v>34</v>
      </c>
      <c r="G4957" t="s">
        <v>302</v>
      </c>
      <c r="H4957" t="s">
        <v>80</v>
      </c>
      <c r="I4957">
        <v>932</v>
      </c>
      <c r="L4957" t="s">
        <v>488</v>
      </c>
      <c r="M4957">
        <v>885.4</v>
      </c>
      <c r="N4957">
        <v>46.6</v>
      </c>
      <c r="O4957" t="s">
        <v>388</v>
      </c>
    </row>
    <row r="4958" spans="1:15" hidden="1" x14ac:dyDescent="0.35">
      <c r="A4958" t="s">
        <v>487</v>
      </c>
      <c r="B4958" t="s">
        <v>84</v>
      </c>
      <c r="C4958" t="s">
        <v>85</v>
      </c>
      <c r="D4958" t="s">
        <v>78</v>
      </c>
      <c r="E4958">
        <v>2023</v>
      </c>
      <c r="F4958">
        <v>34</v>
      </c>
      <c r="G4958" t="s">
        <v>302</v>
      </c>
      <c r="H4958" t="s">
        <v>80</v>
      </c>
      <c r="I4958">
        <v>1199</v>
      </c>
      <c r="L4958" t="s">
        <v>488</v>
      </c>
      <c r="M4958">
        <v>1139.05</v>
      </c>
      <c r="N4958">
        <v>59.95</v>
      </c>
      <c r="O4958" t="s">
        <v>388</v>
      </c>
    </row>
    <row r="4959" spans="1:15" hidden="1" x14ac:dyDescent="0.35">
      <c r="A4959" t="s">
        <v>487</v>
      </c>
      <c r="B4959" t="s">
        <v>84</v>
      </c>
      <c r="C4959" t="s">
        <v>85</v>
      </c>
      <c r="D4959" t="s">
        <v>78</v>
      </c>
      <c r="E4959">
        <v>2023</v>
      </c>
      <c r="F4959">
        <v>34</v>
      </c>
      <c r="G4959" t="s">
        <v>302</v>
      </c>
      <c r="H4959" t="s">
        <v>80</v>
      </c>
      <c r="I4959">
        <v>161</v>
      </c>
      <c r="L4959" t="s">
        <v>488</v>
      </c>
      <c r="M4959">
        <v>152.94999999999999</v>
      </c>
      <c r="N4959">
        <v>8.0500000000000007</v>
      </c>
      <c r="O4959" t="s">
        <v>388</v>
      </c>
    </row>
    <row r="4960" spans="1:15" hidden="1" x14ac:dyDescent="0.35">
      <c r="A4960" t="s">
        <v>487</v>
      </c>
      <c r="B4960" t="s">
        <v>84</v>
      </c>
      <c r="C4960" t="s">
        <v>330</v>
      </c>
      <c r="D4960" t="s">
        <v>78</v>
      </c>
      <c r="E4960">
        <v>2020</v>
      </c>
      <c r="F4960">
        <v>34</v>
      </c>
      <c r="G4960" t="s">
        <v>302</v>
      </c>
      <c r="H4960" t="s">
        <v>80</v>
      </c>
      <c r="I4960">
        <v>2381</v>
      </c>
      <c r="L4960" t="s">
        <v>488</v>
      </c>
      <c r="M4960">
        <v>2319.84</v>
      </c>
      <c r="N4960">
        <v>61.16</v>
      </c>
      <c r="O4960" t="s">
        <v>392</v>
      </c>
    </row>
    <row r="4961" spans="1:15" hidden="1" x14ac:dyDescent="0.35">
      <c r="A4961" t="s">
        <v>487</v>
      </c>
      <c r="B4961" t="s">
        <v>84</v>
      </c>
      <c r="C4961" t="s">
        <v>330</v>
      </c>
      <c r="D4961" t="s">
        <v>78</v>
      </c>
      <c r="E4961">
        <v>2020</v>
      </c>
      <c r="F4961">
        <v>34</v>
      </c>
      <c r="G4961" t="s">
        <v>302</v>
      </c>
      <c r="H4961" t="s">
        <v>80</v>
      </c>
      <c r="I4961">
        <v>383</v>
      </c>
      <c r="L4961" t="s">
        <v>488</v>
      </c>
      <c r="M4961">
        <v>373.16</v>
      </c>
      <c r="N4961">
        <v>9.84</v>
      </c>
      <c r="O4961" t="s">
        <v>392</v>
      </c>
    </row>
    <row r="4962" spans="1:15" hidden="1" x14ac:dyDescent="0.35">
      <c r="A4962" t="s">
        <v>487</v>
      </c>
      <c r="B4962" t="s">
        <v>84</v>
      </c>
      <c r="C4962" t="s">
        <v>330</v>
      </c>
      <c r="D4962" t="s">
        <v>78</v>
      </c>
      <c r="E4962">
        <v>2020</v>
      </c>
      <c r="F4962">
        <v>34</v>
      </c>
      <c r="G4962" t="s">
        <v>302</v>
      </c>
      <c r="H4962" t="s">
        <v>80</v>
      </c>
      <c r="I4962">
        <v>701</v>
      </c>
      <c r="L4962" t="s">
        <v>488</v>
      </c>
      <c r="M4962">
        <v>682.99</v>
      </c>
      <c r="N4962">
        <v>18.010000000000002</v>
      </c>
      <c r="O4962" t="s">
        <v>392</v>
      </c>
    </row>
    <row r="4963" spans="1:15" hidden="1" x14ac:dyDescent="0.35">
      <c r="A4963" t="s">
        <v>487</v>
      </c>
      <c r="B4963" t="s">
        <v>84</v>
      </c>
      <c r="C4963" t="s">
        <v>330</v>
      </c>
      <c r="D4963" t="s">
        <v>78</v>
      </c>
      <c r="E4963">
        <v>2020</v>
      </c>
      <c r="F4963">
        <v>34</v>
      </c>
      <c r="G4963" t="s">
        <v>302</v>
      </c>
      <c r="H4963" t="s">
        <v>81</v>
      </c>
      <c r="I4963">
        <v>265</v>
      </c>
      <c r="L4963" t="s">
        <v>488</v>
      </c>
      <c r="M4963">
        <v>258.19</v>
      </c>
      <c r="N4963">
        <v>6.81</v>
      </c>
      <c r="O4963" t="s">
        <v>392</v>
      </c>
    </row>
    <row r="4964" spans="1:15" hidden="1" x14ac:dyDescent="0.35">
      <c r="A4964" t="s">
        <v>487</v>
      </c>
      <c r="B4964" t="s">
        <v>84</v>
      </c>
      <c r="C4964" t="s">
        <v>330</v>
      </c>
      <c r="D4964" t="s">
        <v>78</v>
      </c>
      <c r="E4964">
        <v>2020</v>
      </c>
      <c r="F4964">
        <v>34</v>
      </c>
      <c r="G4964" t="s">
        <v>302</v>
      </c>
      <c r="H4964" t="s">
        <v>81</v>
      </c>
      <c r="I4964">
        <v>108</v>
      </c>
      <c r="L4964" t="s">
        <v>488</v>
      </c>
      <c r="M4964">
        <v>105.23</v>
      </c>
      <c r="N4964">
        <v>2.77</v>
      </c>
      <c r="O4964" t="s">
        <v>392</v>
      </c>
    </row>
    <row r="4965" spans="1:15" hidden="1" x14ac:dyDescent="0.35">
      <c r="A4965" t="s">
        <v>487</v>
      </c>
      <c r="B4965" t="s">
        <v>84</v>
      </c>
      <c r="C4965" t="s">
        <v>330</v>
      </c>
      <c r="D4965" t="s">
        <v>78</v>
      </c>
      <c r="E4965">
        <v>2020</v>
      </c>
      <c r="F4965">
        <v>34</v>
      </c>
      <c r="G4965" t="s">
        <v>302</v>
      </c>
      <c r="H4965" t="s">
        <v>80</v>
      </c>
      <c r="I4965">
        <v>3</v>
      </c>
      <c r="L4965" t="s">
        <v>488</v>
      </c>
      <c r="M4965">
        <v>2.92</v>
      </c>
      <c r="N4965">
        <v>0.08</v>
      </c>
      <c r="O4965" t="s">
        <v>392</v>
      </c>
    </row>
    <row r="4966" spans="1:15" hidden="1" x14ac:dyDescent="0.35">
      <c r="A4966" t="s">
        <v>487</v>
      </c>
      <c r="B4966" t="s">
        <v>84</v>
      </c>
      <c r="C4966" t="s">
        <v>330</v>
      </c>
      <c r="D4966" t="s">
        <v>78</v>
      </c>
      <c r="E4966">
        <v>2020</v>
      </c>
      <c r="F4966">
        <v>34</v>
      </c>
      <c r="G4966" t="s">
        <v>302</v>
      </c>
      <c r="H4966" t="s">
        <v>80</v>
      </c>
      <c r="I4966">
        <v>374</v>
      </c>
      <c r="L4966" t="s">
        <v>488</v>
      </c>
      <c r="M4966">
        <v>364.39</v>
      </c>
      <c r="N4966">
        <v>9.61</v>
      </c>
      <c r="O4966" t="s">
        <v>392</v>
      </c>
    </row>
    <row r="4967" spans="1:15" hidden="1" x14ac:dyDescent="0.35">
      <c r="A4967" t="s">
        <v>487</v>
      </c>
      <c r="B4967" t="s">
        <v>84</v>
      </c>
      <c r="C4967" t="s">
        <v>330</v>
      </c>
      <c r="D4967" t="s">
        <v>78</v>
      </c>
      <c r="E4967">
        <v>2020</v>
      </c>
      <c r="F4967">
        <v>34</v>
      </c>
      <c r="G4967" t="s">
        <v>302</v>
      </c>
      <c r="H4967" t="s">
        <v>80</v>
      </c>
      <c r="I4967">
        <v>1717</v>
      </c>
      <c r="L4967" t="s">
        <v>488</v>
      </c>
      <c r="M4967">
        <v>1672.9</v>
      </c>
      <c r="N4967">
        <v>44.1</v>
      </c>
      <c r="O4967" t="s">
        <v>392</v>
      </c>
    </row>
    <row r="4968" spans="1:15" hidden="1" x14ac:dyDescent="0.35">
      <c r="A4968" t="s">
        <v>487</v>
      </c>
      <c r="B4968" t="s">
        <v>84</v>
      </c>
      <c r="C4968" t="s">
        <v>330</v>
      </c>
      <c r="D4968" t="s">
        <v>78</v>
      </c>
      <c r="E4968">
        <v>2020</v>
      </c>
      <c r="F4968">
        <v>34</v>
      </c>
      <c r="G4968" t="s">
        <v>302</v>
      </c>
      <c r="H4968" t="s">
        <v>81</v>
      </c>
      <c r="I4968">
        <v>172</v>
      </c>
      <c r="L4968" t="s">
        <v>488</v>
      </c>
      <c r="M4968">
        <v>167.58</v>
      </c>
      <c r="N4968">
        <v>4.42</v>
      </c>
      <c r="O4968" t="s">
        <v>392</v>
      </c>
    </row>
    <row r="4969" spans="1:15" hidden="1" x14ac:dyDescent="0.35">
      <c r="A4969" t="s">
        <v>487</v>
      </c>
      <c r="B4969" t="s">
        <v>84</v>
      </c>
      <c r="C4969" t="s">
        <v>330</v>
      </c>
      <c r="D4969" t="s">
        <v>78</v>
      </c>
      <c r="E4969">
        <v>2021</v>
      </c>
      <c r="F4969">
        <v>34</v>
      </c>
      <c r="G4969" t="s">
        <v>302</v>
      </c>
      <c r="H4969" t="s">
        <v>80</v>
      </c>
      <c r="I4969">
        <v>1332</v>
      </c>
      <c r="L4969" t="s">
        <v>488</v>
      </c>
      <c r="M4969">
        <v>1297.79</v>
      </c>
      <c r="N4969">
        <v>34.21</v>
      </c>
      <c r="O4969" t="s">
        <v>392</v>
      </c>
    </row>
    <row r="4970" spans="1:15" hidden="1" x14ac:dyDescent="0.35">
      <c r="A4970" t="s">
        <v>487</v>
      </c>
      <c r="B4970" t="s">
        <v>84</v>
      </c>
      <c r="C4970" t="s">
        <v>330</v>
      </c>
      <c r="D4970" t="s">
        <v>78</v>
      </c>
      <c r="E4970">
        <v>2021</v>
      </c>
      <c r="F4970">
        <v>34</v>
      </c>
      <c r="G4970" t="s">
        <v>302</v>
      </c>
      <c r="H4970" t="s">
        <v>80</v>
      </c>
      <c r="I4970">
        <v>750</v>
      </c>
      <c r="L4970" t="s">
        <v>488</v>
      </c>
      <c r="M4970">
        <v>730.73</v>
      </c>
      <c r="N4970">
        <v>19.27</v>
      </c>
      <c r="O4970" t="s">
        <v>392</v>
      </c>
    </row>
    <row r="4971" spans="1:15" hidden="1" x14ac:dyDescent="0.35">
      <c r="A4971" t="s">
        <v>487</v>
      </c>
      <c r="B4971" t="s">
        <v>84</v>
      </c>
      <c r="C4971" t="s">
        <v>330</v>
      </c>
      <c r="D4971" t="s">
        <v>78</v>
      </c>
      <c r="E4971">
        <v>2021</v>
      </c>
      <c r="F4971">
        <v>34</v>
      </c>
      <c r="G4971" t="s">
        <v>302</v>
      </c>
      <c r="H4971" t="s">
        <v>80</v>
      </c>
      <c r="I4971">
        <v>1349</v>
      </c>
      <c r="L4971" t="s">
        <v>488</v>
      </c>
      <c r="M4971">
        <v>1314.35</v>
      </c>
      <c r="N4971">
        <v>34.65</v>
      </c>
      <c r="O4971" t="s">
        <v>392</v>
      </c>
    </row>
    <row r="4972" spans="1:15" hidden="1" x14ac:dyDescent="0.35">
      <c r="A4972" t="s">
        <v>487</v>
      </c>
      <c r="B4972" t="s">
        <v>84</v>
      </c>
      <c r="C4972" t="s">
        <v>330</v>
      </c>
      <c r="D4972" t="s">
        <v>78</v>
      </c>
      <c r="E4972">
        <v>2021</v>
      </c>
      <c r="F4972">
        <v>34</v>
      </c>
      <c r="G4972" t="s">
        <v>302</v>
      </c>
      <c r="H4972" t="s">
        <v>80</v>
      </c>
      <c r="I4972">
        <v>2</v>
      </c>
      <c r="L4972" t="s">
        <v>488</v>
      </c>
      <c r="M4972">
        <v>1.95</v>
      </c>
      <c r="N4972">
        <v>0.05</v>
      </c>
      <c r="O4972" t="s">
        <v>392</v>
      </c>
    </row>
    <row r="4973" spans="1:15" hidden="1" x14ac:dyDescent="0.35">
      <c r="A4973" t="s">
        <v>487</v>
      </c>
      <c r="B4973" t="s">
        <v>84</v>
      </c>
      <c r="C4973" t="s">
        <v>330</v>
      </c>
      <c r="D4973" t="s">
        <v>78</v>
      </c>
      <c r="E4973">
        <v>2021</v>
      </c>
      <c r="F4973">
        <v>34</v>
      </c>
      <c r="G4973" t="s">
        <v>302</v>
      </c>
      <c r="H4973" t="s">
        <v>81</v>
      </c>
      <c r="I4973">
        <v>408</v>
      </c>
      <c r="L4973" t="s">
        <v>488</v>
      </c>
      <c r="M4973">
        <v>397.52</v>
      </c>
      <c r="N4973">
        <v>10.48</v>
      </c>
      <c r="O4973" t="s">
        <v>392</v>
      </c>
    </row>
    <row r="4974" spans="1:15" hidden="1" x14ac:dyDescent="0.35">
      <c r="A4974" t="s">
        <v>487</v>
      </c>
      <c r="B4974" t="s">
        <v>84</v>
      </c>
      <c r="C4974" t="s">
        <v>330</v>
      </c>
      <c r="D4974" t="s">
        <v>78</v>
      </c>
      <c r="E4974">
        <v>2021</v>
      </c>
      <c r="F4974">
        <v>34</v>
      </c>
      <c r="G4974" t="s">
        <v>302</v>
      </c>
      <c r="H4974" t="s">
        <v>81</v>
      </c>
      <c r="I4974">
        <v>107</v>
      </c>
      <c r="L4974" t="s">
        <v>488</v>
      </c>
      <c r="M4974">
        <v>104.25</v>
      </c>
      <c r="N4974">
        <v>2.75</v>
      </c>
      <c r="O4974" t="s">
        <v>392</v>
      </c>
    </row>
    <row r="4975" spans="1:15" hidden="1" x14ac:dyDescent="0.35">
      <c r="A4975" t="s">
        <v>487</v>
      </c>
      <c r="B4975" t="s">
        <v>84</v>
      </c>
      <c r="C4975" t="s">
        <v>330</v>
      </c>
      <c r="D4975" t="s">
        <v>78</v>
      </c>
      <c r="E4975">
        <v>2021</v>
      </c>
      <c r="F4975">
        <v>67</v>
      </c>
      <c r="G4975" t="s">
        <v>303</v>
      </c>
      <c r="H4975" t="s">
        <v>80</v>
      </c>
      <c r="I4975">
        <v>946</v>
      </c>
      <c r="J4975">
        <v>0</v>
      </c>
      <c r="K4975">
        <v>946</v>
      </c>
      <c r="L4975" t="s">
        <v>488</v>
      </c>
      <c r="O4975" t="s">
        <v>392</v>
      </c>
    </row>
    <row r="4976" spans="1:15" hidden="1" x14ac:dyDescent="0.35">
      <c r="A4976" t="s">
        <v>487</v>
      </c>
      <c r="B4976" t="s">
        <v>84</v>
      </c>
      <c r="C4976" t="s">
        <v>330</v>
      </c>
      <c r="D4976" t="s">
        <v>78</v>
      </c>
      <c r="E4976">
        <v>2021</v>
      </c>
      <c r="F4976">
        <v>34</v>
      </c>
      <c r="G4976" t="s">
        <v>302</v>
      </c>
      <c r="H4976" t="s">
        <v>80</v>
      </c>
      <c r="I4976">
        <v>26547</v>
      </c>
      <c r="L4976" t="s">
        <v>488</v>
      </c>
      <c r="M4976">
        <v>25865.09</v>
      </c>
      <c r="N4976">
        <v>681.91</v>
      </c>
      <c r="O4976" t="s">
        <v>392</v>
      </c>
    </row>
    <row r="4977" spans="1:15" hidden="1" x14ac:dyDescent="0.35">
      <c r="A4977" t="s">
        <v>487</v>
      </c>
      <c r="B4977" t="s">
        <v>84</v>
      </c>
      <c r="C4977" t="s">
        <v>330</v>
      </c>
      <c r="D4977" t="s">
        <v>78</v>
      </c>
      <c r="E4977">
        <v>2021</v>
      </c>
      <c r="F4977">
        <v>34</v>
      </c>
      <c r="G4977" t="s">
        <v>302</v>
      </c>
      <c r="H4977" t="s">
        <v>80</v>
      </c>
      <c r="I4977">
        <v>137</v>
      </c>
      <c r="L4977" t="s">
        <v>488</v>
      </c>
      <c r="M4977">
        <v>130.15</v>
      </c>
      <c r="N4977">
        <v>6.85</v>
      </c>
      <c r="O4977" t="s">
        <v>392</v>
      </c>
    </row>
    <row r="4978" spans="1:15" hidden="1" x14ac:dyDescent="0.35">
      <c r="A4978" t="s">
        <v>487</v>
      </c>
      <c r="B4978" t="s">
        <v>84</v>
      </c>
      <c r="C4978" t="s">
        <v>330</v>
      </c>
      <c r="D4978" t="s">
        <v>78</v>
      </c>
      <c r="E4978">
        <v>2021</v>
      </c>
      <c r="F4978">
        <v>34</v>
      </c>
      <c r="G4978" t="s">
        <v>302</v>
      </c>
      <c r="H4978" t="s">
        <v>80</v>
      </c>
      <c r="I4978">
        <v>746</v>
      </c>
      <c r="L4978" t="s">
        <v>488</v>
      </c>
      <c r="M4978">
        <v>726.84</v>
      </c>
      <c r="N4978">
        <v>19.16</v>
      </c>
      <c r="O4978" t="s">
        <v>392</v>
      </c>
    </row>
    <row r="4979" spans="1:15" hidden="1" x14ac:dyDescent="0.35">
      <c r="A4979" t="s">
        <v>487</v>
      </c>
      <c r="B4979" t="s">
        <v>84</v>
      </c>
      <c r="C4979" t="s">
        <v>330</v>
      </c>
      <c r="D4979" t="s">
        <v>78</v>
      </c>
      <c r="E4979">
        <v>2021</v>
      </c>
      <c r="F4979">
        <v>34</v>
      </c>
      <c r="G4979" t="s">
        <v>302</v>
      </c>
      <c r="H4979" t="s">
        <v>81</v>
      </c>
      <c r="I4979">
        <v>1021</v>
      </c>
      <c r="L4979" t="s">
        <v>488</v>
      </c>
      <c r="M4979">
        <v>994.77</v>
      </c>
      <c r="N4979">
        <v>26.23</v>
      </c>
      <c r="O4979" t="s">
        <v>392</v>
      </c>
    </row>
    <row r="4980" spans="1:15" hidden="1" x14ac:dyDescent="0.35">
      <c r="A4980" t="s">
        <v>487</v>
      </c>
      <c r="B4980" t="s">
        <v>84</v>
      </c>
      <c r="C4980" t="s">
        <v>330</v>
      </c>
      <c r="D4980" t="s">
        <v>78</v>
      </c>
      <c r="E4980">
        <v>2021</v>
      </c>
      <c r="F4980">
        <v>34</v>
      </c>
      <c r="G4980" t="s">
        <v>302</v>
      </c>
      <c r="H4980" t="s">
        <v>81</v>
      </c>
      <c r="I4980">
        <v>4459</v>
      </c>
      <c r="L4980" t="s">
        <v>488</v>
      </c>
      <c r="M4980">
        <v>4344.46</v>
      </c>
      <c r="N4980">
        <v>114.54</v>
      </c>
      <c r="O4980" t="s">
        <v>392</v>
      </c>
    </row>
    <row r="4981" spans="1:15" hidden="1" x14ac:dyDescent="0.35">
      <c r="A4981" t="s">
        <v>487</v>
      </c>
      <c r="B4981" t="s">
        <v>84</v>
      </c>
      <c r="C4981" t="s">
        <v>330</v>
      </c>
      <c r="D4981" t="s">
        <v>78</v>
      </c>
      <c r="E4981">
        <v>2021</v>
      </c>
      <c r="F4981">
        <v>67</v>
      </c>
      <c r="G4981" t="s">
        <v>303</v>
      </c>
      <c r="H4981" t="s">
        <v>81</v>
      </c>
      <c r="I4981">
        <v>286</v>
      </c>
      <c r="J4981">
        <v>0</v>
      </c>
      <c r="K4981">
        <v>286</v>
      </c>
      <c r="L4981" t="s">
        <v>488</v>
      </c>
      <c r="O4981" t="s">
        <v>392</v>
      </c>
    </row>
    <row r="4982" spans="1:15" hidden="1" x14ac:dyDescent="0.35">
      <c r="A4982" t="s">
        <v>487</v>
      </c>
      <c r="B4982" t="s">
        <v>84</v>
      </c>
      <c r="C4982" t="s">
        <v>330</v>
      </c>
      <c r="D4982" t="s">
        <v>78</v>
      </c>
      <c r="E4982">
        <v>2022</v>
      </c>
      <c r="F4982">
        <v>34</v>
      </c>
      <c r="G4982" t="s">
        <v>302</v>
      </c>
      <c r="H4982" t="s">
        <v>80</v>
      </c>
      <c r="I4982">
        <v>50309</v>
      </c>
      <c r="L4982" t="s">
        <v>488</v>
      </c>
      <c r="M4982">
        <v>47793.55</v>
      </c>
      <c r="N4982">
        <v>2515.4499999999998</v>
      </c>
      <c r="O4982" t="s">
        <v>392</v>
      </c>
    </row>
    <row r="4983" spans="1:15" hidden="1" x14ac:dyDescent="0.35">
      <c r="A4983" t="s">
        <v>487</v>
      </c>
      <c r="B4983" t="s">
        <v>84</v>
      </c>
      <c r="C4983" t="s">
        <v>330</v>
      </c>
      <c r="D4983" t="s">
        <v>78</v>
      </c>
      <c r="E4983">
        <v>2022</v>
      </c>
      <c r="F4983">
        <v>34</v>
      </c>
      <c r="G4983" t="s">
        <v>302</v>
      </c>
      <c r="H4983" t="s">
        <v>80</v>
      </c>
      <c r="I4983">
        <v>163</v>
      </c>
      <c r="L4983" t="s">
        <v>488</v>
      </c>
      <c r="M4983">
        <v>154.85</v>
      </c>
      <c r="N4983">
        <v>8.15</v>
      </c>
      <c r="O4983" t="s">
        <v>392</v>
      </c>
    </row>
    <row r="4984" spans="1:15" hidden="1" x14ac:dyDescent="0.35">
      <c r="A4984" t="s">
        <v>487</v>
      </c>
      <c r="B4984" t="s">
        <v>84</v>
      </c>
      <c r="C4984" t="s">
        <v>330</v>
      </c>
      <c r="D4984" t="s">
        <v>78</v>
      </c>
      <c r="E4984">
        <v>2022</v>
      </c>
      <c r="F4984">
        <v>34</v>
      </c>
      <c r="G4984" t="s">
        <v>302</v>
      </c>
      <c r="H4984" t="s">
        <v>80</v>
      </c>
      <c r="I4984">
        <v>3850</v>
      </c>
      <c r="L4984" t="s">
        <v>488</v>
      </c>
      <c r="M4984">
        <v>3751.11</v>
      </c>
      <c r="N4984">
        <v>98.89</v>
      </c>
      <c r="O4984" t="s">
        <v>392</v>
      </c>
    </row>
    <row r="4985" spans="1:15" hidden="1" x14ac:dyDescent="0.35">
      <c r="A4985" t="s">
        <v>487</v>
      </c>
      <c r="B4985" t="s">
        <v>84</v>
      </c>
      <c r="C4985" t="s">
        <v>330</v>
      </c>
      <c r="D4985" t="s">
        <v>78</v>
      </c>
      <c r="E4985">
        <v>2022</v>
      </c>
      <c r="F4985">
        <v>34</v>
      </c>
      <c r="G4985" t="s">
        <v>302</v>
      </c>
      <c r="H4985" t="s">
        <v>80</v>
      </c>
      <c r="I4985">
        <v>57</v>
      </c>
      <c r="L4985" t="s">
        <v>488</v>
      </c>
      <c r="M4985">
        <v>55.54</v>
      </c>
      <c r="N4985">
        <v>1.46</v>
      </c>
      <c r="O4985" t="s">
        <v>392</v>
      </c>
    </row>
    <row r="4986" spans="1:15" hidden="1" x14ac:dyDescent="0.35">
      <c r="A4986" t="s">
        <v>487</v>
      </c>
      <c r="B4986" t="s">
        <v>84</v>
      </c>
      <c r="C4986" t="s">
        <v>330</v>
      </c>
      <c r="D4986" t="s">
        <v>78</v>
      </c>
      <c r="E4986">
        <v>2022</v>
      </c>
      <c r="F4986">
        <v>34</v>
      </c>
      <c r="G4986" t="s">
        <v>302</v>
      </c>
      <c r="H4986" t="s">
        <v>80</v>
      </c>
      <c r="I4986">
        <v>5219</v>
      </c>
      <c r="L4986" t="s">
        <v>488</v>
      </c>
      <c r="M4986">
        <v>4958.05</v>
      </c>
      <c r="N4986">
        <v>260.95</v>
      </c>
      <c r="O4986" t="s">
        <v>392</v>
      </c>
    </row>
    <row r="4987" spans="1:15" hidden="1" x14ac:dyDescent="0.35">
      <c r="A4987" t="s">
        <v>487</v>
      </c>
      <c r="B4987" t="s">
        <v>84</v>
      </c>
      <c r="C4987" t="s">
        <v>330</v>
      </c>
      <c r="D4987" t="s">
        <v>78</v>
      </c>
      <c r="E4987">
        <v>2022</v>
      </c>
      <c r="F4987">
        <v>34</v>
      </c>
      <c r="G4987" t="s">
        <v>302</v>
      </c>
      <c r="H4987" t="s">
        <v>81</v>
      </c>
      <c r="I4987">
        <v>28172</v>
      </c>
      <c r="L4987" t="s">
        <v>488</v>
      </c>
      <c r="M4987">
        <v>27448.35</v>
      </c>
      <c r="N4987">
        <v>723.65</v>
      </c>
      <c r="O4987" t="s">
        <v>392</v>
      </c>
    </row>
    <row r="4988" spans="1:15" hidden="1" x14ac:dyDescent="0.35">
      <c r="A4988" t="s">
        <v>487</v>
      </c>
      <c r="B4988" t="s">
        <v>84</v>
      </c>
      <c r="C4988" t="s">
        <v>330</v>
      </c>
      <c r="D4988" t="s">
        <v>78</v>
      </c>
      <c r="E4988">
        <v>2022</v>
      </c>
      <c r="F4988">
        <v>34</v>
      </c>
      <c r="G4988" t="s">
        <v>302</v>
      </c>
      <c r="H4988" t="s">
        <v>81</v>
      </c>
      <c r="I4988">
        <v>1287</v>
      </c>
      <c r="L4988" t="s">
        <v>488</v>
      </c>
      <c r="M4988">
        <v>1253.94</v>
      </c>
      <c r="N4988">
        <v>33.06</v>
      </c>
      <c r="O4988" t="s">
        <v>392</v>
      </c>
    </row>
    <row r="4989" spans="1:15" hidden="1" x14ac:dyDescent="0.35">
      <c r="A4989" t="s">
        <v>487</v>
      </c>
      <c r="B4989" t="s">
        <v>84</v>
      </c>
      <c r="C4989" t="s">
        <v>330</v>
      </c>
      <c r="D4989" t="s">
        <v>78</v>
      </c>
      <c r="E4989">
        <v>2022</v>
      </c>
      <c r="F4989">
        <v>67</v>
      </c>
      <c r="G4989" t="s">
        <v>303</v>
      </c>
      <c r="H4989" t="s">
        <v>80</v>
      </c>
      <c r="I4989">
        <v>1667</v>
      </c>
      <c r="J4989">
        <v>1290</v>
      </c>
      <c r="K4989">
        <v>377</v>
      </c>
      <c r="L4989" t="s">
        <v>488</v>
      </c>
      <c r="O4989" t="s">
        <v>392</v>
      </c>
    </row>
    <row r="4990" spans="1:15" hidden="1" x14ac:dyDescent="0.35">
      <c r="A4990" t="s">
        <v>487</v>
      </c>
      <c r="B4990" t="s">
        <v>84</v>
      </c>
      <c r="C4990" t="s">
        <v>330</v>
      </c>
      <c r="D4990" t="s">
        <v>78</v>
      </c>
      <c r="E4990">
        <v>2022</v>
      </c>
      <c r="F4990">
        <v>67</v>
      </c>
      <c r="G4990" t="s">
        <v>303</v>
      </c>
      <c r="H4990" t="s">
        <v>81</v>
      </c>
      <c r="I4990">
        <v>853</v>
      </c>
      <c r="J4990">
        <v>0</v>
      </c>
      <c r="K4990">
        <v>853</v>
      </c>
      <c r="L4990" t="s">
        <v>488</v>
      </c>
      <c r="O4990" t="s">
        <v>392</v>
      </c>
    </row>
    <row r="4991" spans="1:15" hidden="1" x14ac:dyDescent="0.35">
      <c r="A4991" t="s">
        <v>487</v>
      </c>
      <c r="B4991" t="s">
        <v>84</v>
      </c>
      <c r="C4991" t="s">
        <v>330</v>
      </c>
      <c r="D4991" t="s">
        <v>78</v>
      </c>
      <c r="E4991">
        <v>2022</v>
      </c>
      <c r="F4991">
        <v>34</v>
      </c>
      <c r="G4991" t="s">
        <v>302</v>
      </c>
      <c r="H4991" t="s">
        <v>80</v>
      </c>
      <c r="I4991">
        <v>37731</v>
      </c>
      <c r="L4991" t="s">
        <v>488</v>
      </c>
      <c r="M4991">
        <v>35844.449999999997</v>
      </c>
      <c r="N4991">
        <v>1886.55</v>
      </c>
      <c r="O4991" t="s">
        <v>392</v>
      </c>
    </row>
    <row r="4992" spans="1:15" hidden="1" x14ac:dyDescent="0.35">
      <c r="A4992" t="s">
        <v>487</v>
      </c>
      <c r="B4992" t="s">
        <v>84</v>
      </c>
      <c r="C4992" t="s">
        <v>330</v>
      </c>
      <c r="D4992" t="s">
        <v>78</v>
      </c>
      <c r="E4992">
        <v>2022</v>
      </c>
      <c r="F4992">
        <v>34</v>
      </c>
      <c r="G4992" t="s">
        <v>302</v>
      </c>
      <c r="H4992" t="s">
        <v>80</v>
      </c>
      <c r="I4992">
        <v>122</v>
      </c>
      <c r="L4992" t="s">
        <v>488</v>
      </c>
      <c r="M4992">
        <v>115.9</v>
      </c>
      <c r="N4992">
        <v>6.1</v>
      </c>
      <c r="O4992" t="s">
        <v>392</v>
      </c>
    </row>
    <row r="4993" spans="1:15" hidden="1" x14ac:dyDescent="0.35">
      <c r="A4993" t="s">
        <v>487</v>
      </c>
      <c r="B4993" t="s">
        <v>84</v>
      </c>
      <c r="C4993" t="s">
        <v>330</v>
      </c>
      <c r="D4993" t="s">
        <v>78</v>
      </c>
      <c r="E4993">
        <v>2022</v>
      </c>
      <c r="F4993">
        <v>34</v>
      </c>
      <c r="G4993" t="s">
        <v>302</v>
      </c>
      <c r="H4993" t="s">
        <v>80</v>
      </c>
      <c r="I4993">
        <v>270</v>
      </c>
      <c r="L4993" t="s">
        <v>488</v>
      </c>
      <c r="M4993">
        <v>263.06</v>
      </c>
      <c r="N4993">
        <v>6.94</v>
      </c>
      <c r="O4993" t="s">
        <v>392</v>
      </c>
    </row>
    <row r="4994" spans="1:15" hidden="1" x14ac:dyDescent="0.35">
      <c r="A4994" t="s">
        <v>487</v>
      </c>
      <c r="B4994" t="s">
        <v>84</v>
      </c>
      <c r="C4994" t="s">
        <v>330</v>
      </c>
      <c r="D4994" t="s">
        <v>78</v>
      </c>
      <c r="E4994">
        <v>2022</v>
      </c>
      <c r="F4994">
        <v>34</v>
      </c>
      <c r="G4994" t="s">
        <v>302</v>
      </c>
      <c r="H4994" t="s">
        <v>80</v>
      </c>
      <c r="I4994">
        <v>15025</v>
      </c>
      <c r="L4994" t="s">
        <v>488</v>
      </c>
      <c r="M4994">
        <v>14639.06</v>
      </c>
      <c r="N4994">
        <v>385.94</v>
      </c>
      <c r="O4994" t="s">
        <v>392</v>
      </c>
    </row>
    <row r="4995" spans="1:15" hidden="1" x14ac:dyDescent="0.35">
      <c r="A4995" t="s">
        <v>487</v>
      </c>
      <c r="B4995" t="s">
        <v>84</v>
      </c>
      <c r="C4995" t="s">
        <v>330</v>
      </c>
      <c r="D4995" t="s">
        <v>78</v>
      </c>
      <c r="E4995">
        <v>2022</v>
      </c>
      <c r="F4995">
        <v>34</v>
      </c>
      <c r="G4995" t="s">
        <v>302</v>
      </c>
      <c r="H4995" t="s">
        <v>80</v>
      </c>
      <c r="I4995">
        <v>3914</v>
      </c>
      <c r="L4995" t="s">
        <v>488</v>
      </c>
      <c r="M4995">
        <v>3718.3</v>
      </c>
      <c r="N4995">
        <v>195.7</v>
      </c>
      <c r="O4995" t="s">
        <v>392</v>
      </c>
    </row>
    <row r="4996" spans="1:15" hidden="1" x14ac:dyDescent="0.35">
      <c r="A4996" t="s">
        <v>487</v>
      </c>
      <c r="B4996" t="s">
        <v>84</v>
      </c>
      <c r="C4996" t="s">
        <v>330</v>
      </c>
      <c r="D4996" t="s">
        <v>78</v>
      </c>
      <c r="E4996">
        <v>2023</v>
      </c>
      <c r="F4996">
        <v>34</v>
      </c>
      <c r="G4996" t="s">
        <v>302</v>
      </c>
      <c r="H4996" t="s">
        <v>80</v>
      </c>
      <c r="I4996">
        <v>13101</v>
      </c>
      <c r="L4996" t="s">
        <v>488</v>
      </c>
      <c r="M4996">
        <v>12445.95</v>
      </c>
      <c r="N4996">
        <v>655.04999999999995</v>
      </c>
      <c r="O4996" t="s">
        <v>392</v>
      </c>
    </row>
    <row r="4997" spans="1:15" hidden="1" x14ac:dyDescent="0.35">
      <c r="A4997" t="s">
        <v>487</v>
      </c>
      <c r="B4997" t="s">
        <v>84</v>
      </c>
      <c r="C4997" t="s">
        <v>330</v>
      </c>
      <c r="D4997" t="s">
        <v>78</v>
      </c>
      <c r="E4997">
        <v>2023</v>
      </c>
      <c r="F4997">
        <v>34</v>
      </c>
      <c r="G4997" t="s">
        <v>302</v>
      </c>
      <c r="H4997" t="s">
        <v>80</v>
      </c>
      <c r="I4997">
        <v>56</v>
      </c>
      <c r="L4997" t="s">
        <v>488</v>
      </c>
      <c r="M4997">
        <v>53.2</v>
      </c>
      <c r="N4997">
        <v>2.8</v>
      </c>
      <c r="O4997" t="s">
        <v>392</v>
      </c>
    </row>
    <row r="4998" spans="1:15" hidden="1" x14ac:dyDescent="0.35">
      <c r="A4998" t="s">
        <v>487</v>
      </c>
      <c r="B4998" t="s">
        <v>84</v>
      </c>
      <c r="C4998" t="s">
        <v>330</v>
      </c>
      <c r="D4998" t="s">
        <v>78</v>
      </c>
      <c r="E4998">
        <v>2023</v>
      </c>
      <c r="F4998">
        <v>34</v>
      </c>
      <c r="G4998" t="s">
        <v>302</v>
      </c>
      <c r="H4998" t="s">
        <v>80</v>
      </c>
      <c r="I4998">
        <v>15923</v>
      </c>
      <c r="L4998" t="s">
        <v>488</v>
      </c>
      <c r="M4998">
        <v>15126.85</v>
      </c>
      <c r="N4998">
        <v>796.15</v>
      </c>
      <c r="O4998" t="s">
        <v>392</v>
      </c>
    </row>
    <row r="4999" spans="1:15" hidden="1" x14ac:dyDescent="0.35">
      <c r="A4999" t="s">
        <v>487</v>
      </c>
      <c r="B4999" t="s">
        <v>84</v>
      </c>
      <c r="C4999" t="s">
        <v>330</v>
      </c>
      <c r="D4999" t="s">
        <v>78</v>
      </c>
      <c r="E4999">
        <v>2023</v>
      </c>
      <c r="F4999">
        <v>34</v>
      </c>
      <c r="G4999" t="s">
        <v>302</v>
      </c>
      <c r="H4999" t="s">
        <v>80</v>
      </c>
      <c r="I4999">
        <v>3038</v>
      </c>
      <c r="L4999" t="s">
        <v>488</v>
      </c>
      <c r="M4999">
        <v>2886.1</v>
      </c>
      <c r="N4999">
        <v>151.9</v>
      </c>
      <c r="O4999" t="s">
        <v>392</v>
      </c>
    </row>
    <row r="5000" spans="1:15" hidden="1" x14ac:dyDescent="0.35">
      <c r="A5000" t="s">
        <v>487</v>
      </c>
      <c r="B5000" t="s">
        <v>84</v>
      </c>
      <c r="C5000" t="s">
        <v>330</v>
      </c>
      <c r="D5000" t="s">
        <v>78</v>
      </c>
      <c r="E5000">
        <v>2023</v>
      </c>
      <c r="F5000">
        <v>34</v>
      </c>
      <c r="G5000" t="s">
        <v>302</v>
      </c>
      <c r="H5000" t="s">
        <v>80</v>
      </c>
      <c r="I5000">
        <v>1368</v>
      </c>
      <c r="L5000" t="s">
        <v>488</v>
      </c>
      <c r="M5000">
        <v>1299.5999999999999</v>
      </c>
      <c r="N5000">
        <v>68.400000000000006</v>
      </c>
      <c r="O5000" t="s">
        <v>392</v>
      </c>
    </row>
    <row r="5001" spans="1:15" hidden="1" x14ac:dyDescent="0.35">
      <c r="A5001" t="s">
        <v>487</v>
      </c>
      <c r="B5001" t="s">
        <v>84</v>
      </c>
      <c r="C5001" t="s">
        <v>330</v>
      </c>
      <c r="D5001" t="s">
        <v>78</v>
      </c>
      <c r="E5001">
        <v>2023</v>
      </c>
      <c r="F5001">
        <v>34</v>
      </c>
      <c r="G5001" t="s">
        <v>302</v>
      </c>
      <c r="H5001" t="s">
        <v>81</v>
      </c>
      <c r="I5001">
        <v>8800</v>
      </c>
      <c r="L5001" t="s">
        <v>488</v>
      </c>
      <c r="M5001">
        <v>8360</v>
      </c>
      <c r="N5001">
        <v>440</v>
      </c>
      <c r="O5001" t="s">
        <v>392</v>
      </c>
    </row>
    <row r="5002" spans="1:15" hidden="1" x14ac:dyDescent="0.35">
      <c r="A5002" t="s">
        <v>487</v>
      </c>
      <c r="B5002" t="s">
        <v>84</v>
      </c>
      <c r="C5002" t="s">
        <v>330</v>
      </c>
      <c r="D5002" t="s">
        <v>78</v>
      </c>
      <c r="E5002">
        <v>2023</v>
      </c>
      <c r="F5002">
        <v>34</v>
      </c>
      <c r="G5002" t="s">
        <v>302</v>
      </c>
      <c r="H5002" t="s">
        <v>81</v>
      </c>
      <c r="I5002">
        <v>4892</v>
      </c>
      <c r="L5002" t="s">
        <v>488</v>
      </c>
      <c r="M5002">
        <v>4647.3999999999996</v>
      </c>
      <c r="N5002">
        <v>244.6</v>
      </c>
      <c r="O5002" t="s">
        <v>392</v>
      </c>
    </row>
    <row r="5003" spans="1:15" hidden="1" x14ac:dyDescent="0.35">
      <c r="A5003" t="s">
        <v>487</v>
      </c>
      <c r="B5003" t="s">
        <v>84</v>
      </c>
      <c r="C5003" t="s">
        <v>354</v>
      </c>
      <c r="D5003" t="s">
        <v>78</v>
      </c>
      <c r="E5003">
        <v>2021</v>
      </c>
      <c r="F5003">
        <v>34</v>
      </c>
      <c r="G5003" t="s">
        <v>302</v>
      </c>
      <c r="H5003" t="s">
        <v>80</v>
      </c>
      <c r="I5003">
        <v>114</v>
      </c>
      <c r="L5003" t="s">
        <v>488</v>
      </c>
      <c r="M5003">
        <v>108.3</v>
      </c>
      <c r="N5003">
        <v>5.7</v>
      </c>
      <c r="O5003" t="s">
        <v>400</v>
      </c>
    </row>
    <row r="5004" spans="1:15" hidden="1" x14ac:dyDescent="0.35">
      <c r="A5004" t="s">
        <v>487</v>
      </c>
      <c r="B5004" t="s">
        <v>84</v>
      </c>
      <c r="C5004" t="s">
        <v>354</v>
      </c>
      <c r="D5004" t="s">
        <v>78</v>
      </c>
      <c r="E5004">
        <v>2021</v>
      </c>
      <c r="F5004">
        <v>34</v>
      </c>
      <c r="G5004" t="s">
        <v>302</v>
      </c>
      <c r="H5004" t="s">
        <v>80</v>
      </c>
      <c r="I5004">
        <v>8</v>
      </c>
      <c r="L5004" t="s">
        <v>488</v>
      </c>
      <c r="M5004">
        <v>7.6</v>
      </c>
      <c r="N5004">
        <v>0.4</v>
      </c>
      <c r="O5004" t="s">
        <v>400</v>
      </c>
    </row>
    <row r="5005" spans="1:15" hidden="1" x14ac:dyDescent="0.35">
      <c r="A5005" t="s">
        <v>487</v>
      </c>
      <c r="B5005" t="s">
        <v>84</v>
      </c>
      <c r="C5005" t="s">
        <v>354</v>
      </c>
      <c r="D5005" t="s">
        <v>78</v>
      </c>
      <c r="E5005">
        <v>2021</v>
      </c>
      <c r="F5005">
        <v>34</v>
      </c>
      <c r="G5005" t="s">
        <v>302</v>
      </c>
      <c r="H5005" t="s">
        <v>80</v>
      </c>
      <c r="I5005">
        <v>111</v>
      </c>
      <c r="L5005" t="s">
        <v>488</v>
      </c>
      <c r="M5005">
        <v>105.45</v>
      </c>
      <c r="N5005">
        <v>5.55</v>
      </c>
      <c r="O5005" t="s">
        <v>400</v>
      </c>
    </row>
    <row r="5006" spans="1:15" hidden="1" x14ac:dyDescent="0.35">
      <c r="A5006" t="s">
        <v>487</v>
      </c>
      <c r="B5006" t="s">
        <v>84</v>
      </c>
      <c r="C5006" t="s">
        <v>354</v>
      </c>
      <c r="D5006" t="s">
        <v>78</v>
      </c>
      <c r="E5006">
        <v>2021</v>
      </c>
      <c r="F5006">
        <v>34</v>
      </c>
      <c r="G5006" t="s">
        <v>302</v>
      </c>
      <c r="H5006" t="s">
        <v>80</v>
      </c>
      <c r="I5006">
        <v>4</v>
      </c>
      <c r="L5006" t="s">
        <v>488</v>
      </c>
      <c r="M5006">
        <v>3.8</v>
      </c>
      <c r="N5006">
        <v>0.2</v>
      </c>
      <c r="O5006" t="s">
        <v>400</v>
      </c>
    </row>
    <row r="5007" spans="1:15" hidden="1" x14ac:dyDescent="0.35">
      <c r="A5007" t="s">
        <v>487</v>
      </c>
      <c r="B5007" t="s">
        <v>84</v>
      </c>
      <c r="C5007" t="s">
        <v>354</v>
      </c>
      <c r="D5007" t="s">
        <v>78</v>
      </c>
      <c r="E5007">
        <v>2021</v>
      </c>
      <c r="F5007">
        <v>34</v>
      </c>
      <c r="G5007" t="s">
        <v>302</v>
      </c>
      <c r="H5007" t="s">
        <v>81</v>
      </c>
      <c r="I5007">
        <v>187</v>
      </c>
      <c r="L5007" t="s">
        <v>488</v>
      </c>
      <c r="M5007">
        <v>177.65</v>
      </c>
      <c r="N5007">
        <v>9.35</v>
      </c>
      <c r="O5007" t="s">
        <v>400</v>
      </c>
    </row>
    <row r="5008" spans="1:15" hidden="1" x14ac:dyDescent="0.35">
      <c r="A5008" t="s">
        <v>487</v>
      </c>
      <c r="B5008" t="s">
        <v>84</v>
      </c>
      <c r="C5008" t="s">
        <v>354</v>
      </c>
      <c r="D5008" t="s">
        <v>78</v>
      </c>
      <c r="E5008">
        <v>2021</v>
      </c>
      <c r="F5008">
        <v>34</v>
      </c>
      <c r="G5008" t="s">
        <v>302</v>
      </c>
      <c r="H5008" t="s">
        <v>81</v>
      </c>
      <c r="I5008">
        <v>50</v>
      </c>
      <c r="L5008" t="s">
        <v>488</v>
      </c>
      <c r="M5008">
        <v>47.5</v>
      </c>
      <c r="N5008">
        <v>2.5</v>
      </c>
      <c r="O5008" t="s">
        <v>400</v>
      </c>
    </row>
    <row r="5009" spans="1:15" hidden="1" x14ac:dyDescent="0.35">
      <c r="A5009" t="s">
        <v>487</v>
      </c>
      <c r="B5009" t="s">
        <v>84</v>
      </c>
      <c r="C5009" t="s">
        <v>354</v>
      </c>
      <c r="D5009" t="s">
        <v>78</v>
      </c>
      <c r="E5009">
        <v>2022</v>
      </c>
      <c r="F5009">
        <v>34</v>
      </c>
      <c r="G5009" t="s">
        <v>302</v>
      </c>
      <c r="H5009" t="s">
        <v>80</v>
      </c>
      <c r="I5009">
        <v>1037</v>
      </c>
      <c r="L5009" t="s">
        <v>488</v>
      </c>
      <c r="M5009">
        <v>985.15</v>
      </c>
      <c r="N5009">
        <v>51.85</v>
      </c>
      <c r="O5009" t="s">
        <v>400</v>
      </c>
    </row>
    <row r="5010" spans="1:15" hidden="1" x14ac:dyDescent="0.35">
      <c r="A5010" t="s">
        <v>487</v>
      </c>
      <c r="B5010" t="s">
        <v>84</v>
      </c>
      <c r="C5010" t="s">
        <v>354</v>
      </c>
      <c r="D5010" t="s">
        <v>78</v>
      </c>
      <c r="E5010">
        <v>2022</v>
      </c>
      <c r="F5010">
        <v>34</v>
      </c>
      <c r="G5010" t="s">
        <v>302</v>
      </c>
      <c r="H5010" t="s">
        <v>80</v>
      </c>
      <c r="I5010">
        <v>74</v>
      </c>
      <c r="L5010" t="s">
        <v>488</v>
      </c>
      <c r="M5010">
        <v>70.3</v>
      </c>
      <c r="N5010">
        <v>3.7</v>
      </c>
      <c r="O5010" t="s">
        <v>400</v>
      </c>
    </row>
    <row r="5011" spans="1:15" hidden="1" x14ac:dyDescent="0.35">
      <c r="A5011" t="s">
        <v>487</v>
      </c>
      <c r="B5011" t="s">
        <v>84</v>
      </c>
      <c r="C5011" t="s">
        <v>354</v>
      </c>
      <c r="D5011" t="s">
        <v>78</v>
      </c>
      <c r="E5011">
        <v>2022</v>
      </c>
      <c r="F5011">
        <v>34</v>
      </c>
      <c r="G5011" t="s">
        <v>302</v>
      </c>
      <c r="H5011" t="s">
        <v>80</v>
      </c>
      <c r="I5011">
        <v>682</v>
      </c>
      <c r="L5011" t="s">
        <v>488</v>
      </c>
      <c r="M5011">
        <v>647.9</v>
      </c>
      <c r="N5011">
        <v>34.1</v>
      </c>
      <c r="O5011" t="s">
        <v>400</v>
      </c>
    </row>
    <row r="5012" spans="1:15" hidden="1" x14ac:dyDescent="0.35">
      <c r="A5012" t="s">
        <v>487</v>
      </c>
      <c r="B5012" t="s">
        <v>84</v>
      </c>
      <c r="C5012" t="s">
        <v>354</v>
      </c>
      <c r="D5012" t="s">
        <v>78</v>
      </c>
      <c r="E5012">
        <v>2022</v>
      </c>
      <c r="F5012">
        <v>34</v>
      </c>
      <c r="G5012" t="s">
        <v>302</v>
      </c>
      <c r="H5012" t="s">
        <v>80</v>
      </c>
      <c r="I5012">
        <v>25</v>
      </c>
      <c r="L5012" t="s">
        <v>488</v>
      </c>
      <c r="M5012">
        <v>23.75</v>
      </c>
      <c r="N5012">
        <v>1.25</v>
      </c>
      <c r="O5012" t="s">
        <v>400</v>
      </c>
    </row>
    <row r="5013" spans="1:15" hidden="1" x14ac:dyDescent="0.35">
      <c r="A5013" t="s">
        <v>487</v>
      </c>
      <c r="B5013" t="s">
        <v>84</v>
      </c>
      <c r="C5013" t="s">
        <v>354</v>
      </c>
      <c r="D5013" t="s">
        <v>78</v>
      </c>
      <c r="E5013">
        <v>2022</v>
      </c>
      <c r="F5013">
        <v>34</v>
      </c>
      <c r="G5013" t="s">
        <v>302</v>
      </c>
      <c r="H5013" t="s">
        <v>80</v>
      </c>
      <c r="I5013">
        <v>778</v>
      </c>
      <c r="L5013" t="s">
        <v>488</v>
      </c>
      <c r="M5013">
        <v>739.1</v>
      </c>
      <c r="N5013">
        <v>38.9</v>
      </c>
      <c r="O5013" t="s">
        <v>400</v>
      </c>
    </row>
    <row r="5014" spans="1:15" hidden="1" x14ac:dyDescent="0.35">
      <c r="A5014" t="s">
        <v>487</v>
      </c>
      <c r="B5014" t="s">
        <v>84</v>
      </c>
      <c r="C5014" t="s">
        <v>354</v>
      </c>
      <c r="D5014" t="s">
        <v>78</v>
      </c>
      <c r="E5014">
        <v>2022</v>
      </c>
      <c r="F5014">
        <v>34</v>
      </c>
      <c r="G5014" t="s">
        <v>302</v>
      </c>
      <c r="H5014" t="s">
        <v>80</v>
      </c>
      <c r="I5014">
        <v>56</v>
      </c>
      <c r="L5014" t="s">
        <v>488</v>
      </c>
      <c r="M5014">
        <v>53.2</v>
      </c>
      <c r="N5014">
        <v>2.8</v>
      </c>
      <c r="O5014" t="s">
        <v>400</v>
      </c>
    </row>
    <row r="5015" spans="1:15" hidden="1" x14ac:dyDescent="0.35">
      <c r="A5015" t="s">
        <v>487</v>
      </c>
      <c r="B5015" t="s">
        <v>84</v>
      </c>
      <c r="C5015" t="s">
        <v>354</v>
      </c>
      <c r="D5015" t="s">
        <v>78</v>
      </c>
      <c r="E5015">
        <v>2022</v>
      </c>
      <c r="F5015">
        <v>34</v>
      </c>
      <c r="G5015" t="s">
        <v>302</v>
      </c>
      <c r="H5015" t="s">
        <v>80</v>
      </c>
      <c r="I5015">
        <v>511</v>
      </c>
      <c r="L5015" t="s">
        <v>488</v>
      </c>
      <c r="M5015">
        <v>485.45</v>
      </c>
      <c r="N5015">
        <v>25.55</v>
      </c>
      <c r="O5015" t="s">
        <v>400</v>
      </c>
    </row>
    <row r="5016" spans="1:15" hidden="1" x14ac:dyDescent="0.35">
      <c r="A5016" t="s">
        <v>487</v>
      </c>
      <c r="B5016" t="s">
        <v>84</v>
      </c>
      <c r="C5016" t="s">
        <v>354</v>
      </c>
      <c r="D5016" t="s">
        <v>78</v>
      </c>
      <c r="E5016">
        <v>2022</v>
      </c>
      <c r="F5016">
        <v>34</v>
      </c>
      <c r="G5016" t="s">
        <v>302</v>
      </c>
      <c r="H5016" t="s">
        <v>80</v>
      </c>
      <c r="I5016">
        <v>19</v>
      </c>
      <c r="L5016" t="s">
        <v>488</v>
      </c>
      <c r="M5016">
        <v>18.05</v>
      </c>
      <c r="N5016">
        <v>0.95</v>
      </c>
      <c r="O5016" t="s">
        <v>400</v>
      </c>
    </row>
    <row r="5017" spans="1:15" hidden="1" x14ac:dyDescent="0.35">
      <c r="A5017" t="s">
        <v>487</v>
      </c>
      <c r="B5017" t="s">
        <v>84</v>
      </c>
      <c r="C5017" t="s">
        <v>354</v>
      </c>
      <c r="D5017" t="s">
        <v>78</v>
      </c>
      <c r="E5017">
        <v>2023</v>
      </c>
      <c r="F5017">
        <v>34</v>
      </c>
      <c r="G5017" t="s">
        <v>302</v>
      </c>
      <c r="H5017" t="s">
        <v>80</v>
      </c>
      <c r="I5017">
        <v>298</v>
      </c>
      <c r="L5017" t="s">
        <v>488</v>
      </c>
      <c r="M5017">
        <v>283.10000000000002</v>
      </c>
      <c r="N5017">
        <v>14.9</v>
      </c>
      <c r="O5017" t="s">
        <v>400</v>
      </c>
    </row>
    <row r="5018" spans="1:15" hidden="1" x14ac:dyDescent="0.35">
      <c r="A5018" t="s">
        <v>487</v>
      </c>
      <c r="B5018" t="s">
        <v>84</v>
      </c>
      <c r="C5018" t="s">
        <v>354</v>
      </c>
      <c r="D5018" t="s">
        <v>78</v>
      </c>
      <c r="E5018">
        <v>2023</v>
      </c>
      <c r="F5018">
        <v>34</v>
      </c>
      <c r="G5018" t="s">
        <v>302</v>
      </c>
      <c r="H5018" t="s">
        <v>80</v>
      </c>
      <c r="I5018">
        <v>285</v>
      </c>
      <c r="L5018" t="s">
        <v>488</v>
      </c>
      <c r="M5018">
        <v>270.75</v>
      </c>
      <c r="N5018">
        <v>14.25</v>
      </c>
      <c r="O5018" t="s">
        <v>400</v>
      </c>
    </row>
    <row r="5019" spans="1:15" hidden="1" x14ac:dyDescent="0.35">
      <c r="A5019" t="s">
        <v>487</v>
      </c>
      <c r="B5019" t="s">
        <v>84</v>
      </c>
      <c r="C5019" t="s">
        <v>354</v>
      </c>
      <c r="D5019" t="s">
        <v>78</v>
      </c>
      <c r="E5019">
        <v>2023</v>
      </c>
      <c r="F5019">
        <v>34</v>
      </c>
      <c r="G5019" t="s">
        <v>302</v>
      </c>
      <c r="H5019" t="s">
        <v>80</v>
      </c>
      <c r="I5019">
        <v>1</v>
      </c>
      <c r="L5019" t="s">
        <v>488</v>
      </c>
      <c r="M5019">
        <v>0.95</v>
      </c>
      <c r="N5019">
        <v>0.05</v>
      </c>
      <c r="O5019" t="s">
        <v>400</v>
      </c>
    </row>
    <row r="5020" spans="1:15" hidden="1" x14ac:dyDescent="0.35">
      <c r="A5020" t="s">
        <v>487</v>
      </c>
      <c r="B5020" t="s">
        <v>84</v>
      </c>
      <c r="C5020" t="s">
        <v>351</v>
      </c>
      <c r="D5020" t="s">
        <v>78</v>
      </c>
      <c r="E5020">
        <v>2021</v>
      </c>
      <c r="F5020">
        <v>34</v>
      </c>
      <c r="G5020" t="s">
        <v>302</v>
      </c>
      <c r="H5020" t="s">
        <v>80</v>
      </c>
      <c r="I5020">
        <v>501</v>
      </c>
      <c r="L5020" t="s">
        <v>488</v>
      </c>
      <c r="M5020">
        <v>475.95</v>
      </c>
      <c r="N5020">
        <v>25.05</v>
      </c>
      <c r="O5020" t="s">
        <v>403</v>
      </c>
    </row>
    <row r="5021" spans="1:15" hidden="1" x14ac:dyDescent="0.35">
      <c r="A5021" t="s">
        <v>487</v>
      </c>
      <c r="B5021" t="s">
        <v>84</v>
      </c>
      <c r="C5021" t="s">
        <v>351</v>
      </c>
      <c r="D5021" t="s">
        <v>78</v>
      </c>
      <c r="E5021">
        <v>2021</v>
      </c>
      <c r="F5021">
        <v>34</v>
      </c>
      <c r="G5021" t="s">
        <v>302</v>
      </c>
      <c r="H5021" t="s">
        <v>80</v>
      </c>
      <c r="I5021">
        <v>508</v>
      </c>
      <c r="L5021" t="s">
        <v>488</v>
      </c>
      <c r="M5021">
        <v>482.6</v>
      </c>
      <c r="N5021">
        <v>25.4</v>
      </c>
      <c r="O5021" t="s">
        <v>403</v>
      </c>
    </row>
    <row r="5022" spans="1:15" hidden="1" x14ac:dyDescent="0.35">
      <c r="A5022" t="s">
        <v>487</v>
      </c>
      <c r="B5022" t="s">
        <v>84</v>
      </c>
      <c r="C5022" t="s">
        <v>351</v>
      </c>
      <c r="D5022" t="s">
        <v>78</v>
      </c>
      <c r="E5022">
        <v>2021</v>
      </c>
      <c r="F5022">
        <v>34</v>
      </c>
      <c r="G5022" t="s">
        <v>302</v>
      </c>
      <c r="H5022" t="s">
        <v>80</v>
      </c>
      <c r="I5022">
        <v>68</v>
      </c>
      <c r="L5022" t="s">
        <v>488</v>
      </c>
      <c r="M5022">
        <v>64.599999999999994</v>
      </c>
      <c r="N5022">
        <v>3.4</v>
      </c>
      <c r="O5022" t="s">
        <v>403</v>
      </c>
    </row>
    <row r="5023" spans="1:15" hidden="1" x14ac:dyDescent="0.35">
      <c r="A5023" t="s">
        <v>487</v>
      </c>
      <c r="B5023" t="s">
        <v>84</v>
      </c>
      <c r="C5023" t="s">
        <v>351</v>
      </c>
      <c r="D5023" t="s">
        <v>78</v>
      </c>
      <c r="E5023">
        <v>2022</v>
      </c>
      <c r="F5023">
        <v>34</v>
      </c>
      <c r="G5023" t="s">
        <v>302</v>
      </c>
      <c r="H5023" t="s">
        <v>80</v>
      </c>
      <c r="I5023">
        <v>1482</v>
      </c>
      <c r="L5023" t="s">
        <v>488</v>
      </c>
      <c r="M5023">
        <v>1407.9</v>
      </c>
      <c r="N5023">
        <v>74.099999999999994</v>
      </c>
      <c r="O5023" t="s">
        <v>403</v>
      </c>
    </row>
    <row r="5024" spans="1:15" hidden="1" x14ac:dyDescent="0.35">
      <c r="A5024" t="s">
        <v>487</v>
      </c>
      <c r="B5024" t="s">
        <v>84</v>
      </c>
      <c r="C5024" t="s">
        <v>351</v>
      </c>
      <c r="D5024" t="s">
        <v>78</v>
      </c>
      <c r="E5024">
        <v>2022</v>
      </c>
      <c r="F5024">
        <v>34</v>
      </c>
      <c r="G5024" t="s">
        <v>302</v>
      </c>
      <c r="H5024" t="s">
        <v>80</v>
      </c>
      <c r="I5024">
        <v>1505</v>
      </c>
      <c r="L5024" t="s">
        <v>488</v>
      </c>
      <c r="M5024">
        <v>1429.75</v>
      </c>
      <c r="N5024">
        <v>75.25</v>
      </c>
      <c r="O5024" t="s">
        <v>403</v>
      </c>
    </row>
    <row r="5025" spans="1:15" hidden="1" x14ac:dyDescent="0.35">
      <c r="A5025" t="s">
        <v>487</v>
      </c>
      <c r="B5025" t="s">
        <v>84</v>
      </c>
      <c r="C5025" t="s">
        <v>351</v>
      </c>
      <c r="D5025" t="s">
        <v>78</v>
      </c>
      <c r="E5025">
        <v>2022</v>
      </c>
      <c r="F5025">
        <v>34</v>
      </c>
      <c r="G5025" t="s">
        <v>302</v>
      </c>
      <c r="H5025" t="s">
        <v>80</v>
      </c>
      <c r="I5025">
        <v>191</v>
      </c>
      <c r="L5025" t="s">
        <v>488</v>
      </c>
      <c r="M5025">
        <v>181.45</v>
      </c>
      <c r="N5025">
        <v>9.5500000000000007</v>
      </c>
      <c r="O5025" t="s">
        <v>403</v>
      </c>
    </row>
    <row r="5026" spans="1:15" hidden="1" x14ac:dyDescent="0.35">
      <c r="A5026" t="s">
        <v>487</v>
      </c>
      <c r="B5026" t="s">
        <v>84</v>
      </c>
      <c r="C5026" t="s">
        <v>351</v>
      </c>
      <c r="D5026" t="s">
        <v>78</v>
      </c>
      <c r="E5026">
        <v>2022</v>
      </c>
      <c r="F5026">
        <v>34</v>
      </c>
      <c r="G5026" t="s">
        <v>302</v>
      </c>
      <c r="H5026" t="s">
        <v>81</v>
      </c>
      <c r="I5026">
        <v>1119</v>
      </c>
      <c r="L5026" t="s">
        <v>488</v>
      </c>
      <c r="M5026">
        <v>1063.05</v>
      </c>
      <c r="N5026">
        <v>55.95</v>
      </c>
      <c r="O5026" t="s">
        <v>403</v>
      </c>
    </row>
    <row r="5027" spans="1:15" hidden="1" x14ac:dyDescent="0.35">
      <c r="A5027" t="s">
        <v>487</v>
      </c>
      <c r="B5027" t="s">
        <v>84</v>
      </c>
      <c r="C5027" t="s">
        <v>351</v>
      </c>
      <c r="D5027" t="s">
        <v>78</v>
      </c>
      <c r="E5027">
        <v>2022</v>
      </c>
      <c r="F5027">
        <v>34</v>
      </c>
      <c r="G5027" t="s">
        <v>302</v>
      </c>
      <c r="H5027" t="s">
        <v>81</v>
      </c>
      <c r="I5027">
        <v>515</v>
      </c>
      <c r="L5027" t="s">
        <v>488</v>
      </c>
      <c r="M5027">
        <v>489.25</v>
      </c>
      <c r="N5027">
        <v>25.75</v>
      </c>
      <c r="O5027" t="s">
        <v>403</v>
      </c>
    </row>
    <row r="5028" spans="1:15" hidden="1" x14ac:dyDescent="0.35">
      <c r="A5028" t="s">
        <v>487</v>
      </c>
      <c r="B5028" t="s">
        <v>84</v>
      </c>
      <c r="C5028" t="s">
        <v>351</v>
      </c>
      <c r="D5028" t="s">
        <v>78</v>
      </c>
      <c r="E5028">
        <v>2022</v>
      </c>
      <c r="F5028">
        <v>34</v>
      </c>
      <c r="G5028" t="s">
        <v>302</v>
      </c>
      <c r="H5028" t="s">
        <v>80</v>
      </c>
      <c r="I5028">
        <v>1112</v>
      </c>
      <c r="L5028" t="s">
        <v>488</v>
      </c>
      <c r="M5028">
        <v>1056.4000000000001</v>
      </c>
      <c r="N5028">
        <v>55.6</v>
      </c>
      <c r="O5028" t="s">
        <v>403</v>
      </c>
    </row>
    <row r="5029" spans="1:15" hidden="1" x14ac:dyDescent="0.35">
      <c r="A5029" t="s">
        <v>487</v>
      </c>
      <c r="B5029" t="s">
        <v>84</v>
      </c>
      <c r="C5029" t="s">
        <v>351</v>
      </c>
      <c r="D5029" t="s">
        <v>78</v>
      </c>
      <c r="E5029">
        <v>2022</v>
      </c>
      <c r="F5029">
        <v>34</v>
      </c>
      <c r="G5029" t="s">
        <v>302</v>
      </c>
      <c r="H5029" t="s">
        <v>80</v>
      </c>
      <c r="I5029">
        <v>1128</v>
      </c>
      <c r="L5029" t="s">
        <v>488</v>
      </c>
      <c r="M5029">
        <v>1071.5999999999999</v>
      </c>
      <c r="N5029">
        <v>56.4</v>
      </c>
      <c r="O5029" t="s">
        <v>403</v>
      </c>
    </row>
    <row r="5030" spans="1:15" hidden="1" x14ac:dyDescent="0.35">
      <c r="A5030" t="s">
        <v>487</v>
      </c>
      <c r="B5030" t="s">
        <v>84</v>
      </c>
      <c r="C5030" t="s">
        <v>351</v>
      </c>
      <c r="D5030" t="s">
        <v>78</v>
      </c>
      <c r="E5030">
        <v>2022</v>
      </c>
      <c r="F5030">
        <v>34</v>
      </c>
      <c r="G5030" t="s">
        <v>302</v>
      </c>
      <c r="H5030" t="s">
        <v>80</v>
      </c>
      <c r="I5030">
        <v>144</v>
      </c>
      <c r="L5030" t="s">
        <v>488</v>
      </c>
      <c r="M5030">
        <v>136.80000000000001</v>
      </c>
      <c r="N5030">
        <v>7.2</v>
      </c>
      <c r="O5030" t="s">
        <v>403</v>
      </c>
    </row>
    <row r="5031" spans="1:15" hidden="1" x14ac:dyDescent="0.35">
      <c r="A5031" t="s">
        <v>487</v>
      </c>
      <c r="B5031" t="s">
        <v>84</v>
      </c>
      <c r="C5031" t="s">
        <v>351</v>
      </c>
      <c r="D5031" t="s">
        <v>78</v>
      </c>
      <c r="E5031">
        <v>2022</v>
      </c>
      <c r="F5031">
        <v>34</v>
      </c>
      <c r="G5031" t="s">
        <v>302</v>
      </c>
      <c r="H5031" t="s">
        <v>81</v>
      </c>
      <c r="I5031">
        <v>839</v>
      </c>
      <c r="L5031" t="s">
        <v>488</v>
      </c>
      <c r="M5031">
        <v>797.05</v>
      </c>
      <c r="N5031">
        <v>41.95</v>
      </c>
      <c r="O5031" t="s">
        <v>403</v>
      </c>
    </row>
    <row r="5032" spans="1:15" hidden="1" x14ac:dyDescent="0.35">
      <c r="A5032" t="s">
        <v>487</v>
      </c>
      <c r="B5032" t="s">
        <v>84</v>
      </c>
      <c r="C5032" t="s">
        <v>351</v>
      </c>
      <c r="D5032" t="s">
        <v>78</v>
      </c>
      <c r="E5032">
        <v>2022</v>
      </c>
      <c r="F5032">
        <v>34</v>
      </c>
      <c r="G5032" t="s">
        <v>302</v>
      </c>
      <c r="H5032" t="s">
        <v>81</v>
      </c>
      <c r="I5032">
        <v>386</v>
      </c>
      <c r="L5032" t="s">
        <v>488</v>
      </c>
      <c r="M5032">
        <v>366.7</v>
      </c>
      <c r="N5032">
        <v>19.3</v>
      </c>
      <c r="O5032" t="s">
        <v>403</v>
      </c>
    </row>
    <row r="5033" spans="1:15" hidden="1" x14ac:dyDescent="0.35">
      <c r="A5033" t="s">
        <v>487</v>
      </c>
      <c r="B5033" t="s">
        <v>84</v>
      </c>
      <c r="C5033" t="s">
        <v>338</v>
      </c>
      <c r="D5033" t="s">
        <v>78</v>
      </c>
      <c r="E5033">
        <v>2021</v>
      </c>
      <c r="F5033">
        <v>34</v>
      </c>
      <c r="G5033" t="s">
        <v>302</v>
      </c>
      <c r="H5033" t="s">
        <v>80</v>
      </c>
      <c r="I5033">
        <v>701</v>
      </c>
      <c r="L5033" t="s">
        <v>488</v>
      </c>
      <c r="M5033">
        <v>665.95</v>
      </c>
      <c r="N5033">
        <v>35.049999999999997</v>
      </c>
      <c r="O5033" t="s">
        <v>396</v>
      </c>
    </row>
    <row r="5034" spans="1:15" hidden="1" x14ac:dyDescent="0.35">
      <c r="A5034" t="s">
        <v>487</v>
      </c>
      <c r="B5034" t="s">
        <v>84</v>
      </c>
      <c r="C5034" t="s">
        <v>338</v>
      </c>
      <c r="D5034" t="s">
        <v>78</v>
      </c>
      <c r="E5034">
        <v>2021</v>
      </c>
      <c r="F5034">
        <v>34</v>
      </c>
      <c r="G5034" t="s">
        <v>302</v>
      </c>
      <c r="H5034" t="s">
        <v>80</v>
      </c>
      <c r="I5034">
        <v>101</v>
      </c>
      <c r="L5034" t="s">
        <v>488</v>
      </c>
      <c r="M5034">
        <v>95.95</v>
      </c>
      <c r="N5034">
        <v>5.05</v>
      </c>
      <c r="O5034" t="s">
        <v>396</v>
      </c>
    </row>
    <row r="5035" spans="1:15" hidden="1" x14ac:dyDescent="0.35">
      <c r="A5035" t="s">
        <v>487</v>
      </c>
      <c r="B5035" t="s">
        <v>84</v>
      </c>
      <c r="C5035" t="s">
        <v>338</v>
      </c>
      <c r="D5035" t="s">
        <v>78</v>
      </c>
      <c r="E5035">
        <v>2021</v>
      </c>
      <c r="F5035">
        <v>34</v>
      </c>
      <c r="G5035" t="s">
        <v>302</v>
      </c>
      <c r="H5035" t="s">
        <v>80</v>
      </c>
      <c r="I5035">
        <v>723</v>
      </c>
      <c r="L5035" t="s">
        <v>488</v>
      </c>
      <c r="M5035">
        <v>686.85</v>
      </c>
      <c r="N5035">
        <v>36.15</v>
      </c>
      <c r="O5035" t="s">
        <v>396</v>
      </c>
    </row>
    <row r="5036" spans="1:15" hidden="1" x14ac:dyDescent="0.35">
      <c r="A5036" t="s">
        <v>487</v>
      </c>
      <c r="B5036" t="s">
        <v>84</v>
      </c>
      <c r="C5036" t="s">
        <v>338</v>
      </c>
      <c r="D5036" t="s">
        <v>78</v>
      </c>
      <c r="E5036">
        <v>2021</v>
      </c>
      <c r="F5036">
        <v>34</v>
      </c>
      <c r="G5036" t="s">
        <v>302</v>
      </c>
      <c r="H5036" t="s">
        <v>80</v>
      </c>
      <c r="I5036">
        <v>18</v>
      </c>
      <c r="L5036" t="s">
        <v>488</v>
      </c>
      <c r="M5036">
        <v>17.100000000000001</v>
      </c>
      <c r="N5036">
        <v>0.9</v>
      </c>
      <c r="O5036" t="s">
        <v>396</v>
      </c>
    </row>
    <row r="5037" spans="1:15" hidden="1" x14ac:dyDescent="0.35">
      <c r="A5037" t="s">
        <v>487</v>
      </c>
      <c r="B5037" t="s">
        <v>84</v>
      </c>
      <c r="C5037" t="s">
        <v>338</v>
      </c>
      <c r="D5037" t="s">
        <v>78</v>
      </c>
      <c r="E5037">
        <v>2022</v>
      </c>
      <c r="F5037">
        <v>34</v>
      </c>
      <c r="G5037" t="s">
        <v>302</v>
      </c>
      <c r="H5037" t="s">
        <v>80</v>
      </c>
      <c r="I5037">
        <v>199</v>
      </c>
      <c r="L5037" t="s">
        <v>488</v>
      </c>
      <c r="M5037">
        <v>189.05</v>
      </c>
      <c r="N5037">
        <v>9.9499999999999993</v>
      </c>
      <c r="O5037" t="s">
        <v>396</v>
      </c>
    </row>
    <row r="5038" spans="1:15" hidden="1" x14ac:dyDescent="0.35">
      <c r="A5038" t="s">
        <v>487</v>
      </c>
      <c r="B5038" t="s">
        <v>84</v>
      </c>
      <c r="C5038" t="s">
        <v>338</v>
      </c>
      <c r="D5038" t="s">
        <v>78</v>
      </c>
      <c r="E5038">
        <v>2022</v>
      </c>
      <c r="F5038">
        <v>34</v>
      </c>
      <c r="G5038" t="s">
        <v>302</v>
      </c>
      <c r="H5038" t="s">
        <v>80</v>
      </c>
      <c r="I5038">
        <v>40</v>
      </c>
      <c r="L5038" t="s">
        <v>488</v>
      </c>
      <c r="M5038">
        <v>38</v>
      </c>
      <c r="N5038">
        <v>2</v>
      </c>
      <c r="O5038" t="s">
        <v>396</v>
      </c>
    </row>
    <row r="5039" spans="1:15" hidden="1" x14ac:dyDescent="0.35">
      <c r="A5039" t="s">
        <v>487</v>
      </c>
      <c r="B5039" t="s">
        <v>84</v>
      </c>
      <c r="C5039" t="s">
        <v>338</v>
      </c>
      <c r="D5039" t="s">
        <v>78</v>
      </c>
      <c r="E5039">
        <v>2022</v>
      </c>
      <c r="F5039">
        <v>34</v>
      </c>
      <c r="G5039" t="s">
        <v>302</v>
      </c>
      <c r="H5039" t="s">
        <v>80</v>
      </c>
      <c r="I5039">
        <v>312</v>
      </c>
      <c r="L5039" t="s">
        <v>488</v>
      </c>
      <c r="M5039">
        <v>296.39999999999998</v>
      </c>
      <c r="N5039">
        <v>15.6</v>
      </c>
      <c r="O5039" t="s">
        <v>396</v>
      </c>
    </row>
    <row r="5040" spans="1:15" hidden="1" x14ac:dyDescent="0.35">
      <c r="A5040" t="s">
        <v>487</v>
      </c>
      <c r="B5040" t="s">
        <v>84</v>
      </c>
      <c r="C5040" t="s">
        <v>338</v>
      </c>
      <c r="D5040" t="s">
        <v>78</v>
      </c>
      <c r="E5040">
        <v>2022</v>
      </c>
      <c r="F5040">
        <v>34</v>
      </c>
      <c r="G5040" t="s">
        <v>302</v>
      </c>
      <c r="H5040" t="s">
        <v>80</v>
      </c>
      <c r="I5040">
        <v>4</v>
      </c>
      <c r="L5040" t="s">
        <v>488</v>
      </c>
      <c r="M5040">
        <v>3.8</v>
      </c>
      <c r="N5040">
        <v>0.2</v>
      </c>
      <c r="O5040" t="s">
        <v>396</v>
      </c>
    </row>
    <row r="5041" spans="1:15" hidden="1" x14ac:dyDescent="0.35">
      <c r="A5041" t="s">
        <v>487</v>
      </c>
      <c r="B5041" t="s">
        <v>84</v>
      </c>
      <c r="C5041" t="s">
        <v>338</v>
      </c>
      <c r="D5041" t="s">
        <v>78</v>
      </c>
      <c r="E5041">
        <v>2022</v>
      </c>
      <c r="F5041">
        <v>34</v>
      </c>
      <c r="G5041" t="s">
        <v>302</v>
      </c>
      <c r="H5041" t="s">
        <v>80</v>
      </c>
      <c r="I5041">
        <v>149</v>
      </c>
      <c r="L5041" t="s">
        <v>488</v>
      </c>
      <c r="M5041">
        <v>141.55000000000001</v>
      </c>
      <c r="N5041">
        <v>7.45</v>
      </c>
      <c r="O5041" t="s">
        <v>396</v>
      </c>
    </row>
    <row r="5042" spans="1:15" hidden="1" x14ac:dyDescent="0.35">
      <c r="A5042" t="s">
        <v>487</v>
      </c>
      <c r="B5042" t="s">
        <v>84</v>
      </c>
      <c r="C5042" t="s">
        <v>338</v>
      </c>
      <c r="D5042" t="s">
        <v>78</v>
      </c>
      <c r="E5042">
        <v>2022</v>
      </c>
      <c r="F5042">
        <v>34</v>
      </c>
      <c r="G5042" t="s">
        <v>302</v>
      </c>
      <c r="H5042" t="s">
        <v>80</v>
      </c>
      <c r="I5042">
        <v>30</v>
      </c>
      <c r="L5042" t="s">
        <v>488</v>
      </c>
      <c r="M5042">
        <v>28.5</v>
      </c>
      <c r="N5042">
        <v>1.5</v>
      </c>
      <c r="O5042" t="s">
        <v>396</v>
      </c>
    </row>
    <row r="5043" spans="1:15" hidden="1" x14ac:dyDescent="0.35">
      <c r="A5043" t="s">
        <v>487</v>
      </c>
      <c r="B5043" t="s">
        <v>84</v>
      </c>
      <c r="C5043" t="s">
        <v>338</v>
      </c>
      <c r="D5043" t="s">
        <v>78</v>
      </c>
      <c r="E5043">
        <v>2022</v>
      </c>
      <c r="F5043">
        <v>34</v>
      </c>
      <c r="G5043" t="s">
        <v>302</v>
      </c>
      <c r="H5043" t="s">
        <v>80</v>
      </c>
      <c r="I5043">
        <v>234</v>
      </c>
      <c r="L5043" t="s">
        <v>488</v>
      </c>
      <c r="M5043">
        <v>222.3</v>
      </c>
      <c r="N5043">
        <v>11.7</v>
      </c>
      <c r="O5043" t="s">
        <v>396</v>
      </c>
    </row>
    <row r="5044" spans="1:15" hidden="1" x14ac:dyDescent="0.35">
      <c r="A5044" t="s">
        <v>487</v>
      </c>
      <c r="B5044" t="s">
        <v>84</v>
      </c>
      <c r="C5044" t="s">
        <v>338</v>
      </c>
      <c r="D5044" t="s">
        <v>78</v>
      </c>
      <c r="E5044">
        <v>2022</v>
      </c>
      <c r="F5044">
        <v>34</v>
      </c>
      <c r="G5044" t="s">
        <v>302</v>
      </c>
      <c r="H5044" t="s">
        <v>80</v>
      </c>
      <c r="I5044">
        <v>3</v>
      </c>
      <c r="L5044" t="s">
        <v>488</v>
      </c>
      <c r="M5044">
        <v>2.85</v>
      </c>
      <c r="N5044">
        <v>0.15</v>
      </c>
      <c r="O5044" t="s">
        <v>396</v>
      </c>
    </row>
    <row r="5045" spans="1:15" hidden="1" x14ac:dyDescent="0.35">
      <c r="A5045" t="s">
        <v>487</v>
      </c>
      <c r="B5045" t="s">
        <v>84</v>
      </c>
      <c r="C5045" t="s">
        <v>338</v>
      </c>
      <c r="D5045" t="s">
        <v>78</v>
      </c>
      <c r="E5045">
        <v>2023</v>
      </c>
      <c r="F5045">
        <v>34</v>
      </c>
      <c r="G5045" t="s">
        <v>302</v>
      </c>
      <c r="H5045" t="s">
        <v>80</v>
      </c>
      <c r="I5045">
        <v>13</v>
      </c>
      <c r="L5045" t="s">
        <v>488</v>
      </c>
      <c r="M5045">
        <v>12.35</v>
      </c>
      <c r="N5045">
        <v>0.65</v>
      </c>
      <c r="O5045" t="s">
        <v>396</v>
      </c>
    </row>
    <row r="5046" spans="1:15" hidden="1" x14ac:dyDescent="0.35">
      <c r="A5046" t="s">
        <v>487</v>
      </c>
      <c r="B5046" t="s">
        <v>84</v>
      </c>
      <c r="C5046" t="s">
        <v>338</v>
      </c>
      <c r="D5046" t="s">
        <v>78</v>
      </c>
      <c r="E5046">
        <v>2023</v>
      </c>
      <c r="F5046">
        <v>34</v>
      </c>
      <c r="G5046" t="s">
        <v>302</v>
      </c>
      <c r="H5046" t="s">
        <v>80</v>
      </c>
      <c r="I5046">
        <v>225</v>
      </c>
      <c r="L5046" t="s">
        <v>488</v>
      </c>
      <c r="M5046">
        <v>225</v>
      </c>
      <c r="N5046">
        <v>0</v>
      </c>
      <c r="O5046" t="s">
        <v>396</v>
      </c>
    </row>
    <row r="5047" spans="1:15" hidden="1" x14ac:dyDescent="0.35">
      <c r="A5047" t="s">
        <v>487</v>
      </c>
      <c r="B5047" t="s">
        <v>84</v>
      </c>
      <c r="C5047" t="s">
        <v>338</v>
      </c>
      <c r="D5047" t="s">
        <v>78</v>
      </c>
      <c r="E5047">
        <v>2023</v>
      </c>
      <c r="F5047">
        <v>34</v>
      </c>
      <c r="G5047" t="s">
        <v>302</v>
      </c>
      <c r="H5047" t="s">
        <v>80</v>
      </c>
      <c r="I5047">
        <v>1</v>
      </c>
      <c r="L5047" t="s">
        <v>488</v>
      </c>
      <c r="M5047">
        <v>0.95</v>
      </c>
      <c r="N5047">
        <v>0.05</v>
      </c>
      <c r="O5047" t="s">
        <v>396</v>
      </c>
    </row>
    <row r="5048" spans="1:15" hidden="1" x14ac:dyDescent="0.35">
      <c r="A5048" t="s">
        <v>487</v>
      </c>
      <c r="B5048" t="s">
        <v>84</v>
      </c>
      <c r="C5048" t="s">
        <v>338</v>
      </c>
      <c r="D5048" t="s">
        <v>78</v>
      </c>
      <c r="E5048">
        <v>2023</v>
      </c>
      <c r="F5048">
        <v>34</v>
      </c>
      <c r="G5048" t="s">
        <v>302</v>
      </c>
      <c r="H5048" t="s">
        <v>81</v>
      </c>
      <c r="I5048">
        <v>26</v>
      </c>
      <c r="L5048" t="s">
        <v>488</v>
      </c>
      <c r="M5048">
        <v>24.7</v>
      </c>
      <c r="N5048">
        <v>1.3</v>
      </c>
      <c r="O5048" t="s">
        <v>396</v>
      </c>
    </row>
    <row r="5049" spans="1:15" hidden="1" x14ac:dyDescent="0.35">
      <c r="A5049" t="s">
        <v>487</v>
      </c>
      <c r="B5049" t="s">
        <v>84</v>
      </c>
      <c r="C5049" t="s">
        <v>338</v>
      </c>
      <c r="D5049" t="s">
        <v>78</v>
      </c>
      <c r="E5049">
        <v>2023</v>
      </c>
      <c r="F5049">
        <v>34</v>
      </c>
      <c r="G5049" t="s">
        <v>302</v>
      </c>
      <c r="H5049" t="s">
        <v>81</v>
      </c>
      <c r="I5049">
        <v>39</v>
      </c>
      <c r="L5049" t="s">
        <v>488</v>
      </c>
      <c r="M5049">
        <v>37.049999999999997</v>
      </c>
      <c r="N5049">
        <v>1.95</v>
      </c>
      <c r="O5049" t="s">
        <v>396</v>
      </c>
    </row>
    <row r="5050" spans="1:15" hidden="1" x14ac:dyDescent="0.35">
      <c r="A5050" t="s">
        <v>487</v>
      </c>
      <c r="B5050" t="s">
        <v>84</v>
      </c>
      <c r="C5050" t="s">
        <v>334</v>
      </c>
      <c r="D5050" t="s">
        <v>78</v>
      </c>
      <c r="E5050">
        <v>2021</v>
      </c>
      <c r="F5050">
        <v>34</v>
      </c>
      <c r="G5050" t="s">
        <v>302</v>
      </c>
      <c r="H5050" t="s">
        <v>80</v>
      </c>
      <c r="I5050">
        <v>891</v>
      </c>
      <c r="L5050" t="s">
        <v>488</v>
      </c>
      <c r="M5050">
        <v>846.45</v>
      </c>
      <c r="N5050">
        <v>44.55</v>
      </c>
      <c r="O5050" t="s">
        <v>391</v>
      </c>
    </row>
    <row r="5051" spans="1:15" hidden="1" x14ac:dyDescent="0.35">
      <c r="A5051" t="s">
        <v>487</v>
      </c>
      <c r="B5051" t="s">
        <v>84</v>
      </c>
      <c r="C5051" t="s">
        <v>334</v>
      </c>
      <c r="D5051" t="s">
        <v>78</v>
      </c>
      <c r="E5051">
        <v>2021</v>
      </c>
      <c r="F5051">
        <v>34</v>
      </c>
      <c r="G5051" t="s">
        <v>302</v>
      </c>
      <c r="H5051" t="s">
        <v>80</v>
      </c>
      <c r="I5051">
        <v>68</v>
      </c>
      <c r="L5051" t="s">
        <v>488</v>
      </c>
      <c r="M5051">
        <v>64.599999999999994</v>
      </c>
      <c r="N5051">
        <v>3.4</v>
      </c>
      <c r="O5051" t="s">
        <v>391</v>
      </c>
    </row>
    <row r="5052" spans="1:15" hidden="1" x14ac:dyDescent="0.35">
      <c r="A5052" t="s">
        <v>487</v>
      </c>
      <c r="B5052" t="s">
        <v>84</v>
      </c>
      <c r="C5052" t="s">
        <v>334</v>
      </c>
      <c r="D5052" t="s">
        <v>78</v>
      </c>
      <c r="E5052">
        <v>2021</v>
      </c>
      <c r="F5052">
        <v>34</v>
      </c>
      <c r="G5052" t="s">
        <v>302</v>
      </c>
      <c r="H5052" t="s">
        <v>80</v>
      </c>
      <c r="I5052">
        <v>1507</v>
      </c>
      <c r="L5052" t="s">
        <v>488</v>
      </c>
      <c r="M5052">
        <v>1431.65</v>
      </c>
      <c r="N5052">
        <v>75.349999999999994</v>
      </c>
      <c r="O5052" t="s">
        <v>391</v>
      </c>
    </row>
    <row r="5053" spans="1:15" hidden="1" x14ac:dyDescent="0.35">
      <c r="A5053" t="s">
        <v>487</v>
      </c>
      <c r="B5053" t="s">
        <v>84</v>
      </c>
      <c r="C5053" t="s">
        <v>334</v>
      </c>
      <c r="D5053" t="s">
        <v>78</v>
      </c>
      <c r="E5053">
        <v>2021</v>
      </c>
      <c r="F5053">
        <v>34</v>
      </c>
      <c r="G5053" t="s">
        <v>302</v>
      </c>
      <c r="H5053" t="s">
        <v>80</v>
      </c>
      <c r="I5053">
        <v>110</v>
      </c>
      <c r="L5053" t="s">
        <v>488</v>
      </c>
      <c r="M5053">
        <v>104.5</v>
      </c>
      <c r="N5053">
        <v>5.5</v>
      </c>
      <c r="O5053" t="s">
        <v>391</v>
      </c>
    </row>
    <row r="5054" spans="1:15" hidden="1" x14ac:dyDescent="0.35">
      <c r="A5054" t="s">
        <v>487</v>
      </c>
      <c r="B5054" t="s">
        <v>84</v>
      </c>
      <c r="C5054" t="s">
        <v>334</v>
      </c>
      <c r="D5054" t="s">
        <v>78</v>
      </c>
      <c r="E5054">
        <v>2022</v>
      </c>
      <c r="F5054">
        <v>34</v>
      </c>
      <c r="G5054" t="s">
        <v>302</v>
      </c>
      <c r="H5054" t="s">
        <v>80</v>
      </c>
      <c r="I5054">
        <v>665</v>
      </c>
      <c r="L5054" t="s">
        <v>488</v>
      </c>
      <c r="M5054">
        <v>631.75</v>
      </c>
      <c r="N5054">
        <v>33.25</v>
      </c>
      <c r="O5054" t="s">
        <v>391</v>
      </c>
    </row>
    <row r="5055" spans="1:15" hidden="1" x14ac:dyDescent="0.35">
      <c r="A5055" t="s">
        <v>487</v>
      </c>
      <c r="B5055" t="s">
        <v>84</v>
      </c>
      <c r="C5055" t="s">
        <v>334</v>
      </c>
      <c r="D5055" t="s">
        <v>78</v>
      </c>
      <c r="E5055">
        <v>2022</v>
      </c>
      <c r="F5055">
        <v>34</v>
      </c>
      <c r="G5055" t="s">
        <v>302</v>
      </c>
      <c r="H5055" t="s">
        <v>80</v>
      </c>
      <c r="I5055">
        <v>45</v>
      </c>
      <c r="L5055" t="s">
        <v>488</v>
      </c>
      <c r="M5055">
        <v>42.75</v>
      </c>
      <c r="N5055">
        <v>2.25</v>
      </c>
      <c r="O5055" t="s">
        <v>391</v>
      </c>
    </row>
    <row r="5056" spans="1:15" hidden="1" x14ac:dyDescent="0.35">
      <c r="A5056" t="s">
        <v>487</v>
      </c>
      <c r="B5056" t="s">
        <v>84</v>
      </c>
      <c r="C5056" t="s">
        <v>334</v>
      </c>
      <c r="D5056" t="s">
        <v>78</v>
      </c>
      <c r="E5056">
        <v>2022</v>
      </c>
      <c r="F5056">
        <v>34</v>
      </c>
      <c r="G5056" t="s">
        <v>302</v>
      </c>
      <c r="H5056" t="s">
        <v>80</v>
      </c>
      <c r="I5056">
        <v>100</v>
      </c>
      <c r="L5056" t="s">
        <v>488</v>
      </c>
      <c r="M5056">
        <v>100</v>
      </c>
      <c r="N5056">
        <v>0</v>
      </c>
      <c r="O5056" t="s">
        <v>391</v>
      </c>
    </row>
    <row r="5057" spans="1:15" hidden="1" x14ac:dyDescent="0.35">
      <c r="A5057" t="s">
        <v>487</v>
      </c>
      <c r="B5057" t="s">
        <v>84</v>
      </c>
      <c r="C5057" t="s">
        <v>334</v>
      </c>
      <c r="D5057" t="s">
        <v>78</v>
      </c>
      <c r="E5057">
        <v>2022</v>
      </c>
      <c r="F5057">
        <v>34</v>
      </c>
      <c r="G5057" t="s">
        <v>302</v>
      </c>
      <c r="H5057" t="s">
        <v>80</v>
      </c>
      <c r="I5057">
        <v>94</v>
      </c>
      <c r="L5057" t="s">
        <v>488</v>
      </c>
      <c r="M5057">
        <v>89.3</v>
      </c>
      <c r="N5057">
        <v>4.7</v>
      </c>
      <c r="O5057" t="s">
        <v>391</v>
      </c>
    </row>
    <row r="5058" spans="1:15" hidden="1" x14ac:dyDescent="0.35">
      <c r="A5058" t="s">
        <v>487</v>
      </c>
      <c r="B5058" t="s">
        <v>84</v>
      </c>
      <c r="C5058" t="s">
        <v>334</v>
      </c>
      <c r="D5058" t="s">
        <v>78</v>
      </c>
      <c r="E5058">
        <v>2022</v>
      </c>
      <c r="F5058">
        <v>34</v>
      </c>
      <c r="G5058" t="s">
        <v>302</v>
      </c>
      <c r="H5058" t="s">
        <v>80</v>
      </c>
      <c r="I5058">
        <v>499</v>
      </c>
      <c r="L5058" t="s">
        <v>488</v>
      </c>
      <c r="M5058">
        <v>474.05</v>
      </c>
      <c r="N5058">
        <v>24.95</v>
      </c>
      <c r="O5058" t="s">
        <v>391</v>
      </c>
    </row>
    <row r="5059" spans="1:15" hidden="1" x14ac:dyDescent="0.35">
      <c r="A5059" t="s">
        <v>487</v>
      </c>
      <c r="B5059" t="s">
        <v>84</v>
      </c>
      <c r="C5059" t="s">
        <v>334</v>
      </c>
      <c r="D5059" t="s">
        <v>78</v>
      </c>
      <c r="E5059">
        <v>2022</v>
      </c>
      <c r="F5059">
        <v>34</v>
      </c>
      <c r="G5059" t="s">
        <v>302</v>
      </c>
      <c r="H5059" t="s">
        <v>80</v>
      </c>
      <c r="I5059">
        <v>34</v>
      </c>
      <c r="L5059" t="s">
        <v>488</v>
      </c>
      <c r="M5059">
        <v>32.299999999999997</v>
      </c>
      <c r="N5059">
        <v>1.7</v>
      </c>
      <c r="O5059" t="s">
        <v>391</v>
      </c>
    </row>
    <row r="5060" spans="1:15" hidden="1" x14ac:dyDescent="0.35">
      <c r="A5060" t="s">
        <v>487</v>
      </c>
      <c r="B5060" t="s">
        <v>84</v>
      </c>
      <c r="C5060" t="s">
        <v>334</v>
      </c>
      <c r="D5060" t="s">
        <v>78</v>
      </c>
      <c r="E5060">
        <v>2022</v>
      </c>
      <c r="F5060">
        <v>34</v>
      </c>
      <c r="G5060" t="s">
        <v>302</v>
      </c>
      <c r="H5060" t="s">
        <v>80</v>
      </c>
      <c r="I5060">
        <v>71</v>
      </c>
      <c r="L5060" t="s">
        <v>488</v>
      </c>
      <c r="M5060">
        <v>67.45</v>
      </c>
      <c r="N5060">
        <v>3.55</v>
      </c>
      <c r="O5060" t="s">
        <v>391</v>
      </c>
    </row>
    <row r="5061" spans="1:15" hidden="1" x14ac:dyDescent="0.35">
      <c r="A5061" t="s">
        <v>487</v>
      </c>
      <c r="B5061" t="s">
        <v>84</v>
      </c>
      <c r="C5061" t="s">
        <v>334</v>
      </c>
      <c r="D5061" t="s">
        <v>78</v>
      </c>
      <c r="E5061">
        <v>2023</v>
      </c>
      <c r="F5061">
        <v>34</v>
      </c>
      <c r="G5061" t="s">
        <v>302</v>
      </c>
      <c r="H5061" t="s">
        <v>80</v>
      </c>
      <c r="I5061">
        <v>28</v>
      </c>
      <c r="L5061" t="s">
        <v>488</v>
      </c>
      <c r="M5061">
        <v>26.6</v>
      </c>
      <c r="N5061">
        <v>1.4</v>
      </c>
      <c r="O5061" t="s">
        <v>391</v>
      </c>
    </row>
    <row r="5062" spans="1:15" hidden="1" x14ac:dyDescent="0.35">
      <c r="A5062" t="s">
        <v>487</v>
      </c>
      <c r="B5062" t="s">
        <v>84</v>
      </c>
      <c r="C5062" t="s">
        <v>334</v>
      </c>
      <c r="D5062" t="s">
        <v>78</v>
      </c>
      <c r="E5062">
        <v>2023</v>
      </c>
      <c r="F5062">
        <v>34</v>
      </c>
      <c r="G5062" t="s">
        <v>302</v>
      </c>
      <c r="H5062" t="s">
        <v>80</v>
      </c>
      <c r="I5062">
        <v>3</v>
      </c>
      <c r="L5062" t="s">
        <v>488</v>
      </c>
      <c r="M5062">
        <v>2.85</v>
      </c>
      <c r="N5062">
        <v>0.15</v>
      </c>
      <c r="O5062" t="s">
        <v>391</v>
      </c>
    </row>
    <row r="5063" spans="1:15" hidden="1" x14ac:dyDescent="0.35">
      <c r="A5063" t="s">
        <v>487</v>
      </c>
      <c r="B5063" t="s">
        <v>84</v>
      </c>
      <c r="C5063" t="s">
        <v>334</v>
      </c>
      <c r="D5063" t="s">
        <v>78</v>
      </c>
      <c r="E5063">
        <v>2023</v>
      </c>
      <c r="F5063">
        <v>34</v>
      </c>
      <c r="G5063" t="s">
        <v>302</v>
      </c>
      <c r="H5063" t="s">
        <v>80</v>
      </c>
      <c r="I5063">
        <v>48</v>
      </c>
      <c r="L5063" t="s">
        <v>488</v>
      </c>
      <c r="M5063">
        <v>45.6</v>
      </c>
      <c r="N5063">
        <v>2.4</v>
      </c>
      <c r="O5063" t="s">
        <v>391</v>
      </c>
    </row>
    <row r="5064" spans="1:15" hidden="1" x14ac:dyDescent="0.35">
      <c r="A5064" t="s">
        <v>487</v>
      </c>
      <c r="B5064" t="s">
        <v>84</v>
      </c>
      <c r="C5064" t="s">
        <v>334</v>
      </c>
      <c r="D5064" t="s">
        <v>78</v>
      </c>
      <c r="E5064">
        <v>2023</v>
      </c>
      <c r="F5064">
        <v>34</v>
      </c>
      <c r="G5064" t="s">
        <v>302</v>
      </c>
      <c r="H5064" t="s">
        <v>80</v>
      </c>
      <c r="I5064">
        <v>2</v>
      </c>
      <c r="L5064" t="s">
        <v>488</v>
      </c>
      <c r="M5064">
        <v>1.9</v>
      </c>
      <c r="N5064">
        <v>0.1</v>
      </c>
      <c r="O5064" t="s">
        <v>391</v>
      </c>
    </row>
    <row r="5065" spans="1:15" hidden="1" x14ac:dyDescent="0.35">
      <c r="A5065" t="s">
        <v>487</v>
      </c>
      <c r="B5065" t="s">
        <v>84</v>
      </c>
      <c r="C5065" t="s">
        <v>372</v>
      </c>
      <c r="D5065" t="s">
        <v>78</v>
      </c>
      <c r="E5065">
        <v>2021</v>
      </c>
      <c r="F5065">
        <v>34</v>
      </c>
      <c r="G5065" t="s">
        <v>302</v>
      </c>
      <c r="H5065" t="s">
        <v>80</v>
      </c>
      <c r="I5065">
        <v>91</v>
      </c>
      <c r="L5065" t="s">
        <v>488</v>
      </c>
      <c r="M5065">
        <v>82.59</v>
      </c>
      <c r="N5065">
        <v>8.41</v>
      </c>
      <c r="O5065" t="s">
        <v>401</v>
      </c>
    </row>
    <row r="5066" spans="1:15" hidden="1" x14ac:dyDescent="0.35">
      <c r="A5066" t="s">
        <v>487</v>
      </c>
      <c r="B5066" t="s">
        <v>84</v>
      </c>
      <c r="C5066" t="s">
        <v>372</v>
      </c>
      <c r="D5066" t="s">
        <v>78</v>
      </c>
      <c r="E5066">
        <v>2021</v>
      </c>
      <c r="F5066">
        <v>34</v>
      </c>
      <c r="G5066" t="s">
        <v>302</v>
      </c>
      <c r="H5066" t="s">
        <v>80</v>
      </c>
      <c r="I5066">
        <v>461</v>
      </c>
      <c r="L5066" t="s">
        <v>488</v>
      </c>
      <c r="M5066">
        <v>418.4</v>
      </c>
      <c r="N5066">
        <v>42.6</v>
      </c>
      <c r="O5066" t="s">
        <v>401</v>
      </c>
    </row>
    <row r="5067" spans="1:15" hidden="1" x14ac:dyDescent="0.35">
      <c r="A5067" t="s">
        <v>487</v>
      </c>
      <c r="B5067" t="s">
        <v>84</v>
      </c>
      <c r="C5067" t="s">
        <v>372</v>
      </c>
      <c r="D5067" t="s">
        <v>78</v>
      </c>
      <c r="E5067">
        <v>2021</v>
      </c>
      <c r="F5067">
        <v>34</v>
      </c>
      <c r="G5067" t="s">
        <v>302</v>
      </c>
      <c r="H5067" t="s">
        <v>80</v>
      </c>
      <c r="I5067">
        <v>39</v>
      </c>
      <c r="L5067" t="s">
        <v>488</v>
      </c>
      <c r="M5067">
        <v>37.049999999999997</v>
      </c>
      <c r="N5067">
        <v>1.95</v>
      </c>
      <c r="O5067" t="s">
        <v>401</v>
      </c>
    </row>
    <row r="5068" spans="1:15" hidden="1" x14ac:dyDescent="0.35">
      <c r="A5068" t="s">
        <v>487</v>
      </c>
      <c r="B5068" t="s">
        <v>84</v>
      </c>
      <c r="C5068" t="s">
        <v>372</v>
      </c>
      <c r="D5068" t="s">
        <v>78</v>
      </c>
      <c r="E5068">
        <v>2021</v>
      </c>
      <c r="F5068">
        <v>34</v>
      </c>
      <c r="G5068" t="s">
        <v>302</v>
      </c>
      <c r="H5068" t="s">
        <v>80</v>
      </c>
      <c r="I5068">
        <v>109</v>
      </c>
      <c r="L5068" t="s">
        <v>488</v>
      </c>
      <c r="M5068">
        <v>103.55</v>
      </c>
      <c r="N5068">
        <v>5.45</v>
      </c>
      <c r="O5068" t="s">
        <v>401</v>
      </c>
    </row>
    <row r="5069" spans="1:15" hidden="1" x14ac:dyDescent="0.35">
      <c r="A5069" t="s">
        <v>487</v>
      </c>
      <c r="B5069" t="s">
        <v>84</v>
      </c>
      <c r="C5069" t="s">
        <v>372</v>
      </c>
      <c r="D5069" t="s">
        <v>78</v>
      </c>
      <c r="E5069">
        <v>2022</v>
      </c>
      <c r="F5069">
        <v>34</v>
      </c>
      <c r="G5069" t="s">
        <v>302</v>
      </c>
      <c r="H5069" t="s">
        <v>80</v>
      </c>
      <c r="I5069">
        <v>539</v>
      </c>
      <c r="L5069" t="s">
        <v>488</v>
      </c>
      <c r="M5069">
        <v>512.04999999999995</v>
      </c>
      <c r="N5069">
        <v>26.95</v>
      </c>
      <c r="O5069" t="s">
        <v>401</v>
      </c>
    </row>
    <row r="5070" spans="1:15" hidden="1" x14ac:dyDescent="0.35">
      <c r="A5070" t="s">
        <v>487</v>
      </c>
      <c r="B5070" t="s">
        <v>84</v>
      </c>
      <c r="C5070" t="s">
        <v>372</v>
      </c>
      <c r="D5070" t="s">
        <v>78</v>
      </c>
      <c r="E5070">
        <v>2022</v>
      </c>
      <c r="F5070">
        <v>34</v>
      </c>
      <c r="G5070" t="s">
        <v>302</v>
      </c>
      <c r="H5070" t="s">
        <v>80</v>
      </c>
      <c r="I5070">
        <v>359</v>
      </c>
      <c r="L5070" t="s">
        <v>488</v>
      </c>
      <c r="M5070">
        <v>341.05</v>
      </c>
      <c r="N5070">
        <v>17.95</v>
      </c>
      <c r="O5070" t="s">
        <v>401</v>
      </c>
    </row>
    <row r="5071" spans="1:15" hidden="1" x14ac:dyDescent="0.35">
      <c r="A5071" t="s">
        <v>487</v>
      </c>
      <c r="B5071" t="s">
        <v>84</v>
      </c>
      <c r="C5071" t="s">
        <v>372</v>
      </c>
      <c r="D5071" t="s">
        <v>78</v>
      </c>
      <c r="E5071">
        <v>2022</v>
      </c>
      <c r="F5071">
        <v>34</v>
      </c>
      <c r="G5071" t="s">
        <v>302</v>
      </c>
      <c r="H5071" t="s">
        <v>81</v>
      </c>
      <c r="I5071">
        <v>517</v>
      </c>
      <c r="L5071" t="s">
        <v>488</v>
      </c>
      <c r="M5071">
        <v>491.15</v>
      </c>
      <c r="N5071">
        <v>25.85</v>
      </c>
      <c r="O5071" t="s">
        <v>401</v>
      </c>
    </row>
    <row r="5072" spans="1:15" hidden="1" x14ac:dyDescent="0.35">
      <c r="A5072" t="s">
        <v>487</v>
      </c>
      <c r="B5072" t="s">
        <v>84</v>
      </c>
      <c r="C5072" t="s">
        <v>372</v>
      </c>
      <c r="D5072" t="s">
        <v>78</v>
      </c>
      <c r="E5072">
        <v>2022</v>
      </c>
      <c r="F5072">
        <v>34</v>
      </c>
      <c r="G5072" t="s">
        <v>302</v>
      </c>
      <c r="H5072" t="s">
        <v>81</v>
      </c>
      <c r="I5072">
        <v>170</v>
      </c>
      <c r="L5072" t="s">
        <v>488</v>
      </c>
      <c r="M5072">
        <v>161.5</v>
      </c>
      <c r="N5072">
        <v>8.5</v>
      </c>
      <c r="O5072" t="s">
        <v>401</v>
      </c>
    </row>
    <row r="5073" spans="1:15" hidden="1" x14ac:dyDescent="0.35">
      <c r="A5073" t="s">
        <v>487</v>
      </c>
      <c r="B5073" t="s">
        <v>84</v>
      </c>
      <c r="C5073" t="s">
        <v>372</v>
      </c>
      <c r="D5073" t="s">
        <v>78</v>
      </c>
      <c r="E5073">
        <v>2022</v>
      </c>
      <c r="F5073">
        <v>34</v>
      </c>
      <c r="G5073" t="s">
        <v>302</v>
      </c>
      <c r="H5073" t="s">
        <v>80</v>
      </c>
      <c r="I5073">
        <v>404</v>
      </c>
      <c r="L5073" t="s">
        <v>488</v>
      </c>
      <c r="M5073">
        <v>383.8</v>
      </c>
      <c r="N5073">
        <v>20.2</v>
      </c>
      <c r="O5073" t="s">
        <v>401</v>
      </c>
    </row>
    <row r="5074" spans="1:15" hidden="1" x14ac:dyDescent="0.35">
      <c r="A5074" t="s">
        <v>487</v>
      </c>
      <c r="B5074" t="s">
        <v>84</v>
      </c>
      <c r="C5074" t="s">
        <v>372</v>
      </c>
      <c r="D5074" t="s">
        <v>78</v>
      </c>
      <c r="E5074">
        <v>2022</v>
      </c>
      <c r="F5074">
        <v>34</v>
      </c>
      <c r="G5074" t="s">
        <v>302</v>
      </c>
      <c r="H5074" t="s">
        <v>80</v>
      </c>
      <c r="I5074">
        <v>269</v>
      </c>
      <c r="L5074" t="s">
        <v>488</v>
      </c>
      <c r="M5074">
        <v>255.55</v>
      </c>
      <c r="N5074">
        <v>13.45</v>
      </c>
      <c r="O5074" t="s">
        <v>401</v>
      </c>
    </row>
    <row r="5075" spans="1:15" hidden="1" x14ac:dyDescent="0.35">
      <c r="A5075" t="s">
        <v>487</v>
      </c>
      <c r="B5075" t="s">
        <v>84</v>
      </c>
      <c r="C5075" t="s">
        <v>372</v>
      </c>
      <c r="D5075" t="s">
        <v>78</v>
      </c>
      <c r="E5075">
        <v>2022</v>
      </c>
      <c r="F5075">
        <v>34</v>
      </c>
      <c r="G5075" t="s">
        <v>302</v>
      </c>
      <c r="H5075" t="s">
        <v>81</v>
      </c>
      <c r="I5075">
        <v>388</v>
      </c>
      <c r="L5075" t="s">
        <v>488</v>
      </c>
      <c r="M5075">
        <v>368.6</v>
      </c>
      <c r="N5075">
        <v>19.399999999999999</v>
      </c>
      <c r="O5075" t="s">
        <v>401</v>
      </c>
    </row>
    <row r="5076" spans="1:15" hidden="1" x14ac:dyDescent="0.35">
      <c r="A5076" t="s">
        <v>487</v>
      </c>
      <c r="B5076" t="s">
        <v>84</v>
      </c>
      <c r="C5076" t="s">
        <v>372</v>
      </c>
      <c r="D5076" t="s">
        <v>78</v>
      </c>
      <c r="E5076">
        <v>2022</v>
      </c>
      <c r="F5076">
        <v>34</v>
      </c>
      <c r="G5076" t="s">
        <v>302</v>
      </c>
      <c r="H5076" t="s">
        <v>81</v>
      </c>
      <c r="I5076">
        <v>127</v>
      </c>
      <c r="L5076" t="s">
        <v>488</v>
      </c>
      <c r="M5076">
        <v>120.65</v>
      </c>
      <c r="N5076">
        <v>6.35</v>
      </c>
      <c r="O5076" t="s">
        <v>401</v>
      </c>
    </row>
    <row r="5077" spans="1:15" hidden="1" x14ac:dyDescent="0.35">
      <c r="A5077" t="s">
        <v>487</v>
      </c>
      <c r="B5077" t="s">
        <v>84</v>
      </c>
      <c r="C5077" t="s">
        <v>372</v>
      </c>
      <c r="D5077" t="s">
        <v>78</v>
      </c>
      <c r="E5077">
        <v>2023</v>
      </c>
      <c r="F5077">
        <v>34</v>
      </c>
      <c r="G5077" t="s">
        <v>302</v>
      </c>
      <c r="H5077" t="s">
        <v>80</v>
      </c>
      <c r="I5077">
        <v>600</v>
      </c>
      <c r="L5077" t="s">
        <v>488</v>
      </c>
      <c r="M5077">
        <v>570</v>
      </c>
      <c r="N5077">
        <v>30</v>
      </c>
      <c r="O5077" t="s">
        <v>401</v>
      </c>
    </row>
    <row r="5078" spans="1:15" hidden="1" x14ac:dyDescent="0.35">
      <c r="A5078" t="s">
        <v>487</v>
      </c>
      <c r="B5078" t="s">
        <v>84</v>
      </c>
      <c r="C5078" t="s">
        <v>372</v>
      </c>
      <c r="D5078" t="s">
        <v>78</v>
      </c>
      <c r="E5078">
        <v>2023</v>
      </c>
      <c r="F5078">
        <v>34</v>
      </c>
      <c r="G5078" t="s">
        <v>302</v>
      </c>
      <c r="H5078" t="s">
        <v>80</v>
      </c>
      <c r="I5078">
        <v>383</v>
      </c>
      <c r="L5078" t="s">
        <v>488</v>
      </c>
      <c r="M5078">
        <v>363.85</v>
      </c>
      <c r="N5078">
        <v>19.149999999999999</v>
      </c>
      <c r="O5078" t="s">
        <v>401</v>
      </c>
    </row>
    <row r="5079" spans="1:15" hidden="1" x14ac:dyDescent="0.35">
      <c r="A5079" t="s">
        <v>487</v>
      </c>
      <c r="B5079" t="s">
        <v>84</v>
      </c>
      <c r="C5079" t="s">
        <v>384</v>
      </c>
      <c r="D5079" t="s">
        <v>78</v>
      </c>
      <c r="E5079">
        <v>2021</v>
      </c>
      <c r="F5079">
        <v>34</v>
      </c>
      <c r="G5079" t="s">
        <v>302</v>
      </c>
      <c r="H5079" t="s">
        <v>80</v>
      </c>
      <c r="I5079">
        <v>2510</v>
      </c>
      <c r="L5079" t="s">
        <v>488</v>
      </c>
      <c r="M5079">
        <v>2384.5</v>
      </c>
      <c r="N5079">
        <v>125.5</v>
      </c>
      <c r="O5079" t="s">
        <v>404</v>
      </c>
    </row>
    <row r="5080" spans="1:15" hidden="1" x14ac:dyDescent="0.35">
      <c r="A5080" t="s">
        <v>487</v>
      </c>
      <c r="B5080" t="s">
        <v>84</v>
      </c>
      <c r="C5080" t="s">
        <v>384</v>
      </c>
      <c r="D5080" t="s">
        <v>78</v>
      </c>
      <c r="E5080">
        <v>2021</v>
      </c>
      <c r="F5080">
        <v>34</v>
      </c>
      <c r="G5080" t="s">
        <v>302</v>
      </c>
      <c r="H5080" t="s">
        <v>80</v>
      </c>
      <c r="I5080">
        <v>20</v>
      </c>
      <c r="L5080" t="s">
        <v>488</v>
      </c>
      <c r="M5080">
        <v>19</v>
      </c>
      <c r="N5080">
        <v>1</v>
      </c>
      <c r="O5080" t="s">
        <v>404</v>
      </c>
    </row>
    <row r="5081" spans="1:15" hidden="1" x14ac:dyDescent="0.35">
      <c r="A5081" t="s">
        <v>487</v>
      </c>
      <c r="B5081" t="s">
        <v>84</v>
      </c>
      <c r="C5081" t="s">
        <v>384</v>
      </c>
      <c r="D5081" t="s">
        <v>78</v>
      </c>
      <c r="E5081">
        <v>2021</v>
      </c>
      <c r="F5081">
        <v>34</v>
      </c>
      <c r="G5081" t="s">
        <v>302</v>
      </c>
      <c r="H5081" t="s">
        <v>80</v>
      </c>
      <c r="I5081">
        <v>1950</v>
      </c>
      <c r="L5081" t="s">
        <v>488</v>
      </c>
      <c r="M5081">
        <v>1852.5</v>
      </c>
      <c r="N5081">
        <v>97.5</v>
      </c>
      <c r="O5081" t="s">
        <v>404</v>
      </c>
    </row>
    <row r="5082" spans="1:15" hidden="1" x14ac:dyDescent="0.35">
      <c r="A5082" t="s">
        <v>487</v>
      </c>
      <c r="B5082" t="s">
        <v>84</v>
      </c>
      <c r="C5082" t="s">
        <v>384</v>
      </c>
      <c r="D5082" t="s">
        <v>78</v>
      </c>
      <c r="E5082">
        <v>2021</v>
      </c>
      <c r="F5082">
        <v>34</v>
      </c>
      <c r="G5082" t="s">
        <v>302</v>
      </c>
      <c r="H5082" t="s">
        <v>80</v>
      </c>
      <c r="I5082">
        <v>306</v>
      </c>
      <c r="L5082" t="s">
        <v>488</v>
      </c>
      <c r="M5082">
        <v>290.7</v>
      </c>
      <c r="N5082">
        <v>15.3</v>
      </c>
      <c r="O5082" t="s">
        <v>404</v>
      </c>
    </row>
    <row r="5083" spans="1:15" hidden="1" x14ac:dyDescent="0.35">
      <c r="A5083" t="s">
        <v>487</v>
      </c>
      <c r="B5083" t="s">
        <v>84</v>
      </c>
      <c r="C5083" t="s">
        <v>384</v>
      </c>
      <c r="D5083" t="s">
        <v>78</v>
      </c>
      <c r="E5083">
        <v>2022</v>
      </c>
      <c r="F5083">
        <v>79</v>
      </c>
      <c r="G5083" t="s">
        <v>312</v>
      </c>
      <c r="H5083" t="s">
        <v>80</v>
      </c>
      <c r="I5083">
        <v>3733</v>
      </c>
      <c r="L5083" t="s">
        <v>488</v>
      </c>
      <c r="O5083" t="s">
        <v>404</v>
      </c>
    </row>
    <row r="5084" spans="1:15" hidden="1" x14ac:dyDescent="0.35">
      <c r="A5084" t="s">
        <v>487</v>
      </c>
      <c r="B5084" t="s">
        <v>84</v>
      </c>
      <c r="C5084" t="s">
        <v>384</v>
      </c>
      <c r="D5084" t="s">
        <v>78</v>
      </c>
      <c r="E5084">
        <v>2022</v>
      </c>
      <c r="F5084">
        <v>79</v>
      </c>
      <c r="G5084" t="s">
        <v>312</v>
      </c>
      <c r="H5084" t="s">
        <v>80</v>
      </c>
      <c r="I5084">
        <v>29</v>
      </c>
      <c r="L5084" t="s">
        <v>488</v>
      </c>
      <c r="O5084" t="s">
        <v>404</v>
      </c>
    </row>
    <row r="5085" spans="1:15" hidden="1" x14ac:dyDescent="0.35">
      <c r="A5085" t="s">
        <v>487</v>
      </c>
      <c r="B5085" t="s">
        <v>84</v>
      </c>
      <c r="C5085" t="s">
        <v>384</v>
      </c>
      <c r="D5085" t="s">
        <v>78</v>
      </c>
      <c r="E5085">
        <v>2022</v>
      </c>
      <c r="F5085">
        <v>79</v>
      </c>
      <c r="G5085" t="s">
        <v>312</v>
      </c>
      <c r="H5085" t="s">
        <v>80</v>
      </c>
      <c r="I5085">
        <v>2849</v>
      </c>
      <c r="L5085" t="s">
        <v>488</v>
      </c>
      <c r="O5085" t="s">
        <v>404</v>
      </c>
    </row>
    <row r="5086" spans="1:15" hidden="1" x14ac:dyDescent="0.35">
      <c r="A5086" t="s">
        <v>487</v>
      </c>
      <c r="B5086" t="s">
        <v>84</v>
      </c>
      <c r="C5086" t="s">
        <v>384</v>
      </c>
      <c r="D5086" t="s">
        <v>78</v>
      </c>
      <c r="E5086">
        <v>2022</v>
      </c>
      <c r="F5086">
        <v>79</v>
      </c>
      <c r="G5086" t="s">
        <v>312</v>
      </c>
      <c r="H5086" t="s">
        <v>80</v>
      </c>
      <c r="I5086">
        <v>336</v>
      </c>
      <c r="L5086" t="s">
        <v>488</v>
      </c>
      <c r="O5086" t="s">
        <v>404</v>
      </c>
    </row>
    <row r="5087" spans="1:15" hidden="1" x14ac:dyDescent="0.35">
      <c r="A5087" t="s">
        <v>487</v>
      </c>
      <c r="B5087" t="s">
        <v>84</v>
      </c>
      <c r="C5087" t="s">
        <v>384</v>
      </c>
      <c r="D5087" t="s">
        <v>78</v>
      </c>
      <c r="E5087">
        <v>2022</v>
      </c>
      <c r="F5087">
        <v>34</v>
      </c>
      <c r="G5087" t="s">
        <v>302</v>
      </c>
      <c r="H5087" t="s">
        <v>80</v>
      </c>
      <c r="I5087">
        <v>5881</v>
      </c>
      <c r="L5087" t="s">
        <v>488</v>
      </c>
      <c r="M5087">
        <v>5857.84</v>
      </c>
      <c r="N5087">
        <v>23.16</v>
      </c>
      <c r="O5087" t="s">
        <v>404</v>
      </c>
    </row>
    <row r="5088" spans="1:15" hidden="1" x14ac:dyDescent="0.35">
      <c r="A5088" t="s">
        <v>487</v>
      </c>
      <c r="B5088" t="s">
        <v>84</v>
      </c>
      <c r="C5088" t="s">
        <v>384</v>
      </c>
      <c r="D5088" t="s">
        <v>78</v>
      </c>
      <c r="E5088">
        <v>2022</v>
      </c>
      <c r="F5088">
        <v>34</v>
      </c>
      <c r="G5088" t="s">
        <v>302</v>
      </c>
      <c r="H5088" t="s">
        <v>80</v>
      </c>
      <c r="I5088">
        <v>162</v>
      </c>
      <c r="L5088" t="s">
        <v>488</v>
      </c>
      <c r="M5088">
        <v>153.9</v>
      </c>
      <c r="N5088">
        <v>8.1</v>
      </c>
      <c r="O5088" t="s">
        <v>404</v>
      </c>
    </row>
    <row r="5089" spans="1:15" hidden="1" x14ac:dyDescent="0.35">
      <c r="A5089" t="s">
        <v>487</v>
      </c>
      <c r="B5089" t="s">
        <v>84</v>
      </c>
      <c r="C5089" t="s">
        <v>384</v>
      </c>
      <c r="D5089" t="s">
        <v>78</v>
      </c>
      <c r="E5089">
        <v>2022</v>
      </c>
      <c r="F5089">
        <v>34</v>
      </c>
      <c r="G5089" t="s">
        <v>302</v>
      </c>
      <c r="H5089" t="s">
        <v>80</v>
      </c>
      <c r="I5089">
        <v>786</v>
      </c>
      <c r="L5089" t="s">
        <v>488</v>
      </c>
      <c r="M5089">
        <v>782.91</v>
      </c>
      <c r="N5089">
        <v>3.09</v>
      </c>
      <c r="O5089" t="s">
        <v>404</v>
      </c>
    </row>
    <row r="5090" spans="1:15" hidden="1" x14ac:dyDescent="0.35">
      <c r="A5090" t="s">
        <v>487</v>
      </c>
      <c r="B5090" t="s">
        <v>84</v>
      </c>
      <c r="C5090" t="s">
        <v>384</v>
      </c>
      <c r="D5090" t="s">
        <v>78</v>
      </c>
      <c r="E5090">
        <v>2022</v>
      </c>
      <c r="F5090">
        <v>34</v>
      </c>
      <c r="G5090" t="s">
        <v>302</v>
      </c>
      <c r="H5090" t="s">
        <v>80</v>
      </c>
      <c r="I5090">
        <v>1830</v>
      </c>
      <c r="L5090" t="s">
        <v>488</v>
      </c>
      <c r="M5090">
        <v>1822.79</v>
      </c>
      <c r="N5090">
        <v>7.21</v>
      </c>
      <c r="O5090" t="s">
        <v>404</v>
      </c>
    </row>
    <row r="5091" spans="1:15" hidden="1" x14ac:dyDescent="0.35">
      <c r="A5091" t="s">
        <v>487</v>
      </c>
      <c r="B5091" t="s">
        <v>84</v>
      </c>
      <c r="C5091" t="s">
        <v>384</v>
      </c>
      <c r="D5091" t="s">
        <v>78</v>
      </c>
      <c r="E5091">
        <v>2022</v>
      </c>
      <c r="F5091">
        <v>34</v>
      </c>
      <c r="G5091" t="s">
        <v>302</v>
      </c>
      <c r="H5091" t="s">
        <v>80</v>
      </c>
      <c r="I5091">
        <v>121</v>
      </c>
      <c r="L5091" t="s">
        <v>488</v>
      </c>
      <c r="M5091">
        <v>114.95</v>
      </c>
      <c r="N5091">
        <v>6.05</v>
      </c>
      <c r="O5091" t="s">
        <v>404</v>
      </c>
    </row>
    <row r="5092" spans="1:15" hidden="1" x14ac:dyDescent="0.35">
      <c r="A5092" t="s">
        <v>487</v>
      </c>
      <c r="B5092" t="s">
        <v>84</v>
      </c>
      <c r="C5092" t="s">
        <v>384</v>
      </c>
      <c r="D5092" t="s">
        <v>78</v>
      </c>
      <c r="E5092">
        <v>2022</v>
      </c>
      <c r="F5092">
        <v>34</v>
      </c>
      <c r="G5092" t="s">
        <v>302</v>
      </c>
      <c r="H5092" t="s">
        <v>80</v>
      </c>
      <c r="I5092">
        <v>103</v>
      </c>
      <c r="L5092" t="s">
        <v>488</v>
      </c>
      <c r="M5092">
        <v>102.59</v>
      </c>
      <c r="N5092">
        <v>0.41</v>
      </c>
      <c r="O5092" t="s">
        <v>404</v>
      </c>
    </row>
    <row r="5093" spans="1:15" hidden="1" x14ac:dyDescent="0.35">
      <c r="A5093" t="s">
        <v>487</v>
      </c>
      <c r="B5093" t="s">
        <v>84</v>
      </c>
      <c r="C5093" t="s">
        <v>384</v>
      </c>
      <c r="D5093" t="s">
        <v>78</v>
      </c>
      <c r="E5093">
        <v>2023</v>
      </c>
      <c r="F5093">
        <v>79</v>
      </c>
      <c r="G5093" t="s">
        <v>312</v>
      </c>
      <c r="H5093" t="s">
        <v>80</v>
      </c>
      <c r="I5093">
        <v>43020</v>
      </c>
      <c r="L5093" t="s">
        <v>488</v>
      </c>
      <c r="O5093" t="s">
        <v>404</v>
      </c>
    </row>
    <row r="5094" spans="1:15" hidden="1" x14ac:dyDescent="0.35">
      <c r="A5094" t="s">
        <v>487</v>
      </c>
      <c r="B5094" t="s">
        <v>84</v>
      </c>
      <c r="C5094" t="s">
        <v>384</v>
      </c>
      <c r="D5094" t="s">
        <v>78</v>
      </c>
      <c r="E5094">
        <v>2023</v>
      </c>
      <c r="F5094">
        <v>79</v>
      </c>
      <c r="G5094" t="s">
        <v>312</v>
      </c>
      <c r="H5094" t="s">
        <v>80</v>
      </c>
      <c r="I5094">
        <v>487</v>
      </c>
      <c r="L5094" t="s">
        <v>488</v>
      </c>
      <c r="O5094" t="s">
        <v>404</v>
      </c>
    </row>
    <row r="5095" spans="1:15" hidden="1" x14ac:dyDescent="0.35">
      <c r="A5095" t="s">
        <v>487</v>
      </c>
      <c r="B5095" t="s">
        <v>84</v>
      </c>
      <c r="C5095" t="s">
        <v>384</v>
      </c>
      <c r="D5095" t="s">
        <v>78</v>
      </c>
      <c r="E5095">
        <v>2023</v>
      </c>
      <c r="F5095">
        <v>79</v>
      </c>
      <c r="G5095" t="s">
        <v>312</v>
      </c>
      <c r="H5095" t="s">
        <v>80</v>
      </c>
      <c r="I5095">
        <v>30105</v>
      </c>
      <c r="L5095" t="s">
        <v>488</v>
      </c>
      <c r="O5095" t="s">
        <v>404</v>
      </c>
    </row>
    <row r="5096" spans="1:15" hidden="1" x14ac:dyDescent="0.35">
      <c r="A5096" t="s">
        <v>487</v>
      </c>
      <c r="B5096" t="s">
        <v>84</v>
      </c>
      <c r="C5096" t="s">
        <v>384</v>
      </c>
      <c r="D5096" t="s">
        <v>78</v>
      </c>
      <c r="E5096">
        <v>2023</v>
      </c>
      <c r="F5096">
        <v>79</v>
      </c>
      <c r="G5096" t="s">
        <v>312</v>
      </c>
      <c r="H5096" t="s">
        <v>80</v>
      </c>
      <c r="I5096">
        <v>7142</v>
      </c>
      <c r="L5096" t="s">
        <v>488</v>
      </c>
      <c r="O5096" t="s">
        <v>404</v>
      </c>
    </row>
    <row r="5097" spans="1:15" hidden="1" x14ac:dyDescent="0.35">
      <c r="A5097" t="s">
        <v>487</v>
      </c>
      <c r="B5097" t="s">
        <v>84</v>
      </c>
      <c r="C5097" t="s">
        <v>384</v>
      </c>
      <c r="D5097" t="s">
        <v>78</v>
      </c>
      <c r="E5097">
        <v>2023</v>
      </c>
      <c r="F5097">
        <v>34</v>
      </c>
      <c r="G5097" t="s">
        <v>302</v>
      </c>
      <c r="H5097" t="s">
        <v>80</v>
      </c>
      <c r="I5097">
        <v>17412</v>
      </c>
      <c r="L5097" t="s">
        <v>488</v>
      </c>
      <c r="M5097">
        <v>16541.400000000001</v>
      </c>
      <c r="N5097">
        <v>870.6</v>
      </c>
      <c r="O5097" t="s">
        <v>404</v>
      </c>
    </row>
    <row r="5098" spans="1:15" hidden="1" x14ac:dyDescent="0.35">
      <c r="A5098" t="s">
        <v>487</v>
      </c>
      <c r="B5098" t="s">
        <v>84</v>
      </c>
      <c r="C5098" t="s">
        <v>384</v>
      </c>
      <c r="D5098" t="s">
        <v>78</v>
      </c>
      <c r="E5098">
        <v>2023</v>
      </c>
      <c r="F5098">
        <v>34</v>
      </c>
      <c r="G5098" t="s">
        <v>302</v>
      </c>
      <c r="H5098" t="s">
        <v>80</v>
      </c>
      <c r="I5098">
        <v>195</v>
      </c>
      <c r="L5098" t="s">
        <v>488</v>
      </c>
      <c r="M5098">
        <v>185.25</v>
      </c>
      <c r="N5098">
        <v>9.75</v>
      </c>
      <c r="O5098" t="s">
        <v>404</v>
      </c>
    </row>
    <row r="5099" spans="1:15" hidden="1" x14ac:dyDescent="0.35">
      <c r="A5099" t="s">
        <v>487</v>
      </c>
      <c r="B5099" t="s">
        <v>84</v>
      </c>
      <c r="C5099" t="s">
        <v>384</v>
      </c>
      <c r="D5099" t="s">
        <v>78</v>
      </c>
      <c r="E5099">
        <v>2023</v>
      </c>
      <c r="F5099">
        <v>34</v>
      </c>
      <c r="G5099" t="s">
        <v>302</v>
      </c>
      <c r="H5099" t="s">
        <v>80</v>
      </c>
      <c r="I5099">
        <v>11933</v>
      </c>
      <c r="L5099" t="s">
        <v>488</v>
      </c>
      <c r="M5099">
        <v>11886.01</v>
      </c>
      <c r="N5099">
        <v>46.99</v>
      </c>
      <c r="O5099" t="s">
        <v>404</v>
      </c>
    </row>
    <row r="5100" spans="1:15" hidden="1" x14ac:dyDescent="0.35">
      <c r="A5100" t="s">
        <v>487</v>
      </c>
      <c r="B5100" t="s">
        <v>84</v>
      </c>
      <c r="C5100" t="s">
        <v>384</v>
      </c>
      <c r="D5100" t="s">
        <v>78</v>
      </c>
      <c r="E5100">
        <v>2023</v>
      </c>
      <c r="F5100">
        <v>34</v>
      </c>
      <c r="G5100" t="s">
        <v>302</v>
      </c>
      <c r="H5100" t="s">
        <v>80</v>
      </c>
      <c r="I5100">
        <v>2754</v>
      </c>
      <c r="L5100" t="s">
        <v>488</v>
      </c>
      <c r="M5100">
        <v>2616.3000000000002</v>
      </c>
      <c r="N5100">
        <v>137.69999999999999</v>
      </c>
      <c r="O5100" t="s">
        <v>404</v>
      </c>
    </row>
    <row r="5101" spans="1:15" hidden="1" x14ac:dyDescent="0.35">
      <c r="A5101" t="s">
        <v>487</v>
      </c>
      <c r="B5101" t="s">
        <v>84</v>
      </c>
      <c r="C5101" t="s">
        <v>384</v>
      </c>
      <c r="D5101" t="s">
        <v>78</v>
      </c>
      <c r="E5101">
        <v>2022</v>
      </c>
      <c r="F5101">
        <v>34</v>
      </c>
      <c r="G5101" t="s">
        <v>302</v>
      </c>
      <c r="H5101" t="s">
        <v>80</v>
      </c>
      <c r="I5101">
        <v>73693</v>
      </c>
      <c r="L5101" t="s">
        <v>488</v>
      </c>
      <c r="M5101">
        <v>71644.649999999994</v>
      </c>
      <c r="N5101">
        <v>2048.35</v>
      </c>
      <c r="O5101" t="s">
        <v>413</v>
      </c>
    </row>
    <row r="5102" spans="1:15" hidden="1" x14ac:dyDescent="0.35">
      <c r="A5102" t="s">
        <v>487</v>
      </c>
      <c r="B5102" t="s">
        <v>84</v>
      </c>
      <c r="C5102" t="s">
        <v>384</v>
      </c>
      <c r="D5102" t="s">
        <v>78</v>
      </c>
      <c r="E5102">
        <v>2022</v>
      </c>
      <c r="F5102">
        <v>34</v>
      </c>
      <c r="G5102" t="s">
        <v>302</v>
      </c>
      <c r="H5102" t="s">
        <v>80</v>
      </c>
      <c r="I5102">
        <v>8510</v>
      </c>
      <c r="L5102" t="s">
        <v>488</v>
      </c>
      <c r="M5102">
        <v>8273.4599999999991</v>
      </c>
      <c r="N5102">
        <v>236.54</v>
      </c>
      <c r="O5102" t="s">
        <v>413</v>
      </c>
    </row>
    <row r="5103" spans="1:15" hidden="1" x14ac:dyDescent="0.35">
      <c r="A5103" t="s">
        <v>487</v>
      </c>
      <c r="B5103" t="s">
        <v>84</v>
      </c>
      <c r="C5103" t="s">
        <v>384</v>
      </c>
      <c r="D5103" t="s">
        <v>78</v>
      </c>
      <c r="E5103">
        <v>2022</v>
      </c>
      <c r="F5103">
        <v>34</v>
      </c>
      <c r="G5103" t="s">
        <v>302</v>
      </c>
      <c r="H5103" t="s">
        <v>80</v>
      </c>
      <c r="I5103">
        <v>9916</v>
      </c>
      <c r="L5103" t="s">
        <v>488</v>
      </c>
      <c r="M5103">
        <v>9640.3799999999992</v>
      </c>
      <c r="N5103">
        <v>275.62</v>
      </c>
      <c r="O5103" t="s">
        <v>413</v>
      </c>
    </row>
    <row r="5104" spans="1:15" hidden="1" x14ac:dyDescent="0.35">
      <c r="A5104" t="s">
        <v>487</v>
      </c>
      <c r="B5104" t="s">
        <v>84</v>
      </c>
      <c r="C5104" t="s">
        <v>384</v>
      </c>
      <c r="D5104" t="s">
        <v>78</v>
      </c>
      <c r="E5104">
        <v>2022</v>
      </c>
      <c r="F5104">
        <v>34</v>
      </c>
      <c r="G5104" t="s">
        <v>302</v>
      </c>
      <c r="H5104" t="s">
        <v>80</v>
      </c>
      <c r="I5104">
        <v>12319</v>
      </c>
      <c r="L5104" t="s">
        <v>488</v>
      </c>
      <c r="M5104">
        <v>11703.05</v>
      </c>
      <c r="N5104">
        <v>615.95000000000005</v>
      </c>
      <c r="O5104" t="s">
        <v>413</v>
      </c>
    </row>
    <row r="5105" spans="1:15" hidden="1" x14ac:dyDescent="0.35">
      <c r="A5105" t="s">
        <v>487</v>
      </c>
      <c r="B5105" t="s">
        <v>84</v>
      </c>
      <c r="C5105" t="s">
        <v>384</v>
      </c>
      <c r="D5105" t="s">
        <v>78</v>
      </c>
      <c r="E5105">
        <v>2022</v>
      </c>
      <c r="F5105">
        <v>34</v>
      </c>
      <c r="G5105" t="s">
        <v>302</v>
      </c>
      <c r="H5105" t="s">
        <v>80</v>
      </c>
      <c r="I5105">
        <v>13003</v>
      </c>
      <c r="L5105" t="s">
        <v>488</v>
      </c>
      <c r="M5105">
        <v>12641.57</v>
      </c>
      <c r="N5105">
        <v>361.43</v>
      </c>
      <c r="O5105" t="s">
        <v>413</v>
      </c>
    </row>
    <row r="5106" spans="1:15" hidden="1" x14ac:dyDescent="0.35">
      <c r="A5106" t="s">
        <v>487</v>
      </c>
      <c r="B5106" t="s">
        <v>84</v>
      </c>
      <c r="C5106" t="s">
        <v>384</v>
      </c>
      <c r="D5106" t="s">
        <v>78</v>
      </c>
      <c r="E5106">
        <v>2022</v>
      </c>
      <c r="F5106">
        <v>34</v>
      </c>
      <c r="G5106" t="s">
        <v>302</v>
      </c>
      <c r="H5106" t="s">
        <v>80</v>
      </c>
      <c r="I5106">
        <v>5799</v>
      </c>
      <c r="L5106" t="s">
        <v>488</v>
      </c>
      <c r="M5106">
        <v>5637.81</v>
      </c>
      <c r="N5106">
        <v>161.19</v>
      </c>
      <c r="O5106" t="s">
        <v>413</v>
      </c>
    </row>
    <row r="5107" spans="1:15" hidden="1" x14ac:dyDescent="0.35">
      <c r="A5107" t="s">
        <v>487</v>
      </c>
      <c r="B5107" t="s">
        <v>84</v>
      </c>
      <c r="C5107" t="s">
        <v>384</v>
      </c>
      <c r="D5107" t="s">
        <v>78</v>
      </c>
      <c r="E5107">
        <v>2022</v>
      </c>
      <c r="F5107">
        <v>34</v>
      </c>
      <c r="G5107" t="s">
        <v>302</v>
      </c>
      <c r="H5107" t="s">
        <v>80</v>
      </c>
      <c r="I5107">
        <v>9239</v>
      </c>
      <c r="L5107" t="s">
        <v>488</v>
      </c>
      <c r="M5107">
        <v>8777.0499999999993</v>
      </c>
      <c r="N5107">
        <v>461.95</v>
      </c>
      <c r="O5107" t="s">
        <v>413</v>
      </c>
    </row>
    <row r="5108" spans="1:15" hidden="1" x14ac:dyDescent="0.35">
      <c r="A5108" t="s">
        <v>487</v>
      </c>
      <c r="B5108" t="s">
        <v>84</v>
      </c>
      <c r="C5108" t="s">
        <v>384</v>
      </c>
      <c r="D5108" t="s">
        <v>78</v>
      </c>
      <c r="E5108">
        <v>2023</v>
      </c>
      <c r="F5108">
        <v>34</v>
      </c>
      <c r="G5108" t="s">
        <v>302</v>
      </c>
      <c r="H5108" t="s">
        <v>80</v>
      </c>
      <c r="I5108">
        <v>66986</v>
      </c>
      <c r="L5108" t="s">
        <v>488</v>
      </c>
      <c r="M5108">
        <v>65124.07</v>
      </c>
      <c r="N5108">
        <v>1861.93</v>
      </c>
      <c r="O5108" t="s">
        <v>413</v>
      </c>
    </row>
    <row r="5109" spans="1:15" hidden="1" x14ac:dyDescent="0.35">
      <c r="A5109" t="s">
        <v>487</v>
      </c>
      <c r="B5109" t="s">
        <v>84</v>
      </c>
      <c r="C5109" t="s">
        <v>384</v>
      </c>
      <c r="D5109" t="s">
        <v>78</v>
      </c>
      <c r="E5109">
        <v>2023</v>
      </c>
      <c r="F5109">
        <v>34</v>
      </c>
      <c r="G5109" t="s">
        <v>302</v>
      </c>
      <c r="H5109" t="s">
        <v>80</v>
      </c>
      <c r="I5109">
        <v>1787</v>
      </c>
      <c r="L5109" t="s">
        <v>488</v>
      </c>
      <c r="M5109">
        <v>1737.33</v>
      </c>
      <c r="N5109">
        <v>49.67</v>
      </c>
      <c r="O5109" t="s">
        <v>413</v>
      </c>
    </row>
    <row r="5110" spans="1:15" hidden="1" x14ac:dyDescent="0.35">
      <c r="A5110" t="s">
        <v>487</v>
      </c>
      <c r="B5110" t="s">
        <v>84</v>
      </c>
      <c r="C5110" t="s">
        <v>384</v>
      </c>
      <c r="D5110" t="s">
        <v>78</v>
      </c>
      <c r="E5110">
        <v>2023</v>
      </c>
      <c r="F5110">
        <v>34</v>
      </c>
      <c r="G5110" t="s">
        <v>302</v>
      </c>
      <c r="H5110" t="s">
        <v>80</v>
      </c>
      <c r="I5110">
        <v>8914</v>
      </c>
      <c r="L5110" t="s">
        <v>488</v>
      </c>
      <c r="M5110">
        <v>8666.23</v>
      </c>
      <c r="N5110">
        <v>247.77</v>
      </c>
      <c r="O5110" t="s">
        <v>413</v>
      </c>
    </row>
    <row r="5111" spans="1:15" hidden="1" x14ac:dyDescent="0.35">
      <c r="A5111" t="s">
        <v>487</v>
      </c>
      <c r="B5111" t="s">
        <v>84</v>
      </c>
      <c r="C5111" t="s">
        <v>384</v>
      </c>
      <c r="D5111" t="s">
        <v>78</v>
      </c>
      <c r="E5111">
        <v>2023</v>
      </c>
      <c r="F5111">
        <v>34</v>
      </c>
      <c r="G5111" t="s">
        <v>302</v>
      </c>
      <c r="H5111" t="s">
        <v>80</v>
      </c>
      <c r="I5111">
        <v>1580</v>
      </c>
      <c r="L5111" t="s">
        <v>488</v>
      </c>
      <c r="M5111">
        <v>1536.08</v>
      </c>
      <c r="N5111">
        <v>43.92</v>
      </c>
      <c r="O5111" t="s">
        <v>413</v>
      </c>
    </row>
    <row r="5112" spans="1:15" hidden="1" x14ac:dyDescent="0.35">
      <c r="A5112" t="s">
        <v>487</v>
      </c>
      <c r="B5112" t="s">
        <v>84</v>
      </c>
      <c r="C5112" t="s">
        <v>411</v>
      </c>
      <c r="D5112" t="s">
        <v>78</v>
      </c>
      <c r="E5112">
        <v>2022</v>
      </c>
      <c r="F5112">
        <v>34</v>
      </c>
      <c r="G5112" t="s">
        <v>302</v>
      </c>
      <c r="H5112" t="s">
        <v>80</v>
      </c>
      <c r="I5112">
        <v>1162</v>
      </c>
      <c r="L5112" t="s">
        <v>488</v>
      </c>
      <c r="M5112">
        <v>1103.9000000000001</v>
      </c>
      <c r="N5112">
        <v>58.1</v>
      </c>
      <c r="O5112" t="s">
        <v>412</v>
      </c>
    </row>
    <row r="5113" spans="1:15" hidden="1" x14ac:dyDescent="0.35">
      <c r="A5113" t="s">
        <v>487</v>
      </c>
      <c r="B5113" t="s">
        <v>84</v>
      </c>
      <c r="C5113" t="s">
        <v>411</v>
      </c>
      <c r="D5113" t="s">
        <v>78</v>
      </c>
      <c r="E5113">
        <v>2022</v>
      </c>
      <c r="F5113">
        <v>34</v>
      </c>
      <c r="G5113" t="s">
        <v>302</v>
      </c>
      <c r="H5113" t="s">
        <v>80</v>
      </c>
      <c r="I5113">
        <v>60</v>
      </c>
      <c r="L5113" t="s">
        <v>488</v>
      </c>
      <c r="M5113">
        <v>57</v>
      </c>
      <c r="N5113">
        <v>3</v>
      </c>
      <c r="O5113" t="s">
        <v>412</v>
      </c>
    </row>
    <row r="5114" spans="1:15" hidden="1" x14ac:dyDescent="0.35">
      <c r="A5114" t="s">
        <v>487</v>
      </c>
      <c r="B5114" t="s">
        <v>84</v>
      </c>
      <c r="C5114" t="s">
        <v>411</v>
      </c>
      <c r="D5114" t="s">
        <v>78</v>
      </c>
      <c r="E5114">
        <v>2022</v>
      </c>
      <c r="F5114">
        <v>34</v>
      </c>
      <c r="G5114" t="s">
        <v>302</v>
      </c>
      <c r="H5114" t="s">
        <v>80</v>
      </c>
      <c r="I5114">
        <v>1616</v>
      </c>
      <c r="L5114" t="s">
        <v>488</v>
      </c>
      <c r="M5114">
        <v>1535.2</v>
      </c>
      <c r="N5114">
        <v>80.8</v>
      </c>
      <c r="O5114" t="s">
        <v>412</v>
      </c>
    </row>
    <row r="5115" spans="1:15" hidden="1" x14ac:dyDescent="0.35">
      <c r="A5115" t="s">
        <v>487</v>
      </c>
      <c r="B5115" t="s">
        <v>84</v>
      </c>
      <c r="C5115" t="s">
        <v>411</v>
      </c>
      <c r="D5115" t="s">
        <v>78</v>
      </c>
      <c r="E5115">
        <v>2022</v>
      </c>
      <c r="F5115">
        <v>34</v>
      </c>
      <c r="G5115" t="s">
        <v>302</v>
      </c>
      <c r="H5115" t="s">
        <v>80</v>
      </c>
      <c r="I5115">
        <v>548</v>
      </c>
      <c r="L5115" t="s">
        <v>488</v>
      </c>
      <c r="M5115">
        <v>520.6</v>
      </c>
      <c r="N5115">
        <v>27.4</v>
      </c>
      <c r="O5115" t="s">
        <v>412</v>
      </c>
    </row>
    <row r="5116" spans="1:15" hidden="1" x14ac:dyDescent="0.35">
      <c r="A5116" t="s">
        <v>487</v>
      </c>
      <c r="B5116" t="s">
        <v>84</v>
      </c>
      <c r="C5116" t="s">
        <v>411</v>
      </c>
      <c r="D5116" t="s">
        <v>78</v>
      </c>
      <c r="E5116">
        <v>2022</v>
      </c>
      <c r="F5116">
        <v>34</v>
      </c>
      <c r="G5116" t="s">
        <v>302</v>
      </c>
      <c r="H5116" t="s">
        <v>80</v>
      </c>
      <c r="I5116">
        <v>872</v>
      </c>
      <c r="L5116" t="s">
        <v>488</v>
      </c>
      <c r="M5116">
        <v>828.4</v>
      </c>
      <c r="N5116">
        <v>43.6</v>
      </c>
      <c r="O5116" t="s">
        <v>412</v>
      </c>
    </row>
    <row r="5117" spans="1:15" hidden="1" x14ac:dyDescent="0.35">
      <c r="A5117" t="s">
        <v>487</v>
      </c>
      <c r="B5117" t="s">
        <v>84</v>
      </c>
      <c r="C5117" t="s">
        <v>411</v>
      </c>
      <c r="D5117" t="s">
        <v>78</v>
      </c>
      <c r="E5117">
        <v>2022</v>
      </c>
      <c r="F5117">
        <v>34</v>
      </c>
      <c r="G5117" t="s">
        <v>302</v>
      </c>
      <c r="H5117" t="s">
        <v>80</v>
      </c>
      <c r="I5117">
        <v>45</v>
      </c>
      <c r="L5117" t="s">
        <v>488</v>
      </c>
      <c r="M5117">
        <v>42.75</v>
      </c>
      <c r="N5117">
        <v>2.25</v>
      </c>
      <c r="O5117" t="s">
        <v>412</v>
      </c>
    </row>
    <row r="5118" spans="1:15" hidden="1" x14ac:dyDescent="0.35">
      <c r="A5118" t="s">
        <v>487</v>
      </c>
      <c r="B5118" t="s">
        <v>84</v>
      </c>
      <c r="C5118" t="s">
        <v>411</v>
      </c>
      <c r="D5118" t="s">
        <v>78</v>
      </c>
      <c r="E5118">
        <v>2022</v>
      </c>
      <c r="F5118">
        <v>34</v>
      </c>
      <c r="G5118" t="s">
        <v>302</v>
      </c>
      <c r="H5118" t="s">
        <v>80</v>
      </c>
      <c r="I5118">
        <v>1212</v>
      </c>
      <c r="L5118" t="s">
        <v>488</v>
      </c>
      <c r="M5118">
        <v>1151.4000000000001</v>
      </c>
      <c r="N5118">
        <v>60.6</v>
      </c>
      <c r="O5118" t="s">
        <v>412</v>
      </c>
    </row>
    <row r="5119" spans="1:15" hidden="1" x14ac:dyDescent="0.35">
      <c r="A5119" t="s">
        <v>487</v>
      </c>
      <c r="B5119" t="s">
        <v>84</v>
      </c>
      <c r="C5119" t="s">
        <v>411</v>
      </c>
      <c r="D5119" t="s">
        <v>78</v>
      </c>
      <c r="E5119">
        <v>2022</v>
      </c>
      <c r="F5119">
        <v>34</v>
      </c>
      <c r="G5119" t="s">
        <v>302</v>
      </c>
      <c r="H5119" t="s">
        <v>80</v>
      </c>
      <c r="I5119">
        <v>411</v>
      </c>
      <c r="L5119" t="s">
        <v>488</v>
      </c>
      <c r="M5119">
        <v>390.45</v>
      </c>
      <c r="N5119">
        <v>20.55</v>
      </c>
      <c r="O5119" t="s">
        <v>412</v>
      </c>
    </row>
    <row r="5120" spans="1:15" hidden="1" x14ac:dyDescent="0.35">
      <c r="A5120" t="s">
        <v>487</v>
      </c>
      <c r="B5120" t="s">
        <v>84</v>
      </c>
      <c r="C5120" t="s">
        <v>411</v>
      </c>
      <c r="D5120" t="s">
        <v>78</v>
      </c>
      <c r="E5120">
        <v>2023</v>
      </c>
      <c r="F5120">
        <v>34</v>
      </c>
      <c r="G5120" t="s">
        <v>302</v>
      </c>
      <c r="H5120" t="s">
        <v>80</v>
      </c>
      <c r="I5120">
        <v>623</v>
      </c>
      <c r="L5120" t="s">
        <v>488</v>
      </c>
      <c r="M5120">
        <v>591.85</v>
      </c>
      <c r="N5120">
        <v>31.15</v>
      </c>
      <c r="O5120" t="s">
        <v>412</v>
      </c>
    </row>
    <row r="5121" spans="1:15" hidden="1" x14ac:dyDescent="0.35">
      <c r="A5121" t="s">
        <v>487</v>
      </c>
      <c r="B5121" t="s">
        <v>84</v>
      </c>
      <c r="C5121" t="s">
        <v>411</v>
      </c>
      <c r="D5121" t="s">
        <v>78</v>
      </c>
      <c r="E5121">
        <v>2023</v>
      </c>
      <c r="F5121">
        <v>34</v>
      </c>
      <c r="G5121" t="s">
        <v>302</v>
      </c>
      <c r="H5121" t="s">
        <v>80</v>
      </c>
      <c r="I5121">
        <v>42</v>
      </c>
      <c r="L5121" t="s">
        <v>488</v>
      </c>
      <c r="M5121">
        <v>39.9</v>
      </c>
      <c r="N5121">
        <v>2.1</v>
      </c>
      <c r="O5121" t="s">
        <v>412</v>
      </c>
    </row>
    <row r="5122" spans="1:15" hidden="1" x14ac:dyDescent="0.35">
      <c r="A5122" t="s">
        <v>487</v>
      </c>
      <c r="B5122" t="s">
        <v>84</v>
      </c>
      <c r="C5122" t="s">
        <v>411</v>
      </c>
      <c r="D5122" t="s">
        <v>78</v>
      </c>
      <c r="E5122">
        <v>2023</v>
      </c>
      <c r="F5122">
        <v>34</v>
      </c>
      <c r="G5122" t="s">
        <v>302</v>
      </c>
      <c r="H5122" t="s">
        <v>80</v>
      </c>
      <c r="I5122">
        <v>918</v>
      </c>
      <c r="L5122" t="s">
        <v>488</v>
      </c>
      <c r="M5122">
        <v>872.1</v>
      </c>
      <c r="N5122">
        <v>45.9</v>
      </c>
      <c r="O5122" t="s">
        <v>412</v>
      </c>
    </row>
    <row r="5123" spans="1:15" hidden="1" x14ac:dyDescent="0.35">
      <c r="A5123" t="s">
        <v>487</v>
      </c>
      <c r="B5123" t="s">
        <v>84</v>
      </c>
      <c r="C5123" t="s">
        <v>411</v>
      </c>
      <c r="D5123" t="s">
        <v>78</v>
      </c>
      <c r="E5123">
        <v>2023</v>
      </c>
      <c r="F5123">
        <v>34</v>
      </c>
      <c r="G5123" t="s">
        <v>302</v>
      </c>
      <c r="H5123" t="s">
        <v>80</v>
      </c>
      <c r="I5123">
        <v>314</v>
      </c>
      <c r="L5123" t="s">
        <v>488</v>
      </c>
      <c r="M5123">
        <v>298.3</v>
      </c>
      <c r="N5123">
        <v>15.7</v>
      </c>
      <c r="O5123" t="s">
        <v>412</v>
      </c>
    </row>
    <row r="5124" spans="1:15" hidden="1" x14ac:dyDescent="0.35">
      <c r="A5124" t="s">
        <v>487</v>
      </c>
      <c r="B5124" t="s">
        <v>84</v>
      </c>
      <c r="C5124" t="s">
        <v>411</v>
      </c>
      <c r="D5124" t="s">
        <v>78</v>
      </c>
      <c r="E5124">
        <v>2023</v>
      </c>
      <c r="F5124">
        <v>34</v>
      </c>
      <c r="G5124" t="s">
        <v>302</v>
      </c>
      <c r="H5124" t="s">
        <v>81</v>
      </c>
      <c r="I5124">
        <v>205</v>
      </c>
      <c r="L5124" t="s">
        <v>488</v>
      </c>
      <c r="M5124">
        <v>194.75</v>
      </c>
      <c r="N5124">
        <v>10.25</v>
      </c>
      <c r="O5124" t="s">
        <v>412</v>
      </c>
    </row>
    <row r="5125" spans="1:15" hidden="1" x14ac:dyDescent="0.35">
      <c r="A5125" t="s">
        <v>487</v>
      </c>
      <c r="B5125" t="s">
        <v>84</v>
      </c>
      <c r="C5125" t="s">
        <v>411</v>
      </c>
      <c r="D5125" t="s">
        <v>78</v>
      </c>
      <c r="E5125">
        <v>2023</v>
      </c>
      <c r="F5125">
        <v>34</v>
      </c>
      <c r="G5125" t="s">
        <v>302</v>
      </c>
      <c r="H5125" t="s">
        <v>81</v>
      </c>
      <c r="I5125">
        <v>91</v>
      </c>
      <c r="L5125" t="s">
        <v>488</v>
      </c>
      <c r="M5125">
        <v>86.45</v>
      </c>
      <c r="N5125">
        <v>4.55</v>
      </c>
      <c r="O5125" t="s">
        <v>412</v>
      </c>
    </row>
    <row r="5126" spans="1:15" hidden="1" x14ac:dyDescent="0.35">
      <c r="A5126" t="s">
        <v>487</v>
      </c>
      <c r="B5126" t="s">
        <v>84</v>
      </c>
      <c r="C5126" t="s">
        <v>421</v>
      </c>
      <c r="D5126" t="s">
        <v>78</v>
      </c>
      <c r="E5126">
        <v>2022</v>
      </c>
      <c r="F5126">
        <v>34</v>
      </c>
      <c r="G5126" t="s">
        <v>302</v>
      </c>
      <c r="H5126" t="s">
        <v>80</v>
      </c>
      <c r="I5126">
        <v>556</v>
      </c>
      <c r="L5126" t="s">
        <v>488</v>
      </c>
      <c r="M5126">
        <v>528.20000000000005</v>
      </c>
      <c r="N5126">
        <v>27.8</v>
      </c>
      <c r="O5126" t="s">
        <v>414</v>
      </c>
    </row>
    <row r="5127" spans="1:15" hidden="1" x14ac:dyDescent="0.35">
      <c r="A5127" t="s">
        <v>487</v>
      </c>
      <c r="B5127" t="s">
        <v>84</v>
      </c>
      <c r="C5127" t="s">
        <v>421</v>
      </c>
      <c r="D5127" t="s">
        <v>78</v>
      </c>
      <c r="E5127">
        <v>2022</v>
      </c>
      <c r="F5127">
        <v>34</v>
      </c>
      <c r="G5127" t="s">
        <v>302</v>
      </c>
      <c r="H5127" t="s">
        <v>80</v>
      </c>
      <c r="I5127">
        <v>31</v>
      </c>
      <c r="L5127" t="s">
        <v>488</v>
      </c>
      <c r="M5127">
        <v>29.45</v>
      </c>
      <c r="N5127">
        <v>1.55</v>
      </c>
      <c r="O5127" t="s">
        <v>414</v>
      </c>
    </row>
    <row r="5128" spans="1:15" hidden="1" x14ac:dyDescent="0.35">
      <c r="A5128" t="s">
        <v>487</v>
      </c>
      <c r="B5128" t="s">
        <v>84</v>
      </c>
      <c r="C5128" t="s">
        <v>421</v>
      </c>
      <c r="D5128" t="s">
        <v>78</v>
      </c>
      <c r="E5128">
        <v>2022</v>
      </c>
      <c r="F5128">
        <v>34</v>
      </c>
      <c r="G5128" t="s">
        <v>302</v>
      </c>
      <c r="H5128" t="s">
        <v>80</v>
      </c>
      <c r="I5128">
        <v>723</v>
      </c>
      <c r="L5128" t="s">
        <v>488</v>
      </c>
      <c r="M5128">
        <v>686.85</v>
      </c>
      <c r="N5128">
        <v>36.15</v>
      </c>
      <c r="O5128" t="s">
        <v>414</v>
      </c>
    </row>
    <row r="5129" spans="1:15" hidden="1" x14ac:dyDescent="0.35">
      <c r="A5129" t="s">
        <v>487</v>
      </c>
      <c r="B5129" t="s">
        <v>84</v>
      </c>
      <c r="C5129" t="s">
        <v>421</v>
      </c>
      <c r="D5129" t="s">
        <v>78</v>
      </c>
      <c r="E5129">
        <v>2022</v>
      </c>
      <c r="F5129">
        <v>34</v>
      </c>
      <c r="G5129" t="s">
        <v>302</v>
      </c>
      <c r="H5129" t="s">
        <v>80</v>
      </c>
      <c r="I5129">
        <v>57</v>
      </c>
      <c r="L5129" t="s">
        <v>488</v>
      </c>
      <c r="M5129">
        <v>54.15</v>
      </c>
      <c r="N5129">
        <v>2.85</v>
      </c>
      <c r="O5129" t="s">
        <v>414</v>
      </c>
    </row>
    <row r="5130" spans="1:15" hidden="1" x14ac:dyDescent="0.35">
      <c r="A5130" t="s">
        <v>487</v>
      </c>
      <c r="B5130" t="s">
        <v>84</v>
      </c>
      <c r="C5130" t="s">
        <v>421</v>
      </c>
      <c r="D5130" t="s">
        <v>78</v>
      </c>
      <c r="E5130">
        <v>2022</v>
      </c>
      <c r="F5130">
        <v>34</v>
      </c>
      <c r="G5130" t="s">
        <v>302</v>
      </c>
      <c r="H5130" t="s">
        <v>80</v>
      </c>
      <c r="I5130">
        <v>417</v>
      </c>
      <c r="L5130" t="s">
        <v>488</v>
      </c>
      <c r="M5130">
        <v>396.15</v>
      </c>
      <c r="N5130">
        <v>20.85</v>
      </c>
      <c r="O5130" t="s">
        <v>414</v>
      </c>
    </row>
    <row r="5131" spans="1:15" hidden="1" x14ac:dyDescent="0.35">
      <c r="A5131" t="s">
        <v>487</v>
      </c>
      <c r="B5131" t="s">
        <v>84</v>
      </c>
      <c r="C5131" t="s">
        <v>421</v>
      </c>
      <c r="D5131" t="s">
        <v>78</v>
      </c>
      <c r="E5131">
        <v>2022</v>
      </c>
      <c r="F5131">
        <v>34</v>
      </c>
      <c r="G5131" t="s">
        <v>302</v>
      </c>
      <c r="H5131" t="s">
        <v>80</v>
      </c>
      <c r="I5131">
        <v>23</v>
      </c>
      <c r="L5131" t="s">
        <v>488</v>
      </c>
      <c r="M5131">
        <v>21.85</v>
      </c>
      <c r="N5131">
        <v>1.1499999999999999</v>
      </c>
      <c r="O5131" t="s">
        <v>414</v>
      </c>
    </row>
    <row r="5132" spans="1:15" hidden="1" x14ac:dyDescent="0.35">
      <c r="A5132" t="s">
        <v>487</v>
      </c>
      <c r="B5132" t="s">
        <v>84</v>
      </c>
      <c r="C5132" t="s">
        <v>421</v>
      </c>
      <c r="D5132" t="s">
        <v>78</v>
      </c>
      <c r="E5132">
        <v>2022</v>
      </c>
      <c r="F5132">
        <v>34</v>
      </c>
      <c r="G5132" t="s">
        <v>302</v>
      </c>
      <c r="H5132" t="s">
        <v>80</v>
      </c>
      <c r="I5132">
        <v>542</v>
      </c>
      <c r="L5132" t="s">
        <v>488</v>
      </c>
      <c r="M5132">
        <v>514.9</v>
      </c>
      <c r="N5132">
        <v>27.1</v>
      </c>
      <c r="O5132" t="s">
        <v>414</v>
      </c>
    </row>
    <row r="5133" spans="1:15" hidden="1" x14ac:dyDescent="0.35">
      <c r="A5133" t="s">
        <v>487</v>
      </c>
      <c r="B5133" t="s">
        <v>84</v>
      </c>
      <c r="C5133" t="s">
        <v>421</v>
      </c>
      <c r="D5133" t="s">
        <v>78</v>
      </c>
      <c r="E5133">
        <v>2022</v>
      </c>
      <c r="F5133">
        <v>34</v>
      </c>
      <c r="G5133" t="s">
        <v>302</v>
      </c>
      <c r="H5133" t="s">
        <v>80</v>
      </c>
      <c r="I5133">
        <v>42</v>
      </c>
      <c r="L5133" t="s">
        <v>488</v>
      </c>
      <c r="M5133">
        <v>39.9</v>
      </c>
      <c r="N5133">
        <v>2.1</v>
      </c>
      <c r="O5133" t="s">
        <v>414</v>
      </c>
    </row>
    <row r="5134" spans="1:15" hidden="1" x14ac:dyDescent="0.35">
      <c r="A5134" t="s">
        <v>489</v>
      </c>
      <c r="B5134" t="s">
        <v>304</v>
      </c>
      <c r="C5134" t="s">
        <v>87</v>
      </c>
      <c r="D5134" t="s">
        <v>78</v>
      </c>
      <c r="E5134">
        <v>2019</v>
      </c>
      <c r="F5134">
        <v>22</v>
      </c>
      <c r="G5134" t="s">
        <v>367</v>
      </c>
      <c r="H5134" t="s">
        <v>80</v>
      </c>
      <c r="I5134">
        <v>2095</v>
      </c>
      <c r="L5134" t="s">
        <v>490</v>
      </c>
      <c r="O5134" t="s">
        <v>387</v>
      </c>
    </row>
    <row r="5135" spans="1:15" hidden="1" x14ac:dyDescent="0.35">
      <c r="A5135" t="s">
        <v>489</v>
      </c>
      <c r="B5135" t="s">
        <v>304</v>
      </c>
      <c r="C5135" t="s">
        <v>87</v>
      </c>
      <c r="D5135" t="s">
        <v>78</v>
      </c>
      <c r="E5135">
        <v>2019</v>
      </c>
      <c r="F5135">
        <v>22</v>
      </c>
      <c r="G5135" t="s">
        <v>367</v>
      </c>
      <c r="H5135" t="s">
        <v>80</v>
      </c>
      <c r="I5135">
        <v>826</v>
      </c>
      <c r="L5135" t="s">
        <v>490</v>
      </c>
      <c r="O5135" t="s">
        <v>387</v>
      </c>
    </row>
    <row r="5136" spans="1:15" hidden="1" x14ac:dyDescent="0.35">
      <c r="A5136" t="s">
        <v>489</v>
      </c>
      <c r="B5136" t="s">
        <v>304</v>
      </c>
      <c r="C5136" t="s">
        <v>87</v>
      </c>
      <c r="D5136" t="s">
        <v>78</v>
      </c>
      <c r="E5136">
        <v>2019</v>
      </c>
      <c r="F5136">
        <v>22</v>
      </c>
      <c r="G5136" t="s">
        <v>367</v>
      </c>
      <c r="H5136" t="s">
        <v>80</v>
      </c>
      <c r="I5136">
        <v>9</v>
      </c>
      <c r="L5136" t="s">
        <v>490</v>
      </c>
      <c r="O5136" t="s">
        <v>387</v>
      </c>
    </row>
    <row r="5137" spans="1:15" hidden="1" x14ac:dyDescent="0.35">
      <c r="A5137" t="s">
        <v>489</v>
      </c>
      <c r="B5137" t="s">
        <v>304</v>
      </c>
      <c r="C5137" t="s">
        <v>87</v>
      </c>
      <c r="D5137" t="s">
        <v>78</v>
      </c>
      <c r="E5137">
        <v>2019</v>
      </c>
      <c r="F5137">
        <v>22</v>
      </c>
      <c r="G5137" t="s">
        <v>367</v>
      </c>
      <c r="H5137" t="s">
        <v>81</v>
      </c>
      <c r="I5137">
        <v>7</v>
      </c>
      <c r="L5137" t="s">
        <v>490</v>
      </c>
      <c r="O5137" t="s">
        <v>387</v>
      </c>
    </row>
    <row r="5138" spans="1:15" hidden="1" x14ac:dyDescent="0.35">
      <c r="A5138" t="s">
        <v>489</v>
      </c>
      <c r="B5138" t="s">
        <v>304</v>
      </c>
      <c r="C5138" t="s">
        <v>87</v>
      </c>
      <c r="D5138" t="s">
        <v>78</v>
      </c>
      <c r="E5138">
        <v>2019</v>
      </c>
      <c r="F5138">
        <v>34</v>
      </c>
      <c r="G5138" t="s">
        <v>302</v>
      </c>
      <c r="H5138" t="s">
        <v>80</v>
      </c>
      <c r="I5138">
        <v>73420</v>
      </c>
      <c r="L5138" t="s">
        <v>490</v>
      </c>
      <c r="M5138">
        <v>71314</v>
      </c>
      <c r="N5138">
        <v>2106</v>
      </c>
      <c r="O5138" t="s">
        <v>387</v>
      </c>
    </row>
    <row r="5139" spans="1:15" hidden="1" x14ac:dyDescent="0.35">
      <c r="A5139" t="s">
        <v>489</v>
      </c>
      <c r="B5139" t="s">
        <v>304</v>
      </c>
      <c r="C5139" t="s">
        <v>87</v>
      </c>
      <c r="D5139" t="s">
        <v>78</v>
      </c>
      <c r="E5139">
        <v>2019</v>
      </c>
      <c r="F5139">
        <v>34</v>
      </c>
      <c r="G5139" t="s">
        <v>302</v>
      </c>
      <c r="H5139" t="s">
        <v>80</v>
      </c>
      <c r="I5139">
        <v>28932</v>
      </c>
      <c r="L5139" t="s">
        <v>490</v>
      </c>
      <c r="M5139">
        <v>28102</v>
      </c>
      <c r="N5139">
        <v>830</v>
      </c>
      <c r="O5139" t="s">
        <v>387</v>
      </c>
    </row>
    <row r="5140" spans="1:15" hidden="1" x14ac:dyDescent="0.35">
      <c r="A5140" t="s">
        <v>489</v>
      </c>
      <c r="B5140" t="s">
        <v>304</v>
      </c>
      <c r="C5140" t="s">
        <v>87</v>
      </c>
      <c r="D5140" t="s">
        <v>78</v>
      </c>
      <c r="E5140">
        <v>2019</v>
      </c>
      <c r="F5140">
        <v>34</v>
      </c>
      <c r="G5140" t="s">
        <v>302</v>
      </c>
      <c r="H5140" t="s">
        <v>80</v>
      </c>
      <c r="I5140">
        <v>311</v>
      </c>
      <c r="L5140" t="s">
        <v>490</v>
      </c>
      <c r="M5140">
        <v>302</v>
      </c>
      <c r="N5140">
        <v>9</v>
      </c>
      <c r="O5140" t="s">
        <v>387</v>
      </c>
    </row>
    <row r="5141" spans="1:15" hidden="1" x14ac:dyDescent="0.35">
      <c r="A5141" t="s">
        <v>489</v>
      </c>
      <c r="B5141" t="s">
        <v>304</v>
      </c>
      <c r="C5141" t="s">
        <v>87</v>
      </c>
      <c r="D5141" t="s">
        <v>78</v>
      </c>
      <c r="E5141">
        <v>2019</v>
      </c>
      <c r="F5141">
        <v>34</v>
      </c>
      <c r="G5141" t="s">
        <v>302</v>
      </c>
      <c r="H5141" t="s">
        <v>81</v>
      </c>
      <c r="I5141">
        <v>260</v>
      </c>
      <c r="L5141" t="s">
        <v>490</v>
      </c>
      <c r="M5141">
        <v>253</v>
      </c>
      <c r="N5141">
        <v>7</v>
      </c>
      <c r="O5141" t="s">
        <v>387</v>
      </c>
    </row>
    <row r="5142" spans="1:15" hidden="1" x14ac:dyDescent="0.35">
      <c r="A5142" t="s">
        <v>489</v>
      </c>
      <c r="B5142" t="s">
        <v>304</v>
      </c>
      <c r="C5142" t="s">
        <v>87</v>
      </c>
      <c r="D5142" t="s">
        <v>78</v>
      </c>
      <c r="E5142">
        <v>2019</v>
      </c>
      <c r="F5142">
        <v>67</v>
      </c>
      <c r="G5142" t="s">
        <v>303</v>
      </c>
      <c r="H5142" t="s">
        <v>80</v>
      </c>
      <c r="I5142">
        <v>3664</v>
      </c>
      <c r="J5142">
        <v>0</v>
      </c>
      <c r="K5142">
        <v>3664</v>
      </c>
      <c r="L5142" t="s">
        <v>490</v>
      </c>
      <c r="O5142" t="s">
        <v>387</v>
      </c>
    </row>
    <row r="5143" spans="1:15" hidden="1" x14ac:dyDescent="0.35">
      <c r="A5143" t="s">
        <v>489</v>
      </c>
      <c r="B5143" t="s">
        <v>304</v>
      </c>
      <c r="C5143" t="s">
        <v>87</v>
      </c>
      <c r="D5143" t="s">
        <v>78</v>
      </c>
      <c r="E5143">
        <v>2019</v>
      </c>
      <c r="F5143">
        <v>67</v>
      </c>
      <c r="G5143" t="s">
        <v>303</v>
      </c>
      <c r="H5143" t="s">
        <v>80</v>
      </c>
      <c r="I5143">
        <v>602</v>
      </c>
      <c r="J5143">
        <v>584</v>
      </c>
      <c r="K5143">
        <v>18</v>
      </c>
      <c r="L5143" t="s">
        <v>490</v>
      </c>
      <c r="O5143" t="s">
        <v>387</v>
      </c>
    </row>
    <row r="5144" spans="1:15" hidden="1" x14ac:dyDescent="0.35">
      <c r="A5144" t="s">
        <v>489</v>
      </c>
      <c r="B5144" t="s">
        <v>304</v>
      </c>
      <c r="C5144" t="s">
        <v>87</v>
      </c>
      <c r="D5144" t="s">
        <v>78</v>
      </c>
      <c r="E5144">
        <v>2019</v>
      </c>
      <c r="F5144">
        <v>22</v>
      </c>
      <c r="G5144" t="s">
        <v>367</v>
      </c>
      <c r="H5144" t="s">
        <v>80</v>
      </c>
      <c r="I5144">
        <v>2211</v>
      </c>
      <c r="L5144" t="s">
        <v>490</v>
      </c>
      <c r="O5144" t="s">
        <v>387</v>
      </c>
    </row>
    <row r="5145" spans="1:15" hidden="1" x14ac:dyDescent="0.35">
      <c r="A5145" t="s">
        <v>489</v>
      </c>
      <c r="B5145" t="s">
        <v>304</v>
      </c>
      <c r="C5145" t="s">
        <v>87</v>
      </c>
      <c r="D5145" t="s">
        <v>78</v>
      </c>
      <c r="E5145">
        <v>2019</v>
      </c>
      <c r="F5145">
        <v>22</v>
      </c>
      <c r="G5145" t="s">
        <v>367</v>
      </c>
      <c r="H5145" t="s">
        <v>80</v>
      </c>
      <c r="I5145">
        <v>2</v>
      </c>
      <c r="L5145" t="s">
        <v>490</v>
      </c>
      <c r="O5145" t="s">
        <v>387</v>
      </c>
    </row>
    <row r="5146" spans="1:15" hidden="1" x14ac:dyDescent="0.35">
      <c r="A5146" t="s">
        <v>489</v>
      </c>
      <c r="B5146" t="s">
        <v>304</v>
      </c>
      <c r="C5146" t="s">
        <v>87</v>
      </c>
      <c r="D5146" t="s">
        <v>78</v>
      </c>
      <c r="E5146">
        <v>2019</v>
      </c>
      <c r="F5146">
        <v>22</v>
      </c>
      <c r="G5146" t="s">
        <v>367</v>
      </c>
      <c r="H5146" t="s">
        <v>80</v>
      </c>
      <c r="I5146">
        <v>1320</v>
      </c>
      <c r="L5146" t="s">
        <v>490</v>
      </c>
      <c r="O5146" t="s">
        <v>387</v>
      </c>
    </row>
    <row r="5147" spans="1:15" hidden="1" x14ac:dyDescent="0.35">
      <c r="A5147" t="s">
        <v>489</v>
      </c>
      <c r="B5147" t="s">
        <v>304</v>
      </c>
      <c r="C5147" t="s">
        <v>87</v>
      </c>
      <c r="D5147" t="s">
        <v>78</v>
      </c>
      <c r="E5147">
        <v>2019</v>
      </c>
      <c r="F5147">
        <v>22</v>
      </c>
      <c r="G5147" t="s">
        <v>367</v>
      </c>
      <c r="H5147" t="s">
        <v>80</v>
      </c>
      <c r="I5147">
        <v>10</v>
      </c>
      <c r="L5147" t="s">
        <v>490</v>
      </c>
      <c r="O5147" t="s">
        <v>387</v>
      </c>
    </row>
    <row r="5148" spans="1:15" hidden="1" x14ac:dyDescent="0.35">
      <c r="A5148" t="s">
        <v>489</v>
      </c>
      <c r="B5148" t="s">
        <v>304</v>
      </c>
      <c r="C5148" t="s">
        <v>87</v>
      </c>
      <c r="D5148" t="s">
        <v>78</v>
      </c>
      <c r="E5148">
        <v>2019</v>
      </c>
      <c r="F5148">
        <v>22</v>
      </c>
      <c r="G5148" t="s">
        <v>367</v>
      </c>
      <c r="H5148" t="s">
        <v>81</v>
      </c>
      <c r="I5148">
        <v>21</v>
      </c>
      <c r="L5148" t="s">
        <v>490</v>
      </c>
      <c r="O5148" t="s">
        <v>387</v>
      </c>
    </row>
    <row r="5149" spans="1:15" hidden="1" x14ac:dyDescent="0.35">
      <c r="A5149" t="s">
        <v>489</v>
      </c>
      <c r="B5149" t="s">
        <v>304</v>
      </c>
      <c r="C5149" t="s">
        <v>87</v>
      </c>
      <c r="D5149" t="s">
        <v>78</v>
      </c>
      <c r="E5149">
        <v>2019</v>
      </c>
      <c r="F5149">
        <v>34</v>
      </c>
      <c r="G5149" t="s">
        <v>302</v>
      </c>
      <c r="H5149" t="s">
        <v>80</v>
      </c>
      <c r="I5149">
        <v>77486</v>
      </c>
      <c r="L5149" t="s">
        <v>490</v>
      </c>
      <c r="M5149">
        <v>75264</v>
      </c>
      <c r="N5149">
        <v>2222</v>
      </c>
      <c r="O5149" t="s">
        <v>387</v>
      </c>
    </row>
    <row r="5150" spans="1:15" hidden="1" x14ac:dyDescent="0.35">
      <c r="A5150" t="s">
        <v>489</v>
      </c>
      <c r="B5150" t="s">
        <v>304</v>
      </c>
      <c r="C5150" t="s">
        <v>87</v>
      </c>
      <c r="D5150" t="s">
        <v>78</v>
      </c>
      <c r="E5150">
        <v>2019</v>
      </c>
      <c r="F5150">
        <v>34</v>
      </c>
      <c r="G5150" t="s">
        <v>302</v>
      </c>
      <c r="H5150" t="s">
        <v>80</v>
      </c>
      <c r="I5150">
        <v>85</v>
      </c>
      <c r="L5150" t="s">
        <v>490</v>
      </c>
      <c r="M5150">
        <v>83</v>
      </c>
      <c r="N5150">
        <v>2</v>
      </c>
      <c r="O5150" t="s">
        <v>387</v>
      </c>
    </row>
    <row r="5151" spans="1:15" hidden="1" x14ac:dyDescent="0.35">
      <c r="A5151" t="s">
        <v>489</v>
      </c>
      <c r="B5151" t="s">
        <v>304</v>
      </c>
      <c r="C5151" t="s">
        <v>87</v>
      </c>
      <c r="D5151" t="s">
        <v>78</v>
      </c>
      <c r="E5151">
        <v>2019</v>
      </c>
      <c r="F5151">
        <v>34</v>
      </c>
      <c r="G5151" t="s">
        <v>302</v>
      </c>
      <c r="H5151" t="s">
        <v>80</v>
      </c>
      <c r="I5151">
        <v>46244</v>
      </c>
      <c r="L5151" t="s">
        <v>490</v>
      </c>
      <c r="M5151">
        <v>44918</v>
      </c>
      <c r="N5151">
        <v>1326</v>
      </c>
      <c r="O5151" t="s">
        <v>387</v>
      </c>
    </row>
    <row r="5152" spans="1:15" hidden="1" x14ac:dyDescent="0.35">
      <c r="A5152" t="s">
        <v>489</v>
      </c>
      <c r="B5152" t="s">
        <v>304</v>
      </c>
      <c r="C5152" t="s">
        <v>87</v>
      </c>
      <c r="D5152" t="s">
        <v>78</v>
      </c>
      <c r="E5152">
        <v>2019</v>
      </c>
      <c r="F5152">
        <v>34</v>
      </c>
      <c r="G5152" t="s">
        <v>302</v>
      </c>
      <c r="H5152" t="s">
        <v>80</v>
      </c>
      <c r="I5152">
        <v>362</v>
      </c>
      <c r="L5152" t="s">
        <v>490</v>
      </c>
      <c r="M5152">
        <v>352</v>
      </c>
      <c r="N5152">
        <v>10</v>
      </c>
      <c r="O5152" t="s">
        <v>387</v>
      </c>
    </row>
    <row r="5153" spans="1:15" hidden="1" x14ac:dyDescent="0.35">
      <c r="A5153" t="s">
        <v>489</v>
      </c>
      <c r="B5153" t="s">
        <v>304</v>
      </c>
      <c r="C5153" t="s">
        <v>87</v>
      </c>
      <c r="D5153" t="s">
        <v>78</v>
      </c>
      <c r="E5153">
        <v>2019</v>
      </c>
      <c r="F5153">
        <v>34</v>
      </c>
      <c r="G5153" t="s">
        <v>302</v>
      </c>
      <c r="H5153" t="s">
        <v>81</v>
      </c>
      <c r="I5153">
        <v>730</v>
      </c>
      <c r="L5153" t="s">
        <v>490</v>
      </c>
      <c r="M5153">
        <v>709</v>
      </c>
      <c r="N5153">
        <v>21</v>
      </c>
      <c r="O5153" t="s">
        <v>387</v>
      </c>
    </row>
    <row r="5154" spans="1:15" hidden="1" x14ac:dyDescent="0.35">
      <c r="A5154" t="s">
        <v>489</v>
      </c>
      <c r="B5154" t="s">
        <v>304</v>
      </c>
      <c r="C5154" t="s">
        <v>87</v>
      </c>
      <c r="D5154" t="s">
        <v>78</v>
      </c>
      <c r="E5154">
        <v>2019</v>
      </c>
      <c r="F5154">
        <v>67</v>
      </c>
      <c r="G5154" t="s">
        <v>303</v>
      </c>
      <c r="H5154" t="s">
        <v>80</v>
      </c>
      <c r="I5154">
        <v>1625</v>
      </c>
      <c r="J5154">
        <v>1229</v>
      </c>
      <c r="K5154">
        <v>396</v>
      </c>
      <c r="L5154" t="s">
        <v>490</v>
      </c>
      <c r="O5154" t="s">
        <v>387</v>
      </c>
    </row>
    <row r="5155" spans="1:15" hidden="1" x14ac:dyDescent="0.35">
      <c r="A5155" t="s">
        <v>489</v>
      </c>
      <c r="B5155" t="s">
        <v>304</v>
      </c>
      <c r="C5155" t="s">
        <v>87</v>
      </c>
      <c r="D5155" t="s">
        <v>78</v>
      </c>
      <c r="E5155">
        <v>2019</v>
      </c>
      <c r="F5155">
        <v>67</v>
      </c>
      <c r="G5155" t="s">
        <v>303</v>
      </c>
      <c r="H5155" t="s">
        <v>80</v>
      </c>
      <c r="I5155">
        <v>2187</v>
      </c>
      <c r="J5155">
        <v>0</v>
      </c>
      <c r="K5155">
        <v>2187</v>
      </c>
      <c r="L5155" t="s">
        <v>490</v>
      </c>
      <c r="O5155" t="s">
        <v>387</v>
      </c>
    </row>
    <row r="5156" spans="1:15" hidden="1" x14ac:dyDescent="0.35">
      <c r="A5156" t="s">
        <v>489</v>
      </c>
      <c r="B5156" t="s">
        <v>304</v>
      </c>
      <c r="C5156" t="s">
        <v>87</v>
      </c>
      <c r="D5156" t="s">
        <v>78</v>
      </c>
      <c r="E5156">
        <v>2019</v>
      </c>
      <c r="F5156">
        <v>67</v>
      </c>
      <c r="G5156" t="s">
        <v>303</v>
      </c>
      <c r="H5156" t="s">
        <v>80</v>
      </c>
      <c r="I5156">
        <v>361</v>
      </c>
      <c r="J5156">
        <v>0</v>
      </c>
      <c r="K5156">
        <v>361</v>
      </c>
      <c r="L5156" t="s">
        <v>490</v>
      </c>
      <c r="O5156" t="s">
        <v>387</v>
      </c>
    </row>
    <row r="5157" spans="1:15" hidden="1" x14ac:dyDescent="0.35">
      <c r="A5157" t="s">
        <v>489</v>
      </c>
      <c r="B5157" t="s">
        <v>304</v>
      </c>
      <c r="C5157" t="s">
        <v>87</v>
      </c>
      <c r="D5157" t="s">
        <v>78</v>
      </c>
      <c r="E5157">
        <v>2020</v>
      </c>
      <c r="F5157">
        <v>22</v>
      </c>
      <c r="G5157" t="s">
        <v>367</v>
      </c>
      <c r="H5157" t="s">
        <v>80</v>
      </c>
      <c r="I5157">
        <v>3185</v>
      </c>
      <c r="L5157" t="s">
        <v>490</v>
      </c>
      <c r="O5157" t="s">
        <v>387</v>
      </c>
    </row>
    <row r="5158" spans="1:15" hidden="1" x14ac:dyDescent="0.35">
      <c r="A5158" t="s">
        <v>489</v>
      </c>
      <c r="B5158" t="s">
        <v>304</v>
      </c>
      <c r="C5158" t="s">
        <v>87</v>
      </c>
      <c r="D5158" t="s">
        <v>78</v>
      </c>
      <c r="E5158">
        <v>2020</v>
      </c>
      <c r="F5158">
        <v>22</v>
      </c>
      <c r="G5158" t="s">
        <v>367</v>
      </c>
      <c r="H5158" t="s">
        <v>80</v>
      </c>
      <c r="I5158">
        <v>3</v>
      </c>
      <c r="L5158" t="s">
        <v>490</v>
      </c>
      <c r="O5158" t="s">
        <v>387</v>
      </c>
    </row>
    <row r="5159" spans="1:15" hidden="1" x14ac:dyDescent="0.35">
      <c r="A5159" t="s">
        <v>489</v>
      </c>
      <c r="B5159" t="s">
        <v>304</v>
      </c>
      <c r="C5159" t="s">
        <v>87</v>
      </c>
      <c r="D5159" t="s">
        <v>78</v>
      </c>
      <c r="E5159">
        <v>2020</v>
      </c>
      <c r="F5159">
        <v>22</v>
      </c>
      <c r="G5159" t="s">
        <v>367</v>
      </c>
      <c r="H5159" t="s">
        <v>80</v>
      </c>
      <c r="I5159">
        <v>2108</v>
      </c>
      <c r="L5159" t="s">
        <v>490</v>
      </c>
      <c r="O5159" t="s">
        <v>387</v>
      </c>
    </row>
    <row r="5160" spans="1:15" hidden="1" x14ac:dyDescent="0.35">
      <c r="A5160" t="s">
        <v>489</v>
      </c>
      <c r="B5160" t="s">
        <v>304</v>
      </c>
      <c r="C5160" t="s">
        <v>87</v>
      </c>
      <c r="D5160" t="s">
        <v>78</v>
      </c>
      <c r="E5160">
        <v>2020</v>
      </c>
      <c r="F5160">
        <v>22</v>
      </c>
      <c r="G5160" t="s">
        <v>367</v>
      </c>
      <c r="H5160" t="s">
        <v>80</v>
      </c>
      <c r="I5160">
        <v>23</v>
      </c>
      <c r="L5160" t="s">
        <v>490</v>
      </c>
      <c r="O5160" t="s">
        <v>387</v>
      </c>
    </row>
    <row r="5161" spans="1:15" hidden="1" x14ac:dyDescent="0.35">
      <c r="A5161" t="s">
        <v>489</v>
      </c>
      <c r="B5161" t="s">
        <v>304</v>
      </c>
      <c r="C5161" t="s">
        <v>87</v>
      </c>
      <c r="D5161" t="s">
        <v>78</v>
      </c>
      <c r="E5161">
        <v>2020</v>
      </c>
      <c r="F5161">
        <v>22</v>
      </c>
      <c r="G5161" t="s">
        <v>367</v>
      </c>
      <c r="H5161" t="s">
        <v>81</v>
      </c>
      <c r="I5161">
        <v>50</v>
      </c>
      <c r="L5161" t="s">
        <v>490</v>
      </c>
      <c r="O5161" t="s">
        <v>387</v>
      </c>
    </row>
    <row r="5162" spans="1:15" hidden="1" x14ac:dyDescent="0.35">
      <c r="A5162" t="s">
        <v>489</v>
      </c>
      <c r="B5162" t="s">
        <v>304</v>
      </c>
      <c r="C5162" t="s">
        <v>87</v>
      </c>
      <c r="D5162" t="s">
        <v>78</v>
      </c>
      <c r="E5162">
        <v>2020</v>
      </c>
      <c r="F5162">
        <v>22</v>
      </c>
      <c r="G5162" t="s">
        <v>367</v>
      </c>
      <c r="H5162" t="s">
        <v>81</v>
      </c>
      <c r="I5162">
        <v>1</v>
      </c>
      <c r="L5162" t="s">
        <v>490</v>
      </c>
      <c r="O5162" t="s">
        <v>387</v>
      </c>
    </row>
    <row r="5163" spans="1:15" hidden="1" x14ac:dyDescent="0.35">
      <c r="A5163" t="s">
        <v>489</v>
      </c>
      <c r="B5163" t="s">
        <v>304</v>
      </c>
      <c r="C5163" t="s">
        <v>87</v>
      </c>
      <c r="D5163" t="s">
        <v>78</v>
      </c>
      <c r="E5163">
        <v>2020</v>
      </c>
      <c r="F5163">
        <v>34</v>
      </c>
      <c r="G5163" t="s">
        <v>302</v>
      </c>
      <c r="H5163" t="s">
        <v>80</v>
      </c>
      <c r="I5163">
        <v>111607</v>
      </c>
      <c r="L5163" t="s">
        <v>490</v>
      </c>
      <c r="M5163">
        <v>108406</v>
      </c>
      <c r="N5163">
        <v>3201</v>
      </c>
      <c r="O5163" t="s">
        <v>387</v>
      </c>
    </row>
    <row r="5164" spans="1:15" hidden="1" x14ac:dyDescent="0.35">
      <c r="A5164" t="s">
        <v>489</v>
      </c>
      <c r="B5164" t="s">
        <v>304</v>
      </c>
      <c r="C5164" t="s">
        <v>87</v>
      </c>
      <c r="D5164" t="s">
        <v>78</v>
      </c>
      <c r="E5164">
        <v>2020</v>
      </c>
      <c r="F5164">
        <v>34</v>
      </c>
      <c r="G5164" t="s">
        <v>302</v>
      </c>
      <c r="H5164" t="s">
        <v>80</v>
      </c>
      <c r="I5164">
        <v>118</v>
      </c>
      <c r="L5164" t="s">
        <v>490</v>
      </c>
      <c r="M5164">
        <v>115</v>
      </c>
      <c r="N5164">
        <v>3</v>
      </c>
      <c r="O5164" t="s">
        <v>387</v>
      </c>
    </row>
    <row r="5165" spans="1:15" hidden="1" x14ac:dyDescent="0.35">
      <c r="A5165" t="s">
        <v>489</v>
      </c>
      <c r="B5165" t="s">
        <v>304</v>
      </c>
      <c r="C5165" t="s">
        <v>87</v>
      </c>
      <c r="D5165" t="s">
        <v>78</v>
      </c>
      <c r="E5165">
        <v>2020</v>
      </c>
      <c r="F5165">
        <v>34</v>
      </c>
      <c r="G5165" t="s">
        <v>302</v>
      </c>
      <c r="H5165" t="s">
        <v>80</v>
      </c>
      <c r="I5165">
        <v>73854</v>
      </c>
      <c r="L5165" t="s">
        <v>490</v>
      </c>
      <c r="M5165">
        <v>71736</v>
      </c>
      <c r="N5165">
        <v>2118</v>
      </c>
      <c r="O5165" t="s">
        <v>387</v>
      </c>
    </row>
    <row r="5166" spans="1:15" hidden="1" x14ac:dyDescent="0.35">
      <c r="A5166" t="s">
        <v>489</v>
      </c>
      <c r="B5166" t="s">
        <v>304</v>
      </c>
      <c r="C5166" t="s">
        <v>87</v>
      </c>
      <c r="D5166" t="s">
        <v>78</v>
      </c>
      <c r="E5166">
        <v>2020</v>
      </c>
      <c r="F5166">
        <v>34</v>
      </c>
      <c r="G5166" t="s">
        <v>302</v>
      </c>
      <c r="H5166" t="s">
        <v>80</v>
      </c>
      <c r="I5166">
        <v>809</v>
      </c>
      <c r="L5166" t="s">
        <v>490</v>
      </c>
      <c r="M5166">
        <v>786</v>
      </c>
      <c r="N5166">
        <v>23</v>
      </c>
      <c r="O5166" t="s">
        <v>387</v>
      </c>
    </row>
    <row r="5167" spans="1:15" hidden="1" x14ac:dyDescent="0.35">
      <c r="A5167" t="s">
        <v>489</v>
      </c>
      <c r="B5167" t="s">
        <v>304</v>
      </c>
      <c r="C5167" t="s">
        <v>87</v>
      </c>
      <c r="D5167" t="s">
        <v>78</v>
      </c>
      <c r="E5167">
        <v>2020</v>
      </c>
      <c r="F5167">
        <v>34</v>
      </c>
      <c r="G5167" t="s">
        <v>302</v>
      </c>
      <c r="H5167" t="s">
        <v>81</v>
      </c>
      <c r="I5167">
        <v>1764</v>
      </c>
      <c r="L5167" t="s">
        <v>490</v>
      </c>
      <c r="M5167">
        <v>1713</v>
      </c>
      <c r="N5167">
        <v>51</v>
      </c>
      <c r="O5167" t="s">
        <v>387</v>
      </c>
    </row>
    <row r="5168" spans="1:15" hidden="1" x14ac:dyDescent="0.35">
      <c r="A5168" t="s">
        <v>489</v>
      </c>
      <c r="B5168" t="s">
        <v>304</v>
      </c>
      <c r="C5168" t="s">
        <v>87</v>
      </c>
      <c r="D5168" t="s">
        <v>78</v>
      </c>
      <c r="E5168">
        <v>2020</v>
      </c>
      <c r="F5168">
        <v>34</v>
      </c>
      <c r="G5168" t="s">
        <v>302</v>
      </c>
      <c r="H5168" t="s">
        <v>81</v>
      </c>
      <c r="I5168">
        <v>19</v>
      </c>
      <c r="L5168" t="s">
        <v>490</v>
      </c>
      <c r="M5168">
        <v>18</v>
      </c>
      <c r="N5168">
        <v>1</v>
      </c>
      <c r="O5168" t="s">
        <v>387</v>
      </c>
    </row>
    <row r="5169" spans="1:15" hidden="1" x14ac:dyDescent="0.35">
      <c r="A5169" t="s">
        <v>489</v>
      </c>
      <c r="B5169" t="s">
        <v>304</v>
      </c>
      <c r="C5169" t="s">
        <v>87</v>
      </c>
      <c r="D5169" t="s">
        <v>78</v>
      </c>
      <c r="E5169">
        <v>2020</v>
      </c>
      <c r="F5169">
        <v>67</v>
      </c>
      <c r="G5169" t="s">
        <v>303</v>
      </c>
      <c r="H5169" t="s">
        <v>80</v>
      </c>
      <c r="I5169">
        <v>10873</v>
      </c>
      <c r="J5169">
        <v>5286</v>
      </c>
      <c r="K5169">
        <v>5587</v>
      </c>
      <c r="L5169" t="s">
        <v>490</v>
      </c>
      <c r="O5169" t="s">
        <v>387</v>
      </c>
    </row>
    <row r="5170" spans="1:15" hidden="1" x14ac:dyDescent="0.35">
      <c r="A5170" t="s">
        <v>489</v>
      </c>
      <c r="B5170" t="s">
        <v>304</v>
      </c>
      <c r="C5170" t="s">
        <v>87</v>
      </c>
      <c r="D5170" t="s">
        <v>78</v>
      </c>
      <c r="E5170">
        <v>2020</v>
      </c>
      <c r="F5170">
        <v>67</v>
      </c>
      <c r="G5170" t="s">
        <v>303</v>
      </c>
      <c r="H5170" t="s">
        <v>80</v>
      </c>
      <c r="I5170">
        <v>13449</v>
      </c>
      <c r="J5170">
        <v>4069</v>
      </c>
      <c r="K5170">
        <v>9380</v>
      </c>
      <c r="L5170" t="s">
        <v>490</v>
      </c>
      <c r="O5170" t="s">
        <v>387</v>
      </c>
    </row>
    <row r="5171" spans="1:15" hidden="1" x14ac:dyDescent="0.35">
      <c r="A5171" t="s">
        <v>489</v>
      </c>
      <c r="B5171" t="s">
        <v>304</v>
      </c>
      <c r="C5171" t="s">
        <v>87</v>
      </c>
      <c r="D5171" t="s">
        <v>78</v>
      </c>
      <c r="E5171">
        <v>2020</v>
      </c>
      <c r="F5171">
        <v>22</v>
      </c>
      <c r="G5171" t="s">
        <v>367</v>
      </c>
      <c r="H5171" t="s">
        <v>80</v>
      </c>
      <c r="I5171">
        <v>5825</v>
      </c>
      <c r="L5171" t="s">
        <v>490</v>
      </c>
      <c r="O5171" t="s">
        <v>387</v>
      </c>
    </row>
    <row r="5172" spans="1:15" hidden="1" x14ac:dyDescent="0.35">
      <c r="A5172" t="s">
        <v>489</v>
      </c>
      <c r="B5172" t="s">
        <v>304</v>
      </c>
      <c r="C5172" t="s">
        <v>87</v>
      </c>
      <c r="D5172" t="s">
        <v>78</v>
      </c>
      <c r="E5172">
        <v>2020</v>
      </c>
      <c r="F5172">
        <v>22</v>
      </c>
      <c r="G5172" t="s">
        <v>367</v>
      </c>
      <c r="H5172" t="s">
        <v>80</v>
      </c>
      <c r="I5172">
        <v>4</v>
      </c>
      <c r="L5172" t="s">
        <v>490</v>
      </c>
      <c r="O5172" t="s">
        <v>387</v>
      </c>
    </row>
    <row r="5173" spans="1:15" hidden="1" x14ac:dyDescent="0.35">
      <c r="A5173" t="s">
        <v>489</v>
      </c>
      <c r="B5173" t="s">
        <v>304</v>
      </c>
      <c r="C5173" t="s">
        <v>87</v>
      </c>
      <c r="D5173" t="s">
        <v>78</v>
      </c>
      <c r="E5173">
        <v>2020</v>
      </c>
      <c r="F5173">
        <v>22</v>
      </c>
      <c r="G5173" t="s">
        <v>367</v>
      </c>
      <c r="H5173" t="s">
        <v>80</v>
      </c>
      <c r="I5173">
        <v>2184</v>
      </c>
      <c r="L5173" t="s">
        <v>490</v>
      </c>
      <c r="O5173" t="s">
        <v>387</v>
      </c>
    </row>
    <row r="5174" spans="1:15" hidden="1" x14ac:dyDescent="0.35">
      <c r="A5174" t="s">
        <v>489</v>
      </c>
      <c r="B5174" t="s">
        <v>304</v>
      </c>
      <c r="C5174" t="s">
        <v>87</v>
      </c>
      <c r="D5174" t="s">
        <v>78</v>
      </c>
      <c r="E5174">
        <v>2020</v>
      </c>
      <c r="F5174">
        <v>22</v>
      </c>
      <c r="G5174" t="s">
        <v>367</v>
      </c>
      <c r="H5174" t="s">
        <v>80</v>
      </c>
      <c r="I5174">
        <v>121</v>
      </c>
      <c r="L5174" t="s">
        <v>490</v>
      </c>
      <c r="O5174" t="s">
        <v>387</v>
      </c>
    </row>
    <row r="5175" spans="1:15" hidden="1" x14ac:dyDescent="0.35">
      <c r="A5175" t="s">
        <v>489</v>
      </c>
      <c r="B5175" t="s">
        <v>304</v>
      </c>
      <c r="C5175" t="s">
        <v>87</v>
      </c>
      <c r="D5175" t="s">
        <v>78</v>
      </c>
      <c r="E5175">
        <v>2020</v>
      </c>
      <c r="F5175">
        <v>34</v>
      </c>
      <c r="G5175" t="s">
        <v>302</v>
      </c>
      <c r="H5175" t="s">
        <v>80</v>
      </c>
      <c r="I5175">
        <v>204119</v>
      </c>
      <c r="L5175" t="s">
        <v>490</v>
      </c>
      <c r="M5175">
        <v>198265</v>
      </c>
      <c r="N5175">
        <v>5854</v>
      </c>
      <c r="O5175" t="s">
        <v>387</v>
      </c>
    </row>
    <row r="5176" spans="1:15" hidden="1" x14ac:dyDescent="0.35">
      <c r="A5176" t="s">
        <v>489</v>
      </c>
      <c r="B5176" t="s">
        <v>304</v>
      </c>
      <c r="C5176" t="s">
        <v>87</v>
      </c>
      <c r="D5176" t="s">
        <v>78</v>
      </c>
      <c r="E5176">
        <v>2020</v>
      </c>
      <c r="F5176">
        <v>34</v>
      </c>
      <c r="G5176" t="s">
        <v>302</v>
      </c>
      <c r="H5176" t="s">
        <v>80</v>
      </c>
      <c r="I5176">
        <v>135</v>
      </c>
      <c r="L5176" t="s">
        <v>490</v>
      </c>
      <c r="M5176">
        <v>131</v>
      </c>
      <c r="N5176">
        <v>4</v>
      </c>
      <c r="O5176" t="s">
        <v>387</v>
      </c>
    </row>
    <row r="5177" spans="1:15" hidden="1" x14ac:dyDescent="0.35">
      <c r="A5177" t="s">
        <v>489</v>
      </c>
      <c r="B5177" t="s">
        <v>304</v>
      </c>
      <c r="C5177" t="s">
        <v>87</v>
      </c>
      <c r="D5177" t="s">
        <v>78</v>
      </c>
      <c r="E5177">
        <v>2020</v>
      </c>
      <c r="F5177">
        <v>34</v>
      </c>
      <c r="G5177" t="s">
        <v>302</v>
      </c>
      <c r="H5177" t="s">
        <v>80</v>
      </c>
      <c r="I5177">
        <v>76519</v>
      </c>
      <c r="L5177" t="s">
        <v>490</v>
      </c>
      <c r="M5177">
        <v>74325</v>
      </c>
      <c r="N5177">
        <v>2194</v>
      </c>
      <c r="O5177" t="s">
        <v>387</v>
      </c>
    </row>
    <row r="5178" spans="1:15" hidden="1" x14ac:dyDescent="0.35">
      <c r="A5178" t="s">
        <v>489</v>
      </c>
      <c r="B5178" t="s">
        <v>304</v>
      </c>
      <c r="C5178" t="s">
        <v>87</v>
      </c>
      <c r="D5178" t="s">
        <v>78</v>
      </c>
      <c r="E5178">
        <v>2020</v>
      </c>
      <c r="F5178">
        <v>34</v>
      </c>
      <c r="G5178" t="s">
        <v>302</v>
      </c>
      <c r="H5178" t="s">
        <v>80</v>
      </c>
      <c r="I5178">
        <v>4247</v>
      </c>
      <c r="L5178" t="s">
        <v>490</v>
      </c>
      <c r="M5178">
        <v>4125</v>
      </c>
      <c r="N5178">
        <v>122</v>
      </c>
      <c r="O5178" t="s">
        <v>387</v>
      </c>
    </row>
    <row r="5179" spans="1:15" hidden="1" x14ac:dyDescent="0.35">
      <c r="A5179" t="s">
        <v>489</v>
      </c>
      <c r="B5179" t="s">
        <v>304</v>
      </c>
      <c r="C5179" t="s">
        <v>87</v>
      </c>
      <c r="D5179" t="s">
        <v>78</v>
      </c>
      <c r="E5179">
        <v>2020</v>
      </c>
      <c r="F5179">
        <v>67</v>
      </c>
      <c r="G5179" t="s">
        <v>303</v>
      </c>
      <c r="H5179" t="s">
        <v>80</v>
      </c>
      <c r="I5179">
        <v>5817</v>
      </c>
      <c r="J5179">
        <v>1225</v>
      </c>
      <c r="K5179">
        <v>4592</v>
      </c>
      <c r="L5179" t="s">
        <v>490</v>
      </c>
      <c r="O5179" t="s">
        <v>387</v>
      </c>
    </row>
    <row r="5180" spans="1:15" hidden="1" x14ac:dyDescent="0.35">
      <c r="A5180" t="s">
        <v>489</v>
      </c>
      <c r="B5180" t="s">
        <v>304</v>
      </c>
      <c r="C5180" t="s">
        <v>87</v>
      </c>
      <c r="D5180" t="s">
        <v>78</v>
      </c>
      <c r="E5180">
        <v>2020</v>
      </c>
      <c r="F5180">
        <v>67</v>
      </c>
      <c r="G5180" t="s">
        <v>303</v>
      </c>
      <c r="H5180" t="s">
        <v>80</v>
      </c>
      <c r="I5180">
        <v>9849</v>
      </c>
      <c r="J5180">
        <v>2261</v>
      </c>
      <c r="K5180">
        <v>7588</v>
      </c>
      <c r="L5180" t="s">
        <v>490</v>
      </c>
      <c r="O5180" t="s">
        <v>387</v>
      </c>
    </row>
    <row r="5181" spans="1:15" hidden="1" x14ac:dyDescent="0.35">
      <c r="A5181" t="s">
        <v>489</v>
      </c>
      <c r="B5181" t="s">
        <v>304</v>
      </c>
      <c r="C5181" t="s">
        <v>87</v>
      </c>
      <c r="D5181" t="s">
        <v>78</v>
      </c>
      <c r="E5181">
        <v>2021</v>
      </c>
      <c r="F5181">
        <v>22</v>
      </c>
      <c r="G5181" t="s">
        <v>367</v>
      </c>
      <c r="H5181" t="s">
        <v>80</v>
      </c>
      <c r="I5181">
        <v>9736</v>
      </c>
      <c r="L5181" t="s">
        <v>490</v>
      </c>
      <c r="O5181" t="s">
        <v>387</v>
      </c>
    </row>
    <row r="5182" spans="1:15" hidden="1" x14ac:dyDescent="0.35">
      <c r="A5182" t="s">
        <v>489</v>
      </c>
      <c r="B5182" t="s">
        <v>304</v>
      </c>
      <c r="C5182" t="s">
        <v>87</v>
      </c>
      <c r="D5182" t="s">
        <v>78</v>
      </c>
      <c r="E5182">
        <v>2021</v>
      </c>
      <c r="F5182">
        <v>22</v>
      </c>
      <c r="G5182" t="s">
        <v>367</v>
      </c>
      <c r="H5182" t="s">
        <v>80</v>
      </c>
      <c r="I5182">
        <v>25</v>
      </c>
      <c r="L5182" t="s">
        <v>490</v>
      </c>
      <c r="O5182" t="s">
        <v>387</v>
      </c>
    </row>
    <row r="5183" spans="1:15" hidden="1" x14ac:dyDescent="0.35">
      <c r="A5183" t="s">
        <v>489</v>
      </c>
      <c r="B5183" t="s">
        <v>304</v>
      </c>
      <c r="C5183" t="s">
        <v>87</v>
      </c>
      <c r="D5183" t="s">
        <v>78</v>
      </c>
      <c r="E5183">
        <v>2021</v>
      </c>
      <c r="F5183">
        <v>22</v>
      </c>
      <c r="G5183" t="s">
        <v>367</v>
      </c>
      <c r="H5183" t="s">
        <v>80</v>
      </c>
      <c r="I5183">
        <v>4212</v>
      </c>
      <c r="L5183" t="s">
        <v>490</v>
      </c>
      <c r="O5183" t="s">
        <v>387</v>
      </c>
    </row>
    <row r="5184" spans="1:15" hidden="1" x14ac:dyDescent="0.35">
      <c r="A5184" t="s">
        <v>489</v>
      </c>
      <c r="B5184" t="s">
        <v>304</v>
      </c>
      <c r="C5184" t="s">
        <v>87</v>
      </c>
      <c r="D5184" t="s">
        <v>78</v>
      </c>
      <c r="E5184">
        <v>2021</v>
      </c>
      <c r="F5184">
        <v>22</v>
      </c>
      <c r="G5184" t="s">
        <v>367</v>
      </c>
      <c r="H5184" t="s">
        <v>80</v>
      </c>
      <c r="I5184">
        <v>158</v>
      </c>
      <c r="L5184" t="s">
        <v>490</v>
      </c>
      <c r="O5184" t="s">
        <v>387</v>
      </c>
    </row>
    <row r="5185" spans="1:15" hidden="1" x14ac:dyDescent="0.35">
      <c r="A5185" t="s">
        <v>489</v>
      </c>
      <c r="B5185" t="s">
        <v>304</v>
      </c>
      <c r="C5185" t="s">
        <v>87</v>
      </c>
      <c r="D5185" t="s">
        <v>78</v>
      </c>
      <c r="E5185">
        <v>2021</v>
      </c>
      <c r="F5185">
        <v>22</v>
      </c>
      <c r="G5185" t="s">
        <v>367</v>
      </c>
      <c r="H5185" t="s">
        <v>81</v>
      </c>
      <c r="I5185">
        <v>48</v>
      </c>
      <c r="L5185" t="s">
        <v>490</v>
      </c>
      <c r="O5185" t="s">
        <v>387</v>
      </c>
    </row>
    <row r="5186" spans="1:15" hidden="1" x14ac:dyDescent="0.35">
      <c r="A5186" t="s">
        <v>489</v>
      </c>
      <c r="B5186" t="s">
        <v>304</v>
      </c>
      <c r="C5186" t="s">
        <v>87</v>
      </c>
      <c r="D5186" t="s">
        <v>78</v>
      </c>
      <c r="E5186">
        <v>2021</v>
      </c>
      <c r="F5186">
        <v>34</v>
      </c>
      <c r="G5186" t="s">
        <v>302</v>
      </c>
      <c r="H5186" t="s">
        <v>80</v>
      </c>
      <c r="I5186">
        <v>341160</v>
      </c>
      <c r="L5186" t="s">
        <v>490</v>
      </c>
      <c r="M5186">
        <v>331376</v>
      </c>
      <c r="N5186">
        <v>9784</v>
      </c>
      <c r="O5186" t="s">
        <v>387</v>
      </c>
    </row>
    <row r="5187" spans="1:15" hidden="1" x14ac:dyDescent="0.35">
      <c r="A5187" t="s">
        <v>489</v>
      </c>
      <c r="B5187" t="s">
        <v>304</v>
      </c>
      <c r="C5187" t="s">
        <v>87</v>
      </c>
      <c r="D5187" t="s">
        <v>78</v>
      </c>
      <c r="E5187">
        <v>2021</v>
      </c>
      <c r="F5187">
        <v>34</v>
      </c>
      <c r="G5187" t="s">
        <v>302</v>
      </c>
      <c r="H5187" t="s">
        <v>80</v>
      </c>
      <c r="I5187">
        <v>874</v>
      </c>
      <c r="L5187" t="s">
        <v>490</v>
      </c>
      <c r="M5187">
        <v>849</v>
      </c>
      <c r="N5187">
        <v>25</v>
      </c>
      <c r="O5187" t="s">
        <v>387</v>
      </c>
    </row>
    <row r="5188" spans="1:15" hidden="1" x14ac:dyDescent="0.35">
      <c r="A5188" t="s">
        <v>489</v>
      </c>
      <c r="B5188" t="s">
        <v>304</v>
      </c>
      <c r="C5188" t="s">
        <v>87</v>
      </c>
      <c r="D5188" t="s">
        <v>78</v>
      </c>
      <c r="E5188">
        <v>2021</v>
      </c>
      <c r="F5188">
        <v>34</v>
      </c>
      <c r="G5188" t="s">
        <v>302</v>
      </c>
      <c r="H5188" t="s">
        <v>80</v>
      </c>
      <c r="I5188">
        <v>147598</v>
      </c>
      <c r="L5188" t="s">
        <v>490</v>
      </c>
      <c r="M5188">
        <v>143365</v>
      </c>
      <c r="N5188">
        <v>4233</v>
      </c>
      <c r="O5188" t="s">
        <v>387</v>
      </c>
    </row>
    <row r="5189" spans="1:15" hidden="1" x14ac:dyDescent="0.35">
      <c r="A5189" t="s">
        <v>489</v>
      </c>
      <c r="B5189" t="s">
        <v>304</v>
      </c>
      <c r="C5189" t="s">
        <v>87</v>
      </c>
      <c r="D5189" t="s">
        <v>78</v>
      </c>
      <c r="E5189">
        <v>2021</v>
      </c>
      <c r="F5189">
        <v>34</v>
      </c>
      <c r="G5189" t="s">
        <v>302</v>
      </c>
      <c r="H5189" t="s">
        <v>80</v>
      </c>
      <c r="I5189">
        <v>5533</v>
      </c>
      <c r="L5189" t="s">
        <v>490</v>
      </c>
      <c r="M5189">
        <v>5374</v>
      </c>
      <c r="N5189">
        <v>159</v>
      </c>
      <c r="O5189" t="s">
        <v>387</v>
      </c>
    </row>
    <row r="5190" spans="1:15" hidden="1" x14ac:dyDescent="0.35">
      <c r="A5190" t="s">
        <v>489</v>
      </c>
      <c r="B5190" t="s">
        <v>304</v>
      </c>
      <c r="C5190" t="s">
        <v>87</v>
      </c>
      <c r="D5190" t="s">
        <v>78</v>
      </c>
      <c r="E5190">
        <v>2021</v>
      </c>
      <c r="F5190">
        <v>34</v>
      </c>
      <c r="G5190" t="s">
        <v>302</v>
      </c>
      <c r="H5190" t="s">
        <v>81</v>
      </c>
      <c r="I5190">
        <v>1673</v>
      </c>
      <c r="L5190" t="s">
        <v>490</v>
      </c>
      <c r="M5190">
        <v>1625</v>
      </c>
      <c r="N5190">
        <v>48</v>
      </c>
      <c r="O5190" t="s">
        <v>387</v>
      </c>
    </row>
    <row r="5191" spans="1:15" hidden="1" x14ac:dyDescent="0.35">
      <c r="A5191" t="s">
        <v>489</v>
      </c>
      <c r="B5191" t="s">
        <v>304</v>
      </c>
      <c r="C5191" t="s">
        <v>87</v>
      </c>
      <c r="D5191" t="s">
        <v>78</v>
      </c>
      <c r="E5191">
        <v>2021</v>
      </c>
      <c r="F5191">
        <v>67</v>
      </c>
      <c r="G5191" t="s">
        <v>303</v>
      </c>
      <c r="H5191" t="s">
        <v>80</v>
      </c>
      <c r="I5191">
        <v>9724</v>
      </c>
      <c r="J5191">
        <v>5137</v>
      </c>
      <c r="K5191">
        <v>4587</v>
      </c>
      <c r="L5191" t="s">
        <v>490</v>
      </c>
      <c r="O5191" t="s">
        <v>387</v>
      </c>
    </row>
    <row r="5192" spans="1:15" hidden="1" x14ac:dyDescent="0.35">
      <c r="A5192" t="s">
        <v>489</v>
      </c>
      <c r="B5192" t="s">
        <v>304</v>
      </c>
      <c r="C5192" t="s">
        <v>87</v>
      </c>
      <c r="D5192" t="s">
        <v>78</v>
      </c>
      <c r="E5192">
        <v>2021</v>
      </c>
      <c r="F5192">
        <v>67</v>
      </c>
      <c r="G5192" t="s">
        <v>303</v>
      </c>
      <c r="H5192" t="s">
        <v>80</v>
      </c>
      <c r="I5192">
        <v>955</v>
      </c>
      <c r="J5192">
        <v>0</v>
      </c>
      <c r="K5192">
        <v>955</v>
      </c>
      <c r="L5192" t="s">
        <v>490</v>
      </c>
      <c r="O5192" t="s">
        <v>387</v>
      </c>
    </row>
    <row r="5193" spans="1:15" hidden="1" x14ac:dyDescent="0.35">
      <c r="A5193" t="s">
        <v>489</v>
      </c>
      <c r="B5193" t="s">
        <v>304</v>
      </c>
      <c r="C5193" t="s">
        <v>87</v>
      </c>
      <c r="D5193" t="s">
        <v>78</v>
      </c>
      <c r="E5193">
        <v>2021</v>
      </c>
      <c r="F5193">
        <v>67</v>
      </c>
      <c r="G5193" t="s">
        <v>303</v>
      </c>
      <c r="H5193" t="s">
        <v>80</v>
      </c>
      <c r="I5193">
        <v>10430</v>
      </c>
      <c r="J5193">
        <v>999</v>
      </c>
      <c r="K5193">
        <v>9431</v>
      </c>
      <c r="L5193" t="s">
        <v>490</v>
      </c>
      <c r="O5193" t="s">
        <v>387</v>
      </c>
    </row>
    <row r="5194" spans="1:15" hidden="1" x14ac:dyDescent="0.35">
      <c r="A5194" t="s">
        <v>489</v>
      </c>
      <c r="B5194" t="s">
        <v>304</v>
      </c>
      <c r="C5194" t="s">
        <v>87</v>
      </c>
      <c r="D5194" t="s">
        <v>78</v>
      </c>
      <c r="E5194">
        <v>2021</v>
      </c>
      <c r="F5194">
        <v>67</v>
      </c>
      <c r="G5194" t="s">
        <v>303</v>
      </c>
      <c r="H5194" t="s">
        <v>80</v>
      </c>
      <c r="I5194">
        <v>966</v>
      </c>
      <c r="J5194">
        <v>707</v>
      </c>
      <c r="K5194">
        <v>259</v>
      </c>
      <c r="L5194" t="s">
        <v>490</v>
      </c>
      <c r="O5194" t="s">
        <v>387</v>
      </c>
    </row>
    <row r="5195" spans="1:15" hidden="1" x14ac:dyDescent="0.35">
      <c r="A5195" t="s">
        <v>489</v>
      </c>
      <c r="B5195" t="s">
        <v>304</v>
      </c>
      <c r="C5195" t="s">
        <v>87</v>
      </c>
      <c r="D5195" t="s">
        <v>78</v>
      </c>
      <c r="E5195">
        <v>2021</v>
      </c>
      <c r="F5195">
        <v>22</v>
      </c>
      <c r="G5195" t="s">
        <v>367</v>
      </c>
      <c r="H5195" t="s">
        <v>80</v>
      </c>
      <c r="I5195">
        <v>11553</v>
      </c>
      <c r="L5195" t="s">
        <v>490</v>
      </c>
      <c r="O5195" t="s">
        <v>387</v>
      </c>
    </row>
    <row r="5196" spans="1:15" hidden="1" x14ac:dyDescent="0.35">
      <c r="A5196" t="s">
        <v>489</v>
      </c>
      <c r="B5196" t="s">
        <v>304</v>
      </c>
      <c r="C5196" t="s">
        <v>87</v>
      </c>
      <c r="D5196" t="s">
        <v>78</v>
      </c>
      <c r="E5196">
        <v>2021</v>
      </c>
      <c r="F5196">
        <v>22</v>
      </c>
      <c r="G5196" t="s">
        <v>367</v>
      </c>
      <c r="H5196" t="s">
        <v>80</v>
      </c>
      <c r="I5196">
        <v>60</v>
      </c>
      <c r="L5196" t="s">
        <v>490</v>
      </c>
      <c r="O5196" t="s">
        <v>387</v>
      </c>
    </row>
    <row r="5197" spans="1:15" hidden="1" x14ac:dyDescent="0.35">
      <c r="A5197" t="s">
        <v>489</v>
      </c>
      <c r="B5197" t="s">
        <v>304</v>
      </c>
      <c r="C5197" t="s">
        <v>87</v>
      </c>
      <c r="D5197" t="s">
        <v>78</v>
      </c>
      <c r="E5197">
        <v>2021</v>
      </c>
      <c r="F5197">
        <v>22</v>
      </c>
      <c r="G5197" t="s">
        <v>367</v>
      </c>
      <c r="H5197" t="s">
        <v>80</v>
      </c>
      <c r="I5197">
        <v>6748</v>
      </c>
      <c r="L5197" t="s">
        <v>490</v>
      </c>
      <c r="O5197" t="s">
        <v>387</v>
      </c>
    </row>
    <row r="5198" spans="1:15" hidden="1" x14ac:dyDescent="0.35">
      <c r="A5198" t="s">
        <v>489</v>
      </c>
      <c r="B5198" t="s">
        <v>304</v>
      </c>
      <c r="C5198" t="s">
        <v>87</v>
      </c>
      <c r="D5198" t="s">
        <v>78</v>
      </c>
      <c r="E5198">
        <v>2021</v>
      </c>
      <c r="F5198">
        <v>22</v>
      </c>
      <c r="G5198" t="s">
        <v>367</v>
      </c>
      <c r="H5198" t="s">
        <v>80</v>
      </c>
      <c r="I5198">
        <v>364</v>
      </c>
      <c r="L5198" t="s">
        <v>490</v>
      </c>
      <c r="O5198" t="s">
        <v>387</v>
      </c>
    </row>
    <row r="5199" spans="1:15" hidden="1" x14ac:dyDescent="0.35">
      <c r="A5199" t="s">
        <v>489</v>
      </c>
      <c r="B5199" t="s">
        <v>304</v>
      </c>
      <c r="C5199" t="s">
        <v>87</v>
      </c>
      <c r="D5199" t="s">
        <v>78</v>
      </c>
      <c r="E5199">
        <v>2021</v>
      </c>
      <c r="F5199">
        <v>22</v>
      </c>
      <c r="G5199" t="s">
        <v>367</v>
      </c>
      <c r="H5199" t="s">
        <v>81</v>
      </c>
      <c r="I5199">
        <v>4</v>
      </c>
      <c r="L5199" t="s">
        <v>490</v>
      </c>
      <c r="O5199" t="s">
        <v>387</v>
      </c>
    </row>
    <row r="5200" spans="1:15" hidden="1" x14ac:dyDescent="0.35">
      <c r="A5200" t="s">
        <v>489</v>
      </c>
      <c r="B5200" t="s">
        <v>304</v>
      </c>
      <c r="C5200" t="s">
        <v>87</v>
      </c>
      <c r="D5200" t="s">
        <v>78</v>
      </c>
      <c r="E5200">
        <v>2021</v>
      </c>
      <c r="F5200">
        <v>22</v>
      </c>
      <c r="G5200" t="s">
        <v>367</v>
      </c>
      <c r="H5200" t="s">
        <v>81</v>
      </c>
      <c r="I5200">
        <v>335</v>
      </c>
      <c r="L5200" t="s">
        <v>490</v>
      </c>
      <c r="O5200" t="s">
        <v>387</v>
      </c>
    </row>
    <row r="5201" spans="1:15" hidden="1" x14ac:dyDescent="0.35">
      <c r="A5201" t="s">
        <v>489</v>
      </c>
      <c r="B5201" t="s">
        <v>304</v>
      </c>
      <c r="C5201" t="s">
        <v>87</v>
      </c>
      <c r="D5201" t="s">
        <v>78</v>
      </c>
      <c r="E5201">
        <v>2021</v>
      </c>
      <c r="F5201">
        <v>34</v>
      </c>
      <c r="G5201" t="s">
        <v>302</v>
      </c>
      <c r="H5201" t="s">
        <v>80</v>
      </c>
      <c r="I5201">
        <v>404804</v>
      </c>
      <c r="L5201" t="s">
        <v>490</v>
      </c>
      <c r="M5201">
        <v>393195</v>
      </c>
      <c r="N5201">
        <v>11609</v>
      </c>
      <c r="O5201" t="s">
        <v>387</v>
      </c>
    </row>
    <row r="5202" spans="1:15" hidden="1" x14ac:dyDescent="0.35">
      <c r="A5202" t="s">
        <v>489</v>
      </c>
      <c r="B5202" t="s">
        <v>304</v>
      </c>
      <c r="C5202" t="s">
        <v>87</v>
      </c>
      <c r="D5202" t="s">
        <v>78</v>
      </c>
      <c r="E5202">
        <v>2021</v>
      </c>
      <c r="F5202">
        <v>34</v>
      </c>
      <c r="G5202" t="s">
        <v>302</v>
      </c>
      <c r="H5202" t="s">
        <v>80</v>
      </c>
      <c r="I5202">
        <v>2085</v>
      </c>
      <c r="L5202" t="s">
        <v>490</v>
      </c>
      <c r="M5202">
        <v>2025</v>
      </c>
      <c r="N5202">
        <v>60</v>
      </c>
      <c r="O5202" t="s">
        <v>387</v>
      </c>
    </row>
    <row r="5203" spans="1:15" hidden="1" x14ac:dyDescent="0.35">
      <c r="A5203" t="s">
        <v>489</v>
      </c>
      <c r="B5203" t="s">
        <v>304</v>
      </c>
      <c r="C5203" t="s">
        <v>87</v>
      </c>
      <c r="D5203" t="s">
        <v>78</v>
      </c>
      <c r="E5203">
        <v>2021</v>
      </c>
      <c r="F5203">
        <v>34</v>
      </c>
      <c r="G5203" t="s">
        <v>302</v>
      </c>
      <c r="H5203" t="s">
        <v>80</v>
      </c>
      <c r="I5203">
        <v>236459</v>
      </c>
      <c r="L5203" t="s">
        <v>490</v>
      </c>
      <c r="M5203">
        <v>229678</v>
      </c>
      <c r="N5203">
        <v>6781</v>
      </c>
      <c r="O5203" t="s">
        <v>387</v>
      </c>
    </row>
    <row r="5204" spans="1:15" hidden="1" x14ac:dyDescent="0.35">
      <c r="A5204" t="s">
        <v>489</v>
      </c>
      <c r="B5204" t="s">
        <v>304</v>
      </c>
      <c r="C5204" t="s">
        <v>87</v>
      </c>
      <c r="D5204" t="s">
        <v>78</v>
      </c>
      <c r="E5204">
        <v>2021</v>
      </c>
      <c r="F5204">
        <v>34</v>
      </c>
      <c r="G5204" t="s">
        <v>302</v>
      </c>
      <c r="H5204" t="s">
        <v>80</v>
      </c>
      <c r="I5204">
        <v>12744</v>
      </c>
      <c r="L5204" t="s">
        <v>490</v>
      </c>
      <c r="M5204">
        <v>12379</v>
      </c>
      <c r="N5204">
        <v>365</v>
      </c>
      <c r="O5204" t="s">
        <v>387</v>
      </c>
    </row>
    <row r="5205" spans="1:15" hidden="1" x14ac:dyDescent="0.35">
      <c r="A5205" t="s">
        <v>489</v>
      </c>
      <c r="B5205" t="s">
        <v>304</v>
      </c>
      <c r="C5205" t="s">
        <v>87</v>
      </c>
      <c r="D5205" t="s">
        <v>78</v>
      </c>
      <c r="E5205">
        <v>2021</v>
      </c>
      <c r="F5205">
        <v>34</v>
      </c>
      <c r="G5205" t="s">
        <v>302</v>
      </c>
      <c r="H5205" t="s">
        <v>81</v>
      </c>
      <c r="I5205">
        <v>136</v>
      </c>
      <c r="L5205" t="s">
        <v>490</v>
      </c>
      <c r="M5205">
        <v>132</v>
      </c>
      <c r="N5205">
        <v>4</v>
      </c>
      <c r="O5205" t="s">
        <v>387</v>
      </c>
    </row>
    <row r="5206" spans="1:15" hidden="1" x14ac:dyDescent="0.35">
      <c r="A5206" t="s">
        <v>489</v>
      </c>
      <c r="B5206" t="s">
        <v>304</v>
      </c>
      <c r="C5206" t="s">
        <v>87</v>
      </c>
      <c r="D5206" t="s">
        <v>78</v>
      </c>
      <c r="E5206">
        <v>2021</v>
      </c>
      <c r="F5206">
        <v>34</v>
      </c>
      <c r="G5206" t="s">
        <v>302</v>
      </c>
      <c r="H5206" t="s">
        <v>81</v>
      </c>
      <c r="I5206">
        <v>11734</v>
      </c>
      <c r="L5206" t="s">
        <v>490</v>
      </c>
      <c r="M5206">
        <v>11397</v>
      </c>
      <c r="N5206">
        <v>337</v>
      </c>
      <c r="O5206" t="s">
        <v>387</v>
      </c>
    </row>
    <row r="5207" spans="1:15" hidden="1" x14ac:dyDescent="0.35">
      <c r="A5207" t="s">
        <v>489</v>
      </c>
      <c r="B5207" t="s">
        <v>304</v>
      </c>
      <c r="C5207" t="s">
        <v>87</v>
      </c>
      <c r="D5207" t="s">
        <v>78</v>
      </c>
      <c r="E5207">
        <v>2021</v>
      </c>
      <c r="F5207">
        <v>67</v>
      </c>
      <c r="G5207" t="s">
        <v>303</v>
      </c>
      <c r="H5207" t="s">
        <v>80</v>
      </c>
      <c r="I5207">
        <v>5292</v>
      </c>
      <c r="J5207">
        <v>2975</v>
      </c>
      <c r="K5207">
        <v>2317</v>
      </c>
      <c r="L5207" t="s">
        <v>490</v>
      </c>
      <c r="O5207" t="s">
        <v>387</v>
      </c>
    </row>
    <row r="5208" spans="1:15" hidden="1" x14ac:dyDescent="0.35">
      <c r="A5208" t="s">
        <v>489</v>
      </c>
      <c r="B5208" t="s">
        <v>304</v>
      </c>
      <c r="C5208" t="s">
        <v>87</v>
      </c>
      <c r="D5208" t="s">
        <v>78</v>
      </c>
      <c r="E5208">
        <v>2021</v>
      </c>
      <c r="F5208">
        <v>67</v>
      </c>
      <c r="G5208" t="s">
        <v>303</v>
      </c>
      <c r="H5208" t="s">
        <v>80</v>
      </c>
      <c r="I5208">
        <v>712</v>
      </c>
      <c r="J5208">
        <v>395</v>
      </c>
      <c r="K5208">
        <v>317</v>
      </c>
      <c r="L5208" t="s">
        <v>490</v>
      </c>
      <c r="O5208" t="s">
        <v>387</v>
      </c>
    </row>
    <row r="5209" spans="1:15" hidden="1" x14ac:dyDescent="0.35">
      <c r="A5209" t="s">
        <v>489</v>
      </c>
      <c r="B5209" t="s">
        <v>304</v>
      </c>
      <c r="C5209" t="s">
        <v>87</v>
      </c>
      <c r="D5209" t="s">
        <v>78</v>
      </c>
      <c r="E5209">
        <v>2021</v>
      </c>
      <c r="F5209">
        <v>67</v>
      </c>
      <c r="G5209" t="s">
        <v>303</v>
      </c>
      <c r="H5209" t="s">
        <v>80</v>
      </c>
      <c r="I5209">
        <v>12325</v>
      </c>
      <c r="J5209">
        <v>2985</v>
      </c>
      <c r="K5209">
        <v>9340</v>
      </c>
      <c r="L5209" t="s">
        <v>490</v>
      </c>
      <c r="O5209" t="s">
        <v>387</v>
      </c>
    </row>
    <row r="5210" spans="1:15" hidden="1" x14ac:dyDescent="0.35">
      <c r="A5210" t="s">
        <v>489</v>
      </c>
      <c r="B5210" t="s">
        <v>304</v>
      </c>
      <c r="C5210" t="s">
        <v>87</v>
      </c>
      <c r="D5210" t="s">
        <v>78</v>
      </c>
      <c r="E5210">
        <v>2021</v>
      </c>
      <c r="F5210">
        <v>67</v>
      </c>
      <c r="G5210" t="s">
        <v>303</v>
      </c>
      <c r="H5210" t="s">
        <v>80</v>
      </c>
      <c r="I5210">
        <v>1832</v>
      </c>
      <c r="J5210">
        <v>809</v>
      </c>
      <c r="K5210">
        <v>1023</v>
      </c>
      <c r="L5210" t="s">
        <v>490</v>
      </c>
      <c r="O5210" t="s">
        <v>387</v>
      </c>
    </row>
    <row r="5211" spans="1:15" hidden="1" x14ac:dyDescent="0.35">
      <c r="A5211" t="s">
        <v>489</v>
      </c>
      <c r="B5211" t="s">
        <v>304</v>
      </c>
      <c r="C5211" t="s">
        <v>87</v>
      </c>
      <c r="D5211" t="s">
        <v>78</v>
      </c>
      <c r="E5211">
        <v>2022</v>
      </c>
      <c r="F5211">
        <v>79</v>
      </c>
      <c r="G5211" t="s">
        <v>312</v>
      </c>
      <c r="H5211" t="s">
        <v>80</v>
      </c>
      <c r="I5211">
        <v>27396</v>
      </c>
      <c r="L5211" t="s">
        <v>490</v>
      </c>
      <c r="O5211" t="s">
        <v>387</v>
      </c>
    </row>
    <row r="5212" spans="1:15" hidden="1" x14ac:dyDescent="0.35">
      <c r="A5212" t="s">
        <v>489</v>
      </c>
      <c r="B5212" t="s">
        <v>304</v>
      </c>
      <c r="C5212" t="s">
        <v>87</v>
      </c>
      <c r="D5212" t="s">
        <v>78</v>
      </c>
      <c r="E5212">
        <v>2022</v>
      </c>
      <c r="F5212">
        <v>79</v>
      </c>
      <c r="G5212" t="s">
        <v>312</v>
      </c>
      <c r="H5212" t="s">
        <v>80</v>
      </c>
      <c r="I5212">
        <v>133</v>
      </c>
      <c r="L5212" t="s">
        <v>490</v>
      </c>
      <c r="O5212" t="s">
        <v>387</v>
      </c>
    </row>
    <row r="5213" spans="1:15" hidden="1" x14ac:dyDescent="0.35">
      <c r="A5213" t="s">
        <v>489</v>
      </c>
      <c r="B5213" t="s">
        <v>304</v>
      </c>
      <c r="C5213" t="s">
        <v>87</v>
      </c>
      <c r="D5213" t="s">
        <v>78</v>
      </c>
      <c r="E5213">
        <v>2022</v>
      </c>
      <c r="F5213">
        <v>79</v>
      </c>
      <c r="G5213" t="s">
        <v>312</v>
      </c>
      <c r="H5213" t="s">
        <v>80</v>
      </c>
      <c r="I5213">
        <v>23194</v>
      </c>
      <c r="L5213" t="s">
        <v>490</v>
      </c>
      <c r="O5213" t="s">
        <v>387</v>
      </c>
    </row>
    <row r="5214" spans="1:15" hidden="1" x14ac:dyDescent="0.35">
      <c r="A5214" t="s">
        <v>489</v>
      </c>
      <c r="B5214" t="s">
        <v>304</v>
      </c>
      <c r="C5214" t="s">
        <v>87</v>
      </c>
      <c r="D5214" t="s">
        <v>78</v>
      </c>
      <c r="E5214">
        <v>2022</v>
      </c>
      <c r="F5214">
        <v>79</v>
      </c>
      <c r="G5214" t="s">
        <v>312</v>
      </c>
      <c r="H5214" t="s">
        <v>80</v>
      </c>
      <c r="I5214">
        <v>1441</v>
      </c>
      <c r="L5214" t="s">
        <v>490</v>
      </c>
      <c r="O5214" t="s">
        <v>387</v>
      </c>
    </row>
    <row r="5215" spans="1:15" hidden="1" x14ac:dyDescent="0.35">
      <c r="A5215" t="s">
        <v>489</v>
      </c>
      <c r="B5215" t="s">
        <v>304</v>
      </c>
      <c r="C5215" t="s">
        <v>87</v>
      </c>
      <c r="D5215" t="s">
        <v>78</v>
      </c>
      <c r="E5215">
        <v>2022</v>
      </c>
      <c r="F5215">
        <v>79</v>
      </c>
      <c r="G5215" t="s">
        <v>312</v>
      </c>
      <c r="H5215" t="s">
        <v>81</v>
      </c>
      <c r="I5215">
        <v>312</v>
      </c>
      <c r="L5215" t="s">
        <v>490</v>
      </c>
      <c r="O5215" t="s">
        <v>387</v>
      </c>
    </row>
    <row r="5216" spans="1:15" hidden="1" x14ac:dyDescent="0.35">
      <c r="A5216" t="s">
        <v>489</v>
      </c>
      <c r="B5216" t="s">
        <v>304</v>
      </c>
      <c r="C5216" t="s">
        <v>87</v>
      </c>
      <c r="D5216" t="s">
        <v>78</v>
      </c>
      <c r="E5216">
        <v>2022</v>
      </c>
      <c r="F5216">
        <v>79</v>
      </c>
      <c r="G5216" t="s">
        <v>312</v>
      </c>
      <c r="H5216" t="s">
        <v>81</v>
      </c>
      <c r="I5216">
        <v>121</v>
      </c>
      <c r="L5216" t="s">
        <v>490</v>
      </c>
      <c r="O5216" t="s">
        <v>387</v>
      </c>
    </row>
    <row r="5217" spans="1:15" hidden="1" x14ac:dyDescent="0.35">
      <c r="A5217" t="s">
        <v>489</v>
      </c>
      <c r="B5217" t="s">
        <v>304</v>
      </c>
      <c r="C5217" t="s">
        <v>87</v>
      </c>
      <c r="D5217" t="s">
        <v>78</v>
      </c>
      <c r="E5217">
        <v>2022</v>
      </c>
      <c r="F5217">
        <v>22</v>
      </c>
      <c r="G5217" t="s">
        <v>367</v>
      </c>
      <c r="H5217" t="s">
        <v>80</v>
      </c>
      <c r="I5217">
        <v>19141</v>
      </c>
      <c r="L5217" t="s">
        <v>490</v>
      </c>
      <c r="O5217" t="s">
        <v>387</v>
      </c>
    </row>
    <row r="5218" spans="1:15" hidden="1" x14ac:dyDescent="0.35">
      <c r="A5218" t="s">
        <v>489</v>
      </c>
      <c r="B5218" t="s">
        <v>304</v>
      </c>
      <c r="C5218" t="s">
        <v>87</v>
      </c>
      <c r="D5218" t="s">
        <v>78</v>
      </c>
      <c r="E5218">
        <v>2022</v>
      </c>
      <c r="F5218">
        <v>22</v>
      </c>
      <c r="G5218" t="s">
        <v>367</v>
      </c>
      <c r="H5218" t="s">
        <v>80</v>
      </c>
      <c r="I5218">
        <v>12</v>
      </c>
      <c r="L5218" t="s">
        <v>490</v>
      </c>
      <c r="O5218" t="s">
        <v>387</v>
      </c>
    </row>
    <row r="5219" spans="1:15" hidden="1" x14ac:dyDescent="0.35">
      <c r="A5219" t="s">
        <v>489</v>
      </c>
      <c r="B5219" t="s">
        <v>304</v>
      </c>
      <c r="C5219" t="s">
        <v>87</v>
      </c>
      <c r="D5219" t="s">
        <v>78</v>
      </c>
      <c r="E5219">
        <v>2022</v>
      </c>
      <c r="F5219">
        <v>22</v>
      </c>
      <c r="G5219" t="s">
        <v>367</v>
      </c>
      <c r="H5219" t="s">
        <v>80</v>
      </c>
      <c r="I5219">
        <v>12565</v>
      </c>
      <c r="L5219" t="s">
        <v>490</v>
      </c>
      <c r="O5219" t="s">
        <v>387</v>
      </c>
    </row>
    <row r="5220" spans="1:15" hidden="1" x14ac:dyDescent="0.35">
      <c r="A5220" t="s">
        <v>489</v>
      </c>
      <c r="B5220" t="s">
        <v>304</v>
      </c>
      <c r="C5220" t="s">
        <v>87</v>
      </c>
      <c r="D5220" t="s">
        <v>78</v>
      </c>
      <c r="E5220">
        <v>2022</v>
      </c>
      <c r="F5220">
        <v>22</v>
      </c>
      <c r="G5220" t="s">
        <v>367</v>
      </c>
      <c r="H5220" t="s">
        <v>80</v>
      </c>
      <c r="I5220">
        <v>1051</v>
      </c>
      <c r="L5220" t="s">
        <v>490</v>
      </c>
      <c r="O5220" t="s">
        <v>387</v>
      </c>
    </row>
    <row r="5221" spans="1:15" hidden="1" x14ac:dyDescent="0.35">
      <c r="A5221" t="s">
        <v>489</v>
      </c>
      <c r="B5221" t="s">
        <v>304</v>
      </c>
      <c r="C5221" t="s">
        <v>87</v>
      </c>
      <c r="D5221" t="s">
        <v>78</v>
      </c>
      <c r="E5221">
        <v>2022</v>
      </c>
      <c r="F5221">
        <v>22</v>
      </c>
      <c r="G5221" t="s">
        <v>367</v>
      </c>
      <c r="H5221" t="s">
        <v>81</v>
      </c>
      <c r="I5221">
        <v>216</v>
      </c>
      <c r="L5221" t="s">
        <v>490</v>
      </c>
      <c r="O5221" t="s">
        <v>387</v>
      </c>
    </row>
    <row r="5222" spans="1:15" hidden="1" x14ac:dyDescent="0.35">
      <c r="A5222" t="s">
        <v>489</v>
      </c>
      <c r="B5222" t="s">
        <v>304</v>
      </c>
      <c r="C5222" t="s">
        <v>87</v>
      </c>
      <c r="D5222" t="s">
        <v>78</v>
      </c>
      <c r="E5222">
        <v>2022</v>
      </c>
      <c r="F5222">
        <v>22</v>
      </c>
      <c r="G5222" t="s">
        <v>367</v>
      </c>
      <c r="H5222" t="s">
        <v>81</v>
      </c>
      <c r="I5222">
        <v>335</v>
      </c>
      <c r="L5222" t="s">
        <v>490</v>
      </c>
      <c r="O5222" t="s">
        <v>387</v>
      </c>
    </row>
    <row r="5223" spans="1:15" hidden="1" x14ac:dyDescent="0.35">
      <c r="A5223" t="s">
        <v>489</v>
      </c>
      <c r="B5223" t="s">
        <v>304</v>
      </c>
      <c r="C5223" t="s">
        <v>87</v>
      </c>
      <c r="D5223" t="s">
        <v>78</v>
      </c>
      <c r="E5223">
        <v>2022</v>
      </c>
      <c r="F5223">
        <v>34</v>
      </c>
      <c r="G5223" t="s">
        <v>302</v>
      </c>
      <c r="H5223" t="s">
        <v>80</v>
      </c>
      <c r="I5223">
        <v>670692</v>
      </c>
      <c r="L5223" t="s">
        <v>490</v>
      </c>
      <c r="M5223">
        <v>651457</v>
      </c>
      <c r="N5223">
        <v>19235</v>
      </c>
      <c r="O5223" t="s">
        <v>387</v>
      </c>
    </row>
    <row r="5224" spans="1:15" hidden="1" x14ac:dyDescent="0.35">
      <c r="A5224" t="s">
        <v>489</v>
      </c>
      <c r="B5224" t="s">
        <v>304</v>
      </c>
      <c r="C5224" t="s">
        <v>87</v>
      </c>
      <c r="D5224" t="s">
        <v>78</v>
      </c>
      <c r="E5224">
        <v>2022</v>
      </c>
      <c r="F5224">
        <v>34</v>
      </c>
      <c r="G5224" t="s">
        <v>302</v>
      </c>
      <c r="H5224" t="s">
        <v>80</v>
      </c>
      <c r="I5224">
        <v>429</v>
      </c>
      <c r="L5224" t="s">
        <v>490</v>
      </c>
      <c r="M5224">
        <v>417</v>
      </c>
      <c r="N5224">
        <v>12</v>
      </c>
      <c r="O5224" t="s">
        <v>387</v>
      </c>
    </row>
    <row r="5225" spans="1:15" hidden="1" x14ac:dyDescent="0.35">
      <c r="A5225" t="s">
        <v>489</v>
      </c>
      <c r="B5225" t="s">
        <v>304</v>
      </c>
      <c r="C5225" t="s">
        <v>87</v>
      </c>
      <c r="D5225" t="s">
        <v>78</v>
      </c>
      <c r="E5225">
        <v>2022</v>
      </c>
      <c r="F5225">
        <v>34</v>
      </c>
      <c r="G5225" t="s">
        <v>302</v>
      </c>
      <c r="H5225" t="s">
        <v>80</v>
      </c>
      <c r="I5225">
        <v>440263</v>
      </c>
      <c r="L5225" t="s">
        <v>490</v>
      </c>
      <c r="M5225">
        <v>427637</v>
      </c>
      <c r="N5225">
        <v>12626</v>
      </c>
      <c r="O5225" t="s">
        <v>387</v>
      </c>
    </row>
    <row r="5226" spans="1:15" hidden="1" x14ac:dyDescent="0.35">
      <c r="A5226" t="s">
        <v>489</v>
      </c>
      <c r="B5226" t="s">
        <v>304</v>
      </c>
      <c r="C5226" t="s">
        <v>87</v>
      </c>
      <c r="D5226" t="s">
        <v>78</v>
      </c>
      <c r="E5226">
        <v>2022</v>
      </c>
      <c r="F5226">
        <v>34</v>
      </c>
      <c r="G5226" t="s">
        <v>302</v>
      </c>
      <c r="H5226" t="s">
        <v>80</v>
      </c>
      <c r="I5226">
        <v>36821</v>
      </c>
      <c r="L5226" t="s">
        <v>490</v>
      </c>
      <c r="M5226">
        <v>35765</v>
      </c>
      <c r="N5226">
        <v>1056</v>
      </c>
      <c r="O5226" t="s">
        <v>387</v>
      </c>
    </row>
    <row r="5227" spans="1:15" hidden="1" x14ac:dyDescent="0.35">
      <c r="A5227" t="s">
        <v>489</v>
      </c>
      <c r="B5227" t="s">
        <v>304</v>
      </c>
      <c r="C5227" t="s">
        <v>87</v>
      </c>
      <c r="D5227" t="s">
        <v>78</v>
      </c>
      <c r="E5227">
        <v>2022</v>
      </c>
      <c r="F5227">
        <v>34</v>
      </c>
      <c r="G5227" t="s">
        <v>302</v>
      </c>
      <c r="H5227" t="s">
        <v>81</v>
      </c>
      <c r="I5227">
        <v>7563</v>
      </c>
      <c r="L5227" t="s">
        <v>490</v>
      </c>
      <c r="M5227">
        <v>7346</v>
      </c>
      <c r="N5227">
        <v>217</v>
      </c>
      <c r="O5227" t="s">
        <v>387</v>
      </c>
    </row>
    <row r="5228" spans="1:15" hidden="1" x14ac:dyDescent="0.35">
      <c r="A5228" t="s">
        <v>489</v>
      </c>
      <c r="B5228" t="s">
        <v>304</v>
      </c>
      <c r="C5228" t="s">
        <v>87</v>
      </c>
      <c r="D5228" t="s">
        <v>78</v>
      </c>
      <c r="E5228">
        <v>2022</v>
      </c>
      <c r="F5228">
        <v>34</v>
      </c>
      <c r="G5228" t="s">
        <v>302</v>
      </c>
      <c r="H5228" t="s">
        <v>81</v>
      </c>
      <c r="I5228">
        <v>11734</v>
      </c>
      <c r="L5228" t="s">
        <v>490</v>
      </c>
      <c r="M5228">
        <v>11397</v>
      </c>
      <c r="N5228">
        <v>337</v>
      </c>
      <c r="O5228" t="s">
        <v>387</v>
      </c>
    </row>
    <row r="5229" spans="1:15" hidden="1" x14ac:dyDescent="0.35">
      <c r="A5229" t="s">
        <v>489</v>
      </c>
      <c r="B5229" t="s">
        <v>304</v>
      </c>
      <c r="C5229" t="s">
        <v>87</v>
      </c>
      <c r="D5229" t="s">
        <v>78</v>
      </c>
      <c r="E5229">
        <v>2022</v>
      </c>
      <c r="F5229">
        <v>67</v>
      </c>
      <c r="G5229" t="s">
        <v>303</v>
      </c>
      <c r="H5229" t="s">
        <v>80</v>
      </c>
      <c r="I5229">
        <v>8769</v>
      </c>
      <c r="J5229">
        <v>5618</v>
      </c>
      <c r="K5229">
        <v>3151</v>
      </c>
      <c r="L5229" t="s">
        <v>490</v>
      </c>
      <c r="O5229" t="s">
        <v>387</v>
      </c>
    </row>
    <row r="5230" spans="1:15" hidden="1" x14ac:dyDescent="0.35">
      <c r="A5230" t="s">
        <v>489</v>
      </c>
      <c r="B5230" t="s">
        <v>304</v>
      </c>
      <c r="C5230" t="s">
        <v>87</v>
      </c>
      <c r="D5230" t="s">
        <v>78</v>
      </c>
      <c r="E5230">
        <v>2022</v>
      </c>
      <c r="F5230">
        <v>67</v>
      </c>
      <c r="G5230" t="s">
        <v>303</v>
      </c>
      <c r="H5230" t="s">
        <v>80</v>
      </c>
      <c r="I5230">
        <v>23415</v>
      </c>
      <c r="J5230">
        <v>5184</v>
      </c>
      <c r="K5230">
        <v>18231</v>
      </c>
      <c r="L5230" t="s">
        <v>490</v>
      </c>
      <c r="O5230" t="s">
        <v>387</v>
      </c>
    </row>
    <row r="5231" spans="1:15" hidden="1" x14ac:dyDescent="0.35">
      <c r="A5231" t="s">
        <v>489</v>
      </c>
      <c r="B5231" t="s">
        <v>304</v>
      </c>
      <c r="C5231" t="s">
        <v>87</v>
      </c>
      <c r="D5231" t="s">
        <v>78</v>
      </c>
      <c r="E5231">
        <v>2022</v>
      </c>
      <c r="F5231">
        <v>22</v>
      </c>
      <c r="G5231" t="s">
        <v>367</v>
      </c>
      <c r="H5231" t="s">
        <v>80</v>
      </c>
      <c r="I5231">
        <v>13578</v>
      </c>
      <c r="L5231" t="s">
        <v>490</v>
      </c>
      <c r="O5231" t="s">
        <v>387</v>
      </c>
    </row>
    <row r="5232" spans="1:15" hidden="1" x14ac:dyDescent="0.35">
      <c r="A5232" t="s">
        <v>489</v>
      </c>
      <c r="B5232" t="s">
        <v>304</v>
      </c>
      <c r="C5232" t="s">
        <v>87</v>
      </c>
      <c r="D5232" t="s">
        <v>78</v>
      </c>
      <c r="E5232">
        <v>2022</v>
      </c>
      <c r="F5232">
        <v>22</v>
      </c>
      <c r="G5232" t="s">
        <v>367</v>
      </c>
      <c r="H5232" t="s">
        <v>80</v>
      </c>
      <c r="I5232">
        <v>81</v>
      </c>
      <c r="L5232" t="s">
        <v>490</v>
      </c>
      <c r="O5232" t="s">
        <v>387</v>
      </c>
    </row>
    <row r="5233" spans="1:15" hidden="1" x14ac:dyDescent="0.35">
      <c r="A5233" t="s">
        <v>489</v>
      </c>
      <c r="B5233" t="s">
        <v>304</v>
      </c>
      <c r="C5233" t="s">
        <v>87</v>
      </c>
      <c r="D5233" t="s">
        <v>78</v>
      </c>
      <c r="E5233">
        <v>2022</v>
      </c>
      <c r="F5233">
        <v>22</v>
      </c>
      <c r="G5233" t="s">
        <v>367</v>
      </c>
      <c r="H5233" t="s">
        <v>80</v>
      </c>
      <c r="I5233">
        <v>14993</v>
      </c>
      <c r="L5233" t="s">
        <v>490</v>
      </c>
      <c r="O5233" t="s">
        <v>387</v>
      </c>
    </row>
    <row r="5234" spans="1:15" hidden="1" x14ac:dyDescent="0.35">
      <c r="A5234" t="s">
        <v>489</v>
      </c>
      <c r="B5234" t="s">
        <v>304</v>
      </c>
      <c r="C5234" t="s">
        <v>87</v>
      </c>
      <c r="D5234" t="s">
        <v>78</v>
      </c>
      <c r="E5234">
        <v>2022</v>
      </c>
      <c r="F5234">
        <v>22</v>
      </c>
      <c r="G5234" t="s">
        <v>367</v>
      </c>
      <c r="H5234" t="s">
        <v>80</v>
      </c>
      <c r="I5234">
        <v>225</v>
      </c>
      <c r="L5234" t="s">
        <v>490</v>
      </c>
      <c r="O5234" t="s">
        <v>387</v>
      </c>
    </row>
    <row r="5235" spans="1:15" hidden="1" x14ac:dyDescent="0.35">
      <c r="A5235" t="s">
        <v>489</v>
      </c>
      <c r="B5235" t="s">
        <v>304</v>
      </c>
      <c r="C5235" t="s">
        <v>87</v>
      </c>
      <c r="D5235" t="s">
        <v>78</v>
      </c>
      <c r="E5235">
        <v>2022</v>
      </c>
      <c r="F5235">
        <v>22</v>
      </c>
      <c r="G5235" t="s">
        <v>367</v>
      </c>
      <c r="H5235" t="s">
        <v>81</v>
      </c>
      <c r="I5235">
        <v>37</v>
      </c>
      <c r="L5235" t="s">
        <v>490</v>
      </c>
      <c r="O5235" t="s">
        <v>387</v>
      </c>
    </row>
    <row r="5236" spans="1:15" hidden="1" x14ac:dyDescent="0.35">
      <c r="A5236" t="s">
        <v>489</v>
      </c>
      <c r="B5236" t="s">
        <v>304</v>
      </c>
      <c r="C5236" t="s">
        <v>87</v>
      </c>
      <c r="D5236" t="s">
        <v>78</v>
      </c>
      <c r="E5236">
        <v>2022</v>
      </c>
      <c r="F5236">
        <v>22</v>
      </c>
      <c r="G5236" t="s">
        <v>367</v>
      </c>
      <c r="H5236" t="s">
        <v>81</v>
      </c>
      <c r="I5236">
        <v>106</v>
      </c>
      <c r="L5236" t="s">
        <v>490</v>
      </c>
      <c r="O5236" t="s">
        <v>387</v>
      </c>
    </row>
    <row r="5237" spans="1:15" hidden="1" x14ac:dyDescent="0.35">
      <c r="A5237" t="s">
        <v>489</v>
      </c>
      <c r="B5237" t="s">
        <v>304</v>
      </c>
      <c r="C5237" t="s">
        <v>87</v>
      </c>
      <c r="D5237" t="s">
        <v>78</v>
      </c>
      <c r="E5237">
        <v>2022</v>
      </c>
      <c r="F5237">
        <v>34</v>
      </c>
      <c r="G5237" t="s">
        <v>302</v>
      </c>
      <c r="H5237" t="s">
        <v>80</v>
      </c>
      <c r="I5237">
        <v>475771</v>
      </c>
      <c r="L5237" t="s">
        <v>490</v>
      </c>
      <c r="M5237">
        <v>462127</v>
      </c>
      <c r="N5237">
        <v>13644</v>
      </c>
      <c r="O5237" t="s">
        <v>387</v>
      </c>
    </row>
    <row r="5238" spans="1:15" hidden="1" x14ac:dyDescent="0.35">
      <c r="A5238" t="s">
        <v>489</v>
      </c>
      <c r="B5238" t="s">
        <v>304</v>
      </c>
      <c r="C5238" t="s">
        <v>87</v>
      </c>
      <c r="D5238" t="s">
        <v>78</v>
      </c>
      <c r="E5238">
        <v>2022</v>
      </c>
      <c r="F5238">
        <v>34</v>
      </c>
      <c r="G5238" t="s">
        <v>302</v>
      </c>
      <c r="H5238" t="s">
        <v>80</v>
      </c>
      <c r="I5238">
        <v>2835</v>
      </c>
      <c r="L5238" t="s">
        <v>490</v>
      </c>
      <c r="M5238">
        <v>2754</v>
      </c>
      <c r="N5238">
        <v>81</v>
      </c>
      <c r="O5238" t="s">
        <v>387</v>
      </c>
    </row>
    <row r="5239" spans="1:15" hidden="1" x14ac:dyDescent="0.35">
      <c r="A5239" t="s">
        <v>489</v>
      </c>
      <c r="B5239" t="s">
        <v>304</v>
      </c>
      <c r="C5239" t="s">
        <v>87</v>
      </c>
      <c r="D5239" t="s">
        <v>78</v>
      </c>
      <c r="E5239">
        <v>2022</v>
      </c>
      <c r="F5239">
        <v>34</v>
      </c>
      <c r="G5239" t="s">
        <v>302</v>
      </c>
      <c r="H5239" t="s">
        <v>80</v>
      </c>
      <c r="I5239">
        <v>525350</v>
      </c>
      <c r="L5239" t="s">
        <v>490</v>
      </c>
      <c r="M5239">
        <v>510284</v>
      </c>
      <c r="N5239">
        <v>15066</v>
      </c>
      <c r="O5239" t="s">
        <v>387</v>
      </c>
    </row>
    <row r="5240" spans="1:15" hidden="1" x14ac:dyDescent="0.35">
      <c r="A5240" t="s">
        <v>489</v>
      </c>
      <c r="B5240" t="s">
        <v>304</v>
      </c>
      <c r="C5240" t="s">
        <v>87</v>
      </c>
      <c r="D5240" t="s">
        <v>78</v>
      </c>
      <c r="E5240">
        <v>2022</v>
      </c>
      <c r="F5240">
        <v>34</v>
      </c>
      <c r="G5240" t="s">
        <v>302</v>
      </c>
      <c r="H5240" t="s">
        <v>80</v>
      </c>
      <c r="I5240">
        <v>7876</v>
      </c>
      <c r="L5240" t="s">
        <v>490</v>
      </c>
      <c r="M5240">
        <v>7650</v>
      </c>
      <c r="N5240">
        <v>226</v>
      </c>
      <c r="O5240" t="s">
        <v>387</v>
      </c>
    </row>
    <row r="5241" spans="1:15" hidden="1" x14ac:dyDescent="0.35">
      <c r="A5241" t="s">
        <v>489</v>
      </c>
      <c r="B5241" t="s">
        <v>304</v>
      </c>
      <c r="C5241" t="s">
        <v>87</v>
      </c>
      <c r="D5241" t="s">
        <v>78</v>
      </c>
      <c r="E5241">
        <v>2022</v>
      </c>
      <c r="F5241">
        <v>34</v>
      </c>
      <c r="G5241" t="s">
        <v>302</v>
      </c>
      <c r="H5241" t="s">
        <v>81</v>
      </c>
      <c r="I5241">
        <v>1294</v>
      </c>
      <c r="L5241" t="s">
        <v>490</v>
      </c>
      <c r="M5241">
        <v>1257</v>
      </c>
      <c r="N5241">
        <v>37</v>
      </c>
      <c r="O5241" t="s">
        <v>387</v>
      </c>
    </row>
    <row r="5242" spans="1:15" hidden="1" x14ac:dyDescent="0.35">
      <c r="A5242" t="s">
        <v>489</v>
      </c>
      <c r="B5242" t="s">
        <v>304</v>
      </c>
      <c r="C5242" t="s">
        <v>87</v>
      </c>
      <c r="D5242" t="s">
        <v>78</v>
      </c>
      <c r="E5242">
        <v>2022</v>
      </c>
      <c r="F5242">
        <v>34</v>
      </c>
      <c r="G5242" t="s">
        <v>302</v>
      </c>
      <c r="H5242" t="s">
        <v>81</v>
      </c>
      <c r="I5242">
        <v>3719</v>
      </c>
      <c r="L5242" t="s">
        <v>490</v>
      </c>
      <c r="M5242">
        <v>3612</v>
      </c>
      <c r="N5242">
        <v>107</v>
      </c>
      <c r="O5242" t="s">
        <v>387</v>
      </c>
    </row>
    <row r="5243" spans="1:15" hidden="1" x14ac:dyDescent="0.35">
      <c r="A5243" t="s">
        <v>489</v>
      </c>
      <c r="B5243" t="s">
        <v>304</v>
      </c>
      <c r="C5243" t="s">
        <v>87</v>
      </c>
      <c r="D5243" t="s">
        <v>78</v>
      </c>
      <c r="E5243">
        <v>2022</v>
      </c>
      <c r="F5243">
        <v>67</v>
      </c>
      <c r="G5243" t="s">
        <v>303</v>
      </c>
      <c r="H5243" t="s">
        <v>80</v>
      </c>
      <c r="I5243">
        <v>5096</v>
      </c>
      <c r="J5243">
        <v>3751</v>
      </c>
      <c r="K5243">
        <v>1345</v>
      </c>
      <c r="L5243" t="s">
        <v>490</v>
      </c>
      <c r="O5243" t="s">
        <v>387</v>
      </c>
    </row>
    <row r="5244" spans="1:15" hidden="1" x14ac:dyDescent="0.35">
      <c r="A5244" t="s">
        <v>489</v>
      </c>
      <c r="B5244" t="s">
        <v>304</v>
      </c>
      <c r="C5244" t="s">
        <v>87</v>
      </c>
      <c r="D5244" t="s">
        <v>78</v>
      </c>
      <c r="E5244">
        <v>2022</v>
      </c>
      <c r="F5244">
        <v>67</v>
      </c>
      <c r="G5244" t="s">
        <v>303</v>
      </c>
      <c r="H5244" t="s">
        <v>80</v>
      </c>
      <c r="I5244">
        <v>519</v>
      </c>
      <c r="J5244">
        <v>377</v>
      </c>
      <c r="K5244">
        <v>142</v>
      </c>
      <c r="L5244" t="s">
        <v>490</v>
      </c>
      <c r="O5244" t="s">
        <v>387</v>
      </c>
    </row>
    <row r="5245" spans="1:15" hidden="1" x14ac:dyDescent="0.35">
      <c r="A5245" t="s">
        <v>489</v>
      </c>
      <c r="B5245" t="s">
        <v>304</v>
      </c>
      <c r="C5245" t="s">
        <v>87</v>
      </c>
      <c r="D5245" t="s">
        <v>78</v>
      </c>
      <c r="E5245">
        <v>2022</v>
      </c>
      <c r="F5245">
        <v>67</v>
      </c>
      <c r="G5245" t="s">
        <v>303</v>
      </c>
      <c r="H5245" t="s">
        <v>80</v>
      </c>
      <c r="I5245">
        <v>13217</v>
      </c>
      <c r="J5245">
        <v>6332</v>
      </c>
      <c r="K5245">
        <v>6885</v>
      </c>
      <c r="L5245" t="s">
        <v>490</v>
      </c>
      <c r="O5245" t="s">
        <v>387</v>
      </c>
    </row>
    <row r="5246" spans="1:15" hidden="1" x14ac:dyDescent="0.35">
      <c r="A5246" t="s">
        <v>489</v>
      </c>
      <c r="B5246" t="s">
        <v>304</v>
      </c>
      <c r="C5246" t="s">
        <v>87</v>
      </c>
      <c r="D5246" t="s">
        <v>78</v>
      </c>
      <c r="E5246">
        <v>2023</v>
      </c>
      <c r="F5246">
        <v>79</v>
      </c>
      <c r="G5246" t="s">
        <v>312</v>
      </c>
      <c r="H5246" t="s">
        <v>80</v>
      </c>
      <c r="I5246">
        <v>875935</v>
      </c>
      <c r="L5246" t="s">
        <v>490</v>
      </c>
      <c r="O5246" t="s">
        <v>387</v>
      </c>
    </row>
    <row r="5247" spans="1:15" hidden="1" x14ac:dyDescent="0.35">
      <c r="A5247" t="s">
        <v>489</v>
      </c>
      <c r="B5247" t="s">
        <v>304</v>
      </c>
      <c r="C5247" t="s">
        <v>87</v>
      </c>
      <c r="D5247" t="s">
        <v>78</v>
      </c>
      <c r="E5247">
        <v>2023</v>
      </c>
      <c r="F5247">
        <v>79</v>
      </c>
      <c r="G5247" t="s">
        <v>312</v>
      </c>
      <c r="H5247" t="s">
        <v>80</v>
      </c>
      <c r="I5247">
        <v>4387</v>
      </c>
      <c r="L5247" t="s">
        <v>490</v>
      </c>
      <c r="O5247" t="s">
        <v>387</v>
      </c>
    </row>
    <row r="5248" spans="1:15" hidden="1" x14ac:dyDescent="0.35">
      <c r="A5248" t="s">
        <v>489</v>
      </c>
      <c r="B5248" t="s">
        <v>304</v>
      </c>
      <c r="C5248" t="s">
        <v>87</v>
      </c>
      <c r="D5248" t="s">
        <v>78</v>
      </c>
      <c r="E5248">
        <v>2023</v>
      </c>
      <c r="F5248">
        <v>79</v>
      </c>
      <c r="G5248" t="s">
        <v>312</v>
      </c>
      <c r="H5248" t="s">
        <v>80</v>
      </c>
      <c r="I5248">
        <v>725471</v>
      </c>
      <c r="L5248" t="s">
        <v>490</v>
      </c>
      <c r="O5248" t="s">
        <v>387</v>
      </c>
    </row>
    <row r="5249" spans="1:15" hidden="1" x14ac:dyDescent="0.35">
      <c r="A5249" t="s">
        <v>489</v>
      </c>
      <c r="B5249" t="s">
        <v>304</v>
      </c>
      <c r="C5249" t="s">
        <v>87</v>
      </c>
      <c r="D5249" t="s">
        <v>78</v>
      </c>
      <c r="E5249">
        <v>2023</v>
      </c>
      <c r="F5249">
        <v>79</v>
      </c>
      <c r="G5249" t="s">
        <v>312</v>
      </c>
      <c r="H5249" t="s">
        <v>80</v>
      </c>
      <c r="I5249">
        <v>49872</v>
      </c>
      <c r="L5249" t="s">
        <v>490</v>
      </c>
      <c r="O5249" t="s">
        <v>387</v>
      </c>
    </row>
    <row r="5250" spans="1:15" hidden="1" x14ac:dyDescent="0.35">
      <c r="A5250" t="s">
        <v>489</v>
      </c>
      <c r="B5250" t="s">
        <v>304</v>
      </c>
      <c r="C5250" t="s">
        <v>87</v>
      </c>
      <c r="D5250" t="s">
        <v>78</v>
      </c>
      <c r="E5250">
        <v>2023</v>
      </c>
      <c r="F5250">
        <v>79</v>
      </c>
      <c r="G5250" t="s">
        <v>312</v>
      </c>
      <c r="H5250" t="s">
        <v>81</v>
      </c>
      <c r="I5250">
        <v>20146</v>
      </c>
      <c r="L5250" t="s">
        <v>490</v>
      </c>
      <c r="O5250" t="s">
        <v>387</v>
      </c>
    </row>
    <row r="5251" spans="1:15" hidden="1" x14ac:dyDescent="0.35">
      <c r="A5251" t="s">
        <v>489</v>
      </c>
      <c r="B5251" t="s">
        <v>304</v>
      </c>
      <c r="C5251" t="s">
        <v>87</v>
      </c>
      <c r="D5251" t="s">
        <v>78</v>
      </c>
      <c r="E5251">
        <v>2023</v>
      </c>
      <c r="F5251">
        <v>79</v>
      </c>
      <c r="G5251" t="s">
        <v>312</v>
      </c>
      <c r="H5251" t="s">
        <v>81</v>
      </c>
      <c r="I5251">
        <v>10819</v>
      </c>
      <c r="L5251" t="s">
        <v>490</v>
      </c>
      <c r="O5251" t="s">
        <v>387</v>
      </c>
    </row>
    <row r="5252" spans="1:15" hidden="1" x14ac:dyDescent="0.35">
      <c r="A5252" t="s">
        <v>489</v>
      </c>
      <c r="B5252" t="s">
        <v>304</v>
      </c>
      <c r="C5252" t="s">
        <v>87</v>
      </c>
      <c r="D5252" t="s">
        <v>78</v>
      </c>
      <c r="E5252">
        <v>2023</v>
      </c>
      <c r="F5252">
        <v>22</v>
      </c>
      <c r="G5252" t="s">
        <v>367</v>
      </c>
      <c r="H5252" t="s">
        <v>80</v>
      </c>
      <c r="I5252">
        <v>14867</v>
      </c>
      <c r="L5252" t="s">
        <v>490</v>
      </c>
      <c r="O5252" t="s">
        <v>387</v>
      </c>
    </row>
    <row r="5253" spans="1:15" hidden="1" x14ac:dyDescent="0.35">
      <c r="A5253" t="s">
        <v>489</v>
      </c>
      <c r="B5253" t="s">
        <v>304</v>
      </c>
      <c r="C5253" t="s">
        <v>87</v>
      </c>
      <c r="D5253" t="s">
        <v>78</v>
      </c>
      <c r="E5253">
        <v>2023</v>
      </c>
      <c r="F5253">
        <v>22</v>
      </c>
      <c r="G5253" t="s">
        <v>367</v>
      </c>
      <c r="H5253" t="s">
        <v>80</v>
      </c>
      <c r="I5253">
        <v>27</v>
      </c>
      <c r="L5253" t="s">
        <v>490</v>
      </c>
      <c r="O5253" t="s">
        <v>387</v>
      </c>
    </row>
    <row r="5254" spans="1:15" hidden="1" x14ac:dyDescent="0.35">
      <c r="A5254" t="s">
        <v>489</v>
      </c>
      <c r="B5254" t="s">
        <v>304</v>
      </c>
      <c r="C5254" t="s">
        <v>87</v>
      </c>
      <c r="D5254" t="s">
        <v>78</v>
      </c>
      <c r="E5254">
        <v>2023</v>
      </c>
      <c r="F5254">
        <v>22</v>
      </c>
      <c r="G5254" t="s">
        <v>367</v>
      </c>
      <c r="H5254" t="s">
        <v>80</v>
      </c>
      <c r="I5254">
        <v>17529</v>
      </c>
      <c r="L5254" t="s">
        <v>490</v>
      </c>
      <c r="O5254" t="s">
        <v>387</v>
      </c>
    </row>
    <row r="5255" spans="1:15" hidden="1" x14ac:dyDescent="0.35">
      <c r="A5255" t="s">
        <v>489</v>
      </c>
      <c r="B5255" t="s">
        <v>304</v>
      </c>
      <c r="C5255" t="s">
        <v>87</v>
      </c>
      <c r="D5255" t="s">
        <v>78</v>
      </c>
      <c r="E5255">
        <v>2023</v>
      </c>
      <c r="F5255">
        <v>22</v>
      </c>
      <c r="G5255" t="s">
        <v>367</v>
      </c>
      <c r="H5255" t="s">
        <v>80</v>
      </c>
      <c r="I5255">
        <v>1670</v>
      </c>
      <c r="L5255" t="s">
        <v>490</v>
      </c>
      <c r="O5255" t="s">
        <v>387</v>
      </c>
    </row>
    <row r="5256" spans="1:15" hidden="1" x14ac:dyDescent="0.35">
      <c r="A5256" t="s">
        <v>489</v>
      </c>
      <c r="B5256" t="s">
        <v>304</v>
      </c>
      <c r="C5256" t="s">
        <v>87</v>
      </c>
      <c r="D5256" t="s">
        <v>78</v>
      </c>
      <c r="E5256">
        <v>2023</v>
      </c>
      <c r="F5256">
        <v>22</v>
      </c>
      <c r="G5256" t="s">
        <v>367</v>
      </c>
      <c r="H5256" t="s">
        <v>81</v>
      </c>
      <c r="I5256">
        <v>378</v>
      </c>
      <c r="L5256" t="s">
        <v>490</v>
      </c>
      <c r="O5256" t="s">
        <v>387</v>
      </c>
    </row>
    <row r="5257" spans="1:15" hidden="1" x14ac:dyDescent="0.35">
      <c r="A5257" t="s">
        <v>489</v>
      </c>
      <c r="B5257" t="s">
        <v>304</v>
      </c>
      <c r="C5257" t="s">
        <v>87</v>
      </c>
      <c r="D5257" t="s">
        <v>78</v>
      </c>
      <c r="E5257">
        <v>2023</v>
      </c>
      <c r="F5257">
        <v>22</v>
      </c>
      <c r="G5257" t="s">
        <v>367</v>
      </c>
      <c r="H5257" t="s">
        <v>81</v>
      </c>
      <c r="I5257">
        <v>320</v>
      </c>
      <c r="L5257" t="s">
        <v>490</v>
      </c>
      <c r="O5257" t="s">
        <v>387</v>
      </c>
    </row>
    <row r="5258" spans="1:15" hidden="1" x14ac:dyDescent="0.35">
      <c r="A5258" t="s">
        <v>489</v>
      </c>
      <c r="B5258" t="s">
        <v>304</v>
      </c>
      <c r="C5258" t="s">
        <v>87</v>
      </c>
      <c r="D5258" t="s">
        <v>78</v>
      </c>
      <c r="E5258">
        <v>2023</v>
      </c>
      <c r="F5258">
        <v>34</v>
      </c>
      <c r="G5258" t="s">
        <v>302</v>
      </c>
      <c r="H5258" t="s">
        <v>80</v>
      </c>
      <c r="I5258">
        <v>520954</v>
      </c>
      <c r="L5258" t="s">
        <v>490</v>
      </c>
      <c r="M5258">
        <v>506014</v>
      </c>
      <c r="N5258">
        <v>14940</v>
      </c>
      <c r="O5258" t="s">
        <v>387</v>
      </c>
    </row>
    <row r="5259" spans="1:15" hidden="1" x14ac:dyDescent="0.35">
      <c r="A5259" t="s">
        <v>489</v>
      </c>
      <c r="B5259" t="s">
        <v>304</v>
      </c>
      <c r="C5259" t="s">
        <v>87</v>
      </c>
      <c r="D5259" t="s">
        <v>78</v>
      </c>
      <c r="E5259">
        <v>2023</v>
      </c>
      <c r="F5259">
        <v>34</v>
      </c>
      <c r="G5259" t="s">
        <v>302</v>
      </c>
      <c r="H5259" t="s">
        <v>80</v>
      </c>
      <c r="I5259">
        <v>940</v>
      </c>
      <c r="L5259" t="s">
        <v>490</v>
      </c>
      <c r="M5259">
        <v>913</v>
      </c>
      <c r="N5259">
        <v>27</v>
      </c>
      <c r="O5259" t="s">
        <v>387</v>
      </c>
    </row>
    <row r="5260" spans="1:15" hidden="1" x14ac:dyDescent="0.35">
      <c r="A5260" t="s">
        <v>489</v>
      </c>
      <c r="B5260" t="s">
        <v>304</v>
      </c>
      <c r="C5260" t="s">
        <v>87</v>
      </c>
      <c r="D5260" t="s">
        <v>78</v>
      </c>
      <c r="E5260">
        <v>2023</v>
      </c>
      <c r="F5260">
        <v>34</v>
      </c>
      <c r="G5260" t="s">
        <v>302</v>
      </c>
      <c r="H5260" t="s">
        <v>80</v>
      </c>
      <c r="I5260">
        <v>614208</v>
      </c>
      <c r="L5260" t="s">
        <v>490</v>
      </c>
      <c r="M5260">
        <v>596593</v>
      </c>
      <c r="N5260">
        <v>17615</v>
      </c>
      <c r="O5260" t="s">
        <v>387</v>
      </c>
    </row>
    <row r="5261" spans="1:15" hidden="1" x14ac:dyDescent="0.35">
      <c r="A5261" t="s">
        <v>489</v>
      </c>
      <c r="B5261" t="s">
        <v>304</v>
      </c>
      <c r="C5261" t="s">
        <v>87</v>
      </c>
      <c r="D5261" t="s">
        <v>78</v>
      </c>
      <c r="E5261">
        <v>2023</v>
      </c>
      <c r="F5261">
        <v>34</v>
      </c>
      <c r="G5261" t="s">
        <v>302</v>
      </c>
      <c r="H5261" t="s">
        <v>80</v>
      </c>
      <c r="I5261">
        <v>58509</v>
      </c>
      <c r="L5261" t="s">
        <v>490</v>
      </c>
      <c r="M5261">
        <v>56831</v>
      </c>
      <c r="N5261">
        <v>1678</v>
      </c>
      <c r="O5261" t="s">
        <v>387</v>
      </c>
    </row>
    <row r="5262" spans="1:15" hidden="1" x14ac:dyDescent="0.35">
      <c r="A5262" t="s">
        <v>489</v>
      </c>
      <c r="B5262" t="s">
        <v>304</v>
      </c>
      <c r="C5262" t="s">
        <v>87</v>
      </c>
      <c r="D5262" t="s">
        <v>78</v>
      </c>
      <c r="E5262">
        <v>2023</v>
      </c>
      <c r="F5262">
        <v>34</v>
      </c>
      <c r="G5262" t="s">
        <v>302</v>
      </c>
      <c r="H5262" t="s">
        <v>81</v>
      </c>
      <c r="I5262">
        <v>13257</v>
      </c>
      <c r="L5262" t="s">
        <v>490</v>
      </c>
      <c r="M5262">
        <v>12877</v>
      </c>
      <c r="N5262">
        <v>380</v>
      </c>
      <c r="O5262" t="s">
        <v>387</v>
      </c>
    </row>
    <row r="5263" spans="1:15" hidden="1" x14ac:dyDescent="0.35">
      <c r="A5263" t="s">
        <v>489</v>
      </c>
      <c r="B5263" t="s">
        <v>304</v>
      </c>
      <c r="C5263" t="s">
        <v>87</v>
      </c>
      <c r="D5263" t="s">
        <v>78</v>
      </c>
      <c r="E5263">
        <v>2023</v>
      </c>
      <c r="F5263">
        <v>34</v>
      </c>
      <c r="G5263" t="s">
        <v>302</v>
      </c>
      <c r="H5263" t="s">
        <v>81</v>
      </c>
      <c r="I5263">
        <v>11222</v>
      </c>
      <c r="L5263" t="s">
        <v>490</v>
      </c>
      <c r="M5263">
        <v>10900</v>
      </c>
      <c r="N5263">
        <v>322</v>
      </c>
      <c r="O5263" t="s">
        <v>387</v>
      </c>
    </row>
    <row r="5264" spans="1:15" hidden="1" x14ac:dyDescent="0.35">
      <c r="A5264" t="s">
        <v>489</v>
      </c>
      <c r="B5264" t="s">
        <v>304</v>
      </c>
      <c r="C5264" t="s">
        <v>87</v>
      </c>
      <c r="D5264" t="s">
        <v>78</v>
      </c>
      <c r="E5264">
        <v>2023</v>
      </c>
      <c r="F5264">
        <v>67</v>
      </c>
      <c r="G5264" t="s">
        <v>303</v>
      </c>
      <c r="H5264" t="s">
        <v>80</v>
      </c>
      <c r="I5264">
        <v>5581</v>
      </c>
      <c r="J5264">
        <v>4197</v>
      </c>
      <c r="K5264">
        <v>1384</v>
      </c>
      <c r="L5264" t="s">
        <v>490</v>
      </c>
      <c r="O5264" t="s">
        <v>387</v>
      </c>
    </row>
    <row r="5265" spans="1:15" hidden="1" x14ac:dyDescent="0.35">
      <c r="A5265" t="s">
        <v>489</v>
      </c>
      <c r="B5265" t="s">
        <v>304</v>
      </c>
      <c r="C5265" t="s">
        <v>87</v>
      </c>
      <c r="D5265" t="s">
        <v>78</v>
      </c>
      <c r="E5265">
        <v>2023</v>
      </c>
      <c r="F5265">
        <v>67</v>
      </c>
      <c r="G5265" t="s">
        <v>303</v>
      </c>
      <c r="H5265" t="s">
        <v>80</v>
      </c>
      <c r="I5265">
        <v>25575</v>
      </c>
      <c r="J5265">
        <v>15412</v>
      </c>
      <c r="K5265">
        <v>10163</v>
      </c>
      <c r="L5265" t="s">
        <v>490</v>
      </c>
      <c r="O5265" t="s">
        <v>387</v>
      </c>
    </row>
    <row r="5266" spans="1:15" hidden="1" x14ac:dyDescent="0.35">
      <c r="A5266" t="s">
        <v>489</v>
      </c>
      <c r="B5266" t="s">
        <v>304</v>
      </c>
      <c r="C5266" t="s">
        <v>87</v>
      </c>
      <c r="D5266" t="s">
        <v>78</v>
      </c>
      <c r="E5266">
        <v>2023</v>
      </c>
      <c r="F5266">
        <v>67</v>
      </c>
      <c r="G5266" t="s">
        <v>303</v>
      </c>
      <c r="H5266" t="s">
        <v>81</v>
      </c>
      <c r="I5266">
        <v>4620</v>
      </c>
      <c r="J5266">
        <v>2501</v>
      </c>
      <c r="K5266">
        <v>2119</v>
      </c>
      <c r="L5266" t="s">
        <v>490</v>
      </c>
      <c r="O5266" t="s">
        <v>387</v>
      </c>
    </row>
    <row r="5267" spans="1:15" hidden="1" x14ac:dyDescent="0.35">
      <c r="A5267" t="s">
        <v>489</v>
      </c>
      <c r="B5267" t="s">
        <v>84</v>
      </c>
      <c r="C5267" t="s">
        <v>329</v>
      </c>
      <c r="D5267" t="s">
        <v>78</v>
      </c>
      <c r="E5267">
        <v>2020</v>
      </c>
      <c r="F5267">
        <v>34</v>
      </c>
      <c r="G5267" t="s">
        <v>302</v>
      </c>
      <c r="H5267" t="s">
        <v>81</v>
      </c>
      <c r="I5267">
        <v>13</v>
      </c>
      <c r="L5267" t="s">
        <v>490</v>
      </c>
      <c r="M5267">
        <v>12.66</v>
      </c>
      <c r="N5267">
        <v>0.34</v>
      </c>
      <c r="O5267" t="s">
        <v>390</v>
      </c>
    </row>
    <row r="5268" spans="1:15" hidden="1" x14ac:dyDescent="0.35">
      <c r="A5268" t="s">
        <v>489</v>
      </c>
      <c r="B5268" t="s">
        <v>84</v>
      </c>
      <c r="C5268" t="s">
        <v>329</v>
      </c>
      <c r="D5268" t="s">
        <v>78</v>
      </c>
      <c r="E5268">
        <v>2020</v>
      </c>
      <c r="F5268">
        <v>34</v>
      </c>
      <c r="G5268" t="s">
        <v>302</v>
      </c>
      <c r="H5268" t="s">
        <v>81</v>
      </c>
      <c r="I5268">
        <v>9</v>
      </c>
      <c r="L5268" t="s">
        <v>490</v>
      </c>
      <c r="M5268">
        <v>8.77</v>
      </c>
      <c r="N5268">
        <v>0.23</v>
      </c>
      <c r="O5268" t="s">
        <v>390</v>
      </c>
    </row>
    <row r="5269" spans="1:15" hidden="1" x14ac:dyDescent="0.35">
      <c r="A5269" t="s">
        <v>489</v>
      </c>
      <c r="B5269" t="s">
        <v>84</v>
      </c>
      <c r="C5269" t="s">
        <v>329</v>
      </c>
      <c r="D5269" t="s">
        <v>78</v>
      </c>
      <c r="E5269">
        <v>2020</v>
      </c>
      <c r="F5269">
        <v>34</v>
      </c>
      <c r="G5269" t="s">
        <v>302</v>
      </c>
      <c r="H5269" t="s">
        <v>81</v>
      </c>
      <c r="I5269">
        <v>175</v>
      </c>
      <c r="L5269" t="s">
        <v>490</v>
      </c>
      <c r="M5269">
        <v>170.45</v>
      </c>
      <c r="N5269">
        <v>4.55</v>
      </c>
      <c r="O5269" t="s">
        <v>390</v>
      </c>
    </row>
    <row r="5270" spans="1:15" hidden="1" x14ac:dyDescent="0.35">
      <c r="A5270" t="s">
        <v>489</v>
      </c>
      <c r="B5270" t="s">
        <v>84</v>
      </c>
      <c r="C5270" t="s">
        <v>329</v>
      </c>
      <c r="D5270" t="s">
        <v>78</v>
      </c>
      <c r="E5270">
        <v>2021</v>
      </c>
      <c r="F5270">
        <v>34</v>
      </c>
      <c r="G5270" t="s">
        <v>302</v>
      </c>
      <c r="H5270" t="s">
        <v>80</v>
      </c>
      <c r="I5270">
        <v>251</v>
      </c>
      <c r="L5270" t="s">
        <v>490</v>
      </c>
      <c r="M5270">
        <v>244.48</v>
      </c>
      <c r="N5270">
        <v>6.52</v>
      </c>
      <c r="O5270" t="s">
        <v>390</v>
      </c>
    </row>
    <row r="5271" spans="1:15" hidden="1" x14ac:dyDescent="0.35">
      <c r="A5271" t="s">
        <v>489</v>
      </c>
      <c r="B5271" t="s">
        <v>84</v>
      </c>
      <c r="C5271" t="s">
        <v>329</v>
      </c>
      <c r="D5271" t="s">
        <v>78</v>
      </c>
      <c r="E5271">
        <v>2021</v>
      </c>
      <c r="F5271">
        <v>34</v>
      </c>
      <c r="G5271" t="s">
        <v>302</v>
      </c>
      <c r="H5271" t="s">
        <v>80</v>
      </c>
      <c r="I5271">
        <v>272</v>
      </c>
      <c r="L5271" t="s">
        <v>490</v>
      </c>
      <c r="M5271">
        <v>264.93</v>
      </c>
      <c r="N5271">
        <v>7.07</v>
      </c>
      <c r="O5271" t="s">
        <v>390</v>
      </c>
    </row>
    <row r="5272" spans="1:15" hidden="1" x14ac:dyDescent="0.35">
      <c r="A5272" t="s">
        <v>489</v>
      </c>
      <c r="B5272" t="s">
        <v>84</v>
      </c>
      <c r="C5272" t="s">
        <v>329</v>
      </c>
      <c r="D5272" t="s">
        <v>78</v>
      </c>
      <c r="E5272">
        <v>2021</v>
      </c>
      <c r="F5272">
        <v>34</v>
      </c>
      <c r="G5272" t="s">
        <v>302</v>
      </c>
      <c r="H5272" t="s">
        <v>81</v>
      </c>
      <c r="I5272">
        <v>68</v>
      </c>
      <c r="L5272" t="s">
        <v>490</v>
      </c>
      <c r="M5272">
        <v>66.23</v>
      </c>
      <c r="N5272">
        <v>1.77</v>
      </c>
      <c r="O5272" t="s">
        <v>390</v>
      </c>
    </row>
    <row r="5273" spans="1:15" hidden="1" x14ac:dyDescent="0.35">
      <c r="A5273" t="s">
        <v>489</v>
      </c>
      <c r="B5273" t="s">
        <v>84</v>
      </c>
      <c r="C5273" t="s">
        <v>329</v>
      </c>
      <c r="D5273" t="s">
        <v>78</v>
      </c>
      <c r="E5273">
        <v>2021</v>
      </c>
      <c r="F5273">
        <v>34</v>
      </c>
      <c r="G5273" t="s">
        <v>302</v>
      </c>
      <c r="H5273" t="s">
        <v>80</v>
      </c>
      <c r="I5273">
        <v>640</v>
      </c>
      <c r="L5273" t="s">
        <v>490</v>
      </c>
      <c r="M5273">
        <v>608</v>
      </c>
      <c r="N5273">
        <v>32</v>
      </c>
      <c r="O5273" t="s">
        <v>390</v>
      </c>
    </row>
    <row r="5274" spans="1:15" hidden="1" x14ac:dyDescent="0.35">
      <c r="A5274" t="s">
        <v>489</v>
      </c>
      <c r="B5274" t="s">
        <v>84</v>
      </c>
      <c r="C5274" t="s">
        <v>329</v>
      </c>
      <c r="D5274" t="s">
        <v>78</v>
      </c>
      <c r="E5274">
        <v>2021</v>
      </c>
      <c r="F5274">
        <v>34</v>
      </c>
      <c r="G5274" t="s">
        <v>302</v>
      </c>
      <c r="H5274" t="s">
        <v>80</v>
      </c>
      <c r="I5274">
        <v>273</v>
      </c>
      <c r="L5274" t="s">
        <v>490</v>
      </c>
      <c r="M5274">
        <v>265.91000000000003</v>
      </c>
      <c r="N5274">
        <v>7.09</v>
      </c>
      <c r="O5274" t="s">
        <v>390</v>
      </c>
    </row>
    <row r="5275" spans="1:15" hidden="1" x14ac:dyDescent="0.35">
      <c r="A5275" t="s">
        <v>489</v>
      </c>
      <c r="B5275" t="s">
        <v>84</v>
      </c>
      <c r="C5275" t="s">
        <v>329</v>
      </c>
      <c r="D5275" t="s">
        <v>78</v>
      </c>
      <c r="E5275">
        <v>2021</v>
      </c>
      <c r="F5275">
        <v>34</v>
      </c>
      <c r="G5275" t="s">
        <v>302</v>
      </c>
      <c r="H5275" t="s">
        <v>80</v>
      </c>
      <c r="I5275">
        <v>893</v>
      </c>
      <c r="L5275" t="s">
        <v>490</v>
      </c>
      <c r="M5275">
        <v>848.35</v>
      </c>
      <c r="N5275">
        <v>44.65</v>
      </c>
      <c r="O5275" t="s">
        <v>390</v>
      </c>
    </row>
    <row r="5276" spans="1:15" hidden="1" x14ac:dyDescent="0.35">
      <c r="A5276" t="s">
        <v>489</v>
      </c>
      <c r="B5276" t="s">
        <v>84</v>
      </c>
      <c r="C5276" t="s">
        <v>329</v>
      </c>
      <c r="D5276" t="s">
        <v>78</v>
      </c>
      <c r="E5276">
        <v>2021</v>
      </c>
      <c r="F5276">
        <v>34</v>
      </c>
      <c r="G5276" t="s">
        <v>302</v>
      </c>
      <c r="H5276" t="s">
        <v>81</v>
      </c>
      <c r="I5276">
        <v>1150</v>
      </c>
      <c r="L5276" t="s">
        <v>490</v>
      </c>
      <c r="M5276">
        <v>1092.5</v>
      </c>
      <c r="N5276">
        <v>57.5</v>
      </c>
      <c r="O5276" t="s">
        <v>390</v>
      </c>
    </row>
    <row r="5277" spans="1:15" hidden="1" x14ac:dyDescent="0.35">
      <c r="A5277" t="s">
        <v>489</v>
      </c>
      <c r="B5277" t="s">
        <v>84</v>
      </c>
      <c r="C5277" t="s">
        <v>329</v>
      </c>
      <c r="D5277" t="s">
        <v>78</v>
      </c>
      <c r="E5277">
        <v>2022</v>
      </c>
      <c r="F5277">
        <v>34</v>
      </c>
      <c r="G5277" t="s">
        <v>302</v>
      </c>
      <c r="H5277" t="s">
        <v>80</v>
      </c>
      <c r="I5277">
        <v>735</v>
      </c>
      <c r="L5277" t="s">
        <v>490</v>
      </c>
      <c r="M5277">
        <v>698.25</v>
      </c>
      <c r="N5277">
        <v>36.75</v>
      </c>
      <c r="O5277" t="s">
        <v>390</v>
      </c>
    </row>
    <row r="5278" spans="1:15" hidden="1" x14ac:dyDescent="0.35">
      <c r="A5278" t="s">
        <v>489</v>
      </c>
      <c r="B5278" t="s">
        <v>84</v>
      </c>
      <c r="C5278" t="s">
        <v>329</v>
      </c>
      <c r="D5278" t="s">
        <v>78</v>
      </c>
      <c r="E5278">
        <v>2022</v>
      </c>
      <c r="F5278">
        <v>34</v>
      </c>
      <c r="G5278" t="s">
        <v>302</v>
      </c>
      <c r="H5278" t="s">
        <v>80</v>
      </c>
      <c r="I5278">
        <v>834</v>
      </c>
      <c r="L5278" t="s">
        <v>490</v>
      </c>
      <c r="M5278">
        <v>792.3</v>
      </c>
      <c r="N5278">
        <v>41.7</v>
      </c>
      <c r="O5278" t="s">
        <v>390</v>
      </c>
    </row>
    <row r="5279" spans="1:15" hidden="1" x14ac:dyDescent="0.35">
      <c r="A5279" t="s">
        <v>489</v>
      </c>
      <c r="B5279" t="s">
        <v>84</v>
      </c>
      <c r="C5279" t="s">
        <v>329</v>
      </c>
      <c r="D5279" t="s">
        <v>78</v>
      </c>
      <c r="E5279">
        <v>2022</v>
      </c>
      <c r="F5279">
        <v>34</v>
      </c>
      <c r="G5279" t="s">
        <v>302</v>
      </c>
      <c r="H5279" t="s">
        <v>81</v>
      </c>
      <c r="I5279">
        <v>5596</v>
      </c>
      <c r="L5279" t="s">
        <v>490</v>
      </c>
      <c r="M5279">
        <v>5316.2</v>
      </c>
      <c r="N5279">
        <v>279.8</v>
      </c>
      <c r="O5279" t="s">
        <v>390</v>
      </c>
    </row>
    <row r="5280" spans="1:15" hidden="1" x14ac:dyDescent="0.35">
      <c r="A5280" t="s">
        <v>489</v>
      </c>
      <c r="B5280" t="s">
        <v>84</v>
      </c>
      <c r="C5280" t="s">
        <v>329</v>
      </c>
      <c r="D5280" t="s">
        <v>78</v>
      </c>
      <c r="E5280">
        <v>2022</v>
      </c>
      <c r="F5280">
        <v>34</v>
      </c>
      <c r="G5280" t="s">
        <v>302</v>
      </c>
      <c r="H5280" t="s">
        <v>81</v>
      </c>
      <c r="I5280">
        <v>1686</v>
      </c>
      <c r="L5280" t="s">
        <v>490</v>
      </c>
      <c r="M5280">
        <v>1601.7</v>
      </c>
      <c r="N5280">
        <v>84.3</v>
      </c>
      <c r="O5280" t="s">
        <v>390</v>
      </c>
    </row>
    <row r="5281" spans="1:15" hidden="1" x14ac:dyDescent="0.35">
      <c r="A5281" t="s">
        <v>489</v>
      </c>
      <c r="B5281" t="s">
        <v>84</v>
      </c>
      <c r="C5281" t="s">
        <v>329</v>
      </c>
      <c r="D5281" t="s">
        <v>78</v>
      </c>
      <c r="E5281">
        <v>2022</v>
      </c>
      <c r="F5281">
        <v>34</v>
      </c>
      <c r="G5281" t="s">
        <v>302</v>
      </c>
      <c r="H5281" t="s">
        <v>80</v>
      </c>
      <c r="I5281">
        <v>1904</v>
      </c>
      <c r="L5281" t="s">
        <v>490</v>
      </c>
      <c r="M5281">
        <v>1854.53</v>
      </c>
      <c r="N5281">
        <v>49.47</v>
      </c>
      <c r="O5281" t="s">
        <v>390</v>
      </c>
    </row>
    <row r="5282" spans="1:15" hidden="1" x14ac:dyDescent="0.35">
      <c r="A5282" t="s">
        <v>489</v>
      </c>
      <c r="B5282" t="s">
        <v>84</v>
      </c>
      <c r="C5282" t="s">
        <v>329</v>
      </c>
      <c r="D5282" t="s">
        <v>78</v>
      </c>
      <c r="E5282">
        <v>2022</v>
      </c>
      <c r="F5282">
        <v>34</v>
      </c>
      <c r="G5282" t="s">
        <v>302</v>
      </c>
      <c r="H5282" t="s">
        <v>80</v>
      </c>
      <c r="I5282">
        <v>689</v>
      </c>
      <c r="L5282" t="s">
        <v>490</v>
      </c>
      <c r="M5282">
        <v>654.54999999999995</v>
      </c>
      <c r="N5282">
        <v>34.450000000000003</v>
      </c>
      <c r="O5282" t="s">
        <v>390</v>
      </c>
    </row>
    <row r="5283" spans="1:15" hidden="1" x14ac:dyDescent="0.35">
      <c r="A5283" t="s">
        <v>489</v>
      </c>
      <c r="B5283" t="s">
        <v>84</v>
      </c>
      <c r="C5283" t="s">
        <v>329</v>
      </c>
      <c r="D5283" t="s">
        <v>78</v>
      </c>
      <c r="E5283">
        <v>2022</v>
      </c>
      <c r="F5283">
        <v>34</v>
      </c>
      <c r="G5283" t="s">
        <v>302</v>
      </c>
      <c r="H5283" t="s">
        <v>80</v>
      </c>
      <c r="I5283">
        <v>11101</v>
      </c>
      <c r="L5283" t="s">
        <v>490</v>
      </c>
      <c r="M5283">
        <v>10812.56</v>
      </c>
      <c r="N5283">
        <v>288.44</v>
      </c>
      <c r="O5283" t="s">
        <v>390</v>
      </c>
    </row>
    <row r="5284" spans="1:15" hidden="1" x14ac:dyDescent="0.35">
      <c r="A5284" t="s">
        <v>489</v>
      </c>
      <c r="B5284" t="s">
        <v>84</v>
      </c>
      <c r="C5284" t="s">
        <v>329</v>
      </c>
      <c r="D5284" t="s">
        <v>78</v>
      </c>
      <c r="E5284">
        <v>2022</v>
      </c>
      <c r="F5284">
        <v>34</v>
      </c>
      <c r="G5284" t="s">
        <v>302</v>
      </c>
      <c r="H5284" t="s">
        <v>80</v>
      </c>
      <c r="I5284">
        <v>782</v>
      </c>
      <c r="L5284" t="s">
        <v>490</v>
      </c>
      <c r="M5284">
        <v>742.9</v>
      </c>
      <c r="N5284">
        <v>39.1</v>
      </c>
      <c r="O5284" t="s">
        <v>390</v>
      </c>
    </row>
    <row r="5285" spans="1:15" hidden="1" x14ac:dyDescent="0.35">
      <c r="A5285" t="s">
        <v>489</v>
      </c>
      <c r="B5285" t="s">
        <v>84</v>
      </c>
      <c r="C5285" t="s">
        <v>329</v>
      </c>
      <c r="D5285" t="s">
        <v>78</v>
      </c>
      <c r="E5285">
        <v>2022</v>
      </c>
      <c r="F5285">
        <v>34</v>
      </c>
      <c r="G5285" t="s">
        <v>302</v>
      </c>
      <c r="H5285" t="s">
        <v>81</v>
      </c>
      <c r="I5285">
        <v>5246</v>
      </c>
      <c r="L5285" t="s">
        <v>490</v>
      </c>
      <c r="M5285">
        <v>4983.7</v>
      </c>
      <c r="N5285">
        <v>262.3</v>
      </c>
      <c r="O5285" t="s">
        <v>390</v>
      </c>
    </row>
    <row r="5286" spans="1:15" hidden="1" x14ac:dyDescent="0.35">
      <c r="A5286" t="s">
        <v>489</v>
      </c>
      <c r="B5286" t="s">
        <v>84</v>
      </c>
      <c r="C5286" t="s">
        <v>329</v>
      </c>
      <c r="D5286" t="s">
        <v>78</v>
      </c>
      <c r="E5286">
        <v>2022</v>
      </c>
      <c r="F5286">
        <v>34</v>
      </c>
      <c r="G5286" t="s">
        <v>302</v>
      </c>
      <c r="H5286" t="s">
        <v>81</v>
      </c>
      <c r="I5286">
        <v>1580</v>
      </c>
      <c r="L5286" t="s">
        <v>490</v>
      </c>
      <c r="M5286">
        <v>1501</v>
      </c>
      <c r="N5286">
        <v>79</v>
      </c>
      <c r="O5286" t="s">
        <v>390</v>
      </c>
    </row>
    <row r="5287" spans="1:15" hidden="1" x14ac:dyDescent="0.35">
      <c r="A5287" t="s">
        <v>489</v>
      </c>
      <c r="B5287" t="s">
        <v>84</v>
      </c>
      <c r="C5287" t="s">
        <v>329</v>
      </c>
      <c r="D5287" t="s">
        <v>78</v>
      </c>
      <c r="E5287">
        <v>2023</v>
      </c>
      <c r="F5287">
        <v>34</v>
      </c>
      <c r="G5287" t="s">
        <v>302</v>
      </c>
      <c r="H5287" t="s">
        <v>80</v>
      </c>
      <c r="I5287">
        <v>5183</v>
      </c>
      <c r="L5287" t="s">
        <v>490</v>
      </c>
      <c r="M5287">
        <v>4923.8500000000004</v>
      </c>
      <c r="N5287">
        <v>259.14999999999998</v>
      </c>
      <c r="O5287" t="s">
        <v>390</v>
      </c>
    </row>
    <row r="5288" spans="1:15" hidden="1" x14ac:dyDescent="0.35">
      <c r="A5288" t="s">
        <v>489</v>
      </c>
      <c r="B5288" t="s">
        <v>84</v>
      </c>
      <c r="C5288" t="s">
        <v>329</v>
      </c>
      <c r="D5288" t="s">
        <v>78</v>
      </c>
      <c r="E5288">
        <v>2023</v>
      </c>
      <c r="F5288">
        <v>34</v>
      </c>
      <c r="G5288" t="s">
        <v>302</v>
      </c>
      <c r="H5288" t="s">
        <v>80</v>
      </c>
      <c r="I5288">
        <v>557</v>
      </c>
      <c r="L5288" t="s">
        <v>490</v>
      </c>
      <c r="M5288">
        <v>529.15</v>
      </c>
      <c r="N5288">
        <v>27.85</v>
      </c>
      <c r="O5288" t="s">
        <v>390</v>
      </c>
    </row>
    <row r="5289" spans="1:15" hidden="1" x14ac:dyDescent="0.35">
      <c r="A5289" t="s">
        <v>489</v>
      </c>
      <c r="B5289" t="s">
        <v>84</v>
      </c>
      <c r="C5289" t="s">
        <v>329</v>
      </c>
      <c r="D5289" t="s">
        <v>78</v>
      </c>
      <c r="E5289">
        <v>2023</v>
      </c>
      <c r="F5289">
        <v>34</v>
      </c>
      <c r="G5289" t="s">
        <v>302</v>
      </c>
      <c r="H5289" t="s">
        <v>80</v>
      </c>
      <c r="I5289">
        <v>316</v>
      </c>
      <c r="L5289" t="s">
        <v>490</v>
      </c>
      <c r="M5289">
        <v>307.79000000000002</v>
      </c>
      <c r="N5289">
        <v>8.2100000000000009</v>
      </c>
      <c r="O5289" t="s">
        <v>390</v>
      </c>
    </row>
    <row r="5290" spans="1:15" hidden="1" x14ac:dyDescent="0.35">
      <c r="A5290" t="s">
        <v>489</v>
      </c>
      <c r="B5290" t="s">
        <v>84</v>
      </c>
      <c r="C5290" t="s">
        <v>329</v>
      </c>
      <c r="D5290" t="s">
        <v>78</v>
      </c>
      <c r="E5290">
        <v>2023</v>
      </c>
      <c r="F5290">
        <v>34</v>
      </c>
      <c r="G5290" t="s">
        <v>302</v>
      </c>
      <c r="H5290" t="s">
        <v>80</v>
      </c>
      <c r="I5290">
        <v>547</v>
      </c>
      <c r="L5290" t="s">
        <v>490</v>
      </c>
      <c r="M5290">
        <v>519.65</v>
      </c>
      <c r="N5290">
        <v>27.35</v>
      </c>
      <c r="O5290" t="s">
        <v>390</v>
      </c>
    </row>
    <row r="5291" spans="1:15" hidden="1" x14ac:dyDescent="0.35">
      <c r="A5291" t="s">
        <v>489</v>
      </c>
      <c r="B5291" t="s">
        <v>84</v>
      </c>
      <c r="C5291" t="s">
        <v>329</v>
      </c>
      <c r="D5291" t="s">
        <v>78</v>
      </c>
      <c r="E5291">
        <v>2023</v>
      </c>
      <c r="F5291">
        <v>34</v>
      </c>
      <c r="G5291" t="s">
        <v>302</v>
      </c>
      <c r="H5291" t="s">
        <v>81</v>
      </c>
      <c r="I5291">
        <v>4728</v>
      </c>
      <c r="L5291" t="s">
        <v>490</v>
      </c>
      <c r="M5291">
        <v>4491.6000000000004</v>
      </c>
      <c r="N5291">
        <v>236.4</v>
      </c>
      <c r="O5291" t="s">
        <v>390</v>
      </c>
    </row>
    <row r="5292" spans="1:15" hidden="1" x14ac:dyDescent="0.35">
      <c r="A5292" t="s">
        <v>489</v>
      </c>
      <c r="B5292" t="s">
        <v>84</v>
      </c>
      <c r="C5292" t="s">
        <v>329</v>
      </c>
      <c r="D5292" t="s">
        <v>78</v>
      </c>
      <c r="E5292">
        <v>2023</v>
      </c>
      <c r="F5292">
        <v>34</v>
      </c>
      <c r="G5292" t="s">
        <v>302</v>
      </c>
      <c r="H5292" t="s">
        <v>81</v>
      </c>
      <c r="I5292">
        <v>1588</v>
      </c>
      <c r="L5292" t="s">
        <v>490</v>
      </c>
      <c r="M5292">
        <v>1508.6</v>
      </c>
      <c r="N5292">
        <v>79.400000000000006</v>
      </c>
      <c r="O5292" t="s">
        <v>390</v>
      </c>
    </row>
    <row r="5293" spans="1:15" hidden="1" x14ac:dyDescent="0.35">
      <c r="A5293" t="s">
        <v>489</v>
      </c>
      <c r="B5293" t="s">
        <v>84</v>
      </c>
      <c r="C5293" t="s">
        <v>327</v>
      </c>
      <c r="D5293" t="s">
        <v>78</v>
      </c>
      <c r="E5293">
        <v>2020</v>
      </c>
      <c r="F5293">
        <v>34</v>
      </c>
      <c r="G5293" t="s">
        <v>302</v>
      </c>
      <c r="H5293" t="s">
        <v>80</v>
      </c>
      <c r="I5293">
        <v>23</v>
      </c>
      <c r="L5293" t="s">
        <v>490</v>
      </c>
      <c r="M5293">
        <v>18.66</v>
      </c>
      <c r="N5293">
        <v>4.34</v>
      </c>
      <c r="O5293" t="s">
        <v>389</v>
      </c>
    </row>
    <row r="5294" spans="1:15" hidden="1" x14ac:dyDescent="0.35">
      <c r="A5294" t="s">
        <v>489</v>
      </c>
      <c r="B5294" t="s">
        <v>84</v>
      </c>
      <c r="C5294" t="s">
        <v>327</v>
      </c>
      <c r="D5294" t="s">
        <v>78</v>
      </c>
      <c r="E5294">
        <v>2021</v>
      </c>
      <c r="F5294">
        <v>34</v>
      </c>
      <c r="G5294" t="s">
        <v>302</v>
      </c>
      <c r="H5294" t="s">
        <v>80</v>
      </c>
      <c r="I5294">
        <v>1946</v>
      </c>
      <c r="L5294" t="s">
        <v>490</v>
      </c>
      <c r="M5294">
        <v>1848.7</v>
      </c>
      <c r="N5294">
        <v>97.3</v>
      </c>
      <c r="O5294" t="s">
        <v>389</v>
      </c>
    </row>
    <row r="5295" spans="1:15" hidden="1" x14ac:dyDescent="0.35">
      <c r="A5295" t="s">
        <v>489</v>
      </c>
      <c r="B5295" t="s">
        <v>84</v>
      </c>
      <c r="C5295" t="s">
        <v>327</v>
      </c>
      <c r="D5295" t="s">
        <v>78</v>
      </c>
      <c r="E5295">
        <v>2021</v>
      </c>
      <c r="F5295">
        <v>34</v>
      </c>
      <c r="G5295" t="s">
        <v>302</v>
      </c>
      <c r="H5295" t="s">
        <v>80</v>
      </c>
      <c r="I5295">
        <v>139</v>
      </c>
      <c r="L5295" t="s">
        <v>490</v>
      </c>
      <c r="M5295">
        <v>132.05000000000001</v>
      </c>
      <c r="N5295">
        <v>6.95</v>
      </c>
      <c r="O5295" t="s">
        <v>389</v>
      </c>
    </row>
    <row r="5296" spans="1:15" hidden="1" x14ac:dyDescent="0.35">
      <c r="A5296" t="s">
        <v>489</v>
      </c>
      <c r="B5296" t="s">
        <v>84</v>
      </c>
      <c r="C5296" t="s">
        <v>327</v>
      </c>
      <c r="D5296" t="s">
        <v>78</v>
      </c>
      <c r="E5296">
        <v>2021</v>
      </c>
      <c r="F5296">
        <v>34</v>
      </c>
      <c r="G5296" t="s">
        <v>302</v>
      </c>
      <c r="H5296" t="s">
        <v>80</v>
      </c>
      <c r="I5296">
        <v>2116</v>
      </c>
      <c r="L5296" t="s">
        <v>490</v>
      </c>
      <c r="M5296">
        <v>2010.2</v>
      </c>
      <c r="N5296">
        <v>105.8</v>
      </c>
      <c r="O5296" t="s">
        <v>389</v>
      </c>
    </row>
    <row r="5297" spans="1:15" hidden="1" x14ac:dyDescent="0.35">
      <c r="A5297" t="s">
        <v>489</v>
      </c>
      <c r="B5297" t="s">
        <v>84</v>
      </c>
      <c r="C5297" t="s">
        <v>327</v>
      </c>
      <c r="D5297" t="s">
        <v>78</v>
      </c>
      <c r="E5297">
        <v>2021</v>
      </c>
      <c r="F5297">
        <v>34</v>
      </c>
      <c r="G5297" t="s">
        <v>302</v>
      </c>
      <c r="H5297" t="s">
        <v>80</v>
      </c>
      <c r="I5297">
        <v>118</v>
      </c>
      <c r="L5297" t="s">
        <v>490</v>
      </c>
      <c r="M5297">
        <v>112.1</v>
      </c>
      <c r="N5297">
        <v>5.9</v>
      </c>
      <c r="O5297" t="s">
        <v>389</v>
      </c>
    </row>
    <row r="5298" spans="1:15" hidden="1" x14ac:dyDescent="0.35">
      <c r="A5298" t="s">
        <v>489</v>
      </c>
      <c r="B5298" t="s">
        <v>84</v>
      </c>
      <c r="C5298" t="s">
        <v>327</v>
      </c>
      <c r="D5298" t="s">
        <v>78</v>
      </c>
      <c r="E5298">
        <v>2021</v>
      </c>
      <c r="F5298">
        <v>34</v>
      </c>
      <c r="G5298" t="s">
        <v>302</v>
      </c>
      <c r="H5298" t="s">
        <v>81</v>
      </c>
      <c r="I5298">
        <v>347</v>
      </c>
      <c r="L5298" t="s">
        <v>490</v>
      </c>
      <c r="M5298">
        <v>329.65</v>
      </c>
      <c r="N5298">
        <v>17.350000000000001</v>
      </c>
      <c r="O5298" t="s">
        <v>389</v>
      </c>
    </row>
    <row r="5299" spans="1:15" hidden="1" x14ac:dyDescent="0.35">
      <c r="A5299" t="s">
        <v>489</v>
      </c>
      <c r="B5299" t="s">
        <v>84</v>
      </c>
      <c r="C5299" t="s">
        <v>327</v>
      </c>
      <c r="D5299" t="s">
        <v>78</v>
      </c>
      <c r="E5299">
        <v>2021</v>
      </c>
      <c r="F5299">
        <v>34</v>
      </c>
      <c r="G5299" t="s">
        <v>302</v>
      </c>
      <c r="H5299" t="s">
        <v>81</v>
      </c>
      <c r="I5299">
        <v>103</v>
      </c>
      <c r="L5299" t="s">
        <v>490</v>
      </c>
      <c r="M5299">
        <v>97.85</v>
      </c>
      <c r="N5299">
        <v>5.15</v>
      </c>
      <c r="O5299" t="s">
        <v>389</v>
      </c>
    </row>
    <row r="5300" spans="1:15" hidden="1" x14ac:dyDescent="0.35">
      <c r="A5300" t="s">
        <v>489</v>
      </c>
      <c r="B5300" t="s">
        <v>84</v>
      </c>
      <c r="C5300" t="s">
        <v>327</v>
      </c>
      <c r="D5300" t="s">
        <v>78</v>
      </c>
      <c r="E5300">
        <v>2022</v>
      </c>
      <c r="F5300">
        <v>34</v>
      </c>
      <c r="G5300" t="s">
        <v>302</v>
      </c>
      <c r="H5300" t="s">
        <v>80</v>
      </c>
      <c r="I5300">
        <v>1548</v>
      </c>
      <c r="L5300" t="s">
        <v>490</v>
      </c>
      <c r="M5300">
        <v>1470.6</v>
      </c>
      <c r="N5300">
        <v>77.400000000000006</v>
      </c>
      <c r="O5300" t="s">
        <v>389</v>
      </c>
    </row>
    <row r="5301" spans="1:15" hidden="1" x14ac:dyDescent="0.35">
      <c r="A5301" t="s">
        <v>489</v>
      </c>
      <c r="B5301" t="s">
        <v>84</v>
      </c>
      <c r="C5301" t="s">
        <v>327</v>
      </c>
      <c r="D5301" t="s">
        <v>78</v>
      </c>
      <c r="E5301">
        <v>2022</v>
      </c>
      <c r="F5301">
        <v>34</v>
      </c>
      <c r="G5301" t="s">
        <v>302</v>
      </c>
      <c r="H5301" t="s">
        <v>80</v>
      </c>
      <c r="I5301">
        <v>137</v>
      </c>
      <c r="L5301" t="s">
        <v>490</v>
      </c>
      <c r="M5301">
        <v>130.15</v>
      </c>
      <c r="N5301">
        <v>6.85</v>
      </c>
      <c r="O5301" t="s">
        <v>389</v>
      </c>
    </row>
    <row r="5302" spans="1:15" hidden="1" x14ac:dyDescent="0.35">
      <c r="A5302" t="s">
        <v>489</v>
      </c>
      <c r="B5302" t="s">
        <v>84</v>
      </c>
      <c r="C5302" t="s">
        <v>327</v>
      </c>
      <c r="D5302" t="s">
        <v>78</v>
      </c>
      <c r="E5302">
        <v>2022</v>
      </c>
      <c r="F5302">
        <v>34</v>
      </c>
      <c r="G5302" t="s">
        <v>302</v>
      </c>
      <c r="H5302" t="s">
        <v>80</v>
      </c>
      <c r="I5302">
        <v>3495</v>
      </c>
      <c r="L5302" t="s">
        <v>490</v>
      </c>
      <c r="M5302">
        <v>3320.25</v>
      </c>
      <c r="N5302">
        <v>174.75</v>
      </c>
      <c r="O5302" t="s">
        <v>389</v>
      </c>
    </row>
    <row r="5303" spans="1:15" hidden="1" x14ac:dyDescent="0.35">
      <c r="A5303" t="s">
        <v>489</v>
      </c>
      <c r="B5303" t="s">
        <v>84</v>
      </c>
      <c r="C5303" t="s">
        <v>327</v>
      </c>
      <c r="D5303" t="s">
        <v>78</v>
      </c>
      <c r="E5303">
        <v>2022</v>
      </c>
      <c r="F5303">
        <v>34</v>
      </c>
      <c r="G5303" t="s">
        <v>302</v>
      </c>
      <c r="H5303" t="s">
        <v>80</v>
      </c>
      <c r="I5303">
        <v>92</v>
      </c>
      <c r="L5303" t="s">
        <v>490</v>
      </c>
      <c r="M5303">
        <v>87.4</v>
      </c>
      <c r="N5303">
        <v>4.5999999999999996</v>
      </c>
      <c r="O5303" t="s">
        <v>389</v>
      </c>
    </row>
    <row r="5304" spans="1:15" hidden="1" x14ac:dyDescent="0.35">
      <c r="A5304" t="s">
        <v>489</v>
      </c>
      <c r="B5304" t="s">
        <v>84</v>
      </c>
      <c r="C5304" t="s">
        <v>327</v>
      </c>
      <c r="D5304" t="s">
        <v>78</v>
      </c>
      <c r="E5304">
        <v>2022</v>
      </c>
      <c r="F5304">
        <v>34</v>
      </c>
      <c r="G5304" t="s">
        <v>302</v>
      </c>
      <c r="H5304" t="s">
        <v>81</v>
      </c>
      <c r="I5304">
        <v>157</v>
      </c>
      <c r="L5304" t="s">
        <v>490</v>
      </c>
      <c r="M5304">
        <v>149.15</v>
      </c>
      <c r="N5304">
        <v>7.85</v>
      </c>
      <c r="O5304" t="s">
        <v>389</v>
      </c>
    </row>
    <row r="5305" spans="1:15" hidden="1" x14ac:dyDescent="0.35">
      <c r="A5305" t="s">
        <v>489</v>
      </c>
      <c r="B5305" t="s">
        <v>84</v>
      </c>
      <c r="C5305" t="s">
        <v>327</v>
      </c>
      <c r="D5305" t="s">
        <v>78</v>
      </c>
      <c r="E5305">
        <v>2022</v>
      </c>
      <c r="F5305">
        <v>34</v>
      </c>
      <c r="G5305" t="s">
        <v>302</v>
      </c>
      <c r="H5305" t="s">
        <v>81</v>
      </c>
      <c r="I5305">
        <v>182</v>
      </c>
      <c r="L5305" t="s">
        <v>490</v>
      </c>
      <c r="M5305">
        <v>172.9</v>
      </c>
      <c r="N5305">
        <v>9.1</v>
      </c>
      <c r="O5305" t="s">
        <v>389</v>
      </c>
    </row>
    <row r="5306" spans="1:15" hidden="1" x14ac:dyDescent="0.35">
      <c r="A5306" t="s">
        <v>489</v>
      </c>
      <c r="B5306" t="s">
        <v>84</v>
      </c>
      <c r="C5306" t="s">
        <v>327</v>
      </c>
      <c r="D5306" t="s">
        <v>78</v>
      </c>
      <c r="E5306">
        <v>2022</v>
      </c>
      <c r="F5306">
        <v>34</v>
      </c>
      <c r="G5306" t="s">
        <v>302</v>
      </c>
      <c r="H5306" t="s">
        <v>80</v>
      </c>
      <c r="I5306">
        <v>1452</v>
      </c>
      <c r="L5306" t="s">
        <v>490</v>
      </c>
      <c r="M5306">
        <v>1379.4</v>
      </c>
      <c r="N5306">
        <v>72.599999999999994</v>
      </c>
      <c r="O5306" t="s">
        <v>389</v>
      </c>
    </row>
    <row r="5307" spans="1:15" hidden="1" x14ac:dyDescent="0.35">
      <c r="A5307" t="s">
        <v>489</v>
      </c>
      <c r="B5307" t="s">
        <v>84</v>
      </c>
      <c r="C5307" t="s">
        <v>327</v>
      </c>
      <c r="D5307" t="s">
        <v>78</v>
      </c>
      <c r="E5307">
        <v>2022</v>
      </c>
      <c r="F5307">
        <v>34</v>
      </c>
      <c r="G5307" t="s">
        <v>302</v>
      </c>
      <c r="H5307" t="s">
        <v>80</v>
      </c>
      <c r="I5307">
        <v>129</v>
      </c>
      <c r="L5307" t="s">
        <v>490</v>
      </c>
      <c r="M5307">
        <v>122.55</v>
      </c>
      <c r="N5307">
        <v>6.45</v>
      </c>
      <c r="O5307" t="s">
        <v>389</v>
      </c>
    </row>
    <row r="5308" spans="1:15" hidden="1" x14ac:dyDescent="0.35">
      <c r="A5308" t="s">
        <v>489</v>
      </c>
      <c r="B5308" t="s">
        <v>84</v>
      </c>
      <c r="C5308" t="s">
        <v>327</v>
      </c>
      <c r="D5308" t="s">
        <v>78</v>
      </c>
      <c r="E5308">
        <v>2022</v>
      </c>
      <c r="F5308">
        <v>34</v>
      </c>
      <c r="G5308" t="s">
        <v>302</v>
      </c>
      <c r="H5308" t="s">
        <v>80</v>
      </c>
      <c r="I5308">
        <v>3277</v>
      </c>
      <c r="L5308" t="s">
        <v>490</v>
      </c>
      <c r="M5308">
        <v>3113.15</v>
      </c>
      <c r="N5308">
        <v>163.85</v>
      </c>
      <c r="O5308" t="s">
        <v>389</v>
      </c>
    </row>
    <row r="5309" spans="1:15" hidden="1" x14ac:dyDescent="0.35">
      <c r="A5309" t="s">
        <v>489</v>
      </c>
      <c r="B5309" t="s">
        <v>84</v>
      </c>
      <c r="C5309" t="s">
        <v>327</v>
      </c>
      <c r="D5309" t="s">
        <v>78</v>
      </c>
      <c r="E5309">
        <v>2022</v>
      </c>
      <c r="F5309">
        <v>34</v>
      </c>
      <c r="G5309" t="s">
        <v>302</v>
      </c>
      <c r="H5309" t="s">
        <v>80</v>
      </c>
      <c r="I5309">
        <v>86</v>
      </c>
      <c r="L5309" t="s">
        <v>490</v>
      </c>
      <c r="M5309">
        <v>81.7</v>
      </c>
      <c r="N5309">
        <v>4.3</v>
      </c>
      <c r="O5309" t="s">
        <v>389</v>
      </c>
    </row>
    <row r="5310" spans="1:15" hidden="1" x14ac:dyDescent="0.35">
      <c r="A5310" t="s">
        <v>489</v>
      </c>
      <c r="B5310" t="s">
        <v>84</v>
      </c>
      <c r="C5310" t="s">
        <v>327</v>
      </c>
      <c r="D5310" t="s">
        <v>78</v>
      </c>
      <c r="E5310">
        <v>2022</v>
      </c>
      <c r="F5310">
        <v>34</v>
      </c>
      <c r="G5310" t="s">
        <v>302</v>
      </c>
      <c r="H5310" t="s">
        <v>81</v>
      </c>
      <c r="I5310">
        <v>147</v>
      </c>
      <c r="L5310" t="s">
        <v>490</v>
      </c>
      <c r="M5310">
        <v>139.65</v>
      </c>
      <c r="N5310">
        <v>7.35</v>
      </c>
      <c r="O5310" t="s">
        <v>389</v>
      </c>
    </row>
    <row r="5311" spans="1:15" hidden="1" x14ac:dyDescent="0.35">
      <c r="A5311" t="s">
        <v>489</v>
      </c>
      <c r="B5311" t="s">
        <v>84</v>
      </c>
      <c r="C5311" t="s">
        <v>327</v>
      </c>
      <c r="D5311" t="s">
        <v>78</v>
      </c>
      <c r="E5311">
        <v>2022</v>
      </c>
      <c r="F5311">
        <v>34</v>
      </c>
      <c r="G5311" t="s">
        <v>302</v>
      </c>
      <c r="H5311" t="s">
        <v>81</v>
      </c>
      <c r="I5311">
        <v>171</v>
      </c>
      <c r="L5311" t="s">
        <v>490</v>
      </c>
      <c r="M5311">
        <v>162.44999999999999</v>
      </c>
      <c r="N5311">
        <v>8.5500000000000007</v>
      </c>
      <c r="O5311" t="s">
        <v>389</v>
      </c>
    </row>
    <row r="5312" spans="1:15" hidden="1" x14ac:dyDescent="0.35">
      <c r="A5312" t="s">
        <v>489</v>
      </c>
      <c r="B5312" t="s">
        <v>84</v>
      </c>
      <c r="C5312" t="s">
        <v>327</v>
      </c>
      <c r="D5312" t="s">
        <v>78</v>
      </c>
      <c r="E5312">
        <v>2023</v>
      </c>
      <c r="F5312">
        <v>34</v>
      </c>
      <c r="G5312" t="s">
        <v>302</v>
      </c>
      <c r="H5312" t="s">
        <v>80</v>
      </c>
      <c r="I5312">
        <v>662</v>
      </c>
      <c r="L5312" t="s">
        <v>490</v>
      </c>
      <c r="M5312">
        <v>628.9</v>
      </c>
      <c r="N5312">
        <v>33.1</v>
      </c>
      <c r="O5312" t="s">
        <v>389</v>
      </c>
    </row>
    <row r="5313" spans="1:15" hidden="1" x14ac:dyDescent="0.35">
      <c r="A5313" t="s">
        <v>489</v>
      </c>
      <c r="B5313" t="s">
        <v>84</v>
      </c>
      <c r="C5313" t="s">
        <v>327</v>
      </c>
      <c r="D5313" t="s">
        <v>78</v>
      </c>
      <c r="E5313">
        <v>2023</v>
      </c>
      <c r="F5313">
        <v>34</v>
      </c>
      <c r="G5313" t="s">
        <v>302</v>
      </c>
      <c r="H5313" t="s">
        <v>80</v>
      </c>
      <c r="I5313">
        <v>54</v>
      </c>
      <c r="L5313" t="s">
        <v>490</v>
      </c>
      <c r="M5313">
        <v>51.3</v>
      </c>
      <c r="N5313">
        <v>2.7</v>
      </c>
      <c r="O5313" t="s">
        <v>389</v>
      </c>
    </row>
    <row r="5314" spans="1:15" hidden="1" x14ac:dyDescent="0.35">
      <c r="A5314" t="s">
        <v>489</v>
      </c>
      <c r="B5314" t="s">
        <v>84</v>
      </c>
      <c r="C5314" t="s">
        <v>327</v>
      </c>
      <c r="D5314" t="s">
        <v>78</v>
      </c>
      <c r="E5314">
        <v>2023</v>
      </c>
      <c r="F5314">
        <v>34</v>
      </c>
      <c r="G5314" t="s">
        <v>302</v>
      </c>
      <c r="H5314" t="s">
        <v>80</v>
      </c>
      <c r="I5314">
        <v>1372</v>
      </c>
      <c r="L5314" t="s">
        <v>490</v>
      </c>
      <c r="M5314">
        <v>1303.4000000000001</v>
      </c>
      <c r="N5314">
        <v>68.599999999999994</v>
      </c>
      <c r="O5314" t="s">
        <v>389</v>
      </c>
    </row>
    <row r="5315" spans="1:15" hidden="1" x14ac:dyDescent="0.35">
      <c r="A5315" t="s">
        <v>489</v>
      </c>
      <c r="B5315" t="s">
        <v>84</v>
      </c>
      <c r="C5315" t="s">
        <v>327</v>
      </c>
      <c r="D5315" t="s">
        <v>78</v>
      </c>
      <c r="E5315">
        <v>2023</v>
      </c>
      <c r="F5315">
        <v>34</v>
      </c>
      <c r="G5315" t="s">
        <v>302</v>
      </c>
      <c r="H5315" t="s">
        <v>80</v>
      </c>
      <c r="I5315">
        <v>38</v>
      </c>
      <c r="L5315" t="s">
        <v>490</v>
      </c>
      <c r="M5315">
        <v>36.1</v>
      </c>
      <c r="N5315">
        <v>1.9</v>
      </c>
      <c r="O5315" t="s">
        <v>389</v>
      </c>
    </row>
    <row r="5316" spans="1:15" hidden="1" x14ac:dyDescent="0.35">
      <c r="A5316" t="s">
        <v>489</v>
      </c>
      <c r="B5316" t="s">
        <v>84</v>
      </c>
      <c r="C5316" t="s">
        <v>335</v>
      </c>
      <c r="D5316" t="s">
        <v>78</v>
      </c>
      <c r="E5316">
        <v>2021</v>
      </c>
      <c r="F5316">
        <v>34</v>
      </c>
      <c r="G5316" t="s">
        <v>302</v>
      </c>
      <c r="H5316" t="s">
        <v>80</v>
      </c>
      <c r="I5316">
        <v>568</v>
      </c>
      <c r="L5316" t="s">
        <v>490</v>
      </c>
      <c r="M5316">
        <v>539.6</v>
      </c>
      <c r="N5316">
        <v>28.4</v>
      </c>
      <c r="O5316" t="s">
        <v>393</v>
      </c>
    </row>
    <row r="5317" spans="1:15" hidden="1" x14ac:dyDescent="0.35">
      <c r="A5317" t="s">
        <v>489</v>
      </c>
      <c r="B5317" t="s">
        <v>84</v>
      </c>
      <c r="C5317" t="s">
        <v>335</v>
      </c>
      <c r="D5317" t="s">
        <v>78</v>
      </c>
      <c r="E5317">
        <v>2021</v>
      </c>
      <c r="F5317">
        <v>34</v>
      </c>
      <c r="G5317" t="s">
        <v>302</v>
      </c>
      <c r="H5317" t="s">
        <v>80</v>
      </c>
      <c r="I5317">
        <v>769</v>
      </c>
      <c r="L5317" t="s">
        <v>490</v>
      </c>
      <c r="M5317">
        <v>730.55</v>
      </c>
      <c r="N5317">
        <v>38.450000000000003</v>
      </c>
      <c r="O5317" t="s">
        <v>393</v>
      </c>
    </row>
    <row r="5318" spans="1:15" hidden="1" x14ac:dyDescent="0.35">
      <c r="A5318" t="s">
        <v>489</v>
      </c>
      <c r="B5318" t="s">
        <v>84</v>
      </c>
      <c r="C5318" t="s">
        <v>335</v>
      </c>
      <c r="D5318" t="s">
        <v>78</v>
      </c>
      <c r="E5318">
        <v>2021</v>
      </c>
      <c r="F5318">
        <v>34</v>
      </c>
      <c r="G5318" t="s">
        <v>302</v>
      </c>
      <c r="H5318" t="s">
        <v>80</v>
      </c>
      <c r="I5318">
        <v>1129</v>
      </c>
      <c r="L5318" t="s">
        <v>490</v>
      </c>
      <c r="M5318">
        <v>1072.55</v>
      </c>
      <c r="N5318">
        <v>56.45</v>
      </c>
      <c r="O5318" t="s">
        <v>393</v>
      </c>
    </row>
    <row r="5319" spans="1:15" hidden="1" x14ac:dyDescent="0.35">
      <c r="A5319" t="s">
        <v>489</v>
      </c>
      <c r="B5319" t="s">
        <v>84</v>
      </c>
      <c r="C5319" t="s">
        <v>335</v>
      </c>
      <c r="D5319" t="s">
        <v>78</v>
      </c>
      <c r="E5319">
        <v>2021</v>
      </c>
      <c r="F5319">
        <v>34</v>
      </c>
      <c r="G5319" t="s">
        <v>302</v>
      </c>
      <c r="H5319" t="s">
        <v>80</v>
      </c>
      <c r="I5319">
        <v>35</v>
      </c>
      <c r="L5319" t="s">
        <v>490</v>
      </c>
      <c r="M5319">
        <v>33.25</v>
      </c>
      <c r="N5319">
        <v>1.75</v>
      </c>
      <c r="O5319" t="s">
        <v>393</v>
      </c>
    </row>
    <row r="5320" spans="1:15" hidden="1" x14ac:dyDescent="0.35">
      <c r="A5320" t="s">
        <v>489</v>
      </c>
      <c r="B5320" t="s">
        <v>84</v>
      </c>
      <c r="C5320" t="s">
        <v>335</v>
      </c>
      <c r="D5320" t="s">
        <v>78</v>
      </c>
      <c r="E5320">
        <v>2022</v>
      </c>
      <c r="F5320">
        <v>34</v>
      </c>
      <c r="G5320" t="s">
        <v>302</v>
      </c>
      <c r="H5320" t="s">
        <v>80</v>
      </c>
      <c r="I5320">
        <v>1870</v>
      </c>
      <c r="L5320" t="s">
        <v>490</v>
      </c>
      <c r="M5320">
        <v>1776.5</v>
      </c>
      <c r="N5320">
        <v>93.5</v>
      </c>
      <c r="O5320" t="s">
        <v>393</v>
      </c>
    </row>
    <row r="5321" spans="1:15" hidden="1" x14ac:dyDescent="0.35">
      <c r="A5321" t="s">
        <v>489</v>
      </c>
      <c r="B5321" t="s">
        <v>84</v>
      </c>
      <c r="C5321" t="s">
        <v>335</v>
      </c>
      <c r="D5321" t="s">
        <v>78</v>
      </c>
      <c r="E5321">
        <v>2022</v>
      </c>
      <c r="F5321">
        <v>34</v>
      </c>
      <c r="G5321" t="s">
        <v>302</v>
      </c>
      <c r="H5321" t="s">
        <v>80</v>
      </c>
      <c r="I5321">
        <v>2264</v>
      </c>
      <c r="L5321" t="s">
        <v>490</v>
      </c>
      <c r="M5321">
        <v>2150.8000000000002</v>
      </c>
      <c r="N5321">
        <v>113.2</v>
      </c>
      <c r="O5321" t="s">
        <v>393</v>
      </c>
    </row>
    <row r="5322" spans="1:15" hidden="1" x14ac:dyDescent="0.35">
      <c r="A5322" t="s">
        <v>489</v>
      </c>
      <c r="B5322" t="s">
        <v>84</v>
      </c>
      <c r="C5322" t="s">
        <v>335</v>
      </c>
      <c r="D5322" t="s">
        <v>78</v>
      </c>
      <c r="E5322">
        <v>2022</v>
      </c>
      <c r="F5322">
        <v>34</v>
      </c>
      <c r="G5322" t="s">
        <v>302</v>
      </c>
      <c r="H5322" t="s">
        <v>80</v>
      </c>
      <c r="I5322">
        <v>3471</v>
      </c>
      <c r="L5322" t="s">
        <v>490</v>
      </c>
      <c r="M5322">
        <v>3297.45</v>
      </c>
      <c r="N5322">
        <v>173.55</v>
      </c>
      <c r="O5322" t="s">
        <v>393</v>
      </c>
    </row>
    <row r="5323" spans="1:15" hidden="1" x14ac:dyDescent="0.35">
      <c r="A5323" t="s">
        <v>489</v>
      </c>
      <c r="B5323" t="s">
        <v>84</v>
      </c>
      <c r="C5323" t="s">
        <v>335</v>
      </c>
      <c r="D5323" t="s">
        <v>78</v>
      </c>
      <c r="E5323">
        <v>2022</v>
      </c>
      <c r="F5323">
        <v>34</v>
      </c>
      <c r="G5323" t="s">
        <v>302</v>
      </c>
      <c r="H5323" t="s">
        <v>80</v>
      </c>
      <c r="I5323">
        <v>156</v>
      </c>
      <c r="L5323" t="s">
        <v>490</v>
      </c>
      <c r="M5323">
        <v>148.19999999999999</v>
      </c>
      <c r="N5323">
        <v>7.8</v>
      </c>
      <c r="O5323" t="s">
        <v>393</v>
      </c>
    </row>
    <row r="5324" spans="1:15" hidden="1" x14ac:dyDescent="0.35">
      <c r="A5324" t="s">
        <v>489</v>
      </c>
      <c r="B5324" t="s">
        <v>84</v>
      </c>
      <c r="C5324" t="s">
        <v>335</v>
      </c>
      <c r="D5324" t="s">
        <v>78</v>
      </c>
      <c r="E5324">
        <v>2022</v>
      </c>
      <c r="F5324">
        <v>34</v>
      </c>
      <c r="G5324" t="s">
        <v>302</v>
      </c>
      <c r="H5324" t="s">
        <v>81</v>
      </c>
      <c r="I5324">
        <v>2996</v>
      </c>
      <c r="L5324" t="s">
        <v>490</v>
      </c>
      <c r="M5324">
        <v>2846.2</v>
      </c>
      <c r="N5324">
        <v>149.80000000000001</v>
      </c>
      <c r="O5324" t="s">
        <v>393</v>
      </c>
    </row>
    <row r="5325" spans="1:15" hidden="1" x14ac:dyDescent="0.35">
      <c r="A5325" t="s">
        <v>489</v>
      </c>
      <c r="B5325" t="s">
        <v>84</v>
      </c>
      <c r="C5325" t="s">
        <v>335</v>
      </c>
      <c r="D5325" t="s">
        <v>78</v>
      </c>
      <c r="E5325">
        <v>2022</v>
      </c>
      <c r="F5325">
        <v>34</v>
      </c>
      <c r="G5325" t="s">
        <v>302</v>
      </c>
      <c r="H5325" t="s">
        <v>81</v>
      </c>
      <c r="I5325">
        <v>2196</v>
      </c>
      <c r="L5325" t="s">
        <v>490</v>
      </c>
      <c r="M5325">
        <v>2086.1999999999998</v>
      </c>
      <c r="N5325">
        <v>109.8</v>
      </c>
      <c r="O5325" t="s">
        <v>393</v>
      </c>
    </row>
    <row r="5326" spans="1:15" hidden="1" x14ac:dyDescent="0.35">
      <c r="A5326" t="s">
        <v>489</v>
      </c>
      <c r="B5326" t="s">
        <v>84</v>
      </c>
      <c r="C5326" t="s">
        <v>335</v>
      </c>
      <c r="D5326" t="s">
        <v>78</v>
      </c>
      <c r="E5326">
        <v>2022</v>
      </c>
      <c r="F5326">
        <v>34</v>
      </c>
      <c r="G5326" t="s">
        <v>302</v>
      </c>
      <c r="H5326" t="s">
        <v>80</v>
      </c>
      <c r="I5326">
        <v>1753</v>
      </c>
      <c r="L5326" t="s">
        <v>490</v>
      </c>
      <c r="M5326">
        <v>1665.35</v>
      </c>
      <c r="N5326">
        <v>87.65</v>
      </c>
      <c r="O5326" t="s">
        <v>393</v>
      </c>
    </row>
    <row r="5327" spans="1:15" hidden="1" x14ac:dyDescent="0.35">
      <c r="A5327" t="s">
        <v>489</v>
      </c>
      <c r="B5327" t="s">
        <v>84</v>
      </c>
      <c r="C5327" t="s">
        <v>335</v>
      </c>
      <c r="D5327" t="s">
        <v>78</v>
      </c>
      <c r="E5327">
        <v>2022</v>
      </c>
      <c r="F5327">
        <v>34</v>
      </c>
      <c r="G5327" t="s">
        <v>302</v>
      </c>
      <c r="H5327" t="s">
        <v>80</v>
      </c>
      <c r="I5327">
        <v>2123</v>
      </c>
      <c r="L5327" t="s">
        <v>490</v>
      </c>
      <c r="M5327">
        <v>2016.85</v>
      </c>
      <c r="N5327">
        <v>106.15</v>
      </c>
      <c r="O5327" t="s">
        <v>393</v>
      </c>
    </row>
    <row r="5328" spans="1:15" hidden="1" x14ac:dyDescent="0.35">
      <c r="A5328" t="s">
        <v>489</v>
      </c>
      <c r="B5328" t="s">
        <v>84</v>
      </c>
      <c r="C5328" t="s">
        <v>335</v>
      </c>
      <c r="D5328" t="s">
        <v>78</v>
      </c>
      <c r="E5328">
        <v>2022</v>
      </c>
      <c r="F5328">
        <v>34</v>
      </c>
      <c r="G5328" t="s">
        <v>302</v>
      </c>
      <c r="H5328" t="s">
        <v>80</v>
      </c>
      <c r="I5328">
        <v>3254</v>
      </c>
      <c r="L5328" t="s">
        <v>490</v>
      </c>
      <c r="M5328">
        <v>3091.3</v>
      </c>
      <c r="N5328">
        <v>162.69999999999999</v>
      </c>
      <c r="O5328" t="s">
        <v>393</v>
      </c>
    </row>
    <row r="5329" spans="1:15" hidden="1" x14ac:dyDescent="0.35">
      <c r="A5329" t="s">
        <v>489</v>
      </c>
      <c r="B5329" t="s">
        <v>84</v>
      </c>
      <c r="C5329" t="s">
        <v>335</v>
      </c>
      <c r="D5329" t="s">
        <v>78</v>
      </c>
      <c r="E5329">
        <v>2022</v>
      </c>
      <c r="F5329">
        <v>34</v>
      </c>
      <c r="G5329" t="s">
        <v>302</v>
      </c>
      <c r="H5329" t="s">
        <v>80</v>
      </c>
      <c r="I5329">
        <v>146</v>
      </c>
      <c r="L5329" t="s">
        <v>490</v>
      </c>
      <c r="M5329">
        <v>138.69999999999999</v>
      </c>
      <c r="N5329">
        <v>7.3</v>
      </c>
      <c r="O5329" t="s">
        <v>393</v>
      </c>
    </row>
    <row r="5330" spans="1:15" hidden="1" x14ac:dyDescent="0.35">
      <c r="A5330" t="s">
        <v>489</v>
      </c>
      <c r="B5330" t="s">
        <v>84</v>
      </c>
      <c r="C5330" t="s">
        <v>335</v>
      </c>
      <c r="D5330" t="s">
        <v>78</v>
      </c>
      <c r="E5330">
        <v>2022</v>
      </c>
      <c r="F5330">
        <v>34</v>
      </c>
      <c r="G5330" t="s">
        <v>302</v>
      </c>
      <c r="H5330" t="s">
        <v>81</v>
      </c>
      <c r="I5330">
        <v>2809</v>
      </c>
      <c r="L5330" t="s">
        <v>490</v>
      </c>
      <c r="M5330">
        <v>2668.55</v>
      </c>
      <c r="N5330">
        <v>140.44999999999999</v>
      </c>
      <c r="O5330" t="s">
        <v>393</v>
      </c>
    </row>
    <row r="5331" spans="1:15" hidden="1" x14ac:dyDescent="0.35">
      <c r="A5331" t="s">
        <v>489</v>
      </c>
      <c r="B5331" t="s">
        <v>84</v>
      </c>
      <c r="C5331" t="s">
        <v>335</v>
      </c>
      <c r="D5331" t="s">
        <v>78</v>
      </c>
      <c r="E5331">
        <v>2022</v>
      </c>
      <c r="F5331">
        <v>34</v>
      </c>
      <c r="G5331" t="s">
        <v>302</v>
      </c>
      <c r="H5331" t="s">
        <v>81</v>
      </c>
      <c r="I5331">
        <v>2059</v>
      </c>
      <c r="L5331" t="s">
        <v>490</v>
      </c>
      <c r="M5331">
        <v>1956.05</v>
      </c>
      <c r="N5331">
        <v>102.95</v>
      </c>
      <c r="O5331" t="s">
        <v>393</v>
      </c>
    </row>
    <row r="5332" spans="1:15" hidden="1" x14ac:dyDescent="0.35">
      <c r="A5332" t="s">
        <v>489</v>
      </c>
      <c r="B5332" t="s">
        <v>84</v>
      </c>
      <c r="C5332" t="s">
        <v>335</v>
      </c>
      <c r="D5332" t="s">
        <v>78</v>
      </c>
      <c r="E5332">
        <v>2023</v>
      </c>
      <c r="F5332">
        <v>34</v>
      </c>
      <c r="G5332" t="s">
        <v>302</v>
      </c>
      <c r="H5332" t="s">
        <v>80</v>
      </c>
      <c r="I5332">
        <v>262</v>
      </c>
      <c r="L5332" t="s">
        <v>490</v>
      </c>
      <c r="M5332">
        <v>248.9</v>
      </c>
      <c r="N5332">
        <v>13.1</v>
      </c>
      <c r="O5332" t="s">
        <v>393</v>
      </c>
    </row>
    <row r="5333" spans="1:15" hidden="1" x14ac:dyDescent="0.35">
      <c r="A5333" t="s">
        <v>489</v>
      </c>
      <c r="B5333" t="s">
        <v>84</v>
      </c>
      <c r="C5333" t="s">
        <v>335</v>
      </c>
      <c r="D5333" t="s">
        <v>78</v>
      </c>
      <c r="E5333">
        <v>2023</v>
      </c>
      <c r="F5333">
        <v>34</v>
      </c>
      <c r="G5333" t="s">
        <v>302</v>
      </c>
      <c r="H5333" t="s">
        <v>80</v>
      </c>
      <c r="I5333">
        <v>299</v>
      </c>
      <c r="L5333" t="s">
        <v>490</v>
      </c>
      <c r="M5333">
        <v>284.05</v>
      </c>
      <c r="N5333">
        <v>14.95</v>
      </c>
      <c r="O5333" t="s">
        <v>393</v>
      </c>
    </row>
    <row r="5334" spans="1:15" hidden="1" x14ac:dyDescent="0.35">
      <c r="A5334" t="s">
        <v>489</v>
      </c>
      <c r="B5334" t="s">
        <v>84</v>
      </c>
      <c r="C5334" t="s">
        <v>335</v>
      </c>
      <c r="D5334" t="s">
        <v>78</v>
      </c>
      <c r="E5334">
        <v>2023</v>
      </c>
      <c r="F5334">
        <v>34</v>
      </c>
      <c r="G5334" t="s">
        <v>302</v>
      </c>
      <c r="H5334" t="s">
        <v>80</v>
      </c>
      <c r="I5334">
        <v>435</v>
      </c>
      <c r="L5334" t="s">
        <v>490</v>
      </c>
      <c r="M5334">
        <v>413.25</v>
      </c>
      <c r="N5334">
        <v>21.75</v>
      </c>
      <c r="O5334" t="s">
        <v>393</v>
      </c>
    </row>
    <row r="5335" spans="1:15" hidden="1" x14ac:dyDescent="0.35">
      <c r="A5335" t="s">
        <v>489</v>
      </c>
      <c r="B5335" t="s">
        <v>84</v>
      </c>
      <c r="C5335" t="s">
        <v>335</v>
      </c>
      <c r="D5335" t="s">
        <v>78</v>
      </c>
      <c r="E5335">
        <v>2023</v>
      </c>
      <c r="F5335">
        <v>34</v>
      </c>
      <c r="G5335" t="s">
        <v>302</v>
      </c>
      <c r="H5335" t="s">
        <v>80</v>
      </c>
      <c r="I5335">
        <v>49</v>
      </c>
      <c r="L5335" t="s">
        <v>490</v>
      </c>
      <c r="M5335">
        <v>46.55</v>
      </c>
      <c r="N5335">
        <v>2.4500000000000002</v>
      </c>
      <c r="O5335" t="s">
        <v>393</v>
      </c>
    </row>
    <row r="5336" spans="1:15" hidden="1" x14ac:dyDescent="0.35">
      <c r="A5336" t="s">
        <v>489</v>
      </c>
      <c r="B5336" t="s">
        <v>84</v>
      </c>
      <c r="C5336" t="s">
        <v>420</v>
      </c>
      <c r="D5336" t="s">
        <v>78</v>
      </c>
      <c r="E5336">
        <v>2023</v>
      </c>
      <c r="F5336">
        <v>34</v>
      </c>
      <c r="G5336" t="s">
        <v>302</v>
      </c>
      <c r="H5336" t="s">
        <v>80</v>
      </c>
      <c r="I5336">
        <v>842</v>
      </c>
      <c r="L5336" t="s">
        <v>490</v>
      </c>
      <c r="M5336">
        <v>799.9</v>
      </c>
      <c r="N5336">
        <v>42.1</v>
      </c>
      <c r="O5336" t="s">
        <v>416</v>
      </c>
    </row>
    <row r="5337" spans="1:15" hidden="1" x14ac:dyDescent="0.35">
      <c r="A5337" t="s">
        <v>489</v>
      </c>
      <c r="B5337" t="s">
        <v>84</v>
      </c>
      <c r="C5337" t="s">
        <v>420</v>
      </c>
      <c r="D5337" t="s">
        <v>78</v>
      </c>
      <c r="E5337">
        <v>2023</v>
      </c>
      <c r="F5337">
        <v>34</v>
      </c>
      <c r="G5337" t="s">
        <v>302</v>
      </c>
      <c r="H5337" t="s">
        <v>80</v>
      </c>
      <c r="I5337">
        <v>895</v>
      </c>
      <c r="L5337" t="s">
        <v>490</v>
      </c>
      <c r="M5337">
        <v>850.25</v>
      </c>
      <c r="N5337">
        <v>44.75</v>
      </c>
      <c r="O5337" t="s">
        <v>416</v>
      </c>
    </row>
    <row r="5338" spans="1:15" hidden="1" x14ac:dyDescent="0.35">
      <c r="A5338" t="s">
        <v>489</v>
      </c>
      <c r="B5338" t="s">
        <v>84</v>
      </c>
      <c r="C5338" t="s">
        <v>352</v>
      </c>
      <c r="D5338" t="s">
        <v>78</v>
      </c>
      <c r="E5338">
        <v>2020</v>
      </c>
      <c r="F5338">
        <v>34</v>
      </c>
      <c r="G5338" t="s">
        <v>302</v>
      </c>
      <c r="H5338" t="s">
        <v>80</v>
      </c>
      <c r="I5338">
        <v>9</v>
      </c>
      <c r="L5338" t="s">
        <v>490</v>
      </c>
      <c r="M5338">
        <v>8.99</v>
      </c>
      <c r="N5338">
        <v>0.01</v>
      </c>
      <c r="O5338" t="s">
        <v>399</v>
      </c>
    </row>
    <row r="5339" spans="1:15" hidden="1" x14ac:dyDescent="0.35">
      <c r="A5339" t="s">
        <v>489</v>
      </c>
      <c r="B5339" t="s">
        <v>84</v>
      </c>
      <c r="C5339" t="s">
        <v>352</v>
      </c>
      <c r="D5339" t="s">
        <v>78</v>
      </c>
      <c r="E5339">
        <v>2021</v>
      </c>
      <c r="F5339">
        <v>34</v>
      </c>
      <c r="G5339" t="s">
        <v>302</v>
      </c>
      <c r="H5339" t="s">
        <v>80</v>
      </c>
      <c r="I5339">
        <v>1164</v>
      </c>
      <c r="L5339" t="s">
        <v>490</v>
      </c>
      <c r="M5339">
        <v>1105.8</v>
      </c>
      <c r="N5339">
        <v>58.2</v>
      </c>
      <c r="O5339" t="s">
        <v>399</v>
      </c>
    </row>
    <row r="5340" spans="1:15" hidden="1" x14ac:dyDescent="0.35">
      <c r="A5340" t="s">
        <v>489</v>
      </c>
      <c r="B5340" t="s">
        <v>84</v>
      </c>
      <c r="C5340" t="s">
        <v>352</v>
      </c>
      <c r="D5340" t="s">
        <v>78</v>
      </c>
      <c r="E5340">
        <v>2021</v>
      </c>
      <c r="F5340">
        <v>34</v>
      </c>
      <c r="G5340" t="s">
        <v>302</v>
      </c>
      <c r="H5340" t="s">
        <v>80</v>
      </c>
      <c r="I5340">
        <v>44</v>
      </c>
      <c r="L5340" t="s">
        <v>490</v>
      </c>
      <c r="M5340">
        <v>41.8</v>
      </c>
      <c r="N5340">
        <v>2.2000000000000002</v>
      </c>
      <c r="O5340" t="s">
        <v>399</v>
      </c>
    </row>
    <row r="5341" spans="1:15" hidden="1" x14ac:dyDescent="0.35">
      <c r="A5341" t="s">
        <v>489</v>
      </c>
      <c r="B5341" t="s">
        <v>84</v>
      </c>
      <c r="C5341" t="s">
        <v>352</v>
      </c>
      <c r="D5341" t="s">
        <v>78</v>
      </c>
      <c r="E5341">
        <v>2021</v>
      </c>
      <c r="F5341">
        <v>34</v>
      </c>
      <c r="G5341" t="s">
        <v>302</v>
      </c>
      <c r="H5341" t="s">
        <v>80</v>
      </c>
      <c r="I5341">
        <v>1463</v>
      </c>
      <c r="L5341" t="s">
        <v>490</v>
      </c>
      <c r="M5341">
        <v>1389.85</v>
      </c>
      <c r="N5341">
        <v>73.150000000000006</v>
      </c>
      <c r="O5341" t="s">
        <v>399</v>
      </c>
    </row>
    <row r="5342" spans="1:15" hidden="1" x14ac:dyDescent="0.35">
      <c r="A5342" t="s">
        <v>489</v>
      </c>
      <c r="B5342" t="s">
        <v>84</v>
      </c>
      <c r="C5342" t="s">
        <v>352</v>
      </c>
      <c r="D5342" t="s">
        <v>78</v>
      </c>
      <c r="E5342">
        <v>2021</v>
      </c>
      <c r="F5342">
        <v>34</v>
      </c>
      <c r="G5342" t="s">
        <v>302</v>
      </c>
      <c r="H5342" t="s">
        <v>80</v>
      </c>
      <c r="I5342">
        <v>82</v>
      </c>
      <c r="L5342" t="s">
        <v>490</v>
      </c>
      <c r="M5342">
        <v>77.900000000000006</v>
      </c>
      <c r="N5342">
        <v>4.0999999999999996</v>
      </c>
      <c r="O5342" t="s">
        <v>399</v>
      </c>
    </row>
    <row r="5343" spans="1:15" hidden="1" x14ac:dyDescent="0.35">
      <c r="A5343" t="s">
        <v>489</v>
      </c>
      <c r="B5343" t="s">
        <v>84</v>
      </c>
      <c r="C5343" t="s">
        <v>352</v>
      </c>
      <c r="D5343" t="s">
        <v>78</v>
      </c>
      <c r="E5343">
        <v>2021</v>
      </c>
      <c r="F5343">
        <v>34</v>
      </c>
      <c r="G5343" t="s">
        <v>302</v>
      </c>
      <c r="H5343" t="s">
        <v>81</v>
      </c>
      <c r="I5343">
        <v>48</v>
      </c>
      <c r="L5343" t="s">
        <v>490</v>
      </c>
      <c r="M5343">
        <v>45.6</v>
      </c>
      <c r="N5343">
        <v>2.4</v>
      </c>
      <c r="O5343" t="s">
        <v>399</v>
      </c>
    </row>
    <row r="5344" spans="1:15" hidden="1" x14ac:dyDescent="0.35">
      <c r="A5344" t="s">
        <v>489</v>
      </c>
      <c r="B5344" t="s">
        <v>84</v>
      </c>
      <c r="C5344" t="s">
        <v>352</v>
      </c>
      <c r="D5344" t="s">
        <v>78</v>
      </c>
      <c r="E5344">
        <v>2021</v>
      </c>
      <c r="F5344">
        <v>34</v>
      </c>
      <c r="G5344" t="s">
        <v>302</v>
      </c>
      <c r="H5344" t="s">
        <v>81</v>
      </c>
      <c r="I5344">
        <v>35</v>
      </c>
      <c r="L5344" t="s">
        <v>490</v>
      </c>
      <c r="M5344">
        <v>33.25</v>
      </c>
      <c r="N5344">
        <v>1.75</v>
      </c>
      <c r="O5344" t="s">
        <v>399</v>
      </c>
    </row>
    <row r="5345" spans="1:15" hidden="1" x14ac:dyDescent="0.35">
      <c r="A5345" t="s">
        <v>489</v>
      </c>
      <c r="B5345" t="s">
        <v>84</v>
      </c>
      <c r="C5345" t="s">
        <v>352</v>
      </c>
      <c r="D5345" t="s">
        <v>78</v>
      </c>
      <c r="E5345">
        <v>2022</v>
      </c>
      <c r="F5345">
        <v>79</v>
      </c>
      <c r="G5345" t="s">
        <v>312</v>
      </c>
      <c r="H5345" t="s">
        <v>80</v>
      </c>
      <c r="I5345">
        <v>66</v>
      </c>
      <c r="L5345" t="s">
        <v>490</v>
      </c>
      <c r="O5345" t="s">
        <v>399</v>
      </c>
    </row>
    <row r="5346" spans="1:15" hidden="1" x14ac:dyDescent="0.35">
      <c r="A5346" t="s">
        <v>489</v>
      </c>
      <c r="B5346" t="s">
        <v>84</v>
      </c>
      <c r="C5346" t="s">
        <v>352</v>
      </c>
      <c r="D5346" t="s">
        <v>78</v>
      </c>
      <c r="E5346">
        <v>2022</v>
      </c>
      <c r="F5346">
        <v>79</v>
      </c>
      <c r="G5346" t="s">
        <v>312</v>
      </c>
      <c r="H5346" t="s">
        <v>80</v>
      </c>
      <c r="I5346">
        <v>106</v>
      </c>
      <c r="L5346" t="s">
        <v>490</v>
      </c>
      <c r="O5346" t="s">
        <v>399</v>
      </c>
    </row>
    <row r="5347" spans="1:15" hidden="1" x14ac:dyDescent="0.35">
      <c r="A5347" t="s">
        <v>489</v>
      </c>
      <c r="B5347" t="s">
        <v>84</v>
      </c>
      <c r="C5347" t="s">
        <v>352</v>
      </c>
      <c r="D5347" t="s">
        <v>78</v>
      </c>
      <c r="E5347">
        <v>2022</v>
      </c>
      <c r="F5347">
        <v>79</v>
      </c>
      <c r="G5347" t="s">
        <v>312</v>
      </c>
      <c r="H5347" t="s">
        <v>80</v>
      </c>
      <c r="I5347">
        <v>2</v>
      </c>
      <c r="L5347" t="s">
        <v>490</v>
      </c>
      <c r="O5347" t="s">
        <v>399</v>
      </c>
    </row>
    <row r="5348" spans="1:15" hidden="1" x14ac:dyDescent="0.35">
      <c r="A5348" t="s">
        <v>489</v>
      </c>
      <c r="B5348" t="s">
        <v>84</v>
      </c>
      <c r="C5348" t="s">
        <v>352</v>
      </c>
      <c r="D5348" t="s">
        <v>78</v>
      </c>
      <c r="E5348">
        <v>2022</v>
      </c>
      <c r="F5348">
        <v>34</v>
      </c>
      <c r="G5348" t="s">
        <v>302</v>
      </c>
      <c r="H5348" t="s">
        <v>80</v>
      </c>
      <c r="I5348">
        <v>441</v>
      </c>
      <c r="L5348" t="s">
        <v>490</v>
      </c>
      <c r="M5348">
        <v>418.95</v>
      </c>
      <c r="N5348">
        <v>22.05</v>
      </c>
      <c r="O5348" t="s">
        <v>399</v>
      </c>
    </row>
    <row r="5349" spans="1:15" hidden="1" x14ac:dyDescent="0.35">
      <c r="A5349" t="s">
        <v>489</v>
      </c>
      <c r="B5349" t="s">
        <v>84</v>
      </c>
      <c r="C5349" t="s">
        <v>352</v>
      </c>
      <c r="D5349" t="s">
        <v>78</v>
      </c>
      <c r="E5349">
        <v>2022</v>
      </c>
      <c r="F5349">
        <v>34</v>
      </c>
      <c r="G5349" t="s">
        <v>302</v>
      </c>
      <c r="H5349" t="s">
        <v>80</v>
      </c>
      <c r="I5349">
        <v>1</v>
      </c>
      <c r="L5349" t="s">
        <v>490</v>
      </c>
      <c r="M5349">
        <v>0.95</v>
      </c>
      <c r="N5349">
        <v>0.05</v>
      </c>
      <c r="O5349" t="s">
        <v>399</v>
      </c>
    </row>
    <row r="5350" spans="1:15" hidden="1" x14ac:dyDescent="0.35">
      <c r="A5350" t="s">
        <v>489</v>
      </c>
      <c r="B5350" t="s">
        <v>84</v>
      </c>
      <c r="C5350" t="s">
        <v>352</v>
      </c>
      <c r="D5350" t="s">
        <v>78</v>
      </c>
      <c r="E5350">
        <v>2022</v>
      </c>
      <c r="F5350">
        <v>34</v>
      </c>
      <c r="G5350" t="s">
        <v>302</v>
      </c>
      <c r="H5350" t="s">
        <v>80</v>
      </c>
      <c r="I5350">
        <v>644</v>
      </c>
      <c r="L5350" t="s">
        <v>490</v>
      </c>
      <c r="M5350">
        <v>611.79999999999995</v>
      </c>
      <c r="N5350">
        <v>32.200000000000003</v>
      </c>
      <c r="O5350" t="s">
        <v>399</v>
      </c>
    </row>
    <row r="5351" spans="1:15" hidden="1" x14ac:dyDescent="0.35">
      <c r="A5351" t="s">
        <v>489</v>
      </c>
      <c r="B5351" t="s">
        <v>84</v>
      </c>
      <c r="C5351" t="s">
        <v>352</v>
      </c>
      <c r="D5351" t="s">
        <v>78</v>
      </c>
      <c r="E5351">
        <v>2022</v>
      </c>
      <c r="F5351">
        <v>34</v>
      </c>
      <c r="G5351" t="s">
        <v>302</v>
      </c>
      <c r="H5351" t="s">
        <v>80</v>
      </c>
      <c r="I5351">
        <v>25</v>
      </c>
      <c r="L5351" t="s">
        <v>490</v>
      </c>
      <c r="M5351">
        <v>23.75</v>
      </c>
      <c r="N5351">
        <v>1.25</v>
      </c>
      <c r="O5351" t="s">
        <v>399</v>
      </c>
    </row>
    <row r="5352" spans="1:15" hidden="1" x14ac:dyDescent="0.35">
      <c r="A5352" t="s">
        <v>489</v>
      </c>
      <c r="B5352" t="s">
        <v>84</v>
      </c>
      <c r="C5352" t="s">
        <v>352</v>
      </c>
      <c r="D5352" t="s">
        <v>78</v>
      </c>
      <c r="E5352">
        <v>2022</v>
      </c>
      <c r="F5352">
        <v>34</v>
      </c>
      <c r="G5352" t="s">
        <v>302</v>
      </c>
      <c r="H5352" t="s">
        <v>80</v>
      </c>
      <c r="I5352">
        <v>511</v>
      </c>
      <c r="L5352" t="s">
        <v>490</v>
      </c>
      <c r="M5352">
        <v>485.45</v>
      </c>
      <c r="N5352">
        <v>25.55</v>
      </c>
      <c r="O5352" t="s">
        <v>399</v>
      </c>
    </row>
    <row r="5353" spans="1:15" hidden="1" x14ac:dyDescent="0.35">
      <c r="A5353" t="s">
        <v>489</v>
      </c>
      <c r="B5353" t="s">
        <v>84</v>
      </c>
      <c r="C5353" t="s">
        <v>352</v>
      </c>
      <c r="D5353" t="s">
        <v>78</v>
      </c>
      <c r="E5353">
        <v>2022</v>
      </c>
      <c r="F5353">
        <v>34</v>
      </c>
      <c r="G5353" t="s">
        <v>302</v>
      </c>
      <c r="H5353" t="s">
        <v>80</v>
      </c>
      <c r="I5353">
        <v>2</v>
      </c>
      <c r="L5353" t="s">
        <v>490</v>
      </c>
      <c r="M5353">
        <v>1.9</v>
      </c>
      <c r="N5353">
        <v>0.1</v>
      </c>
      <c r="O5353" t="s">
        <v>399</v>
      </c>
    </row>
    <row r="5354" spans="1:15" hidden="1" x14ac:dyDescent="0.35">
      <c r="A5354" t="s">
        <v>489</v>
      </c>
      <c r="B5354" t="s">
        <v>84</v>
      </c>
      <c r="C5354" t="s">
        <v>352</v>
      </c>
      <c r="D5354" t="s">
        <v>78</v>
      </c>
      <c r="E5354">
        <v>2022</v>
      </c>
      <c r="F5354">
        <v>34</v>
      </c>
      <c r="G5354" t="s">
        <v>302</v>
      </c>
      <c r="H5354" t="s">
        <v>80</v>
      </c>
      <c r="I5354">
        <v>750</v>
      </c>
      <c r="L5354" t="s">
        <v>490</v>
      </c>
      <c r="M5354">
        <v>712.5</v>
      </c>
      <c r="N5354">
        <v>37.5</v>
      </c>
      <c r="O5354" t="s">
        <v>399</v>
      </c>
    </row>
    <row r="5355" spans="1:15" hidden="1" x14ac:dyDescent="0.35">
      <c r="A5355" t="s">
        <v>489</v>
      </c>
      <c r="B5355" t="s">
        <v>84</v>
      </c>
      <c r="C5355" t="s">
        <v>352</v>
      </c>
      <c r="D5355" t="s">
        <v>78</v>
      </c>
      <c r="E5355">
        <v>2022</v>
      </c>
      <c r="F5355">
        <v>34</v>
      </c>
      <c r="G5355" t="s">
        <v>302</v>
      </c>
      <c r="H5355" t="s">
        <v>80</v>
      </c>
      <c r="I5355">
        <v>29</v>
      </c>
      <c r="L5355" t="s">
        <v>490</v>
      </c>
      <c r="M5355">
        <v>27.55</v>
      </c>
      <c r="N5355">
        <v>1.45</v>
      </c>
      <c r="O5355" t="s">
        <v>399</v>
      </c>
    </row>
    <row r="5356" spans="1:15" hidden="1" x14ac:dyDescent="0.35">
      <c r="A5356" t="s">
        <v>489</v>
      </c>
      <c r="B5356" t="s">
        <v>84</v>
      </c>
      <c r="C5356" t="s">
        <v>352</v>
      </c>
      <c r="D5356" t="s">
        <v>78</v>
      </c>
      <c r="E5356">
        <v>2023</v>
      </c>
      <c r="F5356">
        <v>79</v>
      </c>
      <c r="G5356" t="s">
        <v>312</v>
      </c>
      <c r="H5356" t="s">
        <v>80</v>
      </c>
      <c r="I5356">
        <v>823</v>
      </c>
      <c r="L5356" t="s">
        <v>490</v>
      </c>
      <c r="O5356" t="s">
        <v>399</v>
      </c>
    </row>
    <row r="5357" spans="1:15" hidden="1" x14ac:dyDescent="0.35">
      <c r="A5357" t="s">
        <v>489</v>
      </c>
      <c r="B5357" t="s">
        <v>84</v>
      </c>
      <c r="C5357" t="s">
        <v>352</v>
      </c>
      <c r="D5357" t="s">
        <v>78</v>
      </c>
      <c r="E5357">
        <v>2023</v>
      </c>
      <c r="F5357">
        <v>79</v>
      </c>
      <c r="G5357" t="s">
        <v>312</v>
      </c>
      <c r="H5357" t="s">
        <v>80</v>
      </c>
      <c r="I5357">
        <v>10</v>
      </c>
      <c r="L5357" t="s">
        <v>490</v>
      </c>
      <c r="O5357" t="s">
        <v>399</v>
      </c>
    </row>
    <row r="5358" spans="1:15" hidden="1" x14ac:dyDescent="0.35">
      <c r="A5358" t="s">
        <v>489</v>
      </c>
      <c r="B5358" t="s">
        <v>84</v>
      </c>
      <c r="C5358" t="s">
        <v>352</v>
      </c>
      <c r="D5358" t="s">
        <v>78</v>
      </c>
      <c r="E5358">
        <v>2023</v>
      </c>
      <c r="F5358">
        <v>79</v>
      </c>
      <c r="G5358" t="s">
        <v>312</v>
      </c>
      <c r="H5358" t="s">
        <v>80</v>
      </c>
      <c r="I5358">
        <v>1135</v>
      </c>
      <c r="L5358" t="s">
        <v>490</v>
      </c>
      <c r="O5358" t="s">
        <v>399</v>
      </c>
    </row>
    <row r="5359" spans="1:15" hidden="1" x14ac:dyDescent="0.35">
      <c r="A5359" t="s">
        <v>489</v>
      </c>
      <c r="B5359" t="s">
        <v>84</v>
      </c>
      <c r="C5359" t="s">
        <v>352</v>
      </c>
      <c r="D5359" t="s">
        <v>78</v>
      </c>
      <c r="E5359">
        <v>2023</v>
      </c>
      <c r="F5359">
        <v>79</v>
      </c>
      <c r="G5359" t="s">
        <v>312</v>
      </c>
      <c r="H5359" t="s">
        <v>80</v>
      </c>
      <c r="I5359">
        <v>42</v>
      </c>
      <c r="L5359" t="s">
        <v>490</v>
      </c>
      <c r="O5359" t="s">
        <v>399</v>
      </c>
    </row>
    <row r="5360" spans="1:15" hidden="1" x14ac:dyDescent="0.35">
      <c r="A5360" t="s">
        <v>489</v>
      </c>
      <c r="B5360" t="s">
        <v>84</v>
      </c>
      <c r="C5360" t="s">
        <v>352</v>
      </c>
      <c r="D5360" t="s">
        <v>78</v>
      </c>
      <c r="E5360">
        <v>2023</v>
      </c>
      <c r="F5360">
        <v>79</v>
      </c>
      <c r="G5360" t="s">
        <v>312</v>
      </c>
      <c r="H5360" t="s">
        <v>81</v>
      </c>
      <c r="I5360">
        <v>329</v>
      </c>
      <c r="L5360" t="s">
        <v>490</v>
      </c>
      <c r="O5360" t="s">
        <v>399</v>
      </c>
    </row>
    <row r="5361" spans="1:15" hidden="1" x14ac:dyDescent="0.35">
      <c r="A5361" t="s">
        <v>489</v>
      </c>
      <c r="B5361" t="s">
        <v>84</v>
      </c>
      <c r="C5361" t="s">
        <v>352</v>
      </c>
      <c r="D5361" t="s">
        <v>78</v>
      </c>
      <c r="E5361">
        <v>2023</v>
      </c>
      <c r="F5361">
        <v>79</v>
      </c>
      <c r="G5361" t="s">
        <v>312</v>
      </c>
      <c r="H5361" t="s">
        <v>81</v>
      </c>
      <c r="I5361">
        <v>180</v>
      </c>
      <c r="L5361" t="s">
        <v>490</v>
      </c>
      <c r="O5361" t="s">
        <v>399</v>
      </c>
    </row>
    <row r="5362" spans="1:15" hidden="1" x14ac:dyDescent="0.35">
      <c r="A5362" t="s">
        <v>489</v>
      </c>
      <c r="B5362" t="s">
        <v>84</v>
      </c>
      <c r="C5362" t="s">
        <v>352</v>
      </c>
      <c r="D5362" t="s">
        <v>78</v>
      </c>
      <c r="E5362">
        <v>2023</v>
      </c>
      <c r="F5362">
        <v>34</v>
      </c>
      <c r="G5362" t="s">
        <v>302</v>
      </c>
      <c r="H5362" t="s">
        <v>80</v>
      </c>
      <c r="I5362">
        <v>2156</v>
      </c>
      <c r="L5362" t="s">
        <v>490</v>
      </c>
      <c r="M5362">
        <v>2048.1999999999998</v>
      </c>
      <c r="N5362">
        <v>107.8</v>
      </c>
      <c r="O5362" t="s">
        <v>399</v>
      </c>
    </row>
    <row r="5363" spans="1:15" hidden="1" x14ac:dyDescent="0.35">
      <c r="A5363" t="s">
        <v>489</v>
      </c>
      <c r="B5363" t="s">
        <v>84</v>
      </c>
      <c r="C5363" t="s">
        <v>352</v>
      </c>
      <c r="D5363" t="s">
        <v>78</v>
      </c>
      <c r="E5363">
        <v>2023</v>
      </c>
      <c r="F5363">
        <v>34</v>
      </c>
      <c r="G5363" t="s">
        <v>302</v>
      </c>
      <c r="H5363" t="s">
        <v>80</v>
      </c>
      <c r="I5363">
        <v>40</v>
      </c>
      <c r="L5363" t="s">
        <v>490</v>
      </c>
      <c r="M5363">
        <v>38</v>
      </c>
      <c r="N5363">
        <v>2</v>
      </c>
      <c r="O5363" t="s">
        <v>399</v>
      </c>
    </row>
    <row r="5364" spans="1:15" hidden="1" x14ac:dyDescent="0.35">
      <c r="A5364" t="s">
        <v>489</v>
      </c>
      <c r="B5364" t="s">
        <v>84</v>
      </c>
      <c r="C5364" t="s">
        <v>352</v>
      </c>
      <c r="D5364" t="s">
        <v>78</v>
      </c>
      <c r="E5364">
        <v>2023</v>
      </c>
      <c r="F5364">
        <v>34</v>
      </c>
      <c r="G5364" t="s">
        <v>302</v>
      </c>
      <c r="H5364" t="s">
        <v>80</v>
      </c>
      <c r="I5364">
        <v>358</v>
      </c>
      <c r="L5364" t="s">
        <v>490</v>
      </c>
      <c r="M5364">
        <v>345.4</v>
      </c>
      <c r="N5364">
        <v>12.6</v>
      </c>
      <c r="O5364" t="s">
        <v>399</v>
      </c>
    </row>
    <row r="5365" spans="1:15" hidden="1" x14ac:dyDescent="0.35">
      <c r="A5365" t="s">
        <v>489</v>
      </c>
      <c r="B5365" t="s">
        <v>84</v>
      </c>
      <c r="C5365" t="s">
        <v>352</v>
      </c>
      <c r="D5365" t="s">
        <v>78</v>
      </c>
      <c r="E5365">
        <v>2023</v>
      </c>
      <c r="F5365">
        <v>34</v>
      </c>
      <c r="G5365" t="s">
        <v>302</v>
      </c>
      <c r="H5365" t="s">
        <v>80</v>
      </c>
      <c r="I5365">
        <v>97</v>
      </c>
      <c r="L5365" t="s">
        <v>490</v>
      </c>
      <c r="M5365">
        <v>92.15</v>
      </c>
      <c r="N5365">
        <v>4.8499999999999996</v>
      </c>
      <c r="O5365" t="s">
        <v>399</v>
      </c>
    </row>
    <row r="5366" spans="1:15" hidden="1" x14ac:dyDescent="0.35">
      <c r="A5366" t="s">
        <v>489</v>
      </c>
      <c r="B5366" t="s">
        <v>84</v>
      </c>
      <c r="C5366" t="s">
        <v>352</v>
      </c>
      <c r="D5366" t="s">
        <v>78</v>
      </c>
      <c r="E5366">
        <v>2023</v>
      </c>
      <c r="F5366">
        <v>34</v>
      </c>
      <c r="G5366" t="s">
        <v>302</v>
      </c>
      <c r="H5366" t="s">
        <v>81</v>
      </c>
      <c r="I5366">
        <v>914</v>
      </c>
      <c r="L5366" t="s">
        <v>490</v>
      </c>
      <c r="M5366">
        <v>868.3</v>
      </c>
      <c r="N5366">
        <v>45.7</v>
      </c>
      <c r="O5366" t="s">
        <v>399</v>
      </c>
    </row>
    <row r="5367" spans="1:15" hidden="1" x14ac:dyDescent="0.35">
      <c r="A5367" t="s">
        <v>489</v>
      </c>
      <c r="B5367" t="s">
        <v>84</v>
      </c>
      <c r="C5367" t="s">
        <v>352</v>
      </c>
      <c r="D5367" t="s">
        <v>78</v>
      </c>
      <c r="E5367">
        <v>2023</v>
      </c>
      <c r="F5367">
        <v>34</v>
      </c>
      <c r="G5367" t="s">
        <v>302</v>
      </c>
      <c r="H5367" t="s">
        <v>81</v>
      </c>
      <c r="I5367">
        <v>317</v>
      </c>
      <c r="L5367" t="s">
        <v>490</v>
      </c>
      <c r="M5367">
        <v>301.14999999999998</v>
      </c>
      <c r="N5367">
        <v>15.85</v>
      </c>
      <c r="O5367" t="s">
        <v>399</v>
      </c>
    </row>
    <row r="5368" spans="1:15" hidden="1" x14ac:dyDescent="0.35">
      <c r="A5368" t="s">
        <v>489</v>
      </c>
      <c r="B5368" t="s">
        <v>84</v>
      </c>
      <c r="C5368" t="s">
        <v>336</v>
      </c>
      <c r="D5368" t="s">
        <v>78</v>
      </c>
      <c r="E5368">
        <v>2021</v>
      </c>
      <c r="F5368">
        <v>34</v>
      </c>
      <c r="G5368" t="s">
        <v>302</v>
      </c>
      <c r="H5368" t="s">
        <v>80</v>
      </c>
      <c r="I5368">
        <v>2488</v>
      </c>
      <c r="L5368" t="s">
        <v>490</v>
      </c>
      <c r="M5368">
        <v>2363.6</v>
      </c>
      <c r="N5368">
        <v>124.4</v>
      </c>
      <c r="O5368" t="s">
        <v>394</v>
      </c>
    </row>
    <row r="5369" spans="1:15" hidden="1" x14ac:dyDescent="0.35">
      <c r="A5369" t="s">
        <v>489</v>
      </c>
      <c r="B5369" t="s">
        <v>84</v>
      </c>
      <c r="C5369" t="s">
        <v>336</v>
      </c>
      <c r="D5369" t="s">
        <v>78</v>
      </c>
      <c r="E5369">
        <v>2021</v>
      </c>
      <c r="F5369">
        <v>34</v>
      </c>
      <c r="G5369" t="s">
        <v>302</v>
      </c>
      <c r="H5369" t="s">
        <v>80</v>
      </c>
      <c r="I5369">
        <v>154</v>
      </c>
      <c r="L5369" t="s">
        <v>490</v>
      </c>
      <c r="M5369">
        <v>146.30000000000001</v>
      </c>
      <c r="N5369">
        <v>7.7</v>
      </c>
      <c r="O5369" t="s">
        <v>394</v>
      </c>
    </row>
    <row r="5370" spans="1:15" hidden="1" x14ac:dyDescent="0.35">
      <c r="A5370" t="s">
        <v>489</v>
      </c>
      <c r="B5370" t="s">
        <v>84</v>
      </c>
      <c r="C5370" t="s">
        <v>336</v>
      </c>
      <c r="D5370" t="s">
        <v>78</v>
      </c>
      <c r="E5370">
        <v>2021</v>
      </c>
      <c r="F5370">
        <v>34</v>
      </c>
      <c r="G5370" t="s">
        <v>302</v>
      </c>
      <c r="H5370" t="s">
        <v>80</v>
      </c>
      <c r="I5370">
        <v>300</v>
      </c>
      <c r="L5370" t="s">
        <v>490</v>
      </c>
      <c r="M5370">
        <v>293.82</v>
      </c>
      <c r="N5370">
        <v>6.18</v>
      </c>
      <c r="O5370" t="s">
        <v>394</v>
      </c>
    </row>
    <row r="5371" spans="1:15" hidden="1" x14ac:dyDescent="0.35">
      <c r="A5371" t="s">
        <v>489</v>
      </c>
      <c r="B5371" t="s">
        <v>84</v>
      </c>
      <c r="C5371" t="s">
        <v>336</v>
      </c>
      <c r="D5371" t="s">
        <v>78</v>
      </c>
      <c r="E5371">
        <v>2021</v>
      </c>
      <c r="F5371">
        <v>34</v>
      </c>
      <c r="G5371" t="s">
        <v>302</v>
      </c>
      <c r="H5371" t="s">
        <v>80</v>
      </c>
      <c r="I5371">
        <v>411</v>
      </c>
      <c r="L5371" t="s">
        <v>490</v>
      </c>
      <c r="M5371">
        <v>390.45</v>
      </c>
      <c r="N5371">
        <v>20.55</v>
      </c>
      <c r="O5371" t="s">
        <v>394</v>
      </c>
    </row>
    <row r="5372" spans="1:15" hidden="1" x14ac:dyDescent="0.35">
      <c r="A5372" t="s">
        <v>489</v>
      </c>
      <c r="B5372" t="s">
        <v>84</v>
      </c>
      <c r="C5372" t="s">
        <v>336</v>
      </c>
      <c r="D5372" t="s">
        <v>78</v>
      </c>
      <c r="E5372">
        <v>2022</v>
      </c>
      <c r="F5372">
        <v>34</v>
      </c>
      <c r="G5372" t="s">
        <v>302</v>
      </c>
      <c r="H5372" t="s">
        <v>80</v>
      </c>
      <c r="I5372">
        <v>1307</v>
      </c>
      <c r="L5372" t="s">
        <v>490</v>
      </c>
      <c r="M5372">
        <v>1241.6500000000001</v>
      </c>
      <c r="N5372">
        <v>65.349999999999994</v>
      </c>
      <c r="O5372" t="s">
        <v>394</v>
      </c>
    </row>
    <row r="5373" spans="1:15" hidden="1" x14ac:dyDescent="0.35">
      <c r="A5373" t="s">
        <v>489</v>
      </c>
      <c r="B5373" t="s">
        <v>84</v>
      </c>
      <c r="C5373" t="s">
        <v>336</v>
      </c>
      <c r="D5373" t="s">
        <v>78</v>
      </c>
      <c r="E5373">
        <v>2022</v>
      </c>
      <c r="F5373">
        <v>34</v>
      </c>
      <c r="G5373" t="s">
        <v>302</v>
      </c>
      <c r="H5373" t="s">
        <v>80</v>
      </c>
      <c r="I5373">
        <v>45</v>
      </c>
      <c r="L5373" t="s">
        <v>490</v>
      </c>
      <c r="M5373">
        <v>42.75</v>
      </c>
      <c r="N5373">
        <v>2.25</v>
      </c>
      <c r="O5373" t="s">
        <v>394</v>
      </c>
    </row>
    <row r="5374" spans="1:15" hidden="1" x14ac:dyDescent="0.35">
      <c r="A5374" t="s">
        <v>489</v>
      </c>
      <c r="B5374" t="s">
        <v>84</v>
      </c>
      <c r="C5374" t="s">
        <v>336</v>
      </c>
      <c r="D5374" t="s">
        <v>78</v>
      </c>
      <c r="E5374">
        <v>2022</v>
      </c>
      <c r="F5374">
        <v>34</v>
      </c>
      <c r="G5374" t="s">
        <v>302</v>
      </c>
      <c r="H5374" t="s">
        <v>80</v>
      </c>
      <c r="I5374">
        <v>2260</v>
      </c>
      <c r="L5374" t="s">
        <v>490</v>
      </c>
      <c r="M5374">
        <v>2147</v>
      </c>
      <c r="N5374">
        <v>113</v>
      </c>
      <c r="O5374" t="s">
        <v>394</v>
      </c>
    </row>
    <row r="5375" spans="1:15" hidden="1" x14ac:dyDescent="0.35">
      <c r="A5375" t="s">
        <v>489</v>
      </c>
      <c r="B5375" t="s">
        <v>84</v>
      </c>
      <c r="C5375" t="s">
        <v>336</v>
      </c>
      <c r="D5375" t="s">
        <v>78</v>
      </c>
      <c r="E5375">
        <v>2022</v>
      </c>
      <c r="F5375">
        <v>34</v>
      </c>
      <c r="G5375" t="s">
        <v>302</v>
      </c>
      <c r="H5375" t="s">
        <v>80</v>
      </c>
      <c r="I5375">
        <v>117</v>
      </c>
      <c r="L5375" t="s">
        <v>490</v>
      </c>
      <c r="M5375">
        <v>111.15</v>
      </c>
      <c r="N5375">
        <v>5.85</v>
      </c>
      <c r="O5375" t="s">
        <v>394</v>
      </c>
    </row>
    <row r="5376" spans="1:15" hidden="1" x14ac:dyDescent="0.35">
      <c r="A5376" t="s">
        <v>489</v>
      </c>
      <c r="B5376" t="s">
        <v>84</v>
      </c>
      <c r="C5376" t="s">
        <v>336</v>
      </c>
      <c r="D5376" t="s">
        <v>78</v>
      </c>
      <c r="E5376">
        <v>2022</v>
      </c>
      <c r="F5376">
        <v>34</v>
      </c>
      <c r="G5376" t="s">
        <v>302</v>
      </c>
      <c r="H5376" t="s">
        <v>80</v>
      </c>
      <c r="I5376">
        <v>1225</v>
      </c>
      <c r="L5376" t="s">
        <v>490</v>
      </c>
      <c r="M5376">
        <v>1163.75</v>
      </c>
      <c r="N5376">
        <v>61.25</v>
      </c>
      <c r="O5376" t="s">
        <v>394</v>
      </c>
    </row>
    <row r="5377" spans="1:15" hidden="1" x14ac:dyDescent="0.35">
      <c r="A5377" t="s">
        <v>489</v>
      </c>
      <c r="B5377" t="s">
        <v>84</v>
      </c>
      <c r="C5377" t="s">
        <v>336</v>
      </c>
      <c r="D5377" t="s">
        <v>78</v>
      </c>
      <c r="E5377">
        <v>2022</v>
      </c>
      <c r="F5377">
        <v>34</v>
      </c>
      <c r="G5377" t="s">
        <v>302</v>
      </c>
      <c r="H5377" t="s">
        <v>80</v>
      </c>
      <c r="I5377">
        <v>42</v>
      </c>
      <c r="L5377" t="s">
        <v>490</v>
      </c>
      <c r="M5377">
        <v>39.9</v>
      </c>
      <c r="N5377">
        <v>2.1</v>
      </c>
      <c r="O5377" t="s">
        <v>394</v>
      </c>
    </row>
    <row r="5378" spans="1:15" hidden="1" x14ac:dyDescent="0.35">
      <c r="A5378" t="s">
        <v>489</v>
      </c>
      <c r="B5378" t="s">
        <v>84</v>
      </c>
      <c r="C5378" t="s">
        <v>336</v>
      </c>
      <c r="D5378" t="s">
        <v>78</v>
      </c>
      <c r="E5378">
        <v>2022</v>
      </c>
      <c r="F5378">
        <v>34</v>
      </c>
      <c r="G5378" t="s">
        <v>302</v>
      </c>
      <c r="H5378" t="s">
        <v>80</v>
      </c>
      <c r="I5378">
        <v>2119</v>
      </c>
      <c r="L5378" t="s">
        <v>490</v>
      </c>
      <c r="M5378">
        <v>2013.05</v>
      </c>
      <c r="N5378">
        <v>105.95</v>
      </c>
      <c r="O5378" t="s">
        <v>394</v>
      </c>
    </row>
    <row r="5379" spans="1:15" hidden="1" x14ac:dyDescent="0.35">
      <c r="A5379" t="s">
        <v>489</v>
      </c>
      <c r="B5379" t="s">
        <v>84</v>
      </c>
      <c r="C5379" t="s">
        <v>336</v>
      </c>
      <c r="D5379" t="s">
        <v>78</v>
      </c>
      <c r="E5379">
        <v>2022</v>
      </c>
      <c r="F5379">
        <v>34</v>
      </c>
      <c r="G5379" t="s">
        <v>302</v>
      </c>
      <c r="H5379" t="s">
        <v>80</v>
      </c>
      <c r="I5379">
        <v>109</v>
      </c>
      <c r="L5379" t="s">
        <v>490</v>
      </c>
      <c r="M5379">
        <v>103.55</v>
      </c>
      <c r="N5379">
        <v>5.45</v>
      </c>
      <c r="O5379" t="s">
        <v>394</v>
      </c>
    </row>
    <row r="5380" spans="1:15" hidden="1" x14ac:dyDescent="0.35">
      <c r="A5380" t="s">
        <v>489</v>
      </c>
      <c r="B5380" t="s">
        <v>84</v>
      </c>
      <c r="C5380" t="s">
        <v>336</v>
      </c>
      <c r="D5380" t="s">
        <v>78</v>
      </c>
      <c r="E5380">
        <v>2023</v>
      </c>
      <c r="F5380">
        <v>34</v>
      </c>
      <c r="G5380" t="s">
        <v>302</v>
      </c>
      <c r="H5380" t="s">
        <v>80</v>
      </c>
      <c r="I5380">
        <v>319</v>
      </c>
      <c r="L5380" t="s">
        <v>490</v>
      </c>
      <c r="M5380">
        <v>303.05</v>
      </c>
      <c r="N5380">
        <v>15.95</v>
      </c>
      <c r="O5380" t="s">
        <v>394</v>
      </c>
    </row>
    <row r="5381" spans="1:15" hidden="1" x14ac:dyDescent="0.35">
      <c r="A5381" t="s">
        <v>489</v>
      </c>
      <c r="B5381" t="s">
        <v>84</v>
      </c>
      <c r="C5381" t="s">
        <v>336</v>
      </c>
      <c r="D5381" t="s">
        <v>78</v>
      </c>
      <c r="E5381">
        <v>2023</v>
      </c>
      <c r="F5381">
        <v>34</v>
      </c>
      <c r="G5381" t="s">
        <v>302</v>
      </c>
      <c r="H5381" t="s">
        <v>80</v>
      </c>
      <c r="I5381">
        <v>20</v>
      </c>
      <c r="L5381" t="s">
        <v>490</v>
      </c>
      <c r="M5381">
        <v>19</v>
      </c>
      <c r="N5381">
        <v>1</v>
      </c>
      <c r="O5381" t="s">
        <v>394</v>
      </c>
    </row>
    <row r="5382" spans="1:15" hidden="1" x14ac:dyDescent="0.35">
      <c r="A5382" t="s">
        <v>489</v>
      </c>
      <c r="B5382" t="s">
        <v>84</v>
      </c>
      <c r="C5382" t="s">
        <v>336</v>
      </c>
      <c r="D5382" t="s">
        <v>78</v>
      </c>
      <c r="E5382">
        <v>2023</v>
      </c>
      <c r="F5382">
        <v>34</v>
      </c>
      <c r="G5382" t="s">
        <v>302</v>
      </c>
      <c r="H5382" t="s">
        <v>80</v>
      </c>
      <c r="I5382">
        <v>358</v>
      </c>
      <c r="L5382" t="s">
        <v>490</v>
      </c>
      <c r="M5382">
        <v>340.1</v>
      </c>
      <c r="N5382">
        <v>17.899999999999999</v>
      </c>
      <c r="O5382" t="s">
        <v>394</v>
      </c>
    </row>
    <row r="5383" spans="1:15" hidden="1" x14ac:dyDescent="0.35">
      <c r="A5383" t="s">
        <v>489</v>
      </c>
      <c r="B5383" t="s">
        <v>84</v>
      </c>
      <c r="C5383" t="s">
        <v>336</v>
      </c>
      <c r="D5383" t="s">
        <v>78</v>
      </c>
      <c r="E5383">
        <v>2023</v>
      </c>
      <c r="F5383">
        <v>34</v>
      </c>
      <c r="G5383" t="s">
        <v>302</v>
      </c>
      <c r="H5383" t="s">
        <v>80</v>
      </c>
      <c r="I5383">
        <v>60</v>
      </c>
      <c r="L5383" t="s">
        <v>490</v>
      </c>
      <c r="M5383">
        <v>57</v>
      </c>
      <c r="N5383">
        <v>3</v>
      </c>
      <c r="O5383" t="s">
        <v>394</v>
      </c>
    </row>
    <row r="5384" spans="1:15" hidden="1" x14ac:dyDescent="0.35">
      <c r="A5384" t="s">
        <v>489</v>
      </c>
      <c r="B5384" t="s">
        <v>84</v>
      </c>
      <c r="C5384" t="s">
        <v>353</v>
      </c>
      <c r="D5384" t="s">
        <v>78</v>
      </c>
      <c r="E5384">
        <v>2021</v>
      </c>
      <c r="F5384">
        <v>34</v>
      </c>
      <c r="G5384" t="s">
        <v>302</v>
      </c>
      <c r="H5384" t="s">
        <v>80</v>
      </c>
      <c r="I5384">
        <v>374</v>
      </c>
      <c r="L5384" t="s">
        <v>490</v>
      </c>
      <c r="M5384">
        <v>355.3</v>
      </c>
      <c r="N5384">
        <v>18.7</v>
      </c>
      <c r="O5384" t="s">
        <v>402</v>
      </c>
    </row>
    <row r="5385" spans="1:15" hidden="1" x14ac:dyDescent="0.35">
      <c r="A5385" t="s">
        <v>489</v>
      </c>
      <c r="B5385" t="s">
        <v>84</v>
      </c>
      <c r="C5385" t="s">
        <v>353</v>
      </c>
      <c r="D5385" t="s">
        <v>78</v>
      </c>
      <c r="E5385">
        <v>2021</v>
      </c>
      <c r="F5385">
        <v>34</v>
      </c>
      <c r="G5385" t="s">
        <v>302</v>
      </c>
      <c r="H5385" t="s">
        <v>80</v>
      </c>
      <c r="I5385">
        <v>690</v>
      </c>
      <c r="L5385" t="s">
        <v>490</v>
      </c>
      <c r="M5385">
        <v>655.5</v>
      </c>
      <c r="N5385">
        <v>34.5</v>
      </c>
      <c r="O5385" t="s">
        <v>402</v>
      </c>
    </row>
    <row r="5386" spans="1:15" hidden="1" x14ac:dyDescent="0.35">
      <c r="A5386" t="s">
        <v>489</v>
      </c>
      <c r="B5386" t="s">
        <v>84</v>
      </c>
      <c r="C5386" t="s">
        <v>353</v>
      </c>
      <c r="D5386" t="s">
        <v>78</v>
      </c>
      <c r="E5386">
        <v>2021</v>
      </c>
      <c r="F5386">
        <v>34</v>
      </c>
      <c r="G5386" t="s">
        <v>302</v>
      </c>
      <c r="H5386" t="s">
        <v>80</v>
      </c>
      <c r="I5386">
        <v>407</v>
      </c>
      <c r="L5386" t="s">
        <v>490</v>
      </c>
      <c r="M5386">
        <v>386.65</v>
      </c>
      <c r="N5386">
        <v>20.350000000000001</v>
      </c>
      <c r="O5386" t="s">
        <v>402</v>
      </c>
    </row>
    <row r="5387" spans="1:15" hidden="1" x14ac:dyDescent="0.35">
      <c r="A5387" t="s">
        <v>489</v>
      </c>
      <c r="B5387" t="s">
        <v>84</v>
      </c>
      <c r="C5387" t="s">
        <v>353</v>
      </c>
      <c r="D5387" t="s">
        <v>78</v>
      </c>
      <c r="E5387">
        <v>2021</v>
      </c>
      <c r="F5387">
        <v>34</v>
      </c>
      <c r="G5387" t="s">
        <v>302</v>
      </c>
      <c r="H5387" t="s">
        <v>80</v>
      </c>
      <c r="I5387">
        <v>31</v>
      </c>
      <c r="L5387" t="s">
        <v>490</v>
      </c>
      <c r="M5387">
        <v>29.45</v>
      </c>
      <c r="N5387">
        <v>1.55</v>
      </c>
      <c r="O5387" t="s">
        <v>402</v>
      </c>
    </row>
    <row r="5388" spans="1:15" hidden="1" x14ac:dyDescent="0.35">
      <c r="A5388" t="s">
        <v>489</v>
      </c>
      <c r="B5388" t="s">
        <v>84</v>
      </c>
      <c r="C5388" t="s">
        <v>353</v>
      </c>
      <c r="D5388" t="s">
        <v>78</v>
      </c>
      <c r="E5388">
        <v>2021</v>
      </c>
      <c r="F5388">
        <v>34</v>
      </c>
      <c r="G5388" t="s">
        <v>302</v>
      </c>
      <c r="H5388" t="s">
        <v>81</v>
      </c>
      <c r="I5388">
        <v>1021</v>
      </c>
      <c r="L5388" t="s">
        <v>490</v>
      </c>
      <c r="M5388">
        <v>969.95</v>
      </c>
      <c r="N5388">
        <v>51.05</v>
      </c>
      <c r="O5388" t="s">
        <v>402</v>
      </c>
    </row>
    <row r="5389" spans="1:15" hidden="1" x14ac:dyDescent="0.35">
      <c r="A5389" t="s">
        <v>489</v>
      </c>
      <c r="B5389" t="s">
        <v>84</v>
      </c>
      <c r="C5389" t="s">
        <v>353</v>
      </c>
      <c r="D5389" t="s">
        <v>78</v>
      </c>
      <c r="E5389">
        <v>2021</v>
      </c>
      <c r="F5389">
        <v>34</v>
      </c>
      <c r="G5389" t="s">
        <v>302</v>
      </c>
      <c r="H5389" t="s">
        <v>81</v>
      </c>
      <c r="I5389">
        <v>1518</v>
      </c>
      <c r="L5389" t="s">
        <v>490</v>
      </c>
      <c r="M5389">
        <v>1442.1</v>
      </c>
      <c r="N5389">
        <v>75.900000000000006</v>
      </c>
      <c r="O5389" t="s">
        <v>402</v>
      </c>
    </row>
    <row r="5390" spans="1:15" hidden="1" x14ac:dyDescent="0.35">
      <c r="A5390" t="s">
        <v>489</v>
      </c>
      <c r="B5390" t="s">
        <v>84</v>
      </c>
      <c r="C5390" t="s">
        <v>353</v>
      </c>
      <c r="D5390" t="s">
        <v>78</v>
      </c>
      <c r="E5390">
        <v>2022</v>
      </c>
      <c r="F5390">
        <v>34</v>
      </c>
      <c r="G5390" t="s">
        <v>302</v>
      </c>
      <c r="H5390" t="s">
        <v>80</v>
      </c>
      <c r="I5390">
        <v>381</v>
      </c>
      <c r="L5390" t="s">
        <v>490</v>
      </c>
      <c r="M5390">
        <v>361.95</v>
      </c>
      <c r="N5390">
        <v>19.05</v>
      </c>
      <c r="O5390" t="s">
        <v>402</v>
      </c>
    </row>
    <row r="5391" spans="1:15" hidden="1" x14ac:dyDescent="0.35">
      <c r="A5391" t="s">
        <v>489</v>
      </c>
      <c r="B5391" t="s">
        <v>84</v>
      </c>
      <c r="C5391" t="s">
        <v>353</v>
      </c>
      <c r="D5391" t="s">
        <v>78</v>
      </c>
      <c r="E5391">
        <v>2022</v>
      </c>
      <c r="F5391">
        <v>34</v>
      </c>
      <c r="G5391" t="s">
        <v>302</v>
      </c>
      <c r="H5391" t="s">
        <v>80</v>
      </c>
      <c r="I5391">
        <v>314</v>
      </c>
      <c r="L5391" t="s">
        <v>490</v>
      </c>
      <c r="M5391">
        <v>291.47000000000003</v>
      </c>
      <c r="N5391">
        <v>22.53</v>
      </c>
      <c r="O5391" t="s">
        <v>402</v>
      </c>
    </row>
    <row r="5392" spans="1:15" hidden="1" x14ac:dyDescent="0.35">
      <c r="A5392" t="s">
        <v>489</v>
      </c>
      <c r="B5392" t="s">
        <v>84</v>
      </c>
      <c r="C5392" t="s">
        <v>353</v>
      </c>
      <c r="D5392" t="s">
        <v>78</v>
      </c>
      <c r="E5392">
        <v>2022</v>
      </c>
      <c r="F5392">
        <v>34</v>
      </c>
      <c r="G5392" t="s">
        <v>302</v>
      </c>
      <c r="H5392" t="s">
        <v>80</v>
      </c>
      <c r="I5392">
        <v>403</v>
      </c>
      <c r="L5392" t="s">
        <v>490</v>
      </c>
      <c r="M5392">
        <v>382.85</v>
      </c>
      <c r="N5392">
        <v>20.149999999999999</v>
      </c>
      <c r="O5392" t="s">
        <v>402</v>
      </c>
    </row>
    <row r="5393" spans="1:15" hidden="1" x14ac:dyDescent="0.35">
      <c r="A5393" t="s">
        <v>489</v>
      </c>
      <c r="B5393" t="s">
        <v>84</v>
      </c>
      <c r="C5393" t="s">
        <v>353</v>
      </c>
      <c r="D5393" t="s">
        <v>78</v>
      </c>
      <c r="E5393">
        <v>2022</v>
      </c>
      <c r="F5393">
        <v>34</v>
      </c>
      <c r="G5393" t="s">
        <v>302</v>
      </c>
      <c r="H5393" t="s">
        <v>80</v>
      </c>
      <c r="I5393">
        <v>24</v>
      </c>
      <c r="L5393" t="s">
        <v>490</v>
      </c>
      <c r="M5393">
        <v>22.8</v>
      </c>
      <c r="N5393">
        <v>1.2</v>
      </c>
      <c r="O5393" t="s">
        <v>402</v>
      </c>
    </row>
    <row r="5394" spans="1:15" hidden="1" x14ac:dyDescent="0.35">
      <c r="A5394" t="s">
        <v>489</v>
      </c>
      <c r="B5394" t="s">
        <v>84</v>
      </c>
      <c r="C5394" t="s">
        <v>353</v>
      </c>
      <c r="D5394" t="s">
        <v>78</v>
      </c>
      <c r="E5394">
        <v>2022</v>
      </c>
      <c r="F5394">
        <v>34</v>
      </c>
      <c r="G5394" t="s">
        <v>302</v>
      </c>
      <c r="H5394" t="s">
        <v>81</v>
      </c>
      <c r="I5394">
        <v>1226</v>
      </c>
      <c r="L5394" t="s">
        <v>490</v>
      </c>
      <c r="M5394">
        <v>1164.7</v>
      </c>
      <c r="N5394">
        <v>61.3</v>
      </c>
      <c r="O5394" t="s">
        <v>402</v>
      </c>
    </row>
    <row r="5395" spans="1:15" hidden="1" x14ac:dyDescent="0.35">
      <c r="A5395" t="s">
        <v>489</v>
      </c>
      <c r="B5395" t="s">
        <v>84</v>
      </c>
      <c r="C5395" t="s">
        <v>353</v>
      </c>
      <c r="D5395" t="s">
        <v>78</v>
      </c>
      <c r="E5395">
        <v>2022</v>
      </c>
      <c r="F5395">
        <v>34</v>
      </c>
      <c r="G5395" t="s">
        <v>302</v>
      </c>
      <c r="H5395" t="s">
        <v>81</v>
      </c>
      <c r="I5395">
        <v>1685</v>
      </c>
      <c r="L5395" t="s">
        <v>490</v>
      </c>
      <c r="M5395">
        <v>1600.75</v>
      </c>
      <c r="N5395">
        <v>84.25</v>
      </c>
      <c r="O5395" t="s">
        <v>402</v>
      </c>
    </row>
    <row r="5396" spans="1:15" hidden="1" x14ac:dyDescent="0.35">
      <c r="A5396" t="s">
        <v>489</v>
      </c>
      <c r="B5396" t="s">
        <v>84</v>
      </c>
      <c r="C5396" t="s">
        <v>353</v>
      </c>
      <c r="D5396" t="s">
        <v>78</v>
      </c>
      <c r="E5396">
        <v>2022</v>
      </c>
      <c r="F5396">
        <v>34</v>
      </c>
      <c r="G5396" t="s">
        <v>302</v>
      </c>
      <c r="H5396" t="s">
        <v>80</v>
      </c>
      <c r="I5396">
        <v>357</v>
      </c>
      <c r="L5396" t="s">
        <v>490</v>
      </c>
      <c r="M5396">
        <v>339.15</v>
      </c>
      <c r="N5396">
        <v>17.850000000000001</v>
      </c>
      <c r="O5396" t="s">
        <v>402</v>
      </c>
    </row>
    <row r="5397" spans="1:15" hidden="1" x14ac:dyDescent="0.35">
      <c r="A5397" t="s">
        <v>489</v>
      </c>
      <c r="B5397" t="s">
        <v>84</v>
      </c>
      <c r="C5397" t="s">
        <v>353</v>
      </c>
      <c r="D5397" t="s">
        <v>78</v>
      </c>
      <c r="E5397">
        <v>2022</v>
      </c>
      <c r="F5397">
        <v>34</v>
      </c>
      <c r="G5397" t="s">
        <v>302</v>
      </c>
      <c r="H5397" t="s">
        <v>80</v>
      </c>
      <c r="I5397">
        <v>377</v>
      </c>
      <c r="L5397" t="s">
        <v>490</v>
      </c>
      <c r="M5397">
        <v>358.15</v>
      </c>
      <c r="N5397">
        <v>18.850000000000001</v>
      </c>
      <c r="O5397" t="s">
        <v>402</v>
      </c>
    </row>
    <row r="5398" spans="1:15" hidden="1" x14ac:dyDescent="0.35">
      <c r="A5398" t="s">
        <v>489</v>
      </c>
      <c r="B5398" t="s">
        <v>84</v>
      </c>
      <c r="C5398" t="s">
        <v>353</v>
      </c>
      <c r="D5398" t="s">
        <v>78</v>
      </c>
      <c r="E5398">
        <v>2022</v>
      </c>
      <c r="F5398">
        <v>34</v>
      </c>
      <c r="G5398" t="s">
        <v>302</v>
      </c>
      <c r="H5398" t="s">
        <v>80</v>
      </c>
      <c r="I5398">
        <v>22</v>
      </c>
      <c r="L5398" t="s">
        <v>490</v>
      </c>
      <c r="M5398">
        <v>20.9</v>
      </c>
      <c r="N5398">
        <v>1.1000000000000001</v>
      </c>
      <c r="O5398" t="s">
        <v>402</v>
      </c>
    </row>
    <row r="5399" spans="1:15" hidden="1" x14ac:dyDescent="0.35">
      <c r="A5399" t="s">
        <v>489</v>
      </c>
      <c r="B5399" t="s">
        <v>84</v>
      </c>
      <c r="C5399" t="s">
        <v>353</v>
      </c>
      <c r="D5399" t="s">
        <v>78</v>
      </c>
      <c r="E5399">
        <v>2022</v>
      </c>
      <c r="F5399">
        <v>34</v>
      </c>
      <c r="G5399" t="s">
        <v>302</v>
      </c>
      <c r="H5399" t="s">
        <v>81</v>
      </c>
      <c r="I5399">
        <v>1149</v>
      </c>
      <c r="L5399" t="s">
        <v>490</v>
      </c>
      <c r="M5399">
        <v>1091.55</v>
      </c>
      <c r="N5399">
        <v>57.45</v>
      </c>
      <c r="O5399" t="s">
        <v>402</v>
      </c>
    </row>
    <row r="5400" spans="1:15" hidden="1" x14ac:dyDescent="0.35">
      <c r="A5400" t="s">
        <v>489</v>
      </c>
      <c r="B5400" t="s">
        <v>84</v>
      </c>
      <c r="C5400" t="s">
        <v>353</v>
      </c>
      <c r="D5400" t="s">
        <v>78</v>
      </c>
      <c r="E5400">
        <v>2022</v>
      </c>
      <c r="F5400">
        <v>34</v>
      </c>
      <c r="G5400" t="s">
        <v>302</v>
      </c>
      <c r="H5400" t="s">
        <v>81</v>
      </c>
      <c r="I5400">
        <v>1580</v>
      </c>
      <c r="L5400" t="s">
        <v>490</v>
      </c>
      <c r="M5400">
        <v>1501</v>
      </c>
      <c r="N5400">
        <v>79</v>
      </c>
      <c r="O5400" t="s">
        <v>402</v>
      </c>
    </row>
    <row r="5401" spans="1:15" hidden="1" x14ac:dyDescent="0.35">
      <c r="A5401" t="s">
        <v>489</v>
      </c>
      <c r="B5401" t="s">
        <v>84</v>
      </c>
      <c r="C5401" t="s">
        <v>353</v>
      </c>
      <c r="D5401" t="s">
        <v>78</v>
      </c>
      <c r="E5401">
        <v>2023</v>
      </c>
      <c r="F5401">
        <v>34</v>
      </c>
      <c r="G5401" t="s">
        <v>302</v>
      </c>
      <c r="H5401" t="s">
        <v>80</v>
      </c>
      <c r="I5401">
        <v>200</v>
      </c>
      <c r="L5401" t="s">
        <v>490</v>
      </c>
      <c r="M5401">
        <v>190</v>
      </c>
      <c r="N5401">
        <v>10</v>
      </c>
      <c r="O5401" t="s">
        <v>402</v>
      </c>
    </row>
    <row r="5402" spans="1:15" hidden="1" x14ac:dyDescent="0.35">
      <c r="A5402" t="s">
        <v>489</v>
      </c>
      <c r="B5402" t="s">
        <v>84</v>
      </c>
      <c r="C5402" t="s">
        <v>353</v>
      </c>
      <c r="D5402" t="s">
        <v>78</v>
      </c>
      <c r="E5402">
        <v>2023</v>
      </c>
      <c r="F5402">
        <v>34</v>
      </c>
      <c r="G5402" t="s">
        <v>302</v>
      </c>
      <c r="H5402" t="s">
        <v>80</v>
      </c>
      <c r="I5402">
        <v>533</v>
      </c>
      <c r="L5402" t="s">
        <v>490</v>
      </c>
      <c r="M5402">
        <v>506.35</v>
      </c>
      <c r="N5402">
        <v>26.65</v>
      </c>
      <c r="O5402" t="s">
        <v>402</v>
      </c>
    </row>
    <row r="5403" spans="1:15" hidden="1" x14ac:dyDescent="0.35">
      <c r="A5403" t="s">
        <v>489</v>
      </c>
      <c r="B5403" t="s">
        <v>84</v>
      </c>
      <c r="C5403" t="s">
        <v>353</v>
      </c>
      <c r="D5403" t="s">
        <v>78</v>
      </c>
      <c r="E5403">
        <v>2023</v>
      </c>
      <c r="F5403">
        <v>34</v>
      </c>
      <c r="G5403" t="s">
        <v>302</v>
      </c>
      <c r="H5403" t="s">
        <v>80</v>
      </c>
      <c r="I5403">
        <v>270</v>
      </c>
      <c r="L5403" t="s">
        <v>490</v>
      </c>
      <c r="M5403">
        <v>256.5</v>
      </c>
      <c r="N5403">
        <v>13.5</v>
      </c>
      <c r="O5403" t="s">
        <v>402</v>
      </c>
    </row>
    <row r="5404" spans="1:15" hidden="1" x14ac:dyDescent="0.35">
      <c r="A5404" t="s">
        <v>489</v>
      </c>
      <c r="B5404" t="s">
        <v>84</v>
      </c>
      <c r="C5404" t="s">
        <v>353</v>
      </c>
      <c r="D5404" t="s">
        <v>78</v>
      </c>
      <c r="E5404">
        <v>2023</v>
      </c>
      <c r="F5404">
        <v>34</v>
      </c>
      <c r="G5404" t="s">
        <v>302</v>
      </c>
      <c r="H5404" t="s">
        <v>80</v>
      </c>
      <c r="I5404">
        <v>7</v>
      </c>
      <c r="L5404" t="s">
        <v>490</v>
      </c>
      <c r="M5404">
        <v>6.65</v>
      </c>
      <c r="N5404">
        <v>0.35</v>
      </c>
      <c r="O5404" t="s">
        <v>402</v>
      </c>
    </row>
    <row r="5405" spans="1:15" hidden="1" x14ac:dyDescent="0.35">
      <c r="A5405" t="s">
        <v>489</v>
      </c>
      <c r="B5405" t="s">
        <v>84</v>
      </c>
      <c r="C5405" t="s">
        <v>337</v>
      </c>
      <c r="D5405" t="s">
        <v>78</v>
      </c>
      <c r="E5405">
        <v>2020</v>
      </c>
      <c r="F5405">
        <v>34</v>
      </c>
      <c r="G5405" t="s">
        <v>302</v>
      </c>
      <c r="H5405" t="s">
        <v>80</v>
      </c>
      <c r="I5405">
        <v>15</v>
      </c>
      <c r="L5405" t="s">
        <v>490</v>
      </c>
      <c r="M5405">
        <v>15</v>
      </c>
      <c r="N5405">
        <v>0</v>
      </c>
      <c r="O5405" t="s">
        <v>395</v>
      </c>
    </row>
    <row r="5406" spans="1:15" hidden="1" x14ac:dyDescent="0.35">
      <c r="A5406" t="s">
        <v>489</v>
      </c>
      <c r="B5406" t="s">
        <v>84</v>
      </c>
      <c r="C5406" t="s">
        <v>337</v>
      </c>
      <c r="D5406" t="s">
        <v>78</v>
      </c>
      <c r="E5406">
        <v>2021</v>
      </c>
      <c r="F5406">
        <v>34</v>
      </c>
      <c r="G5406" t="s">
        <v>302</v>
      </c>
      <c r="H5406" t="s">
        <v>80</v>
      </c>
      <c r="I5406">
        <v>557</v>
      </c>
      <c r="L5406" t="s">
        <v>490</v>
      </c>
      <c r="M5406">
        <v>529.15</v>
      </c>
      <c r="N5406">
        <v>27.85</v>
      </c>
      <c r="O5406" t="s">
        <v>395</v>
      </c>
    </row>
    <row r="5407" spans="1:15" hidden="1" x14ac:dyDescent="0.35">
      <c r="A5407" t="s">
        <v>489</v>
      </c>
      <c r="B5407" t="s">
        <v>84</v>
      </c>
      <c r="C5407" t="s">
        <v>337</v>
      </c>
      <c r="D5407" t="s">
        <v>78</v>
      </c>
      <c r="E5407">
        <v>2021</v>
      </c>
      <c r="F5407">
        <v>34</v>
      </c>
      <c r="G5407" t="s">
        <v>302</v>
      </c>
      <c r="H5407" t="s">
        <v>80</v>
      </c>
      <c r="I5407">
        <v>53</v>
      </c>
      <c r="L5407" t="s">
        <v>490</v>
      </c>
      <c r="M5407">
        <v>50.35</v>
      </c>
      <c r="N5407">
        <v>2.65</v>
      </c>
      <c r="O5407" t="s">
        <v>395</v>
      </c>
    </row>
    <row r="5408" spans="1:15" hidden="1" x14ac:dyDescent="0.35">
      <c r="A5408" t="s">
        <v>489</v>
      </c>
      <c r="B5408" t="s">
        <v>84</v>
      </c>
      <c r="C5408" t="s">
        <v>337</v>
      </c>
      <c r="D5408" t="s">
        <v>78</v>
      </c>
      <c r="E5408">
        <v>2021</v>
      </c>
      <c r="F5408">
        <v>34</v>
      </c>
      <c r="G5408" t="s">
        <v>302</v>
      </c>
      <c r="H5408" t="s">
        <v>80</v>
      </c>
      <c r="I5408">
        <v>826</v>
      </c>
      <c r="L5408" t="s">
        <v>490</v>
      </c>
      <c r="M5408">
        <v>784.7</v>
      </c>
      <c r="N5408">
        <v>41.3</v>
      </c>
      <c r="O5408" t="s">
        <v>395</v>
      </c>
    </row>
    <row r="5409" spans="1:15" hidden="1" x14ac:dyDescent="0.35">
      <c r="A5409" t="s">
        <v>489</v>
      </c>
      <c r="B5409" t="s">
        <v>84</v>
      </c>
      <c r="C5409" t="s">
        <v>337</v>
      </c>
      <c r="D5409" t="s">
        <v>78</v>
      </c>
      <c r="E5409">
        <v>2021</v>
      </c>
      <c r="F5409">
        <v>34</v>
      </c>
      <c r="G5409" t="s">
        <v>302</v>
      </c>
      <c r="H5409" t="s">
        <v>80</v>
      </c>
      <c r="I5409">
        <v>47</v>
      </c>
      <c r="L5409" t="s">
        <v>490</v>
      </c>
      <c r="M5409">
        <v>44.65</v>
      </c>
      <c r="N5409">
        <v>2.35</v>
      </c>
      <c r="O5409" t="s">
        <v>395</v>
      </c>
    </row>
    <row r="5410" spans="1:15" hidden="1" x14ac:dyDescent="0.35">
      <c r="A5410" t="s">
        <v>489</v>
      </c>
      <c r="B5410" t="s">
        <v>84</v>
      </c>
      <c r="C5410" t="s">
        <v>337</v>
      </c>
      <c r="D5410" t="s">
        <v>78</v>
      </c>
      <c r="E5410">
        <v>2023</v>
      </c>
      <c r="F5410">
        <v>34</v>
      </c>
      <c r="G5410" t="s">
        <v>302</v>
      </c>
      <c r="H5410" t="s">
        <v>80</v>
      </c>
      <c r="I5410">
        <v>254</v>
      </c>
      <c r="L5410" t="s">
        <v>490</v>
      </c>
      <c r="M5410">
        <v>241.3</v>
      </c>
      <c r="N5410">
        <v>12.7</v>
      </c>
      <c r="O5410" t="s">
        <v>395</v>
      </c>
    </row>
    <row r="5411" spans="1:15" hidden="1" x14ac:dyDescent="0.35">
      <c r="A5411" t="s">
        <v>489</v>
      </c>
      <c r="B5411" t="s">
        <v>84</v>
      </c>
      <c r="C5411" t="s">
        <v>337</v>
      </c>
      <c r="D5411" t="s">
        <v>78</v>
      </c>
      <c r="E5411">
        <v>2023</v>
      </c>
      <c r="F5411">
        <v>34</v>
      </c>
      <c r="G5411" t="s">
        <v>302</v>
      </c>
      <c r="H5411" t="s">
        <v>80</v>
      </c>
      <c r="I5411">
        <v>360</v>
      </c>
      <c r="L5411" t="s">
        <v>490</v>
      </c>
      <c r="M5411">
        <v>342</v>
      </c>
      <c r="N5411">
        <v>18</v>
      </c>
      <c r="O5411" t="s">
        <v>395</v>
      </c>
    </row>
    <row r="5412" spans="1:15" hidden="1" x14ac:dyDescent="0.35">
      <c r="A5412" t="s">
        <v>489</v>
      </c>
      <c r="B5412" t="s">
        <v>84</v>
      </c>
      <c r="C5412" t="s">
        <v>331</v>
      </c>
      <c r="D5412" t="s">
        <v>78</v>
      </c>
      <c r="E5412">
        <v>2020</v>
      </c>
      <c r="F5412">
        <v>34</v>
      </c>
      <c r="G5412" t="s">
        <v>302</v>
      </c>
      <c r="H5412" t="s">
        <v>80</v>
      </c>
      <c r="I5412">
        <v>130</v>
      </c>
      <c r="L5412" t="s">
        <v>490</v>
      </c>
      <c r="M5412">
        <v>121.97</v>
      </c>
      <c r="N5412">
        <v>8.0299999999999994</v>
      </c>
      <c r="O5412" t="s">
        <v>397</v>
      </c>
    </row>
    <row r="5413" spans="1:15" hidden="1" x14ac:dyDescent="0.35">
      <c r="A5413" t="s">
        <v>489</v>
      </c>
      <c r="B5413" t="s">
        <v>84</v>
      </c>
      <c r="C5413" t="s">
        <v>331</v>
      </c>
      <c r="D5413" t="s">
        <v>78</v>
      </c>
      <c r="E5413">
        <v>2020</v>
      </c>
      <c r="F5413">
        <v>34</v>
      </c>
      <c r="G5413" t="s">
        <v>302</v>
      </c>
      <c r="H5413" t="s">
        <v>81</v>
      </c>
      <c r="I5413">
        <v>23</v>
      </c>
      <c r="L5413" t="s">
        <v>490</v>
      </c>
      <c r="M5413">
        <v>21.58</v>
      </c>
      <c r="N5413">
        <v>1.42</v>
      </c>
      <c r="O5413" t="s">
        <v>397</v>
      </c>
    </row>
    <row r="5414" spans="1:15" hidden="1" x14ac:dyDescent="0.35">
      <c r="A5414" t="s">
        <v>489</v>
      </c>
      <c r="B5414" t="s">
        <v>84</v>
      </c>
      <c r="C5414" t="s">
        <v>331</v>
      </c>
      <c r="D5414" t="s">
        <v>78</v>
      </c>
      <c r="E5414">
        <v>2020</v>
      </c>
      <c r="F5414">
        <v>34</v>
      </c>
      <c r="G5414" t="s">
        <v>302</v>
      </c>
      <c r="H5414" t="s">
        <v>81</v>
      </c>
      <c r="I5414">
        <v>23</v>
      </c>
      <c r="L5414" t="s">
        <v>490</v>
      </c>
      <c r="M5414">
        <v>21.58</v>
      </c>
      <c r="N5414">
        <v>1.42</v>
      </c>
      <c r="O5414" t="s">
        <v>397</v>
      </c>
    </row>
    <row r="5415" spans="1:15" hidden="1" x14ac:dyDescent="0.35">
      <c r="A5415" t="s">
        <v>489</v>
      </c>
      <c r="B5415" t="s">
        <v>84</v>
      </c>
      <c r="C5415" t="s">
        <v>331</v>
      </c>
      <c r="D5415" t="s">
        <v>78</v>
      </c>
      <c r="E5415">
        <v>2020</v>
      </c>
      <c r="F5415">
        <v>34</v>
      </c>
      <c r="G5415" t="s">
        <v>302</v>
      </c>
      <c r="H5415" t="s">
        <v>80</v>
      </c>
      <c r="I5415">
        <v>195</v>
      </c>
      <c r="L5415" t="s">
        <v>490</v>
      </c>
      <c r="M5415">
        <v>182.96</v>
      </c>
      <c r="N5415">
        <v>12.04</v>
      </c>
      <c r="O5415" t="s">
        <v>397</v>
      </c>
    </row>
    <row r="5416" spans="1:15" hidden="1" x14ac:dyDescent="0.35">
      <c r="A5416" t="s">
        <v>489</v>
      </c>
      <c r="B5416" t="s">
        <v>84</v>
      </c>
      <c r="C5416" t="s">
        <v>331</v>
      </c>
      <c r="D5416" t="s">
        <v>78</v>
      </c>
      <c r="E5416">
        <v>2020</v>
      </c>
      <c r="F5416">
        <v>34</v>
      </c>
      <c r="G5416" t="s">
        <v>302</v>
      </c>
      <c r="H5416" t="s">
        <v>80</v>
      </c>
      <c r="I5416">
        <v>248</v>
      </c>
      <c r="L5416" t="s">
        <v>490</v>
      </c>
      <c r="M5416">
        <v>232.68</v>
      </c>
      <c r="N5416">
        <v>15.32</v>
      </c>
      <c r="O5416" t="s">
        <v>397</v>
      </c>
    </row>
    <row r="5417" spans="1:15" hidden="1" x14ac:dyDescent="0.35">
      <c r="A5417" t="s">
        <v>489</v>
      </c>
      <c r="B5417" t="s">
        <v>84</v>
      </c>
      <c r="C5417" t="s">
        <v>331</v>
      </c>
      <c r="D5417" t="s">
        <v>78</v>
      </c>
      <c r="E5417">
        <v>2020</v>
      </c>
      <c r="F5417">
        <v>34</v>
      </c>
      <c r="G5417" t="s">
        <v>302</v>
      </c>
      <c r="H5417" t="s">
        <v>81</v>
      </c>
      <c r="I5417">
        <v>72</v>
      </c>
      <c r="L5417" t="s">
        <v>490</v>
      </c>
      <c r="M5417">
        <v>67.55</v>
      </c>
      <c r="N5417">
        <v>4.45</v>
      </c>
      <c r="O5417" t="s">
        <v>397</v>
      </c>
    </row>
    <row r="5418" spans="1:15" hidden="1" x14ac:dyDescent="0.35">
      <c r="A5418" t="s">
        <v>489</v>
      </c>
      <c r="B5418" t="s">
        <v>84</v>
      </c>
      <c r="C5418" t="s">
        <v>331</v>
      </c>
      <c r="D5418" t="s">
        <v>78</v>
      </c>
      <c r="E5418">
        <v>2020</v>
      </c>
      <c r="F5418">
        <v>34</v>
      </c>
      <c r="G5418" t="s">
        <v>302</v>
      </c>
      <c r="H5418" t="s">
        <v>81</v>
      </c>
      <c r="I5418">
        <v>122</v>
      </c>
      <c r="L5418" t="s">
        <v>490</v>
      </c>
      <c r="M5418">
        <v>114.47</v>
      </c>
      <c r="N5418">
        <v>7.53</v>
      </c>
      <c r="O5418" t="s">
        <v>397</v>
      </c>
    </row>
    <row r="5419" spans="1:15" hidden="1" x14ac:dyDescent="0.35">
      <c r="A5419" t="s">
        <v>489</v>
      </c>
      <c r="B5419" t="s">
        <v>84</v>
      </c>
      <c r="C5419" t="s">
        <v>331</v>
      </c>
      <c r="D5419" t="s">
        <v>78</v>
      </c>
      <c r="E5419">
        <v>2021</v>
      </c>
      <c r="F5419">
        <v>34</v>
      </c>
      <c r="G5419" t="s">
        <v>302</v>
      </c>
      <c r="H5419" t="s">
        <v>80</v>
      </c>
      <c r="I5419">
        <v>17</v>
      </c>
      <c r="L5419" t="s">
        <v>490</v>
      </c>
      <c r="M5419">
        <v>15.95</v>
      </c>
      <c r="N5419">
        <v>1.05</v>
      </c>
      <c r="O5419" t="s">
        <v>397</v>
      </c>
    </row>
    <row r="5420" spans="1:15" hidden="1" x14ac:dyDescent="0.35">
      <c r="A5420" t="s">
        <v>489</v>
      </c>
      <c r="B5420" t="s">
        <v>84</v>
      </c>
      <c r="C5420" t="s">
        <v>331</v>
      </c>
      <c r="D5420" t="s">
        <v>78</v>
      </c>
      <c r="E5420">
        <v>2021</v>
      </c>
      <c r="F5420">
        <v>34</v>
      </c>
      <c r="G5420" t="s">
        <v>302</v>
      </c>
      <c r="H5420" t="s">
        <v>80</v>
      </c>
      <c r="I5420">
        <v>263</v>
      </c>
      <c r="L5420" t="s">
        <v>490</v>
      </c>
      <c r="M5420">
        <v>246.76</v>
      </c>
      <c r="N5420">
        <v>16.239999999999998</v>
      </c>
      <c r="O5420" t="s">
        <v>397</v>
      </c>
    </row>
    <row r="5421" spans="1:15" hidden="1" x14ac:dyDescent="0.35">
      <c r="A5421" t="s">
        <v>489</v>
      </c>
      <c r="B5421" t="s">
        <v>84</v>
      </c>
      <c r="C5421" t="s">
        <v>331</v>
      </c>
      <c r="D5421" t="s">
        <v>78</v>
      </c>
      <c r="E5421">
        <v>2021</v>
      </c>
      <c r="F5421">
        <v>34</v>
      </c>
      <c r="G5421" t="s">
        <v>302</v>
      </c>
      <c r="H5421" t="s">
        <v>81</v>
      </c>
      <c r="I5421">
        <v>18</v>
      </c>
      <c r="L5421" t="s">
        <v>490</v>
      </c>
      <c r="M5421">
        <v>16.89</v>
      </c>
      <c r="N5421">
        <v>1.1100000000000001</v>
      </c>
      <c r="O5421" t="s">
        <v>397</v>
      </c>
    </row>
    <row r="5422" spans="1:15" hidden="1" x14ac:dyDescent="0.35">
      <c r="A5422" t="s">
        <v>489</v>
      </c>
      <c r="B5422" t="s">
        <v>84</v>
      </c>
      <c r="C5422" t="s">
        <v>331</v>
      </c>
      <c r="D5422" t="s">
        <v>78</v>
      </c>
      <c r="E5422">
        <v>2021</v>
      </c>
      <c r="F5422">
        <v>34</v>
      </c>
      <c r="G5422" t="s">
        <v>302</v>
      </c>
      <c r="H5422" t="s">
        <v>80</v>
      </c>
      <c r="I5422">
        <v>2478</v>
      </c>
      <c r="L5422" t="s">
        <v>490</v>
      </c>
      <c r="M5422">
        <v>2324.96</v>
      </c>
      <c r="N5422">
        <v>153.04</v>
      </c>
      <c r="O5422" t="s">
        <v>397</v>
      </c>
    </row>
    <row r="5423" spans="1:15" hidden="1" x14ac:dyDescent="0.35">
      <c r="A5423" t="s">
        <v>489</v>
      </c>
      <c r="B5423" t="s">
        <v>84</v>
      </c>
      <c r="C5423" t="s">
        <v>331</v>
      </c>
      <c r="D5423" t="s">
        <v>78</v>
      </c>
      <c r="E5423">
        <v>2021</v>
      </c>
      <c r="F5423">
        <v>34</v>
      </c>
      <c r="G5423" t="s">
        <v>302</v>
      </c>
      <c r="H5423" t="s">
        <v>80</v>
      </c>
      <c r="I5423">
        <v>224</v>
      </c>
      <c r="L5423" t="s">
        <v>490</v>
      </c>
      <c r="M5423">
        <v>212.8</v>
      </c>
      <c r="N5423">
        <v>11.2</v>
      </c>
      <c r="O5423" t="s">
        <v>397</v>
      </c>
    </row>
    <row r="5424" spans="1:15" hidden="1" x14ac:dyDescent="0.35">
      <c r="A5424" t="s">
        <v>489</v>
      </c>
      <c r="B5424" t="s">
        <v>84</v>
      </c>
      <c r="C5424" t="s">
        <v>331</v>
      </c>
      <c r="D5424" t="s">
        <v>78</v>
      </c>
      <c r="E5424">
        <v>2021</v>
      </c>
      <c r="F5424">
        <v>34</v>
      </c>
      <c r="G5424" t="s">
        <v>302</v>
      </c>
      <c r="H5424" t="s">
        <v>80</v>
      </c>
      <c r="I5424">
        <v>1450</v>
      </c>
      <c r="L5424" t="s">
        <v>490</v>
      </c>
      <c r="M5424">
        <v>1360.45</v>
      </c>
      <c r="N5424">
        <v>89.55</v>
      </c>
      <c r="O5424" t="s">
        <v>397</v>
      </c>
    </row>
    <row r="5425" spans="1:15" hidden="1" x14ac:dyDescent="0.35">
      <c r="A5425" t="s">
        <v>489</v>
      </c>
      <c r="B5425" t="s">
        <v>84</v>
      </c>
      <c r="C5425" t="s">
        <v>331</v>
      </c>
      <c r="D5425" t="s">
        <v>78</v>
      </c>
      <c r="E5425">
        <v>2021</v>
      </c>
      <c r="F5425">
        <v>34</v>
      </c>
      <c r="G5425" t="s">
        <v>302</v>
      </c>
      <c r="H5425" t="s">
        <v>80</v>
      </c>
      <c r="I5425">
        <v>1924</v>
      </c>
      <c r="L5425" t="s">
        <v>490</v>
      </c>
      <c r="M5425">
        <v>1827.8</v>
      </c>
      <c r="N5425">
        <v>96.2</v>
      </c>
      <c r="O5425" t="s">
        <v>397</v>
      </c>
    </row>
    <row r="5426" spans="1:15" hidden="1" x14ac:dyDescent="0.35">
      <c r="A5426" t="s">
        <v>489</v>
      </c>
      <c r="B5426" t="s">
        <v>84</v>
      </c>
      <c r="C5426" t="s">
        <v>331</v>
      </c>
      <c r="D5426" t="s">
        <v>78</v>
      </c>
      <c r="E5426">
        <v>2021</v>
      </c>
      <c r="F5426">
        <v>34</v>
      </c>
      <c r="G5426" t="s">
        <v>302</v>
      </c>
      <c r="H5426" t="s">
        <v>81</v>
      </c>
      <c r="I5426">
        <v>5427</v>
      </c>
      <c r="L5426" t="s">
        <v>490</v>
      </c>
      <c r="M5426">
        <v>5091.83</v>
      </c>
      <c r="N5426">
        <v>335.17</v>
      </c>
      <c r="O5426" t="s">
        <v>397</v>
      </c>
    </row>
    <row r="5427" spans="1:15" hidden="1" x14ac:dyDescent="0.35">
      <c r="A5427" t="s">
        <v>489</v>
      </c>
      <c r="B5427" t="s">
        <v>84</v>
      </c>
      <c r="C5427" t="s">
        <v>331</v>
      </c>
      <c r="D5427" t="s">
        <v>78</v>
      </c>
      <c r="E5427">
        <v>2021</v>
      </c>
      <c r="F5427">
        <v>34</v>
      </c>
      <c r="G5427" t="s">
        <v>302</v>
      </c>
      <c r="H5427" t="s">
        <v>81</v>
      </c>
      <c r="I5427">
        <v>2426</v>
      </c>
      <c r="L5427" t="s">
        <v>490</v>
      </c>
      <c r="M5427">
        <v>2276.17</v>
      </c>
      <c r="N5427">
        <v>149.83000000000001</v>
      </c>
      <c r="O5427" t="s">
        <v>397</v>
      </c>
    </row>
    <row r="5428" spans="1:15" hidden="1" x14ac:dyDescent="0.35">
      <c r="A5428" t="s">
        <v>489</v>
      </c>
      <c r="B5428" t="s">
        <v>84</v>
      </c>
      <c r="C5428" t="s">
        <v>331</v>
      </c>
      <c r="D5428" t="s">
        <v>78</v>
      </c>
      <c r="E5428">
        <v>2022</v>
      </c>
      <c r="F5428">
        <v>79</v>
      </c>
      <c r="G5428" t="s">
        <v>312</v>
      </c>
      <c r="H5428" t="s">
        <v>80</v>
      </c>
      <c r="I5428">
        <v>153</v>
      </c>
      <c r="L5428" t="s">
        <v>490</v>
      </c>
      <c r="O5428" t="s">
        <v>397</v>
      </c>
    </row>
    <row r="5429" spans="1:15" hidden="1" x14ac:dyDescent="0.35">
      <c r="A5429" t="s">
        <v>489</v>
      </c>
      <c r="B5429" t="s">
        <v>84</v>
      </c>
      <c r="C5429" t="s">
        <v>331</v>
      </c>
      <c r="D5429" t="s">
        <v>78</v>
      </c>
      <c r="E5429">
        <v>2022</v>
      </c>
      <c r="F5429">
        <v>79</v>
      </c>
      <c r="G5429" t="s">
        <v>312</v>
      </c>
      <c r="H5429" t="s">
        <v>80</v>
      </c>
      <c r="I5429">
        <v>3</v>
      </c>
      <c r="L5429" t="s">
        <v>490</v>
      </c>
      <c r="O5429" t="s">
        <v>397</v>
      </c>
    </row>
    <row r="5430" spans="1:15" hidden="1" x14ac:dyDescent="0.35">
      <c r="A5430" t="s">
        <v>489</v>
      </c>
      <c r="B5430" t="s">
        <v>84</v>
      </c>
      <c r="C5430" t="s">
        <v>331</v>
      </c>
      <c r="D5430" t="s">
        <v>78</v>
      </c>
      <c r="E5430">
        <v>2022</v>
      </c>
      <c r="F5430">
        <v>79</v>
      </c>
      <c r="G5430" t="s">
        <v>312</v>
      </c>
      <c r="H5430" t="s">
        <v>80</v>
      </c>
      <c r="I5430">
        <v>147</v>
      </c>
      <c r="L5430" t="s">
        <v>490</v>
      </c>
      <c r="O5430" t="s">
        <v>397</v>
      </c>
    </row>
    <row r="5431" spans="1:15" hidden="1" x14ac:dyDescent="0.35">
      <c r="A5431" t="s">
        <v>489</v>
      </c>
      <c r="B5431" t="s">
        <v>84</v>
      </c>
      <c r="C5431" t="s">
        <v>331</v>
      </c>
      <c r="D5431" t="s">
        <v>78</v>
      </c>
      <c r="E5431">
        <v>2022</v>
      </c>
      <c r="F5431">
        <v>79</v>
      </c>
      <c r="G5431" t="s">
        <v>312</v>
      </c>
      <c r="H5431" t="s">
        <v>80</v>
      </c>
      <c r="I5431">
        <v>19</v>
      </c>
      <c r="L5431" t="s">
        <v>490</v>
      </c>
      <c r="O5431" t="s">
        <v>397</v>
      </c>
    </row>
    <row r="5432" spans="1:15" hidden="1" x14ac:dyDescent="0.35">
      <c r="A5432" t="s">
        <v>489</v>
      </c>
      <c r="B5432" t="s">
        <v>84</v>
      </c>
      <c r="C5432" t="s">
        <v>331</v>
      </c>
      <c r="D5432" t="s">
        <v>78</v>
      </c>
      <c r="E5432">
        <v>2022</v>
      </c>
      <c r="F5432">
        <v>79</v>
      </c>
      <c r="G5432" t="s">
        <v>312</v>
      </c>
      <c r="H5432" t="s">
        <v>81</v>
      </c>
      <c r="I5432">
        <v>79</v>
      </c>
      <c r="L5432" t="s">
        <v>490</v>
      </c>
      <c r="O5432" t="s">
        <v>397</v>
      </c>
    </row>
    <row r="5433" spans="1:15" hidden="1" x14ac:dyDescent="0.35">
      <c r="A5433" t="s">
        <v>489</v>
      </c>
      <c r="B5433" t="s">
        <v>84</v>
      </c>
      <c r="C5433" t="s">
        <v>331</v>
      </c>
      <c r="D5433" t="s">
        <v>78</v>
      </c>
      <c r="E5433">
        <v>2022</v>
      </c>
      <c r="F5433">
        <v>79</v>
      </c>
      <c r="G5433" t="s">
        <v>312</v>
      </c>
      <c r="H5433" t="s">
        <v>81</v>
      </c>
      <c r="I5433">
        <v>12</v>
      </c>
      <c r="L5433" t="s">
        <v>490</v>
      </c>
      <c r="O5433" t="s">
        <v>397</v>
      </c>
    </row>
    <row r="5434" spans="1:15" hidden="1" x14ac:dyDescent="0.35">
      <c r="A5434" t="s">
        <v>489</v>
      </c>
      <c r="B5434" t="s">
        <v>84</v>
      </c>
      <c r="C5434" t="s">
        <v>331</v>
      </c>
      <c r="D5434" t="s">
        <v>78</v>
      </c>
      <c r="E5434">
        <v>2022</v>
      </c>
      <c r="F5434">
        <v>34</v>
      </c>
      <c r="G5434" t="s">
        <v>302</v>
      </c>
      <c r="H5434" t="s">
        <v>80</v>
      </c>
      <c r="I5434">
        <v>1992</v>
      </c>
      <c r="L5434" t="s">
        <v>490</v>
      </c>
      <c r="M5434">
        <v>1868.97</v>
      </c>
      <c r="N5434">
        <v>123.03</v>
      </c>
      <c r="O5434" t="s">
        <v>397</v>
      </c>
    </row>
    <row r="5435" spans="1:15" hidden="1" x14ac:dyDescent="0.35">
      <c r="A5435" t="s">
        <v>489</v>
      </c>
      <c r="B5435" t="s">
        <v>84</v>
      </c>
      <c r="C5435" t="s">
        <v>331</v>
      </c>
      <c r="D5435" t="s">
        <v>78</v>
      </c>
      <c r="E5435">
        <v>2022</v>
      </c>
      <c r="F5435">
        <v>34</v>
      </c>
      <c r="G5435" t="s">
        <v>302</v>
      </c>
      <c r="H5435" t="s">
        <v>80</v>
      </c>
      <c r="I5435">
        <v>580</v>
      </c>
      <c r="L5435" t="s">
        <v>490</v>
      </c>
      <c r="M5435">
        <v>551</v>
      </c>
      <c r="N5435">
        <v>29</v>
      </c>
      <c r="O5435" t="s">
        <v>397</v>
      </c>
    </row>
    <row r="5436" spans="1:15" hidden="1" x14ac:dyDescent="0.35">
      <c r="A5436" t="s">
        <v>489</v>
      </c>
      <c r="B5436" t="s">
        <v>84</v>
      </c>
      <c r="C5436" t="s">
        <v>331</v>
      </c>
      <c r="D5436" t="s">
        <v>78</v>
      </c>
      <c r="E5436">
        <v>2022</v>
      </c>
      <c r="F5436">
        <v>34</v>
      </c>
      <c r="G5436" t="s">
        <v>302</v>
      </c>
      <c r="H5436" t="s">
        <v>80</v>
      </c>
      <c r="I5436">
        <v>701</v>
      </c>
      <c r="L5436" t="s">
        <v>490</v>
      </c>
      <c r="M5436">
        <v>657.71</v>
      </c>
      <c r="N5436">
        <v>43.29</v>
      </c>
      <c r="O5436" t="s">
        <v>397</v>
      </c>
    </row>
    <row r="5437" spans="1:15" hidden="1" x14ac:dyDescent="0.35">
      <c r="A5437" t="s">
        <v>489</v>
      </c>
      <c r="B5437" t="s">
        <v>84</v>
      </c>
      <c r="C5437" t="s">
        <v>331</v>
      </c>
      <c r="D5437" t="s">
        <v>78</v>
      </c>
      <c r="E5437">
        <v>2022</v>
      </c>
      <c r="F5437">
        <v>34</v>
      </c>
      <c r="G5437" t="s">
        <v>302</v>
      </c>
      <c r="H5437" t="s">
        <v>80</v>
      </c>
      <c r="I5437">
        <v>1058</v>
      </c>
      <c r="L5437" t="s">
        <v>490</v>
      </c>
      <c r="M5437">
        <v>992.66</v>
      </c>
      <c r="N5437">
        <v>65.34</v>
      </c>
      <c r="O5437" t="s">
        <v>397</v>
      </c>
    </row>
    <row r="5438" spans="1:15" hidden="1" x14ac:dyDescent="0.35">
      <c r="A5438" t="s">
        <v>489</v>
      </c>
      <c r="B5438" t="s">
        <v>84</v>
      </c>
      <c r="C5438" t="s">
        <v>331</v>
      </c>
      <c r="D5438" t="s">
        <v>78</v>
      </c>
      <c r="E5438">
        <v>2022</v>
      </c>
      <c r="F5438">
        <v>34</v>
      </c>
      <c r="G5438" t="s">
        <v>302</v>
      </c>
      <c r="H5438" t="s">
        <v>81</v>
      </c>
      <c r="I5438">
        <v>1054</v>
      </c>
      <c r="L5438" t="s">
        <v>490</v>
      </c>
      <c r="M5438">
        <v>988.9</v>
      </c>
      <c r="N5438">
        <v>65.099999999999994</v>
      </c>
      <c r="O5438" t="s">
        <v>397</v>
      </c>
    </row>
    <row r="5439" spans="1:15" hidden="1" x14ac:dyDescent="0.35">
      <c r="A5439" t="s">
        <v>489</v>
      </c>
      <c r="B5439" t="s">
        <v>84</v>
      </c>
      <c r="C5439" t="s">
        <v>331</v>
      </c>
      <c r="D5439" t="s">
        <v>78</v>
      </c>
      <c r="E5439">
        <v>2022</v>
      </c>
      <c r="F5439">
        <v>34</v>
      </c>
      <c r="G5439" t="s">
        <v>302</v>
      </c>
      <c r="H5439" t="s">
        <v>81</v>
      </c>
      <c r="I5439">
        <v>1428</v>
      </c>
      <c r="L5439" t="s">
        <v>490</v>
      </c>
      <c r="M5439">
        <v>1356.6</v>
      </c>
      <c r="N5439">
        <v>71.400000000000006</v>
      </c>
      <c r="O5439" t="s">
        <v>397</v>
      </c>
    </row>
    <row r="5440" spans="1:15" hidden="1" x14ac:dyDescent="0.35">
      <c r="A5440" t="s">
        <v>489</v>
      </c>
      <c r="B5440" t="s">
        <v>84</v>
      </c>
      <c r="C5440" t="s">
        <v>331</v>
      </c>
      <c r="D5440" t="s">
        <v>78</v>
      </c>
      <c r="E5440">
        <v>2022</v>
      </c>
      <c r="F5440">
        <v>34</v>
      </c>
      <c r="G5440" t="s">
        <v>302</v>
      </c>
      <c r="H5440" t="s">
        <v>80</v>
      </c>
      <c r="I5440">
        <v>3346</v>
      </c>
      <c r="L5440" t="s">
        <v>490</v>
      </c>
      <c r="M5440">
        <v>3139.35</v>
      </c>
      <c r="N5440">
        <v>206.65</v>
      </c>
      <c r="O5440" t="s">
        <v>397</v>
      </c>
    </row>
    <row r="5441" spans="1:15" hidden="1" x14ac:dyDescent="0.35">
      <c r="A5441" t="s">
        <v>489</v>
      </c>
      <c r="B5441" t="s">
        <v>84</v>
      </c>
      <c r="C5441" t="s">
        <v>331</v>
      </c>
      <c r="D5441" t="s">
        <v>78</v>
      </c>
      <c r="E5441">
        <v>2022</v>
      </c>
      <c r="F5441">
        <v>34</v>
      </c>
      <c r="G5441" t="s">
        <v>302</v>
      </c>
      <c r="H5441" t="s">
        <v>80</v>
      </c>
      <c r="I5441">
        <v>544</v>
      </c>
      <c r="L5441" t="s">
        <v>490</v>
      </c>
      <c r="M5441">
        <v>516.79999999999995</v>
      </c>
      <c r="N5441">
        <v>27.2</v>
      </c>
      <c r="O5441" t="s">
        <v>397</v>
      </c>
    </row>
    <row r="5442" spans="1:15" hidden="1" x14ac:dyDescent="0.35">
      <c r="A5442" t="s">
        <v>489</v>
      </c>
      <c r="B5442" t="s">
        <v>84</v>
      </c>
      <c r="C5442" t="s">
        <v>331</v>
      </c>
      <c r="D5442" t="s">
        <v>78</v>
      </c>
      <c r="E5442">
        <v>2022</v>
      </c>
      <c r="F5442">
        <v>34</v>
      </c>
      <c r="G5442" t="s">
        <v>302</v>
      </c>
      <c r="H5442" t="s">
        <v>80</v>
      </c>
      <c r="I5442">
        <v>843</v>
      </c>
      <c r="L5442" t="s">
        <v>490</v>
      </c>
      <c r="M5442">
        <v>790.94</v>
      </c>
      <c r="N5442">
        <v>52.06</v>
      </c>
      <c r="O5442" t="s">
        <v>397</v>
      </c>
    </row>
    <row r="5443" spans="1:15" hidden="1" x14ac:dyDescent="0.35">
      <c r="A5443" t="s">
        <v>489</v>
      </c>
      <c r="B5443" t="s">
        <v>84</v>
      </c>
      <c r="C5443" t="s">
        <v>331</v>
      </c>
      <c r="D5443" t="s">
        <v>78</v>
      </c>
      <c r="E5443">
        <v>2022</v>
      </c>
      <c r="F5443">
        <v>34</v>
      </c>
      <c r="G5443" t="s">
        <v>302</v>
      </c>
      <c r="H5443" t="s">
        <v>81</v>
      </c>
      <c r="I5443">
        <v>283</v>
      </c>
      <c r="L5443" t="s">
        <v>490</v>
      </c>
      <c r="M5443">
        <v>265.52</v>
      </c>
      <c r="N5443">
        <v>17.48</v>
      </c>
      <c r="O5443" t="s">
        <v>397</v>
      </c>
    </row>
    <row r="5444" spans="1:15" hidden="1" x14ac:dyDescent="0.35">
      <c r="A5444" t="s">
        <v>489</v>
      </c>
      <c r="B5444" t="s">
        <v>84</v>
      </c>
      <c r="C5444" t="s">
        <v>331</v>
      </c>
      <c r="D5444" t="s">
        <v>78</v>
      </c>
      <c r="E5444">
        <v>2022</v>
      </c>
      <c r="F5444">
        <v>34</v>
      </c>
      <c r="G5444" t="s">
        <v>302</v>
      </c>
      <c r="H5444" t="s">
        <v>81</v>
      </c>
      <c r="I5444">
        <v>1339</v>
      </c>
      <c r="L5444" t="s">
        <v>490</v>
      </c>
      <c r="M5444">
        <v>1272.05</v>
      </c>
      <c r="N5444">
        <v>66.95</v>
      </c>
      <c r="O5444" t="s">
        <v>397</v>
      </c>
    </row>
    <row r="5445" spans="1:15" hidden="1" x14ac:dyDescent="0.35">
      <c r="A5445" t="s">
        <v>489</v>
      </c>
      <c r="B5445" t="s">
        <v>84</v>
      </c>
      <c r="C5445" t="s">
        <v>331</v>
      </c>
      <c r="D5445" t="s">
        <v>78</v>
      </c>
      <c r="E5445">
        <v>2022</v>
      </c>
      <c r="F5445">
        <v>67</v>
      </c>
      <c r="G5445" t="s">
        <v>303</v>
      </c>
      <c r="H5445" t="s">
        <v>81</v>
      </c>
      <c r="I5445">
        <v>152</v>
      </c>
      <c r="J5445">
        <v>0</v>
      </c>
      <c r="K5445">
        <v>152</v>
      </c>
      <c r="L5445" t="s">
        <v>490</v>
      </c>
      <c r="O5445" t="s">
        <v>397</v>
      </c>
    </row>
    <row r="5446" spans="1:15" hidden="1" x14ac:dyDescent="0.35">
      <c r="A5446" t="s">
        <v>489</v>
      </c>
      <c r="B5446" t="s">
        <v>84</v>
      </c>
      <c r="C5446" t="s">
        <v>331</v>
      </c>
      <c r="D5446" t="s">
        <v>78</v>
      </c>
      <c r="E5446">
        <v>2023</v>
      </c>
      <c r="F5446">
        <v>79</v>
      </c>
      <c r="G5446" t="s">
        <v>312</v>
      </c>
      <c r="H5446" t="s">
        <v>80</v>
      </c>
      <c r="I5446">
        <v>5183</v>
      </c>
      <c r="L5446" t="s">
        <v>490</v>
      </c>
      <c r="O5446" t="s">
        <v>397</v>
      </c>
    </row>
    <row r="5447" spans="1:15" hidden="1" x14ac:dyDescent="0.35">
      <c r="A5447" t="s">
        <v>489</v>
      </c>
      <c r="B5447" t="s">
        <v>84</v>
      </c>
      <c r="C5447" t="s">
        <v>331</v>
      </c>
      <c r="D5447" t="s">
        <v>78</v>
      </c>
      <c r="E5447">
        <v>2023</v>
      </c>
      <c r="F5447">
        <v>79</v>
      </c>
      <c r="G5447" t="s">
        <v>312</v>
      </c>
      <c r="H5447" t="s">
        <v>80</v>
      </c>
      <c r="I5447">
        <v>69</v>
      </c>
      <c r="L5447" t="s">
        <v>490</v>
      </c>
      <c r="O5447" t="s">
        <v>397</v>
      </c>
    </row>
    <row r="5448" spans="1:15" hidden="1" x14ac:dyDescent="0.35">
      <c r="A5448" t="s">
        <v>489</v>
      </c>
      <c r="B5448" t="s">
        <v>84</v>
      </c>
      <c r="C5448" t="s">
        <v>331</v>
      </c>
      <c r="D5448" t="s">
        <v>78</v>
      </c>
      <c r="E5448">
        <v>2023</v>
      </c>
      <c r="F5448">
        <v>79</v>
      </c>
      <c r="G5448" t="s">
        <v>312</v>
      </c>
      <c r="H5448" t="s">
        <v>80</v>
      </c>
      <c r="I5448">
        <v>4909</v>
      </c>
      <c r="L5448" t="s">
        <v>490</v>
      </c>
      <c r="O5448" t="s">
        <v>397</v>
      </c>
    </row>
    <row r="5449" spans="1:15" hidden="1" x14ac:dyDescent="0.35">
      <c r="A5449" t="s">
        <v>489</v>
      </c>
      <c r="B5449" t="s">
        <v>84</v>
      </c>
      <c r="C5449" t="s">
        <v>331</v>
      </c>
      <c r="D5449" t="s">
        <v>78</v>
      </c>
      <c r="E5449">
        <v>2023</v>
      </c>
      <c r="F5449">
        <v>79</v>
      </c>
      <c r="G5449" t="s">
        <v>312</v>
      </c>
      <c r="H5449" t="s">
        <v>80</v>
      </c>
      <c r="I5449">
        <v>628</v>
      </c>
      <c r="L5449" t="s">
        <v>490</v>
      </c>
      <c r="O5449" t="s">
        <v>397</v>
      </c>
    </row>
    <row r="5450" spans="1:15" hidden="1" x14ac:dyDescent="0.35">
      <c r="A5450" t="s">
        <v>489</v>
      </c>
      <c r="B5450" t="s">
        <v>84</v>
      </c>
      <c r="C5450" t="s">
        <v>331</v>
      </c>
      <c r="D5450" t="s">
        <v>78</v>
      </c>
      <c r="E5450">
        <v>2023</v>
      </c>
      <c r="F5450">
        <v>79</v>
      </c>
      <c r="G5450" t="s">
        <v>312</v>
      </c>
      <c r="H5450" t="s">
        <v>81</v>
      </c>
      <c r="I5450">
        <v>1772</v>
      </c>
      <c r="L5450" t="s">
        <v>490</v>
      </c>
      <c r="O5450" t="s">
        <v>397</v>
      </c>
    </row>
    <row r="5451" spans="1:15" hidden="1" x14ac:dyDescent="0.35">
      <c r="A5451" t="s">
        <v>489</v>
      </c>
      <c r="B5451" t="s">
        <v>84</v>
      </c>
      <c r="C5451" t="s">
        <v>331</v>
      </c>
      <c r="D5451" t="s">
        <v>78</v>
      </c>
      <c r="E5451">
        <v>2023</v>
      </c>
      <c r="F5451">
        <v>79</v>
      </c>
      <c r="G5451" t="s">
        <v>312</v>
      </c>
      <c r="H5451" t="s">
        <v>81</v>
      </c>
      <c r="I5451">
        <v>301</v>
      </c>
      <c r="L5451" t="s">
        <v>490</v>
      </c>
      <c r="O5451" t="s">
        <v>397</v>
      </c>
    </row>
    <row r="5452" spans="1:15" hidden="1" x14ac:dyDescent="0.35">
      <c r="A5452" t="s">
        <v>489</v>
      </c>
      <c r="B5452" t="s">
        <v>84</v>
      </c>
      <c r="C5452" t="s">
        <v>331</v>
      </c>
      <c r="D5452" t="s">
        <v>78</v>
      </c>
      <c r="E5452">
        <v>2023</v>
      </c>
      <c r="F5452">
        <v>34</v>
      </c>
      <c r="G5452" t="s">
        <v>302</v>
      </c>
      <c r="H5452" t="s">
        <v>80</v>
      </c>
      <c r="I5452">
        <v>22943</v>
      </c>
      <c r="L5452" t="s">
        <v>490</v>
      </c>
      <c r="M5452">
        <v>21795.85</v>
      </c>
      <c r="N5452">
        <v>1147.1500000000001</v>
      </c>
      <c r="O5452" t="s">
        <v>397</v>
      </c>
    </row>
    <row r="5453" spans="1:15" hidden="1" x14ac:dyDescent="0.35">
      <c r="A5453" t="s">
        <v>489</v>
      </c>
      <c r="B5453" t="s">
        <v>84</v>
      </c>
      <c r="C5453" t="s">
        <v>331</v>
      </c>
      <c r="D5453" t="s">
        <v>78</v>
      </c>
      <c r="E5453">
        <v>2023</v>
      </c>
      <c r="F5453">
        <v>34</v>
      </c>
      <c r="G5453" t="s">
        <v>302</v>
      </c>
      <c r="H5453" t="s">
        <v>80</v>
      </c>
      <c r="I5453">
        <v>279</v>
      </c>
      <c r="L5453" t="s">
        <v>490</v>
      </c>
      <c r="M5453">
        <v>265.05</v>
      </c>
      <c r="N5453">
        <v>13.95</v>
      </c>
      <c r="O5453" t="s">
        <v>397</v>
      </c>
    </row>
    <row r="5454" spans="1:15" hidden="1" x14ac:dyDescent="0.35">
      <c r="A5454" t="s">
        <v>489</v>
      </c>
      <c r="B5454" t="s">
        <v>84</v>
      </c>
      <c r="C5454" t="s">
        <v>331</v>
      </c>
      <c r="D5454" t="s">
        <v>78</v>
      </c>
      <c r="E5454">
        <v>2023</v>
      </c>
      <c r="F5454">
        <v>34</v>
      </c>
      <c r="G5454" t="s">
        <v>302</v>
      </c>
      <c r="H5454" t="s">
        <v>80</v>
      </c>
      <c r="I5454">
        <v>973</v>
      </c>
      <c r="L5454" t="s">
        <v>490</v>
      </c>
      <c r="M5454">
        <v>912.91</v>
      </c>
      <c r="N5454">
        <v>60.09</v>
      </c>
      <c r="O5454" t="s">
        <v>397</v>
      </c>
    </row>
    <row r="5455" spans="1:15" hidden="1" x14ac:dyDescent="0.35">
      <c r="A5455" t="s">
        <v>489</v>
      </c>
      <c r="B5455" t="s">
        <v>84</v>
      </c>
      <c r="C5455" t="s">
        <v>331</v>
      </c>
      <c r="D5455" t="s">
        <v>78</v>
      </c>
      <c r="E5455">
        <v>2023</v>
      </c>
      <c r="F5455">
        <v>34</v>
      </c>
      <c r="G5455" t="s">
        <v>302</v>
      </c>
      <c r="H5455" t="s">
        <v>80</v>
      </c>
      <c r="I5455">
        <v>2479</v>
      </c>
      <c r="L5455" t="s">
        <v>490</v>
      </c>
      <c r="M5455">
        <v>2355.0500000000002</v>
      </c>
      <c r="N5455">
        <v>123.95</v>
      </c>
      <c r="O5455" t="s">
        <v>397</v>
      </c>
    </row>
    <row r="5456" spans="1:15" hidden="1" x14ac:dyDescent="0.35">
      <c r="A5456" t="s">
        <v>489</v>
      </c>
      <c r="B5456" t="s">
        <v>84</v>
      </c>
      <c r="C5456" t="s">
        <v>331</v>
      </c>
      <c r="D5456" t="s">
        <v>78</v>
      </c>
      <c r="E5456">
        <v>2023</v>
      </c>
      <c r="F5456">
        <v>34</v>
      </c>
      <c r="G5456" t="s">
        <v>302</v>
      </c>
      <c r="H5456" t="s">
        <v>81</v>
      </c>
      <c r="I5456">
        <v>3210</v>
      </c>
      <c r="L5456" t="s">
        <v>490</v>
      </c>
      <c r="M5456">
        <v>3011.75</v>
      </c>
      <c r="N5456">
        <v>198.25</v>
      </c>
      <c r="O5456" t="s">
        <v>397</v>
      </c>
    </row>
    <row r="5457" spans="1:15" hidden="1" x14ac:dyDescent="0.35">
      <c r="A5457" t="s">
        <v>489</v>
      </c>
      <c r="B5457" t="s">
        <v>84</v>
      </c>
      <c r="C5457" t="s">
        <v>331</v>
      </c>
      <c r="D5457" t="s">
        <v>78</v>
      </c>
      <c r="E5457">
        <v>2023</v>
      </c>
      <c r="F5457">
        <v>34</v>
      </c>
      <c r="G5457" t="s">
        <v>302</v>
      </c>
      <c r="H5457" t="s">
        <v>81</v>
      </c>
      <c r="I5457">
        <v>1971</v>
      </c>
      <c r="L5457" t="s">
        <v>490</v>
      </c>
      <c r="M5457">
        <v>1872.45</v>
      </c>
      <c r="N5457">
        <v>98.55</v>
      </c>
      <c r="O5457" t="s">
        <v>397</v>
      </c>
    </row>
    <row r="5458" spans="1:15" hidden="1" x14ac:dyDescent="0.35">
      <c r="A5458" t="s">
        <v>489</v>
      </c>
      <c r="B5458" t="s">
        <v>84</v>
      </c>
      <c r="C5458" t="s">
        <v>331</v>
      </c>
      <c r="D5458" t="s">
        <v>78</v>
      </c>
      <c r="E5458">
        <v>2023</v>
      </c>
      <c r="F5458">
        <v>67</v>
      </c>
      <c r="G5458" t="s">
        <v>303</v>
      </c>
      <c r="H5458" t="s">
        <v>81</v>
      </c>
      <c r="I5458">
        <v>303</v>
      </c>
      <c r="J5458">
        <v>103</v>
      </c>
      <c r="K5458">
        <v>200</v>
      </c>
      <c r="L5458" t="s">
        <v>490</v>
      </c>
      <c r="O5458" t="s">
        <v>397</v>
      </c>
    </row>
    <row r="5459" spans="1:15" hidden="1" x14ac:dyDescent="0.35">
      <c r="A5459" t="s">
        <v>489</v>
      </c>
      <c r="B5459" t="s">
        <v>84</v>
      </c>
      <c r="C5459" t="s">
        <v>339</v>
      </c>
      <c r="D5459" t="s">
        <v>78</v>
      </c>
      <c r="E5459">
        <v>2020</v>
      </c>
      <c r="F5459">
        <v>34</v>
      </c>
      <c r="G5459" t="s">
        <v>302</v>
      </c>
      <c r="H5459" t="s">
        <v>81</v>
      </c>
      <c r="I5459">
        <v>15</v>
      </c>
      <c r="L5459" t="s">
        <v>490</v>
      </c>
      <c r="M5459">
        <v>14.48</v>
      </c>
      <c r="N5459">
        <v>0.52</v>
      </c>
      <c r="O5459" t="s">
        <v>398</v>
      </c>
    </row>
    <row r="5460" spans="1:15" hidden="1" x14ac:dyDescent="0.35">
      <c r="A5460" t="s">
        <v>489</v>
      </c>
      <c r="B5460" t="s">
        <v>84</v>
      </c>
      <c r="C5460" t="s">
        <v>339</v>
      </c>
      <c r="D5460" t="s">
        <v>78</v>
      </c>
      <c r="E5460">
        <v>2021</v>
      </c>
      <c r="F5460">
        <v>34</v>
      </c>
      <c r="G5460" t="s">
        <v>302</v>
      </c>
      <c r="H5460" t="s">
        <v>80</v>
      </c>
      <c r="I5460">
        <v>1088</v>
      </c>
      <c r="L5460" t="s">
        <v>490</v>
      </c>
      <c r="M5460">
        <v>1033.5999999999999</v>
      </c>
      <c r="N5460">
        <v>54.4</v>
      </c>
      <c r="O5460" t="s">
        <v>398</v>
      </c>
    </row>
    <row r="5461" spans="1:15" hidden="1" x14ac:dyDescent="0.35">
      <c r="A5461" t="s">
        <v>489</v>
      </c>
      <c r="B5461" t="s">
        <v>84</v>
      </c>
      <c r="C5461" t="s">
        <v>339</v>
      </c>
      <c r="D5461" t="s">
        <v>78</v>
      </c>
      <c r="E5461">
        <v>2021</v>
      </c>
      <c r="F5461">
        <v>34</v>
      </c>
      <c r="G5461" t="s">
        <v>302</v>
      </c>
      <c r="H5461" t="s">
        <v>80</v>
      </c>
      <c r="I5461">
        <v>42</v>
      </c>
      <c r="L5461" t="s">
        <v>490</v>
      </c>
      <c r="M5461">
        <v>39.9</v>
      </c>
      <c r="N5461">
        <v>2.1</v>
      </c>
      <c r="O5461" t="s">
        <v>398</v>
      </c>
    </row>
    <row r="5462" spans="1:15" hidden="1" x14ac:dyDescent="0.35">
      <c r="A5462" t="s">
        <v>489</v>
      </c>
      <c r="B5462" t="s">
        <v>84</v>
      </c>
      <c r="C5462" t="s">
        <v>339</v>
      </c>
      <c r="D5462" t="s">
        <v>78</v>
      </c>
      <c r="E5462">
        <v>2021</v>
      </c>
      <c r="F5462">
        <v>34</v>
      </c>
      <c r="G5462" t="s">
        <v>302</v>
      </c>
      <c r="H5462" t="s">
        <v>80</v>
      </c>
      <c r="I5462">
        <v>917</v>
      </c>
      <c r="L5462" t="s">
        <v>490</v>
      </c>
      <c r="M5462">
        <v>871.15</v>
      </c>
      <c r="N5462">
        <v>45.85</v>
      </c>
      <c r="O5462" t="s">
        <v>398</v>
      </c>
    </row>
    <row r="5463" spans="1:15" hidden="1" x14ac:dyDescent="0.35">
      <c r="A5463" t="s">
        <v>489</v>
      </c>
      <c r="B5463" t="s">
        <v>84</v>
      </c>
      <c r="C5463" t="s">
        <v>339</v>
      </c>
      <c r="D5463" t="s">
        <v>78</v>
      </c>
      <c r="E5463">
        <v>2021</v>
      </c>
      <c r="F5463">
        <v>34</v>
      </c>
      <c r="G5463" t="s">
        <v>302</v>
      </c>
      <c r="H5463" t="s">
        <v>80</v>
      </c>
      <c r="I5463">
        <v>34</v>
      </c>
      <c r="L5463" t="s">
        <v>490</v>
      </c>
      <c r="M5463">
        <v>32.299999999999997</v>
      </c>
      <c r="N5463">
        <v>1.7</v>
      </c>
      <c r="O5463" t="s">
        <v>398</v>
      </c>
    </row>
    <row r="5464" spans="1:15" hidden="1" x14ac:dyDescent="0.35">
      <c r="A5464" t="s">
        <v>489</v>
      </c>
      <c r="B5464" t="s">
        <v>84</v>
      </c>
      <c r="C5464" t="s">
        <v>339</v>
      </c>
      <c r="D5464" t="s">
        <v>78</v>
      </c>
      <c r="E5464">
        <v>2021</v>
      </c>
      <c r="F5464">
        <v>34</v>
      </c>
      <c r="G5464" t="s">
        <v>302</v>
      </c>
      <c r="H5464" t="s">
        <v>81</v>
      </c>
      <c r="I5464">
        <v>353</v>
      </c>
      <c r="L5464" t="s">
        <v>490</v>
      </c>
      <c r="M5464">
        <v>335.35</v>
      </c>
      <c r="N5464">
        <v>17.649999999999999</v>
      </c>
      <c r="O5464" t="s">
        <v>398</v>
      </c>
    </row>
    <row r="5465" spans="1:15" hidden="1" x14ac:dyDescent="0.35">
      <c r="A5465" t="s">
        <v>489</v>
      </c>
      <c r="B5465" t="s">
        <v>84</v>
      </c>
      <c r="C5465" t="s">
        <v>339</v>
      </c>
      <c r="D5465" t="s">
        <v>78</v>
      </c>
      <c r="E5465">
        <v>2021</v>
      </c>
      <c r="F5465">
        <v>34</v>
      </c>
      <c r="G5465" t="s">
        <v>302</v>
      </c>
      <c r="H5465" t="s">
        <v>81</v>
      </c>
      <c r="I5465">
        <v>229</v>
      </c>
      <c r="L5465" t="s">
        <v>490</v>
      </c>
      <c r="M5465">
        <v>217.55</v>
      </c>
      <c r="N5465">
        <v>11.45</v>
      </c>
      <c r="O5465" t="s">
        <v>398</v>
      </c>
    </row>
    <row r="5466" spans="1:15" hidden="1" x14ac:dyDescent="0.35">
      <c r="A5466" t="s">
        <v>489</v>
      </c>
      <c r="B5466" t="s">
        <v>84</v>
      </c>
      <c r="C5466" t="s">
        <v>339</v>
      </c>
      <c r="D5466" t="s">
        <v>78</v>
      </c>
      <c r="E5466">
        <v>2022</v>
      </c>
      <c r="F5466">
        <v>34</v>
      </c>
      <c r="G5466" t="s">
        <v>302</v>
      </c>
      <c r="H5466" t="s">
        <v>80</v>
      </c>
      <c r="I5466">
        <v>1599</v>
      </c>
      <c r="L5466" t="s">
        <v>490</v>
      </c>
      <c r="M5466">
        <v>1519.05</v>
      </c>
      <c r="N5466">
        <v>79.95</v>
      </c>
      <c r="O5466" t="s">
        <v>398</v>
      </c>
    </row>
    <row r="5467" spans="1:15" hidden="1" x14ac:dyDescent="0.35">
      <c r="A5467" t="s">
        <v>489</v>
      </c>
      <c r="B5467" t="s">
        <v>84</v>
      </c>
      <c r="C5467" t="s">
        <v>339</v>
      </c>
      <c r="D5467" t="s">
        <v>78</v>
      </c>
      <c r="E5467">
        <v>2022</v>
      </c>
      <c r="F5467">
        <v>34</v>
      </c>
      <c r="G5467" t="s">
        <v>302</v>
      </c>
      <c r="H5467" t="s">
        <v>80</v>
      </c>
      <c r="I5467">
        <v>66</v>
      </c>
      <c r="L5467" t="s">
        <v>490</v>
      </c>
      <c r="M5467">
        <v>62.7</v>
      </c>
      <c r="N5467">
        <v>3.3</v>
      </c>
      <c r="O5467" t="s">
        <v>398</v>
      </c>
    </row>
    <row r="5468" spans="1:15" hidden="1" x14ac:dyDescent="0.35">
      <c r="A5468" t="s">
        <v>489</v>
      </c>
      <c r="B5468" t="s">
        <v>84</v>
      </c>
      <c r="C5468" t="s">
        <v>339</v>
      </c>
      <c r="D5468" t="s">
        <v>78</v>
      </c>
      <c r="E5468">
        <v>2022</v>
      </c>
      <c r="F5468">
        <v>34</v>
      </c>
      <c r="G5468" t="s">
        <v>302</v>
      </c>
      <c r="H5468" t="s">
        <v>80</v>
      </c>
      <c r="I5468">
        <v>2020</v>
      </c>
      <c r="L5468" t="s">
        <v>490</v>
      </c>
      <c r="M5468">
        <v>1919</v>
      </c>
      <c r="N5468">
        <v>101</v>
      </c>
      <c r="O5468" t="s">
        <v>398</v>
      </c>
    </row>
    <row r="5469" spans="1:15" hidden="1" x14ac:dyDescent="0.35">
      <c r="A5469" t="s">
        <v>489</v>
      </c>
      <c r="B5469" t="s">
        <v>84</v>
      </c>
      <c r="C5469" t="s">
        <v>339</v>
      </c>
      <c r="D5469" t="s">
        <v>78</v>
      </c>
      <c r="E5469">
        <v>2022</v>
      </c>
      <c r="F5469">
        <v>34</v>
      </c>
      <c r="G5469" t="s">
        <v>302</v>
      </c>
      <c r="H5469" t="s">
        <v>80</v>
      </c>
      <c r="I5469">
        <v>134</v>
      </c>
      <c r="L5469" t="s">
        <v>490</v>
      </c>
      <c r="M5469">
        <v>127.3</v>
      </c>
      <c r="N5469">
        <v>6.7</v>
      </c>
      <c r="O5469" t="s">
        <v>398</v>
      </c>
    </row>
    <row r="5470" spans="1:15" hidden="1" x14ac:dyDescent="0.35">
      <c r="A5470" t="s">
        <v>489</v>
      </c>
      <c r="B5470" t="s">
        <v>84</v>
      </c>
      <c r="C5470" t="s">
        <v>339</v>
      </c>
      <c r="D5470" t="s">
        <v>78</v>
      </c>
      <c r="E5470">
        <v>2022</v>
      </c>
      <c r="F5470">
        <v>34</v>
      </c>
      <c r="G5470" t="s">
        <v>302</v>
      </c>
      <c r="H5470" t="s">
        <v>81</v>
      </c>
      <c r="I5470">
        <v>1998</v>
      </c>
      <c r="L5470" t="s">
        <v>490</v>
      </c>
      <c r="M5470">
        <v>1898.1</v>
      </c>
      <c r="N5470">
        <v>99.9</v>
      </c>
      <c r="O5470" t="s">
        <v>398</v>
      </c>
    </row>
    <row r="5471" spans="1:15" hidden="1" x14ac:dyDescent="0.35">
      <c r="A5471" t="s">
        <v>489</v>
      </c>
      <c r="B5471" t="s">
        <v>84</v>
      </c>
      <c r="C5471" t="s">
        <v>339</v>
      </c>
      <c r="D5471" t="s">
        <v>78</v>
      </c>
      <c r="E5471">
        <v>2022</v>
      </c>
      <c r="F5471">
        <v>34</v>
      </c>
      <c r="G5471" t="s">
        <v>302</v>
      </c>
      <c r="H5471" t="s">
        <v>81</v>
      </c>
      <c r="I5471">
        <v>1018</v>
      </c>
      <c r="L5471" t="s">
        <v>490</v>
      </c>
      <c r="M5471">
        <v>967.1</v>
      </c>
      <c r="N5471">
        <v>50.9</v>
      </c>
      <c r="O5471" t="s">
        <v>398</v>
      </c>
    </row>
    <row r="5472" spans="1:15" hidden="1" x14ac:dyDescent="0.35">
      <c r="A5472" t="s">
        <v>489</v>
      </c>
      <c r="B5472" t="s">
        <v>84</v>
      </c>
      <c r="C5472" t="s">
        <v>339</v>
      </c>
      <c r="D5472" t="s">
        <v>78</v>
      </c>
      <c r="E5472">
        <v>2022</v>
      </c>
      <c r="F5472">
        <v>34</v>
      </c>
      <c r="G5472" t="s">
        <v>302</v>
      </c>
      <c r="H5472" t="s">
        <v>80</v>
      </c>
      <c r="I5472">
        <v>1499</v>
      </c>
      <c r="L5472" t="s">
        <v>490</v>
      </c>
      <c r="M5472">
        <v>1424.05</v>
      </c>
      <c r="N5472">
        <v>74.95</v>
      </c>
      <c r="O5472" t="s">
        <v>398</v>
      </c>
    </row>
    <row r="5473" spans="1:15" hidden="1" x14ac:dyDescent="0.35">
      <c r="A5473" t="s">
        <v>489</v>
      </c>
      <c r="B5473" t="s">
        <v>84</v>
      </c>
      <c r="C5473" t="s">
        <v>339</v>
      </c>
      <c r="D5473" t="s">
        <v>78</v>
      </c>
      <c r="E5473">
        <v>2022</v>
      </c>
      <c r="F5473">
        <v>34</v>
      </c>
      <c r="G5473" t="s">
        <v>302</v>
      </c>
      <c r="H5473" t="s">
        <v>80</v>
      </c>
      <c r="I5473">
        <v>62</v>
      </c>
      <c r="L5473" t="s">
        <v>490</v>
      </c>
      <c r="M5473">
        <v>58.9</v>
      </c>
      <c r="N5473">
        <v>3.1</v>
      </c>
      <c r="O5473" t="s">
        <v>398</v>
      </c>
    </row>
    <row r="5474" spans="1:15" hidden="1" x14ac:dyDescent="0.35">
      <c r="A5474" t="s">
        <v>489</v>
      </c>
      <c r="B5474" t="s">
        <v>84</v>
      </c>
      <c r="C5474" t="s">
        <v>339</v>
      </c>
      <c r="D5474" t="s">
        <v>78</v>
      </c>
      <c r="E5474">
        <v>2022</v>
      </c>
      <c r="F5474">
        <v>34</v>
      </c>
      <c r="G5474" t="s">
        <v>302</v>
      </c>
      <c r="H5474" t="s">
        <v>80</v>
      </c>
      <c r="I5474">
        <v>1894</v>
      </c>
      <c r="L5474" t="s">
        <v>490</v>
      </c>
      <c r="M5474">
        <v>1799.3</v>
      </c>
      <c r="N5474">
        <v>94.7</v>
      </c>
      <c r="O5474" t="s">
        <v>398</v>
      </c>
    </row>
    <row r="5475" spans="1:15" hidden="1" x14ac:dyDescent="0.35">
      <c r="A5475" t="s">
        <v>489</v>
      </c>
      <c r="B5475" t="s">
        <v>84</v>
      </c>
      <c r="C5475" t="s">
        <v>339</v>
      </c>
      <c r="D5475" t="s">
        <v>78</v>
      </c>
      <c r="E5475">
        <v>2022</v>
      </c>
      <c r="F5475">
        <v>34</v>
      </c>
      <c r="G5475" t="s">
        <v>302</v>
      </c>
      <c r="H5475" t="s">
        <v>80</v>
      </c>
      <c r="I5475">
        <v>126</v>
      </c>
      <c r="L5475" t="s">
        <v>490</v>
      </c>
      <c r="M5475">
        <v>119.7</v>
      </c>
      <c r="N5475">
        <v>6.3</v>
      </c>
      <c r="O5475" t="s">
        <v>398</v>
      </c>
    </row>
    <row r="5476" spans="1:15" hidden="1" x14ac:dyDescent="0.35">
      <c r="A5476" t="s">
        <v>489</v>
      </c>
      <c r="B5476" t="s">
        <v>84</v>
      </c>
      <c r="C5476" t="s">
        <v>339</v>
      </c>
      <c r="D5476" t="s">
        <v>78</v>
      </c>
      <c r="E5476">
        <v>2022</v>
      </c>
      <c r="F5476">
        <v>34</v>
      </c>
      <c r="G5476" t="s">
        <v>302</v>
      </c>
      <c r="H5476" t="s">
        <v>81</v>
      </c>
      <c r="I5476">
        <v>1873</v>
      </c>
      <c r="L5476" t="s">
        <v>490</v>
      </c>
      <c r="M5476">
        <v>1779.35</v>
      </c>
      <c r="N5476">
        <v>93.65</v>
      </c>
      <c r="O5476" t="s">
        <v>398</v>
      </c>
    </row>
    <row r="5477" spans="1:15" hidden="1" x14ac:dyDescent="0.35">
      <c r="A5477" t="s">
        <v>489</v>
      </c>
      <c r="B5477" t="s">
        <v>84</v>
      </c>
      <c r="C5477" t="s">
        <v>339</v>
      </c>
      <c r="D5477" t="s">
        <v>78</v>
      </c>
      <c r="E5477">
        <v>2022</v>
      </c>
      <c r="F5477">
        <v>34</v>
      </c>
      <c r="G5477" t="s">
        <v>302</v>
      </c>
      <c r="H5477" t="s">
        <v>81</v>
      </c>
      <c r="I5477">
        <v>955</v>
      </c>
      <c r="L5477" t="s">
        <v>490</v>
      </c>
      <c r="M5477">
        <v>907.25</v>
      </c>
      <c r="N5477">
        <v>47.75</v>
      </c>
      <c r="O5477" t="s">
        <v>398</v>
      </c>
    </row>
    <row r="5478" spans="1:15" hidden="1" x14ac:dyDescent="0.35">
      <c r="A5478" t="s">
        <v>489</v>
      </c>
      <c r="B5478" t="s">
        <v>84</v>
      </c>
      <c r="C5478" t="s">
        <v>339</v>
      </c>
      <c r="D5478" t="s">
        <v>78</v>
      </c>
      <c r="E5478">
        <v>2023</v>
      </c>
      <c r="F5478">
        <v>34</v>
      </c>
      <c r="G5478" t="s">
        <v>302</v>
      </c>
      <c r="H5478" t="s">
        <v>80</v>
      </c>
      <c r="I5478">
        <v>1422</v>
      </c>
      <c r="L5478" t="s">
        <v>490</v>
      </c>
      <c r="M5478">
        <v>1350.9</v>
      </c>
      <c r="N5478">
        <v>71.099999999999994</v>
      </c>
      <c r="O5478" t="s">
        <v>398</v>
      </c>
    </row>
    <row r="5479" spans="1:15" hidden="1" x14ac:dyDescent="0.35">
      <c r="A5479" t="s">
        <v>489</v>
      </c>
      <c r="B5479" t="s">
        <v>84</v>
      </c>
      <c r="C5479" t="s">
        <v>339</v>
      </c>
      <c r="D5479" t="s">
        <v>78</v>
      </c>
      <c r="E5479">
        <v>2023</v>
      </c>
      <c r="F5479">
        <v>34</v>
      </c>
      <c r="G5479" t="s">
        <v>302</v>
      </c>
      <c r="H5479" t="s">
        <v>80</v>
      </c>
      <c r="I5479">
        <v>24</v>
      </c>
      <c r="L5479" t="s">
        <v>490</v>
      </c>
      <c r="M5479">
        <v>22.8</v>
      </c>
      <c r="N5479">
        <v>1.2</v>
      </c>
      <c r="O5479" t="s">
        <v>398</v>
      </c>
    </row>
    <row r="5480" spans="1:15" hidden="1" x14ac:dyDescent="0.35">
      <c r="A5480" t="s">
        <v>489</v>
      </c>
      <c r="B5480" t="s">
        <v>84</v>
      </c>
      <c r="C5480" t="s">
        <v>339</v>
      </c>
      <c r="D5480" t="s">
        <v>78</v>
      </c>
      <c r="E5480">
        <v>2023</v>
      </c>
      <c r="F5480">
        <v>34</v>
      </c>
      <c r="G5480" t="s">
        <v>302</v>
      </c>
      <c r="H5480" t="s">
        <v>80</v>
      </c>
      <c r="I5480">
        <v>1358</v>
      </c>
      <c r="L5480" t="s">
        <v>490</v>
      </c>
      <c r="M5480">
        <v>1290.0999999999999</v>
      </c>
      <c r="N5480">
        <v>67.900000000000006</v>
      </c>
      <c r="O5480" t="s">
        <v>398</v>
      </c>
    </row>
    <row r="5481" spans="1:15" hidden="1" x14ac:dyDescent="0.35">
      <c r="A5481" t="s">
        <v>489</v>
      </c>
      <c r="B5481" t="s">
        <v>84</v>
      </c>
      <c r="C5481" t="s">
        <v>339</v>
      </c>
      <c r="D5481" t="s">
        <v>78</v>
      </c>
      <c r="E5481">
        <v>2023</v>
      </c>
      <c r="F5481">
        <v>34</v>
      </c>
      <c r="G5481" t="s">
        <v>302</v>
      </c>
      <c r="H5481" t="s">
        <v>80</v>
      </c>
      <c r="I5481">
        <v>30</v>
      </c>
      <c r="L5481" t="s">
        <v>490</v>
      </c>
      <c r="M5481">
        <v>28.5</v>
      </c>
      <c r="N5481">
        <v>1.5</v>
      </c>
      <c r="O5481" t="s">
        <v>398</v>
      </c>
    </row>
    <row r="5482" spans="1:15" hidden="1" x14ac:dyDescent="0.35">
      <c r="A5482" t="s">
        <v>489</v>
      </c>
      <c r="B5482" t="s">
        <v>84</v>
      </c>
      <c r="C5482" t="s">
        <v>339</v>
      </c>
      <c r="D5482" t="s">
        <v>78</v>
      </c>
      <c r="E5482">
        <v>2023</v>
      </c>
      <c r="F5482">
        <v>34</v>
      </c>
      <c r="G5482" t="s">
        <v>302</v>
      </c>
      <c r="H5482" t="s">
        <v>81</v>
      </c>
      <c r="I5482">
        <v>2124</v>
      </c>
      <c r="L5482" t="s">
        <v>490</v>
      </c>
      <c r="M5482">
        <v>2017.8</v>
      </c>
      <c r="N5482">
        <v>106.2</v>
      </c>
      <c r="O5482" t="s">
        <v>398</v>
      </c>
    </row>
    <row r="5483" spans="1:15" hidden="1" x14ac:dyDescent="0.35">
      <c r="A5483" t="s">
        <v>489</v>
      </c>
      <c r="B5483" t="s">
        <v>84</v>
      </c>
      <c r="C5483" t="s">
        <v>339</v>
      </c>
      <c r="D5483" t="s">
        <v>78</v>
      </c>
      <c r="E5483">
        <v>2023</v>
      </c>
      <c r="F5483">
        <v>34</v>
      </c>
      <c r="G5483" t="s">
        <v>302</v>
      </c>
      <c r="H5483" t="s">
        <v>81</v>
      </c>
      <c r="I5483">
        <v>851</v>
      </c>
      <c r="L5483" t="s">
        <v>490</v>
      </c>
      <c r="M5483">
        <v>808.45</v>
      </c>
      <c r="N5483">
        <v>42.55</v>
      </c>
      <c r="O5483" t="s">
        <v>398</v>
      </c>
    </row>
    <row r="5484" spans="1:15" hidden="1" x14ac:dyDescent="0.35">
      <c r="A5484" t="s">
        <v>489</v>
      </c>
      <c r="B5484" t="s">
        <v>84</v>
      </c>
      <c r="C5484" t="s">
        <v>498</v>
      </c>
      <c r="D5484" t="s">
        <v>78</v>
      </c>
      <c r="E5484">
        <v>2023</v>
      </c>
      <c r="F5484">
        <v>34</v>
      </c>
      <c r="G5484" t="s">
        <v>302</v>
      </c>
      <c r="H5484" t="s">
        <v>80</v>
      </c>
      <c r="I5484">
        <v>3694747</v>
      </c>
      <c r="L5484" t="s">
        <v>490</v>
      </c>
      <c r="M5484">
        <v>3480844</v>
      </c>
      <c r="N5484">
        <v>213903</v>
      </c>
      <c r="O5484" t="s">
        <v>499</v>
      </c>
    </row>
    <row r="5485" spans="1:15" hidden="1" x14ac:dyDescent="0.35">
      <c r="A5485" t="s">
        <v>489</v>
      </c>
      <c r="B5485" t="s">
        <v>84</v>
      </c>
      <c r="C5485" t="s">
        <v>85</v>
      </c>
      <c r="D5485" t="s">
        <v>78</v>
      </c>
      <c r="E5485">
        <v>2019</v>
      </c>
      <c r="F5485">
        <v>34</v>
      </c>
      <c r="G5485" t="s">
        <v>302</v>
      </c>
      <c r="H5485" t="s">
        <v>80</v>
      </c>
      <c r="I5485">
        <v>930</v>
      </c>
      <c r="L5485" t="s">
        <v>490</v>
      </c>
      <c r="M5485">
        <v>860.61</v>
      </c>
      <c r="N5485">
        <v>69.39</v>
      </c>
      <c r="O5485" t="s">
        <v>388</v>
      </c>
    </row>
    <row r="5486" spans="1:15" hidden="1" x14ac:dyDescent="0.35">
      <c r="A5486" t="s">
        <v>489</v>
      </c>
      <c r="B5486" t="s">
        <v>84</v>
      </c>
      <c r="C5486" t="s">
        <v>85</v>
      </c>
      <c r="D5486" t="s">
        <v>78</v>
      </c>
      <c r="E5486">
        <v>2019</v>
      </c>
      <c r="F5486">
        <v>34</v>
      </c>
      <c r="G5486" t="s">
        <v>302</v>
      </c>
      <c r="H5486" t="s">
        <v>80</v>
      </c>
      <c r="I5486">
        <v>37</v>
      </c>
      <c r="L5486" t="s">
        <v>490</v>
      </c>
      <c r="M5486">
        <v>34.24</v>
      </c>
      <c r="N5486">
        <v>2.76</v>
      </c>
      <c r="O5486" t="s">
        <v>388</v>
      </c>
    </row>
    <row r="5487" spans="1:15" hidden="1" x14ac:dyDescent="0.35">
      <c r="A5487" t="s">
        <v>489</v>
      </c>
      <c r="B5487" t="s">
        <v>84</v>
      </c>
      <c r="C5487" t="s">
        <v>85</v>
      </c>
      <c r="D5487" t="s">
        <v>78</v>
      </c>
      <c r="E5487">
        <v>2019</v>
      </c>
      <c r="F5487">
        <v>34</v>
      </c>
      <c r="G5487" t="s">
        <v>302</v>
      </c>
      <c r="H5487" t="s">
        <v>80</v>
      </c>
      <c r="I5487">
        <v>285</v>
      </c>
      <c r="L5487" t="s">
        <v>490</v>
      </c>
      <c r="M5487">
        <v>263.73</v>
      </c>
      <c r="N5487">
        <v>21.27</v>
      </c>
      <c r="O5487" t="s">
        <v>388</v>
      </c>
    </row>
    <row r="5488" spans="1:15" hidden="1" x14ac:dyDescent="0.35">
      <c r="A5488" t="s">
        <v>489</v>
      </c>
      <c r="B5488" t="s">
        <v>84</v>
      </c>
      <c r="C5488" t="s">
        <v>85</v>
      </c>
      <c r="D5488" t="s">
        <v>78</v>
      </c>
      <c r="E5488">
        <v>2019</v>
      </c>
      <c r="F5488">
        <v>67</v>
      </c>
      <c r="G5488" t="s">
        <v>303</v>
      </c>
      <c r="H5488" t="s">
        <v>80</v>
      </c>
      <c r="I5488">
        <v>500</v>
      </c>
      <c r="J5488">
        <v>0</v>
      </c>
      <c r="K5488">
        <v>500</v>
      </c>
      <c r="L5488" t="s">
        <v>490</v>
      </c>
      <c r="O5488" t="s">
        <v>388</v>
      </c>
    </row>
    <row r="5489" spans="1:15" hidden="1" x14ac:dyDescent="0.35">
      <c r="A5489" t="s">
        <v>489</v>
      </c>
      <c r="B5489" t="s">
        <v>84</v>
      </c>
      <c r="C5489" t="s">
        <v>85</v>
      </c>
      <c r="D5489" t="s">
        <v>78</v>
      </c>
      <c r="E5489">
        <v>2019</v>
      </c>
      <c r="F5489">
        <v>34</v>
      </c>
      <c r="G5489" t="s">
        <v>302</v>
      </c>
      <c r="H5489" t="s">
        <v>80</v>
      </c>
      <c r="I5489">
        <v>28</v>
      </c>
      <c r="L5489" t="s">
        <v>490</v>
      </c>
      <c r="M5489">
        <v>25.91</v>
      </c>
      <c r="N5489">
        <v>2.09</v>
      </c>
      <c r="O5489" t="s">
        <v>388</v>
      </c>
    </row>
    <row r="5490" spans="1:15" hidden="1" x14ac:dyDescent="0.35">
      <c r="A5490" t="s">
        <v>489</v>
      </c>
      <c r="B5490" t="s">
        <v>84</v>
      </c>
      <c r="C5490" t="s">
        <v>85</v>
      </c>
      <c r="D5490" t="s">
        <v>78</v>
      </c>
      <c r="E5490">
        <v>2019</v>
      </c>
      <c r="F5490">
        <v>34</v>
      </c>
      <c r="G5490" t="s">
        <v>302</v>
      </c>
      <c r="H5490" t="s">
        <v>80</v>
      </c>
      <c r="I5490">
        <v>250</v>
      </c>
      <c r="L5490" t="s">
        <v>490</v>
      </c>
      <c r="M5490">
        <v>231.35</v>
      </c>
      <c r="N5490">
        <v>18.649999999999999</v>
      </c>
      <c r="O5490" t="s">
        <v>388</v>
      </c>
    </row>
    <row r="5491" spans="1:15" hidden="1" x14ac:dyDescent="0.35">
      <c r="A5491" t="s">
        <v>489</v>
      </c>
      <c r="B5491" t="s">
        <v>84</v>
      </c>
      <c r="C5491" t="s">
        <v>85</v>
      </c>
      <c r="D5491" t="s">
        <v>78</v>
      </c>
      <c r="E5491">
        <v>2019</v>
      </c>
      <c r="F5491">
        <v>67</v>
      </c>
      <c r="G5491" t="s">
        <v>303</v>
      </c>
      <c r="H5491" t="s">
        <v>80</v>
      </c>
      <c r="I5491">
        <v>1556</v>
      </c>
      <c r="J5491">
        <v>0</v>
      </c>
      <c r="K5491">
        <v>1556</v>
      </c>
      <c r="L5491" t="s">
        <v>490</v>
      </c>
      <c r="O5491" t="s">
        <v>388</v>
      </c>
    </row>
    <row r="5492" spans="1:15" hidden="1" x14ac:dyDescent="0.35">
      <c r="A5492" t="s">
        <v>489</v>
      </c>
      <c r="B5492" t="s">
        <v>84</v>
      </c>
      <c r="C5492" t="s">
        <v>85</v>
      </c>
      <c r="D5492" t="s">
        <v>78</v>
      </c>
      <c r="E5492">
        <v>2020</v>
      </c>
      <c r="F5492">
        <v>34</v>
      </c>
      <c r="G5492" t="s">
        <v>302</v>
      </c>
      <c r="H5492" t="s">
        <v>80</v>
      </c>
      <c r="I5492">
        <v>2678</v>
      </c>
      <c r="L5492" t="s">
        <v>490</v>
      </c>
      <c r="M5492">
        <v>2478.17</v>
      </c>
      <c r="N5492">
        <v>199.83</v>
      </c>
      <c r="O5492" t="s">
        <v>388</v>
      </c>
    </row>
    <row r="5493" spans="1:15" hidden="1" x14ac:dyDescent="0.35">
      <c r="A5493" t="s">
        <v>489</v>
      </c>
      <c r="B5493" t="s">
        <v>84</v>
      </c>
      <c r="C5493" t="s">
        <v>85</v>
      </c>
      <c r="D5493" t="s">
        <v>78</v>
      </c>
      <c r="E5493">
        <v>2020</v>
      </c>
      <c r="F5493">
        <v>34</v>
      </c>
      <c r="G5493" t="s">
        <v>302</v>
      </c>
      <c r="H5493" t="s">
        <v>80</v>
      </c>
      <c r="I5493">
        <v>46</v>
      </c>
      <c r="L5493" t="s">
        <v>490</v>
      </c>
      <c r="M5493">
        <v>42.57</v>
      </c>
      <c r="N5493">
        <v>3.43</v>
      </c>
      <c r="O5493" t="s">
        <v>388</v>
      </c>
    </row>
    <row r="5494" spans="1:15" hidden="1" x14ac:dyDescent="0.35">
      <c r="A5494" t="s">
        <v>489</v>
      </c>
      <c r="B5494" t="s">
        <v>84</v>
      </c>
      <c r="C5494" t="s">
        <v>85</v>
      </c>
      <c r="D5494" t="s">
        <v>78</v>
      </c>
      <c r="E5494">
        <v>2020</v>
      </c>
      <c r="F5494">
        <v>34</v>
      </c>
      <c r="G5494" t="s">
        <v>302</v>
      </c>
      <c r="H5494" t="s">
        <v>80</v>
      </c>
      <c r="I5494">
        <v>519</v>
      </c>
      <c r="L5494" t="s">
        <v>490</v>
      </c>
      <c r="M5494">
        <v>480.27</v>
      </c>
      <c r="N5494">
        <v>38.729999999999997</v>
      </c>
      <c r="O5494" t="s">
        <v>388</v>
      </c>
    </row>
    <row r="5495" spans="1:15" hidden="1" x14ac:dyDescent="0.35">
      <c r="A5495" t="s">
        <v>489</v>
      </c>
      <c r="B5495" t="s">
        <v>84</v>
      </c>
      <c r="C5495" t="s">
        <v>85</v>
      </c>
      <c r="D5495" t="s">
        <v>78</v>
      </c>
      <c r="E5495">
        <v>2020</v>
      </c>
      <c r="F5495">
        <v>34</v>
      </c>
      <c r="G5495" t="s">
        <v>302</v>
      </c>
      <c r="H5495" t="s">
        <v>80</v>
      </c>
      <c r="I5495">
        <v>1037</v>
      </c>
      <c r="L5495" t="s">
        <v>490</v>
      </c>
      <c r="M5495">
        <v>959.62</v>
      </c>
      <c r="N5495">
        <v>77.38</v>
      </c>
      <c r="O5495" t="s">
        <v>388</v>
      </c>
    </row>
    <row r="5496" spans="1:15" hidden="1" x14ac:dyDescent="0.35">
      <c r="A5496" t="s">
        <v>489</v>
      </c>
      <c r="B5496" t="s">
        <v>84</v>
      </c>
      <c r="C5496" t="s">
        <v>85</v>
      </c>
      <c r="D5496" t="s">
        <v>78</v>
      </c>
      <c r="E5496">
        <v>2020</v>
      </c>
      <c r="F5496">
        <v>67</v>
      </c>
      <c r="G5496" t="s">
        <v>303</v>
      </c>
      <c r="H5496" t="s">
        <v>80</v>
      </c>
      <c r="I5496">
        <v>270</v>
      </c>
      <c r="J5496">
        <v>0</v>
      </c>
      <c r="K5496">
        <v>270</v>
      </c>
      <c r="L5496" t="s">
        <v>490</v>
      </c>
      <c r="O5496" t="s">
        <v>388</v>
      </c>
    </row>
    <row r="5497" spans="1:15" hidden="1" x14ac:dyDescent="0.35">
      <c r="A5497" t="s">
        <v>489</v>
      </c>
      <c r="B5497" t="s">
        <v>84</v>
      </c>
      <c r="C5497" t="s">
        <v>85</v>
      </c>
      <c r="D5497" t="s">
        <v>78</v>
      </c>
      <c r="E5497">
        <v>2021</v>
      </c>
      <c r="F5497">
        <v>34</v>
      </c>
      <c r="G5497" t="s">
        <v>302</v>
      </c>
      <c r="H5497" t="s">
        <v>80</v>
      </c>
      <c r="I5497">
        <v>4</v>
      </c>
      <c r="L5497" t="s">
        <v>490</v>
      </c>
      <c r="M5497">
        <v>3.7</v>
      </c>
      <c r="N5497">
        <v>0.3</v>
      </c>
      <c r="O5497" t="s">
        <v>388</v>
      </c>
    </row>
    <row r="5498" spans="1:15" hidden="1" x14ac:dyDescent="0.35">
      <c r="A5498" t="s">
        <v>489</v>
      </c>
      <c r="B5498" t="s">
        <v>84</v>
      </c>
      <c r="C5498" t="s">
        <v>85</v>
      </c>
      <c r="D5498" t="s">
        <v>78</v>
      </c>
      <c r="E5498">
        <v>2021</v>
      </c>
      <c r="F5498">
        <v>34</v>
      </c>
      <c r="G5498" t="s">
        <v>302</v>
      </c>
      <c r="H5498" t="s">
        <v>80</v>
      </c>
      <c r="I5498">
        <v>13043</v>
      </c>
      <c r="L5498" t="s">
        <v>490</v>
      </c>
      <c r="M5498">
        <v>12390.85</v>
      </c>
      <c r="N5498">
        <v>652.15</v>
      </c>
      <c r="O5498" t="s">
        <v>388</v>
      </c>
    </row>
    <row r="5499" spans="1:15" hidden="1" x14ac:dyDescent="0.35">
      <c r="A5499" t="s">
        <v>489</v>
      </c>
      <c r="B5499" t="s">
        <v>84</v>
      </c>
      <c r="C5499" t="s">
        <v>85</v>
      </c>
      <c r="D5499" t="s">
        <v>78</v>
      </c>
      <c r="E5499">
        <v>2021</v>
      </c>
      <c r="F5499">
        <v>34</v>
      </c>
      <c r="G5499" t="s">
        <v>302</v>
      </c>
      <c r="H5499" t="s">
        <v>80</v>
      </c>
      <c r="I5499">
        <v>3968</v>
      </c>
      <c r="L5499" t="s">
        <v>490</v>
      </c>
      <c r="M5499">
        <v>3769.6</v>
      </c>
      <c r="N5499">
        <v>198.4</v>
      </c>
      <c r="O5499" t="s">
        <v>388</v>
      </c>
    </row>
    <row r="5500" spans="1:15" hidden="1" x14ac:dyDescent="0.35">
      <c r="A5500" t="s">
        <v>489</v>
      </c>
      <c r="B5500" t="s">
        <v>84</v>
      </c>
      <c r="C5500" t="s">
        <v>85</v>
      </c>
      <c r="D5500" t="s">
        <v>78</v>
      </c>
      <c r="E5500">
        <v>2021</v>
      </c>
      <c r="F5500">
        <v>34</v>
      </c>
      <c r="G5500" t="s">
        <v>302</v>
      </c>
      <c r="H5500" t="s">
        <v>80</v>
      </c>
      <c r="I5500">
        <v>240</v>
      </c>
      <c r="L5500" t="s">
        <v>490</v>
      </c>
      <c r="M5500">
        <v>228</v>
      </c>
      <c r="N5500">
        <v>12</v>
      </c>
      <c r="O5500" t="s">
        <v>388</v>
      </c>
    </row>
    <row r="5501" spans="1:15" hidden="1" x14ac:dyDescent="0.35">
      <c r="A5501" t="s">
        <v>489</v>
      </c>
      <c r="B5501" t="s">
        <v>84</v>
      </c>
      <c r="C5501" t="s">
        <v>85</v>
      </c>
      <c r="D5501" t="s">
        <v>78</v>
      </c>
      <c r="E5501">
        <v>2022</v>
      </c>
      <c r="F5501">
        <v>34</v>
      </c>
      <c r="G5501" t="s">
        <v>302</v>
      </c>
      <c r="H5501" t="s">
        <v>80</v>
      </c>
      <c r="I5501">
        <v>10571</v>
      </c>
      <c r="L5501" t="s">
        <v>490</v>
      </c>
      <c r="M5501">
        <v>9782.2099999999991</v>
      </c>
      <c r="N5501">
        <v>788.79</v>
      </c>
      <c r="O5501" t="s">
        <v>388</v>
      </c>
    </row>
    <row r="5502" spans="1:15" hidden="1" x14ac:dyDescent="0.35">
      <c r="A5502" t="s">
        <v>489</v>
      </c>
      <c r="B5502" t="s">
        <v>84</v>
      </c>
      <c r="C5502" t="s">
        <v>85</v>
      </c>
      <c r="D5502" t="s">
        <v>78</v>
      </c>
      <c r="E5502">
        <v>2022</v>
      </c>
      <c r="F5502">
        <v>34</v>
      </c>
      <c r="G5502" t="s">
        <v>302</v>
      </c>
      <c r="H5502" t="s">
        <v>80</v>
      </c>
      <c r="I5502">
        <v>663</v>
      </c>
      <c r="L5502" t="s">
        <v>490</v>
      </c>
      <c r="M5502">
        <v>613.53</v>
      </c>
      <c r="N5502">
        <v>49.47</v>
      </c>
      <c r="O5502" t="s">
        <v>388</v>
      </c>
    </row>
    <row r="5503" spans="1:15" hidden="1" x14ac:dyDescent="0.35">
      <c r="A5503" t="s">
        <v>489</v>
      </c>
      <c r="B5503" t="s">
        <v>84</v>
      </c>
      <c r="C5503" t="s">
        <v>85</v>
      </c>
      <c r="D5503" t="s">
        <v>78</v>
      </c>
      <c r="E5503">
        <v>2022</v>
      </c>
      <c r="F5503">
        <v>34</v>
      </c>
      <c r="G5503" t="s">
        <v>302</v>
      </c>
      <c r="H5503" t="s">
        <v>80</v>
      </c>
      <c r="I5503">
        <v>1344</v>
      </c>
      <c r="L5503" t="s">
        <v>490</v>
      </c>
      <c r="M5503">
        <v>1276.8</v>
      </c>
      <c r="N5503">
        <v>67.2</v>
      </c>
      <c r="O5503" t="s">
        <v>388</v>
      </c>
    </row>
    <row r="5504" spans="1:15" hidden="1" x14ac:dyDescent="0.35">
      <c r="A5504" t="s">
        <v>489</v>
      </c>
      <c r="B5504" t="s">
        <v>84</v>
      </c>
      <c r="C5504" t="s">
        <v>85</v>
      </c>
      <c r="D5504" t="s">
        <v>78</v>
      </c>
      <c r="E5504">
        <v>2022</v>
      </c>
      <c r="F5504">
        <v>34</v>
      </c>
      <c r="G5504" t="s">
        <v>302</v>
      </c>
      <c r="H5504" t="s">
        <v>80</v>
      </c>
      <c r="I5504">
        <v>201</v>
      </c>
      <c r="L5504" t="s">
        <v>490</v>
      </c>
      <c r="M5504">
        <v>190.95</v>
      </c>
      <c r="N5504">
        <v>10.050000000000001</v>
      </c>
      <c r="O5504" t="s">
        <v>388</v>
      </c>
    </row>
    <row r="5505" spans="1:15" hidden="1" x14ac:dyDescent="0.35">
      <c r="A5505" t="s">
        <v>489</v>
      </c>
      <c r="B5505" t="s">
        <v>84</v>
      </c>
      <c r="C5505" t="s">
        <v>85</v>
      </c>
      <c r="D5505" t="s">
        <v>78</v>
      </c>
      <c r="E5505">
        <v>2022</v>
      </c>
      <c r="F5505">
        <v>34</v>
      </c>
      <c r="G5505" t="s">
        <v>302</v>
      </c>
      <c r="H5505" t="s">
        <v>80</v>
      </c>
      <c r="I5505">
        <v>1471</v>
      </c>
      <c r="L5505" t="s">
        <v>490</v>
      </c>
      <c r="M5505">
        <v>1397.45</v>
      </c>
      <c r="N5505">
        <v>73.55</v>
      </c>
      <c r="O5505" t="s">
        <v>388</v>
      </c>
    </row>
    <row r="5506" spans="1:15" hidden="1" x14ac:dyDescent="0.35">
      <c r="A5506" t="s">
        <v>489</v>
      </c>
      <c r="B5506" t="s">
        <v>84</v>
      </c>
      <c r="C5506" t="s">
        <v>85</v>
      </c>
      <c r="D5506" t="s">
        <v>78</v>
      </c>
      <c r="E5506">
        <v>2022</v>
      </c>
      <c r="F5506">
        <v>34</v>
      </c>
      <c r="G5506" t="s">
        <v>302</v>
      </c>
      <c r="H5506" t="s">
        <v>80</v>
      </c>
      <c r="I5506">
        <v>226</v>
      </c>
      <c r="L5506" t="s">
        <v>490</v>
      </c>
      <c r="M5506">
        <v>214.7</v>
      </c>
      <c r="N5506">
        <v>11.3</v>
      </c>
      <c r="O5506" t="s">
        <v>388</v>
      </c>
    </row>
    <row r="5507" spans="1:15" hidden="1" x14ac:dyDescent="0.35">
      <c r="A5507" t="s">
        <v>489</v>
      </c>
      <c r="B5507" t="s">
        <v>84</v>
      </c>
      <c r="C5507" t="s">
        <v>85</v>
      </c>
      <c r="D5507" t="s">
        <v>78</v>
      </c>
      <c r="E5507">
        <v>2023</v>
      </c>
      <c r="F5507">
        <v>79</v>
      </c>
      <c r="G5507" t="s">
        <v>312</v>
      </c>
      <c r="H5507" t="s">
        <v>80</v>
      </c>
      <c r="I5507">
        <v>12279</v>
      </c>
      <c r="L5507" t="s">
        <v>490</v>
      </c>
      <c r="O5507" t="s">
        <v>388</v>
      </c>
    </row>
    <row r="5508" spans="1:15" hidden="1" x14ac:dyDescent="0.35">
      <c r="A5508" t="s">
        <v>489</v>
      </c>
      <c r="B5508" t="s">
        <v>84</v>
      </c>
      <c r="C5508" t="s">
        <v>85</v>
      </c>
      <c r="D5508" t="s">
        <v>78</v>
      </c>
      <c r="E5508">
        <v>2023</v>
      </c>
      <c r="F5508">
        <v>79</v>
      </c>
      <c r="G5508" t="s">
        <v>312</v>
      </c>
      <c r="H5508" t="s">
        <v>80</v>
      </c>
      <c r="I5508">
        <v>6138</v>
      </c>
      <c r="L5508" t="s">
        <v>490</v>
      </c>
      <c r="O5508" t="s">
        <v>388</v>
      </c>
    </row>
    <row r="5509" spans="1:15" hidden="1" x14ac:dyDescent="0.35">
      <c r="A5509" t="s">
        <v>489</v>
      </c>
      <c r="B5509" t="s">
        <v>84</v>
      </c>
      <c r="C5509" t="s">
        <v>85</v>
      </c>
      <c r="D5509" t="s">
        <v>78</v>
      </c>
      <c r="E5509">
        <v>2023</v>
      </c>
      <c r="F5509">
        <v>79</v>
      </c>
      <c r="G5509" t="s">
        <v>312</v>
      </c>
      <c r="H5509" t="s">
        <v>80</v>
      </c>
      <c r="I5509">
        <v>5788</v>
      </c>
      <c r="L5509" t="s">
        <v>490</v>
      </c>
      <c r="O5509" t="s">
        <v>388</v>
      </c>
    </row>
    <row r="5510" spans="1:15" hidden="1" x14ac:dyDescent="0.35">
      <c r="A5510" t="s">
        <v>489</v>
      </c>
      <c r="B5510" t="s">
        <v>84</v>
      </c>
      <c r="C5510" t="s">
        <v>85</v>
      </c>
      <c r="D5510" t="s">
        <v>78</v>
      </c>
      <c r="E5510">
        <v>2023</v>
      </c>
      <c r="F5510">
        <v>79</v>
      </c>
      <c r="G5510" t="s">
        <v>312</v>
      </c>
      <c r="H5510" t="s">
        <v>80</v>
      </c>
      <c r="I5510">
        <v>1181</v>
      </c>
      <c r="L5510" t="s">
        <v>490</v>
      </c>
      <c r="O5510" t="s">
        <v>388</v>
      </c>
    </row>
    <row r="5511" spans="1:15" hidden="1" x14ac:dyDescent="0.35">
      <c r="A5511" t="s">
        <v>489</v>
      </c>
      <c r="B5511" t="s">
        <v>84</v>
      </c>
      <c r="C5511" t="s">
        <v>85</v>
      </c>
      <c r="D5511" t="s">
        <v>78</v>
      </c>
      <c r="E5511">
        <v>2023</v>
      </c>
      <c r="F5511">
        <v>34</v>
      </c>
      <c r="G5511" t="s">
        <v>302</v>
      </c>
      <c r="H5511" t="s">
        <v>80</v>
      </c>
      <c r="I5511">
        <v>4781</v>
      </c>
      <c r="L5511" t="s">
        <v>490</v>
      </c>
      <c r="M5511">
        <v>4541.95</v>
      </c>
      <c r="N5511">
        <v>239.05</v>
      </c>
      <c r="O5511" t="s">
        <v>388</v>
      </c>
    </row>
    <row r="5512" spans="1:15" hidden="1" x14ac:dyDescent="0.35">
      <c r="A5512" t="s">
        <v>489</v>
      </c>
      <c r="B5512" t="s">
        <v>84</v>
      </c>
      <c r="C5512" t="s">
        <v>85</v>
      </c>
      <c r="D5512" t="s">
        <v>78</v>
      </c>
      <c r="E5512">
        <v>2023</v>
      </c>
      <c r="F5512">
        <v>34</v>
      </c>
      <c r="G5512" t="s">
        <v>302</v>
      </c>
      <c r="H5512" t="s">
        <v>80</v>
      </c>
      <c r="I5512">
        <v>2129</v>
      </c>
      <c r="L5512" t="s">
        <v>490</v>
      </c>
      <c r="M5512">
        <v>2022.55</v>
      </c>
      <c r="N5512">
        <v>106.45</v>
      </c>
      <c r="O5512" t="s">
        <v>388</v>
      </c>
    </row>
    <row r="5513" spans="1:15" hidden="1" x14ac:dyDescent="0.35">
      <c r="A5513" t="s">
        <v>489</v>
      </c>
      <c r="B5513" t="s">
        <v>84</v>
      </c>
      <c r="C5513" t="s">
        <v>85</v>
      </c>
      <c r="D5513" t="s">
        <v>78</v>
      </c>
      <c r="E5513">
        <v>2023</v>
      </c>
      <c r="F5513">
        <v>34</v>
      </c>
      <c r="G5513" t="s">
        <v>302</v>
      </c>
      <c r="H5513" t="s">
        <v>80</v>
      </c>
      <c r="I5513">
        <v>2552</v>
      </c>
      <c r="L5513" t="s">
        <v>490</v>
      </c>
      <c r="M5513">
        <v>2424.4</v>
      </c>
      <c r="N5513">
        <v>127.6</v>
      </c>
      <c r="O5513" t="s">
        <v>388</v>
      </c>
    </row>
    <row r="5514" spans="1:15" hidden="1" x14ac:dyDescent="0.35">
      <c r="A5514" t="s">
        <v>489</v>
      </c>
      <c r="B5514" t="s">
        <v>84</v>
      </c>
      <c r="C5514" t="s">
        <v>85</v>
      </c>
      <c r="D5514" t="s">
        <v>78</v>
      </c>
      <c r="E5514">
        <v>2023</v>
      </c>
      <c r="F5514">
        <v>34</v>
      </c>
      <c r="G5514" t="s">
        <v>302</v>
      </c>
      <c r="H5514" t="s">
        <v>80</v>
      </c>
      <c r="I5514">
        <v>423</v>
      </c>
      <c r="L5514" t="s">
        <v>490</v>
      </c>
      <c r="M5514">
        <v>401.85</v>
      </c>
      <c r="N5514">
        <v>21.15</v>
      </c>
      <c r="O5514" t="s">
        <v>388</v>
      </c>
    </row>
    <row r="5515" spans="1:15" hidden="1" x14ac:dyDescent="0.35">
      <c r="A5515" t="s">
        <v>489</v>
      </c>
      <c r="B5515" t="s">
        <v>84</v>
      </c>
      <c r="C5515" t="s">
        <v>330</v>
      </c>
      <c r="D5515" t="s">
        <v>78</v>
      </c>
      <c r="E5515">
        <v>2020</v>
      </c>
      <c r="F5515">
        <v>34</v>
      </c>
      <c r="G5515" t="s">
        <v>302</v>
      </c>
      <c r="H5515" t="s">
        <v>80</v>
      </c>
      <c r="I5515">
        <v>2027</v>
      </c>
      <c r="L5515" t="s">
        <v>490</v>
      </c>
      <c r="M5515">
        <v>1979.91</v>
      </c>
      <c r="N5515">
        <v>47.09</v>
      </c>
      <c r="O5515" t="s">
        <v>392</v>
      </c>
    </row>
    <row r="5516" spans="1:15" hidden="1" x14ac:dyDescent="0.35">
      <c r="A5516" t="s">
        <v>489</v>
      </c>
      <c r="B5516" t="s">
        <v>84</v>
      </c>
      <c r="C5516" t="s">
        <v>330</v>
      </c>
      <c r="D5516" t="s">
        <v>78</v>
      </c>
      <c r="E5516">
        <v>2020</v>
      </c>
      <c r="F5516">
        <v>34</v>
      </c>
      <c r="G5516" t="s">
        <v>302</v>
      </c>
      <c r="H5516" t="s">
        <v>80</v>
      </c>
      <c r="I5516">
        <v>306</v>
      </c>
      <c r="L5516" t="s">
        <v>490</v>
      </c>
      <c r="M5516">
        <v>298.89</v>
      </c>
      <c r="N5516">
        <v>7.11</v>
      </c>
      <c r="O5516" t="s">
        <v>392</v>
      </c>
    </row>
    <row r="5517" spans="1:15" hidden="1" x14ac:dyDescent="0.35">
      <c r="A5517" t="s">
        <v>489</v>
      </c>
      <c r="B5517" t="s">
        <v>84</v>
      </c>
      <c r="C5517" t="s">
        <v>330</v>
      </c>
      <c r="D5517" t="s">
        <v>78</v>
      </c>
      <c r="E5517">
        <v>2020</v>
      </c>
      <c r="F5517">
        <v>34</v>
      </c>
      <c r="G5517" t="s">
        <v>302</v>
      </c>
      <c r="H5517" t="s">
        <v>80</v>
      </c>
      <c r="I5517">
        <v>577</v>
      </c>
      <c r="L5517" t="s">
        <v>490</v>
      </c>
      <c r="M5517">
        <v>563.59</v>
      </c>
      <c r="N5517">
        <v>13.41</v>
      </c>
      <c r="O5517" t="s">
        <v>392</v>
      </c>
    </row>
    <row r="5518" spans="1:15" hidden="1" x14ac:dyDescent="0.35">
      <c r="A5518" t="s">
        <v>489</v>
      </c>
      <c r="B5518" t="s">
        <v>84</v>
      </c>
      <c r="C5518" t="s">
        <v>330</v>
      </c>
      <c r="D5518" t="s">
        <v>78</v>
      </c>
      <c r="E5518">
        <v>2020</v>
      </c>
      <c r="F5518">
        <v>34</v>
      </c>
      <c r="G5518" t="s">
        <v>302</v>
      </c>
      <c r="H5518" t="s">
        <v>81</v>
      </c>
      <c r="I5518">
        <v>212</v>
      </c>
      <c r="L5518" t="s">
        <v>490</v>
      </c>
      <c r="M5518">
        <v>207.07</v>
      </c>
      <c r="N5518">
        <v>4.93</v>
      </c>
      <c r="O5518" t="s">
        <v>392</v>
      </c>
    </row>
    <row r="5519" spans="1:15" hidden="1" x14ac:dyDescent="0.35">
      <c r="A5519" t="s">
        <v>489</v>
      </c>
      <c r="B5519" t="s">
        <v>84</v>
      </c>
      <c r="C5519" t="s">
        <v>330</v>
      </c>
      <c r="D5519" t="s">
        <v>78</v>
      </c>
      <c r="E5519">
        <v>2020</v>
      </c>
      <c r="F5519">
        <v>34</v>
      </c>
      <c r="G5519" t="s">
        <v>302</v>
      </c>
      <c r="H5519" t="s">
        <v>81</v>
      </c>
      <c r="I5519">
        <v>86</v>
      </c>
      <c r="L5519" t="s">
        <v>490</v>
      </c>
      <c r="M5519">
        <v>84</v>
      </c>
      <c r="N5519">
        <v>2</v>
      </c>
      <c r="O5519" t="s">
        <v>392</v>
      </c>
    </row>
    <row r="5520" spans="1:15" hidden="1" x14ac:dyDescent="0.35">
      <c r="A5520" t="s">
        <v>489</v>
      </c>
      <c r="B5520" t="s">
        <v>84</v>
      </c>
      <c r="C5520" t="s">
        <v>330</v>
      </c>
      <c r="D5520" t="s">
        <v>78</v>
      </c>
      <c r="E5520">
        <v>2020</v>
      </c>
      <c r="F5520">
        <v>34</v>
      </c>
      <c r="G5520" t="s">
        <v>302</v>
      </c>
      <c r="H5520" t="s">
        <v>80</v>
      </c>
      <c r="I5520">
        <v>3</v>
      </c>
      <c r="L5520" t="s">
        <v>490</v>
      </c>
      <c r="M5520">
        <v>2.93</v>
      </c>
      <c r="N5520">
        <v>7.0000000000000007E-2</v>
      </c>
      <c r="O5520" t="s">
        <v>392</v>
      </c>
    </row>
    <row r="5521" spans="1:15" hidden="1" x14ac:dyDescent="0.35">
      <c r="A5521" t="s">
        <v>489</v>
      </c>
      <c r="B5521" t="s">
        <v>84</v>
      </c>
      <c r="C5521" t="s">
        <v>330</v>
      </c>
      <c r="D5521" t="s">
        <v>78</v>
      </c>
      <c r="E5521">
        <v>2020</v>
      </c>
      <c r="F5521">
        <v>34</v>
      </c>
      <c r="G5521" t="s">
        <v>302</v>
      </c>
      <c r="H5521" t="s">
        <v>80</v>
      </c>
      <c r="I5521">
        <v>298</v>
      </c>
      <c r="L5521" t="s">
        <v>490</v>
      </c>
      <c r="M5521">
        <v>291.08</v>
      </c>
      <c r="N5521">
        <v>6.92</v>
      </c>
      <c r="O5521" t="s">
        <v>392</v>
      </c>
    </row>
    <row r="5522" spans="1:15" hidden="1" x14ac:dyDescent="0.35">
      <c r="A5522" t="s">
        <v>489</v>
      </c>
      <c r="B5522" t="s">
        <v>84</v>
      </c>
      <c r="C5522" t="s">
        <v>330</v>
      </c>
      <c r="D5522" t="s">
        <v>78</v>
      </c>
      <c r="E5522">
        <v>2020</v>
      </c>
      <c r="F5522">
        <v>34</v>
      </c>
      <c r="G5522" t="s">
        <v>302</v>
      </c>
      <c r="H5522" t="s">
        <v>80</v>
      </c>
      <c r="I5522">
        <v>1391</v>
      </c>
      <c r="L5522" t="s">
        <v>490</v>
      </c>
      <c r="M5522">
        <v>1358.68</v>
      </c>
      <c r="N5522">
        <v>32.32</v>
      </c>
      <c r="O5522" t="s">
        <v>392</v>
      </c>
    </row>
    <row r="5523" spans="1:15" hidden="1" x14ac:dyDescent="0.35">
      <c r="A5523" t="s">
        <v>489</v>
      </c>
      <c r="B5523" t="s">
        <v>84</v>
      </c>
      <c r="C5523" t="s">
        <v>330</v>
      </c>
      <c r="D5523" t="s">
        <v>78</v>
      </c>
      <c r="E5523">
        <v>2020</v>
      </c>
      <c r="F5523">
        <v>34</v>
      </c>
      <c r="G5523" t="s">
        <v>302</v>
      </c>
      <c r="H5523" t="s">
        <v>81</v>
      </c>
      <c r="I5523">
        <v>137</v>
      </c>
      <c r="L5523" t="s">
        <v>490</v>
      </c>
      <c r="M5523">
        <v>133.82</v>
      </c>
      <c r="N5523">
        <v>3.18</v>
      </c>
      <c r="O5523" t="s">
        <v>392</v>
      </c>
    </row>
    <row r="5524" spans="1:15" hidden="1" x14ac:dyDescent="0.35">
      <c r="A5524" t="s">
        <v>489</v>
      </c>
      <c r="B5524" t="s">
        <v>84</v>
      </c>
      <c r="C5524" t="s">
        <v>330</v>
      </c>
      <c r="D5524" t="s">
        <v>78</v>
      </c>
      <c r="E5524">
        <v>2021</v>
      </c>
      <c r="F5524">
        <v>34</v>
      </c>
      <c r="G5524" t="s">
        <v>302</v>
      </c>
      <c r="H5524" t="s">
        <v>80</v>
      </c>
      <c r="I5524">
        <v>1071</v>
      </c>
      <c r="L5524" t="s">
        <v>490</v>
      </c>
      <c r="M5524">
        <v>1046.1199999999999</v>
      </c>
      <c r="N5524">
        <v>24.88</v>
      </c>
      <c r="O5524" t="s">
        <v>392</v>
      </c>
    </row>
    <row r="5525" spans="1:15" hidden="1" x14ac:dyDescent="0.35">
      <c r="A5525" t="s">
        <v>489</v>
      </c>
      <c r="B5525" t="s">
        <v>84</v>
      </c>
      <c r="C5525" t="s">
        <v>330</v>
      </c>
      <c r="D5525" t="s">
        <v>78</v>
      </c>
      <c r="E5525">
        <v>2021</v>
      </c>
      <c r="F5525">
        <v>34</v>
      </c>
      <c r="G5525" t="s">
        <v>302</v>
      </c>
      <c r="H5525" t="s">
        <v>80</v>
      </c>
      <c r="I5525">
        <v>597</v>
      </c>
      <c r="L5525" t="s">
        <v>490</v>
      </c>
      <c r="M5525">
        <v>583.13</v>
      </c>
      <c r="N5525">
        <v>13.87</v>
      </c>
      <c r="O5525" t="s">
        <v>392</v>
      </c>
    </row>
    <row r="5526" spans="1:15" hidden="1" x14ac:dyDescent="0.35">
      <c r="A5526" t="s">
        <v>489</v>
      </c>
      <c r="B5526" t="s">
        <v>84</v>
      </c>
      <c r="C5526" t="s">
        <v>330</v>
      </c>
      <c r="D5526" t="s">
        <v>78</v>
      </c>
      <c r="E5526">
        <v>2021</v>
      </c>
      <c r="F5526">
        <v>34</v>
      </c>
      <c r="G5526" t="s">
        <v>302</v>
      </c>
      <c r="H5526" t="s">
        <v>80</v>
      </c>
      <c r="I5526">
        <v>1087</v>
      </c>
      <c r="L5526" t="s">
        <v>490</v>
      </c>
      <c r="M5526">
        <v>1061.75</v>
      </c>
      <c r="N5526">
        <v>25.25</v>
      </c>
      <c r="O5526" t="s">
        <v>392</v>
      </c>
    </row>
    <row r="5527" spans="1:15" hidden="1" x14ac:dyDescent="0.35">
      <c r="A5527" t="s">
        <v>489</v>
      </c>
      <c r="B5527" t="s">
        <v>84</v>
      </c>
      <c r="C5527" t="s">
        <v>330</v>
      </c>
      <c r="D5527" t="s">
        <v>78</v>
      </c>
      <c r="E5527">
        <v>2021</v>
      </c>
      <c r="F5527">
        <v>34</v>
      </c>
      <c r="G5527" t="s">
        <v>302</v>
      </c>
      <c r="H5527" t="s">
        <v>80</v>
      </c>
      <c r="I5527">
        <v>1</v>
      </c>
      <c r="L5527" t="s">
        <v>490</v>
      </c>
      <c r="M5527">
        <v>0.98</v>
      </c>
      <c r="N5527">
        <v>0.02</v>
      </c>
      <c r="O5527" t="s">
        <v>392</v>
      </c>
    </row>
    <row r="5528" spans="1:15" hidden="1" x14ac:dyDescent="0.35">
      <c r="A5528" t="s">
        <v>489</v>
      </c>
      <c r="B5528" t="s">
        <v>84</v>
      </c>
      <c r="C5528" t="s">
        <v>330</v>
      </c>
      <c r="D5528" t="s">
        <v>78</v>
      </c>
      <c r="E5528">
        <v>2021</v>
      </c>
      <c r="F5528">
        <v>34</v>
      </c>
      <c r="G5528" t="s">
        <v>302</v>
      </c>
      <c r="H5528" t="s">
        <v>81</v>
      </c>
      <c r="I5528">
        <v>325</v>
      </c>
      <c r="L5528" t="s">
        <v>490</v>
      </c>
      <c r="M5528">
        <v>317.45</v>
      </c>
      <c r="N5528">
        <v>7.55</v>
      </c>
      <c r="O5528" t="s">
        <v>392</v>
      </c>
    </row>
    <row r="5529" spans="1:15" hidden="1" x14ac:dyDescent="0.35">
      <c r="A5529" t="s">
        <v>489</v>
      </c>
      <c r="B5529" t="s">
        <v>84</v>
      </c>
      <c r="C5529" t="s">
        <v>330</v>
      </c>
      <c r="D5529" t="s">
        <v>78</v>
      </c>
      <c r="E5529">
        <v>2021</v>
      </c>
      <c r="F5529">
        <v>34</v>
      </c>
      <c r="G5529" t="s">
        <v>302</v>
      </c>
      <c r="H5529" t="s">
        <v>81</v>
      </c>
      <c r="I5529">
        <v>85</v>
      </c>
      <c r="L5529" t="s">
        <v>490</v>
      </c>
      <c r="M5529">
        <v>83.03</v>
      </c>
      <c r="N5529">
        <v>1.97</v>
      </c>
      <c r="O5529" t="s">
        <v>392</v>
      </c>
    </row>
    <row r="5530" spans="1:15" hidden="1" x14ac:dyDescent="0.35">
      <c r="A5530" t="s">
        <v>489</v>
      </c>
      <c r="B5530" t="s">
        <v>84</v>
      </c>
      <c r="C5530" t="s">
        <v>330</v>
      </c>
      <c r="D5530" t="s">
        <v>78</v>
      </c>
      <c r="E5530">
        <v>2021</v>
      </c>
      <c r="F5530">
        <v>67</v>
      </c>
      <c r="G5530" t="s">
        <v>303</v>
      </c>
      <c r="H5530" t="s">
        <v>80</v>
      </c>
      <c r="I5530">
        <v>867</v>
      </c>
      <c r="J5530">
        <v>0</v>
      </c>
      <c r="K5530">
        <v>867</v>
      </c>
      <c r="L5530" t="s">
        <v>490</v>
      </c>
      <c r="O5530" t="s">
        <v>392</v>
      </c>
    </row>
    <row r="5531" spans="1:15" hidden="1" x14ac:dyDescent="0.35">
      <c r="A5531" t="s">
        <v>489</v>
      </c>
      <c r="B5531" t="s">
        <v>84</v>
      </c>
      <c r="C5531" t="s">
        <v>330</v>
      </c>
      <c r="D5531" t="s">
        <v>78</v>
      </c>
      <c r="E5531">
        <v>2021</v>
      </c>
      <c r="F5531">
        <v>34</v>
      </c>
      <c r="G5531" t="s">
        <v>302</v>
      </c>
      <c r="H5531" t="s">
        <v>80</v>
      </c>
      <c r="I5531">
        <v>29926</v>
      </c>
      <c r="L5531" t="s">
        <v>490</v>
      </c>
      <c r="M5531">
        <v>29230.71</v>
      </c>
      <c r="N5531">
        <v>695.29</v>
      </c>
      <c r="O5531" t="s">
        <v>392</v>
      </c>
    </row>
    <row r="5532" spans="1:15" hidden="1" x14ac:dyDescent="0.35">
      <c r="A5532" t="s">
        <v>489</v>
      </c>
      <c r="B5532" t="s">
        <v>84</v>
      </c>
      <c r="C5532" t="s">
        <v>330</v>
      </c>
      <c r="D5532" t="s">
        <v>78</v>
      </c>
      <c r="E5532">
        <v>2021</v>
      </c>
      <c r="F5532">
        <v>34</v>
      </c>
      <c r="G5532" t="s">
        <v>302</v>
      </c>
      <c r="H5532" t="s">
        <v>80</v>
      </c>
      <c r="I5532">
        <v>109</v>
      </c>
      <c r="L5532" t="s">
        <v>490</v>
      </c>
      <c r="M5532">
        <v>103.55</v>
      </c>
      <c r="N5532">
        <v>5.45</v>
      </c>
      <c r="O5532" t="s">
        <v>392</v>
      </c>
    </row>
    <row r="5533" spans="1:15" hidden="1" x14ac:dyDescent="0.35">
      <c r="A5533" t="s">
        <v>489</v>
      </c>
      <c r="B5533" t="s">
        <v>84</v>
      </c>
      <c r="C5533" t="s">
        <v>330</v>
      </c>
      <c r="D5533" t="s">
        <v>78</v>
      </c>
      <c r="E5533">
        <v>2021</v>
      </c>
      <c r="F5533">
        <v>34</v>
      </c>
      <c r="G5533" t="s">
        <v>302</v>
      </c>
      <c r="H5533" t="s">
        <v>80</v>
      </c>
      <c r="I5533">
        <v>1010</v>
      </c>
      <c r="L5533" t="s">
        <v>490</v>
      </c>
      <c r="M5533">
        <v>986.53</v>
      </c>
      <c r="N5533">
        <v>23.47</v>
      </c>
      <c r="O5533" t="s">
        <v>392</v>
      </c>
    </row>
    <row r="5534" spans="1:15" hidden="1" x14ac:dyDescent="0.35">
      <c r="A5534" t="s">
        <v>489</v>
      </c>
      <c r="B5534" t="s">
        <v>84</v>
      </c>
      <c r="C5534" t="s">
        <v>330</v>
      </c>
      <c r="D5534" t="s">
        <v>78</v>
      </c>
      <c r="E5534">
        <v>2021</v>
      </c>
      <c r="F5534">
        <v>34</v>
      </c>
      <c r="G5534" t="s">
        <v>302</v>
      </c>
      <c r="H5534" t="s">
        <v>81</v>
      </c>
      <c r="I5534">
        <v>876</v>
      </c>
      <c r="L5534" t="s">
        <v>490</v>
      </c>
      <c r="M5534">
        <v>855.65</v>
      </c>
      <c r="N5534">
        <v>20.350000000000001</v>
      </c>
      <c r="O5534" t="s">
        <v>392</v>
      </c>
    </row>
    <row r="5535" spans="1:15" hidden="1" x14ac:dyDescent="0.35">
      <c r="A5535" t="s">
        <v>489</v>
      </c>
      <c r="B5535" t="s">
        <v>84</v>
      </c>
      <c r="C5535" t="s">
        <v>330</v>
      </c>
      <c r="D5535" t="s">
        <v>78</v>
      </c>
      <c r="E5535">
        <v>2021</v>
      </c>
      <c r="F5535">
        <v>34</v>
      </c>
      <c r="G5535" t="s">
        <v>302</v>
      </c>
      <c r="H5535" t="s">
        <v>81</v>
      </c>
      <c r="I5535">
        <v>3614</v>
      </c>
      <c r="L5535" t="s">
        <v>490</v>
      </c>
      <c r="M5535">
        <v>3530.03</v>
      </c>
      <c r="N5535">
        <v>83.97</v>
      </c>
      <c r="O5535" t="s">
        <v>392</v>
      </c>
    </row>
    <row r="5536" spans="1:15" hidden="1" x14ac:dyDescent="0.35">
      <c r="A5536" t="s">
        <v>489</v>
      </c>
      <c r="B5536" t="s">
        <v>84</v>
      </c>
      <c r="C5536" t="s">
        <v>330</v>
      </c>
      <c r="D5536" t="s">
        <v>78</v>
      </c>
      <c r="E5536">
        <v>2021</v>
      </c>
      <c r="F5536">
        <v>67</v>
      </c>
      <c r="G5536" t="s">
        <v>303</v>
      </c>
      <c r="H5536" t="s">
        <v>81</v>
      </c>
      <c r="I5536">
        <v>279</v>
      </c>
      <c r="J5536">
        <v>0</v>
      </c>
      <c r="K5536">
        <v>279</v>
      </c>
      <c r="L5536" t="s">
        <v>490</v>
      </c>
      <c r="O5536" t="s">
        <v>392</v>
      </c>
    </row>
    <row r="5537" spans="1:15" hidden="1" x14ac:dyDescent="0.35">
      <c r="A5537" t="s">
        <v>489</v>
      </c>
      <c r="B5537" t="s">
        <v>84</v>
      </c>
      <c r="C5537" t="s">
        <v>330</v>
      </c>
      <c r="D5537" t="s">
        <v>78</v>
      </c>
      <c r="E5537">
        <v>2022</v>
      </c>
      <c r="F5537">
        <v>34</v>
      </c>
      <c r="G5537" t="s">
        <v>302</v>
      </c>
      <c r="H5537" t="s">
        <v>80</v>
      </c>
      <c r="I5537">
        <v>48751</v>
      </c>
      <c r="L5537" t="s">
        <v>490</v>
      </c>
      <c r="M5537">
        <v>46313.45</v>
      </c>
      <c r="N5537">
        <v>2437.5500000000002</v>
      </c>
      <c r="O5537" t="s">
        <v>392</v>
      </c>
    </row>
    <row r="5538" spans="1:15" hidden="1" x14ac:dyDescent="0.35">
      <c r="A5538" t="s">
        <v>489</v>
      </c>
      <c r="B5538" t="s">
        <v>84</v>
      </c>
      <c r="C5538" t="s">
        <v>330</v>
      </c>
      <c r="D5538" t="s">
        <v>78</v>
      </c>
      <c r="E5538">
        <v>2022</v>
      </c>
      <c r="F5538">
        <v>34</v>
      </c>
      <c r="G5538" t="s">
        <v>302</v>
      </c>
      <c r="H5538" t="s">
        <v>80</v>
      </c>
      <c r="I5538">
        <v>156</v>
      </c>
      <c r="L5538" t="s">
        <v>490</v>
      </c>
      <c r="M5538">
        <v>148.19999999999999</v>
      </c>
      <c r="N5538">
        <v>7.8</v>
      </c>
      <c r="O5538" t="s">
        <v>392</v>
      </c>
    </row>
    <row r="5539" spans="1:15" hidden="1" x14ac:dyDescent="0.35">
      <c r="A5539" t="s">
        <v>489</v>
      </c>
      <c r="B5539" t="s">
        <v>84</v>
      </c>
      <c r="C5539" t="s">
        <v>330</v>
      </c>
      <c r="D5539" t="s">
        <v>78</v>
      </c>
      <c r="E5539">
        <v>2022</v>
      </c>
      <c r="F5539">
        <v>34</v>
      </c>
      <c r="G5539" t="s">
        <v>302</v>
      </c>
      <c r="H5539" t="s">
        <v>80</v>
      </c>
      <c r="I5539">
        <v>14754</v>
      </c>
      <c r="L5539" t="s">
        <v>490</v>
      </c>
      <c r="M5539">
        <v>14411.21</v>
      </c>
      <c r="N5539">
        <v>342.79</v>
      </c>
      <c r="O5539" t="s">
        <v>392</v>
      </c>
    </row>
    <row r="5540" spans="1:15" hidden="1" x14ac:dyDescent="0.35">
      <c r="A5540" t="s">
        <v>489</v>
      </c>
      <c r="B5540" t="s">
        <v>84</v>
      </c>
      <c r="C5540" t="s">
        <v>330</v>
      </c>
      <c r="D5540" t="s">
        <v>78</v>
      </c>
      <c r="E5540">
        <v>2022</v>
      </c>
      <c r="F5540">
        <v>34</v>
      </c>
      <c r="G5540" t="s">
        <v>302</v>
      </c>
      <c r="H5540" t="s">
        <v>80</v>
      </c>
      <c r="I5540">
        <v>16520</v>
      </c>
      <c r="L5540" t="s">
        <v>490</v>
      </c>
      <c r="M5540">
        <v>16136.18</v>
      </c>
      <c r="N5540">
        <v>383.82</v>
      </c>
      <c r="O5540" t="s">
        <v>392</v>
      </c>
    </row>
    <row r="5541" spans="1:15" hidden="1" x14ac:dyDescent="0.35">
      <c r="A5541" t="s">
        <v>489</v>
      </c>
      <c r="B5541" t="s">
        <v>84</v>
      </c>
      <c r="C5541" t="s">
        <v>330</v>
      </c>
      <c r="D5541" t="s">
        <v>78</v>
      </c>
      <c r="E5541">
        <v>2022</v>
      </c>
      <c r="F5541">
        <v>34</v>
      </c>
      <c r="G5541" t="s">
        <v>302</v>
      </c>
      <c r="H5541" t="s">
        <v>80</v>
      </c>
      <c r="I5541">
        <v>5041</v>
      </c>
      <c r="L5541" t="s">
        <v>490</v>
      </c>
      <c r="M5541">
        <v>4788.95</v>
      </c>
      <c r="N5541">
        <v>252.05</v>
      </c>
      <c r="O5541" t="s">
        <v>392</v>
      </c>
    </row>
    <row r="5542" spans="1:15" hidden="1" x14ac:dyDescent="0.35">
      <c r="A5542" t="s">
        <v>489</v>
      </c>
      <c r="B5542" t="s">
        <v>84</v>
      </c>
      <c r="C5542" t="s">
        <v>330</v>
      </c>
      <c r="D5542" t="s">
        <v>78</v>
      </c>
      <c r="E5542">
        <v>2022</v>
      </c>
      <c r="F5542">
        <v>34</v>
      </c>
      <c r="G5542" t="s">
        <v>302</v>
      </c>
      <c r="H5542" t="s">
        <v>81</v>
      </c>
      <c r="I5542">
        <v>31958</v>
      </c>
      <c r="L5542" t="s">
        <v>490</v>
      </c>
      <c r="M5542">
        <v>31215.5</v>
      </c>
      <c r="N5542">
        <v>742.5</v>
      </c>
      <c r="O5542" t="s">
        <v>392</v>
      </c>
    </row>
    <row r="5543" spans="1:15" hidden="1" x14ac:dyDescent="0.35">
      <c r="A5543" t="s">
        <v>489</v>
      </c>
      <c r="B5543" t="s">
        <v>84</v>
      </c>
      <c r="C5543" t="s">
        <v>330</v>
      </c>
      <c r="D5543" t="s">
        <v>78</v>
      </c>
      <c r="E5543">
        <v>2022</v>
      </c>
      <c r="F5543">
        <v>34</v>
      </c>
      <c r="G5543" t="s">
        <v>302</v>
      </c>
      <c r="H5543" t="s">
        <v>81</v>
      </c>
      <c r="I5543">
        <v>1127</v>
      </c>
      <c r="L5543" t="s">
        <v>490</v>
      </c>
      <c r="M5543">
        <v>1100.82</v>
      </c>
      <c r="N5543">
        <v>26.18</v>
      </c>
      <c r="O5543" t="s">
        <v>392</v>
      </c>
    </row>
    <row r="5544" spans="1:15" hidden="1" x14ac:dyDescent="0.35">
      <c r="A5544" t="s">
        <v>489</v>
      </c>
      <c r="B5544" t="s">
        <v>84</v>
      </c>
      <c r="C5544" t="s">
        <v>330</v>
      </c>
      <c r="D5544" t="s">
        <v>78</v>
      </c>
      <c r="E5544">
        <v>2022</v>
      </c>
      <c r="F5544">
        <v>67</v>
      </c>
      <c r="G5544" t="s">
        <v>303</v>
      </c>
      <c r="H5544" t="s">
        <v>80</v>
      </c>
      <c r="I5544">
        <v>1956</v>
      </c>
      <c r="J5544">
        <v>689</v>
      </c>
      <c r="K5544">
        <v>1267</v>
      </c>
      <c r="L5544" t="s">
        <v>490</v>
      </c>
      <c r="O5544" t="s">
        <v>392</v>
      </c>
    </row>
    <row r="5545" spans="1:15" hidden="1" x14ac:dyDescent="0.35">
      <c r="A5545" t="s">
        <v>489</v>
      </c>
      <c r="B5545" t="s">
        <v>84</v>
      </c>
      <c r="C5545" t="s">
        <v>330</v>
      </c>
      <c r="D5545" t="s">
        <v>78</v>
      </c>
      <c r="E5545">
        <v>2022</v>
      </c>
      <c r="F5545">
        <v>67</v>
      </c>
      <c r="G5545" t="s">
        <v>303</v>
      </c>
      <c r="H5545" t="s">
        <v>81</v>
      </c>
      <c r="I5545">
        <v>849</v>
      </c>
      <c r="J5545">
        <v>0</v>
      </c>
      <c r="K5545">
        <v>849</v>
      </c>
      <c r="L5545" t="s">
        <v>490</v>
      </c>
      <c r="O5545" t="s">
        <v>392</v>
      </c>
    </row>
    <row r="5546" spans="1:15" hidden="1" x14ac:dyDescent="0.35">
      <c r="A5546" t="s">
        <v>489</v>
      </c>
      <c r="B5546" t="s">
        <v>84</v>
      </c>
      <c r="C5546" t="s">
        <v>330</v>
      </c>
      <c r="D5546" t="s">
        <v>78</v>
      </c>
      <c r="E5546">
        <v>2022</v>
      </c>
      <c r="F5546">
        <v>34</v>
      </c>
      <c r="G5546" t="s">
        <v>302</v>
      </c>
      <c r="H5546" t="s">
        <v>80</v>
      </c>
      <c r="I5546">
        <v>45704</v>
      </c>
      <c r="L5546" t="s">
        <v>490</v>
      </c>
      <c r="M5546">
        <v>43418.8</v>
      </c>
      <c r="N5546">
        <v>2285.1999999999998</v>
      </c>
      <c r="O5546" t="s">
        <v>392</v>
      </c>
    </row>
    <row r="5547" spans="1:15" hidden="1" x14ac:dyDescent="0.35">
      <c r="A5547" t="s">
        <v>489</v>
      </c>
      <c r="B5547" t="s">
        <v>84</v>
      </c>
      <c r="C5547" t="s">
        <v>330</v>
      </c>
      <c r="D5547" t="s">
        <v>78</v>
      </c>
      <c r="E5547">
        <v>2022</v>
      </c>
      <c r="F5547">
        <v>34</v>
      </c>
      <c r="G5547" t="s">
        <v>302</v>
      </c>
      <c r="H5547" t="s">
        <v>80</v>
      </c>
      <c r="I5547">
        <v>147</v>
      </c>
      <c r="L5547" t="s">
        <v>490</v>
      </c>
      <c r="M5547">
        <v>139.65</v>
      </c>
      <c r="N5547">
        <v>7.35</v>
      </c>
      <c r="O5547" t="s">
        <v>392</v>
      </c>
    </row>
    <row r="5548" spans="1:15" hidden="1" x14ac:dyDescent="0.35">
      <c r="A5548" t="s">
        <v>489</v>
      </c>
      <c r="B5548" t="s">
        <v>84</v>
      </c>
      <c r="C5548" t="s">
        <v>330</v>
      </c>
      <c r="D5548" t="s">
        <v>78</v>
      </c>
      <c r="E5548">
        <v>2022</v>
      </c>
      <c r="F5548">
        <v>34</v>
      </c>
      <c r="G5548" t="s">
        <v>302</v>
      </c>
      <c r="H5548" t="s">
        <v>80</v>
      </c>
      <c r="I5548">
        <v>1325</v>
      </c>
      <c r="L5548" t="s">
        <v>490</v>
      </c>
      <c r="M5548">
        <v>1294.22</v>
      </c>
      <c r="N5548">
        <v>30.78</v>
      </c>
      <c r="O5548" t="s">
        <v>392</v>
      </c>
    </row>
    <row r="5549" spans="1:15" hidden="1" x14ac:dyDescent="0.35">
      <c r="A5549" t="s">
        <v>489</v>
      </c>
      <c r="B5549" t="s">
        <v>84</v>
      </c>
      <c r="C5549" t="s">
        <v>330</v>
      </c>
      <c r="D5549" t="s">
        <v>78</v>
      </c>
      <c r="E5549">
        <v>2022</v>
      </c>
      <c r="F5549">
        <v>34</v>
      </c>
      <c r="G5549" t="s">
        <v>302</v>
      </c>
      <c r="H5549" t="s">
        <v>80</v>
      </c>
      <c r="I5549">
        <v>62</v>
      </c>
      <c r="L5549" t="s">
        <v>490</v>
      </c>
      <c r="M5549">
        <v>60.56</v>
      </c>
      <c r="N5549">
        <v>1.44</v>
      </c>
      <c r="O5549" t="s">
        <v>392</v>
      </c>
    </row>
    <row r="5550" spans="1:15" hidden="1" x14ac:dyDescent="0.35">
      <c r="A5550" t="s">
        <v>489</v>
      </c>
      <c r="B5550" t="s">
        <v>84</v>
      </c>
      <c r="C5550" t="s">
        <v>330</v>
      </c>
      <c r="D5550" t="s">
        <v>78</v>
      </c>
      <c r="E5550">
        <v>2022</v>
      </c>
      <c r="F5550">
        <v>34</v>
      </c>
      <c r="G5550" t="s">
        <v>302</v>
      </c>
      <c r="H5550" t="s">
        <v>80</v>
      </c>
      <c r="I5550">
        <v>4726</v>
      </c>
      <c r="L5550" t="s">
        <v>490</v>
      </c>
      <c r="M5550">
        <v>4489.7</v>
      </c>
      <c r="N5550">
        <v>236.3</v>
      </c>
      <c r="O5550" t="s">
        <v>392</v>
      </c>
    </row>
    <row r="5551" spans="1:15" hidden="1" x14ac:dyDescent="0.35">
      <c r="A5551" t="s">
        <v>489</v>
      </c>
      <c r="B5551" t="s">
        <v>84</v>
      </c>
      <c r="C5551" t="s">
        <v>330</v>
      </c>
      <c r="D5551" t="s">
        <v>78</v>
      </c>
      <c r="E5551">
        <v>2023</v>
      </c>
      <c r="F5551">
        <v>34</v>
      </c>
      <c r="G5551" t="s">
        <v>302</v>
      </c>
      <c r="H5551" t="s">
        <v>80</v>
      </c>
      <c r="I5551">
        <v>27708</v>
      </c>
      <c r="L5551" t="s">
        <v>490</v>
      </c>
      <c r="M5551">
        <v>26322.6</v>
      </c>
      <c r="N5551">
        <v>1385.4</v>
      </c>
      <c r="O5551" t="s">
        <v>392</v>
      </c>
    </row>
    <row r="5552" spans="1:15" hidden="1" x14ac:dyDescent="0.35">
      <c r="A5552" t="s">
        <v>489</v>
      </c>
      <c r="B5552" t="s">
        <v>84</v>
      </c>
      <c r="C5552" t="s">
        <v>330</v>
      </c>
      <c r="D5552" t="s">
        <v>78</v>
      </c>
      <c r="E5552">
        <v>2023</v>
      </c>
      <c r="F5552">
        <v>34</v>
      </c>
      <c r="G5552" t="s">
        <v>302</v>
      </c>
      <c r="H5552" t="s">
        <v>80</v>
      </c>
      <c r="I5552">
        <v>106</v>
      </c>
      <c r="L5552" t="s">
        <v>490</v>
      </c>
      <c r="M5552">
        <v>100.7</v>
      </c>
      <c r="N5552">
        <v>5.3</v>
      </c>
      <c r="O5552" t="s">
        <v>392</v>
      </c>
    </row>
    <row r="5553" spans="1:15" hidden="1" x14ac:dyDescent="0.35">
      <c r="A5553" t="s">
        <v>489</v>
      </c>
      <c r="B5553" t="s">
        <v>84</v>
      </c>
      <c r="C5553" t="s">
        <v>330</v>
      </c>
      <c r="D5553" t="s">
        <v>78</v>
      </c>
      <c r="E5553">
        <v>2023</v>
      </c>
      <c r="F5553">
        <v>34</v>
      </c>
      <c r="G5553" t="s">
        <v>302</v>
      </c>
      <c r="H5553" t="s">
        <v>80</v>
      </c>
      <c r="I5553">
        <v>6915</v>
      </c>
      <c r="L5553" t="s">
        <v>490</v>
      </c>
      <c r="M5553">
        <v>6754.34</v>
      </c>
      <c r="N5553">
        <v>160.66</v>
      </c>
      <c r="O5553" t="s">
        <v>392</v>
      </c>
    </row>
    <row r="5554" spans="1:15" hidden="1" x14ac:dyDescent="0.35">
      <c r="A5554" t="s">
        <v>489</v>
      </c>
      <c r="B5554" t="s">
        <v>84</v>
      </c>
      <c r="C5554" t="s">
        <v>330</v>
      </c>
      <c r="D5554" t="s">
        <v>78</v>
      </c>
      <c r="E5554">
        <v>2023</v>
      </c>
      <c r="F5554">
        <v>34</v>
      </c>
      <c r="G5554" t="s">
        <v>302</v>
      </c>
      <c r="H5554" t="s">
        <v>80</v>
      </c>
      <c r="I5554">
        <v>1645</v>
      </c>
      <c r="L5554" t="s">
        <v>490</v>
      </c>
      <c r="M5554">
        <v>1606.78</v>
      </c>
      <c r="N5554">
        <v>38.22</v>
      </c>
      <c r="O5554" t="s">
        <v>392</v>
      </c>
    </row>
    <row r="5555" spans="1:15" hidden="1" x14ac:dyDescent="0.35">
      <c r="A5555" t="s">
        <v>489</v>
      </c>
      <c r="B5555" t="s">
        <v>84</v>
      </c>
      <c r="C5555" t="s">
        <v>330</v>
      </c>
      <c r="D5555" t="s">
        <v>78</v>
      </c>
      <c r="E5555">
        <v>2023</v>
      </c>
      <c r="F5555">
        <v>34</v>
      </c>
      <c r="G5555" t="s">
        <v>302</v>
      </c>
      <c r="H5555" t="s">
        <v>80</v>
      </c>
      <c r="I5555">
        <v>2928</v>
      </c>
      <c r="L5555" t="s">
        <v>490</v>
      </c>
      <c r="M5555">
        <v>2781.6</v>
      </c>
      <c r="N5555">
        <v>146.4</v>
      </c>
      <c r="O5555" t="s">
        <v>392</v>
      </c>
    </row>
    <row r="5556" spans="1:15" hidden="1" x14ac:dyDescent="0.35">
      <c r="A5556" t="s">
        <v>489</v>
      </c>
      <c r="B5556" t="s">
        <v>84</v>
      </c>
      <c r="C5556" t="s">
        <v>330</v>
      </c>
      <c r="D5556" t="s">
        <v>78</v>
      </c>
      <c r="E5556">
        <v>2023</v>
      </c>
      <c r="F5556">
        <v>34</v>
      </c>
      <c r="G5556" t="s">
        <v>302</v>
      </c>
      <c r="H5556" t="s">
        <v>81</v>
      </c>
      <c r="I5556">
        <v>2163</v>
      </c>
      <c r="L5556" t="s">
        <v>490</v>
      </c>
      <c r="M5556">
        <v>2112.75</v>
      </c>
      <c r="N5556">
        <v>50.25</v>
      </c>
      <c r="O5556" t="s">
        <v>392</v>
      </c>
    </row>
    <row r="5557" spans="1:15" hidden="1" x14ac:dyDescent="0.35">
      <c r="A5557" t="s">
        <v>489</v>
      </c>
      <c r="B5557" t="s">
        <v>84</v>
      </c>
      <c r="C5557" t="s">
        <v>330</v>
      </c>
      <c r="D5557" t="s">
        <v>78</v>
      </c>
      <c r="E5557">
        <v>2023</v>
      </c>
      <c r="F5557">
        <v>34</v>
      </c>
      <c r="G5557" t="s">
        <v>302</v>
      </c>
      <c r="H5557" t="s">
        <v>81</v>
      </c>
      <c r="I5557">
        <v>10441</v>
      </c>
      <c r="L5557" t="s">
        <v>490</v>
      </c>
      <c r="M5557">
        <v>9918.9500000000007</v>
      </c>
      <c r="N5557">
        <v>522.04999999999995</v>
      </c>
      <c r="O5557" t="s">
        <v>392</v>
      </c>
    </row>
    <row r="5558" spans="1:15" hidden="1" x14ac:dyDescent="0.35">
      <c r="A5558" t="s">
        <v>489</v>
      </c>
      <c r="B5558" t="s">
        <v>84</v>
      </c>
      <c r="C5558" t="s">
        <v>354</v>
      </c>
      <c r="D5558" t="s">
        <v>78</v>
      </c>
      <c r="E5558">
        <v>2021</v>
      </c>
      <c r="F5558">
        <v>34</v>
      </c>
      <c r="G5558" t="s">
        <v>302</v>
      </c>
      <c r="H5558" t="s">
        <v>80</v>
      </c>
      <c r="I5558">
        <v>92</v>
      </c>
      <c r="L5558" t="s">
        <v>490</v>
      </c>
      <c r="M5558">
        <v>87.4</v>
      </c>
      <c r="N5558">
        <v>4.5999999999999996</v>
      </c>
      <c r="O5558" t="s">
        <v>400</v>
      </c>
    </row>
    <row r="5559" spans="1:15" hidden="1" x14ac:dyDescent="0.35">
      <c r="A5559" t="s">
        <v>489</v>
      </c>
      <c r="B5559" t="s">
        <v>84</v>
      </c>
      <c r="C5559" t="s">
        <v>354</v>
      </c>
      <c r="D5559" t="s">
        <v>78</v>
      </c>
      <c r="E5559">
        <v>2021</v>
      </c>
      <c r="F5559">
        <v>34</v>
      </c>
      <c r="G5559" t="s">
        <v>302</v>
      </c>
      <c r="H5559" t="s">
        <v>80</v>
      </c>
      <c r="I5559">
        <v>6</v>
      </c>
      <c r="L5559" t="s">
        <v>490</v>
      </c>
      <c r="M5559">
        <v>5.7</v>
      </c>
      <c r="N5559">
        <v>0.3</v>
      </c>
      <c r="O5559" t="s">
        <v>400</v>
      </c>
    </row>
    <row r="5560" spans="1:15" hidden="1" x14ac:dyDescent="0.35">
      <c r="A5560" t="s">
        <v>489</v>
      </c>
      <c r="B5560" t="s">
        <v>84</v>
      </c>
      <c r="C5560" t="s">
        <v>354</v>
      </c>
      <c r="D5560" t="s">
        <v>78</v>
      </c>
      <c r="E5560">
        <v>2021</v>
      </c>
      <c r="F5560">
        <v>34</v>
      </c>
      <c r="G5560" t="s">
        <v>302</v>
      </c>
      <c r="H5560" t="s">
        <v>80</v>
      </c>
      <c r="I5560">
        <v>89</v>
      </c>
      <c r="L5560" t="s">
        <v>490</v>
      </c>
      <c r="M5560">
        <v>84.55</v>
      </c>
      <c r="N5560">
        <v>4.45</v>
      </c>
      <c r="O5560" t="s">
        <v>400</v>
      </c>
    </row>
    <row r="5561" spans="1:15" hidden="1" x14ac:dyDescent="0.35">
      <c r="A5561" t="s">
        <v>489</v>
      </c>
      <c r="B5561" t="s">
        <v>84</v>
      </c>
      <c r="C5561" t="s">
        <v>354</v>
      </c>
      <c r="D5561" t="s">
        <v>78</v>
      </c>
      <c r="E5561">
        <v>2021</v>
      </c>
      <c r="F5561">
        <v>34</v>
      </c>
      <c r="G5561" t="s">
        <v>302</v>
      </c>
      <c r="H5561" t="s">
        <v>80</v>
      </c>
      <c r="I5561">
        <v>4</v>
      </c>
      <c r="L5561" t="s">
        <v>490</v>
      </c>
      <c r="M5561">
        <v>3.8</v>
      </c>
      <c r="N5561">
        <v>0.2</v>
      </c>
      <c r="O5561" t="s">
        <v>400</v>
      </c>
    </row>
    <row r="5562" spans="1:15" hidden="1" x14ac:dyDescent="0.35">
      <c r="A5562" t="s">
        <v>489</v>
      </c>
      <c r="B5562" t="s">
        <v>84</v>
      </c>
      <c r="C5562" t="s">
        <v>354</v>
      </c>
      <c r="D5562" t="s">
        <v>78</v>
      </c>
      <c r="E5562">
        <v>2021</v>
      </c>
      <c r="F5562">
        <v>34</v>
      </c>
      <c r="G5562" t="s">
        <v>302</v>
      </c>
      <c r="H5562" t="s">
        <v>81</v>
      </c>
      <c r="I5562">
        <v>149</v>
      </c>
      <c r="L5562" t="s">
        <v>490</v>
      </c>
      <c r="M5562">
        <v>141.55000000000001</v>
      </c>
      <c r="N5562">
        <v>7.45</v>
      </c>
      <c r="O5562" t="s">
        <v>400</v>
      </c>
    </row>
    <row r="5563" spans="1:15" hidden="1" x14ac:dyDescent="0.35">
      <c r="A5563" t="s">
        <v>489</v>
      </c>
      <c r="B5563" t="s">
        <v>84</v>
      </c>
      <c r="C5563" t="s">
        <v>354</v>
      </c>
      <c r="D5563" t="s">
        <v>78</v>
      </c>
      <c r="E5563">
        <v>2021</v>
      </c>
      <c r="F5563">
        <v>34</v>
      </c>
      <c r="G5563" t="s">
        <v>302</v>
      </c>
      <c r="H5563" t="s">
        <v>81</v>
      </c>
      <c r="I5563">
        <v>40</v>
      </c>
      <c r="L5563" t="s">
        <v>490</v>
      </c>
      <c r="M5563">
        <v>38</v>
      </c>
      <c r="N5563">
        <v>2</v>
      </c>
      <c r="O5563" t="s">
        <v>400</v>
      </c>
    </row>
    <row r="5564" spans="1:15" hidden="1" x14ac:dyDescent="0.35">
      <c r="A5564" t="s">
        <v>489</v>
      </c>
      <c r="B5564" t="s">
        <v>84</v>
      </c>
      <c r="C5564" t="s">
        <v>354</v>
      </c>
      <c r="D5564" t="s">
        <v>78</v>
      </c>
      <c r="E5564">
        <v>2022</v>
      </c>
      <c r="F5564">
        <v>34</v>
      </c>
      <c r="G5564" t="s">
        <v>302</v>
      </c>
      <c r="H5564" t="s">
        <v>80</v>
      </c>
      <c r="I5564">
        <v>937</v>
      </c>
      <c r="L5564" t="s">
        <v>490</v>
      </c>
      <c r="M5564">
        <v>890.15</v>
      </c>
      <c r="N5564">
        <v>46.85</v>
      </c>
      <c r="O5564" t="s">
        <v>400</v>
      </c>
    </row>
    <row r="5565" spans="1:15" hidden="1" x14ac:dyDescent="0.35">
      <c r="A5565" t="s">
        <v>489</v>
      </c>
      <c r="B5565" t="s">
        <v>84</v>
      </c>
      <c r="C5565" t="s">
        <v>354</v>
      </c>
      <c r="D5565" t="s">
        <v>78</v>
      </c>
      <c r="E5565">
        <v>2022</v>
      </c>
      <c r="F5565">
        <v>34</v>
      </c>
      <c r="G5565" t="s">
        <v>302</v>
      </c>
      <c r="H5565" t="s">
        <v>80</v>
      </c>
      <c r="I5565">
        <v>67</v>
      </c>
      <c r="L5565" t="s">
        <v>490</v>
      </c>
      <c r="M5565">
        <v>63.65</v>
      </c>
      <c r="N5565">
        <v>3.35</v>
      </c>
      <c r="O5565" t="s">
        <v>400</v>
      </c>
    </row>
    <row r="5566" spans="1:15" hidden="1" x14ac:dyDescent="0.35">
      <c r="A5566" t="s">
        <v>489</v>
      </c>
      <c r="B5566" t="s">
        <v>84</v>
      </c>
      <c r="C5566" t="s">
        <v>354</v>
      </c>
      <c r="D5566" t="s">
        <v>78</v>
      </c>
      <c r="E5566">
        <v>2022</v>
      </c>
      <c r="F5566">
        <v>34</v>
      </c>
      <c r="G5566" t="s">
        <v>302</v>
      </c>
      <c r="H5566" t="s">
        <v>80</v>
      </c>
      <c r="I5566">
        <v>616</v>
      </c>
      <c r="L5566" t="s">
        <v>490</v>
      </c>
      <c r="M5566">
        <v>585.20000000000005</v>
      </c>
      <c r="N5566">
        <v>30.8</v>
      </c>
      <c r="O5566" t="s">
        <v>400</v>
      </c>
    </row>
    <row r="5567" spans="1:15" hidden="1" x14ac:dyDescent="0.35">
      <c r="A5567" t="s">
        <v>489</v>
      </c>
      <c r="B5567" t="s">
        <v>84</v>
      </c>
      <c r="C5567" t="s">
        <v>354</v>
      </c>
      <c r="D5567" t="s">
        <v>78</v>
      </c>
      <c r="E5567">
        <v>2022</v>
      </c>
      <c r="F5567">
        <v>34</v>
      </c>
      <c r="G5567" t="s">
        <v>302</v>
      </c>
      <c r="H5567" t="s">
        <v>80</v>
      </c>
      <c r="I5567">
        <v>23</v>
      </c>
      <c r="L5567" t="s">
        <v>490</v>
      </c>
      <c r="M5567">
        <v>21.85</v>
      </c>
      <c r="N5567">
        <v>1.1499999999999999</v>
      </c>
      <c r="O5567" t="s">
        <v>400</v>
      </c>
    </row>
    <row r="5568" spans="1:15" hidden="1" x14ac:dyDescent="0.35">
      <c r="A5568" t="s">
        <v>489</v>
      </c>
      <c r="B5568" t="s">
        <v>84</v>
      </c>
      <c r="C5568" t="s">
        <v>354</v>
      </c>
      <c r="D5568" t="s">
        <v>78</v>
      </c>
      <c r="E5568">
        <v>2022</v>
      </c>
      <c r="F5568">
        <v>34</v>
      </c>
      <c r="G5568" t="s">
        <v>302</v>
      </c>
      <c r="H5568" t="s">
        <v>80</v>
      </c>
      <c r="I5568">
        <v>878</v>
      </c>
      <c r="L5568" t="s">
        <v>490</v>
      </c>
      <c r="M5568">
        <v>834.1</v>
      </c>
      <c r="N5568">
        <v>43.9</v>
      </c>
      <c r="O5568" t="s">
        <v>400</v>
      </c>
    </row>
    <row r="5569" spans="1:15" hidden="1" x14ac:dyDescent="0.35">
      <c r="A5569" t="s">
        <v>489</v>
      </c>
      <c r="B5569" t="s">
        <v>84</v>
      </c>
      <c r="C5569" t="s">
        <v>354</v>
      </c>
      <c r="D5569" t="s">
        <v>78</v>
      </c>
      <c r="E5569">
        <v>2022</v>
      </c>
      <c r="F5569">
        <v>34</v>
      </c>
      <c r="G5569" t="s">
        <v>302</v>
      </c>
      <c r="H5569" t="s">
        <v>80</v>
      </c>
      <c r="I5569">
        <v>63</v>
      </c>
      <c r="L5569" t="s">
        <v>490</v>
      </c>
      <c r="M5569">
        <v>59.85</v>
      </c>
      <c r="N5569">
        <v>3.15</v>
      </c>
      <c r="O5569" t="s">
        <v>400</v>
      </c>
    </row>
    <row r="5570" spans="1:15" hidden="1" x14ac:dyDescent="0.35">
      <c r="A5570" t="s">
        <v>489</v>
      </c>
      <c r="B5570" t="s">
        <v>84</v>
      </c>
      <c r="C5570" t="s">
        <v>354</v>
      </c>
      <c r="D5570" t="s">
        <v>78</v>
      </c>
      <c r="E5570">
        <v>2022</v>
      </c>
      <c r="F5570">
        <v>34</v>
      </c>
      <c r="G5570" t="s">
        <v>302</v>
      </c>
      <c r="H5570" t="s">
        <v>80</v>
      </c>
      <c r="I5570">
        <v>577</v>
      </c>
      <c r="L5570" t="s">
        <v>490</v>
      </c>
      <c r="M5570">
        <v>548.15</v>
      </c>
      <c r="N5570">
        <v>28.85</v>
      </c>
      <c r="O5570" t="s">
        <v>400</v>
      </c>
    </row>
    <row r="5571" spans="1:15" hidden="1" x14ac:dyDescent="0.35">
      <c r="A5571" t="s">
        <v>489</v>
      </c>
      <c r="B5571" t="s">
        <v>84</v>
      </c>
      <c r="C5571" t="s">
        <v>354</v>
      </c>
      <c r="D5571" t="s">
        <v>78</v>
      </c>
      <c r="E5571">
        <v>2022</v>
      </c>
      <c r="F5571">
        <v>34</v>
      </c>
      <c r="G5571" t="s">
        <v>302</v>
      </c>
      <c r="H5571" t="s">
        <v>80</v>
      </c>
      <c r="I5571">
        <v>21</v>
      </c>
      <c r="L5571" t="s">
        <v>490</v>
      </c>
      <c r="M5571">
        <v>19.95</v>
      </c>
      <c r="N5571">
        <v>1.05</v>
      </c>
      <c r="O5571" t="s">
        <v>400</v>
      </c>
    </row>
    <row r="5572" spans="1:15" hidden="1" x14ac:dyDescent="0.35">
      <c r="A5572" t="s">
        <v>489</v>
      </c>
      <c r="B5572" t="s">
        <v>84</v>
      </c>
      <c r="C5572" t="s">
        <v>354</v>
      </c>
      <c r="D5572" t="s">
        <v>78</v>
      </c>
      <c r="E5572">
        <v>2023</v>
      </c>
      <c r="F5572">
        <v>34</v>
      </c>
      <c r="G5572" t="s">
        <v>302</v>
      </c>
      <c r="H5572" t="s">
        <v>80</v>
      </c>
      <c r="I5572">
        <v>298</v>
      </c>
      <c r="L5572" t="s">
        <v>490</v>
      </c>
      <c r="M5572">
        <v>283.10000000000002</v>
      </c>
      <c r="N5572">
        <v>14.9</v>
      </c>
      <c r="O5572" t="s">
        <v>400</v>
      </c>
    </row>
    <row r="5573" spans="1:15" hidden="1" x14ac:dyDescent="0.35">
      <c r="A5573" t="s">
        <v>489</v>
      </c>
      <c r="B5573" t="s">
        <v>84</v>
      </c>
      <c r="C5573" t="s">
        <v>354</v>
      </c>
      <c r="D5573" t="s">
        <v>78</v>
      </c>
      <c r="E5573">
        <v>2023</v>
      </c>
      <c r="F5573">
        <v>34</v>
      </c>
      <c r="G5573" t="s">
        <v>302</v>
      </c>
      <c r="H5573" t="s">
        <v>80</v>
      </c>
      <c r="I5573">
        <v>210</v>
      </c>
      <c r="L5573" t="s">
        <v>490</v>
      </c>
      <c r="M5573">
        <v>210</v>
      </c>
      <c r="N5573">
        <v>0</v>
      </c>
      <c r="O5573" t="s">
        <v>400</v>
      </c>
    </row>
    <row r="5574" spans="1:15" hidden="1" x14ac:dyDescent="0.35">
      <c r="A5574" t="s">
        <v>489</v>
      </c>
      <c r="B5574" t="s">
        <v>84</v>
      </c>
      <c r="C5574" t="s">
        <v>354</v>
      </c>
      <c r="D5574" t="s">
        <v>78</v>
      </c>
      <c r="E5574">
        <v>2023</v>
      </c>
      <c r="F5574">
        <v>34</v>
      </c>
      <c r="G5574" t="s">
        <v>302</v>
      </c>
      <c r="H5574" t="s">
        <v>80</v>
      </c>
      <c r="I5574">
        <v>1</v>
      </c>
      <c r="L5574" t="s">
        <v>490</v>
      </c>
      <c r="M5574">
        <v>0.95</v>
      </c>
      <c r="N5574">
        <v>0.05</v>
      </c>
      <c r="O5574" t="s">
        <v>400</v>
      </c>
    </row>
    <row r="5575" spans="1:15" hidden="1" x14ac:dyDescent="0.35">
      <c r="A5575" t="s">
        <v>489</v>
      </c>
      <c r="B5575" t="s">
        <v>84</v>
      </c>
      <c r="C5575" t="s">
        <v>351</v>
      </c>
      <c r="D5575" t="s">
        <v>78</v>
      </c>
      <c r="E5575">
        <v>2021</v>
      </c>
      <c r="F5575">
        <v>34</v>
      </c>
      <c r="G5575" t="s">
        <v>302</v>
      </c>
      <c r="H5575" t="s">
        <v>80</v>
      </c>
      <c r="I5575">
        <v>401</v>
      </c>
      <c r="L5575" t="s">
        <v>490</v>
      </c>
      <c r="M5575">
        <v>380.95</v>
      </c>
      <c r="N5575">
        <v>20.05</v>
      </c>
      <c r="O5575" t="s">
        <v>403</v>
      </c>
    </row>
    <row r="5576" spans="1:15" hidden="1" x14ac:dyDescent="0.35">
      <c r="A5576" t="s">
        <v>489</v>
      </c>
      <c r="B5576" t="s">
        <v>84</v>
      </c>
      <c r="C5576" t="s">
        <v>351</v>
      </c>
      <c r="D5576" t="s">
        <v>78</v>
      </c>
      <c r="E5576">
        <v>2021</v>
      </c>
      <c r="F5576">
        <v>34</v>
      </c>
      <c r="G5576" t="s">
        <v>302</v>
      </c>
      <c r="H5576" t="s">
        <v>80</v>
      </c>
      <c r="I5576">
        <v>406</v>
      </c>
      <c r="L5576" t="s">
        <v>490</v>
      </c>
      <c r="M5576">
        <v>385.7</v>
      </c>
      <c r="N5576">
        <v>20.3</v>
      </c>
      <c r="O5576" t="s">
        <v>403</v>
      </c>
    </row>
    <row r="5577" spans="1:15" hidden="1" x14ac:dyDescent="0.35">
      <c r="A5577" t="s">
        <v>489</v>
      </c>
      <c r="B5577" t="s">
        <v>84</v>
      </c>
      <c r="C5577" t="s">
        <v>351</v>
      </c>
      <c r="D5577" t="s">
        <v>78</v>
      </c>
      <c r="E5577">
        <v>2021</v>
      </c>
      <c r="F5577">
        <v>34</v>
      </c>
      <c r="G5577" t="s">
        <v>302</v>
      </c>
      <c r="H5577" t="s">
        <v>80</v>
      </c>
      <c r="I5577">
        <v>54</v>
      </c>
      <c r="L5577" t="s">
        <v>490</v>
      </c>
      <c r="M5577">
        <v>51.3</v>
      </c>
      <c r="N5577">
        <v>2.7</v>
      </c>
      <c r="O5577" t="s">
        <v>403</v>
      </c>
    </row>
    <row r="5578" spans="1:15" hidden="1" x14ac:dyDescent="0.35">
      <c r="A5578" t="s">
        <v>489</v>
      </c>
      <c r="B5578" t="s">
        <v>84</v>
      </c>
      <c r="C5578" t="s">
        <v>351</v>
      </c>
      <c r="D5578" t="s">
        <v>78</v>
      </c>
      <c r="E5578">
        <v>2022</v>
      </c>
      <c r="F5578">
        <v>34</v>
      </c>
      <c r="G5578" t="s">
        <v>302</v>
      </c>
      <c r="H5578" t="s">
        <v>80</v>
      </c>
      <c r="I5578">
        <v>1462</v>
      </c>
      <c r="L5578" t="s">
        <v>490</v>
      </c>
      <c r="M5578">
        <v>1388.9</v>
      </c>
      <c r="N5578">
        <v>73.099999999999994</v>
      </c>
      <c r="O5578" t="s">
        <v>403</v>
      </c>
    </row>
    <row r="5579" spans="1:15" hidden="1" x14ac:dyDescent="0.35">
      <c r="A5579" t="s">
        <v>489</v>
      </c>
      <c r="B5579" t="s">
        <v>84</v>
      </c>
      <c r="C5579" t="s">
        <v>351</v>
      </c>
      <c r="D5579" t="s">
        <v>78</v>
      </c>
      <c r="E5579">
        <v>2022</v>
      </c>
      <c r="F5579">
        <v>34</v>
      </c>
      <c r="G5579" t="s">
        <v>302</v>
      </c>
      <c r="H5579" t="s">
        <v>80</v>
      </c>
      <c r="I5579">
        <v>106</v>
      </c>
      <c r="L5579" t="s">
        <v>490</v>
      </c>
      <c r="M5579">
        <v>106</v>
      </c>
      <c r="N5579">
        <v>0</v>
      </c>
      <c r="O5579" t="s">
        <v>403</v>
      </c>
    </row>
    <row r="5580" spans="1:15" hidden="1" x14ac:dyDescent="0.35">
      <c r="A5580" t="s">
        <v>489</v>
      </c>
      <c r="B5580" t="s">
        <v>84</v>
      </c>
      <c r="C5580" t="s">
        <v>351</v>
      </c>
      <c r="D5580" t="s">
        <v>78</v>
      </c>
      <c r="E5580">
        <v>2022</v>
      </c>
      <c r="F5580">
        <v>34</v>
      </c>
      <c r="G5580" t="s">
        <v>302</v>
      </c>
      <c r="H5580" t="s">
        <v>80</v>
      </c>
      <c r="I5580">
        <v>190</v>
      </c>
      <c r="L5580" t="s">
        <v>490</v>
      </c>
      <c r="M5580">
        <v>180.5</v>
      </c>
      <c r="N5580">
        <v>9.5</v>
      </c>
      <c r="O5580" t="s">
        <v>403</v>
      </c>
    </row>
    <row r="5581" spans="1:15" hidden="1" x14ac:dyDescent="0.35">
      <c r="A5581" t="s">
        <v>489</v>
      </c>
      <c r="B5581" t="s">
        <v>84</v>
      </c>
      <c r="C5581" t="s">
        <v>351</v>
      </c>
      <c r="D5581" t="s">
        <v>78</v>
      </c>
      <c r="E5581">
        <v>2022</v>
      </c>
      <c r="F5581">
        <v>34</v>
      </c>
      <c r="G5581" t="s">
        <v>302</v>
      </c>
      <c r="H5581" t="s">
        <v>81</v>
      </c>
      <c r="I5581">
        <v>1010</v>
      </c>
      <c r="L5581" t="s">
        <v>490</v>
      </c>
      <c r="M5581">
        <v>959.5</v>
      </c>
      <c r="N5581">
        <v>50.5</v>
      </c>
      <c r="O5581" t="s">
        <v>403</v>
      </c>
    </row>
    <row r="5582" spans="1:15" hidden="1" x14ac:dyDescent="0.35">
      <c r="A5582" t="s">
        <v>489</v>
      </c>
      <c r="B5582" t="s">
        <v>84</v>
      </c>
      <c r="C5582" t="s">
        <v>351</v>
      </c>
      <c r="D5582" t="s">
        <v>78</v>
      </c>
      <c r="E5582">
        <v>2022</v>
      </c>
      <c r="F5582">
        <v>34</v>
      </c>
      <c r="G5582" t="s">
        <v>302</v>
      </c>
      <c r="H5582" t="s">
        <v>81</v>
      </c>
      <c r="I5582">
        <v>465</v>
      </c>
      <c r="L5582" t="s">
        <v>490</v>
      </c>
      <c r="M5582">
        <v>441.75</v>
      </c>
      <c r="N5582">
        <v>23.25</v>
      </c>
      <c r="O5582" t="s">
        <v>403</v>
      </c>
    </row>
    <row r="5583" spans="1:15" hidden="1" x14ac:dyDescent="0.35">
      <c r="A5583" t="s">
        <v>489</v>
      </c>
      <c r="B5583" t="s">
        <v>84</v>
      </c>
      <c r="C5583" t="s">
        <v>351</v>
      </c>
      <c r="D5583" t="s">
        <v>78</v>
      </c>
      <c r="E5583">
        <v>2022</v>
      </c>
      <c r="F5583">
        <v>34</v>
      </c>
      <c r="G5583" t="s">
        <v>302</v>
      </c>
      <c r="H5583" t="s">
        <v>80</v>
      </c>
      <c r="I5583">
        <v>1371</v>
      </c>
      <c r="L5583" t="s">
        <v>490</v>
      </c>
      <c r="M5583">
        <v>1302.45</v>
      </c>
      <c r="N5583">
        <v>68.55</v>
      </c>
      <c r="O5583" t="s">
        <v>403</v>
      </c>
    </row>
    <row r="5584" spans="1:15" hidden="1" x14ac:dyDescent="0.35">
      <c r="A5584" t="s">
        <v>489</v>
      </c>
      <c r="B5584" t="s">
        <v>84</v>
      </c>
      <c r="C5584" t="s">
        <v>351</v>
      </c>
      <c r="D5584" t="s">
        <v>78</v>
      </c>
      <c r="E5584">
        <v>2022</v>
      </c>
      <c r="F5584">
        <v>34</v>
      </c>
      <c r="G5584" t="s">
        <v>302</v>
      </c>
      <c r="H5584" t="s">
        <v>80</v>
      </c>
      <c r="I5584">
        <v>178</v>
      </c>
      <c r="L5584" t="s">
        <v>490</v>
      </c>
      <c r="M5584">
        <v>169.1</v>
      </c>
      <c r="N5584">
        <v>8.9</v>
      </c>
      <c r="O5584" t="s">
        <v>403</v>
      </c>
    </row>
    <row r="5585" spans="1:15" hidden="1" x14ac:dyDescent="0.35">
      <c r="A5585" t="s">
        <v>489</v>
      </c>
      <c r="B5585" t="s">
        <v>84</v>
      </c>
      <c r="C5585" t="s">
        <v>351</v>
      </c>
      <c r="D5585" t="s">
        <v>78</v>
      </c>
      <c r="E5585">
        <v>2022</v>
      </c>
      <c r="F5585">
        <v>34</v>
      </c>
      <c r="G5585" t="s">
        <v>302</v>
      </c>
      <c r="H5585" t="s">
        <v>81</v>
      </c>
      <c r="I5585">
        <v>947</v>
      </c>
      <c r="L5585" t="s">
        <v>490</v>
      </c>
      <c r="M5585">
        <v>899.65</v>
      </c>
      <c r="N5585">
        <v>47.35</v>
      </c>
      <c r="O5585" t="s">
        <v>403</v>
      </c>
    </row>
    <row r="5586" spans="1:15" hidden="1" x14ac:dyDescent="0.35">
      <c r="A5586" t="s">
        <v>489</v>
      </c>
      <c r="B5586" t="s">
        <v>84</v>
      </c>
      <c r="C5586" t="s">
        <v>351</v>
      </c>
      <c r="D5586" t="s">
        <v>78</v>
      </c>
      <c r="E5586">
        <v>2022</v>
      </c>
      <c r="F5586">
        <v>34</v>
      </c>
      <c r="G5586" t="s">
        <v>302</v>
      </c>
      <c r="H5586" t="s">
        <v>81</v>
      </c>
      <c r="I5586">
        <v>436</v>
      </c>
      <c r="L5586" t="s">
        <v>490</v>
      </c>
      <c r="M5586">
        <v>414.2</v>
      </c>
      <c r="N5586">
        <v>21.8</v>
      </c>
      <c r="O5586" t="s">
        <v>403</v>
      </c>
    </row>
    <row r="5587" spans="1:15" hidden="1" x14ac:dyDescent="0.35">
      <c r="A5587" t="s">
        <v>489</v>
      </c>
      <c r="B5587" t="s">
        <v>84</v>
      </c>
      <c r="C5587" t="s">
        <v>351</v>
      </c>
      <c r="D5587" t="s">
        <v>78</v>
      </c>
      <c r="E5587">
        <v>2023</v>
      </c>
      <c r="F5587">
        <v>34</v>
      </c>
      <c r="G5587" t="s">
        <v>302</v>
      </c>
      <c r="H5587" t="s">
        <v>80</v>
      </c>
      <c r="I5587">
        <v>11</v>
      </c>
      <c r="L5587" t="s">
        <v>490</v>
      </c>
      <c r="M5587">
        <v>10.45</v>
      </c>
      <c r="N5587">
        <v>0.55000000000000004</v>
      </c>
      <c r="O5587" t="s">
        <v>403</v>
      </c>
    </row>
    <row r="5588" spans="1:15" hidden="1" x14ac:dyDescent="0.35">
      <c r="A5588" t="s">
        <v>489</v>
      </c>
      <c r="B5588" t="s">
        <v>84</v>
      </c>
      <c r="C5588" t="s">
        <v>351</v>
      </c>
      <c r="D5588" t="s">
        <v>78</v>
      </c>
      <c r="E5588">
        <v>2023</v>
      </c>
      <c r="F5588">
        <v>34</v>
      </c>
      <c r="G5588" t="s">
        <v>302</v>
      </c>
      <c r="H5588" t="s">
        <v>80</v>
      </c>
      <c r="I5588">
        <v>11</v>
      </c>
      <c r="L5588" t="s">
        <v>490</v>
      </c>
      <c r="M5588">
        <v>10.45</v>
      </c>
      <c r="N5588">
        <v>0.55000000000000004</v>
      </c>
      <c r="O5588" t="s">
        <v>403</v>
      </c>
    </row>
    <row r="5589" spans="1:15" hidden="1" x14ac:dyDescent="0.35">
      <c r="A5589" t="s">
        <v>489</v>
      </c>
      <c r="B5589" t="s">
        <v>84</v>
      </c>
      <c r="C5589" t="s">
        <v>351</v>
      </c>
      <c r="D5589" t="s">
        <v>78</v>
      </c>
      <c r="E5589">
        <v>2023</v>
      </c>
      <c r="F5589">
        <v>34</v>
      </c>
      <c r="G5589" t="s">
        <v>302</v>
      </c>
      <c r="H5589" t="s">
        <v>80</v>
      </c>
      <c r="I5589">
        <v>1</v>
      </c>
      <c r="L5589" t="s">
        <v>490</v>
      </c>
      <c r="M5589">
        <v>0.95</v>
      </c>
      <c r="N5589">
        <v>0.05</v>
      </c>
      <c r="O5589" t="s">
        <v>403</v>
      </c>
    </row>
    <row r="5590" spans="1:15" hidden="1" x14ac:dyDescent="0.35">
      <c r="A5590" t="s">
        <v>489</v>
      </c>
      <c r="B5590" t="s">
        <v>84</v>
      </c>
      <c r="C5590" t="s">
        <v>338</v>
      </c>
      <c r="D5590" t="s">
        <v>78</v>
      </c>
      <c r="E5590">
        <v>2021</v>
      </c>
      <c r="F5590">
        <v>34</v>
      </c>
      <c r="G5590" t="s">
        <v>302</v>
      </c>
      <c r="H5590" t="s">
        <v>80</v>
      </c>
      <c r="I5590">
        <v>514</v>
      </c>
      <c r="L5590" t="s">
        <v>490</v>
      </c>
      <c r="M5590">
        <v>488.3</v>
      </c>
      <c r="N5590">
        <v>25.7</v>
      </c>
      <c r="O5590" t="s">
        <v>396</v>
      </c>
    </row>
    <row r="5591" spans="1:15" hidden="1" x14ac:dyDescent="0.35">
      <c r="A5591" t="s">
        <v>489</v>
      </c>
      <c r="B5591" t="s">
        <v>84</v>
      </c>
      <c r="C5591" t="s">
        <v>338</v>
      </c>
      <c r="D5591" t="s">
        <v>78</v>
      </c>
      <c r="E5591">
        <v>2021</v>
      </c>
      <c r="F5591">
        <v>34</v>
      </c>
      <c r="G5591" t="s">
        <v>302</v>
      </c>
      <c r="H5591" t="s">
        <v>80</v>
      </c>
      <c r="I5591">
        <v>81</v>
      </c>
      <c r="L5591" t="s">
        <v>490</v>
      </c>
      <c r="M5591">
        <v>76.95</v>
      </c>
      <c r="N5591">
        <v>4.05</v>
      </c>
      <c r="O5591" t="s">
        <v>396</v>
      </c>
    </row>
    <row r="5592" spans="1:15" hidden="1" x14ac:dyDescent="0.35">
      <c r="A5592" t="s">
        <v>489</v>
      </c>
      <c r="B5592" t="s">
        <v>84</v>
      </c>
      <c r="C5592" t="s">
        <v>338</v>
      </c>
      <c r="D5592" t="s">
        <v>78</v>
      </c>
      <c r="E5592">
        <v>2021</v>
      </c>
      <c r="F5592">
        <v>34</v>
      </c>
      <c r="G5592" t="s">
        <v>302</v>
      </c>
      <c r="H5592" t="s">
        <v>80</v>
      </c>
      <c r="I5592">
        <v>579</v>
      </c>
      <c r="L5592" t="s">
        <v>490</v>
      </c>
      <c r="M5592">
        <v>550.04999999999995</v>
      </c>
      <c r="N5592">
        <v>28.95</v>
      </c>
      <c r="O5592" t="s">
        <v>396</v>
      </c>
    </row>
    <row r="5593" spans="1:15" hidden="1" x14ac:dyDescent="0.35">
      <c r="A5593" t="s">
        <v>489</v>
      </c>
      <c r="B5593" t="s">
        <v>84</v>
      </c>
      <c r="C5593" t="s">
        <v>338</v>
      </c>
      <c r="D5593" t="s">
        <v>78</v>
      </c>
      <c r="E5593">
        <v>2021</v>
      </c>
      <c r="F5593">
        <v>34</v>
      </c>
      <c r="G5593" t="s">
        <v>302</v>
      </c>
      <c r="H5593" t="s">
        <v>80</v>
      </c>
      <c r="I5593">
        <v>14</v>
      </c>
      <c r="L5593" t="s">
        <v>490</v>
      </c>
      <c r="M5593">
        <v>13.3</v>
      </c>
      <c r="N5593">
        <v>0.7</v>
      </c>
      <c r="O5593" t="s">
        <v>396</v>
      </c>
    </row>
    <row r="5594" spans="1:15" hidden="1" x14ac:dyDescent="0.35">
      <c r="A5594" t="s">
        <v>489</v>
      </c>
      <c r="B5594" t="s">
        <v>84</v>
      </c>
      <c r="C5594" t="s">
        <v>338</v>
      </c>
      <c r="D5594" t="s">
        <v>78</v>
      </c>
      <c r="E5594">
        <v>2022</v>
      </c>
      <c r="F5594">
        <v>34</v>
      </c>
      <c r="G5594" t="s">
        <v>302</v>
      </c>
      <c r="H5594" t="s">
        <v>80</v>
      </c>
      <c r="I5594">
        <v>228</v>
      </c>
      <c r="L5594" t="s">
        <v>490</v>
      </c>
      <c r="M5594">
        <v>216.6</v>
      </c>
      <c r="N5594">
        <v>11.4</v>
      </c>
      <c r="O5594" t="s">
        <v>396</v>
      </c>
    </row>
    <row r="5595" spans="1:15" hidden="1" x14ac:dyDescent="0.35">
      <c r="A5595" t="s">
        <v>489</v>
      </c>
      <c r="B5595" t="s">
        <v>84</v>
      </c>
      <c r="C5595" t="s">
        <v>338</v>
      </c>
      <c r="D5595" t="s">
        <v>78</v>
      </c>
      <c r="E5595">
        <v>2022</v>
      </c>
      <c r="F5595">
        <v>34</v>
      </c>
      <c r="G5595" t="s">
        <v>302</v>
      </c>
      <c r="H5595" t="s">
        <v>80</v>
      </c>
      <c r="I5595">
        <v>46</v>
      </c>
      <c r="L5595" t="s">
        <v>490</v>
      </c>
      <c r="M5595">
        <v>43.7</v>
      </c>
      <c r="N5595">
        <v>2.2999999999999998</v>
      </c>
      <c r="O5595" t="s">
        <v>396</v>
      </c>
    </row>
    <row r="5596" spans="1:15" hidden="1" x14ac:dyDescent="0.35">
      <c r="A5596" t="s">
        <v>489</v>
      </c>
      <c r="B5596" t="s">
        <v>84</v>
      </c>
      <c r="C5596" t="s">
        <v>338</v>
      </c>
      <c r="D5596" t="s">
        <v>78</v>
      </c>
      <c r="E5596">
        <v>2022</v>
      </c>
      <c r="F5596">
        <v>34</v>
      </c>
      <c r="G5596" t="s">
        <v>302</v>
      </c>
      <c r="H5596" t="s">
        <v>80</v>
      </c>
      <c r="I5596">
        <v>357</v>
      </c>
      <c r="L5596" t="s">
        <v>490</v>
      </c>
      <c r="M5596">
        <v>339.15</v>
      </c>
      <c r="N5596">
        <v>17.850000000000001</v>
      </c>
      <c r="O5596" t="s">
        <v>396</v>
      </c>
    </row>
    <row r="5597" spans="1:15" hidden="1" x14ac:dyDescent="0.35">
      <c r="A5597" t="s">
        <v>489</v>
      </c>
      <c r="B5597" t="s">
        <v>84</v>
      </c>
      <c r="C5597" t="s">
        <v>338</v>
      </c>
      <c r="D5597" t="s">
        <v>78</v>
      </c>
      <c r="E5597">
        <v>2022</v>
      </c>
      <c r="F5597">
        <v>34</v>
      </c>
      <c r="G5597" t="s">
        <v>302</v>
      </c>
      <c r="H5597" t="s">
        <v>80</v>
      </c>
      <c r="I5597">
        <v>5</v>
      </c>
      <c r="L5597" t="s">
        <v>490</v>
      </c>
      <c r="M5597">
        <v>4.75</v>
      </c>
      <c r="N5597">
        <v>0.25</v>
      </c>
      <c r="O5597" t="s">
        <v>396</v>
      </c>
    </row>
    <row r="5598" spans="1:15" hidden="1" x14ac:dyDescent="0.35">
      <c r="A5598" t="s">
        <v>489</v>
      </c>
      <c r="B5598" t="s">
        <v>84</v>
      </c>
      <c r="C5598" t="s">
        <v>338</v>
      </c>
      <c r="D5598" t="s">
        <v>78</v>
      </c>
      <c r="E5598">
        <v>2022</v>
      </c>
      <c r="F5598">
        <v>34</v>
      </c>
      <c r="G5598" t="s">
        <v>302</v>
      </c>
      <c r="H5598" t="s">
        <v>80</v>
      </c>
      <c r="I5598">
        <v>214</v>
      </c>
      <c r="L5598" t="s">
        <v>490</v>
      </c>
      <c r="M5598">
        <v>203.3</v>
      </c>
      <c r="N5598">
        <v>10.7</v>
      </c>
      <c r="O5598" t="s">
        <v>396</v>
      </c>
    </row>
    <row r="5599" spans="1:15" hidden="1" x14ac:dyDescent="0.35">
      <c r="A5599" t="s">
        <v>489</v>
      </c>
      <c r="B5599" t="s">
        <v>84</v>
      </c>
      <c r="C5599" t="s">
        <v>338</v>
      </c>
      <c r="D5599" t="s">
        <v>78</v>
      </c>
      <c r="E5599">
        <v>2022</v>
      </c>
      <c r="F5599">
        <v>34</v>
      </c>
      <c r="G5599" t="s">
        <v>302</v>
      </c>
      <c r="H5599" t="s">
        <v>80</v>
      </c>
      <c r="I5599">
        <v>43</v>
      </c>
      <c r="L5599" t="s">
        <v>490</v>
      </c>
      <c r="M5599">
        <v>40.85</v>
      </c>
      <c r="N5599">
        <v>2.15</v>
      </c>
      <c r="O5599" t="s">
        <v>396</v>
      </c>
    </row>
    <row r="5600" spans="1:15" hidden="1" x14ac:dyDescent="0.35">
      <c r="A5600" t="s">
        <v>489</v>
      </c>
      <c r="B5600" t="s">
        <v>84</v>
      </c>
      <c r="C5600" t="s">
        <v>338</v>
      </c>
      <c r="D5600" t="s">
        <v>78</v>
      </c>
      <c r="E5600">
        <v>2022</v>
      </c>
      <c r="F5600">
        <v>34</v>
      </c>
      <c r="G5600" t="s">
        <v>302</v>
      </c>
      <c r="H5600" t="s">
        <v>80</v>
      </c>
      <c r="I5600">
        <v>335</v>
      </c>
      <c r="L5600" t="s">
        <v>490</v>
      </c>
      <c r="M5600">
        <v>318.25</v>
      </c>
      <c r="N5600">
        <v>16.75</v>
      </c>
      <c r="O5600" t="s">
        <v>396</v>
      </c>
    </row>
    <row r="5601" spans="1:15" hidden="1" x14ac:dyDescent="0.35">
      <c r="A5601" t="s">
        <v>489</v>
      </c>
      <c r="B5601" t="s">
        <v>84</v>
      </c>
      <c r="C5601" t="s">
        <v>338</v>
      </c>
      <c r="D5601" t="s">
        <v>78</v>
      </c>
      <c r="E5601">
        <v>2022</v>
      </c>
      <c r="F5601">
        <v>34</v>
      </c>
      <c r="G5601" t="s">
        <v>302</v>
      </c>
      <c r="H5601" t="s">
        <v>80</v>
      </c>
      <c r="I5601">
        <v>4</v>
      </c>
      <c r="L5601" t="s">
        <v>490</v>
      </c>
      <c r="M5601">
        <v>3.8</v>
      </c>
      <c r="N5601">
        <v>0.2</v>
      </c>
      <c r="O5601" t="s">
        <v>396</v>
      </c>
    </row>
    <row r="5602" spans="1:15" hidden="1" x14ac:dyDescent="0.35">
      <c r="A5602" t="s">
        <v>489</v>
      </c>
      <c r="B5602" t="s">
        <v>84</v>
      </c>
      <c r="C5602" t="s">
        <v>338</v>
      </c>
      <c r="D5602" t="s">
        <v>78</v>
      </c>
      <c r="E5602">
        <v>2023</v>
      </c>
      <c r="F5602">
        <v>34</v>
      </c>
      <c r="G5602" t="s">
        <v>302</v>
      </c>
      <c r="H5602" t="s">
        <v>80</v>
      </c>
      <c r="I5602">
        <v>13</v>
      </c>
      <c r="L5602" t="s">
        <v>490</v>
      </c>
      <c r="M5602">
        <v>12.35</v>
      </c>
      <c r="N5602">
        <v>0.65</v>
      </c>
      <c r="O5602" t="s">
        <v>396</v>
      </c>
    </row>
    <row r="5603" spans="1:15" hidden="1" x14ac:dyDescent="0.35">
      <c r="A5603" t="s">
        <v>489</v>
      </c>
      <c r="B5603" t="s">
        <v>84</v>
      </c>
      <c r="C5603" t="s">
        <v>338</v>
      </c>
      <c r="D5603" t="s">
        <v>78</v>
      </c>
      <c r="E5603">
        <v>2023</v>
      </c>
      <c r="F5603">
        <v>34</v>
      </c>
      <c r="G5603" t="s">
        <v>302</v>
      </c>
      <c r="H5603" t="s">
        <v>80</v>
      </c>
      <c r="I5603">
        <v>19</v>
      </c>
      <c r="L5603" t="s">
        <v>490</v>
      </c>
      <c r="M5603">
        <v>18.05</v>
      </c>
      <c r="N5603">
        <v>0.95</v>
      </c>
      <c r="O5603" t="s">
        <v>396</v>
      </c>
    </row>
    <row r="5604" spans="1:15" hidden="1" x14ac:dyDescent="0.35">
      <c r="A5604" t="s">
        <v>489</v>
      </c>
      <c r="B5604" t="s">
        <v>84</v>
      </c>
      <c r="C5604" t="s">
        <v>338</v>
      </c>
      <c r="D5604" t="s">
        <v>78</v>
      </c>
      <c r="E5604">
        <v>2023</v>
      </c>
      <c r="F5604">
        <v>34</v>
      </c>
      <c r="G5604" t="s">
        <v>302</v>
      </c>
      <c r="H5604" t="s">
        <v>80</v>
      </c>
      <c r="I5604">
        <v>1</v>
      </c>
      <c r="L5604" t="s">
        <v>490</v>
      </c>
      <c r="M5604">
        <v>0.95</v>
      </c>
      <c r="N5604">
        <v>0.05</v>
      </c>
      <c r="O5604" t="s">
        <v>396</v>
      </c>
    </row>
    <row r="5605" spans="1:15" hidden="1" x14ac:dyDescent="0.35">
      <c r="A5605" t="s">
        <v>489</v>
      </c>
      <c r="B5605" t="s">
        <v>84</v>
      </c>
      <c r="C5605" t="s">
        <v>338</v>
      </c>
      <c r="D5605" t="s">
        <v>78</v>
      </c>
      <c r="E5605">
        <v>2023</v>
      </c>
      <c r="F5605">
        <v>34</v>
      </c>
      <c r="G5605" t="s">
        <v>302</v>
      </c>
      <c r="H5605" t="s">
        <v>81</v>
      </c>
      <c r="I5605">
        <v>26</v>
      </c>
      <c r="L5605" t="s">
        <v>490</v>
      </c>
      <c r="M5605">
        <v>24.7</v>
      </c>
      <c r="N5605">
        <v>1.3</v>
      </c>
      <c r="O5605" t="s">
        <v>396</v>
      </c>
    </row>
    <row r="5606" spans="1:15" hidden="1" x14ac:dyDescent="0.35">
      <c r="A5606" t="s">
        <v>489</v>
      </c>
      <c r="B5606" t="s">
        <v>84</v>
      </c>
      <c r="C5606" t="s">
        <v>338</v>
      </c>
      <c r="D5606" t="s">
        <v>78</v>
      </c>
      <c r="E5606">
        <v>2023</v>
      </c>
      <c r="F5606">
        <v>34</v>
      </c>
      <c r="G5606" t="s">
        <v>302</v>
      </c>
      <c r="H5606" t="s">
        <v>81</v>
      </c>
      <c r="I5606">
        <v>39</v>
      </c>
      <c r="L5606" t="s">
        <v>490</v>
      </c>
      <c r="M5606">
        <v>37.049999999999997</v>
      </c>
      <c r="N5606">
        <v>1.95</v>
      </c>
      <c r="O5606" t="s">
        <v>396</v>
      </c>
    </row>
    <row r="5607" spans="1:15" hidden="1" x14ac:dyDescent="0.35">
      <c r="A5607" t="s">
        <v>489</v>
      </c>
      <c r="B5607" t="s">
        <v>84</v>
      </c>
      <c r="C5607" t="s">
        <v>334</v>
      </c>
      <c r="D5607" t="s">
        <v>78</v>
      </c>
      <c r="E5607">
        <v>2021</v>
      </c>
      <c r="F5607">
        <v>34</v>
      </c>
      <c r="G5607" t="s">
        <v>302</v>
      </c>
      <c r="H5607" t="s">
        <v>80</v>
      </c>
      <c r="I5607">
        <v>713</v>
      </c>
      <c r="L5607" t="s">
        <v>490</v>
      </c>
      <c r="M5607">
        <v>677.35</v>
      </c>
      <c r="N5607">
        <v>35.65</v>
      </c>
      <c r="O5607" t="s">
        <v>391</v>
      </c>
    </row>
    <row r="5608" spans="1:15" hidden="1" x14ac:dyDescent="0.35">
      <c r="A5608" t="s">
        <v>489</v>
      </c>
      <c r="B5608" t="s">
        <v>84</v>
      </c>
      <c r="C5608" t="s">
        <v>334</v>
      </c>
      <c r="D5608" t="s">
        <v>78</v>
      </c>
      <c r="E5608">
        <v>2021</v>
      </c>
      <c r="F5608">
        <v>34</v>
      </c>
      <c r="G5608" t="s">
        <v>302</v>
      </c>
      <c r="H5608" t="s">
        <v>80</v>
      </c>
      <c r="I5608">
        <v>54</v>
      </c>
      <c r="L5608" t="s">
        <v>490</v>
      </c>
      <c r="M5608">
        <v>51.3</v>
      </c>
      <c r="N5608">
        <v>2.7</v>
      </c>
      <c r="O5608" t="s">
        <v>391</v>
      </c>
    </row>
    <row r="5609" spans="1:15" hidden="1" x14ac:dyDescent="0.35">
      <c r="A5609" t="s">
        <v>489</v>
      </c>
      <c r="B5609" t="s">
        <v>84</v>
      </c>
      <c r="C5609" t="s">
        <v>334</v>
      </c>
      <c r="D5609" t="s">
        <v>78</v>
      </c>
      <c r="E5609">
        <v>2021</v>
      </c>
      <c r="F5609">
        <v>34</v>
      </c>
      <c r="G5609" t="s">
        <v>302</v>
      </c>
      <c r="H5609" t="s">
        <v>80</v>
      </c>
      <c r="I5609">
        <v>1206</v>
      </c>
      <c r="L5609" t="s">
        <v>490</v>
      </c>
      <c r="M5609">
        <v>1145.7</v>
      </c>
      <c r="N5609">
        <v>60.3</v>
      </c>
      <c r="O5609" t="s">
        <v>391</v>
      </c>
    </row>
    <row r="5610" spans="1:15" hidden="1" x14ac:dyDescent="0.35">
      <c r="A5610" t="s">
        <v>489</v>
      </c>
      <c r="B5610" t="s">
        <v>84</v>
      </c>
      <c r="C5610" t="s">
        <v>334</v>
      </c>
      <c r="D5610" t="s">
        <v>78</v>
      </c>
      <c r="E5610">
        <v>2021</v>
      </c>
      <c r="F5610">
        <v>34</v>
      </c>
      <c r="G5610" t="s">
        <v>302</v>
      </c>
      <c r="H5610" t="s">
        <v>80</v>
      </c>
      <c r="I5610">
        <v>88</v>
      </c>
      <c r="L5610" t="s">
        <v>490</v>
      </c>
      <c r="M5610">
        <v>83.6</v>
      </c>
      <c r="N5610">
        <v>4.4000000000000004</v>
      </c>
      <c r="O5610" t="s">
        <v>391</v>
      </c>
    </row>
    <row r="5611" spans="1:15" hidden="1" x14ac:dyDescent="0.35">
      <c r="A5611" t="s">
        <v>489</v>
      </c>
      <c r="B5611" t="s">
        <v>84</v>
      </c>
      <c r="C5611" t="s">
        <v>334</v>
      </c>
      <c r="D5611" t="s">
        <v>78</v>
      </c>
      <c r="E5611">
        <v>2022</v>
      </c>
      <c r="F5611">
        <v>34</v>
      </c>
      <c r="G5611" t="s">
        <v>302</v>
      </c>
      <c r="H5611" t="s">
        <v>80</v>
      </c>
      <c r="I5611">
        <v>694</v>
      </c>
      <c r="L5611" t="s">
        <v>490</v>
      </c>
      <c r="M5611">
        <v>659.3</v>
      </c>
      <c r="N5611">
        <v>34.700000000000003</v>
      </c>
      <c r="O5611" t="s">
        <v>391</v>
      </c>
    </row>
    <row r="5612" spans="1:15" hidden="1" x14ac:dyDescent="0.35">
      <c r="A5612" t="s">
        <v>489</v>
      </c>
      <c r="B5612" t="s">
        <v>84</v>
      </c>
      <c r="C5612" t="s">
        <v>334</v>
      </c>
      <c r="D5612" t="s">
        <v>78</v>
      </c>
      <c r="E5612">
        <v>2022</v>
      </c>
      <c r="F5612">
        <v>34</v>
      </c>
      <c r="G5612" t="s">
        <v>302</v>
      </c>
      <c r="H5612" t="s">
        <v>80</v>
      </c>
      <c r="I5612">
        <v>49</v>
      </c>
      <c r="L5612" t="s">
        <v>490</v>
      </c>
      <c r="M5612">
        <v>46.55</v>
      </c>
      <c r="N5612">
        <v>2.4500000000000002</v>
      </c>
      <c r="O5612" t="s">
        <v>391</v>
      </c>
    </row>
    <row r="5613" spans="1:15" hidden="1" x14ac:dyDescent="0.35">
      <c r="A5613" t="s">
        <v>489</v>
      </c>
      <c r="B5613" t="s">
        <v>84</v>
      </c>
      <c r="C5613" t="s">
        <v>334</v>
      </c>
      <c r="D5613" t="s">
        <v>78</v>
      </c>
      <c r="E5613">
        <v>2022</v>
      </c>
      <c r="F5613">
        <v>34</v>
      </c>
      <c r="G5613" t="s">
        <v>302</v>
      </c>
      <c r="H5613" t="s">
        <v>80</v>
      </c>
      <c r="I5613">
        <v>88</v>
      </c>
      <c r="L5613" t="s">
        <v>490</v>
      </c>
      <c r="M5613">
        <v>88</v>
      </c>
      <c r="N5613">
        <v>0</v>
      </c>
      <c r="O5613" t="s">
        <v>391</v>
      </c>
    </row>
    <row r="5614" spans="1:15" hidden="1" x14ac:dyDescent="0.35">
      <c r="A5614" t="s">
        <v>489</v>
      </c>
      <c r="B5614" t="s">
        <v>84</v>
      </c>
      <c r="C5614" t="s">
        <v>334</v>
      </c>
      <c r="D5614" t="s">
        <v>78</v>
      </c>
      <c r="E5614">
        <v>2022</v>
      </c>
      <c r="F5614">
        <v>34</v>
      </c>
      <c r="G5614" t="s">
        <v>302</v>
      </c>
      <c r="H5614" t="s">
        <v>80</v>
      </c>
      <c r="I5614">
        <v>92</v>
      </c>
      <c r="L5614" t="s">
        <v>490</v>
      </c>
      <c r="M5614">
        <v>87.4</v>
      </c>
      <c r="N5614">
        <v>4.5999999999999996</v>
      </c>
      <c r="O5614" t="s">
        <v>391</v>
      </c>
    </row>
    <row r="5615" spans="1:15" hidden="1" x14ac:dyDescent="0.35">
      <c r="A5615" t="s">
        <v>489</v>
      </c>
      <c r="B5615" t="s">
        <v>84</v>
      </c>
      <c r="C5615" t="s">
        <v>334</v>
      </c>
      <c r="D5615" t="s">
        <v>78</v>
      </c>
      <c r="E5615">
        <v>2022</v>
      </c>
      <c r="F5615">
        <v>34</v>
      </c>
      <c r="G5615" t="s">
        <v>302</v>
      </c>
      <c r="H5615" t="s">
        <v>80</v>
      </c>
      <c r="I5615">
        <v>650</v>
      </c>
      <c r="L5615" t="s">
        <v>490</v>
      </c>
      <c r="M5615">
        <v>617.5</v>
      </c>
      <c r="N5615">
        <v>32.5</v>
      </c>
      <c r="O5615" t="s">
        <v>391</v>
      </c>
    </row>
    <row r="5616" spans="1:15" hidden="1" x14ac:dyDescent="0.35">
      <c r="A5616" t="s">
        <v>489</v>
      </c>
      <c r="B5616" t="s">
        <v>84</v>
      </c>
      <c r="C5616" t="s">
        <v>334</v>
      </c>
      <c r="D5616" t="s">
        <v>78</v>
      </c>
      <c r="E5616">
        <v>2022</v>
      </c>
      <c r="F5616">
        <v>34</v>
      </c>
      <c r="G5616" t="s">
        <v>302</v>
      </c>
      <c r="H5616" t="s">
        <v>80</v>
      </c>
      <c r="I5616">
        <v>46</v>
      </c>
      <c r="L5616" t="s">
        <v>490</v>
      </c>
      <c r="M5616">
        <v>43.7</v>
      </c>
      <c r="N5616">
        <v>2.2999999999999998</v>
      </c>
      <c r="O5616" t="s">
        <v>391</v>
      </c>
    </row>
    <row r="5617" spans="1:15" hidden="1" x14ac:dyDescent="0.35">
      <c r="A5617" t="s">
        <v>489</v>
      </c>
      <c r="B5617" t="s">
        <v>84</v>
      </c>
      <c r="C5617" t="s">
        <v>334</v>
      </c>
      <c r="D5617" t="s">
        <v>78</v>
      </c>
      <c r="E5617">
        <v>2022</v>
      </c>
      <c r="F5617">
        <v>34</v>
      </c>
      <c r="G5617" t="s">
        <v>302</v>
      </c>
      <c r="H5617" t="s">
        <v>80</v>
      </c>
      <c r="I5617">
        <v>86</v>
      </c>
      <c r="L5617" t="s">
        <v>490</v>
      </c>
      <c r="M5617">
        <v>81.7</v>
      </c>
      <c r="N5617">
        <v>4.3</v>
      </c>
      <c r="O5617" t="s">
        <v>391</v>
      </c>
    </row>
    <row r="5618" spans="1:15" hidden="1" x14ac:dyDescent="0.35">
      <c r="A5618" t="s">
        <v>489</v>
      </c>
      <c r="B5618" t="s">
        <v>84</v>
      </c>
      <c r="C5618" t="s">
        <v>334</v>
      </c>
      <c r="D5618" t="s">
        <v>78</v>
      </c>
      <c r="E5618">
        <v>2023</v>
      </c>
      <c r="F5618">
        <v>34</v>
      </c>
      <c r="G5618" t="s">
        <v>302</v>
      </c>
      <c r="H5618" t="s">
        <v>80</v>
      </c>
      <c r="I5618">
        <v>200</v>
      </c>
      <c r="L5618" t="s">
        <v>490</v>
      </c>
      <c r="M5618">
        <v>190</v>
      </c>
      <c r="N5618">
        <v>10</v>
      </c>
      <c r="O5618" t="s">
        <v>391</v>
      </c>
    </row>
    <row r="5619" spans="1:15" hidden="1" x14ac:dyDescent="0.35">
      <c r="A5619" t="s">
        <v>489</v>
      </c>
      <c r="B5619" t="s">
        <v>84</v>
      </c>
      <c r="C5619" t="s">
        <v>334</v>
      </c>
      <c r="D5619" t="s">
        <v>78</v>
      </c>
      <c r="E5619">
        <v>2023</v>
      </c>
      <c r="F5619">
        <v>34</v>
      </c>
      <c r="G5619" t="s">
        <v>302</v>
      </c>
      <c r="H5619" t="s">
        <v>80</v>
      </c>
      <c r="I5619">
        <v>18</v>
      </c>
      <c r="L5619" t="s">
        <v>490</v>
      </c>
      <c r="M5619">
        <v>17.100000000000001</v>
      </c>
      <c r="N5619">
        <v>0.9</v>
      </c>
      <c r="O5619" t="s">
        <v>391</v>
      </c>
    </row>
    <row r="5620" spans="1:15" hidden="1" x14ac:dyDescent="0.35">
      <c r="A5620" t="s">
        <v>489</v>
      </c>
      <c r="B5620" t="s">
        <v>84</v>
      </c>
      <c r="C5620" t="s">
        <v>334</v>
      </c>
      <c r="D5620" t="s">
        <v>78</v>
      </c>
      <c r="E5620">
        <v>2023</v>
      </c>
      <c r="F5620">
        <v>34</v>
      </c>
      <c r="G5620" t="s">
        <v>302</v>
      </c>
      <c r="H5620" t="s">
        <v>80</v>
      </c>
      <c r="I5620">
        <v>345</v>
      </c>
      <c r="L5620" t="s">
        <v>490</v>
      </c>
      <c r="M5620">
        <v>327.75</v>
      </c>
      <c r="N5620">
        <v>17.25</v>
      </c>
      <c r="O5620" t="s">
        <v>391</v>
      </c>
    </row>
    <row r="5621" spans="1:15" hidden="1" x14ac:dyDescent="0.35">
      <c r="A5621" t="s">
        <v>489</v>
      </c>
      <c r="B5621" t="s">
        <v>84</v>
      </c>
      <c r="C5621" t="s">
        <v>334</v>
      </c>
      <c r="D5621" t="s">
        <v>78</v>
      </c>
      <c r="E5621">
        <v>2023</v>
      </c>
      <c r="F5621">
        <v>34</v>
      </c>
      <c r="G5621" t="s">
        <v>302</v>
      </c>
      <c r="H5621" t="s">
        <v>80</v>
      </c>
      <c r="I5621">
        <v>18</v>
      </c>
      <c r="L5621" t="s">
        <v>490</v>
      </c>
      <c r="M5621">
        <v>17.100000000000001</v>
      </c>
      <c r="N5621">
        <v>0.9</v>
      </c>
      <c r="O5621" t="s">
        <v>391</v>
      </c>
    </row>
    <row r="5622" spans="1:15" hidden="1" x14ac:dyDescent="0.35">
      <c r="A5622" t="s">
        <v>489</v>
      </c>
      <c r="B5622" t="s">
        <v>84</v>
      </c>
      <c r="C5622" t="s">
        <v>372</v>
      </c>
      <c r="D5622" t="s">
        <v>78</v>
      </c>
      <c r="E5622">
        <v>2021</v>
      </c>
      <c r="F5622">
        <v>34</v>
      </c>
      <c r="G5622" t="s">
        <v>302</v>
      </c>
      <c r="H5622" t="s">
        <v>80</v>
      </c>
      <c r="I5622">
        <v>60</v>
      </c>
      <c r="L5622" t="s">
        <v>490</v>
      </c>
      <c r="M5622">
        <v>54.46</v>
      </c>
      <c r="N5622">
        <v>5.54</v>
      </c>
      <c r="O5622" t="s">
        <v>401</v>
      </c>
    </row>
    <row r="5623" spans="1:15" hidden="1" x14ac:dyDescent="0.35">
      <c r="A5623" t="s">
        <v>489</v>
      </c>
      <c r="B5623" t="s">
        <v>84</v>
      </c>
      <c r="C5623" t="s">
        <v>372</v>
      </c>
      <c r="D5623" t="s">
        <v>78</v>
      </c>
      <c r="E5623">
        <v>2021</v>
      </c>
      <c r="F5623">
        <v>34</v>
      </c>
      <c r="G5623" t="s">
        <v>302</v>
      </c>
      <c r="H5623" t="s">
        <v>80</v>
      </c>
      <c r="I5623">
        <v>366</v>
      </c>
      <c r="L5623" t="s">
        <v>490</v>
      </c>
      <c r="M5623">
        <v>332.18</v>
      </c>
      <c r="N5623">
        <v>33.82</v>
      </c>
      <c r="O5623" t="s">
        <v>401</v>
      </c>
    </row>
    <row r="5624" spans="1:15" hidden="1" x14ac:dyDescent="0.35">
      <c r="A5624" t="s">
        <v>489</v>
      </c>
      <c r="B5624" t="s">
        <v>84</v>
      </c>
      <c r="C5624" t="s">
        <v>372</v>
      </c>
      <c r="D5624" t="s">
        <v>78</v>
      </c>
      <c r="E5624">
        <v>2021</v>
      </c>
      <c r="F5624">
        <v>34</v>
      </c>
      <c r="G5624" t="s">
        <v>302</v>
      </c>
      <c r="H5624" t="s">
        <v>80</v>
      </c>
      <c r="I5624">
        <v>31</v>
      </c>
      <c r="L5624" t="s">
        <v>490</v>
      </c>
      <c r="M5624">
        <v>29.45</v>
      </c>
      <c r="N5624">
        <v>1.55</v>
      </c>
      <c r="O5624" t="s">
        <v>401</v>
      </c>
    </row>
    <row r="5625" spans="1:15" hidden="1" x14ac:dyDescent="0.35">
      <c r="A5625" t="s">
        <v>489</v>
      </c>
      <c r="B5625" t="s">
        <v>84</v>
      </c>
      <c r="C5625" t="s">
        <v>372</v>
      </c>
      <c r="D5625" t="s">
        <v>78</v>
      </c>
      <c r="E5625">
        <v>2021</v>
      </c>
      <c r="F5625">
        <v>34</v>
      </c>
      <c r="G5625" t="s">
        <v>302</v>
      </c>
      <c r="H5625" t="s">
        <v>80</v>
      </c>
      <c r="I5625">
        <v>87</v>
      </c>
      <c r="L5625" t="s">
        <v>490</v>
      </c>
      <c r="M5625">
        <v>82.65</v>
      </c>
      <c r="N5625">
        <v>4.3499999999999996</v>
      </c>
      <c r="O5625" t="s">
        <v>401</v>
      </c>
    </row>
    <row r="5626" spans="1:15" hidden="1" x14ac:dyDescent="0.35">
      <c r="A5626" t="s">
        <v>489</v>
      </c>
      <c r="B5626" t="s">
        <v>84</v>
      </c>
      <c r="C5626" t="s">
        <v>372</v>
      </c>
      <c r="D5626" t="s">
        <v>78</v>
      </c>
      <c r="E5626">
        <v>2022</v>
      </c>
      <c r="F5626">
        <v>34</v>
      </c>
      <c r="G5626" t="s">
        <v>302</v>
      </c>
      <c r="H5626" t="s">
        <v>80</v>
      </c>
      <c r="I5626">
        <v>559</v>
      </c>
      <c r="L5626" t="s">
        <v>490</v>
      </c>
      <c r="M5626">
        <v>531.04999999999995</v>
      </c>
      <c r="N5626">
        <v>27.95</v>
      </c>
      <c r="O5626" t="s">
        <v>401</v>
      </c>
    </row>
    <row r="5627" spans="1:15" hidden="1" x14ac:dyDescent="0.35">
      <c r="A5627" t="s">
        <v>489</v>
      </c>
      <c r="B5627" t="s">
        <v>84</v>
      </c>
      <c r="C5627" t="s">
        <v>372</v>
      </c>
      <c r="D5627" t="s">
        <v>78</v>
      </c>
      <c r="E5627">
        <v>2022</v>
      </c>
      <c r="F5627">
        <v>34</v>
      </c>
      <c r="G5627" t="s">
        <v>302</v>
      </c>
      <c r="H5627" t="s">
        <v>80</v>
      </c>
      <c r="I5627">
        <v>370</v>
      </c>
      <c r="L5627" t="s">
        <v>490</v>
      </c>
      <c r="M5627">
        <v>351.5</v>
      </c>
      <c r="N5627">
        <v>18.5</v>
      </c>
      <c r="O5627" t="s">
        <v>401</v>
      </c>
    </row>
    <row r="5628" spans="1:15" hidden="1" x14ac:dyDescent="0.35">
      <c r="A5628" t="s">
        <v>489</v>
      </c>
      <c r="B5628" t="s">
        <v>84</v>
      </c>
      <c r="C5628" t="s">
        <v>372</v>
      </c>
      <c r="D5628" t="s">
        <v>78</v>
      </c>
      <c r="E5628">
        <v>2022</v>
      </c>
      <c r="F5628">
        <v>34</v>
      </c>
      <c r="G5628" t="s">
        <v>302</v>
      </c>
      <c r="H5628" t="s">
        <v>81</v>
      </c>
      <c r="I5628">
        <v>533</v>
      </c>
      <c r="L5628" t="s">
        <v>490</v>
      </c>
      <c r="M5628">
        <v>506.35</v>
      </c>
      <c r="N5628">
        <v>26.65</v>
      </c>
      <c r="O5628" t="s">
        <v>401</v>
      </c>
    </row>
    <row r="5629" spans="1:15" hidden="1" x14ac:dyDescent="0.35">
      <c r="A5629" t="s">
        <v>489</v>
      </c>
      <c r="B5629" t="s">
        <v>84</v>
      </c>
      <c r="C5629" t="s">
        <v>372</v>
      </c>
      <c r="D5629" t="s">
        <v>78</v>
      </c>
      <c r="E5629">
        <v>2022</v>
      </c>
      <c r="F5629">
        <v>34</v>
      </c>
      <c r="G5629" t="s">
        <v>302</v>
      </c>
      <c r="H5629" t="s">
        <v>81</v>
      </c>
      <c r="I5629">
        <v>175</v>
      </c>
      <c r="L5629" t="s">
        <v>490</v>
      </c>
      <c r="M5629">
        <v>166.25</v>
      </c>
      <c r="N5629">
        <v>8.75</v>
      </c>
      <c r="O5629" t="s">
        <v>401</v>
      </c>
    </row>
    <row r="5630" spans="1:15" hidden="1" x14ac:dyDescent="0.35">
      <c r="A5630" t="s">
        <v>489</v>
      </c>
      <c r="B5630" t="s">
        <v>84</v>
      </c>
      <c r="C5630" t="s">
        <v>372</v>
      </c>
      <c r="D5630" t="s">
        <v>78</v>
      </c>
      <c r="E5630">
        <v>2022</v>
      </c>
      <c r="F5630">
        <v>34</v>
      </c>
      <c r="G5630" t="s">
        <v>302</v>
      </c>
      <c r="H5630" t="s">
        <v>80</v>
      </c>
      <c r="I5630">
        <v>647</v>
      </c>
      <c r="L5630" t="s">
        <v>490</v>
      </c>
      <c r="M5630">
        <v>614.65</v>
      </c>
      <c r="N5630">
        <v>32.35</v>
      </c>
      <c r="O5630" t="s">
        <v>401</v>
      </c>
    </row>
    <row r="5631" spans="1:15" hidden="1" x14ac:dyDescent="0.35">
      <c r="A5631" t="s">
        <v>489</v>
      </c>
      <c r="B5631" t="s">
        <v>84</v>
      </c>
      <c r="C5631" t="s">
        <v>372</v>
      </c>
      <c r="D5631" t="s">
        <v>78</v>
      </c>
      <c r="E5631">
        <v>2022</v>
      </c>
      <c r="F5631">
        <v>34</v>
      </c>
      <c r="G5631" t="s">
        <v>302</v>
      </c>
      <c r="H5631" t="s">
        <v>80</v>
      </c>
      <c r="I5631">
        <v>431</v>
      </c>
      <c r="L5631" t="s">
        <v>490</v>
      </c>
      <c r="M5631">
        <v>409.45</v>
      </c>
      <c r="N5631">
        <v>21.55</v>
      </c>
      <c r="O5631" t="s">
        <v>401</v>
      </c>
    </row>
    <row r="5632" spans="1:15" hidden="1" x14ac:dyDescent="0.35">
      <c r="A5632" t="s">
        <v>489</v>
      </c>
      <c r="B5632" t="s">
        <v>84</v>
      </c>
      <c r="C5632" t="s">
        <v>372</v>
      </c>
      <c r="D5632" t="s">
        <v>78</v>
      </c>
      <c r="E5632">
        <v>2022</v>
      </c>
      <c r="F5632">
        <v>34</v>
      </c>
      <c r="G5632" t="s">
        <v>302</v>
      </c>
      <c r="H5632" t="s">
        <v>81</v>
      </c>
      <c r="I5632">
        <v>620</v>
      </c>
      <c r="L5632" t="s">
        <v>490</v>
      </c>
      <c r="M5632">
        <v>589</v>
      </c>
      <c r="N5632">
        <v>31</v>
      </c>
      <c r="O5632" t="s">
        <v>401</v>
      </c>
    </row>
    <row r="5633" spans="1:15" hidden="1" x14ac:dyDescent="0.35">
      <c r="A5633" t="s">
        <v>489</v>
      </c>
      <c r="B5633" t="s">
        <v>84</v>
      </c>
      <c r="C5633" t="s">
        <v>372</v>
      </c>
      <c r="D5633" t="s">
        <v>78</v>
      </c>
      <c r="E5633">
        <v>2022</v>
      </c>
      <c r="F5633">
        <v>34</v>
      </c>
      <c r="G5633" t="s">
        <v>302</v>
      </c>
      <c r="H5633" t="s">
        <v>81</v>
      </c>
      <c r="I5633">
        <v>204</v>
      </c>
      <c r="L5633" t="s">
        <v>490</v>
      </c>
      <c r="M5633">
        <v>193.8</v>
      </c>
      <c r="N5633">
        <v>10.199999999999999</v>
      </c>
      <c r="O5633" t="s">
        <v>401</v>
      </c>
    </row>
    <row r="5634" spans="1:15" hidden="1" x14ac:dyDescent="0.35">
      <c r="A5634" t="s">
        <v>489</v>
      </c>
      <c r="B5634" t="s">
        <v>84</v>
      </c>
      <c r="C5634" t="s">
        <v>372</v>
      </c>
      <c r="D5634" t="s">
        <v>78</v>
      </c>
      <c r="E5634">
        <v>2023</v>
      </c>
      <c r="F5634">
        <v>34</v>
      </c>
      <c r="G5634" t="s">
        <v>302</v>
      </c>
      <c r="H5634" t="s">
        <v>80</v>
      </c>
      <c r="I5634">
        <v>2574</v>
      </c>
      <c r="L5634" t="s">
        <v>490</v>
      </c>
      <c r="M5634">
        <v>2445.3000000000002</v>
      </c>
      <c r="N5634">
        <v>128.69999999999999</v>
      </c>
      <c r="O5634" t="s">
        <v>401</v>
      </c>
    </row>
    <row r="5635" spans="1:15" hidden="1" x14ac:dyDescent="0.35">
      <c r="A5635" t="s">
        <v>489</v>
      </c>
      <c r="B5635" t="s">
        <v>84</v>
      </c>
      <c r="C5635" t="s">
        <v>372</v>
      </c>
      <c r="D5635" t="s">
        <v>78</v>
      </c>
      <c r="E5635">
        <v>2023</v>
      </c>
      <c r="F5635">
        <v>34</v>
      </c>
      <c r="G5635" t="s">
        <v>302</v>
      </c>
      <c r="H5635" t="s">
        <v>80</v>
      </c>
      <c r="I5635">
        <v>1675</v>
      </c>
      <c r="L5635" t="s">
        <v>490</v>
      </c>
      <c r="M5635">
        <v>1520.23</v>
      </c>
      <c r="N5635">
        <v>154.77000000000001</v>
      </c>
      <c r="O5635" t="s">
        <v>401</v>
      </c>
    </row>
    <row r="5636" spans="1:15" hidden="1" x14ac:dyDescent="0.35">
      <c r="A5636" t="s">
        <v>489</v>
      </c>
      <c r="B5636" t="s">
        <v>84</v>
      </c>
      <c r="C5636" t="s">
        <v>384</v>
      </c>
      <c r="D5636" t="s">
        <v>78</v>
      </c>
      <c r="E5636">
        <v>2021</v>
      </c>
      <c r="F5636">
        <v>34</v>
      </c>
      <c r="G5636" t="s">
        <v>302</v>
      </c>
      <c r="H5636" t="s">
        <v>80</v>
      </c>
      <c r="I5636">
        <v>2008</v>
      </c>
      <c r="L5636" t="s">
        <v>490</v>
      </c>
      <c r="M5636">
        <v>1907.6</v>
      </c>
      <c r="N5636">
        <v>100.4</v>
      </c>
      <c r="O5636" t="s">
        <v>404</v>
      </c>
    </row>
    <row r="5637" spans="1:15" hidden="1" x14ac:dyDescent="0.35">
      <c r="A5637" t="s">
        <v>489</v>
      </c>
      <c r="B5637" t="s">
        <v>84</v>
      </c>
      <c r="C5637" t="s">
        <v>384</v>
      </c>
      <c r="D5637" t="s">
        <v>78</v>
      </c>
      <c r="E5637">
        <v>2021</v>
      </c>
      <c r="F5637">
        <v>34</v>
      </c>
      <c r="G5637" t="s">
        <v>302</v>
      </c>
      <c r="H5637" t="s">
        <v>80</v>
      </c>
      <c r="I5637">
        <v>16</v>
      </c>
      <c r="L5637" t="s">
        <v>490</v>
      </c>
      <c r="M5637">
        <v>15.2</v>
      </c>
      <c r="N5637">
        <v>0.8</v>
      </c>
      <c r="O5637" t="s">
        <v>404</v>
      </c>
    </row>
    <row r="5638" spans="1:15" hidden="1" x14ac:dyDescent="0.35">
      <c r="A5638" t="s">
        <v>489</v>
      </c>
      <c r="B5638" t="s">
        <v>84</v>
      </c>
      <c r="C5638" t="s">
        <v>384</v>
      </c>
      <c r="D5638" t="s">
        <v>78</v>
      </c>
      <c r="E5638">
        <v>2021</v>
      </c>
      <c r="F5638">
        <v>34</v>
      </c>
      <c r="G5638" t="s">
        <v>302</v>
      </c>
      <c r="H5638" t="s">
        <v>80</v>
      </c>
      <c r="I5638">
        <v>1560</v>
      </c>
      <c r="L5638" t="s">
        <v>490</v>
      </c>
      <c r="M5638">
        <v>1482</v>
      </c>
      <c r="N5638">
        <v>78</v>
      </c>
      <c r="O5638" t="s">
        <v>404</v>
      </c>
    </row>
    <row r="5639" spans="1:15" hidden="1" x14ac:dyDescent="0.35">
      <c r="A5639" t="s">
        <v>489</v>
      </c>
      <c r="B5639" t="s">
        <v>84</v>
      </c>
      <c r="C5639" t="s">
        <v>384</v>
      </c>
      <c r="D5639" t="s">
        <v>78</v>
      </c>
      <c r="E5639">
        <v>2021</v>
      </c>
      <c r="F5639">
        <v>34</v>
      </c>
      <c r="G5639" t="s">
        <v>302</v>
      </c>
      <c r="H5639" t="s">
        <v>80</v>
      </c>
      <c r="I5639">
        <v>245</v>
      </c>
      <c r="L5639" t="s">
        <v>490</v>
      </c>
      <c r="M5639">
        <v>232.75</v>
      </c>
      <c r="N5639">
        <v>12.25</v>
      </c>
      <c r="O5639" t="s">
        <v>404</v>
      </c>
    </row>
    <row r="5640" spans="1:15" hidden="1" x14ac:dyDescent="0.35">
      <c r="A5640" t="s">
        <v>489</v>
      </c>
      <c r="B5640" t="s">
        <v>84</v>
      </c>
      <c r="C5640" t="s">
        <v>384</v>
      </c>
      <c r="D5640" t="s">
        <v>78</v>
      </c>
      <c r="E5640">
        <v>2022</v>
      </c>
      <c r="F5640">
        <v>79</v>
      </c>
      <c r="G5640" t="s">
        <v>312</v>
      </c>
      <c r="H5640" t="s">
        <v>80</v>
      </c>
      <c r="I5640">
        <v>760</v>
      </c>
      <c r="L5640" t="s">
        <v>490</v>
      </c>
      <c r="O5640" t="s">
        <v>404</v>
      </c>
    </row>
    <row r="5641" spans="1:15" hidden="1" x14ac:dyDescent="0.35">
      <c r="A5641" t="s">
        <v>489</v>
      </c>
      <c r="B5641" t="s">
        <v>84</v>
      </c>
      <c r="C5641" t="s">
        <v>384</v>
      </c>
      <c r="D5641" t="s">
        <v>78</v>
      </c>
      <c r="E5641">
        <v>2022</v>
      </c>
      <c r="F5641">
        <v>79</v>
      </c>
      <c r="G5641" t="s">
        <v>312</v>
      </c>
      <c r="H5641" t="s">
        <v>80</v>
      </c>
      <c r="I5641">
        <v>5</v>
      </c>
      <c r="L5641" t="s">
        <v>490</v>
      </c>
      <c r="O5641" t="s">
        <v>404</v>
      </c>
    </row>
    <row r="5642" spans="1:15" hidden="1" x14ac:dyDescent="0.35">
      <c r="A5642" t="s">
        <v>489</v>
      </c>
      <c r="B5642" t="s">
        <v>84</v>
      </c>
      <c r="C5642" t="s">
        <v>384</v>
      </c>
      <c r="D5642" t="s">
        <v>78</v>
      </c>
      <c r="E5642">
        <v>2022</v>
      </c>
      <c r="F5642">
        <v>79</v>
      </c>
      <c r="G5642" t="s">
        <v>312</v>
      </c>
      <c r="H5642" t="s">
        <v>80</v>
      </c>
      <c r="I5642">
        <v>576</v>
      </c>
      <c r="L5642" t="s">
        <v>490</v>
      </c>
      <c r="O5642" t="s">
        <v>404</v>
      </c>
    </row>
    <row r="5643" spans="1:15" hidden="1" x14ac:dyDescent="0.35">
      <c r="A5643" t="s">
        <v>489</v>
      </c>
      <c r="B5643" t="s">
        <v>84</v>
      </c>
      <c r="C5643" t="s">
        <v>384</v>
      </c>
      <c r="D5643" t="s">
        <v>78</v>
      </c>
      <c r="E5643">
        <v>2022</v>
      </c>
      <c r="F5643">
        <v>79</v>
      </c>
      <c r="G5643" t="s">
        <v>312</v>
      </c>
      <c r="H5643" t="s">
        <v>80</v>
      </c>
      <c r="I5643">
        <v>65</v>
      </c>
      <c r="L5643" t="s">
        <v>490</v>
      </c>
      <c r="O5643" t="s">
        <v>404</v>
      </c>
    </row>
    <row r="5644" spans="1:15" hidden="1" x14ac:dyDescent="0.35">
      <c r="A5644" t="s">
        <v>489</v>
      </c>
      <c r="B5644" t="s">
        <v>84</v>
      </c>
      <c r="C5644" t="s">
        <v>384</v>
      </c>
      <c r="D5644" t="s">
        <v>78</v>
      </c>
      <c r="E5644">
        <v>2022</v>
      </c>
      <c r="F5644">
        <v>34</v>
      </c>
      <c r="G5644" t="s">
        <v>302</v>
      </c>
      <c r="H5644" t="s">
        <v>80</v>
      </c>
      <c r="I5644">
        <v>4230</v>
      </c>
      <c r="L5644" t="s">
        <v>490</v>
      </c>
      <c r="M5644">
        <v>4107.2700000000004</v>
      </c>
      <c r="N5644">
        <v>122.73</v>
      </c>
      <c r="O5644" t="s">
        <v>404</v>
      </c>
    </row>
    <row r="5645" spans="1:15" hidden="1" x14ac:dyDescent="0.35">
      <c r="A5645" t="s">
        <v>489</v>
      </c>
      <c r="B5645" t="s">
        <v>84</v>
      </c>
      <c r="C5645" t="s">
        <v>384</v>
      </c>
      <c r="D5645" t="s">
        <v>78</v>
      </c>
      <c r="E5645">
        <v>2022</v>
      </c>
      <c r="F5645">
        <v>34</v>
      </c>
      <c r="G5645" t="s">
        <v>302</v>
      </c>
      <c r="H5645" t="s">
        <v>80</v>
      </c>
      <c r="I5645">
        <v>166</v>
      </c>
      <c r="L5645" t="s">
        <v>490</v>
      </c>
      <c r="M5645">
        <v>157.69999999999999</v>
      </c>
      <c r="N5645">
        <v>8.3000000000000007</v>
      </c>
      <c r="O5645" t="s">
        <v>404</v>
      </c>
    </row>
    <row r="5646" spans="1:15" hidden="1" x14ac:dyDescent="0.35">
      <c r="A5646" t="s">
        <v>489</v>
      </c>
      <c r="B5646" t="s">
        <v>84</v>
      </c>
      <c r="C5646" t="s">
        <v>384</v>
      </c>
      <c r="D5646" t="s">
        <v>78</v>
      </c>
      <c r="E5646">
        <v>2022</v>
      </c>
      <c r="F5646">
        <v>34</v>
      </c>
      <c r="G5646" t="s">
        <v>302</v>
      </c>
      <c r="H5646" t="s">
        <v>80</v>
      </c>
      <c r="I5646">
        <v>1021</v>
      </c>
      <c r="L5646" t="s">
        <v>490</v>
      </c>
      <c r="M5646">
        <v>991.38</v>
      </c>
      <c r="N5646">
        <v>29.62</v>
      </c>
      <c r="O5646" t="s">
        <v>404</v>
      </c>
    </row>
    <row r="5647" spans="1:15" hidden="1" x14ac:dyDescent="0.35">
      <c r="A5647" t="s">
        <v>489</v>
      </c>
      <c r="B5647" t="s">
        <v>84</v>
      </c>
      <c r="C5647" t="s">
        <v>384</v>
      </c>
      <c r="D5647" t="s">
        <v>78</v>
      </c>
      <c r="E5647">
        <v>2022</v>
      </c>
      <c r="F5647">
        <v>34</v>
      </c>
      <c r="G5647" t="s">
        <v>302</v>
      </c>
      <c r="H5647" t="s">
        <v>80</v>
      </c>
      <c r="I5647">
        <v>1378</v>
      </c>
      <c r="L5647" t="s">
        <v>490</v>
      </c>
      <c r="M5647">
        <v>1338.02</v>
      </c>
      <c r="N5647">
        <v>39.979999999999997</v>
      </c>
      <c r="O5647" t="s">
        <v>404</v>
      </c>
    </row>
    <row r="5648" spans="1:15" hidden="1" x14ac:dyDescent="0.35">
      <c r="A5648" t="s">
        <v>489</v>
      </c>
      <c r="B5648" t="s">
        <v>84</v>
      </c>
      <c r="C5648" t="s">
        <v>384</v>
      </c>
      <c r="D5648" t="s">
        <v>78</v>
      </c>
      <c r="E5648">
        <v>2022</v>
      </c>
      <c r="F5648">
        <v>34</v>
      </c>
      <c r="G5648" t="s">
        <v>302</v>
      </c>
      <c r="H5648" t="s">
        <v>80</v>
      </c>
      <c r="I5648">
        <v>155</v>
      </c>
      <c r="L5648" t="s">
        <v>490</v>
      </c>
      <c r="M5648">
        <v>147.25</v>
      </c>
      <c r="N5648">
        <v>7.75</v>
      </c>
      <c r="O5648" t="s">
        <v>404</v>
      </c>
    </row>
    <row r="5649" spans="1:15" hidden="1" x14ac:dyDescent="0.35">
      <c r="A5649" t="s">
        <v>489</v>
      </c>
      <c r="B5649" t="s">
        <v>84</v>
      </c>
      <c r="C5649" t="s">
        <v>384</v>
      </c>
      <c r="D5649" t="s">
        <v>78</v>
      </c>
      <c r="E5649">
        <v>2022</v>
      </c>
      <c r="F5649">
        <v>34</v>
      </c>
      <c r="G5649" t="s">
        <v>302</v>
      </c>
      <c r="H5649" t="s">
        <v>80</v>
      </c>
      <c r="I5649">
        <v>89</v>
      </c>
      <c r="L5649" t="s">
        <v>490</v>
      </c>
      <c r="M5649">
        <v>86.42</v>
      </c>
      <c r="N5649">
        <v>2.58</v>
      </c>
      <c r="O5649" t="s">
        <v>404</v>
      </c>
    </row>
    <row r="5650" spans="1:15" hidden="1" x14ac:dyDescent="0.35">
      <c r="A5650" t="s">
        <v>489</v>
      </c>
      <c r="B5650" t="s">
        <v>84</v>
      </c>
      <c r="C5650" t="s">
        <v>384</v>
      </c>
      <c r="D5650" t="s">
        <v>78</v>
      </c>
      <c r="E5650">
        <v>2023</v>
      </c>
      <c r="F5650">
        <v>79</v>
      </c>
      <c r="G5650" t="s">
        <v>312</v>
      </c>
      <c r="H5650" t="s">
        <v>80</v>
      </c>
      <c r="I5650">
        <v>73939</v>
      </c>
      <c r="L5650" t="s">
        <v>490</v>
      </c>
      <c r="O5650" t="s">
        <v>404</v>
      </c>
    </row>
    <row r="5651" spans="1:15" hidden="1" x14ac:dyDescent="0.35">
      <c r="A5651" t="s">
        <v>489</v>
      </c>
      <c r="B5651" t="s">
        <v>84</v>
      </c>
      <c r="C5651" t="s">
        <v>384</v>
      </c>
      <c r="D5651" t="s">
        <v>78</v>
      </c>
      <c r="E5651">
        <v>2023</v>
      </c>
      <c r="F5651">
        <v>79</v>
      </c>
      <c r="G5651" t="s">
        <v>312</v>
      </c>
      <c r="H5651" t="s">
        <v>80</v>
      </c>
      <c r="I5651">
        <v>667</v>
      </c>
      <c r="L5651" t="s">
        <v>490</v>
      </c>
      <c r="O5651" t="s">
        <v>404</v>
      </c>
    </row>
    <row r="5652" spans="1:15" hidden="1" x14ac:dyDescent="0.35">
      <c r="A5652" t="s">
        <v>489</v>
      </c>
      <c r="B5652" t="s">
        <v>84</v>
      </c>
      <c r="C5652" t="s">
        <v>384</v>
      </c>
      <c r="D5652" t="s">
        <v>78</v>
      </c>
      <c r="E5652">
        <v>2023</v>
      </c>
      <c r="F5652">
        <v>79</v>
      </c>
      <c r="G5652" t="s">
        <v>312</v>
      </c>
      <c r="H5652" t="s">
        <v>80</v>
      </c>
      <c r="I5652">
        <v>52369</v>
      </c>
      <c r="L5652" t="s">
        <v>490</v>
      </c>
      <c r="O5652" t="s">
        <v>404</v>
      </c>
    </row>
    <row r="5653" spans="1:15" hidden="1" x14ac:dyDescent="0.35">
      <c r="A5653" t="s">
        <v>489</v>
      </c>
      <c r="B5653" t="s">
        <v>84</v>
      </c>
      <c r="C5653" t="s">
        <v>384</v>
      </c>
      <c r="D5653" t="s">
        <v>78</v>
      </c>
      <c r="E5653">
        <v>2023</v>
      </c>
      <c r="F5653">
        <v>79</v>
      </c>
      <c r="G5653" t="s">
        <v>312</v>
      </c>
      <c r="H5653" t="s">
        <v>80</v>
      </c>
      <c r="I5653">
        <v>12383</v>
      </c>
      <c r="L5653" t="s">
        <v>490</v>
      </c>
      <c r="O5653" t="s">
        <v>404</v>
      </c>
    </row>
    <row r="5654" spans="1:15" hidden="1" x14ac:dyDescent="0.35">
      <c r="A5654" t="s">
        <v>489</v>
      </c>
      <c r="B5654" t="s">
        <v>84</v>
      </c>
      <c r="C5654" t="s">
        <v>384</v>
      </c>
      <c r="D5654" t="s">
        <v>78</v>
      </c>
      <c r="E5654">
        <v>2023</v>
      </c>
      <c r="F5654">
        <v>34</v>
      </c>
      <c r="G5654" t="s">
        <v>302</v>
      </c>
      <c r="H5654" t="s">
        <v>80</v>
      </c>
      <c r="I5654">
        <v>65366</v>
      </c>
      <c r="L5654" t="s">
        <v>490</v>
      </c>
      <c r="M5654">
        <v>62097.7</v>
      </c>
      <c r="N5654">
        <v>3268.3</v>
      </c>
      <c r="O5654" t="s">
        <v>404</v>
      </c>
    </row>
    <row r="5655" spans="1:15" hidden="1" x14ac:dyDescent="0.35">
      <c r="A5655" t="s">
        <v>489</v>
      </c>
      <c r="B5655" t="s">
        <v>84</v>
      </c>
      <c r="C5655" t="s">
        <v>384</v>
      </c>
      <c r="D5655" t="s">
        <v>78</v>
      </c>
      <c r="E5655">
        <v>2023</v>
      </c>
      <c r="F5655">
        <v>34</v>
      </c>
      <c r="G5655" t="s">
        <v>302</v>
      </c>
      <c r="H5655" t="s">
        <v>80</v>
      </c>
      <c r="I5655">
        <v>703</v>
      </c>
      <c r="L5655" t="s">
        <v>490</v>
      </c>
      <c r="M5655">
        <v>667.85</v>
      </c>
      <c r="N5655">
        <v>35.15</v>
      </c>
      <c r="O5655" t="s">
        <v>404</v>
      </c>
    </row>
    <row r="5656" spans="1:15" hidden="1" x14ac:dyDescent="0.35">
      <c r="A5656" t="s">
        <v>489</v>
      </c>
      <c r="B5656" t="s">
        <v>84</v>
      </c>
      <c r="C5656" t="s">
        <v>384</v>
      </c>
      <c r="D5656" t="s">
        <v>78</v>
      </c>
      <c r="E5656">
        <v>2023</v>
      </c>
      <c r="F5656">
        <v>34</v>
      </c>
      <c r="G5656" t="s">
        <v>302</v>
      </c>
      <c r="H5656" t="s">
        <v>80</v>
      </c>
      <c r="I5656">
        <v>23820</v>
      </c>
      <c r="L5656" t="s">
        <v>490</v>
      </c>
      <c r="M5656">
        <v>23128.9</v>
      </c>
      <c r="N5656">
        <v>691.1</v>
      </c>
      <c r="O5656" t="s">
        <v>404</v>
      </c>
    </row>
    <row r="5657" spans="1:15" hidden="1" x14ac:dyDescent="0.35">
      <c r="A5657" t="s">
        <v>489</v>
      </c>
      <c r="B5657" t="s">
        <v>84</v>
      </c>
      <c r="C5657" t="s">
        <v>384</v>
      </c>
      <c r="D5657" t="s">
        <v>78</v>
      </c>
      <c r="E5657">
        <v>2023</v>
      </c>
      <c r="F5657">
        <v>34</v>
      </c>
      <c r="G5657" t="s">
        <v>302</v>
      </c>
      <c r="H5657" t="s">
        <v>80</v>
      </c>
      <c r="I5657">
        <v>10838</v>
      </c>
      <c r="L5657" t="s">
        <v>490</v>
      </c>
      <c r="M5657">
        <v>10296.1</v>
      </c>
      <c r="N5657">
        <v>541.9</v>
      </c>
      <c r="O5657" t="s">
        <v>404</v>
      </c>
    </row>
    <row r="5658" spans="1:15" hidden="1" x14ac:dyDescent="0.35">
      <c r="A5658" t="s">
        <v>489</v>
      </c>
      <c r="B5658" t="s">
        <v>84</v>
      </c>
      <c r="C5658" t="s">
        <v>384</v>
      </c>
      <c r="D5658" t="s">
        <v>78</v>
      </c>
      <c r="E5658">
        <v>2022</v>
      </c>
      <c r="F5658">
        <v>79</v>
      </c>
      <c r="G5658" t="s">
        <v>312</v>
      </c>
      <c r="H5658" t="s">
        <v>80</v>
      </c>
      <c r="I5658">
        <v>2200</v>
      </c>
      <c r="L5658" t="s">
        <v>490</v>
      </c>
      <c r="O5658" t="s">
        <v>413</v>
      </c>
    </row>
    <row r="5659" spans="1:15" hidden="1" x14ac:dyDescent="0.35">
      <c r="A5659" t="s">
        <v>489</v>
      </c>
      <c r="B5659" t="s">
        <v>84</v>
      </c>
      <c r="C5659" t="s">
        <v>384</v>
      </c>
      <c r="D5659" t="s">
        <v>78</v>
      </c>
      <c r="E5659">
        <v>2022</v>
      </c>
      <c r="F5659">
        <v>79</v>
      </c>
      <c r="G5659" t="s">
        <v>312</v>
      </c>
      <c r="H5659" t="s">
        <v>80</v>
      </c>
      <c r="I5659">
        <v>42</v>
      </c>
      <c r="L5659" t="s">
        <v>490</v>
      </c>
      <c r="O5659" t="s">
        <v>413</v>
      </c>
    </row>
    <row r="5660" spans="1:15" hidden="1" x14ac:dyDescent="0.35">
      <c r="A5660" t="s">
        <v>489</v>
      </c>
      <c r="B5660" t="s">
        <v>84</v>
      </c>
      <c r="C5660" t="s">
        <v>384</v>
      </c>
      <c r="D5660" t="s">
        <v>78</v>
      </c>
      <c r="E5660">
        <v>2022</v>
      </c>
      <c r="F5660">
        <v>79</v>
      </c>
      <c r="G5660" t="s">
        <v>312</v>
      </c>
      <c r="H5660" t="s">
        <v>80</v>
      </c>
      <c r="I5660">
        <v>96</v>
      </c>
      <c r="L5660" t="s">
        <v>490</v>
      </c>
      <c r="O5660" t="s">
        <v>413</v>
      </c>
    </row>
    <row r="5661" spans="1:15" hidden="1" x14ac:dyDescent="0.35">
      <c r="A5661" t="s">
        <v>489</v>
      </c>
      <c r="B5661" t="s">
        <v>84</v>
      </c>
      <c r="C5661" t="s">
        <v>384</v>
      </c>
      <c r="D5661" t="s">
        <v>78</v>
      </c>
      <c r="E5661">
        <v>2022</v>
      </c>
      <c r="F5661">
        <v>34</v>
      </c>
      <c r="G5661" t="s">
        <v>302</v>
      </c>
      <c r="H5661" t="s">
        <v>80</v>
      </c>
      <c r="I5661">
        <v>46771</v>
      </c>
      <c r="L5661" t="s">
        <v>490</v>
      </c>
      <c r="M5661">
        <v>45174.83</v>
      </c>
      <c r="N5661">
        <v>1596.17</v>
      </c>
      <c r="O5661" t="s">
        <v>413</v>
      </c>
    </row>
    <row r="5662" spans="1:15" hidden="1" x14ac:dyDescent="0.35">
      <c r="A5662" t="s">
        <v>489</v>
      </c>
      <c r="B5662" t="s">
        <v>84</v>
      </c>
      <c r="C5662" t="s">
        <v>384</v>
      </c>
      <c r="D5662" t="s">
        <v>78</v>
      </c>
      <c r="E5662">
        <v>2022</v>
      </c>
      <c r="F5662">
        <v>34</v>
      </c>
      <c r="G5662" t="s">
        <v>302</v>
      </c>
      <c r="H5662" t="s">
        <v>80</v>
      </c>
      <c r="I5662">
        <v>7741</v>
      </c>
      <c r="L5662" t="s">
        <v>490</v>
      </c>
      <c r="M5662">
        <v>7476.82</v>
      </c>
      <c r="N5662">
        <v>264.18</v>
      </c>
      <c r="O5662" t="s">
        <v>413</v>
      </c>
    </row>
    <row r="5663" spans="1:15" hidden="1" x14ac:dyDescent="0.35">
      <c r="A5663" t="s">
        <v>489</v>
      </c>
      <c r="B5663" t="s">
        <v>84</v>
      </c>
      <c r="C5663" t="s">
        <v>384</v>
      </c>
      <c r="D5663" t="s">
        <v>78</v>
      </c>
      <c r="E5663">
        <v>2022</v>
      </c>
      <c r="F5663">
        <v>34</v>
      </c>
      <c r="G5663" t="s">
        <v>302</v>
      </c>
      <c r="H5663" t="s">
        <v>80</v>
      </c>
      <c r="I5663">
        <v>13473</v>
      </c>
      <c r="L5663" t="s">
        <v>490</v>
      </c>
      <c r="M5663">
        <v>13013.2</v>
      </c>
      <c r="N5663">
        <v>459.8</v>
      </c>
      <c r="O5663" t="s">
        <v>413</v>
      </c>
    </row>
    <row r="5664" spans="1:15" hidden="1" x14ac:dyDescent="0.35">
      <c r="A5664" t="s">
        <v>489</v>
      </c>
      <c r="B5664" t="s">
        <v>84</v>
      </c>
      <c r="C5664" t="s">
        <v>384</v>
      </c>
      <c r="D5664" t="s">
        <v>78</v>
      </c>
      <c r="E5664">
        <v>2022</v>
      </c>
      <c r="F5664">
        <v>34</v>
      </c>
      <c r="G5664" t="s">
        <v>302</v>
      </c>
      <c r="H5664" t="s">
        <v>80</v>
      </c>
      <c r="I5664">
        <v>9946</v>
      </c>
      <c r="L5664" t="s">
        <v>490</v>
      </c>
      <c r="M5664">
        <v>9448.7000000000007</v>
      </c>
      <c r="N5664">
        <v>497.3</v>
      </c>
      <c r="O5664" t="s">
        <v>413</v>
      </c>
    </row>
    <row r="5665" spans="1:15" hidden="1" x14ac:dyDescent="0.35">
      <c r="A5665" t="s">
        <v>489</v>
      </c>
      <c r="B5665" t="s">
        <v>84</v>
      </c>
      <c r="C5665" t="s">
        <v>384</v>
      </c>
      <c r="D5665" t="s">
        <v>78</v>
      </c>
      <c r="E5665">
        <v>2022</v>
      </c>
      <c r="F5665">
        <v>34</v>
      </c>
      <c r="G5665" t="s">
        <v>302</v>
      </c>
      <c r="H5665" t="s">
        <v>80</v>
      </c>
      <c r="I5665">
        <v>17780</v>
      </c>
      <c r="L5665" t="s">
        <v>490</v>
      </c>
      <c r="M5665">
        <v>17173.22</v>
      </c>
      <c r="N5665">
        <v>606.78</v>
      </c>
      <c r="O5665" t="s">
        <v>413</v>
      </c>
    </row>
    <row r="5666" spans="1:15" hidden="1" x14ac:dyDescent="0.35">
      <c r="A5666" t="s">
        <v>489</v>
      </c>
      <c r="B5666" t="s">
        <v>84</v>
      </c>
      <c r="C5666" t="s">
        <v>384</v>
      </c>
      <c r="D5666" t="s">
        <v>78</v>
      </c>
      <c r="E5666">
        <v>2022</v>
      </c>
      <c r="F5666">
        <v>34</v>
      </c>
      <c r="G5666" t="s">
        <v>302</v>
      </c>
      <c r="H5666" t="s">
        <v>80</v>
      </c>
      <c r="I5666">
        <v>12579</v>
      </c>
      <c r="L5666" t="s">
        <v>490</v>
      </c>
      <c r="M5666">
        <v>12149.71</v>
      </c>
      <c r="N5666">
        <v>429.29</v>
      </c>
      <c r="O5666" t="s">
        <v>413</v>
      </c>
    </row>
    <row r="5667" spans="1:15" hidden="1" x14ac:dyDescent="0.35">
      <c r="A5667" t="s">
        <v>489</v>
      </c>
      <c r="B5667" t="s">
        <v>84</v>
      </c>
      <c r="C5667" t="s">
        <v>384</v>
      </c>
      <c r="D5667" t="s">
        <v>78</v>
      </c>
      <c r="E5667">
        <v>2022</v>
      </c>
      <c r="F5667">
        <v>34</v>
      </c>
      <c r="G5667" t="s">
        <v>302</v>
      </c>
      <c r="H5667" t="s">
        <v>80</v>
      </c>
      <c r="I5667">
        <v>11473</v>
      </c>
      <c r="L5667" t="s">
        <v>490</v>
      </c>
      <c r="M5667">
        <v>10899.35</v>
      </c>
      <c r="N5667">
        <v>573.65</v>
      </c>
      <c r="O5667" t="s">
        <v>413</v>
      </c>
    </row>
    <row r="5668" spans="1:15" hidden="1" x14ac:dyDescent="0.35">
      <c r="A5668" t="s">
        <v>489</v>
      </c>
      <c r="B5668" t="s">
        <v>84</v>
      </c>
      <c r="C5668" t="s">
        <v>384</v>
      </c>
      <c r="D5668" t="s">
        <v>78</v>
      </c>
      <c r="E5668">
        <v>2023</v>
      </c>
      <c r="F5668">
        <v>79</v>
      </c>
      <c r="G5668" t="s">
        <v>312</v>
      </c>
      <c r="H5668" t="s">
        <v>80</v>
      </c>
      <c r="I5668">
        <v>94567</v>
      </c>
      <c r="L5668" t="s">
        <v>490</v>
      </c>
      <c r="O5668" t="s">
        <v>413</v>
      </c>
    </row>
    <row r="5669" spans="1:15" hidden="1" x14ac:dyDescent="0.35">
      <c r="A5669" t="s">
        <v>489</v>
      </c>
      <c r="B5669" t="s">
        <v>84</v>
      </c>
      <c r="C5669" t="s">
        <v>384</v>
      </c>
      <c r="D5669" t="s">
        <v>78</v>
      </c>
      <c r="E5669">
        <v>2023</v>
      </c>
      <c r="F5669">
        <v>79</v>
      </c>
      <c r="G5669" t="s">
        <v>312</v>
      </c>
      <c r="H5669" t="s">
        <v>80</v>
      </c>
      <c r="I5669">
        <v>2039</v>
      </c>
      <c r="L5669" t="s">
        <v>490</v>
      </c>
      <c r="O5669" t="s">
        <v>413</v>
      </c>
    </row>
    <row r="5670" spans="1:15" hidden="1" x14ac:dyDescent="0.35">
      <c r="A5670" t="s">
        <v>489</v>
      </c>
      <c r="B5670" t="s">
        <v>84</v>
      </c>
      <c r="C5670" t="s">
        <v>384</v>
      </c>
      <c r="D5670" t="s">
        <v>78</v>
      </c>
      <c r="E5670">
        <v>2023</v>
      </c>
      <c r="F5670">
        <v>79</v>
      </c>
      <c r="G5670" t="s">
        <v>312</v>
      </c>
      <c r="H5670" t="s">
        <v>80</v>
      </c>
      <c r="I5670">
        <v>5494</v>
      </c>
      <c r="L5670" t="s">
        <v>490</v>
      </c>
      <c r="O5670" t="s">
        <v>413</v>
      </c>
    </row>
    <row r="5671" spans="1:15" hidden="1" x14ac:dyDescent="0.35">
      <c r="A5671" t="s">
        <v>489</v>
      </c>
      <c r="B5671" t="s">
        <v>84</v>
      </c>
      <c r="C5671" t="s">
        <v>384</v>
      </c>
      <c r="D5671" t="s">
        <v>78</v>
      </c>
      <c r="E5671">
        <v>2023</v>
      </c>
      <c r="F5671">
        <v>34</v>
      </c>
      <c r="G5671" t="s">
        <v>302</v>
      </c>
      <c r="H5671" t="s">
        <v>80</v>
      </c>
      <c r="I5671">
        <v>35947</v>
      </c>
      <c r="L5671" t="s">
        <v>490</v>
      </c>
      <c r="M5671">
        <v>34720.230000000003</v>
      </c>
      <c r="N5671">
        <v>1226.77</v>
      </c>
      <c r="O5671" t="s">
        <v>413</v>
      </c>
    </row>
    <row r="5672" spans="1:15" hidden="1" x14ac:dyDescent="0.35">
      <c r="A5672" t="s">
        <v>489</v>
      </c>
      <c r="B5672" t="s">
        <v>84</v>
      </c>
      <c r="C5672" t="s">
        <v>384</v>
      </c>
      <c r="D5672" t="s">
        <v>78</v>
      </c>
      <c r="E5672">
        <v>2023</v>
      </c>
      <c r="F5672">
        <v>34</v>
      </c>
      <c r="G5672" t="s">
        <v>302</v>
      </c>
      <c r="H5672" t="s">
        <v>80</v>
      </c>
      <c r="I5672">
        <v>5693</v>
      </c>
      <c r="L5672" t="s">
        <v>490</v>
      </c>
      <c r="M5672">
        <v>5498.71</v>
      </c>
      <c r="N5672">
        <v>194.29</v>
      </c>
      <c r="O5672" t="s">
        <v>413</v>
      </c>
    </row>
    <row r="5673" spans="1:15" hidden="1" x14ac:dyDescent="0.35">
      <c r="A5673" t="s">
        <v>489</v>
      </c>
      <c r="B5673" t="s">
        <v>84</v>
      </c>
      <c r="C5673" t="s">
        <v>384</v>
      </c>
      <c r="D5673" t="s">
        <v>78</v>
      </c>
      <c r="E5673">
        <v>2023</v>
      </c>
      <c r="F5673">
        <v>34</v>
      </c>
      <c r="G5673" t="s">
        <v>302</v>
      </c>
      <c r="H5673" t="s">
        <v>80</v>
      </c>
      <c r="I5673">
        <v>10345</v>
      </c>
      <c r="L5673" t="s">
        <v>490</v>
      </c>
      <c r="M5673">
        <v>9991.9500000000007</v>
      </c>
      <c r="N5673">
        <v>353.05</v>
      </c>
      <c r="O5673" t="s">
        <v>413</v>
      </c>
    </row>
    <row r="5674" spans="1:15" hidden="1" x14ac:dyDescent="0.35">
      <c r="A5674" t="s">
        <v>489</v>
      </c>
      <c r="B5674" t="s">
        <v>84</v>
      </c>
      <c r="C5674" t="s">
        <v>384</v>
      </c>
      <c r="D5674" t="s">
        <v>78</v>
      </c>
      <c r="E5674">
        <v>2023</v>
      </c>
      <c r="F5674">
        <v>34</v>
      </c>
      <c r="G5674" t="s">
        <v>302</v>
      </c>
      <c r="H5674" t="s">
        <v>80</v>
      </c>
      <c r="I5674">
        <v>3431</v>
      </c>
      <c r="L5674" t="s">
        <v>490</v>
      </c>
      <c r="M5674">
        <v>3313.91</v>
      </c>
      <c r="N5674">
        <v>117.09</v>
      </c>
      <c r="O5674" t="s">
        <v>413</v>
      </c>
    </row>
    <row r="5675" spans="1:15" hidden="1" x14ac:dyDescent="0.35">
      <c r="A5675" t="s">
        <v>489</v>
      </c>
      <c r="B5675" t="s">
        <v>84</v>
      </c>
      <c r="C5675" t="s">
        <v>411</v>
      </c>
      <c r="D5675" t="s">
        <v>78</v>
      </c>
      <c r="E5675">
        <v>2022</v>
      </c>
      <c r="F5675">
        <v>34</v>
      </c>
      <c r="G5675" t="s">
        <v>302</v>
      </c>
      <c r="H5675" t="s">
        <v>80</v>
      </c>
      <c r="I5675">
        <v>869</v>
      </c>
      <c r="L5675" t="s">
        <v>490</v>
      </c>
      <c r="M5675">
        <v>825.55</v>
      </c>
      <c r="N5675">
        <v>43.45</v>
      </c>
      <c r="O5675" t="s">
        <v>412</v>
      </c>
    </row>
    <row r="5676" spans="1:15" hidden="1" x14ac:dyDescent="0.35">
      <c r="A5676" t="s">
        <v>489</v>
      </c>
      <c r="B5676" t="s">
        <v>84</v>
      </c>
      <c r="C5676" t="s">
        <v>411</v>
      </c>
      <c r="D5676" t="s">
        <v>78</v>
      </c>
      <c r="E5676">
        <v>2022</v>
      </c>
      <c r="F5676">
        <v>34</v>
      </c>
      <c r="G5676" t="s">
        <v>302</v>
      </c>
      <c r="H5676" t="s">
        <v>80</v>
      </c>
      <c r="I5676">
        <v>45</v>
      </c>
      <c r="L5676" t="s">
        <v>490</v>
      </c>
      <c r="M5676">
        <v>42.75</v>
      </c>
      <c r="N5676">
        <v>2.25</v>
      </c>
      <c r="O5676" t="s">
        <v>412</v>
      </c>
    </row>
    <row r="5677" spans="1:15" hidden="1" x14ac:dyDescent="0.35">
      <c r="A5677" t="s">
        <v>489</v>
      </c>
      <c r="B5677" t="s">
        <v>84</v>
      </c>
      <c r="C5677" t="s">
        <v>411</v>
      </c>
      <c r="D5677" t="s">
        <v>78</v>
      </c>
      <c r="E5677">
        <v>2022</v>
      </c>
      <c r="F5677">
        <v>34</v>
      </c>
      <c r="G5677" t="s">
        <v>302</v>
      </c>
      <c r="H5677" t="s">
        <v>80</v>
      </c>
      <c r="I5677">
        <v>1209</v>
      </c>
      <c r="L5677" t="s">
        <v>490</v>
      </c>
      <c r="M5677">
        <v>1148.55</v>
      </c>
      <c r="N5677">
        <v>60.45</v>
      </c>
      <c r="O5677" t="s">
        <v>412</v>
      </c>
    </row>
    <row r="5678" spans="1:15" hidden="1" x14ac:dyDescent="0.35">
      <c r="A5678" t="s">
        <v>489</v>
      </c>
      <c r="B5678" t="s">
        <v>84</v>
      </c>
      <c r="C5678" t="s">
        <v>411</v>
      </c>
      <c r="D5678" t="s">
        <v>78</v>
      </c>
      <c r="E5678">
        <v>2022</v>
      </c>
      <c r="F5678">
        <v>34</v>
      </c>
      <c r="G5678" t="s">
        <v>302</v>
      </c>
      <c r="H5678" t="s">
        <v>80</v>
      </c>
      <c r="I5678">
        <v>409</v>
      </c>
      <c r="L5678" t="s">
        <v>490</v>
      </c>
      <c r="M5678">
        <v>388.55</v>
      </c>
      <c r="N5678">
        <v>20.45</v>
      </c>
      <c r="O5678" t="s">
        <v>412</v>
      </c>
    </row>
    <row r="5679" spans="1:15" hidden="1" x14ac:dyDescent="0.35">
      <c r="A5679" t="s">
        <v>489</v>
      </c>
      <c r="B5679" t="s">
        <v>84</v>
      </c>
      <c r="C5679" t="s">
        <v>411</v>
      </c>
      <c r="D5679" t="s">
        <v>78</v>
      </c>
      <c r="E5679">
        <v>2022</v>
      </c>
      <c r="F5679">
        <v>34</v>
      </c>
      <c r="G5679" t="s">
        <v>302</v>
      </c>
      <c r="H5679" t="s">
        <v>80</v>
      </c>
      <c r="I5679">
        <v>1007</v>
      </c>
      <c r="L5679" t="s">
        <v>490</v>
      </c>
      <c r="M5679">
        <v>956.65</v>
      </c>
      <c r="N5679">
        <v>50.35</v>
      </c>
      <c r="O5679" t="s">
        <v>412</v>
      </c>
    </row>
    <row r="5680" spans="1:15" hidden="1" x14ac:dyDescent="0.35">
      <c r="A5680" t="s">
        <v>489</v>
      </c>
      <c r="B5680" t="s">
        <v>84</v>
      </c>
      <c r="C5680" t="s">
        <v>411</v>
      </c>
      <c r="D5680" t="s">
        <v>78</v>
      </c>
      <c r="E5680">
        <v>2022</v>
      </c>
      <c r="F5680">
        <v>34</v>
      </c>
      <c r="G5680" t="s">
        <v>302</v>
      </c>
      <c r="H5680" t="s">
        <v>80</v>
      </c>
      <c r="I5680">
        <v>51</v>
      </c>
      <c r="L5680" t="s">
        <v>490</v>
      </c>
      <c r="M5680">
        <v>48.45</v>
      </c>
      <c r="N5680">
        <v>2.5499999999999998</v>
      </c>
      <c r="O5680" t="s">
        <v>412</v>
      </c>
    </row>
    <row r="5681" spans="1:15" hidden="1" x14ac:dyDescent="0.35">
      <c r="A5681" t="s">
        <v>489</v>
      </c>
      <c r="B5681" t="s">
        <v>84</v>
      </c>
      <c r="C5681" t="s">
        <v>411</v>
      </c>
      <c r="D5681" t="s">
        <v>78</v>
      </c>
      <c r="E5681">
        <v>2022</v>
      </c>
      <c r="F5681">
        <v>34</v>
      </c>
      <c r="G5681" t="s">
        <v>302</v>
      </c>
      <c r="H5681" t="s">
        <v>80</v>
      </c>
      <c r="I5681">
        <v>1408</v>
      </c>
      <c r="L5681" t="s">
        <v>490</v>
      </c>
      <c r="M5681">
        <v>1337.6</v>
      </c>
      <c r="N5681">
        <v>70.400000000000006</v>
      </c>
      <c r="O5681" t="s">
        <v>412</v>
      </c>
    </row>
    <row r="5682" spans="1:15" hidden="1" x14ac:dyDescent="0.35">
      <c r="A5682" t="s">
        <v>489</v>
      </c>
      <c r="B5682" t="s">
        <v>84</v>
      </c>
      <c r="C5682" t="s">
        <v>411</v>
      </c>
      <c r="D5682" t="s">
        <v>78</v>
      </c>
      <c r="E5682">
        <v>2022</v>
      </c>
      <c r="F5682">
        <v>34</v>
      </c>
      <c r="G5682" t="s">
        <v>302</v>
      </c>
      <c r="H5682" t="s">
        <v>80</v>
      </c>
      <c r="I5682">
        <v>471</v>
      </c>
      <c r="L5682" t="s">
        <v>490</v>
      </c>
      <c r="M5682">
        <v>447.45</v>
      </c>
      <c r="N5682">
        <v>23.55</v>
      </c>
      <c r="O5682" t="s">
        <v>412</v>
      </c>
    </row>
    <row r="5683" spans="1:15" hidden="1" x14ac:dyDescent="0.35">
      <c r="A5683" t="s">
        <v>489</v>
      </c>
      <c r="B5683" t="s">
        <v>84</v>
      </c>
      <c r="C5683" t="s">
        <v>411</v>
      </c>
      <c r="D5683" t="s">
        <v>78</v>
      </c>
      <c r="E5683">
        <v>2023</v>
      </c>
      <c r="F5683">
        <v>34</v>
      </c>
      <c r="G5683" t="s">
        <v>302</v>
      </c>
      <c r="H5683" t="s">
        <v>80</v>
      </c>
      <c r="I5683">
        <v>967</v>
      </c>
      <c r="L5683" t="s">
        <v>490</v>
      </c>
      <c r="M5683">
        <v>918.65</v>
      </c>
      <c r="N5683">
        <v>48.35</v>
      </c>
      <c r="O5683" t="s">
        <v>412</v>
      </c>
    </row>
    <row r="5684" spans="1:15" hidden="1" x14ac:dyDescent="0.35">
      <c r="A5684" t="s">
        <v>489</v>
      </c>
      <c r="B5684" t="s">
        <v>84</v>
      </c>
      <c r="C5684" t="s">
        <v>411</v>
      </c>
      <c r="D5684" t="s">
        <v>78</v>
      </c>
      <c r="E5684">
        <v>2023</v>
      </c>
      <c r="F5684">
        <v>34</v>
      </c>
      <c r="G5684" t="s">
        <v>302</v>
      </c>
      <c r="H5684" t="s">
        <v>80</v>
      </c>
      <c r="I5684">
        <v>62</v>
      </c>
      <c r="L5684" t="s">
        <v>490</v>
      </c>
      <c r="M5684">
        <v>58.9</v>
      </c>
      <c r="N5684">
        <v>3.1</v>
      </c>
      <c r="O5684" t="s">
        <v>412</v>
      </c>
    </row>
    <row r="5685" spans="1:15" hidden="1" x14ac:dyDescent="0.35">
      <c r="A5685" t="s">
        <v>489</v>
      </c>
      <c r="B5685" t="s">
        <v>84</v>
      </c>
      <c r="C5685" t="s">
        <v>411</v>
      </c>
      <c r="D5685" t="s">
        <v>78</v>
      </c>
      <c r="E5685">
        <v>2023</v>
      </c>
      <c r="F5685">
        <v>34</v>
      </c>
      <c r="G5685" t="s">
        <v>302</v>
      </c>
      <c r="H5685" t="s">
        <v>80</v>
      </c>
      <c r="I5685">
        <v>1399</v>
      </c>
      <c r="L5685" t="s">
        <v>490</v>
      </c>
      <c r="M5685">
        <v>1329.05</v>
      </c>
      <c r="N5685">
        <v>69.95</v>
      </c>
      <c r="O5685" t="s">
        <v>412</v>
      </c>
    </row>
    <row r="5686" spans="1:15" hidden="1" x14ac:dyDescent="0.35">
      <c r="A5686" t="s">
        <v>489</v>
      </c>
      <c r="B5686" t="s">
        <v>84</v>
      </c>
      <c r="C5686" t="s">
        <v>411</v>
      </c>
      <c r="D5686" t="s">
        <v>78</v>
      </c>
      <c r="E5686">
        <v>2023</v>
      </c>
      <c r="F5686">
        <v>34</v>
      </c>
      <c r="G5686" t="s">
        <v>302</v>
      </c>
      <c r="H5686" t="s">
        <v>80</v>
      </c>
      <c r="I5686">
        <v>459</v>
      </c>
      <c r="L5686" t="s">
        <v>490</v>
      </c>
      <c r="M5686">
        <v>436.05</v>
      </c>
      <c r="N5686">
        <v>22.95</v>
      </c>
      <c r="O5686" t="s">
        <v>412</v>
      </c>
    </row>
    <row r="5687" spans="1:15" hidden="1" x14ac:dyDescent="0.35">
      <c r="A5687" t="s">
        <v>489</v>
      </c>
      <c r="B5687" t="s">
        <v>84</v>
      </c>
      <c r="C5687" t="s">
        <v>411</v>
      </c>
      <c r="D5687" t="s">
        <v>78</v>
      </c>
      <c r="E5687">
        <v>2023</v>
      </c>
      <c r="F5687">
        <v>34</v>
      </c>
      <c r="G5687" t="s">
        <v>302</v>
      </c>
      <c r="H5687" t="s">
        <v>81</v>
      </c>
      <c r="I5687">
        <v>196</v>
      </c>
      <c r="L5687" t="s">
        <v>490</v>
      </c>
      <c r="M5687">
        <v>186.2</v>
      </c>
      <c r="N5687">
        <v>9.8000000000000007</v>
      </c>
      <c r="O5687" t="s">
        <v>412</v>
      </c>
    </row>
    <row r="5688" spans="1:15" hidden="1" x14ac:dyDescent="0.35">
      <c r="A5688" t="s">
        <v>489</v>
      </c>
      <c r="B5688" t="s">
        <v>84</v>
      </c>
      <c r="C5688" t="s">
        <v>411</v>
      </c>
      <c r="D5688" t="s">
        <v>78</v>
      </c>
      <c r="E5688">
        <v>2023</v>
      </c>
      <c r="F5688">
        <v>34</v>
      </c>
      <c r="G5688" t="s">
        <v>302</v>
      </c>
      <c r="H5688" t="s">
        <v>81</v>
      </c>
      <c r="I5688">
        <v>87</v>
      </c>
      <c r="L5688" t="s">
        <v>490</v>
      </c>
      <c r="M5688">
        <v>82.65</v>
      </c>
      <c r="N5688">
        <v>4.3499999999999996</v>
      </c>
      <c r="O5688" t="s">
        <v>412</v>
      </c>
    </row>
    <row r="5689" spans="1:15" hidden="1" x14ac:dyDescent="0.35">
      <c r="A5689" t="s">
        <v>489</v>
      </c>
      <c r="B5689" t="s">
        <v>84</v>
      </c>
      <c r="C5689" t="s">
        <v>421</v>
      </c>
      <c r="D5689" t="s">
        <v>78</v>
      </c>
      <c r="E5689">
        <v>2022</v>
      </c>
      <c r="F5689">
        <v>34</v>
      </c>
      <c r="G5689" t="s">
        <v>302</v>
      </c>
      <c r="H5689" t="s">
        <v>80</v>
      </c>
      <c r="I5689">
        <v>465</v>
      </c>
      <c r="L5689" t="s">
        <v>490</v>
      </c>
      <c r="M5689">
        <v>441.75</v>
      </c>
      <c r="N5689">
        <v>23.25</v>
      </c>
      <c r="O5689" t="s">
        <v>414</v>
      </c>
    </row>
    <row r="5690" spans="1:15" hidden="1" x14ac:dyDescent="0.35">
      <c r="A5690" t="s">
        <v>489</v>
      </c>
      <c r="B5690" t="s">
        <v>84</v>
      </c>
      <c r="C5690" t="s">
        <v>421</v>
      </c>
      <c r="D5690" t="s">
        <v>78</v>
      </c>
      <c r="E5690">
        <v>2022</v>
      </c>
      <c r="F5690">
        <v>34</v>
      </c>
      <c r="G5690" t="s">
        <v>302</v>
      </c>
      <c r="H5690" t="s">
        <v>80</v>
      </c>
      <c r="I5690">
        <v>26</v>
      </c>
      <c r="L5690" t="s">
        <v>490</v>
      </c>
      <c r="M5690">
        <v>24.7</v>
      </c>
      <c r="N5690">
        <v>1.3</v>
      </c>
      <c r="O5690" t="s">
        <v>414</v>
      </c>
    </row>
    <row r="5691" spans="1:15" hidden="1" x14ac:dyDescent="0.35">
      <c r="A5691" t="s">
        <v>489</v>
      </c>
      <c r="B5691" t="s">
        <v>84</v>
      </c>
      <c r="C5691" t="s">
        <v>421</v>
      </c>
      <c r="D5691" t="s">
        <v>78</v>
      </c>
      <c r="E5691">
        <v>2022</v>
      </c>
      <c r="F5691">
        <v>34</v>
      </c>
      <c r="G5691" t="s">
        <v>302</v>
      </c>
      <c r="H5691" t="s">
        <v>80</v>
      </c>
      <c r="I5691">
        <v>601</v>
      </c>
      <c r="L5691" t="s">
        <v>490</v>
      </c>
      <c r="M5691">
        <v>570.95000000000005</v>
      </c>
      <c r="N5691">
        <v>30.05</v>
      </c>
      <c r="O5691" t="s">
        <v>414</v>
      </c>
    </row>
    <row r="5692" spans="1:15" hidden="1" x14ac:dyDescent="0.35">
      <c r="A5692" t="s">
        <v>489</v>
      </c>
      <c r="B5692" t="s">
        <v>84</v>
      </c>
      <c r="C5692" t="s">
        <v>421</v>
      </c>
      <c r="D5692" t="s">
        <v>78</v>
      </c>
      <c r="E5692">
        <v>2022</v>
      </c>
      <c r="F5692">
        <v>34</v>
      </c>
      <c r="G5692" t="s">
        <v>302</v>
      </c>
      <c r="H5692" t="s">
        <v>80</v>
      </c>
      <c r="I5692">
        <v>48</v>
      </c>
      <c r="L5692" t="s">
        <v>490</v>
      </c>
      <c r="M5692">
        <v>45.6</v>
      </c>
      <c r="N5692">
        <v>2.4</v>
      </c>
      <c r="O5692" t="s">
        <v>414</v>
      </c>
    </row>
    <row r="5693" spans="1:15" hidden="1" x14ac:dyDescent="0.35">
      <c r="A5693" t="s">
        <v>489</v>
      </c>
      <c r="B5693" t="s">
        <v>84</v>
      </c>
      <c r="C5693" t="s">
        <v>421</v>
      </c>
      <c r="D5693" t="s">
        <v>78</v>
      </c>
      <c r="E5693">
        <v>2022</v>
      </c>
      <c r="F5693">
        <v>34</v>
      </c>
      <c r="G5693" t="s">
        <v>302</v>
      </c>
      <c r="H5693" t="s">
        <v>80</v>
      </c>
      <c r="I5693">
        <v>538</v>
      </c>
      <c r="L5693" t="s">
        <v>490</v>
      </c>
      <c r="M5693">
        <v>511.1</v>
      </c>
      <c r="N5693">
        <v>26.9</v>
      </c>
      <c r="O5693" t="s">
        <v>414</v>
      </c>
    </row>
    <row r="5694" spans="1:15" hidden="1" x14ac:dyDescent="0.35">
      <c r="A5694" t="s">
        <v>489</v>
      </c>
      <c r="B5694" t="s">
        <v>84</v>
      </c>
      <c r="C5694" t="s">
        <v>421</v>
      </c>
      <c r="D5694" t="s">
        <v>78</v>
      </c>
      <c r="E5694">
        <v>2022</v>
      </c>
      <c r="F5694">
        <v>34</v>
      </c>
      <c r="G5694" t="s">
        <v>302</v>
      </c>
      <c r="H5694" t="s">
        <v>80</v>
      </c>
      <c r="I5694">
        <v>30</v>
      </c>
      <c r="L5694" t="s">
        <v>490</v>
      </c>
      <c r="M5694">
        <v>28.5</v>
      </c>
      <c r="N5694">
        <v>1.5</v>
      </c>
      <c r="O5694" t="s">
        <v>414</v>
      </c>
    </row>
    <row r="5695" spans="1:15" hidden="1" x14ac:dyDescent="0.35">
      <c r="A5695" t="s">
        <v>489</v>
      </c>
      <c r="B5695" t="s">
        <v>84</v>
      </c>
      <c r="C5695" t="s">
        <v>421</v>
      </c>
      <c r="D5695" t="s">
        <v>78</v>
      </c>
      <c r="E5695">
        <v>2022</v>
      </c>
      <c r="F5695">
        <v>34</v>
      </c>
      <c r="G5695" t="s">
        <v>302</v>
      </c>
      <c r="H5695" t="s">
        <v>80</v>
      </c>
      <c r="I5695">
        <v>700</v>
      </c>
      <c r="L5695" t="s">
        <v>490</v>
      </c>
      <c r="M5695">
        <v>665</v>
      </c>
      <c r="N5695">
        <v>35</v>
      </c>
      <c r="O5695" t="s">
        <v>414</v>
      </c>
    </row>
    <row r="5696" spans="1:15" hidden="1" x14ac:dyDescent="0.35">
      <c r="A5696" t="s">
        <v>489</v>
      </c>
      <c r="B5696" t="s">
        <v>84</v>
      </c>
      <c r="C5696" t="s">
        <v>421</v>
      </c>
      <c r="D5696" t="s">
        <v>78</v>
      </c>
      <c r="E5696">
        <v>2022</v>
      </c>
      <c r="F5696">
        <v>34</v>
      </c>
      <c r="G5696" t="s">
        <v>302</v>
      </c>
      <c r="H5696" t="s">
        <v>80</v>
      </c>
      <c r="I5696">
        <v>55</v>
      </c>
      <c r="L5696" t="s">
        <v>490</v>
      </c>
      <c r="M5696">
        <v>52.25</v>
      </c>
      <c r="N5696">
        <v>2.75</v>
      </c>
      <c r="O5696" t="s">
        <v>414</v>
      </c>
    </row>
    <row r="5697" spans="1:15" hidden="1" x14ac:dyDescent="0.35">
      <c r="A5697" t="s">
        <v>489</v>
      </c>
      <c r="B5697" t="s">
        <v>84</v>
      </c>
      <c r="C5697" t="s">
        <v>421</v>
      </c>
      <c r="D5697" t="s">
        <v>78</v>
      </c>
      <c r="E5697">
        <v>2023</v>
      </c>
      <c r="F5697">
        <v>34</v>
      </c>
      <c r="G5697" t="s">
        <v>302</v>
      </c>
      <c r="H5697" t="s">
        <v>80</v>
      </c>
      <c r="I5697">
        <v>137</v>
      </c>
      <c r="L5697" t="s">
        <v>490</v>
      </c>
      <c r="M5697">
        <v>130.15</v>
      </c>
      <c r="N5697">
        <v>6.85</v>
      </c>
      <c r="O5697" t="s">
        <v>414</v>
      </c>
    </row>
    <row r="5698" spans="1:15" hidden="1" x14ac:dyDescent="0.35">
      <c r="A5698" t="s">
        <v>489</v>
      </c>
      <c r="B5698" t="s">
        <v>84</v>
      </c>
      <c r="C5698" t="s">
        <v>421</v>
      </c>
      <c r="D5698" t="s">
        <v>78</v>
      </c>
      <c r="E5698">
        <v>2023</v>
      </c>
      <c r="F5698">
        <v>34</v>
      </c>
      <c r="G5698" t="s">
        <v>302</v>
      </c>
      <c r="H5698" t="s">
        <v>80</v>
      </c>
      <c r="I5698">
        <v>8</v>
      </c>
      <c r="L5698" t="s">
        <v>490</v>
      </c>
      <c r="M5698">
        <v>7.6</v>
      </c>
      <c r="N5698">
        <v>0.4</v>
      </c>
      <c r="O5698" t="s">
        <v>414</v>
      </c>
    </row>
    <row r="5699" spans="1:15" hidden="1" x14ac:dyDescent="0.35">
      <c r="A5699" t="s">
        <v>489</v>
      </c>
      <c r="B5699" t="s">
        <v>84</v>
      </c>
      <c r="C5699" t="s">
        <v>421</v>
      </c>
      <c r="D5699" t="s">
        <v>78</v>
      </c>
      <c r="E5699">
        <v>2023</v>
      </c>
      <c r="F5699">
        <v>34</v>
      </c>
      <c r="G5699" t="s">
        <v>302</v>
      </c>
      <c r="H5699" t="s">
        <v>80</v>
      </c>
      <c r="I5699">
        <v>179</v>
      </c>
      <c r="L5699" t="s">
        <v>490</v>
      </c>
      <c r="M5699">
        <v>170.05</v>
      </c>
      <c r="N5699">
        <v>8.9499999999999993</v>
      </c>
      <c r="O5699" t="s">
        <v>414</v>
      </c>
    </row>
    <row r="5700" spans="1:15" hidden="1" x14ac:dyDescent="0.35">
      <c r="A5700" t="s">
        <v>489</v>
      </c>
      <c r="B5700" t="s">
        <v>84</v>
      </c>
      <c r="C5700" t="s">
        <v>421</v>
      </c>
      <c r="D5700" t="s">
        <v>78</v>
      </c>
      <c r="E5700">
        <v>2023</v>
      </c>
      <c r="F5700">
        <v>34</v>
      </c>
      <c r="G5700" t="s">
        <v>302</v>
      </c>
      <c r="H5700" t="s">
        <v>80</v>
      </c>
      <c r="I5700">
        <v>14</v>
      </c>
      <c r="L5700" t="s">
        <v>490</v>
      </c>
      <c r="M5700">
        <v>13.3</v>
      </c>
      <c r="N5700">
        <v>0.7</v>
      </c>
      <c r="O5700" t="s">
        <v>414</v>
      </c>
    </row>
    <row r="5701" spans="1:15" hidden="1" x14ac:dyDescent="0.35">
      <c r="A5701" t="s">
        <v>556</v>
      </c>
      <c r="B5701" t="s">
        <v>304</v>
      </c>
      <c r="C5701" t="s">
        <v>87</v>
      </c>
      <c r="D5701" t="s">
        <v>78</v>
      </c>
      <c r="E5701">
        <v>2019</v>
      </c>
      <c r="F5701">
        <v>22</v>
      </c>
      <c r="G5701" t="s">
        <v>367</v>
      </c>
      <c r="H5701" t="s">
        <v>80</v>
      </c>
      <c r="I5701">
        <v>3463</v>
      </c>
      <c r="L5701" t="s">
        <v>558</v>
      </c>
      <c r="O5701" t="s">
        <v>387</v>
      </c>
    </row>
    <row r="5702" spans="1:15" hidden="1" x14ac:dyDescent="0.35">
      <c r="A5702" t="s">
        <v>556</v>
      </c>
      <c r="B5702" t="s">
        <v>304</v>
      </c>
      <c r="C5702" t="s">
        <v>87</v>
      </c>
      <c r="D5702" t="s">
        <v>78</v>
      </c>
      <c r="E5702">
        <v>2019</v>
      </c>
      <c r="F5702">
        <v>22</v>
      </c>
      <c r="G5702" t="s">
        <v>367</v>
      </c>
      <c r="H5702" t="s">
        <v>80</v>
      </c>
      <c r="I5702">
        <v>1708</v>
      </c>
      <c r="L5702" t="s">
        <v>558</v>
      </c>
      <c r="O5702" t="s">
        <v>387</v>
      </c>
    </row>
    <row r="5703" spans="1:15" hidden="1" x14ac:dyDescent="0.35">
      <c r="A5703" t="s">
        <v>556</v>
      </c>
      <c r="B5703" t="s">
        <v>304</v>
      </c>
      <c r="C5703" t="s">
        <v>87</v>
      </c>
      <c r="D5703" t="s">
        <v>78</v>
      </c>
      <c r="E5703">
        <v>2019</v>
      </c>
      <c r="F5703">
        <v>22</v>
      </c>
      <c r="G5703" t="s">
        <v>367</v>
      </c>
      <c r="H5703" t="s">
        <v>80</v>
      </c>
      <c r="I5703">
        <v>18</v>
      </c>
      <c r="L5703" t="s">
        <v>558</v>
      </c>
      <c r="O5703" t="s">
        <v>387</v>
      </c>
    </row>
    <row r="5704" spans="1:15" hidden="1" x14ac:dyDescent="0.35">
      <c r="A5704" t="s">
        <v>556</v>
      </c>
      <c r="B5704" t="s">
        <v>304</v>
      </c>
      <c r="C5704" t="s">
        <v>87</v>
      </c>
      <c r="D5704" t="s">
        <v>78</v>
      </c>
      <c r="E5704">
        <v>2019</v>
      </c>
      <c r="F5704">
        <v>22</v>
      </c>
      <c r="G5704" t="s">
        <v>367</v>
      </c>
      <c r="H5704" t="s">
        <v>81</v>
      </c>
      <c r="I5704">
        <v>15</v>
      </c>
      <c r="L5704" t="s">
        <v>558</v>
      </c>
      <c r="O5704" t="s">
        <v>387</v>
      </c>
    </row>
    <row r="5705" spans="1:15" hidden="1" x14ac:dyDescent="0.35">
      <c r="A5705" t="s">
        <v>556</v>
      </c>
      <c r="B5705" t="s">
        <v>304</v>
      </c>
      <c r="C5705" t="s">
        <v>87</v>
      </c>
      <c r="D5705" t="s">
        <v>78</v>
      </c>
      <c r="E5705">
        <v>2019</v>
      </c>
      <c r="F5705">
        <v>34</v>
      </c>
      <c r="G5705" t="s">
        <v>302</v>
      </c>
      <c r="H5705" t="s">
        <v>80</v>
      </c>
      <c r="I5705">
        <v>58676</v>
      </c>
      <c r="L5705" t="s">
        <v>558</v>
      </c>
      <c r="M5705">
        <v>56999</v>
      </c>
      <c r="N5705">
        <v>1677</v>
      </c>
      <c r="O5705" t="s">
        <v>387</v>
      </c>
    </row>
    <row r="5706" spans="1:15" hidden="1" x14ac:dyDescent="0.35">
      <c r="A5706" t="s">
        <v>556</v>
      </c>
      <c r="B5706" t="s">
        <v>304</v>
      </c>
      <c r="C5706" t="s">
        <v>87</v>
      </c>
      <c r="D5706" t="s">
        <v>78</v>
      </c>
      <c r="E5706">
        <v>2019</v>
      </c>
      <c r="F5706">
        <v>34</v>
      </c>
      <c r="G5706" t="s">
        <v>302</v>
      </c>
      <c r="H5706" t="s">
        <v>80</v>
      </c>
      <c r="I5706">
        <v>28932</v>
      </c>
      <c r="L5706" t="s">
        <v>558</v>
      </c>
      <c r="M5706">
        <v>28105</v>
      </c>
      <c r="N5706">
        <v>827</v>
      </c>
      <c r="O5706" t="s">
        <v>387</v>
      </c>
    </row>
    <row r="5707" spans="1:15" hidden="1" x14ac:dyDescent="0.35">
      <c r="A5707" t="s">
        <v>556</v>
      </c>
      <c r="B5707" t="s">
        <v>304</v>
      </c>
      <c r="C5707" t="s">
        <v>87</v>
      </c>
      <c r="D5707" t="s">
        <v>78</v>
      </c>
      <c r="E5707">
        <v>2019</v>
      </c>
      <c r="F5707">
        <v>34</v>
      </c>
      <c r="G5707" t="s">
        <v>302</v>
      </c>
      <c r="H5707" t="s">
        <v>80</v>
      </c>
      <c r="I5707">
        <v>311</v>
      </c>
      <c r="L5707" t="s">
        <v>558</v>
      </c>
      <c r="M5707">
        <v>302</v>
      </c>
      <c r="N5707">
        <v>9</v>
      </c>
      <c r="O5707" t="s">
        <v>387</v>
      </c>
    </row>
    <row r="5708" spans="1:15" hidden="1" x14ac:dyDescent="0.35">
      <c r="A5708" t="s">
        <v>556</v>
      </c>
      <c r="B5708" t="s">
        <v>304</v>
      </c>
      <c r="C5708" t="s">
        <v>87</v>
      </c>
      <c r="D5708" t="s">
        <v>78</v>
      </c>
      <c r="E5708">
        <v>2019</v>
      </c>
      <c r="F5708">
        <v>34</v>
      </c>
      <c r="G5708" t="s">
        <v>302</v>
      </c>
      <c r="H5708" t="s">
        <v>81</v>
      </c>
      <c r="I5708">
        <v>260</v>
      </c>
      <c r="L5708" t="s">
        <v>558</v>
      </c>
      <c r="M5708">
        <v>253</v>
      </c>
      <c r="N5708">
        <v>7</v>
      </c>
      <c r="O5708" t="s">
        <v>387</v>
      </c>
    </row>
    <row r="5709" spans="1:15" hidden="1" x14ac:dyDescent="0.35">
      <c r="A5709" t="s">
        <v>556</v>
      </c>
      <c r="B5709" t="s">
        <v>304</v>
      </c>
      <c r="C5709" t="s">
        <v>87</v>
      </c>
      <c r="D5709" t="s">
        <v>78</v>
      </c>
      <c r="E5709">
        <v>2019</v>
      </c>
      <c r="F5709">
        <v>67</v>
      </c>
      <c r="G5709" t="s">
        <v>303</v>
      </c>
      <c r="H5709" t="s">
        <v>80</v>
      </c>
      <c r="I5709">
        <v>3664</v>
      </c>
      <c r="J5709">
        <v>0</v>
      </c>
      <c r="K5709">
        <v>3664</v>
      </c>
      <c r="L5709" t="s">
        <v>558</v>
      </c>
      <c r="O5709" t="s">
        <v>387</v>
      </c>
    </row>
    <row r="5710" spans="1:15" hidden="1" x14ac:dyDescent="0.35">
      <c r="A5710" t="s">
        <v>556</v>
      </c>
      <c r="B5710" t="s">
        <v>304</v>
      </c>
      <c r="C5710" t="s">
        <v>87</v>
      </c>
      <c r="D5710" t="s">
        <v>78</v>
      </c>
      <c r="E5710">
        <v>2019</v>
      </c>
      <c r="F5710">
        <v>67</v>
      </c>
      <c r="G5710" t="s">
        <v>303</v>
      </c>
      <c r="H5710" t="s">
        <v>80</v>
      </c>
      <c r="I5710">
        <v>602</v>
      </c>
      <c r="J5710">
        <v>584</v>
      </c>
      <c r="K5710">
        <v>18</v>
      </c>
      <c r="L5710" t="s">
        <v>558</v>
      </c>
      <c r="O5710" t="s">
        <v>387</v>
      </c>
    </row>
    <row r="5711" spans="1:15" hidden="1" x14ac:dyDescent="0.35">
      <c r="A5711" t="s">
        <v>556</v>
      </c>
      <c r="B5711" t="s">
        <v>304</v>
      </c>
      <c r="C5711" t="s">
        <v>87</v>
      </c>
      <c r="D5711" t="s">
        <v>78</v>
      </c>
      <c r="E5711">
        <v>2019</v>
      </c>
      <c r="F5711">
        <v>22</v>
      </c>
      <c r="G5711" t="s">
        <v>367</v>
      </c>
      <c r="H5711" t="s">
        <v>80</v>
      </c>
      <c r="I5711">
        <v>3386</v>
      </c>
      <c r="L5711" t="s">
        <v>558</v>
      </c>
      <c r="O5711" t="s">
        <v>387</v>
      </c>
    </row>
    <row r="5712" spans="1:15" hidden="1" x14ac:dyDescent="0.35">
      <c r="A5712" t="s">
        <v>556</v>
      </c>
      <c r="B5712" t="s">
        <v>304</v>
      </c>
      <c r="C5712" t="s">
        <v>87</v>
      </c>
      <c r="D5712" t="s">
        <v>78</v>
      </c>
      <c r="E5712">
        <v>2019</v>
      </c>
      <c r="F5712">
        <v>22</v>
      </c>
      <c r="G5712" t="s">
        <v>367</v>
      </c>
      <c r="H5712" t="s">
        <v>80</v>
      </c>
      <c r="I5712">
        <v>4</v>
      </c>
      <c r="L5712" t="s">
        <v>558</v>
      </c>
      <c r="O5712" t="s">
        <v>387</v>
      </c>
    </row>
    <row r="5713" spans="1:15" hidden="1" x14ac:dyDescent="0.35">
      <c r="A5713" t="s">
        <v>556</v>
      </c>
      <c r="B5713" t="s">
        <v>304</v>
      </c>
      <c r="C5713" t="s">
        <v>87</v>
      </c>
      <c r="D5713" t="s">
        <v>78</v>
      </c>
      <c r="E5713">
        <v>2019</v>
      </c>
      <c r="F5713">
        <v>22</v>
      </c>
      <c r="G5713" t="s">
        <v>367</v>
      </c>
      <c r="H5713" t="s">
        <v>80</v>
      </c>
      <c r="I5713">
        <v>1298</v>
      </c>
      <c r="L5713" t="s">
        <v>558</v>
      </c>
      <c r="O5713" t="s">
        <v>387</v>
      </c>
    </row>
    <row r="5714" spans="1:15" hidden="1" x14ac:dyDescent="0.35">
      <c r="A5714" t="s">
        <v>556</v>
      </c>
      <c r="B5714" t="s">
        <v>304</v>
      </c>
      <c r="C5714" t="s">
        <v>87</v>
      </c>
      <c r="D5714" t="s">
        <v>78</v>
      </c>
      <c r="E5714">
        <v>2019</v>
      </c>
      <c r="F5714">
        <v>22</v>
      </c>
      <c r="G5714" t="s">
        <v>367</v>
      </c>
      <c r="H5714" t="s">
        <v>80</v>
      </c>
      <c r="I5714">
        <v>15</v>
      </c>
      <c r="L5714" t="s">
        <v>558</v>
      </c>
      <c r="O5714" t="s">
        <v>387</v>
      </c>
    </row>
    <row r="5715" spans="1:15" hidden="1" x14ac:dyDescent="0.35">
      <c r="A5715" t="s">
        <v>556</v>
      </c>
      <c r="B5715" t="s">
        <v>304</v>
      </c>
      <c r="C5715" t="s">
        <v>87</v>
      </c>
      <c r="D5715" t="s">
        <v>78</v>
      </c>
      <c r="E5715">
        <v>2019</v>
      </c>
      <c r="F5715">
        <v>22</v>
      </c>
      <c r="G5715" t="s">
        <v>367</v>
      </c>
      <c r="H5715" t="s">
        <v>81</v>
      </c>
      <c r="I5715">
        <v>20</v>
      </c>
      <c r="L5715" t="s">
        <v>558</v>
      </c>
      <c r="O5715" t="s">
        <v>387</v>
      </c>
    </row>
    <row r="5716" spans="1:15" hidden="1" x14ac:dyDescent="0.35">
      <c r="A5716" t="s">
        <v>556</v>
      </c>
      <c r="B5716" t="s">
        <v>304</v>
      </c>
      <c r="C5716" t="s">
        <v>87</v>
      </c>
      <c r="D5716" t="s">
        <v>78</v>
      </c>
      <c r="E5716">
        <v>2019</v>
      </c>
      <c r="F5716">
        <v>34</v>
      </c>
      <c r="G5716" t="s">
        <v>302</v>
      </c>
      <c r="H5716" t="s">
        <v>80</v>
      </c>
      <c r="I5716">
        <v>57369</v>
      </c>
      <c r="L5716" t="s">
        <v>558</v>
      </c>
      <c r="M5716">
        <v>55729</v>
      </c>
      <c r="N5716">
        <v>1640</v>
      </c>
      <c r="O5716" t="s">
        <v>387</v>
      </c>
    </row>
    <row r="5717" spans="1:15" hidden="1" x14ac:dyDescent="0.35">
      <c r="A5717" t="s">
        <v>556</v>
      </c>
      <c r="B5717" t="s">
        <v>304</v>
      </c>
      <c r="C5717" t="s">
        <v>87</v>
      </c>
      <c r="D5717" t="s">
        <v>78</v>
      </c>
      <c r="E5717">
        <v>2019</v>
      </c>
      <c r="F5717">
        <v>34</v>
      </c>
      <c r="G5717" t="s">
        <v>302</v>
      </c>
      <c r="H5717" t="s">
        <v>80</v>
      </c>
      <c r="I5717">
        <v>62</v>
      </c>
      <c r="L5717" t="s">
        <v>558</v>
      </c>
      <c r="M5717">
        <v>60</v>
      </c>
      <c r="N5717">
        <v>2</v>
      </c>
      <c r="O5717" t="s">
        <v>387</v>
      </c>
    </row>
    <row r="5718" spans="1:15" hidden="1" x14ac:dyDescent="0.35">
      <c r="A5718" t="s">
        <v>556</v>
      </c>
      <c r="B5718" t="s">
        <v>304</v>
      </c>
      <c r="C5718" t="s">
        <v>87</v>
      </c>
      <c r="D5718" t="s">
        <v>78</v>
      </c>
      <c r="E5718">
        <v>2019</v>
      </c>
      <c r="F5718">
        <v>34</v>
      </c>
      <c r="G5718" t="s">
        <v>302</v>
      </c>
      <c r="H5718" t="s">
        <v>80</v>
      </c>
      <c r="I5718">
        <v>21997</v>
      </c>
      <c r="L5718" t="s">
        <v>558</v>
      </c>
      <c r="M5718">
        <v>21368</v>
      </c>
      <c r="N5718">
        <v>629</v>
      </c>
      <c r="O5718" t="s">
        <v>387</v>
      </c>
    </row>
    <row r="5719" spans="1:15" hidden="1" x14ac:dyDescent="0.35">
      <c r="A5719" t="s">
        <v>556</v>
      </c>
      <c r="B5719" t="s">
        <v>304</v>
      </c>
      <c r="C5719" t="s">
        <v>87</v>
      </c>
      <c r="D5719" t="s">
        <v>78</v>
      </c>
      <c r="E5719">
        <v>2019</v>
      </c>
      <c r="F5719">
        <v>34</v>
      </c>
      <c r="G5719" t="s">
        <v>302</v>
      </c>
      <c r="H5719" t="s">
        <v>80</v>
      </c>
      <c r="I5719">
        <v>259</v>
      </c>
      <c r="L5719" t="s">
        <v>558</v>
      </c>
      <c r="M5719">
        <v>252</v>
      </c>
      <c r="N5719">
        <v>7</v>
      </c>
      <c r="O5719" t="s">
        <v>387</v>
      </c>
    </row>
    <row r="5720" spans="1:15" hidden="1" x14ac:dyDescent="0.35">
      <c r="A5720" t="s">
        <v>556</v>
      </c>
      <c r="B5720" t="s">
        <v>304</v>
      </c>
      <c r="C5720" t="s">
        <v>87</v>
      </c>
      <c r="D5720" t="s">
        <v>78</v>
      </c>
      <c r="E5720">
        <v>2019</v>
      </c>
      <c r="F5720">
        <v>34</v>
      </c>
      <c r="G5720" t="s">
        <v>302</v>
      </c>
      <c r="H5720" t="s">
        <v>81</v>
      </c>
      <c r="I5720">
        <v>347</v>
      </c>
      <c r="L5720" t="s">
        <v>558</v>
      </c>
      <c r="M5720">
        <v>337</v>
      </c>
      <c r="N5720">
        <v>10</v>
      </c>
      <c r="O5720" t="s">
        <v>387</v>
      </c>
    </row>
    <row r="5721" spans="1:15" hidden="1" x14ac:dyDescent="0.35">
      <c r="A5721" t="s">
        <v>556</v>
      </c>
      <c r="B5721" t="s">
        <v>304</v>
      </c>
      <c r="C5721" t="s">
        <v>87</v>
      </c>
      <c r="D5721" t="s">
        <v>78</v>
      </c>
      <c r="E5721">
        <v>2019</v>
      </c>
      <c r="F5721">
        <v>67</v>
      </c>
      <c r="G5721" t="s">
        <v>303</v>
      </c>
      <c r="H5721" t="s">
        <v>80</v>
      </c>
      <c r="I5721">
        <v>1598</v>
      </c>
      <c r="J5721">
        <v>1281</v>
      </c>
      <c r="K5721">
        <v>317</v>
      </c>
      <c r="L5721" t="s">
        <v>558</v>
      </c>
      <c r="O5721" t="s">
        <v>387</v>
      </c>
    </row>
    <row r="5722" spans="1:15" hidden="1" x14ac:dyDescent="0.35">
      <c r="A5722" t="s">
        <v>556</v>
      </c>
      <c r="B5722" t="s">
        <v>304</v>
      </c>
      <c r="C5722" t="s">
        <v>87</v>
      </c>
      <c r="D5722" t="s">
        <v>78</v>
      </c>
      <c r="E5722">
        <v>2019</v>
      </c>
      <c r="F5722">
        <v>67</v>
      </c>
      <c r="G5722" t="s">
        <v>303</v>
      </c>
      <c r="H5722" t="s">
        <v>80</v>
      </c>
      <c r="I5722">
        <v>1896</v>
      </c>
      <c r="J5722">
        <v>0</v>
      </c>
      <c r="K5722">
        <v>1896</v>
      </c>
      <c r="L5722" t="s">
        <v>558</v>
      </c>
      <c r="O5722" t="s">
        <v>387</v>
      </c>
    </row>
    <row r="5723" spans="1:15" hidden="1" x14ac:dyDescent="0.35">
      <c r="A5723" t="s">
        <v>556</v>
      </c>
      <c r="B5723" t="s">
        <v>304</v>
      </c>
      <c r="C5723" t="s">
        <v>87</v>
      </c>
      <c r="D5723" t="s">
        <v>78</v>
      </c>
      <c r="E5723">
        <v>2020</v>
      </c>
      <c r="F5723">
        <v>22</v>
      </c>
      <c r="G5723" t="s">
        <v>367</v>
      </c>
      <c r="H5723" t="s">
        <v>80</v>
      </c>
      <c r="I5723">
        <v>4911</v>
      </c>
      <c r="L5723" t="s">
        <v>558</v>
      </c>
      <c r="O5723" t="s">
        <v>387</v>
      </c>
    </row>
    <row r="5724" spans="1:15" hidden="1" x14ac:dyDescent="0.35">
      <c r="A5724" t="s">
        <v>556</v>
      </c>
      <c r="B5724" t="s">
        <v>304</v>
      </c>
      <c r="C5724" t="s">
        <v>87</v>
      </c>
      <c r="D5724" t="s">
        <v>78</v>
      </c>
      <c r="E5724">
        <v>2020</v>
      </c>
      <c r="F5724">
        <v>22</v>
      </c>
      <c r="G5724" t="s">
        <v>367</v>
      </c>
      <c r="H5724" t="s">
        <v>80</v>
      </c>
      <c r="I5724">
        <v>5</v>
      </c>
      <c r="L5724" t="s">
        <v>558</v>
      </c>
      <c r="O5724" t="s">
        <v>387</v>
      </c>
    </row>
    <row r="5725" spans="1:15" hidden="1" x14ac:dyDescent="0.35">
      <c r="A5725" t="s">
        <v>556</v>
      </c>
      <c r="B5725" t="s">
        <v>304</v>
      </c>
      <c r="C5725" t="s">
        <v>87</v>
      </c>
      <c r="D5725" t="s">
        <v>78</v>
      </c>
      <c r="E5725">
        <v>2020</v>
      </c>
      <c r="F5725">
        <v>22</v>
      </c>
      <c r="G5725" t="s">
        <v>367</v>
      </c>
      <c r="H5725" t="s">
        <v>80</v>
      </c>
      <c r="I5725">
        <v>2076</v>
      </c>
      <c r="L5725" t="s">
        <v>558</v>
      </c>
      <c r="O5725" t="s">
        <v>387</v>
      </c>
    </row>
    <row r="5726" spans="1:15" hidden="1" x14ac:dyDescent="0.35">
      <c r="A5726" t="s">
        <v>556</v>
      </c>
      <c r="B5726" t="s">
        <v>304</v>
      </c>
      <c r="C5726" t="s">
        <v>87</v>
      </c>
      <c r="D5726" t="s">
        <v>78</v>
      </c>
      <c r="E5726">
        <v>2020</v>
      </c>
      <c r="F5726">
        <v>22</v>
      </c>
      <c r="G5726" t="s">
        <v>367</v>
      </c>
      <c r="H5726" t="s">
        <v>80</v>
      </c>
      <c r="I5726">
        <v>34</v>
      </c>
      <c r="L5726" t="s">
        <v>558</v>
      </c>
      <c r="O5726" t="s">
        <v>387</v>
      </c>
    </row>
    <row r="5727" spans="1:15" hidden="1" x14ac:dyDescent="0.35">
      <c r="A5727" t="s">
        <v>556</v>
      </c>
      <c r="B5727" t="s">
        <v>304</v>
      </c>
      <c r="C5727" t="s">
        <v>87</v>
      </c>
      <c r="D5727" t="s">
        <v>78</v>
      </c>
      <c r="E5727">
        <v>2020</v>
      </c>
      <c r="F5727">
        <v>22</v>
      </c>
      <c r="G5727" t="s">
        <v>367</v>
      </c>
      <c r="H5727" t="s">
        <v>81</v>
      </c>
      <c r="I5727">
        <v>50</v>
      </c>
      <c r="L5727" t="s">
        <v>558</v>
      </c>
      <c r="O5727" t="s">
        <v>387</v>
      </c>
    </row>
    <row r="5728" spans="1:15" hidden="1" x14ac:dyDescent="0.35">
      <c r="A5728" t="s">
        <v>556</v>
      </c>
      <c r="B5728" t="s">
        <v>304</v>
      </c>
      <c r="C5728" t="s">
        <v>87</v>
      </c>
      <c r="D5728" t="s">
        <v>78</v>
      </c>
      <c r="E5728">
        <v>2020</v>
      </c>
      <c r="F5728">
        <v>22</v>
      </c>
      <c r="G5728" t="s">
        <v>367</v>
      </c>
      <c r="H5728" t="s">
        <v>81</v>
      </c>
      <c r="I5728">
        <v>1</v>
      </c>
      <c r="L5728" t="s">
        <v>558</v>
      </c>
      <c r="O5728" t="s">
        <v>387</v>
      </c>
    </row>
    <row r="5729" spans="1:15" hidden="1" x14ac:dyDescent="0.35">
      <c r="A5729" t="s">
        <v>556</v>
      </c>
      <c r="B5729" t="s">
        <v>304</v>
      </c>
      <c r="C5729" t="s">
        <v>87</v>
      </c>
      <c r="D5729" t="s">
        <v>78</v>
      </c>
      <c r="E5729">
        <v>2020</v>
      </c>
      <c r="F5729">
        <v>34</v>
      </c>
      <c r="G5729" t="s">
        <v>302</v>
      </c>
      <c r="H5729" t="s">
        <v>80</v>
      </c>
      <c r="I5729">
        <v>83208</v>
      </c>
      <c r="L5729" t="s">
        <v>558</v>
      </c>
      <c r="M5729">
        <v>80829</v>
      </c>
      <c r="N5729">
        <v>2379</v>
      </c>
      <c r="O5729" t="s">
        <v>387</v>
      </c>
    </row>
    <row r="5730" spans="1:15" hidden="1" x14ac:dyDescent="0.35">
      <c r="A5730" t="s">
        <v>556</v>
      </c>
      <c r="B5730" t="s">
        <v>304</v>
      </c>
      <c r="C5730" t="s">
        <v>87</v>
      </c>
      <c r="D5730" t="s">
        <v>78</v>
      </c>
      <c r="E5730">
        <v>2020</v>
      </c>
      <c r="F5730">
        <v>34</v>
      </c>
      <c r="G5730" t="s">
        <v>302</v>
      </c>
      <c r="H5730" t="s">
        <v>80</v>
      </c>
      <c r="I5730">
        <v>87</v>
      </c>
      <c r="L5730" t="s">
        <v>558</v>
      </c>
      <c r="M5730">
        <v>85</v>
      </c>
      <c r="N5730">
        <v>2</v>
      </c>
      <c r="O5730" t="s">
        <v>387</v>
      </c>
    </row>
    <row r="5731" spans="1:15" hidden="1" x14ac:dyDescent="0.35">
      <c r="A5731" t="s">
        <v>556</v>
      </c>
      <c r="B5731" t="s">
        <v>304</v>
      </c>
      <c r="C5731" t="s">
        <v>87</v>
      </c>
      <c r="D5731" t="s">
        <v>78</v>
      </c>
      <c r="E5731">
        <v>2020</v>
      </c>
      <c r="F5731">
        <v>34</v>
      </c>
      <c r="G5731" t="s">
        <v>302</v>
      </c>
      <c r="H5731" t="s">
        <v>80</v>
      </c>
      <c r="I5731">
        <v>35166</v>
      </c>
      <c r="L5731" t="s">
        <v>558</v>
      </c>
      <c r="M5731">
        <v>34161</v>
      </c>
      <c r="N5731">
        <v>1005</v>
      </c>
      <c r="O5731" t="s">
        <v>387</v>
      </c>
    </row>
    <row r="5732" spans="1:15" hidden="1" x14ac:dyDescent="0.35">
      <c r="A5732" t="s">
        <v>556</v>
      </c>
      <c r="B5732" t="s">
        <v>304</v>
      </c>
      <c r="C5732" t="s">
        <v>87</v>
      </c>
      <c r="D5732" t="s">
        <v>78</v>
      </c>
      <c r="E5732">
        <v>2020</v>
      </c>
      <c r="F5732">
        <v>34</v>
      </c>
      <c r="G5732" t="s">
        <v>302</v>
      </c>
      <c r="H5732" t="s">
        <v>80</v>
      </c>
      <c r="I5732">
        <v>579</v>
      </c>
      <c r="L5732" t="s">
        <v>558</v>
      </c>
      <c r="M5732">
        <v>562</v>
      </c>
      <c r="N5732">
        <v>17</v>
      </c>
      <c r="O5732" t="s">
        <v>387</v>
      </c>
    </row>
    <row r="5733" spans="1:15" hidden="1" x14ac:dyDescent="0.35">
      <c r="A5733" t="s">
        <v>556</v>
      </c>
      <c r="B5733" t="s">
        <v>304</v>
      </c>
      <c r="C5733" t="s">
        <v>87</v>
      </c>
      <c r="D5733" t="s">
        <v>78</v>
      </c>
      <c r="E5733">
        <v>2020</v>
      </c>
      <c r="F5733">
        <v>34</v>
      </c>
      <c r="G5733" t="s">
        <v>302</v>
      </c>
      <c r="H5733" t="s">
        <v>81</v>
      </c>
      <c r="I5733">
        <v>839</v>
      </c>
      <c r="L5733" t="s">
        <v>558</v>
      </c>
      <c r="M5733">
        <v>815</v>
      </c>
      <c r="N5733">
        <v>24</v>
      </c>
      <c r="O5733" t="s">
        <v>387</v>
      </c>
    </row>
    <row r="5734" spans="1:15" hidden="1" x14ac:dyDescent="0.35">
      <c r="A5734" t="s">
        <v>556</v>
      </c>
      <c r="B5734" t="s">
        <v>304</v>
      </c>
      <c r="C5734" t="s">
        <v>87</v>
      </c>
      <c r="D5734" t="s">
        <v>78</v>
      </c>
      <c r="E5734">
        <v>2020</v>
      </c>
      <c r="F5734">
        <v>34</v>
      </c>
      <c r="G5734" t="s">
        <v>302</v>
      </c>
      <c r="H5734" t="s">
        <v>81</v>
      </c>
      <c r="I5734">
        <v>9</v>
      </c>
      <c r="L5734" t="s">
        <v>558</v>
      </c>
      <c r="M5734">
        <v>9</v>
      </c>
      <c r="N5734">
        <v>0</v>
      </c>
      <c r="O5734" t="s">
        <v>387</v>
      </c>
    </row>
    <row r="5735" spans="1:15" hidden="1" x14ac:dyDescent="0.35">
      <c r="A5735" t="s">
        <v>556</v>
      </c>
      <c r="B5735" t="s">
        <v>304</v>
      </c>
      <c r="C5735" t="s">
        <v>87</v>
      </c>
      <c r="D5735" t="s">
        <v>78</v>
      </c>
      <c r="E5735">
        <v>2020</v>
      </c>
      <c r="F5735">
        <v>67</v>
      </c>
      <c r="G5735" t="s">
        <v>303</v>
      </c>
      <c r="H5735" t="s">
        <v>80</v>
      </c>
      <c r="I5735">
        <v>6546</v>
      </c>
      <c r="J5735">
        <v>4016</v>
      </c>
      <c r="K5735">
        <v>2530</v>
      </c>
      <c r="L5735" t="s">
        <v>558</v>
      </c>
      <c r="O5735" t="s">
        <v>387</v>
      </c>
    </row>
    <row r="5736" spans="1:15" hidden="1" x14ac:dyDescent="0.35">
      <c r="A5736" t="s">
        <v>556</v>
      </c>
      <c r="B5736" t="s">
        <v>304</v>
      </c>
      <c r="C5736" t="s">
        <v>87</v>
      </c>
      <c r="D5736" t="s">
        <v>78</v>
      </c>
      <c r="E5736">
        <v>2020</v>
      </c>
      <c r="F5736">
        <v>67</v>
      </c>
      <c r="G5736" t="s">
        <v>303</v>
      </c>
      <c r="H5736" t="s">
        <v>80</v>
      </c>
      <c r="I5736">
        <v>4250</v>
      </c>
      <c r="J5736">
        <v>2183</v>
      </c>
      <c r="K5736">
        <v>2067</v>
      </c>
      <c r="L5736" t="s">
        <v>558</v>
      </c>
      <c r="O5736" t="s">
        <v>387</v>
      </c>
    </row>
    <row r="5737" spans="1:15" hidden="1" x14ac:dyDescent="0.35">
      <c r="A5737" t="s">
        <v>556</v>
      </c>
      <c r="B5737" t="s">
        <v>304</v>
      </c>
      <c r="C5737" t="s">
        <v>87</v>
      </c>
      <c r="D5737" t="s">
        <v>78</v>
      </c>
      <c r="E5737">
        <v>2020</v>
      </c>
      <c r="F5737">
        <v>22</v>
      </c>
      <c r="G5737" t="s">
        <v>367</v>
      </c>
      <c r="H5737" t="s">
        <v>80</v>
      </c>
      <c r="I5737">
        <v>5956</v>
      </c>
      <c r="L5737" t="s">
        <v>558</v>
      </c>
      <c r="O5737" t="s">
        <v>387</v>
      </c>
    </row>
    <row r="5738" spans="1:15" hidden="1" x14ac:dyDescent="0.35">
      <c r="A5738" t="s">
        <v>556</v>
      </c>
      <c r="B5738" t="s">
        <v>304</v>
      </c>
      <c r="C5738" t="s">
        <v>87</v>
      </c>
      <c r="D5738" t="s">
        <v>78</v>
      </c>
      <c r="E5738">
        <v>2020</v>
      </c>
      <c r="F5738">
        <v>22</v>
      </c>
      <c r="G5738" t="s">
        <v>367</v>
      </c>
      <c r="H5738" t="s">
        <v>80</v>
      </c>
      <c r="I5738">
        <v>7</v>
      </c>
      <c r="L5738" t="s">
        <v>558</v>
      </c>
      <c r="O5738" t="s">
        <v>387</v>
      </c>
    </row>
    <row r="5739" spans="1:15" hidden="1" x14ac:dyDescent="0.35">
      <c r="A5739" t="s">
        <v>556</v>
      </c>
      <c r="B5739" t="s">
        <v>304</v>
      </c>
      <c r="C5739" t="s">
        <v>87</v>
      </c>
      <c r="D5739" t="s">
        <v>78</v>
      </c>
      <c r="E5739">
        <v>2020</v>
      </c>
      <c r="F5739">
        <v>22</v>
      </c>
      <c r="G5739" t="s">
        <v>367</v>
      </c>
      <c r="H5739" t="s">
        <v>80</v>
      </c>
      <c r="I5739">
        <v>2171</v>
      </c>
      <c r="L5739" t="s">
        <v>558</v>
      </c>
      <c r="O5739" t="s">
        <v>387</v>
      </c>
    </row>
    <row r="5740" spans="1:15" hidden="1" x14ac:dyDescent="0.35">
      <c r="A5740" t="s">
        <v>556</v>
      </c>
      <c r="B5740" t="s">
        <v>304</v>
      </c>
      <c r="C5740" t="s">
        <v>87</v>
      </c>
      <c r="D5740" t="s">
        <v>78</v>
      </c>
      <c r="E5740">
        <v>2020</v>
      </c>
      <c r="F5740">
        <v>22</v>
      </c>
      <c r="G5740" t="s">
        <v>367</v>
      </c>
      <c r="H5740" t="s">
        <v>80</v>
      </c>
      <c r="I5740">
        <v>165</v>
      </c>
      <c r="L5740" t="s">
        <v>558</v>
      </c>
      <c r="O5740" t="s">
        <v>387</v>
      </c>
    </row>
    <row r="5741" spans="1:15" hidden="1" x14ac:dyDescent="0.35">
      <c r="A5741" t="s">
        <v>556</v>
      </c>
      <c r="B5741" t="s">
        <v>304</v>
      </c>
      <c r="C5741" t="s">
        <v>87</v>
      </c>
      <c r="D5741" t="s">
        <v>78</v>
      </c>
      <c r="E5741">
        <v>2020</v>
      </c>
      <c r="F5741">
        <v>34</v>
      </c>
      <c r="G5741" t="s">
        <v>302</v>
      </c>
      <c r="H5741" t="s">
        <v>80</v>
      </c>
      <c r="I5741">
        <v>100917</v>
      </c>
      <c r="L5741" t="s">
        <v>558</v>
      </c>
      <c r="M5741">
        <v>98032</v>
      </c>
      <c r="N5741">
        <v>2885</v>
      </c>
      <c r="O5741" t="s">
        <v>387</v>
      </c>
    </row>
    <row r="5742" spans="1:15" hidden="1" x14ac:dyDescent="0.35">
      <c r="A5742" t="s">
        <v>556</v>
      </c>
      <c r="B5742" t="s">
        <v>304</v>
      </c>
      <c r="C5742" t="s">
        <v>87</v>
      </c>
      <c r="D5742" t="s">
        <v>78</v>
      </c>
      <c r="E5742">
        <v>2020</v>
      </c>
      <c r="F5742">
        <v>34</v>
      </c>
      <c r="G5742" t="s">
        <v>302</v>
      </c>
      <c r="H5742" t="s">
        <v>80</v>
      </c>
      <c r="I5742">
        <v>112</v>
      </c>
      <c r="L5742" t="s">
        <v>558</v>
      </c>
      <c r="M5742">
        <v>109</v>
      </c>
      <c r="N5742">
        <v>3</v>
      </c>
      <c r="O5742" t="s">
        <v>387</v>
      </c>
    </row>
    <row r="5743" spans="1:15" hidden="1" x14ac:dyDescent="0.35">
      <c r="A5743" t="s">
        <v>556</v>
      </c>
      <c r="B5743" t="s">
        <v>304</v>
      </c>
      <c r="C5743" t="s">
        <v>87</v>
      </c>
      <c r="D5743" t="s">
        <v>78</v>
      </c>
      <c r="E5743">
        <v>2020</v>
      </c>
      <c r="F5743">
        <v>34</v>
      </c>
      <c r="G5743" t="s">
        <v>302</v>
      </c>
      <c r="H5743" t="s">
        <v>80</v>
      </c>
      <c r="I5743">
        <v>36786</v>
      </c>
      <c r="L5743" t="s">
        <v>558</v>
      </c>
      <c r="M5743">
        <v>35734</v>
      </c>
      <c r="N5743">
        <v>1052</v>
      </c>
      <c r="O5743" t="s">
        <v>387</v>
      </c>
    </row>
    <row r="5744" spans="1:15" hidden="1" x14ac:dyDescent="0.35">
      <c r="A5744" t="s">
        <v>556</v>
      </c>
      <c r="B5744" t="s">
        <v>304</v>
      </c>
      <c r="C5744" t="s">
        <v>87</v>
      </c>
      <c r="D5744" t="s">
        <v>78</v>
      </c>
      <c r="E5744">
        <v>2020</v>
      </c>
      <c r="F5744">
        <v>34</v>
      </c>
      <c r="G5744" t="s">
        <v>302</v>
      </c>
      <c r="H5744" t="s">
        <v>80</v>
      </c>
      <c r="I5744">
        <v>2801</v>
      </c>
      <c r="L5744" t="s">
        <v>558</v>
      </c>
      <c r="M5744">
        <v>2721</v>
      </c>
      <c r="N5744">
        <v>80</v>
      </c>
      <c r="O5744" t="s">
        <v>387</v>
      </c>
    </row>
    <row r="5745" spans="1:15" hidden="1" x14ac:dyDescent="0.35">
      <c r="A5745" t="s">
        <v>556</v>
      </c>
      <c r="B5745" t="s">
        <v>304</v>
      </c>
      <c r="C5745" t="s">
        <v>87</v>
      </c>
      <c r="D5745" t="s">
        <v>78</v>
      </c>
      <c r="E5745">
        <v>2020</v>
      </c>
      <c r="F5745">
        <v>67</v>
      </c>
      <c r="G5745" t="s">
        <v>303</v>
      </c>
      <c r="H5745" t="s">
        <v>80</v>
      </c>
      <c r="I5745">
        <v>5588</v>
      </c>
      <c r="J5745">
        <v>1863</v>
      </c>
      <c r="K5745">
        <v>3725</v>
      </c>
      <c r="L5745" t="s">
        <v>558</v>
      </c>
      <c r="O5745" t="s">
        <v>387</v>
      </c>
    </row>
    <row r="5746" spans="1:15" hidden="1" x14ac:dyDescent="0.35">
      <c r="A5746" t="s">
        <v>556</v>
      </c>
      <c r="B5746" t="s">
        <v>304</v>
      </c>
      <c r="C5746" t="s">
        <v>87</v>
      </c>
      <c r="D5746" t="s">
        <v>78</v>
      </c>
      <c r="E5746">
        <v>2020</v>
      </c>
      <c r="F5746">
        <v>67</v>
      </c>
      <c r="G5746" t="s">
        <v>303</v>
      </c>
      <c r="H5746" t="s">
        <v>80</v>
      </c>
      <c r="I5746">
        <v>9253</v>
      </c>
      <c r="J5746">
        <v>3994</v>
      </c>
      <c r="K5746">
        <v>5259</v>
      </c>
      <c r="L5746" t="s">
        <v>558</v>
      </c>
      <c r="O5746" t="s">
        <v>387</v>
      </c>
    </row>
    <row r="5747" spans="1:15" hidden="1" x14ac:dyDescent="0.35">
      <c r="A5747" t="s">
        <v>556</v>
      </c>
      <c r="B5747" t="s">
        <v>304</v>
      </c>
      <c r="C5747" t="s">
        <v>87</v>
      </c>
      <c r="D5747" t="s">
        <v>78</v>
      </c>
      <c r="E5747">
        <v>2021</v>
      </c>
      <c r="F5747">
        <v>22</v>
      </c>
      <c r="G5747" t="s">
        <v>367</v>
      </c>
      <c r="H5747" t="s">
        <v>80</v>
      </c>
      <c r="I5747">
        <v>9952</v>
      </c>
      <c r="L5747" t="s">
        <v>558</v>
      </c>
      <c r="O5747" t="s">
        <v>387</v>
      </c>
    </row>
    <row r="5748" spans="1:15" hidden="1" x14ac:dyDescent="0.35">
      <c r="A5748" t="s">
        <v>556</v>
      </c>
      <c r="B5748" t="s">
        <v>304</v>
      </c>
      <c r="C5748" t="s">
        <v>87</v>
      </c>
      <c r="D5748" t="s">
        <v>78</v>
      </c>
      <c r="E5748">
        <v>2021</v>
      </c>
      <c r="F5748">
        <v>22</v>
      </c>
      <c r="G5748" t="s">
        <v>367</v>
      </c>
      <c r="H5748" t="s">
        <v>80</v>
      </c>
      <c r="I5748">
        <v>43</v>
      </c>
      <c r="L5748" t="s">
        <v>558</v>
      </c>
      <c r="O5748" t="s">
        <v>387</v>
      </c>
    </row>
    <row r="5749" spans="1:15" hidden="1" x14ac:dyDescent="0.35">
      <c r="A5749" t="s">
        <v>556</v>
      </c>
      <c r="B5749" t="s">
        <v>304</v>
      </c>
      <c r="C5749" t="s">
        <v>87</v>
      </c>
      <c r="D5749" t="s">
        <v>78</v>
      </c>
      <c r="E5749">
        <v>2021</v>
      </c>
      <c r="F5749">
        <v>22</v>
      </c>
      <c r="G5749" t="s">
        <v>367</v>
      </c>
      <c r="H5749" t="s">
        <v>80</v>
      </c>
      <c r="I5749">
        <v>4237</v>
      </c>
      <c r="L5749" t="s">
        <v>558</v>
      </c>
      <c r="O5749" t="s">
        <v>387</v>
      </c>
    </row>
    <row r="5750" spans="1:15" hidden="1" x14ac:dyDescent="0.35">
      <c r="A5750" t="s">
        <v>556</v>
      </c>
      <c r="B5750" t="s">
        <v>304</v>
      </c>
      <c r="C5750" t="s">
        <v>87</v>
      </c>
      <c r="D5750" t="s">
        <v>78</v>
      </c>
      <c r="E5750">
        <v>2021</v>
      </c>
      <c r="F5750">
        <v>22</v>
      </c>
      <c r="G5750" t="s">
        <v>367</v>
      </c>
      <c r="H5750" t="s">
        <v>80</v>
      </c>
      <c r="I5750">
        <v>215</v>
      </c>
      <c r="L5750" t="s">
        <v>558</v>
      </c>
      <c r="O5750" t="s">
        <v>387</v>
      </c>
    </row>
    <row r="5751" spans="1:15" hidden="1" x14ac:dyDescent="0.35">
      <c r="A5751" t="s">
        <v>556</v>
      </c>
      <c r="B5751" t="s">
        <v>304</v>
      </c>
      <c r="C5751" t="s">
        <v>87</v>
      </c>
      <c r="D5751" t="s">
        <v>78</v>
      </c>
      <c r="E5751">
        <v>2021</v>
      </c>
      <c r="F5751">
        <v>22</v>
      </c>
      <c r="G5751" t="s">
        <v>367</v>
      </c>
      <c r="H5751" t="s">
        <v>81</v>
      </c>
      <c r="I5751">
        <v>47</v>
      </c>
      <c r="L5751" t="s">
        <v>558</v>
      </c>
      <c r="O5751" t="s">
        <v>387</v>
      </c>
    </row>
    <row r="5752" spans="1:15" hidden="1" x14ac:dyDescent="0.35">
      <c r="A5752" t="s">
        <v>556</v>
      </c>
      <c r="B5752" t="s">
        <v>304</v>
      </c>
      <c r="C5752" t="s">
        <v>87</v>
      </c>
      <c r="D5752" t="s">
        <v>78</v>
      </c>
      <c r="E5752">
        <v>2021</v>
      </c>
      <c r="F5752">
        <v>34</v>
      </c>
      <c r="G5752" t="s">
        <v>302</v>
      </c>
      <c r="H5752" t="s">
        <v>80</v>
      </c>
      <c r="I5752">
        <v>168623</v>
      </c>
      <c r="L5752" t="s">
        <v>558</v>
      </c>
      <c r="M5752">
        <v>163802</v>
      </c>
      <c r="N5752">
        <v>4821</v>
      </c>
      <c r="O5752" t="s">
        <v>387</v>
      </c>
    </row>
    <row r="5753" spans="1:15" hidden="1" x14ac:dyDescent="0.35">
      <c r="A5753" t="s">
        <v>556</v>
      </c>
      <c r="B5753" t="s">
        <v>304</v>
      </c>
      <c r="C5753" t="s">
        <v>87</v>
      </c>
      <c r="D5753" t="s">
        <v>78</v>
      </c>
      <c r="E5753">
        <v>2021</v>
      </c>
      <c r="F5753">
        <v>34</v>
      </c>
      <c r="G5753" t="s">
        <v>302</v>
      </c>
      <c r="H5753" t="s">
        <v>80</v>
      </c>
      <c r="I5753">
        <v>727</v>
      </c>
      <c r="L5753" t="s">
        <v>558</v>
      </c>
      <c r="M5753">
        <v>706</v>
      </c>
      <c r="N5753">
        <v>21</v>
      </c>
      <c r="O5753" t="s">
        <v>387</v>
      </c>
    </row>
    <row r="5754" spans="1:15" hidden="1" x14ac:dyDescent="0.35">
      <c r="A5754" t="s">
        <v>556</v>
      </c>
      <c r="B5754" t="s">
        <v>304</v>
      </c>
      <c r="C5754" t="s">
        <v>87</v>
      </c>
      <c r="D5754" t="s">
        <v>78</v>
      </c>
      <c r="E5754">
        <v>2021</v>
      </c>
      <c r="F5754">
        <v>34</v>
      </c>
      <c r="G5754" t="s">
        <v>302</v>
      </c>
      <c r="H5754" t="s">
        <v>80</v>
      </c>
      <c r="I5754">
        <v>71785</v>
      </c>
      <c r="L5754" t="s">
        <v>558</v>
      </c>
      <c r="M5754">
        <v>69733</v>
      </c>
      <c r="N5754">
        <v>2052</v>
      </c>
      <c r="O5754" t="s">
        <v>387</v>
      </c>
    </row>
    <row r="5755" spans="1:15" hidden="1" x14ac:dyDescent="0.35">
      <c r="A5755" t="s">
        <v>556</v>
      </c>
      <c r="B5755" t="s">
        <v>304</v>
      </c>
      <c r="C5755" t="s">
        <v>87</v>
      </c>
      <c r="D5755" t="s">
        <v>78</v>
      </c>
      <c r="E5755">
        <v>2021</v>
      </c>
      <c r="F5755">
        <v>34</v>
      </c>
      <c r="G5755" t="s">
        <v>302</v>
      </c>
      <c r="H5755" t="s">
        <v>80</v>
      </c>
      <c r="I5755">
        <v>3649</v>
      </c>
      <c r="L5755" t="s">
        <v>558</v>
      </c>
      <c r="M5755">
        <v>3545</v>
      </c>
      <c r="N5755">
        <v>104</v>
      </c>
      <c r="O5755" t="s">
        <v>387</v>
      </c>
    </row>
    <row r="5756" spans="1:15" hidden="1" x14ac:dyDescent="0.35">
      <c r="A5756" t="s">
        <v>556</v>
      </c>
      <c r="B5756" t="s">
        <v>304</v>
      </c>
      <c r="C5756" t="s">
        <v>87</v>
      </c>
      <c r="D5756" t="s">
        <v>78</v>
      </c>
      <c r="E5756">
        <v>2021</v>
      </c>
      <c r="F5756">
        <v>34</v>
      </c>
      <c r="G5756" t="s">
        <v>302</v>
      </c>
      <c r="H5756" t="s">
        <v>81</v>
      </c>
      <c r="I5756">
        <v>802</v>
      </c>
      <c r="L5756" t="s">
        <v>558</v>
      </c>
      <c r="M5756">
        <v>779</v>
      </c>
      <c r="N5756">
        <v>23</v>
      </c>
      <c r="O5756" t="s">
        <v>387</v>
      </c>
    </row>
    <row r="5757" spans="1:15" hidden="1" x14ac:dyDescent="0.35">
      <c r="A5757" t="s">
        <v>556</v>
      </c>
      <c r="B5757" t="s">
        <v>304</v>
      </c>
      <c r="C5757" t="s">
        <v>87</v>
      </c>
      <c r="D5757" t="s">
        <v>78</v>
      </c>
      <c r="E5757">
        <v>2021</v>
      </c>
      <c r="F5757">
        <v>67</v>
      </c>
      <c r="G5757" t="s">
        <v>303</v>
      </c>
      <c r="H5757" t="s">
        <v>80</v>
      </c>
      <c r="I5757">
        <v>9336</v>
      </c>
      <c r="J5757">
        <v>6362</v>
      </c>
      <c r="K5757">
        <v>2974</v>
      </c>
      <c r="L5757" t="s">
        <v>558</v>
      </c>
      <c r="O5757" t="s">
        <v>387</v>
      </c>
    </row>
    <row r="5758" spans="1:15" hidden="1" x14ac:dyDescent="0.35">
      <c r="A5758" t="s">
        <v>556</v>
      </c>
      <c r="B5758" t="s">
        <v>304</v>
      </c>
      <c r="C5758" t="s">
        <v>87</v>
      </c>
      <c r="D5758" t="s">
        <v>78</v>
      </c>
      <c r="E5758">
        <v>2021</v>
      </c>
      <c r="F5758">
        <v>67</v>
      </c>
      <c r="G5758" t="s">
        <v>303</v>
      </c>
      <c r="H5758" t="s">
        <v>80</v>
      </c>
      <c r="I5758">
        <v>904</v>
      </c>
      <c r="J5758">
        <v>0</v>
      </c>
      <c r="K5758">
        <v>904</v>
      </c>
      <c r="L5758" t="s">
        <v>558</v>
      </c>
      <c r="O5758" t="s">
        <v>387</v>
      </c>
    </row>
    <row r="5759" spans="1:15" hidden="1" x14ac:dyDescent="0.35">
      <c r="A5759" t="s">
        <v>556</v>
      </c>
      <c r="B5759" t="s">
        <v>304</v>
      </c>
      <c r="C5759" t="s">
        <v>87</v>
      </c>
      <c r="D5759" t="s">
        <v>78</v>
      </c>
      <c r="E5759">
        <v>2021</v>
      </c>
      <c r="F5759">
        <v>67</v>
      </c>
      <c r="G5759" t="s">
        <v>303</v>
      </c>
      <c r="H5759" t="s">
        <v>80</v>
      </c>
      <c r="I5759">
        <v>10236</v>
      </c>
      <c r="J5759">
        <v>2266</v>
      </c>
      <c r="K5759">
        <v>7970</v>
      </c>
      <c r="L5759" t="s">
        <v>558</v>
      </c>
      <c r="O5759" t="s">
        <v>387</v>
      </c>
    </row>
    <row r="5760" spans="1:15" hidden="1" x14ac:dyDescent="0.35">
      <c r="A5760" t="s">
        <v>556</v>
      </c>
      <c r="B5760" t="s">
        <v>304</v>
      </c>
      <c r="C5760" t="s">
        <v>87</v>
      </c>
      <c r="D5760" t="s">
        <v>78</v>
      </c>
      <c r="E5760">
        <v>2021</v>
      </c>
      <c r="F5760">
        <v>67</v>
      </c>
      <c r="G5760" t="s">
        <v>303</v>
      </c>
      <c r="H5760" t="s">
        <v>80</v>
      </c>
      <c r="I5760">
        <v>948</v>
      </c>
      <c r="J5760">
        <v>763</v>
      </c>
      <c r="K5760">
        <v>185</v>
      </c>
      <c r="L5760" t="s">
        <v>558</v>
      </c>
      <c r="O5760" t="s">
        <v>387</v>
      </c>
    </row>
    <row r="5761" spans="1:15" hidden="1" x14ac:dyDescent="0.35">
      <c r="A5761" t="s">
        <v>556</v>
      </c>
      <c r="B5761" t="s">
        <v>304</v>
      </c>
      <c r="C5761" t="s">
        <v>87</v>
      </c>
      <c r="D5761" t="s">
        <v>78</v>
      </c>
      <c r="E5761">
        <v>2021</v>
      </c>
      <c r="F5761">
        <v>22</v>
      </c>
      <c r="G5761" t="s">
        <v>367</v>
      </c>
      <c r="H5761" t="s">
        <v>80</v>
      </c>
      <c r="I5761">
        <v>23109</v>
      </c>
      <c r="L5761" t="s">
        <v>558</v>
      </c>
      <c r="O5761" t="s">
        <v>387</v>
      </c>
    </row>
    <row r="5762" spans="1:15" hidden="1" x14ac:dyDescent="0.35">
      <c r="A5762" t="s">
        <v>556</v>
      </c>
      <c r="B5762" t="s">
        <v>304</v>
      </c>
      <c r="C5762" t="s">
        <v>87</v>
      </c>
      <c r="D5762" t="s">
        <v>78</v>
      </c>
      <c r="E5762">
        <v>2021</v>
      </c>
      <c r="F5762">
        <v>22</v>
      </c>
      <c r="G5762" t="s">
        <v>367</v>
      </c>
      <c r="H5762" t="s">
        <v>80</v>
      </c>
      <c r="I5762">
        <v>93</v>
      </c>
      <c r="L5762" t="s">
        <v>558</v>
      </c>
      <c r="O5762" t="s">
        <v>387</v>
      </c>
    </row>
    <row r="5763" spans="1:15" hidden="1" x14ac:dyDescent="0.35">
      <c r="A5763" t="s">
        <v>556</v>
      </c>
      <c r="B5763" t="s">
        <v>304</v>
      </c>
      <c r="C5763" t="s">
        <v>87</v>
      </c>
      <c r="D5763" t="s">
        <v>78</v>
      </c>
      <c r="E5763">
        <v>2021</v>
      </c>
      <c r="F5763">
        <v>22</v>
      </c>
      <c r="G5763" t="s">
        <v>367</v>
      </c>
      <c r="H5763" t="s">
        <v>80</v>
      </c>
      <c r="I5763">
        <v>12735</v>
      </c>
      <c r="L5763" t="s">
        <v>558</v>
      </c>
      <c r="O5763" t="s">
        <v>387</v>
      </c>
    </row>
    <row r="5764" spans="1:15" hidden="1" x14ac:dyDescent="0.35">
      <c r="A5764" t="s">
        <v>556</v>
      </c>
      <c r="B5764" t="s">
        <v>304</v>
      </c>
      <c r="C5764" t="s">
        <v>87</v>
      </c>
      <c r="D5764" t="s">
        <v>78</v>
      </c>
      <c r="E5764">
        <v>2021</v>
      </c>
      <c r="F5764">
        <v>22</v>
      </c>
      <c r="G5764" t="s">
        <v>367</v>
      </c>
      <c r="H5764" t="s">
        <v>80</v>
      </c>
      <c r="I5764">
        <v>988</v>
      </c>
      <c r="L5764" t="s">
        <v>558</v>
      </c>
      <c r="O5764" t="s">
        <v>387</v>
      </c>
    </row>
    <row r="5765" spans="1:15" hidden="1" x14ac:dyDescent="0.35">
      <c r="A5765" t="s">
        <v>556</v>
      </c>
      <c r="B5765" t="s">
        <v>304</v>
      </c>
      <c r="C5765" t="s">
        <v>87</v>
      </c>
      <c r="D5765" t="s">
        <v>78</v>
      </c>
      <c r="E5765">
        <v>2021</v>
      </c>
      <c r="F5765">
        <v>22</v>
      </c>
      <c r="G5765" t="s">
        <v>367</v>
      </c>
      <c r="H5765" t="s">
        <v>81</v>
      </c>
      <c r="I5765">
        <v>7</v>
      </c>
      <c r="L5765" t="s">
        <v>558</v>
      </c>
      <c r="O5765" t="s">
        <v>387</v>
      </c>
    </row>
    <row r="5766" spans="1:15" hidden="1" x14ac:dyDescent="0.35">
      <c r="A5766" t="s">
        <v>556</v>
      </c>
      <c r="B5766" t="s">
        <v>304</v>
      </c>
      <c r="C5766" t="s">
        <v>87</v>
      </c>
      <c r="D5766" t="s">
        <v>78</v>
      </c>
      <c r="E5766">
        <v>2021</v>
      </c>
      <c r="F5766">
        <v>22</v>
      </c>
      <c r="G5766" t="s">
        <v>367</v>
      </c>
      <c r="H5766" t="s">
        <v>81</v>
      </c>
      <c r="I5766">
        <v>731</v>
      </c>
      <c r="L5766" t="s">
        <v>558</v>
      </c>
      <c r="O5766" t="s">
        <v>387</v>
      </c>
    </row>
    <row r="5767" spans="1:15" hidden="1" x14ac:dyDescent="0.35">
      <c r="A5767" t="s">
        <v>556</v>
      </c>
      <c r="B5767" t="s">
        <v>304</v>
      </c>
      <c r="C5767" t="s">
        <v>87</v>
      </c>
      <c r="D5767" t="s">
        <v>78</v>
      </c>
      <c r="E5767">
        <v>2021</v>
      </c>
      <c r="F5767">
        <v>34</v>
      </c>
      <c r="G5767" t="s">
        <v>302</v>
      </c>
      <c r="H5767" t="s">
        <v>80</v>
      </c>
      <c r="I5767">
        <v>391525</v>
      </c>
      <c r="L5767" t="s">
        <v>558</v>
      </c>
      <c r="M5767">
        <v>380332</v>
      </c>
      <c r="N5767">
        <v>11193</v>
      </c>
      <c r="O5767" t="s">
        <v>387</v>
      </c>
    </row>
    <row r="5768" spans="1:15" hidden="1" x14ac:dyDescent="0.35">
      <c r="A5768" t="s">
        <v>556</v>
      </c>
      <c r="B5768" t="s">
        <v>304</v>
      </c>
      <c r="C5768" t="s">
        <v>87</v>
      </c>
      <c r="D5768" t="s">
        <v>78</v>
      </c>
      <c r="E5768">
        <v>2021</v>
      </c>
      <c r="F5768">
        <v>34</v>
      </c>
      <c r="G5768" t="s">
        <v>302</v>
      </c>
      <c r="H5768" t="s">
        <v>80</v>
      </c>
      <c r="I5768">
        <v>1573</v>
      </c>
      <c r="L5768" t="s">
        <v>558</v>
      </c>
      <c r="M5768">
        <v>1528</v>
      </c>
      <c r="N5768">
        <v>45</v>
      </c>
      <c r="O5768" t="s">
        <v>387</v>
      </c>
    </row>
    <row r="5769" spans="1:15" hidden="1" x14ac:dyDescent="0.35">
      <c r="A5769" t="s">
        <v>556</v>
      </c>
      <c r="B5769" t="s">
        <v>304</v>
      </c>
      <c r="C5769" t="s">
        <v>87</v>
      </c>
      <c r="D5769" t="s">
        <v>78</v>
      </c>
      <c r="E5769">
        <v>2021</v>
      </c>
      <c r="F5769">
        <v>34</v>
      </c>
      <c r="G5769" t="s">
        <v>302</v>
      </c>
      <c r="H5769" t="s">
        <v>80</v>
      </c>
      <c r="I5769">
        <v>215772</v>
      </c>
      <c r="L5769" t="s">
        <v>558</v>
      </c>
      <c r="M5769">
        <v>209603</v>
      </c>
      <c r="N5769">
        <v>6169</v>
      </c>
      <c r="O5769" t="s">
        <v>387</v>
      </c>
    </row>
    <row r="5770" spans="1:15" hidden="1" x14ac:dyDescent="0.35">
      <c r="A5770" t="s">
        <v>556</v>
      </c>
      <c r="B5770" t="s">
        <v>304</v>
      </c>
      <c r="C5770" t="s">
        <v>87</v>
      </c>
      <c r="D5770" t="s">
        <v>78</v>
      </c>
      <c r="E5770">
        <v>2021</v>
      </c>
      <c r="F5770">
        <v>34</v>
      </c>
      <c r="G5770" t="s">
        <v>302</v>
      </c>
      <c r="H5770" t="s">
        <v>80</v>
      </c>
      <c r="I5770">
        <v>16742</v>
      </c>
      <c r="L5770" t="s">
        <v>558</v>
      </c>
      <c r="M5770">
        <v>16263</v>
      </c>
      <c r="N5770">
        <v>479</v>
      </c>
      <c r="O5770" t="s">
        <v>387</v>
      </c>
    </row>
    <row r="5771" spans="1:15" hidden="1" x14ac:dyDescent="0.35">
      <c r="A5771" t="s">
        <v>556</v>
      </c>
      <c r="B5771" t="s">
        <v>304</v>
      </c>
      <c r="C5771" t="s">
        <v>87</v>
      </c>
      <c r="D5771" t="s">
        <v>78</v>
      </c>
      <c r="E5771">
        <v>2021</v>
      </c>
      <c r="F5771">
        <v>34</v>
      </c>
      <c r="G5771" t="s">
        <v>302</v>
      </c>
      <c r="H5771" t="s">
        <v>81</v>
      </c>
      <c r="I5771">
        <v>125</v>
      </c>
      <c r="L5771" t="s">
        <v>558</v>
      </c>
      <c r="M5771">
        <v>121</v>
      </c>
      <c r="N5771">
        <v>4</v>
      </c>
      <c r="O5771" t="s">
        <v>387</v>
      </c>
    </row>
    <row r="5772" spans="1:15" hidden="1" x14ac:dyDescent="0.35">
      <c r="A5772" t="s">
        <v>556</v>
      </c>
      <c r="B5772" t="s">
        <v>304</v>
      </c>
      <c r="C5772" t="s">
        <v>87</v>
      </c>
      <c r="D5772" t="s">
        <v>78</v>
      </c>
      <c r="E5772">
        <v>2021</v>
      </c>
      <c r="F5772">
        <v>34</v>
      </c>
      <c r="G5772" t="s">
        <v>302</v>
      </c>
      <c r="H5772" t="s">
        <v>81</v>
      </c>
      <c r="I5772">
        <v>12380</v>
      </c>
      <c r="L5772" t="s">
        <v>558</v>
      </c>
      <c r="M5772">
        <v>12026</v>
      </c>
      <c r="N5772">
        <v>354</v>
      </c>
      <c r="O5772" t="s">
        <v>387</v>
      </c>
    </row>
    <row r="5773" spans="1:15" hidden="1" x14ac:dyDescent="0.35">
      <c r="A5773" t="s">
        <v>556</v>
      </c>
      <c r="B5773" t="s">
        <v>304</v>
      </c>
      <c r="C5773" t="s">
        <v>87</v>
      </c>
      <c r="D5773" t="s">
        <v>78</v>
      </c>
      <c r="E5773">
        <v>2021</v>
      </c>
      <c r="F5773">
        <v>67</v>
      </c>
      <c r="G5773" t="s">
        <v>303</v>
      </c>
      <c r="H5773" t="s">
        <v>80</v>
      </c>
      <c r="I5773">
        <v>5191</v>
      </c>
      <c r="J5773">
        <v>2578</v>
      </c>
      <c r="K5773">
        <v>2613</v>
      </c>
      <c r="L5773" t="s">
        <v>558</v>
      </c>
      <c r="O5773" t="s">
        <v>387</v>
      </c>
    </row>
    <row r="5774" spans="1:15" hidden="1" x14ac:dyDescent="0.35">
      <c r="A5774" t="s">
        <v>556</v>
      </c>
      <c r="B5774" t="s">
        <v>304</v>
      </c>
      <c r="C5774" t="s">
        <v>87</v>
      </c>
      <c r="D5774" t="s">
        <v>78</v>
      </c>
      <c r="E5774">
        <v>2021</v>
      </c>
      <c r="F5774">
        <v>67</v>
      </c>
      <c r="G5774" t="s">
        <v>303</v>
      </c>
      <c r="H5774" t="s">
        <v>80</v>
      </c>
      <c r="I5774">
        <v>556</v>
      </c>
      <c r="J5774">
        <v>0</v>
      </c>
      <c r="K5774">
        <v>556</v>
      </c>
      <c r="L5774" t="s">
        <v>558</v>
      </c>
      <c r="O5774" t="s">
        <v>387</v>
      </c>
    </row>
    <row r="5775" spans="1:15" hidden="1" x14ac:dyDescent="0.35">
      <c r="A5775" t="s">
        <v>556</v>
      </c>
      <c r="B5775" t="s">
        <v>304</v>
      </c>
      <c r="C5775" t="s">
        <v>87</v>
      </c>
      <c r="D5775" t="s">
        <v>78</v>
      </c>
      <c r="E5775">
        <v>2021</v>
      </c>
      <c r="F5775">
        <v>67</v>
      </c>
      <c r="G5775" t="s">
        <v>303</v>
      </c>
      <c r="H5775" t="s">
        <v>80</v>
      </c>
      <c r="I5775">
        <v>11604</v>
      </c>
      <c r="J5775">
        <v>1948</v>
      </c>
      <c r="K5775">
        <v>9656</v>
      </c>
      <c r="L5775" t="s">
        <v>558</v>
      </c>
      <c r="O5775" t="s">
        <v>387</v>
      </c>
    </row>
    <row r="5776" spans="1:15" hidden="1" x14ac:dyDescent="0.35">
      <c r="A5776" t="s">
        <v>556</v>
      </c>
      <c r="B5776" t="s">
        <v>304</v>
      </c>
      <c r="C5776" t="s">
        <v>87</v>
      </c>
      <c r="D5776" t="s">
        <v>78</v>
      </c>
      <c r="E5776">
        <v>2021</v>
      </c>
      <c r="F5776">
        <v>67</v>
      </c>
      <c r="G5776" t="s">
        <v>303</v>
      </c>
      <c r="H5776" t="s">
        <v>80</v>
      </c>
      <c r="I5776">
        <v>2882</v>
      </c>
      <c r="J5776">
        <v>1572</v>
      </c>
      <c r="K5776">
        <v>1310</v>
      </c>
      <c r="L5776" t="s">
        <v>558</v>
      </c>
      <c r="O5776" t="s">
        <v>387</v>
      </c>
    </row>
    <row r="5777" spans="1:15" hidden="1" x14ac:dyDescent="0.35">
      <c r="A5777" t="s">
        <v>556</v>
      </c>
      <c r="B5777" t="s">
        <v>304</v>
      </c>
      <c r="C5777" t="s">
        <v>87</v>
      </c>
      <c r="D5777" t="s">
        <v>78</v>
      </c>
      <c r="E5777">
        <v>2022</v>
      </c>
      <c r="F5777">
        <v>22</v>
      </c>
      <c r="G5777" t="s">
        <v>367</v>
      </c>
      <c r="H5777" t="s">
        <v>80</v>
      </c>
      <c r="I5777">
        <v>37945</v>
      </c>
      <c r="L5777" t="s">
        <v>558</v>
      </c>
      <c r="O5777" t="s">
        <v>387</v>
      </c>
    </row>
    <row r="5778" spans="1:15" hidden="1" x14ac:dyDescent="0.35">
      <c r="A5778" t="s">
        <v>556</v>
      </c>
      <c r="B5778" t="s">
        <v>304</v>
      </c>
      <c r="C5778" t="s">
        <v>87</v>
      </c>
      <c r="D5778" t="s">
        <v>78</v>
      </c>
      <c r="E5778">
        <v>2022</v>
      </c>
      <c r="F5778">
        <v>22</v>
      </c>
      <c r="G5778" t="s">
        <v>367</v>
      </c>
      <c r="H5778" t="s">
        <v>80</v>
      </c>
      <c r="I5778">
        <v>24</v>
      </c>
      <c r="L5778" t="s">
        <v>558</v>
      </c>
      <c r="O5778" t="s">
        <v>387</v>
      </c>
    </row>
    <row r="5779" spans="1:15" hidden="1" x14ac:dyDescent="0.35">
      <c r="A5779" t="s">
        <v>556</v>
      </c>
      <c r="B5779" t="s">
        <v>304</v>
      </c>
      <c r="C5779" t="s">
        <v>87</v>
      </c>
      <c r="D5779" t="s">
        <v>78</v>
      </c>
      <c r="E5779">
        <v>2022</v>
      </c>
      <c r="F5779">
        <v>22</v>
      </c>
      <c r="G5779" t="s">
        <v>367</v>
      </c>
      <c r="H5779" t="s">
        <v>80</v>
      </c>
      <c r="I5779">
        <v>23679</v>
      </c>
      <c r="L5779" t="s">
        <v>558</v>
      </c>
      <c r="O5779" t="s">
        <v>387</v>
      </c>
    </row>
    <row r="5780" spans="1:15" hidden="1" x14ac:dyDescent="0.35">
      <c r="A5780" t="s">
        <v>556</v>
      </c>
      <c r="B5780" t="s">
        <v>304</v>
      </c>
      <c r="C5780" t="s">
        <v>87</v>
      </c>
      <c r="D5780" t="s">
        <v>78</v>
      </c>
      <c r="E5780">
        <v>2022</v>
      </c>
      <c r="F5780">
        <v>22</v>
      </c>
      <c r="G5780" t="s">
        <v>367</v>
      </c>
      <c r="H5780" t="s">
        <v>80</v>
      </c>
      <c r="I5780">
        <v>1833</v>
      </c>
      <c r="L5780" t="s">
        <v>558</v>
      </c>
      <c r="O5780" t="s">
        <v>387</v>
      </c>
    </row>
    <row r="5781" spans="1:15" hidden="1" x14ac:dyDescent="0.35">
      <c r="A5781" t="s">
        <v>556</v>
      </c>
      <c r="B5781" t="s">
        <v>304</v>
      </c>
      <c r="C5781" t="s">
        <v>87</v>
      </c>
      <c r="D5781" t="s">
        <v>78</v>
      </c>
      <c r="E5781">
        <v>2022</v>
      </c>
      <c r="F5781">
        <v>22</v>
      </c>
      <c r="G5781" t="s">
        <v>367</v>
      </c>
      <c r="H5781" t="s">
        <v>81</v>
      </c>
      <c r="I5781">
        <v>412</v>
      </c>
      <c r="L5781" t="s">
        <v>558</v>
      </c>
      <c r="O5781" t="s">
        <v>387</v>
      </c>
    </row>
    <row r="5782" spans="1:15" hidden="1" x14ac:dyDescent="0.35">
      <c r="A5782" t="s">
        <v>556</v>
      </c>
      <c r="B5782" t="s">
        <v>304</v>
      </c>
      <c r="C5782" t="s">
        <v>87</v>
      </c>
      <c r="D5782" t="s">
        <v>78</v>
      </c>
      <c r="E5782">
        <v>2022</v>
      </c>
      <c r="F5782">
        <v>22</v>
      </c>
      <c r="G5782" t="s">
        <v>367</v>
      </c>
      <c r="H5782" t="s">
        <v>81</v>
      </c>
      <c r="I5782">
        <v>731</v>
      </c>
      <c r="L5782" t="s">
        <v>558</v>
      </c>
      <c r="O5782" t="s">
        <v>387</v>
      </c>
    </row>
    <row r="5783" spans="1:15" hidden="1" x14ac:dyDescent="0.35">
      <c r="A5783" t="s">
        <v>556</v>
      </c>
      <c r="B5783" t="s">
        <v>304</v>
      </c>
      <c r="C5783" t="s">
        <v>87</v>
      </c>
      <c r="D5783" t="s">
        <v>78</v>
      </c>
      <c r="E5783">
        <v>2022</v>
      </c>
      <c r="F5783">
        <v>34</v>
      </c>
      <c r="G5783" t="s">
        <v>302</v>
      </c>
      <c r="H5783" t="s">
        <v>80</v>
      </c>
      <c r="I5783">
        <v>642889</v>
      </c>
      <c r="L5783" t="s">
        <v>558</v>
      </c>
      <c r="M5783">
        <v>624510</v>
      </c>
      <c r="N5783">
        <v>18379</v>
      </c>
      <c r="O5783" t="s">
        <v>387</v>
      </c>
    </row>
    <row r="5784" spans="1:15" hidden="1" x14ac:dyDescent="0.35">
      <c r="A5784" t="s">
        <v>556</v>
      </c>
      <c r="B5784" t="s">
        <v>304</v>
      </c>
      <c r="C5784" t="s">
        <v>87</v>
      </c>
      <c r="D5784" t="s">
        <v>78</v>
      </c>
      <c r="E5784">
        <v>2022</v>
      </c>
      <c r="F5784">
        <v>34</v>
      </c>
      <c r="G5784" t="s">
        <v>302</v>
      </c>
      <c r="H5784" t="s">
        <v>80</v>
      </c>
      <c r="I5784">
        <v>412</v>
      </c>
      <c r="L5784" t="s">
        <v>558</v>
      </c>
      <c r="M5784">
        <v>400</v>
      </c>
      <c r="N5784">
        <v>12</v>
      </c>
      <c r="O5784" t="s">
        <v>387</v>
      </c>
    </row>
    <row r="5785" spans="1:15" hidden="1" x14ac:dyDescent="0.35">
      <c r="A5785" t="s">
        <v>556</v>
      </c>
      <c r="B5785" t="s">
        <v>304</v>
      </c>
      <c r="C5785" t="s">
        <v>87</v>
      </c>
      <c r="D5785" t="s">
        <v>78</v>
      </c>
      <c r="E5785">
        <v>2022</v>
      </c>
      <c r="F5785">
        <v>34</v>
      </c>
      <c r="G5785" t="s">
        <v>302</v>
      </c>
      <c r="H5785" t="s">
        <v>80</v>
      </c>
      <c r="I5785">
        <v>401187</v>
      </c>
      <c r="L5785" t="s">
        <v>558</v>
      </c>
      <c r="M5785">
        <v>389718</v>
      </c>
      <c r="N5785">
        <v>11469</v>
      </c>
      <c r="O5785" t="s">
        <v>387</v>
      </c>
    </row>
    <row r="5786" spans="1:15" hidden="1" x14ac:dyDescent="0.35">
      <c r="A5786" t="s">
        <v>556</v>
      </c>
      <c r="B5786" t="s">
        <v>304</v>
      </c>
      <c r="C5786" t="s">
        <v>87</v>
      </c>
      <c r="D5786" t="s">
        <v>78</v>
      </c>
      <c r="E5786">
        <v>2022</v>
      </c>
      <c r="F5786">
        <v>34</v>
      </c>
      <c r="G5786" t="s">
        <v>302</v>
      </c>
      <c r="H5786" t="s">
        <v>80</v>
      </c>
      <c r="I5786">
        <v>31051</v>
      </c>
      <c r="L5786" t="s">
        <v>558</v>
      </c>
      <c r="M5786">
        <v>30163</v>
      </c>
      <c r="N5786">
        <v>888</v>
      </c>
      <c r="O5786" t="s">
        <v>387</v>
      </c>
    </row>
    <row r="5787" spans="1:15" hidden="1" x14ac:dyDescent="0.35">
      <c r="A5787" t="s">
        <v>556</v>
      </c>
      <c r="B5787" t="s">
        <v>304</v>
      </c>
      <c r="C5787" t="s">
        <v>87</v>
      </c>
      <c r="D5787" t="s">
        <v>78</v>
      </c>
      <c r="E5787">
        <v>2022</v>
      </c>
      <c r="F5787">
        <v>34</v>
      </c>
      <c r="G5787" t="s">
        <v>302</v>
      </c>
      <c r="H5787" t="s">
        <v>81</v>
      </c>
      <c r="I5787">
        <v>6987</v>
      </c>
      <c r="L5787" t="s">
        <v>558</v>
      </c>
      <c r="M5787">
        <v>6787</v>
      </c>
      <c r="N5787">
        <v>200</v>
      </c>
      <c r="O5787" t="s">
        <v>387</v>
      </c>
    </row>
    <row r="5788" spans="1:15" hidden="1" x14ac:dyDescent="0.35">
      <c r="A5788" t="s">
        <v>556</v>
      </c>
      <c r="B5788" t="s">
        <v>304</v>
      </c>
      <c r="C5788" t="s">
        <v>87</v>
      </c>
      <c r="D5788" t="s">
        <v>78</v>
      </c>
      <c r="E5788">
        <v>2022</v>
      </c>
      <c r="F5788">
        <v>34</v>
      </c>
      <c r="G5788" t="s">
        <v>302</v>
      </c>
      <c r="H5788" t="s">
        <v>81</v>
      </c>
      <c r="I5788">
        <v>12380</v>
      </c>
      <c r="L5788" t="s">
        <v>558</v>
      </c>
      <c r="M5788">
        <v>12026</v>
      </c>
      <c r="N5788">
        <v>354</v>
      </c>
      <c r="O5788" t="s">
        <v>387</v>
      </c>
    </row>
    <row r="5789" spans="1:15" hidden="1" x14ac:dyDescent="0.35">
      <c r="A5789" t="s">
        <v>556</v>
      </c>
      <c r="B5789" t="s">
        <v>304</v>
      </c>
      <c r="C5789" t="s">
        <v>87</v>
      </c>
      <c r="D5789" t="s">
        <v>78</v>
      </c>
      <c r="E5789">
        <v>2022</v>
      </c>
      <c r="F5789">
        <v>67</v>
      </c>
      <c r="G5789" t="s">
        <v>303</v>
      </c>
      <c r="H5789" t="s">
        <v>80</v>
      </c>
      <c r="I5789">
        <v>8523</v>
      </c>
      <c r="J5789">
        <v>4666</v>
      </c>
      <c r="K5789">
        <v>3857</v>
      </c>
      <c r="L5789" t="s">
        <v>558</v>
      </c>
      <c r="O5789" t="s">
        <v>387</v>
      </c>
    </row>
    <row r="5790" spans="1:15" hidden="1" x14ac:dyDescent="0.35">
      <c r="A5790" t="s">
        <v>556</v>
      </c>
      <c r="B5790" t="s">
        <v>304</v>
      </c>
      <c r="C5790" t="s">
        <v>87</v>
      </c>
      <c r="D5790" t="s">
        <v>78</v>
      </c>
      <c r="E5790">
        <v>2022</v>
      </c>
      <c r="F5790">
        <v>67</v>
      </c>
      <c r="G5790" t="s">
        <v>303</v>
      </c>
      <c r="H5790" t="s">
        <v>80</v>
      </c>
      <c r="I5790">
        <v>22803</v>
      </c>
      <c r="J5790">
        <v>3789</v>
      </c>
      <c r="K5790">
        <v>19014</v>
      </c>
      <c r="L5790" t="s">
        <v>558</v>
      </c>
      <c r="O5790" t="s">
        <v>387</v>
      </c>
    </row>
    <row r="5791" spans="1:15" hidden="1" x14ac:dyDescent="0.35">
      <c r="A5791" t="s">
        <v>556</v>
      </c>
      <c r="B5791" t="s">
        <v>304</v>
      </c>
      <c r="C5791" t="s">
        <v>87</v>
      </c>
      <c r="D5791" t="s">
        <v>78</v>
      </c>
      <c r="E5791">
        <v>2022</v>
      </c>
      <c r="F5791">
        <v>22</v>
      </c>
      <c r="G5791" t="s">
        <v>367</v>
      </c>
      <c r="H5791" t="s">
        <v>80</v>
      </c>
      <c r="I5791">
        <v>30764</v>
      </c>
      <c r="L5791" t="s">
        <v>558</v>
      </c>
      <c r="O5791" t="s">
        <v>387</v>
      </c>
    </row>
    <row r="5792" spans="1:15" hidden="1" x14ac:dyDescent="0.35">
      <c r="A5792" t="s">
        <v>556</v>
      </c>
      <c r="B5792" t="s">
        <v>304</v>
      </c>
      <c r="C5792" t="s">
        <v>87</v>
      </c>
      <c r="D5792" t="s">
        <v>78</v>
      </c>
      <c r="E5792">
        <v>2022</v>
      </c>
      <c r="F5792">
        <v>22</v>
      </c>
      <c r="G5792" t="s">
        <v>367</v>
      </c>
      <c r="H5792" t="s">
        <v>80</v>
      </c>
      <c r="I5792">
        <v>245</v>
      </c>
      <c r="L5792" t="s">
        <v>558</v>
      </c>
      <c r="O5792" t="s">
        <v>387</v>
      </c>
    </row>
    <row r="5793" spans="1:15" hidden="1" x14ac:dyDescent="0.35">
      <c r="A5793" t="s">
        <v>556</v>
      </c>
      <c r="B5793" t="s">
        <v>304</v>
      </c>
      <c r="C5793" t="s">
        <v>87</v>
      </c>
      <c r="D5793" t="s">
        <v>78</v>
      </c>
      <c r="E5793">
        <v>2022</v>
      </c>
      <c r="F5793">
        <v>22</v>
      </c>
      <c r="G5793" t="s">
        <v>367</v>
      </c>
      <c r="H5793" t="s">
        <v>80</v>
      </c>
      <c r="I5793">
        <v>38028</v>
      </c>
      <c r="L5793" t="s">
        <v>558</v>
      </c>
      <c r="O5793" t="s">
        <v>387</v>
      </c>
    </row>
    <row r="5794" spans="1:15" hidden="1" x14ac:dyDescent="0.35">
      <c r="A5794" t="s">
        <v>556</v>
      </c>
      <c r="B5794" t="s">
        <v>304</v>
      </c>
      <c r="C5794" t="s">
        <v>87</v>
      </c>
      <c r="D5794" t="s">
        <v>78</v>
      </c>
      <c r="E5794">
        <v>2022</v>
      </c>
      <c r="F5794">
        <v>22</v>
      </c>
      <c r="G5794" t="s">
        <v>367</v>
      </c>
      <c r="H5794" t="s">
        <v>80</v>
      </c>
      <c r="I5794">
        <v>501</v>
      </c>
      <c r="L5794" t="s">
        <v>558</v>
      </c>
      <c r="O5794" t="s">
        <v>387</v>
      </c>
    </row>
    <row r="5795" spans="1:15" hidden="1" x14ac:dyDescent="0.35">
      <c r="A5795" t="s">
        <v>556</v>
      </c>
      <c r="B5795" t="s">
        <v>304</v>
      </c>
      <c r="C5795" t="s">
        <v>87</v>
      </c>
      <c r="D5795" t="s">
        <v>78</v>
      </c>
      <c r="E5795">
        <v>2022</v>
      </c>
      <c r="F5795">
        <v>22</v>
      </c>
      <c r="G5795" t="s">
        <v>367</v>
      </c>
      <c r="H5795" t="s">
        <v>81</v>
      </c>
      <c r="I5795">
        <v>63</v>
      </c>
      <c r="L5795" t="s">
        <v>558</v>
      </c>
      <c r="O5795" t="s">
        <v>387</v>
      </c>
    </row>
    <row r="5796" spans="1:15" hidden="1" x14ac:dyDescent="0.35">
      <c r="A5796" t="s">
        <v>556</v>
      </c>
      <c r="B5796" t="s">
        <v>304</v>
      </c>
      <c r="C5796" t="s">
        <v>87</v>
      </c>
      <c r="D5796" t="s">
        <v>78</v>
      </c>
      <c r="E5796">
        <v>2022</v>
      </c>
      <c r="F5796">
        <v>22</v>
      </c>
      <c r="G5796" t="s">
        <v>367</v>
      </c>
      <c r="H5796" t="s">
        <v>81</v>
      </c>
      <c r="I5796">
        <v>326</v>
      </c>
      <c r="L5796" t="s">
        <v>558</v>
      </c>
      <c r="O5796" t="s">
        <v>387</v>
      </c>
    </row>
    <row r="5797" spans="1:15" hidden="1" x14ac:dyDescent="0.35">
      <c r="A5797" t="s">
        <v>556</v>
      </c>
      <c r="B5797" t="s">
        <v>304</v>
      </c>
      <c r="C5797" t="s">
        <v>87</v>
      </c>
      <c r="D5797" t="s">
        <v>78</v>
      </c>
      <c r="E5797">
        <v>2022</v>
      </c>
      <c r="F5797">
        <v>34</v>
      </c>
      <c r="G5797" t="s">
        <v>302</v>
      </c>
      <c r="H5797" t="s">
        <v>80</v>
      </c>
      <c r="I5797">
        <v>521227</v>
      </c>
      <c r="L5797" t="s">
        <v>558</v>
      </c>
      <c r="M5797">
        <v>506326</v>
      </c>
      <c r="N5797">
        <v>14901</v>
      </c>
      <c r="O5797" t="s">
        <v>387</v>
      </c>
    </row>
    <row r="5798" spans="1:15" hidden="1" x14ac:dyDescent="0.35">
      <c r="A5798" t="s">
        <v>556</v>
      </c>
      <c r="B5798" t="s">
        <v>304</v>
      </c>
      <c r="C5798" t="s">
        <v>87</v>
      </c>
      <c r="D5798" t="s">
        <v>78</v>
      </c>
      <c r="E5798">
        <v>2022</v>
      </c>
      <c r="F5798">
        <v>34</v>
      </c>
      <c r="G5798" t="s">
        <v>302</v>
      </c>
      <c r="H5798" t="s">
        <v>80</v>
      </c>
      <c r="I5798">
        <v>4155</v>
      </c>
      <c r="L5798" t="s">
        <v>558</v>
      </c>
      <c r="M5798">
        <v>4036</v>
      </c>
      <c r="N5798">
        <v>119</v>
      </c>
      <c r="O5798" t="s">
        <v>387</v>
      </c>
    </row>
    <row r="5799" spans="1:15" hidden="1" x14ac:dyDescent="0.35">
      <c r="A5799" t="s">
        <v>556</v>
      </c>
      <c r="B5799" t="s">
        <v>304</v>
      </c>
      <c r="C5799" t="s">
        <v>87</v>
      </c>
      <c r="D5799" t="s">
        <v>78</v>
      </c>
      <c r="E5799">
        <v>2022</v>
      </c>
      <c r="F5799">
        <v>34</v>
      </c>
      <c r="G5799" t="s">
        <v>302</v>
      </c>
      <c r="H5799" t="s">
        <v>80</v>
      </c>
      <c r="I5799">
        <v>644310</v>
      </c>
      <c r="L5799" t="s">
        <v>558</v>
      </c>
      <c r="M5799">
        <v>625890</v>
      </c>
      <c r="N5799">
        <v>18420</v>
      </c>
      <c r="O5799" t="s">
        <v>387</v>
      </c>
    </row>
    <row r="5800" spans="1:15" hidden="1" x14ac:dyDescent="0.35">
      <c r="A5800" t="s">
        <v>556</v>
      </c>
      <c r="B5800" t="s">
        <v>304</v>
      </c>
      <c r="C5800" t="s">
        <v>87</v>
      </c>
      <c r="D5800" t="s">
        <v>78</v>
      </c>
      <c r="E5800">
        <v>2022</v>
      </c>
      <c r="F5800">
        <v>34</v>
      </c>
      <c r="G5800" t="s">
        <v>302</v>
      </c>
      <c r="H5800" t="s">
        <v>80</v>
      </c>
      <c r="I5800">
        <v>8485</v>
      </c>
      <c r="L5800" t="s">
        <v>558</v>
      </c>
      <c r="M5800">
        <v>8242</v>
      </c>
      <c r="N5800">
        <v>243</v>
      </c>
      <c r="O5800" t="s">
        <v>387</v>
      </c>
    </row>
    <row r="5801" spans="1:15" hidden="1" x14ac:dyDescent="0.35">
      <c r="A5801" t="s">
        <v>556</v>
      </c>
      <c r="B5801" t="s">
        <v>304</v>
      </c>
      <c r="C5801" t="s">
        <v>87</v>
      </c>
      <c r="D5801" t="s">
        <v>78</v>
      </c>
      <c r="E5801">
        <v>2022</v>
      </c>
      <c r="F5801">
        <v>34</v>
      </c>
      <c r="G5801" t="s">
        <v>302</v>
      </c>
      <c r="H5801" t="s">
        <v>81</v>
      </c>
      <c r="I5801">
        <v>1075</v>
      </c>
      <c r="L5801" t="s">
        <v>558</v>
      </c>
      <c r="M5801">
        <v>1044</v>
      </c>
      <c r="N5801">
        <v>31</v>
      </c>
      <c r="O5801" t="s">
        <v>387</v>
      </c>
    </row>
    <row r="5802" spans="1:15" hidden="1" x14ac:dyDescent="0.35">
      <c r="A5802" t="s">
        <v>556</v>
      </c>
      <c r="B5802" t="s">
        <v>304</v>
      </c>
      <c r="C5802" t="s">
        <v>87</v>
      </c>
      <c r="D5802" t="s">
        <v>78</v>
      </c>
      <c r="E5802">
        <v>2022</v>
      </c>
      <c r="F5802">
        <v>34</v>
      </c>
      <c r="G5802" t="s">
        <v>302</v>
      </c>
      <c r="H5802" t="s">
        <v>81</v>
      </c>
      <c r="I5802">
        <v>5524</v>
      </c>
      <c r="L5802" t="s">
        <v>558</v>
      </c>
      <c r="M5802">
        <v>5366</v>
      </c>
      <c r="N5802">
        <v>158</v>
      </c>
      <c r="O5802" t="s">
        <v>387</v>
      </c>
    </row>
    <row r="5803" spans="1:15" hidden="1" x14ac:dyDescent="0.35">
      <c r="A5803" t="s">
        <v>556</v>
      </c>
      <c r="B5803" t="s">
        <v>304</v>
      </c>
      <c r="C5803" t="s">
        <v>87</v>
      </c>
      <c r="D5803" t="s">
        <v>78</v>
      </c>
      <c r="E5803">
        <v>2022</v>
      </c>
      <c r="F5803">
        <v>67</v>
      </c>
      <c r="G5803" t="s">
        <v>303</v>
      </c>
      <c r="H5803" t="s">
        <v>80</v>
      </c>
      <c r="I5803">
        <v>5399</v>
      </c>
      <c r="J5803">
        <v>3701</v>
      </c>
      <c r="K5803">
        <v>1698</v>
      </c>
      <c r="L5803" t="s">
        <v>558</v>
      </c>
      <c r="O5803" t="s">
        <v>387</v>
      </c>
    </row>
    <row r="5804" spans="1:15" hidden="1" x14ac:dyDescent="0.35">
      <c r="A5804" t="s">
        <v>556</v>
      </c>
      <c r="B5804" t="s">
        <v>304</v>
      </c>
      <c r="C5804" t="s">
        <v>87</v>
      </c>
      <c r="D5804" t="s">
        <v>78</v>
      </c>
      <c r="E5804">
        <v>2022</v>
      </c>
      <c r="F5804">
        <v>67</v>
      </c>
      <c r="G5804" t="s">
        <v>303</v>
      </c>
      <c r="H5804" t="s">
        <v>80</v>
      </c>
      <c r="I5804">
        <v>1095</v>
      </c>
      <c r="J5804">
        <v>887</v>
      </c>
      <c r="K5804">
        <v>208</v>
      </c>
      <c r="L5804" t="s">
        <v>558</v>
      </c>
      <c r="O5804" t="s">
        <v>387</v>
      </c>
    </row>
    <row r="5805" spans="1:15" hidden="1" x14ac:dyDescent="0.35">
      <c r="A5805" t="s">
        <v>556</v>
      </c>
      <c r="B5805" t="s">
        <v>304</v>
      </c>
      <c r="C5805" t="s">
        <v>87</v>
      </c>
      <c r="D5805" t="s">
        <v>78</v>
      </c>
      <c r="E5805">
        <v>2022</v>
      </c>
      <c r="F5805">
        <v>67</v>
      </c>
      <c r="G5805" t="s">
        <v>303</v>
      </c>
      <c r="H5805" t="s">
        <v>80</v>
      </c>
      <c r="I5805">
        <v>15960</v>
      </c>
      <c r="J5805">
        <v>6086</v>
      </c>
      <c r="K5805">
        <v>9874</v>
      </c>
      <c r="L5805" t="s">
        <v>558</v>
      </c>
      <c r="O5805" t="s">
        <v>387</v>
      </c>
    </row>
    <row r="5806" spans="1:15" hidden="1" x14ac:dyDescent="0.35">
      <c r="A5806" t="s">
        <v>556</v>
      </c>
      <c r="B5806" t="s">
        <v>304</v>
      </c>
      <c r="C5806" t="s">
        <v>87</v>
      </c>
      <c r="D5806" t="s">
        <v>78</v>
      </c>
      <c r="E5806">
        <v>2023</v>
      </c>
      <c r="F5806">
        <v>79</v>
      </c>
      <c r="G5806" t="s">
        <v>312</v>
      </c>
      <c r="H5806" t="s">
        <v>80</v>
      </c>
      <c r="I5806">
        <v>222388</v>
      </c>
      <c r="L5806" t="s">
        <v>558</v>
      </c>
      <c r="O5806" t="s">
        <v>387</v>
      </c>
    </row>
    <row r="5807" spans="1:15" hidden="1" x14ac:dyDescent="0.35">
      <c r="A5807" t="s">
        <v>556</v>
      </c>
      <c r="B5807" t="s">
        <v>304</v>
      </c>
      <c r="C5807" t="s">
        <v>87</v>
      </c>
      <c r="D5807" t="s">
        <v>78</v>
      </c>
      <c r="E5807">
        <v>2023</v>
      </c>
      <c r="F5807">
        <v>79</v>
      </c>
      <c r="G5807" t="s">
        <v>312</v>
      </c>
      <c r="H5807" t="s">
        <v>80</v>
      </c>
      <c r="I5807">
        <v>1129</v>
      </c>
      <c r="L5807" t="s">
        <v>558</v>
      </c>
      <c r="O5807" t="s">
        <v>387</v>
      </c>
    </row>
    <row r="5808" spans="1:15" hidden="1" x14ac:dyDescent="0.35">
      <c r="A5808" t="s">
        <v>556</v>
      </c>
      <c r="B5808" t="s">
        <v>304</v>
      </c>
      <c r="C5808" t="s">
        <v>87</v>
      </c>
      <c r="D5808" t="s">
        <v>78</v>
      </c>
      <c r="E5808">
        <v>2023</v>
      </c>
      <c r="F5808">
        <v>79</v>
      </c>
      <c r="G5808" t="s">
        <v>312</v>
      </c>
      <c r="H5808" t="s">
        <v>80</v>
      </c>
      <c r="I5808">
        <v>184050</v>
      </c>
      <c r="L5808" t="s">
        <v>558</v>
      </c>
      <c r="O5808" t="s">
        <v>387</v>
      </c>
    </row>
    <row r="5809" spans="1:15" hidden="1" x14ac:dyDescent="0.35">
      <c r="A5809" t="s">
        <v>556</v>
      </c>
      <c r="B5809" t="s">
        <v>304</v>
      </c>
      <c r="C5809" t="s">
        <v>87</v>
      </c>
      <c r="D5809" t="s">
        <v>78</v>
      </c>
      <c r="E5809">
        <v>2023</v>
      </c>
      <c r="F5809">
        <v>79</v>
      </c>
      <c r="G5809" t="s">
        <v>312</v>
      </c>
      <c r="H5809" t="s">
        <v>80</v>
      </c>
      <c r="I5809">
        <v>12945</v>
      </c>
      <c r="L5809" t="s">
        <v>558</v>
      </c>
      <c r="O5809" t="s">
        <v>387</v>
      </c>
    </row>
    <row r="5810" spans="1:15" hidden="1" x14ac:dyDescent="0.35">
      <c r="A5810" t="s">
        <v>556</v>
      </c>
      <c r="B5810" t="s">
        <v>304</v>
      </c>
      <c r="C5810" t="s">
        <v>87</v>
      </c>
      <c r="D5810" t="s">
        <v>78</v>
      </c>
      <c r="E5810">
        <v>2023</v>
      </c>
      <c r="F5810">
        <v>79</v>
      </c>
      <c r="G5810" t="s">
        <v>312</v>
      </c>
      <c r="H5810" t="s">
        <v>81</v>
      </c>
      <c r="I5810">
        <v>5436</v>
      </c>
      <c r="L5810" t="s">
        <v>558</v>
      </c>
      <c r="O5810" t="s">
        <v>387</v>
      </c>
    </row>
    <row r="5811" spans="1:15" hidden="1" x14ac:dyDescent="0.35">
      <c r="A5811" t="s">
        <v>556</v>
      </c>
      <c r="B5811" t="s">
        <v>304</v>
      </c>
      <c r="C5811" t="s">
        <v>87</v>
      </c>
      <c r="D5811" t="s">
        <v>78</v>
      </c>
      <c r="E5811">
        <v>2023</v>
      </c>
      <c r="F5811">
        <v>79</v>
      </c>
      <c r="G5811" t="s">
        <v>312</v>
      </c>
      <c r="H5811" t="s">
        <v>81</v>
      </c>
      <c r="I5811">
        <v>2908</v>
      </c>
      <c r="L5811" t="s">
        <v>558</v>
      </c>
      <c r="O5811" t="s">
        <v>387</v>
      </c>
    </row>
    <row r="5812" spans="1:15" hidden="1" x14ac:dyDescent="0.35">
      <c r="A5812" t="s">
        <v>556</v>
      </c>
      <c r="B5812" t="s">
        <v>304</v>
      </c>
      <c r="C5812" t="s">
        <v>87</v>
      </c>
      <c r="D5812" t="s">
        <v>78</v>
      </c>
      <c r="E5812">
        <v>2023</v>
      </c>
      <c r="F5812">
        <v>22</v>
      </c>
      <c r="G5812" t="s">
        <v>367</v>
      </c>
      <c r="H5812" t="s">
        <v>80</v>
      </c>
      <c r="I5812">
        <v>55512</v>
      </c>
      <c r="L5812" t="s">
        <v>558</v>
      </c>
      <c r="O5812" t="s">
        <v>387</v>
      </c>
    </row>
    <row r="5813" spans="1:15" hidden="1" x14ac:dyDescent="0.35">
      <c r="A5813" t="s">
        <v>556</v>
      </c>
      <c r="B5813" t="s">
        <v>304</v>
      </c>
      <c r="C5813" t="s">
        <v>87</v>
      </c>
      <c r="D5813" t="s">
        <v>78</v>
      </c>
      <c r="E5813">
        <v>2023</v>
      </c>
      <c r="F5813">
        <v>22</v>
      </c>
      <c r="G5813" t="s">
        <v>367</v>
      </c>
      <c r="H5813" t="s">
        <v>80</v>
      </c>
      <c r="I5813">
        <v>280</v>
      </c>
      <c r="L5813" t="s">
        <v>558</v>
      </c>
      <c r="O5813" t="s">
        <v>387</v>
      </c>
    </row>
    <row r="5814" spans="1:15" hidden="1" x14ac:dyDescent="0.35">
      <c r="A5814" t="s">
        <v>556</v>
      </c>
      <c r="B5814" t="s">
        <v>304</v>
      </c>
      <c r="C5814" t="s">
        <v>87</v>
      </c>
      <c r="D5814" t="s">
        <v>78</v>
      </c>
      <c r="E5814">
        <v>2023</v>
      </c>
      <c r="F5814">
        <v>22</v>
      </c>
      <c r="G5814" t="s">
        <v>367</v>
      </c>
      <c r="H5814" t="s">
        <v>80</v>
      </c>
      <c r="I5814">
        <v>63064</v>
      </c>
      <c r="L5814" t="s">
        <v>558</v>
      </c>
      <c r="O5814" t="s">
        <v>387</v>
      </c>
    </row>
    <row r="5815" spans="1:15" hidden="1" x14ac:dyDescent="0.35">
      <c r="A5815" t="s">
        <v>556</v>
      </c>
      <c r="B5815" t="s">
        <v>304</v>
      </c>
      <c r="C5815" t="s">
        <v>87</v>
      </c>
      <c r="D5815" t="s">
        <v>78</v>
      </c>
      <c r="E5815">
        <v>2023</v>
      </c>
      <c r="F5815">
        <v>22</v>
      </c>
      <c r="G5815" t="s">
        <v>367</v>
      </c>
      <c r="H5815" t="s">
        <v>80</v>
      </c>
      <c r="I5815">
        <v>4631</v>
      </c>
      <c r="L5815" t="s">
        <v>558</v>
      </c>
      <c r="O5815" t="s">
        <v>387</v>
      </c>
    </row>
    <row r="5816" spans="1:15" hidden="1" x14ac:dyDescent="0.35">
      <c r="A5816" t="s">
        <v>556</v>
      </c>
      <c r="B5816" t="s">
        <v>304</v>
      </c>
      <c r="C5816" t="s">
        <v>87</v>
      </c>
      <c r="D5816" t="s">
        <v>78</v>
      </c>
      <c r="E5816">
        <v>2023</v>
      </c>
      <c r="F5816">
        <v>22</v>
      </c>
      <c r="G5816" t="s">
        <v>367</v>
      </c>
      <c r="H5816" t="s">
        <v>81</v>
      </c>
      <c r="I5816">
        <v>2934</v>
      </c>
      <c r="L5816" t="s">
        <v>558</v>
      </c>
      <c r="O5816" t="s">
        <v>387</v>
      </c>
    </row>
    <row r="5817" spans="1:15" hidden="1" x14ac:dyDescent="0.35">
      <c r="A5817" t="s">
        <v>556</v>
      </c>
      <c r="B5817" t="s">
        <v>304</v>
      </c>
      <c r="C5817" t="s">
        <v>87</v>
      </c>
      <c r="D5817" t="s">
        <v>78</v>
      </c>
      <c r="E5817">
        <v>2023</v>
      </c>
      <c r="F5817">
        <v>22</v>
      </c>
      <c r="G5817" t="s">
        <v>367</v>
      </c>
      <c r="H5817" t="s">
        <v>81</v>
      </c>
      <c r="I5817">
        <v>846</v>
      </c>
      <c r="L5817" t="s">
        <v>558</v>
      </c>
      <c r="O5817" t="s">
        <v>387</v>
      </c>
    </row>
    <row r="5818" spans="1:15" hidden="1" x14ac:dyDescent="0.35">
      <c r="A5818" t="s">
        <v>556</v>
      </c>
      <c r="B5818" t="s">
        <v>304</v>
      </c>
      <c r="C5818" t="s">
        <v>87</v>
      </c>
      <c r="D5818" t="s">
        <v>78</v>
      </c>
      <c r="E5818">
        <v>2023</v>
      </c>
      <c r="F5818">
        <v>34</v>
      </c>
      <c r="G5818" t="s">
        <v>302</v>
      </c>
      <c r="H5818" t="s">
        <v>80</v>
      </c>
      <c r="I5818">
        <v>940533</v>
      </c>
      <c r="L5818" t="s">
        <v>558</v>
      </c>
      <c r="M5818">
        <v>913644</v>
      </c>
      <c r="N5818">
        <v>26889</v>
      </c>
      <c r="O5818" t="s">
        <v>387</v>
      </c>
    </row>
    <row r="5819" spans="1:15" hidden="1" x14ac:dyDescent="0.35">
      <c r="A5819" t="s">
        <v>556</v>
      </c>
      <c r="B5819" t="s">
        <v>304</v>
      </c>
      <c r="C5819" t="s">
        <v>87</v>
      </c>
      <c r="D5819" t="s">
        <v>78</v>
      </c>
      <c r="E5819">
        <v>2023</v>
      </c>
      <c r="F5819">
        <v>34</v>
      </c>
      <c r="G5819" t="s">
        <v>302</v>
      </c>
      <c r="H5819" t="s">
        <v>80</v>
      </c>
      <c r="I5819">
        <v>4739</v>
      </c>
      <c r="L5819" t="s">
        <v>558</v>
      </c>
      <c r="M5819">
        <v>4604</v>
      </c>
      <c r="N5819">
        <v>135</v>
      </c>
      <c r="O5819" t="s">
        <v>387</v>
      </c>
    </row>
    <row r="5820" spans="1:15" hidden="1" x14ac:dyDescent="0.35">
      <c r="A5820" t="s">
        <v>556</v>
      </c>
      <c r="B5820" t="s">
        <v>304</v>
      </c>
      <c r="C5820" t="s">
        <v>87</v>
      </c>
      <c r="D5820" t="s">
        <v>78</v>
      </c>
      <c r="E5820">
        <v>2023</v>
      </c>
      <c r="F5820">
        <v>34</v>
      </c>
      <c r="G5820" t="s">
        <v>302</v>
      </c>
      <c r="H5820" t="s">
        <v>80</v>
      </c>
      <c r="I5820">
        <v>1068487</v>
      </c>
      <c r="L5820" t="s">
        <v>558</v>
      </c>
      <c r="M5820">
        <v>1037940</v>
      </c>
      <c r="N5820">
        <v>30547</v>
      </c>
      <c r="O5820" t="s">
        <v>387</v>
      </c>
    </row>
    <row r="5821" spans="1:15" hidden="1" x14ac:dyDescent="0.35">
      <c r="A5821" t="s">
        <v>556</v>
      </c>
      <c r="B5821" t="s">
        <v>304</v>
      </c>
      <c r="C5821" t="s">
        <v>87</v>
      </c>
      <c r="D5821" t="s">
        <v>78</v>
      </c>
      <c r="E5821">
        <v>2023</v>
      </c>
      <c r="F5821">
        <v>34</v>
      </c>
      <c r="G5821" t="s">
        <v>302</v>
      </c>
      <c r="H5821" t="s">
        <v>80</v>
      </c>
      <c r="I5821">
        <v>78455</v>
      </c>
      <c r="L5821" t="s">
        <v>558</v>
      </c>
      <c r="M5821">
        <v>76212</v>
      </c>
      <c r="N5821">
        <v>2243</v>
      </c>
      <c r="O5821" t="s">
        <v>387</v>
      </c>
    </row>
    <row r="5822" spans="1:15" hidden="1" x14ac:dyDescent="0.35">
      <c r="A5822" t="s">
        <v>556</v>
      </c>
      <c r="B5822" t="s">
        <v>304</v>
      </c>
      <c r="C5822" t="s">
        <v>87</v>
      </c>
      <c r="D5822" t="s">
        <v>78</v>
      </c>
      <c r="E5822">
        <v>2023</v>
      </c>
      <c r="F5822">
        <v>34</v>
      </c>
      <c r="G5822" t="s">
        <v>302</v>
      </c>
      <c r="H5822" t="s">
        <v>81</v>
      </c>
      <c r="I5822">
        <v>49711</v>
      </c>
      <c r="L5822" t="s">
        <v>558</v>
      </c>
      <c r="M5822">
        <v>48290</v>
      </c>
      <c r="N5822">
        <v>1421</v>
      </c>
      <c r="O5822" t="s">
        <v>387</v>
      </c>
    </row>
    <row r="5823" spans="1:15" hidden="1" x14ac:dyDescent="0.35">
      <c r="A5823" t="s">
        <v>556</v>
      </c>
      <c r="B5823" t="s">
        <v>304</v>
      </c>
      <c r="C5823" t="s">
        <v>87</v>
      </c>
      <c r="D5823" t="s">
        <v>78</v>
      </c>
      <c r="E5823">
        <v>2023</v>
      </c>
      <c r="F5823">
        <v>34</v>
      </c>
      <c r="G5823" t="s">
        <v>302</v>
      </c>
      <c r="H5823" t="s">
        <v>81</v>
      </c>
      <c r="I5823">
        <v>14329</v>
      </c>
      <c r="L5823" t="s">
        <v>558</v>
      </c>
      <c r="M5823">
        <v>13919</v>
      </c>
      <c r="N5823">
        <v>410</v>
      </c>
      <c r="O5823" t="s">
        <v>387</v>
      </c>
    </row>
    <row r="5824" spans="1:15" hidden="1" x14ac:dyDescent="0.35">
      <c r="A5824" t="s">
        <v>556</v>
      </c>
      <c r="B5824" t="s">
        <v>304</v>
      </c>
      <c r="C5824" t="s">
        <v>87</v>
      </c>
      <c r="D5824" t="s">
        <v>78</v>
      </c>
      <c r="E5824">
        <v>2023</v>
      </c>
      <c r="F5824">
        <v>67</v>
      </c>
      <c r="G5824" t="s">
        <v>303</v>
      </c>
      <c r="H5824" t="s">
        <v>80</v>
      </c>
      <c r="I5824">
        <v>9742</v>
      </c>
      <c r="J5824">
        <v>7158</v>
      </c>
      <c r="K5824">
        <v>2584</v>
      </c>
      <c r="L5824" t="s">
        <v>558</v>
      </c>
      <c r="O5824" t="s">
        <v>387</v>
      </c>
    </row>
    <row r="5825" spans="1:15" hidden="1" x14ac:dyDescent="0.35">
      <c r="A5825" t="s">
        <v>556</v>
      </c>
      <c r="B5825" t="s">
        <v>304</v>
      </c>
      <c r="C5825" t="s">
        <v>87</v>
      </c>
      <c r="D5825" t="s">
        <v>78</v>
      </c>
      <c r="E5825">
        <v>2023</v>
      </c>
      <c r="F5825">
        <v>67</v>
      </c>
      <c r="G5825" t="s">
        <v>303</v>
      </c>
      <c r="H5825" t="s">
        <v>80</v>
      </c>
      <c r="I5825">
        <v>39000</v>
      </c>
      <c r="J5825">
        <v>20100</v>
      </c>
      <c r="K5825">
        <v>18900</v>
      </c>
      <c r="L5825" t="s">
        <v>558</v>
      </c>
      <c r="O5825" t="s">
        <v>387</v>
      </c>
    </row>
    <row r="5826" spans="1:15" hidden="1" x14ac:dyDescent="0.35">
      <c r="A5826" t="s">
        <v>556</v>
      </c>
      <c r="B5826" t="s">
        <v>304</v>
      </c>
      <c r="C5826" t="s">
        <v>87</v>
      </c>
      <c r="D5826" t="s">
        <v>78</v>
      </c>
      <c r="E5826">
        <v>2023</v>
      </c>
      <c r="F5826">
        <v>67</v>
      </c>
      <c r="G5826" t="s">
        <v>303</v>
      </c>
      <c r="H5826" t="s">
        <v>80</v>
      </c>
      <c r="I5826">
        <v>2045</v>
      </c>
      <c r="J5826">
        <v>1462</v>
      </c>
      <c r="K5826">
        <v>583</v>
      </c>
      <c r="L5826" t="s">
        <v>558</v>
      </c>
      <c r="O5826" t="s">
        <v>387</v>
      </c>
    </row>
    <row r="5827" spans="1:15" hidden="1" x14ac:dyDescent="0.35">
      <c r="A5827" t="s">
        <v>556</v>
      </c>
      <c r="B5827" t="s">
        <v>304</v>
      </c>
      <c r="C5827" t="s">
        <v>87</v>
      </c>
      <c r="D5827" t="s">
        <v>78</v>
      </c>
      <c r="E5827">
        <v>2023</v>
      </c>
      <c r="F5827">
        <v>67</v>
      </c>
      <c r="G5827" t="s">
        <v>303</v>
      </c>
      <c r="H5827" t="s">
        <v>81</v>
      </c>
      <c r="I5827">
        <v>4332</v>
      </c>
      <c r="J5827">
        <v>414</v>
      </c>
      <c r="K5827">
        <v>3918</v>
      </c>
      <c r="L5827" t="s">
        <v>558</v>
      </c>
      <c r="O5827" t="s">
        <v>387</v>
      </c>
    </row>
    <row r="5828" spans="1:15" hidden="1" x14ac:dyDescent="0.35">
      <c r="A5828" t="s">
        <v>556</v>
      </c>
      <c r="B5828" t="s">
        <v>84</v>
      </c>
      <c r="C5828" t="s">
        <v>419</v>
      </c>
      <c r="D5828" t="s">
        <v>78</v>
      </c>
      <c r="E5828">
        <v>2023</v>
      </c>
      <c r="F5828">
        <v>34</v>
      </c>
      <c r="G5828" t="s">
        <v>302</v>
      </c>
      <c r="H5828" t="s">
        <v>80</v>
      </c>
      <c r="I5828">
        <v>1118</v>
      </c>
      <c r="L5828" t="s">
        <v>558</v>
      </c>
      <c r="M5828">
        <v>1062.0999999999999</v>
      </c>
      <c r="N5828">
        <v>55.9</v>
      </c>
      <c r="O5828" t="s">
        <v>415</v>
      </c>
    </row>
    <row r="5829" spans="1:15" hidden="1" x14ac:dyDescent="0.35">
      <c r="A5829" t="s">
        <v>556</v>
      </c>
      <c r="B5829" t="s">
        <v>84</v>
      </c>
      <c r="C5829" t="s">
        <v>419</v>
      </c>
      <c r="D5829" t="s">
        <v>78</v>
      </c>
      <c r="E5829">
        <v>2023</v>
      </c>
      <c r="F5829">
        <v>34</v>
      </c>
      <c r="G5829" t="s">
        <v>302</v>
      </c>
      <c r="H5829" t="s">
        <v>80</v>
      </c>
      <c r="I5829">
        <v>58</v>
      </c>
      <c r="L5829" t="s">
        <v>558</v>
      </c>
      <c r="M5829">
        <v>55.1</v>
      </c>
      <c r="N5829">
        <v>2.9</v>
      </c>
      <c r="O5829" t="s">
        <v>415</v>
      </c>
    </row>
    <row r="5830" spans="1:15" hidden="1" x14ac:dyDescent="0.35">
      <c r="A5830" t="s">
        <v>556</v>
      </c>
      <c r="B5830" t="s">
        <v>84</v>
      </c>
      <c r="C5830" t="s">
        <v>419</v>
      </c>
      <c r="D5830" t="s">
        <v>78</v>
      </c>
      <c r="E5830">
        <v>2023</v>
      </c>
      <c r="F5830">
        <v>34</v>
      </c>
      <c r="G5830" t="s">
        <v>302</v>
      </c>
      <c r="H5830" t="s">
        <v>80</v>
      </c>
      <c r="I5830">
        <v>521</v>
      </c>
      <c r="L5830" t="s">
        <v>558</v>
      </c>
      <c r="M5830">
        <v>494.95</v>
      </c>
      <c r="N5830">
        <v>26.05</v>
      </c>
      <c r="O5830" t="s">
        <v>415</v>
      </c>
    </row>
    <row r="5831" spans="1:15" hidden="1" x14ac:dyDescent="0.35">
      <c r="A5831" t="s">
        <v>556</v>
      </c>
      <c r="B5831" t="s">
        <v>84</v>
      </c>
      <c r="C5831" t="s">
        <v>419</v>
      </c>
      <c r="D5831" t="s">
        <v>78</v>
      </c>
      <c r="E5831">
        <v>2023</v>
      </c>
      <c r="F5831">
        <v>34</v>
      </c>
      <c r="G5831" t="s">
        <v>302</v>
      </c>
      <c r="H5831" t="s">
        <v>80</v>
      </c>
      <c r="I5831">
        <v>62</v>
      </c>
      <c r="L5831" t="s">
        <v>558</v>
      </c>
      <c r="M5831">
        <v>58.9</v>
      </c>
      <c r="N5831">
        <v>3.1</v>
      </c>
      <c r="O5831" t="s">
        <v>415</v>
      </c>
    </row>
    <row r="5832" spans="1:15" hidden="1" x14ac:dyDescent="0.35">
      <c r="A5832" t="s">
        <v>556</v>
      </c>
      <c r="B5832" t="s">
        <v>84</v>
      </c>
      <c r="C5832" t="s">
        <v>419</v>
      </c>
      <c r="D5832" t="s">
        <v>78</v>
      </c>
      <c r="E5832">
        <v>2023</v>
      </c>
      <c r="F5832">
        <v>34</v>
      </c>
      <c r="G5832" t="s">
        <v>302</v>
      </c>
      <c r="H5832" t="s">
        <v>81</v>
      </c>
      <c r="I5832">
        <v>485</v>
      </c>
      <c r="L5832" t="s">
        <v>558</v>
      </c>
      <c r="M5832">
        <v>460.75</v>
      </c>
      <c r="N5832">
        <v>24.25</v>
      </c>
      <c r="O5832" t="s">
        <v>415</v>
      </c>
    </row>
    <row r="5833" spans="1:15" hidden="1" x14ac:dyDescent="0.35">
      <c r="A5833" t="s">
        <v>556</v>
      </c>
      <c r="B5833" t="s">
        <v>84</v>
      </c>
      <c r="C5833" t="s">
        <v>419</v>
      </c>
      <c r="D5833" t="s">
        <v>78</v>
      </c>
      <c r="E5833">
        <v>2023</v>
      </c>
      <c r="F5833">
        <v>34</v>
      </c>
      <c r="G5833" t="s">
        <v>302</v>
      </c>
      <c r="H5833" t="s">
        <v>81</v>
      </c>
      <c r="I5833">
        <v>161</v>
      </c>
      <c r="L5833" t="s">
        <v>558</v>
      </c>
      <c r="M5833">
        <v>152.94999999999999</v>
      </c>
      <c r="N5833">
        <v>8.0500000000000007</v>
      </c>
      <c r="O5833" t="s">
        <v>415</v>
      </c>
    </row>
    <row r="5834" spans="1:15" hidden="1" x14ac:dyDescent="0.35">
      <c r="A5834" t="s">
        <v>556</v>
      </c>
      <c r="B5834" t="s">
        <v>84</v>
      </c>
      <c r="C5834" t="s">
        <v>329</v>
      </c>
      <c r="D5834" t="s">
        <v>78</v>
      </c>
      <c r="E5834">
        <v>2020</v>
      </c>
      <c r="F5834">
        <v>34</v>
      </c>
      <c r="G5834" t="s">
        <v>302</v>
      </c>
      <c r="H5834" t="s">
        <v>81</v>
      </c>
      <c r="I5834">
        <v>10</v>
      </c>
      <c r="L5834" t="s">
        <v>558</v>
      </c>
      <c r="M5834">
        <v>9.48</v>
      </c>
      <c r="N5834">
        <v>0.52</v>
      </c>
      <c r="O5834" t="s">
        <v>390</v>
      </c>
    </row>
    <row r="5835" spans="1:15" hidden="1" x14ac:dyDescent="0.35">
      <c r="A5835" t="s">
        <v>556</v>
      </c>
      <c r="B5835" t="s">
        <v>84</v>
      </c>
      <c r="C5835" t="s">
        <v>329</v>
      </c>
      <c r="D5835" t="s">
        <v>78</v>
      </c>
      <c r="E5835">
        <v>2020</v>
      </c>
      <c r="F5835">
        <v>34</v>
      </c>
      <c r="G5835" t="s">
        <v>302</v>
      </c>
      <c r="H5835" t="s">
        <v>81</v>
      </c>
      <c r="I5835">
        <v>7</v>
      </c>
      <c r="L5835" t="s">
        <v>558</v>
      </c>
      <c r="M5835">
        <v>6.64</v>
      </c>
      <c r="N5835">
        <v>0.36</v>
      </c>
      <c r="O5835" t="s">
        <v>390</v>
      </c>
    </row>
    <row r="5836" spans="1:15" hidden="1" x14ac:dyDescent="0.35">
      <c r="A5836" t="s">
        <v>556</v>
      </c>
      <c r="B5836" t="s">
        <v>84</v>
      </c>
      <c r="C5836" t="s">
        <v>329</v>
      </c>
      <c r="D5836" t="s">
        <v>78</v>
      </c>
      <c r="E5836">
        <v>2020</v>
      </c>
      <c r="F5836">
        <v>34</v>
      </c>
      <c r="G5836" t="s">
        <v>302</v>
      </c>
      <c r="H5836" t="s">
        <v>81</v>
      </c>
      <c r="I5836">
        <v>130</v>
      </c>
      <c r="L5836" t="s">
        <v>558</v>
      </c>
      <c r="M5836">
        <v>123.25</v>
      </c>
      <c r="N5836">
        <v>6.75</v>
      </c>
      <c r="O5836" t="s">
        <v>390</v>
      </c>
    </row>
    <row r="5837" spans="1:15" hidden="1" x14ac:dyDescent="0.35">
      <c r="A5837" t="s">
        <v>556</v>
      </c>
      <c r="B5837" t="s">
        <v>84</v>
      </c>
      <c r="C5837" t="s">
        <v>329</v>
      </c>
      <c r="D5837" t="s">
        <v>78</v>
      </c>
      <c r="E5837">
        <v>2021</v>
      </c>
      <c r="F5837">
        <v>34</v>
      </c>
      <c r="G5837" t="s">
        <v>302</v>
      </c>
      <c r="H5837" t="s">
        <v>80</v>
      </c>
      <c r="I5837">
        <v>125</v>
      </c>
      <c r="L5837" t="s">
        <v>558</v>
      </c>
      <c r="M5837">
        <v>118.51</v>
      </c>
      <c r="N5837">
        <v>6.49</v>
      </c>
      <c r="O5837" t="s">
        <v>390</v>
      </c>
    </row>
    <row r="5838" spans="1:15" hidden="1" x14ac:dyDescent="0.35">
      <c r="A5838" t="s">
        <v>556</v>
      </c>
      <c r="B5838" t="s">
        <v>84</v>
      </c>
      <c r="C5838" t="s">
        <v>329</v>
      </c>
      <c r="D5838" t="s">
        <v>78</v>
      </c>
      <c r="E5838">
        <v>2021</v>
      </c>
      <c r="F5838">
        <v>34</v>
      </c>
      <c r="G5838" t="s">
        <v>302</v>
      </c>
      <c r="H5838" t="s">
        <v>80</v>
      </c>
      <c r="I5838">
        <v>239</v>
      </c>
      <c r="L5838" t="s">
        <v>558</v>
      </c>
      <c r="M5838">
        <v>226.59</v>
      </c>
      <c r="N5838">
        <v>12.41</v>
      </c>
      <c r="O5838" t="s">
        <v>390</v>
      </c>
    </row>
    <row r="5839" spans="1:15" hidden="1" x14ac:dyDescent="0.35">
      <c r="A5839" t="s">
        <v>556</v>
      </c>
      <c r="B5839" t="s">
        <v>84</v>
      </c>
      <c r="C5839" t="s">
        <v>329</v>
      </c>
      <c r="D5839" t="s">
        <v>78</v>
      </c>
      <c r="E5839">
        <v>2021</v>
      </c>
      <c r="F5839">
        <v>34</v>
      </c>
      <c r="G5839" t="s">
        <v>302</v>
      </c>
      <c r="H5839" t="s">
        <v>81</v>
      </c>
      <c r="I5839">
        <v>51</v>
      </c>
      <c r="L5839" t="s">
        <v>558</v>
      </c>
      <c r="M5839">
        <v>48.35</v>
      </c>
      <c r="N5839">
        <v>2.65</v>
      </c>
      <c r="O5839" t="s">
        <v>390</v>
      </c>
    </row>
    <row r="5840" spans="1:15" hidden="1" x14ac:dyDescent="0.35">
      <c r="A5840" t="s">
        <v>556</v>
      </c>
      <c r="B5840" t="s">
        <v>84</v>
      </c>
      <c r="C5840" t="s">
        <v>329</v>
      </c>
      <c r="D5840" t="s">
        <v>78</v>
      </c>
      <c r="E5840">
        <v>2021</v>
      </c>
      <c r="F5840">
        <v>34</v>
      </c>
      <c r="G5840" t="s">
        <v>302</v>
      </c>
      <c r="H5840" t="s">
        <v>80</v>
      </c>
      <c r="I5840">
        <v>602</v>
      </c>
      <c r="L5840" t="s">
        <v>558</v>
      </c>
      <c r="M5840">
        <v>571.9</v>
      </c>
      <c r="N5840">
        <v>30.1</v>
      </c>
      <c r="O5840" t="s">
        <v>390</v>
      </c>
    </row>
    <row r="5841" spans="1:15" hidden="1" x14ac:dyDescent="0.35">
      <c r="A5841" t="s">
        <v>556</v>
      </c>
      <c r="B5841" t="s">
        <v>84</v>
      </c>
      <c r="C5841" t="s">
        <v>329</v>
      </c>
      <c r="D5841" t="s">
        <v>78</v>
      </c>
      <c r="E5841">
        <v>2021</v>
      </c>
      <c r="F5841">
        <v>34</v>
      </c>
      <c r="G5841" t="s">
        <v>302</v>
      </c>
      <c r="H5841" t="s">
        <v>80</v>
      </c>
      <c r="I5841">
        <v>223</v>
      </c>
      <c r="L5841" t="s">
        <v>558</v>
      </c>
      <c r="M5841">
        <v>211.42</v>
      </c>
      <c r="N5841">
        <v>11.58</v>
      </c>
      <c r="O5841" t="s">
        <v>390</v>
      </c>
    </row>
    <row r="5842" spans="1:15" hidden="1" x14ac:dyDescent="0.35">
      <c r="A5842" t="s">
        <v>556</v>
      </c>
      <c r="B5842" t="s">
        <v>84</v>
      </c>
      <c r="C5842" t="s">
        <v>329</v>
      </c>
      <c r="D5842" t="s">
        <v>78</v>
      </c>
      <c r="E5842">
        <v>2021</v>
      </c>
      <c r="F5842">
        <v>34</v>
      </c>
      <c r="G5842" t="s">
        <v>302</v>
      </c>
      <c r="H5842" t="s">
        <v>80</v>
      </c>
      <c r="I5842">
        <v>840</v>
      </c>
      <c r="L5842" t="s">
        <v>558</v>
      </c>
      <c r="M5842">
        <v>798</v>
      </c>
      <c r="N5842">
        <v>42</v>
      </c>
      <c r="O5842" t="s">
        <v>390</v>
      </c>
    </row>
    <row r="5843" spans="1:15" hidden="1" x14ac:dyDescent="0.35">
      <c r="A5843" t="s">
        <v>556</v>
      </c>
      <c r="B5843" t="s">
        <v>84</v>
      </c>
      <c r="C5843" t="s">
        <v>329</v>
      </c>
      <c r="D5843" t="s">
        <v>78</v>
      </c>
      <c r="E5843">
        <v>2021</v>
      </c>
      <c r="F5843">
        <v>34</v>
      </c>
      <c r="G5843" t="s">
        <v>302</v>
      </c>
      <c r="H5843" t="s">
        <v>81</v>
      </c>
      <c r="I5843">
        <v>1085</v>
      </c>
      <c r="L5843" t="s">
        <v>558</v>
      </c>
      <c r="M5843">
        <v>1030.75</v>
      </c>
      <c r="N5843">
        <v>54.25</v>
      </c>
      <c r="O5843" t="s">
        <v>390</v>
      </c>
    </row>
    <row r="5844" spans="1:15" hidden="1" x14ac:dyDescent="0.35">
      <c r="A5844" t="s">
        <v>556</v>
      </c>
      <c r="B5844" t="s">
        <v>84</v>
      </c>
      <c r="C5844" t="s">
        <v>329</v>
      </c>
      <c r="D5844" t="s">
        <v>78</v>
      </c>
      <c r="E5844">
        <v>2022</v>
      </c>
      <c r="F5844">
        <v>34</v>
      </c>
      <c r="G5844" t="s">
        <v>302</v>
      </c>
      <c r="H5844" t="s">
        <v>80</v>
      </c>
      <c r="I5844">
        <v>721</v>
      </c>
      <c r="L5844" t="s">
        <v>558</v>
      </c>
      <c r="M5844">
        <v>684.95</v>
      </c>
      <c r="N5844">
        <v>36.049999999999997</v>
      </c>
      <c r="O5844" t="s">
        <v>390</v>
      </c>
    </row>
    <row r="5845" spans="1:15" hidden="1" x14ac:dyDescent="0.35">
      <c r="A5845" t="s">
        <v>556</v>
      </c>
      <c r="B5845" t="s">
        <v>84</v>
      </c>
      <c r="C5845" t="s">
        <v>329</v>
      </c>
      <c r="D5845" t="s">
        <v>78</v>
      </c>
      <c r="E5845">
        <v>2022</v>
      </c>
      <c r="F5845">
        <v>34</v>
      </c>
      <c r="G5845" t="s">
        <v>302</v>
      </c>
      <c r="H5845" t="s">
        <v>80</v>
      </c>
      <c r="I5845">
        <v>831</v>
      </c>
      <c r="L5845" t="s">
        <v>558</v>
      </c>
      <c r="M5845">
        <v>789.45</v>
      </c>
      <c r="N5845">
        <v>41.55</v>
      </c>
      <c r="O5845" t="s">
        <v>390</v>
      </c>
    </row>
    <row r="5846" spans="1:15" hidden="1" x14ac:dyDescent="0.35">
      <c r="A5846" t="s">
        <v>556</v>
      </c>
      <c r="B5846" t="s">
        <v>84</v>
      </c>
      <c r="C5846" t="s">
        <v>329</v>
      </c>
      <c r="D5846" t="s">
        <v>78</v>
      </c>
      <c r="E5846">
        <v>2022</v>
      </c>
      <c r="F5846">
        <v>34</v>
      </c>
      <c r="G5846" t="s">
        <v>302</v>
      </c>
      <c r="H5846" t="s">
        <v>81</v>
      </c>
      <c r="I5846">
        <v>5455</v>
      </c>
      <c r="L5846" t="s">
        <v>558</v>
      </c>
      <c r="M5846">
        <v>5182.25</v>
      </c>
      <c r="N5846">
        <v>272.75</v>
      </c>
      <c r="O5846" t="s">
        <v>390</v>
      </c>
    </row>
    <row r="5847" spans="1:15" hidden="1" x14ac:dyDescent="0.35">
      <c r="A5847" t="s">
        <v>556</v>
      </c>
      <c r="B5847" t="s">
        <v>84</v>
      </c>
      <c r="C5847" t="s">
        <v>329</v>
      </c>
      <c r="D5847" t="s">
        <v>78</v>
      </c>
      <c r="E5847">
        <v>2022</v>
      </c>
      <c r="F5847">
        <v>34</v>
      </c>
      <c r="G5847" t="s">
        <v>302</v>
      </c>
      <c r="H5847" t="s">
        <v>81</v>
      </c>
      <c r="I5847">
        <v>1643</v>
      </c>
      <c r="L5847" t="s">
        <v>558</v>
      </c>
      <c r="M5847">
        <v>1560.85</v>
      </c>
      <c r="N5847">
        <v>82.15</v>
      </c>
      <c r="O5847" t="s">
        <v>390</v>
      </c>
    </row>
    <row r="5848" spans="1:15" hidden="1" x14ac:dyDescent="0.35">
      <c r="A5848" t="s">
        <v>556</v>
      </c>
      <c r="B5848" t="s">
        <v>84</v>
      </c>
      <c r="C5848" t="s">
        <v>329</v>
      </c>
      <c r="D5848" t="s">
        <v>78</v>
      </c>
      <c r="E5848">
        <v>2022</v>
      </c>
      <c r="F5848">
        <v>34</v>
      </c>
      <c r="G5848" t="s">
        <v>302</v>
      </c>
      <c r="H5848" t="s">
        <v>80</v>
      </c>
      <c r="I5848">
        <v>3782</v>
      </c>
      <c r="L5848" t="s">
        <v>558</v>
      </c>
      <c r="M5848">
        <v>3585.61</v>
      </c>
      <c r="N5848">
        <v>196.39</v>
      </c>
      <c r="O5848" t="s">
        <v>390</v>
      </c>
    </row>
    <row r="5849" spans="1:15" hidden="1" x14ac:dyDescent="0.35">
      <c r="A5849" t="s">
        <v>556</v>
      </c>
      <c r="B5849" t="s">
        <v>84</v>
      </c>
      <c r="C5849" t="s">
        <v>329</v>
      </c>
      <c r="D5849" t="s">
        <v>78</v>
      </c>
      <c r="E5849">
        <v>2022</v>
      </c>
      <c r="F5849">
        <v>34</v>
      </c>
      <c r="G5849" t="s">
        <v>302</v>
      </c>
      <c r="H5849" t="s">
        <v>80</v>
      </c>
      <c r="I5849">
        <v>721</v>
      </c>
      <c r="L5849" t="s">
        <v>558</v>
      </c>
      <c r="M5849">
        <v>684.95</v>
      </c>
      <c r="N5849">
        <v>36.049999999999997</v>
      </c>
      <c r="O5849" t="s">
        <v>390</v>
      </c>
    </row>
    <row r="5850" spans="1:15" hidden="1" x14ac:dyDescent="0.35">
      <c r="A5850" t="s">
        <v>556</v>
      </c>
      <c r="B5850" t="s">
        <v>84</v>
      </c>
      <c r="C5850" t="s">
        <v>329</v>
      </c>
      <c r="D5850" t="s">
        <v>78</v>
      </c>
      <c r="E5850">
        <v>2022</v>
      </c>
      <c r="F5850">
        <v>34</v>
      </c>
      <c r="G5850" t="s">
        <v>302</v>
      </c>
      <c r="H5850" t="s">
        <v>80</v>
      </c>
      <c r="I5850">
        <v>11522</v>
      </c>
      <c r="L5850" t="s">
        <v>558</v>
      </c>
      <c r="M5850">
        <v>10923.7</v>
      </c>
      <c r="N5850">
        <v>598.29999999999995</v>
      </c>
      <c r="O5850" t="s">
        <v>390</v>
      </c>
    </row>
    <row r="5851" spans="1:15" hidden="1" x14ac:dyDescent="0.35">
      <c r="A5851" t="s">
        <v>556</v>
      </c>
      <c r="B5851" t="s">
        <v>84</v>
      </c>
      <c r="C5851" t="s">
        <v>329</v>
      </c>
      <c r="D5851" t="s">
        <v>78</v>
      </c>
      <c r="E5851">
        <v>2022</v>
      </c>
      <c r="F5851">
        <v>34</v>
      </c>
      <c r="G5851" t="s">
        <v>302</v>
      </c>
      <c r="H5851" t="s">
        <v>80</v>
      </c>
      <c r="I5851">
        <v>831</v>
      </c>
      <c r="L5851" t="s">
        <v>558</v>
      </c>
      <c r="M5851">
        <v>789.45</v>
      </c>
      <c r="N5851">
        <v>41.55</v>
      </c>
      <c r="O5851" t="s">
        <v>390</v>
      </c>
    </row>
    <row r="5852" spans="1:15" hidden="1" x14ac:dyDescent="0.35">
      <c r="A5852" t="s">
        <v>556</v>
      </c>
      <c r="B5852" t="s">
        <v>84</v>
      </c>
      <c r="C5852" t="s">
        <v>329</v>
      </c>
      <c r="D5852" t="s">
        <v>78</v>
      </c>
      <c r="E5852">
        <v>2022</v>
      </c>
      <c r="F5852">
        <v>34</v>
      </c>
      <c r="G5852" t="s">
        <v>302</v>
      </c>
      <c r="H5852" t="s">
        <v>81</v>
      </c>
      <c r="I5852">
        <v>5455</v>
      </c>
      <c r="L5852" t="s">
        <v>558</v>
      </c>
      <c r="M5852">
        <v>5182.25</v>
      </c>
      <c r="N5852">
        <v>272.75</v>
      </c>
      <c r="O5852" t="s">
        <v>390</v>
      </c>
    </row>
    <row r="5853" spans="1:15" hidden="1" x14ac:dyDescent="0.35">
      <c r="A5853" t="s">
        <v>556</v>
      </c>
      <c r="B5853" t="s">
        <v>84</v>
      </c>
      <c r="C5853" t="s">
        <v>329</v>
      </c>
      <c r="D5853" t="s">
        <v>78</v>
      </c>
      <c r="E5853">
        <v>2022</v>
      </c>
      <c r="F5853">
        <v>34</v>
      </c>
      <c r="G5853" t="s">
        <v>302</v>
      </c>
      <c r="H5853" t="s">
        <v>81</v>
      </c>
      <c r="I5853">
        <v>1643</v>
      </c>
      <c r="L5853" t="s">
        <v>558</v>
      </c>
      <c r="M5853">
        <v>1560.85</v>
      </c>
      <c r="N5853">
        <v>82.15</v>
      </c>
      <c r="O5853" t="s">
        <v>390</v>
      </c>
    </row>
    <row r="5854" spans="1:15" hidden="1" x14ac:dyDescent="0.35">
      <c r="A5854" t="s">
        <v>556</v>
      </c>
      <c r="B5854" t="s">
        <v>84</v>
      </c>
      <c r="C5854" t="s">
        <v>329</v>
      </c>
      <c r="D5854" t="s">
        <v>78</v>
      </c>
      <c r="E5854">
        <v>2023</v>
      </c>
      <c r="F5854">
        <v>34</v>
      </c>
      <c r="G5854" t="s">
        <v>302</v>
      </c>
      <c r="H5854" t="s">
        <v>80</v>
      </c>
      <c r="I5854">
        <v>8910</v>
      </c>
      <c r="L5854" t="s">
        <v>558</v>
      </c>
      <c r="M5854">
        <v>8464.5</v>
      </c>
      <c r="N5854">
        <v>445.5</v>
      </c>
      <c r="O5854" t="s">
        <v>390</v>
      </c>
    </row>
    <row r="5855" spans="1:15" hidden="1" x14ac:dyDescent="0.35">
      <c r="A5855" t="s">
        <v>556</v>
      </c>
      <c r="B5855" t="s">
        <v>84</v>
      </c>
      <c r="C5855" t="s">
        <v>329</v>
      </c>
      <c r="D5855" t="s">
        <v>78</v>
      </c>
      <c r="E5855">
        <v>2023</v>
      </c>
      <c r="F5855">
        <v>34</v>
      </c>
      <c r="G5855" t="s">
        <v>302</v>
      </c>
      <c r="H5855" t="s">
        <v>80</v>
      </c>
      <c r="I5855">
        <v>990</v>
      </c>
      <c r="L5855" t="s">
        <v>558</v>
      </c>
      <c r="M5855">
        <v>940.5</v>
      </c>
      <c r="N5855">
        <v>49.5</v>
      </c>
      <c r="O5855" t="s">
        <v>390</v>
      </c>
    </row>
    <row r="5856" spans="1:15" hidden="1" x14ac:dyDescent="0.35">
      <c r="A5856" t="s">
        <v>556</v>
      </c>
      <c r="B5856" t="s">
        <v>84</v>
      </c>
      <c r="C5856" t="s">
        <v>329</v>
      </c>
      <c r="D5856" t="s">
        <v>78</v>
      </c>
      <c r="E5856">
        <v>2023</v>
      </c>
      <c r="F5856">
        <v>34</v>
      </c>
      <c r="G5856" t="s">
        <v>302</v>
      </c>
      <c r="H5856" t="s">
        <v>80</v>
      </c>
      <c r="I5856">
        <v>6961</v>
      </c>
      <c r="L5856" t="s">
        <v>558</v>
      </c>
      <c r="M5856">
        <v>6599.54</v>
      </c>
      <c r="N5856">
        <v>361.46</v>
      </c>
      <c r="O5856" t="s">
        <v>390</v>
      </c>
    </row>
    <row r="5857" spans="1:15" hidden="1" x14ac:dyDescent="0.35">
      <c r="A5857" t="s">
        <v>556</v>
      </c>
      <c r="B5857" t="s">
        <v>84</v>
      </c>
      <c r="C5857" t="s">
        <v>329</v>
      </c>
      <c r="D5857" t="s">
        <v>78</v>
      </c>
      <c r="E5857">
        <v>2023</v>
      </c>
      <c r="F5857">
        <v>34</v>
      </c>
      <c r="G5857" t="s">
        <v>302</v>
      </c>
      <c r="H5857" t="s">
        <v>80</v>
      </c>
      <c r="I5857">
        <v>909</v>
      </c>
      <c r="L5857" t="s">
        <v>558</v>
      </c>
      <c r="M5857">
        <v>863.55</v>
      </c>
      <c r="N5857">
        <v>45.45</v>
      </c>
      <c r="O5857" t="s">
        <v>390</v>
      </c>
    </row>
    <row r="5858" spans="1:15" hidden="1" x14ac:dyDescent="0.35">
      <c r="A5858" t="s">
        <v>556</v>
      </c>
      <c r="B5858" t="s">
        <v>84</v>
      </c>
      <c r="C5858" t="s">
        <v>329</v>
      </c>
      <c r="D5858" t="s">
        <v>78</v>
      </c>
      <c r="E5858">
        <v>2023</v>
      </c>
      <c r="F5858">
        <v>34</v>
      </c>
      <c r="G5858" t="s">
        <v>302</v>
      </c>
      <c r="H5858" t="s">
        <v>81</v>
      </c>
      <c r="I5858">
        <v>1075</v>
      </c>
      <c r="L5858" t="s">
        <v>558</v>
      </c>
      <c r="M5858">
        <v>1019.18</v>
      </c>
      <c r="N5858">
        <v>55.82</v>
      </c>
      <c r="O5858" t="s">
        <v>390</v>
      </c>
    </row>
    <row r="5859" spans="1:15" hidden="1" x14ac:dyDescent="0.35">
      <c r="A5859" t="s">
        <v>556</v>
      </c>
      <c r="B5859" t="s">
        <v>84</v>
      </c>
      <c r="C5859" t="s">
        <v>329</v>
      </c>
      <c r="D5859" t="s">
        <v>78</v>
      </c>
      <c r="E5859">
        <v>2023</v>
      </c>
      <c r="F5859">
        <v>34</v>
      </c>
      <c r="G5859" t="s">
        <v>302</v>
      </c>
      <c r="H5859" t="s">
        <v>81</v>
      </c>
      <c r="I5859">
        <v>2787</v>
      </c>
      <c r="L5859" t="s">
        <v>558</v>
      </c>
      <c r="M5859">
        <v>2647.65</v>
      </c>
      <c r="N5859">
        <v>139.35</v>
      </c>
      <c r="O5859" t="s">
        <v>390</v>
      </c>
    </row>
    <row r="5860" spans="1:15" hidden="1" x14ac:dyDescent="0.35">
      <c r="A5860" t="s">
        <v>556</v>
      </c>
      <c r="B5860" t="s">
        <v>84</v>
      </c>
      <c r="C5860" t="s">
        <v>327</v>
      </c>
      <c r="D5860" t="s">
        <v>78</v>
      </c>
      <c r="E5860">
        <v>2020</v>
      </c>
      <c r="F5860">
        <v>34</v>
      </c>
      <c r="G5860" t="s">
        <v>302</v>
      </c>
      <c r="H5860" t="s">
        <v>80</v>
      </c>
      <c r="I5860">
        <v>18</v>
      </c>
      <c r="L5860" t="s">
        <v>558</v>
      </c>
      <c r="M5860">
        <v>14.6</v>
      </c>
      <c r="N5860">
        <v>3.4</v>
      </c>
      <c r="O5860" t="s">
        <v>389</v>
      </c>
    </row>
    <row r="5861" spans="1:15" hidden="1" x14ac:dyDescent="0.35">
      <c r="A5861" t="s">
        <v>556</v>
      </c>
      <c r="B5861" t="s">
        <v>84</v>
      </c>
      <c r="C5861" t="s">
        <v>327</v>
      </c>
      <c r="D5861" t="s">
        <v>78</v>
      </c>
      <c r="E5861">
        <v>2021</v>
      </c>
      <c r="F5861">
        <v>34</v>
      </c>
      <c r="G5861" t="s">
        <v>302</v>
      </c>
      <c r="H5861" t="s">
        <v>80</v>
      </c>
      <c r="I5861">
        <v>1830</v>
      </c>
      <c r="L5861" t="s">
        <v>558</v>
      </c>
      <c r="M5861">
        <v>1738.5</v>
      </c>
      <c r="N5861">
        <v>91.5</v>
      </c>
      <c r="O5861" t="s">
        <v>389</v>
      </c>
    </row>
    <row r="5862" spans="1:15" hidden="1" x14ac:dyDescent="0.35">
      <c r="A5862" t="s">
        <v>556</v>
      </c>
      <c r="B5862" t="s">
        <v>84</v>
      </c>
      <c r="C5862" t="s">
        <v>327</v>
      </c>
      <c r="D5862" t="s">
        <v>78</v>
      </c>
      <c r="E5862">
        <v>2021</v>
      </c>
      <c r="F5862">
        <v>34</v>
      </c>
      <c r="G5862" t="s">
        <v>302</v>
      </c>
      <c r="H5862" t="s">
        <v>80</v>
      </c>
      <c r="I5862">
        <v>131</v>
      </c>
      <c r="L5862" t="s">
        <v>558</v>
      </c>
      <c r="M5862">
        <v>124.45</v>
      </c>
      <c r="N5862">
        <v>6.55</v>
      </c>
      <c r="O5862" t="s">
        <v>389</v>
      </c>
    </row>
    <row r="5863" spans="1:15" hidden="1" x14ac:dyDescent="0.35">
      <c r="A5863" t="s">
        <v>556</v>
      </c>
      <c r="B5863" t="s">
        <v>84</v>
      </c>
      <c r="C5863" t="s">
        <v>327</v>
      </c>
      <c r="D5863" t="s">
        <v>78</v>
      </c>
      <c r="E5863">
        <v>2021</v>
      </c>
      <c r="F5863">
        <v>34</v>
      </c>
      <c r="G5863" t="s">
        <v>302</v>
      </c>
      <c r="H5863" t="s">
        <v>80</v>
      </c>
      <c r="I5863">
        <v>1990</v>
      </c>
      <c r="L5863" t="s">
        <v>558</v>
      </c>
      <c r="M5863">
        <v>1890.5</v>
      </c>
      <c r="N5863">
        <v>99.5</v>
      </c>
      <c r="O5863" t="s">
        <v>389</v>
      </c>
    </row>
    <row r="5864" spans="1:15" hidden="1" x14ac:dyDescent="0.35">
      <c r="A5864" t="s">
        <v>556</v>
      </c>
      <c r="B5864" t="s">
        <v>84</v>
      </c>
      <c r="C5864" t="s">
        <v>327</v>
      </c>
      <c r="D5864" t="s">
        <v>78</v>
      </c>
      <c r="E5864">
        <v>2021</v>
      </c>
      <c r="F5864">
        <v>34</v>
      </c>
      <c r="G5864" t="s">
        <v>302</v>
      </c>
      <c r="H5864" t="s">
        <v>80</v>
      </c>
      <c r="I5864">
        <v>111</v>
      </c>
      <c r="L5864" t="s">
        <v>558</v>
      </c>
      <c r="M5864">
        <v>105.45</v>
      </c>
      <c r="N5864">
        <v>5.55</v>
      </c>
      <c r="O5864" t="s">
        <v>389</v>
      </c>
    </row>
    <row r="5865" spans="1:15" hidden="1" x14ac:dyDescent="0.35">
      <c r="A5865" t="s">
        <v>556</v>
      </c>
      <c r="B5865" t="s">
        <v>84</v>
      </c>
      <c r="C5865" t="s">
        <v>327</v>
      </c>
      <c r="D5865" t="s">
        <v>78</v>
      </c>
      <c r="E5865">
        <v>2021</v>
      </c>
      <c r="F5865">
        <v>34</v>
      </c>
      <c r="G5865" t="s">
        <v>302</v>
      </c>
      <c r="H5865" t="s">
        <v>81</v>
      </c>
      <c r="I5865">
        <v>327</v>
      </c>
      <c r="L5865" t="s">
        <v>558</v>
      </c>
      <c r="M5865">
        <v>310.64999999999998</v>
      </c>
      <c r="N5865">
        <v>16.350000000000001</v>
      </c>
      <c r="O5865" t="s">
        <v>389</v>
      </c>
    </row>
    <row r="5866" spans="1:15" hidden="1" x14ac:dyDescent="0.35">
      <c r="A5866" t="s">
        <v>556</v>
      </c>
      <c r="B5866" t="s">
        <v>84</v>
      </c>
      <c r="C5866" t="s">
        <v>327</v>
      </c>
      <c r="D5866" t="s">
        <v>78</v>
      </c>
      <c r="E5866">
        <v>2021</v>
      </c>
      <c r="F5866">
        <v>34</v>
      </c>
      <c r="G5866" t="s">
        <v>302</v>
      </c>
      <c r="H5866" t="s">
        <v>81</v>
      </c>
      <c r="I5866">
        <v>98</v>
      </c>
      <c r="L5866" t="s">
        <v>558</v>
      </c>
      <c r="M5866">
        <v>93.1</v>
      </c>
      <c r="N5866">
        <v>4.9000000000000004</v>
      </c>
      <c r="O5866" t="s">
        <v>389</v>
      </c>
    </row>
    <row r="5867" spans="1:15" hidden="1" x14ac:dyDescent="0.35">
      <c r="A5867" t="s">
        <v>556</v>
      </c>
      <c r="B5867" t="s">
        <v>84</v>
      </c>
      <c r="C5867" t="s">
        <v>327</v>
      </c>
      <c r="D5867" t="s">
        <v>78</v>
      </c>
      <c r="E5867">
        <v>2022</v>
      </c>
      <c r="F5867">
        <v>34</v>
      </c>
      <c r="G5867" t="s">
        <v>302</v>
      </c>
      <c r="H5867" t="s">
        <v>80</v>
      </c>
      <c r="I5867">
        <v>1518</v>
      </c>
      <c r="L5867" t="s">
        <v>558</v>
      </c>
      <c r="M5867">
        <v>1442.1</v>
      </c>
      <c r="N5867">
        <v>75.900000000000006</v>
      </c>
      <c r="O5867" t="s">
        <v>389</v>
      </c>
    </row>
    <row r="5868" spans="1:15" hidden="1" x14ac:dyDescent="0.35">
      <c r="A5868" t="s">
        <v>556</v>
      </c>
      <c r="B5868" t="s">
        <v>84</v>
      </c>
      <c r="C5868" t="s">
        <v>327</v>
      </c>
      <c r="D5868" t="s">
        <v>78</v>
      </c>
      <c r="E5868">
        <v>2022</v>
      </c>
      <c r="F5868">
        <v>34</v>
      </c>
      <c r="G5868" t="s">
        <v>302</v>
      </c>
      <c r="H5868" t="s">
        <v>80</v>
      </c>
      <c r="I5868">
        <v>135</v>
      </c>
      <c r="L5868" t="s">
        <v>558</v>
      </c>
      <c r="M5868">
        <v>128.25</v>
      </c>
      <c r="N5868">
        <v>6.75</v>
      </c>
      <c r="O5868" t="s">
        <v>389</v>
      </c>
    </row>
    <row r="5869" spans="1:15" hidden="1" x14ac:dyDescent="0.35">
      <c r="A5869" t="s">
        <v>556</v>
      </c>
      <c r="B5869" t="s">
        <v>84</v>
      </c>
      <c r="C5869" t="s">
        <v>327</v>
      </c>
      <c r="D5869" t="s">
        <v>78</v>
      </c>
      <c r="E5869">
        <v>2022</v>
      </c>
      <c r="F5869">
        <v>34</v>
      </c>
      <c r="G5869" t="s">
        <v>302</v>
      </c>
      <c r="H5869" t="s">
        <v>80</v>
      </c>
      <c r="I5869">
        <v>3431</v>
      </c>
      <c r="L5869" t="s">
        <v>558</v>
      </c>
      <c r="M5869">
        <v>3259.45</v>
      </c>
      <c r="N5869">
        <v>171.55</v>
      </c>
      <c r="O5869" t="s">
        <v>389</v>
      </c>
    </row>
    <row r="5870" spans="1:15" hidden="1" x14ac:dyDescent="0.35">
      <c r="A5870" t="s">
        <v>556</v>
      </c>
      <c r="B5870" t="s">
        <v>84</v>
      </c>
      <c r="C5870" t="s">
        <v>327</v>
      </c>
      <c r="D5870" t="s">
        <v>78</v>
      </c>
      <c r="E5870">
        <v>2022</v>
      </c>
      <c r="F5870">
        <v>34</v>
      </c>
      <c r="G5870" t="s">
        <v>302</v>
      </c>
      <c r="H5870" t="s">
        <v>80</v>
      </c>
      <c r="I5870">
        <v>90</v>
      </c>
      <c r="L5870" t="s">
        <v>558</v>
      </c>
      <c r="M5870">
        <v>85.5</v>
      </c>
      <c r="N5870">
        <v>4.5</v>
      </c>
      <c r="O5870" t="s">
        <v>389</v>
      </c>
    </row>
    <row r="5871" spans="1:15" hidden="1" x14ac:dyDescent="0.35">
      <c r="A5871" t="s">
        <v>556</v>
      </c>
      <c r="B5871" t="s">
        <v>84</v>
      </c>
      <c r="C5871" t="s">
        <v>327</v>
      </c>
      <c r="D5871" t="s">
        <v>78</v>
      </c>
      <c r="E5871">
        <v>2022</v>
      </c>
      <c r="F5871">
        <v>34</v>
      </c>
      <c r="G5871" t="s">
        <v>302</v>
      </c>
      <c r="H5871" t="s">
        <v>81</v>
      </c>
      <c r="I5871">
        <v>153</v>
      </c>
      <c r="L5871" t="s">
        <v>558</v>
      </c>
      <c r="M5871">
        <v>145.35</v>
      </c>
      <c r="N5871">
        <v>7.65</v>
      </c>
      <c r="O5871" t="s">
        <v>389</v>
      </c>
    </row>
    <row r="5872" spans="1:15" hidden="1" x14ac:dyDescent="0.35">
      <c r="A5872" t="s">
        <v>556</v>
      </c>
      <c r="B5872" t="s">
        <v>84</v>
      </c>
      <c r="C5872" t="s">
        <v>327</v>
      </c>
      <c r="D5872" t="s">
        <v>78</v>
      </c>
      <c r="E5872">
        <v>2022</v>
      </c>
      <c r="F5872">
        <v>34</v>
      </c>
      <c r="G5872" t="s">
        <v>302</v>
      </c>
      <c r="H5872" t="s">
        <v>81</v>
      </c>
      <c r="I5872">
        <v>177</v>
      </c>
      <c r="L5872" t="s">
        <v>558</v>
      </c>
      <c r="M5872">
        <v>168.15</v>
      </c>
      <c r="N5872">
        <v>8.85</v>
      </c>
      <c r="O5872" t="s">
        <v>389</v>
      </c>
    </row>
    <row r="5873" spans="1:15" hidden="1" x14ac:dyDescent="0.35">
      <c r="A5873" t="s">
        <v>556</v>
      </c>
      <c r="B5873" t="s">
        <v>84</v>
      </c>
      <c r="C5873" t="s">
        <v>327</v>
      </c>
      <c r="D5873" t="s">
        <v>78</v>
      </c>
      <c r="E5873">
        <v>2022</v>
      </c>
      <c r="F5873">
        <v>34</v>
      </c>
      <c r="G5873" t="s">
        <v>302</v>
      </c>
      <c r="H5873" t="s">
        <v>80</v>
      </c>
      <c r="I5873">
        <v>1518</v>
      </c>
      <c r="L5873" t="s">
        <v>558</v>
      </c>
      <c r="M5873">
        <v>1442.1</v>
      </c>
      <c r="N5873">
        <v>75.900000000000006</v>
      </c>
      <c r="O5873" t="s">
        <v>389</v>
      </c>
    </row>
    <row r="5874" spans="1:15" hidden="1" x14ac:dyDescent="0.35">
      <c r="A5874" t="s">
        <v>556</v>
      </c>
      <c r="B5874" t="s">
        <v>84</v>
      </c>
      <c r="C5874" t="s">
        <v>327</v>
      </c>
      <c r="D5874" t="s">
        <v>78</v>
      </c>
      <c r="E5874">
        <v>2022</v>
      </c>
      <c r="F5874">
        <v>34</v>
      </c>
      <c r="G5874" t="s">
        <v>302</v>
      </c>
      <c r="H5874" t="s">
        <v>80</v>
      </c>
      <c r="I5874">
        <v>135</v>
      </c>
      <c r="L5874" t="s">
        <v>558</v>
      </c>
      <c r="M5874">
        <v>128.25</v>
      </c>
      <c r="N5874">
        <v>6.75</v>
      </c>
      <c r="O5874" t="s">
        <v>389</v>
      </c>
    </row>
    <row r="5875" spans="1:15" hidden="1" x14ac:dyDescent="0.35">
      <c r="A5875" t="s">
        <v>556</v>
      </c>
      <c r="B5875" t="s">
        <v>84</v>
      </c>
      <c r="C5875" t="s">
        <v>327</v>
      </c>
      <c r="D5875" t="s">
        <v>78</v>
      </c>
      <c r="E5875">
        <v>2022</v>
      </c>
      <c r="F5875">
        <v>34</v>
      </c>
      <c r="G5875" t="s">
        <v>302</v>
      </c>
      <c r="H5875" t="s">
        <v>80</v>
      </c>
      <c r="I5875">
        <v>3431</v>
      </c>
      <c r="L5875" t="s">
        <v>558</v>
      </c>
      <c r="M5875">
        <v>3259.45</v>
      </c>
      <c r="N5875">
        <v>171.55</v>
      </c>
      <c r="O5875" t="s">
        <v>389</v>
      </c>
    </row>
    <row r="5876" spans="1:15" hidden="1" x14ac:dyDescent="0.35">
      <c r="A5876" t="s">
        <v>556</v>
      </c>
      <c r="B5876" t="s">
        <v>84</v>
      </c>
      <c r="C5876" t="s">
        <v>327</v>
      </c>
      <c r="D5876" t="s">
        <v>78</v>
      </c>
      <c r="E5876">
        <v>2022</v>
      </c>
      <c r="F5876">
        <v>34</v>
      </c>
      <c r="G5876" t="s">
        <v>302</v>
      </c>
      <c r="H5876" t="s">
        <v>80</v>
      </c>
      <c r="I5876">
        <v>90</v>
      </c>
      <c r="L5876" t="s">
        <v>558</v>
      </c>
      <c r="M5876">
        <v>85.5</v>
      </c>
      <c r="N5876">
        <v>4.5</v>
      </c>
      <c r="O5876" t="s">
        <v>389</v>
      </c>
    </row>
    <row r="5877" spans="1:15" hidden="1" x14ac:dyDescent="0.35">
      <c r="A5877" t="s">
        <v>556</v>
      </c>
      <c r="B5877" t="s">
        <v>84</v>
      </c>
      <c r="C5877" t="s">
        <v>327</v>
      </c>
      <c r="D5877" t="s">
        <v>78</v>
      </c>
      <c r="E5877">
        <v>2022</v>
      </c>
      <c r="F5877">
        <v>34</v>
      </c>
      <c r="G5877" t="s">
        <v>302</v>
      </c>
      <c r="H5877" t="s">
        <v>81</v>
      </c>
      <c r="I5877">
        <v>153</v>
      </c>
      <c r="L5877" t="s">
        <v>558</v>
      </c>
      <c r="M5877">
        <v>145.35</v>
      </c>
      <c r="N5877">
        <v>7.65</v>
      </c>
      <c r="O5877" t="s">
        <v>389</v>
      </c>
    </row>
    <row r="5878" spans="1:15" hidden="1" x14ac:dyDescent="0.35">
      <c r="A5878" t="s">
        <v>556</v>
      </c>
      <c r="B5878" t="s">
        <v>84</v>
      </c>
      <c r="C5878" t="s">
        <v>327</v>
      </c>
      <c r="D5878" t="s">
        <v>78</v>
      </c>
      <c r="E5878">
        <v>2022</v>
      </c>
      <c r="F5878">
        <v>34</v>
      </c>
      <c r="G5878" t="s">
        <v>302</v>
      </c>
      <c r="H5878" t="s">
        <v>81</v>
      </c>
      <c r="I5878">
        <v>177</v>
      </c>
      <c r="L5878" t="s">
        <v>558</v>
      </c>
      <c r="M5878">
        <v>168.15</v>
      </c>
      <c r="N5878">
        <v>8.85</v>
      </c>
      <c r="O5878" t="s">
        <v>389</v>
      </c>
    </row>
    <row r="5879" spans="1:15" hidden="1" x14ac:dyDescent="0.35">
      <c r="A5879" t="s">
        <v>556</v>
      </c>
      <c r="B5879" t="s">
        <v>84</v>
      </c>
      <c r="C5879" t="s">
        <v>327</v>
      </c>
      <c r="D5879" t="s">
        <v>78</v>
      </c>
      <c r="E5879">
        <v>2023</v>
      </c>
      <c r="F5879">
        <v>34</v>
      </c>
      <c r="G5879" t="s">
        <v>302</v>
      </c>
      <c r="H5879" t="s">
        <v>80</v>
      </c>
      <c r="I5879">
        <v>1862</v>
      </c>
      <c r="L5879" t="s">
        <v>558</v>
      </c>
      <c r="M5879">
        <v>1768.9</v>
      </c>
      <c r="N5879">
        <v>93.1</v>
      </c>
      <c r="O5879" t="s">
        <v>389</v>
      </c>
    </row>
    <row r="5880" spans="1:15" hidden="1" x14ac:dyDescent="0.35">
      <c r="A5880" t="s">
        <v>556</v>
      </c>
      <c r="B5880" t="s">
        <v>84</v>
      </c>
      <c r="C5880" t="s">
        <v>327</v>
      </c>
      <c r="D5880" t="s">
        <v>78</v>
      </c>
      <c r="E5880">
        <v>2023</v>
      </c>
      <c r="F5880">
        <v>34</v>
      </c>
      <c r="G5880" t="s">
        <v>302</v>
      </c>
      <c r="H5880" t="s">
        <v>80</v>
      </c>
      <c r="I5880">
        <v>147</v>
      </c>
      <c r="L5880" t="s">
        <v>558</v>
      </c>
      <c r="M5880">
        <v>139.65</v>
      </c>
      <c r="N5880">
        <v>7.35</v>
      </c>
      <c r="O5880" t="s">
        <v>389</v>
      </c>
    </row>
    <row r="5881" spans="1:15" hidden="1" x14ac:dyDescent="0.35">
      <c r="A5881" t="s">
        <v>556</v>
      </c>
      <c r="B5881" t="s">
        <v>84</v>
      </c>
      <c r="C5881" t="s">
        <v>327</v>
      </c>
      <c r="D5881" t="s">
        <v>78</v>
      </c>
      <c r="E5881">
        <v>2023</v>
      </c>
      <c r="F5881">
        <v>34</v>
      </c>
      <c r="G5881" t="s">
        <v>302</v>
      </c>
      <c r="H5881" t="s">
        <v>80</v>
      </c>
      <c r="I5881">
        <v>3693</v>
      </c>
      <c r="L5881" t="s">
        <v>558</v>
      </c>
      <c r="M5881">
        <v>3508.35</v>
      </c>
      <c r="N5881">
        <v>184.65</v>
      </c>
      <c r="O5881" t="s">
        <v>389</v>
      </c>
    </row>
    <row r="5882" spans="1:15" hidden="1" x14ac:dyDescent="0.35">
      <c r="A5882" t="s">
        <v>556</v>
      </c>
      <c r="B5882" t="s">
        <v>84</v>
      </c>
      <c r="C5882" t="s">
        <v>327</v>
      </c>
      <c r="D5882" t="s">
        <v>78</v>
      </c>
      <c r="E5882">
        <v>2023</v>
      </c>
      <c r="F5882">
        <v>34</v>
      </c>
      <c r="G5882" t="s">
        <v>302</v>
      </c>
      <c r="H5882" t="s">
        <v>80</v>
      </c>
      <c r="I5882">
        <v>131</v>
      </c>
      <c r="L5882" t="s">
        <v>558</v>
      </c>
      <c r="M5882">
        <v>124.45</v>
      </c>
      <c r="N5882">
        <v>6.55</v>
      </c>
      <c r="O5882" t="s">
        <v>389</v>
      </c>
    </row>
    <row r="5883" spans="1:15" hidden="1" x14ac:dyDescent="0.35">
      <c r="A5883" t="s">
        <v>556</v>
      </c>
      <c r="B5883" t="s">
        <v>84</v>
      </c>
      <c r="C5883" t="s">
        <v>327</v>
      </c>
      <c r="D5883" t="s">
        <v>78</v>
      </c>
      <c r="E5883">
        <v>2023</v>
      </c>
      <c r="F5883">
        <v>34</v>
      </c>
      <c r="G5883" t="s">
        <v>302</v>
      </c>
      <c r="H5883" t="s">
        <v>81</v>
      </c>
      <c r="I5883">
        <v>444</v>
      </c>
      <c r="L5883" t="s">
        <v>558</v>
      </c>
      <c r="M5883">
        <v>421.8</v>
      </c>
      <c r="N5883">
        <v>22.2</v>
      </c>
      <c r="O5883" t="s">
        <v>389</v>
      </c>
    </row>
    <row r="5884" spans="1:15" hidden="1" x14ac:dyDescent="0.35">
      <c r="A5884" t="s">
        <v>556</v>
      </c>
      <c r="B5884" t="s">
        <v>84</v>
      </c>
      <c r="C5884" t="s">
        <v>327</v>
      </c>
      <c r="D5884" t="s">
        <v>78</v>
      </c>
      <c r="E5884">
        <v>2023</v>
      </c>
      <c r="F5884">
        <v>34</v>
      </c>
      <c r="G5884" t="s">
        <v>302</v>
      </c>
      <c r="H5884" t="s">
        <v>81</v>
      </c>
      <c r="I5884">
        <v>453</v>
      </c>
      <c r="L5884" t="s">
        <v>558</v>
      </c>
      <c r="M5884">
        <v>430.35</v>
      </c>
      <c r="N5884">
        <v>22.65</v>
      </c>
      <c r="O5884" t="s">
        <v>389</v>
      </c>
    </row>
    <row r="5885" spans="1:15" hidden="1" x14ac:dyDescent="0.35">
      <c r="A5885" t="s">
        <v>556</v>
      </c>
      <c r="B5885" t="s">
        <v>84</v>
      </c>
      <c r="C5885" t="s">
        <v>335</v>
      </c>
      <c r="D5885" t="s">
        <v>78</v>
      </c>
      <c r="E5885">
        <v>2021</v>
      </c>
      <c r="F5885">
        <v>34</v>
      </c>
      <c r="G5885" t="s">
        <v>302</v>
      </c>
      <c r="H5885" t="s">
        <v>80</v>
      </c>
      <c r="I5885">
        <v>534</v>
      </c>
      <c r="L5885" t="s">
        <v>558</v>
      </c>
      <c r="M5885">
        <v>507.3</v>
      </c>
      <c r="N5885">
        <v>26.7</v>
      </c>
      <c r="O5885" t="s">
        <v>393</v>
      </c>
    </row>
    <row r="5886" spans="1:15" hidden="1" x14ac:dyDescent="0.35">
      <c r="A5886" t="s">
        <v>556</v>
      </c>
      <c r="B5886" t="s">
        <v>84</v>
      </c>
      <c r="C5886" t="s">
        <v>335</v>
      </c>
      <c r="D5886" t="s">
        <v>78</v>
      </c>
      <c r="E5886">
        <v>2021</v>
      </c>
      <c r="F5886">
        <v>34</v>
      </c>
      <c r="G5886" t="s">
        <v>302</v>
      </c>
      <c r="H5886" t="s">
        <v>80</v>
      </c>
      <c r="I5886">
        <v>723</v>
      </c>
      <c r="L5886" t="s">
        <v>558</v>
      </c>
      <c r="M5886">
        <v>686.85</v>
      </c>
      <c r="N5886">
        <v>36.15</v>
      </c>
      <c r="O5886" t="s">
        <v>393</v>
      </c>
    </row>
    <row r="5887" spans="1:15" hidden="1" x14ac:dyDescent="0.35">
      <c r="A5887" t="s">
        <v>556</v>
      </c>
      <c r="B5887" t="s">
        <v>84</v>
      </c>
      <c r="C5887" t="s">
        <v>335</v>
      </c>
      <c r="D5887" t="s">
        <v>78</v>
      </c>
      <c r="E5887">
        <v>2021</v>
      </c>
      <c r="F5887">
        <v>34</v>
      </c>
      <c r="G5887" t="s">
        <v>302</v>
      </c>
      <c r="H5887" t="s">
        <v>80</v>
      </c>
      <c r="I5887">
        <v>1062</v>
      </c>
      <c r="L5887" t="s">
        <v>558</v>
      </c>
      <c r="M5887">
        <v>1008.9</v>
      </c>
      <c r="N5887">
        <v>53.1</v>
      </c>
      <c r="O5887" t="s">
        <v>393</v>
      </c>
    </row>
    <row r="5888" spans="1:15" hidden="1" x14ac:dyDescent="0.35">
      <c r="A5888" t="s">
        <v>556</v>
      </c>
      <c r="B5888" t="s">
        <v>84</v>
      </c>
      <c r="C5888" t="s">
        <v>335</v>
      </c>
      <c r="D5888" t="s">
        <v>78</v>
      </c>
      <c r="E5888">
        <v>2021</v>
      </c>
      <c r="F5888">
        <v>34</v>
      </c>
      <c r="G5888" t="s">
        <v>302</v>
      </c>
      <c r="H5888" t="s">
        <v>80</v>
      </c>
      <c r="I5888">
        <v>33</v>
      </c>
      <c r="L5888" t="s">
        <v>558</v>
      </c>
      <c r="M5888">
        <v>31.35</v>
      </c>
      <c r="N5888">
        <v>1.65</v>
      </c>
      <c r="O5888" t="s">
        <v>393</v>
      </c>
    </row>
    <row r="5889" spans="1:15" hidden="1" x14ac:dyDescent="0.35">
      <c r="A5889" t="s">
        <v>556</v>
      </c>
      <c r="B5889" t="s">
        <v>84</v>
      </c>
      <c r="C5889" t="s">
        <v>335</v>
      </c>
      <c r="D5889" t="s">
        <v>78</v>
      </c>
      <c r="E5889">
        <v>2022</v>
      </c>
      <c r="F5889">
        <v>34</v>
      </c>
      <c r="G5889" t="s">
        <v>302</v>
      </c>
      <c r="H5889" t="s">
        <v>80</v>
      </c>
      <c r="I5889">
        <v>1875</v>
      </c>
      <c r="L5889" t="s">
        <v>558</v>
      </c>
      <c r="M5889">
        <v>1781.25</v>
      </c>
      <c r="N5889">
        <v>93.75</v>
      </c>
      <c r="O5889" t="s">
        <v>393</v>
      </c>
    </row>
    <row r="5890" spans="1:15" hidden="1" x14ac:dyDescent="0.35">
      <c r="A5890" t="s">
        <v>556</v>
      </c>
      <c r="B5890" t="s">
        <v>84</v>
      </c>
      <c r="C5890" t="s">
        <v>335</v>
      </c>
      <c r="D5890" t="s">
        <v>78</v>
      </c>
      <c r="E5890">
        <v>2022</v>
      </c>
      <c r="F5890">
        <v>34</v>
      </c>
      <c r="G5890" t="s">
        <v>302</v>
      </c>
      <c r="H5890" t="s">
        <v>80</v>
      </c>
      <c r="I5890">
        <v>2290</v>
      </c>
      <c r="L5890" t="s">
        <v>558</v>
      </c>
      <c r="M5890">
        <v>2175.5</v>
      </c>
      <c r="N5890">
        <v>114.5</v>
      </c>
      <c r="O5890" t="s">
        <v>393</v>
      </c>
    </row>
    <row r="5891" spans="1:15" hidden="1" x14ac:dyDescent="0.35">
      <c r="A5891" t="s">
        <v>556</v>
      </c>
      <c r="B5891" t="s">
        <v>84</v>
      </c>
      <c r="C5891" t="s">
        <v>335</v>
      </c>
      <c r="D5891" t="s">
        <v>78</v>
      </c>
      <c r="E5891">
        <v>2022</v>
      </c>
      <c r="F5891">
        <v>34</v>
      </c>
      <c r="G5891" t="s">
        <v>302</v>
      </c>
      <c r="H5891" t="s">
        <v>80</v>
      </c>
      <c r="I5891">
        <v>3511</v>
      </c>
      <c r="L5891" t="s">
        <v>558</v>
      </c>
      <c r="M5891">
        <v>3335.45</v>
      </c>
      <c r="N5891">
        <v>175.55</v>
      </c>
      <c r="O5891" t="s">
        <v>393</v>
      </c>
    </row>
    <row r="5892" spans="1:15" hidden="1" x14ac:dyDescent="0.35">
      <c r="A5892" t="s">
        <v>556</v>
      </c>
      <c r="B5892" t="s">
        <v>84</v>
      </c>
      <c r="C5892" t="s">
        <v>335</v>
      </c>
      <c r="D5892" t="s">
        <v>78</v>
      </c>
      <c r="E5892">
        <v>2022</v>
      </c>
      <c r="F5892">
        <v>34</v>
      </c>
      <c r="G5892" t="s">
        <v>302</v>
      </c>
      <c r="H5892" t="s">
        <v>80</v>
      </c>
      <c r="I5892">
        <v>155</v>
      </c>
      <c r="L5892" t="s">
        <v>558</v>
      </c>
      <c r="M5892">
        <v>147.25</v>
      </c>
      <c r="N5892">
        <v>7.75</v>
      </c>
      <c r="O5892" t="s">
        <v>393</v>
      </c>
    </row>
    <row r="5893" spans="1:15" hidden="1" x14ac:dyDescent="0.35">
      <c r="A5893" t="s">
        <v>556</v>
      </c>
      <c r="B5893" t="s">
        <v>84</v>
      </c>
      <c r="C5893" t="s">
        <v>335</v>
      </c>
      <c r="D5893" t="s">
        <v>78</v>
      </c>
      <c r="E5893">
        <v>2022</v>
      </c>
      <c r="F5893">
        <v>34</v>
      </c>
      <c r="G5893" t="s">
        <v>302</v>
      </c>
      <c r="H5893" t="s">
        <v>81</v>
      </c>
      <c r="I5893">
        <v>2920</v>
      </c>
      <c r="L5893" t="s">
        <v>558</v>
      </c>
      <c r="M5893">
        <v>2774</v>
      </c>
      <c r="N5893">
        <v>146</v>
      </c>
      <c r="O5893" t="s">
        <v>393</v>
      </c>
    </row>
    <row r="5894" spans="1:15" hidden="1" x14ac:dyDescent="0.35">
      <c r="A5894" t="s">
        <v>556</v>
      </c>
      <c r="B5894" t="s">
        <v>84</v>
      </c>
      <c r="C5894" t="s">
        <v>335</v>
      </c>
      <c r="D5894" t="s">
        <v>78</v>
      </c>
      <c r="E5894">
        <v>2022</v>
      </c>
      <c r="F5894">
        <v>34</v>
      </c>
      <c r="G5894" t="s">
        <v>302</v>
      </c>
      <c r="H5894" t="s">
        <v>81</v>
      </c>
      <c r="I5894">
        <v>2141</v>
      </c>
      <c r="L5894" t="s">
        <v>558</v>
      </c>
      <c r="M5894">
        <v>2033.95</v>
      </c>
      <c r="N5894">
        <v>107.05</v>
      </c>
      <c r="O5894" t="s">
        <v>393</v>
      </c>
    </row>
    <row r="5895" spans="1:15" hidden="1" x14ac:dyDescent="0.35">
      <c r="A5895" t="s">
        <v>556</v>
      </c>
      <c r="B5895" t="s">
        <v>84</v>
      </c>
      <c r="C5895" t="s">
        <v>335</v>
      </c>
      <c r="D5895" t="s">
        <v>78</v>
      </c>
      <c r="E5895">
        <v>2022</v>
      </c>
      <c r="F5895">
        <v>34</v>
      </c>
      <c r="G5895" t="s">
        <v>302</v>
      </c>
      <c r="H5895" t="s">
        <v>80</v>
      </c>
      <c r="I5895">
        <v>1875</v>
      </c>
      <c r="L5895" t="s">
        <v>558</v>
      </c>
      <c r="M5895">
        <v>1781.25</v>
      </c>
      <c r="N5895">
        <v>93.75</v>
      </c>
      <c r="O5895" t="s">
        <v>393</v>
      </c>
    </row>
    <row r="5896" spans="1:15" hidden="1" x14ac:dyDescent="0.35">
      <c r="A5896" t="s">
        <v>556</v>
      </c>
      <c r="B5896" t="s">
        <v>84</v>
      </c>
      <c r="C5896" t="s">
        <v>335</v>
      </c>
      <c r="D5896" t="s">
        <v>78</v>
      </c>
      <c r="E5896">
        <v>2022</v>
      </c>
      <c r="F5896">
        <v>34</v>
      </c>
      <c r="G5896" t="s">
        <v>302</v>
      </c>
      <c r="H5896" t="s">
        <v>80</v>
      </c>
      <c r="I5896">
        <v>2290</v>
      </c>
      <c r="L5896" t="s">
        <v>558</v>
      </c>
      <c r="M5896">
        <v>2175.5</v>
      </c>
      <c r="N5896">
        <v>114.5</v>
      </c>
      <c r="O5896" t="s">
        <v>393</v>
      </c>
    </row>
    <row r="5897" spans="1:15" hidden="1" x14ac:dyDescent="0.35">
      <c r="A5897" t="s">
        <v>556</v>
      </c>
      <c r="B5897" t="s">
        <v>84</v>
      </c>
      <c r="C5897" t="s">
        <v>335</v>
      </c>
      <c r="D5897" t="s">
        <v>78</v>
      </c>
      <c r="E5897">
        <v>2022</v>
      </c>
      <c r="F5897">
        <v>34</v>
      </c>
      <c r="G5897" t="s">
        <v>302</v>
      </c>
      <c r="H5897" t="s">
        <v>80</v>
      </c>
      <c r="I5897">
        <v>3511</v>
      </c>
      <c r="L5897" t="s">
        <v>558</v>
      </c>
      <c r="M5897">
        <v>3335.45</v>
      </c>
      <c r="N5897">
        <v>175.55</v>
      </c>
      <c r="O5897" t="s">
        <v>393</v>
      </c>
    </row>
    <row r="5898" spans="1:15" hidden="1" x14ac:dyDescent="0.35">
      <c r="A5898" t="s">
        <v>556</v>
      </c>
      <c r="B5898" t="s">
        <v>84</v>
      </c>
      <c r="C5898" t="s">
        <v>335</v>
      </c>
      <c r="D5898" t="s">
        <v>78</v>
      </c>
      <c r="E5898">
        <v>2022</v>
      </c>
      <c r="F5898">
        <v>34</v>
      </c>
      <c r="G5898" t="s">
        <v>302</v>
      </c>
      <c r="H5898" t="s">
        <v>80</v>
      </c>
      <c r="I5898">
        <v>155</v>
      </c>
      <c r="L5898" t="s">
        <v>558</v>
      </c>
      <c r="M5898">
        <v>147.25</v>
      </c>
      <c r="N5898">
        <v>7.75</v>
      </c>
      <c r="O5898" t="s">
        <v>393</v>
      </c>
    </row>
    <row r="5899" spans="1:15" hidden="1" x14ac:dyDescent="0.35">
      <c r="A5899" t="s">
        <v>556</v>
      </c>
      <c r="B5899" t="s">
        <v>84</v>
      </c>
      <c r="C5899" t="s">
        <v>335</v>
      </c>
      <c r="D5899" t="s">
        <v>78</v>
      </c>
      <c r="E5899">
        <v>2022</v>
      </c>
      <c r="F5899">
        <v>34</v>
      </c>
      <c r="G5899" t="s">
        <v>302</v>
      </c>
      <c r="H5899" t="s">
        <v>81</v>
      </c>
      <c r="I5899">
        <v>2920</v>
      </c>
      <c r="L5899" t="s">
        <v>558</v>
      </c>
      <c r="M5899">
        <v>2774</v>
      </c>
      <c r="N5899">
        <v>146</v>
      </c>
      <c r="O5899" t="s">
        <v>393</v>
      </c>
    </row>
    <row r="5900" spans="1:15" hidden="1" x14ac:dyDescent="0.35">
      <c r="A5900" t="s">
        <v>556</v>
      </c>
      <c r="B5900" t="s">
        <v>84</v>
      </c>
      <c r="C5900" t="s">
        <v>335</v>
      </c>
      <c r="D5900" t="s">
        <v>78</v>
      </c>
      <c r="E5900">
        <v>2022</v>
      </c>
      <c r="F5900">
        <v>34</v>
      </c>
      <c r="G5900" t="s">
        <v>302</v>
      </c>
      <c r="H5900" t="s">
        <v>81</v>
      </c>
      <c r="I5900">
        <v>2141</v>
      </c>
      <c r="L5900" t="s">
        <v>558</v>
      </c>
      <c r="M5900">
        <v>2033.95</v>
      </c>
      <c r="N5900">
        <v>107.05</v>
      </c>
      <c r="O5900" t="s">
        <v>393</v>
      </c>
    </row>
    <row r="5901" spans="1:15" hidden="1" x14ac:dyDescent="0.35">
      <c r="A5901" t="s">
        <v>556</v>
      </c>
      <c r="B5901" t="s">
        <v>84</v>
      </c>
      <c r="C5901" t="s">
        <v>335</v>
      </c>
      <c r="D5901" t="s">
        <v>78</v>
      </c>
      <c r="E5901">
        <v>2023</v>
      </c>
      <c r="F5901">
        <v>34</v>
      </c>
      <c r="G5901" t="s">
        <v>302</v>
      </c>
      <c r="H5901" t="s">
        <v>80</v>
      </c>
      <c r="I5901">
        <v>1019</v>
      </c>
      <c r="L5901" t="s">
        <v>558</v>
      </c>
      <c r="M5901">
        <v>968.05</v>
      </c>
      <c r="N5901">
        <v>50.95</v>
      </c>
      <c r="O5901" t="s">
        <v>393</v>
      </c>
    </row>
    <row r="5902" spans="1:15" hidden="1" x14ac:dyDescent="0.35">
      <c r="A5902" t="s">
        <v>556</v>
      </c>
      <c r="B5902" t="s">
        <v>84</v>
      </c>
      <c r="C5902" t="s">
        <v>335</v>
      </c>
      <c r="D5902" t="s">
        <v>78</v>
      </c>
      <c r="E5902">
        <v>2023</v>
      </c>
      <c r="F5902">
        <v>34</v>
      </c>
      <c r="G5902" t="s">
        <v>302</v>
      </c>
      <c r="H5902" t="s">
        <v>80</v>
      </c>
      <c r="I5902">
        <v>1156</v>
      </c>
      <c r="L5902" t="s">
        <v>558</v>
      </c>
      <c r="M5902">
        <v>1098.2</v>
      </c>
      <c r="N5902">
        <v>57.8</v>
      </c>
      <c r="O5902" t="s">
        <v>393</v>
      </c>
    </row>
    <row r="5903" spans="1:15" hidden="1" x14ac:dyDescent="0.35">
      <c r="A5903" t="s">
        <v>556</v>
      </c>
      <c r="B5903" t="s">
        <v>84</v>
      </c>
      <c r="C5903" t="s">
        <v>335</v>
      </c>
      <c r="D5903" t="s">
        <v>78</v>
      </c>
      <c r="E5903">
        <v>2023</v>
      </c>
      <c r="F5903">
        <v>34</v>
      </c>
      <c r="G5903" t="s">
        <v>302</v>
      </c>
      <c r="H5903" t="s">
        <v>80</v>
      </c>
      <c r="I5903">
        <v>1128</v>
      </c>
      <c r="L5903" t="s">
        <v>558</v>
      </c>
      <c r="M5903">
        <v>1071.5999999999999</v>
      </c>
      <c r="N5903">
        <v>56.4</v>
      </c>
      <c r="O5903" t="s">
        <v>393</v>
      </c>
    </row>
    <row r="5904" spans="1:15" hidden="1" x14ac:dyDescent="0.35">
      <c r="A5904" t="s">
        <v>556</v>
      </c>
      <c r="B5904" t="s">
        <v>84</v>
      </c>
      <c r="C5904" t="s">
        <v>335</v>
      </c>
      <c r="D5904" t="s">
        <v>78</v>
      </c>
      <c r="E5904">
        <v>2023</v>
      </c>
      <c r="F5904">
        <v>34</v>
      </c>
      <c r="G5904" t="s">
        <v>302</v>
      </c>
      <c r="H5904" t="s">
        <v>80</v>
      </c>
      <c r="I5904">
        <v>129</v>
      </c>
      <c r="L5904" t="s">
        <v>558</v>
      </c>
      <c r="M5904">
        <v>122.55</v>
      </c>
      <c r="N5904">
        <v>6.45</v>
      </c>
      <c r="O5904" t="s">
        <v>393</v>
      </c>
    </row>
    <row r="5905" spans="1:15" hidden="1" x14ac:dyDescent="0.35">
      <c r="A5905" t="s">
        <v>556</v>
      </c>
      <c r="B5905" t="s">
        <v>84</v>
      </c>
      <c r="C5905" t="s">
        <v>420</v>
      </c>
      <c r="D5905" t="s">
        <v>78</v>
      </c>
      <c r="E5905">
        <v>2023</v>
      </c>
      <c r="F5905">
        <v>34</v>
      </c>
      <c r="G5905" t="s">
        <v>302</v>
      </c>
      <c r="H5905" t="s">
        <v>80</v>
      </c>
      <c r="I5905">
        <v>1157</v>
      </c>
      <c r="L5905" t="s">
        <v>558</v>
      </c>
      <c r="M5905">
        <v>1099.1500000000001</v>
      </c>
      <c r="N5905">
        <v>57.85</v>
      </c>
      <c r="O5905" t="s">
        <v>416</v>
      </c>
    </row>
    <row r="5906" spans="1:15" hidden="1" x14ac:dyDescent="0.35">
      <c r="A5906" t="s">
        <v>556</v>
      </c>
      <c r="B5906" t="s">
        <v>84</v>
      </c>
      <c r="C5906" t="s">
        <v>420</v>
      </c>
      <c r="D5906" t="s">
        <v>78</v>
      </c>
      <c r="E5906">
        <v>2023</v>
      </c>
      <c r="F5906">
        <v>34</v>
      </c>
      <c r="G5906" t="s">
        <v>302</v>
      </c>
      <c r="H5906" t="s">
        <v>80</v>
      </c>
      <c r="I5906">
        <v>1229</v>
      </c>
      <c r="L5906" t="s">
        <v>558</v>
      </c>
      <c r="M5906">
        <v>1167.55</v>
      </c>
      <c r="N5906">
        <v>61.45</v>
      </c>
      <c r="O5906" t="s">
        <v>416</v>
      </c>
    </row>
    <row r="5907" spans="1:15" hidden="1" x14ac:dyDescent="0.35">
      <c r="A5907" t="s">
        <v>556</v>
      </c>
      <c r="B5907" t="s">
        <v>84</v>
      </c>
      <c r="C5907" t="s">
        <v>352</v>
      </c>
      <c r="D5907" t="s">
        <v>78</v>
      </c>
      <c r="E5907">
        <v>2020</v>
      </c>
      <c r="F5907">
        <v>34</v>
      </c>
      <c r="G5907" t="s">
        <v>302</v>
      </c>
      <c r="H5907" t="s">
        <v>80</v>
      </c>
      <c r="I5907">
        <v>6</v>
      </c>
      <c r="L5907" t="s">
        <v>558</v>
      </c>
      <c r="M5907">
        <v>5.99</v>
      </c>
      <c r="N5907">
        <v>0.01</v>
      </c>
      <c r="O5907" t="s">
        <v>399</v>
      </c>
    </row>
    <row r="5908" spans="1:15" hidden="1" x14ac:dyDescent="0.35">
      <c r="A5908" t="s">
        <v>556</v>
      </c>
      <c r="B5908" t="s">
        <v>84</v>
      </c>
      <c r="C5908" t="s">
        <v>352</v>
      </c>
      <c r="D5908" t="s">
        <v>78</v>
      </c>
      <c r="E5908">
        <v>2021</v>
      </c>
      <c r="F5908">
        <v>34</v>
      </c>
      <c r="G5908" t="s">
        <v>302</v>
      </c>
      <c r="H5908" t="s">
        <v>80</v>
      </c>
      <c r="I5908">
        <v>1094</v>
      </c>
      <c r="L5908" t="s">
        <v>558</v>
      </c>
      <c r="M5908">
        <v>1039.3</v>
      </c>
      <c r="N5908">
        <v>54.7</v>
      </c>
      <c r="O5908" t="s">
        <v>399</v>
      </c>
    </row>
    <row r="5909" spans="1:15" hidden="1" x14ac:dyDescent="0.35">
      <c r="A5909" t="s">
        <v>556</v>
      </c>
      <c r="B5909" t="s">
        <v>84</v>
      </c>
      <c r="C5909" t="s">
        <v>352</v>
      </c>
      <c r="D5909" t="s">
        <v>78</v>
      </c>
      <c r="E5909">
        <v>2021</v>
      </c>
      <c r="F5909">
        <v>34</v>
      </c>
      <c r="G5909" t="s">
        <v>302</v>
      </c>
      <c r="H5909" t="s">
        <v>80</v>
      </c>
      <c r="I5909">
        <v>42</v>
      </c>
      <c r="L5909" t="s">
        <v>558</v>
      </c>
      <c r="M5909">
        <v>39.9</v>
      </c>
      <c r="N5909">
        <v>2.1</v>
      </c>
      <c r="O5909" t="s">
        <v>399</v>
      </c>
    </row>
    <row r="5910" spans="1:15" hidden="1" x14ac:dyDescent="0.35">
      <c r="A5910" t="s">
        <v>556</v>
      </c>
      <c r="B5910" t="s">
        <v>84</v>
      </c>
      <c r="C5910" t="s">
        <v>352</v>
      </c>
      <c r="D5910" t="s">
        <v>78</v>
      </c>
      <c r="E5910">
        <v>2021</v>
      </c>
      <c r="F5910">
        <v>34</v>
      </c>
      <c r="G5910" t="s">
        <v>302</v>
      </c>
      <c r="H5910" t="s">
        <v>80</v>
      </c>
      <c r="I5910">
        <v>1376</v>
      </c>
      <c r="L5910" t="s">
        <v>558</v>
      </c>
      <c r="M5910">
        <v>1307.2</v>
      </c>
      <c r="N5910">
        <v>68.8</v>
      </c>
      <c r="O5910" t="s">
        <v>399</v>
      </c>
    </row>
    <row r="5911" spans="1:15" hidden="1" x14ac:dyDescent="0.35">
      <c r="A5911" t="s">
        <v>556</v>
      </c>
      <c r="B5911" t="s">
        <v>84</v>
      </c>
      <c r="C5911" t="s">
        <v>352</v>
      </c>
      <c r="D5911" t="s">
        <v>78</v>
      </c>
      <c r="E5911">
        <v>2021</v>
      </c>
      <c r="F5911">
        <v>34</v>
      </c>
      <c r="G5911" t="s">
        <v>302</v>
      </c>
      <c r="H5911" t="s">
        <v>80</v>
      </c>
      <c r="I5911">
        <v>76</v>
      </c>
      <c r="L5911" t="s">
        <v>558</v>
      </c>
      <c r="M5911">
        <v>72.2</v>
      </c>
      <c r="N5911">
        <v>3.8</v>
      </c>
      <c r="O5911" t="s">
        <v>399</v>
      </c>
    </row>
    <row r="5912" spans="1:15" hidden="1" x14ac:dyDescent="0.35">
      <c r="A5912" t="s">
        <v>556</v>
      </c>
      <c r="B5912" t="s">
        <v>84</v>
      </c>
      <c r="C5912" t="s">
        <v>352</v>
      </c>
      <c r="D5912" t="s">
        <v>78</v>
      </c>
      <c r="E5912">
        <v>2021</v>
      </c>
      <c r="F5912">
        <v>34</v>
      </c>
      <c r="G5912" t="s">
        <v>302</v>
      </c>
      <c r="H5912" t="s">
        <v>81</v>
      </c>
      <c r="I5912">
        <v>45</v>
      </c>
      <c r="L5912" t="s">
        <v>558</v>
      </c>
      <c r="M5912">
        <v>42.75</v>
      </c>
      <c r="N5912">
        <v>2.25</v>
      </c>
      <c r="O5912" t="s">
        <v>399</v>
      </c>
    </row>
    <row r="5913" spans="1:15" hidden="1" x14ac:dyDescent="0.35">
      <c r="A5913" t="s">
        <v>556</v>
      </c>
      <c r="B5913" t="s">
        <v>84</v>
      </c>
      <c r="C5913" t="s">
        <v>352</v>
      </c>
      <c r="D5913" t="s">
        <v>78</v>
      </c>
      <c r="E5913">
        <v>2021</v>
      </c>
      <c r="F5913">
        <v>34</v>
      </c>
      <c r="G5913" t="s">
        <v>302</v>
      </c>
      <c r="H5913" t="s">
        <v>81</v>
      </c>
      <c r="I5913">
        <v>33</v>
      </c>
      <c r="L5913" t="s">
        <v>558</v>
      </c>
      <c r="M5913">
        <v>31.35</v>
      </c>
      <c r="N5913">
        <v>1.65</v>
      </c>
      <c r="O5913" t="s">
        <v>399</v>
      </c>
    </row>
    <row r="5914" spans="1:15" hidden="1" x14ac:dyDescent="0.35">
      <c r="A5914" t="s">
        <v>556</v>
      </c>
      <c r="B5914" t="s">
        <v>84</v>
      </c>
      <c r="C5914" t="s">
        <v>352</v>
      </c>
      <c r="D5914" t="s">
        <v>78</v>
      </c>
      <c r="E5914">
        <v>2022</v>
      </c>
      <c r="F5914">
        <v>34</v>
      </c>
      <c r="G5914" t="s">
        <v>302</v>
      </c>
      <c r="H5914" t="s">
        <v>80</v>
      </c>
      <c r="I5914">
        <v>479</v>
      </c>
      <c r="L5914" t="s">
        <v>558</v>
      </c>
      <c r="M5914">
        <v>455.05</v>
      </c>
      <c r="N5914">
        <v>23.95</v>
      </c>
      <c r="O5914" t="s">
        <v>399</v>
      </c>
    </row>
    <row r="5915" spans="1:15" hidden="1" x14ac:dyDescent="0.35">
      <c r="A5915" t="s">
        <v>556</v>
      </c>
      <c r="B5915" t="s">
        <v>84</v>
      </c>
      <c r="C5915" t="s">
        <v>352</v>
      </c>
      <c r="D5915" t="s">
        <v>78</v>
      </c>
      <c r="E5915">
        <v>2022</v>
      </c>
      <c r="F5915">
        <v>34</v>
      </c>
      <c r="G5915" t="s">
        <v>302</v>
      </c>
      <c r="H5915" t="s">
        <v>80</v>
      </c>
      <c r="I5915">
        <v>1</v>
      </c>
      <c r="L5915" t="s">
        <v>558</v>
      </c>
      <c r="M5915">
        <v>0.95</v>
      </c>
      <c r="N5915">
        <v>0.05</v>
      </c>
      <c r="O5915" t="s">
        <v>399</v>
      </c>
    </row>
    <row r="5916" spans="1:15" hidden="1" x14ac:dyDescent="0.35">
      <c r="A5916" t="s">
        <v>556</v>
      </c>
      <c r="B5916" t="s">
        <v>84</v>
      </c>
      <c r="C5916" t="s">
        <v>352</v>
      </c>
      <c r="D5916" t="s">
        <v>78</v>
      </c>
      <c r="E5916">
        <v>2022</v>
      </c>
      <c r="F5916">
        <v>34</v>
      </c>
      <c r="G5916" t="s">
        <v>302</v>
      </c>
      <c r="H5916" t="s">
        <v>80</v>
      </c>
      <c r="I5916">
        <v>710</v>
      </c>
      <c r="L5916" t="s">
        <v>558</v>
      </c>
      <c r="M5916">
        <v>674.5</v>
      </c>
      <c r="N5916">
        <v>35.5</v>
      </c>
      <c r="O5916" t="s">
        <v>399</v>
      </c>
    </row>
    <row r="5917" spans="1:15" hidden="1" x14ac:dyDescent="0.35">
      <c r="A5917" t="s">
        <v>556</v>
      </c>
      <c r="B5917" t="s">
        <v>84</v>
      </c>
      <c r="C5917" t="s">
        <v>352</v>
      </c>
      <c r="D5917" t="s">
        <v>78</v>
      </c>
      <c r="E5917">
        <v>2022</v>
      </c>
      <c r="F5917">
        <v>34</v>
      </c>
      <c r="G5917" t="s">
        <v>302</v>
      </c>
      <c r="H5917" t="s">
        <v>80</v>
      </c>
      <c r="I5917">
        <v>25</v>
      </c>
      <c r="L5917" t="s">
        <v>558</v>
      </c>
      <c r="M5917">
        <v>23.75</v>
      </c>
      <c r="N5917">
        <v>1.25</v>
      </c>
      <c r="O5917" t="s">
        <v>399</v>
      </c>
    </row>
    <row r="5918" spans="1:15" hidden="1" x14ac:dyDescent="0.35">
      <c r="A5918" t="s">
        <v>556</v>
      </c>
      <c r="B5918" t="s">
        <v>84</v>
      </c>
      <c r="C5918" t="s">
        <v>352</v>
      </c>
      <c r="D5918" t="s">
        <v>78</v>
      </c>
      <c r="E5918">
        <v>2022</v>
      </c>
      <c r="F5918">
        <v>34</v>
      </c>
      <c r="G5918" t="s">
        <v>302</v>
      </c>
      <c r="H5918" t="s">
        <v>80</v>
      </c>
      <c r="I5918">
        <v>631</v>
      </c>
      <c r="L5918" t="s">
        <v>558</v>
      </c>
      <c r="M5918">
        <v>599.45000000000005</v>
      </c>
      <c r="N5918">
        <v>31.55</v>
      </c>
      <c r="O5918" t="s">
        <v>399</v>
      </c>
    </row>
    <row r="5919" spans="1:15" hidden="1" x14ac:dyDescent="0.35">
      <c r="A5919" t="s">
        <v>556</v>
      </c>
      <c r="B5919" t="s">
        <v>84</v>
      </c>
      <c r="C5919" t="s">
        <v>352</v>
      </c>
      <c r="D5919" t="s">
        <v>78</v>
      </c>
      <c r="E5919">
        <v>2022</v>
      </c>
      <c r="F5919">
        <v>34</v>
      </c>
      <c r="G5919" t="s">
        <v>302</v>
      </c>
      <c r="H5919" t="s">
        <v>80</v>
      </c>
      <c r="I5919">
        <v>2</v>
      </c>
      <c r="L5919" t="s">
        <v>558</v>
      </c>
      <c r="M5919">
        <v>1.9</v>
      </c>
      <c r="N5919">
        <v>0.1</v>
      </c>
      <c r="O5919" t="s">
        <v>399</v>
      </c>
    </row>
    <row r="5920" spans="1:15" hidden="1" x14ac:dyDescent="0.35">
      <c r="A5920" t="s">
        <v>556</v>
      </c>
      <c r="B5920" t="s">
        <v>84</v>
      </c>
      <c r="C5920" t="s">
        <v>352</v>
      </c>
      <c r="D5920" t="s">
        <v>78</v>
      </c>
      <c r="E5920">
        <v>2022</v>
      </c>
      <c r="F5920">
        <v>34</v>
      </c>
      <c r="G5920" t="s">
        <v>302</v>
      </c>
      <c r="H5920" t="s">
        <v>80</v>
      </c>
      <c r="I5920">
        <v>940</v>
      </c>
      <c r="L5920" t="s">
        <v>558</v>
      </c>
      <c r="M5920">
        <v>893</v>
      </c>
      <c r="N5920">
        <v>47</v>
      </c>
      <c r="O5920" t="s">
        <v>399</v>
      </c>
    </row>
    <row r="5921" spans="1:15" hidden="1" x14ac:dyDescent="0.35">
      <c r="A5921" t="s">
        <v>556</v>
      </c>
      <c r="B5921" t="s">
        <v>84</v>
      </c>
      <c r="C5921" t="s">
        <v>352</v>
      </c>
      <c r="D5921" t="s">
        <v>78</v>
      </c>
      <c r="E5921">
        <v>2022</v>
      </c>
      <c r="F5921">
        <v>34</v>
      </c>
      <c r="G5921" t="s">
        <v>302</v>
      </c>
      <c r="H5921" t="s">
        <v>80</v>
      </c>
      <c r="I5921">
        <v>33</v>
      </c>
      <c r="L5921" t="s">
        <v>558</v>
      </c>
      <c r="M5921">
        <v>31.35</v>
      </c>
      <c r="N5921">
        <v>1.65</v>
      </c>
      <c r="O5921" t="s">
        <v>399</v>
      </c>
    </row>
    <row r="5922" spans="1:15" hidden="1" x14ac:dyDescent="0.35">
      <c r="A5922" t="s">
        <v>556</v>
      </c>
      <c r="B5922" t="s">
        <v>84</v>
      </c>
      <c r="C5922" t="s">
        <v>352</v>
      </c>
      <c r="D5922" t="s">
        <v>78</v>
      </c>
      <c r="E5922">
        <v>2023</v>
      </c>
      <c r="F5922">
        <v>79</v>
      </c>
      <c r="G5922" t="s">
        <v>312</v>
      </c>
      <c r="H5922" t="s">
        <v>80</v>
      </c>
      <c r="I5922">
        <v>1343</v>
      </c>
      <c r="L5922" t="s">
        <v>558</v>
      </c>
      <c r="O5922" t="s">
        <v>399</v>
      </c>
    </row>
    <row r="5923" spans="1:15" hidden="1" x14ac:dyDescent="0.35">
      <c r="A5923" t="s">
        <v>556</v>
      </c>
      <c r="B5923" t="s">
        <v>84</v>
      </c>
      <c r="C5923" t="s">
        <v>352</v>
      </c>
      <c r="D5923" t="s">
        <v>78</v>
      </c>
      <c r="E5923">
        <v>2023</v>
      </c>
      <c r="F5923">
        <v>79</v>
      </c>
      <c r="G5923" t="s">
        <v>312</v>
      </c>
      <c r="H5923" t="s">
        <v>80</v>
      </c>
      <c r="I5923">
        <v>22</v>
      </c>
      <c r="L5923" t="s">
        <v>558</v>
      </c>
      <c r="O5923" t="s">
        <v>399</v>
      </c>
    </row>
    <row r="5924" spans="1:15" hidden="1" x14ac:dyDescent="0.35">
      <c r="A5924" t="s">
        <v>556</v>
      </c>
      <c r="B5924" t="s">
        <v>84</v>
      </c>
      <c r="C5924" t="s">
        <v>352</v>
      </c>
      <c r="D5924" t="s">
        <v>78</v>
      </c>
      <c r="E5924">
        <v>2023</v>
      </c>
      <c r="F5924">
        <v>79</v>
      </c>
      <c r="G5924" t="s">
        <v>312</v>
      </c>
      <c r="H5924" t="s">
        <v>80</v>
      </c>
      <c r="I5924">
        <v>1995</v>
      </c>
      <c r="L5924" t="s">
        <v>558</v>
      </c>
      <c r="O5924" t="s">
        <v>399</v>
      </c>
    </row>
    <row r="5925" spans="1:15" hidden="1" x14ac:dyDescent="0.35">
      <c r="A5925" t="s">
        <v>556</v>
      </c>
      <c r="B5925" t="s">
        <v>84</v>
      </c>
      <c r="C5925" t="s">
        <v>352</v>
      </c>
      <c r="D5925" t="s">
        <v>78</v>
      </c>
      <c r="E5925">
        <v>2023</v>
      </c>
      <c r="F5925">
        <v>79</v>
      </c>
      <c r="G5925" t="s">
        <v>312</v>
      </c>
      <c r="H5925" t="s">
        <v>80</v>
      </c>
      <c r="I5925">
        <v>84</v>
      </c>
      <c r="L5925" t="s">
        <v>558</v>
      </c>
      <c r="O5925" t="s">
        <v>399</v>
      </c>
    </row>
    <row r="5926" spans="1:15" hidden="1" x14ac:dyDescent="0.35">
      <c r="A5926" t="s">
        <v>556</v>
      </c>
      <c r="B5926" t="s">
        <v>84</v>
      </c>
      <c r="C5926" t="s">
        <v>352</v>
      </c>
      <c r="D5926" t="s">
        <v>78</v>
      </c>
      <c r="E5926">
        <v>2023</v>
      </c>
      <c r="F5926">
        <v>79</v>
      </c>
      <c r="G5926" t="s">
        <v>312</v>
      </c>
      <c r="H5926" t="s">
        <v>81</v>
      </c>
      <c r="I5926">
        <v>241</v>
      </c>
      <c r="L5926" t="s">
        <v>558</v>
      </c>
      <c r="O5926" t="s">
        <v>399</v>
      </c>
    </row>
    <row r="5927" spans="1:15" hidden="1" x14ac:dyDescent="0.35">
      <c r="A5927" t="s">
        <v>556</v>
      </c>
      <c r="B5927" t="s">
        <v>84</v>
      </c>
      <c r="C5927" t="s">
        <v>352</v>
      </c>
      <c r="D5927" t="s">
        <v>78</v>
      </c>
      <c r="E5927">
        <v>2023</v>
      </c>
      <c r="F5927">
        <v>79</v>
      </c>
      <c r="G5927" t="s">
        <v>312</v>
      </c>
      <c r="H5927" t="s">
        <v>81</v>
      </c>
      <c r="I5927">
        <v>127</v>
      </c>
      <c r="L5927" t="s">
        <v>558</v>
      </c>
      <c r="O5927" t="s">
        <v>399</v>
      </c>
    </row>
    <row r="5928" spans="1:15" hidden="1" x14ac:dyDescent="0.35">
      <c r="A5928" t="s">
        <v>556</v>
      </c>
      <c r="B5928" t="s">
        <v>84</v>
      </c>
      <c r="C5928" t="s">
        <v>352</v>
      </c>
      <c r="D5928" t="s">
        <v>78</v>
      </c>
      <c r="E5928">
        <v>2023</v>
      </c>
      <c r="F5928">
        <v>34</v>
      </c>
      <c r="G5928" t="s">
        <v>302</v>
      </c>
      <c r="H5928" t="s">
        <v>80</v>
      </c>
      <c r="I5928">
        <v>3368</v>
      </c>
      <c r="L5928" t="s">
        <v>558</v>
      </c>
      <c r="M5928">
        <v>3199.6</v>
      </c>
      <c r="N5928">
        <v>168.4</v>
      </c>
      <c r="O5928" t="s">
        <v>399</v>
      </c>
    </row>
    <row r="5929" spans="1:15" hidden="1" x14ac:dyDescent="0.35">
      <c r="A5929" t="s">
        <v>556</v>
      </c>
      <c r="B5929" t="s">
        <v>84</v>
      </c>
      <c r="C5929" t="s">
        <v>352</v>
      </c>
      <c r="D5929" t="s">
        <v>78</v>
      </c>
      <c r="E5929">
        <v>2023</v>
      </c>
      <c r="F5929">
        <v>34</v>
      </c>
      <c r="G5929" t="s">
        <v>302</v>
      </c>
      <c r="H5929" t="s">
        <v>80</v>
      </c>
      <c r="I5929">
        <v>54</v>
      </c>
      <c r="L5929" t="s">
        <v>558</v>
      </c>
      <c r="M5929">
        <v>51.3</v>
      </c>
      <c r="N5929">
        <v>2.7</v>
      </c>
      <c r="O5929" t="s">
        <v>399</v>
      </c>
    </row>
    <row r="5930" spans="1:15" hidden="1" x14ac:dyDescent="0.35">
      <c r="A5930" t="s">
        <v>556</v>
      </c>
      <c r="B5930" t="s">
        <v>84</v>
      </c>
      <c r="C5930" t="s">
        <v>352</v>
      </c>
      <c r="D5930" t="s">
        <v>78</v>
      </c>
      <c r="E5930">
        <v>2023</v>
      </c>
      <c r="F5930">
        <v>34</v>
      </c>
      <c r="G5930" t="s">
        <v>302</v>
      </c>
      <c r="H5930" t="s">
        <v>80</v>
      </c>
      <c r="I5930">
        <v>464</v>
      </c>
      <c r="L5930" t="s">
        <v>558</v>
      </c>
      <c r="M5930">
        <v>458.55</v>
      </c>
      <c r="N5930">
        <v>5.45</v>
      </c>
      <c r="O5930" t="s">
        <v>399</v>
      </c>
    </row>
    <row r="5931" spans="1:15" hidden="1" x14ac:dyDescent="0.35">
      <c r="A5931" t="s">
        <v>556</v>
      </c>
      <c r="B5931" t="s">
        <v>84</v>
      </c>
      <c r="C5931" t="s">
        <v>352</v>
      </c>
      <c r="D5931" t="s">
        <v>78</v>
      </c>
      <c r="E5931">
        <v>2023</v>
      </c>
      <c r="F5931">
        <v>34</v>
      </c>
      <c r="G5931" t="s">
        <v>302</v>
      </c>
      <c r="H5931" t="s">
        <v>80</v>
      </c>
      <c r="I5931">
        <v>160</v>
      </c>
      <c r="L5931" t="s">
        <v>558</v>
      </c>
      <c r="M5931">
        <v>152</v>
      </c>
      <c r="N5931">
        <v>8</v>
      </c>
      <c r="O5931" t="s">
        <v>399</v>
      </c>
    </row>
    <row r="5932" spans="1:15" hidden="1" x14ac:dyDescent="0.35">
      <c r="A5932" t="s">
        <v>556</v>
      </c>
      <c r="B5932" t="s">
        <v>84</v>
      </c>
      <c r="C5932" t="s">
        <v>352</v>
      </c>
      <c r="D5932" t="s">
        <v>78</v>
      </c>
      <c r="E5932">
        <v>2023</v>
      </c>
      <c r="F5932">
        <v>34</v>
      </c>
      <c r="G5932" t="s">
        <v>302</v>
      </c>
      <c r="H5932" t="s">
        <v>81</v>
      </c>
      <c r="I5932">
        <v>505</v>
      </c>
      <c r="L5932" t="s">
        <v>558</v>
      </c>
      <c r="M5932">
        <v>499.06</v>
      </c>
      <c r="N5932">
        <v>5.94</v>
      </c>
      <c r="O5932" t="s">
        <v>399</v>
      </c>
    </row>
    <row r="5933" spans="1:15" hidden="1" x14ac:dyDescent="0.35">
      <c r="A5933" t="s">
        <v>556</v>
      </c>
      <c r="B5933" t="s">
        <v>84</v>
      </c>
      <c r="C5933" t="s">
        <v>352</v>
      </c>
      <c r="D5933" t="s">
        <v>78</v>
      </c>
      <c r="E5933">
        <v>2023</v>
      </c>
      <c r="F5933">
        <v>34</v>
      </c>
      <c r="G5933" t="s">
        <v>302</v>
      </c>
      <c r="H5933" t="s">
        <v>81</v>
      </c>
      <c r="I5933">
        <v>512</v>
      </c>
      <c r="L5933" t="s">
        <v>558</v>
      </c>
      <c r="M5933">
        <v>486.4</v>
      </c>
      <c r="N5933">
        <v>25.6</v>
      </c>
      <c r="O5933" t="s">
        <v>399</v>
      </c>
    </row>
    <row r="5934" spans="1:15" hidden="1" x14ac:dyDescent="0.35">
      <c r="A5934" t="s">
        <v>556</v>
      </c>
      <c r="B5934" t="s">
        <v>84</v>
      </c>
      <c r="C5934" t="s">
        <v>336</v>
      </c>
      <c r="D5934" t="s">
        <v>78</v>
      </c>
      <c r="E5934">
        <v>2021</v>
      </c>
      <c r="F5934">
        <v>34</v>
      </c>
      <c r="G5934" t="s">
        <v>302</v>
      </c>
      <c r="H5934" t="s">
        <v>80</v>
      </c>
      <c r="I5934">
        <v>2340</v>
      </c>
      <c r="L5934" t="s">
        <v>558</v>
      </c>
      <c r="M5934">
        <v>2223</v>
      </c>
      <c r="N5934">
        <v>117</v>
      </c>
      <c r="O5934" t="s">
        <v>394</v>
      </c>
    </row>
    <row r="5935" spans="1:15" hidden="1" x14ac:dyDescent="0.35">
      <c r="A5935" t="s">
        <v>556</v>
      </c>
      <c r="B5935" t="s">
        <v>84</v>
      </c>
      <c r="C5935" t="s">
        <v>336</v>
      </c>
      <c r="D5935" t="s">
        <v>78</v>
      </c>
      <c r="E5935">
        <v>2021</v>
      </c>
      <c r="F5935">
        <v>34</v>
      </c>
      <c r="G5935" t="s">
        <v>302</v>
      </c>
      <c r="H5935" t="s">
        <v>80</v>
      </c>
      <c r="I5935">
        <v>145</v>
      </c>
      <c r="L5935" t="s">
        <v>558</v>
      </c>
      <c r="M5935">
        <v>137.75</v>
      </c>
      <c r="N5935">
        <v>7.25</v>
      </c>
      <c r="O5935" t="s">
        <v>394</v>
      </c>
    </row>
    <row r="5936" spans="1:15" hidden="1" x14ac:dyDescent="0.35">
      <c r="A5936" t="s">
        <v>556</v>
      </c>
      <c r="B5936" t="s">
        <v>84</v>
      </c>
      <c r="C5936" t="s">
        <v>336</v>
      </c>
      <c r="D5936" t="s">
        <v>78</v>
      </c>
      <c r="E5936">
        <v>2021</v>
      </c>
      <c r="F5936">
        <v>34</v>
      </c>
      <c r="G5936" t="s">
        <v>302</v>
      </c>
      <c r="H5936" t="s">
        <v>80</v>
      </c>
      <c r="I5936">
        <v>256</v>
      </c>
      <c r="L5936" t="s">
        <v>558</v>
      </c>
      <c r="M5936">
        <v>250.73</v>
      </c>
      <c r="N5936">
        <v>5.27</v>
      </c>
      <c r="O5936" t="s">
        <v>394</v>
      </c>
    </row>
    <row r="5937" spans="1:15" hidden="1" x14ac:dyDescent="0.35">
      <c r="A5937" t="s">
        <v>556</v>
      </c>
      <c r="B5937" t="s">
        <v>84</v>
      </c>
      <c r="C5937" t="s">
        <v>336</v>
      </c>
      <c r="D5937" t="s">
        <v>78</v>
      </c>
      <c r="E5937">
        <v>2021</v>
      </c>
      <c r="F5937">
        <v>34</v>
      </c>
      <c r="G5937" t="s">
        <v>302</v>
      </c>
      <c r="H5937" t="s">
        <v>80</v>
      </c>
      <c r="I5937">
        <v>387</v>
      </c>
      <c r="L5937" t="s">
        <v>558</v>
      </c>
      <c r="M5937">
        <v>367.65</v>
      </c>
      <c r="N5937">
        <v>19.350000000000001</v>
      </c>
      <c r="O5937" t="s">
        <v>394</v>
      </c>
    </row>
    <row r="5938" spans="1:15" hidden="1" x14ac:dyDescent="0.35">
      <c r="A5938" t="s">
        <v>556</v>
      </c>
      <c r="B5938" t="s">
        <v>84</v>
      </c>
      <c r="C5938" t="s">
        <v>336</v>
      </c>
      <c r="D5938" t="s">
        <v>78</v>
      </c>
      <c r="E5938">
        <v>2022</v>
      </c>
      <c r="F5938">
        <v>34</v>
      </c>
      <c r="G5938" t="s">
        <v>302</v>
      </c>
      <c r="H5938" t="s">
        <v>80</v>
      </c>
      <c r="I5938">
        <v>1270</v>
      </c>
      <c r="L5938" t="s">
        <v>558</v>
      </c>
      <c r="M5938">
        <v>1206.5</v>
      </c>
      <c r="N5938">
        <v>63.5</v>
      </c>
      <c r="O5938" t="s">
        <v>394</v>
      </c>
    </row>
    <row r="5939" spans="1:15" hidden="1" x14ac:dyDescent="0.35">
      <c r="A5939" t="s">
        <v>556</v>
      </c>
      <c r="B5939" t="s">
        <v>84</v>
      </c>
      <c r="C5939" t="s">
        <v>336</v>
      </c>
      <c r="D5939" t="s">
        <v>78</v>
      </c>
      <c r="E5939">
        <v>2022</v>
      </c>
      <c r="F5939">
        <v>34</v>
      </c>
      <c r="G5939" t="s">
        <v>302</v>
      </c>
      <c r="H5939" t="s">
        <v>80</v>
      </c>
      <c r="I5939">
        <v>44</v>
      </c>
      <c r="L5939" t="s">
        <v>558</v>
      </c>
      <c r="M5939">
        <v>41.8</v>
      </c>
      <c r="N5939">
        <v>2.2000000000000002</v>
      </c>
      <c r="O5939" t="s">
        <v>394</v>
      </c>
    </row>
    <row r="5940" spans="1:15" hidden="1" x14ac:dyDescent="0.35">
      <c r="A5940" t="s">
        <v>556</v>
      </c>
      <c r="B5940" t="s">
        <v>84</v>
      </c>
      <c r="C5940" t="s">
        <v>336</v>
      </c>
      <c r="D5940" t="s">
        <v>78</v>
      </c>
      <c r="E5940">
        <v>2022</v>
      </c>
      <c r="F5940">
        <v>34</v>
      </c>
      <c r="G5940" t="s">
        <v>302</v>
      </c>
      <c r="H5940" t="s">
        <v>80</v>
      </c>
      <c r="I5940">
        <v>2196</v>
      </c>
      <c r="L5940" t="s">
        <v>558</v>
      </c>
      <c r="M5940">
        <v>2086.1999999999998</v>
      </c>
      <c r="N5940">
        <v>109.8</v>
      </c>
      <c r="O5940" t="s">
        <v>394</v>
      </c>
    </row>
    <row r="5941" spans="1:15" hidden="1" x14ac:dyDescent="0.35">
      <c r="A5941" t="s">
        <v>556</v>
      </c>
      <c r="B5941" t="s">
        <v>84</v>
      </c>
      <c r="C5941" t="s">
        <v>336</v>
      </c>
      <c r="D5941" t="s">
        <v>78</v>
      </c>
      <c r="E5941">
        <v>2022</v>
      </c>
      <c r="F5941">
        <v>34</v>
      </c>
      <c r="G5941" t="s">
        <v>302</v>
      </c>
      <c r="H5941" t="s">
        <v>80</v>
      </c>
      <c r="I5941">
        <v>113</v>
      </c>
      <c r="L5941" t="s">
        <v>558</v>
      </c>
      <c r="M5941">
        <v>107.35</v>
      </c>
      <c r="N5941">
        <v>5.65</v>
      </c>
      <c r="O5941" t="s">
        <v>394</v>
      </c>
    </row>
    <row r="5942" spans="1:15" hidden="1" x14ac:dyDescent="0.35">
      <c r="A5942" t="s">
        <v>556</v>
      </c>
      <c r="B5942" t="s">
        <v>84</v>
      </c>
      <c r="C5942" t="s">
        <v>336</v>
      </c>
      <c r="D5942" t="s">
        <v>78</v>
      </c>
      <c r="E5942">
        <v>2022</v>
      </c>
      <c r="F5942">
        <v>34</v>
      </c>
      <c r="G5942" t="s">
        <v>302</v>
      </c>
      <c r="H5942" t="s">
        <v>80</v>
      </c>
      <c r="I5942">
        <v>1270</v>
      </c>
      <c r="L5942" t="s">
        <v>558</v>
      </c>
      <c r="M5942">
        <v>1206.5</v>
      </c>
      <c r="N5942">
        <v>63.5</v>
      </c>
      <c r="O5942" t="s">
        <v>394</v>
      </c>
    </row>
    <row r="5943" spans="1:15" hidden="1" x14ac:dyDescent="0.35">
      <c r="A5943" t="s">
        <v>556</v>
      </c>
      <c r="B5943" t="s">
        <v>84</v>
      </c>
      <c r="C5943" t="s">
        <v>336</v>
      </c>
      <c r="D5943" t="s">
        <v>78</v>
      </c>
      <c r="E5943">
        <v>2022</v>
      </c>
      <c r="F5943">
        <v>34</v>
      </c>
      <c r="G5943" t="s">
        <v>302</v>
      </c>
      <c r="H5943" t="s">
        <v>80</v>
      </c>
      <c r="I5943">
        <v>44</v>
      </c>
      <c r="L5943" t="s">
        <v>558</v>
      </c>
      <c r="M5943">
        <v>41.8</v>
      </c>
      <c r="N5943">
        <v>2.2000000000000002</v>
      </c>
      <c r="O5943" t="s">
        <v>394</v>
      </c>
    </row>
    <row r="5944" spans="1:15" hidden="1" x14ac:dyDescent="0.35">
      <c r="A5944" t="s">
        <v>556</v>
      </c>
      <c r="B5944" t="s">
        <v>84</v>
      </c>
      <c r="C5944" t="s">
        <v>336</v>
      </c>
      <c r="D5944" t="s">
        <v>78</v>
      </c>
      <c r="E5944">
        <v>2022</v>
      </c>
      <c r="F5944">
        <v>34</v>
      </c>
      <c r="G5944" t="s">
        <v>302</v>
      </c>
      <c r="H5944" t="s">
        <v>80</v>
      </c>
      <c r="I5944">
        <v>2196</v>
      </c>
      <c r="L5944" t="s">
        <v>558</v>
      </c>
      <c r="M5944">
        <v>2086.1999999999998</v>
      </c>
      <c r="N5944">
        <v>109.8</v>
      </c>
      <c r="O5944" t="s">
        <v>394</v>
      </c>
    </row>
    <row r="5945" spans="1:15" hidden="1" x14ac:dyDescent="0.35">
      <c r="A5945" t="s">
        <v>556</v>
      </c>
      <c r="B5945" t="s">
        <v>84</v>
      </c>
      <c r="C5945" t="s">
        <v>336</v>
      </c>
      <c r="D5945" t="s">
        <v>78</v>
      </c>
      <c r="E5945">
        <v>2022</v>
      </c>
      <c r="F5945">
        <v>34</v>
      </c>
      <c r="G5945" t="s">
        <v>302</v>
      </c>
      <c r="H5945" t="s">
        <v>80</v>
      </c>
      <c r="I5945">
        <v>113</v>
      </c>
      <c r="L5945" t="s">
        <v>558</v>
      </c>
      <c r="M5945">
        <v>107.35</v>
      </c>
      <c r="N5945">
        <v>5.65</v>
      </c>
      <c r="O5945" t="s">
        <v>394</v>
      </c>
    </row>
    <row r="5946" spans="1:15" hidden="1" x14ac:dyDescent="0.35">
      <c r="A5946" t="s">
        <v>556</v>
      </c>
      <c r="B5946" t="s">
        <v>84</v>
      </c>
      <c r="C5946" t="s">
        <v>336</v>
      </c>
      <c r="D5946" t="s">
        <v>78</v>
      </c>
      <c r="E5946">
        <v>2023</v>
      </c>
      <c r="F5946">
        <v>34</v>
      </c>
      <c r="G5946" t="s">
        <v>302</v>
      </c>
      <c r="H5946" t="s">
        <v>80</v>
      </c>
      <c r="I5946">
        <v>423</v>
      </c>
      <c r="L5946" t="s">
        <v>558</v>
      </c>
      <c r="M5946">
        <v>401.85</v>
      </c>
      <c r="N5946">
        <v>21.15</v>
      </c>
      <c r="O5946" t="s">
        <v>394</v>
      </c>
    </row>
    <row r="5947" spans="1:15" hidden="1" x14ac:dyDescent="0.35">
      <c r="A5947" t="s">
        <v>556</v>
      </c>
      <c r="B5947" t="s">
        <v>84</v>
      </c>
      <c r="C5947" t="s">
        <v>336</v>
      </c>
      <c r="D5947" t="s">
        <v>78</v>
      </c>
      <c r="E5947">
        <v>2023</v>
      </c>
      <c r="F5947">
        <v>34</v>
      </c>
      <c r="G5947" t="s">
        <v>302</v>
      </c>
      <c r="H5947" t="s">
        <v>80</v>
      </c>
      <c r="I5947">
        <v>29</v>
      </c>
      <c r="L5947" t="s">
        <v>558</v>
      </c>
      <c r="M5947">
        <v>27.55</v>
      </c>
      <c r="N5947">
        <v>1.45</v>
      </c>
      <c r="O5947" t="s">
        <v>394</v>
      </c>
    </row>
    <row r="5948" spans="1:15" hidden="1" x14ac:dyDescent="0.35">
      <c r="A5948" t="s">
        <v>556</v>
      </c>
      <c r="B5948" t="s">
        <v>84</v>
      </c>
      <c r="C5948" t="s">
        <v>336</v>
      </c>
      <c r="D5948" t="s">
        <v>78</v>
      </c>
      <c r="E5948">
        <v>2023</v>
      </c>
      <c r="F5948">
        <v>34</v>
      </c>
      <c r="G5948" t="s">
        <v>302</v>
      </c>
      <c r="H5948" t="s">
        <v>80</v>
      </c>
      <c r="I5948">
        <v>487</v>
      </c>
      <c r="L5948" t="s">
        <v>558</v>
      </c>
      <c r="M5948">
        <v>462.65</v>
      </c>
      <c r="N5948">
        <v>24.35</v>
      </c>
      <c r="O5948" t="s">
        <v>394</v>
      </c>
    </row>
    <row r="5949" spans="1:15" hidden="1" x14ac:dyDescent="0.35">
      <c r="A5949" t="s">
        <v>556</v>
      </c>
      <c r="B5949" t="s">
        <v>84</v>
      </c>
      <c r="C5949" t="s">
        <v>336</v>
      </c>
      <c r="D5949" t="s">
        <v>78</v>
      </c>
      <c r="E5949">
        <v>2023</v>
      </c>
      <c r="F5949">
        <v>34</v>
      </c>
      <c r="G5949" t="s">
        <v>302</v>
      </c>
      <c r="H5949" t="s">
        <v>80</v>
      </c>
      <c r="I5949">
        <v>111</v>
      </c>
      <c r="L5949" t="s">
        <v>558</v>
      </c>
      <c r="M5949">
        <v>105.45</v>
      </c>
      <c r="N5949">
        <v>5.55</v>
      </c>
      <c r="O5949" t="s">
        <v>394</v>
      </c>
    </row>
    <row r="5950" spans="1:15" hidden="1" x14ac:dyDescent="0.35">
      <c r="A5950" t="s">
        <v>556</v>
      </c>
      <c r="B5950" t="s">
        <v>84</v>
      </c>
      <c r="C5950" t="s">
        <v>353</v>
      </c>
      <c r="D5950" t="s">
        <v>78</v>
      </c>
      <c r="E5950">
        <v>2021</v>
      </c>
      <c r="F5950">
        <v>34</v>
      </c>
      <c r="G5950" t="s">
        <v>302</v>
      </c>
      <c r="H5950" t="s">
        <v>80</v>
      </c>
      <c r="I5950">
        <v>352</v>
      </c>
      <c r="L5950" t="s">
        <v>558</v>
      </c>
      <c r="M5950">
        <v>334.4</v>
      </c>
      <c r="N5950">
        <v>17.600000000000001</v>
      </c>
      <c r="O5950" t="s">
        <v>402</v>
      </c>
    </row>
    <row r="5951" spans="1:15" hidden="1" x14ac:dyDescent="0.35">
      <c r="A5951" t="s">
        <v>556</v>
      </c>
      <c r="B5951" t="s">
        <v>84</v>
      </c>
      <c r="C5951" t="s">
        <v>353</v>
      </c>
      <c r="D5951" t="s">
        <v>78</v>
      </c>
      <c r="E5951">
        <v>2021</v>
      </c>
      <c r="F5951">
        <v>34</v>
      </c>
      <c r="G5951" t="s">
        <v>302</v>
      </c>
      <c r="H5951" t="s">
        <v>80</v>
      </c>
      <c r="I5951">
        <v>649</v>
      </c>
      <c r="L5951" t="s">
        <v>558</v>
      </c>
      <c r="M5951">
        <v>616.54999999999995</v>
      </c>
      <c r="N5951">
        <v>32.450000000000003</v>
      </c>
      <c r="O5951" t="s">
        <v>402</v>
      </c>
    </row>
    <row r="5952" spans="1:15" hidden="1" x14ac:dyDescent="0.35">
      <c r="A5952" t="s">
        <v>556</v>
      </c>
      <c r="B5952" t="s">
        <v>84</v>
      </c>
      <c r="C5952" t="s">
        <v>353</v>
      </c>
      <c r="D5952" t="s">
        <v>78</v>
      </c>
      <c r="E5952">
        <v>2021</v>
      </c>
      <c r="F5952">
        <v>34</v>
      </c>
      <c r="G5952" t="s">
        <v>302</v>
      </c>
      <c r="H5952" t="s">
        <v>80</v>
      </c>
      <c r="I5952">
        <v>382</v>
      </c>
      <c r="L5952" t="s">
        <v>558</v>
      </c>
      <c r="M5952">
        <v>362.9</v>
      </c>
      <c r="N5952">
        <v>19.100000000000001</v>
      </c>
      <c r="O5952" t="s">
        <v>402</v>
      </c>
    </row>
    <row r="5953" spans="1:15" hidden="1" x14ac:dyDescent="0.35">
      <c r="A5953" t="s">
        <v>556</v>
      </c>
      <c r="B5953" t="s">
        <v>84</v>
      </c>
      <c r="C5953" t="s">
        <v>353</v>
      </c>
      <c r="D5953" t="s">
        <v>78</v>
      </c>
      <c r="E5953">
        <v>2021</v>
      </c>
      <c r="F5953">
        <v>34</v>
      </c>
      <c r="G5953" t="s">
        <v>302</v>
      </c>
      <c r="H5953" t="s">
        <v>80</v>
      </c>
      <c r="I5953">
        <v>29</v>
      </c>
      <c r="L5953" t="s">
        <v>558</v>
      </c>
      <c r="M5953">
        <v>27.55</v>
      </c>
      <c r="N5953">
        <v>1.45</v>
      </c>
      <c r="O5953" t="s">
        <v>402</v>
      </c>
    </row>
    <row r="5954" spans="1:15" hidden="1" x14ac:dyDescent="0.35">
      <c r="A5954" t="s">
        <v>556</v>
      </c>
      <c r="B5954" t="s">
        <v>84</v>
      </c>
      <c r="C5954" t="s">
        <v>353</v>
      </c>
      <c r="D5954" t="s">
        <v>78</v>
      </c>
      <c r="E5954">
        <v>2021</v>
      </c>
      <c r="F5954">
        <v>34</v>
      </c>
      <c r="G5954" t="s">
        <v>302</v>
      </c>
      <c r="H5954" t="s">
        <v>81</v>
      </c>
      <c r="I5954">
        <v>963</v>
      </c>
      <c r="L5954" t="s">
        <v>558</v>
      </c>
      <c r="M5954">
        <v>914.85</v>
      </c>
      <c r="N5954">
        <v>48.15</v>
      </c>
      <c r="O5954" t="s">
        <v>402</v>
      </c>
    </row>
    <row r="5955" spans="1:15" hidden="1" x14ac:dyDescent="0.35">
      <c r="A5955" t="s">
        <v>556</v>
      </c>
      <c r="B5955" t="s">
        <v>84</v>
      </c>
      <c r="C5955" t="s">
        <v>353</v>
      </c>
      <c r="D5955" t="s">
        <v>78</v>
      </c>
      <c r="E5955">
        <v>2021</v>
      </c>
      <c r="F5955">
        <v>34</v>
      </c>
      <c r="G5955" t="s">
        <v>302</v>
      </c>
      <c r="H5955" t="s">
        <v>81</v>
      </c>
      <c r="I5955">
        <v>1432</v>
      </c>
      <c r="L5955" t="s">
        <v>558</v>
      </c>
      <c r="M5955">
        <v>1360.4</v>
      </c>
      <c r="N5955">
        <v>71.599999999999994</v>
      </c>
      <c r="O5955" t="s">
        <v>402</v>
      </c>
    </row>
    <row r="5956" spans="1:15" hidden="1" x14ac:dyDescent="0.35">
      <c r="A5956" t="s">
        <v>556</v>
      </c>
      <c r="B5956" t="s">
        <v>84</v>
      </c>
      <c r="C5956" t="s">
        <v>353</v>
      </c>
      <c r="D5956" t="s">
        <v>78</v>
      </c>
      <c r="E5956">
        <v>2022</v>
      </c>
      <c r="F5956">
        <v>34</v>
      </c>
      <c r="G5956" t="s">
        <v>302</v>
      </c>
      <c r="H5956" t="s">
        <v>80</v>
      </c>
      <c r="I5956">
        <v>370</v>
      </c>
      <c r="L5956" t="s">
        <v>558</v>
      </c>
      <c r="M5956">
        <v>351.5</v>
      </c>
      <c r="N5956">
        <v>18.5</v>
      </c>
      <c r="O5956" t="s">
        <v>402</v>
      </c>
    </row>
    <row r="5957" spans="1:15" hidden="1" x14ac:dyDescent="0.35">
      <c r="A5957" t="s">
        <v>556</v>
      </c>
      <c r="B5957" t="s">
        <v>84</v>
      </c>
      <c r="C5957" t="s">
        <v>353</v>
      </c>
      <c r="D5957" t="s">
        <v>78</v>
      </c>
      <c r="E5957">
        <v>2022</v>
      </c>
      <c r="F5957">
        <v>34</v>
      </c>
      <c r="G5957" t="s">
        <v>302</v>
      </c>
      <c r="H5957" t="s">
        <v>80</v>
      </c>
      <c r="I5957">
        <v>270</v>
      </c>
      <c r="L5957" t="s">
        <v>558</v>
      </c>
      <c r="M5957">
        <v>250.62</v>
      </c>
      <c r="N5957">
        <v>19.38</v>
      </c>
      <c r="O5957" t="s">
        <v>402</v>
      </c>
    </row>
    <row r="5958" spans="1:15" hidden="1" x14ac:dyDescent="0.35">
      <c r="A5958" t="s">
        <v>556</v>
      </c>
      <c r="B5958" t="s">
        <v>84</v>
      </c>
      <c r="C5958" t="s">
        <v>353</v>
      </c>
      <c r="D5958" t="s">
        <v>78</v>
      </c>
      <c r="E5958">
        <v>2022</v>
      </c>
      <c r="F5958">
        <v>34</v>
      </c>
      <c r="G5958" t="s">
        <v>302</v>
      </c>
      <c r="H5958" t="s">
        <v>80</v>
      </c>
      <c r="I5958">
        <v>391</v>
      </c>
      <c r="L5958" t="s">
        <v>558</v>
      </c>
      <c r="M5958">
        <v>371.45</v>
      </c>
      <c r="N5958">
        <v>19.55</v>
      </c>
      <c r="O5958" t="s">
        <v>402</v>
      </c>
    </row>
    <row r="5959" spans="1:15" hidden="1" x14ac:dyDescent="0.35">
      <c r="A5959" t="s">
        <v>556</v>
      </c>
      <c r="B5959" t="s">
        <v>84</v>
      </c>
      <c r="C5959" t="s">
        <v>353</v>
      </c>
      <c r="D5959" t="s">
        <v>78</v>
      </c>
      <c r="E5959">
        <v>2022</v>
      </c>
      <c r="F5959">
        <v>34</v>
      </c>
      <c r="G5959" t="s">
        <v>302</v>
      </c>
      <c r="H5959" t="s">
        <v>80</v>
      </c>
      <c r="I5959">
        <v>23</v>
      </c>
      <c r="L5959" t="s">
        <v>558</v>
      </c>
      <c r="M5959">
        <v>21.85</v>
      </c>
      <c r="N5959">
        <v>1.1499999999999999</v>
      </c>
      <c r="O5959" t="s">
        <v>402</v>
      </c>
    </row>
    <row r="5960" spans="1:15" hidden="1" x14ac:dyDescent="0.35">
      <c r="A5960" t="s">
        <v>556</v>
      </c>
      <c r="B5960" t="s">
        <v>84</v>
      </c>
      <c r="C5960" t="s">
        <v>353</v>
      </c>
      <c r="D5960" t="s">
        <v>78</v>
      </c>
      <c r="E5960">
        <v>2022</v>
      </c>
      <c r="F5960">
        <v>34</v>
      </c>
      <c r="G5960" t="s">
        <v>302</v>
      </c>
      <c r="H5960" t="s">
        <v>81</v>
      </c>
      <c r="I5960">
        <v>1195</v>
      </c>
      <c r="L5960" t="s">
        <v>558</v>
      </c>
      <c r="M5960">
        <v>1135.25</v>
      </c>
      <c r="N5960">
        <v>59.75</v>
      </c>
      <c r="O5960" t="s">
        <v>402</v>
      </c>
    </row>
    <row r="5961" spans="1:15" hidden="1" x14ac:dyDescent="0.35">
      <c r="A5961" t="s">
        <v>556</v>
      </c>
      <c r="B5961" t="s">
        <v>84</v>
      </c>
      <c r="C5961" t="s">
        <v>353</v>
      </c>
      <c r="D5961" t="s">
        <v>78</v>
      </c>
      <c r="E5961">
        <v>2022</v>
      </c>
      <c r="F5961">
        <v>34</v>
      </c>
      <c r="G5961" t="s">
        <v>302</v>
      </c>
      <c r="H5961" t="s">
        <v>81</v>
      </c>
      <c r="I5961">
        <v>1642</v>
      </c>
      <c r="L5961" t="s">
        <v>558</v>
      </c>
      <c r="M5961">
        <v>1559.9</v>
      </c>
      <c r="N5961">
        <v>82.1</v>
      </c>
      <c r="O5961" t="s">
        <v>402</v>
      </c>
    </row>
    <row r="5962" spans="1:15" hidden="1" x14ac:dyDescent="0.35">
      <c r="A5962" t="s">
        <v>556</v>
      </c>
      <c r="B5962" t="s">
        <v>84</v>
      </c>
      <c r="C5962" t="s">
        <v>353</v>
      </c>
      <c r="D5962" t="s">
        <v>78</v>
      </c>
      <c r="E5962">
        <v>2022</v>
      </c>
      <c r="F5962">
        <v>34</v>
      </c>
      <c r="G5962" t="s">
        <v>302</v>
      </c>
      <c r="H5962" t="s">
        <v>80</v>
      </c>
      <c r="I5962">
        <v>370</v>
      </c>
      <c r="L5962" t="s">
        <v>558</v>
      </c>
      <c r="M5962">
        <v>351.5</v>
      </c>
      <c r="N5962">
        <v>18.5</v>
      </c>
      <c r="O5962" t="s">
        <v>402</v>
      </c>
    </row>
    <row r="5963" spans="1:15" hidden="1" x14ac:dyDescent="0.35">
      <c r="A5963" t="s">
        <v>556</v>
      </c>
      <c r="B5963" t="s">
        <v>84</v>
      </c>
      <c r="C5963" t="s">
        <v>353</v>
      </c>
      <c r="D5963" t="s">
        <v>78</v>
      </c>
      <c r="E5963">
        <v>2022</v>
      </c>
      <c r="F5963">
        <v>34</v>
      </c>
      <c r="G5963" t="s">
        <v>302</v>
      </c>
      <c r="H5963" t="s">
        <v>80</v>
      </c>
      <c r="I5963">
        <v>391</v>
      </c>
      <c r="L5963" t="s">
        <v>558</v>
      </c>
      <c r="M5963">
        <v>371.45</v>
      </c>
      <c r="N5963">
        <v>19.55</v>
      </c>
      <c r="O5963" t="s">
        <v>402</v>
      </c>
    </row>
    <row r="5964" spans="1:15" hidden="1" x14ac:dyDescent="0.35">
      <c r="A5964" t="s">
        <v>556</v>
      </c>
      <c r="B5964" t="s">
        <v>84</v>
      </c>
      <c r="C5964" t="s">
        <v>353</v>
      </c>
      <c r="D5964" t="s">
        <v>78</v>
      </c>
      <c r="E5964">
        <v>2022</v>
      </c>
      <c r="F5964">
        <v>34</v>
      </c>
      <c r="G5964" t="s">
        <v>302</v>
      </c>
      <c r="H5964" t="s">
        <v>80</v>
      </c>
      <c r="I5964">
        <v>23</v>
      </c>
      <c r="L5964" t="s">
        <v>558</v>
      </c>
      <c r="M5964">
        <v>21.85</v>
      </c>
      <c r="N5964">
        <v>1.1499999999999999</v>
      </c>
      <c r="O5964" t="s">
        <v>402</v>
      </c>
    </row>
    <row r="5965" spans="1:15" hidden="1" x14ac:dyDescent="0.35">
      <c r="A5965" t="s">
        <v>556</v>
      </c>
      <c r="B5965" t="s">
        <v>84</v>
      </c>
      <c r="C5965" t="s">
        <v>353</v>
      </c>
      <c r="D5965" t="s">
        <v>78</v>
      </c>
      <c r="E5965">
        <v>2022</v>
      </c>
      <c r="F5965">
        <v>34</v>
      </c>
      <c r="G5965" t="s">
        <v>302</v>
      </c>
      <c r="H5965" t="s">
        <v>81</v>
      </c>
      <c r="I5965">
        <v>1195</v>
      </c>
      <c r="L5965" t="s">
        <v>558</v>
      </c>
      <c r="M5965">
        <v>1135.25</v>
      </c>
      <c r="N5965">
        <v>59.75</v>
      </c>
      <c r="O5965" t="s">
        <v>402</v>
      </c>
    </row>
    <row r="5966" spans="1:15" hidden="1" x14ac:dyDescent="0.35">
      <c r="A5966" t="s">
        <v>556</v>
      </c>
      <c r="B5966" t="s">
        <v>84</v>
      </c>
      <c r="C5966" t="s">
        <v>353</v>
      </c>
      <c r="D5966" t="s">
        <v>78</v>
      </c>
      <c r="E5966">
        <v>2022</v>
      </c>
      <c r="F5966">
        <v>34</v>
      </c>
      <c r="G5966" t="s">
        <v>302</v>
      </c>
      <c r="H5966" t="s">
        <v>81</v>
      </c>
      <c r="I5966">
        <v>1642</v>
      </c>
      <c r="L5966" t="s">
        <v>558</v>
      </c>
      <c r="M5966">
        <v>1559.9</v>
      </c>
      <c r="N5966">
        <v>82.1</v>
      </c>
      <c r="O5966" t="s">
        <v>402</v>
      </c>
    </row>
    <row r="5967" spans="1:15" hidden="1" x14ac:dyDescent="0.35">
      <c r="A5967" t="s">
        <v>556</v>
      </c>
      <c r="B5967" t="s">
        <v>84</v>
      </c>
      <c r="C5967" t="s">
        <v>353</v>
      </c>
      <c r="D5967" t="s">
        <v>78</v>
      </c>
      <c r="E5967">
        <v>2023</v>
      </c>
      <c r="F5967">
        <v>34</v>
      </c>
      <c r="G5967" t="s">
        <v>302</v>
      </c>
      <c r="H5967" t="s">
        <v>80</v>
      </c>
      <c r="I5967">
        <v>494</v>
      </c>
      <c r="L5967" t="s">
        <v>558</v>
      </c>
      <c r="M5967">
        <v>469.3</v>
      </c>
      <c r="N5967">
        <v>24.7</v>
      </c>
      <c r="O5967" t="s">
        <v>402</v>
      </c>
    </row>
    <row r="5968" spans="1:15" hidden="1" x14ac:dyDescent="0.35">
      <c r="A5968" t="s">
        <v>556</v>
      </c>
      <c r="B5968" t="s">
        <v>84</v>
      </c>
      <c r="C5968" t="s">
        <v>353</v>
      </c>
      <c r="D5968" t="s">
        <v>78</v>
      </c>
      <c r="E5968">
        <v>2023</v>
      </c>
      <c r="F5968">
        <v>34</v>
      </c>
      <c r="G5968" t="s">
        <v>302</v>
      </c>
      <c r="H5968" t="s">
        <v>80</v>
      </c>
      <c r="I5968">
        <v>1177</v>
      </c>
      <c r="L5968" t="s">
        <v>558</v>
      </c>
      <c r="M5968">
        <v>1118.1500000000001</v>
      </c>
      <c r="N5968">
        <v>58.85</v>
      </c>
      <c r="O5968" t="s">
        <v>402</v>
      </c>
    </row>
    <row r="5969" spans="1:15" hidden="1" x14ac:dyDescent="0.35">
      <c r="A5969" t="s">
        <v>556</v>
      </c>
      <c r="B5969" t="s">
        <v>84</v>
      </c>
      <c r="C5969" t="s">
        <v>353</v>
      </c>
      <c r="D5969" t="s">
        <v>78</v>
      </c>
      <c r="E5969">
        <v>2023</v>
      </c>
      <c r="F5969">
        <v>34</v>
      </c>
      <c r="G5969" t="s">
        <v>302</v>
      </c>
      <c r="H5969" t="s">
        <v>80</v>
      </c>
      <c r="I5969">
        <v>626</v>
      </c>
      <c r="L5969" t="s">
        <v>558</v>
      </c>
      <c r="M5969">
        <v>594.70000000000005</v>
      </c>
      <c r="N5969">
        <v>31.3</v>
      </c>
      <c r="O5969" t="s">
        <v>402</v>
      </c>
    </row>
    <row r="5970" spans="1:15" hidden="1" x14ac:dyDescent="0.35">
      <c r="A5970" t="s">
        <v>556</v>
      </c>
      <c r="B5970" t="s">
        <v>84</v>
      </c>
      <c r="C5970" t="s">
        <v>353</v>
      </c>
      <c r="D5970" t="s">
        <v>78</v>
      </c>
      <c r="E5970">
        <v>2023</v>
      </c>
      <c r="F5970">
        <v>34</v>
      </c>
      <c r="G5970" t="s">
        <v>302</v>
      </c>
      <c r="H5970" t="s">
        <v>80</v>
      </c>
      <c r="I5970">
        <v>19</v>
      </c>
      <c r="L5970" t="s">
        <v>558</v>
      </c>
      <c r="M5970">
        <v>18.05</v>
      </c>
      <c r="N5970">
        <v>0.95</v>
      </c>
      <c r="O5970" t="s">
        <v>402</v>
      </c>
    </row>
    <row r="5971" spans="1:15" hidden="1" x14ac:dyDescent="0.35">
      <c r="A5971" t="s">
        <v>556</v>
      </c>
      <c r="B5971" t="s">
        <v>84</v>
      </c>
      <c r="C5971" t="s">
        <v>337</v>
      </c>
      <c r="D5971" t="s">
        <v>78</v>
      </c>
      <c r="E5971">
        <v>2020</v>
      </c>
      <c r="F5971">
        <v>34</v>
      </c>
      <c r="G5971" t="s">
        <v>302</v>
      </c>
      <c r="H5971" t="s">
        <v>80</v>
      </c>
      <c r="I5971">
        <v>11</v>
      </c>
      <c r="L5971" t="s">
        <v>558</v>
      </c>
      <c r="M5971">
        <v>11</v>
      </c>
      <c r="N5971">
        <v>0</v>
      </c>
      <c r="O5971" t="s">
        <v>395</v>
      </c>
    </row>
    <row r="5972" spans="1:15" hidden="1" x14ac:dyDescent="0.35">
      <c r="A5972" t="s">
        <v>556</v>
      </c>
      <c r="B5972" t="s">
        <v>84</v>
      </c>
      <c r="C5972" t="s">
        <v>337</v>
      </c>
      <c r="D5972" t="s">
        <v>78</v>
      </c>
      <c r="E5972">
        <v>2021</v>
      </c>
      <c r="F5972">
        <v>34</v>
      </c>
      <c r="G5972" t="s">
        <v>302</v>
      </c>
      <c r="H5972" t="s">
        <v>80</v>
      </c>
      <c r="I5972">
        <v>524</v>
      </c>
      <c r="L5972" t="s">
        <v>558</v>
      </c>
      <c r="M5972">
        <v>497.8</v>
      </c>
      <c r="N5972">
        <v>26.2</v>
      </c>
      <c r="O5972" t="s">
        <v>395</v>
      </c>
    </row>
    <row r="5973" spans="1:15" hidden="1" x14ac:dyDescent="0.35">
      <c r="A5973" t="s">
        <v>556</v>
      </c>
      <c r="B5973" t="s">
        <v>84</v>
      </c>
      <c r="C5973" t="s">
        <v>337</v>
      </c>
      <c r="D5973" t="s">
        <v>78</v>
      </c>
      <c r="E5973">
        <v>2021</v>
      </c>
      <c r="F5973">
        <v>34</v>
      </c>
      <c r="G5973" t="s">
        <v>302</v>
      </c>
      <c r="H5973" t="s">
        <v>80</v>
      </c>
      <c r="I5973">
        <v>50</v>
      </c>
      <c r="L5973" t="s">
        <v>558</v>
      </c>
      <c r="M5973">
        <v>47.5</v>
      </c>
      <c r="N5973">
        <v>2.5</v>
      </c>
      <c r="O5973" t="s">
        <v>395</v>
      </c>
    </row>
    <row r="5974" spans="1:15" hidden="1" x14ac:dyDescent="0.35">
      <c r="A5974" t="s">
        <v>556</v>
      </c>
      <c r="B5974" t="s">
        <v>84</v>
      </c>
      <c r="C5974" t="s">
        <v>337</v>
      </c>
      <c r="D5974" t="s">
        <v>78</v>
      </c>
      <c r="E5974">
        <v>2021</v>
      </c>
      <c r="F5974">
        <v>34</v>
      </c>
      <c r="G5974" t="s">
        <v>302</v>
      </c>
      <c r="H5974" t="s">
        <v>80</v>
      </c>
      <c r="I5974">
        <v>777</v>
      </c>
      <c r="L5974" t="s">
        <v>558</v>
      </c>
      <c r="M5974">
        <v>738.15</v>
      </c>
      <c r="N5974">
        <v>38.85</v>
      </c>
      <c r="O5974" t="s">
        <v>395</v>
      </c>
    </row>
    <row r="5975" spans="1:15" hidden="1" x14ac:dyDescent="0.35">
      <c r="A5975" t="s">
        <v>556</v>
      </c>
      <c r="B5975" t="s">
        <v>84</v>
      </c>
      <c r="C5975" t="s">
        <v>337</v>
      </c>
      <c r="D5975" t="s">
        <v>78</v>
      </c>
      <c r="E5975">
        <v>2021</v>
      </c>
      <c r="F5975">
        <v>34</v>
      </c>
      <c r="G5975" t="s">
        <v>302</v>
      </c>
      <c r="H5975" t="s">
        <v>80</v>
      </c>
      <c r="I5975">
        <v>44</v>
      </c>
      <c r="L5975" t="s">
        <v>558</v>
      </c>
      <c r="M5975">
        <v>41.8</v>
      </c>
      <c r="N5975">
        <v>2.2000000000000002</v>
      </c>
      <c r="O5975" t="s">
        <v>395</v>
      </c>
    </row>
    <row r="5976" spans="1:15" hidden="1" x14ac:dyDescent="0.35">
      <c r="A5976" t="s">
        <v>556</v>
      </c>
      <c r="B5976" t="s">
        <v>84</v>
      </c>
      <c r="C5976" t="s">
        <v>337</v>
      </c>
      <c r="D5976" t="s">
        <v>78</v>
      </c>
      <c r="E5976">
        <v>2023</v>
      </c>
      <c r="F5976">
        <v>34</v>
      </c>
      <c r="G5976" t="s">
        <v>302</v>
      </c>
      <c r="H5976" t="s">
        <v>80</v>
      </c>
      <c r="I5976">
        <v>378</v>
      </c>
      <c r="L5976" t="s">
        <v>558</v>
      </c>
      <c r="M5976">
        <v>359.1</v>
      </c>
      <c r="N5976">
        <v>18.899999999999999</v>
      </c>
      <c r="O5976" t="s">
        <v>395</v>
      </c>
    </row>
    <row r="5977" spans="1:15" hidden="1" x14ac:dyDescent="0.35">
      <c r="A5977" t="s">
        <v>556</v>
      </c>
      <c r="B5977" t="s">
        <v>84</v>
      </c>
      <c r="C5977" t="s">
        <v>337</v>
      </c>
      <c r="D5977" t="s">
        <v>78</v>
      </c>
      <c r="E5977">
        <v>2023</v>
      </c>
      <c r="F5977">
        <v>34</v>
      </c>
      <c r="G5977" t="s">
        <v>302</v>
      </c>
      <c r="H5977" t="s">
        <v>80</v>
      </c>
      <c r="I5977">
        <v>536</v>
      </c>
      <c r="L5977" t="s">
        <v>558</v>
      </c>
      <c r="M5977">
        <v>509.2</v>
      </c>
      <c r="N5977">
        <v>26.8</v>
      </c>
      <c r="O5977" t="s">
        <v>395</v>
      </c>
    </row>
    <row r="5978" spans="1:15" hidden="1" x14ac:dyDescent="0.35">
      <c r="A5978" t="s">
        <v>556</v>
      </c>
      <c r="B5978" t="s">
        <v>84</v>
      </c>
      <c r="C5978" t="s">
        <v>331</v>
      </c>
      <c r="D5978" t="s">
        <v>78</v>
      </c>
      <c r="E5978">
        <v>2020</v>
      </c>
      <c r="F5978">
        <v>34</v>
      </c>
      <c r="G5978" t="s">
        <v>302</v>
      </c>
      <c r="H5978" t="s">
        <v>80</v>
      </c>
      <c r="I5978">
        <v>97</v>
      </c>
      <c r="L5978" t="s">
        <v>558</v>
      </c>
      <c r="M5978">
        <v>91.17</v>
      </c>
      <c r="N5978">
        <v>5.83</v>
      </c>
      <c r="O5978" t="s">
        <v>397</v>
      </c>
    </row>
    <row r="5979" spans="1:15" hidden="1" x14ac:dyDescent="0.35">
      <c r="A5979" t="s">
        <v>556</v>
      </c>
      <c r="B5979" t="s">
        <v>84</v>
      </c>
      <c r="C5979" t="s">
        <v>331</v>
      </c>
      <c r="D5979" t="s">
        <v>78</v>
      </c>
      <c r="E5979">
        <v>2020</v>
      </c>
      <c r="F5979">
        <v>34</v>
      </c>
      <c r="G5979" t="s">
        <v>302</v>
      </c>
      <c r="H5979" t="s">
        <v>81</v>
      </c>
      <c r="I5979">
        <v>17</v>
      </c>
      <c r="L5979" t="s">
        <v>558</v>
      </c>
      <c r="M5979">
        <v>15.98</v>
      </c>
      <c r="N5979">
        <v>1.02</v>
      </c>
      <c r="O5979" t="s">
        <v>397</v>
      </c>
    </row>
    <row r="5980" spans="1:15" hidden="1" x14ac:dyDescent="0.35">
      <c r="A5980" t="s">
        <v>556</v>
      </c>
      <c r="B5980" t="s">
        <v>84</v>
      </c>
      <c r="C5980" t="s">
        <v>331</v>
      </c>
      <c r="D5980" t="s">
        <v>78</v>
      </c>
      <c r="E5980">
        <v>2020</v>
      </c>
      <c r="F5980">
        <v>34</v>
      </c>
      <c r="G5980" t="s">
        <v>302</v>
      </c>
      <c r="H5980" t="s">
        <v>81</v>
      </c>
      <c r="I5980">
        <v>17</v>
      </c>
      <c r="L5980" t="s">
        <v>558</v>
      </c>
      <c r="M5980">
        <v>15.98</v>
      </c>
      <c r="N5980">
        <v>1.02</v>
      </c>
      <c r="O5980" t="s">
        <v>397</v>
      </c>
    </row>
    <row r="5981" spans="1:15" hidden="1" x14ac:dyDescent="0.35">
      <c r="A5981" t="s">
        <v>556</v>
      </c>
      <c r="B5981" t="s">
        <v>84</v>
      </c>
      <c r="C5981" t="s">
        <v>331</v>
      </c>
      <c r="D5981" t="s">
        <v>78</v>
      </c>
      <c r="E5981">
        <v>2020</v>
      </c>
      <c r="F5981">
        <v>34</v>
      </c>
      <c r="G5981" t="s">
        <v>302</v>
      </c>
      <c r="H5981" t="s">
        <v>80</v>
      </c>
      <c r="I5981">
        <v>97</v>
      </c>
      <c r="L5981" t="s">
        <v>558</v>
      </c>
      <c r="M5981">
        <v>91.17</v>
      </c>
      <c r="N5981">
        <v>5.83</v>
      </c>
      <c r="O5981" t="s">
        <v>397</v>
      </c>
    </row>
    <row r="5982" spans="1:15" hidden="1" x14ac:dyDescent="0.35">
      <c r="A5982" t="s">
        <v>556</v>
      </c>
      <c r="B5982" t="s">
        <v>84</v>
      </c>
      <c r="C5982" t="s">
        <v>331</v>
      </c>
      <c r="D5982" t="s">
        <v>78</v>
      </c>
      <c r="E5982">
        <v>2020</v>
      </c>
      <c r="F5982">
        <v>34</v>
      </c>
      <c r="G5982" t="s">
        <v>302</v>
      </c>
      <c r="H5982" t="s">
        <v>80</v>
      </c>
      <c r="I5982">
        <v>184</v>
      </c>
      <c r="L5982" t="s">
        <v>558</v>
      </c>
      <c r="M5982">
        <v>172.93</v>
      </c>
      <c r="N5982">
        <v>11.07</v>
      </c>
      <c r="O5982" t="s">
        <v>397</v>
      </c>
    </row>
    <row r="5983" spans="1:15" hidden="1" x14ac:dyDescent="0.35">
      <c r="A5983" t="s">
        <v>556</v>
      </c>
      <c r="B5983" t="s">
        <v>84</v>
      </c>
      <c r="C5983" t="s">
        <v>331</v>
      </c>
      <c r="D5983" t="s">
        <v>78</v>
      </c>
      <c r="E5983">
        <v>2020</v>
      </c>
      <c r="F5983">
        <v>34</v>
      </c>
      <c r="G5983" t="s">
        <v>302</v>
      </c>
      <c r="H5983" t="s">
        <v>81</v>
      </c>
      <c r="I5983">
        <v>54</v>
      </c>
      <c r="L5983" t="s">
        <v>558</v>
      </c>
      <c r="M5983">
        <v>50.75</v>
      </c>
      <c r="N5983">
        <v>3.25</v>
      </c>
      <c r="O5983" t="s">
        <v>397</v>
      </c>
    </row>
    <row r="5984" spans="1:15" hidden="1" x14ac:dyDescent="0.35">
      <c r="A5984" t="s">
        <v>556</v>
      </c>
      <c r="B5984" t="s">
        <v>84</v>
      </c>
      <c r="C5984" t="s">
        <v>331</v>
      </c>
      <c r="D5984" t="s">
        <v>78</v>
      </c>
      <c r="E5984">
        <v>2020</v>
      </c>
      <c r="F5984">
        <v>34</v>
      </c>
      <c r="G5984" t="s">
        <v>302</v>
      </c>
      <c r="H5984" t="s">
        <v>81</v>
      </c>
      <c r="I5984">
        <v>91</v>
      </c>
      <c r="L5984" t="s">
        <v>558</v>
      </c>
      <c r="M5984">
        <v>85.53</v>
      </c>
      <c r="N5984">
        <v>5.47</v>
      </c>
      <c r="O5984" t="s">
        <v>397</v>
      </c>
    </row>
    <row r="5985" spans="1:15" hidden="1" x14ac:dyDescent="0.35">
      <c r="A5985" t="s">
        <v>556</v>
      </c>
      <c r="B5985" t="s">
        <v>84</v>
      </c>
      <c r="C5985" t="s">
        <v>331</v>
      </c>
      <c r="D5985" t="s">
        <v>78</v>
      </c>
      <c r="E5985">
        <v>2021</v>
      </c>
      <c r="F5985">
        <v>34</v>
      </c>
      <c r="G5985" t="s">
        <v>302</v>
      </c>
      <c r="H5985" t="s">
        <v>80</v>
      </c>
      <c r="I5985">
        <v>9</v>
      </c>
      <c r="L5985" t="s">
        <v>558</v>
      </c>
      <c r="M5985">
        <v>8.4600000000000009</v>
      </c>
      <c r="N5985">
        <v>0.54</v>
      </c>
      <c r="O5985" t="s">
        <v>397</v>
      </c>
    </row>
    <row r="5986" spans="1:15" hidden="1" x14ac:dyDescent="0.35">
      <c r="A5986" t="s">
        <v>556</v>
      </c>
      <c r="B5986" t="s">
        <v>84</v>
      </c>
      <c r="C5986" t="s">
        <v>331</v>
      </c>
      <c r="D5986" t="s">
        <v>78</v>
      </c>
      <c r="E5986">
        <v>2021</v>
      </c>
      <c r="F5986">
        <v>34</v>
      </c>
      <c r="G5986" t="s">
        <v>302</v>
      </c>
      <c r="H5986" t="s">
        <v>80</v>
      </c>
      <c r="I5986">
        <v>195</v>
      </c>
      <c r="L5986" t="s">
        <v>558</v>
      </c>
      <c r="M5986">
        <v>183.27</v>
      </c>
      <c r="N5986">
        <v>11.73</v>
      </c>
      <c r="O5986" t="s">
        <v>397</v>
      </c>
    </row>
    <row r="5987" spans="1:15" hidden="1" x14ac:dyDescent="0.35">
      <c r="A5987" t="s">
        <v>556</v>
      </c>
      <c r="B5987" t="s">
        <v>84</v>
      </c>
      <c r="C5987" t="s">
        <v>331</v>
      </c>
      <c r="D5987" t="s">
        <v>78</v>
      </c>
      <c r="E5987">
        <v>2021</v>
      </c>
      <c r="F5987">
        <v>34</v>
      </c>
      <c r="G5987" t="s">
        <v>302</v>
      </c>
      <c r="H5987" t="s">
        <v>81</v>
      </c>
      <c r="I5987">
        <v>13</v>
      </c>
      <c r="L5987" t="s">
        <v>558</v>
      </c>
      <c r="M5987">
        <v>12.22</v>
      </c>
      <c r="N5987">
        <v>0.78</v>
      </c>
      <c r="O5987" t="s">
        <v>397</v>
      </c>
    </row>
    <row r="5988" spans="1:15" hidden="1" x14ac:dyDescent="0.35">
      <c r="A5988" t="s">
        <v>556</v>
      </c>
      <c r="B5988" t="s">
        <v>84</v>
      </c>
      <c r="C5988" t="s">
        <v>331</v>
      </c>
      <c r="D5988" t="s">
        <v>78</v>
      </c>
      <c r="E5988">
        <v>2021</v>
      </c>
      <c r="F5988">
        <v>34</v>
      </c>
      <c r="G5988" t="s">
        <v>302</v>
      </c>
      <c r="H5988" t="s">
        <v>80</v>
      </c>
      <c r="I5988">
        <v>2395</v>
      </c>
      <c r="L5988" t="s">
        <v>558</v>
      </c>
      <c r="M5988">
        <v>2250.94</v>
      </c>
      <c r="N5988">
        <v>144.06</v>
      </c>
      <c r="O5988" t="s">
        <v>397</v>
      </c>
    </row>
    <row r="5989" spans="1:15" hidden="1" x14ac:dyDescent="0.35">
      <c r="A5989" t="s">
        <v>556</v>
      </c>
      <c r="B5989" t="s">
        <v>84</v>
      </c>
      <c r="C5989" t="s">
        <v>331</v>
      </c>
      <c r="D5989" t="s">
        <v>78</v>
      </c>
      <c r="E5989">
        <v>2021</v>
      </c>
      <c r="F5989">
        <v>34</v>
      </c>
      <c r="G5989" t="s">
        <v>302</v>
      </c>
      <c r="H5989" t="s">
        <v>80</v>
      </c>
      <c r="I5989">
        <v>210</v>
      </c>
      <c r="L5989" t="s">
        <v>558</v>
      </c>
      <c r="M5989">
        <v>199.5</v>
      </c>
      <c r="N5989">
        <v>10.5</v>
      </c>
      <c r="O5989" t="s">
        <v>397</v>
      </c>
    </row>
    <row r="5990" spans="1:15" hidden="1" x14ac:dyDescent="0.35">
      <c r="A5990" t="s">
        <v>556</v>
      </c>
      <c r="B5990" t="s">
        <v>84</v>
      </c>
      <c r="C5990" t="s">
        <v>331</v>
      </c>
      <c r="D5990" t="s">
        <v>78</v>
      </c>
      <c r="E5990">
        <v>2021</v>
      </c>
      <c r="F5990">
        <v>34</v>
      </c>
      <c r="G5990" t="s">
        <v>302</v>
      </c>
      <c r="H5990" t="s">
        <v>80</v>
      </c>
      <c r="I5990">
        <v>1231</v>
      </c>
      <c r="L5990" t="s">
        <v>558</v>
      </c>
      <c r="M5990">
        <v>1156.95</v>
      </c>
      <c r="N5990">
        <v>74.05</v>
      </c>
      <c r="O5990" t="s">
        <v>397</v>
      </c>
    </row>
    <row r="5991" spans="1:15" hidden="1" x14ac:dyDescent="0.35">
      <c r="A5991" t="s">
        <v>556</v>
      </c>
      <c r="B5991" t="s">
        <v>84</v>
      </c>
      <c r="C5991" t="s">
        <v>331</v>
      </c>
      <c r="D5991" t="s">
        <v>78</v>
      </c>
      <c r="E5991">
        <v>2021</v>
      </c>
      <c r="F5991">
        <v>34</v>
      </c>
      <c r="G5991" t="s">
        <v>302</v>
      </c>
      <c r="H5991" t="s">
        <v>80</v>
      </c>
      <c r="I5991">
        <v>1809</v>
      </c>
      <c r="L5991" t="s">
        <v>558</v>
      </c>
      <c r="M5991">
        <v>1718.55</v>
      </c>
      <c r="N5991">
        <v>90.45</v>
      </c>
      <c r="O5991" t="s">
        <v>397</v>
      </c>
    </row>
    <row r="5992" spans="1:15" hidden="1" x14ac:dyDescent="0.35">
      <c r="A5992" t="s">
        <v>556</v>
      </c>
      <c r="B5992" t="s">
        <v>84</v>
      </c>
      <c r="C5992" t="s">
        <v>331</v>
      </c>
      <c r="D5992" t="s">
        <v>78</v>
      </c>
      <c r="E5992">
        <v>2021</v>
      </c>
      <c r="F5992">
        <v>34</v>
      </c>
      <c r="G5992" t="s">
        <v>302</v>
      </c>
      <c r="H5992" t="s">
        <v>81</v>
      </c>
      <c r="I5992">
        <v>5170</v>
      </c>
      <c r="L5992" t="s">
        <v>558</v>
      </c>
      <c r="M5992">
        <v>4859.0200000000004</v>
      </c>
      <c r="N5992">
        <v>310.98</v>
      </c>
      <c r="O5992" t="s">
        <v>397</v>
      </c>
    </row>
    <row r="5993" spans="1:15" hidden="1" x14ac:dyDescent="0.35">
      <c r="A5993" t="s">
        <v>556</v>
      </c>
      <c r="B5993" t="s">
        <v>84</v>
      </c>
      <c r="C5993" t="s">
        <v>331</v>
      </c>
      <c r="D5993" t="s">
        <v>78</v>
      </c>
      <c r="E5993">
        <v>2021</v>
      </c>
      <c r="F5993">
        <v>34</v>
      </c>
      <c r="G5993" t="s">
        <v>302</v>
      </c>
      <c r="H5993" t="s">
        <v>81</v>
      </c>
      <c r="I5993">
        <v>2285</v>
      </c>
      <c r="L5993" t="s">
        <v>558</v>
      </c>
      <c r="M5993">
        <v>2147.56</v>
      </c>
      <c r="N5993">
        <v>137.44</v>
      </c>
      <c r="O5993" t="s">
        <v>397</v>
      </c>
    </row>
    <row r="5994" spans="1:15" hidden="1" x14ac:dyDescent="0.35">
      <c r="A5994" t="s">
        <v>556</v>
      </c>
      <c r="B5994" t="s">
        <v>84</v>
      </c>
      <c r="C5994" t="s">
        <v>331</v>
      </c>
      <c r="D5994" t="s">
        <v>78</v>
      </c>
      <c r="E5994">
        <v>2022</v>
      </c>
      <c r="F5994">
        <v>34</v>
      </c>
      <c r="G5994" t="s">
        <v>302</v>
      </c>
      <c r="H5994" t="s">
        <v>80</v>
      </c>
      <c r="I5994">
        <v>517</v>
      </c>
      <c r="L5994" t="s">
        <v>558</v>
      </c>
      <c r="M5994">
        <v>485.9</v>
      </c>
      <c r="N5994">
        <v>31.1</v>
      </c>
      <c r="O5994" t="s">
        <v>397</v>
      </c>
    </row>
    <row r="5995" spans="1:15" hidden="1" x14ac:dyDescent="0.35">
      <c r="A5995" t="s">
        <v>556</v>
      </c>
      <c r="B5995" t="s">
        <v>84</v>
      </c>
      <c r="C5995" t="s">
        <v>331</v>
      </c>
      <c r="D5995" t="s">
        <v>78</v>
      </c>
      <c r="E5995">
        <v>2022</v>
      </c>
      <c r="F5995">
        <v>34</v>
      </c>
      <c r="G5995" t="s">
        <v>302</v>
      </c>
      <c r="H5995" t="s">
        <v>80</v>
      </c>
      <c r="I5995">
        <v>569</v>
      </c>
      <c r="L5995" t="s">
        <v>558</v>
      </c>
      <c r="M5995">
        <v>540.54999999999995</v>
      </c>
      <c r="N5995">
        <v>28.45</v>
      </c>
      <c r="O5995" t="s">
        <v>397</v>
      </c>
    </row>
    <row r="5996" spans="1:15" hidden="1" x14ac:dyDescent="0.35">
      <c r="A5996" t="s">
        <v>556</v>
      </c>
      <c r="B5996" t="s">
        <v>84</v>
      </c>
      <c r="C5996" t="s">
        <v>331</v>
      </c>
      <c r="D5996" t="s">
        <v>78</v>
      </c>
      <c r="E5996">
        <v>2022</v>
      </c>
      <c r="F5996">
        <v>34</v>
      </c>
      <c r="G5996" t="s">
        <v>302</v>
      </c>
      <c r="H5996" t="s">
        <v>80</v>
      </c>
      <c r="I5996">
        <v>625</v>
      </c>
      <c r="L5996" t="s">
        <v>558</v>
      </c>
      <c r="M5996">
        <v>587.41</v>
      </c>
      <c r="N5996">
        <v>37.590000000000003</v>
      </c>
      <c r="O5996" t="s">
        <v>397</v>
      </c>
    </row>
    <row r="5997" spans="1:15" hidden="1" x14ac:dyDescent="0.35">
      <c r="A5997" t="s">
        <v>556</v>
      </c>
      <c r="B5997" t="s">
        <v>84</v>
      </c>
      <c r="C5997" t="s">
        <v>331</v>
      </c>
      <c r="D5997" t="s">
        <v>78</v>
      </c>
      <c r="E5997">
        <v>2022</v>
      </c>
      <c r="F5997">
        <v>34</v>
      </c>
      <c r="G5997" t="s">
        <v>302</v>
      </c>
      <c r="H5997" t="s">
        <v>80</v>
      </c>
      <c r="I5997">
        <v>719</v>
      </c>
      <c r="L5997" t="s">
        <v>558</v>
      </c>
      <c r="M5997">
        <v>675.75</v>
      </c>
      <c r="N5997">
        <v>43.25</v>
      </c>
      <c r="O5997" t="s">
        <v>397</v>
      </c>
    </row>
    <row r="5998" spans="1:15" hidden="1" x14ac:dyDescent="0.35">
      <c r="A5998" t="s">
        <v>556</v>
      </c>
      <c r="B5998" t="s">
        <v>84</v>
      </c>
      <c r="C5998" t="s">
        <v>331</v>
      </c>
      <c r="D5998" t="s">
        <v>78</v>
      </c>
      <c r="E5998">
        <v>2022</v>
      </c>
      <c r="F5998">
        <v>34</v>
      </c>
      <c r="G5998" t="s">
        <v>302</v>
      </c>
      <c r="H5998" t="s">
        <v>81</v>
      </c>
      <c r="I5998">
        <v>919</v>
      </c>
      <c r="L5998" t="s">
        <v>558</v>
      </c>
      <c r="M5998">
        <v>863.72</v>
      </c>
      <c r="N5998">
        <v>55.28</v>
      </c>
      <c r="O5998" t="s">
        <v>397</v>
      </c>
    </row>
    <row r="5999" spans="1:15" hidden="1" x14ac:dyDescent="0.35">
      <c r="A5999" t="s">
        <v>556</v>
      </c>
      <c r="B5999" t="s">
        <v>84</v>
      </c>
      <c r="C5999" t="s">
        <v>331</v>
      </c>
      <c r="D5999" t="s">
        <v>78</v>
      </c>
      <c r="E5999">
        <v>2022</v>
      </c>
      <c r="F5999">
        <v>34</v>
      </c>
      <c r="G5999" t="s">
        <v>302</v>
      </c>
      <c r="H5999" t="s">
        <v>81</v>
      </c>
      <c r="I5999">
        <v>1436</v>
      </c>
      <c r="L5999" t="s">
        <v>558</v>
      </c>
      <c r="M5999">
        <v>1364.2</v>
      </c>
      <c r="N5999">
        <v>71.8</v>
      </c>
      <c r="O5999" t="s">
        <v>397</v>
      </c>
    </row>
    <row r="6000" spans="1:15" hidden="1" x14ac:dyDescent="0.35">
      <c r="A6000" t="s">
        <v>556</v>
      </c>
      <c r="B6000" t="s">
        <v>84</v>
      </c>
      <c r="C6000" t="s">
        <v>331</v>
      </c>
      <c r="D6000" t="s">
        <v>78</v>
      </c>
      <c r="E6000">
        <v>2022</v>
      </c>
      <c r="F6000">
        <v>34</v>
      </c>
      <c r="G6000" t="s">
        <v>302</v>
      </c>
      <c r="H6000" t="s">
        <v>80</v>
      </c>
      <c r="I6000">
        <v>392</v>
      </c>
      <c r="L6000" t="s">
        <v>558</v>
      </c>
      <c r="M6000">
        <v>368.42</v>
      </c>
      <c r="N6000">
        <v>23.58</v>
      </c>
      <c r="O6000" t="s">
        <v>397</v>
      </c>
    </row>
    <row r="6001" spans="1:15" hidden="1" x14ac:dyDescent="0.35">
      <c r="A6001" t="s">
        <v>556</v>
      </c>
      <c r="B6001" t="s">
        <v>84</v>
      </c>
      <c r="C6001" t="s">
        <v>331</v>
      </c>
      <c r="D6001" t="s">
        <v>78</v>
      </c>
      <c r="E6001">
        <v>2022</v>
      </c>
      <c r="F6001">
        <v>34</v>
      </c>
      <c r="G6001" t="s">
        <v>302</v>
      </c>
      <c r="H6001" t="s">
        <v>80</v>
      </c>
      <c r="I6001">
        <v>569</v>
      </c>
      <c r="L6001" t="s">
        <v>558</v>
      </c>
      <c r="M6001">
        <v>540.54999999999995</v>
      </c>
      <c r="N6001">
        <v>28.45</v>
      </c>
      <c r="O6001" t="s">
        <v>397</v>
      </c>
    </row>
    <row r="6002" spans="1:15" hidden="1" x14ac:dyDescent="0.35">
      <c r="A6002" t="s">
        <v>556</v>
      </c>
      <c r="B6002" t="s">
        <v>84</v>
      </c>
      <c r="C6002" t="s">
        <v>331</v>
      </c>
      <c r="D6002" t="s">
        <v>78</v>
      </c>
      <c r="E6002">
        <v>2022</v>
      </c>
      <c r="F6002">
        <v>34</v>
      </c>
      <c r="G6002" t="s">
        <v>302</v>
      </c>
      <c r="H6002" t="s">
        <v>80</v>
      </c>
      <c r="I6002">
        <v>780</v>
      </c>
      <c r="L6002" t="s">
        <v>558</v>
      </c>
      <c r="M6002">
        <v>733.08</v>
      </c>
      <c r="N6002">
        <v>46.92</v>
      </c>
      <c r="O6002" t="s">
        <v>397</v>
      </c>
    </row>
    <row r="6003" spans="1:15" hidden="1" x14ac:dyDescent="0.35">
      <c r="A6003" t="s">
        <v>556</v>
      </c>
      <c r="B6003" t="s">
        <v>84</v>
      </c>
      <c r="C6003" t="s">
        <v>331</v>
      </c>
      <c r="D6003" t="s">
        <v>78</v>
      </c>
      <c r="E6003">
        <v>2022</v>
      </c>
      <c r="F6003">
        <v>34</v>
      </c>
      <c r="G6003" t="s">
        <v>302</v>
      </c>
      <c r="H6003" t="s">
        <v>81</v>
      </c>
      <c r="I6003">
        <v>247</v>
      </c>
      <c r="L6003" t="s">
        <v>558</v>
      </c>
      <c r="M6003">
        <v>232.14</v>
      </c>
      <c r="N6003">
        <v>14.86</v>
      </c>
      <c r="O6003" t="s">
        <v>397</v>
      </c>
    </row>
    <row r="6004" spans="1:15" hidden="1" x14ac:dyDescent="0.35">
      <c r="A6004" t="s">
        <v>556</v>
      </c>
      <c r="B6004" t="s">
        <v>84</v>
      </c>
      <c r="C6004" t="s">
        <v>331</v>
      </c>
      <c r="D6004" t="s">
        <v>78</v>
      </c>
      <c r="E6004">
        <v>2022</v>
      </c>
      <c r="F6004">
        <v>34</v>
      </c>
      <c r="G6004" t="s">
        <v>302</v>
      </c>
      <c r="H6004" t="s">
        <v>81</v>
      </c>
      <c r="I6004">
        <v>1436</v>
      </c>
      <c r="L6004" t="s">
        <v>558</v>
      </c>
      <c r="M6004">
        <v>1364.2</v>
      </c>
      <c r="N6004">
        <v>71.8</v>
      </c>
      <c r="O6004" t="s">
        <v>397</v>
      </c>
    </row>
    <row r="6005" spans="1:15" hidden="1" x14ac:dyDescent="0.35">
      <c r="A6005" t="s">
        <v>556</v>
      </c>
      <c r="B6005" t="s">
        <v>84</v>
      </c>
      <c r="C6005" t="s">
        <v>331</v>
      </c>
      <c r="D6005" t="s">
        <v>78</v>
      </c>
      <c r="E6005">
        <v>2022</v>
      </c>
      <c r="F6005">
        <v>67</v>
      </c>
      <c r="G6005" t="s">
        <v>303</v>
      </c>
      <c r="H6005" t="s">
        <v>81</v>
      </c>
      <c r="I6005">
        <v>151</v>
      </c>
      <c r="J6005">
        <v>0</v>
      </c>
      <c r="K6005">
        <v>151</v>
      </c>
      <c r="L6005" t="s">
        <v>558</v>
      </c>
      <c r="O6005" t="s">
        <v>397</v>
      </c>
    </row>
    <row r="6006" spans="1:15" hidden="1" x14ac:dyDescent="0.35">
      <c r="A6006" t="s">
        <v>556</v>
      </c>
      <c r="B6006" t="s">
        <v>84</v>
      </c>
      <c r="C6006" t="s">
        <v>331</v>
      </c>
      <c r="D6006" t="s">
        <v>78</v>
      </c>
      <c r="E6006">
        <v>2023</v>
      </c>
      <c r="F6006">
        <v>34</v>
      </c>
      <c r="G6006" t="s">
        <v>302</v>
      </c>
      <c r="H6006" t="s">
        <v>80</v>
      </c>
      <c r="I6006">
        <v>40046</v>
      </c>
      <c r="L6006" t="s">
        <v>558</v>
      </c>
      <c r="M6006">
        <v>38043.699999999997</v>
      </c>
      <c r="N6006">
        <v>2002.3</v>
      </c>
      <c r="O6006" t="s">
        <v>397</v>
      </c>
    </row>
    <row r="6007" spans="1:15" hidden="1" x14ac:dyDescent="0.35">
      <c r="A6007" t="s">
        <v>556</v>
      </c>
      <c r="B6007" t="s">
        <v>84</v>
      </c>
      <c r="C6007" t="s">
        <v>331</v>
      </c>
      <c r="D6007" t="s">
        <v>78</v>
      </c>
      <c r="E6007">
        <v>2023</v>
      </c>
      <c r="F6007">
        <v>34</v>
      </c>
      <c r="G6007" t="s">
        <v>302</v>
      </c>
      <c r="H6007" t="s">
        <v>80</v>
      </c>
      <c r="I6007">
        <v>682</v>
      </c>
      <c r="L6007" t="s">
        <v>558</v>
      </c>
      <c r="M6007">
        <v>647.9</v>
      </c>
      <c r="N6007">
        <v>34.1</v>
      </c>
      <c r="O6007" t="s">
        <v>397</v>
      </c>
    </row>
    <row r="6008" spans="1:15" hidden="1" x14ac:dyDescent="0.35">
      <c r="A6008" t="s">
        <v>556</v>
      </c>
      <c r="B6008" t="s">
        <v>84</v>
      </c>
      <c r="C6008" t="s">
        <v>331</v>
      </c>
      <c r="D6008" t="s">
        <v>78</v>
      </c>
      <c r="E6008">
        <v>2023</v>
      </c>
      <c r="F6008">
        <v>34</v>
      </c>
      <c r="G6008" t="s">
        <v>302</v>
      </c>
      <c r="H6008" t="s">
        <v>80</v>
      </c>
      <c r="I6008">
        <v>1684</v>
      </c>
      <c r="L6008" t="s">
        <v>558</v>
      </c>
      <c r="M6008">
        <v>1582.71</v>
      </c>
      <c r="N6008">
        <v>101.29</v>
      </c>
      <c r="O6008" t="s">
        <v>397</v>
      </c>
    </row>
    <row r="6009" spans="1:15" hidden="1" x14ac:dyDescent="0.35">
      <c r="A6009" t="s">
        <v>556</v>
      </c>
      <c r="B6009" t="s">
        <v>84</v>
      </c>
      <c r="C6009" t="s">
        <v>331</v>
      </c>
      <c r="D6009" t="s">
        <v>78</v>
      </c>
      <c r="E6009">
        <v>2023</v>
      </c>
      <c r="F6009">
        <v>34</v>
      </c>
      <c r="G6009" t="s">
        <v>302</v>
      </c>
      <c r="H6009" t="s">
        <v>80</v>
      </c>
      <c r="I6009">
        <v>4736</v>
      </c>
      <c r="L6009" t="s">
        <v>558</v>
      </c>
      <c r="M6009">
        <v>4499.2</v>
      </c>
      <c r="N6009">
        <v>236.8</v>
      </c>
      <c r="O6009" t="s">
        <v>397</v>
      </c>
    </row>
    <row r="6010" spans="1:15" hidden="1" x14ac:dyDescent="0.35">
      <c r="A6010" t="s">
        <v>556</v>
      </c>
      <c r="B6010" t="s">
        <v>84</v>
      </c>
      <c r="C6010" t="s">
        <v>331</v>
      </c>
      <c r="D6010" t="s">
        <v>78</v>
      </c>
      <c r="E6010">
        <v>2023</v>
      </c>
      <c r="F6010">
        <v>34</v>
      </c>
      <c r="G6010" t="s">
        <v>302</v>
      </c>
      <c r="H6010" t="s">
        <v>81</v>
      </c>
      <c r="I6010">
        <v>2896</v>
      </c>
      <c r="L6010" t="s">
        <v>558</v>
      </c>
      <c r="M6010">
        <v>2721.8</v>
      </c>
      <c r="N6010">
        <v>174.2</v>
      </c>
      <c r="O6010" t="s">
        <v>397</v>
      </c>
    </row>
    <row r="6011" spans="1:15" hidden="1" x14ac:dyDescent="0.35">
      <c r="A6011" t="s">
        <v>556</v>
      </c>
      <c r="B6011" t="s">
        <v>84</v>
      </c>
      <c r="C6011" t="s">
        <v>331</v>
      </c>
      <c r="D6011" t="s">
        <v>78</v>
      </c>
      <c r="E6011">
        <v>2023</v>
      </c>
      <c r="F6011">
        <v>34</v>
      </c>
      <c r="G6011" t="s">
        <v>302</v>
      </c>
      <c r="H6011" t="s">
        <v>81</v>
      </c>
      <c r="I6011">
        <v>201</v>
      </c>
      <c r="L6011" t="s">
        <v>558</v>
      </c>
      <c r="M6011">
        <v>188.91</v>
      </c>
      <c r="N6011">
        <v>12.09</v>
      </c>
      <c r="O6011" t="s">
        <v>397</v>
      </c>
    </row>
    <row r="6012" spans="1:15" hidden="1" x14ac:dyDescent="0.35">
      <c r="A6012" t="s">
        <v>556</v>
      </c>
      <c r="B6012" t="s">
        <v>84</v>
      </c>
      <c r="C6012" t="s">
        <v>331</v>
      </c>
      <c r="D6012" t="s">
        <v>78</v>
      </c>
      <c r="E6012">
        <v>2023</v>
      </c>
      <c r="F6012">
        <v>67</v>
      </c>
      <c r="G6012" t="s">
        <v>303</v>
      </c>
      <c r="H6012" t="s">
        <v>81</v>
      </c>
      <c r="I6012">
        <v>301</v>
      </c>
      <c r="J6012">
        <v>70</v>
      </c>
      <c r="K6012">
        <v>231</v>
      </c>
      <c r="L6012" t="s">
        <v>558</v>
      </c>
      <c r="O6012" t="s">
        <v>397</v>
      </c>
    </row>
    <row r="6013" spans="1:15" hidden="1" x14ac:dyDescent="0.35">
      <c r="A6013" t="s">
        <v>556</v>
      </c>
      <c r="B6013" t="s">
        <v>84</v>
      </c>
      <c r="C6013" t="s">
        <v>339</v>
      </c>
      <c r="D6013" t="s">
        <v>78</v>
      </c>
      <c r="E6013">
        <v>2020</v>
      </c>
      <c r="F6013">
        <v>34</v>
      </c>
      <c r="G6013" t="s">
        <v>302</v>
      </c>
      <c r="H6013" t="s">
        <v>81</v>
      </c>
      <c r="I6013">
        <v>12</v>
      </c>
      <c r="L6013" t="s">
        <v>558</v>
      </c>
      <c r="M6013">
        <v>11.58</v>
      </c>
      <c r="N6013">
        <v>0.42</v>
      </c>
      <c r="O6013" t="s">
        <v>398</v>
      </c>
    </row>
    <row r="6014" spans="1:15" hidden="1" x14ac:dyDescent="0.35">
      <c r="A6014" t="s">
        <v>556</v>
      </c>
      <c r="B6014" t="s">
        <v>84</v>
      </c>
      <c r="C6014" t="s">
        <v>339</v>
      </c>
      <c r="D6014" t="s">
        <v>78</v>
      </c>
      <c r="E6014">
        <v>2021</v>
      </c>
      <c r="F6014">
        <v>34</v>
      </c>
      <c r="G6014" t="s">
        <v>302</v>
      </c>
      <c r="H6014" t="s">
        <v>80</v>
      </c>
      <c r="I6014">
        <v>1023</v>
      </c>
      <c r="L6014" t="s">
        <v>558</v>
      </c>
      <c r="M6014">
        <v>971.85</v>
      </c>
      <c r="N6014">
        <v>51.15</v>
      </c>
      <c r="O6014" t="s">
        <v>398</v>
      </c>
    </row>
    <row r="6015" spans="1:15" hidden="1" x14ac:dyDescent="0.35">
      <c r="A6015" t="s">
        <v>556</v>
      </c>
      <c r="B6015" t="s">
        <v>84</v>
      </c>
      <c r="C6015" t="s">
        <v>339</v>
      </c>
      <c r="D6015" t="s">
        <v>78</v>
      </c>
      <c r="E6015">
        <v>2021</v>
      </c>
      <c r="F6015">
        <v>34</v>
      </c>
      <c r="G6015" t="s">
        <v>302</v>
      </c>
      <c r="H6015" t="s">
        <v>80</v>
      </c>
      <c r="I6015">
        <v>40</v>
      </c>
      <c r="L6015" t="s">
        <v>558</v>
      </c>
      <c r="M6015">
        <v>38</v>
      </c>
      <c r="N6015">
        <v>2</v>
      </c>
      <c r="O6015" t="s">
        <v>398</v>
      </c>
    </row>
    <row r="6016" spans="1:15" hidden="1" x14ac:dyDescent="0.35">
      <c r="A6016" t="s">
        <v>556</v>
      </c>
      <c r="B6016" t="s">
        <v>84</v>
      </c>
      <c r="C6016" t="s">
        <v>339</v>
      </c>
      <c r="D6016" t="s">
        <v>78</v>
      </c>
      <c r="E6016">
        <v>2021</v>
      </c>
      <c r="F6016">
        <v>34</v>
      </c>
      <c r="G6016" t="s">
        <v>302</v>
      </c>
      <c r="H6016" t="s">
        <v>80</v>
      </c>
      <c r="I6016">
        <v>862</v>
      </c>
      <c r="L6016" t="s">
        <v>558</v>
      </c>
      <c r="M6016">
        <v>818.9</v>
      </c>
      <c r="N6016">
        <v>43.1</v>
      </c>
      <c r="O6016" t="s">
        <v>398</v>
      </c>
    </row>
    <row r="6017" spans="1:15" hidden="1" x14ac:dyDescent="0.35">
      <c r="A6017" t="s">
        <v>556</v>
      </c>
      <c r="B6017" t="s">
        <v>84</v>
      </c>
      <c r="C6017" t="s">
        <v>339</v>
      </c>
      <c r="D6017" t="s">
        <v>78</v>
      </c>
      <c r="E6017">
        <v>2021</v>
      </c>
      <c r="F6017">
        <v>34</v>
      </c>
      <c r="G6017" t="s">
        <v>302</v>
      </c>
      <c r="H6017" t="s">
        <v>80</v>
      </c>
      <c r="I6017">
        <v>32</v>
      </c>
      <c r="L6017" t="s">
        <v>558</v>
      </c>
      <c r="M6017">
        <v>30.4</v>
      </c>
      <c r="N6017">
        <v>1.6</v>
      </c>
      <c r="O6017" t="s">
        <v>398</v>
      </c>
    </row>
    <row r="6018" spans="1:15" hidden="1" x14ac:dyDescent="0.35">
      <c r="A6018" t="s">
        <v>556</v>
      </c>
      <c r="B6018" t="s">
        <v>84</v>
      </c>
      <c r="C6018" t="s">
        <v>339</v>
      </c>
      <c r="D6018" t="s">
        <v>78</v>
      </c>
      <c r="E6018">
        <v>2021</v>
      </c>
      <c r="F6018">
        <v>34</v>
      </c>
      <c r="G6018" t="s">
        <v>302</v>
      </c>
      <c r="H6018" t="s">
        <v>81</v>
      </c>
      <c r="I6018">
        <v>333</v>
      </c>
      <c r="L6018" t="s">
        <v>558</v>
      </c>
      <c r="M6018">
        <v>316.35000000000002</v>
      </c>
      <c r="N6018">
        <v>16.649999999999999</v>
      </c>
      <c r="O6018" t="s">
        <v>398</v>
      </c>
    </row>
    <row r="6019" spans="1:15" hidden="1" x14ac:dyDescent="0.35">
      <c r="A6019" t="s">
        <v>556</v>
      </c>
      <c r="B6019" t="s">
        <v>84</v>
      </c>
      <c r="C6019" t="s">
        <v>339</v>
      </c>
      <c r="D6019" t="s">
        <v>78</v>
      </c>
      <c r="E6019">
        <v>2021</v>
      </c>
      <c r="F6019">
        <v>34</v>
      </c>
      <c r="G6019" t="s">
        <v>302</v>
      </c>
      <c r="H6019" t="s">
        <v>81</v>
      </c>
      <c r="I6019">
        <v>216</v>
      </c>
      <c r="L6019" t="s">
        <v>558</v>
      </c>
      <c r="M6019">
        <v>205.2</v>
      </c>
      <c r="N6019">
        <v>10.8</v>
      </c>
      <c r="O6019" t="s">
        <v>398</v>
      </c>
    </row>
    <row r="6020" spans="1:15" hidden="1" x14ac:dyDescent="0.35">
      <c r="A6020" t="s">
        <v>556</v>
      </c>
      <c r="B6020" t="s">
        <v>84</v>
      </c>
      <c r="C6020" t="s">
        <v>339</v>
      </c>
      <c r="D6020" t="s">
        <v>78</v>
      </c>
      <c r="E6020">
        <v>2022</v>
      </c>
      <c r="F6020">
        <v>34</v>
      </c>
      <c r="G6020" t="s">
        <v>302</v>
      </c>
      <c r="H6020" t="s">
        <v>80</v>
      </c>
      <c r="I6020">
        <v>1585</v>
      </c>
      <c r="L6020" t="s">
        <v>558</v>
      </c>
      <c r="M6020">
        <v>1505.75</v>
      </c>
      <c r="N6020">
        <v>79.25</v>
      </c>
      <c r="O6020" t="s">
        <v>398</v>
      </c>
    </row>
    <row r="6021" spans="1:15" hidden="1" x14ac:dyDescent="0.35">
      <c r="A6021" t="s">
        <v>556</v>
      </c>
      <c r="B6021" t="s">
        <v>84</v>
      </c>
      <c r="C6021" t="s">
        <v>339</v>
      </c>
      <c r="D6021" t="s">
        <v>78</v>
      </c>
      <c r="E6021">
        <v>2022</v>
      </c>
      <c r="F6021">
        <v>34</v>
      </c>
      <c r="G6021" t="s">
        <v>302</v>
      </c>
      <c r="H6021" t="s">
        <v>80</v>
      </c>
      <c r="I6021">
        <v>66</v>
      </c>
      <c r="L6021" t="s">
        <v>558</v>
      </c>
      <c r="M6021">
        <v>62.7</v>
      </c>
      <c r="N6021">
        <v>3.3</v>
      </c>
      <c r="O6021" t="s">
        <v>398</v>
      </c>
    </row>
    <row r="6022" spans="1:15" hidden="1" x14ac:dyDescent="0.35">
      <c r="A6022" t="s">
        <v>556</v>
      </c>
      <c r="B6022" t="s">
        <v>84</v>
      </c>
      <c r="C6022" t="s">
        <v>339</v>
      </c>
      <c r="D6022" t="s">
        <v>78</v>
      </c>
      <c r="E6022">
        <v>2022</v>
      </c>
      <c r="F6022">
        <v>34</v>
      </c>
      <c r="G6022" t="s">
        <v>302</v>
      </c>
      <c r="H6022" t="s">
        <v>80</v>
      </c>
      <c r="I6022">
        <v>1999</v>
      </c>
      <c r="L6022" t="s">
        <v>558</v>
      </c>
      <c r="M6022">
        <v>1899.05</v>
      </c>
      <c r="N6022">
        <v>99.95</v>
      </c>
      <c r="O6022" t="s">
        <v>398</v>
      </c>
    </row>
    <row r="6023" spans="1:15" hidden="1" x14ac:dyDescent="0.35">
      <c r="A6023" t="s">
        <v>556</v>
      </c>
      <c r="B6023" t="s">
        <v>84</v>
      </c>
      <c r="C6023" t="s">
        <v>339</v>
      </c>
      <c r="D6023" t="s">
        <v>78</v>
      </c>
      <c r="E6023">
        <v>2022</v>
      </c>
      <c r="F6023">
        <v>34</v>
      </c>
      <c r="G6023" t="s">
        <v>302</v>
      </c>
      <c r="H6023" t="s">
        <v>80</v>
      </c>
      <c r="I6023">
        <v>138</v>
      </c>
      <c r="L6023" t="s">
        <v>558</v>
      </c>
      <c r="M6023">
        <v>131.1</v>
      </c>
      <c r="N6023">
        <v>6.9</v>
      </c>
      <c r="O6023" t="s">
        <v>398</v>
      </c>
    </row>
    <row r="6024" spans="1:15" hidden="1" x14ac:dyDescent="0.35">
      <c r="A6024" t="s">
        <v>556</v>
      </c>
      <c r="B6024" t="s">
        <v>84</v>
      </c>
      <c r="C6024" t="s">
        <v>339</v>
      </c>
      <c r="D6024" t="s">
        <v>78</v>
      </c>
      <c r="E6024">
        <v>2022</v>
      </c>
      <c r="F6024">
        <v>34</v>
      </c>
      <c r="G6024" t="s">
        <v>302</v>
      </c>
      <c r="H6024" t="s">
        <v>81</v>
      </c>
      <c r="I6024">
        <v>2027</v>
      </c>
      <c r="L6024" t="s">
        <v>558</v>
      </c>
      <c r="M6024">
        <v>1925.65</v>
      </c>
      <c r="N6024">
        <v>101.35</v>
      </c>
      <c r="O6024" t="s">
        <v>398</v>
      </c>
    </row>
    <row r="6025" spans="1:15" hidden="1" x14ac:dyDescent="0.35">
      <c r="A6025" t="s">
        <v>556</v>
      </c>
      <c r="B6025" t="s">
        <v>84</v>
      </c>
      <c r="C6025" t="s">
        <v>339</v>
      </c>
      <c r="D6025" t="s">
        <v>78</v>
      </c>
      <c r="E6025">
        <v>2022</v>
      </c>
      <c r="F6025">
        <v>34</v>
      </c>
      <c r="G6025" t="s">
        <v>302</v>
      </c>
      <c r="H6025" t="s">
        <v>81</v>
      </c>
      <c r="I6025">
        <v>1016</v>
      </c>
      <c r="L6025" t="s">
        <v>558</v>
      </c>
      <c r="M6025">
        <v>965.2</v>
      </c>
      <c r="N6025">
        <v>50.8</v>
      </c>
      <c r="O6025" t="s">
        <v>398</v>
      </c>
    </row>
    <row r="6026" spans="1:15" hidden="1" x14ac:dyDescent="0.35">
      <c r="A6026" t="s">
        <v>556</v>
      </c>
      <c r="B6026" t="s">
        <v>84</v>
      </c>
      <c r="C6026" t="s">
        <v>339</v>
      </c>
      <c r="D6026" t="s">
        <v>78</v>
      </c>
      <c r="E6026">
        <v>2022</v>
      </c>
      <c r="F6026">
        <v>34</v>
      </c>
      <c r="G6026" t="s">
        <v>302</v>
      </c>
      <c r="H6026" t="s">
        <v>80</v>
      </c>
      <c r="I6026">
        <v>1585</v>
      </c>
      <c r="L6026" t="s">
        <v>558</v>
      </c>
      <c r="M6026">
        <v>1505.75</v>
      </c>
      <c r="N6026">
        <v>79.25</v>
      </c>
      <c r="O6026" t="s">
        <v>398</v>
      </c>
    </row>
    <row r="6027" spans="1:15" hidden="1" x14ac:dyDescent="0.35">
      <c r="A6027" t="s">
        <v>556</v>
      </c>
      <c r="B6027" t="s">
        <v>84</v>
      </c>
      <c r="C6027" t="s">
        <v>339</v>
      </c>
      <c r="D6027" t="s">
        <v>78</v>
      </c>
      <c r="E6027">
        <v>2022</v>
      </c>
      <c r="F6027">
        <v>34</v>
      </c>
      <c r="G6027" t="s">
        <v>302</v>
      </c>
      <c r="H6027" t="s">
        <v>80</v>
      </c>
      <c r="I6027">
        <v>66</v>
      </c>
      <c r="L6027" t="s">
        <v>558</v>
      </c>
      <c r="M6027">
        <v>62.7</v>
      </c>
      <c r="N6027">
        <v>3.3</v>
      </c>
      <c r="O6027" t="s">
        <v>398</v>
      </c>
    </row>
    <row r="6028" spans="1:15" hidden="1" x14ac:dyDescent="0.35">
      <c r="A6028" t="s">
        <v>556</v>
      </c>
      <c r="B6028" t="s">
        <v>84</v>
      </c>
      <c r="C6028" t="s">
        <v>339</v>
      </c>
      <c r="D6028" t="s">
        <v>78</v>
      </c>
      <c r="E6028">
        <v>2022</v>
      </c>
      <c r="F6028">
        <v>34</v>
      </c>
      <c r="G6028" t="s">
        <v>302</v>
      </c>
      <c r="H6028" t="s">
        <v>80</v>
      </c>
      <c r="I6028">
        <v>1999</v>
      </c>
      <c r="L6028" t="s">
        <v>558</v>
      </c>
      <c r="M6028">
        <v>1899.05</v>
      </c>
      <c r="N6028">
        <v>99.95</v>
      </c>
      <c r="O6028" t="s">
        <v>398</v>
      </c>
    </row>
    <row r="6029" spans="1:15" hidden="1" x14ac:dyDescent="0.35">
      <c r="A6029" t="s">
        <v>556</v>
      </c>
      <c r="B6029" t="s">
        <v>84</v>
      </c>
      <c r="C6029" t="s">
        <v>339</v>
      </c>
      <c r="D6029" t="s">
        <v>78</v>
      </c>
      <c r="E6029">
        <v>2022</v>
      </c>
      <c r="F6029">
        <v>34</v>
      </c>
      <c r="G6029" t="s">
        <v>302</v>
      </c>
      <c r="H6029" t="s">
        <v>80</v>
      </c>
      <c r="I6029">
        <v>138</v>
      </c>
      <c r="L6029" t="s">
        <v>558</v>
      </c>
      <c r="M6029">
        <v>131.1</v>
      </c>
      <c r="N6029">
        <v>6.9</v>
      </c>
      <c r="O6029" t="s">
        <v>398</v>
      </c>
    </row>
    <row r="6030" spans="1:15" hidden="1" x14ac:dyDescent="0.35">
      <c r="A6030" t="s">
        <v>556</v>
      </c>
      <c r="B6030" t="s">
        <v>84</v>
      </c>
      <c r="C6030" t="s">
        <v>339</v>
      </c>
      <c r="D6030" t="s">
        <v>78</v>
      </c>
      <c r="E6030">
        <v>2022</v>
      </c>
      <c r="F6030">
        <v>34</v>
      </c>
      <c r="G6030" t="s">
        <v>302</v>
      </c>
      <c r="H6030" t="s">
        <v>81</v>
      </c>
      <c r="I6030">
        <v>2027</v>
      </c>
      <c r="L6030" t="s">
        <v>558</v>
      </c>
      <c r="M6030">
        <v>1925.65</v>
      </c>
      <c r="N6030">
        <v>101.35</v>
      </c>
      <c r="O6030" t="s">
        <v>398</v>
      </c>
    </row>
    <row r="6031" spans="1:15" hidden="1" x14ac:dyDescent="0.35">
      <c r="A6031" t="s">
        <v>556</v>
      </c>
      <c r="B6031" t="s">
        <v>84</v>
      </c>
      <c r="C6031" t="s">
        <v>339</v>
      </c>
      <c r="D6031" t="s">
        <v>78</v>
      </c>
      <c r="E6031">
        <v>2022</v>
      </c>
      <c r="F6031">
        <v>34</v>
      </c>
      <c r="G6031" t="s">
        <v>302</v>
      </c>
      <c r="H6031" t="s">
        <v>81</v>
      </c>
      <c r="I6031">
        <v>1016</v>
      </c>
      <c r="L6031" t="s">
        <v>558</v>
      </c>
      <c r="M6031">
        <v>965.2</v>
      </c>
      <c r="N6031">
        <v>50.8</v>
      </c>
      <c r="O6031" t="s">
        <v>398</v>
      </c>
    </row>
    <row r="6032" spans="1:15" hidden="1" x14ac:dyDescent="0.35">
      <c r="A6032" t="s">
        <v>556</v>
      </c>
      <c r="B6032" t="s">
        <v>84</v>
      </c>
      <c r="C6032" t="s">
        <v>339</v>
      </c>
      <c r="D6032" t="s">
        <v>78</v>
      </c>
      <c r="E6032">
        <v>2023</v>
      </c>
      <c r="F6032">
        <v>34</v>
      </c>
      <c r="G6032" t="s">
        <v>302</v>
      </c>
      <c r="H6032" t="s">
        <v>80</v>
      </c>
      <c r="I6032">
        <v>2621</v>
      </c>
      <c r="L6032" t="s">
        <v>558</v>
      </c>
      <c r="M6032">
        <v>2489.9499999999998</v>
      </c>
      <c r="N6032">
        <v>131.05000000000001</v>
      </c>
      <c r="O6032" t="s">
        <v>398</v>
      </c>
    </row>
    <row r="6033" spans="1:15" hidden="1" x14ac:dyDescent="0.35">
      <c r="A6033" t="s">
        <v>556</v>
      </c>
      <c r="B6033" t="s">
        <v>84</v>
      </c>
      <c r="C6033" t="s">
        <v>339</v>
      </c>
      <c r="D6033" t="s">
        <v>78</v>
      </c>
      <c r="E6033">
        <v>2023</v>
      </c>
      <c r="F6033">
        <v>34</v>
      </c>
      <c r="G6033" t="s">
        <v>302</v>
      </c>
      <c r="H6033" t="s">
        <v>80</v>
      </c>
      <c r="I6033">
        <v>53</v>
      </c>
      <c r="L6033" t="s">
        <v>558</v>
      </c>
      <c r="M6033">
        <v>50.35</v>
      </c>
      <c r="N6033">
        <v>2.65</v>
      </c>
      <c r="O6033" t="s">
        <v>398</v>
      </c>
    </row>
    <row r="6034" spans="1:15" hidden="1" x14ac:dyDescent="0.35">
      <c r="A6034" t="s">
        <v>556</v>
      </c>
      <c r="B6034" t="s">
        <v>84</v>
      </c>
      <c r="C6034" t="s">
        <v>339</v>
      </c>
      <c r="D6034" t="s">
        <v>78</v>
      </c>
      <c r="E6034">
        <v>2023</v>
      </c>
      <c r="F6034">
        <v>34</v>
      </c>
      <c r="G6034" t="s">
        <v>302</v>
      </c>
      <c r="H6034" t="s">
        <v>80</v>
      </c>
      <c r="I6034">
        <v>2430</v>
      </c>
      <c r="L6034" t="s">
        <v>558</v>
      </c>
      <c r="M6034">
        <v>2308.5</v>
      </c>
      <c r="N6034">
        <v>121.5</v>
      </c>
      <c r="O6034" t="s">
        <v>398</v>
      </c>
    </row>
    <row r="6035" spans="1:15" hidden="1" x14ac:dyDescent="0.35">
      <c r="A6035" t="s">
        <v>556</v>
      </c>
      <c r="B6035" t="s">
        <v>84</v>
      </c>
      <c r="C6035" t="s">
        <v>339</v>
      </c>
      <c r="D6035" t="s">
        <v>78</v>
      </c>
      <c r="E6035">
        <v>2023</v>
      </c>
      <c r="F6035">
        <v>34</v>
      </c>
      <c r="G6035" t="s">
        <v>302</v>
      </c>
      <c r="H6035" t="s">
        <v>80</v>
      </c>
      <c r="I6035">
        <v>58</v>
      </c>
      <c r="L6035" t="s">
        <v>558</v>
      </c>
      <c r="M6035">
        <v>55.1</v>
      </c>
      <c r="N6035">
        <v>2.9</v>
      </c>
      <c r="O6035" t="s">
        <v>398</v>
      </c>
    </row>
    <row r="6036" spans="1:15" hidden="1" x14ac:dyDescent="0.35">
      <c r="A6036" t="s">
        <v>556</v>
      </c>
      <c r="B6036" t="s">
        <v>84</v>
      </c>
      <c r="C6036" t="s">
        <v>339</v>
      </c>
      <c r="D6036" t="s">
        <v>78</v>
      </c>
      <c r="E6036">
        <v>2023</v>
      </c>
      <c r="F6036">
        <v>34</v>
      </c>
      <c r="G6036" t="s">
        <v>302</v>
      </c>
      <c r="H6036" t="s">
        <v>81</v>
      </c>
      <c r="I6036">
        <v>3597</v>
      </c>
      <c r="L6036" t="s">
        <v>558</v>
      </c>
      <c r="M6036">
        <v>3417.15</v>
      </c>
      <c r="N6036">
        <v>179.85</v>
      </c>
      <c r="O6036" t="s">
        <v>398</v>
      </c>
    </row>
    <row r="6037" spans="1:15" hidden="1" x14ac:dyDescent="0.35">
      <c r="A6037" t="s">
        <v>556</v>
      </c>
      <c r="B6037" t="s">
        <v>84</v>
      </c>
      <c r="C6037" t="s">
        <v>339</v>
      </c>
      <c r="D6037" t="s">
        <v>78</v>
      </c>
      <c r="E6037">
        <v>2023</v>
      </c>
      <c r="F6037">
        <v>34</v>
      </c>
      <c r="G6037" t="s">
        <v>302</v>
      </c>
      <c r="H6037" t="s">
        <v>81</v>
      </c>
      <c r="I6037">
        <v>1506</v>
      </c>
      <c r="L6037" t="s">
        <v>558</v>
      </c>
      <c r="M6037">
        <v>1430.7</v>
      </c>
      <c r="N6037">
        <v>75.3</v>
      </c>
      <c r="O6037" t="s">
        <v>398</v>
      </c>
    </row>
    <row r="6038" spans="1:15" hidden="1" x14ac:dyDescent="0.35">
      <c r="A6038" t="s">
        <v>556</v>
      </c>
      <c r="B6038" t="s">
        <v>84</v>
      </c>
      <c r="C6038" t="s">
        <v>498</v>
      </c>
      <c r="D6038" t="s">
        <v>78</v>
      </c>
      <c r="E6038">
        <v>2023</v>
      </c>
      <c r="F6038">
        <v>34</v>
      </c>
      <c r="G6038" t="s">
        <v>302</v>
      </c>
      <c r="H6038" t="s">
        <v>80</v>
      </c>
      <c r="I6038">
        <v>5240966</v>
      </c>
      <c r="L6038" t="s">
        <v>558</v>
      </c>
      <c r="M6038">
        <v>5003426</v>
      </c>
      <c r="N6038">
        <v>237540</v>
      </c>
      <c r="O6038" t="s">
        <v>499</v>
      </c>
    </row>
    <row r="6039" spans="1:15" hidden="1" x14ac:dyDescent="0.35">
      <c r="A6039" t="s">
        <v>556</v>
      </c>
      <c r="B6039" t="s">
        <v>84</v>
      </c>
      <c r="C6039" t="s">
        <v>85</v>
      </c>
      <c r="D6039" t="s">
        <v>78</v>
      </c>
      <c r="E6039">
        <v>2019</v>
      </c>
      <c r="F6039">
        <v>34</v>
      </c>
      <c r="G6039" t="s">
        <v>302</v>
      </c>
      <c r="H6039" t="s">
        <v>80</v>
      </c>
      <c r="I6039">
        <v>744</v>
      </c>
      <c r="L6039" t="s">
        <v>558</v>
      </c>
      <c r="M6039">
        <v>687.45</v>
      </c>
      <c r="N6039">
        <v>56.55</v>
      </c>
      <c r="O6039" t="s">
        <v>388</v>
      </c>
    </row>
    <row r="6040" spans="1:15" hidden="1" x14ac:dyDescent="0.35">
      <c r="A6040" t="s">
        <v>556</v>
      </c>
      <c r="B6040" t="s">
        <v>84</v>
      </c>
      <c r="C6040" t="s">
        <v>85</v>
      </c>
      <c r="D6040" t="s">
        <v>78</v>
      </c>
      <c r="E6040">
        <v>2019</v>
      </c>
      <c r="F6040">
        <v>34</v>
      </c>
      <c r="G6040" t="s">
        <v>302</v>
      </c>
      <c r="H6040" t="s">
        <v>80</v>
      </c>
      <c r="I6040">
        <v>238</v>
      </c>
      <c r="L6040" t="s">
        <v>558</v>
      </c>
      <c r="M6040">
        <v>219.91</v>
      </c>
      <c r="N6040">
        <v>18.09</v>
      </c>
      <c r="O6040" t="s">
        <v>388</v>
      </c>
    </row>
    <row r="6041" spans="1:15" hidden="1" x14ac:dyDescent="0.35">
      <c r="A6041" t="s">
        <v>556</v>
      </c>
      <c r="B6041" t="s">
        <v>84</v>
      </c>
      <c r="C6041" t="s">
        <v>85</v>
      </c>
      <c r="D6041" t="s">
        <v>78</v>
      </c>
      <c r="E6041">
        <v>2019</v>
      </c>
      <c r="F6041">
        <v>34</v>
      </c>
      <c r="G6041" t="s">
        <v>302</v>
      </c>
      <c r="H6041" t="s">
        <v>80</v>
      </c>
      <c r="I6041">
        <v>21</v>
      </c>
      <c r="L6041" t="s">
        <v>558</v>
      </c>
      <c r="M6041">
        <v>19.399999999999999</v>
      </c>
      <c r="N6041">
        <v>1.6</v>
      </c>
      <c r="O6041" t="s">
        <v>388</v>
      </c>
    </row>
    <row r="6042" spans="1:15" hidden="1" x14ac:dyDescent="0.35">
      <c r="A6042" t="s">
        <v>556</v>
      </c>
      <c r="B6042" t="s">
        <v>84</v>
      </c>
      <c r="C6042" t="s">
        <v>85</v>
      </c>
      <c r="D6042" t="s">
        <v>78</v>
      </c>
      <c r="E6042">
        <v>2019</v>
      </c>
      <c r="F6042">
        <v>34</v>
      </c>
      <c r="G6042" t="s">
        <v>302</v>
      </c>
      <c r="H6042" t="s">
        <v>80</v>
      </c>
      <c r="I6042">
        <v>197</v>
      </c>
      <c r="L6042" t="s">
        <v>558</v>
      </c>
      <c r="M6042">
        <v>182.03</v>
      </c>
      <c r="N6042">
        <v>14.97</v>
      </c>
      <c r="O6042" t="s">
        <v>388</v>
      </c>
    </row>
    <row r="6043" spans="1:15" hidden="1" x14ac:dyDescent="0.35">
      <c r="A6043" t="s">
        <v>556</v>
      </c>
      <c r="B6043" t="s">
        <v>84</v>
      </c>
      <c r="C6043" t="s">
        <v>85</v>
      </c>
      <c r="D6043" t="s">
        <v>78</v>
      </c>
      <c r="E6043">
        <v>2019</v>
      </c>
      <c r="F6043">
        <v>67</v>
      </c>
      <c r="G6043" t="s">
        <v>303</v>
      </c>
      <c r="H6043" t="s">
        <v>80</v>
      </c>
      <c r="I6043">
        <v>1508</v>
      </c>
      <c r="J6043">
        <v>0</v>
      </c>
      <c r="K6043">
        <v>1508</v>
      </c>
      <c r="L6043" t="s">
        <v>558</v>
      </c>
      <c r="O6043" t="s">
        <v>388</v>
      </c>
    </row>
    <row r="6044" spans="1:15" hidden="1" x14ac:dyDescent="0.35">
      <c r="A6044" t="s">
        <v>556</v>
      </c>
      <c r="B6044" t="s">
        <v>84</v>
      </c>
      <c r="C6044" t="s">
        <v>85</v>
      </c>
      <c r="D6044" t="s">
        <v>78</v>
      </c>
      <c r="E6044">
        <v>2020</v>
      </c>
      <c r="F6044">
        <v>34</v>
      </c>
      <c r="G6044" t="s">
        <v>302</v>
      </c>
      <c r="H6044" t="s">
        <v>80</v>
      </c>
      <c r="I6044">
        <v>2101</v>
      </c>
      <c r="L6044" t="s">
        <v>558</v>
      </c>
      <c r="M6044">
        <v>1941.31</v>
      </c>
      <c r="N6044">
        <v>159.69</v>
      </c>
      <c r="O6044" t="s">
        <v>388</v>
      </c>
    </row>
    <row r="6045" spans="1:15" hidden="1" x14ac:dyDescent="0.35">
      <c r="A6045" t="s">
        <v>556</v>
      </c>
      <c r="B6045" t="s">
        <v>84</v>
      </c>
      <c r="C6045" t="s">
        <v>85</v>
      </c>
      <c r="D6045" t="s">
        <v>78</v>
      </c>
      <c r="E6045">
        <v>2020</v>
      </c>
      <c r="F6045">
        <v>34</v>
      </c>
      <c r="G6045" t="s">
        <v>302</v>
      </c>
      <c r="H6045" t="s">
        <v>80</v>
      </c>
      <c r="I6045">
        <v>35</v>
      </c>
      <c r="L6045" t="s">
        <v>558</v>
      </c>
      <c r="M6045">
        <v>32.340000000000003</v>
      </c>
      <c r="N6045">
        <v>2.66</v>
      </c>
      <c r="O6045" t="s">
        <v>388</v>
      </c>
    </row>
    <row r="6046" spans="1:15" hidden="1" x14ac:dyDescent="0.35">
      <c r="A6046" t="s">
        <v>556</v>
      </c>
      <c r="B6046" t="s">
        <v>84</v>
      </c>
      <c r="C6046" t="s">
        <v>85</v>
      </c>
      <c r="D6046" t="s">
        <v>78</v>
      </c>
      <c r="E6046">
        <v>2020</v>
      </c>
      <c r="F6046">
        <v>34</v>
      </c>
      <c r="G6046" t="s">
        <v>302</v>
      </c>
      <c r="H6046" t="s">
        <v>80</v>
      </c>
      <c r="I6046">
        <v>409</v>
      </c>
      <c r="L6046" t="s">
        <v>558</v>
      </c>
      <c r="M6046">
        <v>377.91</v>
      </c>
      <c r="N6046">
        <v>31.09</v>
      </c>
      <c r="O6046" t="s">
        <v>388</v>
      </c>
    </row>
    <row r="6047" spans="1:15" hidden="1" x14ac:dyDescent="0.35">
      <c r="A6047" t="s">
        <v>556</v>
      </c>
      <c r="B6047" t="s">
        <v>84</v>
      </c>
      <c r="C6047" t="s">
        <v>85</v>
      </c>
      <c r="D6047" t="s">
        <v>78</v>
      </c>
      <c r="E6047">
        <v>2020</v>
      </c>
      <c r="F6047">
        <v>34</v>
      </c>
      <c r="G6047" t="s">
        <v>302</v>
      </c>
      <c r="H6047" t="s">
        <v>80</v>
      </c>
      <c r="I6047">
        <v>837</v>
      </c>
      <c r="L6047" t="s">
        <v>558</v>
      </c>
      <c r="M6047">
        <v>773.38</v>
      </c>
      <c r="N6047">
        <v>63.62</v>
      </c>
      <c r="O6047" t="s">
        <v>388</v>
      </c>
    </row>
    <row r="6048" spans="1:15" hidden="1" x14ac:dyDescent="0.35">
      <c r="A6048" t="s">
        <v>556</v>
      </c>
      <c r="B6048" t="s">
        <v>84</v>
      </c>
      <c r="C6048" t="s">
        <v>85</v>
      </c>
      <c r="D6048" t="s">
        <v>78</v>
      </c>
      <c r="E6048">
        <v>2020</v>
      </c>
      <c r="F6048">
        <v>67</v>
      </c>
      <c r="G6048" t="s">
        <v>303</v>
      </c>
      <c r="H6048" t="s">
        <v>80</v>
      </c>
      <c r="I6048">
        <v>265</v>
      </c>
      <c r="J6048">
        <v>0</v>
      </c>
      <c r="K6048">
        <v>265</v>
      </c>
      <c r="L6048" t="s">
        <v>558</v>
      </c>
      <c r="O6048" t="s">
        <v>388</v>
      </c>
    </row>
    <row r="6049" spans="1:15" hidden="1" x14ac:dyDescent="0.35">
      <c r="A6049" t="s">
        <v>556</v>
      </c>
      <c r="B6049" t="s">
        <v>84</v>
      </c>
      <c r="C6049" t="s">
        <v>85</v>
      </c>
      <c r="D6049" t="s">
        <v>78</v>
      </c>
      <c r="E6049">
        <v>2021</v>
      </c>
      <c r="F6049">
        <v>34</v>
      </c>
      <c r="G6049" t="s">
        <v>302</v>
      </c>
      <c r="H6049" t="s">
        <v>80</v>
      </c>
      <c r="I6049">
        <v>3</v>
      </c>
      <c r="L6049" t="s">
        <v>558</v>
      </c>
      <c r="M6049">
        <v>2.77</v>
      </c>
      <c r="N6049">
        <v>0.23</v>
      </c>
      <c r="O6049" t="s">
        <v>388</v>
      </c>
    </row>
    <row r="6050" spans="1:15" hidden="1" x14ac:dyDescent="0.35">
      <c r="A6050" t="s">
        <v>556</v>
      </c>
      <c r="B6050" t="s">
        <v>84</v>
      </c>
      <c r="C6050" t="s">
        <v>85</v>
      </c>
      <c r="D6050" t="s">
        <v>78</v>
      </c>
      <c r="E6050">
        <v>2021</v>
      </c>
      <c r="F6050">
        <v>34</v>
      </c>
      <c r="G6050" t="s">
        <v>302</v>
      </c>
      <c r="H6050" t="s">
        <v>80</v>
      </c>
      <c r="I6050">
        <v>12265</v>
      </c>
      <c r="L6050" t="s">
        <v>558</v>
      </c>
      <c r="M6050">
        <v>11651.75</v>
      </c>
      <c r="N6050">
        <v>613.25</v>
      </c>
      <c r="O6050" t="s">
        <v>388</v>
      </c>
    </row>
    <row r="6051" spans="1:15" hidden="1" x14ac:dyDescent="0.35">
      <c r="A6051" t="s">
        <v>556</v>
      </c>
      <c r="B6051" t="s">
        <v>84</v>
      </c>
      <c r="C6051" t="s">
        <v>85</v>
      </c>
      <c r="D6051" t="s">
        <v>78</v>
      </c>
      <c r="E6051">
        <v>2021</v>
      </c>
      <c r="F6051">
        <v>34</v>
      </c>
      <c r="G6051" t="s">
        <v>302</v>
      </c>
      <c r="H6051" t="s">
        <v>80</v>
      </c>
      <c r="I6051">
        <v>3731</v>
      </c>
      <c r="L6051" t="s">
        <v>558</v>
      </c>
      <c r="M6051">
        <v>3544.45</v>
      </c>
      <c r="N6051">
        <v>186.55</v>
      </c>
      <c r="O6051" t="s">
        <v>388</v>
      </c>
    </row>
    <row r="6052" spans="1:15" hidden="1" x14ac:dyDescent="0.35">
      <c r="A6052" t="s">
        <v>556</v>
      </c>
      <c r="B6052" t="s">
        <v>84</v>
      </c>
      <c r="C6052" t="s">
        <v>85</v>
      </c>
      <c r="D6052" t="s">
        <v>78</v>
      </c>
      <c r="E6052">
        <v>2021</v>
      </c>
      <c r="F6052">
        <v>34</v>
      </c>
      <c r="G6052" t="s">
        <v>302</v>
      </c>
      <c r="H6052" t="s">
        <v>80</v>
      </c>
      <c r="I6052">
        <v>226</v>
      </c>
      <c r="L6052" t="s">
        <v>558</v>
      </c>
      <c r="M6052">
        <v>214.7</v>
      </c>
      <c r="N6052">
        <v>11.3</v>
      </c>
      <c r="O6052" t="s">
        <v>388</v>
      </c>
    </row>
    <row r="6053" spans="1:15" hidden="1" x14ac:dyDescent="0.35">
      <c r="A6053" t="s">
        <v>556</v>
      </c>
      <c r="B6053" t="s">
        <v>84</v>
      </c>
      <c r="C6053" t="s">
        <v>85</v>
      </c>
      <c r="D6053" t="s">
        <v>78</v>
      </c>
      <c r="E6053">
        <v>2022</v>
      </c>
      <c r="F6053">
        <v>34</v>
      </c>
      <c r="G6053" t="s">
        <v>302</v>
      </c>
      <c r="H6053" t="s">
        <v>80</v>
      </c>
      <c r="I6053">
        <v>7355</v>
      </c>
      <c r="L6053" t="s">
        <v>558</v>
      </c>
      <c r="M6053">
        <v>6795.96</v>
      </c>
      <c r="N6053">
        <v>559.04</v>
      </c>
      <c r="O6053" t="s">
        <v>388</v>
      </c>
    </row>
    <row r="6054" spans="1:15" hidden="1" x14ac:dyDescent="0.35">
      <c r="A6054" t="s">
        <v>556</v>
      </c>
      <c r="B6054" t="s">
        <v>84</v>
      </c>
      <c r="C6054" t="s">
        <v>85</v>
      </c>
      <c r="D6054" t="s">
        <v>78</v>
      </c>
      <c r="E6054">
        <v>2022</v>
      </c>
      <c r="F6054">
        <v>34</v>
      </c>
      <c r="G6054" t="s">
        <v>302</v>
      </c>
      <c r="H6054" t="s">
        <v>80</v>
      </c>
      <c r="I6054">
        <v>567</v>
      </c>
      <c r="L6054" t="s">
        <v>558</v>
      </c>
      <c r="M6054">
        <v>523.9</v>
      </c>
      <c r="N6054">
        <v>43.1</v>
      </c>
      <c r="O6054" t="s">
        <v>388</v>
      </c>
    </row>
    <row r="6055" spans="1:15" hidden="1" x14ac:dyDescent="0.35">
      <c r="A6055" t="s">
        <v>556</v>
      </c>
      <c r="B6055" t="s">
        <v>84</v>
      </c>
      <c r="C6055" t="s">
        <v>85</v>
      </c>
      <c r="D6055" t="s">
        <v>78</v>
      </c>
      <c r="E6055">
        <v>2022</v>
      </c>
      <c r="F6055">
        <v>34</v>
      </c>
      <c r="G6055" t="s">
        <v>302</v>
      </c>
      <c r="H6055" t="s">
        <v>80</v>
      </c>
      <c r="I6055">
        <v>1236</v>
      </c>
      <c r="L6055" t="s">
        <v>558</v>
      </c>
      <c r="M6055">
        <v>1174.2</v>
      </c>
      <c r="N6055">
        <v>61.8</v>
      </c>
      <c r="O6055" t="s">
        <v>388</v>
      </c>
    </row>
    <row r="6056" spans="1:15" hidden="1" x14ac:dyDescent="0.35">
      <c r="A6056" t="s">
        <v>556</v>
      </c>
      <c r="B6056" t="s">
        <v>84</v>
      </c>
      <c r="C6056" t="s">
        <v>85</v>
      </c>
      <c r="D6056" t="s">
        <v>78</v>
      </c>
      <c r="E6056">
        <v>2022</v>
      </c>
      <c r="F6056">
        <v>34</v>
      </c>
      <c r="G6056" t="s">
        <v>302</v>
      </c>
      <c r="H6056" t="s">
        <v>80</v>
      </c>
      <c r="I6056">
        <v>185</v>
      </c>
      <c r="L6056" t="s">
        <v>558</v>
      </c>
      <c r="M6056">
        <v>175.75</v>
      </c>
      <c r="N6056">
        <v>9.25</v>
      </c>
      <c r="O6056" t="s">
        <v>388</v>
      </c>
    </row>
    <row r="6057" spans="1:15" hidden="1" x14ac:dyDescent="0.35">
      <c r="A6057" t="s">
        <v>556</v>
      </c>
      <c r="B6057" t="s">
        <v>84</v>
      </c>
      <c r="C6057" t="s">
        <v>85</v>
      </c>
      <c r="D6057" t="s">
        <v>78</v>
      </c>
      <c r="E6057">
        <v>2022</v>
      </c>
      <c r="F6057">
        <v>34</v>
      </c>
      <c r="G6057" t="s">
        <v>302</v>
      </c>
      <c r="H6057" t="s">
        <v>80</v>
      </c>
      <c r="I6057">
        <v>1525</v>
      </c>
      <c r="L6057" t="s">
        <v>558</v>
      </c>
      <c r="M6057">
        <v>1448.75</v>
      </c>
      <c r="N6057">
        <v>76.25</v>
      </c>
      <c r="O6057" t="s">
        <v>388</v>
      </c>
    </row>
    <row r="6058" spans="1:15" hidden="1" x14ac:dyDescent="0.35">
      <c r="A6058" t="s">
        <v>556</v>
      </c>
      <c r="B6058" t="s">
        <v>84</v>
      </c>
      <c r="C6058" t="s">
        <v>85</v>
      </c>
      <c r="D6058" t="s">
        <v>78</v>
      </c>
      <c r="E6058">
        <v>2022</v>
      </c>
      <c r="F6058">
        <v>34</v>
      </c>
      <c r="G6058" t="s">
        <v>302</v>
      </c>
      <c r="H6058" t="s">
        <v>80</v>
      </c>
      <c r="I6058">
        <v>234</v>
      </c>
      <c r="L6058" t="s">
        <v>558</v>
      </c>
      <c r="M6058">
        <v>222.3</v>
      </c>
      <c r="N6058">
        <v>11.7</v>
      </c>
      <c r="O6058" t="s">
        <v>388</v>
      </c>
    </row>
    <row r="6059" spans="1:15" hidden="1" x14ac:dyDescent="0.35">
      <c r="A6059" t="s">
        <v>556</v>
      </c>
      <c r="B6059" t="s">
        <v>84</v>
      </c>
      <c r="C6059" t="s">
        <v>85</v>
      </c>
      <c r="D6059" t="s">
        <v>78</v>
      </c>
      <c r="E6059">
        <v>2023</v>
      </c>
      <c r="F6059">
        <v>79</v>
      </c>
      <c r="G6059" t="s">
        <v>312</v>
      </c>
      <c r="H6059" t="s">
        <v>80</v>
      </c>
      <c r="I6059">
        <v>13329</v>
      </c>
      <c r="L6059" t="s">
        <v>558</v>
      </c>
      <c r="O6059" t="s">
        <v>388</v>
      </c>
    </row>
    <row r="6060" spans="1:15" hidden="1" x14ac:dyDescent="0.35">
      <c r="A6060" t="s">
        <v>556</v>
      </c>
      <c r="B6060" t="s">
        <v>84</v>
      </c>
      <c r="C6060" t="s">
        <v>85</v>
      </c>
      <c r="D6060" t="s">
        <v>78</v>
      </c>
      <c r="E6060">
        <v>2023</v>
      </c>
      <c r="F6060">
        <v>79</v>
      </c>
      <c r="G6060" t="s">
        <v>312</v>
      </c>
      <c r="H6060" t="s">
        <v>80</v>
      </c>
      <c r="I6060">
        <v>6784</v>
      </c>
      <c r="L6060" t="s">
        <v>558</v>
      </c>
      <c r="O6060" t="s">
        <v>388</v>
      </c>
    </row>
    <row r="6061" spans="1:15" hidden="1" x14ac:dyDescent="0.35">
      <c r="A6061" t="s">
        <v>556</v>
      </c>
      <c r="B6061" t="s">
        <v>84</v>
      </c>
      <c r="C6061" t="s">
        <v>85</v>
      </c>
      <c r="D6061" t="s">
        <v>78</v>
      </c>
      <c r="E6061">
        <v>2023</v>
      </c>
      <c r="F6061">
        <v>79</v>
      </c>
      <c r="G6061" t="s">
        <v>312</v>
      </c>
      <c r="H6061" t="s">
        <v>80</v>
      </c>
      <c r="I6061">
        <v>5895</v>
      </c>
      <c r="L6061" t="s">
        <v>558</v>
      </c>
      <c r="O6061" t="s">
        <v>388</v>
      </c>
    </row>
    <row r="6062" spans="1:15" hidden="1" x14ac:dyDescent="0.35">
      <c r="A6062" t="s">
        <v>556</v>
      </c>
      <c r="B6062" t="s">
        <v>84</v>
      </c>
      <c r="C6062" t="s">
        <v>85</v>
      </c>
      <c r="D6062" t="s">
        <v>78</v>
      </c>
      <c r="E6062">
        <v>2023</v>
      </c>
      <c r="F6062">
        <v>79</v>
      </c>
      <c r="G6062" t="s">
        <v>312</v>
      </c>
      <c r="H6062" t="s">
        <v>80</v>
      </c>
      <c r="I6062">
        <v>985</v>
      </c>
      <c r="L6062" t="s">
        <v>558</v>
      </c>
      <c r="O6062" t="s">
        <v>388</v>
      </c>
    </row>
    <row r="6063" spans="1:15" hidden="1" x14ac:dyDescent="0.35">
      <c r="A6063" t="s">
        <v>556</v>
      </c>
      <c r="B6063" t="s">
        <v>84</v>
      </c>
      <c r="C6063" t="s">
        <v>85</v>
      </c>
      <c r="D6063" t="s">
        <v>78</v>
      </c>
      <c r="E6063">
        <v>2023</v>
      </c>
      <c r="F6063">
        <v>34</v>
      </c>
      <c r="G6063" t="s">
        <v>302</v>
      </c>
      <c r="H6063" t="s">
        <v>80</v>
      </c>
      <c r="I6063">
        <v>12361</v>
      </c>
      <c r="L6063" t="s">
        <v>558</v>
      </c>
      <c r="M6063">
        <v>11742.95</v>
      </c>
      <c r="N6063">
        <v>618.04999999999995</v>
      </c>
      <c r="O6063" t="s">
        <v>388</v>
      </c>
    </row>
    <row r="6064" spans="1:15" hidden="1" x14ac:dyDescent="0.35">
      <c r="A6064" t="s">
        <v>556</v>
      </c>
      <c r="B6064" t="s">
        <v>84</v>
      </c>
      <c r="C6064" t="s">
        <v>85</v>
      </c>
      <c r="D6064" t="s">
        <v>78</v>
      </c>
      <c r="E6064">
        <v>2023</v>
      </c>
      <c r="F6064">
        <v>34</v>
      </c>
      <c r="G6064" t="s">
        <v>302</v>
      </c>
      <c r="H6064" t="s">
        <v>80</v>
      </c>
      <c r="I6064">
        <v>399</v>
      </c>
      <c r="L6064" t="s">
        <v>558</v>
      </c>
      <c r="M6064">
        <v>368.67</v>
      </c>
      <c r="N6064">
        <v>30.33</v>
      </c>
      <c r="O6064" t="s">
        <v>388</v>
      </c>
    </row>
    <row r="6065" spans="1:15" hidden="1" x14ac:dyDescent="0.35">
      <c r="A6065" t="s">
        <v>556</v>
      </c>
      <c r="B6065" t="s">
        <v>84</v>
      </c>
      <c r="C6065" t="s">
        <v>85</v>
      </c>
      <c r="D6065" t="s">
        <v>78</v>
      </c>
      <c r="E6065">
        <v>2023</v>
      </c>
      <c r="F6065">
        <v>34</v>
      </c>
      <c r="G6065" t="s">
        <v>302</v>
      </c>
      <c r="H6065" t="s">
        <v>80</v>
      </c>
      <c r="I6065">
        <v>6072</v>
      </c>
      <c r="L6065" t="s">
        <v>558</v>
      </c>
      <c r="M6065">
        <v>5768.4</v>
      </c>
      <c r="N6065">
        <v>303.60000000000002</v>
      </c>
      <c r="O6065" t="s">
        <v>388</v>
      </c>
    </row>
    <row r="6066" spans="1:15" hidden="1" x14ac:dyDescent="0.35">
      <c r="A6066" t="s">
        <v>556</v>
      </c>
      <c r="B6066" t="s">
        <v>84</v>
      </c>
      <c r="C6066" t="s">
        <v>85</v>
      </c>
      <c r="D6066" t="s">
        <v>78</v>
      </c>
      <c r="E6066">
        <v>2023</v>
      </c>
      <c r="F6066">
        <v>34</v>
      </c>
      <c r="G6066" t="s">
        <v>302</v>
      </c>
      <c r="H6066" t="s">
        <v>80</v>
      </c>
      <c r="I6066">
        <v>1140</v>
      </c>
      <c r="L6066" t="s">
        <v>558</v>
      </c>
      <c r="M6066">
        <v>1083</v>
      </c>
      <c r="N6066">
        <v>57</v>
      </c>
      <c r="O6066" t="s">
        <v>388</v>
      </c>
    </row>
    <row r="6067" spans="1:15" hidden="1" x14ac:dyDescent="0.35">
      <c r="A6067" t="s">
        <v>556</v>
      </c>
      <c r="B6067" t="s">
        <v>84</v>
      </c>
      <c r="C6067" t="s">
        <v>330</v>
      </c>
      <c r="D6067" t="s">
        <v>78</v>
      </c>
      <c r="E6067">
        <v>2020</v>
      </c>
      <c r="F6067">
        <v>34</v>
      </c>
      <c r="G6067" t="s">
        <v>302</v>
      </c>
      <c r="H6067" t="s">
        <v>80</v>
      </c>
      <c r="I6067">
        <v>1636</v>
      </c>
      <c r="L6067" t="s">
        <v>558</v>
      </c>
      <c r="M6067">
        <v>1598.39</v>
      </c>
      <c r="N6067">
        <v>37.61</v>
      </c>
      <c r="O6067" t="s">
        <v>392</v>
      </c>
    </row>
    <row r="6068" spans="1:15" hidden="1" x14ac:dyDescent="0.35">
      <c r="A6068" t="s">
        <v>556</v>
      </c>
      <c r="B6068" t="s">
        <v>84</v>
      </c>
      <c r="C6068" t="s">
        <v>330</v>
      </c>
      <c r="D6068" t="s">
        <v>78</v>
      </c>
      <c r="E6068">
        <v>2020</v>
      </c>
      <c r="F6068">
        <v>34</v>
      </c>
      <c r="G6068" t="s">
        <v>302</v>
      </c>
      <c r="H6068" t="s">
        <v>80</v>
      </c>
      <c r="I6068">
        <v>230</v>
      </c>
      <c r="L6068" t="s">
        <v>558</v>
      </c>
      <c r="M6068">
        <v>224.71</v>
      </c>
      <c r="N6068">
        <v>5.29</v>
      </c>
      <c r="O6068" t="s">
        <v>392</v>
      </c>
    </row>
    <row r="6069" spans="1:15" hidden="1" x14ac:dyDescent="0.35">
      <c r="A6069" t="s">
        <v>556</v>
      </c>
      <c r="B6069" t="s">
        <v>84</v>
      </c>
      <c r="C6069" t="s">
        <v>330</v>
      </c>
      <c r="D6069" t="s">
        <v>78</v>
      </c>
      <c r="E6069">
        <v>2020</v>
      </c>
      <c r="F6069">
        <v>34</v>
      </c>
      <c r="G6069" t="s">
        <v>302</v>
      </c>
      <c r="H6069" t="s">
        <v>80</v>
      </c>
      <c r="I6069">
        <v>453</v>
      </c>
      <c r="L6069" t="s">
        <v>558</v>
      </c>
      <c r="M6069">
        <v>442.59</v>
      </c>
      <c r="N6069">
        <v>10.41</v>
      </c>
      <c r="O6069" t="s">
        <v>392</v>
      </c>
    </row>
    <row r="6070" spans="1:15" hidden="1" x14ac:dyDescent="0.35">
      <c r="A6070" t="s">
        <v>556</v>
      </c>
      <c r="B6070" t="s">
        <v>84</v>
      </c>
      <c r="C6070" t="s">
        <v>330</v>
      </c>
      <c r="D6070" t="s">
        <v>78</v>
      </c>
      <c r="E6070">
        <v>2020</v>
      </c>
      <c r="F6070">
        <v>34</v>
      </c>
      <c r="G6070" t="s">
        <v>302</v>
      </c>
      <c r="H6070" t="s">
        <v>81</v>
      </c>
      <c r="I6070">
        <v>159</v>
      </c>
      <c r="L6070" t="s">
        <v>558</v>
      </c>
      <c r="M6070">
        <v>155.34</v>
      </c>
      <c r="N6070">
        <v>3.66</v>
      </c>
      <c r="O6070" t="s">
        <v>392</v>
      </c>
    </row>
    <row r="6071" spans="1:15" hidden="1" x14ac:dyDescent="0.35">
      <c r="A6071" t="s">
        <v>556</v>
      </c>
      <c r="B6071" t="s">
        <v>84</v>
      </c>
      <c r="C6071" t="s">
        <v>330</v>
      </c>
      <c r="D6071" t="s">
        <v>78</v>
      </c>
      <c r="E6071">
        <v>2020</v>
      </c>
      <c r="F6071">
        <v>34</v>
      </c>
      <c r="G6071" t="s">
        <v>302</v>
      </c>
      <c r="H6071" t="s">
        <v>81</v>
      </c>
      <c r="I6071">
        <v>65</v>
      </c>
      <c r="L6071" t="s">
        <v>558</v>
      </c>
      <c r="M6071">
        <v>63.51</v>
      </c>
      <c r="N6071">
        <v>1.49</v>
      </c>
      <c r="O6071" t="s">
        <v>392</v>
      </c>
    </row>
    <row r="6072" spans="1:15" hidden="1" x14ac:dyDescent="0.35">
      <c r="A6072" t="s">
        <v>556</v>
      </c>
      <c r="B6072" t="s">
        <v>84</v>
      </c>
      <c r="C6072" t="s">
        <v>330</v>
      </c>
      <c r="D6072" t="s">
        <v>78</v>
      </c>
      <c r="E6072">
        <v>2020</v>
      </c>
      <c r="F6072">
        <v>34</v>
      </c>
      <c r="G6072" t="s">
        <v>302</v>
      </c>
      <c r="H6072" t="s">
        <v>80</v>
      </c>
      <c r="I6072">
        <v>2</v>
      </c>
      <c r="L6072" t="s">
        <v>558</v>
      </c>
      <c r="M6072">
        <v>1.95</v>
      </c>
      <c r="N6072">
        <v>0.05</v>
      </c>
      <c r="O6072" t="s">
        <v>392</v>
      </c>
    </row>
    <row r="6073" spans="1:15" hidden="1" x14ac:dyDescent="0.35">
      <c r="A6073" t="s">
        <v>556</v>
      </c>
      <c r="B6073" t="s">
        <v>84</v>
      </c>
      <c r="C6073" t="s">
        <v>330</v>
      </c>
      <c r="D6073" t="s">
        <v>78</v>
      </c>
      <c r="E6073">
        <v>2020</v>
      </c>
      <c r="F6073">
        <v>34</v>
      </c>
      <c r="G6073" t="s">
        <v>302</v>
      </c>
      <c r="H6073" t="s">
        <v>80</v>
      </c>
      <c r="I6073">
        <v>222</v>
      </c>
      <c r="L6073" t="s">
        <v>558</v>
      </c>
      <c r="M6073">
        <v>216.9</v>
      </c>
      <c r="N6073">
        <v>5.0999999999999996</v>
      </c>
      <c r="O6073" t="s">
        <v>392</v>
      </c>
    </row>
    <row r="6074" spans="1:15" hidden="1" x14ac:dyDescent="0.35">
      <c r="A6074" t="s">
        <v>556</v>
      </c>
      <c r="B6074" t="s">
        <v>84</v>
      </c>
      <c r="C6074" t="s">
        <v>330</v>
      </c>
      <c r="D6074" t="s">
        <v>78</v>
      </c>
      <c r="E6074">
        <v>2020</v>
      </c>
      <c r="F6074">
        <v>34</v>
      </c>
      <c r="G6074" t="s">
        <v>302</v>
      </c>
      <c r="H6074" t="s">
        <v>80</v>
      </c>
      <c r="I6074">
        <v>1072</v>
      </c>
      <c r="L6074" t="s">
        <v>558</v>
      </c>
      <c r="M6074">
        <v>1047.3599999999999</v>
      </c>
      <c r="N6074">
        <v>24.64</v>
      </c>
      <c r="O6074" t="s">
        <v>392</v>
      </c>
    </row>
    <row r="6075" spans="1:15" hidden="1" x14ac:dyDescent="0.35">
      <c r="A6075" t="s">
        <v>556</v>
      </c>
      <c r="B6075" t="s">
        <v>84</v>
      </c>
      <c r="C6075" t="s">
        <v>330</v>
      </c>
      <c r="D6075" t="s">
        <v>78</v>
      </c>
      <c r="E6075">
        <v>2020</v>
      </c>
      <c r="F6075">
        <v>34</v>
      </c>
      <c r="G6075" t="s">
        <v>302</v>
      </c>
      <c r="H6075" t="s">
        <v>81</v>
      </c>
      <c r="I6075">
        <v>102</v>
      </c>
      <c r="L6075" t="s">
        <v>558</v>
      </c>
      <c r="M6075">
        <v>99.66</v>
      </c>
      <c r="N6075">
        <v>2.34</v>
      </c>
      <c r="O6075" t="s">
        <v>392</v>
      </c>
    </row>
    <row r="6076" spans="1:15" hidden="1" x14ac:dyDescent="0.35">
      <c r="A6076" t="s">
        <v>556</v>
      </c>
      <c r="B6076" t="s">
        <v>84</v>
      </c>
      <c r="C6076" t="s">
        <v>330</v>
      </c>
      <c r="D6076" t="s">
        <v>78</v>
      </c>
      <c r="E6076">
        <v>2021</v>
      </c>
      <c r="F6076">
        <v>34</v>
      </c>
      <c r="G6076" t="s">
        <v>302</v>
      </c>
      <c r="H6076" t="s">
        <v>80</v>
      </c>
      <c r="I6076">
        <v>812</v>
      </c>
      <c r="L6076" t="s">
        <v>558</v>
      </c>
      <c r="M6076">
        <v>793.33</v>
      </c>
      <c r="N6076">
        <v>18.670000000000002</v>
      </c>
      <c r="O6076" t="s">
        <v>392</v>
      </c>
    </row>
    <row r="6077" spans="1:15" hidden="1" x14ac:dyDescent="0.35">
      <c r="A6077" t="s">
        <v>556</v>
      </c>
      <c r="B6077" t="s">
        <v>84</v>
      </c>
      <c r="C6077" t="s">
        <v>330</v>
      </c>
      <c r="D6077" t="s">
        <v>78</v>
      </c>
      <c r="E6077">
        <v>2021</v>
      </c>
      <c r="F6077">
        <v>34</v>
      </c>
      <c r="G6077" t="s">
        <v>302</v>
      </c>
      <c r="H6077" t="s">
        <v>80</v>
      </c>
      <c r="I6077">
        <v>444</v>
      </c>
      <c r="L6077" t="s">
        <v>558</v>
      </c>
      <c r="M6077">
        <v>433.79</v>
      </c>
      <c r="N6077">
        <v>10.210000000000001</v>
      </c>
      <c r="O6077" t="s">
        <v>392</v>
      </c>
    </row>
    <row r="6078" spans="1:15" hidden="1" x14ac:dyDescent="0.35">
      <c r="A6078" t="s">
        <v>556</v>
      </c>
      <c r="B6078" t="s">
        <v>84</v>
      </c>
      <c r="C6078" t="s">
        <v>330</v>
      </c>
      <c r="D6078" t="s">
        <v>78</v>
      </c>
      <c r="E6078">
        <v>2021</v>
      </c>
      <c r="F6078">
        <v>34</v>
      </c>
      <c r="G6078" t="s">
        <v>302</v>
      </c>
      <c r="H6078" t="s">
        <v>80</v>
      </c>
      <c r="I6078">
        <v>833</v>
      </c>
      <c r="L6078" t="s">
        <v>558</v>
      </c>
      <c r="M6078">
        <v>813.85</v>
      </c>
      <c r="N6078">
        <v>19.149999999999999</v>
      </c>
      <c r="O6078" t="s">
        <v>392</v>
      </c>
    </row>
    <row r="6079" spans="1:15" hidden="1" x14ac:dyDescent="0.35">
      <c r="A6079" t="s">
        <v>556</v>
      </c>
      <c r="B6079" t="s">
        <v>84</v>
      </c>
      <c r="C6079" t="s">
        <v>330</v>
      </c>
      <c r="D6079" t="s">
        <v>78</v>
      </c>
      <c r="E6079">
        <v>2021</v>
      </c>
      <c r="F6079">
        <v>34</v>
      </c>
      <c r="G6079" t="s">
        <v>302</v>
      </c>
      <c r="H6079" t="s">
        <v>80</v>
      </c>
      <c r="I6079">
        <v>1</v>
      </c>
      <c r="L6079" t="s">
        <v>558</v>
      </c>
      <c r="M6079">
        <v>0.98</v>
      </c>
      <c r="N6079">
        <v>0.02</v>
      </c>
      <c r="O6079" t="s">
        <v>392</v>
      </c>
    </row>
    <row r="6080" spans="1:15" hidden="1" x14ac:dyDescent="0.35">
      <c r="A6080" t="s">
        <v>556</v>
      </c>
      <c r="B6080" t="s">
        <v>84</v>
      </c>
      <c r="C6080" t="s">
        <v>330</v>
      </c>
      <c r="D6080" t="s">
        <v>78</v>
      </c>
      <c r="E6080">
        <v>2021</v>
      </c>
      <c r="F6080">
        <v>34</v>
      </c>
      <c r="G6080" t="s">
        <v>302</v>
      </c>
      <c r="H6080" t="s">
        <v>81</v>
      </c>
      <c r="I6080">
        <v>242</v>
      </c>
      <c r="L6080" t="s">
        <v>558</v>
      </c>
      <c r="M6080">
        <v>236.44</v>
      </c>
      <c r="N6080">
        <v>5.56</v>
      </c>
      <c r="O6080" t="s">
        <v>392</v>
      </c>
    </row>
    <row r="6081" spans="1:15" hidden="1" x14ac:dyDescent="0.35">
      <c r="A6081" t="s">
        <v>556</v>
      </c>
      <c r="B6081" t="s">
        <v>84</v>
      </c>
      <c r="C6081" t="s">
        <v>330</v>
      </c>
      <c r="D6081" t="s">
        <v>78</v>
      </c>
      <c r="E6081">
        <v>2021</v>
      </c>
      <c r="F6081">
        <v>34</v>
      </c>
      <c r="G6081" t="s">
        <v>302</v>
      </c>
      <c r="H6081" t="s">
        <v>81</v>
      </c>
      <c r="I6081">
        <v>63</v>
      </c>
      <c r="L6081" t="s">
        <v>558</v>
      </c>
      <c r="M6081">
        <v>61.55</v>
      </c>
      <c r="N6081">
        <v>1.45</v>
      </c>
      <c r="O6081" t="s">
        <v>392</v>
      </c>
    </row>
    <row r="6082" spans="1:15" hidden="1" x14ac:dyDescent="0.35">
      <c r="A6082" t="s">
        <v>556</v>
      </c>
      <c r="B6082" t="s">
        <v>84</v>
      </c>
      <c r="C6082" t="s">
        <v>330</v>
      </c>
      <c r="D6082" t="s">
        <v>78</v>
      </c>
      <c r="E6082">
        <v>2021</v>
      </c>
      <c r="F6082">
        <v>67</v>
      </c>
      <c r="G6082" t="s">
        <v>303</v>
      </c>
      <c r="H6082" t="s">
        <v>80</v>
      </c>
      <c r="I6082">
        <v>791</v>
      </c>
      <c r="J6082">
        <v>0</v>
      </c>
      <c r="K6082">
        <v>791</v>
      </c>
      <c r="L6082" t="s">
        <v>558</v>
      </c>
      <c r="O6082" t="s">
        <v>392</v>
      </c>
    </row>
    <row r="6083" spans="1:15" hidden="1" x14ac:dyDescent="0.35">
      <c r="A6083" t="s">
        <v>556</v>
      </c>
      <c r="B6083" t="s">
        <v>84</v>
      </c>
      <c r="C6083" t="s">
        <v>330</v>
      </c>
      <c r="D6083" t="s">
        <v>78</v>
      </c>
      <c r="E6083">
        <v>2021</v>
      </c>
      <c r="F6083">
        <v>34</v>
      </c>
      <c r="G6083" t="s">
        <v>302</v>
      </c>
      <c r="H6083" t="s">
        <v>80</v>
      </c>
      <c r="I6083">
        <v>14251</v>
      </c>
      <c r="L6083" t="s">
        <v>558</v>
      </c>
      <c r="M6083">
        <v>13923.4</v>
      </c>
      <c r="N6083">
        <v>327.60000000000002</v>
      </c>
      <c r="O6083" t="s">
        <v>392</v>
      </c>
    </row>
    <row r="6084" spans="1:15" hidden="1" x14ac:dyDescent="0.35">
      <c r="A6084" t="s">
        <v>556</v>
      </c>
      <c r="B6084" t="s">
        <v>84</v>
      </c>
      <c r="C6084" t="s">
        <v>330</v>
      </c>
      <c r="D6084" t="s">
        <v>78</v>
      </c>
      <c r="E6084">
        <v>2021</v>
      </c>
      <c r="F6084">
        <v>34</v>
      </c>
      <c r="G6084" t="s">
        <v>302</v>
      </c>
      <c r="H6084" t="s">
        <v>80</v>
      </c>
      <c r="I6084">
        <v>103</v>
      </c>
      <c r="L6084" t="s">
        <v>558</v>
      </c>
      <c r="M6084">
        <v>97.85</v>
      </c>
      <c r="N6084">
        <v>5.15</v>
      </c>
      <c r="O6084" t="s">
        <v>392</v>
      </c>
    </row>
    <row r="6085" spans="1:15" hidden="1" x14ac:dyDescent="0.35">
      <c r="A6085" t="s">
        <v>556</v>
      </c>
      <c r="B6085" t="s">
        <v>84</v>
      </c>
      <c r="C6085" t="s">
        <v>330</v>
      </c>
      <c r="D6085" t="s">
        <v>78</v>
      </c>
      <c r="E6085">
        <v>2021</v>
      </c>
      <c r="F6085">
        <v>34</v>
      </c>
      <c r="G6085" t="s">
        <v>302</v>
      </c>
      <c r="H6085" t="s">
        <v>80</v>
      </c>
      <c r="I6085">
        <v>1161</v>
      </c>
      <c r="L6085" t="s">
        <v>558</v>
      </c>
      <c r="M6085">
        <v>1134.31</v>
      </c>
      <c r="N6085">
        <v>26.69</v>
      </c>
      <c r="O6085" t="s">
        <v>392</v>
      </c>
    </row>
    <row r="6086" spans="1:15" hidden="1" x14ac:dyDescent="0.35">
      <c r="A6086" t="s">
        <v>556</v>
      </c>
      <c r="B6086" t="s">
        <v>84</v>
      </c>
      <c r="C6086" t="s">
        <v>330</v>
      </c>
      <c r="D6086" t="s">
        <v>78</v>
      </c>
      <c r="E6086">
        <v>2021</v>
      </c>
      <c r="F6086">
        <v>34</v>
      </c>
      <c r="G6086" t="s">
        <v>302</v>
      </c>
      <c r="H6086" t="s">
        <v>81</v>
      </c>
      <c r="I6086">
        <v>869</v>
      </c>
      <c r="L6086" t="s">
        <v>558</v>
      </c>
      <c r="M6086">
        <v>849.02</v>
      </c>
      <c r="N6086">
        <v>19.98</v>
      </c>
      <c r="O6086" t="s">
        <v>392</v>
      </c>
    </row>
    <row r="6087" spans="1:15" hidden="1" x14ac:dyDescent="0.35">
      <c r="A6087" t="s">
        <v>556</v>
      </c>
      <c r="B6087" t="s">
        <v>84</v>
      </c>
      <c r="C6087" t="s">
        <v>330</v>
      </c>
      <c r="D6087" t="s">
        <v>78</v>
      </c>
      <c r="E6087">
        <v>2021</v>
      </c>
      <c r="F6087">
        <v>34</v>
      </c>
      <c r="G6087" t="s">
        <v>302</v>
      </c>
      <c r="H6087" t="s">
        <v>81</v>
      </c>
      <c r="I6087">
        <v>3451</v>
      </c>
      <c r="L6087" t="s">
        <v>558</v>
      </c>
      <c r="M6087">
        <v>3371.67</v>
      </c>
      <c r="N6087">
        <v>79.33</v>
      </c>
      <c r="O6087" t="s">
        <v>392</v>
      </c>
    </row>
    <row r="6088" spans="1:15" hidden="1" x14ac:dyDescent="0.35">
      <c r="A6088" t="s">
        <v>556</v>
      </c>
      <c r="B6088" t="s">
        <v>84</v>
      </c>
      <c r="C6088" t="s">
        <v>330</v>
      </c>
      <c r="D6088" t="s">
        <v>78</v>
      </c>
      <c r="E6088">
        <v>2021</v>
      </c>
      <c r="F6088">
        <v>67</v>
      </c>
      <c r="G6088" t="s">
        <v>303</v>
      </c>
      <c r="H6088" t="s">
        <v>81</v>
      </c>
      <c r="I6088">
        <v>283</v>
      </c>
      <c r="J6088">
        <v>0</v>
      </c>
      <c r="K6088">
        <v>283</v>
      </c>
      <c r="L6088" t="s">
        <v>558</v>
      </c>
      <c r="O6088" t="s">
        <v>392</v>
      </c>
    </row>
    <row r="6089" spans="1:15" hidden="1" x14ac:dyDescent="0.35">
      <c r="A6089" t="s">
        <v>556</v>
      </c>
      <c r="B6089" t="s">
        <v>84</v>
      </c>
      <c r="C6089" t="s">
        <v>330</v>
      </c>
      <c r="D6089" t="s">
        <v>78</v>
      </c>
      <c r="E6089">
        <v>2022</v>
      </c>
      <c r="F6089">
        <v>34</v>
      </c>
      <c r="G6089" t="s">
        <v>302</v>
      </c>
      <c r="H6089" t="s">
        <v>80</v>
      </c>
      <c r="I6089">
        <v>86387</v>
      </c>
      <c r="L6089" t="s">
        <v>558</v>
      </c>
      <c r="M6089">
        <v>84401.14</v>
      </c>
      <c r="N6089">
        <v>1985.86</v>
      </c>
      <c r="O6089" t="s">
        <v>392</v>
      </c>
    </row>
    <row r="6090" spans="1:15" hidden="1" x14ac:dyDescent="0.35">
      <c r="A6090" t="s">
        <v>556</v>
      </c>
      <c r="B6090" t="s">
        <v>84</v>
      </c>
      <c r="C6090" t="s">
        <v>330</v>
      </c>
      <c r="D6090" t="s">
        <v>78</v>
      </c>
      <c r="E6090">
        <v>2022</v>
      </c>
      <c r="F6090">
        <v>34</v>
      </c>
      <c r="G6090" t="s">
        <v>302</v>
      </c>
      <c r="H6090" t="s">
        <v>80</v>
      </c>
      <c r="I6090">
        <v>154</v>
      </c>
      <c r="L6090" t="s">
        <v>558</v>
      </c>
      <c r="M6090">
        <v>146.30000000000001</v>
      </c>
      <c r="N6090">
        <v>7.7</v>
      </c>
      <c r="O6090" t="s">
        <v>392</v>
      </c>
    </row>
    <row r="6091" spans="1:15" hidden="1" x14ac:dyDescent="0.35">
      <c r="A6091" t="s">
        <v>556</v>
      </c>
      <c r="B6091" t="s">
        <v>84</v>
      </c>
      <c r="C6091" t="s">
        <v>330</v>
      </c>
      <c r="D6091" t="s">
        <v>78</v>
      </c>
      <c r="E6091">
        <v>2022</v>
      </c>
      <c r="F6091">
        <v>34</v>
      </c>
      <c r="G6091" t="s">
        <v>302</v>
      </c>
      <c r="H6091" t="s">
        <v>80</v>
      </c>
      <c r="I6091">
        <v>16091</v>
      </c>
      <c r="L6091" t="s">
        <v>558</v>
      </c>
      <c r="M6091">
        <v>15721.1</v>
      </c>
      <c r="N6091">
        <v>369.9</v>
      </c>
      <c r="O6091" t="s">
        <v>392</v>
      </c>
    </row>
    <row r="6092" spans="1:15" hidden="1" x14ac:dyDescent="0.35">
      <c r="A6092" t="s">
        <v>556</v>
      </c>
      <c r="B6092" t="s">
        <v>84</v>
      </c>
      <c r="C6092" t="s">
        <v>330</v>
      </c>
      <c r="D6092" t="s">
        <v>78</v>
      </c>
      <c r="E6092">
        <v>2022</v>
      </c>
      <c r="F6092">
        <v>34</v>
      </c>
      <c r="G6092" t="s">
        <v>302</v>
      </c>
      <c r="H6092" t="s">
        <v>80</v>
      </c>
      <c r="I6092">
        <v>17466</v>
      </c>
      <c r="L6092" t="s">
        <v>558</v>
      </c>
      <c r="M6092">
        <v>17064.490000000002</v>
      </c>
      <c r="N6092">
        <v>401.51</v>
      </c>
      <c r="O6092" t="s">
        <v>392</v>
      </c>
    </row>
    <row r="6093" spans="1:15" hidden="1" x14ac:dyDescent="0.35">
      <c r="A6093" t="s">
        <v>556</v>
      </c>
      <c r="B6093" t="s">
        <v>84</v>
      </c>
      <c r="C6093" t="s">
        <v>330</v>
      </c>
      <c r="D6093" t="s">
        <v>78</v>
      </c>
      <c r="E6093">
        <v>2022</v>
      </c>
      <c r="F6093">
        <v>34</v>
      </c>
      <c r="G6093" t="s">
        <v>302</v>
      </c>
      <c r="H6093" t="s">
        <v>80</v>
      </c>
      <c r="I6093">
        <v>4978</v>
      </c>
      <c r="L6093" t="s">
        <v>558</v>
      </c>
      <c r="M6093">
        <v>4729.1000000000004</v>
      </c>
      <c r="N6093">
        <v>248.9</v>
      </c>
      <c r="O6093" t="s">
        <v>392</v>
      </c>
    </row>
    <row r="6094" spans="1:15" hidden="1" x14ac:dyDescent="0.35">
      <c r="A6094" t="s">
        <v>556</v>
      </c>
      <c r="B6094" t="s">
        <v>84</v>
      </c>
      <c r="C6094" t="s">
        <v>330</v>
      </c>
      <c r="D6094" t="s">
        <v>78</v>
      </c>
      <c r="E6094">
        <v>2022</v>
      </c>
      <c r="F6094">
        <v>34</v>
      </c>
      <c r="G6094" t="s">
        <v>302</v>
      </c>
      <c r="H6094" t="s">
        <v>81</v>
      </c>
      <c r="I6094">
        <v>33240</v>
      </c>
      <c r="L6094" t="s">
        <v>558</v>
      </c>
      <c r="M6094">
        <v>32475.88</v>
      </c>
      <c r="N6094">
        <v>764.12</v>
      </c>
      <c r="O6094" t="s">
        <v>392</v>
      </c>
    </row>
    <row r="6095" spans="1:15" hidden="1" x14ac:dyDescent="0.35">
      <c r="A6095" t="s">
        <v>556</v>
      </c>
      <c r="B6095" t="s">
        <v>84</v>
      </c>
      <c r="C6095" t="s">
        <v>330</v>
      </c>
      <c r="D6095" t="s">
        <v>78</v>
      </c>
      <c r="E6095">
        <v>2022</v>
      </c>
      <c r="F6095">
        <v>34</v>
      </c>
      <c r="G6095" t="s">
        <v>302</v>
      </c>
      <c r="H6095" t="s">
        <v>81</v>
      </c>
      <c r="I6095">
        <v>968</v>
      </c>
      <c r="L6095" t="s">
        <v>558</v>
      </c>
      <c r="M6095">
        <v>945.75</v>
      </c>
      <c r="N6095">
        <v>22.25</v>
      </c>
      <c r="O6095" t="s">
        <v>392</v>
      </c>
    </row>
    <row r="6096" spans="1:15" hidden="1" x14ac:dyDescent="0.35">
      <c r="A6096" t="s">
        <v>556</v>
      </c>
      <c r="B6096" t="s">
        <v>84</v>
      </c>
      <c r="C6096" t="s">
        <v>330</v>
      </c>
      <c r="D6096" t="s">
        <v>78</v>
      </c>
      <c r="E6096">
        <v>2022</v>
      </c>
      <c r="F6096">
        <v>67</v>
      </c>
      <c r="G6096" t="s">
        <v>303</v>
      </c>
      <c r="H6096" t="s">
        <v>80</v>
      </c>
      <c r="I6096">
        <v>2009</v>
      </c>
      <c r="J6096">
        <v>0</v>
      </c>
      <c r="K6096">
        <v>2009</v>
      </c>
      <c r="L6096" t="s">
        <v>558</v>
      </c>
      <c r="O6096" t="s">
        <v>392</v>
      </c>
    </row>
    <row r="6097" spans="1:15" hidden="1" x14ac:dyDescent="0.35">
      <c r="A6097" t="s">
        <v>556</v>
      </c>
      <c r="B6097" t="s">
        <v>84</v>
      </c>
      <c r="C6097" t="s">
        <v>330</v>
      </c>
      <c r="D6097" t="s">
        <v>78</v>
      </c>
      <c r="E6097">
        <v>2022</v>
      </c>
      <c r="F6097">
        <v>67</v>
      </c>
      <c r="G6097" t="s">
        <v>303</v>
      </c>
      <c r="H6097" t="s">
        <v>81</v>
      </c>
      <c r="I6097">
        <v>845</v>
      </c>
      <c r="J6097">
        <v>0</v>
      </c>
      <c r="K6097">
        <v>845</v>
      </c>
      <c r="L6097" t="s">
        <v>558</v>
      </c>
      <c r="O6097" t="s">
        <v>392</v>
      </c>
    </row>
    <row r="6098" spans="1:15" hidden="1" x14ac:dyDescent="0.35">
      <c r="A6098" t="s">
        <v>556</v>
      </c>
      <c r="B6098" t="s">
        <v>84</v>
      </c>
      <c r="C6098" t="s">
        <v>330</v>
      </c>
      <c r="D6098" t="s">
        <v>78</v>
      </c>
      <c r="E6098">
        <v>2022</v>
      </c>
      <c r="F6098">
        <v>34</v>
      </c>
      <c r="G6098" t="s">
        <v>302</v>
      </c>
      <c r="H6098" t="s">
        <v>80</v>
      </c>
      <c r="I6098">
        <v>154</v>
      </c>
      <c r="L6098" t="s">
        <v>558</v>
      </c>
      <c r="M6098">
        <v>146.30000000000001</v>
      </c>
      <c r="N6098">
        <v>7.7</v>
      </c>
      <c r="O6098" t="s">
        <v>392</v>
      </c>
    </row>
    <row r="6099" spans="1:15" hidden="1" x14ac:dyDescent="0.35">
      <c r="A6099" t="s">
        <v>556</v>
      </c>
      <c r="B6099" t="s">
        <v>84</v>
      </c>
      <c r="C6099" t="s">
        <v>330</v>
      </c>
      <c r="D6099" t="s">
        <v>78</v>
      </c>
      <c r="E6099">
        <v>2022</v>
      </c>
      <c r="F6099">
        <v>34</v>
      </c>
      <c r="G6099" t="s">
        <v>302</v>
      </c>
      <c r="H6099" t="s">
        <v>80</v>
      </c>
      <c r="I6099">
        <v>1660</v>
      </c>
      <c r="L6099" t="s">
        <v>558</v>
      </c>
      <c r="M6099">
        <v>1621.84</v>
      </c>
      <c r="N6099">
        <v>38.159999999999997</v>
      </c>
      <c r="O6099" t="s">
        <v>392</v>
      </c>
    </row>
    <row r="6100" spans="1:15" hidden="1" x14ac:dyDescent="0.35">
      <c r="A6100" t="s">
        <v>556</v>
      </c>
      <c r="B6100" t="s">
        <v>84</v>
      </c>
      <c r="C6100" t="s">
        <v>330</v>
      </c>
      <c r="D6100" t="s">
        <v>78</v>
      </c>
      <c r="E6100">
        <v>2022</v>
      </c>
      <c r="F6100">
        <v>34</v>
      </c>
      <c r="G6100" t="s">
        <v>302</v>
      </c>
      <c r="H6100" t="s">
        <v>80</v>
      </c>
      <c r="I6100">
        <v>73</v>
      </c>
      <c r="L6100" t="s">
        <v>558</v>
      </c>
      <c r="M6100">
        <v>71.319999999999993</v>
      </c>
      <c r="N6100">
        <v>1.68</v>
      </c>
      <c r="O6100" t="s">
        <v>392</v>
      </c>
    </row>
    <row r="6101" spans="1:15" hidden="1" x14ac:dyDescent="0.35">
      <c r="A6101" t="s">
        <v>556</v>
      </c>
      <c r="B6101" t="s">
        <v>84</v>
      </c>
      <c r="C6101" t="s">
        <v>330</v>
      </c>
      <c r="D6101" t="s">
        <v>78</v>
      </c>
      <c r="E6101">
        <v>2022</v>
      </c>
      <c r="F6101">
        <v>34</v>
      </c>
      <c r="G6101" t="s">
        <v>302</v>
      </c>
      <c r="H6101" t="s">
        <v>80</v>
      </c>
      <c r="I6101">
        <v>4978</v>
      </c>
      <c r="L6101" t="s">
        <v>558</v>
      </c>
      <c r="M6101">
        <v>4729.1000000000004</v>
      </c>
      <c r="N6101">
        <v>248.9</v>
      </c>
      <c r="O6101" t="s">
        <v>392</v>
      </c>
    </row>
    <row r="6102" spans="1:15" hidden="1" x14ac:dyDescent="0.35">
      <c r="A6102" t="s">
        <v>556</v>
      </c>
      <c r="B6102" t="s">
        <v>84</v>
      </c>
      <c r="C6102" t="s">
        <v>330</v>
      </c>
      <c r="D6102" t="s">
        <v>78</v>
      </c>
      <c r="E6102">
        <v>2023</v>
      </c>
      <c r="F6102">
        <v>34</v>
      </c>
      <c r="G6102" t="s">
        <v>302</v>
      </c>
      <c r="H6102" t="s">
        <v>80</v>
      </c>
      <c r="I6102">
        <v>36829</v>
      </c>
      <c r="L6102" t="s">
        <v>558</v>
      </c>
      <c r="M6102">
        <v>35982.379999999997</v>
      </c>
      <c r="N6102">
        <v>846.62</v>
      </c>
      <c r="O6102" t="s">
        <v>392</v>
      </c>
    </row>
    <row r="6103" spans="1:15" hidden="1" x14ac:dyDescent="0.35">
      <c r="A6103" t="s">
        <v>556</v>
      </c>
      <c r="B6103" t="s">
        <v>84</v>
      </c>
      <c r="C6103" t="s">
        <v>330</v>
      </c>
      <c r="D6103" t="s">
        <v>78</v>
      </c>
      <c r="E6103">
        <v>2023</v>
      </c>
      <c r="F6103">
        <v>34</v>
      </c>
      <c r="G6103" t="s">
        <v>302</v>
      </c>
      <c r="H6103" t="s">
        <v>80</v>
      </c>
      <c r="I6103">
        <v>161</v>
      </c>
      <c r="L6103" t="s">
        <v>558</v>
      </c>
      <c r="M6103">
        <v>152.94999999999999</v>
      </c>
      <c r="N6103">
        <v>8.0500000000000007</v>
      </c>
      <c r="O6103" t="s">
        <v>392</v>
      </c>
    </row>
    <row r="6104" spans="1:15" hidden="1" x14ac:dyDescent="0.35">
      <c r="A6104" t="s">
        <v>556</v>
      </c>
      <c r="B6104" t="s">
        <v>84</v>
      </c>
      <c r="C6104" t="s">
        <v>330</v>
      </c>
      <c r="D6104" t="s">
        <v>78</v>
      </c>
      <c r="E6104">
        <v>2023</v>
      </c>
      <c r="F6104">
        <v>34</v>
      </c>
      <c r="G6104" t="s">
        <v>302</v>
      </c>
      <c r="H6104" t="s">
        <v>80</v>
      </c>
      <c r="I6104">
        <v>29096</v>
      </c>
      <c r="L6104" t="s">
        <v>558</v>
      </c>
      <c r="M6104">
        <v>28427.14</v>
      </c>
      <c r="N6104">
        <v>668.86</v>
      </c>
      <c r="O6104" t="s">
        <v>392</v>
      </c>
    </row>
    <row r="6105" spans="1:15" hidden="1" x14ac:dyDescent="0.35">
      <c r="A6105" t="s">
        <v>556</v>
      </c>
      <c r="B6105" t="s">
        <v>84</v>
      </c>
      <c r="C6105" t="s">
        <v>330</v>
      </c>
      <c r="D6105" t="s">
        <v>78</v>
      </c>
      <c r="E6105">
        <v>2023</v>
      </c>
      <c r="F6105">
        <v>34</v>
      </c>
      <c r="G6105" t="s">
        <v>302</v>
      </c>
      <c r="H6105" t="s">
        <v>80</v>
      </c>
      <c r="I6105">
        <v>6038</v>
      </c>
      <c r="L6105" t="s">
        <v>558</v>
      </c>
      <c r="M6105">
        <v>5899.2</v>
      </c>
      <c r="N6105">
        <v>138.80000000000001</v>
      </c>
      <c r="O6105" t="s">
        <v>392</v>
      </c>
    </row>
    <row r="6106" spans="1:15" hidden="1" x14ac:dyDescent="0.35">
      <c r="A6106" t="s">
        <v>556</v>
      </c>
      <c r="B6106" t="s">
        <v>84</v>
      </c>
      <c r="C6106" t="s">
        <v>330</v>
      </c>
      <c r="D6106" t="s">
        <v>78</v>
      </c>
      <c r="E6106">
        <v>2023</v>
      </c>
      <c r="F6106">
        <v>34</v>
      </c>
      <c r="G6106" t="s">
        <v>302</v>
      </c>
      <c r="H6106" t="s">
        <v>80</v>
      </c>
      <c r="I6106">
        <v>4919</v>
      </c>
      <c r="L6106" t="s">
        <v>558</v>
      </c>
      <c r="M6106">
        <v>4673.05</v>
      </c>
      <c r="N6106">
        <v>245.95</v>
      </c>
      <c r="O6106" t="s">
        <v>392</v>
      </c>
    </row>
    <row r="6107" spans="1:15" hidden="1" x14ac:dyDescent="0.35">
      <c r="A6107" t="s">
        <v>556</v>
      </c>
      <c r="B6107" t="s">
        <v>84</v>
      </c>
      <c r="C6107" t="s">
        <v>330</v>
      </c>
      <c r="D6107" t="s">
        <v>78</v>
      </c>
      <c r="E6107">
        <v>2023</v>
      </c>
      <c r="F6107">
        <v>34</v>
      </c>
      <c r="G6107" t="s">
        <v>302</v>
      </c>
      <c r="H6107" t="s">
        <v>81</v>
      </c>
      <c r="I6107">
        <v>2317</v>
      </c>
      <c r="L6107" t="s">
        <v>558</v>
      </c>
      <c r="M6107">
        <v>2263.7399999999998</v>
      </c>
      <c r="N6107">
        <v>53.26</v>
      </c>
      <c r="O6107" t="s">
        <v>392</v>
      </c>
    </row>
    <row r="6108" spans="1:15" hidden="1" x14ac:dyDescent="0.35">
      <c r="A6108" t="s">
        <v>556</v>
      </c>
      <c r="B6108" t="s">
        <v>84</v>
      </c>
      <c r="C6108" t="s">
        <v>330</v>
      </c>
      <c r="D6108" t="s">
        <v>78</v>
      </c>
      <c r="E6108">
        <v>2023</v>
      </c>
      <c r="F6108">
        <v>34</v>
      </c>
      <c r="G6108" t="s">
        <v>302</v>
      </c>
      <c r="H6108" t="s">
        <v>81</v>
      </c>
      <c r="I6108">
        <v>17872</v>
      </c>
      <c r="L6108" t="s">
        <v>558</v>
      </c>
      <c r="M6108">
        <v>16978.400000000001</v>
      </c>
      <c r="N6108">
        <v>893.6</v>
      </c>
      <c r="O6108" t="s">
        <v>392</v>
      </c>
    </row>
    <row r="6109" spans="1:15" hidden="1" x14ac:dyDescent="0.35">
      <c r="A6109" t="s">
        <v>556</v>
      </c>
      <c r="B6109" t="s">
        <v>84</v>
      </c>
      <c r="C6109" t="s">
        <v>354</v>
      </c>
      <c r="D6109" t="s">
        <v>78</v>
      </c>
      <c r="E6109">
        <v>2021</v>
      </c>
      <c r="F6109">
        <v>34</v>
      </c>
      <c r="G6109" t="s">
        <v>302</v>
      </c>
      <c r="H6109" t="s">
        <v>80</v>
      </c>
      <c r="I6109">
        <v>88</v>
      </c>
      <c r="L6109" t="s">
        <v>558</v>
      </c>
      <c r="M6109">
        <v>83.6</v>
      </c>
      <c r="N6109">
        <v>4.4000000000000004</v>
      </c>
      <c r="O6109" t="s">
        <v>400</v>
      </c>
    </row>
    <row r="6110" spans="1:15" hidden="1" x14ac:dyDescent="0.35">
      <c r="A6110" t="s">
        <v>556</v>
      </c>
      <c r="B6110" t="s">
        <v>84</v>
      </c>
      <c r="C6110" t="s">
        <v>354</v>
      </c>
      <c r="D6110" t="s">
        <v>78</v>
      </c>
      <c r="E6110">
        <v>2021</v>
      </c>
      <c r="F6110">
        <v>34</v>
      </c>
      <c r="G6110" t="s">
        <v>302</v>
      </c>
      <c r="H6110" t="s">
        <v>80</v>
      </c>
      <c r="I6110">
        <v>6</v>
      </c>
      <c r="L6110" t="s">
        <v>558</v>
      </c>
      <c r="M6110">
        <v>5.7</v>
      </c>
      <c r="N6110">
        <v>0.3</v>
      </c>
      <c r="O6110" t="s">
        <v>400</v>
      </c>
    </row>
    <row r="6111" spans="1:15" hidden="1" x14ac:dyDescent="0.35">
      <c r="A6111" t="s">
        <v>556</v>
      </c>
      <c r="B6111" t="s">
        <v>84</v>
      </c>
      <c r="C6111" t="s">
        <v>354</v>
      </c>
      <c r="D6111" t="s">
        <v>78</v>
      </c>
      <c r="E6111">
        <v>2021</v>
      </c>
      <c r="F6111">
        <v>34</v>
      </c>
      <c r="G6111" t="s">
        <v>302</v>
      </c>
      <c r="H6111" t="s">
        <v>80</v>
      </c>
      <c r="I6111">
        <v>85</v>
      </c>
      <c r="L6111" t="s">
        <v>558</v>
      </c>
      <c r="M6111">
        <v>80.75</v>
      </c>
      <c r="N6111">
        <v>4.25</v>
      </c>
      <c r="O6111" t="s">
        <v>400</v>
      </c>
    </row>
    <row r="6112" spans="1:15" hidden="1" x14ac:dyDescent="0.35">
      <c r="A6112" t="s">
        <v>556</v>
      </c>
      <c r="B6112" t="s">
        <v>84</v>
      </c>
      <c r="C6112" t="s">
        <v>354</v>
      </c>
      <c r="D6112" t="s">
        <v>78</v>
      </c>
      <c r="E6112">
        <v>2021</v>
      </c>
      <c r="F6112">
        <v>34</v>
      </c>
      <c r="G6112" t="s">
        <v>302</v>
      </c>
      <c r="H6112" t="s">
        <v>80</v>
      </c>
      <c r="I6112">
        <v>3</v>
      </c>
      <c r="L6112" t="s">
        <v>558</v>
      </c>
      <c r="M6112">
        <v>2.85</v>
      </c>
      <c r="N6112">
        <v>0.15</v>
      </c>
      <c r="O6112" t="s">
        <v>400</v>
      </c>
    </row>
    <row r="6113" spans="1:15" hidden="1" x14ac:dyDescent="0.35">
      <c r="A6113" t="s">
        <v>556</v>
      </c>
      <c r="B6113" t="s">
        <v>84</v>
      </c>
      <c r="C6113" t="s">
        <v>354</v>
      </c>
      <c r="D6113" t="s">
        <v>78</v>
      </c>
      <c r="E6113">
        <v>2021</v>
      </c>
      <c r="F6113">
        <v>34</v>
      </c>
      <c r="G6113" t="s">
        <v>302</v>
      </c>
      <c r="H6113" t="s">
        <v>81</v>
      </c>
      <c r="I6113">
        <v>144</v>
      </c>
      <c r="L6113" t="s">
        <v>558</v>
      </c>
      <c r="M6113">
        <v>136.80000000000001</v>
      </c>
      <c r="N6113">
        <v>7.2</v>
      </c>
      <c r="O6113" t="s">
        <v>400</v>
      </c>
    </row>
    <row r="6114" spans="1:15" hidden="1" x14ac:dyDescent="0.35">
      <c r="A6114" t="s">
        <v>556</v>
      </c>
      <c r="B6114" t="s">
        <v>84</v>
      </c>
      <c r="C6114" t="s">
        <v>354</v>
      </c>
      <c r="D6114" t="s">
        <v>78</v>
      </c>
      <c r="E6114">
        <v>2021</v>
      </c>
      <c r="F6114">
        <v>34</v>
      </c>
      <c r="G6114" t="s">
        <v>302</v>
      </c>
      <c r="H6114" t="s">
        <v>81</v>
      </c>
      <c r="I6114">
        <v>39</v>
      </c>
      <c r="L6114" t="s">
        <v>558</v>
      </c>
      <c r="M6114">
        <v>37.049999999999997</v>
      </c>
      <c r="N6114">
        <v>1.95</v>
      </c>
      <c r="O6114" t="s">
        <v>400</v>
      </c>
    </row>
    <row r="6115" spans="1:15" hidden="1" x14ac:dyDescent="0.35">
      <c r="A6115" t="s">
        <v>556</v>
      </c>
      <c r="B6115" t="s">
        <v>84</v>
      </c>
      <c r="C6115" t="s">
        <v>354</v>
      </c>
      <c r="D6115" t="s">
        <v>78</v>
      </c>
      <c r="E6115">
        <v>2022</v>
      </c>
      <c r="F6115">
        <v>34</v>
      </c>
      <c r="G6115" t="s">
        <v>302</v>
      </c>
      <c r="H6115" t="s">
        <v>80</v>
      </c>
      <c r="I6115">
        <v>929</v>
      </c>
      <c r="L6115" t="s">
        <v>558</v>
      </c>
      <c r="M6115">
        <v>882.55</v>
      </c>
      <c r="N6115">
        <v>46.45</v>
      </c>
      <c r="O6115" t="s">
        <v>400</v>
      </c>
    </row>
    <row r="6116" spans="1:15" hidden="1" x14ac:dyDescent="0.35">
      <c r="A6116" t="s">
        <v>556</v>
      </c>
      <c r="B6116" t="s">
        <v>84</v>
      </c>
      <c r="C6116" t="s">
        <v>354</v>
      </c>
      <c r="D6116" t="s">
        <v>78</v>
      </c>
      <c r="E6116">
        <v>2022</v>
      </c>
      <c r="F6116">
        <v>34</v>
      </c>
      <c r="G6116" t="s">
        <v>302</v>
      </c>
      <c r="H6116" t="s">
        <v>80</v>
      </c>
      <c r="I6116">
        <v>66</v>
      </c>
      <c r="L6116" t="s">
        <v>558</v>
      </c>
      <c r="M6116">
        <v>62.7</v>
      </c>
      <c r="N6116">
        <v>3.3</v>
      </c>
      <c r="O6116" t="s">
        <v>400</v>
      </c>
    </row>
    <row r="6117" spans="1:15" hidden="1" x14ac:dyDescent="0.35">
      <c r="A6117" t="s">
        <v>556</v>
      </c>
      <c r="B6117" t="s">
        <v>84</v>
      </c>
      <c r="C6117" t="s">
        <v>354</v>
      </c>
      <c r="D6117" t="s">
        <v>78</v>
      </c>
      <c r="E6117">
        <v>2022</v>
      </c>
      <c r="F6117">
        <v>34</v>
      </c>
      <c r="G6117" t="s">
        <v>302</v>
      </c>
      <c r="H6117" t="s">
        <v>80</v>
      </c>
      <c r="I6117">
        <v>610</v>
      </c>
      <c r="L6117" t="s">
        <v>558</v>
      </c>
      <c r="M6117">
        <v>579.5</v>
      </c>
      <c r="N6117">
        <v>30.5</v>
      </c>
      <c r="O6117" t="s">
        <v>400</v>
      </c>
    </row>
    <row r="6118" spans="1:15" hidden="1" x14ac:dyDescent="0.35">
      <c r="A6118" t="s">
        <v>556</v>
      </c>
      <c r="B6118" t="s">
        <v>84</v>
      </c>
      <c r="C6118" t="s">
        <v>354</v>
      </c>
      <c r="D6118" t="s">
        <v>78</v>
      </c>
      <c r="E6118">
        <v>2022</v>
      </c>
      <c r="F6118">
        <v>34</v>
      </c>
      <c r="G6118" t="s">
        <v>302</v>
      </c>
      <c r="H6118" t="s">
        <v>80</v>
      </c>
      <c r="I6118">
        <v>23</v>
      </c>
      <c r="L6118" t="s">
        <v>558</v>
      </c>
      <c r="M6118">
        <v>21.85</v>
      </c>
      <c r="N6118">
        <v>1.1499999999999999</v>
      </c>
      <c r="O6118" t="s">
        <v>400</v>
      </c>
    </row>
    <row r="6119" spans="1:15" hidden="1" x14ac:dyDescent="0.35">
      <c r="A6119" t="s">
        <v>556</v>
      </c>
      <c r="B6119" t="s">
        <v>84</v>
      </c>
      <c r="C6119" t="s">
        <v>354</v>
      </c>
      <c r="D6119" t="s">
        <v>78</v>
      </c>
      <c r="E6119">
        <v>2022</v>
      </c>
      <c r="F6119">
        <v>34</v>
      </c>
      <c r="G6119" t="s">
        <v>302</v>
      </c>
      <c r="H6119" t="s">
        <v>80</v>
      </c>
      <c r="I6119">
        <v>929</v>
      </c>
      <c r="L6119" t="s">
        <v>558</v>
      </c>
      <c r="M6119">
        <v>882.55</v>
      </c>
      <c r="N6119">
        <v>46.45</v>
      </c>
      <c r="O6119" t="s">
        <v>400</v>
      </c>
    </row>
    <row r="6120" spans="1:15" hidden="1" x14ac:dyDescent="0.35">
      <c r="A6120" t="s">
        <v>556</v>
      </c>
      <c r="B6120" t="s">
        <v>84</v>
      </c>
      <c r="C6120" t="s">
        <v>354</v>
      </c>
      <c r="D6120" t="s">
        <v>78</v>
      </c>
      <c r="E6120">
        <v>2022</v>
      </c>
      <c r="F6120">
        <v>34</v>
      </c>
      <c r="G6120" t="s">
        <v>302</v>
      </c>
      <c r="H6120" t="s">
        <v>80</v>
      </c>
      <c r="I6120">
        <v>66</v>
      </c>
      <c r="L6120" t="s">
        <v>558</v>
      </c>
      <c r="M6120">
        <v>62.7</v>
      </c>
      <c r="N6120">
        <v>3.3</v>
      </c>
      <c r="O6120" t="s">
        <v>400</v>
      </c>
    </row>
    <row r="6121" spans="1:15" hidden="1" x14ac:dyDescent="0.35">
      <c r="A6121" t="s">
        <v>556</v>
      </c>
      <c r="B6121" t="s">
        <v>84</v>
      </c>
      <c r="C6121" t="s">
        <v>354</v>
      </c>
      <c r="D6121" t="s">
        <v>78</v>
      </c>
      <c r="E6121">
        <v>2022</v>
      </c>
      <c r="F6121">
        <v>34</v>
      </c>
      <c r="G6121" t="s">
        <v>302</v>
      </c>
      <c r="H6121" t="s">
        <v>80</v>
      </c>
      <c r="I6121">
        <v>610</v>
      </c>
      <c r="L6121" t="s">
        <v>558</v>
      </c>
      <c r="M6121">
        <v>579.5</v>
      </c>
      <c r="N6121">
        <v>30.5</v>
      </c>
      <c r="O6121" t="s">
        <v>400</v>
      </c>
    </row>
    <row r="6122" spans="1:15" hidden="1" x14ac:dyDescent="0.35">
      <c r="A6122" t="s">
        <v>556</v>
      </c>
      <c r="B6122" t="s">
        <v>84</v>
      </c>
      <c r="C6122" t="s">
        <v>354</v>
      </c>
      <c r="D6122" t="s">
        <v>78</v>
      </c>
      <c r="E6122">
        <v>2022</v>
      </c>
      <c r="F6122">
        <v>34</v>
      </c>
      <c r="G6122" t="s">
        <v>302</v>
      </c>
      <c r="H6122" t="s">
        <v>80</v>
      </c>
      <c r="I6122">
        <v>23</v>
      </c>
      <c r="L6122" t="s">
        <v>558</v>
      </c>
      <c r="M6122">
        <v>21.85</v>
      </c>
      <c r="N6122">
        <v>1.1499999999999999</v>
      </c>
      <c r="O6122" t="s">
        <v>400</v>
      </c>
    </row>
    <row r="6123" spans="1:15" hidden="1" x14ac:dyDescent="0.35">
      <c r="A6123" t="s">
        <v>556</v>
      </c>
      <c r="B6123" t="s">
        <v>84</v>
      </c>
      <c r="C6123" t="s">
        <v>354</v>
      </c>
      <c r="D6123" t="s">
        <v>78</v>
      </c>
      <c r="E6123">
        <v>2023</v>
      </c>
      <c r="F6123">
        <v>34</v>
      </c>
      <c r="G6123" t="s">
        <v>302</v>
      </c>
      <c r="H6123" t="s">
        <v>80</v>
      </c>
      <c r="I6123">
        <v>305</v>
      </c>
      <c r="L6123" t="s">
        <v>558</v>
      </c>
      <c r="M6123">
        <v>289.75</v>
      </c>
      <c r="N6123">
        <v>15.25</v>
      </c>
      <c r="O6123" t="s">
        <v>400</v>
      </c>
    </row>
    <row r="6124" spans="1:15" hidden="1" x14ac:dyDescent="0.35">
      <c r="A6124" t="s">
        <v>556</v>
      </c>
      <c r="B6124" t="s">
        <v>84</v>
      </c>
      <c r="C6124" t="s">
        <v>354</v>
      </c>
      <c r="D6124" t="s">
        <v>78</v>
      </c>
      <c r="E6124">
        <v>2023</v>
      </c>
      <c r="F6124">
        <v>34</v>
      </c>
      <c r="G6124" t="s">
        <v>302</v>
      </c>
      <c r="H6124" t="s">
        <v>80</v>
      </c>
      <c r="I6124">
        <v>292</v>
      </c>
      <c r="L6124" t="s">
        <v>558</v>
      </c>
      <c r="M6124">
        <v>277.39999999999998</v>
      </c>
      <c r="N6124">
        <v>14.6</v>
      </c>
      <c r="O6124" t="s">
        <v>400</v>
      </c>
    </row>
    <row r="6125" spans="1:15" hidden="1" x14ac:dyDescent="0.35">
      <c r="A6125" t="s">
        <v>556</v>
      </c>
      <c r="B6125" t="s">
        <v>84</v>
      </c>
      <c r="C6125" t="s">
        <v>354</v>
      </c>
      <c r="D6125" t="s">
        <v>78</v>
      </c>
      <c r="E6125">
        <v>2023</v>
      </c>
      <c r="F6125">
        <v>34</v>
      </c>
      <c r="G6125" t="s">
        <v>302</v>
      </c>
      <c r="H6125" t="s">
        <v>80</v>
      </c>
      <c r="I6125">
        <v>1</v>
      </c>
      <c r="L6125" t="s">
        <v>558</v>
      </c>
      <c r="M6125">
        <v>0.95</v>
      </c>
      <c r="N6125">
        <v>0.05</v>
      </c>
      <c r="O6125" t="s">
        <v>400</v>
      </c>
    </row>
    <row r="6126" spans="1:15" hidden="1" x14ac:dyDescent="0.35">
      <c r="A6126" t="s">
        <v>556</v>
      </c>
      <c r="B6126" t="s">
        <v>84</v>
      </c>
      <c r="C6126" t="s">
        <v>351</v>
      </c>
      <c r="D6126" t="s">
        <v>78</v>
      </c>
      <c r="E6126">
        <v>2021</v>
      </c>
      <c r="F6126">
        <v>34</v>
      </c>
      <c r="G6126" t="s">
        <v>302</v>
      </c>
      <c r="H6126" t="s">
        <v>80</v>
      </c>
      <c r="I6126">
        <v>377</v>
      </c>
      <c r="L6126" t="s">
        <v>558</v>
      </c>
      <c r="M6126">
        <v>358.15</v>
      </c>
      <c r="N6126">
        <v>18.850000000000001</v>
      </c>
      <c r="O6126" t="s">
        <v>403</v>
      </c>
    </row>
    <row r="6127" spans="1:15" hidden="1" x14ac:dyDescent="0.35">
      <c r="A6127" t="s">
        <v>556</v>
      </c>
      <c r="B6127" t="s">
        <v>84</v>
      </c>
      <c r="C6127" t="s">
        <v>351</v>
      </c>
      <c r="D6127" t="s">
        <v>78</v>
      </c>
      <c r="E6127">
        <v>2021</v>
      </c>
      <c r="F6127">
        <v>34</v>
      </c>
      <c r="G6127" t="s">
        <v>302</v>
      </c>
      <c r="H6127" t="s">
        <v>80</v>
      </c>
      <c r="I6127">
        <v>382</v>
      </c>
      <c r="L6127" t="s">
        <v>558</v>
      </c>
      <c r="M6127">
        <v>362.9</v>
      </c>
      <c r="N6127">
        <v>19.100000000000001</v>
      </c>
      <c r="O6127" t="s">
        <v>403</v>
      </c>
    </row>
    <row r="6128" spans="1:15" hidden="1" x14ac:dyDescent="0.35">
      <c r="A6128" t="s">
        <v>556</v>
      </c>
      <c r="B6128" t="s">
        <v>84</v>
      </c>
      <c r="C6128" t="s">
        <v>351</v>
      </c>
      <c r="D6128" t="s">
        <v>78</v>
      </c>
      <c r="E6128">
        <v>2021</v>
      </c>
      <c r="F6128">
        <v>34</v>
      </c>
      <c r="G6128" t="s">
        <v>302</v>
      </c>
      <c r="H6128" t="s">
        <v>80</v>
      </c>
      <c r="I6128">
        <v>51</v>
      </c>
      <c r="L6128" t="s">
        <v>558</v>
      </c>
      <c r="M6128">
        <v>48.45</v>
      </c>
      <c r="N6128">
        <v>2.5499999999999998</v>
      </c>
      <c r="O6128" t="s">
        <v>403</v>
      </c>
    </row>
    <row r="6129" spans="1:15" hidden="1" x14ac:dyDescent="0.35">
      <c r="A6129" t="s">
        <v>556</v>
      </c>
      <c r="B6129" t="s">
        <v>84</v>
      </c>
      <c r="C6129" t="s">
        <v>351</v>
      </c>
      <c r="D6129" t="s">
        <v>78</v>
      </c>
      <c r="E6129">
        <v>2022</v>
      </c>
      <c r="F6129">
        <v>34</v>
      </c>
      <c r="G6129" t="s">
        <v>302</v>
      </c>
      <c r="H6129" t="s">
        <v>80</v>
      </c>
      <c r="I6129">
        <v>1421</v>
      </c>
      <c r="L6129" t="s">
        <v>558</v>
      </c>
      <c r="M6129">
        <v>1349.95</v>
      </c>
      <c r="N6129">
        <v>71.05</v>
      </c>
      <c r="O6129" t="s">
        <v>403</v>
      </c>
    </row>
    <row r="6130" spans="1:15" hidden="1" x14ac:dyDescent="0.35">
      <c r="A6130" t="s">
        <v>556</v>
      </c>
      <c r="B6130" t="s">
        <v>84</v>
      </c>
      <c r="C6130" t="s">
        <v>351</v>
      </c>
      <c r="D6130" t="s">
        <v>78</v>
      </c>
      <c r="E6130">
        <v>2022</v>
      </c>
      <c r="F6130">
        <v>34</v>
      </c>
      <c r="G6130" t="s">
        <v>302</v>
      </c>
      <c r="H6130" t="s">
        <v>80</v>
      </c>
      <c r="I6130">
        <v>91</v>
      </c>
      <c r="L6130" t="s">
        <v>558</v>
      </c>
      <c r="M6130">
        <v>91</v>
      </c>
      <c r="N6130">
        <v>0</v>
      </c>
      <c r="O6130" t="s">
        <v>403</v>
      </c>
    </row>
    <row r="6131" spans="1:15" hidden="1" x14ac:dyDescent="0.35">
      <c r="A6131" t="s">
        <v>556</v>
      </c>
      <c r="B6131" t="s">
        <v>84</v>
      </c>
      <c r="C6131" t="s">
        <v>351</v>
      </c>
      <c r="D6131" t="s">
        <v>78</v>
      </c>
      <c r="E6131">
        <v>2022</v>
      </c>
      <c r="F6131">
        <v>34</v>
      </c>
      <c r="G6131" t="s">
        <v>302</v>
      </c>
      <c r="H6131" t="s">
        <v>80</v>
      </c>
      <c r="I6131">
        <v>184</v>
      </c>
      <c r="L6131" t="s">
        <v>558</v>
      </c>
      <c r="M6131">
        <v>174.8</v>
      </c>
      <c r="N6131">
        <v>9.1999999999999993</v>
      </c>
      <c r="O6131" t="s">
        <v>403</v>
      </c>
    </row>
    <row r="6132" spans="1:15" hidden="1" x14ac:dyDescent="0.35">
      <c r="A6132" t="s">
        <v>556</v>
      </c>
      <c r="B6132" t="s">
        <v>84</v>
      </c>
      <c r="C6132" t="s">
        <v>351</v>
      </c>
      <c r="D6132" t="s">
        <v>78</v>
      </c>
      <c r="E6132">
        <v>2022</v>
      </c>
      <c r="F6132">
        <v>34</v>
      </c>
      <c r="G6132" t="s">
        <v>302</v>
      </c>
      <c r="H6132" t="s">
        <v>81</v>
      </c>
      <c r="I6132">
        <v>985</v>
      </c>
      <c r="L6132" t="s">
        <v>558</v>
      </c>
      <c r="M6132">
        <v>935.75</v>
      </c>
      <c r="N6132">
        <v>49.25</v>
      </c>
      <c r="O6132" t="s">
        <v>403</v>
      </c>
    </row>
    <row r="6133" spans="1:15" hidden="1" x14ac:dyDescent="0.35">
      <c r="A6133" t="s">
        <v>556</v>
      </c>
      <c r="B6133" t="s">
        <v>84</v>
      </c>
      <c r="C6133" t="s">
        <v>351</v>
      </c>
      <c r="D6133" t="s">
        <v>78</v>
      </c>
      <c r="E6133">
        <v>2022</v>
      </c>
      <c r="F6133">
        <v>34</v>
      </c>
      <c r="G6133" t="s">
        <v>302</v>
      </c>
      <c r="H6133" t="s">
        <v>81</v>
      </c>
      <c r="I6133">
        <v>454</v>
      </c>
      <c r="L6133" t="s">
        <v>558</v>
      </c>
      <c r="M6133">
        <v>431.3</v>
      </c>
      <c r="N6133">
        <v>22.7</v>
      </c>
      <c r="O6133" t="s">
        <v>403</v>
      </c>
    </row>
    <row r="6134" spans="1:15" hidden="1" x14ac:dyDescent="0.35">
      <c r="A6134" t="s">
        <v>556</v>
      </c>
      <c r="B6134" t="s">
        <v>84</v>
      </c>
      <c r="C6134" t="s">
        <v>351</v>
      </c>
      <c r="D6134" t="s">
        <v>78</v>
      </c>
      <c r="E6134">
        <v>2022</v>
      </c>
      <c r="F6134">
        <v>34</v>
      </c>
      <c r="G6134" t="s">
        <v>302</v>
      </c>
      <c r="H6134" t="s">
        <v>80</v>
      </c>
      <c r="I6134">
        <v>1421</v>
      </c>
      <c r="L6134" t="s">
        <v>558</v>
      </c>
      <c r="M6134">
        <v>1349.95</v>
      </c>
      <c r="N6134">
        <v>71.05</v>
      </c>
      <c r="O6134" t="s">
        <v>403</v>
      </c>
    </row>
    <row r="6135" spans="1:15" hidden="1" x14ac:dyDescent="0.35">
      <c r="A6135" t="s">
        <v>556</v>
      </c>
      <c r="B6135" t="s">
        <v>84</v>
      </c>
      <c r="C6135" t="s">
        <v>351</v>
      </c>
      <c r="D6135" t="s">
        <v>78</v>
      </c>
      <c r="E6135">
        <v>2022</v>
      </c>
      <c r="F6135">
        <v>34</v>
      </c>
      <c r="G6135" t="s">
        <v>302</v>
      </c>
      <c r="H6135" t="s">
        <v>80</v>
      </c>
      <c r="I6135">
        <v>184</v>
      </c>
      <c r="L6135" t="s">
        <v>558</v>
      </c>
      <c r="M6135">
        <v>174.8</v>
      </c>
      <c r="N6135">
        <v>9.1999999999999993</v>
      </c>
      <c r="O6135" t="s">
        <v>403</v>
      </c>
    </row>
    <row r="6136" spans="1:15" hidden="1" x14ac:dyDescent="0.35">
      <c r="A6136" t="s">
        <v>556</v>
      </c>
      <c r="B6136" t="s">
        <v>84</v>
      </c>
      <c r="C6136" t="s">
        <v>351</v>
      </c>
      <c r="D6136" t="s">
        <v>78</v>
      </c>
      <c r="E6136">
        <v>2022</v>
      </c>
      <c r="F6136">
        <v>34</v>
      </c>
      <c r="G6136" t="s">
        <v>302</v>
      </c>
      <c r="H6136" t="s">
        <v>81</v>
      </c>
      <c r="I6136">
        <v>985</v>
      </c>
      <c r="L6136" t="s">
        <v>558</v>
      </c>
      <c r="M6136">
        <v>935.75</v>
      </c>
      <c r="N6136">
        <v>49.25</v>
      </c>
      <c r="O6136" t="s">
        <v>403</v>
      </c>
    </row>
    <row r="6137" spans="1:15" hidden="1" x14ac:dyDescent="0.35">
      <c r="A6137" t="s">
        <v>556</v>
      </c>
      <c r="B6137" t="s">
        <v>84</v>
      </c>
      <c r="C6137" t="s">
        <v>351</v>
      </c>
      <c r="D6137" t="s">
        <v>78</v>
      </c>
      <c r="E6137">
        <v>2022</v>
      </c>
      <c r="F6137">
        <v>34</v>
      </c>
      <c r="G6137" t="s">
        <v>302</v>
      </c>
      <c r="H6137" t="s">
        <v>81</v>
      </c>
      <c r="I6137">
        <v>454</v>
      </c>
      <c r="L6137" t="s">
        <v>558</v>
      </c>
      <c r="M6137">
        <v>431.3</v>
      </c>
      <c r="N6137">
        <v>22.7</v>
      </c>
      <c r="O6137" t="s">
        <v>403</v>
      </c>
    </row>
    <row r="6138" spans="1:15" hidden="1" x14ac:dyDescent="0.35">
      <c r="A6138" t="s">
        <v>556</v>
      </c>
      <c r="B6138" t="s">
        <v>84</v>
      </c>
      <c r="C6138" t="s">
        <v>351</v>
      </c>
      <c r="D6138" t="s">
        <v>78</v>
      </c>
      <c r="E6138">
        <v>2023</v>
      </c>
      <c r="F6138">
        <v>34</v>
      </c>
      <c r="G6138" t="s">
        <v>302</v>
      </c>
      <c r="H6138" t="s">
        <v>80</v>
      </c>
      <c r="I6138">
        <v>264</v>
      </c>
      <c r="L6138" t="s">
        <v>558</v>
      </c>
      <c r="M6138">
        <v>250.8</v>
      </c>
      <c r="N6138">
        <v>13.2</v>
      </c>
      <c r="O6138" t="s">
        <v>403</v>
      </c>
    </row>
    <row r="6139" spans="1:15" hidden="1" x14ac:dyDescent="0.35">
      <c r="A6139" t="s">
        <v>556</v>
      </c>
      <c r="B6139" t="s">
        <v>84</v>
      </c>
      <c r="C6139" t="s">
        <v>351</v>
      </c>
      <c r="D6139" t="s">
        <v>78</v>
      </c>
      <c r="E6139">
        <v>2023</v>
      </c>
      <c r="F6139">
        <v>34</v>
      </c>
      <c r="G6139" t="s">
        <v>302</v>
      </c>
      <c r="H6139" t="s">
        <v>80</v>
      </c>
      <c r="I6139">
        <v>268</v>
      </c>
      <c r="L6139" t="s">
        <v>558</v>
      </c>
      <c r="M6139">
        <v>254.6</v>
      </c>
      <c r="N6139">
        <v>13.4</v>
      </c>
      <c r="O6139" t="s">
        <v>403</v>
      </c>
    </row>
    <row r="6140" spans="1:15" hidden="1" x14ac:dyDescent="0.35">
      <c r="A6140" t="s">
        <v>556</v>
      </c>
      <c r="B6140" t="s">
        <v>84</v>
      </c>
      <c r="C6140" t="s">
        <v>351</v>
      </c>
      <c r="D6140" t="s">
        <v>78</v>
      </c>
      <c r="E6140">
        <v>2023</v>
      </c>
      <c r="F6140">
        <v>34</v>
      </c>
      <c r="G6140" t="s">
        <v>302</v>
      </c>
      <c r="H6140" t="s">
        <v>80</v>
      </c>
      <c r="I6140">
        <v>36</v>
      </c>
      <c r="L6140" t="s">
        <v>558</v>
      </c>
      <c r="M6140">
        <v>34.200000000000003</v>
      </c>
      <c r="N6140">
        <v>1.8</v>
      </c>
      <c r="O6140" t="s">
        <v>403</v>
      </c>
    </row>
    <row r="6141" spans="1:15" hidden="1" x14ac:dyDescent="0.35">
      <c r="A6141" t="s">
        <v>556</v>
      </c>
      <c r="B6141" t="s">
        <v>84</v>
      </c>
      <c r="C6141" t="s">
        <v>338</v>
      </c>
      <c r="D6141" t="s">
        <v>78</v>
      </c>
      <c r="E6141">
        <v>2021</v>
      </c>
      <c r="F6141">
        <v>34</v>
      </c>
      <c r="G6141" t="s">
        <v>302</v>
      </c>
      <c r="H6141" t="s">
        <v>80</v>
      </c>
      <c r="I6141">
        <v>484</v>
      </c>
      <c r="L6141" t="s">
        <v>558</v>
      </c>
      <c r="M6141">
        <v>459.8</v>
      </c>
      <c r="N6141">
        <v>24.2</v>
      </c>
      <c r="O6141" t="s">
        <v>396</v>
      </c>
    </row>
    <row r="6142" spans="1:15" hidden="1" x14ac:dyDescent="0.35">
      <c r="A6142" t="s">
        <v>556</v>
      </c>
      <c r="B6142" t="s">
        <v>84</v>
      </c>
      <c r="C6142" t="s">
        <v>338</v>
      </c>
      <c r="D6142" t="s">
        <v>78</v>
      </c>
      <c r="E6142">
        <v>2021</v>
      </c>
      <c r="F6142">
        <v>34</v>
      </c>
      <c r="G6142" t="s">
        <v>302</v>
      </c>
      <c r="H6142" t="s">
        <v>80</v>
      </c>
      <c r="I6142">
        <v>76</v>
      </c>
      <c r="L6142" t="s">
        <v>558</v>
      </c>
      <c r="M6142">
        <v>72.2</v>
      </c>
      <c r="N6142">
        <v>3.8</v>
      </c>
      <c r="O6142" t="s">
        <v>396</v>
      </c>
    </row>
    <row r="6143" spans="1:15" hidden="1" x14ac:dyDescent="0.35">
      <c r="A6143" t="s">
        <v>556</v>
      </c>
      <c r="B6143" t="s">
        <v>84</v>
      </c>
      <c r="C6143" t="s">
        <v>338</v>
      </c>
      <c r="D6143" t="s">
        <v>78</v>
      </c>
      <c r="E6143">
        <v>2021</v>
      </c>
      <c r="F6143">
        <v>34</v>
      </c>
      <c r="G6143" t="s">
        <v>302</v>
      </c>
      <c r="H6143" t="s">
        <v>80</v>
      </c>
      <c r="I6143">
        <v>544</v>
      </c>
      <c r="L6143" t="s">
        <v>558</v>
      </c>
      <c r="M6143">
        <v>516.79999999999995</v>
      </c>
      <c r="N6143">
        <v>27.2</v>
      </c>
      <c r="O6143" t="s">
        <v>396</v>
      </c>
    </row>
    <row r="6144" spans="1:15" hidden="1" x14ac:dyDescent="0.35">
      <c r="A6144" t="s">
        <v>556</v>
      </c>
      <c r="B6144" t="s">
        <v>84</v>
      </c>
      <c r="C6144" t="s">
        <v>338</v>
      </c>
      <c r="D6144" t="s">
        <v>78</v>
      </c>
      <c r="E6144">
        <v>2021</v>
      </c>
      <c r="F6144">
        <v>34</v>
      </c>
      <c r="G6144" t="s">
        <v>302</v>
      </c>
      <c r="H6144" t="s">
        <v>80</v>
      </c>
      <c r="I6144">
        <v>14</v>
      </c>
      <c r="L6144" t="s">
        <v>558</v>
      </c>
      <c r="M6144">
        <v>13.3</v>
      </c>
      <c r="N6144">
        <v>0.7</v>
      </c>
      <c r="O6144" t="s">
        <v>396</v>
      </c>
    </row>
    <row r="6145" spans="1:15" hidden="1" x14ac:dyDescent="0.35">
      <c r="A6145" t="s">
        <v>556</v>
      </c>
      <c r="B6145" t="s">
        <v>84</v>
      </c>
      <c r="C6145" t="s">
        <v>338</v>
      </c>
      <c r="D6145" t="s">
        <v>78</v>
      </c>
      <c r="E6145">
        <v>2022</v>
      </c>
      <c r="F6145">
        <v>34</v>
      </c>
      <c r="G6145" t="s">
        <v>302</v>
      </c>
      <c r="H6145" t="s">
        <v>80</v>
      </c>
      <c r="I6145">
        <v>221</v>
      </c>
      <c r="L6145" t="s">
        <v>558</v>
      </c>
      <c r="M6145">
        <v>209.95</v>
      </c>
      <c r="N6145">
        <v>11.05</v>
      </c>
      <c r="O6145" t="s">
        <v>396</v>
      </c>
    </row>
    <row r="6146" spans="1:15" hidden="1" x14ac:dyDescent="0.35">
      <c r="A6146" t="s">
        <v>556</v>
      </c>
      <c r="B6146" t="s">
        <v>84</v>
      </c>
      <c r="C6146" t="s">
        <v>338</v>
      </c>
      <c r="D6146" t="s">
        <v>78</v>
      </c>
      <c r="E6146">
        <v>2022</v>
      </c>
      <c r="F6146">
        <v>34</v>
      </c>
      <c r="G6146" t="s">
        <v>302</v>
      </c>
      <c r="H6146" t="s">
        <v>80</v>
      </c>
      <c r="I6146">
        <v>44</v>
      </c>
      <c r="L6146" t="s">
        <v>558</v>
      </c>
      <c r="M6146">
        <v>41.8</v>
      </c>
      <c r="N6146">
        <v>2.2000000000000002</v>
      </c>
      <c r="O6146" t="s">
        <v>396</v>
      </c>
    </row>
    <row r="6147" spans="1:15" hidden="1" x14ac:dyDescent="0.35">
      <c r="A6147" t="s">
        <v>556</v>
      </c>
      <c r="B6147" t="s">
        <v>84</v>
      </c>
      <c r="C6147" t="s">
        <v>338</v>
      </c>
      <c r="D6147" t="s">
        <v>78</v>
      </c>
      <c r="E6147">
        <v>2022</v>
      </c>
      <c r="F6147">
        <v>34</v>
      </c>
      <c r="G6147" t="s">
        <v>302</v>
      </c>
      <c r="H6147" t="s">
        <v>80</v>
      </c>
      <c r="I6147">
        <v>347</v>
      </c>
      <c r="L6147" t="s">
        <v>558</v>
      </c>
      <c r="M6147">
        <v>329.65</v>
      </c>
      <c r="N6147">
        <v>17.350000000000001</v>
      </c>
      <c r="O6147" t="s">
        <v>396</v>
      </c>
    </row>
    <row r="6148" spans="1:15" hidden="1" x14ac:dyDescent="0.35">
      <c r="A6148" t="s">
        <v>556</v>
      </c>
      <c r="B6148" t="s">
        <v>84</v>
      </c>
      <c r="C6148" t="s">
        <v>338</v>
      </c>
      <c r="D6148" t="s">
        <v>78</v>
      </c>
      <c r="E6148">
        <v>2022</v>
      </c>
      <c r="F6148">
        <v>34</v>
      </c>
      <c r="G6148" t="s">
        <v>302</v>
      </c>
      <c r="H6148" t="s">
        <v>80</v>
      </c>
      <c r="I6148">
        <v>5</v>
      </c>
      <c r="L6148" t="s">
        <v>558</v>
      </c>
      <c r="M6148">
        <v>4.75</v>
      </c>
      <c r="N6148">
        <v>0.25</v>
      </c>
      <c r="O6148" t="s">
        <v>396</v>
      </c>
    </row>
    <row r="6149" spans="1:15" hidden="1" x14ac:dyDescent="0.35">
      <c r="A6149" t="s">
        <v>556</v>
      </c>
      <c r="B6149" t="s">
        <v>84</v>
      </c>
      <c r="C6149" t="s">
        <v>338</v>
      </c>
      <c r="D6149" t="s">
        <v>78</v>
      </c>
      <c r="E6149">
        <v>2022</v>
      </c>
      <c r="F6149">
        <v>34</v>
      </c>
      <c r="G6149" t="s">
        <v>302</v>
      </c>
      <c r="H6149" t="s">
        <v>80</v>
      </c>
      <c r="I6149">
        <v>221</v>
      </c>
      <c r="L6149" t="s">
        <v>558</v>
      </c>
      <c r="M6149">
        <v>209.95</v>
      </c>
      <c r="N6149">
        <v>11.05</v>
      </c>
      <c r="O6149" t="s">
        <v>396</v>
      </c>
    </row>
    <row r="6150" spans="1:15" hidden="1" x14ac:dyDescent="0.35">
      <c r="A6150" t="s">
        <v>556</v>
      </c>
      <c r="B6150" t="s">
        <v>84</v>
      </c>
      <c r="C6150" t="s">
        <v>338</v>
      </c>
      <c r="D6150" t="s">
        <v>78</v>
      </c>
      <c r="E6150">
        <v>2022</v>
      </c>
      <c r="F6150">
        <v>34</v>
      </c>
      <c r="G6150" t="s">
        <v>302</v>
      </c>
      <c r="H6150" t="s">
        <v>80</v>
      </c>
      <c r="I6150">
        <v>44</v>
      </c>
      <c r="L6150" t="s">
        <v>558</v>
      </c>
      <c r="M6150">
        <v>41.8</v>
      </c>
      <c r="N6150">
        <v>2.2000000000000002</v>
      </c>
      <c r="O6150" t="s">
        <v>396</v>
      </c>
    </row>
    <row r="6151" spans="1:15" hidden="1" x14ac:dyDescent="0.35">
      <c r="A6151" t="s">
        <v>556</v>
      </c>
      <c r="B6151" t="s">
        <v>84</v>
      </c>
      <c r="C6151" t="s">
        <v>338</v>
      </c>
      <c r="D6151" t="s">
        <v>78</v>
      </c>
      <c r="E6151">
        <v>2022</v>
      </c>
      <c r="F6151">
        <v>34</v>
      </c>
      <c r="G6151" t="s">
        <v>302</v>
      </c>
      <c r="H6151" t="s">
        <v>80</v>
      </c>
      <c r="I6151">
        <v>347</v>
      </c>
      <c r="L6151" t="s">
        <v>558</v>
      </c>
      <c r="M6151">
        <v>329.65</v>
      </c>
      <c r="N6151">
        <v>17.350000000000001</v>
      </c>
      <c r="O6151" t="s">
        <v>396</v>
      </c>
    </row>
    <row r="6152" spans="1:15" hidden="1" x14ac:dyDescent="0.35">
      <c r="A6152" t="s">
        <v>556</v>
      </c>
      <c r="B6152" t="s">
        <v>84</v>
      </c>
      <c r="C6152" t="s">
        <v>338</v>
      </c>
      <c r="D6152" t="s">
        <v>78</v>
      </c>
      <c r="E6152">
        <v>2022</v>
      </c>
      <c r="F6152">
        <v>34</v>
      </c>
      <c r="G6152" t="s">
        <v>302</v>
      </c>
      <c r="H6152" t="s">
        <v>80</v>
      </c>
      <c r="I6152">
        <v>5</v>
      </c>
      <c r="L6152" t="s">
        <v>558</v>
      </c>
      <c r="M6152">
        <v>4.75</v>
      </c>
      <c r="N6152">
        <v>0.25</v>
      </c>
      <c r="O6152" t="s">
        <v>396</v>
      </c>
    </row>
    <row r="6153" spans="1:15" hidden="1" x14ac:dyDescent="0.35">
      <c r="A6153" t="s">
        <v>556</v>
      </c>
      <c r="B6153" t="s">
        <v>84</v>
      </c>
      <c r="C6153" t="s">
        <v>338</v>
      </c>
      <c r="D6153" t="s">
        <v>78</v>
      </c>
      <c r="E6153">
        <v>2023</v>
      </c>
      <c r="F6153">
        <v>34</v>
      </c>
      <c r="G6153" t="s">
        <v>302</v>
      </c>
      <c r="H6153" t="s">
        <v>80</v>
      </c>
      <c r="I6153">
        <v>134</v>
      </c>
      <c r="L6153" t="s">
        <v>558</v>
      </c>
      <c r="M6153">
        <v>127.3</v>
      </c>
      <c r="N6153">
        <v>6.7</v>
      </c>
      <c r="O6153" t="s">
        <v>396</v>
      </c>
    </row>
    <row r="6154" spans="1:15" hidden="1" x14ac:dyDescent="0.35">
      <c r="A6154" t="s">
        <v>556</v>
      </c>
      <c r="B6154" t="s">
        <v>84</v>
      </c>
      <c r="C6154" t="s">
        <v>338</v>
      </c>
      <c r="D6154" t="s">
        <v>78</v>
      </c>
      <c r="E6154">
        <v>2023</v>
      </c>
      <c r="F6154">
        <v>34</v>
      </c>
      <c r="G6154" t="s">
        <v>302</v>
      </c>
      <c r="H6154" t="s">
        <v>80</v>
      </c>
      <c r="I6154">
        <v>21</v>
      </c>
      <c r="L6154" t="s">
        <v>558</v>
      </c>
      <c r="M6154">
        <v>19.95</v>
      </c>
      <c r="N6154">
        <v>1.05</v>
      </c>
      <c r="O6154" t="s">
        <v>396</v>
      </c>
    </row>
    <row r="6155" spans="1:15" hidden="1" x14ac:dyDescent="0.35">
      <c r="A6155" t="s">
        <v>556</v>
      </c>
      <c r="B6155" t="s">
        <v>84</v>
      </c>
      <c r="C6155" t="s">
        <v>338</v>
      </c>
      <c r="D6155" t="s">
        <v>78</v>
      </c>
      <c r="E6155">
        <v>2023</v>
      </c>
      <c r="F6155">
        <v>34</v>
      </c>
      <c r="G6155" t="s">
        <v>302</v>
      </c>
      <c r="H6155" t="s">
        <v>80</v>
      </c>
      <c r="I6155">
        <v>183</v>
      </c>
      <c r="L6155" t="s">
        <v>558</v>
      </c>
      <c r="M6155">
        <v>173.85</v>
      </c>
      <c r="N6155">
        <v>9.15</v>
      </c>
      <c r="O6155" t="s">
        <v>396</v>
      </c>
    </row>
    <row r="6156" spans="1:15" hidden="1" x14ac:dyDescent="0.35">
      <c r="A6156" t="s">
        <v>556</v>
      </c>
      <c r="B6156" t="s">
        <v>84</v>
      </c>
      <c r="C6156" t="s">
        <v>338</v>
      </c>
      <c r="D6156" t="s">
        <v>78</v>
      </c>
      <c r="E6156">
        <v>2023</v>
      </c>
      <c r="F6156">
        <v>34</v>
      </c>
      <c r="G6156" t="s">
        <v>302</v>
      </c>
      <c r="H6156" t="s">
        <v>80</v>
      </c>
      <c r="I6156">
        <v>3</v>
      </c>
      <c r="L6156" t="s">
        <v>558</v>
      </c>
      <c r="M6156">
        <v>2.85</v>
      </c>
      <c r="N6156">
        <v>0.15</v>
      </c>
      <c r="O6156" t="s">
        <v>396</v>
      </c>
    </row>
    <row r="6157" spans="1:15" hidden="1" x14ac:dyDescent="0.35">
      <c r="A6157" t="s">
        <v>556</v>
      </c>
      <c r="B6157" t="s">
        <v>84</v>
      </c>
      <c r="C6157" t="s">
        <v>338</v>
      </c>
      <c r="D6157" t="s">
        <v>78</v>
      </c>
      <c r="E6157">
        <v>2023</v>
      </c>
      <c r="F6157">
        <v>34</v>
      </c>
      <c r="G6157" t="s">
        <v>302</v>
      </c>
      <c r="H6157" t="s">
        <v>81</v>
      </c>
      <c r="I6157">
        <v>26</v>
      </c>
      <c r="L6157" t="s">
        <v>558</v>
      </c>
      <c r="M6157">
        <v>24.7</v>
      </c>
      <c r="N6157">
        <v>1.3</v>
      </c>
      <c r="O6157" t="s">
        <v>396</v>
      </c>
    </row>
    <row r="6158" spans="1:15" hidden="1" x14ac:dyDescent="0.35">
      <c r="A6158" t="s">
        <v>556</v>
      </c>
      <c r="B6158" t="s">
        <v>84</v>
      </c>
      <c r="C6158" t="s">
        <v>338</v>
      </c>
      <c r="D6158" t="s">
        <v>78</v>
      </c>
      <c r="E6158">
        <v>2023</v>
      </c>
      <c r="F6158">
        <v>34</v>
      </c>
      <c r="G6158" t="s">
        <v>302</v>
      </c>
      <c r="H6158" t="s">
        <v>81</v>
      </c>
      <c r="I6158">
        <v>39</v>
      </c>
      <c r="L6158" t="s">
        <v>558</v>
      </c>
      <c r="M6158">
        <v>37.049999999999997</v>
      </c>
      <c r="N6158">
        <v>1.95</v>
      </c>
      <c r="O6158" t="s">
        <v>396</v>
      </c>
    </row>
    <row r="6159" spans="1:15" hidden="1" x14ac:dyDescent="0.35">
      <c r="A6159" t="s">
        <v>556</v>
      </c>
      <c r="B6159" t="s">
        <v>84</v>
      </c>
      <c r="C6159" t="s">
        <v>334</v>
      </c>
      <c r="D6159" t="s">
        <v>78</v>
      </c>
      <c r="E6159">
        <v>2021</v>
      </c>
      <c r="F6159">
        <v>34</v>
      </c>
      <c r="G6159" t="s">
        <v>302</v>
      </c>
      <c r="H6159" t="s">
        <v>80</v>
      </c>
      <c r="I6159">
        <v>671</v>
      </c>
      <c r="L6159" t="s">
        <v>558</v>
      </c>
      <c r="M6159">
        <v>637.45000000000005</v>
      </c>
      <c r="N6159">
        <v>33.549999999999997</v>
      </c>
      <c r="O6159" t="s">
        <v>391</v>
      </c>
    </row>
    <row r="6160" spans="1:15" hidden="1" x14ac:dyDescent="0.35">
      <c r="A6160" t="s">
        <v>556</v>
      </c>
      <c r="B6160" t="s">
        <v>84</v>
      </c>
      <c r="C6160" t="s">
        <v>334</v>
      </c>
      <c r="D6160" t="s">
        <v>78</v>
      </c>
      <c r="E6160">
        <v>2021</v>
      </c>
      <c r="F6160">
        <v>34</v>
      </c>
      <c r="G6160" t="s">
        <v>302</v>
      </c>
      <c r="H6160" t="s">
        <v>80</v>
      </c>
      <c r="I6160">
        <v>51</v>
      </c>
      <c r="L6160" t="s">
        <v>558</v>
      </c>
      <c r="M6160">
        <v>48.45</v>
      </c>
      <c r="N6160">
        <v>2.5499999999999998</v>
      </c>
      <c r="O6160" t="s">
        <v>391</v>
      </c>
    </row>
    <row r="6161" spans="1:15" hidden="1" x14ac:dyDescent="0.35">
      <c r="A6161" t="s">
        <v>556</v>
      </c>
      <c r="B6161" t="s">
        <v>84</v>
      </c>
      <c r="C6161" t="s">
        <v>334</v>
      </c>
      <c r="D6161" t="s">
        <v>78</v>
      </c>
      <c r="E6161">
        <v>2021</v>
      </c>
      <c r="F6161">
        <v>34</v>
      </c>
      <c r="G6161" t="s">
        <v>302</v>
      </c>
      <c r="H6161" t="s">
        <v>80</v>
      </c>
      <c r="I6161">
        <v>1134</v>
      </c>
      <c r="L6161" t="s">
        <v>558</v>
      </c>
      <c r="M6161">
        <v>1077.3</v>
      </c>
      <c r="N6161">
        <v>56.7</v>
      </c>
      <c r="O6161" t="s">
        <v>391</v>
      </c>
    </row>
    <row r="6162" spans="1:15" hidden="1" x14ac:dyDescent="0.35">
      <c r="A6162" t="s">
        <v>556</v>
      </c>
      <c r="B6162" t="s">
        <v>84</v>
      </c>
      <c r="C6162" t="s">
        <v>334</v>
      </c>
      <c r="D6162" t="s">
        <v>78</v>
      </c>
      <c r="E6162">
        <v>2021</v>
      </c>
      <c r="F6162">
        <v>34</v>
      </c>
      <c r="G6162" t="s">
        <v>302</v>
      </c>
      <c r="H6162" t="s">
        <v>80</v>
      </c>
      <c r="I6162">
        <v>83</v>
      </c>
      <c r="L6162" t="s">
        <v>558</v>
      </c>
      <c r="M6162">
        <v>78.849999999999994</v>
      </c>
      <c r="N6162">
        <v>4.1500000000000004</v>
      </c>
      <c r="O6162" t="s">
        <v>391</v>
      </c>
    </row>
    <row r="6163" spans="1:15" hidden="1" x14ac:dyDescent="0.35">
      <c r="A6163" t="s">
        <v>556</v>
      </c>
      <c r="B6163" t="s">
        <v>84</v>
      </c>
      <c r="C6163" t="s">
        <v>334</v>
      </c>
      <c r="D6163" t="s">
        <v>78</v>
      </c>
      <c r="E6163">
        <v>2022</v>
      </c>
      <c r="F6163">
        <v>34</v>
      </c>
      <c r="G6163" t="s">
        <v>302</v>
      </c>
      <c r="H6163" t="s">
        <v>80</v>
      </c>
      <c r="I6163">
        <v>721</v>
      </c>
      <c r="L6163" t="s">
        <v>558</v>
      </c>
      <c r="M6163">
        <v>684.95</v>
      </c>
      <c r="N6163">
        <v>36.049999999999997</v>
      </c>
      <c r="O6163" t="s">
        <v>391</v>
      </c>
    </row>
    <row r="6164" spans="1:15" hidden="1" x14ac:dyDescent="0.35">
      <c r="A6164" t="s">
        <v>556</v>
      </c>
      <c r="B6164" t="s">
        <v>84</v>
      </c>
      <c r="C6164" t="s">
        <v>334</v>
      </c>
      <c r="D6164" t="s">
        <v>78</v>
      </c>
      <c r="E6164">
        <v>2022</v>
      </c>
      <c r="F6164">
        <v>34</v>
      </c>
      <c r="G6164" t="s">
        <v>302</v>
      </c>
      <c r="H6164" t="s">
        <v>80</v>
      </c>
      <c r="I6164">
        <v>52</v>
      </c>
      <c r="L6164" t="s">
        <v>558</v>
      </c>
      <c r="M6164">
        <v>49.4</v>
      </c>
      <c r="N6164">
        <v>2.6</v>
      </c>
      <c r="O6164" t="s">
        <v>391</v>
      </c>
    </row>
    <row r="6165" spans="1:15" hidden="1" x14ac:dyDescent="0.35">
      <c r="A6165" t="s">
        <v>556</v>
      </c>
      <c r="B6165" t="s">
        <v>84</v>
      </c>
      <c r="C6165" t="s">
        <v>334</v>
      </c>
      <c r="D6165" t="s">
        <v>78</v>
      </c>
      <c r="E6165">
        <v>2022</v>
      </c>
      <c r="F6165">
        <v>34</v>
      </c>
      <c r="G6165" t="s">
        <v>302</v>
      </c>
      <c r="H6165" t="s">
        <v>80</v>
      </c>
      <c r="I6165">
        <v>75</v>
      </c>
      <c r="L6165" t="s">
        <v>558</v>
      </c>
      <c r="M6165">
        <v>75</v>
      </c>
      <c r="N6165">
        <v>0</v>
      </c>
      <c r="O6165" t="s">
        <v>391</v>
      </c>
    </row>
    <row r="6166" spans="1:15" hidden="1" x14ac:dyDescent="0.35">
      <c r="A6166" t="s">
        <v>556</v>
      </c>
      <c r="B6166" t="s">
        <v>84</v>
      </c>
      <c r="C6166" t="s">
        <v>334</v>
      </c>
      <c r="D6166" t="s">
        <v>78</v>
      </c>
      <c r="E6166">
        <v>2022</v>
      </c>
      <c r="F6166">
        <v>34</v>
      </c>
      <c r="G6166" t="s">
        <v>302</v>
      </c>
      <c r="H6166" t="s">
        <v>80</v>
      </c>
      <c r="I6166">
        <v>93</v>
      </c>
      <c r="L6166" t="s">
        <v>558</v>
      </c>
      <c r="M6166">
        <v>88.35</v>
      </c>
      <c r="N6166">
        <v>4.6500000000000004</v>
      </c>
      <c r="O6166" t="s">
        <v>391</v>
      </c>
    </row>
    <row r="6167" spans="1:15" hidden="1" x14ac:dyDescent="0.35">
      <c r="A6167" t="s">
        <v>556</v>
      </c>
      <c r="B6167" t="s">
        <v>84</v>
      </c>
      <c r="C6167" t="s">
        <v>334</v>
      </c>
      <c r="D6167" t="s">
        <v>78</v>
      </c>
      <c r="E6167">
        <v>2022</v>
      </c>
      <c r="F6167">
        <v>34</v>
      </c>
      <c r="G6167" t="s">
        <v>302</v>
      </c>
      <c r="H6167" t="s">
        <v>80</v>
      </c>
      <c r="I6167">
        <v>721</v>
      </c>
      <c r="L6167" t="s">
        <v>558</v>
      </c>
      <c r="M6167">
        <v>684.95</v>
      </c>
      <c r="N6167">
        <v>36.049999999999997</v>
      </c>
      <c r="O6167" t="s">
        <v>391</v>
      </c>
    </row>
    <row r="6168" spans="1:15" hidden="1" x14ac:dyDescent="0.35">
      <c r="A6168" t="s">
        <v>556</v>
      </c>
      <c r="B6168" t="s">
        <v>84</v>
      </c>
      <c r="C6168" t="s">
        <v>334</v>
      </c>
      <c r="D6168" t="s">
        <v>78</v>
      </c>
      <c r="E6168">
        <v>2022</v>
      </c>
      <c r="F6168">
        <v>34</v>
      </c>
      <c r="G6168" t="s">
        <v>302</v>
      </c>
      <c r="H6168" t="s">
        <v>80</v>
      </c>
      <c r="I6168">
        <v>52</v>
      </c>
      <c r="L6168" t="s">
        <v>558</v>
      </c>
      <c r="M6168">
        <v>49.4</v>
      </c>
      <c r="N6168">
        <v>2.6</v>
      </c>
      <c r="O6168" t="s">
        <v>391</v>
      </c>
    </row>
    <row r="6169" spans="1:15" hidden="1" x14ac:dyDescent="0.35">
      <c r="A6169" t="s">
        <v>556</v>
      </c>
      <c r="B6169" t="s">
        <v>84</v>
      </c>
      <c r="C6169" t="s">
        <v>334</v>
      </c>
      <c r="D6169" t="s">
        <v>78</v>
      </c>
      <c r="E6169">
        <v>2022</v>
      </c>
      <c r="F6169">
        <v>34</v>
      </c>
      <c r="G6169" t="s">
        <v>302</v>
      </c>
      <c r="H6169" t="s">
        <v>80</v>
      </c>
      <c r="I6169">
        <v>93</v>
      </c>
      <c r="L6169" t="s">
        <v>558</v>
      </c>
      <c r="M6169">
        <v>88.35</v>
      </c>
      <c r="N6169">
        <v>4.6500000000000004</v>
      </c>
      <c r="O6169" t="s">
        <v>391</v>
      </c>
    </row>
    <row r="6170" spans="1:15" hidden="1" x14ac:dyDescent="0.35">
      <c r="A6170" t="s">
        <v>556</v>
      </c>
      <c r="B6170" t="s">
        <v>84</v>
      </c>
      <c r="C6170" t="s">
        <v>334</v>
      </c>
      <c r="D6170" t="s">
        <v>78</v>
      </c>
      <c r="E6170">
        <v>2023</v>
      </c>
      <c r="F6170">
        <v>34</v>
      </c>
      <c r="G6170" t="s">
        <v>302</v>
      </c>
      <c r="H6170" t="s">
        <v>80</v>
      </c>
      <c r="I6170">
        <v>457</v>
      </c>
      <c r="L6170" t="s">
        <v>558</v>
      </c>
      <c r="M6170">
        <v>434.15</v>
      </c>
      <c r="N6170">
        <v>22.85</v>
      </c>
      <c r="O6170" t="s">
        <v>391</v>
      </c>
    </row>
    <row r="6171" spans="1:15" hidden="1" x14ac:dyDescent="0.35">
      <c r="A6171" t="s">
        <v>556</v>
      </c>
      <c r="B6171" t="s">
        <v>84</v>
      </c>
      <c r="C6171" t="s">
        <v>334</v>
      </c>
      <c r="D6171" t="s">
        <v>78</v>
      </c>
      <c r="E6171">
        <v>2023</v>
      </c>
      <c r="F6171">
        <v>34</v>
      </c>
      <c r="G6171" t="s">
        <v>302</v>
      </c>
      <c r="H6171" t="s">
        <v>80</v>
      </c>
      <c r="I6171">
        <v>41</v>
      </c>
      <c r="L6171" t="s">
        <v>558</v>
      </c>
      <c r="M6171">
        <v>38.950000000000003</v>
      </c>
      <c r="N6171">
        <v>2.0499999999999998</v>
      </c>
      <c r="O6171" t="s">
        <v>391</v>
      </c>
    </row>
    <row r="6172" spans="1:15" hidden="1" x14ac:dyDescent="0.35">
      <c r="A6172" t="s">
        <v>556</v>
      </c>
      <c r="B6172" t="s">
        <v>84</v>
      </c>
      <c r="C6172" t="s">
        <v>334</v>
      </c>
      <c r="D6172" t="s">
        <v>78</v>
      </c>
      <c r="E6172">
        <v>2023</v>
      </c>
      <c r="F6172">
        <v>34</v>
      </c>
      <c r="G6172" t="s">
        <v>302</v>
      </c>
      <c r="H6172" t="s">
        <v>80</v>
      </c>
      <c r="I6172">
        <v>785</v>
      </c>
      <c r="L6172" t="s">
        <v>558</v>
      </c>
      <c r="M6172">
        <v>745.75</v>
      </c>
      <c r="N6172">
        <v>39.25</v>
      </c>
      <c r="O6172" t="s">
        <v>391</v>
      </c>
    </row>
    <row r="6173" spans="1:15" hidden="1" x14ac:dyDescent="0.35">
      <c r="A6173" t="s">
        <v>556</v>
      </c>
      <c r="B6173" t="s">
        <v>84</v>
      </c>
      <c r="C6173" t="s">
        <v>334</v>
      </c>
      <c r="D6173" t="s">
        <v>78</v>
      </c>
      <c r="E6173">
        <v>2023</v>
      </c>
      <c r="F6173">
        <v>34</v>
      </c>
      <c r="G6173" t="s">
        <v>302</v>
      </c>
      <c r="H6173" t="s">
        <v>80</v>
      </c>
      <c r="I6173">
        <v>41</v>
      </c>
      <c r="L6173" t="s">
        <v>558</v>
      </c>
      <c r="M6173">
        <v>38.950000000000003</v>
      </c>
      <c r="N6173">
        <v>2.0499999999999998</v>
      </c>
      <c r="O6173" t="s">
        <v>391</v>
      </c>
    </row>
    <row r="6174" spans="1:15" hidden="1" x14ac:dyDescent="0.35">
      <c r="A6174" t="s">
        <v>556</v>
      </c>
      <c r="B6174" t="s">
        <v>84</v>
      </c>
      <c r="C6174" t="s">
        <v>372</v>
      </c>
      <c r="D6174" t="s">
        <v>78</v>
      </c>
      <c r="E6174">
        <v>2021</v>
      </c>
      <c r="F6174">
        <v>34</v>
      </c>
      <c r="G6174" t="s">
        <v>302</v>
      </c>
      <c r="H6174" t="s">
        <v>80</v>
      </c>
      <c r="I6174">
        <v>30</v>
      </c>
      <c r="L6174" t="s">
        <v>558</v>
      </c>
      <c r="M6174">
        <v>27.23</v>
      </c>
      <c r="N6174">
        <v>2.77</v>
      </c>
      <c r="O6174" t="s">
        <v>401</v>
      </c>
    </row>
    <row r="6175" spans="1:15" hidden="1" x14ac:dyDescent="0.35">
      <c r="A6175" t="s">
        <v>556</v>
      </c>
      <c r="B6175" t="s">
        <v>84</v>
      </c>
      <c r="C6175" t="s">
        <v>372</v>
      </c>
      <c r="D6175" t="s">
        <v>78</v>
      </c>
      <c r="E6175">
        <v>2021</v>
      </c>
      <c r="F6175">
        <v>34</v>
      </c>
      <c r="G6175" t="s">
        <v>302</v>
      </c>
      <c r="H6175" t="s">
        <v>80</v>
      </c>
      <c r="I6175">
        <v>272</v>
      </c>
      <c r="L6175" t="s">
        <v>558</v>
      </c>
      <c r="M6175">
        <v>246.87</v>
      </c>
      <c r="N6175">
        <v>25.13</v>
      </c>
      <c r="O6175" t="s">
        <v>401</v>
      </c>
    </row>
    <row r="6176" spans="1:15" hidden="1" x14ac:dyDescent="0.35">
      <c r="A6176" t="s">
        <v>556</v>
      </c>
      <c r="B6176" t="s">
        <v>84</v>
      </c>
      <c r="C6176" t="s">
        <v>372</v>
      </c>
      <c r="D6176" t="s">
        <v>78</v>
      </c>
      <c r="E6176">
        <v>2021</v>
      </c>
      <c r="F6176">
        <v>34</v>
      </c>
      <c r="G6176" t="s">
        <v>302</v>
      </c>
      <c r="H6176" t="s">
        <v>80</v>
      </c>
      <c r="I6176">
        <v>29</v>
      </c>
      <c r="L6176" t="s">
        <v>558</v>
      </c>
      <c r="M6176">
        <v>27.55</v>
      </c>
      <c r="N6176">
        <v>1.45</v>
      </c>
      <c r="O6176" t="s">
        <v>401</v>
      </c>
    </row>
    <row r="6177" spans="1:15" hidden="1" x14ac:dyDescent="0.35">
      <c r="A6177" t="s">
        <v>556</v>
      </c>
      <c r="B6177" t="s">
        <v>84</v>
      </c>
      <c r="C6177" t="s">
        <v>372</v>
      </c>
      <c r="D6177" t="s">
        <v>78</v>
      </c>
      <c r="E6177">
        <v>2021</v>
      </c>
      <c r="F6177">
        <v>34</v>
      </c>
      <c r="G6177" t="s">
        <v>302</v>
      </c>
      <c r="H6177" t="s">
        <v>80</v>
      </c>
      <c r="I6177">
        <v>82</v>
      </c>
      <c r="L6177" t="s">
        <v>558</v>
      </c>
      <c r="M6177">
        <v>77.900000000000006</v>
      </c>
      <c r="N6177">
        <v>4.0999999999999996</v>
      </c>
      <c r="O6177" t="s">
        <v>401</v>
      </c>
    </row>
    <row r="6178" spans="1:15" hidden="1" x14ac:dyDescent="0.35">
      <c r="A6178" t="s">
        <v>556</v>
      </c>
      <c r="B6178" t="s">
        <v>84</v>
      </c>
      <c r="C6178" t="s">
        <v>372</v>
      </c>
      <c r="D6178" t="s">
        <v>78</v>
      </c>
      <c r="E6178">
        <v>2022</v>
      </c>
      <c r="F6178">
        <v>34</v>
      </c>
      <c r="G6178" t="s">
        <v>302</v>
      </c>
      <c r="H6178" t="s">
        <v>80</v>
      </c>
      <c r="I6178">
        <v>596</v>
      </c>
      <c r="L6178" t="s">
        <v>558</v>
      </c>
      <c r="M6178">
        <v>566.20000000000005</v>
      </c>
      <c r="N6178">
        <v>29.8</v>
      </c>
      <c r="O6178" t="s">
        <v>401</v>
      </c>
    </row>
    <row r="6179" spans="1:15" hidden="1" x14ac:dyDescent="0.35">
      <c r="A6179" t="s">
        <v>556</v>
      </c>
      <c r="B6179" t="s">
        <v>84</v>
      </c>
      <c r="C6179" t="s">
        <v>372</v>
      </c>
      <c r="D6179" t="s">
        <v>78</v>
      </c>
      <c r="E6179">
        <v>2022</v>
      </c>
      <c r="F6179">
        <v>34</v>
      </c>
      <c r="G6179" t="s">
        <v>302</v>
      </c>
      <c r="H6179" t="s">
        <v>80</v>
      </c>
      <c r="I6179">
        <v>395</v>
      </c>
      <c r="L6179" t="s">
        <v>558</v>
      </c>
      <c r="M6179">
        <v>375.25</v>
      </c>
      <c r="N6179">
        <v>19.75</v>
      </c>
      <c r="O6179" t="s">
        <v>401</v>
      </c>
    </row>
    <row r="6180" spans="1:15" hidden="1" x14ac:dyDescent="0.35">
      <c r="A6180" t="s">
        <v>556</v>
      </c>
      <c r="B6180" t="s">
        <v>84</v>
      </c>
      <c r="C6180" t="s">
        <v>372</v>
      </c>
      <c r="D6180" t="s">
        <v>78</v>
      </c>
      <c r="E6180">
        <v>2022</v>
      </c>
      <c r="F6180">
        <v>34</v>
      </c>
      <c r="G6180" t="s">
        <v>302</v>
      </c>
      <c r="H6180" t="s">
        <v>81</v>
      </c>
      <c r="I6180">
        <v>570</v>
      </c>
      <c r="L6180" t="s">
        <v>558</v>
      </c>
      <c r="M6180">
        <v>541.5</v>
      </c>
      <c r="N6180">
        <v>28.5</v>
      </c>
      <c r="O6180" t="s">
        <v>401</v>
      </c>
    </row>
    <row r="6181" spans="1:15" hidden="1" x14ac:dyDescent="0.35">
      <c r="A6181" t="s">
        <v>556</v>
      </c>
      <c r="B6181" t="s">
        <v>84</v>
      </c>
      <c r="C6181" t="s">
        <v>372</v>
      </c>
      <c r="D6181" t="s">
        <v>78</v>
      </c>
      <c r="E6181">
        <v>2022</v>
      </c>
      <c r="F6181">
        <v>34</v>
      </c>
      <c r="G6181" t="s">
        <v>302</v>
      </c>
      <c r="H6181" t="s">
        <v>81</v>
      </c>
      <c r="I6181">
        <v>187</v>
      </c>
      <c r="L6181" t="s">
        <v>558</v>
      </c>
      <c r="M6181">
        <v>177.65</v>
      </c>
      <c r="N6181">
        <v>9.35</v>
      </c>
      <c r="O6181" t="s">
        <v>401</v>
      </c>
    </row>
    <row r="6182" spans="1:15" hidden="1" x14ac:dyDescent="0.35">
      <c r="A6182" t="s">
        <v>556</v>
      </c>
      <c r="B6182" t="s">
        <v>84</v>
      </c>
      <c r="C6182" t="s">
        <v>372</v>
      </c>
      <c r="D6182" t="s">
        <v>78</v>
      </c>
      <c r="E6182">
        <v>2022</v>
      </c>
      <c r="F6182">
        <v>34</v>
      </c>
      <c r="G6182" t="s">
        <v>302</v>
      </c>
      <c r="H6182" t="s">
        <v>80</v>
      </c>
      <c r="I6182">
        <v>785</v>
      </c>
      <c r="L6182" t="s">
        <v>558</v>
      </c>
      <c r="M6182">
        <v>745.75</v>
      </c>
      <c r="N6182">
        <v>39.25</v>
      </c>
      <c r="O6182" t="s">
        <v>401</v>
      </c>
    </row>
    <row r="6183" spans="1:15" hidden="1" x14ac:dyDescent="0.35">
      <c r="A6183" t="s">
        <v>556</v>
      </c>
      <c r="B6183" t="s">
        <v>84</v>
      </c>
      <c r="C6183" t="s">
        <v>372</v>
      </c>
      <c r="D6183" t="s">
        <v>78</v>
      </c>
      <c r="E6183">
        <v>2022</v>
      </c>
      <c r="F6183">
        <v>34</v>
      </c>
      <c r="G6183" t="s">
        <v>302</v>
      </c>
      <c r="H6183" t="s">
        <v>80</v>
      </c>
      <c r="I6183">
        <v>523</v>
      </c>
      <c r="L6183" t="s">
        <v>558</v>
      </c>
      <c r="M6183">
        <v>496.85</v>
      </c>
      <c r="N6183">
        <v>26.15</v>
      </c>
      <c r="O6183" t="s">
        <v>401</v>
      </c>
    </row>
    <row r="6184" spans="1:15" hidden="1" x14ac:dyDescent="0.35">
      <c r="A6184" t="s">
        <v>556</v>
      </c>
      <c r="B6184" t="s">
        <v>84</v>
      </c>
      <c r="C6184" t="s">
        <v>372</v>
      </c>
      <c r="D6184" t="s">
        <v>78</v>
      </c>
      <c r="E6184">
        <v>2022</v>
      </c>
      <c r="F6184">
        <v>34</v>
      </c>
      <c r="G6184" t="s">
        <v>302</v>
      </c>
      <c r="H6184" t="s">
        <v>81</v>
      </c>
      <c r="I6184">
        <v>755</v>
      </c>
      <c r="L6184" t="s">
        <v>558</v>
      </c>
      <c r="M6184">
        <v>717.25</v>
      </c>
      <c r="N6184">
        <v>37.75</v>
      </c>
      <c r="O6184" t="s">
        <v>401</v>
      </c>
    </row>
    <row r="6185" spans="1:15" hidden="1" x14ac:dyDescent="0.35">
      <c r="A6185" t="s">
        <v>556</v>
      </c>
      <c r="B6185" t="s">
        <v>84</v>
      </c>
      <c r="C6185" t="s">
        <v>372</v>
      </c>
      <c r="D6185" t="s">
        <v>78</v>
      </c>
      <c r="E6185">
        <v>2022</v>
      </c>
      <c r="F6185">
        <v>34</v>
      </c>
      <c r="G6185" t="s">
        <v>302</v>
      </c>
      <c r="H6185" t="s">
        <v>81</v>
      </c>
      <c r="I6185">
        <v>248</v>
      </c>
      <c r="L6185" t="s">
        <v>558</v>
      </c>
      <c r="M6185">
        <v>235.6</v>
      </c>
      <c r="N6185">
        <v>12.4</v>
      </c>
      <c r="O6185" t="s">
        <v>401</v>
      </c>
    </row>
    <row r="6186" spans="1:15" hidden="1" x14ac:dyDescent="0.35">
      <c r="A6186" t="s">
        <v>556</v>
      </c>
      <c r="B6186" t="s">
        <v>84</v>
      </c>
      <c r="C6186" t="s">
        <v>372</v>
      </c>
      <c r="D6186" t="s">
        <v>78</v>
      </c>
      <c r="E6186">
        <v>2023</v>
      </c>
      <c r="F6186">
        <v>34</v>
      </c>
      <c r="G6186" t="s">
        <v>302</v>
      </c>
      <c r="H6186" t="s">
        <v>80</v>
      </c>
      <c r="I6186">
        <v>4755</v>
      </c>
      <c r="L6186" t="s">
        <v>558</v>
      </c>
      <c r="M6186">
        <v>4517.25</v>
      </c>
      <c r="N6186">
        <v>237.75</v>
      </c>
      <c r="O6186" t="s">
        <v>401</v>
      </c>
    </row>
    <row r="6187" spans="1:15" hidden="1" x14ac:dyDescent="0.35">
      <c r="A6187" t="s">
        <v>556</v>
      </c>
      <c r="B6187" t="s">
        <v>84</v>
      </c>
      <c r="C6187" t="s">
        <v>372</v>
      </c>
      <c r="D6187" t="s">
        <v>78</v>
      </c>
      <c r="E6187">
        <v>2023</v>
      </c>
      <c r="F6187">
        <v>34</v>
      </c>
      <c r="G6187" t="s">
        <v>302</v>
      </c>
      <c r="H6187" t="s">
        <v>80</v>
      </c>
      <c r="I6187">
        <v>3111</v>
      </c>
      <c r="L6187" t="s">
        <v>558</v>
      </c>
      <c r="M6187">
        <v>2955.45</v>
      </c>
      <c r="N6187">
        <v>155.55000000000001</v>
      </c>
      <c r="O6187" t="s">
        <v>401</v>
      </c>
    </row>
    <row r="6188" spans="1:15" hidden="1" x14ac:dyDescent="0.35">
      <c r="A6188" t="s">
        <v>556</v>
      </c>
      <c r="B6188" t="s">
        <v>84</v>
      </c>
      <c r="C6188" t="s">
        <v>372</v>
      </c>
      <c r="D6188" t="s">
        <v>78</v>
      </c>
      <c r="E6188">
        <v>2023</v>
      </c>
      <c r="F6188">
        <v>34</v>
      </c>
      <c r="G6188" t="s">
        <v>302</v>
      </c>
      <c r="H6188" t="s">
        <v>81</v>
      </c>
      <c r="I6188">
        <v>162</v>
      </c>
      <c r="L6188" t="s">
        <v>558</v>
      </c>
      <c r="M6188">
        <v>153.9</v>
      </c>
      <c r="N6188">
        <v>8.1</v>
      </c>
      <c r="O6188" t="s">
        <v>401</v>
      </c>
    </row>
    <row r="6189" spans="1:15" hidden="1" x14ac:dyDescent="0.35">
      <c r="A6189" t="s">
        <v>556</v>
      </c>
      <c r="B6189" t="s">
        <v>84</v>
      </c>
      <c r="C6189" t="s">
        <v>372</v>
      </c>
      <c r="D6189" t="s">
        <v>78</v>
      </c>
      <c r="E6189">
        <v>2023</v>
      </c>
      <c r="F6189">
        <v>34</v>
      </c>
      <c r="G6189" t="s">
        <v>302</v>
      </c>
      <c r="H6189" t="s">
        <v>81</v>
      </c>
      <c r="I6189">
        <v>56</v>
      </c>
      <c r="L6189" t="s">
        <v>558</v>
      </c>
      <c r="M6189">
        <v>53.2</v>
      </c>
      <c r="N6189">
        <v>2.8</v>
      </c>
      <c r="O6189" t="s">
        <v>401</v>
      </c>
    </row>
    <row r="6190" spans="1:15" hidden="1" x14ac:dyDescent="0.35">
      <c r="A6190" t="s">
        <v>556</v>
      </c>
      <c r="B6190" t="s">
        <v>84</v>
      </c>
      <c r="C6190" t="s">
        <v>384</v>
      </c>
      <c r="D6190" t="s">
        <v>78</v>
      </c>
      <c r="E6190">
        <v>2021</v>
      </c>
      <c r="F6190">
        <v>34</v>
      </c>
      <c r="G6190" t="s">
        <v>302</v>
      </c>
      <c r="H6190" t="s">
        <v>80</v>
      </c>
      <c r="I6190">
        <v>1896</v>
      </c>
      <c r="L6190" t="s">
        <v>558</v>
      </c>
      <c r="M6190">
        <v>1801.2</v>
      </c>
      <c r="N6190">
        <v>94.8</v>
      </c>
      <c r="O6190" t="s">
        <v>404</v>
      </c>
    </row>
    <row r="6191" spans="1:15" hidden="1" x14ac:dyDescent="0.35">
      <c r="A6191" t="s">
        <v>556</v>
      </c>
      <c r="B6191" t="s">
        <v>84</v>
      </c>
      <c r="C6191" t="s">
        <v>384</v>
      </c>
      <c r="D6191" t="s">
        <v>78</v>
      </c>
      <c r="E6191">
        <v>2021</v>
      </c>
      <c r="F6191">
        <v>34</v>
      </c>
      <c r="G6191" t="s">
        <v>302</v>
      </c>
      <c r="H6191" t="s">
        <v>80</v>
      </c>
      <c r="I6191">
        <v>15</v>
      </c>
      <c r="L6191" t="s">
        <v>558</v>
      </c>
      <c r="M6191">
        <v>14.25</v>
      </c>
      <c r="N6191">
        <v>0.75</v>
      </c>
      <c r="O6191" t="s">
        <v>404</v>
      </c>
    </row>
    <row r="6192" spans="1:15" hidden="1" x14ac:dyDescent="0.35">
      <c r="A6192" t="s">
        <v>556</v>
      </c>
      <c r="B6192" t="s">
        <v>84</v>
      </c>
      <c r="C6192" t="s">
        <v>384</v>
      </c>
      <c r="D6192" t="s">
        <v>78</v>
      </c>
      <c r="E6192">
        <v>2021</v>
      </c>
      <c r="F6192">
        <v>34</v>
      </c>
      <c r="G6192" t="s">
        <v>302</v>
      </c>
      <c r="H6192" t="s">
        <v>80</v>
      </c>
      <c r="I6192">
        <v>1473</v>
      </c>
      <c r="L6192" t="s">
        <v>558</v>
      </c>
      <c r="M6192">
        <v>1399.35</v>
      </c>
      <c r="N6192">
        <v>73.650000000000006</v>
      </c>
      <c r="O6192" t="s">
        <v>404</v>
      </c>
    </row>
    <row r="6193" spans="1:15" hidden="1" x14ac:dyDescent="0.35">
      <c r="A6193" t="s">
        <v>556</v>
      </c>
      <c r="B6193" t="s">
        <v>84</v>
      </c>
      <c r="C6193" t="s">
        <v>384</v>
      </c>
      <c r="D6193" t="s">
        <v>78</v>
      </c>
      <c r="E6193">
        <v>2021</v>
      </c>
      <c r="F6193">
        <v>34</v>
      </c>
      <c r="G6193" t="s">
        <v>302</v>
      </c>
      <c r="H6193" t="s">
        <v>80</v>
      </c>
      <c r="I6193">
        <v>231</v>
      </c>
      <c r="L6193" t="s">
        <v>558</v>
      </c>
      <c r="M6193">
        <v>219.45</v>
      </c>
      <c r="N6193">
        <v>11.55</v>
      </c>
      <c r="O6193" t="s">
        <v>404</v>
      </c>
    </row>
    <row r="6194" spans="1:15" hidden="1" x14ac:dyDescent="0.35">
      <c r="A6194" t="s">
        <v>556</v>
      </c>
      <c r="B6194" t="s">
        <v>84</v>
      </c>
      <c r="C6194" t="s">
        <v>384</v>
      </c>
      <c r="D6194" t="s">
        <v>78</v>
      </c>
      <c r="E6194">
        <v>2022</v>
      </c>
      <c r="F6194">
        <v>34</v>
      </c>
      <c r="G6194" t="s">
        <v>302</v>
      </c>
      <c r="H6194" t="s">
        <v>80</v>
      </c>
      <c r="I6194">
        <v>3091</v>
      </c>
      <c r="L6194" t="s">
        <v>558</v>
      </c>
      <c r="M6194">
        <v>2968.04</v>
      </c>
      <c r="N6194">
        <v>122.96</v>
      </c>
      <c r="O6194" t="s">
        <v>404</v>
      </c>
    </row>
    <row r="6195" spans="1:15" hidden="1" x14ac:dyDescent="0.35">
      <c r="A6195" t="s">
        <v>556</v>
      </c>
      <c r="B6195" t="s">
        <v>84</v>
      </c>
      <c r="C6195" t="s">
        <v>384</v>
      </c>
      <c r="D6195" t="s">
        <v>78</v>
      </c>
      <c r="E6195">
        <v>2022</v>
      </c>
      <c r="F6195">
        <v>34</v>
      </c>
      <c r="G6195" t="s">
        <v>302</v>
      </c>
      <c r="H6195" t="s">
        <v>80</v>
      </c>
      <c r="I6195">
        <v>168</v>
      </c>
      <c r="L6195" t="s">
        <v>558</v>
      </c>
      <c r="M6195">
        <v>159.6</v>
      </c>
      <c r="N6195">
        <v>8.4</v>
      </c>
      <c r="O6195" t="s">
        <v>404</v>
      </c>
    </row>
    <row r="6196" spans="1:15" hidden="1" x14ac:dyDescent="0.35">
      <c r="A6196" t="s">
        <v>556</v>
      </c>
      <c r="B6196" t="s">
        <v>84</v>
      </c>
      <c r="C6196" t="s">
        <v>384</v>
      </c>
      <c r="D6196" t="s">
        <v>78</v>
      </c>
      <c r="E6196">
        <v>2022</v>
      </c>
      <c r="F6196">
        <v>34</v>
      </c>
      <c r="G6196" t="s">
        <v>302</v>
      </c>
      <c r="H6196" t="s">
        <v>80</v>
      </c>
      <c r="I6196">
        <v>923</v>
      </c>
      <c r="L6196" t="s">
        <v>558</v>
      </c>
      <c r="M6196">
        <v>886.28</v>
      </c>
      <c r="N6196">
        <v>36.72</v>
      </c>
      <c r="O6196" t="s">
        <v>404</v>
      </c>
    </row>
    <row r="6197" spans="1:15" hidden="1" x14ac:dyDescent="0.35">
      <c r="A6197" t="s">
        <v>556</v>
      </c>
      <c r="B6197" t="s">
        <v>84</v>
      </c>
      <c r="C6197" t="s">
        <v>384</v>
      </c>
      <c r="D6197" t="s">
        <v>78</v>
      </c>
      <c r="E6197">
        <v>2022</v>
      </c>
      <c r="F6197">
        <v>34</v>
      </c>
      <c r="G6197" t="s">
        <v>302</v>
      </c>
      <c r="H6197" t="s">
        <v>80</v>
      </c>
      <c r="I6197">
        <v>937</v>
      </c>
      <c r="L6197" t="s">
        <v>558</v>
      </c>
      <c r="M6197">
        <v>899.73</v>
      </c>
      <c r="N6197">
        <v>37.270000000000003</v>
      </c>
      <c r="O6197" t="s">
        <v>404</v>
      </c>
    </row>
    <row r="6198" spans="1:15" hidden="1" x14ac:dyDescent="0.35">
      <c r="A6198" t="s">
        <v>556</v>
      </c>
      <c r="B6198" t="s">
        <v>84</v>
      </c>
      <c r="C6198" t="s">
        <v>384</v>
      </c>
      <c r="D6198" t="s">
        <v>78</v>
      </c>
      <c r="E6198">
        <v>2022</v>
      </c>
      <c r="F6198">
        <v>34</v>
      </c>
      <c r="G6198" t="s">
        <v>302</v>
      </c>
      <c r="H6198" t="s">
        <v>80</v>
      </c>
      <c r="I6198">
        <v>168</v>
      </c>
      <c r="L6198" t="s">
        <v>558</v>
      </c>
      <c r="M6198">
        <v>159.6</v>
      </c>
      <c r="N6198">
        <v>8.4</v>
      </c>
      <c r="O6198" t="s">
        <v>404</v>
      </c>
    </row>
    <row r="6199" spans="1:15" hidden="1" x14ac:dyDescent="0.35">
      <c r="A6199" t="s">
        <v>556</v>
      </c>
      <c r="B6199" t="s">
        <v>84</v>
      </c>
      <c r="C6199" t="s">
        <v>384</v>
      </c>
      <c r="D6199" t="s">
        <v>78</v>
      </c>
      <c r="E6199">
        <v>2022</v>
      </c>
      <c r="F6199">
        <v>34</v>
      </c>
      <c r="G6199" t="s">
        <v>302</v>
      </c>
      <c r="H6199" t="s">
        <v>80</v>
      </c>
      <c r="I6199">
        <v>77</v>
      </c>
      <c r="L6199" t="s">
        <v>558</v>
      </c>
      <c r="M6199">
        <v>73.94</v>
      </c>
      <c r="N6199">
        <v>3.06</v>
      </c>
      <c r="O6199" t="s">
        <v>404</v>
      </c>
    </row>
    <row r="6200" spans="1:15" hidden="1" x14ac:dyDescent="0.35">
      <c r="A6200" t="s">
        <v>556</v>
      </c>
      <c r="B6200" t="s">
        <v>84</v>
      </c>
      <c r="C6200" t="s">
        <v>384</v>
      </c>
      <c r="D6200" t="s">
        <v>78</v>
      </c>
      <c r="E6200">
        <v>2023</v>
      </c>
      <c r="F6200">
        <v>34</v>
      </c>
      <c r="G6200" t="s">
        <v>302</v>
      </c>
      <c r="H6200" t="s">
        <v>80</v>
      </c>
      <c r="I6200">
        <v>157263</v>
      </c>
      <c r="L6200" t="s">
        <v>558</v>
      </c>
      <c r="M6200">
        <v>151006.98000000001</v>
      </c>
      <c r="N6200">
        <v>6256.02</v>
      </c>
      <c r="O6200" t="s">
        <v>404</v>
      </c>
    </row>
    <row r="6201" spans="1:15" hidden="1" x14ac:dyDescent="0.35">
      <c r="A6201" t="s">
        <v>556</v>
      </c>
      <c r="B6201" t="s">
        <v>84</v>
      </c>
      <c r="C6201" t="s">
        <v>384</v>
      </c>
      <c r="D6201" t="s">
        <v>78</v>
      </c>
      <c r="E6201">
        <v>2023</v>
      </c>
      <c r="F6201">
        <v>34</v>
      </c>
      <c r="G6201" t="s">
        <v>302</v>
      </c>
      <c r="H6201" t="s">
        <v>80</v>
      </c>
      <c r="I6201">
        <v>569</v>
      </c>
      <c r="L6201" t="s">
        <v>558</v>
      </c>
      <c r="M6201">
        <v>546.36</v>
      </c>
      <c r="N6201">
        <v>22.64</v>
      </c>
      <c r="O6201" t="s">
        <v>404</v>
      </c>
    </row>
    <row r="6202" spans="1:15" hidden="1" x14ac:dyDescent="0.35">
      <c r="A6202" t="s">
        <v>556</v>
      </c>
      <c r="B6202" t="s">
        <v>84</v>
      </c>
      <c r="C6202" t="s">
        <v>384</v>
      </c>
      <c r="D6202" t="s">
        <v>78</v>
      </c>
      <c r="E6202">
        <v>2023</v>
      </c>
      <c r="F6202">
        <v>34</v>
      </c>
      <c r="G6202" t="s">
        <v>302</v>
      </c>
      <c r="H6202" t="s">
        <v>80</v>
      </c>
      <c r="I6202">
        <v>78042</v>
      </c>
      <c r="L6202" t="s">
        <v>558</v>
      </c>
      <c r="M6202">
        <v>74937.440000000002</v>
      </c>
      <c r="N6202">
        <v>3104.56</v>
      </c>
      <c r="O6202" t="s">
        <v>404</v>
      </c>
    </row>
    <row r="6203" spans="1:15" hidden="1" x14ac:dyDescent="0.35">
      <c r="A6203" t="s">
        <v>556</v>
      </c>
      <c r="B6203" t="s">
        <v>84</v>
      </c>
      <c r="C6203" t="s">
        <v>384</v>
      </c>
      <c r="D6203" t="s">
        <v>78</v>
      </c>
      <c r="E6203">
        <v>2023</v>
      </c>
      <c r="F6203">
        <v>34</v>
      </c>
      <c r="G6203" t="s">
        <v>302</v>
      </c>
      <c r="H6203" t="s">
        <v>80</v>
      </c>
      <c r="I6203">
        <v>27009</v>
      </c>
      <c r="L6203" t="s">
        <v>558</v>
      </c>
      <c r="M6203">
        <v>25658.55</v>
      </c>
      <c r="N6203">
        <v>1350.45</v>
      </c>
      <c r="O6203" t="s">
        <v>404</v>
      </c>
    </row>
    <row r="6204" spans="1:15" hidden="1" x14ac:dyDescent="0.35">
      <c r="A6204" t="s">
        <v>556</v>
      </c>
      <c r="B6204" t="s">
        <v>84</v>
      </c>
      <c r="C6204" t="s">
        <v>384</v>
      </c>
      <c r="D6204" t="s">
        <v>78</v>
      </c>
      <c r="E6204">
        <v>2022</v>
      </c>
      <c r="F6204">
        <v>34</v>
      </c>
      <c r="G6204" t="s">
        <v>302</v>
      </c>
      <c r="H6204" t="s">
        <v>80</v>
      </c>
      <c r="I6204">
        <v>49480</v>
      </c>
      <c r="L6204" t="s">
        <v>558</v>
      </c>
      <c r="M6204">
        <v>47985.13</v>
      </c>
      <c r="N6204">
        <v>1494.87</v>
      </c>
      <c r="O6204" t="s">
        <v>413</v>
      </c>
    </row>
    <row r="6205" spans="1:15" hidden="1" x14ac:dyDescent="0.35">
      <c r="A6205" t="s">
        <v>556</v>
      </c>
      <c r="B6205" t="s">
        <v>84</v>
      </c>
      <c r="C6205" t="s">
        <v>384</v>
      </c>
      <c r="D6205" t="s">
        <v>78</v>
      </c>
      <c r="E6205">
        <v>2022</v>
      </c>
      <c r="F6205">
        <v>34</v>
      </c>
      <c r="G6205" t="s">
        <v>302</v>
      </c>
      <c r="H6205" t="s">
        <v>80</v>
      </c>
      <c r="I6205">
        <v>7526</v>
      </c>
      <c r="L6205" t="s">
        <v>558</v>
      </c>
      <c r="M6205">
        <v>7298.63</v>
      </c>
      <c r="N6205">
        <v>227.37</v>
      </c>
      <c r="O6205" t="s">
        <v>413</v>
      </c>
    </row>
    <row r="6206" spans="1:15" hidden="1" x14ac:dyDescent="0.35">
      <c r="A6206" t="s">
        <v>556</v>
      </c>
      <c r="B6206" t="s">
        <v>84</v>
      </c>
      <c r="C6206" t="s">
        <v>384</v>
      </c>
      <c r="D6206" t="s">
        <v>78</v>
      </c>
      <c r="E6206">
        <v>2022</v>
      </c>
      <c r="F6206">
        <v>34</v>
      </c>
      <c r="G6206" t="s">
        <v>302</v>
      </c>
      <c r="H6206" t="s">
        <v>80</v>
      </c>
      <c r="I6206">
        <v>19624</v>
      </c>
      <c r="L6206" t="s">
        <v>558</v>
      </c>
      <c r="M6206">
        <v>19031.13</v>
      </c>
      <c r="N6206">
        <v>592.87</v>
      </c>
      <c r="O6206" t="s">
        <v>413</v>
      </c>
    </row>
    <row r="6207" spans="1:15" hidden="1" x14ac:dyDescent="0.35">
      <c r="A6207" t="s">
        <v>556</v>
      </c>
      <c r="B6207" t="s">
        <v>84</v>
      </c>
      <c r="C6207" t="s">
        <v>384</v>
      </c>
      <c r="D6207" t="s">
        <v>78</v>
      </c>
      <c r="E6207">
        <v>2022</v>
      </c>
      <c r="F6207">
        <v>34</v>
      </c>
      <c r="G6207" t="s">
        <v>302</v>
      </c>
      <c r="H6207" t="s">
        <v>80</v>
      </c>
      <c r="I6207">
        <v>9335</v>
      </c>
      <c r="L6207" t="s">
        <v>558</v>
      </c>
      <c r="M6207">
        <v>8868.25</v>
      </c>
      <c r="N6207">
        <v>466.75</v>
      </c>
      <c r="O6207" t="s">
        <v>413</v>
      </c>
    </row>
    <row r="6208" spans="1:15" hidden="1" x14ac:dyDescent="0.35">
      <c r="A6208" t="s">
        <v>556</v>
      </c>
      <c r="B6208" t="s">
        <v>84</v>
      </c>
      <c r="C6208" t="s">
        <v>384</v>
      </c>
      <c r="D6208" t="s">
        <v>78</v>
      </c>
      <c r="E6208">
        <v>2022</v>
      </c>
      <c r="F6208">
        <v>34</v>
      </c>
      <c r="G6208" t="s">
        <v>302</v>
      </c>
      <c r="H6208" t="s">
        <v>80</v>
      </c>
      <c r="I6208">
        <v>20189</v>
      </c>
      <c r="L6208" t="s">
        <v>558</v>
      </c>
      <c r="M6208">
        <v>19579.060000000001</v>
      </c>
      <c r="N6208">
        <v>609.94000000000005</v>
      </c>
      <c r="O6208" t="s">
        <v>413</v>
      </c>
    </row>
    <row r="6209" spans="1:15" hidden="1" x14ac:dyDescent="0.35">
      <c r="A6209" t="s">
        <v>556</v>
      </c>
      <c r="B6209" t="s">
        <v>84</v>
      </c>
      <c r="C6209" t="s">
        <v>384</v>
      </c>
      <c r="D6209" t="s">
        <v>78</v>
      </c>
      <c r="E6209">
        <v>2022</v>
      </c>
      <c r="F6209">
        <v>34</v>
      </c>
      <c r="G6209" t="s">
        <v>302</v>
      </c>
      <c r="H6209" t="s">
        <v>80</v>
      </c>
      <c r="I6209">
        <v>18191</v>
      </c>
      <c r="L6209" t="s">
        <v>558</v>
      </c>
      <c r="M6209">
        <v>17641.419999999998</v>
      </c>
      <c r="N6209">
        <v>549.58000000000004</v>
      </c>
      <c r="O6209" t="s">
        <v>413</v>
      </c>
    </row>
    <row r="6210" spans="1:15" hidden="1" x14ac:dyDescent="0.35">
      <c r="A6210" t="s">
        <v>556</v>
      </c>
      <c r="B6210" t="s">
        <v>84</v>
      </c>
      <c r="C6210" t="s">
        <v>384</v>
      </c>
      <c r="D6210" t="s">
        <v>78</v>
      </c>
      <c r="E6210">
        <v>2022</v>
      </c>
      <c r="F6210">
        <v>34</v>
      </c>
      <c r="G6210" t="s">
        <v>302</v>
      </c>
      <c r="H6210" t="s">
        <v>80</v>
      </c>
      <c r="I6210">
        <v>12258</v>
      </c>
      <c r="L6210" t="s">
        <v>558</v>
      </c>
      <c r="M6210">
        <v>11645.1</v>
      </c>
      <c r="N6210">
        <v>612.9</v>
      </c>
      <c r="O6210" t="s">
        <v>413</v>
      </c>
    </row>
    <row r="6211" spans="1:15" hidden="1" x14ac:dyDescent="0.35">
      <c r="A6211" t="s">
        <v>556</v>
      </c>
      <c r="B6211" t="s">
        <v>84</v>
      </c>
      <c r="C6211" t="s">
        <v>384</v>
      </c>
      <c r="D6211" t="s">
        <v>78</v>
      </c>
      <c r="E6211">
        <v>2023</v>
      </c>
      <c r="F6211">
        <v>34</v>
      </c>
      <c r="G6211" t="s">
        <v>302</v>
      </c>
      <c r="H6211" t="s">
        <v>80</v>
      </c>
      <c r="I6211">
        <v>131813</v>
      </c>
      <c r="L6211" t="s">
        <v>558</v>
      </c>
      <c r="M6211">
        <v>127830.73</v>
      </c>
      <c r="N6211">
        <v>3982.27</v>
      </c>
      <c r="O6211" t="s">
        <v>413</v>
      </c>
    </row>
    <row r="6212" spans="1:15" hidden="1" x14ac:dyDescent="0.35">
      <c r="A6212" t="s">
        <v>556</v>
      </c>
      <c r="B6212" t="s">
        <v>84</v>
      </c>
      <c r="C6212" t="s">
        <v>384</v>
      </c>
      <c r="D6212" t="s">
        <v>78</v>
      </c>
      <c r="E6212">
        <v>2023</v>
      </c>
      <c r="F6212">
        <v>34</v>
      </c>
      <c r="G6212" t="s">
        <v>302</v>
      </c>
      <c r="H6212" t="s">
        <v>80</v>
      </c>
      <c r="I6212">
        <v>10853</v>
      </c>
      <c r="L6212" t="s">
        <v>558</v>
      </c>
      <c r="M6212">
        <v>10525.11</v>
      </c>
      <c r="N6212">
        <v>327.89</v>
      </c>
      <c r="O6212" t="s">
        <v>413</v>
      </c>
    </row>
    <row r="6213" spans="1:15" hidden="1" x14ac:dyDescent="0.35">
      <c r="A6213" t="s">
        <v>556</v>
      </c>
      <c r="B6213" t="s">
        <v>84</v>
      </c>
      <c r="C6213" t="s">
        <v>384</v>
      </c>
      <c r="D6213" t="s">
        <v>78</v>
      </c>
      <c r="E6213">
        <v>2023</v>
      </c>
      <c r="F6213">
        <v>34</v>
      </c>
      <c r="G6213" t="s">
        <v>302</v>
      </c>
      <c r="H6213" t="s">
        <v>80</v>
      </c>
      <c r="I6213">
        <v>47643</v>
      </c>
      <c r="L6213" t="s">
        <v>558</v>
      </c>
      <c r="M6213">
        <v>46203.63</v>
      </c>
      <c r="N6213">
        <v>1439.37</v>
      </c>
      <c r="O6213" t="s">
        <v>413</v>
      </c>
    </row>
    <row r="6214" spans="1:15" hidden="1" x14ac:dyDescent="0.35">
      <c r="A6214" t="s">
        <v>556</v>
      </c>
      <c r="B6214" t="s">
        <v>84</v>
      </c>
      <c r="C6214" t="s">
        <v>384</v>
      </c>
      <c r="D6214" t="s">
        <v>78</v>
      </c>
      <c r="E6214">
        <v>2023</v>
      </c>
      <c r="F6214">
        <v>34</v>
      </c>
      <c r="G6214" t="s">
        <v>302</v>
      </c>
      <c r="H6214" t="s">
        <v>80</v>
      </c>
      <c r="I6214">
        <v>10085</v>
      </c>
      <c r="L6214" t="s">
        <v>558</v>
      </c>
      <c r="M6214">
        <v>9780.32</v>
      </c>
      <c r="N6214">
        <v>304.68</v>
      </c>
      <c r="O6214" t="s">
        <v>413</v>
      </c>
    </row>
    <row r="6215" spans="1:15" hidden="1" x14ac:dyDescent="0.35">
      <c r="A6215" t="s">
        <v>556</v>
      </c>
      <c r="B6215" t="s">
        <v>84</v>
      </c>
      <c r="C6215" t="s">
        <v>411</v>
      </c>
      <c r="D6215" t="s">
        <v>78</v>
      </c>
      <c r="E6215">
        <v>2022</v>
      </c>
      <c r="F6215">
        <v>34</v>
      </c>
      <c r="G6215" t="s">
        <v>302</v>
      </c>
      <c r="H6215" t="s">
        <v>80</v>
      </c>
      <c r="I6215">
        <v>792</v>
      </c>
      <c r="L6215" t="s">
        <v>558</v>
      </c>
      <c r="M6215">
        <v>752.4</v>
      </c>
      <c r="N6215">
        <v>39.6</v>
      </c>
      <c r="O6215" t="s">
        <v>412</v>
      </c>
    </row>
    <row r="6216" spans="1:15" hidden="1" x14ac:dyDescent="0.35">
      <c r="A6216" t="s">
        <v>556</v>
      </c>
      <c r="B6216" t="s">
        <v>84</v>
      </c>
      <c r="C6216" t="s">
        <v>411</v>
      </c>
      <c r="D6216" t="s">
        <v>78</v>
      </c>
      <c r="E6216">
        <v>2022</v>
      </c>
      <c r="F6216">
        <v>34</v>
      </c>
      <c r="G6216" t="s">
        <v>302</v>
      </c>
      <c r="H6216" t="s">
        <v>80</v>
      </c>
      <c r="I6216">
        <v>41</v>
      </c>
      <c r="L6216" t="s">
        <v>558</v>
      </c>
      <c r="M6216">
        <v>38.950000000000003</v>
      </c>
      <c r="N6216">
        <v>2.0499999999999998</v>
      </c>
      <c r="O6216" t="s">
        <v>412</v>
      </c>
    </row>
    <row r="6217" spans="1:15" hidden="1" x14ac:dyDescent="0.35">
      <c r="A6217" t="s">
        <v>556</v>
      </c>
      <c r="B6217" t="s">
        <v>84</v>
      </c>
      <c r="C6217" t="s">
        <v>411</v>
      </c>
      <c r="D6217" t="s">
        <v>78</v>
      </c>
      <c r="E6217">
        <v>2022</v>
      </c>
      <c r="F6217">
        <v>34</v>
      </c>
      <c r="G6217" t="s">
        <v>302</v>
      </c>
      <c r="H6217" t="s">
        <v>80</v>
      </c>
      <c r="I6217">
        <v>1103</v>
      </c>
      <c r="L6217" t="s">
        <v>558</v>
      </c>
      <c r="M6217">
        <v>1047.8499999999999</v>
      </c>
      <c r="N6217">
        <v>55.15</v>
      </c>
      <c r="O6217" t="s">
        <v>412</v>
      </c>
    </row>
    <row r="6218" spans="1:15" hidden="1" x14ac:dyDescent="0.35">
      <c r="A6218" t="s">
        <v>556</v>
      </c>
      <c r="B6218" t="s">
        <v>84</v>
      </c>
      <c r="C6218" t="s">
        <v>411</v>
      </c>
      <c r="D6218" t="s">
        <v>78</v>
      </c>
      <c r="E6218">
        <v>2022</v>
      </c>
      <c r="F6218">
        <v>34</v>
      </c>
      <c r="G6218" t="s">
        <v>302</v>
      </c>
      <c r="H6218" t="s">
        <v>80</v>
      </c>
      <c r="I6218">
        <v>372</v>
      </c>
      <c r="L6218" t="s">
        <v>558</v>
      </c>
      <c r="M6218">
        <v>353.4</v>
      </c>
      <c r="N6218">
        <v>18.600000000000001</v>
      </c>
      <c r="O6218" t="s">
        <v>412</v>
      </c>
    </row>
    <row r="6219" spans="1:15" hidden="1" x14ac:dyDescent="0.35">
      <c r="A6219" t="s">
        <v>556</v>
      </c>
      <c r="B6219" t="s">
        <v>84</v>
      </c>
      <c r="C6219" t="s">
        <v>411</v>
      </c>
      <c r="D6219" t="s">
        <v>78</v>
      </c>
      <c r="E6219">
        <v>2022</v>
      </c>
      <c r="F6219">
        <v>34</v>
      </c>
      <c r="G6219" t="s">
        <v>302</v>
      </c>
      <c r="H6219" t="s">
        <v>80</v>
      </c>
      <c r="I6219">
        <v>1044</v>
      </c>
      <c r="L6219" t="s">
        <v>558</v>
      </c>
      <c r="M6219">
        <v>991.8</v>
      </c>
      <c r="N6219">
        <v>52.2</v>
      </c>
      <c r="O6219" t="s">
        <v>412</v>
      </c>
    </row>
    <row r="6220" spans="1:15" hidden="1" x14ac:dyDescent="0.35">
      <c r="A6220" t="s">
        <v>556</v>
      </c>
      <c r="B6220" t="s">
        <v>84</v>
      </c>
      <c r="C6220" t="s">
        <v>411</v>
      </c>
      <c r="D6220" t="s">
        <v>78</v>
      </c>
      <c r="E6220">
        <v>2022</v>
      </c>
      <c r="F6220">
        <v>34</v>
      </c>
      <c r="G6220" t="s">
        <v>302</v>
      </c>
      <c r="H6220" t="s">
        <v>80</v>
      </c>
      <c r="I6220">
        <v>53</v>
      </c>
      <c r="L6220" t="s">
        <v>558</v>
      </c>
      <c r="M6220">
        <v>50.35</v>
      </c>
      <c r="N6220">
        <v>2.65</v>
      </c>
      <c r="O6220" t="s">
        <v>412</v>
      </c>
    </row>
    <row r="6221" spans="1:15" hidden="1" x14ac:dyDescent="0.35">
      <c r="A6221" t="s">
        <v>556</v>
      </c>
      <c r="B6221" t="s">
        <v>84</v>
      </c>
      <c r="C6221" t="s">
        <v>411</v>
      </c>
      <c r="D6221" t="s">
        <v>78</v>
      </c>
      <c r="E6221">
        <v>2022</v>
      </c>
      <c r="F6221">
        <v>34</v>
      </c>
      <c r="G6221" t="s">
        <v>302</v>
      </c>
      <c r="H6221" t="s">
        <v>80</v>
      </c>
      <c r="I6221">
        <v>1459</v>
      </c>
      <c r="L6221" t="s">
        <v>558</v>
      </c>
      <c r="M6221">
        <v>1386.05</v>
      </c>
      <c r="N6221">
        <v>72.95</v>
      </c>
      <c r="O6221" t="s">
        <v>412</v>
      </c>
    </row>
    <row r="6222" spans="1:15" hidden="1" x14ac:dyDescent="0.35">
      <c r="A6222" t="s">
        <v>556</v>
      </c>
      <c r="B6222" t="s">
        <v>84</v>
      </c>
      <c r="C6222" t="s">
        <v>411</v>
      </c>
      <c r="D6222" t="s">
        <v>78</v>
      </c>
      <c r="E6222">
        <v>2022</v>
      </c>
      <c r="F6222">
        <v>34</v>
      </c>
      <c r="G6222" t="s">
        <v>302</v>
      </c>
      <c r="H6222" t="s">
        <v>80</v>
      </c>
      <c r="I6222">
        <v>489</v>
      </c>
      <c r="L6222" t="s">
        <v>558</v>
      </c>
      <c r="M6222">
        <v>464.55</v>
      </c>
      <c r="N6222">
        <v>24.45</v>
      </c>
      <c r="O6222" t="s">
        <v>412</v>
      </c>
    </row>
    <row r="6223" spans="1:15" hidden="1" x14ac:dyDescent="0.35">
      <c r="A6223" t="s">
        <v>556</v>
      </c>
      <c r="B6223" t="s">
        <v>84</v>
      </c>
      <c r="C6223" t="s">
        <v>411</v>
      </c>
      <c r="D6223" t="s">
        <v>78</v>
      </c>
      <c r="E6223">
        <v>2023</v>
      </c>
      <c r="F6223">
        <v>34</v>
      </c>
      <c r="G6223" t="s">
        <v>302</v>
      </c>
      <c r="H6223" t="s">
        <v>80</v>
      </c>
      <c r="I6223">
        <v>1728</v>
      </c>
      <c r="L6223" t="s">
        <v>558</v>
      </c>
      <c r="M6223">
        <v>1641.6</v>
      </c>
      <c r="N6223">
        <v>86.4</v>
      </c>
      <c r="O6223" t="s">
        <v>412</v>
      </c>
    </row>
    <row r="6224" spans="1:15" hidden="1" x14ac:dyDescent="0.35">
      <c r="A6224" t="s">
        <v>556</v>
      </c>
      <c r="B6224" t="s">
        <v>84</v>
      </c>
      <c r="C6224" t="s">
        <v>411</v>
      </c>
      <c r="D6224" t="s">
        <v>78</v>
      </c>
      <c r="E6224">
        <v>2023</v>
      </c>
      <c r="F6224">
        <v>34</v>
      </c>
      <c r="G6224" t="s">
        <v>302</v>
      </c>
      <c r="H6224" t="s">
        <v>80</v>
      </c>
      <c r="I6224">
        <v>93</v>
      </c>
      <c r="L6224" t="s">
        <v>558</v>
      </c>
      <c r="M6224">
        <v>88.35</v>
      </c>
      <c r="N6224">
        <v>4.6500000000000004</v>
      </c>
      <c r="O6224" t="s">
        <v>412</v>
      </c>
    </row>
    <row r="6225" spans="1:15" hidden="1" x14ac:dyDescent="0.35">
      <c r="A6225" t="s">
        <v>556</v>
      </c>
      <c r="B6225" t="s">
        <v>84</v>
      </c>
      <c r="C6225" t="s">
        <v>411</v>
      </c>
      <c r="D6225" t="s">
        <v>78</v>
      </c>
      <c r="E6225">
        <v>2023</v>
      </c>
      <c r="F6225">
        <v>34</v>
      </c>
      <c r="G6225" t="s">
        <v>302</v>
      </c>
      <c r="H6225" t="s">
        <v>80</v>
      </c>
      <c r="I6225">
        <v>2432</v>
      </c>
      <c r="L6225" t="s">
        <v>558</v>
      </c>
      <c r="M6225">
        <v>2310.4</v>
      </c>
      <c r="N6225">
        <v>121.6</v>
      </c>
      <c r="O6225" t="s">
        <v>412</v>
      </c>
    </row>
    <row r="6226" spans="1:15" hidden="1" x14ac:dyDescent="0.35">
      <c r="A6226" t="s">
        <v>556</v>
      </c>
      <c r="B6226" t="s">
        <v>84</v>
      </c>
      <c r="C6226" t="s">
        <v>411</v>
      </c>
      <c r="D6226" t="s">
        <v>78</v>
      </c>
      <c r="E6226">
        <v>2023</v>
      </c>
      <c r="F6226">
        <v>34</v>
      </c>
      <c r="G6226" t="s">
        <v>302</v>
      </c>
      <c r="H6226" t="s">
        <v>80</v>
      </c>
      <c r="I6226">
        <v>678</v>
      </c>
      <c r="L6226" t="s">
        <v>558</v>
      </c>
      <c r="M6226">
        <v>644.1</v>
      </c>
      <c r="N6226">
        <v>33.9</v>
      </c>
      <c r="O6226" t="s">
        <v>412</v>
      </c>
    </row>
    <row r="6227" spans="1:15" hidden="1" x14ac:dyDescent="0.35">
      <c r="A6227" t="s">
        <v>556</v>
      </c>
      <c r="B6227" t="s">
        <v>84</v>
      </c>
      <c r="C6227" t="s">
        <v>411</v>
      </c>
      <c r="D6227" t="s">
        <v>78</v>
      </c>
      <c r="E6227">
        <v>2023</v>
      </c>
      <c r="F6227">
        <v>34</v>
      </c>
      <c r="G6227" t="s">
        <v>302</v>
      </c>
      <c r="H6227" t="s">
        <v>81</v>
      </c>
      <c r="I6227">
        <v>197</v>
      </c>
      <c r="L6227" t="s">
        <v>558</v>
      </c>
      <c r="M6227">
        <v>187.15</v>
      </c>
      <c r="N6227">
        <v>9.85</v>
      </c>
      <c r="O6227" t="s">
        <v>412</v>
      </c>
    </row>
    <row r="6228" spans="1:15" hidden="1" x14ac:dyDescent="0.35">
      <c r="A6228" t="s">
        <v>556</v>
      </c>
      <c r="B6228" t="s">
        <v>84</v>
      </c>
      <c r="C6228" t="s">
        <v>411</v>
      </c>
      <c r="D6228" t="s">
        <v>78</v>
      </c>
      <c r="E6228">
        <v>2023</v>
      </c>
      <c r="F6228">
        <v>34</v>
      </c>
      <c r="G6228" t="s">
        <v>302</v>
      </c>
      <c r="H6228" t="s">
        <v>81</v>
      </c>
      <c r="I6228">
        <v>88</v>
      </c>
      <c r="L6228" t="s">
        <v>558</v>
      </c>
      <c r="M6228">
        <v>83.6</v>
      </c>
      <c r="N6228">
        <v>4.4000000000000004</v>
      </c>
      <c r="O6228" t="s">
        <v>412</v>
      </c>
    </row>
    <row r="6229" spans="1:15" hidden="1" x14ac:dyDescent="0.35">
      <c r="A6229" t="s">
        <v>556</v>
      </c>
      <c r="B6229" t="s">
        <v>84</v>
      </c>
      <c r="C6229" t="s">
        <v>421</v>
      </c>
      <c r="D6229" t="s">
        <v>78</v>
      </c>
      <c r="E6229">
        <v>2022</v>
      </c>
      <c r="F6229">
        <v>34</v>
      </c>
      <c r="G6229" t="s">
        <v>302</v>
      </c>
      <c r="H6229" t="s">
        <v>80</v>
      </c>
      <c r="I6229">
        <v>423</v>
      </c>
      <c r="L6229" t="s">
        <v>558</v>
      </c>
      <c r="M6229">
        <v>401.85</v>
      </c>
      <c r="N6229">
        <v>21.15</v>
      </c>
      <c r="O6229" t="s">
        <v>414</v>
      </c>
    </row>
    <row r="6230" spans="1:15" hidden="1" x14ac:dyDescent="0.35">
      <c r="A6230" t="s">
        <v>556</v>
      </c>
      <c r="B6230" t="s">
        <v>84</v>
      </c>
      <c r="C6230" t="s">
        <v>421</v>
      </c>
      <c r="D6230" t="s">
        <v>78</v>
      </c>
      <c r="E6230">
        <v>2022</v>
      </c>
      <c r="F6230">
        <v>34</v>
      </c>
      <c r="G6230" t="s">
        <v>302</v>
      </c>
      <c r="H6230" t="s">
        <v>80</v>
      </c>
      <c r="I6230">
        <v>24</v>
      </c>
      <c r="L6230" t="s">
        <v>558</v>
      </c>
      <c r="M6230">
        <v>22.8</v>
      </c>
      <c r="N6230">
        <v>1.2</v>
      </c>
      <c r="O6230" t="s">
        <v>414</v>
      </c>
    </row>
    <row r="6231" spans="1:15" hidden="1" x14ac:dyDescent="0.35">
      <c r="A6231" t="s">
        <v>556</v>
      </c>
      <c r="B6231" t="s">
        <v>84</v>
      </c>
      <c r="C6231" t="s">
        <v>421</v>
      </c>
      <c r="D6231" t="s">
        <v>78</v>
      </c>
      <c r="E6231">
        <v>2022</v>
      </c>
      <c r="F6231">
        <v>34</v>
      </c>
      <c r="G6231" t="s">
        <v>302</v>
      </c>
      <c r="H6231" t="s">
        <v>80</v>
      </c>
      <c r="I6231">
        <v>549</v>
      </c>
      <c r="L6231" t="s">
        <v>558</v>
      </c>
      <c r="M6231">
        <v>521.54999999999995</v>
      </c>
      <c r="N6231">
        <v>27.45</v>
      </c>
      <c r="O6231" t="s">
        <v>414</v>
      </c>
    </row>
    <row r="6232" spans="1:15" hidden="1" x14ac:dyDescent="0.35">
      <c r="A6232" t="s">
        <v>556</v>
      </c>
      <c r="B6232" t="s">
        <v>84</v>
      </c>
      <c r="C6232" t="s">
        <v>421</v>
      </c>
      <c r="D6232" t="s">
        <v>78</v>
      </c>
      <c r="E6232">
        <v>2022</v>
      </c>
      <c r="F6232">
        <v>34</v>
      </c>
      <c r="G6232" t="s">
        <v>302</v>
      </c>
      <c r="H6232" t="s">
        <v>80</v>
      </c>
      <c r="I6232">
        <v>43</v>
      </c>
      <c r="L6232" t="s">
        <v>558</v>
      </c>
      <c r="M6232">
        <v>40.85</v>
      </c>
      <c r="N6232">
        <v>2.15</v>
      </c>
      <c r="O6232" t="s">
        <v>414</v>
      </c>
    </row>
    <row r="6233" spans="1:15" hidden="1" x14ac:dyDescent="0.35">
      <c r="A6233" t="s">
        <v>556</v>
      </c>
      <c r="B6233" t="s">
        <v>84</v>
      </c>
      <c r="C6233" t="s">
        <v>421</v>
      </c>
      <c r="D6233" t="s">
        <v>78</v>
      </c>
      <c r="E6233">
        <v>2022</v>
      </c>
      <c r="F6233">
        <v>34</v>
      </c>
      <c r="G6233" t="s">
        <v>302</v>
      </c>
      <c r="H6233" t="s">
        <v>80</v>
      </c>
      <c r="I6233">
        <v>558</v>
      </c>
      <c r="L6233" t="s">
        <v>558</v>
      </c>
      <c r="M6233">
        <v>530.1</v>
      </c>
      <c r="N6233">
        <v>27.9</v>
      </c>
      <c r="O6233" t="s">
        <v>414</v>
      </c>
    </row>
    <row r="6234" spans="1:15" hidden="1" x14ac:dyDescent="0.35">
      <c r="A6234" t="s">
        <v>556</v>
      </c>
      <c r="B6234" t="s">
        <v>84</v>
      </c>
      <c r="C6234" t="s">
        <v>421</v>
      </c>
      <c r="D6234" t="s">
        <v>78</v>
      </c>
      <c r="E6234">
        <v>2022</v>
      </c>
      <c r="F6234">
        <v>34</v>
      </c>
      <c r="G6234" t="s">
        <v>302</v>
      </c>
      <c r="H6234" t="s">
        <v>80</v>
      </c>
      <c r="I6234">
        <v>31</v>
      </c>
      <c r="L6234" t="s">
        <v>558</v>
      </c>
      <c r="M6234">
        <v>29.45</v>
      </c>
      <c r="N6234">
        <v>1.55</v>
      </c>
      <c r="O6234" t="s">
        <v>414</v>
      </c>
    </row>
    <row r="6235" spans="1:15" hidden="1" x14ac:dyDescent="0.35">
      <c r="A6235" t="s">
        <v>556</v>
      </c>
      <c r="B6235" t="s">
        <v>84</v>
      </c>
      <c r="C6235" t="s">
        <v>421</v>
      </c>
      <c r="D6235" t="s">
        <v>78</v>
      </c>
      <c r="E6235">
        <v>2022</v>
      </c>
      <c r="F6235">
        <v>34</v>
      </c>
      <c r="G6235" t="s">
        <v>302</v>
      </c>
      <c r="H6235" t="s">
        <v>80</v>
      </c>
      <c r="I6235">
        <v>726</v>
      </c>
      <c r="L6235" t="s">
        <v>558</v>
      </c>
      <c r="M6235">
        <v>689.7</v>
      </c>
      <c r="N6235">
        <v>36.299999999999997</v>
      </c>
      <c r="O6235" t="s">
        <v>414</v>
      </c>
    </row>
    <row r="6236" spans="1:15" hidden="1" x14ac:dyDescent="0.35">
      <c r="A6236" t="s">
        <v>556</v>
      </c>
      <c r="B6236" t="s">
        <v>84</v>
      </c>
      <c r="C6236" t="s">
        <v>421</v>
      </c>
      <c r="D6236" t="s">
        <v>78</v>
      </c>
      <c r="E6236">
        <v>2022</v>
      </c>
      <c r="F6236">
        <v>34</v>
      </c>
      <c r="G6236" t="s">
        <v>302</v>
      </c>
      <c r="H6236" t="s">
        <v>80</v>
      </c>
      <c r="I6236">
        <v>57</v>
      </c>
      <c r="L6236" t="s">
        <v>558</v>
      </c>
      <c r="M6236">
        <v>54.15</v>
      </c>
      <c r="N6236">
        <v>2.85</v>
      </c>
      <c r="O6236" t="s">
        <v>414</v>
      </c>
    </row>
    <row r="6237" spans="1:15" hidden="1" x14ac:dyDescent="0.35">
      <c r="A6237" t="s">
        <v>556</v>
      </c>
      <c r="B6237" t="s">
        <v>84</v>
      </c>
      <c r="C6237" t="s">
        <v>421</v>
      </c>
      <c r="D6237" t="s">
        <v>78</v>
      </c>
      <c r="E6237">
        <v>2023</v>
      </c>
      <c r="F6237">
        <v>34</v>
      </c>
      <c r="G6237" t="s">
        <v>302</v>
      </c>
      <c r="H6237" t="s">
        <v>80</v>
      </c>
      <c r="I6237">
        <v>419</v>
      </c>
      <c r="L6237" t="s">
        <v>558</v>
      </c>
      <c r="M6237">
        <v>398.05</v>
      </c>
      <c r="N6237">
        <v>20.95</v>
      </c>
      <c r="O6237" t="s">
        <v>414</v>
      </c>
    </row>
    <row r="6238" spans="1:15" hidden="1" x14ac:dyDescent="0.35">
      <c r="A6238" t="s">
        <v>556</v>
      </c>
      <c r="B6238" t="s">
        <v>84</v>
      </c>
      <c r="C6238" t="s">
        <v>421</v>
      </c>
      <c r="D6238" t="s">
        <v>78</v>
      </c>
      <c r="E6238">
        <v>2023</v>
      </c>
      <c r="F6238">
        <v>34</v>
      </c>
      <c r="G6238" t="s">
        <v>302</v>
      </c>
      <c r="H6238" t="s">
        <v>80</v>
      </c>
      <c r="I6238">
        <v>23</v>
      </c>
      <c r="L6238" t="s">
        <v>558</v>
      </c>
      <c r="M6238">
        <v>21.85</v>
      </c>
      <c r="N6238">
        <v>1.1499999999999999</v>
      </c>
      <c r="O6238" t="s">
        <v>414</v>
      </c>
    </row>
    <row r="6239" spans="1:15" hidden="1" x14ac:dyDescent="0.35">
      <c r="A6239" t="s">
        <v>556</v>
      </c>
      <c r="B6239" t="s">
        <v>84</v>
      </c>
      <c r="C6239" t="s">
        <v>421</v>
      </c>
      <c r="D6239" t="s">
        <v>78</v>
      </c>
      <c r="E6239">
        <v>2023</v>
      </c>
      <c r="F6239">
        <v>34</v>
      </c>
      <c r="G6239" t="s">
        <v>302</v>
      </c>
      <c r="H6239" t="s">
        <v>80</v>
      </c>
      <c r="I6239">
        <v>546</v>
      </c>
      <c r="L6239" t="s">
        <v>558</v>
      </c>
      <c r="M6239">
        <v>518.70000000000005</v>
      </c>
      <c r="N6239">
        <v>27.3</v>
      </c>
      <c r="O6239" t="s">
        <v>414</v>
      </c>
    </row>
    <row r="6240" spans="1:15" hidden="1" x14ac:dyDescent="0.35">
      <c r="A6240" t="s">
        <v>556</v>
      </c>
      <c r="B6240" t="s">
        <v>84</v>
      </c>
      <c r="C6240" t="s">
        <v>421</v>
      </c>
      <c r="D6240" t="s">
        <v>78</v>
      </c>
      <c r="E6240">
        <v>2023</v>
      </c>
      <c r="F6240">
        <v>34</v>
      </c>
      <c r="G6240" t="s">
        <v>302</v>
      </c>
      <c r="H6240" t="s">
        <v>80</v>
      </c>
      <c r="I6240">
        <v>42</v>
      </c>
      <c r="L6240" t="s">
        <v>558</v>
      </c>
      <c r="M6240">
        <v>39.9</v>
      </c>
      <c r="N6240">
        <v>2.1</v>
      </c>
      <c r="O6240" t="s">
        <v>414</v>
      </c>
    </row>
    <row r="6241" spans="1:15" hidden="1" x14ac:dyDescent="0.35">
      <c r="A6241" t="s">
        <v>559</v>
      </c>
      <c r="B6241" t="s">
        <v>304</v>
      </c>
      <c r="C6241" t="s">
        <v>87</v>
      </c>
      <c r="D6241" t="s">
        <v>78</v>
      </c>
      <c r="E6241">
        <v>2019</v>
      </c>
      <c r="F6241">
        <v>22</v>
      </c>
      <c r="G6241" t="s">
        <v>367</v>
      </c>
      <c r="H6241" t="s">
        <v>80</v>
      </c>
      <c r="I6241">
        <v>2163</v>
      </c>
      <c r="L6241" t="s">
        <v>560</v>
      </c>
      <c r="O6241" t="s">
        <v>387</v>
      </c>
    </row>
    <row r="6242" spans="1:15" hidden="1" x14ac:dyDescent="0.35">
      <c r="A6242" t="s">
        <v>559</v>
      </c>
      <c r="B6242" t="s">
        <v>304</v>
      </c>
      <c r="C6242" t="s">
        <v>87</v>
      </c>
      <c r="D6242" t="s">
        <v>78</v>
      </c>
      <c r="E6242">
        <v>2019</v>
      </c>
      <c r="F6242">
        <v>22</v>
      </c>
      <c r="G6242" t="s">
        <v>367</v>
      </c>
      <c r="H6242" t="s">
        <v>80</v>
      </c>
      <c r="I6242">
        <v>1710</v>
      </c>
      <c r="L6242" t="s">
        <v>560</v>
      </c>
      <c r="O6242" t="s">
        <v>387</v>
      </c>
    </row>
    <row r="6243" spans="1:15" hidden="1" x14ac:dyDescent="0.35">
      <c r="A6243" t="s">
        <v>559</v>
      </c>
      <c r="B6243" t="s">
        <v>304</v>
      </c>
      <c r="C6243" t="s">
        <v>87</v>
      </c>
      <c r="D6243" t="s">
        <v>78</v>
      </c>
      <c r="E6243">
        <v>2019</v>
      </c>
      <c r="F6243">
        <v>22</v>
      </c>
      <c r="G6243" t="s">
        <v>367</v>
      </c>
      <c r="H6243" t="s">
        <v>80</v>
      </c>
      <c r="I6243">
        <v>17</v>
      </c>
      <c r="L6243" t="s">
        <v>560</v>
      </c>
      <c r="O6243" t="s">
        <v>387</v>
      </c>
    </row>
    <row r="6244" spans="1:15" hidden="1" x14ac:dyDescent="0.35">
      <c r="A6244" t="s">
        <v>559</v>
      </c>
      <c r="B6244" t="s">
        <v>304</v>
      </c>
      <c r="C6244" t="s">
        <v>87</v>
      </c>
      <c r="D6244" t="s">
        <v>78</v>
      </c>
      <c r="E6244">
        <v>2019</v>
      </c>
      <c r="F6244">
        <v>22</v>
      </c>
      <c r="G6244" t="s">
        <v>367</v>
      </c>
      <c r="H6244" t="s">
        <v>81</v>
      </c>
      <c r="I6244">
        <v>15</v>
      </c>
      <c r="L6244" t="s">
        <v>560</v>
      </c>
      <c r="O6244" t="s">
        <v>387</v>
      </c>
    </row>
    <row r="6245" spans="1:15" hidden="1" x14ac:dyDescent="0.35">
      <c r="A6245" t="s">
        <v>559</v>
      </c>
      <c r="B6245" t="s">
        <v>304</v>
      </c>
      <c r="C6245" t="s">
        <v>87</v>
      </c>
      <c r="D6245" t="s">
        <v>78</v>
      </c>
      <c r="E6245">
        <v>2019</v>
      </c>
      <c r="F6245">
        <v>34</v>
      </c>
      <c r="G6245" t="s">
        <v>302</v>
      </c>
      <c r="H6245" t="s">
        <v>80</v>
      </c>
      <c r="I6245">
        <v>36662</v>
      </c>
      <c r="L6245" t="s">
        <v>560</v>
      </c>
      <c r="M6245">
        <v>35545</v>
      </c>
      <c r="N6245">
        <v>1117</v>
      </c>
      <c r="O6245" t="s">
        <v>387</v>
      </c>
    </row>
    <row r="6246" spans="1:15" hidden="1" x14ac:dyDescent="0.35">
      <c r="A6246" t="s">
        <v>559</v>
      </c>
      <c r="B6246" t="s">
        <v>304</v>
      </c>
      <c r="C6246" t="s">
        <v>87</v>
      </c>
      <c r="D6246" t="s">
        <v>78</v>
      </c>
      <c r="E6246">
        <v>2019</v>
      </c>
      <c r="F6246">
        <v>34</v>
      </c>
      <c r="G6246" t="s">
        <v>302</v>
      </c>
      <c r="H6246" t="s">
        <v>80</v>
      </c>
      <c r="I6246">
        <v>28979</v>
      </c>
      <c r="L6246" t="s">
        <v>560</v>
      </c>
      <c r="M6246">
        <v>28096</v>
      </c>
      <c r="N6246">
        <v>883</v>
      </c>
      <c r="O6246" t="s">
        <v>387</v>
      </c>
    </row>
    <row r="6247" spans="1:15" hidden="1" x14ac:dyDescent="0.35">
      <c r="A6247" t="s">
        <v>559</v>
      </c>
      <c r="B6247" t="s">
        <v>304</v>
      </c>
      <c r="C6247" t="s">
        <v>87</v>
      </c>
      <c r="D6247" t="s">
        <v>78</v>
      </c>
      <c r="E6247">
        <v>2019</v>
      </c>
      <c r="F6247">
        <v>34</v>
      </c>
      <c r="G6247" t="s">
        <v>302</v>
      </c>
      <c r="H6247" t="s">
        <v>80</v>
      </c>
      <c r="I6247">
        <v>291</v>
      </c>
      <c r="L6247" t="s">
        <v>560</v>
      </c>
      <c r="M6247">
        <v>282</v>
      </c>
      <c r="N6247">
        <v>9</v>
      </c>
      <c r="O6247" t="s">
        <v>387</v>
      </c>
    </row>
    <row r="6248" spans="1:15" hidden="1" x14ac:dyDescent="0.35">
      <c r="A6248" t="s">
        <v>559</v>
      </c>
      <c r="B6248" t="s">
        <v>304</v>
      </c>
      <c r="C6248" t="s">
        <v>87</v>
      </c>
      <c r="D6248" t="s">
        <v>78</v>
      </c>
      <c r="E6248">
        <v>2019</v>
      </c>
      <c r="F6248">
        <v>34</v>
      </c>
      <c r="G6248" t="s">
        <v>302</v>
      </c>
      <c r="H6248" t="s">
        <v>81</v>
      </c>
      <c r="I6248">
        <v>260</v>
      </c>
      <c r="L6248" t="s">
        <v>560</v>
      </c>
      <c r="M6248">
        <v>252</v>
      </c>
      <c r="N6248">
        <v>8</v>
      </c>
      <c r="O6248" t="s">
        <v>387</v>
      </c>
    </row>
    <row r="6249" spans="1:15" hidden="1" x14ac:dyDescent="0.35">
      <c r="A6249" t="s">
        <v>559</v>
      </c>
      <c r="B6249" t="s">
        <v>304</v>
      </c>
      <c r="C6249" t="s">
        <v>87</v>
      </c>
      <c r="D6249" t="s">
        <v>78</v>
      </c>
      <c r="E6249">
        <v>2019</v>
      </c>
      <c r="F6249">
        <v>22</v>
      </c>
      <c r="G6249" t="s">
        <v>367</v>
      </c>
      <c r="H6249" t="s">
        <v>80</v>
      </c>
      <c r="I6249">
        <v>2586</v>
      </c>
      <c r="L6249" t="s">
        <v>560</v>
      </c>
      <c r="O6249" t="s">
        <v>387</v>
      </c>
    </row>
    <row r="6250" spans="1:15" hidden="1" x14ac:dyDescent="0.35">
      <c r="A6250" t="s">
        <v>559</v>
      </c>
      <c r="B6250" t="s">
        <v>304</v>
      </c>
      <c r="C6250" t="s">
        <v>87</v>
      </c>
      <c r="D6250" t="s">
        <v>78</v>
      </c>
      <c r="E6250">
        <v>2019</v>
      </c>
      <c r="F6250">
        <v>22</v>
      </c>
      <c r="G6250" t="s">
        <v>367</v>
      </c>
      <c r="H6250" t="s">
        <v>80</v>
      </c>
      <c r="I6250">
        <v>1274</v>
      </c>
      <c r="L6250" t="s">
        <v>560</v>
      </c>
      <c r="O6250" t="s">
        <v>387</v>
      </c>
    </row>
    <row r="6251" spans="1:15" hidden="1" x14ac:dyDescent="0.35">
      <c r="A6251" t="s">
        <v>559</v>
      </c>
      <c r="B6251" t="s">
        <v>304</v>
      </c>
      <c r="C6251" t="s">
        <v>87</v>
      </c>
      <c r="D6251" t="s">
        <v>78</v>
      </c>
      <c r="E6251">
        <v>2019</v>
      </c>
      <c r="F6251">
        <v>22</v>
      </c>
      <c r="G6251" t="s">
        <v>367</v>
      </c>
      <c r="H6251" t="s">
        <v>80</v>
      </c>
      <c r="I6251">
        <v>9</v>
      </c>
      <c r="L6251" t="s">
        <v>560</v>
      </c>
      <c r="O6251" t="s">
        <v>387</v>
      </c>
    </row>
    <row r="6252" spans="1:15" hidden="1" x14ac:dyDescent="0.35">
      <c r="A6252" t="s">
        <v>559</v>
      </c>
      <c r="B6252" t="s">
        <v>304</v>
      </c>
      <c r="C6252" t="s">
        <v>87</v>
      </c>
      <c r="D6252" t="s">
        <v>78</v>
      </c>
      <c r="E6252">
        <v>2019</v>
      </c>
      <c r="F6252">
        <v>22</v>
      </c>
      <c r="G6252" t="s">
        <v>367</v>
      </c>
      <c r="H6252" t="s">
        <v>81</v>
      </c>
      <c r="I6252">
        <v>20</v>
      </c>
      <c r="L6252" t="s">
        <v>560</v>
      </c>
      <c r="O6252" t="s">
        <v>387</v>
      </c>
    </row>
    <row r="6253" spans="1:15" hidden="1" x14ac:dyDescent="0.35">
      <c r="A6253" t="s">
        <v>559</v>
      </c>
      <c r="B6253" t="s">
        <v>304</v>
      </c>
      <c r="C6253" t="s">
        <v>87</v>
      </c>
      <c r="D6253" t="s">
        <v>78</v>
      </c>
      <c r="E6253">
        <v>2019</v>
      </c>
      <c r="F6253">
        <v>34</v>
      </c>
      <c r="G6253" t="s">
        <v>302</v>
      </c>
      <c r="H6253" t="s">
        <v>80</v>
      </c>
      <c r="I6253">
        <v>43834</v>
      </c>
      <c r="L6253" t="s">
        <v>560</v>
      </c>
      <c r="M6253">
        <v>42499</v>
      </c>
      <c r="N6253">
        <v>1335</v>
      </c>
      <c r="O6253" t="s">
        <v>387</v>
      </c>
    </row>
    <row r="6254" spans="1:15" hidden="1" x14ac:dyDescent="0.35">
      <c r="A6254" t="s">
        <v>559</v>
      </c>
      <c r="B6254" t="s">
        <v>304</v>
      </c>
      <c r="C6254" t="s">
        <v>87</v>
      </c>
      <c r="D6254" t="s">
        <v>78</v>
      </c>
      <c r="E6254">
        <v>2019</v>
      </c>
      <c r="F6254">
        <v>34</v>
      </c>
      <c r="G6254" t="s">
        <v>302</v>
      </c>
      <c r="H6254" t="s">
        <v>80</v>
      </c>
      <c r="I6254">
        <v>21595</v>
      </c>
      <c r="L6254" t="s">
        <v>560</v>
      </c>
      <c r="M6254">
        <v>20937</v>
      </c>
      <c r="N6254">
        <v>658</v>
      </c>
      <c r="O6254" t="s">
        <v>387</v>
      </c>
    </row>
    <row r="6255" spans="1:15" hidden="1" x14ac:dyDescent="0.35">
      <c r="A6255" t="s">
        <v>559</v>
      </c>
      <c r="B6255" t="s">
        <v>304</v>
      </c>
      <c r="C6255" t="s">
        <v>87</v>
      </c>
      <c r="D6255" t="s">
        <v>78</v>
      </c>
      <c r="E6255">
        <v>2019</v>
      </c>
      <c r="F6255">
        <v>34</v>
      </c>
      <c r="G6255" t="s">
        <v>302</v>
      </c>
      <c r="H6255" t="s">
        <v>80</v>
      </c>
      <c r="I6255">
        <v>152</v>
      </c>
      <c r="L6255" t="s">
        <v>560</v>
      </c>
      <c r="M6255">
        <v>147</v>
      </c>
      <c r="N6255">
        <v>5</v>
      </c>
      <c r="O6255" t="s">
        <v>387</v>
      </c>
    </row>
    <row r="6256" spans="1:15" hidden="1" x14ac:dyDescent="0.35">
      <c r="A6256" t="s">
        <v>559</v>
      </c>
      <c r="B6256" t="s">
        <v>304</v>
      </c>
      <c r="C6256" t="s">
        <v>87</v>
      </c>
      <c r="D6256" t="s">
        <v>78</v>
      </c>
      <c r="E6256">
        <v>2019</v>
      </c>
      <c r="F6256">
        <v>34</v>
      </c>
      <c r="G6256" t="s">
        <v>302</v>
      </c>
      <c r="H6256" t="s">
        <v>81</v>
      </c>
      <c r="I6256">
        <v>340</v>
      </c>
      <c r="L6256" t="s">
        <v>560</v>
      </c>
      <c r="M6256">
        <v>330</v>
      </c>
      <c r="N6256">
        <v>10</v>
      </c>
      <c r="O6256" t="s">
        <v>387</v>
      </c>
    </row>
    <row r="6257" spans="1:15" hidden="1" x14ac:dyDescent="0.35">
      <c r="A6257" t="s">
        <v>559</v>
      </c>
      <c r="B6257" t="s">
        <v>304</v>
      </c>
      <c r="C6257" t="s">
        <v>87</v>
      </c>
      <c r="D6257" t="s">
        <v>78</v>
      </c>
      <c r="E6257">
        <v>2019</v>
      </c>
      <c r="F6257">
        <v>67</v>
      </c>
      <c r="G6257" t="s">
        <v>303</v>
      </c>
      <c r="H6257" t="s">
        <v>80</v>
      </c>
      <c r="I6257">
        <v>1491</v>
      </c>
      <c r="J6257">
        <v>1217</v>
      </c>
      <c r="K6257">
        <v>274</v>
      </c>
      <c r="L6257" t="s">
        <v>560</v>
      </c>
      <c r="O6257" t="s">
        <v>387</v>
      </c>
    </row>
    <row r="6258" spans="1:15" hidden="1" x14ac:dyDescent="0.35">
      <c r="A6258" t="s">
        <v>559</v>
      </c>
      <c r="B6258" t="s">
        <v>304</v>
      </c>
      <c r="C6258" t="s">
        <v>87</v>
      </c>
      <c r="D6258" t="s">
        <v>78</v>
      </c>
      <c r="E6258">
        <v>2019</v>
      </c>
      <c r="F6258">
        <v>67</v>
      </c>
      <c r="G6258" t="s">
        <v>303</v>
      </c>
      <c r="H6258" t="s">
        <v>80</v>
      </c>
      <c r="I6258">
        <v>1945</v>
      </c>
      <c r="J6258">
        <v>0</v>
      </c>
      <c r="K6258">
        <v>1945</v>
      </c>
      <c r="L6258" t="s">
        <v>560</v>
      </c>
      <c r="O6258" t="s">
        <v>387</v>
      </c>
    </row>
    <row r="6259" spans="1:15" hidden="1" x14ac:dyDescent="0.35">
      <c r="A6259" t="s">
        <v>559</v>
      </c>
      <c r="B6259" t="s">
        <v>304</v>
      </c>
      <c r="C6259" t="s">
        <v>87</v>
      </c>
      <c r="D6259" t="s">
        <v>78</v>
      </c>
      <c r="E6259">
        <v>2020</v>
      </c>
      <c r="F6259">
        <v>22</v>
      </c>
      <c r="G6259" t="s">
        <v>367</v>
      </c>
      <c r="H6259" t="s">
        <v>80</v>
      </c>
      <c r="I6259">
        <v>3809</v>
      </c>
      <c r="L6259" t="s">
        <v>560</v>
      </c>
      <c r="O6259" t="s">
        <v>387</v>
      </c>
    </row>
    <row r="6260" spans="1:15" hidden="1" x14ac:dyDescent="0.35">
      <c r="A6260" t="s">
        <v>559</v>
      </c>
      <c r="B6260" t="s">
        <v>304</v>
      </c>
      <c r="C6260" t="s">
        <v>87</v>
      </c>
      <c r="D6260" t="s">
        <v>78</v>
      </c>
      <c r="E6260">
        <v>2020</v>
      </c>
      <c r="F6260">
        <v>22</v>
      </c>
      <c r="G6260" t="s">
        <v>367</v>
      </c>
      <c r="H6260" t="s">
        <v>80</v>
      </c>
      <c r="I6260">
        <v>2047</v>
      </c>
      <c r="L6260" t="s">
        <v>560</v>
      </c>
      <c r="O6260" t="s">
        <v>387</v>
      </c>
    </row>
    <row r="6261" spans="1:15" hidden="1" x14ac:dyDescent="0.35">
      <c r="A6261" t="s">
        <v>559</v>
      </c>
      <c r="B6261" t="s">
        <v>304</v>
      </c>
      <c r="C6261" t="s">
        <v>87</v>
      </c>
      <c r="D6261" t="s">
        <v>78</v>
      </c>
      <c r="E6261">
        <v>2020</v>
      </c>
      <c r="F6261">
        <v>22</v>
      </c>
      <c r="G6261" t="s">
        <v>367</v>
      </c>
      <c r="H6261" t="s">
        <v>80</v>
      </c>
      <c r="I6261">
        <v>20</v>
      </c>
      <c r="L6261" t="s">
        <v>560</v>
      </c>
      <c r="O6261" t="s">
        <v>387</v>
      </c>
    </row>
    <row r="6262" spans="1:15" hidden="1" x14ac:dyDescent="0.35">
      <c r="A6262" t="s">
        <v>559</v>
      </c>
      <c r="B6262" t="s">
        <v>304</v>
      </c>
      <c r="C6262" t="s">
        <v>87</v>
      </c>
      <c r="D6262" t="s">
        <v>78</v>
      </c>
      <c r="E6262">
        <v>2020</v>
      </c>
      <c r="F6262">
        <v>22</v>
      </c>
      <c r="G6262" t="s">
        <v>367</v>
      </c>
      <c r="H6262" t="s">
        <v>81</v>
      </c>
      <c r="I6262">
        <v>48</v>
      </c>
      <c r="L6262" t="s">
        <v>560</v>
      </c>
      <c r="O6262" t="s">
        <v>387</v>
      </c>
    </row>
    <row r="6263" spans="1:15" hidden="1" x14ac:dyDescent="0.35">
      <c r="A6263" t="s">
        <v>559</v>
      </c>
      <c r="B6263" t="s">
        <v>304</v>
      </c>
      <c r="C6263" t="s">
        <v>87</v>
      </c>
      <c r="D6263" t="s">
        <v>78</v>
      </c>
      <c r="E6263">
        <v>2020</v>
      </c>
      <c r="F6263">
        <v>22</v>
      </c>
      <c r="G6263" t="s">
        <v>367</v>
      </c>
      <c r="H6263" t="s">
        <v>81</v>
      </c>
      <c r="I6263">
        <v>1</v>
      </c>
      <c r="L6263" t="s">
        <v>560</v>
      </c>
      <c r="O6263" t="s">
        <v>387</v>
      </c>
    </row>
    <row r="6264" spans="1:15" hidden="1" x14ac:dyDescent="0.35">
      <c r="A6264" t="s">
        <v>559</v>
      </c>
      <c r="B6264" t="s">
        <v>304</v>
      </c>
      <c r="C6264" t="s">
        <v>87</v>
      </c>
      <c r="D6264" t="s">
        <v>78</v>
      </c>
      <c r="E6264">
        <v>2020</v>
      </c>
      <c r="F6264">
        <v>34</v>
      </c>
      <c r="G6264" t="s">
        <v>302</v>
      </c>
      <c r="H6264" t="s">
        <v>80</v>
      </c>
      <c r="I6264">
        <v>64561</v>
      </c>
      <c r="L6264" t="s">
        <v>560</v>
      </c>
      <c r="M6264">
        <v>62595</v>
      </c>
      <c r="N6264">
        <v>1966</v>
      </c>
      <c r="O6264" t="s">
        <v>387</v>
      </c>
    </row>
    <row r="6265" spans="1:15" hidden="1" x14ac:dyDescent="0.35">
      <c r="A6265" t="s">
        <v>559</v>
      </c>
      <c r="B6265" t="s">
        <v>304</v>
      </c>
      <c r="C6265" t="s">
        <v>87</v>
      </c>
      <c r="D6265" t="s">
        <v>78</v>
      </c>
      <c r="E6265">
        <v>2020</v>
      </c>
      <c r="F6265">
        <v>34</v>
      </c>
      <c r="G6265" t="s">
        <v>302</v>
      </c>
      <c r="H6265" t="s">
        <v>80</v>
      </c>
      <c r="I6265">
        <v>34706</v>
      </c>
      <c r="L6265" t="s">
        <v>560</v>
      </c>
      <c r="M6265">
        <v>33649</v>
      </c>
      <c r="N6265">
        <v>1057</v>
      </c>
      <c r="O6265" t="s">
        <v>387</v>
      </c>
    </row>
    <row r="6266" spans="1:15" hidden="1" x14ac:dyDescent="0.35">
      <c r="A6266" t="s">
        <v>559</v>
      </c>
      <c r="B6266" t="s">
        <v>304</v>
      </c>
      <c r="C6266" t="s">
        <v>87</v>
      </c>
      <c r="D6266" t="s">
        <v>78</v>
      </c>
      <c r="E6266">
        <v>2020</v>
      </c>
      <c r="F6266">
        <v>34</v>
      </c>
      <c r="G6266" t="s">
        <v>302</v>
      </c>
      <c r="H6266" t="s">
        <v>80</v>
      </c>
      <c r="I6266">
        <v>341</v>
      </c>
      <c r="L6266" t="s">
        <v>560</v>
      </c>
      <c r="M6266">
        <v>331</v>
      </c>
      <c r="N6266">
        <v>10</v>
      </c>
      <c r="O6266" t="s">
        <v>387</v>
      </c>
    </row>
    <row r="6267" spans="1:15" hidden="1" x14ac:dyDescent="0.35">
      <c r="A6267" t="s">
        <v>559</v>
      </c>
      <c r="B6267" t="s">
        <v>304</v>
      </c>
      <c r="C6267" t="s">
        <v>87</v>
      </c>
      <c r="D6267" t="s">
        <v>78</v>
      </c>
      <c r="E6267">
        <v>2020</v>
      </c>
      <c r="F6267">
        <v>34</v>
      </c>
      <c r="G6267" t="s">
        <v>302</v>
      </c>
      <c r="H6267" t="s">
        <v>81</v>
      </c>
      <c r="I6267">
        <v>822</v>
      </c>
      <c r="L6267" t="s">
        <v>560</v>
      </c>
      <c r="M6267">
        <v>797</v>
      </c>
      <c r="N6267">
        <v>25</v>
      </c>
      <c r="O6267" t="s">
        <v>387</v>
      </c>
    </row>
    <row r="6268" spans="1:15" hidden="1" x14ac:dyDescent="0.35">
      <c r="A6268" t="s">
        <v>559</v>
      </c>
      <c r="B6268" t="s">
        <v>304</v>
      </c>
      <c r="C6268" t="s">
        <v>87</v>
      </c>
      <c r="D6268" t="s">
        <v>78</v>
      </c>
      <c r="E6268">
        <v>2020</v>
      </c>
      <c r="F6268">
        <v>34</v>
      </c>
      <c r="G6268" t="s">
        <v>302</v>
      </c>
      <c r="H6268" t="s">
        <v>81</v>
      </c>
      <c r="I6268">
        <v>9</v>
      </c>
      <c r="L6268" t="s">
        <v>560</v>
      </c>
      <c r="M6268">
        <v>9</v>
      </c>
      <c r="N6268">
        <v>0</v>
      </c>
      <c r="O6268" t="s">
        <v>387</v>
      </c>
    </row>
    <row r="6269" spans="1:15" hidden="1" x14ac:dyDescent="0.35">
      <c r="A6269" t="s">
        <v>559</v>
      </c>
      <c r="B6269" t="s">
        <v>304</v>
      </c>
      <c r="C6269" t="s">
        <v>87</v>
      </c>
      <c r="D6269" t="s">
        <v>78</v>
      </c>
      <c r="E6269">
        <v>2020</v>
      </c>
      <c r="F6269">
        <v>67</v>
      </c>
      <c r="G6269" t="s">
        <v>303</v>
      </c>
      <c r="H6269" t="s">
        <v>80</v>
      </c>
      <c r="I6269">
        <v>6553</v>
      </c>
      <c r="J6269">
        <v>4360</v>
      </c>
      <c r="K6269">
        <v>2193</v>
      </c>
      <c r="L6269" t="s">
        <v>560</v>
      </c>
      <c r="O6269" t="s">
        <v>387</v>
      </c>
    </row>
    <row r="6270" spans="1:15" hidden="1" x14ac:dyDescent="0.35">
      <c r="A6270" t="s">
        <v>559</v>
      </c>
      <c r="B6270" t="s">
        <v>304</v>
      </c>
      <c r="C6270" t="s">
        <v>87</v>
      </c>
      <c r="D6270" t="s">
        <v>78</v>
      </c>
      <c r="E6270">
        <v>2020</v>
      </c>
      <c r="F6270">
        <v>67</v>
      </c>
      <c r="G6270" t="s">
        <v>303</v>
      </c>
      <c r="H6270" t="s">
        <v>80</v>
      </c>
      <c r="I6270">
        <v>4497</v>
      </c>
      <c r="J6270">
        <v>2872</v>
      </c>
      <c r="K6270">
        <v>1625</v>
      </c>
      <c r="L6270" t="s">
        <v>560</v>
      </c>
      <c r="O6270" t="s">
        <v>387</v>
      </c>
    </row>
    <row r="6271" spans="1:15" hidden="1" x14ac:dyDescent="0.35">
      <c r="A6271" t="s">
        <v>559</v>
      </c>
      <c r="B6271" t="s">
        <v>304</v>
      </c>
      <c r="C6271" t="s">
        <v>87</v>
      </c>
      <c r="D6271" t="s">
        <v>78</v>
      </c>
      <c r="E6271">
        <v>2020</v>
      </c>
      <c r="F6271">
        <v>22</v>
      </c>
      <c r="G6271" t="s">
        <v>367</v>
      </c>
      <c r="H6271" t="s">
        <v>80</v>
      </c>
      <c r="I6271">
        <v>3852</v>
      </c>
      <c r="L6271" t="s">
        <v>560</v>
      </c>
      <c r="O6271" t="s">
        <v>387</v>
      </c>
    </row>
    <row r="6272" spans="1:15" hidden="1" x14ac:dyDescent="0.35">
      <c r="A6272" t="s">
        <v>559</v>
      </c>
      <c r="B6272" t="s">
        <v>304</v>
      </c>
      <c r="C6272" t="s">
        <v>87</v>
      </c>
      <c r="D6272" t="s">
        <v>78</v>
      </c>
      <c r="E6272">
        <v>2020</v>
      </c>
      <c r="F6272">
        <v>22</v>
      </c>
      <c r="G6272" t="s">
        <v>367</v>
      </c>
      <c r="H6272" t="s">
        <v>80</v>
      </c>
      <c r="I6272">
        <v>4</v>
      </c>
      <c r="L6272" t="s">
        <v>560</v>
      </c>
      <c r="O6272" t="s">
        <v>387</v>
      </c>
    </row>
    <row r="6273" spans="1:15" hidden="1" x14ac:dyDescent="0.35">
      <c r="A6273" t="s">
        <v>559</v>
      </c>
      <c r="B6273" t="s">
        <v>304</v>
      </c>
      <c r="C6273" t="s">
        <v>87</v>
      </c>
      <c r="D6273" t="s">
        <v>78</v>
      </c>
      <c r="E6273">
        <v>2020</v>
      </c>
      <c r="F6273">
        <v>22</v>
      </c>
      <c r="G6273" t="s">
        <v>367</v>
      </c>
      <c r="H6273" t="s">
        <v>80</v>
      </c>
      <c r="I6273">
        <v>2105</v>
      </c>
      <c r="L6273" t="s">
        <v>560</v>
      </c>
      <c r="O6273" t="s">
        <v>387</v>
      </c>
    </row>
    <row r="6274" spans="1:15" hidden="1" x14ac:dyDescent="0.35">
      <c r="A6274" t="s">
        <v>559</v>
      </c>
      <c r="B6274" t="s">
        <v>304</v>
      </c>
      <c r="C6274" t="s">
        <v>87</v>
      </c>
      <c r="D6274" t="s">
        <v>78</v>
      </c>
      <c r="E6274">
        <v>2020</v>
      </c>
      <c r="F6274">
        <v>22</v>
      </c>
      <c r="G6274" t="s">
        <v>367</v>
      </c>
      <c r="H6274" t="s">
        <v>80</v>
      </c>
      <c r="I6274">
        <v>77</v>
      </c>
      <c r="L6274" t="s">
        <v>560</v>
      </c>
      <c r="O6274" t="s">
        <v>387</v>
      </c>
    </row>
    <row r="6275" spans="1:15" hidden="1" x14ac:dyDescent="0.35">
      <c r="A6275" t="s">
        <v>559</v>
      </c>
      <c r="B6275" t="s">
        <v>304</v>
      </c>
      <c r="C6275" t="s">
        <v>87</v>
      </c>
      <c r="D6275" t="s">
        <v>78</v>
      </c>
      <c r="E6275">
        <v>2020</v>
      </c>
      <c r="F6275">
        <v>34</v>
      </c>
      <c r="G6275" t="s">
        <v>302</v>
      </c>
      <c r="H6275" t="s">
        <v>80</v>
      </c>
      <c r="I6275">
        <v>65302</v>
      </c>
      <c r="L6275" t="s">
        <v>560</v>
      </c>
      <c r="M6275">
        <v>63313</v>
      </c>
      <c r="N6275">
        <v>1989</v>
      </c>
      <c r="O6275" t="s">
        <v>387</v>
      </c>
    </row>
    <row r="6276" spans="1:15" hidden="1" x14ac:dyDescent="0.35">
      <c r="A6276" t="s">
        <v>559</v>
      </c>
      <c r="B6276" t="s">
        <v>304</v>
      </c>
      <c r="C6276" t="s">
        <v>87</v>
      </c>
      <c r="D6276" t="s">
        <v>78</v>
      </c>
      <c r="E6276">
        <v>2020</v>
      </c>
      <c r="F6276">
        <v>34</v>
      </c>
      <c r="G6276" t="s">
        <v>302</v>
      </c>
      <c r="H6276" t="s">
        <v>80</v>
      </c>
      <c r="I6276">
        <v>64</v>
      </c>
      <c r="L6276" t="s">
        <v>560</v>
      </c>
      <c r="M6276">
        <v>62</v>
      </c>
      <c r="N6276">
        <v>2</v>
      </c>
      <c r="O6276" t="s">
        <v>387</v>
      </c>
    </row>
    <row r="6277" spans="1:15" hidden="1" x14ac:dyDescent="0.35">
      <c r="A6277" t="s">
        <v>559</v>
      </c>
      <c r="B6277" t="s">
        <v>304</v>
      </c>
      <c r="C6277" t="s">
        <v>87</v>
      </c>
      <c r="D6277" t="s">
        <v>78</v>
      </c>
      <c r="E6277">
        <v>2020</v>
      </c>
      <c r="F6277">
        <v>34</v>
      </c>
      <c r="G6277" t="s">
        <v>302</v>
      </c>
      <c r="H6277" t="s">
        <v>80</v>
      </c>
      <c r="I6277">
        <v>35688</v>
      </c>
      <c r="L6277" t="s">
        <v>560</v>
      </c>
      <c r="M6277">
        <v>34601</v>
      </c>
      <c r="N6277">
        <v>1087</v>
      </c>
      <c r="O6277" t="s">
        <v>387</v>
      </c>
    </row>
    <row r="6278" spans="1:15" hidden="1" x14ac:dyDescent="0.35">
      <c r="A6278" t="s">
        <v>559</v>
      </c>
      <c r="B6278" t="s">
        <v>304</v>
      </c>
      <c r="C6278" t="s">
        <v>87</v>
      </c>
      <c r="D6278" t="s">
        <v>78</v>
      </c>
      <c r="E6278">
        <v>2020</v>
      </c>
      <c r="F6278">
        <v>34</v>
      </c>
      <c r="G6278" t="s">
        <v>302</v>
      </c>
      <c r="H6278" t="s">
        <v>80</v>
      </c>
      <c r="I6278">
        <v>1312</v>
      </c>
      <c r="L6278" t="s">
        <v>560</v>
      </c>
      <c r="M6278">
        <v>1272</v>
      </c>
      <c r="N6278">
        <v>40</v>
      </c>
      <c r="O6278" t="s">
        <v>387</v>
      </c>
    </row>
    <row r="6279" spans="1:15" hidden="1" x14ac:dyDescent="0.35">
      <c r="A6279" t="s">
        <v>559</v>
      </c>
      <c r="B6279" t="s">
        <v>304</v>
      </c>
      <c r="C6279" t="s">
        <v>87</v>
      </c>
      <c r="D6279" t="s">
        <v>78</v>
      </c>
      <c r="E6279">
        <v>2020</v>
      </c>
      <c r="F6279">
        <v>67</v>
      </c>
      <c r="G6279" t="s">
        <v>303</v>
      </c>
      <c r="H6279" t="s">
        <v>80</v>
      </c>
      <c r="I6279">
        <v>5536</v>
      </c>
      <c r="J6279">
        <v>2009</v>
      </c>
      <c r="K6279">
        <v>3527</v>
      </c>
      <c r="L6279" t="s">
        <v>560</v>
      </c>
      <c r="O6279" t="s">
        <v>387</v>
      </c>
    </row>
    <row r="6280" spans="1:15" hidden="1" x14ac:dyDescent="0.35">
      <c r="A6280" t="s">
        <v>559</v>
      </c>
      <c r="B6280" t="s">
        <v>304</v>
      </c>
      <c r="C6280" t="s">
        <v>87</v>
      </c>
      <c r="D6280" t="s">
        <v>78</v>
      </c>
      <c r="E6280">
        <v>2020</v>
      </c>
      <c r="F6280">
        <v>67</v>
      </c>
      <c r="G6280" t="s">
        <v>303</v>
      </c>
      <c r="H6280" t="s">
        <v>80</v>
      </c>
      <c r="I6280">
        <v>9142</v>
      </c>
      <c r="J6280">
        <v>0</v>
      </c>
      <c r="K6280">
        <v>9142</v>
      </c>
      <c r="L6280" t="s">
        <v>560</v>
      </c>
      <c r="O6280" t="s">
        <v>387</v>
      </c>
    </row>
    <row r="6281" spans="1:15" hidden="1" x14ac:dyDescent="0.35">
      <c r="A6281" t="s">
        <v>559</v>
      </c>
      <c r="B6281" t="s">
        <v>304</v>
      </c>
      <c r="C6281" t="s">
        <v>87</v>
      </c>
      <c r="D6281" t="s">
        <v>78</v>
      </c>
      <c r="E6281">
        <v>2021</v>
      </c>
      <c r="F6281">
        <v>22</v>
      </c>
      <c r="G6281" t="s">
        <v>367</v>
      </c>
      <c r="H6281" t="s">
        <v>80</v>
      </c>
      <c r="I6281">
        <v>6235</v>
      </c>
      <c r="L6281" t="s">
        <v>560</v>
      </c>
      <c r="O6281" t="s">
        <v>387</v>
      </c>
    </row>
    <row r="6282" spans="1:15" hidden="1" x14ac:dyDescent="0.35">
      <c r="A6282" t="s">
        <v>559</v>
      </c>
      <c r="B6282" t="s">
        <v>304</v>
      </c>
      <c r="C6282" t="s">
        <v>87</v>
      </c>
      <c r="D6282" t="s">
        <v>78</v>
      </c>
      <c r="E6282">
        <v>2021</v>
      </c>
      <c r="F6282">
        <v>22</v>
      </c>
      <c r="G6282" t="s">
        <v>367</v>
      </c>
      <c r="H6282" t="s">
        <v>80</v>
      </c>
      <c r="I6282">
        <v>24</v>
      </c>
      <c r="L6282" t="s">
        <v>560</v>
      </c>
      <c r="O6282" t="s">
        <v>387</v>
      </c>
    </row>
    <row r="6283" spans="1:15" hidden="1" x14ac:dyDescent="0.35">
      <c r="A6283" t="s">
        <v>559</v>
      </c>
      <c r="B6283" t="s">
        <v>304</v>
      </c>
      <c r="C6283" t="s">
        <v>87</v>
      </c>
      <c r="D6283" t="s">
        <v>78</v>
      </c>
      <c r="E6283">
        <v>2021</v>
      </c>
      <c r="F6283">
        <v>22</v>
      </c>
      <c r="G6283" t="s">
        <v>367</v>
      </c>
      <c r="H6283" t="s">
        <v>80</v>
      </c>
      <c r="I6283">
        <v>4115</v>
      </c>
      <c r="L6283" t="s">
        <v>560</v>
      </c>
      <c r="O6283" t="s">
        <v>387</v>
      </c>
    </row>
    <row r="6284" spans="1:15" hidden="1" x14ac:dyDescent="0.35">
      <c r="A6284" t="s">
        <v>559</v>
      </c>
      <c r="B6284" t="s">
        <v>304</v>
      </c>
      <c r="C6284" t="s">
        <v>87</v>
      </c>
      <c r="D6284" t="s">
        <v>78</v>
      </c>
      <c r="E6284">
        <v>2021</v>
      </c>
      <c r="F6284">
        <v>22</v>
      </c>
      <c r="G6284" t="s">
        <v>367</v>
      </c>
      <c r="H6284" t="s">
        <v>80</v>
      </c>
      <c r="I6284">
        <v>101</v>
      </c>
      <c r="L6284" t="s">
        <v>560</v>
      </c>
      <c r="O6284" t="s">
        <v>387</v>
      </c>
    </row>
    <row r="6285" spans="1:15" hidden="1" x14ac:dyDescent="0.35">
      <c r="A6285" t="s">
        <v>559</v>
      </c>
      <c r="B6285" t="s">
        <v>304</v>
      </c>
      <c r="C6285" t="s">
        <v>87</v>
      </c>
      <c r="D6285" t="s">
        <v>78</v>
      </c>
      <c r="E6285">
        <v>2021</v>
      </c>
      <c r="F6285">
        <v>22</v>
      </c>
      <c r="G6285" t="s">
        <v>367</v>
      </c>
      <c r="H6285" t="s">
        <v>81</v>
      </c>
      <c r="I6285">
        <v>46</v>
      </c>
      <c r="L6285" t="s">
        <v>560</v>
      </c>
      <c r="O6285" t="s">
        <v>387</v>
      </c>
    </row>
    <row r="6286" spans="1:15" hidden="1" x14ac:dyDescent="0.35">
      <c r="A6286" t="s">
        <v>559</v>
      </c>
      <c r="B6286" t="s">
        <v>304</v>
      </c>
      <c r="C6286" t="s">
        <v>87</v>
      </c>
      <c r="D6286" t="s">
        <v>78</v>
      </c>
      <c r="E6286">
        <v>2021</v>
      </c>
      <c r="F6286">
        <v>34</v>
      </c>
      <c r="G6286" t="s">
        <v>302</v>
      </c>
      <c r="H6286" t="s">
        <v>80</v>
      </c>
      <c r="I6286">
        <v>105696</v>
      </c>
      <c r="L6286" t="s">
        <v>560</v>
      </c>
      <c r="M6286">
        <v>102477</v>
      </c>
      <c r="N6286">
        <v>3219</v>
      </c>
      <c r="O6286" t="s">
        <v>387</v>
      </c>
    </row>
    <row r="6287" spans="1:15" hidden="1" x14ac:dyDescent="0.35">
      <c r="A6287" t="s">
        <v>559</v>
      </c>
      <c r="B6287" t="s">
        <v>304</v>
      </c>
      <c r="C6287" t="s">
        <v>87</v>
      </c>
      <c r="D6287" t="s">
        <v>78</v>
      </c>
      <c r="E6287">
        <v>2021</v>
      </c>
      <c r="F6287">
        <v>34</v>
      </c>
      <c r="G6287" t="s">
        <v>302</v>
      </c>
      <c r="H6287" t="s">
        <v>80</v>
      </c>
      <c r="I6287">
        <v>414</v>
      </c>
      <c r="L6287" t="s">
        <v>560</v>
      </c>
      <c r="M6287">
        <v>401</v>
      </c>
      <c r="N6287">
        <v>13</v>
      </c>
      <c r="O6287" t="s">
        <v>387</v>
      </c>
    </row>
    <row r="6288" spans="1:15" hidden="1" x14ac:dyDescent="0.35">
      <c r="A6288" t="s">
        <v>559</v>
      </c>
      <c r="B6288" t="s">
        <v>304</v>
      </c>
      <c r="C6288" t="s">
        <v>87</v>
      </c>
      <c r="D6288" t="s">
        <v>78</v>
      </c>
      <c r="E6288">
        <v>2021</v>
      </c>
      <c r="F6288">
        <v>34</v>
      </c>
      <c r="G6288" t="s">
        <v>302</v>
      </c>
      <c r="H6288" t="s">
        <v>80</v>
      </c>
      <c r="I6288">
        <v>69748</v>
      </c>
      <c r="L6288" t="s">
        <v>560</v>
      </c>
      <c r="M6288">
        <v>67624</v>
      </c>
      <c r="N6288">
        <v>2124</v>
      </c>
      <c r="O6288" t="s">
        <v>387</v>
      </c>
    </row>
    <row r="6289" spans="1:15" hidden="1" x14ac:dyDescent="0.35">
      <c r="A6289" t="s">
        <v>559</v>
      </c>
      <c r="B6289" t="s">
        <v>304</v>
      </c>
      <c r="C6289" t="s">
        <v>87</v>
      </c>
      <c r="D6289" t="s">
        <v>78</v>
      </c>
      <c r="E6289">
        <v>2021</v>
      </c>
      <c r="F6289">
        <v>34</v>
      </c>
      <c r="G6289" t="s">
        <v>302</v>
      </c>
      <c r="H6289" t="s">
        <v>80</v>
      </c>
      <c r="I6289">
        <v>1709</v>
      </c>
      <c r="L6289" t="s">
        <v>560</v>
      </c>
      <c r="M6289">
        <v>1657</v>
      </c>
      <c r="N6289">
        <v>52</v>
      </c>
      <c r="O6289" t="s">
        <v>387</v>
      </c>
    </row>
    <row r="6290" spans="1:15" hidden="1" x14ac:dyDescent="0.35">
      <c r="A6290" t="s">
        <v>559</v>
      </c>
      <c r="B6290" t="s">
        <v>304</v>
      </c>
      <c r="C6290" t="s">
        <v>87</v>
      </c>
      <c r="D6290" t="s">
        <v>78</v>
      </c>
      <c r="E6290">
        <v>2021</v>
      </c>
      <c r="F6290">
        <v>34</v>
      </c>
      <c r="G6290" t="s">
        <v>302</v>
      </c>
      <c r="H6290" t="s">
        <v>81</v>
      </c>
      <c r="I6290">
        <v>780</v>
      </c>
      <c r="L6290" t="s">
        <v>560</v>
      </c>
      <c r="M6290">
        <v>756</v>
      </c>
      <c r="N6290">
        <v>24</v>
      </c>
      <c r="O6290" t="s">
        <v>387</v>
      </c>
    </row>
    <row r="6291" spans="1:15" hidden="1" x14ac:dyDescent="0.35">
      <c r="A6291" t="s">
        <v>559</v>
      </c>
      <c r="B6291" t="s">
        <v>304</v>
      </c>
      <c r="C6291" t="s">
        <v>87</v>
      </c>
      <c r="D6291" t="s">
        <v>78</v>
      </c>
      <c r="E6291">
        <v>2021</v>
      </c>
      <c r="F6291">
        <v>67</v>
      </c>
      <c r="G6291" t="s">
        <v>303</v>
      </c>
      <c r="H6291" t="s">
        <v>80</v>
      </c>
      <c r="I6291">
        <v>8961</v>
      </c>
      <c r="J6291">
        <v>5415</v>
      </c>
      <c r="K6291">
        <v>3546</v>
      </c>
      <c r="L6291" t="s">
        <v>560</v>
      </c>
      <c r="O6291" t="s">
        <v>387</v>
      </c>
    </row>
    <row r="6292" spans="1:15" hidden="1" x14ac:dyDescent="0.35">
      <c r="A6292" t="s">
        <v>559</v>
      </c>
      <c r="B6292" t="s">
        <v>304</v>
      </c>
      <c r="C6292" t="s">
        <v>87</v>
      </c>
      <c r="D6292" t="s">
        <v>78</v>
      </c>
      <c r="E6292">
        <v>2021</v>
      </c>
      <c r="F6292">
        <v>67</v>
      </c>
      <c r="G6292" t="s">
        <v>303</v>
      </c>
      <c r="H6292" t="s">
        <v>80</v>
      </c>
      <c r="I6292">
        <v>794</v>
      </c>
      <c r="J6292">
        <v>0</v>
      </c>
      <c r="K6292">
        <v>794</v>
      </c>
      <c r="L6292" t="s">
        <v>560</v>
      </c>
      <c r="O6292" t="s">
        <v>387</v>
      </c>
    </row>
    <row r="6293" spans="1:15" hidden="1" x14ac:dyDescent="0.35">
      <c r="A6293" t="s">
        <v>559</v>
      </c>
      <c r="B6293" t="s">
        <v>304</v>
      </c>
      <c r="C6293" t="s">
        <v>87</v>
      </c>
      <c r="D6293" t="s">
        <v>78</v>
      </c>
      <c r="E6293">
        <v>2021</v>
      </c>
      <c r="F6293">
        <v>67</v>
      </c>
      <c r="G6293" t="s">
        <v>303</v>
      </c>
      <c r="H6293" t="s">
        <v>80</v>
      </c>
      <c r="I6293">
        <v>10181</v>
      </c>
      <c r="J6293">
        <v>1817</v>
      </c>
      <c r="K6293">
        <v>8364</v>
      </c>
      <c r="L6293" t="s">
        <v>560</v>
      </c>
      <c r="O6293" t="s">
        <v>387</v>
      </c>
    </row>
    <row r="6294" spans="1:15" hidden="1" x14ac:dyDescent="0.35">
      <c r="A6294" t="s">
        <v>559</v>
      </c>
      <c r="B6294" t="s">
        <v>304</v>
      </c>
      <c r="C6294" t="s">
        <v>87</v>
      </c>
      <c r="D6294" t="s">
        <v>78</v>
      </c>
      <c r="E6294">
        <v>2021</v>
      </c>
      <c r="F6294">
        <v>67</v>
      </c>
      <c r="G6294" t="s">
        <v>303</v>
      </c>
      <c r="H6294" t="s">
        <v>80</v>
      </c>
      <c r="I6294">
        <v>928</v>
      </c>
      <c r="J6294">
        <v>834</v>
      </c>
      <c r="K6294">
        <v>94</v>
      </c>
      <c r="L6294" t="s">
        <v>560</v>
      </c>
      <c r="O6294" t="s">
        <v>387</v>
      </c>
    </row>
    <row r="6295" spans="1:15" hidden="1" x14ac:dyDescent="0.35">
      <c r="A6295" t="s">
        <v>559</v>
      </c>
      <c r="B6295" t="s">
        <v>304</v>
      </c>
      <c r="C6295" t="s">
        <v>87</v>
      </c>
      <c r="D6295" t="s">
        <v>78</v>
      </c>
      <c r="E6295">
        <v>2021</v>
      </c>
      <c r="F6295">
        <v>22</v>
      </c>
      <c r="G6295" t="s">
        <v>367</v>
      </c>
      <c r="H6295" t="s">
        <v>80</v>
      </c>
      <c r="I6295">
        <v>15244</v>
      </c>
      <c r="L6295" t="s">
        <v>560</v>
      </c>
      <c r="O6295" t="s">
        <v>387</v>
      </c>
    </row>
    <row r="6296" spans="1:15" hidden="1" x14ac:dyDescent="0.35">
      <c r="A6296" t="s">
        <v>559</v>
      </c>
      <c r="B6296" t="s">
        <v>304</v>
      </c>
      <c r="C6296" t="s">
        <v>87</v>
      </c>
      <c r="D6296" t="s">
        <v>78</v>
      </c>
      <c r="E6296">
        <v>2021</v>
      </c>
      <c r="F6296">
        <v>22</v>
      </c>
      <c r="G6296" t="s">
        <v>367</v>
      </c>
      <c r="H6296" t="s">
        <v>80</v>
      </c>
      <c r="I6296">
        <v>118</v>
      </c>
      <c r="L6296" t="s">
        <v>560</v>
      </c>
      <c r="O6296" t="s">
        <v>387</v>
      </c>
    </row>
    <row r="6297" spans="1:15" hidden="1" x14ac:dyDescent="0.35">
      <c r="A6297" t="s">
        <v>559</v>
      </c>
      <c r="B6297" t="s">
        <v>304</v>
      </c>
      <c r="C6297" t="s">
        <v>87</v>
      </c>
      <c r="D6297" t="s">
        <v>78</v>
      </c>
      <c r="E6297">
        <v>2021</v>
      </c>
      <c r="F6297">
        <v>22</v>
      </c>
      <c r="G6297" t="s">
        <v>367</v>
      </c>
      <c r="H6297" t="s">
        <v>80</v>
      </c>
      <c r="I6297">
        <v>9792</v>
      </c>
      <c r="L6297" t="s">
        <v>560</v>
      </c>
      <c r="O6297" t="s">
        <v>387</v>
      </c>
    </row>
    <row r="6298" spans="1:15" hidden="1" x14ac:dyDescent="0.35">
      <c r="A6298" t="s">
        <v>559</v>
      </c>
      <c r="B6298" t="s">
        <v>304</v>
      </c>
      <c r="C6298" t="s">
        <v>87</v>
      </c>
      <c r="D6298" t="s">
        <v>78</v>
      </c>
      <c r="E6298">
        <v>2021</v>
      </c>
      <c r="F6298">
        <v>22</v>
      </c>
      <c r="G6298" t="s">
        <v>367</v>
      </c>
      <c r="H6298" t="s">
        <v>80</v>
      </c>
      <c r="I6298">
        <v>609</v>
      </c>
      <c r="L6298" t="s">
        <v>560</v>
      </c>
      <c r="O6298" t="s">
        <v>387</v>
      </c>
    </row>
    <row r="6299" spans="1:15" hidden="1" x14ac:dyDescent="0.35">
      <c r="A6299" t="s">
        <v>559</v>
      </c>
      <c r="B6299" t="s">
        <v>304</v>
      </c>
      <c r="C6299" t="s">
        <v>87</v>
      </c>
      <c r="D6299" t="s">
        <v>78</v>
      </c>
      <c r="E6299">
        <v>2021</v>
      </c>
      <c r="F6299">
        <v>22</v>
      </c>
      <c r="G6299" t="s">
        <v>367</v>
      </c>
      <c r="H6299" t="s">
        <v>81</v>
      </c>
      <c r="I6299">
        <v>6</v>
      </c>
      <c r="L6299" t="s">
        <v>560</v>
      </c>
      <c r="O6299" t="s">
        <v>387</v>
      </c>
    </row>
    <row r="6300" spans="1:15" hidden="1" x14ac:dyDescent="0.35">
      <c r="A6300" t="s">
        <v>559</v>
      </c>
      <c r="B6300" t="s">
        <v>304</v>
      </c>
      <c r="C6300" t="s">
        <v>87</v>
      </c>
      <c r="D6300" t="s">
        <v>78</v>
      </c>
      <c r="E6300">
        <v>2021</v>
      </c>
      <c r="F6300">
        <v>22</v>
      </c>
      <c r="G6300" t="s">
        <v>367</v>
      </c>
      <c r="H6300" t="s">
        <v>81</v>
      </c>
      <c r="I6300">
        <v>469</v>
      </c>
      <c r="L6300" t="s">
        <v>560</v>
      </c>
      <c r="O6300" t="s">
        <v>387</v>
      </c>
    </row>
    <row r="6301" spans="1:15" hidden="1" x14ac:dyDescent="0.35">
      <c r="A6301" t="s">
        <v>559</v>
      </c>
      <c r="B6301" t="s">
        <v>304</v>
      </c>
      <c r="C6301" t="s">
        <v>87</v>
      </c>
      <c r="D6301" t="s">
        <v>78</v>
      </c>
      <c r="E6301">
        <v>2021</v>
      </c>
      <c r="F6301">
        <v>34</v>
      </c>
      <c r="G6301" t="s">
        <v>302</v>
      </c>
      <c r="H6301" t="s">
        <v>80</v>
      </c>
      <c r="I6301">
        <v>258407</v>
      </c>
      <c r="L6301" t="s">
        <v>560</v>
      </c>
      <c r="M6301">
        <v>250536</v>
      </c>
      <c r="N6301">
        <v>7871</v>
      </c>
      <c r="O6301" t="s">
        <v>387</v>
      </c>
    </row>
    <row r="6302" spans="1:15" hidden="1" x14ac:dyDescent="0.35">
      <c r="A6302" t="s">
        <v>559</v>
      </c>
      <c r="B6302" t="s">
        <v>304</v>
      </c>
      <c r="C6302" t="s">
        <v>87</v>
      </c>
      <c r="D6302" t="s">
        <v>78</v>
      </c>
      <c r="E6302">
        <v>2021</v>
      </c>
      <c r="F6302">
        <v>34</v>
      </c>
      <c r="G6302" t="s">
        <v>302</v>
      </c>
      <c r="H6302" t="s">
        <v>80</v>
      </c>
      <c r="I6302">
        <v>1997</v>
      </c>
      <c r="L6302" t="s">
        <v>560</v>
      </c>
      <c r="M6302">
        <v>1936</v>
      </c>
      <c r="N6302">
        <v>61</v>
      </c>
      <c r="O6302" t="s">
        <v>387</v>
      </c>
    </row>
    <row r="6303" spans="1:15" hidden="1" x14ac:dyDescent="0.35">
      <c r="A6303" t="s">
        <v>559</v>
      </c>
      <c r="B6303" t="s">
        <v>304</v>
      </c>
      <c r="C6303" t="s">
        <v>87</v>
      </c>
      <c r="D6303" t="s">
        <v>78</v>
      </c>
      <c r="E6303">
        <v>2021</v>
      </c>
      <c r="F6303">
        <v>34</v>
      </c>
      <c r="G6303" t="s">
        <v>302</v>
      </c>
      <c r="H6303" t="s">
        <v>80</v>
      </c>
      <c r="I6303">
        <v>165992</v>
      </c>
      <c r="L6303" t="s">
        <v>560</v>
      </c>
      <c r="M6303">
        <v>160936</v>
      </c>
      <c r="N6303">
        <v>5056</v>
      </c>
      <c r="O6303" t="s">
        <v>387</v>
      </c>
    </row>
    <row r="6304" spans="1:15" hidden="1" x14ac:dyDescent="0.35">
      <c r="A6304" t="s">
        <v>559</v>
      </c>
      <c r="B6304" t="s">
        <v>304</v>
      </c>
      <c r="C6304" t="s">
        <v>87</v>
      </c>
      <c r="D6304" t="s">
        <v>78</v>
      </c>
      <c r="E6304">
        <v>2021</v>
      </c>
      <c r="F6304">
        <v>34</v>
      </c>
      <c r="G6304" t="s">
        <v>302</v>
      </c>
      <c r="H6304" t="s">
        <v>80</v>
      </c>
      <c r="I6304">
        <v>10327</v>
      </c>
      <c r="L6304" t="s">
        <v>560</v>
      </c>
      <c r="M6304">
        <v>10012</v>
      </c>
      <c r="N6304">
        <v>315</v>
      </c>
      <c r="O6304" t="s">
        <v>387</v>
      </c>
    </row>
    <row r="6305" spans="1:15" hidden="1" x14ac:dyDescent="0.35">
      <c r="A6305" t="s">
        <v>559</v>
      </c>
      <c r="B6305" t="s">
        <v>304</v>
      </c>
      <c r="C6305" t="s">
        <v>87</v>
      </c>
      <c r="D6305" t="s">
        <v>78</v>
      </c>
      <c r="E6305">
        <v>2021</v>
      </c>
      <c r="F6305">
        <v>34</v>
      </c>
      <c r="G6305" t="s">
        <v>302</v>
      </c>
      <c r="H6305" t="s">
        <v>81</v>
      </c>
      <c r="I6305">
        <v>96</v>
      </c>
      <c r="L6305" t="s">
        <v>560</v>
      </c>
      <c r="M6305">
        <v>93</v>
      </c>
      <c r="N6305">
        <v>3</v>
      </c>
      <c r="O6305" t="s">
        <v>387</v>
      </c>
    </row>
    <row r="6306" spans="1:15" hidden="1" x14ac:dyDescent="0.35">
      <c r="A6306" t="s">
        <v>559</v>
      </c>
      <c r="B6306" t="s">
        <v>304</v>
      </c>
      <c r="C6306" t="s">
        <v>87</v>
      </c>
      <c r="D6306" t="s">
        <v>78</v>
      </c>
      <c r="E6306">
        <v>2021</v>
      </c>
      <c r="F6306">
        <v>34</v>
      </c>
      <c r="G6306" t="s">
        <v>302</v>
      </c>
      <c r="H6306" t="s">
        <v>81</v>
      </c>
      <c r="I6306">
        <v>7953</v>
      </c>
      <c r="L6306" t="s">
        <v>560</v>
      </c>
      <c r="M6306">
        <v>7711</v>
      </c>
      <c r="N6306">
        <v>242</v>
      </c>
      <c r="O6306" t="s">
        <v>387</v>
      </c>
    </row>
    <row r="6307" spans="1:15" hidden="1" x14ac:dyDescent="0.35">
      <c r="A6307" t="s">
        <v>559</v>
      </c>
      <c r="B6307" t="s">
        <v>304</v>
      </c>
      <c r="C6307" t="s">
        <v>87</v>
      </c>
      <c r="D6307" t="s">
        <v>78</v>
      </c>
      <c r="E6307">
        <v>2021</v>
      </c>
      <c r="F6307">
        <v>67</v>
      </c>
      <c r="G6307" t="s">
        <v>303</v>
      </c>
      <c r="H6307" t="s">
        <v>80</v>
      </c>
      <c r="I6307">
        <v>4803</v>
      </c>
      <c r="J6307">
        <v>2638</v>
      </c>
      <c r="K6307">
        <v>2165</v>
      </c>
      <c r="L6307" t="s">
        <v>560</v>
      </c>
      <c r="O6307" t="s">
        <v>387</v>
      </c>
    </row>
    <row r="6308" spans="1:15" hidden="1" x14ac:dyDescent="0.35">
      <c r="A6308" t="s">
        <v>559</v>
      </c>
      <c r="B6308" t="s">
        <v>304</v>
      </c>
      <c r="C6308" t="s">
        <v>87</v>
      </c>
      <c r="D6308" t="s">
        <v>78</v>
      </c>
      <c r="E6308">
        <v>2021</v>
      </c>
      <c r="F6308">
        <v>67</v>
      </c>
      <c r="G6308" t="s">
        <v>303</v>
      </c>
      <c r="H6308" t="s">
        <v>80</v>
      </c>
      <c r="I6308">
        <v>577</v>
      </c>
      <c r="J6308">
        <v>0</v>
      </c>
      <c r="K6308">
        <v>577</v>
      </c>
      <c r="L6308" t="s">
        <v>560</v>
      </c>
      <c r="O6308" t="s">
        <v>387</v>
      </c>
    </row>
    <row r="6309" spans="1:15" hidden="1" x14ac:dyDescent="0.35">
      <c r="A6309" t="s">
        <v>559</v>
      </c>
      <c r="B6309" t="s">
        <v>304</v>
      </c>
      <c r="C6309" t="s">
        <v>87</v>
      </c>
      <c r="D6309" t="s">
        <v>78</v>
      </c>
      <c r="E6309">
        <v>2021</v>
      </c>
      <c r="F6309">
        <v>67</v>
      </c>
      <c r="G6309" t="s">
        <v>303</v>
      </c>
      <c r="H6309" t="s">
        <v>80</v>
      </c>
      <c r="I6309">
        <v>15486</v>
      </c>
      <c r="J6309">
        <v>3217</v>
      </c>
      <c r="K6309">
        <v>12269</v>
      </c>
      <c r="L6309" t="s">
        <v>560</v>
      </c>
      <c r="O6309" t="s">
        <v>387</v>
      </c>
    </row>
    <row r="6310" spans="1:15" hidden="1" x14ac:dyDescent="0.35">
      <c r="A6310" t="s">
        <v>559</v>
      </c>
      <c r="B6310" t="s">
        <v>304</v>
      </c>
      <c r="C6310" t="s">
        <v>87</v>
      </c>
      <c r="D6310" t="s">
        <v>78</v>
      </c>
      <c r="E6310">
        <v>2021</v>
      </c>
      <c r="F6310">
        <v>67</v>
      </c>
      <c r="G6310" t="s">
        <v>303</v>
      </c>
      <c r="H6310" t="s">
        <v>80</v>
      </c>
      <c r="I6310">
        <v>2768</v>
      </c>
      <c r="J6310">
        <v>1942</v>
      </c>
      <c r="K6310">
        <v>826</v>
      </c>
      <c r="L6310" t="s">
        <v>560</v>
      </c>
      <c r="O6310" t="s">
        <v>387</v>
      </c>
    </row>
    <row r="6311" spans="1:15" hidden="1" x14ac:dyDescent="0.35">
      <c r="A6311" t="s">
        <v>559</v>
      </c>
      <c r="B6311" t="s">
        <v>304</v>
      </c>
      <c r="C6311" t="s">
        <v>87</v>
      </c>
      <c r="D6311" t="s">
        <v>78</v>
      </c>
      <c r="E6311">
        <v>2022</v>
      </c>
      <c r="F6311">
        <v>22</v>
      </c>
      <c r="G6311" t="s">
        <v>367</v>
      </c>
      <c r="H6311" t="s">
        <v>80</v>
      </c>
      <c r="I6311">
        <v>24621</v>
      </c>
      <c r="L6311" t="s">
        <v>560</v>
      </c>
      <c r="O6311" t="s">
        <v>387</v>
      </c>
    </row>
    <row r="6312" spans="1:15" hidden="1" x14ac:dyDescent="0.35">
      <c r="A6312" t="s">
        <v>559</v>
      </c>
      <c r="B6312" t="s">
        <v>304</v>
      </c>
      <c r="C6312" t="s">
        <v>87</v>
      </c>
      <c r="D6312" t="s">
        <v>78</v>
      </c>
      <c r="E6312">
        <v>2022</v>
      </c>
      <c r="F6312">
        <v>22</v>
      </c>
      <c r="G6312" t="s">
        <v>367</v>
      </c>
      <c r="H6312" t="s">
        <v>80</v>
      </c>
      <c r="I6312">
        <v>31</v>
      </c>
      <c r="L6312" t="s">
        <v>560</v>
      </c>
      <c r="O6312" t="s">
        <v>387</v>
      </c>
    </row>
    <row r="6313" spans="1:15" hidden="1" x14ac:dyDescent="0.35">
      <c r="A6313" t="s">
        <v>559</v>
      </c>
      <c r="B6313" t="s">
        <v>304</v>
      </c>
      <c r="C6313" t="s">
        <v>87</v>
      </c>
      <c r="D6313" t="s">
        <v>78</v>
      </c>
      <c r="E6313">
        <v>2022</v>
      </c>
      <c r="F6313">
        <v>22</v>
      </c>
      <c r="G6313" t="s">
        <v>367</v>
      </c>
      <c r="H6313" t="s">
        <v>80</v>
      </c>
      <c r="I6313">
        <v>18221</v>
      </c>
      <c r="L6313" t="s">
        <v>560</v>
      </c>
      <c r="O6313" t="s">
        <v>387</v>
      </c>
    </row>
    <row r="6314" spans="1:15" hidden="1" x14ac:dyDescent="0.35">
      <c r="A6314" t="s">
        <v>559</v>
      </c>
      <c r="B6314" t="s">
        <v>304</v>
      </c>
      <c r="C6314" t="s">
        <v>87</v>
      </c>
      <c r="D6314" t="s">
        <v>78</v>
      </c>
      <c r="E6314">
        <v>2022</v>
      </c>
      <c r="F6314">
        <v>22</v>
      </c>
      <c r="G6314" t="s">
        <v>367</v>
      </c>
      <c r="H6314" t="s">
        <v>80</v>
      </c>
      <c r="I6314">
        <v>1070</v>
      </c>
      <c r="L6314" t="s">
        <v>560</v>
      </c>
      <c r="O6314" t="s">
        <v>387</v>
      </c>
    </row>
    <row r="6315" spans="1:15" hidden="1" x14ac:dyDescent="0.35">
      <c r="A6315" t="s">
        <v>559</v>
      </c>
      <c r="B6315" t="s">
        <v>304</v>
      </c>
      <c r="C6315" t="s">
        <v>87</v>
      </c>
      <c r="D6315" t="s">
        <v>78</v>
      </c>
      <c r="E6315">
        <v>2022</v>
      </c>
      <c r="F6315">
        <v>22</v>
      </c>
      <c r="G6315" t="s">
        <v>367</v>
      </c>
      <c r="H6315" t="s">
        <v>81</v>
      </c>
      <c r="I6315">
        <v>316</v>
      </c>
      <c r="L6315" t="s">
        <v>560</v>
      </c>
      <c r="O6315" t="s">
        <v>387</v>
      </c>
    </row>
    <row r="6316" spans="1:15" hidden="1" x14ac:dyDescent="0.35">
      <c r="A6316" t="s">
        <v>559</v>
      </c>
      <c r="B6316" t="s">
        <v>304</v>
      </c>
      <c r="C6316" t="s">
        <v>87</v>
      </c>
      <c r="D6316" t="s">
        <v>78</v>
      </c>
      <c r="E6316">
        <v>2022</v>
      </c>
      <c r="F6316">
        <v>22</v>
      </c>
      <c r="G6316" t="s">
        <v>367</v>
      </c>
      <c r="H6316" t="s">
        <v>81</v>
      </c>
      <c r="I6316">
        <v>469</v>
      </c>
      <c r="L6316" t="s">
        <v>560</v>
      </c>
      <c r="O6316" t="s">
        <v>387</v>
      </c>
    </row>
    <row r="6317" spans="1:15" hidden="1" x14ac:dyDescent="0.35">
      <c r="A6317" t="s">
        <v>559</v>
      </c>
      <c r="B6317" t="s">
        <v>304</v>
      </c>
      <c r="C6317" t="s">
        <v>87</v>
      </c>
      <c r="D6317" t="s">
        <v>78</v>
      </c>
      <c r="E6317">
        <v>2022</v>
      </c>
      <c r="F6317">
        <v>34</v>
      </c>
      <c r="G6317" t="s">
        <v>302</v>
      </c>
      <c r="H6317" t="s">
        <v>80</v>
      </c>
      <c r="I6317">
        <v>417361</v>
      </c>
      <c r="L6317" t="s">
        <v>560</v>
      </c>
      <c r="M6317">
        <v>404649</v>
      </c>
      <c r="N6317">
        <v>12712</v>
      </c>
      <c r="O6317" t="s">
        <v>387</v>
      </c>
    </row>
    <row r="6318" spans="1:15" hidden="1" x14ac:dyDescent="0.35">
      <c r="A6318" t="s">
        <v>559</v>
      </c>
      <c r="B6318" t="s">
        <v>304</v>
      </c>
      <c r="C6318" t="s">
        <v>87</v>
      </c>
      <c r="D6318" t="s">
        <v>78</v>
      </c>
      <c r="E6318">
        <v>2022</v>
      </c>
      <c r="F6318">
        <v>34</v>
      </c>
      <c r="G6318" t="s">
        <v>302</v>
      </c>
      <c r="H6318" t="s">
        <v>80</v>
      </c>
      <c r="I6318">
        <v>523</v>
      </c>
      <c r="L6318" t="s">
        <v>560</v>
      </c>
      <c r="M6318">
        <v>507</v>
      </c>
      <c r="N6318">
        <v>16</v>
      </c>
      <c r="O6318" t="s">
        <v>387</v>
      </c>
    </row>
    <row r="6319" spans="1:15" hidden="1" x14ac:dyDescent="0.35">
      <c r="A6319" t="s">
        <v>559</v>
      </c>
      <c r="B6319" t="s">
        <v>304</v>
      </c>
      <c r="C6319" t="s">
        <v>87</v>
      </c>
      <c r="D6319" t="s">
        <v>78</v>
      </c>
      <c r="E6319">
        <v>2022</v>
      </c>
      <c r="F6319">
        <v>34</v>
      </c>
      <c r="G6319" t="s">
        <v>302</v>
      </c>
      <c r="H6319" t="s">
        <v>80</v>
      </c>
      <c r="I6319">
        <v>308875</v>
      </c>
      <c r="L6319" t="s">
        <v>560</v>
      </c>
      <c r="M6319">
        <v>299467</v>
      </c>
      <c r="N6319">
        <v>9408</v>
      </c>
      <c r="O6319" t="s">
        <v>387</v>
      </c>
    </row>
    <row r="6320" spans="1:15" hidden="1" x14ac:dyDescent="0.35">
      <c r="A6320" t="s">
        <v>559</v>
      </c>
      <c r="B6320" t="s">
        <v>304</v>
      </c>
      <c r="C6320" t="s">
        <v>87</v>
      </c>
      <c r="D6320" t="s">
        <v>78</v>
      </c>
      <c r="E6320">
        <v>2022</v>
      </c>
      <c r="F6320">
        <v>34</v>
      </c>
      <c r="G6320" t="s">
        <v>302</v>
      </c>
      <c r="H6320" t="s">
        <v>80</v>
      </c>
      <c r="I6320">
        <v>18142</v>
      </c>
      <c r="L6320" t="s">
        <v>560</v>
      </c>
      <c r="M6320">
        <v>17589</v>
      </c>
      <c r="N6320">
        <v>553</v>
      </c>
      <c r="O6320" t="s">
        <v>387</v>
      </c>
    </row>
    <row r="6321" spans="1:15" hidden="1" x14ac:dyDescent="0.35">
      <c r="A6321" t="s">
        <v>559</v>
      </c>
      <c r="B6321" t="s">
        <v>304</v>
      </c>
      <c r="C6321" t="s">
        <v>87</v>
      </c>
      <c r="D6321" t="s">
        <v>78</v>
      </c>
      <c r="E6321">
        <v>2022</v>
      </c>
      <c r="F6321">
        <v>34</v>
      </c>
      <c r="G6321" t="s">
        <v>302</v>
      </c>
      <c r="H6321" t="s">
        <v>81</v>
      </c>
      <c r="I6321">
        <v>5358</v>
      </c>
      <c r="L6321" t="s">
        <v>560</v>
      </c>
      <c r="M6321">
        <v>5195</v>
      </c>
      <c r="N6321">
        <v>163</v>
      </c>
      <c r="O6321" t="s">
        <v>387</v>
      </c>
    </row>
    <row r="6322" spans="1:15" hidden="1" x14ac:dyDescent="0.35">
      <c r="A6322" t="s">
        <v>559</v>
      </c>
      <c r="B6322" t="s">
        <v>304</v>
      </c>
      <c r="C6322" t="s">
        <v>87</v>
      </c>
      <c r="D6322" t="s">
        <v>78</v>
      </c>
      <c r="E6322">
        <v>2022</v>
      </c>
      <c r="F6322">
        <v>34</v>
      </c>
      <c r="G6322" t="s">
        <v>302</v>
      </c>
      <c r="H6322" t="s">
        <v>81</v>
      </c>
      <c r="I6322">
        <v>7953</v>
      </c>
      <c r="L6322" t="s">
        <v>560</v>
      </c>
      <c r="M6322">
        <v>7711</v>
      </c>
      <c r="N6322">
        <v>242</v>
      </c>
      <c r="O6322" t="s">
        <v>387</v>
      </c>
    </row>
    <row r="6323" spans="1:15" hidden="1" x14ac:dyDescent="0.35">
      <c r="A6323" t="s">
        <v>559</v>
      </c>
      <c r="B6323" t="s">
        <v>304</v>
      </c>
      <c r="C6323" t="s">
        <v>87</v>
      </c>
      <c r="D6323" t="s">
        <v>78</v>
      </c>
      <c r="E6323">
        <v>2022</v>
      </c>
      <c r="F6323">
        <v>67</v>
      </c>
      <c r="G6323" t="s">
        <v>303</v>
      </c>
      <c r="H6323" t="s">
        <v>80</v>
      </c>
      <c r="I6323">
        <v>7758</v>
      </c>
      <c r="J6323">
        <v>4387</v>
      </c>
      <c r="K6323">
        <v>3371</v>
      </c>
      <c r="L6323" t="s">
        <v>560</v>
      </c>
      <c r="O6323" t="s">
        <v>387</v>
      </c>
    </row>
    <row r="6324" spans="1:15" hidden="1" x14ac:dyDescent="0.35">
      <c r="A6324" t="s">
        <v>559</v>
      </c>
      <c r="B6324" t="s">
        <v>304</v>
      </c>
      <c r="C6324" t="s">
        <v>87</v>
      </c>
      <c r="D6324" t="s">
        <v>78</v>
      </c>
      <c r="E6324">
        <v>2022</v>
      </c>
      <c r="F6324">
        <v>67</v>
      </c>
      <c r="G6324" t="s">
        <v>303</v>
      </c>
      <c r="H6324" t="s">
        <v>80</v>
      </c>
      <c r="I6324">
        <v>30785</v>
      </c>
      <c r="J6324">
        <v>3710</v>
      </c>
      <c r="K6324">
        <v>27075</v>
      </c>
      <c r="L6324" t="s">
        <v>560</v>
      </c>
      <c r="O6324" t="s">
        <v>387</v>
      </c>
    </row>
    <row r="6325" spans="1:15" hidden="1" x14ac:dyDescent="0.35">
      <c r="A6325" t="s">
        <v>559</v>
      </c>
      <c r="B6325" t="s">
        <v>304</v>
      </c>
      <c r="C6325" t="s">
        <v>87</v>
      </c>
      <c r="D6325" t="s">
        <v>78</v>
      </c>
      <c r="E6325">
        <v>2022</v>
      </c>
      <c r="F6325">
        <v>22</v>
      </c>
      <c r="G6325" t="s">
        <v>367</v>
      </c>
      <c r="H6325" t="s">
        <v>80</v>
      </c>
      <c r="I6325">
        <v>19809</v>
      </c>
      <c r="L6325" t="s">
        <v>560</v>
      </c>
      <c r="O6325" t="s">
        <v>387</v>
      </c>
    </row>
    <row r="6326" spans="1:15" hidden="1" x14ac:dyDescent="0.35">
      <c r="A6326" t="s">
        <v>559</v>
      </c>
      <c r="B6326" t="s">
        <v>304</v>
      </c>
      <c r="C6326" t="s">
        <v>87</v>
      </c>
      <c r="D6326" t="s">
        <v>78</v>
      </c>
      <c r="E6326">
        <v>2022</v>
      </c>
      <c r="F6326">
        <v>22</v>
      </c>
      <c r="G6326" t="s">
        <v>367</v>
      </c>
      <c r="H6326" t="s">
        <v>80</v>
      </c>
      <c r="I6326">
        <v>129</v>
      </c>
      <c r="L6326" t="s">
        <v>560</v>
      </c>
      <c r="O6326" t="s">
        <v>387</v>
      </c>
    </row>
    <row r="6327" spans="1:15" hidden="1" x14ac:dyDescent="0.35">
      <c r="A6327" t="s">
        <v>559</v>
      </c>
      <c r="B6327" t="s">
        <v>304</v>
      </c>
      <c r="C6327" t="s">
        <v>87</v>
      </c>
      <c r="D6327" t="s">
        <v>78</v>
      </c>
      <c r="E6327">
        <v>2022</v>
      </c>
      <c r="F6327">
        <v>22</v>
      </c>
      <c r="G6327" t="s">
        <v>367</v>
      </c>
      <c r="H6327" t="s">
        <v>80</v>
      </c>
      <c r="I6327">
        <v>31866</v>
      </c>
      <c r="L6327" t="s">
        <v>560</v>
      </c>
      <c r="O6327" t="s">
        <v>387</v>
      </c>
    </row>
    <row r="6328" spans="1:15" hidden="1" x14ac:dyDescent="0.35">
      <c r="A6328" t="s">
        <v>559</v>
      </c>
      <c r="B6328" t="s">
        <v>304</v>
      </c>
      <c r="C6328" t="s">
        <v>87</v>
      </c>
      <c r="D6328" t="s">
        <v>78</v>
      </c>
      <c r="E6328">
        <v>2022</v>
      </c>
      <c r="F6328">
        <v>22</v>
      </c>
      <c r="G6328" t="s">
        <v>367</v>
      </c>
      <c r="H6328" t="s">
        <v>80</v>
      </c>
      <c r="I6328">
        <v>445</v>
      </c>
      <c r="L6328" t="s">
        <v>560</v>
      </c>
      <c r="O6328" t="s">
        <v>387</v>
      </c>
    </row>
    <row r="6329" spans="1:15" hidden="1" x14ac:dyDescent="0.35">
      <c r="A6329" t="s">
        <v>559</v>
      </c>
      <c r="B6329" t="s">
        <v>304</v>
      </c>
      <c r="C6329" t="s">
        <v>87</v>
      </c>
      <c r="D6329" t="s">
        <v>78</v>
      </c>
      <c r="E6329">
        <v>2022</v>
      </c>
      <c r="F6329">
        <v>22</v>
      </c>
      <c r="G6329" t="s">
        <v>367</v>
      </c>
      <c r="H6329" t="s">
        <v>81</v>
      </c>
      <c r="I6329">
        <v>23</v>
      </c>
      <c r="L6329" t="s">
        <v>560</v>
      </c>
      <c r="O6329" t="s">
        <v>387</v>
      </c>
    </row>
    <row r="6330" spans="1:15" hidden="1" x14ac:dyDescent="0.35">
      <c r="A6330" t="s">
        <v>559</v>
      </c>
      <c r="B6330" t="s">
        <v>304</v>
      </c>
      <c r="C6330" t="s">
        <v>87</v>
      </c>
      <c r="D6330" t="s">
        <v>78</v>
      </c>
      <c r="E6330">
        <v>2022</v>
      </c>
      <c r="F6330">
        <v>22</v>
      </c>
      <c r="G6330" t="s">
        <v>367</v>
      </c>
      <c r="H6330" t="s">
        <v>81</v>
      </c>
      <c r="I6330">
        <v>323</v>
      </c>
      <c r="L6330" t="s">
        <v>560</v>
      </c>
      <c r="O6330" t="s">
        <v>387</v>
      </c>
    </row>
    <row r="6331" spans="1:15" hidden="1" x14ac:dyDescent="0.35">
      <c r="A6331" t="s">
        <v>559</v>
      </c>
      <c r="B6331" t="s">
        <v>304</v>
      </c>
      <c r="C6331" t="s">
        <v>87</v>
      </c>
      <c r="D6331" t="s">
        <v>78</v>
      </c>
      <c r="E6331">
        <v>2022</v>
      </c>
      <c r="F6331">
        <v>34</v>
      </c>
      <c r="G6331" t="s">
        <v>302</v>
      </c>
      <c r="H6331" t="s">
        <v>80</v>
      </c>
      <c r="I6331">
        <v>335793</v>
      </c>
      <c r="L6331" t="s">
        <v>560</v>
      </c>
      <c r="M6331">
        <v>325565</v>
      </c>
      <c r="N6331">
        <v>10228</v>
      </c>
      <c r="O6331" t="s">
        <v>387</v>
      </c>
    </row>
    <row r="6332" spans="1:15" hidden="1" x14ac:dyDescent="0.35">
      <c r="A6332" t="s">
        <v>559</v>
      </c>
      <c r="B6332" t="s">
        <v>304</v>
      </c>
      <c r="C6332" t="s">
        <v>87</v>
      </c>
      <c r="D6332" t="s">
        <v>78</v>
      </c>
      <c r="E6332">
        <v>2022</v>
      </c>
      <c r="F6332">
        <v>34</v>
      </c>
      <c r="G6332" t="s">
        <v>302</v>
      </c>
      <c r="H6332" t="s">
        <v>80</v>
      </c>
      <c r="I6332">
        <v>2194</v>
      </c>
      <c r="L6332" t="s">
        <v>560</v>
      </c>
      <c r="M6332">
        <v>2127</v>
      </c>
      <c r="N6332">
        <v>67</v>
      </c>
      <c r="O6332" t="s">
        <v>387</v>
      </c>
    </row>
    <row r="6333" spans="1:15" hidden="1" x14ac:dyDescent="0.35">
      <c r="A6333" t="s">
        <v>559</v>
      </c>
      <c r="B6333" t="s">
        <v>304</v>
      </c>
      <c r="C6333" t="s">
        <v>87</v>
      </c>
      <c r="D6333" t="s">
        <v>78</v>
      </c>
      <c r="E6333">
        <v>2022</v>
      </c>
      <c r="F6333">
        <v>34</v>
      </c>
      <c r="G6333" t="s">
        <v>302</v>
      </c>
      <c r="H6333" t="s">
        <v>80</v>
      </c>
      <c r="I6333">
        <v>540168</v>
      </c>
      <c r="L6333" t="s">
        <v>560</v>
      </c>
      <c r="M6333">
        <v>523715</v>
      </c>
      <c r="N6333">
        <v>16453</v>
      </c>
      <c r="O6333" t="s">
        <v>387</v>
      </c>
    </row>
    <row r="6334" spans="1:15" hidden="1" x14ac:dyDescent="0.35">
      <c r="A6334" t="s">
        <v>559</v>
      </c>
      <c r="B6334" t="s">
        <v>304</v>
      </c>
      <c r="C6334" t="s">
        <v>87</v>
      </c>
      <c r="D6334" t="s">
        <v>78</v>
      </c>
      <c r="E6334">
        <v>2022</v>
      </c>
      <c r="F6334">
        <v>34</v>
      </c>
      <c r="G6334" t="s">
        <v>302</v>
      </c>
      <c r="H6334" t="s">
        <v>80</v>
      </c>
      <c r="I6334">
        <v>7537</v>
      </c>
      <c r="L6334" t="s">
        <v>560</v>
      </c>
      <c r="M6334">
        <v>7307</v>
      </c>
      <c r="N6334">
        <v>230</v>
      </c>
      <c r="O6334" t="s">
        <v>387</v>
      </c>
    </row>
    <row r="6335" spans="1:15" hidden="1" x14ac:dyDescent="0.35">
      <c r="A6335" t="s">
        <v>559</v>
      </c>
      <c r="B6335" t="s">
        <v>304</v>
      </c>
      <c r="C6335" t="s">
        <v>87</v>
      </c>
      <c r="D6335" t="s">
        <v>78</v>
      </c>
      <c r="E6335">
        <v>2022</v>
      </c>
      <c r="F6335">
        <v>34</v>
      </c>
      <c r="G6335" t="s">
        <v>302</v>
      </c>
      <c r="H6335" t="s">
        <v>81</v>
      </c>
      <c r="I6335">
        <v>398</v>
      </c>
      <c r="L6335" t="s">
        <v>560</v>
      </c>
      <c r="M6335">
        <v>386</v>
      </c>
      <c r="N6335">
        <v>12</v>
      </c>
      <c r="O6335" t="s">
        <v>387</v>
      </c>
    </row>
    <row r="6336" spans="1:15" hidden="1" x14ac:dyDescent="0.35">
      <c r="A6336" t="s">
        <v>559</v>
      </c>
      <c r="B6336" t="s">
        <v>304</v>
      </c>
      <c r="C6336" t="s">
        <v>87</v>
      </c>
      <c r="D6336" t="s">
        <v>78</v>
      </c>
      <c r="E6336">
        <v>2022</v>
      </c>
      <c r="F6336">
        <v>34</v>
      </c>
      <c r="G6336" t="s">
        <v>302</v>
      </c>
      <c r="H6336" t="s">
        <v>81</v>
      </c>
      <c r="I6336">
        <v>5473</v>
      </c>
      <c r="L6336" t="s">
        <v>560</v>
      </c>
      <c r="M6336">
        <v>5306</v>
      </c>
      <c r="N6336">
        <v>167</v>
      </c>
      <c r="O6336" t="s">
        <v>387</v>
      </c>
    </row>
    <row r="6337" spans="1:15" hidden="1" x14ac:dyDescent="0.35">
      <c r="A6337" t="s">
        <v>559</v>
      </c>
      <c r="B6337" t="s">
        <v>304</v>
      </c>
      <c r="C6337" t="s">
        <v>87</v>
      </c>
      <c r="D6337" t="s">
        <v>78</v>
      </c>
      <c r="E6337">
        <v>2022</v>
      </c>
      <c r="F6337">
        <v>67</v>
      </c>
      <c r="G6337" t="s">
        <v>303</v>
      </c>
      <c r="H6337" t="s">
        <v>80</v>
      </c>
      <c r="I6337">
        <v>4703</v>
      </c>
      <c r="J6337">
        <v>3447</v>
      </c>
      <c r="K6337">
        <v>1256</v>
      </c>
      <c r="L6337" t="s">
        <v>560</v>
      </c>
      <c r="O6337" t="s">
        <v>387</v>
      </c>
    </row>
    <row r="6338" spans="1:15" hidden="1" x14ac:dyDescent="0.35">
      <c r="A6338" t="s">
        <v>559</v>
      </c>
      <c r="B6338" t="s">
        <v>304</v>
      </c>
      <c r="C6338" t="s">
        <v>87</v>
      </c>
      <c r="D6338" t="s">
        <v>78</v>
      </c>
      <c r="E6338">
        <v>2022</v>
      </c>
      <c r="F6338">
        <v>67</v>
      </c>
      <c r="G6338" t="s">
        <v>303</v>
      </c>
      <c r="H6338" t="s">
        <v>80</v>
      </c>
      <c r="I6338">
        <v>620</v>
      </c>
      <c r="J6338">
        <v>510</v>
      </c>
      <c r="K6338">
        <v>110</v>
      </c>
      <c r="L6338" t="s">
        <v>560</v>
      </c>
      <c r="O6338" t="s">
        <v>387</v>
      </c>
    </row>
    <row r="6339" spans="1:15" hidden="1" x14ac:dyDescent="0.35">
      <c r="A6339" t="s">
        <v>559</v>
      </c>
      <c r="B6339" t="s">
        <v>304</v>
      </c>
      <c r="C6339" t="s">
        <v>87</v>
      </c>
      <c r="D6339" t="s">
        <v>78</v>
      </c>
      <c r="E6339">
        <v>2022</v>
      </c>
      <c r="F6339">
        <v>67</v>
      </c>
      <c r="G6339" t="s">
        <v>303</v>
      </c>
      <c r="H6339" t="s">
        <v>80</v>
      </c>
      <c r="I6339">
        <v>45970</v>
      </c>
      <c r="J6339">
        <v>14399</v>
      </c>
      <c r="K6339">
        <v>31571</v>
      </c>
      <c r="L6339" t="s">
        <v>560</v>
      </c>
      <c r="O6339" t="s">
        <v>387</v>
      </c>
    </row>
    <row r="6340" spans="1:15" hidden="1" x14ac:dyDescent="0.35">
      <c r="A6340" t="s">
        <v>559</v>
      </c>
      <c r="B6340" t="s">
        <v>304</v>
      </c>
      <c r="C6340" t="s">
        <v>87</v>
      </c>
      <c r="D6340" t="s">
        <v>78</v>
      </c>
      <c r="E6340">
        <v>2023</v>
      </c>
      <c r="F6340">
        <v>79</v>
      </c>
      <c r="G6340" t="s">
        <v>312</v>
      </c>
      <c r="H6340" t="s">
        <v>80</v>
      </c>
      <c r="I6340">
        <v>260722</v>
      </c>
      <c r="L6340" t="s">
        <v>560</v>
      </c>
      <c r="O6340" t="s">
        <v>387</v>
      </c>
    </row>
    <row r="6341" spans="1:15" hidden="1" x14ac:dyDescent="0.35">
      <c r="A6341" t="s">
        <v>559</v>
      </c>
      <c r="B6341" t="s">
        <v>304</v>
      </c>
      <c r="C6341" t="s">
        <v>87</v>
      </c>
      <c r="D6341" t="s">
        <v>78</v>
      </c>
      <c r="E6341">
        <v>2023</v>
      </c>
      <c r="F6341">
        <v>79</v>
      </c>
      <c r="G6341" t="s">
        <v>312</v>
      </c>
      <c r="H6341" t="s">
        <v>80</v>
      </c>
      <c r="I6341">
        <v>1299</v>
      </c>
      <c r="L6341" t="s">
        <v>560</v>
      </c>
      <c r="O6341" t="s">
        <v>387</v>
      </c>
    </row>
    <row r="6342" spans="1:15" hidden="1" x14ac:dyDescent="0.35">
      <c r="A6342" t="s">
        <v>559</v>
      </c>
      <c r="B6342" t="s">
        <v>304</v>
      </c>
      <c r="C6342" t="s">
        <v>87</v>
      </c>
      <c r="D6342" t="s">
        <v>78</v>
      </c>
      <c r="E6342">
        <v>2023</v>
      </c>
      <c r="F6342">
        <v>79</v>
      </c>
      <c r="G6342" t="s">
        <v>312</v>
      </c>
      <c r="H6342" t="s">
        <v>80</v>
      </c>
      <c r="I6342">
        <v>218767</v>
      </c>
      <c r="L6342" t="s">
        <v>560</v>
      </c>
      <c r="O6342" t="s">
        <v>387</v>
      </c>
    </row>
    <row r="6343" spans="1:15" hidden="1" x14ac:dyDescent="0.35">
      <c r="A6343" t="s">
        <v>559</v>
      </c>
      <c r="B6343" t="s">
        <v>304</v>
      </c>
      <c r="C6343" t="s">
        <v>87</v>
      </c>
      <c r="D6343" t="s">
        <v>78</v>
      </c>
      <c r="E6343">
        <v>2023</v>
      </c>
      <c r="F6343">
        <v>79</v>
      </c>
      <c r="G6343" t="s">
        <v>312</v>
      </c>
      <c r="H6343" t="s">
        <v>80</v>
      </c>
      <c r="I6343">
        <v>15787</v>
      </c>
      <c r="L6343" t="s">
        <v>560</v>
      </c>
      <c r="O6343" t="s">
        <v>387</v>
      </c>
    </row>
    <row r="6344" spans="1:15" hidden="1" x14ac:dyDescent="0.35">
      <c r="A6344" t="s">
        <v>559</v>
      </c>
      <c r="B6344" t="s">
        <v>304</v>
      </c>
      <c r="C6344" t="s">
        <v>87</v>
      </c>
      <c r="D6344" t="s">
        <v>78</v>
      </c>
      <c r="E6344">
        <v>2023</v>
      </c>
      <c r="F6344">
        <v>79</v>
      </c>
      <c r="G6344" t="s">
        <v>312</v>
      </c>
      <c r="H6344" t="s">
        <v>81</v>
      </c>
      <c r="I6344">
        <v>6277</v>
      </c>
      <c r="L6344" t="s">
        <v>560</v>
      </c>
      <c r="O6344" t="s">
        <v>387</v>
      </c>
    </row>
    <row r="6345" spans="1:15" hidden="1" x14ac:dyDescent="0.35">
      <c r="A6345" t="s">
        <v>559</v>
      </c>
      <c r="B6345" t="s">
        <v>304</v>
      </c>
      <c r="C6345" t="s">
        <v>87</v>
      </c>
      <c r="D6345" t="s">
        <v>78</v>
      </c>
      <c r="E6345">
        <v>2023</v>
      </c>
      <c r="F6345">
        <v>79</v>
      </c>
      <c r="G6345" t="s">
        <v>312</v>
      </c>
      <c r="H6345" t="s">
        <v>81</v>
      </c>
      <c r="I6345">
        <v>3214</v>
      </c>
      <c r="L6345" t="s">
        <v>560</v>
      </c>
      <c r="O6345" t="s">
        <v>387</v>
      </c>
    </row>
    <row r="6346" spans="1:15" hidden="1" x14ac:dyDescent="0.35">
      <c r="A6346" t="s">
        <v>559</v>
      </c>
      <c r="B6346" t="s">
        <v>304</v>
      </c>
      <c r="C6346" t="s">
        <v>87</v>
      </c>
      <c r="D6346" t="s">
        <v>78</v>
      </c>
      <c r="E6346">
        <v>2023</v>
      </c>
      <c r="F6346">
        <v>22</v>
      </c>
      <c r="G6346" t="s">
        <v>367</v>
      </c>
      <c r="H6346" t="s">
        <v>80</v>
      </c>
      <c r="I6346">
        <v>39675</v>
      </c>
      <c r="L6346" t="s">
        <v>560</v>
      </c>
      <c r="O6346" t="s">
        <v>387</v>
      </c>
    </row>
    <row r="6347" spans="1:15" hidden="1" x14ac:dyDescent="0.35">
      <c r="A6347" t="s">
        <v>559</v>
      </c>
      <c r="B6347" t="s">
        <v>304</v>
      </c>
      <c r="C6347" t="s">
        <v>87</v>
      </c>
      <c r="D6347" t="s">
        <v>78</v>
      </c>
      <c r="E6347">
        <v>2023</v>
      </c>
      <c r="F6347">
        <v>22</v>
      </c>
      <c r="G6347" t="s">
        <v>367</v>
      </c>
      <c r="H6347" t="s">
        <v>80</v>
      </c>
      <c r="I6347">
        <v>354</v>
      </c>
      <c r="L6347" t="s">
        <v>560</v>
      </c>
      <c r="O6347" t="s">
        <v>387</v>
      </c>
    </row>
    <row r="6348" spans="1:15" hidden="1" x14ac:dyDescent="0.35">
      <c r="A6348" t="s">
        <v>559</v>
      </c>
      <c r="B6348" t="s">
        <v>304</v>
      </c>
      <c r="C6348" t="s">
        <v>87</v>
      </c>
      <c r="D6348" t="s">
        <v>78</v>
      </c>
      <c r="E6348">
        <v>2023</v>
      </c>
      <c r="F6348">
        <v>22</v>
      </c>
      <c r="G6348" t="s">
        <v>367</v>
      </c>
      <c r="H6348" t="s">
        <v>80</v>
      </c>
      <c r="I6348">
        <v>60484</v>
      </c>
      <c r="L6348" t="s">
        <v>560</v>
      </c>
      <c r="O6348" t="s">
        <v>387</v>
      </c>
    </row>
    <row r="6349" spans="1:15" hidden="1" x14ac:dyDescent="0.35">
      <c r="A6349" t="s">
        <v>559</v>
      </c>
      <c r="B6349" t="s">
        <v>304</v>
      </c>
      <c r="C6349" t="s">
        <v>87</v>
      </c>
      <c r="D6349" t="s">
        <v>78</v>
      </c>
      <c r="E6349">
        <v>2023</v>
      </c>
      <c r="F6349">
        <v>22</v>
      </c>
      <c r="G6349" t="s">
        <v>367</v>
      </c>
      <c r="H6349" t="s">
        <v>80</v>
      </c>
      <c r="I6349">
        <v>4177</v>
      </c>
      <c r="L6349" t="s">
        <v>560</v>
      </c>
      <c r="O6349" t="s">
        <v>387</v>
      </c>
    </row>
    <row r="6350" spans="1:15" hidden="1" x14ac:dyDescent="0.35">
      <c r="A6350" t="s">
        <v>559</v>
      </c>
      <c r="B6350" t="s">
        <v>304</v>
      </c>
      <c r="C6350" t="s">
        <v>87</v>
      </c>
      <c r="D6350" t="s">
        <v>78</v>
      </c>
      <c r="E6350">
        <v>2023</v>
      </c>
      <c r="F6350">
        <v>22</v>
      </c>
      <c r="G6350" t="s">
        <v>367</v>
      </c>
      <c r="H6350" t="s">
        <v>81</v>
      </c>
      <c r="I6350">
        <v>1518</v>
      </c>
      <c r="L6350" t="s">
        <v>560</v>
      </c>
      <c r="O6350" t="s">
        <v>387</v>
      </c>
    </row>
    <row r="6351" spans="1:15" hidden="1" x14ac:dyDescent="0.35">
      <c r="A6351" t="s">
        <v>559</v>
      </c>
      <c r="B6351" t="s">
        <v>304</v>
      </c>
      <c r="C6351" t="s">
        <v>87</v>
      </c>
      <c r="D6351" t="s">
        <v>78</v>
      </c>
      <c r="E6351">
        <v>2023</v>
      </c>
      <c r="F6351">
        <v>22</v>
      </c>
      <c r="G6351" t="s">
        <v>367</v>
      </c>
      <c r="H6351" t="s">
        <v>81</v>
      </c>
      <c r="I6351">
        <v>843</v>
      </c>
      <c r="L6351" t="s">
        <v>560</v>
      </c>
      <c r="O6351" t="s">
        <v>387</v>
      </c>
    </row>
    <row r="6352" spans="1:15" hidden="1" x14ac:dyDescent="0.35">
      <c r="A6352" t="s">
        <v>559</v>
      </c>
      <c r="B6352" t="s">
        <v>304</v>
      </c>
      <c r="C6352" t="s">
        <v>87</v>
      </c>
      <c r="D6352" t="s">
        <v>78</v>
      </c>
      <c r="E6352">
        <v>2023</v>
      </c>
      <c r="F6352">
        <v>34</v>
      </c>
      <c r="G6352" t="s">
        <v>302</v>
      </c>
      <c r="H6352" t="s">
        <v>80</v>
      </c>
      <c r="I6352">
        <v>672552</v>
      </c>
      <c r="L6352" t="s">
        <v>560</v>
      </c>
      <c r="M6352">
        <v>652067</v>
      </c>
      <c r="N6352">
        <v>20485</v>
      </c>
      <c r="O6352" t="s">
        <v>387</v>
      </c>
    </row>
    <row r="6353" spans="1:15" hidden="1" x14ac:dyDescent="0.35">
      <c r="A6353" t="s">
        <v>559</v>
      </c>
      <c r="B6353" t="s">
        <v>304</v>
      </c>
      <c r="C6353" t="s">
        <v>87</v>
      </c>
      <c r="D6353" t="s">
        <v>78</v>
      </c>
      <c r="E6353">
        <v>2023</v>
      </c>
      <c r="F6353">
        <v>34</v>
      </c>
      <c r="G6353" t="s">
        <v>302</v>
      </c>
      <c r="H6353" t="s">
        <v>80</v>
      </c>
      <c r="I6353">
        <v>5997</v>
      </c>
      <c r="L6353" t="s">
        <v>560</v>
      </c>
      <c r="M6353">
        <v>5814</v>
      </c>
      <c r="N6353">
        <v>183</v>
      </c>
      <c r="O6353" t="s">
        <v>387</v>
      </c>
    </row>
    <row r="6354" spans="1:15" hidden="1" x14ac:dyDescent="0.35">
      <c r="A6354" t="s">
        <v>559</v>
      </c>
      <c r="B6354" t="s">
        <v>304</v>
      </c>
      <c r="C6354" t="s">
        <v>87</v>
      </c>
      <c r="D6354" t="s">
        <v>78</v>
      </c>
      <c r="E6354">
        <v>2023</v>
      </c>
      <c r="F6354">
        <v>34</v>
      </c>
      <c r="G6354" t="s">
        <v>302</v>
      </c>
      <c r="H6354" t="s">
        <v>80</v>
      </c>
      <c r="I6354">
        <v>1025280</v>
      </c>
      <c r="L6354" t="s">
        <v>560</v>
      </c>
      <c r="M6354">
        <v>994051</v>
      </c>
      <c r="N6354">
        <v>31229</v>
      </c>
      <c r="O6354" t="s">
        <v>387</v>
      </c>
    </row>
    <row r="6355" spans="1:15" hidden="1" x14ac:dyDescent="0.35">
      <c r="A6355" t="s">
        <v>559</v>
      </c>
      <c r="B6355" t="s">
        <v>304</v>
      </c>
      <c r="C6355" t="s">
        <v>87</v>
      </c>
      <c r="D6355" t="s">
        <v>78</v>
      </c>
      <c r="E6355">
        <v>2023</v>
      </c>
      <c r="F6355">
        <v>34</v>
      </c>
      <c r="G6355" t="s">
        <v>302</v>
      </c>
      <c r="H6355" t="s">
        <v>80</v>
      </c>
      <c r="I6355">
        <v>70802</v>
      </c>
      <c r="L6355" t="s">
        <v>560</v>
      </c>
      <c r="M6355">
        <v>68645</v>
      </c>
      <c r="N6355">
        <v>2157</v>
      </c>
      <c r="O6355" t="s">
        <v>387</v>
      </c>
    </row>
    <row r="6356" spans="1:15" hidden="1" x14ac:dyDescent="0.35">
      <c r="A6356" t="s">
        <v>559</v>
      </c>
      <c r="B6356" t="s">
        <v>304</v>
      </c>
      <c r="C6356" t="s">
        <v>87</v>
      </c>
      <c r="D6356" t="s">
        <v>78</v>
      </c>
      <c r="E6356">
        <v>2023</v>
      </c>
      <c r="F6356">
        <v>34</v>
      </c>
      <c r="G6356" t="s">
        <v>302</v>
      </c>
      <c r="H6356" t="s">
        <v>81</v>
      </c>
      <c r="I6356">
        <v>25732</v>
      </c>
      <c r="L6356" t="s">
        <v>560</v>
      </c>
      <c r="M6356">
        <v>24948</v>
      </c>
      <c r="N6356">
        <v>784</v>
      </c>
      <c r="O6356" t="s">
        <v>387</v>
      </c>
    </row>
    <row r="6357" spans="1:15" hidden="1" x14ac:dyDescent="0.35">
      <c r="A6357" t="s">
        <v>559</v>
      </c>
      <c r="B6357" t="s">
        <v>304</v>
      </c>
      <c r="C6357" t="s">
        <v>87</v>
      </c>
      <c r="D6357" t="s">
        <v>78</v>
      </c>
      <c r="E6357">
        <v>2023</v>
      </c>
      <c r="F6357">
        <v>34</v>
      </c>
      <c r="G6357" t="s">
        <v>302</v>
      </c>
      <c r="H6357" t="s">
        <v>81</v>
      </c>
      <c r="I6357">
        <v>14295</v>
      </c>
      <c r="L6357" t="s">
        <v>560</v>
      </c>
      <c r="M6357">
        <v>13860</v>
      </c>
      <c r="N6357">
        <v>435</v>
      </c>
      <c r="O6357" t="s">
        <v>387</v>
      </c>
    </row>
    <row r="6358" spans="1:15" hidden="1" x14ac:dyDescent="0.35">
      <c r="A6358" t="s">
        <v>559</v>
      </c>
      <c r="B6358" t="s">
        <v>304</v>
      </c>
      <c r="C6358" t="s">
        <v>87</v>
      </c>
      <c r="D6358" t="s">
        <v>78</v>
      </c>
      <c r="E6358">
        <v>2023</v>
      </c>
      <c r="F6358">
        <v>67</v>
      </c>
      <c r="G6358" t="s">
        <v>303</v>
      </c>
      <c r="H6358" t="s">
        <v>80</v>
      </c>
      <c r="I6358">
        <v>9419</v>
      </c>
      <c r="J6358">
        <v>7367</v>
      </c>
      <c r="K6358">
        <v>2052</v>
      </c>
      <c r="L6358" t="s">
        <v>560</v>
      </c>
      <c r="O6358" t="s">
        <v>387</v>
      </c>
    </row>
    <row r="6359" spans="1:15" hidden="1" x14ac:dyDescent="0.35">
      <c r="A6359" t="s">
        <v>559</v>
      </c>
      <c r="B6359" t="s">
        <v>304</v>
      </c>
      <c r="C6359" t="s">
        <v>87</v>
      </c>
      <c r="D6359" t="s">
        <v>78</v>
      </c>
      <c r="E6359">
        <v>2023</v>
      </c>
      <c r="F6359">
        <v>67</v>
      </c>
      <c r="G6359" t="s">
        <v>303</v>
      </c>
      <c r="H6359" t="s">
        <v>80</v>
      </c>
      <c r="I6359">
        <v>69165</v>
      </c>
      <c r="J6359">
        <v>27730</v>
      </c>
      <c r="K6359">
        <v>41435</v>
      </c>
      <c r="L6359" t="s">
        <v>560</v>
      </c>
      <c r="O6359" t="s">
        <v>387</v>
      </c>
    </row>
    <row r="6360" spans="1:15" hidden="1" x14ac:dyDescent="0.35">
      <c r="A6360" t="s">
        <v>559</v>
      </c>
      <c r="B6360" t="s">
        <v>304</v>
      </c>
      <c r="C6360" t="s">
        <v>87</v>
      </c>
      <c r="D6360" t="s">
        <v>78</v>
      </c>
      <c r="E6360">
        <v>2023</v>
      </c>
      <c r="F6360">
        <v>67</v>
      </c>
      <c r="G6360" t="s">
        <v>303</v>
      </c>
      <c r="H6360" t="s">
        <v>80</v>
      </c>
      <c r="I6360">
        <v>1969</v>
      </c>
      <c r="J6360">
        <v>1390</v>
      </c>
      <c r="K6360">
        <v>579</v>
      </c>
      <c r="L6360" t="s">
        <v>560</v>
      </c>
      <c r="O6360" t="s">
        <v>387</v>
      </c>
    </row>
    <row r="6361" spans="1:15" hidden="1" x14ac:dyDescent="0.35">
      <c r="A6361" t="s">
        <v>559</v>
      </c>
      <c r="B6361" t="s">
        <v>304</v>
      </c>
      <c r="C6361" t="s">
        <v>87</v>
      </c>
      <c r="D6361" t="s">
        <v>78</v>
      </c>
      <c r="E6361">
        <v>2023</v>
      </c>
      <c r="F6361">
        <v>67</v>
      </c>
      <c r="G6361" t="s">
        <v>303</v>
      </c>
      <c r="H6361" t="s">
        <v>81</v>
      </c>
      <c r="I6361">
        <v>4959</v>
      </c>
      <c r="J6361">
        <v>1388</v>
      </c>
      <c r="K6361">
        <v>3571</v>
      </c>
      <c r="L6361" t="s">
        <v>560</v>
      </c>
      <c r="O6361" t="s">
        <v>387</v>
      </c>
    </row>
    <row r="6362" spans="1:15" hidden="1" x14ac:dyDescent="0.35">
      <c r="A6362" t="s">
        <v>559</v>
      </c>
      <c r="B6362" t="s">
        <v>304</v>
      </c>
      <c r="C6362" t="s">
        <v>87</v>
      </c>
      <c r="D6362" t="s">
        <v>78</v>
      </c>
      <c r="E6362">
        <v>2023</v>
      </c>
      <c r="F6362">
        <v>22</v>
      </c>
      <c r="G6362" t="s">
        <v>367</v>
      </c>
      <c r="H6362" t="s">
        <v>80</v>
      </c>
      <c r="I6362">
        <v>23216</v>
      </c>
      <c r="L6362" t="s">
        <v>560</v>
      </c>
      <c r="O6362" t="s">
        <v>387</v>
      </c>
    </row>
    <row r="6363" spans="1:15" hidden="1" x14ac:dyDescent="0.35">
      <c r="A6363" t="s">
        <v>559</v>
      </c>
      <c r="B6363" t="s">
        <v>304</v>
      </c>
      <c r="C6363" t="s">
        <v>87</v>
      </c>
      <c r="D6363" t="s">
        <v>78</v>
      </c>
      <c r="E6363">
        <v>2023</v>
      </c>
      <c r="F6363">
        <v>22</v>
      </c>
      <c r="G6363" t="s">
        <v>367</v>
      </c>
      <c r="H6363" t="s">
        <v>80</v>
      </c>
      <c r="I6363">
        <v>139</v>
      </c>
      <c r="L6363" t="s">
        <v>560</v>
      </c>
      <c r="O6363" t="s">
        <v>387</v>
      </c>
    </row>
    <row r="6364" spans="1:15" hidden="1" x14ac:dyDescent="0.35">
      <c r="A6364" t="s">
        <v>559</v>
      </c>
      <c r="B6364" t="s">
        <v>304</v>
      </c>
      <c r="C6364" t="s">
        <v>87</v>
      </c>
      <c r="D6364" t="s">
        <v>78</v>
      </c>
      <c r="E6364">
        <v>2023</v>
      </c>
      <c r="F6364">
        <v>22</v>
      </c>
      <c r="G6364" t="s">
        <v>367</v>
      </c>
      <c r="H6364" t="s">
        <v>80</v>
      </c>
      <c r="I6364">
        <v>41069</v>
      </c>
      <c r="L6364" t="s">
        <v>560</v>
      </c>
      <c r="O6364" t="s">
        <v>387</v>
      </c>
    </row>
    <row r="6365" spans="1:15" hidden="1" x14ac:dyDescent="0.35">
      <c r="A6365" t="s">
        <v>559</v>
      </c>
      <c r="B6365" t="s">
        <v>304</v>
      </c>
      <c r="C6365" t="s">
        <v>87</v>
      </c>
      <c r="D6365" t="s">
        <v>78</v>
      </c>
      <c r="E6365">
        <v>2023</v>
      </c>
      <c r="F6365">
        <v>22</v>
      </c>
      <c r="G6365" t="s">
        <v>367</v>
      </c>
      <c r="H6365" t="s">
        <v>80</v>
      </c>
      <c r="I6365">
        <v>2545</v>
      </c>
      <c r="L6365" t="s">
        <v>560</v>
      </c>
      <c r="O6365" t="s">
        <v>387</v>
      </c>
    </row>
    <row r="6366" spans="1:15" hidden="1" x14ac:dyDescent="0.35">
      <c r="A6366" t="s">
        <v>559</v>
      </c>
      <c r="B6366" t="s">
        <v>304</v>
      </c>
      <c r="C6366" t="s">
        <v>87</v>
      </c>
      <c r="D6366" t="s">
        <v>78</v>
      </c>
      <c r="E6366">
        <v>2023</v>
      </c>
      <c r="F6366">
        <v>22</v>
      </c>
      <c r="G6366" t="s">
        <v>367</v>
      </c>
      <c r="H6366" t="s">
        <v>81</v>
      </c>
      <c r="I6366">
        <v>243</v>
      </c>
      <c r="L6366" t="s">
        <v>560</v>
      </c>
      <c r="O6366" t="s">
        <v>387</v>
      </c>
    </row>
    <row r="6367" spans="1:15" hidden="1" x14ac:dyDescent="0.35">
      <c r="A6367" t="s">
        <v>559</v>
      </c>
      <c r="B6367" t="s">
        <v>304</v>
      </c>
      <c r="C6367" t="s">
        <v>87</v>
      </c>
      <c r="D6367" t="s">
        <v>78</v>
      </c>
      <c r="E6367">
        <v>2023</v>
      </c>
      <c r="F6367">
        <v>22</v>
      </c>
      <c r="G6367" t="s">
        <v>367</v>
      </c>
      <c r="H6367" t="s">
        <v>81</v>
      </c>
      <c r="I6367">
        <v>472</v>
      </c>
      <c r="L6367" t="s">
        <v>560</v>
      </c>
      <c r="O6367" t="s">
        <v>387</v>
      </c>
    </row>
    <row r="6368" spans="1:15" hidden="1" x14ac:dyDescent="0.35">
      <c r="A6368" t="s">
        <v>559</v>
      </c>
      <c r="B6368" t="s">
        <v>304</v>
      </c>
      <c r="C6368" t="s">
        <v>87</v>
      </c>
      <c r="D6368" t="s">
        <v>78</v>
      </c>
      <c r="E6368">
        <v>2023</v>
      </c>
      <c r="F6368">
        <v>34</v>
      </c>
      <c r="G6368" t="s">
        <v>302</v>
      </c>
      <c r="H6368" t="s">
        <v>80</v>
      </c>
      <c r="I6368">
        <v>393542</v>
      </c>
      <c r="L6368" t="s">
        <v>560</v>
      </c>
      <c r="M6368">
        <v>381555</v>
      </c>
      <c r="N6368">
        <v>11987</v>
      </c>
      <c r="O6368" t="s">
        <v>387</v>
      </c>
    </row>
    <row r="6369" spans="1:15" hidden="1" x14ac:dyDescent="0.35">
      <c r="A6369" t="s">
        <v>559</v>
      </c>
      <c r="B6369" t="s">
        <v>304</v>
      </c>
      <c r="C6369" t="s">
        <v>87</v>
      </c>
      <c r="D6369" t="s">
        <v>78</v>
      </c>
      <c r="E6369">
        <v>2023</v>
      </c>
      <c r="F6369">
        <v>34</v>
      </c>
      <c r="G6369" t="s">
        <v>302</v>
      </c>
      <c r="H6369" t="s">
        <v>80</v>
      </c>
      <c r="I6369">
        <v>2361</v>
      </c>
      <c r="L6369" t="s">
        <v>560</v>
      </c>
      <c r="M6369">
        <v>2289</v>
      </c>
      <c r="N6369">
        <v>72</v>
      </c>
      <c r="O6369" t="s">
        <v>387</v>
      </c>
    </row>
    <row r="6370" spans="1:15" hidden="1" x14ac:dyDescent="0.35">
      <c r="A6370" t="s">
        <v>559</v>
      </c>
      <c r="B6370" t="s">
        <v>304</v>
      </c>
      <c r="C6370" t="s">
        <v>87</v>
      </c>
      <c r="D6370" t="s">
        <v>78</v>
      </c>
      <c r="E6370">
        <v>2023</v>
      </c>
      <c r="F6370">
        <v>34</v>
      </c>
      <c r="G6370" t="s">
        <v>302</v>
      </c>
      <c r="H6370" t="s">
        <v>80</v>
      </c>
      <c r="I6370">
        <v>696175</v>
      </c>
      <c r="L6370" t="s">
        <v>560</v>
      </c>
      <c r="M6370">
        <v>674970</v>
      </c>
      <c r="N6370">
        <v>21205</v>
      </c>
      <c r="O6370" t="s">
        <v>387</v>
      </c>
    </row>
    <row r="6371" spans="1:15" hidden="1" x14ac:dyDescent="0.35">
      <c r="A6371" t="s">
        <v>559</v>
      </c>
      <c r="B6371" t="s">
        <v>304</v>
      </c>
      <c r="C6371" t="s">
        <v>87</v>
      </c>
      <c r="D6371" t="s">
        <v>78</v>
      </c>
      <c r="E6371">
        <v>2023</v>
      </c>
      <c r="F6371">
        <v>34</v>
      </c>
      <c r="G6371" t="s">
        <v>302</v>
      </c>
      <c r="H6371" t="s">
        <v>80</v>
      </c>
      <c r="I6371">
        <v>43135</v>
      </c>
      <c r="L6371" t="s">
        <v>560</v>
      </c>
      <c r="M6371">
        <v>41821</v>
      </c>
      <c r="N6371">
        <v>1314</v>
      </c>
      <c r="O6371" t="s">
        <v>387</v>
      </c>
    </row>
    <row r="6372" spans="1:15" hidden="1" x14ac:dyDescent="0.35">
      <c r="A6372" t="s">
        <v>559</v>
      </c>
      <c r="B6372" t="s">
        <v>304</v>
      </c>
      <c r="C6372" t="s">
        <v>87</v>
      </c>
      <c r="D6372" t="s">
        <v>78</v>
      </c>
      <c r="E6372">
        <v>2023</v>
      </c>
      <c r="F6372">
        <v>34</v>
      </c>
      <c r="G6372" t="s">
        <v>302</v>
      </c>
      <c r="H6372" t="s">
        <v>81</v>
      </c>
      <c r="I6372">
        <v>4121</v>
      </c>
      <c r="L6372" t="s">
        <v>560</v>
      </c>
      <c r="M6372">
        <v>3995</v>
      </c>
      <c r="N6372">
        <v>126</v>
      </c>
      <c r="O6372" t="s">
        <v>387</v>
      </c>
    </row>
    <row r="6373" spans="1:15" hidden="1" x14ac:dyDescent="0.35">
      <c r="A6373" t="s">
        <v>559</v>
      </c>
      <c r="B6373" t="s">
        <v>304</v>
      </c>
      <c r="C6373" t="s">
        <v>87</v>
      </c>
      <c r="D6373" t="s">
        <v>78</v>
      </c>
      <c r="E6373">
        <v>2023</v>
      </c>
      <c r="F6373">
        <v>34</v>
      </c>
      <c r="G6373" t="s">
        <v>302</v>
      </c>
      <c r="H6373" t="s">
        <v>81</v>
      </c>
      <c r="I6373">
        <v>8005</v>
      </c>
      <c r="L6373" t="s">
        <v>560</v>
      </c>
      <c r="M6373">
        <v>7761</v>
      </c>
      <c r="N6373">
        <v>244</v>
      </c>
      <c r="O6373" t="s">
        <v>387</v>
      </c>
    </row>
    <row r="6374" spans="1:15" hidden="1" x14ac:dyDescent="0.35">
      <c r="A6374" t="s">
        <v>559</v>
      </c>
      <c r="B6374" t="s">
        <v>304</v>
      </c>
      <c r="C6374" t="s">
        <v>87</v>
      </c>
      <c r="D6374" t="s">
        <v>78</v>
      </c>
      <c r="E6374">
        <v>2023</v>
      </c>
      <c r="F6374">
        <v>67</v>
      </c>
      <c r="G6374" t="s">
        <v>303</v>
      </c>
      <c r="H6374" t="s">
        <v>80</v>
      </c>
      <c r="I6374">
        <v>3238</v>
      </c>
      <c r="J6374">
        <v>2253</v>
      </c>
      <c r="K6374">
        <v>985</v>
      </c>
      <c r="L6374" t="s">
        <v>560</v>
      </c>
      <c r="O6374" t="s">
        <v>387</v>
      </c>
    </row>
    <row r="6375" spans="1:15" hidden="1" x14ac:dyDescent="0.35">
      <c r="A6375" t="s">
        <v>559</v>
      </c>
      <c r="B6375" t="s">
        <v>304</v>
      </c>
      <c r="C6375" t="s">
        <v>87</v>
      </c>
      <c r="D6375" t="s">
        <v>78</v>
      </c>
      <c r="E6375">
        <v>2023</v>
      </c>
      <c r="F6375">
        <v>67</v>
      </c>
      <c r="G6375" t="s">
        <v>303</v>
      </c>
      <c r="H6375" t="s">
        <v>80</v>
      </c>
      <c r="I6375">
        <v>501</v>
      </c>
      <c r="J6375">
        <v>383</v>
      </c>
      <c r="K6375">
        <v>118</v>
      </c>
      <c r="L6375" t="s">
        <v>560</v>
      </c>
      <c r="O6375" t="s">
        <v>387</v>
      </c>
    </row>
    <row r="6376" spans="1:15" hidden="1" x14ac:dyDescent="0.35">
      <c r="A6376" t="s">
        <v>559</v>
      </c>
      <c r="B6376" t="s">
        <v>304</v>
      </c>
      <c r="C6376" t="s">
        <v>87</v>
      </c>
      <c r="D6376" t="s">
        <v>78</v>
      </c>
      <c r="E6376">
        <v>2023</v>
      </c>
      <c r="F6376">
        <v>67</v>
      </c>
      <c r="G6376" t="s">
        <v>303</v>
      </c>
      <c r="H6376" t="s">
        <v>80</v>
      </c>
      <c r="I6376">
        <v>17609</v>
      </c>
      <c r="J6376">
        <v>8938</v>
      </c>
      <c r="K6376">
        <v>8671</v>
      </c>
      <c r="L6376" t="s">
        <v>560</v>
      </c>
      <c r="O6376" t="s">
        <v>387</v>
      </c>
    </row>
    <row r="6377" spans="1:15" hidden="1" x14ac:dyDescent="0.35">
      <c r="A6377" t="s">
        <v>559</v>
      </c>
      <c r="B6377" t="s">
        <v>304</v>
      </c>
      <c r="C6377" t="s">
        <v>87</v>
      </c>
      <c r="D6377" t="s">
        <v>78</v>
      </c>
      <c r="E6377">
        <v>2023</v>
      </c>
      <c r="F6377">
        <v>67</v>
      </c>
      <c r="G6377" t="s">
        <v>303</v>
      </c>
      <c r="H6377" t="s">
        <v>80</v>
      </c>
      <c r="I6377">
        <v>1524</v>
      </c>
      <c r="J6377">
        <v>403</v>
      </c>
      <c r="K6377">
        <v>1121</v>
      </c>
      <c r="L6377" t="s">
        <v>560</v>
      </c>
      <c r="O6377" t="s">
        <v>387</v>
      </c>
    </row>
    <row r="6378" spans="1:15" hidden="1" x14ac:dyDescent="0.35">
      <c r="A6378" t="s">
        <v>559</v>
      </c>
      <c r="B6378" t="s">
        <v>304</v>
      </c>
      <c r="C6378" t="s">
        <v>87</v>
      </c>
      <c r="D6378" t="s">
        <v>78</v>
      </c>
      <c r="E6378">
        <v>2024</v>
      </c>
      <c r="F6378">
        <v>79</v>
      </c>
      <c r="G6378" t="s">
        <v>312</v>
      </c>
      <c r="H6378" t="s">
        <v>80</v>
      </c>
      <c r="I6378">
        <v>257012</v>
      </c>
      <c r="L6378" t="s">
        <v>560</v>
      </c>
      <c r="O6378" t="s">
        <v>387</v>
      </c>
    </row>
    <row r="6379" spans="1:15" hidden="1" x14ac:dyDescent="0.35">
      <c r="A6379" t="s">
        <v>559</v>
      </c>
      <c r="B6379" t="s">
        <v>304</v>
      </c>
      <c r="C6379" t="s">
        <v>87</v>
      </c>
      <c r="D6379" t="s">
        <v>78</v>
      </c>
      <c r="E6379">
        <v>2024</v>
      </c>
      <c r="F6379">
        <v>79</v>
      </c>
      <c r="G6379" t="s">
        <v>312</v>
      </c>
      <c r="H6379" t="s">
        <v>80</v>
      </c>
      <c r="I6379">
        <v>1140</v>
      </c>
      <c r="L6379" t="s">
        <v>560</v>
      </c>
      <c r="O6379" t="s">
        <v>387</v>
      </c>
    </row>
    <row r="6380" spans="1:15" hidden="1" x14ac:dyDescent="0.35">
      <c r="A6380" t="s">
        <v>559</v>
      </c>
      <c r="B6380" t="s">
        <v>304</v>
      </c>
      <c r="C6380" t="s">
        <v>87</v>
      </c>
      <c r="D6380" t="s">
        <v>78</v>
      </c>
      <c r="E6380">
        <v>2024</v>
      </c>
      <c r="F6380">
        <v>79</v>
      </c>
      <c r="G6380" t="s">
        <v>312</v>
      </c>
      <c r="H6380" t="s">
        <v>80</v>
      </c>
      <c r="I6380">
        <v>261446</v>
      </c>
      <c r="L6380" t="s">
        <v>560</v>
      </c>
      <c r="O6380" t="s">
        <v>387</v>
      </c>
    </row>
    <row r="6381" spans="1:15" hidden="1" x14ac:dyDescent="0.35">
      <c r="A6381" t="s">
        <v>559</v>
      </c>
      <c r="B6381" t="s">
        <v>304</v>
      </c>
      <c r="C6381" t="s">
        <v>87</v>
      </c>
      <c r="D6381" t="s">
        <v>78</v>
      </c>
      <c r="E6381">
        <v>2024</v>
      </c>
      <c r="F6381">
        <v>79</v>
      </c>
      <c r="G6381" t="s">
        <v>312</v>
      </c>
      <c r="H6381" t="s">
        <v>80</v>
      </c>
      <c r="I6381">
        <v>15512</v>
      </c>
      <c r="L6381" t="s">
        <v>560</v>
      </c>
      <c r="O6381" t="s">
        <v>387</v>
      </c>
    </row>
    <row r="6382" spans="1:15" hidden="1" x14ac:dyDescent="0.35">
      <c r="A6382" t="s">
        <v>559</v>
      </c>
      <c r="B6382" t="s">
        <v>304</v>
      </c>
      <c r="C6382" t="s">
        <v>87</v>
      </c>
      <c r="D6382" t="s">
        <v>78</v>
      </c>
      <c r="E6382">
        <v>2024</v>
      </c>
      <c r="F6382">
        <v>79</v>
      </c>
      <c r="G6382" t="s">
        <v>312</v>
      </c>
      <c r="H6382" t="s">
        <v>81</v>
      </c>
      <c r="I6382">
        <v>6412</v>
      </c>
      <c r="L6382" t="s">
        <v>560</v>
      </c>
      <c r="O6382" t="s">
        <v>387</v>
      </c>
    </row>
    <row r="6383" spans="1:15" hidden="1" x14ac:dyDescent="0.35">
      <c r="A6383" t="s">
        <v>559</v>
      </c>
      <c r="B6383" t="s">
        <v>304</v>
      </c>
      <c r="C6383" t="s">
        <v>87</v>
      </c>
      <c r="D6383" t="s">
        <v>78</v>
      </c>
      <c r="E6383">
        <v>2024</v>
      </c>
      <c r="F6383">
        <v>79</v>
      </c>
      <c r="G6383" t="s">
        <v>312</v>
      </c>
      <c r="H6383" t="s">
        <v>81</v>
      </c>
      <c r="I6383">
        <v>3411</v>
      </c>
      <c r="L6383" t="s">
        <v>560</v>
      </c>
      <c r="O6383" t="s">
        <v>387</v>
      </c>
    </row>
    <row r="6384" spans="1:15" hidden="1" x14ac:dyDescent="0.35">
      <c r="A6384" t="s">
        <v>559</v>
      </c>
      <c r="B6384" t="s">
        <v>304</v>
      </c>
      <c r="C6384" t="s">
        <v>87</v>
      </c>
      <c r="D6384" t="s">
        <v>78</v>
      </c>
      <c r="E6384">
        <v>2024</v>
      </c>
      <c r="F6384">
        <v>22</v>
      </c>
      <c r="G6384" t="s">
        <v>367</v>
      </c>
      <c r="H6384" t="s">
        <v>80</v>
      </c>
      <c r="I6384">
        <v>3632</v>
      </c>
      <c r="L6384" t="s">
        <v>560</v>
      </c>
      <c r="O6384" t="s">
        <v>387</v>
      </c>
    </row>
    <row r="6385" spans="1:15" hidden="1" x14ac:dyDescent="0.35">
      <c r="A6385" t="s">
        <v>559</v>
      </c>
      <c r="B6385" t="s">
        <v>304</v>
      </c>
      <c r="C6385" t="s">
        <v>87</v>
      </c>
      <c r="D6385" t="s">
        <v>78</v>
      </c>
      <c r="E6385">
        <v>2024</v>
      </c>
      <c r="F6385">
        <v>22</v>
      </c>
      <c r="G6385" t="s">
        <v>367</v>
      </c>
      <c r="H6385" t="s">
        <v>80</v>
      </c>
      <c r="I6385">
        <v>10451</v>
      </c>
      <c r="L6385" t="s">
        <v>560</v>
      </c>
      <c r="O6385" t="s">
        <v>387</v>
      </c>
    </row>
    <row r="6386" spans="1:15" hidden="1" x14ac:dyDescent="0.35">
      <c r="A6386" t="s">
        <v>559</v>
      </c>
      <c r="B6386" t="s">
        <v>304</v>
      </c>
      <c r="C6386" t="s">
        <v>87</v>
      </c>
      <c r="D6386" t="s">
        <v>78</v>
      </c>
      <c r="E6386">
        <v>2024</v>
      </c>
      <c r="F6386">
        <v>22</v>
      </c>
      <c r="G6386" t="s">
        <v>367</v>
      </c>
      <c r="H6386" t="s">
        <v>80</v>
      </c>
      <c r="I6386">
        <v>1498</v>
      </c>
      <c r="L6386" t="s">
        <v>560</v>
      </c>
      <c r="O6386" t="s">
        <v>387</v>
      </c>
    </row>
    <row r="6387" spans="1:15" hidden="1" x14ac:dyDescent="0.35">
      <c r="A6387" t="s">
        <v>559</v>
      </c>
      <c r="B6387" t="s">
        <v>304</v>
      </c>
      <c r="C6387" t="s">
        <v>87</v>
      </c>
      <c r="D6387" t="s">
        <v>78</v>
      </c>
      <c r="E6387">
        <v>2024</v>
      </c>
      <c r="F6387">
        <v>22</v>
      </c>
      <c r="G6387" t="s">
        <v>367</v>
      </c>
      <c r="H6387" t="s">
        <v>81</v>
      </c>
      <c r="I6387">
        <v>39</v>
      </c>
      <c r="L6387" t="s">
        <v>560</v>
      </c>
      <c r="O6387" t="s">
        <v>387</v>
      </c>
    </row>
    <row r="6388" spans="1:15" hidden="1" x14ac:dyDescent="0.35">
      <c r="A6388" t="s">
        <v>559</v>
      </c>
      <c r="B6388" t="s">
        <v>304</v>
      </c>
      <c r="C6388" t="s">
        <v>87</v>
      </c>
      <c r="D6388" t="s">
        <v>78</v>
      </c>
      <c r="E6388">
        <v>2024</v>
      </c>
      <c r="F6388">
        <v>22</v>
      </c>
      <c r="G6388" t="s">
        <v>367</v>
      </c>
      <c r="H6388" t="s">
        <v>81</v>
      </c>
      <c r="I6388">
        <v>472</v>
      </c>
      <c r="L6388" t="s">
        <v>560</v>
      </c>
      <c r="O6388" t="s">
        <v>387</v>
      </c>
    </row>
    <row r="6389" spans="1:15" hidden="1" x14ac:dyDescent="0.35">
      <c r="A6389" t="s">
        <v>559</v>
      </c>
      <c r="B6389" t="s">
        <v>304</v>
      </c>
      <c r="C6389" t="s">
        <v>87</v>
      </c>
      <c r="D6389" t="s">
        <v>78</v>
      </c>
      <c r="E6389">
        <v>2024</v>
      </c>
      <c r="F6389">
        <v>34</v>
      </c>
      <c r="G6389" t="s">
        <v>302</v>
      </c>
      <c r="H6389" t="s">
        <v>80</v>
      </c>
      <c r="I6389">
        <v>61572</v>
      </c>
      <c r="L6389" t="s">
        <v>560</v>
      </c>
      <c r="M6389">
        <v>59697</v>
      </c>
      <c r="N6389">
        <v>1875</v>
      </c>
      <c r="O6389" t="s">
        <v>387</v>
      </c>
    </row>
    <row r="6390" spans="1:15" hidden="1" x14ac:dyDescent="0.35">
      <c r="A6390" t="s">
        <v>559</v>
      </c>
      <c r="B6390" t="s">
        <v>304</v>
      </c>
      <c r="C6390" t="s">
        <v>87</v>
      </c>
      <c r="D6390" t="s">
        <v>78</v>
      </c>
      <c r="E6390">
        <v>2024</v>
      </c>
      <c r="F6390">
        <v>34</v>
      </c>
      <c r="G6390" t="s">
        <v>302</v>
      </c>
      <c r="H6390" t="s">
        <v>80</v>
      </c>
      <c r="I6390">
        <v>177152</v>
      </c>
      <c r="L6390" t="s">
        <v>560</v>
      </c>
      <c r="M6390">
        <v>171756</v>
      </c>
      <c r="N6390">
        <v>5396</v>
      </c>
      <c r="O6390" t="s">
        <v>387</v>
      </c>
    </row>
    <row r="6391" spans="1:15" hidden="1" x14ac:dyDescent="0.35">
      <c r="A6391" t="s">
        <v>559</v>
      </c>
      <c r="B6391" t="s">
        <v>304</v>
      </c>
      <c r="C6391" t="s">
        <v>87</v>
      </c>
      <c r="D6391" t="s">
        <v>78</v>
      </c>
      <c r="E6391">
        <v>2024</v>
      </c>
      <c r="F6391">
        <v>34</v>
      </c>
      <c r="G6391" t="s">
        <v>302</v>
      </c>
      <c r="H6391" t="s">
        <v>80</v>
      </c>
      <c r="I6391">
        <v>25393</v>
      </c>
      <c r="L6391" t="s">
        <v>560</v>
      </c>
      <c r="M6391">
        <v>24620</v>
      </c>
      <c r="N6391">
        <v>773</v>
      </c>
      <c r="O6391" t="s">
        <v>387</v>
      </c>
    </row>
    <row r="6392" spans="1:15" hidden="1" x14ac:dyDescent="0.35">
      <c r="A6392" t="s">
        <v>559</v>
      </c>
      <c r="B6392" t="s">
        <v>304</v>
      </c>
      <c r="C6392" t="s">
        <v>87</v>
      </c>
      <c r="D6392" t="s">
        <v>78</v>
      </c>
      <c r="E6392">
        <v>2024</v>
      </c>
      <c r="F6392">
        <v>34</v>
      </c>
      <c r="G6392" t="s">
        <v>302</v>
      </c>
      <c r="H6392" t="s">
        <v>81</v>
      </c>
      <c r="I6392">
        <v>669</v>
      </c>
      <c r="L6392" t="s">
        <v>560</v>
      </c>
      <c r="M6392">
        <v>649</v>
      </c>
      <c r="N6392">
        <v>20</v>
      </c>
      <c r="O6392" t="s">
        <v>387</v>
      </c>
    </row>
    <row r="6393" spans="1:15" hidden="1" x14ac:dyDescent="0.35">
      <c r="A6393" t="s">
        <v>559</v>
      </c>
      <c r="B6393" t="s">
        <v>304</v>
      </c>
      <c r="C6393" t="s">
        <v>87</v>
      </c>
      <c r="D6393" t="s">
        <v>78</v>
      </c>
      <c r="E6393">
        <v>2024</v>
      </c>
      <c r="F6393">
        <v>34</v>
      </c>
      <c r="G6393" t="s">
        <v>302</v>
      </c>
      <c r="H6393" t="s">
        <v>81</v>
      </c>
      <c r="I6393">
        <v>8005</v>
      </c>
      <c r="L6393" t="s">
        <v>560</v>
      </c>
      <c r="M6393">
        <v>7761</v>
      </c>
      <c r="N6393">
        <v>244</v>
      </c>
      <c r="O6393" t="s">
        <v>387</v>
      </c>
    </row>
    <row r="6394" spans="1:15" hidden="1" x14ac:dyDescent="0.35">
      <c r="A6394" t="s">
        <v>559</v>
      </c>
      <c r="B6394" t="s">
        <v>304</v>
      </c>
      <c r="C6394" t="s">
        <v>87</v>
      </c>
      <c r="D6394" t="s">
        <v>78</v>
      </c>
      <c r="E6394">
        <v>2024</v>
      </c>
      <c r="F6394">
        <v>67</v>
      </c>
      <c r="G6394" t="s">
        <v>303</v>
      </c>
      <c r="H6394" t="s">
        <v>80</v>
      </c>
      <c r="I6394">
        <v>507</v>
      </c>
      <c r="J6394">
        <v>353</v>
      </c>
      <c r="K6394">
        <v>154</v>
      </c>
      <c r="L6394" t="s">
        <v>560</v>
      </c>
      <c r="O6394" t="s">
        <v>387</v>
      </c>
    </row>
    <row r="6395" spans="1:15" hidden="1" x14ac:dyDescent="0.35">
      <c r="A6395" t="s">
        <v>559</v>
      </c>
      <c r="B6395" t="s">
        <v>304</v>
      </c>
      <c r="C6395" t="s">
        <v>87</v>
      </c>
      <c r="D6395" t="s">
        <v>78</v>
      </c>
      <c r="E6395">
        <v>2024</v>
      </c>
      <c r="F6395">
        <v>67</v>
      </c>
      <c r="G6395" t="s">
        <v>303</v>
      </c>
      <c r="H6395" t="s">
        <v>80</v>
      </c>
      <c r="I6395">
        <v>4481</v>
      </c>
      <c r="J6395">
        <v>2306</v>
      </c>
      <c r="K6395">
        <v>2175</v>
      </c>
      <c r="L6395" t="s">
        <v>560</v>
      </c>
      <c r="O6395" t="s">
        <v>387</v>
      </c>
    </row>
    <row r="6396" spans="1:15" hidden="1" x14ac:dyDescent="0.35">
      <c r="A6396" t="s">
        <v>559</v>
      </c>
      <c r="B6396" t="s">
        <v>304</v>
      </c>
      <c r="C6396" t="s">
        <v>87</v>
      </c>
      <c r="D6396" t="s">
        <v>78</v>
      </c>
      <c r="E6396">
        <v>2024</v>
      </c>
      <c r="F6396">
        <v>67</v>
      </c>
      <c r="G6396" t="s">
        <v>303</v>
      </c>
      <c r="H6396" t="s">
        <v>80</v>
      </c>
      <c r="I6396">
        <v>898</v>
      </c>
      <c r="J6396">
        <v>263</v>
      </c>
      <c r="K6396">
        <v>635</v>
      </c>
      <c r="L6396" t="s">
        <v>560</v>
      </c>
      <c r="O6396" t="s">
        <v>387</v>
      </c>
    </row>
    <row r="6397" spans="1:15" hidden="1" x14ac:dyDescent="0.35">
      <c r="A6397" t="s">
        <v>559</v>
      </c>
      <c r="B6397" t="s">
        <v>304</v>
      </c>
      <c r="C6397" t="s">
        <v>87</v>
      </c>
      <c r="D6397" t="s">
        <v>78</v>
      </c>
      <c r="E6397">
        <v>2024</v>
      </c>
      <c r="F6397">
        <v>67</v>
      </c>
      <c r="G6397" t="s">
        <v>303</v>
      </c>
      <c r="H6397" t="s">
        <v>81</v>
      </c>
      <c r="I6397">
        <v>592</v>
      </c>
      <c r="J6397">
        <v>523</v>
      </c>
      <c r="K6397">
        <v>69</v>
      </c>
      <c r="L6397" t="s">
        <v>560</v>
      </c>
      <c r="O6397" t="s">
        <v>387</v>
      </c>
    </row>
    <row r="6398" spans="1:15" hidden="1" x14ac:dyDescent="0.35">
      <c r="A6398" t="s">
        <v>559</v>
      </c>
      <c r="B6398" t="s">
        <v>84</v>
      </c>
      <c r="C6398" t="s">
        <v>419</v>
      </c>
      <c r="D6398" t="s">
        <v>78</v>
      </c>
      <c r="E6398">
        <v>2023</v>
      </c>
      <c r="F6398">
        <v>34</v>
      </c>
      <c r="G6398" t="s">
        <v>302</v>
      </c>
      <c r="H6398" t="s">
        <v>80</v>
      </c>
      <c r="I6398">
        <v>1094</v>
      </c>
      <c r="L6398" t="s">
        <v>560</v>
      </c>
      <c r="M6398">
        <v>1039.3</v>
      </c>
      <c r="N6398">
        <v>54.7</v>
      </c>
      <c r="O6398" t="s">
        <v>415</v>
      </c>
    </row>
    <row r="6399" spans="1:15" hidden="1" x14ac:dyDescent="0.35">
      <c r="A6399" t="s">
        <v>559</v>
      </c>
      <c r="B6399" t="s">
        <v>84</v>
      </c>
      <c r="C6399" t="s">
        <v>419</v>
      </c>
      <c r="D6399" t="s">
        <v>78</v>
      </c>
      <c r="E6399">
        <v>2023</v>
      </c>
      <c r="F6399">
        <v>34</v>
      </c>
      <c r="G6399" t="s">
        <v>302</v>
      </c>
      <c r="H6399" t="s">
        <v>80</v>
      </c>
      <c r="I6399">
        <v>56</v>
      </c>
      <c r="L6399" t="s">
        <v>560</v>
      </c>
      <c r="M6399">
        <v>53.2</v>
      </c>
      <c r="N6399">
        <v>2.8</v>
      </c>
      <c r="O6399" t="s">
        <v>415</v>
      </c>
    </row>
    <row r="6400" spans="1:15" hidden="1" x14ac:dyDescent="0.35">
      <c r="A6400" t="s">
        <v>559</v>
      </c>
      <c r="B6400" t="s">
        <v>84</v>
      </c>
      <c r="C6400" t="s">
        <v>419</v>
      </c>
      <c r="D6400" t="s">
        <v>78</v>
      </c>
      <c r="E6400">
        <v>2023</v>
      </c>
      <c r="F6400">
        <v>34</v>
      </c>
      <c r="G6400" t="s">
        <v>302</v>
      </c>
      <c r="H6400" t="s">
        <v>80</v>
      </c>
      <c r="I6400">
        <v>510</v>
      </c>
      <c r="L6400" t="s">
        <v>560</v>
      </c>
      <c r="M6400">
        <v>484.5</v>
      </c>
      <c r="N6400">
        <v>25.5</v>
      </c>
      <c r="O6400" t="s">
        <v>415</v>
      </c>
    </row>
    <row r="6401" spans="1:15" hidden="1" x14ac:dyDescent="0.35">
      <c r="A6401" t="s">
        <v>559</v>
      </c>
      <c r="B6401" t="s">
        <v>84</v>
      </c>
      <c r="C6401" t="s">
        <v>419</v>
      </c>
      <c r="D6401" t="s">
        <v>78</v>
      </c>
      <c r="E6401">
        <v>2023</v>
      </c>
      <c r="F6401">
        <v>34</v>
      </c>
      <c r="G6401" t="s">
        <v>302</v>
      </c>
      <c r="H6401" t="s">
        <v>80</v>
      </c>
      <c r="I6401">
        <v>60</v>
      </c>
      <c r="L6401" t="s">
        <v>560</v>
      </c>
      <c r="M6401">
        <v>57</v>
      </c>
      <c r="N6401">
        <v>3</v>
      </c>
      <c r="O6401" t="s">
        <v>415</v>
      </c>
    </row>
    <row r="6402" spans="1:15" hidden="1" x14ac:dyDescent="0.35">
      <c r="A6402" t="s">
        <v>559</v>
      </c>
      <c r="B6402" t="s">
        <v>84</v>
      </c>
      <c r="C6402" t="s">
        <v>419</v>
      </c>
      <c r="D6402" t="s">
        <v>78</v>
      </c>
      <c r="E6402">
        <v>2023</v>
      </c>
      <c r="F6402">
        <v>34</v>
      </c>
      <c r="G6402" t="s">
        <v>302</v>
      </c>
      <c r="H6402" t="s">
        <v>80</v>
      </c>
      <c r="I6402">
        <v>479</v>
      </c>
      <c r="L6402" t="s">
        <v>560</v>
      </c>
      <c r="M6402">
        <v>455.05</v>
      </c>
      <c r="N6402">
        <v>23.95</v>
      </c>
      <c r="O6402" t="s">
        <v>415</v>
      </c>
    </row>
    <row r="6403" spans="1:15" hidden="1" x14ac:dyDescent="0.35">
      <c r="A6403" t="s">
        <v>559</v>
      </c>
      <c r="B6403" t="s">
        <v>84</v>
      </c>
      <c r="C6403" t="s">
        <v>419</v>
      </c>
      <c r="D6403" t="s">
        <v>78</v>
      </c>
      <c r="E6403">
        <v>2023</v>
      </c>
      <c r="F6403">
        <v>34</v>
      </c>
      <c r="G6403" t="s">
        <v>302</v>
      </c>
      <c r="H6403" t="s">
        <v>80</v>
      </c>
      <c r="I6403">
        <v>25</v>
      </c>
      <c r="L6403" t="s">
        <v>560</v>
      </c>
      <c r="M6403">
        <v>23.75</v>
      </c>
      <c r="N6403">
        <v>1.25</v>
      </c>
      <c r="O6403" t="s">
        <v>415</v>
      </c>
    </row>
    <row r="6404" spans="1:15" hidden="1" x14ac:dyDescent="0.35">
      <c r="A6404" t="s">
        <v>559</v>
      </c>
      <c r="B6404" t="s">
        <v>84</v>
      </c>
      <c r="C6404" t="s">
        <v>419</v>
      </c>
      <c r="D6404" t="s">
        <v>78</v>
      </c>
      <c r="E6404">
        <v>2023</v>
      </c>
      <c r="F6404">
        <v>34</v>
      </c>
      <c r="G6404" t="s">
        <v>302</v>
      </c>
      <c r="H6404" t="s">
        <v>80</v>
      </c>
      <c r="I6404">
        <v>223</v>
      </c>
      <c r="L6404" t="s">
        <v>560</v>
      </c>
      <c r="M6404">
        <v>211.85</v>
      </c>
      <c r="N6404">
        <v>11.15</v>
      </c>
      <c r="O6404" t="s">
        <v>415</v>
      </c>
    </row>
    <row r="6405" spans="1:15" hidden="1" x14ac:dyDescent="0.35">
      <c r="A6405" t="s">
        <v>559</v>
      </c>
      <c r="B6405" t="s">
        <v>84</v>
      </c>
      <c r="C6405" t="s">
        <v>419</v>
      </c>
      <c r="D6405" t="s">
        <v>78</v>
      </c>
      <c r="E6405">
        <v>2023</v>
      </c>
      <c r="F6405">
        <v>34</v>
      </c>
      <c r="G6405" t="s">
        <v>302</v>
      </c>
      <c r="H6405" t="s">
        <v>80</v>
      </c>
      <c r="I6405">
        <v>26</v>
      </c>
      <c r="L6405" t="s">
        <v>560</v>
      </c>
      <c r="M6405">
        <v>24.7</v>
      </c>
      <c r="N6405">
        <v>1.3</v>
      </c>
      <c r="O6405" t="s">
        <v>415</v>
      </c>
    </row>
    <row r="6406" spans="1:15" hidden="1" x14ac:dyDescent="0.35">
      <c r="A6406" t="s">
        <v>559</v>
      </c>
      <c r="B6406" t="s">
        <v>84</v>
      </c>
      <c r="C6406" t="s">
        <v>329</v>
      </c>
      <c r="D6406" t="s">
        <v>78</v>
      </c>
      <c r="E6406">
        <v>2020</v>
      </c>
      <c r="F6406">
        <v>34</v>
      </c>
      <c r="G6406" t="s">
        <v>302</v>
      </c>
      <c r="H6406" t="s">
        <v>81</v>
      </c>
      <c r="I6406">
        <v>3</v>
      </c>
      <c r="L6406" t="s">
        <v>560</v>
      </c>
      <c r="M6406">
        <v>2.86</v>
      </c>
      <c r="N6406">
        <v>0.14000000000000001</v>
      </c>
      <c r="O6406" t="s">
        <v>390</v>
      </c>
    </row>
    <row r="6407" spans="1:15" hidden="1" x14ac:dyDescent="0.35">
      <c r="A6407" t="s">
        <v>559</v>
      </c>
      <c r="B6407" t="s">
        <v>84</v>
      </c>
      <c r="C6407" t="s">
        <v>329</v>
      </c>
      <c r="D6407" t="s">
        <v>78</v>
      </c>
      <c r="E6407">
        <v>2020</v>
      </c>
      <c r="F6407">
        <v>34</v>
      </c>
      <c r="G6407" t="s">
        <v>302</v>
      </c>
      <c r="H6407" t="s">
        <v>81</v>
      </c>
      <c r="I6407">
        <v>2</v>
      </c>
      <c r="L6407" t="s">
        <v>560</v>
      </c>
      <c r="M6407">
        <v>1.91</v>
      </c>
      <c r="N6407">
        <v>0.09</v>
      </c>
      <c r="O6407" t="s">
        <v>390</v>
      </c>
    </row>
    <row r="6408" spans="1:15" hidden="1" x14ac:dyDescent="0.35">
      <c r="A6408" t="s">
        <v>559</v>
      </c>
      <c r="B6408" t="s">
        <v>84</v>
      </c>
      <c r="C6408" t="s">
        <v>329</v>
      </c>
      <c r="D6408" t="s">
        <v>78</v>
      </c>
      <c r="E6408">
        <v>2020</v>
      </c>
      <c r="F6408">
        <v>34</v>
      </c>
      <c r="G6408" t="s">
        <v>302</v>
      </c>
      <c r="H6408" t="s">
        <v>81</v>
      </c>
      <c r="I6408">
        <v>85</v>
      </c>
      <c r="L6408" t="s">
        <v>560</v>
      </c>
      <c r="M6408">
        <v>81.03</v>
      </c>
      <c r="N6408">
        <v>3.97</v>
      </c>
      <c r="O6408" t="s">
        <v>390</v>
      </c>
    </row>
    <row r="6409" spans="1:15" hidden="1" x14ac:dyDescent="0.35">
      <c r="A6409" t="s">
        <v>559</v>
      </c>
      <c r="B6409" t="s">
        <v>84</v>
      </c>
      <c r="C6409" t="s">
        <v>329</v>
      </c>
      <c r="D6409" t="s">
        <v>78</v>
      </c>
      <c r="E6409">
        <v>2021</v>
      </c>
      <c r="F6409">
        <v>34</v>
      </c>
      <c r="G6409" t="s">
        <v>302</v>
      </c>
      <c r="H6409" t="s">
        <v>80</v>
      </c>
      <c r="I6409">
        <v>378</v>
      </c>
      <c r="L6409" t="s">
        <v>560</v>
      </c>
      <c r="M6409">
        <v>360.37</v>
      </c>
      <c r="N6409">
        <v>17.63</v>
      </c>
      <c r="O6409" t="s">
        <v>390</v>
      </c>
    </row>
    <row r="6410" spans="1:15" hidden="1" x14ac:dyDescent="0.35">
      <c r="A6410" t="s">
        <v>559</v>
      </c>
      <c r="B6410" t="s">
        <v>84</v>
      </c>
      <c r="C6410" t="s">
        <v>329</v>
      </c>
      <c r="D6410" t="s">
        <v>78</v>
      </c>
      <c r="E6410">
        <v>2021</v>
      </c>
      <c r="F6410">
        <v>34</v>
      </c>
      <c r="G6410" t="s">
        <v>302</v>
      </c>
      <c r="H6410" t="s">
        <v>80</v>
      </c>
      <c r="I6410">
        <v>157</v>
      </c>
      <c r="L6410" t="s">
        <v>560</v>
      </c>
      <c r="M6410">
        <v>149.68</v>
      </c>
      <c r="N6410">
        <v>7.32</v>
      </c>
      <c r="O6410" t="s">
        <v>390</v>
      </c>
    </row>
    <row r="6411" spans="1:15" hidden="1" x14ac:dyDescent="0.35">
      <c r="A6411" t="s">
        <v>559</v>
      </c>
      <c r="B6411" t="s">
        <v>84</v>
      </c>
      <c r="C6411" t="s">
        <v>329</v>
      </c>
      <c r="D6411" t="s">
        <v>78</v>
      </c>
      <c r="E6411">
        <v>2021</v>
      </c>
      <c r="F6411">
        <v>34</v>
      </c>
      <c r="G6411" t="s">
        <v>302</v>
      </c>
      <c r="H6411" t="s">
        <v>81</v>
      </c>
      <c r="I6411">
        <v>33</v>
      </c>
      <c r="L6411" t="s">
        <v>560</v>
      </c>
      <c r="M6411">
        <v>31.46</v>
      </c>
      <c r="N6411">
        <v>1.54</v>
      </c>
      <c r="O6411" t="s">
        <v>390</v>
      </c>
    </row>
    <row r="6412" spans="1:15" hidden="1" x14ac:dyDescent="0.35">
      <c r="A6412" t="s">
        <v>559</v>
      </c>
      <c r="B6412" t="s">
        <v>84</v>
      </c>
      <c r="C6412" t="s">
        <v>329</v>
      </c>
      <c r="D6412" t="s">
        <v>78</v>
      </c>
      <c r="E6412">
        <v>2021</v>
      </c>
      <c r="F6412">
        <v>34</v>
      </c>
      <c r="G6412" t="s">
        <v>302</v>
      </c>
      <c r="H6412" t="s">
        <v>80</v>
      </c>
      <c r="I6412">
        <v>401</v>
      </c>
      <c r="L6412" t="s">
        <v>560</v>
      </c>
      <c r="M6412">
        <v>380.95</v>
      </c>
      <c r="N6412">
        <v>20.05</v>
      </c>
      <c r="O6412" t="s">
        <v>390</v>
      </c>
    </row>
    <row r="6413" spans="1:15" hidden="1" x14ac:dyDescent="0.35">
      <c r="A6413" t="s">
        <v>559</v>
      </c>
      <c r="B6413" t="s">
        <v>84</v>
      </c>
      <c r="C6413" t="s">
        <v>329</v>
      </c>
      <c r="D6413" t="s">
        <v>78</v>
      </c>
      <c r="E6413">
        <v>2021</v>
      </c>
      <c r="F6413">
        <v>34</v>
      </c>
      <c r="G6413" t="s">
        <v>302</v>
      </c>
      <c r="H6413" t="s">
        <v>80</v>
      </c>
      <c r="I6413">
        <v>216</v>
      </c>
      <c r="L6413" t="s">
        <v>560</v>
      </c>
      <c r="M6413">
        <v>205.92</v>
      </c>
      <c r="N6413">
        <v>10.08</v>
      </c>
      <c r="O6413" t="s">
        <v>390</v>
      </c>
    </row>
    <row r="6414" spans="1:15" hidden="1" x14ac:dyDescent="0.35">
      <c r="A6414" t="s">
        <v>559</v>
      </c>
      <c r="B6414" t="s">
        <v>84</v>
      </c>
      <c r="C6414" t="s">
        <v>329</v>
      </c>
      <c r="D6414" t="s">
        <v>78</v>
      </c>
      <c r="E6414">
        <v>2021</v>
      </c>
      <c r="F6414">
        <v>34</v>
      </c>
      <c r="G6414" t="s">
        <v>302</v>
      </c>
      <c r="H6414" t="s">
        <v>80</v>
      </c>
      <c r="I6414">
        <v>560</v>
      </c>
      <c r="L6414" t="s">
        <v>560</v>
      </c>
      <c r="M6414">
        <v>532</v>
      </c>
      <c r="N6414">
        <v>28</v>
      </c>
      <c r="O6414" t="s">
        <v>390</v>
      </c>
    </row>
    <row r="6415" spans="1:15" hidden="1" x14ac:dyDescent="0.35">
      <c r="A6415" t="s">
        <v>559</v>
      </c>
      <c r="B6415" t="s">
        <v>84</v>
      </c>
      <c r="C6415" t="s">
        <v>329</v>
      </c>
      <c r="D6415" t="s">
        <v>78</v>
      </c>
      <c r="E6415">
        <v>2021</v>
      </c>
      <c r="F6415">
        <v>34</v>
      </c>
      <c r="G6415" t="s">
        <v>302</v>
      </c>
      <c r="H6415" t="s">
        <v>81</v>
      </c>
      <c r="I6415">
        <v>723</v>
      </c>
      <c r="L6415" t="s">
        <v>560</v>
      </c>
      <c r="M6415">
        <v>686.85</v>
      </c>
      <c r="N6415">
        <v>36.15</v>
      </c>
      <c r="O6415" t="s">
        <v>390</v>
      </c>
    </row>
    <row r="6416" spans="1:15" hidden="1" x14ac:dyDescent="0.35">
      <c r="A6416" t="s">
        <v>559</v>
      </c>
      <c r="B6416" t="s">
        <v>84</v>
      </c>
      <c r="C6416" t="s">
        <v>329</v>
      </c>
      <c r="D6416" t="s">
        <v>78</v>
      </c>
      <c r="E6416">
        <v>2022</v>
      </c>
      <c r="F6416">
        <v>34</v>
      </c>
      <c r="G6416" t="s">
        <v>302</v>
      </c>
      <c r="H6416" t="s">
        <v>80</v>
      </c>
      <c r="I6416">
        <v>516</v>
      </c>
      <c r="L6416" t="s">
        <v>560</v>
      </c>
      <c r="M6416">
        <v>490.2</v>
      </c>
      <c r="N6416">
        <v>25.8</v>
      </c>
      <c r="O6416" t="s">
        <v>390</v>
      </c>
    </row>
    <row r="6417" spans="1:15" hidden="1" x14ac:dyDescent="0.35">
      <c r="A6417" t="s">
        <v>559</v>
      </c>
      <c r="B6417" t="s">
        <v>84</v>
      </c>
      <c r="C6417" t="s">
        <v>329</v>
      </c>
      <c r="D6417" t="s">
        <v>78</v>
      </c>
      <c r="E6417">
        <v>2022</v>
      </c>
      <c r="F6417">
        <v>34</v>
      </c>
      <c r="G6417" t="s">
        <v>302</v>
      </c>
      <c r="H6417" t="s">
        <v>80</v>
      </c>
      <c r="I6417">
        <v>592</v>
      </c>
      <c r="L6417" t="s">
        <v>560</v>
      </c>
      <c r="M6417">
        <v>562.4</v>
      </c>
      <c r="N6417">
        <v>29.6</v>
      </c>
      <c r="O6417" t="s">
        <v>390</v>
      </c>
    </row>
    <row r="6418" spans="1:15" hidden="1" x14ac:dyDescent="0.35">
      <c r="A6418" t="s">
        <v>559</v>
      </c>
      <c r="B6418" t="s">
        <v>84</v>
      </c>
      <c r="C6418" t="s">
        <v>329</v>
      </c>
      <c r="D6418" t="s">
        <v>78</v>
      </c>
      <c r="E6418">
        <v>2022</v>
      </c>
      <c r="F6418">
        <v>34</v>
      </c>
      <c r="G6418" t="s">
        <v>302</v>
      </c>
      <c r="H6418" t="s">
        <v>81</v>
      </c>
      <c r="I6418">
        <v>3849</v>
      </c>
      <c r="L6418" t="s">
        <v>560</v>
      </c>
      <c r="M6418">
        <v>3656.55</v>
      </c>
      <c r="N6418">
        <v>192.45</v>
      </c>
      <c r="O6418" t="s">
        <v>390</v>
      </c>
    </row>
    <row r="6419" spans="1:15" hidden="1" x14ac:dyDescent="0.35">
      <c r="A6419" t="s">
        <v>559</v>
      </c>
      <c r="B6419" t="s">
        <v>84</v>
      </c>
      <c r="C6419" t="s">
        <v>329</v>
      </c>
      <c r="D6419" t="s">
        <v>78</v>
      </c>
      <c r="E6419">
        <v>2022</v>
      </c>
      <c r="F6419">
        <v>34</v>
      </c>
      <c r="G6419" t="s">
        <v>302</v>
      </c>
      <c r="H6419" t="s">
        <v>81</v>
      </c>
      <c r="I6419">
        <v>1160</v>
      </c>
      <c r="L6419" t="s">
        <v>560</v>
      </c>
      <c r="M6419">
        <v>1102</v>
      </c>
      <c r="N6419">
        <v>58</v>
      </c>
      <c r="O6419" t="s">
        <v>390</v>
      </c>
    </row>
    <row r="6420" spans="1:15" hidden="1" x14ac:dyDescent="0.35">
      <c r="A6420" t="s">
        <v>559</v>
      </c>
      <c r="B6420" t="s">
        <v>84</v>
      </c>
      <c r="C6420" t="s">
        <v>329</v>
      </c>
      <c r="D6420" t="s">
        <v>78</v>
      </c>
      <c r="E6420">
        <v>2022</v>
      </c>
      <c r="F6420">
        <v>34</v>
      </c>
      <c r="G6420" t="s">
        <v>302</v>
      </c>
      <c r="H6420" t="s">
        <v>80</v>
      </c>
      <c r="I6420">
        <v>3782</v>
      </c>
      <c r="L6420" t="s">
        <v>560</v>
      </c>
      <c r="M6420">
        <v>3605.57</v>
      </c>
      <c r="N6420">
        <v>176.43</v>
      </c>
      <c r="O6420" t="s">
        <v>390</v>
      </c>
    </row>
    <row r="6421" spans="1:15" hidden="1" x14ac:dyDescent="0.35">
      <c r="A6421" t="s">
        <v>559</v>
      </c>
      <c r="B6421" t="s">
        <v>84</v>
      </c>
      <c r="C6421" t="s">
        <v>329</v>
      </c>
      <c r="D6421" t="s">
        <v>78</v>
      </c>
      <c r="E6421">
        <v>2022</v>
      </c>
      <c r="F6421">
        <v>34</v>
      </c>
      <c r="G6421" t="s">
        <v>302</v>
      </c>
      <c r="H6421" t="s">
        <v>80</v>
      </c>
      <c r="I6421">
        <v>439</v>
      </c>
      <c r="L6421" t="s">
        <v>560</v>
      </c>
      <c r="M6421">
        <v>417.05</v>
      </c>
      <c r="N6421">
        <v>21.95</v>
      </c>
      <c r="O6421" t="s">
        <v>390</v>
      </c>
    </row>
    <row r="6422" spans="1:15" hidden="1" x14ac:dyDescent="0.35">
      <c r="A6422" t="s">
        <v>559</v>
      </c>
      <c r="B6422" t="s">
        <v>84</v>
      </c>
      <c r="C6422" t="s">
        <v>329</v>
      </c>
      <c r="D6422" t="s">
        <v>78</v>
      </c>
      <c r="E6422">
        <v>2022</v>
      </c>
      <c r="F6422">
        <v>34</v>
      </c>
      <c r="G6422" t="s">
        <v>302</v>
      </c>
      <c r="H6422" t="s">
        <v>80</v>
      </c>
      <c r="I6422">
        <v>11522</v>
      </c>
      <c r="L6422" t="s">
        <v>560</v>
      </c>
      <c r="M6422">
        <v>10984.49</v>
      </c>
      <c r="N6422">
        <v>537.51</v>
      </c>
      <c r="O6422" t="s">
        <v>390</v>
      </c>
    </row>
    <row r="6423" spans="1:15" hidden="1" x14ac:dyDescent="0.35">
      <c r="A6423" t="s">
        <v>559</v>
      </c>
      <c r="B6423" t="s">
        <v>84</v>
      </c>
      <c r="C6423" t="s">
        <v>329</v>
      </c>
      <c r="D6423" t="s">
        <v>78</v>
      </c>
      <c r="E6423">
        <v>2022</v>
      </c>
      <c r="F6423">
        <v>34</v>
      </c>
      <c r="G6423" t="s">
        <v>302</v>
      </c>
      <c r="H6423" t="s">
        <v>80</v>
      </c>
      <c r="I6423">
        <v>506</v>
      </c>
      <c r="L6423" t="s">
        <v>560</v>
      </c>
      <c r="M6423">
        <v>480.7</v>
      </c>
      <c r="N6423">
        <v>25.3</v>
      </c>
      <c r="O6423" t="s">
        <v>390</v>
      </c>
    </row>
    <row r="6424" spans="1:15" hidden="1" x14ac:dyDescent="0.35">
      <c r="A6424" t="s">
        <v>559</v>
      </c>
      <c r="B6424" t="s">
        <v>84</v>
      </c>
      <c r="C6424" t="s">
        <v>329</v>
      </c>
      <c r="D6424" t="s">
        <v>78</v>
      </c>
      <c r="E6424">
        <v>2022</v>
      </c>
      <c r="F6424">
        <v>34</v>
      </c>
      <c r="G6424" t="s">
        <v>302</v>
      </c>
      <c r="H6424" t="s">
        <v>81</v>
      </c>
      <c r="I6424">
        <v>3320</v>
      </c>
      <c r="L6424" t="s">
        <v>560</v>
      </c>
      <c r="M6424">
        <v>3154</v>
      </c>
      <c r="N6424">
        <v>166</v>
      </c>
      <c r="O6424" t="s">
        <v>390</v>
      </c>
    </row>
    <row r="6425" spans="1:15" hidden="1" x14ac:dyDescent="0.35">
      <c r="A6425" t="s">
        <v>559</v>
      </c>
      <c r="B6425" t="s">
        <v>84</v>
      </c>
      <c r="C6425" t="s">
        <v>329</v>
      </c>
      <c r="D6425" t="s">
        <v>78</v>
      </c>
      <c r="E6425">
        <v>2022</v>
      </c>
      <c r="F6425">
        <v>34</v>
      </c>
      <c r="G6425" t="s">
        <v>302</v>
      </c>
      <c r="H6425" t="s">
        <v>81</v>
      </c>
      <c r="I6425">
        <v>1000</v>
      </c>
      <c r="L6425" t="s">
        <v>560</v>
      </c>
      <c r="M6425">
        <v>950</v>
      </c>
      <c r="N6425">
        <v>50</v>
      </c>
      <c r="O6425" t="s">
        <v>390</v>
      </c>
    </row>
    <row r="6426" spans="1:15" hidden="1" x14ac:dyDescent="0.35">
      <c r="A6426" t="s">
        <v>559</v>
      </c>
      <c r="B6426" t="s">
        <v>84</v>
      </c>
      <c r="C6426" t="s">
        <v>329</v>
      </c>
      <c r="D6426" t="s">
        <v>78</v>
      </c>
      <c r="E6426">
        <v>2023</v>
      </c>
      <c r="F6426">
        <v>34</v>
      </c>
      <c r="G6426" t="s">
        <v>302</v>
      </c>
      <c r="H6426" t="s">
        <v>80</v>
      </c>
      <c r="I6426">
        <v>8808</v>
      </c>
      <c r="L6426" t="s">
        <v>560</v>
      </c>
      <c r="M6426">
        <v>8367.6</v>
      </c>
      <c r="N6426">
        <v>440.4</v>
      </c>
      <c r="O6426" t="s">
        <v>390</v>
      </c>
    </row>
    <row r="6427" spans="1:15" hidden="1" x14ac:dyDescent="0.35">
      <c r="A6427" t="s">
        <v>559</v>
      </c>
      <c r="B6427" t="s">
        <v>84</v>
      </c>
      <c r="C6427" t="s">
        <v>329</v>
      </c>
      <c r="D6427" t="s">
        <v>78</v>
      </c>
      <c r="E6427">
        <v>2023</v>
      </c>
      <c r="F6427">
        <v>34</v>
      </c>
      <c r="G6427" t="s">
        <v>302</v>
      </c>
      <c r="H6427" t="s">
        <v>80</v>
      </c>
      <c r="I6427">
        <v>1004</v>
      </c>
      <c r="L6427" t="s">
        <v>560</v>
      </c>
      <c r="M6427">
        <v>953.8</v>
      </c>
      <c r="N6427">
        <v>50.2</v>
      </c>
      <c r="O6427" t="s">
        <v>390</v>
      </c>
    </row>
    <row r="6428" spans="1:15" hidden="1" x14ac:dyDescent="0.35">
      <c r="A6428" t="s">
        <v>559</v>
      </c>
      <c r="B6428" t="s">
        <v>84</v>
      </c>
      <c r="C6428" t="s">
        <v>329</v>
      </c>
      <c r="D6428" t="s">
        <v>78</v>
      </c>
      <c r="E6428">
        <v>2023</v>
      </c>
      <c r="F6428">
        <v>34</v>
      </c>
      <c r="G6428" t="s">
        <v>302</v>
      </c>
      <c r="H6428" t="s">
        <v>80</v>
      </c>
      <c r="I6428">
        <v>312</v>
      </c>
      <c r="L6428" t="s">
        <v>560</v>
      </c>
      <c r="M6428">
        <v>297.44</v>
      </c>
      <c r="N6428">
        <v>14.56</v>
      </c>
      <c r="O6428" t="s">
        <v>390</v>
      </c>
    </row>
    <row r="6429" spans="1:15" hidden="1" x14ac:dyDescent="0.35">
      <c r="A6429" t="s">
        <v>559</v>
      </c>
      <c r="B6429" t="s">
        <v>84</v>
      </c>
      <c r="C6429" t="s">
        <v>329</v>
      </c>
      <c r="D6429" t="s">
        <v>78</v>
      </c>
      <c r="E6429">
        <v>2023</v>
      </c>
      <c r="F6429">
        <v>34</v>
      </c>
      <c r="G6429" t="s">
        <v>302</v>
      </c>
      <c r="H6429" t="s">
        <v>80</v>
      </c>
      <c r="I6429">
        <v>875</v>
      </c>
      <c r="L6429" t="s">
        <v>560</v>
      </c>
      <c r="M6429">
        <v>831.25</v>
      </c>
      <c r="N6429">
        <v>43.75</v>
      </c>
      <c r="O6429" t="s">
        <v>390</v>
      </c>
    </row>
    <row r="6430" spans="1:15" hidden="1" x14ac:dyDescent="0.35">
      <c r="A6430" t="s">
        <v>559</v>
      </c>
      <c r="B6430" t="s">
        <v>84</v>
      </c>
      <c r="C6430" t="s">
        <v>329</v>
      </c>
      <c r="D6430" t="s">
        <v>78</v>
      </c>
      <c r="E6430">
        <v>2023</v>
      </c>
      <c r="F6430">
        <v>34</v>
      </c>
      <c r="G6430" t="s">
        <v>302</v>
      </c>
      <c r="H6430" t="s">
        <v>81</v>
      </c>
      <c r="I6430">
        <v>1168</v>
      </c>
      <c r="L6430" t="s">
        <v>560</v>
      </c>
      <c r="M6430">
        <v>1113.51</v>
      </c>
      <c r="N6430">
        <v>54.49</v>
      </c>
      <c r="O6430" t="s">
        <v>390</v>
      </c>
    </row>
    <row r="6431" spans="1:15" hidden="1" x14ac:dyDescent="0.35">
      <c r="A6431" t="s">
        <v>559</v>
      </c>
      <c r="B6431" t="s">
        <v>84</v>
      </c>
      <c r="C6431" t="s">
        <v>329</v>
      </c>
      <c r="D6431" t="s">
        <v>78</v>
      </c>
      <c r="E6431">
        <v>2023</v>
      </c>
      <c r="F6431">
        <v>34</v>
      </c>
      <c r="G6431" t="s">
        <v>302</v>
      </c>
      <c r="H6431" t="s">
        <v>81</v>
      </c>
      <c r="I6431">
        <v>2778</v>
      </c>
      <c r="L6431" t="s">
        <v>560</v>
      </c>
      <c r="M6431">
        <v>2639.1</v>
      </c>
      <c r="N6431">
        <v>138.9</v>
      </c>
      <c r="O6431" t="s">
        <v>390</v>
      </c>
    </row>
    <row r="6432" spans="1:15" hidden="1" x14ac:dyDescent="0.35">
      <c r="A6432" t="s">
        <v>559</v>
      </c>
      <c r="B6432" t="s">
        <v>84</v>
      </c>
      <c r="C6432" t="s">
        <v>329</v>
      </c>
      <c r="D6432" t="s">
        <v>78</v>
      </c>
      <c r="E6432">
        <v>2023</v>
      </c>
      <c r="F6432">
        <v>34</v>
      </c>
      <c r="G6432" t="s">
        <v>302</v>
      </c>
      <c r="H6432" t="s">
        <v>80</v>
      </c>
      <c r="I6432">
        <v>3854</v>
      </c>
      <c r="L6432" t="s">
        <v>560</v>
      </c>
      <c r="M6432">
        <v>3661.3</v>
      </c>
      <c r="N6432">
        <v>192.7</v>
      </c>
      <c r="O6432" t="s">
        <v>390</v>
      </c>
    </row>
    <row r="6433" spans="1:15" hidden="1" x14ac:dyDescent="0.35">
      <c r="A6433" t="s">
        <v>559</v>
      </c>
      <c r="B6433" t="s">
        <v>84</v>
      </c>
      <c r="C6433" t="s">
        <v>329</v>
      </c>
      <c r="D6433" t="s">
        <v>78</v>
      </c>
      <c r="E6433">
        <v>2023</v>
      </c>
      <c r="F6433">
        <v>34</v>
      </c>
      <c r="G6433" t="s">
        <v>302</v>
      </c>
      <c r="H6433" t="s">
        <v>80</v>
      </c>
      <c r="I6433">
        <v>439</v>
      </c>
      <c r="L6433" t="s">
        <v>560</v>
      </c>
      <c r="M6433">
        <v>417.05</v>
      </c>
      <c r="N6433">
        <v>21.95</v>
      </c>
      <c r="O6433" t="s">
        <v>390</v>
      </c>
    </row>
    <row r="6434" spans="1:15" hidden="1" x14ac:dyDescent="0.35">
      <c r="A6434" t="s">
        <v>559</v>
      </c>
      <c r="B6434" t="s">
        <v>84</v>
      </c>
      <c r="C6434" t="s">
        <v>329</v>
      </c>
      <c r="D6434" t="s">
        <v>78</v>
      </c>
      <c r="E6434">
        <v>2023</v>
      </c>
      <c r="F6434">
        <v>34</v>
      </c>
      <c r="G6434" t="s">
        <v>302</v>
      </c>
      <c r="H6434" t="s">
        <v>80</v>
      </c>
      <c r="I6434">
        <v>659</v>
      </c>
      <c r="L6434" t="s">
        <v>560</v>
      </c>
      <c r="M6434">
        <v>628.26</v>
      </c>
      <c r="N6434">
        <v>30.74</v>
      </c>
      <c r="O6434" t="s">
        <v>390</v>
      </c>
    </row>
    <row r="6435" spans="1:15" hidden="1" x14ac:dyDescent="0.35">
      <c r="A6435" t="s">
        <v>559</v>
      </c>
      <c r="B6435" t="s">
        <v>84</v>
      </c>
      <c r="C6435" t="s">
        <v>329</v>
      </c>
      <c r="D6435" t="s">
        <v>78</v>
      </c>
      <c r="E6435">
        <v>2023</v>
      </c>
      <c r="F6435">
        <v>34</v>
      </c>
      <c r="G6435" t="s">
        <v>302</v>
      </c>
      <c r="H6435" t="s">
        <v>80</v>
      </c>
      <c r="I6435">
        <v>383</v>
      </c>
      <c r="L6435" t="s">
        <v>560</v>
      </c>
      <c r="M6435">
        <v>363.85</v>
      </c>
      <c r="N6435">
        <v>19.149999999999999</v>
      </c>
      <c r="O6435" t="s">
        <v>390</v>
      </c>
    </row>
    <row r="6436" spans="1:15" hidden="1" x14ac:dyDescent="0.35">
      <c r="A6436" t="s">
        <v>559</v>
      </c>
      <c r="B6436" t="s">
        <v>84</v>
      </c>
      <c r="C6436" t="s">
        <v>329</v>
      </c>
      <c r="D6436" t="s">
        <v>78</v>
      </c>
      <c r="E6436">
        <v>2023</v>
      </c>
      <c r="F6436">
        <v>34</v>
      </c>
      <c r="G6436" t="s">
        <v>302</v>
      </c>
      <c r="H6436" t="s">
        <v>81</v>
      </c>
      <c r="I6436">
        <v>1215</v>
      </c>
      <c r="L6436" t="s">
        <v>560</v>
      </c>
      <c r="M6436">
        <v>1154.25</v>
      </c>
      <c r="N6436">
        <v>60.75</v>
      </c>
      <c r="O6436" t="s">
        <v>390</v>
      </c>
    </row>
    <row r="6437" spans="1:15" hidden="1" x14ac:dyDescent="0.35">
      <c r="A6437" t="s">
        <v>559</v>
      </c>
      <c r="B6437" t="s">
        <v>84</v>
      </c>
      <c r="C6437" t="s">
        <v>329</v>
      </c>
      <c r="D6437" t="s">
        <v>78</v>
      </c>
      <c r="E6437">
        <v>2024</v>
      </c>
      <c r="F6437">
        <v>34</v>
      </c>
      <c r="G6437" t="s">
        <v>302</v>
      </c>
      <c r="H6437" t="s">
        <v>80</v>
      </c>
      <c r="I6437">
        <v>754</v>
      </c>
      <c r="L6437" t="s">
        <v>560</v>
      </c>
      <c r="M6437">
        <v>716.3</v>
      </c>
      <c r="N6437">
        <v>37.700000000000003</v>
      </c>
      <c r="O6437" t="s">
        <v>390</v>
      </c>
    </row>
    <row r="6438" spans="1:15" hidden="1" x14ac:dyDescent="0.35">
      <c r="A6438" t="s">
        <v>559</v>
      </c>
      <c r="B6438" t="s">
        <v>84</v>
      </c>
      <c r="C6438" t="s">
        <v>329</v>
      </c>
      <c r="D6438" t="s">
        <v>78</v>
      </c>
      <c r="E6438">
        <v>2024</v>
      </c>
      <c r="F6438">
        <v>34</v>
      </c>
      <c r="G6438" t="s">
        <v>302</v>
      </c>
      <c r="H6438" t="s">
        <v>80</v>
      </c>
      <c r="I6438">
        <v>77</v>
      </c>
      <c r="L6438" t="s">
        <v>560</v>
      </c>
      <c r="M6438">
        <v>73.150000000000006</v>
      </c>
      <c r="N6438">
        <v>3.85</v>
      </c>
      <c r="O6438" t="s">
        <v>390</v>
      </c>
    </row>
    <row r="6439" spans="1:15" hidden="1" x14ac:dyDescent="0.35">
      <c r="A6439" t="s">
        <v>559</v>
      </c>
      <c r="B6439" t="s">
        <v>84</v>
      </c>
      <c r="C6439" t="s">
        <v>329</v>
      </c>
      <c r="D6439" t="s">
        <v>78</v>
      </c>
      <c r="E6439">
        <v>2024</v>
      </c>
      <c r="F6439">
        <v>34</v>
      </c>
      <c r="G6439" t="s">
        <v>302</v>
      </c>
      <c r="H6439" t="s">
        <v>80</v>
      </c>
      <c r="I6439">
        <v>831</v>
      </c>
      <c r="L6439" t="s">
        <v>560</v>
      </c>
      <c r="M6439">
        <v>789.45</v>
      </c>
      <c r="N6439">
        <v>41.55</v>
      </c>
      <c r="O6439" t="s">
        <v>390</v>
      </c>
    </row>
    <row r="6440" spans="1:15" hidden="1" x14ac:dyDescent="0.35">
      <c r="A6440" t="s">
        <v>559</v>
      </c>
      <c r="B6440" t="s">
        <v>84</v>
      </c>
      <c r="C6440" t="s">
        <v>329</v>
      </c>
      <c r="D6440" t="s">
        <v>78</v>
      </c>
      <c r="E6440">
        <v>2024</v>
      </c>
      <c r="F6440">
        <v>34</v>
      </c>
      <c r="G6440" t="s">
        <v>302</v>
      </c>
      <c r="H6440" t="s">
        <v>80</v>
      </c>
      <c r="I6440">
        <v>95</v>
      </c>
      <c r="L6440" t="s">
        <v>560</v>
      </c>
      <c r="M6440">
        <v>90.25</v>
      </c>
      <c r="N6440">
        <v>4.75</v>
      </c>
      <c r="O6440" t="s">
        <v>390</v>
      </c>
    </row>
    <row r="6441" spans="1:15" hidden="1" x14ac:dyDescent="0.35">
      <c r="A6441" t="s">
        <v>559</v>
      </c>
      <c r="B6441" t="s">
        <v>84</v>
      </c>
      <c r="C6441" t="s">
        <v>329</v>
      </c>
      <c r="D6441" t="s">
        <v>78</v>
      </c>
      <c r="E6441">
        <v>2024</v>
      </c>
      <c r="F6441">
        <v>34</v>
      </c>
      <c r="G6441" t="s">
        <v>302</v>
      </c>
      <c r="H6441" t="s">
        <v>81</v>
      </c>
      <c r="I6441">
        <v>883</v>
      </c>
      <c r="L6441" t="s">
        <v>560</v>
      </c>
      <c r="M6441">
        <v>838.85</v>
      </c>
      <c r="N6441">
        <v>44.15</v>
      </c>
      <c r="O6441" t="s">
        <v>390</v>
      </c>
    </row>
    <row r="6442" spans="1:15" hidden="1" x14ac:dyDescent="0.35">
      <c r="A6442" t="s">
        <v>559</v>
      </c>
      <c r="B6442" t="s">
        <v>84</v>
      </c>
      <c r="C6442" t="s">
        <v>329</v>
      </c>
      <c r="D6442" t="s">
        <v>78</v>
      </c>
      <c r="E6442">
        <v>2024</v>
      </c>
      <c r="F6442">
        <v>34</v>
      </c>
      <c r="G6442" t="s">
        <v>302</v>
      </c>
      <c r="H6442" t="s">
        <v>81</v>
      </c>
      <c r="I6442">
        <v>219</v>
      </c>
      <c r="L6442" t="s">
        <v>560</v>
      </c>
      <c r="M6442">
        <v>208.05</v>
      </c>
      <c r="N6442">
        <v>10.95</v>
      </c>
      <c r="O6442" t="s">
        <v>390</v>
      </c>
    </row>
    <row r="6443" spans="1:15" hidden="1" x14ac:dyDescent="0.35">
      <c r="A6443" t="s">
        <v>559</v>
      </c>
      <c r="B6443" t="s">
        <v>84</v>
      </c>
      <c r="C6443" t="s">
        <v>327</v>
      </c>
      <c r="D6443" t="s">
        <v>78</v>
      </c>
      <c r="E6443">
        <v>2020</v>
      </c>
      <c r="F6443">
        <v>34</v>
      </c>
      <c r="G6443" t="s">
        <v>302</v>
      </c>
      <c r="H6443" t="s">
        <v>80</v>
      </c>
      <c r="I6443">
        <v>6</v>
      </c>
      <c r="L6443" t="s">
        <v>560</v>
      </c>
      <c r="M6443">
        <v>4.87</v>
      </c>
      <c r="N6443">
        <v>1.1299999999999999</v>
      </c>
      <c r="O6443" t="s">
        <v>389</v>
      </c>
    </row>
    <row r="6444" spans="1:15" hidden="1" x14ac:dyDescent="0.35">
      <c r="A6444" t="s">
        <v>559</v>
      </c>
      <c r="B6444" t="s">
        <v>84</v>
      </c>
      <c r="C6444" t="s">
        <v>327</v>
      </c>
      <c r="D6444" t="s">
        <v>78</v>
      </c>
      <c r="E6444">
        <v>2021</v>
      </c>
      <c r="F6444">
        <v>34</v>
      </c>
      <c r="G6444" t="s">
        <v>302</v>
      </c>
      <c r="H6444" t="s">
        <v>80</v>
      </c>
      <c r="I6444">
        <v>1330</v>
      </c>
      <c r="L6444" t="s">
        <v>560</v>
      </c>
      <c r="M6444">
        <v>1263.5</v>
      </c>
      <c r="N6444">
        <v>66.5</v>
      </c>
      <c r="O6444" t="s">
        <v>389</v>
      </c>
    </row>
    <row r="6445" spans="1:15" hidden="1" x14ac:dyDescent="0.35">
      <c r="A6445" t="s">
        <v>559</v>
      </c>
      <c r="B6445" t="s">
        <v>84</v>
      </c>
      <c r="C6445" t="s">
        <v>327</v>
      </c>
      <c r="D6445" t="s">
        <v>78</v>
      </c>
      <c r="E6445">
        <v>2021</v>
      </c>
      <c r="F6445">
        <v>34</v>
      </c>
      <c r="G6445" t="s">
        <v>302</v>
      </c>
      <c r="H6445" t="s">
        <v>80</v>
      </c>
      <c r="I6445">
        <v>87</v>
      </c>
      <c r="L6445" t="s">
        <v>560</v>
      </c>
      <c r="M6445">
        <v>82.65</v>
      </c>
      <c r="N6445">
        <v>4.3499999999999996</v>
      </c>
      <c r="O6445" t="s">
        <v>389</v>
      </c>
    </row>
    <row r="6446" spans="1:15" hidden="1" x14ac:dyDescent="0.35">
      <c r="A6446" t="s">
        <v>559</v>
      </c>
      <c r="B6446" t="s">
        <v>84</v>
      </c>
      <c r="C6446" t="s">
        <v>327</v>
      </c>
      <c r="D6446" t="s">
        <v>78</v>
      </c>
      <c r="E6446">
        <v>2021</v>
      </c>
      <c r="F6446">
        <v>34</v>
      </c>
      <c r="G6446" t="s">
        <v>302</v>
      </c>
      <c r="H6446" t="s">
        <v>80</v>
      </c>
      <c r="I6446">
        <v>1326</v>
      </c>
      <c r="L6446" t="s">
        <v>560</v>
      </c>
      <c r="M6446">
        <v>1259.7</v>
      </c>
      <c r="N6446">
        <v>66.3</v>
      </c>
      <c r="O6446" t="s">
        <v>389</v>
      </c>
    </row>
    <row r="6447" spans="1:15" hidden="1" x14ac:dyDescent="0.35">
      <c r="A6447" t="s">
        <v>559</v>
      </c>
      <c r="B6447" t="s">
        <v>84</v>
      </c>
      <c r="C6447" t="s">
        <v>327</v>
      </c>
      <c r="D6447" t="s">
        <v>78</v>
      </c>
      <c r="E6447">
        <v>2021</v>
      </c>
      <c r="F6447">
        <v>34</v>
      </c>
      <c r="G6447" t="s">
        <v>302</v>
      </c>
      <c r="H6447" t="s">
        <v>80</v>
      </c>
      <c r="I6447">
        <v>74</v>
      </c>
      <c r="L6447" t="s">
        <v>560</v>
      </c>
      <c r="M6447">
        <v>70.3</v>
      </c>
      <c r="N6447">
        <v>3.7</v>
      </c>
      <c r="O6447" t="s">
        <v>389</v>
      </c>
    </row>
    <row r="6448" spans="1:15" hidden="1" x14ac:dyDescent="0.35">
      <c r="A6448" t="s">
        <v>559</v>
      </c>
      <c r="B6448" t="s">
        <v>84</v>
      </c>
      <c r="C6448" t="s">
        <v>327</v>
      </c>
      <c r="D6448" t="s">
        <v>78</v>
      </c>
      <c r="E6448">
        <v>2021</v>
      </c>
      <c r="F6448">
        <v>34</v>
      </c>
      <c r="G6448" t="s">
        <v>302</v>
      </c>
      <c r="H6448" t="s">
        <v>81</v>
      </c>
      <c r="I6448">
        <v>218</v>
      </c>
      <c r="L6448" t="s">
        <v>560</v>
      </c>
      <c r="M6448">
        <v>207.1</v>
      </c>
      <c r="N6448">
        <v>10.9</v>
      </c>
      <c r="O6448" t="s">
        <v>389</v>
      </c>
    </row>
    <row r="6449" spans="1:15" hidden="1" x14ac:dyDescent="0.35">
      <c r="A6449" t="s">
        <v>559</v>
      </c>
      <c r="B6449" t="s">
        <v>84</v>
      </c>
      <c r="C6449" t="s">
        <v>327</v>
      </c>
      <c r="D6449" t="s">
        <v>78</v>
      </c>
      <c r="E6449">
        <v>2021</v>
      </c>
      <c r="F6449">
        <v>34</v>
      </c>
      <c r="G6449" t="s">
        <v>302</v>
      </c>
      <c r="H6449" t="s">
        <v>81</v>
      </c>
      <c r="I6449">
        <v>65</v>
      </c>
      <c r="L6449" t="s">
        <v>560</v>
      </c>
      <c r="M6449">
        <v>61.75</v>
      </c>
      <c r="N6449">
        <v>3.25</v>
      </c>
      <c r="O6449" t="s">
        <v>389</v>
      </c>
    </row>
    <row r="6450" spans="1:15" hidden="1" x14ac:dyDescent="0.35">
      <c r="A6450" t="s">
        <v>559</v>
      </c>
      <c r="B6450" t="s">
        <v>84</v>
      </c>
      <c r="C6450" t="s">
        <v>327</v>
      </c>
      <c r="D6450" t="s">
        <v>78</v>
      </c>
      <c r="E6450">
        <v>2022</v>
      </c>
      <c r="F6450">
        <v>34</v>
      </c>
      <c r="G6450" t="s">
        <v>302</v>
      </c>
      <c r="H6450" t="s">
        <v>80</v>
      </c>
      <c r="I6450">
        <v>1082</v>
      </c>
      <c r="L6450" t="s">
        <v>560</v>
      </c>
      <c r="M6450">
        <v>1027.9000000000001</v>
      </c>
      <c r="N6450">
        <v>54.1</v>
      </c>
      <c r="O6450" t="s">
        <v>389</v>
      </c>
    </row>
    <row r="6451" spans="1:15" hidden="1" x14ac:dyDescent="0.35">
      <c r="A6451" t="s">
        <v>559</v>
      </c>
      <c r="B6451" t="s">
        <v>84</v>
      </c>
      <c r="C6451" t="s">
        <v>327</v>
      </c>
      <c r="D6451" t="s">
        <v>78</v>
      </c>
      <c r="E6451">
        <v>2022</v>
      </c>
      <c r="F6451">
        <v>34</v>
      </c>
      <c r="G6451" t="s">
        <v>302</v>
      </c>
      <c r="H6451" t="s">
        <v>80</v>
      </c>
      <c r="I6451">
        <v>96</v>
      </c>
      <c r="L6451" t="s">
        <v>560</v>
      </c>
      <c r="M6451">
        <v>91.2</v>
      </c>
      <c r="N6451">
        <v>4.8</v>
      </c>
      <c r="O6451" t="s">
        <v>389</v>
      </c>
    </row>
    <row r="6452" spans="1:15" hidden="1" x14ac:dyDescent="0.35">
      <c r="A6452" t="s">
        <v>559</v>
      </c>
      <c r="B6452" t="s">
        <v>84</v>
      </c>
      <c r="C6452" t="s">
        <v>327</v>
      </c>
      <c r="D6452" t="s">
        <v>78</v>
      </c>
      <c r="E6452">
        <v>2022</v>
      </c>
      <c r="F6452">
        <v>34</v>
      </c>
      <c r="G6452" t="s">
        <v>302</v>
      </c>
      <c r="H6452" t="s">
        <v>80</v>
      </c>
      <c r="I6452">
        <v>2421</v>
      </c>
      <c r="L6452" t="s">
        <v>560</v>
      </c>
      <c r="M6452">
        <v>2299.9499999999998</v>
      </c>
      <c r="N6452">
        <v>121.05</v>
      </c>
      <c r="O6452" t="s">
        <v>389</v>
      </c>
    </row>
    <row r="6453" spans="1:15" hidden="1" x14ac:dyDescent="0.35">
      <c r="A6453" t="s">
        <v>559</v>
      </c>
      <c r="B6453" t="s">
        <v>84</v>
      </c>
      <c r="C6453" t="s">
        <v>327</v>
      </c>
      <c r="D6453" t="s">
        <v>78</v>
      </c>
      <c r="E6453">
        <v>2022</v>
      </c>
      <c r="F6453">
        <v>34</v>
      </c>
      <c r="G6453" t="s">
        <v>302</v>
      </c>
      <c r="H6453" t="s">
        <v>80</v>
      </c>
      <c r="I6453">
        <v>64</v>
      </c>
      <c r="L6453" t="s">
        <v>560</v>
      </c>
      <c r="M6453">
        <v>60.8</v>
      </c>
      <c r="N6453">
        <v>3.2</v>
      </c>
      <c r="O6453" t="s">
        <v>389</v>
      </c>
    </row>
    <row r="6454" spans="1:15" hidden="1" x14ac:dyDescent="0.35">
      <c r="A6454" t="s">
        <v>559</v>
      </c>
      <c r="B6454" t="s">
        <v>84</v>
      </c>
      <c r="C6454" t="s">
        <v>327</v>
      </c>
      <c r="D6454" t="s">
        <v>78</v>
      </c>
      <c r="E6454">
        <v>2022</v>
      </c>
      <c r="F6454">
        <v>34</v>
      </c>
      <c r="G6454" t="s">
        <v>302</v>
      </c>
      <c r="H6454" t="s">
        <v>81</v>
      </c>
      <c r="I6454">
        <v>108</v>
      </c>
      <c r="L6454" t="s">
        <v>560</v>
      </c>
      <c r="M6454">
        <v>102.6</v>
      </c>
      <c r="N6454">
        <v>5.4</v>
      </c>
      <c r="O6454" t="s">
        <v>389</v>
      </c>
    </row>
    <row r="6455" spans="1:15" hidden="1" x14ac:dyDescent="0.35">
      <c r="A6455" t="s">
        <v>559</v>
      </c>
      <c r="B6455" t="s">
        <v>84</v>
      </c>
      <c r="C6455" t="s">
        <v>327</v>
      </c>
      <c r="D6455" t="s">
        <v>78</v>
      </c>
      <c r="E6455">
        <v>2022</v>
      </c>
      <c r="F6455">
        <v>34</v>
      </c>
      <c r="G6455" t="s">
        <v>302</v>
      </c>
      <c r="H6455" t="s">
        <v>81</v>
      </c>
      <c r="I6455">
        <v>125</v>
      </c>
      <c r="L6455" t="s">
        <v>560</v>
      </c>
      <c r="M6455">
        <v>118.75</v>
      </c>
      <c r="N6455">
        <v>6.25</v>
      </c>
      <c r="O6455" t="s">
        <v>389</v>
      </c>
    </row>
    <row r="6456" spans="1:15" hidden="1" x14ac:dyDescent="0.35">
      <c r="A6456" t="s">
        <v>559</v>
      </c>
      <c r="B6456" t="s">
        <v>84</v>
      </c>
      <c r="C6456" t="s">
        <v>327</v>
      </c>
      <c r="D6456" t="s">
        <v>78</v>
      </c>
      <c r="E6456">
        <v>2022</v>
      </c>
      <c r="F6456">
        <v>34</v>
      </c>
      <c r="G6456" t="s">
        <v>302</v>
      </c>
      <c r="H6456" t="s">
        <v>80</v>
      </c>
      <c r="I6456">
        <v>924</v>
      </c>
      <c r="L6456" t="s">
        <v>560</v>
      </c>
      <c r="M6456">
        <v>877.8</v>
      </c>
      <c r="N6456">
        <v>46.2</v>
      </c>
      <c r="O6456" t="s">
        <v>389</v>
      </c>
    </row>
    <row r="6457" spans="1:15" hidden="1" x14ac:dyDescent="0.35">
      <c r="A6457" t="s">
        <v>559</v>
      </c>
      <c r="B6457" t="s">
        <v>84</v>
      </c>
      <c r="C6457" t="s">
        <v>327</v>
      </c>
      <c r="D6457" t="s">
        <v>78</v>
      </c>
      <c r="E6457">
        <v>2022</v>
      </c>
      <c r="F6457">
        <v>34</v>
      </c>
      <c r="G6457" t="s">
        <v>302</v>
      </c>
      <c r="H6457" t="s">
        <v>80</v>
      </c>
      <c r="I6457">
        <v>82</v>
      </c>
      <c r="L6457" t="s">
        <v>560</v>
      </c>
      <c r="M6457">
        <v>77.900000000000006</v>
      </c>
      <c r="N6457">
        <v>4.0999999999999996</v>
      </c>
      <c r="O6457" t="s">
        <v>389</v>
      </c>
    </row>
    <row r="6458" spans="1:15" hidden="1" x14ac:dyDescent="0.35">
      <c r="A6458" t="s">
        <v>559</v>
      </c>
      <c r="B6458" t="s">
        <v>84</v>
      </c>
      <c r="C6458" t="s">
        <v>327</v>
      </c>
      <c r="D6458" t="s">
        <v>78</v>
      </c>
      <c r="E6458">
        <v>2022</v>
      </c>
      <c r="F6458">
        <v>34</v>
      </c>
      <c r="G6458" t="s">
        <v>302</v>
      </c>
      <c r="H6458" t="s">
        <v>80</v>
      </c>
      <c r="I6458">
        <v>2089</v>
      </c>
      <c r="L6458" t="s">
        <v>560</v>
      </c>
      <c r="M6458">
        <v>1984.55</v>
      </c>
      <c r="N6458">
        <v>104.45</v>
      </c>
      <c r="O6458" t="s">
        <v>389</v>
      </c>
    </row>
    <row r="6459" spans="1:15" hidden="1" x14ac:dyDescent="0.35">
      <c r="A6459" t="s">
        <v>559</v>
      </c>
      <c r="B6459" t="s">
        <v>84</v>
      </c>
      <c r="C6459" t="s">
        <v>327</v>
      </c>
      <c r="D6459" t="s">
        <v>78</v>
      </c>
      <c r="E6459">
        <v>2022</v>
      </c>
      <c r="F6459">
        <v>34</v>
      </c>
      <c r="G6459" t="s">
        <v>302</v>
      </c>
      <c r="H6459" t="s">
        <v>80</v>
      </c>
      <c r="I6459">
        <v>55</v>
      </c>
      <c r="L6459" t="s">
        <v>560</v>
      </c>
      <c r="M6459">
        <v>52.25</v>
      </c>
      <c r="N6459">
        <v>2.75</v>
      </c>
      <c r="O6459" t="s">
        <v>389</v>
      </c>
    </row>
    <row r="6460" spans="1:15" hidden="1" x14ac:dyDescent="0.35">
      <c r="A6460" t="s">
        <v>559</v>
      </c>
      <c r="B6460" t="s">
        <v>84</v>
      </c>
      <c r="C6460" t="s">
        <v>327</v>
      </c>
      <c r="D6460" t="s">
        <v>78</v>
      </c>
      <c r="E6460">
        <v>2022</v>
      </c>
      <c r="F6460">
        <v>34</v>
      </c>
      <c r="G6460" t="s">
        <v>302</v>
      </c>
      <c r="H6460" t="s">
        <v>81</v>
      </c>
      <c r="I6460">
        <v>93</v>
      </c>
      <c r="L6460" t="s">
        <v>560</v>
      </c>
      <c r="M6460">
        <v>88.35</v>
      </c>
      <c r="N6460">
        <v>4.6500000000000004</v>
      </c>
      <c r="O6460" t="s">
        <v>389</v>
      </c>
    </row>
    <row r="6461" spans="1:15" hidden="1" x14ac:dyDescent="0.35">
      <c r="A6461" t="s">
        <v>559</v>
      </c>
      <c r="B6461" t="s">
        <v>84</v>
      </c>
      <c r="C6461" t="s">
        <v>327</v>
      </c>
      <c r="D6461" t="s">
        <v>78</v>
      </c>
      <c r="E6461">
        <v>2022</v>
      </c>
      <c r="F6461">
        <v>34</v>
      </c>
      <c r="G6461" t="s">
        <v>302</v>
      </c>
      <c r="H6461" t="s">
        <v>81</v>
      </c>
      <c r="I6461">
        <v>108</v>
      </c>
      <c r="L6461" t="s">
        <v>560</v>
      </c>
      <c r="M6461">
        <v>102.6</v>
      </c>
      <c r="N6461">
        <v>5.4</v>
      </c>
      <c r="O6461" t="s">
        <v>389</v>
      </c>
    </row>
    <row r="6462" spans="1:15" hidden="1" x14ac:dyDescent="0.35">
      <c r="A6462" t="s">
        <v>559</v>
      </c>
      <c r="B6462" t="s">
        <v>84</v>
      </c>
      <c r="C6462" t="s">
        <v>327</v>
      </c>
      <c r="D6462" t="s">
        <v>78</v>
      </c>
      <c r="E6462">
        <v>2023</v>
      </c>
      <c r="F6462">
        <v>34</v>
      </c>
      <c r="G6462" t="s">
        <v>302</v>
      </c>
      <c r="H6462" t="s">
        <v>80</v>
      </c>
      <c r="I6462">
        <v>2141</v>
      </c>
      <c r="L6462" t="s">
        <v>560</v>
      </c>
      <c r="M6462">
        <v>2033.95</v>
      </c>
      <c r="N6462">
        <v>107.05</v>
      </c>
      <c r="O6462" t="s">
        <v>389</v>
      </c>
    </row>
    <row r="6463" spans="1:15" hidden="1" x14ac:dyDescent="0.35">
      <c r="A6463" t="s">
        <v>559</v>
      </c>
      <c r="B6463" t="s">
        <v>84</v>
      </c>
      <c r="C6463" t="s">
        <v>327</v>
      </c>
      <c r="D6463" t="s">
        <v>78</v>
      </c>
      <c r="E6463">
        <v>2023</v>
      </c>
      <c r="F6463">
        <v>34</v>
      </c>
      <c r="G6463" t="s">
        <v>302</v>
      </c>
      <c r="H6463" t="s">
        <v>80</v>
      </c>
      <c r="I6463">
        <v>169</v>
      </c>
      <c r="L6463" t="s">
        <v>560</v>
      </c>
      <c r="M6463">
        <v>160.55000000000001</v>
      </c>
      <c r="N6463">
        <v>8.4499999999999993</v>
      </c>
      <c r="O6463" t="s">
        <v>389</v>
      </c>
    </row>
    <row r="6464" spans="1:15" hidden="1" x14ac:dyDescent="0.35">
      <c r="A6464" t="s">
        <v>559</v>
      </c>
      <c r="B6464" t="s">
        <v>84</v>
      </c>
      <c r="C6464" t="s">
        <v>327</v>
      </c>
      <c r="D6464" t="s">
        <v>78</v>
      </c>
      <c r="E6464">
        <v>2023</v>
      </c>
      <c r="F6464">
        <v>34</v>
      </c>
      <c r="G6464" t="s">
        <v>302</v>
      </c>
      <c r="H6464" t="s">
        <v>80</v>
      </c>
      <c r="I6464">
        <v>4201</v>
      </c>
      <c r="L6464" t="s">
        <v>560</v>
      </c>
      <c r="M6464">
        <v>3990.95</v>
      </c>
      <c r="N6464">
        <v>210.05</v>
      </c>
      <c r="O6464" t="s">
        <v>389</v>
      </c>
    </row>
    <row r="6465" spans="1:15" hidden="1" x14ac:dyDescent="0.35">
      <c r="A6465" t="s">
        <v>559</v>
      </c>
      <c r="B6465" t="s">
        <v>84</v>
      </c>
      <c r="C6465" t="s">
        <v>327</v>
      </c>
      <c r="D6465" t="s">
        <v>78</v>
      </c>
      <c r="E6465">
        <v>2023</v>
      </c>
      <c r="F6465">
        <v>34</v>
      </c>
      <c r="G6465" t="s">
        <v>302</v>
      </c>
      <c r="H6465" t="s">
        <v>80</v>
      </c>
      <c r="I6465">
        <v>157</v>
      </c>
      <c r="L6465" t="s">
        <v>560</v>
      </c>
      <c r="M6465">
        <v>149.15</v>
      </c>
      <c r="N6465">
        <v>7.85</v>
      </c>
      <c r="O6465" t="s">
        <v>389</v>
      </c>
    </row>
    <row r="6466" spans="1:15" hidden="1" x14ac:dyDescent="0.35">
      <c r="A6466" t="s">
        <v>559</v>
      </c>
      <c r="B6466" t="s">
        <v>84</v>
      </c>
      <c r="C6466" t="s">
        <v>327</v>
      </c>
      <c r="D6466" t="s">
        <v>78</v>
      </c>
      <c r="E6466">
        <v>2023</v>
      </c>
      <c r="F6466">
        <v>34</v>
      </c>
      <c r="G6466" t="s">
        <v>302</v>
      </c>
      <c r="H6466" t="s">
        <v>81</v>
      </c>
      <c r="I6466">
        <v>587</v>
      </c>
      <c r="L6466" t="s">
        <v>560</v>
      </c>
      <c r="M6466">
        <v>557.65</v>
      </c>
      <c r="N6466">
        <v>29.35</v>
      </c>
      <c r="O6466" t="s">
        <v>389</v>
      </c>
    </row>
    <row r="6467" spans="1:15" hidden="1" x14ac:dyDescent="0.35">
      <c r="A6467" t="s">
        <v>559</v>
      </c>
      <c r="B6467" t="s">
        <v>84</v>
      </c>
      <c r="C6467" t="s">
        <v>327</v>
      </c>
      <c r="D6467" t="s">
        <v>78</v>
      </c>
      <c r="E6467">
        <v>2023</v>
      </c>
      <c r="F6467">
        <v>34</v>
      </c>
      <c r="G6467" t="s">
        <v>302</v>
      </c>
      <c r="H6467" t="s">
        <v>81</v>
      </c>
      <c r="I6467">
        <v>598</v>
      </c>
      <c r="L6467" t="s">
        <v>560</v>
      </c>
      <c r="M6467">
        <v>568.1</v>
      </c>
      <c r="N6467">
        <v>29.9</v>
      </c>
      <c r="O6467" t="s">
        <v>389</v>
      </c>
    </row>
    <row r="6468" spans="1:15" hidden="1" x14ac:dyDescent="0.35">
      <c r="A6468" t="s">
        <v>559</v>
      </c>
      <c r="B6468" t="s">
        <v>84</v>
      </c>
      <c r="C6468" t="s">
        <v>327</v>
      </c>
      <c r="D6468" t="s">
        <v>78</v>
      </c>
      <c r="E6468">
        <v>2023</v>
      </c>
      <c r="F6468">
        <v>34</v>
      </c>
      <c r="G6468" t="s">
        <v>302</v>
      </c>
      <c r="H6468" t="s">
        <v>80</v>
      </c>
      <c r="I6468">
        <v>937</v>
      </c>
      <c r="L6468" t="s">
        <v>560</v>
      </c>
      <c r="M6468">
        <v>890.15</v>
      </c>
      <c r="N6468">
        <v>46.85</v>
      </c>
      <c r="O6468" t="s">
        <v>389</v>
      </c>
    </row>
    <row r="6469" spans="1:15" hidden="1" x14ac:dyDescent="0.35">
      <c r="A6469" t="s">
        <v>559</v>
      </c>
      <c r="B6469" t="s">
        <v>84</v>
      </c>
      <c r="C6469" t="s">
        <v>327</v>
      </c>
      <c r="D6469" t="s">
        <v>78</v>
      </c>
      <c r="E6469">
        <v>2023</v>
      </c>
      <c r="F6469">
        <v>34</v>
      </c>
      <c r="G6469" t="s">
        <v>302</v>
      </c>
      <c r="H6469" t="s">
        <v>80</v>
      </c>
      <c r="I6469">
        <v>74</v>
      </c>
      <c r="L6469" t="s">
        <v>560</v>
      </c>
      <c r="M6469">
        <v>70.3</v>
      </c>
      <c r="N6469">
        <v>3.7</v>
      </c>
      <c r="O6469" t="s">
        <v>389</v>
      </c>
    </row>
    <row r="6470" spans="1:15" hidden="1" x14ac:dyDescent="0.35">
      <c r="A6470" t="s">
        <v>559</v>
      </c>
      <c r="B6470" t="s">
        <v>84</v>
      </c>
      <c r="C6470" t="s">
        <v>327</v>
      </c>
      <c r="D6470" t="s">
        <v>78</v>
      </c>
      <c r="E6470">
        <v>2023</v>
      </c>
      <c r="F6470">
        <v>34</v>
      </c>
      <c r="G6470" t="s">
        <v>302</v>
      </c>
      <c r="H6470" t="s">
        <v>80</v>
      </c>
      <c r="I6470">
        <v>1838</v>
      </c>
      <c r="L6470" t="s">
        <v>560</v>
      </c>
      <c r="M6470">
        <v>1746.1</v>
      </c>
      <c r="N6470">
        <v>91.9</v>
      </c>
      <c r="O6470" t="s">
        <v>389</v>
      </c>
    </row>
    <row r="6471" spans="1:15" hidden="1" x14ac:dyDescent="0.35">
      <c r="A6471" t="s">
        <v>559</v>
      </c>
      <c r="B6471" t="s">
        <v>84</v>
      </c>
      <c r="C6471" t="s">
        <v>327</v>
      </c>
      <c r="D6471" t="s">
        <v>78</v>
      </c>
      <c r="E6471">
        <v>2023</v>
      </c>
      <c r="F6471">
        <v>34</v>
      </c>
      <c r="G6471" t="s">
        <v>302</v>
      </c>
      <c r="H6471" t="s">
        <v>80</v>
      </c>
      <c r="I6471">
        <v>68</v>
      </c>
      <c r="L6471" t="s">
        <v>560</v>
      </c>
      <c r="M6471">
        <v>64.599999999999994</v>
      </c>
      <c r="N6471">
        <v>3.4</v>
      </c>
      <c r="O6471" t="s">
        <v>389</v>
      </c>
    </row>
    <row r="6472" spans="1:15" hidden="1" x14ac:dyDescent="0.35">
      <c r="A6472" t="s">
        <v>559</v>
      </c>
      <c r="B6472" t="s">
        <v>84</v>
      </c>
      <c r="C6472" t="s">
        <v>327</v>
      </c>
      <c r="D6472" t="s">
        <v>78</v>
      </c>
      <c r="E6472">
        <v>2023</v>
      </c>
      <c r="F6472">
        <v>34</v>
      </c>
      <c r="G6472" t="s">
        <v>302</v>
      </c>
      <c r="H6472" t="s">
        <v>81</v>
      </c>
      <c r="I6472">
        <v>257</v>
      </c>
      <c r="L6472" t="s">
        <v>560</v>
      </c>
      <c r="M6472">
        <v>244.15</v>
      </c>
      <c r="N6472">
        <v>12.85</v>
      </c>
      <c r="O6472" t="s">
        <v>389</v>
      </c>
    </row>
    <row r="6473" spans="1:15" hidden="1" x14ac:dyDescent="0.35">
      <c r="A6473" t="s">
        <v>559</v>
      </c>
      <c r="B6473" t="s">
        <v>84</v>
      </c>
      <c r="C6473" t="s">
        <v>327</v>
      </c>
      <c r="D6473" t="s">
        <v>78</v>
      </c>
      <c r="E6473">
        <v>2023</v>
      </c>
      <c r="F6473">
        <v>34</v>
      </c>
      <c r="G6473" t="s">
        <v>302</v>
      </c>
      <c r="H6473" t="s">
        <v>81</v>
      </c>
      <c r="I6473">
        <v>262</v>
      </c>
      <c r="L6473" t="s">
        <v>560</v>
      </c>
      <c r="M6473">
        <v>248.9</v>
      </c>
      <c r="N6473">
        <v>13.1</v>
      </c>
      <c r="O6473" t="s">
        <v>389</v>
      </c>
    </row>
    <row r="6474" spans="1:15" hidden="1" x14ac:dyDescent="0.35">
      <c r="A6474" t="s">
        <v>559</v>
      </c>
      <c r="B6474" t="s">
        <v>84</v>
      </c>
      <c r="C6474" t="s">
        <v>327</v>
      </c>
      <c r="D6474" t="s">
        <v>78</v>
      </c>
      <c r="E6474">
        <v>2024</v>
      </c>
      <c r="F6474">
        <v>34</v>
      </c>
      <c r="G6474" t="s">
        <v>302</v>
      </c>
      <c r="H6474" t="s">
        <v>80</v>
      </c>
      <c r="I6474">
        <v>32</v>
      </c>
      <c r="L6474" t="s">
        <v>560</v>
      </c>
      <c r="M6474">
        <v>30.4</v>
      </c>
      <c r="N6474">
        <v>1.6</v>
      </c>
      <c r="O6474" t="s">
        <v>389</v>
      </c>
    </row>
    <row r="6475" spans="1:15" hidden="1" x14ac:dyDescent="0.35">
      <c r="A6475" t="s">
        <v>559</v>
      </c>
      <c r="B6475" t="s">
        <v>84</v>
      </c>
      <c r="C6475" t="s">
        <v>327</v>
      </c>
      <c r="D6475" t="s">
        <v>78</v>
      </c>
      <c r="E6475">
        <v>2024</v>
      </c>
      <c r="F6475">
        <v>34</v>
      </c>
      <c r="G6475" t="s">
        <v>302</v>
      </c>
      <c r="H6475" t="s">
        <v>80</v>
      </c>
      <c r="I6475">
        <v>3</v>
      </c>
      <c r="L6475" t="s">
        <v>560</v>
      </c>
      <c r="M6475">
        <v>2.85</v>
      </c>
      <c r="N6475">
        <v>0.15</v>
      </c>
      <c r="O6475" t="s">
        <v>389</v>
      </c>
    </row>
    <row r="6476" spans="1:15" hidden="1" x14ac:dyDescent="0.35">
      <c r="A6476" t="s">
        <v>559</v>
      </c>
      <c r="B6476" t="s">
        <v>84</v>
      </c>
      <c r="C6476" t="s">
        <v>327</v>
      </c>
      <c r="D6476" t="s">
        <v>78</v>
      </c>
      <c r="E6476">
        <v>2024</v>
      </c>
      <c r="F6476">
        <v>34</v>
      </c>
      <c r="G6476" t="s">
        <v>302</v>
      </c>
      <c r="H6476" t="s">
        <v>80</v>
      </c>
      <c r="I6476">
        <v>51</v>
      </c>
      <c r="L6476" t="s">
        <v>560</v>
      </c>
      <c r="M6476">
        <v>48.45</v>
      </c>
      <c r="N6476">
        <v>2.5499999999999998</v>
      </c>
      <c r="O6476" t="s">
        <v>389</v>
      </c>
    </row>
    <row r="6477" spans="1:15" hidden="1" x14ac:dyDescent="0.35">
      <c r="A6477" t="s">
        <v>559</v>
      </c>
      <c r="B6477" t="s">
        <v>84</v>
      </c>
      <c r="C6477" t="s">
        <v>327</v>
      </c>
      <c r="D6477" t="s">
        <v>78</v>
      </c>
      <c r="E6477">
        <v>2024</v>
      </c>
      <c r="F6477">
        <v>34</v>
      </c>
      <c r="G6477" t="s">
        <v>302</v>
      </c>
      <c r="H6477" t="s">
        <v>80</v>
      </c>
      <c r="I6477">
        <v>7</v>
      </c>
      <c r="L6477" t="s">
        <v>560</v>
      </c>
      <c r="M6477">
        <v>6.65</v>
      </c>
      <c r="N6477">
        <v>0.35</v>
      </c>
      <c r="O6477" t="s">
        <v>389</v>
      </c>
    </row>
    <row r="6478" spans="1:15" hidden="1" x14ac:dyDescent="0.35">
      <c r="A6478" t="s">
        <v>559</v>
      </c>
      <c r="B6478" t="s">
        <v>84</v>
      </c>
      <c r="C6478" t="s">
        <v>335</v>
      </c>
      <c r="D6478" t="s">
        <v>78</v>
      </c>
      <c r="E6478">
        <v>2021</v>
      </c>
      <c r="F6478">
        <v>34</v>
      </c>
      <c r="G6478" t="s">
        <v>302</v>
      </c>
      <c r="H6478" t="s">
        <v>80</v>
      </c>
      <c r="I6478">
        <v>356</v>
      </c>
      <c r="L6478" t="s">
        <v>560</v>
      </c>
      <c r="M6478">
        <v>338.2</v>
      </c>
      <c r="N6478">
        <v>17.8</v>
      </c>
      <c r="O6478" t="s">
        <v>393</v>
      </c>
    </row>
    <row r="6479" spans="1:15" hidden="1" x14ac:dyDescent="0.35">
      <c r="A6479" t="s">
        <v>559</v>
      </c>
      <c r="B6479" t="s">
        <v>84</v>
      </c>
      <c r="C6479" t="s">
        <v>335</v>
      </c>
      <c r="D6479" t="s">
        <v>78</v>
      </c>
      <c r="E6479">
        <v>2021</v>
      </c>
      <c r="F6479">
        <v>34</v>
      </c>
      <c r="G6479" t="s">
        <v>302</v>
      </c>
      <c r="H6479" t="s">
        <v>80</v>
      </c>
      <c r="I6479">
        <v>482</v>
      </c>
      <c r="L6479" t="s">
        <v>560</v>
      </c>
      <c r="M6479">
        <v>457.9</v>
      </c>
      <c r="N6479">
        <v>24.1</v>
      </c>
      <c r="O6479" t="s">
        <v>393</v>
      </c>
    </row>
    <row r="6480" spans="1:15" hidden="1" x14ac:dyDescent="0.35">
      <c r="A6480" t="s">
        <v>559</v>
      </c>
      <c r="B6480" t="s">
        <v>84</v>
      </c>
      <c r="C6480" t="s">
        <v>335</v>
      </c>
      <c r="D6480" t="s">
        <v>78</v>
      </c>
      <c r="E6480">
        <v>2021</v>
      </c>
      <c r="F6480">
        <v>34</v>
      </c>
      <c r="G6480" t="s">
        <v>302</v>
      </c>
      <c r="H6480" t="s">
        <v>80</v>
      </c>
      <c r="I6480">
        <v>708</v>
      </c>
      <c r="L6480" t="s">
        <v>560</v>
      </c>
      <c r="M6480">
        <v>672.6</v>
      </c>
      <c r="N6480">
        <v>35.4</v>
      </c>
      <c r="O6480" t="s">
        <v>393</v>
      </c>
    </row>
    <row r="6481" spans="1:15" hidden="1" x14ac:dyDescent="0.35">
      <c r="A6481" t="s">
        <v>559</v>
      </c>
      <c r="B6481" t="s">
        <v>84</v>
      </c>
      <c r="C6481" t="s">
        <v>335</v>
      </c>
      <c r="D6481" t="s">
        <v>78</v>
      </c>
      <c r="E6481">
        <v>2021</v>
      </c>
      <c r="F6481">
        <v>34</v>
      </c>
      <c r="G6481" t="s">
        <v>302</v>
      </c>
      <c r="H6481" t="s">
        <v>80</v>
      </c>
      <c r="I6481">
        <v>22</v>
      </c>
      <c r="L6481" t="s">
        <v>560</v>
      </c>
      <c r="M6481">
        <v>20.9</v>
      </c>
      <c r="N6481">
        <v>1.1000000000000001</v>
      </c>
      <c r="O6481" t="s">
        <v>393</v>
      </c>
    </row>
    <row r="6482" spans="1:15" hidden="1" x14ac:dyDescent="0.35">
      <c r="A6482" t="s">
        <v>559</v>
      </c>
      <c r="B6482" t="s">
        <v>84</v>
      </c>
      <c r="C6482" t="s">
        <v>335</v>
      </c>
      <c r="D6482" t="s">
        <v>78</v>
      </c>
      <c r="E6482">
        <v>2022</v>
      </c>
      <c r="F6482">
        <v>34</v>
      </c>
      <c r="G6482" t="s">
        <v>302</v>
      </c>
      <c r="H6482" t="s">
        <v>80</v>
      </c>
      <c r="I6482">
        <v>1445</v>
      </c>
      <c r="L6482" t="s">
        <v>560</v>
      </c>
      <c r="M6482">
        <v>1372.75</v>
      </c>
      <c r="N6482">
        <v>72.25</v>
      </c>
      <c r="O6482" t="s">
        <v>393</v>
      </c>
    </row>
    <row r="6483" spans="1:15" hidden="1" x14ac:dyDescent="0.35">
      <c r="A6483" t="s">
        <v>559</v>
      </c>
      <c r="B6483" t="s">
        <v>84</v>
      </c>
      <c r="C6483" t="s">
        <v>335</v>
      </c>
      <c r="D6483" t="s">
        <v>78</v>
      </c>
      <c r="E6483">
        <v>2022</v>
      </c>
      <c r="F6483">
        <v>34</v>
      </c>
      <c r="G6483" t="s">
        <v>302</v>
      </c>
      <c r="H6483" t="s">
        <v>80</v>
      </c>
      <c r="I6483">
        <v>1616</v>
      </c>
      <c r="L6483" t="s">
        <v>560</v>
      </c>
      <c r="M6483">
        <v>1535.2</v>
      </c>
      <c r="N6483">
        <v>80.8</v>
      </c>
      <c r="O6483" t="s">
        <v>393</v>
      </c>
    </row>
    <row r="6484" spans="1:15" hidden="1" x14ac:dyDescent="0.35">
      <c r="A6484" t="s">
        <v>559</v>
      </c>
      <c r="B6484" t="s">
        <v>84</v>
      </c>
      <c r="C6484" t="s">
        <v>335</v>
      </c>
      <c r="D6484" t="s">
        <v>78</v>
      </c>
      <c r="E6484">
        <v>2022</v>
      </c>
      <c r="F6484">
        <v>34</v>
      </c>
      <c r="G6484" t="s">
        <v>302</v>
      </c>
      <c r="H6484" t="s">
        <v>80</v>
      </c>
      <c r="I6484">
        <v>2715</v>
      </c>
      <c r="L6484" t="s">
        <v>560</v>
      </c>
      <c r="M6484">
        <v>2579.25</v>
      </c>
      <c r="N6484">
        <v>135.75</v>
      </c>
      <c r="O6484" t="s">
        <v>393</v>
      </c>
    </row>
    <row r="6485" spans="1:15" hidden="1" x14ac:dyDescent="0.35">
      <c r="A6485" t="s">
        <v>559</v>
      </c>
      <c r="B6485" t="s">
        <v>84</v>
      </c>
      <c r="C6485" t="s">
        <v>335</v>
      </c>
      <c r="D6485" t="s">
        <v>78</v>
      </c>
      <c r="E6485">
        <v>2022</v>
      </c>
      <c r="F6485">
        <v>34</v>
      </c>
      <c r="G6485" t="s">
        <v>302</v>
      </c>
      <c r="H6485" t="s">
        <v>80</v>
      </c>
      <c r="I6485">
        <v>120</v>
      </c>
      <c r="L6485" t="s">
        <v>560</v>
      </c>
      <c r="M6485">
        <v>114</v>
      </c>
      <c r="N6485">
        <v>6</v>
      </c>
      <c r="O6485" t="s">
        <v>393</v>
      </c>
    </row>
    <row r="6486" spans="1:15" hidden="1" x14ac:dyDescent="0.35">
      <c r="A6486" t="s">
        <v>559</v>
      </c>
      <c r="B6486" t="s">
        <v>84</v>
      </c>
      <c r="C6486" t="s">
        <v>335</v>
      </c>
      <c r="D6486" t="s">
        <v>78</v>
      </c>
      <c r="E6486">
        <v>2022</v>
      </c>
      <c r="F6486">
        <v>34</v>
      </c>
      <c r="G6486" t="s">
        <v>302</v>
      </c>
      <c r="H6486" t="s">
        <v>81</v>
      </c>
      <c r="I6486">
        <v>2061</v>
      </c>
      <c r="L6486" t="s">
        <v>560</v>
      </c>
      <c r="M6486">
        <v>1957.95</v>
      </c>
      <c r="N6486">
        <v>103.05</v>
      </c>
      <c r="O6486" t="s">
        <v>393</v>
      </c>
    </row>
    <row r="6487" spans="1:15" hidden="1" x14ac:dyDescent="0.35">
      <c r="A6487" t="s">
        <v>559</v>
      </c>
      <c r="B6487" t="s">
        <v>84</v>
      </c>
      <c r="C6487" t="s">
        <v>335</v>
      </c>
      <c r="D6487" t="s">
        <v>78</v>
      </c>
      <c r="E6487">
        <v>2022</v>
      </c>
      <c r="F6487">
        <v>34</v>
      </c>
      <c r="G6487" t="s">
        <v>302</v>
      </c>
      <c r="H6487" t="s">
        <v>81</v>
      </c>
      <c r="I6487">
        <v>1511</v>
      </c>
      <c r="L6487" t="s">
        <v>560</v>
      </c>
      <c r="M6487">
        <v>1435.45</v>
      </c>
      <c r="N6487">
        <v>75.55</v>
      </c>
      <c r="O6487" t="s">
        <v>393</v>
      </c>
    </row>
    <row r="6488" spans="1:15" hidden="1" x14ac:dyDescent="0.35">
      <c r="A6488" t="s">
        <v>559</v>
      </c>
      <c r="B6488" t="s">
        <v>84</v>
      </c>
      <c r="C6488" t="s">
        <v>335</v>
      </c>
      <c r="D6488" t="s">
        <v>78</v>
      </c>
      <c r="E6488">
        <v>2022</v>
      </c>
      <c r="F6488">
        <v>34</v>
      </c>
      <c r="G6488" t="s">
        <v>302</v>
      </c>
      <c r="H6488" t="s">
        <v>80</v>
      </c>
      <c r="I6488">
        <v>1142</v>
      </c>
      <c r="L6488" t="s">
        <v>560</v>
      </c>
      <c r="M6488">
        <v>1084.9000000000001</v>
      </c>
      <c r="N6488">
        <v>57.1</v>
      </c>
      <c r="O6488" t="s">
        <v>393</v>
      </c>
    </row>
    <row r="6489" spans="1:15" hidden="1" x14ac:dyDescent="0.35">
      <c r="A6489" t="s">
        <v>559</v>
      </c>
      <c r="B6489" t="s">
        <v>84</v>
      </c>
      <c r="C6489" t="s">
        <v>335</v>
      </c>
      <c r="D6489" t="s">
        <v>78</v>
      </c>
      <c r="E6489">
        <v>2022</v>
      </c>
      <c r="F6489">
        <v>34</v>
      </c>
      <c r="G6489" t="s">
        <v>302</v>
      </c>
      <c r="H6489" t="s">
        <v>80</v>
      </c>
      <c r="I6489">
        <v>1394</v>
      </c>
      <c r="L6489" t="s">
        <v>560</v>
      </c>
      <c r="M6489">
        <v>1324.3</v>
      </c>
      <c r="N6489">
        <v>69.7</v>
      </c>
      <c r="O6489" t="s">
        <v>393</v>
      </c>
    </row>
    <row r="6490" spans="1:15" hidden="1" x14ac:dyDescent="0.35">
      <c r="A6490" t="s">
        <v>559</v>
      </c>
      <c r="B6490" t="s">
        <v>84</v>
      </c>
      <c r="C6490" t="s">
        <v>335</v>
      </c>
      <c r="D6490" t="s">
        <v>78</v>
      </c>
      <c r="E6490">
        <v>2022</v>
      </c>
      <c r="F6490">
        <v>34</v>
      </c>
      <c r="G6490" t="s">
        <v>302</v>
      </c>
      <c r="H6490" t="s">
        <v>80</v>
      </c>
      <c r="I6490">
        <v>2137</v>
      </c>
      <c r="L6490" t="s">
        <v>560</v>
      </c>
      <c r="M6490">
        <v>2030.15</v>
      </c>
      <c r="N6490">
        <v>106.85</v>
      </c>
      <c r="O6490" t="s">
        <v>393</v>
      </c>
    </row>
    <row r="6491" spans="1:15" hidden="1" x14ac:dyDescent="0.35">
      <c r="A6491" t="s">
        <v>559</v>
      </c>
      <c r="B6491" t="s">
        <v>84</v>
      </c>
      <c r="C6491" t="s">
        <v>335</v>
      </c>
      <c r="D6491" t="s">
        <v>78</v>
      </c>
      <c r="E6491">
        <v>2022</v>
      </c>
      <c r="F6491">
        <v>34</v>
      </c>
      <c r="G6491" t="s">
        <v>302</v>
      </c>
      <c r="H6491" t="s">
        <v>80</v>
      </c>
      <c r="I6491">
        <v>94</v>
      </c>
      <c r="L6491" t="s">
        <v>560</v>
      </c>
      <c r="M6491">
        <v>89.3</v>
      </c>
      <c r="N6491">
        <v>4.7</v>
      </c>
      <c r="O6491" t="s">
        <v>393</v>
      </c>
    </row>
    <row r="6492" spans="1:15" hidden="1" x14ac:dyDescent="0.35">
      <c r="A6492" t="s">
        <v>559</v>
      </c>
      <c r="B6492" t="s">
        <v>84</v>
      </c>
      <c r="C6492" t="s">
        <v>335</v>
      </c>
      <c r="D6492" t="s">
        <v>78</v>
      </c>
      <c r="E6492">
        <v>2022</v>
      </c>
      <c r="F6492">
        <v>34</v>
      </c>
      <c r="G6492" t="s">
        <v>302</v>
      </c>
      <c r="H6492" t="s">
        <v>81</v>
      </c>
      <c r="I6492">
        <v>1777</v>
      </c>
      <c r="L6492" t="s">
        <v>560</v>
      </c>
      <c r="M6492">
        <v>1688.15</v>
      </c>
      <c r="N6492">
        <v>88.85</v>
      </c>
      <c r="O6492" t="s">
        <v>393</v>
      </c>
    </row>
    <row r="6493" spans="1:15" hidden="1" x14ac:dyDescent="0.35">
      <c r="A6493" t="s">
        <v>559</v>
      </c>
      <c r="B6493" t="s">
        <v>84</v>
      </c>
      <c r="C6493" t="s">
        <v>335</v>
      </c>
      <c r="D6493" t="s">
        <v>78</v>
      </c>
      <c r="E6493">
        <v>2022</v>
      </c>
      <c r="F6493">
        <v>34</v>
      </c>
      <c r="G6493" t="s">
        <v>302</v>
      </c>
      <c r="H6493" t="s">
        <v>81</v>
      </c>
      <c r="I6493">
        <v>1303</v>
      </c>
      <c r="L6493" t="s">
        <v>560</v>
      </c>
      <c r="M6493">
        <v>1237.8499999999999</v>
      </c>
      <c r="N6493">
        <v>65.150000000000006</v>
      </c>
      <c r="O6493" t="s">
        <v>393</v>
      </c>
    </row>
    <row r="6494" spans="1:15" hidden="1" x14ac:dyDescent="0.35">
      <c r="A6494" t="s">
        <v>559</v>
      </c>
      <c r="B6494" t="s">
        <v>84</v>
      </c>
      <c r="C6494" t="s">
        <v>335</v>
      </c>
      <c r="D6494" t="s">
        <v>78</v>
      </c>
      <c r="E6494">
        <v>2023</v>
      </c>
      <c r="F6494">
        <v>34</v>
      </c>
      <c r="G6494" t="s">
        <v>302</v>
      </c>
      <c r="H6494" t="s">
        <v>80</v>
      </c>
      <c r="I6494">
        <v>1211</v>
      </c>
      <c r="L6494" t="s">
        <v>560</v>
      </c>
      <c r="M6494">
        <v>1150.45</v>
      </c>
      <c r="N6494">
        <v>60.55</v>
      </c>
      <c r="O6494" t="s">
        <v>393</v>
      </c>
    </row>
    <row r="6495" spans="1:15" hidden="1" x14ac:dyDescent="0.35">
      <c r="A6495" t="s">
        <v>559</v>
      </c>
      <c r="B6495" t="s">
        <v>84</v>
      </c>
      <c r="C6495" t="s">
        <v>335</v>
      </c>
      <c r="D6495" t="s">
        <v>78</v>
      </c>
      <c r="E6495">
        <v>2023</v>
      </c>
      <c r="F6495">
        <v>34</v>
      </c>
      <c r="G6495" t="s">
        <v>302</v>
      </c>
      <c r="H6495" t="s">
        <v>80</v>
      </c>
      <c r="I6495">
        <v>1354</v>
      </c>
      <c r="L6495" t="s">
        <v>560</v>
      </c>
      <c r="M6495">
        <v>1286.3</v>
      </c>
      <c r="N6495">
        <v>67.7</v>
      </c>
      <c r="O6495" t="s">
        <v>393</v>
      </c>
    </row>
    <row r="6496" spans="1:15" hidden="1" x14ac:dyDescent="0.35">
      <c r="A6496" t="s">
        <v>559</v>
      </c>
      <c r="B6496" t="s">
        <v>84</v>
      </c>
      <c r="C6496" t="s">
        <v>335</v>
      </c>
      <c r="D6496" t="s">
        <v>78</v>
      </c>
      <c r="E6496">
        <v>2023</v>
      </c>
      <c r="F6496">
        <v>34</v>
      </c>
      <c r="G6496" t="s">
        <v>302</v>
      </c>
      <c r="H6496" t="s">
        <v>80</v>
      </c>
      <c r="I6496">
        <v>1210</v>
      </c>
      <c r="L6496" t="s">
        <v>560</v>
      </c>
      <c r="M6496">
        <v>1149.5</v>
      </c>
      <c r="N6496">
        <v>60.5</v>
      </c>
      <c r="O6496" t="s">
        <v>393</v>
      </c>
    </row>
    <row r="6497" spans="1:15" hidden="1" x14ac:dyDescent="0.35">
      <c r="A6497" t="s">
        <v>559</v>
      </c>
      <c r="B6497" t="s">
        <v>84</v>
      </c>
      <c r="C6497" t="s">
        <v>335</v>
      </c>
      <c r="D6497" t="s">
        <v>78</v>
      </c>
      <c r="E6497">
        <v>2023</v>
      </c>
      <c r="F6497">
        <v>34</v>
      </c>
      <c r="G6497" t="s">
        <v>302</v>
      </c>
      <c r="H6497" t="s">
        <v>80</v>
      </c>
      <c r="I6497">
        <v>145</v>
      </c>
      <c r="L6497" t="s">
        <v>560</v>
      </c>
      <c r="M6497">
        <v>137.75</v>
      </c>
      <c r="N6497">
        <v>7.25</v>
      </c>
      <c r="O6497" t="s">
        <v>393</v>
      </c>
    </row>
    <row r="6498" spans="1:15" hidden="1" x14ac:dyDescent="0.35">
      <c r="A6498" t="s">
        <v>559</v>
      </c>
      <c r="B6498" t="s">
        <v>84</v>
      </c>
      <c r="C6498" t="s">
        <v>335</v>
      </c>
      <c r="D6498" t="s">
        <v>78</v>
      </c>
      <c r="E6498">
        <v>2023</v>
      </c>
      <c r="F6498">
        <v>34</v>
      </c>
      <c r="G6498" t="s">
        <v>302</v>
      </c>
      <c r="H6498" t="s">
        <v>80</v>
      </c>
      <c r="I6498">
        <v>530</v>
      </c>
      <c r="L6498" t="s">
        <v>560</v>
      </c>
      <c r="M6498">
        <v>503.5</v>
      </c>
      <c r="N6498">
        <v>26.5</v>
      </c>
      <c r="O6498" t="s">
        <v>393</v>
      </c>
    </row>
    <row r="6499" spans="1:15" hidden="1" x14ac:dyDescent="0.35">
      <c r="A6499" t="s">
        <v>559</v>
      </c>
      <c r="B6499" t="s">
        <v>84</v>
      </c>
      <c r="C6499" t="s">
        <v>335</v>
      </c>
      <c r="D6499" t="s">
        <v>78</v>
      </c>
      <c r="E6499">
        <v>2023</v>
      </c>
      <c r="F6499">
        <v>34</v>
      </c>
      <c r="G6499" t="s">
        <v>302</v>
      </c>
      <c r="H6499" t="s">
        <v>80</v>
      </c>
      <c r="I6499">
        <v>592</v>
      </c>
      <c r="L6499" t="s">
        <v>560</v>
      </c>
      <c r="M6499">
        <v>562.4</v>
      </c>
      <c r="N6499">
        <v>29.6</v>
      </c>
      <c r="O6499" t="s">
        <v>393</v>
      </c>
    </row>
    <row r="6500" spans="1:15" hidden="1" x14ac:dyDescent="0.35">
      <c r="A6500" t="s">
        <v>559</v>
      </c>
      <c r="B6500" t="s">
        <v>84</v>
      </c>
      <c r="C6500" t="s">
        <v>335</v>
      </c>
      <c r="D6500" t="s">
        <v>78</v>
      </c>
      <c r="E6500">
        <v>2023</v>
      </c>
      <c r="F6500">
        <v>34</v>
      </c>
      <c r="G6500" t="s">
        <v>302</v>
      </c>
      <c r="H6500" t="s">
        <v>80</v>
      </c>
      <c r="I6500">
        <v>529</v>
      </c>
      <c r="L6500" t="s">
        <v>560</v>
      </c>
      <c r="M6500">
        <v>502.55</v>
      </c>
      <c r="N6500">
        <v>26.45</v>
      </c>
      <c r="O6500" t="s">
        <v>393</v>
      </c>
    </row>
    <row r="6501" spans="1:15" hidden="1" x14ac:dyDescent="0.35">
      <c r="A6501" t="s">
        <v>559</v>
      </c>
      <c r="B6501" t="s">
        <v>84</v>
      </c>
      <c r="C6501" t="s">
        <v>335</v>
      </c>
      <c r="D6501" t="s">
        <v>78</v>
      </c>
      <c r="E6501">
        <v>2023</v>
      </c>
      <c r="F6501">
        <v>34</v>
      </c>
      <c r="G6501" t="s">
        <v>302</v>
      </c>
      <c r="H6501" t="s">
        <v>80</v>
      </c>
      <c r="I6501">
        <v>64</v>
      </c>
      <c r="L6501" t="s">
        <v>560</v>
      </c>
      <c r="M6501">
        <v>60.8</v>
      </c>
      <c r="N6501">
        <v>3.2</v>
      </c>
      <c r="O6501" t="s">
        <v>393</v>
      </c>
    </row>
    <row r="6502" spans="1:15" hidden="1" x14ac:dyDescent="0.35">
      <c r="A6502" t="s">
        <v>559</v>
      </c>
      <c r="B6502" t="s">
        <v>84</v>
      </c>
      <c r="C6502" t="s">
        <v>335</v>
      </c>
      <c r="D6502" t="s">
        <v>78</v>
      </c>
      <c r="E6502">
        <v>2024</v>
      </c>
      <c r="F6502">
        <v>34</v>
      </c>
      <c r="G6502" t="s">
        <v>302</v>
      </c>
      <c r="H6502" t="s">
        <v>80</v>
      </c>
      <c r="I6502">
        <v>158</v>
      </c>
      <c r="L6502" t="s">
        <v>560</v>
      </c>
      <c r="M6502">
        <v>150.1</v>
      </c>
      <c r="N6502">
        <v>7.9</v>
      </c>
      <c r="O6502" t="s">
        <v>393</v>
      </c>
    </row>
    <row r="6503" spans="1:15" hidden="1" x14ac:dyDescent="0.35">
      <c r="A6503" t="s">
        <v>559</v>
      </c>
      <c r="B6503" t="s">
        <v>84</v>
      </c>
      <c r="C6503" t="s">
        <v>335</v>
      </c>
      <c r="D6503" t="s">
        <v>78</v>
      </c>
      <c r="E6503">
        <v>2024</v>
      </c>
      <c r="F6503">
        <v>34</v>
      </c>
      <c r="G6503" t="s">
        <v>302</v>
      </c>
      <c r="H6503" t="s">
        <v>80</v>
      </c>
      <c r="I6503">
        <v>178</v>
      </c>
      <c r="L6503" t="s">
        <v>560</v>
      </c>
      <c r="M6503">
        <v>169.1</v>
      </c>
      <c r="N6503">
        <v>8.9</v>
      </c>
      <c r="O6503" t="s">
        <v>393</v>
      </c>
    </row>
    <row r="6504" spans="1:15" hidden="1" x14ac:dyDescent="0.35">
      <c r="A6504" t="s">
        <v>559</v>
      </c>
      <c r="B6504" t="s">
        <v>84</v>
      </c>
      <c r="C6504" t="s">
        <v>335</v>
      </c>
      <c r="D6504" t="s">
        <v>78</v>
      </c>
      <c r="E6504">
        <v>2024</v>
      </c>
      <c r="F6504">
        <v>34</v>
      </c>
      <c r="G6504" t="s">
        <v>302</v>
      </c>
      <c r="H6504" t="s">
        <v>80</v>
      </c>
      <c r="I6504">
        <v>16</v>
      </c>
      <c r="L6504" t="s">
        <v>560</v>
      </c>
      <c r="M6504">
        <v>15.2</v>
      </c>
      <c r="N6504">
        <v>0.8</v>
      </c>
      <c r="O6504" t="s">
        <v>393</v>
      </c>
    </row>
    <row r="6505" spans="1:15" hidden="1" x14ac:dyDescent="0.35">
      <c r="A6505" t="s">
        <v>559</v>
      </c>
      <c r="B6505" t="s">
        <v>84</v>
      </c>
      <c r="C6505" t="s">
        <v>335</v>
      </c>
      <c r="D6505" t="s">
        <v>78</v>
      </c>
      <c r="E6505">
        <v>2024</v>
      </c>
      <c r="F6505">
        <v>34</v>
      </c>
      <c r="G6505" t="s">
        <v>302</v>
      </c>
      <c r="H6505" t="s">
        <v>80</v>
      </c>
      <c r="I6505">
        <v>9</v>
      </c>
      <c r="L6505" t="s">
        <v>560</v>
      </c>
      <c r="M6505">
        <v>8.5500000000000007</v>
      </c>
      <c r="N6505">
        <v>0.45</v>
      </c>
      <c r="O6505" t="s">
        <v>393</v>
      </c>
    </row>
    <row r="6506" spans="1:15" hidden="1" x14ac:dyDescent="0.35">
      <c r="A6506" t="s">
        <v>559</v>
      </c>
      <c r="B6506" t="s">
        <v>84</v>
      </c>
      <c r="C6506" t="s">
        <v>335</v>
      </c>
      <c r="D6506" t="s">
        <v>78</v>
      </c>
      <c r="E6506">
        <v>2024</v>
      </c>
      <c r="F6506">
        <v>34</v>
      </c>
      <c r="G6506" t="s">
        <v>302</v>
      </c>
      <c r="H6506" t="s">
        <v>81</v>
      </c>
      <c r="I6506">
        <v>369</v>
      </c>
      <c r="L6506" t="s">
        <v>560</v>
      </c>
      <c r="M6506">
        <v>350.55</v>
      </c>
      <c r="N6506">
        <v>18.45</v>
      </c>
      <c r="O6506" t="s">
        <v>393</v>
      </c>
    </row>
    <row r="6507" spans="1:15" hidden="1" x14ac:dyDescent="0.35">
      <c r="A6507" t="s">
        <v>559</v>
      </c>
      <c r="B6507" t="s">
        <v>84</v>
      </c>
      <c r="C6507" t="s">
        <v>420</v>
      </c>
      <c r="D6507" t="s">
        <v>78</v>
      </c>
      <c r="E6507">
        <v>2023</v>
      </c>
      <c r="F6507">
        <v>34</v>
      </c>
      <c r="G6507" t="s">
        <v>302</v>
      </c>
      <c r="H6507" t="s">
        <v>80</v>
      </c>
      <c r="I6507">
        <v>859</v>
      </c>
      <c r="L6507" t="s">
        <v>560</v>
      </c>
      <c r="M6507">
        <v>816.05</v>
      </c>
      <c r="N6507">
        <v>42.95</v>
      </c>
      <c r="O6507" t="s">
        <v>416</v>
      </c>
    </row>
    <row r="6508" spans="1:15" hidden="1" x14ac:dyDescent="0.35">
      <c r="A6508" t="s">
        <v>559</v>
      </c>
      <c r="B6508" t="s">
        <v>84</v>
      </c>
      <c r="C6508" t="s">
        <v>420</v>
      </c>
      <c r="D6508" t="s">
        <v>78</v>
      </c>
      <c r="E6508">
        <v>2023</v>
      </c>
      <c r="F6508">
        <v>34</v>
      </c>
      <c r="G6508" t="s">
        <v>302</v>
      </c>
      <c r="H6508" t="s">
        <v>80</v>
      </c>
      <c r="I6508">
        <v>912</v>
      </c>
      <c r="L6508" t="s">
        <v>560</v>
      </c>
      <c r="M6508">
        <v>866.4</v>
      </c>
      <c r="N6508">
        <v>45.6</v>
      </c>
      <c r="O6508" t="s">
        <v>416</v>
      </c>
    </row>
    <row r="6509" spans="1:15" hidden="1" x14ac:dyDescent="0.35">
      <c r="A6509" t="s">
        <v>559</v>
      </c>
      <c r="B6509" t="s">
        <v>84</v>
      </c>
      <c r="C6509" t="s">
        <v>420</v>
      </c>
      <c r="D6509" t="s">
        <v>78</v>
      </c>
      <c r="E6509">
        <v>2023</v>
      </c>
      <c r="F6509">
        <v>34</v>
      </c>
      <c r="G6509" t="s">
        <v>302</v>
      </c>
      <c r="H6509" t="s">
        <v>80</v>
      </c>
      <c r="I6509">
        <v>376</v>
      </c>
      <c r="L6509" t="s">
        <v>560</v>
      </c>
      <c r="M6509">
        <v>357.2</v>
      </c>
      <c r="N6509">
        <v>18.8</v>
      </c>
      <c r="O6509" t="s">
        <v>416</v>
      </c>
    </row>
    <row r="6510" spans="1:15" hidden="1" x14ac:dyDescent="0.35">
      <c r="A6510" t="s">
        <v>559</v>
      </c>
      <c r="B6510" t="s">
        <v>84</v>
      </c>
      <c r="C6510" t="s">
        <v>420</v>
      </c>
      <c r="D6510" t="s">
        <v>78</v>
      </c>
      <c r="E6510">
        <v>2023</v>
      </c>
      <c r="F6510">
        <v>34</v>
      </c>
      <c r="G6510" t="s">
        <v>302</v>
      </c>
      <c r="H6510" t="s">
        <v>80</v>
      </c>
      <c r="I6510">
        <v>399</v>
      </c>
      <c r="L6510" t="s">
        <v>560</v>
      </c>
      <c r="M6510">
        <v>379.05</v>
      </c>
      <c r="N6510">
        <v>19.95</v>
      </c>
      <c r="O6510" t="s">
        <v>416</v>
      </c>
    </row>
    <row r="6511" spans="1:15" hidden="1" x14ac:dyDescent="0.35">
      <c r="A6511" t="s">
        <v>559</v>
      </c>
      <c r="B6511" t="s">
        <v>84</v>
      </c>
      <c r="C6511" t="s">
        <v>352</v>
      </c>
      <c r="D6511" t="s">
        <v>78</v>
      </c>
      <c r="E6511">
        <v>2020</v>
      </c>
      <c r="F6511">
        <v>34</v>
      </c>
      <c r="G6511" t="s">
        <v>302</v>
      </c>
      <c r="H6511" t="s">
        <v>80</v>
      </c>
      <c r="I6511">
        <v>2</v>
      </c>
      <c r="L6511" t="s">
        <v>560</v>
      </c>
      <c r="M6511">
        <v>2</v>
      </c>
      <c r="N6511">
        <v>0</v>
      </c>
      <c r="O6511" t="s">
        <v>399</v>
      </c>
    </row>
    <row r="6512" spans="1:15" hidden="1" x14ac:dyDescent="0.35">
      <c r="A6512" t="s">
        <v>559</v>
      </c>
      <c r="B6512" t="s">
        <v>84</v>
      </c>
      <c r="C6512" t="s">
        <v>352</v>
      </c>
      <c r="D6512" t="s">
        <v>78</v>
      </c>
      <c r="E6512">
        <v>2021</v>
      </c>
      <c r="F6512">
        <v>34</v>
      </c>
      <c r="G6512" t="s">
        <v>302</v>
      </c>
      <c r="H6512" t="s">
        <v>80</v>
      </c>
      <c r="I6512">
        <v>729</v>
      </c>
      <c r="L6512" t="s">
        <v>560</v>
      </c>
      <c r="M6512">
        <v>692.55</v>
      </c>
      <c r="N6512">
        <v>36.450000000000003</v>
      </c>
      <c r="O6512" t="s">
        <v>399</v>
      </c>
    </row>
    <row r="6513" spans="1:15" hidden="1" x14ac:dyDescent="0.35">
      <c r="A6513" t="s">
        <v>559</v>
      </c>
      <c r="B6513" t="s">
        <v>84</v>
      </c>
      <c r="C6513" t="s">
        <v>352</v>
      </c>
      <c r="D6513" t="s">
        <v>78</v>
      </c>
      <c r="E6513">
        <v>2021</v>
      </c>
      <c r="F6513">
        <v>34</v>
      </c>
      <c r="G6513" t="s">
        <v>302</v>
      </c>
      <c r="H6513" t="s">
        <v>80</v>
      </c>
      <c r="I6513">
        <v>28</v>
      </c>
      <c r="L6513" t="s">
        <v>560</v>
      </c>
      <c r="M6513">
        <v>26.6</v>
      </c>
      <c r="N6513">
        <v>1.4</v>
      </c>
      <c r="O6513" t="s">
        <v>399</v>
      </c>
    </row>
    <row r="6514" spans="1:15" hidden="1" x14ac:dyDescent="0.35">
      <c r="A6514" t="s">
        <v>559</v>
      </c>
      <c r="B6514" t="s">
        <v>84</v>
      </c>
      <c r="C6514" t="s">
        <v>352</v>
      </c>
      <c r="D6514" t="s">
        <v>78</v>
      </c>
      <c r="E6514">
        <v>2021</v>
      </c>
      <c r="F6514">
        <v>34</v>
      </c>
      <c r="G6514" t="s">
        <v>302</v>
      </c>
      <c r="H6514" t="s">
        <v>80</v>
      </c>
      <c r="I6514">
        <v>918</v>
      </c>
      <c r="L6514" t="s">
        <v>560</v>
      </c>
      <c r="M6514">
        <v>872.1</v>
      </c>
      <c r="N6514">
        <v>45.9</v>
      </c>
      <c r="O6514" t="s">
        <v>399</v>
      </c>
    </row>
    <row r="6515" spans="1:15" hidden="1" x14ac:dyDescent="0.35">
      <c r="A6515" t="s">
        <v>559</v>
      </c>
      <c r="B6515" t="s">
        <v>84</v>
      </c>
      <c r="C6515" t="s">
        <v>352</v>
      </c>
      <c r="D6515" t="s">
        <v>78</v>
      </c>
      <c r="E6515">
        <v>2021</v>
      </c>
      <c r="F6515">
        <v>34</v>
      </c>
      <c r="G6515" t="s">
        <v>302</v>
      </c>
      <c r="H6515" t="s">
        <v>80</v>
      </c>
      <c r="I6515">
        <v>51</v>
      </c>
      <c r="L6515" t="s">
        <v>560</v>
      </c>
      <c r="M6515">
        <v>48.45</v>
      </c>
      <c r="N6515">
        <v>2.5499999999999998</v>
      </c>
      <c r="O6515" t="s">
        <v>399</v>
      </c>
    </row>
    <row r="6516" spans="1:15" hidden="1" x14ac:dyDescent="0.35">
      <c r="A6516" t="s">
        <v>559</v>
      </c>
      <c r="B6516" t="s">
        <v>84</v>
      </c>
      <c r="C6516" t="s">
        <v>352</v>
      </c>
      <c r="D6516" t="s">
        <v>78</v>
      </c>
      <c r="E6516">
        <v>2021</v>
      </c>
      <c r="F6516">
        <v>34</v>
      </c>
      <c r="G6516" t="s">
        <v>302</v>
      </c>
      <c r="H6516" t="s">
        <v>81</v>
      </c>
      <c r="I6516">
        <v>30</v>
      </c>
      <c r="L6516" t="s">
        <v>560</v>
      </c>
      <c r="M6516">
        <v>28.5</v>
      </c>
      <c r="N6516">
        <v>1.5</v>
      </c>
      <c r="O6516" t="s">
        <v>399</v>
      </c>
    </row>
    <row r="6517" spans="1:15" hidden="1" x14ac:dyDescent="0.35">
      <c r="A6517" t="s">
        <v>559</v>
      </c>
      <c r="B6517" t="s">
        <v>84</v>
      </c>
      <c r="C6517" t="s">
        <v>352</v>
      </c>
      <c r="D6517" t="s">
        <v>78</v>
      </c>
      <c r="E6517">
        <v>2021</v>
      </c>
      <c r="F6517">
        <v>34</v>
      </c>
      <c r="G6517" t="s">
        <v>302</v>
      </c>
      <c r="H6517" t="s">
        <v>81</v>
      </c>
      <c r="I6517">
        <v>22</v>
      </c>
      <c r="L6517" t="s">
        <v>560</v>
      </c>
      <c r="M6517">
        <v>20.9</v>
      </c>
      <c r="N6517">
        <v>1.1000000000000001</v>
      </c>
      <c r="O6517" t="s">
        <v>399</v>
      </c>
    </row>
    <row r="6518" spans="1:15" hidden="1" x14ac:dyDescent="0.35">
      <c r="A6518" t="s">
        <v>559</v>
      </c>
      <c r="B6518" t="s">
        <v>84</v>
      </c>
      <c r="C6518" t="s">
        <v>352</v>
      </c>
      <c r="D6518" t="s">
        <v>78</v>
      </c>
      <c r="E6518">
        <v>2022</v>
      </c>
      <c r="F6518">
        <v>34</v>
      </c>
      <c r="G6518" t="s">
        <v>302</v>
      </c>
      <c r="H6518" t="s">
        <v>80</v>
      </c>
      <c r="I6518">
        <v>449</v>
      </c>
      <c r="L6518" t="s">
        <v>560</v>
      </c>
      <c r="M6518">
        <v>426.55</v>
      </c>
      <c r="N6518">
        <v>22.45</v>
      </c>
      <c r="O6518" t="s">
        <v>399</v>
      </c>
    </row>
    <row r="6519" spans="1:15" hidden="1" x14ac:dyDescent="0.35">
      <c r="A6519" t="s">
        <v>559</v>
      </c>
      <c r="B6519" t="s">
        <v>84</v>
      </c>
      <c r="C6519" t="s">
        <v>352</v>
      </c>
      <c r="D6519" t="s">
        <v>78</v>
      </c>
      <c r="E6519">
        <v>2022</v>
      </c>
      <c r="F6519">
        <v>34</v>
      </c>
      <c r="G6519" t="s">
        <v>302</v>
      </c>
      <c r="H6519" t="s">
        <v>80</v>
      </c>
      <c r="I6519">
        <v>1</v>
      </c>
      <c r="L6519" t="s">
        <v>560</v>
      </c>
      <c r="M6519">
        <v>0.95</v>
      </c>
      <c r="N6519">
        <v>0.05</v>
      </c>
      <c r="O6519" t="s">
        <v>399</v>
      </c>
    </row>
    <row r="6520" spans="1:15" hidden="1" x14ac:dyDescent="0.35">
      <c r="A6520" t="s">
        <v>559</v>
      </c>
      <c r="B6520" t="s">
        <v>84</v>
      </c>
      <c r="C6520" t="s">
        <v>352</v>
      </c>
      <c r="D6520" t="s">
        <v>78</v>
      </c>
      <c r="E6520">
        <v>2022</v>
      </c>
      <c r="F6520">
        <v>34</v>
      </c>
      <c r="G6520" t="s">
        <v>302</v>
      </c>
      <c r="H6520" t="s">
        <v>80</v>
      </c>
      <c r="I6520">
        <v>663</v>
      </c>
      <c r="L6520" t="s">
        <v>560</v>
      </c>
      <c r="M6520">
        <v>629.85</v>
      </c>
      <c r="N6520">
        <v>33.15</v>
      </c>
      <c r="O6520" t="s">
        <v>399</v>
      </c>
    </row>
    <row r="6521" spans="1:15" hidden="1" x14ac:dyDescent="0.35">
      <c r="A6521" t="s">
        <v>559</v>
      </c>
      <c r="B6521" t="s">
        <v>84</v>
      </c>
      <c r="C6521" t="s">
        <v>352</v>
      </c>
      <c r="D6521" t="s">
        <v>78</v>
      </c>
      <c r="E6521">
        <v>2022</v>
      </c>
      <c r="F6521">
        <v>34</v>
      </c>
      <c r="G6521" t="s">
        <v>302</v>
      </c>
      <c r="H6521" t="s">
        <v>80</v>
      </c>
      <c r="I6521">
        <v>24</v>
      </c>
      <c r="L6521" t="s">
        <v>560</v>
      </c>
      <c r="M6521">
        <v>22.8</v>
      </c>
      <c r="N6521">
        <v>1.2</v>
      </c>
      <c r="O6521" t="s">
        <v>399</v>
      </c>
    </row>
    <row r="6522" spans="1:15" hidden="1" x14ac:dyDescent="0.35">
      <c r="A6522" t="s">
        <v>559</v>
      </c>
      <c r="B6522" t="s">
        <v>84</v>
      </c>
      <c r="C6522" t="s">
        <v>352</v>
      </c>
      <c r="D6522" t="s">
        <v>78</v>
      </c>
      <c r="E6522">
        <v>2022</v>
      </c>
      <c r="F6522">
        <v>34</v>
      </c>
      <c r="G6522" t="s">
        <v>302</v>
      </c>
      <c r="H6522" t="s">
        <v>80</v>
      </c>
      <c r="I6522">
        <v>384</v>
      </c>
      <c r="L6522" t="s">
        <v>560</v>
      </c>
      <c r="M6522">
        <v>364.8</v>
      </c>
      <c r="N6522">
        <v>19.2</v>
      </c>
      <c r="O6522" t="s">
        <v>399</v>
      </c>
    </row>
    <row r="6523" spans="1:15" hidden="1" x14ac:dyDescent="0.35">
      <c r="A6523" t="s">
        <v>559</v>
      </c>
      <c r="B6523" t="s">
        <v>84</v>
      </c>
      <c r="C6523" t="s">
        <v>352</v>
      </c>
      <c r="D6523" t="s">
        <v>78</v>
      </c>
      <c r="E6523">
        <v>2022</v>
      </c>
      <c r="F6523">
        <v>34</v>
      </c>
      <c r="G6523" t="s">
        <v>302</v>
      </c>
      <c r="H6523" t="s">
        <v>80</v>
      </c>
      <c r="I6523">
        <v>1</v>
      </c>
      <c r="L6523" t="s">
        <v>560</v>
      </c>
      <c r="M6523">
        <v>0.95</v>
      </c>
      <c r="N6523">
        <v>0.05</v>
      </c>
      <c r="O6523" t="s">
        <v>399</v>
      </c>
    </row>
    <row r="6524" spans="1:15" hidden="1" x14ac:dyDescent="0.35">
      <c r="A6524" t="s">
        <v>559</v>
      </c>
      <c r="B6524" t="s">
        <v>84</v>
      </c>
      <c r="C6524" t="s">
        <v>352</v>
      </c>
      <c r="D6524" t="s">
        <v>78</v>
      </c>
      <c r="E6524">
        <v>2022</v>
      </c>
      <c r="F6524">
        <v>34</v>
      </c>
      <c r="G6524" t="s">
        <v>302</v>
      </c>
      <c r="H6524" t="s">
        <v>80</v>
      </c>
      <c r="I6524">
        <v>572</v>
      </c>
      <c r="L6524" t="s">
        <v>560</v>
      </c>
      <c r="M6524">
        <v>543.4</v>
      </c>
      <c r="N6524">
        <v>28.6</v>
      </c>
      <c r="O6524" t="s">
        <v>399</v>
      </c>
    </row>
    <row r="6525" spans="1:15" hidden="1" x14ac:dyDescent="0.35">
      <c r="A6525" t="s">
        <v>559</v>
      </c>
      <c r="B6525" t="s">
        <v>84</v>
      </c>
      <c r="C6525" t="s">
        <v>352</v>
      </c>
      <c r="D6525" t="s">
        <v>78</v>
      </c>
      <c r="E6525">
        <v>2022</v>
      </c>
      <c r="F6525">
        <v>34</v>
      </c>
      <c r="G6525" t="s">
        <v>302</v>
      </c>
      <c r="H6525" t="s">
        <v>80</v>
      </c>
      <c r="I6525">
        <v>20</v>
      </c>
      <c r="L6525" t="s">
        <v>560</v>
      </c>
      <c r="M6525">
        <v>19</v>
      </c>
      <c r="N6525">
        <v>1</v>
      </c>
      <c r="O6525" t="s">
        <v>399</v>
      </c>
    </row>
    <row r="6526" spans="1:15" hidden="1" x14ac:dyDescent="0.35">
      <c r="A6526" t="s">
        <v>559</v>
      </c>
      <c r="B6526" t="s">
        <v>84</v>
      </c>
      <c r="C6526" t="s">
        <v>352</v>
      </c>
      <c r="D6526" t="s">
        <v>78</v>
      </c>
      <c r="E6526">
        <v>2023</v>
      </c>
      <c r="F6526">
        <v>79</v>
      </c>
      <c r="G6526" t="s">
        <v>312</v>
      </c>
      <c r="H6526" t="s">
        <v>80</v>
      </c>
      <c r="I6526">
        <v>1228</v>
      </c>
      <c r="L6526" t="s">
        <v>560</v>
      </c>
      <c r="O6526" t="s">
        <v>399</v>
      </c>
    </row>
    <row r="6527" spans="1:15" hidden="1" x14ac:dyDescent="0.35">
      <c r="A6527" t="s">
        <v>559</v>
      </c>
      <c r="B6527" t="s">
        <v>84</v>
      </c>
      <c r="C6527" t="s">
        <v>352</v>
      </c>
      <c r="D6527" t="s">
        <v>78</v>
      </c>
      <c r="E6527">
        <v>2023</v>
      </c>
      <c r="F6527">
        <v>79</v>
      </c>
      <c r="G6527" t="s">
        <v>312</v>
      </c>
      <c r="H6527" t="s">
        <v>80</v>
      </c>
      <c r="I6527">
        <v>15</v>
      </c>
      <c r="L6527" t="s">
        <v>560</v>
      </c>
      <c r="O6527" t="s">
        <v>399</v>
      </c>
    </row>
    <row r="6528" spans="1:15" hidden="1" x14ac:dyDescent="0.35">
      <c r="A6528" t="s">
        <v>559</v>
      </c>
      <c r="B6528" t="s">
        <v>84</v>
      </c>
      <c r="C6528" t="s">
        <v>352</v>
      </c>
      <c r="D6528" t="s">
        <v>78</v>
      </c>
      <c r="E6528">
        <v>2023</v>
      </c>
      <c r="F6528">
        <v>79</v>
      </c>
      <c r="G6528" t="s">
        <v>312</v>
      </c>
      <c r="H6528" t="s">
        <v>80</v>
      </c>
      <c r="I6528">
        <v>1785</v>
      </c>
      <c r="L6528" t="s">
        <v>560</v>
      </c>
      <c r="O6528" t="s">
        <v>399</v>
      </c>
    </row>
    <row r="6529" spans="1:15" hidden="1" x14ac:dyDescent="0.35">
      <c r="A6529" t="s">
        <v>559</v>
      </c>
      <c r="B6529" t="s">
        <v>84</v>
      </c>
      <c r="C6529" t="s">
        <v>352</v>
      </c>
      <c r="D6529" t="s">
        <v>78</v>
      </c>
      <c r="E6529">
        <v>2023</v>
      </c>
      <c r="F6529">
        <v>79</v>
      </c>
      <c r="G6529" t="s">
        <v>312</v>
      </c>
      <c r="H6529" t="s">
        <v>80</v>
      </c>
      <c r="I6529">
        <v>84</v>
      </c>
      <c r="L6529" t="s">
        <v>560</v>
      </c>
      <c r="O6529" t="s">
        <v>399</v>
      </c>
    </row>
    <row r="6530" spans="1:15" hidden="1" x14ac:dyDescent="0.35">
      <c r="A6530" t="s">
        <v>559</v>
      </c>
      <c r="B6530" t="s">
        <v>84</v>
      </c>
      <c r="C6530" t="s">
        <v>352</v>
      </c>
      <c r="D6530" t="s">
        <v>78</v>
      </c>
      <c r="E6530">
        <v>2023</v>
      </c>
      <c r="F6530">
        <v>79</v>
      </c>
      <c r="G6530" t="s">
        <v>312</v>
      </c>
      <c r="H6530" t="s">
        <v>81</v>
      </c>
      <c r="I6530">
        <v>460</v>
      </c>
      <c r="L6530" t="s">
        <v>560</v>
      </c>
      <c r="O6530" t="s">
        <v>399</v>
      </c>
    </row>
    <row r="6531" spans="1:15" hidden="1" x14ac:dyDescent="0.35">
      <c r="A6531" t="s">
        <v>559</v>
      </c>
      <c r="B6531" t="s">
        <v>84</v>
      </c>
      <c r="C6531" t="s">
        <v>352</v>
      </c>
      <c r="D6531" t="s">
        <v>78</v>
      </c>
      <c r="E6531">
        <v>2023</v>
      </c>
      <c r="F6531">
        <v>79</v>
      </c>
      <c r="G6531" t="s">
        <v>312</v>
      </c>
      <c r="H6531" t="s">
        <v>81</v>
      </c>
      <c r="I6531">
        <v>608</v>
      </c>
      <c r="L6531" t="s">
        <v>560</v>
      </c>
      <c r="O6531" t="s">
        <v>399</v>
      </c>
    </row>
    <row r="6532" spans="1:15" hidden="1" x14ac:dyDescent="0.35">
      <c r="A6532" t="s">
        <v>559</v>
      </c>
      <c r="B6532" t="s">
        <v>84</v>
      </c>
      <c r="C6532" t="s">
        <v>352</v>
      </c>
      <c r="D6532" t="s">
        <v>78</v>
      </c>
      <c r="E6532">
        <v>2023</v>
      </c>
      <c r="F6532">
        <v>34</v>
      </c>
      <c r="G6532" t="s">
        <v>302</v>
      </c>
      <c r="H6532" t="s">
        <v>80</v>
      </c>
      <c r="I6532">
        <v>3607</v>
      </c>
      <c r="L6532" t="s">
        <v>560</v>
      </c>
      <c r="M6532">
        <v>3426.65</v>
      </c>
      <c r="N6532">
        <v>180.35</v>
      </c>
      <c r="O6532" t="s">
        <v>399</v>
      </c>
    </row>
    <row r="6533" spans="1:15" hidden="1" x14ac:dyDescent="0.35">
      <c r="A6533" t="s">
        <v>559</v>
      </c>
      <c r="B6533" t="s">
        <v>84</v>
      </c>
      <c r="C6533" t="s">
        <v>352</v>
      </c>
      <c r="D6533" t="s">
        <v>78</v>
      </c>
      <c r="E6533">
        <v>2023</v>
      </c>
      <c r="F6533">
        <v>34</v>
      </c>
      <c r="G6533" t="s">
        <v>302</v>
      </c>
      <c r="H6533" t="s">
        <v>80</v>
      </c>
      <c r="I6533">
        <v>51</v>
      </c>
      <c r="L6533" t="s">
        <v>560</v>
      </c>
      <c r="M6533">
        <v>48.45</v>
      </c>
      <c r="N6533">
        <v>2.5499999999999998</v>
      </c>
      <c r="O6533" t="s">
        <v>399</v>
      </c>
    </row>
    <row r="6534" spans="1:15" hidden="1" x14ac:dyDescent="0.35">
      <c r="A6534" t="s">
        <v>559</v>
      </c>
      <c r="B6534" t="s">
        <v>84</v>
      </c>
      <c r="C6534" t="s">
        <v>352</v>
      </c>
      <c r="D6534" t="s">
        <v>78</v>
      </c>
      <c r="E6534">
        <v>2023</v>
      </c>
      <c r="F6534">
        <v>34</v>
      </c>
      <c r="G6534" t="s">
        <v>302</v>
      </c>
      <c r="H6534" t="s">
        <v>80</v>
      </c>
      <c r="I6534">
        <v>513</v>
      </c>
      <c r="L6534" t="s">
        <v>560</v>
      </c>
      <c r="M6534">
        <v>506.97</v>
      </c>
      <c r="N6534">
        <v>6.03</v>
      </c>
      <c r="O6534" t="s">
        <v>399</v>
      </c>
    </row>
    <row r="6535" spans="1:15" hidden="1" x14ac:dyDescent="0.35">
      <c r="A6535" t="s">
        <v>559</v>
      </c>
      <c r="B6535" t="s">
        <v>84</v>
      </c>
      <c r="C6535" t="s">
        <v>352</v>
      </c>
      <c r="D6535" t="s">
        <v>78</v>
      </c>
      <c r="E6535">
        <v>2023</v>
      </c>
      <c r="F6535">
        <v>34</v>
      </c>
      <c r="G6535" t="s">
        <v>302</v>
      </c>
      <c r="H6535" t="s">
        <v>80</v>
      </c>
      <c r="I6535">
        <v>183</v>
      </c>
      <c r="L6535" t="s">
        <v>560</v>
      </c>
      <c r="M6535">
        <v>173.85</v>
      </c>
      <c r="N6535">
        <v>9.15</v>
      </c>
      <c r="O6535" t="s">
        <v>399</v>
      </c>
    </row>
    <row r="6536" spans="1:15" hidden="1" x14ac:dyDescent="0.35">
      <c r="A6536" t="s">
        <v>559</v>
      </c>
      <c r="B6536" t="s">
        <v>84</v>
      </c>
      <c r="C6536" t="s">
        <v>352</v>
      </c>
      <c r="D6536" t="s">
        <v>78</v>
      </c>
      <c r="E6536">
        <v>2023</v>
      </c>
      <c r="F6536">
        <v>34</v>
      </c>
      <c r="G6536" t="s">
        <v>302</v>
      </c>
      <c r="H6536" t="s">
        <v>81</v>
      </c>
      <c r="I6536">
        <v>559</v>
      </c>
      <c r="L6536" t="s">
        <v>560</v>
      </c>
      <c r="M6536">
        <v>552.42999999999995</v>
      </c>
      <c r="N6536">
        <v>6.57</v>
      </c>
      <c r="O6536" t="s">
        <v>399</v>
      </c>
    </row>
    <row r="6537" spans="1:15" hidden="1" x14ac:dyDescent="0.35">
      <c r="A6537" t="s">
        <v>559</v>
      </c>
      <c r="B6537" t="s">
        <v>84</v>
      </c>
      <c r="C6537" t="s">
        <v>352</v>
      </c>
      <c r="D6537" t="s">
        <v>78</v>
      </c>
      <c r="E6537">
        <v>2023</v>
      </c>
      <c r="F6537">
        <v>34</v>
      </c>
      <c r="G6537" t="s">
        <v>302</v>
      </c>
      <c r="H6537" t="s">
        <v>81</v>
      </c>
      <c r="I6537">
        <v>745</v>
      </c>
      <c r="L6537" t="s">
        <v>560</v>
      </c>
      <c r="M6537">
        <v>707.75</v>
      </c>
      <c r="N6537">
        <v>37.25</v>
      </c>
      <c r="O6537" t="s">
        <v>399</v>
      </c>
    </row>
    <row r="6538" spans="1:15" hidden="1" x14ac:dyDescent="0.35">
      <c r="A6538" t="s">
        <v>559</v>
      </c>
      <c r="B6538" t="s">
        <v>84</v>
      </c>
      <c r="C6538" t="s">
        <v>352</v>
      </c>
      <c r="D6538" t="s">
        <v>78</v>
      </c>
      <c r="E6538">
        <v>2023</v>
      </c>
      <c r="F6538">
        <v>34</v>
      </c>
      <c r="G6538" t="s">
        <v>302</v>
      </c>
      <c r="H6538" t="s">
        <v>80</v>
      </c>
      <c r="I6538">
        <v>1578</v>
      </c>
      <c r="L6538" t="s">
        <v>560</v>
      </c>
      <c r="M6538">
        <v>1499.1</v>
      </c>
      <c r="N6538">
        <v>78.900000000000006</v>
      </c>
      <c r="O6538" t="s">
        <v>399</v>
      </c>
    </row>
    <row r="6539" spans="1:15" hidden="1" x14ac:dyDescent="0.35">
      <c r="A6539" t="s">
        <v>559</v>
      </c>
      <c r="B6539" t="s">
        <v>84</v>
      </c>
      <c r="C6539" t="s">
        <v>352</v>
      </c>
      <c r="D6539" t="s">
        <v>78</v>
      </c>
      <c r="E6539">
        <v>2023</v>
      </c>
      <c r="F6539">
        <v>34</v>
      </c>
      <c r="G6539" t="s">
        <v>302</v>
      </c>
      <c r="H6539" t="s">
        <v>80</v>
      </c>
      <c r="I6539">
        <v>22</v>
      </c>
      <c r="L6539" t="s">
        <v>560</v>
      </c>
      <c r="M6539">
        <v>20.9</v>
      </c>
      <c r="N6539">
        <v>1.1000000000000001</v>
      </c>
      <c r="O6539" t="s">
        <v>399</v>
      </c>
    </row>
    <row r="6540" spans="1:15" hidden="1" x14ac:dyDescent="0.35">
      <c r="A6540" t="s">
        <v>559</v>
      </c>
      <c r="B6540" t="s">
        <v>84</v>
      </c>
      <c r="C6540" t="s">
        <v>352</v>
      </c>
      <c r="D6540" t="s">
        <v>78</v>
      </c>
      <c r="E6540">
        <v>2023</v>
      </c>
      <c r="F6540">
        <v>34</v>
      </c>
      <c r="G6540" t="s">
        <v>302</v>
      </c>
      <c r="H6540" t="s">
        <v>80</v>
      </c>
      <c r="I6540">
        <v>80</v>
      </c>
      <c r="L6540" t="s">
        <v>560</v>
      </c>
      <c r="M6540">
        <v>76</v>
      </c>
      <c r="N6540">
        <v>4</v>
      </c>
      <c r="O6540" t="s">
        <v>399</v>
      </c>
    </row>
    <row r="6541" spans="1:15" hidden="1" x14ac:dyDescent="0.35">
      <c r="A6541" t="s">
        <v>559</v>
      </c>
      <c r="B6541" t="s">
        <v>84</v>
      </c>
      <c r="C6541" t="s">
        <v>352</v>
      </c>
      <c r="D6541" t="s">
        <v>78</v>
      </c>
      <c r="E6541">
        <v>2023</v>
      </c>
      <c r="F6541">
        <v>34</v>
      </c>
      <c r="G6541" t="s">
        <v>302</v>
      </c>
      <c r="H6541" t="s">
        <v>81</v>
      </c>
      <c r="I6541">
        <v>326</v>
      </c>
      <c r="L6541" t="s">
        <v>560</v>
      </c>
      <c r="M6541">
        <v>309.7</v>
      </c>
      <c r="N6541">
        <v>16.3</v>
      </c>
      <c r="O6541" t="s">
        <v>399</v>
      </c>
    </row>
    <row r="6542" spans="1:15" hidden="1" x14ac:dyDescent="0.35">
      <c r="A6542" t="s">
        <v>559</v>
      </c>
      <c r="B6542" t="s">
        <v>84</v>
      </c>
      <c r="C6542" t="s">
        <v>352</v>
      </c>
      <c r="D6542" t="s">
        <v>78</v>
      </c>
      <c r="E6542">
        <v>2024</v>
      </c>
      <c r="F6542">
        <v>79</v>
      </c>
      <c r="G6542" t="s">
        <v>312</v>
      </c>
      <c r="H6542" t="s">
        <v>80</v>
      </c>
      <c r="I6542">
        <v>1381</v>
      </c>
      <c r="L6542" t="s">
        <v>560</v>
      </c>
      <c r="O6542" t="s">
        <v>399</v>
      </c>
    </row>
    <row r="6543" spans="1:15" hidden="1" x14ac:dyDescent="0.35">
      <c r="A6543" t="s">
        <v>559</v>
      </c>
      <c r="B6543" t="s">
        <v>84</v>
      </c>
      <c r="C6543" t="s">
        <v>352</v>
      </c>
      <c r="D6543" t="s">
        <v>78</v>
      </c>
      <c r="E6543">
        <v>2024</v>
      </c>
      <c r="F6543">
        <v>79</v>
      </c>
      <c r="G6543" t="s">
        <v>312</v>
      </c>
      <c r="H6543" t="s">
        <v>80</v>
      </c>
      <c r="I6543">
        <v>75</v>
      </c>
      <c r="L6543" t="s">
        <v>560</v>
      </c>
      <c r="O6543" t="s">
        <v>399</v>
      </c>
    </row>
    <row r="6544" spans="1:15" hidden="1" x14ac:dyDescent="0.35">
      <c r="A6544" t="s">
        <v>559</v>
      </c>
      <c r="B6544" t="s">
        <v>84</v>
      </c>
      <c r="C6544" t="s">
        <v>352</v>
      </c>
      <c r="D6544" t="s">
        <v>78</v>
      </c>
      <c r="E6544">
        <v>2024</v>
      </c>
      <c r="F6544">
        <v>79</v>
      </c>
      <c r="G6544" t="s">
        <v>312</v>
      </c>
      <c r="H6544" t="s">
        <v>80</v>
      </c>
      <c r="I6544">
        <v>1465</v>
      </c>
      <c r="L6544" t="s">
        <v>560</v>
      </c>
      <c r="O6544" t="s">
        <v>399</v>
      </c>
    </row>
    <row r="6545" spans="1:15" hidden="1" x14ac:dyDescent="0.35">
      <c r="A6545" t="s">
        <v>559</v>
      </c>
      <c r="B6545" t="s">
        <v>84</v>
      </c>
      <c r="C6545" t="s">
        <v>352</v>
      </c>
      <c r="D6545" t="s">
        <v>78</v>
      </c>
      <c r="E6545">
        <v>2024</v>
      </c>
      <c r="F6545">
        <v>79</v>
      </c>
      <c r="G6545" t="s">
        <v>312</v>
      </c>
      <c r="H6545" t="s">
        <v>80</v>
      </c>
      <c r="I6545">
        <v>131</v>
      </c>
      <c r="L6545" t="s">
        <v>560</v>
      </c>
      <c r="O6545" t="s">
        <v>399</v>
      </c>
    </row>
    <row r="6546" spans="1:15" hidden="1" x14ac:dyDescent="0.35">
      <c r="A6546" t="s">
        <v>559</v>
      </c>
      <c r="B6546" t="s">
        <v>84</v>
      </c>
      <c r="C6546" t="s">
        <v>352</v>
      </c>
      <c r="D6546" t="s">
        <v>78</v>
      </c>
      <c r="E6546">
        <v>2024</v>
      </c>
      <c r="F6546">
        <v>79</v>
      </c>
      <c r="G6546" t="s">
        <v>312</v>
      </c>
      <c r="H6546" t="s">
        <v>81</v>
      </c>
      <c r="I6546">
        <v>1666</v>
      </c>
      <c r="L6546" t="s">
        <v>560</v>
      </c>
      <c r="O6546" t="s">
        <v>399</v>
      </c>
    </row>
    <row r="6547" spans="1:15" hidden="1" x14ac:dyDescent="0.35">
      <c r="A6547" t="s">
        <v>559</v>
      </c>
      <c r="B6547" t="s">
        <v>84</v>
      </c>
      <c r="C6547" t="s">
        <v>352</v>
      </c>
      <c r="D6547" t="s">
        <v>78</v>
      </c>
      <c r="E6547">
        <v>2024</v>
      </c>
      <c r="F6547">
        <v>79</v>
      </c>
      <c r="G6547" t="s">
        <v>312</v>
      </c>
      <c r="H6547" t="s">
        <v>81</v>
      </c>
      <c r="I6547">
        <v>993</v>
      </c>
      <c r="L6547" t="s">
        <v>560</v>
      </c>
      <c r="O6547" t="s">
        <v>399</v>
      </c>
    </row>
    <row r="6548" spans="1:15" hidden="1" x14ac:dyDescent="0.35">
      <c r="A6548" t="s">
        <v>559</v>
      </c>
      <c r="B6548" t="s">
        <v>84</v>
      </c>
      <c r="C6548" t="s">
        <v>352</v>
      </c>
      <c r="D6548" t="s">
        <v>78</v>
      </c>
      <c r="E6548">
        <v>2024</v>
      </c>
      <c r="F6548">
        <v>34</v>
      </c>
      <c r="G6548" t="s">
        <v>302</v>
      </c>
      <c r="H6548" t="s">
        <v>80</v>
      </c>
      <c r="I6548">
        <v>436</v>
      </c>
      <c r="L6548" t="s">
        <v>560</v>
      </c>
      <c r="M6548">
        <v>414.2</v>
      </c>
      <c r="N6548">
        <v>21.8</v>
      </c>
      <c r="O6548" t="s">
        <v>399</v>
      </c>
    </row>
    <row r="6549" spans="1:15" hidden="1" x14ac:dyDescent="0.35">
      <c r="A6549" t="s">
        <v>559</v>
      </c>
      <c r="B6549" t="s">
        <v>84</v>
      </c>
      <c r="C6549" t="s">
        <v>352</v>
      </c>
      <c r="D6549" t="s">
        <v>78</v>
      </c>
      <c r="E6549">
        <v>2024</v>
      </c>
      <c r="F6549">
        <v>34</v>
      </c>
      <c r="G6549" t="s">
        <v>302</v>
      </c>
      <c r="H6549" t="s">
        <v>80</v>
      </c>
      <c r="I6549">
        <v>24</v>
      </c>
      <c r="L6549" t="s">
        <v>560</v>
      </c>
      <c r="M6549">
        <v>22.8</v>
      </c>
      <c r="N6549">
        <v>1.2</v>
      </c>
      <c r="O6549" t="s">
        <v>399</v>
      </c>
    </row>
    <row r="6550" spans="1:15" hidden="1" x14ac:dyDescent="0.35">
      <c r="A6550" t="s">
        <v>559</v>
      </c>
      <c r="B6550" t="s">
        <v>84</v>
      </c>
      <c r="C6550" t="s">
        <v>352</v>
      </c>
      <c r="D6550" t="s">
        <v>78</v>
      </c>
      <c r="E6550">
        <v>2024</v>
      </c>
      <c r="F6550">
        <v>34</v>
      </c>
      <c r="G6550" t="s">
        <v>302</v>
      </c>
      <c r="H6550" t="s">
        <v>80</v>
      </c>
      <c r="I6550">
        <v>451</v>
      </c>
      <c r="L6550" t="s">
        <v>560</v>
      </c>
      <c r="M6550">
        <v>428.45</v>
      </c>
      <c r="N6550">
        <v>22.55</v>
      </c>
      <c r="O6550" t="s">
        <v>399</v>
      </c>
    </row>
    <row r="6551" spans="1:15" hidden="1" x14ac:dyDescent="0.35">
      <c r="A6551" t="s">
        <v>559</v>
      </c>
      <c r="B6551" t="s">
        <v>84</v>
      </c>
      <c r="C6551" t="s">
        <v>352</v>
      </c>
      <c r="D6551" t="s">
        <v>78</v>
      </c>
      <c r="E6551">
        <v>2024</v>
      </c>
      <c r="F6551">
        <v>34</v>
      </c>
      <c r="G6551" t="s">
        <v>302</v>
      </c>
      <c r="H6551" t="s">
        <v>80</v>
      </c>
      <c r="I6551">
        <v>37</v>
      </c>
      <c r="L6551" t="s">
        <v>560</v>
      </c>
      <c r="M6551">
        <v>35.15</v>
      </c>
      <c r="N6551">
        <v>1.85</v>
      </c>
      <c r="O6551" t="s">
        <v>399</v>
      </c>
    </row>
    <row r="6552" spans="1:15" hidden="1" x14ac:dyDescent="0.35">
      <c r="A6552" t="s">
        <v>559</v>
      </c>
      <c r="B6552" t="s">
        <v>84</v>
      </c>
      <c r="C6552" t="s">
        <v>352</v>
      </c>
      <c r="D6552" t="s">
        <v>78</v>
      </c>
      <c r="E6552">
        <v>2024</v>
      </c>
      <c r="F6552">
        <v>34</v>
      </c>
      <c r="G6552" t="s">
        <v>302</v>
      </c>
      <c r="H6552" t="s">
        <v>81</v>
      </c>
      <c r="I6552">
        <v>521</v>
      </c>
      <c r="L6552" t="s">
        <v>560</v>
      </c>
      <c r="M6552">
        <v>494.95</v>
      </c>
      <c r="N6552">
        <v>26.05</v>
      </c>
      <c r="O6552" t="s">
        <v>399</v>
      </c>
    </row>
    <row r="6553" spans="1:15" hidden="1" x14ac:dyDescent="0.35">
      <c r="A6553" t="s">
        <v>559</v>
      </c>
      <c r="B6553" t="s">
        <v>84</v>
      </c>
      <c r="C6553" t="s">
        <v>352</v>
      </c>
      <c r="D6553" t="s">
        <v>78</v>
      </c>
      <c r="E6553">
        <v>2024</v>
      </c>
      <c r="F6553">
        <v>34</v>
      </c>
      <c r="G6553" t="s">
        <v>302</v>
      </c>
      <c r="H6553" t="s">
        <v>81</v>
      </c>
      <c r="I6553">
        <v>307</v>
      </c>
      <c r="L6553" t="s">
        <v>560</v>
      </c>
      <c r="M6553">
        <v>291.64999999999998</v>
      </c>
      <c r="N6553">
        <v>15.35</v>
      </c>
      <c r="O6553" t="s">
        <v>399</v>
      </c>
    </row>
    <row r="6554" spans="1:15" hidden="1" x14ac:dyDescent="0.35">
      <c r="A6554" t="s">
        <v>559</v>
      </c>
      <c r="B6554" t="s">
        <v>84</v>
      </c>
      <c r="C6554" t="s">
        <v>336</v>
      </c>
      <c r="D6554" t="s">
        <v>78</v>
      </c>
      <c r="E6554">
        <v>2021</v>
      </c>
      <c r="F6554">
        <v>34</v>
      </c>
      <c r="G6554" t="s">
        <v>302</v>
      </c>
      <c r="H6554" t="s">
        <v>80</v>
      </c>
      <c r="I6554">
        <v>1560</v>
      </c>
      <c r="L6554" t="s">
        <v>560</v>
      </c>
      <c r="M6554">
        <v>1482</v>
      </c>
      <c r="N6554">
        <v>78</v>
      </c>
      <c r="O6554" t="s">
        <v>394</v>
      </c>
    </row>
    <row r="6555" spans="1:15" hidden="1" x14ac:dyDescent="0.35">
      <c r="A6555" t="s">
        <v>559</v>
      </c>
      <c r="B6555" t="s">
        <v>84</v>
      </c>
      <c r="C6555" t="s">
        <v>336</v>
      </c>
      <c r="D6555" t="s">
        <v>78</v>
      </c>
      <c r="E6555">
        <v>2021</v>
      </c>
      <c r="F6555">
        <v>34</v>
      </c>
      <c r="G6555" t="s">
        <v>302</v>
      </c>
      <c r="H6555" t="s">
        <v>80</v>
      </c>
      <c r="I6555">
        <v>96</v>
      </c>
      <c r="L6555" t="s">
        <v>560</v>
      </c>
      <c r="M6555">
        <v>91.2</v>
      </c>
      <c r="N6555">
        <v>4.8</v>
      </c>
      <c r="O6555" t="s">
        <v>394</v>
      </c>
    </row>
    <row r="6556" spans="1:15" hidden="1" x14ac:dyDescent="0.35">
      <c r="A6556" t="s">
        <v>559</v>
      </c>
      <c r="B6556" t="s">
        <v>84</v>
      </c>
      <c r="C6556" t="s">
        <v>336</v>
      </c>
      <c r="D6556" t="s">
        <v>78</v>
      </c>
      <c r="E6556">
        <v>2021</v>
      </c>
      <c r="F6556">
        <v>34</v>
      </c>
      <c r="G6556" t="s">
        <v>302</v>
      </c>
      <c r="H6556" t="s">
        <v>80</v>
      </c>
      <c r="I6556">
        <v>228</v>
      </c>
      <c r="L6556" t="s">
        <v>560</v>
      </c>
      <c r="M6556">
        <v>223.31</v>
      </c>
      <c r="N6556">
        <v>4.6900000000000004</v>
      </c>
      <c r="O6556" t="s">
        <v>394</v>
      </c>
    </row>
    <row r="6557" spans="1:15" hidden="1" x14ac:dyDescent="0.35">
      <c r="A6557" t="s">
        <v>559</v>
      </c>
      <c r="B6557" t="s">
        <v>84</v>
      </c>
      <c r="C6557" t="s">
        <v>336</v>
      </c>
      <c r="D6557" t="s">
        <v>78</v>
      </c>
      <c r="E6557">
        <v>2021</v>
      </c>
      <c r="F6557">
        <v>34</v>
      </c>
      <c r="G6557" t="s">
        <v>302</v>
      </c>
      <c r="H6557" t="s">
        <v>80</v>
      </c>
      <c r="I6557">
        <v>258</v>
      </c>
      <c r="L6557" t="s">
        <v>560</v>
      </c>
      <c r="M6557">
        <v>245.1</v>
      </c>
      <c r="N6557">
        <v>12.9</v>
      </c>
      <c r="O6557" t="s">
        <v>394</v>
      </c>
    </row>
    <row r="6558" spans="1:15" hidden="1" x14ac:dyDescent="0.35">
      <c r="A6558" t="s">
        <v>559</v>
      </c>
      <c r="B6558" t="s">
        <v>84</v>
      </c>
      <c r="C6558" t="s">
        <v>336</v>
      </c>
      <c r="D6558" t="s">
        <v>78</v>
      </c>
      <c r="E6558">
        <v>2022</v>
      </c>
      <c r="F6558">
        <v>34</v>
      </c>
      <c r="G6558" t="s">
        <v>302</v>
      </c>
      <c r="H6558" t="s">
        <v>80</v>
      </c>
      <c r="I6558">
        <v>905</v>
      </c>
      <c r="L6558" t="s">
        <v>560</v>
      </c>
      <c r="M6558">
        <v>859.75</v>
      </c>
      <c r="N6558">
        <v>45.25</v>
      </c>
      <c r="O6558" t="s">
        <v>394</v>
      </c>
    </row>
    <row r="6559" spans="1:15" hidden="1" x14ac:dyDescent="0.35">
      <c r="A6559" t="s">
        <v>559</v>
      </c>
      <c r="B6559" t="s">
        <v>84</v>
      </c>
      <c r="C6559" t="s">
        <v>336</v>
      </c>
      <c r="D6559" t="s">
        <v>78</v>
      </c>
      <c r="E6559">
        <v>2022</v>
      </c>
      <c r="F6559">
        <v>34</v>
      </c>
      <c r="G6559" t="s">
        <v>302</v>
      </c>
      <c r="H6559" t="s">
        <v>80</v>
      </c>
      <c r="I6559">
        <v>31</v>
      </c>
      <c r="L6559" t="s">
        <v>560</v>
      </c>
      <c r="M6559">
        <v>29.45</v>
      </c>
      <c r="N6559">
        <v>1.55</v>
      </c>
      <c r="O6559" t="s">
        <v>394</v>
      </c>
    </row>
    <row r="6560" spans="1:15" hidden="1" x14ac:dyDescent="0.35">
      <c r="A6560" t="s">
        <v>559</v>
      </c>
      <c r="B6560" t="s">
        <v>84</v>
      </c>
      <c r="C6560" t="s">
        <v>336</v>
      </c>
      <c r="D6560" t="s">
        <v>78</v>
      </c>
      <c r="E6560">
        <v>2022</v>
      </c>
      <c r="F6560">
        <v>34</v>
      </c>
      <c r="G6560" t="s">
        <v>302</v>
      </c>
      <c r="H6560" t="s">
        <v>80</v>
      </c>
      <c r="I6560">
        <v>1550</v>
      </c>
      <c r="L6560" t="s">
        <v>560</v>
      </c>
      <c r="M6560">
        <v>1472.5</v>
      </c>
      <c r="N6560">
        <v>77.5</v>
      </c>
      <c r="O6560" t="s">
        <v>394</v>
      </c>
    </row>
    <row r="6561" spans="1:15" hidden="1" x14ac:dyDescent="0.35">
      <c r="A6561" t="s">
        <v>559</v>
      </c>
      <c r="B6561" t="s">
        <v>84</v>
      </c>
      <c r="C6561" t="s">
        <v>336</v>
      </c>
      <c r="D6561" t="s">
        <v>78</v>
      </c>
      <c r="E6561">
        <v>2022</v>
      </c>
      <c r="F6561">
        <v>34</v>
      </c>
      <c r="G6561" t="s">
        <v>302</v>
      </c>
      <c r="H6561" t="s">
        <v>80</v>
      </c>
      <c r="I6561">
        <v>81</v>
      </c>
      <c r="L6561" t="s">
        <v>560</v>
      </c>
      <c r="M6561">
        <v>76.95</v>
      </c>
      <c r="N6561">
        <v>4.05</v>
      </c>
      <c r="O6561" t="s">
        <v>394</v>
      </c>
    </row>
    <row r="6562" spans="1:15" hidden="1" x14ac:dyDescent="0.35">
      <c r="A6562" t="s">
        <v>559</v>
      </c>
      <c r="B6562" t="s">
        <v>84</v>
      </c>
      <c r="C6562" t="s">
        <v>336</v>
      </c>
      <c r="D6562" t="s">
        <v>78</v>
      </c>
      <c r="E6562">
        <v>2022</v>
      </c>
      <c r="F6562">
        <v>34</v>
      </c>
      <c r="G6562" t="s">
        <v>302</v>
      </c>
      <c r="H6562" t="s">
        <v>80</v>
      </c>
      <c r="I6562">
        <v>773</v>
      </c>
      <c r="L6562" t="s">
        <v>560</v>
      </c>
      <c r="M6562">
        <v>734.35</v>
      </c>
      <c r="N6562">
        <v>38.65</v>
      </c>
      <c r="O6562" t="s">
        <v>394</v>
      </c>
    </row>
    <row r="6563" spans="1:15" hidden="1" x14ac:dyDescent="0.35">
      <c r="A6563" t="s">
        <v>559</v>
      </c>
      <c r="B6563" t="s">
        <v>84</v>
      </c>
      <c r="C6563" t="s">
        <v>336</v>
      </c>
      <c r="D6563" t="s">
        <v>78</v>
      </c>
      <c r="E6563">
        <v>2022</v>
      </c>
      <c r="F6563">
        <v>34</v>
      </c>
      <c r="G6563" t="s">
        <v>302</v>
      </c>
      <c r="H6563" t="s">
        <v>80</v>
      </c>
      <c r="I6563">
        <v>27</v>
      </c>
      <c r="L6563" t="s">
        <v>560</v>
      </c>
      <c r="M6563">
        <v>25.65</v>
      </c>
      <c r="N6563">
        <v>1.35</v>
      </c>
      <c r="O6563" t="s">
        <v>394</v>
      </c>
    </row>
    <row r="6564" spans="1:15" hidden="1" x14ac:dyDescent="0.35">
      <c r="A6564" t="s">
        <v>559</v>
      </c>
      <c r="B6564" t="s">
        <v>84</v>
      </c>
      <c r="C6564" t="s">
        <v>336</v>
      </c>
      <c r="D6564" t="s">
        <v>78</v>
      </c>
      <c r="E6564">
        <v>2022</v>
      </c>
      <c r="F6564">
        <v>34</v>
      </c>
      <c r="G6564" t="s">
        <v>302</v>
      </c>
      <c r="H6564" t="s">
        <v>80</v>
      </c>
      <c r="I6564">
        <v>1337</v>
      </c>
      <c r="L6564" t="s">
        <v>560</v>
      </c>
      <c r="M6564">
        <v>1270.1500000000001</v>
      </c>
      <c r="N6564">
        <v>66.849999999999994</v>
      </c>
      <c r="O6564" t="s">
        <v>394</v>
      </c>
    </row>
    <row r="6565" spans="1:15" hidden="1" x14ac:dyDescent="0.35">
      <c r="A6565" t="s">
        <v>559</v>
      </c>
      <c r="B6565" t="s">
        <v>84</v>
      </c>
      <c r="C6565" t="s">
        <v>336</v>
      </c>
      <c r="D6565" t="s">
        <v>78</v>
      </c>
      <c r="E6565">
        <v>2022</v>
      </c>
      <c r="F6565">
        <v>34</v>
      </c>
      <c r="G6565" t="s">
        <v>302</v>
      </c>
      <c r="H6565" t="s">
        <v>80</v>
      </c>
      <c r="I6565">
        <v>69</v>
      </c>
      <c r="L6565" t="s">
        <v>560</v>
      </c>
      <c r="M6565">
        <v>65.55</v>
      </c>
      <c r="N6565">
        <v>3.45</v>
      </c>
      <c r="O6565" t="s">
        <v>394</v>
      </c>
    </row>
    <row r="6566" spans="1:15" hidden="1" x14ac:dyDescent="0.35">
      <c r="A6566" t="s">
        <v>559</v>
      </c>
      <c r="B6566" t="s">
        <v>84</v>
      </c>
      <c r="C6566" t="s">
        <v>336</v>
      </c>
      <c r="D6566" t="s">
        <v>78</v>
      </c>
      <c r="E6566">
        <v>2023</v>
      </c>
      <c r="F6566">
        <v>34</v>
      </c>
      <c r="G6566" t="s">
        <v>302</v>
      </c>
      <c r="H6566" t="s">
        <v>80</v>
      </c>
      <c r="I6566">
        <v>365</v>
      </c>
      <c r="L6566" t="s">
        <v>560</v>
      </c>
      <c r="M6566">
        <v>346.75</v>
      </c>
      <c r="N6566">
        <v>18.25</v>
      </c>
      <c r="O6566" t="s">
        <v>394</v>
      </c>
    </row>
    <row r="6567" spans="1:15" hidden="1" x14ac:dyDescent="0.35">
      <c r="A6567" t="s">
        <v>559</v>
      </c>
      <c r="B6567" t="s">
        <v>84</v>
      </c>
      <c r="C6567" t="s">
        <v>336</v>
      </c>
      <c r="D6567" t="s">
        <v>78</v>
      </c>
      <c r="E6567">
        <v>2023</v>
      </c>
      <c r="F6567">
        <v>34</v>
      </c>
      <c r="G6567" t="s">
        <v>302</v>
      </c>
      <c r="H6567" t="s">
        <v>80</v>
      </c>
      <c r="I6567">
        <v>26</v>
      </c>
      <c r="L6567" t="s">
        <v>560</v>
      </c>
      <c r="M6567">
        <v>24.7</v>
      </c>
      <c r="N6567">
        <v>1.3</v>
      </c>
      <c r="O6567" t="s">
        <v>394</v>
      </c>
    </row>
    <row r="6568" spans="1:15" hidden="1" x14ac:dyDescent="0.35">
      <c r="A6568" t="s">
        <v>559</v>
      </c>
      <c r="B6568" t="s">
        <v>84</v>
      </c>
      <c r="C6568" t="s">
        <v>336</v>
      </c>
      <c r="D6568" t="s">
        <v>78</v>
      </c>
      <c r="E6568">
        <v>2023</v>
      </c>
      <c r="F6568">
        <v>34</v>
      </c>
      <c r="G6568" t="s">
        <v>302</v>
      </c>
      <c r="H6568" t="s">
        <v>80</v>
      </c>
      <c r="I6568">
        <v>427</v>
      </c>
      <c r="L6568" t="s">
        <v>560</v>
      </c>
      <c r="M6568">
        <v>405.65</v>
      </c>
      <c r="N6568">
        <v>21.35</v>
      </c>
      <c r="O6568" t="s">
        <v>394</v>
      </c>
    </row>
    <row r="6569" spans="1:15" hidden="1" x14ac:dyDescent="0.35">
      <c r="A6569" t="s">
        <v>559</v>
      </c>
      <c r="B6569" t="s">
        <v>84</v>
      </c>
      <c r="C6569" t="s">
        <v>336</v>
      </c>
      <c r="D6569" t="s">
        <v>78</v>
      </c>
      <c r="E6569">
        <v>2023</v>
      </c>
      <c r="F6569">
        <v>34</v>
      </c>
      <c r="G6569" t="s">
        <v>302</v>
      </c>
      <c r="H6569" t="s">
        <v>80</v>
      </c>
      <c r="I6569">
        <v>113</v>
      </c>
      <c r="L6569" t="s">
        <v>560</v>
      </c>
      <c r="M6569">
        <v>107.35</v>
      </c>
      <c r="N6569">
        <v>5.65</v>
      </c>
      <c r="O6569" t="s">
        <v>394</v>
      </c>
    </row>
    <row r="6570" spans="1:15" hidden="1" x14ac:dyDescent="0.35">
      <c r="A6570" t="s">
        <v>559</v>
      </c>
      <c r="B6570" t="s">
        <v>84</v>
      </c>
      <c r="C6570" t="s">
        <v>336</v>
      </c>
      <c r="D6570" t="s">
        <v>78</v>
      </c>
      <c r="E6570">
        <v>2023</v>
      </c>
      <c r="F6570">
        <v>34</v>
      </c>
      <c r="G6570" t="s">
        <v>302</v>
      </c>
      <c r="H6570" t="s">
        <v>80</v>
      </c>
      <c r="I6570">
        <v>159</v>
      </c>
      <c r="L6570" t="s">
        <v>560</v>
      </c>
      <c r="M6570">
        <v>151.05000000000001</v>
      </c>
      <c r="N6570">
        <v>7.95</v>
      </c>
      <c r="O6570" t="s">
        <v>394</v>
      </c>
    </row>
    <row r="6571" spans="1:15" hidden="1" x14ac:dyDescent="0.35">
      <c r="A6571" t="s">
        <v>559</v>
      </c>
      <c r="B6571" t="s">
        <v>84</v>
      </c>
      <c r="C6571" t="s">
        <v>336</v>
      </c>
      <c r="D6571" t="s">
        <v>78</v>
      </c>
      <c r="E6571">
        <v>2023</v>
      </c>
      <c r="F6571">
        <v>34</v>
      </c>
      <c r="G6571" t="s">
        <v>302</v>
      </c>
      <c r="H6571" t="s">
        <v>80</v>
      </c>
      <c r="I6571">
        <v>11</v>
      </c>
      <c r="L6571" t="s">
        <v>560</v>
      </c>
      <c r="M6571">
        <v>10.45</v>
      </c>
      <c r="N6571">
        <v>0.55000000000000004</v>
      </c>
      <c r="O6571" t="s">
        <v>394</v>
      </c>
    </row>
    <row r="6572" spans="1:15" hidden="1" x14ac:dyDescent="0.35">
      <c r="A6572" t="s">
        <v>559</v>
      </c>
      <c r="B6572" t="s">
        <v>84</v>
      </c>
      <c r="C6572" t="s">
        <v>336</v>
      </c>
      <c r="D6572" t="s">
        <v>78</v>
      </c>
      <c r="E6572">
        <v>2023</v>
      </c>
      <c r="F6572">
        <v>34</v>
      </c>
      <c r="G6572" t="s">
        <v>302</v>
      </c>
      <c r="H6572" t="s">
        <v>80</v>
      </c>
      <c r="I6572">
        <v>187</v>
      </c>
      <c r="L6572" t="s">
        <v>560</v>
      </c>
      <c r="M6572">
        <v>177.65</v>
      </c>
      <c r="N6572">
        <v>9.35</v>
      </c>
      <c r="O6572" t="s">
        <v>394</v>
      </c>
    </row>
    <row r="6573" spans="1:15" hidden="1" x14ac:dyDescent="0.35">
      <c r="A6573" t="s">
        <v>559</v>
      </c>
      <c r="B6573" t="s">
        <v>84</v>
      </c>
      <c r="C6573" t="s">
        <v>336</v>
      </c>
      <c r="D6573" t="s">
        <v>78</v>
      </c>
      <c r="E6573">
        <v>2023</v>
      </c>
      <c r="F6573">
        <v>34</v>
      </c>
      <c r="G6573" t="s">
        <v>302</v>
      </c>
      <c r="H6573" t="s">
        <v>80</v>
      </c>
      <c r="I6573">
        <v>49</v>
      </c>
      <c r="L6573" t="s">
        <v>560</v>
      </c>
      <c r="M6573">
        <v>46.55</v>
      </c>
      <c r="N6573">
        <v>2.4500000000000002</v>
      </c>
      <c r="O6573" t="s">
        <v>394</v>
      </c>
    </row>
    <row r="6574" spans="1:15" hidden="1" x14ac:dyDescent="0.35">
      <c r="A6574" t="s">
        <v>559</v>
      </c>
      <c r="B6574" t="s">
        <v>84</v>
      </c>
      <c r="C6574" t="s">
        <v>353</v>
      </c>
      <c r="D6574" t="s">
        <v>78</v>
      </c>
      <c r="E6574">
        <v>2021</v>
      </c>
      <c r="F6574">
        <v>34</v>
      </c>
      <c r="G6574" t="s">
        <v>302</v>
      </c>
      <c r="H6574" t="s">
        <v>80</v>
      </c>
      <c r="I6574">
        <v>235</v>
      </c>
      <c r="L6574" t="s">
        <v>560</v>
      </c>
      <c r="M6574">
        <v>223.25</v>
      </c>
      <c r="N6574">
        <v>11.75</v>
      </c>
      <c r="O6574" t="s">
        <v>402</v>
      </c>
    </row>
    <row r="6575" spans="1:15" hidden="1" x14ac:dyDescent="0.35">
      <c r="A6575" t="s">
        <v>559</v>
      </c>
      <c r="B6575" t="s">
        <v>84</v>
      </c>
      <c r="C6575" t="s">
        <v>353</v>
      </c>
      <c r="D6575" t="s">
        <v>78</v>
      </c>
      <c r="E6575">
        <v>2021</v>
      </c>
      <c r="F6575">
        <v>34</v>
      </c>
      <c r="G6575" t="s">
        <v>302</v>
      </c>
      <c r="H6575" t="s">
        <v>80</v>
      </c>
      <c r="I6575">
        <v>433</v>
      </c>
      <c r="L6575" t="s">
        <v>560</v>
      </c>
      <c r="M6575">
        <v>411.35</v>
      </c>
      <c r="N6575">
        <v>21.65</v>
      </c>
      <c r="O6575" t="s">
        <v>402</v>
      </c>
    </row>
    <row r="6576" spans="1:15" hidden="1" x14ac:dyDescent="0.35">
      <c r="A6576" t="s">
        <v>559</v>
      </c>
      <c r="B6576" t="s">
        <v>84</v>
      </c>
      <c r="C6576" t="s">
        <v>353</v>
      </c>
      <c r="D6576" t="s">
        <v>78</v>
      </c>
      <c r="E6576">
        <v>2021</v>
      </c>
      <c r="F6576">
        <v>34</v>
      </c>
      <c r="G6576" t="s">
        <v>302</v>
      </c>
      <c r="H6576" t="s">
        <v>80</v>
      </c>
      <c r="I6576">
        <v>255</v>
      </c>
      <c r="L6576" t="s">
        <v>560</v>
      </c>
      <c r="M6576">
        <v>242.25</v>
      </c>
      <c r="N6576">
        <v>12.75</v>
      </c>
      <c r="O6576" t="s">
        <v>402</v>
      </c>
    </row>
    <row r="6577" spans="1:15" hidden="1" x14ac:dyDescent="0.35">
      <c r="A6577" t="s">
        <v>559</v>
      </c>
      <c r="B6577" t="s">
        <v>84</v>
      </c>
      <c r="C6577" t="s">
        <v>353</v>
      </c>
      <c r="D6577" t="s">
        <v>78</v>
      </c>
      <c r="E6577">
        <v>2021</v>
      </c>
      <c r="F6577">
        <v>34</v>
      </c>
      <c r="G6577" t="s">
        <v>302</v>
      </c>
      <c r="H6577" t="s">
        <v>80</v>
      </c>
      <c r="I6577">
        <v>19</v>
      </c>
      <c r="L6577" t="s">
        <v>560</v>
      </c>
      <c r="M6577">
        <v>18.05</v>
      </c>
      <c r="N6577">
        <v>0.95</v>
      </c>
      <c r="O6577" t="s">
        <v>402</v>
      </c>
    </row>
    <row r="6578" spans="1:15" hidden="1" x14ac:dyDescent="0.35">
      <c r="A6578" t="s">
        <v>559</v>
      </c>
      <c r="B6578" t="s">
        <v>84</v>
      </c>
      <c r="C6578" t="s">
        <v>353</v>
      </c>
      <c r="D6578" t="s">
        <v>78</v>
      </c>
      <c r="E6578">
        <v>2021</v>
      </c>
      <c r="F6578">
        <v>34</v>
      </c>
      <c r="G6578" t="s">
        <v>302</v>
      </c>
      <c r="H6578" t="s">
        <v>81</v>
      </c>
      <c r="I6578">
        <v>642</v>
      </c>
      <c r="L6578" t="s">
        <v>560</v>
      </c>
      <c r="M6578">
        <v>609.9</v>
      </c>
      <c r="N6578">
        <v>32.1</v>
      </c>
      <c r="O6578" t="s">
        <v>402</v>
      </c>
    </row>
    <row r="6579" spans="1:15" hidden="1" x14ac:dyDescent="0.35">
      <c r="A6579" t="s">
        <v>559</v>
      </c>
      <c r="B6579" t="s">
        <v>84</v>
      </c>
      <c r="C6579" t="s">
        <v>353</v>
      </c>
      <c r="D6579" t="s">
        <v>78</v>
      </c>
      <c r="E6579">
        <v>2021</v>
      </c>
      <c r="F6579">
        <v>34</v>
      </c>
      <c r="G6579" t="s">
        <v>302</v>
      </c>
      <c r="H6579" t="s">
        <v>81</v>
      </c>
      <c r="I6579">
        <v>955</v>
      </c>
      <c r="L6579" t="s">
        <v>560</v>
      </c>
      <c r="M6579">
        <v>907.25</v>
      </c>
      <c r="N6579">
        <v>47.75</v>
      </c>
      <c r="O6579" t="s">
        <v>402</v>
      </c>
    </row>
    <row r="6580" spans="1:15" hidden="1" x14ac:dyDescent="0.35">
      <c r="A6580" t="s">
        <v>559</v>
      </c>
      <c r="B6580" t="s">
        <v>84</v>
      </c>
      <c r="C6580" t="s">
        <v>353</v>
      </c>
      <c r="D6580" t="s">
        <v>78</v>
      </c>
      <c r="E6580">
        <v>2022</v>
      </c>
      <c r="F6580">
        <v>34</v>
      </c>
      <c r="G6580" t="s">
        <v>302</v>
      </c>
      <c r="H6580" t="s">
        <v>80</v>
      </c>
      <c r="I6580">
        <v>285</v>
      </c>
      <c r="L6580" t="s">
        <v>560</v>
      </c>
      <c r="M6580">
        <v>270.75</v>
      </c>
      <c r="N6580">
        <v>14.25</v>
      </c>
      <c r="O6580" t="s">
        <v>402</v>
      </c>
    </row>
    <row r="6581" spans="1:15" hidden="1" x14ac:dyDescent="0.35">
      <c r="A6581" t="s">
        <v>559</v>
      </c>
      <c r="B6581" t="s">
        <v>84</v>
      </c>
      <c r="C6581" t="s">
        <v>353</v>
      </c>
      <c r="D6581" t="s">
        <v>78</v>
      </c>
      <c r="E6581">
        <v>2022</v>
      </c>
      <c r="F6581">
        <v>34</v>
      </c>
      <c r="G6581" t="s">
        <v>302</v>
      </c>
      <c r="H6581" t="s">
        <v>80</v>
      </c>
      <c r="I6581">
        <v>240</v>
      </c>
      <c r="L6581" t="s">
        <v>560</v>
      </c>
      <c r="M6581">
        <v>222.78</v>
      </c>
      <c r="N6581">
        <v>17.22</v>
      </c>
      <c r="O6581" t="s">
        <v>402</v>
      </c>
    </row>
    <row r="6582" spans="1:15" hidden="1" x14ac:dyDescent="0.35">
      <c r="A6582" t="s">
        <v>559</v>
      </c>
      <c r="B6582" t="s">
        <v>84</v>
      </c>
      <c r="C6582" t="s">
        <v>353</v>
      </c>
      <c r="D6582" t="s">
        <v>78</v>
      </c>
      <c r="E6582">
        <v>2022</v>
      </c>
      <c r="F6582">
        <v>34</v>
      </c>
      <c r="G6582" t="s">
        <v>302</v>
      </c>
      <c r="H6582" t="s">
        <v>80</v>
      </c>
      <c r="I6582">
        <v>302</v>
      </c>
      <c r="L6582" t="s">
        <v>560</v>
      </c>
      <c r="M6582">
        <v>286.89999999999998</v>
      </c>
      <c r="N6582">
        <v>15.1</v>
      </c>
      <c r="O6582" t="s">
        <v>402</v>
      </c>
    </row>
    <row r="6583" spans="1:15" hidden="1" x14ac:dyDescent="0.35">
      <c r="A6583" t="s">
        <v>559</v>
      </c>
      <c r="B6583" t="s">
        <v>84</v>
      </c>
      <c r="C6583" t="s">
        <v>353</v>
      </c>
      <c r="D6583" t="s">
        <v>78</v>
      </c>
      <c r="E6583">
        <v>2022</v>
      </c>
      <c r="F6583">
        <v>34</v>
      </c>
      <c r="G6583" t="s">
        <v>302</v>
      </c>
      <c r="H6583" t="s">
        <v>80</v>
      </c>
      <c r="I6583">
        <v>18</v>
      </c>
      <c r="L6583" t="s">
        <v>560</v>
      </c>
      <c r="M6583">
        <v>17.100000000000001</v>
      </c>
      <c r="N6583">
        <v>0.9</v>
      </c>
      <c r="O6583" t="s">
        <v>402</v>
      </c>
    </row>
    <row r="6584" spans="1:15" hidden="1" x14ac:dyDescent="0.35">
      <c r="A6584" t="s">
        <v>559</v>
      </c>
      <c r="B6584" t="s">
        <v>84</v>
      </c>
      <c r="C6584" t="s">
        <v>353</v>
      </c>
      <c r="D6584" t="s">
        <v>78</v>
      </c>
      <c r="E6584">
        <v>2022</v>
      </c>
      <c r="F6584">
        <v>34</v>
      </c>
      <c r="G6584" t="s">
        <v>302</v>
      </c>
      <c r="H6584" t="s">
        <v>81</v>
      </c>
      <c r="I6584">
        <v>843</v>
      </c>
      <c r="L6584" t="s">
        <v>560</v>
      </c>
      <c r="M6584">
        <v>800.85</v>
      </c>
      <c r="N6584">
        <v>42.15</v>
      </c>
      <c r="O6584" t="s">
        <v>402</v>
      </c>
    </row>
    <row r="6585" spans="1:15" hidden="1" x14ac:dyDescent="0.35">
      <c r="A6585" t="s">
        <v>559</v>
      </c>
      <c r="B6585" t="s">
        <v>84</v>
      </c>
      <c r="C6585" t="s">
        <v>353</v>
      </c>
      <c r="D6585" t="s">
        <v>78</v>
      </c>
      <c r="E6585">
        <v>2022</v>
      </c>
      <c r="F6585">
        <v>34</v>
      </c>
      <c r="G6585" t="s">
        <v>302</v>
      </c>
      <c r="H6585" t="s">
        <v>81</v>
      </c>
      <c r="I6585">
        <v>1159</v>
      </c>
      <c r="L6585" t="s">
        <v>560</v>
      </c>
      <c r="M6585">
        <v>1101.05</v>
      </c>
      <c r="N6585">
        <v>57.95</v>
      </c>
      <c r="O6585" t="s">
        <v>402</v>
      </c>
    </row>
    <row r="6586" spans="1:15" hidden="1" x14ac:dyDescent="0.35">
      <c r="A6586" t="s">
        <v>559</v>
      </c>
      <c r="B6586" t="s">
        <v>84</v>
      </c>
      <c r="C6586" t="s">
        <v>353</v>
      </c>
      <c r="D6586" t="s">
        <v>78</v>
      </c>
      <c r="E6586">
        <v>2022</v>
      </c>
      <c r="F6586">
        <v>34</v>
      </c>
      <c r="G6586" t="s">
        <v>302</v>
      </c>
      <c r="H6586" t="s">
        <v>80</v>
      </c>
      <c r="I6586">
        <v>225</v>
      </c>
      <c r="L6586" t="s">
        <v>560</v>
      </c>
      <c r="M6586">
        <v>213.75</v>
      </c>
      <c r="N6586">
        <v>11.25</v>
      </c>
      <c r="O6586" t="s">
        <v>402</v>
      </c>
    </row>
    <row r="6587" spans="1:15" hidden="1" x14ac:dyDescent="0.35">
      <c r="A6587" t="s">
        <v>559</v>
      </c>
      <c r="B6587" t="s">
        <v>84</v>
      </c>
      <c r="C6587" t="s">
        <v>353</v>
      </c>
      <c r="D6587" t="s">
        <v>78</v>
      </c>
      <c r="E6587">
        <v>2022</v>
      </c>
      <c r="F6587">
        <v>34</v>
      </c>
      <c r="G6587" t="s">
        <v>302</v>
      </c>
      <c r="H6587" t="s">
        <v>80</v>
      </c>
      <c r="I6587">
        <v>238</v>
      </c>
      <c r="L6587" t="s">
        <v>560</v>
      </c>
      <c r="M6587">
        <v>226.1</v>
      </c>
      <c r="N6587">
        <v>11.9</v>
      </c>
      <c r="O6587" t="s">
        <v>402</v>
      </c>
    </row>
    <row r="6588" spans="1:15" hidden="1" x14ac:dyDescent="0.35">
      <c r="A6588" t="s">
        <v>559</v>
      </c>
      <c r="B6588" t="s">
        <v>84</v>
      </c>
      <c r="C6588" t="s">
        <v>353</v>
      </c>
      <c r="D6588" t="s">
        <v>78</v>
      </c>
      <c r="E6588">
        <v>2022</v>
      </c>
      <c r="F6588">
        <v>34</v>
      </c>
      <c r="G6588" t="s">
        <v>302</v>
      </c>
      <c r="H6588" t="s">
        <v>80</v>
      </c>
      <c r="I6588">
        <v>14</v>
      </c>
      <c r="L6588" t="s">
        <v>560</v>
      </c>
      <c r="M6588">
        <v>13.3</v>
      </c>
      <c r="N6588">
        <v>0.7</v>
      </c>
      <c r="O6588" t="s">
        <v>402</v>
      </c>
    </row>
    <row r="6589" spans="1:15" hidden="1" x14ac:dyDescent="0.35">
      <c r="A6589" t="s">
        <v>559</v>
      </c>
      <c r="B6589" t="s">
        <v>84</v>
      </c>
      <c r="C6589" t="s">
        <v>353</v>
      </c>
      <c r="D6589" t="s">
        <v>78</v>
      </c>
      <c r="E6589">
        <v>2022</v>
      </c>
      <c r="F6589">
        <v>34</v>
      </c>
      <c r="G6589" t="s">
        <v>302</v>
      </c>
      <c r="H6589" t="s">
        <v>81</v>
      </c>
      <c r="I6589">
        <v>727</v>
      </c>
      <c r="L6589" t="s">
        <v>560</v>
      </c>
      <c r="M6589">
        <v>690.65</v>
      </c>
      <c r="N6589">
        <v>36.35</v>
      </c>
      <c r="O6589" t="s">
        <v>402</v>
      </c>
    </row>
    <row r="6590" spans="1:15" hidden="1" x14ac:dyDescent="0.35">
      <c r="A6590" t="s">
        <v>559</v>
      </c>
      <c r="B6590" t="s">
        <v>84</v>
      </c>
      <c r="C6590" t="s">
        <v>353</v>
      </c>
      <c r="D6590" t="s">
        <v>78</v>
      </c>
      <c r="E6590">
        <v>2022</v>
      </c>
      <c r="F6590">
        <v>34</v>
      </c>
      <c r="G6590" t="s">
        <v>302</v>
      </c>
      <c r="H6590" t="s">
        <v>81</v>
      </c>
      <c r="I6590">
        <v>1000</v>
      </c>
      <c r="L6590" t="s">
        <v>560</v>
      </c>
      <c r="M6590">
        <v>950</v>
      </c>
      <c r="N6590">
        <v>50</v>
      </c>
      <c r="O6590" t="s">
        <v>402</v>
      </c>
    </row>
    <row r="6591" spans="1:15" hidden="1" x14ac:dyDescent="0.35">
      <c r="A6591" t="s">
        <v>559</v>
      </c>
      <c r="B6591" t="s">
        <v>84</v>
      </c>
      <c r="C6591" t="s">
        <v>353</v>
      </c>
      <c r="D6591" t="s">
        <v>78</v>
      </c>
      <c r="E6591">
        <v>2023</v>
      </c>
      <c r="F6591">
        <v>34</v>
      </c>
      <c r="G6591" t="s">
        <v>302</v>
      </c>
      <c r="H6591" t="s">
        <v>80</v>
      </c>
      <c r="I6591">
        <v>731</v>
      </c>
      <c r="L6591" t="s">
        <v>560</v>
      </c>
      <c r="M6591">
        <v>694.45</v>
      </c>
      <c r="N6591">
        <v>36.549999999999997</v>
      </c>
      <c r="O6591" t="s">
        <v>402</v>
      </c>
    </row>
    <row r="6592" spans="1:15" hidden="1" x14ac:dyDescent="0.35">
      <c r="A6592" t="s">
        <v>559</v>
      </c>
      <c r="B6592" t="s">
        <v>84</v>
      </c>
      <c r="C6592" t="s">
        <v>353</v>
      </c>
      <c r="D6592" t="s">
        <v>78</v>
      </c>
      <c r="E6592">
        <v>2023</v>
      </c>
      <c r="F6592">
        <v>34</v>
      </c>
      <c r="G6592" t="s">
        <v>302</v>
      </c>
      <c r="H6592" t="s">
        <v>80</v>
      </c>
      <c r="I6592">
        <v>1574</v>
      </c>
      <c r="L6592" t="s">
        <v>560</v>
      </c>
      <c r="M6592">
        <v>1495.3</v>
      </c>
      <c r="N6592">
        <v>78.7</v>
      </c>
      <c r="O6592" t="s">
        <v>402</v>
      </c>
    </row>
    <row r="6593" spans="1:15" hidden="1" x14ac:dyDescent="0.35">
      <c r="A6593" t="s">
        <v>559</v>
      </c>
      <c r="B6593" t="s">
        <v>84</v>
      </c>
      <c r="C6593" t="s">
        <v>353</v>
      </c>
      <c r="D6593" t="s">
        <v>78</v>
      </c>
      <c r="E6593">
        <v>2023</v>
      </c>
      <c r="F6593">
        <v>34</v>
      </c>
      <c r="G6593" t="s">
        <v>302</v>
      </c>
      <c r="H6593" t="s">
        <v>80</v>
      </c>
      <c r="I6593">
        <v>877</v>
      </c>
      <c r="L6593" t="s">
        <v>560</v>
      </c>
      <c r="M6593">
        <v>833.15</v>
      </c>
      <c r="N6593">
        <v>43.85</v>
      </c>
      <c r="O6593" t="s">
        <v>402</v>
      </c>
    </row>
    <row r="6594" spans="1:15" hidden="1" x14ac:dyDescent="0.35">
      <c r="A6594" t="s">
        <v>559</v>
      </c>
      <c r="B6594" t="s">
        <v>84</v>
      </c>
      <c r="C6594" t="s">
        <v>353</v>
      </c>
      <c r="D6594" t="s">
        <v>78</v>
      </c>
      <c r="E6594">
        <v>2023</v>
      </c>
      <c r="F6594">
        <v>34</v>
      </c>
      <c r="G6594" t="s">
        <v>302</v>
      </c>
      <c r="H6594" t="s">
        <v>80</v>
      </c>
      <c r="I6594">
        <v>27</v>
      </c>
      <c r="L6594" t="s">
        <v>560</v>
      </c>
      <c r="M6594">
        <v>25.65</v>
      </c>
      <c r="N6594">
        <v>1.35</v>
      </c>
      <c r="O6594" t="s">
        <v>402</v>
      </c>
    </row>
    <row r="6595" spans="1:15" hidden="1" x14ac:dyDescent="0.35">
      <c r="A6595" t="s">
        <v>559</v>
      </c>
      <c r="B6595" t="s">
        <v>84</v>
      </c>
      <c r="C6595" t="s">
        <v>353</v>
      </c>
      <c r="D6595" t="s">
        <v>78</v>
      </c>
      <c r="E6595">
        <v>2023</v>
      </c>
      <c r="F6595">
        <v>34</v>
      </c>
      <c r="G6595" t="s">
        <v>302</v>
      </c>
      <c r="H6595" t="s">
        <v>80</v>
      </c>
      <c r="I6595">
        <v>320</v>
      </c>
      <c r="L6595" t="s">
        <v>560</v>
      </c>
      <c r="M6595">
        <v>304</v>
      </c>
      <c r="N6595">
        <v>16</v>
      </c>
      <c r="O6595" t="s">
        <v>402</v>
      </c>
    </row>
    <row r="6596" spans="1:15" hidden="1" x14ac:dyDescent="0.35">
      <c r="A6596" t="s">
        <v>559</v>
      </c>
      <c r="B6596" t="s">
        <v>84</v>
      </c>
      <c r="C6596" t="s">
        <v>353</v>
      </c>
      <c r="D6596" t="s">
        <v>78</v>
      </c>
      <c r="E6596">
        <v>2023</v>
      </c>
      <c r="F6596">
        <v>34</v>
      </c>
      <c r="G6596" t="s">
        <v>302</v>
      </c>
      <c r="H6596" t="s">
        <v>80</v>
      </c>
      <c r="I6596">
        <v>689</v>
      </c>
      <c r="L6596" t="s">
        <v>560</v>
      </c>
      <c r="M6596">
        <v>654.54999999999995</v>
      </c>
      <c r="N6596">
        <v>34.450000000000003</v>
      </c>
      <c r="O6596" t="s">
        <v>402</v>
      </c>
    </row>
    <row r="6597" spans="1:15" hidden="1" x14ac:dyDescent="0.35">
      <c r="A6597" t="s">
        <v>559</v>
      </c>
      <c r="B6597" t="s">
        <v>84</v>
      </c>
      <c r="C6597" t="s">
        <v>353</v>
      </c>
      <c r="D6597" t="s">
        <v>78</v>
      </c>
      <c r="E6597">
        <v>2023</v>
      </c>
      <c r="F6597">
        <v>34</v>
      </c>
      <c r="G6597" t="s">
        <v>302</v>
      </c>
      <c r="H6597" t="s">
        <v>80</v>
      </c>
      <c r="I6597">
        <v>384</v>
      </c>
      <c r="L6597" t="s">
        <v>560</v>
      </c>
      <c r="M6597">
        <v>364.8</v>
      </c>
      <c r="N6597">
        <v>19.2</v>
      </c>
      <c r="O6597" t="s">
        <v>402</v>
      </c>
    </row>
    <row r="6598" spans="1:15" hidden="1" x14ac:dyDescent="0.35">
      <c r="A6598" t="s">
        <v>559</v>
      </c>
      <c r="B6598" t="s">
        <v>84</v>
      </c>
      <c r="C6598" t="s">
        <v>353</v>
      </c>
      <c r="D6598" t="s">
        <v>78</v>
      </c>
      <c r="E6598">
        <v>2023</v>
      </c>
      <c r="F6598">
        <v>34</v>
      </c>
      <c r="G6598" t="s">
        <v>302</v>
      </c>
      <c r="H6598" t="s">
        <v>80</v>
      </c>
      <c r="I6598">
        <v>12</v>
      </c>
      <c r="L6598" t="s">
        <v>560</v>
      </c>
      <c r="M6598">
        <v>11.4</v>
      </c>
      <c r="N6598">
        <v>0.6</v>
      </c>
      <c r="O6598" t="s">
        <v>402</v>
      </c>
    </row>
    <row r="6599" spans="1:15" hidden="1" x14ac:dyDescent="0.35">
      <c r="A6599" t="s">
        <v>559</v>
      </c>
      <c r="B6599" t="s">
        <v>84</v>
      </c>
      <c r="C6599" t="s">
        <v>337</v>
      </c>
      <c r="D6599" t="s">
        <v>78</v>
      </c>
      <c r="E6599">
        <v>2020</v>
      </c>
      <c r="F6599">
        <v>34</v>
      </c>
      <c r="G6599" t="s">
        <v>302</v>
      </c>
      <c r="H6599" t="s">
        <v>80</v>
      </c>
      <c r="I6599">
        <v>4</v>
      </c>
      <c r="L6599" t="s">
        <v>560</v>
      </c>
      <c r="M6599">
        <v>4</v>
      </c>
      <c r="N6599">
        <v>0</v>
      </c>
      <c r="O6599" t="s">
        <v>395</v>
      </c>
    </row>
    <row r="6600" spans="1:15" hidden="1" x14ac:dyDescent="0.35">
      <c r="A6600" t="s">
        <v>559</v>
      </c>
      <c r="B6600" t="s">
        <v>84</v>
      </c>
      <c r="C6600" t="s">
        <v>337</v>
      </c>
      <c r="D6600" t="s">
        <v>78</v>
      </c>
      <c r="E6600">
        <v>2021</v>
      </c>
      <c r="F6600">
        <v>34</v>
      </c>
      <c r="G6600" t="s">
        <v>302</v>
      </c>
      <c r="H6600" t="s">
        <v>80</v>
      </c>
      <c r="I6600">
        <v>349</v>
      </c>
      <c r="L6600" t="s">
        <v>560</v>
      </c>
      <c r="M6600">
        <v>331.55</v>
      </c>
      <c r="N6600">
        <v>17.45</v>
      </c>
      <c r="O6600" t="s">
        <v>395</v>
      </c>
    </row>
    <row r="6601" spans="1:15" hidden="1" x14ac:dyDescent="0.35">
      <c r="A6601" t="s">
        <v>559</v>
      </c>
      <c r="B6601" t="s">
        <v>84</v>
      </c>
      <c r="C6601" t="s">
        <v>337</v>
      </c>
      <c r="D6601" t="s">
        <v>78</v>
      </c>
      <c r="E6601">
        <v>2021</v>
      </c>
      <c r="F6601">
        <v>34</v>
      </c>
      <c r="G6601" t="s">
        <v>302</v>
      </c>
      <c r="H6601" t="s">
        <v>80</v>
      </c>
      <c r="I6601">
        <v>33</v>
      </c>
      <c r="L6601" t="s">
        <v>560</v>
      </c>
      <c r="M6601">
        <v>31.35</v>
      </c>
      <c r="N6601">
        <v>1.65</v>
      </c>
      <c r="O6601" t="s">
        <v>395</v>
      </c>
    </row>
    <row r="6602" spans="1:15" hidden="1" x14ac:dyDescent="0.35">
      <c r="A6602" t="s">
        <v>559</v>
      </c>
      <c r="B6602" t="s">
        <v>84</v>
      </c>
      <c r="C6602" t="s">
        <v>337</v>
      </c>
      <c r="D6602" t="s">
        <v>78</v>
      </c>
      <c r="E6602">
        <v>2021</v>
      </c>
      <c r="F6602">
        <v>34</v>
      </c>
      <c r="G6602" t="s">
        <v>302</v>
      </c>
      <c r="H6602" t="s">
        <v>80</v>
      </c>
      <c r="I6602">
        <v>518</v>
      </c>
      <c r="L6602" t="s">
        <v>560</v>
      </c>
      <c r="M6602">
        <v>492.1</v>
      </c>
      <c r="N6602">
        <v>25.9</v>
      </c>
      <c r="O6602" t="s">
        <v>395</v>
      </c>
    </row>
    <row r="6603" spans="1:15" hidden="1" x14ac:dyDescent="0.35">
      <c r="A6603" t="s">
        <v>559</v>
      </c>
      <c r="B6603" t="s">
        <v>84</v>
      </c>
      <c r="C6603" t="s">
        <v>337</v>
      </c>
      <c r="D6603" t="s">
        <v>78</v>
      </c>
      <c r="E6603">
        <v>2021</v>
      </c>
      <c r="F6603">
        <v>34</v>
      </c>
      <c r="G6603" t="s">
        <v>302</v>
      </c>
      <c r="H6603" t="s">
        <v>80</v>
      </c>
      <c r="I6603">
        <v>30</v>
      </c>
      <c r="L6603" t="s">
        <v>560</v>
      </c>
      <c r="M6603">
        <v>28.5</v>
      </c>
      <c r="N6603">
        <v>1.5</v>
      </c>
      <c r="O6603" t="s">
        <v>395</v>
      </c>
    </row>
    <row r="6604" spans="1:15" hidden="1" x14ac:dyDescent="0.35">
      <c r="A6604" t="s">
        <v>559</v>
      </c>
      <c r="B6604" t="s">
        <v>84</v>
      </c>
      <c r="C6604" t="s">
        <v>337</v>
      </c>
      <c r="D6604" t="s">
        <v>78</v>
      </c>
      <c r="E6604">
        <v>2023</v>
      </c>
      <c r="F6604">
        <v>34</v>
      </c>
      <c r="G6604" t="s">
        <v>302</v>
      </c>
      <c r="H6604" t="s">
        <v>80</v>
      </c>
      <c r="I6604">
        <v>439</v>
      </c>
      <c r="L6604" t="s">
        <v>560</v>
      </c>
      <c r="M6604">
        <v>417.05</v>
      </c>
      <c r="N6604">
        <v>21.95</v>
      </c>
      <c r="O6604" t="s">
        <v>395</v>
      </c>
    </row>
    <row r="6605" spans="1:15" hidden="1" x14ac:dyDescent="0.35">
      <c r="A6605" t="s">
        <v>559</v>
      </c>
      <c r="B6605" t="s">
        <v>84</v>
      </c>
      <c r="C6605" t="s">
        <v>337</v>
      </c>
      <c r="D6605" t="s">
        <v>78</v>
      </c>
      <c r="E6605">
        <v>2023</v>
      </c>
      <c r="F6605">
        <v>34</v>
      </c>
      <c r="G6605" t="s">
        <v>302</v>
      </c>
      <c r="H6605" t="s">
        <v>80</v>
      </c>
      <c r="I6605">
        <v>16</v>
      </c>
      <c r="L6605" t="s">
        <v>560</v>
      </c>
      <c r="M6605">
        <v>15.2</v>
      </c>
      <c r="N6605">
        <v>0.8</v>
      </c>
      <c r="O6605" t="s">
        <v>395</v>
      </c>
    </row>
    <row r="6606" spans="1:15" hidden="1" x14ac:dyDescent="0.35">
      <c r="A6606" t="s">
        <v>559</v>
      </c>
      <c r="B6606" t="s">
        <v>84</v>
      </c>
      <c r="C6606" t="s">
        <v>337</v>
      </c>
      <c r="D6606" t="s">
        <v>78</v>
      </c>
      <c r="E6606">
        <v>2023</v>
      </c>
      <c r="F6606">
        <v>34</v>
      </c>
      <c r="G6606" t="s">
        <v>302</v>
      </c>
      <c r="H6606" t="s">
        <v>80</v>
      </c>
      <c r="I6606">
        <v>622</v>
      </c>
      <c r="L6606" t="s">
        <v>560</v>
      </c>
      <c r="M6606">
        <v>590.9</v>
      </c>
      <c r="N6606">
        <v>31.1</v>
      </c>
      <c r="O6606" t="s">
        <v>395</v>
      </c>
    </row>
    <row r="6607" spans="1:15" hidden="1" x14ac:dyDescent="0.35">
      <c r="A6607" t="s">
        <v>559</v>
      </c>
      <c r="B6607" t="s">
        <v>84</v>
      </c>
      <c r="C6607" t="s">
        <v>337</v>
      </c>
      <c r="D6607" t="s">
        <v>78</v>
      </c>
      <c r="E6607">
        <v>2023</v>
      </c>
      <c r="F6607">
        <v>34</v>
      </c>
      <c r="G6607" t="s">
        <v>302</v>
      </c>
      <c r="H6607" t="s">
        <v>80</v>
      </c>
      <c r="I6607">
        <v>22</v>
      </c>
      <c r="L6607" t="s">
        <v>560</v>
      </c>
      <c r="M6607">
        <v>20.9</v>
      </c>
      <c r="N6607">
        <v>1.1000000000000001</v>
      </c>
      <c r="O6607" t="s">
        <v>395</v>
      </c>
    </row>
    <row r="6608" spans="1:15" hidden="1" x14ac:dyDescent="0.35">
      <c r="A6608" t="s">
        <v>559</v>
      </c>
      <c r="B6608" t="s">
        <v>84</v>
      </c>
      <c r="C6608" t="s">
        <v>337</v>
      </c>
      <c r="D6608" t="s">
        <v>78</v>
      </c>
      <c r="E6608">
        <v>2023</v>
      </c>
      <c r="F6608">
        <v>34</v>
      </c>
      <c r="G6608" t="s">
        <v>302</v>
      </c>
      <c r="H6608" t="s">
        <v>80</v>
      </c>
      <c r="I6608">
        <v>192</v>
      </c>
      <c r="L6608" t="s">
        <v>560</v>
      </c>
      <c r="M6608">
        <v>182.4</v>
      </c>
      <c r="N6608">
        <v>9.6</v>
      </c>
      <c r="O6608" t="s">
        <v>395</v>
      </c>
    </row>
    <row r="6609" spans="1:15" hidden="1" x14ac:dyDescent="0.35">
      <c r="A6609" t="s">
        <v>559</v>
      </c>
      <c r="B6609" t="s">
        <v>84</v>
      </c>
      <c r="C6609" t="s">
        <v>337</v>
      </c>
      <c r="D6609" t="s">
        <v>78</v>
      </c>
      <c r="E6609">
        <v>2023</v>
      </c>
      <c r="F6609">
        <v>34</v>
      </c>
      <c r="G6609" t="s">
        <v>302</v>
      </c>
      <c r="H6609" t="s">
        <v>80</v>
      </c>
      <c r="I6609">
        <v>7</v>
      </c>
      <c r="L6609" t="s">
        <v>560</v>
      </c>
      <c r="M6609">
        <v>6.65</v>
      </c>
      <c r="N6609">
        <v>0.35</v>
      </c>
      <c r="O6609" t="s">
        <v>395</v>
      </c>
    </row>
    <row r="6610" spans="1:15" hidden="1" x14ac:dyDescent="0.35">
      <c r="A6610" t="s">
        <v>559</v>
      </c>
      <c r="B6610" t="s">
        <v>84</v>
      </c>
      <c r="C6610" t="s">
        <v>337</v>
      </c>
      <c r="D6610" t="s">
        <v>78</v>
      </c>
      <c r="E6610">
        <v>2023</v>
      </c>
      <c r="F6610">
        <v>34</v>
      </c>
      <c r="G6610" t="s">
        <v>302</v>
      </c>
      <c r="H6610" t="s">
        <v>80</v>
      </c>
      <c r="I6610">
        <v>272</v>
      </c>
      <c r="L6610" t="s">
        <v>560</v>
      </c>
      <c r="M6610">
        <v>258.39999999999998</v>
      </c>
      <c r="N6610">
        <v>13.6</v>
      </c>
      <c r="O6610" t="s">
        <v>395</v>
      </c>
    </row>
    <row r="6611" spans="1:15" hidden="1" x14ac:dyDescent="0.35">
      <c r="A6611" t="s">
        <v>559</v>
      </c>
      <c r="B6611" t="s">
        <v>84</v>
      </c>
      <c r="C6611" t="s">
        <v>337</v>
      </c>
      <c r="D6611" t="s">
        <v>78</v>
      </c>
      <c r="E6611">
        <v>2023</v>
      </c>
      <c r="F6611">
        <v>34</v>
      </c>
      <c r="G6611" t="s">
        <v>302</v>
      </c>
      <c r="H6611" t="s">
        <v>80</v>
      </c>
      <c r="I6611">
        <v>10</v>
      </c>
      <c r="L6611" t="s">
        <v>560</v>
      </c>
      <c r="M6611">
        <v>9.5</v>
      </c>
      <c r="N6611">
        <v>0.5</v>
      </c>
      <c r="O6611" t="s">
        <v>395</v>
      </c>
    </row>
    <row r="6612" spans="1:15" hidden="1" x14ac:dyDescent="0.35">
      <c r="A6612" t="s">
        <v>559</v>
      </c>
      <c r="B6612" t="s">
        <v>84</v>
      </c>
      <c r="C6612" t="s">
        <v>331</v>
      </c>
      <c r="D6612" t="s">
        <v>78</v>
      </c>
      <c r="E6612">
        <v>2020</v>
      </c>
      <c r="F6612">
        <v>34</v>
      </c>
      <c r="G6612" t="s">
        <v>302</v>
      </c>
      <c r="H6612" t="s">
        <v>80</v>
      </c>
      <c r="I6612">
        <v>33</v>
      </c>
      <c r="L6612" t="s">
        <v>560</v>
      </c>
      <c r="M6612">
        <v>31.13</v>
      </c>
      <c r="N6612">
        <v>1.87</v>
      </c>
      <c r="O6612" t="s">
        <v>397</v>
      </c>
    </row>
    <row r="6613" spans="1:15" hidden="1" x14ac:dyDescent="0.35">
      <c r="A6613" t="s">
        <v>559</v>
      </c>
      <c r="B6613" t="s">
        <v>84</v>
      </c>
      <c r="C6613" t="s">
        <v>331</v>
      </c>
      <c r="D6613" t="s">
        <v>78</v>
      </c>
      <c r="E6613">
        <v>2020</v>
      </c>
      <c r="F6613">
        <v>34</v>
      </c>
      <c r="G6613" t="s">
        <v>302</v>
      </c>
      <c r="H6613" t="s">
        <v>81</v>
      </c>
      <c r="I6613">
        <v>6</v>
      </c>
      <c r="L6613" t="s">
        <v>560</v>
      </c>
      <c r="M6613">
        <v>5.66</v>
      </c>
      <c r="N6613">
        <v>0.34</v>
      </c>
      <c r="O6613" t="s">
        <v>397</v>
      </c>
    </row>
    <row r="6614" spans="1:15" hidden="1" x14ac:dyDescent="0.35">
      <c r="A6614" t="s">
        <v>559</v>
      </c>
      <c r="B6614" t="s">
        <v>84</v>
      </c>
      <c r="C6614" t="s">
        <v>331</v>
      </c>
      <c r="D6614" t="s">
        <v>78</v>
      </c>
      <c r="E6614">
        <v>2020</v>
      </c>
      <c r="F6614">
        <v>34</v>
      </c>
      <c r="G6614" t="s">
        <v>302</v>
      </c>
      <c r="H6614" t="s">
        <v>81</v>
      </c>
      <c r="I6614">
        <v>6</v>
      </c>
      <c r="L6614" t="s">
        <v>560</v>
      </c>
      <c r="M6614">
        <v>5.66</v>
      </c>
      <c r="N6614">
        <v>0.34</v>
      </c>
      <c r="O6614" t="s">
        <v>397</v>
      </c>
    </row>
    <row r="6615" spans="1:15" hidden="1" x14ac:dyDescent="0.35">
      <c r="A6615" t="s">
        <v>559</v>
      </c>
      <c r="B6615" t="s">
        <v>84</v>
      </c>
      <c r="C6615" t="s">
        <v>331</v>
      </c>
      <c r="D6615" t="s">
        <v>78</v>
      </c>
      <c r="E6615">
        <v>2020</v>
      </c>
      <c r="F6615">
        <v>34</v>
      </c>
      <c r="G6615" t="s">
        <v>302</v>
      </c>
      <c r="H6615" t="s">
        <v>80</v>
      </c>
      <c r="I6615">
        <v>293</v>
      </c>
      <c r="L6615" t="s">
        <v>560</v>
      </c>
      <c r="M6615">
        <v>276.38</v>
      </c>
      <c r="N6615">
        <v>16.62</v>
      </c>
      <c r="O6615" t="s">
        <v>397</v>
      </c>
    </row>
    <row r="6616" spans="1:15" hidden="1" x14ac:dyDescent="0.35">
      <c r="A6616" t="s">
        <v>559</v>
      </c>
      <c r="B6616" t="s">
        <v>84</v>
      </c>
      <c r="C6616" t="s">
        <v>331</v>
      </c>
      <c r="D6616" t="s">
        <v>78</v>
      </c>
      <c r="E6616">
        <v>2020</v>
      </c>
      <c r="F6616">
        <v>34</v>
      </c>
      <c r="G6616" t="s">
        <v>302</v>
      </c>
      <c r="H6616" t="s">
        <v>80</v>
      </c>
      <c r="I6616">
        <v>121</v>
      </c>
      <c r="L6616" t="s">
        <v>560</v>
      </c>
      <c r="M6616">
        <v>114.14</v>
      </c>
      <c r="N6616">
        <v>6.86</v>
      </c>
      <c r="O6616" t="s">
        <v>397</v>
      </c>
    </row>
    <row r="6617" spans="1:15" hidden="1" x14ac:dyDescent="0.35">
      <c r="A6617" t="s">
        <v>559</v>
      </c>
      <c r="B6617" t="s">
        <v>84</v>
      </c>
      <c r="C6617" t="s">
        <v>331</v>
      </c>
      <c r="D6617" t="s">
        <v>78</v>
      </c>
      <c r="E6617">
        <v>2020</v>
      </c>
      <c r="F6617">
        <v>34</v>
      </c>
      <c r="G6617" t="s">
        <v>302</v>
      </c>
      <c r="H6617" t="s">
        <v>81</v>
      </c>
      <c r="I6617">
        <v>35</v>
      </c>
      <c r="L6617" t="s">
        <v>560</v>
      </c>
      <c r="M6617">
        <v>33.01</v>
      </c>
      <c r="N6617">
        <v>1.99</v>
      </c>
      <c r="O6617" t="s">
        <v>397</v>
      </c>
    </row>
    <row r="6618" spans="1:15" hidden="1" x14ac:dyDescent="0.35">
      <c r="A6618" t="s">
        <v>559</v>
      </c>
      <c r="B6618" t="s">
        <v>84</v>
      </c>
      <c r="C6618" t="s">
        <v>331</v>
      </c>
      <c r="D6618" t="s">
        <v>78</v>
      </c>
      <c r="E6618">
        <v>2020</v>
      </c>
      <c r="F6618">
        <v>34</v>
      </c>
      <c r="G6618" t="s">
        <v>302</v>
      </c>
      <c r="H6618" t="s">
        <v>81</v>
      </c>
      <c r="I6618">
        <v>59</v>
      </c>
      <c r="L6618" t="s">
        <v>560</v>
      </c>
      <c r="M6618">
        <v>55.65</v>
      </c>
      <c r="N6618">
        <v>3.35</v>
      </c>
      <c r="O6618" t="s">
        <v>397</v>
      </c>
    </row>
    <row r="6619" spans="1:15" hidden="1" x14ac:dyDescent="0.35">
      <c r="A6619" t="s">
        <v>559</v>
      </c>
      <c r="B6619" t="s">
        <v>84</v>
      </c>
      <c r="C6619" t="s">
        <v>331</v>
      </c>
      <c r="D6619" t="s">
        <v>78</v>
      </c>
      <c r="E6619">
        <v>2021</v>
      </c>
      <c r="F6619">
        <v>34</v>
      </c>
      <c r="G6619" t="s">
        <v>302</v>
      </c>
      <c r="H6619" t="s">
        <v>80</v>
      </c>
      <c r="I6619">
        <v>26</v>
      </c>
      <c r="L6619" t="s">
        <v>560</v>
      </c>
      <c r="M6619">
        <v>24.53</v>
      </c>
      <c r="N6619">
        <v>1.47</v>
      </c>
      <c r="O6619" t="s">
        <v>397</v>
      </c>
    </row>
    <row r="6620" spans="1:15" hidden="1" x14ac:dyDescent="0.35">
      <c r="A6620" t="s">
        <v>559</v>
      </c>
      <c r="B6620" t="s">
        <v>84</v>
      </c>
      <c r="C6620" t="s">
        <v>331</v>
      </c>
      <c r="D6620" t="s">
        <v>78</v>
      </c>
      <c r="E6620">
        <v>2021</v>
      </c>
      <c r="F6620">
        <v>34</v>
      </c>
      <c r="G6620" t="s">
        <v>302</v>
      </c>
      <c r="H6620" t="s">
        <v>80</v>
      </c>
      <c r="I6620">
        <v>128</v>
      </c>
      <c r="L6620" t="s">
        <v>560</v>
      </c>
      <c r="M6620">
        <v>120.74</v>
      </c>
      <c r="N6620">
        <v>7.26</v>
      </c>
      <c r="O6620" t="s">
        <v>397</v>
      </c>
    </row>
    <row r="6621" spans="1:15" hidden="1" x14ac:dyDescent="0.35">
      <c r="A6621" t="s">
        <v>559</v>
      </c>
      <c r="B6621" t="s">
        <v>84</v>
      </c>
      <c r="C6621" t="s">
        <v>331</v>
      </c>
      <c r="D6621" t="s">
        <v>78</v>
      </c>
      <c r="E6621">
        <v>2021</v>
      </c>
      <c r="F6621">
        <v>34</v>
      </c>
      <c r="G6621" t="s">
        <v>302</v>
      </c>
      <c r="H6621" t="s">
        <v>81</v>
      </c>
      <c r="I6621">
        <v>9</v>
      </c>
      <c r="L6621" t="s">
        <v>560</v>
      </c>
      <c r="M6621">
        <v>8.49</v>
      </c>
      <c r="N6621">
        <v>0.51</v>
      </c>
      <c r="O6621" t="s">
        <v>397</v>
      </c>
    </row>
    <row r="6622" spans="1:15" hidden="1" x14ac:dyDescent="0.35">
      <c r="A6622" t="s">
        <v>559</v>
      </c>
      <c r="B6622" t="s">
        <v>84</v>
      </c>
      <c r="C6622" t="s">
        <v>331</v>
      </c>
      <c r="D6622" t="s">
        <v>78</v>
      </c>
      <c r="E6622">
        <v>2021</v>
      </c>
      <c r="F6622">
        <v>34</v>
      </c>
      <c r="G6622" t="s">
        <v>302</v>
      </c>
      <c r="H6622" t="s">
        <v>80</v>
      </c>
      <c r="I6622">
        <v>2093</v>
      </c>
      <c r="L6622" t="s">
        <v>560</v>
      </c>
      <c r="M6622">
        <v>1974.28</v>
      </c>
      <c r="N6622">
        <v>118.72</v>
      </c>
      <c r="O6622" t="s">
        <v>397</v>
      </c>
    </row>
    <row r="6623" spans="1:15" hidden="1" x14ac:dyDescent="0.35">
      <c r="A6623" t="s">
        <v>559</v>
      </c>
      <c r="B6623" t="s">
        <v>84</v>
      </c>
      <c r="C6623" t="s">
        <v>331</v>
      </c>
      <c r="D6623" t="s">
        <v>78</v>
      </c>
      <c r="E6623">
        <v>2021</v>
      </c>
      <c r="F6623">
        <v>34</v>
      </c>
      <c r="G6623" t="s">
        <v>302</v>
      </c>
      <c r="H6623" t="s">
        <v>80</v>
      </c>
      <c r="I6623">
        <v>140</v>
      </c>
      <c r="L6623" t="s">
        <v>560</v>
      </c>
      <c r="M6623">
        <v>133</v>
      </c>
      <c r="N6623">
        <v>7</v>
      </c>
      <c r="O6623" t="s">
        <v>397</v>
      </c>
    </row>
    <row r="6624" spans="1:15" hidden="1" x14ac:dyDescent="0.35">
      <c r="A6624" t="s">
        <v>559</v>
      </c>
      <c r="B6624" t="s">
        <v>84</v>
      </c>
      <c r="C6624" t="s">
        <v>331</v>
      </c>
      <c r="D6624" t="s">
        <v>78</v>
      </c>
      <c r="E6624">
        <v>2021</v>
      </c>
      <c r="F6624">
        <v>34</v>
      </c>
      <c r="G6624" t="s">
        <v>302</v>
      </c>
      <c r="H6624" t="s">
        <v>80</v>
      </c>
      <c r="I6624">
        <v>1128</v>
      </c>
      <c r="L6624" t="s">
        <v>560</v>
      </c>
      <c r="M6624">
        <v>1064.01</v>
      </c>
      <c r="N6624">
        <v>63.99</v>
      </c>
      <c r="O6624" t="s">
        <v>397</v>
      </c>
    </row>
    <row r="6625" spans="1:15" hidden="1" x14ac:dyDescent="0.35">
      <c r="A6625" t="s">
        <v>559</v>
      </c>
      <c r="B6625" t="s">
        <v>84</v>
      </c>
      <c r="C6625" t="s">
        <v>331</v>
      </c>
      <c r="D6625" t="s">
        <v>78</v>
      </c>
      <c r="E6625">
        <v>2021</v>
      </c>
      <c r="F6625">
        <v>34</v>
      </c>
      <c r="G6625" t="s">
        <v>302</v>
      </c>
      <c r="H6625" t="s">
        <v>80</v>
      </c>
      <c r="I6625">
        <v>1206</v>
      </c>
      <c r="L6625" t="s">
        <v>560</v>
      </c>
      <c r="M6625">
        <v>1145.7</v>
      </c>
      <c r="N6625">
        <v>60.3</v>
      </c>
      <c r="O6625" t="s">
        <v>397</v>
      </c>
    </row>
    <row r="6626" spans="1:15" hidden="1" x14ac:dyDescent="0.35">
      <c r="A6626" t="s">
        <v>559</v>
      </c>
      <c r="B6626" t="s">
        <v>84</v>
      </c>
      <c r="C6626" t="s">
        <v>331</v>
      </c>
      <c r="D6626" t="s">
        <v>78</v>
      </c>
      <c r="E6626">
        <v>2021</v>
      </c>
      <c r="F6626">
        <v>34</v>
      </c>
      <c r="G6626" t="s">
        <v>302</v>
      </c>
      <c r="H6626" t="s">
        <v>81</v>
      </c>
      <c r="I6626">
        <v>3540</v>
      </c>
      <c r="L6626" t="s">
        <v>560</v>
      </c>
      <c r="M6626">
        <v>3339.2</v>
      </c>
      <c r="N6626">
        <v>200.8</v>
      </c>
      <c r="O6626" t="s">
        <v>397</v>
      </c>
    </row>
    <row r="6627" spans="1:15" hidden="1" x14ac:dyDescent="0.35">
      <c r="A6627" t="s">
        <v>559</v>
      </c>
      <c r="B6627" t="s">
        <v>84</v>
      </c>
      <c r="C6627" t="s">
        <v>331</v>
      </c>
      <c r="D6627" t="s">
        <v>78</v>
      </c>
      <c r="E6627">
        <v>2021</v>
      </c>
      <c r="F6627">
        <v>34</v>
      </c>
      <c r="G6627" t="s">
        <v>302</v>
      </c>
      <c r="H6627" t="s">
        <v>81</v>
      </c>
      <c r="I6627">
        <v>1524</v>
      </c>
      <c r="L6627" t="s">
        <v>560</v>
      </c>
      <c r="M6627">
        <v>1437.55</v>
      </c>
      <c r="N6627">
        <v>86.45</v>
      </c>
      <c r="O6627" t="s">
        <v>397</v>
      </c>
    </row>
    <row r="6628" spans="1:15" hidden="1" x14ac:dyDescent="0.35">
      <c r="A6628" t="s">
        <v>559</v>
      </c>
      <c r="B6628" t="s">
        <v>84</v>
      </c>
      <c r="C6628" t="s">
        <v>331</v>
      </c>
      <c r="D6628" t="s">
        <v>78</v>
      </c>
      <c r="E6628">
        <v>2022</v>
      </c>
      <c r="F6628">
        <v>34</v>
      </c>
      <c r="G6628" t="s">
        <v>302</v>
      </c>
      <c r="H6628" t="s">
        <v>80</v>
      </c>
      <c r="I6628">
        <v>5626</v>
      </c>
      <c r="L6628" t="s">
        <v>560</v>
      </c>
      <c r="M6628">
        <v>5306.87</v>
      </c>
      <c r="N6628">
        <v>319.13</v>
      </c>
      <c r="O6628" t="s">
        <v>397</v>
      </c>
    </row>
    <row r="6629" spans="1:15" hidden="1" x14ac:dyDescent="0.35">
      <c r="A6629" t="s">
        <v>559</v>
      </c>
      <c r="B6629" t="s">
        <v>84</v>
      </c>
      <c r="C6629" t="s">
        <v>331</v>
      </c>
      <c r="D6629" t="s">
        <v>78</v>
      </c>
      <c r="E6629">
        <v>2022</v>
      </c>
      <c r="F6629">
        <v>34</v>
      </c>
      <c r="G6629" t="s">
        <v>302</v>
      </c>
      <c r="H6629" t="s">
        <v>80</v>
      </c>
      <c r="I6629">
        <v>406</v>
      </c>
      <c r="L6629" t="s">
        <v>560</v>
      </c>
      <c r="M6629">
        <v>385.7</v>
      </c>
      <c r="N6629">
        <v>20.3</v>
      </c>
      <c r="O6629" t="s">
        <v>397</v>
      </c>
    </row>
    <row r="6630" spans="1:15" hidden="1" x14ac:dyDescent="0.35">
      <c r="A6630" t="s">
        <v>559</v>
      </c>
      <c r="B6630" t="s">
        <v>84</v>
      </c>
      <c r="C6630" t="s">
        <v>331</v>
      </c>
      <c r="D6630" t="s">
        <v>78</v>
      </c>
      <c r="E6630">
        <v>2022</v>
      </c>
      <c r="F6630">
        <v>34</v>
      </c>
      <c r="G6630" t="s">
        <v>302</v>
      </c>
      <c r="H6630" t="s">
        <v>80</v>
      </c>
      <c r="I6630">
        <v>559</v>
      </c>
      <c r="L6630" t="s">
        <v>560</v>
      </c>
      <c r="M6630">
        <v>527.29</v>
      </c>
      <c r="N6630">
        <v>31.71</v>
      </c>
      <c r="O6630" t="s">
        <v>397</v>
      </c>
    </row>
    <row r="6631" spans="1:15" hidden="1" x14ac:dyDescent="0.35">
      <c r="A6631" t="s">
        <v>559</v>
      </c>
      <c r="B6631" t="s">
        <v>84</v>
      </c>
      <c r="C6631" t="s">
        <v>331</v>
      </c>
      <c r="D6631" t="s">
        <v>78</v>
      </c>
      <c r="E6631">
        <v>2022</v>
      </c>
      <c r="F6631">
        <v>34</v>
      </c>
      <c r="G6631" t="s">
        <v>302</v>
      </c>
      <c r="H6631" t="s">
        <v>80</v>
      </c>
      <c r="I6631">
        <v>523</v>
      </c>
      <c r="L6631" t="s">
        <v>560</v>
      </c>
      <c r="M6631">
        <v>493.33</v>
      </c>
      <c r="N6631">
        <v>29.67</v>
      </c>
      <c r="O6631" t="s">
        <v>397</v>
      </c>
    </row>
    <row r="6632" spans="1:15" hidden="1" x14ac:dyDescent="0.35">
      <c r="A6632" t="s">
        <v>559</v>
      </c>
      <c r="B6632" t="s">
        <v>84</v>
      </c>
      <c r="C6632" t="s">
        <v>331</v>
      </c>
      <c r="D6632" t="s">
        <v>78</v>
      </c>
      <c r="E6632">
        <v>2022</v>
      </c>
      <c r="F6632">
        <v>34</v>
      </c>
      <c r="G6632" t="s">
        <v>302</v>
      </c>
      <c r="H6632" t="s">
        <v>81</v>
      </c>
      <c r="I6632">
        <v>799</v>
      </c>
      <c r="L6632" t="s">
        <v>560</v>
      </c>
      <c r="M6632">
        <v>753.68</v>
      </c>
      <c r="N6632">
        <v>45.32</v>
      </c>
      <c r="O6632" t="s">
        <v>397</v>
      </c>
    </row>
    <row r="6633" spans="1:15" hidden="1" x14ac:dyDescent="0.35">
      <c r="A6633" t="s">
        <v>559</v>
      </c>
      <c r="B6633" t="s">
        <v>84</v>
      </c>
      <c r="C6633" t="s">
        <v>331</v>
      </c>
      <c r="D6633" t="s">
        <v>78</v>
      </c>
      <c r="E6633">
        <v>2022</v>
      </c>
      <c r="F6633">
        <v>34</v>
      </c>
      <c r="G6633" t="s">
        <v>302</v>
      </c>
      <c r="H6633" t="s">
        <v>81</v>
      </c>
      <c r="I6633">
        <v>1013</v>
      </c>
      <c r="L6633" t="s">
        <v>560</v>
      </c>
      <c r="M6633">
        <v>962.35</v>
      </c>
      <c r="N6633">
        <v>50.65</v>
      </c>
      <c r="O6633" t="s">
        <v>397</v>
      </c>
    </row>
    <row r="6634" spans="1:15" hidden="1" x14ac:dyDescent="0.35">
      <c r="A6634" t="s">
        <v>559</v>
      </c>
      <c r="B6634" t="s">
        <v>84</v>
      </c>
      <c r="C6634" t="s">
        <v>331</v>
      </c>
      <c r="D6634" t="s">
        <v>78</v>
      </c>
      <c r="E6634">
        <v>2022</v>
      </c>
      <c r="F6634">
        <v>34</v>
      </c>
      <c r="G6634" t="s">
        <v>302</v>
      </c>
      <c r="H6634" t="s">
        <v>80</v>
      </c>
      <c r="I6634">
        <v>18756</v>
      </c>
      <c r="L6634" t="s">
        <v>560</v>
      </c>
      <c r="M6634">
        <v>17692.080000000002</v>
      </c>
      <c r="N6634">
        <v>1063.92</v>
      </c>
      <c r="O6634" t="s">
        <v>397</v>
      </c>
    </row>
    <row r="6635" spans="1:15" hidden="1" x14ac:dyDescent="0.35">
      <c r="A6635" t="s">
        <v>559</v>
      </c>
      <c r="B6635" t="s">
        <v>84</v>
      </c>
      <c r="C6635" t="s">
        <v>331</v>
      </c>
      <c r="D6635" t="s">
        <v>78</v>
      </c>
      <c r="E6635">
        <v>2022</v>
      </c>
      <c r="F6635">
        <v>34</v>
      </c>
      <c r="G6635" t="s">
        <v>302</v>
      </c>
      <c r="H6635" t="s">
        <v>80</v>
      </c>
      <c r="I6635">
        <v>346</v>
      </c>
      <c r="L6635" t="s">
        <v>560</v>
      </c>
      <c r="M6635">
        <v>328.7</v>
      </c>
      <c r="N6635">
        <v>17.3</v>
      </c>
      <c r="O6635" t="s">
        <v>397</v>
      </c>
    </row>
    <row r="6636" spans="1:15" hidden="1" x14ac:dyDescent="0.35">
      <c r="A6636" t="s">
        <v>559</v>
      </c>
      <c r="B6636" t="s">
        <v>84</v>
      </c>
      <c r="C6636" t="s">
        <v>331</v>
      </c>
      <c r="D6636" t="s">
        <v>78</v>
      </c>
      <c r="E6636">
        <v>2022</v>
      </c>
      <c r="F6636">
        <v>34</v>
      </c>
      <c r="G6636" t="s">
        <v>302</v>
      </c>
      <c r="H6636" t="s">
        <v>80</v>
      </c>
      <c r="I6636">
        <v>1545</v>
      </c>
      <c r="L6636" t="s">
        <v>560</v>
      </c>
      <c r="M6636">
        <v>1457.36</v>
      </c>
      <c r="N6636">
        <v>87.64</v>
      </c>
      <c r="O6636" t="s">
        <v>397</v>
      </c>
    </row>
    <row r="6637" spans="1:15" hidden="1" x14ac:dyDescent="0.35">
      <c r="A6637" t="s">
        <v>559</v>
      </c>
      <c r="B6637" t="s">
        <v>84</v>
      </c>
      <c r="C6637" t="s">
        <v>331</v>
      </c>
      <c r="D6637" t="s">
        <v>78</v>
      </c>
      <c r="E6637">
        <v>2022</v>
      </c>
      <c r="F6637">
        <v>34</v>
      </c>
      <c r="G6637" t="s">
        <v>302</v>
      </c>
      <c r="H6637" t="s">
        <v>81</v>
      </c>
      <c r="I6637">
        <v>234</v>
      </c>
      <c r="L6637" t="s">
        <v>560</v>
      </c>
      <c r="M6637">
        <v>220.73</v>
      </c>
      <c r="N6637">
        <v>13.27</v>
      </c>
      <c r="O6637" t="s">
        <v>397</v>
      </c>
    </row>
    <row r="6638" spans="1:15" hidden="1" x14ac:dyDescent="0.35">
      <c r="A6638" t="s">
        <v>559</v>
      </c>
      <c r="B6638" t="s">
        <v>84</v>
      </c>
      <c r="C6638" t="s">
        <v>331</v>
      </c>
      <c r="D6638" t="s">
        <v>78</v>
      </c>
      <c r="E6638">
        <v>2022</v>
      </c>
      <c r="F6638">
        <v>34</v>
      </c>
      <c r="G6638" t="s">
        <v>302</v>
      </c>
      <c r="H6638" t="s">
        <v>81</v>
      </c>
      <c r="I6638">
        <v>874</v>
      </c>
      <c r="L6638" t="s">
        <v>560</v>
      </c>
      <c r="M6638">
        <v>830.3</v>
      </c>
      <c r="N6638">
        <v>43.7</v>
      </c>
      <c r="O6638" t="s">
        <v>397</v>
      </c>
    </row>
    <row r="6639" spans="1:15" hidden="1" x14ac:dyDescent="0.35">
      <c r="A6639" t="s">
        <v>559</v>
      </c>
      <c r="B6639" t="s">
        <v>84</v>
      </c>
      <c r="C6639" t="s">
        <v>331</v>
      </c>
      <c r="D6639" t="s">
        <v>78</v>
      </c>
      <c r="E6639">
        <v>2022</v>
      </c>
      <c r="F6639">
        <v>67</v>
      </c>
      <c r="G6639" t="s">
        <v>303</v>
      </c>
      <c r="H6639" t="s">
        <v>81</v>
      </c>
      <c r="I6639">
        <v>151</v>
      </c>
      <c r="J6639">
        <v>0</v>
      </c>
      <c r="K6639">
        <v>151</v>
      </c>
      <c r="L6639" t="s">
        <v>560</v>
      </c>
      <c r="O6639" t="s">
        <v>397</v>
      </c>
    </row>
    <row r="6640" spans="1:15" hidden="1" x14ac:dyDescent="0.35">
      <c r="A6640" t="s">
        <v>559</v>
      </c>
      <c r="B6640" t="s">
        <v>84</v>
      </c>
      <c r="C6640" t="s">
        <v>331</v>
      </c>
      <c r="D6640" t="s">
        <v>78</v>
      </c>
      <c r="E6640">
        <v>2023</v>
      </c>
      <c r="F6640">
        <v>79</v>
      </c>
      <c r="G6640" t="s">
        <v>312</v>
      </c>
      <c r="H6640" t="s">
        <v>80</v>
      </c>
      <c r="I6640">
        <v>3113</v>
      </c>
      <c r="L6640" t="s">
        <v>560</v>
      </c>
      <c r="O6640" t="s">
        <v>397</v>
      </c>
    </row>
    <row r="6641" spans="1:15" hidden="1" x14ac:dyDescent="0.35">
      <c r="A6641" t="s">
        <v>559</v>
      </c>
      <c r="B6641" t="s">
        <v>84</v>
      </c>
      <c r="C6641" t="s">
        <v>331</v>
      </c>
      <c r="D6641" t="s">
        <v>78</v>
      </c>
      <c r="E6641">
        <v>2023</v>
      </c>
      <c r="F6641">
        <v>79</v>
      </c>
      <c r="G6641" t="s">
        <v>312</v>
      </c>
      <c r="H6641" t="s">
        <v>80</v>
      </c>
      <c r="I6641">
        <v>66</v>
      </c>
      <c r="L6641" t="s">
        <v>560</v>
      </c>
      <c r="O6641" t="s">
        <v>397</v>
      </c>
    </row>
    <row r="6642" spans="1:15" hidden="1" x14ac:dyDescent="0.35">
      <c r="A6642" t="s">
        <v>559</v>
      </c>
      <c r="B6642" t="s">
        <v>84</v>
      </c>
      <c r="C6642" t="s">
        <v>331</v>
      </c>
      <c r="D6642" t="s">
        <v>78</v>
      </c>
      <c r="E6642">
        <v>2023</v>
      </c>
      <c r="F6642">
        <v>79</v>
      </c>
      <c r="G6642" t="s">
        <v>312</v>
      </c>
      <c r="H6642" t="s">
        <v>80</v>
      </c>
      <c r="I6642">
        <v>3004</v>
      </c>
      <c r="L6642" t="s">
        <v>560</v>
      </c>
      <c r="O6642" t="s">
        <v>397</v>
      </c>
    </row>
    <row r="6643" spans="1:15" hidden="1" x14ac:dyDescent="0.35">
      <c r="A6643" t="s">
        <v>559</v>
      </c>
      <c r="B6643" t="s">
        <v>84</v>
      </c>
      <c r="C6643" t="s">
        <v>331</v>
      </c>
      <c r="D6643" t="s">
        <v>78</v>
      </c>
      <c r="E6643">
        <v>2023</v>
      </c>
      <c r="F6643">
        <v>79</v>
      </c>
      <c r="G6643" t="s">
        <v>312</v>
      </c>
      <c r="H6643" t="s">
        <v>80</v>
      </c>
      <c r="I6643">
        <v>459</v>
      </c>
      <c r="L6643" t="s">
        <v>560</v>
      </c>
      <c r="O6643" t="s">
        <v>397</v>
      </c>
    </row>
    <row r="6644" spans="1:15" hidden="1" x14ac:dyDescent="0.35">
      <c r="A6644" t="s">
        <v>559</v>
      </c>
      <c r="B6644" t="s">
        <v>84</v>
      </c>
      <c r="C6644" t="s">
        <v>331</v>
      </c>
      <c r="D6644" t="s">
        <v>78</v>
      </c>
      <c r="E6644">
        <v>2023</v>
      </c>
      <c r="F6644">
        <v>79</v>
      </c>
      <c r="G6644" t="s">
        <v>312</v>
      </c>
      <c r="H6644" t="s">
        <v>81</v>
      </c>
      <c r="I6644">
        <v>1385</v>
      </c>
      <c r="L6644" t="s">
        <v>560</v>
      </c>
      <c r="O6644" t="s">
        <v>397</v>
      </c>
    </row>
    <row r="6645" spans="1:15" hidden="1" x14ac:dyDescent="0.35">
      <c r="A6645" t="s">
        <v>559</v>
      </c>
      <c r="B6645" t="s">
        <v>84</v>
      </c>
      <c r="C6645" t="s">
        <v>331</v>
      </c>
      <c r="D6645" t="s">
        <v>78</v>
      </c>
      <c r="E6645">
        <v>2023</v>
      </c>
      <c r="F6645">
        <v>79</v>
      </c>
      <c r="G6645" t="s">
        <v>312</v>
      </c>
      <c r="H6645" t="s">
        <v>81</v>
      </c>
      <c r="I6645">
        <v>213</v>
      </c>
      <c r="L6645" t="s">
        <v>560</v>
      </c>
      <c r="O6645" t="s">
        <v>397</v>
      </c>
    </row>
    <row r="6646" spans="1:15" hidden="1" x14ac:dyDescent="0.35">
      <c r="A6646" t="s">
        <v>559</v>
      </c>
      <c r="B6646" t="s">
        <v>84</v>
      </c>
      <c r="C6646" t="s">
        <v>331</v>
      </c>
      <c r="D6646" t="s">
        <v>78</v>
      </c>
      <c r="E6646">
        <v>2023</v>
      </c>
      <c r="F6646">
        <v>34</v>
      </c>
      <c r="G6646" t="s">
        <v>302</v>
      </c>
      <c r="H6646" t="s">
        <v>80</v>
      </c>
      <c r="I6646">
        <v>698</v>
      </c>
      <c r="L6646" t="s">
        <v>560</v>
      </c>
      <c r="M6646">
        <v>663.1</v>
      </c>
      <c r="N6646">
        <v>34.9</v>
      </c>
      <c r="O6646" t="s">
        <v>397</v>
      </c>
    </row>
    <row r="6647" spans="1:15" hidden="1" x14ac:dyDescent="0.35">
      <c r="A6647" t="s">
        <v>559</v>
      </c>
      <c r="B6647" t="s">
        <v>84</v>
      </c>
      <c r="C6647" t="s">
        <v>331</v>
      </c>
      <c r="D6647" t="s">
        <v>78</v>
      </c>
      <c r="E6647">
        <v>2023</v>
      </c>
      <c r="F6647">
        <v>34</v>
      </c>
      <c r="G6647" t="s">
        <v>302</v>
      </c>
      <c r="H6647" t="s">
        <v>80</v>
      </c>
      <c r="I6647">
        <v>2188</v>
      </c>
      <c r="L6647" t="s">
        <v>560</v>
      </c>
      <c r="M6647">
        <v>2063.89</v>
      </c>
      <c r="N6647">
        <v>124.11</v>
      </c>
      <c r="O6647" t="s">
        <v>397</v>
      </c>
    </row>
    <row r="6648" spans="1:15" hidden="1" x14ac:dyDescent="0.35">
      <c r="A6648" t="s">
        <v>559</v>
      </c>
      <c r="B6648" t="s">
        <v>84</v>
      </c>
      <c r="C6648" t="s">
        <v>331</v>
      </c>
      <c r="D6648" t="s">
        <v>78</v>
      </c>
      <c r="E6648">
        <v>2023</v>
      </c>
      <c r="F6648">
        <v>34</v>
      </c>
      <c r="G6648" t="s">
        <v>302</v>
      </c>
      <c r="H6648" t="s">
        <v>80</v>
      </c>
      <c r="I6648">
        <v>4980</v>
      </c>
      <c r="L6648" t="s">
        <v>560</v>
      </c>
      <c r="M6648">
        <v>4731</v>
      </c>
      <c r="N6648">
        <v>249</v>
      </c>
      <c r="O6648" t="s">
        <v>397</v>
      </c>
    </row>
    <row r="6649" spans="1:15" hidden="1" x14ac:dyDescent="0.35">
      <c r="A6649" t="s">
        <v>559</v>
      </c>
      <c r="B6649" t="s">
        <v>84</v>
      </c>
      <c r="C6649" t="s">
        <v>331</v>
      </c>
      <c r="D6649" t="s">
        <v>78</v>
      </c>
      <c r="E6649">
        <v>2023</v>
      </c>
      <c r="F6649">
        <v>34</v>
      </c>
      <c r="G6649" t="s">
        <v>302</v>
      </c>
      <c r="H6649" t="s">
        <v>81</v>
      </c>
      <c r="I6649">
        <v>3164</v>
      </c>
      <c r="L6649" t="s">
        <v>560</v>
      </c>
      <c r="M6649">
        <v>2984.52</v>
      </c>
      <c r="N6649">
        <v>179.48</v>
      </c>
      <c r="O6649" t="s">
        <v>397</v>
      </c>
    </row>
    <row r="6650" spans="1:15" hidden="1" x14ac:dyDescent="0.35">
      <c r="A6650" t="s">
        <v>559</v>
      </c>
      <c r="B6650" t="s">
        <v>84</v>
      </c>
      <c r="C6650" t="s">
        <v>331</v>
      </c>
      <c r="D6650" t="s">
        <v>78</v>
      </c>
      <c r="E6650">
        <v>2023</v>
      </c>
      <c r="F6650">
        <v>34</v>
      </c>
      <c r="G6650" t="s">
        <v>302</v>
      </c>
      <c r="H6650" t="s">
        <v>81</v>
      </c>
      <c r="I6650">
        <v>264</v>
      </c>
      <c r="L6650" t="s">
        <v>560</v>
      </c>
      <c r="M6650">
        <v>249.02</v>
      </c>
      <c r="N6650">
        <v>14.98</v>
      </c>
      <c r="O6650" t="s">
        <v>397</v>
      </c>
    </row>
    <row r="6651" spans="1:15" hidden="1" x14ac:dyDescent="0.35">
      <c r="A6651" t="s">
        <v>559</v>
      </c>
      <c r="B6651" t="s">
        <v>84</v>
      </c>
      <c r="C6651" t="s">
        <v>331</v>
      </c>
      <c r="D6651" t="s">
        <v>78</v>
      </c>
      <c r="E6651">
        <v>2023</v>
      </c>
      <c r="F6651">
        <v>34</v>
      </c>
      <c r="G6651" t="s">
        <v>302</v>
      </c>
      <c r="H6651" t="s">
        <v>80</v>
      </c>
      <c r="I6651">
        <v>48151</v>
      </c>
      <c r="L6651" t="s">
        <v>560</v>
      </c>
      <c r="M6651">
        <v>45419.66</v>
      </c>
      <c r="N6651">
        <v>2731.34</v>
      </c>
      <c r="O6651" t="s">
        <v>397</v>
      </c>
    </row>
    <row r="6652" spans="1:15" hidden="1" x14ac:dyDescent="0.35">
      <c r="A6652" t="s">
        <v>559</v>
      </c>
      <c r="B6652" t="s">
        <v>84</v>
      </c>
      <c r="C6652" t="s">
        <v>331</v>
      </c>
      <c r="D6652" t="s">
        <v>78</v>
      </c>
      <c r="E6652">
        <v>2023</v>
      </c>
      <c r="F6652">
        <v>34</v>
      </c>
      <c r="G6652" t="s">
        <v>302</v>
      </c>
      <c r="H6652" t="s">
        <v>80</v>
      </c>
      <c r="I6652">
        <v>305</v>
      </c>
      <c r="L6652" t="s">
        <v>560</v>
      </c>
      <c r="M6652">
        <v>289.75</v>
      </c>
      <c r="N6652">
        <v>15.25</v>
      </c>
      <c r="O6652" t="s">
        <v>397</v>
      </c>
    </row>
    <row r="6653" spans="1:15" hidden="1" x14ac:dyDescent="0.35">
      <c r="A6653" t="s">
        <v>559</v>
      </c>
      <c r="B6653" t="s">
        <v>84</v>
      </c>
      <c r="C6653" t="s">
        <v>331</v>
      </c>
      <c r="D6653" t="s">
        <v>78</v>
      </c>
      <c r="E6653">
        <v>2023</v>
      </c>
      <c r="F6653">
        <v>34</v>
      </c>
      <c r="G6653" t="s">
        <v>302</v>
      </c>
      <c r="H6653" t="s">
        <v>80</v>
      </c>
      <c r="I6653">
        <v>1101</v>
      </c>
      <c r="L6653" t="s">
        <v>560</v>
      </c>
      <c r="M6653">
        <v>1038.55</v>
      </c>
      <c r="N6653">
        <v>62.45</v>
      </c>
      <c r="O6653" t="s">
        <v>397</v>
      </c>
    </row>
    <row r="6654" spans="1:15" hidden="1" x14ac:dyDescent="0.35">
      <c r="A6654" t="s">
        <v>559</v>
      </c>
      <c r="B6654" t="s">
        <v>84</v>
      </c>
      <c r="C6654" t="s">
        <v>331</v>
      </c>
      <c r="D6654" t="s">
        <v>78</v>
      </c>
      <c r="E6654">
        <v>2023</v>
      </c>
      <c r="F6654">
        <v>34</v>
      </c>
      <c r="G6654" t="s">
        <v>302</v>
      </c>
      <c r="H6654" t="s">
        <v>80</v>
      </c>
      <c r="I6654">
        <v>2179</v>
      </c>
      <c r="L6654" t="s">
        <v>560</v>
      </c>
      <c r="M6654">
        <v>2070.0500000000002</v>
      </c>
      <c r="N6654">
        <v>108.95</v>
      </c>
      <c r="O6654" t="s">
        <v>397</v>
      </c>
    </row>
    <row r="6655" spans="1:15" hidden="1" x14ac:dyDescent="0.35">
      <c r="A6655" t="s">
        <v>559</v>
      </c>
      <c r="B6655" t="s">
        <v>84</v>
      </c>
      <c r="C6655" t="s">
        <v>331</v>
      </c>
      <c r="D6655" t="s">
        <v>78</v>
      </c>
      <c r="E6655">
        <v>2023</v>
      </c>
      <c r="F6655">
        <v>34</v>
      </c>
      <c r="G6655" t="s">
        <v>302</v>
      </c>
      <c r="H6655" t="s">
        <v>81</v>
      </c>
      <c r="I6655">
        <v>145</v>
      </c>
      <c r="L6655" t="s">
        <v>560</v>
      </c>
      <c r="M6655">
        <v>136.77000000000001</v>
      </c>
      <c r="N6655">
        <v>8.23</v>
      </c>
      <c r="O6655" t="s">
        <v>397</v>
      </c>
    </row>
    <row r="6656" spans="1:15" hidden="1" x14ac:dyDescent="0.35">
      <c r="A6656" t="s">
        <v>559</v>
      </c>
      <c r="B6656" t="s">
        <v>84</v>
      </c>
      <c r="C6656" t="s">
        <v>331</v>
      </c>
      <c r="D6656" t="s">
        <v>78</v>
      </c>
      <c r="E6656">
        <v>2024</v>
      </c>
      <c r="F6656">
        <v>79</v>
      </c>
      <c r="G6656" t="s">
        <v>312</v>
      </c>
      <c r="H6656" t="s">
        <v>80</v>
      </c>
      <c r="I6656">
        <v>4023</v>
      </c>
      <c r="L6656" t="s">
        <v>560</v>
      </c>
      <c r="O6656" t="s">
        <v>397</v>
      </c>
    </row>
    <row r="6657" spans="1:15" hidden="1" x14ac:dyDescent="0.35">
      <c r="A6657" t="s">
        <v>559</v>
      </c>
      <c r="B6657" t="s">
        <v>84</v>
      </c>
      <c r="C6657" t="s">
        <v>331</v>
      </c>
      <c r="D6657" t="s">
        <v>78</v>
      </c>
      <c r="E6657">
        <v>2024</v>
      </c>
      <c r="F6657">
        <v>79</v>
      </c>
      <c r="G6657" t="s">
        <v>312</v>
      </c>
      <c r="H6657" t="s">
        <v>80</v>
      </c>
      <c r="I6657">
        <v>75</v>
      </c>
      <c r="L6657" t="s">
        <v>560</v>
      </c>
      <c r="O6657" t="s">
        <v>397</v>
      </c>
    </row>
    <row r="6658" spans="1:15" hidden="1" x14ac:dyDescent="0.35">
      <c r="A6658" t="s">
        <v>559</v>
      </c>
      <c r="B6658" t="s">
        <v>84</v>
      </c>
      <c r="C6658" t="s">
        <v>331</v>
      </c>
      <c r="D6658" t="s">
        <v>78</v>
      </c>
      <c r="E6658">
        <v>2024</v>
      </c>
      <c r="F6658">
        <v>79</v>
      </c>
      <c r="G6658" t="s">
        <v>312</v>
      </c>
      <c r="H6658" t="s">
        <v>80</v>
      </c>
      <c r="I6658">
        <v>3832</v>
      </c>
      <c r="L6658" t="s">
        <v>560</v>
      </c>
      <c r="O6658" t="s">
        <v>397</v>
      </c>
    </row>
    <row r="6659" spans="1:15" hidden="1" x14ac:dyDescent="0.35">
      <c r="A6659" t="s">
        <v>559</v>
      </c>
      <c r="B6659" t="s">
        <v>84</v>
      </c>
      <c r="C6659" t="s">
        <v>331</v>
      </c>
      <c r="D6659" t="s">
        <v>78</v>
      </c>
      <c r="E6659">
        <v>2024</v>
      </c>
      <c r="F6659">
        <v>79</v>
      </c>
      <c r="G6659" t="s">
        <v>312</v>
      </c>
      <c r="H6659" t="s">
        <v>80</v>
      </c>
      <c r="I6659">
        <v>583</v>
      </c>
      <c r="L6659" t="s">
        <v>560</v>
      </c>
      <c r="O6659" t="s">
        <v>397</v>
      </c>
    </row>
    <row r="6660" spans="1:15" hidden="1" x14ac:dyDescent="0.35">
      <c r="A6660" t="s">
        <v>559</v>
      </c>
      <c r="B6660" t="s">
        <v>84</v>
      </c>
      <c r="C6660" t="s">
        <v>331</v>
      </c>
      <c r="D6660" t="s">
        <v>78</v>
      </c>
      <c r="E6660">
        <v>2024</v>
      </c>
      <c r="F6660">
        <v>79</v>
      </c>
      <c r="G6660" t="s">
        <v>312</v>
      </c>
      <c r="H6660" t="s">
        <v>81</v>
      </c>
      <c r="I6660">
        <v>3129</v>
      </c>
      <c r="L6660" t="s">
        <v>560</v>
      </c>
      <c r="O6660" t="s">
        <v>397</v>
      </c>
    </row>
    <row r="6661" spans="1:15" hidden="1" x14ac:dyDescent="0.35">
      <c r="A6661" t="s">
        <v>559</v>
      </c>
      <c r="B6661" t="s">
        <v>84</v>
      </c>
      <c r="C6661" t="s">
        <v>331</v>
      </c>
      <c r="D6661" t="s">
        <v>78</v>
      </c>
      <c r="E6661">
        <v>2024</v>
      </c>
      <c r="F6661">
        <v>79</v>
      </c>
      <c r="G6661" t="s">
        <v>312</v>
      </c>
      <c r="H6661" t="s">
        <v>81</v>
      </c>
      <c r="I6661">
        <v>451</v>
      </c>
      <c r="L6661" t="s">
        <v>560</v>
      </c>
      <c r="O6661" t="s">
        <v>397</v>
      </c>
    </row>
    <row r="6662" spans="1:15" hidden="1" x14ac:dyDescent="0.35">
      <c r="A6662" t="s">
        <v>559</v>
      </c>
      <c r="B6662" t="s">
        <v>84</v>
      </c>
      <c r="C6662" t="s">
        <v>331</v>
      </c>
      <c r="D6662" t="s">
        <v>78</v>
      </c>
      <c r="E6662">
        <v>2024</v>
      </c>
      <c r="F6662">
        <v>34</v>
      </c>
      <c r="G6662" t="s">
        <v>302</v>
      </c>
      <c r="H6662" t="s">
        <v>80</v>
      </c>
      <c r="I6662">
        <v>1753</v>
      </c>
      <c r="L6662" t="s">
        <v>560</v>
      </c>
      <c r="M6662">
        <v>1653.56</v>
      </c>
      <c r="N6662">
        <v>99.44</v>
      </c>
      <c r="O6662" t="s">
        <v>397</v>
      </c>
    </row>
    <row r="6663" spans="1:15" hidden="1" x14ac:dyDescent="0.35">
      <c r="A6663" t="s">
        <v>559</v>
      </c>
      <c r="B6663" t="s">
        <v>84</v>
      </c>
      <c r="C6663" t="s">
        <v>331</v>
      </c>
      <c r="D6663" t="s">
        <v>78</v>
      </c>
      <c r="E6663">
        <v>2024</v>
      </c>
      <c r="F6663">
        <v>34</v>
      </c>
      <c r="G6663" t="s">
        <v>302</v>
      </c>
      <c r="H6663" t="s">
        <v>80</v>
      </c>
      <c r="I6663">
        <v>76</v>
      </c>
      <c r="L6663" t="s">
        <v>560</v>
      </c>
      <c r="M6663">
        <v>72.2</v>
      </c>
      <c r="N6663">
        <v>3.8</v>
      </c>
      <c r="O6663" t="s">
        <v>397</v>
      </c>
    </row>
    <row r="6664" spans="1:15" hidden="1" x14ac:dyDescent="0.35">
      <c r="A6664" t="s">
        <v>559</v>
      </c>
      <c r="B6664" t="s">
        <v>84</v>
      </c>
      <c r="C6664" t="s">
        <v>331</v>
      </c>
      <c r="D6664" t="s">
        <v>78</v>
      </c>
      <c r="E6664">
        <v>2024</v>
      </c>
      <c r="F6664">
        <v>34</v>
      </c>
      <c r="G6664" t="s">
        <v>302</v>
      </c>
      <c r="H6664" t="s">
        <v>80</v>
      </c>
      <c r="I6664">
        <v>1376</v>
      </c>
      <c r="L6664" t="s">
        <v>560</v>
      </c>
      <c r="M6664">
        <v>1297.95</v>
      </c>
      <c r="N6664">
        <v>78.05</v>
      </c>
      <c r="O6664" t="s">
        <v>397</v>
      </c>
    </row>
    <row r="6665" spans="1:15" hidden="1" x14ac:dyDescent="0.35">
      <c r="A6665" t="s">
        <v>559</v>
      </c>
      <c r="B6665" t="s">
        <v>84</v>
      </c>
      <c r="C6665" t="s">
        <v>331</v>
      </c>
      <c r="D6665" t="s">
        <v>78</v>
      </c>
      <c r="E6665">
        <v>2024</v>
      </c>
      <c r="F6665">
        <v>34</v>
      </c>
      <c r="G6665" t="s">
        <v>302</v>
      </c>
      <c r="H6665" t="s">
        <v>80</v>
      </c>
      <c r="I6665">
        <v>655</v>
      </c>
      <c r="L6665" t="s">
        <v>560</v>
      </c>
      <c r="M6665">
        <v>622.25</v>
      </c>
      <c r="N6665">
        <v>32.75</v>
      </c>
      <c r="O6665" t="s">
        <v>397</v>
      </c>
    </row>
    <row r="6666" spans="1:15" hidden="1" x14ac:dyDescent="0.35">
      <c r="A6666" t="s">
        <v>559</v>
      </c>
      <c r="B6666" t="s">
        <v>84</v>
      </c>
      <c r="C6666" t="s">
        <v>331</v>
      </c>
      <c r="D6666" t="s">
        <v>78</v>
      </c>
      <c r="E6666">
        <v>2024</v>
      </c>
      <c r="F6666">
        <v>34</v>
      </c>
      <c r="G6666" t="s">
        <v>302</v>
      </c>
      <c r="H6666" t="s">
        <v>81</v>
      </c>
      <c r="I6666">
        <v>4151</v>
      </c>
      <c r="L6666" t="s">
        <v>560</v>
      </c>
      <c r="M6666">
        <v>3943.45</v>
      </c>
      <c r="N6666">
        <v>207.55</v>
      </c>
      <c r="O6666" t="s">
        <v>397</v>
      </c>
    </row>
    <row r="6667" spans="1:15" hidden="1" x14ac:dyDescent="0.35">
      <c r="A6667" t="s">
        <v>559</v>
      </c>
      <c r="B6667" t="s">
        <v>84</v>
      </c>
      <c r="C6667" t="s">
        <v>331</v>
      </c>
      <c r="D6667" t="s">
        <v>78</v>
      </c>
      <c r="E6667">
        <v>2024</v>
      </c>
      <c r="F6667">
        <v>34</v>
      </c>
      <c r="G6667" t="s">
        <v>302</v>
      </c>
      <c r="H6667" t="s">
        <v>81</v>
      </c>
      <c r="I6667">
        <v>806</v>
      </c>
      <c r="L6667" t="s">
        <v>560</v>
      </c>
      <c r="M6667">
        <v>760.28</v>
      </c>
      <c r="N6667">
        <v>45.72</v>
      </c>
      <c r="O6667" t="s">
        <v>397</v>
      </c>
    </row>
    <row r="6668" spans="1:15" hidden="1" x14ac:dyDescent="0.35">
      <c r="A6668" t="s">
        <v>559</v>
      </c>
      <c r="B6668" t="s">
        <v>84</v>
      </c>
      <c r="C6668" t="s">
        <v>339</v>
      </c>
      <c r="D6668" t="s">
        <v>78</v>
      </c>
      <c r="E6668">
        <v>2020</v>
      </c>
      <c r="F6668">
        <v>34</v>
      </c>
      <c r="G6668" t="s">
        <v>302</v>
      </c>
      <c r="H6668" t="s">
        <v>81</v>
      </c>
      <c r="I6668">
        <v>4</v>
      </c>
      <c r="L6668" t="s">
        <v>560</v>
      </c>
      <c r="M6668">
        <v>3.86</v>
      </c>
      <c r="N6668">
        <v>0.14000000000000001</v>
      </c>
      <c r="O6668" t="s">
        <v>398</v>
      </c>
    </row>
    <row r="6669" spans="1:15" hidden="1" x14ac:dyDescent="0.35">
      <c r="A6669" t="s">
        <v>559</v>
      </c>
      <c r="B6669" t="s">
        <v>84</v>
      </c>
      <c r="C6669" t="s">
        <v>339</v>
      </c>
      <c r="D6669" t="s">
        <v>78</v>
      </c>
      <c r="E6669">
        <v>2021</v>
      </c>
      <c r="F6669">
        <v>34</v>
      </c>
      <c r="G6669" t="s">
        <v>302</v>
      </c>
      <c r="H6669" t="s">
        <v>80</v>
      </c>
      <c r="I6669">
        <v>682</v>
      </c>
      <c r="L6669" t="s">
        <v>560</v>
      </c>
      <c r="M6669">
        <v>647.9</v>
      </c>
      <c r="N6669">
        <v>34.1</v>
      </c>
      <c r="O6669" t="s">
        <v>398</v>
      </c>
    </row>
    <row r="6670" spans="1:15" hidden="1" x14ac:dyDescent="0.35">
      <c r="A6670" t="s">
        <v>559</v>
      </c>
      <c r="B6670" t="s">
        <v>84</v>
      </c>
      <c r="C6670" t="s">
        <v>339</v>
      </c>
      <c r="D6670" t="s">
        <v>78</v>
      </c>
      <c r="E6670">
        <v>2021</v>
      </c>
      <c r="F6670">
        <v>34</v>
      </c>
      <c r="G6670" t="s">
        <v>302</v>
      </c>
      <c r="H6670" t="s">
        <v>80</v>
      </c>
      <c r="I6670">
        <v>27</v>
      </c>
      <c r="L6670" t="s">
        <v>560</v>
      </c>
      <c r="M6670">
        <v>25.65</v>
      </c>
      <c r="N6670">
        <v>1.35</v>
      </c>
      <c r="O6670" t="s">
        <v>398</v>
      </c>
    </row>
    <row r="6671" spans="1:15" hidden="1" x14ac:dyDescent="0.35">
      <c r="A6671" t="s">
        <v>559</v>
      </c>
      <c r="B6671" t="s">
        <v>84</v>
      </c>
      <c r="C6671" t="s">
        <v>339</v>
      </c>
      <c r="D6671" t="s">
        <v>78</v>
      </c>
      <c r="E6671">
        <v>2021</v>
      </c>
      <c r="F6671">
        <v>34</v>
      </c>
      <c r="G6671" t="s">
        <v>302</v>
      </c>
      <c r="H6671" t="s">
        <v>80</v>
      </c>
      <c r="I6671">
        <v>575</v>
      </c>
      <c r="L6671" t="s">
        <v>560</v>
      </c>
      <c r="M6671">
        <v>546.25</v>
      </c>
      <c r="N6671">
        <v>28.75</v>
      </c>
      <c r="O6671" t="s">
        <v>398</v>
      </c>
    </row>
    <row r="6672" spans="1:15" hidden="1" x14ac:dyDescent="0.35">
      <c r="A6672" t="s">
        <v>559</v>
      </c>
      <c r="B6672" t="s">
        <v>84</v>
      </c>
      <c r="C6672" t="s">
        <v>339</v>
      </c>
      <c r="D6672" t="s">
        <v>78</v>
      </c>
      <c r="E6672">
        <v>2021</v>
      </c>
      <c r="F6672">
        <v>34</v>
      </c>
      <c r="G6672" t="s">
        <v>302</v>
      </c>
      <c r="H6672" t="s">
        <v>80</v>
      </c>
      <c r="I6672">
        <v>21</v>
      </c>
      <c r="L6672" t="s">
        <v>560</v>
      </c>
      <c r="M6672">
        <v>19.95</v>
      </c>
      <c r="N6672">
        <v>1.05</v>
      </c>
      <c r="O6672" t="s">
        <v>398</v>
      </c>
    </row>
    <row r="6673" spans="1:15" hidden="1" x14ac:dyDescent="0.35">
      <c r="A6673" t="s">
        <v>559</v>
      </c>
      <c r="B6673" t="s">
        <v>84</v>
      </c>
      <c r="C6673" t="s">
        <v>339</v>
      </c>
      <c r="D6673" t="s">
        <v>78</v>
      </c>
      <c r="E6673">
        <v>2021</v>
      </c>
      <c r="F6673">
        <v>34</v>
      </c>
      <c r="G6673" t="s">
        <v>302</v>
      </c>
      <c r="H6673" t="s">
        <v>81</v>
      </c>
      <c r="I6673">
        <v>222</v>
      </c>
      <c r="L6673" t="s">
        <v>560</v>
      </c>
      <c r="M6673">
        <v>210.9</v>
      </c>
      <c r="N6673">
        <v>11.1</v>
      </c>
      <c r="O6673" t="s">
        <v>398</v>
      </c>
    </row>
    <row r="6674" spans="1:15" hidden="1" x14ac:dyDescent="0.35">
      <c r="A6674" t="s">
        <v>559</v>
      </c>
      <c r="B6674" t="s">
        <v>84</v>
      </c>
      <c r="C6674" t="s">
        <v>339</v>
      </c>
      <c r="D6674" t="s">
        <v>78</v>
      </c>
      <c r="E6674">
        <v>2021</v>
      </c>
      <c r="F6674">
        <v>34</v>
      </c>
      <c r="G6674" t="s">
        <v>302</v>
      </c>
      <c r="H6674" t="s">
        <v>81</v>
      </c>
      <c r="I6674">
        <v>144</v>
      </c>
      <c r="L6674" t="s">
        <v>560</v>
      </c>
      <c r="M6674">
        <v>136.80000000000001</v>
      </c>
      <c r="N6674">
        <v>7.2</v>
      </c>
      <c r="O6674" t="s">
        <v>398</v>
      </c>
    </row>
    <row r="6675" spans="1:15" hidden="1" x14ac:dyDescent="0.35">
      <c r="A6675" t="s">
        <v>559</v>
      </c>
      <c r="B6675" t="s">
        <v>84</v>
      </c>
      <c r="C6675" t="s">
        <v>339</v>
      </c>
      <c r="D6675" t="s">
        <v>78</v>
      </c>
      <c r="E6675">
        <v>2022</v>
      </c>
      <c r="F6675">
        <v>34</v>
      </c>
      <c r="G6675" t="s">
        <v>302</v>
      </c>
      <c r="H6675" t="s">
        <v>80</v>
      </c>
      <c r="I6675">
        <v>1130</v>
      </c>
      <c r="L6675" t="s">
        <v>560</v>
      </c>
      <c r="M6675">
        <v>1073.5</v>
      </c>
      <c r="N6675">
        <v>56.5</v>
      </c>
      <c r="O6675" t="s">
        <v>398</v>
      </c>
    </row>
    <row r="6676" spans="1:15" hidden="1" x14ac:dyDescent="0.35">
      <c r="A6676" t="s">
        <v>559</v>
      </c>
      <c r="B6676" t="s">
        <v>84</v>
      </c>
      <c r="C6676" t="s">
        <v>339</v>
      </c>
      <c r="D6676" t="s">
        <v>78</v>
      </c>
      <c r="E6676">
        <v>2022</v>
      </c>
      <c r="F6676">
        <v>34</v>
      </c>
      <c r="G6676" t="s">
        <v>302</v>
      </c>
      <c r="H6676" t="s">
        <v>80</v>
      </c>
      <c r="I6676">
        <v>47</v>
      </c>
      <c r="L6676" t="s">
        <v>560</v>
      </c>
      <c r="M6676">
        <v>44.65</v>
      </c>
      <c r="N6676">
        <v>2.35</v>
      </c>
      <c r="O6676" t="s">
        <v>398</v>
      </c>
    </row>
    <row r="6677" spans="1:15" hidden="1" x14ac:dyDescent="0.35">
      <c r="A6677" t="s">
        <v>559</v>
      </c>
      <c r="B6677" t="s">
        <v>84</v>
      </c>
      <c r="C6677" t="s">
        <v>339</v>
      </c>
      <c r="D6677" t="s">
        <v>78</v>
      </c>
      <c r="E6677">
        <v>2022</v>
      </c>
      <c r="F6677">
        <v>34</v>
      </c>
      <c r="G6677" t="s">
        <v>302</v>
      </c>
      <c r="H6677" t="s">
        <v>80</v>
      </c>
      <c r="I6677">
        <v>1411</v>
      </c>
      <c r="L6677" t="s">
        <v>560</v>
      </c>
      <c r="M6677">
        <v>1340.45</v>
      </c>
      <c r="N6677">
        <v>70.55</v>
      </c>
      <c r="O6677" t="s">
        <v>398</v>
      </c>
    </row>
    <row r="6678" spans="1:15" hidden="1" x14ac:dyDescent="0.35">
      <c r="A6678" t="s">
        <v>559</v>
      </c>
      <c r="B6678" t="s">
        <v>84</v>
      </c>
      <c r="C6678" t="s">
        <v>339</v>
      </c>
      <c r="D6678" t="s">
        <v>78</v>
      </c>
      <c r="E6678">
        <v>2022</v>
      </c>
      <c r="F6678">
        <v>34</v>
      </c>
      <c r="G6678" t="s">
        <v>302</v>
      </c>
      <c r="H6678" t="s">
        <v>80</v>
      </c>
      <c r="I6678">
        <v>98</v>
      </c>
      <c r="L6678" t="s">
        <v>560</v>
      </c>
      <c r="M6678">
        <v>93.1</v>
      </c>
      <c r="N6678">
        <v>4.9000000000000004</v>
      </c>
      <c r="O6678" t="s">
        <v>398</v>
      </c>
    </row>
    <row r="6679" spans="1:15" hidden="1" x14ac:dyDescent="0.35">
      <c r="A6679" t="s">
        <v>559</v>
      </c>
      <c r="B6679" t="s">
        <v>84</v>
      </c>
      <c r="C6679" t="s">
        <v>339</v>
      </c>
      <c r="D6679" t="s">
        <v>78</v>
      </c>
      <c r="E6679">
        <v>2022</v>
      </c>
      <c r="F6679">
        <v>34</v>
      </c>
      <c r="G6679" t="s">
        <v>302</v>
      </c>
      <c r="H6679" t="s">
        <v>81</v>
      </c>
      <c r="I6679">
        <v>1431</v>
      </c>
      <c r="L6679" t="s">
        <v>560</v>
      </c>
      <c r="M6679">
        <v>1359.45</v>
      </c>
      <c r="N6679">
        <v>71.55</v>
      </c>
      <c r="O6679" t="s">
        <v>398</v>
      </c>
    </row>
    <row r="6680" spans="1:15" hidden="1" x14ac:dyDescent="0.35">
      <c r="A6680" t="s">
        <v>559</v>
      </c>
      <c r="B6680" t="s">
        <v>84</v>
      </c>
      <c r="C6680" t="s">
        <v>339</v>
      </c>
      <c r="D6680" t="s">
        <v>78</v>
      </c>
      <c r="E6680">
        <v>2022</v>
      </c>
      <c r="F6680">
        <v>34</v>
      </c>
      <c r="G6680" t="s">
        <v>302</v>
      </c>
      <c r="H6680" t="s">
        <v>81</v>
      </c>
      <c r="I6680">
        <v>717</v>
      </c>
      <c r="L6680" t="s">
        <v>560</v>
      </c>
      <c r="M6680">
        <v>681.15</v>
      </c>
      <c r="N6680">
        <v>35.85</v>
      </c>
      <c r="O6680" t="s">
        <v>398</v>
      </c>
    </row>
    <row r="6681" spans="1:15" hidden="1" x14ac:dyDescent="0.35">
      <c r="A6681" t="s">
        <v>559</v>
      </c>
      <c r="B6681" t="s">
        <v>84</v>
      </c>
      <c r="C6681" t="s">
        <v>339</v>
      </c>
      <c r="D6681" t="s">
        <v>78</v>
      </c>
      <c r="E6681">
        <v>2022</v>
      </c>
      <c r="F6681">
        <v>34</v>
      </c>
      <c r="G6681" t="s">
        <v>302</v>
      </c>
      <c r="H6681" t="s">
        <v>80</v>
      </c>
      <c r="I6681">
        <v>965</v>
      </c>
      <c r="L6681" t="s">
        <v>560</v>
      </c>
      <c r="M6681">
        <v>916.75</v>
      </c>
      <c r="N6681">
        <v>48.25</v>
      </c>
      <c r="O6681" t="s">
        <v>398</v>
      </c>
    </row>
    <row r="6682" spans="1:15" hidden="1" x14ac:dyDescent="0.35">
      <c r="A6682" t="s">
        <v>559</v>
      </c>
      <c r="B6682" t="s">
        <v>84</v>
      </c>
      <c r="C6682" t="s">
        <v>339</v>
      </c>
      <c r="D6682" t="s">
        <v>78</v>
      </c>
      <c r="E6682">
        <v>2022</v>
      </c>
      <c r="F6682">
        <v>34</v>
      </c>
      <c r="G6682" t="s">
        <v>302</v>
      </c>
      <c r="H6682" t="s">
        <v>80</v>
      </c>
      <c r="I6682">
        <v>40</v>
      </c>
      <c r="L6682" t="s">
        <v>560</v>
      </c>
      <c r="M6682">
        <v>38</v>
      </c>
      <c r="N6682">
        <v>2</v>
      </c>
      <c r="O6682" t="s">
        <v>398</v>
      </c>
    </row>
    <row r="6683" spans="1:15" hidden="1" x14ac:dyDescent="0.35">
      <c r="A6683" t="s">
        <v>559</v>
      </c>
      <c r="B6683" t="s">
        <v>84</v>
      </c>
      <c r="C6683" t="s">
        <v>339</v>
      </c>
      <c r="D6683" t="s">
        <v>78</v>
      </c>
      <c r="E6683">
        <v>2022</v>
      </c>
      <c r="F6683">
        <v>34</v>
      </c>
      <c r="G6683" t="s">
        <v>302</v>
      </c>
      <c r="H6683" t="s">
        <v>80</v>
      </c>
      <c r="I6683">
        <v>1217</v>
      </c>
      <c r="L6683" t="s">
        <v>560</v>
      </c>
      <c r="M6683">
        <v>1156.1500000000001</v>
      </c>
      <c r="N6683">
        <v>60.85</v>
      </c>
      <c r="O6683" t="s">
        <v>398</v>
      </c>
    </row>
    <row r="6684" spans="1:15" hidden="1" x14ac:dyDescent="0.35">
      <c r="A6684" t="s">
        <v>559</v>
      </c>
      <c r="B6684" t="s">
        <v>84</v>
      </c>
      <c r="C6684" t="s">
        <v>339</v>
      </c>
      <c r="D6684" t="s">
        <v>78</v>
      </c>
      <c r="E6684">
        <v>2022</v>
      </c>
      <c r="F6684">
        <v>34</v>
      </c>
      <c r="G6684" t="s">
        <v>302</v>
      </c>
      <c r="H6684" t="s">
        <v>80</v>
      </c>
      <c r="I6684">
        <v>84</v>
      </c>
      <c r="L6684" t="s">
        <v>560</v>
      </c>
      <c r="M6684">
        <v>79.8</v>
      </c>
      <c r="N6684">
        <v>4.2</v>
      </c>
      <c r="O6684" t="s">
        <v>398</v>
      </c>
    </row>
    <row r="6685" spans="1:15" hidden="1" x14ac:dyDescent="0.35">
      <c r="A6685" t="s">
        <v>559</v>
      </c>
      <c r="B6685" t="s">
        <v>84</v>
      </c>
      <c r="C6685" t="s">
        <v>339</v>
      </c>
      <c r="D6685" t="s">
        <v>78</v>
      </c>
      <c r="E6685">
        <v>2022</v>
      </c>
      <c r="F6685">
        <v>34</v>
      </c>
      <c r="G6685" t="s">
        <v>302</v>
      </c>
      <c r="H6685" t="s">
        <v>81</v>
      </c>
      <c r="I6685">
        <v>1234</v>
      </c>
      <c r="L6685" t="s">
        <v>560</v>
      </c>
      <c r="M6685">
        <v>1172.3</v>
      </c>
      <c r="N6685">
        <v>61.7</v>
      </c>
      <c r="O6685" t="s">
        <v>398</v>
      </c>
    </row>
    <row r="6686" spans="1:15" hidden="1" x14ac:dyDescent="0.35">
      <c r="A6686" t="s">
        <v>559</v>
      </c>
      <c r="B6686" t="s">
        <v>84</v>
      </c>
      <c r="C6686" t="s">
        <v>339</v>
      </c>
      <c r="D6686" t="s">
        <v>78</v>
      </c>
      <c r="E6686">
        <v>2022</v>
      </c>
      <c r="F6686">
        <v>34</v>
      </c>
      <c r="G6686" t="s">
        <v>302</v>
      </c>
      <c r="H6686" t="s">
        <v>81</v>
      </c>
      <c r="I6686">
        <v>619</v>
      </c>
      <c r="L6686" t="s">
        <v>560</v>
      </c>
      <c r="M6686">
        <v>588.04999999999995</v>
      </c>
      <c r="N6686">
        <v>30.95</v>
      </c>
      <c r="O6686" t="s">
        <v>398</v>
      </c>
    </row>
    <row r="6687" spans="1:15" hidden="1" x14ac:dyDescent="0.35">
      <c r="A6687" t="s">
        <v>559</v>
      </c>
      <c r="B6687" t="s">
        <v>84</v>
      </c>
      <c r="C6687" t="s">
        <v>339</v>
      </c>
      <c r="D6687" t="s">
        <v>78</v>
      </c>
      <c r="E6687">
        <v>2023</v>
      </c>
      <c r="F6687">
        <v>34</v>
      </c>
      <c r="G6687" t="s">
        <v>302</v>
      </c>
      <c r="H6687" t="s">
        <v>80</v>
      </c>
      <c r="I6687">
        <v>2713</v>
      </c>
      <c r="L6687" t="s">
        <v>560</v>
      </c>
      <c r="M6687">
        <v>2577.35</v>
      </c>
      <c r="N6687">
        <v>135.65</v>
      </c>
      <c r="O6687" t="s">
        <v>398</v>
      </c>
    </row>
    <row r="6688" spans="1:15" hidden="1" x14ac:dyDescent="0.35">
      <c r="A6688" t="s">
        <v>559</v>
      </c>
      <c r="B6688" t="s">
        <v>84</v>
      </c>
      <c r="C6688" t="s">
        <v>339</v>
      </c>
      <c r="D6688" t="s">
        <v>78</v>
      </c>
      <c r="E6688">
        <v>2023</v>
      </c>
      <c r="F6688">
        <v>34</v>
      </c>
      <c r="G6688" t="s">
        <v>302</v>
      </c>
      <c r="H6688" t="s">
        <v>80</v>
      </c>
      <c r="I6688">
        <v>58</v>
      </c>
      <c r="L6688" t="s">
        <v>560</v>
      </c>
      <c r="M6688">
        <v>55.1</v>
      </c>
      <c r="N6688">
        <v>2.9</v>
      </c>
      <c r="O6688" t="s">
        <v>398</v>
      </c>
    </row>
    <row r="6689" spans="1:15" hidden="1" x14ac:dyDescent="0.35">
      <c r="A6689" t="s">
        <v>559</v>
      </c>
      <c r="B6689" t="s">
        <v>84</v>
      </c>
      <c r="C6689" t="s">
        <v>339</v>
      </c>
      <c r="D6689" t="s">
        <v>78</v>
      </c>
      <c r="E6689">
        <v>2023</v>
      </c>
      <c r="F6689">
        <v>34</v>
      </c>
      <c r="G6689" t="s">
        <v>302</v>
      </c>
      <c r="H6689" t="s">
        <v>80</v>
      </c>
      <c r="I6689">
        <v>2514</v>
      </c>
      <c r="L6689" t="s">
        <v>560</v>
      </c>
      <c r="M6689">
        <v>2388.3000000000002</v>
      </c>
      <c r="N6689">
        <v>125.7</v>
      </c>
      <c r="O6689" t="s">
        <v>398</v>
      </c>
    </row>
    <row r="6690" spans="1:15" hidden="1" x14ac:dyDescent="0.35">
      <c r="A6690" t="s">
        <v>559</v>
      </c>
      <c r="B6690" t="s">
        <v>84</v>
      </c>
      <c r="C6690" t="s">
        <v>339</v>
      </c>
      <c r="D6690" t="s">
        <v>78</v>
      </c>
      <c r="E6690">
        <v>2023</v>
      </c>
      <c r="F6690">
        <v>34</v>
      </c>
      <c r="G6690" t="s">
        <v>302</v>
      </c>
      <c r="H6690" t="s">
        <v>80</v>
      </c>
      <c r="I6690">
        <v>61</v>
      </c>
      <c r="L6690" t="s">
        <v>560</v>
      </c>
      <c r="M6690">
        <v>57.95</v>
      </c>
      <c r="N6690">
        <v>3.05</v>
      </c>
      <c r="O6690" t="s">
        <v>398</v>
      </c>
    </row>
    <row r="6691" spans="1:15" hidden="1" x14ac:dyDescent="0.35">
      <c r="A6691" t="s">
        <v>559</v>
      </c>
      <c r="B6691" t="s">
        <v>84</v>
      </c>
      <c r="C6691" t="s">
        <v>339</v>
      </c>
      <c r="D6691" t="s">
        <v>78</v>
      </c>
      <c r="E6691">
        <v>2023</v>
      </c>
      <c r="F6691">
        <v>34</v>
      </c>
      <c r="G6691" t="s">
        <v>302</v>
      </c>
      <c r="H6691" t="s">
        <v>81</v>
      </c>
      <c r="I6691">
        <v>3500</v>
      </c>
      <c r="L6691" t="s">
        <v>560</v>
      </c>
      <c r="M6691">
        <v>3325</v>
      </c>
      <c r="N6691">
        <v>175</v>
      </c>
      <c r="O6691" t="s">
        <v>398</v>
      </c>
    </row>
    <row r="6692" spans="1:15" hidden="1" x14ac:dyDescent="0.35">
      <c r="A6692" t="s">
        <v>559</v>
      </c>
      <c r="B6692" t="s">
        <v>84</v>
      </c>
      <c r="C6692" t="s">
        <v>339</v>
      </c>
      <c r="D6692" t="s">
        <v>78</v>
      </c>
      <c r="E6692">
        <v>2023</v>
      </c>
      <c r="F6692">
        <v>34</v>
      </c>
      <c r="G6692" t="s">
        <v>302</v>
      </c>
      <c r="H6692" t="s">
        <v>81</v>
      </c>
      <c r="I6692">
        <v>1515</v>
      </c>
      <c r="L6692" t="s">
        <v>560</v>
      </c>
      <c r="M6692">
        <v>1439.25</v>
      </c>
      <c r="N6692">
        <v>75.75</v>
      </c>
      <c r="O6692" t="s">
        <v>398</v>
      </c>
    </row>
    <row r="6693" spans="1:15" hidden="1" x14ac:dyDescent="0.35">
      <c r="A6693" t="s">
        <v>559</v>
      </c>
      <c r="B6693" t="s">
        <v>84</v>
      </c>
      <c r="C6693" t="s">
        <v>339</v>
      </c>
      <c r="D6693" t="s">
        <v>78</v>
      </c>
      <c r="E6693">
        <v>2023</v>
      </c>
      <c r="F6693">
        <v>34</v>
      </c>
      <c r="G6693" t="s">
        <v>302</v>
      </c>
      <c r="H6693" t="s">
        <v>80</v>
      </c>
      <c r="I6693">
        <v>1187</v>
      </c>
      <c r="L6693" t="s">
        <v>560</v>
      </c>
      <c r="M6693">
        <v>1127.6500000000001</v>
      </c>
      <c r="N6693">
        <v>59.35</v>
      </c>
      <c r="O6693" t="s">
        <v>398</v>
      </c>
    </row>
    <row r="6694" spans="1:15" hidden="1" x14ac:dyDescent="0.35">
      <c r="A6694" t="s">
        <v>559</v>
      </c>
      <c r="B6694" t="s">
        <v>84</v>
      </c>
      <c r="C6694" t="s">
        <v>339</v>
      </c>
      <c r="D6694" t="s">
        <v>78</v>
      </c>
      <c r="E6694">
        <v>2023</v>
      </c>
      <c r="F6694">
        <v>34</v>
      </c>
      <c r="G6694" t="s">
        <v>302</v>
      </c>
      <c r="H6694" t="s">
        <v>80</v>
      </c>
      <c r="I6694">
        <v>25</v>
      </c>
      <c r="L6694" t="s">
        <v>560</v>
      </c>
      <c r="M6694">
        <v>23.75</v>
      </c>
      <c r="N6694">
        <v>1.25</v>
      </c>
      <c r="O6694" t="s">
        <v>398</v>
      </c>
    </row>
    <row r="6695" spans="1:15" hidden="1" x14ac:dyDescent="0.35">
      <c r="A6695" t="s">
        <v>559</v>
      </c>
      <c r="B6695" t="s">
        <v>84</v>
      </c>
      <c r="C6695" t="s">
        <v>339</v>
      </c>
      <c r="D6695" t="s">
        <v>78</v>
      </c>
      <c r="E6695">
        <v>2023</v>
      </c>
      <c r="F6695">
        <v>34</v>
      </c>
      <c r="G6695" t="s">
        <v>302</v>
      </c>
      <c r="H6695" t="s">
        <v>80</v>
      </c>
      <c r="I6695">
        <v>1100</v>
      </c>
      <c r="L6695" t="s">
        <v>560</v>
      </c>
      <c r="M6695">
        <v>1045</v>
      </c>
      <c r="N6695">
        <v>55</v>
      </c>
      <c r="O6695" t="s">
        <v>398</v>
      </c>
    </row>
    <row r="6696" spans="1:15" hidden="1" x14ac:dyDescent="0.35">
      <c r="A6696" t="s">
        <v>559</v>
      </c>
      <c r="B6696" t="s">
        <v>84</v>
      </c>
      <c r="C6696" t="s">
        <v>339</v>
      </c>
      <c r="D6696" t="s">
        <v>78</v>
      </c>
      <c r="E6696">
        <v>2023</v>
      </c>
      <c r="F6696">
        <v>34</v>
      </c>
      <c r="G6696" t="s">
        <v>302</v>
      </c>
      <c r="H6696" t="s">
        <v>80</v>
      </c>
      <c r="I6696">
        <v>27</v>
      </c>
      <c r="L6696" t="s">
        <v>560</v>
      </c>
      <c r="M6696">
        <v>25.65</v>
      </c>
      <c r="N6696">
        <v>1.35</v>
      </c>
      <c r="O6696" t="s">
        <v>398</v>
      </c>
    </row>
    <row r="6697" spans="1:15" hidden="1" x14ac:dyDescent="0.35">
      <c r="A6697" t="s">
        <v>559</v>
      </c>
      <c r="B6697" t="s">
        <v>84</v>
      </c>
      <c r="C6697" t="s">
        <v>339</v>
      </c>
      <c r="D6697" t="s">
        <v>78</v>
      </c>
      <c r="E6697">
        <v>2023</v>
      </c>
      <c r="F6697">
        <v>34</v>
      </c>
      <c r="G6697" t="s">
        <v>302</v>
      </c>
      <c r="H6697" t="s">
        <v>81</v>
      </c>
      <c r="I6697">
        <v>1531</v>
      </c>
      <c r="L6697" t="s">
        <v>560</v>
      </c>
      <c r="M6697">
        <v>1454.45</v>
      </c>
      <c r="N6697">
        <v>76.55</v>
      </c>
      <c r="O6697" t="s">
        <v>398</v>
      </c>
    </row>
    <row r="6698" spans="1:15" hidden="1" x14ac:dyDescent="0.35">
      <c r="A6698" t="s">
        <v>559</v>
      </c>
      <c r="B6698" t="s">
        <v>84</v>
      </c>
      <c r="C6698" t="s">
        <v>339</v>
      </c>
      <c r="D6698" t="s">
        <v>78</v>
      </c>
      <c r="E6698">
        <v>2023</v>
      </c>
      <c r="F6698">
        <v>34</v>
      </c>
      <c r="G6698" t="s">
        <v>302</v>
      </c>
      <c r="H6698" t="s">
        <v>81</v>
      </c>
      <c r="I6698">
        <v>663</v>
      </c>
      <c r="L6698" t="s">
        <v>560</v>
      </c>
      <c r="M6698">
        <v>629.85</v>
      </c>
      <c r="N6698">
        <v>33.15</v>
      </c>
      <c r="O6698" t="s">
        <v>398</v>
      </c>
    </row>
    <row r="6699" spans="1:15" hidden="1" x14ac:dyDescent="0.35">
      <c r="A6699" t="s">
        <v>559</v>
      </c>
      <c r="B6699" t="s">
        <v>84</v>
      </c>
      <c r="C6699" t="s">
        <v>339</v>
      </c>
      <c r="D6699" t="s">
        <v>78</v>
      </c>
      <c r="E6699">
        <v>2024</v>
      </c>
      <c r="F6699">
        <v>34</v>
      </c>
      <c r="G6699" t="s">
        <v>302</v>
      </c>
      <c r="H6699" t="s">
        <v>80</v>
      </c>
      <c r="I6699">
        <v>504</v>
      </c>
      <c r="L6699" t="s">
        <v>560</v>
      </c>
      <c r="M6699">
        <v>478.8</v>
      </c>
      <c r="N6699">
        <v>25.2</v>
      </c>
      <c r="O6699" t="s">
        <v>398</v>
      </c>
    </row>
    <row r="6700" spans="1:15" hidden="1" x14ac:dyDescent="0.35">
      <c r="A6700" t="s">
        <v>559</v>
      </c>
      <c r="B6700" t="s">
        <v>84</v>
      </c>
      <c r="C6700" t="s">
        <v>339</v>
      </c>
      <c r="D6700" t="s">
        <v>78</v>
      </c>
      <c r="E6700">
        <v>2024</v>
      </c>
      <c r="F6700">
        <v>34</v>
      </c>
      <c r="G6700" t="s">
        <v>302</v>
      </c>
      <c r="H6700" t="s">
        <v>80</v>
      </c>
      <c r="I6700">
        <v>18</v>
      </c>
      <c r="L6700" t="s">
        <v>560</v>
      </c>
      <c r="M6700">
        <v>17.100000000000001</v>
      </c>
      <c r="N6700">
        <v>0.9</v>
      </c>
      <c r="O6700" t="s">
        <v>398</v>
      </c>
    </row>
    <row r="6701" spans="1:15" hidden="1" x14ac:dyDescent="0.35">
      <c r="A6701" t="s">
        <v>559</v>
      </c>
      <c r="B6701" t="s">
        <v>84</v>
      </c>
      <c r="C6701" t="s">
        <v>339</v>
      </c>
      <c r="D6701" t="s">
        <v>78</v>
      </c>
      <c r="E6701">
        <v>2024</v>
      </c>
      <c r="F6701">
        <v>34</v>
      </c>
      <c r="G6701" t="s">
        <v>302</v>
      </c>
      <c r="H6701" t="s">
        <v>80</v>
      </c>
      <c r="I6701">
        <v>688</v>
      </c>
      <c r="L6701" t="s">
        <v>560</v>
      </c>
      <c r="M6701">
        <v>653.6</v>
      </c>
      <c r="N6701">
        <v>34.4</v>
      </c>
      <c r="O6701" t="s">
        <v>398</v>
      </c>
    </row>
    <row r="6702" spans="1:15" hidden="1" x14ac:dyDescent="0.35">
      <c r="A6702" t="s">
        <v>559</v>
      </c>
      <c r="B6702" t="s">
        <v>84</v>
      </c>
      <c r="C6702" t="s">
        <v>339</v>
      </c>
      <c r="D6702" t="s">
        <v>78</v>
      </c>
      <c r="E6702">
        <v>2024</v>
      </c>
      <c r="F6702">
        <v>34</v>
      </c>
      <c r="G6702" t="s">
        <v>302</v>
      </c>
      <c r="H6702" t="s">
        <v>80</v>
      </c>
      <c r="I6702">
        <v>17</v>
      </c>
      <c r="L6702" t="s">
        <v>560</v>
      </c>
      <c r="M6702">
        <v>16.149999999999999</v>
      </c>
      <c r="N6702">
        <v>0.85</v>
      </c>
      <c r="O6702" t="s">
        <v>398</v>
      </c>
    </row>
    <row r="6703" spans="1:15" hidden="1" x14ac:dyDescent="0.35">
      <c r="A6703" t="s">
        <v>559</v>
      </c>
      <c r="B6703" t="s">
        <v>84</v>
      </c>
      <c r="C6703" t="s">
        <v>339</v>
      </c>
      <c r="D6703" t="s">
        <v>78</v>
      </c>
      <c r="E6703">
        <v>2024</v>
      </c>
      <c r="F6703">
        <v>34</v>
      </c>
      <c r="G6703" t="s">
        <v>302</v>
      </c>
      <c r="H6703" t="s">
        <v>81</v>
      </c>
      <c r="I6703">
        <v>1016</v>
      </c>
      <c r="L6703" t="s">
        <v>560</v>
      </c>
      <c r="M6703">
        <v>965.2</v>
      </c>
      <c r="N6703">
        <v>50.8</v>
      </c>
      <c r="O6703" t="s">
        <v>398</v>
      </c>
    </row>
    <row r="6704" spans="1:15" hidden="1" x14ac:dyDescent="0.35">
      <c r="A6704" t="s">
        <v>559</v>
      </c>
      <c r="B6704" t="s">
        <v>84</v>
      </c>
      <c r="C6704" t="s">
        <v>339</v>
      </c>
      <c r="D6704" t="s">
        <v>78</v>
      </c>
      <c r="E6704">
        <v>2024</v>
      </c>
      <c r="F6704">
        <v>34</v>
      </c>
      <c r="G6704" t="s">
        <v>302</v>
      </c>
      <c r="H6704" t="s">
        <v>81</v>
      </c>
      <c r="I6704">
        <v>1601</v>
      </c>
      <c r="L6704" t="s">
        <v>560</v>
      </c>
      <c r="M6704">
        <v>1520.95</v>
      </c>
      <c r="N6704">
        <v>80.05</v>
      </c>
      <c r="O6704" t="s">
        <v>398</v>
      </c>
    </row>
    <row r="6705" spans="1:15" hidden="1" x14ac:dyDescent="0.35">
      <c r="A6705" t="s">
        <v>559</v>
      </c>
      <c r="B6705" t="s">
        <v>84</v>
      </c>
      <c r="C6705" t="s">
        <v>85</v>
      </c>
      <c r="D6705" t="s">
        <v>78</v>
      </c>
      <c r="E6705">
        <v>2019</v>
      </c>
      <c r="F6705">
        <v>34</v>
      </c>
      <c r="G6705" t="s">
        <v>302</v>
      </c>
      <c r="H6705" t="s">
        <v>80</v>
      </c>
      <c r="I6705">
        <v>372</v>
      </c>
      <c r="L6705" t="s">
        <v>560</v>
      </c>
      <c r="M6705">
        <v>344.09</v>
      </c>
      <c r="N6705">
        <v>27.91</v>
      </c>
      <c r="O6705" t="s">
        <v>388</v>
      </c>
    </row>
    <row r="6706" spans="1:15" hidden="1" x14ac:dyDescent="0.35">
      <c r="A6706" t="s">
        <v>559</v>
      </c>
      <c r="B6706" t="s">
        <v>84</v>
      </c>
      <c r="C6706" t="s">
        <v>85</v>
      </c>
      <c r="D6706" t="s">
        <v>78</v>
      </c>
      <c r="E6706">
        <v>2019</v>
      </c>
      <c r="F6706">
        <v>34</v>
      </c>
      <c r="G6706" t="s">
        <v>302</v>
      </c>
      <c r="H6706" t="s">
        <v>80</v>
      </c>
      <c r="I6706">
        <v>7</v>
      </c>
      <c r="L6706" t="s">
        <v>560</v>
      </c>
      <c r="M6706">
        <v>6.47</v>
      </c>
      <c r="N6706">
        <v>0.53</v>
      </c>
      <c r="O6706" t="s">
        <v>388</v>
      </c>
    </row>
    <row r="6707" spans="1:15" hidden="1" x14ac:dyDescent="0.35">
      <c r="A6707" t="s">
        <v>559</v>
      </c>
      <c r="B6707" t="s">
        <v>84</v>
      </c>
      <c r="C6707" t="s">
        <v>85</v>
      </c>
      <c r="D6707" t="s">
        <v>78</v>
      </c>
      <c r="E6707">
        <v>2019</v>
      </c>
      <c r="F6707">
        <v>34</v>
      </c>
      <c r="G6707" t="s">
        <v>302</v>
      </c>
      <c r="H6707" t="s">
        <v>80</v>
      </c>
      <c r="I6707">
        <v>146</v>
      </c>
      <c r="L6707" t="s">
        <v>560</v>
      </c>
      <c r="M6707">
        <v>135.05000000000001</v>
      </c>
      <c r="N6707">
        <v>10.95</v>
      </c>
      <c r="O6707" t="s">
        <v>388</v>
      </c>
    </row>
    <row r="6708" spans="1:15" hidden="1" x14ac:dyDescent="0.35">
      <c r="A6708" t="s">
        <v>559</v>
      </c>
      <c r="B6708" t="s">
        <v>84</v>
      </c>
      <c r="C6708" t="s">
        <v>85</v>
      </c>
      <c r="D6708" t="s">
        <v>78</v>
      </c>
      <c r="E6708">
        <v>2019</v>
      </c>
      <c r="F6708">
        <v>67</v>
      </c>
      <c r="G6708" t="s">
        <v>303</v>
      </c>
      <c r="H6708" t="s">
        <v>80</v>
      </c>
      <c r="I6708">
        <v>1462</v>
      </c>
      <c r="J6708">
        <v>0</v>
      </c>
      <c r="K6708">
        <v>1462</v>
      </c>
      <c r="L6708" t="s">
        <v>560</v>
      </c>
      <c r="O6708" t="s">
        <v>388</v>
      </c>
    </row>
    <row r="6709" spans="1:15" hidden="1" x14ac:dyDescent="0.35">
      <c r="A6709" t="s">
        <v>559</v>
      </c>
      <c r="B6709" t="s">
        <v>84</v>
      </c>
      <c r="C6709" t="s">
        <v>85</v>
      </c>
      <c r="D6709" t="s">
        <v>78</v>
      </c>
      <c r="E6709">
        <v>2020</v>
      </c>
      <c r="F6709">
        <v>34</v>
      </c>
      <c r="G6709" t="s">
        <v>302</v>
      </c>
      <c r="H6709" t="s">
        <v>80</v>
      </c>
      <c r="I6709">
        <v>1910</v>
      </c>
      <c r="L6709" t="s">
        <v>560</v>
      </c>
      <c r="M6709">
        <v>1766.69</v>
      </c>
      <c r="N6709">
        <v>143.31</v>
      </c>
      <c r="O6709" t="s">
        <v>388</v>
      </c>
    </row>
    <row r="6710" spans="1:15" hidden="1" x14ac:dyDescent="0.35">
      <c r="A6710" t="s">
        <v>559</v>
      </c>
      <c r="B6710" t="s">
        <v>84</v>
      </c>
      <c r="C6710" t="s">
        <v>85</v>
      </c>
      <c r="D6710" t="s">
        <v>78</v>
      </c>
      <c r="E6710">
        <v>2020</v>
      </c>
      <c r="F6710">
        <v>34</v>
      </c>
      <c r="G6710" t="s">
        <v>302</v>
      </c>
      <c r="H6710" t="s">
        <v>80</v>
      </c>
      <c r="I6710">
        <v>12</v>
      </c>
      <c r="L6710" t="s">
        <v>560</v>
      </c>
      <c r="M6710">
        <v>11.1</v>
      </c>
      <c r="N6710">
        <v>0.9</v>
      </c>
      <c r="O6710" t="s">
        <v>388</v>
      </c>
    </row>
    <row r="6711" spans="1:15" hidden="1" x14ac:dyDescent="0.35">
      <c r="A6711" t="s">
        <v>559</v>
      </c>
      <c r="B6711" t="s">
        <v>84</v>
      </c>
      <c r="C6711" t="s">
        <v>85</v>
      </c>
      <c r="D6711" t="s">
        <v>78</v>
      </c>
      <c r="E6711">
        <v>2020</v>
      </c>
      <c r="F6711">
        <v>34</v>
      </c>
      <c r="G6711" t="s">
        <v>302</v>
      </c>
      <c r="H6711" t="s">
        <v>80</v>
      </c>
      <c r="I6711">
        <v>300</v>
      </c>
      <c r="L6711" t="s">
        <v>560</v>
      </c>
      <c r="M6711">
        <v>277.49</v>
      </c>
      <c r="N6711">
        <v>22.51</v>
      </c>
      <c r="O6711" t="s">
        <v>388</v>
      </c>
    </row>
    <row r="6712" spans="1:15" hidden="1" x14ac:dyDescent="0.35">
      <c r="A6712" t="s">
        <v>559</v>
      </c>
      <c r="B6712" t="s">
        <v>84</v>
      </c>
      <c r="C6712" t="s">
        <v>85</v>
      </c>
      <c r="D6712" t="s">
        <v>78</v>
      </c>
      <c r="E6712">
        <v>2020</v>
      </c>
      <c r="F6712">
        <v>34</v>
      </c>
      <c r="G6712" t="s">
        <v>302</v>
      </c>
      <c r="H6712" t="s">
        <v>80</v>
      </c>
      <c r="I6712">
        <v>760</v>
      </c>
      <c r="L6712" t="s">
        <v>560</v>
      </c>
      <c r="M6712">
        <v>702.97</v>
      </c>
      <c r="N6712">
        <v>57.03</v>
      </c>
      <c r="O6712" t="s">
        <v>388</v>
      </c>
    </row>
    <row r="6713" spans="1:15" hidden="1" x14ac:dyDescent="0.35">
      <c r="A6713" t="s">
        <v>559</v>
      </c>
      <c r="B6713" t="s">
        <v>84</v>
      </c>
      <c r="C6713" t="s">
        <v>85</v>
      </c>
      <c r="D6713" t="s">
        <v>78</v>
      </c>
      <c r="E6713">
        <v>2020</v>
      </c>
      <c r="F6713">
        <v>67</v>
      </c>
      <c r="G6713" t="s">
        <v>303</v>
      </c>
      <c r="H6713" t="s">
        <v>80</v>
      </c>
      <c r="I6713">
        <v>256</v>
      </c>
      <c r="J6713">
        <v>0</v>
      </c>
      <c r="K6713">
        <v>256</v>
      </c>
      <c r="L6713" t="s">
        <v>560</v>
      </c>
      <c r="O6713" t="s">
        <v>388</v>
      </c>
    </row>
    <row r="6714" spans="1:15" hidden="1" x14ac:dyDescent="0.35">
      <c r="A6714" t="s">
        <v>559</v>
      </c>
      <c r="B6714" t="s">
        <v>84</v>
      </c>
      <c r="C6714" t="s">
        <v>85</v>
      </c>
      <c r="D6714" t="s">
        <v>78</v>
      </c>
      <c r="E6714">
        <v>2021</v>
      </c>
      <c r="F6714">
        <v>34</v>
      </c>
      <c r="G6714" t="s">
        <v>302</v>
      </c>
      <c r="H6714" t="s">
        <v>80</v>
      </c>
      <c r="I6714">
        <v>2</v>
      </c>
      <c r="L6714" t="s">
        <v>560</v>
      </c>
      <c r="M6714">
        <v>1.85</v>
      </c>
      <c r="N6714">
        <v>0.15</v>
      </c>
      <c r="O6714" t="s">
        <v>388</v>
      </c>
    </row>
    <row r="6715" spans="1:15" hidden="1" x14ac:dyDescent="0.35">
      <c r="A6715" t="s">
        <v>559</v>
      </c>
      <c r="B6715" t="s">
        <v>84</v>
      </c>
      <c r="C6715" t="s">
        <v>85</v>
      </c>
      <c r="D6715" t="s">
        <v>78</v>
      </c>
      <c r="E6715">
        <v>2021</v>
      </c>
      <c r="F6715">
        <v>34</v>
      </c>
      <c r="G6715" t="s">
        <v>302</v>
      </c>
      <c r="H6715" t="s">
        <v>80</v>
      </c>
      <c r="I6715">
        <v>8176</v>
      </c>
      <c r="L6715" t="s">
        <v>560</v>
      </c>
      <c r="M6715">
        <v>7767.2</v>
      </c>
      <c r="N6715">
        <v>408.8</v>
      </c>
      <c r="O6715" t="s">
        <v>388</v>
      </c>
    </row>
    <row r="6716" spans="1:15" hidden="1" x14ac:dyDescent="0.35">
      <c r="A6716" t="s">
        <v>559</v>
      </c>
      <c r="B6716" t="s">
        <v>84</v>
      </c>
      <c r="C6716" t="s">
        <v>85</v>
      </c>
      <c r="D6716" t="s">
        <v>78</v>
      </c>
      <c r="E6716">
        <v>2021</v>
      </c>
      <c r="F6716">
        <v>34</v>
      </c>
      <c r="G6716" t="s">
        <v>302</v>
      </c>
      <c r="H6716" t="s">
        <v>80</v>
      </c>
      <c r="I6716">
        <v>2487</v>
      </c>
      <c r="L6716" t="s">
        <v>560</v>
      </c>
      <c r="M6716">
        <v>2362.65</v>
      </c>
      <c r="N6716">
        <v>124.35</v>
      </c>
      <c r="O6716" t="s">
        <v>388</v>
      </c>
    </row>
    <row r="6717" spans="1:15" hidden="1" x14ac:dyDescent="0.35">
      <c r="A6717" t="s">
        <v>559</v>
      </c>
      <c r="B6717" t="s">
        <v>84</v>
      </c>
      <c r="C6717" t="s">
        <v>85</v>
      </c>
      <c r="D6717" t="s">
        <v>78</v>
      </c>
      <c r="E6717">
        <v>2021</v>
      </c>
      <c r="F6717">
        <v>34</v>
      </c>
      <c r="G6717" t="s">
        <v>302</v>
      </c>
      <c r="H6717" t="s">
        <v>80</v>
      </c>
      <c r="I6717">
        <v>151</v>
      </c>
      <c r="L6717" t="s">
        <v>560</v>
      </c>
      <c r="M6717">
        <v>143.44999999999999</v>
      </c>
      <c r="N6717">
        <v>7.55</v>
      </c>
      <c r="O6717" t="s">
        <v>388</v>
      </c>
    </row>
    <row r="6718" spans="1:15" hidden="1" x14ac:dyDescent="0.35">
      <c r="A6718" t="s">
        <v>559</v>
      </c>
      <c r="B6718" t="s">
        <v>84</v>
      </c>
      <c r="C6718" t="s">
        <v>85</v>
      </c>
      <c r="D6718" t="s">
        <v>78</v>
      </c>
      <c r="E6718">
        <v>2022</v>
      </c>
      <c r="F6718">
        <v>34</v>
      </c>
      <c r="G6718" t="s">
        <v>302</v>
      </c>
      <c r="H6718" t="s">
        <v>80</v>
      </c>
      <c r="I6718">
        <v>6446</v>
      </c>
      <c r="L6718" t="s">
        <v>560</v>
      </c>
      <c r="M6718">
        <v>5962.33</v>
      </c>
      <c r="N6718">
        <v>483.67</v>
      </c>
      <c r="O6718" t="s">
        <v>388</v>
      </c>
    </row>
    <row r="6719" spans="1:15" hidden="1" x14ac:dyDescent="0.35">
      <c r="A6719" t="s">
        <v>559</v>
      </c>
      <c r="B6719" t="s">
        <v>84</v>
      </c>
      <c r="C6719" t="s">
        <v>85</v>
      </c>
      <c r="D6719" t="s">
        <v>78</v>
      </c>
      <c r="E6719">
        <v>2022</v>
      </c>
      <c r="F6719">
        <v>34</v>
      </c>
      <c r="G6719" t="s">
        <v>302</v>
      </c>
      <c r="H6719" t="s">
        <v>80</v>
      </c>
      <c r="I6719">
        <v>505</v>
      </c>
      <c r="L6719" t="s">
        <v>560</v>
      </c>
      <c r="M6719">
        <v>467.11</v>
      </c>
      <c r="N6719">
        <v>37.89</v>
      </c>
      <c r="O6719" t="s">
        <v>388</v>
      </c>
    </row>
    <row r="6720" spans="1:15" hidden="1" x14ac:dyDescent="0.35">
      <c r="A6720" t="s">
        <v>559</v>
      </c>
      <c r="B6720" t="s">
        <v>84</v>
      </c>
      <c r="C6720" t="s">
        <v>85</v>
      </c>
      <c r="D6720" t="s">
        <v>78</v>
      </c>
      <c r="E6720">
        <v>2022</v>
      </c>
      <c r="F6720">
        <v>34</v>
      </c>
      <c r="G6720" t="s">
        <v>302</v>
      </c>
      <c r="H6720" t="s">
        <v>80</v>
      </c>
      <c r="I6720">
        <v>1061</v>
      </c>
      <c r="L6720" t="s">
        <v>560</v>
      </c>
      <c r="M6720">
        <v>1007.95</v>
      </c>
      <c r="N6720">
        <v>53.05</v>
      </c>
      <c r="O6720" t="s">
        <v>388</v>
      </c>
    </row>
    <row r="6721" spans="1:15" hidden="1" x14ac:dyDescent="0.35">
      <c r="A6721" t="s">
        <v>559</v>
      </c>
      <c r="B6721" t="s">
        <v>84</v>
      </c>
      <c r="C6721" t="s">
        <v>85</v>
      </c>
      <c r="D6721" t="s">
        <v>78</v>
      </c>
      <c r="E6721">
        <v>2022</v>
      </c>
      <c r="F6721">
        <v>34</v>
      </c>
      <c r="G6721" t="s">
        <v>302</v>
      </c>
      <c r="H6721" t="s">
        <v>80</v>
      </c>
      <c r="I6721">
        <v>163</v>
      </c>
      <c r="L6721" t="s">
        <v>560</v>
      </c>
      <c r="M6721">
        <v>154.85</v>
      </c>
      <c r="N6721">
        <v>8.15</v>
      </c>
      <c r="O6721" t="s">
        <v>388</v>
      </c>
    </row>
    <row r="6722" spans="1:15" hidden="1" x14ac:dyDescent="0.35">
      <c r="A6722" t="s">
        <v>559</v>
      </c>
      <c r="B6722" t="s">
        <v>84</v>
      </c>
      <c r="C6722" t="s">
        <v>85</v>
      </c>
      <c r="D6722" t="s">
        <v>78</v>
      </c>
      <c r="E6722">
        <v>2022</v>
      </c>
      <c r="F6722">
        <v>34</v>
      </c>
      <c r="G6722" t="s">
        <v>302</v>
      </c>
      <c r="H6722" t="s">
        <v>80</v>
      </c>
      <c r="I6722">
        <v>928</v>
      </c>
      <c r="L6722" t="s">
        <v>560</v>
      </c>
      <c r="M6722">
        <v>881.6</v>
      </c>
      <c r="N6722">
        <v>46.4</v>
      </c>
      <c r="O6722" t="s">
        <v>388</v>
      </c>
    </row>
    <row r="6723" spans="1:15" hidden="1" x14ac:dyDescent="0.35">
      <c r="A6723" t="s">
        <v>559</v>
      </c>
      <c r="B6723" t="s">
        <v>84</v>
      </c>
      <c r="C6723" t="s">
        <v>85</v>
      </c>
      <c r="D6723" t="s">
        <v>78</v>
      </c>
      <c r="E6723">
        <v>2022</v>
      </c>
      <c r="F6723">
        <v>34</v>
      </c>
      <c r="G6723" t="s">
        <v>302</v>
      </c>
      <c r="H6723" t="s">
        <v>80</v>
      </c>
      <c r="I6723">
        <v>142</v>
      </c>
      <c r="L6723" t="s">
        <v>560</v>
      </c>
      <c r="M6723">
        <v>134.9</v>
      </c>
      <c r="N6723">
        <v>7.1</v>
      </c>
      <c r="O6723" t="s">
        <v>388</v>
      </c>
    </row>
    <row r="6724" spans="1:15" hidden="1" x14ac:dyDescent="0.35">
      <c r="A6724" t="s">
        <v>559</v>
      </c>
      <c r="B6724" t="s">
        <v>84</v>
      </c>
      <c r="C6724" t="s">
        <v>85</v>
      </c>
      <c r="D6724" t="s">
        <v>78</v>
      </c>
      <c r="E6724">
        <v>2023</v>
      </c>
      <c r="F6724">
        <v>79</v>
      </c>
      <c r="G6724" t="s">
        <v>312</v>
      </c>
      <c r="H6724" t="s">
        <v>80</v>
      </c>
      <c r="I6724">
        <v>8816</v>
      </c>
      <c r="L6724" t="s">
        <v>560</v>
      </c>
      <c r="O6724" t="s">
        <v>388</v>
      </c>
    </row>
    <row r="6725" spans="1:15" hidden="1" x14ac:dyDescent="0.35">
      <c r="A6725" t="s">
        <v>559</v>
      </c>
      <c r="B6725" t="s">
        <v>84</v>
      </c>
      <c r="C6725" t="s">
        <v>85</v>
      </c>
      <c r="D6725" t="s">
        <v>78</v>
      </c>
      <c r="E6725">
        <v>2023</v>
      </c>
      <c r="F6725">
        <v>79</v>
      </c>
      <c r="G6725" t="s">
        <v>312</v>
      </c>
      <c r="H6725" t="s">
        <v>80</v>
      </c>
      <c r="I6725">
        <v>4442</v>
      </c>
      <c r="L6725" t="s">
        <v>560</v>
      </c>
      <c r="O6725" t="s">
        <v>388</v>
      </c>
    </row>
    <row r="6726" spans="1:15" hidden="1" x14ac:dyDescent="0.35">
      <c r="A6726" t="s">
        <v>559</v>
      </c>
      <c r="B6726" t="s">
        <v>84</v>
      </c>
      <c r="C6726" t="s">
        <v>85</v>
      </c>
      <c r="D6726" t="s">
        <v>78</v>
      </c>
      <c r="E6726">
        <v>2023</v>
      </c>
      <c r="F6726">
        <v>79</v>
      </c>
      <c r="G6726" t="s">
        <v>312</v>
      </c>
      <c r="H6726" t="s">
        <v>80</v>
      </c>
      <c r="I6726">
        <v>3773</v>
      </c>
      <c r="L6726" t="s">
        <v>560</v>
      </c>
      <c r="O6726" t="s">
        <v>388</v>
      </c>
    </row>
    <row r="6727" spans="1:15" hidden="1" x14ac:dyDescent="0.35">
      <c r="A6727" t="s">
        <v>559</v>
      </c>
      <c r="B6727" t="s">
        <v>84</v>
      </c>
      <c r="C6727" t="s">
        <v>85</v>
      </c>
      <c r="D6727" t="s">
        <v>78</v>
      </c>
      <c r="E6727">
        <v>2023</v>
      </c>
      <c r="F6727">
        <v>79</v>
      </c>
      <c r="G6727" t="s">
        <v>312</v>
      </c>
      <c r="H6727" t="s">
        <v>80</v>
      </c>
      <c r="I6727">
        <v>590</v>
      </c>
      <c r="L6727" t="s">
        <v>560</v>
      </c>
      <c r="O6727" t="s">
        <v>388</v>
      </c>
    </row>
    <row r="6728" spans="1:15" hidden="1" x14ac:dyDescent="0.35">
      <c r="A6728" t="s">
        <v>559</v>
      </c>
      <c r="B6728" t="s">
        <v>84</v>
      </c>
      <c r="C6728" t="s">
        <v>85</v>
      </c>
      <c r="D6728" t="s">
        <v>78</v>
      </c>
      <c r="E6728">
        <v>2023</v>
      </c>
      <c r="F6728">
        <v>34</v>
      </c>
      <c r="G6728" t="s">
        <v>302</v>
      </c>
      <c r="H6728" t="s">
        <v>80</v>
      </c>
      <c r="I6728">
        <v>13822</v>
      </c>
      <c r="L6728" t="s">
        <v>560</v>
      </c>
      <c r="M6728">
        <v>13130.9</v>
      </c>
      <c r="N6728">
        <v>691.1</v>
      </c>
      <c r="O6728" t="s">
        <v>388</v>
      </c>
    </row>
    <row r="6729" spans="1:15" hidden="1" x14ac:dyDescent="0.35">
      <c r="A6729" t="s">
        <v>559</v>
      </c>
      <c r="B6729" t="s">
        <v>84</v>
      </c>
      <c r="C6729" t="s">
        <v>85</v>
      </c>
      <c r="D6729" t="s">
        <v>78</v>
      </c>
      <c r="E6729">
        <v>2023</v>
      </c>
      <c r="F6729">
        <v>34</v>
      </c>
      <c r="G6729" t="s">
        <v>302</v>
      </c>
      <c r="H6729" t="s">
        <v>80</v>
      </c>
      <c r="I6729">
        <v>604</v>
      </c>
      <c r="L6729" t="s">
        <v>560</v>
      </c>
      <c r="M6729">
        <v>558.67999999999995</v>
      </c>
      <c r="N6729">
        <v>45.32</v>
      </c>
      <c r="O6729" t="s">
        <v>388</v>
      </c>
    </row>
    <row r="6730" spans="1:15" hidden="1" x14ac:dyDescent="0.35">
      <c r="A6730" t="s">
        <v>559</v>
      </c>
      <c r="B6730" t="s">
        <v>84</v>
      </c>
      <c r="C6730" t="s">
        <v>85</v>
      </c>
      <c r="D6730" t="s">
        <v>78</v>
      </c>
      <c r="E6730">
        <v>2023</v>
      </c>
      <c r="F6730">
        <v>34</v>
      </c>
      <c r="G6730" t="s">
        <v>302</v>
      </c>
      <c r="H6730" t="s">
        <v>80</v>
      </c>
      <c r="I6730">
        <v>6578</v>
      </c>
      <c r="L6730" t="s">
        <v>560</v>
      </c>
      <c r="M6730">
        <v>6249.1</v>
      </c>
      <c r="N6730">
        <v>328.9</v>
      </c>
      <c r="O6730" t="s">
        <v>388</v>
      </c>
    </row>
    <row r="6731" spans="1:15" hidden="1" x14ac:dyDescent="0.35">
      <c r="A6731" t="s">
        <v>559</v>
      </c>
      <c r="B6731" t="s">
        <v>84</v>
      </c>
      <c r="C6731" t="s">
        <v>85</v>
      </c>
      <c r="D6731" t="s">
        <v>78</v>
      </c>
      <c r="E6731">
        <v>2023</v>
      </c>
      <c r="F6731">
        <v>34</v>
      </c>
      <c r="G6731" t="s">
        <v>302</v>
      </c>
      <c r="H6731" t="s">
        <v>80</v>
      </c>
      <c r="I6731">
        <v>1208</v>
      </c>
      <c r="L6731" t="s">
        <v>560</v>
      </c>
      <c r="M6731">
        <v>1147.5999999999999</v>
      </c>
      <c r="N6731">
        <v>60.4</v>
      </c>
      <c r="O6731" t="s">
        <v>388</v>
      </c>
    </row>
    <row r="6732" spans="1:15" hidden="1" x14ac:dyDescent="0.35">
      <c r="A6732" t="s">
        <v>559</v>
      </c>
      <c r="B6732" t="s">
        <v>84</v>
      </c>
      <c r="C6732" t="s">
        <v>85</v>
      </c>
      <c r="D6732" t="s">
        <v>78</v>
      </c>
      <c r="E6732">
        <v>2023</v>
      </c>
      <c r="F6732">
        <v>34</v>
      </c>
      <c r="G6732" t="s">
        <v>302</v>
      </c>
      <c r="H6732" t="s">
        <v>80</v>
      </c>
      <c r="I6732">
        <v>6047</v>
      </c>
      <c r="L6732" t="s">
        <v>560</v>
      </c>
      <c r="M6732">
        <v>5744.65</v>
      </c>
      <c r="N6732">
        <v>302.35000000000002</v>
      </c>
      <c r="O6732" t="s">
        <v>388</v>
      </c>
    </row>
    <row r="6733" spans="1:15" hidden="1" x14ac:dyDescent="0.35">
      <c r="A6733" t="s">
        <v>559</v>
      </c>
      <c r="B6733" t="s">
        <v>84</v>
      </c>
      <c r="C6733" t="s">
        <v>85</v>
      </c>
      <c r="D6733" t="s">
        <v>78</v>
      </c>
      <c r="E6733">
        <v>2023</v>
      </c>
      <c r="F6733">
        <v>34</v>
      </c>
      <c r="G6733" t="s">
        <v>302</v>
      </c>
      <c r="H6733" t="s">
        <v>80</v>
      </c>
      <c r="I6733">
        <v>551</v>
      </c>
      <c r="L6733" t="s">
        <v>560</v>
      </c>
      <c r="M6733">
        <v>509.66</v>
      </c>
      <c r="N6733">
        <v>41.34</v>
      </c>
      <c r="O6733" t="s">
        <v>388</v>
      </c>
    </row>
    <row r="6734" spans="1:15" hidden="1" x14ac:dyDescent="0.35">
      <c r="A6734" t="s">
        <v>559</v>
      </c>
      <c r="B6734" t="s">
        <v>84</v>
      </c>
      <c r="C6734" t="s">
        <v>85</v>
      </c>
      <c r="D6734" t="s">
        <v>78</v>
      </c>
      <c r="E6734">
        <v>2023</v>
      </c>
      <c r="F6734">
        <v>34</v>
      </c>
      <c r="G6734" t="s">
        <v>302</v>
      </c>
      <c r="H6734" t="s">
        <v>80</v>
      </c>
      <c r="I6734">
        <v>2878</v>
      </c>
      <c r="L6734" t="s">
        <v>560</v>
      </c>
      <c r="M6734">
        <v>2734.1</v>
      </c>
      <c r="N6734">
        <v>143.9</v>
      </c>
      <c r="O6734" t="s">
        <v>388</v>
      </c>
    </row>
    <row r="6735" spans="1:15" hidden="1" x14ac:dyDescent="0.35">
      <c r="A6735" t="s">
        <v>559</v>
      </c>
      <c r="B6735" t="s">
        <v>84</v>
      </c>
      <c r="C6735" t="s">
        <v>85</v>
      </c>
      <c r="D6735" t="s">
        <v>78</v>
      </c>
      <c r="E6735">
        <v>2023</v>
      </c>
      <c r="F6735">
        <v>34</v>
      </c>
      <c r="G6735" t="s">
        <v>302</v>
      </c>
      <c r="H6735" t="s">
        <v>80</v>
      </c>
      <c r="I6735">
        <v>529</v>
      </c>
      <c r="L6735" t="s">
        <v>560</v>
      </c>
      <c r="M6735">
        <v>502.55</v>
      </c>
      <c r="N6735">
        <v>26.45</v>
      </c>
      <c r="O6735" t="s">
        <v>388</v>
      </c>
    </row>
    <row r="6736" spans="1:15" hidden="1" x14ac:dyDescent="0.35">
      <c r="A6736" t="s">
        <v>559</v>
      </c>
      <c r="B6736" t="s">
        <v>84</v>
      </c>
      <c r="C6736" t="s">
        <v>85</v>
      </c>
      <c r="D6736" t="s">
        <v>78</v>
      </c>
      <c r="E6736">
        <v>2024</v>
      </c>
      <c r="F6736">
        <v>79</v>
      </c>
      <c r="G6736" t="s">
        <v>312</v>
      </c>
      <c r="H6736" t="s">
        <v>80</v>
      </c>
      <c r="I6736">
        <v>6355</v>
      </c>
      <c r="L6736" t="s">
        <v>560</v>
      </c>
      <c r="O6736" t="s">
        <v>388</v>
      </c>
    </row>
    <row r="6737" spans="1:15" hidden="1" x14ac:dyDescent="0.35">
      <c r="A6737" t="s">
        <v>559</v>
      </c>
      <c r="B6737" t="s">
        <v>84</v>
      </c>
      <c r="C6737" t="s">
        <v>85</v>
      </c>
      <c r="D6737" t="s">
        <v>78</v>
      </c>
      <c r="E6737">
        <v>2024</v>
      </c>
      <c r="F6737">
        <v>79</v>
      </c>
      <c r="G6737" t="s">
        <v>312</v>
      </c>
      <c r="H6737" t="s">
        <v>80</v>
      </c>
      <c r="I6737">
        <v>3599</v>
      </c>
      <c r="L6737" t="s">
        <v>560</v>
      </c>
      <c r="O6737" t="s">
        <v>388</v>
      </c>
    </row>
    <row r="6738" spans="1:15" hidden="1" x14ac:dyDescent="0.35">
      <c r="A6738" t="s">
        <v>559</v>
      </c>
      <c r="B6738" t="s">
        <v>84</v>
      </c>
      <c r="C6738" t="s">
        <v>85</v>
      </c>
      <c r="D6738" t="s">
        <v>78</v>
      </c>
      <c r="E6738">
        <v>2024</v>
      </c>
      <c r="F6738">
        <v>79</v>
      </c>
      <c r="G6738" t="s">
        <v>312</v>
      </c>
      <c r="H6738" t="s">
        <v>80</v>
      </c>
      <c r="I6738">
        <v>2650</v>
      </c>
      <c r="L6738" t="s">
        <v>560</v>
      </c>
      <c r="O6738" t="s">
        <v>388</v>
      </c>
    </row>
    <row r="6739" spans="1:15" hidden="1" x14ac:dyDescent="0.35">
      <c r="A6739" t="s">
        <v>559</v>
      </c>
      <c r="B6739" t="s">
        <v>84</v>
      </c>
      <c r="C6739" t="s">
        <v>85</v>
      </c>
      <c r="D6739" t="s">
        <v>78</v>
      </c>
      <c r="E6739">
        <v>2024</v>
      </c>
      <c r="F6739">
        <v>34</v>
      </c>
      <c r="G6739" t="s">
        <v>302</v>
      </c>
      <c r="H6739" t="s">
        <v>80</v>
      </c>
      <c r="I6739">
        <v>1530</v>
      </c>
      <c r="L6739" t="s">
        <v>560</v>
      </c>
      <c r="M6739">
        <v>1453.5</v>
      </c>
      <c r="N6739">
        <v>76.5</v>
      </c>
      <c r="O6739" t="s">
        <v>388</v>
      </c>
    </row>
    <row r="6740" spans="1:15" hidden="1" x14ac:dyDescent="0.35">
      <c r="A6740" t="s">
        <v>559</v>
      </c>
      <c r="B6740" t="s">
        <v>84</v>
      </c>
      <c r="C6740" t="s">
        <v>85</v>
      </c>
      <c r="D6740" t="s">
        <v>78</v>
      </c>
      <c r="E6740">
        <v>2024</v>
      </c>
      <c r="F6740">
        <v>34</v>
      </c>
      <c r="G6740" t="s">
        <v>302</v>
      </c>
      <c r="H6740" t="s">
        <v>80</v>
      </c>
      <c r="I6740">
        <v>867</v>
      </c>
      <c r="L6740" t="s">
        <v>560</v>
      </c>
      <c r="M6740">
        <v>823.65</v>
      </c>
      <c r="N6740">
        <v>43.35</v>
      </c>
      <c r="O6740" t="s">
        <v>388</v>
      </c>
    </row>
    <row r="6741" spans="1:15" hidden="1" x14ac:dyDescent="0.35">
      <c r="A6741" t="s">
        <v>559</v>
      </c>
      <c r="B6741" t="s">
        <v>84</v>
      </c>
      <c r="C6741" t="s">
        <v>85</v>
      </c>
      <c r="D6741" t="s">
        <v>78</v>
      </c>
      <c r="E6741">
        <v>2024</v>
      </c>
      <c r="F6741">
        <v>34</v>
      </c>
      <c r="G6741" t="s">
        <v>302</v>
      </c>
      <c r="H6741" t="s">
        <v>80</v>
      </c>
      <c r="I6741">
        <v>639</v>
      </c>
      <c r="L6741" t="s">
        <v>560</v>
      </c>
      <c r="M6741">
        <v>607.04999999999995</v>
      </c>
      <c r="N6741">
        <v>31.95</v>
      </c>
      <c r="O6741" t="s">
        <v>388</v>
      </c>
    </row>
    <row r="6742" spans="1:15" hidden="1" x14ac:dyDescent="0.35">
      <c r="A6742" t="s">
        <v>559</v>
      </c>
      <c r="B6742" t="s">
        <v>84</v>
      </c>
      <c r="C6742" t="s">
        <v>330</v>
      </c>
      <c r="D6742" t="s">
        <v>78</v>
      </c>
      <c r="E6742">
        <v>2020</v>
      </c>
      <c r="F6742">
        <v>34</v>
      </c>
      <c r="G6742" t="s">
        <v>302</v>
      </c>
      <c r="H6742" t="s">
        <v>80</v>
      </c>
      <c r="I6742">
        <v>1486</v>
      </c>
      <c r="L6742" t="s">
        <v>560</v>
      </c>
      <c r="M6742">
        <v>1449.33</v>
      </c>
      <c r="N6742">
        <v>36.67</v>
      </c>
      <c r="O6742" t="s">
        <v>392</v>
      </c>
    </row>
    <row r="6743" spans="1:15" hidden="1" x14ac:dyDescent="0.35">
      <c r="A6743" t="s">
        <v>559</v>
      </c>
      <c r="B6743" t="s">
        <v>84</v>
      </c>
      <c r="C6743" t="s">
        <v>330</v>
      </c>
      <c r="D6743" t="s">
        <v>78</v>
      </c>
      <c r="E6743">
        <v>2020</v>
      </c>
      <c r="F6743">
        <v>34</v>
      </c>
      <c r="G6743" t="s">
        <v>302</v>
      </c>
      <c r="H6743" t="s">
        <v>80</v>
      </c>
      <c r="I6743">
        <v>76</v>
      </c>
      <c r="L6743" t="s">
        <v>560</v>
      </c>
      <c r="M6743">
        <v>74.12</v>
      </c>
      <c r="N6743">
        <v>1.88</v>
      </c>
      <c r="O6743" t="s">
        <v>392</v>
      </c>
    </row>
    <row r="6744" spans="1:15" hidden="1" x14ac:dyDescent="0.35">
      <c r="A6744" t="s">
        <v>559</v>
      </c>
      <c r="B6744" t="s">
        <v>84</v>
      </c>
      <c r="C6744" t="s">
        <v>330</v>
      </c>
      <c r="D6744" t="s">
        <v>78</v>
      </c>
      <c r="E6744">
        <v>2020</v>
      </c>
      <c r="F6744">
        <v>34</v>
      </c>
      <c r="G6744" t="s">
        <v>302</v>
      </c>
      <c r="H6744" t="s">
        <v>80</v>
      </c>
      <c r="I6744">
        <v>330</v>
      </c>
      <c r="L6744" t="s">
        <v>560</v>
      </c>
      <c r="M6744">
        <v>321.86</v>
      </c>
      <c r="N6744">
        <v>8.14</v>
      </c>
      <c r="O6744" t="s">
        <v>392</v>
      </c>
    </row>
    <row r="6745" spans="1:15" hidden="1" x14ac:dyDescent="0.35">
      <c r="A6745" t="s">
        <v>559</v>
      </c>
      <c r="B6745" t="s">
        <v>84</v>
      </c>
      <c r="C6745" t="s">
        <v>330</v>
      </c>
      <c r="D6745" t="s">
        <v>78</v>
      </c>
      <c r="E6745">
        <v>2020</v>
      </c>
      <c r="F6745">
        <v>34</v>
      </c>
      <c r="G6745" t="s">
        <v>302</v>
      </c>
      <c r="H6745" t="s">
        <v>81</v>
      </c>
      <c r="I6745">
        <v>53</v>
      </c>
      <c r="L6745" t="s">
        <v>560</v>
      </c>
      <c r="M6745">
        <v>51.69</v>
      </c>
      <c r="N6745">
        <v>1.31</v>
      </c>
      <c r="O6745" t="s">
        <v>392</v>
      </c>
    </row>
    <row r="6746" spans="1:15" hidden="1" x14ac:dyDescent="0.35">
      <c r="A6746" t="s">
        <v>559</v>
      </c>
      <c r="B6746" t="s">
        <v>84</v>
      </c>
      <c r="C6746" t="s">
        <v>330</v>
      </c>
      <c r="D6746" t="s">
        <v>78</v>
      </c>
      <c r="E6746">
        <v>2020</v>
      </c>
      <c r="F6746">
        <v>34</v>
      </c>
      <c r="G6746" t="s">
        <v>302</v>
      </c>
      <c r="H6746" t="s">
        <v>81</v>
      </c>
      <c r="I6746">
        <v>22</v>
      </c>
      <c r="L6746" t="s">
        <v>560</v>
      </c>
      <c r="M6746">
        <v>21.46</v>
      </c>
      <c r="N6746">
        <v>0.54</v>
      </c>
      <c r="O6746" t="s">
        <v>392</v>
      </c>
    </row>
    <row r="6747" spans="1:15" hidden="1" x14ac:dyDescent="0.35">
      <c r="A6747" t="s">
        <v>559</v>
      </c>
      <c r="B6747" t="s">
        <v>84</v>
      </c>
      <c r="C6747" t="s">
        <v>330</v>
      </c>
      <c r="D6747" t="s">
        <v>78</v>
      </c>
      <c r="E6747">
        <v>2020</v>
      </c>
      <c r="F6747">
        <v>34</v>
      </c>
      <c r="G6747" t="s">
        <v>302</v>
      </c>
      <c r="H6747" t="s">
        <v>80</v>
      </c>
      <c r="I6747">
        <v>2</v>
      </c>
      <c r="L6747" t="s">
        <v>560</v>
      </c>
      <c r="M6747">
        <v>1.95</v>
      </c>
      <c r="N6747">
        <v>0.05</v>
      </c>
      <c r="O6747" t="s">
        <v>392</v>
      </c>
    </row>
    <row r="6748" spans="1:15" hidden="1" x14ac:dyDescent="0.35">
      <c r="A6748" t="s">
        <v>559</v>
      </c>
      <c r="B6748" t="s">
        <v>84</v>
      </c>
      <c r="C6748" t="s">
        <v>330</v>
      </c>
      <c r="D6748" t="s">
        <v>78</v>
      </c>
      <c r="E6748">
        <v>2020</v>
      </c>
      <c r="F6748">
        <v>34</v>
      </c>
      <c r="G6748" t="s">
        <v>302</v>
      </c>
      <c r="H6748" t="s">
        <v>80</v>
      </c>
      <c r="I6748">
        <v>148</v>
      </c>
      <c r="L6748" t="s">
        <v>560</v>
      </c>
      <c r="M6748">
        <v>144.35</v>
      </c>
      <c r="N6748">
        <v>3.65</v>
      </c>
      <c r="O6748" t="s">
        <v>392</v>
      </c>
    </row>
    <row r="6749" spans="1:15" hidden="1" x14ac:dyDescent="0.35">
      <c r="A6749" t="s">
        <v>559</v>
      </c>
      <c r="B6749" t="s">
        <v>84</v>
      </c>
      <c r="C6749" t="s">
        <v>330</v>
      </c>
      <c r="D6749" t="s">
        <v>78</v>
      </c>
      <c r="E6749">
        <v>2020</v>
      </c>
      <c r="F6749">
        <v>34</v>
      </c>
      <c r="G6749" t="s">
        <v>302</v>
      </c>
      <c r="H6749" t="s">
        <v>80</v>
      </c>
      <c r="I6749">
        <v>669</v>
      </c>
      <c r="L6749" t="s">
        <v>560</v>
      </c>
      <c r="M6749">
        <v>652.49</v>
      </c>
      <c r="N6749">
        <v>16.510000000000002</v>
      </c>
      <c r="O6749" t="s">
        <v>392</v>
      </c>
    </row>
    <row r="6750" spans="1:15" hidden="1" x14ac:dyDescent="0.35">
      <c r="A6750" t="s">
        <v>559</v>
      </c>
      <c r="B6750" t="s">
        <v>84</v>
      </c>
      <c r="C6750" t="s">
        <v>330</v>
      </c>
      <c r="D6750" t="s">
        <v>78</v>
      </c>
      <c r="E6750">
        <v>2020</v>
      </c>
      <c r="F6750">
        <v>34</v>
      </c>
      <c r="G6750" t="s">
        <v>302</v>
      </c>
      <c r="H6750" t="s">
        <v>81</v>
      </c>
      <c r="I6750">
        <v>67</v>
      </c>
      <c r="L6750" t="s">
        <v>560</v>
      </c>
      <c r="M6750">
        <v>65.349999999999994</v>
      </c>
      <c r="N6750">
        <v>1.65</v>
      </c>
      <c r="O6750" t="s">
        <v>392</v>
      </c>
    </row>
    <row r="6751" spans="1:15" hidden="1" x14ac:dyDescent="0.35">
      <c r="A6751" t="s">
        <v>559</v>
      </c>
      <c r="B6751" t="s">
        <v>84</v>
      </c>
      <c r="C6751" t="s">
        <v>330</v>
      </c>
      <c r="D6751" t="s">
        <v>78</v>
      </c>
      <c r="E6751">
        <v>2021</v>
      </c>
      <c r="F6751">
        <v>34</v>
      </c>
      <c r="G6751" t="s">
        <v>302</v>
      </c>
      <c r="H6751" t="s">
        <v>80</v>
      </c>
      <c r="I6751">
        <v>843</v>
      </c>
      <c r="L6751" t="s">
        <v>560</v>
      </c>
      <c r="M6751">
        <v>822.2</v>
      </c>
      <c r="N6751">
        <v>20.8</v>
      </c>
      <c r="O6751" t="s">
        <v>392</v>
      </c>
    </row>
    <row r="6752" spans="1:15" hidden="1" x14ac:dyDescent="0.35">
      <c r="A6752" t="s">
        <v>559</v>
      </c>
      <c r="B6752" t="s">
        <v>84</v>
      </c>
      <c r="C6752" t="s">
        <v>330</v>
      </c>
      <c r="D6752" t="s">
        <v>78</v>
      </c>
      <c r="E6752">
        <v>2021</v>
      </c>
      <c r="F6752">
        <v>34</v>
      </c>
      <c r="G6752" t="s">
        <v>302</v>
      </c>
      <c r="H6752" t="s">
        <v>80</v>
      </c>
      <c r="I6752">
        <v>292</v>
      </c>
      <c r="L6752" t="s">
        <v>560</v>
      </c>
      <c r="M6752">
        <v>284.79000000000002</v>
      </c>
      <c r="N6752">
        <v>7.21</v>
      </c>
      <c r="O6752" t="s">
        <v>392</v>
      </c>
    </row>
    <row r="6753" spans="1:15" hidden="1" x14ac:dyDescent="0.35">
      <c r="A6753" t="s">
        <v>559</v>
      </c>
      <c r="B6753" t="s">
        <v>84</v>
      </c>
      <c r="C6753" t="s">
        <v>330</v>
      </c>
      <c r="D6753" t="s">
        <v>78</v>
      </c>
      <c r="E6753">
        <v>2021</v>
      </c>
      <c r="F6753">
        <v>34</v>
      </c>
      <c r="G6753" t="s">
        <v>302</v>
      </c>
      <c r="H6753" t="s">
        <v>80</v>
      </c>
      <c r="I6753">
        <v>516</v>
      </c>
      <c r="L6753" t="s">
        <v>560</v>
      </c>
      <c r="M6753">
        <v>503.27</v>
      </c>
      <c r="N6753">
        <v>12.73</v>
      </c>
      <c r="O6753" t="s">
        <v>392</v>
      </c>
    </row>
    <row r="6754" spans="1:15" hidden="1" x14ac:dyDescent="0.35">
      <c r="A6754" t="s">
        <v>559</v>
      </c>
      <c r="B6754" t="s">
        <v>84</v>
      </c>
      <c r="C6754" t="s">
        <v>330</v>
      </c>
      <c r="D6754" t="s">
        <v>78</v>
      </c>
      <c r="E6754">
        <v>2021</v>
      </c>
      <c r="F6754">
        <v>34</v>
      </c>
      <c r="G6754" t="s">
        <v>302</v>
      </c>
      <c r="H6754" t="s">
        <v>80</v>
      </c>
      <c r="I6754">
        <v>1</v>
      </c>
      <c r="L6754" t="s">
        <v>560</v>
      </c>
      <c r="M6754">
        <v>0.98</v>
      </c>
      <c r="N6754">
        <v>0.02</v>
      </c>
      <c r="O6754" t="s">
        <v>392</v>
      </c>
    </row>
    <row r="6755" spans="1:15" hidden="1" x14ac:dyDescent="0.35">
      <c r="A6755" t="s">
        <v>559</v>
      </c>
      <c r="B6755" t="s">
        <v>84</v>
      </c>
      <c r="C6755" t="s">
        <v>330</v>
      </c>
      <c r="D6755" t="s">
        <v>78</v>
      </c>
      <c r="E6755">
        <v>2021</v>
      </c>
      <c r="F6755">
        <v>34</v>
      </c>
      <c r="G6755" t="s">
        <v>302</v>
      </c>
      <c r="H6755" t="s">
        <v>81</v>
      </c>
      <c r="I6755">
        <v>161</v>
      </c>
      <c r="L6755" t="s">
        <v>560</v>
      </c>
      <c r="M6755">
        <v>157.03</v>
      </c>
      <c r="N6755">
        <v>3.97</v>
      </c>
      <c r="O6755" t="s">
        <v>392</v>
      </c>
    </row>
    <row r="6756" spans="1:15" hidden="1" x14ac:dyDescent="0.35">
      <c r="A6756" t="s">
        <v>559</v>
      </c>
      <c r="B6756" t="s">
        <v>84</v>
      </c>
      <c r="C6756" t="s">
        <v>330</v>
      </c>
      <c r="D6756" t="s">
        <v>78</v>
      </c>
      <c r="E6756">
        <v>2021</v>
      </c>
      <c r="F6756">
        <v>34</v>
      </c>
      <c r="G6756" t="s">
        <v>302</v>
      </c>
      <c r="H6756" t="s">
        <v>81</v>
      </c>
      <c r="I6756">
        <v>43</v>
      </c>
      <c r="L6756" t="s">
        <v>560</v>
      </c>
      <c r="M6756">
        <v>41.94</v>
      </c>
      <c r="N6756">
        <v>1.06</v>
      </c>
      <c r="O6756" t="s">
        <v>392</v>
      </c>
    </row>
    <row r="6757" spans="1:15" hidden="1" x14ac:dyDescent="0.35">
      <c r="A6757" t="s">
        <v>559</v>
      </c>
      <c r="B6757" t="s">
        <v>84</v>
      </c>
      <c r="C6757" t="s">
        <v>330</v>
      </c>
      <c r="D6757" t="s">
        <v>78</v>
      </c>
      <c r="E6757">
        <v>2021</v>
      </c>
      <c r="F6757">
        <v>67</v>
      </c>
      <c r="G6757" t="s">
        <v>303</v>
      </c>
      <c r="H6757" t="s">
        <v>80</v>
      </c>
      <c r="I6757">
        <v>696</v>
      </c>
      <c r="J6757">
        <v>0</v>
      </c>
      <c r="K6757">
        <v>696</v>
      </c>
      <c r="L6757" t="s">
        <v>560</v>
      </c>
      <c r="O6757" t="s">
        <v>392</v>
      </c>
    </row>
    <row r="6758" spans="1:15" hidden="1" x14ac:dyDescent="0.35">
      <c r="A6758" t="s">
        <v>559</v>
      </c>
      <c r="B6758" t="s">
        <v>84</v>
      </c>
      <c r="C6758" t="s">
        <v>330</v>
      </c>
      <c r="D6758" t="s">
        <v>78</v>
      </c>
      <c r="E6758">
        <v>2021</v>
      </c>
      <c r="F6758">
        <v>34</v>
      </c>
      <c r="G6758" t="s">
        <v>302</v>
      </c>
      <c r="H6758" t="s">
        <v>80</v>
      </c>
      <c r="I6758">
        <v>13706</v>
      </c>
      <c r="L6758" t="s">
        <v>560</v>
      </c>
      <c r="M6758">
        <v>13367.76</v>
      </c>
      <c r="N6758">
        <v>338.24</v>
      </c>
      <c r="O6758" t="s">
        <v>392</v>
      </c>
    </row>
    <row r="6759" spans="1:15" hidden="1" x14ac:dyDescent="0.35">
      <c r="A6759" t="s">
        <v>559</v>
      </c>
      <c r="B6759" t="s">
        <v>84</v>
      </c>
      <c r="C6759" t="s">
        <v>330</v>
      </c>
      <c r="D6759" t="s">
        <v>78</v>
      </c>
      <c r="E6759">
        <v>2021</v>
      </c>
      <c r="F6759">
        <v>34</v>
      </c>
      <c r="G6759" t="s">
        <v>302</v>
      </c>
      <c r="H6759" t="s">
        <v>80</v>
      </c>
      <c r="I6759">
        <v>68</v>
      </c>
      <c r="L6759" t="s">
        <v>560</v>
      </c>
      <c r="M6759">
        <v>64.599999999999994</v>
      </c>
      <c r="N6759">
        <v>3.4</v>
      </c>
      <c r="O6759" t="s">
        <v>392</v>
      </c>
    </row>
    <row r="6760" spans="1:15" hidden="1" x14ac:dyDescent="0.35">
      <c r="A6760" t="s">
        <v>559</v>
      </c>
      <c r="B6760" t="s">
        <v>84</v>
      </c>
      <c r="C6760" t="s">
        <v>330</v>
      </c>
      <c r="D6760" t="s">
        <v>78</v>
      </c>
      <c r="E6760">
        <v>2021</v>
      </c>
      <c r="F6760">
        <v>34</v>
      </c>
      <c r="G6760" t="s">
        <v>302</v>
      </c>
      <c r="H6760" t="s">
        <v>80</v>
      </c>
      <c r="I6760">
        <v>1247</v>
      </c>
      <c r="L6760" t="s">
        <v>560</v>
      </c>
      <c r="M6760">
        <v>1216.23</v>
      </c>
      <c r="N6760">
        <v>30.77</v>
      </c>
      <c r="O6760" t="s">
        <v>392</v>
      </c>
    </row>
    <row r="6761" spans="1:15" hidden="1" x14ac:dyDescent="0.35">
      <c r="A6761" t="s">
        <v>559</v>
      </c>
      <c r="B6761" t="s">
        <v>84</v>
      </c>
      <c r="C6761" t="s">
        <v>330</v>
      </c>
      <c r="D6761" t="s">
        <v>78</v>
      </c>
      <c r="E6761">
        <v>2021</v>
      </c>
      <c r="F6761">
        <v>34</v>
      </c>
      <c r="G6761" t="s">
        <v>302</v>
      </c>
      <c r="H6761" t="s">
        <v>81</v>
      </c>
      <c r="I6761">
        <v>596</v>
      </c>
      <c r="L6761" t="s">
        <v>560</v>
      </c>
      <c r="M6761">
        <v>581.29</v>
      </c>
      <c r="N6761">
        <v>14.71</v>
      </c>
      <c r="O6761" t="s">
        <v>392</v>
      </c>
    </row>
    <row r="6762" spans="1:15" hidden="1" x14ac:dyDescent="0.35">
      <c r="A6762" t="s">
        <v>559</v>
      </c>
      <c r="B6762" t="s">
        <v>84</v>
      </c>
      <c r="C6762" t="s">
        <v>330</v>
      </c>
      <c r="D6762" t="s">
        <v>78</v>
      </c>
      <c r="E6762">
        <v>2021</v>
      </c>
      <c r="F6762">
        <v>34</v>
      </c>
      <c r="G6762" t="s">
        <v>302</v>
      </c>
      <c r="H6762" t="s">
        <v>81</v>
      </c>
      <c r="I6762">
        <v>2273</v>
      </c>
      <c r="L6762" t="s">
        <v>560</v>
      </c>
      <c r="M6762">
        <v>2216.91</v>
      </c>
      <c r="N6762">
        <v>56.09</v>
      </c>
      <c r="O6762" t="s">
        <v>392</v>
      </c>
    </row>
    <row r="6763" spans="1:15" hidden="1" x14ac:dyDescent="0.35">
      <c r="A6763" t="s">
        <v>559</v>
      </c>
      <c r="B6763" t="s">
        <v>84</v>
      </c>
      <c r="C6763" t="s">
        <v>330</v>
      </c>
      <c r="D6763" t="s">
        <v>78</v>
      </c>
      <c r="E6763">
        <v>2021</v>
      </c>
      <c r="F6763">
        <v>67</v>
      </c>
      <c r="G6763" t="s">
        <v>303</v>
      </c>
      <c r="H6763" t="s">
        <v>81</v>
      </c>
      <c r="I6763">
        <v>269</v>
      </c>
      <c r="J6763">
        <v>0</v>
      </c>
      <c r="K6763">
        <v>269</v>
      </c>
      <c r="L6763" t="s">
        <v>560</v>
      </c>
      <c r="O6763" t="s">
        <v>392</v>
      </c>
    </row>
    <row r="6764" spans="1:15" hidden="1" x14ac:dyDescent="0.35">
      <c r="A6764" t="s">
        <v>559</v>
      </c>
      <c r="B6764" t="s">
        <v>84</v>
      </c>
      <c r="C6764" t="s">
        <v>330</v>
      </c>
      <c r="D6764" t="s">
        <v>78</v>
      </c>
      <c r="E6764">
        <v>2022</v>
      </c>
      <c r="F6764">
        <v>34</v>
      </c>
      <c r="G6764" t="s">
        <v>302</v>
      </c>
      <c r="H6764" t="s">
        <v>80</v>
      </c>
      <c r="I6764">
        <v>50242</v>
      </c>
      <c r="L6764" t="s">
        <v>560</v>
      </c>
      <c r="M6764">
        <v>49002.1</v>
      </c>
      <c r="N6764">
        <v>1239.9000000000001</v>
      </c>
      <c r="O6764" t="s">
        <v>392</v>
      </c>
    </row>
    <row r="6765" spans="1:15" hidden="1" x14ac:dyDescent="0.35">
      <c r="A6765" t="s">
        <v>559</v>
      </c>
      <c r="B6765" t="s">
        <v>84</v>
      </c>
      <c r="C6765" t="s">
        <v>330</v>
      </c>
      <c r="D6765" t="s">
        <v>78</v>
      </c>
      <c r="E6765">
        <v>2022</v>
      </c>
      <c r="F6765">
        <v>34</v>
      </c>
      <c r="G6765" t="s">
        <v>302</v>
      </c>
      <c r="H6765" t="s">
        <v>80</v>
      </c>
      <c r="I6765">
        <v>119</v>
      </c>
      <c r="L6765" t="s">
        <v>560</v>
      </c>
      <c r="M6765">
        <v>113.05</v>
      </c>
      <c r="N6765">
        <v>5.95</v>
      </c>
      <c r="O6765" t="s">
        <v>392</v>
      </c>
    </row>
    <row r="6766" spans="1:15" hidden="1" x14ac:dyDescent="0.35">
      <c r="A6766" t="s">
        <v>559</v>
      </c>
      <c r="B6766" t="s">
        <v>84</v>
      </c>
      <c r="C6766" t="s">
        <v>330</v>
      </c>
      <c r="D6766" t="s">
        <v>78</v>
      </c>
      <c r="E6766">
        <v>2022</v>
      </c>
      <c r="F6766">
        <v>34</v>
      </c>
      <c r="G6766" t="s">
        <v>302</v>
      </c>
      <c r="H6766" t="s">
        <v>80</v>
      </c>
      <c r="I6766">
        <v>8950</v>
      </c>
      <c r="L6766" t="s">
        <v>560</v>
      </c>
      <c r="M6766">
        <v>8729.1299999999992</v>
      </c>
      <c r="N6766">
        <v>220.87</v>
      </c>
      <c r="O6766" t="s">
        <v>392</v>
      </c>
    </row>
    <row r="6767" spans="1:15" hidden="1" x14ac:dyDescent="0.35">
      <c r="A6767" t="s">
        <v>559</v>
      </c>
      <c r="B6767" t="s">
        <v>84</v>
      </c>
      <c r="C6767" t="s">
        <v>330</v>
      </c>
      <c r="D6767" t="s">
        <v>78</v>
      </c>
      <c r="E6767">
        <v>2022</v>
      </c>
      <c r="F6767">
        <v>34</v>
      </c>
      <c r="G6767" t="s">
        <v>302</v>
      </c>
      <c r="H6767" t="s">
        <v>80</v>
      </c>
      <c r="I6767">
        <v>10386</v>
      </c>
      <c r="L6767" t="s">
        <v>560</v>
      </c>
      <c r="M6767">
        <v>10129.69</v>
      </c>
      <c r="N6767">
        <v>256.31</v>
      </c>
      <c r="O6767" t="s">
        <v>392</v>
      </c>
    </row>
    <row r="6768" spans="1:15" hidden="1" x14ac:dyDescent="0.35">
      <c r="A6768" t="s">
        <v>559</v>
      </c>
      <c r="B6768" t="s">
        <v>84</v>
      </c>
      <c r="C6768" t="s">
        <v>330</v>
      </c>
      <c r="D6768" t="s">
        <v>78</v>
      </c>
      <c r="E6768">
        <v>2022</v>
      </c>
      <c r="F6768">
        <v>34</v>
      </c>
      <c r="G6768" t="s">
        <v>302</v>
      </c>
      <c r="H6768" t="s">
        <v>80</v>
      </c>
      <c r="I6768">
        <v>3819</v>
      </c>
      <c r="L6768" t="s">
        <v>560</v>
      </c>
      <c r="M6768">
        <v>3628.05</v>
      </c>
      <c r="N6768">
        <v>190.95</v>
      </c>
      <c r="O6768" t="s">
        <v>392</v>
      </c>
    </row>
    <row r="6769" spans="1:15" hidden="1" x14ac:dyDescent="0.35">
      <c r="A6769" t="s">
        <v>559</v>
      </c>
      <c r="B6769" t="s">
        <v>84</v>
      </c>
      <c r="C6769" t="s">
        <v>330</v>
      </c>
      <c r="D6769" t="s">
        <v>78</v>
      </c>
      <c r="E6769">
        <v>2022</v>
      </c>
      <c r="F6769">
        <v>34</v>
      </c>
      <c r="G6769" t="s">
        <v>302</v>
      </c>
      <c r="H6769" t="s">
        <v>81</v>
      </c>
      <c r="I6769">
        <v>16936</v>
      </c>
      <c r="L6769" t="s">
        <v>560</v>
      </c>
      <c r="M6769">
        <v>16518.04</v>
      </c>
      <c r="N6769">
        <v>417.96</v>
      </c>
      <c r="O6769" t="s">
        <v>392</v>
      </c>
    </row>
    <row r="6770" spans="1:15" hidden="1" x14ac:dyDescent="0.35">
      <c r="A6770" t="s">
        <v>559</v>
      </c>
      <c r="B6770" t="s">
        <v>84</v>
      </c>
      <c r="C6770" t="s">
        <v>330</v>
      </c>
      <c r="D6770" t="s">
        <v>78</v>
      </c>
      <c r="E6770">
        <v>2022</v>
      </c>
      <c r="F6770">
        <v>34</v>
      </c>
      <c r="G6770" t="s">
        <v>302</v>
      </c>
      <c r="H6770" t="s">
        <v>81</v>
      </c>
      <c r="I6770">
        <v>860</v>
      </c>
      <c r="L6770" t="s">
        <v>560</v>
      </c>
      <c r="M6770">
        <v>838.78</v>
      </c>
      <c r="N6770">
        <v>21.22</v>
      </c>
      <c r="O6770" t="s">
        <v>392</v>
      </c>
    </row>
    <row r="6771" spans="1:15" hidden="1" x14ac:dyDescent="0.35">
      <c r="A6771" t="s">
        <v>559</v>
      </c>
      <c r="B6771" t="s">
        <v>84</v>
      </c>
      <c r="C6771" t="s">
        <v>330</v>
      </c>
      <c r="D6771" t="s">
        <v>78</v>
      </c>
      <c r="E6771">
        <v>2022</v>
      </c>
      <c r="F6771">
        <v>67</v>
      </c>
      <c r="G6771" t="s">
        <v>303</v>
      </c>
      <c r="H6771" t="s">
        <v>80</v>
      </c>
      <c r="I6771">
        <v>1652</v>
      </c>
      <c r="J6771">
        <v>0</v>
      </c>
      <c r="K6771">
        <v>1652</v>
      </c>
      <c r="L6771" t="s">
        <v>560</v>
      </c>
      <c r="O6771" t="s">
        <v>392</v>
      </c>
    </row>
    <row r="6772" spans="1:15" hidden="1" x14ac:dyDescent="0.35">
      <c r="A6772" t="s">
        <v>559</v>
      </c>
      <c r="B6772" t="s">
        <v>84</v>
      </c>
      <c r="C6772" t="s">
        <v>330</v>
      </c>
      <c r="D6772" t="s">
        <v>78</v>
      </c>
      <c r="E6772">
        <v>2022</v>
      </c>
      <c r="F6772">
        <v>67</v>
      </c>
      <c r="G6772" t="s">
        <v>303</v>
      </c>
      <c r="H6772" t="s">
        <v>81</v>
      </c>
      <c r="I6772">
        <v>842</v>
      </c>
      <c r="J6772">
        <v>0</v>
      </c>
      <c r="K6772">
        <v>842</v>
      </c>
      <c r="L6772" t="s">
        <v>560</v>
      </c>
      <c r="O6772" t="s">
        <v>392</v>
      </c>
    </row>
    <row r="6773" spans="1:15" hidden="1" x14ac:dyDescent="0.35">
      <c r="A6773" t="s">
        <v>559</v>
      </c>
      <c r="B6773" t="s">
        <v>84</v>
      </c>
      <c r="C6773" t="s">
        <v>330</v>
      </c>
      <c r="D6773" t="s">
        <v>78</v>
      </c>
      <c r="E6773">
        <v>2022</v>
      </c>
      <c r="F6773">
        <v>34</v>
      </c>
      <c r="G6773" t="s">
        <v>302</v>
      </c>
      <c r="H6773" t="s">
        <v>80</v>
      </c>
      <c r="I6773">
        <v>94</v>
      </c>
      <c r="L6773" t="s">
        <v>560</v>
      </c>
      <c r="M6773">
        <v>89.3</v>
      </c>
      <c r="N6773">
        <v>4.7</v>
      </c>
      <c r="O6773" t="s">
        <v>392</v>
      </c>
    </row>
    <row r="6774" spans="1:15" hidden="1" x14ac:dyDescent="0.35">
      <c r="A6774" t="s">
        <v>559</v>
      </c>
      <c r="B6774" t="s">
        <v>84</v>
      </c>
      <c r="C6774" t="s">
        <v>330</v>
      </c>
      <c r="D6774" t="s">
        <v>78</v>
      </c>
      <c r="E6774">
        <v>2022</v>
      </c>
      <c r="F6774">
        <v>34</v>
      </c>
      <c r="G6774" t="s">
        <v>302</v>
      </c>
      <c r="H6774" t="s">
        <v>80</v>
      </c>
      <c r="I6774">
        <v>1627</v>
      </c>
      <c r="L6774" t="s">
        <v>560</v>
      </c>
      <c r="M6774">
        <v>1586.85</v>
      </c>
      <c r="N6774">
        <v>40.15</v>
      </c>
      <c r="O6774" t="s">
        <v>392</v>
      </c>
    </row>
    <row r="6775" spans="1:15" hidden="1" x14ac:dyDescent="0.35">
      <c r="A6775" t="s">
        <v>559</v>
      </c>
      <c r="B6775" t="s">
        <v>84</v>
      </c>
      <c r="C6775" t="s">
        <v>330</v>
      </c>
      <c r="D6775" t="s">
        <v>78</v>
      </c>
      <c r="E6775">
        <v>2022</v>
      </c>
      <c r="F6775">
        <v>34</v>
      </c>
      <c r="G6775" t="s">
        <v>302</v>
      </c>
      <c r="H6775" t="s">
        <v>80</v>
      </c>
      <c r="I6775">
        <v>72</v>
      </c>
      <c r="L6775" t="s">
        <v>560</v>
      </c>
      <c r="M6775">
        <v>70.22</v>
      </c>
      <c r="N6775">
        <v>1.78</v>
      </c>
      <c r="O6775" t="s">
        <v>392</v>
      </c>
    </row>
    <row r="6776" spans="1:15" hidden="1" x14ac:dyDescent="0.35">
      <c r="A6776" t="s">
        <v>559</v>
      </c>
      <c r="B6776" t="s">
        <v>84</v>
      </c>
      <c r="C6776" t="s">
        <v>330</v>
      </c>
      <c r="D6776" t="s">
        <v>78</v>
      </c>
      <c r="E6776">
        <v>2022</v>
      </c>
      <c r="F6776">
        <v>34</v>
      </c>
      <c r="G6776" t="s">
        <v>302</v>
      </c>
      <c r="H6776" t="s">
        <v>80</v>
      </c>
      <c r="I6776">
        <v>3017</v>
      </c>
      <c r="L6776" t="s">
        <v>560</v>
      </c>
      <c r="M6776">
        <v>2866.15</v>
      </c>
      <c r="N6776">
        <v>150.85</v>
      </c>
      <c r="O6776" t="s">
        <v>392</v>
      </c>
    </row>
    <row r="6777" spans="1:15" hidden="1" x14ac:dyDescent="0.35">
      <c r="A6777" t="s">
        <v>559</v>
      </c>
      <c r="B6777" t="s">
        <v>84</v>
      </c>
      <c r="C6777" t="s">
        <v>330</v>
      </c>
      <c r="D6777" t="s">
        <v>78</v>
      </c>
      <c r="E6777">
        <v>2023</v>
      </c>
      <c r="F6777">
        <v>34</v>
      </c>
      <c r="G6777" t="s">
        <v>302</v>
      </c>
      <c r="H6777" t="s">
        <v>80</v>
      </c>
      <c r="I6777">
        <v>53981</v>
      </c>
      <c r="L6777" t="s">
        <v>560</v>
      </c>
      <c r="M6777">
        <v>52648.83</v>
      </c>
      <c r="N6777">
        <v>1332.17</v>
      </c>
      <c r="O6777" t="s">
        <v>392</v>
      </c>
    </row>
    <row r="6778" spans="1:15" hidden="1" x14ac:dyDescent="0.35">
      <c r="A6778" t="s">
        <v>559</v>
      </c>
      <c r="B6778" t="s">
        <v>84</v>
      </c>
      <c r="C6778" t="s">
        <v>330</v>
      </c>
      <c r="D6778" t="s">
        <v>78</v>
      </c>
      <c r="E6778">
        <v>2023</v>
      </c>
      <c r="F6778">
        <v>34</v>
      </c>
      <c r="G6778" t="s">
        <v>302</v>
      </c>
      <c r="H6778" t="s">
        <v>80</v>
      </c>
      <c r="I6778">
        <v>149</v>
      </c>
      <c r="L6778" t="s">
        <v>560</v>
      </c>
      <c r="M6778">
        <v>141.55000000000001</v>
      </c>
      <c r="N6778">
        <v>7.45</v>
      </c>
      <c r="O6778" t="s">
        <v>392</v>
      </c>
    </row>
    <row r="6779" spans="1:15" hidden="1" x14ac:dyDescent="0.35">
      <c r="A6779" t="s">
        <v>559</v>
      </c>
      <c r="B6779" t="s">
        <v>84</v>
      </c>
      <c r="C6779" t="s">
        <v>330</v>
      </c>
      <c r="D6779" t="s">
        <v>78</v>
      </c>
      <c r="E6779">
        <v>2023</v>
      </c>
      <c r="F6779">
        <v>34</v>
      </c>
      <c r="G6779" t="s">
        <v>302</v>
      </c>
      <c r="H6779" t="s">
        <v>80</v>
      </c>
      <c r="I6779">
        <v>4249</v>
      </c>
      <c r="L6779" t="s">
        <v>560</v>
      </c>
      <c r="M6779">
        <v>4144.1400000000003</v>
      </c>
      <c r="N6779">
        <v>104.86</v>
      </c>
      <c r="O6779" t="s">
        <v>392</v>
      </c>
    </row>
    <row r="6780" spans="1:15" hidden="1" x14ac:dyDescent="0.35">
      <c r="A6780" t="s">
        <v>559</v>
      </c>
      <c r="B6780" t="s">
        <v>84</v>
      </c>
      <c r="C6780" t="s">
        <v>330</v>
      </c>
      <c r="D6780" t="s">
        <v>78</v>
      </c>
      <c r="E6780">
        <v>2023</v>
      </c>
      <c r="F6780">
        <v>34</v>
      </c>
      <c r="G6780" t="s">
        <v>302</v>
      </c>
      <c r="H6780" t="s">
        <v>80</v>
      </c>
      <c r="I6780">
        <v>9798</v>
      </c>
      <c r="L6780" t="s">
        <v>560</v>
      </c>
      <c r="M6780">
        <v>9556.2000000000007</v>
      </c>
      <c r="N6780">
        <v>241.8</v>
      </c>
      <c r="O6780" t="s">
        <v>392</v>
      </c>
    </row>
    <row r="6781" spans="1:15" hidden="1" x14ac:dyDescent="0.35">
      <c r="A6781" t="s">
        <v>559</v>
      </c>
      <c r="B6781" t="s">
        <v>84</v>
      </c>
      <c r="C6781" t="s">
        <v>330</v>
      </c>
      <c r="D6781" t="s">
        <v>78</v>
      </c>
      <c r="E6781">
        <v>2023</v>
      </c>
      <c r="F6781">
        <v>34</v>
      </c>
      <c r="G6781" t="s">
        <v>302</v>
      </c>
      <c r="H6781" t="s">
        <v>80</v>
      </c>
      <c r="I6781">
        <v>4573</v>
      </c>
      <c r="L6781" t="s">
        <v>560</v>
      </c>
      <c r="M6781">
        <v>4344.3500000000004</v>
      </c>
      <c r="N6781">
        <v>228.65</v>
      </c>
      <c r="O6781" t="s">
        <v>392</v>
      </c>
    </row>
    <row r="6782" spans="1:15" hidden="1" x14ac:dyDescent="0.35">
      <c r="A6782" t="s">
        <v>559</v>
      </c>
      <c r="B6782" t="s">
        <v>84</v>
      </c>
      <c r="C6782" t="s">
        <v>330</v>
      </c>
      <c r="D6782" t="s">
        <v>78</v>
      </c>
      <c r="E6782">
        <v>2023</v>
      </c>
      <c r="F6782">
        <v>34</v>
      </c>
      <c r="G6782" t="s">
        <v>302</v>
      </c>
      <c r="H6782" t="s">
        <v>81</v>
      </c>
      <c r="I6782">
        <v>3272</v>
      </c>
      <c r="L6782" t="s">
        <v>560</v>
      </c>
      <c r="M6782">
        <v>3191.25</v>
      </c>
      <c r="N6782">
        <v>80.75</v>
      </c>
      <c r="O6782" t="s">
        <v>392</v>
      </c>
    </row>
    <row r="6783" spans="1:15" hidden="1" x14ac:dyDescent="0.35">
      <c r="A6783" t="s">
        <v>559</v>
      </c>
      <c r="B6783" t="s">
        <v>84</v>
      </c>
      <c r="C6783" t="s">
        <v>330</v>
      </c>
      <c r="D6783" t="s">
        <v>78</v>
      </c>
      <c r="E6783">
        <v>2023</v>
      </c>
      <c r="F6783">
        <v>34</v>
      </c>
      <c r="G6783" t="s">
        <v>302</v>
      </c>
      <c r="H6783" t="s">
        <v>80</v>
      </c>
      <c r="I6783">
        <v>65</v>
      </c>
      <c r="L6783" t="s">
        <v>560</v>
      </c>
      <c r="M6783">
        <v>61.75</v>
      </c>
      <c r="N6783">
        <v>3.25</v>
      </c>
      <c r="O6783" t="s">
        <v>392</v>
      </c>
    </row>
    <row r="6784" spans="1:15" hidden="1" x14ac:dyDescent="0.35">
      <c r="A6784" t="s">
        <v>559</v>
      </c>
      <c r="B6784" t="s">
        <v>84</v>
      </c>
      <c r="C6784" t="s">
        <v>330</v>
      </c>
      <c r="D6784" t="s">
        <v>78</v>
      </c>
      <c r="E6784">
        <v>2023</v>
      </c>
      <c r="F6784">
        <v>34</v>
      </c>
      <c r="G6784" t="s">
        <v>302</v>
      </c>
      <c r="H6784" t="s">
        <v>80</v>
      </c>
      <c r="I6784">
        <v>3705</v>
      </c>
      <c r="L6784" t="s">
        <v>560</v>
      </c>
      <c r="M6784">
        <v>3613.57</v>
      </c>
      <c r="N6784">
        <v>91.43</v>
      </c>
      <c r="O6784" t="s">
        <v>392</v>
      </c>
    </row>
    <row r="6785" spans="1:15" hidden="1" x14ac:dyDescent="0.35">
      <c r="A6785" t="s">
        <v>559</v>
      </c>
      <c r="B6785" t="s">
        <v>84</v>
      </c>
      <c r="C6785" t="s">
        <v>330</v>
      </c>
      <c r="D6785" t="s">
        <v>78</v>
      </c>
      <c r="E6785">
        <v>2023</v>
      </c>
      <c r="F6785">
        <v>34</v>
      </c>
      <c r="G6785" t="s">
        <v>302</v>
      </c>
      <c r="H6785" t="s">
        <v>80</v>
      </c>
      <c r="I6785">
        <v>2001</v>
      </c>
      <c r="L6785" t="s">
        <v>560</v>
      </c>
      <c r="M6785">
        <v>1900.95</v>
      </c>
      <c r="N6785">
        <v>100.05</v>
      </c>
      <c r="O6785" t="s">
        <v>392</v>
      </c>
    </row>
    <row r="6786" spans="1:15" hidden="1" x14ac:dyDescent="0.35">
      <c r="A6786" t="s">
        <v>559</v>
      </c>
      <c r="B6786" t="s">
        <v>84</v>
      </c>
      <c r="C6786" t="s">
        <v>330</v>
      </c>
      <c r="D6786" t="s">
        <v>78</v>
      </c>
      <c r="E6786">
        <v>2023</v>
      </c>
      <c r="F6786">
        <v>34</v>
      </c>
      <c r="G6786" t="s">
        <v>302</v>
      </c>
      <c r="H6786" t="s">
        <v>81</v>
      </c>
      <c r="I6786">
        <v>111</v>
      </c>
      <c r="L6786" t="s">
        <v>560</v>
      </c>
      <c r="M6786">
        <v>108.26</v>
      </c>
      <c r="N6786">
        <v>2.74</v>
      </c>
      <c r="O6786" t="s">
        <v>392</v>
      </c>
    </row>
    <row r="6787" spans="1:15" hidden="1" x14ac:dyDescent="0.35">
      <c r="A6787" t="s">
        <v>559</v>
      </c>
      <c r="B6787" t="s">
        <v>84</v>
      </c>
      <c r="C6787" t="s">
        <v>330</v>
      </c>
      <c r="D6787" t="s">
        <v>78</v>
      </c>
      <c r="E6787">
        <v>2023</v>
      </c>
      <c r="F6787">
        <v>34</v>
      </c>
      <c r="G6787" t="s">
        <v>302</v>
      </c>
      <c r="H6787" t="s">
        <v>81</v>
      </c>
      <c r="I6787">
        <v>7837</v>
      </c>
      <c r="L6787" t="s">
        <v>560</v>
      </c>
      <c r="M6787">
        <v>7643.59</v>
      </c>
      <c r="N6787">
        <v>193.41</v>
      </c>
      <c r="O6787" t="s">
        <v>392</v>
      </c>
    </row>
    <row r="6788" spans="1:15" hidden="1" x14ac:dyDescent="0.35">
      <c r="A6788" t="s">
        <v>559</v>
      </c>
      <c r="B6788" t="s">
        <v>84</v>
      </c>
      <c r="C6788" t="s">
        <v>330</v>
      </c>
      <c r="D6788" t="s">
        <v>78</v>
      </c>
      <c r="E6788">
        <v>2024</v>
      </c>
      <c r="F6788">
        <v>34</v>
      </c>
      <c r="G6788" t="s">
        <v>302</v>
      </c>
      <c r="H6788" t="s">
        <v>80</v>
      </c>
      <c r="I6788">
        <v>3205</v>
      </c>
      <c r="L6788" t="s">
        <v>560</v>
      </c>
      <c r="M6788">
        <v>3044.75</v>
      </c>
      <c r="N6788">
        <v>160.25</v>
      </c>
      <c r="O6788" t="s">
        <v>392</v>
      </c>
    </row>
    <row r="6789" spans="1:15" hidden="1" x14ac:dyDescent="0.35">
      <c r="A6789" t="s">
        <v>559</v>
      </c>
      <c r="B6789" t="s">
        <v>84</v>
      </c>
      <c r="C6789" t="s">
        <v>330</v>
      </c>
      <c r="D6789" t="s">
        <v>78</v>
      </c>
      <c r="E6789">
        <v>2024</v>
      </c>
      <c r="F6789">
        <v>34</v>
      </c>
      <c r="G6789" t="s">
        <v>302</v>
      </c>
      <c r="H6789" t="s">
        <v>80</v>
      </c>
      <c r="I6789">
        <v>8</v>
      </c>
      <c r="L6789" t="s">
        <v>560</v>
      </c>
      <c r="M6789">
        <v>7.6</v>
      </c>
      <c r="N6789">
        <v>0.4</v>
      </c>
      <c r="O6789" t="s">
        <v>392</v>
      </c>
    </row>
    <row r="6790" spans="1:15" hidden="1" x14ac:dyDescent="0.35">
      <c r="A6790" t="s">
        <v>559</v>
      </c>
      <c r="B6790" t="s">
        <v>84</v>
      </c>
      <c r="C6790" t="s">
        <v>330</v>
      </c>
      <c r="D6790" t="s">
        <v>78</v>
      </c>
      <c r="E6790">
        <v>2024</v>
      </c>
      <c r="F6790">
        <v>34</v>
      </c>
      <c r="G6790" t="s">
        <v>302</v>
      </c>
      <c r="H6790" t="s">
        <v>80</v>
      </c>
      <c r="I6790">
        <v>1543</v>
      </c>
      <c r="L6790" t="s">
        <v>560</v>
      </c>
      <c r="M6790">
        <v>1504.92</v>
      </c>
      <c r="N6790">
        <v>38.08</v>
      </c>
      <c r="O6790" t="s">
        <v>392</v>
      </c>
    </row>
    <row r="6791" spans="1:15" hidden="1" x14ac:dyDescent="0.35">
      <c r="A6791" t="s">
        <v>559</v>
      </c>
      <c r="B6791" t="s">
        <v>84</v>
      </c>
      <c r="C6791" t="s">
        <v>330</v>
      </c>
      <c r="D6791" t="s">
        <v>78</v>
      </c>
      <c r="E6791">
        <v>2024</v>
      </c>
      <c r="F6791">
        <v>34</v>
      </c>
      <c r="G6791" t="s">
        <v>302</v>
      </c>
      <c r="H6791" t="s">
        <v>80</v>
      </c>
      <c r="I6791">
        <v>763</v>
      </c>
      <c r="L6791" t="s">
        <v>560</v>
      </c>
      <c r="M6791">
        <v>724.85</v>
      </c>
      <c r="N6791">
        <v>38.15</v>
      </c>
      <c r="O6791" t="s">
        <v>392</v>
      </c>
    </row>
    <row r="6792" spans="1:15" hidden="1" x14ac:dyDescent="0.35">
      <c r="A6792" t="s">
        <v>559</v>
      </c>
      <c r="B6792" t="s">
        <v>84</v>
      </c>
      <c r="C6792" t="s">
        <v>330</v>
      </c>
      <c r="D6792" t="s">
        <v>78</v>
      </c>
      <c r="E6792">
        <v>2024</v>
      </c>
      <c r="F6792">
        <v>34</v>
      </c>
      <c r="G6792" t="s">
        <v>302</v>
      </c>
      <c r="H6792" t="s">
        <v>80</v>
      </c>
      <c r="I6792">
        <v>358</v>
      </c>
      <c r="L6792" t="s">
        <v>560</v>
      </c>
      <c r="M6792">
        <v>340.1</v>
      </c>
      <c r="N6792">
        <v>17.899999999999999</v>
      </c>
      <c r="O6792" t="s">
        <v>392</v>
      </c>
    </row>
    <row r="6793" spans="1:15" hidden="1" x14ac:dyDescent="0.35">
      <c r="A6793" t="s">
        <v>559</v>
      </c>
      <c r="B6793" t="s">
        <v>84</v>
      </c>
      <c r="C6793" t="s">
        <v>330</v>
      </c>
      <c r="D6793" t="s">
        <v>78</v>
      </c>
      <c r="E6793">
        <v>2024</v>
      </c>
      <c r="F6793">
        <v>34</v>
      </c>
      <c r="G6793" t="s">
        <v>302</v>
      </c>
      <c r="H6793" t="s">
        <v>81</v>
      </c>
      <c r="I6793">
        <v>1732</v>
      </c>
      <c r="L6793" t="s">
        <v>560</v>
      </c>
      <c r="M6793">
        <v>1645.4</v>
      </c>
      <c r="N6793">
        <v>86.6</v>
      </c>
      <c r="O6793" t="s">
        <v>392</v>
      </c>
    </row>
    <row r="6794" spans="1:15" hidden="1" x14ac:dyDescent="0.35">
      <c r="A6794" t="s">
        <v>559</v>
      </c>
      <c r="B6794" t="s">
        <v>84</v>
      </c>
      <c r="C6794" t="s">
        <v>330</v>
      </c>
      <c r="D6794" t="s">
        <v>78</v>
      </c>
      <c r="E6794">
        <v>2024</v>
      </c>
      <c r="F6794">
        <v>34</v>
      </c>
      <c r="G6794" t="s">
        <v>302</v>
      </c>
      <c r="H6794" t="s">
        <v>81</v>
      </c>
      <c r="I6794">
        <v>1274</v>
      </c>
      <c r="L6794" t="s">
        <v>560</v>
      </c>
      <c r="M6794">
        <v>1210.3</v>
      </c>
      <c r="N6794">
        <v>63.7</v>
      </c>
      <c r="O6794" t="s">
        <v>392</v>
      </c>
    </row>
    <row r="6795" spans="1:15" hidden="1" x14ac:dyDescent="0.35">
      <c r="A6795" t="s">
        <v>559</v>
      </c>
      <c r="B6795" t="s">
        <v>84</v>
      </c>
      <c r="C6795" t="s">
        <v>354</v>
      </c>
      <c r="D6795" t="s">
        <v>78</v>
      </c>
      <c r="E6795">
        <v>2021</v>
      </c>
      <c r="F6795">
        <v>34</v>
      </c>
      <c r="G6795" t="s">
        <v>302</v>
      </c>
      <c r="H6795" t="s">
        <v>80</v>
      </c>
      <c r="I6795">
        <v>59</v>
      </c>
      <c r="L6795" t="s">
        <v>560</v>
      </c>
      <c r="M6795">
        <v>56.05</v>
      </c>
      <c r="N6795">
        <v>2.95</v>
      </c>
      <c r="O6795" t="s">
        <v>400</v>
      </c>
    </row>
    <row r="6796" spans="1:15" hidden="1" x14ac:dyDescent="0.35">
      <c r="A6796" t="s">
        <v>559</v>
      </c>
      <c r="B6796" t="s">
        <v>84</v>
      </c>
      <c r="C6796" t="s">
        <v>354</v>
      </c>
      <c r="D6796" t="s">
        <v>78</v>
      </c>
      <c r="E6796">
        <v>2021</v>
      </c>
      <c r="F6796">
        <v>34</v>
      </c>
      <c r="G6796" t="s">
        <v>302</v>
      </c>
      <c r="H6796" t="s">
        <v>80</v>
      </c>
      <c r="I6796">
        <v>4</v>
      </c>
      <c r="L6796" t="s">
        <v>560</v>
      </c>
      <c r="M6796">
        <v>3.8</v>
      </c>
      <c r="N6796">
        <v>0.2</v>
      </c>
      <c r="O6796" t="s">
        <v>400</v>
      </c>
    </row>
    <row r="6797" spans="1:15" hidden="1" x14ac:dyDescent="0.35">
      <c r="A6797" t="s">
        <v>559</v>
      </c>
      <c r="B6797" t="s">
        <v>84</v>
      </c>
      <c r="C6797" t="s">
        <v>354</v>
      </c>
      <c r="D6797" t="s">
        <v>78</v>
      </c>
      <c r="E6797">
        <v>2021</v>
      </c>
      <c r="F6797">
        <v>34</v>
      </c>
      <c r="G6797" t="s">
        <v>302</v>
      </c>
      <c r="H6797" t="s">
        <v>80</v>
      </c>
      <c r="I6797">
        <v>57</v>
      </c>
      <c r="L6797" t="s">
        <v>560</v>
      </c>
      <c r="M6797">
        <v>54.15</v>
      </c>
      <c r="N6797">
        <v>2.85</v>
      </c>
      <c r="O6797" t="s">
        <v>400</v>
      </c>
    </row>
    <row r="6798" spans="1:15" hidden="1" x14ac:dyDescent="0.35">
      <c r="A6798" t="s">
        <v>559</v>
      </c>
      <c r="B6798" t="s">
        <v>84</v>
      </c>
      <c r="C6798" t="s">
        <v>354</v>
      </c>
      <c r="D6798" t="s">
        <v>78</v>
      </c>
      <c r="E6798">
        <v>2021</v>
      </c>
      <c r="F6798">
        <v>34</v>
      </c>
      <c r="G6798" t="s">
        <v>302</v>
      </c>
      <c r="H6798" t="s">
        <v>80</v>
      </c>
      <c r="I6798">
        <v>2</v>
      </c>
      <c r="L6798" t="s">
        <v>560</v>
      </c>
      <c r="M6798">
        <v>1.9</v>
      </c>
      <c r="N6798">
        <v>0.1</v>
      </c>
      <c r="O6798" t="s">
        <v>400</v>
      </c>
    </row>
    <row r="6799" spans="1:15" hidden="1" x14ac:dyDescent="0.35">
      <c r="A6799" t="s">
        <v>559</v>
      </c>
      <c r="B6799" t="s">
        <v>84</v>
      </c>
      <c r="C6799" t="s">
        <v>354</v>
      </c>
      <c r="D6799" t="s">
        <v>78</v>
      </c>
      <c r="E6799">
        <v>2021</v>
      </c>
      <c r="F6799">
        <v>34</v>
      </c>
      <c r="G6799" t="s">
        <v>302</v>
      </c>
      <c r="H6799" t="s">
        <v>81</v>
      </c>
      <c r="I6799">
        <v>96</v>
      </c>
      <c r="L6799" t="s">
        <v>560</v>
      </c>
      <c r="M6799">
        <v>91.2</v>
      </c>
      <c r="N6799">
        <v>4.8</v>
      </c>
      <c r="O6799" t="s">
        <v>400</v>
      </c>
    </row>
    <row r="6800" spans="1:15" hidden="1" x14ac:dyDescent="0.35">
      <c r="A6800" t="s">
        <v>559</v>
      </c>
      <c r="B6800" t="s">
        <v>84</v>
      </c>
      <c r="C6800" t="s">
        <v>354</v>
      </c>
      <c r="D6800" t="s">
        <v>78</v>
      </c>
      <c r="E6800">
        <v>2021</v>
      </c>
      <c r="F6800">
        <v>34</v>
      </c>
      <c r="G6800" t="s">
        <v>302</v>
      </c>
      <c r="H6800" t="s">
        <v>81</v>
      </c>
      <c r="I6800">
        <v>26</v>
      </c>
      <c r="L6800" t="s">
        <v>560</v>
      </c>
      <c r="M6800">
        <v>24.7</v>
      </c>
      <c r="N6800">
        <v>1.3</v>
      </c>
      <c r="O6800" t="s">
        <v>400</v>
      </c>
    </row>
    <row r="6801" spans="1:15" hidden="1" x14ac:dyDescent="0.35">
      <c r="A6801" t="s">
        <v>559</v>
      </c>
      <c r="B6801" t="s">
        <v>84</v>
      </c>
      <c r="C6801" t="s">
        <v>354</v>
      </c>
      <c r="D6801" t="s">
        <v>78</v>
      </c>
      <c r="E6801">
        <v>2022</v>
      </c>
      <c r="F6801">
        <v>34</v>
      </c>
      <c r="G6801" t="s">
        <v>302</v>
      </c>
      <c r="H6801" t="s">
        <v>80</v>
      </c>
      <c r="I6801">
        <v>662</v>
      </c>
      <c r="L6801" t="s">
        <v>560</v>
      </c>
      <c r="M6801">
        <v>628.9</v>
      </c>
      <c r="N6801">
        <v>33.1</v>
      </c>
      <c r="O6801" t="s">
        <v>400</v>
      </c>
    </row>
    <row r="6802" spans="1:15" hidden="1" x14ac:dyDescent="0.35">
      <c r="A6802" t="s">
        <v>559</v>
      </c>
      <c r="B6802" t="s">
        <v>84</v>
      </c>
      <c r="C6802" t="s">
        <v>354</v>
      </c>
      <c r="D6802" t="s">
        <v>78</v>
      </c>
      <c r="E6802">
        <v>2022</v>
      </c>
      <c r="F6802">
        <v>34</v>
      </c>
      <c r="G6802" t="s">
        <v>302</v>
      </c>
      <c r="H6802" t="s">
        <v>80</v>
      </c>
      <c r="I6802">
        <v>47</v>
      </c>
      <c r="L6802" t="s">
        <v>560</v>
      </c>
      <c r="M6802">
        <v>44.65</v>
      </c>
      <c r="N6802">
        <v>2.35</v>
      </c>
      <c r="O6802" t="s">
        <v>400</v>
      </c>
    </row>
    <row r="6803" spans="1:15" hidden="1" x14ac:dyDescent="0.35">
      <c r="A6803" t="s">
        <v>559</v>
      </c>
      <c r="B6803" t="s">
        <v>84</v>
      </c>
      <c r="C6803" t="s">
        <v>354</v>
      </c>
      <c r="D6803" t="s">
        <v>78</v>
      </c>
      <c r="E6803">
        <v>2022</v>
      </c>
      <c r="F6803">
        <v>34</v>
      </c>
      <c r="G6803" t="s">
        <v>302</v>
      </c>
      <c r="H6803" t="s">
        <v>80</v>
      </c>
      <c r="I6803">
        <v>431</v>
      </c>
      <c r="L6803" t="s">
        <v>560</v>
      </c>
      <c r="M6803">
        <v>409.45</v>
      </c>
      <c r="N6803">
        <v>21.55</v>
      </c>
      <c r="O6803" t="s">
        <v>400</v>
      </c>
    </row>
    <row r="6804" spans="1:15" hidden="1" x14ac:dyDescent="0.35">
      <c r="A6804" t="s">
        <v>559</v>
      </c>
      <c r="B6804" t="s">
        <v>84</v>
      </c>
      <c r="C6804" t="s">
        <v>354</v>
      </c>
      <c r="D6804" t="s">
        <v>78</v>
      </c>
      <c r="E6804">
        <v>2022</v>
      </c>
      <c r="F6804">
        <v>34</v>
      </c>
      <c r="G6804" t="s">
        <v>302</v>
      </c>
      <c r="H6804" t="s">
        <v>80</v>
      </c>
      <c r="I6804">
        <v>16</v>
      </c>
      <c r="L6804" t="s">
        <v>560</v>
      </c>
      <c r="M6804">
        <v>15.2</v>
      </c>
      <c r="N6804">
        <v>0.8</v>
      </c>
      <c r="O6804" t="s">
        <v>400</v>
      </c>
    </row>
    <row r="6805" spans="1:15" hidden="1" x14ac:dyDescent="0.35">
      <c r="A6805" t="s">
        <v>559</v>
      </c>
      <c r="B6805" t="s">
        <v>84</v>
      </c>
      <c r="C6805" t="s">
        <v>354</v>
      </c>
      <c r="D6805" t="s">
        <v>78</v>
      </c>
      <c r="E6805">
        <v>2022</v>
      </c>
      <c r="F6805">
        <v>34</v>
      </c>
      <c r="G6805" t="s">
        <v>302</v>
      </c>
      <c r="H6805" t="s">
        <v>80</v>
      </c>
      <c r="I6805">
        <v>565</v>
      </c>
      <c r="L6805" t="s">
        <v>560</v>
      </c>
      <c r="M6805">
        <v>536.75</v>
      </c>
      <c r="N6805">
        <v>28.25</v>
      </c>
      <c r="O6805" t="s">
        <v>400</v>
      </c>
    </row>
    <row r="6806" spans="1:15" hidden="1" x14ac:dyDescent="0.35">
      <c r="A6806" t="s">
        <v>559</v>
      </c>
      <c r="B6806" t="s">
        <v>84</v>
      </c>
      <c r="C6806" t="s">
        <v>354</v>
      </c>
      <c r="D6806" t="s">
        <v>78</v>
      </c>
      <c r="E6806">
        <v>2022</v>
      </c>
      <c r="F6806">
        <v>34</v>
      </c>
      <c r="G6806" t="s">
        <v>302</v>
      </c>
      <c r="H6806" t="s">
        <v>80</v>
      </c>
      <c r="I6806">
        <v>40</v>
      </c>
      <c r="L6806" t="s">
        <v>560</v>
      </c>
      <c r="M6806">
        <v>38</v>
      </c>
      <c r="N6806">
        <v>2</v>
      </c>
      <c r="O6806" t="s">
        <v>400</v>
      </c>
    </row>
    <row r="6807" spans="1:15" hidden="1" x14ac:dyDescent="0.35">
      <c r="A6807" t="s">
        <v>559</v>
      </c>
      <c r="B6807" t="s">
        <v>84</v>
      </c>
      <c r="C6807" t="s">
        <v>354</v>
      </c>
      <c r="D6807" t="s">
        <v>78</v>
      </c>
      <c r="E6807">
        <v>2022</v>
      </c>
      <c r="F6807">
        <v>34</v>
      </c>
      <c r="G6807" t="s">
        <v>302</v>
      </c>
      <c r="H6807" t="s">
        <v>80</v>
      </c>
      <c r="I6807">
        <v>372</v>
      </c>
      <c r="L6807" t="s">
        <v>560</v>
      </c>
      <c r="M6807">
        <v>353.4</v>
      </c>
      <c r="N6807">
        <v>18.600000000000001</v>
      </c>
      <c r="O6807" t="s">
        <v>400</v>
      </c>
    </row>
    <row r="6808" spans="1:15" hidden="1" x14ac:dyDescent="0.35">
      <c r="A6808" t="s">
        <v>559</v>
      </c>
      <c r="B6808" t="s">
        <v>84</v>
      </c>
      <c r="C6808" t="s">
        <v>354</v>
      </c>
      <c r="D6808" t="s">
        <v>78</v>
      </c>
      <c r="E6808">
        <v>2022</v>
      </c>
      <c r="F6808">
        <v>34</v>
      </c>
      <c r="G6808" t="s">
        <v>302</v>
      </c>
      <c r="H6808" t="s">
        <v>80</v>
      </c>
      <c r="I6808">
        <v>14</v>
      </c>
      <c r="L6808" t="s">
        <v>560</v>
      </c>
      <c r="M6808">
        <v>13.3</v>
      </c>
      <c r="N6808">
        <v>0.7</v>
      </c>
      <c r="O6808" t="s">
        <v>400</v>
      </c>
    </row>
    <row r="6809" spans="1:15" hidden="1" x14ac:dyDescent="0.35">
      <c r="A6809" t="s">
        <v>559</v>
      </c>
      <c r="B6809" t="s">
        <v>84</v>
      </c>
      <c r="C6809" t="s">
        <v>354</v>
      </c>
      <c r="D6809" t="s">
        <v>78</v>
      </c>
      <c r="E6809">
        <v>2023</v>
      </c>
      <c r="F6809">
        <v>34</v>
      </c>
      <c r="G6809" t="s">
        <v>302</v>
      </c>
      <c r="H6809" t="s">
        <v>80</v>
      </c>
      <c r="I6809">
        <v>212</v>
      </c>
      <c r="L6809" t="s">
        <v>560</v>
      </c>
      <c r="M6809">
        <v>201.4</v>
      </c>
      <c r="N6809">
        <v>10.6</v>
      </c>
      <c r="O6809" t="s">
        <v>400</v>
      </c>
    </row>
    <row r="6810" spans="1:15" hidden="1" x14ac:dyDescent="0.35">
      <c r="A6810" t="s">
        <v>559</v>
      </c>
      <c r="B6810" t="s">
        <v>84</v>
      </c>
      <c r="C6810" t="s">
        <v>354</v>
      </c>
      <c r="D6810" t="s">
        <v>78</v>
      </c>
      <c r="E6810">
        <v>2023</v>
      </c>
      <c r="F6810">
        <v>34</v>
      </c>
      <c r="G6810" t="s">
        <v>302</v>
      </c>
      <c r="H6810" t="s">
        <v>80</v>
      </c>
      <c r="I6810">
        <v>327</v>
      </c>
      <c r="L6810" t="s">
        <v>560</v>
      </c>
      <c r="M6810">
        <v>324.27</v>
      </c>
      <c r="N6810">
        <v>2.73</v>
      </c>
      <c r="O6810" t="s">
        <v>400</v>
      </c>
    </row>
    <row r="6811" spans="1:15" hidden="1" x14ac:dyDescent="0.35">
      <c r="A6811" t="s">
        <v>559</v>
      </c>
      <c r="B6811" t="s">
        <v>84</v>
      </c>
      <c r="C6811" t="s">
        <v>354</v>
      </c>
      <c r="D6811" t="s">
        <v>78</v>
      </c>
      <c r="E6811">
        <v>2023</v>
      </c>
      <c r="F6811">
        <v>34</v>
      </c>
      <c r="G6811" t="s">
        <v>302</v>
      </c>
      <c r="H6811" t="s">
        <v>80</v>
      </c>
      <c r="I6811">
        <v>1</v>
      </c>
      <c r="L6811" t="s">
        <v>560</v>
      </c>
      <c r="M6811">
        <v>0.95</v>
      </c>
      <c r="N6811">
        <v>0.05</v>
      </c>
      <c r="O6811" t="s">
        <v>400</v>
      </c>
    </row>
    <row r="6812" spans="1:15" hidden="1" x14ac:dyDescent="0.35">
      <c r="A6812" t="s">
        <v>559</v>
      </c>
      <c r="B6812" t="s">
        <v>84</v>
      </c>
      <c r="C6812" t="s">
        <v>354</v>
      </c>
      <c r="D6812" t="s">
        <v>78</v>
      </c>
      <c r="E6812">
        <v>2023</v>
      </c>
      <c r="F6812">
        <v>34</v>
      </c>
      <c r="G6812" t="s">
        <v>302</v>
      </c>
      <c r="H6812" t="s">
        <v>80</v>
      </c>
      <c r="I6812">
        <v>93</v>
      </c>
      <c r="L6812" t="s">
        <v>560</v>
      </c>
      <c r="M6812">
        <v>88.35</v>
      </c>
      <c r="N6812">
        <v>4.6500000000000004</v>
      </c>
      <c r="O6812" t="s">
        <v>400</v>
      </c>
    </row>
    <row r="6813" spans="1:15" hidden="1" x14ac:dyDescent="0.35">
      <c r="A6813" t="s">
        <v>559</v>
      </c>
      <c r="B6813" t="s">
        <v>84</v>
      </c>
      <c r="C6813" t="s">
        <v>354</v>
      </c>
      <c r="D6813" t="s">
        <v>78</v>
      </c>
      <c r="E6813">
        <v>2024</v>
      </c>
      <c r="F6813">
        <v>79</v>
      </c>
      <c r="G6813" t="s">
        <v>312</v>
      </c>
      <c r="H6813" t="s">
        <v>80</v>
      </c>
      <c r="I6813">
        <v>330</v>
      </c>
      <c r="L6813" t="s">
        <v>560</v>
      </c>
      <c r="O6813" t="s">
        <v>400</v>
      </c>
    </row>
    <row r="6814" spans="1:15" hidden="1" x14ac:dyDescent="0.35">
      <c r="A6814" t="s">
        <v>559</v>
      </c>
      <c r="B6814" t="s">
        <v>84</v>
      </c>
      <c r="C6814" t="s">
        <v>354</v>
      </c>
      <c r="D6814" t="s">
        <v>78</v>
      </c>
      <c r="E6814">
        <v>2024</v>
      </c>
      <c r="F6814">
        <v>79</v>
      </c>
      <c r="G6814" t="s">
        <v>312</v>
      </c>
      <c r="H6814" t="s">
        <v>80</v>
      </c>
      <c r="I6814">
        <v>317</v>
      </c>
      <c r="L6814" t="s">
        <v>560</v>
      </c>
      <c r="O6814" t="s">
        <v>400</v>
      </c>
    </row>
    <row r="6815" spans="1:15" hidden="1" x14ac:dyDescent="0.35">
      <c r="A6815" t="s">
        <v>559</v>
      </c>
      <c r="B6815" t="s">
        <v>84</v>
      </c>
      <c r="C6815" t="s">
        <v>354</v>
      </c>
      <c r="D6815" t="s">
        <v>78</v>
      </c>
      <c r="E6815">
        <v>2024</v>
      </c>
      <c r="F6815">
        <v>79</v>
      </c>
      <c r="G6815" t="s">
        <v>312</v>
      </c>
      <c r="H6815" t="s">
        <v>80</v>
      </c>
      <c r="I6815">
        <v>3</v>
      </c>
      <c r="L6815" t="s">
        <v>560</v>
      </c>
      <c r="O6815" t="s">
        <v>400</v>
      </c>
    </row>
    <row r="6816" spans="1:15" hidden="1" x14ac:dyDescent="0.35">
      <c r="A6816" t="s">
        <v>559</v>
      </c>
      <c r="B6816" t="s">
        <v>84</v>
      </c>
      <c r="C6816" t="s">
        <v>354</v>
      </c>
      <c r="D6816" t="s">
        <v>78</v>
      </c>
      <c r="E6816">
        <v>2024</v>
      </c>
      <c r="F6816">
        <v>34</v>
      </c>
      <c r="G6816" t="s">
        <v>302</v>
      </c>
      <c r="H6816" t="s">
        <v>80</v>
      </c>
      <c r="I6816">
        <v>259</v>
      </c>
      <c r="L6816" t="s">
        <v>560</v>
      </c>
      <c r="M6816">
        <v>246.05</v>
      </c>
      <c r="N6816">
        <v>12.95</v>
      </c>
      <c r="O6816" t="s">
        <v>400</v>
      </c>
    </row>
    <row r="6817" spans="1:15" hidden="1" x14ac:dyDescent="0.35">
      <c r="A6817" t="s">
        <v>559</v>
      </c>
      <c r="B6817" t="s">
        <v>84</v>
      </c>
      <c r="C6817" t="s">
        <v>354</v>
      </c>
      <c r="D6817" t="s">
        <v>78</v>
      </c>
      <c r="E6817">
        <v>2024</v>
      </c>
      <c r="F6817">
        <v>34</v>
      </c>
      <c r="G6817" t="s">
        <v>302</v>
      </c>
      <c r="H6817" t="s">
        <v>80</v>
      </c>
      <c r="I6817">
        <v>249</v>
      </c>
      <c r="L6817" t="s">
        <v>560</v>
      </c>
      <c r="M6817">
        <v>236.55</v>
      </c>
      <c r="N6817">
        <v>12.45</v>
      </c>
      <c r="O6817" t="s">
        <v>400</v>
      </c>
    </row>
    <row r="6818" spans="1:15" hidden="1" x14ac:dyDescent="0.35">
      <c r="A6818" t="s">
        <v>559</v>
      </c>
      <c r="B6818" t="s">
        <v>84</v>
      </c>
      <c r="C6818" t="s">
        <v>354</v>
      </c>
      <c r="D6818" t="s">
        <v>78</v>
      </c>
      <c r="E6818">
        <v>2024</v>
      </c>
      <c r="F6818">
        <v>34</v>
      </c>
      <c r="G6818" t="s">
        <v>302</v>
      </c>
      <c r="H6818" t="s">
        <v>80</v>
      </c>
      <c r="I6818">
        <v>2</v>
      </c>
      <c r="L6818" t="s">
        <v>560</v>
      </c>
      <c r="M6818">
        <v>1.9</v>
      </c>
      <c r="N6818">
        <v>0.1</v>
      </c>
      <c r="O6818" t="s">
        <v>400</v>
      </c>
    </row>
    <row r="6819" spans="1:15" hidden="1" x14ac:dyDescent="0.35">
      <c r="A6819" t="s">
        <v>559</v>
      </c>
      <c r="B6819" t="s">
        <v>84</v>
      </c>
      <c r="C6819" t="s">
        <v>351</v>
      </c>
      <c r="D6819" t="s">
        <v>78</v>
      </c>
      <c r="E6819">
        <v>2021</v>
      </c>
      <c r="F6819">
        <v>34</v>
      </c>
      <c r="G6819" t="s">
        <v>302</v>
      </c>
      <c r="H6819" t="s">
        <v>80</v>
      </c>
      <c r="I6819">
        <v>251</v>
      </c>
      <c r="L6819" t="s">
        <v>560</v>
      </c>
      <c r="M6819">
        <v>238.45</v>
      </c>
      <c r="N6819">
        <v>12.55</v>
      </c>
      <c r="O6819" t="s">
        <v>403</v>
      </c>
    </row>
    <row r="6820" spans="1:15" hidden="1" x14ac:dyDescent="0.35">
      <c r="A6820" t="s">
        <v>559</v>
      </c>
      <c r="B6820" t="s">
        <v>84</v>
      </c>
      <c r="C6820" t="s">
        <v>351</v>
      </c>
      <c r="D6820" t="s">
        <v>78</v>
      </c>
      <c r="E6820">
        <v>2021</v>
      </c>
      <c r="F6820">
        <v>34</v>
      </c>
      <c r="G6820" t="s">
        <v>302</v>
      </c>
      <c r="H6820" t="s">
        <v>80</v>
      </c>
      <c r="I6820">
        <v>255</v>
      </c>
      <c r="L6820" t="s">
        <v>560</v>
      </c>
      <c r="M6820">
        <v>242.25</v>
      </c>
      <c r="N6820">
        <v>12.75</v>
      </c>
      <c r="O6820" t="s">
        <v>403</v>
      </c>
    </row>
    <row r="6821" spans="1:15" hidden="1" x14ac:dyDescent="0.35">
      <c r="A6821" t="s">
        <v>559</v>
      </c>
      <c r="B6821" t="s">
        <v>84</v>
      </c>
      <c r="C6821" t="s">
        <v>351</v>
      </c>
      <c r="D6821" t="s">
        <v>78</v>
      </c>
      <c r="E6821">
        <v>2021</v>
      </c>
      <c r="F6821">
        <v>34</v>
      </c>
      <c r="G6821" t="s">
        <v>302</v>
      </c>
      <c r="H6821" t="s">
        <v>80</v>
      </c>
      <c r="I6821">
        <v>34</v>
      </c>
      <c r="L6821" t="s">
        <v>560</v>
      </c>
      <c r="M6821">
        <v>32.299999999999997</v>
      </c>
      <c r="N6821">
        <v>1.7</v>
      </c>
      <c r="O6821" t="s">
        <v>403</v>
      </c>
    </row>
    <row r="6822" spans="1:15" hidden="1" x14ac:dyDescent="0.35">
      <c r="A6822" t="s">
        <v>559</v>
      </c>
      <c r="B6822" t="s">
        <v>84</v>
      </c>
      <c r="C6822" t="s">
        <v>351</v>
      </c>
      <c r="D6822" t="s">
        <v>78</v>
      </c>
      <c r="E6822">
        <v>2022</v>
      </c>
      <c r="F6822">
        <v>34</v>
      </c>
      <c r="G6822" t="s">
        <v>302</v>
      </c>
      <c r="H6822" t="s">
        <v>80</v>
      </c>
      <c r="I6822">
        <v>1013</v>
      </c>
      <c r="L6822" t="s">
        <v>560</v>
      </c>
      <c r="M6822">
        <v>962.35</v>
      </c>
      <c r="N6822">
        <v>50.65</v>
      </c>
      <c r="O6822" t="s">
        <v>403</v>
      </c>
    </row>
    <row r="6823" spans="1:15" hidden="1" x14ac:dyDescent="0.35">
      <c r="A6823" t="s">
        <v>559</v>
      </c>
      <c r="B6823" t="s">
        <v>84</v>
      </c>
      <c r="C6823" t="s">
        <v>351</v>
      </c>
      <c r="D6823" t="s">
        <v>78</v>
      </c>
      <c r="E6823">
        <v>2022</v>
      </c>
      <c r="F6823">
        <v>34</v>
      </c>
      <c r="G6823" t="s">
        <v>302</v>
      </c>
      <c r="H6823" t="s">
        <v>80</v>
      </c>
      <c r="I6823">
        <v>81</v>
      </c>
      <c r="L6823" t="s">
        <v>560</v>
      </c>
      <c r="M6823">
        <v>81</v>
      </c>
      <c r="N6823">
        <v>0</v>
      </c>
      <c r="O6823" t="s">
        <v>403</v>
      </c>
    </row>
    <row r="6824" spans="1:15" hidden="1" x14ac:dyDescent="0.35">
      <c r="A6824" t="s">
        <v>559</v>
      </c>
      <c r="B6824" t="s">
        <v>84</v>
      </c>
      <c r="C6824" t="s">
        <v>351</v>
      </c>
      <c r="D6824" t="s">
        <v>78</v>
      </c>
      <c r="E6824">
        <v>2022</v>
      </c>
      <c r="F6824">
        <v>34</v>
      </c>
      <c r="G6824" t="s">
        <v>302</v>
      </c>
      <c r="H6824" t="s">
        <v>80</v>
      </c>
      <c r="I6824">
        <v>131</v>
      </c>
      <c r="L6824" t="s">
        <v>560</v>
      </c>
      <c r="M6824">
        <v>124.45</v>
      </c>
      <c r="N6824">
        <v>6.55</v>
      </c>
      <c r="O6824" t="s">
        <v>403</v>
      </c>
    </row>
    <row r="6825" spans="1:15" hidden="1" x14ac:dyDescent="0.35">
      <c r="A6825" t="s">
        <v>559</v>
      </c>
      <c r="B6825" t="s">
        <v>84</v>
      </c>
      <c r="C6825" t="s">
        <v>351</v>
      </c>
      <c r="D6825" t="s">
        <v>78</v>
      </c>
      <c r="E6825">
        <v>2022</v>
      </c>
      <c r="F6825">
        <v>34</v>
      </c>
      <c r="G6825" t="s">
        <v>302</v>
      </c>
      <c r="H6825" t="s">
        <v>81</v>
      </c>
      <c r="I6825">
        <v>695</v>
      </c>
      <c r="L6825" t="s">
        <v>560</v>
      </c>
      <c r="M6825">
        <v>660.25</v>
      </c>
      <c r="N6825">
        <v>34.75</v>
      </c>
      <c r="O6825" t="s">
        <v>403</v>
      </c>
    </row>
    <row r="6826" spans="1:15" hidden="1" x14ac:dyDescent="0.35">
      <c r="A6826" t="s">
        <v>559</v>
      </c>
      <c r="B6826" t="s">
        <v>84</v>
      </c>
      <c r="C6826" t="s">
        <v>351</v>
      </c>
      <c r="D6826" t="s">
        <v>78</v>
      </c>
      <c r="E6826">
        <v>2022</v>
      </c>
      <c r="F6826">
        <v>34</v>
      </c>
      <c r="G6826" t="s">
        <v>302</v>
      </c>
      <c r="H6826" t="s">
        <v>81</v>
      </c>
      <c r="I6826">
        <v>320</v>
      </c>
      <c r="L6826" t="s">
        <v>560</v>
      </c>
      <c r="M6826">
        <v>304</v>
      </c>
      <c r="N6826">
        <v>16</v>
      </c>
      <c r="O6826" t="s">
        <v>403</v>
      </c>
    </row>
    <row r="6827" spans="1:15" hidden="1" x14ac:dyDescent="0.35">
      <c r="A6827" t="s">
        <v>559</v>
      </c>
      <c r="B6827" t="s">
        <v>84</v>
      </c>
      <c r="C6827" t="s">
        <v>351</v>
      </c>
      <c r="D6827" t="s">
        <v>78</v>
      </c>
      <c r="E6827">
        <v>2022</v>
      </c>
      <c r="F6827">
        <v>34</v>
      </c>
      <c r="G6827" t="s">
        <v>302</v>
      </c>
      <c r="H6827" t="s">
        <v>80</v>
      </c>
      <c r="I6827">
        <v>865</v>
      </c>
      <c r="L6827" t="s">
        <v>560</v>
      </c>
      <c r="M6827">
        <v>821.75</v>
      </c>
      <c r="N6827">
        <v>43.25</v>
      </c>
      <c r="O6827" t="s">
        <v>403</v>
      </c>
    </row>
    <row r="6828" spans="1:15" hidden="1" x14ac:dyDescent="0.35">
      <c r="A6828" t="s">
        <v>559</v>
      </c>
      <c r="B6828" t="s">
        <v>84</v>
      </c>
      <c r="C6828" t="s">
        <v>351</v>
      </c>
      <c r="D6828" t="s">
        <v>78</v>
      </c>
      <c r="E6828">
        <v>2022</v>
      </c>
      <c r="F6828">
        <v>34</v>
      </c>
      <c r="G6828" t="s">
        <v>302</v>
      </c>
      <c r="H6828" t="s">
        <v>80</v>
      </c>
      <c r="I6828">
        <v>112</v>
      </c>
      <c r="L6828" t="s">
        <v>560</v>
      </c>
      <c r="M6828">
        <v>106.4</v>
      </c>
      <c r="N6828">
        <v>5.6</v>
      </c>
      <c r="O6828" t="s">
        <v>403</v>
      </c>
    </row>
    <row r="6829" spans="1:15" hidden="1" x14ac:dyDescent="0.35">
      <c r="A6829" t="s">
        <v>559</v>
      </c>
      <c r="B6829" t="s">
        <v>84</v>
      </c>
      <c r="C6829" t="s">
        <v>351</v>
      </c>
      <c r="D6829" t="s">
        <v>78</v>
      </c>
      <c r="E6829">
        <v>2022</v>
      </c>
      <c r="F6829">
        <v>34</v>
      </c>
      <c r="G6829" t="s">
        <v>302</v>
      </c>
      <c r="H6829" t="s">
        <v>81</v>
      </c>
      <c r="I6829">
        <v>600</v>
      </c>
      <c r="L6829" t="s">
        <v>560</v>
      </c>
      <c r="M6829">
        <v>570</v>
      </c>
      <c r="N6829">
        <v>30</v>
      </c>
      <c r="O6829" t="s">
        <v>403</v>
      </c>
    </row>
    <row r="6830" spans="1:15" hidden="1" x14ac:dyDescent="0.35">
      <c r="A6830" t="s">
        <v>559</v>
      </c>
      <c r="B6830" t="s">
        <v>84</v>
      </c>
      <c r="C6830" t="s">
        <v>351</v>
      </c>
      <c r="D6830" t="s">
        <v>78</v>
      </c>
      <c r="E6830">
        <v>2022</v>
      </c>
      <c r="F6830">
        <v>34</v>
      </c>
      <c r="G6830" t="s">
        <v>302</v>
      </c>
      <c r="H6830" t="s">
        <v>81</v>
      </c>
      <c r="I6830">
        <v>276</v>
      </c>
      <c r="L6830" t="s">
        <v>560</v>
      </c>
      <c r="M6830">
        <v>262.2</v>
      </c>
      <c r="N6830">
        <v>13.8</v>
      </c>
      <c r="O6830" t="s">
        <v>403</v>
      </c>
    </row>
    <row r="6831" spans="1:15" hidden="1" x14ac:dyDescent="0.35">
      <c r="A6831" t="s">
        <v>559</v>
      </c>
      <c r="B6831" t="s">
        <v>84</v>
      </c>
      <c r="C6831" t="s">
        <v>351</v>
      </c>
      <c r="D6831" t="s">
        <v>78</v>
      </c>
      <c r="E6831">
        <v>2023</v>
      </c>
      <c r="F6831">
        <v>34</v>
      </c>
      <c r="G6831" t="s">
        <v>302</v>
      </c>
      <c r="H6831" t="s">
        <v>80</v>
      </c>
      <c r="I6831">
        <v>358</v>
      </c>
      <c r="L6831" t="s">
        <v>560</v>
      </c>
      <c r="M6831">
        <v>340.1</v>
      </c>
      <c r="N6831">
        <v>17.899999999999999</v>
      </c>
      <c r="O6831" t="s">
        <v>403</v>
      </c>
    </row>
    <row r="6832" spans="1:15" hidden="1" x14ac:dyDescent="0.35">
      <c r="A6832" t="s">
        <v>559</v>
      </c>
      <c r="B6832" t="s">
        <v>84</v>
      </c>
      <c r="C6832" t="s">
        <v>351</v>
      </c>
      <c r="D6832" t="s">
        <v>78</v>
      </c>
      <c r="E6832">
        <v>2023</v>
      </c>
      <c r="F6832">
        <v>34</v>
      </c>
      <c r="G6832" t="s">
        <v>302</v>
      </c>
      <c r="H6832" t="s">
        <v>80</v>
      </c>
      <c r="I6832">
        <v>363</v>
      </c>
      <c r="L6832" t="s">
        <v>560</v>
      </c>
      <c r="M6832">
        <v>344.85</v>
      </c>
      <c r="N6832">
        <v>18.149999999999999</v>
      </c>
      <c r="O6832" t="s">
        <v>403</v>
      </c>
    </row>
    <row r="6833" spans="1:15" hidden="1" x14ac:dyDescent="0.35">
      <c r="A6833" t="s">
        <v>559</v>
      </c>
      <c r="B6833" t="s">
        <v>84</v>
      </c>
      <c r="C6833" t="s">
        <v>351</v>
      </c>
      <c r="D6833" t="s">
        <v>78</v>
      </c>
      <c r="E6833">
        <v>2023</v>
      </c>
      <c r="F6833">
        <v>34</v>
      </c>
      <c r="G6833" t="s">
        <v>302</v>
      </c>
      <c r="H6833" t="s">
        <v>80</v>
      </c>
      <c r="I6833">
        <v>48</v>
      </c>
      <c r="L6833" t="s">
        <v>560</v>
      </c>
      <c r="M6833">
        <v>45.6</v>
      </c>
      <c r="N6833">
        <v>2.4</v>
      </c>
      <c r="O6833" t="s">
        <v>403</v>
      </c>
    </row>
    <row r="6834" spans="1:15" hidden="1" x14ac:dyDescent="0.35">
      <c r="A6834" t="s">
        <v>559</v>
      </c>
      <c r="B6834" t="s">
        <v>84</v>
      </c>
      <c r="C6834" t="s">
        <v>351</v>
      </c>
      <c r="D6834" t="s">
        <v>78</v>
      </c>
      <c r="E6834">
        <v>2023</v>
      </c>
      <c r="F6834">
        <v>34</v>
      </c>
      <c r="G6834" t="s">
        <v>302</v>
      </c>
      <c r="H6834" t="s">
        <v>80</v>
      </c>
      <c r="I6834">
        <v>157</v>
      </c>
      <c r="L6834" t="s">
        <v>560</v>
      </c>
      <c r="M6834">
        <v>149.15</v>
      </c>
      <c r="N6834">
        <v>7.85</v>
      </c>
      <c r="O6834" t="s">
        <v>403</v>
      </c>
    </row>
    <row r="6835" spans="1:15" hidden="1" x14ac:dyDescent="0.35">
      <c r="A6835" t="s">
        <v>559</v>
      </c>
      <c r="B6835" t="s">
        <v>84</v>
      </c>
      <c r="C6835" t="s">
        <v>351</v>
      </c>
      <c r="D6835" t="s">
        <v>78</v>
      </c>
      <c r="E6835">
        <v>2023</v>
      </c>
      <c r="F6835">
        <v>34</v>
      </c>
      <c r="G6835" t="s">
        <v>302</v>
      </c>
      <c r="H6835" t="s">
        <v>80</v>
      </c>
      <c r="I6835">
        <v>159</v>
      </c>
      <c r="L6835" t="s">
        <v>560</v>
      </c>
      <c r="M6835">
        <v>151.05000000000001</v>
      </c>
      <c r="N6835">
        <v>7.95</v>
      </c>
      <c r="O6835" t="s">
        <v>403</v>
      </c>
    </row>
    <row r="6836" spans="1:15" hidden="1" x14ac:dyDescent="0.35">
      <c r="A6836" t="s">
        <v>559</v>
      </c>
      <c r="B6836" t="s">
        <v>84</v>
      </c>
      <c r="C6836" t="s">
        <v>351</v>
      </c>
      <c r="D6836" t="s">
        <v>78</v>
      </c>
      <c r="E6836">
        <v>2023</v>
      </c>
      <c r="F6836">
        <v>34</v>
      </c>
      <c r="G6836" t="s">
        <v>302</v>
      </c>
      <c r="H6836" t="s">
        <v>80</v>
      </c>
      <c r="I6836">
        <v>21</v>
      </c>
      <c r="L6836" t="s">
        <v>560</v>
      </c>
      <c r="M6836">
        <v>19.95</v>
      </c>
      <c r="N6836">
        <v>1.05</v>
      </c>
      <c r="O6836" t="s">
        <v>403</v>
      </c>
    </row>
    <row r="6837" spans="1:15" hidden="1" x14ac:dyDescent="0.35">
      <c r="A6837" t="s">
        <v>559</v>
      </c>
      <c r="B6837" t="s">
        <v>84</v>
      </c>
      <c r="C6837" t="s">
        <v>338</v>
      </c>
      <c r="D6837" t="s">
        <v>78</v>
      </c>
      <c r="E6837">
        <v>2021</v>
      </c>
      <c r="F6837">
        <v>34</v>
      </c>
      <c r="G6837" t="s">
        <v>302</v>
      </c>
      <c r="H6837" t="s">
        <v>80</v>
      </c>
      <c r="I6837">
        <v>381</v>
      </c>
      <c r="L6837" t="s">
        <v>560</v>
      </c>
      <c r="M6837">
        <v>361.95</v>
      </c>
      <c r="N6837">
        <v>19.05</v>
      </c>
      <c r="O6837" t="s">
        <v>396</v>
      </c>
    </row>
    <row r="6838" spans="1:15" hidden="1" x14ac:dyDescent="0.35">
      <c r="A6838" t="s">
        <v>559</v>
      </c>
      <c r="B6838" t="s">
        <v>84</v>
      </c>
      <c r="C6838" t="s">
        <v>338</v>
      </c>
      <c r="D6838" t="s">
        <v>78</v>
      </c>
      <c r="E6838">
        <v>2021</v>
      </c>
      <c r="F6838">
        <v>34</v>
      </c>
      <c r="G6838" t="s">
        <v>302</v>
      </c>
      <c r="H6838" t="s">
        <v>80</v>
      </c>
      <c r="I6838">
        <v>51</v>
      </c>
      <c r="L6838" t="s">
        <v>560</v>
      </c>
      <c r="M6838">
        <v>48.45</v>
      </c>
      <c r="N6838">
        <v>2.5499999999999998</v>
      </c>
      <c r="O6838" t="s">
        <v>396</v>
      </c>
    </row>
    <row r="6839" spans="1:15" hidden="1" x14ac:dyDescent="0.35">
      <c r="A6839" t="s">
        <v>559</v>
      </c>
      <c r="B6839" t="s">
        <v>84</v>
      </c>
      <c r="C6839" t="s">
        <v>338</v>
      </c>
      <c r="D6839" t="s">
        <v>78</v>
      </c>
      <c r="E6839">
        <v>2021</v>
      </c>
      <c r="F6839">
        <v>34</v>
      </c>
      <c r="G6839" t="s">
        <v>302</v>
      </c>
      <c r="H6839" t="s">
        <v>80</v>
      </c>
      <c r="I6839">
        <v>363</v>
      </c>
      <c r="L6839" t="s">
        <v>560</v>
      </c>
      <c r="M6839">
        <v>344.85</v>
      </c>
      <c r="N6839">
        <v>18.149999999999999</v>
      </c>
      <c r="O6839" t="s">
        <v>396</v>
      </c>
    </row>
    <row r="6840" spans="1:15" hidden="1" x14ac:dyDescent="0.35">
      <c r="A6840" t="s">
        <v>559</v>
      </c>
      <c r="B6840" t="s">
        <v>84</v>
      </c>
      <c r="C6840" t="s">
        <v>338</v>
      </c>
      <c r="D6840" t="s">
        <v>78</v>
      </c>
      <c r="E6840">
        <v>2021</v>
      </c>
      <c r="F6840">
        <v>34</v>
      </c>
      <c r="G6840" t="s">
        <v>302</v>
      </c>
      <c r="H6840" t="s">
        <v>80</v>
      </c>
      <c r="I6840">
        <v>9</v>
      </c>
      <c r="L6840" t="s">
        <v>560</v>
      </c>
      <c r="M6840">
        <v>8.5500000000000007</v>
      </c>
      <c r="N6840">
        <v>0.45</v>
      </c>
      <c r="O6840" t="s">
        <v>396</v>
      </c>
    </row>
    <row r="6841" spans="1:15" hidden="1" x14ac:dyDescent="0.35">
      <c r="A6841" t="s">
        <v>559</v>
      </c>
      <c r="B6841" t="s">
        <v>84</v>
      </c>
      <c r="C6841" t="s">
        <v>338</v>
      </c>
      <c r="D6841" t="s">
        <v>78</v>
      </c>
      <c r="E6841">
        <v>2022</v>
      </c>
      <c r="F6841">
        <v>34</v>
      </c>
      <c r="G6841" t="s">
        <v>302</v>
      </c>
      <c r="H6841" t="s">
        <v>80</v>
      </c>
      <c r="I6841">
        <v>158</v>
      </c>
      <c r="L6841" t="s">
        <v>560</v>
      </c>
      <c r="M6841">
        <v>150.1</v>
      </c>
      <c r="N6841">
        <v>7.9</v>
      </c>
      <c r="O6841" t="s">
        <v>396</v>
      </c>
    </row>
    <row r="6842" spans="1:15" hidden="1" x14ac:dyDescent="0.35">
      <c r="A6842" t="s">
        <v>559</v>
      </c>
      <c r="B6842" t="s">
        <v>84</v>
      </c>
      <c r="C6842" t="s">
        <v>338</v>
      </c>
      <c r="D6842" t="s">
        <v>78</v>
      </c>
      <c r="E6842">
        <v>2022</v>
      </c>
      <c r="F6842">
        <v>34</v>
      </c>
      <c r="G6842" t="s">
        <v>302</v>
      </c>
      <c r="H6842" t="s">
        <v>80</v>
      </c>
      <c r="I6842">
        <v>32</v>
      </c>
      <c r="L6842" t="s">
        <v>560</v>
      </c>
      <c r="M6842">
        <v>30.4</v>
      </c>
      <c r="N6842">
        <v>1.6</v>
      </c>
      <c r="O6842" t="s">
        <v>396</v>
      </c>
    </row>
    <row r="6843" spans="1:15" hidden="1" x14ac:dyDescent="0.35">
      <c r="A6843" t="s">
        <v>559</v>
      </c>
      <c r="B6843" t="s">
        <v>84</v>
      </c>
      <c r="C6843" t="s">
        <v>338</v>
      </c>
      <c r="D6843" t="s">
        <v>78</v>
      </c>
      <c r="E6843">
        <v>2022</v>
      </c>
      <c r="F6843">
        <v>34</v>
      </c>
      <c r="G6843" t="s">
        <v>302</v>
      </c>
      <c r="H6843" t="s">
        <v>80</v>
      </c>
      <c r="I6843">
        <v>245</v>
      </c>
      <c r="L6843" t="s">
        <v>560</v>
      </c>
      <c r="M6843">
        <v>232.75</v>
      </c>
      <c r="N6843">
        <v>12.25</v>
      </c>
      <c r="O6843" t="s">
        <v>396</v>
      </c>
    </row>
    <row r="6844" spans="1:15" hidden="1" x14ac:dyDescent="0.35">
      <c r="A6844" t="s">
        <v>559</v>
      </c>
      <c r="B6844" t="s">
        <v>84</v>
      </c>
      <c r="C6844" t="s">
        <v>338</v>
      </c>
      <c r="D6844" t="s">
        <v>78</v>
      </c>
      <c r="E6844">
        <v>2022</v>
      </c>
      <c r="F6844">
        <v>34</v>
      </c>
      <c r="G6844" t="s">
        <v>302</v>
      </c>
      <c r="H6844" t="s">
        <v>80</v>
      </c>
      <c r="I6844">
        <v>3</v>
      </c>
      <c r="L6844" t="s">
        <v>560</v>
      </c>
      <c r="M6844">
        <v>2.85</v>
      </c>
      <c r="N6844">
        <v>0.15</v>
      </c>
      <c r="O6844" t="s">
        <v>396</v>
      </c>
    </row>
    <row r="6845" spans="1:15" hidden="1" x14ac:dyDescent="0.35">
      <c r="A6845" t="s">
        <v>559</v>
      </c>
      <c r="B6845" t="s">
        <v>84</v>
      </c>
      <c r="C6845" t="s">
        <v>338</v>
      </c>
      <c r="D6845" t="s">
        <v>78</v>
      </c>
      <c r="E6845">
        <v>2022</v>
      </c>
      <c r="F6845">
        <v>34</v>
      </c>
      <c r="G6845" t="s">
        <v>302</v>
      </c>
      <c r="H6845" t="s">
        <v>80</v>
      </c>
      <c r="I6845">
        <v>135</v>
      </c>
      <c r="L6845" t="s">
        <v>560</v>
      </c>
      <c r="M6845">
        <v>128.25</v>
      </c>
      <c r="N6845">
        <v>6.75</v>
      </c>
      <c r="O6845" t="s">
        <v>396</v>
      </c>
    </row>
    <row r="6846" spans="1:15" hidden="1" x14ac:dyDescent="0.35">
      <c r="A6846" t="s">
        <v>559</v>
      </c>
      <c r="B6846" t="s">
        <v>84</v>
      </c>
      <c r="C6846" t="s">
        <v>338</v>
      </c>
      <c r="D6846" t="s">
        <v>78</v>
      </c>
      <c r="E6846">
        <v>2022</v>
      </c>
      <c r="F6846">
        <v>34</v>
      </c>
      <c r="G6846" t="s">
        <v>302</v>
      </c>
      <c r="H6846" t="s">
        <v>80</v>
      </c>
      <c r="I6846">
        <v>27</v>
      </c>
      <c r="L6846" t="s">
        <v>560</v>
      </c>
      <c r="M6846">
        <v>25.65</v>
      </c>
      <c r="N6846">
        <v>1.35</v>
      </c>
      <c r="O6846" t="s">
        <v>396</v>
      </c>
    </row>
    <row r="6847" spans="1:15" hidden="1" x14ac:dyDescent="0.35">
      <c r="A6847" t="s">
        <v>559</v>
      </c>
      <c r="B6847" t="s">
        <v>84</v>
      </c>
      <c r="C6847" t="s">
        <v>338</v>
      </c>
      <c r="D6847" t="s">
        <v>78</v>
      </c>
      <c r="E6847">
        <v>2022</v>
      </c>
      <c r="F6847">
        <v>34</v>
      </c>
      <c r="G6847" t="s">
        <v>302</v>
      </c>
      <c r="H6847" t="s">
        <v>80</v>
      </c>
      <c r="I6847">
        <v>211</v>
      </c>
      <c r="L6847" t="s">
        <v>560</v>
      </c>
      <c r="M6847">
        <v>200.45</v>
      </c>
      <c r="N6847">
        <v>10.55</v>
      </c>
      <c r="O6847" t="s">
        <v>396</v>
      </c>
    </row>
    <row r="6848" spans="1:15" hidden="1" x14ac:dyDescent="0.35">
      <c r="A6848" t="s">
        <v>559</v>
      </c>
      <c r="B6848" t="s">
        <v>84</v>
      </c>
      <c r="C6848" t="s">
        <v>338</v>
      </c>
      <c r="D6848" t="s">
        <v>78</v>
      </c>
      <c r="E6848">
        <v>2022</v>
      </c>
      <c r="F6848">
        <v>34</v>
      </c>
      <c r="G6848" t="s">
        <v>302</v>
      </c>
      <c r="H6848" t="s">
        <v>80</v>
      </c>
      <c r="I6848">
        <v>3</v>
      </c>
      <c r="L6848" t="s">
        <v>560</v>
      </c>
      <c r="M6848">
        <v>2.85</v>
      </c>
      <c r="N6848">
        <v>0.15</v>
      </c>
      <c r="O6848" t="s">
        <v>396</v>
      </c>
    </row>
    <row r="6849" spans="1:15" hidden="1" x14ac:dyDescent="0.35">
      <c r="A6849" t="s">
        <v>559</v>
      </c>
      <c r="B6849" t="s">
        <v>84</v>
      </c>
      <c r="C6849" t="s">
        <v>338</v>
      </c>
      <c r="D6849" t="s">
        <v>78</v>
      </c>
      <c r="E6849">
        <v>2023</v>
      </c>
      <c r="F6849">
        <v>34</v>
      </c>
      <c r="G6849" t="s">
        <v>302</v>
      </c>
      <c r="H6849" t="s">
        <v>80</v>
      </c>
      <c r="I6849">
        <v>189</v>
      </c>
      <c r="L6849" t="s">
        <v>560</v>
      </c>
      <c r="M6849">
        <v>179.55</v>
      </c>
      <c r="N6849">
        <v>9.4499999999999993</v>
      </c>
      <c r="O6849" t="s">
        <v>396</v>
      </c>
    </row>
    <row r="6850" spans="1:15" hidden="1" x14ac:dyDescent="0.35">
      <c r="A6850" t="s">
        <v>559</v>
      </c>
      <c r="B6850" t="s">
        <v>84</v>
      </c>
      <c r="C6850" t="s">
        <v>338</v>
      </c>
      <c r="D6850" t="s">
        <v>78</v>
      </c>
      <c r="E6850">
        <v>2023</v>
      </c>
      <c r="F6850">
        <v>34</v>
      </c>
      <c r="G6850" t="s">
        <v>302</v>
      </c>
      <c r="H6850" t="s">
        <v>80</v>
      </c>
      <c r="I6850">
        <v>29</v>
      </c>
      <c r="L6850" t="s">
        <v>560</v>
      </c>
      <c r="M6850">
        <v>27.55</v>
      </c>
      <c r="N6850">
        <v>1.45</v>
      </c>
      <c r="O6850" t="s">
        <v>396</v>
      </c>
    </row>
    <row r="6851" spans="1:15" hidden="1" x14ac:dyDescent="0.35">
      <c r="A6851" t="s">
        <v>559</v>
      </c>
      <c r="B6851" t="s">
        <v>84</v>
      </c>
      <c r="C6851" t="s">
        <v>338</v>
      </c>
      <c r="D6851" t="s">
        <v>78</v>
      </c>
      <c r="E6851">
        <v>2023</v>
      </c>
      <c r="F6851">
        <v>34</v>
      </c>
      <c r="G6851" t="s">
        <v>302</v>
      </c>
      <c r="H6851" t="s">
        <v>80</v>
      </c>
      <c r="I6851">
        <v>277</v>
      </c>
      <c r="L6851" t="s">
        <v>560</v>
      </c>
      <c r="M6851">
        <v>263.14999999999998</v>
      </c>
      <c r="N6851">
        <v>13.85</v>
      </c>
      <c r="O6851" t="s">
        <v>396</v>
      </c>
    </row>
    <row r="6852" spans="1:15" hidden="1" x14ac:dyDescent="0.35">
      <c r="A6852" t="s">
        <v>559</v>
      </c>
      <c r="B6852" t="s">
        <v>84</v>
      </c>
      <c r="C6852" t="s">
        <v>338</v>
      </c>
      <c r="D6852" t="s">
        <v>78</v>
      </c>
      <c r="E6852">
        <v>2023</v>
      </c>
      <c r="F6852">
        <v>34</v>
      </c>
      <c r="G6852" t="s">
        <v>302</v>
      </c>
      <c r="H6852" t="s">
        <v>80</v>
      </c>
      <c r="I6852">
        <v>5</v>
      </c>
      <c r="L6852" t="s">
        <v>560</v>
      </c>
      <c r="M6852">
        <v>4.75</v>
      </c>
      <c r="N6852">
        <v>0.25</v>
      </c>
      <c r="O6852" t="s">
        <v>396</v>
      </c>
    </row>
    <row r="6853" spans="1:15" hidden="1" x14ac:dyDescent="0.35">
      <c r="A6853" t="s">
        <v>559</v>
      </c>
      <c r="B6853" t="s">
        <v>84</v>
      </c>
      <c r="C6853" t="s">
        <v>338</v>
      </c>
      <c r="D6853" t="s">
        <v>78</v>
      </c>
      <c r="E6853">
        <v>2023</v>
      </c>
      <c r="F6853">
        <v>34</v>
      </c>
      <c r="G6853" t="s">
        <v>302</v>
      </c>
      <c r="H6853" t="s">
        <v>81</v>
      </c>
      <c r="I6853">
        <v>18</v>
      </c>
      <c r="L6853" t="s">
        <v>560</v>
      </c>
      <c r="M6853">
        <v>17.100000000000001</v>
      </c>
      <c r="N6853">
        <v>0.9</v>
      </c>
      <c r="O6853" t="s">
        <v>396</v>
      </c>
    </row>
    <row r="6854" spans="1:15" hidden="1" x14ac:dyDescent="0.35">
      <c r="A6854" t="s">
        <v>559</v>
      </c>
      <c r="B6854" t="s">
        <v>84</v>
      </c>
      <c r="C6854" t="s">
        <v>338</v>
      </c>
      <c r="D6854" t="s">
        <v>78</v>
      </c>
      <c r="E6854">
        <v>2023</v>
      </c>
      <c r="F6854">
        <v>34</v>
      </c>
      <c r="G6854" t="s">
        <v>302</v>
      </c>
      <c r="H6854" t="s">
        <v>81</v>
      </c>
      <c r="I6854">
        <v>27</v>
      </c>
      <c r="L6854" t="s">
        <v>560</v>
      </c>
      <c r="M6854">
        <v>25.65</v>
      </c>
      <c r="N6854">
        <v>1.35</v>
      </c>
      <c r="O6854" t="s">
        <v>396</v>
      </c>
    </row>
    <row r="6855" spans="1:15" hidden="1" x14ac:dyDescent="0.35">
      <c r="A6855" t="s">
        <v>559</v>
      </c>
      <c r="B6855" t="s">
        <v>84</v>
      </c>
      <c r="C6855" t="s">
        <v>338</v>
      </c>
      <c r="D6855" t="s">
        <v>78</v>
      </c>
      <c r="E6855">
        <v>2023</v>
      </c>
      <c r="F6855">
        <v>34</v>
      </c>
      <c r="G6855" t="s">
        <v>302</v>
      </c>
      <c r="H6855" t="s">
        <v>80</v>
      </c>
      <c r="I6855">
        <v>83</v>
      </c>
      <c r="L6855" t="s">
        <v>560</v>
      </c>
      <c r="M6855">
        <v>78.849999999999994</v>
      </c>
      <c r="N6855">
        <v>4.1500000000000004</v>
      </c>
      <c r="O6855" t="s">
        <v>396</v>
      </c>
    </row>
    <row r="6856" spans="1:15" hidden="1" x14ac:dyDescent="0.35">
      <c r="A6856" t="s">
        <v>559</v>
      </c>
      <c r="B6856" t="s">
        <v>84</v>
      </c>
      <c r="C6856" t="s">
        <v>338</v>
      </c>
      <c r="D6856" t="s">
        <v>78</v>
      </c>
      <c r="E6856">
        <v>2023</v>
      </c>
      <c r="F6856">
        <v>34</v>
      </c>
      <c r="G6856" t="s">
        <v>302</v>
      </c>
      <c r="H6856" t="s">
        <v>80</v>
      </c>
      <c r="I6856">
        <v>13</v>
      </c>
      <c r="L6856" t="s">
        <v>560</v>
      </c>
      <c r="M6856">
        <v>12.35</v>
      </c>
      <c r="N6856">
        <v>0.65</v>
      </c>
      <c r="O6856" t="s">
        <v>396</v>
      </c>
    </row>
    <row r="6857" spans="1:15" hidden="1" x14ac:dyDescent="0.35">
      <c r="A6857" t="s">
        <v>559</v>
      </c>
      <c r="B6857" t="s">
        <v>84</v>
      </c>
      <c r="C6857" t="s">
        <v>338</v>
      </c>
      <c r="D6857" t="s">
        <v>78</v>
      </c>
      <c r="E6857">
        <v>2023</v>
      </c>
      <c r="F6857">
        <v>34</v>
      </c>
      <c r="G6857" t="s">
        <v>302</v>
      </c>
      <c r="H6857" t="s">
        <v>80</v>
      </c>
      <c r="I6857">
        <v>121</v>
      </c>
      <c r="L6857" t="s">
        <v>560</v>
      </c>
      <c r="M6857">
        <v>114.95</v>
      </c>
      <c r="N6857">
        <v>6.05</v>
      </c>
      <c r="O6857" t="s">
        <v>396</v>
      </c>
    </row>
    <row r="6858" spans="1:15" hidden="1" x14ac:dyDescent="0.35">
      <c r="A6858" t="s">
        <v>559</v>
      </c>
      <c r="B6858" t="s">
        <v>84</v>
      </c>
      <c r="C6858" t="s">
        <v>338</v>
      </c>
      <c r="D6858" t="s">
        <v>78</v>
      </c>
      <c r="E6858">
        <v>2023</v>
      </c>
      <c r="F6858">
        <v>34</v>
      </c>
      <c r="G6858" t="s">
        <v>302</v>
      </c>
      <c r="H6858" t="s">
        <v>80</v>
      </c>
      <c r="I6858">
        <v>2</v>
      </c>
      <c r="L6858" t="s">
        <v>560</v>
      </c>
      <c r="M6858">
        <v>1.9</v>
      </c>
      <c r="N6858">
        <v>0.1</v>
      </c>
      <c r="O6858" t="s">
        <v>396</v>
      </c>
    </row>
    <row r="6859" spans="1:15" hidden="1" x14ac:dyDescent="0.35">
      <c r="A6859" t="s">
        <v>559</v>
      </c>
      <c r="B6859" t="s">
        <v>84</v>
      </c>
      <c r="C6859" t="s">
        <v>338</v>
      </c>
      <c r="D6859" t="s">
        <v>78</v>
      </c>
      <c r="E6859">
        <v>2023</v>
      </c>
      <c r="F6859">
        <v>34</v>
      </c>
      <c r="G6859" t="s">
        <v>302</v>
      </c>
      <c r="H6859" t="s">
        <v>81</v>
      </c>
      <c r="I6859">
        <v>8</v>
      </c>
      <c r="L6859" t="s">
        <v>560</v>
      </c>
      <c r="M6859">
        <v>7.6</v>
      </c>
      <c r="N6859">
        <v>0.4</v>
      </c>
      <c r="O6859" t="s">
        <v>396</v>
      </c>
    </row>
    <row r="6860" spans="1:15" hidden="1" x14ac:dyDescent="0.35">
      <c r="A6860" t="s">
        <v>559</v>
      </c>
      <c r="B6860" t="s">
        <v>84</v>
      </c>
      <c r="C6860" t="s">
        <v>338</v>
      </c>
      <c r="D6860" t="s">
        <v>78</v>
      </c>
      <c r="E6860">
        <v>2023</v>
      </c>
      <c r="F6860">
        <v>34</v>
      </c>
      <c r="G6860" t="s">
        <v>302</v>
      </c>
      <c r="H6860" t="s">
        <v>81</v>
      </c>
      <c r="I6860">
        <v>12</v>
      </c>
      <c r="L6860" t="s">
        <v>560</v>
      </c>
      <c r="M6860">
        <v>11.4</v>
      </c>
      <c r="N6860">
        <v>0.6</v>
      </c>
      <c r="O6860" t="s">
        <v>396</v>
      </c>
    </row>
    <row r="6861" spans="1:15" hidden="1" x14ac:dyDescent="0.35">
      <c r="A6861" t="s">
        <v>559</v>
      </c>
      <c r="B6861" t="s">
        <v>84</v>
      </c>
      <c r="C6861" t="s">
        <v>338</v>
      </c>
      <c r="D6861" t="s">
        <v>78</v>
      </c>
      <c r="E6861">
        <v>2024</v>
      </c>
      <c r="F6861">
        <v>34</v>
      </c>
      <c r="G6861" t="s">
        <v>302</v>
      </c>
      <c r="H6861" t="s">
        <v>80</v>
      </c>
      <c r="I6861">
        <v>122</v>
      </c>
      <c r="L6861" t="s">
        <v>560</v>
      </c>
      <c r="M6861">
        <v>115.9</v>
      </c>
      <c r="N6861">
        <v>6.1</v>
      </c>
      <c r="O6861" t="s">
        <v>396</v>
      </c>
    </row>
    <row r="6862" spans="1:15" hidden="1" x14ac:dyDescent="0.35">
      <c r="A6862" t="s">
        <v>559</v>
      </c>
      <c r="B6862" t="s">
        <v>84</v>
      </c>
      <c r="C6862" t="s">
        <v>338</v>
      </c>
      <c r="D6862" t="s">
        <v>78</v>
      </c>
      <c r="E6862">
        <v>2024</v>
      </c>
      <c r="F6862">
        <v>34</v>
      </c>
      <c r="G6862" t="s">
        <v>302</v>
      </c>
      <c r="H6862" t="s">
        <v>80</v>
      </c>
      <c r="I6862">
        <v>170</v>
      </c>
      <c r="L6862" t="s">
        <v>560</v>
      </c>
      <c r="M6862">
        <v>161.5</v>
      </c>
      <c r="N6862">
        <v>8.5</v>
      </c>
      <c r="O6862" t="s">
        <v>396</v>
      </c>
    </row>
    <row r="6863" spans="1:15" hidden="1" x14ac:dyDescent="0.35">
      <c r="A6863" t="s">
        <v>559</v>
      </c>
      <c r="B6863" t="s">
        <v>84</v>
      </c>
      <c r="C6863" t="s">
        <v>338</v>
      </c>
      <c r="D6863" t="s">
        <v>78</v>
      </c>
      <c r="E6863">
        <v>2024</v>
      </c>
      <c r="F6863">
        <v>34</v>
      </c>
      <c r="G6863" t="s">
        <v>302</v>
      </c>
      <c r="H6863" t="s">
        <v>80</v>
      </c>
      <c r="I6863">
        <v>3</v>
      </c>
      <c r="L6863" t="s">
        <v>560</v>
      </c>
      <c r="M6863">
        <v>2.85</v>
      </c>
      <c r="N6863">
        <v>0.15</v>
      </c>
      <c r="O6863" t="s">
        <v>396</v>
      </c>
    </row>
    <row r="6864" spans="1:15" hidden="1" x14ac:dyDescent="0.35">
      <c r="A6864" t="s">
        <v>559</v>
      </c>
      <c r="B6864" t="s">
        <v>84</v>
      </c>
      <c r="C6864" t="s">
        <v>334</v>
      </c>
      <c r="D6864" t="s">
        <v>78</v>
      </c>
      <c r="E6864">
        <v>2021</v>
      </c>
      <c r="F6864">
        <v>34</v>
      </c>
      <c r="G6864" t="s">
        <v>302</v>
      </c>
      <c r="H6864" t="s">
        <v>80</v>
      </c>
      <c r="I6864">
        <v>447</v>
      </c>
      <c r="L6864" t="s">
        <v>560</v>
      </c>
      <c r="M6864">
        <v>424.65</v>
      </c>
      <c r="N6864">
        <v>22.35</v>
      </c>
      <c r="O6864" t="s">
        <v>391</v>
      </c>
    </row>
    <row r="6865" spans="1:15" hidden="1" x14ac:dyDescent="0.35">
      <c r="A6865" t="s">
        <v>559</v>
      </c>
      <c r="B6865" t="s">
        <v>84</v>
      </c>
      <c r="C6865" t="s">
        <v>334</v>
      </c>
      <c r="D6865" t="s">
        <v>78</v>
      </c>
      <c r="E6865">
        <v>2021</v>
      </c>
      <c r="F6865">
        <v>34</v>
      </c>
      <c r="G6865" t="s">
        <v>302</v>
      </c>
      <c r="H6865" t="s">
        <v>80</v>
      </c>
      <c r="I6865">
        <v>34</v>
      </c>
      <c r="L6865" t="s">
        <v>560</v>
      </c>
      <c r="M6865">
        <v>32.299999999999997</v>
      </c>
      <c r="N6865">
        <v>1.7</v>
      </c>
      <c r="O6865" t="s">
        <v>391</v>
      </c>
    </row>
    <row r="6866" spans="1:15" hidden="1" x14ac:dyDescent="0.35">
      <c r="A6866" t="s">
        <v>559</v>
      </c>
      <c r="B6866" t="s">
        <v>84</v>
      </c>
      <c r="C6866" t="s">
        <v>334</v>
      </c>
      <c r="D6866" t="s">
        <v>78</v>
      </c>
      <c r="E6866">
        <v>2021</v>
      </c>
      <c r="F6866">
        <v>34</v>
      </c>
      <c r="G6866" t="s">
        <v>302</v>
      </c>
      <c r="H6866" t="s">
        <v>80</v>
      </c>
      <c r="I6866">
        <v>756</v>
      </c>
      <c r="L6866" t="s">
        <v>560</v>
      </c>
      <c r="M6866">
        <v>718.2</v>
      </c>
      <c r="N6866">
        <v>37.799999999999997</v>
      </c>
      <c r="O6866" t="s">
        <v>391</v>
      </c>
    </row>
    <row r="6867" spans="1:15" hidden="1" x14ac:dyDescent="0.35">
      <c r="A6867" t="s">
        <v>559</v>
      </c>
      <c r="B6867" t="s">
        <v>84</v>
      </c>
      <c r="C6867" t="s">
        <v>334</v>
      </c>
      <c r="D6867" t="s">
        <v>78</v>
      </c>
      <c r="E6867">
        <v>2021</v>
      </c>
      <c r="F6867">
        <v>34</v>
      </c>
      <c r="G6867" t="s">
        <v>302</v>
      </c>
      <c r="H6867" t="s">
        <v>80</v>
      </c>
      <c r="I6867">
        <v>55</v>
      </c>
      <c r="L6867" t="s">
        <v>560</v>
      </c>
      <c r="M6867">
        <v>52.25</v>
      </c>
      <c r="N6867">
        <v>2.75</v>
      </c>
      <c r="O6867" t="s">
        <v>391</v>
      </c>
    </row>
    <row r="6868" spans="1:15" hidden="1" x14ac:dyDescent="0.35">
      <c r="A6868" t="s">
        <v>559</v>
      </c>
      <c r="B6868" t="s">
        <v>84</v>
      </c>
      <c r="C6868" t="s">
        <v>334</v>
      </c>
      <c r="D6868" t="s">
        <v>78</v>
      </c>
      <c r="E6868">
        <v>2022</v>
      </c>
      <c r="F6868">
        <v>34</v>
      </c>
      <c r="G6868" t="s">
        <v>302</v>
      </c>
      <c r="H6868" t="s">
        <v>80</v>
      </c>
      <c r="I6868">
        <v>514</v>
      </c>
      <c r="L6868" t="s">
        <v>560</v>
      </c>
      <c r="M6868">
        <v>488.3</v>
      </c>
      <c r="N6868">
        <v>25.7</v>
      </c>
      <c r="O6868" t="s">
        <v>391</v>
      </c>
    </row>
    <row r="6869" spans="1:15" hidden="1" x14ac:dyDescent="0.35">
      <c r="A6869" t="s">
        <v>559</v>
      </c>
      <c r="B6869" t="s">
        <v>84</v>
      </c>
      <c r="C6869" t="s">
        <v>334</v>
      </c>
      <c r="D6869" t="s">
        <v>78</v>
      </c>
      <c r="E6869">
        <v>2022</v>
      </c>
      <c r="F6869">
        <v>34</v>
      </c>
      <c r="G6869" t="s">
        <v>302</v>
      </c>
      <c r="H6869" t="s">
        <v>80</v>
      </c>
      <c r="I6869">
        <v>37</v>
      </c>
      <c r="L6869" t="s">
        <v>560</v>
      </c>
      <c r="M6869">
        <v>35.15</v>
      </c>
      <c r="N6869">
        <v>1.85</v>
      </c>
      <c r="O6869" t="s">
        <v>391</v>
      </c>
    </row>
    <row r="6870" spans="1:15" hidden="1" x14ac:dyDescent="0.35">
      <c r="A6870" t="s">
        <v>559</v>
      </c>
      <c r="B6870" t="s">
        <v>84</v>
      </c>
      <c r="C6870" t="s">
        <v>334</v>
      </c>
      <c r="D6870" t="s">
        <v>78</v>
      </c>
      <c r="E6870">
        <v>2022</v>
      </c>
      <c r="F6870">
        <v>34</v>
      </c>
      <c r="G6870" t="s">
        <v>302</v>
      </c>
      <c r="H6870" t="s">
        <v>80</v>
      </c>
      <c r="I6870">
        <v>67</v>
      </c>
      <c r="L6870" t="s">
        <v>560</v>
      </c>
      <c r="M6870">
        <v>67</v>
      </c>
      <c r="N6870">
        <v>0</v>
      </c>
      <c r="O6870" t="s">
        <v>391</v>
      </c>
    </row>
    <row r="6871" spans="1:15" hidden="1" x14ac:dyDescent="0.35">
      <c r="A6871" t="s">
        <v>559</v>
      </c>
      <c r="B6871" t="s">
        <v>84</v>
      </c>
      <c r="C6871" t="s">
        <v>334</v>
      </c>
      <c r="D6871" t="s">
        <v>78</v>
      </c>
      <c r="E6871">
        <v>2022</v>
      </c>
      <c r="F6871">
        <v>34</v>
      </c>
      <c r="G6871" t="s">
        <v>302</v>
      </c>
      <c r="H6871" t="s">
        <v>80</v>
      </c>
      <c r="I6871">
        <v>66</v>
      </c>
      <c r="L6871" t="s">
        <v>560</v>
      </c>
      <c r="M6871">
        <v>62.7</v>
      </c>
      <c r="N6871">
        <v>3.3</v>
      </c>
      <c r="O6871" t="s">
        <v>391</v>
      </c>
    </row>
    <row r="6872" spans="1:15" hidden="1" x14ac:dyDescent="0.35">
      <c r="A6872" t="s">
        <v>559</v>
      </c>
      <c r="B6872" t="s">
        <v>84</v>
      </c>
      <c r="C6872" t="s">
        <v>334</v>
      </c>
      <c r="D6872" t="s">
        <v>78</v>
      </c>
      <c r="E6872">
        <v>2022</v>
      </c>
      <c r="F6872">
        <v>34</v>
      </c>
      <c r="G6872" t="s">
        <v>302</v>
      </c>
      <c r="H6872" t="s">
        <v>80</v>
      </c>
      <c r="I6872">
        <v>439</v>
      </c>
      <c r="L6872" t="s">
        <v>560</v>
      </c>
      <c r="M6872">
        <v>417.05</v>
      </c>
      <c r="N6872">
        <v>21.95</v>
      </c>
      <c r="O6872" t="s">
        <v>391</v>
      </c>
    </row>
    <row r="6873" spans="1:15" hidden="1" x14ac:dyDescent="0.35">
      <c r="A6873" t="s">
        <v>559</v>
      </c>
      <c r="B6873" t="s">
        <v>84</v>
      </c>
      <c r="C6873" t="s">
        <v>334</v>
      </c>
      <c r="D6873" t="s">
        <v>78</v>
      </c>
      <c r="E6873">
        <v>2022</v>
      </c>
      <c r="F6873">
        <v>34</v>
      </c>
      <c r="G6873" t="s">
        <v>302</v>
      </c>
      <c r="H6873" t="s">
        <v>80</v>
      </c>
      <c r="I6873">
        <v>32</v>
      </c>
      <c r="L6873" t="s">
        <v>560</v>
      </c>
      <c r="M6873">
        <v>30.4</v>
      </c>
      <c r="N6873">
        <v>1.6</v>
      </c>
      <c r="O6873" t="s">
        <v>391</v>
      </c>
    </row>
    <row r="6874" spans="1:15" hidden="1" x14ac:dyDescent="0.35">
      <c r="A6874" t="s">
        <v>559</v>
      </c>
      <c r="B6874" t="s">
        <v>84</v>
      </c>
      <c r="C6874" t="s">
        <v>334</v>
      </c>
      <c r="D6874" t="s">
        <v>78</v>
      </c>
      <c r="E6874">
        <v>2022</v>
      </c>
      <c r="F6874">
        <v>34</v>
      </c>
      <c r="G6874" t="s">
        <v>302</v>
      </c>
      <c r="H6874" t="s">
        <v>80</v>
      </c>
      <c r="I6874">
        <v>57</v>
      </c>
      <c r="L6874" t="s">
        <v>560</v>
      </c>
      <c r="M6874">
        <v>54.15</v>
      </c>
      <c r="N6874">
        <v>2.85</v>
      </c>
      <c r="O6874" t="s">
        <v>391</v>
      </c>
    </row>
    <row r="6875" spans="1:15" hidden="1" x14ac:dyDescent="0.35">
      <c r="A6875" t="s">
        <v>559</v>
      </c>
      <c r="B6875" t="s">
        <v>84</v>
      </c>
      <c r="C6875" t="s">
        <v>334</v>
      </c>
      <c r="D6875" t="s">
        <v>78</v>
      </c>
      <c r="E6875">
        <v>2023</v>
      </c>
      <c r="F6875">
        <v>34</v>
      </c>
      <c r="G6875" t="s">
        <v>302</v>
      </c>
      <c r="H6875" t="s">
        <v>80</v>
      </c>
      <c r="I6875">
        <v>560</v>
      </c>
      <c r="L6875" t="s">
        <v>560</v>
      </c>
      <c r="M6875">
        <v>532</v>
      </c>
      <c r="N6875">
        <v>28</v>
      </c>
      <c r="O6875" t="s">
        <v>391</v>
      </c>
    </row>
    <row r="6876" spans="1:15" hidden="1" x14ac:dyDescent="0.35">
      <c r="A6876" t="s">
        <v>559</v>
      </c>
      <c r="B6876" t="s">
        <v>84</v>
      </c>
      <c r="C6876" t="s">
        <v>334</v>
      </c>
      <c r="D6876" t="s">
        <v>78</v>
      </c>
      <c r="E6876">
        <v>2023</v>
      </c>
      <c r="F6876">
        <v>34</v>
      </c>
      <c r="G6876" t="s">
        <v>302</v>
      </c>
      <c r="H6876" t="s">
        <v>80</v>
      </c>
      <c r="I6876">
        <v>50</v>
      </c>
      <c r="L6876" t="s">
        <v>560</v>
      </c>
      <c r="M6876">
        <v>47.5</v>
      </c>
      <c r="N6876">
        <v>2.5</v>
      </c>
      <c r="O6876" t="s">
        <v>391</v>
      </c>
    </row>
    <row r="6877" spans="1:15" hidden="1" x14ac:dyDescent="0.35">
      <c r="A6877" t="s">
        <v>559</v>
      </c>
      <c r="B6877" t="s">
        <v>84</v>
      </c>
      <c r="C6877" t="s">
        <v>334</v>
      </c>
      <c r="D6877" t="s">
        <v>78</v>
      </c>
      <c r="E6877">
        <v>2023</v>
      </c>
      <c r="F6877">
        <v>34</v>
      </c>
      <c r="G6877" t="s">
        <v>302</v>
      </c>
      <c r="H6877" t="s">
        <v>80</v>
      </c>
      <c r="I6877">
        <v>959</v>
      </c>
      <c r="L6877" t="s">
        <v>560</v>
      </c>
      <c r="M6877">
        <v>911.05</v>
      </c>
      <c r="N6877">
        <v>47.95</v>
      </c>
      <c r="O6877" t="s">
        <v>391</v>
      </c>
    </row>
    <row r="6878" spans="1:15" hidden="1" x14ac:dyDescent="0.35">
      <c r="A6878" t="s">
        <v>559</v>
      </c>
      <c r="B6878" t="s">
        <v>84</v>
      </c>
      <c r="C6878" t="s">
        <v>334</v>
      </c>
      <c r="D6878" t="s">
        <v>78</v>
      </c>
      <c r="E6878">
        <v>2023</v>
      </c>
      <c r="F6878">
        <v>34</v>
      </c>
      <c r="G6878" t="s">
        <v>302</v>
      </c>
      <c r="H6878" t="s">
        <v>80</v>
      </c>
      <c r="I6878">
        <v>50</v>
      </c>
      <c r="L6878" t="s">
        <v>560</v>
      </c>
      <c r="M6878">
        <v>47.5</v>
      </c>
      <c r="N6878">
        <v>2.5</v>
      </c>
      <c r="O6878" t="s">
        <v>391</v>
      </c>
    </row>
    <row r="6879" spans="1:15" hidden="1" x14ac:dyDescent="0.35">
      <c r="A6879" t="s">
        <v>559</v>
      </c>
      <c r="B6879" t="s">
        <v>84</v>
      </c>
      <c r="C6879" t="s">
        <v>334</v>
      </c>
      <c r="D6879" t="s">
        <v>78</v>
      </c>
      <c r="E6879">
        <v>2023</v>
      </c>
      <c r="F6879">
        <v>34</v>
      </c>
      <c r="G6879" t="s">
        <v>302</v>
      </c>
      <c r="H6879" t="s">
        <v>80</v>
      </c>
      <c r="I6879">
        <v>245</v>
      </c>
      <c r="L6879" t="s">
        <v>560</v>
      </c>
      <c r="M6879">
        <v>232.75</v>
      </c>
      <c r="N6879">
        <v>12.25</v>
      </c>
      <c r="O6879" t="s">
        <v>391</v>
      </c>
    </row>
    <row r="6880" spans="1:15" hidden="1" x14ac:dyDescent="0.35">
      <c r="A6880" t="s">
        <v>559</v>
      </c>
      <c r="B6880" t="s">
        <v>84</v>
      </c>
      <c r="C6880" t="s">
        <v>334</v>
      </c>
      <c r="D6880" t="s">
        <v>78</v>
      </c>
      <c r="E6880">
        <v>2023</v>
      </c>
      <c r="F6880">
        <v>34</v>
      </c>
      <c r="G6880" t="s">
        <v>302</v>
      </c>
      <c r="H6880" t="s">
        <v>80</v>
      </c>
      <c r="I6880">
        <v>22</v>
      </c>
      <c r="L6880" t="s">
        <v>560</v>
      </c>
      <c r="M6880">
        <v>20.9</v>
      </c>
      <c r="N6880">
        <v>1.1000000000000001</v>
      </c>
      <c r="O6880" t="s">
        <v>391</v>
      </c>
    </row>
    <row r="6881" spans="1:15" hidden="1" x14ac:dyDescent="0.35">
      <c r="A6881" t="s">
        <v>559</v>
      </c>
      <c r="B6881" t="s">
        <v>84</v>
      </c>
      <c r="C6881" t="s">
        <v>334</v>
      </c>
      <c r="D6881" t="s">
        <v>78</v>
      </c>
      <c r="E6881">
        <v>2023</v>
      </c>
      <c r="F6881">
        <v>34</v>
      </c>
      <c r="G6881" t="s">
        <v>302</v>
      </c>
      <c r="H6881" t="s">
        <v>80</v>
      </c>
      <c r="I6881">
        <v>420</v>
      </c>
      <c r="L6881" t="s">
        <v>560</v>
      </c>
      <c r="M6881">
        <v>399</v>
      </c>
      <c r="N6881">
        <v>21</v>
      </c>
      <c r="O6881" t="s">
        <v>391</v>
      </c>
    </row>
    <row r="6882" spans="1:15" hidden="1" x14ac:dyDescent="0.35">
      <c r="A6882" t="s">
        <v>559</v>
      </c>
      <c r="B6882" t="s">
        <v>84</v>
      </c>
      <c r="C6882" t="s">
        <v>334</v>
      </c>
      <c r="D6882" t="s">
        <v>78</v>
      </c>
      <c r="E6882">
        <v>2023</v>
      </c>
      <c r="F6882">
        <v>34</v>
      </c>
      <c r="G6882" t="s">
        <v>302</v>
      </c>
      <c r="H6882" t="s">
        <v>80</v>
      </c>
      <c r="I6882">
        <v>22</v>
      </c>
      <c r="L6882" t="s">
        <v>560</v>
      </c>
      <c r="M6882">
        <v>20.9</v>
      </c>
      <c r="N6882">
        <v>1.1000000000000001</v>
      </c>
      <c r="O6882" t="s">
        <v>391</v>
      </c>
    </row>
    <row r="6883" spans="1:15" hidden="1" x14ac:dyDescent="0.35">
      <c r="A6883" t="s">
        <v>559</v>
      </c>
      <c r="B6883" t="s">
        <v>84</v>
      </c>
      <c r="C6883" t="s">
        <v>372</v>
      </c>
      <c r="D6883" t="s">
        <v>78</v>
      </c>
      <c r="E6883">
        <v>2021</v>
      </c>
      <c r="F6883">
        <v>34</v>
      </c>
      <c r="G6883" t="s">
        <v>302</v>
      </c>
      <c r="H6883" t="s">
        <v>80</v>
      </c>
      <c r="I6883">
        <v>91</v>
      </c>
      <c r="L6883" t="s">
        <v>560</v>
      </c>
      <c r="M6883">
        <v>82.59</v>
      </c>
      <c r="N6883">
        <v>8.41</v>
      </c>
      <c r="O6883" t="s">
        <v>401</v>
      </c>
    </row>
    <row r="6884" spans="1:15" hidden="1" x14ac:dyDescent="0.35">
      <c r="A6884" t="s">
        <v>559</v>
      </c>
      <c r="B6884" t="s">
        <v>84</v>
      </c>
      <c r="C6884" t="s">
        <v>372</v>
      </c>
      <c r="D6884" t="s">
        <v>78</v>
      </c>
      <c r="E6884">
        <v>2021</v>
      </c>
      <c r="F6884">
        <v>34</v>
      </c>
      <c r="G6884" t="s">
        <v>302</v>
      </c>
      <c r="H6884" t="s">
        <v>80</v>
      </c>
      <c r="I6884">
        <v>179</v>
      </c>
      <c r="L6884" t="s">
        <v>560</v>
      </c>
      <c r="M6884">
        <v>162.46</v>
      </c>
      <c r="N6884">
        <v>16.54</v>
      </c>
      <c r="O6884" t="s">
        <v>401</v>
      </c>
    </row>
    <row r="6885" spans="1:15" hidden="1" x14ac:dyDescent="0.35">
      <c r="A6885" t="s">
        <v>559</v>
      </c>
      <c r="B6885" t="s">
        <v>84</v>
      </c>
      <c r="C6885" t="s">
        <v>372</v>
      </c>
      <c r="D6885" t="s">
        <v>78</v>
      </c>
      <c r="E6885">
        <v>2021</v>
      </c>
      <c r="F6885">
        <v>34</v>
      </c>
      <c r="G6885" t="s">
        <v>302</v>
      </c>
      <c r="H6885" t="s">
        <v>80</v>
      </c>
      <c r="I6885">
        <v>20</v>
      </c>
      <c r="L6885" t="s">
        <v>560</v>
      </c>
      <c r="M6885">
        <v>19</v>
      </c>
      <c r="N6885">
        <v>1</v>
      </c>
      <c r="O6885" t="s">
        <v>401</v>
      </c>
    </row>
    <row r="6886" spans="1:15" hidden="1" x14ac:dyDescent="0.35">
      <c r="A6886" t="s">
        <v>559</v>
      </c>
      <c r="B6886" t="s">
        <v>84</v>
      </c>
      <c r="C6886" t="s">
        <v>372</v>
      </c>
      <c r="D6886" t="s">
        <v>78</v>
      </c>
      <c r="E6886">
        <v>2021</v>
      </c>
      <c r="F6886">
        <v>34</v>
      </c>
      <c r="G6886" t="s">
        <v>302</v>
      </c>
      <c r="H6886" t="s">
        <v>80</v>
      </c>
      <c r="I6886">
        <v>55</v>
      </c>
      <c r="L6886" t="s">
        <v>560</v>
      </c>
      <c r="M6886">
        <v>52.25</v>
      </c>
      <c r="N6886">
        <v>2.75</v>
      </c>
      <c r="O6886" t="s">
        <v>401</v>
      </c>
    </row>
    <row r="6887" spans="1:15" hidden="1" x14ac:dyDescent="0.35">
      <c r="A6887" t="s">
        <v>559</v>
      </c>
      <c r="B6887" t="s">
        <v>84</v>
      </c>
      <c r="C6887" t="s">
        <v>372</v>
      </c>
      <c r="D6887" t="s">
        <v>78</v>
      </c>
      <c r="E6887">
        <v>2022</v>
      </c>
      <c r="F6887">
        <v>34</v>
      </c>
      <c r="G6887" t="s">
        <v>302</v>
      </c>
      <c r="H6887" t="s">
        <v>80</v>
      </c>
      <c r="I6887">
        <v>560</v>
      </c>
      <c r="L6887" t="s">
        <v>560</v>
      </c>
      <c r="M6887">
        <v>532</v>
      </c>
      <c r="N6887">
        <v>28</v>
      </c>
      <c r="O6887" t="s">
        <v>401</v>
      </c>
    </row>
    <row r="6888" spans="1:15" hidden="1" x14ac:dyDescent="0.35">
      <c r="A6888" t="s">
        <v>559</v>
      </c>
      <c r="B6888" t="s">
        <v>84</v>
      </c>
      <c r="C6888" t="s">
        <v>372</v>
      </c>
      <c r="D6888" t="s">
        <v>78</v>
      </c>
      <c r="E6888">
        <v>2022</v>
      </c>
      <c r="F6888">
        <v>34</v>
      </c>
      <c r="G6888" t="s">
        <v>302</v>
      </c>
      <c r="H6888" t="s">
        <v>80</v>
      </c>
      <c r="I6888">
        <v>369</v>
      </c>
      <c r="L6888" t="s">
        <v>560</v>
      </c>
      <c r="M6888">
        <v>350.55</v>
      </c>
      <c r="N6888">
        <v>18.45</v>
      </c>
      <c r="O6888" t="s">
        <v>401</v>
      </c>
    </row>
    <row r="6889" spans="1:15" hidden="1" x14ac:dyDescent="0.35">
      <c r="A6889" t="s">
        <v>559</v>
      </c>
      <c r="B6889" t="s">
        <v>84</v>
      </c>
      <c r="C6889" t="s">
        <v>372</v>
      </c>
      <c r="D6889" t="s">
        <v>78</v>
      </c>
      <c r="E6889">
        <v>2022</v>
      </c>
      <c r="F6889">
        <v>34</v>
      </c>
      <c r="G6889" t="s">
        <v>302</v>
      </c>
      <c r="H6889" t="s">
        <v>81</v>
      </c>
      <c r="I6889">
        <v>525</v>
      </c>
      <c r="L6889" t="s">
        <v>560</v>
      </c>
      <c r="M6889">
        <v>498.75</v>
      </c>
      <c r="N6889">
        <v>26.25</v>
      </c>
      <c r="O6889" t="s">
        <v>401</v>
      </c>
    </row>
    <row r="6890" spans="1:15" hidden="1" x14ac:dyDescent="0.35">
      <c r="A6890" t="s">
        <v>559</v>
      </c>
      <c r="B6890" t="s">
        <v>84</v>
      </c>
      <c r="C6890" t="s">
        <v>372</v>
      </c>
      <c r="D6890" t="s">
        <v>78</v>
      </c>
      <c r="E6890">
        <v>2022</v>
      </c>
      <c r="F6890">
        <v>34</v>
      </c>
      <c r="G6890" t="s">
        <v>302</v>
      </c>
      <c r="H6890" t="s">
        <v>81</v>
      </c>
      <c r="I6890">
        <v>173</v>
      </c>
      <c r="L6890" t="s">
        <v>560</v>
      </c>
      <c r="M6890">
        <v>164.35</v>
      </c>
      <c r="N6890">
        <v>8.65</v>
      </c>
      <c r="O6890" t="s">
        <v>401</v>
      </c>
    </row>
    <row r="6891" spans="1:15" hidden="1" x14ac:dyDescent="0.35">
      <c r="A6891" t="s">
        <v>559</v>
      </c>
      <c r="B6891" t="s">
        <v>84</v>
      </c>
      <c r="C6891" t="s">
        <v>372</v>
      </c>
      <c r="D6891" t="s">
        <v>78</v>
      </c>
      <c r="E6891">
        <v>2022</v>
      </c>
      <c r="F6891">
        <v>34</v>
      </c>
      <c r="G6891" t="s">
        <v>302</v>
      </c>
      <c r="H6891" t="s">
        <v>80</v>
      </c>
      <c r="I6891">
        <v>478</v>
      </c>
      <c r="L6891" t="s">
        <v>560</v>
      </c>
      <c r="M6891">
        <v>454.1</v>
      </c>
      <c r="N6891">
        <v>23.9</v>
      </c>
      <c r="O6891" t="s">
        <v>401</v>
      </c>
    </row>
    <row r="6892" spans="1:15" hidden="1" x14ac:dyDescent="0.35">
      <c r="A6892" t="s">
        <v>559</v>
      </c>
      <c r="B6892" t="s">
        <v>84</v>
      </c>
      <c r="C6892" t="s">
        <v>372</v>
      </c>
      <c r="D6892" t="s">
        <v>78</v>
      </c>
      <c r="E6892">
        <v>2022</v>
      </c>
      <c r="F6892">
        <v>34</v>
      </c>
      <c r="G6892" t="s">
        <v>302</v>
      </c>
      <c r="H6892" t="s">
        <v>80</v>
      </c>
      <c r="I6892">
        <v>318</v>
      </c>
      <c r="L6892" t="s">
        <v>560</v>
      </c>
      <c r="M6892">
        <v>302.10000000000002</v>
      </c>
      <c r="N6892">
        <v>15.9</v>
      </c>
      <c r="O6892" t="s">
        <v>401</v>
      </c>
    </row>
    <row r="6893" spans="1:15" hidden="1" x14ac:dyDescent="0.35">
      <c r="A6893" t="s">
        <v>559</v>
      </c>
      <c r="B6893" t="s">
        <v>84</v>
      </c>
      <c r="C6893" t="s">
        <v>372</v>
      </c>
      <c r="D6893" t="s">
        <v>78</v>
      </c>
      <c r="E6893">
        <v>2022</v>
      </c>
      <c r="F6893">
        <v>34</v>
      </c>
      <c r="G6893" t="s">
        <v>302</v>
      </c>
      <c r="H6893" t="s">
        <v>81</v>
      </c>
      <c r="I6893">
        <v>459</v>
      </c>
      <c r="L6893" t="s">
        <v>560</v>
      </c>
      <c r="M6893">
        <v>436.05</v>
      </c>
      <c r="N6893">
        <v>22.95</v>
      </c>
      <c r="O6893" t="s">
        <v>401</v>
      </c>
    </row>
    <row r="6894" spans="1:15" hidden="1" x14ac:dyDescent="0.35">
      <c r="A6894" t="s">
        <v>559</v>
      </c>
      <c r="B6894" t="s">
        <v>84</v>
      </c>
      <c r="C6894" t="s">
        <v>372</v>
      </c>
      <c r="D6894" t="s">
        <v>78</v>
      </c>
      <c r="E6894">
        <v>2022</v>
      </c>
      <c r="F6894">
        <v>34</v>
      </c>
      <c r="G6894" t="s">
        <v>302</v>
      </c>
      <c r="H6894" t="s">
        <v>81</v>
      </c>
      <c r="I6894">
        <v>151</v>
      </c>
      <c r="L6894" t="s">
        <v>560</v>
      </c>
      <c r="M6894">
        <v>143.44999999999999</v>
      </c>
      <c r="N6894">
        <v>7.55</v>
      </c>
      <c r="O6894" t="s">
        <v>401</v>
      </c>
    </row>
    <row r="6895" spans="1:15" hidden="1" x14ac:dyDescent="0.35">
      <c r="A6895" t="s">
        <v>559</v>
      </c>
      <c r="B6895" t="s">
        <v>84</v>
      </c>
      <c r="C6895" t="s">
        <v>372</v>
      </c>
      <c r="D6895" t="s">
        <v>78</v>
      </c>
      <c r="E6895">
        <v>2023</v>
      </c>
      <c r="F6895">
        <v>34</v>
      </c>
      <c r="G6895" t="s">
        <v>302</v>
      </c>
      <c r="H6895" t="s">
        <v>80</v>
      </c>
      <c r="I6895">
        <v>4883</v>
      </c>
      <c r="L6895" t="s">
        <v>560</v>
      </c>
      <c r="M6895">
        <v>4638.8500000000004</v>
      </c>
      <c r="N6895">
        <v>244.15</v>
      </c>
      <c r="O6895" t="s">
        <v>401</v>
      </c>
    </row>
    <row r="6896" spans="1:15" hidden="1" x14ac:dyDescent="0.35">
      <c r="A6896" t="s">
        <v>559</v>
      </c>
      <c r="B6896" t="s">
        <v>84</v>
      </c>
      <c r="C6896" t="s">
        <v>372</v>
      </c>
      <c r="D6896" t="s">
        <v>78</v>
      </c>
      <c r="E6896">
        <v>2023</v>
      </c>
      <c r="F6896">
        <v>34</v>
      </c>
      <c r="G6896" t="s">
        <v>302</v>
      </c>
      <c r="H6896" t="s">
        <v>80</v>
      </c>
      <c r="I6896">
        <v>3204</v>
      </c>
      <c r="L6896" t="s">
        <v>560</v>
      </c>
      <c r="M6896">
        <v>3043.8</v>
      </c>
      <c r="N6896">
        <v>160.19999999999999</v>
      </c>
      <c r="O6896" t="s">
        <v>401</v>
      </c>
    </row>
    <row r="6897" spans="1:15" hidden="1" x14ac:dyDescent="0.35">
      <c r="A6897" t="s">
        <v>559</v>
      </c>
      <c r="B6897" t="s">
        <v>84</v>
      </c>
      <c r="C6897" t="s">
        <v>372</v>
      </c>
      <c r="D6897" t="s">
        <v>78</v>
      </c>
      <c r="E6897">
        <v>2023</v>
      </c>
      <c r="F6897">
        <v>34</v>
      </c>
      <c r="G6897" t="s">
        <v>302</v>
      </c>
      <c r="H6897" t="s">
        <v>81</v>
      </c>
      <c r="I6897">
        <v>383</v>
      </c>
      <c r="L6897" t="s">
        <v>560</v>
      </c>
      <c r="M6897">
        <v>363.85</v>
      </c>
      <c r="N6897">
        <v>19.149999999999999</v>
      </c>
      <c r="O6897" t="s">
        <v>401</v>
      </c>
    </row>
    <row r="6898" spans="1:15" hidden="1" x14ac:dyDescent="0.35">
      <c r="A6898" t="s">
        <v>559</v>
      </c>
      <c r="B6898" t="s">
        <v>84</v>
      </c>
      <c r="C6898" t="s">
        <v>372</v>
      </c>
      <c r="D6898" t="s">
        <v>78</v>
      </c>
      <c r="E6898">
        <v>2023</v>
      </c>
      <c r="F6898">
        <v>34</v>
      </c>
      <c r="G6898" t="s">
        <v>302</v>
      </c>
      <c r="H6898" t="s">
        <v>81</v>
      </c>
      <c r="I6898">
        <v>132</v>
      </c>
      <c r="L6898" t="s">
        <v>560</v>
      </c>
      <c r="M6898">
        <v>125.4</v>
      </c>
      <c r="N6898">
        <v>6.6</v>
      </c>
      <c r="O6898" t="s">
        <v>401</v>
      </c>
    </row>
    <row r="6899" spans="1:15" hidden="1" x14ac:dyDescent="0.35">
      <c r="A6899" t="s">
        <v>559</v>
      </c>
      <c r="B6899" t="s">
        <v>84</v>
      </c>
      <c r="C6899" t="s">
        <v>372</v>
      </c>
      <c r="D6899" t="s">
        <v>78</v>
      </c>
      <c r="E6899">
        <v>2023</v>
      </c>
      <c r="F6899">
        <v>34</v>
      </c>
      <c r="G6899" t="s">
        <v>302</v>
      </c>
      <c r="H6899" t="s">
        <v>80</v>
      </c>
      <c r="I6899">
        <v>2136</v>
      </c>
      <c r="L6899" t="s">
        <v>560</v>
      </c>
      <c r="M6899">
        <v>2029.2</v>
      </c>
      <c r="N6899">
        <v>106.8</v>
      </c>
      <c r="O6899" t="s">
        <v>401</v>
      </c>
    </row>
    <row r="6900" spans="1:15" hidden="1" x14ac:dyDescent="0.35">
      <c r="A6900" t="s">
        <v>559</v>
      </c>
      <c r="B6900" t="s">
        <v>84</v>
      </c>
      <c r="C6900" t="s">
        <v>372</v>
      </c>
      <c r="D6900" t="s">
        <v>78</v>
      </c>
      <c r="E6900">
        <v>2023</v>
      </c>
      <c r="F6900">
        <v>34</v>
      </c>
      <c r="G6900" t="s">
        <v>302</v>
      </c>
      <c r="H6900" t="s">
        <v>80</v>
      </c>
      <c r="I6900">
        <v>1402</v>
      </c>
      <c r="L6900" t="s">
        <v>560</v>
      </c>
      <c r="M6900">
        <v>1331.9</v>
      </c>
      <c r="N6900">
        <v>70.099999999999994</v>
      </c>
      <c r="O6900" t="s">
        <v>401</v>
      </c>
    </row>
    <row r="6901" spans="1:15" hidden="1" x14ac:dyDescent="0.35">
      <c r="A6901" t="s">
        <v>559</v>
      </c>
      <c r="B6901" t="s">
        <v>84</v>
      </c>
      <c r="C6901" t="s">
        <v>372</v>
      </c>
      <c r="D6901" t="s">
        <v>78</v>
      </c>
      <c r="E6901">
        <v>2023</v>
      </c>
      <c r="F6901">
        <v>34</v>
      </c>
      <c r="G6901" t="s">
        <v>302</v>
      </c>
      <c r="H6901" t="s">
        <v>81</v>
      </c>
      <c r="I6901">
        <v>167</v>
      </c>
      <c r="L6901" t="s">
        <v>560</v>
      </c>
      <c r="M6901">
        <v>158.65</v>
      </c>
      <c r="N6901">
        <v>8.35</v>
      </c>
      <c r="O6901" t="s">
        <v>401</v>
      </c>
    </row>
    <row r="6902" spans="1:15" hidden="1" x14ac:dyDescent="0.35">
      <c r="A6902" t="s">
        <v>559</v>
      </c>
      <c r="B6902" t="s">
        <v>84</v>
      </c>
      <c r="C6902" t="s">
        <v>372</v>
      </c>
      <c r="D6902" t="s">
        <v>78</v>
      </c>
      <c r="E6902">
        <v>2023</v>
      </c>
      <c r="F6902">
        <v>34</v>
      </c>
      <c r="G6902" t="s">
        <v>302</v>
      </c>
      <c r="H6902" t="s">
        <v>81</v>
      </c>
      <c r="I6902">
        <v>58</v>
      </c>
      <c r="L6902" t="s">
        <v>560</v>
      </c>
      <c r="M6902">
        <v>55.1</v>
      </c>
      <c r="N6902">
        <v>2.9</v>
      </c>
      <c r="O6902" t="s">
        <v>401</v>
      </c>
    </row>
    <row r="6903" spans="1:15" hidden="1" x14ac:dyDescent="0.35">
      <c r="A6903" t="s">
        <v>559</v>
      </c>
      <c r="B6903" t="s">
        <v>84</v>
      </c>
      <c r="C6903" t="s">
        <v>372</v>
      </c>
      <c r="D6903" t="s">
        <v>78</v>
      </c>
      <c r="E6903">
        <v>2024</v>
      </c>
      <c r="F6903">
        <v>34</v>
      </c>
      <c r="G6903" t="s">
        <v>302</v>
      </c>
      <c r="H6903" t="s">
        <v>80</v>
      </c>
      <c r="I6903">
        <v>351</v>
      </c>
      <c r="L6903" t="s">
        <v>560</v>
      </c>
      <c r="M6903">
        <v>333.45</v>
      </c>
      <c r="N6903">
        <v>17.55</v>
      </c>
      <c r="O6903" t="s">
        <v>401</v>
      </c>
    </row>
    <row r="6904" spans="1:15" hidden="1" x14ac:dyDescent="0.35">
      <c r="A6904" t="s">
        <v>559</v>
      </c>
      <c r="B6904" t="s">
        <v>84</v>
      </c>
      <c r="C6904" t="s">
        <v>372</v>
      </c>
      <c r="D6904" t="s">
        <v>78</v>
      </c>
      <c r="E6904">
        <v>2024</v>
      </c>
      <c r="F6904">
        <v>34</v>
      </c>
      <c r="G6904" t="s">
        <v>302</v>
      </c>
      <c r="H6904" t="s">
        <v>80</v>
      </c>
      <c r="I6904">
        <v>228</v>
      </c>
      <c r="L6904" t="s">
        <v>560</v>
      </c>
      <c r="M6904">
        <v>216.6</v>
      </c>
      <c r="N6904">
        <v>11.4</v>
      </c>
      <c r="O6904" t="s">
        <v>401</v>
      </c>
    </row>
    <row r="6905" spans="1:15" hidden="1" x14ac:dyDescent="0.35">
      <c r="A6905" t="s">
        <v>559</v>
      </c>
      <c r="B6905" t="s">
        <v>84</v>
      </c>
      <c r="C6905" t="s">
        <v>372</v>
      </c>
      <c r="D6905" t="s">
        <v>78</v>
      </c>
      <c r="E6905">
        <v>2024</v>
      </c>
      <c r="F6905">
        <v>34</v>
      </c>
      <c r="G6905" t="s">
        <v>302</v>
      </c>
      <c r="H6905" t="s">
        <v>80</v>
      </c>
      <c r="I6905">
        <v>13</v>
      </c>
      <c r="L6905" t="s">
        <v>560</v>
      </c>
      <c r="M6905">
        <v>12.35</v>
      </c>
      <c r="N6905">
        <v>0.65</v>
      </c>
      <c r="O6905" t="s">
        <v>401</v>
      </c>
    </row>
    <row r="6906" spans="1:15" hidden="1" x14ac:dyDescent="0.35">
      <c r="A6906" t="s">
        <v>559</v>
      </c>
      <c r="B6906" t="s">
        <v>84</v>
      </c>
      <c r="C6906" t="s">
        <v>384</v>
      </c>
      <c r="D6906" t="s">
        <v>78</v>
      </c>
      <c r="E6906">
        <v>2021</v>
      </c>
      <c r="F6906">
        <v>34</v>
      </c>
      <c r="G6906" t="s">
        <v>302</v>
      </c>
      <c r="H6906" t="s">
        <v>80</v>
      </c>
      <c r="I6906">
        <v>1411</v>
      </c>
      <c r="L6906" t="s">
        <v>560</v>
      </c>
      <c r="M6906">
        <v>1340.45</v>
      </c>
      <c r="N6906">
        <v>70.55</v>
      </c>
      <c r="O6906" t="s">
        <v>404</v>
      </c>
    </row>
    <row r="6907" spans="1:15" hidden="1" x14ac:dyDescent="0.35">
      <c r="A6907" t="s">
        <v>559</v>
      </c>
      <c r="B6907" t="s">
        <v>84</v>
      </c>
      <c r="C6907" t="s">
        <v>384</v>
      </c>
      <c r="D6907" t="s">
        <v>78</v>
      </c>
      <c r="E6907">
        <v>2021</v>
      </c>
      <c r="F6907">
        <v>34</v>
      </c>
      <c r="G6907" t="s">
        <v>302</v>
      </c>
      <c r="H6907" t="s">
        <v>80</v>
      </c>
      <c r="I6907">
        <v>10</v>
      </c>
      <c r="L6907" t="s">
        <v>560</v>
      </c>
      <c r="M6907">
        <v>9.5</v>
      </c>
      <c r="N6907">
        <v>0.5</v>
      </c>
      <c r="O6907" t="s">
        <v>404</v>
      </c>
    </row>
    <row r="6908" spans="1:15" hidden="1" x14ac:dyDescent="0.35">
      <c r="A6908" t="s">
        <v>559</v>
      </c>
      <c r="B6908" t="s">
        <v>84</v>
      </c>
      <c r="C6908" t="s">
        <v>384</v>
      </c>
      <c r="D6908" t="s">
        <v>78</v>
      </c>
      <c r="E6908">
        <v>2021</v>
      </c>
      <c r="F6908">
        <v>34</v>
      </c>
      <c r="G6908" t="s">
        <v>302</v>
      </c>
      <c r="H6908" t="s">
        <v>80</v>
      </c>
      <c r="I6908">
        <v>1244</v>
      </c>
      <c r="L6908" t="s">
        <v>560</v>
      </c>
      <c r="M6908">
        <v>1181.8</v>
      </c>
      <c r="N6908">
        <v>62.2</v>
      </c>
      <c r="O6908" t="s">
        <v>404</v>
      </c>
    </row>
    <row r="6909" spans="1:15" hidden="1" x14ac:dyDescent="0.35">
      <c r="A6909" t="s">
        <v>559</v>
      </c>
      <c r="B6909" t="s">
        <v>84</v>
      </c>
      <c r="C6909" t="s">
        <v>384</v>
      </c>
      <c r="D6909" t="s">
        <v>78</v>
      </c>
      <c r="E6909">
        <v>2021</v>
      </c>
      <c r="F6909">
        <v>34</v>
      </c>
      <c r="G6909" t="s">
        <v>302</v>
      </c>
      <c r="H6909" t="s">
        <v>80</v>
      </c>
      <c r="I6909">
        <v>154</v>
      </c>
      <c r="L6909" t="s">
        <v>560</v>
      </c>
      <c r="M6909">
        <v>146.30000000000001</v>
      </c>
      <c r="N6909">
        <v>7.7</v>
      </c>
      <c r="O6909" t="s">
        <v>404</v>
      </c>
    </row>
    <row r="6910" spans="1:15" hidden="1" x14ac:dyDescent="0.35">
      <c r="A6910" t="s">
        <v>559</v>
      </c>
      <c r="B6910" t="s">
        <v>84</v>
      </c>
      <c r="C6910" t="s">
        <v>384</v>
      </c>
      <c r="D6910" t="s">
        <v>78</v>
      </c>
      <c r="E6910">
        <v>2022</v>
      </c>
      <c r="F6910">
        <v>34</v>
      </c>
      <c r="G6910" t="s">
        <v>302</v>
      </c>
      <c r="H6910" t="s">
        <v>80</v>
      </c>
      <c r="I6910">
        <v>3004</v>
      </c>
      <c r="L6910" t="s">
        <v>560</v>
      </c>
      <c r="M6910">
        <v>2914.81</v>
      </c>
      <c r="N6910">
        <v>89.19</v>
      </c>
      <c r="O6910" t="s">
        <v>404</v>
      </c>
    </row>
    <row r="6911" spans="1:15" hidden="1" x14ac:dyDescent="0.35">
      <c r="A6911" t="s">
        <v>559</v>
      </c>
      <c r="B6911" t="s">
        <v>84</v>
      </c>
      <c r="C6911" t="s">
        <v>384</v>
      </c>
      <c r="D6911" t="s">
        <v>78</v>
      </c>
      <c r="E6911">
        <v>2022</v>
      </c>
      <c r="F6911">
        <v>34</v>
      </c>
      <c r="G6911" t="s">
        <v>302</v>
      </c>
      <c r="H6911" t="s">
        <v>80</v>
      </c>
      <c r="I6911">
        <v>120</v>
      </c>
      <c r="L6911" t="s">
        <v>560</v>
      </c>
      <c r="M6911">
        <v>114</v>
      </c>
      <c r="N6911">
        <v>6</v>
      </c>
      <c r="O6911" t="s">
        <v>404</v>
      </c>
    </row>
    <row r="6912" spans="1:15" hidden="1" x14ac:dyDescent="0.35">
      <c r="A6912" t="s">
        <v>559</v>
      </c>
      <c r="B6912" t="s">
        <v>84</v>
      </c>
      <c r="C6912" t="s">
        <v>384</v>
      </c>
      <c r="D6912" t="s">
        <v>78</v>
      </c>
      <c r="E6912">
        <v>2022</v>
      </c>
      <c r="F6912">
        <v>34</v>
      </c>
      <c r="G6912" t="s">
        <v>302</v>
      </c>
      <c r="H6912" t="s">
        <v>80</v>
      </c>
      <c r="I6912">
        <v>630</v>
      </c>
      <c r="L6912" t="s">
        <v>560</v>
      </c>
      <c r="M6912">
        <v>611.29</v>
      </c>
      <c r="N6912">
        <v>18.71</v>
      </c>
      <c r="O6912" t="s">
        <v>404</v>
      </c>
    </row>
    <row r="6913" spans="1:15" hidden="1" x14ac:dyDescent="0.35">
      <c r="A6913" t="s">
        <v>559</v>
      </c>
      <c r="B6913" t="s">
        <v>84</v>
      </c>
      <c r="C6913" t="s">
        <v>384</v>
      </c>
      <c r="D6913" t="s">
        <v>78</v>
      </c>
      <c r="E6913">
        <v>2022</v>
      </c>
      <c r="F6913">
        <v>34</v>
      </c>
      <c r="G6913" t="s">
        <v>302</v>
      </c>
      <c r="H6913" t="s">
        <v>80</v>
      </c>
      <c r="I6913">
        <v>681</v>
      </c>
      <c r="L6913" t="s">
        <v>560</v>
      </c>
      <c r="M6913">
        <v>660.78</v>
      </c>
      <c r="N6913">
        <v>20.22</v>
      </c>
      <c r="O6913" t="s">
        <v>404</v>
      </c>
    </row>
    <row r="6914" spans="1:15" hidden="1" x14ac:dyDescent="0.35">
      <c r="A6914" t="s">
        <v>559</v>
      </c>
      <c r="B6914" t="s">
        <v>84</v>
      </c>
      <c r="C6914" t="s">
        <v>384</v>
      </c>
      <c r="D6914" t="s">
        <v>78</v>
      </c>
      <c r="E6914">
        <v>2022</v>
      </c>
      <c r="F6914">
        <v>34</v>
      </c>
      <c r="G6914" t="s">
        <v>302</v>
      </c>
      <c r="H6914" t="s">
        <v>80</v>
      </c>
      <c r="I6914">
        <v>103</v>
      </c>
      <c r="L6914" t="s">
        <v>560</v>
      </c>
      <c r="M6914">
        <v>97.85</v>
      </c>
      <c r="N6914">
        <v>5.15</v>
      </c>
      <c r="O6914" t="s">
        <v>404</v>
      </c>
    </row>
    <row r="6915" spans="1:15" hidden="1" x14ac:dyDescent="0.35">
      <c r="A6915" t="s">
        <v>559</v>
      </c>
      <c r="B6915" t="s">
        <v>84</v>
      </c>
      <c r="C6915" t="s">
        <v>384</v>
      </c>
      <c r="D6915" t="s">
        <v>78</v>
      </c>
      <c r="E6915">
        <v>2022</v>
      </c>
      <c r="F6915">
        <v>34</v>
      </c>
      <c r="G6915" t="s">
        <v>302</v>
      </c>
      <c r="H6915" t="s">
        <v>80</v>
      </c>
      <c r="I6915">
        <v>71</v>
      </c>
      <c r="L6915" t="s">
        <v>560</v>
      </c>
      <c r="M6915">
        <v>68.89</v>
      </c>
      <c r="N6915">
        <v>2.11</v>
      </c>
      <c r="O6915" t="s">
        <v>404</v>
      </c>
    </row>
    <row r="6916" spans="1:15" hidden="1" x14ac:dyDescent="0.35">
      <c r="A6916" t="s">
        <v>559</v>
      </c>
      <c r="B6916" t="s">
        <v>84</v>
      </c>
      <c r="C6916" t="s">
        <v>384</v>
      </c>
      <c r="D6916" t="s">
        <v>78</v>
      </c>
      <c r="E6916">
        <v>2023</v>
      </c>
      <c r="F6916">
        <v>79</v>
      </c>
      <c r="G6916" t="s">
        <v>312</v>
      </c>
      <c r="H6916" t="s">
        <v>80</v>
      </c>
      <c r="I6916">
        <v>23046</v>
      </c>
      <c r="L6916" t="s">
        <v>560</v>
      </c>
      <c r="O6916" t="s">
        <v>404</v>
      </c>
    </row>
    <row r="6917" spans="1:15" hidden="1" x14ac:dyDescent="0.35">
      <c r="A6917" t="s">
        <v>559</v>
      </c>
      <c r="B6917" t="s">
        <v>84</v>
      </c>
      <c r="C6917" t="s">
        <v>384</v>
      </c>
      <c r="D6917" t="s">
        <v>78</v>
      </c>
      <c r="E6917">
        <v>2023</v>
      </c>
      <c r="F6917">
        <v>79</v>
      </c>
      <c r="G6917" t="s">
        <v>312</v>
      </c>
      <c r="H6917" t="s">
        <v>80</v>
      </c>
      <c r="I6917">
        <v>278</v>
      </c>
      <c r="L6917" t="s">
        <v>560</v>
      </c>
      <c r="O6917" t="s">
        <v>404</v>
      </c>
    </row>
    <row r="6918" spans="1:15" hidden="1" x14ac:dyDescent="0.35">
      <c r="A6918" t="s">
        <v>559</v>
      </c>
      <c r="B6918" t="s">
        <v>84</v>
      </c>
      <c r="C6918" t="s">
        <v>384</v>
      </c>
      <c r="D6918" t="s">
        <v>78</v>
      </c>
      <c r="E6918">
        <v>2023</v>
      </c>
      <c r="F6918">
        <v>79</v>
      </c>
      <c r="G6918" t="s">
        <v>312</v>
      </c>
      <c r="H6918" t="s">
        <v>80</v>
      </c>
      <c r="I6918">
        <v>16910</v>
      </c>
      <c r="L6918" t="s">
        <v>560</v>
      </c>
      <c r="O6918" t="s">
        <v>404</v>
      </c>
    </row>
    <row r="6919" spans="1:15" hidden="1" x14ac:dyDescent="0.35">
      <c r="A6919" t="s">
        <v>559</v>
      </c>
      <c r="B6919" t="s">
        <v>84</v>
      </c>
      <c r="C6919" t="s">
        <v>384</v>
      </c>
      <c r="D6919" t="s">
        <v>78</v>
      </c>
      <c r="E6919">
        <v>2023</v>
      </c>
      <c r="F6919">
        <v>79</v>
      </c>
      <c r="G6919" t="s">
        <v>312</v>
      </c>
      <c r="H6919" t="s">
        <v>80</v>
      </c>
      <c r="I6919">
        <v>4169</v>
      </c>
      <c r="L6919" t="s">
        <v>560</v>
      </c>
      <c r="O6919" t="s">
        <v>404</v>
      </c>
    </row>
    <row r="6920" spans="1:15" hidden="1" x14ac:dyDescent="0.35">
      <c r="A6920" t="s">
        <v>559</v>
      </c>
      <c r="B6920" t="s">
        <v>84</v>
      </c>
      <c r="C6920" t="s">
        <v>384</v>
      </c>
      <c r="D6920" t="s">
        <v>78</v>
      </c>
      <c r="E6920">
        <v>2023</v>
      </c>
      <c r="F6920">
        <v>34</v>
      </c>
      <c r="G6920" t="s">
        <v>302</v>
      </c>
      <c r="H6920" t="s">
        <v>80</v>
      </c>
      <c r="I6920">
        <v>140882</v>
      </c>
      <c r="L6920" t="s">
        <v>560</v>
      </c>
      <c r="M6920">
        <v>136698.99</v>
      </c>
      <c r="N6920">
        <v>4183.01</v>
      </c>
      <c r="O6920" t="s">
        <v>404</v>
      </c>
    </row>
    <row r="6921" spans="1:15" hidden="1" x14ac:dyDescent="0.35">
      <c r="A6921" t="s">
        <v>559</v>
      </c>
      <c r="B6921" t="s">
        <v>84</v>
      </c>
      <c r="C6921" t="s">
        <v>384</v>
      </c>
      <c r="D6921" t="s">
        <v>78</v>
      </c>
      <c r="E6921">
        <v>2023</v>
      </c>
      <c r="F6921">
        <v>34</v>
      </c>
      <c r="G6921" t="s">
        <v>302</v>
      </c>
      <c r="H6921" t="s">
        <v>80</v>
      </c>
      <c r="I6921">
        <v>1641</v>
      </c>
      <c r="L6921" t="s">
        <v>560</v>
      </c>
      <c r="M6921">
        <v>1592.28</v>
      </c>
      <c r="N6921">
        <v>48.72</v>
      </c>
      <c r="O6921" t="s">
        <v>404</v>
      </c>
    </row>
    <row r="6922" spans="1:15" hidden="1" x14ac:dyDescent="0.35">
      <c r="A6922" t="s">
        <v>559</v>
      </c>
      <c r="B6922" t="s">
        <v>84</v>
      </c>
      <c r="C6922" t="s">
        <v>384</v>
      </c>
      <c r="D6922" t="s">
        <v>78</v>
      </c>
      <c r="E6922">
        <v>2023</v>
      </c>
      <c r="F6922">
        <v>34</v>
      </c>
      <c r="G6922" t="s">
        <v>302</v>
      </c>
      <c r="H6922" t="s">
        <v>80</v>
      </c>
      <c r="I6922">
        <v>46074</v>
      </c>
      <c r="L6922" t="s">
        <v>560</v>
      </c>
      <c r="M6922">
        <v>44705.99</v>
      </c>
      <c r="N6922">
        <v>1368.01</v>
      </c>
      <c r="O6922" t="s">
        <v>404</v>
      </c>
    </row>
    <row r="6923" spans="1:15" hidden="1" x14ac:dyDescent="0.35">
      <c r="A6923" t="s">
        <v>559</v>
      </c>
      <c r="B6923" t="s">
        <v>84</v>
      </c>
      <c r="C6923" t="s">
        <v>384</v>
      </c>
      <c r="D6923" t="s">
        <v>78</v>
      </c>
      <c r="E6923">
        <v>2023</v>
      </c>
      <c r="F6923">
        <v>34</v>
      </c>
      <c r="G6923" t="s">
        <v>302</v>
      </c>
      <c r="H6923" t="s">
        <v>80</v>
      </c>
      <c r="I6923">
        <v>34347</v>
      </c>
      <c r="L6923" t="s">
        <v>560</v>
      </c>
      <c r="M6923">
        <v>33327.18</v>
      </c>
      <c r="N6923">
        <v>1019.82</v>
      </c>
      <c r="O6923" t="s">
        <v>404</v>
      </c>
    </row>
    <row r="6924" spans="1:15" hidden="1" x14ac:dyDescent="0.35">
      <c r="A6924" t="s">
        <v>559</v>
      </c>
      <c r="B6924" t="s">
        <v>84</v>
      </c>
      <c r="C6924" t="s">
        <v>384</v>
      </c>
      <c r="D6924" t="s">
        <v>78</v>
      </c>
      <c r="E6924">
        <v>2023</v>
      </c>
      <c r="F6924">
        <v>34</v>
      </c>
      <c r="G6924" t="s">
        <v>302</v>
      </c>
      <c r="H6924" t="s">
        <v>80</v>
      </c>
      <c r="I6924">
        <v>32978</v>
      </c>
      <c r="L6924" t="s">
        <v>560</v>
      </c>
      <c r="M6924">
        <v>31998.83</v>
      </c>
      <c r="N6924">
        <v>979.17</v>
      </c>
      <c r="O6924" t="s">
        <v>404</v>
      </c>
    </row>
    <row r="6925" spans="1:15" hidden="1" x14ac:dyDescent="0.35">
      <c r="A6925" t="s">
        <v>559</v>
      </c>
      <c r="B6925" t="s">
        <v>84</v>
      </c>
      <c r="C6925" t="s">
        <v>384</v>
      </c>
      <c r="D6925" t="s">
        <v>78</v>
      </c>
      <c r="E6925">
        <v>2023</v>
      </c>
      <c r="F6925">
        <v>34</v>
      </c>
      <c r="G6925" t="s">
        <v>302</v>
      </c>
      <c r="H6925" t="s">
        <v>80</v>
      </c>
      <c r="I6925">
        <v>28927</v>
      </c>
      <c r="L6925" t="s">
        <v>560</v>
      </c>
      <c r="M6925">
        <v>28068.11</v>
      </c>
      <c r="N6925">
        <v>858.89</v>
      </c>
      <c r="O6925" t="s">
        <v>404</v>
      </c>
    </row>
    <row r="6926" spans="1:15" hidden="1" x14ac:dyDescent="0.35">
      <c r="A6926" t="s">
        <v>559</v>
      </c>
      <c r="B6926" t="s">
        <v>84</v>
      </c>
      <c r="C6926" t="s">
        <v>384</v>
      </c>
      <c r="D6926" t="s">
        <v>78</v>
      </c>
      <c r="E6926">
        <v>2024</v>
      </c>
      <c r="F6926">
        <v>79</v>
      </c>
      <c r="G6926" t="s">
        <v>312</v>
      </c>
      <c r="H6926" t="s">
        <v>80</v>
      </c>
      <c r="I6926">
        <v>25015</v>
      </c>
      <c r="L6926" t="s">
        <v>560</v>
      </c>
      <c r="O6926" t="s">
        <v>404</v>
      </c>
    </row>
    <row r="6927" spans="1:15" hidden="1" x14ac:dyDescent="0.35">
      <c r="A6927" t="s">
        <v>559</v>
      </c>
      <c r="B6927" t="s">
        <v>84</v>
      </c>
      <c r="C6927" t="s">
        <v>384</v>
      </c>
      <c r="D6927" t="s">
        <v>78</v>
      </c>
      <c r="E6927">
        <v>2024</v>
      </c>
      <c r="F6927">
        <v>79</v>
      </c>
      <c r="G6927" t="s">
        <v>312</v>
      </c>
      <c r="H6927" t="s">
        <v>80</v>
      </c>
      <c r="I6927">
        <v>310</v>
      </c>
      <c r="L6927" t="s">
        <v>560</v>
      </c>
      <c r="O6927" t="s">
        <v>404</v>
      </c>
    </row>
    <row r="6928" spans="1:15" hidden="1" x14ac:dyDescent="0.35">
      <c r="A6928" t="s">
        <v>559</v>
      </c>
      <c r="B6928" t="s">
        <v>84</v>
      </c>
      <c r="C6928" t="s">
        <v>384</v>
      </c>
      <c r="D6928" t="s">
        <v>78</v>
      </c>
      <c r="E6928">
        <v>2024</v>
      </c>
      <c r="F6928">
        <v>79</v>
      </c>
      <c r="G6928" t="s">
        <v>312</v>
      </c>
      <c r="H6928" t="s">
        <v>80</v>
      </c>
      <c r="I6928">
        <v>18407</v>
      </c>
      <c r="L6928" t="s">
        <v>560</v>
      </c>
      <c r="O6928" t="s">
        <v>404</v>
      </c>
    </row>
    <row r="6929" spans="1:15" hidden="1" x14ac:dyDescent="0.35">
      <c r="A6929" t="s">
        <v>559</v>
      </c>
      <c r="B6929" t="s">
        <v>84</v>
      </c>
      <c r="C6929" t="s">
        <v>384</v>
      </c>
      <c r="D6929" t="s">
        <v>78</v>
      </c>
      <c r="E6929">
        <v>2024</v>
      </c>
      <c r="F6929">
        <v>79</v>
      </c>
      <c r="G6929" t="s">
        <v>312</v>
      </c>
      <c r="H6929" t="s">
        <v>80</v>
      </c>
      <c r="I6929">
        <v>4372</v>
      </c>
      <c r="L6929" t="s">
        <v>560</v>
      </c>
      <c r="O6929" t="s">
        <v>404</v>
      </c>
    </row>
    <row r="6930" spans="1:15" hidden="1" x14ac:dyDescent="0.35">
      <c r="A6930" t="s">
        <v>559</v>
      </c>
      <c r="B6930" t="s">
        <v>84</v>
      </c>
      <c r="C6930" t="s">
        <v>384</v>
      </c>
      <c r="D6930" t="s">
        <v>78</v>
      </c>
      <c r="E6930">
        <v>2024</v>
      </c>
      <c r="F6930">
        <v>34</v>
      </c>
      <c r="G6930" t="s">
        <v>302</v>
      </c>
      <c r="H6930" t="s">
        <v>80</v>
      </c>
      <c r="I6930">
        <v>22332</v>
      </c>
      <c r="L6930" t="s">
        <v>560</v>
      </c>
      <c r="M6930">
        <v>21215.4</v>
      </c>
      <c r="N6930">
        <v>1116.5999999999999</v>
      </c>
      <c r="O6930" t="s">
        <v>404</v>
      </c>
    </row>
    <row r="6931" spans="1:15" hidden="1" x14ac:dyDescent="0.35">
      <c r="A6931" t="s">
        <v>559</v>
      </c>
      <c r="B6931" t="s">
        <v>84</v>
      </c>
      <c r="C6931" t="s">
        <v>384</v>
      </c>
      <c r="D6931" t="s">
        <v>78</v>
      </c>
      <c r="E6931">
        <v>2024</v>
      </c>
      <c r="F6931">
        <v>34</v>
      </c>
      <c r="G6931" t="s">
        <v>302</v>
      </c>
      <c r="H6931" t="s">
        <v>80</v>
      </c>
      <c r="I6931">
        <v>237</v>
      </c>
      <c r="L6931" t="s">
        <v>560</v>
      </c>
      <c r="M6931">
        <v>225.15</v>
      </c>
      <c r="N6931">
        <v>11.85</v>
      </c>
      <c r="O6931" t="s">
        <v>404</v>
      </c>
    </row>
    <row r="6932" spans="1:15" hidden="1" x14ac:dyDescent="0.35">
      <c r="A6932" t="s">
        <v>559</v>
      </c>
      <c r="B6932" t="s">
        <v>84</v>
      </c>
      <c r="C6932" t="s">
        <v>384</v>
      </c>
      <c r="D6932" t="s">
        <v>78</v>
      </c>
      <c r="E6932">
        <v>2024</v>
      </c>
      <c r="F6932">
        <v>34</v>
      </c>
      <c r="G6932" t="s">
        <v>302</v>
      </c>
      <c r="H6932" t="s">
        <v>80</v>
      </c>
      <c r="I6932">
        <v>12236</v>
      </c>
      <c r="L6932" t="s">
        <v>560</v>
      </c>
      <c r="M6932">
        <v>11872.69</v>
      </c>
      <c r="N6932">
        <v>363.31</v>
      </c>
      <c r="O6932" t="s">
        <v>404</v>
      </c>
    </row>
    <row r="6933" spans="1:15" hidden="1" x14ac:dyDescent="0.35">
      <c r="A6933" t="s">
        <v>559</v>
      </c>
      <c r="B6933" t="s">
        <v>84</v>
      </c>
      <c r="C6933" t="s">
        <v>384</v>
      </c>
      <c r="D6933" t="s">
        <v>78</v>
      </c>
      <c r="E6933">
        <v>2024</v>
      </c>
      <c r="F6933">
        <v>34</v>
      </c>
      <c r="G6933" t="s">
        <v>302</v>
      </c>
      <c r="H6933" t="s">
        <v>80</v>
      </c>
      <c r="I6933">
        <v>3708</v>
      </c>
      <c r="L6933" t="s">
        <v>560</v>
      </c>
      <c r="M6933">
        <v>3522.6</v>
      </c>
      <c r="N6933">
        <v>185.4</v>
      </c>
      <c r="O6933" t="s">
        <v>404</v>
      </c>
    </row>
    <row r="6934" spans="1:15" hidden="1" x14ac:dyDescent="0.35">
      <c r="A6934" t="s">
        <v>559</v>
      </c>
      <c r="B6934" t="s">
        <v>84</v>
      </c>
      <c r="C6934" t="s">
        <v>384</v>
      </c>
      <c r="D6934" t="s">
        <v>78</v>
      </c>
      <c r="E6934">
        <v>2022</v>
      </c>
      <c r="F6934">
        <v>34</v>
      </c>
      <c r="G6934" t="s">
        <v>302</v>
      </c>
      <c r="H6934" t="s">
        <v>80</v>
      </c>
      <c r="I6934">
        <v>31526</v>
      </c>
      <c r="L6934" t="s">
        <v>560</v>
      </c>
      <c r="M6934">
        <v>30704.22</v>
      </c>
      <c r="N6934">
        <v>821.78</v>
      </c>
      <c r="O6934" t="s">
        <v>413</v>
      </c>
    </row>
    <row r="6935" spans="1:15" hidden="1" x14ac:dyDescent="0.35">
      <c r="A6935" t="s">
        <v>559</v>
      </c>
      <c r="B6935" t="s">
        <v>84</v>
      </c>
      <c r="C6935" t="s">
        <v>384</v>
      </c>
      <c r="D6935" t="s">
        <v>78</v>
      </c>
      <c r="E6935">
        <v>2022</v>
      </c>
      <c r="F6935">
        <v>34</v>
      </c>
      <c r="G6935" t="s">
        <v>302</v>
      </c>
      <c r="H6935" t="s">
        <v>80</v>
      </c>
      <c r="I6935">
        <v>2237</v>
      </c>
      <c r="L6935" t="s">
        <v>560</v>
      </c>
      <c r="M6935">
        <v>2178.69</v>
      </c>
      <c r="N6935">
        <v>58.31</v>
      </c>
      <c r="O6935" t="s">
        <v>413</v>
      </c>
    </row>
    <row r="6936" spans="1:15" hidden="1" x14ac:dyDescent="0.35">
      <c r="A6936" t="s">
        <v>559</v>
      </c>
      <c r="B6936" t="s">
        <v>84</v>
      </c>
      <c r="C6936" t="s">
        <v>384</v>
      </c>
      <c r="D6936" t="s">
        <v>78</v>
      </c>
      <c r="E6936">
        <v>2022</v>
      </c>
      <c r="F6936">
        <v>34</v>
      </c>
      <c r="G6936" t="s">
        <v>302</v>
      </c>
      <c r="H6936" t="s">
        <v>80</v>
      </c>
      <c r="I6936">
        <v>17223</v>
      </c>
      <c r="L6936" t="s">
        <v>560</v>
      </c>
      <c r="M6936">
        <v>16774.05</v>
      </c>
      <c r="N6936">
        <v>448.95</v>
      </c>
      <c r="O6936" t="s">
        <v>413</v>
      </c>
    </row>
    <row r="6937" spans="1:15" hidden="1" x14ac:dyDescent="0.35">
      <c r="A6937" t="s">
        <v>559</v>
      </c>
      <c r="B6937" t="s">
        <v>84</v>
      </c>
      <c r="C6937" t="s">
        <v>384</v>
      </c>
      <c r="D6937" t="s">
        <v>78</v>
      </c>
      <c r="E6937">
        <v>2022</v>
      </c>
      <c r="F6937">
        <v>34</v>
      </c>
      <c r="G6937" t="s">
        <v>302</v>
      </c>
      <c r="H6937" t="s">
        <v>80</v>
      </c>
      <c r="I6937">
        <v>8528</v>
      </c>
      <c r="L6937" t="s">
        <v>560</v>
      </c>
      <c r="M6937">
        <v>8101.6</v>
      </c>
      <c r="N6937">
        <v>426.4</v>
      </c>
      <c r="O6937" t="s">
        <v>413</v>
      </c>
    </row>
    <row r="6938" spans="1:15" hidden="1" x14ac:dyDescent="0.35">
      <c r="A6938" t="s">
        <v>559</v>
      </c>
      <c r="B6938" t="s">
        <v>84</v>
      </c>
      <c r="C6938" t="s">
        <v>384</v>
      </c>
      <c r="D6938" t="s">
        <v>78</v>
      </c>
      <c r="E6938">
        <v>2022</v>
      </c>
      <c r="F6938">
        <v>34</v>
      </c>
      <c r="G6938" t="s">
        <v>302</v>
      </c>
      <c r="H6938" t="s">
        <v>80</v>
      </c>
      <c r="I6938">
        <v>22489</v>
      </c>
      <c r="L6938" t="s">
        <v>560</v>
      </c>
      <c r="M6938">
        <v>21902.78</v>
      </c>
      <c r="N6938">
        <v>586.22</v>
      </c>
      <c r="O6938" t="s">
        <v>413</v>
      </c>
    </row>
    <row r="6939" spans="1:15" hidden="1" x14ac:dyDescent="0.35">
      <c r="A6939" t="s">
        <v>559</v>
      </c>
      <c r="B6939" t="s">
        <v>84</v>
      </c>
      <c r="C6939" t="s">
        <v>384</v>
      </c>
      <c r="D6939" t="s">
        <v>78</v>
      </c>
      <c r="E6939">
        <v>2022</v>
      </c>
      <c r="F6939">
        <v>34</v>
      </c>
      <c r="G6939" t="s">
        <v>302</v>
      </c>
      <c r="H6939" t="s">
        <v>80</v>
      </c>
      <c r="I6939">
        <v>4381</v>
      </c>
      <c r="L6939" t="s">
        <v>560</v>
      </c>
      <c r="M6939">
        <v>4266.8</v>
      </c>
      <c r="N6939">
        <v>114.2</v>
      </c>
      <c r="O6939" t="s">
        <v>413</v>
      </c>
    </row>
    <row r="6940" spans="1:15" hidden="1" x14ac:dyDescent="0.35">
      <c r="A6940" t="s">
        <v>559</v>
      </c>
      <c r="B6940" t="s">
        <v>84</v>
      </c>
      <c r="C6940" t="s">
        <v>384</v>
      </c>
      <c r="D6940" t="s">
        <v>78</v>
      </c>
      <c r="E6940">
        <v>2022</v>
      </c>
      <c r="F6940">
        <v>34</v>
      </c>
      <c r="G6940" t="s">
        <v>302</v>
      </c>
      <c r="H6940" t="s">
        <v>80</v>
      </c>
      <c r="I6940">
        <v>22063</v>
      </c>
      <c r="L6940" t="s">
        <v>560</v>
      </c>
      <c r="M6940">
        <v>21487.89</v>
      </c>
      <c r="N6940">
        <v>575.11</v>
      </c>
      <c r="O6940" t="s">
        <v>413</v>
      </c>
    </row>
    <row r="6941" spans="1:15" hidden="1" x14ac:dyDescent="0.35">
      <c r="A6941" t="s">
        <v>559</v>
      </c>
      <c r="B6941" t="s">
        <v>84</v>
      </c>
      <c r="C6941" t="s">
        <v>384</v>
      </c>
      <c r="D6941" t="s">
        <v>78</v>
      </c>
      <c r="E6941">
        <v>2022</v>
      </c>
      <c r="F6941">
        <v>34</v>
      </c>
      <c r="G6941" t="s">
        <v>302</v>
      </c>
      <c r="H6941" t="s">
        <v>80</v>
      </c>
      <c r="I6941">
        <v>7462</v>
      </c>
      <c r="L6941" t="s">
        <v>560</v>
      </c>
      <c r="M6941">
        <v>7088.9</v>
      </c>
      <c r="N6941">
        <v>373.1</v>
      </c>
      <c r="O6941" t="s">
        <v>413</v>
      </c>
    </row>
    <row r="6942" spans="1:15" hidden="1" x14ac:dyDescent="0.35">
      <c r="A6942" t="s">
        <v>559</v>
      </c>
      <c r="B6942" t="s">
        <v>84</v>
      </c>
      <c r="C6942" t="s">
        <v>384</v>
      </c>
      <c r="D6942" t="s">
        <v>78</v>
      </c>
      <c r="E6942">
        <v>2023</v>
      </c>
      <c r="F6942">
        <v>79</v>
      </c>
      <c r="G6942" t="s">
        <v>312</v>
      </c>
      <c r="H6942" t="s">
        <v>80</v>
      </c>
      <c r="I6942">
        <v>26085</v>
      </c>
      <c r="L6942" t="s">
        <v>560</v>
      </c>
      <c r="O6942" t="s">
        <v>413</v>
      </c>
    </row>
    <row r="6943" spans="1:15" hidden="1" x14ac:dyDescent="0.35">
      <c r="A6943" t="s">
        <v>559</v>
      </c>
      <c r="B6943" t="s">
        <v>84</v>
      </c>
      <c r="C6943" t="s">
        <v>384</v>
      </c>
      <c r="D6943" t="s">
        <v>78</v>
      </c>
      <c r="E6943">
        <v>2023</v>
      </c>
      <c r="F6943">
        <v>79</v>
      </c>
      <c r="G6943" t="s">
        <v>312</v>
      </c>
      <c r="H6943" t="s">
        <v>80</v>
      </c>
      <c r="I6943">
        <v>561</v>
      </c>
      <c r="L6943" t="s">
        <v>560</v>
      </c>
      <c r="O6943" t="s">
        <v>413</v>
      </c>
    </row>
    <row r="6944" spans="1:15" hidden="1" x14ac:dyDescent="0.35">
      <c r="A6944" t="s">
        <v>559</v>
      </c>
      <c r="B6944" t="s">
        <v>84</v>
      </c>
      <c r="C6944" t="s">
        <v>384</v>
      </c>
      <c r="D6944" t="s">
        <v>78</v>
      </c>
      <c r="E6944">
        <v>2023</v>
      </c>
      <c r="F6944">
        <v>79</v>
      </c>
      <c r="G6944" t="s">
        <v>312</v>
      </c>
      <c r="H6944" t="s">
        <v>80</v>
      </c>
      <c r="I6944">
        <v>1613</v>
      </c>
      <c r="L6944" t="s">
        <v>560</v>
      </c>
      <c r="O6944" t="s">
        <v>413</v>
      </c>
    </row>
    <row r="6945" spans="1:15" hidden="1" x14ac:dyDescent="0.35">
      <c r="A6945" t="s">
        <v>559</v>
      </c>
      <c r="B6945" t="s">
        <v>84</v>
      </c>
      <c r="C6945" t="s">
        <v>384</v>
      </c>
      <c r="D6945" t="s">
        <v>78</v>
      </c>
      <c r="E6945">
        <v>2023</v>
      </c>
      <c r="F6945">
        <v>34</v>
      </c>
      <c r="G6945" t="s">
        <v>302</v>
      </c>
      <c r="H6945" t="s">
        <v>80</v>
      </c>
      <c r="I6945">
        <v>45321</v>
      </c>
      <c r="L6945" t="s">
        <v>560</v>
      </c>
      <c r="M6945">
        <v>44139.63</v>
      </c>
      <c r="N6945">
        <v>1181.3699999999999</v>
      </c>
      <c r="O6945" t="s">
        <v>413</v>
      </c>
    </row>
    <row r="6946" spans="1:15" hidden="1" x14ac:dyDescent="0.35">
      <c r="A6946" t="s">
        <v>559</v>
      </c>
      <c r="B6946" t="s">
        <v>84</v>
      </c>
      <c r="C6946" t="s">
        <v>384</v>
      </c>
      <c r="D6946" t="s">
        <v>78</v>
      </c>
      <c r="E6946">
        <v>2023</v>
      </c>
      <c r="F6946">
        <v>34</v>
      </c>
      <c r="G6946" t="s">
        <v>302</v>
      </c>
      <c r="H6946" t="s">
        <v>80</v>
      </c>
      <c r="I6946">
        <v>648</v>
      </c>
      <c r="L6946" t="s">
        <v>560</v>
      </c>
      <c r="M6946">
        <v>631.11</v>
      </c>
      <c r="N6946">
        <v>16.89</v>
      </c>
      <c r="O6946" t="s">
        <v>413</v>
      </c>
    </row>
    <row r="6947" spans="1:15" hidden="1" x14ac:dyDescent="0.35">
      <c r="A6947" t="s">
        <v>559</v>
      </c>
      <c r="B6947" t="s">
        <v>84</v>
      </c>
      <c r="C6947" t="s">
        <v>384</v>
      </c>
      <c r="D6947" t="s">
        <v>78</v>
      </c>
      <c r="E6947">
        <v>2023</v>
      </c>
      <c r="F6947">
        <v>34</v>
      </c>
      <c r="G6947" t="s">
        <v>302</v>
      </c>
      <c r="H6947" t="s">
        <v>80</v>
      </c>
      <c r="I6947">
        <v>28288</v>
      </c>
      <c r="L6947" t="s">
        <v>560</v>
      </c>
      <c r="M6947">
        <v>27550.62</v>
      </c>
      <c r="N6947">
        <v>737.38</v>
      </c>
      <c r="O6947" t="s">
        <v>413</v>
      </c>
    </row>
    <row r="6948" spans="1:15" hidden="1" x14ac:dyDescent="0.35">
      <c r="A6948" t="s">
        <v>559</v>
      </c>
      <c r="B6948" t="s">
        <v>84</v>
      </c>
      <c r="C6948" t="s">
        <v>384</v>
      </c>
      <c r="D6948" t="s">
        <v>78</v>
      </c>
      <c r="E6948">
        <v>2023</v>
      </c>
      <c r="F6948">
        <v>34</v>
      </c>
      <c r="G6948" t="s">
        <v>302</v>
      </c>
      <c r="H6948" t="s">
        <v>80</v>
      </c>
      <c r="I6948">
        <v>12057</v>
      </c>
      <c r="L6948" t="s">
        <v>560</v>
      </c>
      <c r="M6948">
        <v>11742.71</v>
      </c>
      <c r="N6948">
        <v>314.29000000000002</v>
      </c>
      <c r="O6948" t="s">
        <v>413</v>
      </c>
    </row>
    <row r="6949" spans="1:15" hidden="1" x14ac:dyDescent="0.35">
      <c r="A6949" t="s">
        <v>559</v>
      </c>
      <c r="B6949" t="s">
        <v>84</v>
      </c>
      <c r="C6949" t="s">
        <v>384</v>
      </c>
      <c r="D6949" t="s">
        <v>78</v>
      </c>
      <c r="E6949">
        <v>2023</v>
      </c>
      <c r="F6949">
        <v>34</v>
      </c>
      <c r="G6949" t="s">
        <v>302</v>
      </c>
      <c r="H6949" t="s">
        <v>80</v>
      </c>
      <c r="I6949">
        <v>11164</v>
      </c>
      <c r="L6949" t="s">
        <v>560</v>
      </c>
      <c r="M6949">
        <v>10872.99</v>
      </c>
      <c r="N6949">
        <v>291.01</v>
      </c>
      <c r="O6949" t="s">
        <v>413</v>
      </c>
    </row>
    <row r="6950" spans="1:15" hidden="1" x14ac:dyDescent="0.35">
      <c r="A6950" t="s">
        <v>559</v>
      </c>
      <c r="B6950" t="s">
        <v>84</v>
      </c>
      <c r="C6950" t="s">
        <v>384</v>
      </c>
      <c r="D6950" t="s">
        <v>78</v>
      </c>
      <c r="E6950">
        <v>2023</v>
      </c>
      <c r="F6950">
        <v>34</v>
      </c>
      <c r="G6950" t="s">
        <v>302</v>
      </c>
      <c r="H6950" t="s">
        <v>80</v>
      </c>
      <c r="I6950">
        <v>1516</v>
      </c>
      <c r="L6950" t="s">
        <v>560</v>
      </c>
      <c r="M6950">
        <v>1476.48</v>
      </c>
      <c r="N6950">
        <v>39.520000000000003</v>
      </c>
      <c r="O6950" t="s">
        <v>413</v>
      </c>
    </row>
    <row r="6951" spans="1:15" hidden="1" x14ac:dyDescent="0.35">
      <c r="A6951" t="s">
        <v>559</v>
      </c>
      <c r="B6951" t="s">
        <v>84</v>
      </c>
      <c r="C6951" t="s">
        <v>384</v>
      </c>
      <c r="D6951" t="s">
        <v>78</v>
      </c>
      <c r="E6951">
        <v>2023</v>
      </c>
      <c r="F6951">
        <v>34</v>
      </c>
      <c r="G6951" t="s">
        <v>302</v>
      </c>
      <c r="H6951" t="s">
        <v>80</v>
      </c>
      <c r="I6951">
        <v>12470</v>
      </c>
      <c r="L6951" t="s">
        <v>560</v>
      </c>
      <c r="M6951">
        <v>12144.95</v>
      </c>
      <c r="N6951">
        <v>325.05</v>
      </c>
      <c r="O6951" t="s">
        <v>413</v>
      </c>
    </row>
    <row r="6952" spans="1:15" hidden="1" x14ac:dyDescent="0.35">
      <c r="A6952" t="s">
        <v>559</v>
      </c>
      <c r="B6952" t="s">
        <v>84</v>
      </c>
      <c r="C6952" t="s">
        <v>384</v>
      </c>
      <c r="D6952" t="s">
        <v>78</v>
      </c>
      <c r="E6952">
        <v>2023</v>
      </c>
      <c r="F6952">
        <v>34</v>
      </c>
      <c r="G6952" t="s">
        <v>302</v>
      </c>
      <c r="H6952" t="s">
        <v>80</v>
      </c>
      <c r="I6952">
        <v>5003</v>
      </c>
      <c r="L6952" t="s">
        <v>560</v>
      </c>
      <c r="M6952">
        <v>4872.59</v>
      </c>
      <c r="N6952">
        <v>130.41</v>
      </c>
      <c r="O6952" t="s">
        <v>413</v>
      </c>
    </row>
    <row r="6953" spans="1:15" hidden="1" x14ac:dyDescent="0.35">
      <c r="A6953" t="s">
        <v>559</v>
      </c>
      <c r="B6953" t="s">
        <v>84</v>
      </c>
      <c r="C6953" t="s">
        <v>384</v>
      </c>
      <c r="D6953" t="s">
        <v>78</v>
      </c>
      <c r="E6953">
        <v>2024</v>
      </c>
      <c r="F6953">
        <v>79</v>
      </c>
      <c r="G6953" t="s">
        <v>312</v>
      </c>
      <c r="H6953" t="s">
        <v>80</v>
      </c>
      <c r="I6953">
        <v>30816</v>
      </c>
      <c r="L6953" t="s">
        <v>560</v>
      </c>
      <c r="O6953" t="s">
        <v>413</v>
      </c>
    </row>
    <row r="6954" spans="1:15" hidden="1" x14ac:dyDescent="0.35">
      <c r="A6954" t="s">
        <v>559</v>
      </c>
      <c r="B6954" t="s">
        <v>84</v>
      </c>
      <c r="C6954" t="s">
        <v>384</v>
      </c>
      <c r="D6954" t="s">
        <v>78</v>
      </c>
      <c r="E6954">
        <v>2024</v>
      </c>
      <c r="F6954">
        <v>79</v>
      </c>
      <c r="G6954" t="s">
        <v>312</v>
      </c>
      <c r="H6954" t="s">
        <v>80</v>
      </c>
      <c r="I6954">
        <v>689</v>
      </c>
      <c r="L6954" t="s">
        <v>560</v>
      </c>
      <c r="O6954" t="s">
        <v>413</v>
      </c>
    </row>
    <row r="6955" spans="1:15" hidden="1" x14ac:dyDescent="0.35">
      <c r="A6955" t="s">
        <v>559</v>
      </c>
      <c r="B6955" t="s">
        <v>84</v>
      </c>
      <c r="C6955" t="s">
        <v>384</v>
      </c>
      <c r="D6955" t="s">
        <v>78</v>
      </c>
      <c r="E6955">
        <v>2024</v>
      </c>
      <c r="F6955">
        <v>79</v>
      </c>
      <c r="G6955" t="s">
        <v>312</v>
      </c>
      <c r="H6955" t="s">
        <v>80</v>
      </c>
      <c r="I6955">
        <v>1873</v>
      </c>
      <c r="L6955" t="s">
        <v>560</v>
      </c>
      <c r="O6955" t="s">
        <v>413</v>
      </c>
    </row>
    <row r="6956" spans="1:15" hidden="1" x14ac:dyDescent="0.35">
      <c r="A6956" t="s">
        <v>559</v>
      </c>
      <c r="B6956" t="s">
        <v>84</v>
      </c>
      <c r="C6956" t="s">
        <v>384</v>
      </c>
      <c r="D6956" t="s">
        <v>78</v>
      </c>
      <c r="E6956">
        <v>2024</v>
      </c>
      <c r="F6956">
        <v>34</v>
      </c>
      <c r="G6956" t="s">
        <v>302</v>
      </c>
      <c r="H6956" t="s">
        <v>80</v>
      </c>
      <c r="I6956">
        <v>31803</v>
      </c>
      <c r="L6956" t="s">
        <v>560</v>
      </c>
      <c r="M6956">
        <v>30974</v>
      </c>
      <c r="N6956">
        <v>829</v>
      </c>
      <c r="O6956" t="s">
        <v>413</v>
      </c>
    </row>
    <row r="6957" spans="1:15" hidden="1" x14ac:dyDescent="0.35">
      <c r="A6957" t="s">
        <v>559</v>
      </c>
      <c r="B6957" t="s">
        <v>84</v>
      </c>
      <c r="C6957" t="s">
        <v>384</v>
      </c>
      <c r="D6957" t="s">
        <v>78</v>
      </c>
      <c r="E6957">
        <v>2024</v>
      </c>
      <c r="F6957">
        <v>34</v>
      </c>
      <c r="G6957" t="s">
        <v>302</v>
      </c>
      <c r="H6957" t="s">
        <v>80</v>
      </c>
      <c r="I6957">
        <v>1591</v>
      </c>
      <c r="L6957" t="s">
        <v>560</v>
      </c>
      <c r="M6957">
        <v>1511.45</v>
      </c>
      <c r="N6957">
        <v>79.55</v>
      </c>
      <c r="O6957" t="s">
        <v>413</v>
      </c>
    </row>
    <row r="6958" spans="1:15" hidden="1" x14ac:dyDescent="0.35">
      <c r="A6958" t="s">
        <v>559</v>
      </c>
      <c r="B6958" t="s">
        <v>84</v>
      </c>
      <c r="C6958" t="s">
        <v>384</v>
      </c>
      <c r="D6958" t="s">
        <v>78</v>
      </c>
      <c r="E6958">
        <v>2024</v>
      </c>
      <c r="F6958">
        <v>34</v>
      </c>
      <c r="G6958" t="s">
        <v>302</v>
      </c>
      <c r="H6958" t="s">
        <v>80</v>
      </c>
      <c r="I6958">
        <v>18604</v>
      </c>
      <c r="L6958" t="s">
        <v>560</v>
      </c>
      <c r="M6958">
        <v>18119.05</v>
      </c>
      <c r="N6958">
        <v>484.95</v>
      </c>
      <c r="O6958" t="s">
        <v>413</v>
      </c>
    </row>
    <row r="6959" spans="1:15" hidden="1" x14ac:dyDescent="0.35">
      <c r="A6959" t="s">
        <v>559</v>
      </c>
      <c r="B6959" t="s">
        <v>84</v>
      </c>
      <c r="C6959" t="s">
        <v>384</v>
      </c>
      <c r="D6959" t="s">
        <v>78</v>
      </c>
      <c r="E6959">
        <v>2024</v>
      </c>
      <c r="F6959">
        <v>34</v>
      </c>
      <c r="G6959" t="s">
        <v>302</v>
      </c>
      <c r="H6959" t="s">
        <v>80</v>
      </c>
      <c r="I6959">
        <v>4342</v>
      </c>
      <c r="L6959" t="s">
        <v>560</v>
      </c>
      <c r="M6959">
        <v>4124.8999999999996</v>
      </c>
      <c r="N6959">
        <v>217.1</v>
      </c>
      <c r="O6959" t="s">
        <v>413</v>
      </c>
    </row>
    <row r="6960" spans="1:15" hidden="1" x14ac:dyDescent="0.35">
      <c r="A6960" t="s">
        <v>559</v>
      </c>
      <c r="B6960" t="s">
        <v>84</v>
      </c>
      <c r="C6960" t="s">
        <v>411</v>
      </c>
      <c r="D6960" t="s">
        <v>78</v>
      </c>
      <c r="E6960">
        <v>2022</v>
      </c>
      <c r="F6960">
        <v>34</v>
      </c>
      <c r="G6960" t="s">
        <v>302</v>
      </c>
      <c r="H6960" t="s">
        <v>80</v>
      </c>
      <c r="I6960">
        <v>540</v>
      </c>
      <c r="L6960" t="s">
        <v>560</v>
      </c>
      <c r="M6960">
        <v>513</v>
      </c>
      <c r="N6960">
        <v>27</v>
      </c>
      <c r="O6960" t="s">
        <v>412</v>
      </c>
    </row>
    <row r="6961" spans="1:15" hidden="1" x14ac:dyDescent="0.35">
      <c r="A6961" t="s">
        <v>559</v>
      </c>
      <c r="B6961" t="s">
        <v>84</v>
      </c>
      <c r="C6961" t="s">
        <v>411</v>
      </c>
      <c r="D6961" t="s">
        <v>78</v>
      </c>
      <c r="E6961">
        <v>2022</v>
      </c>
      <c r="F6961">
        <v>34</v>
      </c>
      <c r="G6961" t="s">
        <v>302</v>
      </c>
      <c r="H6961" t="s">
        <v>80</v>
      </c>
      <c r="I6961">
        <v>28</v>
      </c>
      <c r="L6961" t="s">
        <v>560</v>
      </c>
      <c r="M6961">
        <v>26.6</v>
      </c>
      <c r="N6961">
        <v>1.4</v>
      </c>
      <c r="O6961" t="s">
        <v>412</v>
      </c>
    </row>
    <row r="6962" spans="1:15" hidden="1" x14ac:dyDescent="0.35">
      <c r="A6962" t="s">
        <v>559</v>
      </c>
      <c r="B6962" t="s">
        <v>84</v>
      </c>
      <c r="C6962" t="s">
        <v>411</v>
      </c>
      <c r="D6962" t="s">
        <v>78</v>
      </c>
      <c r="E6962">
        <v>2022</v>
      </c>
      <c r="F6962">
        <v>34</v>
      </c>
      <c r="G6962" t="s">
        <v>302</v>
      </c>
      <c r="H6962" t="s">
        <v>80</v>
      </c>
      <c r="I6962">
        <v>744</v>
      </c>
      <c r="L6962" t="s">
        <v>560</v>
      </c>
      <c r="M6962">
        <v>706.8</v>
      </c>
      <c r="N6962">
        <v>37.200000000000003</v>
      </c>
      <c r="O6962" t="s">
        <v>412</v>
      </c>
    </row>
    <row r="6963" spans="1:15" hidden="1" x14ac:dyDescent="0.35">
      <c r="A6963" t="s">
        <v>559</v>
      </c>
      <c r="B6963" t="s">
        <v>84</v>
      </c>
      <c r="C6963" t="s">
        <v>411</v>
      </c>
      <c r="D6963" t="s">
        <v>78</v>
      </c>
      <c r="E6963">
        <v>2022</v>
      </c>
      <c r="F6963">
        <v>34</v>
      </c>
      <c r="G6963" t="s">
        <v>302</v>
      </c>
      <c r="H6963" t="s">
        <v>80</v>
      </c>
      <c r="I6963">
        <v>253</v>
      </c>
      <c r="L6963" t="s">
        <v>560</v>
      </c>
      <c r="M6963">
        <v>240.35</v>
      </c>
      <c r="N6963">
        <v>12.65</v>
      </c>
      <c r="O6963" t="s">
        <v>412</v>
      </c>
    </row>
    <row r="6964" spans="1:15" hidden="1" x14ac:dyDescent="0.35">
      <c r="A6964" t="s">
        <v>559</v>
      </c>
      <c r="B6964" t="s">
        <v>84</v>
      </c>
      <c r="C6964" t="s">
        <v>411</v>
      </c>
      <c r="D6964" t="s">
        <v>78</v>
      </c>
      <c r="E6964">
        <v>2022</v>
      </c>
      <c r="F6964">
        <v>34</v>
      </c>
      <c r="G6964" t="s">
        <v>302</v>
      </c>
      <c r="H6964" t="s">
        <v>80</v>
      </c>
      <c r="I6964">
        <v>1044</v>
      </c>
      <c r="L6964" t="s">
        <v>560</v>
      </c>
      <c r="M6964">
        <v>991.8</v>
      </c>
      <c r="N6964">
        <v>52.2</v>
      </c>
      <c r="O6964" t="s">
        <v>412</v>
      </c>
    </row>
    <row r="6965" spans="1:15" hidden="1" x14ac:dyDescent="0.35">
      <c r="A6965" t="s">
        <v>559</v>
      </c>
      <c r="B6965" t="s">
        <v>84</v>
      </c>
      <c r="C6965" t="s">
        <v>411</v>
      </c>
      <c r="D6965" t="s">
        <v>78</v>
      </c>
      <c r="E6965">
        <v>2022</v>
      </c>
      <c r="F6965">
        <v>34</v>
      </c>
      <c r="G6965" t="s">
        <v>302</v>
      </c>
      <c r="H6965" t="s">
        <v>80</v>
      </c>
      <c r="I6965">
        <v>53</v>
      </c>
      <c r="L6965" t="s">
        <v>560</v>
      </c>
      <c r="M6965">
        <v>50.35</v>
      </c>
      <c r="N6965">
        <v>2.65</v>
      </c>
      <c r="O6965" t="s">
        <v>412</v>
      </c>
    </row>
    <row r="6966" spans="1:15" hidden="1" x14ac:dyDescent="0.35">
      <c r="A6966" t="s">
        <v>559</v>
      </c>
      <c r="B6966" t="s">
        <v>84</v>
      </c>
      <c r="C6966" t="s">
        <v>411</v>
      </c>
      <c r="D6966" t="s">
        <v>78</v>
      </c>
      <c r="E6966">
        <v>2022</v>
      </c>
      <c r="F6966">
        <v>34</v>
      </c>
      <c r="G6966" t="s">
        <v>302</v>
      </c>
      <c r="H6966" t="s">
        <v>80</v>
      </c>
      <c r="I6966">
        <v>1459</v>
      </c>
      <c r="L6966" t="s">
        <v>560</v>
      </c>
      <c r="M6966">
        <v>1386.05</v>
      </c>
      <c r="N6966">
        <v>72.95</v>
      </c>
      <c r="O6966" t="s">
        <v>412</v>
      </c>
    </row>
    <row r="6967" spans="1:15" hidden="1" x14ac:dyDescent="0.35">
      <c r="A6967" t="s">
        <v>559</v>
      </c>
      <c r="B6967" t="s">
        <v>84</v>
      </c>
      <c r="C6967" t="s">
        <v>411</v>
      </c>
      <c r="D6967" t="s">
        <v>78</v>
      </c>
      <c r="E6967">
        <v>2022</v>
      </c>
      <c r="F6967">
        <v>34</v>
      </c>
      <c r="G6967" t="s">
        <v>302</v>
      </c>
      <c r="H6967" t="s">
        <v>80</v>
      </c>
      <c r="I6967">
        <v>489</v>
      </c>
      <c r="L6967" t="s">
        <v>560</v>
      </c>
      <c r="M6967">
        <v>464.55</v>
      </c>
      <c r="N6967">
        <v>24.45</v>
      </c>
      <c r="O6967" t="s">
        <v>412</v>
      </c>
    </row>
    <row r="6968" spans="1:15" hidden="1" x14ac:dyDescent="0.35">
      <c r="A6968" t="s">
        <v>559</v>
      </c>
      <c r="B6968" t="s">
        <v>84</v>
      </c>
      <c r="C6968" t="s">
        <v>411</v>
      </c>
      <c r="D6968" t="s">
        <v>78</v>
      </c>
      <c r="E6968">
        <v>2023</v>
      </c>
      <c r="F6968">
        <v>79</v>
      </c>
      <c r="G6968" t="s">
        <v>312</v>
      </c>
      <c r="H6968" t="s">
        <v>80</v>
      </c>
      <c r="I6968">
        <v>107</v>
      </c>
      <c r="L6968" t="s">
        <v>560</v>
      </c>
      <c r="O6968" t="s">
        <v>412</v>
      </c>
    </row>
    <row r="6969" spans="1:15" hidden="1" x14ac:dyDescent="0.35">
      <c r="A6969" t="s">
        <v>559</v>
      </c>
      <c r="B6969" t="s">
        <v>84</v>
      </c>
      <c r="C6969" t="s">
        <v>411</v>
      </c>
      <c r="D6969" t="s">
        <v>78</v>
      </c>
      <c r="E6969">
        <v>2023</v>
      </c>
      <c r="F6969">
        <v>79</v>
      </c>
      <c r="G6969" t="s">
        <v>312</v>
      </c>
      <c r="H6969" t="s">
        <v>80</v>
      </c>
      <c r="I6969">
        <v>153</v>
      </c>
      <c r="L6969" t="s">
        <v>560</v>
      </c>
      <c r="O6969" t="s">
        <v>412</v>
      </c>
    </row>
    <row r="6970" spans="1:15" hidden="1" x14ac:dyDescent="0.35">
      <c r="A6970" t="s">
        <v>559</v>
      </c>
      <c r="B6970" t="s">
        <v>84</v>
      </c>
      <c r="C6970" t="s">
        <v>411</v>
      </c>
      <c r="D6970" t="s">
        <v>78</v>
      </c>
      <c r="E6970">
        <v>2023</v>
      </c>
      <c r="F6970">
        <v>79</v>
      </c>
      <c r="G6970" t="s">
        <v>312</v>
      </c>
      <c r="H6970" t="s">
        <v>80</v>
      </c>
      <c r="I6970">
        <v>28</v>
      </c>
      <c r="L6970" t="s">
        <v>560</v>
      </c>
      <c r="O6970" t="s">
        <v>412</v>
      </c>
    </row>
    <row r="6971" spans="1:15" hidden="1" x14ac:dyDescent="0.35">
      <c r="A6971" t="s">
        <v>559</v>
      </c>
      <c r="B6971" t="s">
        <v>84</v>
      </c>
      <c r="C6971" t="s">
        <v>411</v>
      </c>
      <c r="D6971" t="s">
        <v>78</v>
      </c>
      <c r="E6971">
        <v>2023</v>
      </c>
      <c r="F6971">
        <v>34</v>
      </c>
      <c r="G6971" t="s">
        <v>302</v>
      </c>
      <c r="H6971" t="s">
        <v>80</v>
      </c>
      <c r="I6971">
        <v>1525</v>
      </c>
      <c r="L6971" t="s">
        <v>560</v>
      </c>
      <c r="M6971">
        <v>1448.75</v>
      </c>
      <c r="N6971">
        <v>76.25</v>
      </c>
      <c r="O6971" t="s">
        <v>412</v>
      </c>
    </row>
    <row r="6972" spans="1:15" hidden="1" x14ac:dyDescent="0.35">
      <c r="A6972" t="s">
        <v>559</v>
      </c>
      <c r="B6972" t="s">
        <v>84</v>
      </c>
      <c r="C6972" t="s">
        <v>411</v>
      </c>
      <c r="D6972" t="s">
        <v>78</v>
      </c>
      <c r="E6972">
        <v>2023</v>
      </c>
      <c r="F6972">
        <v>34</v>
      </c>
      <c r="G6972" t="s">
        <v>302</v>
      </c>
      <c r="H6972" t="s">
        <v>80</v>
      </c>
      <c r="I6972">
        <v>74</v>
      </c>
      <c r="L6972" t="s">
        <v>560</v>
      </c>
      <c r="M6972">
        <v>70.3</v>
      </c>
      <c r="N6972">
        <v>3.7</v>
      </c>
      <c r="O6972" t="s">
        <v>412</v>
      </c>
    </row>
    <row r="6973" spans="1:15" hidden="1" x14ac:dyDescent="0.35">
      <c r="A6973" t="s">
        <v>559</v>
      </c>
      <c r="B6973" t="s">
        <v>84</v>
      </c>
      <c r="C6973" t="s">
        <v>411</v>
      </c>
      <c r="D6973" t="s">
        <v>78</v>
      </c>
      <c r="E6973">
        <v>2023</v>
      </c>
      <c r="F6973">
        <v>34</v>
      </c>
      <c r="G6973" t="s">
        <v>302</v>
      </c>
      <c r="H6973" t="s">
        <v>80</v>
      </c>
      <c r="I6973">
        <v>419</v>
      </c>
      <c r="L6973" t="s">
        <v>560</v>
      </c>
      <c r="M6973">
        <v>419</v>
      </c>
      <c r="N6973">
        <v>0</v>
      </c>
      <c r="O6973" t="s">
        <v>412</v>
      </c>
    </row>
    <row r="6974" spans="1:15" hidden="1" x14ac:dyDescent="0.35">
      <c r="A6974" t="s">
        <v>559</v>
      </c>
      <c r="B6974" t="s">
        <v>84</v>
      </c>
      <c r="C6974" t="s">
        <v>411</v>
      </c>
      <c r="D6974" t="s">
        <v>78</v>
      </c>
      <c r="E6974">
        <v>2023</v>
      </c>
      <c r="F6974">
        <v>34</v>
      </c>
      <c r="G6974" t="s">
        <v>302</v>
      </c>
      <c r="H6974" t="s">
        <v>80</v>
      </c>
      <c r="I6974">
        <v>537</v>
      </c>
      <c r="L6974" t="s">
        <v>560</v>
      </c>
      <c r="M6974">
        <v>510.15</v>
      </c>
      <c r="N6974">
        <v>26.85</v>
      </c>
      <c r="O6974" t="s">
        <v>412</v>
      </c>
    </row>
    <row r="6975" spans="1:15" hidden="1" x14ac:dyDescent="0.35">
      <c r="A6975" t="s">
        <v>559</v>
      </c>
      <c r="B6975" t="s">
        <v>84</v>
      </c>
      <c r="C6975" t="s">
        <v>411</v>
      </c>
      <c r="D6975" t="s">
        <v>78</v>
      </c>
      <c r="E6975">
        <v>2023</v>
      </c>
      <c r="F6975">
        <v>34</v>
      </c>
      <c r="G6975" t="s">
        <v>302</v>
      </c>
      <c r="H6975" t="s">
        <v>81</v>
      </c>
      <c r="I6975">
        <v>137</v>
      </c>
      <c r="L6975" t="s">
        <v>560</v>
      </c>
      <c r="M6975">
        <v>130.15</v>
      </c>
      <c r="N6975">
        <v>6.85</v>
      </c>
      <c r="O6975" t="s">
        <v>412</v>
      </c>
    </row>
    <row r="6976" spans="1:15" hidden="1" x14ac:dyDescent="0.35">
      <c r="A6976" t="s">
        <v>559</v>
      </c>
      <c r="B6976" t="s">
        <v>84</v>
      </c>
      <c r="C6976" t="s">
        <v>411</v>
      </c>
      <c r="D6976" t="s">
        <v>78</v>
      </c>
      <c r="E6976">
        <v>2023</v>
      </c>
      <c r="F6976">
        <v>34</v>
      </c>
      <c r="G6976" t="s">
        <v>302</v>
      </c>
      <c r="H6976" t="s">
        <v>81</v>
      </c>
      <c r="I6976">
        <v>61</v>
      </c>
      <c r="L6976" t="s">
        <v>560</v>
      </c>
      <c r="M6976">
        <v>57.95</v>
      </c>
      <c r="N6976">
        <v>3.05</v>
      </c>
      <c r="O6976" t="s">
        <v>412</v>
      </c>
    </row>
    <row r="6977" spans="1:15" hidden="1" x14ac:dyDescent="0.35">
      <c r="A6977" t="s">
        <v>559</v>
      </c>
      <c r="B6977" t="s">
        <v>84</v>
      </c>
      <c r="C6977" t="s">
        <v>411</v>
      </c>
      <c r="D6977" t="s">
        <v>78</v>
      </c>
      <c r="E6977">
        <v>2023</v>
      </c>
      <c r="F6977">
        <v>34</v>
      </c>
      <c r="G6977" t="s">
        <v>302</v>
      </c>
      <c r="H6977" t="s">
        <v>80</v>
      </c>
      <c r="I6977">
        <v>667</v>
      </c>
      <c r="L6977" t="s">
        <v>560</v>
      </c>
      <c r="M6977">
        <v>633.65</v>
      </c>
      <c r="N6977">
        <v>33.35</v>
      </c>
      <c r="O6977" t="s">
        <v>412</v>
      </c>
    </row>
    <row r="6978" spans="1:15" hidden="1" x14ac:dyDescent="0.35">
      <c r="A6978" t="s">
        <v>559</v>
      </c>
      <c r="B6978" t="s">
        <v>84</v>
      </c>
      <c r="C6978" t="s">
        <v>411</v>
      </c>
      <c r="D6978" t="s">
        <v>78</v>
      </c>
      <c r="E6978">
        <v>2023</v>
      </c>
      <c r="F6978">
        <v>34</v>
      </c>
      <c r="G6978" t="s">
        <v>302</v>
      </c>
      <c r="H6978" t="s">
        <v>80</v>
      </c>
      <c r="I6978">
        <v>32</v>
      </c>
      <c r="L6978" t="s">
        <v>560</v>
      </c>
      <c r="M6978">
        <v>30.4</v>
      </c>
      <c r="N6978">
        <v>1.6</v>
      </c>
      <c r="O6978" t="s">
        <v>412</v>
      </c>
    </row>
    <row r="6979" spans="1:15" hidden="1" x14ac:dyDescent="0.35">
      <c r="A6979" t="s">
        <v>559</v>
      </c>
      <c r="B6979" t="s">
        <v>84</v>
      </c>
      <c r="C6979" t="s">
        <v>411</v>
      </c>
      <c r="D6979" t="s">
        <v>78</v>
      </c>
      <c r="E6979">
        <v>2023</v>
      </c>
      <c r="F6979">
        <v>34</v>
      </c>
      <c r="G6979" t="s">
        <v>302</v>
      </c>
      <c r="H6979" t="s">
        <v>80</v>
      </c>
      <c r="I6979">
        <v>235</v>
      </c>
      <c r="L6979" t="s">
        <v>560</v>
      </c>
      <c r="M6979">
        <v>223.25</v>
      </c>
      <c r="N6979">
        <v>11.75</v>
      </c>
      <c r="O6979" t="s">
        <v>412</v>
      </c>
    </row>
    <row r="6980" spans="1:15" hidden="1" x14ac:dyDescent="0.35">
      <c r="A6980" t="s">
        <v>559</v>
      </c>
      <c r="B6980" t="s">
        <v>84</v>
      </c>
      <c r="C6980" t="s">
        <v>411</v>
      </c>
      <c r="D6980" t="s">
        <v>78</v>
      </c>
      <c r="E6980">
        <v>2023</v>
      </c>
      <c r="F6980">
        <v>34</v>
      </c>
      <c r="G6980" t="s">
        <v>302</v>
      </c>
      <c r="H6980" t="s">
        <v>81</v>
      </c>
      <c r="I6980">
        <v>60</v>
      </c>
      <c r="L6980" t="s">
        <v>560</v>
      </c>
      <c r="M6980">
        <v>57</v>
      </c>
      <c r="N6980">
        <v>3</v>
      </c>
      <c r="O6980" t="s">
        <v>412</v>
      </c>
    </row>
    <row r="6981" spans="1:15" hidden="1" x14ac:dyDescent="0.35">
      <c r="A6981" t="s">
        <v>559</v>
      </c>
      <c r="B6981" t="s">
        <v>84</v>
      </c>
      <c r="C6981" t="s">
        <v>411</v>
      </c>
      <c r="D6981" t="s">
        <v>78</v>
      </c>
      <c r="E6981">
        <v>2023</v>
      </c>
      <c r="F6981">
        <v>34</v>
      </c>
      <c r="G6981" t="s">
        <v>302</v>
      </c>
      <c r="H6981" t="s">
        <v>81</v>
      </c>
      <c r="I6981">
        <v>27</v>
      </c>
      <c r="L6981" t="s">
        <v>560</v>
      </c>
      <c r="M6981">
        <v>25.65</v>
      </c>
      <c r="N6981">
        <v>1.35</v>
      </c>
      <c r="O6981" t="s">
        <v>412</v>
      </c>
    </row>
    <row r="6982" spans="1:15" hidden="1" x14ac:dyDescent="0.35">
      <c r="A6982" t="s">
        <v>559</v>
      </c>
      <c r="B6982" t="s">
        <v>84</v>
      </c>
      <c r="C6982" t="s">
        <v>411</v>
      </c>
      <c r="D6982" t="s">
        <v>78</v>
      </c>
      <c r="E6982">
        <v>2024</v>
      </c>
      <c r="F6982">
        <v>79</v>
      </c>
      <c r="G6982" t="s">
        <v>312</v>
      </c>
      <c r="H6982" t="s">
        <v>80</v>
      </c>
      <c r="I6982">
        <v>800</v>
      </c>
      <c r="L6982" t="s">
        <v>560</v>
      </c>
      <c r="O6982" t="s">
        <v>412</v>
      </c>
    </row>
    <row r="6983" spans="1:15" hidden="1" x14ac:dyDescent="0.35">
      <c r="A6983" t="s">
        <v>559</v>
      </c>
      <c r="B6983" t="s">
        <v>84</v>
      </c>
      <c r="C6983" t="s">
        <v>411</v>
      </c>
      <c r="D6983" t="s">
        <v>78</v>
      </c>
      <c r="E6983">
        <v>2024</v>
      </c>
      <c r="F6983">
        <v>79</v>
      </c>
      <c r="G6983" t="s">
        <v>312</v>
      </c>
      <c r="H6983" t="s">
        <v>80</v>
      </c>
      <c r="I6983">
        <v>1110</v>
      </c>
      <c r="L6983" t="s">
        <v>560</v>
      </c>
      <c r="O6983" t="s">
        <v>412</v>
      </c>
    </row>
    <row r="6984" spans="1:15" hidden="1" x14ac:dyDescent="0.35">
      <c r="A6984" t="s">
        <v>559</v>
      </c>
      <c r="B6984" t="s">
        <v>84</v>
      </c>
      <c r="C6984" t="s">
        <v>411</v>
      </c>
      <c r="D6984" t="s">
        <v>78</v>
      </c>
      <c r="E6984">
        <v>2024</v>
      </c>
      <c r="F6984">
        <v>79</v>
      </c>
      <c r="G6984" t="s">
        <v>312</v>
      </c>
      <c r="H6984" t="s">
        <v>80</v>
      </c>
      <c r="I6984">
        <v>79</v>
      </c>
      <c r="L6984" t="s">
        <v>560</v>
      </c>
      <c r="O6984" t="s">
        <v>412</v>
      </c>
    </row>
    <row r="6985" spans="1:15" hidden="1" x14ac:dyDescent="0.35">
      <c r="A6985" t="s">
        <v>559</v>
      </c>
      <c r="B6985" t="s">
        <v>84</v>
      </c>
      <c r="C6985" t="s">
        <v>411</v>
      </c>
      <c r="D6985" t="s">
        <v>78</v>
      </c>
      <c r="E6985">
        <v>2024</v>
      </c>
      <c r="F6985">
        <v>34</v>
      </c>
      <c r="G6985" t="s">
        <v>302</v>
      </c>
      <c r="H6985" t="s">
        <v>80</v>
      </c>
      <c r="I6985">
        <v>382</v>
      </c>
      <c r="L6985" t="s">
        <v>560</v>
      </c>
      <c r="M6985">
        <v>362.9</v>
      </c>
      <c r="N6985">
        <v>19.100000000000001</v>
      </c>
      <c r="O6985" t="s">
        <v>412</v>
      </c>
    </row>
    <row r="6986" spans="1:15" hidden="1" x14ac:dyDescent="0.35">
      <c r="A6986" t="s">
        <v>559</v>
      </c>
      <c r="B6986" t="s">
        <v>84</v>
      </c>
      <c r="C6986" t="s">
        <v>411</v>
      </c>
      <c r="D6986" t="s">
        <v>78</v>
      </c>
      <c r="E6986">
        <v>2024</v>
      </c>
      <c r="F6986">
        <v>34</v>
      </c>
      <c r="G6986" t="s">
        <v>302</v>
      </c>
      <c r="H6986" t="s">
        <v>80</v>
      </c>
      <c r="I6986">
        <v>522</v>
      </c>
      <c r="L6986" t="s">
        <v>560</v>
      </c>
      <c r="M6986">
        <v>495.9</v>
      </c>
      <c r="N6986">
        <v>26.1</v>
      </c>
      <c r="O6986" t="s">
        <v>412</v>
      </c>
    </row>
    <row r="6987" spans="1:15" hidden="1" x14ac:dyDescent="0.35">
      <c r="A6987" t="s">
        <v>559</v>
      </c>
      <c r="B6987" t="s">
        <v>84</v>
      </c>
      <c r="C6987" t="s">
        <v>411</v>
      </c>
      <c r="D6987" t="s">
        <v>78</v>
      </c>
      <c r="E6987">
        <v>2024</v>
      </c>
      <c r="F6987">
        <v>34</v>
      </c>
      <c r="G6987" t="s">
        <v>302</v>
      </c>
      <c r="H6987" t="s">
        <v>80</v>
      </c>
      <c r="I6987">
        <v>41</v>
      </c>
      <c r="L6987" t="s">
        <v>560</v>
      </c>
      <c r="M6987">
        <v>38.950000000000003</v>
      </c>
      <c r="N6987">
        <v>2.0499999999999998</v>
      </c>
      <c r="O6987" t="s">
        <v>412</v>
      </c>
    </row>
    <row r="6988" spans="1:15" hidden="1" x14ac:dyDescent="0.35">
      <c r="A6988" t="s">
        <v>559</v>
      </c>
      <c r="B6988" t="s">
        <v>84</v>
      </c>
      <c r="C6988" t="s">
        <v>421</v>
      </c>
      <c r="D6988" t="s">
        <v>78</v>
      </c>
      <c r="E6988">
        <v>2022</v>
      </c>
      <c r="F6988">
        <v>34</v>
      </c>
      <c r="G6988" t="s">
        <v>302</v>
      </c>
      <c r="H6988" t="s">
        <v>80</v>
      </c>
      <c r="I6988">
        <v>398</v>
      </c>
      <c r="L6988" t="s">
        <v>560</v>
      </c>
      <c r="M6988">
        <v>378.1</v>
      </c>
      <c r="N6988">
        <v>19.899999999999999</v>
      </c>
      <c r="O6988" t="s">
        <v>414</v>
      </c>
    </row>
    <row r="6989" spans="1:15" hidden="1" x14ac:dyDescent="0.35">
      <c r="A6989" t="s">
        <v>559</v>
      </c>
      <c r="B6989" t="s">
        <v>84</v>
      </c>
      <c r="C6989" t="s">
        <v>421</v>
      </c>
      <c r="D6989" t="s">
        <v>78</v>
      </c>
      <c r="E6989">
        <v>2022</v>
      </c>
      <c r="F6989">
        <v>34</v>
      </c>
      <c r="G6989" t="s">
        <v>302</v>
      </c>
      <c r="H6989" t="s">
        <v>80</v>
      </c>
      <c r="I6989">
        <v>22</v>
      </c>
      <c r="L6989" t="s">
        <v>560</v>
      </c>
      <c r="M6989">
        <v>20.9</v>
      </c>
      <c r="N6989">
        <v>1.1000000000000001</v>
      </c>
      <c r="O6989" t="s">
        <v>414</v>
      </c>
    </row>
    <row r="6990" spans="1:15" hidden="1" x14ac:dyDescent="0.35">
      <c r="A6990" t="s">
        <v>559</v>
      </c>
      <c r="B6990" t="s">
        <v>84</v>
      </c>
      <c r="C6990" t="s">
        <v>421</v>
      </c>
      <c r="D6990" t="s">
        <v>78</v>
      </c>
      <c r="E6990">
        <v>2022</v>
      </c>
      <c r="F6990">
        <v>34</v>
      </c>
      <c r="G6990" t="s">
        <v>302</v>
      </c>
      <c r="H6990" t="s">
        <v>80</v>
      </c>
      <c r="I6990">
        <v>512</v>
      </c>
      <c r="L6990" t="s">
        <v>560</v>
      </c>
      <c r="M6990">
        <v>486.4</v>
      </c>
      <c r="N6990">
        <v>25.6</v>
      </c>
      <c r="O6990" t="s">
        <v>414</v>
      </c>
    </row>
    <row r="6991" spans="1:15" hidden="1" x14ac:dyDescent="0.35">
      <c r="A6991" t="s">
        <v>559</v>
      </c>
      <c r="B6991" t="s">
        <v>84</v>
      </c>
      <c r="C6991" t="s">
        <v>421</v>
      </c>
      <c r="D6991" t="s">
        <v>78</v>
      </c>
      <c r="E6991">
        <v>2022</v>
      </c>
      <c r="F6991">
        <v>34</v>
      </c>
      <c r="G6991" t="s">
        <v>302</v>
      </c>
      <c r="H6991" t="s">
        <v>80</v>
      </c>
      <c r="I6991">
        <v>41</v>
      </c>
      <c r="L6991" t="s">
        <v>560</v>
      </c>
      <c r="M6991">
        <v>38.950000000000003</v>
      </c>
      <c r="N6991">
        <v>2.0499999999999998</v>
      </c>
      <c r="O6991" t="s">
        <v>414</v>
      </c>
    </row>
    <row r="6992" spans="1:15" hidden="1" x14ac:dyDescent="0.35">
      <c r="A6992" t="s">
        <v>559</v>
      </c>
      <c r="B6992" t="s">
        <v>84</v>
      </c>
      <c r="C6992" t="s">
        <v>421</v>
      </c>
      <c r="D6992" t="s">
        <v>78</v>
      </c>
      <c r="E6992">
        <v>2022</v>
      </c>
      <c r="F6992">
        <v>34</v>
      </c>
      <c r="G6992" t="s">
        <v>302</v>
      </c>
      <c r="H6992" t="s">
        <v>80</v>
      </c>
      <c r="I6992">
        <v>340</v>
      </c>
      <c r="L6992" t="s">
        <v>560</v>
      </c>
      <c r="M6992">
        <v>323</v>
      </c>
      <c r="N6992">
        <v>17</v>
      </c>
      <c r="O6992" t="s">
        <v>414</v>
      </c>
    </row>
    <row r="6993" spans="1:15" hidden="1" x14ac:dyDescent="0.35">
      <c r="A6993" t="s">
        <v>559</v>
      </c>
      <c r="B6993" t="s">
        <v>84</v>
      </c>
      <c r="C6993" t="s">
        <v>421</v>
      </c>
      <c r="D6993" t="s">
        <v>78</v>
      </c>
      <c r="E6993">
        <v>2022</v>
      </c>
      <c r="F6993">
        <v>34</v>
      </c>
      <c r="G6993" t="s">
        <v>302</v>
      </c>
      <c r="H6993" t="s">
        <v>80</v>
      </c>
      <c r="I6993">
        <v>19</v>
      </c>
      <c r="L6993" t="s">
        <v>560</v>
      </c>
      <c r="M6993">
        <v>18.05</v>
      </c>
      <c r="N6993">
        <v>0.95</v>
      </c>
      <c r="O6993" t="s">
        <v>414</v>
      </c>
    </row>
    <row r="6994" spans="1:15" hidden="1" x14ac:dyDescent="0.35">
      <c r="A6994" t="s">
        <v>559</v>
      </c>
      <c r="B6994" t="s">
        <v>84</v>
      </c>
      <c r="C6994" t="s">
        <v>421</v>
      </c>
      <c r="D6994" t="s">
        <v>78</v>
      </c>
      <c r="E6994">
        <v>2022</v>
      </c>
      <c r="F6994">
        <v>34</v>
      </c>
      <c r="G6994" t="s">
        <v>302</v>
      </c>
      <c r="H6994" t="s">
        <v>80</v>
      </c>
      <c r="I6994">
        <v>442</v>
      </c>
      <c r="L6994" t="s">
        <v>560</v>
      </c>
      <c r="M6994">
        <v>419.9</v>
      </c>
      <c r="N6994">
        <v>22.1</v>
      </c>
      <c r="O6994" t="s">
        <v>414</v>
      </c>
    </row>
    <row r="6995" spans="1:15" hidden="1" x14ac:dyDescent="0.35">
      <c r="A6995" t="s">
        <v>559</v>
      </c>
      <c r="B6995" t="s">
        <v>84</v>
      </c>
      <c r="C6995" t="s">
        <v>421</v>
      </c>
      <c r="D6995" t="s">
        <v>78</v>
      </c>
      <c r="E6995">
        <v>2022</v>
      </c>
      <c r="F6995">
        <v>34</v>
      </c>
      <c r="G6995" t="s">
        <v>302</v>
      </c>
      <c r="H6995" t="s">
        <v>80</v>
      </c>
      <c r="I6995">
        <v>35</v>
      </c>
      <c r="L6995" t="s">
        <v>560</v>
      </c>
      <c r="M6995">
        <v>33.25</v>
      </c>
      <c r="N6995">
        <v>1.75</v>
      </c>
      <c r="O6995" t="s">
        <v>414</v>
      </c>
    </row>
    <row r="6996" spans="1:15" hidden="1" x14ac:dyDescent="0.35">
      <c r="A6996" t="s">
        <v>559</v>
      </c>
      <c r="B6996" t="s">
        <v>84</v>
      </c>
      <c r="C6996" t="s">
        <v>421</v>
      </c>
      <c r="D6996" t="s">
        <v>78</v>
      </c>
      <c r="E6996">
        <v>2023</v>
      </c>
      <c r="F6996">
        <v>34</v>
      </c>
      <c r="G6996" t="s">
        <v>302</v>
      </c>
      <c r="H6996" t="s">
        <v>80</v>
      </c>
      <c r="I6996">
        <v>485</v>
      </c>
      <c r="L6996" t="s">
        <v>560</v>
      </c>
      <c r="M6996">
        <v>460.75</v>
      </c>
      <c r="N6996">
        <v>24.25</v>
      </c>
      <c r="O6996" t="s">
        <v>414</v>
      </c>
    </row>
    <row r="6997" spans="1:15" hidden="1" x14ac:dyDescent="0.35">
      <c r="A6997" t="s">
        <v>559</v>
      </c>
      <c r="B6997" t="s">
        <v>84</v>
      </c>
      <c r="C6997" t="s">
        <v>421</v>
      </c>
      <c r="D6997" t="s">
        <v>78</v>
      </c>
      <c r="E6997">
        <v>2023</v>
      </c>
      <c r="F6997">
        <v>34</v>
      </c>
      <c r="G6997" t="s">
        <v>302</v>
      </c>
      <c r="H6997" t="s">
        <v>80</v>
      </c>
      <c r="I6997">
        <v>27</v>
      </c>
      <c r="L6997" t="s">
        <v>560</v>
      </c>
      <c r="M6997">
        <v>25.65</v>
      </c>
      <c r="N6997">
        <v>1.35</v>
      </c>
      <c r="O6997" t="s">
        <v>414</v>
      </c>
    </row>
    <row r="6998" spans="1:15" hidden="1" x14ac:dyDescent="0.35">
      <c r="A6998" t="s">
        <v>559</v>
      </c>
      <c r="B6998" t="s">
        <v>84</v>
      </c>
      <c r="C6998" t="s">
        <v>421</v>
      </c>
      <c r="D6998" t="s">
        <v>78</v>
      </c>
      <c r="E6998">
        <v>2023</v>
      </c>
      <c r="F6998">
        <v>34</v>
      </c>
      <c r="G6998" t="s">
        <v>302</v>
      </c>
      <c r="H6998" t="s">
        <v>80</v>
      </c>
      <c r="I6998">
        <v>632</v>
      </c>
      <c r="L6998" t="s">
        <v>560</v>
      </c>
      <c r="M6998">
        <v>600.4</v>
      </c>
      <c r="N6998">
        <v>31.6</v>
      </c>
      <c r="O6998" t="s">
        <v>414</v>
      </c>
    </row>
    <row r="6999" spans="1:15" hidden="1" x14ac:dyDescent="0.35">
      <c r="A6999" t="s">
        <v>559</v>
      </c>
      <c r="B6999" t="s">
        <v>84</v>
      </c>
      <c r="C6999" t="s">
        <v>421</v>
      </c>
      <c r="D6999" t="s">
        <v>78</v>
      </c>
      <c r="E6999">
        <v>2023</v>
      </c>
      <c r="F6999">
        <v>34</v>
      </c>
      <c r="G6999" t="s">
        <v>302</v>
      </c>
      <c r="H6999" t="s">
        <v>80</v>
      </c>
      <c r="I6999">
        <v>49</v>
      </c>
      <c r="L6999" t="s">
        <v>560</v>
      </c>
      <c r="M6999">
        <v>46.55</v>
      </c>
      <c r="N6999">
        <v>2.4500000000000002</v>
      </c>
      <c r="O6999" t="s">
        <v>414</v>
      </c>
    </row>
    <row r="7000" spans="1:15" hidden="1" x14ac:dyDescent="0.35">
      <c r="A7000" t="s">
        <v>559</v>
      </c>
      <c r="B7000" t="s">
        <v>84</v>
      </c>
      <c r="C7000" t="s">
        <v>421</v>
      </c>
      <c r="D7000" t="s">
        <v>78</v>
      </c>
      <c r="E7000">
        <v>2023</v>
      </c>
      <c r="F7000">
        <v>34</v>
      </c>
      <c r="G7000" t="s">
        <v>302</v>
      </c>
      <c r="H7000" t="s">
        <v>80</v>
      </c>
      <c r="I7000">
        <v>212</v>
      </c>
      <c r="L7000" t="s">
        <v>560</v>
      </c>
      <c r="M7000">
        <v>201.4</v>
      </c>
      <c r="N7000">
        <v>10.6</v>
      </c>
      <c r="O7000" t="s">
        <v>414</v>
      </c>
    </row>
    <row r="7001" spans="1:15" hidden="1" x14ac:dyDescent="0.35">
      <c r="A7001" t="s">
        <v>559</v>
      </c>
      <c r="B7001" t="s">
        <v>84</v>
      </c>
      <c r="C7001" t="s">
        <v>421</v>
      </c>
      <c r="D7001" t="s">
        <v>78</v>
      </c>
      <c r="E7001">
        <v>2023</v>
      </c>
      <c r="F7001">
        <v>34</v>
      </c>
      <c r="G7001" t="s">
        <v>302</v>
      </c>
      <c r="H7001" t="s">
        <v>80</v>
      </c>
      <c r="I7001">
        <v>12</v>
      </c>
      <c r="L7001" t="s">
        <v>560</v>
      </c>
      <c r="M7001">
        <v>11.4</v>
      </c>
      <c r="N7001">
        <v>0.6</v>
      </c>
      <c r="O7001" t="s">
        <v>414</v>
      </c>
    </row>
    <row r="7002" spans="1:15" hidden="1" x14ac:dyDescent="0.35">
      <c r="A7002" t="s">
        <v>559</v>
      </c>
      <c r="B7002" t="s">
        <v>84</v>
      </c>
      <c r="C7002" t="s">
        <v>421</v>
      </c>
      <c r="D7002" t="s">
        <v>78</v>
      </c>
      <c r="E7002">
        <v>2023</v>
      </c>
      <c r="F7002">
        <v>34</v>
      </c>
      <c r="G7002" t="s">
        <v>302</v>
      </c>
      <c r="H7002" t="s">
        <v>80</v>
      </c>
      <c r="I7002">
        <v>277</v>
      </c>
      <c r="L7002" t="s">
        <v>560</v>
      </c>
      <c r="M7002">
        <v>263.14999999999998</v>
      </c>
      <c r="N7002">
        <v>13.85</v>
      </c>
      <c r="O7002" t="s">
        <v>414</v>
      </c>
    </row>
    <row r="7003" spans="1:15" hidden="1" x14ac:dyDescent="0.35">
      <c r="A7003" t="s">
        <v>559</v>
      </c>
      <c r="B7003" t="s">
        <v>84</v>
      </c>
      <c r="C7003" t="s">
        <v>421</v>
      </c>
      <c r="D7003" t="s">
        <v>78</v>
      </c>
      <c r="E7003">
        <v>2023</v>
      </c>
      <c r="F7003">
        <v>34</v>
      </c>
      <c r="G7003" t="s">
        <v>302</v>
      </c>
      <c r="H7003" t="s">
        <v>80</v>
      </c>
      <c r="I7003">
        <v>22</v>
      </c>
      <c r="L7003" t="s">
        <v>560</v>
      </c>
      <c r="M7003">
        <v>20.9</v>
      </c>
      <c r="N7003">
        <v>1.1000000000000001</v>
      </c>
      <c r="O7003" t="s">
        <v>414</v>
      </c>
    </row>
    <row r="7004" spans="1:15" hidden="1" x14ac:dyDescent="0.35">
      <c r="A7004" t="s">
        <v>561</v>
      </c>
      <c r="B7004" t="s">
        <v>304</v>
      </c>
      <c r="C7004" t="s">
        <v>87</v>
      </c>
      <c r="D7004" t="s">
        <v>78</v>
      </c>
      <c r="E7004">
        <v>2019</v>
      </c>
      <c r="F7004">
        <v>22</v>
      </c>
      <c r="G7004" t="s">
        <v>367</v>
      </c>
      <c r="H7004" t="s">
        <v>80</v>
      </c>
      <c r="I7004">
        <v>25</v>
      </c>
      <c r="L7004" t="s">
        <v>562</v>
      </c>
      <c r="O7004" t="s">
        <v>387</v>
      </c>
    </row>
    <row r="7005" spans="1:15" hidden="1" x14ac:dyDescent="0.35">
      <c r="A7005" t="s">
        <v>561</v>
      </c>
      <c r="B7005" t="s">
        <v>304</v>
      </c>
      <c r="C7005" t="s">
        <v>87</v>
      </c>
      <c r="D7005" t="s">
        <v>78</v>
      </c>
      <c r="E7005">
        <v>2019</v>
      </c>
      <c r="F7005">
        <v>34</v>
      </c>
      <c r="G7005" t="s">
        <v>302</v>
      </c>
      <c r="H7005" t="s">
        <v>80</v>
      </c>
      <c r="I7005">
        <v>291</v>
      </c>
      <c r="L7005" t="s">
        <v>562</v>
      </c>
      <c r="M7005">
        <v>282</v>
      </c>
      <c r="N7005">
        <v>9</v>
      </c>
      <c r="O7005" t="s">
        <v>387</v>
      </c>
    </row>
    <row r="7006" spans="1:15" hidden="1" x14ac:dyDescent="0.35">
      <c r="A7006" t="s">
        <v>561</v>
      </c>
      <c r="B7006" t="s">
        <v>304</v>
      </c>
      <c r="C7006" t="s">
        <v>87</v>
      </c>
      <c r="D7006" t="s">
        <v>78</v>
      </c>
      <c r="E7006">
        <v>2019</v>
      </c>
      <c r="F7006">
        <v>22</v>
      </c>
      <c r="G7006" t="s">
        <v>367</v>
      </c>
      <c r="H7006" t="s">
        <v>80</v>
      </c>
      <c r="I7006">
        <v>3811</v>
      </c>
      <c r="L7006" t="s">
        <v>562</v>
      </c>
      <c r="O7006" t="s">
        <v>387</v>
      </c>
    </row>
    <row r="7007" spans="1:15" hidden="1" x14ac:dyDescent="0.35">
      <c r="A7007" t="s">
        <v>561</v>
      </c>
      <c r="B7007" t="s">
        <v>304</v>
      </c>
      <c r="C7007" t="s">
        <v>87</v>
      </c>
      <c r="D7007" t="s">
        <v>78</v>
      </c>
      <c r="E7007">
        <v>2019</v>
      </c>
      <c r="F7007">
        <v>22</v>
      </c>
      <c r="G7007" t="s">
        <v>367</v>
      </c>
      <c r="H7007" t="s">
        <v>80</v>
      </c>
      <c r="I7007">
        <v>377</v>
      </c>
      <c r="L7007" t="s">
        <v>562</v>
      </c>
      <c r="O7007" t="s">
        <v>387</v>
      </c>
    </row>
    <row r="7008" spans="1:15" hidden="1" x14ac:dyDescent="0.35">
      <c r="A7008" t="s">
        <v>561</v>
      </c>
      <c r="B7008" t="s">
        <v>304</v>
      </c>
      <c r="C7008" t="s">
        <v>87</v>
      </c>
      <c r="D7008" t="s">
        <v>78</v>
      </c>
      <c r="E7008">
        <v>2019</v>
      </c>
      <c r="F7008">
        <v>22</v>
      </c>
      <c r="G7008" t="s">
        <v>367</v>
      </c>
      <c r="H7008" t="s">
        <v>80</v>
      </c>
      <c r="I7008">
        <v>13</v>
      </c>
      <c r="L7008" t="s">
        <v>562</v>
      </c>
      <c r="O7008" t="s">
        <v>387</v>
      </c>
    </row>
    <row r="7009" spans="1:15" hidden="1" x14ac:dyDescent="0.35">
      <c r="A7009" t="s">
        <v>561</v>
      </c>
      <c r="B7009" t="s">
        <v>304</v>
      </c>
      <c r="C7009" t="s">
        <v>87</v>
      </c>
      <c r="D7009" t="s">
        <v>78</v>
      </c>
      <c r="E7009">
        <v>2019</v>
      </c>
      <c r="F7009">
        <v>22</v>
      </c>
      <c r="G7009" t="s">
        <v>367</v>
      </c>
      <c r="H7009" t="s">
        <v>81</v>
      </c>
      <c r="I7009">
        <v>6</v>
      </c>
      <c r="L7009" t="s">
        <v>562</v>
      </c>
      <c r="O7009" t="s">
        <v>387</v>
      </c>
    </row>
    <row r="7010" spans="1:15" hidden="1" x14ac:dyDescent="0.35">
      <c r="A7010" t="s">
        <v>561</v>
      </c>
      <c r="B7010" t="s">
        <v>304</v>
      </c>
      <c r="C7010" t="s">
        <v>87</v>
      </c>
      <c r="D7010" t="s">
        <v>78</v>
      </c>
      <c r="E7010">
        <v>2019</v>
      </c>
      <c r="F7010">
        <v>34</v>
      </c>
      <c r="G7010" t="s">
        <v>302</v>
      </c>
      <c r="H7010" t="s">
        <v>80</v>
      </c>
      <c r="I7010">
        <v>44009</v>
      </c>
      <c r="L7010" t="s">
        <v>562</v>
      </c>
      <c r="M7010">
        <v>42646</v>
      </c>
      <c r="N7010">
        <v>1363</v>
      </c>
      <c r="O7010" t="s">
        <v>387</v>
      </c>
    </row>
    <row r="7011" spans="1:15" hidden="1" x14ac:dyDescent="0.35">
      <c r="A7011" t="s">
        <v>561</v>
      </c>
      <c r="B7011" t="s">
        <v>304</v>
      </c>
      <c r="C7011" t="s">
        <v>87</v>
      </c>
      <c r="D7011" t="s">
        <v>78</v>
      </c>
      <c r="E7011">
        <v>2019</v>
      </c>
      <c r="F7011">
        <v>34</v>
      </c>
      <c r="G7011" t="s">
        <v>302</v>
      </c>
      <c r="H7011" t="s">
        <v>80</v>
      </c>
      <c r="I7011">
        <v>4358</v>
      </c>
      <c r="L7011" t="s">
        <v>562</v>
      </c>
      <c r="M7011">
        <v>4223</v>
      </c>
      <c r="N7011">
        <v>135</v>
      </c>
      <c r="O7011" t="s">
        <v>387</v>
      </c>
    </row>
    <row r="7012" spans="1:15" hidden="1" x14ac:dyDescent="0.35">
      <c r="A7012" t="s">
        <v>561</v>
      </c>
      <c r="B7012" t="s">
        <v>304</v>
      </c>
      <c r="C7012" t="s">
        <v>87</v>
      </c>
      <c r="D7012" t="s">
        <v>78</v>
      </c>
      <c r="E7012">
        <v>2019</v>
      </c>
      <c r="F7012">
        <v>34</v>
      </c>
      <c r="G7012" t="s">
        <v>302</v>
      </c>
      <c r="H7012" t="s">
        <v>80</v>
      </c>
      <c r="I7012">
        <v>152</v>
      </c>
      <c r="L7012" t="s">
        <v>562</v>
      </c>
      <c r="M7012">
        <v>147</v>
      </c>
      <c r="N7012">
        <v>5</v>
      </c>
      <c r="O7012" t="s">
        <v>387</v>
      </c>
    </row>
    <row r="7013" spans="1:15" hidden="1" x14ac:dyDescent="0.35">
      <c r="A7013" t="s">
        <v>561</v>
      </c>
      <c r="B7013" t="s">
        <v>304</v>
      </c>
      <c r="C7013" t="s">
        <v>87</v>
      </c>
      <c r="D7013" t="s">
        <v>78</v>
      </c>
      <c r="E7013">
        <v>2019</v>
      </c>
      <c r="F7013">
        <v>34</v>
      </c>
      <c r="G7013" t="s">
        <v>302</v>
      </c>
      <c r="H7013" t="s">
        <v>81</v>
      </c>
      <c r="I7013">
        <v>68</v>
      </c>
      <c r="L7013" t="s">
        <v>562</v>
      </c>
      <c r="M7013">
        <v>66</v>
      </c>
      <c r="N7013">
        <v>2</v>
      </c>
      <c r="O7013" t="s">
        <v>387</v>
      </c>
    </row>
    <row r="7014" spans="1:15" hidden="1" x14ac:dyDescent="0.35">
      <c r="A7014" t="s">
        <v>561</v>
      </c>
      <c r="B7014" t="s">
        <v>304</v>
      </c>
      <c r="C7014" t="s">
        <v>87</v>
      </c>
      <c r="D7014" t="s">
        <v>78</v>
      </c>
      <c r="E7014">
        <v>2019</v>
      </c>
      <c r="F7014">
        <v>67</v>
      </c>
      <c r="G7014" t="s">
        <v>303</v>
      </c>
      <c r="H7014" t="s">
        <v>80</v>
      </c>
      <c r="I7014">
        <v>1521</v>
      </c>
      <c r="J7014">
        <v>1230</v>
      </c>
      <c r="K7014">
        <v>291</v>
      </c>
      <c r="L7014" t="s">
        <v>562</v>
      </c>
      <c r="O7014" t="s">
        <v>387</v>
      </c>
    </row>
    <row r="7015" spans="1:15" hidden="1" x14ac:dyDescent="0.35">
      <c r="A7015" t="s">
        <v>561</v>
      </c>
      <c r="B7015" t="s">
        <v>304</v>
      </c>
      <c r="C7015" t="s">
        <v>87</v>
      </c>
      <c r="D7015" t="s">
        <v>78</v>
      </c>
      <c r="E7015">
        <v>2019</v>
      </c>
      <c r="F7015">
        <v>67</v>
      </c>
      <c r="G7015" t="s">
        <v>303</v>
      </c>
      <c r="H7015" t="s">
        <v>80</v>
      </c>
      <c r="I7015">
        <v>1975</v>
      </c>
      <c r="J7015">
        <v>0</v>
      </c>
      <c r="K7015">
        <v>1975</v>
      </c>
      <c r="L7015" t="s">
        <v>562</v>
      </c>
      <c r="O7015" t="s">
        <v>387</v>
      </c>
    </row>
    <row r="7016" spans="1:15" hidden="1" x14ac:dyDescent="0.35">
      <c r="A7016" t="s">
        <v>561</v>
      </c>
      <c r="B7016" t="s">
        <v>304</v>
      </c>
      <c r="C7016" t="s">
        <v>87</v>
      </c>
      <c r="D7016" t="s">
        <v>78</v>
      </c>
      <c r="E7016">
        <v>2020</v>
      </c>
      <c r="F7016">
        <v>22</v>
      </c>
      <c r="G7016" t="s">
        <v>367</v>
      </c>
      <c r="H7016" t="s">
        <v>80</v>
      </c>
      <c r="I7016">
        <v>5593</v>
      </c>
      <c r="L7016" t="s">
        <v>562</v>
      </c>
      <c r="O7016" t="s">
        <v>387</v>
      </c>
    </row>
    <row r="7017" spans="1:15" hidden="1" x14ac:dyDescent="0.35">
      <c r="A7017" t="s">
        <v>561</v>
      </c>
      <c r="B7017" t="s">
        <v>304</v>
      </c>
      <c r="C7017" t="s">
        <v>87</v>
      </c>
      <c r="D7017" t="s">
        <v>78</v>
      </c>
      <c r="E7017">
        <v>2020</v>
      </c>
      <c r="F7017">
        <v>22</v>
      </c>
      <c r="G7017" t="s">
        <v>367</v>
      </c>
      <c r="H7017" t="s">
        <v>80</v>
      </c>
      <c r="I7017">
        <v>608</v>
      </c>
      <c r="L7017" t="s">
        <v>562</v>
      </c>
      <c r="O7017" t="s">
        <v>387</v>
      </c>
    </row>
    <row r="7018" spans="1:15" hidden="1" x14ac:dyDescent="0.35">
      <c r="A7018" t="s">
        <v>561</v>
      </c>
      <c r="B7018" t="s">
        <v>304</v>
      </c>
      <c r="C7018" t="s">
        <v>87</v>
      </c>
      <c r="D7018" t="s">
        <v>78</v>
      </c>
      <c r="E7018">
        <v>2020</v>
      </c>
      <c r="F7018">
        <v>22</v>
      </c>
      <c r="G7018" t="s">
        <v>367</v>
      </c>
      <c r="H7018" t="s">
        <v>80</v>
      </c>
      <c r="I7018">
        <v>30</v>
      </c>
      <c r="L7018" t="s">
        <v>562</v>
      </c>
      <c r="O7018" t="s">
        <v>387</v>
      </c>
    </row>
    <row r="7019" spans="1:15" hidden="1" x14ac:dyDescent="0.35">
      <c r="A7019" t="s">
        <v>561</v>
      </c>
      <c r="B7019" t="s">
        <v>304</v>
      </c>
      <c r="C7019" t="s">
        <v>87</v>
      </c>
      <c r="D7019" t="s">
        <v>78</v>
      </c>
      <c r="E7019">
        <v>2020</v>
      </c>
      <c r="F7019">
        <v>22</v>
      </c>
      <c r="G7019" t="s">
        <v>367</v>
      </c>
      <c r="H7019" t="s">
        <v>81</v>
      </c>
      <c r="I7019">
        <v>14</v>
      </c>
      <c r="L7019" t="s">
        <v>562</v>
      </c>
      <c r="O7019" t="s">
        <v>387</v>
      </c>
    </row>
    <row r="7020" spans="1:15" hidden="1" x14ac:dyDescent="0.35">
      <c r="A7020" t="s">
        <v>561</v>
      </c>
      <c r="B7020" t="s">
        <v>304</v>
      </c>
      <c r="C7020" t="s">
        <v>87</v>
      </c>
      <c r="D7020" t="s">
        <v>78</v>
      </c>
      <c r="E7020">
        <v>2020</v>
      </c>
      <c r="F7020">
        <v>34</v>
      </c>
      <c r="G7020" t="s">
        <v>302</v>
      </c>
      <c r="H7020" t="s">
        <v>80</v>
      </c>
      <c r="I7020">
        <v>64588</v>
      </c>
      <c r="L7020" t="s">
        <v>562</v>
      </c>
      <c r="M7020">
        <v>62588</v>
      </c>
      <c r="N7020">
        <v>2000</v>
      </c>
      <c r="O7020" t="s">
        <v>387</v>
      </c>
    </row>
    <row r="7021" spans="1:15" hidden="1" x14ac:dyDescent="0.35">
      <c r="A7021" t="s">
        <v>561</v>
      </c>
      <c r="B7021" t="s">
        <v>304</v>
      </c>
      <c r="C7021" t="s">
        <v>87</v>
      </c>
      <c r="D7021" t="s">
        <v>78</v>
      </c>
      <c r="E7021">
        <v>2020</v>
      </c>
      <c r="F7021">
        <v>34</v>
      </c>
      <c r="G7021" t="s">
        <v>302</v>
      </c>
      <c r="H7021" t="s">
        <v>80</v>
      </c>
      <c r="I7021">
        <v>7021</v>
      </c>
      <c r="L7021" t="s">
        <v>562</v>
      </c>
      <c r="M7021">
        <v>6804</v>
      </c>
      <c r="N7021">
        <v>217</v>
      </c>
      <c r="O7021" t="s">
        <v>387</v>
      </c>
    </row>
    <row r="7022" spans="1:15" hidden="1" x14ac:dyDescent="0.35">
      <c r="A7022" t="s">
        <v>561</v>
      </c>
      <c r="B7022" t="s">
        <v>304</v>
      </c>
      <c r="C7022" t="s">
        <v>87</v>
      </c>
      <c r="D7022" t="s">
        <v>78</v>
      </c>
      <c r="E7022">
        <v>2020</v>
      </c>
      <c r="F7022">
        <v>34</v>
      </c>
      <c r="G7022" t="s">
        <v>302</v>
      </c>
      <c r="H7022" t="s">
        <v>80</v>
      </c>
      <c r="I7022">
        <v>341</v>
      </c>
      <c r="L7022" t="s">
        <v>562</v>
      </c>
      <c r="M7022">
        <v>330</v>
      </c>
      <c r="N7022">
        <v>11</v>
      </c>
      <c r="O7022" t="s">
        <v>387</v>
      </c>
    </row>
    <row r="7023" spans="1:15" hidden="1" x14ac:dyDescent="0.35">
      <c r="A7023" t="s">
        <v>561</v>
      </c>
      <c r="B7023" t="s">
        <v>304</v>
      </c>
      <c r="C7023" t="s">
        <v>87</v>
      </c>
      <c r="D7023" t="s">
        <v>78</v>
      </c>
      <c r="E7023">
        <v>2020</v>
      </c>
      <c r="F7023">
        <v>34</v>
      </c>
      <c r="G7023" t="s">
        <v>302</v>
      </c>
      <c r="H7023" t="s">
        <v>81</v>
      </c>
      <c r="I7023">
        <v>164</v>
      </c>
      <c r="L7023" t="s">
        <v>562</v>
      </c>
      <c r="M7023">
        <v>159</v>
      </c>
      <c r="N7023">
        <v>5</v>
      </c>
      <c r="O7023" t="s">
        <v>387</v>
      </c>
    </row>
    <row r="7024" spans="1:15" hidden="1" x14ac:dyDescent="0.35">
      <c r="A7024" t="s">
        <v>561</v>
      </c>
      <c r="B7024" t="s">
        <v>304</v>
      </c>
      <c r="C7024" t="s">
        <v>87</v>
      </c>
      <c r="D7024" t="s">
        <v>78</v>
      </c>
      <c r="E7024">
        <v>2020</v>
      </c>
      <c r="F7024">
        <v>34</v>
      </c>
      <c r="G7024" t="s">
        <v>302</v>
      </c>
      <c r="H7024" t="s">
        <v>81</v>
      </c>
      <c r="I7024">
        <v>2</v>
      </c>
      <c r="L7024" t="s">
        <v>562</v>
      </c>
      <c r="M7024">
        <v>2</v>
      </c>
      <c r="N7024">
        <v>0</v>
      </c>
      <c r="O7024" t="s">
        <v>387</v>
      </c>
    </row>
    <row r="7025" spans="1:15" hidden="1" x14ac:dyDescent="0.35">
      <c r="A7025" t="s">
        <v>561</v>
      </c>
      <c r="B7025" t="s">
        <v>304</v>
      </c>
      <c r="C7025" t="s">
        <v>87</v>
      </c>
      <c r="D7025" t="s">
        <v>78</v>
      </c>
      <c r="E7025">
        <v>2020</v>
      </c>
      <c r="F7025">
        <v>67</v>
      </c>
      <c r="G7025" t="s">
        <v>303</v>
      </c>
      <c r="H7025" t="s">
        <v>80</v>
      </c>
      <c r="I7025">
        <v>6556</v>
      </c>
      <c r="J7025">
        <v>4314</v>
      </c>
      <c r="K7025">
        <v>2242</v>
      </c>
      <c r="L7025" t="s">
        <v>562</v>
      </c>
      <c r="O7025" t="s">
        <v>387</v>
      </c>
    </row>
    <row r="7026" spans="1:15" hidden="1" x14ac:dyDescent="0.35">
      <c r="A7026" t="s">
        <v>561</v>
      </c>
      <c r="B7026" t="s">
        <v>304</v>
      </c>
      <c r="C7026" t="s">
        <v>87</v>
      </c>
      <c r="D7026" t="s">
        <v>78</v>
      </c>
      <c r="E7026">
        <v>2020</v>
      </c>
      <c r="F7026">
        <v>67</v>
      </c>
      <c r="G7026" t="s">
        <v>303</v>
      </c>
      <c r="H7026" t="s">
        <v>80</v>
      </c>
      <c r="I7026">
        <v>4620</v>
      </c>
      <c r="J7026">
        <v>4213</v>
      </c>
      <c r="K7026">
        <v>407</v>
      </c>
      <c r="L7026" t="s">
        <v>562</v>
      </c>
      <c r="O7026" t="s">
        <v>387</v>
      </c>
    </row>
    <row r="7027" spans="1:15" hidden="1" x14ac:dyDescent="0.35">
      <c r="A7027" t="s">
        <v>561</v>
      </c>
      <c r="B7027" t="s">
        <v>304</v>
      </c>
      <c r="C7027" t="s">
        <v>87</v>
      </c>
      <c r="D7027" t="s">
        <v>78</v>
      </c>
      <c r="E7027">
        <v>2020</v>
      </c>
      <c r="F7027">
        <v>22</v>
      </c>
      <c r="G7027" t="s">
        <v>367</v>
      </c>
      <c r="H7027" t="s">
        <v>80</v>
      </c>
      <c r="I7027">
        <v>7463</v>
      </c>
      <c r="L7027" t="s">
        <v>562</v>
      </c>
      <c r="O7027" t="s">
        <v>387</v>
      </c>
    </row>
    <row r="7028" spans="1:15" hidden="1" x14ac:dyDescent="0.35">
      <c r="A7028" t="s">
        <v>561</v>
      </c>
      <c r="B7028" t="s">
        <v>304</v>
      </c>
      <c r="C7028" t="s">
        <v>87</v>
      </c>
      <c r="D7028" t="s">
        <v>78</v>
      </c>
      <c r="E7028">
        <v>2020</v>
      </c>
      <c r="F7028">
        <v>22</v>
      </c>
      <c r="G7028" t="s">
        <v>367</v>
      </c>
      <c r="H7028" t="s">
        <v>80</v>
      </c>
      <c r="I7028">
        <v>4</v>
      </c>
      <c r="L7028" t="s">
        <v>562</v>
      </c>
      <c r="O7028" t="s">
        <v>387</v>
      </c>
    </row>
    <row r="7029" spans="1:15" hidden="1" x14ac:dyDescent="0.35">
      <c r="A7029" t="s">
        <v>561</v>
      </c>
      <c r="B7029" t="s">
        <v>304</v>
      </c>
      <c r="C7029" t="s">
        <v>87</v>
      </c>
      <c r="D7029" t="s">
        <v>78</v>
      </c>
      <c r="E7029">
        <v>2020</v>
      </c>
      <c r="F7029">
        <v>22</v>
      </c>
      <c r="G7029" t="s">
        <v>367</v>
      </c>
      <c r="H7029" t="s">
        <v>80</v>
      </c>
      <c r="I7029">
        <v>1083</v>
      </c>
      <c r="L7029" t="s">
        <v>562</v>
      </c>
      <c r="O7029" t="s">
        <v>387</v>
      </c>
    </row>
    <row r="7030" spans="1:15" hidden="1" x14ac:dyDescent="0.35">
      <c r="A7030" t="s">
        <v>561</v>
      </c>
      <c r="B7030" t="s">
        <v>304</v>
      </c>
      <c r="C7030" t="s">
        <v>87</v>
      </c>
      <c r="D7030" t="s">
        <v>78</v>
      </c>
      <c r="E7030">
        <v>2020</v>
      </c>
      <c r="F7030">
        <v>22</v>
      </c>
      <c r="G7030" t="s">
        <v>367</v>
      </c>
      <c r="H7030" t="s">
        <v>80</v>
      </c>
      <c r="I7030">
        <v>95</v>
      </c>
      <c r="L7030" t="s">
        <v>562</v>
      </c>
      <c r="O7030" t="s">
        <v>387</v>
      </c>
    </row>
    <row r="7031" spans="1:15" hidden="1" x14ac:dyDescent="0.35">
      <c r="A7031" t="s">
        <v>561</v>
      </c>
      <c r="B7031" t="s">
        <v>304</v>
      </c>
      <c r="C7031" t="s">
        <v>87</v>
      </c>
      <c r="D7031" t="s">
        <v>78</v>
      </c>
      <c r="E7031">
        <v>2020</v>
      </c>
      <c r="F7031">
        <v>34</v>
      </c>
      <c r="G7031" t="s">
        <v>302</v>
      </c>
      <c r="H7031" t="s">
        <v>80</v>
      </c>
      <c r="I7031">
        <v>86178</v>
      </c>
      <c r="L7031" t="s">
        <v>562</v>
      </c>
      <c r="M7031">
        <v>83510</v>
      </c>
      <c r="N7031">
        <v>2668</v>
      </c>
      <c r="O7031" t="s">
        <v>387</v>
      </c>
    </row>
    <row r="7032" spans="1:15" hidden="1" x14ac:dyDescent="0.35">
      <c r="A7032" t="s">
        <v>561</v>
      </c>
      <c r="B7032" t="s">
        <v>304</v>
      </c>
      <c r="C7032" t="s">
        <v>87</v>
      </c>
      <c r="D7032" t="s">
        <v>78</v>
      </c>
      <c r="E7032">
        <v>2020</v>
      </c>
      <c r="F7032">
        <v>34</v>
      </c>
      <c r="G7032" t="s">
        <v>302</v>
      </c>
      <c r="H7032" t="s">
        <v>80</v>
      </c>
      <c r="I7032">
        <v>49</v>
      </c>
      <c r="L7032" t="s">
        <v>562</v>
      </c>
      <c r="M7032">
        <v>47</v>
      </c>
      <c r="N7032">
        <v>2</v>
      </c>
      <c r="O7032" t="s">
        <v>387</v>
      </c>
    </row>
    <row r="7033" spans="1:15" hidden="1" x14ac:dyDescent="0.35">
      <c r="A7033" t="s">
        <v>561</v>
      </c>
      <c r="B7033" t="s">
        <v>304</v>
      </c>
      <c r="C7033" t="s">
        <v>87</v>
      </c>
      <c r="D7033" t="s">
        <v>78</v>
      </c>
      <c r="E7033">
        <v>2020</v>
      </c>
      <c r="F7033">
        <v>34</v>
      </c>
      <c r="G7033" t="s">
        <v>302</v>
      </c>
      <c r="H7033" t="s">
        <v>80</v>
      </c>
      <c r="I7033">
        <v>12505</v>
      </c>
      <c r="L7033" t="s">
        <v>562</v>
      </c>
      <c r="M7033">
        <v>12118</v>
      </c>
      <c r="N7033">
        <v>387</v>
      </c>
      <c r="O7033" t="s">
        <v>387</v>
      </c>
    </row>
    <row r="7034" spans="1:15" hidden="1" x14ac:dyDescent="0.35">
      <c r="A7034" t="s">
        <v>561</v>
      </c>
      <c r="B7034" t="s">
        <v>304</v>
      </c>
      <c r="C7034" t="s">
        <v>87</v>
      </c>
      <c r="D7034" t="s">
        <v>78</v>
      </c>
      <c r="E7034">
        <v>2020</v>
      </c>
      <c r="F7034">
        <v>34</v>
      </c>
      <c r="G7034" t="s">
        <v>302</v>
      </c>
      <c r="H7034" t="s">
        <v>80</v>
      </c>
      <c r="I7034">
        <v>1094</v>
      </c>
      <c r="L7034" t="s">
        <v>562</v>
      </c>
      <c r="M7034">
        <v>1060</v>
      </c>
      <c r="N7034">
        <v>34</v>
      </c>
      <c r="O7034" t="s">
        <v>387</v>
      </c>
    </row>
    <row r="7035" spans="1:15" hidden="1" x14ac:dyDescent="0.35">
      <c r="A7035" t="s">
        <v>561</v>
      </c>
      <c r="B7035" t="s">
        <v>304</v>
      </c>
      <c r="C7035" t="s">
        <v>87</v>
      </c>
      <c r="D7035" t="s">
        <v>78</v>
      </c>
      <c r="E7035">
        <v>2020</v>
      </c>
      <c r="F7035">
        <v>67</v>
      </c>
      <c r="G7035" t="s">
        <v>303</v>
      </c>
      <c r="H7035" t="s">
        <v>80</v>
      </c>
      <c r="I7035">
        <v>5639</v>
      </c>
      <c r="J7035">
        <v>2251</v>
      </c>
      <c r="K7035">
        <v>3388</v>
      </c>
      <c r="L7035" t="s">
        <v>562</v>
      </c>
      <c r="O7035" t="s">
        <v>387</v>
      </c>
    </row>
    <row r="7036" spans="1:15" hidden="1" x14ac:dyDescent="0.35">
      <c r="A7036" t="s">
        <v>561</v>
      </c>
      <c r="B7036" t="s">
        <v>304</v>
      </c>
      <c r="C7036" t="s">
        <v>87</v>
      </c>
      <c r="D7036" t="s">
        <v>78</v>
      </c>
      <c r="E7036">
        <v>2020</v>
      </c>
      <c r="F7036">
        <v>67</v>
      </c>
      <c r="G7036" t="s">
        <v>303</v>
      </c>
      <c r="H7036" t="s">
        <v>80</v>
      </c>
      <c r="I7036">
        <v>8794</v>
      </c>
      <c r="J7036">
        <v>0</v>
      </c>
      <c r="K7036">
        <v>8794</v>
      </c>
      <c r="L7036" t="s">
        <v>562</v>
      </c>
      <c r="O7036" t="s">
        <v>387</v>
      </c>
    </row>
    <row r="7037" spans="1:15" hidden="1" x14ac:dyDescent="0.35">
      <c r="A7037" t="s">
        <v>561</v>
      </c>
      <c r="B7037" t="s">
        <v>304</v>
      </c>
      <c r="C7037" t="s">
        <v>87</v>
      </c>
      <c r="D7037" t="s">
        <v>78</v>
      </c>
      <c r="E7037">
        <v>2021</v>
      </c>
      <c r="F7037">
        <v>22</v>
      </c>
      <c r="G7037" t="s">
        <v>367</v>
      </c>
      <c r="H7037" t="s">
        <v>80</v>
      </c>
      <c r="I7037">
        <v>12183</v>
      </c>
      <c r="L7037" t="s">
        <v>562</v>
      </c>
      <c r="O7037" t="s">
        <v>387</v>
      </c>
    </row>
    <row r="7038" spans="1:15" hidden="1" x14ac:dyDescent="0.35">
      <c r="A7038" t="s">
        <v>561</v>
      </c>
      <c r="B7038" t="s">
        <v>304</v>
      </c>
      <c r="C7038" t="s">
        <v>87</v>
      </c>
      <c r="D7038" t="s">
        <v>78</v>
      </c>
      <c r="E7038">
        <v>2021</v>
      </c>
      <c r="F7038">
        <v>22</v>
      </c>
      <c r="G7038" t="s">
        <v>367</v>
      </c>
      <c r="H7038" t="s">
        <v>80</v>
      </c>
      <c r="I7038">
        <v>28</v>
      </c>
      <c r="L7038" t="s">
        <v>562</v>
      </c>
      <c r="O7038" t="s">
        <v>387</v>
      </c>
    </row>
    <row r="7039" spans="1:15" hidden="1" x14ac:dyDescent="0.35">
      <c r="A7039" t="s">
        <v>561</v>
      </c>
      <c r="B7039" t="s">
        <v>304</v>
      </c>
      <c r="C7039" t="s">
        <v>87</v>
      </c>
      <c r="D7039" t="s">
        <v>78</v>
      </c>
      <c r="E7039">
        <v>2021</v>
      </c>
      <c r="F7039">
        <v>22</v>
      </c>
      <c r="G7039" t="s">
        <v>367</v>
      </c>
      <c r="H7039" t="s">
        <v>80</v>
      </c>
      <c r="I7039">
        <v>2112</v>
      </c>
      <c r="L7039" t="s">
        <v>562</v>
      </c>
      <c r="O7039" t="s">
        <v>387</v>
      </c>
    </row>
    <row r="7040" spans="1:15" hidden="1" x14ac:dyDescent="0.35">
      <c r="A7040" t="s">
        <v>561</v>
      </c>
      <c r="B7040" t="s">
        <v>304</v>
      </c>
      <c r="C7040" t="s">
        <v>87</v>
      </c>
      <c r="D7040" t="s">
        <v>78</v>
      </c>
      <c r="E7040">
        <v>2021</v>
      </c>
      <c r="F7040">
        <v>22</v>
      </c>
      <c r="G7040" t="s">
        <v>367</v>
      </c>
      <c r="H7040" t="s">
        <v>80</v>
      </c>
      <c r="I7040">
        <v>110</v>
      </c>
      <c r="L7040" t="s">
        <v>562</v>
      </c>
      <c r="O7040" t="s">
        <v>387</v>
      </c>
    </row>
    <row r="7041" spans="1:15" hidden="1" x14ac:dyDescent="0.35">
      <c r="A7041" t="s">
        <v>561</v>
      </c>
      <c r="B7041" t="s">
        <v>304</v>
      </c>
      <c r="C7041" t="s">
        <v>87</v>
      </c>
      <c r="D7041" t="s">
        <v>78</v>
      </c>
      <c r="E7041">
        <v>2021</v>
      </c>
      <c r="F7041">
        <v>22</v>
      </c>
      <c r="G7041" t="s">
        <v>367</v>
      </c>
      <c r="H7041" t="s">
        <v>81</v>
      </c>
      <c r="I7041">
        <v>24</v>
      </c>
      <c r="L7041" t="s">
        <v>562</v>
      </c>
      <c r="O7041" t="s">
        <v>387</v>
      </c>
    </row>
    <row r="7042" spans="1:15" hidden="1" x14ac:dyDescent="0.35">
      <c r="A7042" t="s">
        <v>561</v>
      </c>
      <c r="B7042" t="s">
        <v>304</v>
      </c>
      <c r="C7042" t="s">
        <v>87</v>
      </c>
      <c r="D7042" t="s">
        <v>78</v>
      </c>
      <c r="E7042">
        <v>2021</v>
      </c>
      <c r="F7042">
        <v>34</v>
      </c>
      <c r="G7042" t="s">
        <v>302</v>
      </c>
      <c r="H7042" t="s">
        <v>80</v>
      </c>
      <c r="I7042">
        <v>140690</v>
      </c>
      <c r="L7042" t="s">
        <v>562</v>
      </c>
      <c r="M7042">
        <v>136334</v>
      </c>
      <c r="N7042">
        <v>4356</v>
      </c>
      <c r="O7042" t="s">
        <v>387</v>
      </c>
    </row>
    <row r="7043" spans="1:15" hidden="1" x14ac:dyDescent="0.35">
      <c r="A7043" t="s">
        <v>561</v>
      </c>
      <c r="B7043" t="s">
        <v>304</v>
      </c>
      <c r="C7043" t="s">
        <v>87</v>
      </c>
      <c r="D7043" t="s">
        <v>78</v>
      </c>
      <c r="E7043">
        <v>2021</v>
      </c>
      <c r="F7043">
        <v>34</v>
      </c>
      <c r="G7043" t="s">
        <v>302</v>
      </c>
      <c r="H7043" t="s">
        <v>80</v>
      </c>
      <c r="I7043">
        <v>318</v>
      </c>
      <c r="L7043" t="s">
        <v>562</v>
      </c>
      <c r="M7043">
        <v>308</v>
      </c>
      <c r="N7043">
        <v>10</v>
      </c>
      <c r="O7043" t="s">
        <v>387</v>
      </c>
    </row>
    <row r="7044" spans="1:15" hidden="1" x14ac:dyDescent="0.35">
      <c r="A7044" t="s">
        <v>561</v>
      </c>
      <c r="B7044" t="s">
        <v>304</v>
      </c>
      <c r="C7044" t="s">
        <v>87</v>
      </c>
      <c r="D7044" t="s">
        <v>78</v>
      </c>
      <c r="E7044">
        <v>2021</v>
      </c>
      <c r="F7044">
        <v>34</v>
      </c>
      <c r="G7044" t="s">
        <v>302</v>
      </c>
      <c r="H7044" t="s">
        <v>80</v>
      </c>
      <c r="I7044">
        <v>24392</v>
      </c>
      <c r="L7044" t="s">
        <v>562</v>
      </c>
      <c r="M7044">
        <v>23637</v>
      </c>
      <c r="N7044">
        <v>755</v>
      </c>
      <c r="O7044" t="s">
        <v>387</v>
      </c>
    </row>
    <row r="7045" spans="1:15" hidden="1" x14ac:dyDescent="0.35">
      <c r="A7045" t="s">
        <v>561</v>
      </c>
      <c r="B7045" t="s">
        <v>304</v>
      </c>
      <c r="C7045" t="s">
        <v>87</v>
      </c>
      <c r="D7045" t="s">
        <v>78</v>
      </c>
      <c r="E7045">
        <v>2021</v>
      </c>
      <c r="F7045">
        <v>34</v>
      </c>
      <c r="G7045" t="s">
        <v>302</v>
      </c>
      <c r="H7045" t="s">
        <v>80</v>
      </c>
      <c r="I7045">
        <v>1271</v>
      </c>
      <c r="L7045" t="s">
        <v>562</v>
      </c>
      <c r="M7045">
        <v>1232</v>
      </c>
      <c r="N7045">
        <v>39</v>
      </c>
      <c r="O7045" t="s">
        <v>387</v>
      </c>
    </row>
    <row r="7046" spans="1:15" hidden="1" x14ac:dyDescent="0.35">
      <c r="A7046" t="s">
        <v>561</v>
      </c>
      <c r="B7046" t="s">
        <v>304</v>
      </c>
      <c r="C7046" t="s">
        <v>87</v>
      </c>
      <c r="D7046" t="s">
        <v>78</v>
      </c>
      <c r="E7046">
        <v>2021</v>
      </c>
      <c r="F7046">
        <v>34</v>
      </c>
      <c r="G7046" t="s">
        <v>302</v>
      </c>
      <c r="H7046" t="s">
        <v>81</v>
      </c>
      <c r="I7046">
        <v>273</v>
      </c>
      <c r="L7046" t="s">
        <v>562</v>
      </c>
      <c r="M7046">
        <v>265</v>
      </c>
      <c r="N7046">
        <v>8</v>
      </c>
      <c r="O7046" t="s">
        <v>387</v>
      </c>
    </row>
    <row r="7047" spans="1:15" hidden="1" x14ac:dyDescent="0.35">
      <c r="A7047" t="s">
        <v>561</v>
      </c>
      <c r="B7047" t="s">
        <v>304</v>
      </c>
      <c r="C7047" t="s">
        <v>87</v>
      </c>
      <c r="D7047" t="s">
        <v>78</v>
      </c>
      <c r="E7047">
        <v>2021</v>
      </c>
      <c r="F7047">
        <v>67</v>
      </c>
      <c r="G7047" t="s">
        <v>303</v>
      </c>
      <c r="H7047" t="s">
        <v>80</v>
      </c>
      <c r="I7047">
        <v>9206</v>
      </c>
      <c r="J7047">
        <v>4375</v>
      </c>
      <c r="K7047">
        <v>4831</v>
      </c>
      <c r="L7047" t="s">
        <v>562</v>
      </c>
      <c r="O7047" t="s">
        <v>387</v>
      </c>
    </row>
    <row r="7048" spans="1:15" hidden="1" x14ac:dyDescent="0.35">
      <c r="A7048" t="s">
        <v>561</v>
      </c>
      <c r="B7048" t="s">
        <v>304</v>
      </c>
      <c r="C7048" t="s">
        <v>87</v>
      </c>
      <c r="D7048" t="s">
        <v>78</v>
      </c>
      <c r="E7048">
        <v>2021</v>
      </c>
      <c r="F7048">
        <v>67</v>
      </c>
      <c r="G7048" t="s">
        <v>303</v>
      </c>
      <c r="H7048" t="s">
        <v>80</v>
      </c>
      <c r="I7048">
        <v>275</v>
      </c>
      <c r="J7048">
        <v>0</v>
      </c>
      <c r="K7048">
        <v>275</v>
      </c>
      <c r="L7048" t="s">
        <v>562</v>
      </c>
      <c r="O7048" t="s">
        <v>387</v>
      </c>
    </row>
    <row r="7049" spans="1:15" hidden="1" x14ac:dyDescent="0.35">
      <c r="A7049" t="s">
        <v>561</v>
      </c>
      <c r="B7049" t="s">
        <v>304</v>
      </c>
      <c r="C7049" t="s">
        <v>87</v>
      </c>
      <c r="D7049" t="s">
        <v>78</v>
      </c>
      <c r="E7049">
        <v>2021</v>
      </c>
      <c r="F7049">
        <v>67</v>
      </c>
      <c r="G7049" t="s">
        <v>303</v>
      </c>
      <c r="H7049" t="s">
        <v>80</v>
      </c>
      <c r="I7049">
        <v>9841</v>
      </c>
      <c r="J7049">
        <v>0</v>
      </c>
      <c r="K7049">
        <v>9841</v>
      </c>
      <c r="L7049" t="s">
        <v>562</v>
      </c>
      <c r="O7049" t="s">
        <v>387</v>
      </c>
    </row>
    <row r="7050" spans="1:15" hidden="1" x14ac:dyDescent="0.35">
      <c r="A7050" t="s">
        <v>561</v>
      </c>
      <c r="B7050" t="s">
        <v>304</v>
      </c>
      <c r="C7050" t="s">
        <v>87</v>
      </c>
      <c r="D7050" t="s">
        <v>78</v>
      </c>
      <c r="E7050">
        <v>2021</v>
      </c>
      <c r="F7050">
        <v>67</v>
      </c>
      <c r="G7050" t="s">
        <v>303</v>
      </c>
      <c r="H7050" t="s">
        <v>80</v>
      </c>
      <c r="I7050">
        <v>773</v>
      </c>
      <c r="J7050">
        <v>0</v>
      </c>
      <c r="K7050">
        <v>773</v>
      </c>
      <c r="L7050" t="s">
        <v>562</v>
      </c>
      <c r="O7050" t="s">
        <v>387</v>
      </c>
    </row>
    <row r="7051" spans="1:15" hidden="1" x14ac:dyDescent="0.35">
      <c r="A7051" t="s">
        <v>561</v>
      </c>
      <c r="B7051" t="s">
        <v>304</v>
      </c>
      <c r="C7051" t="s">
        <v>87</v>
      </c>
      <c r="D7051" t="s">
        <v>78</v>
      </c>
      <c r="E7051">
        <v>2021</v>
      </c>
      <c r="F7051">
        <v>22</v>
      </c>
      <c r="G7051" t="s">
        <v>367</v>
      </c>
      <c r="H7051" t="s">
        <v>80</v>
      </c>
      <c r="I7051">
        <v>24817</v>
      </c>
      <c r="L7051" t="s">
        <v>562</v>
      </c>
      <c r="O7051" t="s">
        <v>387</v>
      </c>
    </row>
    <row r="7052" spans="1:15" hidden="1" x14ac:dyDescent="0.35">
      <c r="A7052" t="s">
        <v>561</v>
      </c>
      <c r="B7052" t="s">
        <v>304</v>
      </c>
      <c r="C7052" t="s">
        <v>87</v>
      </c>
      <c r="D7052" t="s">
        <v>78</v>
      </c>
      <c r="E7052">
        <v>2021</v>
      </c>
      <c r="F7052">
        <v>22</v>
      </c>
      <c r="G7052" t="s">
        <v>367</v>
      </c>
      <c r="H7052" t="s">
        <v>80</v>
      </c>
      <c r="I7052">
        <v>85</v>
      </c>
      <c r="L7052" t="s">
        <v>562</v>
      </c>
      <c r="O7052" t="s">
        <v>387</v>
      </c>
    </row>
    <row r="7053" spans="1:15" hidden="1" x14ac:dyDescent="0.35">
      <c r="A7053" t="s">
        <v>561</v>
      </c>
      <c r="B7053" t="s">
        <v>304</v>
      </c>
      <c r="C7053" t="s">
        <v>87</v>
      </c>
      <c r="D7053" t="s">
        <v>78</v>
      </c>
      <c r="E7053">
        <v>2021</v>
      </c>
      <c r="F7053">
        <v>22</v>
      </c>
      <c r="G7053" t="s">
        <v>367</v>
      </c>
      <c r="H7053" t="s">
        <v>80</v>
      </c>
      <c r="I7053">
        <v>12287</v>
      </c>
      <c r="L7053" t="s">
        <v>562</v>
      </c>
      <c r="O7053" t="s">
        <v>387</v>
      </c>
    </row>
    <row r="7054" spans="1:15" hidden="1" x14ac:dyDescent="0.35">
      <c r="A7054" t="s">
        <v>561</v>
      </c>
      <c r="B7054" t="s">
        <v>304</v>
      </c>
      <c r="C7054" t="s">
        <v>87</v>
      </c>
      <c r="D7054" t="s">
        <v>78</v>
      </c>
      <c r="E7054">
        <v>2021</v>
      </c>
      <c r="F7054">
        <v>22</v>
      </c>
      <c r="G7054" t="s">
        <v>367</v>
      </c>
      <c r="H7054" t="s">
        <v>80</v>
      </c>
      <c r="I7054">
        <v>688</v>
      </c>
      <c r="L7054" t="s">
        <v>562</v>
      </c>
      <c r="O7054" t="s">
        <v>387</v>
      </c>
    </row>
    <row r="7055" spans="1:15" hidden="1" x14ac:dyDescent="0.35">
      <c r="A7055" t="s">
        <v>561</v>
      </c>
      <c r="B7055" t="s">
        <v>304</v>
      </c>
      <c r="C7055" t="s">
        <v>87</v>
      </c>
      <c r="D7055" t="s">
        <v>78</v>
      </c>
      <c r="E7055">
        <v>2021</v>
      </c>
      <c r="F7055">
        <v>22</v>
      </c>
      <c r="G7055" t="s">
        <v>367</v>
      </c>
      <c r="H7055" t="s">
        <v>81</v>
      </c>
      <c r="I7055">
        <v>7</v>
      </c>
      <c r="L7055" t="s">
        <v>562</v>
      </c>
      <c r="O7055" t="s">
        <v>387</v>
      </c>
    </row>
    <row r="7056" spans="1:15" hidden="1" x14ac:dyDescent="0.35">
      <c r="A7056" t="s">
        <v>561</v>
      </c>
      <c r="B7056" t="s">
        <v>304</v>
      </c>
      <c r="C7056" t="s">
        <v>87</v>
      </c>
      <c r="D7056" t="s">
        <v>78</v>
      </c>
      <c r="E7056">
        <v>2021</v>
      </c>
      <c r="F7056">
        <v>22</v>
      </c>
      <c r="G7056" t="s">
        <v>367</v>
      </c>
      <c r="H7056" t="s">
        <v>81</v>
      </c>
      <c r="I7056">
        <v>677</v>
      </c>
      <c r="L7056" t="s">
        <v>562</v>
      </c>
      <c r="O7056" t="s">
        <v>387</v>
      </c>
    </row>
    <row r="7057" spans="1:15" hidden="1" x14ac:dyDescent="0.35">
      <c r="A7057" t="s">
        <v>561</v>
      </c>
      <c r="B7057" t="s">
        <v>304</v>
      </c>
      <c r="C7057" t="s">
        <v>87</v>
      </c>
      <c r="D7057" t="s">
        <v>78</v>
      </c>
      <c r="E7057">
        <v>2021</v>
      </c>
      <c r="F7057">
        <v>34</v>
      </c>
      <c r="G7057" t="s">
        <v>302</v>
      </c>
      <c r="H7057" t="s">
        <v>80</v>
      </c>
      <c r="I7057">
        <v>286589</v>
      </c>
      <c r="L7057" t="s">
        <v>562</v>
      </c>
      <c r="M7057">
        <v>277716</v>
      </c>
      <c r="N7057">
        <v>8873</v>
      </c>
      <c r="O7057" t="s">
        <v>387</v>
      </c>
    </row>
    <row r="7058" spans="1:15" hidden="1" x14ac:dyDescent="0.35">
      <c r="A7058" t="s">
        <v>561</v>
      </c>
      <c r="B7058" t="s">
        <v>304</v>
      </c>
      <c r="C7058" t="s">
        <v>87</v>
      </c>
      <c r="D7058" t="s">
        <v>78</v>
      </c>
      <c r="E7058">
        <v>2021</v>
      </c>
      <c r="F7058">
        <v>34</v>
      </c>
      <c r="G7058" t="s">
        <v>302</v>
      </c>
      <c r="H7058" t="s">
        <v>80</v>
      </c>
      <c r="I7058">
        <v>982</v>
      </c>
      <c r="L7058" t="s">
        <v>562</v>
      </c>
      <c r="M7058">
        <v>952</v>
      </c>
      <c r="N7058">
        <v>30</v>
      </c>
      <c r="O7058" t="s">
        <v>387</v>
      </c>
    </row>
    <row r="7059" spans="1:15" hidden="1" x14ac:dyDescent="0.35">
      <c r="A7059" t="s">
        <v>561</v>
      </c>
      <c r="B7059" t="s">
        <v>304</v>
      </c>
      <c r="C7059" t="s">
        <v>87</v>
      </c>
      <c r="D7059" t="s">
        <v>78</v>
      </c>
      <c r="E7059">
        <v>2021</v>
      </c>
      <c r="F7059">
        <v>34</v>
      </c>
      <c r="G7059" t="s">
        <v>302</v>
      </c>
      <c r="H7059" t="s">
        <v>80</v>
      </c>
      <c r="I7059">
        <v>141889</v>
      </c>
      <c r="L7059" t="s">
        <v>562</v>
      </c>
      <c r="M7059">
        <v>137496</v>
      </c>
      <c r="N7059">
        <v>4393</v>
      </c>
      <c r="O7059" t="s">
        <v>387</v>
      </c>
    </row>
    <row r="7060" spans="1:15" hidden="1" x14ac:dyDescent="0.35">
      <c r="A7060" t="s">
        <v>561</v>
      </c>
      <c r="B7060" t="s">
        <v>304</v>
      </c>
      <c r="C7060" t="s">
        <v>87</v>
      </c>
      <c r="D7060" t="s">
        <v>78</v>
      </c>
      <c r="E7060">
        <v>2021</v>
      </c>
      <c r="F7060">
        <v>34</v>
      </c>
      <c r="G7060" t="s">
        <v>302</v>
      </c>
      <c r="H7060" t="s">
        <v>80</v>
      </c>
      <c r="I7060">
        <v>7947</v>
      </c>
      <c r="L7060" t="s">
        <v>562</v>
      </c>
      <c r="M7060">
        <v>7701</v>
      </c>
      <c r="N7060">
        <v>246</v>
      </c>
      <c r="O7060" t="s">
        <v>387</v>
      </c>
    </row>
    <row r="7061" spans="1:15" hidden="1" x14ac:dyDescent="0.35">
      <c r="A7061" t="s">
        <v>561</v>
      </c>
      <c r="B7061" t="s">
        <v>304</v>
      </c>
      <c r="C7061" t="s">
        <v>87</v>
      </c>
      <c r="D7061" t="s">
        <v>78</v>
      </c>
      <c r="E7061">
        <v>2021</v>
      </c>
      <c r="F7061">
        <v>34</v>
      </c>
      <c r="G7061" t="s">
        <v>302</v>
      </c>
      <c r="H7061" t="s">
        <v>81</v>
      </c>
      <c r="I7061">
        <v>83</v>
      </c>
      <c r="L7061" t="s">
        <v>562</v>
      </c>
      <c r="M7061">
        <v>80</v>
      </c>
      <c r="N7061">
        <v>3</v>
      </c>
      <c r="O7061" t="s">
        <v>387</v>
      </c>
    </row>
    <row r="7062" spans="1:15" hidden="1" x14ac:dyDescent="0.35">
      <c r="A7062" t="s">
        <v>561</v>
      </c>
      <c r="B7062" t="s">
        <v>304</v>
      </c>
      <c r="C7062" t="s">
        <v>87</v>
      </c>
      <c r="D7062" t="s">
        <v>78</v>
      </c>
      <c r="E7062">
        <v>2021</v>
      </c>
      <c r="F7062">
        <v>34</v>
      </c>
      <c r="G7062" t="s">
        <v>302</v>
      </c>
      <c r="H7062" t="s">
        <v>81</v>
      </c>
      <c r="I7062">
        <v>7815</v>
      </c>
      <c r="L7062" t="s">
        <v>562</v>
      </c>
      <c r="M7062">
        <v>7573</v>
      </c>
      <c r="N7062">
        <v>242</v>
      </c>
      <c r="O7062" t="s">
        <v>387</v>
      </c>
    </row>
    <row r="7063" spans="1:15" hidden="1" x14ac:dyDescent="0.35">
      <c r="A7063" t="s">
        <v>561</v>
      </c>
      <c r="B7063" t="s">
        <v>304</v>
      </c>
      <c r="C7063" t="s">
        <v>87</v>
      </c>
      <c r="D7063" t="s">
        <v>78</v>
      </c>
      <c r="E7063">
        <v>2021</v>
      </c>
      <c r="F7063">
        <v>67</v>
      </c>
      <c r="G7063" t="s">
        <v>303</v>
      </c>
      <c r="H7063" t="s">
        <v>80</v>
      </c>
      <c r="I7063">
        <v>4636</v>
      </c>
      <c r="J7063">
        <v>1864</v>
      </c>
      <c r="K7063">
        <v>2772</v>
      </c>
      <c r="L7063" t="s">
        <v>562</v>
      </c>
      <c r="O7063" t="s">
        <v>387</v>
      </c>
    </row>
    <row r="7064" spans="1:15" hidden="1" x14ac:dyDescent="0.35">
      <c r="A7064" t="s">
        <v>561</v>
      </c>
      <c r="B7064" t="s">
        <v>304</v>
      </c>
      <c r="C7064" t="s">
        <v>87</v>
      </c>
      <c r="D7064" t="s">
        <v>78</v>
      </c>
      <c r="E7064">
        <v>2021</v>
      </c>
      <c r="F7064">
        <v>67</v>
      </c>
      <c r="G7064" t="s">
        <v>303</v>
      </c>
      <c r="H7064" t="s">
        <v>80</v>
      </c>
      <c r="I7064">
        <v>526</v>
      </c>
      <c r="J7064">
        <v>0</v>
      </c>
      <c r="K7064">
        <v>526</v>
      </c>
      <c r="L7064" t="s">
        <v>562</v>
      </c>
      <c r="O7064" t="s">
        <v>387</v>
      </c>
    </row>
    <row r="7065" spans="1:15" hidden="1" x14ac:dyDescent="0.35">
      <c r="A7065" t="s">
        <v>561</v>
      </c>
      <c r="B7065" t="s">
        <v>304</v>
      </c>
      <c r="C7065" t="s">
        <v>87</v>
      </c>
      <c r="D7065" t="s">
        <v>78</v>
      </c>
      <c r="E7065">
        <v>2021</v>
      </c>
      <c r="F7065">
        <v>67</v>
      </c>
      <c r="G7065" t="s">
        <v>303</v>
      </c>
      <c r="H7065" t="s">
        <v>80</v>
      </c>
      <c r="I7065">
        <v>14561</v>
      </c>
      <c r="J7065">
        <v>0</v>
      </c>
      <c r="K7065">
        <v>14561</v>
      </c>
      <c r="L7065" t="s">
        <v>562</v>
      </c>
      <c r="O7065" t="s">
        <v>387</v>
      </c>
    </row>
    <row r="7066" spans="1:15" hidden="1" x14ac:dyDescent="0.35">
      <c r="A7066" t="s">
        <v>561</v>
      </c>
      <c r="B7066" t="s">
        <v>304</v>
      </c>
      <c r="C7066" t="s">
        <v>87</v>
      </c>
      <c r="D7066" t="s">
        <v>78</v>
      </c>
      <c r="E7066">
        <v>2021</v>
      </c>
      <c r="F7066">
        <v>67</v>
      </c>
      <c r="G7066" t="s">
        <v>303</v>
      </c>
      <c r="H7066" t="s">
        <v>80</v>
      </c>
      <c r="I7066">
        <v>2591</v>
      </c>
      <c r="J7066">
        <v>1926</v>
      </c>
      <c r="K7066">
        <v>665</v>
      </c>
      <c r="L7066" t="s">
        <v>562</v>
      </c>
      <c r="O7066" t="s">
        <v>387</v>
      </c>
    </row>
    <row r="7067" spans="1:15" hidden="1" x14ac:dyDescent="0.35">
      <c r="A7067" t="s">
        <v>561</v>
      </c>
      <c r="B7067" t="s">
        <v>304</v>
      </c>
      <c r="C7067" t="s">
        <v>87</v>
      </c>
      <c r="D7067" t="s">
        <v>78</v>
      </c>
      <c r="E7067">
        <v>2022</v>
      </c>
      <c r="F7067">
        <v>22</v>
      </c>
      <c r="G7067" t="s">
        <v>367</v>
      </c>
      <c r="H7067" t="s">
        <v>80</v>
      </c>
      <c r="I7067">
        <v>40826</v>
      </c>
      <c r="L7067" t="s">
        <v>562</v>
      </c>
      <c r="O7067" t="s">
        <v>387</v>
      </c>
    </row>
    <row r="7068" spans="1:15" hidden="1" x14ac:dyDescent="0.35">
      <c r="A7068" t="s">
        <v>561</v>
      </c>
      <c r="B7068" t="s">
        <v>304</v>
      </c>
      <c r="C7068" t="s">
        <v>87</v>
      </c>
      <c r="D7068" t="s">
        <v>78</v>
      </c>
      <c r="E7068">
        <v>2022</v>
      </c>
      <c r="F7068">
        <v>22</v>
      </c>
      <c r="G7068" t="s">
        <v>367</v>
      </c>
      <c r="H7068" t="s">
        <v>80</v>
      </c>
      <c r="I7068">
        <v>22</v>
      </c>
      <c r="L7068" t="s">
        <v>562</v>
      </c>
      <c r="O7068" t="s">
        <v>387</v>
      </c>
    </row>
    <row r="7069" spans="1:15" hidden="1" x14ac:dyDescent="0.35">
      <c r="A7069" t="s">
        <v>561</v>
      </c>
      <c r="B7069" t="s">
        <v>304</v>
      </c>
      <c r="C7069" t="s">
        <v>87</v>
      </c>
      <c r="D7069" t="s">
        <v>78</v>
      </c>
      <c r="E7069">
        <v>2022</v>
      </c>
      <c r="F7069">
        <v>22</v>
      </c>
      <c r="G7069" t="s">
        <v>367</v>
      </c>
      <c r="H7069" t="s">
        <v>80</v>
      </c>
      <c r="I7069">
        <v>23341</v>
      </c>
      <c r="L7069" t="s">
        <v>562</v>
      </c>
      <c r="O7069" t="s">
        <v>387</v>
      </c>
    </row>
    <row r="7070" spans="1:15" hidden="1" x14ac:dyDescent="0.35">
      <c r="A7070" t="s">
        <v>561</v>
      </c>
      <c r="B7070" t="s">
        <v>304</v>
      </c>
      <c r="C7070" t="s">
        <v>87</v>
      </c>
      <c r="D7070" t="s">
        <v>78</v>
      </c>
      <c r="E7070">
        <v>2022</v>
      </c>
      <c r="F7070">
        <v>22</v>
      </c>
      <c r="G7070" t="s">
        <v>367</v>
      </c>
      <c r="H7070" t="s">
        <v>80</v>
      </c>
      <c r="I7070">
        <v>1122</v>
      </c>
      <c r="L7070" t="s">
        <v>562</v>
      </c>
      <c r="O7070" t="s">
        <v>387</v>
      </c>
    </row>
    <row r="7071" spans="1:15" hidden="1" x14ac:dyDescent="0.35">
      <c r="A7071" t="s">
        <v>561</v>
      </c>
      <c r="B7071" t="s">
        <v>304</v>
      </c>
      <c r="C7071" t="s">
        <v>87</v>
      </c>
      <c r="D7071" t="s">
        <v>78</v>
      </c>
      <c r="E7071">
        <v>2022</v>
      </c>
      <c r="F7071">
        <v>22</v>
      </c>
      <c r="G7071" t="s">
        <v>367</v>
      </c>
      <c r="H7071" t="s">
        <v>81</v>
      </c>
      <c r="I7071">
        <v>402</v>
      </c>
      <c r="L7071" t="s">
        <v>562</v>
      </c>
      <c r="O7071" t="s">
        <v>387</v>
      </c>
    </row>
    <row r="7072" spans="1:15" hidden="1" x14ac:dyDescent="0.35">
      <c r="A7072" t="s">
        <v>561</v>
      </c>
      <c r="B7072" t="s">
        <v>304</v>
      </c>
      <c r="C7072" t="s">
        <v>87</v>
      </c>
      <c r="D7072" t="s">
        <v>78</v>
      </c>
      <c r="E7072">
        <v>2022</v>
      </c>
      <c r="F7072">
        <v>22</v>
      </c>
      <c r="G7072" t="s">
        <v>367</v>
      </c>
      <c r="H7072" t="s">
        <v>81</v>
      </c>
      <c r="I7072">
        <v>677</v>
      </c>
      <c r="L7072" t="s">
        <v>562</v>
      </c>
      <c r="O7072" t="s">
        <v>387</v>
      </c>
    </row>
    <row r="7073" spans="1:15" hidden="1" x14ac:dyDescent="0.35">
      <c r="A7073" t="s">
        <v>561</v>
      </c>
      <c r="B7073" t="s">
        <v>304</v>
      </c>
      <c r="C7073" t="s">
        <v>87</v>
      </c>
      <c r="D7073" t="s">
        <v>78</v>
      </c>
      <c r="E7073">
        <v>2022</v>
      </c>
      <c r="F7073">
        <v>34</v>
      </c>
      <c r="G7073" t="s">
        <v>302</v>
      </c>
      <c r="H7073" t="s">
        <v>80</v>
      </c>
      <c r="I7073">
        <v>471459</v>
      </c>
      <c r="L7073" t="s">
        <v>562</v>
      </c>
      <c r="M7073">
        <v>456862</v>
      </c>
      <c r="N7073">
        <v>14597</v>
      </c>
      <c r="O7073" t="s">
        <v>387</v>
      </c>
    </row>
    <row r="7074" spans="1:15" hidden="1" x14ac:dyDescent="0.35">
      <c r="A7074" t="s">
        <v>561</v>
      </c>
      <c r="B7074" t="s">
        <v>304</v>
      </c>
      <c r="C7074" t="s">
        <v>87</v>
      </c>
      <c r="D7074" t="s">
        <v>78</v>
      </c>
      <c r="E7074">
        <v>2022</v>
      </c>
      <c r="F7074">
        <v>34</v>
      </c>
      <c r="G7074" t="s">
        <v>302</v>
      </c>
      <c r="H7074" t="s">
        <v>80</v>
      </c>
      <c r="I7074">
        <v>257</v>
      </c>
      <c r="L7074" t="s">
        <v>562</v>
      </c>
      <c r="M7074">
        <v>249</v>
      </c>
      <c r="N7074">
        <v>8</v>
      </c>
      <c r="O7074" t="s">
        <v>387</v>
      </c>
    </row>
    <row r="7075" spans="1:15" hidden="1" x14ac:dyDescent="0.35">
      <c r="A7075" t="s">
        <v>561</v>
      </c>
      <c r="B7075" t="s">
        <v>304</v>
      </c>
      <c r="C7075" t="s">
        <v>87</v>
      </c>
      <c r="D7075" t="s">
        <v>78</v>
      </c>
      <c r="E7075">
        <v>2022</v>
      </c>
      <c r="F7075">
        <v>34</v>
      </c>
      <c r="G7075" t="s">
        <v>302</v>
      </c>
      <c r="H7075" t="s">
        <v>80</v>
      </c>
      <c r="I7075">
        <v>269535</v>
      </c>
      <c r="L7075" t="s">
        <v>562</v>
      </c>
      <c r="M7075">
        <v>261190</v>
      </c>
      <c r="N7075">
        <v>8345</v>
      </c>
      <c r="O7075" t="s">
        <v>387</v>
      </c>
    </row>
    <row r="7076" spans="1:15" hidden="1" x14ac:dyDescent="0.35">
      <c r="A7076" t="s">
        <v>561</v>
      </c>
      <c r="B7076" t="s">
        <v>304</v>
      </c>
      <c r="C7076" t="s">
        <v>87</v>
      </c>
      <c r="D7076" t="s">
        <v>78</v>
      </c>
      <c r="E7076">
        <v>2022</v>
      </c>
      <c r="F7076">
        <v>34</v>
      </c>
      <c r="G7076" t="s">
        <v>302</v>
      </c>
      <c r="H7076" t="s">
        <v>80</v>
      </c>
      <c r="I7076">
        <v>12962</v>
      </c>
      <c r="L7076" t="s">
        <v>562</v>
      </c>
      <c r="M7076">
        <v>12561</v>
      </c>
      <c r="N7076">
        <v>401</v>
      </c>
      <c r="O7076" t="s">
        <v>387</v>
      </c>
    </row>
    <row r="7077" spans="1:15" hidden="1" x14ac:dyDescent="0.35">
      <c r="A7077" t="s">
        <v>561</v>
      </c>
      <c r="B7077" t="s">
        <v>304</v>
      </c>
      <c r="C7077" t="s">
        <v>87</v>
      </c>
      <c r="D7077" t="s">
        <v>78</v>
      </c>
      <c r="E7077">
        <v>2022</v>
      </c>
      <c r="F7077">
        <v>34</v>
      </c>
      <c r="G7077" t="s">
        <v>302</v>
      </c>
      <c r="H7077" t="s">
        <v>81</v>
      </c>
      <c r="I7077">
        <v>4641</v>
      </c>
      <c r="L7077" t="s">
        <v>562</v>
      </c>
      <c r="M7077">
        <v>4497</v>
      </c>
      <c r="N7077">
        <v>144</v>
      </c>
      <c r="O7077" t="s">
        <v>387</v>
      </c>
    </row>
    <row r="7078" spans="1:15" hidden="1" x14ac:dyDescent="0.35">
      <c r="A7078" t="s">
        <v>561</v>
      </c>
      <c r="B7078" t="s">
        <v>304</v>
      </c>
      <c r="C7078" t="s">
        <v>87</v>
      </c>
      <c r="D7078" t="s">
        <v>78</v>
      </c>
      <c r="E7078">
        <v>2022</v>
      </c>
      <c r="F7078">
        <v>34</v>
      </c>
      <c r="G7078" t="s">
        <v>302</v>
      </c>
      <c r="H7078" t="s">
        <v>81</v>
      </c>
      <c r="I7078">
        <v>7815</v>
      </c>
      <c r="L7078" t="s">
        <v>562</v>
      </c>
      <c r="M7078">
        <v>7573</v>
      </c>
      <c r="N7078">
        <v>242</v>
      </c>
      <c r="O7078" t="s">
        <v>387</v>
      </c>
    </row>
    <row r="7079" spans="1:15" hidden="1" x14ac:dyDescent="0.35">
      <c r="A7079" t="s">
        <v>561</v>
      </c>
      <c r="B7079" t="s">
        <v>304</v>
      </c>
      <c r="C7079" t="s">
        <v>87</v>
      </c>
      <c r="D7079" t="s">
        <v>78</v>
      </c>
      <c r="E7079">
        <v>2022</v>
      </c>
      <c r="F7079">
        <v>67</v>
      </c>
      <c r="G7079" t="s">
        <v>303</v>
      </c>
      <c r="H7079" t="s">
        <v>80</v>
      </c>
      <c r="I7079">
        <v>7626</v>
      </c>
      <c r="J7079">
        <v>3109</v>
      </c>
      <c r="K7079">
        <v>4517</v>
      </c>
      <c r="L7079" t="s">
        <v>562</v>
      </c>
      <c r="O7079" t="s">
        <v>387</v>
      </c>
    </row>
    <row r="7080" spans="1:15" hidden="1" x14ac:dyDescent="0.35">
      <c r="A7080" t="s">
        <v>561</v>
      </c>
      <c r="B7080" t="s">
        <v>304</v>
      </c>
      <c r="C7080" t="s">
        <v>87</v>
      </c>
      <c r="D7080" t="s">
        <v>78</v>
      </c>
      <c r="E7080">
        <v>2022</v>
      </c>
      <c r="F7080">
        <v>67</v>
      </c>
      <c r="G7080" t="s">
        <v>303</v>
      </c>
      <c r="H7080" t="s">
        <v>80</v>
      </c>
      <c r="I7080">
        <v>30621</v>
      </c>
      <c r="J7080">
        <v>3718</v>
      </c>
      <c r="K7080">
        <v>26903</v>
      </c>
      <c r="L7080" t="s">
        <v>562</v>
      </c>
      <c r="O7080" t="s">
        <v>387</v>
      </c>
    </row>
    <row r="7081" spans="1:15" hidden="1" x14ac:dyDescent="0.35">
      <c r="A7081" t="s">
        <v>561</v>
      </c>
      <c r="B7081" t="s">
        <v>304</v>
      </c>
      <c r="C7081" t="s">
        <v>87</v>
      </c>
      <c r="D7081" t="s">
        <v>78</v>
      </c>
      <c r="E7081">
        <v>2022</v>
      </c>
      <c r="F7081">
        <v>22</v>
      </c>
      <c r="G7081" t="s">
        <v>367</v>
      </c>
      <c r="H7081" t="s">
        <v>80</v>
      </c>
      <c r="I7081">
        <v>26776</v>
      </c>
      <c r="L7081" t="s">
        <v>562</v>
      </c>
      <c r="O7081" t="s">
        <v>387</v>
      </c>
    </row>
    <row r="7082" spans="1:15" hidden="1" x14ac:dyDescent="0.35">
      <c r="A7082" t="s">
        <v>561</v>
      </c>
      <c r="B7082" t="s">
        <v>304</v>
      </c>
      <c r="C7082" t="s">
        <v>87</v>
      </c>
      <c r="D7082" t="s">
        <v>78</v>
      </c>
      <c r="E7082">
        <v>2022</v>
      </c>
      <c r="F7082">
        <v>22</v>
      </c>
      <c r="G7082" t="s">
        <v>367</v>
      </c>
      <c r="H7082" t="s">
        <v>80</v>
      </c>
      <c r="I7082">
        <v>166</v>
      </c>
      <c r="L7082" t="s">
        <v>562</v>
      </c>
      <c r="O7082" t="s">
        <v>387</v>
      </c>
    </row>
    <row r="7083" spans="1:15" hidden="1" x14ac:dyDescent="0.35">
      <c r="A7083" t="s">
        <v>561</v>
      </c>
      <c r="B7083" t="s">
        <v>304</v>
      </c>
      <c r="C7083" t="s">
        <v>87</v>
      </c>
      <c r="D7083" t="s">
        <v>78</v>
      </c>
      <c r="E7083">
        <v>2022</v>
      </c>
      <c r="F7083">
        <v>22</v>
      </c>
      <c r="G7083" t="s">
        <v>367</v>
      </c>
      <c r="H7083" t="s">
        <v>80</v>
      </c>
      <c r="I7083">
        <v>37207</v>
      </c>
      <c r="L7083" t="s">
        <v>562</v>
      </c>
      <c r="O7083" t="s">
        <v>387</v>
      </c>
    </row>
    <row r="7084" spans="1:15" hidden="1" x14ac:dyDescent="0.35">
      <c r="A7084" t="s">
        <v>561</v>
      </c>
      <c r="B7084" t="s">
        <v>304</v>
      </c>
      <c r="C7084" t="s">
        <v>87</v>
      </c>
      <c r="D7084" t="s">
        <v>78</v>
      </c>
      <c r="E7084">
        <v>2022</v>
      </c>
      <c r="F7084">
        <v>22</v>
      </c>
      <c r="G7084" t="s">
        <v>367</v>
      </c>
      <c r="H7084" t="s">
        <v>80</v>
      </c>
      <c r="I7084">
        <v>566</v>
      </c>
      <c r="L7084" t="s">
        <v>562</v>
      </c>
      <c r="O7084" t="s">
        <v>387</v>
      </c>
    </row>
    <row r="7085" spans="1:15" hidden="1" x14ac:dyDescent="0.35">
      <c r="A7085" t="s">
        <v>561</v>
      </c>
      <c r="B7085" t="s">
        <v>304</v>
      </c>
      <c r="C7085" t="s">
        <v>87</v>
      </c>
      <c r="D7085" t="s">
        <v>78</v>
      </c>
      <c r="E7085">
        <v>2022</v>
      </c>
      <c r="F7085">
        <v>22</v>
      </c>
      <c r="G7085" t="s">
        <v>367</v>
      </c>
      <c r="H7085" t="s">
        <v>81</v>
      </c>
      <c r="I7085">
        <v>36</v>
      </c>
      <c r="L7085" t="s">
        <v>562</v>
      </c>
      <c r="O7085" t="s">
        <v>387</v>
      </c>
    </row>
    <row r="7086" spans="1:15" hidden="1" x14ac:dyDescent="0.35">
      <c r="A7086" t="s">
        <v>561</v>
      </c>
      <c r="B7086" t="s">
        <v>304</v>
      </c>
      <c r="C7086" t="s">
        <v>87</v>
      </c>
      <c r="D7086" t="s">
        <v>78</v>
      </c>
      <c r="E7086">
        <v>2022</v>
      </c>
      <c r="F7086">
        <v>22</v>
      </c>
      <c r="G7086" t="s">
        <v>367</v>
      </c>
      <c r="H7086" t="s">
        <v>81</v>
      </c>
      <c r="I7086">
        <v>369</v>
      </c>
      <c r="L7086" t="s">
        <v>562</v>
      </c>
      <c r="O7086" t="s">
        <v>387</v>
      </c>
    </row>
    <row r="7087" spans="1:15" hidden="1" x14ac:dyDescent="0.35">
      <c r="A7087" t="s">
        <v>561</v>
      </c>
      <c r="B7087" t="s">
        <v>304</v>
      </c>
      <c r="C7087" t="s">
        <v>87</v>
      </c>
      <c r="D7087" t="s">
        <v>78</v>
      </c>
      <c r="E7087">
        <v>2022</v>
      </c>
      <c r="F7087">
        <v>34</v>
      </c>
      <c r="G7087" t="s">
        <v>302</v>
      </c>
      <c r="H7087" t="s">
        <v>80</v>
      </c>
      <c r="I7087">
        <v>309210</v>
      </c>
      <c r="L7087" t="s">
        <v>562</v>
      </c>
      <c r="M7087">
        <v>299636</v>
      </c>
      <c r="N7087">
        <v>9574</v>
      </c>
      <c r="O7087" t="s">
        <v>387</v>
      </c>
    </row>
    <row r="7088" spans="1:15" hidden="1" x14ac:dyDescent="0.35">
      <c r="A7088" t="s">
        <v>561</v>
      </c>
      <c r="B7088" t="s">
        <v>304</v>
      </c>
      <c r="C7088" t="s">
        <v>87</v>
      </c>
      <c r="D7088" t="s">
        <v>78</v>
      </c>
      <c r="E7088">
        <v>2022</v>
      </c>
      <c r="F7088">
        <v>34</v>
      </c>
      <c r="G7088" t="s">
        <v>302</v>
      </c>
      <c r="H7088" t="s">
        <v>80</v>
      </c>
      <c r="I7088">
        <v>1916</v>
      </c>
      <c r="L7088" t="s">
        <v>562</v>
      </c>
      <c r="M7088">
        <v>1857</v>
      </c>
      <c r="N7088">
        <v>59</v>
      </c>
      <c r="O7088" t="s">
        <v>387</v>
      </c>
    </row>
    <row r="7089" spans="1:15" hidden="1" x14ac:dyDescent="0.35">
      <c r="A7089" t="s">
        <v>561</v>
      </c>
      <c r="B7089" t="s">
        <v>304</v>
      </c>
      <c r="C7089" t="s">
        <v>87</v>
      </c>
      <c r="D7089" t="s">
        <v>78</v>
      </c>
      <c r="E7089">
        <v>2022</v>
      </c>
      <c r="F7089">
        <v>34</v>
      </c>
      <c r="G7089" t="s">
        <v>302</v>
      </c>
      <c r="H7089" t="s">
        <v>80</v>
      </c>
      <c r="I7089">
        <v>429663</v>
      </c>
      <c r="L7089" t="s">
        <v>562</v>
      </c>
      <c r="M7089">
        <v>416360</v>
      </c>
      <c r="N7089">
        <v>13303</v>
      </c>
      <c r="O7089" t="s">
        <v>387</v>
      </c>
    </row>
    <row r="7090" spans="1:15" hidden="1" x14ac:dyDescent="0.35">
      <c r="A7090" t="s">
        <v>561</v>
      </c>
      <c r="B7090" t="s">
        <v>304</v>
      </c>
      <c r="C7090" t="s">
        <v>87</v>
      </c>
      <c r="D7090" t="s">
        <v>78</v>
      </c>
      <c r="E7090">
        <v>2022</v>
      </c>
      <c r="F7090">
        <v>34</v>
      </c>
      <c r="G7090" t="s">
        <v>302</v>
      </c>
      <c r="H7090" t="s">
        <v>80</v>
      </c>
      <c r="I7090">
        <v>6541</v>
      </c>
      <c r="L7090" t="s">
        <v>562</v>
      </c>
      <c r="M7090">
        <v>6338</v>
      </c>
      <c r="N7090">
        <v>203</v>
      </c>
      <c r="O7090" t="s">
        <v>387</v>
      </c>
    </row>
    <row r="7091" spans="1:15" hidden="1" x14ac:dyDescent="0.35">
      <c r="A7091" t="s">
        <v>561</v>
      </c>
      <c r="B7091" t="s">
        <v>304</v>
      </c>
      <c r="C7091" t="s">
        <v>87</v>
      </c>
      <c r="D7091" t="s">
        <v>78</v>
      </c>
      <c r="E7091">
        <v>2022</v>
      </c>
      <c r="F7091">
        <v>34</v>
      </c>
      <c r="G7091" t="s">
        <v>302</v>
      </c>
      <c r="H7091" t="s">
        <v>81</v>
      </c>
      <c r="I7091">
        <v>416</v>
      </c>
      <c r="L7091" t="s">
        <v>562</v>
      </c>
      <c r="M7091">
        <v>403</v>
      </c>
      <c r="N7091">
        <v>13</v>
      </c>
      <c r="O7091" t="s">
        <v>387</v>
      </c>
    </row>
    <row r="7092" spans="1:15" hidden="1" x14ac:dyDescent="0.35">
      <c r="A7092" t="s">
        <v>561</v>
      </c>
      <c r="B7092" t="s">
        <v>304</v>
      </c>
      <c r="C7092" t="s">
        <v>87</v>
      </c>
      <c r="D7092" t="s">
        <v>78</v>
      </c>
      <c r="E7092">
        <v>2022</v>
      </c>
      <c r="F7092">
        <v>34</v>
      </c>
      <c r="G7092" t="s">
        <v>302</v>
      </c>
      <c r="H7092" t="s">
        <v>81</v>
      </c>
      <c r="I7092">
        <v>4266</v>
      </c>
      <c r="L7092" t="s">
        <v>562</v>
      </c>
      <c r="M7092">
        <v>4134</v>
      </c>
      <c r="N7092">
        <v>132</v>
      </c>
      <c r="O7092" t="s">
        <v>387</v>
      </c>
    </row>
    <row r="7093" spans="1:15" hidden="1" x14ac:dyDescent="0.35">
      <c r="A7093" t="s">
        <v>561</v>
      </c>
      <c r="B7093" t="s">
        <v>304</v>
      </c>
      <c r="C7093" t="s">
        <v>87</v>
      </c>
      <c r="D7093" t="s">
        <v>78</v>
      </c>
      <c r="E7093">
        <v>2022</v>
      </c>
      <c r="F7093">
        <v>67</v>
      </c>
      <c r="G7093" t="s">
        <v>303</v>
      </c>
      <c r="H7093" t="s">
        <v>80</v>
      </c>
      <c r="I7093">
        <v>4425</v>
      </c>
      <c r="J7093">
        <v>2646</v>
      </c>
      <c r="K7093">
        <v>1779</v>
      </c>
      <c r="L7093" t="s">
        <v>562</v>
      </c>
      <c r="O7093" t="s">
        <v>387</v>
      </c>
    </row>
    <row r="7094" spans="1:15" hidden="1" x14ac:dyDescent="0.35">
      <c r="A7094" t="s">
        <v>561</v>
      </c>
      <c r="B7094" t="s">
        <v>304</v>
      </c>
      <c r="C7094" t="s">
        <v>87</v>
      </c>
      <c r="D7094" t="s">
        <v>78</v>
      </c>
      <c r="E7094">
        <v>2022</v>
      </c>
      <c r="F7094">
        <v>67</v>
      </c>
      <c r="G7094" t="s">
        <v>303</v>
      </c>
      <c r="H7094" t="s">
        <v>80</v>
      </c>
      <c r="I7094">
        <v>606</v>
      </c>
      <c r="J7094">
        <v>510</v>
      </c>
      <c r="K7094">
        <v>96</v>
      </c>
      <c r="L7094" t="s">
        <v>562</v>
      </c>
      <c r="O7094" t="s">
        <v>387</v>
      </c>
    </row>
    <row r="7095" spans="1:15" hidden="1" x14ac:dyDescent="0.35">
      <c r="A7095" t="s">
        <v>561</v>
      </c>
      <c r="B7095" t="s">
        <v>304</v>
      </c>
      <c r="C7095" t="s">
        <v>87</v>
      </c>
      <c r="D7095" t="s">
        <v>78</v>
      </c>
      <c r="E7095">
        <v>2022</v>
      </c>
      <c r="F7095">
        <v>67</v>
      </c>
      <c r="G7095" t="s">
        <v>303</v>
      </c>
      <c r="H7095" t="s">
        <v>80</v>
      </c>
      <c r="I7095">
        <v>37160</v>
      </c>
      <c r="J7095">
        <v>9433</v>
      </c>
      <c r="K7095">
        <v>27727</v>
      </c>
      <c r="L7095" t="s">
        <v>562</v>
      </c>
      <c r="O7095" t="s">
        <v>387</v>
      </c>
    </row>
    <row r="7096" spans="1:15" hidden="1" x14ac:dyDescent="0.35">
      <c r="A7096" t="s">
        <v>561</v>
      </c>
      <c r="B7096" t="s">
        <v>304</v>
      </c>
      <c r="C7096" t="s">
        <v>87</v>
      </c>
      <c r="D7096" t="s">
        <v>78</v>
      </c>
      <c r="E7096">
        <v>2023</v>
      </c>
      <c r="F7096">
        <v>79</v>
      </c>
      <c r="G7096" t="s">
        <v>312</v>
      </c>
      <c r="H7096" t="s">
        <v>80</v>
      </c>
      <c r="I7096">
        <v>131144</v>
      </c>
      <c r="L7096" t="s">
        <v>562</v>
      </c>
      <c r="O7096" t="s">
        <v>387</v>
      </c>
    </row>
    <row r="7097" spans="1:15" hidden="1" x14ac:dyDescent="0.35">
      <c r="A7097" t="s">
        <v>561</v>
      </c>
      <c r="B7097" t="s">
        <v>304</v>
      </c>
      <c r="C7097" t="s">
        <v>87</v>
      </c>
      <c r="D7097" t="s">
        <v>78</v>
      </c>
      <c r="E7097">
        <v>2023</v>
      </c>
      <c r="F7097">
        <v>79</v>
      </c>
      <c r="G7097" t="s">
        <v>312</v>
      </c>
      <c r="H7097" t="s">
        <v>80</v>
      </c>
      <c r="I7097">
        <v>639</v>
      </c>
      <c r="L7097" t="s">
        <v>562</v>
      </c>
      <c r="O7097" t="s">
        <v>387</v>
      </c>
    </row>
    <row r="7098" spans="1:15" hidden="1" x14ac:dyDescent="0.35">
      <c r="A7098" t="s">
        <v>561</v>
      </c>
      <c r="B7098" t="s">
        <v>304</v>
      </c>
      <c r="C7098" t="s">
        <v>87</v>
      </c>
      <c r="D7098" t="s">
        <v>78</v>
      </c>
      <c r="E7098">
        <v>2023</v>
      </c>
      <c r="F7098">
        <v>79</v>
      </c>
      <c r="G7098" t="s">
        <v>312</v>
      </c>
      <c r="H7098" t="s">
        <v>80</v>
      </c>
      <c r="I7098">
        <v>111058</v>
      </c>
      <c r="L7098" t="s">
        <v>562</v>
      </c>
      <c r="O7098" t="s">
        <v>387</v>
      </c>
    </row>
    <row r="7099" spans="1:15" hidden="1" x14ac:dyDescent="0.35">
      <c r="A7099" t="s">
        <v>561</v>
      </c>
      <c r="B7099" t="s">
        <v>304</v>
      </c>
      <c r="C7099" t="s">
        <v>87</v>
      </c>
      <c r="D7099" t="s">
        <v>78</v>
      </c>
      <c r="E7099">
        <v>2023</v>
      </c>
      <c r="F7099">
        <v>79</v>
      </c>
      <c r="G7099" t="s">
        <v>312</v>
      </c>
      <c r="H7099" t="s">
        <v>80</v>
      </c>
      <c r="I7099">
        <v>8238</v>
      </c>
      <c r="L7099" t="s">
        <v>562</v>
      </c>
      <c r="O7099" t="s">
        <v>387</v>
      </c>
    </row>
    <row r="7100" spans="1:15" hidden="1" x14ac:dyDescent="0.35">
      <c r="A7100" t="s">
        <v>561</v>
      </c>
      <c r="B7100" t="s">
        <v>304</v>
      </c>
      <c r="C7100" t="s">
        <v>87</v>
      </c>
      <c r="D7100" t="s">
        <v>78</v>
      </c>
      <c r="E7100">
        <v>2023</v>
      </c>
      <c r="F7100">
        <v>79</v>
      </c>
      <c r="G7100" t="s">
        <v>312</v>
      </c>
      <c r="H7100" t="s">
        <v>81</v>
      </c>
      <c r="I7100">
        <v>3188</v>
      </c>
      <c r="L7100" t="s">
        <v>562</v>
      </c>
      <c r="O7100" t="s">
        <v>387</v>
      </c>
    </row>
    <row r="7101" spans="1:15" hidden="1" x14ac:dyDescent="0.35">
      <c r="A7101" t="s">
        <v>561</v>
      </c>
      <c r="B7101" t="s">
        <v>304</v>
      </c>
      <c r="C7101" t="s">
        <v>87</v>
      </c>
      <c r="D7101" t="s">
        <v>78</v>
      </c>
      <c r="E7101">
        <v>2023</v>
      </c>
      <c r="F7101">
        <v>79</v>
      </c>
      <c r="G7101" t="s">
        <v>312</v>
      </c>
      <c r="H7101" t="s">
        <v>81</v>
      </c>
      <c r="I7101">
        <v>1584</v>
      </c>
      <c r="L7101" t="s">
        <v>562</v>
      </c>
      <c r="O7101" t="s">
        <v>387</v>
      </c>
    </row>
    <row r="7102" spans="1:15" hidden="1" x14ac:dyDescent="0.35">
      <c r="A7102" t="s">
        <v>561</v>
      </c>
      <c r="B7102" t="s">
        <v>304</v>
      </c>
      <c r="C7102" t="s">
        <v>87</v>
      </c>
      <c r="D7102" t="s">
        <v>78</v>
      </c>
      <c r="E7102">
        <v>2023</v>
      </c>
      <c r="F7102">
        <v>22</v>
      </c>
      <c r="G7102" t="s">
        <v>367</v>
      </c>
      <c r="H7102" t="s">
        <v>80</v>
      </c>
      <c r="I7102">
        <v>48553</v>
      </c>
      <c r="L7102" t="s">
        <v>562</v>
      </c>
      <c r="O7102" t="s">
        <v>387</v>
      </c>
    </row>
    <row r="7103" spans="1:15" hidden="1" x14ac:dyDescent="0.35">
      <c r="A7103" t="s">
        <v>561</v>
      </c>
      <c r="B7103" t="s">
        <v>304</v>
      </c>
      <c r="C7103" t="s">
        <v>87</v>
      </c>
      <c r="D7103" t="s">
        <v>78</v>
      </c>
      <c r="E7103">
        <v>2023</v>
      </c>
      <c r="F7103">
        <v>22</v>
      </c>
      <c r="G7103" t="s">
        <v>367</v>
      </c>
      <c r="H7103" t="s">
        <v>80</v>
      </c>
      <c r="I7103">
        <v>81</v>
      </c>
      <c r="L7103" t="s">
        <v>562</v>
      </c>
      <c r="O7103" t="s">
        <v>387</v>
      </c>
    </row>
    <row r="7104" spans="1:15" hidden="1" x14ac:dyDescent="0.35">
      <c r="A7104" t="s">
        <v>561</v>
      </c>
      <c r="B7104" t="s">
        <v>304</v>
      </c>
      <c r="C7104" t="s">
        <v>87</v>
      </c>
      <c r="D7104" t="s">
        <v>78</v>
      </c>
      <c r="E7104">
        <v>2023</v>
      </c>
      <c r="F7104">
        <v>22</v>
      </c>
      <c r="G7104" t="s">
        <v>367</v>
      </c>
      <c r="H7104" t="s">
        <v>80</v>
      </c>
      <c r="I7104">
        <v>72037</v>
      </c>
      <c r="L7104" t="s">
        <v>562</v>
      </c>
      <c r="O7104" t="s">
        <v>387</v>
      </c>
    </row>
    <row r="7105" spans="1:15" hidden="1" x14ac:dyDescent="0.35">
      <c r="A7105" t="s">
        <v>561</v>
      </c>
      <c r="B7105" t="s">
        <v>304</v>
      </c>
      <c r="C7105" t="s">
        <v>87</v>
      </c>
      <c r="D7105" t="s">
        <v>78</v>
      </c>
      <c r="E7105">
        <v>2023</v>
      </c>
      <c r="F7105">
        <v>22</v>
      </c>
      <c r="G7105" t="s">
        <v>367</v>
      </c>
      <c r="H7105" t="s">
        <v>80</v>
      </c>
      <c r="I7105">
        <v>5935</v>
      </c>
      <c r="L7105" t="s">
        <v>562</v>
      </c>
      <c r="O7105" t="s">
        <v>387</v>
      </c>
    </row>
    <row r="7106" spans="1:15" hidden="1" x14ac:dyDescent="0.35">
      <c r="A7106" t="s">
        <v>561</v>
      </c>
      <c r="B7106" t="s">
        <v>304</v>
      </c>
      <c r="C7106" t="s">
        <v>87</v>
      </c>
      <c r="D7106" t="s">
        <v>78</v>
      </c>
      <c r="E7106">
        <v>2023</v>
      </c>
      <c r="F7106">
        <v>22</v>
      </c>
      <c r="G7106" t="s">
        <v>367</v>
      </c>
      <c r="H7106" t="s">
        <v>81</v>
      </c>
      <c r="I7106">
        <v>2150</v>
      </c>
      <c r="L7106" t="s">
        <v>562</v>
      </c>
      <c r="O7106" t="s">
        <v>387</v>
      </c>
    </row>
    <row r="7107" spans="1:15" hidden="1" x14ac:dyDescent="0.35">
      <c r="A7107" t="s">
        <v>561</v>
      </c>
      <c r="B7107" t="s">
        <v>304</v>
      </c>
      <c r="C7107" t="s">
        <v>87</v>
      </c>
      <c r="D7107" t="s">
        <v>78</v>
      </c>
      <c r="E7107">
        <v>2023</v>
      </c>
      <c r="F7107">
        <v>22</v>
      </c>
      <c r="G7107" t="s">
        <v>367</v>
      </c>
      <c r="H7107" t="s">
        <v>81</v>
      </c>
      <c r="I7107">
        <v>967</v>
      </c>
      <c r="L7107" t="s">
        <v>562</v>
      </c>
      <c r="O7107" t="s">
        <v>387</v>
      </c>
    </row>
    <row r="7108" spans="1:15" hidden="1" x14ac:dyDescent="0.35">
      <c r="A7108" t="s">
        <v>561</v>
      </c>
      <c r="B7108" t="s">
        <v>304</v>
      </c>
      <c r="C7108" t="s">
        <v>87</v>
      </c>
      <c r="D7108" t="s">
        <v>78</v>
      </c>
      <c r="E7108">
        <v>2023</v>
      </c>
      <c r="F7108">
        <v>34</v>
      </c>
      <c r="G7108" t="s">
        <v>302</v>
      </c>
      <c r="H7108" t="s">
        <v>80</v>
      </c>
      <c r="I7108">
        <v>560682</v>
      </c>
      <c r="L7108" t="s">
        <v>562</v>
      </c>
      <c r="M7108">
        <v>543323</v>
      </c>
      <c r="N7108">
        <v>17359</v>
      </c>
      <c r="O7108" t="s">
        <v>387</v>
      </c>
    </row>
    <row r="7109" spans="1:15" hidden="1" x14ac:dyDescent="0.35">
      <c r="A7109" t="s">
        <v>561</v>
      </c>
      <c r="B7109" t="s">
        <v>304</v>
      </c>
      <c r="C7109" t="s">
        <v>87</v>
      </c>
      <c r="D7109" t="s">
        <v>78</v>
      </c>
      <c r="E7109">
        <v>2023</v>
      </c>
      <c r="F7109">
        <v>34</v>
      </c>
      <c r="G7109" t="s">
        <v>302</v>
      </c>
      <c r="H7109" t="s">
        <v>80</v>
      </c>
      <c r="I7109">
        <v>932</v>
      </c>
      <c r="L7109" t="s">
        <v>562</v>
      </c>
      <c r="M7109">
        <v>903</v>
      </c>
      <c r="N7109">
        <v>29</v>
      </c>
      <c r="O7109" t="s">
        <v>387</v>
      </c>
    </row>
    <row r="7110" spans="1:15" hidden="1" x14ac:dyDescent="0.35">
      <c r="A7110" t="s">
        <v>561</v>
      </c>
      <c r="B7110" t="s">
        <v>304</v>
      </c>
      <c r="C7110" t="s">
        <v>87</v>
      </c>
      <c r="D7110" t="s">
        <v>78</v>
      </c>
      <c r="E7110">
        <v>2023</v>
      </c>
      <c r="F7110">
        <v>34</v>
      </c>
      <c r="G7110" t="s">
        <v>302</v>
      </c>
      <c r="H7110" t="s">
        <v>80</v>
      </c>
      <c r="I7110">
        <v>831879</v>
      </c>
      <c r="L7110" t="s">
        <v>562</v>
      </c>
      <c r="M7110">
        <v>806123</v>
      </c>
      <c r="N7110">
        <v>25756</v>
      </c>
      <c r="O7110" t="s">
        <v>387</v>
      </c>
    </row>
    <row r="7111" spans="1:15" hidden="1" x14ac:dyDescent="0.35">
      <c r="A7111" t="s">
        <v>561</v>
      </c>
      <c r="B7111" t="s">
        <v>304</v>
      </c>
      <c r="C7111" t="s">
        <v>87</v>
      </c>
      <c r="D7111" t="s">
        <v>78</v>
      </c>
      <c r="E7111">
        <v>2023</v>
      </c>
      <c r="F7111">
        <v>34</v>
      </c>
      <c r="G7111" t="s">
        <v>302</v>
      </c>
      <c r="H7111" t="s">
        <v>80</v>
      </c>
      <c r="I7111">
        <v>68532</v>
      </c>
      <c r="L7111" t="s">
        <v>562</v>
      </c>
      <c r="M7111">
        <v>66410</v>
      </c>
      <c r="N7111">
        <v>2122</v>
      </c>
      <c r="O7111" t="s">
        <v>387</v>
      </c>
    </row>
    <row r="7112" spans="1:15" hidden="1" x14ac:dyDescent="0.35">
      <c r="A7112" t="s">
        <v>561</v>
      </c>
      <c r="B7112" t="s">
        <v>304</v>
      </c>
      <c r="C7112" t="s">
        <v>87</v>
      </c>
      <c r="D7112" t="s">
        <v>78</v>
      </c>
      <c r="E7112">
        <v>2023</v>
      </c>
      <c r="F7112">
        <v>34</v>
      </c>
      <c r="G7112" t="s">
        <v>302</v>
      </c>
      <c r="H7112" t="s">
        <v>81</v>
      </c>
      <c r="I7112">
        <v>24832</v>
      </c>
      <c r="L7112" t="s">
        <v>562</v>
      </c>
      <c r="M7112">
        <v>24063</v>
      </c>
      <c r="N7112">
        <v>769</v>
      </c>
      <c r="O7112" t="s">
        <v>387</v>
      </c>
    </row>
    <row r="7113" spans="1:15" hidden="1" x14ac:dyDescent="0.35">
      <c r="A7113" t="s">
        <v>561</v>
      </c>
      <c r="B7113" t="s">
        <v>304</v>
      </c>
      <c r="C7113" t="s">
        <v>87</v>
      </c>
      <c r="D7113" t="s">
        <v>78</v>
      </c>
      <c r="E7113">
        <v>2023</v>
      </c>
      <c r="F7113">
        <v>34</v>
      </c>
      <c r="G7113" t="s">
        <v>302</v>
      </c>
      <c r="H7113" t="s">
        <v>81</v>
      </c>
      <c r="I7113">
        <v>11165</v>
      </c>
      <c r="L7113" t="s">
        <v>562</v>
      </c>
      <c r="M7113">
        <v>10819</v>
      </c>
      <c r="N7113">
        <v>346</v>
      </c>
      <c r="O7113" t="s">
        <v>387</v>
      </c>
    </row>
    <row r="7114" spans="1:15" hidden="1" x14ac:dyDescent="0.35">
      <c r="A7114" t="s">
        <v>561</v>
      </c>
      <c r="B7114" t="s">
        <v>304</v>
      </c>
      <c r="C7114" t="s">
        <v>87</v>
      </c>
      <c r="D7114" t="s">
        <v>78</v>
      </c>
      <c r="E7114">
        <v>2023</v>
      </c>
      <c r="F7114">
        <v>67</v>
      </c>
      <c r="G7114" t="s">
        <v>303</v>
      </c>
      <c r="H7114" t="s">
        <v>80</v>
      </c>
      <c r="I7114">
        <v>8024</v>
      </c>
      <c r="J7114">
        <v>5768</v>
      </c>
      <c r="K7114">
        <v>2256</v>
      </c>
      <c r="L7114" t="s">
        <v>562</v>
      </c>
      <c r="O7114" t="s">
        <v>387</v>
      </c>
    </row>
    <row r="7115" spans="1:15" hidden="1" x14ac:dyDescent="0.35">
      <c r="A7115" t="s">
        <v>561</v>
      </c>
      <c r="B7115" t="s">
        <v>304</v>
      </c>
      <c r="C7115" t="s">
        <v>87</v>
      </c>
      <c r="D7115" t="s">
        <v>78</v>
      </c>
      <c r="E7115">
        <v>2023</v>
      </c>
      <c r="F7115">
        <v>67</v>
      </c>
      <c r="G7115" t="s">
        <v>303</v>
      </c>
      <c r="H7115" t="s">
        <v>80</v>
      </c>
      <c r="I7115">
        <v>59340</v>
      </c>
      <c r="J7115">
        <v>15196</v>
      </c>
      <c r="K7115">
        <v>44144</v>
      </c>
      <c r="L7115" t="s">
        <v>562</v>
      </c>
      <c r="O7115" t="s">
        <v>387</v>
      </c>
    </row>
    <row r="7116" spans="1:15" hidden="1" x14ac:dyDescent="0.35">
      <c r="A7116" t="s">
        <v>561</v>
      </c>
      <c r="B7116" t="s">
        <v>304</v>
      </c>
      <c r="C7116" t="s">
        <v>87</v>
      </c>
      <c r="D7116" t="s">
        <v>78</v>
      </c>
      <c r="E7116">
        <v>2023</v>
      </c>
      <c r="F7116">
        <v>67</v>
      </c>
      <c r="G7116" t="s">
        <v>303</v>
      </c>
      <c r="H7116" t="s">
        <v>80</v>
      </c>
      <c r="I7116">
        <v>1260</v>
      </c>
      <c r="J7116">
        <v>410</v>
      </c>
      <c r="K7116">
        <v>850</v>
      </c>
      <c r="L7116" t="s">
        <v>562</v>
      </c>
      <c r="O7116" t="s">
        <v>387</v>
      </c>
    </row>
    <row r="7117" spans="1:15" hidden="1" x14ac:dyDescent="0.35">
      <c r="A7117" t="s">
        <v>561</v>
      </c>
      <c r="B7117" t="s">
        <v>304</v>
      </c>
      <c r="C7117" t="s">
        <v>87</v>
      </c>
      <c r="D7117" t="s">
        <v>78</v>
      </c>
      <c r="E7117">
        <v>2023</v>
      </c>
      <c r="F7117">
        <v>67</v>
      </c>
      <c r="G7117" t="s">
        <v>303</v>
      </c>
      <c r="H7117" t="s">
        <v>81</v>
      </c>
      <c r="I7117">
        <v>3952</v>
      </c>
      <c r="J7117">
        <v>0</v>
      </c>
      <c r="K7117">
        <v>3952</v>
      </c>
      <c r="L7117" t="s">
        <v>562</v>
      </c>
      <c r="O7117" t="s">
        <v>387</v>
      </c>
    </row>
    <row r="7118" spans="1:15" hidden="1" x14ac:dyDescent="0.35">
      <c r="A7118" t="s">
        <v>561</v>
      </c>
      <c r="B7118" t="s">
        <v>304</v>
      </c>
      <c r="C7118" t="s">
        <v>87</v>
      </c>
      <c r="D7118" t="s">
        <v>78</v>
      </c>
      <c r="E7118">
        <v>2023</v>
      </c>
      <c r="F7118">
        <v>22</v>
      </c>
      <c r="G7118" t="s">
        <v>367</v>
      </c>
      <c r="H7118" t="s">
        <v>80</v>
      </c>
      <c r="I7118">
        <v>47332</v>
      </c>
      <c r="L7118" t="s">
        <v>562</v>
      </c>
      <c r="O7118" t="s">
        <v>387</v>
      </c>
    </row>
    <row r="7119" spans="1:15" hidden="1" x14ac:dyDescent="0.35">
      <c r="A7119" t="s">
        <v>561</v>
      </c>
      <c r="B7119" t="s">
        <v>304</v>
      </c>
      <c r="C7119" t="s">
        <v>87</v>
      </c>
      <c r="D7119" t="s">
        <v>78</v>
      </c>
      <c r="E7119">
        <v>2023</v>
      </c>
      <c r="F7119">
        <v>22</v>
      </c>
      <c r="G7119" t="s">
        <v>367</v>
      </c>
      <c r="H7119" t="s">
        <v>80</v>
      </c>
      <c r="I7119">
        <v>782</v>
      </c>
      <c r="L7119" t="s">
        <v>562</v>
      </c>
      <c r="O7119" t="s">
        <v>387</v>
      </c>
    </row>
    <row r="7120" spans="1:15" hidden="1" x14ac:dyDescent="0.35">
      <c r="A7120" t="s">
        <v>561</v>
      </c>
      <c r="B7120" t="s">
        <v>304</v>
      </c>
      <c r="C7120" t="s">
        <v>87</v>
      </c>
      <c r="D7120" t="s">
        <v>78</v>
      </c>
      <c r="E7120">
        <v>2023</v>
      </c>
      <c r="F7120">
        <v>22</v>
      </c>
      <c r="G7120" t="s">
        <v>367</v>
      </c>
      <c r="H7120" t="s">
        <v>80</v>
      </c>
      <c r="I7120">
        <v>98321</v>
      </c>
      <c r="L7120" t="s">
        <v>562</v>
      </c>
      <c r="O7120" t="s">
        <v>387</v>
      </c>
    </row>
    <row r="7121" spans="1:15" hidden="1" x14ac:dyDescent="0.35">
      <c r="A7121" t="s">
        <v>561</v>
      </c>
      <c r="B7121" t="s">
        <v>304</v>
      </c>
      <c r="C7121" t="s">
        <v>87</v>
      </c>
      <c r="D7121" t="s">
        <v>78</v>
      </c>
      <c r="E7121">
        <v>2023</v>
      </c>
      <c r="F7121">
        <v>22</v>
      </c>
      <c r="G7121" t="s">
        <v>367</v>
      </c>
      <c r="H7121" t="s">
        <v>80</v>
      </c>
      <c r="I7121">
        <v>3614</v>
      </c>
      <c r="L7121" t="s">
        <v>562</v>
      </c>
      <c r="O7121" t="s">
        <v>387</v>
      </c>
    </row>
    <row r="7122" spans="1:15" hidden="1" x14ac:dyDescent="0.35">
      <c r="A7122" t="s">
        <v>561</v>
      </c>
      <c r="B7122" t="s">
        <v>304</v>
      </c>
      <c r="C7122" t="s">
        <v>87</v>
      </c>
      <c r="D7122" t="s">
        <v>78</v>
      </c>
      <c r="E7122">
        <v>2023</v>
      </c>
      <c r="F7122">
        <v>22</v>
      </c>
      <c r="G7122" t="s">
        <v>367</v>
      </c>
      <c r="H7122" t="s">
        <v>81</v>
      </c>
      <c r="I7122">
        <v>415</v>
      </c>
      <c r="L7122" t="s">
        <v>562</v>
      </c>
      <c r="O7122" t="s">
        <v>387</v>
      </c>
    </row>
    <row r="7123" spans="1:15" hidden="1" x14ac:dyDescent="0.35">
      <c r="A7123" t="s">
        <v>561</v>
      </c>
      <c r="B7123" t="s">
        <v>304</v>
      </c>
      <c r="C7123" t="s">
        <v>87</v>
      </c>
      <c r="D7123" t="s">
        <v>78</v>
      </c>
      <c r="E7123">
        <v>2023</v>
      </c>
      <c r="F7123">
        <v>34</v>
      </c>
      <c r="G7123" t="s">
        <v>302</v>
      </c>
      <c r="H7123" t="s">
        <v>80</v>
      </c>
      <c r="I7123">
        <v>546588</v>
      </c>
      <c r="L7123" t="s">
        <v>562</v>
      </c>
      <c r="M7123">
        <v>529665</v>
      </c>
      <c r="N7123">
        <v>16923</v>
      </c>
      <c r="O7123" t="s">
        <v>387</v>
      </c>
    </row>
    <row r="7124" spans="1:15" hidden="1" x14ac:dyDescent="0.35">
      <c r="A7124" t="s">
        <v>561</v>
      </c>
      <c r="B7124" t="s">
        <v>304</v>
      </c>
      <c r="C7124" t="s">
        <v>87</v>
      </c>
      <c r="D7124" t="s">
        <v>78</v>
      </c>
      <c r="E7124">
        <v>2023</v>
      </c>
      <c r="F7124">
        <v>34</v>
      </c>
      <c r="G7124" t="s">
        <v>302</v>
      </c>
      <c r="H7124" t="s">
        <v>80</v>
      </c>
      <c r="I7124">
        <v>9033</v>
      </c>
      <c r="L7124" t="s">
        <v>562</v>
      </c>
      <c r="M7124">
        <v>8753</v>
      </c>
      <c r="N7124">
        <v>280</v>
      </c>
      <c r="O7124" t="s">
        <v>387</v>
      </c>
    </row>
    <row r="7125" spans="1:15" hidden="1" x14ac:dyDescent="0.35">
      <c r="A7125" t="s">
        <v>561</v>
      </c>
      <c r="B7125" t="s">
        <v>304</v>
      </c>
      <c r="C7125" t="s">
        <v>87</v>
      </c>
      <c r="D7125" t="s">
        <v>78</v>
      </c>
      <c r="E7125">
        <v>2023</v>
      </c>
      <c r="F7125">
        <v>34</v>
      </c>
      <c r="G7125" t="s">
        <v>302</v>
      </c>
      <c r="H7125" t="s">
        <v>80</v>
      </c>
      <c r="I7125">
        <v>1135401</v>
      </c>
      <c r="L7125" t="s">
        <v>562</v>
      </c>
      <c r="M7125">
        <v>1100247</v>
      </c>
      <c r="N7125">
        <v>35154</v>
      </c>
      <c r="O7125" t="s">
        <v>387</v>
      </c>
    </row>
    <row r="7126" spans="1:15" hidden="1" x14ac:dyDescent="0.35">
      <c r="A7126" t="s">
        <v>561</v>
      </c>
      <c r="B7126" t="s">
        <v>304</v>
      </c>
      <c r="C7126" t="s">
        <v>87</v>
      </c>
      <c r="D7126" t="s">
        <v>78</v>
      </c>
      <c r="E7126">
        <v>2023</v>
      </c>
      <c r="F7126">
        <v>34</v>
      </c>
      <c r="G7126" t="s">
        <v>302</v>
      </c>
      <c r="H7126" t="s">
        <v>80</v>
      </c>
      <c r="I7126">
        <v>41732</v>
      </c>
      <c r="L7126" t="s">
        <v>562</v>
      </c>
      <c r="M7126">
        <v>40440</v>
      </c>
      <c r="N7126">
        <v>1292</v>
      </c>
      <c r="O7126" t="s">
        <v>387</v>
      </c>
    </row>
    <row r="7127" spans="1:15" hidden="1" x14ac:dyDescent="0.35">
      <c r="A7127" t="s">
        <v>561</v>
      </c>
      <c r="B7127" t="s">
        <v>304</v>
      </c>
      <c r="C7127" t="s">
        <v>87</v>
      </c>
      <c r="D7127" t="s">
        <v>78</v>
      </c>
      <c r="E7127">
        <v>2023</v>
      </c>
      <c r="F7127">
        <v>34</v>
      </c>
      <c r="G7127" t="s">
        <v>302</v>
      </c>
      <c r="H7127" t="s">
        <v>81</v>
      </c>
      <c r="I7127">
        <v>4788</v>
      </c>
      <c r="L7127" t="s">
        <v>562</v>
      </c>
      <c r="M7127">
        <v>4640</v>
      </c>
      <c r="N7127">
        <v>148</v>
      </c>
      <c r="O7127" t="s">
        <v>387</v>
      </c>
    </row>
    <row r="7128" spans="1:15" hidden="1" x14ac:dyDescent="0.35">
      <c r="A7128" t="s">
        <v>561</v>
      </c>
      <c r="B7128" t="s">
        <v>304</v>
      </c>
      <c r="C7128" t="s">
        <v>87</v>
      </c>
      <c r="D7128" t="s">
        <v>78</v>
      </c>
      <c r="E7128">
        <v>2023</v>
      </c>
      <c r="F7128">
        <v>67</v>
      </c>
      <c r="G7128" t="s">
        <v>303</v>
      </c>
      <c r="H7128" t="s">
        <v>80</v>
      </c>
      <c r="I7128">
        <v>5690</v>
      </c>
      <c r="J7128">
        <v>4321</v>
      </c>
      <c r="K7128">
        <v>1369</v>
      </c>
      <c r="L7128" t="s">
        <v>562</v>
      </c>
      <c r="O7128" t="s">
        <v>387</v>
      </c>
    </row>
    <row r="7129" spans="1:15" hidden="1" x14ac:dyDescent="0.35">
      <c r="A7129" t="s">
        <v>561</v>
      </c>
      <c r="B7129" t="s">
        <v>304</v>
      </c>
      <c r="C7129" t="s">
        <v>87</v>
      </c>
      <c r="D7129" t="s">
        <v>78</v>
      </c>
      <c r="E7129">
        <v>2023</v>
      </c>
      <c r="F7129">
        <v>67</v>
      </c>
      <c r="G7129" t="s">
        <v>303</v>
      </c>
      <c r="H7129" t="s">
        <v>80</v>
      </c>
      <c r="I7129">
        <v>580</v>
      </c>
      <c r="J7129">
        <v>128</v>
      </c>
      <c r="K7129">
        <v>452</v>
      </c>
      <c r="L7129" t="s">
        <v>562</v>
      </c>
      <c r="O7129" t="s">
        <v>387</v>
      </c>
    </row>
    <row r="7130" spans="1:15" hidden="1" x14ac:dyDescent="0.35">
      <c r="A7130" t="s">
        <v>561</v>
      </c>
      <c r="B7130" t="s">
        <v>304</v>
      </c>
      <c r="C7130" t="s">
        <v>87</v>
      </c>
      <c r="D7130" t="s">
        <v>78</v>
      </c>
      <c r="E7130">
        <v>2023</v>
      </c>
      <c r="F7130">
        <v>67</v>
      </c>
      <c r="G7130" t="s">
        <v>303</v>
      </c>
      <c r="H7130" t="s">
        <v>80</v>
      </c>
      <c r="I7130">
        <v>21961</v>
      </c>
      <c r="J7130">
        <v>9611</v>
      </c>
      <c r="K7130">
        <v>12350</v>
      </c>
      <c r="L7130" t="s">
        <v>562</v>
      </c>
      <c r="O7130" t="s">
        <v>387</v>
      </c>
    </row>
    <row r="7131" spans="1:15" hidden="1" x14ac:dyDescent="0.35">
      <c r="A7131" t="s">
        <v>561</v>
      </c>
      <c r="B7131" t="s">
        <v>304</v>
      </c>
      <c r="C7131" t="s">
        <v>87</v>
      </c>
      <c r="D7131" t="s">
        <v>78</v>
      </c>
      <c r="E7131">
        <v>2023</v>
      </c>
      <c r="F7131">
        <v>67</v>
      </c>
      <c r="G7131" t="s">
        <v>303</v>
      </c>
      <c r="H7131" t="s">
        <v>80</v>
      </c>
      <c r="I7131">
        <v>2410</v>
      </c>
      <c r="J7131">
        <v>1272</v>
      </c>
      <c r="K7131">
        <v>1138</v>
      </c>
      <c r="L7131" t="s">
        <v>562</v>
      </c>
      <c r="O7131" t="s">
        <v>387</v>
      </c>
    </row>
    <row r="7132" spans="1:15" hidden="1" x14ac:dyDescent="0.35">
      <c r="A7132" t="s">
        <v>561</v>
      </c>
      <c r="B7132" t="s">
        <v>304</v>
      </c>
      <c r="C7132" t="s">
        <v>87</v>
      </c>
      <c r="D7132" t="s">
        <v>78</v>
      </c>
      <c r="E7132">
        <v>2024</v>
      </c>
      <c r="F7132">
        <v>79</v>
      </c>
      <c r="G7132" t="s">
        <v>312</v>
      </c>
      <c r="H7132" t="s">
        <v>80</v>
      </c>
      <c r="I7132">
        <v>390669</v>
      </c>
      <c r="L7132" t="s">
        <v>562</v>
      </c>
      <c r="O7132" t="s">
        <v>387</v>
      </c>
    </row>
    <row r="7133" spans="1:15" hidden="1" x14ac:dyDescent="0.35">
      <c r="A7133" t="s">
        <v>561</v>
      </c>
      <c r="B7133" t="s">
        <v>304</v>
      </c>
      <c r="C7133" t="s">
        <v>87</v>
      </c>
      <c r="D7133" t="s">
        <v>78</v>
      </c>
      <c r="E7133">
        <v>2024</v>
      </c>
      <c r="F7133">
        <v>79</v>
      </c>
      <c r="G7133" t="s">
        <v>312</v>
      </c>
      <c r="H7133" t="s">
        <v>80</v>
      </c>
      <c r="I7133">
        <v>1419</v>
      </c>
      <c r="L7133" t="s">
        <v>562</v>
      </c>
      <c r="O7133" t="s">
        <v>387</v>
      </c>
    </row>
    <row r="7134" spans="1:15" hidden="1" x14ac:dyDescent="0.35">
      <c r="A7134" t="s">
        <v>561</v>
      </c>
      <c r="B7134" t="s">
        <v>304</v>
      </c>
      <c r="C7134" t="s">
        <v>87</v>
      </c>
      <c r="D7134" t="s">
        <v>78</v>
      </c>
      <c r="E7134">
        <v>2024</v>
      </c>
      <c r="F7134">
        <v>79</v>
      </c>
      <c r="G7134" t="s">
        <v>312</v>
      </c>
      <c r="H7134" t="s">
        <v>80</v>
      </c>
      <c r="I7134">
        <v>417980</v>
      </c>
      <c r="L7134" t="s">
        <v>562</v>
      </c>
      <c r="O7134" t="s">
        <v>387</v>
      </c>
    </row>
    <row r="7135" spans="1:15" hidden="1" x14ac:dyDescent="0.35">
      <c r="A7135" t="s">
        <v>561</v>
      </c>
      <c r="B7135" t="s">
        <v>304</v>
      </c>
      <c r="C7135" t="s">
        <v>87</v>
      </c>
      <c r="D7135" t="s">
        <v>78</v>
      </c>
      <c r="E7135">
        <v>2024</v>
      </c>
      <c r="F7135">
        <v>79</v>
      </c>
      <c r="G7135" t="s">
        <v>312</v>
      </c>
      <c r="H7135" t="s">
        <v>80</v>
      </c>
      <c r="I7135">
        <v>22649</v>
      </c>
      <c r="L7135" t="s">
        <v>562</v>
      </c>
      <c r="O7135" t="s">
        <v>387</v>
      </c>
    </row>
    <row r="7136" spans="1:15" hidden="1" x14ac:dyDescent="0.35">
      <c r="A7136" t="s">
        <v>561</v>
      </c>
      <c r="B7136" t="s">
        <v>304</v>
      </c>
      <c r="C7136" t="s">
        <v>87</v>
      </c>
      <c r="D7136" t="s">
        <v>78</v>
      </c>
      <c r="E7136">
        <v>2024</v>
      </c>
      <c r="F7136">
        <v>79</v>
      </c>
      <c r="G7136" t="s">
        <v>312</v>
      </c>
      <c r="H7136" t="s">
        <v>81</v>
      </c>
      <c r="I7136">
        <v>5216</v>
      </c>
      <c r="L7136" t="s">
        <v>562</v>
      </c>
      <c r="O7136" t="s">
        <v>387</v>
      </c>
    </row>
    <row r="7137" spans="1:15" hidden="1" x14ac:dyDescent="0.35">
      <c r="A7137" t="s">
        <v>561</v>
      </c>
      <c r="B7137" t="s">
        <v>304</v>
      </c>
      <c r="C7137" t="s">
        <v>87</v>
      </c>
      <c r="D7137" t="s">
        <v>78</v>
      </c>
      <c r="E7137">
        <v>2024</v>
      </c>
      <c r="F7137">
        <v>79</v>
      </c>
      <c r="G7137" t="s">
        <v>312</v>
      </c>
      <c r="H7137" t="s">
        <v>81</v>
      </c>
      <c r="I7137">
        <v>3001</v>
      </c>
      <c r="L7137" t="s">
        <v>562</v>
      </c>
      <c r="O7137" t="s">
        <v>387</v>
      </c>
    </row>
    <row r="7138" spans="1:15" hidden="1" x14ac:dyDescent="0.35">
      <c r="A7138" t="s">
        <v>561</v>
      </c>
      <c r="B7138" t="s">
        <v>304</v>
      </c>
      <c r="C7138" t="s">
        <v>87</v>
      </c>
      <c r="D7138" t="s">
        <v>78</v>
      </c>
      <c r="E7138">
        <v>2024</v>
      </c>
      <c r="F7138">
        <v>22</v>
      </c>
      <c r="G7138" t="s">
        <v>367</v>
      </c>
      <c r="H7138" t="s">
        <v>80</v>
      </c>
      <c r="I7138">
        <v>14132</v>
      </c>
      <c r="L7138" t="s">
        <v>562</v>
      </c>
      <c r="O7138" t="s">
        <v>387</v>
      </c>
    </row>
    <row r="7139" spans="1:15" hidden="1" x14ac:dyDescent="0.35">
      <c r="A7139" t="s">
        <v>561</v>
      </c>
      <c r="B7139" t="s">
        <v>304</v>
      </c>
      <c r="C7139" t="s">
        <v>87</v>
      </c>
      <c r="D7139" t="s">
        <v>78</v>
      </c>
      <c r="E7139">
        <v>2024</v>
      </c>
      <c r="F7139">
        <v>22</v>
      </c>
      <c r="G7139" t="s">
        <v>367</v>
      </c>
      <c r="H7139" t="s">
        <v>80</v>
      </c>
      <c r="I7139">
        <v>47223</v>
      </c>
      <c r="L7139" t="s">
        <v>562</v>
      </c>
      <c r="O7139" t="s">
        <v>387</v>
      </c>
    </row>
    <row r="7140" spans="1:15" hidden="1" x14ac:dyDescent="0.35">
      <c r="A7140" t="s">
        <v>561</v>
      </c>
      <c r="B7140" t="s">
        <v>304</v>
      </c>
      <c r="C7140" t="s">
        <v>87</v>
      </c>
      <c r="D7140" t="s">
        <v>78</v>
      </c>
      <c r="E7140">
        <v>2024</v>
      </c>
      <c r="F7140">
        <v>22</v>
      </c>
      <c r="G7140" t="s">
        <v>367</v>
      </c>
      <c r="H7140" t="s">
        <v>80</v>
      </c>
      <c r="I7140">
        <v>2611</v>
      </c>
      <c r="L7140" t="s">
        <v>562</v>
      </c>
      <c r="O7140" t="s">
        <v>387</v>
      </c>
    </row>
    <row r="7141" spans="1:15" hidden="1" x14ac:dyDescent="0.35">
      <c r="A7141" t="s">
        <v>561</v>
      </c>
      <c r="B7141" t="s">
        <v>304</v>
      </c>
      <c r="C7141" t="s">
        <v>87</v>
      </c>
      <c r="D7141" t="s">
        <v>78</v>
      </c>
      <c r="E7141">
        <v>2024</v>
      </c>
      <c r="F7141">
        <v>22</v>
      </c>
      <c r="G7141" t="s">
        <v>367</v>
      </c>
      <c r="H7141" t="s">
        <v>81</v>
      </c>
      <c r="I7141">
        <v>247</v>
      </c>
      <c r="L7141" t="s">
        <v>562</v>
      </c>
      <c r="O7141" t="s">
        <v>387</v>
      </c>
    </row>
    <row r="7142" spans="1:15" hidden="1" x14ac:dyDescent="0.35">
      <c r="A7142" t="s">
        <v>561</v>
      </c>
      <c r="B7142" t="s">
        <v>304</v>
      </c>
      <c r="C7142" t="s">
        <v>87</v>
      </c>
      <c r="D7142" t="s">
        <v>78</v>
      </c>
      <c r="E7142">
        <v>2024</v>
      </c>
      <c r="F7142">
        <v>22</v>
      </c>
      <c r="G7142" t="s">
        <v>367</v>
      </c>
      <c r="H7142" t="s">
        <v>81</v>
      </c>
      <c r="I7142">
        <v>1778</v>
      </c>
      <c r="L7142" t="s">
        <v>562</v>
      </c>
      <c r="O7142" t="s">
        <v>387</v>
      </c>
    </row>
    <row r="7143" spans="1:15" hidden="1" x14ac:dyDescent="0.35">
      <c r="A7143" t="s">
        <v>561</v>
      </c>
      <c r="B7143" t="s">
        <v>304</v>
      </c>
      <c r="C7143" t="s">
        <v>87</v>
      </c>
      <c r="D7143" t="s">
        <v>78</v>
      </c>
      <c r="E7143">
        <v>2024</v>
      </c>
      <c r="F7143">
        <v>34</v>
      </c>
      <c r="G7143" t="s">
        <v>302</v>
      </c>
      <c r="H7143" t="s">
        <v>80</v>
      </c>
      <c r="I7143">
        <v>163193</v>
      </c>
      <c r="L7143" t="s">
        <v>562</v>
      </c>
      <c r="M7143">
        <v>158140</v>
      </c>
      <c r="N7143">
        <v>5053</v>
      </c>
      <c r="O7143" t="s">
        <v>387</v>
      </c>
    </row>
    <row r="7144" spans="1:15" hidden="1" x14ac:dyDescent="0.35">
      <c r="A7144" t="s">
        <v>561</v>
      </c>
      <c r="B7144" t="s">
        <v>304</v>
      </c>
      <c r="C7144" t="s">
        <v>87</v>
      </c>
      <c r="D7144" t="s">
        <v>78</v>
      </c>
      <c r="E7144">
        <v>2024</v>
      </c>
      <c r="F7144">
        <v>34</v>
      </c>
      <c r="G7144" t="s">
        <v>302</v>
      </c>
      <c r="H7144" t="s">
        <v>80</v>
      </c>
      <c r="I7144">
        <v>545324</v>
      </c>
      <c r="L7144" t="s">
        <v>562</v>
      </c>
      <c r="M7144">
        <v>528440</v>
      </c>
      <c r="N7144">
        <v>16884</v>
      </c>
      <c r="O7144" t="s">
        <v>387</v>
      </c>
    </row>
    <row r="7145" spans="1:15" hidden="1" x14ac:dyDescent="0.35">
      <c r="A7145" t="s">
        <v>561</v>
      </c>
      <c r="B7145" t="s">
        <v>304</v>
      </c>
      <c r="C7145" t="s">
        <v>87</v>
      </c>
      <c r="D7145" t="s">
        <v>78</v>
      </c>
      <c r="E7145">
        <v>2024</v>
      </c>
      <c r="F7145">
        <v>34</v>
      </c>
      <c r="G7145" t="s">
        <v>302</v>
      </c>
      <c r="H7145" t="s">
        <v>80</v>
      </c>
      <c r="I7145">
        <v>30151</v>
      </c>
      <c r="L7145" t="s">
        <v>562</v>
      </c>
      <c r="M7145">
        <v>29217</v>
      </c>
      <c r="N7145">
        <v>934</v>
      </c>
      <c r="O7145" t="s">
        <v>387</v>
      </c>
    </row>
    <row r="7146" spans="1:15" hidden="1" x14ac:dyDescent="0.35">
      <c r="A7146" t="s">
        <v>561</v>
      </c>
      <c r="B7146" t="s">
        <v>304</v>
      </c>
      <c r="C7146" t="s">
        <v>87</v>
      </c>
      <c r="D7146" t="s">
        <v>78</v>
      </c>
      <c r="E7146">
        <v>2024</v>
      </c>
      <c r="F7146">
        <v>34</v>
      </c>
      <c r="G7146" t="s">
        <v>302</v>
      </c>
      <c r="H7146" t="s">
        <v>81</v>
      </c>
      <c r="I7146">
        <v>2847</v>
      </c>
      <c r="L7146" t="s">
        <v>562</v>
      </c>
      <c r="M7146">
        <v>2759</v>
      </c>
      <c r="N7146">
        <v>88</v>
      </c>
      <c r="O7146" t="s">
        <v>387</v>
      </c>
    </row>
    <row r="7147" spans="1:15" hidden="1" x14ac:dyDescent="0.35">
      <c r="A7147" t="s">
        <v>561</v>
      </c>
      <c r="B7147" t="s">
        <v>304</v>
      </c>
      <c r="C7147" t="s">
        <v>87</v>
      </c>
      <c r="D7147" t="s">
        <v>78</v>
      </c>
      <c r="E7147">
        <v>2024</v>
      </c>
      <c r="F7147">
        <v>34</v>
      </c>
      <c r="G7147" t="s">
        <v>302</v>
      </c>
      <c r="H7147" t="s">
        <v>81</v>
      </c>
      <c r="I7147">
        <v>20530</v>
      </c>
      <c r="L7147" t="s">
        <v>562</v>
      </c>
      <c r="M7147">
        <v>19894</v>
      </c>
      <c r="N7147">
        <v>636</v>
      </c>
      <c r="O7147" t="s">
        <v>387</v>
      </c>
    </row>
    <row r="7148" spans="1:15" hidden="1" x14ac:dyDescent="0.35">
      <c r="A7148" t="s">
        <v>561</v>
      </c>
      <c r="B7148" t="s">
        <v>304</v>
      </c>
      <c r="C7148" t="s">
        <v>87</v>
      </c>
      <c r="D7148" t="s">
        <v>78</v>
      </c>
      <c r="E7148">
        <v>2024</v>
      </c>
      <c r="F7148">
        <v>67</v>
      </c>
      <c r="G7148" t="s">
        <v>303</v>
      </c>
      <c r="H7148" t="s">
        <v>80</v>
      </c>
      <c r="I7148">
        <v>1698</v>
      </c>
      <c r="J7148">
        <v>1274</v>
      </c>
      <c r="K7148">
        <v>424</v>
      </c>
      <c r="L7148" t="s">
        <v>562</v>
      </c>
      <c r="O7148" t="s">
        <v>387</v>
      </c>
    </row>
    <row r="7149" spans="1:15" hidden="1" x14ac:dyDescent="0.35">
      <c r="A7149" t="s">
        <v>561</v>
      </c>
      <c r="B7149" t="s">
        <v>304</v>
      </c>
      <c r="C7149" t="s">
        <v>87</v>
      </c>
      <c r="D7149" t="s">
        <v>78</v>
      </c>
      <c r="E7149">
        <v>2024</v>
      </c>
      <c r="F7149">
        <v>67</v>
      </c>
      <c r="G7149" t="s">
        <v>303</v>
      </c>
      <c r="H7149" t="s">
        <v>80</v>
      </c>
      <c r="I7149">
        <v>14907</v>
      </c>
      <c r="J7149">
        <v>7559</v>
      </c>
      <c r="K7149">
        <v>7348</v>
      </c>
      <c r="L7149" t="s">
        <v>562</v>
      </c>
      <c r="O7149" t="s">
        <v>387</v>
      </c>
    </row>
    <row r="7150" spans="1:15" hidden="1" x14ac:dyDescent="0.35">
      <c r="A7150" t="s">
        <v>561</v>
      </c>
      <c r="B7150" t="s">
        <v>304</v>
      </c>
      <c r="C7150" t="s">
        <v>87</v>
      </c>
      <c r="D7150" t="s">
        <v>78</v>
      </c>
      <c r="E7150">
        <v>2024</v>
      </c>
      <c r="F7150">
        <v>67</v>
      </c>
      <c r="G7150" t="s">
        <v>303</v>
      </c>
      <c r="H7150" t="s">
        <v>80</v>
      </c>
      <c r="I7150">
        <v>1741</v>
      </c>
      <c r="J7150">
        <v>797</v>
      </c>
      <c r="K7150">
        <v>944</v>
      </c>
      <c r="L7150" t="s">
        <v>562</v>
      </c>
      <c r="O7150" t="s">
        <v>387</v>
      </c>
    </row>
    <row r="7151" spans="1:15" hidden="1" x14ac:dyDescent="0.35">
      <c r="A7151" t="s">
        <v>561</v>
      </c>
      <c r="B7151" t="s">
        <v>304</v>
      </c>
      <c r="C7151" t="s">
        <v>87</v>
      </c>
      <c r="D7151" t="s">
        <v>78</v>
      </c>
      <c r="E7151">
        <v>2024</v>
      </c>
      <c r="F7151">
        <v>67</v>
      </c>
      <c r="G7151" t="s">
        <v>303</v>
      </c>
      <c r="H7151" t="s">
        <v>81</v>
      </c>
      <c r="I7151">
        <v>2480</v>
      </c>
      <c r="J7151">
        <v>0</v>
      </c>
      <c r="K7151">
        <v>2480</v>
      </c>
      <c r="L7151" t="s">
        <v>562</v>
      </c>
      <c r="O7151" t="s">
        <v>387</v>
      </c>
    </row>
    <row r="7152" spans="1:15" hidden="1" x14ac:dyDescent="0.35">
      <c r="A7152" t="s">
        <v>561</v>
      </c>
      <c r="B7152" t="s">
        <v>84</v>
      </c>
      <c r="C7152" t="s">
        <v>419</v>
      </c>
      <c r="D7152" t="s">
        <v>78</v>
      </c>
      <c r="E7152">
        <v>2023</v>
      </c>
      <c r="F7152">
        <v>34</v>
      </c>
      <c r="G7152" t="s">
        <v>302</v>
      </c>
      <c r="H7152" t="s">
        <v>80</v>
      </c>
      <c r="I7152">
        <v>692</v>
      </c>
      <c r="L7152" t="s">
        <v>562</v>
      </c>
      <c r="M7152">
        <v>657.4</v>
      </c>
      <c r="N7152">
        <v>34.6</v>
      </c>
      <c r="O7152" t="s">
        <v>415</v>
      </c>
    </row>
    <row r="7153" spans="1:15" hidden="1" x14ac:dyDescent="0.35">
      <c r="A7153" t="s">
        <v>561</v>
      </c>
      <c r="B7153" t="s">
        <v>84</v>
      </c>
      <c r="C7153" t="s">
        <v>419</v>
      </c>
      <c r="D7153" t="s">
        <v>78</v>
      </c>
      <c r="E7153">
        <v>2023</v>
      </c>
      <c r="F7153">
        <v>34</v>
      </c>
      <c r="G7153" t="s">
        <v>302</v>
      </c>
      <c r="H7153" t="s">
        <v>80</v>
      </c>
      <c r="I7153">
        <v>36</v>
      </c>
      <c r="L7153" t="s">
        <v>562</v>
      </c>
      <c r="M7153">
        <v>34.200000000000003</v>
      </c>
      <c r="N7153">
        <v>1.8</v>
      </c>
      <c r="O7153" t="s">
        <v>415</v>
      </c>
    </row>
    <row r="7154" spans="1:15" hidden="1" x14ac:dyDescent="0.35">
      <c r="A7154" t="s">
        <v>561</v>
      </c>
      <c r="B7154" t="s">
        <v>84</v>
      </c>
      <c r="C7154" t="s">
        <v>419</v>
      </c>
      <c r="D7154" t="s">
        <v>78</v>
      </c>
      <c r="E7154">
        <v>2023</v>
      </c>
      <c r="F7154">
        <v>34</v>
      </c>
      <c r="G7154" t="s">
        <v>302</v>
      </c>
      <c r="H7154" t="s">
        <v>80</v>
      </c>
      <c r="I7154">
        <v>318</v>
      </c>
      <c r="L7154" t="s">
        <v>562</v>
      </c>
      <c r="M7154">
        <v>302.10000000000002</v>
      </c>
      <c r="N7154">
        <v>15.9</v>
      </c>
      <c r="O7154" t="s">
        <v>415</v>
      </c>
    </row>
    <row r="7155" spans="1:15" hidden="1" x14ac:dyDescent="0.35">
      <c r="A7155" t="s">
        <v>561</v>
      </c>
      <c r="B7155" t="s">
        <v>84</v>
      </c>
      <c r="C7155" t="s">
        <v>419</v>
      </c>
      <c r="D7155" t="s">
        <v>78</v>
      </c>
      <c r="E7155">
        <v>2023</v>
      </c>
      <c r="F7155">
        <v>34</v>
      </c>
      <c r="G7155" t="s">
        <v>302</v>
      </c>
      <c r="H7155" t="s">
        <v>80</v>
      </c>
      <c r="I7155">
        <v>38</v>
      </c>
      <c r="L7155" t="s">
        <v>562</v>
      </c>
      <c r="M7155">
        <v>36.1</v>
      </c>
      <c r="N7155">
        <v>1.9</v>
      </c>
      <c r="O7155" t="s">
        <v>415</v>
      </c>
    </row>
    <row r="7156" spans="1:15" hidden="1" x14ac:dyDescent="0.35">
      <c r="A7156" t="s">
        <v>561</v>
      </c>
      <c r="B7156" t="s">
        <v>84</v>
      </c>
      <c r="C7156" t="s">
        <v>419</v>
      </c>
      <c r="D7156" t="s">
        <v>78</v>
      </c>
      <c r="E7156">
        <v>2023</v>
      </c>
      <c r="F7156">
        <v>34</v>
      </c>
      <c r="G7156" t="s">
        <v>302</v>
      </c>
      <c r="H7156" t="s">
        <v>80</v>
      </c>
      <c r="I7156">
        <v>674</v>
      </c>
      <c r="L7156" t="s">
        <v>562</v>
      </c>
      <c r="M7156">
        <v>640.29999999999995</v>
      </c>
      <c r="N7156">
        <v>33.700000000000003</v>
      </c>
      <c r="O7156" t="s">
        <v>415</v>
      </c>
    </row>
    <row r="7157" spans="1:15" hidden="1" x14ac:dyDescent="0.35">
      <c r="A7157" t="s">
        <v>561</v>
      </c>
      <c r="B7157" t="s">
        <v>84</v>
      </c>
      <c r="C7157" t="s">
        <v>419</v>
      </c>
      <c r="D7157" t="s">
        <v>78</v>
      </c>
      <c r="E7157">
        <v>2023</v>
      </c>
      <c r="F7157">
        <v>34</v>
      </c>
      <c r="G7157" t="s">
        <v>302</v>
      </c>
      <c r="H7157" t="s">
        <v>80</v>
      </c>
      <c r="I7157">
        <v>35</v>
      </c>
      <c r="L7157" t="s">
        <v>562</v>
      </c>
      <c r="M7157">
        <v>33.25</v>
      </c>
      <c r="N7157">
        <v>1.75</v>
      </c>
      <c r="O7157" t="s">
        <v>415</v>
      </c>
    </row>
    <row r="7158" spans="1:15" hidden="1" x14ac:dyDescent="0.35">
      <c r="A7158" t="s">
        <v>561</v>
      </c>
      <c r="B7158" t="s">
        <v>84</v>
      </c>
      <c r="C7158" t="s">
        <v>419</v>
      </c>
      <c r="D7158" t="s">
        <v>78</v>
      </c>
      <c r="E7158">
        <v>2023</v>
      </c>
      <c r="F7158">
        <v>34</v>
      </c>
      <c r="G7158" t="s">
        <v>302</v>
      </c>
      <c r="H7158" t="s">
        <v>80</v>
      </c>
      <c r="I7158">
        <v>314</v>
      </c>
      <c r="L7158" t="s">
        <v>562</v>
      </c>
      <c r="M7158">
        <v>298.3</v>
      </c>
      <c r="N7158">
        <v>15.7</v>
      </c>
      <c r="O7158" t="s">
        <v>415</v>
      </c>
    </row>
    <row r="7159" spans="1:15" hidden="1" x14ac:dyDescent="0.35">
      <c r="A7159" t="s">
        <v>561</v>
      </c>
      <c r="B7159" t="s">
        <v>84</v>
      </c>
      <c r="C7159" t="s">
        <v>419</v>
      </c>
      <c r="D7159" t="s">
        <v>78</v>
      </c>
      <c r="E7159">
        <v>2023</v>
      </c>
      <c r="F7159">
        <v>34</v>
      </c>
      <c r="G7159" t="s">
        <v>302</v>
      </c>
      <c r="H7159" t="s">
        <v>80</v>
      </c>
      <c r="I7159">
        <v>37</v>
      </c>
      <c r="L7159" t="s">
        <v>562</v>
      </c>
      <c r="M7159">
        <v>35.15</v>
      </c>
      <c r="N7159">
        <v>1.85</v>
      </c>
      <c r="O7159" t="s">
        <v>415</v>
      </c>
    </row>
    <row r="7160" spans="1:15" hidden="1" x14ac:dyDescent="0.35">
      <c r="A7160" t="s">
        <v>561</v>
      </c>
      <c r="B7160" t="s">
        <v>84</v>
      </c>
      <c r="C7160" t="s">
        <v>329</v>
      </c>
      <c r="D7160" t="s">
        <v>78</v>
      </c>
      <c r="E7160">
        <v>2020</v>
      </c>
      <c r="F7160">
        <v>34</v>
      </c>
      <c r="G7160" t="s">
        <v>302</v>
      </c>
      <c r="H7160" t="s">
        <v>81</v>
      </c>
      <c r="I7160">
        <v>2</v>
      </c>
      <c r="L7160" t="s">
        <v>562</v>
      </c>
      <c r="M7160">
        <v>1.92</v>
      </c>
      <c r="N7160">
        <v>0.08</v>
      </c>
      <c r="O7160" t="s">
        <v>390</v>
      </c>
    </row>
    <row r="7161" spans="1:15" hidden="1" x14ac:dyDescent="0.35">
      <c r="A7161" t="s">
        <v>561</v>
      </c>
      <c r="B7161" t="s">
        <v>84</v>
      </c>
      <c r="C7161" t="s">
        <v>329</v>
      </c>
      <c r="D7161" t="s">
        <v>78</v>
      </c>
      <c r="E7161">
        <v>2020</v>
      </c>
      <c r="F7161">
        <v>34</v>
      </c>
      <c r="G7161" t="s">
        <v>302</v>
      </c>
      <c r="H7161" t="s">
        <v>81</v>
      </c>
      <c r="I7161">
        <v>2</v>
      </c>
      <c r="L7161" t="s">
        <v>562</v>
      </c>
      <c r="M7161">
        <v>1.92</v>
      </c>
      <c r="N7161">
        <v>0.08</v>
      </c>
      <c r="O7161" t="s">
        <v>390</v>
      </c>
    </row>
    <row r="7162" spans="1:15" hidden="1" x14ac:dyDescent="0.35">
      <c r="A7162" t="s">
        <v>561</v>
      </c>
      <c r="B7162" t="s">
        <v>84</v>
      </c>
      <c r="C7162" t="s">
        <v>329</v>
      </c>
      <c r="D7162" t="s">
        <v>78</v>
      </c>
      <c r="E7162">
        <v>2020</v>
      </c>
      <c r="F7162">
        <v>34</v>
      </c>
      <c r="G7162" t="s">
        <v>302</v>
      </c>
      <c r="H7162" t="s">
        <v>81</v>
      </c>
      <c r="I7162">
        <v>68</v>
      </c>
      <c r="L7162" t="s">
        <v>562</v>
      </c>
      <c r="M7162">
        <v>65.150000000000006</v>
      </c>
      <c r="N7162">
        <v>2.85</v>
      </c>
      <c r="O7162" t="s">
        <v>390</v>
      </c>
    </row>
    <row r="7163" spans="1:15" hidden="1" x14ac:dyDescent="0.35">
      <c r="A7163" t="s">
        <v>561</v>
      </c>
      <c r="B7163" t="s">
        <v>84</v>
      </c>
      <c r="C7163" t="s">
        <v>329</v>
      </c>
      <c r="D7163" t="s">
        <v>78</v>
      </c>
      <c r="E7163">
        <v>2021</v>
      </c>
      <c r="F7163">
        <v>34</v>
      </c>
      <c r="G7163" t="s">
        <v>302</v>
      </c>
      <c r="H7163" t="s">
        <v>80</v>
      </c>
      <c r="I7163">
        <v>280</v>
      </c>
      <c r="L7163" t="s">
        <v>562</v>
      </c>
      <c r="M7163">
        <v>268.26</v>
      </c>
      <c r="N7163">
        <v>11.74</v>
      </c>
      <c r="O7163" t="s">
        <v>390</v>
      </c>
    </row>
    <row r="7164" spans="1:15" hidden="1" x14ac:dyDescent="0.35">
      <c r="A7164" t="s">
        <v>561</v>
      </c>
      <c r="B7164" t="s">
        <v>84</v>
      </c>
      <c r="C7164" t="s">
        <v>329</v>
      </c>
      <c r="D7164" t="s">
        <v>78</v>
      </c>
      <c r="E7164">
        <v>2021</v>
      </c>
      <c r="F7164">
        <v>34</v>
      </c>
      <c r="G7164" t="s">
        <v>302</v>
      </c>
      <c r="H7164" t="s">
        <v>80</v>
      </c>
      <c r="I7164">
        <v>126</v>
      </c>
      <c r="L7164" t="s">
        <v>562</v>
      </c>
      <c r="M7164">
        <v>120.72</v>
      </c>
      <c r="N7164">
        <v>5.28</v>
      </c>
      <c r="O7164" t="s">
        <v>390</v>
      </c>
    </row>
    <row r="7165" spans="1:15" hidden="1" x14ac:dyDescent="0.35">
      <c r="A7165" t="s">
        <v>561</v>
      </c>
      <c r="B7165" t="s">
        <v>84</v>
      </c>
      <c r="C7165" t="s">
        <v>329</v>
      </c>
      <c r="D7165" t="s">
        <v>78</v>
      </c>
      <c r="E7165">
        <v>2021</v>
      </c>
      <c r="F7165">
        <v>34</v>
      </c>
      <c r="G7165" t="s">
        <v>302</v>
      </c>
      <c r="H7165" t="s">
        <v>81</v>
      </c>
      <c r="I7165">
        <v>27</v>
      </c>
      <c r="L7165" t="s">
        <v>562</v>
      </c>
      <c r="M7165">
        <v>25.87</v>
      </c>
      <c r="N7165">
        <v>1.1299999999999999</v>
      </c>
      <c r="O7165" t="s">
        <v>390</v>
      </c>
    </row>
    <row r="7166" spans="1:15" hidden="1" x14ac:dyDescent="0.35">
      <c r="A7166" t="s">
        <v>561</v>
      </c>
      <c r="B7166" t="s">
        <v>84</v>
      </c>
      <c r="C7166" t="s">
        <v>329</v>
      </c>
      <c r="D7166" t="s">
        <v>78</v>
      </c>
      <c r="E7166">
        <v>2021</v>
      </c>
      <c r="F7166">
        <v>34</v>
      </c>
      <c r="G7166" t="s">
        <v>302</v>
      </c>
      <c r="H7166" t="s">
        <v>80</v>
      </c>
      <c r="I7166">
        <v>401</v>
      </c>
      <c r="L7166" t="s">
        <v>562</v>
      </c>
      <c r="M7166">
        <v>380.95</v>
      </c>
      <c r="N7166">
        <v>20.05</v>
      </c>
      <c r="O7166" t="s">
        <v>390</v>
      </c>
    </row>
    <row r="7167" spans="1:15" hidden="1" x14ac:dyDescent="0.35">
      <c r="A7167" t="s">
        <v>561</v>
      </c>
      <c r="B7167" t="s">
        <v>84</v>
      </c>
      <c r="C7167" t="s">
        <v>329</v>
      </c>
      <c r="D7167" t="s">
        <v>78</v>
      </c>
      <c r="E7167">
        <v>2021</v>
      </c>
      <c r="F7167">
        <v>34</v>
      </c>
      <c r="G7167" t="s">
        <v>302</v>
      </c>
      <c r="H7167" t="s">
        <v>80</v>
      </c>
      <c r="I7167">
        <v>174</v>
      </c>
      <c r="L7167" t="s">
        <v>562</v>
      </c>
      <c r="M7167">
        <v>166.7</v>
      </c>
      <c r="N7167">
        <v>7.3</v>
      </c>
      <c r="O7167" t="s">
        <v>390</v>
      </c>
    </row>
    <row r="7168" spans="1:15" hidden="1" x14ac:dyDescent="0.35">
      <c r="A7168" t="s">
        <v>561</v>
      </c>
      <c r="B7168" t="s">
        <v>84</v>
      </c>
      <c r="C7168" t="s">
        <v>329</v>
      </c>
      <c r="D7168" t="s">
        <v>78</v>
      </c>
      <c r="E7168">
        <v>2021</v>
      </c>
      <c r="F7168">
        <v>34</v>
      </c>
      <c r="G7168" t="s">
        <v>302</v>
      </c>
      <c r="H7168" t="s">
        <v>80</v>
      </c>
      <c r="I7168">
        <v>560</v>
      </c>
      <c r="L7168" t="s">
        <v>562</v>
      </c>
      <c r="M7168">
        <v>532</v>
      </c>
      <c r="N7168">
        <v>28</v>
      </c>
      <c r="O7168" t="s">
        <v>390</v>
      </c>
    </row>
    <row r="7169" spans="1:15" hidden="1" x14ac:dyDescent="0.35">
      <c r="A7169" t="s">
        <v>561</v>
      </c>
      <c r="B7169" t="s">
        <v>84</v>
      </c>
      <c r="C7169" t="s">
        <v>329</v>
      </c>
      <c r="D7169" t="s">
        <v>78</v>
      </c>
      <c r="E7169">
        <v>2021</v>
      </c>
      <c r="F7169">
        <v>34</v>
      </c>
      <c r="G7169" t="s">
        <v>302</v>
      </c>
      <c r="H7169" t="s">
        <v>81</v>
      </c>
      <c r="I7169">
        <v>723</v>
      </c>
      <c r="L7169" t="s">
        <v>562</v>
      </c>
      <c r="M7169">
        <v>686.85</v>
      </c>
      <c r="N7169">
        <v>36.15</v>
      </c>
      <c r="O7169" t="s">
        <v>390</v>
      </c>
    </row>
    <row r="7170" spans="1:15" hidden="1" x14ac:dyDescent="0.35">
      <c r="A7170" t="s">
        <v>561</v>
      </c>
      <c r="B7170" t="s">
        <v>84</v>
      </c>
      <c r="C7170" t="s">
        <v>329</v>
      </c>
      <c r="D7170" t="s">
        <v>78</v>
      </c>
      <c r="E7170">
        <v>2022</v>
      </c>
      <c r="F7170">
        <v>34</v>
      </c>
      <c r="G7170" t="s">
        <v>302</v>
      </c>
      <c r="H7170" t="s">
        <v>80</v>
      </c>
      <c r="I7170">
        <v>424</v>
      </c>
      <c r="L7170" t="s">
        <v>562</v>
      </c>
      <c r="M7170">
        <v>402.8</v>
      </c>
      <c r="N7170">
        <v>21.2</v>
      </c>
      <c r="O7170" t="s">
        <v>390</v>
      </c>
    </row>
    <row r="7171" spans="1:15" hidden="1" x14ac:dyDescent="0.35">
      <c r="A7171" t="s">
        <v>561</v>
      </c>
      <c r="B7171" t="s">
        <v>84</v>
      </c>
      <c r="C7171" t="s">
        <v>329</v>
      </c>
      <c r="D7171" t="s">
        <v>78</v>
      </c>
      <c r="E7171">
        <v>2022</v>
      </c>
      <c r="F7171">
        <v>34</v>
      </c>
      <c r="G7171" t="s">
        <v>302</v>
      </c>
      <c r="H7171" t="s">
        <v>80</v>
      </c>
      <c r="I7171">
        <v>487</v>
      </c>
      <c r="L7171" t="s">
        <v>562</v>
      </c>
      <c r="M7171">
        <v>462.65</v>
      </c>
      <c r="N7171">
        <v>24.35</v>
      </c>
      <c r="O7171" t="s">
        <v>390</v>
      </c>
    </row>
    <row r="7172" spans="1:15" hidden="1" x14ac:dyDescent="0.35">
      <c r="A7172" t="s">
        <v>561</v>
      </c>
      <c r="B7172" t="s">
        <v>84</v>
      </c>
      <c r="C7172" t="s">
        <v>329</v>
      </c>
      <c r="D7172" t="s">
        <v>78</v>
      </c>
      <c r="E7172">
        <v>2022</v>
      </c>
      <c r="F7172">
        <v>34</v>
      </c>
      <c r="G7172" t="s">
        <v>302</v>
      </c>
      <c r="H7172" t="s">
        <v>81</v>
      </c>
      <c r="I7172">
        <v>3160</v>
      </c>
      <c r="L7172" t="s">
        <v>562</v>
      </c>
      <c r="M7172">
        <v>3002</v>
      </c>
      <c r="N7172">
        <v>158</v>
      </c>
      <c r="O7172" t="s">
        <v>390</v>
      </c>
    </row>
    <row r="7173" spans="1:15" hidden="1" x14ac:dyDescent="0.35">
      <c r="A7173" t="s">
        <v>561</v>
      </c>
      <c r="B7173" t="s">
        <v>84</v>
      </c>
      <c r="C7173" t="s">
        <v>329</v>
      </c>
      <c r="D7173" t="s">
        <v>78</v>
      </c>
      <c r="E7173">
        <v>2022</v>
      </c>
      <c r="F7173">
        <v>34</v>
      </c>
      <c r="G7173" t="s">
        <v>302</v>
      </c>
      <c r="H7173" t="s">
        <v>81</v>
      </c>
      <c r="I7173">
        <v>952</v>
      </c>
      <c r="L7173" t="s">
        <v>562</v>
      </c>
      <c r="M7173">
        <v>904.4</v>
      </c>
      <c r="N7173">
        <v>47.6</v>
      </c>
      <c r="O7173" t="s">
        <v>390</v>
      </c>
    </row>
    <row r="7174" spans="1:15" hidden="1" x14ac:dyDescent="0.35">
      <c r="A7174" t="s">
        <v>561</v>
      </c>
      <c r="B7174" t="s">
        <v>84</v>
      </c>
      <c r="C7174" t="s">
        <v>329</v>
      </c>
      <c r="D7174" t="s">
        <v>78</v>
      </c>
      <c r="E7174">
        <v>2022</v>
      </c>
      <c r="F7174">
        <v>34</v>
      </c>
      <c r="G7174" t="s">
        <v>302</v>
      </c>
      <c r="H7174" t="s">
        <v>80</v>
      </c>
      <c r="I7174">
        <v>3125</v>
      </c>
      <c r="L7174" t="s">
        <v>562</v>
      </c>
      <c r="M7174">
        <v>2993.96</v>
      </c>
      <c r="N7174">
        <v>131.04</v>
      </c>
      <c r="O7174" t="s">
        <v>390</v>
      </c>
    </row>
    <row r="7175" spans="1:15" hidden="1" x14ac:dyDescent="0.35">
      <c r="A7175" t="s">
        <v>561</v>
      </c>
      <c r="B7175" t="s">
        <v>84</v>
      </c>
      <c r="C7175" t="s">
        <v>329</v>
      </c>
      <c r="D7175" t="s">
        <v>78</v>
      </c>
      <c r="E7175">
        <v>2022</v>
      </c>
      <c r="F7175">
        <v>34</v>
      </c>
      <c r="G7175" t="s">
        <v>302</v>
      </c>
      <c r="H7175" t="s">
        <v>80</v>
      </c>
      <c r="I7175">
        <v>477</v>
      </c>
      <c r="L7175" t="s">
        <v>562</v>
      </c>
      <c r="M7175">
        <v>453.15</v>
      </c>
      <c r="N7175">
        <v>23.85</v>
      </c>
      <c r="O7175" t="s">
        <v>390</v>
      </c>
    </row>
    <row r="7176" spans="1:15" hidden="1" x14ac:dyDescent="0.35">
      <c r="A7176" t="s">
        <v>561</v>
      </c>
      <c r="B7176" t="s">
        <v>84</v>
      </c>
      <c r="C7176" t="s">
        <v>329</v>
      </c>
      <c r="D7176" t="s">
        <v>78</v>
      </c>
      <c r="E7176">
        <v>2022</v>
      </c>
      <c r="F7176">
        <v>34</v>
      </c>
      <c r="G7176" t="s">
        <v>302</v>
      </c>
      <c r="H7176" t="s">
        <v>80</v>
      </c>
      <c r="I7176">
        <v>6594</v>
      </c>
      <c r="L7176" t="s">
        <v>562</v>
      </c>
      <c r="M7176">
        <v>6317.49</v>
      </c>
      <c r="N7176">
        <v>276.51</v>
      </c>
      <c r="O7176" t="s">
        <v>390</v>
      </c>
    </row>
    <row r="7177" spans="1:15" hidden="1" x14ac:dyDescent="0.35">
      <c r="A7177" t="s">
        <v>561</v>
      </c>
      <c r="B7177" t="s">
        <v>84</v>
      </c>
      <c r="C7177" t="s">
        <v>329</v>
      </c>
      <c r="D7177" t="s">
        <v>78</v>
      </c>
      <c r="E7177">
        <v>2022</v>
      </c>
      <c r="F7177">
        <v>34</v>
      </c>
      <c r="G7177" t="s">
        <v>302</v>
      </c>
      <c r="H7177" t="s">
        <v>80</v>
      </c>
      <c r="I7177">
        <v>550</v>
      </c>
      <c r="L7177" t="s">
        <v>562</v>
      </c>
      <c r="M7177">
        <v>522.5</v>
      </c>
      <c r="N7177">
        <v>27.5</v>
      </c>
      <c r="O7177" t="s">
        <v>390</v>
      </c>
    </row>
    <row r="7178" spans="1:15" hidden="1" x14ac:dyDescent="0.35">
      <c r="A7178" t="s">
        <v>561</v>
      </c>
      <c r="B7178" t="s">
        <v>84</v>
      </c>
      <c r="C7178" t="s">
        <v>329</v>
      </c>
      <c r="D7178" t="s">
        <v>78</v>
      </c>
      <c r="E7178">
        <v>2022</v>
      </c>
      <c r="F7178">
        <v>34</v>
      </c>
      <c r="G7178" t="s">
        <v>302</v>
      </c>
      <c r="H7178" t="s">
        <v>81</v>
      </c>
      <c r="I7178">
        <v>3554</v>
      </c>
      <c r="L7178" t="s">
        <v>562</v>
      </c>
      <c r="M7178">
        <v>3376.3</v>
      </c>
      <c r="N7178">
        <v>177.7</v>
      </c>
      <c r="O7178" t="s">
        <v>390</v>
      </c>
    </row>
    <row r="7179" spans="1:15" hidden="1" x14ac:dyDescent="0.35">
      <c r="A7179" t="s">
        <v>561</v>
      </c>
      <c r="B7179" t="s">
        <v>84</v>
      </c>
      <c r="C7179" t="s">
        <v>329</v>
      </c>
      <c r="D7179" t="s">
        <v>78</v>
      </c>
      <c r="E7179">
        <v>2022</v>
      </c>
      <c r="F7179">
        <v>34</v>
      </c>
      <c r="G7179" t="s">
        <v>302</v>
      </c>
      <c r="H7179" t="s">
        <v>81</v>
      </c>
      <c r="I7179">
        <v>1071</v>
      </c>
      <c r="L7179" t="s">
        <v>562</v>
      </c>
      <c r="M7179">
        <v>1017.45</v>
      </c>
      <c r="N7179">
        <v>53.55</v>
      </c>
      <c r="O7179" t="s">
        <v>390</v>
      </c>
    </row>
    <row r="7180" spans="1:15" hidden="1" x14ac:dyDescent="0.35">
      <c r="A7180" t="s">
        <v>561</v>
      </c>
      <c r="B7180" t="s">
        <v>84</v>
      </c>
      <c r="C7180" t="s">
        <v>329</v>
      </c>
      <c r="D7180" t="s">
        <v>78</v>
      </c>
      <c r="E7180">
        <v>2023</v>
      </c>
      <c r="F7180">
        <v>34</v>
      </c>
      <c r="G7180" t="s">
        <v>302</v>
      </c>
      <c r="H7180" t="s">
        <v>80</v>
      </c>
      <c r="I7180">
        <v>6543</v>
      </c>
      <c r="L7180" t="s">
        <v>562</v>
      </c>
      <c r="M7180">
        <v>6215.85</v>
      </c>
      <c r="N7180">
        <v>327.14999999999998</v>
      </c>
      <c r="O7180" t="s">
        <v>390</v>
      </c>
    </row>
    <row r="7181" spans="1:15" hidden="1" x14ac:dyDescent="0.35">
      <c r="A7181" t="s">
        <v>561</v>
      </c>
      <c r="B7181" t="s">
        <v>84</v>
      </c>
      <c r="C7181" t="s">
        <v>329</v>
      </c>
      <c r="D7181" t="s">
        <v>78</v>
      </c>
      <c r="E7181">
        <v>2023</v>
      </c>
      <c r="F7181">
        <v>34</v>
      </c>
      <c r="G7181" t="s">
        <v>302</v>
      </c>
      <c r="H7181" t="s">
        <v>80</v>
      </c>
      <c r="I7181">
        <v>760</v>
      </c>
      <c r="L7181" t="s">
        <v>562</v>
      </c>
      <c r="M7181">
        <v>722</v>
      </c>
      <c r="N7181">
        <v>38</v>
      </c>
      <c r="O7181" t="s">
        <v>390</v>
      </c>
    </row>
    <row r="7182" spans="1:15" hidden="1" x14ac:dyDescent="0.35">
      <c r="A7182" t="s">
        <v>561</v>
      </c>
      <c r="B7182" t="s">
        <v>84</v>
      </c>
      <c r="C7182" t="s">
        <v>329</v>
      </c>
      <c r="D7182" t="s">
        <v>78</v>
      </c>
      <c r="E7182">
        <v>2023</v>
      </c>
      <c r="F7182">
        <v>34</v>
      </c>
      <c r="G7182" t="s">
        <v>302</v>
      </c>
      <c r="H7182" t="s">
        <v>80</v>
      </c>
      <c r="I7182">
        <v>277</v>
      </c>
      <c r="L7182" t="s">
        <v>562</v>
      </c>
      <c r="M7182">
        <v>265.38</v>
      </c>
      <c r="N7182">
        <v>11.62</v>
      </c>
      <c r="O7182" t="s">
        <v>390</v>
      </c>
    </row>
    <row r="7183" spans="1:15" hidden="1" x14ac:dyDescent="0.35">
      <c r="A7183" t="s">
        <v>561</v>
      </c>
      <c r="B7183" t="s">
        <v>84</v>
      </c>
      <c r="C7183" t="s">
        <v>329</v>
      </c>
      <c r="D7183" t="s">
        <v>78</v>
      </c>
      <c r="E7183">
        <v>2023</v>
      </c>
      <c r="F7183">
        <v>34</v>
      </c>
      <c r="G7183" t="s">
        <v>302</v>
      </c>
      <c r="H7183" t="s">
        <v>80</v>
      </c>
      <c r="I7183">
        <v>641</v>
      </c>
      <c r="L7183" t="s">
        <v>562</v>
      </c>
      <c r="M7183">
        <v>608.95000000000005</v>
      </c>
      <c r="N7183">
        <v>32.049999999999997</v>
      </c>
      <c r="O7183" t="s">
        <v>390</v>
      </c>
    </row>
    <row r="7184" spans="1:15" hidden="1" x14ac:dyDescent="0.35">
      <c r="A7184" t="s">
        <v>561</v>
      </c>
      <c r="B7184" t="s">
        <v>84</v>
      </c>
      <c r="C7184" t="s">
        <v>329</v>
      </c>
      <c r="D7184" t="s">
        <v>78</v>
      </c>
      <c r="E7184">
        <v>2023</v>
      </c>
      <c r="F7184">
        <v>34</v>
      </c>
      <c r="G7184" t="s">
        <v>302</v>
      </c>
      <c r="H7184" t="s">
        <v>81</v>
      </c>
      <c r="I7184">
        <v>1013</v>
      </c>
      <c r="L7184" t="s">
        <v>562</v>
      </c>
      <c r="M7184">
        <v>970.52</v>
      </c>
      <c r="N7184">
        <v>42.48</v>
      </c>
      <c r="O7184" t="s">
        <v>390</v>
      </c>
    </row>
    <row r="7185" spans="1:15" hidden="1" x14ac:dyDescent="0.35">
      <c r="A7185" t="s">
        <v>561</v>
      </c>
      <c r="B7185" t="s">
        <v>84</v>
      </c>
      <c r="C7185" t="s">
        <v>329</v>
      </c>
      <c r="D7185" t="s">
        <v>78</v>
      </c>
      <c r="E7185">
        <v>2023</v>
      </c>
      <c r="F7185">
        <v>34</v>
      </c>
      <c r="G7185" t="s">
        <v>302</v>
      </c>
      <c r="H7185" t="s">
        <v>81</v>
      </c>
      <c r="I7185">
        <v>1978</v>
      </c>
      <c r="L7185" t="s">
        <v>562</v>
      </c>
      <c r="M7185">
        <v>1879.1</v>
      </c>
      <c r="N7185">
        <v>98.9</v>
      </c>
      <c r="O7185" t="s">
        <v>390</v>
      </c>
    </row>
    <row r="7186" spans="1:15" hidden="1" x14ac:dyDescent="0.35">
      <c r="A7186" t="s">
        <v>561</v>
      </c>
      <c r="B7186" t="s">
        <v>84</v>
      </c>
      <c r="C7186" t="s">
        <v>329</v>
      </c>
      <c r="D7186" t="s">
        <v>78</v>
      </c>
      <c r="E7186">
        <v>2023</v>
      </c>
      <c r="F7186">
        <v>34</v>
      </c>
      <c r="G7186" t="s">
        <v>302</v>
      </c>
      <c r="H7186" t="s">
        <v>80</v>
      </c>
      <c r="I7186">
        <v>6375</v>
      </c>
      <c r="L7186" t="s">
        <v>562</v>
      </c>
      <c r="M7186">
        <v>6056.25</v>
      </c>
      <c r="N7186">
        <v>318.75</v>
      </c>
      <c r="O7186" t="s">
        <v>390</v>
      </c>
    </row>
    <row r="7187" spans="1:15" hidden="1" x14ac:dyDescent="0.35">
      <c r="A7187" t="s">
        <v>561</v>
      </c>
      <c r="B7187" t="s">
        <v>84</v>
      </c>
      <c r="C7187" t="s">
        <v>329</v>
      </c>
      <c r="D7187" t="s">
        <v>78</v>
      </c>
      <c r="E7187">
        <v>2023</v>
      </c>
      <c r="F7187">
        <v>34</v>
      </c>
      <c r="G7187" t="s">
        <v>302</v>
      </c>
      <c r="H7187" t="s">
        <v>80</v>
      </c>
      <c r="I7187">
        <v>742</v>
      </c>
      <c r="L7187" t="s">
        <v>562</v>
      </c>
      <c r="M7187">
        <v>704.9</v>
      </c>
      <c r="N7187">
        <v>37.1</v>
      </c>
      <c r="O7187" t="s">
        <v>390</v>
      </c>
    </row>
    <row r="7188" spans="1:15" hidden="1" x14ac:dyDescent="0.35">
      <c r="A7188" t="s">
        <v>561</v>
      </c>
      <c r="B7188" t="s">
        <v>84</v>
      </c>
      <c r="C7188" t="s">
        <v>329</v>
      </c>
      <c r="D7188" t="s">
        <v>78</v>
      </c>
      <c r="E7188">
        <v>2023</v>
      </c>
      <c r="F7188">
        <v>34</v>
      </c>
      <c r="G7188" t="s">
        <v>302</v>
      </c>
      <c r="H7188" t="s">
        <v>80</v>
      </c>
      <c r="I7188">
        <v>1408</v>
      </c>
      <c r="L7188" t="s">
        <v>562</v>
      </c>
      <c r="M7188">
        <v>1348.96</v>
      </c>
      <c r="N7188">
        <v>59.04</v>
      </c>
      <c r="O7188" t="s">
        <v>390</v>
      </c>
    </row>
    <row r="7189" spans="1:15" hidden="1" x14ac:dyDescent="0.35">
      <c r="A7189" t="s">
        <v>561</v>
      </c>
      <c r="B7189" t="s">
        <v>84</v>
      </c>
      <c r="C7189" t="s">
        <v>329</v>
      </c>
      <c r="D7189" t="s">
        <v>78</v>
      </c>
      <c r="E7189">
        <v>2023</v>
      </c>
      <c r="F7189">
        <v>34</v>
      </c>
      <c r="G7189" t="s">
        <v>302</v>
      </c>
      <c r="H7189" t="s">
        <v>80</v>
      </c>
      <c r="I7189">
        <v>625</v>
      </c>
      <c r="L7189" t="s">
        <v>562</v>
      </c>
      <c r="M7189">
        <v>593.75</v>
      </c>
      <c r="N7189">
        <v>31.25</v>
      </c>
      <c r="O7189" t="s">
        <v>390</v>
      </c>
    </row>
    <row r="7190" spans="1:15" hidden="1" x14ac:dyDescent="0.35">
      <c r="A7190" t="s">
        <v>561</v>
      </c>
      <c r="B7190" t="s">
        <v>84</v>
      </c>
      <c r="C7190" t="s">
        <v>329</v>
      </c>
      <c r="D7190" t="s">
        <v>78</v>
      </c>
      <c r="E7190">
        <v>2023</v>
      </c>
      <c r="F7190">
        <v>34</v>
      </c>
      <c r="G7190" t="s">
        <v>302</v>
      </c>
      <c r="H7190" t="s">
        <v>81</v>
      </c>
      <c r="I7190">
        <v>1955</v>
      </c>
      <c r="L7190" t="s">
        <v>562</v>
      </c>
      <c r="M7190">
        <v>1857.25</v>
      </c>
      <c r="N7190">
        <v>97.75</v>
      </c>
      <c r="O7190" t="s">
        <v>390</v>
      </c>
    </row>
    <row r="7191" spans="1:15" hidden="1" x14ac:dyDescent="0.35">
      <c r="A7191" t="s">
        <v>561</v>
      </c>
      <c r="B7191" t="s">
        <v>84</v>
      </c>
      <c r="C7191" t="s">
        <v>329</v>
      </c>
      <c r="D7191" t="s">
        <v>78</v>
      </c>
      <c r="E7191">
        <v>2024</v>
      </c>
      <c r="F7191">
        <v>34</v>
      </c>
      <c r="G7191" t="s">
        <v>302</v>
      </c>
      <c r="H7191" t="s">
        <v>80</v>
      </c>
      <c r="I7191">
        <v>2908</v>
      </c>
      <c r="L7191" t="s">
        <v>562</v>
      </c>
      <c r="M7191">
        <v>2762.6</v>
      </c>
      <c r="N7191">
        <v>145.4</v>
      </c>
      <c r="O7191" t="s">
        <v>390</v>
      </c>
    </row>
    <row r="7192" spans="1:15" hidden="1" x14ac:dyDescent="0.35">
      <c r="A7192" t="s">
        <v>561</v>
      </c>
      <c r="B7192" t="s">
        <v>84</v>
      </c>
      <c r="C7192" t="s">
        <v>329</v>
      </c>
      <c r="D7192" t="s">
        <v>78</v>
      </c>
      <c r="E7192">
        <v>2024</v>
      </c>
      <c r="F7192">
        <v>34</v>
      </c>
      <c r="G7192" t="s">
        <v>302</v>
      </c>
      <c r="H7192" t="s">
        <v>80</v>
      </c>
      <c r="I7192">
        <v>354</v>
      </c>
      <c r="L7192" t="s">
        <v>562</v>
      </c>
      <c r="M7192">
        <v>336.3</v>
      </c>
      <c r="N7192">
        <v>17.7</v>
      </c>
      <c r="O7192" t="s">
        <v>390</v>
      </c>
    </row>
    <row r="7193" spans="1:15" hidden="1" x14ac:dyDescent="0.35">
      <c r="A7193" t="s">
        <v>561</v>
      </c>
      <c r="B7193" t="s">
        <v>84</v>
      </c>
      <c r="C7193" t="s">
        <v>329</v>
      </c>
      <c r="D7193" t="s">
        <v>78</v>
      </c>
      <c r="E7193">
        <v>2024</v>
      </c>
      <c r="F7193">
        <v>34</v>
      </c>
      <c r="G7193" t="s">
        <v>302</v>
      </c>
      <c r="H7193" t="s">
        <v>80</v>
      </c>
      <c r="I7193">
        <v>3176</v>
      </c>
      <c r="L7193" t="s">
        <v>562</v>
      </c>
      <c r="M7193">
        <v>3017.2</v>
      </c>
      <c r="N7193">
        <v>158.80000000000001</v>
      </c>
      <c r="O7193" t="s">
        <v>390</v>
      </c>
    </row>
    <row r="7194" spans="1:15" hidden="1" x14ac:dyDescent="0.35">
      <c r="A7194" t="s">
        <v>561</v>
      </c>
      <c r="B7194" t="s">
        <v>84</v>
      </c>
      <c r="C7194" t="s">
        <v>329</v>
      </c>
      <c r="D7194" t="s">
        <v>78</v>
      </c>
      <c r="E7194">
        <v>2024</v>
      </c>
      <c r="F7194">
        <v>34</v>
      </c>
      <c r="G7194" t="s">
        <v>302</v>
      </c>
      <c r="H7194" t="s">
        <v>80</v>
      </c>
      <c r="I7194">
        <v>330</v>
      </c>
      <c r="L7194" t="s">
        <v>562</v>
      </c>
      <c r="M7194">
        <v>313.5</v>
      </c>
      <c r="N7194">
        <v>16.5</v>
      </c>
      <c r="O7194" t="s">
        <v>390</v>
      </c>
    </row>
    <row r="7195" spans="1:15" hidden="1" x14ac:dyDescent="0.35">
      <c r="A7195" t="s">
        <v>561</v>
      </c>
      <c r="B7195" t="s">
        <v>84</v>
      </c>
      <c r="C7195" t="s">
        <v>329</v>
      </c>
      <c r="D7195" t="s">
        <v>78</v>
      </c>
      <c r="E7195">
        <v>2024</v>
      </c>
      <c r="F7195">
        <v>34</v>
      </c>
      <c r="G7195" t="s">
        <v>302</v>
      </c>
      <c r="H7195" t="s">
        <v>81</v>
      </c>
      <c r="I7195">
        <v>3929</v>
      </c>
      <c r="L7195" t="s">
        <v>562</v>
      </c>
      <c r="M7195">
        <v>3732.55</v>
      </c>
      <c r="N7195">
        <v>196.45</v>
      </c>
      <c r="O7195" t="s">
        <v>390</v>
      </c>
    </row>
    <row r="7196" spans="1:15" hidden="1" x14ac:dyDescent="0.35">
      <c r="A7196" t="s">
        <v>561</v>
      </c>
      <c r="B7196" t="s">
        <v>84</v>
      </c>
      <c r="C7196" t="s">
        <v>329</v>
      </c>
      <c r="D7196" t="s">
        <v>78</v>
      </c>
      <c r="E7196">
        <v>2024</v>
      </c>
      <c r="F7196">
        <v>34</v>
      </c>
      <c r="G7196" t="s">
        <v>302</v>
      </c>
      <c r="H7196" t="s">
        <v>81</v>
      </c>
      <c r="I7196">
        <v>980</v>
      </c>
      <c r="L7196" t="s">
        <v>562</v>
      </c>
      <c r="M7196">
        <v>931</v>
      </c>
      <c r="N7196">
        <v>49</v>
      </c>
      <c r="O7196" t="s">
        <v>390</v>
      </c>
    </row>
    <row r="7197" spans="1:15" hidden="1" x14ac:dyDescent="0.35">
      <c r="A7197" t="s">
        <v>561</v>
      </c>
      <c r="B7197" t="s">
        <v>84</v>
      </c>
      <c r="C7197" t="s">
        <v>327</v>
      </c>
      <c r="D7197" t="s">
        <v>78</v>
      </c>
      <c r="E7197">
        <v>2020</v>
      </c>
      <c r="F7197">
        <v>34</v>
      </c>
      <c r="G7197" t="s">
        <v>302</v>
      </c>
      <c r="H7197" t="s">
        <v>80</v>
      </c>
      <c r="I7197">
        <v>4</v>
      </c>
      <c r="L7197" t="s">
        <v>562</v>
      </c>
      <c r="M7197">
        <v>3.25</v>
      </c>
      <c r="N7197">
        <v>0.75</v>
      </c>
      <c r="O7197" t="s">
        <v>389</v>
      </c>
    </row>
    <row r="7198" spans="1:15" hidden="1" x14ac:dyDescent="0.35">
      <c r="A7198" t="s">
        <v>561</v>
      </c>
      <c r="B7198" t="s">
        <v>84</v>
      </c>
      <c r="C7198" t="s">
        <v>327</v>
      </c>
      <c r="D7198" t="s">
        <v>78</v>
      </c>
      <c r="E7198">
        <v>2021</v>
      </c>
      <c r="F7198">
        <v>34</v>
      </c>
      <c r="G7198" t="s">
        <v>302</v>
      </c>
      <c r="H7198" t="s">
        <v>80</v>
      </c>
      <c r="I7198">
        <v>1330</v>
      </c>
      <c r="L7198" t="s">
        <v>562</v>
      </c>
      <c r="M7198">
        <v>1263.5</v>
      </c>
      <c r="N7198">
        <v>66.5</v>
      </c>
      <c r="O7198" t="s">
        <v>389</v>
      </c>
    </row>
    <row r="7199" spans="1:15" hidden="1" x14ac:dyDescent="0.35">
      <c r="A7199" t="s">
        <v>561</v>
      </c>
      <c r="B7199" t="s">
        <v>84</v>
      </c>
      <c r="C7199" t="s">
        <v>327</v>
      </c>
      <c r="D7199" t="s">
        <v>78</v>
      </c>
      <c r="E7199">
        <v>2021</v>
      </c>
      <c r="F7199">
        <v>34</v>
      </c>
      <c r="G7199" t="s">
        <v>302</v>
      </c>
      <c r="H7199" t="s">
        <v>80</v>
      </c>
      <c r="I7199">
        <v>87</v>
      </c>
      <c r="L7199" t="s">
        <v>562</v>
      </c>
      <c r="M7199">
        <v>82.65</v>
      </c>
      <c r="N7199">
        <v>4.3499999999999996</v>
      </c>
      <c r="O7199" t="s">
        <v>389</v>
      </c>
    </row>
    <row r="7200" spans="1:15" hidden="1" x14ac:dyDescent="0.35">
      <c r="A7200" t="s">
        <v>561</v>
      </c>
      <c r="B7200" t="s">
        <v>84</v>
      </c>
      <c r="C7200" t="s">
        <v>327</v>
      </c>
      <c r="D7200" t="s">
        <v>78</v>
      </c>
      <c r="E7200">
        <v>2021</v>
      </c>
      <c r="F7200">
        <v>34</v>
      </c>
      <c r="G7200" t="s">
        <v>302</v>
      </c>
      <c r="H7200" t="s">
        <v>80</v>
      </c>
      <c r="I7200">
        <v>1326</v>
      </c>
      <c r="L7200" t="s">
        <v>562</v>
      </c>
      <c r="M7200">
        <v>1259.7</v>
      </c>
      <c r="N7200">
        <v>66.3</v>
      </c>
      <c r="O7200" t="s">
        <v>389</v>
      </c>
    </row>
    <row r="7201" spans="1:15" hidden="1" x14ac:dyDescent="0.35">
      <c r="A7201" t="s">
        <v>561</v>
      </c>
      <c r="B7201" t="s">
        <v>84</v>
      </c>
      <c r="C7201" t="s">
        <v>327</v>
      </c>
      <c r="D7201" t="s">
        <v>78</v>
      </c>
      <c r="E7201">
        <v>2021</v>
      </c>
      <c r="F7201">
        <v>34</v>
      </c>
      <c r="G7201" t="s">
        <v>302</v>
      </c>
      <c r="H7201" t="s">
        <v>80</v>
      </c>
      <c r="I7201">
        <v>74</v>
      </c>
      <c r="L7201" t="s">
        <v>562</v>
      </c>
      <c r="M7201">
        <v>70.3</v>
      </c>
      <c r="N7201">
        <v>3.7</v>
      </c>
      <c r="O7201" t="s">
        <v>389</v>
      </c>
    </row>
    <row r="7202" spans="1:15" hidden="1" x14ac:dyDescent="0.35">
      <c r="A7202" t="s">
        <v>561</v>
      </c>
      <c r="B7202" t="s">
        <v>84</v>
      </c>
      <c r="C7202" t="s">
        <v>327</v>
      </c>
      <c r="D7202" t="s">
        <v>78</v>
      </c>
      <c r="E7202">
        <v>2021</v>
      </c>
      <c r="F7202">
        <v>34</v>
      </c>
      <c r="G7202" t="s">
        <v>302</v>
      </c>
      <c r="H7202" t="s">
        <v>81</v>
      </c>
      <c r="I7202">
        <v>218</v>
      </c>
      <c r="L7202" t="s">
        <v>562</v>
      </c>
      <c r="M7202">
        <v>207.1</v>
      </c>
      <c r="N7202">
        <v>10.9</v>
      </c>
      <c r="O7202" t="s">
        <v>389</v>
      </c>
    </row>
    <row r="7203" spans="1:15" hidden="1" x14ac:dyDescent="0.35">
      <c r="A7203" t="s">
        <v>561</v>
      </c>
      <c r="B7203" t="s">
        <v>84</v>
      </c>
      <c r="C7203" t="s">
        <v>327</v>
      </c>
      <c r="D7203" t="s">
        <v>78</v>
      </c>
      <c r="E7203">
        <v>2021</v>
      </c>
      <c r="F7203">
        <v>34</v>
      </c>
      <c r="G7203" t="s">
        <v>302</v>
      </c>
      <c r="H7203" t="s">
        <v>81</v>
      </c>
      <c r="I7203">
        <v>65</v>
      </c>
      <c r="L7203" t="s">
        <v>562</v>
      </c>
      <c r="M7203">
        <v>61.75</v>
      </c>
      <c r="N7203">
        <v>3.25</v>
      </c>
      <c r="O7203" t="s">
        <v>389</v>
      </c>
    </row>
    <row r="7204" spans="1:15" hidden="1" x14ac:dyDescent="0.35">
      <c r="A7204" t="s">
        <v>561</v>
      </c>
      <c r="B7204" t="s">
        <v>84</v>
      </c>
      <c r="C7204" t="s">
        <v>327</v>
      </c>
      <c r="D7204" t="s">
        <v>78</v>
      </c>
      <c r="E7204">
        <v>2022</v>
      </c>
      <c r="F7204">
        <v>34</v>
      </c>
      <c r="G7204" t="s">
        <v>302</v>
      </c>
      <c r="H7204" t="s">
        <v>80</v>
      </c>
      <c r="I7204">
        <v>890</v>
      </c>
      <c r="L7204" t="s">
        <v>562</v>
      </c>
      <c r="M7204">
        <v>845.5</v>
      </c>
      <c r="N7204">
        <v>44.5</v>
      </c>
      <c r="O7204" t="s">
        <v>389</v>
      </c>
    </row>
    <row r="7205" spans="1:15" hidden="1" x14ac:dyDescent="0.35">
      <c r="A7205" t="s">
        <v>561</v>
      </c>
      <c r="B7205" t="s">
        <v>84</v>
      </c>
      <c r="C7205" t="s">
        <v>327</v>
      </c>
      <c r="D7205" t="s">
        <v>78</v>
      </c>
      <c r="E7205">
        <v>2022</v>
      </c>
      <c r="F7205">
        <v>34</v>
      </c>
      <c r="G7205" t="s">
        <v>302</v>
      </c>
      <c r="H7205" t="s">
        <v>80</v>
      </c>
      <c r="I7205">
        <v>79</v>
      </c>
      <c r="L7205" t="s">
        <v>562</v>
      </c>
      <c r="M7205">
        <v>75.05</v>
      </c>
      <c r="N7205">
        <v>3.95</v>
      </c>
      <c r="O7205" t="s">
        <v>389</v>
      </c>
    </row>
    <row r="7206" spans="1:15" hidden="1" x14ac:dyDescent="0.35">
      <c r="A7206" t="s">
        <v>561</v>
      </c>
      <c r="B7206" t="s">
        <v>84</v>
      </c>
      <c r="C7206" t="s">
        <v>327</v>
      </c>
      <c r="D7206" t="s">
        <v>78</v>
      </c>
      <c r="E7206">
        <v>2022</v>
      </c>
      <c r="F7206">
        <v>34</v>
      </c>
      <c r="G7206" t="s">
        <v>302</v>
      </c>
      <c r="H7206" t="s">
        <v>80</v>
      </c>
      <c r="I7206">
        <v>1988</v>
      </c>
      <c r="L7206" t="s">
        <v>562</v>
      </c>
      <c r="M7206">
        <v>1888.6</v>
      </c>
      <c r="N7206">
        <v>99.4</v>
      </c>
      <c r="O7206" t="s">
        <v>389</v>
      </c>
    </row>
    <row r="7207" spans="1:15" hidden="1" x14ac:dyDescent="0.35">
      <c r="A7207" t="s">
        <v>561</v>
      </c>
      <c r="B7207" t="s">
        <v>84</v>
      </c>
      <c r="C7207" t="s">
        <v>327</v>
      </c>
      <c r="D7207" t="s">
        <v>78</v>
      </c>
      <c r="E7207">
        <v>2022</v>
      </c>
      <c r="F7207">
        <v>34</v>
      </c>
      <c r="G7207" t="s">
        <v>302</v>
      </c>
      <c r="H7207" t="s">
        <v>80</v>
      </c>
      <c r="I7207">
        <v>53</v>
      </c>
      <c r="L7207" t="s">
        <v>562</v>
      </c>
      <c r="M7207">
        <v>50.35</v>
      </c>
      <c r="N7207">
        <v>2.65</v>
      </c>
      <c r="O7207" t="s">
        <v>389</v>
      </c>
    </row>
    <row r="7208" spans="1:15" hidden="1" x14ac:dyDescent="0.35">
      <c r="A7208" t="s">
        <v>561</v>
      </c>
      <c r="B7208" t="s">
        <v>84</v>
      </c>
      <c r="C7208" t="s">
        <v>327</v>
      </c>
      <c r="D7208" t="s">
        <v>78</v>
      </c>
      <c r="E7208">
        <v>2022</v>
      </c>
      <c r="F7208">
        <v>34</v>
      </c>
      <c r="G7208" t="s">
        <v>302</v>
      </c>
      <c r="H7208" t="s">
        <v>81</v>
      </c>
      <c r="I7208">
        <v>88</v>
      </c>
      <c r="L7208" t="s">
        <v>562</v>
      </c>
      <c r="M7208">
        <v>83.6</v>
      </c>
      <c r="N7208">
        <v>4.4000000000000004</v>
      </c>
      <c r="O7208" t="s">
        <v>389</v>
      </c>
    </row>
    <row r="7209" spans="1:15" hidden="1" x14ac:dyDescent="0.35">
      <c r="A7209" t="s">
        <v>561</v>
      </c>
      <c r="B7209" t="s">
        <v>84</v>
      </c>
      <c r="C7209" t="s">
        <v>327</v>
      </c>
      <c r="D7209" t="s">
        <v>78</v>
      </c>
      <c r="E7209">
        <v>2022</v>
      </c>
      <c r="F7209">
        <v>34</v>
      </c>
      <c r="G7209" t="s">
        <v>302</v>
      </c>
      <c r="H7209" t="s">
        <v>81</v>
      </c>
      <c r="I7209">
        <v>103</v>
      </c>
      <c r="L7209" t="s">
        <v>562</v>
      </c>
      <c r="M7209">
        <v>97.85</v>
      </c>
      <c r="N7209">
        <v>5.15</v>
      </c>
      <c r="O7209" t="s">
        <v>389</v>
      </c>
    </row>
    <row r="7210" spans="1:15" hidden="1" x14ac:dyDescent="0.35">
      <c r="A7210" t="s">
        <v>561</v>
      </c>
      <c r="B7210" t="s">
        <v>84</v>
      </c>
      <c r="C7210" t="s">
        <v>327</v>
      </c>
      <c r="D7210" t="s">
        <v>78</v>
      </c>
      <c r="E7210">
        <v>2022</v>
      </c>
      <c r="F7210">
        <v>34</v>
      </c>
      <c r="G7210" t="s">
        <v>302</v>
      </c>
      <c r="H7210" t="s">
        <v>80</v>
      </c>
      <c r="I7210">
        <v>1006</v>
      </c>
      <c r="L7210" t="s">
        <v>562</v>
      </c>
      <c r="M7210">
        <v>955.7</v>
      </c>
      <c r="N7210">
        <v>50.3</v>
      </c>
      <c r="O7210" t="s">
        <v>389</v>
      </c>
    </row>
    <row r="7211" spans="1:15" hidden="1" x14ac:dyDescent="0.35">
      <c r="A7211" t="s">
        <v>561</v>
      </c>
      <c r="B7211" t="s">
        <v>84</v>
      </c>
      <c r="C7211" t="s">
        <v>327</v>
      </c>
      <c r="D7211" t="s">
        <v>78</v>
      </c>
      <c r="E7211">
        <v>2022</v>
      </c>
      <c r="F7211">
        <v>34</v>
      </c>
      <c r="G7211" t="s">
        <v>302</v>
      </c>
      <c r="H7211" t="s">
        <v>80</v>
      </c>
      <c r="I7211">
        <v>89</v>
      </c>
      <c r="L7211" t="s">
        <v>562</v>
      </c>
      <c r="M7211">
        <v>84.55</v>
      </c>
      <c r="N7211">
        <v>4.45</v>
      </c>
      <c r="O7211" t="s">
        <v>389</v>
      </c>
    </row>
    <row r="7212" spans="1:15" hidden="1" x14ac:dyDescent="0.35">
      <c r="A7212" t="s">
        <v>561</v>
      </c>
      <c r="B7212" t="s">
        <v>84</v>
      </c>
      <c r="C7212" t="s">
        <v>327</v>
      </c>
      <c r="D7212" t="s">
        <v>78</v>
      </c>
      <c r="E7212">
        <v>2022</v>
      </c>
      <c r="F7212">
        <v>34</v>
      </c>
      <c r="G7212" t="s">
        <v>302</v>
      </c>
      <c r="H7212" t="s">
        <v>80</v>
      </c>
      <c r="I7212">
        <v>2236</v>
      </c>
      <c r="L7212" t="s">
        <v>562</v>
      </c>
      <c r="M7212">
        <v>2124.1999999999998</v>
      </c>
      <c r="N7212">
        <v>111.8</v>
      </c>
      <c r="O7212" t="s">
        <v>389</v>
      </c>
    </row>
    <row r="7213" spans="1:15" hidden="1" x14ac:dyDescent="0.35">
      <c r="A7213" t="s">
        <v>561</v>
      </c>
      <c r="B7213" t="s">
        <v>84</v>
      </c>
      <c r="C7213" t="s">
        <v>327</v>
      </c>
      <c r="D7213" t="s">
        <v>78</v>
      </c>
      <c r="E7213">
        <v>2022</v>
      </c>
      <c r="F7213">
        <v>34</v>
      </c>
      <c r="G7213" t="s">
        <v>302</v>
      </c>
      <c r="H7213" t="s">
        <v>80</v>
      </c>
      <c r="I7213">
        <v>59</v>
      </c>
      <c r="L7213" t="s">
        <v>562</v>
      </c>
      <c r="M7213">
        <v>56.05</v>
      </c>
      <c r="N7213">
        <v>2.95</v>
      </c>
      <c r="O7213" t="s">
        <v>389</v>
      </c>
    </row>
    <row r="7214" spans="1:15" hidden="1" x14ac:dyDescent="0.35">
      <c r="A7214" t="s">
        <v>561</v>
      </c>
      <c r="B7214" t="s">
        <v>84</v>
      </c>
      <c r="C7214" t="s">
        <v>327</v>
      </c>
      <c r="D7214" t="s">
        <v>78</v>
      </c>
      <c r="E7214">
        <v>2022</v>
      </c>
      <c r="F7214">
        <v>34</v>
      </c>
      <c r="G7214" t="s">
        <v>302</v>
      </c>
      <c r="H7214" t="s">
        <v>81</v>
      </c>
      <c r="I7214">
        <v>99</v>
      </c>
      <c r="L7214" t="s">
        <v>562</v>
      </c>
      <c r="M7214">
        <v>94.05</v>
      </c>
      <c r="N7214">
        <v>4.95</v>
      </c>
      <c r="O7214" t="s">
        <v>389</v>
      </c>
    </row>
    <row r="7215" spans="1:15" hidden="1" x14ac:dyDescent="0.35">
      <c r="A7215" t="s">
        <v>561</v>
      </c>
      <c r="B7215" t="s">
        <v>84</v>
      </c>
      <c r="C7215" t="s">
        <v>327</v>
      </c>
      <c r="D7215" t="s">
        <v>78</v>
      </c>
      <c r="E7215">
        <v>2022</v>
      </c>
      <c r="F7215">
        <v>34</v>
      </c>
      <c r="G7215" t="s">
        <v>302</v>
      </c>
      <c r="H7215" t="s">
        <v>81</v>
      </c>
      <c r="I7215">
        <v>116</v>
      </c>
      <c r="L7215" t="s">
        <v>562</v>
      </c>
      <c r="M7215">
        <v>110.2</v>
      </c>
      <c r="N7215">
        <v>5.8</v>
      </c>
      <c r="O7215" t="s">
        <v>389</v>
      </c>
    </row>
    <row r="7216" spans="1:15" hidden="1" x14ac:dyDescent="0.35">
      <c r="A7216" t="s">
        <v>561</v>
      </c>
      <c r="B7216" t="s">
        <v>84</v>
      </c>
      <c r="C7216" t="s">
        <v>327</v>
      </c>
      <c r="D7216" t="s">
        <v>78</v>
      </c>
      <c r="E7216">
        <v>2023</v>
      </c>
      <c r="F7216">
        <v>34</v>
      </c>
      <c r="G7216" t="s">
        <v>302</v>
      </c>
      <c r="H7216" t="s">
        <v>80</v>
      </c>
      <c r="I7216">
        <v>1745</v>
      </c>
      <c r="L7216" t="s">
        <v>562</v>
      </c>
      <c r="M7216">
        <v>1657.75</v>
      </c>
      <c r="N7216">
        <v>87.25</v>
      </c>
      <c r="O7216" t="s">
        <v>389</v>
      </c>
    </row>
    <row r="7217" spans="1:15" hidden="1" x14ac:dyDescent="0.35">
      <c r="A7217" t="s">
        <v>561</v>
      </c>
      <c r="B7217" t="s">
        <v>84</v>
      </c>
      <c r="C7217" t="s">
        <v>327</v>
      </c>
      <c r="D7217" t="s">
        <v>78</v>
      </c>
      <c r="E7217">
        <v>2023</v>
      </c>
      <c r="F7217">
        <v>34</v>
      </c>
      <c r="G7217" t="s">
        <v>302</v>
      </c>
      <c r="H7217" t="s">
        <v>80</v>
      </c>
      <c r="I7217">
        <v>138</v>
      </c>
      <c r="L7217" t="s">
        <v>562</v>
      </c>
      <c r="M7217">
        <v>131.1</v>
      </c>
      <c r="N7217">
        <v>6.9</v>
      </c>
      <c r="O7217" t="s">
        <v>389</v>
      </c>
    </row>
    <row r="7218" spans="1:15" hidden="1" x14ac:dyDescent="0.35">
      <c r="A7218" t="s">
        <v>561</v>
      </c>
      <c r="B7218" t="s">
        <v>84</v>
      </c>
      <c r="C7218" t="s">
        <v>327</v>
      </c>
      <c r="D7218" t="s">
        <v>78</v>
      </c>
      <c r="E7218">
        <v>2023</v>
      </c>
      <c r="F7218">
        <v>34</v>
      </c>
      <c r="G7218" t="s">
        <v>302</v>
      </c>
      <c r="H7218" t="s">
        <v>80</v>
      </c>
      <c r="I7218">
        <v>3362</v>
      </c>
      <c r="L7218" t="s">
        <v>562</v>
      </c>
      <c r="M7218">
        <v>3193.9</v>
      </c>
      <c r="N7218">
        <v>168.1</v>
      </c>
      <c r="O7218" t="s">
        <v>389</v>
      </c>
    </row>
    <row r="7219" spans="1:15" hidden="1" x14ac:dyDescent="0.35">
      <c r="A7219" t="s">
        <v>561</v>
      </c>
      <c r="B7219" t="s">
        <v>84</v>
      </c>
      <c r="C7219" t="s">
        <v>327</v>
      </c>
      <c r="D7219" t="s">
        <v>78</v>
      </c>
      <c r="E7219">
        <v>2023</v>
      </c>
      <c r="F7219">
        <v>34</v>
      </c>
      <c r="G7219" t="s">
        <v>302</v>
      </c>
      <c r="H7219" t="s">
        <v>80</v>
      </c>
      <c r="I7219">
        <v>131</v>
      </c>
      <c r="L7219" t="s">
        <v>562</v>
      </c>
      <c r="M7219">
        <v>124.45</v>
      </c>
      <c r="N7219">
        <v>6.55</v>
      </c>
      <c r="O7219" t="s">
        <v>389</v>
      </c>
    </row>
    <row r="7220" spans="1:15" hidden="1" x14ac:dyDescent="0.35">
      <c r="A7220" t="s">
        <v>561</v>
      </c>
      <c r="B7220" t="s">
        <v>84</v>
      </c>
      <c r="C7220" t="s">
        <v>327</v>
      </c>
      <c r="D7220" t="s">
        <v>78</v>
      </c>
      <c r="E7220">
        <v>2023</v>
      </c>
      <c r="F7220">
        <v>34</v>
      </c>
      <c r="G7220" t="s">
        <v>302</v>
      </c>
      <c r="H7220" t="s">
        <v>81</v>
      </c>
      <c r="I7220">
        <v>539</v>
      </c>
      <c r="L7220" t="s">
        <v>562</v>
      </c>
      <c r="M7220">
        <v>512.04999999999995</v>
      </c>
      <c r="N7220">
        <v>26.95</v>
      </c>
      <c r="O7220" t="s">
        <v>389</v>
      </c>
    </row>
    <row r="7221" spans="1:15" hidden="1" x14ac:dyDescent="0.35">
      <c r="A7221" t="s">
        <v>561</v>
      </c>
      <c r="B7221" t="s">
        <v>84</v>
      </c>
      <c r="C7221" t="s">
        <v>327</v>
      </c>
      <c r="D7221" t="s">
        <v>78</v>
      </c>
      <c r="E7221">
        <v>2023</v>
      </c>
      <c r="F7221">
        <v>34</v>
      </c>
      <c r="G7221" t="s">
        <v>302</v>
      </c>
      <c r="H7221" t="s">
        <v>81</v>
      </c>
      <c r="I7221">
        <v>550</v>
      </c>
      <c r="L7221" t="s">
        <v>562</v>
      </c>
      <c r="M7221">
        <v>522.5</v>
      </c>
      <c r="N7221">
        <v>27.5</v>
      </c>
      <c r="O7221" t="s">
        <v>389</v>
      </c>
    </row>
    <row r="7222" spans="1:15" hidden="1" x14ac:dyDescent="0.35">
      <c r="A7222" t="s">
        <v>561</v>
      </c>
      <c r="B7222" t="s">
        <v>84</v>
      </c>
      <c r="C7222" t="s">
        <v>327</v>
      </c>
      <c r="D7222" t="s">
        <v>78</v>
      </c>
      <c r="E7222">
        <v>2023</v>
      </c>
      <c r="F7222">
        <v>34</v>
      </c>
      <c r="G7222" t="s">
        <v>302</v>
      </c>
      <c r="H7222" t="s">
        <v>80</v>
      </c>
      <c r="I7222">
        <v>1700</v>
      </c>
      <c r="L7222" t="s">
        <v>562</v>
      </c>
      <c r="M7222">
        <v>1615</v>
      </c>
      <c r="N7222">
        <v>85</v>
      </c>
      <c r="O7222" t="s">
        <v>389</v>
      </c>
    </row>
    <row r="7223" spans="1:15" hidden="1" x14ac:dyDescent="0.35">
      <c r="A7223" t="s">
        <v>561</v>
      </c>
      <c r="B7223" t="s">
        <v>84</v>
      </c>
      <c r="C7223" t="s">
        <v>327</v>
      </c>
      <c r="D7223" t="s">
        <v>78</v>
      </c>
      <c r="E7223">
        <v>2023</v>
      </c>
      <c r="F7223">
        <v>34</v>
      </c>
      <c r="G7223" t="s">
        <v>302</v>
      </c>
      <c r="H7223" t="s">
        <v>80</v>
      </c>
      <c r="I7223">
        <v>134</v>
      </c>
      <c r="L7223" t="s">
        <v>562</v>
      </c>
      <c r="M7223">
        <v>127.3</v>
      </c>
      <c r="N7223">
        <v>6.7</v>
      </c>
      <c r="O7223" t="s">
        <v>389</v>
      </c>
    </row>
    <row r="7224" spans="1:15" hidden="1" x14ac:dyDescent="0.35">
      <c r="A7224" t="s">
        <v>561</v>
      </c>
      <c r="B7224" t="s">
        <v>84</v>
      </c>
      <c r="C7224" t="s">
        <v>327</v>
      </c>
      <c r="D7224" t="s">
        <v>78</v>
      </c>
      <c r="E7224">
        <v>2023</v>
      </c>
      <c r="F7224">
        <v>34</v>
      </c>
      <c r="G7224" t="s">
        <v>302</v>
      </c>
      <c r="H7224" t="s">
        <v>80</v>
      </c>
      <c r="I7224">
        <v>3324</v>
      </c>
      <c r="L7224" t="s">
        <v>562</v>
      </c>
      <c r="M7224">
        <v>3157.8</v>
      </c>
      <c r="N7224">
        <v>166.2</v>
      </c>
      <c r="O7224" t="s">
        <v>389</v>
      </c>
    </row>
    <row r="7225" spans="1:15" hidden="1" x14ac:dyDescent="0.35">
      <c r="A7225" t="s">
        <v>561</v>
      </c>
      <c r="B7225" t="s">
        <v>84</v>
      </c>
      <c r="C7225" t="s">
        <v>327</v>
      </c>
      <c r="D7225" t="s">
        <v>78</v>
      </c>
      <c r="E7225">
        <v>2023</v>
      </c>
      <c r="F7225">
        <v>34</v>
      </c>
      <c r="G7225" t="s">
        <v>302</v>
      </c>
      <c r="H7225" t="s">
        <v>80</v>
      </c>
      <c r="I7225">
        <v>127</v>
      </c>
      <c r="L7225" t="s">
        <v>562</v>
      </c>
      <c r="M7225">
        <v>120.65</v>
      </c>
      <c r="N7225">
        <v>6.35</v>
      </c>
      <c r="O7225" t="s">
        <v>389</v>
      </c>
    </row>
    <row r="7226" spans="1:15" hidden="1" x14ac:dyDescent="0.35">
      <c r="A7226" t="s">
        <v>561</v>
      </c>
      <c r="B7226" t="s">
        <v>84</v>
      </c>
      <c r="C7226" t="s">
        <v>327</v>
      </c>
      <c r="D7226" t="s">
        <v>78</v>
      </c>
      <c r="E7226">
        <v>2023</v>
      </c>
      <c r="F7226">
        <v>34</v>
      </c>
      <c r="G7226" t="s">
        <v>302</v>
      </c>
      <c r="H7226" t="s">
        <v>81</v>
      </c>
      <c r="I7226">
        <v>533</v>
      </c>
      <c r="L7226" t="s">
        <v>562</v>
      </c>
      <c r="M7226">
        <v>506.35</v>
      </c>
      <c r="N7226">
        <v>26.65</v>
      </c>
      <c r="O7226" t="s">
        <v>389</v>
      </c>
    </row>
    <row r="7227" spans="1:15" hidden="1" x14ac:dyDescent="0.35">
      <c r="A7227" t="s">
        <v>561</v>
      </c>
      <c r="B7227" t="s">
        <v>84</v>
      </c>
      <c r="C7227" t="s">
        <v>327</v>
      </c>
      <c r="D7227" t="s">
        <v>78</v>
      </c>
      <c r="E7227">
        <v>2023</v>
      </c>
      <c r="F7227">
        <v>34</v>
      </c>
      <c r="G7227" t="s">
        <v>302</v>
      </c>
      <c r="H7227" t="s">
        <v>81</v>
      </c>
      <c r="I7227">
        <v>543</v>
      </c>
      <c r="L7227" t="s">
        <v>562</v>
      </c>
      <c r="M7227">
        <v>515.85</v>
      </c>
      <c r="N7227">
        <v>27.15</v>
      </c>
      <c r="O7227" t="s">
        <v>389</v>
      </c>
    </row>
    <row r="7228" spans="1:15" hidden="1" x14ac:dyDescent="0.35">
      <c r="A7228" t="s">
        <v>561</v>
      </c>
      <c r="B7228" t="s">
        <v>84</v>
      </c>
      <c r="C7228" t="s">
        <v>327</v>
      </c>
      <c r="D7228" t="s">
        <v>78</v>
      </c>
      <c r="E7228">
        <v>2024</v>
      </c>
      <c r="F7228">
        <v>34</v>
      </c>
      <c r="G7228" t="s">
        <v>302</v>
      </c>
      <c r="H7228" t="s">
        <v>80</v>
      </c>
      <c r="I7228">
        <v>293</v>
      </c>
      <c r="L7228" t="s">
        <v>562</v>
      </c>
      <c r="M7228">
        <v>278.35000000000002</v>
      </c>
      <c r="N7228">
        <v>14.65</v>
      </c>
      <c r="O7228" t="s">
        <v>389</v>
      </c>
    </row>
    <row r="7229" spans="1:15" hidden="1" x14ac:dyDescent="0.35">
      <c r="A7229" t="s">
        <v>561</v>
      </c>
      <c r="B7229" t="s">
        <v>84</v>
      </c>
      <c r="C7229" t="s">
        <v>327</v>
      </c>
      <c r="D7229" t="s">
        <v>78</v>
      </c>
      <c r="E7229">
        <v>2024</v>
      </c>
      <c r="F7229">
        <v>34</v>
      </c>
      <c r="G7229" t="s">
        <v>302</v>
      </c>
      <c r="H7229" t="s">
        <v>80</v>
      </c>
      <c r="I7229">
        <v>24</v>
      </c>
      <c r="L7229" t="s">
        <v>562</v>
      </c>
      <c r="M7229">
        <v>22.8</v>
      </c>
      <c r="N7229">
        <v>1.2</v>
      </c>
      <c r="O7229" t="s">
        <v>389</v>
      </c>
    </row>
    <row r="7230" spans="1:15" hidden="1" x14ac:dyDescent="0.35">
      <c r="A7230" t="s">
        <v>561</v>
      </c>
      <c r="B7230" t="s">
        <v>84</v>
      </c>
      <c r="C7230" t="s">
        <v>327</v>
      </c>
      <c r="D7230" t="s">
        <v>78</v>
      </c>
      <c r="E7230">
        <v>2024</v>
      </c>
      <c r="F7230">
        <v>34</v>
      </c>
      <c r="G7230" t="s">
        <v>302</v>
      </c>
      <c r="H7230" t="s">
        <v>80</v>
      </c>
      <c r="I7230">
        <v>543</v>
      </c>
      <c r="L7230" t="s">
        <v>562</v>
      </c>
      <c r="M7230">
        <v>515.85</v>
      </c>
      <c r="N7230">
        <v>27.15</v>
      </c>
      <c r="O7230" t="s">
        <v>389</v>
      </c>
    </row>
    <row r="7231" spans="1:15" hidden="1" x14ac:dyDescent="0.35">
      <c r="A7231" t="s">
        <v>561</v>
      </c>
      <c r="B7231" t="s">
        <v>84</v>
      </c>
      <c r="C7231" t="s">
        <v>327</v>
      </c>
      <c r="D7231" t="s">
        <v>78</v>
      </c>
      <c r="E7231">
        <v>2024</v>
      </c>
      <c r="F7231">
        <v>34</v>
      </c>
      <c r="G7231" t="s">
        <v>302</v>
      </c>
      <c r="H7231" t="s">
        <v>80</v>
      </c>
      <c r="I7231">
        <v>40</v>
      </c>
      <c r="L7231" t="s">
        <v>562</v>
      </c>
      <c r="M7231">
        <v>38</v>
      </c>
      <c r="N7231">
        <v>2</v>
      </c>
      <c r="O7231" t="s">
        <v>389</v>
      </c>
    </row>
    <row r="7232" spans="1:15" hidden="1" x14ac:dyDescent="0.35">
      <c r="A7232" t="s">
        <v>561</v>
      </c>
      <c r="B7232" t="s">
        <v>84</v>
      </c>
      <c r="C7232" t="s">
        <v>335</v>
      </c>
      <c r="D7232" t="s">
        <v>78</v>
      </c>
      <c r="E7232">
        <v>2021</v>
      </c>
      <c r="F7232">
        <v>34</v>
      </c>
      <c r="G7232" t="s">
        <v>302</v>
      </c>
      <c r="H7232" t="s">
        <v>80</v>
      </c>
      <c r="I7232">
        <v>356</v>
      </c>
      <c r="L7232" t="s">
        <v>562</v>
      </c>
      <c r="M7232">
        <v>338.2</v>
      </c>
      <c r="N7232">
        <v>17.8</v>
      </c>
      <c r="O7232" t="s">
        <v>393</v>
      </c>
    </row>
    <row r="7233" spans="1:15" hidden="1" x14ac:dyDescent="0.35">
      <c r="A7233" t="s">
        <v>561</v>
      </c>
      <c r="B7233" t="s">
        <v>84</v>
      </c>
      <c r="C7233" t="s">
        <v>335</v>
      </c>
      <c r="D7233" t="s">
        <v>78</v>
      </c>
      <c r="E7233">
        <v>2021</v>
      </c>
      <c r="F7233">
        <v>34</v>
      </c>
      <c r="G7233" t="s">
        <v>302</v>
      </c>
      <c r="H7233" t="s">
        <v>80</v>
      </c>
      <c r="I7233">
        <v>482</v>
      </c>
      <c r="L7233" t="s">
        <v>562</v>
      </c>
      <c r="M7233">
        <v>457.9</v>
      </c>
      <c r="N7233">
        <v>24.1</v>
      </c>
      <c r="O7233" t="s">
        <v>393</v>
      </c>
    </row>
    <row r="7234" spans="1:15" hidden="1" x14ac:dyDescent="0.35">
      <c r="A7234" t="s">
        <v>561</v>
      </c>
      <c r="B7234" t="s">
        <v>84</v>
      </c>
      <c r="C7234" t="s">
        <v>335</v>
      </c>
      <c r="D7234" t="s">
        <v>78</v>
      </c>
      <c r="E7234">
        <v>2021</v>
      </c>
      <c r="F7234">
        <v>34</v>
      </c>
      <c r="G7234" t="s">
        <v>302</v>
      </c>
      <c r="H7234" t="s">
        <v>80</v>
      </c>
      <c r="I7234">
        <v>708</v>
      </c>
      <c r="L7234" t="s">
        <v>562</v>
      </c>
      <c r="M7234">
        <v>672.6</v>
      </c>
      <c r="N7234">
        <v>35.4</v>
      </c>
      <c r="O7234" t="s">
        <v>393</v>
      </c>
    </row>
    <row r="7235" spans="1:15" hidden="1" x14ac:dyDescent="0.35">
      <c r="A7235" t="s">
        <v>561</v>
      </c>
      <c r="B7235" t="s">
        <v>84</v>
      </c>
      <c r="C7235" t="s">
        <v>335</v>
      </c>
      <c r="D7235" t="s">
        <v>78</v>
      </c>
      <c r="E7235">
        <v>2021</v>
      </c>
      <c r="F7235">
        <v>34</v>
      </c>
      <c r="G7235" t="s">
        <v>302</v>
      </c>
      <c r="H7235" t="s">
        <v>80</v>
      </c>
      <c r="I7235">
        <v>22</v>
      </c>
      <c r="L7235" t="s">
        <v>562</v>
      </c>
      <c r="M7235">
        <v>20.9</v>
      </c>
      <c r="N7235">
        <v>1.1000000000000001</v>
      </c>
      <c r="O7235" t="s">
        <v>393</v>
      </c>
    </row>
    <row r="7236" spans="1:15" hidden="1" x14ac:dyDescent="0.35">
      <c r="A7236" t="s">
        <v>561</v>
      </c>
      <c r="B7236" t="s">
        <v>84</v>
      </c>
      <c r="C7236" t="s">
        <v>335</v>
      </c>
      <c r="D7236" t="s">
        <v>78</v>
      </c>
      <c r="E7236">
        <v>2022</v>
      </c>
      <c r="F7236">
        <v>34</v>
      </c>
      <c r="G7236" t="s">
        <v>302</v>
      </c>
      <c r="H7236" t="s">
        <v>80</v>
      </c>
      <c r="I7236">
        <v>1197</v>
      </c>
      <c r="L7236" t="s">
        <v>562</v>
      </c>
      <c r="M7236">
        <v>1137.1500000000001</v>
      </c>
      <c r="N7236">
        <v>59.85</v>
      </c>
      <c r="O7236" t="s">
        <v>393</v>
      </c>
    </row>
    <row r="7237" spans="1:15" hidden="1" x14ac:dyDescent="0.35">
      <c r="A7237" t="s">
        <v>561</v>
      </c>
      <c r="B7237" t="s">
        <v>84</v>
      </c>
      <c r="C7237" t="s">
        <v>335</v>
      </c>
      <c r="D7237" t="s">
        <v>78</v>
      </c>
      <c r="E7237">
        <v>2022</v>
      </c>
      <c r="F7237">
        <v>34</v>
      </c>
      <c r="G7237" t="s">
        <v>302</v>
      </c>
      <c r="H7237" t="s">
        <v>80</v>
      </c>
      <c r="I7237">
        <v>1327</v>
      </c>
      <c r="L7237" t="s">
        <v>562</v>
      </c>
      <c r="M7237">
        <v>1260.6500000000001</v>
      </c>
      <c r="N7237">
        <v>66.349999999999994</v>
      </c>
      <c r="O7237" t="s">
        <v>393</v>
      </c>
    </row>
    <row r="7238" spans="1:15" hidden="1" x14ac:dyDescent="0.35">
      <c r="A7238" t="s">
        <v>561</v>
      </c>
      <c r="B7238" t="s">
        <v>84</v>
      </c>
      <c r="C7238" t="s">
        <v>335</v>
      </c>
      <c r="D7238" t="s">
        <v>78</v>
      </c>
      <c r="E7238">
        <v>2022</v>
      </c>
      <c r="F7238">
        <v>34</v>
      </c>
      <c r="G7238" t="s">
        <v>302</v>
      </c>
      <c r="H7238" t="s">
        <v>80</v>
      </c>
      <c r="I7238">
        <v>2242</v>
      </c>
      <c r="L7238" t="s">
        <v>562</v>
      </c>
      <c r="M7238">
        <v>2129.9</v>
      </c>
      <c r="N7238">
        <v>112.1</v>
      </c>
      <c r="O7238" t="s">
        <v>393</v>
      </c>
    </row>
    <row r="7239" spans="1:15" hidden="1" x14ac:dyDescent="0.35">
      <c r="A7239" t="s">
        <v>561</v>
      </c>
      <c r="B7239" t="s">
        <v>84</v>
      </c>
      <c r="C7239" t="s">
        <v>335</v>
      </c>
      <c r="D7239" t="s">
        <v>78</v>
      </c>
      <c r="E7239">
        <v>2022</v>
      </c>
      <c r="F7239">
        <v>34</v>
      </c>
      <c r="G7239" t="s">
        <v>302</v>
      </c>
      <c r="H7239" t="s">
        <v>80</v>
      </c>
      <c r="I7239">
        <v>99</v>
      </c>
      <c r="L7239" t="s">
        <v>562</v>
      </c>
      <c r="M7239">
        <v>94.05</v>
      </c>
      <c r="N7239">
        <v>4.95</v>
      </c>
      <c r="O7239" t="s">
        <v>393</v>
      </c>
    </row>
    <row r="7240" spans="1:15" hidden="1" x14ac:dyDescent="0.35">
      <c r="A7240" t="s">
        <v>561</v>
      </c>
      <c r="B7240" t="s">
        <v>84</v>
      </c>
      <c r="C7240" t="s">
        <v>335</v>
      </c>
      <c r="D7240" t="s">
        <v>78</v>
      </c>
      <c r="E7240">
        <v>2022</v>
      </c>
      <c r="F7240">
        <v>34</v>
      </c>
      <c r="G7240" t="s">
        <v>302</v>
      </c>
      <c r="H7240" t="s">
        <v>81</v>
      </c>
      <c r="I7240">
        <v>1692</v>
      </c>
      <c r="L7240" t="s">
        <v>562</v>
      </c>
      <c r="M7240">
        <v>1607.4</v>
      </c>
      <c r="N7240">
        <v>84.6</v>
      </c>
      <c r="O7240" t="s">
        <v>393</v>
      </c>
    </row>
    <row r="7241" spans="1:15" hidden="1" x14ac:dyDescent="0.35">
      <c r="A7241" t="s">
        <v>561</v>
      </c>
      <c r="B7241" t="s">
        <v>84</v>
      </c>
      <c r="C7241" t="s">
        <v>335</v>
      </c>
      <c r="D7241" t="s">
        <v>78</v>
      </c>
      <c r="E7241">
        <v>2022</v>
      </c>
      <c r="F7241">
        <v>34</v>
      </c>
      <c r="G7241" t="s">
        <v>302</v>
      </c>
      <c r="H7241" t="s">
        <v>81</v>
      </c>
      <c r="I7241">
        <v>1240</v>
      </c>
      <c r="L7241" t="s">
        <v>562</v>
      </c>
      <c r="M7241">
        <v>1178</v>
      </c>
      <c r="N7241">
        <v>62</v>
      </c>
      <c r="O7241" t="s">
        <v>393</v>
      </c>
    </row>
    <row r="7242" spans="1:15" hidden="1" x14ac:dyDescent="0.35">
      <c r="A7242" t="s">
        <v>561</v>
      </c>
      <c r="B7242" t="s">
        <v>84</v>
      </c>
      <c r="C7242" t="s">
        <v>335</v>
      </c>
      <c r="D7242" t="s">
        <v>78</v>
      </c>
      <c r="E7242">
        <v>2022</v>
      </c>
      <c r="F7242">
        <v>34</v>
      </c>
      <c r="G7242" t="s">
        <v>302</v>
      </c>
      <c r="H7242" t="s">
        <v>80</v>
      </c>
      <c r="I7242">
        <v>1299</v>
      </c>
      <c r="L7242" t="s">
        <v>562</v>
      </c>
      <c r="M7242">
        <v>1234.05</v>
      </c>
      <c r="N7242">
        <v>64.95</v>
      </c>
      <c r="O7242" t="s">
        <v>393</v>
      </c>
    </row>
    <row r="7243" spans="1:15" hidden="1" x14ac:dyDescent="0.35">
      <c r="A7243" t="s">
        <v>561</v>
      </c>
      <c r="B7243" t="s">
        <v>84</v>
      </c>
      <c r="C7243" t="s">
        <v>335</v>
      </c>
      <c r="D7243" t="s">
        <v>78</v>
      </c>
      <c r="E7243">
        <v>2022</v>
      </c>
      <c r="F7243">
        <v>34</v>
      </c>
      <c r="G7243" t="s">
        <v>302</v>
      </c>
      <c r="H7243" t="s">
        <v>80</v>
      </c>
      <c r="I7243">
        <v>1492</v>
      </c>
      <c r="L7243" t="s">
        <v>562</v>
      </c>
      <c r="M7243">
        <v>1417.4</v>
      </c>
      <c r="N7243">
        <v>74.599999999999994</v>
      </c>
      <c r="O7243" t="s">
        <v>393</v>
      </c>
    </row>
    <row r="7244" spans="1:15" hidden="1" x14ac:dyDescent="0.35">
      <c r="A7244" t="s">
        <v>561</v>
      </c>
      <c r="B7244" t="s">
        <v>84</v>
      </c>
      <c r="C7244" t="s">
        <v>335</v>
      </c>
      <c r="D7244" t="s">
        <v>78</v>
      </c>
      <c r="E7244">
        <v>2022</v>
      </c>
      <c r="F7244">
        <v>34</v>
      </c>
      <c r="G7244" t="s">
        <v>302</v>
      </c>
      <c r="H7244" t="s">
        <v>80</v>
      </c>
      <c r="I7244">
        <v>2504</v>
      </c>
      <c r="L7244" t="s">
        <v>562</v>
      </c>
      <c r="M7244">
        <v>2378.8000000000002</v>
      </c>
      <c r="N7244">
        <v>125.2</v>
      </c>
      <c r="O7244" t="s">
        <v>393</v>
      </c>
    </row>
    <row r="7245" spans="1:15" hidden="1" x14ac:dyDescent="0.35">
      <c r="A7245" t="s">
        <v>561</v>
      </c>
      <c r="B7245" t="s">
        <v>84</v>
      </c>
      <c r="C7245" t="s">
        <v>335</v>
      </c>
      <c r="D7245" t="s">
        <v>78</v>
      </c>
      <c r="E7245">
        <v>2022</v>
      </c>
      <c r="F7245">
        <v>34</v>
      </c>
      <c r="G7245" t="s">
        <v>302</v>
      </c>
      <c r="H7245" t="s">
        <v>80</v>
      </c>
      <c r="I7245">
        <v>107</v>
      </c>
      <c r="L7245" t="s">
        <v>562</v>
      </c>
      <c r="M7245">
        <v>101.65</v>
      </c>
      <c r="N7245">
        <v>5.35</v>
      </c>
      <c r="O7245" t="s">
        <v>393</v>
      </c>
    </row>
    <row r="7246" spans="1:15" hidden="1" x14ac:dyDescent="0.35">
      <c r="A7246" t="s">
        <v>561</v>
      </c>
      <c r="B7246" t="s">
        <v>84</v>
      </c>
      <c r="C7246" t="s">
        <v>335</v>
      </c>
      <c r="D7246" t="s">
        <v>78</v>
      </c>
      <c r="E7246">
        <v>2022</v>
      </c>
      <c r="F7246">
        <v>34</v>
      </c>
      <c r="G7246" t="s">
        <v>302</v>
      </c>
      <c r="H7246" t="s">
        <v>81</v>
      </c>
      <c r="I7246">
        <v>1903</v>
      </c>
      <c r="L7246" t="s">
        <v>562</v>
      </c>
      <c r="M7246">
        <v>1807.85</v>
      </c>
      <c r="N7246">
        <v>95.15</v>
      </c>
      <c r="O7246" t="s">
        <v>393</v>
      </c>
    </row>
    <row r="7247" spans="1:15" hidden="1" x14ac:dyDescent="0.35">
      <c r="A7247" t="s">
        <v>561</v>
      </c>
      <c r="B7247" t="s">
        <v>84</v>
      </c>
      <c r="C7247" t="s">
        <v>335</v>
      </c>
      <c r="D7247" t="s">
        <v>78</v>
      </c>
      <c r="E7247">
        <v>2022</v>
      </c>
      <c r="F7247">
        <v>34</v>
      </c>
      <c r="G7247" t="s">
        <v>302</v>
      </c>
      <c r="H7247" t="s">
        <v>81</v>
      </c>
      <c r="I7247">
        <v>1395</v>
      </c>
      <c r="L7247" t="s">
        <v>562</v>
      </c>
      <c r="M7247">
        <v>1325.25</v>
      </c>
      <c r="N7247">
        <v>69.75</v>
      </c>
      <c r="O7247" t="s">
        <v>393</v>
      </c>
    </row>
    <row r="7248" spans="1:15" hidden="1" x14ac:dyDescent="0.35">
      <c r="A7248" t="s">
        <v>561</v>
      </c>
      <c r="B7248" t="s">
        <v>84</v>
      </c>
      <c r="C7248" t="s">
        <v>335</v>
      </c>
      <c r="D7248" t="s">
        <v>78</v>
      </c>
      <c r="E7248">
        <v>2023</v>
      </c>
      <c r="F7248">
        <v>34</v>
      </c>
      <c r="G7248" t="s">
        <v>302</v>
      </c>
      <c r="H7248" t="s">
        <v>80</v>
      </c>
      <c r="I7248">
        <v>1023</v>
      </c>
      <c r="L7248" t="s">
        <v>562</v>
      </c>
      <c r="M7248">
        <v>971.85</v>
      </c>
      <c r="N7248">
        <v>51.15</v>
      </c>
      <c r="O7248" t="s">
        <v>393</v>
      </c>
    </row>
    <row r="7249" spans="1:15" hidden="1" x14ac:dyDescent="0.35">
      <c r="A7249" t="s">
        <v>561</v>
      </c>
      <c r="B7249" t="s">
        <v>84</v>
      </c>
      <c r="C7249" t="s">
        <v>335</v>
      </c>
      <c r="D7249" t="s">
        <v>78</v>
      </c>
      <c r="E7249">
        <v>2023</v>
      </c>
      <c r="F7249">
        <v>34</v>
      </c>
      <c r="G7249" t="s">
        <v>302</v>
      </c>
      <c r="H7249" t="s">
        <v>80</v>
      </c>
      <c r="I7249">
        <v>1081</v>
      </c>
      <c r="L7249" t="s">
        <v>562</v>
      </c>
      <c r="M7249">
        <v>1026.95</v>
      </c>
      <c r="N7249">
        <v>54.05</v>
      </c>
      <c r="O7249" t="s">
        <v>393</v>
      </c>
    </row>
    <row r="7250" spans="1:15" hidden="1" x14ac:dyDescent="0.35">
      <c r="A7250" t="s">
        <v>561</v>
      </c>
      <c r="B7250" t="s">
        <v>84</v>
      </c>
      <c r="C7250" t="s">
        <v>335</v>
      </c>
      <c r="D7250" t="s">
        <v>78</v>
      </c>
      <c r="E7250">
        <v>2023</v>
      </c>
      <c r="F7250">
        <v>34</v>
      </c>
      <c r="G7250" t="s">
        <v>302</v>
      </c>
      <c r="H7250" t="s">
        <v>80</v>
      </c>
      <c r="I7250">
        <v>1057</v>
      </c>
      <c r="L7250" t="s">
        <v>562</v>
      </c>
      <c r="M7250">
        <v>1004.15</v>
      </c>
      <c r="N7250">
        <v>52.85</v>
      </c>
      <c r="O7250" t="s">
        <v>393</v>
      </c>
    </row>
    <row r="7251" spans="1:15" hidden="1" x14ac:dyDescent="0.35">
      <c r="A7251" t="s">
        <v>561</v>
      </c>
      <c r="B7251" t="s">
        <v>84</v>
      </c>
      <c r="C7251" t="s">
        <v>335</v>
      </c>
      <c r="D7251" t="s">
        <v>78</v>
      </c>
      <c r="E7251">
        <v>2023</v>
      </c>
      <c r="F7251">
        <v>34</v>
      </c>
      <c r="G7251" t="s">
        <v>302</v>
      </c>
      <c r="H7251" t="s">
        <v>80</v>
      </c>
      <c r="I7251">
        <v>123</v>
      </c>
      <c r="L7251" t="s">
        <v>562</v>
      </c>
      <c r="M7251">
        <v>116.85</v>
      </c>
      <c r="N7251">
        <v>6.15</v>
      </c>
      <c r="O7251" t="s">
        <v>393</v>
      </c>
    </row>
    <row r="7252" spans="1:15" hidden="1" x14ac:dyDescent="0.35">
      <c r="A7252" t="s">
        <v>561</v>
      </c>
      <c r="B7252" t="s">
        <v>84</v>
      </c>
      <c r="C7252" t="s">
        <v>335</v>
      </c>
      <c r="D7252" t="s">
        <v>78</v>
      </c>
      <c r="E7252">
        <v>2023</v>
      </c>
      <c r="F7252">
        <v>34</v>
      </c>
      <c r="G7252" t="s">
        <v>302</v>
      </c>
      <c r="H7252" t="s">
        <v>80</v>
      </c>
      <c r="I7252">
        <v>959</v>
      </c>
      <c r="L7252" t="s">
        <v>562</v>
      </c>
      <c r="M7252">
        <v>911.05</v>
      </c>
      <c r="N7252">
        <v>47.95</v>
      </c>
      <c r="O7252" t="s">
        <v>393</v>
      </c>
    </row>
    <row r="7253" spans="1:15" hidden="1" x14ac:dyDescent="0.35">
      <c r="A7253" t="s">
        <v>561</v>
      </c>
      <c r="B7253" t="s">
        <v>84</v>
      </c>
      <c r="C7253" t="s">
        <v>335</v>
      </c>
      <c r="D7253" t="s">
        <v>78</v>
      </c>
      <c r="E7253">
        <v>2023</v>
      </c>
      <c r="F7253">
        <v>34</v>
      </c>
      <c r="G7253" t="s">
        <v>302</v>
      </c>
      <c r="H7253" t="s">
        <v>80</v>
      </c>
      <c r="I7253">
        <v>1069</v>
      </c>
      <c r="L7253" t="s">
        <v>562</v>
      </c>
      <c r="M7253">
        <v>1015.55</v>
      </c>
      <c r="N7253">
        <v>53.45</v>
      </c>
      <c r="O7253" t="s">
        <v>393</v>
      </c>
    </row>
    <row r="7254" spans="1:15" hidden="1" x14ac:dyDescent="0.35">
      <c r="A7254" t="s">
        <v>561</v>
      </c>
      <c r="B7254" t="s">
        <v>84</v>
      </c>
      <c r="C7254" t="s">
        <v>335</v>
      </c>
      <c r="D7254" t="s">
        <v>78</v>
      </c>
      <c r="E7254">
        <v>2023</v>
      </c>
      <c r="F7254">
        <v>34</v>
      </c>
      <c r="G7254" t="s">
        <v>302</v>
      </c>
      <c r="H7254" t="s">
        <v>80</v>
      </c>
      <c r="I7254">
        <v>966</v>
      </c>
      <c r="L7254" t="s">
        <v>562</v>
      </c>
      <c r="M7254">
        <v>917.7</v>
      </c>
      <c r="N7254">
        <v>48.3</v>
      </c>
      <c r="O7254" t="s">
        <v>393</v>
      </c>
    </row>
    <row r="7255" spans="1:15" hidden="1" x14ac:dyDescent="0.35">
      <c r="A7255" t="s">
        <v>561</v>
      </c>
      <c r="B7255" t="s">
        <v>84</v>
      </c>
      <c r="C7255" t="s">
        <v>335</v>
      </c>
      <c r="D7255" t="s">
        <v>78</v>
      </c>
      <c r="E7255">
        <v>2023</v>
      </c>
      <c r="F7255">
        <v>34</v>
      </c>
      <c r="G7255" t="s">
        <v>302</v>
      </c>
      <c r="H7255" t="s">
        <v>80</v>
      </c>
      <c r="I7255">
        <v>115</v>
      </c>
      <c r="L7255" t="s">
        <v>562</v>
      </c>
      <c r="M7255">
        <v>109.25</v>
      </c>
      <c r="N7255">
        <v>5.75</v>
      </c>
      <c r="O7255" t="s">
        <v>393</v>
      </c>
    </row>
    <row r="7256" spans="1:15" hidden="1" x14ac:dyDescent="0.35">
      <c r="A7256" t="s">
        <v>561</v>
      </c>
      <c r="B7256" t="s">
        <v>84</v>
      </c>
      <c r="C7256" t="s">
        <v>335</v>
      </c>
      <c r="D7256" t="s">
        <v>78</v>
      </c>
      <c r="E7256">
        <v>2024</v>
      </c>
      <c r="F7256">
        <v>34</v>
      </c>
      <c r="G7256" t="s">
        <v>302</v>
      </c>
      <c r="H7256" t="s">
        <v>80</v>
      </c>
      <c r="I7256">
        <v>500</v>
      </c>
      <c r="L7256" t="s">
        <v>562</v>
      </c>
      <c r="M7256">
        <v>475</v>
      </c>
      <c r="N7256">
        <v>25</v>
      </c>
      <c r="O7256" t="s">
        <v>393</v>
      </c>
    </row>
    <row r="7257" spans="1:15" hidden="1" x14ac:dyDescent="0.35">
      <c r="A7257" t="s">
        <v>561</v>
      </c>
      <c r="B7257" t="s">
        <v>84</v>
      </c>
      <c r="C7257" t="s">
        <v>335</v>
      </c>
      <c r="D7257" t="s">
        <v>78</v>
      </c>
      <c r="E7257">
        <v>2024</v>
      </c>
      <c r="F7257">
        <v>34</v>
      </c>
      <c r="G7257" t="s">
        <v>302</v>
      </c>
      <c r="H7257" t="s">
        <v>80</v>
      </c>
      <c r="I7257">
        <v>591</v>
      </c>
      <c r="L7257" t="s">
        <v>562</v>
      </c>
      <c r="M7257">
        <v>561.45000000000005</v>
      </c>
      <c r="N7257">
        <v>29.55</v>
      </c>
      <c r="O7257" t="s">
        <v>393</v>
      </c>
    </row>
    <row r="7258" spans="1:15" hidden="1" x14ac:dyDescent="0.35">
      <c r="A7258" t="s">
        <v>561</v>
      </c>
      <c r="B7258" t="s">
        <v>84</v>
      </c>
      <c r="C7258" t="s">
        <v>335</v>
      </c>
      <c r="D7258" t="s">
        <v>78</v>
      </c>
      <c r="E7258">
        <v>2024</v>
      </c>
      <c r="F7258">
        <v>34</v>
      </c>
      <c r="G7258" t="s">
        <v>302</v>
      </c>
      <c r="H7258" t="s">
        <v>80</v>
      </c>
      <c r="I7258">
        <v>406</v>
      </c>
      <c r="L7258" t="s">
        <v>562</v>
      </c>
      <c r="M7258">
        <v>385.7</v>
      </c>
      <c r="N7258">
        <v>20.3</v>
      </c>
      <c r="O7258" t="s">
        <v>393</v>
      </c>
    </row>
    <row r="7259" spans="1:15" hidden="1" x14ac:dyDescent="0.35">
      <c r="A7259" t="s">
        <v>561</v>
      </c>
      <c r="B7259" t="s">
        <v>84</v>
      </c>
      <c r="C7259" t="s">
        <v>335</v>
      </c>
      <c r="D7259" t="s">
        <v>78</v>
      </c>
      <c r="E7259">
        <v>2024</v>
      </c>
      <c r="F7259">
        <v>34</v>
      </c>
      <c r="G7259" t="s">
        <v>302</v>
      </c>
      <c r="H7259" t="s">
        <v>80</v>
      </c>
      <c r="I7259">
        <v>40</v>
      </c>
      <c r="L7259" t="s">
        <v>562</v>
      </c>
      <c r="M7259">
        <v>38</v>
      </c>
      <c r="N7259">
        <v>2</v>
      </c>
      <c r="O7259" t="s">
        <v>393</v>
      </c>
    </row>
    <row r="7260" spans="1:15" hidden="1" x14ac:dyDescent="0.35">
      <c r="A7260" t="s">
        <v>561</v>
      </c>
      <c r="B7260" t="s">
        <v>84</v>
      </c>
      <c r="C7260" t="s">
        <v>335</v>
      </c>
      <c r="D7260" t="s">
        <v>78</v>
      </c>
      <c r="E7260">
        <v>2024</v>
      </c>
      <c r="F7260">
        <v>34</v>
      </c>
      <c r="G7260" t="s">
        <v>302</v>
      </c>
      <c r="H7260" t="s">
        <v>81</v>
      </c>
      <c r="I7260">
        <v>963</v>
      </c>
      <c r="L7260" t="s">
        <v>562</v>
      </c>
      <c r="M7260">
        <v>914.85</v>
      </c>
      <c r="N7260">
        <v>48.15</v>
      </c>
      <c r="O7260" t="s">
        <v>393</v>
      </c>
    </row>
    <row r="7261" spans="1:15" hidden="1" x14ac:dyDescent="0.35">
      <c r="A7261" t="s">
        <v>561</v>
      </c>
      <c r="B7261" t="s">
        <v>84</v>
      </c>
      <c r="C7261" t="s">
        <v>420</v>
      </c>
      <c r="D7261" t="s">
        <v>78</v>
      </c>
      <c r="E7261">
        <v>2023</v>
      </c>
      <c r="F7261">
        <v>34</v>
      </c>
      <c r="G7261" t="s">
        <v>302</v>
      </c>
      <c r="H7261" t="s">
        <v>80</v>
      </c>
      <c r="I7261">
        <v>543</v>
      </c>
      <c r="L7261" t="s">
        <v>562</v>
      </c>
      <c r="M7261">
        <v>515.85</v>
      </c>
      <c r="N7261">
        <v>27.15</v>
      </c>
      <c r="O7261" t="s">
        <v>416</v>
      </c>
    </row>
    <row r="7262" spans="1:15" hidden="1" x14ac:dyDescent="0.35">
      <c r="A7262" t="s">
        <v>561</v>
      </c>
      <c r="B7262" t="s">
        <v>84</v>
      </c>
      <c r="C7262" t="s">
        <v>420</v>
      </c>
      <c r="D7262" t="s">
        <v>78</v>
      </c>
      <c r="E7262">
        <v>2023</v>
      </c>
      <c r="F7262">
        <v>34</v>
      </c>
      <c r="G7262" t="s">
        <v>302</v>
      </c>
      <c r="H7262" t="s">
        <v>80</v>
      </c>
      <c r="I7262">
        <v>569</v>
      </c>
      <c r="L7262" t="s">
        <v>562</v>
      </c>
      <c r="M7262">
        <v>540.54999999999995</v>
      </c>
      <c r="N7262">
        <v>28.45</v>
      </c>
      <c r="O7262" t="s">
        <v>416</v>
      </c>
    </row>
    <row r="7263" spans="1:15" hidden="1" x14ac:dyDescent="0.35">
      <c r="A7263" t="s">
        <v>561</v>
      </c>
      <c r="B7263" t="s">
        <v>84</v>
      </c>
      <c r="C7263" t="s">
        <v>420</v>
      </c>
      <c r="D7263" t="s">
        <v>78</v>
      </c>
      <c r="E7263">
        <v>2023</v>
      </c>
      <c r="F7263">
        <v>34</v>
      </c>
      <c r="G7263" t="s">
        <v>302</v>
      </c>
      <c r="H7263" t="s">
        <v>80</v>
      </c>
      <c r="I7263">
        <v>529</v>
      </c>
      <c r="L7263" t="s">
        <v>562</v>
      </c>
      <c r="M7263">
        <v>502.55</v>
      </c>
      <c r="N7263">
        <v>26.45</v>
      </c>
      <c r="O7263" t="s">
        <v>416</v>
      </c>
    </row>
    <row r="7264" spans="1:15" hidden="1" x14ac:dyDescent="0.35">
      <c r="A7264" t="s">
        <v>561</v>
      </c>
      <c r="B7264" t="s">
        <v>84</v>
      </c>
      <c r="C7264" t="s">
        <v>420</v>
      </c>
      <c r="D7264" t="s">
        <v>78</v>
      </c>
      <c r="E7264">
        <v>2023</v>
      </c>
      <c r="F7264">
        <v>34</v>
      </c>
      <c r="G7264" t="s">
        <v>302</v>
      </c>
      <c r="H7264" t="s">
        <v>80</v>
      </c>
      <c r="I7264">
        <v>562</v>
      </c>
      <c r="L7264" t="s">
        <v>562</v>
      </c>
      <c r="M7264">
        <v>533.9</v>
      </c>
      <c r="N7264">
        <v>28.1</v>
      </c>
      <c r="O7264" t="s">
        <v>416</v>
      </c>
    </row>
    <row r="7265" spans="1:15" hidden="1" x14ac:dyDescent="0.35">
      <c r="A7265" t="s">
        <v>561</v>
      </c>
      <c r="B7265" t="s">
        <v>84</v>
      </c>
      <c r="C7265" t="s">
        <v>352</v>
      </c>
      <c r="D7265" t="s">
        <v>78</v>
      </c>
      <c r="E7265">
        <v>2020</v>
      </c>
      <c r="F7265">
        <v>34</v>
      </c>
      <c r="G7265" t="s">
        <v>302</v>
      </c>
      <c r="H7265" t="s">
        <v>80</v>
      </c>
      <c r="I7265">
        <v>2</v>
      </c>
      <c r="L7265" t="s">
        <v>562</v>
      </c>
      <c r="M7265">
        <v>2</v>
      </c>
      <c r="N7265">
        <v>0</v>
      </c>
      <c r="O7265" t="s">
        <v>399</v>
      </c>
    </row>
    <row r="7266" spans="1:15" hidden="1" x14ac:dyDescent="0.35">
      <c r="A7266" t="s">
        <v>561</v>
      </c>
      <c r="B7266" t="s">
        <v>84</v>
      </c>
      <c r="C7266" t="s">
        <v>352</v>
      </c>
      <c r="D7266" t="s">
        <v>78</v>
      </c>
      <c r="E7266">
        <v>2021</v>
      </c>
      <c r="F7266">
        <v>34</v>
      </c>
      <c r="G7266" t="s">
        <v>302</v>
      </c>
      <c r="H7266" t="s">
        <v>80</v>
      </c>
      <c r="I7266">
        <v>729</v>
      </c>
      <c r="L7266" t="s">
        <v>562</v>
      </c>
      <c r="M7266">
        <v>692.55</v>
      </c>
      <c r="N7266">
        <v>36.450000000000003</v>
      </c>
      <c r="O7266" t="s">
        <v>399</v>
      </c>
    </row>
    <row r="7267" spans="1:15" hidden="1" x14ac:dyDescent="0.35">
      <c r="A7267" t="s">
        <v>561</v>
      </c>
      <c r="B7267" t="s">
        <v>84</v>
      </c>
      <c r="C7267" t="s">
        <v>352</v>
      </c>
      <c r="D7267" t="s">
        <v>78</v>
      </c>
      <c r="E7267">
        <v>2021</v>
      </c>
      <c r="F7267">
        <v>34</v>
      </c>
      <c r="G7267" t="s">
        <v>302</v>
      </c>
      <c r="H7267" t="s">
        <v>80</v>
      </c>
      <c r="I7267">
        <v>28</v>
      </c>
      <c r="L7267" t="s">
        <v>562</v>
      </c>
      <c r="M7267">
        <v>26.6</v>
      </c>
      <c r="N7267">
        <v>1.4</v>
      </c>
      <c r="O7267" t="s">
        <v>399</v>
      </c>
    </row>
    <row r="7268" spans="1:15" hidden="1" x14ac:dyDescent="0.35">
      <c r="A7268" t="s">
        <v>561</v>
      </c>
      <c r="B7268" t="s">
        <v>84</v>
      </c>
      <c r="C7268" t="s">
        <v>352</v>
      </c>
      <c r="D7268" t="s">
        <v>78</v>
      </c>
      <c r="E7268">
        <v>2021</v>
      </c>
      <c r="F7268">
        <v>34</v>
      </c>
      <c r="G7268" t="s">
        <v>302</v>
      </c>
      <c r="H7268" t="s">
        <v>80</v>
      </c>
      <c r="I7268">
        <v>918</v>
      </c>
      <c r="L7268" t="s">
        <v>562</v>
      </c>
      <c r="M7268">
        <v>872.1</v>
      </c>
      <c r="N7268">
        <v>45.9</v>
      </c>
      <c r="O7268" t="s">
        <v>399</v>
      </c>
    </row>
    <row r="7269" spans="1:15" hidden="1" x14ac:dyDescent="0.35">
      <c r="A7269" t="s">
        <v>561</v>
      </c>
      <c r="B7269" t="s">
        <v>84</v>
      </c>
      <c r="C7269" t="s">
        <v>352</v>
      </c>
      <c r="D7269" t="s">
        <v>78</v>
      </c>
      <c r="E7269">
        <v>2021</v>
      </c>
      <c r="F7269">
        <v>34</v>
      </c>
      <c r="G7269" t="s">
        <v>302</v>
      </c>
      <c r="H7269" t="s">
        <v>80</v>
      </c>
      <c r="I7269">
        <v>51</v>
      </c>
      <c r="L7269" t="s">
        <v>562</v>
      </c>
      <c r="M7269">
        <v>48.45</v>
      </c>
      <c r="N7269">
        <v>2.5499999999999998</v>
      </c>
      <c r="O7269" t="s">
        <v>399</v>
      </c>
    </row>
    <row r="7270" spans="1:15" hidden="1" x14ac:dyDescent="0.35">
      <c r="A7270" t="s">
        <v>561</v>
      </c>
      <c r="B7270" t="s">
        <v>84</v>
      </c>
      <c r="C7270" t="s">
        <v>352</v>
      </c>
      <c r="D7270" t="s">
        <v>78</v>
      </c>
      <c r="E7270">
        <v>2021</v>
      </c>
      <c r="F7270">
        <v>34</v>
      </c>
      <c r="G7270" t="s">
        <v>302</v>
      </c>
      <c r="H7270" t="s">
        <v>81</v>
      </c>
      <c r="I7270">
        <v>30</v>
      </c>
      <c r="L7270" t="s">
        <v>562</v>
      </c>
      <c r="M7270">
        <v>28.5</v>
      </c>
      <c r="N7270">
        <v>1.5</v>
      </c>
      <c r="O7270" t="s">
        <v>399</v>
      </c>
    </row>
    <row r="7271" spans="1:15" hidden="1" x14ac:dyDescent="0.35">
      <c r="A7271" t="s">
        <v>561</v>
      </c>
      <c r="B7271" t="s">
        <v>84</v>
      </c>
      <c r="C7271" t="s">
        <v>352</v>
      </c>
      <c r="D7271" t="s">
        <v>78</v>
      </c>
      <c r="E7271">
        <v>2021</v>
      </c>
      <c r="F7271">
        <v>34</v>
      </c>
      <c r="G7271" t="s">
        <v>302</v>
      </c>
      <c r="H7271" t="s">
        <v>81</v>
      </c>
      <c r="I7271">
        <v>22</v>
      </c>
      <c r="L7271" t="s">
        <v>562</v>
      </c>
      <c r="M7271">
        <v>20.9</v>
      </c>
      <c r="N7271">
        <v>1.1000000000000001</v>
      </c>
      <c r="O7271" t="s">
        <v>399</v>
      </c>
    </row>
    <row r="7272" spans="1:15" hidden="1" x14ac:dyDescent="0.35">
      <c r="A7272" t="s">
        <v>561</v>
      </c>
      <c r="B7272" t="s">
        <v>84</v>
      </c>
      <c r="C7272" t="s">
        <v>352</v>
      </c>
      <c r="D7272" t="s">
        <v>78</v>
      </c>
      <c r="E7272">
        <v>2022</v>
      </c>
      <c r="F7272">
        <v>34</v>
      </c>
      <c r="G7272" t="s">
        <v>302</v>
      </c>
      <c r="H7272" t="s">
        <v>80</v>
      </c>
      <c r="I7272">
        <v>370</v>
      </c>
      <c r="L7272" t="s">
        <v>562</v>
      </c>
      <c r="M7272">
        <v>351.5</v>
      </c>
      <c r="N7272">
        <v>18.5</v>
      </c>
      <c r="O7272" t="s">
        <v>399</v>
      </c>
    </row>
    <row r="7273" spans="1:15" hidden="1" x14ac:dyDescent="0.35">
      <c r="A7273" t="s">
        <v>561</v>
      </c>
      <c r="B7273" t="s">
        <v>84</v>
      </c>
      <c r="C7273" t="s">
        <v>352</v>
      </c>
      <c r="D7273" t="s">
        <v>78</v>
      </c>
      <c r="E7273">
        <v>2022</v>
      </c>
      <c r="F7273">
        <v>34</v>
      </c>
      <c r="G7273" t="s">
        <v>302</v>
      </c>
      <c r="H7273" t="s">
        <v>80</v>
      </c>
      <c r="I7273">
        <v>1</v>
      </c>
      <c r="L7273" t="s">
        <v>562</v>
      </c>
      <c r="M7273">
        <v>0.95</v>
      </c>
      <c r="N7273">
        <v>0.05</v>
      </c>
      <c r="O7273" t="s">
        <v>399</v>
      </c>
    </row>
    <row r="7274" spans="1:15" hidden="1" x14ac:dyDescent="0.35">
      <c r="A7274" t="s">
        <v>561</v>
      </c>
      <c r="B7274" t="s">
        <v>84</v>
      </c>
      <c r="C7274" t="s">
        <v>352</v>
      </c>
      <c r="D7274" t="s">
        <v>78</v>
      </c>
      <c r="E7274">
        <v>2022</v>
      </c>
      <c r="F7274">
        <v>34</v>
      </c>
      <c r="G7274" t="s">
        <v>302</v>
      </c>
      <c r="H7274" t="s">
        <v>80</v>
      </c>
      <c r="I7274">
        <v>545</v>
      </c>
      <c r="L7274" t="s">
        <v>562</v>
      </c>
      <c r="M7274">
        <v>517.75</v>
      </c>
      <c r="N7274">
        <v>27.25</v>
      </c>
      <c r="O7274" t="s">
        <v>399</v>
      </c>
    </row>
    <row r="7275" spans="1:15" hidden="1" x14ac:dyDescent="0.35">
      <c r="A7275" t="s">
        <v>561</v>
      </c>
      <c r="B7275" t="s">
        <v>84</v>
      </c>
      <c r="C7275" t="s">
        <v>352</v>
      </c>
      <c r="D7275" t="s">
        <v>78</v>
      </c>
      <c r="E7275">
        <v>2022</v>
      </c>
      <c r="F7275">
        <v>34</v>
      </c>
      <c r="G7275" t="s">
        <v>302</v>
      </c>
      <c r="H7275" t="s">
        <v>80</v>
      </c>
      <c r="I7275">
        <v>19</v>
      </c>
      <c r="L7275" t="s">
        <v>562</v>
      </c>
      <c r="M7275">
        <v>18.05</v>
      </c>
      <c r="N7275">
        <v>0.95</v>
      </c>
      <c r="O7275" t="s">
        <v>399</v>
      </c>
    </row>
    <row r="7276" spans="1:15" hidden="1" x14ac:dyDescent="0.35">
      <c r="A7276" t="s">
        <v>561</v>
      </c>
      <c r="B7276" t="s">
        <v>84</v>
      </c>
      <c r="C7276" t="s">
        <v>352</v>
      </c>
      <c r="D7276" t="s">
        <v>78</v>
      </c>
      <c r="E7276">
        <v>2022</v>
      </c>
      <c r="F7276">
        <v>34</v>
      </c>
      <c r="G7276" t="s">
        <v>302</v>
      </c>
      <c r="H7276" t="s">
        <v>80</v>
      </c>
      <c r="I7276">
        <v>418</v>
      </c>
      <c r="L7276" t="s">
        <v>562</v>
      </c>
      <c r="M7276">
        <v>397.1</v>
      </c>
      <c r="N7276">
        <v>20.9</v>
      </c>
      <c r="O7276" t="s">
        <v>399</v>
      </c>
    </row>
    <row r="7277" spans="1:15" hidden="1" x14ac:dyDescent="0.35">
      <c r="A7277" t="s">
        <v>561</v>
      </c>
      <c r="B7277" t="s">
        <v>84</v>
      </c>
      <c r="C7277" t="s">
        <v>352</v>
      </c>
      <c r="D7277" t="s">
        <v>78</v>
      </c>
      <c r="E7277">
        <v>2022</v>
      </c>
      <c r="F7277">
        <v>34</v>
      </c>
      <c r="G7277" t="s">
        <v>302</v>
      </c>
      <c r="H7277" t="s">
        <v>80</v>
      </c>
      <c r="I7277">
        <v>1</v>
      </c>
      <c r="L7277" t="s">
        <v>562</v>
      </c>
      <c r="M7277">
        <v>0.95</v>
      </c>
      <c r="N7277">
        <v>0.05</v>
      </c>
      <c r="O7277" t="s">
        <v>399</v>
      </c>
    </row>
    <row r="7278" spans="1:15" hidden="1" x14ac:dyDescent="0.35">
      <c r="A7278" t="s">
        <v>561</v>
      </c>
      <c r="B7278" t="s">
        <v>84</v>
      </c>
      <c r="C7278" t="s">
        <v>352</v>
      </c>
      <c r="D7278" t="s">
        <v>78</v>
      </c>
      <c r="E7278">
        <v>2022</v>
      </c>
      <c r="F7278">
        <v>34</v>
      </c>
      <c r="G7278" t="s">
        <v>302</v>
      </c>
      <c r="H7278" t="s">
        <v>80</v>
      </c>
      <c r="I7278">
        <v>612</v>
      </c>
      <c r="L7278" t="s">
        <v>562</v>
      </c>
      <c r="M7278">
        <v>581.4</v>
      </c>
      <c r="N7278">
        <v>30.6</v>
      </c>
      <c r="O7278" t="s">
        <v>399</v>
      </c>
    </row>
    <row r="7279" spans="1:15" hidden="1" x14ac:dyDescent="0.35">
      <c r="A7279" t="s">
        <v>561</v>
      </c>
      <c r="B7279" t="s">
        <v>84</v>
      </c>
      <c r="C7279" t="s">
        <v>352</v>
      </c>
      <c r="D7279" t="s">
        <v>78</v>
      </c>
      <c r="E7279">
        <v>2022</v>
      </c>
      <c r="F7279">
        <v>34</v>
      </c>
      <c r="G7279" t="s">
        <v>302</v>
      </c>
      <c r="H7279" t="s">
        <v>80</v>
      </c>
      <c r="I7279">
        <v>22</v>
      </c>
      <c r="L7279" t="s">
        <v>562</v>
      </c>
      <c r="M7279">
        <v>20.9</v>
      </c>
      <c r="N7279">
        <v>1.1000000000000001</v>
      </c>
      <c r="O7279" t="s">
        <v>399</v>
      </c>
    </row>
    <row r="7280" spans="1:15" hidden="1" x14ac:dyDescent="0.35">
      <c r="A7280" t="s">
        <v>561</v>
      </c>
      <c r="B7280" t="s">
        <v>84</v>
      </c>
      <c r="C7280" t="s">
        <v>352</v>
      </c>
      <c r="D7280" t="s">
        <v>78</v>
      </c>
      <c r="E7280">
        <v>2023</v>
      </c>
      <c r="F7280">
        <v>79</v>
      </c>
      <c r="G7280" t="s">
        <v>312</v>
      </c>
      <c r="H7280" t="s">
        <v>80</v>
      </c>
      <c r="I7280">
        <v>187</v>
      </c>
      <c r="L7280" t="s">
        <v>562</v>
      </c>
      <c r="O7280" t="s">
        <v>399</v>
      </c>
    </row>
    <row r="7281" spans="1:15" hidden="1" x14ac:dyDescent="0.35">
      <c r="A7281" t="s">
        <v>561</v>
      </c>
      <c r="B7281" t="s">
        <v>84</v>
      </c>
      <c r="C7281" t="s">
        <v>352</v>
      </c>
      <c r="D7281" t="s">
        <v>78</v>
      </c>
      <c r="E7281">
        <v>2023</v>
      </c>
      <c r="F7281">
        <v>79</v>
      </c>
      <c r="G7281" t="s">
        <v>312</v>
      </c>
      <c r="H7281" t="s">
        <v>80</v>
      </c>
      <c r="I7281">
        <v>2</v>
      </c>
      <c r="L7281" t="s">
        <v>562</v>
      </c>
      <c r="O7281" t="s">
        <v>399</v>
      </c>
    </row>
    <row r="7282" spans="1:15" hidden="1" x14ac:dyDescent="0.35">
      <c r="A7282" t="s">
        <v>561</v>
      </c>
      <c r="B7282" t="s">
        <v>84</v>
      </c>
      <c r="C7282" t="s">
        <v>352</v>
      </c>
      <c r="D7282" t="s">
        <v>78</v>
      </c>
      <c r="E7282">
        <v>2023</v>
      </c>
      <c r="F7282">
        <v>79</v>
      </c>
      <c r="G7282" t="s">
        <v>312</v>
      </c>
      <c r="H7282" t="s">
        <v>80</v>
      </c>
      <c r="I7282">
        <v>274</v>
      </c>
      <c r="L7282" t="s">
        <v>562</v>
      </c>
      <c r="O7282" t="s">
        <v>399</v>
      </c>
    </row>
    <row r="7283" spans="1:15" hidden="1" x14ac:dyDescent="0.35">
      <c r="A7283" t="s">
        <v>561</v>
      </c>
      <c r="B7283" t="s">
        <v>84</v>
      </c>
      <c r="C7283" t="s">
        <v>352</v>
      </c>
      <c r="D7283" t="s">
        <v>78</v>
      </c>
      <c r="E7283">
        <v>2023</v>
      </c>
      <c r="F7283">
        <v>79</v>
      </c>
      <c r="G7283" t="s">
        <v>312</v>
      </c>
      <c r="H7283" t="s">
        <v>80</v>
      </c>
      <c r="I7283">
        <v>13</v>
      </c>
      <c r="L7283" t="s">
        <v>562</v>
      </c>
      <c r="O7283" t="s">
        <v>399</v>
      </c>
    </row>
    <row r="7284" spans="1:15" hidden="1" x14ac:dyDescent="0.35">
      <c r="A7284" t="s">
        <v>561</v>
      </c>
      <c r="B7284" t="s">
        <v>84</v>
      </c>
      <c r="C7284" t="s">
        <v>352</v>
      </c>
      <c r="D7284" t="s">
        <v>78</v>
      </c>
      <c r="E7284">
        <v>2023</v>
      </c>
      <c r="F7284">
        <v>79</v>
      </c>
      <c r="G7284" t="s">
        <v>312</v>
      </c>
      <c r="H7284" t="s">
        <v>81</v>
      </c>
      <c r="I7284">
        <v>69</v>
      </c>
      <c r="L7284" t="s">
        <v>562</v>
      </c>
      <c r="O7284" t="s">
        <v>399</v>
      </c>
    </row>
    <row r="7285" spans="1:15" hidden="1" x14ac:dyDescent="0.35">
      <c r="A7285" t="s">
        <v>561</v>
      </c>
      <c r="B7285" t="s">
        <v>84</v>
      </c>
      <c r="C7285" t="s">
        <v>352</v>
      </c>
      <c r="D7285" t="s">
        <v>78</v>
      </c>
      <c r="E7285">
        <v>2023</v>
      </c>
      <c r="F7285">
        <v>79</v>
      </c>
      <c r="G7285" t="s">
        <v>312</v>
      </c>
      <c r="H7285" t="s">
        <v>81</v>
      </c>
      <c r="I7285">
        <v>100</v>
      </c>
      <c r="L7285" t="s">
        <v>562</v>
      </c>
      <c r="O7285" t="s">
        <v>399</v>
      </c>
    </row>
    <row r="7286" spans="1:15" hidden="1" x14ac:dyDescent="0.35">
      <c r="A7286" t="s">
        <v>561</v>
      </c>
      <c r="B7286" t="s">
        <v>84</v>
      </c>
      <c r="C7286" t="s">
        <v>352</v>
      </c>
      <c r="D7286" t="s">
        <v>78</v>
      </c>
      <c r="E7286">
        <v>2023</v>
      </c>
      <c r="F7286">
        <v>34</v>
      </c>
      <c r="G7286" t="s">
        <v>302</v>
      </c>
      <c r="H7286" t="s">
        <v>80</v>
      </c>
      <c r="I7286">
        <v>2751</v>
      </c>
      <c r="L7286" t="s">
        <v>562</v>
      </c>
      <c r="M7286">
        <v>2613.4499999999998</v>
      </c>
      <c r="N7286">
        <v>137.55000000000001</v>
      </c>
      <c r="O7286" t="s">
        <v>399</v>
      </c>
    </row>
    <row r="7287" spans="1:15" hidden="1" x14ac:dyDescent="0.35">
      <c r="A7287" t="s">
        <v>561</v>
      </c>
      <c r="B7287" t="s">
        <v>84</v>
      </c>
      <c r="C7287" t="s">
        <v>352</v>
      </c>
      <c r="D7287" t="s">
        <v>78</v>
      </c>
      <c r="E7287">
        <v>2023</v>
      </c>
      <c r="F7287">
        <v>34</v>
      </c>
      <c r="G7287" t="s">
        <v>302</v>
      </c>
      <c r="H7287" t="s">
        <v>80</v>
      </c>
      <c r="I7287">
        <v>39</v>
      </c>
      <c r="L7287" t="s">
        <v>562</v>
      </c>
      <c r="M7287">
        <v>37.049999999999997</v>
      </c>
      <c r="N7287">
        <v>1.95</v>
      </c>
      <c r="O7287" t="s">
        <v>399</v>
      </c>
    </row>
    <row r="7288" spans="1:15" hidden="1" x14ac:dyDescent="0.35">
      <c r="A7288" t="s">
        <v>561</v>
      </c>
      <c r="B7288" t="s">
        <v>84</v>
      </c>
      <c r="C7288" t="s">
        <v>352</v>
      </c>
      <c r="D7288" t="s">
        <v>78</v>
      </c>
      <c r="E7288">
        <v>2023</v>
      </c>
      <c r="F7288">
        <v>34</v>
      </c>
      <c r="G7288" t="s">
        <v>302</v>
      </c>
      <c r="H7288" t="s">
        <v>80</v>
      </c>
      <c r="I7288">
        <v>732</v>
      </c>
      <c r="L7288" t="s">
        <v>562</v>
      </c>
      <c r="M7288">
        <v>721.67</v>
      </c>
      <c r="N7288">
        <v>10.33</v>
      </c>
      <c r="O7288" t="s">
        <v>399</v>
      </c>
    </row>
    <row r="7289" spans="1:15" hidden="1" x14ac:dyDescent="0.35">
      <c r="A7289" t="s">
        <v>561</v>
      </c>
      <c r="B7289" t="s">
        <v>84</v>
      </c>
      <c r="C7289" t="s">
        <v>352</v>
      </c>
      <c r="D7289" t="s">
        <v>78</v>
      </c>
      <c r="E7289">
        <v>2023</v>
      </c>
      <c r="F7289">
        <v>34</v>
      </c>
      <c r="G7289" t="s">
        <v>302</v>
      </c>
      <c r="H7289" t="s">
        <v>80</v>
      </c>
      <c r="I7289">
        <v>149</v>
      </c>
      <c r="L7289" t="s">
        <v>562</v>
      </c>
      <c r="M7289">
        <v>141.55000000000001</v>
      </c>
      <c r="N7289">
        <v>7.45</v>
      </c>
      <c r="O7289" t="s">
        <v>399</v>
      </c>
    </row>
    <row r="7290" spans="1:15" hidden="1" x14ac:dyDescent="0.35">
      <c r="A7290" t="s">
        <v>561</v>
      </c>
      <c r="B7290" t="s">
        <v>84</v>
      </c>
      <c r="C7290" t="s">
        <v>352</v>
      </c>
      <c r="D7290" t="s">
        <v>78</v>
      </c>
      <c r="E7290">
        <v>2023</v>
      </c>
      <c r="F7290">
        <v>34</v>
      </c>
      <c r="G7290" t="s">
        <v>302</v>
      </c>
      <c r="H7290" t="s">
        <v>81</v>
      </c>
      <c r="I7290">
        <v>484</v>
      </c>
      <c r="L7290" t="s">
        <v>562</v>
      </c>
      <c r="M7290">
        <v>477.17</v>
      </c>
      <c r="N7290">
        <v>6.83</v>
      </c>
      <c r="O7290" t="s">
        <v>399</v>
      </c>
    </row>
    <row r="7291" spans="1:15" hidden="1" x14ac:dyDescent="0.35">
      <c r="A7291" t="s">
        <v>561</v>
      </c>
      <c r="B7291" t="s">
        <v>84</v>
      </c>
      <c r="C7291" t="s">
        <v>352</v>
      </c>
      <c r="D7291" t="s">
        <v>78</v>
      </c>
      <c r="E7291">
        <v>2023</v>
      </c>
      <c r="F7291">
        <v>34</v>
      </c>
      <c r="G7291" t="s">
        <v>302</v>
      </c>
      <c r="H7291" t="s">
        <v>81</v>
      </c>
      <c r="I7291">
        <v>655</v>
      </c>
      <c r="L7291" t="s">
        <v>562</v>
      </c>
      <c r="M7291">
        <v>622.25</v>
      </c>
      <c r="N7291">
        <v>32.75</v>
      </c>
      <c r="O7291" t="s">
        <v>399</v>
      </c>
    </row>
    <row r="7292" spans="1:15" hidden="1" x14ac:dyDescent="0.35">
      <c r="A7292" t="s">
        <v>561</v>
      </c>
      <c r="B7292" t="s">
        <v>84</v>
      </c>
      <c r="C7292" t="s">
        <v>352</v>
      </c>
      <c r="D7292" t="s">
        <v>78</v>
      </c>
      <c r="E7292">
        <v>2023</v>
      </c>
      <c r="F7292">
        <v>34</v>
      </c>
      <c r="G7292" t="s">
        <v>302</v>
      </c>
      <c r="H7292" t="s">
        <v>80</v>
      </c>
      <c r="I7292">
        <v>2681</v>
      </c>
      <c r="L7292" t="s">
        <v>562</v>
      </c>
      <c r="M7292">
        <v>2546.9499999999998</v>
      </c>
      <c r="N7292">
        <v>134.05000000000001</v>
      </c>
      <c r="O7292" t="s">
        <v>399</v>
      </c>
    </row>
    <row r="7293" spans="1:15" hidden="1" x14ac:dyDescent="0.35">
      <c r="A7293" t="s">
        <v>561</v>
      </c>
      <c r="B7293" t="s">
        <v>84</v>
      </c>
      <c r="C7293" t="s">
        <v>352</v>
      </c>
      <c r="D7293" t="s">
        <v>78</v>
      </c>
      <c r="E7293">
        <v>2023</v>
      </c>
      <c r="F7293">
        <v>34</v>
      </c>
      <c r="G7293" t="s">
        <v>302</v>
      </c>
      <c r="H7293" t="s">
        <v>80</v>
      </c>
      <c r="I7293">
        <v>38</v>
      </c>
      <c r="L7293" t="s">
        <v>562</v>
      </c>
      <c r="M7293">
        <v>36.1</v>
      </c>
      <c r="N7293">
        <v>1.9</v>
      </c>
      <c r="O7293" t="s">
        <v>399</v>
      </c>
    </row>
    <row r="7294" spans="1:15" hidden="1" x14ac:dyDescent="0.35">
      <c r="A7294" t="s">
        <v>561</v>
      </c>
      <c r="B7294" t="s">
        <v>84</v>
      </c>
      <c r="C7294" t="s">
        <v>352</v>
      </c>
      <c r="D7294" t="s">
        <v>78</v>
      </c>
      <c r="E7294">
        <v>2023</v>
      </c>
      <c r="F7294">
        <v>34</v>
      </c>
      <c r="G7294" t="s">
        <v>302</v>
      </c>
      <c r="H7294" t="s">
        <v>80</v>
      </c>
      <c r="I7294">
        <v>145</v>
      </c>
      <c r="L7294" t="s">
        <v>562</v>
      </c>
      <c r="M7294">
        <v>137.75</v>
      </c>
      <c r="N7294">
        <v>7.25</v>
      </c>
      <c r="O7294" t="s">
        <v>399</v>
      </c>
    </row>
    <row r="7295" spans="1:15" hidden="1" x14ac:dyDescent="0.35">
      <c r="A7295" t="s">
        <v>561</v>
      </c>
      <c r="B7295" t="s">
        <v>84</v>
      </c>
      <c r="C7295" t="s">
        <v>352</v>
      </c>
      <c r="D7295" t="s">
        <v>78</v>
      </c>
      <c r="E7295">
        <v>2023</v>
      </c>
      <c r="F7295">
        <v>34</v>
      </c>
      <c r="G7295" t="s">
        <v>302</v>
      </c>
      <c r="H7295" t="s">
        <v>81</v>
      </c>
      <c r="I7295">
        <v>655</v>
      </c>
      <c r="L7295" t="s">
        <v>562</v>
      </c>
      <c r="M7295">
        <v>622.25</v>
      </c>
      <c r="N7295">
        <v>32.75</v>
      </c>
      <c r="O7295" t="s">
        <v>399</v>
      </c>
    </row>
    <row r="7296" spans="1:15" hidden="1" x14ac:dyDescent="0.35">
      <c r="A7296" t="s">
        <v>561</v>
      </c>
      <c r="B7296" t="s">
        <v>84</v>
      </c>
      <c r="C7296" t="s">
        <v>352</v>
      </c>
      <c r="D7296" t="s">
        <v>78</v>
      </c>
      <c r="E7296">
        <v>2024</v>
      </c>
      <c r="F7296">
        <v>79</v>
      </c>
      <c r="G7296" t="s">
        <v>312</v>
      </c>
      <c r="H7296" t="s">
        <v>80</v>
      </c>
      <c r="I7296">
        <v>834</v>
      </c>
      <c r="L7296" t="s">
        <v>562</v>
      </c>
      <c r="O7296" t="s">
        <v>399</v>
      </c>
    </row>
    <row r="7297" spans="1:15" hidden="1" x14ac:dyDescent="0.35">
      <c r="A7297" t="s">
        <v>561</v>
      </c>
      <c r="B7297" t="s">
        <v>84</v>
      </c>
      <c r="C7297" t="s">
        <v>352</v>
      </c>
      <c r="D7297" t="s">
        <v>78</v>
      </c>
      <c r="E7297">
        <v>2024</v>
      </c>
      <c r="F7297">
        <v>79</v>
      </c>
      <c r="G7297" t="s">
        <v>312</v>
      </c>
      <c r="H7297" t="s">
        <v>80</v>
      </c>
      <c r="I7297">
        <v>24</v>
      </c>
      <c r="L7297" t="s">
        <v>562</v>
      </c>
      <c r="O7297" t="s">
        <v>399</v>
      </c>
    </row>
    <row r="7298" spans="1:15" hidden="1" x14ac:dyDescent="0.35">
      <c r="A7298" t="s">
        <v>561</v>
      </c>
      <c r="B7298" t="s">
        <v>84</v>
      </c>
      <c r="C7298" t="s">
        <v>352</v>
      </c>
      <c r="D7298" t="s">
        <v>78</v>
      </c>
      <c r="E7298">
        <v>2024</v>
      </c>
      <c r="F7298">
        <v>79</v>
      </c>
      <c r="G7298" t="s">
        <v>312</v>
      </c>
      <c r="H7298" t="s">
        <v>80</v>
      </c>
      <c r="I7298">
        <v>1048</v>
      </c>
      <c r="L7298" t="s">
        <v>562</v>
      </c>
      <c r="O7298" t="s">
        <v>399</v>
      </c>
    </row>
    <row r="7299" spans="1:15" hidden="1" x14ac:dyDescent="0.35">
      <c r="A7299" t="s">
        <v>561</v>
      </c>
      <c r="B7299" t="s">
        <v>84</v>
      </c>
      <c r="C7299" t="s">
        <v>352</v>
      </c>
      <c r="D7299" t="s">
        <v>78</v>
      </c>
      <c r="E7299">
        <v>2024</v>
      </c>
      <c r="F7299">
        <v>79</v>
      </c>
      <c r="G7299" t="s">
        <v>312</v>
      </c>
      <c r="H7299" t="s">
        <v>80</v>
      </c>
      <c r="I7299">
        <v>46</v>
      </c>
      <c r="L7299" t="s">
        <v>562</v>
      </c>
      <c r="O7299" t="s">
        <v>399</v>
      </c>
    </row>
    <row r="7300" spans="1:15" hidden="1" x14ac:dyDescent="0.35">
      <c r="A7300" t="s">
        <v>561</v>
      </c>
      <c r="B7300" t="s">
        <v>84</v>
      </c>
      <c r="C7300" t="s">
        <v>352</v>
      </c>
      <c r="D7300" t="s">
        <v>78</v>
      </c>
      <c r="E7300">
        <v>2024</v>
      </c>
      <c r="F7300">
        <v>79</v>
      </c>
      <c r="G7300" t="s">
        <v>312</v>
      </c>
      <c r="H7300" t="s">
        <v>81</v>
      </c>
      <c r="I7300">
        <v>909</v>
      </c>
      <c r="L7300" t="s">
        <v>562</v>
      </c>
      <c r="O7300" t="s">
        <v>399</v>
      </c>
    </row>
    <row r="7301" spans="1:15" hidden="1" x14ac:dyDescent="0.35">
      <c r="A7301" t="s">
        <v>561</v>
      </c>
      <c r="B7301" t="s">
        <v>84</v>
      </c>
      <c r="C7301" t="s">
        <v>352</v>
      </c>
      <c r="D7301" t="s">
        <v>78</v>
      </c>
      <c r="E7301">
        <v>2024</v>
      </c>
      <c r="F7301">
        <v>79</v>
      </c>
      <c r="G7301" t="s">
        <v>312</v>
      </c>
      <c r="H7301" t="s">
        <v>81</v>
      </c>
      <c r="I7301">
        <v>322</v>
      </c>
      <c r="L7301" t="s">
        <v>562</v>
      </c>
      <c r="O7301" t="s">
        <v>399</v>
      </c>
    </row>
    <row r="7302" spans="1:15" hidden="1" x14ac:dyDescent="0.35">
      <c r="A7302" t="s">
        <v>561</v>
      </c>
      <c r="B7302" t="s">
        <v>84</v>
      </c>
      <c r="C7302" t="s">
        <v>352</v>
      </c>
      <c r="D7302" t="s">
        <v>78</v>
      </c>
      <c r="E7302">
        <v>2024</v>
      </c>
      <c r="F7302">
        <v>34</v>
      </c>
      <c r="G7302" t="s">
        <v>302</v>
      </c>
      <c r="H7302" t="s">
        <v>80</v>
      </c>
      <c r="I7302">
        <v>1987</v>
      </c>
      <c r="L7302" t="s">
        <v>562</v>
      </c>
      <c r="M7302">
        <v>1887.65</v>
      </c>
      <c r="N7302">
        <v>99.35</v>
      </c>
      <c r="O7302" t="s">
        <v>399</v>
      </c>
    </row>
    <row r="7303" spans="1:15" hidden="1" x14ac:dyDescent="0.35">
      <c r="A7303" t="s">
        <v>561</v>
      </c>
      <c r="B7303" t="s">
        <v>84</v>
      </c>
      <c r="C7303" t="s">
        <v>352</v>
      </c>
      <c r="D7303" t="s">
        <v>78</v>
      </c>
      <c r="E7303">
        <v>2024</v>
      </c>
      <c r="F7303">
        <v>34</v>
      </c>
      <c r="G7303" t="s">
        <v>302</v>
      </c>
      <c r="H7303" t="s">
        <v>80</v>
      </c>
      <c r="I7303">
        <v>69</v>
      </c>
      <c r="L7303" t="s">
        <v>562</v>
      </c>
      <c r="M7303">
        <v>65.55</v>
      </c>
      <c r="N7303">
        <v>3.45</v>
      </c>
      <c r="O7303" t="s">
        <v>399</v>
      </c>
    </row>
    <row r="7304" spans="1:15" hidden="1" x14ac:dyDescent="0.35">
      <c r="A7304" t="s">
        <v>561</v>
      </c>
      <c r="B7304" t="s">
        <v>84</v>
      </c>
      <c r="C7304" t="s">
        <v>352</v>
      </c>
      <c r="D7304" t="s">
        <v>78</v>
      </c>
      <c r="E7304">
        <v>2024</v>
      </c>
      <c r="F7304">
        <v>34</v>
      </c>
      <c r="G7304" t="s">
        <v>302</v>
      </c>
      <c r="H7304" t="s">
        <v>80</v>
      </c>
      <c r="I7304">
        <v>2452</v>
      </c>
      <c r="L7304" t="s">
        <v>562</v>
      </c>
      <c r="M7304">
        <v>2329.4</v>
      </c>
      <c r="N7304">
        <v>122.6</v>
      </c>
      <c r="O7304" t="s">
        <v>399</v>
      </c>
    </row>
    <row r="7305" spans="1:15" hidden="1" x14ac:dyDescent="0.35">
      <c r="A7305" t="s">
        <v>561</v>
      </c>
      <c r="B7305" t="s">
        <v>84</v>
      </c>
      <c r="C7305" t="s">
        <v>352</v>
      </c>
      <c r="D7305" t="s">
        <v>78</v>
      </c>
      <c r="E7305">
        <v>2024</v>
      </c>
      <c r="F7305">
        <v>34</v>
      </c>
      <c r="G7305" t="s">
        <v>302</v>
      </c>
      <c r="H7305" t="s">
        <v>80</v>
      </c>
      <c r="I7305">
        <v>132</v>
      </c>
      <c r="L7305" t="s">
        <v>562</v>
      </c>
      <c r="M7305">
        <v>125.4</v>
      </c>
      <c r="N7305">
        <v>6.6</v>
      </c>
      <c r="O7305" t="s">
        <v>399</v>
      </c>
    </row>
    <row r="7306" spans="1:15" hidden="1" x14ac:dyDescent="0.35">
      <c r="A7306" t="s">
        <v>561</v>
      </c>
      <c r="B7306" t="s">
        <v>84</v>
      </c>
      <c r="C7306" t="s">
        <v>352</v>
      </c>
      <c r="D7306" t="s">
        <v>78</v>
      </c>
      <c r="E7306">
        <v>2024</v>
      </c>
      <c r="F7306">
        <v>34</v>
      </c>
      <c r="G7306" t="s">
        <v>302</v>
      </c>
      <c r="H7306" t="s">
        <v>81</v>
      </c>
      <c r="I7306">
        <v>1568</v>
      </c>
      <c r="L7306" t="s">
        <v>562</v>
      </c>
      <c r="M7306">
        <v>1489.6</v>
      </c>
      <c r="N7306">
        <v>78.400000000000006</v>
      </c>
      <c r="O7306" t="s">
        <v>399</v>
      </c>
    </row>
    <row r="7307" spans="1:15" hidden="1" x14ac:dyDescent="0.35">
      <c r="A7307" t="s">
        <v>561</v>
      </c>
      <c r="B7307" t="s">
        <v>84</v>
      </c>
      <c r="C7307" t="s">
        <v>352</v>
      </c>
      <c r="D7307" t="s">
        <v>78</v>
      </c>
      <c r="E7307">
        <v>2024</v>
      </c>
      <c r="F7307">
        <v>34</v>
      </c>
      <c r="G7307" t="s">
        <v>302</v>
      </c>
      <c r="H7307" t="s">
        <v>81</v>
      </c>
      <c r="I7307">
        <v>888</v>
      </c>
      <c r="L7307" t="s">
        <v>562</v>
      </c>
      <c r="M7307">
        <v>843.6</v>
      </c>
      <c r="N7307">
        <v>44.4</v>
      </c>
      <c r="O7307" t="s">
        <v>399</v>
      </c>
    </row>
    <row r="7308" spans="1:15" hidden="1" x14ac:dyDescent="0.35">
      <c r="A7308" t="s">
        <v>561</v>
      </c>
      <c r="B7308" t="s">
        <v>84</v>
      </c>
      <c r="C7308" t="s">
        <v>336</v>
      </c>
      <c r="D7308" t="s">
        <v>78</v>
      </c>
      <c r="E7308">
        <v>2021</v>
      </c>
      <c r="F7308">
        <v>34</v>
      </c>
      <c r="G7308" t="s">
        <v>302</v>
      </c>
      <c r="H7308" t="s">
        <v>80</v>
      </c>
      <c r="I7308">
        <v>1560</v>
      </c>
      <c r="L7308" t="s">
        <v>562</v>
      </c>
      <c r="M7308">
        <v>1482</v>
      </c>
      <c r="N7308">
        <v>78</v>
      </c>
      <c r="O7308" t="s">
        <v>394</v>
      </c>
    </row>
    <row r="7309" spans="1:15" hidden="1" x14ac:dyDescent="0.35">
      <c r="A7309" t="s">
        <v>561</v>
      </c>
      <c r="B7309" t="s">
        <v>84</v>
      </c>
      <c r="C7309" t="s">
        <v>336</v>
      </c>
      <c r="D7309" t="s">
        <v>78</v>
      </c>
      <c r="E7309">
        <v>2021</v>
      </c>
      <c r="F7309">
        <v>34</v>
      </c>
      <c r="G7309" t="s">
        <v>302</v>
      </c>
      <c r="H7309" t="s">
        <v>80</v>
      </c>
      <c r="I7309">
        <v>96</v>
      </c>
      <c r="L7309" t="s">
        <v>562</v>
      </c>
      <c r="M7309">
        <v>91.2</v>
      </c>
      <c r="N7309">
        <v>4.8</v>
      </c>
      <c r="O7309" t="s">
        <v>394</v>
      </c>
    </row>
    <row r="7310" spans="1:15" hidden="1" x14ac:dyDescent="0.35">
      <c r="A7310" t="s">
        <v>561</v>
      </c>
      <c r="B7310" t="s">
        <v>84</v>
      </c>
      <c r="C7310" t="s">
        <v>336</v>
      </c>
      <c r="D7310" t="s">
        <v>78</v>
      </c>
      <c r="E7310">
        <v>2021</v>
      </c>
      <c r="F7310">
        <v>34</v>
      </c>
      <c r="G7310" t="s">
        <v>302</v>
      </c>
      <c r="H7310" t="s">
        <v>80</v>
      </c>
      <c r="I7310">
        <v>185</v>
      </c>
      <c r="L7310" t="s">
        <v>562</v>
      </c>
      <c r="M7310">
        <v>179.04</v>
      </c>
      <c r="N7310">
        <v>5.96</v>
      </c>
      <c r="O7310" t="s">
        <v>394</v>
      </c>
    </row>
    <row r="7311" spans="1:15" hidden="1" x14ac:dyDescent="0.35">
      <c r="A7311" t="s">
        <v>561</v>
      </c>
      <c r="B7311" t="s">
        <v>84</v>
      </c>
      <c r="C7311" t="s">
        <v>336</v>
      </c>
      <c r="D7311" t="s">
        <v>78</v>
      </c>
      <c r="E7311">
        <v>2021</v>
      </c>
      <c r="F7311">
        <v>34</v>
      </c>
      <c r="G7311" t="s">
        <v>302</v>
      </c>
      <c r="H7311" t="s">
        <v>80</v>
      </c>
      <c r="I7311">
        <v>258</v>
      </c>
      <c r="L7311" t="s">
        <v>562</v>
      </c>
      <c r="M7311">
        <v>245.1</v>
      </c>
      <c r="N7311">
        <v>12.9</v>
      </c>
      <c r="O7311" t="s">
        <v>394</v>
      </c>
    </row>
    <row r="7312" spans="1:15" hidden="1" x14ac:dyDescent="0.35">
      <c r="A7312" t="s">
        <v>561</v>
      </c>
      <c r="B7312" t="s">
        <v>84</v>
      </c>
      <c r="C7312" t="s">
        <v>336</v>
      </c>
      <c r="D7312" t="s">
        <v>78</v>
      </c>
      <c r="E7312">
        <v>2022</v>
      </c>
      <c r="F7312">
        <v>34</v>
      </c>
      <c r="G7312" t="s">
        <v>302</v>
      </c>
      <c r="H7312" t="s">
        <v>80</v>
      </c>
      <c r="I7312">
        <v>744</v>
      </c>
      <c r="L7312" t="s">
        <v>562</v>
      </c>
      <c r="M7312">
        <v>706.8</v>
      </c>
      <c r="N7312">
        <v>37.200000000000003</v>
      </c>
      <c r="O7312" t="s">
        <v>394</v>
      </c>
    </row>
    <row r="7313" spans="1:15" hidden="1" x14ac:dyDescent="0.35">
      <c r="A7313" t="s">
        <v>561</v>
      </c>
      <c r="B7313" t="s">
        <v>84</v>
      </c>
      <c r="C7313" t="s">
        <v>336</v>
      </c>
      <c r="D7313" t="s">
        <v>78</v>
      </c>
      <c r="E7313">
        <v>2022</v>
      </c>
      <c r="F7313">
        <v>34</v>
      </c>
      <c r="G7313" t="s">
        <v>302</v>
      </c>
      <c r="H7313" t="s">
        <v>80</v>
      </c>
      <c r="I7313">
        <v>26</v>
      </c>
      <c r="L7313" t="s">
        <v>562</v>
      </c>
      <c r="M7313">
        <v>24.7</v>
      </c>
      <c r="N7313">
        <v>1.3</v>
      </c>
      <c r="O7313" t="s">
        <v>394</v>
      </c>
    </row>
    <row r="7314" spans="1:15" hidden="1" x14ac:dyDescent="0.35">
      <c r="A7314" t="s">
        <v>561</v>
      </c>
      <c r="B7314" t="s">
        <v>84</v>
      </c>
      <c r="C7314" t="s">
        <v>336</v>
      </c>
      <c r="D7314" t="s">
        <v>78</v>
      </c>
      <c r="E7314">
        <v>2022</v>
      </c>
      <c r="F7314">
        <v>34</v>
      </c>
      <c r="G7314" t="s">
        <v>302</v>
      </c>
      <c r="H7314" t="s">
        <v>80</v>
      </c>
      <c r="I7314">
        <v>1273</v>
      </c>
      <c r="L7314" t="s">
        <v>562</v>
      </c>
      <c r="M7314">
        <v>1209.3499999999999</v>
      </c>
      <c r="N7314">
        <v>63.65</v>
      </c>
      <c r="O7314" t="s">
        <v>394</v>
      </c>
    </row>
    <row r="7315" spans="1:15" hidden="1" x14ac:dyDescent="0.35">
      <c r="A7315" t="s">
        <v>561</v>
      </c>
      <c r="B7315" t="s">
        <v>84</v>
      </c>
      <c r="C7315" t="s">
        <v>336</v>
      </c>
      <c r="D7315" t="s">
        <v>78</v>
      </c>
      <c r="E7315">
        <v>2022</v>
      </c>
      <c r="F7315">
        <v>34</v>
      </c>
      <c r="G7315" t="s">
        <v>302</v>
      </c>
      <c r="H7315" t="s">
        <v>80</v>
      </c>
      <c r="I7315">
        <v>66</v>
      </c>
      <c r="L7315" t="s">
        <v>562</v>
      </c>
      <c r="M7315">
        <v>62.7</v>
      </c>
      <c r="N7315">
        <v>3.3</v>
      </c>
      <c r="O7315" t="s">
        <v>394</v>
      </c>
    </row>
    <row r="7316" spans="1:15" hidden="1" x14ac:dyDescent="0.35">
      <c r="A7316" t="s">
        <v>561</v>
      </c>
      <c r="B7316" t="s">
        <v>84</v>
      </c>
      <c r="C7316" t="s">
        <v>336</v>
      </c>
      <c r="D7316" t="s">
        <v>78</v>
      </c>
      <c r="E7316">
        <v>2022</v>
      </c>
      <c r="F7316">
        <v>34</v>
      </c>
      <c r="G7316" t="s">
        <v>302</v>
      </c>
      <c r="H7316" t="s">
        <v>80</v>
      </c>
      <c r="I7316">
        <v>842</v>
      </c>
      <c r="L7316" t="s">
        <v>562</v>
      </c>
      <c r="M7316">
        <v>799.9</v>
      </c>
      <c r="N7316">
        <v>42.1</v>
      </c>
      <c r="O7316" t="s">
        <v>394</v>
      </c>
    </row>
    <row r="7317" spans="1:15" hidden="1" x14ac:dyDescent="0.35">
      <c r="A7317" t="s">
        <v>561</v>
      </c>
      <c r="B7317" t="s">
        <v>84</v>
      </c>
      <c r="C7317" t="s">
        <v>336</v>
      </c>
      <c r="D7317" t="s">
        <v>78</v>
      </c>
      <c r="E7317">
        <v>2022</v>
      </c>
      <c r="F7317">
        <v>34</v>
      </c>
      <c r="G7317" t="s">
        <v>302</v>
      </c>
      <c r="H7317" t="s">
        <v>80</v>
      </c>
      <c r="I7317">
        <v>29</v>
      </c>
      <c r="L7317" t="s">
        <v>562</v>
      </c>
      <c r="M7317">
        <v>27.55</v>
      </c>
      <c r="N7317">
        <v>1.45</v>
      </c>
      <c r="O7317" t="s">
        <v>394</v>
      </c>
    </row>
    <row r="7318" spans="1:15" hidden="1" x14ac:dyDescent="0.35">
      <c r="A7318" t="s">
        <v>561</v>
      </c>
      <c r="B7318" t="s">
        <v>84</v>
      </c>
      <c r="C7318" t="s">
        <v>336</v>
      </c>
      <c r="D7318" t="s">
        <v>78</v>
      </c>
      <c r="E7318">
        <v>2022</v>
      </c>
      <c r="F7318">
        <v>34</v>
      </c>
      <c r="G7318" t="s">
        <v>302</v>
      </c>
      <c r="H7318" t="s">
        <v>80</v>
      </c>
      <c r="I7318">
        <v>1431</v>
      </c>
      <c r="L7318" t="s">
        <v>562</v>
      </c>
      <c r="M7318">
        <v>1359.45</v>
      </c>
      <c r="N7318">
        <v>71.55</v>
      </c>
      <c r="O7318" t="s">
        <v>394</v>
      </c>
    </row>
    <row r="7319" spans="1:15" hidden="1" x14ac:dyDescent="0.35">
      <c r="A7319" t="s">
        <v>561</v>
      </c>
      <c r="B7319" t="s">
        <v>84</v>
      </c>
      <c r="C7319" t="s">
        <v>336</v>
      </c>
      <c r="D7319" t="s">
        <v>78</v>
      </c>
      <c r="E7319">
        <v>2022</v>
      </c>
      <c r="F7319">
        <v>34</v>
      </c>
      <c r="G7319" t="s">
        <v>302</v>
      </c>
      <c r="H7319" t="s">
        <v>80</v>
      </c>
      <c r="I7319">
        <v>75</v>
      </c>
      <c r="L7319" t="s">
        <v>562</v>
      </c>
      <c r="M7319">
        <v>71.25</v>
      </c>
      <c r="N7319">
        <v>3.75</v>
      </c>
      <c r="O7319" t="s">
        <v>394</v>
      </c>
    </row>
    <row r="7320" spans="1:15" hidden="1" x14ac:dyDescent="0.35">
      <c r="A7320" t="s">
        <v>561</v>
      </c>
      <c r="B7320" t="s">
        <v>84</v>
      </c>
      <c r="C7320" t="s">
        <v>336</v>
      </c>
      <c r="D7320" t="s">
        <v>78</v>
      </c>
      <c r="E7320">
        <v>2023</v>
      </c>
      <c r="F7320">
        <v>34</v>
      </c>
      <c r="G7320" t="s">
        <v>302</v>
      </c>
      <c r="H7320" t="s">
        <v>80</v>
      </c>
      <c r="I7320">
        <v>256</v>
      </c>
      <c r="L7320" t="s">
        <v>562</v>
      </c>
      <c r="M7320">
        <v>243.2</v>
      </c>
      <c r="N7320">
        <v>12.8</v>
      </c>
      <c r="O7320" t="s">
        <v>394</v>
      </c>
    </row>
    <row r="7321" spans="1:15" hidden="1" x14ac:dyDescent="0.35">
      <c r="A7321" t="s">
        <v>561</v>
      </c>
      <c r="B7321" t="s">
        <v>84</v>
      </c>
      <c r="C7321" t="s">
        <v>336</v>
      </c>
      <c r="D7321" t="s">
        <v>78</v>
      </c>
      <c r="E7321">
        <v>2023</v>
      </c>
      <c r="F7321">
        <v>34</v>
      </c>
      <c r="G7321" t="s">
        <v>302</v>
      </c>
      <c r="H7321" t="s">
        <v>80</v>
      </c>
      <c r="I7321">
        <v>18</v>
      </c>
      <c r="L7321" t="s">
        <v>562</v>
      </c>
      <c r="M7321">
        <v>17.100000000000001</v>
      </c>
      <c r="N7321">
        <v>0.9</v>
      </c>
      <c r="O7321" t="s">
        <v>394</v>
      </c>
    </row>
    <row r="7322" spans="1:15" hidden="1" x14ac:dyDescent="0.35">
      <c r="A7322" t="s">
        <v>561</v>
      </c>
      <c r="B7322" t="s">
        <v>84</v>
      </c>
      <c r="C7322" t="s">
        <v>336</v>
      </c>
      <c r="D7322" t="s">
        <v>78</v>
      </c>
      <c r="E7322">
        <v>2023</v>
      </c>
      <c r="F7322">
        <v>34</v>
      </c>
      <c r="G7322" t="s">
        <v>302</v>
      </c>
      <c r="H7322" t="s">
        <v>80</v>
      </c>
      <c r="I7322">
        <v>84</v>
      </c>
      <c r="L7322" t="s">
        <v>562</v>
      </c>
      <c r="M7322">
        <v>79.8</v>
      </c>
      <c r="N7322">
        <v>4.2</v>
      </c>
      <c r="O7322" t="s">
        <v>394</v>
      </c>
    </row>
    <row r="7323" spans="1:15" hidden="1" x14ac:dyDescent="0.35">
      <c r="A7323" t="s">
        <v>561</v>
      </c>
      <c r="B7323" t="s">
        <v>84</v>
      </c>
      <c r="C7323" t="s">
        <v>336</v>
      </c>
      <c r="D7323" t="s">
        <v>78</v>
      </c>
      <c r="E7323">
        <v>2023</v>
      </c>
      <c r="F7323">
        <v>34</v>
      </c>
      <c r="G7323" t="s">
        <v>302</v>
      </c>
      <c r="H7323" t="s">
        <v>80</v>
      </c>
      <c r="I7323">
        <v>249</v>
      </c>
      <c r="L7323" t="s">
        <v>562</v>
      </c>
      <c r="M7323">
        <v>236.55</v>
      </c>
      <c r="N7323">
        <v>12.45</v>
      </c>
      <c r="O7323" t="s">
        <v>394</v>
      </c>
    </row>
    <row r="7324" spans="1:15" hidden="1" x14ac:dyDescent="0.35">
      <c r="A7324" t="s">
        <v>561</v>
      </c>
      <c r="B7324" t="s">
        <v>84</v>
      </c>
      <c r="C7324" t="s">
        <v>336</v>
      </c>
      <c r="D7324" t="s">
        <v>78</v>
      </c>
      <c r="E7324">
        <v>2023</v>
      </c>
      <c r="F7324">
        <v>34</v>
      </c>
      <c r="G7324" t="s">
        <v>302</v>
      </c>
      <c r="H7324" t="s">
        <v>80</v>
      </c>
      <c r="I7324">
        <v>18</v>
      </c>
      <c r="L7324" t="s">
        <v>562</v>
      </c>
      <c r="M7324">
        <v>17.100000000000001</v>
      </c>
      <c r="N7324">
        <v>0.9</v>
      </c>
      <c r="O7324" t="s">
        <v>394</v>
      </c>
    </row>
    <row r="7325" spans="1:15" hidden="1" x14ac:dyDescent="0.35">
      <c r="A7325" t="s">
        <v>561</v>
      </c>
      <c r="B7325" t="s">
        <v>84</v>
      </c>
      <c r="C7325" t="s">
        <v>336</v>
      </c>
      <c r="D7325" t="s">
        <v>78</v>
      </c>
      <c r="E7325">
        <v>2023</v>
      </c>
      <c r="F7325">
        <v>34</v>
      </c>
      <c r="G7325" t="s">
        <v>302</v>
      </c>
      <c r="H7325" t="s">
        <v>80</v>
      </c>
      <c r="I7325">
        <v>279</v>
      </c>
      <c r="L7325" t="s">
        <v>562</v>
      </c>
      <c r="M7325">
        <v>270</v>
      </c>
      <c r="N7325">
        <v>9</v>
      </c>
      <c r="O7325" t="s">
        <v>394</v>
      </c>
    </row>
    <row r="7326" spans="1:15" hidden="1" x14ac:dyDescent="0.35">
      <c r="A7326" t="s">
        <v>561</v>
      </c>
      <c r="B7326" t="s">
        <v>84</v>
      </c>
      <c r="C7326" t="s">
        <v>336</v>
      </c>
      <c r="D7326" t="s">
        <v>78</v>
      </c>
      <c r="E7326">
        <v>2023</v>
      </c>
      <c r="F7326">
        <v>34</v>
      </c>
      <c r="G7326" t="s">
        <v>302</v>
      </c>
      <c r="H7326" t="s">
        <v>80</v>
      </c>
      <c r="I7326">
        <v>82</v>
      </c>
      <c r="L7326" t="s">
        <v>562</v>
      </c>
      <c r="M7326">
        <v>77.900000000000006</v>
      </c>
      <c r="N7326">
        <v>4.0999999999999996</v>
      </c>
      <c r="O7326" t="s">
        <v>394</v>
      </c>
    </row>
    <row r="7327" spans="1:15" hidden="1" x14ac:dyDescent="0.35">
      <c r="A7327" t="s">
        <v>561</v>
      </c>
      <c r="B7327" t="s">
        <v>84</v>
      </c>
      <c r="C7327" t="s">
        <v>336</v>
      </c>
      <c r="D7327" t="s">
        <v>78</v>
      </c>
      <c r="E7327">
        <v>2023</v>
      </c>
      <c r="F7327">
        <v>67</v>
      </c>
      <c r="G7327" t="s">
        <v>303</v>
      </c>
      <c r="H7327" t="s">
        <v>80</v>
      </c>
      <c r="I7327">
        <v>-88</v>
      </c>
      <c r="J7327">
        <v>0</v>
      </c>
      <c r="K7327">
        <v>-88</v>
      </c>
      <c r="L7327" t="s">
        <v>562</v>
      </c>
      <c r="O7327" t="s">
        <v>394</v>
      </c>
    </row>
    <row r="7328" spans="1:15" hidden="1" x14ac:dyDescent="0.35">
      <c r="A7328" t="s">
        <v>561</v>
      </c>
      <c r="B7328" t="s">
        <v>84</v>
      </c>
      <c r="C7328" t="s">
        <v>336</v>
      </c>
      <c r="D7328" t="s">
        <v>78</v>
      </c>
      <c r="E7328">
        <v>2024</v>
      </c>
      <c r="F7328">
        <v>34</v>
      </c>
      <c r="G7328" t="s">
        <v>302</v>
      </c>
      <c r="H7328" t="s">
        <v>80</v>
      </c>
      <c r="I7328">
        <v>254</v>
      </c>
      <c r="L7328" t="s">
        <v>562</v>
      </c>
      <c r="M7328">
        <v>241.3</v>
      </c>
      <c r="N7328">
        <v>12.7</v>
      </c>
      <c r="O7328" t="s">
        <v>394</v>
      </c>
    </row>
    <row r="7329" spans="1:15" hidden="1" x14ac:dyDescent="0.35">
      <c r="A7329" t="s">
        <v>561</v>
      </c>
      <c r="B7329" t="s">
        <v>84</v>
      </c>
      <c r="C7329" t="s">
        <v>336</v>
      </c>
      <c r="D7329" t="s">
        <v>78</v>
      </c>
      <c r="E7329">
        <v>2024</v>
      </c>
      <c r="F7329">
        <v>34</v>
      </c>
      <c r="G7329" t="s">
        <v>302</v>
      </c>
      <c r="H7329" t="s">
        <v>80</v>
      </c>
      <c r="I7329">
        <v>20</v>
      </c>
      <c r="L7329" t="s">
        <v>562</v>
      </c>
      <c r="M7329">
        <v>19</v>
      </c>
      <c r="N7329">
        <v>1</v>
      </c>
      <c r="O7329" t="s">
        <v>394</v>
      </c>
    </row>
    <row r="7330" spans="1:15" hidden="1" x14ac:dyDescent="0.35">
      <c r="A7330" t="s">
        <v>561</v>
      </c>
      <c r="B7330" t="s">
        <v>84</v>
      </c>
      <c r="C7330" t="s">
        <v>336</v>
      </c>
      <c r="D7330" t="s">
        <v>78</v>
      </c>
      <c r="E7330">
        <v>2024</v>
      </c>
      <c r="F7330">
        <v>34</v>
      </c>
      <c r="G7330" t="s">
        <v>302</v>
      </c>
      <c r="H7330" t="s">
        <v>80</v>
      </c>
      <c r="I7330">
        <v>473</v>
      </c>
      <c r="L7330" t="s">
        <v>562</v>
      </c>
      <c r="M7330">
        <v>449.35</v>
      </c>
      <c r="N7330">
        <v>23.65</v>
      </c>
      <c r="O7330" t="s">
        <v>394</v>
      </c>
    </row>
    <row r="7331" spans="1:15" hidden="1" x14ac:dyDescent="0.35">
      <c r="A7331" t="s">
        <v>561</v>
      </c>
      <c r="B7331" t="s">
        <v>84</v>
      </c>
      <c r="C7331" t="s">
        <v>336</v>
      </c>
      <c r="D7331" t="s">
        <v>78</v>
      </c>
      <c r="E7331">
        <v>2024</v>
      </c>
      <c r="F7331">
        <v>34</v>
      </c>
      <c r="G7331" t="s">
        <v>302</v>
      </c>
      <c r="H7331" t="s">
        <v>80</v>
      </c>
      <c r="I7331">
        <v>64</v>
      </c>
      <c r="L7331" t="s">
        <v>562</v>
      </c>
      <c r="M7331">
        <v>60.8</v>
      </c>
      <c r="N7331">
        <v>3.2</v>
      </c>
      <c r="O7331" t="s">
        <v>394</v>
      </c>
    </row>
    <row r="7332" spans="1:15" hidden="1" x14ac:dyDescent="0.35">
      <c r="A7332" t="s">
        <v>561</v>
      </c>
      <c r="B7332" t="s">
        <v>84</v>
      </c>
      <c r="C7332" t="s">
        <v>353</v>
      </c>
      <c r="D7332" t="s">
        <v>78</v>
      </c>
      <c r="E7332">
        <v>2021</v>
      </c>
      <c r="F7332">
        <v>34</v>
      </c>
      <c r="G7332" t="s">
        <v>302</v>
      </c>
      <c r="H7332" t="s">
        <v>80</v>
      </c>
      <c r="I7332">
        <v>235</v>
      </c>
      <c r="L7332" t="s">
        <v>562</v>
      </c>
      <c r="M7332">
        <v>223.25</v>
      </c>
      <c r="N7332">
        <v>11.75</v>
      </c>
      <c r="O7332" t="s">
        <v>402</v>
      </c>
    </row>
    <row r="7333" spans="1:15" hidden="1" x14ac:dyDescent="0.35">
      <c r="A7333" t="s">
        <v>561</v>
      </c>
      <c r="B7333" t="s">
        <v>84</v>
      </c>
      <c r="C7333" t="s">
        <v>353</v>
      </c>
      <c r="D7333" t="s">
        <v>78</v>
      </c>
      <c r="E7333">
        <v>2021</v>
      </c>
      <c r="F7333">
        <v>34</v>
      </c>
      <c r="G7333" t="s">
        <v>302</v>
      </c>
      <c r="H7333" t="s">
        <v>80</v>
      </c>
      <c r="I7333">
        <v>433</v>
      </c>
      <c r="L7333" t="s">
        <v>562</v>
      </c>
      <c r="M7333">
        <v>411.35</v>
      </c>
      <c r="N7333">
        <v>21.65</v>
      </c>
      <c r="O7333" t="s">
        <v>402</v>
      </c>
    </row>
    <row r="7334" spans="1:15" hidden="1" x14ac:dyDescent="0.35">
      <c r="A7334" t="s">
        <v>561</v>
      </c>
      <c r="B7334" t="s">
        <v>84</v>
      </c>
      <c r="C7334" t="s">
        <v>353</v>
      </c>
      <c r="D7334" t="s">
        <v>78</v>
      </c>
      <c r="E7334">
        <v>2021</v>
      </c>
      <c r="F7334">
        <v>34</v>
      </c>
      <c r="G7334" t="s">
        <v>302</v>
      </c>
      <c r="H7334" t="s">
        <v>80</v>
      </c>
      <c r="I7334">
        <v>255</v>
      </c>
      <c r="L7334" t="s">
        <v>562</v>
      </c>
      <c r="M7334">
        <v>242.25</v>
      </c>
      <c r="N7334">
        <v>12.75</v>
      </c>
      <c r="O7334" t="s">
        <v>402</v>
      </c>
    </row>
    <row r="7335" spans="1:15" hidden="1" x14ac:dyDescent="0.35">
      <c r="A7335" t="s">
        <v>561</v>
      </c>
      <c r="B7335" t="s">
        <v>84</v>
      </c>
      <c r="C7335" t="s">
        <v>353</v>
      </c>
      <c r="D7335" t="s">
        <v>78</v>
      </c>
      <c r="E7335">
        <v>2021</v>
      </c>
      <c r="F7335">
        <v>34</v>
      </c>
      <c r="G7335" t="s">
        <v>302</v>
      </c>
      <c r="H7335" t="s">
        <v>80</v>
      </c>
      <c r="I7335">
        <v>19</v>
      </c>
      <c r="L7335" t="s">
        <v>562</v>
      </c>
      <c r="M7335">
        <v>18.05</v>
      </c>
      <c r="N7335">
        <v>0.95</v>
      </c>
      <c r="O7335" t="s">
        <v>402</v>
      </c>
    </row>
    <row r="7336" spans="1:15" hidden="1" x14ac:dyDescent="0.35">
      <c r="A7336" t="s">
        <v>561</v>
      </c>
      <c r="B7336" t="s">
        <v>84</v>
      </c>
      <c r="C7336" t="s">
        <v>353</v>
      </c>
      <c r="D7336" t="s">
        <v>78</v>
      </c>
      <c r="E7336">
        <v>2021</v>
      </c>
      <c r="F7336">
        <v>34</v>
      </c>
      <c r="G7336" t="s">
        <v>302</v>
      </c>
      <c r="H7336" t="s">
        <v>81</v>
      </c>
      <c r="I7336">
        <v>642</v>
      </c>
      <c r="L7336" t="s">
        <v>562</v>
      </c>
      <c r="M7336">
        <v>609.9</v>
      </c>
      <c r="N7336">
        <v>32.1</v>
      </c>
      <c r="O7336" t="s">
        <v>402</v>
      </c>
    </row>
    <row r="7337" spans="1:15" hidden="1" x14ac:dyDescent="0.35">
      <c r="A7337" t="s">
        <v>561</v>
      </c>
      <c r="B7337" t="s">
        <v>84</v>
      </c>
      <c r="C7337" t="s">
        <v>353</v>
      </c>
      <c r="D7337" t="s">
        <v>78</v>
      </c>
      <c r="E7337">
        <v>2021</v>
      </c>
      <c r="F7337">
        <v>34</v>
      </c>
      <c r="G7337" t="s">
        <v>302</v>
      </c>
      <c r="H7337" t="s">
        <v>81</v>
      </c>
      <c r="I7337">
        <v>955</v>
      </c>
      <c r="L7337" t="s">
        <v>562</v>
      </c>
      <c r="M7337">
        <v>907.25</v>
      </c>
      <c r="N7337">
        <v>47.75</v>
      </c>
      <c r="O7337" t="s">
        <v>402</v>
      </c>
    </row>
    <row r="7338" spans="1:15" hidden="1" x14ac:dyDescent="0.35">
      <c r="A7338" t="s">
        <v>561</v>
      </c>
      <c r="B7338" t="s">
        <v>84</v>
      </c>
      <c r="C7338" t="s">
        <v>353</v>
      </c>
      <c r="D7338" t="s">
        <v>78</v>
      </c>
      <c r="E7338">
        <v>2022</v>
      </c>
      <c r="F7338">
        <v>34</v>
      </c>
      <c r="G7338" t="s">
        <v>302</v>
      </c>
      <c r="H7338" t="s">
        <v>80</v>
      </c>
      <c r="I7338">
        <v>236</v>
      </c>
      <c r="L7338" t="s">
        <v>562</v>
      </c>
      <c r="M7338">
        <v>224.2</v>
      </c>
      <c r="N7338">
        <v>11.8</v>
      </c>
      <c r="O7338" t="s">
        <v>402</v>
      </c>
    </row>
    <row r="7339" spans="1:15" hidden="1" x14ac:dyDescent="0.35">
      <c r="A7339" t="s">
        <v>561</v>
      </c>
      <c r="B7339" t="s">
        <v>84</v>
      </c>
      <c r="C7339" t="s">
        <v>353</v>
      </c>
      <c r="D7339" t="s">
        <v>78</v>
      </c>
      <c r="E7339">
        <v>2022</v>
      </c>
      <c r="F7339">
        <v>34</v>
      </c>
      <c r="G7339" t="s">
        <v>302</v>
      </c>
      <c r="H7339" t="s">
        <v>80</v>
      </c>
      <c r="I7339">
        <v>194</v>
      </c>
      <c r="L7339" t="s">
        <v>562</v>
      </c>
      <c r="M7339">
        <v>180.08</v>
      </c>
      <c r="N7339">
        <v>13.92</v>
      </c>
      <c r="O7339" t="s">
        <v>402</v>
      </c>
    </row>
    <row r="7340" spans="1:15" hidden="1" x14ac:dyDescent="0.35">
      <c r="A7340" t="s">
        <v>561</v>
      </c>
      <c r="B7340" t="s">
        <v>84</v>
      </c>
      <c r="C7340" t="s">
        <v>353</v>
      </c>
      <c r="D7340" t="s">
        <v>78</v>
      </c>
      <c r="E7340">
        <v>2022</v>
      </c>
      <c r="F7340">
        <v>34</v>
      </c>
      <c r="G7340" t="s">
        <v>302</v>
      </c>
      <c r="H7340" t="s">
        <v>80</v>
      </c>
      <c r="I7340">
        <v>250</v>
      </c>
      <c r="L7340" t="s">
        <v>562</v>
      </c>
      <c r="M7340">
        <v>237.5</v>
      </c>
      <c r="N7340">
        <v>12.5</v>
      </c>
      <c r="O7340" t="s">
        <v>402</v>
      </c>
    </row>
    <row r="7341" spans="1:15" hidden="1" x14ac:dyDescent="0.35">
      <c r="A7341" t="s">
        <v>561</v>
      </c>
      <c r="B7341" t="s">
        <v>84</v>
      </c>
      <c r="C7341" t="s">
        <v>353</v>
      </c>
      <c r="D7341" t="s">
        <v>78</v>
      </c>
      <c r="E7341">
        <v>2022</v>
      </c>
      <c r="F7341">
        <v>34</v>
      </c>
      <c r="G7341" t="s">
        <v>302</v>
      </c>
      <c r="H7341" t="s">
        <v>80</v>
      </c>
      <c r="I7341">
        <v>15</v>
      </c>
      <c r="L7341" t="s">
        <v>562</v>
      </c>
      <c r="M7341">
        <v>14.25</v>
      </c>
      <c r="N7341">
        <v>0.75</v>
      </c>
      <c r="O7341" t="s">
        <v>402</v>
      </c>
    </row>
    <row r="7342" spans="1:15" hidden="1" x14ac:dyDescent="0.35">
      <c r="A7342" t="s">
        <v>561</v>
      </c>
      <c r="B7342" t="s">
        <v>84</v>
      </c>
      <c r="C7342" t="s">
        <v>353</v>
      </c>
      <c r="D7342" t="s">
        <v>78</v>
      </c>
      <c r="E7342">
        <v>2022</v>
      </c>
      <c r="F7342">
        <v>34</v>
      </c>
      <c r="G7342" t="s">
        <v>302</v>
      </c>
      <c r="H7342" t="s">
        <v>81</v>
      </c>
      <c r="I7342">
        <v>692</v>
      </c>
      <c r="L7342" t="s">
        <v>562</v>
      </c>
      <c r="M7342">
        <v>657.4</v>
      </c>
      <c r="N7342">
        <v>34.6</v>
      </c>
      <c r="O7342" t="s">
        <v>402</v>
      </c>
    </row>
    <row r="7343" spans="1:15" hidden="1" x14ac:dyDescent="0.35">
      <c r="A7343" t="s">
        <v>561</v>
      </c>
      <c r="B7343" t="s">
        <v>84</v>
      </c>
      <c r="C7343" t="s">
        <v>353</v>
      </c>
      <c r="D7343" t="s">
        <v>78</v>
      </c>
      <c r="E7343">
        <v>2022</v>
      </c>
      <c r="F7343">
        <v>34</v>
      </c>
      <c r="G7343" t="s">
        <v>302</v>
      </c>
      <c r="H7343" t="s">
        <v>81</v>
      </c>
      <c r="I7343">
        <v>952</v>
      </c>
      <c r="L7343" t="s">
        <v>562</v>
      </c>
      <c r="M7343">
        <v>904.4</v>
      </c>
      <c r="N7343">
        <v>47.6</v>
      </c>
      <c r="O7343" t="s">
        <v>402</v>
      </c>
    </row>
    <row r="7344" spans="1:15" hidden="1" x14ac:dyDescent="0.35">
      <c r="A7344" t="s">
        <v>561</v>
      </c>
      <c r="B7344" t="s">
        <v>84</v>
      </c>
      <c r="C7344" t="s">
        <v>353</v>
      </c>
      <c r="D7344" t="s">
        <v>78</v>
      </c>
      <c r="E7344">
        <v>2022</v>
      </c>
      <c r="F7344">
        <v>34</v>
      </c>
      <c r="G7344" t="s">
        <v>302</v>
      </c>
      <c r="H7344" t="s">
        <v>80</v>
      </c>
      <c r="I7344">
        <v>256</v>
      </c>
      <c r="L7344" t="s">
        <v>562</v>
      </c>
      <c r="M7344">
        <v>243.2</v>
      </c>
      <c r="N7344">
        <v>12.8</v>
      </c>
      <c r="O7344" t="s">
        <v>402</v>
      </c>
    </row>
    <row r="7345" spans="1:15" hidden="1" x14ac:dyDescent="0.35">
      <c r="A7345" t="s">
        <v>561</v>
      </c>
      <c r="B7345" t="s">
        <v>84</v>
      </c>
      <c r="C7345" t="s">
        <v>353</v>
      </c>
      <c r="D7345" t="s">
        <v>78</v>
      </c>
      <c r="E7345">
        <v>2022</v>
      </c>
      <c r="F7345">
        <v>34</v>
      </c>
      <c r="G7345" t="s">
        <v>302</v>
      </c>
      <c r="H7345" t="s">
        <v>80</v>
      </c>
      <c r="I7345">
        <v>279</v>
      </c>
      <c r="L7345" t="s">
        <v>562</v>
      </c>
      <c r="M7345">
        <v>265.05</v>
      </c>
      <c r="N7345">
        <v>13.95</v>
      </c>
      <c r="O7345" t="s">
        <v>402</v>
      </c>
    </row>
    <row r="7346" spans="1:15" hidden="1" x14ac:dyDescent="0.35">
      <c r="A7346" t="s">
        <v>561</v>
      </c>
      <c r="B7346" t="s">
        <v>84</v>
      </c>
      <c r="C7346" t="s">
        <v>353</v>
      </c>
      <c r="D7346" t="s">
        <v>78</v>
      </c>
      <c r="E7346">
        <v>2022</v>
      </c>
      <c r="F7346">
        <v>34</v>
      </c>
      <c r="G7346" t="s">
        <v>302</v>
      </c>
      <c r="H7346" t="s">
        <v>80</v>
      </c>
      <c r="I7346">
        <v>16</v>
      </c>
      <c r="L7346" t="s">
        <v>562</v>
      </c>
      <c r="M7346">
        <v>15.2</v>
      </c>
      <c r="N7346">
        <v>0.8</v>
      </c>
      <c r="O7346" t="s">
        <v>402</v>
      </c>
    </row>
    <row r="7347" spans="1:15" hidden="1" x14ac:dyDescent="0.35">
      <c r="A7347" t="s">
        <v>561</v>
      </c>
      <c r="B7347" t="s">
        <v>84</v>
      </c>
      <c r="C7347" t="s">
        <v>353</v>
      </c>
      <c r="D7347" t="s">
        <v>78</v>
      </c>
      <c r="E7347">
        <v>2022</v>
      </c>
      <c r="F7347">
        <v>34</v>
      </c>
      <c r="G7347" t="s">
        <v>302</v>
      </c>
      <c r="H7347" t="s">
        <v>81</v>
      </c>
      <c r="I7347">
        <v>779</v>
      </c>
      <c r="L7347" t="s">
        <v>562</v>
      </c>
      <c r="M7347">
        <v>740.05</v>
      </c>
      <c r="N7347">
        <v>38.950000000000003</v>
      </c>
      <c r="O7347" t="s">
        <v>402</v>
      </c>
    </row>
    <row r="7348" spans="1:15" hidden="1" x14ac:dyDescent="0.35">
      <c r="A7348" t="s">
        <v>561</v>
      </c>
      <c r="B7348" t="s">
        <v>84</v>
      </c>
      <c r="C7348" t="s">
        <v>353</v>
      </c>
      <c r="D7348" t="s">
        <v>78</v>
      </c>
      <c r="E7348">
        <v>2022</v>
      </c>
      <c r="F7348">
        <v>34</v>
      </c>
      <c r="G7348" t="s">
        <v>302</v>
      </c>
      <c r="H7348" t="s">
        <v>81</v>
      </c>
      <c r="I7348">
        <v>1070</v>
      </c>
      <c r="L7348" t="s">
        <v>562</v>
      </c>
      <c r="M7348">
        <v>1016.5</v>
      </c>
      <c r="N7348">
        <v>53.5</v>
      </c>
      <c r="O7348" t="s">
        <v>402</v>
      </c>
    </row>
    <row r="7349" spans="1:15" hidden="1" x14ac:dyDescent="0.35">
      <c r="A7349" t="s">
        <v>561</v>
      </c>
      <c r="B7349" t="s">
        <v>84</v>
      </c>
      <c r="C7349" t="s">
        <v>353</v>
      </c>
      <c r="D7349" t="s">
        <v>78</v>
      </c>
      <c r="E7349">
        <v>2023</v>
      </c>
      <c r="F7349">
        <v>34</v>
      </c>
      <c r="G7349" t="s">
        <v>302</v>
      </c>
      <c r="H7349" t="s">
        <v>80</v>
      </c>
      <c r="I7349">
        <v>716</v>
      </c>
      <c r="L7349" t="s">
        <v>562</v>
      </c>
      <c r="M7349">
        <v>680.2</v>
      </c>
      <c r="N7349">
        <v>35.799999999999997</v>
      </c>
      <c r="O7349" t="s">
        <v>402</v>
      </c>
    </row>
    <row r="7350" spans="1:15" hidden="1" x14ac:dyDescent="0.35">
      <c r="A7350" t="s">
        <v>561</v>
      </c>
      <c r="B7350" t="s">
        <v>84</v>
      </c>
      <c r="C7350" t="s">
        <v>353</v>
      </c>
      <c r="D7350" t="s">
        <v>78</v>
      </c>
      <c r="E7350">
        <v>2023</v>
      </c>
      <c r="F7350">
        <v>34</v>
      </c>
      <c r="G7350" t="s">
        <v>302</v>
      </c>
      <c r="H7350" t="s">
        <v>80</v>
      </c>
      <c r="I7350">
        <v>1399</v>
      </c>
      <c r="L7350" t="s">
        <v>562</v>
      </c>
      <c r="M7350">
        <v>1329.05</v>
      </c>
      <c r="N7350">
        <v>69.95</v>
      </c>
      <c r="O7350" t="s">
        <v>402</v>
      </c>
    </row>
    <row r="7351" spans="1:15" hidden="1" x14ac:dyDescent="0.35">
      <c r="A7351" t="s">
        <v>561</v>
      </c>
      <c r="B7351" t="s">
        <v>84</v>
      </c>
      <c r="C7351" t="s">
        <v>353</v>
      </c>
      <c r="D7351" t="s">
        <v>78</v>
      </c>
      <c r="E7351">
        <v>2023</v>
      </c>
      <c r="F7351">
        <v>34</v>
      </c>
      <c r="G7351" t="s">
        <v>302</v>
      </c>
      <c r="H7351" t="s">
        <v>80</v>
      </c>
      <c r="I7351">
        <v>860</v>
      </c>
      <c r="L7351" t="s">
        <v>562</v>
      </c>
      <c r="M7351">
        <v>817</v>
      </c>
      <c r="N7351">
        <v>43</v>
      </c>
      <c r="O7351" t="s">
        <v>402</v>
      </c>
    </row>
    <row r="7352" spans="1:15" hidden="1" x14ac:dyDescent="0.35">
      <c r="A7352" t="s">
        <v>561</v>
      </c>
      <c r="B7352" t="s">
        <v>84</v>
      </c>
      <c r="C7352" t="s">
        <v>353</v>
      </c>
      <c r="D7352" t="s">
        <v>78</v>
      </c>
      <c r="E7352">
        <v>2023</v>
      </c>
      <c r="F7352">
        <v>34</v>
      </c>
      <c r="G7352" t="s">
        <v>302</v>
      </c>
      <c r="H7352" t="s">
        <v>80</v>
      </c>
      <c r="I7352">
        <v>27</v>
      </c>
      <c r="L7352" t="s">
        <v>562</v>
      </c>
      <c r="M7352">
        <v>25.65</v>
      </c>
      <c r="N7352">
        <v>1.35</v>
      </c>
      <c r="O7352" t="s">
        <v>402</v>
      </c>
    </row>
    <row r="7353" spans="1:15" hidden="1" x14ac:dyDescent="0.35">
      <c r="A7353" t="s">
        <v>561</v>
      </c>
      <c r="B7353" t="s">
        <v>84</v>
      </c>
      <c r="C7353" t="s">
        <v>353</v>
      </c>
      <c r="D7353" t="s">
        <v>78</v>
      </c>
      <c r="E7353">
        <v>2023</v>
      </c>
      <c r="F7353">
        <v>34</v>
      </c>
      <c r="G7353" t="s">
        <v>302</v>
      </c>
      <c r="H7353" t="s">
        <v>80</v>
      </c>
      <c r="I7353">
        <v>671</v>
      </c>
      <c r="L7353" t="s">
        <v>562</v>
      </c>
      <c r="M7353">
        <v>637.45000000000005</v>
      </c>
      <c r="N7353">
        <v>33.549999999999997</v>
      </c>
      <c r="O7353" t="s">
        <v>402</v>
      </c>
    </row>
    <row r="7354" spans="1:15" hidden="1" x14ac:dyDescent="0.35">
      <c r="A7354" t="s">
        <v>561</v>
      </c>
      <c r="B7354" t="s">
        <v>84</v>
      </c>
      <c r="C7354" t="s">
        <v>353</v>
      </c>
      <c r="D7354" t="s">
        <v>78</v>
      </c>
      <c r="E7354">
        <v>2023</v>
      </c>
      <c r="F7354">
        <v>34</v>
      </c>
      <c r="G7354" t="s">
        <v>302</v>
      </c>
      <c r="H7354" t="s">
        <v>80</v>
      </c>
      <c r="I7354">
        <v>1383</v>
      </c>
      <c r="L7354" t="s">
        <v>562</v>
      </c>
      <c r="M7354">
        <v>1313.85</v>
      </c>
      <c r="N7354">
        <v>69.150000000000006</v>
      </c>
      <c r="O7354" t="s">
        <v>402</v>
      </c>
    </row>
    <row r="7355" spans="1:15" hidden="1" x14ac:dyDescent="0.35">
      <c r="A7355" t="s">
        <v>561</v>
      </c>
      <c r="B7355" t="s">
        <v>84</v>
      </c>
      <c r="C7355" t="s">
        <v>353</v>
      </c>
      <c r="D7355" t="s">
        <v>78</v>
      </c>
      <c r="E7355">
        <v>2023</v>
      </c>
      <c r="F7355">
        <v>34</v>
      </c>
      <c r="G7355" t="s">
        <v>302</v>
      </c>
      <c r="H7355" t="s">
        <v>80</v>
      </c>
      <c r="I7355">
        <v>787</v>
      </c>
      <c r="L7355" t="s">
        <v>562</v>
      </c>
      <c r="M7355">
        <v>747.65</v>
      </c>
      <c r="N7355">
        <v>39.35</v>
      </c>
      <c r="O7355" t="s">
        <v>402</v>
      </c>
    </row>
    <row r="7356" spans="1:15" hidden="1" x14ac:dyDescent="0.35">
      <c r="A7356" t="s">
        <v>561</v>
      </c>
      <c r="B7356" t="s">
        <v>84</v>
      </c>
      <c r="C7356" t="s">
        <v>353</v>
      </c>
      <c r="D7356" t="s">
        <v>78</v>
      </c>
      <c r="E7356">
        <v>2023</v>
      </c>
      <c r="F7356">
        <v>34</v>
      </c>
      <c r="G7356" t="s">
        <v>302</v>
      </c>
      <c r="H7356" t="s">
        <v>80</v>
      </c>
      <c r="I7356">
        <v>25</v>
      </c>
      <c r="L7356" t="s">
        <v>562</v>
      </c>
      <c r="M7356">
        <v>23.75</v>
      </c>
      <c r="N7356">
        <v>1.25</v>
      </c>
      <c r="O7356" t="s">
        <v>402</v>
      </c>
    </row>
    <row r="7357" spans="1:15" hidden="1" x14ac:dyDescent="0.35">
      <c r="A7357" t="s">
        <v>561</v>
      </c>
      <c r="B7357" t="s">
        <v>84</v>
      </c>
      <c r="C7357" t="s">
        <v>337</v>
      </c>
      <c r="D7357" t="s">
        <v>78</v>
      </c>
      <c r="E7357">
        <v>2020</v>
      </c>
      <c r="F7357">
        <v>34</v>
      </c>
      <c r="G7357" t="s">
        <v>302</v>
      </c>
      <c r="H7357" t="s">
        <v>80</v>
      </c>
      <c r="I7357">
        <v>3</v>
      </c>
      <c r="L7357" t="s">
        <v>562</v>
      </c>
      <c r="M7357">
        <v>3</v>
      </c>
      <c r="N7357">
        <v>0</v>
      </c>
      <c r="O7357" t="s">
        <v>395</v>
      </c>
    </row>
    <row r="7358" spans="1:15" hidden="1" x14ac:dyDescent="0.35">
      <c r="A7358" t="s">
        <v>561</v>
      </c>
      <c r="B7358" t="s">
        <v>84</v>
      </c>
      <c r="C7358" t="s">
        <v>337</v>
      </c>
      <c r="D7358" t="s">
        <v>78</v>
      </c>
      <c r="E7358">
        <v>2021</v>
      </c>
      <c r="F7358">
        <v>34</v>
      </c>
      <c r="G7358" t="s">
        <v>302</v>
      </c>
      <c r="H7358" t="s">
        <v>80</v>
      </c>
      <c r="I7358">
        <v>349</v>
      </c>
      <c r="L7358" t="s">
        <v>562</v>
      </c>
      <c r="M7358">
        <v>331.55</v>
      </c>
      <c r="N7358">
        <v>17.45</v>
      </c>
      <c r="O7358" t="s">
        <v>395</v>
      </c>
    </row>
    <row r="7359" spans="1:15" hidden="1" x14ac:dyDescent="0.35">
      <c r="A7359" t="s">
        <v>561</v>
      </c>
      <c r="B7359" t="s">
        <v>84</v>
      </c>
      <c r="C7359" t="s">
        <v>337</v>
      </c>
      <c r="D7359" t="s">
        <v>78</v>
      </c>
      <c r="E7359">
        <v>2021</v>
      </c>
      <c r="F7359">
        <v>34</v>
      </c>
      <c r="G7359" t="s">
        <v>302</v>
      </c>
      <c r="H7359" t="s">
        <v>80</v>
      </c>
      <c r="I7359">
        <v>33</v>
      </c>
      <c r="L7359" t="s">
        <v>562</v>
      </c>
      <c r="M7359">
        <v>31.35</v>
      </c>
      <c r="N7359">
        <v>1.65</v>
      </c>
      <c r="O7359" t="s">
        <v>395</v>
      </c>
    </row>
    <row r="7360" spans="1:15" hidden="1" x14ac:dyDescent="0.35">
      <c r="A7360" t="s">
        <v>561</v>
      </c>
      <c r="B7360" t="s">
        <v>84</v>
      </c>
      <c r="C7360" t="s">
        <v>337</v>
      </c>
      <c r="D7360" t="s">
        <v>78</v>
      </c>
      <c r="E7360">
        <v>2021</v>
      </c>
      <c r="F7360">
        <v>34</v>
      </c>
      <c r="G7360" t="s">
        <v>302</v>
      </c>
      <c r="H7360" t="s">
        <v>80</v>
      </c>
      <c r="I7360">
        <v>518</v>
      </c>
      <c r="L7360" t="s">
        <v>562</v>
      </c>
      <c r="M7360">
        <v>492.1</v>
      </c>
      <c r="N7360">
        <v>25.9</v>
      </c>
      <c r="O7360" t="s">
        <v>395</v>
      </c>
    </row>
    <row r="7361" spans="1:15" hidden="1" x14ac:dyDescent="0.35">
      <c r="A7361" t="s">
        <v>561</v>
      </c>
      <c r="B7361" t="s">
        <v>84</v>
      </c>
      <c r="C7361" t="s">
        <v>337</v>
      </c>
      <c r="D7361" t="s">
        <v>78</v>
      </c>
      <c r="E7361">
        <v>2021</v>
      </c>
      <c r="F7361">
        <v>34</v>
      </c>
      <c r="G7361" t="s">
        <v>302</v>
      </c>
      <c r="H7361" t="s">
        <v>80</v>
      </c>
      <c r="I7361">
        <v>30</v>
      </c>
      <c r="L7361" t="s">
        <v>562</v>
      </c>
      <c r="M7361">
        <v>28.5</v>
      </c>
      <c r="N7361">
        <v>1.5</v>
      </c>
      <c r="O7361" t="s">
        <v>395</v>
      </c>
    </row>
    <row r="7362" spans="1:15" hidden="1" x14ac:dyDescent="0.35">
      <c r="A7362" t="s">
        <v>561</v>
      </c>
      <c r="B7362" t="s">
        <v>84</v>
      </c>
      <c r="C7362" t="s">
        <v>337</v>
      </c>
      <c r="D7362" t="s">
        <v>78</v>
      </c>
      <c r="E7362">
        <v>2023</v>
      </c>
      <c r="F7362">
        <v>34</v>
      </c>
      <c r="G7362" t="s">
        <v>302</v>
      </c>
      <c r="H7362" t="s">
        <v>80</v>
      </c>
      <c r="I7362">
        <v>362</v>
      </c>
      <c r="L7362" t="s">
        <v>562</v>
      </c>
      <c r="M7362">
        <v>343.9</v>
      </c>
      <c r="N7362">
        <v>18.100000000000001</v>
      </c>
      <c r="O7362" t="s">
        <v>395</v>
      </c>
    </row>
    <row r="7363" spans="1:15" hidden="1" x14ac:dyDescent="0.35">
      <c r="A7363" t="s">
        <v>561</v>
      </c>
      <c r="B7363" t="s">
        <v>84</v>
      </c>
      <c r="C7363" t="s">
        <v>337</v>
      </c>
      <c r="D7363" t="s">
        <v>78</v>
      </c>
      <c r="E7363">
        <v>2023</v>
      </c>
      <c r="F7363">
        <v>34</v>
      </c>
      <c r="G7363" t="s">
        <v>302</v>
      </c>
      <c r="H7363" t="s">
        <v>80</v>
      </c>
      <c r="I7363">
        <v>20</v>
      </c>
      <c r="L7363" t="s">
        <v>562</v>
      </c>
      <c r="M7363">
        <v>19</v>
      </c>
      <c r="N7363">
        <v>1</v>
      </c>
      <c r="O7363" t="s">
        <v>395</v>
      </c>
    </row>
    <row r="7364" spans="1:15" hidden="1" x14ac:dyDescent="0.35">
      <c r="A7364" t="s">
        <v>561</v>
      </c>
      <c r="B7364" t="s">
        <v>84</v>
      </c>
      <c r="C7364" t="s">
        <v>337</v>
      </c>
      <c r="D7364" t="s">
        <v>78</v>
      </c>
      <c r="E7364">
        <v>2023</v>
      </c>
      <c r="F7364">
        <v>34</v>
      </c>
      <c r="G7364" t="s">
        <v>302</v>
      </c>
      <c r="H7364" t="s">
        <v>80</v>
      </c>
      <c r="I7364">
        <v>505</v>
      </c>
      <c r="L7364" t="s">
        <v>562</v>
      </c>
      <c r="M7364">
        <v>479.75</v>
      </c>
      <c r="N7364">
        <v>25.25</v>
      </c>
      <c r="O7364" t="s">
        <v>395</v>
      </c>
    </row>
    <row r="7365" spans="1:15" hidden="1" x14ac:dyDescent="0.35">
      <c r="A7365" t="s">
        <v>561</v>
      </c>
      <c r="B7365" t="s">
        <v>84</v>
      </c>
      <c r="C7365" t="s">
        <v>337</v>
      </c>
      <c r="D7365" t="s">
        <v>78</v>
      </c>
      <c r="E7365">
        <v>2023</v>
      </c>
      <c r="F7365">
        <v>34</v>
      </c>
      <c r="G7365" t="s">
        <v>302</v>
      </c>
      <c r="H7365" t="s">
        <v>80</v>
      </c>
      <c r="I7365">
        <v>27</v>
      </c>
      <c r="L7365" t="s">
        <v>562</v>
      </c>
      <c r="M7365">
        <v>25.65</v>
      </c>
      <c r="N7365">
        <v>1.35</v>
      </c>
      <c r="O7365" t="s">
        <v>395</v>
      </c>
    </row>
    <row r="7366" spans="1:15" hidden="1" x14ac:dyDescent="0.35">
      <c r="A7366" t="s">
        <v>561</v>
      </c>
      <c r="B7366" t="s">
        <v>84</v>
      </c>
      <c r="C7366" t="s">
        <v>337</v>
      </c>
      <c r="D7366" t="s">
        <v>78</v>
      </c>
      <c r="E7366">
        <v>2023</v>
      </c>
      <c r="F7366">
        <v>34</v>
      </c>
      <c r="G7366" t="s">
        <v>302</v>
      </c>
      <c r="H7366" t="s">
        <v>80</v>
      </c>
      <c r="I7366">
        <v>353</v>
      </c>
      <c r="L7366" t="s">
        <v>562</v>
      </c>
      <c r="M7366">
        <v>335.35</v>
      </c>
      <c r="N7366">
        <v>17.649999999999999</v>
      </c>
      <c r="O7366" t="s">
        <v>395</v>
      </c>
    </row>
    <row r="7367" spans="1:15" hidden="1" x14ac:dyDescent="0.35">
      <c r="A7367" t="s">
        <v>561</v>
      </c>
      <c r="B7367" t="s">
        <v>84</v>
      </c>
      <c r="C7367" t="s">
        <v>337</v>
      </c>
      <c r="D7367" t="s">
        <v>78</v>
      </c>
      <c r="E7367">
        <v>2023</v>
      </c>
      <c r="F7367">
        <v>34</v>
      </c>
      <c r="G7367" t="s">
        <v>302</v>
      </c>
      <c r="H7367" t="s">
        <v>80</v>
      </c>
      <c r="I7367">
        <v>19</v>
      </c>
      <c r="L7367" t="s">
        <v>562</v>
      </c>
      <c r="M7367">
        <v>18.05</v>
      </c>
      <c r="N7367">
        <v>0.95</v>
      </c>
      <c r="O7367" t="s">
        <v>395</v>
      </c>
    </row>
    <row r="7368" spans="1:15" hidden="1" x14ac:dyDescent="0.35">
      <c r="A7368" t="s">
        <v>561</v>
      </c>
      <c r="B7368" t="s">
        <v>84</v>
      </c>
      <c r="C7368" t="s">
        <v>337</v>
      </c>
      <c r="D7368" t="s">
        <v>78</v>
      </c>
      <c r="E7368">
        <v>2023</v>
      </c>
      <c r="F7368">
        <v>34</v>
      </c>
      <c r="G7368" t="s">
        <v>302</v>
      </c>
      <c r="H7368" t="s">
        <v>80</v>
      </c>
      <c r="I7368">
        <v>500</v>
      </c>
      <c r="L7368" t="s">
        <v>562</v>
      </c>
      <c r="M7368">
        <v>475</v>
      </c>
      <c r="N7368">
        <v>25</v>
      </c>
      <c r="O7368" t="s">
        <v>395</v>
      </c>
    </row>
    <row r="7369" spans="1:15" hidden="1" x14ac:dyDescent="0.35">
      <c r="A7369" t="s">
        <v>561</v>
      </c>
      <c r="B7369" t="s">
        <v>84</v>
      </c>
      <c r="C7369" t="s">
        <v>337</v>
      </c>
      <c r="D7369" t="s">
        <v>78</v>
      </c>
      <c r="E7369">
        <v>2023</v>
      </c>
      <c r="F7369">
        <v>34</v>
      </c>
      <c r="G7369" t="s">
        <v>302</v>
      </c>
      <c r="H7369" t="s">
        <v>80</v>
      </c>
      <c r="I7369">
        <v>26</v>
      </c>
      <c r="L7369" t="s">
        <v>562</v>
      </c>
      <c r="M7369">
        <v>24.7</v>
      </c>
      <c r="N7369">
        <v>1.3</v>
      </c>
      <c r="O7369" t="s">
        <v>395</v>
      </c>
    </row>
    <row r="7370" spans="1:15" hidden="1" x14ac:dyDescent="0.35">
      <c r="A7370" t="s">
        <v>561</v>
      </c>
      <c r="B7370" t="s">
        <v>84</v>
      </c>
      <c r="C7370" t="s">
        <v>337</v>
      </c>
      <c r="D7370" t="s">
        <v>78</v>
      </c>
      <c r="E7370">
        <v>2024</v>
      </c>
      <c r="F7370">
        <v>34</v>
      </c>
      <c r="G7370" t="s">
        <v>302</v>
      </c>
      <c r="H7370" t="s">
        <v>80</v>
      </c>
      <c r="I7370">
        <v>48</v>
      </c>
      <c r="L7370" t="s">
        <v>562</v>
      </c>
      <c r="M7370">
        <v>45.6</v>
      </c>
      <c r="N7370">
        <v>2.4</v>
      </c>
      <c r="O7370" t="s">
        <v>395</v>
      </c>
    </row>
    <row r="7371" spans="1:15" hidden="1" x14ac:dyDescent="0.35">
      <c r="A7371" t="s">
        <v>561</v>
      </c>
      <c r="B7371" t="s">
        <v>84</v>
      </c>
      <c r="C7371" t="s">
        <v>337</v>
      </c>
      <c r="D7371" t="s">
        <v>78</v>
      </c>
      <c r="E7371">
        <v>2024</v>
      </c>
      <c r="F7371">
        <v>34</v>
      </c>
      <c r="G7371" t="s">
        <v>302</v>
      </c>
      <c r="H7371" t="s">
        <v>80</v>
      </c>
      <c r="I7371">
        <v>7</v>
      </c>
      <c r="L7371" t="s">
        <v>562</v>
      </c>
      <c r="M7371">
        <v>6.65</v>
      </c>
      <c r="N7371">
        <v>0.35</v>
      </c>
      <c r="O7371" t="s">
        <v>395</v>
      </c>
    </row>
    <row r="7372" spans="1:15" hidden="1" x14ac:dyDescent="0.35">
      <c r="A7372" t="s">
        <v>561</v>
      </c>
      <c r="B7372" t="s">
        <v>84</v>
      </c>
      <c r="C7372" t="s">
        <v>337</v>
      </c>
      <c r="D7372" t="s">
        <v>78</v>
      </c>
      <c r="E7372">
        <v>2024</v>
      </c>
      <c r="F7372">
        <v>34</v>
      </c>
      <c r="G7372" t="s">
        <v>302</v>
      </c>
      <c r="H7372" t="s">
        <v>80</v>
      </c>
      <c r="I7372">
        <v>84</v>
      </c>
      <c r="L7372" t="s">
        <v>562</v>
      </c>
      <c r="M7372">
        <v>79.8</v>
      </c>
      <c r="N7372">
        <v>4.2</v>
      </c>
      <c r="O7372" t="s">
        <v>395</v>
      </c>
    </row>
    <row r="7373" spans="1:15" hidden="1" x14ac:dyDescent="0.35">
      <c r="A7373" t="s">
        <v>561</v>
      </c>
      <c r="B7373" t="s">
        <v>84</v>
      </c>
      <c r="C7373" t="s">
        <v>337</v>
      </c>
      <c r="D7373" t="s">
        <v>78</v>
      </c>
      <c r="E7373">
        <v>2024</v>
      </c>
      <c r="F7373">
        <v>34</v>
      </c>
      <c r="G7373" t="s">
        <v>302</v>
      </c>
      <c r="H7373" t="s">
        <v>80</v>
      </c>
      <c r="I7373">
        <v>13</v>
      </c>
      <c r="L7373" t="s">
        <v>562</v>
      </c>
      <c r="M7373">
        <v>12.35</v>
      </c>
      <c r="N7373">
        <v>0.65</v>
      </c>
      <c r="O7373" t="s">
        <v>395</v>
      </c>
    </row>
    <row r="7374" spans="1:15" hidden="1" x14ac:dyDescent="0.35">
      <c r="A7374" t="s">
        <v>561</v>
      </c>
      <c r="B7374" t="s">
        <v>84</v>
      </c>
      <c r="C7374" t="s">
        <v>331</v>
      </c>
      <c r="D7374" t="s">
        <v>78</v>
      </c>
      <c r="E7374">
        <v>2020</v>
      </c>
      <c r="F7374">
        <v>34</v>
      </c>
      <c r="G7374" t="s">
        <v>302</v>
      </c>
      <c r="H7374" t="s">
        <v>80</v>
      </c>
      <c r="I7374">
        <v>24</v>
      </c>
      <c r="L7374" t="s">
        <v>562</v>
      </c>
      <c r="M7374">
        <v>22.71</v>
      </c>
      <c r="N7374">
        <v>1.29</v>
      </c>
      <c r="O7374" t="s">
        <v>397</v>
      </c>
    </row>
    <row r="7375" spans="1:15" hidden="1" x14ac:dyDescent="0.35">
      <c r="A7375" t="s">
        <v>561</v>
      </c>
      <c r="B7375" t="s">
        <v>84</v>
      </c>
      <c r="C7375" t="s">
        <v>331</v>
      </c>
      <c r="D7375" t="s">
        <v>78</v>
      </c>
      <c r="E7375">
        <v>2020</v>
      </c>
      <c r="F7375">
        <v>34</v>
      </c>
      <c r="G7375" t="s">
        <v>302</v>
      </c>
      <c r="H7375" t="s">
        <v>81</v>
      </c>
      <c r="I7375">
        <v>4</v>
      </c>
      <c r="L7375" t="s">
        <v>562</v>
      </c>
      <c r="M7375">
        <v>3.79</v>
      </c>
      <c r="N7375">
        <v>0.21</v>
      </c>
      <c r="O7375" t="s">
        <v>397</v>
      </c>
    </row>
    <row r="7376" spans="1:15" hidden="1" x14ac:dyDescent="0.35">
      <c r="A7376" t="s">
        <v>561</v>
      </c>
      <c r="B7376" t="s">
        <v>84</v>
      </c>
      <c r="C7376" t="s">
        <v>331</v>
      </c>
      <c r="D7376" t="s">
        <v>78</v>
      </c>
      <c r="E7376">
        <v>2020</v>
      </c>
      <c r="F7376">
        <v>34</v>
      </c>
      <c r="G7376" t="s">
        <v>302</v>
      </c>
      <c r="H7376" t="s">
        <v>81</v>
      </c>
      <c r="I7376">
        <v>4</v>
      </c>
      <c r="L7376" t="s">
        <v>562</v>
      </c>
      <c r="M7376">
        <v>3.79</v>
      </c>
      <c r="N7376">
        <v>0.21</v>
      </c>
      <c r="O7376" t="s">
        <v>397</v>
      </c>
    </row>
    <row r="7377" spans="1:15" hidden="1" x14ac:dyDescent="0.35">
      <c r="A7377" t="s">
        <v>561</v>
      </c>
      <c r="B7377" t="s">
        <v>84</v>
      </c>
      <c r="C7377" t="s">
        <v>331</v>
      </c>
      <c r="D7377" t="s">
        <v>78</v>
      </c>
      <c r="E7377">
        <v>2020</v>
      </c>
      <c r="F7377">
        <v>34</v>
      </c>
      <c r="G7377" t="s">
        <v>302</v>
      </c>
      <c r="H7377" t="s">
        <v>80</v>
      </c>
      <c r="I7377">
        <v>217</v>
      </c>
      <c r="L7377" t="s">
        <v>562</v>
      </c>
      <c r="M7377">
        <v>205.35</v>
      </c>
      <c r="N7377">
        <v>11.65</v>
      </c>
      <c r="O7377" t="s">
        <v>397</v>
      </c>
    </row>
    <row r="7378" spans="1:15" hidden="1" x14ac:dyDescent="0.35">
      <c r="A7378" t="s">
        <v>561</v>
      </c>
      <c r="B7378" t="s">
        <v>84</v>
      </c>
      <c r="C7378" t="s">
        <v>331</v>
      </c>
      <c r="D7378" t="s">
        <v>78</v>
      </c>
      <c r="E7378">
        <v>2020</v>
      </c>
      <c r="F7378">
        <v>34</v>
      </c>
      <c r="G7378" t="s">
        <v>302</v>
      </c>
      <c r="H7378" t="s">
        <v>80</v>
      </c>
      <c r="I7378">
        <v>97</v>
      </c>
      <c r="L7378" t="s">
        <v>562</v>
      </c>
      <c r="M7378">
        <v>91.79</v>
      </c>
      <c r="N7378">
        <v>5.21</v>
      </c>
      <c r="O7378" t="s">
        <v>397</v>
      </c>
    </row>
    <row r="7379" spans="1:15" hidden="1" x14ac:dyDescent="0.35">
      <c r="A7379" t="s">
        <v>561</v>
      </c>
      <c r="B7379" t="s">
        <v>84</v>
      </c>
      <c r="C7379" t="s">
        <v>331</v>
      </c>
      <c r="D7379" t="s">
        <v>78</v>
      </c>
      <c r="E7379">
        <v>2020</v>
      </c>
      <c r="F7379">
        <v>34</v>
      </c>
      <c r="G7379" t="s">
        <v>302</v>
      </c>
      <c r="H7379" t="s">
        <v>81</v>
      </c>
      <c r="I7379">
        <v>28</v>
      </c>
      <c r="L7379" t="s">
        <v>562</v>
      </c>
      <c r="M7379">
        <v>26.5</v>
      </c>
      <c r="N7379">
        <v>1.5</v>
      </c>
      <c r="O7379" t="s">
        <v>397</v>
      </c>
    </row>
    <row r="7380" spans="1:15" hidden="1" x14ac:dyDescent="0.35">
      <c r="A7380" t="s">
        <v>561</v>
      </c>
      <c r="B7380" t="s">
        <v>84</v>
      </c>
      <c r="C7380" t="s">
        <v>331</v>
      </c>
      <c r="D7380" t="s">
        <v>78</v>
      </c>
      <c r="E7380">
        <v>2020</v>
      </c>
      <c r="F7380">
        <v>34</v>
      </c>
      <c r="G7380" t="s">
        <v>302</v>
      </c>
      <c r="H7380" t="s">
        <v>81</v>
      </c>
      <c r="I7380">
        <v>48</v>
      </c>
      <c r="L7380" t="s">
        <v>562</v>
      </c>
      <c r="M7380">
        <v>45.42</v>
      </c>
      <c r="N7380">
        <v>2.58</v>
      </c>
      <c r="O7380" t="s">
        <v>397</v>
      </c>
    </row>
    <row r="7381" spans="1:15" hidden="1" x14ac:dyDescent="0.35">
      <c r="A7381" t="s">
        <v>561</v>
      </c>
      <c r="B7381" t="s">
        <v>84</v>
      </c>
      <c r="C7381" t="s">
        <v>331</v>
      </c>
      <c r="D7381" t="s">
        <v>78</v>
      </c>
      <c r="E7381">
        <v>2021</v>
      </c>
      <c r="F7381">
        <v>34</v>
      </c>
      <c r="G7381" t="s">
        <v>302</v>
      </c>
      <c r="H7381" t="s">
        <v>80</v>
      </c>
      <c r="I7381">
        <v>19</v>
      </c>
      <c r="L7381" t="s">
        <v>562</v>
      </c>
      <c r="M7381">
        <v>17.98</v>
      </c>
      <c r="N7381">
        <v>1.02</v>
      </c>
      <c r="O7381" t="s">
        <v>397</v>
      </c>
    </row>
    <row r="7382" spans="1:15" hidden="1" x14ac:dyDescent="0.35">
      <c r="A7382" t="s">
        <v>561</v>
      </c>
      <c r="B7382" t="s">
        <v>84</v>
      </c>
      <c r="C7382" t="s">
        <v>331</v>
      </c>
      <c r="D7382" t="s">
        <v>78</v>
      </c>
      <c r="E7382">
        <v>2021</v>
      </c>
      <c r="F7382">
        <v>34</v>
      </c>
      <c r="G7382" t="s">
        <v>302</v>
      </c>
      <c r="H7382" t="s">
        <v>80</v>
      </c>
      <c r="I7382">
        <v>103</v>
      </c>
      <c r="L7382" t="s">
        <v>562</v>
      </c>
      <c r="M7382">
        <v>97.47</v>
      </c>
      <c r="N7382">
        <v>5.53</v>
      </c>
      <c r="O7382" t="s">
        <v>397</v>
      </c>
    </row>
    <row r="7383" spans="1:15" hidden="1" x14ac:dyDescent="0.35">
      <c r="A7383" t="s">
        <v>561</v>
      </c>
      <c r="B7383" t="s">
        <v>84</v>
      </c>
      <c r="C7383" t="s">
        <v>331</v>
      </c>
      <c r="D7383" t="s">
        <v>78</v>
      </c>
      <c r="E7383">
        <v>2021</v>
      </c>
      <c r="F7383">
        <v>34</v>
      </c>
      <c r="G7383" t="s">
        <v>302</v>
      </c>
      <c r="H7383" t="s">
        <v>81</v>
      </c>
      <c r="I7383">
        <v>7</v>
      </c>
      <c r="L7383" t="s">
        <v>562</v>
      </c>
      <c r="M7383">
        <v>6.62</v>
      </c>
      <c r="N7383">
        <v>0.38</v>
      </c>
      <c r="O7383" t="s">
        <v>397</v>
      </c>
    </row>
    <row r="7384" spans="1:15" hidden="1" x14ac:dyDescent="0.35">
      <c r="A7384" t="s">
        <v>561</v>
      </c>
      <c r="B7384" t="s">
        <v>84</v>
      </c>
      <c r="C7384" t="s">
        <v>331</v>
      </c>
      <c r="D7384" t="s">
        <v>78</v>
      </c>
      <c r="E7384">
        <v>2021</v>
      </c>
      <c r="F7384">
        <v>34</v>
      </c>
      <c r="G7384" t="s">
        <v>302</v>
      </c>
      <c r="H7384" t="s">
        <v>80</v>
      </c>
      <c r="I7384">
        <v>1755</v>
      </c>
      <c r="L7384" t="s">
        <v>562</v>
      </c>
      <c r="M7384">
        <v>1660.8</v>
      </c>
      <c r="N7384">
        <v>94.2</v>
      </c>
      <c r="O7384" t="s">
        <v>397</v>
      </c>
    </row>
    <row r="7385" spans="1:15" hidden="1" x14ac:dyDescent="0.35">
      <c r="A7385" t="s">
        <v>561</v>
      </c>
      <c r="B7385" t="s">
        <v>84</v>
      </c>
      <c r="C7385" t="s">
        <v>331</v>
      </c>
      <c r="D7385" t="s">
        <v>78</v>
      </c>
      <c r="E7385">
        <v>2021</v>
      </c>
      <c r="F7385">
        <v>34</v>
      </c>
      <c r="G7385" t="s">
        <v>302</v>
      </c>
      <c r="H7385" t="s">
        <v>80</v>
      </c>
      <c r="I7385">
        <v>138</v>
      </c>
      <c r="L7385" t="s">
        <v>562</v>
      </c>
      <c r="M7385">
        <v>131.1</v>
      </c>
      <c r="N7385">
        <v>6.9</v>
      </c>
      <c r="O7385" t="s">
        <v>397</v>
      </c>
    </row>
    <row r="7386" spans="1:15" hidden="1" x14ac:dyDescent="0.35">
      <c r="A7386" t="s">
        <v>561</v>
      </c>
      <c r="B7386" t="s">
        <v>84</v>
      </c>
      <c r="C7386" t="s">
        <v>331</v>
      </c>
      <c r="D7386" t="s">
        <v>78</v>
      </c>
      <c r="E7386">
        <v>2021</v>
      </c>
      <c r="F7386">
        <v>34</v>
      </c>
      <c r="G7386" t="s">
        <v>302</v>
      </c>
      <c r="H7386" t="s">
        <v>80</v>
      </c>
      <c r="I7386">
        <v>911</v>
      </c>
      <c r="L7386" t="s">
        <v>562</v>
      </c>
      <c r="M7386">
        <v>862.1</v>
      </c>
      <c r="N7386">
        <v>48.9</v>
      </c>
      <c r="O7386" t="s">
        <v>397</v>
      </c>
    </row>
    <row r="7387" spans="1:15" hidden="1" x14ac:dyDescent="0.35">
      <c r="A7387" t="s">
        <v>561</v>
      </c>
      <c r="B7387" t="s">
        <v>84</v>
      </c>
      <c r="C7387" t="s">
        <v>331</v>
      </c>
      <c r="D7387" t="s">
        <v>78</v>
      </c>
      <c r="E7387">
        <v>2021</v>
      </c>
      <c r="F7387">
        <v>34</v>
      </c>
      <c r="G7387" t="s">
        <v>302</v>
      </c>
      <c r="H7387" t="s">
        <v>80</v>
      </c>
      <c r="I7387">
        <v>1468</v>
      </c>
      <c r="L7387" t="s">
        <v>562</v>
      </c>
      <c r="M7387">
        <v>1394.6</v>
      </c>
      <c r="N7387">
        <v>73.400000000000006</v>
      </c>
      <c r="O7387" t="s">
        <v>397</v>
      </c>
    </row>
    <row r="7388" spans="1:15" hidden="1" x14ac:dyDescent="0.35">
      <c r="A7388" t="s">
        <v>561</v>
      </c>
      <c r="B7388" t="s">
        <v>84</v>
      </c>
      <c r="C7388" t="s">
        <v>331</v>
      </c>
      <c r="D7388" t="s">
        <v>78</v>
      </c>
      <c r="E7388">
        <v>2021</v>
      </c>
      <c r="F7388">
        <v>34</v>
      </c>
      <c r="G7388" t="s">
        <v>302</v>
      </c>
      <c r="H7388" t="s">
        <v>81</v>
      </c>
      <c r="I7388">
        <v>3518</v>
      </c>
      <c r="L7388" t="s">
        <v>562</v>
      </c>
      <c r="M7388">
        <v>3329.18</v>
      </c>
      <c r="N7388">
        <v>188.82</v>
      </c>
      <c r="O7388" t="s">
        <v>397</v>
      </c>
    </row>
    <row r="7389" spans="1:15" hidden="1" x14ac:dyDescent="0.35">
      <c r="A7389" t="s">
        <v>561</v>
      </c>
      <c r="B7389" t="s">
        <v>84</v>
      </c>
      <c r="C7389" t="s">
        <v>331</v>
      </c>
      <c r="D7389" t="s">
        <v>78</v>
      </c>
      <c r="E7389">
        <v>2021</v>
      </c>
      <c r="F7389">
        <v>34</v>
      </c>
      <c r="G7389" t="s">
        <v>302</v>
      </c>
      <c r="H7389" t="s">
        <v>81</v>
      </c>
      <c r="I7389">
        <v>1672</v>
      </c>
      <c r="L7389" t="s">
        <v>562</v>
      </c>
      <c r="M7389">
        <v>1582.26</v>
      </c>
      <c r="N7389">
        <v>89.74</v>
      </c>
      <c r="O7389" t="s">
        <v>397</v>
      </c>
    </row>
    <row r="7390" spans="1:15" hidden="1" x14ac:dyDescent="0.35">
      <c r="A7390" t="s">
        <v>561</v>
      </c>
      <c r="B7390" t="s">
        <v>84</v>
      </c>
      <c r="C7390" t="s">
        <v>331</v>
      </c>
      <c r="D7390" t="s">
        <v>78</v>
      </c>
      <c r="E7390">
        <v>2022</v>
      </c>
      <c r="F7390">
        <v>34</v>
      </c>
      <c r="G7390" t="s">
        <v>302</v>
      </c>
      <c r="H7390" t="s">
        <v>80</v>
      </c>
      <c r="I7390">
        <v>2356</v>
      </c>
      <c r="L7390" t="s">
        <v>562</v>
      </c>
      <c r="M7390">
        <v>2229.5500000000002</v>
      </c>
      <c r="N7390">
        <v>126.45</v>
      </c>
      <c r="O7390" t="s">
        <v>397</v>
      </c>
    </row>
    <row r="7391" spans="1:15" hidden="1" x14ac:dyDescent="0.35">
      <c r="A7391" t="s">
        <v>561</v>
      </c>
      <c r="B7391" t="s">
        <v>84</v>
      </c>
      <c r="C7391" t="s">
        <v>331</v>
      </c>
      <c r="D7391" t="s">
        <v>78</v>
      </c>
      <c r="E7391">
        <v>2022</v>
      </c>
      <c r="F7391">
        <v>34</v>
      </c>
      <c r="G7391" t="s">
        <v>302</v>
      </c>
      <c r="H7391" t="s">
        <v>80</v>
      </c>
      <c r="I7391">
        <v>328</v>
      </c>
      <c r="L7391" t="s">
        <v>562</v>
      </c>
      <c r="M7391">
        <v>311.60000000000002</v>
      </c>
      <c r="N7391">
        <v>16.399999999999999</v>
      </c>
      <c r="O7391" t="s">
        <v>397</v>
      </c>
    </row>
    <row r="7392" spans="1:15" hidden="1" x14ac:dyDescent="0.35">
      <c r="A7392" t="s">
        <v>561</v>
      </c>
      <c r="B7392" t="s">
        <v>84</v>
      </c>
      <c r="C7392" t="s">
        <v>331</v>
      </c>
      <c r="D7392" t="s">
        <v>78</v>
      </c>
      <c r="E7392">
        <v>2022</v>
      </c>
      <c r="F7392">
        <v>34</v>
      </c>
      <c r="G7392" t="s">
        <v>302</v>
      </c>
      <c r="H7392" t="s">
        <v>80</v>
      </c>
      <c r="I7392">
        <v>468</v>
      </c>
      <c r="L7392" t="s">
        <v>562</v>
      </c>
      <c r="M7392">
        <v>442.88</v>
      </c>
      <c r="N7392">
        <v>25.12</v>
      </c>
      <c r="O7392" t="s">
        <v>397</v>
      </c>
    </row>
    <row r="7393" spans="1:15" hidden="1" x14ac:dyDescent="0.35">
      <c r="A7393" t="s">
        <v>561</v>
      </c>
      <c r="B7393" t="s">
        <v>84</v>
      </c>
      <c r="C7393" t="s">
        <v>331</v>
      </c>
      <c r="D7393" t="s">
        <v>78</v>
      </c>
      <c r="E7393">
        <v>2022</v>
      </c>
      <c r="F7393">
        <v>34</v>
      </c>
      <c r="G7393" t="s">
        <v>302</v>
      </c>
      <c r="H7393" t="s">
        <v>80</v>
      </c>
      <c r="I7393">
        <v>446</v>
      </c>
      <c r="L7393" t="s">
        <v>562</v>
      </c>
      <c r="M7393">
        <v>422.06</v>
      </c>
      <c r="N7393">
        <v>23.94</v>
      </c>
      <c r="O7393" t="s">
        <v>397</v>
      </c>
    </row>
    <row r="7394" spans="1:15" hidden="1" x14ac:dyDescent="0.35">
      <c r="A7394" t="s">
        <v>561</v>
      </c>
      <c r="B7394" t="s">
        <v>84</v>
      </c>
      <c r="C7394" t="s">
        <v>331</v>
      </c>
      <c r="D7394" t="s">
        <v>78</v>
      </c>
      <c r="E7394">
        <v>2022</v>
      </c>
      <c r="F7394">
        <v>34</v>
      </c>
      <c r="G7394" t="s">
        <v>302</v>
      </c>
      <c r="H7394" t="s">
        <v>81</v>
      </c>
      <c r="I7394">
        <v>656</v>
      </c>
      <c r="L7394" t="s">
        <v>562</v>
      </c>
      <c r="M7394">
        <v>620.79</v>
      </c>
      <c r="N7394">
        <v>35.21</v>
      </c>
      <c r="O7394" t="s">
        <v>397</v>
      </c>
    </row>
    <row r="7395" spans="1:15" hidden="1" x14ac:dyDescent="0.35">
      <c r="A7395" t="s">
        <v>561</v>
      </c>
      <c r="B7395" t="s">
        <v>84</v>
      </c>
      <c r="C7395" t="s">
        <v>331</v>
      </c>
      <c r="D7395" t="s">
        <v>78</v>
      </c>
      <c r="E7395">
        <v>2022</v>
      </c>
      <c r="F7395">
        <v>34</v>
      </c>
      <c r="G7395" t="s">
        <v>302</v>
      </c>
      <c r="H7395" t="s">
        <v>81</v>
      </c>
      <c r="I7395">
        <v>911</v>
      </c>
      <c r="L7395" t="s">
        <v>562</v>
      </c>
      <c r="M7395">
        <v>865.45</v>
      </c>
      <c r="N7395">
        <v>45.55</v>
      </c>
      <c r="O7395" t="s">
        <v>397</v>
      </c>
    </row>
    <row r="7396" spans="1:15" hidden="1" x14ac:dyDescent="0.35">
      <c r="A7396" t="s">
        <v>561</v>
      </c>
      <c r="B7396" t="s">
        <v>84</v>
      </c>
      <c r="C7396" t="s">
        <v>331</v>
      </c>
      <c r="D7396" t="s">
        <v>78</v>
      </c>
      <c r="E7396">
        <v>2022</v>
      </c>
      <c r="F7396">
        <v>34</v>
      </c>
      <c r="G7396" t="s">
        <v>302</v>
      </c>
      <c r="H7396" t="s">
        <v>80</v>
      </c>
      <c r="I7396">
        <v>11537</v>
      </c>
      <c r="L7396" t="s">
        <v>562</v>
      </c>
      <c r="M7396">
        <v>10917.77</v>
      </c>
      <c r="N7396">
        <v>619.23</v>
      </c>
      <c r="O7396" t="s">
        <v>397</v>
      </c>
    </row>
    <row r="7397" spans="1:15" hidden="1" x14ac:dyDescent="0.35">
      <c r="A7397" t="s">
        <v>561</v>
      </c>
      <c r="B7397" t="s">
        <v>84</v>
      </c>
      <c r="C7397" t="s">
        <v>331</v>
      </c>
      <c r="D7397" t="s">
        <v>78</v>
      </c>
      <c r="E7397">
        <v>2022</v>
      </c>
      <c r="F7397">
        <v>34</v>
      </c>
      <c r="G7397" t="s">
        <v>302</v>
      </c>
      <c r="H7397" t="s">
        <v>80</v>
      </c>
      <c r="I7397">
        <v>369</v>
      </c>
      <c r="L7397" t="s">
        <v>562</v>
      </c>
      <c r="M7397">
        <v>350.55</v>
      </c>
      <c r="N7397">
        <v>18.45</v>
      </c>
      <c r="O7397" t="s">
        <v>397</v>
      </c>
    </row>
    <row r="7398" spans="1:15" hidden="1" x14ac:dyDescent="0.35">
      <c r="A7398" t="s">
        <v>561</v>
      </c>
      <c r="B7398" t="s">
        <v>84</v>
      </c>
      <c r="C7398" t="s">
        <v>331</v>
      </c>
      <c r="D7398" t="s">
        <v>78</v>
      </c>
      <c r="E7398">
        <v>2022</v>
      </c>
      <c r="F7398">
        <v>34</v>
      </c>
      <c r="G7398" t="s">
        <v>302</v>
      </c>
      <c r="H7398" t="s">
        <v>80</v>
      </c>
      <c r="I7398">
        <v>1393</v>
      </c>
      <c r="L7398" t="s">
        <v>562</v>
      </c>
      <c r="M7398">
        <v>1318.23</v>
      </c>
      <c r="N7398">
        <v>74.77</v>
      </c>
      <c r="O7398" t="s">
        <v>397</v>
      </c>
    </row>
    <row r="7399" spans="1:15" hidden="1" x14ac:dyDescent="0.35">
      <c r="A7399" t="s">
        <v>561</v>
      </c>
      <c r="B7399" t="s">
        <v>84</v>
      </c>
      <c r="C7399" t="s">
        <v>331</v>
      </c>
      <c r="D7399" t="s">
        <v>78</v>
      </c>
      <c r="E7399">
        <v>2022</v>
      </c>
      <c r="F7399">
        <v>34</v>
      </c>
      <c r="G7399" t="s">
        <v>302</v>
      </c>
      <c r="H7399" t="s">
        <v>81</v>
      </c>
      <c r="I7399">
        <v>233</v>
      </c>
      <c r="L7399" t="s">
        <v>562</v>
      </c>
      <c r="M7399">
        <v>220.49</v>
      </c>
      <c r="N7399">
        <v>12.51</v>
      </c>
      <c r="O7399" t="s">
        <v>397</v>
      </c>
    </row>
    <row r="7400" spans="1:15" hidden="1" x14ac:dyDescent="0.35">
      <c r="A7400" t="s">
        <v>561</v>
      </c>
      <c r="B7400" t="s">
        <v>84</v>
      </c>
      <c r="C7400" t="s">
        <v>331</v>
      </c>
      <c r="D7400" t="s">
        <v>78</v>
      </c>
      <c r="E7400">
        <v>2022</v>
      </c>
      <c r="F7400">
        <v>34</v>
      </c>
      <c r="G7400" t="s">
        <v>302</v>
      </c>
      <c r="H7400" t="s">
        <v>81</v>
      </c>
      <c r="I7400">
        <v>1025</v>
      </c>
      <c r="L7400" t="s">
        <v>562</v>
      </c>
      <c r="M7400">
        <v>973.75</v>
      </c>
      <c r="N7400">
        <v>51.25</v>
      </c>
      <c r="O7400" t="s">
        <v>397</v>
      </c>
    </row>
    <row r="7401" spans="1:15" hidden="1" x14ac:dyDescent="0.35">
      <c r="A7401" t="s">
        <v>561</v>
      </c>
      <c r="B7401" t="s">
        <v>84</v>
      </c>
      <c r="C7401" t="s">
        <v>331</v>
      </c>
      <c r="D7401" t="s">
        <v>78</v>
      </c>
      <c r="E7401">
        <v>2022</v>
      </c>
      <c r="F7401">
        <v>67</v>
      </c>
      <c r="G7401" t="s">
        <v>303</v>
      </c>
      <c r="H7401" t="s">
        <v>81</v>
      </c>
      <c r="I7401">
        <v>151</v>
      </c>
      <c r="J7401">
        <v>0</v>
      </c>
      <c r="K7401">
        <v>151</v>
      </c>
      <c r="L7401" t="s">
        <v>562</v>
      </c>
      <c r="O7401" t="s">
        <v>397</v>
      </c>
    </row>
    <row r="7402" spans="1:15" hidden="1" x14ac:dyDescent="0.35">
      <c r="A7402" t="s">
        <v>561</v>
      </c>
      <c r="B7402" t="s">
        <v>84</v>
      </c>
      <c r="C7402" t="s">
        <v>331</v>
      </c>
      <c r="D7402" t="s">
        <v>78</v>
      </c>
      <c r="E7402">
        <v>2023</v>
      </c>
      <c r="F7402">
        <v>79</v>
      </c>
      <c r="G7402" t="s">
        <v>312</v>
      </c>
      <c r="H7402" t="s">
        <v>80</v>
      </c>
      <c r="I7402">
        <v>761</v>
      </c>
      <c r="L7402" t="s">
        <v>562</v>
      </c>
      <c r="O7402" t="s">
        <v>397</v>
      </c>
    </row>
    <row r="7403" spans="1:15" hidden="1" x14ac:dyDescent="0.35">
      <c r="A7403" t="s">
        <v>561</v>
      </c>
      <c r="B7403" t="s">
        <v>84</v>
      </c>
      <c r="C7403" t="s">
        <v>331</v>
      </c>
      <c r="D7403" t="s">
        <v>78</v>
      </c>
      <c r="E7403">
        <v>2023</v>
      </c>
      <c r="F7403">
        <v>79</v>
      </c>
      <c r="G7403" t="s">
        <v>312</v>
      </c>
      <c r="H7403" t="s">
        <v>80</v>
      </c>
      <c r="I7403">
        <v>25</v>
      </c>
      <c r="L7403" t="s">
        <v>562</v>
      </c>
      <c r="O7403" t="s">
        <v>397</v>
      </c>
    </row>
    <row r="7404" spans="1:15" hidden="1" x14ac:dyDescent="0.35">
      <c r="A7404" t="s">
        <v>561</v>
      </c>
      <c r="B7404" t="s">
        <v>84</v>
      </c>
      <c r="C7404" t="s">
        <v>331</v>
      </c>
      <c r="D7404" t="s">
        <v>78</v>
      </c>
      <c r="E7404">
        <v>2023</v>
      </c>
      <c r="F7404">
        <v>79</v>
      </c>
      <c r="G7404" t="s">
        <v>312</v>
      </c>
      <c r="H7404" t="s">
        <v>80</v>
      </c>
      <c r="I7404">
        <v>738</v>
      </c>
      <c r="L7404" t="s">
        <v>562</v>
      </c>
      <c r="O7404" t="s">
        <v>397</v>
      </c>
    </row>
    <row r="7405" spans="1:15" hidden="1" x14ac:dyDescent="0.35">
      <c r="A7405" t="s">
        <v>561</v>
      </c>
      <c r="B7405" t="s">
        <v>84</v>
      </c>
      <c r="C7405" t="s">
        <v>331</v>
      </c>
      <c r="D7405" t="s">
        <v>78</v>
      </c>
      <c r="E7405">
        <v>2023</v>
      </c>
      <c r="F7405">
        <v>79</v>
      </c>
      <c r="G7405" t="s">
        <v>312</v>
      </c>
      <c r="H7405" t="s">
        <v>80</v>
      </c>
      <c r="I7405">
        <v>124</v>
      </c>
      <c r="L7405" t="s">
        <v>562</v>
      </c>
      <c r="O7405" t="s">
        <v>397</v>
      </c>
    </row>
    <row r="7406" spans="1:15" hidden="1" x14ac:dyDescent="0.35">
      <c r="A7406" t="s">
        <v>561</v>
      </c>
      <c r="B7406" t="s">
        <v>84</v>
      </c>
      <c r="C7406" t="s">
        <v>331</v>
      </c>
      <c r="D7406" t="s">
        <v>78</v>
      </c>
      <c r="E7406">
        <v>2023</v>
      </c>
      <c r="F7406">
        <v>79</v>
      </c>
      <c r="G7406" t="s">
        <v>312</v>
      </c>
      <c r="H7406" t="s">
        <v>81</v>
      </c>
      <c r="I7406">
        <v>461</v>
      </c>
      <c r="L7406" t="s">
        <v>562</v>
      </c>
      <c r="O7406" t="s">
        <v>397</v>
      </c>
    </row>
    <row r="7407" spans="1:15" hidden="1" x14ac:dyDescent="0.35">
      <c r="A7407" t="s">
        <v>561</v>
      </c>
      <c r="B7407" t="s">
        <v>84</v>
      </c>
      <c r="C7407" t="s">
        <v>331</v>
      </c>
      <c r="D7407" t="s">
        <v>78</v>
      </c>
      <c r="E7407">
        <v>2023</v>
      </c>
      <c r="F7407">
        <v>79</v>
      </c>
      <c r="G7407" t="s">
        <v>312</v>
      </c>
      <c r="H7407" t="s">
        <v>81</v>
      </c>
      <c r="I7407">
        <v>58</v>
      </c>
      <c r="L7407" t="s">
        <v>562</v>
      </c>
      <c r="O7407" t="s">
        <v>397</v>
      </c>
    </row>
    <row r="7408" spans="1:15" hidden="1" x14ac:dyDescent="0.35">
      <c r="A7408" t="s">
        <v>561</v>
      </c>
      <c r="B7408" t="s">
        <v>84</v>
      </c>
      <c r="C7408" t="s">
        <v>331</v>
      </c>
      <c r="D7408" t="s">
        <v>78</v>
      </c>
      <c r="E7408">
        <v>2023</v>
      </c>
      <c r="F7408">
        <v>34</v>
      </c>
      <c r="G7408" t="s">
        <v>302</v>
      </c>
      <c r="H7408" t="s">
        <v>80</v>
      </c>
      <c r="I7408">
        <v>550</v>
      </c>
      <c r="L7408" t="s">
        <v>562</v>
      </c>
      <c r="M7408">
        <v>522.5</v>
      </c>
      <c r="N7408">
        <v>27.5</v>
      </c>
      <c r="O7408" t="s">
        <v>397</v>
      </c>
    </row>
    <row r="7409" spans="1:15" hidden="1" x14ac:dyDescent="0.35">
      <c r="A7409" t="s">
        <v>561</v>
      </c>
      <c r="B7409" t="s">
        <v>84</v>
      </c>
      <c r="C7409" t="s">
        <v>331</v>
      </c>
      <c r="D7409" t="s">
        <v>78</v>
      </c>
      <c r="E7409">
        <v>2023</v>
      </c>
      <c r="F7409">
        <v>34</v>
      </c>
      <c r="G7409" t="s">
        <v>302</v>
      </c>
      <c r="H7409" t="s">
        <v>80</v>
      </c>
      <c r="I7409">
        <v>10003</v>
      </c>
      <c r="L7409" t="s">
        <v>562</v>
      </c>
      <c r="M7409">
        <v>9466.1</v>
      </c>
      <c r="N7409">
        <v>536.9</v>
      </c>
      <c r="O7409" t="s">
        <v>397</v>
      </c>
    </row>
    <row r="7410" spans="1:15" hidden="1" x14ac:dyDescent="0.35">
      <c r="A7410" t="s">
        <v>561</v>
      </c>
      <c r="B7410" t="s">
        <v>84</v>
      </c>
      <c r="C7410" t="s">
        <v>331</v>
      </c>
      <c r="D7410" t="s">
        <v>78</v>
      </c>
      <c r="E7410">
        <v>2023</v>
      </c>
      <c r="F7410">
        <v>34</v>
      </c>
      <c r="G7410" t="s">
        <v>302</v>
      </c>
      <c r="H7410" t="s">
        <v>80</v>
      </c>
      <c r="I7410">
        <v>4802</v>
      </c>
      <c r="L7410" t="s">
        <v>562</v>
      </c>
      <c r="M7410">
        <v>4561.8999999999996</v>
      </c>
      <c r="N7410">
        <v>240.1</v>
      </c>
      <c r="O7410" t="s">
        <v>397</v>
      </c>
    </row>
    <row r="7411" spans="1:15" hidden="1" x14ac:dyDescent="0.35">
      <c r="A7411" t="s">
        <v>561</v>
      </c>
      <c r="B7411" t="s">
        <v>84</v>
      </c>
      <c r="C7411" t="s">
        <v>331</v>
      </c>
      <c r="D7411" t="s">
        <v>78</v>
      </c>
      <c r="E7411">
        <v>2023</v>
      </c>
      <c r="F7411">
        <v>34</v>
      </c>
      <c r="G7411" t="s">
        <v>302</v>
      </c>
      <c r="H7411" t="s">
        <v>81</v>
      </c>
      <c r="I7411">
        <v>2743</v>
      </c>
      <c r="L7411" t="s">
        <v>562</v>
      </c>
      <c r="M7411">
        <v>2595.77</v>
      </c>
      <c r="N7411">
        <v>147.22999999999999</v>
      </c>
      <c r="O7411" t="s">
        <v>397</v>
      </c>
    </row>
    <row r="7412" spans="1:15" hidden="1" x14ac:dyDescent="0.35">
      <c r="A7412" t="s">
        <v>561</v>
      </c>
      <c r="B7412" t="s">
        <v>84</v>
      </c>
      <c r="C7412" t="s">
        <v>331</v>
      </c>
      <c r="D7412" t="s">
        <v>78</v>
      </c>
      <c r="E7412">
        <v>2023</v>
      </c>
      <c r="F7412">
        <v>34</v>
      </c>
      <c r="G7412" t="s">
        <v>302</v>
      </c>
      <c r="H7412" t="s">
        <v>81</v>
      </c>
      <c r="I7412">
        <v>225</v>
      </c>
      <c r="L7412" t="s">
        <v>562</v>
      </c>
      <c r="M7412">
        <v>212.92</v>
      </c>
      <c r="N7412">
        <v>12.08</v>
      </c>
      <c r="O7412" t="s">
        <v>397</v>
      </c>
    </row>
    <row r="7413" spans="1:15" hidden="1" x14ac:dyDescent="0.35">
      <c r="A7413" t="s">
        <v>561</v>
      </c>
      <c r="B7413" t="s">
        <v>84</v>
      </c>
      <c r="C7413" t="s">
        <v>331</v>
      </c>
      <c r="D7413" t="s">
        <v>78</v>
      </c>
      <c r="E7413">
        <v>2023</v>
      </c>
      <c r="F7413">
        <v>34</v>
      </c>
      <c r="G7413" t="s">
        <v>302</v>
      </c>
      <c r="H7413" t="s">
        <v>80</v>
      </c>
      <c r="I7413">
        <v>45054</v>
      </c>
      <c r="L7413" t="s">
        <v>562</v>
      </c>
      <c r="M7413">
        <v>42635.79</v>
      </c>
      <c r="N7413">
        <v>2418.21</v>
      </c>
      <c r="O7413" t="s">
        <v>397</v>
      </c>
    </row>
    <row r="7414" spans="1:15" hidden="1" x14ac:dyDescent="0.35">
      <c r="A7414" t="s">
        <v>561</v>
      </c>
      <c r="B7414" t="s">
        <v>84</v>
      </c>
      <c r="C7414" t="s">
        <v>331</v>
      </c>
      <c r="D7414" t="s">
        <v>78</v>
      </c>
      <c r="E7414">
        <v>2023</v>
      </c>
      <c r="F7414">
        <v>34</v>
      </c>
      <c r="G7414" t="s">
        <v>302</v>
      </c>
      <c r="H7414" t="s">
        <v>80</v>
      </c>
      <c r="I7414">
        <v>537</v>
      </c>
      <c r="L7414" t="s">
        <v>562</v>
      </c>
      <c r="M7414">
        <v>510.15</v>
      </c>
      <c r="N7414">
        <v>26.85</v>
      </c>
      <c r="O7414" t="s">
        <v>397</v>
      </c>
    </row>
    <row r="7415" spans="1:15" hidden="1" x14ac:dyDescent="0.35">
      <c r="A7415" t="s">
        <v>561</v>
      </c>
      <c r="B7415" t="s">
        <v>84</v>
      </c>
      <c r="C7415" t="s">
        <v>331</v>
      </c>
      <c r="D7415" t="s">
        <v>78</v>
      </c>
      <c r="E7415">
        <v>2023</v>
      </c>
      <c r="F7415">
        <v>34</v>
      </c>
      <c r="G7415" t="s">
        <v>302</v>
      </c>
      <c r="H7415" t="s">
        <v>80</v>
      </c>
      <c r="I7415">
        <v>12829</v>
      </c>
      <c r="L7415" t="s">
        <v>562</v>
      </c>
      <c r="M7415">
        <v>12140.42</v>
      </c>
      <c r="N7415">
        <v>688.58</v>
      </c>
      <c r="O7415" t="s">
        <v>397</v>
      </c>
    </row>
    <row r="7416" spans="1:15" hidden="1" x14ac:dyDescent="0.35">
      <c r="A7416" t="s">
        <v>561</v>
      </c>
      <c r="B7416" t="s">
        <v>84</v>
      </c>
      <c r="C7416" t="s">
        <v>331</v>
      </c>
      <c r="D7416" t="s">
        <v>78</v>
      </c>
      <c r="E7416">
        <v>2023</v>
      </c>
      <c r="F7416">
        <v>34</v>
      </c>
      <c r="G7416" t="s">
        <v>302</v>
      </c>
      <c r="H7416" t="s">
        <v>80</v>
      </c>
      <c r="I7416">
        <v>4679</v>
      </c>
      <c r="L7416" t="s">
        <v>562</v>
      </c>
      <c r="M7416">
        <v>4445.05</v>
      </c>
      <c r="N7416">
        <v>233.95</v>
      </c>
      <c r="O7416" t="s">
        <v>397</v>
      </c>
    </row>
    <row r="7417" spans="1:15" hidden="1" x14ac:dyDescent="0.35">
      <c r="A7417" t="s">
        <v>561</v>
      </c>
      <c r="B7417" t="s">
        <v>84</v>
      </c>
      <c r="C7417" t="s">
        <v>331</v>
      </c>
      <c r="D7417" t="s">
        <v>78</v>
      </c>
      <c r="E7417">
        <v>2023</v>
      </c>
      <c r="F7417">
        <v>34</v>
      </c>
      <c r="G7417" t="s">
        <v>302</v>
      </c>
      <c r="H7417" t="s">
        <v>81</v>
      </c>
      <c r="I7417">
        <v>129</v>
      </c>
      <c r="L7417" t="s">
        <v>562</v>
      </c>
      <c r="M7417">
        <v>122.08</v>
      </c>
      <c r="N7417">
        <v>6.92</v>
      </c>
      <c r="O7417" t="s">
        <v>397</v>
      </c>
    </row>
    <row r="7418" spans="1:15" hidden="1" x14ac:dyDescent="0.35">
      <c r="A7418" t="s">
        <v>561</v>
      </c>
      <c r="B7418" t="s">
        <v>84</v>
      </c>
      <c r="C7418" t="s">
        <v>331</v>
      </c>
      <c r="D7418" t="s">
        <v>78</v>
      </c>
      <c r="E7418">
        <v>2024</v>
      </c>
      <c r="F7418">
        <v>79</v>
      </c>
      <c r="G7418" t="s">
        <v>312</v>
      </c>
      <c r="H7418" t="s">
        <v>80</v>
      </c>
      <c r="I7418">
        <v>3576</v>
      </c>
      <c r="L7418" t="s">
        <v>562</v>
      </c>
      <c r="O7418" t="s">
        <v>397</v>
      </c>
    </row>
    <row r="7419" spans="1:15" hidden="1" x14ac:dyDescent="0.35">
      <c r="A7419" t="s">
        <v>561</v>
      </c>
      <c r="B7419" t="s">
        <v>84</v>
      </c>
      <c r="C7419" t="s">
        <v>331</v>
      </c>
      <c r="D7419" t="s">
        <v>78</v>
      </c>
      <c r="E7419">
        <v>2024</v>
      </c>
      <c r="F7419">
        <v>79</v>
      </c>
      <c r="G7419" t="s">
        <v>312</v>
      </c>
      <c r="H7419" t="s">
        <v>80</v>
      </c>
      <c r="I7419">
        <v>105</v>
      </c>
      <c r="L7419" t="s">
        <v>562</v>
      </c>
      <c r="O7419" t="s">
        <v>397</v>
      </c>
    </row>
    <row r="7420" spans="1:15" hidden="1" x14ac:dyDescent="0.35">
      <c r="A7420" t="s">
        <v>561</v>
      </c>
      <c r="B7420" t="s">
        <v>84</v>
      </c>
      <c r="C7420" t="s">
        <v>331</v>
      </c>
      <c r="D7420" t="s">
        <v>78</v>
      </c>
      <c r="E7420">
        <v>2024</v>
      </c>
      <c r="F7420">
        <v>79</v>
      </c>
      <c r="G7420" t="s">
        <v>312</v>
      </c>
      <c r="H7420" t="s">
        <v>80</v>
      </c>
      <c r="I7420">
        <v>3454</v>
      </c>
      <c r="L7420" t="s">
        <v>562</v>
      </c>
      <c r="O7420" t="s">
        <v>397</v>
      </c>
    </row>
    <row r="7421" spans="1:15" hidden="1" x14ac:dyDescent="0.35">
      <c r="A7421" t="s">
        <v>561</v>
      </c>
      <c r="B7421" t="s">
        <v>84</v>
      </c>
      <c r="C7421" t="s">
        <v>331</v>
      </c>
      <c r="D7421" t="s">
        <v>78</v>
      </c>
      <c r="E7421">
        <v>2024</v>
      </c>
      <c r="F7421">
        <v>79</v>
      </c>
      <c r="G7421" t="s">
        <v>312</v>
      </c>
      <c r="H7421" t="s">
        <v>80</v>
      </c>
      <c r="I7421">
        <v>494</v>
      </c>
      <c r="L7421" t="s">
        <v>562</v>
      </c>
      <c r="O7421" t="s">
        <v>397</v>
      </c>
    </row>
    <row r="7422" spans="1:15" hidden="1" x14ac:dyDescent="0.35">
      <c r="A7422" t="s">
        <v>561</v>
      </c>
      <c r="B7422" t="s">
        <v>84</v>
      </c>
      <c r="C7422" t="s">
        <v>331</v>
      </c>
      <c r="D7422" t="s">
        <v>78</v>
      </c>
      <c r="E7422">
        <v>2024</v>
      </c>
      <c r="F7422">
        <v>79</v>
      </c>
      <c r="G7422" t="s">
        <v>312</v>
      </c>
      <c r="H7422" t="s">
        <v>81</v>
      </c>
      <c r="I7422">
        <v>2920</v>
      </c>
      <c r="L7422" t="s">
        <v>562</v>
      </c>
      <c r="O7422" t="s">
        <v>397</v>
      </c>
    </row>
    <row r="7423" spans="1:15" hidden="1" x14ac:dyDescent="0.35">
      <c r="A7423" t="s">
        <v>561</v>
      </c>
      <c r="B7423" t="s">
        <v>84</v>
      </c>
      <c r="C7423" t="s">
        <v>331</v>
      </c>
      <c r="D7423" t="s">
        <v>78</v>
      </c>
      <c r="E7423">
        <v>2024</v>
      </c>
      <c r="F7423">
        <v>79</v>
      </c>
      <c r="G7423" t="s">
        <v>312</v>
      </c>
      <c r="H7423" t="s">
        <v>81</v>
      </c>
      <c r="I7423">
        <v>378</v>
      </c>
      <c r="L7423" t="s">
        <v>562</v>
      </c>
      <c r="O7423" t="s">
        <v>397</v>
      </c>
    </row>
    <row r="7424" spans="1:15" hidden="1" x14ac:dyDescent="0.35">
      <c r="A7424" t="s">
        <v>561</v>
      </c>
      <c r="B7424" t="s">
        <v>84</v>
      </c>
      <c r="C7424" t="s">
        <v>331</v>
      </c>
      <c r="D7424" t="s">
        <v>78</v>
      </c>
      <c r="E7424">
        <v>2024</v>
      </c>
      <c r="F7424">
        <v>34</v>
      </c>
      <c r="G7424" t="s">
        <v>302</v>
      </c>
      <c r="H7424" t="s">
        <v>80</v>
      </c>
      <c r="I7424">
        <v>7321</v>
      </c>
      <c r="L7424" t="s">
        <v>562</v>
      </c>
      <c r="M7424">
        <v>6928.06</v>
      </c>
      <c r="N7424">
        <v>392.94</v>
      </c>
      <c r="O7424" t="s">
        <v>397</v>
      </c>
    </row>
    <row r="7425" spans="1:15" hidden="1" x14ac:dyDescent="0.35">
      <c r="A7425" t="s">
        <v>561</v>
      </c>
      <c r="B7425" t="s">
        <v>84</v>
      </c>
      <c r="C7425" t="s">
        <v>331</v>
      </c>
      <c r="D7425" t="s">
        <v>78</v>
      </c>
      <c r="E7425">
        <v>2024</v>
      </c>
      <c r="F7425">
        <v>34</v>
      </c>
      <c r="G7425" t="s">
        <v>302</v>
      </c>
      <c r="H7425" t="s">
        <v>80</v>
      </c>
      <c r="I7425">
        <v>364</v>
      </c>
      <c r="L7425" t="s">
        <v>562</v>
      </c>
      <c r="M7425">
        <v>345.8</v>
      </c>
      <c r="N7425">
        <v>18.2</v>
      </c>
      <c r="O7425" t="s">
        <v>397</v>
      </c>
    </row>
    <row r="7426" spans="1:15" hidden="1" x14ac:dyDescent="0.35">
      <c r="A7426" t="s">
        <v>561</v>
      </c>
      <c r="B7426" t="s">
        <v>84</v>
      </c>
      <c r="C7426" t="s">
        <v>331</v>
      </c>
      <c r="D7426" t="s">
        <v>78</v>
      </c>
      <c r="E7426">
        <v>2024</v>
      </c>
      <c r="F7426">
        <v>34</v>
      </c>
      <c r="G7426" t="s">
        <v>302</v>
      </c>
      <c r="H7426" t="s">
        <v>80</v>
      </c>
      <c r="I7426">
        <v>2649</v>
      </c>
      <c r="L7426" t="s">
        <v>562</v>
      </c>
      <c r="M7426">
        <v>2506.8200000000002</v>
      </c>
      <c r="N7426">
        <v>142.18</v>
      </c>
      <c r="O7426" t="s">
        <v>397</v>
      </c>
    </row>
    <row r="7427" spans="1:15" hidden="1" x14ac:dyDescent="0.35">
      <c r="A7427" t="s">
        <v>561</v>
      </c>
      <c r="B7427" t="s">
        <v>84</v>
      </c>
      <c r="C7427" t="s">
        <v>331</v>
      </c>
      <c r="D7427" t="s">
        <v>78</v>
      </c>
      <c r="E7427">
        <v>2024</v>
      </c>
      <c r="F7427">
        <v>34</v>
      </c>
      <c r="G7427" t="s">
        <v>302</v>
      </c>
      <c r="H7427" t="s">
        <v>80</v>
      </c>
      <c r="I7427">
        <v>2993</v>
      </c>
      <c r="L7427" t="s">
        <v>562</v>
      </c>
      <c r="M7427">
        <v>2843.35</v>
      </c>
      <c r="N7427">
        <v>149.65</v>
      </c>
      <c r="O7427" t="s">
        <v>397</v>
      </c>
    </row>
    <row r="7428" spans="1:15" hidden="1" x14ac:dyDescent="0.35">
      <c r="A7428" t="s">
        <v>561</v>
      </c>
      <c r="B7428" t="s">
        <v>84</v>
      </c>
      <c r="C7428" t="s">
        <v>331</v>
      </c>
      <c r="D7428" t="s">
        <v>78</v>
      </c>
      <c r="E7428">
        <v>2024</v>
      </c>
      <c r="F7428">
        <v>34</v>
      </c>
      <c r="G7428" t="s">
        <v>302</v>
      </c>
      <c r="H7428" t="s">
        <v>81</v>
      </c>
      <c r="I7428">
        <v>9329</v>
      </c>
      <c r="L7428" t="s">
        <v>562</v>
      </c>
      <c r="M7428">
        <v>8828.2800000000007</v>
      </c>
      <c r="N7428">
        <v>500.72</v>
      </c>
      <c r="O7428" t="s">
        <v>397</v>
      </c>
    </row>
    <row r="7429" spans="1:15" hidden="1" x14ac:dyDescent="0.35">
      <c r="A7429" t="s">
        <v>561</v>
      </c>
      <c r="B7429" t="s">
        <v>84</v>
      </c>
      <c r="C7429" t="s">
        <v>331</v>
      </c>
      <c r="D7429" t="s">
        <v>78</v>
      </c>
      <c r="E7429">
        <v>2024</v>
      </c>
      <c r="F7429">
        <v>34</v>
      </c>
      <c r="G7429" t="s">
        <v>302</v>
      </c>
      <c r="H7429" t="s">
        <v>81</v>
      </c>
      <c r="I7429">
        <v>815</v>
      </c>
      <c r="L7429" t="s">
        <v>562</v>
      </c>
      <c r="M7429">
        <v>771.26</v>
      </c>
      <c r="N7429">
        <v>43.74</v>
      </c>
      <c r="O7429" t="s">
        <v>397</v>
      </c>
    </row>
    <row r="7430" spans="1:15" hidden="1" x14ac:dyDescent="0.35">
      <c r="A7430" t="s">
        <v>561</v>
      </c>
      <c r="B7430" t="s">
        <v>84</v>
      </c>
      <c r="C7430" t="s">
        <v>339</v>
      </c>
      <c r="D7430" t="s">
        <v>78</v>
      </c>
      <c r="E7430">
        <v>2020</v>
      </c>
      <c r="F7430">
        <v>34</v>
      </c>
      <c r="G7430" t="s">
        <v>302</v>
      </c>
      <c r="H7430" t="s">
        <v>81</v>
      </c>
      <c r="I7430">
        <v>3</v>
      </c>
      <c r="L7430" t="s">
        <v>562</v>
      </c>
      <c r="M7430">
        <v>2.9</v>
      </c>
      <c r="N7430">
        <v>0.1</v>
      </c>
      <c r="O7430" t="s">
        <v>398</v>
      </c>
    </row>
    <row r="7431" spans="1:15" hidden="1" x14ac:dyDescent="0.35">
      <c r="A7431" t="s">
        <v>561</v>
      </c>
      <c r="B7431" t="s">
        <v>84</v>
      </c>
      <c r="C7431" t="s">
        <v>339</v>
      </c>
      <c r="D7431" t="s">
        <v>78</v>
      </c>
      <c r="E7431">
        <v>2021</v>
      </c>
      <c r="F7431">
        <v>34</v>
      </c>
      <c r="G7431" t="s">
        <v>302</v>
      </c>
      <c r="H7431" t="s">
        <v>80</v>
      </c>
      <c r="I7431">
        <v>682</v>
      </c>
      <c r="L7431" t="s">
        <v>562</v>
      </c>
      <c r="M7431">
        <v>647.9</v>
      </c>
      <c r="N7431">
        <v>34.1</v>
      </c>
      <c r="O7431" t="s">
        <v>398</v>
      </c>
    </row>
    <row r="7432" spans="1:15" hidden="1" x14ac:dyDescent="0.35">
      <c r="A7432" t="s">
        <v>561</v>
      </c>
      <c r="B7432" t="s">
        <v>84</v>
      </c>
      <c r="C7432" t="s">
        <v>339</v>
      </c>
      <c r="D7432" t="s">
        <v>78</v>
      </c>
      <c r="E7432">
        <v>2021</v>
      </c>
      <c r="F7432">
        <v>34</v>
      </c>
      <c r="G7432" t="s">
        <v>302</v>
      </c>
      <c r="H7432" t="s">
        <v>80</v>
      </c>
      <c r="I7432">
        <v>27</v>
      </c>
      <c r="L7432" t="s">
        <v>562</v>
      </c>
      <c r="M7432">
        <v>25.65</v>
      </c>
      <c r="N7432">
        <v>1.35</v>
      </c>
      <c r="O7432" t="s">
        <v>398</v>
      </c>
    </row>
    <row r="7433" spans="1:15" hidden="1" x14ac:dyDescent="0.35">
      <c r="A7433" t="s">
        <v>561</v>
      </c>
      <c r="B7433" t="s">
        <v>84</v>
      </c>
      <c r="C7433" t="s">
        <v>339</v>
      </c>
      <c r="D7433" t="s">
        <v>78</v>
      </c>
      <c r="E7433">
        <v>2021</v>
      </c>
      <c r="F7433">
        <v>34</v>
      </c>
      <c r="G7433" t="s">
        <v>302</v>
      </c>
      <c r="H7433" t="s">
        <v>80</v>
      </c>
      <c r="I7433">
        <v>575</v>
      </c>
      <c r="L7433" t="s">
        <v>562</v>
      </c>
      <c r="M7433">
        <v>546.25</v>
      </c>
      <c r="N7433">
        <v>28.75</v>
      </c>
      <c r="O7433" t="s">
        <v>398</v>
      </c>
    </row>
    <row r="7434" spans="1:15" hidden="1" x14ac:dyDescent="0.35">
      <c r="A7434" t="s">
        <v>561</v>
      </c>
      <c r="B7434" t="s">
        <v>84</v>
      </c>
      <c r="C7434" t="s">
        <v>339</v>
      </c>
      <c r="D7434" t="s">
        <v>78</v>
      </c>
      <c r="E7434">
        <v>2021</v>
      </c>
      <c r="F7434">
        <v>34</v>
      </c>
      <c r="G7434" t="s">
        <v>302</v>
      </c>
      <c r="H7434" t="s">
        <v>80</v>
      </c>
      <c r="I7434">
        <v>21</v>
      </c>
      <c r="L7434" t="s">
        <v>562</v>
      </c>
      <c r="M7434">
        <v>19.95</v>
      </c>
      <c r="N7434">
        <v>1.05</v>
      </c>
      <c r="O7434" t="s">
        <v>398</v>
      </c>
    </row>
    <row r="7435" spans="1:15" hidden="1" x14ac:dyDescent="0.35">
      <c r="A7435" t="s">
        <v>561</v>
      </c>
      <c r="B7435" t="s">
        <v>84</v>
      </c>
      <c r="C7435" t="s">
        <v>339</v>
      </c>
      <c r="D7435" t="s">
        <v>78</v>
      </c>
      <c r="E7435">
        <v>2021</v>
      </c>
      <c r="F7435">
        <v>34</v>
      </c>
      <c r="G7435" t="s">
        <v>302</v>
      </c>
      <c r="H7435" t="s">
        <v>81</v>
      </c>
      <c r="I7435">
        <v>222</v>
      </c>
      <c r="L7435" t="s">
        <v>562</v>
      </c>
      <c r="M7435">
        <v>210.9</v>
      </c>
      <c r="N7435">
        <v>11.1</v>
      </c>
      <c r="O7435" t="s">
        <v>398</v>
      </c>
    </row>
    <row r="7436" spans="1:15" hidden="1" x14ac:dyDescent="0.35">
      <c r="A7436" t="s">
        <v>561</v>
      </c>
      <c r="B7436" t="s">
        <v>84</v>
      </c>
      <c r="C7436" t="s">
        <v>339</v>
      </c>
      <c r="D7436" t="s">
        <v>78</v>
      </c>
      <c r="E7436">
        <v>2021</v>
      </c>
      <c r="F7436">
        <v>34</v>
      </c>
      <c r="G7436" t="s">
        <v>302</v>
      </c>
      <c r="H7436" t="s">
        <v>81</v>
      </c>
      <c r="I7436">
        <v>144</v>
      </c>
      <c r="L7436" t="s">
        <v>562</v>
      </c>
      <c r="M7436">
        <v>136.80000000000001</v>
      </c>
      <c r="N7436">
        <v>7.2</v>
      </c>
      <c r="O7436" t="s">
        <v>398</v>
      </c>
    </row>
    <row r="7437" spans="1:15" hidden="1" x14ac:dyDescent="0.35">
      <c r="A7437" t="s">
        <v>561</v>
      </c>
      <c r="B7437" t="s">
        <v>84</v>
      </c>
      <c r="C7437" t="s">
        <v>339</v>
      </c>
      <c r="D7437" t="s">
        <v>78</v>
      </c>
      <c r="E7437">
        <v>2022</v>
      </c>
      <c r="F7437">
        <v>34</v>
      </c>
      <c r="G7437" t="s">
        <v>302</v>
      </c>
      <c r="H7437" t="s">
        <v>80</v>
      </c>
      <c r="I7437">
        <v>929</v>
      </c>
      <c r="L7437" t="s">
        <v>562</v>
      </c>
      <c r="M7437">
        <v>882.55</v>
      </c>
      <c r="N7437">
        <v>46.45</v>
      </c>
      <c r="O7437" t="s">
        <v>398</v>
      </c>
    </row>
    <row r="7438" spans="1:15" hidden="1" x14ac:dyDescent="0.35">
      <c r="A7438" t="s">
        <v>561</v>
      </c>
      <c r="B7438" t="s">
        <v>84</v>
      </c>
      <c r="C7438" t="s">
        <v>339</v>
      </c>
      <c r="D7438" t="s">
        <v>78</v>
      </c>
      <c r="E7438">
        <v>2022</v>
      </c>
      <c r="F7438">
        <v>34</v>
      </c>
      <c r="G7438" t="s">
        <v>302</v>
      </c>
      <c r="H7438" t="s">
        <v>80</v>
      </c>
      <c r="I7438">
        <v>39</v>
      </c>
      <c r="L7438" t="s">
        <v>562</v>
      </c>
      <c r="M7438">
        <v>37.049999999999997</v>
      </c>
      <c r="N7438">
        <v>1.95</v>
      </c>
      <c r="O7438" t="s">
        <v>398</v>
      </c>
    </row>
    <row r="7439" spans="1:15" hidden="1" x14ac:dyDescent="0.35">
      <c r="A7439" t="s">
        <v>561</v>
      </c>
      <c r="B7439" t="s">
        <v>84</v>
      </c>
      <c r="C7439" t="s">
        <v>339</v>
      </c>
      <c r="D7439" t="s">
        <v>78</v>
      </c>
      <c r="E7439">
        <v>2022</v>
      </c>
      <c r="F7439">
        <v>34</v>
      </c>
      <c r="G7439" t="s">
        <v>302</v>
      </c>
      <c r="H7439" t="s">
        <v>80</v>
      </c>
      <c r="I7439">
        <v>1158</v>
      </c>
      <c r="L7439" t="s">
        <v>562</v>
      </c>
      <c r="M7439">
        <v>1100.0999999999999</v>
      </c>
      <c r="N7439">
        <v>57.9</v>
      </c>
      <c r="O7439" t="s">
        <v>398</v>
      </c>
    </row>
    <row r="7440" spans="1:15" hidden="1" x14ac:dyDescent="0.35">
      <c r="A7440" t="s">
        <v>561</v>
      </c>
      <c r="B7440" t="s">
        <v>84</v>
      </c>
      <c r="C7440" t="s">
        <v>339</v>
      </c>
      <c r="D7440" t="s">
        <v>78</v>
      </c>
      <c r="E7440">
        <v>2022</v>
      </c>
      <c r="F7440">
        <v>34</v>
      </c>
      <c r="G7440" t="s">
        <v>302</v>
      </c>
      <c r="H7440" t="s">
        <v>80</v>
      </c>
      <c r="I7440">
        <v>81</v>
      </c>
      <c r="L7440" t="s">
        <v>562</v>
      </c>
      <c r="M7440">
        <v>76.95</v>
      </c>
      <c r="N7440">
        <v>4.05</v>
      </c>
      <c r="O7440" t="s">
        <v>398</v>
      </c>
    </row>
    <row r="7441" spans="1:15" hidden="1" x14ac:dyDescent="0.35">
      <c r="A7441" t="s">
        <v>561</v>
      </c>
      <c r="B7441" t="s">
        <v>84</v>
      </c>
      <c r="C7441" t="s">
        <v>339</v>
      </c>
      <c r="D7441" t="s">
        <v>78</v>
      </c>
      <c r="E7441">
        <v>2022</v>
      </c>
      <c r="F7441">
        <v>34</v>
      </c>
      <c r="G7441" t="s">
        <v>302</v>
      </c>
      <c r="H7441" t="s">
        <v>81</v>
      </c>
      <c r="I7441">
        <v>1175</v>
      </c>
      <c r="L7441" t="s">
        <v>562</v>
      </c>
      <c r="M7441">
        <v>1116.25</v>
      </c>
      <c r="N7441">
        <v>58.75</v>
      </c>
      <c r="O7441" t="s">
        <v>398</v>
      </c>
    </row>
    <row r="7442" spans="1:15" hidden="1" x14ac:dyDescent="0.35">
      <c r="A7442" t="s">
        <v>561</v>
      </c>
      <c r="B7442" t="s">
        <v>84</v>
      </c>
      <c r="C7442" t="s">
        <v>339</v>
      </c>
      <c r="D7442" t="s">
        <v>78</v>
      </c>
      <c r="E7442">
        <v>2022</v>
      </c>
      <c r="F7442">
        <v>34</v>
      </c>
      <c r="G7442" t="s">
        <v>302</v>
      </c>
      <c r="H7442" t="s">
        <v>81</v>
      </c>
      <c r="I7442">
        <v>589</v>
      </c>
      <c r="L7442" t="s">
        <v>562</v>
      </c>
      <c r="M7442">
        <v>559.54999999999995</v>
      </c>
      <c r="N7442">
        <v>29.45</v>
      </c>
      <c r="O7442" t="s">
        <v>398</v>
      </c>
    </row>
    <row r="7443" spans="1:15" hidden="1" x14ac:dyDescent="0.35">
      <c r="A7443" t="s">
        <v>561</v>
      </c>
      <c r="B7443" t="s">
        <v>84</v>
      </c>
      <c r="C7443" t="s">
        <v>339</v>
      </c>
      <c r="D7443" t="s">
        <v>78</v>
      </c>
      <c r="E7443">
        <v>2022</v>
      </c>
      <c r="F7443">
        <v>34</v>
      </c>
      <c r="G7443" t="s">
        <v>302</v>
      </c>
      <c r="H7443" t="s">
        <v>80</v>
      </c>
      <c r="I7443">
        <v>1050</v>
      </c>
      <c r="L7443" t="s">
        <v>562</v>
      </c>
      <c r="M7443">
        <v>997.5</v>
      </c>
      <c r="N7443">
        <v>52.5</v>
      </c>
      <c r="O7443" t="s">
        <v>398</v>
      </c>
    </row>
    <row r="7444" spans="1:15" hidden="1" x14ac:dyDescent="0.35">
      <c r="A7444" t="s">
        <v>561</v>
      </c>
      <c r="B7444" t="s">
        <v>84</v>
      </c>
      <c r="C7444" t="s">
        <v>339</v>
      </c>
      <c r="D7444" t="s">
        <v>78</v>
      </c>
      <c r="E7444">
        <v>2022</v>
      </c>
      <c r="F7444">
        <v>34</v>
      </c>
      <c r="G7444" t="s">
        <v>302</v>
      </c>
      <c r="H7444" t="s">
        <v>80</v>
      </c>
      <c r="I7444">
        <v>44</v>
      </c>
      <c r="L7444" t="s">
        <v>562</v>
      </c>
      <c r="M7444">
        <v>41.8</v>
      </c>
      <c r="N7444">
        <v>2.2000000000000002</v>
      </c>
      <c r="O7444" t="s">
        <v>398</v>
      </c>
    </row>
    <row r="7445" spans="1:15" hidden="1" x14ac:dyDescent="0.35">
      <c r="A7445" t="s">
        <v>561</v>
      </c>
      <c r="B7445" t="s">
        <v>84</v>
      </c>
      <c r="C7445" t="s">
        <v>339</v>
      </c>
      <c r="D7445" t="s">
        <v>78</v>
      </c>
      <c r="E7445">
        <v>2022</v>
      </c>
      <c r="F7445">
        <v>34</v>
      </c>
      <c r="G7445" t="s">
        <v>302</v>
      </c>
      <c r="H7445" t="s">
        <v>80</v>
      </c>
      <c r="I7445">
        <v>1303</v>
      </c>
      <c r="L7445" t="s">
        <v>562</v>
      </c>
      <c r="M7445">
        <v>1237.8499999999999</v>
      </c>
      <c r="N7445">
        <v>65.150000000000006</v>
      </c>
      <c r="O7445" t="s">
        <v>398</v>
      </c>
    </row>
    <row r="7446" spans="1:15" hidden="1" x14ac:dyDescent="0.35">
      <c r="A7446" t="s">
        <v>561</v>
      </c>
      <c r="B7446" t="s">
        <v>84</v>
      </c>
      <c r="C7446" t="s">
        <v>339</v>
      </c>
      <c r="D7446" t="s">
        <v>78</v>
      </c>
      <c r="E7446">
        <v>2022</v>
      </c>
      <c r="F7446">
        <v>34</v>
      </c>
      <c r="G7446" t="s">
        <v>302</v>
      </c>
      <c r="H7446" t="s">
        <v>80</v>
      </c>
      <c r="I7446">
        <v>92</v>
      </c>
      <c r="L7446" t="s">
        <v>562</v>
      </c>
      <c r="M7446">
        <v>87.4</v>
      </c>
      <c r="N7446">
        <v>4.5999999999999996</v>
      </c>
      <c r="O7446" t="s">
        <v>398</v>
      </c>
    </row>
    <row r="7447" spans="1:15" hidden="1" x14ac:dyDescent="0.35">
      <c r="A7447" t="s">
        <v>561</v>
      </c>
      <c r="B7447" t="s">
        <v>84</v>
      </c>
      <c r="C7447" t="s">
        <v>339</v>
      </c>
      <c r="D7447" t="s">
        <v>78</v>
      </c>
      <c r="E7447">
        <v>2022</v>
      </c>
      <c r="F7447">
        <v>34</v>
      </c>
      <c r="G7447" t="s">
        <v>302</v>
      </c>
      <c r="H7447" t="s">
        <v>81</v>
      </c>
      <c r="I7447">
        <v>1321</v>
      </c>
      <c r="L7447" t="s">
        <v>562</v>
      </c>
      <c r="M7447">
        <v>1254.95</v>
      </c>
      <c r="N7447">
        <v>66.05</v>
      </c>
      <c r="O7447" t="s">
        <v>398</v>
      </c>
    </row>
    <row r="7448" spans="1:15" hidden="1" x14ac:dyDescent="0.35">
      <c r="A7448" t="s">
        <v>561</v>
      </c>
      <c r="B7448" t="s">
        <v>84</v>
      </c>
      <c r="C7448" t="s">
        <v>339</v>
      </c>
      <c r="D7448" t="s">
        <v>78</v>
      </c>
      <c r="E7448">
        <v>2022</v>
      </c>
      <c r="F7448">
        <v>34</v>
      </c>
      <c r="G7448" t="s">
        <v>302</v>
      </c>
      <c r="H7448" t="s">
        <v>81</v>
      </c>
      <c r="I7448">
        <v>662</v>
      </c>
      <c r="L7448" t="s">
        <v>562</v>
      </c>
      <c r="M7448">
        <v>628.9</v>
      </c>
      <c r="N7448">
        <v>33.1</v>
      </c>
      <c r="O7448" t="s">
        <v>398</v>
      </c>
    </row>
    <row r="7449" spans="1:15" hidden="1" x14ac:dyDescent="0.35">
      <c r="A7449" t="s">
        <v>561</v>
      </c>
      <c r="B7449" t="s">
        <v>84</v>
      </c>
      <c r="C7449" t="s">
        <v>339</v>
      </c>
      <c r="D7449" t="s">
        <v>78</v>
      </c>
      <c r="E7449">
        <v>2023</v>
      </c>
      <c r="F7449">
        <v>34</v>
      </c>
      <c r="G7449" t="s">
        <v>302</v>
      </c>
      <c r="H7449" t="s">
        <v>80</v>
      </c>
      <c r="I7449">
        <v>2117</v>
      </c>
      <c r="L7449" t="s">
        <v>562</v>
      </c>
      <c r="M7449">
        <v>2011.15</v>
      </c>
      <c r="N7449">
        <v>105.85</v>
      </c>
      <c r="O7449" t="s">
        <v>398</v>
      </c>
    </row>
    <row r="7450" spans="1:15" hidden="1" x14ac:dyDescent="0.35">
      <c r="A7450" t="s">
        <v>561</v>
      </c>
      <c r="B7450" t="s">
        <v>84</v>
      </c>
      <c r="C7450" t="s">
        <v>339</v>
      </c>
      <c r="D7450" t="s">
        <v>78</v>
      </c>
      <c r="E7450">
        <v>2023</v>
      </c>
      <c r="F7450">
        <v>34</v>
      </c>
      <c r="G7450" t="s">
        <v>302</v>
      </c>
      <c r="H7450" t="s">
        <v>80</v>
      </c>
      <c r="I7450">
        <v>45</v>
      </c>
      <c r="L7450" t="s">
        <v>562</v>
      </c>
      <c r="M7450">
        <v>42.75</v>
      </c>
      <c r="N7450">
        <v>2.25</v>
      </c>
      <c r="O7450" t="s">
        <v>398</v>
      </c>
    </row>
    <row r="7451" spans="1:15" hidden="1" x14ac:dyDescent="0.35">
      <c r="A7451" t="s">
        <v>561</v>
      </c>
      <c r="B7451" t="s">
        <v>84</v>
      </c>
      <c r="C7451" t="s">
        <v>339</v>
      </c>
      <c r="D7451" t="s">
        <v>78</v>
      </c>
      <c r="E7451">
        <v>2023</v>
      </c>
      <c r="F7451">
        <v>34</v>
      </c>
      <c r="G7451" t="s">
        <v>302</v>
      </c>
      <c r="H7451" t="s">
        <v>80</v>
      </c>
      <c r="I7451">
        <v>1927</v>
      </c>
      <c r="L7451" t="s">
        <v>562</v>
      </c>
      <c r="M7451">
        <v>1830.65</v>
      </c>
      <c r="N7451">
        <v>96.35</v>
      </c>
      <c r="O7451" t="s">
        <v>398</v>
      </c>
    </row>
    <row r="7452" spans="1:15" hidden="1" x14ac:dyDescent="0.35">
      <c r="A7452" t="s">
        <v>561</v>
      </c>
      <c r="B7452" t="s">
        <v>84</v>
      </c>
      <c r="C7452" t="s">
        <v>339</v>
      </c>
      <c r="D7452" t="s">
        <v>78</v>
      </c>
      <c r="E7452">
        <v>2023</v>
      </c>
      <c r="F7452">
        <v>34</v>
      </c>
      <c r="G7452" t="s">
        <v>302</v>
      </c>
      <c r="H7452" t="s">
        <v>80</v>
      </c>
      <c r="I7452">
        <v>47</v>
      </c>
      <c r="L7452" t="s">
        <v>562</v>
      </c>
      <c r="M7452">
        <v>44.65</v>
      </c>
      <c r="N7452">
        <v>2.35</v>
      </c>
      <c r="O7452" t="s">
        <v>398</v>
      </c>
    </row>
    <row r="7453" spans="1:15" hidden="1" x14ac:dyDescent="0.35">
      <c r="A7453" t="s">
        <v>561</v>
      </c>
      <c r="B7453" t="s">
        <v>84</v>
      </c>
      <c r="C7453" t="s">
        <v>339</v>
      </c>
      <c r="D7453" t="s">
        <v>78</v>
      </c>
      <c r="E7453">
        <v>2023</v>
      </c>
      <c r="F7453">
        <v>34</v>
      </c>
      <c r="G7453" t="s">
        <v>302</v>
      </c>
      <c r="H7453" t="s">
        <v>81</v>
      </c>
      <c r="I7453">
        <v>2582</v>
      </c>
      <c r="L7453" t="s">
        <v>562</v>
      </c>
      <c r="M7453">
        <v>2452.9</v>
      </c>
      <c r="N7453">
        <v>129.1</v>
      </c>
      <c r="O7453" t="s">
        <v>398</v>
      </c>
    </row>
    <row r="7454" spans="1:15" hidden="1" x14ac:dyDescent="0.35">
      <c r="A7454" t="s">
        <v>561</v>
      </c>
      <c r="B7454" t="s">
        <v>84</v>
      </c>
      <c r="C7454" t="s">
        <v>339</v>
      </c>
      <c r="D7454" t="s">
        <v>78</v>
      </c>
      <c r="E7454">
        <v>2023</v>
      </c>
      <c r="F7454">
        <v>34</v>
      </c>
      <c r="G7454" t="s">
        <v>302</v>
      </c>
      <c r="H7454" t="s">
        <v>81</v>
      </c>
      <c r="I7454">
        <v>1074</v>
      </c>
      <c r="L7454" t="s">
        <v>562</v>
      </c>
      <c r="M7454">
        <v>1020.3</v>
      </c>
      <c r="N7454">
        <v>53.7</v>
      </c>
      <c r="O7454" t="s">
        <v>398</v>
      </c>
    </row>
    <row r="7455" spans="1:15" hidden="1" x14ac:dyDescent="0.35">
      <c r="A7455" t="s">
        <v>561</v>
      </c>
      <c r="B7455" t="s">
        <v>84</v>
      </c>
      <c r="C7455" t="s">
        <v>339</v>
      </c>
      <c r="D7455" t="s">
        <v>78</v>
      </c>
      <c r="E7455">
        <v>2023</v>
      </c>
      <c r="F7455">
        <v>34</v>
      </c>
      <c r="G7455" t="s">
        <v>302</v>
      </c>
      <c r="H7455" t="s">
        <v>80</v>
      </c>
      <c r="I7455">
        <v>2063</v>
      </c>
      <c r="L7455" t="s">
        <v>562</v>
      </c>
      <c r="M7455">
        <v>1959.85</v>
      </c>
      <c r="N7455">
        <v>103.15</v>
      </c>
      <c r="O7455" t="s">
        <v>398</v>
      </c>
    </row>
    <row r="7456" spans="1:15" hidden="1" x14ac:dyDescent="0.35">
      <c r="A7456" t="s">
        <v>561</v>
      </c>
      <c r="B7456" t="s">
        <v>84</v>
      </c>
      <c r="C7456" t="s">
        <v>339</v>
      </c>
      <c r="D7456" t="s">
        <v>78</v>
      </c>
      <c r="E7456">
        <v>2023</v>
      </c>
      <c r="F7456">
        <v>34</v>
      </c>
      <c r="G7456" t="s">
        <v>302</v>
      </c>
      <c r="H7456" t="s">
        <v>80</v>
      </c>
      <c r="I7456">
        <v>44</v>
      </c>
      <c r="L7456" t="s">
        <v>562</v>
      </c>
      <c r="M7456">
        <v>41.8</v>
      </c>
      <c r="N7456">
        <v>2.2000000000000002</v>
      </c>
      <c r="O7456" t="s">
        <v>398</v>
      </c>
    </row>
    <row r="7457" spans="1:15" hidden="1" x14ac:dyDescent="0.35">
      <c r="A7457" t="s">
        <v>561</v>
      </c>
      <c r="B7457" t="s">
        <v>84</v>
      </c>
      <c r="C7457" t="s">
        <v>339</v>
      </c>
      <c r="D7457" t="s">
        <v>78</v>
      </c>
      <c r="E7457">
        <v>2023</v>
      </c>
      <c r="F7457">
        <v>34</v>
      </c>
      <c r="G7457" t="s">
        <v>302</v>
      </c>
      <c r="H7457" t="s">
        <v>80</v>
      </c>
      <c r="I7457">
        <v>1905</v>
      </c>
      <c r="L7457" t="s">
        <v>562</v>
      </c>
      <c r="M7457">
        <v>1809.75</v>
      </c>
      <c r="N7457">
        <v>95.25</v>
      </c>
      <c r="O7457" t="s">
        <v>398</v>
      </c>
    </row>
    <row r="7458" spans="1:15" hidden="1" x14ac:dyDescent="0.35">
      <c r="A7458" t="s">
        <v>561</v>
      </c>
      <c r="B7458" t="s">
        <v>84</v>
      </c>
      <c r="C7458" t="s">
        <v>339</v>
      </c>
      <c r="D7458" t="s">
        <v>78</v>
      </c>
      <c r="E7458">
        <v>2023</v>
      </c>
      <c r="F7458">
        <v>34</v>
      </c>
      <c r="G7458" t="s">
        <v>302</v>
      </c>
      <c r="H7458" t="s">
        <v>80</v>
      </c>
      <c r="I7458">
        <v>46</v>
      </c>
      <c r="L7458" t="s">
        <v>562</v>
      </c>
      <c r="M7458">
        <v>43.7</v>
      </c>
      <c r="N7458">
        <v>2.2999999999999998</v>
      </c>
      <c r="O7458" t="s">
        <v>398</v>
      </c>
    </row>
    <row r="7459" spans="1:15" hidden="1" x14ac:dyDescent="0.35">
      <c r="A7459" t="s">
        <v>561</v>
      </c>
      <c r="B7459" t="s">
        <v>84</v>
      </c>
      <c r="C7459" t="s">
        <v>339</v>
      </c>
      <c r="D7459" t="s">
        <v>78</v>
      </c>
      <c r="E7459">
        <v>2023</v>
      </c>
      <c r="F7459">
        <v>34</v>
      </c>
      <c r="G7459" t="s">
        <v>302</v>
      </c>
      <c r="H7459" t="s">
        <v>81</v>
      </c>
      <c r="I7459">
        <v>2552</v>
      </c>
      <c r="L7459" t="s">
        <v>562</v>
      </c>
      <c r="M7459">
        <v>2424.4</v>
      </c>
      <c r="N7459">
        <v>127.6</v>
      </c>
      <c r="O7459" t="s">
        <v>398</v>
      </c>
    </row>
    <row r="7460" spans="1:15" hidden="1" x14ac:dyDescent="0.35">
      <c r="A7460" t="s">
        <v>561</v>
      </c>
      <c r="B7460" t="s">
        <v>84</v>
      </c>
      <c r="C7460" t="s">
        <v>339</v>
      </c>
      <c r="D7460" t="s">
        <v>78</v>
      </c>
      <c r="E7460">
        <v>2023</v>
      </c>
      <c r="F7460">
        <v>34</v>
      </c>
      <c r="G7460" t="s">
        <v>302</v>
      </c>
      <c r="H7460" t="s">
        <v>81</v>
      </c>
      <c r="I7460">
        <v>1062</v>
      </c>
      <c r="L7460" t="s">
        <v>562</v>
      </c>
      <c r="M7460">
        <v>1008.9</v>
      </c>
      <c r="N7460">
        <v>53.1</v>
      </c>
      <c r="O7460" t="s">
        <v>398</v>
      </c>
    </row>
    <row r="7461" spans="1:15" hidden="1" x14ac:dyDescent="0.35">
      <c r="A7461" t="s">
        <v>561</v>
      </c>
      <c r="B7461" t="s">
        <v>84</v>
      </c>
      <c r="C7461" t="s">
        <v>339</v>
      </c>
      <c r="D7461" t="s">
        <v>78</v>
      </c>
      <c r="E7461">
        <v>2024</v>
      </c>
      <c r="F7461">
        <v>34</v>
      </c>
      <c r="G7461" t="s">
        <v>302</v>
      </c>
      <c r="H7461" t="s">
        <v>80</v>
      </c>
      <c r="I7461">
        <v>942</v>
      </c>
      <c r="L7461" t="s">
        <v>562</v>
      </c>
      <c r="M7461">
        <v>894.9</v>
      </c>
      <c r="N7461">
        <v>47.1</v>
      </c>
      <c r="O7461" t="s">
        <v>398</v>
      </c>
    </row>
    <row r="7462" spans="1:15" hidden="1" x14ac:dyDescent="0.35">
      <c r="A7462" t="s">
        <v>561</v>
      </c>
      <c r="B7462" t="s">
        <v>84</v>
      </c>
      <c r="C7462" t="s">
        <v>339</v>
      </c>
      <c r="D7462" t="s">
        <v>78</v>
      </c>
      <c r="E7462">
        <v>2024</v>
      </c>
      <c r="F7462">
        <v>34</v>
      </c>
      <c r="G7462" t="s">
        <v>302</v>
      </c>
      <c r="H7462" t="s">
        <v>80</v>
      </c>
      <c r="I7462">
        <v>36</v>
      </c>
      <c r="L7462" t="s">
        <v>562</v>
      </c>
      <c r="M7462">
        <v>34.200000000000003</v>
      </c>
      <c r="N7462">
        <v>1.8</v>
      </c>
      <c r="O7462" t="s">
        <v>398</v>
      </c>
    </row>
    <row r="7463" spans="1:15" hidden="1" x14ac:dyDescent="0.35">
      <c r="A7463" t="s">
        <v>561</v>
      </c>
      <c r="B7463" t="s">
        <v>84</v>
      </c>
      <c r="C7463" t="s">
        <v>339</v>
      </c>
      <c r="D7463" t="s">
        <v>78</v>
      </c>
      <c r="E7463">
        <v>2024</v>
      </c>
      <c r="F7463">
        <v>34</v>
      </c>
      <c r="G7463" t="s">
        <v>302</v>
      </c>
      <c r="H7463" t="s">
        <v>80</v>
      </c>
      <c r="I7463">
        <v>1301</v>
      </c>
      <c r="L7463" t="s">
        <v>562</v>
      </c>
      <c r="M7463">
        <v>1235.95</v>
      </c>
      <c r="N7463">
        <v>65.05</v>
      </c>
      <c r="O7463" t="s">
        <v>398</v>
      </c>
    </row>
    <row r="7464" spans="1:15" hidden="1" x14ac:dyDescent="0.35">
      <c r="A7464" t="s">
        <v>561</v>
      </c>
      <c r="B7464" t="s">
        <v>84</v>
      </c>
      <c r="C7464" t="s">
        <v>339</v>
      </c>
      <c r="D7464" t="s">
        <v>78</v>
      </c>
      <c r="E7464">
        <v>2024</v>
      </c>
      <c r="F7464">
        <v>34</v>
      </c>
      <c r="G7464" t="s">
        <v>302</v>
      </c>
      <c r="H7464" t="s">
        <v>80</v>
      </c>
      <c r="I7464">
        <v>27</v>
      </c>
      <c r="L7464" t="s">
        <v>562</v>
      </c>
      <c r="M7464">
        <v>25.65</v>
      </c>
      <c r="N7464">
        <v>1.35</v>
      </c>
      <c r="O7464" t="s">
        <v>398</v>
      </c>
    </row>
    <row r="7465" spans="1:15" hidden="1" x14ac:dyDescent="0.35">
      <c r="A7465" t="s">
        <v>561</v>
      </c>
      <c r="B7465" t="s">
        <v>84</v>
      </c>
      <c r="C7465" t="s">
        <v>339</v>
      </c>
      <c r="D7465" t="s">
        <v>78</v>
      </c>
      <c r="E7465">
        <v>2024</v>
      </c>
      <c r="F7465">
        <v>34</v>
      </c>
      <c r="G7465" t="s">
        <v>302</v>
      </c>
      <c r="H7465" t="s">
        <v>81</v>
      </c>
      <c r="I7465">
        <v>1897</v>
      </c>
      <c r="L7465" t="s">
        <v>562</v>
      </c>
      <c r="M7465">
        <v>1802.15</v>
      </c>
      <c r="N7465">
        <v>94.85</v>
      </c>
      <c r="O7465" t="s">
        <v>398</v>
      </c>
    </row>
    <row r="7466" spans="1:15" hidden="1" x14ac:dyDescent="0.35">
      <c r="A7466" t="s">
        <v>561</v>
      </c>
      <c r="B7466" t="s">
        <v>84</v>
      </c>
      <c r="C7466" t="s">
        <v>339</v>
      </c>
      <c r="D7466" t="s">
        <v>78</v>
      </c>
      <c r="E7466">
        <v>2024</v>
      </c>
      <c r="F7466">
        <v>34</v>
      </c>
      <c r="G7466" t="s">
        <v>302</v>
      </c>
      <c r="H7466" t="s">
        <v>81</v>
      </c>
      <c r="I7466">
        <v>3246</v>
      </c>
      <c r="L7466" t="s">
        <v>562</v>
      </c>
      <c r="M7466">
        <v>3083.7</v>
      </c>
      <c r="N7466">
        <v>162.30000000000001</v>
      </c>
      <c r="O7466" t="s">
        <v>398</v>
      </c>
    </row>
    <row r="7467" spans="1:15" hidden="1" x14ac:dyDescent="0.35">
      <c r="A7467" t="s">
        <v>561</v>
      </c>
      <c r="B7467" t="s">
        <v>84</v>
      </c>
      <c r="C7467" t="s">
        <v>498</v>
      </c>
      <c r="D7467" t="s">
        <v>78</v>
      </c>
      <c r="E7467">
        <v>2023</v>
      </c>
      <c r="F7467">
        <v>79</v>
      </c>
      <c r="G7467" t="s">
        <v>312</v>
      </c>
      <c r="H7467" t="s">
        <v>80</v>
      </c>
      <c r="I7467">
        <v>263587</v>
      </c>
      <c r="L7467" t="s">
        <v>562</v>
      </c>
      <c r="O7467" t="s">
        <v>499</v>
      </c>
    </row>
    <row r="7468" spans="1:15" hidden="1" x14ac:dyDescent="0.35">
      <c r="A7468" t="s">
        <v>561</v>
      </c>
      <c r="B7468" t="s">
        <v>84</v>
      </c>
      <c r="C7468" t="s">
        <v>498</v>
      </c>
      <c r="D7468" t="s">
        <v>78</v>
      </c>
      <c r="E7468">
        <v>2024</v>
      </c>
      <c r="F7468">
        <v>79</v>
      </c>
      <c r="G7468" t="s">
        <v>312</v>
      </c>
      <c r="H7468" t="s">
        <v>80</v>
      </c>
      <c r="I7468">
        <v>1276895</v>
      </c>
      <c r="L7468" t="s">
        <v>562</v>
      </c>
      <c r="O7468" t="s">
        <v>499</v>
      </c>
    </row>
    <row r="7469" spans="1:15" hidden="1" x14ac:dyDescent="0.35">
      <c r="A7469" t="s">
        <v>561</v>
      </c>
      <c r="B7469" t="s">
        <v>84</v>
      </c>
      <c r="C7469" t="s">
        <v>85</v>
      </c>
      <c r="D7469" t="s">
        <v>78</v>
      </c>
      <c r="E7469">
        <v>2019</v>
      </c>
      <c r="F7469">
        <v>34</v>
      </c>
      <c r="G7469" t="s">
        <v>302</v>
      </c>
      <c r="H7469" t="s">
        <v>80</v>
      </c>
      <c r="I7469">
        <v>279</v>
      </c>
      <c r="L7469" t="s">
        <v>562</v>
      </c>
      <c r="M7469">
        <v>258.91000000000003</v>
      </c>
      <c r="N7469">
        <v>20.09</v>
      </c>
      <c r="O7469" t="s">
        <v>388</v>
      </c>
    </row>
    <row r="7470" spans="1:15" hidden="1" x14ac:dyDescent="0.35">
      <c r="A7470" t="s">
        <v>561</v>
      </c>
      <c r="B7470" t="s">
        <v>84</v>
      </c>
      <c r="C7470" t="s">
        <v>85</v>
      </c>
      <c r="D7470" t="s">
        <v>78</v>
      </c>
      <c r="E7470">
        <v>2019</v>
      </c>
      <c r="F7470">
        <v>34</v>
      </c>
      <c r="G7470" t="s">
        <v>302</v>
      </c>
      <c r="H7470" t="s">
        <v>80</v>
      </c>
      <c r="I7470">
        <v>5</v>
      </c>
      <c r="L7470" t="s">
        <v>562</v>
      </c>
      <c r="M7470">
        <v>4.6399999999999997</v>
      </c>
      <c r="N7470">
        <v>0.36</v>
      </c>
      <c r="O7470" t="s">
        <v>388</v>
      </c>
    </row>
    <row r="7471" spans="1:15" hidden="1" x14ac:dyDescent="0.35">
      <c r="A7471" t="s">
        <v>561</v>
      </c>
      <c r="B7471" t="s">
        <v>84</v>
      </c>
      <c r="C7471" t="s">
        <v>85</v>
      </c>
      <c r="D7471" t="s">
        <v>78</v>
      </c>
      <c r="E7471">
        <v>2019</v>
      </c>
      <c r="F7471">
        <v>34</v>
      </c>
      <c r="G7471" t="s">
        <v>302</v>
      </c>
      <c r="H7471" t="s">
        <v>80</v>
      </c>
      <c r="I7471">
        <v>109</v>
      </c>
      <c r="L7471" t="s">
        <v>562</v>
      </c>
      <c r="M7471">
        <v>101.15</v>
      </c>
      <c r="N7471">
        <v>7.85</v>
      </c>
      <c r="O7471" t="s">
        <v>388</v>
      </c>
    </row>
    <row r="7472" spans="1:15" hidden="1" x14ac:dyDescent="0.35">
      <c r="A7472" t="s">
        <v>561</v>
      </c>
      <c r="B7472" t="s">
        <v>84</v>
      </c>
      <c r="C7472" t="s">
        <v>85</v>
      </c>
      <c r="D7472" t="s">
        <v>78</v>
      </c>
      <c r="E7472">
        <v>2019</v>
      </c>
      <c r="F7472">
        <v>67</v>
      </c>
      <c r="G7472" t="s">
        <v>303</v>
      </c>
      <c r="H7472" t="s">
        <v>80</v>
      </c>
      <c r="I7472">
        <v>1429</v>
      </c>
      <c r="J7472">
        <v>0</v>
      </c>
      <c r="K7472">
        <v>1429</v>
      </c>
      <c r="L7472" t="s">
        <v>562</v>
      </c>
      <c r="O7472" t="s">
        <v>388</v>
      </c>
    </row>
    <row r="7473" spans="1:15" hidden="1" x14ac:dyDescent="0.35">
      <c r="A7473" t="s">
        <v>561</v>
      </c>
      <c r="B7473" t="s">
        <v>84</v>
      </c>
      <c r="C7473" t="s">
        <v>85</v>
      </c>
      <c r="D7473" t="s">
        <v>78</v>
      </c>
      <c r="E7473">
        <v>2020</v>
      </c>
      <c r="F7473">
        <v>34</v>
      </c>
      <c r="G7473" t="s">
        <v>302</v>
      </c>
      <c r="H7473" t="s">
        <v>80</v>
      </c>
      <c r="I7473">
        <v>1492</v>
      </c>
      <c r="L7473" t="s">
        <v>562</v>
      </c>
      <c r="M7473">
        <v>1384.59</v>
      </c>
      <c r="N7473">
        <v>107.41</v>
      </c>
      <c r="O7473" t="s">
        <v>388</v>
      </c>
    </row>
    <row r="7474" spans="1:15" hidden="1" x14ac:dyDescent="0.35">
      <c r="A7474" t="s">
        <v>561</v>
      </c>
      <c r="B7474" t="s">
        <v>84</v>
      </c>
      <c r="C7474" t="s">
        <v>85</v>
      </c>
      <c r="D7474" t="s">
        <v>78</v>
      </c>
      <c r="E7474">
        <v>2020</v>
      </c>
      <c r="F7474">
        <v>34</v>
      </c>
      <c r="G7474" t="s">
        <v>302</v>
      </c>
      <c r="H7474" t="s">
        <v>80</v>
      </c>
      <c r="I7474">
        <v>9</v>
      </c>
      <c r="L7474" t="s">
        <v>562</v>
      </c>
      <c r="M7474">
        <v>8.35</v>
      </c>
      <c r="N7474">
        <v>0.65</v>
      </c>
      <c r="O7474" t="s">
        <v>388</v>
      </c>
    </row>
    <row r="7475" spans="1:15" hidden="1" x14ac:dyDescent="0.35">
      <c r="A7475" t="s">
        <v>561</v>
      </c>
      <c r="B7475" t="s">
        <v>84</v>
      </c>
      <c r="C7475" t="s">
        <v>85</v>
      </c>
      <c r="D7475" t="s">
        <v>78</v>
      </c>
      <c r="E7475">
        <v>2020</v>
      </c>
      <c r="F7475">
        <v>34</v>
      </c>
      <c r="G7475" t="s">
        <v>302</v>
      </c>
      <c r="H7475" t="s">
        <v>80</v>
      </c>
      <c r="I7475">
        <v>224</v>
      </c>
      <c r="L7475" t="s">
        <v>562</v>
      </c>
      <c r="M7475">
        <v>207.87</v>
      </c>
      <c r="N7475">
        <v>16.13</v>
      </c>
      <c r="O7475" t="s">
        <v>388</v>
      </c>
    </row>
    <row r="7476" spans="1:15" hidden="1" x14ac:dyDescent="0.35">
      <c r="A7476" t="s">
        <v>561</v>
      </c>
      <c r="B7476" t="s">
        <v>84</v>
      </c>
      <c r="C7476" t="s">
        <v>85</v>
      </c>
      <c r="D7476" t="s">
        <v>78</v>
      </c>
      <c r="E7476">
        <v>2020</v>
      </c>
      <c r="F7476">
        <v>34</v>
      </c>
      <c r="G7476" t="s">
        <v>302</v>
      </c>
      <c r="H7476" t="s">
        <v>80</v>
      </c>
      <c r="I7476">
        <v>594</v>
      </c>
      <c r="L7476" t="s">
        <v>562</v>
      </c>
      <c r="M7476">
        <v>551.24</v>
      </c>
      <c r="N7476">
        <v>42.76</v>
      </c>
      <c r="O7476" t="s">
        <v>388</v>
      </c>
    </row>
    <row r="7477" spans="1:15" hidden="1" x14ac:dyDescent="0.35">
      <c r="A7477" t="s">
        <v>561</v>
      </c>
      <c r="B7477" t="s">
        <v>84</v>
      </c>
      <c r="C7477" t="s">
        <v>85</v>
      </c>
      <c r="D7477" t="s">
        <v>78</v>
      </c>
      <c r="E7477">
        <v>2020</v>
      </c>
      <c r="F7477">
        <v>67</v>
      </c>
      <c r="G7477" t="s">
        <v>303</v>
      </c>
      <c r="H7477" t="s">
        <v>80</v>
      </c>
      <c r="I7477">
        <v>255</v>
      </c>
      <c r="J7477">
        <v>0</v>
      </c>
      <c r="K7477">
        <v>255</v>
      </c>
      <c r="L7477" t="s">
        <v>562</v>
      </c>
      <c r="O7477" t="s">
        <v>388</v>
      </c>
    </row>
    <row r="7478" spans="1:15" hidden="1" x14ac:dyDescent="0.35">
      <c r="A7478" t="s">
        <v>561</v>
      </c>
      <c r="B7478" t="s">
        <v>84</v>
      </c>
      <c r="C7478" t="s">
        <v>85</v>
      </c>
      <c r="D7478" t="s">
        <v>78</v>
      </c>
      <c r="E7478">
        <v>2021</v>
      </c>
      <c r="F7478">
        <v>34</v>
      </c>
      <c r="G7478" t="s">
        <v>302</v>
      </c>
      <c r="H7478" t="s">
        <v>80</v>
      </c>
      <c r="I7478">
        <v>2</v>
      </c>
      <c r="L7478" t="s">
        <v>562</v>
      </c>
      <c r="M7478">
        <v>1.86</v>
      </c>
      <c r="N7478">
        <v>0.14000000000000001</v>
      </c>
      <c r="O7478" t="s">
        <v>388</v>
      </c>
    </row>
    <row r="7479" spans="1:15" hidden="1" x14ac:dyDescent="0.35">
      <c r="A7479" t="s">
        <v>561</v>
      </c>
      <c r="B7479" t="s">
        <v>84</v>
      </c>
      <c r="C7479" t="s">
        <v>85</v>
      </c>
      <c r="D7479" t="s">
        <v>78</v>
      </c>
      <c r="E7479">
        <v>2021</v>
      </c>
      <c r="F7479">
        <v>34</v>
      </c>
      <c r="G7479" t="s">
        <v>302</v>
      </c>
      <c r="H7479" t="s">
        <v>80</v>
      </c>
      <c r="I7479">
        <v>8176</v>
      </c>
      <c r="L7479" t="s">
        <v>562</v>
      </c>
      <c r="M7479">
        <v>7767.2</v>
      </c>
      <c r="N7479">
        <v>408.8</v>
      </c>
      <c r="O7479" t="s">
        <v>388</v>
      </c>
    </row>
    <row r="7480" spans="1:15" hidden="1" x14ac:dyDescent="0.35">
      <c r="A7480" t="s">
        <v>561</v>
      </c>
      <c r="B7480" t="s">
        <v>84</v>
      </c>
      <c r="C7480" t="s">
        <v>85</v>
      </c>
      <c r="D7480" t="s">
        <v>78</v>
      </c>
      <c r="E7480">
        <v>2021</v>
      </c>
      <c r="F7480">
        <v>34</v>
      </c>
      <c r="G7480" t="s">
        <v>302</v>
      </c>
      <c r="H7480" t="s">
        <v>80</v>
      </c>
      <c r="I7480">
        <v>2487</v>
      </c>
      <c r="L7480" t="s">
        <v>562</v>
      </c>
      <c r="M7480">
        <v>2362.65</v>
      </c>
      <c r="N7480">
        <v>124.35</v>
      </c>
      <c r="O7480" t="s">
        <v>388</v>
      </c>
    </row>
    <row r="7481" spans="1:15" hidden="1" x14ac:dyDescent="0.35">
      <c r="A7481" t="s">
        <v>561</v>
      </c>
      <c r="B7481" t="s">
        <v>84</v>
      </c>
      <c r="C7481" t="s">
        <v>85</v>
      </c>
      <c r="D7481" t="s">
        <v>78</v>
      </c>
      <c r="E7481">
        <v>2021</v>
      </c>
      <c r="F7481">
        <v>34</v>
      </c>
      <c r="G7481" t="s">
        <v>302</v>
      </c>
      <c r="H7481" t="s">
        <v>80</v>
      </c>
      <c r="I7481">
        <v>151</v>
      </c>
      <c r="L7481" t="s">
        <v>562</v>
      </c>
      <c r="M7481">
        <v>143.44999999999999</v>
      </c>
      <c r="N7481">
        <v>7.55</v>
      </c>
      <c r="O7481" t="s">
        <v>388</v>
      </c>
    </row>
    <row r="7482" spans="1:15" hidden="1" x14ac:dyDescent="0.35">
      <c r="A7482" t="s">
        <v>561</v>
      </c>
      <c r="B7482" t="s">
        <v>84</v>
      </c>
      <c r="C7482" t="s">
        <v>85</v>
      </c>
      <c r="D7482" t="s">
        <v>78</v>
      </c>
      <c r="E7482">
        <v>2022</v>
      </c>
      <c r="F7482">
        <v>34</v>
      </c>
      <c r="G7482" t="s">
        <v>302</v>
      </c>
      <c r="H7482" t="s">
        <v>80</v>
      </c>
      <c r="I7482">
        <v>5660</v>
      </c>
      <c r="L7482" t="s">
        <v>562</v>
      </c>
      <c r="M7482">
        <v>5252.53</v>
      </c>
      <c r="N7482">
        <v>407.47</v>
      </c>
      <c r="O7482" t="s">
        <v>388</v>
      </c>
    </row>
    <row r="7483" spans="1:15" hidden="1" x14ac:dyDescent="0.35">
      <c r="A7483" t="s">
        <v>561</v>
      </c>
      <c r="B7483" t="s">
        <v>84</v>
      </c>
      <c r="C7483" t="s">
        <v>85</v>
      </c>
      <c r="D7483" t="s">
        <v>78</v>
      </c>
      <c r="E7483">
        <v>2022</v>
      </c>
      <c r="F7483">
        <v>34</v>
      </c>
      <c r="G7483" t="s">
        <v>302</v>
      </c>
      <c r="H7483" t="s">
        <v>80</v>
      </c>
      <c r="I7483">
        <v>409</v>
      </c>
      <c r="L7483" t="s">
        <v>562</v>
      </c>
      <c r="M7483">
        <v>379.56</v>
      </c>
      <c r="N7483">
        <v>29.44</v>
      </c>
      <c r="O7483" t="s">
        <v>388</v>
      </c>
    </row>
    <row r="7484" spans="1:15" hidden="1" x14ac:dyDescent="0.35">
      <c r="A7484" t="s">
        <v>561</v>
      </c>
      <c r="B7484" t="s">
        <v>84</v>
      </c>
      <c r="C7484" t="s">
        <v>85</v>
      </c>
      <c r="D7484" t="s">
        <v>78</v>
      </c>
      <c r="E7484">
        <v>2022</v>
      </c>
      <c r="F7484">
        <v>34</v>
      </c>
      <c r="G7484" t="s">
        <v>302</v>
      </c>
      <c r="H7484" t="s">
        <v>80</v>
      </c>
      <c r="I7484">
        <v>871</v>
      </c>
      <c r="L7484" t="s">
        <v>562</v>
      </c>
      <c r="M7484">
        <v>827.45</v>
      </c>
      <c r="N7484">
        <v>43.55</v>
      </c>
      <c r="O7484" t="s">
        <v>388</v>
      </c>
    </row>
    <row r="7485" spans="1:15" hidden="1" x14ac:dyDescent="0.35">
      <c r="A7485" t="s">
        <v>561</v>
      </c>
      <c r="B7485" t="s">
        <v>84</v>
      </c>
      <c r="C7485" t="s">
        <v>85</v>
      </c>
      <c r="D7485" t="s">
        <v>78</v>
      </c>
      <c r="E7485">
        <v>2022</v>
      </c>
      <c r="F7485">
        <v>34</v>
      </c>
      <c r="G7485" t="s">
        <v>302</v>
      </c>
      <c r="H7485" t="s">
        <v>80</v>
      </c>
      <c r="I7485">
        <v>134</v>
      </c>
      <c r="L7485" t="s">
        <v>562</v>
      </c>
      <c r="M7485">
        <v>127.3</v>
      </c>
      <c r="N7485">
        <v>6.7</v>
      </c>
      <c r="O7485" t="s">
        <v>388</v>
      </c>
    </row>
    <row r="7486" spans="1:15" hidden="1" x14ac:dyDescent="0.35">
      <c r="A7486" t="s">
        <v>561</v>
      </c>
      <c r="B7486" t="s">
        <v>84</v>
      </c>
      <c r="C7486" t="s">
        <v>85</v>
      </c>
      <c r="D7486" t="s">
        <v>78</v>
      </c>
      <c r="E7486">
        <v>2022</v>
      </c>
      <c r="F7486">
        <v>34</v>
      </c>
      <c r="G7486" t="s">
        <v>302</v>
      </c>
      <c r="H7486" t="s">
        <v>80</v>
      </c>
      <c r="I7486">
        <v>980</v>
      </c>
      <c r="L7486" t="s">
        <v>562</v>
      </c>
      <c r="M7486">
        <v>931</v>
      </c>
      <c r="N7486">
        <v>49</v>
      </c>
      <c r="O7486" t="s">
        <v>388</v>
      </c>
    </row>
    <row r="7487" spans="1:15" hidden="1" x14ac:dyDescent="0.35">
      <c r="A7487" t="s">
        <v>561</v>
      </c>
      <c r="B7487" t="s">
        <v>84</v>
      </c>
      <c r="C7487" t="s">
        <v>85</v>
      </c>
      <c r="D7487" t="s">
        <v>78</v>
      </c>
      <c r="E7487">
        <v>2022</v>
      </c>
      <c r="F7487">
        <v>34</v>
      </c>
      <c r="G7487" t="s">
        <v>302</v>
      </c>
      <c r="H7487" t="s">
        <v>80</v>
      </c>
      <c r="I7487">
        <v>150</v>
      </c>
      <c r="L7487" t="s">
        <v>562</v>
      </c>
      <c r="M7487">
        <v>142.5</v>
      </c>
      <c r="N7487">
        <v>7.5</v>
      </c>
      <c r="O7487" t="s">
        <v>388</v>
      </c>
    </row>
    <row r="7488" spans="1:15" hidden="1" x14ac:dyDescent="0.35">
      <c r="A7488" t="s">
        <v>561</v>
      </c>
      <c r="B7488" t="s">
        <v>84</v>
      </c>
      <c r="C7488" t="s">
        <v>85</v>
      </c>
      <c r="D7488" t="s">
        <v>78</v>
      </c>
      <c r="E7488">
        <v>2023</v>
      </c>
      <c r="F7488">
        <v>79</v>
      </c>
      <c r="G7488" t="s">
        <v>312</v>
      </c>
      <c r="H7488" t="s">
        <v>80</v>
      </c>
      <c r="I7488">
        <v>1977</v>
      </c>
      <c r="L7488" t="s">
        <v>562</v>
      </c>
      <c r="O7488" t="s">
        <v>388</v>
      </c>
    </row>
    <row r="7489" spans="1:15" hidden="1" x14ac:dyDescent="0.35">
      <c r="A7489" t="s">
        <v>561</v>
      </c>
      <c r="B7489" t="s">
        <v>84</v>
      </c>
      <c r="C7489" t="s">
        <v>85</v>
      </c>
      <c r="D7489" t="s">
        <v>78</v>
      </c>
      <c r="E7489">
        <v>2023</v>
      </c>
      <c r="F7489">
        <v>79</v>
      </c>
      <c r="G7489" t="s">
        <v>312</v>
      </c>
      <c r="H7489" t="s">
        <v>80</v>
      </c>
      <c r="I7489">
        <v>956</v>
      </c>
      <c r="L7489" t="s">
        <v>562</v>
      </c>
      <c r="O7489" t="s">
        <v>388</v>
      </c>
    </row>
    <row r="7490" spans="1:15" hidden="1" x14ac:dyDescent="0.35">
      <c r="A7490" t="s">
        <v>561</v>
      </c>
      <c r="B7490" t="s">
        <v>84</v>
      </c>
      <c r="C7490" t="s">
        <v>85</v>
      </c>
      <c r="D7490" t="s">
        <v>78</v>
      </c>
      <c r="E7490">
        <v>2023</v>
      </c>
      <c r="F7490">
        <v>79</v>
      </c>
      <c r="G7490" t="s">
        <v>312</v>
      </c>
      <c r="H7490" t="s">
        <v>80</v>
      </c>
      <c r="I7490">
        <v>795</v>
      </c>
      <c r="L7490" t="s">
        <v>562</v>
      </c>
      <c r="O7490" t="s">
        <v>388</v>
      </c>
    </row>
    <row r="7491" spans="1:15" hidden="1" x14ac:dyDescent="0.35">
      <c r="A7491" t="s">
        <v>561</v>
      </c>
      <c r="B7491" t="s">
        <v>84</v>
      </c>
      <c r="C7491" t="s">
        <v>85</v>
      </c>
      <c r="D7491" t="s">
        <v>78</v>
      </c>
      <c r="E7491">
        <v>2023</v>
      </c>
      <c r="F7491">
        <v>79</v>
      </c>
      <c r="G7491" t="s">
        <v>312</v>
      </c>
      <c r="H7491" t="s">
        <v>80</v>
      </c>
      <c r="I7491">
        <v>123</v>
      </c>
      <c r="L7491" t="s">
        <v>562</v>
      </c>
      <c r="O7491" t="s">
        <v>388</v>
      </c>
    </row>
    <row r="7492" spans="1:15" hidden="1" x14ac:dyDescent="0.35">
      <c r="A7492" t="s">
        <v>561</v>
      </c>
      <c r="B7492" t="s">
        <v>84</v>
      </c>
      <c r="C7492" t="s">
        <v>85</v>
      </c>
      <c r="D7492" t="s">
        <v>78</v>
      </c>
      <c r="E7492">
        <v>2023</v>
      </c>
      <c r="F7492">
        <v>34</v>
      </c>
      <c r="G7492" t="s">
        <v>302</v>
      </c>
      <c r="H7492" t="s">
        <v>80</v>
      </c>
      <c r="I7492">
        <v>11788</v>
      </c>
      <c r="L7492" t="s">
        <v>562</v>
      </c>
      <c r="M7492">
        <v>11198.6</v>
      </c>
      <c r="N7492">
        <v>589.4</v>
      </c>
      <c r="O7492" t="s">
        <v>388</v>
      </c>
    </row>
    <row r="7493" spans="1:15" hidden="1" x14ac:dyDescent="0.35">
      <c r="A7493" t="s">
        <v>561</v>
      </c>
      <c r="B7493" t="s">
        <v>84</v>
      </c>
      <c r="C7493" t="s">
        <v>85</v>
      </c>
      <c r="D7493" t="s">
        <v>78</v>
      </c>
      <c r="E7493">
        <v>2023</v>
      </c>
      <c r="F7493">
        <v>34</v>
      </c>
      <c r="G7493" t="s">
        <v>302</v>
      </c>
      <c r="H7493" t="s">
        <v>80</v>
      </c>
      <c r="I7493">
        <v>530</v>
      </c>
      <c r="L7493" t="s">
        <v>562</v>
      </c>
      <c r="M7493">
        <v>491.84</v>
      </c>
      <c r="N7493">
        <v>38.159999999999997</v>
      </c>
      <c r="O7493" t="s">
        <v>388</v>
      </c>
    </row>
    <row r="7494" spans="1:15" hidden="1" x14ac:dyDescent="0.35">
      <c r="A7494" t="s">
        <v>561</v>
      </c>
      <c r="B7494" t="s">
        <v>84</v>
      </c>
      <c r="C7494" t="s">
        <v>85</v>
      </c>
      <c r="D7494" t="s">
        <v>78</v>
      </c>
      <c r="E7494">
        <v>2023</v>
      </c>
      <c r="F7494">
        <v>34</v>
      </c>
      <c r="G7494" t="s">
        <v>302</v>
      </c>
      <c r="H7494" t="s">
        <v>80</v>
      </c>
      <c r="I7494">
        <v>5613</v>
      </c>
      <c r="L7494" t="s">
        <v>562</v>
      </c>
      <c r="M7494">
        <v>5332.35</v>
      </c>
      <c r="N7494">
        <v>280.64999999999998</v>
      </c>
      <c r="O7494" t="s">
        <v>388</v>
      </c>
    </row>
    <row r="7495" spans="1:15" hidden="1" x14ac:dyDescent="0.35">
      <c r="A7495" t="s">
        <v>561</v>
      </c>
      <c r="B7495" t="s">
        <v>84</v>
      </c>
      <c r="C7495" t="s">
        <v>85</v>
      </c>
      <c r="D7495" t="s">
        <v>78</v>
      </c>
      <c r="E7495">
        <v>2023</v>
      </c>
      <c r="F7495">
        <v>34</v>
      </c>
      <c r="G7495" t="s">
        <v>302</v>
      </c>
      <c r="H7495" t="s">
        <v>80</v>
      </c>
      <c r="I7495">
        <v>1016</v>
      </c>
      <c r="L7495" t="s">
        <v>562</v>
      </c>
      <c r="M7495">
        <v>965.2</v>
      </c>
      <c r="N7495">
        <v>50.8</v>
      </c>
      <c r="O7495" t="s">
        <v>388</v>
      </c>
    </row>
    <row r="7496" spans="1:15" hidden="1" x14ac:dyDescent="0.35">
      <c r="A7496" t="s">
        <v>561</v>
      </c>
      <c r="B7496" t="s">
        <v>84</v>
      </c>
      <c r="C7496" t="s">
        <v>85</v>
      </c>
      <c r="D7496" t="s">
        <v>78</v>
      </c>
      <c r="E7496">
        <v>2023</v>
      </c>
      <c r="F7496">
        <v>34</v>
      </c>
      <c r="G7496" t="s">
        <v>302</v>
      </c>
      <c r="H7496" t="s">
        <v>80</v>
      </c>
      <c r="I7496">
        <v>11052</v>
      </c>
      <c r="L7496" t="s">
        <v>562</v>
      </c>
      <c r="M7496">
        <v>10499.4</v>
      </c>
      <c r="N7496">
        <v>552.6</v>
      </c>
      <c r="O7496" t="s">
        <v>388</v>
      </c>
    </row>
    <row r="7497" spans="1:15" hidden="1" x14ac:dyDescent="0.35">
      <c r="A7497" t="s">
        <v>561</v>
      </c>
      <c r="B7497" t="s">
        <v>84</v>
      </c>
      <c r="C7497" t="s">
        <v>85</v>
      </c>
      <c r="D7497" t="s">
        <v>78</v>
      </c>
      <c r="E7497">
        <v>2023</v>
      </c>
      <c r="F7497">
        <v>34</v>
      </c>
      <c r="G7497" t="s">
        <v>302</v>
      </c>
      <c r="H7497" t="s">
        <v>80</v>
      </c>
      <c r="I7497">
        <v>1269</v>
      </c>
      <c r="L7497" t="s">
        <v>562</v>
      </c>
      <c r="M7497">
        <v>1177.6400000000001</v>
      </c>
      <c r="N7497">
        <v>91.36</v>
      </c>
      <c r="O7497" t="s">
        <v>388</v>
      </c>
    </row>
    <row r="7498" spans="1:15" hidden="1" x14ac:dyDescent="0.35">
      <c r="A7498" t="s">
        <v>561</v>
      </c>
      <c r="B7498" t="s">
        <v>84</v>
      </c>
      <c r="C7498" t="s">
        <v>85</v>
      </c>
      <c r="D7498" t="s">
        <v>78</v>
      </c>
      <c r="E7498">
        <v>2023</v>
      </c>
      <c r="F7498">
        <v>34</v>
      </c>
      <c r="G7498" t="s">
        <v>302</v>
      </c>
      <c r="H7498" t="s">
        <v>80</v>
      </c>
      <c r="I7498">
        <v>5133</v>
      </c>
      <c r="L7498" t="s">
        <v>562</v>
      </c>
      <c r="M7498">
        <v>4876.3500000000004</v>
      </c>
      <c r="N7498">
        <v>256.64999999999998</v>
      </c>
      <c r="O7498" t="s">
        <v>388</v>
      </c>
    </row>
    <row r="7499" spans="1:15" hidden="1" x14ac:dyDescent="0.35">
      <c r="A7499" t="s">
        <v>561</v>
      </c>
      <c r="B7499" t="s">
        <v>84</v>
      </c>
      <c r="C7499" t="s">
        <v>85</v>
      </c>
      <c r="D7499" t="s">
        <v>78</v>
      </c>
      <c r="E7499">
        <v>2023</v>
      </c>
      <c r="F7499">
        <v>34</v>
      </c>
      <c r="G7499" t="s">
        <v>302</v>
      </c>
      <c r="H7499" t="s">
        <v>80</v>
      </c>
      <c r="I7499">
        <v>952</v>
      </c>
      <c r="L7499" t="s">
        <v>562</v>
      </c>
      <c r="M7499">
        <v>904.4</v>
      </c>
      <c r="N7499">
        <v>47.6</v>
      </c>
      <c r="O7499" t="s">
        <v>388</v>
      </c>
    </row>
    <row r="7500" spans="1:15" hidden="1" x14ac:dyDescent="0.35">
      <c r="A7500" t="s">
        <v>561</v>
      </c>
      <c r="B7500" t="s">
        <v>84</v>
      </c>
      <c r="C7500" t="s">
        <v>85</v>
      </c>
      <c r="D7500" t="s">
        <v>78</v>
      </c>
      <c r="E7500">
        <v>2024</v>
      </c>
      <c r="F7500">
        <v>79</v>
      </c>
      <c r="G7500" t="s">
        <v>312</v>
      </c>
      <c r="H7500" t="s">
        <v>80</v>
      </c>
      <c r="I7500">
        <v>2250</v>
      </c>
      <c r="L7500" t="s">
        <v>562</v>
      </c>
      <c r="O7500" t="s">
        <v>388</v>
      </c>
    </row>
    <row r="7501" spans="1:15" hidden="1" x14ac:dyDescent="0.35">
      <c r="A7501" t="s">
        <v>561</v>
      </c>
      <c r="B7501" t="s">
        <v>84</v>
      </c>
      <c r="C7501" t="s">
        <v>85</v>
      </c>
      <c r="D7501" t="s">
        <v>78</v>
      </c>
      <c r="E7501">
        <v>2024</v>
      </c>
      <c r="F7501">
        <v>79</v>
      </c>
      <c r="G7501" t="s">
        <v>312</v>
      </c>
      <c r="H7501" t="s">
        <v>80</v>
      </c>
      <c r="I7501">
        <v>1274</v>
      </c>
      <c r="L7501" t="s">
        <v>562</v>
      </c>
      <c r="O7501" t="s">
        <v>388</v>
      </c>
    </row>
    <row r="7502" spans="1:15" hidden="1" x14ac:dyDescent="0.35">
      <c r="A7502" t="s">
        <v>561</v>
      </c>
      <c r="B7502" t="s">
        <v>84</v>
      </c>
      <c r="C7502" t="s">
        <v>85</v>
      </c>
      <c r="D7502" t="s">
        <v>78</v>
      </c>
      <c r="E7502">
        <v>2024</v>
      </c>
      <c r="F7502">
        <v>79</v>
      </c>
      <c r="G7502" t="s">
        <v>312</v>
      </c>
      <c r="H7502" t="s">
        <v>80</v>
      </c>
      <c r="I7502">
        <v>938</v>
      </c>
      <c r="L7502" t="s">
        <v>562</v>
      </c>
      <c r="O7502" t="s">
        <v>388</v>
      </c>
    </row>
    <row r="7503" spans="1:15" hidden="1" x14ac:dyDescent="0.35">
      <c r="A7503" t="s">
        <v>561</v>
      </c>
      <c r="B7503" t="s">
        <v>84</v>
      </c>
      <c r="C7503" t="s">
        <v>85</v>
      </c>
      <c r="D7503" t="s">
        <v>78</v>
      </c>
      <c r="E7503">
        <v>2024</v>
      </c>
      <c r="F7503">
        <v>34</v>
      </c>
      <c r="G7503" t="s">
        <v>302</v>
      </c>
      <c r="H7503" t="s">
        <v>80</v>
      </c>
      <c r="I7503">
        <v>3431</v>
      </c>
      <c r="L7503" t="s">
        <v>562</v>
      </c>
      <c r="M7503">
        <v>3259.45</v>
      </c>
      <c r="N7503">
        <v>171.55</v>
      </c>
      <c r="O7503" t="s">
        <v>388</v>
      </c>
    </row>
    <row r="7504" spans="1:15" hidden="1" x14ac:dyDescent="0.35">
      <c r="A7504" t="s">
        <v>561</v>
      </c>
      <c r="B7504" t="s">
        <v>84</v>
      </c>
      <c r="C7504" t="s">
        <v>85</v>
      </c>
      <c r="D7504" t="s">
        <v>78</v>
      </c>
      <c r="E7504">
        <v>2024</v>
      </c>
      <c r="F7504">
        <v>34</v>
      </c>
      <c r="G7504" t="s">
        <v>302</v>
      </c>
      <c r="H7504" t="s">
        <v>80</v>
      </c>
      <c r="I7504">
        <v>295</v>
      </c>
      <c r="L7504" t="s">
        <v>562</v>
      </c>
      <c r="M7504">
        <v>273.76</v>
      </c>
      <c r="N7504">
        <v>21.24</v>
      </c>
      <c r="O7504" t="s">
        <v>388</v>
      </c>
    </row>
    <row r="7505" spans="1:15" hidden="1" x14ac:dyDescent="0.35">
      <c r="A7505" t="s">
        <v>561</v>
      </c>
      <c r="B7505" t="s">
        <v>84</v>
      </c>
      <c r="C7505" t="s">
        <v>85</v>
      </c>
      <c r="D7505" t="s">
        <v>78</v>
      </c>
      <c r="E7505">
        <v>2024</v>
      </c>
      <c r="F7505">
        <v>34</v>
      </c>
      <c r="G7505" t="s">
        <v>302</v>
      </c>
      <c r="H7505" t="s">
        <v>80</v>
      </c>
      <c r="I7505">
        <v>1431</v>
      </c>
      <c r="L7505" t="s">
        <v>562</v>
      </c>
      <c r="M7505">
        <v>1359.45</v>
      </c>
      <c r="N7505">
        <v>71.55</v>
      </c>
      <c r="O7505" t="s">
        <v>388</v>
      </c>
    </row>
    <row r="7506" spans="1:15" hidden="1" x14ac:dyDescent="0.35">
      <c r="A7506" t="s">
        <v>561</v>
      </c>
      <c r="B7506" t="s">
        <v>84</v>
      </c>
      <c r="C7506" t="s">
        <v>330</v>
      </c>
      <c r="D7506" t="s">
        <v>78</v>
      </c>
      <c r="E7506">
        <v>2020</v>
      </c>
      <c r="F7506">
        <v>34</v>
      </c>
      <c r="G7506" t="s">
        <v>302</v>
      </c>
      <c r="H7506" t="s">
        <v>80</v>
      </c>
      <c r="I7506">
        <v>1161</v>
      </c>
      <c r="L7506" t="s">
        <v>562</v>
      </c>
      <c r="M7506">
        <v>1130.5999999999999</v>
      </c>
      <c r="N7506">
        <v>30.4</v>
      </c>
      <c r="O7506" t="s">
        <v>392</v>
      </c>
    </row>
    <row r="7507" spans="1:15" hidden="1" x14ac:dyDescent="0.35">
      <c r="A7507" t="s">
        <v>561</v>
      </c>
      <c r="B7507" t="s">
        <v>84</v>
      </c>
      <c r="C7507" t="s">
        <v>330</v>
      </c>
      <c r="D7507" t="s">
        <v>78</v>
      </c>
      <c r="E7507">
        <v>2020</v>
      </c>
      <c r="F7507">
        <v>34</v>
      </c>
      <c r="G7507" t="s">
        <v>302</v>
      </c>
      <c r="H7507" t="s">
        <v>80</v>
      </c>
      <c r="I7507">
        <v>57</v>
      </c>
      <c r="L7507" t="s">
        <v>562</v>
      </c>
      <c r="M7507">
        <v>55.51</v>
      </c>
      <c r="N7507">
        <v>1.49</v>
      </c>
      <c r="O7507" t="s">
        <v>392</v>
      </c>
    </row>
    <row r="7508" spans="1:15" hidden="1" x14ac:dyDescent="0.35">
      <c r="A7508" t="s">
        <v>561</v>
      </c>
      <c r="B7508" t="s">
        <v>84</v>
      </c>
      <c r="C7508" t="s">
        <v>330</v>
      </c>
      <c r="D7508" t="s">
        <v>78</v>
      </c>
      <c r="E7508">
        <v>2020</v>
      </c>
      <c r="F7508">
        <v>34</v>
      </c>
      <c r="G7508" t="s">
        <v>302</v>
      </c>
      <c r="H7508" t="s">
        <v>80</v>
      </c>
      <c r="I7508">
        <v>246</v>
      </c>
      <c r="L7508" t="s">
        <v>562</v>
      </c>
      <c r="M7508">
        <v>239.56</v>
      </c>
      <c r="N7508">
        <v>6.44</v>
      </c>
      <c r="O7508" t="s">
        <v>392</v>
      </c>
    </row>
    <row r="7509" spans="1:15" hidden="1" x14ac:dyDescent="0.35">
      <c r="A7509" t="s">
        <v>561</v>
      </c>
      <c r="B7509" t="s">
        <v>84</v>
      </c>
      <c r="C7509" t="s">
        <v>330</v>
      </c>
      <c r="D7509" t="s">
        <v>78</v>
      </c>
      <c r="E7509">
        <v>2020</v>
      </c>
      <c r="F7509">
        <v>34</v>
      </c>
      <c r="G7509" t="s">
        <v>302</v>
      </c>
      <c r="H7509" t="s">
        <v>81</v>
      </c>
      <c r="I7509">
        <v>40</v>
      </c>
      <c r="L7509" t="s">
        <v>562</v>
      </c>
      <c r="M7509">
        <v>38.950000000000003</v>
      </c>
      <c r="N7509">
        <v>1.05</v>
      </c>
      <c r="O7509" t="s">
        <v>392</v>
      </c>
    </row>
    <row r="7510" spans="1:15" hidden="1" x14ac:dyDescent="0.35">
      <c r="A7510" t="s">
        <v>561</v>
      </c>
      <c r="B7510" t="s">
        <v>84</v>
      </c>
      <c r="C7510" t="s">
        <v>330</v>
      </c>
      <c r="D7510" t="s">
        <v>78</v>
      </c>
      <c r="E7510">
        <v>2020</v>
      </c>
      <c r="F7510">
        <v>34</v>
      </c>
      <c r="G7510" t="s">
        <v>302</v>
      </c>
      <c r="H7510" t="s">
        <v>81</v>
      </c>
      <c r="I7510">
        <v>16</v>
      </c>
      <c r="L7510" t="s">
        <v>562</v>
      </c>
      <c r="M7510">
        <v>15.58</v>
      </c>
      <c r="N7510">
        <v>0.42</v>
      </c>
      <c r="O7510" t="s">
        <v>392</v>
      </c>
    </row>
    <row r="7511" spans="1:15" hidden="1" x14ac:dyDescent="0.35">
      <c r="A7511" t="s">
        <v>561</v>
      </c>
      <c r="B7511" t="s">
        <v>84</v>
      </c>
      <c r="C7511" t="s">
        <v>330</v>
      </c>
      <c r="D7511" t="s">
        <v>78</v>
      </c>
      <c r="E7511">
        <v>2020</v>
      </c>
      <c r="F7511">
        <v>34</v>
      </c>
      <c r="G7511" t="s">
        <v>302</v>
      </c>
      <c r="H7511" t="s">
        <v>80</v>
      </c>
      <c r="I7511">
        <v>2</v>
      </c>
      <c r="L7511" t="s">
        <v>562</v>
      </c>
      <c r="M7511">
        <v>1.95</v>
      </c>
      <c r="N7511">
        <v>0.05</v>
      </c>
      <c r="O7511" t="s">
        <v>392</v>
      </c>
    </row>
    <row r="7512" spans="1:15" hidden="1" x14ac:dyDescent="0.35">
      <c r="A7512" t="s">
        <v>561</v>
      </c>
      <c r="B7512" t="s">
        <v>84</v>
      </c>
      <c r="C7512" t="s">
        <v>330</v>
      </c>
      <c r="D7512" t="s">
        <v>78</v>
      </c>
      <c r="E7512">
        <v>2020</v>
      </c>
      <c r="F7512">
        <v>34</v>
      </c>
      <c r="G7512" t="s">
        <v>302</v>
      </c>
      <c r="H7512" t="s">
        <v>80</v>
      </c>
      <c r="I7512">
        <v>118</v>
      </c>
      <c r="L7512" t="s">
        <v>562</v>
      </c>
      <c r="M7512">
        <v>114.91</v>
      </c>
      <c r="N7512">
        <v>3.09</v>
      </c>
      <c r="O7512" t="s">
        <v>392</v>
      </c>
    </row>
    <row r="7513" spans="1:15" hidden="1" x14ac:dyDescent="0.35">
      <c r="A7513" t="s">
        <v>561</v>
      </c>
      <c r="B7513" t="s">
        <v>84</v>
      </c>
      <c r="C7513" t="s">
        <v>330</v>
      </c>
      <c r="D7513" t="s">
        <v>78</v>
      </c>
      <c r="E7513">
        <v>2020</v>
      </c>
      <c r="F7513">
        <v>34</v>
      </c>
      <c r="G7513" t="s">
        <v>302</v>
      </c>
      <c r="H7513" t="s">
        <v>80</v>
      </c>
      <c r="I7513">
        <v>571</v>
      </c>
      <c r="L7513" t="s">
        <v>562</v>
      </c>
      <c r="M7513">
        <v>556.04999999999995</v>
      </c>
      <c r="N7513">
        <v>14.95</v>
      </c>
      <c r="O7513" t="s">
        <v>392</v>
      </c>
    </row>
    <row r="7514" spans="1:15" hidden="1" x14ac:dyDescent="0.35">
      <c r="A7514" t="s">
        <v>561</v>
      </c>
      <c r="B7514" t="s">
        <v>84</v>
      </c>
      <c r="C7514" t="s">
        <v>330</v>
      </c>
      <c r="D7514" t="s">
        <v>78</v>
      </c>
      <c r="E7514">
        <v>2020</v>
      </c>
      <c r="F7514">
        <v>34</v>
      </c>
      <c r="G7514" t="s">
        <v>302</v>
      </c>
      <c r="H7514" t="s">
        <v>81</v>
      </c>
      <c r="I7514">
        <v>54</v>
      </c>
      <c r="L7514" t="s">
        <v>562</v>
      </c>
      <c r="M7514">
        <v>52.59</v>
      </c>
      <c r="N7514">
        <v>1.41</v>
      </c>
      <c r="O7514" t="s">
        <v>392</v>
      </c>
    </row>
    <row r="7515" spans="1:15" hidden="1" x14ac:dyDescent="0.35">
      <c r="A7515" t="s">
        <v>561</v>
      </c>
      <c r="B7515" t="s">
        <v>84</v>
      </c>
      <c r="C7515" t="s">
        <v>330</v>
      </c>
      <c r="D7515" t="s">
        <v>78</v>
      </c>
      <c r="E7515">
        <v>2021</v>
      </c>
      <c r="F7515">
        <v>34</v>
      </c>
      <c r="G7515" t="s">
        <v>302</v>
      </c>
      <c r="H7515" t="s">
        <v>80</v>
      </c>
      <c r="I7515">
        <v>1463</v>
      </c>
      <c r="L7515" t="s">
        <v>562</v>
      </c>
      <c r="M7515">
        <v>1424.69</v>
      </c>
      <c r="N7515">
        <v>38.31</v>
      </c>
      <c r="O7515" t="s">
        <v>392</v>
      </c>
    </row>
    <row r="7516" spans="1:15" hidden="1" x14ac:dyDescent="0.35">
      <c r="A7516" t="s">
        <v>561</v>
      </c>
      <c r="B7516" t="s">
        <v>84</v>
      </c>
      <c r="C7516" t="s">
        <v>330</v>
      </c>
      <c r="D7516" t="s">
        <v>78</v>
      </c>
      <c r="E7516">
        <v>2021</v>
      </c>
      <c r="F7516">
        <v>34</v>
      </c>
      <c r="G7516" t="s">
        <v>302</v>
      </c>
      <c r="H7516" t="s">
        <v>80</v>
      </c>
      <c r="I7516">
        <v>233</v>
      </c>
      <c r="L7516" t="s">
        <v>562</v>
      </c>
      <c r="M7516">
        <v>226.9</v>
      </c>
      <c r="N7516">
        <v>6.1</v>
      </c>
      <c r="O7516" t="s">
        <v>392</v>
      </c>
    </row>
    <row r="7517" spans="1:15" hidden="1" x14ac:dyDescent="0.35">
      <c r="A7517" t="s">
        <v>561</v>
      </c>
      <c r="B7517" t="s">
        <v>84</v>
      </c>
      <c r="C7517" t="s">
        <v>330</v>
      </c>
      <c r="D7517" t="s">
        <v>78</v>
      </c>
      <c r="E7517">
        <v>2021</v>
      </c>
      <c r="F7517">
        <v>34</v>
      </c>
      <c r="G7517" t="s">
        <v>302</v>
      </c>
      <c r="H7517" t="s">
        <v>80</v>
      </c>
      <c r="I7517">
        <v>437</v>
      </c>
      <c r="L7517" t="s">
        <v>562</v>
      </c>
      <c r="M7517">
        <v>425.56</v>
      </c>
      <c r="N7517">
        <v>11.44</v>
      </c>
      <c r="O7517" t="s">
        <v>392</v>
      </c>
    </row>
    <row r="7518" spans="1:15" hidden="1" x14ac:dyDescent="0.35">
      <c r="A7518" t="s">
        <v>561</v>
      </c>
      <c r="B7518" t="s">
        <v>84</v>
      </c>
      <c r="C7518" t="s">
        <v>330</v>
      </c>
      <c r="D7518" t="s">
        <v>78</v>
      </c>
      <c r="E7518">
        <v>2021</v>
      </c>
      <c r="F7518">
        <v>34</v>
      </c>
      <c r="G7518" t="s">
        <v>302</v>
      </c>
      <c r="H7518" t="s">
        <v>80</v>
      </c>
      <c r="I7518">
        <v>1</v>
      </c>
      <c r="L7518" t="s">
        <v>562</v>
      </c>
      <c r="M7518">
        <v>0.97</v>
      </c>
      <c r="N7518">
        <v>0.03</v>
      </c>
      <c r="O7518" t="s">
        <v>392</v>
      </c>
    </row>
    <row r="7519" spans="1:15" hidden="1" x14ac:dyDescent="0.35">
      <c r="A7519" t="s">
        <v>561</v>
      </c>
      <c r="B7519" t="s">
        <v>84</v>
      </c>
      <c r="C7519" t="s">
        <v>330</v>
      </c>
      <c r="D7519" t="s">
        <v>78</v>
      </c>
      <c r="E7519">
        <v>2021</v>
      </c>
      <c r="F7519">
        <v>34</v>
      </c>
      <c r="G7519" t="s">
        <v>302</v>
      </c>
      <c r="H7519" t="s">
        <v>81</v>
      </c>
      <c r="I7519">
        <v>129</v>
      </c>
      <c r="L7519" t="s">
        <v>562</v>
      </c>
      <c r="M7519">
        <v>125.62</v>
      </c>
      <c r="N7519">
        <v>3.38</v>
      </c>
      <c r="O7519" t="s">
        <v>392</v>
      </c>
    </row>
    <row r="7520" spans="1:15" hidden="1" x14ac:dyDescent="0.35">
      <c r="A7520" t="s">
        <v>561</v>
      </c>
      <c r="B7520" t="s">
        <v>84</v>
      </c>
      <c r="C7520" t="s">
        <v>330</v>
      </c>
      <c r="D7520" t="s">
        <v>78</v>
      </c>
      <c r="E7520">
        <v>2021</v>
      </c>
      <c r="F7520">
        <v>34</v>
      </c>
      <c r="G7520" t="s">
        <v>302</v>
      </c>
      <c r="H7520" t="s">
        <v>81</v>
      </c>
      <c r="I7520">
        <v>34</v>
      </c>
      <c r="L7520" t="s">
        <v>562</v>
      </c>
      <c r="M7520">
        <v>33.11</v>
      </c>
      <c r="N7520">
        <v>0.89</v>
      </c>
      <c r="O7520" t="s">
        <v>392</v>
      </c>
    </row>
    <row r="7521" spans="1:15" hidden="1" x14ac:dyDescent="0.35">
      <c r="A7521" t="s">
        <v>561</v>
      </c>
      <c r="B7521" t="s">
        <v>84</v>
      </c>
      <c r="C7521" t="s">
        <v>330</v>
      </c>
      <c r="D7521" t="s">
        <v>78</v>
      </c>
      <c r="E7521">
        <v>2021</v>
      </c>
      <c r="F7521">
        <v>67</v>
      </c>
      <c r="G7521" t="s">
        <v>303</v>
      </c>
      <c r="H7521" t="s">
        <v>80</v>
      </c>
      <c r="I7521">
        <v>672</v>
      </c>
      <c r="J7521">
        <v>0</v>
      </c>
      <c r="K7521">
        <v>672</v>
      </c>
      <c r="L7521" t="s">
        <v>562</v>
      </c>
      <c r="O7521" t="s">
        <v>392</v>
      </c>
    </row>
    <row r="7522" spans="1:15" hidden="1" x14ac:dyDescent="0.35">
      <c r="A7522" t="s">
        <v>561</v>
      </c>
      <c r="B7522" t="s">
        <v>84</v>
      </c>
      <c r="C7522" t="s">
        <v>330</v>
      </c>
      <c r="D7522" t="s">
        <v>78</v>
      </c>
      <c r="E7522">
        <v>2021</v>
      </c>
      <c r="F7522">
        <v>34</v>
      </c>
      <c r="G7522" t="s">
        <v>302</v>
      </c>
      <c r="H7522" t="s">
        <v>80</v>
      </c>
      <c r="I7522">
        <v>15116</v>
      </c>
      <c r="L7522" t="s">
        <v>562</v>
      </c>
      <c r="M7522">
        <v>14720.22</v>
      </c>
      <c r="N7522">
        <v>395.78</v>
      </c>
      <c r="O7522" t="s">
        <v>392</v>
      </c>
    </row>
    <row r="7523" spans="1:15" hidden="1" x14ac:dyDescent="0.35">
      <c r="A7523" t="s">
        <v>561</v>
      </c>
      <c r="B7523" t="s">
        <v>84</v>
      </c>
      <c r="C7523" t="s">
        <v>330</v>
      </c>
      <c r="D7523" t="s">
        <v>78</v>
      </c>
      <c r="E7523">
        <v>2021</v>
      </c>
      <c r="F7523">
        <v>34</v>
      </c>
      <c r="G7523" t="s">
        <v>302</v>
      </c>
      <c r="H7523" t="s">
        <v>80</v>
      </c>
      <c r="I7523">
        <v>67</v>
      </c>
      <c r="L7523" t="s">
        <v>562</v>
      </c>
      <c r="M7523">
        <v>63.65</v>
      </c>
      <c r="N7523">
        <v>3.35</v>
      </c>
      <c r="O7523" t="s">
        <v>392</v>
      </c>
    </row>
    <row r="7524" spans="1:15" hidden="1" x14ac:dyDescent="0.35">
      <c r="A7524" t="s">
        <v>561</v>
      </c>
      <c r="B7524" t="s">
        <v>84</v>
      </c>
      <c r="C7524" t="s">
        <v>330</v>
      </c>
      <c r="D7524" t="s">
        <v>78</v>
      </c>
      <c r="E7524">
        <v>2021</v>
      </c>
      <c r="F7524">
        <v>34</v>
      </c>
      <c r="G7524" t="s">
        <v>302</v>
      </c>
      <c r="H7524" t="s">
        <v>80</v>
      </c>
      <c r="I7524">
        <v>10544</v>
      </c>
      <c r="L7524" t="s">
        <v>562</v>
      </c>
      <c r="M7524">
        <v>10267.93</v>
      </c>
      <c r="N7524">
        <v>276.07</v>
      </c>
      <c r="O7524" t="s">
        <v>392</v>
      </c>
    </row>
    <row r="7525" spans="1:15" hidden="1" x14ac:dyDescent="0.35">
      <c r="A7525" t="s">
        <v>561</v>
      </c>
      <c r="B7525" t="s">
        <v>84</v>
      </c>
      <c r="C7525" t="s">
        <v>330</v>
      </c>
      <c r="D7525" t="s">
        <v>78</v>
      </c>
      <c r="E7525">
        <v>2021</v>
      </c>
      <c r="F7525">
        <v>34</v>
      </c>
      <c r="G7525" t="s">
        <v>302</v>
      </c>
      <c r="H7525" t="s">
        <v>81</v>
      </c>
      <c r="I7525">
        <v>867</v>
      </c>
      <c r="L7525" t="s">
        <v>562</v>
      </c>
      <c r="M7525">
        <v>844.3</v>
      </c>
      <c r="N7525">
        <v>22.7</v>
      </c>
      <c r="O7525" t="s">
        <v>392</v>
      </c>
    </row>
    <row r="7526" spans="1:15" hidden="1" x14ac:dyDescent="0.35">
      <c r="A7526" t="s">
        <v>561</v>
      </c>
      <c r="B7526" t="s">
        <v>84</v>
      </c>
      <c r="C7526" t="s">
        <v>330</v>
      </c>
      <c r="D7526" t="s">
        <v>78</v>
      </c>
      <c r="E7526">
        <v>2021</v>
      </c>
      <c r="F7526">
        <v>34</v>
      </c>
      <c r="G7526" t="s">
        <v>302</v>
      </c>
      <c r="H7526" t="s">
        <v>81</v>
      </c>
      <c r="I7526">
        <v>1844</v>
      </c>
      <c r="L7526" t="s">
        <v>562</v>
      </c>
      <c r="M7526">
        <v>1795.72</v>
      </c>
      <c r="N7526">
        <v>48.28</v>
      </c>
      <c r="O7526" t="s">
        <v>392</v>
      </c>
    </row>
    <row r="7527" spans="1:15" hidden="1" x14ac:dyDescent="0.35">
      <c r="A7527" t="s">
        <v>561</v>
      </c>
      <c r="B7527" t="s">
        <v>84</v>
      </c>
      <c r="C7527" t="s">
        <v>330</v>
      </c>
      <c r="D7527" t="s">
        <v>78</v>
      </c>
      <c r="E7527">
        <v>2021</v>
      </c>
      <c r="F7527">
        <v>67</v>
      </c>
      <c r="G7527" t="s">
        <v>303</v>
      </c>
      <c r="H7527" t="s">
        <v>81</v>
      </c>
      <c r="I7527">
        <v>283</v>
      </c>
      <c r="J7527">
        <v>0</v>
      </c>
      <c r="K7527">
        <v>283</v>
      </c>
      <c r="L7527" t="s">
        <v>562</v>
      </c>
      <c r="O7527" t="s">
        <v>392</v>
      </c>
    </row>
    <row r="7528" spans="1:15" hidden="1" x14ac:dyDescent="0.35">
      <c r="A7528" t="s">
        <v>561</v>
      </c>
      <c r="B7528" t="s">
        <v>84</v>
      </c>
      <c r="C7528" t="s">
        <v>330</v>
      </c>
      <c r="D7528" t="s">
        <v>78</v>
      </c>
      <c r="E7528">
        <v>2022</v>
      </c>
      <c r="F7528">
        <v>34</v>
      </c>
      <c r="G7528" t="s">
        <v>302</v>
      </c>
      <c r="H7528" t="s">
        <v>80</v>
      </c>
      <c r="I7528">
        <v>55584</v>
      </c>
      <c r="L7528" t="s">
        <v>562</v>
      </c>
      <c r="M7528">
        <v>54128.639999999999</v>
      </c>
      <c r="N7528">
        <v>1455.36</v>
      </c>
      <c r="O7528" t="s">
        <v>392</v>
      </c>
    </row>
    <row r="7529" spans="1:15" hidden="1" x14ac:dyDescent="0.35">
      <c r="A7529" t="s">
        <v>561</v>
      </c>
      <c r="B7529" t="s">
        <v>84</v>
      </c>
      <c r="C7529" t="s">
        <v>330</v>
      </c>
      <c r="D7529" t="s">
        <v>78</v>
      </c>
      <c r="E7529">
        <v>2022</v>
      </c>
      <c r="F7529">
        <v>34</v>
      </c>
      <c r="G7529" t="s">
        <v>302</v>
      </c>
      <c r="H7529" t="s">
        <v>80</v>
      </c>
      <c r="I7529">
        <v>96</v>
      </c>
      <c r="L7529" t="s">
        <v>562</v>
      </c>
      <c r="M7529">
        <v>91.2</v>
      </c>
      <c r="N7529">
        <v>4.8</v>
      </c>
      <c r="O7529" t="s">
        <v>392</v>
      </c>
    </row>
    <row r="7530" spans="1:15" hidden="1" x14ac:dyDescent="0.35">
      <c r="A7530" t="s">
        <v>561</v>
      </c>
      <c r="B7530" t="s">
        <v>84</v>
      </c>
      <c r="C7530" t="s">
        <v>330</v>
      </c>
      <c r="D7530" t="s">
        <v>78</v>
      </c>
      <c r="E7530">
        <v>2022</v>
      </c>
      <c r="F7530">
        <v>34</v>
      </c>
      <c r="G7530" t="s">
        <v>302</v>
      </c>
      <c r="H7530" t="s">
        <v>80</v>
      </c>
      <c r="I7530">
        <v>22392</v>
      </c>
      <c r="L7530" t="s">
        <v>562</v>
      </c>
      <c r="M7530">
        <v>21805.71</v>
      </c>
      <c r="N7530">
        <v>586.29</v>
      </c>
      <c r="O7530" t="s">
        <v>392</v>
      </c>
    </row>
    <row r="7531" spans="1:15" hidden="1" x14ac:dyDescent="0.35">
      <c r="A7531" t="s">
        <v>561</v>
      </c>
      <c r="B7531" t="s">
        <v>84</v>
      </c>
      <c r="C7531" t="s">
        <v>330</v>
      </c>
      <c r="D7531" t="s">
        <v>78</v>
      </c>
      <c r="E7531">
        <v>2022</v>
      </c>
      <c r="F7531">
        <v>34</v>
      </c>
      <c r="G7531" t="s">
        <v>302</v>
      </c>
      <c r="H7531" t="s">
        <v>80</v>
      </c>
      <c r="I7531">
        <v>9880</v>
      </c>
      <c r="L7531" t="s">
        <v>562</v>
      </c>
      <c r="M7531">
        <v>9621.31</v>
      </c>
      <c r="N7531">
        <v>258.69</v>
      </c>
      <c r="O7531" t="s">
        <v>392</v>
      </c>
    </row>
    <row r="7532" spans="1:15" hidden="1" x14ac:dyDescent="0.35">
      <c r="A7532" t="s">
        <v>561</v>
      </c>
      <c r="B7532" t="s">
        <v>84</v>
      </c>
      <c r="C7532" t="s">
        <v>330</v>
      </c>
      <c r="D7532" t="s">
        <v>78</v>
      </c>
      <c r="E7532">
        <v>2022</v>
      </c>
      <c r="F7532">
        <v>34</v>
      </c>
      <c r="G7532" t="s">
        <v>302</v>
      </c>
      <c r="H7532" t="s">
        <v>80</v>
      </c>
      <c r="I7532">
        <v>3163</v>
      </c>
      <c r="L7532" t="s">
        <v>562</v>
      </c>
      <c r="M7532">
        <v>3004.85</v>
      </c>
      <c r="N7532">
        <v>158.15</v>
      </c>
      <c r="O7532" t="s">
        <v>392</v>
      </c>
    </row>
    <row r="7533" spans="1:15" hidden="1" x14ac:dyDescent="0.35">
      <c r="A7533" t="s">
        <v>561</v>
      </c>
      <c r="B7533" t="s">
        <v>84</v>
      </c>
      <c r="C7533" t="s">
        <v>330</v>
      </c>
      <c r="D7533" t="s">
        <v>78</v>
      </c>
      <c r="E7533">
        <v>2022</v>
      </c>
      <c r="F7533">
        <v>34</v>
      </c>
      <c r="G7533" t="s">
        <v>302</v>
      </c>
      <c r="H7533" t="s">
        <v>81</v>
      </c>
      <c r="I7533">
        <v>18257</v>
      </c>
      <c r="L7533" t="s">
        <v>562</v>
      </c>
      <c r="M7533">
        <v>17778.98</v>
      </c>
      <c r="N7533">
        <v>478.02</v>
      </c>
      <c r="O7533" t="s">
        <v>392</v>
      </c>
    </row>
    <row r="7534" spans="1:15" hidden="1" x14ac:dyDescent="0.35">
      <c r="A7534" t="s">
        <v>561</v>
      </c>
      <c r="B7534" t="s">
        <v>84</v>
      </c>
      <c r="C7534" t="s">
        <v>330</v>
      </c>
      <c r="D7534" t="s">
        <v>78</v>
      </c>
      <c r="E7534">
        <v>2022</v>
      </c>
      <c r="F7534">
        <v>34</v>
      </c>
      <c r="G7534" t="s">
        <v>302</v>
      </c>
      <c r="H7534" t="s">
        <v>81</v>
      </c>
      <c r="I7534">
        <v>697</v>
      </c>
      <c r="L7534" t="s">
        <v>562</v>
      </c>
      <c r="M7534">
        <v>678.75</v>
      </c>
      <c r="N7534">
        <v>18.25</v>
      </c>
      <c r="O7534" t="s">
        <v>392</v>
      </c>
    </row>
    <row r="7535" spans="1:15" hidden="1" x14ac:dyDescent="0.35">
      <c r="A7535" t="s">
        <v>561</v>
      </c>
      <c r="B7535" t="s">
        <v>84</v>
      </c>
      <c r="C7535" t="s">
        <v>330</v>
      </c>
      <c r="D7535" t="s">
        <v>78</v>
      </c>
      <c r="E7535">
        <v>2022</v>
      </c>
      <c r="F7535">
        <v>67</v>
      </c>
      <c r="G7535" t="s">
        <v>303</v>
      </c>
      <c r="H7535" t="s">
        <v>80</v>
      </c>
      <c r="I7535">
        <v>2325</v>
      </c>
      <c r="J7535">
        <v>0</v>
      </c>
      <c r="K7535">
        <v>2325</v>
      </c>
      <c r="L7535" t="s">
        <v>562</v>
      </c>
      <c r="O7535" t="s">
        <v>392</v>
      </c>
    </row>
    <row r="7536" spans="1:15" hidden="1" x14ac:dyDescent="0.35">
      <c r="A7536" t="s">
        <v>561</v>
      </c>
      <c r="B7536" t="s">
        <v>84</v>
      </c>
      <c r="C7536" t="s">
        <v>330</v>
      </c>
      <c r="D7536" t="s">
        <v>78</v>
      </c>
      <c r="E7536">
        <v>2022</v>
      </c>
      <c r="F7536">
        <v>67</v>
      </c>
      <c r="G7536" t="s">
        <v>303</v>
      </c>
      <c r="H7536" t="s">
        <v>81</v>
      </c>
      <c r="I7536">
        <v>838</v>
      </c>
      <c r="J7536">
        <v>0</v>
      </c>
      <c r="K7536">
        <v>838</v>
      </c>
      <c r="L7536" t="s">
        <v>562</v>
      </c>
      <c r="O7536" t="s">
        <v>392</v>
      </c>
    </row>
    <row r="7537" spans="1:15" hidden="1" x14ac:dyDescent="0.35">
      <c r="A7537" t="s">
        <v>561</v>
      </c>
      <c r="B7537" t="s">
        <v>84</v>
      </c>
      <c r="C7537" t="s">
        <v>330</v>
      </c>
      <c r="D7537" t="s">
        <v>78</v>
      </c>
      <c r="E7537">
        <v>2022</v>
      </c>
      <c r="F7537">
        <v>34</v>
      </c>
      <c r="G7537" t="s">
        <v>302</v>
      </c>
      <c r="H7537" t="s">
        <v>80</v>
      </c>
      <c r="I7537">
        <v>108</v>
      </c>
      <c r="L7537" t="s">
        <v>562</v>
      </c>
      <c r="M7537">
        <v>102.6</v>
      </c>
      <c r="N7537">
        <v>5.4</v>
      </c>
      <c r="O7537" t="s">
        <v>392</v>
      </c>
    </row>
    <row r="7538" spans="1:15" hidden="1" x14ac:dyDescent="0.35">
      <c r="A7538" t="s">
        <v>561</v>
      </c>
      <c r="B7538" t="s">
        <v>84</v>
      </c>
      <c r="C7538" t="s">
        <v>330</v>
      </c>
      <c r="D7538" t="s">
        <v>78</v>
      </c>
      <c r="E7538">
        <v>2022</v>
      </c>
      <c r="F7538">
        <v>34</v>
      </c>
      <c r="G7538" t="s">
        <v>302</v>
      </c>
      <c r="H7538" t="s">
        <v>80</v>
      </c>
      <c r="I7538">
        <v>3419</v>
      </c>
      <c r="L7538" t="s">
        <v>562</v>
      </c>
      <c r="M7538">
        <v>3329.48</v>
      </c>
      <c r="N7538">
        <v>89.52</v>
      </c>
      <c r="O7538" t="s">
        <v>392</v>
      </c>
    </row>
    <row r="7539" spans="1:15" hidden="1" x14ac:dyDescent="0.35">
      <c r="A7539" t="s">
        <v>561</v>
      </c>
      <c r="B7539" t="s">
        <v>84</v>
      </c>
      <c r="C7539" t="s">
        <v>330</v>
      </c>
      <c r="D7539" t="s">
        <v>78</v>
      </c>
      <c r="E7539">
        <v>2022</v>
      </c>
      <c r="F7539">
        <v>34</v>
      </c>
      <c r="G7539" t="s">
        <v>302</v>
      </c>
      <c r="H7539" t="s">
        <v>80</v>
      </c>
      <c r="I7539">
        <v>59</v>
      </c>
      <c r="L7539" t="s">
        <v>562</v>
      </c>
      <c r="M7539">
        <v>57.46</v>
      </c>
      <c r="N7539">
        <v>1.54</v>
      </c>
      <c r="O7539" t="s">
        <v>392</v>
      </c>
    </row>
    <row r="7540" spans="1:15" hidden="1" x14ac:dyDescent="0.35">
      <c r="A7540" t="s">
        <v>561</v>
      </c>
      <c r="B7540" t="s">
        <v>84</v>
      </c>
      <c r="C7540" t="s">
        <v>330</v>
      </c>
      <c r="D7540" t="s">
        <v>78</v>
      </c>
      <c r="E7540">
        <v>2022</v>
      </c>
      <c r="F7540">
        <v>34</v>
      </c>
      <c r="G7540" t="s">
        <v>302</v>
      </c>
      <c r="H7540" t="s">
        <v>80</v>
      </c>
      <c r="I7540">
        <v>3433</v>
      </c>
      <c r="L7540" t="s">
        <v>562</v>
      </c>
      <c r="M7540">
        <v>3261.35</v>
      </c>
      <c r="N7540">
        <v>171.65</v>
      </c>
      <c r="O7540" t="s">
        <v>392</v>
      </c>
    </row>
    <row r="7541" spans="1:15" hidden="1" x14ac:dyDescent="0.35">
      <c r="A7541" t="s">
        <v>561</v>
      </c>
      <c r="B7541" t="s">
        <v>84</v>
      </c>
      <c r="C7541" t="s">
        <v>330</v>
      </c>
      <c r="D7541" t="s">
        <v>78</v>
      </c>
      <c r="E7541">
        <v>2023</v>
      </c>
      <c r="F7541">
        <v>34</v>
      </c>
      <c r="G7541" t="s">
        <v>302</v>
      </c>
      <c r="H7541" t="s">
        <v>80</v>
      </c>
      <c r="I7541">
        <v>45933</v>
      </c>
      <c r="L7541" t="s">
        <v>562</v>
      </c>
      <c r="M7541">
        <v>44730.33</v>
      </c>
      <c r="N7541">
        <v>1202.67</v>
      </c>
      <c r="O7541" t="s">
        <v>392</v>
      </c>
    </row>
    <row r="7542" spans="1:15" hidden="1" x14ac:dyDescent="0.35">
      <c r="A7542" t="s">
        <v>561</v>
      </c>
      <c r="B7542" t="s">
        <v>84</v>
      </c>
      <c r="C7542" t="s">
        <v>330</v>
      </c>
      <c r="D7542" t="s">
        <v>78</v>
      </c>
      <c r="E7542">
        <v>2023</v>
      </c>
      <c r="F7542">
        <v>34</v>
      </c>
      <c r="G7542" t="s">
        <v>302</v>
      </c>
      <c r="H7542" t="s">
        <v>80</v>
      </c>
      <c r="I7542">
        <v>108</v>
      </c>
      <c r="L7542" t="s">
        <v>562</v>
      </c>
      <c r="M7542">
        <v>102.6</v>
      </c>
      <c r="N7542">
        <v>5.4</v>
      </c>
      <c r="O7542" t="s">
        <v>392</v>
      </c>
    </row>
    <row r="7543" spans="1:15" hidden="1" x14ac:dyDescent="0.35">
      <c r="A7543" t="s">
        <v>561</v>
      </c>
      <c r="B7543" t="s">
        <v>84</v>
      </c>
      <c r="C7543" t="s">
        <v>330</v>
      </c>
      <c r="D7543" t="s">
        <v>78</v>
      </c>
      <c r="E7543">
        <v>2023</v>
      </c>
      <c r="F7543">
        <v>34</v>
      </c>
      <c r="G7543" t="s">
        <v>302</v>
      </c>
      <c r="H7543" t="s">
        <v>80</v>
      </c>
      <c r="I7543">
        <v>6532</v>
      </c>
      <c r="L7543" t="s">
        <v>562</v>
      </c>
      <c r="M7543">
        <v>6360.97</v>
      </c>
      <c r="N7543">
        <v>171.03</v>
      </c>
      <c r="O7543" t="s">
        <v>392</v>
      </c>
    </row>
    <row r="7544" spans="1:15" hidden="1" x14ac:dyDescent="0.35">
      <c r="A7544" t="s">
        <v>561</v>
      </c>
      <c r="B7544" t="s">
        <v>84</v>
      </c>
      <c r="C7544" t="s">
        <v>330</v>
      </c>
      <c r="D7544" t="s">
        <v>78</v>
      </c>
      <c r="E7544">
        <v>2023</v>
      </c>
      <c r="F7544">
        <v>34</v>
      </c>
      <c r="G7544" t="s">
        <v>302</v>
      </c>
      <c r="H7544" t="s">
        <v>80</v>
      </c>
      <c r="I7544">
        <v>9733</v>
      </c>
      <c r="L7544" t="s">
        <v>562</v>
      </c>
      <c r="M7544">
        <v>9478.16</v>
      </c>
      <c r="N7544">
        <v>254.84</v>
      </c>
      <c r="O7544" t="s">
        <v>392</v>
      </c>
    </row>
    <row r="7545" spans="1:15" hidden="1" x14ac:dyDescent="0.35">
      <c r="A7545" t="s">
        <v>561</v>
      </c>
      <c r="B7545" t="s">
        <v>84</v>
      </c>
      <c r="C7545" t="s">
        <v>330</v>
      </c>
      <c r="D7545" t="s">
        <v>78</v>
      </c>
      <c r="E7545">
        <v>2023</v>
      </c>
      <c r="F7545">
        <v>34</v>
      </c>
      <c r="G7545" t="s">
        <v>302</v>
      </c>
      <c r="H7545" t="s">
        <v>80</v>
      </c>
      <c r="I7545">
        <v>3434</v>
      </c>
      <c r="L7545" t="s">
        <v>562</v>
      </c>
      <c r="M7545">
        <v>3262.3</v>
      </c>
      <c r="N7545">
        <v>171.7</v>
      </c>
      <c r="O7545" t="s">
        <v>392</v>
      </c>
    </row>
    <row r="7546" spans="1:15" hidden="1" x14ac:dyDescent="0.35">
      <c r="A7546" t="s">
        <v>561</v>
      </c>
      <c r="B7546" t="s">
        <v>84</v>
      </c>
      <c r="C7546" t="s">
        <v>330</v>
      </c>
      <c r="D7546" t="s">
        <v>78</v>
      </c>
      <c r="E7546">
        <v>2023</v>
      </c>
      <c r="F7546">
        <v>34</v>
      </c>
      <c r="G7546" t="s">
        <v>302</v>
      </c>
      <c r="H7546" t="s">
        <v>81</v>
      </c>
      <c r="I7546">
        <v>2893</v>
      </c>
      <c r="L7546" t="s">
        <v>562</v>
      </c>
      <c r="M7546">
        <v>2817.25</v>
      </c>
      <c r="N7546">
        <v>75.75</v>
      </c>
      <c r="O7546" t="s">
        <v>392</v>
      </c>
    </row>
    <row r="7547" spans="1:15" hidden="1" x14ac:dyDescent="0.35">
      <c r="A7547" t="s">
        <v>561</v>
      </c>
      <c r="B7547" t="s">
        <v>84</v>
      </c>
      <c r="C7547" t="s">
        <v>330</v>
      </c>
      <c r="D7547" t="s">
        <v>78</v>
      </c>
      <c r="E7547">
        <v>2023</v>
      </c>
      <c r="F7547">
        <v>34</v>
      </c>
      <c r="G7547" t="s">
        <v>302</v>
      </c>
      <c r="H7547" t="s">
        <v>80</v>
      </c>
      <c r="I7547">
        <v>98</v>
      </c>
      <c r="L7547" t="s">
        <v>562</v>
      </c>
      <c r="M7547">
        <v>93.1</v>
      </c>
      <c r="N7547">
        <v>4.9000000000000004</v>
      </c>
      <c r="O7547" t="s">
        <v>392</v>
      </c>
    </row>
    <row r="7548" spans="1:15" hidden="1" x14ac:dyDescent="0.35">
      <c r="A7548" t="s">
        <v>561</v>
      </c>
      <c r="B7548" t="s">
        <v>84</v>
      </c>
      <c r="C7548" t="s">
        <v>330</v>
      </c>
      <c r="D7548" t="s">
        <v>78</v>
      </c>
      <c r="E7548">
        <v>2023</v>
      </c>
      <c r="F7548">
        <v>34</v>
      </c>
      <c r="G7548" t="s">
        <v>302</v>
      </c>
      <c r="H7548" t="s">
        <v>80</v>
      </c>
      <c r="I7548">
        <v>10683</v>
      </c>
      <c r="L7548" t="s">
        <v>562</v>
      </c>
      <c r="M7548">
        <v>10403.290000000001</v>
      </c>
      <c r="N7548">
        <v>279.70999999999998</v>
      </c>
      <c r="O7548" t="s">
        <v>392</v>
      </c>
    </row>
    <row r="7549" spans="1:15" hidden="1" x14ac:dyDescent="0.35">
      <c r="A7549" t="s">
        <v>561</v>
      </c>
      <c r="B7549" t="s">
        <v>84</v>
      </c>
      <c r="C7549" t="s">
        <v>330</v>
      </c>
      <c r="D7549" t="s">
        <v>78</v>
      </c>
      <c r="E7549">
        <v>2023</v>
      </c>
      <c r="F7549">
        <v>34</v>
      </c>
      <c r="G7549" t="s">
        <v>302</v>
      </c>
      <c r="H7549" t="s">
        <v>80</v>
      </c>
      <c r="I7549">
        <v>3220</v>
      </c>
      <c r="L7549" t="s">
        <v>562</v>
      </c>
      <c r="M7549">
        <v>3059</v>
      </c>
      <c r="N7549">
        <v>161</v>
      </c>
      <c r="O7549" t="s">
        <v>392</v>
      </c>
    </row>
    <row r="7550" spans="1:15" hidden="1" x14ac:dyDescent="0.35">
      <c r="A7550" t="s">
        <v>561</v>
      </c>
      <c r="B7550" t="s">
        <v>84</v>
      </c>
      <c r="C7550" t="s">
        <v>330</v>
      </c>
      <c r="D7550" t="s">
        <v>78</v>
      </c>
      <c r="E7550">
        <v>2023</v>
      </c>
      <c r="F7550">
        <v>34</v>
      </c>
      <c r="G7550" t="s">
        <v>302</v>
      </c>
      <c r="H7550" t="s">
        <v>81</v>
      </c>
      <c r="I7550">
        <v>660</v>
      </c>
      <c r="L7550" t="s">
        <v>562</v>
      </c>
      <c r="M7550">
        <v>642.72</v>
      </c>
      <c r="N7550">
        <v>17.28</v>
      </c>
      <c r="O7550" t="s">
        <v>392</v>
      </c>
    </row>
    <row r="7551" spans="1:15" hidden="1" x14ac:dyDescent="0.35">
      <c r="A7551" t="s">
        <v>561</v>
      </c>
      <c r="B7551" t="s">
        <v>84</v>
      </c>
      <c r="C7551" t="s">
        <v>330</v>
      </c>
      <c r="D7551" t="s">
        <v>78</v>
      </c>
      <c r="E7551">
        <v>2023</v>
      </c>
      <c r="F7551">
        <v>34</v>
      </c>
      <c r="G7551" t="s">
        <v>302</v>
      </c>
      <c r="H7551" t="s">
        <v>81</v>
      </c>
      <c r="I7551">
        <v>67</v>
      </c>
      <c r="L7551" t="s">
        <v>562</v>
      </c>
      <c r="M7551">
        <v>65.25</v>
      </c>
      <c r="N7551">
        <v>1.75</v>
      </c>
      <c r="O7551" t="s">
        <v>392</v>
      </c>
    </row>
    <row r="7552" spans="1:15" hidden="1" x14ac:dyDescent="0.35">
      <c r="A7552" t="s">
        <v>561</v>
      </c>
      <c r="B7552" t="s">
        <v>84</v>
      </c>
      <c r="C7552" t="s">
        <v>330</v>
      </c>
      <c r="D7552" t="s">
        <v>78</v>
      </c>
      <c r="E7552">
        <v>2024</v>
      </c>
      <c r="F7552">
        <v>34</v>
      </c>
      <c r="G7552" t="s">
        <v>302</v>
      </c>
      <c r="H7552" t="s">
        <v>80</v>
      </c>
      <c r="I7552">
        <v>14151</v>
      </c>
      <c r="L7552" t="s">
        <v>562</v>
      </c>
      <c r="M7552">
        <v>13443.45</v>
      </c>
      <c r="N7552">
        <v>707.55</v>
      </c>
      <c r="O7552" t="s">
        <v>392</v>
      </c>
    </row>
    <row r="7553" spans="1:15" hidden="1" x14ac:dyDescent="0.35">
      <c r="A7553" t="s">
        <v>561</v>
      </c>
      <c r="B7553" t="s">
        <v>84</v>
      </c>
      <c r="C7553" t="s">
        <v>330</v>
      </c>
      <c r="D7553" t="s">
        <v>78</v>
      </c>
      <c r="E7553">
        <v>2024</v>
      </c>
      <c r="F7553">
        <v>34</v>
      </c>
      <c r="G7553" t="s">
        <v>302</v>
      </c>
      <c r="H7553" t="s">
        <v>80</v>
      </c>
      <c r="I7553">
        <v>31</v>
      </c>
      <c r="L7553" t="s">
        <v>562</v>
      </c>
      <c r="M7553">
        <v>29.45</v>
      </c>
      <c r="N7553">
        <v>1.55</v>
      </c>
      <c r="O7553" t="s">
        <v>392</v>
      </c>
    </row>
    <row r="7554" spans="1:15" hidden="1" x14ac:dyDescent="0.35">
      <c r="A7554" t="s">
        <v>561</v>
      </c>
      <c r="B7554" t="s">
        <v>84</v>
      </c>
      <c r="C7554" t="s">
        <v>330</v>
      </c>
      <c r="D7554" t="s">
        <v>78</v>
      </c>
      <c r="E7554">
        <v>2024</v>
      </c>
      <c r="F7554">
        <v>34</v>
      </c>
      <c r="G7554" t="s">
        <v>302</v>
      </c>
      <c r="H7554" t="s">
        <v>80</v>
      </c>
      <c r="I7554">
        <v>1684</v>
      </c>
      <c r="L7554" t="s">
        <v>562</v>
      </c>
      <c r="M7554">
        <v>1639.91</v>
      </c>
      <c r="N7554">
        <v>44.09</v>
      </c>
      <c r="O7554" t="s">
        <v>392</v>
      </c>
    </row>
    <row r="7555" spans="1:15" hidden="1" x14ac:dyDescent="0.35">
      <c r="A7555" t="s">
        <v>561</v>
      </c>
      <c r="B7555" t="s">
        <v>84</v>
      </c>
      <c r="C7555" t="s">
        <v>330</v>
      </c>
      <c r="D7555" t="s">
        <v>78</v>
      </c>
      <c r="E7555">
        <v>2024</v>
      </c>
      <c r="F7555">
        <v>34</v>
      </c>
      <c r="G7555" t="s">
        <v>302</v>
      </c>
      <c r="H7555" t="s">
        <v>80</v>
      </c>
      <c r="I7555">
        <v>3299</v>
      </c>
      <c r="L7555" t="s">
        <v>562</v>
      </c>
      <c r="M7555">
        <v>3134.05</v>
      </c>
      <c r="N7555">
        <v>164.95</v>
      </c>
      <c r="O7555" t="s">
        <v>392</v>
      </c>
    </row>
    <row r="7556" spans="1:15" hidden="1" x14ac:dyDescent="0.35">
      <c r="A7556" t="s">
        <v>561</v>
      </c>
      <c r="B7556" t="s">
        <v>84</v>
      </c>
      <c r="C7556" t="s">
        <v>330</v>
      </c>
      <c r="D7556" t="s">
        <v>78</v>
      </c>
      <c r="E7556">
        <v>2024</v>
      </c>
      <c r="F7556">
        <v>34</v>
      </c>
      <c r="G7556" t="s">
        <v>302</v>
      </c>
      <c r="H7556" t="s">
        <v>80</v>
      </c>
      <c r="I7556">
        <v>1520</v>
      </c>
      <c r="L7556" t="s">
        <v>562</v>
      </c>
      <c r="M7556">
        <v>1444</v>
      </c>
      <c r="N7556">
        <v>76</v>
      </c>
      <c r="O7556" t="s">
        <v>392</v>
      </c>
    </row>
    <row r="7557" spans="1:15" hidden="1" x14ac:dyDescent="0.35">
      <c r="A7557" t="s">
        <v>561</v>
      </c>
      <c r="B7557" t="s">
        <v>84</v>
      </c>
      <c r="C7557" t="s">
        <v>330</v>
      </c>
      <c r="D7557" t="s">
        <v>78</v>
      </c>
      <c r="E7557">
        <v>2024</v>
      </c>
      <c r="F7557">
        <v>34</v>
      </c>
      <c r="G7557" t="s">
        <v>302</v>
      </c>
      <c r="H7557" t="s">
        <v>81</v>
      </c>
      <c r="I7557">
        <v>1348</v>
      </c>
      <c r="L7557" t="s">
        <v>562</v>
      </c>
      <c r="M7557">
        <v>1312.71</v>
      </c>
      <c r="N7557">
        <v>35.29</v>
      </c>
      <c r="O7557" t="s">
        <v>392</v>
      </c>
    </row>
    <row r="7558" spans="1:15" hidden="1" x14ac:dyDescent="0.35">
      <c r="A7558" t="s">
        <v>561</v>
      </c>
      <c r="B7558" t="s">
        <v>84</v>
      </c>
      <c r="C7558" t="s">
        <v>330</v>
      </c>
      <c r="D7558" t="s">
        <v>78</v>
      </c>
      <c r="E7558">
        <v>2024</v>
      </c>
      <c r="F7558">
        <v>34</v>
      </c>
      <c r="G7558" t="s">
        <v>302</v>
      </c>
      <c r="H7558" t="s">
        <v>81</v>
      </c>
      <c r="I7558">
        <v>915</v>
      </c>
      <c r="L7558" t="s">
        <v>562</v>
      </c>
      <c r="M7558">
        <v>891.04</v>
      </c>
      <c r="N7558">
        <v>23.96</v>
      </c>
      <c r="O7558" t="s">
        <v>392</v>
      </c>
    </row>
    <row r="7559" spans="1:15" hidden="1" x14ac:dyDescent="0.35">
      <c r="A7559" t="s">
        <v>561</v>
      </c>
      <c r="B7559" t="s">
        <v>84</v>
      </c>
      <c r="C7559" t="s">
        <v>354</v>
      </c>
      <c r="D7559" t="s">
        <v>78</v>
      </c>
      <c r="E7559">
        <v>2021</v>
      </c>
      <c r="F7559">
        <v>34</v>
      </c>
      <c r="G7559" t="s">
        <v>302</v>
      </c>
      <c r="H7559" t="s">
        <v>80</v>
      </c>
      <c r="I7559">
        <v>59</v>
      </c>
      <c r="L7559" t="s">
        <v>562</v>
      </c>
      <c r="M7559">
        <v>56.05</v>
      </c>
      <c r="N7559">
        <v>2.95</v>
      </c>
      <c r="O7559" t="s">
        <v>400</v>
      </c>
    </row>
    <row r="7560" spans="1:15" hidden="1" x14ac:dyDescent="0.35">
      <c r="A7560" t="s">
        <v>561</v>
      </c>
      <c r="B7560" t="s">
        <v>84</v>
      </c>
      <c r="C7560" t="s">
        <v>354</v>
      </c>
      <c r="D7560" t="s">
        <v>78</v>
      </c>
      <c r="E7560">
        <v>2021</v>
      </c>
      <c r="F7560">
        <v>34</v>
      </c>
      <c r="G7560" t="s">
        <v>302</v>
      </c>
      <c r="H7560" t="s">
        <v>80</v>
      </c>
      <c r="I7560">
        <v>4</v>
      </c>
      <c r="L7560" t="s">
        <v>562</v>
      </c>
      <c r="M7560">
        <v>3.8</v>
      </c>
      <c r="N7560">
        <v>0.2</v>
      </c>
      <c r="O7560" t="s">
        <v>400</v>
      </c>
    </row>
    <row r="7561" spans="1:15" hidden="1" x14ac:dyDescent="0.35">
      <c r="A7561" t="s">
        <v>561</v>
      </c>
      <c r="B7561" t="s">
        <v>84</v>
      </c>
      <c r="C7561" t="s">
        <v>354</v>
      </c>
      <c r="D7561" t="s">
        <v>78</v>
      </c>
      <c r="E7561">
        <v>2021</v>
      </c>
      <c r="F7561">
        <v>34</v>
      </c>
      <c r="G7561" t="s">
        <v>302</v>
      </c>
      <c r="H7561" t="s">
        <v>80</v>
      </c>
      <c r="I7561">
        <v>57</v>
      </c>
      <c r="L7561" t="s">
        <v>562</v>
      </c>
      <c r="M7561">
        <v>54.15</v>
      </c>
      <c r="N7561">
        <v>2.85</v>
      </c>
      <c r="O7561" t="s">
        <v>400</v>
      </c>
    </row>
    <row r="7562" spans="1:15" hidden="1" x14ac:dyDescent="0.35">
      <c r="A7562" t="s">
        <v>561</v>
      </c>
      <c r="B7562" t="s">
        <v>84</v>
      </c>
      <c r="C7562" t="s">
        <v>354</v>
      </c>
      <c r="D7562" t="s">
        <v>78</v>
      </c>
      <c r="E7562">
        <v>2021</v>
      </c>
      <c r="F7562">
        <v>34</v>
      </c>
      <c r="G7562" t="s">
        <v>302</v>
      </c>
      <c r="H7562" t="s">
        <v>80</v>
      </c>
      <c r="I7562">
        <v>2</v>
      </c>
      <c r="L7562" t="s">
        <v>562</v>
      </c>
      <c r="M7562">
        <v>1.9</v>
      </c>
      <c r="N7562">
        <v>0.1</v>
      </c>
      <c r="O7562" t="s">
        <v>400</v>
      </c>
    </row>
    <row r="7563" spans="1:15" hidden="1" x14ac:dyDescent="0.35">
      <c r="A7563" t="s">
        <v>561</v>
      </c>
      <c r="B7563" t="s">
        <v>84</v>
      </c>
      <c r="C7563" t="s">
        <v>354</v>
      </c>
      <c r="D7563" t="s">
        <v>78</v>
      </c>
      <c r="E7563">
        <v>2021</v>
      </c>
      <c r="F7563">
        <v>34</v>
      </c>
      <c r="G7563" t="s">
        <v>302</v>
      </c>
      <c r="H7563" t="s">
        <v>81</v>
      </c>
      <c r="I7563">
        <v>96</v>
      </c>
      <c r="L7563" t="s">
        <v>562</v>
      </c>
      <c r="M7563">
        <v>91.2</v>
      </c>
      <c r="N7563">
        <v>4.8</v>
      </c>
      <c r="O7563" t="s">
        <v>400</v>
      </c>
    </row>
    <row r="7564" spans="1:15" hidden="1" x14ac:dyDescent="0.35">
      <c r="A7564" t="s">
        <v>561</v>
      </c>
      <c r="B7564" t="s">
        <v>84</v>
      </c>
      <c r="C7564" t="s">
        <v>354</v>
      </c>
      <c r="D7564" t="s">
        <v>78</v>
      </c>
      <c r="E7564">
        <v>2021</v>
      </c>
      <c r="F7564">
        <v>34</v>
      </c>
      <c r="G7564" t="s">
        <v>302</v>
      </c>
      <c r="H7564" t="s">
        <v>81</v>
      </c>
      <c r="I7564">
        <v>26</v>
      </c>
      <c r="L7564" t="s">
        <v>562</v>
      </c>
      <c r="M7564">
        <v>24.7</v>
      </c>
      <c r="N7564">
        <v>1.3</v>
      </c>
      <c r="O7564" t="s">
        <v>400</v>
      </c>
    </row>
    <row r="7565" spans="1:15" hidden="1" x14ac:dyDescent="0.35">
      <c r="A7565" t="s">
        <v>561</v>
      </c>
      <c r="B7565" t="s">
        <v>84</v>
      </c>
      <c r="C7565" t="s">
        <v>354</v>
      </c>
      <c r="D7565" t="s">
        <v>78</v>
      </c>
      <c r="E7565">
        <v>2022</v>
      </c>
      <c r="F7565">
        <v>34</v>
      </c>
      <c r="G7565" t="s">
        <v>302</v>
      </c>
      <c r="H7565" t="s">
        <v>80</v>
      </c>
      <c r="I7565">
        <v>544</v>
      </c>
      <c r="L7565" t="s">
        <v>562</v>
      </c>
      <c r="M7565">
        <v>516.79999999999995</v>
      </c>
      <c r="N7565">
        <v>27.2</v>
      </c>
      <c r="O7565" t="s">
        <v>400</v>
      </c>
    </row>
    <row r="7566" spans="1:15" hidden="1" x14ac:dyDescent="0.35">
      <c r="A7566" t="s">
        <v>561</v>
      </c>
      <c r="B7566" t="s">
        <v>84</v>
      </c>
      <c r="C7566" t="s">
        <v>354</v>
      </c>
      <c r="D7566" t="s">
        <v>78</v>
      </c>
      <c r="E7566">
        <v>2022</v>
      </c>
      <c r="F7566">
        <v>34</v>
      </c>
      <c r="G7566" t="s">
        <v>302</v>
      </c>
      <c r="H7566" t="s">
        <v>80</v>
      </c>
      <c r="I7566">
        <v>39</v>
      </c>
      <c r="L7566" t="s">
        <v>562</v>
      </c>
      <c r="M7566">
        <v>37.049999999999997</v>
      </c>
      <c r="N7566">
        <v>1.95</v>
      </c>
      <c r="O7566" t="s">
        <v>400</v>
      </c>
    </row>
    <row r="7567" spans="1:15" hidden="1" x14ac:dyDescent="0.35">
      <c r="A7567" t="s">
        <v>561</v>
      </c>
      <c r="B7567" t="s">
        <v>84</v>
      </c>
      <c r="C7567" t="s">
        <v>354</v>
      </c>
      <c r="D7567" t="s">
        <v>78</v>
      </c>
      <c r="E7567">
        <v>2022</v>
      </c>
      <c r="F7567">
        <v>34</v>
      </c>
      <c r="G7567" t="s">
        <v>302</v>
      </c>
      <c r="H7567" t="s">
        <v>80</v>
      </c>
      <c r="I7567">
        <v>354</v>
      </c>
      <c r="L7567" t="s">
        <v>562</v>
      </c>
      <c r="M7567">
        <v>336.3</v>
      </c>
      <c r="N7567">
        <v>17.7</v>
      </c>
      <c r="O7567" t="s">
        <v>400</v>
      </c>
    </row>
    <row r="7568" spans="1:15" hidden="1" x14ac:dyDescent="0.35">
      <c r="A7568" t="s">
        <v>561</v>
      </c>
      <c r="B7568" t="s">
        <v>84</v>
      </c>
      <c r="C7568" t="s">
        <v>354</v>
      </c>
      <c r="D7568" t="s">
        <v>78</v>
      </c>
      <c r="E7568">
        <v>2022</v>
      </c>
      <c r="F7568">
        <v>34</v>
      </c>
      <c r="G7568" t="s">
        <v>302</v>
      </c>
      <c r="H7568" t="s">
        <v>80</v>
      </c>
      <c r="I7568">
        <v>13</v>
      </c>
      <c r="L7568" t="s">
        <v>562</v>
      </c>
      <c r="M7568">
        <v>12.35</v>
      </c>
      <c r="N7568">
        <v>0.65</v>
      </c>
      <c r="O7568" t="s">
        <v>400</v>
      </c>
    </row>
    <row r="7569" spans="1:15" hidden="1" x14ac:dyDescent="0.35">
      <c r="A7569" t="s">
        <v>561</v>
      </c>
      <c r="B7569" t="s">
        <v>84</v>
      </c>
      <c r="C7569" t="s">
        <v>354</v>
      </c>
      <c r="D7569" t="s">
        <v>78</v>
      </c>
      <c r="E7569">
        <v>2022</v>
      </c>
      <c r="F7569">
        <v>34</v>
      </c>
      <c r="G7569" t="s">
        <v>302</v>
      </c>
      <c r="H7569" t="s">
        <v>80</v>
      </c>
      <c r="I7569">
        <v>615</v>
      </c>
      <c r="L7569" t="s">
        <v>562</v>
      </c>
      <c r="M7569">
        <v>584.25</v>
      </c>
      <c r="N7569">
        <v>30.75</v>
      </c>
      <c r="O7569" t="s">
        <v>400</v>
      </c>
    </row>
    <row r="7570" spans="1:15" hidden="1" x14ac:dyDescent="0.35">
      <c r="A7570" t="s">
        <v>561</v>
      </c>
      <c r="B7570" t="s">
        <v>84</v>
      </c>
      <c r="C7570" t="s">
        <v>354</v>
      </c>
      <c r="D7570" t="s">
        <v>78</v>
      </c>
      <c r="E7570">
        <v>2022</v>
      </c>
      <c r="F7570">
        <v>34</v>
      </c>
      <c r="G7570" t="s">
        <v>302</v>
      </c>
      <c r="H7570" t="s">
        <v>80</v>
      </c>
      <c r="I7570">
        <v>44</v>
      </c>
      <c r="L7570" t="s">
        <v>562</v>
      </c>
      <c r="M7570">
        <v>41.8</v>
      </c>
      <c r="N7570">
        <v>2.2000000000000002</v>
      </c>
      <c r="O7570" t="s">
        <v>400</v>
      </c>
    </row>
    <row r="7571" spans="1:15" hidden="1" x14ac:dyDescent="0.35">
      <c r="A7571" t="s">
        <v>561</v>
      </c>
      <c r="B7571" t="s">
        <v>84</v>
      </c>
      <c r="C7571" t="s">
        <v>354</v>
      </c>
      <c r="D7571" t="s">
        <v>78</v>
      </c>
      <c r="E7571">
        <v>2022</v>
      </c>
      <c r="F7571">
        <v>34</v>
      </c>
      <c r="G7571" t="s">
        <v>302</v>
      </c>
      <c r="H7571" t="s">
        <v>80</v>
      </c>
      <c r="I7571">
        <v>398</v>
      </c>
      <c r="L7571" t="s">
        <v>562</v>
      </c>
      <c r="M7571">
        <v>378.1</v>
      </c>
      <c r="N7571">
        <v>19.899999999999999</v>
      </c>
      <c r="O7571" t="s">
        <v>400</v>
      </c>
    </row>
    <row r="7572" spans="1:15" hidden="1" x14ac:dyDescent="0.35">
      <c r="A7572" t="s">
        <v>561</v>
      </c>
      <c r="B7572" t="s">
        <v>84</v>
      </c>
      <c r="C7572" t="s">
        <v>354</v>
      </c>
      <c r="D7572" t="s">
        <v>78</v>
      </c>
      <c r="E7572">
        <v>2022</v>
      </c>
      <c r="F7572">
        <v>34</v>
      </c>
      <c r="G7572" t="s">
        <v>302</v>
      </c>
      <c r="H7572" t="s">
        <v>80</v>
      </c>
      <c r="I7572">
        <v>15</v>
      </c>
      <c r="L7572" t="s">
        <v>562</v>
      </c>
      <c r="M7572">
        <v>14.25</v>
      </c>
      <c r="N7572">
        <v>0.75</v>
      </c>
      <c r="O7572" t="s">
        <v>400</v>
      </c>
    </row>
    <row r="7573" spans="1:15" hidden="1" x14ac:dyDescent="0.35">
      <c r="A7573" t="s">
        <v>561</v>
      </c>
      <c r="B7573" t="s">
        <v>84</v>
      </c>
      <c r="C7573" t="s">
        <v>354</v>
      </c>
      <c r="D7573" t="s">
        <v>78</v>
      </c>
      <c r="E7573">
        <v>2023</v>
      </c>
      <c r="F7573">
        <v>34</v>
      </c>
      <c r="G7573" t="s">
        <v>302</v>
      </c>
      <c r="H7573" t="s">
        <v>80</v>
      </c>
      <c r="I7573">
        <v>134</v>
      </c>
      <c r="L7573" t="s">
        <v>562</v>
      </c>
      <c r="M7573">
        <v>127.3</v>
      </c>
      <c r="N7573">
        <v>6.7</v>
      </c>
      <c r="O7573" t="s">
        <v>400</v>
      </c>
    </row>
    <row r="7574" spans="1:15" hidden="1" x14ac:dyDescent="0.35">
      <c r="A7574" t="s">
        <v>561</v>
      </c>
      <c r="B7574" t="s">
        <v>84</v>
      </c>
      <c r="C7574" t="s">
        <v>354</v>
      </c>
      <c r="D7574" t="s">
        <v>78</v>
      </c>
      <c r="E7574">
        <v>2023</v>
      </c>
      <c r="F7574">
        <v>34</v>
      </c>
      <c r="G7574" t="s">
        <v>302</v>
      </c>
      <c r="H7574" t="s">
        <v>80</v>
      </c>
      <c r="I7574">
        <v>284</v>
      </c>
      <c r="L7574" t="s">
        <v>562</v>
      </c>
      <c r="M7574">
        <v>281.63</v>
      </c>
      <c r="N7574">
        <v>2.37</v>
      </c>
      <c r="O7574" t="s">
        <v>400</v>
      </c>
    </row>
    <row r="7575" spans="1:15" hidden="1" x14ac:dyDescent="0.35">
      <c r="A7575" t="s">
        <v>561</v>
      </c>
      <c r="B7575" t="s">
        <v>84</v>
      </c>
      <c r="C7575" t="s">
        <v>354</v>
      </c>
      <c r="D7575" t="s">
        <v>78</v>
      </c>
      <c r="E7575">
        <v>2023</v>
      </c>
      <c r="F7575">
        <v>34</v>
      </c>
      <c r="G7575" t="s">
        <v>302</v>
      </c>
      <c r="H7575" t="s">
        <v>80</v>
      </c>
      <c r="I7575">
        <v>1</v>
      </c>
      <c r="L7575" t="s">
        <v>562</v>
      </c>
      <c r="M7575">
        <v>0.95</v>
      </c>
      <c r="N7575">
        <v>0.05</v>
      </c>
      <c r="O7575" t="s">
        <v>400</v>
      </c>
    </row>
    <row r="7576" spans="1:15" hidden="1" x14ac:dyDescent="0.35">
      <c r="A7576" t="s">
        <v>561</v>
      </c>
      <c r="B7576" t="s">
        <v>84</v>
      </c>
      <c r="C7576" t="s">
        <v>354</v>
      </c>
      <c r="D7576" t="s">
        <v>78</v>
      </c>
      <c r="E7576">
        <v>2023</v>
      </c>
      <c r="F7576">
        <v>34</v>
      </c>
      <c r="G7576" t="s">
        <v>302</v>
      </c>
      <c r="H7576" t="s">
        <v>80</v>
      </c>
      <c r="I7576">
        <v>131</v>
      </c>
      <c r="L7576" t="s">
        <v>562</v>
      </c>
      <c r="M7576">
        <v>124.45</v>
      </c>
      <c r="N7576">
        <v>6.55</v>
      </c>
      <c r="O7576" t="s">
        <v>400</v>
      </c>
    </row>
    <row r="7577" spans="1:15" hidden="1" x14ac:dyDescent="0.35">
      <c r="A7577" t="s">
        <v>561</v>
      </c>
      <c r="B7577" t="s">
        <v>84</v>
      </c>
      <c r="C7577" t="s">
        <v>354</v>
      </c>
      <c r="D7577" t="s">
        <v>78</v>
      </c>
      <c r="E7577">
        <v>2023</v>
      </c>
      <c r="F7577">
        <v>34</v>
      </c>
      <c r="G7577" t="s">
        <v>302</v>
      </c>
      <c r="H7577" t="s">
        <v>80</v>
      </c>
      <c r="I7577">
        <v>1</v>
      </c>
      <c r="L7577" t="s">
        <v>562</v>
      </c>
      <c r="M7577">
        <v>0.95</v>
      </c>
      <c r="N7577">
        <v>0.05</v>
      </c>
      <c r="O7577" t="s">
        <v>400</v>
      </c>
    </row>
    <row r="7578" spans="1:15" hidden="1" x14ac:dyDescent="0.35">
      <c r="A7578" t="s">
        <v>561</v>
      </c>
      <c r="B7578" t="s">
        <v>84</v>
      </c>
      <c r="C7578" t="s">
        <v>354</v>
      </c>
      <c r="D7578" t="s">
        <v>78</v>
      </c>
      <c r="E7578">
        <v>2024</v>
      </c>
      <c r="F7578">
        <v>79</v>
      </c>
      <c r="G7578" t="s">
        <v>312</v>
      </c>
      <c r="H7578" t="s">
        <v>80</v>
      </c>
      <c r="I7578">
        <v>91</v>
      </c>
      <c r="L7578" t="s">
        <v>562</v>
      </c>
      <c r="O7578" t="s">
        <v>400</v>
      </c>
    </row>
    <row r="7579" spans="1:15" hidden="1" x14ac:dyDescent="0.35">
      <c r="A7579" t="s">
        <v>561</v>
      </c>
      <c r="B7579" t="s">
        <v>84</v>
      </c>
      <c r="C7579" t="s">
        <v>354</v>
      </c>
      <c r="D7579" t="s">
        <v>78</v>
      </c>
      <c r="E7579">
        <v>2024</v>
      </c>
      <c r="F7579">
        <v>79</v>
      </c>
      <c r="G7579" t="s">
        <v>312</v>
      </c>
      <c r="H7579" t="s">
        <v>80</v>
      </c>
      <c r="I7579">
        <v>88</v>
      </c>
      <c r="L7579" t="s">
        <v>562</v>
      </c>
      <c r="O7579" t="s">
        <v>400</v>
      </c>
    </row>
    <row r="7580" spans="1:15" hidden="1" x14ac:dyDescent="0.35">
      <c r="A7580" t="s">
        <v>561</v>
      </c>
      <c r="B7580" t="s">
        <v>84</v>
      </c>
      <c r="C7580" t="s">
        <v>354</v>
      </c>
      <c r="D7580" t="s">
        <v>78</v>
      </c>
      <c r="E7580">
        <v>2024</v>
      </c>
      <c r="F7580">
        <v>79</v>
      </c>
      <c r="G7580" t="s">
        <v>312</v>
      </c>
      <c r="H7580" t="s">
        <v>80</v>
      </c>
      <c r="I7580">
        <v>1</v>
      </c>
      <c r="L7580" t="s">
        <v>562</v>
      </c>
      <c r="O7580" t="s">
        <v>400</v>
      </c>
    </row>
    <row r="7581" spans="1:15" hidden="1" x14ac:dyDescent="0.35">
      <c r="A7581" t="s">
        <v>561</v>
      </c>
      <c r="B7581" t="s">
        <v>84</v>
      </c>
      <c r="C7581" t="s">
        <v>354</v>
      </c>
      <c r="D7581" t="s">
        <v>78</v>
      </c>
      <c r="E7581">
        <v>2024</v>
      </c>
      <c r="F7581">
        <v>34</v>
      </c>
      <c r="G7581" t="s">
        <v>302</v>
      </c>
      <c r="H7581" t="s">
        <v>80</v>
      </c>
      <c r="I7581">
        <v>532</v>
      </c>
      <c r="L7581" t="s">
        <v>562</v>
      </c>
      <c r="M7581">
        <v>505.4</v>
      </c>
      <c r="N7581">
        <v>26.6</v>
      </c>
      <c r="O7581" t="s">
        <v>400</v>
      </c>
    </row>
    <row r="7582" spans="1:15" hidden="1" x14ac:dyDescent="0.35">
      <c r="A7582" t="s">
        <v>561</v>
      </c>
      <c r="B7582" t="s">
        <v>84</v>
      </c>
      <c r="C7582" t="s">
        <v>354</v>
      </c>
      <c r="D7582" t="s">
        <v>78</v>
      </c>
      <c r="E7582">
        <v>2024</v>
      </c>
      <c r="F7582">
        <v>34</v>
      </c>
      <c r="G7582" t="s">
        <v>302</v>
      </c>
      <c r="H7582" t="s">
        <v>80</v>
      </c>
      <c r="I7582">
        <v>511</v>
      </c>
      <c r="L7582" t="s">
        <v>562</v>
      </c>
      <c r="M7582">
        <v>485.45</v>
      </c>
      <c r="N7582">
        <v>25.55</v>
      </c>
      <c r="O7582" t="s">
        <v>400</v>
      </c>
    </row>
    <row r="7583" spans="1:15" hidden="1" x14ac:dyDescent="0.35">
      <c r="A7583" t="s">
        <v>561</v>
      </c>
      <c r="B7583" t="s">
        <v>84</v>
      </c>
      <c r="C7583" t="s">
        <v>354</v>
      </c>
      <c r="D7583" t="s">
        <v>78</v>
      </c>
      <c r="E7583">
        <v>2024</v>
      </c>
      <c r="F7583">
        <v>34</v>
      </c>
      <c r="G7583" t="s">
        <v>302</v>
      </c>
      <c r="H7583" t="s">
        <v>80</v>
      </c>
      <c r="I7583">
        <v>8</v>
      </c>
      <c r="L7583" t="s">
        <v>562</v>
      </c>
      <c r="M7583">
        <v>7.6</v>
      </c>
      <c r="N7583">
        <v>0.4</v>
      </c>
      <c r="O7583" t="s">
        <v>400</v>
      </c>
    </row>
    <row r="7584" spans="1:15" hidden="1" x14ac:dyDescent="0.35">
      <c r="A7584" t="s">
        <v>561</v>
      </c>
      <c r="B7584" t="s">
        <v>84</v>
      </c>
      <c r="C7584" t="s">
        <v>351</v>
      </c>
      <c r="D7584" t="s">
        <v>78</v>
      </c>
      <c r="E7584">
        <v>2021</v>
      </c>
      <c r="F7584">
        <v>34</v>
      </c>
      <c r="G7584" t="s">
        <v>302</v>
      </c>
      <c r="H7584" t="s">
        <v>80</v>
      </c>
      <c r="I7584">
        <v>251</v>
      </c>
      <c r="L7584" t="s">
        <v>562</v>
      </c>
      <c r="M7584">
        <v>238.45</v>
      </c>
      <c r="N7584">
        <v>12.55</v>
      </c>
      <c r="O7584" t="s">
        <v>403</v>
      </c>
    </row>
    <row r="7585" spans="1:15" hidden="1" x14ac:dyDescent="0.35">
      <c r="A7585" t="s">
        <v>561</v>
      </c>
      <c r="B7585" t="s">
        <v>84</v>
      </c>
      <c r="C7585" t="s">
        <v>351</v>
      </c>
      <c r="D7585" t="s">
        <v>78</v>
      </c>
      <c r="E7585">
        <v>2021</v>
      </c>
      <c r="F7585">
        <v>34</v>
      </c>
      <c r="G7585" t="s">
        <v>302</v>
      </c>
      <c r="H7585" t="s">
        <v>80</v>
      </c>
      <c r="I7585">
        <v>255</v>
      </c>
      <c r="L7585" t="s">
        <v>562</v>
      </c>
      <c r="M7585">
        <v>242.25</v>
      </c>
      <c r="N7585">
        <v>12.75</v>
      </c>
      <c r="O7585" t="s">
        <v>403</v>
      </c>
    </row>
    <row r="7586" spans="1:15" hidden="1" x14ac:dyDescent="0.35">
      <c r="A7586" t="s">
        <v>561</v>
      </c>
      <c r="B7586" t="s">
        <v>84</v>
      </c>
      <c r="C7586" t="s">
        <v>351</v>
      </c>
      <c r="D7586" t="s">
        <v>78</v>
      </c>
      <c r="E7586">
        <v>2021</v>
      </c>
      <c r="F7586">
        <v>34</v>
      </c>
      <c r="G7586" t="s">
        <v>302</v>
      </c>
      <c r="H7586" t="s">
        <v>80</v>
      </c>
      <c r="I7586">
        <v>34</v>
      </c>
      <c r="L7586" t="s">
        <v>562</v>
      </c>
      <c r="M7586">
        <v>32.299999999999997</v>
      </c>
      <c r="N7586">
        <v>1.7</v>
      </c>
      <c r="O7586" t="s">
        <v>403</v>
      </c>
    </row>
    <row r="7587" spans="1:15" hidden="1" x14ac:dyDescent="0.35">
      <c r="A7587" t="s">
        <v>561</v>
      </c>
      <c r="B7587" t="s">
        <v>84</v>
      </c>
      <c r="C7587" t="s">
        <v>351</v>
      </c>
      <c r="D7587" t="s">
        <v>78</v>
      </c>
      <c r="E7587">
        <v>2022</v>
      </c>
      <c r="F7587">
        <v>34</v>
      </c>
      <c r="G7587" t="s">
        <v>302</v>
      </c>
      <c r="H7587" t="s">
        <v>80</v>
      </c>
      <c r="I7587">
        <v>833</v>
      </c>
      <c r="L7587" t="s">
        <v>562</v>
      </c>
      <c r="M7587">
        <v>791.35</v>
      </c>
      <c r="N7587">
        <v>41.65</v>
      </c>
      <c r="O7587" t="s">
        <v>403</v>
      </c>
    </row>
    <row r="7588" spans="1:15" hidden="1" x14ac:dyDescent="0.35">
      <c r="A7588" t="s">
        <v>561</v>
      </c>
      <c r="B7588" t="s">
        <v>84</v>
      </c>
      <c r="C7588" t="s">
        <v>351</v>
      </c>
      <c r="D7588" t="s">
        <v>78</v>
      </c>
      <c r="E7588">
        <v>2022</v>
      </c>
      <c r="F7588">
        <v>34</v>
      </c>
      <c r="G7588" t="s">
        <v>302</v>
      </c>
      <c r="H7588" t="s">
        <v>80</v>
      </c>
      <c r="I7588">
        <v>65</v>
      </c>
      <c r="L7588" t="s">
        <v>562</v>
      </c>
      <c r="M7588">
        <v>65</v>
      </c>
      <c r="N7588">
        <v>0</v>
      </c>
      <c r="O7588" t="s">
        <v>403</v>
      </c>
    </row>
    <row r="7589" spans="1:15" hidden="1" x14ac:dyDescent="0.35">
      <c r="A7589" t="s">
        <v>561</v>
      </c>
      <c r="B7589" t="s">
        <v>84</v>
      </c>
      <c r="C7589" t="s">
        <v>351</v>
      </c>
      <c r="D7589" t="s">
        <v>78</v>
      </c>
      <c r="E7589">
        <v>2022</v>
      </c>
      <c r="F7589">
        <v>34</v>
      </c>
      <c r="G7589" t="s">
        <v>302</v>
      </c>
      <c r="H7589" t="s">
        <v>80</v>
      </c>
      <c r="I7589">
        <v>108</v>
      </c>
      <c r="L7589" t="s">
        <v>562</v>
      </c>
      <c r="M7589">
        <v>102.6</v>
      </c>
      <c r="N7589">
        <v>5.4</v>
      </c>
      <c r="O7589" t="s">
        <v>403</v>
      </c>
    </row>
    <row r="7590" spans="1:15" hidden="1" x14ac:dyDescent="0.35">
      <c r="A7590" t="s">
        <v>561</v>
      </c>
      <c r="B7590" t="s">
        <v>84</v>
      </c>
      <c r="C7590" t="s">
        <v>351</v>
      </c>
      <c r="D7590" t="s">
        <v>78</v>
      </c>
      <c r="E7590">
        <v>2022</v>
      </c>
      <c r="F7590">
        <v>34</v>
      </c>
      <c r="G7590" t="s">
        <v>302</v>
      </c>
      <c r="H7590" t="s">
        <v>81</v>
      </c>
      <c r="I7590">
        <v>571</v>
      </c>
      <c r="L7590" t="s">
        <v>562</v>
      </c>
      <c r="M7590">
        <v>542.45000000000005</v>
      </c>
      <c r="N7590">
        <v>28.55</v>
      </c>
      <c r="O7590" t="s">
        <v>403</v>
      </c>
    </row>
    <row r="7591" spans="1:15" hidden="1" x14ac:dyDescent="0.35">
      <c r="A7591" t="s">
        <v>561</v>
      </c>
      <c r="B7591" t="s">
        <v>84</v>
      </c>
      <c r="C7591" t="s">
        <v>351</v>
      </c>
      <c r="D7591" t="s">
        <v>78</v>
      </c>
      <c r="E7591">
        <v>2022</v>
      </c>
      <c r="F7591">
        <v>34</v>
      </c>
      <c r="G7591" t="s">
        <v>302</v>
      </c>
      <c r="H7591" t="s">
        <v>81</v>
      </c>
      <c r="I7591">
        <v>263</v>
      </c>
      <c r="L7591" t="s">
        <v>562</v>
      </c>
      <c r="M7591">
        <v>249.85</v>
      </c>
      <c r="N7591">
        <v>13.15</v>
      </c>
      <c r="O7591" t="s">
        <v>403</v>
      </c>
    </row>
    <row r="7592" spans="1:15" hidden="1" x14ac:dyDescent="0.35">
      <c r="A7592" t="s">
        <v>561</v>
      </c>
      <c r="B7592" t="s">
        <v>84</v>
      </c>
      <c r="C7592" t="s">
        <v>351</v>
      </c>
      <c r="D7592" t="s">
        <v>78</v>
      </c>
      <c r="E7592">
        <v>2022</v>
      </c>
      <c r="F7592">
        <v>67</v>
      </c>
      <c r="G7592" t="s">
        <v>303</v>
      </c>
      <c r="H7592" t="s">
        <v>80</v>
      </c>
      <c r="I7592">
        <v>172</v>
      </c>
      <c r="J7592">
        <v>153</v>
      </c>
      <c r="K7592">
        <v>19</v>
      </c>
      <c r="L7592" t="s">
        <v>562</v>
      </c>
      <c r="O7592" t="s">
        <v>403</v>
      </c>
    </row>
    <row r="7593" spans="1:15" hidden="1" x14ac:dyDescent="0.35">
      <c r="A7593" t="s">
        <v>561</v>
      </c>
      <c r="B7593" t="s">
        <v>84</v>
      </c>
      <c r="C7593" t="s">
        <v>351</v>
      </c>
      <c r="D7593" t="s">
        <v>78</v>
      </c>
      <c r="E7593">
        <v>2022</v>
      </c>
      <c r="F7593">
        <v>34</v>
      </c>
      <c r="G7593" t="s">
        <v>302</v>
      </c>
      <c r="H7593" t="s">
        <v>80</v>
      </c>
      <c r="I7593">
        <v>942</v>
      </c>
      <c r="L7593" t="s">
        <v>562</v>
      </c>
      <c r="M7593">
        <v>894.9</v>
      </c>
      <c r="N7593">
        <v>47.1</v>
      </c>
      <c r="O7593" t="s">
        <v>403</v>
      </c>
    </row>
    <row r="7594" spans="1:15" hidden="1" x14ac:dyDescent="0.35">
      <c r="A7594" t="s">
        <v>561</v>
      </c>
      <c r="B7594" t="s">
        <v>84</v>
      </c>
      <c r="C7594" t="s">
        <v>351</v>
      </c>
      <c r="D7594" t="s">
        <v>78</v>
      </c>
      <c r="E7594">
        <v>2022</v>
      </c>
      <c r="F7594">
        <v>34</v>
      </c>
      <c r="G7594" t="s">
        <v>302</v>
      </c>
      <c r="H7594" t="s">
        <v>80</v>
      </c>
      <c r="I7594">
        <v>122</v>
      </c>
      <c r="L7594" t="s">
        <v>562</v>
      </c>
      <c r="M7594">
        <v>115.9</v>
      </c>
      <c r="N7594">
        <v>6.1</v>
      </c>
      <c r="O7594" t="s">
        <v>403</v>
      </c>
    </row>
    <row r="7595" spans="1:15" hidden="1" x14ac:dyDescent="0.35">
      <c r="A7595" t="s">
        <v>561</v>
      </c>
      <c r="B7595" t="s">
        <v>84</v>
      </c>
      <c r="C7595" t="s">
        <v>351</v>
      </c>
      <c r="D7595" t="s">
        <v>78</v>
      </c>
      <c r="E7595">
        <v>2022</v>
      </c>
      <c r="F7595">
        <v>34</v>
      </c>
      <c r="G7595" t="s">
        <v>302</v>
      </c>
      <c r="H7595" t="s">
        <v>81</v>
      </c>
      <c r="I7595">
        <v>642</v>
      </c>
      <c r="L7595" t="s">
        <v>562</v>
      </c>
      <c r="M7595">
        <v>609.9</v>
      </c>
      <c r="N7595">
        <v>32.1</v>
      </c>
      <c r="O7595" t="s">
        <v>403</v>
      </c>
    </row>
    <row r="7596" spans="1:15" hidden="1" x14ac:dyDescent="0.35">
      <c r="A7596" t="s">
        <v>561</v>
      </c>
      <c r="B7596" t="s">
        <v>84</v>
      </c>
      <c r="C7596" t="s">
        <v>351</v>
      </c>
      <c r="D7596" t="s">
        <v>78</v>
      </c>
      <c r="E7596">
        <v>2022</v>
      </c>
      <c r="F7596">
        <v>34</v>
      </c>
      <c r="G7596" t="s">
        <v>302</v>
      </c>
      <c r="H7596" t="s">
        <v>81</v>
      </c>
      <c r="I7596">
        <v>296</v>
      </c>
      <c r="L7596" t="s">
        <v>562</v>
      </c>
      <c r="M7596">
        <v>281.2</v>
      </c>
      <c r="N7596">
        <v>14.8</v>
      </c>
      <c r="O7596" t="s">
        <v>403</v>
      </c>
    </row>
    <row r="7597" spans="1:15" hidden="1" x14ac:dyDescent="0.35">
      <c r="A7597" t="s">
        <v>561</v>
      </c>
      <c r="B7597" t="s">
        <v>84</v>
      </c>
      <c r="C7597" t="s">
        <v>351</v>
      </c>
      <c r="D7597" t="s">
        <v>78</v>
      </c>
      <c r="E7597">
        <v>2023</v>
      </c>
      <c r="F7597">
        <v>34</v>
      </c>
      <c r="G7597" t="s">
        <v>302</v>
      </c>
      <c r="H7597" t="s">
        <v>80</v>
      </c>
      <c r="I7597">
        <v>337</v>
      </c>
      <c r="L7597" t="s">
        <v>562</v>
      </c>
      <c r="M7597">
        <v>320.14999999999998</v>
      </c>
      <c r="N7597">
        <v>16.850000000000001</v>
      </c>
      <c r="O7597" t="s">
        <v>403</v>
      </c>
    </row>
    <row r="7598" spans="1:15" hidden="1" x14ac:dyDescent="0.35">
      <c r="A7598" t="s">
        <v>561</v>
      </c>
      <c r="B7598" t="s">
        <v>84</v>
      </c>
      <c r="C7598" t="s">
        <v>351</v>
      </c>
      <c r="D7598" t="s">
        <v>78</v>
      </c>
      <c r="E7598">
        <v>2023</v>
      </c>
      <c r="F7598">
        <v>34</v>
      </c>
      <c r="G7598" t="s">
        <v>302</v>
      </c>
      <c r="H7598" t="s">
        <v>80</v>
      </c>
      <c r="I7598">
        <v>337</v>
      </c>
      <c r="L7598" t="s">
        <v>562</v>
      </c>
      <c r="M7598">
        <v>320.14999999999998</v>
      </c>
      <c r="N7598">
        <v>16.850000000000001</v>
      </c>
      <c r="O7598" t="s">
        <v>403</v>
      </c>
    </row>
    <row r="7599" spans="1:15" hidden="1" x14ac:dyDescent="0.35">
      <c r="A7599" t="s">
        <v>561</v>
      </c>
      <c r="B7599" t="s">
        <v>84</v>
      </c>
      <c r="C7599" t="s">
        <v>351</v>
      </c>
      <c r="D7599" t="s">
        <v>78</v>
      </c>
      <c r="E7599">
        <v>2023</v>
      </c>
      <c r="F7599">
        <v>34</v>
      </c>
      <c r="G7599" t="s">
        <v>302</v>
      </c>
      <c r="H7599" t="s">
        <v>80</v>
      </c>
      <c r="I7599">
        <v>45</v>
      </c>
      <c r="L7599" t="s">
        <v>562</v>
      </c>
      <c r="M7599">
        <v>42.75</v>
      </c>
      <c r="N7599">
        <v>2.25</v>
      </c>
      <c r="O7599" t="s">
        <v>403</v>
      </c>
    </row>
    <row r="7600" spans="1:15" hidden="1" x14ac:dyDescent="0.35">
      <c r="A7600" t="s">
        <v>561</v>
      </c>
      <c r="B7600" t="s">
        <v>84</v>
      </c>
      <c r="C7600" t="s">
        <v>351</v>
      </c>
      <c r="D7600" t="s">
        <v>78</v>
      </c>
      <c r="E7600">
        <v>2023</v>
      </c>
      <c r="F7600">
        <v>34</v>
      </c>
      <c r="G7600" t="s">
        <v>302</v>
      </c>
      <c r="H7600" t="s">
        <v>80</v>
      </c>
      <c r="I7600">
        <v>328</v>
      </c>
      <c r="L7600" t="s">
        <v>562</v>
      </c>
      <c r="M7600">
        <v>311.60000000000002</v>
      </c>
      <c r="N7600">
        <v>16.399999999999999</v>
      </c>
      <c r="O7600" t="s">
        <v>403</v>
      </c>
    </row>
    <row r="7601" spans="1:15" hidden="1" x14ac:dyDescent="0.35">
      <c r="A7601" t="s">
        <v>561</v>
      </c>
      <c r="B7601" t="s">
        <v>84</v>
      </c>
      <c r="C7601" t="s">
        <v>351</v>
      </c>
      <c r="D7601" t="s">
        <v>78</v>
      </c>
      <c r="E7601">
        <v>2023</v>
      </c>
      <c r="F7601">
        <v>34</v>
      </c>
      <c r="G7601" t="s">
        <v>302</v>
      </c>
      <c r="H7601" t="s">
        <v>80</v>
      </c>
      <c r="I7601">
        <v>333</v>
      </c>
      <c r="L7601" t="s">
        <v>562</v>
      </c>
      <c r="M7601">
        <v>316.35000000000002</v>
      </c>
      <c r="N7601">
        <v>16.649999999999999</v>
      </c>
      <c r="O7601" t="s">
        <v>403</v>
      </c>
    </row>
    <row r="7602" spans="1:15" hidden="1" x14ac:dyDescent="0.35">
      <c r="A7602" t="s">
        <v>561</v>
      </c>
      <c r="B7602" t="s">
        <v>84</v>
      </c>
      <c r="C7602" t="s">
        <v>351</v>
      </c>
      <c r="D7602" t="s">
        <v>78</v>
      </c>
      <c r="E7602">
        <v>2023</v>
      </c>
      <c r="F7602">
        <v>34</v>
      </c>
      <c r="G7602" t="s">
        <v>302</v>
      </c>
      <c r="H7602" t="s">
        <v>80</v>
      </c>
      <c r="I7602">
        <v>44</v>
      </c>
      <c r="L7602" t="s">
        <v>562</v>
      </c>
      <c r="M7602">
        <v>41.8</v>
      </c>
      <c r="N7602">
        <v>2.2000000000000002</v>
      </c>
      <c r="O7602" t="s">
        <v>403</v>
      </c>
    </row>
    <row r="7603" spans="1:15" hidden="1" x14ac:dyDescent="0.35">
      <c r="A7603" t="s">
        <v>561</v>
      </c>
      <c r="B7603" t="s">
        <v>84</v>
      </c>
      <c r="C7603" t="s">
        <v>338</v>
      </c>
      <c r="D7603" t="s">
        <v>78</v>
      </c>
      <c r="E7603">
        <v>2021</v>
      </c>
      <c r="F7603">
        <v>34</v>
      </c>
      <c r="G7603" t="s">
        <v>302</v>
      </c>
      <c r="H7603" t="s">
        <v>80</v>
      </c>
      <c r="I7603">
        <v>381</v>
      </c>
      <c r="L7603" t="s">
        <v>562</v>
      </c>
      <c r="M7603">
        <v>361.95</v>
      </c>
      <c r="N7603">
        <v>19.05</v>
      </c>
      <c r="O7603" t="s">
        <v>396</v>
      </c>
    </row>
    <row r="7604" spans="1:15" hidden="1" x14ac:dyDescent="0.35">
      <c r="A7604" t="s">
        <v>561</v>
      </c>
      <c r="B7604" t="s">
        <v>84</v>
      </c>
      <c r="C7604" t="s">
        <v>338</v>
      </c>
      <c r="D7604" t="s">
        <v>78</v>
      </c>
      <c r="E7604">
        <v>2021</v>
      </c>
      <c r="F7604">
        <v>34</v>
      </c>
      <c r="G7604" t="s">
        <v>302</v>
      </c>
      <c r="H7604" t="s">
        <v>80</v>
      </c>
      <c r="I7604">
        <v>51</v>
      </c>
      <c r="L7604" t="s">
        <v>562</v>
      </c>
      <c r="M7604">
        <v>48.45</v>
      </c>
      <c r="N7604">
        <v>2.5499999999999998</v>
      </c>
      <c r="O7604" t="s">
        <v>396</v>
      </c>
    </row>
    <row r="7605" spans="1:15" hidden="1" x14ac:dyDescent="0.35">
      <c r="A7605" t="s">
        <v>561</v>
      </c>
      <c r="B7605" t="s">
        <v>84</v>
      </c>
      <c r="C7605" t="s">
        <v>338</v>
      </c>
      <c r="D7605" t="s">
        <v>78</v>
      </c>
      <c r="E7605">
        <v>2021</v>
      </c>
      <c r="F7605">
        <v>34</v>
      </c>
      <c r="G7605" t="s">
        <v>302</v>
      </c>
      <c r="H7605" t="s">
        <v>80</v>
      </c>
      <c r="I7605">
        <v>363</v>
      </c>
      <c r="L7605" t="s">
        <v>562</v>
      </c>
      <c r="M7605">
        <v>344.85</v>
      </c>
      <c r="N7605">
        <v>18.149999999999999</v>
      </c>
      <c r="O7605" t="s">
        <v>396</v>
      </c>
    </row>
    <row r="7606" spans="1:15" hidden="1" x14ac:dyDescent="0.35">
      <c r="A7606" t="s">
        <v>561</v>
      </c>
      <c r="B7606" t="s">
        <v>84</v>
      </c>
      <c r="C7606" t="s">
        <v>338</v>
      </c>
      <c r="D7606" t="s">
        <v>78</v>
      </c>
      <c r="E7606">
        <v>2021</v>
      </c>
      <c r="F7606">
        <v>34</v>
      </c>
      <c r="G7606" t="s">
        <v>302</v>
      </c>
      <c r="H7606" t="s">
        <v>80</v>
      </c>
      <c r="I7606">
        <v>9</v>
      </c>
      <c r="L7606" t="s">
        <v>562</v>
      </c>
      <c r="M7606">
        <v>8.5500000000000007</v>
      </c>
      <c r="N7606">
        <v>0.45</v>
      </c>
      <c r="O7606" t="s">
        <v>396</v>
      </c>
    </row>
    <row r="7607" spans="1:15" hidden="1" x14ac:dyDescent="0.35">
      <c r="A7607" t="s">
        <v>561</v>
      </c>
      <c r="B7607" t="s">
        <v>84</v>
      </c>
      <c r="C7607" t="s">
        <v>338</v>
      </c>
      <c r="D7607" t="s">
        <v>78</v>
      </c>
      <c r="E7607">
        <v>2022</v>
      </c>
      <c r="F7607">
        <v>34</v>
      </c>
      <c r="G7607" t="s">
        <v>302</v>
      </c>
      <c r="H7607" t="s">
        <v>80</v>
      </c>
      <c r="I7607">
        <v>130</v>
      </c>
      <c r="L7607" t="s">
        <v>562</v>
      </c>
      <c r="M7607">
        <v>123.5</v>
      </c>
      <c r="N7607">
        <v>6.5</v>
      </c>
      <c r="O7607" t="s">
        <v>396</v>
      </c>
    </row>
    <row r="7608" spans="1:15" hidden="1" x14ac:dyDescent="0.35">
      <c r="A7608" t="s">
        <v>561</v>
      </c>
      <c r="B7608" t="s">
        <v>84</v>
      </c>
      <c r="C7608" t="s">
        <v>338</v>
      </c>
      <c r="D7608" t="s">
        <v>78</v>
      </c>
      <c r="E7608">
        <v>2022</v>
      </c>
      <c r="F7608">
        <v>34</v>
      </c>
      <c r="G7608" t="s">
        <v>302</v>
      </c>
      <c r="H7608" t="s">
        <v>80</v>
      </c>
      <c r="I7608">
        <v>26</v>
      </c>
      <c r="L7608" t="s">
        <v>562</v>
      </c>
      <c r="M7608">
        <v>24.7</v>
      </c>
      <c r="N7608">
        <v>1.3</v>
      </c>
      <c r="O7608" t="s">
        <v>396</v>
      </c>
    </row>
    <row r="7609" spans="1:15" hidden="1" x14ac:dyDescent="0.35">
      <c r="A7609" t="s">
        <v>561</v>
      </c>
      <c r="B7609" t="s">
        <v>84</v>
      </c>
      <c r="C7609" t="s">
        <v>338</v>
      </c>
      <c r="D7609" t="s">
        <v>78</v>
      </c>
      <c r="E7609">
        <v>2022</v>
      </c>
      <c r="F7609">
        <v>34</v>
      </c>
      <c r="G7609" t="s">
        <v>302</v>
      </c>
      <c r="H7609" t="s">
        <v>80</v>
      </c>
      <c r="I7609">
        <v>201</v>
      </c>
      <c r="L7609" t="s">
        <v>562</v>
      </c>
      <c r="M7609">
        <v>190.95</v>
      </c>
      <c r="N7609">
        <v>10.050000000000001</v>
      </c>
      <c r="O7609" t="s">
        <v>396</v>
      </c>
    </row>
    <row r="7610" spans="1:15" hidden="1" x14ac:dyDescent="0.35">
      <c r="A7610" t="s">
        <v>561</v>
      </c>
      <c r="B7610" t="s">
        <v>84</v>
      </c>
      <c r="C7610" t="s">
        <v>338</v>
      </c>
      <c r="D7610" t="s">
        <v>78</v>
      </c>
      <c r="E7610">
        <v>2022</v>
      </c>
      <c r="F7610">
        <v>34</v>
      </c>
      <c r="G7610" t="s">
        <v>302</v>
      </c>
      <c r="H7610" t="s">
        <v>80</v>
      </c>
      <c r="I7610">
        <v>3</v>
      </c>
      <c r="L7610" t="s">
        <v>562</v>
      </c>
      <c r="M7610">
        <v>2.85</v>
      </c>
      <c r="N7610">
        <v>0.15</v>
      </c>
      <c r="O7610" t="s">
        <v>396</v>
      </c>
    </row>
    <row r="7611" spans="1:15" hidden="1" x14ac:dyDescent="0.35">
      <c r="A7611" t="s">
        <v>561</v>
      </c>
      <c r="B7611" t="s">
        <v>84</v>
      </c>
      <c r="C7611" t="s">
        <v>338</v>
      </c>
      <c r="D7611" t="s">
        <v>78</v>
      </c>
      <c r="E7611">
        <v>2022</v>
      </c>
      <c r="F7611">
        <v>34</v>
      </c>
      <c r="G7611" t="s">
        <v>302</v>
      </c>
      <c r="H7611" t="s">
        <v>80</v>
      </c>
      <c r="I7611">
        <v>147</v>
      </c>
      <c r="L7611" t="s">
        <v>562</v>
      </c>
      <c r="M7611">
        <v>139.65</v>
      </c>
      <c r="N7611">
        <v>7.35</v>
      </c>
      <c r="O7611" t="s">
        <v>396</v>
      </c>
    </row>
    <row r="7612" spans="1:15" hidden="1" x14ac:dyDescent="0.35">
      <c r="A7612" t="s">
        <v>561</v>
      </c>
      <c r="B7612" t="s">
        <v>84</v>
      </c>
      <c r="C7612" t="s">
        <v>338</v>
      </c>
      <c r="D7612" t="s">
        <v>78</v>
      </c>
      <c r="E7612">
        <v>2022</v>
      </c>
      <c r="F7612">
        <v>34</v>
      </c>
      <c r="G7612" t="s">
        <v>302</v>
      </c>
      <c r="H7612" t="s">
        <v>80</v>
      </c>
      <c r="I7612">
        <v>29</v>
      </c>
      <c r="L7612" t="s">
        <v>562</v>
      </c>
      <c r="M7612">
        <v>27.55</v>
      </c>
      <c r="N7612">
        <v>1.45</v>
      </c>
      <c r="O7612" t="s">
        <v>396</v>
      </c>
    </row>
    <row r="7613" spans="1:15" hidden="1" x14ac:dyDescent="0.35">
      <c r="A7613" t="s">
        <v>561</v>
      </c>
      <c r="B7613" t="s">
        <v>84</v>
      </c>
      <c r="C7613" t="s">
        <v>338</v>
      </c>
      <c r="D7613" t="s">
        <v>78</v>
      </c>
      <c r="E7613">
        <v>2022</v>
      </c>
      <c r="F7613">
        <v>34</v>
      </c>
      <c r="G7613" t="s">
        <v>302</v>
      </c>
      <c r="H7613" t="s">
        <v>80</v>
      </c>
      <c r="I7613">
        <v>226</v>
      </c>
      <c r="L7613" t="s">
        <v>562</v>
      </c>
      <c r="M7613">
        <v>214.7</v>
      </c>
      <c r="N7613">
        <v>11.3</v>
      </c>
      <c r="O7613" t="s">
        <v>396</v>
      </c>
    </row>
    <row r="7614" spans="1:15" hidden="1" x14ac:dyDescent="0.35">
      <c r="A7614" t="s">
        <v>561</v>
      </c>
      <c r="B7614" t="s">
        <v>84</v>
      </c>
      <c r="C7614" t="s">
        <v>338</v>
      </c>
      <c r="D7614" t="s">
        <v>78</v>
      </c>
      <c r="E7614">
        <v>2022</v>
      </c>
      <c r="F7614">
        <v>34</v>
      </c>
      <c r="G7614" t="s">
        <v>302</v>
      </c>
      <c r="H7614" t="s">
        <v>80</v>
      </c>
      <c r="I7614">
        <v>3</v>
      </c>
      <c r="L7614" t="s">
        <v>562</v>
      </c>
      <c r="M7614">
        <v>2.85</v>
      </c>
      <c r="N7614">
        <v>0.15</v>
      </c>
      <c r="O7614" t="s">
        <v>396</v>
      </c>
    </row>
    <row r="7615" spans="1:15" hidden="1" x14ac:dyDescent="0.35">
      <c r="A7615" t="s">
        <v>561</v>
      </c>
      <c r="B7615" t="s">
        <v>84</v>
      </c>
      <c r="C7615" t="s">
        <v>338</v>
      </c>
      <c r="D7615" t="s">
        <v>78</v>
      </c>
      <c r="E7615">
        <v>2023</v>
      </c>
      <c r="F7615">
        <v>34</v>
      </c>
      <c r="G7615" t="s">
        <v>302</v>
      </c>
      <c r="H7615" t="s">
        <v>80</v>
      </c>
      <c r="I7615">
        <v>179</v>
      </c>
      <c r="L7615" t="s">
        <v>562</v>
      </c>
      <c r="M7615">
        <v>170.05</v>
      </c>
      <c r="N7615">
        <v>8.9499999999999993</v>
      </c>
      <c r="O7615" t="s">
        <v>396</v>
      </c>
    </row>
    <row r="7616" spans="1:15" hidden="1" x14ac:dyDescent="0.35">
      <c r="A7616" t="s">
        <v>561</v>
      </c>
      <c r="B7616" t="s">
        <v>84</v>
      </c>
      <c r="C7616" t="s">
        <v>338</v>
      </c>
      <c r="D7616" t="s">
        <v>78</v>
      </c>
      <c r="E7616">
        <v>2023</v>
      </c>
      <c r="F7616">
        <v>34</v>
      </c>
      <c r="G7616" t="s">
        <v>302</v>
      </c>
      <c r="H7616" t="s">
        <v>80</v>
      </c>
      <c r="I7616">
        <v>27</v>
      </c>
      <c r="L7616" t="s">
        <v>562</v>
      </c>
      <c r="M7616">
        <v>25.65</v>
      </c>
      <c r="N7616">
        <v>1.35</v>
      </c>
      <c r="O7616" t="s">
        <v>396</v>
      </c>
    </row>
    <row r="7617" spans="1:15" hidden="1" x14ac:dyDescent="0.35">
      <c r="A7617" t="s">
        <v>561</v>
      </c>
      <c r="B7617" t="s">
        <v>84</v>
      </c>
      <c r="C7617" t="s">
        <v>338</v>
      </c>
      <c r="D7617" t="s">
        <v>78</v>
      </c>
      <c r="E7617">
        <v>2023</v>
      </c>
      <c r="F7617">
        <v>34</v>
      </c>
      <c r="G7617" t="s">
        <v>302</v>
      </c>
      <c r="H7617" t="s">
        <v>80</v>
      </c>
      <c r="I7617">
        <v>265</v>
      </c>
      <c r="L7617" t="s">
        <v>562</v>
      </c>
      <c r="M7617">
        <v>251.75</v>
      </c>
      <c r="N7617">
        <v>13.25</v>
      </c>
      <c r="O7617" t="s">
        <v>396</v>
      </c>
    </row>
    <row r="7618" spans="1:15" hidden="1" x14ac:dyDescent="0.35">
      <c r="A7618" t="s">
        <v>561</v>
      </c>
      <c r="B7618" t="s">
        <v>84</v>
      </c>
      <c r="C7618" t="s">
        <v>338</v>
      </c>
      <c r="D7618" t="s">
        <v>78</v>
      </c>
      <c r="E7618">
        <v>2023</v>
      </c>
      <c r="F7618">
        <v>34</v>
      </c>
      <c r="G7618" t="s">
        <v>302</v>
      </c>
      <c r="H7618" t="s">
        <v>80</v>
      </c>
      <c r="I7618">
        <v>5</v>
      </c>
      <c r="L7618" t="s">
        <v>562</v>
      </c>
      <c r="M7618">
        <v>4.75</v>
      </c>
      <c r="N7618">
        <v>0.25</v>
      </c>
      <c r="O7618" t="s">
        <v>396</v>
      </c>
    </row>
    <row r="7619" spans="1:15" hidden="1" x14ac:dyDescent="0.35">
      <c r="A7619" t="s">
        <v>561</v>
      </c>
      <c r="B7619" t="s">
        <v>84</v>
      </c>
      <c r="C7619" t="s">
        <v>338</v>
      </c>
      <c r="D7619" t="s">
        <v>78</v>
      </c>
      <c r="E7619">
        <v>2023</v>
      </c>
      <c r="F7619">
        <v>34</v>
      </c>
      <c r="G7619" t="s">
        <v>302</v>
      </c>
      <c r="H7619" t="s">
        <v>81</v>
      </c>
      <c r="I7619">
        <v>11</v>
      </c>
      <c r="L7619" t="s">
        <v>562</v>
      </c>
      <c r="M7619">
        <v>10.45</v>
      </c>
      <c r="N7619">
        <v>0.55000000000000004</v>
      </c>
      <c r="O7619" t="s">
        <v>396</v>
      </c>
    </row>
    <row r="7620" spans="1:15" hidden="1" x14ac:dyDescent="0.35">
      <c r="A7620" t="s">
        <v>561</v>
      </c>
      <c r="B7620" t="s">
        <v>84</v>
      </c>
      <c r="C7620" t="s">
        <v>338</v>
      </c>
      <c r="D7620" t="s">
        <v>78</v>
      </c>
      <c r="E7620">
        <v>2023</v>
      </c>
      <c r="F7620">
        <v>34</v>
      </c>
      <c r="G7620" t="s">
        <v>302</v>
      </c>
      <c r="H7620" t="s">
        <v>81</v>
      </c>
      <c r="I7620">
        <v>17</v>
      </c>
      <c r="L7620" t="s">
        <v>562</v>
      </c>
      <c r="M7620">
        <v>16.149999999999999</v>
      </c>
      <c r="N7620">
        <v>0.85</v>
      </c>
      <c r="O7620" t="s">
        <v>396</v>
      </c>
    </row>
    <row r="7621" spans="1:15" hidden="1" x14ac:dyDescent="0.35">
      <c r="A7621" t="s">
        <v>561</v>
      </c>
      <c r="B7621" t="s">
        <v>84</v>
      </c>
      <c r="C7621" t="s">
        <v>338</v>
      </c>
      <c r="D7621" t="s">
        <v>78</v>
      </c>
      <c r="E7621">
        <v>2023</v>
      </c>
      <c r="F7621">
        <v>34</v>
      </c>
      <c r="G7621" t="s">
        <v>302</v>
      </c>
      <c r="H7621" t="s">
        <v>80</v>
      </c>
      <c r="I7621">
        <v>175</v>
      </c>
      <c r="L7621" t="s">
        <v>562</v>
      </c>
      <c r="M7621">
        <v>166.25</v>
      </c>
      <c r="N7621">
        <v>8.75</v>
      </c>
      <c r="O7621" t="s">
        <v>396</v>
      </c>
    </row>
    <row r="7622" spans="1:15" hidden="1" x14ac:dyDescent="0.35">
      <c r="A7622" t="s">
        <v>561</v>
      </c>
      <c r="B7622" t="s">
        <v>84</v>
      </c>
      <c r="C7622" t="s">
        <v>338</v>
      </c>
      <c r="D7622" t="s">
        <v>78</v>
      </c>
      <c r="E7622">
        <v>2023</v>
      </c>
      <c r="F7622">
        <v>34</v>
      </c>
      <c r="G7622" t="s">
        <v>302</v>
      </c>
      <c r="H7622" t="s">
        <v>80</v>
      </c>
      <c r="I7622">
        <v>26</v>
      </c>
      <c r="L7622" t="s">
        <v>562</v>
      </c>
      <c r="M7622">
        <v>24.7</v>
      </c>
      <c r="N7622">
        <v>1.3</v>
      </c>
      <c r="O7622" t="s">
        <v>396</v>
      </c>
    </row>
    <row r="7623" spans="1:15" hidden="1" x14ac:dyDescent="0.35">
      <c r="A7623" t="s">
        <v>561</v>
      </c>
      <c r="B7623" t="s">
        <v>84</v>
      </c>
      <c r="C7623" t="s">
        <v>338</v>
      </c>
      <c r="D7623" t="s">
        <v>78</v>
      </c>
      <c r="E7623">
        <v>2023</v>
      </c>
      <c r="F7623">
        <v>34</v>
      </c>
      <c r="G7623" t="s">
        <v>302</v>
      </c>
      <c r="H7623" t="s">
        <v>80</v>
      </c>
      <c r="I7623">
        <v>262</v>
      </c>
      <c r="L7623" t="s">
        <v>562</v>
      </c>
      <c r="M7623">
        <v>248.9</v>
      </c>
      <c r="N7623">
        <v>13.1</v>
      </c>
      <c r="O7623" t="s">
        <v>396</v>
      </c>
    </row>
    <row r="7624" spans="1:15" hidden="1" x14ac:dyDescent="0.35">
      <c r="A7624" t="s">
        <v>561</v>
      </c>
      <c r="B7624" t="s">
        <v>84</v>
      </c>
      <c r="C7624" t="s">
        <v>338</v>
      </c>
      <c r="D7624" t="s">
        <v>78</v>
      </c>
      <c r="E7624">
        <v>2023</v>
      </c>
      <c r="F7624">
        <v>34</v>
      </c>
      <c r="G7624" t="s">
        <v>302</v>
      </c>
      <c r="H7624" t="s">
        <v>80</v>
      </c>
      <c r="I7624">
        <v>5</v>
      </c>
      <c r="L7624" t="s">
        <v>562</v>
      </c>
      <c r="M7624">
        <v>4.75</v>
      </c>
      <c r="N7624">
        <v>0.25</v>
      </c>
      <c r="O7624" t="s">
        <v>396</v>
      </c>
    </row>
    <row r="7625" spans="1:15" hidden="1" x14ac:dyDescent="0.35">
      <c r="A7625" t="s">
        <v>561</v>
      </c>
      <c r="B7625" t="s">
        <v>84</v>
      </c>
      <c r="C7625" t="s">
        <v>338</v>
      </c>
      <c r="D7625" t="s">
        <v>78</v>
      </c>
      <c r="E7625">
        <v>2023</v>
      </c>
      <c r="F7625">
        <v>34</v>
      </c>
      <c r="G7625" t="s">
        <v>302</v>
      </c>
      <c r="H7625" t="s">
        <v>81</v>
      </c>
      <c r="I7625">
        <v>11</v>
      </c>
      <c r="L7625" t="s">
        <v>562</v>
      </c>
      <c r="M7625">
        <v>10.45</v>
      </c>
      <c r="N7625">
        <v>0.55000000000000004</v>
      </c>
      <c r="O7625" t="s">
        <v>396</v>
      </c>
    </row>
    <row r="7626" spans="1:15" hidden="1" x14ac:dyDescent="0.35">
      <c r="A7626" t="s">
        <v>561</v>
      </c>
      <c r="B7626" t="s">
        <v>84</v>
      </c>
      <c r="C7626" t="s">
        <v>338</v>
      </c>
      <c r="D7626" t="s">
        <v>78</v>
      </c>
      <c r="E7626">
        <v>2023</v>
      </c>
      <c r="F7626">
        <v>34</v>
      </c>
      <c r="G7626" t="s">
        <v>302</v>
      </c>
      <c r="H7626" t="s">
        <v>81</v>
      </c>
      <c r="I7626">
        <v>17</v>
      </c>
      <c r="L7626" t="s">
        <v>562</v>
      </c>
      <c r="M7626">
        <v>16.149999999999999</v>
      </c>
      <c r="N7626">
        <v>0.85</v>
      </c>
      <c r="O7626" t="s">
        <v>396</v>
      </c>
    </row>
    <row r="7627" spans="1:15" hidden="1" x14ac:dyDescent="0.35">
      <c r="A7627" t="s">
        <v>561</v>
      </c>
      <c r="B7627" t="s">
        <v>84</v>
      </c>
      <c r="C7627" t="s">
        <v>338</v>
      </c>
      <c r="D7627" t="s">
        <v>78</v>
      </c>
      <c r="E7627">
        <v>2024</v>
      </c>
      <c r="F7627">
        <v>34</v>
      </c>
      <c r="G7627" t="s">
        <v>302</v>
      </c>
      <c r="H7627" t="s">
        <v>80</v>
      </c>
      <c r="I7627">
        <v>252</v>
      </c>
      <c r="L7627" t="s">
        <v>562</v>
      </c>
      <c r="M7627">
        <v>239.4</v>
      </c>
      <c r="N7627">
        <v>12.6</v>
      </c>
      <c r="O7627" t="s">
        <v>396</v>
      </c>
    </row>
    <row r="7628" spans="1:15" hidden="1" x14ac:dyDescent="0.35">
      <c r="A7628" t="s">
        <v>561</v>
      </c>
      <c r="B7628" t="s">
        <v>84</v>
      </c>
      <c r="C7628" t="s">
        <v>338</v>
      </c>
      <c r="D7628" t="s">
        <v>78</v>
      </c>
      <c r="E7628">
        <v>2024</v>
      </c>
      <c r="F7628">
        <v>34</v>
      </c>
      <c r="G7628" t="s">
        <v>302</v>
      </c>
      <c r="H7628" t="s">
        <v>80</v>
      </c>
      <c r="I7628">
        <v>356</v>
      </c>
      <c r="L7628" t="s">
        <v>562</v>
      </c>
      <c r="M7628">
        <v>338.2</v>
      </c>
      <c r="N7628">
        <v>17.8</v>
      </c>
      <c r="O7628" t="s">
        <v>396</v>
      </c>
    </row>
    <row r="7629" spans="1:15" hidden="1" x14ac:dyDescent="0.35">
      <c r="A7629" t="s">
        <v>561</v>
      </c>
      <c r="B7629" t="s">
        <v>84</v>
      </c>
      <c r="C7629" t="s">
        <v>338</v>
      </c>
      <c r="D7629" t="s">
        <v>78</v>
      </c>
      <c r="E7629">
        <v>2024</v>
      </c>
      <c r="F7629">
        <v>34</v>
      </c>
      <c r="G7629" t="s">
        <v>302</v>
      </c>
      <c r="H7629" t="s">
        <v>80</v>
      </c>
      <c r="I7629">
        <v>7</v>
      </c>
      <c r="L7629" t="s">
        <v>562</v>
      </c>
      <c r="M7629">
        <v>6.65</v>
      </c>
      <c r="N7629">
        <v>0.35</v>
      </c>
      <c r="O7629" t="s">
        <v>396</v>
      </c>
    </row>
    <row r="7630" spans="1:15" hidden="1" x14ac:dyDescent="0.35">
      <c r="A7630" t="s">
        <v>561</v>
      </c>
      <c r="B7630" t="s">
        <v>84</v>
      </c>
      <c r="C7630" t="s">
        <v>338</v>
      </c>
      <c r="D7630" t="s">
        <v>78</v>
      </c>
      <c r="E7630">
        <v>2024</v>
      </c>
      <c r="F7630">
        <v>34</v>
      </c>
      <c r="G7630" t="s">
        <v>302</v>
      </c>
      <c r="H7630" t="s">
        <v>81</v>
      </c>
      <c r="I7630">
        <v>55</v>
      </c>
      <c r="L7630" t="s">
        <v>562</v>
      </c>
      <c r="M7630">
        <v>52.25</v>
      </c>
      <c r="N7630">
        <v>2.75</v>
      </c>
      <c r="O7630" t="s">
        <v>396</v>
      </c>
    </row>
    <row r="7631" spans="1:15" hidden="1" x14ac:dyDescent="0.35">
      <c r="A7631" t="s">
        <v>561</v>
      </c>
      <c r="B7631" t="s">
        <v>84</v>
      </c>
      <c r="C7631" t="s">
        <v>334</v>
      </c>
      <c r="D7631" t="s">
        <v>78</v>
      </c>
      <c r="E7631">
        <v>2021</v>
      </c>
      <c r="F7631">
        <v>34</v>
      </c>
      <c r="G7631" t="s">
        <v>302</v>
      </c>
      <c r="H7631" t="s">
        <v>80</v>
      </c>
      <c r="I7631">
        <v>447</v>
      </c>
      <c r="L7631" t="s">
        <v>562</v>
      </c>
      <c r="M7631">
        <v>424.65</v>
      </c>
      <c r="N7631">
        <v>22.35</v>
      </c>
      <c r="O7631" t="s">
        <v>391</v>
      </c>
    </row>
    <row r="7632" spans="1:15" hidden="1" x14ac:dyDescent="0.35">
      <c r="A7632" t="s">
        <v>561</v>
      </c>
      <c r="B7632" t="s">
        <v>84</v>
      </c>
      <c r="C7632" t="s">
        <v>334</v>
      </c>
      <c r="D7632" t="s">
        <v>78</v>
      </c>
      <c r="E7632">
        <v>2021</v>
      </c>
      <c r="F7632">
        <v>34</v>
      </c>
      <c r="G7632" t="s">
        <v>302</v>
      </c>
      <c r="H7632" t="s">
        <v>80</v>
      </c>
      <c r="I7632">
        <v>34</v>
      </c>
      <c r="L7632" t="s">
        <v>562</v>
      </c>
      <c r="M7632">
        <v>32.299999999999997</v>
      </c>
      <c r="N7632">
        <v>1.7</v>
      </c>
      <c r="O7632" t="s">
        <v>391</v>
      </c>
    </row>
    <row r="7633" spans="1:15" hidden="1" x14ac:dyDescent="0.35">
      <c r="A7633" t="s">
        <v>561</v>
      </c>
      <c r="B7633" t="s">
        <v>84</v>
      </c>
      <c r="C7633" t="s">
        <v>334</v>
      </c>
      <c r="D7633" t="s">
        <v>78</v>
      </c>
      <c r="E7633">
        <v>2021</v>
      </c>
      <c r="F7633">
        <v>34</v>
      </c>
      <c r="G7633" t="s">
        <v>302</v>
      </c>
      <c r="H7633" t="s">
        <v>80</v>
      </c>
      <c r="I7633">
        <v>756</v>
      </c>
      <c r="L7633" t="s">
        <v>562</v>
      </c>
      <c r="M7633">
        <v>718.2</v>
      </c>
      <c r="N7633">
        <v>37.799999999999997</v>
      </c>
      <c r="O7633" t="s">
        <v>391</v>
      </c>
    </row>
    <row r="7634" spans="1:15" hidden="1" x14ac:dyDescent="0.35">
      <c r="A7634" t="s">
        <v>561</v>
      </c>
      <c r="B7634" t="s">
        <v>84</v>
      </c>
      <c r="C7634" t="s">
        <v>334</v>
      </c>
      <c r="D7634" t="s">
        <v>78</v>
      </c>
      <c r="E7634">
        <v>2021</v>
      </c>
      <c r="F7634">
        <v>34</v>
      </c>
      <c r="G7634" t="s">
        <v>302</v>
      </c>
      <c r="H7634" t="s">
        <v>80</v>
      </c>
      <c r="I7634">
        <v>55</v>
      </c>
      <c r="L7634" t="s">
        <v>562</v>
      </c>
      <c r="M7634">
        <v>52.25</v>
      </c>
      <c r="N7634">
        <v>2.75</v>
      </c>
      <c r="O7634" t="s">
        <v>391</v>
      </c>
    </row>
    <row r="7635" spans="1:15" hidden="1" x14ac:dyDescent="0.35">
      <c r="A7635" t="s">
        <v>561</v>
      </c>
      <c r="B7635" t="s">
        <v>84</v>
      </c>
      <c r="C7635" t="s">
        <v>334</v>
      </c>
      <c r="D7635" t="s">
        <v>78</v>
      </c>
      <c r="E7635">
        <v>2022</v>
      </c>
      <c r="F7635">
        <v>34</v>
      </c>
      <c r="G7635" t="s">
        <v>302</v>
      </c>
      <c r="H7635" t="s">
        <v>80</v>
      </c>
      <c r="I7635">
        <v>422</v>
      </c>
      <c r="L7635" t="s">
        <v>562</v>
      </c>
      <c r="M7635">
        <v>400.9</v>
      </c>
      <c r="N7635">
        <v>21.1</v>
      </c>
      <c r="O7635" t="s">
        <v>391</v>
      </c>
    </row>
    <row r="7636" spans="1:15" hidden="1" x14ac:dyDescent="0.35">
      <c r="A7636" t="s">
        <v>561</v>
      </c>
      <c r="B7636" t="s">
        <v>84</v>
      </c>
      <c r="C7636" t="s">
        <v>334</v>
      </c>
      <c r="D7636" t="s">
        <v>78</v>
      </c>
      <c r="E7636">
        <v>2022</v>
      </c>
      <c r="F7636">
        <v>34</v>
      </c>
      <c r="G7636" t="s">
        <v>302</v>
      </c>
      <c r="H7636" t="s">
        <v>80</v>
      </c>
      <c r="I7636">
        <v>30</v>
      </c>
      <c r="L7636" t="s">
        <v>562</v>
      </c>
      <c r="M7636">
        <v>28.5</v>
      </c>
      <c r="N7636">
        <v>1.5</v>
      </c>
      <c r="O7636" t="s">
        <v>391</v>
      </c>
    </row>
    <row r="7637" spans="1:15" hidden="1" x14ac:dyDescent="0.35">
      <c r="A7637" t="s">
        <v>561</v>
      </c>
      <c r="B7637" t="s">
        <v>84</v>
      </c>
      <c r="C7637" t="s">
        <v>334</v>
      </c>
      <c r="D7637" t="s">
        <v>78</v>
      </c>
      <c r="E7637">
        <v>2022</v>
      </c>
      <c r="F7637">
        <v>34</v>
      </c>
      <c r="G7637" t="s">
        <v>302</v>
      </c>
      <c r="H7637" t="s">
        <v>80</v>
      </c>
      <c r="I7637">
        <v>54</v>
      </c>
      <c r="L7637" t="s">
        <v>562</v>
      </c>
      <c r="M7637">
        <v>54</v>
      </c>
      <c r="N7637">
        <v>0</v>
      </c>
      <c r="O7637" t="s">
        <v>391</v>
      </c>
    </row>
    <row r="7638" spans="1:15" hidden="1" x14ac:dyDescent="0.35">
      <c r="A7638" t="s">
        <v>561</v>
      </c>
      <c r="B7638" t="s">
        <v>84</v>
      </c>
      <c r="C7638" t="s">
        <v>334</v>
      </c>
      <c r="D7638" t="s">
        <v>78</v>
      </c>
      <c r="E7638">
        <v>2022</v>
      </c>
      <c r="F7638">
        <v>34</v>
      </c>
      <c r="G7638" t="s">
        <v>302</v>
      </c>
      <c r="H7638" t="s">
        <v>80</v>
      </c>
      <c r="I7638">
        <v>55</v>
      </c>
      <c r="L7638" t="s">
        <v>562</v>
      </c>
      <c r="M7638">
        <v>52.25</v>
      </c>
      <c r="N7638">
        <v>2.75</v>
      </c>
      <c r="O7638" t="s">
        <v>391</v>
      </c>
    </row>
    <row r="7639" spans="1:15" hidden="1" x14ac:dyDescent="0.35">
      <c r="A7639" t="s">
        <v>561</v>
      </c>
      <c r="B7639" t="s">
        <v>84</v>
      </c>
      <c r="C7639" t="s">
        <v>334</v>
      </c>
      <c r="D7639" t="s">
        <v>78</v>
      </c>
      <c r="E7639">
        <v>2022</v>
      </c>
      <c r="F7639">
        <v>34</v>
      </c>
      <c r="G7639" t="s">
        <v>302</v>
      </c>
      <c r="H7639" t="s">
        <v>80</v>
      </c>
      <c r="I7639">
        <v>478</v>
      </c>
      <c r="L7639" t="s">
        <v>562</v>
      </c>
      <c r="M7639">
        <v>454.1</v>
      </c>
      <c r="N7639">
        <v>23.9</v>
      </c>
      <c r="O7639" t="s">
        <v>391</v>
      </c>
    </row>
    <row r="7640" spans="1:15" hidden="1" x14ac:dyDescent="0.35">
      <c r="A7640" t="s">
        <v>561</v>
      </c>
      <c r="B7640" t="s">
        <v>84</v>
      </c>
      <c r="C7640" t="s">
        <v>334</v>
      </c>
      <c r="D7640" t="s">
        <v>78</v>
      </c>
      <c r="E7640">
        <v>2022</v>
      </c>
      <c r="F7640">
        <v>34</v>
      </c>
      <c r="G7640" t="s">
        <v>302</v>
      </c>
      <c r="H7640" t="s">
        <v>80</v>
      </c>
      <c r="I7640">
        <v>34</v>
      </c>
      <c r="L7640" t="s">
        <v>562</v>
      </c>
      <c r="M7640">
        <v>32.299999999999997</v>
      </c>
      <c r="N7640">
        <v>1.7</v>
      </c>
      <c r="O7640" t="s">
        <v>391</v>
      </c>
    </row>
    <row r="7641" spans="1:15" hidden="1" x14ac:dyDescent="0.35">
      <c r="A7641" t="s">
        <v>561</v>
      </c>
      <c r="B7641" t="s">
        <v>84</v>
      </c>
      <c r="C7641" t="s">
        <v>334</v>
      </c>
      <c r="D7641" t="s">
        <v>78</v>
      </c>
      <c r="E7641">
        <v>2022</v>
      </c>
      <c r="F7641">
        <v>34</v>
      </c>
      <c r="G7641" t="s">
        <v>302</v>
      </c>
      <c r="H7641" t="s">
        <v>80</v>
      </c>
      <c r="I7641">
        <v>62</v>
      </c>
      <c r="L7641" t="s">
        <v>562</v>
      </c>
      <c r="M7641">
        <v>58.9</v>
      </c>
      <c r="N7641">
        <v>3.1</v>
      </c>
      <c r="O7641" t="s">
        <v>391</v>
      </c>
    </row>
    <row r="7642" spans="1:15" hidden="1" x14ac:dyDescent="0.35">
      <c r="A7642" t="s">
        <v>561</v>
      </c>
      <c r="B7642" t="s">
        <v>84</v>
      </c>
      <c r="C7642" t="s">
        <v>334</v>
      </c>
      <c r="D7642" t="s">
        <v>78</v>
      </c>
      <c r="E7642">
        <v>2023</v>
      </c>
      <c r="F7642">
        <v>34</v>
      </c>
      <c r="G7642" t="s">
        <v>302</v>
      </c>
      <c r="H7642" t="s">
        <v>80</v>
      </c>
      <c r="I7642">
        <v>494</v>
      </c>
      <c r="L7642" t="s">
        <v>562</v>
      </c>
      <c r="M7642">
        <v>469.3</v>
      </c>
      <c r="N7642">
        <v>24.7</v>
      </c>
      <c r="O7642" t="s">
        <v>391</v>
      </c>
    </row>
    <row r="7643" spans="1:15" hidden="1" x14ac:dyDescent="0.35">
      <c r="A7643" t="s">
        <v>561</v>
      </c>
      <c r="B7643" t="s">
        <v>84</v>
      </c>
      <c r="C7643" t="s">
        <v>334</v>
      </c>
      <c r="D7643" t="s">
        <v>78</v>
      </c>
      <c r="E7643">
        <v>2023</v>
      </c>
      <c r="F7643">
        <v>34</v>
      </c>
      <c r="G7643" t="s">
        <v>302</v>
      </c>
      <c r="H7643" t="s">
        <v>80</v>
      </c>
      <c r="I7643">
        <v>44</v>
      </c>
      <c r="L7643" t="s">
        <v>562</v>
      </c>
      <c r="M7643">
        <v>41.8</v>
      </c>
      <c r="N7643">
        <v>2.2000000000000002</v>
      </c>
      <c r="O7643" t="s">
        <v>391</v>
      </c>
    </row>
    <row r="7644" spans="1:15" hidden="1" x14ac:dyDescent="0.35">
      <c r="A7644" t="s">
        <v>561</v>
      </c>
      <c r="B7644" t="s">
        <v>84</v>
      </c>
      <c r="C7644" t="s">
        <v>334</v>
      </c>
      <c r="D7644" t="s">
        <v>78</v>
      </c>
      <c r="E7644">
        <v>2023</v>
      </c>
      <c r="F7644">
        <v>34</v>
      </c>
      <c r="G7644" t="s">
        <v>302</v>
      </c>
      <c r="H7644" t="s">
        <v>80</v>
      </c>
      <c r="I7644">
        <v>833</v>
      </c>
      <c r="L7644" t="s">
        <v>562</v>
      </c>
      <c r="M7644">
        <v>791.35</v>
      </c>
      <c r="N7644">
        <v>41.65</v>
      </c>
      <c r="O7644" t="s">
        <v>391</v>
      </c>
    </row>
    <row r="7645" spans="1:15" hidden="1" x14ac:dyDescent="0.35">
      <c r="A7645" t="s">
        <v>561</v>
      </c>
      <c r="B7645" t="s">
        <v>84</v>
      </c>
      <c r="C7645" t="s">
        <v>334</v>
      </c>
      <c r="D7645" t="s">
        <v>78</v>
      </c>
      <c r="E7645">
        <v>2023</v>
      </c>
      <c r="F7645">
        <v>34</v>
      </c>
      <c r="G7645" t="s">
        <v>302</v>
      </c>
      <c r="H7645" t="s">
        <v>80</v>
      </c>
      <c r="I7645">
        <v>44</v>
      </c>
      <c r="L7645" t="s">
        <v>562</v>
      </c>
      <c r="M7645">
        <v>41.8</v>
      </c>
      <c r="N7645">
        <v>2.2000000000000002</v>
      </c>
      <c r="O7645" t="s">
        <v>391</v>
      </c>
    </row>
    <row r="7646" spans="1:15" hidden="1" x14ac:dyDescent="0.35">
      <c r="A7646" t="s">
        <v>561</v>
      </c>
      <c r="B7646" t="s">
        <v>84</v>
      </c>
      <c r="C7646" t="s">
        <v>334</v>
      </c>
      <c r="D7646" t="s">
        <v>78</v>
      </c>
      <c r="E7646">
        <v>2023</v>
      </c>
      <c r="F7646">
        <v>34</v>
      </c>
      <c r="G7646" t="s">
        <v>302</v>
      </c>
      <c r="H7646" t="s">
        <v>80</v>
      </c>
      <c r="I7646">
        <v>482</v>
      </c>
      <c r="L7646" t="s">
        <v>562</v>
      </c>
      <c r="M7646">
        <v>457.9</v>
      </c>
      <c r="N7646">
        <v>24.1</v>
      </c>
      <c r="O7646" t="s">
        <v>391</v>
      </c>
    </row>
    <row r="7647" spans="1:15" hidden="1" x14ac:dyDescent="0.35">
      <c r="A7647" t="s">
        <v>561</v>
      </c>
      <c r="B7647" t="s">
        <v>84</v>
      </c>
      <c r="C7647" t="s">
        <v>334</v>
      </c>
      <c r="D7647" t="s">
        <v>78</v>
      </c>
      <c r="E7647">
        <v>2023</v>
      </c>
      <c r="F7647">
        <v>34</v>
      </c>
      <c r="G7647" t="s">
        <v>302</v>
      </c>
      <c r="H7647" t="s">
        <v>80</v>
      </c>
      <c r="I7647">
        <v>43</v>
      </c>
      <c r="L7647" t="s">
        <v>562</v>
      </c>
      <c r="M7647">
        <v>40.85</v>
      </c>
      <c r="N7647">
        <v>2.15</v>
      </c>
      <c r="O7647" t="s">
        <v>391</v>
      </c>
    </row>
    <row r="7648" spans="1:15" hidden="1" x14ac:dyDescent="0.35">
      <c r="A7648" t="s">
        <v>561</v>
      </c>
      <c r="B7648" t="s">
        <v>84</v>
      </c>
      <c r="C7648" t="s">
        <v>334</v>
      </c>
      <c r="D7648" t="s">
        <v>78</v>
      </c>
      <c r="E7648">
        <v>2023</v>
      </c>
      <c r="F7648">
        <v>34</v>
      </c>
      <c r="G7648" t="s">
        <v>302</v>
      </c>
      <c r="H7648" t="s">
        <v>80</v>
      </c>
      <c r="I7648">
        <v>823</v>
      </c>
      <c r="L7648" t="s">
        <v>562</v>
      </c>
      <c r="M7648">
        <v>781.85</v>
      </c>
      <c r="N7648">
        <v>41.15</v>
      </c>
      <c r="O7648" t="s">
        <v>391</v>
      </c>
    </row>
    <row r="7649" spans="1:15" hidden="1" x14ac:dyDescent="0.35">
      <c r="A7649" t="s">
        <v>561</v>
      </c>
      <c r="B7649" t="s">
        <v>84</v>
      </c>
      <c r="C7649" t="s">
        <v>334</v>
      </c>
      <c r="D7649" t="s">
        <v>78</v>
      </c>
      <c r="E7649">
        <v>2023</v>
      </c>
      <c r="F7649">
        <v>34</v>
      </c>
      <c r="G7649" t="s">
        <v>302</v>
      </c>
      <c r="H7649" t="s">
        <v>80</v>
      </c>
      <c r="I7649">
        <v>43</v>
      </c>
      <c r="L7649" t="s">
        <v>562</v>
      </c>
      <c r="M7649">
        <v>40.85</v>
      </c>
      <c r="N7649">
        <v>2.15</v>
      </c>
      <c r="O7649" t="s">
        <v>391</v>
      </c>
    </row>
    <row r="7650" spans="1:15" hidden="1" x14ac:dyDescent="0.35">
      <c r="A7650" t="s">
        <v>561</v>
      </c>
      <c r="B7650" t="s">
        <v>84</v>
      </c>
      <c r="C7650" t="s">
        <v>334</v>
      </c>
      <c r="D7650" t="s">
        <v>78</v>
      </c>
      <c r="E7650">
        <v>2024</v>
      </c>
      <c r="F7650">
        <v>34</v>
      </c>
      <c r="G7650" t="s">
        <v>302</v>
      </c>
      <c r="H7650" t="s">
        <v>80</v>
      </c>
      <c r="I7650">
        <v>31</v>
      </c>
      <c r="L7650" t="s">
        <v>562</v>
      </c>
      <c r="M7650">
        <v>29.45</v>
      </c>
      <c r="N7650">
        <v>1.55</v>
      </c>
      <c r="O7650" t="s">
        <v>391</v>
      </c>
    </row>
    <row r="7651" spans="1:15" hidden="1" x14ac:dyDescent="0.35">
      <c r="A7651" t="s">
        <v>561</v>
      </c>
      <c r="B7651" t="s">
        <v>84</v>
      </c>
      <c r="C7651" t="s">
        <v>334</v>
      </c>
      <c r="D7651" t="s">
        <v>78</v>
      </c>
      <c r="E7651">
        <v>2024</v>
      </c>
      <c r="F7651">
        <v>34</v>
      </c>
      <c r="G7651" t="s">
        <v>302</v>
      </c>
      <c r="H7651" t="s">
        <v>80</v>
      </c>
      <c r="I7651">
        <v>3</v>
      </c>
      <c r="L7651" t="s">
        <v>562</v>
      </c>
      <c r="M7651">
        <v>2.85</v>
      </c>
      <c r="N7651">
        <v>0.15</v>
      </c>
      <c r="O7651" t="s">
        <v>391</v>
      </c>
    </row>
    <row r="7652" spans="1:15" hidden="1" x14ac:dyDescent="0.35">
      <c r="A7652" t="s">
        <v>561</v>
      </c>
      <c r="B7652" t="s">
        <v>84</v>
      </c>
      <c r="C7652" t="s">
        <v>334</v>
      </c>
      <c r="D7652" t="s">
        <v>78</v>
      </c>
      <c r="E7652">
        <v>2024</v>
      </c>
      <c r="F7652">
        <v>34</v>
      </c>
      <c r="G7652" t="s">
        <v>302</v>
      </c>
      <c r="H7652" t="s">
        <v>80</v>
      </c>
      <c r="I7652">
        <v>54</v>
      </c>
      <c r="L7652" t="s">
        <v>562</v>
      </c>
      <c r="M7652">
        <v>51.3</v>
      </c>
      <c r="N7652">
        <v>2.7</v>
      </c>
      <c r="O7652" t="s">
        <v>391</v>
      </c>
    </row>
    <row r="7653" spans="1:15" hidden="1" x14ac:dyDescent="0.35">
      <c r="A7653" t="s">
        <v>561</v>
      </c>
      <c r="B7653" t="s">
        <v>84</v>
      </c>
      <c r="C7653" t="s">
        <v>334</v>
      </c>
      <c r="D7653" t="s">
        <v>78</v>
      </c>
      <c r="E7653">
        <v>2024</v>
      </c>
      <c r="F7653">
        <v>34</v>
      </c>
      <c r="G7653" t="s">
        <v>302</v>
      </c>
      <c r="H7653" t="s">
        <v>80</v>
      </c>
      <c r="I7653">
        <v>2</v>
      </c>
      <c r="L7653" t="s">
        <v>562</v>
      </c>
      <c r="M7653">
        <v>1.9</v>
      </c>
      <c r="N7653">
        <v>0.1</v>
      </c>
      <c r="O7653" t="s">
        <v>391</v>
      </c>
    </row>
    <row r="7654" spans="1:15" hidden="1" x14ac:dyDescent="0.35">
      <c r="A7654" t="s">
        <v>561</v>
      </c>
      <c r="B7654" t="s">
        <v>84</v>
      </c>
      <c r="C7654" t="s">
        <v>372</v>
      </c>
      <c r="D7654" t="s">
        <v>78</v>
      </c>
      <c r="E7654">
        <v>2021</v>
      </c>
      <c r="F7654">
        <v>34</v>
      </c>
      <c r="G7654" t="s">
        <v>302</v>
      </c>
      <c r="H7654" t="s">
        <v>80</v>
      </c>
      <c r="I7654">
        <v>67</v>
      </c>
      <c r="L7654" t="s">
        <v>562</v>
      </c>
      <c r="M7654">
        <v>60.81</v>
      </c>
      <c r="N7654">
        <v>6.19</v>
      </c>
      <c r="O7654" t="s">
        <v>401</v>
      </c>
    </row>
    <row r="7655" spans="1:15" hidden="1" x14ac:dyDescent="0.35">
      <c r="A7655" t="s">
        <v>561</v>
      </c>
      <c r="B7655" t="s">
        <v>84</v>
      </c>
      <c r="C7655" t="s">
        <v>372</v>
      </c>
      <c r="D7655" t="s">
        <v>78</v>
      </c>
      <c r="E7655">
        <v>2021</v>
      </c>
      <c r="F7655">
        <v>34</v>
      </c>
      <c r="G7655" t="s">
        <v>302</v>
      </c>
      <c r="H7655" t="s">
        <v>80</v>
      </c>
      <c r="I7655">
        <v>143</v>
      </c>
      <c r="L7655" t="s">
        <v>562</v>
      </c>
      <c r="M7655">
        <v>129.79</v>
      </c>
      <c r="N7655">
        <v>13.21</v>
      </c>
      <c r="O7655" t="s">
        <v>401</v>
      </c>
    </row>
    <row r="7656" spans="1:15" hidden="1" x14ac:dyDescent="0.35">
      <c r="A7656" t="s">
        <v>561</v>
      </c>
      <c r="B7656" t="s">
        <v>84</v>
      </c>
      <c r="C7656" t="s">
        <v>372</v>
      </c>
      <c r="D7656" t="s">
        <v>78</v>
      </c>
      <c r="E7656">
        <v>2021</v>
      </c>
      <c r="F7656">
        <v>34</v>
      </c>
      <c r="G7656" t="s">
        <v>302</v>
      </c>
      <c r="H7656" t="s">
        <v>80</v>
      </c>
      <c r="I7656">
        <v>20</v>
      </c>
      <c r="L7656" t="s">
        <v>562</v>
      </c>
      <c r="M7656">
        <v>19</v>
      </c>
      <c r="N7656">
        <v>1</v>
      </c>
      <c r="O7656" t="s">
        <v>401</v>
      </c>
    </row>
    <row r="7657" spans="1:15" hidden="1" x14ac:dyDescent="0.35">
      <c r="A7657" t="s">
        <v>561</v>
      </c>
      <c r="B7657" t="s">
        <v>84</v>
      </c>
      <c r="C7657" t="s">
        <v>372</v>
      </c>
      <c r="D7657" t="s">
        <v>78</v>
      </c>
      <c r="E7657">
        <v>2021</v>
      </c>
      <c r="F7657">
        <v>34</v>
      </c>
      <c r="G7657" t="s">
        <v>302</v>
      </c>
      <c r="H7657" t="s">
        <v>80</v>
      </c>
      <c r="I7657">
        <v>55</v>
      </c>
      <c r="L7657" t="s">
        <v>562</v>
      </c>
      <c r="M7657">
        <v>52.25</v>
      </c>
      <c r="N7657">
        <v>2.75</v>
      </c>
      <c r="O7657" t="s">
        <v>401</v>
      </c>
    </row>
    <row r="7658" spans="1:15" hidden="1" x14ac:dyDescent="0.35">
      <c r="A7658" t="s">
        <v>561</v>
      </c>
      <c r="B7658" t="s">
        <v>84</v>
      </c>
      <c r="C7658" t="s">
        <v>372</v>
      </c>
      <c r="D7658" t="s">
        <v>78</v>
      </c>
      <c r="E7658">
        <v>2022</v>
      </c>
      <c r="F7658">
        <v>34</v>
      </c>
      <c r="G7658" t="s">
        <v>302</v>
      </c>
      <c r="H7658" t="s">
        <v>80</v>
      </c>
      <c r="I7658">
        <v>460</v>
      </c>
      <c r="L7658" t="s">
        <v>562</v>
      </c>
      <c r="M7658">
        <v>437</v>
      </c>
      <c r="N7658">
        <v>23</v>
      </c>
      <c r="O7658" t="s">
        <v>401</v>
      </c>
    </row>
    <row r="7659" spans="1:15" hidden="1" x14ac:dyDescent="0.35">
      <c r="A7659" t="s">
        <v>561</v>
      </c>
      <c r="B7659" t="s">
        <v>84</v>
      </c>
      <c r="C7659" t="s">
        <v>372</v>
      </c>
      <c r="D7659" t="s">
        <v>78</v>
      </c>
      <c r="E7659">
        <v>2022</v>
      </c>
      <c r="F7659">
        <v>34</v>
      </c>
      <c r="G7659" t="s">
        <v>302</v>
      </c>
      <c r="H7659" t="s">
        <v>80</v>
      </c>
      <c r="I7659">
        <v>303</v>
      </c>
      <c r="L7659" t="s">
        <v>562</v>
      </c>
      <c r="M7659">
        <v>287.85000000000002</v>
      </c>
      <c r="N7659">
        <v>15.15</v>
      </c>
      <c r="O7659" t="s">
        <v>401</v>
      </c>
    </row>
    <row r="7660" spans="1:15" hidden="1" x14ac:dyDescent="0.35">
      <c r="A7660" t="s">
        <v>561</v>
      </c>
      <c r="B7660" t="s">
        <v>84</v>
      </c>
      <c r="C7660" t="s">
        <v>372</v>
      </c>
      <c r="D7660" t="s">
        <v>78</v>
      </c>
      <c r="E7660">
        <v>2022</v>
      </c>
      <c r="F7660">
        <v>34</v>
      </c>
      <c r="G7660" t="s">
        <v>302</v>
      </c>
      <c r="H7660" t="s">
        <v>81</v>
      </c>
      <c r="I7660">
        <v>431</v>
      </c>
      <c r="L7660" t="s">
        <v>562</v>
      </c>
      <c r="M7660">
        <v>409.45</v>
      </c>
      <c r="N7660">
        <v>21.55</v>
      </c>
      <c r="O7660" t="s">
        <v>401</v>
      </c>
    </row>
    <row r="7661" spans="1:15" hidden="1" x14ac:dyDescent="0.35">
      <c r="A7661" t="s">
        <v>561</v>
      </c>
      <c r="B7661" t="s">
        <v>84</v>
      </c>
      <c r="C7661" t="s">
        <v>372</v>
      </c>
      <c r="D7661" t="s">
        <v>78</v>
      </c>
      <c r="E7661">
        <v>2022</v>
      </c>
      <c r="F7661">
        <v>34</v>
      </c>
      <c r="G7661" t="s">
        <v>302</v>
      </c>
      <c r="H7661" t="s">
        <v>81</v>
      </c>
      <c r="I7661">
        <v>142</v>
      </c>
      <c r="L7661" t="s">
        <v>562</v>
      </c>
      <c r="M7661">
        <v>134.9</v>
      </c>
      <c r="N7661">
        <v>7.1</v>
      </c>
      <c r="O7661" t="s">
        <v>401</v>
      </c>
    </row>
    <row r="7662" spans="1:15" hidden="1" x14ac:dyDescent="0.35">
      <c r="A7662" t="s">
        <v>561</v>
      </c>
      <c r="B7662" t="s">
        <v>84</v>
      </c>
      <c r="C7662" t="s">
        <v>372</v>
      </c>
      <c r="D7662" t="s">
        <v>78</v>
      </c>
      <c r="E7662">
        <v>2022</v>
      </c>
      <c r="F7662">
        <v>34</v>
      </c>
      <c r="G7662" t="s">
        <v>302</v>
      </c>
      <c r="H7662" t="s">
        <v>80</v>
      </c>
      <c r="I7662">
        <v>520</v>
      </c>
      <c r="L7662" t="s">
        <v>562</v>
      </c>
      <c r="M7662">
        <v>494</v>
      </c>
      <c r="N7662">
        <v>26</v>
      </c>
      <c r="O7662" t="s">
        <v>401</v>
      </c>
    </row>
    <row r="7663" spans="1:15" hidden="1" x14ac:dyDescent="0.35">
      <c r="A7663" t="s">
        <v>561</v>
      </c>
      <c r="B7663" t="s">
        <v>84</v>
      </c>
      <c r="C7663" t="s">
        <v>372</v>
      </c>
      <c r="D7663" t="s">
        <v>78</v>
      </c>
      <c r="E7663">
        <v>2022</v>
      </c>
      <c r="F7663">
        <v>34</v>
      </c>
      <c r="G7663" t="s">
        <v>302</v>
      </c>
      <c r="H7663" t="s">
        <v>80</v>
      </c>
      <c r="I7663">
        <v>341</v>
      </c>
      <c r="L7663" t="s">
        <v>562</v>
      </c>
      <c r="M7663">
        <v>323.95</v>
      </c>
      <c r="N7663">
        <v>17.05</v>
      </c>
      <c r="O7663" t="s">
        <v>401</v>
      </c>
    </row>
    <row r="7664" spans="1:15" hidden="1" x14ac:dyDescent="0.35">
      <c r="A7664" t="s">
        <v>561</v>
      </c>
      <c r="B7664" t="s">
        <v>84</v>
      </c>
      <c r="C7664" t="s">
        <v>372</v>
      </c>
      <c r="D7664" t="s">
        <v>78</v>
      </c>
      <c r="E7664">
        <v>2022</v>
      </c>
      <c r="F7664">
        <v>34</v>
      </c>
      <c r="G7664" t="s">
        <v>302</v>
      </c>
      <c r="H7664" t="s">
        <v>81</v>
      </c>
      <c r="I7664">
        <v>485</v>
      </c>
      <c r="L7664" t="s">
        <v>562</v>
      </c>
      <c r="M7664">
        <v>460.75</v>
      </c>
      <c r="N7664">
        <v>24.25</v>
      </c>
      <c r="O7664" t="s">
        <v>401</v>
      </c>
    </row>
    <row r="7665" spans="1:15" hidden="1" x14ac:dyDescent="0.35">
      <c r="A7665" t="s">
        <v>561</v>
      </c>
      <c r="B7665" t="s">
        <v>84</v>
      </c>
      <c r="C7665" t="s">
        <v>372</v>
      </c>
      <c r="D7665" t="s">
        <v>78</v>
      </c>
      <c r="E7665">
        <v>2022</v>
      </c>
      <c r="F7665">
        <v>34</v>
      </c>
      <c r="G7665" t="s">
        <v>302</v>
      </c>
      <c r="H7665" t="s">
        <v>81</v>
      </c>
      <c r="I7665">
        <v>159</v>
      </c>
      <c r="L7665" t="s">
        <v>562</v>
      </c>
      <c r="M7665">
        <v>151.05000000000001</v>
      </c>
      <c r="N7665">
        <v>7.95</v>
      </c>
      <c r="O7665" t="s">
        <v>401</v>
      </c>
    </row>
    <row r="7666" spans="1:15" hidden="1" x14ac:dyDescent="0.35">
      <c r="A7666" t="s">
        <v>561</v>
      </c>
      <c r="B7666" t="s">
        <v>84</v>
      </c>
      <c r="C7666" t="s">
        <v>372</v>
      </c>
      <c r="D7666" t="s">
        <v>78</v>
      </c>
      <c r="E7666">
        <v>2023</v>
      </c>
      <c r="F7666">
        <v>34</v>
      </c>
      <c r="G7666" t="s">
        <v>302</v>
      </c>
      <c r="H7666" t="s">
        <v>80</v>
      </c>
      <c r="I7666">
        <v>3801</v>
      </c>
      <c r="L7666" t="s">
        <v>562</v>
      </c>
      <c r="M7666">
        <v>3610.95</v>
      </c>
      <c r="N7666">
        <v>190.05</v>
      </c>
      <c r="O7666" t="s">
        <v>401</v>
      </c>
    </row>
    <row r="7667" spans="1:15" hidden="1" x14ac:dyDescent="0.35">
      <c r="A7667" t="s">
        <v>561</v>
      </c>
      <c r="B7667" t="s">
        <v>84</v>
      </c>
      <c r="C7667" t="s">
        <v>372</v>
      </c>
      <c r="D7667" t="s">
        <v>78</v>
      </c>
      <c r="E7667">
        <v>2023</v>
      </c>
      <c r="F7667">
        <v>34</v>
      </c>
      <c r="G7667" t="s">
        <v>302</v>
      </c>
      <c r="H7667" t="s">
        <v>80</v>
      </c>
      <c r="I7667">
        <v>2465</v>
      </c>
      <c r="L7667" t="s">
        <v>562</v>
      </c>
      <c r="M7667">
        <v>2341.75</v>
      </c>
      <c r="N7667">
        <v>123.25</v>
      </c>
      <c r="O7667" t="s">
        <v>401</v>
      </c>
    </row>
    <row r="7668" spans="1:15" hidden="1" x14ac:dyDescent="0.35">
      <c r="A7668" t="s">
        <v>561</v>
      </c>
      <c r="B7668" t="s">
        <v>84</v>
      </c>
      <c r="C7668" t="s">
        <v>372</v>
      </c>
      <c r="D7668" t="s">
        <v>78</v>
      </c>
      <c r="E7668">
        <v>2023</v>
      </c>
      <c r="F7668">
        <v>34</v>
      </c>
      <c r="G7668" t="s">
        <v>302</v>
      </c>
      <c r="H7668" t="s">
        <v>81</v>
      </c>
      <c r="I7668">
        <v>315</v>
      </c>
      <c r="L7668" t="s">
        <v>562</v>
      </c>
      <c r="M7668">
        <v>299.25</v>
      </c>
      <c r="N7668">
        <v>15.75</v>
      </c>
      <c r="O7668" t="s">
        <v>401</v>
      </c>
    </row>
    <row r="7669" spans="1:15" hidden="1" x14ac:dyDescent="0.35">
      <c r="A7669" t="s">
        <v>561</v>
      </c>
      <c r="B7669" t="s">
        <v>84</v>
      </c>
      <c r="C7669" t="s">
        <v>372</v>
      </c>
      <c r="D7669" t="s">
        <v>78</v>
      </c>
      <c r="E7669">
        <v>2023</v>
      </c>
      <c r="F7669">
        <v>34</v>
      </c>
      <c r="G7669" t="s">
        <v>302</v>
      </c>
      <c r="H7669" t="s">
        <v>81</v>
      </c>
      <c r="I7669">
        <v>109</v>
      </c>
      <c r="L7669" t="s">
        <v>562</v>
      </c>
      <c r="M7669">
        <v>103.55</v>
      </c>
      <c r="N7669">
        <v>5.45</v>
      </c>
      <c r="O7669" t="s">
        <v>401</v>
      </c>
    </row>
    <row r="7670" spans="1:15" hidden="1" x14ac:dyDescent="0.35">
      <c r="A7670" t="s">
        <v>561</v>
      </c>
      <c r="B7670" t="s">
        <v>84</v>
      </c>
      <c r="C7670" t="s">
        <v>372</v>
      </c>
      <c r="D7670" t="s">
        <v>78</v>
      </c>
      <c r="E7670">
        <v>2023</v>
      </c>
      <c r="F7670">
        <v>34</v>
      </c>
      <c r="G7670" t="s">
        <v>302</v>
      </c>
      <c r="H7670" t="s">
        <v>80</v>
      </c>
      <c r="I7670">
        <v>3703</v>
      </c>
      <c r="L7670" t="s">
        <v>562</v>
      </c>
      <c r="M7670">
        <v>3517.85</v>
      </c>
      <c r="N7670">
        <v>185.15</v>
      </c>
      <c r="O7670" t="s">
        <v>401</v>
      </c>
    </row>
    <row r="7671" spans="1:15" hidden="1" x14ac:dyDescent="0.35">
      <c r="A7671" t="s">
        <v>561</v>
      </c>
      <c r="B7671" t="s">
        <v>84</v>
      </c>
      <c r="C7671" t="s">
        <v>372</v>
      </c>
      <c r="D7671" t="s">
        <v>78</v>
      </c>
      <c r="E7671">
        <v>2023</v>
      </c>
      <c r="F7671">
        <v>34</v>
      </c>
      <c r="G7671" t="s">
        <v>302</v>
      </c>
      <c r="H7671" t="s">
        <v>80</v>
      </c>
      <c r="I7671">
        <v>2436</v>
      </c>
      <c r="L7671" t="s">
        <v>562</v>
      </c>
      <c r="M7671">
        <v>2314.1999999999998</v>
      </c>
      <c r="N7671">
        <v>121.8</v>
      </c>
      <c r="O7671" t="s">
        <v>401</v>
      </c>
    </row>
    <row r="7672" spans="1:15" hidden="1" x14ac:dyDescent="0.35">
      <c r="A7672" t="s">
        <v>561</v>
      </c>
      <c r="B7672" t="s">
        <v>84</v>
      </c>
      <c r="C7672" t="s">
        <v>372</v>
      </c>
      <c r="D7672" t="s">
        <v>78</v>
      </c>
      <c r="E7672">
        <v>2023</v>
      </c>
      <c r="F7672">
        <v>34</v>
      </c>
      <c r="G7672" t="s">
        <v>302</v>
      </c>
      <c r="H7672" t="s">
        <v>81</v>
      </c>
      <c r="I7672">
        <v>315</v>
      </c>
      <c r="L7672" t="s">
        <v>562</v>
      </c>
      <c r="M7672">
        <v>299.25</v>
      </c>
      <c r="N7672">
        <v>15.75</v>
      </c>
      <c r="O7672" t="s">
        <v>401</v>
      </c>
    </row>
    <row r="7673" spans="1:15" hidden="1" x14ac:dyDescent="0.35">
      <c r="A7673" t="s">
        <v>561</v>
      </c>
      <c r="B7673" t="s">
        <v>84</v>
      </c>
      <c r="C7673" t="s">
        <v>372</v>
      </c>
      <c r="D7673" t="s">
        <v>78</v>
      </c>
      <c r="E7673">
        <v>2023</v>
      </c>
      <c r="F7673">
        <v>34</v>
      </c>
      <c r="G7673" t="s">
        <v>302</v>
      </c>
      <c r="H7673" t="s">
        <v>81</v>
      </c>
      <c r="I7673">
        <v>109</v>
      </c>
      <c r="L7673" t="s">
        <v>562</v>
      </c>
      <c r="M7673">
        <v>103.55</v>
      </c>
      <c r="N7673">
        <v>5.45</v>
      </c>
      <c r="O7673" t="s">
        <v>401</v>
      </c>
    </row>
    <row r="7674" spans="1:15" hidden="1" x14ac:dyDescent="0.35">
      <c r="A7674" t="s">
        <v>561</v>
      </c>
      <c r="B7674" t="s">
        <v>84</v>
      </c>
      <c r="C7674" t="s">
        <v>372</v>
      </c>
      <c r="D7674" t="s">
        <v>78</v>
      </c>
      <c r="E7674">
        <v>2024</v>
      </c>
      <c r="F7674">
        <v>34</v>
      </c>
      <c r="G7674" t="s">
        <v>302</v>
      </c>
      <c r="H7674" t="s">
        <v>80</v>
      </c>
      <c r="I7674">
        <v>1405</v>
      </c>
      <c r="L7674" t="s">
        <v>562</v>
      </c>
      <c r="M7674">
        <v>1334.75</v>
      </c>
      <c r="N7674">
        <v>70.25</v>
      </c>
      <c r="O7674" t="s">
        <v>401</v>
      </c>
    </row>
    <row r="7675" spans="1:15" hidden="1" x14ac:dyDescent="0.35">
      <c r="A7675" t="s">
        <v>561</v>
      </c>
      <c r="B7675" t="s">
        <v>84</v>
      </c>
      <c r="C7675" t="s">
        <v>372</v>
      </c>
      <c r="D7675" t="s">
        <v>78</v>
      </c>
      <c r="E7675">
        <v>2024</v>
      </c>
      <c r="F7675">
        <v>34</v>
      </c>
      <c r="G7675" t="s">
        <v>302</v>
      </c>
      <c r="H7675" t="s">
        <v>80</v>
      </c>
      <c r="I7675">
        <v>911</v>
      </c>
      <c r="L7675" t="s">
        <v>562</v>
      </c>
      <c r="M7675">
        <v>865.45</v>
      </c>
      <c r="N7675">
        <v>45.55</v>
      </c>
      <c r="O7675" t="s">
        <v>401</v>
      </c>
    </row>
    <row r="7676" spans="1:15" hidden="1" x14ac:dyDescent="0.35">
      <c r="A7676" t="s">
        <v>561</v>
      </c>
      <c r="B7676" t="s">
        <v>84</v>
      </c>
      <c r="C7676" t="s">
        <v>372</v>
      </c>
      <c r="D7676" t="s">
        <v>78</v>
      </c>
      <c r="E7676">
        <v>2024</v>
      </c>
      <c r="F7676">
        <v>34</v>
      </c>
      <c r="G7676" t="s">
        <v>302</v>
      </c>
      <c r="H7676" t="s">
        <v>80</v>
      </c>
      <c r="I7676">
        <v>79</v>
      </c>
      <c r="L7676" t="s">
        <v>562</v>
      </c>
      <c r="M7676">
        <v>75.05</v>
      </c>
      <c r="N7676">
        <v>3.95</v>
      </c>
      <c r="O7676" t="s">
        <v>401</v>
      </c>
    </row>
    <row r="7677" spans="1:15" hidden="1" x14ac:dyDescent="0.35">
      <c r="A7677" t="s">
        <v>561</v>
      </c>
      <c r="B7677" t="s">
        <v>84</v>
      </c>
      <c r="C7677" t="s">
        <v>384</v>
      </c>
      <c r="D7677" t="s">
        <v>78</v>
      </c>
      <c r="E7677">
        <v>2021</v>
      </c>
      <c r="F7677">
        <v>34</v>
      </c>
      <c r="G7677" t="s">
        <v>302</v>
      </c>
      <c r="H7677" t="s">
        <v>80</v>
      </c>
      <c r="I7677">
        <v>1302</v>
      </c>
      <c r="L7677" t="s">
        <v>562</v>
      </c>
      <c r="M7677">
        <v>1236.9000000000001</v>
      </c>
      <c r="N7677">
        <v>65.099999999999994</v>
      </c>
      <c r="O7677" t="s">
        <v>404</v>
      </c>
    </row>
    <row r="7678" spans="1:15" hidden="1" x14ac:dyDescent="0.35">
      <c r="A7678" t="s">
        <v>561</v>
      </c>
      <c r="B7678" t="s">
        <v>84</v>
      </c>
      <c r="C7678" t="s">
        <v>384</v>
      </c>
      <c r="D7678" t="s">
        <v>78</v>
      </c>
      <c r="E7678">
        <v>2021</v>
      </c>
      <c r="F7678">
        <v>34</v>
      </c>
      <c r="G7678" t="s">
        <v>302</v>
      </c>
      <c r="H7678" t="s">
        <v>80</v>
      </c>
      <c r="I7678">
        <v>10</v>
      </c>
      <c r="L7678" t="s">
        <v>562</v>
      </c>
      <c r="M7678">
        <v>9.5</v>
      </c>
      <c r="N7678">
        <v>0.5</v>
      </c>
      <c r="O7678" t="s">
        <v>404</v>
      </c>
    </row>
    <row r="7679" spans="1:15" hidden="1" x14ac:dyDescent="0.35">
      <c r="A7679" t="s">
        <v>561</v>
      </c>
      <c r="B7679" t="s">
        <v>84</v>
      </c>
      <c r="C7679" t="s">
        <v>384</v>
      </c>
      <c r="D7679" t="s">
        <v>78</v>
      </c>
      <c r="E7679">
        <v>2021</v>
      </c>
      <c r="F7679">
        <v>34</v>
      </c>
      <c r="G7679" t="s">
        <v>302</v>
      </c>
      <c r="H7679" t="s">
        <v>80</v>
      </c>
      <c r="I7679">
        <v>1080</v>
      </c>
      <c r="L7679" t="s">
        <v>562</v>
      </c>
      <c r="M7679">
        <v>1026</v>
      </c>
      <c r="N7679">
        <v>54</v>
      </c>
      <c r="O7679" t="s">
        <v>404</v>
      </c>
    </row>
    <row r="7680" spans="1:15" hidden="1" x14ac:dyDescent="0.35">
      <c r="A7680" t="s">
        <v>561</v>
      </c>
      <c r="B7680" t="s">
        <v>84</v>
      </c>
      <c r="C7680" t="s">
        <v>384</v>
      </c>
      <c r="D7680" t="s">
        <v>78</v>
      </c>
      <c r="E7680">
        <v>2021</v>
      </c>
      <c r="F7680">
        <v>34</v>
      </c>
      <c r="G7680" t="s">
        <v>302</v>
      </c>
      <c r="H7680" t="s">
        <v>80</v>
      </c>
      <c r="I7680">
        <v>150</v>
      </c>
      <c r="L7680" t="s">
        <v>562</v>
      </c>
      <c r="M7680">
        <v>142.5</v>
      </c>
      <c r="N7680">
        <v>7.5</v>
      </c>
      <c r="O7680" t="s">
        <v>404</v>
      </c>
    </row>
    <row r="7681" spans="1:15" hidden="1" x14ac:dyDescent="0.35">
      <c r="A7681" t="s">
        <v>561</v>
      </c>
      <c r="B7681" t="s">
        <v>84</v>
      </c>
      <c r="C7681" t="s">
        <v>384</v>
      </c>
      <c r="D7681" t="s">
        <v>78</v>
      </c>
      <c r="E7681">
        <v>2022</v>
      </c>
      <c r="F7681">
        <v>34</v>
      </c>
      <c r="G7681" t="s">
        <v>302</v>
      </c>
      <c r="H7681" t="s">
        <v>80</v>
      </c>
      <c r="I7681">
        <v>2817</v>
      </c>
      <c r="L7681" t="s">
        <v>562</v>
      </c>
      <c r="M7681">
        <v>2726.67</v>
      </c>
      <c r="N7681">
        <v>90.33</v>
      </c>
      <c r="O7681" t="s">
        <v>404</v>
      </c>
    </row>
    <row r="7682" spans="1:15" hidden="1" x14ac:dyDescent="0.35">
      <c r="A7682" t="s">
        <v>561</v>
      </c>
      <c r="B7682" t="s">
        <v>84</v>
      </c>
      <c r="C7682" t="s">
        <v>384</v>
      </c>
      <c r="D7682" t="s">
        <v>78</v>
      </c>
      <c r="E7682">
        <v>2022</v>
      </c>
      <c r="F7682">
        <v>34</v>
      </c>
      <c r="G7682" t="s">
        <v>302</v>
      </c>
      <c r="H7682" t="s">
        <v>80</v>
      </c>
      <c r="I7682">
        <v>96</v>
      </c>
      <c r="L7682" t="s">
        <v>562</v>
      </c>
      <c r="M7682">
        <v>91.2</v>
      </c>
      <c r="N7682">
        <v>4.8</v>
      </c>
      <c r="O7682" t="s">
        <v>404</v>
      </c>
    </row>
    <row r="7683" spans="1:15" hidden="1" x14ac:dyDescent="0.35">
      <c r="A7683" t="s">
        <v>561</v>
      </c>
      <c r="B7683" t="s">
        <v>84</v>
      </c>
      <c r="C7683" t="s">
        <v>384</v>
      </c>
      <c r="D7683" t="s">
        <v>78</v>
      </c>
      <c r="E7683">
        <v>2022</v>
      </c>
      <c r="F7683">
        <v>34</v>
      </c>
      <c r="G7683" t="s">
        <v>302</v>
      </c>
      <c r="H7683" t="s">
        <v>80</v>
      </c>
      <c r="I7683">
        <v>664</v>
      </c>
      <c r="L7683" t="s">
        <v>562</v>
      </c>
      <c r="M7683">
        <v>642.71</v>
      </c>
      <c r="N7683">
        <v>21.29</v>
      </c>
      <c r="O7683" t="s">
        <v>404</v>
      </c>
    </row>
    <row r="7684" spans="1:15" hidden="1" x14ac:dyDescent="0.35">
      <c r="A7684" t="s">
        <v>561</v>
      </c>
      <c r="B7684" t="s">
        <v>84</v>
      </c>
      <c r="C7684" t="s">
        <v>384</v>
      </c>
      <c r="D7684" t="s">
        <v>78</v>
      </c>
      <c r="E7684">
        <v>2022</v>
      </c>
      <c r="F7684">
        <v>34</v>
      </c>
      <c r="G7684" t="s">
        <v>302</v>
      </c>
      <c r="H7684" t="s">
        <v>80</v>
      </c>
      <c r="I7684">
        <v>581</v>
      </c>
      <c r="L7684" t="s">
        <v>562</v>
      </c>
      <c r="M7684">
        <v>562.37</v>
      </c>
      <c r="N7684">
        <v>18.63</v>
      </c>
      <c r="O7684" t="s">
        <v>404</v>
      </c>
    </row>
    <row r="7685" spans="1:15" hidden="1" x14ac:dyDescent="0.35">
      <c r="A7685" t="s">
        <v>561</v>
      </c>
      <c r="B7685" t="s">
        <v>84</v>
      </c>
      <c r="C7685" t="s">
        <v>384</v>
      </c>
      <c r="D7685" t="s">
        <v>78</v>
      </c>
      <c r="E7685">
        <v>2022</v>
      </c>
      <c r="F7685">
        <v>34</v>
      </c>
      <c r="G7685" t="s">
        <v>302</v>
      </c>
      <c r="H7685" t="s">
        <v>80</v>
      </c>
      <c r="I7685">
        <v>473</v>
      </c>
      <c r="L7685" t="s">
        <v>562</v>
      </c>
      <c r="M7685">
        <v>457.83</v>
      </c>
      <c r="N7685">
        <v>15.17</v>
      </c>
      <c r="O7685" t="s">
        <v>404</v>
      </c>
    </row>
    <row r="7686" spans="1:15" hidden="1" x14ac:dyDescent="0.35">
      <c r="A7686" t="s">
        <v>561</v>
      </c>
      <c r="B7686" t="s">
        <v>84</v>
      </c>
      <c r="C7686" t="s">
        <v>384</v>
      </c>
      <c r="D7686" t="s">
        <v>78</v>
      </c>
      <c r="E7686">
        <v>2022</v>
      </c>
      <c r="F7686">
        <v>34</v>
      </c>
      <c r="G7686" t="s">
        <v>302</v>
      </c>
      <c r="H7686" t="s">
        <v>80</v>
      </c>
      <c r="I7686">
        <v>108</v>
      </c>
      <c r="L7686" t="s">
        <v>562</v>
      </c>
      <c r="M7686">
        <v>102.6</v>
      </c>
      <c r="N7686">
        <v>5.4</v>
      </c>
      <c r="O7686" t="s">
        <v>404</v>
      </c>
    </row>
    <row r="7687" spans="1:15" hidden="1" x14ac:dyDescent="0.35">
      <c r="A7687" t="s">
        <v>561</v>
      </c>
      <c r="B7687" t="s">
        <v>84</v>
      </c>
      <c r="C7687" t="s">
        <v>384</v>
      </c>
      <c r="D7687" t="s">
        <v>78</v>
      </c>
      <c r="E7687">
        <v>2022</v>
      </c>
      <c r="F7687">
        <v>34</v>
      </c>
      <c r="G7687" t="s">
        <v>302</v>
      </c>
      <c r="H7687" t="s">
        <v>80</v>
      </c>
      <c r="I7687">
        <v>72</v>
      </c>
      <c r="L7687" t="s">
        <v>562</v>
      </c>
      <c r="M7687">
        <v>69.69</v>
      </c>
      <c r="N7687">
        <v>2.31</v>
      </c>
      <c r="O7687" t="s">
        <v>404</v>
      </c>
    </row>
    <row r="7688" spans="1:15" hidden="1" x14ac:dyDescent="0.35">
      <c r="A7688" t="s">
        <v>561</v>
      </c>
      <c r="B7688" t="s">
        <v>84</v>
      </c>
      <c r="C7688" t="s">
        <v>384</v>
      </c>
      <c r="D7688" t="s">
        <v>78</v>
      </c>
      <c r="E7688">
        <v>2023</v>
      </c>
      <c r="F7688">
        <v>34</v>
      </c>
      <c r="G7688" t="s">
        <v>302</v>
      </c>
      <c r="H7688" t="s">
        <v>80</v>
      </c>
      <c r="I7688">
        <v>50514</v>
      </c>
      <c r="L7688" t="s">
        <v>562</v>
      </c>
      <c r="M7688">
        <v>48894.22</v>
      </c>
      <c r="N7688">
        <v>1619.78</v>
      </c>
      <c r="O7688" t="s">
        <v>404</v>
      </c>
    </row>
    <row r="7689" spans="1:15" hidden="1" x14ac:dyDescent="0.35">
      <c r="A7689" t="s">
        <v>561</v>
      </c>
      <c r="B7689" t="s">
        <v>84</v>
      </c>
      <c r="C7689" t="s">
        <v>384</v>
      </c>
      <c r="D7689" t="s">
        <v>78</v>
      </c>
      <c r="E7689">
        <v>2023</v>
      </c>
      <c r="F7689">
        <v>34</v>
      </c>
      <c r="G7689" t="s">
        <v>302</v>
      </c>
      <c r="H7689" t="s">
        <v>80</v>
      </c>
      <c r="I7689">
        <v>1839</v>
      </c>
      <c r="L7689" t="s">
        <v>562</v>
      </c>
      <c r="M7689">
        <v>1780.03</v>
      </c>
      <c r="N7689">
        <v>58.97</v>
      </c>
      <c r="O7689" t="s">
        <v>404</v>
      </c>
    </row>
    <row r="7690" spans="1:15" hidden="1" x14ac:dyDescent="0.35">
      <c r="A7690" t="s">
        <v>561</v>
      </c>
      <c r="B7690" t="s">
        <v>84</v>
      </c>
      <c r="C7690" t="s">
        <v>384</v>
      </c>
      <c r="D7690" t="s">
        <v>78</v>
      </c>
      <c r="E7690">
        <v>2023</v>
      </c>
      <c r="F7690">
        <v>34</v>
      </c>
      <c r="G7690" t="s">
        <v>302</v>
      </c>
      <c r="H7690" t="s">
        <v>80</v>
      </c>
      <c r="I7690">
        <v>43337</v>
      </c>
      <c r="L7690" t="s">
        <v>562</v>
      </c>
      <c r="M7690">
        <v>41947.35</v>
      </c>
      <c r="N7690">
        <v>1389.65</v>
      </c>
      <c r="O7690" t="s">
        <v>404</v>
      </c>
    </row>
    <row r="7691" spans="1:15" hidden="1" x14ac:dyDescent="0.35">
      <c r="A7691" t="s">
        <v>561</v>
      </c>
      <c r="B7691" t="s">
        <v>84</v>
      </c>
      <c r="C7691" t="s">
        <v>384</v>
      </c>
      <c r="D7691" t="s">
        <v>78</v>
      </c>
      <c r="E7691">
        <v>2023</v>
      </c>
      <c r="F7691">
        <v>34</v>
      </c>
      <c r="G7691" t="s">
        <v>302</v>
      </c>
      <c r="H7691" t="s">
        <v>80</v>
      </c>
      <c r="I7691">
        <v>250</v>
      </c>
      <c r="L7691" t="s">
        <v>562</v>
      </c>
      <c r="M7691">
        <v>241.98</v>
      </c>
      <c r="N7691">
        <v>8.02</v>
      </c>
      <c r="O7691" t="s">
        <v>404</v>
      </c>
    </row>
    <row r="7692" spans="1:15" hidden="1" x14ac:dyDescent="0.35">
      <c r="A7692" t="s">
        <v>561</v>
      </c>
      <c r="B7692" t="s">
        <v>84</v>
      </c>
      <c r="C7692" t="s">
        <v>384</v>
      </c>
      <c r="D7692" t="s">
        <v>78</v>
      </c>
      <c r="E7692">
        <v>2023</v>
      </c>
      <c r="F7692">
        <v>34</v>
      </c>
      <c r="G7692" t="s">
        <v>302</v>
      </c>
      <c r="H7692" t="s">
        <v>80</v>
      </c>
      <c r="I7692">
        <v>47264</v>
      </c>
      <c r="L7692" t="s">
        <v>562</v>
      </c>
      <c r="M7692">
        <v>45748.43</v>
      </c>
      <c r="N7692">
        <v>1515.57</v>
      </c>
      <c r="O7692" t="s">
        <v>404</v>
      </c>
    </row>
    <row r="7693" spans="1:15" hidden="1" x14ac:dyDescent="0.35">
      <c r="A7693" t="s">
        <v>561</v>
      </c>
      <c r="B7693" t="s">
        <v>84</v>
      </c>
      <c r="C7693" t="s">
        <v>384</v>
      </c>
      <c r="D7693" t="s">
        <v>78</v>
      </c>
      <c r="E7693">
        <v>2023</v>
      </c>
      <c r="F7693">
        <v>34</v>
      </c>
      <c r="G7693" t="s">
        <v>302</v>
      </c>
      <c r="H7693" t="s">
        <v>80</v>
      </c>
      <c r="I7693">
        <v>56073</v>
      </c>
      <c r="L7693" t="s">
        <v>562</v>
      </c>
      <c r="M7693">
        <v>54274.96</v>
      </c>
      <c r="N7693">
        <v>1798.04</v>
      </c>
      <c r="O7693" t="s">
        <v>404</v>
      </c>
    </row>
    <row r="7694" spans="1:15" hidden="1" x14ac:dyDescent="0.35">
      <c r="A7694" t="s">
        <v>561</v>
      </c>
      <c r="B7694" t="s">
        <v>84</v>
      </c>
      <c r="C7694" t="s">
        <v>384</v>
      </c>
      <c r="D7694" t="s">
        <v>78</v>
      </c>
      <c r="E7694">
        <v>2023</v>
      </c>
      <c r="F7694">
        <v>34</v>
      </c>
      <c r="G7694" t="s">
        <v>302</v>
      </c>
      <c r="H7694" t="s">
        <v>80</v>
      </c>
      <c r="I7694">
        <v>45630</v>
      </c>
      <c r="L7694" t="s">
        <v>562</v>
      </c>
      <c r="M7694">
        <v>44166.83</v>
      </c>
      <c r="N7694">
        <v>1463.17</v>
      </c>
      <c r="O7694" t="s">
        <v>404</v>
      </c>
    </row>
    <row r="7695" spans="1:15" hidden="1" x14ac:dyDescent="0.35">
      <c r="A7695" t="s">
        <v>561</v>
      </c>
      <c r="B7695" t="s">
        <v>84</v>
      </c>
      <c r="C7695" t="s">
        <v>384</v>
      </c>
      <c r="D7695" t="s">
        <v>78</v>
      </c>
      <c r="E7695">
        <v>2024</v>
      </c>
      <c r="F7695">
        <v>34</v>
      </c>
      <c r="G7695" t="s">
        <v>302</v>
      </c>
      <c r="H7695" t="s">
        <v>80</v>
      </c>
      <c r="I7695">
        <v>44012</v>
      </c>
      <c r="L7695" t="s">
        <v>562</v>
      </c>
      <c r="M7695">
        <v>42600.71</v>
      </c>
      <c r="N7695">
        <v>1411.29</v>
      </c>
      <c r="O7695" t="s">
        <v>404</v>
      </c>
    </row>
    <row r="7696" spans="1:15" hidden="1" x14ac:dyDescent="0.35">
      <c r="A7696" t="s">
        <v>561</v>
      </c>
      <c r="B7696" t="s">
        <v>84</v>
      </c>
      <c r="C7696" t="s">
        <v>384</v>
      </c>
      <c r="D7696" t="s">
        <v>78</v>
      </c>
      <c r="E7696">
        <v>2024</v>
      </c>
      <c r="F7696">
        <v>34</v>
      </c>
      <c r="G7696" t="s">
        <v>302</v>
      </c>
      <c r="H7696" t="s">
        <v>80</v>
      </c>
      <c r="I7696">
        <v>77</v>
      </c>
      <c r="L7696" t="s">
        <v>562</v>
      </c>
      <c r="M7696">
        <v>74.53</v>
      </c>
      <c r="N7696">
        <v>2.4700000000000002</v>
      </c>
      <c r="O7696" t="s">
        <v>404</v>
      </c>
    </row>
    <row r="7697" spans="1:15" hidden="1" x14ac:dyDescent="0.35">
      <c r="A7697" t="s">
        <v>561</v>
      </c>
      <c r="B7697" t="s">
        <v>84</v>
      </c>
      <c r="C7697" t="s">
        <v>384</v>
      </c>
      <c r="D7697" t="s">
        <v>78</v>
      </c>
      <c r="E7697">
        <v>2024</v>
      </c>
      <c r="F7697">
        <v>34</v>
      </c>
      <c r="G7697" t="s">
        <v>302</v>
      </c>
      <c r="H7697" t="s">
        <v>80</v>
      </c>
      <c r="I7697">
        <v>21951</v>
      </c>
      <c r="L7697" t="s">
        <v>562</v>
      </c>
      <c r="M7697">
        <v>21247.119999999999</v>
      </c>
      <c r="N7697">
        <v>703.88</v>
      </c>
      <c r="O7697" t="s">
        <v>404</v>
      </c>
    </row>
    <row r="7698" spans="1:15" hidden="1" x14ac:dyDescent="0.35">
      <c r="A7698" t="s">
        <v>561</v>
      </c>
      <c r="B7698" t="s">
        <v>84</v>
      </c>
      <c r="C7698" t="s">
        <v>384</v>
      </c>
      <c r="D7698" t="s">
        <v>78</v>
      </c>
      <c r="E7698">
        <v>2024</v>
      </c>
      <c r="F7698">
        <v>34</v>
      </c>
      <c r="G7698" t="s">
        <v>302</v>
      </c>
      <c r="H7698" t="s">
        <v>80</v>
      </c>
      <c r="I7698">
        <v>9527</v>
      </c>
      <c r="L7698" t="s">
        <v>562</v>
      </c>
      <c r="M7698">
        <v>9050.65</v>
      </c>
      <c r="N7698">
        <v>476.35</v>
      </c>
      <c r="O7698" t="s">
        <v>404</v>
      </c>
    </row>
    <row r="7699" spans="1:15" hidden="1" x14ac:dyDescent="0.35">
      <c r="A7699" t="s">
        <v>561</v>
      </c>
      <c r="B7699" t="s">
        <v>84</v>
      </c>
      <c r="C7699" t="s">
        <v>384</v>
      </c>
      <c r="D7699" t="s">
        <v>78</v>
      </c>
      <c r="E7699">
        <v>2022</v>
      </c>
      <c r="F7699">
        <v>34</v>
      </c>
      <c r="G7699" t="s">
        <v>302</v>
      </c>
      <c r="H7699" t="s">
        <v>80</v>
      </c>
      <c r="I7699">
        <v>14834</v>
      </c>
      <c r="L7699" t="s">
        <v>562</v>
      </c>
      <c r="M7699">
        <v>14557.97</v>
      </c>
      <c r="N7699">
        <v>276.02999999999997</v>
      </c>
      <c r="O7699" t="s">
        <v>413</v>
      </c>
    </row>
    <row r="7700" spans="1:15" hidden="1" x14ac:dyDescent="0.35">
      <c r="A7700" t="s">
        <v>561</v>
      </c>
      <c r="B7700" t="s">
        <v>84</v>
      </c>
      <c r="C7700" t="s">
        <v>384</v>
      </c>
      <c r="D7700" t="s">
        <v>78</v>
      </c>
      <c r="E7700">
        <v>2022</v>
      </c>
      <c r="F7700">
        <v>34</v>
      </c>
      <c r="G7700" t="s">
        <v>302</v>
      </c>
      <c r="H7700" t="s">
        <v>80</v>
      </c>
      <c r="I7700">
        <v>1985</v>
      </c>
      <c r="L7700" t="s">
        <v>562</v>
      </c>
      <c r="M7700">
        <v>1948.06</v>
      </c>
      <c r="N7700">
        <v>36.94</v>
      </c>
      <c r="O7700" t="s">
        <v>413</v>
      </c>
    </row>
    <row r="7701" spans="1:15" hidden="1" x14ac:dyDescent="0.35">
      <c r="A7701" t="s">
        <v>561</v>
      </c>
      <c r="B7701" t="s">
        <v>84</v>
      </c>
      <c r="C7701" t="s">
        <v>384</v>
      </c>
      <c r="D7701" t="s">
        <v>78</v>
      </c>
      <c r="E7701">
        <v>2022</v>
      </c>
      <c r="F7701">
        <v>34</v>
      </c>
      <c r="G7701" t="s">
        <v>302</v>
      </c>
      <c r="H7701" t="s">
        <v>80</v>
      </c>
      <c r="I7701">
        <v>16793</v>
      </c>
      <c r="L7701" t="s">
        <v>562</v>
      </c>
      <c r="M7701">
        <v>16480.52</v>
      </c>
      <c r="N7701">
        <v>312.48</v>
      </c>
      <c r="O7701" t="s">
        <v>413</v>
      </c>
    </row>
    <row r="7702" spans="1:15" hidden="1" x14ac:dyDescent="0.35">
      <c r="A7702" t="s">
        <v>561</v>
      </c>
      <c r="B7702" t="s">
        <v>84</v>
      </c>
      <c r="C7702" t="s">
        <v>384</v>
      </c>
      <c r="D7702" t="s">
        <v>78</v>
      </c>
      <c r="E7702">
        <v>2022</v>
      </c>
      <c r="F7702">
        <v>34</v>
      </c>
      <c r="G7702" t="s">
        <v>302</v>
      </c>
      <c r="H7702" t="s">
        <v>80</v>
      </c>
      <c r="I7702">
        <v>7015</v>
      </c>
      <c r="L7702" t="s">
        <v>562</v>
      </c>
      <c r="M7702">
        <v>6664.25</v>
      </c>
      <c r="N7702">
        <v>350.75</v>
      </c>
      <c r="O7702" t="s">
        <v>413</v>
      </c>
    </row>
    <row r="7703" spans="1:15" hidden="1" x14ac:dyDescent="0.35">
      <c r="A7703" t="s">
        <v>561</v>
      </c>
      <c r="B7703" t="s">
        <v>84</v>
      </c>
      <c r="C7703" t="s">
        <v>384</v>
      </c>
      <c r="D7703" t="s">
        <v>78</v>
      </c>
      <c r="E7703">
        <v>2022</v>
      </c>
      <c r="F7703">
        <v>34</v>
      </c>
      <c r="G7703" t="s">
        <v>302</v>
      </c>
      <c r="H7703" t="s">
        <v>80</v>
      </c>
      <c r="I7703">
        <v>13055</v>
      </c>
      <c r="L7703" t="s">
        <v>562</v>
      </c>
      <c r="M7703">
        <v>12812.08</v>
      </c>
      <c r="N7703">
        <v>242.92</v>
      </c>
      <c r="O7703" t="s">
        <v>413</v>
      </c>
    </row>
    <row r="7704" spans="1:15" hidden="1" x14ac:dyDescent="0.35">
      <c r="A7704" t="s">
        <v>561</v>
      </c>
      <c r="B7704" t="s">
        <v>84</v>
      </c>
      <c r="C7704" t="s">
        <v>384</v>
      </c>
      <c r="D7704" t="s">
        <v>78</v>
      </c>
      <c r="E7704">
        <v>2022</v>
      </c>
      <c r="F7704">
        <v>34</v>
      </c>
      <c r="G7704" t="s">
        <v>302</v>
      </c>
      <c r="H7704" t="s">
        <v>80</v>
      </c>
      <c r="I7704">
        <v>2935</v>
      </c>
      <c r="L7704" t="s">
        <v>562</v>
      </c>
      <c r="M7704">
        <v>2880.39</v>
      </c>
      <c r="N7704">
        <v>54.61</v>
      </c>
      <c r="O7704" t="s">
        <v>413</v>
      </c>
    </row>
    <row r="7705" spans="1:15" hidden="1" x14ac:dyDescent="0.35">
      <c r="A7705" t="s">
        <v>561</v>
      </c>
      <c r="B7705" t="s">
        <v>84</v>
      </c>
      <c r="C7705" t="s">
        <v>384</v>
      </c>
      <c r="D7705" t="s">
        <v>78</v>
      </c>
      <c r="E7705">
        <v>2022</v>
      </c>
      <c r="F7705">
        <v>34</v>
      </c>
      <c r="G7705" t="s">
        <v>302</v>
      </c>
      <c r="H7705" t="s">
        <v>80</v>
      </c>
      <c r="I7705">
        <v>15254</v>
      </c>
      <c r="L7705" t="s">
        <v>562</v>
      </c>
      <c r="M7705">
        <v>14970.16</v>
      </c>
      <c r="N7705">
        <v>283.83999999999997</v>
      </c>
      <c r="O7705" t="s">
        <v>413</v>
      </c>
    </row>
    <row r="7706" spans="1:15" hidden="1" x14ac:dyDescent="0.35">
      <c r="A7706" t="s">
        <v>561</v>
      </c>
      <c r="B7706" t="s">
        <v>84</v>
      </c>
      <c r="C7706" t="s">
        <v>384</v>
      </c>
      <c r="D7706" t="s">
        <v>78</v>
      </c>
      <c r="E7706">
        <v>2022</v>
      </c>
      <c r="F7706">
        <v>34</v>
      </c>
      <c r="G7706" t="s">
        <v>302</v>
      </c>
      <c r="H7706" t="s">
        <v>80</v>
      </c>
      <c r="I7706">
        <v>7892</v>
      </c>
      <c r="L7706" t="s">
        <v>562</v>
      </c>
      <c r="M7706">
        <v>7497.4</v>
      </c>
      <c r="N7706">
        <v>394.6</v>
      </c>
      <c r="O7706" t="s">
        <v>413</v>
      </c>
    </row>
    <row r="7707" spans="1:15" hidden="1" x14ac:dyDescent="0.35">
      <c r="A7707" t="s">
        <v>561</v>
      </c>
      <c r="B7707" t="s">
        <v>84</v>
      </c>
      <c r="C7707" t="s">
        <v>384</v>
      </c>
      <c r="D7707" t="s">
        <v>78</v>
      </c>
      <c r="E7707">
        <v>2023</v>
      </c>
      <c r="F7707">
        <v>79</v>
      </c>
      <c r="G7707" t="s">
        <v>312</v>
      </c>
      <c r="H7707" t="s">
        <v>80</v>
      </c>
      <c r="I7707">
        <v>2605</v>
      </c>
      <c r="L7707" t="s">
        <v>562</v>
      </c>
      <c r="O7707" t="s">
        <v>413</v>
      </c>
    </row>
    <row r="7708" spans="1:15" hidden="1" x14ac:dyDescent="0.35">
      <c r="A7708" t="s">
        <v>561</v>
      </c>
      <c r="B7708" t="s">
        <v>84</v>
      </c>
      <c r="C7708" t="s">
        <v>384</v>
      </c>
      <c r="D7708" t="s">
        <v>78</v>
      </c>
      <c r="E7708">
        <v>2023</v>
      </c>
      <c r="F7708">
        <v>79</v>
      </c>
      <c r="G7708" t="s">
        <v>312</v>
      </c>
      <c r="H7708" t="s">
        <v>80</v>
      </c>
      <c r="I7708">
        <v>55</v>
      </c>
      <c r="L7708" t="s">
        <v>562</v>
      </c>
      <c r="O7708" t="s">
        <v>413</v>
      </c>
    </row>
    <row r="7709" spans="1:15" hidden="1" x14ac:dyDescent="0.35">
      <c r="A7709" t="s">
        <v>561</v>
      </c>
      <c r="B7709" t="s">
        <v>84</v>
      </c>
      <c r="C7709" t="s">
        <v>384</v>
      </c>
      <c r="D7709" t="s">
        <v>78</v>
      </c>
      <c r="E7709">
        <v>2023</v>
      </c>
      <c r="F7709">
        <v>79</v>
      </c>
      <c r="G7709" t="s">
        <v>312</v>
      </c>
      <c r="H7709" t="s">
        <v>80</v>
      </c>
      <c r="I7709">
        <v>164</v>
      </c>
      <c r="L7709" t="s">
        <v>562</v>
      </c>
      <c r="O7709" t="s">
        <v>413</v>
      </c>
    </row>
    <row r="7710" spans="1:15" hidden="1" x14ac:dyDescent="0.35">
      <c r="A7710" t="s">
        <v>561</v>
      </c>
      <c r="B7710" t="s">
        <v>84</v>
      </c>
      <c r="C7710" t="s">
        <v>384</v>
      </c>
      <c r="D7710" t="s">
        <v>78</v>
      </c>
      <c r="E7710">
        <v>2023</v>
      </c>
      <c r="F7710">
        <v>34</v>
      </c>
      <c r="G7710" t="s">
        <v>302</v>
      </c>
      <c r="H7710" t="s">
        <v>80</v>
      </c>
      <c r="I7710">
        <v>36661</v>
      </c>
      <c r="L7710" t="s">
        <v>562</v>
      </c>
      <c r="M7710">
        <v>35978.82</v>
      </c>
      <c r="N7710">
        <v>682.18</v>
      </c>
      <c r="O7710" t="s">
        <v>413</v>
      </c>
    </row>
    <row r="7711" spans="1:15" hidden="1" x14ac:dyDescent="0.35">
      <c r="A7711" t="s">
        <v>561</v>
      </c>
      <c r="B7711" t="s">
        <v>84</v>
      </c>
      <c r="C7711" t="s">
        <v>384</v>
      </c>
      <c r="D7711" t="s">
        <v>78</v>
      </c>
      <c r="E7711">
        <v>2023</v>
      </c>
      <c r="F7711">
        <v>34</v>
      </c>
      <c r="G7711" t="s">
        <v>302</v>
      </c>
      <c r="H7711" t="s">
        <v>80</v>
      </c>
      <c r="I7711">
        <v>2880</v>
      </c>
      <c r="L7711" t="s">
        <v>562</v>
      </c>
      <c r="M7711">
        <v>2826.41</v>
      </c>
      <c r="N7711">
        <v>53.59</v>
      </c>
      <c r="O7711" t="s">
        <v>413</v>
      </c>
    </row>
    <row r="7712" spans="1:15" hidden="1" x14ac:dyDescent="0.35">
      <c r="A7712" t="s">
        <v>561</v>
      </c>
      <c r="B7712" t="s">
        <v>84</v>
      </c>
      <c r="C7712" t="s">
        <v>384</v>
      </c>
      <c r="D7712" t="s">
        <v>78</v>
      </c>
      <c r="E7712">
        <v>2023</v>
      </c>
      <c r="F7712">
        <v>34</v>
      </c>
      <c r="G7712" t="s">
        <v>302</v>
      </c>
      <c r="H7712" t="s">
        <v>80</v>
      </c>
      <c r="I7712">
        <v>27127</v>
      </c>
      <c r="L7712" t="s">
        <v>562</v>
      </c>
      <c r="M7712">
        <v>26622.23</v>
      </c>
      <c r="N7712">
        <v>504.77</v>
      </c>
      <c r="O7712" t="s">
        <v>413</v>
      </c>
    </row>
    <row r="7713" spans="1:15" hidden="1" x14ac:dyDescent="0.35">
      <c r="A7713" t="s">
        <v>561</v>
      </c>
      <c r="B7713" t="s">
        <v>84</v>
      </c>
      <c r="C7713" t="s">
        <v>384</v>
      </c>
      <c r="D7713" t="s">
        <v>78</v>
      </c>
      <c r="E7713">
        <v>2023</v>
      </c>
      <c r="F7713">
        <v>34</v>
      </c>
      <c r="G7713" t="s">
        <v>302</v>
      </c>
      <c r="H7713" t="s">
        <v>80</v>
      </c>
      <c r="I7713">
        <v>1276</v>
      </c>
      <c r="L7713" t="s">
        <v>562</v>
      </c>
      <c r="M7713">
        <v>1252.26</v>
      </c>
      <c r="N7713">
        <v>23.74</v>
      </c>
      <c r="O7713" t="s">
        <v>413</v>
      </c>
    </row>
    <row r="7714" spans="1:15" hidden="1" x14ac:dyDescent="0.35">
      <c r="A7714" t="s">
        <v>561</v>
      </c>
      <c r="B7714" t="s">
        <v>84</v>
      </c>
      <c r="C7714" t="s">
        <v>384</v>
      </c>
      <c r="D7714" t="s">
        <v>78</v>
      </c>
      <c r="E7714">
        <v>2023</v>
      </c>
      <c r="F7714">
        <v>34</v>
      </c>
      <c r="G7714" t="s">
        <v>302</v>
      </c>
      <c r="H7714" t="s">
        <v>80</v>
      </c>
      <c r="I7714">
        <v>17939</v>
      </c>
      <c r="L7714" t="s">
        <v>562</v>
      </c>
      <c r="M7714">
        <v>17605.2</v>
      </c>
      <c r="N7714">
        <v>333.8</v>
      </c>
      <c r="O7714" t="s">
        <v>413</v>
      </c>
    </row>
    <row r="7715" spans="1:15" hidden="1" x14ac:dyDescent="0.35">
      <c r="A7715" t="s">
        <v>561</v>
      </c>
      <c r="B7715" t="s">
        <v>84</v>
      </c>
      <c r="C7715" t="s">
        <v>384</v>
      </c>
      <c r="D7715" t="s">
        <v>78</v>
      </c>
      <c r="E7715">
        <v>2023</v>
      </c>
      <c r="F7715">
        <v>34</v>
      </c>
      <c r="G7715" t="s">
        <v>302</v>
      </c>
      <c r="H7715" t="s">
        <v>80</v>
      </c>
      <c r="I7715">
        <v>3118</v>
      </c>
      <c r="L7715" t="s">
        <v>562</v>
      </c>
      <c r="M7715">
        <v>3059.98</v>
      </c>
      <c r="N7715">
        <v>58.02</v>
      </c>
      <c r="O7715" t="s">
        <v>413</v>
      </c>
    </row>
    <row r="7716" spans="1:15" hidden="1" x14ac:dyDescent="0.35">
      <c r="A7716" t="s">
        <v>561</v>
      </c>
      <c r="B7716" t="s">
        <v>84</v>
      </c>
      <c r="C7716" t="s">
        <v>384</v>
      </c>
      <c r="D7716" t="s">
        <v>78</v>
      </c>
      <c r="E7716">
        <v>2023</v>
      </c>
      <c r="F7716">
        <v>34</v>
      </c>
      <c r="G7716" t="s">
        <v>302</v>
      </c>
      <c r="H7716" t="s">
        <v>80</v>
      </c>
      <c r="I7716">
        <v>27898</v>
      </c>
      <c r="L7716" t="s">
        <v>562</v>
      </c>
      <c r="M7716">
        <v>27378.880000000001</v>
      </c>
      <c r="N7716">
        <v>519.12</v>
      </c>
      <c r="O7716" t="s">
        <v>413</v>
      </c>
    </row>
    <row r="7717" spans="1:15" hidden="1" x14ac:dyDescent="0.35">
      <c r="A7717" t="s">
        <v>561</v>
      </c>
      <c r="B7717" t="s">
        <v>84</v>
      </c>
      <c r="C7717" t="s">
        <v>384</v>
      </c>
      <c r="D7717" t="s">
        <v>78</v>
      </c>
      <c r="E7717">
        <v>2023</v>
      </c>
      <c r="F7717">
        <v>34</v>
      </c>
      <c r="G7717" t="s">
        <v>302</v>
      </c>
      <c r="H7717" t="s">
        <v>80</v>
      </c>
      <c r="I7717">
        <v>187</v>
      </c>
      <c r="L7717" t="s">
        <v>562</v>
      </c>
      <c r="M7717">
        <v>183.52</v>
      </c>
      <c r="N7717">
        <v>3.48</v>
      </c>
      <c r="O7717" t="s">
        <v>413</v>
      </c>
    </row>
    <row r="7718" spans="1:15" hidden="1" x14ac:dyDescent="0.35">
      <c r="A7718" t="s">
        <v>561</v>
      </c>
      <c r="B7718" t="s">
        <v>84</v>
      </c>
      <c r="C7718" t="s">
        <v>384</v>
      </c>
      <c r="D7718" t="s">
        <v>78</v>
      </c>
      <c r="E7718">
        <v>2024</v>
      </c>
      <c r="F7718">
        <v>79</v>
      </c>
      <c r="G7718" t="s">
        <v>312</v>
      </c>
      <c r="H7718" t="s">
        <v>80</v>
      </c>
      <c r="I7718">
        <v>11903</v>
      </c>
      <c r="L7718" t="s">
        <v>562</v>
      </c>
      <c r="O7718" t="s">
        <v>413</v>
      </c>
    </row>
    <row r="7719" spans="1:15" hidden="1" x14ac:dyDescent="0.35">
      <c r="A7719" t="s">
        <v>561</v>
      </c>
      <c r="B7719" t="s">
        <v>84</v>
      </c>
      <c r="C7719" t="s">
        <v>384</v>
      </c>
      <c r="D7719" t="s">
        <v>78</v>
      </c>
      <c r="E7719">
        <v>2024</v>
      </c>
      <c r="F7719">
        <v>79</v>
      </c>
      <c r="G7719" t="s">
        <v>312</v>
      </c>
      <c r="H7719" t="s">
        <v>80</v>
      </c>
      <c r="I7719">
        <v>253</v>
      </c>
      <c r="L7719" t="s">
        <v>562</v>
      </c>
      <c r="O7719" t="s">
        <v>413</v>
      </c>
    </row>
    <row r="7720" spans="1:15" hidden="1" x14ac:dyDescent="0.35">
      <c r="A7720" t="s">
        <v>561</v>
      </c>
      <c r="B7720" t="s">
        <v>84</v>
      </c>
      <c r="C7720" t="s">
        <v>384</v>
      </c>
      <c r="D7720" t="s">
        <v>78</v>
      </c>
      <c r="E7720">
        <v>2024</v>
      </c>
      <c r="F7720">
        <v>79</v>
      </c>
      <c r="G7720" t="s">
        <v>312</v>
      </c>
      <c r="H7720" t="s">
        <v>80</v>
      </c>
      <c r="I7720">
        <v>716</v>
      </c>
      <c r="L7720" t="s">
        <v>562</v>
      </c>
      <c r="O7720" t="s">
        <v>413</v>
      </c>
    </row>
    <row r="7721" spans="1:15" hidden="1" x14ac:dyDescent="0.35">
      <c r="A7721" t="s">
        <v>561</v>
      </c>
      <c r="B7721" t="s">
        <v>84</v>
      </c>
      <c r="C7721" t="s">
        <v>384</v>
      </c>
      <c r="D7721" t="s">
        <v>78</v>
      </c>
      <c r="E7721">
        <v>2024</v>
      </c>
      <c r="F7721">
        <v>34</v>
      </c>
      <c r="G7721" t="s">
        <v>302</v>
      </c>
      <c r="H7721" t="s">
        <v>80</v>
      </c>
      <c r="I7721">
        <v>50529</v>
      </c>
      <c r="L7721" t="s">
        <v>562</v>
      </c>
      <c r="M7721">
        <v>49588.77</v>
      </c>
      <c r="N7721">
        <v>940.23</v>
      </c>
      <c r="O7721" t="s">
        <v>413</v>
      </c>
    </row>
    <row r="7722" spans="1:15" hidden="1" x14ac:dyDescent="0.35">
      <c r="A7722" t="s">
        <v>561</v>
      </c>
      <c r="B7722" t="s">
        <v>84</v>
      </c>
      <c r="C7722" t="s">
        <v>384</v>
      </c>
      <c r="D7722" t="s">
        <v>78</v>
      </c>
      <c r="E7722">
        <v>2024</v>
      </c>
      <c r="F7722">
        <v>34</v>
      </c>
      <c r="G7722" t="s">
        <v>302</v>
      </c>
      <c r="H7722" t="s">
        <v>80</v>
      </c>
      <c r="I7722">
        <v>4930</v>
      </c>
      <c r="L7722" t="s">
        <v>562</v>
      </c>
      <c r="M7722">
        <v>4838.26</v>
      </c>
      <c r="N7722">
        <v>91.74</v>
      </c>
      <c r="O7722" t="s">
        <v>413</v>
      </c>
    </row>
    <row r="7723" spans="1:15" hidden="1" x14ac:dyDescent="0.35">
      <c r="A7723" t="s">
        <v>561</v>
      </c>
      <c r="B7723" t="s">
        <v>84</v>
      </c>
      <c r="C7723" t="s">
        <v>384</v>
      </c>
      <c r="D7723" t="s">
        <v>78</v>
      </c>
      <c r="E7723">
        <v>2024</v>
      </c>
      <c r="F7723">
        <v>34</v>
      </c>
      <c r="G7723" t="s">
        <v>302</v>
      </c>
      <c r="H7723" t="s">
        <v>80</v>
      </c>
      <c r="I7723">
        <v>16557</v>
      </c>
      <c r="L7723" t="s">
        <v>562</v>
      </c>
      <c r="M7723">
        <v>16248.91</v>
      </c>
      <c r="N7723">
        <v>308.08999999999997</v>
      </c>
      <c r="O7723" t="s">
        <v>413</v>
      </c>
    </row>
    <row r="7724" spans="1:15" hidden="1" x14ac:dyDescent="0.35">
      <c r="A7724" t="s">
        <v>561</v>
      </c>
      <c r="B7724" t="s">
        <v>84</v>
      </c>
      <c r="C7724" t="s">
        <v>384</v>
      </c>
      <c r="D7724" t="s">
        <v>78</v>
      </c>
      <c r="E7724">
        <v>2024</v>
      </c>
      <c r="F7724">
        <v>34</v>
      </c>
      <c r="G7724" t="s">
        <v>302</v>
      </c>
      <c r="H7724" t="s">
        <v>80</v>
      </c>
      <c r="I7724">
        <v>18139</v>
      </c>
      <c r="L7724" t="s">
        <v>562</v>
      </c>
      <c r="M7724">
        <v>17232.05</v>
      </c>
      <c r="N7724">
        <v>906.95</v>
      </c>
      <c r="O7724" t="s">
        <v>413</v>
      </c>
    </row>
    <row r="7725" spans="1:15" hidden="1" x14ac:dyDescent="0.35">
      <c r="A7725" t="s">
        <v>561</v>
      </c>
      <c r="B7725" t="s">
        <v>84</v>
      </c>
      <c r="C7725" t="s">
        <v>411</v>
      </c>
      <c r="D7725" t="s">
        <v>78</v>
      </c>
      <c r="E7725">
        <v>2022</v>
      </c>
      <c r="F7725">
        <v>34</v>
      </c>
      <c r="G7725" t="s">
        <v>302</v>
      </c>
      <c r="H7725" t="s">
        <v>80</v>
      </c>
      <c r="I7725">
        <v>537</v>
      </c>
      <c r="L7725" t="s">
        <v>562</v>
      </c>
      <c r="M7725">
        <v>510.15</v>
      </c>
      <c r="N7725">
        <v>26.85</v>
      </c>
      <c r="O7725" t="s">
        <v>412</v>
      </c>
    </row>
    <row r="7726" spans="1:15" hidden="1" x14ac:dyDescent="0.35">
      <c r="A7726" t="s">
        <v>561</v>
      </c>
      <c r="B7726" t="s">
        <v>84</v>
      </c>
      <c r="C7726" t="s">
        <v>411</v>
      </c>
      <c r="D7726" t="s">
        <v>78</v>
      </c>
      <c r="E7726">
        <v>2022</v>
      </c>
      <c r="F7726">
        <v>34</v>
      </c>
      <c r="G7726" t="s">
        <v>302</v>
      </c>
      <c r="H7726" t="s">
        <v>80</v>
      </c>
      <c r="I7726">
        <v>28</v>
      </c>
      <c r="L7726" t="s">
        <v>562</v>
      </c>
      <c r="M7726">
        <v>26.6</v>
      </c>
      <c r="N7726">
        <v>1.4</v>
      </c>
      <c r="O7726" t="s">
        <v>412</v>
      </c>
    </row>
    <row r="7727" spans="1:15" hidden="1" x14ac:dyDescent="0.35">
      <c r="A7727" t="s">
        <v>561</v>
      </c>
      <c r="B7727" t="s">
        <v>84</v>
      </c>
      <c r="C7727" t="s">
        <v>411</v>
      </c>
      <c r="D7727" t="s">
        <v>78</v>
      </c>
      <c r="E7727">
        <v>2022</v>
      </c>
      <c r="F7727">
        <v>34</v>
      </c>
      <c r="G7727" t="s">
        <v>302</v>
      </c>
      <c r="H7727" t="s">
        <v>80</v>
      </c>
      <c r="I7727">
        <v>741</v>
      </c>
      <c r="L7727" t="s">
        <v>562</v>
      </c>
      <c r="M7727">
        <v>703.95</v>
      </c>
      <c r="N7727">
        <v>37.049999999999997</v>
      </c>
      <c r="O7727" t="s">
        <v>412</v>
      </c>
    </row>
    <row r="7728" spans="1:15" hidden="1" x14ac:dyDescent="0.35">
      <c r="A7728" t="s">
        <v>561</v>
      </c>
      <c r="B7728" t="s">
        <v>84</v>
      </c>
      <c r="C7728" t="s">
        <v>411</v>
      </c>
      <c r="D7728" t="s">
        <v>78</v>
      </c>
      <c r="E7728">
        <v>2022</v>
      </c>
      <c r="F7728">
        <v>34</v>
      </c>
      <c r="G7728" t="s">
        <v>302</v>
      </c>
      <c r="H7728" t="s">
        <v>80</v>
      </c>
      <c r="I7728">
        <v>251</v>
      </c>
      <c r="L7728" t="s">
        <v>562</v>
      </c>
      <c r="M7728">
        <v>238.45</v>
      </c>
      <c r="N7728">
        <v>12.55</v>
      </c>
      <c r="O7728" t="s">
        <v>412</v>
      </c>
    </row>
    <row r="7729" spans="1:15" hidden="1" x14ac:dyDescent="0.35">
      <c r="A7729" t="s">
        <v>561</v>
      </c>
      <c r="B7729" t="s">
        <v>84</v>
      </c>
      <c r="C7729" t="s">
        <v>411</v>
      </c>
      <c r="D7729" t="s">
        <v>78</v>
      </c>
      <c r="E7729">
        <v>2022</v>
      </c>
      <c r="F7729">
        <v>34</v>
      </c>
      <c r="G7729" t="s">
        <v>302</v>
      </c>
      <c r="H7729" t="s">
        <v>80</v>
      </c>
      <c r="I7729">
        <v>803</v>
      </c>
      <c r="L7729" t="s">
        <v>562</v>
      </c>
      <c r="M7729">
        <v>762.85</v>
      </c>
      <c r="N7729">
        <v>40.15</v>
      </c>
      <c r="O7729" t="s">
        <v>412</v>
      </c>
    </row>
    <row r="7730" spans="1:15" hidden="1" x14ac:dyDescent="0.35">
      <c r="A7730" t="s">
        <v>561</v>
      </c>
      <c r="B7730" t="s">
        <v>84</v>
      </c>
      <c r="C7730" t="s">
        <v>411</v>
      </c>
      <c r="D7730" t="s">
        <v>78</v>
      </c>
      <c r="E7730">
        <v>2022</v>
      </c>
      <c r="F7730">
        <v>34</v>
      </c>
      <c r="G7730" t="s">
        <v>302</v>
      </c>
      <c r="H7730" t="s">
        <v>80</v>
      </c>
      <c r="I7730">
        <v>41</v>
      </c>
      <c r="L7730" t="s">
        <v>562</v>
      </c>
      <c r="M7730">
        <v>38.950000000000003</v>
      </c>
      <c r="N7730">
        <v>2.0499999999999998</v>
      </c>
      <c r="O7730" t="s">
        <v>412</v>
      </c>
    </row>
    <row r="7731" spans="1:15" hidden="1" x14ac:dyDescent="0.35">
      <c r="A7731" t="s">
        <v>561</v>
      </c>
      <c r="B7731" t="s">
        <v>84</v>
      </c>
      <c r="C7731" t="s">
        <v>411</v>
      </c>
      <c r="D7731" t="s">
        <v>78</v>
      </c>
      <c r="E7731">
        <v>2022</v>
      </c>
      <c r="F7731">
        <v>34</v>
      </c>
      <c r="G7731" t="s">
        <v>302</v>
      </c>
      <c r="H7731" t="s">
        <v>80</v>
      </c>
      <c r="I7731">
        <v>1107</v>
      </c>
      <c r="L7731" t="s">
        <v>562</v>
      </c>
      <c r="M7731">
        <v>1051.6500000000001</v>
      </c>
      <c r="N7731">
        <v>55.35</v>
      </c>
      <c r="O7731" t="s">
        <v>412</v>
      </c>
    </row>
    <row r="7732" spans="1:15" hidden="1" x14ac:dyDescent="0.35">
      <c r="A7732" t="s">
        <v>561</v>
      </c>
      <c r="B7732" t="s">
        <v>84</v>
      </c>
      <c r="C7732" t="s">
        <v>411</v>
      </c>
      <c r="D7732" t="s">
        <v>78</v>
      </c>
      <c r="E7732">
        <v>2022</v>
      </c>
      <c r="F7732">
        <v>34</v>
      </c>
      <c r="G7732" t="s">
        <v>302</v>
      </c>
      <c r="H7732" t="s">
        <v>80</v>
      </c>
      <c r="I7732">
        <v>376</v>
      </c>
      <c r="L7732" t="s">
        <v>562</v>
      </c>
      <c r="M7732">
        <v>357.2</v>
      </c>
      <c r="N7732">
        <v>18.8</v>
      </c>
      <c r="O7732" t="s">
        <v>412</v>
      </c>
    </row>
    <row r="7733" spans="1:15" hidden="1" x14ac:dyDescent="0.35">
      <c r="A7733" t="s">
        <v>561</v>
      </c>
      <c r="B7733" t="s">
        <v>84</v>
      </c>
      <c r="C7733" t="s">
        <v>411</v>
      </c>
      <c r="D7733" t="s">
        <v>78</v>
      </c>
      <c r="E7733">
        <v>2023</v>
      </c>
      <c r="F7733">
        <v>79</v>
      </c>
      <c r="G7733" t="s">
        <v>312</v>
      </c>
      <c r="H7733" t="s">
        <v>80</v>
      </c>
      <c r="I7733">
        <v>138</v>
      </c>
      <c r="L7733" t="s">
        <v>562</v>
      </c>
      <c r="O7733" t="s">
        <v>412</v>
      </c>
    </row>
    <row r="7734" spans="1:15" hidden="1" x14ac:dyDescent="0.35">
      <c r="A7734" t="s">
        <v>561</v>
      </c>
      <c r="B7734" t="s">
        <v>84</v>
      </c>
      <c r="C7734" t="s">
        <v>411</v>
      </c>
      <c r="D7734" t="s">
        <v>78</v>
      </c>
      <c r="E7734">
        <v>2023</v>
      </c>
      <c r="F7734">
        <v>79</v>
      </c>
      <c r="G7734" t="s">
        <v>312</v>
      </c>
      <c r="H7734" t="s">
        <v>80</v>
      </c>
      <c r="I7734">
        <v>190</v>
      </c>
      <c r="L7734" t="s">
        <v>562</v>
      </c>
      <c r="O7734" t="s">
        <v>412</v>
      </c>
    </row>
    <row r="7735" spans="1:15" hidden="1" x14ac:dyDescent="0.35">
      <c r="A7735" t="s">
        <v>561</v>
      </c>
      <c r="B7735" t="s">
        <v>84</v>
      </c>
      <c r="C7735" t="s">
        <v>411</v>
      </c>
      <c r="D7735" t="s">
        <v>78</v>
      </c>
      <c r="E7735">
        <v>2023</v>
      </c>
      <c r="F7735">
        <v>79</v>
      </c>
      <c r="G7735" t="s">
        <v>312</v>
      </c>
      <c r="H7735" t="s">
        <v>80</v>
      </c>
      <c r="I7735">
        <v>40</v>
      </c>
      <c r="L7735" t="s">
        <v>562</v>
      </c>
      <c r="O7735" t="s">
        <v>412</v>
      </c>
    </row>
    <row r="7736" spans="1:15" hidden="1" x14ac:dyDescent="0.35">
      <c r="A7736" t="s">
        <v>561</v>
      </c>
      <c r="B7736" t="s">
        <v>84</v>
      </c>
      <c r="C7736" t="s">
        <v>411</v>
      </c>
      <c r="D7736" t="s">
        <v>78</v>
      </c>
      <c r="E7736">
        <v>2023</v>
      </c>
      <c r="F7736">
        <v>34</v>
      </c>
      <c r="G7736" t="s">
        <v>302</v>
      </c>
      <c r="H7736" t="s">
        <v>80</v>
      </c>
      <c r="I7736">
        <v>1045</v>
      </c>
      <c r="L7736" t="s">
        <v>562</v>
      </c>
      <c r="M7736">
        <v>992.75</v>
      </c>
      <c r="N7736">
        <v>52.25</v>
      </c>
      <c r="O7736" t="s">
        <v>412</v>
      </c>
    </row>
    <row r="7737" spans="1:15" hidden="1" x14ac:dyDescent="0.35">
      <c r="A7737" t="s">
        <v>561</v>
      </c>
      <c r="B7737" t="s">
        <v>84</v>
      </c>
      <c r="C7737" t="s">
        <v>411</v>
      </c>
      <c r="D7737" t="s">
        <v>78</v>
      </c>
      <c r="E7737">
        <v>2023</v>
      </c>
      <c r="F7737">
        <v>34</v>
      </c>
      <c r="G7737" t="s">
        <v>302</v>
      </c>
      <c r="H7737" t="s">
        <v>80</v>
      </c>
      <c r="I7737">
        <v>47</v>
      </c>
      <c r="L7737" t="s">
        <v>562</v>
      </c>
      <c r="M7737">
        <v>44.65</v>
      </c>
      <c r="N7737">
        <v>2.35</v>
      </c>
      <c r="O7737" t="s">
        <v>412</v>
      </c>
    </row>
    <row r="7738" spans="1:15" hidden="1" x14ac:dyDescent="0.35">
      <c r="A7738" t="s">
        <v>561</v>
      </c>
      <c r="B7738" t="s">
        <v>84</v>
      </c>
      <c r="C7738" t="s">
        <v>411</v>
      </c>
      <c r="D7738" t="s">
        <v>78</v>
      </c>
      <c r="E7738">
        <v>2023</v>
      </c>
      <c r="F7738">
        <v>34</v>
      </c>
      <c r="G7738" t="s">
        <v>302</v>
      </c>
      <c r="H7738" t="s">
        <v>80</v>
      </c>
      <c r="I7738">
        <v>363</v>
      </c>
      <c r="L7738" t="s">
        <v>562</v>
      </c>
      <c r="M7738">
        <v>362.77</v>
      </c>
      <c r="N7738">
        <v>0.23</v>
      </c>
      <c r="O7738" t="s">
        <v>412</v>
      </c>
    </row>
    <row r="7739" spans="1:15" hidden="1" x14ac:dyDescent="0.35">
      <c r="A7739" t="s">
        <v>561</v>
      </c>
      <c r="B7739" t="s">
        <v>84</v>
      </c>
      <c r="C7739" t="s">
        <v>411</v>
      </c>
      <c r="D7739" t="s">
        <v>78</v>
      </c>
      <c r="E7739">
        <v>2023</v>
      </c>
      <c r="F7739">
        <v>34</v>
      </c>
      <c r="G7739" t="s">
        <v>302</v>
      </c>
      <c r="H7739" t="s">
        <v>80</v>
      </c>
      <c r="I7739">
        <v>358</v>
      </c>
      <c r="L7739" t="s">
        <v>562</v>
      </c>
      <c r="M7739">
        <v>340.1</v>
      </c>
      <c r="N7739">
        <v>17.899999999999999</v>
      </c>
      <c r="O7739" t="s">
        <v>412</v>
      </c>
    </row>
    <row r="7740" spans="1:15" hidden="1" x14ac:dyDescent="0.35">
      <c r="A7740" t="s">
        <v>561</v>
      </c>
      <c r="B7740" t="s">
        <v>84</v>
      </c>
      <c r="C7740" t="s">
        <v>411</v>
      </c>
      <c r="D7740" t="s">
        <v>78</v>
      </c>
      <c r="E7740">
        <v>2023</v>
      </c>
      <c r="F7740">
        <v>34</v>
      </c>
      <c r="G7740" t="s">
        <v>302</v>
      </c>
      <c r="H7740" t="s">
        <v>81</v>
      </c>
      <c r="I7740">
        <v>86</v>
      </c>
      <c r="L7740" t="s">
        <v>562</v>
      </c>
      <c r="M7740">
        <v>81.7</v>
      </c>
      <c r="N7740">
        <v>4.3</v>
      </c>
      <c r="O7740" t="s">
        <v>412</v>
      </c>
    </row>
    <row r="7741" spans="1:15" hidden="1" x14ac:dyDescent="0.35">
      <c r="A7741" t="s">
        <v>561</v>
      </c>
      <c r="B7741" t="s">
        <v>84</v>
      </c>
      <c r="C7741" t="s">
        <v>411</v>
      </c>
      <c r="D7741" t="s">
        <v>78</v>
      </c>
      <c r="E7741">
        <v>2023</v>
      </c>
      <c r="F7741">
        <v>34</v>
      </c>
      <c r="G7741" t="s">
        <v>302</v>
      </c>
      <c r="H7741" t="s">
        <v>81</v>
      </c>
      <c r="I7741">
        <v>38</v>
      </c>
      <c r="L7741" t="s">
        <v>562</v>
      </c>
      <c r="M7741">
        <v>36.1</v>
      </c>
      <c r="N7741">
        <v>1.9</v>
      </c>
      <c r="O7741" t="s">
        <v>412</v>
      </c>
    </row>
    <row r="7742" spans="1:15" hidden="1" x14ac:dyDescent="0.35">
      <c r="A7742" t="s">
        <v>561</v>
      </c>
      <c r="B7742" t="s">
        <v>84</v>
      </c>
      <c r="C7742" t="s">
        <v>411</v>
      </c>
      <c r="D7742" t="s">
        <v>78</v>
      </c>
      <c r="E7742">
        <v>2023</v>
      </c>
      <c r="F7742">
        <v>34</v>
      </c>
      <c r="G7742" t="s">
        <v>302</v>
      </c>
      <c r="H7742" t="s">
        <v>80</v>
      </c>
      <c r="I7742">
        <v>1019</v>
      </c>
      <c r="L7742" t="s">
        <v>562</v>
      </c>
      <c r="M7742">
        <v>968.05</v>
      </c>
      <c r="N7742">
        <v>50.95</v>
      </c>
      <c r="O7742" t="s">
        <v>412</v>
      </c>
    </row>
    <row r="7743" spans="1:15" hidden="1" x14ac:dyDescent="0.35">
      <c r="A7743" t="s">
        <v>561</v>
      </c>
      <c r="B7743" t="s">
        <v>84</v>
      </c>
      <c r="C7743" t="s">
        <v>411</v>
      </c>
      <c r="D7743" t="s">
        <v>78</v>
      </c>
      <c r="E7743">
        <v>2023</v>
      </c>
      <c r="F7743">
        <v>34</v>
      </c>
      <c r="G7743" t="s">
        <v>302</v>
      </c>
      <c r="H7743" t="s">
        <v>80</v>
      </c>
      <c r="I7743">
        <v>46</v>
      </c>
      <c r="L7743" t="s">
        <v>562</v>
      </c>
      <c r="M7743">
        <v>43.7</v>
      </c>
      <c r="N7743">
        <v>2.2999999999999998</v>
      </c>
      <c r="O7743" t="s">
        <v>412</v>
      </c>
    </row>
    <row r="7744" spans="1:15" hidden="1" x14ac:dyDescent="0.35">
      <c r="A7744" t="s">
        <v>561</v>
      </c>
      <c r="B7744" t="s">
        <v>84</v>
      </c>
      <c r="C7744" t="s">
        <v>411</v>
      </c>
      <c r="D7744" t="s">
        <v>78</v>
      </c>
      <c r="E7744">
        <v>2023</v>
      </c>
      <c r="F7744">
        <v>34</v>
      </c>
      <c r="G7744" t="s">
        <v>302</v>
      </c>
      <c r="H7744" t="s">
        <v>80</v>
      </c>
      <c r="I7744">
        <v>349</v>
      </c>
      <c r="L7744" t="s">
        <v>562</v>
      </c>
      <c r="M7744">
        <v>331.55</v>
      </c>
      <c r="N7744">
        <v>17.45</v>
      </c>
      <c r="O7744" t="s">
        <v>412</v>
      </c>
    </row>
    <row r="7745" spans="1:15" hidden="1" x14ac:dyDescent="0.35">
      <c r="A7745" t="s">
        <v>561</v>
      </c>
      <c r="B7745" t="s">
        <v>84</v>
      </c>
      <c r="C7745" t="s">
        <v>411</v>
      </c>
      <c r="D7745" t="s">
        <v>78</v>
      </c>
      <c r="E7745">
        <v>2023</v>
      </c>
      <c r="F7745">
        <v>34</v>
      </c>
      <c r="G7745" t="s">
        <v>302</v>
      </c>
      <c r="H7745" t="s">
        <v>81</v>
      </c>
      <c r="I7745">
        <v>85</v>
      </c>
      <c r="L7745" t="s">
        <v>562</v>
      </c>
      <c r="M7745">
        <v>80.75</v>
      </c>
      <c r="N7745">
        <v>4.25</v>
      </c>
      <c r="O7745" t="s">
        <v>412</v>
      </c>
    </row>
    <row r="7746" spans="1:15" hidden="1" x14ac:dyDescent="0.35">
      <c r="A7746" t="s">
        <v>561</v>
      </c>
      <c r="B7746" t="s">
        <v>84</v>
      </c>
      <c r="C7746" t="s">
        <v>411</v>
      </c>
      <c r="D7746" t="s">
        <v>78</v>
      </c>
      <c r="E7746">
        <v>2023</v>
      </c>
      <c r="F7746">
        <v>34</v>
      </c>
      <c r="G7746" t="s">
        <v>302</v>
      </c>
      <c r="H7746" t="s">
        <v>81</v>
      </c>
      <c r="I7746">
        <v>38</v>
      </c>
      <c r="L7746" t="s">
        <v>562</v>
      </c>
      <c r="M7746">
        <v>36.1</v>
      </c>
      <c r="N7746">
        <v>1.9</v>
      </c>
      <c r="O7746" t="s">
        <v>412</v>
      </c>
    </row>
    <row r="7747" spans="1:15" hidden="1" x14ac:dyDescent="0.35">
      <c r="A7747" t="s">
        <v>561</v>
      </c>
      <c r="B7747" t="s">
        <v>84</v>
      </c>
      <c r="C7747" t="s">
        <v>411</v>
      </c>
      <c r="D7747" t="s">
        <v>78</v>
      </c>
      <c r="E7747">
        <v>2024</v>
      </c>
      <c r="F7747">
        <v>79</v>
      </c>
      <c r="G7747" t="s">
        <v>312</v>
      </c>
      <c r="H7747" t="s">
        <v>80</v>
      </c>
      <c r="I7747">
        <v>1802</v>
      </c>
      <c r="L7747" t="s">
        <v>562</v>
      </c>
      <c r="O7747" t="s">
        <v>412</v>
      </c>
    </row>
    <row r="7748" spans="1:15" hidden="1" x14ac:dyDescent="0.35">
      <c r="A7748" t="s">
        <v>561</v>
      </c>
      <c r="B7748" t="s">
        <v>84</v>
      </c>
      <c r="C7748" t="s">
        <v>411</v>
      </c>
      <c r="D7748" t="s">
        <v>78</v>
      </c>
      <c r="E7748">
        <v>2024</v>
      </c>
      <c r="F7748">
        <v>79</v>
      </c>
      <c r="G7748" t="s">
        <v>312</v>
      </c>
      <c r="H7748" t="s">
        <v>80</v>
      </c>
      <c r="I7748">
        <v>49</v>
      </c>
      <c r="L7748" t="s">
        <v>562</v>
      </c>
      <c r="O7748" t="s">
        <v>412</v>
      </c>
    </row>
    <row r="7749" spans="1:15" hidden="1" x14ac:dyDescent="0.35">
      <c r="A7749" t="s">
        <v>561</v>
      </c>
      <c r="B7749" t="s">
        <v>84</v>
      </c>
      <c r="C7749" t="s">
        <v>411</v>
      </c>
      <c r="D7749" t="s">
        <v>78</v>
      </c>
      <c r="E7749">
        <v>2024</v>
      </c>
      <c r="F7749">
        <v>79</v>
      </c>
      <c r="G7749" t="s">
        <v>312</v>
      </c>
      <c r="H7749" t="s">
        <v>80</v>
      </c>
      <c r="I7749">
        <v>2365</v>
      </c>
      <c r="L7749" t="s">
        <v>562</v>
      </c>
      <c r="O7749" t="s">
        <v>412</v>
      </c>
    </row>
    <row r="7750" spans="1:15" hidden="1" x14ac:dyDescent="0.35">
      <c r="A7750" t="s">
        <v>561</v>
      </c>
      <c r="B7750" t="s">
        <v>84</v>
      </c>
      <c r="C7750" t="s">
        <v>411</v>
      </c>
      <c r="D7750" t="s">
        <v>78</v>
      </c>
      <c r="E7750">
        <v>2024</v>
      </c>
      <c r="F7750">
        <v>79</v>
      </c>
      <c r="G7750" t="s">
        <v>312</v>
      </c>
      <c r="H7750" t="s">
        <v>80</v>
      </c>
      <c r="I7750">
        <v>278</v>
      </c>
      <c r="L7750" t="s">
        <v>562</v>
      </c>
      <c r="O7750" t="s">
        <v>412</v>
      </c>
    </row>
    <row r="7751" spans="1:15" hidden="1" x14ac:dyDescent="0.35">
      <c r="A7751" t="s">
        <v>561</v>
      </c>
      <c r="B7751" t="s">
        <v>84</v>
      </c>
      <c r="C7751" t="s">
        <v>411</v>
      </c>
      <c r="D7751" t="s">
        <v>78</v>
      </c>
      <c r="E7751">
        <v>2024</v>
      </c>
      <c r="F7751">
        <v>79</v>
      </c>
      <c r="G7751" t="s">
        <v>312</v>
      </c>
      <c r="H7751" t="s">
        <v>81</v>
      </c>
      <c r="I7751">
        <v>472</v>
      </c>
      <c r="L7751" t="s">
        <v>562</v>
      </c>
      <c r="O7751" t="s">
        <v>412</v>
      </c>
    </row>
    <row r="7752" spans="1:15" hidden="1" x14ac:dyDescent="0.35">
      <c r="A7752" t="s">
        <v>561</v>
      </c>
      <c r="B7752" t="s">
        <v>84</v>
      </c>
      <c r="C7752" t="s">
        <v>411</v>
      </c>
      <c r="D7752" t="s">
        <v>78</v>
      </c>
      <c r="E7752">
        <v>2024</v>
      </c>
      <c r="F7752">
        <v>79</v>
      </c>
      <c r="G7752" t="s">
        <v>312</v>
      </c>
      <c r="H7752" t="s">
        <v>81</v>
      </c>
      <c r="I7752">
        <v>160</v>
      </c>
      <c r="L7752" t="s">
        <v>562</v>
      </c>
      <c r="O7752" t="s">
        <v>412</v>
      </c>
    </row>
    <row r="7753" spans="1:15" hidden="1" x14ac:dyDescent="0.35">
      <c r="A7753" t="s">
        <v>561</v>
      </c>
      <c r="B7753" t="s">
        <v>84</v>
      </c>
      <c r="C7753" t="s">
        <v>411</v>
      </c>
      <c r="D7753" t="s">
        <v>78</v>
      </c>
      <c r="E7753">
        <v>2024</v>
      </c>
      <c r="F7753">
        <v>34</v>
      </c>
      <c r="G7753" t="s">
        <v>302</v>
      </c>
      <c r="H7753" t="s">
        <v>80</v>
      </c>
      <c r="I7753">
        <v>1573</v>
      </c>
      <c r="L7753" t="s">
        <v>562</v>
      </c>
      <c r="M7753">
        <v>1572.01</v>
      </c>
      <c r="N7753">
        <v>0.99</v>
      </c>
      <c r="O7753" t="s">
        <v>412</v>
      </c>
    </row>
    <row r="7754" spans="1:15" hidden="1" x14ac:dyDescent="0.35">
      <c r="A7754" t="s">
        <v>561</v>
      </c>
      <c r="B7754" t="s">
        <v>84</v>
      </c>
      <c r="C7754" t="s">
        <v>411</v>
      </c>
      <c r="D7754" t="s">
        <v>78</v>
      </c>
      <c r="E7754">
        <v>2024</v>
      </c>
      <c r="F7754">
        <v>34</v>
      </c>
      <c r="G7754" t="s">
        <v>302</v>
      </c>
      <c r="H7754" t="s">
        <v>80</v>
      </c>
      <c r="I7754">
        <v>40</v>
      </c>
      <c r="L7754" t="s">
        <v>562</v>
      </c>
      <c r="M7754">
        <v>38</v>
      </c>
      <c r="N7754">
        <v>2</v>
      </c>
      <c r="O7754" t="s">
        <v>412</v>
      </c>
    </row>
    <row r="7755" spans="1:15" hidden="1" x14ac:dyDescent="0.35">
      <c r="A7755" t="s">
        <v>561</v>
      </c>
      <c r="B7755" t="s">
        <v>84</v>
      </c>
      <c r="C7755" t="s">
        <v>411</v>
      </c>
      <c r="D7755" t="s">
        <v>78</v>
      </c>
      <c r="E7755">
        <v>2024</v>
      </c>
      <c r="F7755">
        <v>34</v>
      </c>
      <c r="G7755" t="s">
        <v>302</v>
      </c>
      <c r="H7755" t="s">
        <v>80</v>
      </c>
      <c r="I7755">
        <v>590</v>
      </c>
      <c r="L7755" t="s">
        <v>562</v>
      </c>
      <c r="M7755">
        <v>589.63</v>
      </c>
      <c r="N7755">
        <v>0.37</v>
      </c>
      <c r="O7755" t="s">
        <v>412</v>
      </c>
    </row>
    <row r="7756" spans="1:15" hidden="1" x14ac:dyDescent="0.35">
      <c r="A7756" t="s">
        <v>561</v>
      </c>
      <c r="B7756" t="s">
        <v>84</v>
      </c>
      <c r="C7756" t="s">
        <v>411</v>
      </c>
      <c r="D7756" t="s">
        <v>78</v>
      </c>
      <c r="E7756">
        <v>2024</v>
      </c>
      <c r="F7756">
        <v>34</v>
      </c>
      <c r="G7756" t="s">
        <v>302</v>
      </c>
      <c r="H7756" t="s">
        <v>80</v>
      </c>
      <c r="I7756">
        <v>299</v>
      </c>
      <c r="L7756" t="s">
        <v>562</v>
      </c>
      <c r="M7756">
        <v>284.05</v>
      </c>
      <c r="N7756">
        <v>14.95</v>
      </c>
      <c r="O7756" t="s">
        <v>412</v>
      </c>
    </row>
    <row r="7757" spans="1:15" hidden="1" x14ac:dyDescent="0.35">
      <c r="A7757" t="s">
        <v>561</v>
      </c>
      <c r="B7757" t="s">
        <v>84</v>
      </c>
      <c r="C7757" t="s">
        <v>411</v>
      </c>
      <c r="D7757" t="s">
        <v>78</v>
      </c>
      <c r="E7757">
        <v>2024</v>
      </c>
      <c r="F7757">
        <v>34</v>
      </c>
      <c r="G7757" t="s">
        <v>302</v>
      </c>
      <c r="H7757" t="s">
        <v>81</v>
      </c>
      <c r="I7757">
        <v>233</v>
      </c>
      <c r="L7757" t="s">
        <v>562</v>
      </c>
      <c r="M7757">
        <v>221.35</v>
      </c>
      <c r="N7757">
        <v>11.65</v>
      </c>
      <c r="O7757" t="s">
        <v>412</v>
      </c>
    </row>
    <row r="7758" spans="1:15" hidden="1" x14ac:dyDescent="0.35">
      <c r="A7758" t="s">
        <v>561</v>
      </c>
      <c r="B7758" t="s">
        <v>84</v>
      </c>
      <c r="C7758" t="s">
        <v>411</v>
      </c>
      <c r="D7758" t="s">
        <v>78</v>
      </c>
      <c r="E7758">
        <v>2024</v>
      </c>
      <c r="F7758">
        <v>34</v>
      </c>
      <c r="G7758" t="s">
        <v>302</v>
      </c>
      <c r="H7758" t="s">
        <v>81</v>
      </c>
      <c r="I7758">
        <v>79</v>
      </c>
      <c r="L7758" t="s">
        <v>562</v>
      </c>
      <c r="M7758">
        <v>75.05</v>
      </c>
      <c r="N7758">
        <v>3.95</v>
      </c>
      <c r="O7758" t="s">
        <v>412</v>
      </c>
    </row>
    <row r="7759" spans="1:15" hidden="1" x14ac:dyDescent="0.35">
      <c r="A7759" t="s">
        <v>561</v>
      </c>
      <c r="B7759" t="s">
        <v>84</v>
      </c>
      <c r="C7759" t="s">
        <v>421</v>
      </c>
      <c r="D7759" t="s">
        <v>78</v>
      </c>
      <c r="E7759">
        <v>2022</v>
      </c>
      <c r="F7759">
        <v>34</v>
      </c>
      <c r="G7759" t="s">
        <v>302</v>
      </c>
      <c r="H7759" t="s">
        <v>80</v>
      </c>
      <c r="I7759">
        <v>327</v>
      </c>
      <c r="L7759" t="s">
        <v>562</v>
      </c>
      <c r="M7759">
        <v>310.64999999999998</v>
      </c>
      <c r="N7759">
        <v>16.350000000000001</v>
      </c>
      <c r="O7759" t="s">
        <v>414</v>
      </c>
    </row>
    <row r="7760" spans="1:15" hidden="1" x14ac:dyDescent="0.35">
      <c r="A7760" t="s">
        <v>561</v>
      </c>
      <c r="B7760" t="s">
        <v>84</v>
      </c>
      <c r="C7760" t="s">
        <v>421</v>
      </c>
      <c r="D7760" t="s">
        <v>78</v>
      </c>
      <c r="E7760">
        <v>2022</v>
      </c>
      <c r="F7760">
        <v>34</v>
      </c>
      <c r="G7760" t="s">
        <v>302</v>
      </c>
      <c r="H7760" t="s">
        <v>80</v>
      </c>
      <c r="I7760">
        <v>18</v>
      </c>
      <c r="L7760" t="s">
        <v>562</v>
      </c>
      <c r="M7760">
        <v>17.100000000000001</v>
      </c>
      <c r="N7760">
        <v>0.9</v>
      </c>
      <c r="O7760" t="s">
        <v>414</v>
      </c>
    </row>
    <row r="7761" spans="1:15" hidden="1" x14ac:dyDescent="0.35">
      <c r="A7761" t="s">
        <v>561</v>
      </c>
      <c r="B7761" t="s">
        <v>84</v>
      </c>
      <c r="C7761" t="s">
        <v>421</v>
      </c>
      <c r="D7761" t="s">
        <v>78</v>
      </c>
      <c r="E7761">
        <v>2022</v>
      </c>
      <c r="F7761">
        <v>34</v>
      </c>
      <c r="G7761" t="s">
        <v>302</v>
      </c>
      <c r="H7761" t="s">
        <v>80</v>
      </c>
      <c r="I7761">
        <v>421</v>
      </c>
      <c r="L7761" t="s">
        <v>562</v>
      </c>
      <c r="M7761">
        <v>399.95</v>
      </c>
      <c r="N7761">
        <v>21.05</v>
      </c>
      <c r="O7761" t="s">
        <v>414</v>
      </c>
    </row>
    <row r="7762" spans="1:15" hidden="1" x14ac:dyDescent="0.35">
      <c r="A7762" t="s">
        <v>561</v>
      </c>
      <c r="B7762" t="s">
        <v>84</v>
      </c>
      <c r="C7762" t="s">
        <v>421</v>
      </c>
      <c r="D7762" t="s">
        <v>78</v>
      </c>
      <c r="E7762">
        <v>2022</v>
      </c>
      <c r="F7762">
        <v>34</v>
      </c>
      <c r="G7762" t="s">
        <v>302</v>
      </c>
      <c r="H7762" t="s">
        <v>80</v>
      </c>
      <c r="I7762">
        <v>33</v>
      </c>
      <c r="L7762" t="s">
        <v>562</v>
      </c>
      <c r="M7762">
        <v>31.35</v>
      </c>
      <c r="N7762">
        <v>1.65</v>
      </c>
      <c r="O7762" t="s">
        <v>414</v>
      </c>
    </row>
    <row r="7763" spans="1:15" hidden="1" x14ac:dyDescent="0.35">
      <c r="A7763" t="s">
        <v>561</v>
      </c>
      <c r="B7763" t="s">
        <v>84</v>
      </c>
      <c r="C7763" t="s">
        <v>421</v>
      </c>
      <c r="D7763" t="s">
        <v>78</v>
      </c>
      <c r="E7763">
        <v>2022</v>
      </c>
      <c r="F7763">
        <v>34</v>
      </c>
      <c r="G7763" t="s">
        <v>302</v>
      </c>
      <c r="H7763" t="s">
        <v>80</v>
      </c>
      <c r="I7763">
        <v>370</v>
      </c>
      <c r="L7763" t="s">
        <v>562</v>
      </c>
      <c r="M7763">
        <v>351.5</v>
      </c>
      <c r="N7763">
        <v>18.5</v>
      </c>
      <c r="O7763" t="s">
        <v>414</v>
      </c>
    </row>
    <row r="7764" spans="1:15" hidden="1" x14ac:dyDescent="0.35">
      <c r="A7764" t="s">
        <v>561</v>
      </c>
      <c r="B7764" t="s">
        <v>84</v>
      </c>
      <c r="C7764" t="s">
        <v>421</v>
      </c>
      <c r="D7764" t="s">
        <v>78</v>
      </c>
      <c r="E7764">
        <v>2022</v>
      </c>
      <c r="F7764">
        <v>34</v>
      </c>
      <c r="G7764" t="s">
        <v>302</v>
      </c>
      <c r="H7764" t="s">
        <v>80</v>
      </c>
      <c r="I7764">
        <v>21</v>
      </c>
      <c r="L7764" t="s">
        <v>562</v>
      </c>
      <c r="M7764">
        <v>19.95</v>
      </c>
      <c r="N7764">
        <v>1.05</v>
      </c>
      <c r="O7764" t="s">
        <v>414</v>
      </c>
    </row>
    <row r="7765" spans="1:15" hidden="1" x14ac:dyDescent="0.35">
      <c r="A7765" t="s">
        <v>561</v>
      </c>
      <c r="B7765" t="s">
        <v>84</v>
      </c>
      <c r="C7765" t="s">
        <v>421</v>
      </c>
      <c r="D7765" t="s">
        <v>78</v>
      </c>
      <c r="E7765">
        <v>2022</v>
      </c>
      <c r="F7765">
        <v>34</v>
      </c>
      <c r="G7765" t="s">
        <v>302</v>
      </c>
      <c r="H7765" t="s">
        <v>80</v>
      </c>
      <c r="I7765">
        <v>473</v>
      </c>
      <c r="L7765" t="s">
        <v>562</v>
      </c>
      <c r="M7765">
        <v>449.35</v>
      </c>
      <c r="N7765">
        <v>23.65</v>
      </c>
      <c r="O7765" t="s">
        <v>414</v>
      </c>
    </row>
    <row r="7766" spans="1:15" hidden="1" x14ac:dyDescent="0.35">
      <c r="A7766" t="s">
        <v>561</v>
      </c>
      <c r="B7766" t="s">
        <v>84</v>
      </c>
      <c r="C7766" t="s">
        <v>421</v>
      </c>
      <c r="D7766" t="s">
        <v>78</v>
      </c>
      <c r="E7766">
        <v>2022</v>
      </c>
      <c r="F7766">
        <v>34</v>
      </c>
      <c r="G7766" t="s">
        <v>302</v>
      </c>
      <c r="H7766" t="s">
        <v>80</v>
      </c>
      <c r="I7766">
        <v>38</v>
      </c>
      <c r="L7766" t="s">
        <v>562</v>
      </c>
      <c r="M7766">
        <v>36.1</v>
      </c>
      <c r="N7766">
        <v>1.9</v>
      </c>
      <c r="O7766" t="s">
        <v>414</v>
      </c>
    </row>
    <row r="7767" spans="1:15" hidden="1" x14ac:dyDescent="0.35">
      <c r="A7767" t="s">
        <v>561</v>
      </c>
      <c r="B7767" t="s">
        <v>84</v>
      </c>
      <c r="C7767" t="s">
        <v>421</v>
      </c>
      <c r="D7767" t="s">
        <v>78</v>
      </c>
      <c r="E7767">
        <v>2023</v>
      </c>
      <c r="F7767">
        <v>34</v>
      </c>
      <c r="G7767" t="s">
        <v>302</v>
      </c>
      <c r="H7767" t="s">
        <v>80</v>
      </c>
      <c r="I7767">
        <v>429</v>
      </c>
      <c r="L7767" t="s">
        <v>562</v>
      </c>
      <c r="M7767">
        <v>407.55</v>
      </c>
      <c r="N7767">
        <v>21.45</v>
      </c>
      <c r="O7767" t="s">
        <v>414</v>
      </c>
    </row>
    <row r="7768" spans="1:15" hidden="1" x14ac:dyDescent="0.35">
      <c r="A7768" t="s">
        <v>561</v>
      </c>
      <c r="B7768" t="s">
        <v>84</v>
      </c>
      <c r="C7768" t="s">
        <v>421</v>
      </c>
      <c r="D7768" t="s">
        <v>78</v>
      </c>
      <c r="E7768">
        <v>2023</v>
      </c>
      <c r="F7768">
        <v>34</v>
      </c>
      <c r="G7768" t="s">
        <v>302</v>
      </c>
      <c r="H7768" t="s">
        <v>80</v>
      </c>
      <c r="I7768">
        <v>24</v>
      </c>
      <c r="L7768" t="s">
        <v>562</v>
      </c>
      <c r="M7768">
        <v>22.8</v>
      </c>
      <c r="N7768">
        <v>1.2</v>
      </c>
      <c r="O7768" t="s">
        <v>414</v>
      </c>
    </row>
    <row r="7769" spans="1:15" hidden="1" x14ac:dyDescent="0.35">
      <c r="A7769" t="s">
        <v>561</v>
      </c>
      <c r="B7769" t="s">
        <v>84</v>
      </c>
      <c r="C7769" t="s">
        <v>421</v>
      </c>
      <c r="D7769" t="s">
        <v>78</v>
      </c>
      <c r="E7769">
        <v>2023</v>
      </c>
      <c r="F7769">
        <v>34</v>
      </c>
      <c r="G7769" t="s">
        <v>302</v>
      </c>
      <c r="H7769" t="s">
        <v>80</v>
      </c>
      <c r="I7769">
        <v>551</v>
      </c>
      <c r="L7769" t="s">
        <v>562</v>
      </c>
      <c r="M7769">
        <v>523.45000000000005</v>
      </c>
      <c r="N7769">
        <v>27.55</v>
      </c>
      <c r="O7769" t="s">
        <v>414</v>
      </c>
    </row>
    <row r="7770" spans="1:15" hidden="1" x14ac:dyDescent="0.35">
      <c r="A7770" t="s">
        <v>561</v>
      </c>
      <c r="B7770" t="s">
        <v>84</v>
      </c>
      <c r="C7770" t="s">
        <v>421</v>
      </c>
      <c r="D7770" t="s">
        <v>78</v>
      </c>
      <c r="E7770">
        <v>2023</v>
      </c>
      <c r="F7770">
        <v>34</v>
      </c>
      <c r="G7770" t="s">
        <v>302</v>
      </c>
      <c r="H7770" t="s">
        <v>80</v>
      </c>
      <c r="I7770">
        <v>43</v>
      </c>
      <c r="L7770" t="s">
        <v>562</v>
      </c>
      <c r="M7770">
        <v>40.85</v>
      </c>
      <c r="N7770">
        <v>2.15</v>
      </c>
      <c r="O7770" t="s">
        <v>414</v>
      </c>
    </row>
    <row r="7771" spans="1:15" hidden="1" x14ac:dyDescent="0.35">
      <c r="A7771" t="s">
        <v>561</v>
      </c>
      <c r="B7771" t="s">
        <v>84</v>
      </c>
      <c r="C7771" t="s">
        <v>421</v>
      </c>
      <c r="D7771" t="s">
        <v>78</v>
      </c>
      <c r="E7771">
        <v>2023</v>
      </c>
      <c r="F7771">
        <v>34</v>
      </c>
      <c r="G7771" t="s">
        <v>302</v>
      </c>
      <c r="H7771" t="s">
        <v>80</v>
      </c>
      <c r="I7771">
        <v>418</v>
      </c>
      <c r="L7771" t="s">
        <v>562</v>
      </c>
      <c r="M7771">
        <v>397.1</v>
      </c>
      <c r="N7771">
        <v>20.9</v>
      </c>
      <c r="O7771" t="s">
        <v>414</v>
      </c>
    </row>
    <row r="7772" spans="1:15" hidden="1" x14ac:dyDescent="0.35">
      <c r="A7772" t="s">
        <v>561</v>
      </c>
      <c r="B7772" t="s">
        <v>84</v>
      </c>
      <c r="C7772" t="s">
        <v>421</v>
      </c>
      <c r="D7772" t="s">
        <v>78</v>
      </c>
      <c r="E7772">
        <v>2023</v>
      </c>
      <c r="F7772">
        <v>34</v>
      </c>
      <c r="G7772" t="s">
        <v>302</v>
      </c>
      <c r="H7772" t="s">
        <v>80</v>
      </c>
      <c r="I7772">
        <v>23</v>
      </c>
      <c r="L7772" t="s">
        <v>562</v>
      </c>
      <c r="M7772">
        <v>21.85</v>
      </c>
      <c r="N7772">
        <v>1.1499999999999999</v>
      </c>
      <c r="O7772" t="s">
        <v>414</v>
      </c>
    </row>
    <row r="7773" spans="1:15" hidden="1" x14ac:dyDescent="0.35">
      <c r="A7773" t="s">
        <v>561</v>
      </c>
      <c r="B7773" t="s">
        <v>84</v>
      </c>
      <c r="C7773" t="s">
        <v>421</v>
      </c>
      <c r="D7773" t="s">
        <v>78</v>
      </c>
      <c r="E7773">
        <v>2023</v>
      </c>
      <c r="F7773">
        <v>34</v>
      </c>
      <c r="G7773" t="s">
        <v>302</v>
      </c>
      <c r="H7773" t="s">
        <v>80</v>
      </c>
      <c r="I7773">
        <v>545</v>
      </c>
      <c r="L7773" t="s">
        <v>562</v>
      </c>
      <c r="M7773">
        <v>517.75</v>
      </c>
      <c r="N7773">
        <v>27.25</v>
      </c>
      <c r="O7773" t="s">
        <v>414</v>
      </c>
    </row>
    <row r="7774" spans="1:15" hidden="1" x14ac:dyDescent="0.35">
      <c r="A7774" t="s">
        <v>561</v>
      </c>
      <c r="B7774" t="s">
        <v>84</v>
      </c>
      <c r="C7774" t="s">
        <v>421</v>
      </c>
      <c r="D7774" t="s">
        <v>78</v>
      </c>
      <c r="E7774">
        <v>2023</v>
      </c>
      <c r="F7774">
        <v>34</v>
      </c>
      <c r="G7774" t="s">
        <v>302</v>
      </c>
      <c r="H7774" t="s">
        <v>80</v>
      </c>
      <c r="I7774">
        <v>42</v>
      </c>
      <c r="L7774" t="s">
        <v>562</v>
      </c>
      <c r="M7774">
        <v>39.9</v>
      </c>
      <c r="N7774">
        <v>2.1</v>
      </c>
      <c r="O7774" t="s">
        <v>414</v>
      </c>
    </row>
    <row r="7775" spans="1:15" hidden="1" x14ac:dyDescent="0.35">
      <c r="A7775" t="s">
        <v>563</v>
      </c>
      <c r="B7775" t="s">
        <v>304</v>
      </c>
      <c r="C7775" t="s">
        <v>87</v>
      </c>
      <c r="D7775" t="s">
        <v>78</v>
      </c>
      <c r="E7775">
        <v>2019</v>
      </c>
      <c r="F7775">
        <v>22</v>
      </c>
      <c r="G7775" t="s">
        <v>367</v>
      </c>
      <c r="H7775" t="s">
        <v>80</v>
      </c>
      <c r="I7775">
        <v>7</v>
      </c>
      <c r="L7775" t="s">
        <v>564</v>
      </c>
      <c r="O7775" t="s">
        <v>387</v>
      </c>
    </row>
    <row r="7776" spans="1:15" hidden="1" x14ac:dyDescent="0.35">
      <c r="A7776" t="s">
        <v>563</v>
      </c>
      <c r="B7776" t="s">
        <v>304</v>
      </c>
      <c r="C7776" t="s">
        <v>87</v>
      </c>
      <c r="D7776" t="s">
        <v>78</v>
      </c>
      <c r="E7776">
        <v>2019</v>
      </c>
      <c r="F7776">
        <v>34</v>
      </c>
      <c r="G7776" t="s">
        <v>302</v>
      </c>
      <c r="H7776" t="s">
        <v>80</v>
      </c>
      <c r="I7776">
        <v>145</v>
      </c>
      <c r="L7776" t="s">
        <v>564</v>
      </c>
      <c r="M7776">
        <v>140</v>
      </c>
      <c r="N7776">
        <v>5</v>
      </c>
      <c r="O7776" t="s">
        <v>387</v>
      </c>
    </row>
    <row r="7777" spans="1:15" hidden="1" x14ac:dyDescent="0.35">
      <c r="A7777" t="s">
        <v>563</v>
      </c>
      <c r="B7777" t="s">
        <v>304</v>
      </c>
      <c r="C7777" t="s">
        <v>87</v>
      </c>
      <c r="D7777" t="s">
        <v>78</v>
      </c>
      <c r="E7777">
        <v>2019</v>
      </c>
      <c r="F7777">
        <v>22</v>
      </c>
      <c r="G7777" t="s">
        <v>367</v>
      </c>
      <c r="H7777" t="s">
        <v>80</v>
      </c>
      <c r="I7777">
        <v>668</v>
      </c>
      <c r="L7777" t="s">
        <v>564</v>
      </c>
      <c r="O7777" t="s">
        <v>387</v>
      </c>
    </row>
    <row r="7778" spans="1:15" hidden="1" x14ac:dyDescent="0.35">
      <c r="A7778" t="s">
        <v>563</v>
      </c>
      <c r="B7778" t="s">
        <v>304</v>
      </c>
      <c r="C7778" t="s">
        <v>87</v>
      </c>
      <c r="D7778" t="s">
        <v>78</v>
      </c>
      <c r="E7778">
        <v>2019</v>
      </c>
      <c r="F7778">
        <v>22</v>
      </c>
      <c r="G7778" t="s">
        <v>367</v>
      </c>
      <c r="H7778" t="s">
        <v>80</v>
      </c>
      <c r="I7778">
        <v>199</v>
      </c>
      <c r="L7778" t="s">
        <v>564</v>
      </c>
      <c r="O7778" t="s">
        <v>387</v>
      </c>
    </row>
    <row r="7779" spans="1:15" hidden="1" x14ac:dyDescent="0.35">
      <c r="A7779" t="s">
        <v>563</v>
      </c>
      <c r="B7779" t="s">
        <v>304</v>
      </c>
      <c r="C7779" t="s">
        <v>87</v>
      </c>
      <c r="D7779" t="s">
        <v>78</v>
      </c>
      <c r="E7779">
        <v>2019</v>
      </c>
      <c r="F7779">
        <v>22</v>
      </c>
      <c r="G7779" t="s">
        <v>367</v>
      </c>
      <c r="H7779" t="s">
        <v>80</v>
      </c>
      <c r="I7779">
        <v>5</v>
      </c>
      <c r="L7779" t="s">
        <v>564</v>
      </c>
      <c r="O7779" t="s">
        <v>387</v>
      </c>
    </row>
    <row r="7780" spans="1:15" hidden="1" x14ac:dyDescent="0.35">
      <c r="A7780" t="s">
        <v>563</v>
      </c>
      <c r="B7780" t="s">
        <v>304</v>
      </c>
      <c r="C7780" t="s">
        <v>87</v>
      </c>
      <c r="D7780" t="s">
        <v>78</v>
      </c>
      <c r="E7780">
        <v>2019</v>
      </c>
      <c r="F7780">
        <v>22</v>
      </c>
      <c r="G7780" t="s">
        <v>367</v>
      </c>
      <c r="H7780" t="s">
        <v>81</v>
      </c>
      <c r="I7780">
        <v>3</v>
      </c>
      <c r="L7780" t="s">
        <v>564</v>
      </c>
      <c r="O7780" t="s">
        <v>387</v>
      </c>
    </row>
    <row r="7781" spans="1:15" hidden="1" x14ac:dyDescent="0.35">
      <c r="A7781" t="s">
        <v>563</v>
      </c>
      <c r="B7781" t="s">
        <v>304</v>
      </c>
      <c r="C7781" t="s">
        <v>87</v>
      </c>
      <c r="D7781" t="s">
        <v>78</v>
      </c>
      <c r="E7781">
        <v>2019</v>
      </c>
      <c r="F7781">
        <v>34</v>
      </c>
      <c r="G7781" t="s">
        <v>302</v>
      </c>
      <c r="H7781" t="s">
        <v>80</v>
      </c>
      <c r="I7781">
        <v>14690</v>
      </c>
      <c r="L7781" t="s">
        <v>564</v>
      </c>
      <c r="M7781">
        <v>14232</v>
      </c>
      <c r="N7781">
        <v>458</v>
      </c>
      <c r="O7781" t="s">
        <v>387</v>
      </c>
    </row>
    <row r="7782" spans="1:15" hidden="1" x14ac:dyDescent="0.35">
      <c r="A7782" t="s">
        <v>563</v>
      </c>
      <c r="B7782" t="s">
        <v>304</v>
      </c>
      <c r="C7782" t="s">
        <v>87</v>
      </c>
      <c r="D7782" t="s">
        <v>78</v>
      </c>
      <c r="E7782">
        <v>2019</v>
      </c>
      <c r="F7782">
        <v>34</v>
      </c>
      <c r="G7782" t="s">
        <v>302</v>
      </c>
      <c r="H7782" t="s">
        <v>80</v>
      </c>
      <c r="I7782">
        <v>4369</v>
      </c>
      <c r="L7782" t="s">
        <v>564</v>
      </c>
      <c r="M7782">
        <v>4233</v>
      </c>
      <c r="N7782">
        <v>136</v>
      </c>
      <c r="O7782" t="s">
        <v>387</v>
      </c>
    </row>
    <row r="7783" spans="1:15" hidden="1" x14ac:dyDescent="0.35">
      <c r="A7783" t="s">
        <v>563</v>
      </c>
      <c r="B7783" t="s">
        <v>304</v>
      </c>
      <c r="C7783" t="s">
        <v>87</v>
      </c>
      <c r="D7783" t="s">
        <v>78</v>
      </c>
      <c r="E7783">
        <v>2019</v>
      </c>
      <c r="F7783">
        <v>34</v>
      </c>
      <c r="G7783" t="s">
        <v>302</v>
      </c>
      <c r="H7783" t="s">
        <v>80</v>
      </c>
      <c r="I7783">
        <v>101</v>
      </c>
      <c r="L7783" t="s">
        <v>564</v>
      </c>
      <c r="M7783">
        <v>98</v>
      </c>
      <c r="N7783">
        <v>3</v>
      </c>
      <c r="O7783" t="s">
        <v>387</v>
      </c>
    </row>
    <row r="7784" spans="1:15" hidden="1" x14ac:dyDescent="0.35">
      <c r="A7784" t="s">
        <v>563</v>
      </c>
      <c r="B7784" t="s">
        <v>304</v>
      </c>
      <c r="C7784" t="s">
        <v>87</v>
      </c>
      <c r="D7784" t="s">
        <v>78</v>
      </c>
      <c r="E7784">
        <v>2019</v>
      </c>
      <c r="F7784">
        <v>34</v>
      </c>
      <c r="G7784" t="s">
        <v>302</v>
      </c>
      <c r="H7784" t="s">
        <v>81</v>
      </c>
      <c r="I7784">
        <v>68</v>
      </c>
      <c r="L7784" t="s">
        <v>564</v>
      </c>
      <c r="M7784">
        <v>66</v>
      </c>
      <c r="N7784">
        <v>2</v>
      </c>
      <c r="O7784" t="s">
        <v>387</v>
      </c>
    </row>
    <row r="7785" spans="1:15" hidden="1" x14ac:dyDescent="0.35">
      <c r="A7785" t="s">
        <v>563</v>
      </c>
      <c r="B7785" t="s">
        <v>304</v>
      </c>
      <c r="C7785" t="s">
        <v>87</v>
      </c>
      <c r="D7785" t="s">
        <v>78</v>
      </c>
      <c r="E7785">
        <v>2019</v>
      </c>
      <c r="F7785">
        <v>67</v>
      </c>
      <c r="G7785" t="s">
        <v>303</v>
      </c>
      <c r="H7785" t="s">
        <v>80</v>
      </c>
      <c r="I7785">
        <v>1459</v>
      </c>
      <c r="J7785">
        <v>1316</v>
      </c>
      <c r="K7785">
        <v>143</v>
      </c>
      <c r="L7785" t="s">
        <v>564</v>
      </c>
      <c r="O7785" t="s">
        <v>387</v>
      </c>
    </row>
    <row r="7786" spans="1:15" hidden="1" x14ac:dyDescent="0.35">
      <c r="A7786" t="s">
        <v>563</v>
      </c>
      <c r="B7786" t="s">
        <v>304</v>
      </c>
      <c r="C7786" t="s">
        <v>87</v>
      </c>
      <c r="D7786" t="s">
        <v>78</v>
      </c>
      <c r="E7786">
        <v>2019</v>
      </c>
      <c r="F7786">
        <v>67</v>
      </c>
      <c r="G7786" t="s">
        <v>303</v>
      </c>
      <c r="H7786" t="s">
        <v>80</v>
      </c>
      <c r="I7786">
        <v>2045</v>
      </c>
      <c r="J7786">
        <v>1064</v>
      </c>
      <c r="K7786">
        <v>981</v>
      </c>
      <c r="L7786" t="s">
        <v>564</v>
      </c>
      <c r="O7786" t="s">
        <v>387</v>
      </c>
    </row>
    <row r="7787" spans="1:15" hidden="1" x14ac:dyDescent="0.35">
      <c r="A7787" t="s">
        <v>563</v>
      </c>
      <c r="B7787" t="s">
        <v>304</v>
      </c>
      <c r="C7787" t="s">
        <v>87</v>
      </c>
      <c r="D7787" t="s">
        <v>78</v>
      </c>
      <c r="E7787">
        <v>2020</v>
      </c>
      <c r="F7787">
        <v>22</v>
      </c>
      <c r="G7787" t="s">
        <v>367</v>
      </c>
      <c r="H7787" t="s">
        <v>80</v>
      </c>
      <c r="I7787">
        <v>982</v>
      </c>
      <c r="L7787" t="s">
        <v>564</v>
      </c>
      <c r="O7787" t="s">
        <v>387</v>
      </c>
    </row>
    <row r="7788" spans="1:15" hidden="1" x14ac:dyDescent="0.35">
      <c r="A7788" t="s">
        <v>563</v>
      </c>
      <c r="B7788" t="s">
        <v>304</v>
      </c>
      <c r="C7788" t="s">
        <v>87</v>
      </c>
      <c r="D7788" t="s">
        <v>78</v>
      </c>
      <c r="E7788">
        <v>2020</v>
      </c>
      <c r="F7788">
        <v>22</v>
      </c>
      <c r="G7788" t="s">
        <v>367</v>
      </c>
      <c r="H7788" t="s">
        <v>80</v>
      </c>
      <c r="I7788">
        <v>317</v>
      </c>
      <c r="L7788" t="s">
        <v>564</v>
      </c>
      <c r="O7788" t="s">
        <v>387</v>
      </c>
    </row>
    <row r="7789" spans="1:15" hidden="1" x14ac:dyDescent="0.35">
      <c r="A7789" t="s">
        <v>563</v>
      </c>
      <c r="B7789" t="s">
        <v>304</v>
      </c>
      <c r="C7789" t="s">
        <v>87</v>
      </c>
      <c r="D7789" t="s">
        <v>78</v>
      </c>
      <c r="E7789">
        <v>2020</v>
      </c>
      <c r="F7789">
        <v>22</v>
      </c>
      <c r="G7789" t="s">
        <v>367</v>
      </c>
      <c r="H7789" t="s">
        <v>80</v>
      </c>
      <c r="I7789">
        <v>10</v>
      </c>
      <c r="L7789" t="s">
        <v>564</v>
      </c>
      <c r="O7789" t="s">
        <v>387</v>
      </c>
    </row>
    <row r="7790" spans="1:15" hidden="1" x14ac:dyDescent="0.35">
      <c r="A7790" t="s">
        <v>563</v>
      </c>
      <c r="B7790" t="s">
        <v>304</v>
      </c>
      <c r="C7790" t="s">
        <v>87</v>
      </c>
      <c r="D7790" t="s">
        <v>78</v>
      </c>
      <c r="E7790">
        <v>2020</v>
      </c>
      <c r="F7790">
        <v>22</v>
      </c>
      <c r="G7790" t="s">
        <v>367</v>
      </c>
      <c r="H7790" t="s">
        <v>81</v>
      </c>
      <c r="I7790">
        <v>7</v>
      </c>
      <c r="L7790" t="s">
        <v>564</v>
      </c>
      <c r="O7790" t="s">
        <v>387</v>
      </c>
    </row>
    <row r="7791" spans="1:15" hidden="1" x14ac:dyDescent="0.35">
      <c r="A7791" t="s">
        <v>563</v>
      </c>
      <c r="B7791" t="s">
        <v>304</v>
      </c>
      <c r="C7791" t="s">
        <v>87</v>
      </c>
      <c r="D7791" t="s">
        <v>78</v>
      </c>
      <c r="E7791">
        <v>2020</v>
      </c>
      <c r="F7791">
        <v>34</v>
      </c>
      <c r="G7791" t="s">
        <v>302</v>
      </c>
      <c r="H7791" t="s">
        <v>80</v>
      </c>
      <c r="I7791">
        <v>21589</v>
      </c>
      <c r="L7791" t="s">
        <v>564</v>
      </c>
      <c r="M7791">
        <v>20916</v>
      </c>
      <c r="N7791">
        <v>673</v>
      </c>
      <c r="O7791" t="s">
        <v>387</v>
      </c>
    </row>
    <row r="7792" spans="1:15" hidden="1" x14ac:dyDescent="0.35">
      <c r="A7792" t="s">
        <v>563</v>
      </c>
      <c r="B7792" t="s">
        <v>304</v>
      </c>
      <c r="C7792" t="s">
        <v>87</v>
      </c>
      <c r="D7792" t="s">
        <v>78</v>
      </c>
      <c r="E7792">
        <v>2020</v>
      </c>
      <c r="F7792">
        <v>34</v>
      </c>
      <c r="G7792" t="s">
        <v>302</v>
      </c>
      <c r="H7792" t="s">
        <v>80</v>
      </c>
      <c r="I7792">
        <v>6971</v>
      </c>
      <c r="L7792" t="s">
        <v>564</v>
      </c>
      <c r="M7792">
        <v>6754</v>
      </c>
      <c r="N7792">
        <v>217</v>
      </c>
      <c r="O7792" t="s">
        <v>387</v>
      </c>
    </row>
    <row r="7793" spans="1:15" hidden="1" x14ac:dyDescent="0.35">
      <c r="A7793" t="s">
        <v>563</v>
      </c>
      <c r="B7793" t="s">
        <v>304</v>
      </c>
      <c r="C7793" t="s">
        <v>87</v>
      </c>
      <c r="D7793" t="s">
        <v>78</v>
      </c>
      <c r="E7793">
        <v>2020</v>
      </c>
      <c r="F7793">
        <v>34</v>
      </c>
      <c r="G7793" t="s">
        <v>302</v>
      </c>
      <c r="H7793" t="s">
        <v>80</v>
      </c>
      <c r="I7793">
        <v>227</v>
      </c>
      <c r="L7793" t="s">
        <v>564</v>
      </c>
      <c r="M7793">
        <v>220</v>
      </c>
      <c r="N7793">
        <v>7</v>
      </c>
      <c r="O7793" t="s">
        <v>387</v>
      </c>
    </row>
    <row r="7794" spans="1:15" hidden="1" x14ac:dyDescent="0.35">
      <c r="A7794" t="s">
        <v>563</v>
      </c>
      <c r="B7794" t="s">
        <v>304</v>
      </c>
      <c r="C7794" t="s">
        <v>87</v>
      </c>
      <c r="D7794" t="s">
        <v>78</v>
      </c>
      <c r="E7794">
        <v>2020</v>
      </c>
      <c r="F7794">
        <v>34</v>
      </c>
      <c r="G7794" t="s">
        <v>302</v>
      </c>
      <c r="H7794" t="s">
        <v>81</v>
      </c>
      <c r="I7794">
        <v>164</v>
      </c>
      <c r="L7794" t="s">
        <v>564</v>
      </c>
      <c r="M7794">
        <v>159</v>
      </c>
      <c r="N7794">
        <v>5</v>
      </c>
      <c r="O7794" t="s">
        <v>387</v>
      </c>
    </row>
    <row r="7795" spans="1:15" hidden="1" x14ac:dyDescent="0.35">
      <c r="A7795" t="s">
        <v>563</v>
      </c>
      <c r="B7795" t="s">
        <v>304</v>
      </c>
      <c r="C7795" t="s">
        <v>87</v>
      </c>
      <c r="D7795" t="s">
        <v>78</v>
      </c>
      <c r="E7795">
        <v>2020</v>
      </c>
      <c r="F7795">
        <v>34</v>
      </c>
      <c r="G7795" t="s">
        <v>302</v>
      </c>
      <c r="H7795" t="s">
        <v>81</v>
      </c>
      <c r="I7795">
        <v>2</v>
      </c>
      <c r="L7795" t="s">
        <v>564</v>
      </c>
      <c r="M7795">
        <v>2</v>
      </c>
      <c r="N7795">
        <v>0</v>
      </c>
      <c r="O7795" t="s">
        <v>387</v>
      </c>
    </row>
    <row r="7796" spans="1:15" hidden="1" x14ac:dyDescent="0.35">
      <c r="A7796" t="s">
        <v>563</v>
      </c>
      <c r="B7796" t="s">
        <v>304</v>
      </c>
      <c r="C7796" t="s">
        <v>87</v>
      </c>
      <c r="D7796" t="s">
        <v>78</v>
      </c>
      <c r="E7796">
        <v>2020</v>
      </c>
      <c r="F7796">
        <v>67</v>
      </c>
      <c r="G7796" t="s">
        <v>303</v>
      </c>
      <c r="H7796" t="s">
        <v>80</v>
      </c>
      <c r="I7796">
        <v>6509</v>
      </c>
      <c r="J7796">
        <v>5406</v>
      </c>
      <c r="K7796">
        <v>1103</v>
      </c>
      <c r="L7796" t="s">
        <v>564</v>
      </c>
      <c r="O7796" t="s">
        <v>387</v>
      </c>
    </row>
    <row r="7797" spans="1:15" hidden="1" x14ac:dyDescent="0.35">
      <c r="A7797" t="s">
        <v>563</v>
      </c>
      <c r="B7797" t="s">
        <v>304</v>
      </c>
      <c r="C7797" t="s">
        <v>87</v>
      </c>
      <c r="D7797" t="s">
        <v>78</v>
      </c>
      <c r="E7797">
        <v>2020</v>
      </c>
      <c r="F7797">
        <v>67</v>
      </c>
      <c r="G7797" t="s">
        <v>303</v>
      </c>
      <c r="H7797" t="s">
        <v>80</v>
      </c>
      <c r="I7797">
        <v>4369</v>
      </c>
      <c r="J7797">
        <v>3811</v>
      </c>
      <c r="K7797">
        <v>558</v>
      </c>
      <c r="L7797" t="s">
        <v>564</v>
      </c>
      <c r="O7797" t="s">
        <v>387</v>
      </c>
    </row>
    <row r="7798" spans="1:15" hidden="1" x14ac:dyDescent="0.35">
      <c r="A7798" t="s">
        <v>563</v>
      </c>
      <c r="B7798" t="s">
        <v>304</v>
      </c>
      <c r="C7798" t="s">
        <v>87</v>
      </c>
      <c r="D7798" t="s">
        <v>78</v>
      </c>
      <c r="E7798">
        <v>2020</v>
      </c>
      <c r="F7798">
        <v>22</v>
      </c>
      <c r="G7798" t="s">
        <v>367</v>
      </c>
      <c r="H7798" t="s">
        <v>80</v>
      </c>
      <c r="I7798">
        <v>2370</v>
      </c>
      <c r="L7798" t="s">
        <v>564</v>
      </c>
      <c r="O7798" t="s">
        <v>387</v>
      </c>
    </row>
    <row r="7799" spans="1:15" hidden="1" x14ac:dyDescent="0.35">
      <c r="A7799" t="s">
        <v>563</v>
      </c>
      <c r="B7799" t="s">
        <v>304</v>
      </c>
      <c r="C7799" t="s">
        <v>87</v>
      </c>
      <c r="D7799" t="s">
        <v>78</v>
      </c>
      <c r="E7799">
        <v>2020</v>
      </c>
      <c r="F7799">
        <v>22</v>
      </c>
      <c r="G7799" t="s">
        <v>367</v>
      </c>
      <c r="H7799" t="s">
        <v>80</v>
      </c>
      <c r="I7799">
        <v>1</v>
      </c>
      <c r="L7799" t="s">
        <v>564</v>
      </c>
      <c r="O7799" t="s">
        <v>387</v>
      </c>
    </row>
    <row r="7800" spans="1:15" hidden="1" x14ac:dyDescent="0.35">
      <c r="A7800" t="s">
        <v>563</v>
      </c>
      <c r="B7800" t="s">
        <v>304</v>
      </c>
      <c r="C7800" t="s">
        <v>87</v>
      </c>
      <c r="D7800" t="s">
        <v>78</v>
      </c>
      <c r="E7800">
        <v>2020</v>
      </c>
      <c r="F7800">
        <v>22</v>
      </c>
      <c r="G7800" t="s">
        <v>367</v>
      </c>
      <c r="H7800" t="s">
        <v>80</v>
      </c>
      <c r="I7800">
        <v>620</v>
      </c>
      <c r="L7800" t="s">
        <v>564</v>
      </c>
      <c r="O7800" t="s">
        <v>387</v>
      </c>
    </row>
    <row r="7801" spans="1:15" hidden="1" x14ac:dyDescent="0.35">
      <c r="A7801" t="s">
        <v>563</v>
      </c>
      <c r="B7801" t="s">
        <v>304</v>
      </c>
      <c r="C7801" t="s">
        <v>87</v>
      </c>
      <c r="D7801" t="s">
        <v>78</v>
      </c>
      <c r="E7801">
        <v>2020</v>
      </c>
      <c r="F7801">
        <v>22</v>
      </c>
      <c r="G7801" t="s">
        <v>367</v>
      </c>
      <c r="H7801" t="s">
        <v>80</v>
      </c>
      <c r="I7801">
        <v>35</v>
      </c>
      <c r="L7801" t="s">
        <v>564</v>
      </c>
      <c r="O7801" t="s">
        <v>387</v>
      </c>
    </row>
    <row r="7802" spans="1:15" hidden="1" x14ac:dyDescent="0.35">
      <c r="A7802" t="s">
        <v>563</v>
      </c>
      <c r="B7802" t="s">
        <v>304</v>
      </c>
      <c r="C7802" t="s">
        <v>87</v>
      </c>
      <c r="D7802" t="s">
        <v>78</v>
      </c>
      <c r="E7802">
        <v>2020</v>
      </c>
      <c r="F7802">
        <v>34</v>
      </c>
      <c r="G7802" t="s">
        <v>302</v>
      </c>
      <c r="H7802" t="s">
        <v>80</v>
      </c>
      <c r="I7802">
        <v>52120</v>
      </c>
      <c r="L7802" t="s">
        <v>564</v>
      </c>
      <c r="M7802">
        <v>50496</v>
      </c>
      <c r="N7802">
        <v>1624</v>
      </c>
      <c r="O7802" t="s">
        <v>387</v>
      </c>
    </row>
    <row r="7803" spans="1:15" hidden="1" x14ac:dyDescent="0.35">
      <c r="A7803" t="s">
        <v>563</v>
      </c>
      <c r="B7803" t="s">
        <v>304</v>
      </c>
      <c r="C7803" t="s">
        <v>87</v>
      </c>
      <c r="D7803" t="s">
        <v>78</v>
      </c>
      <c r="E7803">
        <v>2020</v>
      </c>
      <c r="F7803">
        <v>34</v>
      </c>
      <c r="G7803" t="s">
        <v>302</v>
      </c>
      <c r="H7803" t="s">
        <v>80</v>
      </c>
      <c r="I7803">
        <v>31</v>
      </c>
      <c r="L7803" t="s">
        <v>564</v>
      </c>
      <c r="M7803">
        <v>30</v>
      </c>
      <c r="N7803">
        <v>1</v>
      </c>
      <c r="O7803" t="s">
        <v>387</v>
      </c>
    </row>
    <row r="7804" spans="1:15" hidden="1" x14ac:dyDescent="0.35">
      <c r="A7804" t="s">
        <v>563</v>
      </c>
      <c r="B7804" t="s">
        <v>304</v>
      </c>
      <c r="C7804" t="s">
        <v>87</v>
      </c>
      <c r="D7804" t="s">
        <v>78</v>
      </c>
      <c r="E7804">
        <v>2020</v>
      </c>
      <c r="F7804">
        <v>34</v>
      </c>
      <c r="G7804" t="s">
        <v>302</v>
      </c>
      <c r="H7804" t="s">
        <v>80</v>
      </c>
      <c r="I7804">
        <v>13623</v>
      </c>
      <c r="L7804" t="s">
        <v>564</v>
      </c>
      <c r="M7804">
        <v>13199</v>
      </c>
      <c r="N7804">
        <v>424</v>
      </c>
      <c r="O7804" t="s">
        <v>387</v>
      </c>
    </row>
    <row r="7805" spans="1:15" hidden="1" x14ac:dyDescent="0.35">
      <c r="A7805" t="s">
        <v>563</v>
      </c>
      <c r="B7805" t="s">
        <v>304</v>
      </c>
      <c r="C7805" t="s">
        <v>87</v>
      </c>
      <c r="D7805" t="s">
        <v>78</v>
      </c>
      <c r="E7805">
        <v>2020</v>
      </c>
      <c r="F7805">
        <v>34</v>
      </c>
      <c r="G7805" t="s">
        <v>302</v>
      </c>
      <c r="H7805" t="s">
        <v>80</v>
      </c>
      <c r="I7805">
        <v>766</v>
      </c>
      <c r="L7805" t="s">
        <v>564</v>
      </c>
      <c r="M7805">
        <v>742</v>
      </c>
      <c r="N7805">
        <v>24</v>
      </c>
      <c r="O7805" t="s">
        <v>387</v>
      </c>
    </row>
    <row r="7806" spans="1:15" hidden="1" x14ac:dyDescent="0.35">
      <c r="A7806" t="s">
        <v>563</v>
      </c>
      <c r="B7806" t="s">
        <v>304</v>
      </c>
      <c r="C7806" t="s">
        <v>87</v>
      </c>
      <c r="D7806" t="s">
        <v>78</v>
      </c>
      <c r="E7806">
        <v>2020</v>
      </c>
      <c r="F7806">
        <v>67</v>
      </c>
      <c r="G7806" t="s">
        <v>303</v>
      </c>
      <c r="H7806" t="s">
        <v>80</v>
      </c>
      <c r="I7806">
        <v>5602</v>
      </c>
      <c r="J7806">
        <v>2989</v>
      </c>
      <c r="K7806">
        <v>2613</v>
      </c>
      <c r="L7806" t="s">
        <v>564</v>
      </c>
      <c r="O7806" t="s">
        <v>387</v>
      </c>
    </row>
    <row r="7807" spans="1:15" hidden="1" x14ac:dyDescent="0.35">
      <c r="A7807" t="s">
        <v>563</v>
      </c>
      <c r="B7807" t="s">
        <v>304</v>
      </c>
      <c r="C7807" t="s">
        <v>87</v>
      </c>
      <c r="D7807" t="s">
        <v>78</v>
      </c>
      <c r="E7807">
        <v>2020</v>
      </c>
      <c r="F7807">
        <v>67</v>
      </c>
      <c r="G7807" t="s">
        <v>303</v>
      </c>
      <c r="H7807" t="s">
        <v>80</v>
      </c>
      <c r="I7807">
        <v>8814</v>
      </c>
      <c r="J7807">
        <v>0</v>
      </c>
      <c r="K7807">
        <v>8814</v>
      </c>
      <c r="L7807" t="s">
        <v>564</v>
      </c>
      <c r="O7807" t="s">
        <v>387</v>
      </c>
    </row>
    <row r="7808" spans="1:15" hidden="1" x14ac:dyDescent="0.35">
      <c r="A7808" t="s">
        <v>563</v>
      </c>
      <c r="B7808" t="s">
        <v>304</v>
      </c>
      <c r="C7808" t="s">
        <v>87</v>
      </c>
      <c r="D7808" t="s">
        <v>78</v>
      </c>
      <c r="E7808">
        <v>2021</v>
      </c>
      <c r="F7808">
        <v>22</v>
      </c>
      <c r="G7808" t="s">
        <v>367</v>
      </c>
      <c r="H7808" t="s">
        <v>80</v>
      </c>
      <c r="I7808">
        <v>3838</v>
      </c>
      <c r="L7808" t="s">
        <v>564</v>
      </c>
      <c r="O7808" t="s">
        <v>387</v>
      </c>
    </row>
    <row r="7809" spans="1:15" hidden="1" x14ac:dyDescent="0.35">
      <c r="A7809" t="s">
        <v>563</v>
      </c>
      <c r="B7809" t="s">
        <v>304</v>
      </c>
      <c r="C7809" t="s">
        <v>87</v>
      </c>
      <c r="D7809" t="s">
        <v>78</v>
      </c>
      <c r="E7809">
        <v>2021</v>
      </c>
      <c r="F7809">
        <v>22</v>
      </c>
      <c r="G7809" t="s">
        <v>367</v>
      </c>
      <c r="H7809" t="s">
        <v>80</v>
      </c>
      <c r="I7809">
        <v>9</v>
      </c>
      <c r="L7809" t="s">
        <v>564</v>
      </c>
      <c r="O7809" t="s">
        <v>387</v>
      </c>
    </row>
    <row r="7810" spans="1:15" hidden="1" x14ac:dyDescent="0.35">
      <c r="A7810" t="s">
        <v>563</v>
      </c>
      <c r="B7810" t="s">
        <v>304</v>
      </c>
      <c r="C7810" t="s">
        <v>87</v>
      </c>
      <c r="D7810" t="s">
        <v>78</v>
      </c>
      <c r="E7810">
        <v>2021</v>
      </c>
      <c r="F7810">
        <v>22</v>
      </c>
      <c r="G7810" t="s">
        <v>367</v>
      </c>
      <c r="H7810" t="s">
        <v>80</v>
      </c>
      <c r="I7810">
        <v>1213</v>
      </c>
      <c r="L7810" t="s">
        <v>564</v>
      </c>
      <c r="O7810" t="s">
        <v>387</v>
      </c>
    </row>
    <row r="7811" spans="1:15" hidden="1" x14ac:dyDescent="0.35">
      <c r="A7811" t="s">
        <v>563</v>
      </c>
      <c r="B7811" t="s">
        <v>304</v>
      </c>
      <c r="C7811" t="s">
        <v>87</v>
      </c>
      <c r="D7811" t="s">
        <v>78</v>
      </c>
      <c r="E7811">
        <v>2021</v>
      </c>
      <c r="F7811">
        <v>22</v>
      </c>
      <c r="G7811" t="s">
        <v>367</v>
      </c>
      <c r="H7811" t="s">
        <v>80</v>
      </c>
      <c r="I7811">
        <v>40</v>
      </c>
      <c r="L7811" t="s">
        <v>564</v>
      </c>
      <c r="O7811" t="s">
        <v>387</v>
      </c>
    </row>
    <row r="7812" spans="1:15" hidden="1" x14ac:dyDescent="0.35">
      <c r="A7812" t="s">
        <v>563</v>
      </c>
      <c r="B7812" t="s">
        <v>304</v>
      </c>
      <c r="C7812" t="s">
        <v>87</v>
      </c>
      <c r="D7812" t="s">
        <v>78</v>
      </c>
      <c r="E7812">
        <v>2021</v>
      </c>
      <c r="F7812">
        <v>22</v>
      </c>
      <c r="G7812" t="s">
        <v>367</v>
      </c>
      <c r="H7812" t="s">
        <v>81</v>
      </c>
      <c r="I7812">
        <v>14</v>
      </c>
      <c r="L7812" t="s">
        <v>564</v>
      </c>
      <c r="O7812" t="s">
        <v>387</v>
      </c>
    </row>
    <row r="7813" spans="1:15" hidden="1" x14ac:dyDescent="0.35">
      <c r="A7813" t="s">
        <v>563</v>
      </c>
      <c r="B7813" t="s">
        <v>304</v>
      </c>
      <c r="C7813" t="s">
        <v>87</v>
      </c>
      <c r="D7813" t="s">
        <v>78</v>
      </c>
      <c r="E7813">
        <v>2021</v>
      </c>
      <c r="F7813">
        <v>34</v>
      </c>
      <c r="G7813" t="s">
        <v>302</v>
      </c>
      <c r="H7813" t="s">
        <v>80</v>
      </c>
      <c r="I7813">
        <v>84405</v>
      </c>
      <c r="L7813" t="s">
        <v>564</v>
      </c>
      <c r="M7813">
        <v>81775</v>
      </c>
      <c r="N7813">
        <v>2630</v>
      </c>
      <c r="O7813" t="s">
        <v>387</v>
      </c>
    </row>
    <row r="7814" spans="1:15" hidden="1" x14ac:dyDescent="0.35">
      <c r="A7814" t="s">
        <v>563</v>
      </c>
      <c r="B7814" t="s">
        <v>304</v>
      </c>
      <c r="C7814" t="s">
        <v>87</v>
      </c>
      <c r="D7814" t="s">
        <v>78</v>
      </c>
      <c r="E7814">
        <v>2021</v>
      </c>
      <c r="F7814">
        <v>34</v>
      </c>
      <c r="G7814" t="s">
        <v>302</v>
      </c>
      <c r="H7814" t="s">
        <v>80</v>
      </c>
      <c r="I7814">
        <v>201</v>
      </c>
      <c r="L7814" t="s">
        <v>564</v>
      </c>
      <c r="M7814">
        <v>195</v>
      </c>
      <c r="N7814">
        <v>6</v>
      </c>
      <c r="O7814" t="s">
        <v>387</v>
      </c>
    </row>
    <row r="7815" spans="1:15" hidden="1" x14ac:dyDescent="0.35">
      <c r="A7815" t="s">
        <v>563</v>
      </c>
      <c r="B7815" t="s">
        <v>304</v>
      </c>
      <c r="C7815" t="s">
        <v>87</v>
      </c>
      <c r="D7815" t="s">
        <v>78</v>
      </c>
      <c r="E7815">
        <v>2021</v>
      </c>
      <c r="F7815">
        <v>34</v>
      </c>
      <c r="G7815" t="s">
        <v>302</v>
      </c>
      <c r="H7815" t="s">
        <v>80</v>
      </c>
      <c r="I7815">
        <v>26681</v>
      </c>
      <c r="L7815" t="s">
        <v>564</v>
      </c>
      <c r="M7815">
        <v>25850</v>
      </c>
      <c r="N7815">
        <v>831</v>
      </c>
      <c r="O7815" t="s">
        <v>387</v>
      </c>
    </row>
    <row r="7816" spans="1:15" hidden="1" x14ac:dyDescent="0.35">
      <c r="A7816" t="s">
        <v>563</v>
      </c>
      <c r="B7816" t="s">
        <v>304</v>
      </c>
      <c r="C7816" t="s">
        <v>87</v>
      </c>
      <c r="D7816" t="s">
        <v>78</v>
      </c>
      <c r="E7816">
        <v>2021</v>
      </c>
      <c r="F7816">
        <v>34</v>
      </c>
      <c r="G7816" t="s">
        <v>302</v>
      </c>
      <c r="H7816" t="s">
        <v>80</v>
      </c>
      <c r="I7816">
        <v>890</v>
      </c>
      <c r="L7816" t="s">
        <v>564</v>
      </c>
      <c r="M7816">
        <v>862</v>
      </c>
      <c r="N7816">
        <v>28</v>
      </c>
      <c r="O7816" t="s">
        <v>387</v>
      </c>
    </row>
    <row r="7817" spans="1:15" hidden="1" x14ac:dyDescent="0.35">
      <c r="A7817" t="s">
        <v>563</v>
      </c>
      <c r="B7817" t="s">
        <v>304</v>
      </c>
      <c r="C7817" t="s">
        <v>87</v>
      </c>
      <c r="D7817" t="s">
        <v>78</v>
      </c>
      <c r="E7817">
        <v>2021</v>
      </c>
      <c r="F7817">
        <v>34</v>
      </c>
      <c r="G7817" t="s">
        <v>302</v>
      </c>
      <c r="H7817" t="s">
        <v>81</v>
      </c>
      <c r="I7817">
        <v>297</v>
      </c>
      <c r="L7817" t="s">
        <v>564</v>
      </c>
      <c r="M7817">
        <v>288</v>
      </c>
      <c r="N7817">
        <v>9</v>
      </c>
      <c r="O7817" t="s">
        <v>387</v>
      </c>
    </row>
    <row r="7818" spans="1:15" hidden="1" x14ac:dyDescent="0.35">
      <c r="A7818" t="s">
        <v>563</v>
      </c>
      <c r="B7818" t="s">
        <v>304</v>
      </c>
      <c r="C7818" t="s">
        <v>87</v>
      </c>
      <c r="D7818" t="s">
        <v>78</v>
      </c>
      <c r="E7818">
        <v>2021</v>
      </c>
      <c r="F7818">
        <v>67</v>
      </c>
      <c r="G7818" t="s">
        <v>303</v>
      </c>
      <c r="H7818" t="s">
        <v>80</v>
      </c>
      <c r="I7818">
        <v>9072</v>
      </c>
      <c r="J7818">
        <v>5363</v>
      </c>
      <c r="K7818">
        <v>3709</v>
      </c>
      <c r="L7818" t="s">
        <v>564</v>
      </c>
      <c r="O7818" t="s">
        <v>387</v>
      </c>
    </row>
    <row r="7819" spans="1:15" hidden="1" x14ac:dyDescent="0.35">
      <c r="A7819" t="s">
        <v>563</v>
      </c>
      <c r="B7819" t="s">
        <v>304</v>
      </c>
      <c r="C7819" t="s">
        <v>87</v>
      </c>
      <c r="D7819" t="s">
        <v>78</v>
      </c>
      <c r="E7819">
        <v>2021</v>
      </c>
      <c r="F7819">
        <v>67</v>
      </c>
      <c r="G7819" t="s">
        <v>303</v>
      </c>
      <c r="H7819" t="s">
        <v>80</v>
      </c>
      <c r="I7819">
        <v>237</v>
      </c>
      <c r="J7819">
        <v>0</v>
      </c>
      <c r="K7819">
        <v>237</v>
      </c>
      <c r="L7819" t="s">
        <v>564</v>
      </c>
      <c r="O7819" t="s">
        <v>387</v>
      </c>
    </row>
    <row r="7820" spans="1:15" hidden="1" x14ac:dyDescent="0.35">
      <c r="A7820" t="s">
        <v>563</v>
      </c>
      <c r="B7820" t="s">
        <v>304</v>
      </c>
      <c r="C7820" t="s">
        <v>87</v>
      </c>
      <c r="D7820" t="s">
        <v>78</v>
      </c>
      <c r="E7820">
        <v>2021</v>
      </c>
      <c r="F7820">
        <v>67</v>
      </c>
      <c r="G7820" t="s">
        <v>303</v>
      </c>
      <c r="H7820" t="s">
        <v>80</v>
      </c>
      <c r="I7820">
        <v>9960</v>
      </c>
      <c r="J7820">
        <v>94</v>
      </c>
      <c r="K7820">
        <v>9866</v>
      </c>
      <c r="L7820" t="s">
        <v>564</v>
      </c>
      <c r="O7820" t="s">
        <v>387</v>
      </c>
    </row>
    <row r="7821" spans="1:15" hidden="1" x14ac:dyDescent="0.35">
      <c r="A7821" t="s">
        <v>563</v>
      </c>
      <c r="B7821" t="s">
        <v>304</v>
      </c>
      <c r="C7821" t="s">
        <v>87</v>
      </c>
      <c r="D7821" t="s">
        <v>78</v>
      </c>
      <c r="E7821">
        <v>2021</v>
      </c>
      <c r="F7821">
        <v>67</v>
      </c>
      <c r="G7821" t="s">
        <v>303</v>
      </c>
      <c r="H7821" t="s">
        <v>80</v>
      </c>
      <c r="I7821">
        <v>769</v>
      </c>
      <c r="J7821">
        <v>0</v>
      </c>
      <c r="K7821">
        <v>769</v>
      </c>
      <c r="L7821" t="s">
        <v>564</v>
      </c>
      <c r="O7821" t="s">
        <v>387</v>
      </c>
    </row>
    <row r="7822" spans="1:15" hidden="1" x14ac:dyDescent="0.35">
      <c r="A7822" t="s">
        <v>563</v>
      </c>
      <c r="B7822" t="s">
        <v>304</v>
      </c>
      <c r="C7822" t="s">
        <v>87</v>
      </c>
      <c r="D7822" t="s">
        <v>78</v>
      </c>
      <c r="E7822">
        <v>2021</v>
      </c>
      <c r="F7822">
        <v>22</v>
      </c>
      <c r="G7822" t="s">
        <v>367</v>
      </c>
      <c r="H7822" t="s">
        <v>80</v>
      </c>
      <c r="I7822">
        <v>4634</v>
      </c>
      <c r="L7822" t="s">
        <v>564</v>
      </c>
      <c r="O7822" t="s">
        <v>387</v>
      </c>
    </row>
    <row r="7823" spans="1:15" hidden="1" x14ac:dyDescent="0.35">
      <c r="A7823" t="s">
        <v>563</v>
      </c>
      <c r="B7823" t="s">
        <v>304</v>
      </c>
      <c r="C7823" t="s">
        <v>87</v>
      </c>
      <c r="D7823" t="s">
        <v>78</v>
      </c>
      <c r="E7823">
        <v>2021</v>
      </c>
      <c r="F7823">
        <v>22</v>
      </c>
      <c r="G7823" t="s">
        <v>367</v>
      </c>
      <c r="H7823" t="s">
        <v>80</v>
      </c>
      <c r="I7823">
        <v>23</v>
      </c>
      <c r="L7823" t="s">
        <v>564</v>
      </c>
      <c r="O7823" t="s">
        <v>387</v>
      </c>
    </row>
    <row r="7824" spans="1:15" hidden="1" x14ac:dyDescent="0.35">
      <c r="A7824" t="s">
        <v>563</v>
      </c>
      <c r="B7824" t="s">
        <v>304</v>
      </c>
      <c r="C7824" t="s">
        <v>87</v>
      </c>
      <c r="D7824" t="s">
        <v>78</v>
      </c>
      <c r="E7824">
        <v>2021</v>
      </c>
      <c r="F7824">
        <v>22</v>
      </c>
      <c r="G7824" t="s">
        <v>367</v>
      </c>
      <c r="H7824" t="s">
        <v>80</v>
      </c>
      <c r="I7824">
        <v>1589</v>
      </c>
      <c r="L7824" t="s">
        <v>564</v>
      </c>
      <c r="O7824" t="s">
        <v>387</v>
      </c>
    </row>
    <row r="7825" spans="1:15" hidden="1" x14ac:dyDescent="0.35">
      <c r="A7825" t="s">
        <v>563</v>
      </c>
      <c r="B7825" t="s">
        <v>304</v>
      </c>
      <c r="C7825" t="s">
        <v>87</v>
      </c>
      <c r="D7825" t="s">
        <v>78</v>
      </c>
      <c r="E7825">
        <v>2021</v>
      </c>
      <c r="F7825">
        <v>22</v>
      </c>
      <c r="G7825" t="s">
        <v>367</v>
      </c>
      <c r="H7825" t="s">
        <v>80</v>
      </c>
      <c r="I7825">
        <v>142</v>
      </c>
      <c r="L7825" t="s">
        <v>564</v>
      </c>
      <c r="O7825" t="s">
        <v>387</v>
      </c>
    </row>
    <row r="7826" spans="1:15" hidden="1" x14ac:dyDescent="0.35">
      <c r="A7826" t="s">
        <v>563</v>
      </c>
      <c r="B7826" t="s">
        <v>304</v>
      </c>
      <c r="C7826" t="s">
        <v>87</v>
      </c>
      <c r="D7826" t="s">
        <v>78</v>
      </c>
      <c r="E7826">
        <v>2021</v>
      </c>
      <c r="F7826">
        <v>22</v>
      </c>
      <c r="G7826" t="s">
        <v>367</v>
      </c>
      <c r="H7826" t="s">
        <v>81</v>
      </c>
      <c r="I7826">
        <v>1</v>
      </c>
      <c r="L7826" t="s">
        <v>564</v>
      </c>
      <c r="O7826" t="s">
        <v>387</v>
      </c>
    </row>
    <row r="7827" spans="1:15" hidden="1" x14ac:dyDescent="0.35">
      <c r="A7827" t="s">
        <v>563</v>
      </c>
      <c r="B7827" t="s">
        <v>304</v>
      </c>
      <c r="C7827" t="s">
        <v>87</v>
      </c>
      <c r="D7827" t="s">
        <v>78</v>
      </c>
      <c r="E7827">
        <v>2021</v>
      </c>
      <c r="F7827">
        <v>22</v>
      </c>
      <c r="G7827" t="s">
        <v>367</v>
      </c>
      <c r="H7827" t="s">
        <v>81</v>
      </c>
      <c r="I7827">
        <v>7</v>
      </c>
      <c r="L7827" t="s">
        <v>564</v>
      </c>
      <c r="O7827" t="s">
        <v>387</v>
      </c>
    </row>
    <row r="7828" spans="1:15" hidden="1" x14ac:dyDescent="0.35">
      <c r="A7828" t="s">
        <v>563</v>
      </c>
      <c r="B7828" t="s">
        <v>304</v>
      </c>
      <c r="C7828" t="s">
        <v>87</v>
      </c>
      <c r="D7828" t="s">
        <v>78</v>
      </c>
      <c r="E7828">
        <v>2021</v>
      </c>
      <c r="F7828">
        <v>34</v>
      </c>
      <c r="G7828" t="s">
        <v>302</v>
      </c>
      <c r="H7828" t="s">
        <v>80</v>
      </c>
      <c r="I7828">
        <v>101902</v>
      </c>
      <c r="L7828" t="s">
        <v>564</v>
      </c>
      <c r="M7828">
        <v>98727</v>
      </c>
      <c r="N7828">
        <v>3175</v>
      </c>
      <c r="O7828" t="s">
        <v>387</v>
      </c>
    </row>
    <row r="7829" spans="1:15" hidden="1" x14ac:dyDescent="0.35">
      <c r="A7829" t="s">
        <v>563</v>
      </c>
      <c r="B7829" t="s">
        <v>304</v>
      </c>
      <c r="C7829" t="s">
        <v>87</v>
      </c>
      <c r="D7829" t="s">
        <v>78</v>
      </c>
      <c r="E7829">
        <v>2021</v>
      </c>
      <c r="F7829">
        <v>34</v>
      </c>
      <c r="G7829" t="s">
        <v>302</v>
      </c>
      <c r="H7829" t="s">
        <v>80</v>
      </c>
      <c r="I7829">
        <v>498</v>
      </c>
      <c r="L7829" t="s">
        <v>564</v>
      </c>
      <c r="M7829">
        <v>482</v>
      </c>
      <c r="N7829">
        <v>16</v>
      </c>
      <c r="O7829" t="s">
        <v>387</v>
      </c>
    </row>
    <row r="7830" spans="1:15" hidden="1" x14ac:dyDescent="0.35">
      <c r="A7830" t="s">
        <v>563</v>
      </c>
      <c r="B7830" t="s">
        <v>304</v>
      </c>
      <c r="C7830" t="s">
        <v>87</v>
      </c>
      <c r="D7830" t="s">
        <v>78</v>
      </c>
      <c r="E7830">
        <v>2021</v>
      </c>
      <c r="F7830">
        <v>34</v>
      </c>
      <c r="G7830" t="s">
        <v>302</v>
      </c>
      <c r="H7830" t="s">
        <v>80</v>
      </c>
      <c r="I7830">
        <v>34939</v>
      </c>
      <c r="L7830" t="s">
        <v>564</v>
      </c>
      <c r="M7830">
        <v>33850</v>
      </c>
      <c r="N7830">
        <v>1089</v>
      </c>
      <c r="O7830" t="s">
        <v>387</v>
      </c>
    </row>
    <row r="7831" spans="1:15" hidden="1" x14ac:dyDescent="0.35">
      <c r="A7831" t="s">
        <v>563</v>
      </c>
      <c r="B7831" t="s">
        <v>304</v>
      </c>
      <c r="C7831" t="s">
        <v>87</v>
      </c>
      <c r="D7831" t="s">
        <v>78</v>
      </c>
      <c r="E7831">
        <v>2021</v>
      </c>
      <c r="F7831">
        <v>34</v>
      </c>
      <c r="G7831" t="s">
        <v>302</v>
      </c>
      <c r="H7831" t="s">
        <v>80</v>
      </c>
      <c r="I7831">
        <v>3121</v>
      </c>
      <c r="L7831" t="s">
        <v>564</v>
      </c>
      <c r="M7831">
        <v>3024</v>
      </c>
      <c r="N7831">
        <v>97</v>
      </c>
      <c r="O7831" t="s">
        <v>387</v>
      </c>
    </row>
    <row r="7832" spans="1:15" hidden="1" x14ac:dyDescent="0.35">
      <c r="A7832" t="s">
        <v>563</v>
      </c>
      <c r="B7832" t="s">
        <v>304</v>
      </c>
      <c r="C7832" t="s">
        <v>87</v>
      </c>
      <c r="D7832" t="s">
        <v>78</v>
      </c>
      <c r="E7832">
        <v>2021</v>
      </c>
      <c r="F7832">
        <v>34</v>
      </c>
      <c r="G7832" t="s">
        <v>302</v>
      </c>
      <c r="H7832" t="s">
        <v>81</v>
      </c>
      <c r="I7832">
        <v>20</v>
      </c>
      <c r="L7832" t="s">
        <v>564</v>
      </c>
      <c r="M7832">
        <v>19</v>
      </c>
      <c r="N7832">
        <v>1</v>
      </c>
      <c r="O7832" t="s">
        <v>387</v>
      </c>
    </row>
    <row r="7833" spans="1:15" hidden="1" x14ac:dyDescent="0.35">
      <c r="A7833" t="s">
        <v>563</v>
      </c>
      <c r="B7833" t="s">
        <v>304</v>
      </c>
      <c r="C7833" t="s">
        <v>87</v>
      </c>
      <c r="D7833" t="s">
        <v>78</v>
      </c>
      <c r="E7833">
        <v>2021</v>
      </c>
      <c r="F7833">
        <v>34</v>
      </c>
      <c r="G7833" t="s">
        <v>302</v>
      </c>
      <c r="H7833" t="s">
        <v>81</v>
      </c>
      <c r="I7833">
        <v>153</v>
      </c>
      <c r="L7833" t="s">
        <v>564</v>
      </c>
      <c r="M7833">
        <v>148</v>
      </c>
      <c r="N7833">
        <v>5</v>
      </c>
      <c r="O7833" t="s">
        <v>387</v>
      </c>
    </row>
    <row r="7834" spans="1:15" hidden="1" x14ac:dyDescent="0.35">
      <c r="A7834" t="s">
        <v>563</v>
      </c>
      <c r="B7834" t="s">
        <v>304</v>
      </c>
      <c r="C7834" t="s">
        <v>87</v>
      </c>
      <c r="D7834" t="s">
        <v>78</v>
      </c>
      <c r="E7834">
        <v>2021</v>
      </c>
      <c r="F7834">
        <v>67</v>
      </c>
      <c r="G7834" t="s">
        <v>303</v>
      </c>
      <c r="H7834" t="s">
        <v>80</v>
      </c>
      <c r="I7834">
        <v>4136</v>
      </c>
      <c r="J7834">
        <v>2318</v>
      </c>
      <c r="K7834">
        <v>1818</v>
      </c>
      <c r="L7834" t="s">
        <v>564</v>
      </c>
      <c r="O7834" t="s">
        <v>387</v>
      </c>
    </row>
    <row r="7835" spans="1:15" hidden="1" x14ac:dyDescent="0.35">
      <c r="A7835" t="s">
        <v>563</v>
      </c>
      <c r="B7835" t="s">
        <v>304</v>
      </c>
      <c r="C7835" t="s">
        <v>87</v>
      </c>
      <c r="D7835" t="s">
        <v>78</v>
      </c>
      <c r="E7835">
        <v>2021</v>
      </c>
      <c r="F7835">
        <v>67</v>
      </c>
      <c r="G7835" t="s">
        <v>303</v>
      </c>
      <c r="H7835" t="s">
        <v>80</v>
      </c>
      <c r="I7835">
        <v>502</v>
      </c>
      <c r="J7835">
        <v>0</v>
      </c>
      <c r="K7835">
        <v>502</v>
      </c>
      <c r="L7835" t="s">
        <v>564</v>
      </c>
      <c r="O7835" t="s">
        <v>387</v>
      </c>
    </row>
    <row r="7836" spans="1:15" hidden="1" x14ac:dyDescent="0.35">
      <c r="A7836" t="s">
        <v>563</v>
      </c>
      <c r="B7836" t="s">
        <v>304</v>
      </c>
      <c r="C7836" t="s">
        <v>87</v>
      </c>
      <c r="D7836" t="s">
        <v>78</v>
      </c>
      <c r="E7836">
        <v>2021</v>
      </c>
      <c r="F7836">
        <v>67</v>
      </c>
      <c r="G7836" t="s">
        <v>303</v>
      </c>
      <c r="H7836" t="s">
        <v>80</v>
      </c>
      <c r="I7836">
        <v>8266</v>
      </c>
      <c r="J7836">
        <v>0</v>
      </c>
      <c r="K7836">
        <v>8266</v>
      </c>
      <c r="L7836" t="s">
        <v>564</v>
      </c>
      <c r="O7836" t="s">
        <v>387</v>
      </c>
    </row>
    <row r="7837" spans="1:15" hidden="1" x14ac:dyDescent="0.35">
      <c r="A7837" t="s">
        <v>563</v>
      </c>
      <c r="B7837" t="s">
        <v>304</v>
      </c>
      <c r="C7837" t="s">
        <v>87</v>
      </c>
      <c r="D7837" t="s">
        <v>78</v>
      </c>
      <c r="E7837">
        <v>2021</v>
      </c>
      <c r="F7837">
        <v>67</v>
      </c>
      <c r="G7837" t="s">
        <v>303</v>
      </c>
      <c r="H7837" t="s">
        <v>80</v>
      </c>
      <c r="I7837">
        <v>1896</v>
      </c>
      <c r="J7837">
        <v>0</v>
      </c>
      <c r="K7837">
        <v>1896</v>
      </c>
      <c r="L7837" t="s">
        <v>564</v>
      </c>
      <c r="O7837" t="s">
        <v>387</v>
      </c>
    </row>
    <row r="7838" spans="1:15" hidden="1" x14ac:dyDescent="0.35">
      <c r="A7838" t="s">
        <v>563</v>
      </c>
      <c r="B7838" t="s">
        <v>304</v>
      </c>
      <c r="C7838" t="s">
        <v>87</v>
      </c>
      <c r="D7838" t="s">
        <v>78</v>
      </c>
      <c r="E7838">
        <v>2022</v>
      </c>
      <c r="F7838">
        <v>22</v>
      </c>
      <c r="G7838" t="s">
        <v>367</v>
      </c>
      <c r="H7838" t="s">
        <v>80</v>
      </c>
      <c r="I7838">
        <v>7555</v>
      </c>
      <c r="L7838" t="s">
        <v>564</v>
      </c>
      <c r="O7838" t="s">
        <v>387</v>
      </c>
    </row>
    <row r="7839" spans="1:15" hidden="1" x14ac:dyDescent="0.35">
      <c r="A7839" t="s">
        <v>563</v>
      </c>
      <c r="B7839" t="s">
        <v>304</v>
      </c>
      <c r="C7839" t="s">
        <v>87</v>
      </c>
      <c r="D7839" t="s">
        <v>78</v>
      </c>
      <c r="E7839">
        <v>2022</v>
      </c>
      <c r="F7839">
        <v>22</v>
      </c>
      <c r="G7839" t="s">
        <v>367</v>
      </c>
      <c r="H7839" t="s">
        <v>80</v>
      </c>
      <c r="I7839">
        <v>6</v>
      </c>
      <c r="L7839" t="s">
        <v>564</v>
      </c>
      <c r="O7839" t="s">
        <v>387</v>
      </c>
    </row>
    <row r="7840" spans="1:15" hidden="1" x14ac:dyDescent="0.35">
      <c r="A7840" t="s">
        <v>563</v>
      </c>
      <c r="B7840" t="s">
        <v>304</v>
      </c>
      <c r="C7840" t="s">
        <v>87</v>
      </c>
      <c r="D7840" t="s">
        <v>78</v>
      </c>
      <c r="E7840">
        <v>2022</v>
      </c>
      <c r="F7840">
        <v>22</v>
      </c>
      <c r="G7840" t="s">
        <v>367</v>
      </c>
      <c r="H7840" t="s">
        <v>80</v>
      </c>
      <c r="I7840">
        <v>3007</v>
      </c>
      <c r="L7840" t="s">
        <v>564</v>
      </c>
      <c r="O7840" t="s">
        <v>387</v>
      </c>
    </row>
    <row r="7841" spans="1:15" hidden="1" x14ac:dyDescent="0.35">
      <c r="A7841" t="s">
        <v>563</v>
      </c>
      <c r="B7841" t="s">
        <v>304</v>
      </c>
      <c r="C7841" t="s">
        <v>87</v>
      </c>
      <c r="D7841" t="s">
        <v>78</v>
      </c>
      <c r="E7841">
        <v>2022</v>
      </c>
      <c r="F7841">
        <v>22</v>
      </c>
      <c r="G7841" t="s">
        <v>367</v>
      </c>
      <c r="H7841" t="s">
        <v>80</v>
      </c>
      <c r="I7841">
        <v>283</v>
      </c>
      <c r="L7841" t="s">
        <v>564</v>
      </c>
      <c r="O7841" t="s">
        <v>387</v>
      </c>
    </row>
    <row r="7842" spans="1:15" hidden="1" x14ac:dyDescent="0.35">
      <c r="A7842" t="s">
        <v>563</v>
      </c>
      <c r="B7842" t="s">
        <v>304</v>
      </c>
      <c r="C7842" t="s">
        <v>87</v>
      </c>
      <c r="D7842" t="s">
        <v>78</v>
      </c>
      <c r="E7842">
        <v>2022</v>
      </c>
      <c r="F7842">
        <v>22</v>
      </c>
      <c r="G7842" t="s">
        <v>367</v>
      </c>
      <c r="H7842" t="s">
        <v>81</v>
      </c>
      <c r="I7842">
        <v>52</v>
      </c>
      <c r="L7842" t="s">
        <v>564</v>
      </c>
      <c r="O7842" t="s">
        <v>387</v>
      </c>
    </row>
    <row r="7843" spans="1:15" hidden="1" x14ac:dyDescent="0.35">
      <c r="A7843" t="s">
        <v>563</v>
      </c>
      <c r="B7843" t="s">
        <v>304</v>
      </c>
      <c r="C7843" t="s">
        <v>87</v>
      </c>
      <c r="D7843" t="s">
        <v>78</v>
      </c>
      <c r="E7843">
        <v>2022</v>
      </c>
      <c r="F7843">
        <v>22</v>
      </c>
      <c r="G7843" t="s">
        <v>367</v>
      </c>
      <c r="H7843" t="s">
        <v>81</v>
      </c>
      <c r="I7843">
        <v>7</v>
      </c>
      <c r="L7843" t="s">
        <v>564</v>
      </c>
      <c r="O7843" t="s">
        <v>387</v>
      </c>
    </row>
    <row r="7844" spans="1:15" hidden="1" x14ac:dyDescent="0.35">
      <c r="A7844" t="s">
        <v>563</v>
      </c>
      <c r="B7844" t="s">
        <v>304</v>
      </c>
      <c r="C7844" t="s">
        <v>87</v>
      </c>
      <c r="D7844" t="s">
        <v>78</v>
      </c>
      <c r="E7844">
        <v>2022</v>
      </c>
      <c r="F7844">
        <v>34</v>
      </c>
      <c r="G7844" t="s">
        <v>302</v>
      </c>
      <c r="H7844" t="s">
        <v>80</v>
      </c>
      <c r="I7844">
        <v>166132</v>
      </c>
      <c r="L7844" t="s">
        <v>564</v>
      </c>
      <c r="M7844">
        <v>160955</v>
      </c>
      <c r="N7844">
        <v>5177</v>
      </c>
      <c r="O7844" t="s">
        <v>387</v>
      </c>
    </row>
    <row r="7845" spans="1:15" hidden="1" x14ac:dyDescent="0.35">
      <c r="A7845" t="s">
        <v>563</v>
      </c>
      <c r="B7845" t="s">
        <v>304</v>
      </c>
      <c r="C7845" t="s">
        <v>87</v>
      </c>
      <c r="D7845" t="s">
        <v>78</v>
      </c>
      <c r="E7845">
        <v>2022</v>
      </c>
      <c r="F7845">
        <v>34</v>
      </c>
      <c r="G7845" t="s">
        <v>302</v>
      </c>
      <c r="H7845" t="s">
        <v>80</v>
      </c>
      <c r="I7845">
        <v>131</v>
      </c>
      <c r="L7845" t="s">
        <v>564</v>
      </c>
      <c r="M7845">
        <v>127</v>
      </c>
      <c r="N7845">
        <v>4</v>
      </c>
      <c r="O7845" t="s">
        <v>387</v>
      </c>
    </row>
    <row r="7846" spans="1:15" hidden="1" x14ac:dyDescent="0.35">
      <c r="A7846" t="s">
        <v>563</v>
      </c>
      <c r="B7846" t="s">
        <v>304</v>
      </c>
      <c r="C7846" t="s">
        <v>87</v>
      </c>
      <c r="D7846" t="s">
        <v>78</v>
      </c>
      <c r="E7846">
        <v>2022</v>
      </c>
      <c r="F7846">
        <v>34</v>
      </c>
      <c r="G7846" t="s">
        <v>302</v>
      </c>
      <c r="H7846" t="s">
        <v>80</v>
      </c>
      <c r="I7846">
        <v>66114</v>
      </c>
      <c r="L7846" t="s">
        <v>564</v>
      </c>
      <c r="M7846">
        <v>64054</v>
      </c>
      <c r="N7846">
        <v>2060</v>
      </c>
      <c r="O7846" t="s">
        <v>387</v>
      </c>
    </row>
    <row r="7847" spans="1:15" hidden="1" x14ac:dyDescent="0.35">
      <c r="A7847" t="s">
        <v>563</v>
      </c>
      <c r="B7847" t="s">
        <v>304</v>
      </c>
      <c r="C7847" t="s">
        <v>87</v>
      </c>
      <c r="D7847" t="s">
        <v>78</v>
      </c>
      <c r="E7847">
        <v>2022</v>
      </c>
      <c r="F7847">
        <v>34</v>
      </c>
      <c r="G7847" t="s">
        <v>302</v>
      </c>
      <c r="H7847" t="s">
        <v>80</v>
      </c>
      <c r="I7847">
        <v>6223</v>
      </c>
      <c r="L7847" t="s">
        <v>564</v>
      </c>
      <c r="M7847">
        <v>6029</v>
      </c>
      <c r="N7847">
        <v>194</v>
      </c>
      <c r="O7847" t="s">
        <v>387</v>
      </c>
    </row>
    <row r="7848" spans="1:15" hidden="1" x14ac:dyDescent="0.35">
      <c r="A7848" t="s">
        <v>563</v>
      </c>
      <c r="B7848" t="s">
        <v>304</v>
      </c>
      <c r="C7848" t="s">
        <v>87</v>
      </c>
      <c r="D7848" t="s">
        <v>78</v>
      </c>
      <c r="E7848">
        <v>2022</v>
      </c>
      <c r="F7848">
        <v>34</v>
      </c>
      <c r="G7848" t="s">
        <v>302</v>
      </c>
      <c r="H7848" t="s">
        <v>81</v>
      </c>
      <c r="I7848">
        <v>1138</v>
      </c>
      <c r="L7848" t="s">
        <v>564</v>
      </c>
      <c r="M7848">
        <v>1103</v>
      </c>
      <c r="N7848">
        <v>35</v>
      </c>
      <c r="O7848" t="s">
        <v>387</v>
      </c>
    </row>
    <row r="7849" spans="1:15" hidden="1" x14ac:dyDescent="0.35">
      <c r="A7849" t="s">
        <v>563</v>
      </c>
      <c r="B7849" t="s">
        <v>304</v>
      </c>
      <c r="C7849" t="s">
        <v>87</v>
      </c>
      <c r="D7849" t="s">
        <v>78</v>
      </c>
      <c r="E7849">
        <v>2022</v>
      </c>
      <c r="F7849">
        <v>34</v>
      </c>
      <c r="G7849" t="s">
        <v>302</v>
      </c>
      <c r="H7849" t="s">
        <v>81</v>
      </c>
      <c r="I7849">
        <v>153</v>
      </c>
      <c r="L7849" t="s">
        <v>564</v>
      </c>
      <c r="M7849">
        <v>148</v>
      </c>
      <c r="N7849">
        <v>5</v>
      </c>
      <c r="O7849" t="s">
        <v>387</v>
      </c>
    </row>
    <row r="7850" spans="1:15" hidden="1" x14ac:dyDescent="0.35">
      <c r="A7850" t="s">
        <v>563</v>
      </c>
      <c r="B7850" t="s">
        <v>304</v>
      </c>
      <c r="C7850" t="s">
        <v>87</v>
      </c>
      <c r="D7850" t="s">
        <v>78</v>
      </c>
      <c r="E7850">
        <v>2022</v>
      </c>
      <c r="F7850">
        <v>67</v>
      </c>
      <c r="G7850" t="s">
        <v>303</v>
      </c>
      <c r="H7850" t="s">
        <v>80</v>
      </c>
      <c r="I7850">
        <v>6743</v>
      </c>
      <c r="J7850">
        <v>3794</v>
      </c>
      <c r="K7850">
        <v>2949</v>
      </c>
      <c r="L7850" t="s">
        <v>564</v>
      </c>
      <c r="O7850" t="s">
        <v>387</v>
      </c>
    </row>
    <row r="7851" spans="1:15" hidden="1" x14ac:dyDescent="0.35">
      <c r="A7851" t="s">
        <v>563</v>
      </c>
      <c r="B7851" t="s">
        <v>304</v>
      </c>
      <c r="C7851" t="s">
        <v>87</v>
      </c>
      <c r="D7851" t="s">
        <v>78</v>
      </c>
      <c r="E7851">
        <v>2022</v>
      </c>
      <c r="F7851">
        <v>67</v>
      </c>
      <c r="G7851" t="s">
        <v>303</v>
      </c>
      <c r="H7851" t="s">
        <v>80</v>
      </c>
      <c r="I7851">
        <v>15610</v>
      </c>
      <c r="J7851">
        <v>623</v>
      </c>
      <c r="K7851">
        <v>14987</v>
      </c>
      <c r="L7851" t="s">
        <v>564</v>
      </c>
      <c r="O7851" t="s">
        <v>387</v>
      </c>
    </row>
    <row r="7852" spans="1:15" hidden="1" x14ac:dyDescent="0.35">
      <c r="A7852" t="s">
        <v>563</v>
      </c>
      <c r="B7852" t="s">
        <v>304</v>
      </c>
      <c r="C7852" t="s">
        <v>87</v>
      </c>
      <c r="D7852" t="s">
        <v>78</v>
      </c>
      <c r="E7852">
        <v>2022</v>
      </c>
      <c r="F7852">
        <v>22</v>
      </c>
      <c r="G7852" t="s">
        <v>367</v>
      </c>
      <c r="H7852" t="s">
        <v>80</v>
      </c>
      <c r="I7852">
        <v>12808</v>
      </c>
      <c r="L7852" t="s">
        <v>564</v>
      </c>
      <c r="O7852" t="s">
        <v>387</v>
      </c>
    </row>
    <row r="7853" spans="1:15" hidden="1" x14ac:dyDescent="0.35">
      <c r="A7853" t="s">
        <v>563</v>
      </c>
      <c r="B7853" t="s">
        <v>304</v>
      </c>
      <c r="C7853" t="s">
        <v>87</v>
      </c>
      <c r="D7853" t="s">
        <v>78</v>
      </c>
      <c r="E7853">
        <v>2022</v>
      </c>
      <c r="F7853">
        <v>22</v>
      </c>
      <c r="G7853" t="s">
        <v>367</v>
      </c>
      <c r="H7853" t="s">
        <v>80</v>
      </c>
      <c r="I7853">
        <v>73</v>
      </c>
      <c r="L7853" t="s">
        <v>564</v>
      </c>
      <c r="O7853" t="s">
        <v>387</v>
      </c>
    </row>
    <row r="7854" spans="1:15" hidden="1" x14ac:dyDescent="0.35">
      <c r="A7854" t="s">
        <v>563</v>
      </c>
      <c r="B7854" t="s">
        <v>304</v>
      </c>
      <c r="C7854" t="s">
        <v>87</v>
      </c>
      <c r="D7854" t="s">
        <v>78</v>
      </c>
      <c r="E7854">
        <v>2022</v>
      </c>
      <c r="F7854">
        <v>22</v>
      </c>
      <c r="G7854" t="s">
        <v>367</v>
      </c>
      <c r="H7854" t="s">
        <v>80</v>
      </c>
      <c r="I7854">
        <v>13315</v>
      </c>
      <c r="L7854" t="s">
        <v>564</v>
      </c>
      <c r="O7854" t="s">
        <v>387</v>
      </c>
    </row>
    <row r="7855" spans="1:15" hidden="1" x14ac:dyDescent="0.35">
      <c r="A7855" t="s">
        <v>563</v>
      </c>
      <c r="B7855" t="s">
        <v>304</v>
      </c>
      <c r="C7855" t="s">
        <v>87</v>
      </c>
      <c r="D7855" t="s">
        <v>78</v>
      </c>
      <c r="E7855">
        <v>2022</v>
      </c>
      <c r="F7855">
        <v>22</v>
      </c>
      <c r="G7855" t="s">
        <v>367</v>
      </c>
      <c r="H7855" t="s">
        <v>80</v>
      </c>
      <c r="I7855">
        <v>159</v>
      </c>
      <c r="L7855" t="s">
        <v>564</v>
      </c>
      <c r="O7855" t="s">
        <v>387</v>
      </c>
    </row>
    <row r="7856" spans="1:15" hidden="1" x14ac:dyDescent="0.35">
      <c r="A7856" t="s">
        <v>563</v>
      </c>
      <c r="B7856" t="s">
        <v>304</v>
      </c>
      <c r="C7856" t="s">
        <v>87</v>
      </c>
      <c r="D7856" t="s">
        <v>78</v>
      </c>
      <c r="E7856">
        <v>2022</v>
      </c>
      <c r="F7856">
        <v>22</v>
      </c>
      <c r="G7856" t="s">
        <v>367</v>
      </c>
      <c r="H7856" t="s">
        <v>81</v>
      </c>
      <c r="I7856">
        <v>14</v>
      </c>
      <c r="L7856" t="s">
        <v>564</v>
      </c>
      <c r="O7856" t="s">
        <v>387</v>
      </c>
    </row>
    <row r="7857" spans="1:15" hidden="1" x14ac:dyDescent="0.35">
      <c r="A7857" t="s">
        <v>563</v>
      </c>
      <c r="B7857" t="s">
        <v>304</v>
      </c>
      <c r="C7857" t="s">
        <v>87</v>
      </c>
      <c r="D7857" t="s">
        <v>78</v>
      </c>
      <c r="E7857">
        <v>2022</v>
      </c>
      <c r="F7857">
        <v>22</v>
      </c>
      <c r="G7857" t="s">
        <v>367</v>
      </c>
      <c r="H7857" t="s">
        <v>81</v>
      </c>
      <c r="I7857">
        <v>138</v>
      </c>
      <c r="L7857" t="s">
        <v>564</v>
      </c>
      <c r="O7857" t="s">
        <v>387</v>
      </c>
    </row>
    <row r="7858" spans="1:15" hidden="1" x14ac:dyDescent="0.35">
      <c r="A7858" t="s">
        <v>563</v>
      </c>
      <c r="B7858" t="s">
        <v>304</v>
      </c>
      <c r="C7858" t="s">
        <v>87</v>
      </c>
      <c r="D7858" t="s">
        <v>78</v>
      </c>
      <c r="E7858">
        <v>2022</v>
      </c>
      <c r="F7858">
        <v>34</v>
      </c>
      <c r="G7858" t="s">
        <v>302</v>
      </c>
      <c r="H7858" t="s">
        <v>80</v>
      </c>
      <c r="I7858">
        <v>281647</v>
      </c>
      <c r="L7858" t="s">
        <v>564</v>
      </c>
      <c r="M7858">
        <v>272871</v>
      </c>
      <c r="N7858">
        <v>8776</v>
      </c>
      <c r="O7858" t="s">
        <v>387</v>
      </c>
    </row>
    <row r="7859" spans="1:15" hidden="1" x14ac:dyDescent="0.35">
      <c r="A7859" t="s">
        <v>563</v>
      </c>
      <c r="B7859" t="s">
        <v>304</v>
      </c>
      <c r="C7859" t="s">
        <v>87</v>
      </c>
      <c r="D7859" t="s">
        <v>78</v>
      </c>
      <c r="E7859">
        <v>2022</v>
      </c>
      <c r="F7859">
        <v>34</v>
      </c>
      <c r="G7859" t="s">
        <v>302</v>
      </c>
      <c r="H7859" t="s">
        <v>80</v>
      </c>
      <c r="I7859">
        <v>1597</v>
      </c>
      <c r="L7859" t="s">
        <v>564</v>
      </c>
      <c r="M7859">
        <v>1547</v>
      </c>
      <c r="N7859">
        <v>50</v>
      </c>
      <c r="O7859" t="s">
        <v>387</v>
      </c>
    </row>
    <row r="7860" spans="1:15" hidden="1" x14ac:dyDescent="0.35">
      <c r="A7860" t="s">
        <v>563</v>
      </c>
      <c r="B7860" t="s">
        <v>304</v>
      </c>
      <c r="C7860" t="s">
        <v>87</v>
      </c>
      <c r="D7860" t="s">
        <v>78</v>
      </c>
      <c r="E7860">
        <v>2022</v>
      </c>
      <c r="F7860">
        <v>34</v>
      </c>
      <c r="G7860" t="s">
        <v>302</v>
      </c>
      <c r="H7860" t="s">
        <v>80</v>
      </c>
      <c r="I7860">
        <v>292795</v>
      </c>
      <c r="L7860" t="s">
        <v>564</v>
      </c>
      <c r="M7860">
        <v>283672</v>
      </c>
      <c r="N7860">
        <v>9123</v>
      </c>
      <c r="O7860" t="s">
        <v>387</v>
      </c>
    </row>
    <row r="7861" spans="1:15" hidden="1" x14ac:dyDescent="0.35">
      <c r="A7861" t="s">
        <v>563</v>
      </c>
      <c r="B7861" t="s">
        <v>304</v>
      </c>
      <c r="C7861" t="s">
        <v>87</v>
      </c>
      <c r="D7861" t="s">
        <v>78</v>
      </c>
      <c r="E7861">
        <v>2022</v>
      </c>
      <c r="F7861">
        <v>34</v>
      </c>
      <c r="G7861" t="s">
        <v>302</v>
      </c>
      <c r="H7861" t="s">
        <v>80</v>
      </c>
      <c r="I7861">
        <v>3498</v>
      </c>
      <c r="L7861" t="s">
        <v>564</v>
      </c>
      <c r="M7861">
        <v>3389</v>
      </c>
      <c r="N7861">
        <v>109</v>
      </c>
      <c r="O7861" t="s">
        <v>387</v>
      </c>
    </row>
    <row r="7862" spans="1:15" hidden="1" x14ac:dyDescent="0.35">
      <c r="A7862" t="s">
        <v>563</v>
      </c>
      <c r="B7862" t="s">
        <v>304</v>
      </c>
      <c r="C7862" t="s">
        <v>87</v>
      </c>
      <c r="D7862" t="s">
        <v>78</v>
      </c>
      <c r="E7862">
        <v>2022</v>
      </c>
      <c r="F7862">
        <v>34</v>
      </c>
      <c r="G7862" t="s">
        <v>302</v>
      </c>
      <c r="H7862" t="s">
        <v>81</v>
      </c>
      <c r="I7862">
        <v>301</v>
      </c>
      <c r="L7862" t="s">
        <v>564</v>
      </c>
      <c r="M7862">
        <v>292</v>
      </c>
      <c r="N7862">
        <v>9</v>
      </c>
      <c r="O7862" t="s">
        <v>387</v>
      </c>
    </row>
    <row r="7863" spans="1:15" hidden="1" x14ac:dyDescent="0.35">
      <c r="A7863" t="s">
        <v>563</v>
      </c>
      <c r="B7863" t="s">
        <v>304</v>
      </c>
      <c r="C7863" t="s">
        <v>87</v>
      </c>
      <c r="D7863" t="s">
        <v>78</v>
      </c>
      <c r="E7863">
        <v>2022</v>
      </c>
      <c r="F7863">
        <v>34</v>
      </c>
      <c r="G7863" t="s">
        <v>302</v>
      </c>
      <c r="H7863" t="s">
        <v>81</v>
      </c>
      <c r="I7863">
        <v>3044</v>
      </c>
      <c r="L7863" t="s">
        <v>564</v>
      </c>
      <c r="M7863">
        <v>2949</v>
      </c>
      <c r="N7863">
        <v>95</v>
      </c>
      <c r="O7863" t="s">
        <v>387</v>
      </c>
    </row>
    <row r="7864" spans="1:15" hidden="1" x14ac:dyDescent="0.35">
      <c r="A7864" t="s">
        <v>563</v>
      </c>
      <c r="B7864" t="s">
        <v>304</v>
      </c>
      <c r="C7864" t="s">
        <v>87</v>
      </c>
      <c r="D7864" t="s">
        <v>78</v>
      </c>
      <c r="E7864">
        <v>2022</v>
      </c>
      <c r="F7864">
        <v>67</v>
      </c>
      <c r="G7864" t="s">
        <v>303</v>
      </c>
      <c r="H7864" t="s">
        <v>80</v>
      </c>
      <c r="I7864">
        <v>4599</v>
      </c>
      <c r="J7864">
        <v>2731</v>
      </c>
      <c r="K7864">
        <v>1868</v>
      </c>
      <c r="L7864" t="s">
        <v>564</v>
      </c>
      <c r="O7864" t="s">
        <v>387</v>
      </c>
    </row>
    <row r="7865" spans="1:15" hidden="1" x14ac:dyDescent="0.35">
      <c r="A7865" t="s">
        <v>563</v>
      </c>
      <c r="B7865" t="s">
        <v>304</v>
      </c>
      <c r="C7865" t="s">
        <v>87</v>
      </c>
      <c r="D7865" t="s">
        <v>78</v>
      </c>
      <c r="E7865">
        <v>2022</v>
      </c>
      <c r="F7865">
        <v>67</v>
      </c>
      <c r="G7865" t="s">
        <v>303</v>
      </c>
      <c r="H7865" t="s">
        <v>80</v>
      </c>
      <c r="I7865">
        <v>590</v>
      </c>
      <c r="J7865">
        <v>510</v>
      </c>
      <c r="K7865">
        <v>80</v>
      </c>
      <c r="L7865" t="s">
        <v>564</v>
      </c>
      <c r="O7865" t="s">
        <v>387</v>
      </c>
    </row>
    <row r="7866" spans="1:15" hidden="1" x14ac:dyDescent="0.35">
      <c r="A7866" t="s">
        <v>563</v>
      </c>
      <c r="B7866" t="s">
        <v>304</v>
      </c>
      <c r="C7866" t="s">
        <v>87</v>
      </c>
      <c r="D7866" t="s">
        <v>78</v>
      </c>
      <c r="E7866">
        <v>2022</v>
      </c>
      <c r="F7866">
        <v>67</v>
      </c>
      <c r="G7866" t="s">
        <v>303</v>
      </c>
      <c r="H7866" t="s">
        <v>80</v>
      </c>
      <c r="I7866">
        <v>5390</v>
      </c>
      <c r="J7866">
        <v>847</v>
      </c>
      <c r="K7866">
        <v>4543</v>
      </c>
      <c r="L7866" t="s">
        <v>564</v>
      </c>
      <c r="O7866" t="s">
        <v>387</v>
      </c>
    </row>
    <row r="7867" spans="1:15" hidden="1" x14ac:dyDescent="0.35">
      <c r="A7867" t="s">
        <v>563</v>
      </c>
      <c r="B7867" t="s">
        <v>304</v>
      </c>
      <c r="C7867" t="s">
        <v>87</v>
      </c>
      <c r="D7867" t="s">
        <v>78</v>
      </c>
      <c r="E7867">
        <v>2023</v>
      </c>
      <c r="F7867">
        <v>79</v>
      </c>
      <c r="G7867" t="s">
        <v>312</v>
      </c>
      <c r="H7867" t="s">
        <v>80</v>
      </c>
      <c r="I7867">
        <v>28452</v>
      </c>
      <c r="L7867" t="s">
        <v>564</v>
      </c>
      <c r="O7867" t="s">
        <v>387</v>
      </c>
    </row>
    <row r="7868" spans="1:15" hidden="1" x14ac:dyDescent="0.35">
      <c r="A7868" t="s">
        <v>563</v>
      </c>
      <c r="B7868" t="s">
        <v>304</v>
      </c>
      <c r="C7868" t="s">
        <v>87</v>
      </c>
      <c r="D7868" t="s">
        <v>78</v>
      </c>
      <c r="E7868">
        <v>2023</v>
      </c>
      <c r="F7868">
        <v>79</v>
      </c>
      <c r="G7868" t="s">
        <v>312</v>
      </c>
      <c r="H7868" t="s">
        <v>80</v>
      </c>
      <c r="I7868">
        <v>130</v>
      </c>
      <c r="L7868" t="s">
        <v>564</v>
      </c>
      <c r="O7868" t="s">
        <v>387</v>
      </c>
    </row>
    <row r="7869" spans="1:15" hidden="1" x14ac:dyDescent="0.35">
      <c r="A7869" t="s">
        <v>563</v>
      </c>
      <c r="B7869" t="s">
        <v>304</v>
      </c>
      <c r="C7869" t="s">
        <v>87</v>
      </c>
      <c r="D7869" t="s">
        <v>78</v>
      </c>
      <c r="E7869">
        <v>2023</v>
      </c>
      <c r="F7869">
        <v>79</v>
      </c>
      <c r="G7869" t="s">
        <v>312</v>
      </c>
      <c r="H7869" t="s">
        <v>80</v>
      </c>
      <c r="I7869">
        <v>24338</v>
      </c>
      <c r="L7869" t="s">
        <v>564</v>
      </c>
      <c r="O7869" t="s">
        <v>387</v>
      </c>
    </row>
    <row r="7870" spans="1:15" hidden="1" x14ac:dyDescent="0.35">
      <c r="A7870" t="s">
        <v>563</v>
      </c>
      <c r="B7870" t="s">
        <v>304</v>
      </c>
      <c r="C7870" t="s">
        <v>87</v>
      </c>
      <c r="D7870" t="s">
        <v>78</v>
      </c>
      <c r="E7870">
        <v>2023</v>
      </c>
      <c r="F7870">
        <v>79</v>
      </c>
      <c r="G7870" t="s">
        <v>312</v>
      </c>
      <c r="H7870" t="s">
        <v>80</v>
      </c>
      <c r="I7870">
        <v>1817</v>
      </c>
      <c r="L7870" t="s">
        <v>564</v>
      </c>
      <c r="O7870" t="s">
        <v>387</v>
      </c>
    </row>
    <row r="7871" spans="1:15" hidden="1" x14ac:dyDescent="0.35">
      <c r="A7871" t="s">
        <v>563</v>
      </c>
      <c r="B7871" t="s">
        <v>304</v>
      </c>
      <c r="C7871" t="s">
        <v>87</v>
      </c>
      <c r="D7871" t="s">
        <v>78</v>
      </c>
      <c r="E7871">
        <v>2023</v>
      </c>
      <c r="F7871">
        <v>79</v>
      </c>
      <c r="G7871" t="s">
        <v>312</v>
      </c>
      <c r="H7871" t="s">
        <v>81</v>
      </c>
      <c r="I7871">
        <v>755</v>
      </c>
      <c r="L7871" t="s">
        <v>564</v>
      </c>
      <c r="O7871" t="s">
        <v>387</v>
      </c>
    </row>
    <row r="7872" spans="1:15" hidden="1" x14ac:dyDescent="0.35">
      <c r="A7872" t="s">
        <v>563</v>
      </c>
      <c r="B7872" t="s">
        <v>304</v>
      </c>
      <c r="C7872" t="s">
        <v>87</v>
      </c>
      <c r="D7872" t="s">
        <v>78</v>
      </c>
      <c r="E7872">
        <v>2023</v>
      </c>
      <c r="F7872">
        <v>79</v>
      </c>
      <c r="G7872" t="s">
        <v>312</v>
      </c>
      <c r="H7872" t="s">
        <v>81</v>
      </c>
      <c r="I7872">
        <v>371</v>
      </c>
      <c r="L7872" t="s">
        <v>564</v>
      </c>
      <c r="O7872" t="s">
        <v>387</v>
      </c>
    </row>
    <row r="7873" spans="1:15" hidden="1" x14ac:dyDescent="0.35">
      <c r="A7873" t="s">
        <v>563</v>
      </c>
      <c r="B7873" t="s">
        <v>304</v>
      </c>
      <c r="C7873" t="s">
        <v>87</v>
      </c>
      <c r="D7873" t="s">
        <v>78</v>
      </c>
      <c r="E7873">
        <v>2023</v>
      </c>
      <c r="F7873">
        <v>22</v>
      </c>
      <c r="G7873" t="s">
        <v>367</v>
      </c>
      <c r="H7873" t="s">
        <v>80</v>
      </c>
      <c r="I7873">
        <v>25080</v>
      </c>
      <c r="L7873" t="s">
        <v>564</v>
      </c>
      <c r="O7873" t="s">
        <v>387</v>
      </c>
    </row>
    <row r="7874" spans="1:15" hidden="1" x14ac:dyDescent="0.35">
      <c r="A7874" t="s">
        <v>563</v>
      </c>
      <c r="B7874" t="s">
        <v>304</v>
      </c>
      <c r="C7874" t="s">
        <v>87</v>
      </c>
      <c r="D7874" t="s">
        <v>78</v>
      </c>
      <c r="E7874">
        <v>2023</v>
      </c>
      <c r="F7874">
        <v>22</v>
      </c>
      <c r="G7874" t="s">
        <v>367</v>
      </c>
      <c r="H7874" t="s">
        <v>80</v>
      </c>
      <c r="I7874">
        <v>53</v>
      </c>
      <c r="L7874" t="s">
        <v>564</v>
      </c>
      <c r="O7874" t="s">
        <v>387</v>
      </c>
    </row>
    <row r="7875" spans="1:15" hidden="1" x14ac:dyDescent="0.35">
      <c r="A7875" t="s">
        <v>563</v>
      </c>
      <c r="B7875" t="s">
        <v>304</v>
      </c>
      <c r="C7875" t="s">
        <v>87</v>
      </c>
      <c r="D7875" t="s">
        <v>78</v>
      </c>
      <c r="E7875">
        <v>2023</v>
      </c>
      <c r="F7875">
        <v>22</v>
      </c>
      <c r="G7875" t="s">
        <v>367</v>
      </c>
      <c r="H7875" t="s">
        <v>80</v>
      </c>
      <c r="I7875">
        <v>25870</v>
      </c>
      <c r="L7875" t="s">
        <v>564</v>
      </c>
      <c r="O7875" t="s">
        <v>387</v>
      </c>
    </row>
    <row r="7876" spans="1:15" hidden="1" x14ac:dyDescent="0.35">
      <c r="A7876" t="s">
        <v>563</v>
      </c>
      <c r="B7876" t="s">
        <v>304</v>
      </c>
      <c r="C7876" t="s">
        <v>87</v>
      </c>
      <c r="D7876" t="s">
        <v>78</v>
      </c>
      <c r="E7876">
        <v>2023</v>
      </c>
      <c r="F7876">
        <v>22</v>
      </c>
      <c r="G7876" t="s">
        <v>367</v>
      </c>
      <c r="H7876" t="s">
        <v>80</v>
      </c>
      <c r="I7876">
        <v>2024</v>
      </c>
      <c r="L7876" t="s">
        <v>564</v>
      </c>
      <c r="O7876" t="s">
        <v>387</v>
      </c>
    </row>
    <row r="7877" spans="1:15" hidden="1" x14ac:dyDescent="0.35">
      <c r="A7877" t="s">
        <v>563</v>
      </c>
      <c r="B7877" t="s">
        <v>304</v>
      </c>
      <c r="C7877" t="s">
        <v>87</v>
      </c>
      <c r="D7877" t="s">
        <v>78</v>
      </c>
      <c r="E7877">
        <v>2023</v>
      </c>
      <c r="F7877">
        <v>22</v>
      </c>
      <c r="G7877" t="s">
        <v>367</v>
      </c>
      <c r="H7877" t="s">
        <v>81</v>
      </c>
      <c r="I7877">
        <v>818</v>
      </c>
      <c r="L7877" t="s">
        <v>564</v>
      </c>
      <c r="O7877" t="s">
        <v>387</v>
      </c>
    </row>
    <row r="7878" spans="1:15" hidden="1" x14ac:dyDescent="0.35">
      <c r="A7878" t="s">
        <v>563</v>
      </c>
      <c r="B7878" t="s">
        <v>304</v>
      </c>
      <c r="C7878" t="s">
        <v>87</v>
      </c>
      <c r="D7878" t="s">
        <v>78</v>
      </c>
      <c r="E7878">
        <v>2023</v>
      </c>
      <c r="F7878">
        <v>22</v>
      </c>
      <c r="G7878" t="s">
        <v>367</v>
      </c>
      <c r="H7878" t="s">
        <v>81</v>
      </c>
      <c r="I7878">
        <v>362</v>
      </c>
      <c r="L7878" t="s">
        <v>564</v>
      </c>
      <c r="O7878" t="s">
        <v>387</v>
      </c>
    </row>
    <row r="7879" spans="1:15" hidden="1" x14ac:dyDescent="0.35">
      <c r="A7879" t="s">
        <v>563</v>
      </c>
      <c r="B7879" t="s">
        <v>304</v>
      </c>
      <c r="C7879" t="s">
        <v>87</v>
      </c>
      <c r="D7879" t="s">
        <v>78</v>
      </c>
      <c r="E7879">
        <v>2023</v>
      </c>
      <c r="F7879">
        <v>34</v>
      </c>
      <c r="G7879" t="s">
        <v>302</v>
      </c>
      <c r="H7879" t="s">
        <v>80</v>
      </c>
      <c r="I7879">
        <v>551501</v>
      </c>
      <c r="L7879" t="s">
        <v>564</v>
      </c>
      <c r="M7879">
        <v>534316</v>
      </c>
      <c r="N7879">
        <v>17185</v>
      </c>
      <c r="O7879" t="s">
        <v>387</v>
      </c>
    </row>
    <row r="7880" spans="1:15" hidden="1" x14ac:dyDescent="0.35">
      <c r="A7880" t="s">
        <v>563</v>
      </c>
      <c r="B7880" t="s">
        <v>304</v>
      </c>
      <c r="C7880" t="s">
        <v>87</v>
      </c>
      <c r="D7880" t="s">
        <v>78</v>
      </c>
      <c r="E7880">
        <v>2023</v>
      </c>
      <c r="F7880">
        <v>34</v>
      </c>
      <c r="G7880" t="s">
        <v>302</v>
      </c>
      <c r="H7880" t="s">
        <v>80</v>
      </c>
      <c r="I7880">
        <v>1168</v>
      </c>
      <c r="L7880" t="s">
        <v>564</v>
      </c>
      <c r="M7880">
        <v>1132</v>
      </c>
      <c r="N7880">
        <v>36</v>
      </c>
      <c r="O7880" t="s">
        <v>387</v>
      </c>
    </row>
    <row r="7881" spans="1:15" hidden="1" x14ac:dyDescent="0.35">
      <c r="A7881" t="s">
        <v>563</v>
      </c>
      <c r="B7881" t="s">
        <v>304</v>
      </c>
      <c r="C7881" t="s">
        <v>87</v>
      </c>
      <c r="D7881" t="s">
        <v>78</v>
      </c>
      <c r="E7881">
        <v>2023</v>
      </c>
      <c r="F7881">
        <v>34</v>
      </c>
      <c r="G7881" t="s">
        <v>302</v>
      </c>
      <c r="H7881" t="s">
        <v>80</v>
      </c>
      <c r="I7881">
        <v>568875</v>
      </c>
      <c r="L7881" t="s">
        <v>564</v>
      </c>
      <c r="M7881">
        <v>551149</v>
      </c>
      <c r="N7881">
        <v>17726</v>
      </c>
      <c r="O7881" t="s">
        <v>387</v>
      </c>
    </row>
    <row r="7882" spans="1:15" hidden="1" x14ac:dyDescent="0.35">
      <c r="A7882" t="s">
        <v>563</v>
      </c>
      <c r="B7882" t="s">
        <v>304</v>
      </c>
      <c r="C7882" t="s">
        <v>87</v>
      </c>
      <c r="D7882" t="s">
        <v>78</v>
      </c>
      <c r="E7882">
        <v>2023</v>
      </c>
      <c r="F7882">
        <v>34</v>
      </c>
      <c r="G7882" t="s">
        <v>302</v>
      </c>
      <c r="H7882" t="s">
        <v>80</v>
      </c>
      <c r="I7882">
        <v>44502</v>
      </c>
      <c r="L7882" t="s">
        <v>564</v>
      </c>
      <c r="M7882">
        <v>43115</v>
      </c>
      <c r="N7882">
        <v>1387</v>
      </c>
      <c r="O7882" t="s">
        <v>387</v>
      </c>
    </row>
    <row r="7883" spans="1:15" hidden="1" x14ac:dyDescent="0.35">
      <c r="A7883" t="s">
        <v>563</v>
      </c>
      <c r="B7883" t="s">
        <v>304</v>
      </c>
      <c r="C7883" t="s">
        <v>87</v>
      </c>
      <c r="D7883" t="s">
        <v>78</v>
      </c>
      <c r="E7883">
        <v>2023</v>
      </c>
      <c r="F7883">
        <v>34</v>
      </c>
      <c r="G7883" t="s">
        <v>302</v>
      </c>
      <c r="H7883" t="s">
        <v>81</v>
      </c>
      <c r="I7883">
        <v>17988</v>
      </c>
      <c r="L7883" t="s">
        <v>564</v>
      </c>
      <c r="M7883">
        <v>17428</v>
      </c>
      <c r="N7883">
        <v>560</v>
      </c>
      <c r="O7883" t="s">
        <v>387</v>
      </c>
    </row>
    <row r="7884" spans="1:15" hidden="1" x14ac:dyDescent="0.35">
      <c r="A7884" t="s">
        <v>563</v>
      </c>
      <c r="B7884" t="s">
        <v>304</v>
      </c>
      <c r="C7884" t="s">
        <v>87</v>
      </c>
      <c r="D7884" t="s">
        <v>78</v>
      </c>
      <c r="E7884">
        <v>2023</v>
      </c>
      <c r="F7884">
        <v>34</v>
      </c>
      <c r="G7884" t="s">
        <v>302</v>
      </c>
      <c r="H7884" t="s">
        <v>81</v>
      </c>
      <c r="I7884">
        <v>7967</v>
      </c>
      <c r="L7884" t="s">
        <v>564</v>
      </c>
      <c r="M7884">
        <v>7719</v>
      </c>
      <c r="N7884">
        <v>248</v>
      </c>
      <c r="O7884" t="s">
        <v>387</v>
      </c>
    </row>
    <row r="7885" spans="1:15" hidden="1" x14ac:dyDescent="0.35">
      <c r="A7885" t="s">
        <v>563</v>
      </c>
      <c r="B7885" t="s">
        <v>304</v>
      </c>
      <c r="C7885" t="s">
        <v>87</v>
      </c>
      <c r="D7885" t="s">
        <v>78</v>
      </c>
      <c r="E7885">
        <v>2023</v>
      </c>
      <c r="F7885">
        <v>67</v>
      </c>
      <c r="G7885" t="s">
        <v>303</v>
      </c>
      <c r="H7885" t="s">
        <v>80</v>
      </c>
      <c r="I7885">
        <v>9005</v>
      </c>
      <c r="J7885">
        <v>6246</v>
      </c>
      <c r="K7885">
        <v>2759</v>
      </c>
      <c r="L7885" t="s">
        <v>564</v>
      </c>
      <c r="O7885" t="s">
        <v>387</v>
      </c>
    </row>
    <row r="7886" spans="1:15" hidden="1" x14ac:dyDescent="0.35">
      <c r="A7886" t="s">
        <v>563</v>
      </c>
      <c r="B7886" t="s">
        <v>304</v>
      </c>
      <c r="C7886" t="s">
        <v>87</v>
      </c>
      <c r="D7886" t="s">
        <v>78</v>
      </c>
      <c r="E7886">
        <v>2023</v>
      </c>
      <c r="F7886">
        <v>67</v>
      </c>
      <c r="G7886" t="s">
        <v>303</v>
      </c>
      <c r="H7886" t="s">
        <v>80</v>
      </c>
      <c r="I7886">
        <v>3526</v>
      </c>
      <c r="J7886">
        <v>751</v>
      </c>
      <c r="K7886">
        <v>2775</v>
      </c>
      <c r="L7886" t="s">
        <v>564</v>
      </c>
      <c r="O7886" t="s">
        <v>387</v>
      </c>
    </row>
    <row r="7887" spans="1:15" hidden="1" x14ac:dyDescent="0.35">
      <c r="A7887" t="s">
        <v>563</v>
      </c>
      <c r="B7887" t="s">
        <v>304</v>
      </c>
      <c r="C7887" t="s">
        <v>87</v>
      </c>
      <c r="D7887" t="s">
        <v>78</v>
      </c>
      <c r="E7887">
        <v>2023</v>
      </c>
      <c r="F7887">
        <v>67</v>
      </c>
      <c r="G7887" t="s">
        <v>303</v>
      </c>
      <c r="H7887" t="s">
        <v>80</v>
      </c>
      <c r="I7887">
        <v>1672</v>
      </c>
      <c r="J7887">
        <v>962</v>
      </c>
      <c r="K7887">
        <v>710</v>
      </c>
      <c r="L7887" t="s">
        <v>564</v>
      </c>
      <c r="O7887" t="s">
        <v>387</v>
      </c>
    </row>
    <row r="7888" spans="1:15" hidden="1" x14ac:dyDescent="0.35">
      <c r="A7888" t="s">
        <v>563</v>
      </c>
      <c r="B7888" t="s">
        <v>304</v>
      </c>
      <c r="C7888" t="s">
        <v>87</v>
      </c>
      <c r="D7888" t="s">
        <v>78</v>
      </c>
      <c r="E7888">
        <v>2023</v>
      </c>
      <c r="F7888">
        <v>67</v>
      </c>
      <c r="G7888" t="s">
        <v>303</v>
      </c>
      <c r="H7888" t="s">
        <v>81</v>
      </c>
      <c r="I7888">
        <v>2925</v>
      </c>
      <c r="J7888">
        <v>0</v>
      </c>
      <c r="K7888">
        <v>2925</v>
      </c>
      <c r="L7888" t="s">
        <v>564</v>
      </c>
      <c r="O7888" t="s">
        <v>387</v>
      </c>
    </row>
    <row r="7889" spans="1:15" hidden="1" x14ac:dyDescent="0.35">
      <c r="A7889" t="s">
        <v>563</v>
      </c>
      <c r="B7889" t="s">
        <v>304</v>
      </c>
      <c r="C7889" t="s">
        <v>87</v>
      </c>
      <c r="D7889" t="s">
        <v>78</v>
      </c>
      <c r="E7889">
        <v>2023</v>
      </c>
      <c r="F7889">
        <v>22</v>
      </c>
      <c r="G7889" t="s">
        <v>367</v>
      </c>
      <c r="H7889" t="s">
        <v>80</v>
      </c>
      <c r="I7889">
        <v>27678</v>
      </c>
      <c r="L7889" t="s">
        <v>564</v>
      </c>
      <c r="O7889" t="s">
        <v>387</v>
      </c>
    </row>
    <row r="7890" spans="1:15" hidden="1" x14ac:dyDescent="0.35">
      <c r="A7890" t="s">
        <v>563</v>
      </c>
      <c r="B7890" t="s">
        <v>304</v>
      </c>
      <c r="C7890" t="s">
        <v>87</v>
      </c>
      <c r="D7890" t="s">
        <v>78</v>
      </c>
      <c r="E7890">
        <v>2023</v>
      </c>
      <c r="F7890">
        <v>22</v>
      </c>
      <c r="G7890" t="s">
        <v>367</v>
      </c>
      <c r="H7890" t="s">
        <v>80</v>
      </c>
      <c r="I7890">
        <v>71748</v>
      </c>
      <c r="L7890" t="s">
        <v>564</v>
      </c>
      <c r="O7890" t="s">
        <v>387</v>
      </c>
    </row>
    <row r="7891" spans="1:15" hidden="1" x14ac:dyDescent="0.35">
      <c r="A7891" t="s">
        <v>563</v>
      </c>
      <c r="B7891" t="s">
        <v>304</v>
      </c>
      <c r="C7891" t="s">
        <v>87</v>
      </c>
      <c r="D7891" t="s">
        <v>78</v>
      </c>
      <c r="E7891">
        <v>2023</v>
      </c>
      <c r="F7891">
        <v>22</v>
      </c>
      <c r="G7891" t="s">
        <v>367</v>
      </c>
      <c r="H7891" t="s">
        <v>80</v>
      </c>
      <c r="I7891">
        <v>2307</v>
      </c>
      <c r="L7891" t="s">
        <v>564</v>
      </c>
      <c r="O7891" t="s">
        <v>387</v>
      </c>
    </row>
    <row r="7892" spans="1:15" hidden="1" x14ac:dyDescent="0.35">
      <c r="A7892" t="s">
        <v>563</v>
      </c>
      <c r="B7892" t="s">
        <v>304</v>
      </c>
      <c r="C7892" t="s">
        <v>87</v>
      </c>
      <c r="D7892" t="s">
        <v>78</v>
      </c>
      <c r="E7892">
        <v>2023</v>
      </c>
      <c r="F7892">
        <v>22</v>
      </c>
      <c r="G7892" t="s">
        <v>367</v>
      </c>
      <c r="H7892" t="s">
        <v>81</v>
      </c>
      <c r="I7892">
        <v>385</v>
      </c>
      <c r="L7892" t="s">
        <v>564</v>
      </c>
      <c r="O7892" t="s">
        <v>387</v>
      </c>
    </row>
    <row r="7893" spans="1:15" hidden="1" x14ac:dyDescent="0.35">
      <c r="A7893" t="s">
        <v>563</v>
      </c>
      <c r="B7893" t="s">
        <v>304</v>
      </c>
      <c r="C7893" t="s">
        <v>87</v>
      </c>
      <c r="D7893" t="s">
        <v>78</v>
      </c>
      <c r="E7893">
        <v>2023</v>
      </c>
      <c r="F7893">
        <v>34</v>
      </c>
      <c r="G7893" t="s">
        <v>302</v>
      </c>
      <c r="H7893" t="s">
        <v>80</v>
      </c>
      <c r="I7893">
        <v>608627</v>
      </c>
      <c r="L7893" t="s">
        <v>564</v>
      </c>
      <c r="M7893">
        <v>589662</v>
      </c>
      <c r="N7893">
        <v>18965</v>
      </c>
      <c r="O7893" t="s">
        <v>387</v>
      </c>
    </row>
    <row r="7894" spans="1:15" hidden="1" x14ac:dyDescent="0.35">
      <c r="A7894" t="s">
        <v>563</v>
      </c>
      <c r="B7894" t="s">
        <v>304</v>
      </c>
      <c r="C7894" t="s">
        <v>87</v>
      </c>
      <c r="D7894" t="s">
        <v>78</v>
      </c>
      <c r="E7894">
        <v>2023</v>
      </c>
      <c r="F7894">
        <v>34</v>
      </c>
      <c r="G7894" t="s">
        <v>302</v>
      </c>
      <c r="H7894" t="s">
        <v>80</v>
      </c>
      <c r="I7894">
        <v>1577725</v>
      </c>
      <c r="L7894" t="s">
        <v>564</v>
      </c>
      <c r="M7894">
        <v>1528564</v>
      </c>
      <c r="N7894">
        <v>49161</v>
      </c>
      <c r="O7894" t="s">
        <v>387</v>
      </c>
    </row>
    <row r="7895" spans="1:15" hidden="1" x14ac:dyDescent="0.35">
      <c r="A7895" t="s">
        <v>563</v>
      </c>
      <c r="B7895" t="s">
        <v>304</v>
      </c>
      <c r="C7895" t="s">
        <v>87</v>
      </c>
      <c r="D7895" t="s">
        <v>78</v>
      </c>
      <c r="E7895">
        <v>2023</v>
      </c>
      <c r="F7895">
        <v>34</v>
      </c>
      <c r="G7895" t="s">
        <v>302</v>
      </c>
      <c r="H7895" t="s">
        <v>80</v>
      </c>
      <c r="I7895">
        <v>50731</v>
      </c>
      <c r="L7895" t="s">
        <v>564</v>
      </c>
      <c r="M7895">
        <v>49150</v>
      </c>
      <c r="N7895">
        <v>1581</v>
      </c>
      <c r="O7895" t="s">
        <v>387</v>
      </c>
    </row>
    <row r="7896" spans="1:15" hidden="1" x14ac:dyDescent="0.35">
      <c r="A7896" t="s">
        <v>563</v>
      </c>
      <c r="B7896" t="s">
        <v>304</v>
      </c>
      <c r="C7896" t="s">
        <v>87</v>
      </c>
      <c r="D7896" t="s">
        <v>78</v>
      </c>
      <c r="E7896">
        <v>2023</v>
      </c>
      <c r="F7896">
        <v>34</v>
      </c>
      <c r="G7896" t="s">
        <v>302</v>
      </c>
      <c r="H7896" t="s">
        <v>81</v>
      </c>
      <c r="I7896">
        <v>8465</v>
      </c>
      <c r="L7896" t="s">
        <v>564</v>
      </c>
      <c r="M7896">
        <v>8201</v>
      </c>
      <c r="N7896">
        <v>264</v>
      </c>
      <c r="O7896" t="s">
        <v>387</v>
      </c>
    </row>
    <row r="7897" spans="1:15" hidden="1" x14ac:dyDescent="0.35">
      <c r="A7897" t="s">
        <v>563</v>
      </c>
      <c r="B7897" t="s">
        <v>304</v>
      </c>
      <c r="C7897" t="s">
        <v>87</v>
      </c>
      <c r="D7897" t="s">
        <v>78</v>
      </c>
      <c r="E7897">
        <v>2023</v>
      </c>
      <c r="F7897">
        <v>67</v>
      </c>
      <c r="G7897" t="s">
        <v>303</v>
      </c>
      <c r="H7897" t="s">
        <v>80</v>
      </c>
      <c r="I7897">
        <v>7164</v>
      </c>
      <c r="J7897">
        <v>5545</v>
      </c>
      <c r="K7897">
        <v>1619</v>
      </c>
      <c r="L7897" t="s">
        <v>564</v>
      </c>
      <c r="O7897" t="s">
        <v>387</v>
      </c>
    </row>
    <row r="7898" spans="1:15" hidden="1" x14ac:dyDescent="0.35">
      <c r="A7898" t="s">
        <v>563</v>
      </c>
      <c r="B7898" t="s">
        <v>304</v>
      </c>
      <c r="C7898" t="s">
        <v>87</v>
      </c>
      <c r="D7898" t="s">
        <v>78</v>
      </c>
      <c r="E7898">
        <v>2023</v>
      </c>
      <c r="F7898">
        <v>67</v>
      </c>
      <c r="G7898" t="s">
        <v>303</v>
      </c>
      <c r="H7898" t="s">
        <v>80</v>
      </c>
      <c r="I7898">
        <v>29281</v>
      </c>
      <c r="J7898">
        <v>7763</v>
      </c>
      <c r="K7898">
        <v>21518</v>
      </c>
      <c r="L7898" t="s">
        <v>564</v>
      </c>
      <c r="O7898" t="s">
        <v>387</v>
      </c>
    </row>
    <row r="7899" spans="1:15" hidden="1" x14ac:dyDescent="0.35">
      <c r="A7899" t="s">
        <v>563</v>
      </c>
      <c r="B7899" t="s">
        <v>304</v>
      </c>
      <c r="C7899" t="s">
        <v>87</v>
      </c>
      <c r="D7899" t="s">
        <v>78</v>
      </c>
      <c r="E7899">
        <v>2023</v>
      </c>
      <c r="F7899">
        <v>67</v>
      </c>
      <c r="G7899" t="s">
        <v>303</v>
      </c>
      <c r="H7899" t="s">
        <v>80</v>
      </c>
      <c r="I7899">
        <v>3028</v>
      </c>
      <c r="J7899">
        <v>1664</v>
      </c>
      <c r="K7899">
        <v>1364</v>
      </c>
      <c r="L7899" t="s">
        <v>564</v>
      </c>
      <c r="O7899" t="s">
        <v>387</v>
      </c>
    </row>
    <row r="7900" spans="1:15" hidden="1" x14ac:dyDescent="0.35">
      <c r="A7900" t="s">
        <v>563</v>
      </c>
      <c r="B7900" t="s">
        <v>304</v>
      </c>
      <c r="C7900" t="s">
        <v>87</v>
      </c>
      <c r="D7900" t="s">
        <v>78</v>
      </c>
      <c r="E7900">
        <v>2024</v>
      </c>
      <c r="F7900">
        <v>79</v>
      </c>
      <c r="G7900" t="s">
        <v>312</v>
      </c>
      <c r="H7900" t="s">
        <v>80</v>
      </c>
      <c r="I7900">
        <v>372753</v>
      </c>
      <c r="L7900" t="s">
        <v>564</v>
      </c>
      <c r="O7900" t="s">
        <v>387</v>
      </c>
    </row>
    <row r="7901" spans="1:15" hidden="1" x14ac:dyDescent="0.35">
      <c r="A7901" t="s">
        <v>563</v>
      </c>
      <c r="B7901" t="s">
        <v>304</v>
      </c>
      <c r="C7901" t="s">
        <v>87</v>
      </c>
      <c r="D7901" t="s">
        <v>78</v>
      </c>
      <c r="E7901">
        <v>2024</v>
      </c>
      <c r="F7901">
        <v>79</v>
      </c>
      <c r="G7901" t="s">
        <v>312</v>
      </c>
      <c r="H7901" t="s">
        <v>80</v>
      </c>
      <c r="I7901">
        <v>1344</v>
      </c>
      <c r="L7901" t="s">
        <v>564</v>
      </c>
      <c r="O7901" t="s">
        <v>387</v>
      </c>
    </row>
    <row r="7902" spans="1:15" hidden="1" x14ac:dyDescent="0.35">
      <c r="A7902" t="s">
        <v>563</v>
      </c>
      <c r="B7902" t="s">
        <v>304</v>
      </c>
      <c r="C7902" t="s">
        <v>87</v>
      </c>
      <c r="D7902" t="s">
        <v>78</v>
      </c>
      <c r="E7902">
        <v>2024</v>
      </c>
      <c r="F7902">
        <v>79</v>
      </c>
      <c r="G7902" t="s">
        <v>312</v>
      </c>
      <c r="H7902" t="s">
        <v>80</v>
      </c>
      <c r="I7902">
        <v>407545</v>
      </c>
      <c r="L7902" t="s">
        <v>564</v>
      </c>
      <c r="O7902" t="s">
        <v>387</v>
      </c>
    </row>
    <row r="7903" spans="1:15" hidden="1" x14ac:dyDescent="0.35">
      <c r="A7903" t="s">
        <v>563</v>
      </c>
      <c r="B7903" t="s">
        <v>304</v>
      </c>
      <c r="C7903" t="s">
        <v>87</v>
      </c>
      <c r="D7903" t="s">
        <v>78</v>
      </c>
      <c r="E7903">
        <v>2024</v>
      </c>
      <c r="F7903">
        <v>79</v>
      </c>
      <c r="G7903" t="s">
        <v>312</v>
      </c>
      <c r="H7903" t="s">
        <v>80</v>
      </c>
      <c r="I7903">
        <v>20537</v>
      </c>
      <c r="L7903" t="s">
        <v>564</v>
      </c>
      <c r="O7903" t="s">
        <v>387</v>
      </c>
    </row>
    <row r="7904" spans="1:15" hidden="1" x14ac:dyDescent="0.35">
      <c r="A7904" t="s">
        <v>563</v>
      </c>
      <c r="B7904" t="s">
        <v>304</v>
      </c>
      <c r="C7904" t="s">
        <v>87</v>
      </c>
      <c r="D7904" t="s">
        <v>78</v>
      </c>
      <c r="E7904">
        <v>2024</v>
      </c>
      <c r="F7904">
        <v>79</v>
      </c>
      <c r="G7904" t="s">
        <v>312</v>
      </c>
      <c r="H7904" t="s">
        <v>81</v>
      </c>
      <c r="I7904">
        <v>4463</v>
      </c>
      <c r="L7904" t="s">
        <v>564</v>
      </c>
      <c r="O7904" t="s">
        <v>387</v>
      </c>
    </row>
    <row r="7905" spans="1:15" hidden="1" x14ac:dyDescent="0.35">
      <c r="A7905" t="s">
        <v>563</v>
      </c>
      <c r="B7905" t="s">
        <v>304</v>
      </c>
      <c r="C7905" t="s">
        <v>87</v>
      </c>
      <c r="D7905" t="s">
        <v>78</v>
      </c>
      <c r="E7905">
        <v>2024</v>
      </c>
      <c r="F7905">
        <v>79</v>
      </c>
      <c r="G7905" t="s">
        <v>312</v>
      </c>
      <c r="H7905" t="s">
        <v>81</v>
      </c>
      <c r="I7905">
        <v>2417</v>
      </c>
      <c r="L7905" t="s">
        <v>564</v>
      </c>
      <c r="O7905" t="s">
        <v>387</v>
      </c>
    </row>
    <row r="7906" spans="1:15" hidden="1" x14ac:dyDescent="0.35">
      <c r="A7906" t="s">
        <v>563</v>
      </c>
      <c r="B7906" t="s">
        <v>304</v>
      </c>
      <c r="C7906" t="s">
        <v>87</v>
      </c>
      <c r="D7906" t="s">
        <v>78</v>
      </c>
      <c r="E7906">
        <v>2024</v>
      </c>
      <c r="F7906">
        <v>22</v>
      </c>
      <c r="G7906" t="s">
        <v>367</v>
      </c>
      <c r="H7906" t="s">
        <v>80</v>
      </c>
      <c r="I7906">
        <v>15195</v>
      </c>
      <c r="L7906" t="s">
        <v>564</v>
      </c>
      <c r="O7906" t="s">
        <v>387</v>
      </c>
    </row>
    <row r="7907" spans="1:15" hidden="1" x14ac:dyDescent="0.35">
      <c r="A7907" t="s">
        <v>563</v>
      </c>
      <c r="B7907" t="s">
        <v>304</v>
      </c>
      <c r="C7907" t="s">
        <v>87</v>
      </c>
      <c r="D7907" t="s">
        <v>78</v>
      </c>
      <c r="E7907">
        <v>2024</v>
      </c>
      <c r="F7907">
        <v>22</v>
      </c>
      <c r="G7907" t="s">
        <v>367</v>
      </c>
      <c r="H7907" t="s">
        <v>80</v>
      </c>
      <c r="I7907">
        <v>650</v>
      </c>
      <c r="L7907" t="s">
        <v>564</v>
      </c>
      <c r="O7907" t="s">
        <v>387</v>
      </c>
    </row>
    <row r="7908" spans="1:15" hidden="1" x14ac:dyDescent="0.35">
      <c r="A7908" t="s">
        <v>563</v>
      </c>
      <c r="B7908" t="s">
        <v>304</v>
      </c>
      <c r="C7908" t="s">
        <v>87</v>
      </c>
      <c r="D7908" t="s">
        <v>78</v>
      </c>
      <c r="E7908">
        <v>2024</v>
      </c>
      <c r="F7908">
        <v>22</v>
      </c>
      <c r="G7908" t="s">
        <v>367</v>
      </c>
      <c r="H7908" t="s">
        <v>80</v>
      </c>
      <c r="I7908">
        <v>51846</v>
      </c>
      <c r="L7908" t="s">
        <v>564</v>
      </c>
      <c r="O7908" t="s">
        <v>387</v>
      </c>
    </row>
    <row r="7909" spans="1:15" hidden="1" x14ac:dyDescent="0.35">
      <c r="A7909" t="s">
        <v>563</v>
      </c>
      <c r="B7909" t="s">
        <v>304</v>
      </c>
      <c r="C7909" t="s">
        <v>87</v>
      </c>
      <c r="D7909" t="s">
        <v>78</v>
      </c>
      <c r="E7909">
        <v>2024</v>
      </c>
      <c r="F7909">
        <v>22</v>
      </c>
      <c r="G7909" t="s">
        <v>367</v>
      </c>
      <c r="H7909" t="s">
        <v>80</v>
      </c>
      <c r="I7909">
        <v>2375</v>
      </c>
      <c r="L7909" t="s">
        <v>564</v>
      </c>
      <c r="O7909" t="s">
        <v>387</v>
      </c>
    </row>
    <row r="7910" spans="1:15" hidden="1" x14ac:dyDescent="0.35">
      <c r="A7910" t="s">
        <v>563</v>
      </c>
      <c r="B7910" t="s">
        <v>304</v>
      </c>
      <c r="C7910" t="s">
        <v>87</v>
      </c>
      <c r="D7910" t="s">
        <v>78</v>
      </c>
      <c r="E7910">
        <v>2024</v>
      </c>
      <c r="F7910">
        <v>22</v>
      </c>
      <c r="G7910" t="s">
        <v>367</v>
      </c>
      <c r="H7910" t="s">
        <v>81</v>
      </c>
      <c r="I7910">
        <v>270</v>
      </c>
      <c r="L7910" t="s">
        <v>564</v>
      </c>
      <c r="O7910" t="s">
        <v>387</v>
      </c>
    </row>
    <row r="7911" spans="1:15" hidden="1" x14ac:dyDescent="0.35">
      <c r="A7911" t="s">
        <v>563</v>
      </c>
      <c r="B7911" t="s">
        <v>304</v>
      </c>
      <c r="C7911" t="s">
        <v>87</v>
      </c>
      <c r="D7911" t="s">
        <v>78</v>
      </c>
      <c r="E7911">
        <v>2024</v>
      </c>
      <c r="F7911">
        <v>22</v>
      </c>
      <c r="G7911" t="s">
        <v>367</v>
      </c>
      <c r="H7911" t="s">
        <v>81</v>
      </c>
      <c r="I7911">
        <v>1116</v>
      </c>
      <c r="L7911" t="s">
        <v>564</v>
      </c>
      <c r="O7911" t="s">
        <v>387</v>
      </c>
    </row>
    <row r="7912" spans="1:15" hidden="1" x14ac:dyDescent="0.35">
      <c r="A7912" t="s">
        <v>563</v>
      </c>
      <c r="B7912" t="s">
        <v>304</v>
      </c>
      <c r="C7912" t="s">
        <v>87</v>
      </c>
      <c r="D7912" t="s">
        <v>78</v>
      </c>
      <c r="E7912">
        <v>2024</v>
      </c>
      <c r="F7912">
        <v>34</v>
      </c>
      <c r="G7912" t="s">
        <v>302</v>
      </c>
      <c r="H7912" t="s">
        <v>80</v>
      </c>
      <c r="I7912">
        <v>334127</v>
      </c>
      <c r="L7912" t="s">
        <v>564</v>
      </c>
      <c r="M7912">
        <v>323716</v>
      </c>
      <c r="N7912">
        <v>10411</v>
      </c>
      <c r="O7912" t="s">
        <v>387</v>
      </c>
    </row>
    <row r="7913" spans="1:15" hidden="1" x14ac:dyDescent="0.35">
      <c r="A7913" t="s">
        <v>563</v>
      </c>
      <c r="B7913" t="s">
        <v>304</v>
      </c>
      <c r="C7913" t="s">
        <v>87</v>
      </c>
      <c r="D7913" t="s">
        <v>78</v>
      </c>
      <c r="E7913">
        <v>2024</v>
      </c>
      <c r="F7913">
        <v>34</v>
      </c>
      <c r="G7913" t="s">
        <v>302</v>
      </c>
      <c r="H7913" t="s">
        <v>80</v>
      </c>
      <c r="I7913">
        <v>14284</v>
      </c>
      <c r="L7913" t="s">
        <v>564</v>
      </c>
      <c r="M7913">
        <v>13839</v>
      </c>
      <c r="N7913">
        <v>445</v>
      </c>
      <c r="O7913" t="s">
        <v>387</v>
      </c>
    </row>
    <row r="7914" spans="1:15" hidden="1" x14ac:dyDescent="0.35">
      <c r="A7914" t="s">
        <v>563</v>
      </c>
      <c r="B7914" t="s">
        <v>304</v>
      </c>
      <c r="C7914" t="s">
        <v>87</v>
      </c>
      <c r="D7914" t="s">
        <v>78</v>
      </c>
      <c r="E7914">
        <v>2024</v>
      </c>
      <c r="F7914">
        <v>34</v>
      </c>
      <c r="G7914" t="s">
        <v>302</v>
      </c>
      <c r="H7914" t="s">
        <v>80</v>
      </c>
      <c r="I7914">
        <v>1140097</v>
      </c>
      <c r="L7914" t="s">
        <v>564</v>
      </c>
      <c r="M7914">
        <v>1104572</v>
      </c>
      <c r="N7914">
        <v>35525</v>
      </c>
      <c r="O7914" t="s">
        <v>387</v>
      </c>
    </row>
    <row r="7915" spans="1:15" hidden="1" x14ac:dyDescent="0.35">
      <c r="A7915" t="s">
        <v>563</v>
      </c>
      <c r="B7915" t="s">
        <v>304</v>
      </c>
      <c r="C7915" t="s">
        <v>87</v>
      </c>
      <c r="D7915" t="s">
        <v>78</v>
      </c>
      <c r="E7915">
        <v>2024</v>
      </c>
      <c r="F7915">
        <v>34</v>
      </c>
      <c r="G7915" t="s">
        <v>302</v>
      </c>
      <c r="H7915" t="s">
        <v>80</v>
      </c>
      <c r="I7915">
        <v>52232</v>
      </c>
      <c r="L7915" t="s">
        <v>564</v>
      </c>
      <c r="M7915">
        <v>50604</v>
      </c>
      <c r="N7915">
        <v>1628</v>
      </c>
      <c r="O7915" t="s">
        <v>387</v>
      </c>
    </row>
    <row r="7916" spans="1:15" hidden="1" x14ac:dyDescent="0.35">
      <c r="A7916" t="s">
        <v>563</v>
      </c>
      <c r="B7916" t="s">
        <v>304</v>
      </c>
      <c r="C7916" t="s">
        <v>87</v>
      </c>
      <c r="D7916" t="s">
        <v>78</v>
      </c>
      <c r="E7916">
        <v>2024</v>
      </c>
      <c r="F7916">
        <v>34</v>
      </c>
      <c r="G7916" t="s">
        <v>302</v>
      </c>
      <c r="H7916" t="s">
        <v>81</v>
      </c>
      <c r="I7916">
        <v>5948</v>
      </c>
      <c r="L7916" t="s">
        <v>564</v>
      </c>
      <c r="M7916">
        <v>5763</v>
      </c>
      <c r="N7916">
        <v>185</v>
      </c>
      <c r="O7916" t="s">
        <v>387</v>
      </c>
    </row>
    <row r="7917" spans="1:15" hidden="1" x14ac:dyDescent="0.35">
      <c r="A7917" t="s">
        <v>563</v>
      </c>
      <c r="B7917" t="s">
        <v>304</v>
      </c>
      <c r="C7917" t="s">
        <v>87</v>
      </c>
      <c r="D7917" t="s">
        <v>78</v>
      </c>
      <c r="E7917">
        <v>2024</v>
      </c>
      <c r="F7917">
        <v>34</v>
      </c>
      <c r="G7917" t="s">
        <v>302</v>
      </c>
      <c r="H7917" t="s">
        <v>81</v>
      </c>
      <c r="I7917">
        <v>24534</v>
      </c>
      <c r="L7917" t="s">
        <v>564</v>
      </c>
      <c r="M7917">
        <v>23770</v>
      </c>
      <c r="N7917">
        <v>764</v>
      </c>
      <c r="O7917" t="s">
        <v>387</v>
      </c>
    </row>
    <row r="7918" spans="1:15" hidden="1" x14ac:dyDescent="0.35">
      <c r="A7918" t="s">
        <v>563</v>
      </c>
      <c r="B7918" t="s">
        <v>304</v>
      </c>
      <c r="C7918" t="s">
        <v>87</v>
      </c>
      <c r="D7918" t="s">
        <v>78</v>
      </c>
      <c r="E7918">
        <v>2024</v>
      </c>
      <c r="F7918">
        <v>67</v>
      </c>
      <c r="G7918" t="s">
        <v>303</v>
      </c>
      <c r="H7918" t="s">
        <v>80</v>
      </c>
      <c r="I7918">
        <v>3933</v>
      </c>
      <c r="J7918">
        <v>3064</v>
      </c>
      <c r="K7918">
        <v>869</v>
      </c>
      <c r="L7918" t="s">
        <v>564</v>
      </c>
      <c r="O7918" t="s">
        <v>387</v>
      </c>
    </row>
    <row r="7919" spans="1:15" hidden="1" x14ac:dyDescent="0.35">
      <c r="A7919" t="s">
        <v>563</v>
      </c>
      <c r="B7919" t="s">
        <v>304</v>
      </c>
      <c r="C7919" t="s">
        <v>87</v>
      </c>
      <c r="D7919" t="s">
        <v>78</v>
      </c>
      <c r="E7919">
        <v>2024</v>
      </c>
      <c r="F7919">
        <v>67</v>
      </c>
      <c r="G7919" t="s">
        <v>303</v>
      </c>
      <c r="H7919" t="s">
        <v>80</v>
      </c>
      <c r="I7919">
        <v>27718</v>
      </c>
      <c r="J7919">
        <v>10610</v>
      </c>
      <c r="K7919">
        <v>17108</v>
      </c>
      <c r="L7919" t="s">
        <v>564</v>
      </c>
      <c r="O7919" t="s">
        <v>387</v>
      </c>
    </row>
    <row r="7920" spans="1:15" hidden="1" x14ac:dyDescent="0.35">
      <c r="A7920" t="s">
        <v>563</v>
      </c>
      <c r="B7920" t="s">
        <v>304</v>
      </c>
      <c r="C7920" t="s">
        <v>87</v>
      </c>
      <c r="D7920" t="s">
        <v>78</v>
      </c>
      <c r="E7920">
        <v>2024</v>
      </c>
      <c r="F7920">
        <v>67</v>
      </c>
      <c r="G7920" t="s">
        <v>303</v>
      </c>
      <c r="H7920" t="s">
        <v>80</v>
      </c>
      <c r="I7920">
        <v>3117</v>
      </c>
      <c r="J7920">
        <v>1559</v>
      </c>
      <c r="K7920">
        <v>1558</v>
      </c>
      <c r="L7920" t="s">
        <v>564</v>
      </c>
      <c r="O7920" t="s">
        <v>387</v>
      </c>
    </row>
    <row r="7921" spans="1:15" hidden="1" x14ac:dyDescent="0.35">
      <c r="A7921" t="s">
        <v>563</v>
      </c>
      <c r="B7921" t="s">
        <v>304</v>
      </c>
      <c r="C7921" t="s">
        <v>87</v>
      </c>
      <c r="D7921" t="s">
        <v>78</v>
      </c>
      <c r="E7921">
        <v>2024</v>
      </c>
      <c r="F7921">
        <v>67</v>
      </c>
      <c r="G7921" t="s">
        <v>303</v>
      </c>
      <c r="H7921" t="s">
        <v>81</v>
      </c>
      <c r="I7921">
        <v>3317</v>
      </c>
      <c r="J7921">
        <v>1555</v>
      </c>
      <c r="K7921">
        <v>1762</v>
      </c>
      <c r="L7921" t="s">
        <v>564</v>
      </c>
      <c r="O7921" t="s">
        <v>387</v>
      </c>
    </row>
    <row r="7922" spans="1:15" hidden="1" x14ac:dyDescent="0.35">
      <c r="A7922" t="s">
        <v>563</v>
      </c>
      <c r="B7922" t="s">
        <v>84</v>
      </c>
      <c r="C7922" t="s">
        <v>419</v>
      </c>
      <c r="D7922" t="s">
        <v>78</v>
      </c>
      <c r="E7922">
        <v>2023</v>
      </c>
      <c r="F7922">
        <v>34</v>
      </c>
      <c r="G7922" t="s">
        <v>302</v>
      </c>
      <c r="H7922" t="s">
        <v>80</v>
      </c>
      <c r="I7922">
        <v>432</v>
      </c>
      <c r="L7922" t="s">
        <v>564</v>
      </c>
      <c r="M7922">
        <v>410.4</v>
      </c>
      <c r="N7922">
        <v>21.6</v>
      </c>
      <c r="O7922" t="s">
        <v>415</v>
      </c>
    </row>
    <row r="7923" spans="1:15" hidden="1" x14ac:dyDescent="0.35">
      <c r="A7923" t="s">
        <v>563</v>
      </c>
      <c r="B7923" t="s">
        <v>84</v>
      </c>
      <c r="C7923" t="s">
        <v>419</v>
      </c>
      <c r="D7923" t="s">
        <v>78</v>
      </c>
      <c r="E7923">
        <v>2023</v>
      </c>
      <c r="F7923">
        <v>34</v>
      </c>
      <c r="G7923" t="s">
        <v>302</v>
      </c>
      <c r="H7923" t="s">
        <v>80</v>
      </c>
      <c r="I7923">
        <v>22</v>
      </c>
      <c r="L7923" t="s">
        <v>564</v>
      </c>
      <c r="M7923">
        <v>20.9</v>
      </c>
      <c r="N7923">
        <v>1.1000000000000001</v>
      </c>
      <c r="O7923" t="s">
        <v>415</v>
      </c>
    </row>
    <row r="7924" spans="1:15" hidden="1" x14ac:dyDescent="0.35">
      <c r="A7924" t="s">
        <v>563</v>
      </c>
      <c r="B7924" t="s">
        <v>84</v>
      </c>
      <c r="C7924" t="s">
        <v>419</v>
      </c>
      <c r="D7924" t="s">
        <v>78</v>
      </c>
      <c r="E7924">
        <v>2023</v>
      </c>
      <c r="F7924">
        <v>34</v>
      </c>
      <c r="G7924" t="s">
        <v>302</v>
      </c>
      <c r="H7924" t="s">
        <v>80</v>
      </c>
      <c r="I7924">
        <v>195</v>
      </c>
      <c r="L7924" t="s">
        <v>564</v>
      </c>
      <c r="M7924">
        <v>185.25</v>
      </c>
      <c r="N7924">
        <v>9.75</v>
      </c>
      <c r="O7924" t="s">
        <v>415</v>
      </c>
    </row>
    <row r="7925" spans="1:15" hidden="1" x14ac:dyDescent="0.35">
      <c r="A7925" t="s">
        <v>563</v>
      </c>
      <c r="B7925" t="s">
        <v>84</v>
      </c>
      <c r="C7925" t="s">
        <v>419</v>
      </c>
      <c r="D7925" t="s">
        <v>78</v>
      </c>
      <c r="E7925">
        <v>2023</v>
      </c>
      <c r="F7925">
        <v>34</v>
      </c>
      <c r="G7925" t="s">
        <v>302</v>
      </c>
      <c r="H7925" t="s">
        <v>80</v>
      </c>
      <c r="I7925">
        <v>24</v>
      </c>
      <c r="L7925" t="s">
        <v>564</v>
      </c>
      <c r="M7925">
        <v>22.8</v>
      </c>
      <c r="N7925">
        <v>1.2</v>
      </c>
      <c r="O7925" t="s">
        <v>415</v>
      </c>
    </row>
    <row r="7926" spans="1:15" hidden="1" x14ac:dyDescent="0.35">
      <c r="A7926" t="s">
        <v>563</v>
      </c>
      <c r="B7926" t="s">
        <v>84</v>
      </c>
      <c r="C7926" t="s">
        <v>419</v>
      </c>
      <c r="D7926" t="s">
        <v>78</v>
      </c>
      <c r="E7926">
        <v>2023</v>
      </c>
      <c r="F7926">
        <v>34</v>
      </c>
      <c r="G7926" t="s">
        <v>302</v>
      </c>
      <c r="H7926" t="s">
        <v>80</v>
      </c>
      <c r="I7926">
        <v>761</v>
      </c>
      <c r="L7926" t="s">
        <v>564</v>
      </c>
      <c r="M7926">
        <v>722.95</v>
      </c>
      <c r="N7926">
        <v>38.049999999999997</v>
      </c>
      <c r="O7926" t="s">
        <v>415</v>
      </c>
    </row>
    <row r="7927" spans="1:15" hidden="1" x14ac:dyDescent="0.35">
      <c r="A7927" t="s">
        <v>563</v>
      </c>
      <c r="B7927" t="s">
        <v>84</v>
      </c>
      <c r="C7927" t="s">
        <v>419</v>
      </c>
      <c r="D7927" t="s">
        <v>78</v>
      </c>
      <c r="E7927">
        <v>2023</v>
      </c>
      <c r="F7927">
        <v>34</v>
      </c>
      <c r="G7927" t="s">
        <v>302</v>
      </c>
      <c r="H7927" t="s">
        <v>80</v>
      </c>
      <c r="I7927">
        <v>39</v>
      </c>
      <c r="L7927" t="s">
        <v>564</v>
      </c>
      <c r="M7927">
        <v>37.049999999999997</v>
      </c>
      <c r="N7927">
        <v>1.95</v>
      </c>
      <c r="O7927" t="s">
        <v>415</v>
      </c>
    </row>
    <row r="7928" spans="1:15" hidden="1" x14ac:dyDescent="0.35">
      <c r="A7928" t="s">
        <v>563</v>
      </c>
      <c r="B7928" t="s">
        <v>84</v>
      </c>
      <c r="C7928" t="s">
        <v>419</v>
      </c>
      <c r="D7928" t="s">
        <v>78</v>
      </c>
      <c r="E7928">
        <v>2023</v>
      </c>
      <c r="F7928">
        <v>34</v>
      </c>
      <c r="G7928" t="s">
        <v>302</v>
      </c>
      <c r="H7928" t="s">
        <v>80</v>
      </c>
      <c r="I7928">
        <v>355</v>
      </c>
      <c r="L7928" t="s">
        <v>564</v>
      </c>
      <c r="M7928">
        <v>337.25</v>
      </c>
      <c r="N7928">
        <v>17.75</v>
      </c>
      <c r="O7928" t="s">
        <v>415</v>
      </c>
    </row>
    <row r="7929" spans="1:15" hidden="1" x14ac:dyDescent="0.35">
      <c r="A7929" t="s">
        <v>563</v>
      </c>
      <c r="B7929" t="s">
        <v>84</v>
      </c>
      <c r="C7929" t="s">
        <v>419</v>
      </c>
      <c r="D7929" t="s">
        <v>78</v>
      </c>
      <c r="E7929">
        <v>2023</v>
      </c>
      <c r="F7929">
        <v>34</v>
      </c>
      <c r="G7929" t="s">
        <v>302</v>
      </c>
      <c r="H7929" t="s">
        <v>80</v>
      </c>
      <c r="I7929">
        <v>42</v>
      </c>
      <c r="L7929" t="s">
        <v>564</v>
      </c>
      <c r="M7929">
        <v>39.9</v>
      </c>
      <c r="N7929">
        <v>2.1</v>
      </c>
      <c r="O7929" t="s">
        <v>415</v>
      </c>
    </row>
    <row r="7930" spans="1:15" hidden="1" x14ac:dyDescent="0.35">
      <c r="A7930" t="s">
        <v>563</v>
      </c>
      <c r="B7930" t="s">
        <v>84</v>
      </c>
      <c r="C7930" t="s">
        <v>329</v>
      </c>
      <c r="D7930" t="s">
        <v>78</v>
      </c>
      <c r="E7930">
        <v>2020</v>
      </c>
      <c r="F7930">
        <v>34</v>
      </c>
      <c r="G7930" t="s">
        <v>302</v>
      </c>
      <c r="H7930" t="s">
        <v>81</v>
      </c>
      <c r="I7930">
        <v>2</v>
      </c>
      <c r="L7930" t="s">
        <v>564</v>
      </c>
      <c r="M7930">
        <v>1.92</v>
      </c>
      <c r="N7930">
        <v>0.08</v>
      </c>
      <c r="O7930" t="s">
        <v>390</v>
      </c>
    </row>
    <row r="7931" spans="1:15" hidden="1" x14ac:dyDescent="0.35">
      <c r="A7931" t="s">
        <v>563</v>
      </c>
      <c r="B7931" t="s">
        <v>84</v>
      </c>
      <c r="C7931" t="s">
        <v>329</v>
      </c>
      <c r="D7931" t="s">
        <v>78</v>
      </c>
      <c r="E7931">
        <v>2020</v>
      </c>
      <c r="F7931">
        <v>34</v>
      </c>
      <c r="G7931" t="s">
        <v>302</v>
      </c>
      <c r="H7931" t="s">
        <v>81</v>
      </c>
      <c r="I7931">
        <v>1</v>
      </c>
      <c r="L7931" t="s">
        <v>564</v>
      </c>
      <c r="M7931">
        <v>0.96</v>
      </c>
      <c r="N7931">
        <v>0.04</v>
      </c>
      <c r="O7931" t="s">
        <v>390</v>
      </c>
    </row>
    <row r="7932" spans="1:15" hidden="1" x14ac:dyDescent="0.35">
      <c r="A7932" t="s">
        <v>563</v>
      </c>
      <c r="B7932" t="s">
        <v>84</v>
      </c>
      <c r="C7932" t="s">
        <v>329</v>
      </c>
      <c r="D7932" t="s">
        <v>78</v>
      </c>
      <c r="E7932">
        <v>2020</v>
      </c>
      <c r="F7932">
        <v>34</v>
      </c>
      <c r="G7932" t="s">
        <v>302</v>
      </c>
      <c r="H7932" t="s">
        <v>81</v>
      </c>
      <c r="I7932">
        <v>48</v>
      </c>
      <c r="L7932" t="s">
        <v>564</v>
      </c>
      <c r="M7932">
        <v>46.07</v>
      </c>
      <c r="N7932">
        <v>1.93</v>
      </c>
      <c r="O7932" t="s">
        <v>390</v>
      </c>
    </row>
    <row r="7933" spans="1:15" hidden="1" x14ac:dyDescent="0.35">
      <c r="A7933" t="s">
        <v>563</v>
      </c>
      <c r="B7933" t="s">
        <v>84</v>
      </c>
      <c r="C7933" t="s">
        <v>329</v>
      </c>
      <c r="D7933" t="s">
        <v>78</v>
      </c>
      <c r="E7933">
        <v>2021</v>
      </c>
      <c r="F7933">
        <v>34</v>
      </c>
      <c r="G7933" t="s">
        <v>302</v>
      </c>
      <c r="H7933" t="s">
        <v>80</v>
      </c>
      <c r="I7933">
        <v>184</v>
      </c>
      <c r="L7933" t="s">
        <v>564</v>
      </c>
      <c r="M7933">
        <v>176.59</v>
      </c>
      <c r="N7933">
        <v>7.41</v>
      </c>
      <c r="O7933" t="s">
        <v>390</v>
      </c>
    </row>
    <row r="7934" spans="1:15" hidden="1" x14ac:dyDescent="0.35">
      <c r="A7934" t="s">
        <v>563</v>
      </c>
      <c r="B7934" t="s">
        <v>84</v>
      </c>
      <c r="C7934" t="s">
        <v>329</v>
      </c>
      <c r="D7934" t="s">
        <v>78</v>
      </c>
      <c r="E7934">
        <v>2021</v>
      </c>
      <c r="F7934">
        <v>34</v>
      </c>
      <c r="G7934" t="s">
        <v>302</v>
      </c>
      <c r="H7934" t="s">
        <v>80</v>
      </c>
      <c r="I7934">
        <v>88</v>
      </c>
      <c r="L7934" t="s">
        <v>564</v>
      </c>
      <c r="M7934">
        <v>84.46</v>
      </c>
      <c r="N7934">
        <v>3.54</v>
      </c>
      <c r="O7934" t="s">
        <v>390</v>
      </c>
    </row>
    <row r="7935" spans="1:15" hidden="1" x14ac:dyDescent="0.35">
      <c r="A7935" t="s">
        <v>563</v>
      </c>
      <c r="B7935" t="s">
        <v>84</v>
      </c>
      <c r="C7935" t="s">
        <v>329</v>
      </c>
      <c r="D7935" t="s">
        <v>78</v>
      </c>
      <c r="E7935">
        <v>2021</v>
      </c>
      <c r="F7935">
        <v>34</v>
      </c>
      <c r="G7935" t="s">
        <v>302</v>
      </c>
      <c r="H7935" t="s">
        <v>81</v>
      </c>
      <c r="I7935">
        <v>19</v>
      </c>
      <c r="L7935" t="s">
        <v>564</v>
      </c>
      <c r="M7935">
        <v>18.239999999999998</v>
      </c>
      <c r="N7935">
        <v>0.76</v>
      </c>
      <c r="O7935" t="s">
        <v>390</v>
      </c>
    </row>
    <row r="7936" spans="1:15" hidden="1" x14ac:dyDescent="0.35">
      <c r="A7936" t="s">
        <v>563</v>
      </c>
      <c r="B7936" t="s">
        <v>84</v>
      </c>
      <c r="C7936" t="s">
        <v>329</v>
      </c>
      <c r="D7936" t="s">
        <v>78</v>
      </c>
      <c r="E7936">
        <v>2021</v>
      </c>
      <c r="F7936">
        <v>34</v>
      </c>
      <c r="G7936" t="s">
        <v>302</v>
      </c>
      <c r="H7936" t="s">
        <v>80</v>
      </c>
      <c r="I7936">
        <v>181</v>
      </c>
      <c r="L7936" t="s">
        <v>564</v>
      </c>
      <c r="M7936">
        <v>173.71</v>
      </c>
      <c r="N7936">
        <v>7.29</v>
      </c>
      <c r="O7936" t="s">
        <v>390</v>
      </c>
    </row>
    <row r="7937" spans="1:15" hidden="1" x14ac:dyDescent="0.35">
      <c r="A7937" t="s">
        <v>563</v>
      </c>
      <c r="B7937" t="s">
        <v>84</v>
      </c>
      <c r="C7937" t="s">
        <v>329</v>
      </c>
      <c r="D7937" t="s">
        <v>78</v>
      </c>
      <c r="E7937">
        <v>2022</v>
      </c>
      <c r="F7937">
        <v>34</v>
      </c>
      <c r="G7937" t="s">
        <v>302</v>
      </c>
      <c r="H7937" t="s">
        <v>80</v>
      </c>
      <c r="I7937">
        <v>10</v>
      </c>
      <c r="L7937" t="s">
        <v>564</v>
      </c>
      <c r="M7937">
        <v>9.5</v>
      </c>
      <c r="N7937">
        <v>0.5</v>
      </c>
      <c r="O7937" t="s">
        <v>390</v>
      </c>
    </row>
    <row r="7938" spans="1:15" hidden="1" x14ac:dyDescent="0.35">
      <c r="A7938" t="s">
        <v>563</v>
      </c>
      <c r="B7938" t="s">
        <v>84</v>
      </c>
      <c r="C7938" t="s">
        <v>329</v>
      </c>
      <c r="D7938" t="s">
        <v>78</v>
      </c>
      <c r="E7938">
        <v>2022</v>
      </c>
      <c r="F7938">
        <v>34</v>
      </c>
      <c r="G7938" t="s">
        <v>302</v>
      </c>
      <c r="H7938" t="s">
        <v>80</v>
      </c>
      <c r="I7938">
        <v>10</v>
      </c>
      <c r="L7938" t="s">
        <v>564</v>
      </c>
      <c r="M7938">
        <v>9.5</v>
      </c>
      <c r="N7938">
        <v>0.5</v>
      </c>
      <c r="O7938" t="s">
        <v>390</v>
      </c>
    </row>
    <row r="7939" spans="1:15" hidden="1" x14ac:dyDescent="0.35">
      <c r="A7939" t="s">
        <v>563</v>
      </c>
      <c r="B7939" t="s">
        <v>84</v>
      </c>
      <c r="C7939" t="s">
        <v>329</v>
      </c>
      <c r="D7939" t="s">
        <v>78</v>
      </c>
      <c r="E7939">
        <v>2022</v>
      </c>
      <c r="F7939">
        <v>34</v>
      </c>
      <c r="G7939" t="s">
        <v>302</v>
      </c>
      <c r="H7939" t="s">
        <v>81</v>
      </c>
      <c r="I7939">
        <v>35</v>
      </c>
      <c r="L7939" t="s">
        <v>564</v>
      </c>
      <c r="M7939">
        <v>33.25</v>
      </c>
      <c r="N7939">
        <v>1.75</v>
      </c>
      <c r="O7939" t="s">
        <v>390</v>
      </c>
    </row>
    <row r="7940" spans="1:15" hidden="1" x14ac:dyDescent="0.35">
      <c r="A7940" t="s">
        <v>563</v>
      </c>
      <c r="B7940" t="s">
        <v>84</v>
      </c>
      <c r="C7940" t="s">
        <v>329</v>
      </c>
      <c r="D7940" t="s">
        <v>78</v>
      </c>
      <c r="E7940">
        <v>2022</v>
      </c>
      <c r="F7940">
        <v>34</v>
      </c>
      <c r="G7940" t="s">
        <v>302</v>
      </c>
      <c r="H7940" t="s">
        <v>81</v>
      </c>
      <c r="I7940">
        <v>11</v>
      </c>
      <c r="L7940" t="s">
        <v>564</v>
      </c>
      <c r="M7940">
        <v>10.45</v>
      </c>
      <c r="N7940">
        <v>0.55000000000000004</v>
      </c>
      <c r="O7940" t="s">
        <v>390</v>
      </c>
    </row>
    <row r="7941" spans="1:15" hidden="1" x14ac:dyDescent="0.35">
      <c r="A7941" t="s">
        <v>563</v>
      </c>
      <c r="B7941" t="s">
        <v>84</v>
      </c>
      <c r="C7941" t="s">
        <v>329</v>
      </c>
      <c r="D7941" t="s">
        <v>78</v>
      </c>
      <c r="E7941">
        <v>2022</v>
      </c>
      <c r="F7941">
        <v>34</v>
      </c>
      <c r="G7941" t="s">
        <v>302</v>
      </c>
      <c r="H7941" t="s">
        <v>80</v>
      </c>
      <c r="I7941">
        <v>2359</v>
      </c>
      <c r="L7941" t="s">
        <v>564</v>
      </c>
      <c r="M7941">
        <v>2264.0300000000002</v>
      </c>
      <c r="N7941">
        <v>94.97</v>
      </c>
      <c r="O7941" t="s">
        <v>390</v>
      </c>
    </row>
    <row r="7942" spans="1:15" hidden="1" x14ac:dyDescent="0.35">
      <c r="A7942" t="s">
        <v>563</v>
      </c>
      <c r="B7942" t="s">
        <v>84</v>
      </c>
      <c r="C7942" t="s">
        <v>329</v>
      </c>
      <c r="D7942" t="s">
        <v>78</v>
      </c>
      <c r="E7942">
        <v>2022</v>
      </c>
      <c r="F7942">
        <v>34</v>
      </c>
      <c r="G7942" t="s">
        <v>302</v>
      </c>
      <c r="H7942" t="s">
        <v>80</v>
      </c>
      <c r="I7942">
        <v>371</v>
      </c>
      <c r="L7942" t="s">
        <v>564</v>
      </c>
      <c r="M7942">
        <v>352.45</v>
      </c>
      <c r="N7942">
        <v>18.55</v>
      </c>
      <c r="O7942" t="s">
        <v>390</v>
      </c>
    </row>
    <row r="7943" spans="1:15" hidden="1" x14ac:dyDescent="0.35">
      <c r="A7943" t="s">
        <v>563</v>
      </c>
      <c r="B7943" t="s">
        <v>84</v>
      </c>
      <c r="C7943" t="s">
        <v>329</v>
      </c>
      <c r="D7943" t="s">
        <v>78</v>
      </c>
      <c r="E7943">
        <v>2022</v>
      </c>
      <c r="F7943">
        <v>34</v>
      </c>
      <c r="G7943" t="s">
        <v>302</v>
      </c>
      <c r="H7943" t="s">
        <v>80</v>
      </c>
      <c r="I7943">
        <v>4551</v>
      </c>
      <c r="L7943" t="s">
        <v>564</v>
      </c>
      <c r="M7943">
        <v>4367.79</v>
      </c>
      <c r="N7943">
        <v>183.21</v>
      </c>
      <c r="O7943" t="s">
        <v>390</v>
      </c>
    </row>
    <row r="7944" spans="1:15" hidden="1" x14ac:dyDescent="0.35">
      <c r="A7944" t="s">
        <v>563</v>
      </c>
      <c r="B7944" t="s">
        <v>84</v>
      </c>
      <c r="C7944" t="s">
        <v>329</v>
      </c>
      <c r="D7944" t="s">
        <v>78</v>
      </c>
      <c r="E7944">
        <v>2022</v>
      </c>
      <c r="F7944">
        <v>34</v>
      </c>
      <c r="G7944" t="s">
        <v>302</v>
      </c>
      <c r="H7944" t="s">
        <v>80</v>
      </c>
      <c r="I7944">
        <v>428</v>
      </c>
      <c r="L7944" t="s">
        <v>564</v>
      </c>
      <c r="M7944">
        <v>406.6</v>
      </c>
      <c r="N7944">
        <v>21.4</v>
      </c>
      <c r="O7944" t="s">
        <v>390</v>
      </c>
    </row>
    <row r="7945" spans="1:15" hidden="1" x14ac:dyDescent="0.35">
      <c r="A7945" t="s">
        <v>563</v>
      </c>
      <c r="B7945" t="s">
        <v>84</v>
      </c>
      <c r="C7945" t="s">
        <v>329</v>
      </c>
      <c r="D7945" t="s">
        <v>78</v>
      </c>
      <c r="E7945">
        <v>2022</v>
      </c>
      <c r="F7945">
        <v>34</v>
      </c>
      <c r="G7945" t="s">
        <v>302</v>
      </c>
      <c r="H7945" t="s">
        <v>81</v>
      </c>
      <c r="I7945">
        <v>2724</v>
      </c>
      <c r="L7945" t="s">
        <v>564</v>
      </c>
      <c r="M7945">
        <v>2587.8000000000002</v>
      </c>
      <c r="N7945">
        <v>136.19999999999999</v>
      </c>
      <c r="O7945" t="s">
        <v>390</v>
      </c>
    </row>
    <row r="7946" spans="1:15" hidden="1" x14ac:dyDescent="0.35">
      <c r="A7946" t="s">
        <v>563</v>
      </c>
      <c r="B7946" t="s">
        <v>84</v>
      </c>
      <c r="C7946" t="s">
        <v>329</v>
      </c>
      <c r="D7946" t="s">
        <v>78</v>
      </c>
      <c r="E7946">
        <v>2022</v>
      </c>
      <c r="F7946">
        <v>34</v>
      </c>
      <c r="G7946" t="s">
        <v>302</v>
      </c>
      <c r="H7946" t="s">
        <v>81</v>
      </c>
      <c r="I7946">
        <v>821</v>
      </c>
      <c r="L7946" t="s">
        <v>564</v>
      </c>
      <c r="M7946">
        <v>779.95</v>
      </c>
      <c r="N7946">
        <v>41.05</v>
      </c>
      <c r="O7946" t="s">
        <v>390</v>
      </c>
    </row>
    <row r="7947" spans="1:15" hidden="1" x14ac:dyDescent="0.35">
      <c r="A7947" t="s">
        <v>563</v>
      </c>
      <c r="B7947" t="s">
        <v>84</v>
      </c>
      <c r="C7947" t="s">
        <v>329</v>
      </c>
      <c r="D7947" t="s">
        <v>78</v>
      </c>
      <c r="E7947">
        <v>2023</v>
      </c>
      <c r="F7947">
        <v>34</v>
      </c>
      <c r="G7947" t="s">
        <v>302</v>
      </c>
      <c r="H7947" t="s">
        <v>80</v>
      </c>
      <c r="I7947">
        <v>4524</v>
      </c>
      <c r="L7947" t="s">
        <v>564</v>
      </c>
      <c r="M7947">
        <v>4297.8</v>
      </c>
      <c r="N7947">
        <v>226.2</v>
      </c>
      <c r="O7947" t="s">
        <v>390</v>
      </c>
    </row>
    <row r="7948" spans="1:15" hidden="1" x14ac:dyDescent="0.35">
      <c r="A7948" t="s">
        <v>563</v>
      </c>
      <c r="B7948" t="s">
        <v>84</v>
      </c>
      <c r="C7948" t="s">
        <v>329</v>
      </c>
      <c r="D7948" t="s">
        <v>78</v>
      </c>
      <c r="E7948">
        <v>2023</v>
      </c>
      <c r="F7948">
        <v>34</v>
      </c>
      <c r="G7948" t="s">
        <v>302</v>
      </c>
      <c r="H7948" t="s">
        <v>80</v>
      </c>
      <c r="I7948">
        <v>528</v>
      </c>
      <c r="L7948" t="s">
        <v>564</v>
      </c>
      <c r="M7948">
        <v>501.6</v>
      </c>
      <c r="N7948">
        <v>26.4</v>
      </c>
      <c r="O7948" t="s">
        <v>390</v>
      </c>
    </row>
    <row r="7949" spans="1:15" hidden="1" x14ac:dyDescent="0.35">
      <c r="A7949" t="s">
        <v>563</v>
      </c>
      <c r="B7949" t="s">
        <v>84</v>
      </c>
      <c r="C7949" t="s">
        <v>329</v>
      </c>
      <c r="D7949" t="s">
        <v>78</v>
      </c>
      <c r="E7949">
        <v>2023</v>
      </c>
      <c r="F7949">
        <v>34</v>
      </c>
      <c r="G7949" t="s">
        <v>302</v>
      </c>
      <c r="H7949" t="s">
        <v>80</v>
      </c>
      <c r="I7949">
        <v>231</v>
      </c>
      <c r="L7949" t="s">
        <v>564</v>
      </c>
      <c r="M7949">
        <v>221.7</v>
      </c>
      <c r="N7949">
        <v>9.3000000000000007</v>
      </c>
      <c r="O7949" t="s">
        <v>390</v>
      </c>
    </row>
    <row r="7950" spans="1:15" hidden="1" x14ac:dyDescent="0.35">
      <c r="A7950" t="s">
        <v>563</v>
      </c>
      <c r="B7950" t="s">
        <v>84</v>
      </c>
      <c r="C7950" t="s">
        <v>329</v>
      </c>
      <c r="D7950" t="s">
        <v>78</v>
      </c>
      <c r="E7950">
        <v>2023</v>
      </c>
      <c r="F7950">
        <v>34</v>
      </c>
      <c r="G7950" t="s">
        <v>302</v>
      </c>
      <c r="H7950" t="s">
        <v>80</v>
      </c>
      <c r="I7950">
        <v>437</v>
      </c>
      <c r="L7950" t="s">
        <v>564</v>
      </c>
      <c r="M7950">
        <v>415.15</v>
      </c>
      <c r="N7950">
        <v>21.85</v>
      </c>
      <c r="O7950" t="s">
        <v>390</v>
      </c>
    </row>
    <row r="7951" spans="1:15" hidden="1" x14ac:dyDescent="0.35">
      <c r="A7951" t="s">
        <v>563</v>
      </c>
      <c r="B7951" t="s">
        <v>84</v>
      </c>
      <c r="C7951" t="s">
        <v>329</v>
      </c>
      <c r="D7951" t="s">
        <v>78</v>
      </c>
      <c r="E7951">
        <v>2023</v>
      </c>
      <c r="F7951">
        <v>34</v>
      </c>
      <c r="G7951" t="s">
        <v>302</v>
      </c>
      <c r="H7951" t="s">
        <v>81</v>
      </c>
      <c r="I7951">
        <v>889</v>
      </c>
      <c r="L7951" t="s">
        <v>564</v>
      </c>
      <c r="M7951">
        <v>853.21</v>
      </c>
      <c r="N7951">
        <v>35.79</v>
      </c>
      <c r="O7951" t="s">
        <v>390</v>
      </c>
    </row>
    <row r="7952" spans="1:15" hidden="1" x14ac:dyDescent="0.35">
      <c r="A7952" t="s">
        <v>563</v>
      </c>
      <c r="B7952" t="s">
        <v>84</v>
      </c>
      <c r="C7952" t="s">
        <v>329</v>
      </c>
      <c r="D7952" t="s">
        <v>78</v>
      </c>
      <c r="E7952">
        <v>2023</v>
      </c>
      <c r="F7952">
        <v>34</v>
      </c>
      <c r="G7952" t="s">
        <v>302</v>
      </c>
      <c r="H7952" t="s">
        <v>81</v>
      </c>
      <c r="I7952">
        <v>1302</v>
      </c>
      <c r="L7952" t="s">
        <v>564</v>
      </c>
      <c r="M7952">
        <v>1236.9000000000001</v>
      </c>
      <c r="N7952">
        <v>65.099999999999994</v>
      </c>
      <c r="O7952" t="s">
        <v>390</v>
      </c>
    </row>
    <row r="7953" spans="1:15" hidden="1" x14ac:dyDescent="0.35">
      <c r="A7953" t="s">
        <v>563</v>
      </c>
      <c r="B7953" t="s">
        <v>84</v>
      </c>
      <c r="C7953" t="s">
        <v>329</v>
      </c>
      <c r="D7953" t="s">
        <v>78</v>
      </c>
      <c r="E7953">
        <v>2023</v>
      </c>
      <c r="F7953">
        <v>34</v>
      </c>
      <c r="G7953" t="s">
        <v>302</v>
      </c>
      <c r="H7953" t="s">
        <v>80</v>
      </c>
      <c r="I7953">
        <v>7972</v>
      </c>
      <c r="L7953" t="s">
        <v>564</v>
      </c>
      <c r="M7953">
        <v>7573.4</v>
      </c>
      <c r="N7953">
        <v>398.6</v>
      </c>
      <c r="O7953" t="s">
        <v>390</v>
      </c>
    </row>
    <row r="7954" spans="1:15" hidden="1" x14ac:dyDescent="0.35">
      <c r="A7954" t="s">
        <v>563</v>
      </c>
      <c r="B7954" t="s">
        <v>84</v>
      </c>
      <c r="C7954" t="s">
        <v>329</v>
      </c>
      <c r="D7954" t="s">
        <v>78</v>
      </c>
      <c r="E7954">
        <v>2023</v>
      </c>
      <c r="F7954">
        <v>34</v>
      </c>
      <c r="G7954" t="s">
        <v>302</v>
      </c>
      <c r="H7954" t="s">
        <v>80</v>
      </c>
      <c r="I7954">
        <v>933</v>
      </c>
      <c r="L7954" t="s">
        <v>564</v>
      </c>
      <c r="M7954">
        <v>886.35</v>
      </c>
      <c r="N7954">
        <v>46.65</v>
      </c>
      <c r="O7954" t="s">
        <v>390</v>
      </c>
    </row>
    <row r="7955" spans="1:15" hidden="1" x14ac:dyDescent="0.35">
      <c r="A7955" t="s">
        <v>563</v>
      </c>
      <c r="B7955" t="s">
        <v>84</v>
      </c>
      <c r="C7955" t="s">
        <v>329</v>
      </c>
      <c r="D7955" t="s">
        <v>78</v>
      </c>
      <c r="E7955">
        <v>2023</v>
      </c>
      <c r="F7955">
        <v>34</v>
      </c>
      <c r="G7955" t="s">
        <v>302</v>
      </c>
      <c r="H7955" t="s">
        <v>80</v>
      </c>
      <c r="I7955">
        <v>1288</v>
      </c>
      <c r="L7955" t="s">
        <v>564</v>
      </c>
      <c r="M7955">
        <v>1236.1500000000001</v>
      </c>
      <c r="N7955">
        <v>51.85</v>
      </c>
      <c r="O7955" t="s">
        <v>390</v>
      </c>
    </row>
    <row r="7956" spans="1:15" hidden="1" x14ac:dyDescent="0.35">
      <c r="A7956" t="s">
        <v>563</v>
      </c>
      <c r="B7956" t="s">
        <v>84</v>
      </c>
      <c r="C7956" t="s">
        <v>329</v>
      </c>
      <c r="D7956" t="s">
        <v>78</v>
      </c>
      <c r="E7956">
        <v>2023</v>
      </c>
      <c r="F7956">
        <v>34</v>
      </c>
      <c r="G7956" t="s">
        <v>302</v>
      </c>
      <c r="H7956" t="s">
        <v>80</v>
      </c>
      <c r="I7956">
        <v>770</v>
      </c>
      <c r="L7956" t="s">
        <v>564</v>
      </c>
      <c r="M7956">
        <v>731.5</v>
      </c>
      <c r="N7956">
        <v>38.5</v>
      </c>
      <c r="O7956" t="s">
        <v>390</v>
      </c>
    </row>
    <row r="7957" spans="1:15" hidden="1" x14ac:dyDescent="0.35">
      <c r="A7957" t="s">
        <v>563</v>
      </c>
      <c r="B7957" t="s">
        <v>84</v>
      </c>
      <c r="C7957" t="s">
        <v>329</v>
      </c>
      <c r="D7957" t="s">
        <v>78</v>
      </c>
      <c r="E7957">
        <v>2023</v>
      </c>
      <c r="F7957">
        <v>34</v>
      </c>
      <c r="G7957" t="s">
        <v>302</v>
      </c>
      <c r="H7957" t="s">
        <v>81</v>
      </c>
      <c r="I7957">
        <v>2367</v>
      </c>
      <c r="L7957" t="s">
        <v>564</v>
      </c>
      <c r="M7957">
        <v>2248.65</v>
      </c>
      <c r="N7957">
        <v>118.35</v>
      </c>
      <c r="O7957" t="s">
        <v>390</v>
      </c>
    </row>
    <row r="7958" spans="1:15" hidden="1" x14ac:dyDescent="0.35">
      <c r="A7958" t="s">
        <v>563</v>
      </c>
      <c r="B7958" t="s">
        <v>84</v>
      </c>
      <c r="C7958" t="s">
        <v>329</v>
      </c>
      <c r="D7958" t="s">
        <v>78</v>
      </c>
      <c r="E7958">
        <v>2024</v>
      </c>
      <c r="F7958">
        <v>34</v>
      </c>
      <c r="G7958" t="s">
        <v>302</v>
      </c>
      <c r="H7958" t="s">
        <v>80</v>
      </c>
      <c r="I7958">
        <v>1404</v>
      </c>
      <c r="L7958" t="s">
        <v>564</v>
      </c>
      <c r="M7958">
        <v>1347.48</v>
      </c>
      <c r="N7958">
        <v>56.52</v>
      </c>
      <c r="O7958" t="s">
        <v>390</v>
      </c>
    </row>
    <row r="7959" spans="1:15" hidden="1" x14ac:dyDescent="0.35">
      <c r="A7959" t="s">
        <v>563</v>
      </c>
      <c r="B7959" t="s">
        <v>84</v>
      </c>
      <c r="C7959" t="s">
        <v>329</v>
      </c>
      <c r="D7959" t="s">
        <v>78</v>
      </c>
      <c r="E7959">
        <v>2024</v>
      </c>
      <c r="F7959">
        <v>34</v>
      </c>
      <c r="G7959" t="s">
        <v>302</v>
      </c>
      <c r="H7959" t="s">
        <v>80</v>
      </c>
      <c r="I7959">
        <v>679</v>
      </c>
      <c r="L7959" t="s">
        <v>564</v>
      </c>
      <c r="M7959">
        <v>645.04999999999995</v>
      </c>
      <c r="N7959">
        <v>33.950000000000003</v>
      </c>
      <c r="O7959" t="s">
        <v>390</v>
      </c>
    </row>
    <row r="7960" spans="1:15" hidden="1" x14ac:dyDescent="0.35">
      <c r="A7960" t="s">
        <v>563</v>
      </c>
      <c r="B7960" t="s">
        <v>84</v>
      </c>
      <c r="C7960" t="s">
        <v>329</v>
      </c>
      <c r="D7960" t="s">
        <v>78</v>
      </c>
      <c r="E7960">
        <v>2024</v>
      </c>
      <c r="F7960">
        <v>34</v>
      </c>
      <c r="G7960" t="s">
        <v>302</v>
      </c>
      <c r="H7960" t="s">
        <v>80</v>
      </c>
      <c r="I7960">
        <v>5754</v>
      </c>
      <c r="L7960" t="s">
        <v>564</v>
      </c>
      <c r="M7960">
        <v>5466.3</v>
      </c>
      <c r="N7960">
        <v>287.7</v>
      </c>
      <c r="O7960" t="s">
        <v>390</v>
      </c>
    </row>
    <row r="7961" spans="1:15" hidden="1" x14ac:dyDescent="0.35">
      <c r="A7961" t="s">
        <v>563</v>
      </c>
      <c r="B7961" t="s">
        <v>84</v>
      </c>
      <c r="C7961" t="s">
        <v>329</v>
      </c>
      <c r="D7961" t="s">
        <v>78</v>
      </c>
      <c r="E7961">
        <v>2024</v>
      </c>
      <c r="F7961">
        <v>34</v>
      </c>
      <c r="G7961" t="s">
        <v>302</v>
      </c>
      <c r="H7961" t="s">
        <v>80</v>
      </c>
      <c r="I7961">
        <v>576</v>
      </c>
      <c r="L7961" t="s">
        <v>564</v>
      </c>
      <c r="M7961">
        <v>547.20000000000005</v>
      </c>
      <c r="N7961">
        <v>28.8</v>
      </c>
      <c r="O7961" t="s">
        <v>390</v>
      </c>
    </row>
    <row r="7962" spans="1:15" hidden="1" x14ac:dyDescent="0.35">
      <c r="A7962" t="s">
        <v>563</v>
      </c>
      <c r="B7962" t="s">
        <v>84</v>
      </c>
      <c r="C7962" t="s">
        <v>329</v>
      </c>
      <c r="D7962" t="s">
        <v>78</v>
      </c>
      <c r="E7962">
        <v>2024</v>
      </c>
      <c r="F7962">
        <v>34</v>
      </c>
      <c r="G7962" t="s">
        <v>302</v>
      </c>
      <c r="H7962" t="s">
        <v>81</v>
      </c>
      <c r="I7962">
        <v>5897</v>
      </c>
      <c r="L7962" t="s">
        <v>564</v>
      </c>
      <c r="M7962">
        <v>5602.15</v>
      </c>
      <c r="N7962">
        <v>294.85000000000002</v>
      </c>
      <c r="O7962" t="s">
        <v>390</v>
      </c>
    </row>
    <row r="7963" spans="1:15" hidden="1" x14ac:dyDescent="0.35">
      <c r="A7963" t="s">
        <v>563</v>
      </c>
      <c r="B7963" t="s">
        <v>84</v>
      </c>
      <c r="C7963" t="s">
        <v>329</v>
      </c>
      <c r="D7963" t="s">
        <v>78</v>
      </c>
      <c r="E7963">
        <v>2024</v>
      </c>
      <c r="F7963">
        <v>34</v>
      </c>
      <c r="G7963" t="s">
        <v>302</v>
      </c>
      <c r="H7963" t="s">
        <v>81</v>
      </c>
      <c r="I7963">
        <v>1506</v>
      </c>
      <c r="L7963" t="s">
        <v>564</v>
      </c>
      <c r="M7963">
        <v>1430.7</v>
      </c>
      <c r="N7963">
        <v>75.3</v>
      </c>
      <c r="O7963" t="s">
        <v>390</v>
      </c>
    </row>
    <row r="7964" spans="1:15" hidden="1" x14ac:dyDescent="0.35">
      <c r="A7964" t="s">
        <v>563</v>
      </c>
      <c r="B7964" t="s">
        <v>84</v>
      </c>
      <c r="C7964" t="s">
        <v>327</v>
      </c>
      <c r="D7964" t="s">
        <v>78</v>
      </c>
      <c r="E7964">
        <v>2020</v>
      </c>
      <c r="F7964">
        <v>34</v>
      </c>
      <c r="G7964" t="s">
        <v>302</v>
      </c>
      <c r="H7964" t="s">
        <v>80</v>
      </c>
      <c r="I7964">
        <v>3</v>
      </c>
      <c r="L7964" t="s">
        <v>564</v>
      </c>
      <c r="M7964">
        <v>2.4300000000000002</v>
      </c>
      <c r="N7964">
        <v>0.56999999999999995</v>
      </c>
      <c r="O7964" t="s">
        <v>389</v>
      </c>
    </row>
    <row r="7965" spans="1:15" hidden="1" x14ac:dyDescent="0.35">
      <c r="A7965" t="s">
        <v>563</v>
      </c>
      <c r="B7965" t="s">
        <v>84</v>
      </c>
      <c r="C7965" t="s">
        <v>327</v>
      </c>
      <c r="D7965" t="s">
        <v>78</v>
      </c>
      <c r="E7965">
        <v>2022</v>
      </c>
      <c r="F7965">
        <v>34</v>
      </c>
      <c r="G7965" t="s">
        <v>302</v>
      </c>
      <c r="H7965" t="s">
        <v>80</v>
      </c>
      <c r="I7965">
        <v>18</v>
      </c>
      <c r="L7965" t="s">
        <v>564</v>
      </c>
      <c r="M7965">
        <v>17.100000000000001</v>
      </c>
      <c r="N7965">
        <v>0.9</v>
      </c>
      <c r="O7965" t="s">
        <v>389</v>
      </c>
    </row>
    <row r="7966" spans="1:15" hidden="1" x14ac:dyDescent="0.35">
      <c r="A7966" t="s">
        <v>563</v>
      </c>
      <c r="B7966" t="s">
        <v>84</v>
      </c>
      <c r="C7966" t="s">
        <v>327</v>
      </c>
      <c r="D7966" t="s">
        <v>78</v>
      </c>
      <c r="E7966">
        <v>2022</v>
      </c>
      <c r="F7966">
        <v>34</v>
      </c>
      <c r="G7966" t="s">
        <v>302</v>
      </c>
      <c r="H7966" t="s">
        <v>80</v>
      </c>
      <c r="I7966">
        <v>2</v>
      </c>
      <c r="L7966" t="s">
        <v>564</v>
      </c>
      <c r="M7966">
        <v>1.9</v>
      </c>
      <c r="N7966">
        <v>0.1</v>
      </c>
      <c r="O7966" t="s">
        <v>389</v>
      </c>
    </row>
    <row r="7967" spans="1:15" hidden="1" x14ac:dyDescent="0.35">
      <c r="A7967" t="s">
        <v>563</v>
      </c>
      <c r="B7967" t="s">
        <v>84</v>
      </c>
      <c r="C7967" t="s">
        <v>327</v>
      </c>
      <c r="D7967" t="s">
        <v>78</v>
      </c>
      <c r="E7967">
        <v>2022</v>
      </c>
      <c r="F7967">
        <v>34</v>
      </c>
      <c r="G7967" t="s">
        <v>302</v>
      </c>
      <c r="H7967" t="s">
        <v>80</v>
      </c>
      <c r="I7967">
        <v>22</v>
      </c>
      <c r="L7967" t="s">
        <v>564</v>
      </c>
      <c r="M7967">
        <v>20.9</v>
      </c>
      <c r="N7967">
        <v>1.1000000000000001</v>
      </c>
      <c r="O7967" t="s">
        <v>389</v>
      </c>
    </row>
    <row r="7968" spans="1:15" hidden="1" x14ac:dyDescent="0.35">
      <c r="A7968" t="s">
        <v>563</v>
      </c>
      <c r="B7968" t="s">
        <v>84</v>
      </c>
      <c r="C7968" t="s">
        <v>327</v>
      </c>
      <c r="D7968" t="s">
        <v>78</v>
      </c>
      <c r="E7968">
        <v>2022</v>
      </c>
      <c r="F7968">
        <v>34</v>
      </c>
      <c r="G7968" t="s">
        <v>302</v>
      </c>
      <c r="H7968" t="s">
        <v>80</v>
      </c>
      <c r="I7968">
        <v>1</v>
      </c>
      <c r="L7968" t="s">
        <v>564</v>
      </c>
      <c r="M7968">
        <v>0.95</v>
      </c>
      <c r="N7968">
        <v>0.05</v>
      </c>
      <c r="O7968" t="s">
        <v>389</v>
      </c>
    </row>
    <row r="7969" spans="1:15" hidden="1" x14ac:dyDescent="0.35">
      <c r="A7969" t="s">
        <v>563</v>
      </c>
      <c r="B7969" t="s">
        <v>84</v>
      </c>
      <c r="C7969" t="s">
        <v>327</v>
      </c>
      <c r="D7969" t="s">
        <v>78</v>
      </c>
      <c r="E7969">
        <v>2022</v>
      </c>
      <c r="F7969">
        <v>34</v>
      </c>
      <c r="G7969" t="s">
        <v>302</v>
      </c>
      <c r="H7969" t="s">
        <v>81</v>
      </c>
      <c r="I7969">
        <v>1</v>
      </c>
      <c r="L7969" t="s">
        <v>564</v>
      </c>
      <c r="M7969">
        <v>0.95</v>
      </c>
      <c r="N7969">
        <v>0.05</v>
      </c>
      <c r="O7969" t="s">
        <v>389</v>
      </c>
    </row>
    <row r="7970" spans="1:15" hidden="1" x14ac:dyDescent="0.35">
      <c r="A7970" t="s">
        <v>563</v>
      </c>
      <c r="B7970" t="s">
        <v>84</v>
      </c>
      <c r="C7970" t="s">
        <v>327</v>
      </c>
      <c r="D7970" t="s">
        <v>78</v>
      </c>
      <c r="E7970">
        <v>2022</v>
      </c>
      <c r="F7970">
        <v>34</v>
      </c>
      <c r="G7970" t="s">
        <v>302</v>
      </c>
      <c r="H7970" t="s">
        <v>81</v>
      </c>
      <c r="I7970">
        <v>1</v>
      </c>
      <c r="L7970" t="s">
        <v>564</v>
      </c>
      <c r="M7970">
        <v>0.95</v>
      </c>
      <c r="N7970">
        <v>0.05</v>
      </c>
      <c r="O7970" t="s">
        <v>389</v>
      </c>
    </row>
    <row r="7971" spans="1:15" hidden="1" x14ac:dyDescent="0.35">
      <c r="A7971" t="s">
        <v>563</v>
      </c>
      <c r="B7971" t="s">
        <v>84</v>
      </c>
      <c r="C7971" t="s">
        <v>327</v>
      </c>
      <c r="D7971" t="s">
        <v>78</v>
      </c>
      <c r="E7971">
        <v>2022</v>
      </c>
      <c r="F7971">
        <v>34</v>
      </c>
      <c r="G7971" t="s">
        <v>302</v>
      </c>
      <c r="H7971" t="s">
        <v>80</v>
      </c>
      <c r="I7971">
        <v>783</v>
      </c>
      <c r="L7971" t="s">
        <v>564</v>
      </c>
      <c r="M7971">
        <v>743.85</v>
      </c>
      <c r="N7971">
        <v>39.15</v>
      </c>
      <c r="O7971" t="s">
        <v>389</v>
      </c>
    </row>
    <row r="7972" spans="1:15" hidden="1" x14ac:dyDescent="0.35">
      <c r="A7972" t="s">
        <v>563</v>
      </c>
      <c r="B7972" t="s">
        <v>84</v>
      </c>
      <c r="C7972" t="s">
        <v>327</v>
      </c>
      <c r="D7972" t="s">
        <v>78</v>
      </c>
      <c r="E7972">
        <v>2022</v>
      </c>
      <c r="F7972">
        <v>34</v>
      </c>
      <c r="G7972" t="s">
        <v>302</v>
      </c>
      <c r="H7972" t="s">
        <v>80</v>
      </c>
      <c r="I7972">
        <v>69</v>
      </c>
      <c r="L7972" t="s">
        <v>564</v>
      </c>
      <c r="M7972">
        <v>65.55</v>
      </c>
      <c r="N7972">
        <v>3.45</v>
      </c>
      <c r="O7972" t="s">
        <v>389</v>
      </c>
    </row>
    <row r="7973" spans="1:15" hidden="1" x14ac:dyDescent="0.35">
      <c r="A7973" t="s">
        <v>563</v>
      </c>
      <c r="B7973" t="s">
        <v>84</v>
      </c>
      <c r="C7973" t="s">
        <v>327</v>
      </c>
      <c r="D7973" t="s">
        <v>78</v>
      </c>
      <c r="E7973">
        <v>2022</v>
      </c>
      <c r="F7973">
        <v>34</v>
      </c>
      <c r="G7973" t="s">
        <v>302</v>
      </c>
      <c r="H7973" t="s">
        <v>80</v>
      </c>
      <c r="I7973">
        <v>1713</v>
      </c>
      <c r="L7973" t="s">
        <v>564</v>
      </c>
      <c r="M7973">
        <v>1627.35</v>
      </c>
      <c r="N7973">
        <v>85.65</v>
      </c>
      <c r="O7973" t="s">
        <v>389</v>
      </c>
    </row>
    <row r="7974" spans="1:15" hidden="1" x14ac:dyDescent="0.35">
      <c r="A7974" t="s">
        <v>563</v>
      </c>
      <c r="B7974" t="s">
        <v>84</v>
      </c>
      <c r="C7974" t="s">
        <v>327</v>
      </c>
      <c r="D7974" t="s">
        <v>78</v>
      </c>
      <c r="E7974">
        <v>2022</v>
      </c>
      <c r="F7974">
        <v>34</v>
      </c>
      <c r="G7974" t="s">
        <v>302</v>
      </c>
      <c r="H7974" t="s">
        <v>80</v>
      </c>
      <c r="I7974">
        <v>46</v>
      </c>
      <c r="L7974" t="s">
        <v>564</v>
      </c>
      <c r="M7974">
        <v>43.7</v>
      </c>
      <c r="N7974">
        <v>2.2999999999999998</v>
      </c>
      <c r="O7974" t="s">
        <v>389</v>
      </c>
    </row>
    <row r="7975" spans="1:15" hidden="1" x14ac:dyDescent="0.35">
      <c r="A7975" t="s">
        <v>563</v>
      </c>
      <c r="B7975" t="s">
        <v>84</v>
      </c>
      <c r="C7975" t="s">
        <v>327</v>
      </c>
      <c r="D7975" t="s">
        <v>78</v>
      </c>
      <c r="E7975">
        <v>2022</v>
      </c>
      <c r="F7975">
        <v>34</v>
      </c>
      <c r="G7975" t="s">
        <v>302</v>
      </c>
      <c r="H7975" t="s">
        <v>81</v>
      </c>
      <c r="I7975">
        <v>76</v>
      </c>
      <c r="L7975" t="s">
        <v>564</v>
      </c>
      <c r="M7975">
        <v>72.2</v>
      </c>
      <c r="N7975">
        <v>3.8</v>
      </c>
      <c r="O7975" t="s">
        <v>389</v>
      </c>
    </row>
    <row r="7976" spans="1:15" hidden="1" x14ac:dyDescent="0.35">
      <c r="A7976" t="s">
        <v>563</v>
      </c>
      <c r="B7976" t="s">
        <v>84</v>
      </c>
      <c r="C7976" t="s">
        <v>327</v>
      </c>
      <c r="D7976" t="s">
        <v>78</v>
      </c>
      <c r="E7976">
        <v>2022</v>
      </c>
      <c r="F7976">
        <v>34</v>
      </c>
      <c r="G7976" t="s">
        <v>302</v>
      </c>
      <c r="H7976" t="s">
        <v>81</v>
      </c>
      <c r="I7976">
        <v>89</v>
      </c>
      <c r="L7976" t="s">
        <v>564</v>
      </c>
      <c r="M7976">
        <v>84.55</v>
      </c>
      <c r="N7976">
        <v>4.45</v>
      </c>
      <c r="O7976" t="s">
        <v>389</v>
      </c>
    </row>
    <row r="7977" spans="1:15" hidden="1" x14ac:dyDescent="0.35">
      <c r="A7977" t="s">
        <v>563</v>
      </c>
      <c r="B7977" t="s">
        <v>84</v>
      </c>
      <c r="C7977" t="s">
        <v>327</v>
      </c>
      <c r="D7977" t="s">
        <v>78</v>
      </c>
      <c r="E7977">
        <v>2023</v>
      </c>
      <c r="F7977">
        <v>34</v>
      </c>
      <c r="G7977" t="s">
        <v>302</v>
      </c>
      <c r="H7977" t="s">
        <v>80</v>
      </c>
      <c r="I7977">
        <v>1212</v>
      </c>
      <c r="L7977" t="s">
        <v>564</v>
      </c>
      <c r="M7977">
        <v>1151.4000000000001</v>
      </c>
      <c r="N7977">
        <v>60.6</v>
      </c>
      <c r="O7977" t="s">
        <v>389</v>
      </c>
    </row>
    <row r="7978" spans="1:15" hidden="1" x14ac:dyDescent="0.35">
      <c r="A7978" t="s">
        <v>563</v>
      </c>
      <c r="B7978" t="s">
        <v>84</v>
      </c>
      <c r="C7978" t="s">
        <v>327</v>
      </c>
      <c r="D7978" t="s">
        <v>78</v>
      </c>
      <c r="E7978">
        <v>2023</v>
      </c>
      <c r="F7978">
        <v>34</v>
      </c>
      <c r="G7978" t="s">
        <v>302</v>
      </c>
      <c r="H7978" t="s">
        <v>80</v>
      </c>
      <c r="I7978">
        <v>95</v>
      </c>
      <c r="L7978" t="s">
        <v>564</v>
      </c>
      <c r="M7978">
        <v>90.25</v>
      </c>
      <c r="N7978">
        <v>4.75</v>
      </c>
      <c r="O7978" t="s">
        <v>389</v>
      </c>
    </row>
    <row r="7979" spans="1:15" hidden="1" x14ac:dyDescent="0.35">
      <c r="A7979" t="s">
        <v>563</v>
      </c>
      <c r="B7979" t="s">
        <v>84</v>
      </c>
      <c r="C7979" t="s">
        <v>327</v>
      </c>
      <c r="D7979" t="s">
        <v>78</v>
      </c>
      <c r="E7979">
        <v>2023</v>
      </c>
      <c r="F7979">
        <v>34</v>
      </c>
      <c r="G7979" t="s">
        <v>302</v>
      </c>
      <c r="H7979" t="s">
        <v>80</v>
      </c>
      <c r="I7979">
        <v>2281</v>
      </c>
      <c r="L7979" t="s">
        <v>564</v>
      </c>
      <c r="M7979">
        <v>2166.9499999999998</v>
      </c>
      <c r="N7979">
        <v>114.05</v>
      </c>
      <c r="O7979" t="s">
        <v>389</v>
      </c>
    </row>
    <row r="7980" spans="1:15" hidden="1" x14ac:dyDescent="0.35">
      <c r="A7980" t="s">
        <v>563</v>
      </c>
      <c r="B7980" t="s">
        <v>84</v>
      </c>
      <c r="C7980" t="s">
        <v>327</v>
      </c>
      <c r="D7980" t="s">
        <v>78</v>
      </c>
      <c r="E7980">
        <v>2023</v>
      </c>
      <c r="F7980">
        <v>34</v>
      </c>
      <c r="G7980" t="s">
        <v>302</v>
      </c>
      <c r="H7980" t="s">
        <v>80</v>
      </c>
      <c r="I7980">
        <v>92</v>
      </c>
      <c r="L7980" t="s">
        <v>564</v>
      </c>
      <c r="M7980">
        <v>87.4</v>
      </c>
      <c r="N7980">
        <v>4.5999999999999996</v>
      </c>
      <c r="O7980" t="s">
        <v>389</v>
      </c>
    </row>
    <row r="7981" spans="1:15" hidden="1" x14ac:dyDescent="0.35">
      <c r="A7981" t="s">
        <v>563</v>
      </c>
      <c r="B7981" t="s">
        <v>84</v>
      </c>
      <c r="C7981" t="s">
        <v>327</v>
      </c>
      <c r="D7981" t="s">
        <v>78</v>
      </c>
      <c r="E7981">
        <v>2023</v>
      </c>
      <c r="F7981">
        <v>34</v>
      </c>
      <c r="G7981" t="s">
        <v>302</v>
      </c>
      <c r="H7981" t="s">
        <v>81</v>
      </c>
      <c r="I7981">
        <v>391</v>
      </c>
      <c r="L7981" t="s">
        <v>564</v>
      </c>
      <c r="M7981">
        <v>371.45</v>
      </c>
      <c r="N7981">
        <v>19.55</v>
      </c>
      <c r="O7981" t="s">
        <v>389</v>
      </c>
    </row>
    <row r="7982" spans="1:15" hidden="1" x14ac:dyDescent="0.35">
      <c r="A7982" t="s">
        <v>563</v>
      </c>
      <c r="B7982" t="s">
        <v>84</v>
      </c>
      <c r="C7982" t="s">
        <v>327</v>
      </c>
      <c r="D7982" t="s">
        <v>78</v>
      </c>
      <c r="E7982">
        <v>2023</v>
      </c>
      <c r="F7982">
        <v>34</v>
      </c>
      <c r="G7982" t="s">
        <v>302</v>
      </c>
      <c r="H7982" t="s">
        <v>81</v>
      </c>
      <c r="I7982">
        <v>398</v>
      </c>
      <c r="L7982" t="s">
        <v>564</v>
      </c>
      <c r="M7982">
        <v>378.1</v>
      </c>
      <c r="N7982">
        <v>19.899999999999999</v>
      </c>
      <c r="O7982" t="s">
        <v>389</v>
      </c>
    </row>
    <row r="7983" spans="1:15" hidden="1" x14ac:dyDescent="0.35">
      <c r="A7983" t="s">
        <v>563</v>
      </c>
      <c r="B7983" t="s">
        <v>84</v>
      </c>
      <c r="C7983" t="s">
        <v>327</v>
      </c>
      <c r="D7983" t="s">
        <v>78</v>
      </c>
      <c r="E7983">
        <v>2023</v>
      </c>
      <c r="F7983">
        <v>34</v>
      </c>
      <c r="G7983" t="s">
        <v>302</v>
      </c>
      <c r="H7983" t="s">
        <v>80</v>
      </c>
      <c r="I7983">
        <v>2136</v>
      </c>
      <c r="L7983" t="s">
        <v>564</v>
      </c>
      <c r="M7983">
        <v>2029.2</v>
      </c>
      <c r="N7983">
        <v>106.8</v>
      </c>
      <c r="O7983" t="s">
        <v>389</v>
      </c>
    </row>
    <row r="7984" spans="1:15" hidden="1" x14ac:dyDescent="0.35">
      <c r="A7984" t="s">
        <v>563</v>
      </c>
      <c r="B7984" t="s">
        <v>84</v>
      </c>
      <c r="C7984" t="s">
        <v>327</v>
      </c>
      <c r="D7984" t="s">
        <v>78</v>
      </c>
      <c r="E7984">
        <v>2023</v>
      </c>
      <c r="F7984">
        <v>34</v>
      </c>
      <c r="G7984" t="s">
        <v>302</v>
      </c>
      <c r="H7984" t="s">
        <v>80</v>
      </c>
      <c r="I7984">
        <v>168</v>
      </c>
      <c r="L7984" t="s">
        <v>564</v>
      </c>
      <c r="M7984">
        <v>159.6</v>
      </c>
      <c r="N7984">
        <v>8.4</v>
      </c>
      <c r="O7984" t="s">
        <v>389</v>
      </c>
    </row>
    <row r="7985" spans="1:15" hidden="1" x14ac:dyDescent="0.35">
      <c r="A7985" t="s">
        <v>563</v>
      </c>
      <c r="B7985" t="s">
        <v>84</v>
      </c>
      <c r="C7985" t="s">
        <v>327</v>
      </c>
      <c r="D7985" t="s">
        <v>78</v>
      </c>
      <c r="E7985">
        <v>2023</v>
      </c>
      <c r="F7985">
        <v>34</v>
      </c>
      <c r="G7985" t="s">
        <v>302</v>
      </c>
      <c r="H7985" t="s">
        <v>80</v>
      </c>
      <c r="I7985">
        <v>4149</v>
      </c>
      <c r="L7985" t="s">
        <v>564</v>
      </c>
      <c r="M7985">
        <v>3941.55</v>
      </c>
      <c r="N7985">
        <v>207.45</v>
      </c>
      <c r="O7985" t="s">
        <v>389</v>
      </c>
    </row>
    <row r="7986" spans="1:15" hidden="1" x14ac:dyDescent="0.35">
      <c r="A7986" t="s">
        <v>563</v>
      </c>
      <c r="B7986" t="s">
        <v>84</v>
      </c>
      <c r="C7986" t="s">
        <v>327</v>
      </c>
      <c r="D7986" t="s">
        <v>78</v>
      </c>
      <c r="E7986">
        <v>2023</v>
      </c>
      <c r="F7986">
        <v>34</v>
      </c>
      <c r="G7986" t="s">
        <v>302</v>
      </c>
      <c r="H7986" t="s">
        <v>80</v>
      </c>
      <c r="I7986">
        <v>163</v>
      </c>
      <c r="L7986" t="s">
        <v>564</v>
      </c>
      <c r="M7986">
        <v>154.85</v>
      </c>
      <c r="N7986">
        <v>8.15</v>
      </c>
      <c r="O7986" t="s">
        <v>389</v>
      </c>
    </row>
    <row r="7987" spans="1:15" hidden="1" x14ac:dyDescent="0.35">
      <c r="A7987" t="s">
        <v>563</v>
      </c>
      <c r="B7987" t="s">
        <v>84</v>
      </c>
      <c r="C7987" t="s">
        <v>327</v>
      </c>
      <c r="D7987" t="s">
        <v>78</v>
      </c>
      <c r="E7987">
        <v>2023</v>
      </c>
      <c r="F7987">
        <v>34</v>
      </c>
      <c r="G7987" t="s">
        <v>302</v>
      </c>
      <c r="H7987" t="s">
        <v>81</v>
      </c>
      <c r="I7987">
        <v>711</v>
      </c>
      <c r="L7987" t="s">
        <v>564</v>
      </c>
      <c r="M7987">
        <v>675.45</v>
      </c>
      <c r="N7987">
        <v>35.549999999999997</v>
      </c>
      <c r="O7987" t="s">
        <v>389</v>
      </c>
    </row>
    <row r="7988" spans="1:15" hidden="1" x14ac:dyDescent="0.35">
      <c r="A7988" t="s">
        <v>563</v>
      </c>
      <c r="B7988" t="s">
        <v>84</v>
      </c>
      <c r="C7988" t="s">
        <v>327</v>
      </c>
      <c r="D7988" t="s">
        <v>78</v>
      </c>
      <c r="E7988">
        <v>2023</v>
      </c>
      <c r="F7988">
        <v>34</v>
      </c>
      <c r="G7988" t="s">
        <v>302</v>
      </c>
      <c r="H7988" t="s">
        <v>81</v>
      </c>
      <c r="I7988">
        <v>724</v>
      </c>
      <c r="L7988" t="s">
        <v>564</v>
      </c>
      <c r="M7988">
        <v>687.8</v>
      </c>
      <c r="N7988">
        <v>36.200000000000003</v>
      </c>
      <c r="O7988" t="s">
        <v>389</v>
      </c>
    </row>
    <row r="7989" spans="1:15" hidden="1" x14ac:dyDescent="0.35">
      <c r="A7989" t="s">
        <v>563</v>
      </c>
      <c r="B7989" t="s">
        <v>84</v>
      </c>
      <c r="C7989" t="s">
        <v>327</v>
      </c>
      <c r="D7989" t="s">
        <v>78</v>
      </c>
      <c r="E7989">
        <v>2024</v>
      </c>
      <c r="F7989">
        <v>34</v>
      </c>
      <c r="G7989" t="s">
        <v>302</v>
      </c>
      <c r="H7989" t="s">
        <v>80</v>
      </c>
      <c r="I7989">
        <v>782</v>
      </c>
      <c r="L7989" t="s">
        <v>564</v>
      </c>
      <c r="M7989">
        <v>742.9</v>
      </c>
      <c r="N7989">
        <v>39.1</v>
      </c>
      <c r="O7989" t="s">
        <v>389</v>
      </c>
    </row>
    <row r="7990" spans="1:15" hidden="1" x14ac:dyDescent="0.35">
      <c r="A7990" t="s">
        <v>563</v>
      </c>
      <c r="B7990" t="s">
        <v>84</v>
      </c>
      <c r="C7990" t="s">
        <v>327</v>
      </c>
      <c r="D7990" t="s">
        <v>78</v>
      </c>
      <c r="E7990">
        <v>2024</v>
      </c>
      <c r="F7990">
        <v>34</v>
      </c>
      <c r="G7990" t="s">
        <v>302</v>
      </c>
      <c r="H7990" t="s">
        <v>80</v>
      </c>
      <c r="I7990">
        <v>65</v>
      </c>
      <c r="L7990" t="s">
        <v>564</v>
      </c>
      <c r="M7990">
        <v>61.75</v>
      </c>
      <c r="N7990">
        <v>3.25</v>
      </c>
      <c r="O7990" t="s">
        <v>389</v>
      </c>
    </row>
    <row r="7991" spans="1:15" hidden="1" x14ac:dyDescent="0.35">
      <c r="A7991" t="s">
        <v>563</v>
      </c>
      <c r="B7991" t="s">
        <v>84</v>
      </c>
      <c r="C7991" t="s">
        <v>327</v>
      </c>
      <c r="D7991" t="s">
        <v>78</v>
      </c>
      <c r="E7991">
        <v>2024</v>
      </c>
      <c r="F7991">
        <v>34</v>
      </c>
      <c r="G7991" t="s">
        <v>302</v>
      </c>
      <c r="H7991" t="s">
        <v>80</v>
      </c>
      <c r="I7991">
        <v>1564</v>
      </c>
      <c r="L7991" t="s">
        <v>564</v>
      </c>
      <c r="M7991">
        <v>1485.8</v>
      </c>
      <c r="N7991">
        <v>78.2</v>
      </c>
      <c r="O7991" t="s">
        <v>389</v>
      </c>
    </row>
    <row r="7992" spans="1:15" hidden="1" x14ac:dyDescent="0.35">
      <c r="A7992" t="s">
        <v>563</v>
      </c>
      <c r="B7992" t="s">
        <v>84</v>
      </c>
      <c r="C7992" t="s">
        <v>327</v>
      </c>
      <c r="D7992" t="s">
        <v>78</v>
      </c>
      <c r="E7992">
        <v>2024</v>
      </c>
      <c r="F7992">
        <v>34</v>
      </c>
      <c r="G7992" t="s">
        <v>302</v>
      </c>
      <c r="H7992" t="s">
        <v>80</v>
      </c>
      <c r="I7992">
        <v>88</v>
      </c>
      <c r="L7992" t="s">
        <v>564</v>
      </c>
      <c r="M7992">
        <v>83.6</v>
      </c>
      <c r="N7992">
        <v>4.4000000000000004</v>
      </c>
      <c r="O7992" t="s">
        <v>389</v>
      </c>
    </row>
    <row r="7993" spans="1:15" hidden="1" x14ac:dyDescent="0.35">
      <c r="A7993" t="s">
        <v>563</v>
      </c>
      <c r="B7993" t="s">
        <v>84</v>
      </c>
      <c r="C7993" t="s">
        <v>335</v>
      </c>
      <c r="D7993" t="s">
        <v>78</v>
      </c>
      <c r="E7993">
        <v>2022</v>
      </c>
      <c r="F7993">
        <v>34</v>
      </c>
      <c r="G7993" t="s">
        <v>302</v>
      </c>
      <c r="H7993" t="s">
        <v>80</v>
      </c>
      <c r="I7993">
        <v>112</v>
      </c>
      <c r="L7993" t="s">
        <v>564</v>
      </c>
      <c r="M7993">
        <v>106.4</v>
      </c>
      <c r="N7993">
        <v>5.6</v>
      </c>
      <c r="O7993" t="s">
        <v>393</v>
      </c>
    </row>
    <row r="7994" spans="1:15" hidden="1" x14ac:dyDescent="0.35">
      <c r="A7994" t="s">
        <v>563</v>
      </c>
      <c r="B7994" t="s">
        <v>84</v>
      </c>
      <c r="C7994" t="s">
        <v>335</v>
      </c>
      <c r="D7994" t="s">
        <v>78</v>
      </c>
      <c r="E7994">
        <v>2022</v>
      </c>
      <c r="F7994">
        <v>34</v>
      </c>
      <c r="G7994" t="s">
        <v>302</v>
      </c>
      <c r="H7994" t="s">
        <v>80</v>
      </c>
      <c r="I7994">
        <v>15</v>
      </c>
      <c r="L7994" t="s">
        <v>564</v>
      </c>
      <c r="M7994">
        <v>14.25</v>
      </c>
      <c r="N7994">
        <v>0.75</v>
      </c>
      <c r="O7994" t="s">
        <v>393</v>
      </c>
    </row>
    <row r="7995" spans="1:15" hidden="1" x14ac:dyDescent="0.35">
      <c r="A7995" t="s">
        <v>563</v>
      </c>
      <c r="B7995" t="s">
        <v>84</v>
      </c>
      <c r="C7995" t="s">
        <v>335</v>
      </c>
      <c r="D7995" t="s">
        <v>78</v>
      </c>
      <c r="E7995">
        <v>2022</v>
      </c>
      <c r="F7995">
        <v>34</v>
      </c>
      <c r="G7995" t="s">
        <v>302</v>
      </c>
      <c r="H7995" t="s">
        <v>80</v>
      </c>
      <c r="I7995">
        <v>198</v>
      </c>
      <c r="L7995" t="s">
        <v>564</v>
      </c>
      <c r="M7995">
        <v>188.1</v>
      </c>
      <c r="N7995">
        <v>9.9</v>
      </c>
      <c r="O7995" t="s">
        <v>393</v>
      </c>
    </row>
    <row r="7996" spans="1:15" hidden="1" x14ac:dyDescent="0.35">
      <c r="A7996" t="s">
        <v>563</v>
      </c>
      <c r="B7996" t="s">
        <v>84</v>
      </c>
      <c r="C7996" t="s">
        <v>335</v>
      </c>
      <c r="D7996" t="s">
        <v>78</v>
      </c>
      <c r="E7996">
        <v>2022</v>
      </c>
      <c r="F7996">
        <v>34</v>
      </c>
      <c r="G7996" t="s">
        <v>302</v>
      </c>
      <c r="H7996" t="s">
        <v>80</v>
      </c>
      <c r="I7996">
        <v>9</v>
      </c>
      <c r="L7996" t="s">
        <v>564</v>
      </c>
      <c r="M7996">
        <v>8.5500000000000007</v>
      </c>
      <c r="N7996">
        <v>0.45</v>
      </c>
      <c r="O7996" t="s">
        <v>393</v>
      </c>
    </row>
    <row r="7997" spans="1:15" hidden="1" x14ac:dyDescent="0.35">
      <c r="A7997" t="s">
        <v>563</v>
      </c>
      <c r="B7997" t="s">
        <v>84</v>
      </c>
      <c r="C7997" t="s">
        <v>335</v>
      </c>
      <c r="D7997" t="s">
        <v>78</v>
      </c>
      <c r="E7997">
        <v>2022</v>
      </c>
      <c r="F7997">
        <v>34</v>
      </c>
      <c r="G7997" t="s">
        <v>302</v>
      </c>
      <c r="H7997" t="s">
        <v>81</v>
      </c>
      <c r="I7997">
        <v>19</v>
      </c>
      <c r="L7997" t="s">
        <v>564</v>
      </c>
      <c r="M7997">
        <v>18.05</v>
      </c>
      <c r="N7997">
        <v>0.95</v>
      </c>
      <c r="O7997" t="s">
        <v>393</v>
      </c>
    </row>
    <row r="7998" spans="1:15" hidden="1" x14ac:dyDescent="0.35">
      <c r="A7998" t="s">
        <v>563</v>
      </c>
      <c r="B7998" t="s">
        <v>84</v>
      </c>
      <c r="C7998" t="s">
        <v>335</v>
      </c>
      <c r="D7998" t="s">
        <v>78</v>
      </c>
      <c r="E7998">
        <v>2022</v>
      </c>
      <c r="F7998">
        <v>34</v>
      </c>
      <c r="G7998" t="s">
        <v>302</v>
      </c>
      <c r="H7998" t="s">
        <v>81</v>
      </c>
      <c r="I7998">
        <v>14</v>
      </c>
      <c r="L7998" t="s">
        <v>564</v>
      </c>
      <c r="M7998">
        <v>13.3</v>
      </c>
      <c r="N7998">
        <v>0.7</v>
      </c>
      <c r="O7998" t="s">
        <v>393</v>
      </c>
    </row>
    <row r="7999" spans="1:15" hidden="1" x14ac:dyDescent="0.35">
      <c r="A7999" t="s">
        <v>563</v>
      </c>
      <c r="B7999" t="s">
        <v>84</v>
      </c>
      <c r="C7999" t="s">
        <v>335</v>
      </c>
      <c r="D7999" t="s">
        <v>78</v>
      </c>
      <c r="E7999">
        <v>2022</v>
      </c>
      <c r="F7999">
        <v>34</v>
      </c>
      <c r="G7999" t="s">
        <v>302</v>
      </c>
      <c r="H7999" t="s">
        <v>80</v>
      </c>
      <c r="I7999">
        <v>1085</v>
      </c>
      <c r="L7999" t="s">
        <v>564</v>
      </c>
      <c r="M7999">
        <v>1030.75</v>
      </c>
      <c r="N7999">
        <v>54.25</v>
      </c>
      <c r="O7999" t="s">
        <v>393</v>
      </c>
    </row>
    <row r="8000" spans="1:15" hidden="1" x14ac:dyDescent="0.35">
      <c r="A8000" t="s">
        <v>563</v>
      </c>
      <c r="B8000" t="s">
        <v>84</v>
      </c>
      <c r="C8000" t="s">
        <v>335</v>
      </c>
      <c r="D8000" t="s">
        <v>78</v>
      </c>
      <c r="E8000">
        <v>2022</v>
      </c>
      <c r="F8000">
        <v>34</v>
      </c>
      <c r="G8000" t="s">
        <v>302</v>
      </c>
      <c r="H8000" t="s">
        <v>80</v>
      </c>
      <c r="I8000">
        <v>1143</v>
      </c>
      <c r="L8000" t="s">
        <v>564</v>
      </c>
      <c r="M8000">
        <v>1085.8499999999999</v>
      </c>
      <c r="N8000">
        <v>57.15</v>
      </c>
      <c r="O8000" t="s">
        <v>393</v>
      </c>
    </row>
    <row r="8001" spans="1:15" hidden="1" x14ac:dyDescent="0.35">
      <c r="A8001" t="s">
        <v>563</v>
      </c>
      <c r="B8001" t="s">
        <v>84</v>
      </c>
      <c r="C8001" t="s">
        <v>335</v>
      </c>
      <c r="D8001" t="s">
        <v>78</v>
      </c>
      <c r="E8001">
        <v>2022</v>
      </c>
      <c r="F8001">
        <v>34</v>
      </c>
      <c r="G8001" t="s">
        <v>302</v>
      </c>
      <c r="H8001" t="s">
        <v>80</v>
      </c>
      <c r="I8001">
        <v>2122</v>
      </c>
      <c r="L8001" t="s">
        <v>564</v>
      </c>
      <c r="M8001">
        <v>2015.9</v>
      </c>
      <c r="N8001">
        <v>106.1</v>
      </c>
      <c r="O8001" t="s">
        <v>393</v>
      </c>
    </row>
    <row r="8002" spans="1:15" hidden="1" x14ac:dyDescent="0.35">
      <c r="A8002" t="s">
        <v>563</v>
      </c>
      <c r="B8002" t="s">
        <v>84</v>
      </c>
      <c r="C8002" t="s">
        <v>335</v>
      </c>
      <c r="D8002" t="s">
        <v>78</v>
      </c>
      <c r="E8002">
        <v>2022</v>
      </c>
      <c r="F8002">
        <v>34</v>
      </c>
      <c r="G8002" t="s">
        <v>302</v>
      </c>
      <c r="H8002" t="s">
        <v>80</v>
      </c>
      <c r="I8002">
        <v>90</v>
      </c>
      <c r="L8002" t="s">
        <v>564</v>
      </c>
      <c r="M8002">
        <v>85.5</v>
      </c>
      <c r="N8002">
        <v>4.5</v>
      </c>
      <c r="O8002" t="s">
        <v>393</v>
      </c>
    </row>
    <row r="8003" spans="1:15" hidden="1" x14ac:dyDescent="0.35">
      <c r="A8003" t="s">
        <v>563</v>
      </c>
      <c r="B8003" t="s">
        <v>84</v>
      </c>
      <c r="C8003" t="s">
        <v>335</v>
      </c>
      <c r="D8003" t="s">
        <v>78</v>
      </c>
      <c r="E8003">
        <v>2022</v>
      </c>
      <c r="F8003">
        <v>34</v>
      </c>
      <c r="G8003" t="s">
        <v>302</v>
      </c>
      <c r="H8003" t="s">
        <v>81</v>
      </c>
      <c r="I8003">
        <v>1458</v>
      </c>
      <c r="L8003" t="s">
        <v>564</v>
      </c>
      <c r="M8003">
        <v>1385.1</v>
      </c>
      <c r="N8003">
        <v>72.900000000000006</v>
      </c>
      <c r="O8003" t="s">
        <v>393</v>
      </c>
    </row>
    <row r="8004" spans="1:15" hidden="1" x14ac:dyDescent="0.35">
      <c r="A8004" t="s">
        <v>563</v>
      </c>
      <c r="B8004" t="s">
        <v>84</v>
      </c>
      <c r="C8004" t="s">
        <v>335</v>
      </c>
      <c r="D8004" t="s">
        <v>78</v>
      </c>
      <c r="E8004">
        <v>2022</v>
      </c>
      <c r="F8004">
        <v>34</v>
      </c>
      <c r="G8004" t="s">
        <v>302</v>
      </c>
      <c r="H8004" t="s">
        <v>81</v>
      </c>
      <c r="I8004">
        <v>1069</v>
      </c>
      <c r="L8004" t="s">
        <v>564</v>
      </c>
      <c r="M8004">
        <v>1015.55</v>
      </c>
      <c r="N8004">
        <v>53.45</v>
      </c>
      <c r="O8004" t="s">
        <v>393</v>
      </c>
    </row>
    <row r="8005" spans="1:15" hidden="1" x14ac:dyDescent="0.35">
      <c r="A8005" t="s">
        <v>563</v>
      </c>
      <c r="B8005" t="s">
        <v>84</v>
      </c>
      <c r="C8005" t="s">
        <v>335</v>
      </c>
      <c r="D8005" t="s">
        <v>78</v>
      </c>
      <c r="E8005">
        <v>2023</v>
      </c>
      <c r="F8005">
        <v>34</v>
      </c>
      <c r="G8005" t="s">
        <v>302</v>
      </c>
      <c r="H8005" t="s">
        <v>80</v>
      </c>
      <c r="I8005">
        <v>742</v>
      </c>
      <c r="L8005" t="s">
        <v>564</v>
      </c>
      <c r="M8005">
        <v>704.9</v>
      </c>
      <c r="N8005">
        <v>37.1</v>
      </c>
      <c r="O8005" t="s">
        <v>393</v>
      </c>
    </row>
    <row r="8006" spans="1:15" hidden="1" x14ac:dyDescent="0.35">
      <c r="A8006" t="s">
        <v>563</v>
      </c>
      <c r="B8006" t="s">
        <v>84</v>
      </c>
      <c r="C8006" t="s">
        <v>335</v>
      </c>
      <c r="D8006" t="s">
        <v>78</v>
      </c>
      <c r="E8006">
        <v>2023</v>
      </c>
      <c r="F8006">
        <v>34</v>
      </c>
      <c r="G8006" t="s">
        <v>302</v>
      </c>
      <c r="H8006" t="s">
        <v>80</v>
      </c>
      <c r="I8006">
        <v>830</v>
      </c>
      <c r="L8006" t="s">
        <v>564</v>
      </c>
      <c r="M8006">
        <v>788.5</v>
      </c>
      <c r="N8006">
        <v>41.5</v>
      </c>
      <c r="O8006" t="s">
        <v>393</v>
      </c>
    </row>
    <row r="8007" spans="1:15" hidden="1" x14ac:dyDescent="0.35">
      <c r="A8007" t="s">
        <v>563</v>
      </c>
      <c r="B8007" t="s">
        <v>84</v>
      </c>
      <c r="C8007" t="s">
        <v>335</v>
      </c>
      <c r="D8007" t="s">
        <v>78</v>
      </c>
      <c r="E8007">
        <v>2023</v>
      </c>
      <c r="F8007">
        <v>34</v>
      </c>
      <c r="G8007" t="s">
        <v>302</v>
      </c>
      <c r="H8007" t="s">
        <v>80</v>
      </c>
      <c r="I8007">
        <v>90</v>
      </c>
      <c r="L8007" t="s">
        <v>564</v>
      </c>
      <c r="M8007">
        <v>85.5</v>
      </c>
      <c r="N8007">
        <v>4.5</v>
      </c>
      <c r="O8007" t="s">
        <v>393</v>
      </c>
    </row>
    <row r="8008" spans="1:15" hidden="1" x14ac:dyDescent="0.35">
      <c r="A8008" t="s">
        <v>563</v>
      </c>
      <c r="B8008" t="s">
        <v>84</v>
      </c>
      <c r="C8008" t="s">
        <v>335</v>
      </c>
      <c r="D8008" t="s">
        <v>78</v>
      </c>
      <c r="E8008">
        <v>2023</v>
      </c>
      <c r="F8008">
        <v>34</v>
      </c>
      <c r="G8008" t="s">
        <v>302</v>
      </c>
      <c r="H8008" t="s">
        <v>80</v>
      </c>
      <c r="I8008">
        <v>1171</v>
      </c>
      <c r="L8008" t="s">
        <v>564</v>
      </c>
      <c r="M8008">
        <v>1112.45</v>
      </c>
      <c r="N8008">
        <v>58.55</v>
      </c>
      <c r="O8008" t="s">
        <v>393</v>
      </c>
    </row>
    <row r="8009" spans="1:15" hidden="1" x14ac:dyDescent="0.35">
      <c r="A8009" t="s">
        <v>563</v>
      </c>
      <c r="B8009" t="s">
        <v>84</v>
      </c>
      <c r="C8009" t="s">
        <v>335</v>
      </c>
      <c r="D8009" t="s">
        <v>78</v>
      </c>
      <c r="E8009">
        <v>2023</v>
      </c>
      <c r="F8009">
        <v>34</v>
      </c>
      <c r="G8009" t="s">
        <v>302</v>
      </c>
      <c r="H8009" t="s">
        <v>80</v>
      </c>
      <c r="I8009">
        <v>1715</v>
      </c>
      <c r="L8009" t="s">
        <v>564</v>
      </c>
      <c r="M8009">
        <v>1715</v>
      </c>
      <c r="N8009">
        <v>0</v>
      </c>
      <c r="O8009" t="s">
        <v>393</v>
      </c>
    </row>
    <row r="8010" spans="1:15" hidden="1" x14ac:dyDescent="0.35">
      <c r="A8010" t="s">
        <v>563</v>
      </c>
      <c r="B8010" t="s">
        <v>84</v>
      </c>
      <c r="C8010" t="s">
        <v>335</v>
      </c>
      <c r="D8010" t="s">
        <v>78</v>
      </c>
      <c r="E8010">
        <v>2023</v>
      </c>
      <c r="F8010">
        <v>34</v>
      </c>
      <c r="G8010" t="s">
        <v>302</v>
      </c>
      <c r="H8010" t="s">
        <v>80</v>
      </c>
      <c r="I8010">
        <v>1253</v>
      </c>
      <c r="L8010" t="s">
        <v>564</v>
      </c>
      <c r="M8010">
        <v>1190.3499999999999</v>
      </c>
      <c r="N8010">
        <v>62.65</v>
      </c>
      <c r="O8010" t="s">
        <v>393</v>
      </c>
    </row>
    <row r="8011" spans="1:15" hidden="1" x14ac:dyDescent="0.35">
      <c r="A8011" t="s">
        <v>563</v>
      </c>
      <c r="B8011" t="s">
        <v>84</v>
      </c>
      <c r="C8011" t="s">
        <v>335</v>
      </c>
      <c r="D8011" t="s">
        <v>78</v>
      </c>
      <c r="E8011">
        <v>2023</v>
      </c>
      <c r="F8011">
        <v>34</v>
      </c>
      <c r="G8011" t="s">
        <v>302</v>
      </c>
      <c r="H8011" t="s">
        <v>80</v>
      </c>
      <c r="I8011">
        <v>142</v>
      </c>
      <c r="L8011" t="s">
        <v>564</v>
      </c>
      <c r="M8011">
        <v>134.9</v>
      </c>
      <c r="N8011">
        <v>7.1</v>
      </c>
      <c r="O8011" t="s">
        <v>393</v>
      </c>
    </row>
    <row r="8012" spans="1:15" hidden="1" x14ac:dyDescent="0.35">
      <c r="A8012" t="s">
        <v>563</v>
      </c>
      <c r="B8012" t="s">
        <v>84</v>
      </c>
      <c r="C8012" t="s">
        <v>335</v>
      </c>
      <c r="D8012" t="s">
        <v>78</v>
      </c>
      <c r="E8012">
        <v>2024</v>
      </c>
      <c r="F8012">
        <v>34</v>
      </c>
      <c r="G8012" t="s">
        <v>302</v>
      </c>
      <c r="H8012" t="s">
        <v>80</v>
      </c>
      <c r="I8012">
        <v>1053</v>
      </c>
      <c r="L8012" t="s">
        <v>564</v>
      </c>
      <c r="M8012">
        <v>1000.35</v>
      </c>
      <c r="N8012">
        <v>52.65</v>
      </c>
      <c r="O8012" t="s">
        <v>393</v>
      </c>
    </row>
    <row r="8013" spans="1:15" hidden="1" x14ac:dyDescent="0.35">
      <c r="A8013" t="s">
        <v>563</v>
      </c>
      <c r="B8013" t="s">
        <v>84</v>
      </c>
      <c r="C8013" t="s">
        <v>335</v>
      </c>
      <c r="D8013" t="s">
        <v>78</v>
      </c>
      <c r="E8013">
        <v>2024</v>
      </c>
      <c r="F8013">
        <v>34</v>
      </c>
      <c r="G8013" t="s">
        <v>302</v>
      </c>
      <c r="H8013" t="s">
        <v>80</v>
      </c>
      <c r="I8013">
        <v>1248</v>
      </c>
      <c r="L8013" t="s">
        <v>564</v>
      </c>
      <c r="M8013">
        <v>1185.5999999999999</v>
      </c>
      <c r="N8013">
        <v>62.4</v>
      </c>
      <c r="O8013" t="s">
        <v>393</v>
      </c>
    </row>
    <row r="8014" spans="1:15" hidden="1" x14ac:dyDescent="0.35">
      <c r="A8014" t="s">
        <v>563</v>
      </c>
      <c r="B8014" t="s">
        <v>84</v>
      </c>
      <c r="C8014" t="s">
        <v>335</v>
      </c>
      <c r="D8014" t="s">
        <v>78</v>
      </c>
      <c r="E8014">
        <v>2024</v>
      </c>
      <c r="F8014">
        <v>34</v>
      </c>
      <c r="G8014" t="s">
        <v>302</v>
      </c>
      <c r="H8014" t="s">
        <v>80</v>
      </c>
      <c r="I8014">
        <v>1116</v>
      </c>
      <c r="L8014" t="s">
        <v>564</v>
      </c>
      <c r="M8014">
        <v>1060.2</v>
      </c>
      <c r="N8014">
        <v>55.8</v>
      </c>
      <c r="O8014" t="s">
        <v>393</v>
      </c>
    </row>
    <row r="8015" spans="1:15" hidden="1" x14ac:dyDescent="0.35">
      <c r="A8015" t="s">
        <v>563</v>
      </c>
      <c r="B8015" t="s">
        <v>84</v>
      </c>
      <c r="C8015" t="s">
        <v>335</v>
      </c>
      <c r="D8015" t="s">
        <v>78</v>
      </c>
      <c r="E8015">
        <v>2024</v>
      </c>
      <c r="F8015">
        <v>34</v>
      </c>
      <c r="G8015" t="s">
        <v>302</v>
      </c>
      <c r="H8015" t="s">
        <v>80</v>
      </c>
      <c r="I8015">
        <v>99</v>
      </c>
      <c r="L8015" t="s">
        <v>564</v>
      </c>
      <c r="M8015">
        <v>94.05</v>
      </c>
      <c r="N8015">
        <v>4.95</v>
      </c>
      <c r="O8015" t="s">
        <v>393</v>
      </c>
    </row>
    <row r="8016" spans="1:15" hidden="1" x14ac:dyDescent="0.35">
      <c r="A8016" t="s">
        <v>563</v>
      </c>
      <c r="B8016" t="s">
        <v>84</v>
      </c>
      <c r="C8016" t="s">
        <v>335</v>
      </c>
      <c r="D8016" t="s">
        <v>78</v>
      </c>
      <c r="E8016">
        <v>2024</v>
      </c>
      <c r="F8016">
        <v>34</v>
      </c>
      <c r="G8016" t="s">
        <v>302</v>
      </c>
      <c r="H8016" t="s">
        <v>81</v>
      </c>
      <c r="I8016">
        <v>1841</v>
      </c>
      <c r="L8016" t="s">
        <v>564</v>
      </c>
      <c r="M8016">
        <v>1748.95</v>
      </c>
      <c r="N8016">
        <v>92.05</v>
      </c>
      <c r="O8016" t="s">
        <v>393</v>
      </c>
    </row>
    <row r="8017" spans="1:15" hidden="1" x14ac:dyDescent="0.35">
      <c r="A8017" t="s">
        <v>563</v>
      </c>
      <c r="B8017" t="s">
        <v>84</v>
      </c>
      <c r="C8017" t="s">
        <v>420</v>
      </c>
      <c r="D8017" t="s">
        <v>78</v>
      </c>
      <c r="E8017">
        <v>2023</v>
      </c>
      <c r="F8017">
        <v>34</v>
      </c>
      <c r="G8017" t="s">
        <v>302</v>
      </c>
      <c r="H8017" t="s">
        <v>80</v>
      </c>
      <c r="I8017">
        <v>339</v>
      </c>
      <c r="L8017" t="s">
        <v>564</v>
      </c>
      <c r="M8017">
        <v>322.05</v>
      </c>
      <c r="N8017">
        <v>16.95</v>
      </c>
      <c r="O8017" t="s">
        <v>416</v>
      </c>
    </row>
    <row r="8018" spans="1:15" hidden="1" x14ac:dyDescent="0.35">
      <c r="A8018" t="s">
        <v>563</v>
      </c>
      <c r="B8018" t="s">
        <v>84</v>
      </c>
      <c r="C8018" t="s">
        <v>420</v>
      </c>
      <c r="D8018" t="s">
        <v>78</v>
      </c>
      <c r="E8018">
        <v>2023</v>
      </c>
      <c r="F8018">
        <v>34</v>
      </c>
      <c r="G8018" t="s">
        <v>302</v>
      </c>
      <c r="H8018" t="s">
        <v>80</v>
      </c>
      <c r="I8018">
        <v>349</v>
      </c>
      <c r="L8018" t="s">
        <v>564</v>
      </c>
      <c r="M8018">
        <v>331.55</v>
      </c>
      <c r="N8018">
        <v>17.45</v>
      </c>
      <c r="O8018" t="s">
        <v>416</v>
      </c>
    </row>
    <row r="8019" spans="1:15" hidden="1" x14ac:dyDescent="0.35">
      <c r="A8019" t="s">
        <v>563</v>
      </c>
      <c r="B8019" t="s">
        <v>84</v>
      </c>
      <c r="C8019" t="s">
        <v>420</v>
      </c>
      <c r="D8019" t="s">
        <v>78</v>
      </c>
      <c r="E8019">
        <v>2023</v>
      </c>
      <c r="F8019">
        <v>34</v>
      </c>
      <c r="G8019" t="s">
        <v>302</v>
      </c>
      <c r="H8019" t="s">
        <v>80</v>
      </c>
      <c r="I8019">
        <v>597</v>
      </c>
      <c r="L8019" t="s">
        <v>564</v>
      </c>
      <c r="M8019">
        <v>567.15</v>
      </c>
      <c r="N8019">
        <v>29.85</v>
      </c>
      <c r="O8019" t="s">
        <v>416</v>
      </c>
    </row>
    <row r="8020" spans="1:15" hidden="1" x14ac:dyDescent="0.35">
      <c r="A8020" t="s">
        <v>563</v>
      </c>
      <c r="B8020" t="s">
        <v>84</v>
      </c>
      <c r="C8020" t="s">
        <v>420</v>
      </c>
      <c r="D8020" t="s">
        <v>78</v>
      </c>
      <c r="E8020">
        <v>2023</v>
      </c>
      <c r="F8020">
        <v>34</v>
      </c>
      <c r="G8020" t="s">
        <v>302</v>
      </c>
      <c r="H8020" t="s">
        <v>80</v>
      </c>
      <c r="I8020">
        <v>635</v>
      </c>
      <c r="L8020" t="s">
        <v>564</v>
      </c>
      <c r="M8020">
        <v>603.25</v>
      </c>
      <c r="N8020">
        <v>31.75</v>
      </c>
      <c r="O8020" t="s">
        <v>416</v>
      </c>
    </row>
    <row r="8021" spans="1:15" hidden="1" x14ac:dyDescent="0.35">
      <c r="A8021" t="s">
        <v>563</v>
      </c>
      <c r="B8021" t="s">
        <v>84</v>
      </c>
      <c r="C8021" t="s">
        <v>352</v>
      </c>
      <c r="D8021" t="s">
        <v>78</v>
      </c>
      <c r="E8021">
        <v>2020</v>
      </c>
      <c r="F8021">
        <v>34</v>
      </c>
      <c r="G8021" t="s">
        <v>302</v>
      </c>
      <c r="H8021" t="s">
        <v>80</v>
      </c>
      <c r="I8021">
        <v>1</v>
      </c>
      <c r="L8021" t="s">
        <v>564</v>
      </c>
      <c r="M8021">
        <v>1</v>
      </c>
      <c r="N8021">
        <v>0</v>
      </c>
      <c r="O8021" t="s">
        <v>399</v>
      </c>
    </row>
    <row r="8022" spans="1:15" hidden="1" x14ac:dyDescent="0.35">
      <c r="A8022" t="s">
        <v>563</v>
      </c>
      <c r="B8022" t="s">
        <v>84</v>
      </c>
      <c r="C8022" t="s">
        <v>352</v>
      </c>
      <c r="D8022" t="s">
        <v>78</v>
      </c>
      <c r="E8022">
        <v>2022</v>
      </c>
      <c r="F8022">
        <v>34</v>
      </c>
      <c r="G8022" t="s">
        <v>302</v>
      </c>
      <c r="H8022" t="s">
        <v>80</v>
      </c>
      <c r="I8022">
        <v>8</v>
      </c>
      <c r="L8022" t="s">
        <v>564</v>
      </c>
      <c r="M8022">
        <v>7.6</v>
      </c>
      <c r="N8022">
        <v>0.4</v>
      </c>
      <c r="O8022" t="s">
        <v>399</v>
      </c>
    </row>
    <row r="8023" spans="1:15" hidden="1" x14ac:dyDescent="0.35">
      <c r="A8023" t="s">
        <v>563</v>
      </c>
      <c r="B8023" t="s">
        <v>84</v>
      </c>
      <c r="C8023" t="s">
        <v>352</v>
      </c>
      <c r="D8023" t="s">
        <v>78</v>
      </c>
      <c r="E8023">
        <v>2022</v>
      </c>
      <c r="F8023">
        <v>34</v>
      </c>
      <c r="G8023" t="s">
        <v>302</v>
      </c>
      <c r="H8023" t="s">
        <v>80</v>
      </c>
      <c r="I8023">
        <v>6</v>
      </c>
      <c r="L8023" t="s">
        <v>564</v>
      </c>
      <c r="M8023">
        <v>5.7</v>
      </c>
      <c r="N8023">
        <v>0.3</v>
      </c>
      <c r="O8023" t="s">
        <v>399</v>
      </c>
    </row>
    <row r="8024" spans="1:15" hidden="1" x14ac:dyDescent="0.35">
      <c r="A8024" t="s">
        <v>563</v>
      </c>
      <c r="B8024" t="s">
        <v>84</v>
      </c>
      <c r="C8024" t="s">
        <v>352</v>
      </c>
      <c r="D8024" t="s">
        <v>78</v>
      </c>
      <c r="E8024">
        <v>2022</v>
      </c>
      <c r="F8024">
        <v>34</v>
      </c>
      <c r="G8024" t="s">
        <v>302</v>
      </c>
      <c r="H8024" t="s">
        <v>80</v>
      </c>
      <c r="I8024">
        <v>325</v>
      </c>
      <c r="L8024" t="s">
        <v>564</v>
      </c>
      <c r="M8024">
        <v>308.75</v>
      </c>
      <c r="N8024">
        <v>16.25</v>
      </c>
      <c r="O8024" t="s">
        <v>399</v>
      </c>
    </row>
    <row r="8025" spans="1:15" hidden="1" x14ac:dyDescent="0.35">
      <c r="A8025" t="s">
        <v>563</v>
      </c>
      <c r="B8025" t="s">
        <v>84</v>
      </c>
      <c r="C8025" t="s">
        <v>352</v>
      </c>
      <c r="D8025" t="s">
        <v>78</v>
      </c>
      <c r="E8025">
        <v>2022</v>
      </c>
      <c r="F8025">
        <v>34</v>
      </c>
      <c r="G8025" t="s">
        <v>302</v>
      </c>
      <c r="H8025" t="s">
        <v>80</v>
      </c>
      <c r="I8025">
        <v>1</v>
      </c>
      <c r="L8025" t="s">
        <v>564</v>
      </c>
      <c r="M8025">
        <v>0.95</v>
      </c>
      <c r="N8025">
        <v>0.05</v>
      </c>
      <c r="O8025" t="s">
        <v>399</v>
      </c>
    </row>
    <row r="8026" spans="1:15" hidden="1" x14ac:dyDescent="0.35">
      <c r="A8026" t="s">
        <v>563</v>
      </c>
      <c r="B8026" t="s">
        <v>84</v>
      </c>
      <c r="C8026" t="s">
        <v>352</v>
      </c>
      <c r="D8026" t="s">
        <v>78</v>
      </c>
      <c r="E8026">
        <v>2022</v>
      </c>
      <c r="F8026">
        <v>34</v>
      </c>
      <c r="G8026" t="s">
        <v>302</v>
      </c>
      <c r="H8026" t="s">
        <v>80</v>
      </c>
      <c r="I8026">
        <v>469</v>
      </c>
      <c r="L8026" t="s">
        <v>564</v>
      </c>
      <c r="M8026">
        <v>445.55</v>
      </c>
      <c r="N8026">
        <v>23.45</v>
      </c>
      <c r="O8026" t="s">
        <v>399</v>
      </c>
    </row>
    <row r="8027" spans="1:15" hidden="1" x14ac:dyDescent="0.35">
      <c r="A8027" t="s">
        <v>563</v>
      </c>
      <c r="B8027" t="s">
        <v>84</v>
      </c>
      <c r="C8027" t="s">
        <v>352</v>
      </c>
      <c r="D8027" t="s">
        <v>78</v>
      </c>
      <c r="E8027">
        <v>2022</v>
      </c>
      <c r="F8027">
        <v>34</v>
      </c>
      <c r="G8027" t="s">
        <v>302</v>
      </c>
      <c r="H8027" t="s">
        <v>80</v>
      </c>
      <c r="I8027">
        <v>17</v>
      </c>
      <c r="L8027" t="s">
        <v>564</v>
      </c>
      <c r="M8027">
        <v>16.149999999999999</v>
      </c>
      <c r="N8027">
        <v>0.85</v>
      </c>
      <c r="O8027" t="s">
        <v>399</v>
      </c>
    </row>
    <row r="8028" spans="1:15" hidden="1" x14ac:dyDescent="0.35">
      <c r="A8028" t="s">
        <v>563</v>
      </c>
      <c r="B8028" t="s">
        <v>84</v>
      </c>
      <c r="C8028" t="s">
        <v>352</v>
      </c>
      <c r="D8028" t="s">
        <v>78</v>
      </c>
      <c r="E8028">
        <v>2023</v>
      </c>
      <c r="F8028">
        <v>34</v>
      </c>
      <c r="G8028" t="s">
        <v>302</v>
      </c>
      <c r="H8028" t="s">
        <v>80</v>
      </c>
      <c r="I8028">
        <v>1945</v>
      </c>
      <c r="L8028" t="s">
        <v>564</v>
      </c>
      <c r="M8028">
        <v>1847.75</v>
      </c>
      <c r="N8028">
        <v>97.25</v>
      </c>
      <c r="O8028" t="s">
        <v>399</v>
      </c>
    </row>
    <row r="8029" spans="1:15" hidden="1" x14ac:dyDescent="0.35">
      <c r="A8029" t="s">
        <v>563</v>
      </c>
      <c r="B8029" t="s">
        <v>84</v>
      </c>
      <c r="C8029" t="s">
        <v>352</v>
      </c>
      <c r="D8029" t="s">
        <v>78</v>
      </c>
      <c r="E8029">
        <v>2023</v>
      </c>
      <c r="F8029">
        <v>34</v>
      </c>
      <c r="G8029" t="s">
        <v>302</v>
      </c>
      <c r="H8029" t="s">
        <v>80</v>
      </c>
      <c r="I8029">
        <v>27</v>
      </c>
      <c r="L8029" t="s">
        <v>564</v>
      </c>
      <c r="M8029">
        <v>25.65</v>
      </c>
      <c r="N8029">
        <v>1.35</v>
      </c>
      <c r="O8029" t="s">
        <v>399</v>
      </c>
    </row>
    <row r="8030" spans="1:15" hidden="1" x14ac:dyDescent="0.35">
      <c r="A8030" t="s">
        <v>563</v>
      </c>
      <c r="B8030" t="s">
        <v>84</v>
      </c>
      <c r="C8030" t="s">
        <v>352</v>
      </c>
      <c r="D8030" t="s">
        <v>78</v>
      </c>
      <c r="E8030">
        <v>2023</v>
      </c>
      <c r="F8030">
        <v>34</v>
      </c>
      <c r="G8030" t="s">
        <v>302</v>
      </c>
      <c r="H8030" t="s">
        <v>80</v>
      </c>
      <c r="I8030">
        <v>1199</v>
      </c>
      <c r="L8030" t="s">
        <v>564</v>
      </c>
      <c r="M8030">
        <v>1178.0899999999999</v>
      </c>
      <c r="N8030">
        <v>20.91</v>
      </c>
      <c r="O8030" t="s">
        <v>399</v>
      </c>
    </row>
    <row r="8031" spans="1:15" hidden="1" x14ac:dyDescent="0.35">
      <c r="A8031" t="s">
        <v>563</v>
      </c>
      <c r="B8031" t="s">
        <v>84</v>
      </c>
      <c r="C8031" t="s">
        <v>352</v>
      </c>
      <c r="D8031" t="s">
        <v>78</v>
      </c>
      <c r="E8031">
        <v>2023</v>
      </c>
      <c r="F8031">
        <v>34</v>
      </c>
      <c r="G8031" t="s">
        <v>302</v>
      </c>
      <c r="H8031" t="s">
        <v>80</v>
      </c>
      <c r="I8031">
        <v>109</v>
      </c>
      <c r="L8031" t="s">
        <v>564</v>
      </c>
      <c r="M8031">
        <v>103.55</v>
      </c>
      <c r="N8031">
        <v>5.45</v>
      </c>
      <c r="O8031" t="s">
        <v>399</v>
      </c>
    </row>
    <row r="8032" spans="1:15" hidden="1" x14ac:dyDescent="0.35">
      <c r="A8032" t="s">
        <v>563</v>
      </c>
      <c r="B8032" t="s">
        <v>84</v>
      </c>
      <c r="C8032" t="s">
        <v>352</v>
      </c>
      <c r="D8032" t="s">
        <v>78</v>
      </c>
      <c r="E8032">
        <v>2023</v>
      </c>
      <c r="F8032">
        <v>34</v>
      </c>
      <c r="G8032" t="s">
        <v>302</v>
      </c>
      <c r="H8032" t="s">
        <v>81</v>
      </c>
      <c r="I8032">
        <v>425</v>
      </c>
      <c r="L8032" t="s">
        <v>564</v>
      </c>
      <c r="M8032">
        <v>417.59</v>
      </c>
      <c r="N8032">
        <v>7.41</v>
      </c>
      <c r="O8032" t="s">
        <v>399</v>
      </c>
    </row>
    <row r="8033" spans="1:15" hidden="1" x14ac:dyDescent="0.35">
      <c r="A8033" t="s">
        <v>563</v>
      </c>
      <c r="B8033" t="s">
        <v>84</v>
      </c>
      <c r="C8033" t="s">
        <v>352</v>
      </c>
      <c r="D8033" t="s">
        <v>78</v>
      </c>
      <c r="E8033">
        <v>2023</v>
      </c>
      <c r="F8033">
        <v>34</v>
      </c>
      <c r="G8033" t="s">
        <v>302</v>
      </c>
      <c r="H8033" t="s">
        <v>81</v>
      </c>
      <c r="I8033">
        <v>498</v>
      </c>
      <c r="L8033" t="s">
        <v>564</v>
      </c>
      <c r="M8033">
        <v>473.1</v>
      </c>
      <c r="N8033">
        <v>24.9</v>
      </c>
      <c r="O8033" t="s">
        <v>399</v>
      </c>
    </row>
    <row r="8034" spans="1:15" hidden="1" x14ac:dyDescent="0.35">
      <c r="A8034" t="s">
        <v>563</v>
      </c>
      <c r="B8034" t="s">
        <v>84</v>
      </c>
      <c r="C8034" t="s">
        <v>352</v>
      </c>
      <c r="D8034" t="s">
        <v>78</v>
      </c>
      <c r="E8034">
        <v>2023</v>
      </c>
      <c r="F8034">
        <v>34</v>
      </c>
      <c r="G8034" t="s">
        <v>302</v>
      </c>
      <c r="H8034" t="s">
        <v>80</v>
      </c>
      <c r="I8034">
        <v>3427</v>
      </c>
      <c r="L8034" t="s">
        <v>564</v>
      </c>
      <c r="M8034">
        <v>3255.65</v>
      </c>
      <c r="N8034">
        <v>171.35</v>
      </c>
      <c r="O8034" t="s">
        <v>399</v>
      </c>
    </row>
    <row r="8035" spans="1:15" hidden="1" x14ac:dyDescent="0.35">
      <c r="A8035" t="s">
        <v>563</v>
      </c>
      <c r="B8035" t="s">
        <v>84</v>
      </c>
      <c r="C8035" t="s">
        <v>352</v>
      </c>
      <c r="D8035" t="s">
        <v>78</v>
      </c>
      <c r="E8035">
        <v>2023</v>
      </c>
      <c r="F8035">
        <v>34</v>
      </c>
      <c r="G8035" t="s">
        <v>302</v>
      </c>
      <c r="H8035" t="s">
        <v>80</v>
      </c>
      <c r="I8035">
        <v>47</v>
      </c>
      <c r="L8035" t="s">
        <v>564</v>
      </c>
      <c r="M8035">
        <v>44.65</v>
      </c>
      <c r="N8035">
        <v>2.35</v>
      </c>
      <c r="O8035" t="s">
        <v>399</v>
      </c>
    </row>
    <row r="8036" spans="1:15" hidden="1" x14ac:dyDescent="0.35">
      <c r="A8036" t="s">
        <v>563</v>
      </c>
      <c r="B8036" t="s">
        <v>84</v>
      </c>
      <c r="C8036" t="s">
        <v>352</v>
      </c>
      <c r="D8036" t="s">
        <v>78</v>
      </c>
      <c r="E8036">
        <v>2023</v>
      </c>
      <c r="F8036">
        <v>34</v>
      </c>
      <c r="G8036" t="s">
        <v>302</v>
      </c>
      <c r="H8036" t="s">
        <v>80</v>
      </c>
      <c r="I8036">
        <v>192</v>
      </c>
      <c r="L8036" t="s">
        <v>564</v>
      </c>
      <c r="M8036">
        <v>182.4</v>
      </c>
      <c r="N8036">
        <v>9.6</v>
      </c>
      <c r="O8036" t="s">
        <v>399</v>
      </c>
    </row>
    <row r="8037" spans="1:15" hidden="1" x14ac:dyDescent="0.35">
      <c r="A8037" t="s">
        <v>563</v>
      </c>
      <c r="B8037" t="s">
        <v>84</v>
      </c>
      <c r="C8037" t="s">
        <v>352</v>
      </c>
      <c r="D8037" t="s">
        <v>78</v>
      </c>
      <c r="E8037">
        <v>2023</v>
      </c>
      <c r="F8037">
        <v>34</v>
      </c>
      <c r="G8037" t="s">
        <v>302</v>
      </c>
      <c r="H8037" t="s">
        <v>81</v>
      </c>
      <c r="I8037">
        <v>934</v>
      </c>
      <c r="L8037" t="s">
        <v>564</v>
      </c>
      <c r="M8037">
        <v>887.3</v>
      </c>
      <c r="N8037">
        <v>46.7</v>
      </c>
      <c r="O8037" t="s">
        <v>399</v>
      </c>
    </row>
    <row r="8038" spans="1:15" hidden="1" x14ac:dyDescent="0.35">
      <c r="A8038" t="s">
        <v>563</v>
      </c>
      <c r="B8038" t="s">
        <v>84</v>
      </c>
      <c r="C8038" t="s">
        <v>352</v>
      </c>
      <c r="D8038" t="s">
        <v>78</v>
      </c>
      <c r="E8038">
        <v>2024</v>
      </c>
      <c r="F8038">
        <v>34</v>
      </c>
      <c r="G8038" t="s">
        <v>302</v>
      </c>
      <c r="H8038" t="s">
        <v>80</v>
      </c>
      <c r="I8038">
        <v>3891</v>
      </c>
      <c r="L8038" t="s">
        <v>564</v>
      </c>
      <c r="M8038">
        <v>3696.45</v>
      </c>
      <c r="N8038">
        <v>194.55</v>
      </c>
      <c r="O8038" t="s">
        <v>399</v>
      </c>
    </row>
    <row r="8039" spans="1:15" hidden="1" x14ac:dyDescent="0.35">
      <c r="A8039" t="s">
        <v>563</v>
      </c>
      <c r="B8039" t="s">
        <v>84</v>
      </c>
      <c r="C8039" t="s">
        <v>352</v>
      </c>
      <c r="D8039" t="s">
        <v>78</v>
      </c>
      <c r="E8039">
        <v>2024</v>
      </c>
      <c r="F8039">
        <v>34</v>
      </c>
      <c r="G8039" t="s">
        <v>302</v>
      </c>
      <c r="H8039" t="s">
        <v>80</v>
      </c>
      <c r="I8039">
        <v>157</v>
      </c>
      <c r="L8039" t="s">
        <v>564</v>
      </c>
      <c r="M8039">
        <v>149.15</v>
      </c>
      <c r="N8039">
        <v>7.85</v>
      </c>
      <c r="O8039" t="s">
        <v>399</v>
      </c>
    </row>
    <row r="8040" spans="1:15" hidden="1" x14ac:dyDescent="0.35">
      <c r="A8040" t="s">
        <v>563</v>
      </c>
      <c r="B8040" t="s">
        <v>84</v>
      </c>
      <c r="C8040" t="s">
        <v>352</v>
      </c>
      <c r="D8040" t="s">
        <v>78</v>
      </c>
      <c r="E8040">
        <v>2024</v>
      </c>
      <c r="F8040">
        <v>34</v>
      </c>
      <c r="G8040" t="s">
        <v>302</v>
      </c>
      <c r="H8040" t="s">
        <v>80</v>
      </c>
      <c r="I8040">
        <v>45</v>
      </c>
      <c r="L8040" t="s">
        <v>564</v>
      </c>
      <c r="M8040">
        <v>44.22</v>
      </c>
      <c r="N8040">
        <v>0.78</v>
      </c>
      <c r="O8040" t="s">
        <v>399</v>
      </c>
    </row>
    <row r="8041" spans="1:15" hidden="1" x14ac:dyDescent="0.35">
      <c r="A8041" t="s">
        <v>563</v>
      </c>
      <c r="B8041" t="s">
        <v>84</v>
      </c>
      <c r="C8041" t="s">
        <v>352</v>
      </c>
      <c r="D8041" t="s">
        <v>78</v>
      </c>
      <c r="E8041">
        <v>2024</v>
      </c>
      <c r="F8041">
        <v>34</v>
      </c>
      <c r="G8041" t="s">
        <v>302</v>
      </c>
      <c r="H8041" t="s">
        <v>80</v>
      </c>
      <c r="I8041">
        <v>280</v>
      </c>
      <c r="L8041" t="s">
        <v>564</v>
      </c>
      <c r="M8041">
        <v>266</v>
      </c>
      <c r="N8041">
        <v>14</v>
      </c>
      <c r="O8041" t="s">
        <v>399</v>
      </c>
    </row>
    <row r="8042" spans="1:15" hidden="1" x14ac:dyDescent="0.35">
      <c r="A8042" t="s">
        <v>563</v>
      </c>
      <c r="B8042" t="s">
        <v>84</v>
      </c>
      <c r="C8042" t="s">
        <v>352</v>
      </c>
      <c r="D8042" t="s">
        <v>78</v>
      </c>
      <c r="E8042">
        <v>2024</v>
      </c>
      <c r="F8042">
        <v>34</v>
      </c>
      <c r="G8042" t="s">
        <v>302</v>
      </c>
      <c r="H8042" t="s">
        <v>81</v>
      </c>
      <c r="I8042">
        <v>3084</v>
      </c>
      <c r="L8042" t="s">
        <v>564</v>
      </c>
      <c r="M8042">
        <v>2929.8</v>
      </c>
      <c r="N8042">
        <v>154.19999999999999</v>
      </c>
      <c r="O8042" t="s">
        <v>399</v>
      </c>
    </row>
    <row r="8043" spans="1:15" hidden="1" x14ac:dyDescent="0.35">
      <c r="A8043" t="s">
        <v>563</v>
      </c>
      <c r="B8043" t="s">
        <v>84</v>
      </c>
      <c r="C8043" t="s">
        <v>352</v>
      </c>
      <c r="D8043" t="s">
        <v>78</v>
      </c>
      <c r="E8043">
        <v>2024</v>
      </c>
      <c r="F8043">
        <v>34</v>
      </c>
      <c r="G8043" t="s">
        <v>302</v>
      </c>
      <c r="H8043" t="s">
        <v>81</v>
      </c>
      <c r="I8043">
        <v>1604</v>
      </c>
      <c r="L8043" t="s">
        <v>564</v>
      </c>
      <c r="M8043">
        <v>1523.8</v>
      </c>
      <c r="N8043">
        <v>80.2</v>
      </c>
      <c r="O8043" t="s">
        <v>399</v>
      </c>
    </row>
    <row r="8044" spans="1:15" hidden="1" x14ac:dyDescent="0.35">
      <c r="A8044" t="s">
        <v>563</v>
      </c>
      <c r="B8044" t="s">
        <v>84</v>
      </c>
      <c r="C8044" t="s">
        <v>336</v>
      </c>
      <c r="D8044" t="s">
        <v>78</v>
      </c>
      <c r="E8044">
        <v>2021</v>
      </c>
      <c r="F8044">
        <v>34</v>
      </c>
      <c r="G8044" t="s">
        <v>302</v>
      </c>
      <c r="H8044" t="s">
        <v>80</v>
      </c>
      <c r="I8044">
        <v>148</v>
      </c>
      <c r="L8044" t="s">
        <v>564</v>
      </c>
      <c r="M8044">
        <v>143.22999999999999</v>
      </c>
      <c r="N8044">
        <v>4.7699999999999996</v>
      </c>
      <c r="O8044" t="s">
        <v>394</v>
      </c>
    </row>
    <row r="8045" spans="1:15" hidden="1" x14ac:dyDescent="0.35">
      <c r="A8045" t="s">
        <v>563</v>
      </c>
      <c r="B8045" t="s">
        <v>84</v>
      </c>
      <c r="C8045" t="s">
        <v>336</v>
      </c>
      <c r="D8045" t="s">
        <v>78</v>
      </c>
      <c r="E8045">
        <v>2022</v>
      </c>
      <c r="F8045">
        <v>34</v>
      </c>
      <c r="G8045" t="s">
        <v>302</v>
      </c>
      <c r="H8045" t="s">
        <v>80</v>
      </c>
      <c r="I8045">
        <v>15</v>
      </c>
      <c r="L8045" t="s">
        <v>564</v>
      </c>
      <c r="M8045">
        <v>14.25</v>
      </c>
      <c r="N8045">
        <v>0.75</v>
      </c>
      <c r="O8045" t="s">
        <v>394</v>
      </c>
    </row>
    <row r="8046" spans="1:15" hidden="1" x14ac:dyDescent="0.35">
      <c r="A8046" t="s">
        <v>563</v>
      </c>
      <c r="B8046" t="s">
        <v>84</v>
      </c>
      <c r="C8046" t="s">
        <v>336</v>
      </c>
      <c r="D8046" t="s">
        <v>78</v>
      </c>
      <c r="E8046">
        <v>2022</v>
      </c>
      <c r="F8046">
        <v>34</v>
      </c>
      <c r="G8046" t="s">
        <v>302</v>
      </c>
      <c r="H8046" t="s">
        <v>80</v>
      </c>
      <c r="I8046">
        <v>1</v>
      </c>
      <c r="L8046" t="s">
        <v>564</v>
      </c>
      <c r="M8046">
        <v>0.95</v>
      </c>
      <c r="N8046">
        <v>0.05</v>
      </c>
      <c r="O8046" t="s">
        <v>394</v>
      </c>
    </row>
    <row r="8047" spans="1:15" hidden="1" x14ac:dyDescent="0.35">
      <c r="A8047" t="s">
        <v>563</v>
      </c>
      <c r="B8047" t="s">
        <v>84</v>
      </c>
      <c r="C8047" t="s">
        <v>336</v>
      </c>
      <c r="D8047" t="s">
        <v>78</v>
      </c>
      <c r="E8047">
        <v>2022</v>
      </c>
      <c r="F8047">
        <v>34</v>
      </c>
      <c r="G8047" t="s">
        <v>302</v>
      </c>
      <c r="H8047" t="s">
        <v>80</v>
      </c>
      <c r="I8047">
        <v>14</v>
      </c>
      <c r="L8047" t="s">
        <v>564</v>
      </c>
      <c r="M8047">
        <v>13.3</v>
      </c>
      <c r="N8047">
        <v>0.7</v>
      </c>
      <c r="O8047" t="s">
        <v>394</v>
      </c>
    </row>
    <row r="8048" spans="1:15" hidden="1" x14ac:dyDescent="0.35">
      <c r="A8048" t="s">
        <v>563</v>
      </c>
      <c r="B8048" t="s">
        <v>84</v>
      </c>
      <c r="C8048" t="s">
        <v>336</v>
      </c>
      <c r="D8048" t="s">
        <v>78</v>
      </c>
      <c r="E8048">
        <v>2022</v>
      </c>
      <c r="F8048">
        <v>34</v>
      </c>
      <c r="G8048" t="s">
        <v>302</v>
      </c>
      <c r="H8048" t="s">
        <v>80</v>
      </c>
      <c r="I8048">
        <v>1</v>
      </c>
      <c r="L8048" t="s">
        <v>564</v>
      </c>
      <c r="M8048">
        <v>0.95</v>
      </c>
      <c r="N8048">
        <v>0.05</v>
      </c>
      <c r="O8048" t="s">
        <v>394</v>
      </c>
    </row>
    <row r="8049" spans="1:15" hidden="1" x14ac:dyDescent="0.35">
      <c r="A8049" t="s">
        <v>563</v>
      </c>
      <c r="B8049" t="s">
        <v>84</v>
      </c>
      <c r="C8049" t="s">
        <v>336</v>
      </c>
      <c r="D8049" t="s">
        <v>78</v>
      </c>
      <c r="E8049">
        <v>2022</v>
      </c>
      <c r="F8049">
        <v>34</v>
      </c>
      <c r="G8049" t="s">
        <v>302</v>
      </c>
      <c r="H8049" t="s">
        <v>80</v>
      </c>
      <c r="I8049">
        <v>655</v>
      </c>
      <c r="L8049" t="s">
        <v>564</v>
      </c>
      <c r="M8049">
        <v>622.25</v>
      </c>
      <c r="N8049">
        <v>32.75</v>
      </c>
      <c r="O8049" t="s">
        <v>394</v>
      </c>
    </row>
    <row r="8050" spans="1:15" hidden="1" x14ac:dyDescent="0.35">
      <c r="A8050" t="s">
        <v>563</v>
      </c>
      <c r="B8050" t="s">
        <v>84</v>
      </c>
      <c r="C8050" t="s">
        <v>336</v>
      </c>
      <c r="D8050" t="s">
        <v>78</v>
      </c>
      <c r="E8050">
        <v>2022</v>
      </c>
      <c r="F8050">
        <v>34</v>
      </c>
      <c r="G8050" t="s">
        <v>302</v>
      </c>
      <c r="H8050" t="s">
        <v>80</v>
      </c>
      <c r="I8050">
        <v>22</v>
      </c>
      <c r="L8050" t="s">
        <v>564</v>
      </c>
      <c r="M8050">
        <v>20.9</v>
      </c>
      <c r="N8050">
        <v>1.1000000000000001</v>
      </c>
      <c r="O8050" t="s">
        <v>394</v>
      </c>
    </row>
    <row r="8051" spans="1:15" hidden="1" x14ac:dyDescent="0.35">
      <c r="A8051" t="s">
        <v>563</v>
      </c>
      <c r="B8051" t="s">
        <v>84</v>
      </c>
      <c r="C8051" t="s">
        <v>336</v>
      </c>
      <c r="D8051" t="s">
        <v>78</v>
      </c>
      <c r="E8051">
        <v>2022</v>
      </c>
      <c r="F8051">
        <v>34</v>
      </c>
      <c r="G8051" t="s">
        <v>302</v>
      </c>
      <c r="H8051" t="s">
        <v>80</v>
      </c>
      <c r="I8051">
        <v>1097</v>
      </c>
      <c r="L8051" t="s">
        <v>564</v>
      </c>
      <c r="M8051">
        <v>1042.1500000000001</v>
      </c>
      <c r="N8051">
        <v>54.85</v>
      </c>
      <c r="O8051" t="s">
        <v>394</v>
      </c>
    </row>
    <row r="8052" spans="1:15" hidden="1" x14ac:dyDescent="0.35">
      <c r="A8052" t="s">
        <v>563</v>
      </c>
      <c r="B8052" t="s">
        <v>84</v>
      </c>
      <c r="C8052" t="s">
        <v>336</v>
      </c>
      <c r="D8052" t="s">
        <v>78</v>
      </c>
      <c r="E8052">
        <v>2022</v>
      </c>
      <c r="F8052">
        <v>34</v>
      </c>
      <c r="G8052" t="s">
        <v>302</v>
      </c>
      <c r="H8052" t="s">
        <v>80</v>
      </c>
      <c r="I8052">
        <v>58</v>
      </c>
      <c r="L8052" t="s">
        <v>564</v>
      </c>
      <c r="M8052">
        <v>55.1</v>
      </c>
      <c r="N8052">
        <v>2.9</v>
      </c>
      <c r="O8052" t="s">
        <v>394</v>
      </c>
    </row>
    <row r="8053" spans="1:15" hidden="1" x14ac:dyDescent="0.35">
      <c r="A8053" t="s">
        <v>563</v>
      </c>
      <c r="B8053" t="s">
        <v>84</v>
      </c>
      <c r="C8053" t="s">
        <v>336</v>
      </c>
      <c r="D8053" t="s">
        <v>78</v>
      </c>
      <c r="E8053">
        <v>2023</v>
      </c>
      <c r="F8053">
        <v>34</v>
      </c>
      <c r="G8053" t="s">
        <v>302</v>
      </c>
      <c r="H8053" t="s">
        <v>80</v>
      </c>
      <c r="I8053">
        <v>167</v>
      </c>
      <c r="L8053" t="s">
        <v>564</v>
      </c>
      <c r="M8053">
        <v>158.65</v>
      </c>
      <c r="N8053">
        <v>8.35</v>
      </c>
      <c r="O8053" t="s">
        <v>394</v>
      </c>
    </row>
    <row r="8054" spans="1:15" hidden="1" x14ac:dyDescent="0.35">
      <c r="A8054" t="s">
        <v>563</v>
      </c>
      <c r="B8054" t="s">
        <v>84</v>
      </c>
      <c r="C8054" t="s">
        <v>336</v>
      </c>
      <c r="D8054" t="s">
        <v>78</v>
      </c>
      <c r="E8054">
        <v>2023</v>
      </c>
      <c r="F8054">
        <v>34</v>
      </c>
      <c r="G8054" t="s">
        <v>302</v>
      </c>
      <c r="H8054" t="s">
        <v>80</v>
      </c>
      <c r="I8054">
        <v>12</v>
      </c>
      <c r="L8054" t="s">
        <v>564</v>
      </c>
      <c r="M8054">
        <v>11.4</v>
      </c>
      <c r="N8054">
        <v>0.6</v>
      </c>
      <c r="O8054" t="s">
        <v>394</v>
      </c>
    </row>
    <row r="8055" spans="1:15" hidden="1" x14ac:dyDescent="0.35">
      <c r="A8055" t="s">
        <v>563</v>
      </c>
      <c r="B8055" t="s">
        <v>84</v>
      </c>
      <c r="C8055" t="s">
        <v>336</v>
      </c>
      <c r="D8055" t="s">
        <v>78</v>
      </c>
      <c r="E8055">
        <v>2023</v>
      </c>
      <c r="F8055">
        <v>34</v>
      </c>
      <c r="G8055" t="s">
        <v>302</v>
      </c>
      <c r="H8055" t="s">
        <v>80</v>
      </c>
      <c r="I8055">
        <v>56</v>
      </c>
      <c r="L8055" t="s">
        <v>564</v>
      </c>
      <c r="M8055">
        <v>53.2</v>
      </c>
      <c r="N8055">
        <v>2.8</v>
      </c>
      <c r="O8055" t="s">
        <v>394</v>
      </c>
    </row>
    <row r="8056" spans="1:15" hidden="1" x14ac:dyDescent="0.35">
      <c r="A8056" t="s">
        <v>563</v>
      </c>
      <c r="B8056" t="s">
        <v>84</v>
      </c>
      <c r="C8056" t="s">
        <v>336</v>
      </c>
      <c r="D8056" t="s">
        <v>78</v>
      </c>
      <c r="E8056">
        <v>2023</v>
      </c>
      <c r="F8056">
        <v>34</v>
      </c>
      <c r="G8056" t="s">
        <v>302</v>
      </c>
      <c r="H8056" t="s">
        <v>80</v>
      </c>
      <c r="I8056">
        <v>295</v>
      </c>
      <c r="L8056" t="s">
        <v>564</v>
      </c>
      <c r="M8056">
        <v>280.25</v>
      </c>
      <c r="N8056">
        <v>14.75</v>
      </c>
      <c r="O8056" t="s">
        <v>394</v>
      </c>
    </row>
    <row r="8057" spans="1:15" hidden="1" x14ac:dyDescent="0.35">
      <c r="A8057" t="s">
        <v>563</v>
      </c>
      <c r="B8057" t="s">
        <v>84</v>
      </c>
      <c r="C8057" t="s">
        <v>336</v>
      </c>
      <c r="D8057" t="s">
        <v>78</v>
      </c>
      <c r="E8057">
        <v>2023</v>
      </c>
      <c r="F8057">
        <v>34</v>
      </c>
      <c r="G8057" t="s">
        <v>302</v>
      </c>
      <c r="H8057" t="s">
        <v>80</v>
      </c>
      <c r="I8057">
        <v>21</v>
      </c>
      <c r="L8057" t="s">
        <v>564</v>
      </c>
      <c r="M8057">
        <v>19.95</v>
      </c>
      <c r="N8057">
        <v>1.05</v>
      </c>
      <c r="O8057" t="s">
        <v>394</v>
      </c>
    </row>
    <row r="8058" spans="1:15" hidden="1" x14ac:dyDescent="0.35">
      <c r="A8058" t="s">
        <v>563</v>
      </c>
      <c r="B8058" t="s">
        <v>84</v>
      </c>
      <c r="C8058" t="s">
        <v>336</v>
      </c>
      <c r="D8058" t="s">
        <v>78</v>
      </c>
      <c r="E8058">
        <v>2023</v>
      </c>
      <c r="F8058">
        <v>34</v>
      </c>
      <c r="G8058" t="s">
        <v>302</v>
      </c>
      <c r="H8058" t="s">
        <v>80</v>
      </c>
      <c r="I8058">
        <v>264</v>
      </c>
      <c r="L8058" t="s">
        <v>564</v>
      </c>
      <c r="M8058">
        <v>255.49</v>
      </c>
      <c r="N8058">
        <v>8.51</v>
      </c>
      <c r="O8058" t="s">
        <v>394</v>
      </c>
    </row>
    <row r="8059" spans="1:15" hidden="1" x14ac:dyDescent="0.35">
      <c r="A8059" t="s">
        <v>563</v>
      </c>
      <c r="B8059" t="s">
        <v>84</v>
      </c>
      <c r="C8059" t="s">
        <v>336</v>
      </c>
      <c r="D8059" t="s">
        <v>78</v>
      </c>
      <c r="E8059">
        <v>2023</v>
      </c>
      <c r="F8059">
        <v>34</v>
      </c>
      <c r="G8059" t="s">
        <v>302</v>
      </c>
      <c r="H8059" t="s">
        <v>80</v>
      </c>
      <c r="I8059">
        <v>99</v>
      </c>
      <c r="L8059" t="s">
        <v>564</v>
      </c>
      <c r="M8059">
        <v>94.05</v>
      </c>
      <c r="N8059">
        <v>4.95</v>
      </c>
      <c r="O8059" t="s">
        <v>394</v>
      </c>
    </row>
    <row r="8060" spans="1:15" hidden="1" x14ac:dyDescent="0.35">
      <c r="A8060" t="s">
        <v>563</v>
      </c>
      <c r="B8060" t="s">
        <v>84</v>
      </c>
      <c r="C8060" t="s">
        <v>336</v>
      </c>
      <c r="D8060" t="s">
        <v>78</v>
      </c>
      <c r="E8060">
        <v>2023</v>
      </c>
      <c r="F8060">
        <v>67</v>
      </c>
      <c r="G8060" t="s">
        <v>303</v>
      </c>
      <c r="H8060" t="s">
        <v>80</v>
      </c>
      <c r="I8060">
        <v>166</v>
      </c>
      <c r="J8060">
        <v>0</v>
      </c>
      <c r="K8060">
        <v>166</v>
      </c>
      <c r="L8060" t="s">
        <v>564</v>
      </c>
      <c r="O8060" t="s">
        <v>394</v>
      </c>
    </row>
    <row r="8061" spans="1:15" hidden="1" x14ac:dyDescent="0.35">
      <c r="A8061" t="s">
        <v>563</v>
      </c>
      <c r="B8061" t="s">
        <v>84</v>
      </c>
      <c r="C8061" t="s">
        <v>336</v>
      </c>
      <c r="D8061" t="s">
        <v>78</v>
      </c>
      <c r="E8061">
        <v>2024</v>
      </c>
      <c r="F8061">
        <v>34</v>
      </c>
      <c r="G8061" t="s">
        <v>302</v>
      </c>
      <c r="H8061" t="s">
        <v>80</v>
      </c>
      <c r="I8061">
        <v>638</v>
      </c>
      <c r="L8061" t="s">
        <v>564</v>
      </c>
      <c r="M8061">
        <v>606.1</v>
      </c>
      <c r="N8061">
        <v>31.9</v>
      </c>
      <c r="O8061" t="s">
        <v>394</v>
      </c>
    </row>
    <row r="8062" spans="1:15" hidden="1" x14ac:dyDescent="0.35">
      <c r="A8062" t="s">
        <v>563</v>
      </c>
      <c r="B8062" t="s">
        <v>84</v>
      </c>
      <c r="C8062" t="s">
        <v>336</v>
      </c>
      <c r="D8062" t="s">
        <v>78</v>
      </c>
      <c r="E8062">
        <v>2024</v>
      </c>
      <c r="F8062">
        <v>34</v>
      </c>
      <c r="G8062" t="s">
        <v>302</v>
      </c>
      <c r="H8062" t="s">
        <v>80</v>
      </c>
      <c r="I8062">
        <v>48</v>
      </c>
      <c r="L8062" t="s">
        <v>564</v>
      </c>
      <c r="M8062">
        <v>45.6</v>
      </c>
      <c r="N8062">
        <v>2.4</v>
      </c>
      <c r="O8062" t="s">
        <v>394</v>
      </c>
    </row>
    <row r="8063" spans="1:15" hidden="1" x14ac:dyDescent="0.35">
      <c r="A8063" t="s">
        <v>563</v>
      </c>
      <c r="B8063" t="s">
        <v>84</v>
      </c>
      <c r="C8063" t="s">
        <v>336</v>
      </c>
      <c r="D8063" t="s">
        <v>78</v>
      </c>
      <c r="E8063">
        <v>2024</v>
      </c>
      <c r="F8063">
        <v>34</v>
      </c>
      <c r="G8063" t="s">
        <v>302</v>
      </c>
      <c r="H8063" t="s">
        <v>80</v>
      </c>
      <c r="I8063">
        <v>1196</v>
      </c>
      <c r="L8063" t="s">
        <v>564</v>
      </c>
      <c r="M8063">
        <v>1136.2</v>
      </c>
      <c r="N8063">
        <v>59.8</v>
      </c>
      <c r="O8063" t="s">
        <v>394</v>
      </c>
    </row>
    <row r="8064" spans="1:15" hidden="1" x14ac:dyDescent="0.35">
      <c r="A8064" t="s">
        <v>563</v>
      </c>
      <c r="B8064" t="s">
        <v>84</v>
      </c>
      <c r="C8064" t="s">
        <v>336</v>
      </c>
      <c r="D8064" t="s">
        <v>78</v>
      </c>
      <c r="E8064">
        <v>2024</v>
      </c>
      <c r="F8064">
        <v>34</v>
      </c>
      <c r="G8064" t="s">
        <v>302</v>
      </c>
      <c r="H8064" t="s">
        <v>80</v>
      </c>
      <c r="I8064">
        <v>164</v>
      </c>
      <c r="L8064" t="s">
        <v>564</v>
      </c>
      <c r="M8064">
        <v>155.80000000000001</v>
      </c>
      <c r="N8064">
        <v>8.1999999999999993</v>
      </c>
      <c r="O8064" t="s">
        <v>394</v>
      </c>
    </row>
    <row r="8065" spans="1:15" hidden="1" x14ac:dyDescent="0.35">
      <c r="A8065" t="s">
        <v>563</v>
      </c>
      <c r="B8065" t="s">
        <v>84</v>
      </c>
      <c r="C8065" t="s">
        <v>353</v>
      </c>
      <c r="D8065" t="s">
        <v>78</v>
      </c>
      <c r="E8065">
        <v>2022</v>
      </c>
      <c r="F8065">
        <v>34</v>
      </c>
      <c r="G8065" t="s">
        <v>302</v>
      </c>
      <c r="H8065" t="s">
        <v>80</v>
      </c>
      <c r="I8065">
        <v>22</v>
      </c>
      <c r="L8065" t="s">
        <v>564</v>
      </c>
      <c r="M8065">
        <v>20.9</v>
      </c>
      <c r="N8065">
        <v>1.1000000000000001</v>
      </c>
      <c r="O8065" t="s">
        <v>402</v>
      </c>
    </row>
    <row r="8066" spans="1:15" hidden="1" x14ac:dyDescent="0.35">
      <c r="A8066" t="s">
        <v>563</v>
      </c>
      <c r="B8066" t="s">
        <v>84</v>
      </c>
      <c r="C8066" t="s">
        <v>353</v>
      </c>
      <c r="D8066" t="s">
        <v>78</v>
      </c>
      <c r="E8066">
        <v>2022</v>
      </c>
      <c r="F8066">
        <v>34</v>
      </c>
      <c r="G8066" t="s">
        <v>302</v>
      </c>
      <c r="H8066" t="s">
        <v>80</v>
      </c>
      <c r="I8066">
        <v>155</v>
      </c>
      <c r="L8066" t="s">
        <v>564</v>
      </c>
      <c r="M8066">
        <v>143.88</v>
      </c>
      <c r="N8066">
        <v>11.12</v>
      </c>
      <c r="O8066" t="s">
        <v>402</v>
      </c>
    </row>
    <row r="8067" spans="1:15" hidden="1" x14ac:dyDescent="0.35">
      <c r="A8067" t="s">
        <v>563</v>
      </c>
      <c r="B8067" t="s">
        <v>84</v>
      </c>
      <c r="C8067" t="s">
        <v>353</v>
      </c>
      <c r="D8067" t="s">
        <v>78</v>
      </c>
      <c r="E8067">
        <v>2022</v>
      </c>
      <c r="F8067">
        <v>34</v>
      </c>
      <c r="G8067" t="s">
        <v>302</v>
      </c>
      <c r="H8067" t="s">
        <v>80</v>
      </c>
      <c r="I8067">
        <v>22</v>
      </c>
      <c r="L8067" t="s">
        <v>564</v>
      </c>
      <c r="M8067">
        <v>20.9</v>
      </c>
      <c r="N8067">
        <v>1.1000000000000001</v>
      </c>
      <c r="O8067" t="s">
        <v>402</v>
      </c>
    </row>
    <row r="8068" spans="1:15" hidden="1" x14ac:dyDescent="0.35">
      <c r="A8068" t="s">
        <v>563</v>
      </c>
      <c r="B8068" t="s">
        <v>84</v>
      </c>
      <c r="C8068" t="s">
        <v>353</v>
      </c>
      <c r="D8068" t="s">
        <v>78</v>
      </c>
      <c r="E8068">
        <v>2022</v>
      </c>
      <c r="F8068">
        <v>34</v>
      </c>
      <c r="G8068" t="s">
        <v>302</v>
      </c>
      <c r="H8068" t="s">
        <v>80</v>
      </c>
      <c r="I8068">
        <v>1</v>
      </c>
      <c r="L8068" t="s">
        <v>564</v>
      </c>
      <c r="M8068">
        <v>0.95</v>
      </c>
      <c r="N8068">
        <v>0.05</v>
      </c>
      <c r="O8068" t="s">
        <v>402</v>
      </c>
    </row>
    <row r="8069" spans="1:15" hidden="1" x14ac:dyDescent="0.35">
      <c r="A8069" t="s">
        <v>563</v>
      </c>
      <c r="B8069" t="s">
        <v>84</v>
      </c>
      <c r="C8069" t="s">
        <v>353</v>
      </c>
      <c r="D8069" t="s">
        <v>78</v>
      </c>
      <c r="E8069">
        <v>2022</v>
      </c>
      <c r="F8069">
        <v>34</v>
      </c>
      <c r="G8069" t="s">
        <v>302</v>
      </c>
      <c r="H8069" t="s">
        <v>81</v>
      </c>
      <c r="I8069">
        <v>8</v>
      </c>
      <c r="L8069" t="s">
        <v>564</v>
      </c>
      <c r="M8069">
        <v>7.6</v>
      </c>
      <c r="N8069">
        <v>0.4</v>
      </c>
      <c r="O8069" t="s">
        <v>402</v>
      </c>
    </row>
    <row r="8070" spans="1:15" hidden="1" x14ac:dyDescent="0.35">
      <c r="A8070" t="s">
        <v>563</v>
      </c>
      <c r="B8070" t="s">
        <v>84</v>
      </c>
      <c r="C8070" t="s">
        <v>353</v>
      </c>
      <c r="D8070" t="s">
        <v>78</v>
      </c>
      <c r="E8070">
        <v>2022</v>
      </c>
      <c r="F8070">
        <v>34</v>
      </c>
      <c r="G8070" t="s">
        <v>302</v>
      </c>
      <c r="H8070" t="s">
        <v>81</v>
      </c>
      <c r="I8070">
        <v>11</v>
      </c>
      <c r="L8070" t="s">
        <v>564</v>
      </c>
      <c r="M8070">
        <v>10.45</v>
      </c>
      <c r="N8070">
        <v>0.55000000000000004</v>
      </c>
      <c r="O8070" t="s">
        <v>402</v>
      </c>
    </row>
    <row r="8071" spans="1:15" hidden="1" x14ac:dyDescent="0.35">
      <c r="A8071" t="s">
        <v>563</v>
      </c>
      <c r="B8071" t="s">
        <v>84</v>
      </c>
      <c r="C8071" t="s">
        <v>353</v>
      </c>
      <c r="D8071" t="s">
        <v>78</v>
      </c>
      <c r="E8071">
        <v>2022</v>
      </c>
      <c r="F8071">
        <v>34</v>
      </c>
      <c r="G8071" t="s">
        <v>302</v>
      </c>
      <c r="H8071" t="s">
        <v>80</v>
      </c>
      <c r="I8071">
        <v>214</v>
      </c>
      <c r="L8071" t="s">
        <v>564</v>
      </c>
      <c r="M8071">
        <v>203.3</v>
      </c>
      <c r="N8071">
        <v>10.7</v>
      </c>
      <c r="O8071" t="s">
        <v>402</v>
      </c>
    </row>
    <row r="8072" spans="1:15" hidden="1" x14ac:dyDescent="0.35">
      <c r="A8072" t="s">
        <v>563</v>
      </c>
      <c r="B8072" t="s">
        <v>84</v>
      </c>
      <c r="C8072" t="s">
        <v>353</v>
      </c>
      <c r="D8072" t="s">
        <v>78</v>
      </c>
      <c r="E8072">
        <v>2022</v>
      </c>
      <c r="F8072">
        <v>34</v>
      </c>
      <c r="G8072" t="s">
        <v>302</v>
      </c>
      <c r="H8072" t="s">
        <v>80</v>
      </c>
      <c r="I8072">
        <v>236</v>
      </c>
      <c r="L8072" t="s">
        <v>564</v>
      </c>
      <c r="M8072">
        <v>224.2</v>
      </c>
      <c r="N8072">
        <v>11.8</v>
      </c>
      <c r="O8072" t="s">
        <v>402</v>
      </c>
    </row>
    <row r="8073" spans="1:15" hidden="1" x14ac:dyDescent="0.35">
      <c r="A8073" t="s">
        <v>563</v>
      </c>
      <c r="B8073" t="s">
        <v>84</v>
      </c>
      <c r="C8073" t="s">
        <v>353</v>
      </c>
      <c r="D8073" t="s">
        <v>78</v>
      </c>
      <c r="E8073">
        <v>2022</v>
      </c>
      <c r="F8073">
        <v>34</v>
      </c>
      <c r="G8073" t="s">
        <v>302</v>
      </c>
      <c r="H8073" t="s">
        <v>80</v>
      </c>
      <c r="I8073">
        <v>13</v>
      </c>
      <c r="L8073" t="s">
        <v>564</v>
      </c>
      <c r="M8073">
        <v>12.35</v>
      </c>
      <c r="N8073">
        <v>0.65</v>
      </c>
      <c r="O8073" t="s">
        <v>402</v>
      </c>
    </row>
    <row r="8074" spans="1:15" hidden="1" x14ac:dyDescent="0.35">
      <c r="A8074" t="s">
        <v>563</v>
      </c>
      <c r="B8074" t="s">
        <v>84</v>
      </c>
      <c r="C8074" t="s">
        <v>353</v>
      </c>
      <c r="D8074" t="s">
        <v>78</v>
      </c>
      <c r="E8074">
        <v>2022</v>
      </c>
      <c r="F8074">
        <v>34</v>
      </c>
      <c r="G8074" t="s">
        <v>302</v>
      </c>
      <c r="H8074" t="s">
        <v>81</v>
      </c>
      <c r="I8074">
        <v>597</v>
      </c>
      <c r="L8074" t="s">
        <v>564</v>
      </c>
      <c r="M8074">
        <v>567.15</v>
      </c>
      <c r="N8074">
        <v>29.85</v>
      </c>
      <c r="O8074" t="s">
        <v>402</v>
      </c>
    </row>
    <row r="8075" spans="1:15" hidden="1" x14ac:dyDescent="0.35">
      <c r="A8075" t="s">
        <v>563</v>
      </c>
      <c r="B8075" t="s">
        <v>84</v>
      </c>
      <c r="C8075" t="s">
        <v>353</v>
      </c>
      <c r="D8075" t="s">
        <v>78</v>
      </c>
      <c r="E8075">
        <v>2022</v>
      </c>
      <c r="F8075">
        <v>34</v>
      </c>
      <c r="G8075" t="s">
        <v>302</v>
      </c>
      <c r="H8075" t="s">
        <v>81</v>
      </c>
      <c r="I8075">
        <v>820</v>
      </c>
      <c r="L8075" t="s">
        <v>564</v>
      </c>
      <c r="M8075">
        <v>779</v>
      </c>
      <c r="N8075">
        <v>41</v>
      </c>
      <c r="O8075" t="s">
        <v>402</v>
      </c>
    </row>
    <row r="8076" spans="1:15" hidden="1" x14ac:dyDescent="0.35">
      <c r="A8076" t="s">
        <v>563</v>
      </c>
      <c r="B8076" t="s">
        <v>84</v>
      </c>
      <c r="C8076" t="s">
        <v>353</v>
      </c>
      <c r="D8076" t="s">
        <v>78</v>
      </c>
      <c r="E8076">
        <v>2023</v>
      </c>
      <c r="F8076">
        <v>34</v>
      </c>
      <c r="G8076" t="s">
        <v>302</v>
      </c>
      <c r="H8076" t="s">
        <v>80</v>
      </c>
      <c r="I8076">
        <v>604</v>
      </c>
      <c r="L8076" t="s">
        <v>564</v>
      </c>
      <c r="M8076">
        <v>573.79999999999995</v>
      </c>
      <c r="N8076">
        <v>30.2</v>
      </c>
      <c r="O8076" t="s">
        <v>402</v>
      </c>
    </row>
    <row r="8077" spans="1:15" hidden="1" x14ac:dyDescent="0.35">
      <c r="A8077" t="s">
        <v>563</v>
      </c>
      <c r="B8077" t="s">
        <v>84</v>
      </c>
      <c r="C8077" t="s">
        <v>353</v>
      </c>
      <c r="D8077" t="s">
        <v>78</v>
      </c>
      <c r="E8077">
        <v>2023</v>
      </c>
      <c r="F8077">
        <v>34</v>
      </c>
      <c r="G8077" t="s">
        <v>302</v>
      </c>
      <c r="H8077" t="s">
        <v>80</v>
      </c>
      <c r="I8077">
        <v>1039</v>
      </c>
      <c r="L8077" t="s">
        <v>564</v>
      </c>
      <c r="M8077">
        <v>987.05</v>
      </c>
      <c r="N8077">
        <v>51.95</v>
      </c>
      <c r="O8077" t="s">
        <v>402</v>
      </c>
    </row>
    <row r="8078" spans="1:15" hidden="1" x14ac:dyDescent="0.35">
      <c r="A8078" t="s">
        <v>563</v>
      </c>
      <c r="B8078" t="s">
        <v>84</v>
      </c>
      <c r="C8078" t="s">
        <v>353</v>
      </c>
      <c r="D8078" t="s">
        <v>78</v>
      </c>
      <c r="E8078">
        <v>2023</v>
      </c>
      <c r="F8078">
        <v>34</v>
      </c>
      <c r="G8078" t="s">
        <v>302</v>
      </c>
      <c r="H8078" t="s">
        <v>80</v>
      </c>
      <c r="I8078">
        <v>725</v>
      </c>
      <c r="L8078" t="s">
        <v>564</v>
      </c>
      <c r="M8078">
        <v>688.75</v>
      </c>
      <c r="N8078">
        <v>36.25</v>
      </c>
      <c r="O8078" t="s">
        <v>402</v>
      </c>
    </row>
    <row r="8079" spans="1:15" hidden="1" x14ac:dyDescent="0.35">
      <c r="A8079" t="s">
        <v>563</v>
      </c>
      <c r="B8079" t="s">
        <v>84</v>
      </c>
      <c r="C8079" t="s">
        <v>353</v>
      </c>
      <c r="D8079" t="s">
        <v>78</v>
      </c>
      <c r="E8079">
        <v>2023</v>
      </c>
      <c r="F8079">
        <v>34</v>
      </c>
      <c r="G8079" t="s">
        <v>302</v>
      </c>
      <c r="H8079" t="s">
        <v>80</v>
      </c>
      <c r="I8079">
        <v>22</v>
      </c>
      <c r="L8079" t="s">
        <v>564</v>
      </c>
      <c r="M8079">
        <v>20.9</v>
      </c>
      <c r="N8079">
        <v>1.1000000000000001</v>
      </c>
      <c r="O8079" t="s">
        <v>402</v>
      </c>
    </row>
    <row r="8080" spans="1:15" hidden="1" x14ac:dyDescent="0.35">
      <c r="A8080" t="s">
        <v>563</v>
      </c>
      <c r="B8080" t="s">
        <v>84</v>
      </c>
      <c r="C8080" t="s">
        <v>353</v>
      </c>
      <c r="D8080" t="s">
        <v>78</v>
      </c>
      <c r="E8080">
        <v>2023</v>
      </c>
      <c r="F8080">
        <v>34</v>
      </c>
      <c r="G8080" t="s">
        <v>302</v>
      </c>
      <c r="H8080" t="s">
        <v>80</v>
      </c>
      <c r="I8080">
        <v>953</v>
      </c>
      <c r="L8080" t="s">
        <v>564</v>
      </c>
      <c r="M8080">
        <v>905.35</v>
      </c>
      <c r="N8080">
        <v>47.65</v>
      </c>
      <c r="O8080" t="s">
        <v>402</v>
      </c>
    </row>
    <row r="8081" spans="1:15" hidden="1" x14ac:dyDescent="0.35">
      <c r="A8081" t="s">
        <v>563</v>
      </c>
      <c r="B8081" t="s">
        <v>84</v>
      </c>
      <c r="C8081" t="s">
        <v>353</v>
      </c>
      <c r="D8081" t="s">
        <v>78</v>
      </c>
      <c r="E8081">
        <v>2023</v>
      </c>
      <c r="F8081">
        <v>34</v>
      </c>
      <c r="G8081" t="s">
        <v>302</v>
      </c>
      <c r="H8081" t="s">
        <v>80</v>
      </c>
      <c r="I8081">
        <v>1890</v>
      </c>
      <c r="L8081" t="s">
        <v>564</v>
      </c>
      <c r="M8081">
        <v>1795.5</v>
      </c>
      <c r="N8081">
        <v>94.5</v>
      </c>
      <c r="O8081" t="s">
        <v>402</v>
      </c>
    </row>
    <row r="8082" spans="1:15" hidden="1" x14ac:dyDescent="0.35">
      <c r="A8082" t="s">
        <v>563</v>
      </c>
      <c r="B8082" t="s">
        <v>84</v>
      </c>
      <c r="C8082" t="s">
        <v>353</v>
      </c>
      <c r="D8082" t="s">
        <v>78</v>
      </c>
      <c r="E8082">
        <v>2023</v>
      </c>
      <c r="F8082">
        <v>34</v>
      </c>
      <c r="G8082" t="s">
        <v>302</v>
      </c>
      <c r="H8082" t="s">
        <v>80</v>
      </c>
      <c r="I8082">
        <v>1095</v>
      </c>
      <c r="L8082" t="s">
        <v>564</v>
      </c>
      <c r="M8082">
        <v>1040.25</v>
      </c>
      <c r="N8082">
        <v>54.75</v>
      </c>
      <c r="O8082" t="s">
        <v>402</v>
      </c>
    </row>
    <row r="8083" spans="1:15" hidden="1" x14ac:dyDescent="0.35">
      <c r="A8083" t="s">
        <v>563</v>
      </c>
      <c r="B8083" t="s">
        <v>84</v>
      </c>
      <c r="C8083" t="s">
        <v>353</v>
      </c>
      <c r="D8083" t="s">
        <v>78</v>
      </c>
      <c r="E8083">
        <v>2023</v>
      </c>
      <c r="F8083">
        <v>34</v>
      </c>
      <c r="G8083" t="s">
        <v>302</v>
      </c>
      <c r="H8083" t="s">
        <v>80</v>
      </c>
      <c r="I8083">
        <v>35</v>
      </c>
      <c r="L8083" t="s">
        <v>564</v>
      </c>
      <c r="M8083">
        <v>33.25</v>
      </c>
      <c r="N8083">
        <v>1.75</v>
      </c>
      <c r="O8083" t="s">
        <v>402</v>
      </c>
    </row>
    <row r="8084" spans="1:15" hidden="1" x14ac:dyDescent="0.35">
      <c r="A8084" t="s">
        <v>563</v>
      </c>
      <c r="B8084" t="s">
        <v>84</v>
      </c>
      <c r="C8084" t="s">
        <v>353</v>
      </c>
      <c r="D8084" t="s">
        <v>78</v>
      </c>
      <c r="E8084">
        <v>2024</v>
      </c>
      <c r="F8084">
        <v>34</v>
      </c>
      <c r="G8084" t="s">
        <v>302</v>
      </c>
      <c r="H8084" t="s">
        <v>80</v>
      </c>
      <c r="I8084">
        <v>110</v>
      </c>
      <c r="L8084" t="s">
        <v>564</v>
      </c>
      <c r="M8084">
        <v>104.5</v>
      </c>
      <c r="N8084">
        <v>5.5</v>
      </c>
      <c r="O8084" t="s">
        <v>402</v>
      </c>
    </row>
    <row r="8085" spans="1:15" hidden="1" x14ac:dyDescent="0.35">
      <c r="A8085" t="s">
        <v>563</v>
      </c>
      <c r="B8085" t="s">
        <v>84</v>
      </c>
      <c r="C8085" t="s">
        <v>353</v>
      </c>
      <c r="D8085" t="s">
        <v>78</v>
      </c>
      <c r="E8085">
        <v>2024</v>
      </c>
      <c r="F8085">
        <v>34</v>
      </c>
      <c r="G8085" t="s">
        <v>302</v>
      </c>
      <c r="H8085" t="s">
        <v>80</v>
      </c>
      <c r="I8085">
        <v>257</v>
      </c>
      <c r="L8085" t="s">
        <v>564</v>
      </c>
      <c r="M8085">
        <v>244.15</v>
      </c>
      <c r="N8085">
        <v>12.85</v>
      </c>
      <c r="O8085" t="s">
        <v>402</v>
      </c>
    </row>
    <row r="8086" spans="1:15" hidden="1" x14ac:dyDescent="0.35">
      <c r="A8086" t="s">
        <v>563</v>
      </c>
      <c r="B8086" t="s">
        <v>84</v>
      </c>
      <c r="C8086" t="s">
        <v>353</v>
      </c>
      <c r="D8086" t="s">
        <v>78</v>
      </c>
      <c r="E8086">
        <v>2024</v>
      </c>
      <c r="F8086">
        <v>34</v>
      </c>
      <c r="G8086" t="s">
        <v>302</v>
      </c>
      <c r="H8086" t="s">
        <v>80</v>
      </c>
      <c r="I8086">
        <v>121</v>
      </c>
      <c r="L8086" t="s">
        <v>564</v>
      </c>
      <c r="M8086">
        <v>114.95</v>
      </c>
      <c r="N8086">
        <v>6.05</v>
      </c>
      <c r="O8086" t="s">
        <v>402</v>
      </c>
    </row>
    <row r="8087" spans="1:15" hidden="1" x14ac:dyDescent="0.35">
      <c r="A8087" t="s">
        <v>563</v>
      </c>
      <c r="B8087" t="s">
        <v>84</v>
      </c>
      <c r="C8087" t="s">
        <v>353</v>
      </c>
      <c r="D8087" t="s">
        <v>78</v>
      </c>
      <c r="E8087">
        <v>2024</v>
      </c>
      <c r="F8087">
        <v>34</v>
      </c>
      <c r="G8087" t="s">
        <v>302</v>
      </c>
      <c r="H8087" t="s">
        <v>80</v>
      </c>
      <c r="I8087">
        <v>2</v>
      </c>
      <c r="L8087" t="s">
        <v>564</v>
      </c>
      <c r="M8087">
        <v>1.9</v>
      </c>
      <c r="N8087">
        <v>0.1</v>
      </c>
      <c r="O8087" t="s">
        <v>402</v>
      </c>
    </row>
    <row r="8088" spans="1:15" hidden="1" x14ac:dyDescent="0.35">
      <c r="A8088" t="s">
        <v>563</v>
      </c>
      <c r="B8088" t="s">
        <v>84</v>
      </c>
      <c r="C8088" t="s">
        <v>337</v>
      </c>
      <c r="D8088" t="s">
        <v>78</v>
      </c>
      <c r="E8088">
        <v>2020</v>
      </c>
      <c r="F8088">
        <v>34</v>
      </c>
      <c r="G8088" t="s">
        <v>302</v>
      </c>
      <c r="H8088" t="s">
        <v>80</v>
      </c>
      <c r="I8088">
        <v>2</v>
      </c>
      <c r="L8088" t="s">
        <v>564</v>
      </c>
      <c r="M8088">
        <v>2</v>
      </c>
      <c r="N8088">
        <v>0</v>
      </c>
      <c r="O8088" t="s">
        <v>395</v>
      </c>
    </row>
    <row r="8089" spans="1:15" hidden="1" x14ac:dyDescent="0.35">
      <c r="A8089" t="s">
        <v>563</v>
      </c>
      <c r="B8089" t="s">
        <v>84</v>
      </c>
      <c r="C8089" t="s">
        <v>337</v>
      </c>
      <c r="D8089" t="s">
        <v>78</v>
      </c>
      <c r="E8089">
        <v>2023</v>
      </c>
      <c r="F8089">
        <v>34</v>
      </c>
      <c r="G8089" t="s">
        <v>302</v>
      </c>
      <c r="H8089" t="s">
        <v>80</v>
      </c>
      <c r="I8089">
        <v>279</v>
      </c>
      <c r="L8089" t="s">
        <v>564</v>
      </c>
      <c r="M8089">
        <v>265.05</v>
      </c>
      <c r="N8089">
        <v>13.95</v>
      </c>
      <c r="O8089" t="s">
        <v>395</v>
      </c>
    </row>
    <row r="8090" spans="1:15" hidden="1" x14ac:dyDescent="0.35">
      <c r="A8090" t="s">
        <v>563</v>
      </c>
      <c r="B8090" t="s">
        <v>84</v>
      </c>
      <c r="C8090" t="s">
        <v>337</v>
      </c>
      <c r="D8090" t="s">
        <v>78</v>
      </c>
      <c r="E8090">
        <v>2023</v>
      </c>
      <c r="F8090">
        <v>34</v>
      </c>
      <c r="G8090" t="s">
        <v>302</v>
      </c>
      <c r="H8090" t="s">
        <v>80</v>
      </c>
      <c r="I8090">
        <v>18</v>
      </c>
      <c r="L8090" t="s">
        <v>564</v>
      </c>
      <c r="M8090">
        <v>17.100000000000001</v>
      </c>
      <c r="N8090">
        <v>0.9</v>
      </c>
      <c r="O8090" t="s">
        <v>395</v>
      </c>
    </row>
    <row r="8091" spans="1:15" hidden="1" x14ac:dyDescent="0.35">
      <c r="A8091" t="s">
        <v>563</v>
      </c>
      <c r="B8091" t="s">
        <v>84</v>
      </c>
      <c r="C8091" t="s">
        <v>337</v>
      </c>
      <c r="D8091" t="s">
        <v>78</v>
      </c>
      <c r="E8091">
        <v>2023</v>
      </c>
      <c r="F8091">
        <v>34</v>
      </c>
      <c r="G8091" t="s">
        <v>302</v>
      </c>
      <c r="H8091" t="s">
        <v>80</v>
      </c>
      <c r="I8091">
        <v>383</v>
      </c>
      <c r="L8091" t="s">
        <v>564</v>
      </c>
      <c r="M8091">
        <v>363.85</v>
      </c>
      <c r="N8091">
        <v>19.149999999999999</v>
      </c>
      <c r="O8091" t="s">
        <v>395</v>
      </c>
    </row>
    <row r="8092" spans="1:15" hidden="1" x14ac:dyDescent="0.35">
      <c r="A8092" t="s">
        <v>563</v>
      </c>
      <c r="B8092" t="s">
        <v>84</v>
      </c>
      <c r="C8092" t="s">
        <v>337</v>
      </c>
      <c r="D8092" t="s">
        <v>78</v>
      </c>
      <c r="E8092">
        <v>2023</v>
      </c>
      <c r="F8092">
        <v>34</v>
      </c>
      <c r="G8092" t="s">
        <v>302</v>
      </c>
      <c r="H8092" t="s">
        <v>80</v>
      </c>
      <c r="I8092">
        <v>25</v>
      </c>
      <c r="L8092" t="s">
        <v>564</v>
      </c>
      <c r="M8092">
        <v>23.75</v>
      </c>
      <c r="N8092">
        <v>1.25</v>
      </c>
      <c r="O8092" t="s">
        <v>395</v>
      </c>
    </row>
    <row r="8093" spans="1:15" hidden="1" x14ac:dyDescent="0.35">
      <c r="A8093" t="s">
        <v>563</v>
      </c>
      <c r="B8093" t="s">
        <v>84</v>
      </c>
      <c r="C8093" t="s">
        <v>337</v>
      </c>
      <c r="D8093" t="s">
        <v>78</v>
      </c>
      <c r="E8093">
        <v>2023</v>
      </c>
      <c r="F8093">
        <v>34</v>
      </c>
      <c r="G8093" t="s">
        <v>302</v>
      </c>
      <c r="H8093" t="s">
        <v>80</v>
      </c>
      <c r="I8093">
        <v>492</v>
      </c>
      <c r="L8093" t="s">
        <v>564</v>
      </c>
      <c r="M8093">
        <v>467.4</v>
      </c>
      <c r="N8093">
        <v>24.6</v>
      </c>
      <c r="O8093" t="s">
        <v>395</v>
      </c>
    </row>
    <row r="8094" spans="1:15" hidden="1" x14ac:dyDescent="0.35">
      <c r="A8094" t="s">
        <v>563</v>
      </c>
      <c r="B8094" t="s">
        <v>84</v>
      </c>
      <c r="C8094" t="s">
        <v>337</v>
      </c>
      <c r="D8094" t="s">
        <v>78</v>
      </c>
      <c r="E8094">
        <v>2023</v>
      </c>
      <c r="F8094">
        <v>34</v>
      </c>
      <c r="G8094" t="s">
        <v>302</v>
      </c>
      <c r="H8094" t="s">
        <v>80</v>
      </c>
      <c r="I8094">
        <v>32</v>
      </c>
      <c r="L8094" t="s">
        <v>564</v>
      </c>
      <c r="M8094">
        <v>30.4</v>
      </c>
      <c r="N8094">
        <v>1.6</v>
      </c>
      <c r="O8094" t="s">
        <v>395</v>
      </c>
    </row>
    <row r="8095" spans="1:15" hidden="1" x14ac:dyDescent="0.35">
      <c r="A8095" t="s">
        <v>563</v>
      </c>
      <c r="B8095" t="s">
        <v>84</v>
      </c>
      <c r="C8095" t="s">
        <v>337</v>
      </c>
      <c r="D8095" t="s">
        <v>78</v>
      </c>
      <c r="E8095">
        <v>2023</v>
      </c>
      <c r="F8095">
        <v>34</v>
      </c>
      <c r="G8095" t="s">
        <v>302</v>
      </c>
      <c r="H8095" t="s">
        <v>80</v>
      </c>
      <c r="I8095">
        <v>697</v>
      </c>
      <c r="L8095" t="s">
        <v>564</v>
      </c>
      <c r="M8095">
        <v>662.15</v>
      </c>
      <c r="N8095">
        <v>34.85</v>
      </c>
      <c r="O8095" t="s">
        <v>395</v>
      </c>
    </row>
    <row r="8096" spans="1:15" hidden="1" x14ac:dyDescent="0.35">
      <c r="A8096" t="s">
        <v>563</v>
      </c>
      <c r="B8096" t="s">
        <v>84</v>
      </c>
      <c r="C8096" t="s">
        <v>337</v>
      </c>
      <c r="D8096" t="s">
        <v>78</v>
      </c>
      <c r="E8096">
        <v>2023</v>
      </c>
      <c r="F8096">
        <v>34</v>
      </c>
      <c r="G8096" t="s">
        <v>302</v>
      </c>
      <c r="H8096" t="s">
        <v>80</v>
      </c>
      <c r="I8096">
        <v>44</v>
      </c>
      <c r="L8096" t="s">
        <v>564</v>
      </c>
      <c r="M8096">
        <v>41.8</v>
      </c>
      <c r="N8096">
        <v>2.2000000000000002</v>
      </c>
      <c r="O8096" t="s">
        <v>395</v>
      </c>
    </row>
    <row r="8097" spans="1:15" hidden="1" x14ac:dyDescent="0.35">
      <c r="A8097" t="s">
        <v>563</v>
      </c>
      <c r="B8097" t="s">
        <v>84</v>
      </c>
      <c r="C8097" t="s">
        <v>337</v>
      </c>
      <c r="D8097" t="s">
        <v>78</v>
      </c>
      <c r="E8097">
        <v>2024</v>
      </c>
      <c r="F8097">
        <v>34</v>
      </c>
      <c r="G8097" t="s">
        <v>302</v>
      </c>
      <c r="H8097" t="s">
        <v>80</v>
      </c>
      <c r="I8097">
        <v>115</v>
      </c>
      <c r="L8097" t="s">
        <v>564</v>
      </c>
      <c r="M8097">
        <v>109.25</v>
      </c>
      <c r="N8097">
        <v>5.75</v>
      </c>
      <c r="O8097" t="s">
        <v>395</v>
      </c>
    </row>
    <row r="8098" spans="1:15" hidden="1" x14ac:dyDescent="0.35">
      <c r="A8098" t="s">
        <v>563</v>
      </c>
      <c r="B8098" t="s">
        <v>84</v>
      </c>
      <c r="C8098" t="s">
        <v>337</v>
      </c>
      <c r="D8098" t="s">
        <v>78</v>
      </c>
      <c r="E8098">
        <v>2024</v>
      </c>
      <c r="F8098">
        <v>34</v>
      </c>
      <c r="G8098" t="s">
        <v>302</v>
      </c>
      <c r="H8098" t="s">
        <v>80</v>
      </c>
      <c r="I8098">
        <v>16</v>
      </c>
      <c r="L8098" t="s">
        <v>564</v>
      </c>
      <c r="M8098">
        <v>15.2</v>
      </c>
      <c r="N8098">
        <v>0.8</v>
      </c>
      <c r="O8098" t="s">
        <v>395</v>
      </c>
    </row>
    <row r="8099" spans="1:15" hidden="1" x14ac:dyDescent="0.35">
      <c r="A8099" t="s">
        <v>563</v>
      </c>
      <c r="B8099" t="s">
        <v>84</v>
      </c>
      <c r="C8099" t="s">
        <v>337</v>
      </c>
      <c r="D8099" t="s">
        <v>78</v>
      </c>
      <c r="E8099">
        <v>2024</v>
      </c>
      <c r="F8099">
        <v>34</v>
      </c>
      <c r="G8099" t="s">
        <v>302</v>
      </c>
      <c r="H8099" t="s">
        <v>80</v>
      </c>
      <c r="I8099">
        <v>203</v>
      </c>
      <c r="L8099" t="s">
        <v>564</v>
      </c>
      <c r="M8099">
        <v>192.85</v>
      </c>
      <c r="N8099">
        <v>10.15</v>
      </c>
      <c r="O8099" t="s">
        <v>395</v>
      </c>
    </row>
    <row r="8100" spans="1:15" hidden="1" x14ac:dyDescent="0.35">
      <c r="A8100" t="s">
        <v>563</v>
      </c>
      <c r="B8100" t="s">
        <v>84</v>
      </c>
      <c r="C8100" t="s">
        <v>337</v>
      </c>
      <c r="D8100" t="s">
        <v>78</v>
      </c>
      <c r="E8100">
        <v>2024</v>
      </c>
      <c r="F8100">
        <v>34</v>
      </c>
      <c r="G8100" t="s">
        <v>302</v>
      </c>
      <c r="H8100" t="s">
        <v>80</v>
      </c>
      <c r="I8100">
        <v>37</v>
      </c>
      <c r="L8100" t="s">
        <v>564</v>
      </c>
      <c r="M8100">
        <v>35.15</v>
      </c>
      <c r="N8100">
        <v>1.85</v>
      </c>
      <c r="O8100" t="s">
        <v>395</v>
      </c>
    </row>
    <row r="8101" spans="1:15" hidden="1" x14ac:dyDescent="0.35">
      <c r="A8101" t="s">
        <v>563</v>
      </c>
      <c r="B8101" t="s">
        <v>84</v>
      </c>
      <c r="C8101" t="s">
        <v>331</v>
      </c>
      <c r="D8101" t="s">
        <v>78</v>
      </c>
      <c r="E8101">
        <v>2020</v>
      </c>
      <c r="F8101">
        <v>34</v>
      </c>
      <c r="G8101" t="s">
        <v>302</v>
      </c>
      <c r="H8101" t="s">
        <v>80</v>
      </c>
      <c r="I8101">
        <v>16</v>
      </c>
      <c r="L8101" t="s">
        <v>564</v>
      </c>
      <c r="M8101">
        <v>15.24</v>
      </c>
      <c r="N8101">
        <v>0.76</v>
      </c>
      <c r="O8101" t="s">
        <v>397</v>
      </c>
    </row>
    <row r="8102" spans="1:15" hidden="1" x14ac:dyDescent="0.35">
      <c r="A8102" t="s">
        <v>563</v>
      </c>
      <c r="B8102" t="s">
        <v>84</v>
      </c>
      <c r="C8102" t="s">
        <v>331</v>
      </c>
      <c r="D8102" t="s">
        <v>78</v>
      </c>
      <c r="E8102">
        <v>2020</v>
      </c>
      <c r="F8102">
        <v>34</v>
      </c>
      <c r="G8102" t="s">
        <v>302</v>
      </c>
      <c r="H8102" t="s">
        <v>81</v>
      </c>
      <c r="I8102">
        <v>3</v>
      </c>
      <c r="L8102" t="s">
        <v>564</v>
      </c>
      <c r="M8102">
        <v>2.86</v>
      </c>
      <c r="N8102">
        <v>0.14000000000000001</v>
      </c>
      <c r="O8102" t="s">
        <v>397</v>
      </c>
    </row>
    <row r="8103" spans="1:15" hidden="1" x14ac:dyDescent="0.35">
      <c r="A8103" t="s">
        <v>563</v>
      </c>
      <c r="B8103" t="s">
        <v>84</v>
      </c>
      <c r="C8103" t="s">
        <v>331</v>
      </c>
      <c r="D8103" t="s">
        <v>78</v>
      </c>
      <c r="E8103">
        <v>2020</v>
      </c>
      <c r="F8103">
        <v>34</v>
      </c>
      <c r="G8103" t="s">
        <v>302</v>
      </c>
      <c r="H8103" t="s">
        <v>81</v>
      </c>
      <c r="I8103">
        <v>3</v>
      </c>
      <c r="L8103" t="s">
        <v>564</v>
      </c>
      <c r="M8103">
        <v>2.86</v>
      </c>
      <c r="N8103">
        <v>0.14000000000000001</v>
      </c>
      <c r="O8103" t="s">
        <v>397</v>
      </c>
    </row>
    <row r="8104" spans="1:15" hidden="1" x14ac:dyDescent="0.35">
      <c r="A8104" t="s">
        <v>563</v>
      </c>
      <c r="B8104" t="s">
        <v>84</v>
      </c>
      <c r="C8104" t="s">
        <v>331</v>
      </c>
      <c r="D8104" t="s">
        <v>78</v>
      </c>
      <c r="E8104">
        <v>2020</v>
      </c>
      <c r="F8104">
        <v>34</v>
      </c>
      <c r="G8104" t="s">
        <v>302</v>
      </c>
      <c r="H8104" t="s">
        <v>80</v>
      </c>
      <c r="I8104">
        <v>143</v>
      </c>
      <c r="L8104" t="s">
        <v>564</v>
      </c>
      <c r="M8104">
        <v>136.19</v>
      </c>
      <c r="N8104">
        <v>6.81</v>
      </c>
      <c r="O8104" t="s">
        <v>397</v>
      </c>
    </row>
    <row r="8105" spans="1:15" hidden="1" x14ac:dyDescent="0.35">
      <c r="A8105" t="s">
        <v>563</v>
      </c>
      <c r="B8105" t="s">
        <v>84</v>
      </c>
      <c r="C8105" t="s">
        <v>331</v>
      </c>
      <c r="D8105" t="s">
        <v>78</v>
      </c>
      <c r="E8105">
        <v>2020</v>
      </c>
      <c r="F8105">
        <v>34</v>
      </c>
      <c r="G8105" t="s">
        <v>302</v>
      </c>
      <c r="H8105" t="s">
        <v>80</v>
      </c>
      <c r="I8105">
        <v>68</v>
      </c>
      <c r="L8105" t="s">
        <v>564</v>
      </c>
      <c r="M8105">
        <v>64.760000000000005</v>
      </c>
      <c r="N8105">
        <v>3.24</v>
      </c>
      <c r="O8105" t="s">
        <v>397</v>
      </c>
    </row>
    <row r="8106" spans="1:15" hidden="1" x14ac:dyDescent="0.35">
      <c r="A8106" t="s">
        <v>563</v>
      </c>
      <c r="B8106" t="s">
        <v>84</v>
      </c>
      <c r="C8106" t="s">
        <v>331</v>
      </c>
      <c r="D8106" t="s">
        <v>78</v>
      </c>
      <c r="E8106">
        <v>2020</v>
      </c>
      <c r="F8106">
        <v>34</v>
      </c>
      <c r="G8106" t="s">
        <v>302</v>
      </c>
      <c r="H8106" t="s">
        <v>81</v>
      </c>
      <c r="I8106">
        <v>20</v>
      </c>
      <c r="L8106" t="s">
        <v>564</v>
      </c>
      <c r="M8106">
        <v>19.05</v>
      </c>
      <c r="N8106">
        <v>0.95</v>
      </c>
      <c r="O8106" t="s">
        <v>397</v>
      </c>
    </row>
    <row r="8107" spans="1:15" hidden="1" x14ac:dyDescent="0.35">
      <c r="A8107" t="s">
        <v>563</v>
      </c>
      <c r="B8107" t="s">
        <v>84</v>
      </c>
      <c r="C8107" t="s">
        <v>331</v>
      </c>
      <c r="D8107" t="s">
        <v>78</v>
      </c>
      <c r="E8107">
        <v>2020</v>
      </c>
      <c r="F8107">
        <v>34</v>
      </c>
      <c r="G8107" t="s">
        <v>302</v>
      </c>
      <c r="H8107" t="s">
        <v>81</v>
      </c>
      <c r="I8107">
        <v>33</v>
      </c>
      <c r="L8107" t="s">
        <v>564</v>
      </c>
      <c r="M8107">
        <v>31.43</v>
      </c>
      <c r="N8107">
        <v>1.57</v>
      </c>
      <c r="O8107" t="s">
        <v>397</v>
      </c>
    </row>
    <row r="8108" spans="1:15" hidden="1" x14ac:dyDescent="0.35">
      <c r="A8108" t="s">
        <v>563</v>
      </c>
      <c r="B8108" t="s">
        <v>84</v>
      </c>
      <c r="C8108" t="s">
        <v>331</v>
      </c>
      <c r="D8108" t="s">
        <v>78</v>
      </c>
      <c r="E8108">
        <v>2021</v>
      </c>
      <c r="F8108">
        <v>34</v>
      </c>
      <c r="G8108" t="s">
        <v>302</v>
      </c>
      <c r="H8108" t="s">
        <v>80</v>
      </c>
      <c r="I8108">
        <v>12</v>
      </c>
      <c r="L8108" t="s">
        <v>564</v>
      </c>
      <c r="M8108">
        <v>11.43</v>
      </c>
      <c r="N8108">
        <v>0.56999999999999995</v>
      </c>
      <c r="O8108" t="s">
        <v>397</v>
      </c>
    </row>
    <row r="8109" spans="1:15" hidden="1" x14ac:dyDescent="0.35">
      <c r="A8109" t="s">
        <v>563</v>
      </c>
      <c r="B8109" t="s">
        <v>84</v>
      </c>
      <c r="C8109" t="s">
        <v>331</v>
      </c>
      <c r="D8109" t="s">
        <v>78</v>
      </c>
      <c r="E8109">
        <v>2021</v>
      </c>
      <c r="F8109">
        <v>34</v>
      </c>
      <c r="G8109" t="s">
        <v>302</v>
      </c>
      <c r="H8109" t="s">
        <v>80</v>
      </c>
      <c r="I8109">
        <v>72</v>
      </c>
      <c r="L8109" t="s">
        <v>564</v>
      </c>
      <c r="M8109">
        <v>68.569999999999993</v>
      </c>
      <c r="N8109">
        <v>3.43</v>
      </c>
      <c r="O8109" t="s">
        <v>397</v>
      </c>
    </row>
    <row r="8110" spans="1:15" hidden="1" x14ac:dyDescent="0.35">
      <c r="A8110" t="s">
        <v>563</v>
      </c>
      <c r="B8110" t="s">
        <v>84</v>
      </c>
      <c r="C8110" t="s">
        <v>331</v>
      </c>
      <c r="D8110" t="s">
        <v>78</v>
      </c>
      <c r="E8110">
        <v>2021</v>
      </c>
      <c r="F8110">
        <v>34</v>
      </c>
      <c r="G8110" t="s">
        <v>302</v>
      </c>
      <c r="H8110" t="s">
        <v>81</v>
      </c>
      <c r="I8110">
        <v>5</v>
      </c>
      <c r="L8110" t="s">
        <v>564</v>
      </c>
      <c r="M8110">
        <v>4.76</v>
      </c>
      <c r="N8110">
        <v>0.24</v>
      </c>
      <c r="O8110" t="s">
        <v>397</v>
      </c>
    </row>
    <row r="8111" spans="1:15" hidden="1" x14ac:dyDescent="0.35">
      <c r="A8111" t="s">
        <v>563</v>
      </c>
      <c r="B8111" t="s">
        <v>84</v>
      </c>
      <c r="C8111" t="s">
        <v>331</v>
      </c>
      <c r="D8111" t="s">
        <v>78</v>
      </c>
      <c r="E8111">
        <v>2021</v>
      </c>
      <c r="F8111">
        <v>34</v>
      </c>
      <c r="G8111" t="s">
        <v>302</v>
      </c>
      <c r="H8111" t="s">
        <v>80</v>
      </c>
      <c r="I8111">
        <v>1066</v>
      </c>
      <c r="L8111" t="s">
        <v>564</v>
      </c>
      <c r="M8111">
        <v>1015.2</v>
      </c>
      <c r="N8111">
        <v>50.8</v>
      </c>
      <c r="O8111" t="s">
        <v>397</v>
      </c>
    </row>
    <row r="8112" spans="1:15" hidden="1" x14ac:dyDescent="0.35">
      <c r="A8112" t="s">
        <v>563</v>
      </c>
      <c r="B8112" t="s">
        <v>84</v>
      </c>
      <c r="C8112" t="s">
        <v>331</v>
      </c>
      <c r="D8112" t="s">
        <v>78</v>
      </c>
      <c r="E8112">
        <v>2021</v>
      </c>
      <c r="F8112">
        <v>34</v>
      </c>
      <c r="G8112" t="s">
        <v>302</v>
      </c>
      <c r="H8112" t="s">
        <v>80</v>
      </c>
      <c r="I8112">
        <v>802</v>
      </c>
      <c r="L8112" t="s">
        <v>564</v>
      </c>
      <c r="M8112">
        <v>763.78</v>
      </c>
      <c r="N8112">
        <v>38.22</v>
      </c>
      <c r="O8112" t="s">
        <v>397</v>
      </c>
    </row>
    <row r="8113" spans="1:15" hidden="1" x14ac:dyDescent="0.35">
      <c r="A8113" t="s">
        <v>563</v>
      </c>
      <c r="B8113" t="s">
        <v>84</v>
      </c>
      <c r="C8113" t="s">
        <v>331</v>
      </c>
      <c r="D8113" t="s">
        <v>78</v>
      </c>
      <c r="E8113">
        <v>2021</v>
      </c>
      <c r="F8113">
        <v>34</v>
      </c>
      <c r="G8113" t="s">
        <v>302</v>
      </c>
      <c r="H8113" t="s">
        <v>81</v>
      </c>
      <c r="I8113">
        <v>190</v>
      </c>
      <c r="L8113" t="s">
        <v>564</v>
      </c>
      <c r="M8113">
        <v>180.95</v>
      </c>
      <c r="N8113">
        <v>9.0500000000000007</v>
      </c>
      <c r="O8113" t="s">
        <v>397</v>
      </c>
    </row>
    <row r="8114" spans="1:15" hidden="1" x14ac:dyDescent="0.35">
      <c r="A8114" t="s">
        <v>563</v>
      </c>
      <c r="B8114" t="s">
        <v>84</v>
      </c>
      <c r="C8114" t="s">
        <v>331</v>
      </c>
      <c r="D8114" t="s">
        <v>78</v>
      </c>
      <c r="E8114">
        <v>2021</v>
      </c>
      <c r="F8114">
        <v>34</v>
      </c>
      <c r="G8114" t="s">
        <v>302</v>
      </c>
      <c r="H8114" t="s">
        <v>81</v>
      </c>
      <c r="I8114">
        <v>1</v>
      </c>
      <c r="L8114" t="s">
        <v>564</v>
      </c>
      <c r="M8114">
        <v>0.95</v>
      </c>
      <c r="N8114">
        <v>0.05</v>
      </c>
      <c r="O8114" t="s">
        <v>397</v>
      </c>
    </row>
    <row r="8115" spans="1:15" hidden="1" x14ac:dyDescent="0.35">
      <c r="A8115" t="s">
        <v>563</v>
      </c>
      <c r="B8115" t="s">
        <v>84</v>
      </c>
      <c r="C8115" t="s">
        <v>331</v>
      </c>
      <c r="D8115" t="s">
        <v>78</v>
      </c>
      <c r="E8115">
        <v>2022</v>
      </c>
      <c r="F8115">
        <v>34</v>
      </c>
      <c r="G8115" t="s">
        <v>302</v>
      </c>
      <c r="H8115" t="s">
        <v>80</v>
      </c>
      <c r="I8115">
        <v>215</v>
      </c>
      <c r="L8115" t="s">
        <v>564</v>
      </c>
      <c r="M8115">
        <v>204.75</v>
      </c>
      <c r="N8115">
        <v>10.25</v>
      </c>
      <c r="O8115" t="s">
        <v>397</v>
      </c>
    </row>
    <row r="8116" spans="1:15" hidden="1" x14ac:dyDescent="0.35">
      <c r="A8116" t="s">
        <v>563</v>
      </c>
      <c r="B8116" t="s">
        <v>84</v>
      </c>
      <c r="C8116" t="s">
        <v>331</v>
      </c>
      <c r="D8116" t="s">
        <v>78</v>
      </c>
      <c r="E8116">
        <v>2022</v>
      </c>
      <c r="F8116">
        <v>34</v>
      </c>
      <c r="G8116" t="s">
        <v>302</v>
      </c>
      <c r="H8116" t="s">
        <v>80</v>
      </c>
      <c r="I8116">
        <v>8</v>
      </c>
      <c r="L8116" t="s">
        <v>564</v>
      </c>
      <c r="M8116">
        <v>7.6</v>
      </c>
      <c r="N8116">
        <v>0.4</v>
      </c>
      <c r="O8116" t="s">
        <v>397</v>
      </c>
    </row>
    <row r="8117" spans="1:15" hidden="1" x14ac:dyDescent="0.35">
      <c r="A8117" t="s">
        <v>563</v>
      </c>
      <c r="B8117" t="s">
        <v>84</v>
      </c>
      <c r="C8117" t="s">
        <v>331</v>
      </c>
      <c r="D8117" t="s">
        <v>78</v>
      </c>
      <c r="E8117">
        <v>2022</v>
      </c>
      <c r="F8117">
        <v>34</v>
      </c>
      <c r="G8117" t="s">
        <v>302</v>
      </c>
      <c r="H8117" t="s">
        <v>80</v>
      </c>
      <c r="I8117">
        <v>264</v>
      </c>
      <c r="L8117" t="s">
        <v>564</v>
      </c>
      <c r="M8117">
        <v>251.42</v>
      </c>
      <c r="N8117">
        <v>12.58</v>
      </c>
      <c r="O8117" t="s">
        <v>397</v>
      </c>
    </row>
    <row r="8118" spans="1:15" hidden="1" x14ac:dyDescent="0.35">
      <c r="A8118" t="s">
        <v>563</v>
      </c>
      <c r="B8118" t="s">
        <v>84</v>
      </c>
      <c r="C8118" t="s">
        <v>331</v>
      </c>
      <c r="D8118" t="s">
        <v>78</v>
      </c>
      <c r="E8118">
        <v>2022</v>
      </c>
      <c r="F8118">
        <v>34</v>
      </c>
      <c r="G8118" t="s">
        <v>302</v>
      </c>
      <c r="H8118" t="s">
        <v>80</v>
      </c>
      <c r="I8118">
        <v>369</v>
      </c>
      <c r="L8118" t="s">
        <v>564</v>
      </c>
      <c r="M8118">
        <v>351.42</v>
      </c>
      <c r="N8118">
        <v>17.579999999999998</v>
      </c>
      <c r="O8118" t="s">
        <v>397</v>
      </c>
    </row>
    <row r="8119" spans="1:15" hidden="1" x14ac:dyDescent="0.35">
      <c r="A8119" t="s">
        <v>563</v>
      </c>
      <c r="B8119" t="s">
        <v>84</v>
      </c>
      <c r="C8119" t="s">
        <v>331</v>
      </c>
      <c r="D8119" t="s">
        <v>78</v>
      </c>
      <c r="E8119">
        <v>2022</v>
      </c>
      <c r="F8119">
        <v>34</v>
      </c>
      <c r="G8119" t="s">
        <v>302</v>
      </c>
      <c r="H8119" t="s">
        <v>81</v>
      </c>
      <c r="I8119">
        <v>464</v>
      </c>
      <c r="L8119" t="s">
        <v>564</v>
      </c>
      <c r="M8119">
        <v>441.89</v>
      </c>
      <c r="N8119">
        <v>22.11</v>
      </c>
      <c r="O8119" t="s">
        <v>397</v>
      </c>
    </row>
    <row r="8120" spans="1:15" hidden="1" x14ac:dyDescent="0.35">
      <c r="A8120" t="s">
        <v>563</v>
      </c>
      <c r="B8120" t="s">
        <v>84</v>
      </c>
      <c r="C8120" t="s">
        <v>331</v>
      </c>
      <c r="D8120" t="s">
        <v>78</v>
      </c>
      <c r="E8120">
        <v>2022</v>
      </c>
      <c r="F8120">
        <v>34</v>
      </c>
      <c r="G8120" t="s">
        <v>302</v>
      </c>
      <c r="H8120" t="s">
        <v>81</v>
      </c>
      <c r="I8120">
        <v>10</v>
      </c>
      <c r="L8120" t="s">
        <v>564</v>
      </c>
      <c r="M8120">
        <v>9.5</v>
      </c>
      <c r="N8120">
        <v>0.5</v>
      </c>
      <c r="O8120" t="s">
        <v>397</v>
      </c>
    </row>
    <row r="8121" spans="1:15" hidden="1" x14ac:dyDescent="0.35">
      <c r="A8121" t="s">
        <v>563</v>
      </c>
      <c r="B8121" t="s">
        <v>84</v>
      </c>
      <c r="C8121" t="s">
        <v>331</v>
      </c>
      <c r="D8121" t="s">
        <v>78</v>
      </c>
      <c r="E8121">
        <v>2022</v>
      </c>
      <c r="F8121">
        <v>34</v>
      </c>
      <c r="G8121" t="s">
        <v>302</v>
      </c>
      <c r="H8121" t="s">
        <v>80</v>
      </c>
      <c r="I8121">
        <v>8374</v>
      </c>
      <c r="L8121" t="s">
        <v>564</v>
      </c>
      <c r="M8121">
        <v>7974.96</v>
      </c>
      <c r="N8121">
        <v>399.04</v>
      </c>
      <c r="O8121" t="s">
        <v>397</v>
      </c>
    </row>
    <row r="8122" spans="1:15" hidden="1" x14ac:dyDescent="0.35">
      <c r="A8122" t="s">
        <v>563</v>
      </c>
      <c r="B8122" t="s">
        <v>84</v>
      </c>
      <c r="C8122" t="s">
        <v>331</v>
      </c>
      <c r="D8122" t="s">
        <v>78</v>
      </c>
      <c r="E8122">
        <v>2022</v>
      </c>
      <c r="F8122">
        <v>34</v>
      </c>
      <c r="G8122" t="s">
        <v>302</v>
      </c>
      <c r="H8122" t="s">
        <v>80</v>
      </c>
      <c r="I8122">
        <v>287</v>
      </c>
      <c r="L8122" t="s">
        <v>564</v>
      </c>
      <c r="M8122">
        <v>272.64999999999998</v>
      </c>
      <c r="N8122">
        <v>14.35</v>
      </c>
      <c r="O8122" t="s">
        <v>397</v>
      </c>
    </row>
    <row r="8123" spans="1:15" hidden="1" x14ac:dyDescent="0.35">
      <c r="A8123" t="s">
        <v>563</v>
      </c>
      <c r="B8123" t="s">
        <v>84</v>
      </c>
      <c r="C8123" t="s">
        <v>331</v>
      </c>
      <c r="D8123" t="s">
        <v>78</v>
      </c>
      <c r="E8123">
        <v>2022</v>
      </c>
      <c r="F8123">
        <v>34</v>
      </c>
      <c r="G8123" t="s">
        <v>302</v>
      </c>
      <c r="H8123" t="s">
        <v>80</v>
      </c>
      <c r="I8123">
        <v>1271</v>
      </c>
      <c r="L8123" t="s">
        <v>564</v>
      </c>
      <c r="M8123">
        <v>1210.43</v>
      </c>
      <c r="N8123">
        <v>60.57</v>
      </c>
      <c r="O8123" t="s">
        <v>397</v>
      </c>
    </row>
    <row r="8124" spans="1:15" hidden="1" x14ac:dyDescent="0.35">
      <c r="A8124" t="s">
        <v>563</v>
      </c>
      <c r="B8124" t="s">
        <v>84</v>
      </c>
      <c r="C8124" t="s">
        <v>331</v>
      </c>
      <c r="D8124" t="s">
        <v>78</v>
      </c>
      <c r="E8124">
        <v>2022</v>
      </c>
      <c r="F8124">
        <v>34</v>
      </c>
      <c r="G8124" t="s">
        <v>302</v>
      </c>
      <c r="H8124" t="s">
        <v>81</v>
      </c>
      <c r="I8124">
        <v>231</v>
      </c>
      <c r="L8124" t="s">
        <v>564</v>
      </c>
      <c r="M8124">
        <v>219.99</v>
      </c>
      <c r="N8124">
        <v>11.01</v>
      </c>
      <c r="O8124" t="s">
        <v>397</v>
      </c>
    </row>
    <row r="8125" spans="1:15" hidden="1" x14ac:dyDescent="0.35">
      <c r="A8125" t="s">
        <v>563</v>
      </c>
      <c r="B8125" t="s">
        <v>84</v>
      </c>
      <c r="C8125" t="s">
        <v>331</v>
      </c>
      <c r="D8125" t="s">
        <v>78</v>
      </c>
      <c r="E8125">
        <v>2022</v>
      </c>
      <c r="F8125">
        <v>34</v>
      </c>
      <c r="G8125" t="s">
        <v>302</v>
      </c>
      <c r="H8125" t="s">
        <v>81</v>
      </c>
      <c r="I8125">
        <v>786</v>
      </c>
      <c r="L8125" t="s">
        <v>564</v>
      </c>
      <c r="M8125">
        <v>746.7</v>
      </c>
      <c r="N8125">
        <v>39.299999999999997</v>
      </c>
      <c r="O8125" t="s">
        <v>397</v>
      </c>
    </row>
    <row r="8126" spans="1:15" hidden="1" x14ac:dyDescent="0.35">
      <c r="A8126" t="s">
        <v>563</v>
      </c>
      <c r="B8126" t="s">
        <v>84</v>
      </c>
      <c r="C8126" t="s">
        <v>331</v>
      </c>
      <c r="D8126" t="s">
        <v>78</v>
      </c>
      <c r="E8126">
        <v>2022</v>
      </c>
      <c r="F8126">
        <v>67</v>
      </c>
      <c r="G8126" t="s">
        <v>303</v>
      </c>
      <c r="H8126" t="s">
        <v>81</v>
      </c>
      <c r="I8126">
        <v>151</v>
      </c>
      <c r="J8126">
        <v>0</v>
      </c>
      <c r="K8126">
        <v>151</v>
      </c>
      <c r="L8126" t="s">
        <v>564</v>
      </c>
      <c r="O8126" t="s">
        <v>397</v>
      </c>
    </row>
    <row r="8127" spans="1:15" hidden="1" x14ac:dyDescent="0.35">
      <c r="A8127" t="s">
        <v>563</v>
      </c>
      <c r="B8127" t="s">
        <v>84</v>
      </c>
      <c r="C8127" t="s">
        <v>331</v>
      </c>
      <c r="D8127" t="s">
        <v>78</v>
      </c>
      <c r="E8127">
        <v>2023</v>
      </c>
      <c r="F8127">
        <v>79</v>
      </c>
      <c r="G8127" t="s">
        <v>312</v>
      </c>
      <c r="H8127" t="s">
        <v>80</v>
      </c>
      <c r="I8127">
        <v>52</v>
      </c>
      <c r="L8127" t="s">
        <v>564</v>
      </c>
      <c r="O8127" t="s">
        <v>397</v>
      </c>
    </row>
    <row r="8128" spans="1:15" hidden="1" x14ac:dyDescent="0.35">
      <c r="A8128" t="s">
        <v>563</v>
      </c>
      <c r="B8128" t="s">
        <v>84</v>
      </c>
      <c r="C8128" t="s">
        <v>331</v>
      </c>
      <c r="D8128" t="s">
        <v>78</v>
      </c>
      <c r="E8128">
        <v>2023</v>
      </c>
      <c r="F8128">
        <v>79</v>
      </c>
      <c r="G8128" t="s">
        <v>312</v>
      </c>
      <c r="H8128" t="s">
        <v>80</v>
      </c>
      <c r="I8128">
        <v>1</v>
      </c>
      <c r="L8128" t="s">
        <v>564</v>
      </c>
      <c r="O8128" t="s">
        <v>397</v>
      </c>
    </row>
    <row r="8129" spans="1:15" hidden="1" x14ac:dyDescent="0.35">
      <c r="A8129" t="s">
        <v>563</v>
      </c>
      <c r="B8129" t="s">
        <v>84</v>
      </c>
      <c r="C8129" t="s">
        <v>331</v>
      </c>
      <c r="D8129" t="s">
        <v>78</v>
      </c>
      <c r="E8129">
        <v>2023</v>
      </c>
      <c r="F8129">
        <v>79</v>
      </c>
      <c r="G8129" t="s">
        <v>312</v>
      </c>
      <c r="H8129" t="s">
        <v>80</v>
      </c>
      <c r="I8129">
        <v>49</v>
      </c>
      <c r="L8129" t="s">
        <v>564</v>
      </c>
      <c r="O8129" t="s">
        <v>397</v>
      </c>
    </row>
    <row r="8130" spans="1:15" hidden="1" x14ac:dyDescent="0.35">
      <c r="A8130" t="s">
        <v>563</v>
      </c>
      <c r="B8130" t="s">
        <v>84</v>
      </c>
      <c r="C8130" t="s">
        <v>331</v>
      </c>
      <c r="D8130" t="s">
        <v>78</v>
      </c>
      <c r="E8130">
        <v>2023</v>
      </c>
      <c r="F8130">
        <v>79</v>
      </c>
      <c r="G8130" t="s">
        <v>312</v>
      </c>
      <c r="H8130" t="s">
        <v>80</v>
      </c>
      <c r="I8130">
        <v>9</v>
      </c>
      <c r="L8130" t="s">
        <v>564</v>
      </c>
      <c r="O8130" t="s">
        <v>397</v>
      </c>
    </row>
    <row r="8131" spans="1:15" hidden="1" x14ac:dyDescent="0.35">
      <c r="A8131" t="s">
        <v>563</v>
      </c>
      <c r="B8131" t="s">
        <v>84</v>
      </c>
      <c r="C8131" t="s">
        <v>331</v>
      </c>
      <c r="D8131" t="s">
        <v>78</v>
      </c>
      <c r="E8131">
        <v>2023</v>
      </c>
      <c r="F8131">
        <v>79</v>
      </c>
      <c r="G8131" t="s">
        <v>312</v>
      </c>
      <c r="H8131" t="s">
        <v>81</v>
      </c>
      <c r="I8131">
        <v>7</v>
      </c>
      <c r="L8131" t="s">
        <v>564</v>
      </c>
      <c r="O8131" t="s">
        <v>397</v>
      </c>
    </row>
    <row r="8132" spans="1:15" hidden="1" x14ac:dyDescent="0.35">
      <c r="A8132" t="s">
        <v>563</v>
      </c>
      <c r="B8132" t="s">
        <v>84</v>
      </c>
      <c r="C8132" t="s">
        <v>331</v>
      </c>
      <c r="D8132" t="s">
        <v>78</v>
      </c>
      <c r="E8132">
        <v>2023</v>
      </c>
      <c r="F8132">
        <v>79</v>
      </c>
      <c r="G8132" t="s">
        <v>312</v>
      </c>
      <c r="H8132" t="s">
        <v>81</v>
      </c>
      <c r="I8132">
        <v>2</v>
      </c>
      <c r="L8132" t="s">
        <v>564</v>
      </c>
      <c r="O8132" t="s">
        <v>397</v>
      </c>
    </row>
    <row r="8133" spans="1:15" hidden="1" x14ac:dyDescent="0.35">
      <c r="A8133" t="s">
        <v>563</v>
      </c>
      <c r="B8133" t="s">
        <v>84</v>
      </c>
      <c r="C8133" t="s">
        <v>331</v>
      </c>
      <c r="D8133" t="s">
        <v>78</v>
      </c>
      <c r="E8133">
        <v>2023</v>
      </c>
      <c r="F8133">
        <v>34</v>
      </c>
      <c r="G8133" t="s">
        <v>302</v>
      </c>
      <c r="H8133" t="s">
        <v>80</v>
      </c>
      <c r="I8133">
        <v>389</v>
      </c>
      <c r="L8133" t="s">
        <v>564</v>
      </c>
      <c r="M8133">
        <v>369.55</v>
      </c>
      <c r="N8133">
        <v>19.45</v>
      </c>
      <c r="O8133" t="s">
        <v>397</v>
      </c>
    </row>
    <row r="8134" spans="1:15" hidden="1" x14ac:dyDescent="0.35">
      <c r="A8134" t="s">
        <v>563</v>
      </c>
      <c r="B8134" t="s">
        <v>84</v>
      </c>
      <c r="C8134" t="s">
        <v>331</v>
      </c>
      <c r="D8134" t="s">
        <v>78</v>
      </c>
      <c r="E8134">
        <v>2023</v>
      </c>
      <c r="F8134">
        <v>34</v>
      </c>
      <c r="G8134" t="s">
        <v>302</v>
      </c>
      <c r="H8134" t="s">
        <v>80</v>
      </c>
      <c r="I8134">
        <v>1889</v>
      </c>
      <c r="L8134" t="s">
        <v>564</v>
      </c>
      <c r="M8134">
        <v>1798.99</v>
      </c>
      <c r="N8134">
        <v>90.01</v>
      </c>
      <c r="O8134" t="s">
        <v>397</v>
      </c>
    </row>
    <row r="8135" spans="1:15" hidden="1" x14ac:dyDescent="0.35">
      <c r="A8135" t="s">
        <v>563</v>
      </c>
      <c r="B8135" t="s">
        <v>84</v>
      </c>
      <c r="C8135" t="s">
        <v>331</v>
      </c>
      <c r="D8135" t="s">
        <v>78</v>
      </c>
      <c r="E8135">
        <v>2023</v>
      </c>
      <c r="F8135">
        <v>34</v>
      </c>
      <c r="G8135" t="s">
        <v>302</v>
      </c>
      <c r="H8135" t="s">
        <v>80</v>
      </c>
      <c r="I8135">
        <v>3352</v>
      </c>
      <c r="L8135" t="s">
        <v>564</v>
      </c>
      <c r="M8135">
        <v>3184.4</v>
      </c>
      <c r="N8135">
        <v>167.6</v>
      </c>
      <c r="O8135" t="s">
        <v>397</v>
      </c>
    </row>
    <row r="8136" spans="1:15" hidden="1" x14ac:dyDescent="0.35">
      <c r="A8136" t="s">
        <v>563</v>
      </c>
      <c r="B8136" t="s">
        <v>84</v>
      </c>
      <c r="C8136" t="s">
        <v>331</v>
      </c>
      <c r="D8136" t="s">
        <v>78</v>
      </c>
      <c r="E8136">
        <v>2023</v>
      </c>
      <c r="F8136">
        <v>34</v>
      </c>
      <c r="G8136" t="s">
        <v>302</v>
      </c>
      <c r="H8136" t="s">
        <v>81</v>
      </c>
      <c r="I8136">
        <v>2017</v>
      </c>
      <c r="L8136" t="s">
        <v>564</v>
      </c>
      <c r="M8136">
        <v>1920.89</v>
      </c>
      <c r="N8136">
        <v>96.11</v>
      </c>
      <c r="O8136" t="s">
        <v>397</v>
      </c>
    </row>
    <row r="8137" spans="1:15" hidden="1" x14ac:dyDescent="0.35">
      <c r="A8137" t="s">
        <v>563</v>
      </c>
      <c r="B8137" t="s">
        <v>84</v>
      </c>
      <c r="C8137" t="s">
        <v>331</v>
      </c>
      <c r="D8137" t="s">
        <v>78</v>
      </c>
      <c r="E8137">
        <v>2023</v>
      </c>
      <c r="F8137">
        <v>34</v>
      </c>
      <c r="G8137" t="s">
        <v>302</v>
      </c>
      <c r="H8137" t="s">
        <v>81</v>
      </c>
      <c r="I8137">
        <v>190</v>
      </c>
      <c r="L8137" t="s">
        <v>564</v>
      </c>
      <c r="M8137">
        <v>180.95</v>
      </c>
      <c r="N8137">
        <v>9.0500000000000007</v>
      </c>
      <c r="O8137" t="s">
        <v>397</v>
      </c>
    </row>
    <row r="8138" spans="1:15" hidden="1" x14ac:dyDescent="0.35">
      <c r="A8138" t="s">
        <v>563</v>
      </c>
      <c r="B8138" t="s">
        <v>84</v>
      </c>
      <c r="C8138" t="s">
        <v>331</v>
      </c>
      <c r="D8138" t="s">
        <v>78</v>
      </c>
      <c r="E8138">
        <v>2023</v>
      </c>
      <c r="F8138">
        <v>67</v>
      </c>
      <c r="G8138" t="s">
        <v>303</v>
      </c>
      <c r="H8138" t="s">
        <v>81</v>
      </c>
      <c r="I8138">
        <v>3257</v>
      </c>
      <c r="J8138">
        <v>0</v>
      </c>
      <c r="K8138">
        <v>3257</v>
      </c>
      <c r="L8138" t="s">
        <v>564</v>
      </c>
      <c r="O8138" t="s">
        <v>397</v>
      </c>
    </row>
    <row r="8139" spans="1:15" hidden="1" x14ac:dyDescent="0.35">
      <c r="A8139" t="s">
        <v>563</v>
      </c>
      <c r="B8139" t="s">
        <v>84</v>
      </c>
      <c r="C8139" t="s">
        <v>331</v>
      </c>
      <c r="D8139" t="s">
        <v>78</v>
      </c>
      <c r="E8139">
        <v>2023</v>
      </c>
      <c r="F8139">
        <v>34</v>
      </c>
      <c r="G8139" t="s">
        <v>302</v>
      </c>
      <c r="H8139" t="s">
        <v>80</v>
      </c>
      <c r="I8139">
        <v>5467</v>
      </c>
      <c r="L8139" t="s">
        <v>564</v>
      </c>
      <c r="M8139">
        <v>5206.49</v>
      </c>
      <c r="N8139">
        <v>260.51</v>
      </c>
      <c r="O8139" t="s">
        <v>397</v>
      </c>
    </row>
    <row r="8140" spans="1:15" hidden="1" x14ac:dyDescent="0.35">
      <c r="A8140" t="s">
        <v>563</v>
      </c>
      <c r="B8140" t="s">
        <v>84</v>
      </c>
      <c r="C8140" t="s">
        <v>331</v>
      </c>
      <c r="D8140" t="s">
        <v>78</v>
      </c>
      <c r="E8140">
        <v>2023</v>
      </c>
      <c r="F8140">
        <v>34</v>
      </c>
      <c r="G8140" t="s">
        <v>302</v>
      </c>
      <c r="H8140" t="s">
        <v>80</v>
      </c>
      <c r="I8140">
        <v>686</v>
      </c>
      <c r="L8140" t="s">
        <v>564</v>
      </c>
      <c r="M8140">
        <v>651.70000000000005</v>
      </c>
      <c r="N8140">
        <v>34.299999999999997</v>
      </c>
      <c r="O8140" t="s">
        <v>397</v>
      </c>
    </row>
    <row r="8141" spans="1:15" hidden="1" x14ac:dyDescent="0.35">
      <c r="A8141" t="s">
        <v>563</v>
      </c>
      <c r="B8141" t="s">
        <v>84</v>
      </c>
      <c r="C8141" t="s">
        <v>331</v>
      </c>
      <c r="D8141" t="s">
        <v>78</v>
      </c>
      <c r="E8141">
        <v>2023</v>
      </c>
      <c r="F8141">
        <v>34</v>
      </c>
      <c r="G8141" t="s">
        <v>302</v>
      </c>
      <c r="H8141" t="s">
        <v>80</v>
      </c>
      <c r="I8141">
        <v>2430</v>
      </c>
      <c r="L8141" t="s">
        <v>564</v>
      </c>
      <c r="M8141">
        <v>2314.21</v>
      </c>
      <c r="N8141">
        <v>115.79</v>
      </c>
      <c r="O8141" t="s">
        <v>397</v>
      </c>
    </row>
    <row r="8142" spans="1:15" hidden="1" x14ac:dyDescent="0.35">
      <c r="A8142" t="s">
        <v>563</v>
      </c>
      <c r="B8142" t="s">
        <v>84</v>
      </c>
      <c r="C8142" t="s">
        <v>331</v>
      </c>
      <c r="D8142" t="s">
        <v>78</v>
      </c>
      <c r="E8142">
        <v>2023</v>
      </c>
      <c r="F8142">
        <v>34</v>
      </c>
      <c r="G8142" t="s">
        <v>302</v>
      </c>
      <c r="H8142" t="s">
        <v>80</v>
      </c>
      <c r="I8142">
        <v>5907</v>
      </c>
      <c r="L8142" t="s">
        <v>564</v>
      </c>
      <c r="M8142">
        <v>5611.65</v>
      </c>
      <c r="N8142">
        <v>295.35000000000002</v>
      </c>
      <c r="O8142" t="s">
        <v>397</v>
      </c>
    </row>
    <row r="8143" spans="1:15" hidden="1" x14ac:dyDescent="0.35">
      <c r="A8143" t="s">
        <v>563</v>
      </c>
      <c r="B8143" t="s">
        <v>84</v>
      </c>
      <c r="C8143" t="s">
        <v>331</v>
      </c>
      <c r="D8143" t="s">
        <v>78</v>
      </c>
      <c r="E8143">
        <v>2023</v>
      </c>
      <c r="F8143">
        <v>34</v>
      </c>
      <c r="G8143" t="s">
        <v>302</v>
      </c>
      <c r="H8143" t="s">
        <v>81</v>
      </c>
      <c r="I8143">
        <v>118</v>
      </c>
      <c r="L8143" t="s">
        <v>564</v>
      </c>
      <c r="M8143">
        <v>112.38</v>
      </c>
      <c r="N8143">
        <v>5.62</v>
      </c>
      <c r="O8143" t="s">
        <v>397</v>
      </c>
    </row>
    <row r="8144" spans="1:15" hidden="1" x14ac:dyDescent="0.35">
      <c r="A8144" t="s">
        <v>563</v>
      </c>
      <c r="B8144" t="s">
        <v>84</v>
      </c>
      <c r="C8144" t="s">
        <v>331</v>
      </c>
      <c r="D8144" t="s">
        <v>78</v>
      </c>
      <c r="E8144">
        <v>2024</v>
      </c>
      <c r="F8144">
        <v>79</v>
      </c>
      <c r="G8144" t="s">
        <v>312</v>
      </c>
      <c r="H8144" t="s">
        <v>80</v>
      </c>
      <c r="I8144">
        <v>1674</v>
      </c>
      <c r="L8144" t="s">
        <v>564</v>
      </c>
      <c r="O8144" t="s">
        <v>397</v>
      </c>
    </row>
    <row r="8145" spans="1:15" hidden="1" x14ac:dyDescent="0.35">
      <c r="A8145" t="s">
        <v>563</v>
      </c>
      <c r="B8145" t="s">
        <v>84</v>
      </c>
      <c r="C8145" t="s">
        <v>331</v>
      </c>
      <c r="D8145" t="s">
        <v>78</v>
      </c>
      <c r="E8145">
        <v>2024</v>
      </c>
      <c r="F8145">
        <v>79</v>
      </c>
      <c r="G8145" t="s">
        <v>312</v>
      </c>
      <c r="H8145" t="s">
        <v>80</v>
      </c>
      <c r="I8145">
        <v>32</v>
      </c>
      <c r="L8145" t="s">
        <v>564</v>
      </c>
      <c r="O8145" t="s">
        <v>397</v>
      </c>
    </row>
    <row r="8146" spans="1:15" hidden="1" x14ac:dyDescent="0.35">
      <c r="A8146" t="s">
        <v>563</v>
      </c>
      <c r="B8146" t="s">
        <v>84</v>
      </c>
      <c r="C8146" t="s">
        <v>331</v>
      </c>
      <c r="D8146" t="s">
        <v>78</v>
      </c>
      <c r="E8146">
        <v>2024</v>
      </c>
      <c r="F8146">
        <v>79</v>
      </c>
      <c r="G8146" t="s">
        <v>312</v>
      </c>
      <c r="H8146" t="s">
        <v>80</v>
      </c>
      <c r="I8146">
        <v>1651</v>
      </c>
      <c r="L8146" t="s">
        <v>564</v>
      </c>
      <c r="O8146" t="s">
        <v>397</v>
      </c>
    </row>
    <row r="8147" spans="1:15" hidden="1" x14ac:dyDescent="0.35">
      <c r="A8147" t="s">
        <v>563</v>
      </c>
      <c r="B8147" t="s">
        <v>84</v>
      </c>
      <c r="C8147" t="s">
        <v>331</v>
      </c>
      <c r="D8147" t="s">
        <v>78</v>
      </c>
      <c r="E8147">
        <v>2024</v>
      </c>
      <c r="F8147">
        <v>79</v>
      </c>
      <c r="G8147" t="s">
        <v>312</v>
      </c>
      <c r="H8147" t="s">
        <v>80</v>
      </c>
      <c r="I8147">
        <v>251</v>
      </c>
      <c r="L8147" t="s">
        <v>564</v>
      </c>
      <c r="O8147" t="s">
        <v>397</v>
      </c>
    </row>
    <row r="8148" spans="1:15" hidden="1" x14ac:dyDescent="0.35">
      <c r="A8148" t="s">
        <v>563</v>
      </c>
      <c r="B8148" t="s">
        <v>84</v>
      </c>
      <c r="C8148" t="s">
        <v>331</v>
      </c>
      <c r="D8148" t="s">
        <v>78</v>
      </c>
      <c r="E8148">
        <v>2024</v>
      </c>
      <c r="F8148">
        <v>79</v>
      </c>
      <c r="G8148" t="s">
        <v>312</v>
      </c>
      <c r="H8148" t="s">
        <v>81</v>
      </c>
      <c r="I8148">
        <v>983</v>
      </c>
      <c r="L8148" t="s">
        <v>564</v>
      </c>
      <c r="O8148" t="s">
        <v>397</v>
      </c>
    </row>
    <row r="8149" spans="1:15" hidden="1" x14ac:dyDescent="0.35">
      <c r="A8149" t="s">
        <v>563</v>
      </c>
      <c r="B8149" t="s">
        <v>84</v>
      </c>
      <c r="C8149" t="s">
        <v>331</v>
      </c>
      <c r="D8149" t="s">
        <v>78</v>
      </c>
      <c r="E8149">
        <v>2024</v>
      </c>
      <c r="F8149">
        <v>79</v>
      </c>
      <c r="G8149" t="s">
        <v>312</v>
      </c>
      <c r="H8149" t="s">
        <v>81</v>
      </c>
      <c r="I8149">
        <v>152</v>
      </c>
      <c r="L8149" t="s">
        <v>564</v>
      </c>
      <c r="O8149" t="s">
        <v>397</v>
      </c>
    </row>
    <row r="8150" spans="1:15" hidden="1" x14ac:dyDescent="0.35">
      <c r="A8150" t="s">
        <v>563</v>
      </c>
      <c r="B8150" t="s">
        <v>84</v>
      </c>
      <c r="C8150" t="s">
        <v>331</v>
      </c>
      <c r="D8150" t="s">
        <v>78</v>
      </c>
      <c r="E8150">
        <v>2024</v>
      </c>
      <c r="F8150">
        <v>34</v>
      </c>
      <c r="G8150" t="s">
        <v>302</v>
      </c>
      <c r="H8150" t="s">
        <v>80</v>
      </c>
      <c r="I8150">
        <v>25558</v>
      </c>
      <c r="L8150" t="s">
        <v>564</v>
      </c>
      <c r="M8150">
        <v>24340.12</v>
      </c>
      <c r="N8150">
        <v>1217.8800000000001</v>
      </c>
      <c r="O8150" t="s">
        <v>397</v>
      </c>
    </row>
    <row r="8151" spans="1:15" hidden="1" x14ac:dyDescent="0.35">
      <c r="A8151" t="s">
        <v>563</v>
      </c>
      <c r="B8151" t="s">
        <v>84</v>
      </c>
      <c r="C8151" t="s">
        <v>331</v>
      </c>
      <c r="D8151" t="s">
        <v>78</v>
      </c>
      <c r="E8151">
        <v>2024</v>
      </c>
      <c r="F8151">
        <v>34</v>
      </c>
      <c r="G8151" t="s">
        <v>302</v>
      </c>
      <c r="H8151" t="s">
        <v>80</v>
      </c>
      <c r="I8151">
        <v>788</v>
      </c>
      <c r="L8151" t="s">
        <v>564</v>
      </c>
      <c r="M8151">
        <v>748.6</v>
      </c>
      <c r="N8151">
        <v>39.4</v>
      </c>
      <c r="O8151" t="s">
        <v>397</v>
      </c>
    </row>
    <row r="8152" spans="1:15" hidden="1" x14ac:dyDescent="0.35">
      <c r="A8152" t="s">
        <v>563</v>
      </c>
      <c r="B8152" t="s">
        <v>84</v>
      </c>
      <c r="C8152" t="s">
        <v>331</v>
      </c>
      <c r="D8152" t="s">
        <v>78</v>
      </c>
      <c r="E8152">
        <v>2024</v>
      </c>
      <c r="F8152">
        <v>34</v>
      </c>
      <c r="G8152" t="s">
        <v>302</v>
      </c>
      <c r="H8152" t="s">
        <v>80</v>
      </c>
      <c r="I8152">
        <v>4823</v>
      </c>
      <c r="L8152" t="s">
        <v>564</v>
      </c>
      <c r="M8152">
        <v>4593.18</v>
      </c>
      <c r="N8152">
        <v>229.82</v>
      </c>
      <c r="O8152" t="s">
        <v>397</v>
      </c>
    </row>
    <row r="8153" spans="1:15" hidden="1" x14ac:dyDescent="0.35">
      <c r="A8153" t="s">
        <v>563</v>
      </c>
      <c r="B8153" t="s">
        <v>84</v>
      </c>
      <c r="C8153" t="s">
        <v>331</v>
      </c>
      <c r="D8153" t="s">
        <v>78</v>
      </c>
      <c r="E8153">
        <v>2024</v>
      </c>
      <c r="F8153">
        <v>34</v>
      </c>
      <c r="G8153" t="s">
        <v>302</v>
      </c>
      <c r="H8153" t="s">
        <v>80</v>
      </c>
      <c r="I8153">
        <v>6287</v>
      </c>
      <c r="L8153" t="s">
        <v>564</v>
      </c>
      <c r="M8153">
        <v>5972.65</v>
      </c>
      <c r="N8153">
        <v>314.35000000000002</v>
      </c>
      <c r="O8153" t="s">
        <v>397</v>
      </c>
    </row>
    <row r="8154" spans="1:15" hidden="1" x14ac:dyDescent="0.35">
      <c r="A8154" t="s">
        <v>563</v>
      </c>
      <c r="B8154" t="s">
        <v>84</v>
      </c>
      <c r="C8154" t="s">
        <v>331</v>
      </c>
      <c r="D8154" t="s">
        <v>78</v>
      </c>
      <c r="E8154">
        <v>2024</v>
      </c>
      <c r="F8154">
        <v>34</v>
      </c>
      <c r="G8154" t="s">
        <v>302</v>
      </c>
      <c r="H8154" t="s">
        <v>81</v>
      </c>
      <c r="I8154">
        <v>2436</v>
      </c>
      <c r="L8154" t="s">
        <v>564</v>
      </c>
      <c r="M8154">
        <v>2319.92</v>
      </c>
      <c r="N8154">
        <v>116.08</v>
      </c>
      <c r="O8154" t="s">
        <v>397</v>
      </c>
    </row>
    <row r="8155" spans="1:15" hidden="1" x14ac:dyDescent="0.35">
      <c r="A8155" t="s">
        <v>563</v>
      </c>
      <c r="B8155" t="s">
        <v>84</v>
      </c>
      <c r="C8155" t="s">
        <v>331</v>
      </c>
      <c r="D8155" t="s">
        <v>78</v>
      </c>
      <c r="E8155">
        <v>2024</v>
      </c>
      <c r="F8155">
        <v>34</v>
      </c>
      <c r="G8155" t="s">
        <v>302</v>
      </c>
      <c r="H8155" t="s">
        <v>81</v>
      </c>
      <c r="I8155">
        <v>777</v>
      </c>
      <c r="L8155" t="s">
        <v>564</v>
      </c>
      <c r="M8155">
        <v>739.97</v>
      </c>
      <c r="N8155">
        <v>37.03</v>
      </c>
      <c r="O8155" t="s">
        <v>397</v>
      </c>
    </row>
    <row r="8156" spans="1:15" hidden="1" x14ac:dyDescent="0.35">
      <c r="A8156" t="s">
        <v>563</v>
      </c>
      <c r="B8156" t="s">
        <v>84</v>
      </c>
      <c r="C8156" t="s">
        <v>339</v>
      </c>
      <c r="D8156" t="s">
        <v>78</v>
      </c>
      <c r="E8156">
        <v>2020</v>
      </c>
      <c r="F8156">
        <v>34</v>
      </c>
      <c r="G8156" t="s">
        <v>302</v>
      </c>
      <c r="H8156" t="s">
        <v>81</v>
      </c>
      <c r="I8156">
        <v>2</v>
      </c>
      <c r="L8156" t="s">
        <v>564</v>
      </c>
      <c r="M8156">
        <v>1.93</v>
      </c>
      <c r="N8156">
        <v>7.0000000000000007E-2</v>
      </c>
      <c r="O8156" t="s">
        <v>398</v>
      </c>
    </row>
    <row r="8157" spans="1:15" hidden="1" x14ac:dyDescent="0.35">
      <c r="A8157" t="s">
        <v>563</v>
      </c>
      <c r="B8157" t="s">
        <v>84</v>
      </c>
      <c r="C8157" t="s">
        <v>339</v>
      </c>
      <c r="D8157" t="s">
        <v>78</v>
      </c>
      <c r="E8157">
        <v>2022</v>
      </c>
      <c r="F8157">
        <v>34</v>
      </c>
      <c r="G8157" t="s">
        <v>302</v>
      </c>
      <c r="H8157" t="s">
        <v>80</v>
      </c>
      <c r="I8157">
        <v>19</v>
      </c>
      <c r="L8157" t="s">
        <v>564</v>
      </c>
      <c r="M8157">
        <v>18.05</v>
      </c>
      <c r="N8157">
        <v>0.95</v>
      </c>
      <c r="O8157" t="s">
        <v>398</v>
      </c>
    </row>
    <row r="8158" spans="1:15" hidden="1" x14ac:dyDescent="0.35">
      <c r="A8158" t="s">
        <v>563</v>
      </c>
      <c r="B8158" t="s">
        <v>84</v>
      </c>
      <c r="C8158" t="s">
        <v>339</v>
      </c>
      <c r="D8158" t="s">
        <v>78</v>
      </c>
      <c r="E8158">
        <v>2022</v>
      </c>
      <c r="F8158">
        <v>34</v>
      </c>
      <c r="G8158" t="s">
        <v>302</v>
      </c>
      <c r="H8158" t="s">
        <v>80</v>
      </c>
      <c r="I8158">
        <v>1</v>
      </c>
      <c r="L8158" t="s">
        <v>564</v>
      </c>
      <c r="M8158">
        <v>0.95</v>
      </c>
      <c r="N8158">
        <v>0.05</v>
      </c>
      <c r="O8158" t="s">
        <v>398</v>
      </c>
    </row>
    <row r="8159" spans="1:15" hidden="1" x14ac:dyDescent="0.35">
      <c r="A8159" t="s">
        <v>563</v>
      </c>
      <c r="B8159" t="s">
        <v>84</v>
      </c>
      <c r="C8159" t="s">
        <v>339</v>
      </c>
      <c r="D8159" t="s">
        <v>78</v>
      </c>
      <c r="E8159">
        <v>2022</v>
      </c>
      <c r="F8159">
        <v>34</v>
      </c>
      <c r="G8159" t="s">
        <v>302</v>
      </c>
      <c r="H8159" t="s">
        <v>80</v>
      </c>
      <c r="I8159">
        <v>13</v>
      </c>
      <c r="L8159" t="s">
        <v>564</v>
      </c>
      <c r="M8159">
        <v>12.35</v>
      </c>
      <c r="N8159">
        <v>0.65</v>
      </c>
      <c r="O8159" t="s">
        <v>398</v>
      </c>
    </row>
    <row r="8160" spans="1:15" hidden="1" x14ac:dyDescent="0.35">
      <c r="A8160" t="s">
        <v>563</v>
      </c>
      <c r="B8160" t="s">
        <v>84</v>
      </c>
      <c r="C8160" t="s">
        <v>339</v>
      </c>
      <c r="D8160" t="s">
        <v>78</v>
      </c>
      <c r="E8160">
        <v>2022</v>
      </c>
      <c r="F8160">
        <v>34</v>
      </c>
      <c r="G8160" t="s">
        <v>302</v>
      </c>
      <c r="H8160" t="s">
        <v>80</v>
      </c>
      <c r="I8160">
        <v>2</v>
      </c>
      <c r="L8160" t="s">
        <v>564</v>
      </c>
      <c r="M8160">
        <v>1.9</v>
      </c>
      <c r="N8160">
        <v>0.1</v>
      </c>
      <c r="O8160" t="s">
        <v>398</v>
      </c>
    </row>
    <row r="8161" spans="1:15" hidden="1" x14ac:dyDescent="0.35">
      <c r="A8161" t="s">
        <v>563</v>
      </c>
      <c r="B8161" t="s">
        <v>84</v>
      </c>
      <c r="C8161" t="s">
        <v>339</v>
      </c>
      <c r="D8161" t="s">
        <v>78</v>
      </c>
      <c r="E8161">
        <v>2022</v>
      </c>
      <c r="F8161">
        <v>34</v>
      </c>
      <c r="G8161" t="s">
        <v>302</v>
      </c>
      <c r="H8161" t="s">
        <v>81</v>
      </c>
      <c r="I8161">
        <v>13</v>
      </c>
      <c r="L8161" t="s">
        <v>564</v>
      </c>
      <c r="M8161">
        <v>12.35</v>
      </c>
      <c r="N8161">
        <v>0.65</v>
      </c>
      <c r="O8161" t="s">
        <v>398</v>
      </c>
    </row>
    <row r="8162" spans="1:15" hidden="1" x14ac:dyDescent="0.35">
      <c r="A8162" t="s">
        <v>563</v>
      </c>
      <c r="B8162" t="s">
        <v>84</v>
      </c>
      <c r="C8162" t="s">
        <v>339</v>
      </c>
      <c r="D8162" t="s">
        <v>78</v>
      </c>
      <c r="E8162">
        <v>2022</v>
      </c>
      <c r="F8162">
        <v>34</v>
      </c>
      <c r="G8162" t="s">
        <v>302</v>
      </c>
      <c r="H8162" t="s">
        <v>81</v>
      </c>
      <c r="I8162">
        <v>7</v>
      </c>
      <c r="L8162" t="s">
        <v>564</v>
      </c>
      <c r="M8162">
        <v>6.65</v>
      </c>
      <c r="N8162">
        <v>0.35</v>
      </c>
      <c r="O8162" t="s">
        <v>398</v>
      </c>
    </row>
    <row r="8163" spans="1:15" hidden="1" x14ac:dyDescent="0.35">
      <c r="A8163" t="s">
        <v>563</v>
      </c>
      <c r="B8163" t="s">
        <v>84</v>
      </c>
      <c r="C8163" t="s">
        <v>339</v>
      </c>
      <c r="D8163" t="s">
        <v>78</v>
      </c>
      <c r="E8163">
        <v>2022</v>
      </c>
      <c r="F8163">
        <v>34</v>
      </c>
      <c r="G8163" t="s">
        <v>302</v>
      </c>
      <c r="H8163" t="s">
        <v>80</v>
      </c>
      <c r="I8163">
        <v>818</v>
      </c>
      <c r="L8163" t="s">
        <v>564</v>
      </c>
      <c r="M8163">
        <v>777.1</v>
      </c>
      <c r="N8163">
        <v>40.9</v>
      </c>
      <c r="O8163" t="s">
        <v>398</v>
      </c>
    </row>
    <row r="8164" spans="1:15" hidden="1" x14ac:dyDescent="0.35">
      <c r="A8164" t="s">
        <v>563</v>
      </c>
      <c r="B8164" t="s">
        <v>84</v>
      </c>
      <c r="C8164" t="s">
        <v>339</v>
      </c>
      <c r="D8164" t="s">
        <v>78</v>
      </c>
      <c r="E8164">
        <v>2022</v>
      </c>
      <c r="F8164">
        <v>34</v>
      </c>
      <c r="G8164" t="s">
        <v>302</v>
      </c>
      <c r="H8164" t="s">
        <v>80</v>
      </c>
      <c r="I8164">
        <v>34</v>
      </c>
      <c r="L8164" t="s">
        <v>564</v>
      </c>
      <c r="M8164">
        <v>32.299999999999997</v>
      </c>
      <c r="N8164">
        <v>1.7</v>
      </c>
      <c r="O8164" t="s">
        <v>398</v>
      </c>
    </row>
    <row r="8165" spans="1:15" hidden="1" x14ac:dyDescent="0.35">
      <c r="A8165" t="s">
        <v>563</v>
      </c>
      <c r="B8165" t="s">
        <v>84</v>
      </c>
      <c r="C8165" t="s">
        <v>339</v>
      </c>
      <c r="D8165" t="s">
        <v>78</v>
      </c>
      <c r="E8165">
        <v>2022</v>
      </c>
      <c r="F8165">
        <v>34</v>
      </c>
      <c r="G8165" t="s">
        <v>302</v>
      </c>
      <c r="H8165" t="s">
        <v>80</v>
      </c>
      <c r="I8165">
        <v>998</v>
      </c>
      <c r="L8165" t="s">
        <v>564</v>
      </c>
      <c r="M8165">
        <v>948.1</v>
      </c>
      <c r="N8165">
        <v>49.9</v>
      </c>
      <c r="O8165" t="s">
        <v>398</v>
      </c>
    </row>
    <row r="8166" spans="1:15" hidden="1" x14ac:dyDescent="0.35">
      <c r="A8166" t="s">
        <v>563</v>
      </c>
      <c r="B8166" t="s">
        <v>84</v>
      </c>
      <c r="C8166" t="s">
        <v>339</v>
      </c>
      <c r="D8166" t="s">
        <v>78</v>
      </c>
      <c r="E8166">
        <v>2022</v>
      </c>
      <c r="F8166">
        <v>34</v>
      </c>
      <c r="G8166" t="s">
        <v>302</v>
      </c>
      <c r="H8166" t="s">
        <v>80</v>
      </c>
      <c r="I8166">
        <v>71</v>
      </c>
      <c r="L8166" t="s">
        <v>564</v>
      </c>
      <c r="M8166">
        <v>67.45</v>
      </c>
      <c r="N8166">
        <v>3.55</v>
      </c>
      <c r="O8166" t="s">
        <v>398</v>
      </c>
    </row>
    <row r="8167" spans="1:15" hidden="1" x14ac:dyDescent="0.35">
      <c r="A8167" t="s">
        <v>563</v>
      </c>
      <c r="B8167" t="s">
        <v>84</v>
      </c>
      <c r="C8167" t="s">
        <v>339</v>
      </c>
      <c r="D8167" t="s">
        <v>78</v>
      </c>
      <c r="E8167">
        <v>2022</v>
      </c>
      <c r="F8167">
        <v>34</v>
      </c>
      <c r="G8167" t="s">
        <v>302</v>
      </c>
      <c r="H8167" t="s">
        <v>81</v>
      </c>
      <c r="I8167">
        <v>1012</v>
      </c>
      <c r="L8167" t="s">
        <v>564</v>
      </c>
      <c r="M8167">
        <v>961.4</v>
      </c>
      <c r="N8167">
        <v>50.6</v>
      </c>
      <c r="O8167" t="s">
        <v>398</v>
      </c>
    </row>
    <row r="8168" spans="1:15" hidden="1" x14ac:dyDescent="0.35">
      <c r="A8168" t="s">
        <v>563</v>
      </c>
      <c r="B8168" t="s">
        <v>84</v>
      </c>
      <c r="C8168" t="s">
        <v>339</v>
      </c>
      <c r="D8168" t="s">
        <v>78</v>
      </c>
      <c r="E8168">
        <v>2022</v>
      </c>
      <c r="F8168">
        <v>34</v>
      </c>
      <c r="G8168" t="s">
        <v>302</v>
      </c>
      <c r="H8168" t="s">
        <v>81</v>
      </c>
      <c r="I8168">
        <v>507</v>
      </c>
      <c r="L8168" t="s">
        <v>564</v>
      </c>
      <c r="M8168">
        <v>481.65</v>
      </c>
      <c r="N8168">
        <v>25.35</v>
      </c>
      <c r="O8168" t="s">
        <v>398</v>
      </c>
    </row>
    <row r="8169" spans="1:15" hidden="1" x14ac:dyDescent="0.35">
      <c r="A8169" t="s">
        <v>563</v>
      </c>
      <c r="B8169" t="s">
        <v>84</v>
      </c>
      <c r="C8169" t="s">
        <v>339</v>
      </c>
      <c r="D8169" t="s">
        <v>78</v>
      </c>
      <c r="E8169">
        <v>2023</v>
      </c>
      <c r="F8169">
        <v>34</v>
      </c>
      <c r="G8169" t="s">
        <v>302</v>
      </c>
      <c r="H8169" t="s">
        <v>80</v>
      </c>
      <c r="I8169">
        <v>1322</v>
      </c>
      <c r="L8169" t="s">
        <v>564</v>
      </c>
      <c r="M8169">
        <v>1255.9000000000001</v>
      </c>
      <c r="N8169">
        <v>66.099999999999994</v>
      </c>
      <c r="O8169" t="s">
        <v>398</v>
      </c>
    </row>
    <row r="8170" spans="1:15" hidden="1" x14ac:dyDescent="0.35">
      <c r="A8170" t="s">
        <v>563</v>
      </c>
      <c r="B8170" t="s">
        <v>84</v>
      </c>
      <c r="C8170" t="s">
        <v>339</v>
      </c>
      <c r="D8170" t="s">
        <v>78</v>
      </c>
      <c r="E8170">
        <v>2023</v>
      </c>
      <c r="F8170">
        <v>34</v>
      </c>
      <c r="G8170" t="s">
        <v>302</v>
      </c>
      <c r="H8170" t="s">
        <v>80</v>
      </c>
      <c r="I8170">
        <v>28</v>
      </c>
      <c r="L8170" t="s">
        <v>564</v>
      </c>
      <c r="M8170">
        <v>26.6</v>
      </c>
      <c r="N8170">
        <v>1.4</v>
      </c>
      <c r="O8170" t="s">
        <v>398</v>
      </c>
    </row>
    <row r="8171" spans="1:15" hidden="1" x14ac:dyDescent="0.35">
      <c r="A8171" t="s">
        <v>563</v>
      </c>
      <c r="B8171" t="s">
        <v>84</v>
      </c>
      <c r="C8171" t="s">
        <v>339</v>
      </c>
      <c r="D8171" t="s">
        <v>78</v>
      </c>
      <c r="E8171">
        <v>2023</v>
      </c>
      <c r="F8171">
        <v>34</v>
      </c>
      <c r="G8171" t="s">
        <v>302</v>
      </c>
      <c r="H8171" t="s">
        <v>80</v>
      </c>
      <c r="I8171">
        <v>1182</v>
      </c>
      <c r="L8171" t="s">
        <v>564</v>
      </c>
      <c r="M8171">
        <v>1122.9000000000001</v>
      </c>
      <c r="N8171">
        <v>59.1</v>
      </c>
      <c r="O8171" t="s">
        <v>398</v>
      </c>
    </row>
    <row r="8172" spans="1:15" hidden="1" x14ac:dyDescent="0.35">
      <c r="A8172" t="s">
        <v>563</v>
      </c>
      <c r="B8172" t="s">
        <v>84</v>
      </c>
      <c r="C8172" t="s">
        <v>339</v>
      </c>
      <c r="D8172" t="s">
        <v>78</v>
      </c>
      <c r="E8172">
        <v>2023</v>
      </c>
      <c r="F8172">
        <v>34</v>
      </c>
      <c r="G8172" t="s">
        <v>302</v>
      </c>
      <c r="H8172" t="s">
        <v>80</v>
      </c>
      <c r="I8172">
        <v>29</v>
      </c>
      <c r="L8172" t="s">
        <v>564</v>
      </c>
      <c r="M8172">
        <v>27.55</v>
      </c>
      <c r="N8172">
        <v>1.45</v>
      </c>
      <c r="O8172" t="s">
        <v>398</v>
      </c>
    </row>
    <row r="8173" spans="1:15" hidden="1" x14ac:dyDescent="0.35">
      <c r="A8173" t="s">
        <v>563</v>
      </c>
      <c r="B8173" t="s">
        <v>84</v>
      </c>
      <c r="C8173" t="s">
        <v>339</v>
      </c>
      <c r="D8173" t="s">
        <v>78</v>
      </c>
      <c r="E8173">
        <v>2023</v>
      </c>
      <c r="F8173">
        <v>34</v>
      </c>
      <c r="G8173" t="s">
        <v>302</v>
      </c>
      <c r="H8173" t="s">
        <v>81</v>
      </c>
      <c r="I8173">
        <v>1585</v>
      </c>
      <c r="L8173" t="s">
        <v>564</v>
      </c>
      <c r="M8173">
        <v>1505.75</v>
      </c>
      <c r="N8173">
        <v>79.25</v>
      </c>
      <c r="O8173" t="s">
        <v>398</v>
      </c>
    </row>
    <row r="8174" spans="1:15" hidden="1" x14ac:dyDescent="0.35">
      <c r="A8174" t="s">
        <v>563</v>
      </c>
      <c r="B8174" t="s">
        <v>84</v>
      </c>
      <c r="C8174" t="s">
        <v>339</v>
      </c>
      <c r="D8174" t="s">
        <v>78</v>
      </c>
      <c r="E8174">
        <v>2023</v>
      </c>
      <c r="F8174">
        <v>34</v>
      </c>
      <c r="G8174" t="s">
        <v>302</v>
      </c>
      <c r="H8174" t="s">
        <v>81</v>
      </c>
      <c r="I8174">
        <v>659</v>
      </c>
      <c r="L8174" t="s">
        <v>564</v>
      </c>
      <c r="M8174">
        <v>626.04999999999995</v>
      </c>
      <c r="N8174">
        <v>32.950000000000003</v>
      </c>
      <c r="O8174" t="s">
        <v>398</v>
      </c>
    </row>
    <row r="8175" spans="1:15" hidden="1" x14ac:dyDescent="0.35">
      <c r="A8175" t="s">
        <v>563</v>
      </c>
      <c r="B8175" t="s">
        <v>84</v>
      </c>
      <c r="C8175" t="s">
        <v>339</v>
      </c>
      <c r="D8175" t="s">
        <v>78</v>
      </c>
      <c r="E8175">
        <v>2023</v>
      </c>
      <c r="F8175">
        <v>34</v>
      </c>
      <c r="G8175" t="s">
        <v>302</v>
      </c>
      <c r="H8175" t="s">
        <v>80</v>
      </c>
      <c r="I8175">
        <v>2329</v>
      </c>
      <c r="L8175" t="s">
        <v>564</v>
      </c>
      <c r="M8175">
        <v>2212.5500000000002</v>
      </c>
      <c r="N8175">
        <v>116.45</v>
      </c>
      <c r="O8175" t="s">
        <v>398</v>
      </c>
    </row>
    <row r="8176" spans="1:15" hidden="1" x14ac:dyDescent="0.35">
      <c r="A8176" t="s">
        <v>563</v>
      </c>
      <c r="B8176" t="s">
        <v>84</v>
      </c>
      <c r="C8176" t="s">
        <v>339</v>
      </c>
      <c r="D8176" t="s">
        <v>78</v>
      </c>
      <c r="E8176">
        <v>2023</v>
      </c>
      <c r="F8176">
        <v>34</v>
      </c>
      <c r="G8176" t="s">
        <v>302</v>
      </c>
      <c r="H8176" t="s">
        <v>80</v>
      </c>
      <c r="I8176">
        <v>49</v>
      </c>
      <c r="L8176" t="s">
        <v>564</v>
      </c>
      <c r="M8176">
        <v>46.55</v>
      </c>
      <c r="N8176">
        <v>2.4500000000000002</v>
      </c>
      <c r="O8176" t="s">
        <v>398</v>
      </c>
    </row>
    <row r="8177" spans="1:15" hidden="1" x14ac:dyDescent="0.35">
      <c r="A8177" t="s">
        <v>563</v>
      </c>
      <c r="B8177" t="s">
        <v>84</v>
      </c>
      <c r="C8177" t="s">
        <v>339</v>
      </c>
      <c r="D8177" t="s">
        <v>78</v>
      </c>
      <c r="E8177">
        <v>2023</v>
      </c>
      <c r="F8177">
        <v>34</v>
      </c>
      <c r="G8177" t="s">
        <v>302</v>
      </c>
      <c r="H8177" t="s">
        <v>80</v>
      </c>
      <c r="I8177">
        <v>2150</v>
      </c>
      <c r="L8177" t="s">
        <v>564</v>
      </c>
      <c r="M8177">
        <v>2042.5</v>
      </c>
      <c r="N8177">
        <v>107.5</v>
      </c>
      <c r="O8177" t="s">
        <v>398</v>
      </c>
    </row>
    <row r="8178" spans="1:15" hidden="1" x14ac:dyDescent="0.35">
      <c r="A8178" t="s">
        <v>563</v>
      </c>
      <c r="B8178" t="s">
        <v>84</v>
      </c>
      <c r="C8178" t="s">
        <v>339</v>
      </c>
      <c r="D8178" t="s">
        <v>78</v>
      </c>
      <c r="E8178">
        <v>2023</v>
      </c>
      <c r="F8178">
        <v>34</v>
      </c>
      <c r="G8178" t="s">
        <v>302</v>
      </c>
      <c r="H8178" t="s">
        <v>80</v>
      </c>
      <c r="I8178">
        <v>52</v>
      </c>
      <c r="L8178" t="s">
        <v>564</v>
      </c>
      <c r="M8178">
        <v>49.4</v>
      </c>
      <c r="N8178">
        <v>2.6</v>
      </c>
      <c r="O8178" t="s">
        <v>398</v>
      </c>
    </row>
    <row r="8179" spans="1:15" hidden="1" x14ac:dyDescent="0.35">
      <c r="A8179" t="s">
        <v>563</v>
      </c>
      <c r="B8179" t="s">
        <v>84</v>
      </c>
      <c r="C8179" t="s">
        <v>339</v>
      </c>
      <c r="D8179" t="s">
        <v>78</v>
      </c>
      <c r="E8179">
        <v>2023</v>
      </c>
      <c r="F8179">
        <v>34</v>
      </c>
      <c r="G8179" t="s">
        <v>302</v>
      </c>
      <c r="H8179" t="s">
        <v>81</v>
      </c>
      <c r="I8179">
        <v>2882</v>
      </c>
      <c r="L8179" t="s">
        <v>564</v>
      </c>
      <c r="M8179">
        <v>2737.9</v>
      </c>
      <c r="N8179">
        <v>144.1</v>
      </c>
      <c r="O8179" t="s">
        <v>398</v>
      </c>
    </row>
    <row r="8180" spans="1:15" hidden="1" x14ac:dyDescent="0.35">
      <c r="A8180" t="s">
        <v>563</v>
      </c>
      <c r="B8180" t="s">
        <v>84</v>
      </c>
      <c r="C8180" t="s">
        <v>339</v>
      </c>
      <c r="D8180" t="s">
        <v>78</v>
      </c>
      <c r="E8180">
        <v>2023</v>
      </c>
      <c r="F8180">
        <v>34</v>
      </c>
      <c r="G8180" t="s">
        <v>302</v>
      </c>
      <c r="H8180" t="s">
        <v>81</v>
      </c>
      <c r="I8180">
        <v>1199</v>
      </c>
      <c r="L8180" t="s">
        <v>564</v>
      </c>
      <c r="M8180">
        <v>1139.05</v>
      </c>
      <c r="N8180">
        <v>59.95</v>
      </c>
      <c r="O8180" t="s">
        <v>398</v>
      </c>
    </row>
    <row r="8181" spans="1:15" hidden="1" x14ac:dyDescent="0.35">
      <c r="A8181" t="s">
        <v>563</v>
      </c>
      <c r="B8181" t="s">
        <v>84</v>
      </c>
      <c r="C8181" t="s">
        <v>339</v>
      </c>
      <c r="D8181" t="s">
        <v>78</v>
      </c>
      <c r="E8181">
        <v>2024</v>
      </c>
      <c r="F8181">
        <v>34</v>
      </c>
      <c r="G8181" t="s">
        <v>302</v>
      </c>
      <c r="H8181" t="s">
        <v>80</v>
      </c>
      <c r="I8181">
        <v>1485</v>
      </c>
      <c r="L8181" t="s">
        <v>564</v>
      </c>
      <c r="M8181">
        <v>1410.75</v>
      </c>
      <c r="N8181">
        <v>74.25</v>
      </c>
      <c r="O8181" t="s">
        <v>398</v>
      </c>
    </row>
    <row r="8182" spans="1:15" hidden="1" x14ac:dyDescent="0.35">
      <c r="A8182" t="s">
        <v>563</v>
      </c>
      <c r="B8182" t="s">
        <v>84</v>
      </c>
      <c r="C8182" t="s">
        <v>339</v>
      </c>
      <c r="D8182" t="s">
        <v>78</v>
      </c>
      <c r="E8182">
        <v>2024</v>
      </c>
      <c r="F8182">
        <v>34</v>
      </c>
      <c r="G8182" t="s">
        <v>302</v>
      </c>
      <c r="H8182" t="s">
        <v>80</v>
      </c>
      <c r="I8182">
        <v>61</v>
      </c>
      <c r="L8182" t="s">
        <v>564</v>
      </c>
      <c r="M8182">
        <v>57.95</v>
      </c>
      <c r="N8182">
        <v>3.05</v>
      </c>
      <c r="O8182" t="s">
        <v>398</v>
      </c>
    </row>
    <row r="8183" spans="1:15" hidden="1" x14ac:dyDescent="0.35">
      <c r="A8183" t="s">
        <v>563</v>
      </c>
      <c r="B8183" t="s">
        <v>84</v>
      </c>
      <c r="C8183" t="s">
        <v>339</v>
      </c>
      <c r="D8183" t="s">
        <v>78</v>
      </c>
      <c r="E8183">
        <v>2024</v>
      </c>
      <c r="F8183">
        <v>34</v>
      </c>
      <c r="G8183" t="s">
        <v>302</v>
      </c>
      <c r="H8183" t="s">
        <v>80</v>
      </c>
      <c r="I8183">
        <v>1951</v>
      </c>
      <c r="L8183" t="s">
        <v>564</v>
      </c>
      <c r="M8183">
        <v>1853.45</v>
      </c>
      <c r="N8183">
        <v>97.55</v>
      </c>
      <c r="O8183" t="s">
        <v>398</v>
      </c>
    </row>
    <row r="8184" spans="1:15" hidden="1" x14ac:dyDescent="0.35">
      <c r="A8184" t="s">
        <v>563</v>
      </c>
      <c r="B8184" t="s">
        <v>84</v>
      </c>
      <c r="C8184" t="s">
        <v>339</v>
      </c>
      <c r="D8184" t="s">
        <v>78</v>
      </c>
      <c r="E8184">
        <v>2024</v>
      </c>
      <c r="F8184">
        <v>34</v>
      </c>
      <c r="G8184" t="s">
        <v>302</v>
      </c>
      <c r="H8184" t="s">
        <v>80</v>
      </c>
      <c r="I8184">
        <v>43</v>
      </c>
      <c r="L8184" t="s">
        <v>564</v>
      </c>
      <c r="M8184">
        <v>40.85</v>
      </c>
      <c r="N8184">
        <v>2.15</v>
      </c>
      <c r="O8184" t="s">
        <v>398</v>
      </c>
    </row>
    <row r="8185" spans="1:15" hidden="1" x14ac:dyDescent="0.35">
      <c r="A8185" t="s">
        <v>563</v>
      </c>
      <c r="B8185" t="s">
        <v>84</v>
      </c>
      <c r="C8185" t="s">
        <v>339</v>
      </c>
      <c r="D8185" t="s">
        <v>78</v>
      </c>
      <c r="E8185">
        <v>2024</v>
      </c>
      <c r="F8185">
        <v>34</v>
      </c>
      <c r="G8185" t="s">
        <v>302</v>
      </c>
      <c r="H8185" t="s">
        <v>81</v>
      </c>
      <c r="I8185">
        <v>2887</v>
      </c>
      <c r="L8185" t="s">
        <v>564</v>
      </c>
      <c r="M8185">
        <v>2742.65</v>
      </c>
      <c r="N8185">
        <v>144.35</v>
      </c>
      <c r="O8185" t="s">
        <v>398</v>
      </c>
    </row>
    <row r="8186" spans="1:15" hidden="1" x14ac:dyDescent="0.35">
      <c r="A8186" t="s">
        <v>563</v>
      </c>
      <c r="B8186" t="s">
        <v>84</v>
      </c>
      <c r="C8186" t="s">
        <v>339</v>
      </c>
      <c r="D8186" t="s">
        <v>78</v>
      </c>
      <c r="E8186">
        <v>2024</v>
      </c>
      <c r="F8186">
        <v>34</v>
      </c>
      <c r="G8186" t="s">
        <v>302</v>
      </c>
      <c r="H8186" t="s">
        <v>81</v>
      </c>
      <c r="I8186">
        <v>5060</v>
      </c>
      <c r="L8186" t="s">
        <v>564</v>
      </c>
      <c r="M8186">
        <v>4807</v>
      </c>
      <c r="N8186">
        <v>253</v>
      </c>
      <c r="O8186" t="s">
        <v>398</v>
      </c>
    </row>
    <row r="8187" spans="1:15" hidden="1" x14ac:dyDescent="0.35">
      <c r="A8187" t="s">
        <v>563</v>
      </c>
      <c r="B8187" t="s">
        <v>84</v>
      </c>
      <c r="C8187" t="s">
        <v>498</v>
      </c>
      <c r="D8187" t="s">
        <v>78</v>
      </c>
      <c r="E8187">
        <v>2023</v>
      </c>
      <c r="F8187">
        <v>79</v>
      </c>
      <c r="G8187" t="s">
        <v>312</v>
      </c>
      <c r="H8187" t="s">
        <v>80</v>
      </c>
      <c r="I8187">
        <v>15883</v>
      </c>
      <c r="L8187" t="s">
        <v>564</v>
      </c>
      <c r="O8187" t="s">
        <v>499</v>
      </c>
    </row>
    <row r="8188" spans="1:15" hidden="1" x14ac:dyDescent="0.35">
      <c r="A8188" t="s">
        <v>563</v>
      </c>
      <c r="B8188" t="s">
        <v>84</v>
      </c>
      <c r="C8188" t="s">
        <v>498</v>
      </c>
      <c r="D8188" t="s">
        <v>78</v>
      </c>
      <c r="E8188">
        <v>2024</v>
      </c>
      <c r="F8188">
        <v>79</v>
      </c>
      <c r="G8188" t="s">
        <v>312</v>
      </c>
      <c r="H8188" t="s">
        <v>80</v>
      </c>
      <c r="I8188">
        <v>1369952</v>
      </c>
      <c r="L8188" t="s">
        <v>564</v>
      </c>
      <c r="O8188" t="s">
        <v>499</v>
      </c>
    </row>
    <row r="8189" spans="1:15" hidden="1" x14ac:dyDescent="0.35">
      <c r="A8189" t="s">
        <v>563</v>
      </c>
      <c r="B8189" t="s">
        <v>84</v>
      </c>
      <c r="C8189" t="s">
        <v>85</v>
      </c>
      <c r="D8189" t="s">
        <v>78</v>
      </c>
      <c r="E8189">
        <v>2019</v>
      </c>
      <c r="F8189">
        <v>34</v>
      </c>
      <c r="G8189" t="s">
        <v>302</v>
      </c>
      <c r="H8189" t="s">
        <v>80</v>
      </c>
      <c r="I8189">
        <v>186</v>
      </c>
      <c r="L8189" t="s">
        <v>564</v>
      </c>
      <c r="M8189">
        <v>172.84</v>
      </c>
      <c r="N8189">
        <v>13.16</v>
      </c>
      <c r="O8189" t="s">
        <v>388</v>
      </c>
    </row>
    <row r="8190" spans="1:15" hidden="1" x14ac:dyDescent="0.35">
      <c r="A8190" t="s">
        <v>563</v>
      </c>
      <c r="B8190" t="s">
        <v>84</v>
      </c>
      <c r="C8190" t="s">
        <v>85</v>
      </c>
      <c r="D8190" t="s">
        <v>78</v>
      </c>
      <c r="E8190">
        <v>2019</v>
      </c>
      <c r="F8190">
        <v>34</v>
      </c>
      <c r="G8190" t="s">
        <v>302</v>
      </c>
      <c r="H8190" t="s">
        <v>80</v>
      </c>
      <c r="I8190">
        <v>3</v>
      </c>
      <c r="L8190" t="s">
        <v>564</v>
      </c>
      <c r="M8190">
        <v>2.79</v>
      </c>
      <c r="N8190">
        <v>0.21</v>
      </c>
      <c r="O8190" t="s">
        <v>388</v>
      </c>
    </row>
    <row r="8191" spans="1:15" hidden="1" x14ac:dyDescent="0.35">
      <c r="A8191" t="s">
        <v>563</v>
      </c>
      <c r="B8191" t="s">
        <v>84</v>
      </c>
      <c r="C8191" t="s">
        <v>85</v>
      </c>
      <c r="D8191" t="s">
        <v>78</v>
      </c>
      <c r="E8191">
        <v>2019</v>
      </c>
      <c r="F8191">
        <v>34</v>
      </c>
      <c r="G8191" t="s">
        <v>302</v>
      </c>
      <c r="H8191" t="s">
        <v>80</v>
      </c>
      <c r="I8191">
        <v>72</v>
      </c>
      <c r="L8191" t="s">
        <v>564</v>
      </c>
      <c r="M8191">
        <v>66.91</v>
      </c>
      <c r="N8191">
        <v>5.09</v>
      </c>
      <c r="O8191" t="s">
        <v>388</v>
      </c>
    </row>
    <row r="8192" spans="1:15" hidden="1" x14ac:dyDescent="0.35">
      <c r="A8192" t="s">
        <v>563</v>
      </c>
      <c r="B8192" t="s">
        <v>84</v>
      </c>
      <c r="C8192" t="s">
        <v>85</v>
      </c>
      <c r="D8192" t="s">
        <v>78</v>
      </c>
      <c r="E8192">
        <v>2020</v>
      </c>
      <c r="F8192">
        <v>34</v>
      </c>
      <c r="G8192" t="s">
        <v>302</v>
      </c>
      <c r="H8192" t="s">
        <v>80</v>
      </c>
      <c r="I8192">
        <v>1077</v>
      </c>
      <c r="L8192" t="s">
        <v>564</v>
      </c>
      <c r="M8192">
        <v>1000.82</v>
      </c>
      <c r="N8192">
        <v>76.180000000000007</v>
      </c>
      <c r="O8192" t="s">
        <v>388</v>
      </c>
    </row>
    <row r="8193" spans="1:15" hidden="1" x14ac:dyDescent="0.35">
      <c r="A8193" t="s">
        <v>563</v>
      </c>
      <c r="B8193" t="s">
        <v>84</v>
      </c>
      <c r="C8193" t="s">
        <v>85</v>
      </c>
      <c r="D8193" t="s">
        <v>78</v>
      </c>
      <c r="E8193">
        <v>2020</v>
      </c>
      <c r="F8193">
        <v>34</v>
      </c>
      <c r="G8193" t="s">
        <v>302</v>
      </c>
      <c r="H8193" t="s">
        <v>80</v>
      </c>
      <c r="I8193">
        <v>6</v>
      </c>
      <c r="L8193" t="s">
        <v>564</v>
      </c>
      <c r="M8193">
        <v>5.58</v>
      </c>
      <c r="N8193">
        <v>0.42</v>
      </c>
      <c r="O8193" t="s">
        <v>388</v>
      </c>
    </row>
    <row r="8194" spans="1:15" hidden="1" x14ac:dyDescent="0.35">
      <c r="A8194" t="s">
        <v>563</v>
      </c>
      <c r="B8194" t="s">
        <v>84</v>
      </c>
      <c r="C8194" t="s">
        <v>85</v>
      </c>
      <c r="D8194" t="s">
        <v>78</v>
      </c>
      <c r="E8194">
        <v>2020</v>
      </c>
      <c r="F8194">
        <v>34</v>
      </c>
      <c r="G8194" t="s">
        <v>302</v>
      </c>
      <c r="H8194" t="s">
        <v>80</v>
      </c>
      <c r="I8194">
        <v>149</v>
      </c>
      <c r="L8194" t="s">
        <v>564</v>
      </c>
      <c r="M8194">
        <v>138.46</v>
      </c>
      <c r="N8194">
        <v>10.54</v>
      </c>
      <c r="O8194" t="s">
        <v>388</v>
      </c>
    </row>
    <row r="8195" spans="1:15" hidden="1" x14ac:dyDescent="0.35">
      <c r="A8195" t="s">
        <v>563</v>
      </c>
      <c r="B8195" t="s">
        <v>84</v>
      </c>
      <c r="C8195" t="s">
        <v>85</v>
      </c>
      <c r="D8195" t="s">
        <v>78</v>
      </c>
      <c r="E8195">
        <v>2020</v>
      </c>
      <c r="F8195">
        <v>34</v>
      </c>
      <c r="G8195" t="s">
        <v>302</v>
      </c>
      <c r="H8195" t="s">
        <v>80</v>
      </c>
      <c r="I8195">
        <v>429</v>
      </c>
      <c r="L8195" t="s">
        <v>564</v>
      </c>
      <c r="M8195">
        <v>398.66</v>
      </c>
      <c r="N8195">
        <v>30.34</v>
      </c>
      <c r="O8195" t="s">
        <v>388</v>
      </c>
    </row>
    <row r="8196" spans="1:15" hidden="1" x14ac:dyDescent="0.35">
      <c r="A8196" t="s">
        <v>563</v>
      </c>
      <c r="B8196" t="s">
        <v>84</v>
      </c>
      <c r="C8196" t="s">
        <v>85</v>
      </c>
      <c r="D8196" t="s">
        <v>78</v>
      </c>
      <c r="E8196">
        <v>2020</v>
      </c>
      <c r="F8196">
        <v>67</v>
      </c>
      <c r="G8196" t="s">
        <v>303</v>
      </c>
      <c r="H8196" t="s">
        <v>80</v>
      </c>
      <c r="I8196">
        <v>254</v>
      </c>
      <c r="J8196">
        <v>0</v>
      </c>
      <c r="K8196">
        <v>254</v>
      </c>
      <c r="L8196" t="s">
        <v>564</v>
      </c>
      <c r="O8196" t="s">
        <v>388</v>
      </c>
    </row>
    <row r="8197" spans="1:15" hidden="1" x14ac:dyDescent="0.35">
      <c r="A8197" t="s">
        <v>563</v>
      </c>
      <c r="B8197" t="s">
        <v>84</v>
      </c>
      <c r="C8197" t="s">
        <v>85</v>
      </c>
      <c r="D8197" t="s">
        <v>78</v>
      </c>
      <c r="E8197">
        <v>2021</v>
      </c>
      <c r="F8197">
        <v>34</v>
      </c>
      <c r="G8197" t="s">
        <v>302</v>
      </c>
      <c r="H8197" t="s">
        <v>80</v>
      </c>
      <c r="I8197">
        <v>1</v>
      </c>
      <c r="L8197" t="s">
        <v>564</v>
      </c>
      <c r="M8197">
        <v>0.93</v>
      </c>
      <c r="N8197">
        <v>7.0000000000000007E-2</v>
      </c>
      <c r="O8197" t="s">
        <v>388</v>
      </c>
    </row>
    <row r="8198" spans="1:15" hidden="1" x14ac:dyDescent="0.35">
      <c r="A8198" t="s">
        <v>563</v>
      </c>
      <c r="B8198" t="s">
        <v>84</v>
      </c>
      <c r="C8198" t="s">
        <v>85</v>
      </c>
      <c r="D8198" t="s">
        <v>78</v>
      </c>
      <c r="E8198">
        <v>2022</v>
      </c>
      <c r="F8198">
        <v>34</v>
      </c>
      <c r="G8198" t="s">
        <v>302</v>
      </c>
      <c r="H8198" t="s">
        <v>80</v>
      </c>
      <c r="I8198">
        <v>4954</v>
      </c>
      <c r="L8198" t="s">
        <v>564</v>
      </c>
      <c r="M8198">
        <v>4603.59</v>
      </c>
      <c r="N8198">
        <v>350.41</v>
      </c>
      <c r="O8198" t="s">
        <v>388</v>
      </c>
    </row>
    <row r="8199" spans="1:15" hidden="1" x14ac:dyDescent="0.35">
      <c r="A8199" t="s">
        <v>563</v>
      </c>
      <c r="B8199" t="s">
        <v>84</v>
      </c>
      <c r="C8199" t="s">
        <v>85</v>
      </c>
      <c r="D8199" t="s">
        <v>78</v>
      </c>
      <c r="E8199">
        <v>2022</v>
      </c>
      <c r="F8199">
        <v>34</v>
      </c>
      <c r="G8199" t="s">
        <v>302</v>
      </c>
      <c r="H8199" t="s">
        <v>80</v>
      </c>
      <c r="I8199">
        <v>327</v>
      </c>
      <c r="L8199" t="s">
        <v>564</v>
      </c>
      <c r="M8199">
        <v>303.87</v>
      </c>
      <c r="N8199">
        <v>23.13</v>
      </c>
      <c r="O8199" t="s">
        <v>388</v>
      </c>
    </row>
    <row r="8200" spans="1:15" hidden="1" x14ac:dyDescent="0.35">
      <c r="A8200" t="s">
        <v>563</v>
      </c>
      <c r="B8200" t="s">
        <v>84</v>
      </c>
      <c r="C8200" t="s">
        <v>85</v>
      </c>
      <c r="D8200" t="s">
        <v>78</v>
      </c>
      <c r="E8200">
        <v>2022</v>
      </c>
      <c r="F8200">
        <v>34</v>
      </c>
      <c r="G8200" t="s">
        <v>302</v>
      </c>
      <c r="H8200" t="s">
        <v>80</v>
      </c>
      <c r="I8200">
        <v>738</v>
      </c>
      <c r="L8200" t="s">
        <v>564</v>
      </c>
      <c r="M8200">
        <v>701.1</v>
      </c>
      <c r="N8200">
        <v>36.9</v>
      </c>
      <c r="O8200" t="s">
        <v>388</v>
      </c>
    </row>
    <row r="8201" spans="1:15" hidden="1" x14ac:dyDescent="0.35">
      <c r="A8201" t="s">
        <v>563</v>
      </c>
      <c r="B8201" t="s">
        <v>84</v>
      </c>
      <c r="C8201" t="s">
        <v>85</v>
      </c>
      <c r="D8201" t="s">
        <v>78</v>
      </c>
      <c r="E8201">
        <v>2022</v>
      </c>
      <c r="F8201">
        <v>34</v>
      </c>
      <c r="G8201" t="s">
        <v>302</v>
      </c>
      <c r="H8201" t="s">
        <v>80</v>
      </c>
      <c r="I8201">
        <v>113</v>
      </c>
      <c r="L8201" t="s">
        <v>564</v>
      </c>
      <c r="M8201">
        <v>107.35</v>
      </c>
      <c r="N8201">
        <v>5.65</v>
      </c>
      <c r="O8201" t="s">
        <v>388</v>
      </c>
    </row>
    <row r="8202" spans="1:15" hidden="1" x14ac:dyDescent="0.35">
      <c r="A8202" t="s">
        <v>563</v>
      </c>
      <c r="B8202" t="s">
        <v>84</v>
      </c>
      <c r="C8202" t="s">
        <v>85</v>
      </c>
      <c r="D8202" t="s">
        <v>78</v>
      </c>
      <c r="E8202">
        <v>2023</v>
      </c>
      <c r="F8202">
        <v>79</v>
      </c>
      <c r="G8202" t="s">
        <v>312</v>
      </c>
      <c r="H8202" t="s">
        <v>80</v>
      </c>
      <c r="I8202">
        <v>146</v>
      </c>
      <c r="L8202" t="s">
        <v>564</v>
      </c>
      <c r="O8202" t="s">
        <v>388</v>
      </c>
    </row>
    <row r="8203" spans="1:15" hidden="1" x14ac:dyDescent="0.35">
      <c r="A8203" t="s">
        <v>563</v>
      </c>
      <c r="B8203" t="s">
        <v>84</v>
      </c>
      <c r="C8203" t="s">
        <v>85</v>
      </c>
      <c r="D8203" t="s">
        <v>78</v>
      </c>
      <c r="E8203">
        <v>2023</v>
      </c>
      <c r="F8203">
        <v>79</v>
      </c>
      <c r="G8203" t="s">
        <v>312</v>
      </c>
      <c r="H8203" t="s">
        <v>80</v>
      </c>
      <c r="I8203">
        <v>79</v>
      </c>
      <c r="L8203" t="s">
        <v>564</v>
      </c>
      <c r="O8203" t="s">
        <v>388</v>
      </c>
    </row>
    <row r="8204" spans="1:15" hidden="1" x14ac:dyDescent="0.35">
      <c r="A8204" t="s">
        <v>563</v>
      </c>
      <c r="B8204" t="s">
        <v>84</v>
      </c>
      <c r="C8204" t="s">
        <v>85</v>
      </c>
      <c r="D8204" t="s">
        <v>78</v>
      </c>
      <c r="E8204">
        <v>2023</v>
      </c>
      <c r="F8204">
        <v>79</v>
      </c>
      <c r="G8204" t="s">
        <v>312</v>
      </c>
      <c r="H8204" t="s">
        <v>80</v>
      </c>
      <c r="I8204">
        <v>62</v>
      </c>
      <c r="L8204" t="s">
        <v>564</v>
      </c>
      <c r="O8204" t="s">
        <v>388</v>
      </c>
    </row>
    <row r="8205" spans="1:15" hidden="1" x14ac:dyDescent="0.35">
      <c r="A8205" t="s">
        <v>563</v>
      </c>
      <c r="B8205" t="s">
        <v>84</v>
      </c>
      <c r="C8205" t="s">
        <v>85</v>
      </c>
      <c r="D8205" t="s">
        <v>78</v>
      </c>
      <c r="E8205">
        <v>2023</v>
      </c>
      <c r="F8205">
        <v>34</v>
      </c>
      <c r="G8205" t="s">
        <v>302</v>
      </c>
      <c r="H8205" t="s">
        <v>80</v>
      </c>
      <c r="I8205">
        <v>12119</v>
      </c>
      <c r="L8205" t="s">
        <v>564</v>
      </c>
      <c r="M8205">
        <v>11261.8</v>
      </c>
      <c r="N8205">
        <v>857.2</v>
      </c>
      <c r="O8205" t="s">
        <v>388</v>
      </c>
    </row>
    <row r="8206" spans="1:15" hidden="1" x14ac:dyDescent="0.35">
      <c r="A8206" t="s">
        <v>563</v>
      </c>
      <c r="B8206" t="s">
        <v>84</v>
      </c>
      <c r="C8206" t="s">
        <v>85</v>
      </c>
      <c r="D8206" t="s">
        <v>78</v>
      </c>
      <c r="E8206">
        <v>2023</v>
      </c>
      <c r="F8206">
        <v>34</v>
      </c>
      <c r="G8206" t="s">
        <v>302</v>
      </c>
      <c r="H8206" t="s">
        <v>80</v>
      </c>
      <c r="I8206">
        <v>393</v>
      </c>
      <c r="L8206" t="s">
        <v>564</v>
      </c>
      <c r="M8206">
        <v>365.2</v>
      </c>
      <c r="N8206">
        <v>27.8</v>
      </c>
      <c r="O8206" t="s">
        <v>388</v>
      </c>
    </row>
    <row r="8207" spans="1:15" hidden="1" x14ac:dyDescent="0.35">
      <c r="A8207" t="s">
        <v>563</v>
      </c>
      <c r="B8207" t="s">
        <v>84</v>
      </c>
      <c r="C8207" t="s">
        <v>85</v>
      </c>
      <c r="D8207" t="s">
        <v>78</v>
      </c>
      <c r="E8207">
        <v>2023</v>
      </c>
      <c r="F8207">
        <v>34</v>
      </c>
      <c r="G8207" t="s">
        <v>302</v>
      </c>
      <c r="H8207" t="s">
        <v>80</v>
      </c>
      <c r="I8207">
        <v>7648</v>
      </c>
      <c r="L8207" t="s">
        <v>564</v>
      </c>
      <c r="M8207">
        <v>7107.04</v>
      </c>
      <c r="N8207">
        <v>540.96</v>
      </c>
      <c r="O8207" t="s">
        <v>388</v>
      </c>
    </row>
    <row r="8208" spans="1:15" hidden="1" x14ac:dyDescent="0.35">
      <c r="A8208" t="s">
        <v>563</v>
      </c>
      <c r="B8208" t="s">
        <v>84</v>
      </c>
      <c r="C8208" t="s">
        <v>85</v>
      </c>
      <c r="D8208" t="s">
        <v>78</v>
      </c>
      <c r="E8208">
        <v>2023</v>
      </c>
      <c r="F8208">
        <v>34</v>
      </c>
      <c r="G8208" t="s">
        <v>302</v>
      </c>
      <c r="H8208" t="s">
        <v>80</v>
      </c>
      <c r="I8208">
        <v>766</v>
      </c>
      <c r="L8208" t="s">
        <v>564</v>
      </c>
      <c r="M8208">
        <v>727.7</v>
      </c>
      <c r="N8208">
        <v>38.299999999999997</v>
      </c>
      <c r="O8208" t="s">
        <v>388</v>
      </c>
    </row>
    <row r="8209" spans="1:15" hidden="1" x14ac:dyDescent="0.35">
      <c r="A8209" t="s">
        <v>563</v>
      </c>
      <c r="B8209" t="s">
        <v>84</v>
      </c>
      <c r="C8209" t="s">
        <v>85</v>
      </c>
      <c r="D8209" t="s">
        <v>78</v>
      </c>
      <c r="E8209">
        <v>2023</v>
      </c>
      <c r="F8209">
        <v>34</v>
      </c>
      <c r="G8209" t="s">
        <v>302</v>
      </c>
      <c r="H8209" t="s">
        <v>80</v>
      </c>
      <c r="I8209">
        <v>1012</v>
      </c>
      <c r="L8209" t="s">
        <v>564</v>
      </c>
      <c r="M8209">
        <v>940.42</v>
      </c>
      <c r="N8209">
        <v>71.58</v>
      </c>
      <c r="O8209" t="s">
        <v>388</v>
      </c>
    </row>
    <row r="8210" spans="1:15" hidden="1" x14ac:dyDescent="0.35">
      <c r="A8210" t="s">
        <v>563</v>
      </c>
      <c r="B8210" t="s">
        <v>84</v>
      </c>
      <c r="C8210" t="s">
        <v>85</v>
      </c>
      <c r="D8210" t="s">
        <v>78</v>
      </c>
      <c r="E8210">
        <v>2023</v>
      </c>
      <c r="F8210">
        <v>34</v>
      </c>
      <c r="G8210" t="s">
        <v>302</v>
      </c>
      <c r="H8210" t="s">
        <v>80</v>
      </c>
      <c r="I8210">
        <v>1208</v>
      </c>
      <c r="L8210" t="s">
        <v>564</v>
      </c>
      <c r="M8210">
        <v>1147.5999999999999</v>
      </c>
      <c r="N8210">
        <v>60.4</v>
      </c>
      <c r="O8210" t="s">
        <v>388</v>
      </c>
    </row>
    <row r="8211" spans="1:15" hidden="1" x14ac:dyDescent="0.35">
      <c r="A8211" t="s">
        <v>563</v>
      </c>
      <c r="B8211" t="s">
        <v>84</v>
      </c>
      <c r="C8211" t="s">
        <v>85</v>
      </c>
      <c r="D8211" t="s">
        <v>78</v>
      </c>
      <c r="E8211">
        <v>2024</v>
      </c>
      <c r="F8211">
        <v>79</v>
      </c>
      <c r="G8211" t="s">
        <v>312</v>
      </c>
      <c r="H8211" t="s">
        <v>80</v>
      </c>
      <c r="I8211">
        <v>3107</v>
      </c>
      <c r="L8211" t="s">
        <v>564</v>
      </c>
      <c r="O8211" t="s">
        <v>388</v>
      </c>
    </row>
    <row r="8212" spans="1:15" hidden="1" x14ac:dyDescent="0.35">
      <c r="A8212" t="s">
        <v>563</v>
      </c>
      <c r="B8212" t="s">
        <v>84</v>
      </c>
      <c r="C8212" t="s">
        <v>85</v>
      </c>
      <c r="D8212" t="s">
        <v>78</v>
      </c>
      <c r="E8212">
        <v>2024</v>
      </c>
      <c r="F8212">
        <v>79</v>
      </c>
      <c r="G8212" t="s">
        <v>312</v>
      </c>
      <c r="H8212" t="s">
        <v>80</v>
      </c>
      <c r="I8212">
        <v>1385</v>
      </c>
      <c r="L8212" t="s">
        <v>564</v>
      </c>
      <c r="O8212" t="s">
        <v>388</v>
      </c>
    </row>
    <row r="8213" spans="1:15" hidden="1" x14ac:dyDescent="0.35">
      <c r="A8213" t="s">
        <v>563</v>
      </c>
      <c r="B8213" t="s">
        <v>84</v>
      </c>
      <c r="C8213" t="s">
        <v>85</v>
      </c>
      <c r="D8213" t="s">
        <v>78</v>
      </c>
      <c r="E8213">
        <v>2024</v>
      </c>
      <c r="F8213">
        <v>79</v>
      </c>
      <c r="G8213" t="s">
        <v>312</v>
      </c>
      <c r="H8213" t="s">
        <v>80</v>
      </c>
      <c r="I8213">
        <v>1135</v>
      </c>
      <c r="L8213" t="s">
        <v>564</v>
      </c>
      <c r="O8213" t="s">
        <v>388</v>
      </c>
    </row>
    <row r="8214" spans="1:15" hidden="1" x14ac:dyDescent="0.35">
      <c r="A8214" t="s">
        <v>563</v>
      </c>
      <c r="B8214" t="s">
        <v>84</v>
      </c>
      <c r="C8214" t="s">
        <v>85</v>
      </c>
      <c r="D8214" t="s">
        <v>78</v>
      </c>
      <c r="E8214">
        <v>2024</v>
      </c>
      <c r="F8214">
        <v>79</v>
      </c>
      <c r="G8214" t="s">
        <v>312</v>
      </c>
      <c r="H8214" t="s">
        <v>80</v>
      </c>
      <c r="I8214">
        <v>379</v>
      </c>
      <c r="L8214" t="s">
        <v>564</v>
      </c>
      <c r="O8214" t="s">
        <v>388</v>
      </c>
    </row>
    <row r="8215" spans="1:15" hidden="1" x14ac:dyDescent="0.35">
      <c r="A8215" t="s">
        <v>563</v>
      </c>
      <c r="B8215" t="s">
        <v>84</v>
      </c>
      <c r="C8215" t="s">
        <v>85</v>
      </c>
      <c r="D8215" t="s">
        <v>78</v>
      </c>
      <c r="E8215">
        <v>2024</v>
      </c>
      <c r="F8215">
        <v>34</v>
      </c>
      <c r="G8215" t="s">
        <v>302</v>
      </c>
      <c r="H8215" t="s">
        <v>80</v>
      </c>
      <c r="I8215">
        <v>5586</v>
      </c>
      <c r="L8215" t="s">
        <v>564</v>
      </c>
      <c r="M8215">
        <v>5306.7</v>
      </c>
      <c r="N8215">
        <v>279.3</v>
      </c>
      <c r="O8215" t="s">
        <v>388</v>
      </c>
    </row>
    <row r="8216" spans="1:15" hidden="1" x14ac:dyDescent="0.35">
      <c r="A8216" t="s">
        <v>563</v>
      </c>
      <c r="B8216" t="s">
        <v>84</v>
      </c>
      <c r="C8216" t="s">
        <v>85</v>
      </c>
      <c r="D8216" t="s">
        <v>78</v>
      </c>
      <c r="E8216">
        <v>2024</v>
      </c>
      <c r="F8216">
        <v>34</v>
      </c>
      <c r="G8216" t="s">
        <v>302</v>
      </c>
      <c r="H8216" t="s">
        <v>80</v>
      </c>
      <c r="I8216">
        <v>3072</v>
      </c>
      <c r="L8216" t="s">
        <v>564</v>
      </c>
      <c r="M8216">
        <v>2918.4</v>
      </c>
      <c r="N8216">
        <v>153.6</v>
      </c>
      <c r="O8216" t="s">
        <v>388</v>
      </c>
    </row>
    <row r="8217" spans="1:15" hidden="1" x14ac:dyDescent="0.35">
      <c r="A8217" t="s">
        <v>563</v>
      </c>
      <c r="B8217" t="s">
        <v>84</v>
      </c>
      <c r="C8217" t="s">
        <v>85</v>
      </c>
      <c r="D8217" t="s">
        <v>78</v>
      </c>
      <c r="E8217">
        <v>2024</v>
      </c>
      <c r="F8217">
        <v>34</v>
      </c>
      <c r="G8217" t="s">
        <v>302</v>
      </c>
      <c r="H8217" t="s">
        <v>80</v>
      </c>
      <c r="I8217">
        <v>2264</v>
      </c>
      <c r="L8217" t="s">
        <v>564</v>
      </c>
      <c r="M8217">
        <v>2150.8000000000002</v>
      </c>
      <c r="N8217">
        <v>113.2</v>
      </c>
      <c r="O8217" t="s">
        <v>388</v>
      </c>
    </row>
    <row r="8218" spans="1:15" hidden="1" x14ac:dyDescent="0.35">
      <c r="A8218" t="s">
        <v>563</v>
      </c>
      <c r="B8218" t="s">
        <v>84</v>
      </c>
      <c r="C8218" t="s">
        <v>85</v>
      </c>
      <c r="D8218" t="s">
        <v>78</v>
      </c>
      <c r="E8218">
        <v>2024</v>
      </c>
      <c r="F8218">
        <v>34</v>
      </c>
      <c r="G8218" t="s">
        <v>302</v>
      </c>
      <c r="H8218" t="s">
        <v>80</v>
      </c>
      <c r="I8218">
        <v>105</v>
      </c>
      <c r="L8218" t="s">
        <v>564</v>
      </c>
      <c r="M8218">
        <v>99.75</v>
      </c>
      <c r="N8218">
        <v>5.25</v>
      </c>
      <c r="O8218" t="s">
        <v>388</v>
      </c>
    </row>
    <row r="8219" spans="1:15" hidden="1" x14ac:dyDescent="0.35">
      <c r="A8219" t="s">
        <v>563</v>
      </c>
      <c r="B8219" t="s">
        <v>84</v>
      </c>
      <c r="C8219" t="s">
        <v>330</v>
      </c>
      <c r="D8219" t="s">
        <v>78</v>
      </c>
      <c r="E8219">
        <v>2020</v>
      </c>
      <c r="F8219">
        <v>34</v>
      </c>
      <c r="G8219" t="s">
        <v>302</v>
      </c>
      <c r="H8219" t="s">
        <v>80</v>
      </c>
      <c r="I8219">
        <v>838</v>
      </c>
      <c r="L8219" t="s">
        <v>564</v>
      </c>
      <c r="M8219">
        <v>817.62</v>
      </c>
      <c r="N8219">
        <v>20.38</v>
      </c>
      <c r="O8219" t="s">
        <v>392</v>
      </c>
    </row>
    <row r="8220" spans="1:15" hidden="1" x14ac:dyDescent="0.35">
      <c r="A8220" t="s">
        <v>563</v>
      </c>
      <c r="B8220" t="s">
        <v>84</v>
      </c>
      <c r="C8220" t="s">
        <v>330</v>
      </c>
      <c r="D8220" t="s">
        <v>78</v>
      </c>
      <c r="E8220">
        <v>2020</v>
      </c>
      <c r="F8220">
        <v>34</v>
      </c>
      <c r="G8220" t="s">
        <v>302</v>
      </c>
      <c r="H8220" t="s">
        <v>80</v>
      </c>
      <c r="I8220">
        <v>38</v>
      </c>
      <c r="L8220" t="s">
        <v>564</v>
      </c>
      <c r="M8220">
        <v>37.08</v>
      </c>
      <c r="N8220">
        <v>0.92</v>
      </c>
      <c r="O8220" t="s">
        <v>392</v>
      </c>
    </row>
    <row r="8221" spans="1:15" hidden="1" x14ac:dyDescent="0.35">
      <c r="A8221" t="s">
        <v>563</v>
      </c>
      <c r="B8221" t="s">
        <v>84</v>
      </c>
      <c r="C8221" t="s">
        <v>330</v>
      </c>
      <c r="D8221" t="s">
        <v>78</v>
      </c>
      <c r="E8221">
        <v>2020</v>
      </c>
      <c r="F8221">
        <v>34</v>
      </c>
      <c r="G8221" t="s">
        <v>302</v>
      </c>
      <c r="H8221" t="s">
        <v>80</v>
      </c>
      <c r="I8221">
        <v>164</v>
      </c>
      <c r="L8221" t="s">
        <v>564</v>
      </c>
      <c r="M8221">
        <v>160.01</v>
      </c>
      <c r="N8221">
        <v>3.99</v>
      </c>
      <c r="O8221" t="s">
        <v>392</v>
      </c>
    </row>
    <row r="8222" spans="1:15" hidden="1" x14ac:dyDescent="0.35">
      <c r="A8222" t="s">
        <v>563</v>
      </c>
      <c r="B8222" t="s">
        <v>84</v>
      </c>
      <c r="C8222" t="s">
        <v>330</v>
      </c>
      <c r="D8222" t="s">
        <v>78</v>
      </c>
      <c r="E8222">
        <v>2020</v>
      </c>
      <c r="F8222">
        <v>34</v>
      </c>
      <c r="G8222" t="s">
        <v>302</v>
      </c>
      <c r="H8222" t="s">
        <v>81</v>
      </c>
      <c r="I8222">
        <v>26</v>
      </c>
      <c r="L8222" t="s">
        <v>564</v>
      </c>
      <c r="M8222">
        <v>25.37</v>
      </c>
      <c r="N8222">
        <v>0.63</v>
      </c>
      <c r="O8222" t="s">
        <v>392</v>
      </c>
    </row>
    <row r="8223" spans="1:15" hidden="1" x14ac:dyDescent="0.35">
      <c r="A8223" t="s">
        <v>563</v>
      </c>
      <c r="B8223" t="s">
        <v>84</v>
      </c>
      <c r="C8223" t="s">
        <v>330</v>
      </c>
      <c r="D8223" t="s">
        <v>78</v>
      </c>
      <c r="E8223">
        <v>2020</v>
      </c>
      <c r="F8223">
        <v>34</v>
      </c>
      <c r="G8223" t="s">
        <v>302</v>
      </c>
      <c r="H8223" t="s">
        <v>81</v>
      </c>
      <c r="I8223">
        <v>11</v>
      </c>
      <c r="L8223" t="s">
        <v>564</v>
      </c>
      <c r="M8223">
        <v>10.73</v>
      </c>
      <c r="N8223">
        <v>0.27</v>
      </c>
      <c r="O8223" t="s">
        <v>392</v>
      </c>
    </row>
    <row r="8224" spans="1:15" hidden="1" x14ac:dyDescent="0.35">
      <c r="A8224" t="s">
        <v>563</v>
      </c>
      <c r="B8224" t="s">
        <v>84</v>
      </c>
      <c r="C8224" t="s">
        <v>330</v>
      </c>
      <c r="D8224" t="s">
        <v>78</v>
      </c>
      <c r="E8224">
        <v>2020</v>
      </c>
      <c r="F8224">
        <v>34</v>
      </c>
      <c r="G8224" t="s">
        <v>302</v>
      </c>
      <c r="H8224" t="s">
        <v>80</v>
      </c>
      <c r="I8224">
        <v>1</v>
      </c>
      <c r="L8224" t="s">
        <v>564</v>
      </c>
      <c r="M8224">
        <v>0.98</v>
      </c>
      <c r="N8224">
        <v>0.02</v>
      </c>
      <c r="O8224" t="s">
        <v>392</v>
      </c>
    </row>
    <row r="8225" spans="1:15" hidden="1" x14ac:dyDescent="0.35">
      <c r="A8225" t="s">
        <v>563</v>
      </c>
      <c r="B8225" t="s">
        <v>84</v>
      </c>
      <c r="C8225" t="s">
        <v>330</v>
      </c>
      <c r="D8225" t="s">
        <v>78</v>
      </c>
      <c r="E8225">
        <v>2020</v>
      </c>
      <c r="F8225">
        <v>34</v>
      </c>
      <c r="G8225" t="s">
        <v>302</v>
      </c>
      <c r="H8225" t="s">
        <v>80</v>
      </c>
      <c r="I8225">
        <v>83</v>
      </c>
      <c r="L8225" t="s">
        <v>564</v>
      </c>
      <c r="M8225">
        <v>80.98</v>
      </c>
      <c r="N8225">
        <v>2.02</v>
      </c>
      <c r="O8225" t="s">
        <v>392</v>
      </c>
    </row>
    <row r="8226" spans="1:15" hidden="1" x14ac:dyDescent="0.35">
      <c r="A8226" t="s">
        <v>563</v>
      </c>
      <c r="B8226" t="s">
        <v>84</v>
      </c>
      <c r="C8226" t="s">
        <v>330</v>
      </c>
      <c r="D8226" t="s">
        <v>78</v>
      </c>
      <c r="E8226">
        <v>2020</v>
      </c>
      <c r="F8226">
        <v>34</v>
      </c>
      <c r="G8226" t="s">
        <v>302</v>
      </c>
      <c r="H8226" t="s">
        <v>80</v>
      </c>
      <c r="I8226">
        <v>470</v>
      </c>
      <c r="L8226" t="s">
        <v>564</v>
      </c>
      <c r="M8226">
        <v>458.57</v>
      </c>
      <c r="N8226">
        <v>11.43</v>
      </c>
      <c r="O8226" t="s">
        <v>392</v>
      </c>
    </row>
    <row r="8227" spans="1:15" hidden="1" x14ac:dyDescent="0.35">
      <c r="A8227" t="s">
        <v>563</v>
      </c>
      <c r="B8227" t="s">
        <v>84</v>
      </c>
      <c r="C8227" t="s">
        <v>330</v>
      </c>
      <c r="D8227" t="s">
        <v>78</v>
      </c>
      <c r="E8227">
        <v>2020</v>
      </c>
      <c r="F8227">
        <v>34</v>
      </c>
      <c r="G8227" t="s">
        <v>302</v>
      </c>
      <c r="H8227" t="s">
        <v>81</v>
      </c>
      <c r="I8227">
        <v>38</v>
      </c>
      <c r="L8227" t="s">
        <v>564</v>
      </c>
      <c r="M8227">
        <v>37.08</v>
      </c>
      <c r="N8227">
        <v>0.92</v>
      </c>
      <c r="O8227" t="s">
        <v>392</v>
      </c>
    </row>
    <row r="8228" spans="1:15" hidden="1" x14ac:dyDescent="0.35">
      <c r="A8228" t="s">
        <v>563</v>
      </c>
      <c r="B8228" t="s">
        <v>84</v>
      </c>
      <c r="C8228" t="s">
        <v>330</v>
      </c>
      <c r="D8228" t="s">
        <v>78</v>
      </c>
      <c r="E8228">
        <v>2021</v>
      </c>
      <c r="F8228">
        <v>34</v>
      </c>
      <c r="G8228" t="s">
        <v>302</v>
      </c>
      <c r="H8228" t="s">
        <v>80</v>
      </c>
      <c r="I8228">
        <v>1165</v>
      </c>
      <c r="L8228" t="s">
        <v>564</v>
      </c>
      <c r="M8228">
        <v>1136.6600000000001</v>
      </c>
      <c r="N8228">
        <v>28.34</v>
      </c>
      <c r="O8228" t="s">
        <v>392</v>
      </c>
    </row>
    <row r="8229" spans="1:15" hidden="1" x14ac:dyDescent="0.35">
      <c r="A8229" t="s">
        <v>563</v>
      </c>
      <c r="B8229" t="s">
        <v>84</v>
      </c>
      <c r="C8229" t="s">
        <v>330</v>
      </c>
      <c r="D8229" t="s">
        <v>78</v>
      </c>
      <c r="E8229">
        <v>2021</v>
      </c>
      <c r="F8229">
        <v>34</v>
      </c>
      <c r="G8229" t="s">
        <v>302</v>
      </c>
      <c r="H8229" t="s">
        <v>80</v>
      </c>
      <c r="I8229">
        <v>163</v>
      </c>
      <c r="L8229" t="s">
        <v>564</v>
      </c>
      <c r="M8229">
        <v>159.04</v>
      </c>
      <c r="N8229">
        <v>3.96</v>
      </c>
      <c r="O8229" t="s">
        <v>392</v>
      </c>
    </row>
    <row r="8230" spans="1:15" hidden="1" x14ac:dyDescent="0.35">
      <c r="A8230" t="s">
        <v>563</v>
      </c>
      <c r="B8230" t="s">
        <v>84</v>
      </c>
      <c r="C8230" t="s">
        <v>330</v>
      </c>
      <c r="D8230" t="s">
        <v>78</v>
      </c>
      <c r="E8230">
        <v>2021</v>
      </c>
      <c r="F8230">
        <v>34</v>
      </c>
      <c r="G8230" t="s">
        <v>302</v>
      </c>
      <c r="H8230" t="s">
        <v>80</v>
      </c>
      <c r="I8230">
        <v>360</v>
      </c>
      <c r="L8230" t="s">
        <v>564</v>
      </c>
      <c r="M8230">
        <v>351.24</v>
      </c>
      <c r="N8230">
        <v>8.76</v>
      </c>
      <c r="O8230" t="s">
        <v>392</v>
      </c>
    </row>
    <row r="8231" spans="1:15" hidden="1" x14ac:dyDescent="0.35">
      <c r="A8231" t="s">
        <v>563</v>
      </c>
      <c r="B8231" t="s">
        <v>84</v>
      </c>
      <c r="C8231" t="s">
        <v>330</v>
      </c>
      <c r="D8231" t="s">
        <v>78</v>
      </c>
      <c r="E8231">
        <v>2021</v>
      </c>
      <c r="F8231">
        <v>34</v>
      </c>
      <c r="G8231" t="s">
        <v>302</v>
      </c>
      <c r="H8231" t="s">
        <v>80</v>
      </c>
      <c r="I8231">
        <v>1</v>
      </c>
      <c r="L8231" t="s">
        <v>564</v>
      </c>
      <c r="M8231">
        <v>0.98</v>
      </c>
      <c r="N8231">
        <v>0.02</v>
      </c>
      <c r="O8231" t="s">
        <v>392</v>
      </c>
    </row>
    <row r="8232" spans="1:15" hidden="1" x14ac:dyDescent="0.35">
      <c r="A8232" t="s">
        <v>563</v>
      </c>
      <c r="B8232" t="s">
        <v>84</v>
      </c>
      <c r="C8232" t="s">
        <v>330</v>
      </c>
      <c r="D8232" t="s">
        <v>78</v>
      </c>
      <c r="E8232">
        <v>2021</v>
      </c>
      <c r="F8232">
        <v>34</v>
      </c>
      <c r="G8232" t="s">
        <v>302</v>
      </c>
      <c r="H8232" t="s">
        <v>81</v>
      </c>
      <c r="I8232">
        <v>90</v>
      </c>
      <c r="L8232" t="s">
        <v>564</v>
      </c>
      <c r="M8232">
        <v>87.81</v>
      </c>
      <c r="N8232">
        <v>2.19</v>
      </c>
      <c r="O8232" t="s">
        <v>392</v>
      </c>
    </row>
    <row r="8233" spans="1:15" hidden="1" x14ac:dyDescent="0.35">
      <c r="A8233" t="s">
        <v>563</v>
      </c>
      <c r="B8233" t="s">
        <v>84</v>
      </c>
      <c r="C8233" t="s">
        <v>330</v>
      </c>
      <c r="D8233" t="s">
        <v>78</v>
      </c>
      <c r="E8233">
        <v>2021</v>
      </c>
      <c r="F8233">
        <v>34</v>
      </c>
      <c r="G8233" t="s">
        <v>302</v>
      </c>
      <c r="H8233" t="s">
        <v>81</v>
      </c>
      <c r="I8233">
        <v>24</v>
      </c>
      <c r="L8233" t="s">
        <v>564</v>
      </c>
      <c r="M8233">
        <v>23.42</v>
      </c>
      <c r="N8233">
        <v>0.57999999999999996</v>
      </c>
      <c r="O8233" t="s">
        <v>392</v>
      </c>
    </row>
    <row r="8234" spans="1:15" hidden="1" x14ac:dyDescent="0.35">
      <c r="A8234" t="s">
        <v>563</v>
      </c>
      <c r="B8234" t="s">
        <v>84</v>
      </c>
      <c r="C8234" t="s">
        <v>330</v>
      </c>
      <c r="D8234" t="s">
        <v>78</v>
      </c>
      <c r="E8234">
        <v>2021</v>
      </c>
      <c r="F8234">
        <v>67</v>
      </c>
      <c r="G8234" t="s">
        <v>303</v>
      </c>
      <c r="H8234" t="s">
        <v>80</v>
      </c>
      <c r="I8234">
        <v>649</v>
      </c>
      <c r="J8234">
        <v>0</v>
      </c>
      <c r="K8234">
        <v>649</v>
      </c>
      <c r="L8234" t="s">
        <v>564</v>
      </c>
      <c r="O8234" t="s">
        <v>392</v>
      </c>
    </row>
    <row r="8235" spans="1:15" hidden="1" x14ac:dyDescent="0.35">
      <c r="A8235" t="s">
        <v>563</v>
      </c>
      <c r="B8235" t="s">
        <v>84</v>
      </c>
      <c r="C8235" t="s">
        <v>330</v>
      </c>
      <c r="D8235" t="s">
        <v>78</v>
      </c>
      <c r="E8235">
        <v>2021</v>
      </c>
      <c r="F8235">
        <v>34</v>
      </c>
      <c r="G8235" t="s">
        <v>302</v>
      </c>
      <c r="H8235" t="s">
        <v>80</v>
      </c>
      <c r="I8235">
        <v>13755</v>
      </c>
      <c r="L8235" t="s">
        <v>564</v>
      </c>
      <c r="M8235">
        <v>13420.44</v>
      </c>
      <c r="N8235">
        <v>334.56</v>
      </c>
      <c r="O8235" t="s">
        <v>392</v>
      </c>
    </row>
    <row r="8236" spans="1:15" hidden="1" x14ac:dyDescent="0.35">
      <c r="A8236" t="s">
        <v>563</v>
      </c>
      <c r="B8236" t="s">
        <v>84</v>
      </c>
      <c r="C8236" t="s">
        <v>330</v>
      </c>
      <c r="D8236" t="s">
        <v>78</v>
      </c>
      <c r="E8236">
        <v>2021</v>
      </c>
      <c r="F8236">
        <v>34</v>
      </c>
      <c r="G8236" t="s">
        <v>302</v>
      </c>
      <c r="H8236" t="s">
        <v>80</v>
      </c>
      <c r="I8236">
        <v>963</v>
      </c>
      <c r="L8236" t="s">
        <v>564</v>
      </c>
      <c r="M8236">
        <v>939.58</v>
      </c>
      <c r="N8236">
        <v>23.42</v>
      </c>
      <c r="O8236" t="s">
        <v>392</v>
      </c>
    </row>
    <row r="8237" spans="1:15" hidden="1" x14ac:dyDescent="0.35">
      <c r="A8237" t="s">
        <v>563</v>
      </c>
      <c r="B8237" t="s">
        <v>84</v>
      </c>
      <c r="C8237" t="s">
        <v>330</v>
      </c>
      <c r="D8237" t="s">
        <v>78</v>
      </c>
      <c r="E8237">
        <v>2021</v>
      </c>
      <c r="F8237">
        <v>34</v>
      </c>
      <c r="G8237" t="s">
        <v>302</v>
      </c>
      <c r="H8237" t="s">
        <v>81</v>
      </c>
      <c r="I8237">
        <v>142</v>
      </c>
      <c r="L8237" t="s">
        <v>564</v>
      </c>
      <c r="M8237">
        <v>138.55000000000001</v>
      </c>
      <c r="N8237">
        <v>3.45</v>
      </c>
      <c r="O8237" t="s">
        <v>392</v>
      </c>
    </row>
    <row r="8238" spans="1:15" hidden="1" x14ac:dyDescent="0.35">
      <c r="A8238" t="s">
        <v>563</v>
      </c>
      <c r="B8238" t="s">
        <v>84</v>
      </c>
      <c r="C8238" t="s">
        <v>330</v>
      </c>
      <c r="D8238" t="s">
        <v>78</v>
      </c>
      <c r="E8238">
        <v>2021</v>
      </c>
      <c r="F8238">
        <v>34</v>
      </c>
      <c r="G8238" t="s">
        <v>302</v>
      </c>
      <c r="H8238" t="s">
        <v>81</v>
      </c>
      <c r="I8238">
        <v>114</v>
      </c>
      <c r="L8238" t="s">
        <v>564</v>
      </c>
      <c r="M8238">
        <v>111.23</v>
      </c>
      <c r="N8238">
        <v>2.77</v>
      </c>
      <c r="O8238" t="s">
        <v>392</v>
      </c>
    </row>
    <row r="8239" spans="1:15" hidden="1" x14ac:dyDescent="0.35">
      <c r="A8239" t="s">
        <v>563</v>
      </c>
      <c r="B8239" t="s">
        <v>84</v>
      </c>
      <c r="C8239" t="s">
        <v>330</v>
      </c>
      <c r="D8239" t="s">
        <v>78</v>
      </c>
      <c r="E8239">
        <v>2021</v>
      </c>
      <c r="F8239">
        <v>67</v>
      </c>
      <c r="G8239" t="s">
        <v>303</v>
      </c>
      <c r="H8239" t="s">
        <v>81</v>
      </c>
      <c r="I8239">
        <v>247</v>
      </c>
      <c r="J8239">
        <v>0</v>
      </c>
      <c r="K8239">
        <v>247</v>
      </c>
      <c r="L8239" t="s">
        <v>564</v>
      </c>
      <c r="O8239" t="s">
        <v>392</v>
      </c>
    </row>
    <row r="8240" spans="1:15" hidden="1" x14ac:dyDescent="0.35">
      <c r="A8240" t="s">
        <v>563</v>
      </c>
      <c r="B8240" t="s">
        <v>84</v>
      </c>
      <c r="C8240" t="s">
        <v>330</v>
      </c>
      <c r="D8240" t="s">
        <v>78</v>
      </c>
      <c r="E8240">
        <v>2022</v>
      </c>
      <c r="F8240">
        <v>34</v>
      </c>
      <c r="G8240" t="s">
        <v>302</v>
      </c>
      <c r="H8240" t="s">
        <v>80</v>
      </c>
      <c r="I8240">
        <v>5955</v>
      </c>
      <c r="L8240" t="s">
        <v>564</v>
      </c>
      <c r="M8240">
        <v>5810.16</v>
      </c>
      <c r="N8240">
        <v>144.84</v>
      </c>
      <c r="O8240" t="s">
        <v>392</v>
      </c>
    </row>
    <row r="8241" spans="1:15" hidden="1" x14ac:dyDescent="0.35">
      <c r="A8241" t="s">
        <v>563</v>
      </c>
      <c r="B8241" t="s">
        <v>84</v>
      </c>
      <c r="C8241" t="s">
        <v>330</v>
      </c>
      <c r="D8241" t="s">
        <v>78</v>
      </c>
      <c r="E8241">
        <v>2022</v>
      </c>
      <c r="F8241">
        <v>34</v>
      </c>
      <c r="G8241" t="s">
        <v>302</v>
      </c>
      <c r="H8241" t="s">
        <v>80</v>
      </c>
      <c r="I8241">
        <v>9</v>
      </c>
      <c r="L8241" t="s">
        <v>564</v>
      </c>
      <c r="M8241">
        <v>8.5500000000000007</v>
      </c>
      <c r="N8241">
        <v>0.45</v>
      </c>
      <c r="O8241" t="s">
        <v>392</v>
      </c>
    </row>
    <row r="8242" spans="1:15" hidden="1" x14ac:dyDescent="0.35">
      <c r="A8242" t="s">
        <v>563</v>
      </c>
      <c r="B8242" t="s">
        <v>84</v>
      </c>
      <c r="C8242" t="s">
        <v>330</v>
      </c>
      <c r="D8242" t="s">
        <v>78</v>
      </c>
      <c r="E8242">
        <v>2022</v>
      </c>
      <c r="F8242">
        <v>34</v>
      </c>
      <c r="G8242" t="s">
        <v>302</v>
      </c>
      <c r="H8242" t="s">
        <v>80</v>
      </c>
      <c r="I8242">
        <v>1454</v>
      </c>
      <c r="L8242" t="s">
        <v>564</v>
      </c>
      <c r="M8242">
        <v>1418.63</v>
      </c>
      <c r="N8242">
        <v>35.369999999999997</v>
      </c>
      <c r="O8242" t="s">
        <v>392</v>
      </c>
    </row>
    <row r="8243" spans="1:15" hidden="1" x14ac:dyDescent="0.35">
      <c r="A8243" t="s">
        <v>563</v>
      </c>
      <c r="B8243" t="s">
        <v>84</v>
      </c>
      <c r="C8243" t="s">
        <v>330</v>
      </c>
      <c r="D8243" t="s">
        <v>78</v>
      </c>
      <c r="E8243">
        <v>2022</v>
      </c>
      <c r="F8243">
        <v>34</v>
      </c>
      <c r="G8243" t="s">
        <v>302</v>
      </c>
      <c r="H8243" t="s">
        <v>80</v>
      </c>
      <c r="I8243">
        <v>1497</v>
      </c>
      <c r="L8243" t="s">
        <v>564</v>
      </c>
      <c r="M8243">
        <v>1460.59</v>
      </c>
      <c r="N8243">
        <v>36.409999999999997</v>
      </c>
      <c r="O8243" t="s">
        <v>392</v>
      </c>
    </row>
    <row r="8244" spans="1:15" hidden="1" x14ac:dyDescent="0.35">
      <c r="A8244" t="s">
        <v>563</v>
      </c>
      <c r="B8244" t="s">
        <v>84</v>
      </c>
      <c r="C8244" t="s">
        <v>330</v>
      </c>
      <c r="D8244" t="s">
        <v>78</v>
      </c>
      <c r="E8244">
        <v>2022</v>
      </c>
      <c r="F8244">
        <v>34</v>
      </c>
      <c r="G8244" t="s">
        <v>302</v>
      </c>
      <c r="H8244" t="s">
        <v>80</v>
      </c>
      <c r="I8244">
        <v>295</v>
      </c>
      <c r="L8244" t="s">
        <v>564</v>
      </c>
      <c r="M8244">
        <v>280.25</v>
      </c>
      <c r="N8244">
        <v>14.75</v>
      </c>
      <c r="O8244" t="s">
        <v>392</v>
      </c>
    </row>
    <row r="8245" spans="1:15" hidden="1" x14ac:dyDescent="0.35">
      <c r="A8245" t="s">
        <v>563</v>
      </c>
      <c r="B8245" t="s">
        <v>84</v>
      </c>
      <c r="C8245" t="s">
        <v>330</v>
      </c>
      <c r="D8245" t="s">
        <v>78</v>
      </c>
      <c r="E8245">
        <v>2022</v>
      </c>
      <c r="F8245">
        <v>34</v>
      </c>
      <c r="G8245" t="s">
        <v>302</v>
      </c>
      <c r="H8245" t="s">
        <v>81</v>
      </c>
      <c r="I8245">
        <v>504</v>
      </c>
      <c r="L8245" t="s">
        <v>564</v>
      </c>
      <c r="M8245">
        <v>491.74</v>
      </c>
      <c r="N8245">
        <v>12.26</v>
      </c>
      <c r="O8245" t="s">
        <v>392</v>
      </c>
    </row>
    <row r="8246" spans="1:15" hidden="1" x14ac:dyDescent="0.35">
      <c r="A8246" t="s">
        <v>563</v>
      </c>
      <c r="B8246" t="s">
        <v>84</v>
      </c>
      <c r="C8246" t="s">
        <v>330</v>
      </c>
      <c r="D8246" t="s">
        <v>78</v>
      </c>
      <c r="E8246">
        <v>2022</v>
      </c>
      <c r="F8246">
        <v>34</v>
      </c>
      <c r="G8246" t="s">
        <v>302</v>
      </c>
      <c r="H8246" t="s">
        <v>81</v>
      </c>
      <c r="I8246">
        <v>557</v>
      </c>
      <c r="L8246" t="s">
        <v>564</v>
      </c>
      <c r="M8246">
        <v>543.45000000000005</v>
      </c>
      <c r="N8246">
        <v>13.55</v>
      </c>
      <c r="O8246" t="s">
        <v>392</v>
      </c>
    </row>
    <row r="8247" spans="1:15" hidden="1" x14ac:dyDescent="0.35">
      <c r="A8247" t="s">
        <v>563</v>
      </c>
      <c r="B8247" t="s">
        <v>84</v>
      </c>
      <c r="C8247" t="s">
        <v>330</v>
      </c>
      <c r="D8247" t="s">
        <v>78</v>
      </c>
      <c r="E8247">
        <v>2022</v>
      </c>
      <c r="F8247">
        <v>67</v>
      </c>
      <c r="G8247" t="s">
        <v>303</v>
      </c>
      <c r="H8247" t="s">
        <v>80</v>
      </c>
      <c r="I8247">
        <v>1278</v>
      </c>
      <c r="J8247">
        <v>0</v>
      </c>
      <c r="K8247">
        <v>1278</v>
      </c>
      <c r="L8247" t="s">
        <v>564</v>
      </c>
      <c r="O8247" t="s">
        <v>392</v>
      </c>
    </row>
    <row r="8248" spans="1:15" hidden="1" x14ac:dyDescent="0.35">
      <c r="A8248" t="s">
        <v>563</v>
      </c>
      <c r="B8248" t="s">
        <v>84</v>
      </c>
      <c r="C8248" t="s">
        <v>330</v>
      </c>
      <c r="D8248" t="s">
        <v>78</v>
      </c>
      <c r="E8248">
        <v>2022</v>
      </c>
      <c r="F8248">
        <v>67</v>
      </c>
      <c r="G8248" t="s">
        <v>303</v>
      </c>
      <c r="H8248" t="s">
        <v>81</v>
      </c>
      <c r="I8248">
        <v>835</v>
      </c>
      <c r="J8248">
        <v>0</v>
      </c>
      <c r="K8248">
        <v>835</v>
      </c>
      <c r="L8248" t="s">
        <v>564</v>
      </c>
      <c r="O8248" t="s">
        <v>392</v>
      </c>
    </row>
    <row r="8249" spans="1:15" hidden="1" x14ac:dyDescent="0.35">
      <c r="A8249" t="s">
        <v>563</v>
      </c>
      <c r="B8249" t="s">
        <v>84</v>
      </c>
      <c r="C8249" t="s">
        <v>330</v>
      </c>
      <c r="D8249" t="s">
        <v>78</v>
      </c>
      <c r="E8249">
        <v>2022</v>
      </c>
      <c r="F8249">
        <v>34</v>
      </c>
      <c r="G8249" t="s">
        <v>302</v>
      </c>
      <c r="H8249" t="s">
        <v>80</v>
      </c>
      <c r="I8249">
        <v>91</v>
      </c>
      <c r="L8249" t="s">
        <v>564</v>
      </c>
      <c r="M8249">
        <v>86.45</v>
      </c>
      <c r="N8249">
        <v>4.55</v>
      </c>
      <c r="O8249" t="s">
        <v>392</v>
      </c>
    </row>
    <row r="8250" spans="1:15" hidden="1" x14ac:dyDescent="0.35">
      <c r="A8250" t="s">
        <v>563</v>
      </c>
      <c r="B8250" t="s">
        <v>84</v>
      </c>
      <c r="C8250" t="s">
        <v>330</v>
      </c>
      <c r="D8250" t="s">
        <v>78</v>
      </c>
      <c r="E8250">
        <v>2022</v>
      </c>
      <c r="F8250">
        <v>34</v>
      </c>
      <c r="G8250" t="s">
        <v>302</v>
      </c>
      <c r="H8250" t="s">
        <v>80</v>
      </c>
      <c r="I8250">
        <v>2412</v>
      </c>
      <c r="L8250" t="s">
        <v>564</v>
      </c>
      <c r="M8250">
        <v>2353.33</v>
      </c>
      <c r="N8250">
        <v>58.67</v>
      </c>
      <c r="O8250" t="s">
        <v>392</v>
      </c>
    </row>
    <row r="8251" spans="1:15" hidden="1" x14ac:dyDescent="0.35">
      <c r="A8251" t="s">
        <v>563</v>
      </c>
      <c r="B8251" t="s">
        <v>84</v>
      </c>
      <c r="C8251" t="s">
        <v>330</v>
      </c>
      <c r="D8251" t="s">
        <v>78</v>
      </c>
      <c r="E8251">
        <v>2022</v>
      </c>
      <c r="F8251">
        <v>34</v>
      </c>
      <c r="G8251" t="s">
        <v>302</v>
      </c>
      <c r="H8251" t="s">
        <v>80</v>
      </c>
      <c r="I8251">
        <v>46</v>
      </c>
      <c r="L8251" t="s">
        <v>564</v>
      </c>
      <c r="M8251">
        <v>44.88</v>
      </c>
      <c r="N8251">
        <v>1.1200000000000001</v>
      </c>
      <c r="O8251" t="s">
        <v>392</v>
      </c>
    </row>
    <row r="8252" spans="1:15" hidden="1" x14ac:dyDescent="0.35">
      <c r="A8252" t="s">
        <v>563</v>
      </c>
      <c r="B8252" t="s">
        <v>84</v>
      </c>
      <c r="C8252" t="s">
        <v>330</v>
      </c>
      <c r="D8252" t="s">
        <v>78</v>
      </c>
      <c r="E8252">
        <v>2022</v>
      </c>
      <c r="F8252">
        <v>34</v>
      </c>
      <c r="G8252" t="s">
        <v>302</v>
      </c>
      <c r="H8252" t="s">
        <v>80</v>
      </c>
      <c r="I8252">
        <v>2865</v>
      </c>
      <c r="L8252" t="s">
        <v>564</v>
      </c>
      <c r="M8252">
        <v>2721.75</v>
      </c>
      <c r="N8252">
        <v>143.25</v>
      </c>
      <c r="O8252" t="s">
        <v>392</v>
      </c>
    </row>
    <row r="8253" spans="1:15" hidden="1" x14ac:dyDescent="0.35">
      <c r="A8253" t="s">
        <v>563</v>
      </c>
      <c r="B8253" t="s">
        <v>84</v>
      </c>
      <c r="C8253" t="s">
        <v>330</v>
      </c>
      <c r="D8253" t="s">
        <v>78</v>
      </c>
      <c r="E8253">
        <v>2023</v>
      </c>
      <c r="F8253">
        <v>34</v>
      </c>
      <c r="G8253" t="s">
        <v>302</v>
      </c>
      <c r="H8253" t="s">
        <v>80</v>
      </c>
      <c r="I8253">
        <v>22812</v>
      </c>
      <c r="L8253" t="s">
        <v>564</v>
      </c>
      <c r="M8253">
        <v>22257.15</v>
      </c>
      <c r="N8253">
        <v>554.85</v>
      </c>
      <c r="O8253" t="s">
        <v>392</v>
      </c>
    </row>
    <row r="8254" spans="1:15" hidden="1" x14ac:dyDescent="0.35">
      <c r="A8254" t="s">
        <v>563</v>
      </c>
      <c r="B8254" t="s">
        <v>84</v>
      </c>
      <c r="C8254" t="s">
        <v>330</v>
      </c>
      <c r="D8254" t="s">
        <v>78</v>
      </c>
      <c r="E8254">
        <v>2023</v>
      </c>
      <c r="F8254">
        <v>34</v>
      </c>
      <c r="G8254" t="s">
        <v>302</v>
      </c>
      <c r="H8254" t="s">
        <v>80</v>
      </c>
      <c r="I8254">
        <v>80</v>
      </c>
      <c r="L8254" t="s">
        <v>564</v>
      </c>
      <c r="M8254">
        <v>76</v>
      </c>
      <c r="N8254">
        <v>4</v>
      </c>
      <c r="O8254" t="s">
        <v>392</v>
      </c>
    </row>
    <row r="8255" spans="1:15" hidden="1" x14ac:dyDescent="0.35">
      <c r="A8255" t="s">
        <v>563</v>
      </c>
      <c r="B8255" t="s">
        <v>84</v>
      </c>
      <c r="C8255" t="s">
        <v>330</v>
      </c>
      <c r="D8255" t="s">
        <v>78</v>
      </c>
      <c r="E8255">
        <v>2023</v>
      </c>
      <c r="F8255">
        <v>34</v>
      </c>
      <c r="G8255" t="s">
        <v>302</v>
      </c>
      <c r="H8255" t="s">
        <v>80</v>
      </c>
      <c r="I8255">
        <v>7558</v>
      </c>
      <c r="L8255" t="s">
        <v>564</v>
      </c>
      <c r="M8255">
        <v>7374.17</v>
      </c>
      <c r="N8255">
        <v>183.83</v>
      </c>
      <c r="O8255" t="s">
        <v>392</v>
      </c>
    </row>
    <row r="8256" spans="1:15" hidden="1" x14ac:dyDescent="0.35">
      <c r="A8256" t="s">
        <v>563</v>
      </c>
      <c r="B8256" t="s">
        <v>84</v>
      </c>
      <c r="C8256" t="s">
        <v>330</v>
      </c>
      <c r="D8256" t="s">
        <v>78</v>
      </c>
      <c r="E8256">
        <v>2023</v>
      </c>
      <c r="F8256">
        <v>34</v>
      </c>
      <c r="G8256" t="s">
        <v>302</v>
      </c>
      <c r="H8256" t="s">
        <v>80</v>
      </c>
      <c r="I8256">
        <v>8556</v>
      </c>
      <c r="L8256" t="s">
        <v>564</v>
      </c>
      <c r="M8256">
        <v>8347.89</v>
      </c>
      <c r="N8256">
        <v>208.11</v>
      </c>
      <c r="O8256" t="s">
        <v>392</v>
      </c>
    </row>
    <row r="8257" spans="1:15" hidden="1" x14ac:dyDescent="0.35">
      <c r="A8257" t="s">
        <v>563</v>
      </c>
      <c r="B8257" t="s">
        <v>84</v>
      </c>
      <c r="C8257" t="s">
        <v>330</v>
      </c>
      <c r="D8257" t="s">
        <v>78</v>
      </c>
      <c r="E8257">
        <v>2023</v>
      </c>
      <c r="F8257">
        <v>34</v>
      </c>
      <c r="G8257" t="s">
        <v>302</v>
      </c>
      <c r="H8257" t="s">
        <v>80</v>
      </c>
      <c r="I8257">
        <v>2490</v>
      </c>
      <c r="L8257" t="s">
        <v>564</v>
      </c>
      <c r="M8257">
        <v>2365.5</v>
      </c>
      <c r="N8257">
        <v>124.5</v>
      </c>
      <c r="O8257" t="s">
        <v>392</v>
      </c>
    </row>
    <row r="8258" spans="1:15" hidden="1" x14ac:dyDescent="0.35">
      <c r="A8258" t="s">
        <v>563</v>
      </c>
      <c r="B8258" t="s">
        <v>84</v>
      </c>
      <c r="C8258" t="s">
        <v>330</v>
      </c>
      <c r="D8258" t="s">
        <v>78</v>
      </c>
      <c r="E8258">
        <v>2023</v>
      </c>
      <c r="F8258">
        <v>34</v>
      </c>
      <c r="G8258" t="s">
        <v>302</v>
      </c>
      <c r="H8258" t="s">
        <v>81</v>
      </c>
      <c r="I8258">
        <v>2219</v>
      </c>
      <c r="L8258" t="s">
        <v>564</v>
      </c>
      <c r="M8258">
        <v>2165.0300000000002</v>
      </c>
      <c r="N8258">
        <v>53.97</v>
      </c>
      <c r="O8258" t="s">
        <v>392</v>
      </c>
    </row>
    <row r="8259" spans="1:15" hidden="1" x14ac:dyDescent="0.35">
      <c r="A8259" t="s">
        <v>563</v>
      </c>
      <c r="B8259" t="s">
        <v>84</v>
      </c>
      <c r="C8259" t="s">
        <v>330</v>
      </c>
      <c r="D8259" t="s">
        <v>78</v>
      </c>
      <c r="E8259">
        <v>2023</v>
      </c>
      <c r="F8259">
        <v>34</v>
      </c>
      <c r="G8259" t="s">
        <v>302</v>
      </c>
      <c r="H8259" t="s">
        <v>81</v>
      </c>
      <c r="I8259">
        <v>331</v>
      </c>
      <c r="L8259" t="s">
        <v>564</v>
      </c>
      <c r="M8259">
        <v>322.95</v>
      </c>
      <c r="N8259">
        <v>8.0500000000000007</v>
      </c>
      <c r="O8259" t="s">
        <v>392</v>
      </c>
    </row>
    <row r="8260" spans="1:15" hidden="1" x14ac:dyDescent="0.35">
      <c r="A8260" t="s">
        <v>563</v>
      </c>
      <c r="B8260" t="s">
        <v>84</v>
      </c>
      <c r="C8260" t="s">
        <v>330</v>
      </c>
      <c r="D8260" t="s">
        <v>78</v>
      </c>
      <c r="E8260">
        <v>2023</v>
      </c>
      <c r="F8260">
        <v>34</v>
      </c>
      <c r="G8260" t="s">
        <v>302</v>
      </c>
      <c r="H8260" t="s">
        <v>80</v>
      </c>
      <c r="I8260">
        <v>17736</v>
      </c>
      <c r="L8260" t="s">
        <v>564</v>
      </c>
      <c r="M8260">
        <v>17304.61</v>
      </c>
      <c r="N8260">
        <v>431.39</v>
      </c>
      <c r="O8260" t="s">
        <v>392</v>
      </c>
    </row>
    <row r="8261" spans="1:15" hidden="1" x14ac:dyDescent="0.35">
      <c r="A8261" t="s">
        <v>563</v>
      </c>
      <c r="B8261" t="s">
        <v>84</v>
      </c>
      <c r="C8261" t="s">
        <v>330</v>
      </c>
      <c r="D8261" t="s">
        <v>78</v>
      </c>
      <c r="E8261">
        <v>2023</v>
      </c>
      <c r="F8261">
        <v>34</v>
      </c>
      <c r="G8261" t="s">
        <v>302</v>
      </c>
      <c r="H8261" t="s">
        <v>80</v>
      </c>
      <c r="I8261">
        <v>121</v>
      </c>
      <c r="L8261" t="s">
        <v>564</v>
      </c>
      <c r="M8261">
        <v>114.95</v>
      </c>
      <c r="N8261">
        <v>6.05</v>
      </c>
      <c r="O8261" t="s">
        <v>392</v>
      </c>
    </row>
    <row r="8262" spans="1:15" hidden="1" x14ac:dyDescent="0.35">
      <c r="A8262" t="s">
        <v>563</v>
      </c>
      <c r="B8262" t="s">
        <v>84</v>
      </c>
      <c r="C8262" t="s">
        <v>330</v>
      </c>
      <c r="D8262" t="s">
        <v>78</v>
      </c>
      <c r="E8262">
        <v>2023</v>
      </c>
      <c r="F8262">
        <v>34</v>
      </c>
      <c r="G8262" t="s">
        <v>302</v>
      </c>
      <c r="H8262" t="s">
        <v>80</v>
      </c>
      <c r="I8262">
        <v>14411</v>
      </c>
      <c r="L8262" t="s">
        <v>564</v>
      </c>
      <c r="M8262">
        <v>14060.49</v>
      </c>
      <c r="N8262">
        <v>350.51</v>
      </c>
      <c r="O8262" t="s">
        <v>392</v>
      </c>
    </row>
    <row r="8263" spans="1:15" hidden="1" x14ac:dyDescent="0.35">
      <c r="A8263" t="s">
        <v>563</v>
      </c>
      <c r="B8263" t="s">
        <v>84</v>
      </c>
      <c r="C8263" t="s">
        <v>330</v>
      </c>
      <c r="D8263" t="s">
        <v>78</v>
      </c>
      <c r="E8263">
        <v>2023</v>
      </c>
      <c r="F8263">
        <v>34</v>
      </c>
      <c r="G8263" t="s">
        <v>302</v>
      </c>
      <c r="H8263" t="s">
        <v>80</v>
      </c>
      <c r="I8263">
        <v>3927</v>
      </c>
      <c r="L8263" t="s">
        <v>564</v>
      </c>
      <c r="M8263">
        <v>3730.65</v>
      </c>
      <c r="N8263">
        <v>196.35</v>
      </c>
      <c r="O8263" t="s">
        <v>392</v>
      </c>
    </row>
    <row r="8264" spans="1:15" hidden="1" x14ac:dyDescent="0.35">
      <c r="A8264" t="s">
        <v>563</v>
      </c>
      <c r="B8264" t="s">
        <v>84</v>
      </c>
      <c r="C8264" t="s">
        <v>330</v>
      </c>
      <c r="D8264" t="s">
        <v>78</v>
      </c>
      <c r="E8264">
        <v>2023</v>
      </c>
      <c r="F8264">
        <v>34</v>
      </c>
      <c r="G8264" t="s">
        <v>302</v>
      </c>
      <c r="H8264" t="s">
        <v>81</v>
      </c>
      <c r="I8264">
        <v>1390</v>
      </c>
      <c r="L8264" t="s">
        <v>564</v>
      </c>
      <c r="M8264">
        <v>1356.19</v>
      </c>
      <c r="N8264">
        <v>33.81</v>
      </c>
      <c r="O8264" t="s">
        <v>392</v>
      </c>
    </row>
    <row r="8265" spans="1:15" hidden="1" x14ac:dyDescent="0.35">
      <c r="A8265" t="s">
        <v>563</v>
      </c>
      <c r="B8265" t="s">
        <v>84</v>
      </c>
      <c r="C8265" t="s">
        <v>330</v>
      </c>
      <c r="D8265" t="s">
        <v>78</v>
      </c>
      <c r="E8265">
        <v>2023</v>
      </c>
      <c r="F8265">
        <v>34</v>
      </c>
      <c r="G8265" t="s">
        <v>302</v>
      </c>
      <c r="H8265" t="s">
        <v>81</v>
      </c>
      <c r="I8265">
        <v>5917</v>
      </c>
      <c r="L8265" t="s">
        <v>564</v>
      </c>
      <c r="M8265">
        <v>5773.08</v>
      </c>
      <c r="N8265">
        <v>143.91999999999999</v>
      </c>
      <c r="O8265" t="s">
        <v>392</v>
      </c>
    </row>
    <row r="8266" spans="1:15" hidden="1" x14ac:dyDescent="0.35">
      <c r="A8266" t="s">
        <v>563</v>
      </c>
      <c r="B8266" t="s">
        <v>84</v>
      </c>
      <c r="C8266" t="s">
        <v>330</v>
      </c>
      <c r="D8266" t="s">
        <v>78</v>
      </c>
      <c r="E8266">
        <v>2024</v>
      </c>
      <c r="F8266">
        <v>34</v>
      </c>
      <c r="G8266" t="s">
        <v>302</v>
      </c>
      <c r="H8266" t="s">
        <v>80</v>
      </c>
      <c r="I8266">
        <v>30256</v>
      </c>
      <c r="L8266" t="s">
        <v>564</v>
      </c>
      <c r="M8266">
        <v>28743.200000000001</v>
      </c>
      <c r="N8266">
        <v>1512.8</v>
      </c>
      <c r="O8266" t="s">
        <v>392</v>
      </c>
    </row>
    <row r="8267" spans="1:15" hidden="1" x14ac:dyDescent="0.35">
      <c r="A8267" t="s">
        <v>563</v>
      </c>
      <c r="B8267" t="s">
        <v>84</v>
      </c>
      <c r="C8267" t="s">
        <v>330</v>
      </c>
      <c r="D8267" t="s">
        <v>78</v>
      </c>
      <c r="E8267">
        <v>2024</v>
      </c>
      <c r="F8267">
        <v>34</v>
      </c>
      <c r="G8267" t="s">
        <v>302</v>
      </c>
      <c r="H8267" t="s">
        <v>80</v>
      </c>
      <c r="I8267">
        <v>70</v>
      </c>
      <c r="L8267" t="s">
        <v>564</v>
      </c>
      <c r="M8267">
        <v>66.5</v>
      </c>
      <c r="N8267">
        <v>3.5</v>
      </c>
      <c r="O8267" t="s">
        <v>392</v>
      </c>
    </row>
    <row r="8268" spans="1:15" hidden="1" x14ac:dyDescent="0.35">
      <c r="A8268" t="s">
        <v>563</v>
      </c>
      <c r="B8268" t="s">
        <v>84</v>
      </c>
      <c r="C8268" t="s">
        <v>330</v>
      </c>
      <c r="D8268" t="s">
        <v>78</v>
      </c>
      <c r="E8268">
        <v>2024</v>
      </c>
      <c r="F8268">
        <v>34</v>
      </c>
      <c r="G8268" t="s">
        <v>302</v>
      </c>
      <c r="H8268" t="s">
        <v>80</v>
      </c>
      <c r="I8268">
        <v>6202</v>
      </c>
      <c r="L8268" t="s">
        <v>564</v>
      </c>
      <c r="M8268">
        <v>6051.15</v>
      </c>
      <c r="N8268">
        <v>150.85</v>
      </c>
      <c r="O8268" t="s">
        <v>392</v>
      </c>
    </row>
    <row r="8269" spans="1:15" hidden="1" x14ac:dyDescent="0.35">
      <c r="A8269" t="s">
        <v>563</v>
      </c>
      <c r="B8269" t="s">
        <v>84</v>
      </c>
      <c r="C8269" t="s">
        <v>330</v>
      </c>
      <c r="D8269" t="s">
        <v>78</v>
      </c>
      <c r="E8269">
        <v>2024</v>
      </c>
      <c r="F8269">
        <v>34</v>
      </c>
      <c r="G8269" t="s">
        <v>302</v>
      </c>
      <c r="H8269" t="s">
        <v>80</v>
      </c>
      <c r="I8269">
        <v>7088</v>
      </c>
      <c r="L8269" t="s">
        <v>564</v>
      </c>
      <c r="M8269">
        <v>6733.6</v>
      </c>
      <c r="N8269">
        <v>354.4</v>
      </c>
      <c r="O8269" t="s">
        <v>392</v>
      </c>
    </row>
    <row r="8270" spans="1:15" hidden="1" x14ac:dyDescent="0.35">
      <c r="A8270" t="s">
        <v>563</v>
      </c>
      <c r="B8270" t="s">
        <v>84</v>
      </c>
      <c r="C8270" t="s">
        <v>330</v>
      </c>
      <c r="D8270" t="s">
        <v>78</v>
      </c>
      <c r="E8270">
        <v>2024</v>
      </c>
      <c r="F8270">
        <v>34</v>
      </c>
      <c r="G8270" t="s">
        <v>302</v>
      </c>
      <c r="H8270" t="s">
        <v>80</v>
      </c>
      <c r="I8270">
        <v>3225</v>
      </c>
      <c r="L8270" t="s">
        <v>564</v>
      </c>
      <c r="M8270">
        <v>3063.75</v>
      </c>
      <c r="N8270">
        <v>161.25</v>
      </c>
      <c r="O8270" t="s">
        <v>392</v>
      </c>
    </row>
    <row r="8271" spans="1:15" hidden="1" x14ac:dyDescent="0.35">
      <c r="A8271" t="s">
        <v>563</v>
      </c>
      <c r="B8271" t="s">
        <v>84</v>
      </c>
      <c r="C8271" t="s">
        <v>330</v>
      </c>
      <c r="D8271" t="s">
        <v>78</v>
      </c>
      <c r="E8271">
        <v>2024</v>
      </c>
      <c r="F8271">
        <v>34</v>
      </c>
      <c r="G8271" t="s">
        <v>302</v>
      </c>
      <c r="H8271" t="s">
        <v>81</v>
      </c>
      <c r="I8271">
        <v>1791</v>
      </c>
      <c r="L8271" t="s">
        <v>564</v>
      </c>
      <c r="M8271">
        <v>1747.44</v>
      </c>
      <c r="N8271">
        <v>43.56</v>
      </c>
      <c r="O8271" t="s">
        <v>392</v>
      </c>
    </row>
    <row r="8272" spans="1:15" hidden="1" x14ac:dyDescent="0.35">
      <c r="A8272" t="s">
        <v>563</v>
      </c>
      <c r="B8272" t="s">
        <v>84</v>
      </c>
      <c r="C8272" t="s">
        <v>330</v>
      </c>
      <c r="D8272" t="s">
        <v>78</v>
      </c>
      <c r="E8272">
        <v>2024</v>
      </c>
      <c r="F8272">
        <v>34</v>
      </c>
      <c r="G8272" t="s">
        <v>302</v>
      </c>
      <c r="H8272" t="s">
        <v>81</v>
      </c>
      <c r="I8272">
        <v>1240</v>
      </c>
      <c r="L8272" t="s">
        <v>564</v>
      </c>
      <c r="M8272">
        <v>1209.8399999999999</v>
      </c>
      <c r="N8272">
        <v>30.16</v>
      </c>
      <c r="O8272" t="s">
        <v>392</v>
      </c>
    </row>
    <row r="8273" spans="1:15" hidden="1" x14ac:dyDescent="0.35">
      <c r="A8273" t="s">
        <v>563</v>
      </c>
      <c r="B8273" t="s">
        <v>84</v>
      </c>
      <c r="C8273" t="s">
        <v>354</v>
      </c>
      <c r="D8273" t="s">
        <v>78</v>
      </c>
      <c r="E8273">
        <v>2022</v>
      </c>
      <c r="F8273">
        <v>34</v>
      </c>
      <c r="G8273" t="s">
        <v>302</v>
      </c>
      <c r="H8273" t="s">
        <v>80</v>
      </c>
      <c r="I8273">
        <v>11</v>
      </c>
      <c r="L8273" t="s">
        <v>564</v>
      </c>
      <c r="M8273">
        <v>10.45</v>
      </c>
      <c r="N8273">
        <v>0.55000000000000004</v>
      </c>
      <c r="O8273" t="s">
        <v>400</v>
      </c>
    </row>
    <row r="8274" spans="1:15" hidden="1" x14ac:dyDescent="0.35">
      <c r="A8274" t="s">
        <v>563</v>
      </c>
      <c r="B8274" t="s">
        <v>84</v>
      </c>
      <c r="C8274" t="s">
        <v>354</v>
      </c>
      <c r="D8274" t="s">
        <v>78</v>
      </c>
      <c r="E8274">
        <v>2022</v>
      </c>
      <c r="F8274">
        <v>34</v>
      </c>
      <c r="G8274" t="s">
        <v>302</v>
      </c>
      <c r="H8274" t="s">
        <v>80</v>
      </c>
      <c r="I8274">
        <v>1</v>
      </c>
      <c r="L8274" t="s">
        <v>564</v>
      </c>
      <c r="M8274">
        <v>0.95</v>
      </c>
      <c r="N8274">
        <v>0.05</v>
      </c>
      <c r="O8274" t="s">
        <v>400</v>
      </c>
    </row>
    <row r="8275" spans="1:15" hidden="1" x14ac:dyDescent="0.35">
      <c r="A8275" t="s">
        <v>563</v>
      </c>
      <c r="B8275" t="s">
        <v>84</v>
      </c>
      <c r="C8275" t="s">
        <v>354</v>
      </c>
      <c r="D8275" t="s">
        <v>78</v>
      </c>
      <c r="E8275">
        <v>2022</v>
      </c>
      <c r="F8275">
        <v>34</v>
      </c>
      <c r="G8275" t="s">
        <v>302</v>
      </c>
      <c r="H8275" t="s">
        <v>80</v>
      </c>
      <c r="I8275">
        <v>4</v>
      </c>
      <c r="L8275" t="s">
        <v>564</v>
      </c>
      <c r="M8275">
        <v>3.8</v>
      </c>
      <c r="N8275">
        <v>0.2</v>
      </c>
      <c r="O8275" t="s">
        <v>400</v>
      </c>
    </row>
    <row r="8276" spans="1:15" hidden="1" x14ac:dyDescent="0.35">
      <c r="A8276" t="s">
        <v>563</v>
      </c>
      <c r="B8276" t="s">
        <v>84</v>
      </c>
      <c r="C8276" t="s">
        <v>354</v>
      </c>
      <c r="D8276" t="s">
        <v>78</v>
      </c>
      <c r="E8276">
        <v>2022</v>
      </c>
      <c r="F8276">
        <v>34</v>
      </c>
      <c r="G8276" t="s">
        <v>302</v>
      </c>
      <c r="H8276" t="s">
        <v>80</v>
      </c>
      <c r="I8276">
        <v>479</v>
      </c>
      <c r="L8276" t="s">
        <v>564</v>
      </c>
      <c r="M8276">
        <v>455.05</v>
      </c>
      <c r="N8276">
        <v>23.95</v>
      </c>
      <c r="O8276" t="s">
        <v>400</v>
      </c>
    </row>
    <row r="8277" spans="1:15" hidden="1" x14ac:dyDescent="0.35">
      <c r="A8277" t="s">
        <v>563</v>
      </c>
      <c r="B8277" t="s">
        <v>84</v>
      </c>
      <c r="C8277" t="s">
        <v>354</v>
      </c>
      <c r="D8277" t="s">
        <v>78</v>
      </c>
      <c r="E8277">
        <v>2022</v>
      </c>
      <c r="F8277">
        <v>34</v>
      </c>
      <c r="G8277" t="s">
        <v>302</v>
      </c>
      <c r="H8277" t="s">
        <v>80</v>
      </c>
      <c r="I8277">
        <v>34</v>
      </c>
      <c r="L8277" t="s">
        <v>564</v>
      </c>
      <c r="M8277">
        <v>32.299999999999997</v>
      </c>
      <c r="N8277">
        <v>1.7</v>
      </c>
      <c r="O8277" t="s">
        <v>400</v>
      </c>
    </row>
    <row r="8278" spans="1:15" hidden="1" x14ac:dyDescent="0.35">
      <c r="A8278" t="s">
        <v>563</v>
      </c>
      <c r="B8278" t="s">
        <v>84</v>
      </c>
      <c r="C8278" t="s">
        <v>354</v>
      </c>
      <c r="D8278" t="s">
        <v>78</v>
      </c>
      <c r="E8278">
        <v>2022</v>
      </c>
      <c r="F8278">
        <v>34</v>
      </c>
      <c r="G8278" t="s">
        <v>302</v>
      </c>
      <c r="H8278" t="s">
        <v>80</v>
      </c>
      <c r="I8278">
        <v>305</v>
      </c>
      <c r="L8278" t="s">
        <v>564</v>
      </c>
      <c r="M8278">
        <v>289.75</v>
      </c>
      <c r="N8278">
        <v>15.25</v>
      </c>
      <c r="O8278" t="s">
        <v>400</v>
      </c>
    </row>
    <row r="8279" spans="1:15" hidden="1" x14ac:dyDescent="0.35">
      <c r="A8279" t="s">
        <v>563</v>
      </c>
      <c r="B8279" t="s">
        <v>84</v>
      </c>
      <c r="C8279" t="s">
        <v>354</v>
      </c>
      <c r="D8279" t="s">
        <v>78</v>
      </c>
      <c r="E8279">
        <v>2022</v>
      </c>
      <c r="F8279">
        <v>34</v>
      </c>
      <c r="G8279" t="s">
        <v>302</v>
      </c>
      <c r="H8279" t="s">
        <v>80</v>
      </c>
      <c r="I8279">
        <v>12</v>
      </c>
      <c r="L8279" t="s">
        <v>564</v>
      </c>
      <c r="M8279">
        <v>11.4</v>
      </c>
      <c r="N8279">
        <v>0.6</v>
      </c>
      <c r="O8279" t="s">
        <v>400</v>
      </c>
    </row>
    <row r="8280" spans="1:15" hidden="1" x14ac:dyDescent="0.35">
      <c r="A8280" t="s">
        <v>563</v>
      </c>
      <c r="B8280" t="s">
        <v>84</v>
      </c>
      <c r="C8280" t="s">
        <v>354</v>
      </c>
      <c r="D8280" t="s">
        <v>78</v>
      </c>
      <c r="E8280">
        <v>2023</v>
      </c>
      <c r="F8280">
        <v>34</v>
      </c>
      <c r="G8280" t="s">
        <v>302</v>
      </c>
      <c r="H8280" t="s">
        <v>80</v>
      </c>
      <c r="I8280">
        <v>84</v>
      </c>
      <c r="L8280" t="s">
        <v>564</v>
      </c>
      <c r="M8280">
        <v>79.8</v>
      </c>
      <c r="N8280">
        <v>4.2</v>
      </c>
      <c r="O8280" t="s">
        <v>400</v>
      </c>
    </row>
    <row r="8281" spans="1:15" hidden="1" x14ac:dyDescent="0.35">
      <c r="A8281" t="s">
        <v>563</v>
      </c>
      <c r="B8281" t="s">
        <v>84</v>
      </c>
      <c r="C8281" t="s">
        <v>354</v>
      </c>
      <c r="D8281" t="s">
        <v>78</v>
      </c>
      <c r="E8281">
        <v>2023</v>
      </c>
      <c r="F8281">
        <v>34</v>
      </c>
      <c r="G8281" t="s">
        <v>302</v>
      </c>
      <c r="H8281" t="s">
        <v>80</v>
      </c>
      <c r="I8281">
        <v>249</v>
      </c>
      <c r="L8281" t="s">
        <v>564</v>
      </c>
      <c r="M8281">
        <v>246.92</v>
      </c>
      <c r="N8281">
        <v>2.08</v>
      </c>
      <c r="O8281" t="s">
        <v>400</v>
      </c>
    </row>
    <row r="8282" spans="1:15" hidden="1" x14ac:dyDescent="0.35">
      <c r="A8282" t="s">
        <v>563</v>
      </c>
      <c r="B8282" t="s">
        <v>84</v>
      </c>
      <c r="C8282" t="s">
        <v>354</v>
      </c>
      <c r="D8282" t="s">
        <v>78</v>
      </c>
      <c r="E8282">
        <v>2023</v>
      </c>
      <c r="F8282">
        <v>34</v>
      </c>
      <c r="G8282" t="s">
        <v>302</v>
      </c>
      <c r="H8282" t="s">
        <v>80</v>
      </c>
      <c r="I8282">
        <v>147</v>
      </c>
      <c r="L8282" t="s">
        <v>564</v>
      </c>
      <c r="M8282">
        <v>139.65</v>
      </c>
      <c r="N8282">
        <v>7.35</v>
      </c>
      <c r="O8282" t="s">
        <v>400</v>
      </c>
    </row>
    <row r="8283" spans="1:15" hidden="1" x14ac:dyDescent="0.35">
      <c r="A8283" t="s">
        <v>563</v>
      </c>
      <c r="B8283" t="s">
        <v>84</v>
      </c>
      <c r="C8283" t="s">
        <v>354</v>
      </c>
      <c r="D8283" t="s">
        <v>78</v>
      </c>
      <c r="E8283">
        <v>2023</v>
      </c>
      <c r="F8283">
        <v>34</v>
      </c>
      <c r="G8283" t="s">
        <v>302</v>
      </c>
      <c r="H8283" t="s">
        <v>80</v>
      </c>
      <c r="I8283">
        <v>1</v>
      </c>
      <c r="L8283" t="s">
        <v>564</v>
      </c>
      <c r="M8283">
        <v>0.95</v>
      </c>
      <c r="N8283">
        <v>0.05</v>
      </c>
      <c r="O8283" t="s">
        <v>400</v>
      </c>
    </row>
    <row r="8284" spans="1:15" hidden="1" x14ac:dyDescent="0.35">
      <c r="A8284" t="s">
        <v>563</v>
      </c>
      <c r="B8284" t="s">
        <v>84</v>
      </c>
      <c r="C8284" t="s">
        <v>354</v>
      </c>
      <c r="D8284" t="s">
        <v>78</v>
      </c>
      <c r="E8284">
        <v>2024</v>
      </c>
      <c r="F8284">
        <v>34</v>
      </c>
      <c r="G8284" t="s">
        <v>302</v>
      </c>
      <c r="H8284" t="s">
        <v>80</v>
      </c>
      <c r="I8284">
        <v>733</v>
      </c>
      <c r="L8284" t="s">
        <v>564</v>
      </c>
      <c r="M8284">
        <v>696.35</v>
      </c>
      <c r="N8284">
        <v>36.65</v>
      </c>
      <c r="O8284" t="s">
        <v>400</v>
      </c>
    </row>
    <row r="8285" spans="1:15" hidden="1" x14ac:dyDescent="0.35">
      <c r="A8285" t="s">
        <v>563</v>
      </c>
      <c r="B8285" t="s">
        <v>84</v>
      </c>
      <c r="C8285" t="s">
        <v>354</v>
      </c>
      <c r="D8285" t="s">
        <v>78</v>
      </c>
      <c r="E8285">
        <v>2024</v>
      </c>
      <c r="F8285">
        <v>34</v>
      </c>
      <c r="G8285" t="s">
        <v>302</v>
      </c>
      <c r="H8285" t="s">
        <v>80</v>
      </c>
      <c r="I8285">
        <v>704</v>
      </c>
      <c r="L8285" t="s">
        <v>564</v>
      </c>
      <c r="M8285">
        <v>668.8</v>
      </c>
      <c r="N8285">
        <v>35.200000000000003</v>
      </c>
      <c r="O8285" t="s">
        <v>400</v>
      </c>
    </row>
    <row r="8286" spans="1:15" hidden="1" x14ac:dyDescent="0.35">
      <c r="A8286" t="s">
        <v>563</v>
      </c>
      <c r="B8286" t="s">
        <v>84</v>
      </c>
      <c r="C8286" t="s">
        <v>354</v>
      </c>
      <c r="D8286" t="s">
        <v>78</v>
      </c>
      <c r="E8286">
        <v>2024</v>
      </c>
      <c r="F8286">
        <v>34</v>
      </c>
      <c r="G8286" t="s">
        <v>302</v>
      </c>
      <c r="H8286" t="s">
        <v>80</v>
      </c>
      <c r="I8286">
        <v>11</v>
      </c>
      <c r="L8286" t="s">
        <v>564</v>
      </c>
      <c r="M8286">
        <v>10.45</v>
      </c>
      <c r="N8286">
        <v>0.55000000000000004</v>
      </c>
      <c r="O8286" t="s">
        <v>400</v>
      </c>
    </row>
    <row r="8287" spans="1:15" hidden="1" x14ac:dyDescent="0.35">
      <c r="A8287" t="s">
        <v>563</v>
      </c>
      <c r="B8287" t="s">
        <v>84</v>
      </c>
      <c r="C8287" t="s">
        <v>351</v>
      </c>
      <c r="D8287" t="s">
        <v>78</v>
      </c>
      <c r="E8287">
        <v>2022</v>
      </c>
      <c r="F8287">
        <v>34</v>
      </c>
      <c r="G8287" t="s">
        <v>302</v>
      </c>
      <c r="H8287" t="s">
        <v>80</v>
      </c>
      <c r="I8287">
        <v>17</v>
      </c>
      <c r="L8287" t="s">
        <v>564</v>
      </c>
      <c r="M8287">
        <v>16.149999999999999</v>
      </c>
      <c r="N8287">
        <v>0.85</v>
      </c>
      <c r="O8287" t="s">
        <v>403</v>
      </c>
    </row>
    <row r="8288" spans="1:15" hidden="1" x14ac:dyDescent="0.35">
      <c r="A8288" t="s">
        <v>563</v>
      </c>
      <c r="B8288" t="s">
        <v>84</v>
      </c>
      <c r="C8288" t="s">
        <v>351</v>
      </c>
      <c r="D8288" t="s">
        <v>78</v>
      </c>
      <c r="E8288">
        <v>2022</v>
      </c>
      <c r="F8288">
        <v>34</v>
      </c>
      <c r="G8288" t="s">
        <v>302</v>
      </c>
      <c r="H8288" t="s">
        <v>80</v>
      </c>
      <c r="I8288">
        <v>45</v>
      </c>
      <c r="L8288" t="s">
        <v>564</v>
      </c>
      <c r="M8288">
        <v>45</v>
      </c>
      <c r="N8288">
        <v>0</v>
      </c>
      <c r="O8288" t="s">
        <v>403</v>
      </c>
    </row>
    <row r="8289" spans="1:15" hidden="1" x14ac:dyDescent="0.35">
      <c r="A8289" t="s">
        <v>563</v>
      </c>
      <c r="B8289" t="s">
        <v>84</v>
      </c>
      <c r="C8289" t="s">
        <v>351</v>
      </c>
      <c r="D8289" t="s">
        <v>78</v>
      </c>
      <c r="E8289">
        <v>2022</v>
      </c>
      <c r="F8289">
        <v>34</v>
      </c>
      <c r="G8289" t="s">
        <v>302</v>
      </c>
      <c r="H8289" t="s">
        <v>80</v>
      </c>
      <c r="I8289">
        <v>2</v>
      </c>
      <c r="L8289" t="s">
        <v>564</v>
      </c>
      <c r="M8289">
        <v>1.9</v>
      </c>
      <c r="N8289">
        <v>0.1</v>
      </c>
      <c r="O8289" t="s">
        <v>403</v>
      </c>
    </row>
    <row r="8290" spans="1:15" hidden="1" x14ac:dyDescent="0.35">
      <c r="A8290" t="s">
        <v>563</v>
      </c>
      <c r="B8290" t="s">
        <v>84</v>
      </c>
      <c r="C8290" t="s">
        <v>351</v>
      </c>
      <c r="D8290" t="s">
        <v>78</v>
      </c>
      <c r="E8290">
        <v>2022</v>
      </c>
      <c r="F8290">
        <v>34</v>
      </c>
      <c r="G8290" t="s">
        <v>302</v>
      </c>
      <c r="H8290" t="s">
        <v>81</v>
      </c>
      <c r="I8290">
        <v>6</v>
      </c>
      <c r="L8290" t="s">
        <v>564</v>
      </c>
      <c r="M8290">
        <v>5.7</v>
      </c>
      <c r="N8290">
        <v>0.3</v>
      </c>
      <c r="O8290" t="s">
        <v>403</v>
      </c>
    </row>
    <row r="8291" spans="1:15" hidden="1" x14ac:dyDescent="0.35">
      <c r="A8291" t="s">
        <v>563</v>
      </c>
      <c r="B8291" t="s">
        <v>84</v>
      </c>
      <c r="C8291" t="s">
        <v>351</v>
      </c>
      <c r="D8291" t="s">
        <v>78</v>
      </c>
      <c r="E8291">
        <v>2022</v>
      </c>
      <c r="F8291">
        <v>34</v>
      </c>
      <c r="G8291" t="s">
        <v>302</v>
      </c>
      <c r="H8291" t="s">
        <v>81</v>
      </c>
      <c r="I8291">
        <v>3</v>
      </c>
      <c r="L8291" t="s">
        <v>564</v>
      </c>
      <c r="M8291">
        <v>2.85</v>
      </c>
      <c r="N8291">
        <v>0.15</v>
      </c>
      <c r="O8291" t="s">
        <v>403</v>
      </c>
    </row>
    <row r="8292" spans="1:15" hidden="1" x14ac:dyDescent="0.35">
      <c r="A8292" t="s">
        <v>563</v>
      </c>
      <c r="B8292" t="s">
        <v>84</v>
      </c>
      <c r="C8292" t="s">
        <v>351</v>
      </c>
      <c r="D8292" t="s">
        <v>78</v>
      </c>
      <c r="E8292">
        <v>2022</v>
      </c>
      <c r="F8292">
        <v>67</v>
      </c>
      <c r="G8292" t="s">
        <v>303</v>
      </c>
      <c r="H8292" t="s">
        <v>80</v>
      </c>
      <c r="I8292">
        <v>146</v>
      </c>
      <c r="J8292">
        <v>0</v>
      </c>
      <c r="K8292">
        <v>146</v>
      </c>
      <c r="L8292" t="s">
        <v>564</v>
      </c>
      <c r="O8292" t="s">
        <v>403</v>
      </c>
    </row>
    <row r="8293" spans="1:15" hidden="1" x14ac:dyDescent="0.35">
      <c r="A8293" t="s">
        <v>563</v>
      </c>
      <c r="B8293" t="s">
        <v>84</v>
      </c>
      <c r="C8293" t="s">
        <v>351</v>
      </c>
      <c r="D8293" t="s">
        <v>78</v>
      </c>
      <c r="E8293">
        <v>2022</v>
      </c>
      <c r="F8293">
        <v>34</v>
      </c>
      <c r="G8293" t="s">
        <v>302</v>
      </c>
      <c r="H8293" t="s">
        <v>80</v>
      </c>
      <c r="I8293">
        <v>733</v>
      </c>
      <c r="L8293" t="s">
        <v>564</v>
      </c>
      <c r="M8293">
        <v>696.35</v>
      </c>
      <c r="N8293">
        <v>36.65</v>
      </c>
      <c r="O8293" t="s">
        <v>403</v>
      </c>
    </row>
    <row r="8294" spans="1:15" hidden="1" x14ac:dyDescent="0.35">
      <c r="A8294" t="s">
        <v>563</v>
      </c>
      <c r="B8294" t="s">
        <v>84</v>
      </c>
      <c r="C8294" t="s">
        <v>351</v>
      </c>
      <c r="D8294" t="s">
        <v>78</v>
      </c>
      <c r="E8294">
        <v>2022</v>
      </c>
      <c r="F8294">
        <v>34</v>
      </c>
      <c r="G8294" t="s">
        <v>302</v>
      </c>
      <c r="H8294" t="s">
        <v>80</v>
      </c>
      <c r="I8294">
        <v>95</v>
      </c>
      <c r="L8294" t="s">
        <v>564</v>
      </c>
      <c r="M8294">
        <v>90.25</v>
      </c>
      <c r="N8294">
        <v>4.75</v>
      </c>
      <c r="O8294" t="s">
        <v>403</v>
      </c>
    </row>
    <row r="8295" spans="1:15" hidden="1" x14ac:dyDescent="0.35">
      <c r="A8295" t="s">
        <v>563</v>
      </c>
      <c r="B8295" t="s">
        <v>84</v>
      </c>
      <c r="C8295" t="s">
        <v>351</v>
      </c>
      <c r="D8295" t="s">
        <v>78</v>
      </c>
      <c r="E8295">
        <v>2022</v>
      </c>
      <c r="F8295">
        <v>34</v>
      </c>
      <c r="G8295" t="s">
        <v>302</v>
      </c>
      <c r="H8295" t="s">
        <v>81</v>
      </c>
      <c r="I8295">
        <v>492</v>
      </c>
      <c r="L8295" t="s">
        <v>564</v>
      </c>
      <c r="M8295">
        <v>467.4</v>
      </c>
      <c r="N8295">
        <v>24.6</v>
      </c>
      <c r="O8295" t="s">
        <v>403</v>
      </c>
    </row>
    <row r="8296" spans="1:15" hidden="1" x14ac:dyDescent="0.35">
      <c r="A8296" t="s">
        <v>563</v>
      </c>
      <c r="B8296" t="s">
        <v>84</v>
      </c>
      <c r="C8296" t="s">
        <v>351</v>
      </c>
      <c r="D8296" t="s">
        <v>78</v>
      </c>
      <c r="E8296">
        <v>2022</v>
      </c>
      <c r="F8296">
        <v>34</v>
      </c>
      <c r="G8296" t="s">
        <v>302</v>
      </c>
      <c r="H8296" t="s">
        <v>81</v>
      </c>
      <c r="I8296">
        <v>227</v>
      </c>
      <c r="L8296" t="s">
        <v>564</v>
      </c>
      <c r="M8296">
        <v>215.65</v>
      </c>
      <c r="N8296">
        <v>11.35</v>
      </c>
      <c r="O8296" t="s">
        <v>403</v>
      </c>
    </row>
    <row r="8297" spans="1:15" hidden="1" x14ac:dyDescent="0.35">
      <c r="A8297" t="s">
        <v>563</v>
      </c>
      <c r="B8297" t="s">
        <v>84</v>
      </c>
      <c r="C8297" t="s">
        <v>351</v>
      </c>
      <c r="D8297" t="s">
        <v>78</v>
      </c>
      <c r="E8297">
        <v>2023</v>
      </c>
      <c r="F8297">
        <v>34</v>
      </c>
      <c r="G8297" t="s">
        <v>302</v>
      </c>
      <c r="H8297" t="s">
        <v>80</v>
      </c>
      <c r="I8297">
        <v>210</v>
      </c>
      <c r="L8297" t="s">
        <v>564</v>
      </c>
      <c r="M8297">
        <v>199.5</v>
      </c>
      <c r="N8297">
        <v>10.5</v>
      </c>
      <c r="O8297" t="s">
        <v>403</v>
      </c>
    </row>
    <row r="8298" spans="1:15" hidden="1" x14ac:dyDescent="0.35">
      <c r="A8298" t="s">
        <v>563</v>
      </c>
      <c r="B8298" t="s">
        <v>84</v>
      </c>
      <c r="C8298" t="s">
        <v>351</v>
      </c>
      <c r="D8298" t="s">
        <v>78</v>
      </c>
      <c r="E8298">
        <v>2023</v>
      </c>
      <c r="F8298">
        <v>34</v>
      </c>
      <c r="G8298" t="s">
        <v>302</v>
      </c>
      <c r="H8298" t="s">
        <v>80</v>
      </c>
      <c r="I8298">
        <v>207</v>
      </c>
      <c r="L8298" t="s">
        <v>564</v>
      </c>
      <c r="M8298">
        <v>196.65</v>
      </c>
      <c r="N8298">
        <v>10.35</v>
      </c>
      <c r="O8298" t="s">
        <v>403</v>
      </c>
    </row>
    <row r="8299" spans="1:15" hidden="1" x14ac:dyDescent="0.35">
      <c r="A8299" t="s">
        <v>563</v>
      </c>
      <c r="B8299" t="s">
        <v>84</v>
      </c>
      <c r="C8299" t="s">
        <v>351</v>
      </c>
      <c r="D8299" t="s">
        <v>78</v>
      </c>
      <c r="E8299">
        <v>2023</v>
      </c>
      <c r="F8299">
        <v>34</v>
      </c>
      <c r="G8299" t="s">
        <v>302</v>
      </c>
      <c r="H8299" t="s">
        <v>80</v>
      </c>
      <c r="I8299">
        <v>28</v>
      </c>
      <c r="L8299" t="s">
        <v>564</v>
      </c>
      <c r="M8299">
        <v>26.6</v>
      </c>
      <c r="N8299">
        <v>1.4</v>
      </c>
      <c r="O8299" t="s">
        <v>403</v>
      </c>
    </row>
    <row r="8300" spans="1:15" hidden="1" x14ac:dyDescent="0.35">
      <c r="A8300" t="s">
        <v>563</v>
      </c>
      <c r="B8300" t="s">
        <v>84</v>
      </c>
      <c r="C8300" t="s">
        <v>351</v>
      </c>
      <c r="D8300" t="s">
        <v>78</v>
      </c>
      <c r="E8300">
        <v>2023</v>
      </c>
      <c r="F8300">
        <v>34</v>
      </c>
      <c r="G8300" t="s">
        <v>302</v>
      </c>
      <c r="H8300" t="s">
        <v>80</v>
      </c>
      <c r="I8300">
        <v>371</v>
      </c>
      <c r="L8300" t="s">
        <v>564</v>
      </c>
      <c r="M8300">
        <v>352.45</v>
      </c>
      <c r="N8300">
        <v>18.55</v>
      </c>
      <c r="O8300" t="s">
        <v>403</v>
      </c>
    </row>
    <row r="8301" spans="1:15" hidden="1" x14ac:dyDescent="0.35">
      <c r="A8301" t="s">
        <v>563</v>
      </c>
      <c r="B8301" t="s">
        <v>84</v>
      </c>
      <c r="C8301" t="s">
        <v>351</v>
      </c>
      <c r="D8301" t="s">
        <v>78</v>
      </c>
      <c r="E8301">
        <v>2023</v>
      </c>
      <c r="F8301">
        <v>34</v>
      </c>
      <c r="G8301" t="s">
        <v>302</v>
      </c>
      <c r="H8301" t="s">
        <v>80</v>
      </c>
      <c r="I8301">
        <v>376</v>
      </c>
      <c r="L8301" t="s">
        <v>564</v>
      </c>
      <c r="M8301">
        <v>357.2</v>
      </c>
      <c r="N8301">
        <v>18.8</v>
      </c>
      <c r="O8301" t="s">
        <v>403</v>
      </c>
    </row>
    <row r="8302" spans="1:15" hidden="1" x14ac:dyDescent="0.35">
      <c r="A8302" t="s">
        <v>563</v>
      </c>
      <c r="B8302" t="s">
        <v>84</v>
      </c>
      <c r="C8302" t="s">
        <v>351</v>
      </c>
      <c r="D8302" t="s">
        <v>78</v>
      </c>
      <c r="E8302">
        <v>2023</v>
      </c>
      <c r="F8302">
        <v>34</v>
      </c>
      <c r="G8302" t="s">
        <v>302</v>
      </c>
      <c r="H8302" t="s">
        <v>80</v>
      </c>
      <c r="I8302">
        <v>50</v>
      </c>
      <c r="L8302" t="s">
        <v>564</v>
      </c>
      <c r="M8302">
        <v>47.5</v>
      </c>
      <c r="N8302">
        <v>2.5</v>
      </c>
      <c r="O8302" t="s">
        <v>403</v>
      </c>
    </row>
    <row r="8303" spans="1:15" hidden="1" x14ac:dyDescent="0.35">
      <c r="A8303" t="s">
        <v>563</v>
      </c>
      <c r="B8303" t="s">
        <v>84</v>
      </c>
      <c r="C8303" t="s">
        <v>338</v>
      </c>
      <c r="D8303" t="s">
        <v>78</v>
      </c>
      <c r="E8303">
        <v>2022</v>
      </c>
      <c r="F8303">
        <v>34</v>
      </c>
      <c r="G8303" t="s">
        <v>302</v>
      </c>
      <c r="H8303" t="s">
        <v>80</v>
      </c>
      <c r="I8303">
        <v>3</v>
      </c>
      <c r="L8303" t="s">
        <v>564</v>
      </c>
      <c r="M8303">
        <v>2.85</v>
      </c>
      <c r="N8303">
        <v>0.15</v>
      </c>
      <c r="O8303" t="s">
        <v>396</v>
      </c>
    </row>
    <row r="8304" spans="1:15" hidden="1" x14ac:dyDescent="0.35">
      <c r="A8304" t="s">
        <v>563</v>
      </c>
      <c r="B8304" t="s">
        <v>84</v>
      </c>
      <c r="C8304" t="s">
        <v>338</v>
      </c>
      <c r="D8304" t="s">
        <v>78</v>
      </c>
      <c r="E8304">
        <v>2022</v>
      </c>
      <c r="F8304">
        <v>34</v>
      </c>
      <c r="G8304" t="s">
        <v>302</v>
      </c>
      <c r="H8304" t="s">
        <v>80</v>
      </c>
      <c r="I8304">
        <v>1</v>
      </c>
      <c r="L8304" t="s">
        <v>564</v>
      </c>
      <c r="M8304">
        <v>0.95</v>
      </c>
      <c r="N8304">
        <v>0.05</v>
      </c>
      <c r="O8304" t="s">
        <v>396</v>
      </c>
    </row>
    <row r="8305" spans="1:15" hidden="1" x14ac:dyDescent="0.35">
      <c r="A8305" t="s">
        <v>563</v>
      </c>
      <c r="B8305" t="s">
        <v>84</v>
      </c>
      <c r="C8305" t="s">
        <v>338</v>
      </c>
      <c r="D8305" t="s">
        <v>78</v>
      </c>
      <c r="E8305">
        <v>2022</v>
      </c>
      <c r="F8305">
        <v>34</v>
      </c>
      <c r="G8305" t="s">
        <v>302</v>
      </c>
      <c r="H8305" t="s">
        <v>80</v>
      </c>
      <c r="I8305">
        <v>2</v>
      </c>
      <c r="L8305" t="s">
        <v>564</v>
      </c>
      <c r="M8305">
        <v>1.9</v>
      </c>
      <c r="N8305">
        <v>0.1</v>
      </c>
      <c r="O8305" t="s">
        <v>396</v>
      </c>
    </row>
    <row r="8306" spans="1:15" hidden="1" x14ac:dyDescent="0.35">
      <c r="A8306" t="s">
        <v>563</v>
      </c>
      <c r="B8306" t="s">
        <v>84</v>
      </c>
      <c r="C8306" t="s">
        <v>338</v>
      </c>
      <c r="D8306" t="s">
        <v>78</v>
      </c>
      <c r="E8306">
        <v>2022</v>
      </c>
      <c r="F8306">
        <v>34</v>
      </c>
      <c r="G8306" t="s">
        <v>302</v>
      </c>
      <c r="H8306" t="s">
        <v>80</v>
      </c>
      <c r="I8306">
        <v>114</v>
      </c>
      <c r="L8306" t="s">
        <v>564</v>
      </c>
      <c r="M8306">
        <v>108.3</v>
      </c>
      <c r="N8306">
        <v>5.7</v>
      </c>
      <c r="O8306" t="s">
        <v>396</v>
      </c>
    </row>
    <row r="8307" spans="1:15" hidden="1" x14ac:dyDescent="0.35">
      <c r="A8307" t="s">
        <v>563</v>
      </c>
      <c r="B8307" t="s">
        <v>84</v>
      </c>
      <c r="C8307" t="s">
        <v>338</v>
      </c>
      <c r="D8307" t="s">
        <v>78</v>
      </c>
      <c r="E8307">
        <v>2022</v>
      </c>
      <c r="F8307">
        <v>34</v>
      </c>
      <c r="G8307" t="s">
        <v>302</v>
      </c>
      <c r="H8307" t="s">
        <v>80</v>
      </c>
      <c r="I8307">
        <v>23</v>
      </c>
      <c r="L8307" t="s">
        <v>564</v>
      </c>
      <c r="M8307">
        <v>21.85</v>
      </c>
      <c r="N8307">
        <v>1.1499999999999999</v>
      </c>
      <c r="O8307" t="s">
        <v>396</v>
      </c>
    </row>
    <row r="8308" spans="1:15" hidden="1" x14ac:dyDescent="0.35">
      <c r="A8308" t="s">
        <v>563</v>
      </c>
      <c r="B8308" t="s">
        <v>84</v>
      </c>
      <c r="C8308" t="s">
        <v>338</v>
      </c>
      <c r="D8308" t="s">
        <v>78</v>
      </c>
      <c r="E8308">
        <v>2022</v>
      </c>
      <c r="F8308">
        <v>34</v>
      </c>
      <c r="G8308" t="s">
        <v>302</v>
      </c>
      <c r="H8308" t="s">
        <v>80</v>
      </c>
      <c r="I8308">
        <v>173</v>
      </c>
      <c r="L8308" t="s">
        <v>564</v>
      </c>
      <c r="M8308">
        <v>164.35</v>
      </c>
      <c r="N8308">
        <v>8.65</v>
      </c>
      <c r="O8308" t="s">
        <v>396</v>
      </c>
    </row>
    <row r="8309" spans="1:15" hidden="1" x14ac:dyDescent="0.35">
      <c r="A8309" t="s">
        <v>563</v>
      </c>
      <c r="B8309" t="s">
        <v>84</v>
      </c>
      <c r="C8309" t="s">
        <v>338</v>
      </c>
      <c r="D8309" t="s">
        <v>78</v>
      </c>
      <c r="E8309">
        <v>2022</v>
      </c>
      <c r="F8309">
        <v>34</v>
      </c>
      <c r="G8309" t="s">
        <v>302</v>
      </c>
      <c r="H8309" t="s">
        <v>80</v>
      </c>
      <c r="I8309">
        <v>2</v>
      </c>
      <c r="L8309" t="s">
        <v>564</v>
      </c>
      <c r="M8309">
        <v>1.9</v>
      </c>
      <c r="N8309">
        <v>0.1</v>
      </c>
      <c r="O8309" t="s">
        <v>396</v>
      </c>
    </row>
    <row r="8310" spans="1:15" hidden="1" x14ac:dyDescent="0.35">
      <c r="A8310" t="s">
        <v>563</v>
      </c>
      <c r="B8310" t="s">
        <v>84</v>
      </c>
      <c r="C8310" t="s">
        <v>338</v>
      </c>
      <c r="D8310" t="s">
        <v>78</v>
      </c>
      <c r="E8310">
        <v>2023</v>
      </c>
      <c r="F8310">
        <v>34</v>
      </c>
      <c r="G8310" t="s">
        <v>302</v>
      </c>
      <c r="H8310" t="s">
        <v>80</v>
      </c>
      <c r="I8310">
        <v>141</v>
      </c>
      <c r="L8310" t="s">
        <v>564</v>
      </c>
      <c r="M8310">
        <v>133.94999999999999</v>
      </c>
      <c r="N8310">
        <v>7.05</v>
      </c>
      <c r="O8310" t="s">
        <v>396</v>
      </c>
    </row>
    <row r="8311" spans="1:15" hidden="1" x14ac:dyDescent="0.35">
      <c r="A8311" t="s">
        <v>563</v>
      </c>
      <c r="B8311" t="s">
        <v>84</v>
      </c>
      <c r="C8311" t="s">
        <v>338</v>
      </c>
      <c r="D8311" t="s">
        <v>78</v>
      </c>
      <c r="E8311">
        <v>2023</v>
      </c>
      <c r="F8311">
        <v>34</v>
      </c>
      <c r="G8311" t="s">
        <v>302</v>
      </c>
      <c r="H8311" t="s">
        <v>80</v>
      </c>
      <c r="I8311">
        <v>22</v>
      </c>
      <c r="L8311" t="s">
        <v>564</v>
      </c>
      <c r="M8311">
        <v>20.9</v>
      </c>
      <c r="N8311">
        <v>1.1000000000000001</v>
      </c>
      <c r="O8311" t="s">
        <v>396</v>
      </c>
    </row>
    <row r="8312" spans="1:15" hidden="1" x14ac:dyDescent="0.35">
      <c r="A8312" t="s">
        <v>563</v>
      </c>
      <c r="B8312" t="s">
        <v>84</v>
      </c>
      <c r="C8312" t="s">
        <v>338</v>
      </c>
      <c r="D8312" t="s">
        <v>78</v>
      </c>
      <c r="E8312">
        <v>2023</v>
      </c>
      <c r="F8312">
        <v>34</v>
      </c>
      <c r="G8312" t="s">
        <v>302</v>
      </c>
      <c r="H8312" t="s">
        <v>80</v>
      </c>
      <c r="I8312">
        <v>207</v>
      </c>
      <c r="L8312" t="s">
        <v>564</v>
      </c>
      <c r="M8312">
        <v>196.65</v>
      </c>
      <c r="N8312">
        <v>10.35</v>
      </c>
      <c r="O8312" t="s">
        <v>396</v>
      </c>
    </row>
    <row r="8313" spans="1:15" hidden="1" x14ac:dyDescent="0.35">
      <c r="A8313" t="s">
        <v>563</v>
      </c>
      <c r="B8313" t="s">
        <v>84</v>
      </c>
      <c r="C8313" t="s">
        <v>338</v>
      </c>
      <c r="D8313" t="s">
        <v>78</v>
      </c>
      <c r="E8313">
        <v>2023</v>
      </c>
      <c r="F8313">
        <v>34</v>
      </c>
      <c r="G8313" t="s">
        <v>302</v>
      </c>
      <c r="H8313" t="s">
        <v>80</v>
      </c>
      <c r="I8313">
        <v>4</v>
      </c>
      <c r="L8313" t="s">
        <v>564</v>
      </c>
      <c r="M8313">
        <v>3.8</v>
      </c>
      <c r="N8313">
        <v>0.2</v>
      </c>
      <c r="O8313" t="s">
        <v>396</v>
      </c>
    </row>
    <row r="8314" spans="1:15" hidden="1" x14ac:dyDescent="0.35">
      <c r="A8314" t="s">
        <v>563</v>
      </c>
      <c r="B8314" t="s">
        <v>84</v>
      </c>
      <c r="C8314" t="s">
        <v>338</v>
      </c>
      <c r="D8314" t="s">
        <v>78</v>
      </c>
      <c r="E8314">
        <v>2023</v>
      </c>
      <c r="F8314">
        <v>34</v>
      </c>
      <c r="G8314" t="s">
        <v>302</v>
      </c>
      <c r="H8314" t="s">
        <v>81</v>
      </c>
      <c r="I8314">
        <v>7</v>
      </c>
      <c r="L8314" t="s">
        <v>564</v>
      </c>
      <c r="M8314">
        <v>6.65</v>
      </c>
      <c r="N8314">
        <v>0.35</v>
      </c>
      <c r="O8314" t="s">
        <v>396</v>
      </c>
    </row>
    <row r="8315" spans="1:15" hidden="1" x14ac:dyDescent="0.35">
      <c r="A8315" t="s">
        <v>563</v>
      </c>
      <c r="B8315" t="s">
        <v>84</v>
      </c>
      <c r="C8315" t="s">
        <v>338</v>
      </c>
      <c r="D8315" t="s">
        <v>78</v>
      </c>
      <c r="E8315">
        <v>2023</v>
      </c>
      <c r="F8315">
        <v>34</v>
      </c>
      <c r="G8315" t="s">
        <v>302</v>
      </c>
      <c r="H8315" t="s">
        <v>81</v>
      </c>
      <c r="I8315">
        <v>10</v>
      </c>
      <c r="L8315" t="s">
        <v>564</v>
      </c>
      <c r="M8315">
        <v>9.5</v>
      </c>
      <c r="N8315">
        <v>0.5</v>
      </c>
      <c r="O8315" t="s">
        <v>396</v>
      </c>
    </row>
    <row r="8316" spans="1:15" hidden="1" x14ac:dyDescent="0.35">
      <c r="A8316" t="s">
        <v>563</v>
      </c>
      <c r="B8316" t="s">
        <v>84</v>
      </c>
      <c r="C8316" t="s">
        <v>338</v>
      </c>
      <c r="D8316" t="s">
        <v>78</v>
      </c>
      <c r="E8316">
        <v>2023</v>
      </c>
      <c r="F8316">
        <v>34</v>
      </c>
      <c r="G8316" t="s">
        <v>302</v>
      </c>
      <c r="H8316" t="s">
        <v>80</v>
      </c>
      <c r="I8316">
        <v>248</v>
      </c>
      <c r="L8316" t="s">
        <v>564</v>
      </c>
      <c r="M8316">
        <v>235.6</v>
      </c>
      <c r="N8316">
        <v>12.4</v>
      </c>
      <c r="O8316" t="s">
        <v>396</v>
      </c>
    </row>
    <row r="8317" spans="1:15" hidden="1" x14ac:dyDescent="0.35">
      <c r="A8317" t="s">
        <v>563</v>
      </c>
      <c r="B8317" t="s">
        <v>84</v>
      </c>
      <c r="C8317" t="s">
        <v>338</v>
      </c>
      <c r="D8317" t="s">
        <v>78</v>
      </c>
      <c r="E8317">
        <v>2023</v>
      </c>
      <c r="F8317">
        <v>34</v>
      </c>
      <c r="G8317" t="s">
        <v>302</v>
      </c>
      <c r="H8317" t="s">
        <v>80</v>
      </c>
      <c r="I8317">
        <v>40</v>
      </c>
      <c r="L8317" t="s">
        <v>564</v>
      </c>
      <c r="M8317">
        <v>38</v>
      </c>
      <c r="N8317">
        <v>2</v>
      </c>
      <c r="O8317" t="s">
        <v>396</v>
      </c>
    </row>
    <row r="8318" spans="1:15" hidden="1" x14ac:dyDescent="0.35">
      <c r="A8318" t="s">
        <v>563</v>
      </c>
      <c r="B8318" t="s">
        <v>84</v>
      </c>
      <c r="C8318" t="s">
        <v>338</v>
      </c>
      <c r="D8318" t="s">
        <v>78</v>
      </c>
      <c r="E8318">
        <v>2023</v>
      </c>
      <c r="F8318">
        <v>34</v>
      </c>
      <c r="G8318" t="s">
        <v>302</v>
      </c>
      <c r="H8318" t="s">
        <v>80</v>
      </c>
      <c r="I8318">
        <v>376</v>
      </c>
      <c r="L8318" t="s">
        <v>564</v>
      </c>
      <c r="M8318">
        <v>357.2</v>
      </c>
      <c r="N8318">
        <v>18.8</v>
      </c>
      <c r="O8318" t="s">
        <v>396</v>
      </c>
    </row>
    <row r="8319" spans="1:15" hidden="1" x14ac:dyDescent="0.35">
      <c r="A8319" t="s">
        <v>563</v>
      </c>
      <c r="B8319" t="s">
        <v>84</v>
      </c>
      <c r="C8319" t="s">
        <v>338</v>
      </c>
      <c r="D8319" t="s">
        <v>78</v>
      </c>
      <c r="E8319">
        <v>2023</v>
      </c>
      <c r="F8319">
        <v>34</v>
      </c>
      <c r="G8319" t="s">
        <v>302</v>
      </c>
      <c r="H8319" t="s">
        <v>80</v>
      </c>
      <c r="I8319">
        <v>7</v>
      </c>
      <c r="L8319" t="s">
        <v>564</v>
      </c>
      <c r="M8319">
        <v>6.65</v>
      </c>
      <c r="N8319">
        <v>0.35</v>
      </c>
      <c r="O8319" t="s">
        <v>396</v>
      </c>
    </row>
    <row r="8320" spans="1:15" hidden="1" x14ac:dyDescent="0.35">
      <c r="A8320" t="s">
        <v>563</v>
      </c>
      <c r="B8320" t="s">
        <v>84</v>
      </c>
      <c r="C8320" t="s">
        <v>338</v>
      </c>
      <c r="D8320" t="s">
        <v>78</v>
      </c>
      <c r="E8320">
        <v>2023</v>
      </c>
      <c r="F8320">
        <v>34</v>
      </c>
      <c r="G8320" t="s">
        <v>302</v>
      </c>
      <c r="H8320" t="s">
        <v>81</v>
      </c>
      <c r="I8320">
        <v>13</v>
      </c>
      <c r="L8320" t="s">
        <v>564</v>
      </c>
      <c r="M8320">
        <v>12.35</v>
      </c>
      <c r="N8320">
        <v>0.65</v>
      </c>
      <c r="O8320" t="s">
        <v>396</v>
      </c>
    </row>
    <row r="8321" spans="1:15" hidden="1" x14ac:dyDescent="0.35">
      <c r="A8321" t="s">
        <v>563</v>
      </c>
      <c r="B8321" t="s">
        <v>84</v>
      </c>
      <c r="C8321" t="s">
        <v>338</v>
      </c>
      <c r="D8321" t="s">
        <v>78</v>
      </c>
      <c r="E8321">
        <v>2023</v>
      </c>
      <c r="F8321">
        <v>34</v>
      </c>
      <c r="G8321" t="s">
        <v>302</v>
      </c>
      <c r="H8321" t="s">
        <v>81</v>
      </c>
      <c r="I8321">
        <v>19</v>
      </c>
      <c r="L8321" t="s">
        <v>564</v>
      </c>
      <c r="M8321">
        <v>18.05</v>
      </c>
      <c r="N8321">
        <v>0.95</v>
      </c>
      <c r="O8321" t="s">
        <v>396</v>
      </c>
    </row>
    <row r="8322" spans="1:15" hidden="1" x14ac:dyDescent="0.35">
      <c r="A8322" t="s">
        <v>563</v>
      </c>
      <c r="B8322" t="s">
        <v>84</v>
      </c>
      <c r="C8322" t="s">
        <v>338</v>
      </c>
      <c r="D8322" t="s">
        <v>78</v>
      </c>
      <c r="E8322">
        <v>2024</v>
      </c>
      <c r="F8322">
        <v>34</v>
      </c>
      <c r="G8322" t="s">
        <v>302</v>
      </c>
      <c r="H8322" t="s">
        <v>80</v>
      </c>
      <c r="I8322">
        <v>327</v>
      </c>
      <c r="L8322" t="s">
        <v>564</v>
      </c>
      <c r="M8322">
        <v>310.64999999999998</v>
      </c>
      <c r="N8322">
        <v>16.350000000000001</v>
      </c>
      <c r="O8322" t="s">
        <v>396</v>
      </c>
    </row>
    <row r="8323" spans="1:15" hidden="1" x14ac:dyDescent="0.35">
      <c r="A8323" t="s">
        <v>563</v>
      </c>
      <c r="B8323" t="s">
        <v>84</v>
      </c>
      <c r="C8323" t="s">
        <v>338</v>
      </c>
      <c r="D8323" t="s">
        <v>78</v>
      </c>
      <c r="E8323">
        <v>2024</v>
      </c>
      <c r="F8323">
        <v>34</v>
      </c>
      <c r="G8323" t="s">
        <v>302</v>
      </c>
      <c r="H8323" t="s">
        <v>80</v>
      </c>
      <c r="I8323">
        <v>1</v>
      </c>
      <c r="L8323" t="s">
        <v>564</v>
      </c>
      <c r="M8323">
        <v>0.95</v>
      </c>
      <c r="N8323">
        <v>0.05</v>
      </c>
      <c r="O8323" t="s">
        <v>396</v>
      </c>
    </row>
    <row r="8324" spans="1:15" hidden="1" x14ac:dyDescent="0.35">
      <c r="A8324" t="s">
        <v>563</v>
      </c>
      <c r="B8324" t="s">
        <v>84</v>
      </c>
      <c r="C8324" t="s">
        <v>338</v>
      </c>
      <c r="D8324" t="s">
        <v>78</v>
      </c>
      <c r="E8324">
        <v>2024</v>
      </c>
      <c r="F8324">
        <v>34</v>
      </c>
      <c r="G8324" t="s">
        <v>302</v>
      </c>
      <c r="H8324" t="s">
        <v>80</v>
      </c>
      <c r="I8324">
        <v>475</v>
      </c>
      <c r="L8324" t="s">
        <v>564</v>
      </c>
      <c r="M8324">
        <v>451.25</v>
      </c>
      <c r="N8324">
        <v>23.75</v>
      </c>
      <c r="O8324" t="s">
        <v>396</v>
      </c>
    </row>
    <row r="8325" spans="1:15" hidden="1" x14ac:dyDescent="0.35">
      <c r="A8325" t="s">
        <v>563</v>
      </c>
      <c r="B8325" t="s">
        <v>84</v>
      </c>
      <c r="C8325" t="s">
        <v>338</v>
      </c>
      <c r="D8325" t="s">
        <v>78</v>
      </c>
      <c r="E8325">
        <v>2024</v>
      </c>
      <c r="F8325">
        <v>34</v>
      </c>
      <c r="G8325" t="s">
        <v>302</v>
      </c>
      <c r="H8325" t="s">
        <v>80</v>
      </c>
      <c r="I8325">
        <v>12</v>
      </c>
      <c r="L8325" t="s">
        <v>564</v>
      </c>
      <c r="M8325">
        <v>11.4</v>
      </c>
      <c r="N8325">
        <v>0.6</v>
      </c>
      <c r="O8325" t="s">
        <v>396</v>
      </c>
    </row>
    <row r="8326" spans="1:15" hidden="1" x14ac:dyDescent="0.35">
      <c r="A8326" t="s">
        <v>563</v>
      </c>
      <c r="B8326" t="s">
        <v>84</v>
      </c>
      <c r="C8326" t="s">
        <v>338</v>
      </c>
      <c r="D8326" t="s">
        <v>78</v>
      </c>
      <c r="E8326">
        <v>2024</v>
      </c>
      <c r="F8326">
        <v>34</v>
      </c>
      <c r="G8326" t="s">
        <v>302</v>
      </c>
      <c r="H8326" t="s">
        <v>81</v>
      </c>
      <c r="I8326">
        <v>148</v>
      </c>
      <c r="L8326" t="s">
        <v>564</v>
      </c>
      <c r="M8326">
        <v>140.6</v>
      </c>
      <c r="N8326">
        <v>7.4</v>
      </c>
      <c r="O8326" t="s">
        <v>396</v>
      </c>
    </row>
    <row r="8327" spans="1:15" hidden="1" x14ac:dyDescent="0.35">
      <c r="A8327" t="s">
        <v>563</v>
      </c>
      <c r="B8327" t="s">
        <v>84</v>
      </c>
      <c r="C8327" t="s">
        <v>334</v>
      </c>
      <c r="D8327" t="s">
        <v>78</v>
      </c>
      <c r="E8327">
        <v>2022</v>
      </c>
      <c r="F8327">
        <v>34</v>
      </c>
      <c r="G8327" t="s">
        <v>302</v>
      </c>
      <c r="H8327" t="s">
        <v>80</v>
      </c>
      <c r="I8327">
        <v>9</v>
      </c>
      <c r="L8327" t="s">
        <v>564</v>
      </c>
      <c r="M8327">
        <v>8.5500000000000007</v>
      </c>
      <c r="N8327">
        <v>0.45</v>
      </c>
      <c r="O8327" t="s">
        <v>391</v>
      </c>
    </row>
    <row r="8328" spans="1:15" hidden="1" x14ac:dyDescent="0.35">
      <c r="A8328" t="s">
        <v>563</v>
      </c>
      <c r="B8328" t="s">
        <v>84</v>
      </c>
      <c r="C8328" t="s">
        <v>334</v>
      </c>
      <c r="D8328" t="s">
        <v>78</v>
      </c>
      <c r="E8328">
        <v>2022</v>
      </c>
      <c r="F8328">
        <v>34</v>
      </c>
      <c r="G8328" t="s">
        <v>302</v>
      </c>
      <c r="H8328" t="s">
        <v>80</v>
      </c>
      <c r="I8328">
        <v>1</v>
      </c>
      <c r="L8328" t="s">
        <v>564</v>
      </c>
      <c r="M8328">
        <v>0.95</v>
      </c>
      <c r="N8328">
        <v>0.05</v>
      </c>
      <c r="O8328" t="s">
        <v>391</v>
      </c>
    </row>
    <row r="8329" spans="1:15" hidden="1" x14ac:dyDescent="0.35">
      <c r="A8329" t="s">
        <v>563</v>
      </c>
      <c r="B8329" t="s">
        <v>84</v>
      </c>
      <c r="C8329" t="s">
        <v>334</v>
      </c>
      <c r="D8329" t="s">
        <v>78</v>
      </c>
      <c r="E8329">
        <v>2022</v>
      </c>
      <c r="F8329">
        <v>34</v>
      </c>
      <c r="G8329" t="s">
        <v>302</v>
      </c>
      <c r="H8329" t="s">
        <v>80</v>
      </c>
      <c r="I8329">
        <v>43</v>
      </c>
      <c r="L8329" t="s">
        <v>564</v>
      </c>
      <c r="M8329">
        <v>43</v>
      </c>
      <c r="N8329">
        <v>0</v>
      </c>
      <c r="O8329" t="s">
        <v>391</v>
      </c>
    </row>
    <row r="8330" spans="1:15" hidden="1" x14ac:dyDescent="0.35">
      <c r="A8330" t="s">
        <v>563</v>
      </c>
      <c r="B8330" t="s">
        <v>84</v>
      </c>
      <c r="C8330" t="s">
        <v>334</v>
      </c>
      <c r="D8330" t="s">
        <v>78</v>
      </c>
      <c r="E8330">
        <v>2022</v>
      </c>
      <c r="F8330">
        <v>34</v>
      </c>
      <c r="G8330" t="s">
        <v>302</v>
      </c>
      <c r="H8330" t="s">
        <v>80</v>
      </c>
      <c r="I8330">
        <v>1</v>
      </c>
      <c r="L8330" t="s">
        <v>564</v>
      </c>
      <c r="M8330">
        <v>0.95</v>
      </c>
      <c r="N8330">
        <v>0.05</v>
      </c>
      <c r="O8330" t="s">
        <v>391</v>
      </c>
    </row>
    <row r="8331" spans="1:15" hidden="1" x14ac:dyDescent="0.35">
      <c r="A8331" t="s">
        <v>563</v>
      </c>
      <c r="B8331" t="s">
        <v>84</v>
      </c>
      <c r="C8331" t="s">
        <v>334</v>
      </c>
      <c r="D8331" t="s">
        <v>78</v>
      </c>
      <c r="E8331">
        <v>2022</v>
      </c>
      <c r="F8331">
        <v>34</v>
      </c>
      <c r="G8331" t="s">
        <v>302</v>
      </c>
      <c r="H8331" t="s">
        <v>80</v>
      </c>
      <c r="I8331">
        <v>372</v>
      </c>
      <c r="L8331" t="s">
        <v>564</v>
      </c>
      <c r="M8331">
        <v>353.4</v>
      </c>
      <c r="N8331">
        <v>18.600000000000001</v>
      </c>
      <c r="O8331" t="s">
        <v>391</v>
      </c>
    </row>
    <row r="8332" spans="1:15" hidden="1" x14ac:dyDescent="0.35">
      <c r="A8332" t="s">
        <v>563</v>
      </c>
      <c r="B8332" t="s">
        <v>84</v>
      </c>
      <c r="C8332" t="s">
        <v>334</v>
      </c>
      <c r="D8332" t="s">
        <v>78</v>
      </c>
      <c r="E8332">
        <v>2022</v>
      </c>
      <c r="F8332">
        <v>34</v>
      </c>
      <c r="G8332" t="s">
        <v>302</v>
      </c>
      <c r="H8332" t="s">
        <v>80</v>
      </c>
      <c r="I8332">
        <v>27</v>
      </c>
      <c r="L8332" t="s">
        <v>564</v>
      </c>
      <c r="M8332">
        <v>25.65</v>
      </c>
      <c r="N8332">
        <v>1.35</v>
      </c>
      <c r="O8332" t="s">
        <v>391</v>
      </c>
    </row>
    <row r="8333" spans="1:15" hidden="1" x14ac:dyDescent="0.35">
      <c r="A8333" t="s">
        <v>563</v>
      </c>
      <c r="B8333" t="s">
        <v>84</v>
      </c>
      <c r="C8333" t="s">
        <v>334</v>
      </c>
      <c r="D8333" t="s">
        <v>78</v>
      </c>
      <c r="E8333">
        <v>2022</v>
      </c>
      <c r="F8333">
        <v>34</v>
      </c>
      <c r="G8333" t="s">
        <v>302</v>
      </c>
      <c r="H8333" t="s">
        <v>80</v>
      </c>
      <c r="I8333">
        <v>48</v>
      </c>
      <c r="L8333" t="s">
        <v>564</v>
      </c>
      <c r="M8333">
        <v>45.6</v>
      </c>
      <c r="N8333">
        <v>2.4</v>
      </c>
      <c r="O8333" t="s">
        <v>391</v>
      </c>
    </row>
    <row r="8334" spans="1:15" hidden="1" x14ac:dyDescent="0.35">
      <c r="A8334" t="s">
        <v>563</v>
      </c>
      <c r="B8334" t="s">
        <v>84</v>
      </c>
      <c r="C8334" t="s">
        <v>334</v>
      </c>
      <c r="D8334" t="s">
        <v>78</v>
      </c>
      <c r="E8334">
        <v>2023</v>
      </c>
      <c r="F8334">
        <v>34</v>
      </c>
      <c r="G8334" t="s">
        <v>302</v>
      </c>
      <c r="H8334" t="s">
        <v>80</v>
      </c>
      <c r="I8334">
        <v>358</v>
      </c>
      <c r="L8334" t="s">
        <v>564</v>
      </c>
      <c r="M8334">
        <v>340.1</v>
      </c>
      <c r="N8334">
        <v>17.899999999999999</v>
      </c>
      <c r="O8334" t="s">
        <v>391</v>
      </c>
    </row>
    <row r="8335" spans="1:15" hidden="1" x14ac:dyDescent="0.35">
      <c r="A8335" t="s">
        <v>563</v>
      </c>
      <c r="B8335" t="s">
        <v>84</v>
      </c>
      <c r="C8335" t="s">
        <v>334</v>
      </c>
      <c r="D8335" t="s">
        <v>78</v>
      </c>
      <c r="E8335">
        <v>2023</v>
      </c>
      <c r="F8335">
        <v>34</v>
      </c>
      <c r="G8335" t="s">
        <v>302</v>
      </c>
      <c r="H8335" t="s">
        <v>80</v>
      </c>
      <c r="I8335">
        <v>32</v>
      </c>
      <c r="L8335" t="s">
        <v>564</v>
      </c>
      <c r="M8335">
        <v>30.4</v>
      </c>
      <c r="N8335">
        <v>1.6</v>
      </c>
      <c r="O8335" t="s">
        <v>391</v>
      </c>
    </row>
    <row r="8336" spans="1:15" hidden="1" x14ac:dyDescent="0.35">
      <c r="A8336" t="s">
        <v>563</v>
      </c>
      <c r="B8336" t="s">
        <v>84</v>
      </c>
      <c r="C8336" t="s">
        <v>334</v>
      </c>
      <c r="D8336" t="s">
        <v>78</v>
      </c>
      <c r="E8336">
        <v>2023</v>
      </c>
      <c r="F8336">
        <v>34</v>
      </c>
      <c r="G8336" t="s">
        <v>302</v>
      </c>
      <c r="H8336" t="s">
        <v>80</v>
      </c>
      <c r="I8336">
        <v>591</v>
      </c>
      <c r="L8336" t="s">
        <v>564</v>
      </c>
      <c r="M8336">
        <v>561.45000000000005</v>
      </c>
      <c r="N8336">
        <v>29.55</v>
      </c>
      <c r="O8336" t="s">
        <v>391</v>
      </c>
    </row>
    <row r="8337" spans="1:15" hidden="1" x14ac:dyDescent="0.35">
      <c r="A8337" t="s">
        <v>563</v>
      </c>
      <c r="B8337" t="s">
        <v>84</v>
      </c>
      <c r="C8337" t="s">
        <v>334</v>
      </c>
      <c r="D8337" t="s">
        <v>78</v>
      </c>
      <c r="E8337">
        <v>2023</v>
      </c>
      <c r="F8337">
        <v>34</v>
      </c>
      <c r="G8337" t="s">
        <v>302</v>
      </c>
      <c r="H8337" t="s">
        <v>80</v>
      </c>
      <c r="I8337">
        <v>31</v>
      </c>
      <c r="L8337" t="s">
        <v>564</v>
      </c>
      <c r="M8337">
        <v>29.45</v>
      </c>
      <c r="N8337">
        <v>1.55</v>
      </c>
      <c r="O8337" t="s">
        <v>391</v>
      </c>
    </row>
    <row r="8338" spans="1:15" hidden="1" x14ac:dyDescent="0.35">
      <c r="A8338" t="s">
        <v>563</v>
      </c>
      <c r="B8338" t="s">
        <v>84</v>
      </c>
      <c r="C8338" t="s">
        <v>334</v>
      </c>
      <c r="D8338" t="s">
        <v>78</v>
      </c>
      <c r="E8338">
        <v>2023</v>
      </c>
      <c r="F8338">
        <v>34</v>
      </c>
      <c r="G8338" t="s">
        <v>302</v>
      </c>
      <c r="H8338" t="s">
        <v>80</v>
      </c>
      <c r="I8338">
        <v>631</v>
      </c>
      <c r="L8338" t="s">
        <v>564</v>
      </c>
      <c r="M8338">
        <v>599.45000000000005</v>
      </c>
      <c r="N8338">
        <v>31.55</v>
      </c>
      <c r="O8338" t="s">
        <v>391</v>
      </c>
    </row>
    <row r="8339" spans="1:15" hidden="1" x14ac:dyDescent="0.35">
      <c r="A8339" t="s">
        <v>563</v>
      </c>
      <c r="B8339" t="s">
        <v>84</v>
      </c>
      <c r="C8339" t="s">
        <v>334</v>
      </c>
      <c r="D8339" t="s">
        <v>78</v>
      </c>
      <c r="E8339">
        <v>2023</v>
      </c>
      <c r="F8339">
        <v>34</v>
      </c>
      <c r="G8339" t="s">
        <v>302</v>
      </c>
      <c r="H8339" t="s">
        <v>80</v>
      </c>
      <c r="I8339">
        <v>56</v>
      </c>
      <c r="L8339" t="s">
        <v>564</v>
      </c>
      <c r="M8339">
        <v>53.2</v>
      </c>
      <c r="N8339">
        <v>2.8</v>
      </c>
      <c r="O8339" t="s">
        <v>391</v>
      </c>
    </row>
    <row r="8340" spans="1:15" hidden="1" x14ac:dyDescent="0.35">
      <c r="A8340" t="s">
        <v>563</v>
      </c>
      <c r="B8340" t="s">
        <v>84</v>
      </c>
      <c r="C8340" t="s">
        <v>334</v>
      </c>
      <c r="D8340" t="s">
        <v>78</v>
      </c>
      <c r="E8340">
        <v>2023</v>
      </c>
      <c r="F8340">
        <v>34</v>
      </c>
      <c r="G8340" t="s">
        <v>302</v>
      </c>
      <c r="H8340" t="s">
        <v>80</v>
      </c>
      <c r="I8340">
        <v>1075</v>
      </c>
      <c r="L8340" t="s">
        <v>564</v>
      </c>
      <c r="M8340">
        <v>1021.25</v>
      </c>
      <c r="N8340">
        <v>53.75</v>
      </c>
      <c r="O8340" t="s">
        <v>391</v>
      </c>
    </row>
    <row r="8341" spans="1:15" hidden="1" x14ac:dyDescent="0.35">
      <c r="A8341" t="s">
        <v>563</v>
      </c>
      <c r="B8341" t="s">
        <v>84</v>
      </c>
      <c r="C8341" t="s">
        <v>334</v>
      </c>
      <c r="D8341" t="s">
        <v>78</v>
      </c>
      <c r="E8341">
        <v>2023</v>
      </c>
      <c r="F8341">
        <v>34</v>
      </c>
      <c r="G8341" t="s">
        <v>302</v>
      </c>
      <c r="H8341" t="s">
        <v>80</v>
      </c>
      <c r="I8341">
        <v>55</v>
      </c>
      <c r="L8341" t="s">
        <v>564</v>
      </c>
      <c r="M8341">
        <v>52.25</v>
      </c>
      <c r="N8341">
        <v>2.75</v>
      </c>
      <c r="O8341" t="s">
        <v>391</v>
      </c>
    </row>
    <row r="8342" spans="1:15" hidden="1" x14ac:dyDescent="0.35">
      <c r="A8342" t="s">
        <v>563</v>
      </c>
      <c r="B8342" t="s">
        <v>84</v>
      </c>
      <c r="C8342" t="s">
        <v>334</v>
      </c>
      <c r="D8342" t="s">
        <v>78</v>
      </c>
      <c r="E8342">
        <v>2024</v>
      </c>
      <c r="F8342">
        <v>34</v>
      </c>
      <c r="G8342" t="s">
        <v>302</v>
      </c>
      <c r="H8342" t="s">
        <v>80</v>
      </c>
      <c r="I8342">
        <v>192</v>
      </c>
      <c r="L8342" t="s">
        <v>564</v>
      </c>
      <c r="M8342">
        <v>182.4</v>
      </c>
      <c r="N8342">
        <v>9.6</v>
      </c>
      <c r="O8342" t="s">
        <v>391</v>
      </c>
    </row>
    <row r="8343" spans="1:15" hidden="1" x14ac:dyDescent="0.35">
      <c r="A8343" t="s">
        <v>563</v>
      </c>
      <c r="B8343" t="s">
        <v>84</v>
      </c>
      <c r="C8343" t="s">
        <v>334</v>
      </c>
      <c r="D8343" t="s">
        <v>78</v>
      </c>
      <c r="E8343">
        <v>2024</v>
      </c>
      <c r="F8343">
        <v>34</v>
      </c>
      <c r="G8343" t="s">
        <v>302</v>
      </c>
      <c r="H8343" t="s">
        <v>80</v>
      </c>
      <c r="I8343">
        <v>20</v>
      </c>
      <c r="L8343" t="s">
        <v>564</v>
      </c>
      <c r="M8343">
        <v>19</v>
      </c>
      <c r="N8343">
        <v>1</v>
      </c>
      <c r="O8343" t="s">
        <v>391</v>
      </c>
    </row>
    <row r="8344" spans="1:15" hidden="1" x14ac:dyDescent="0.35">
      <c r="A8344" t="s">
        <v>563</v>
      </c>
      <c r="B8344" t="s">
        <v>84</v>
      </c>
      <c r="C8344" t="s">
        <v>334</v>
      </c>
      <c r="D8344" t="s">
        <v>78</v>
      </c>
      <c r="E8344">
        <v>2024</v>
      </c>
      <c r="F8344">
        <v>34</v>
      </c>
      <c r="G8344" t="s">
        <v>302</v>
      </c>
      <c r="H8344" t="s">
        <v>80</v>
      </c>
      <c r="I8344">
        <v>331</v>
      </c>
      <c r="L8344" t="s">
        <v>564</v>
      </c>
      <c r="M8344">
        <v>314.45</v>
      </c>
      <c r="N8344">
        <v>16.55</v>
      </c>
      <c r="O8344" t="s">
        <v>391</v>
      </c>
    </row>
    <row r="8345" spans="1:15" hidden="1" x14ac:dyDescent="0.35">
      <c r="A8345" t="s">
        <v>563</v>
      </c>
      <c r="B8345" t="s">
        <v>84</v>
      </c>
      <c r="C8345" t="s">
        <v>334</v>
      </c>
      <c r="D8345" t="s">
        <v>78</v>
      </c>
      <c r="E8345">
        <v>2024</v>
      </c>
      <c r="F8345">
        <v>34</v>
      </c>
      <c r="G8345" t="s">
        <v>302</v>
      </c>
      <c r="H8345" t="s">
        <v>80</v>
      </c>
      <c r="I8345">
        <v>11</v>
      </c>
      <c r="L8345" t="s">
        <v>564</v>
      </c>
      <c r="M8345">
        <v>10.45</v>
      </c>
      <c r="N8345">
        <v>0.55000000000000004</v>
      </c>
      <c r="O8345" t="s">
        <v>391</v>
      </c>
    </row>
    <row r="8346" spans="1:15" hidden="1" x14ac:dyDescent="0.35">
      <c r="A8346" t="s">
        <v>563</v>
      </c>
      <c r="B8346" t="s">
        <v>84</v>
      </c>
      <c r="C8346" t="s">
        <v>372</v>
      </c>
      <c r="D8346" t="s">
        <v>78</v>
      </c>
      <c r="E8346">
        <v>2021</v>
      </c>
      <c r="F8346">
        <v>34</v>
      </c>
      <c r="G8346" t="s">
        <v>302</v>
      </c>
      <c r="H8346" t="s">
        <v>80</v>
      </c>
      <c r="I8346">
        <v>44</v>
      </c>
      <c r="L8346" t="s">
        <v>564</v>
      </c>
      <c r="M8346">
        <v>39.93</v>
      </c>
      <c r="N8346">
        <v>4.07</v>
      </c>
      <c r="O8346" t="s">
        <v>401</v>
      </c>
    </row>
    <row r="8347" spans="1:15" hidden="1" x14ac:dyDescent="0.35">
      <c r="A8347" t="s">
        <v>563</v>
      </c>
      <c r="B8347" t="s">
        <v>84</v>
      </c>
      <c r="C8347" t="s">
        <v>372</v>
      </c>
      <c r="D8347" t="s">
        <v>78</v>
      </c>
      <c r="E8347">
        <v>2021</v>
      </c>
      <c r="F8347">
        <v>34</v>
      </c>
      <c r="G8347" t="s">
        <v>302</v>
      </c>
      <c r="H8347" t="s">
        <v>80</v>
      </c>
      <c r="I8347">
        <v>100</v>
      </c>
      <c r="L8347" t="s">
        <v>564</v>
      </c>
      <c r="M8347">
        <v>90.76</v>
      </c>
      <c r="N8347">
        <v>9.24</v>
      </c>
      <c r="O8347" t="s">
        <v>401</v>
      </c>
    </row>
    <row r="8348" spans="1:15" hidden="1" x14ac:dyDescent="0.35">
      <c r="A8348" t="s">
        <v>563</v>
      </c>
      <c r="B8348" t="s">
        <v>84</v>
      </c>
      <c r="C8348" t="s">
        <v>372</v>
      </c>
      <c r="D8348" t="s">
        <v>78</v>
      </c>
      <c r="E8348">
        <v>2022</v>
      </c>
      <c r="F8348">
        <v>34</v>
      </c>
      <c r="G8348" t="s">
        <v>302</v>
      </c>
      <c r="H8348" t="s">
        <v>80</v>
      </c>
      <c r="I8348">
        <v>9</v>
      </c>
      <c r="L8348" t="s">
        <v>564</v>
      </c>
      <c r="M8348">
        <v>8.5500000000000007</v>
      </c>
      <c r="N8348">
        <v>0.45</v>
      </c>
      <c r="O8348" t="s">
        <v>401</v>
      </c>
    </row>
    <row r="8349" spans="1:15" hidden="1" x14ac:dyDescent="0.35">
      <c r="A8349" t="s">
        <v>563</v>
      </c>
      <c r="B8349" t="s">
        <v>84</v>
      </c>
      <c r="C8349" t="s">
        <v>372</v>
      </c>
      <c r="D8349" t="s">
        <v>78</v>
      </c>
      <c r="E8349">
        <v>2022</v>
      </c>
      <c r="F8349">
        <v>34</v>
      </c>
      <c r="G8349" t="s">
        <v>302</v>
      </c>
      <c r="H8349" t="s">
        <v>80</v>
      </c>
      <c r="I8349">
        <v>3</v>
      </c>
      <c r="L8349" t="s">
        <v>564</v>
      </c>
      <c r="M8349">
        <v>2.85</v>
      </c>
      <c r="N8349">
        <v>0.15</v>
      </c>
      <c r="O8349" t="s">
        <v>401</v>
      </c>
    </row>
    <row r="8350" spans="1:15" hidden="1" x14ac:dyDescent="0.35">
      <c r="A8350" t="s">
        <v>563</v>
      </c>
      <c r="B8350" t="s">
        <v>84</v>
      </c>
      <c r="C8350" t="s">
        <v>372</v>
      </c>
      <c r="D8350" t="s">
        <v>78</v>
      </c>
      <c r="E8350">
        <v>2022</v>
      </c>
      <c r="F8350">
        <v>34</v>
      </c>
      <c r="G8350" t="s">
        <v>302</v>
      </c>
      <c r="H8350" t="s">
        <v>80</v>
      </c>
      <c r="I8350">
        <v>405</v>
      </c>
      <c r="L8350" t="s">
        <v>564</v>
      </c>
      <c r="M8350">
        <v>384.75</v>
      </c>
      <c r="N8350">
        <v>20.25</v>
      </c>
      <c r="O8350" t="s">
        <v>401</v>
      </c>
    </row>
    <row r="8351" spans="1:15" hidden="1" x14ac:dyDescent="0.35">
      <c r="A8351" t="s">
        <v>563</v>
      </c>
      <c r="B8351" t="s">
        <v>84</v>
      </c>
      <c r="C8351" t="s">
        <v>372</v>
      </c>
      <c r="D8351" t="s">
        <v>78</v>
      </c>
      <c r="E8351">
        <v>2022</v>
      </c>
      <c r="F8351">
        <v>34</v>
      </c>
      <c r="G8351" t="s">
        <v>302</v>
      </c>
      <c r="H8351" t="s">
        <v>80</v>
      </c>
      <c r="I8351">
        <v>261</v>
      </c>
      <c r="L8351" t="s">
        <v>564</v>
      </c>
      <c r="M8351">
        <v>247.95</v>
      </c>
      <c r="N8351">
        <v>13.05</v>
      </c>
      <c r="O8351" t="s">
        <v>401</v>
      </c>
    </row>
    <row r="8352" spans="1:15" hidden="1" x14ac:dyDescent="0.35">
      <c r="A8352" t="s">
        <v>563</v>
      </c>
      <c r="B8352" t="s">
        <v>84</v>
      </c>
      <c r="C8352" t="s">
        <v>372</v>
      </c>
      <c r="D8352" t="s">
        <v>78</v>
      </c>
      <c r="E8352">
        <v>2022</v>
      </c>
      <c r="F8352">
        <v>34</v>
      </c>
      <c r="G8352" t="s">
        <v>302</v>
      </c>
      <c r="H8352" t="s">
        <v>81</v>
      </c>
      <c r="I8352">
        <v>365</v>
      </c>
      <c r="L8352" t="s">
        <v>564</v>
      </c>
      <c r="M8352">
        <v>346.75</v>
      </c>
      <c r="N8352">
        <v>18.25</v>
      </c>
      <c r="O8352" t="s">
        <v>401</v>
      </c>
    </row>
    <row r="8353" spans="1:15" hidden="1" x14ac:dyDescent="0.35">
      <c r="A8353" t="s">
        <v>563</v>
      </c>
      <c r="B8353" t="s">
        <v>84</v>
      </c>
      <c r="C8353" t="s">
        <v>372</v>
      </c>
      <c r="D8353" t="s">
        <v>78</v>
      </c>
      <c r="E8353">
        <v>2022</v>
      </c>
      <c r="F8353">
        <v>34</v>
      </c>
      <c r="G8353" t="s">
        <v>302</v>
      </c>
      <c r="H8353" t="s">
        <v>81</v>
      </c>
      <c r="I8353">
        <v>120</v>
      </c>
      <c r="L8353" t="s">
        <v>564</v>
      </c>
      <c r="M8353">
        <v>114</v>
      </c>
      <c r="N8353">
        <v>6</v>
      </c>
      <c r="O8353" t="s">
        <v>401</v>
      </c>
    </row>
    <row r="8354" spans="1:15" hidden="1" x14ac:dyDescent="0.35">
      <c r="A8354" t="s">
        <v>563</v>
      </c>
      <c r="B8354" t="s">
        <v>84</v>
      </c>
      <c r="C8354" t="s">
        <v>372</v>
      </c>
      <c r="D8354" t="s">
        <v>78</v>
      </c>
      <c r="E8354">
        <v>2023</v>
      </c>
      <c r="F8354">
        <v>34</v>
      </c>
      <c r="G8354" t="s">
        <v>302</v>
      </c>
      <c r="H8354" t="s">
        <v>80</v>
      </c>
      <c r="I8354">
        <v>2430</v>
      </c>
      <c r="L8354" t="s">
        <v>564</v>
      </c>
      <c r="M8354">
        <v>2308.5</v>
      </c>
      <c r="N8354">
        <v>121.5</v>
      </c>
      <c r="O8354" t="s">
        <v>401</v>
      </c>
    </row>
    <row r="8355" spans="1:15" hidden="1" x14ac:dyDescent="0.35">
      <c r="A8355" t="s">
        <v>563</v>
      </c>
      <c r="B8355" t="s">
        <v>84</v>
      </c>
      <c r="C8355" t="s">
        <v>372</v>
      </c>
      <c r="D8355" t="s">
        <v>78</v>
      </c>
      <c r="E8355">
        <v>2023</v>
      </c>
      <c r="F8355">
        <v>34</v>
      </c>
      <c r="G8355" t="s">
        <v>302</v>
      </c>
      <c r="H8355" t="s">
        <v>80</v>
      </c>
      <c r="I8355">
        <v>1550</v>
      </c>
      <c r="L8355" t="s">
        <v>564</v>
      </c>
      <c r="M8355">
        <v>1472.5</v>
      </c>
      <c r="N8355">
        <v>77.5</v>
      </c>
      <c r="O8355" t="s">
        <v>401</v>
      </c>
    </row>
    <row r="8356" spans="1:15" hidden="1" x14ac:dyDescent="0.35">
      <c r="A8356" t="s">
        <v>563</v>
      </c>
      <c r="B8356" t="s">
        <v>84</v>
      </c>
      <c r="C8356" t="s">
        <v>372</v>
      </c>
      <c r="D8356" t="s">
        <v>78</v>
      </c>
      <c r="E8356">
        <v>2023</v>
      </c>
      <c r="F8356">
        <v>34</v>
      </c>
      <c r="G8356" t="s">
        <v>302</v>
      </c>
      <c r="H8356" t="s">
        <v>81</v>
      </c>
      <c r="I8356">
        <v>190</v>
      </c>
      <c r="L8356" t="s">
        <v>564</v>
      </c>
      <c r="M8356">
        <v>180.5</v>
      </c>
      <c r="N8356">
        <v>9.5</v>
      </c>
      <c r="O8356" t="s">
        <v>401</v>
      </c>
    </row>
    <row r="8357" spans="1:15" hidden="1" x14ac:dyDescent="0.35">
      <c r="A8357" t="s">
        <v>563</v>
      </c>
      <c r="B8357" t="s">
        <v>84</v>
      </c>
      <c r="C8357" t="s">
        <v>372</v>
      </c>
      <c r="D8357" t="s">
        <v>78</v>
      </c>
      <c r="E8357">
        <v>2023</v>
      </c>
      <c r="F8357">
        <v>34</v>
      </c>
      <c r="G8357" t="s">
        <v>302</v>
      </c>
      <c r="H8357" t="s">
        <v>81</v>
      </c>
      <c r="I8357">
        <v>66</v>
      </c>
      <c r="L8357" t="s">
        <v>564</v>
      </c>
      <c r="M8357">
        <v>62.7</v>
      </c>
      <c r="N8357">
        <v>3.3</v>
      </c>
      <c r="O8357" t="s">
        <v>401</v>
      </c>
    </row>
    <row r="8358" spans="1:15" hidden="1" x14ac:dyDescent="0.35">
      <c r="A8358" t="s">
        <v>563</v>
      </c>
      <c r="B8358" t="s">
        <v>84</v>
      </c>
      <c r="C8358" t="s">
        <v>372</v>
      </c>
      <c r="D8358" t="s">
        <v>78</v>
      </c>
      <c r="E8358">
        <v>2023</v>
      </c>
      <c r="F8358">
        <v>34</v>
      </c>
      <c r="G8358" t="s">
        <v>302</v>
      </c>
      <c r="H8358" t="s">
        <v>80</v>
      </c>
      <c r="I8358">
        <v>4282</v>
      </c>
      <c r="L8358" t="s">
        <v>564</v>
      </c>
      <c r="M8358">
        <v>4067.9</v>
      </c>
      <c r="N8358">
        <v>214.1</v>
      </c>
      <c r="O8358" t="s">
        <v>401</v>
      </c>
    </row>
    <row r="8359" spans="1:15" hidden="1" x14ac:dyDescent="0.35">
      <c r="A8359" t="s">
        <v>563</v>
      </c>
      <c r="B8359" t="s">
        <v>84</v>
      </c>
      <c r="C8359" t="s">
        <v>372</v>
      </c>
      <c r="D8359" t="s">
        <v>78</v>
      </c>
      <c r="E8359">
        <v>2023</v>
      </c>
      <c r="F8359">
        <v>34</v>
      </c>
      <c r="G8359" t="s">
        <v>302</v>
      </c>
      <c r="H8359" t="s">
        <v>80</v>
      </c>
      <c r="I8359">
        <v>2818</v>
      </c>
      <c r="L8359" t="s">
        <v>564</v>
      </c>
      <c r="M8359">
        <v>2677.1</v>
      </c>
      <c r="N8359">
        <v>140.9</v>
      </c>
      <c r="O8359" t="s">
        <v>401</v>
      </c>
    </row>
    <row r="8360" spans="1:15" hidden="1" x14ac:dyDescent="0.35">
      <c r="A8360" t="s">
        <v>563</v>
      </c>
      <c r="B8360" t="s">
        <v>84</v>
      </c>
      <c r="C8360" t="s">
        <v>372</v>
      </c>
      <c r="D8360" t="s">
        <v>78</v>
      </c>
      <c r="E8360">
        <v>2023</v>
      </c>
      <c r="F8360">
        <v>34</v>
      </c>
      <c r="G8360" t="s">
        <v>302</v>
      </c>
      <c r="H8360" t="s">
        <v>81</v>
      </c>
      <c r="I8360">
        <v>356</v>
      </c>
      <c r="L8360" t="s">
        <v>564</v>
      </c>
      <c r="M8360">
        <v>338.2</v>
      </c>
      <c r="N8360">
        <v>17.8</v>
      </c>
      <c r="O8360" t="s">
        <v>401</v>
      </c>
    </row>
    <row r="8361" spans="1:15" hidden="1" x14ac:dyDescent="0.35">
      <c r="A8361" t="s">
        <v>563</v>
      </c>
      <c r="B8361" t="s">
        <v>84</v>
      </c>
      <c r="C8361" t="s">
        <v>372</v>
      </c>
      <c r="D8361" t="s">
        <v>78</v>
      </c>
      <c r="E8361">
        <v>2023</v>
      </c>
      <c r="F8361">
        <v>34</v>
      </c>
      <c r="G8361" t="s">
        <v>302</v>
      </c>
      <c r="H8361" t="s">
        <v>81</v>
      </c>
      <c r="I8361">
        <v>123</v>
      </c>
      <c r="L8361" t="s">
        <v>564</v>
      </c>
      <c r="M8361">
        <v>116.85</v>
      </c>
      <c r="N8361">
        <v>6.15</v>
      </c>
      <c r="O8361" t="s">
        <v>401</v>
      </c>
    </row>
    <row r="8362" spans="1:15" hidden="1" x14ac:dyDescent="0.35">
      <c r="A8362" t="s">
        <v>563</v>
      </c>
      <c r="B8362" t="s">
        <v>84</v>
      </c>
      <c r="C8362" t="s">
        <v>372</v>
      </c>
      <c r="D8362" t="s">
        <v>78</v>
      </c>
      <c r="E8362">
        <v>2024</v>
      </c>
      <c r="F8362">
        <v>34</v>
      </c>
      <c r="G8362" t="s">
        <v>302</v>
      </c>
      <c r="H8362" t="s">
        <v>80</v>
      </c>
      <c r="I8362">
        <v>2686</v>
      </c>
      <c r="L8362" t="s">
        <v>564</v>
      </c>
      <c r="M8362">
        <v>2551.6999999999998</v>
      </c>
      <c r="N8362">
        <v>134.30000000000001</v>
      </c>
      <c r="O8362" t="s">
        <v>401</v>
      </c>
    </row>
    <row r="8363" spans="1:15" hidden="1" x14ac:dyDescent="0.35">
      <c r="A8363" t="s">
        <v>563</v>
      </c>
      <c r="B8363" t="s">
        <v>84</v>
      </c>
      <c r="C8363" t="s">
        <v>372</v>
      </c>
      <c r="D8363" t="s">
        <v>78</v>
      </c>
      <c r="E8363">
        <v>2024</v>
      </c>
      <c r="F8363">
        <v>34</v>
      </c>
      <c r="G8363" t="s">
        <v>302</v>
      </c>
      <c r="H8363" t="s">
        <v>80</v>
      </c>
      <c r="I8363">
        <v>1804</v>
      </c>
      <c r="L8363" t="s">
        <v>564</v>
      </c>
      <c r="M8363">
        <v>1713.8</v>
      </c>
      <c r="N8363">
        <v>90.2</v>
      </c>
      <c r="O8363" t="s">
        <v>401</v>
      </c>
    </row>
    <row r="8364" spans="1:15" hidden="1" x14ac:dyDescent="0.35">
      <c r="A8364" t="s">
        <v>563</v>
      </c>
      <c r="B8364" t="s">
        <v>84</v>
      </c>
      <c r="C8364" t="s">
        <v>372</v>
      </c>
      <c r="D8364" t="s">
        <v>78</v>
      </c>
      <c r="E8364">
        <v>2024</v>
      </c>
      <c r="F8364">
        <v>34</v>
      </c>
      <c r="G8364" t="s">
        <v>302</v>
      </c>
      <c r="H8364" t="s">
        <v>80</v>
      </c>
      <c r="I8364">
        <v>98</v>
      </c>
      <c r="L8364" t="s">
        <v>564</v>
      </c>
      <c r="M8364">
        <v>93.1</v>
      </c>
      <c r="N8364">
        <v>4.9000000000000004</v>
      </c>
      <c r="O8364" t="s">
        <v>401</v>
      </c>
    </row>
    <row r="8365" spans="1:15" hidden="1" x14ac:dyDescent="0.35">
      <c r="A8365" t="s">
        <v>563</v>
      </c>
      <c r="B8365" t="s">
        <v>84</v>
      </c>
      <c r="C8365" t="s">
        <v>384</v>
      </c>
      <c r="D8365" t="s">
        <v>78</v>
      </c>
      <c r="E8365">
        <v>2022</v>
      </c>
      <c r="F8365">
        <v>34</v>
      </c>
      <c r="G8365" t="s">
        <v>302</v>
      </c>
      <c r="H8365" t="s">
        <v>80</v>
      </c>
      <c r="I8365">
        <v>2125</v>
      </c>
      <c r="L8365" t="s">
        <v>564</v>
      </c>
      <c r="M8365">
        <v>2055.63</v>
      </c>
      <c r="N8365">
        <v>69.37</v>
      </c>
      <c r="O8365" t="s">
        <v>404</v>
      </c>
    </row>
    <row r="8366" spans="1:15" hidden="1" x14ac:dyDescent="0.35">
      <c r="A8366" t="s">
        <v>563</v>
      </c>
      <c r="B8366" t="s">
        <v>84</v>
      </c>
      <c r="C8366" t="s">
        <v>384</v>
      </c>
      <c r="D8366" t="s">
        <v>78</v>
      </c>
      <c r="E8366">
        <v>2022</v>
      </c>
      <c r="F8366">
        <v>34</v>
      </c>
      <c r="G8366" t="s">
        <v>302</v>
      </c>
      <c r="H8366" t="s">
        <v>80</v>
      </c>
      <c r="I8366">
        <v>2</v>
      </c>
      <c r="L8366" t="s">
        <v>564</v>
      </c>
      <c r="M8366">
        <v>1.9</v>
      </c>
      <c r="N8366">
        <v>0.1</v>
      </c>
      <c r="O8366" t="s">
        <v>404</v>
      </c>
    </row>
    <row r="8367" spans="1:15" hidden="1" x14ac:dyDescent="0.35">
      <c r="A8367" t="s">
        <v>563</v>
      </c>
      <c r="B8367" t="s">
        <v>84</v>
      </c>
      <c r="C8367" t="s">
        <v>384</v>
      </c>
      <c r="D8367" t="s">
        <v>78</v>
      </c>
      <c r="E8367">
        <v>2022</v>
      </c>
      <c r="F8367">
        <v>34</v>
      </c>
      <c r="G8367" t="s">
        <v>302</v>
      </c>
      <c r="H8367" t="s">
        <v>80</v>
      </c>
      <c r="I8367">
        <v>515</v>
      </c>
      <c r="L8367" t="s">
        <v>564</v>
      </c>
      <c r="M8367">
        <v>498.19</v>
      </c>
      <c r="N8367">
        <v>16.809999999999999</v>
      </c>
      <c r="O8367" t="s">
        <v>404</v>
      </c>
    </row>
    <row r="8368" spans="1:15" hidden="1" x14ac:dyDescent="0.35">
      <c r="A8368" t="s">
        <v>563</v>
      </c>
      <c r="B8368" t="s">
        <v>84</v>
      </c>
      <c r="C8368" t="s">
        <v>384</v>
      </c>
      <c r="D8368" t="s">
        <v>78</v>
      </c>
      <c r="E8368">
        <v>2022</v>
      </c>
      <c r="F8368">
        <v>34</v>
      </c>
      <c r="G8368" t="s">
        <v>302</v>
      </c>
      <c r="H8368" t="s">
        <v>80</v>
      </c>
      <c r="I8368">
        <v>481</v>
      </c>
      <c r="L8368" t="s">
        <v>564</v>
      </c>
      <c r="M8368">
        <v>465.3</v>
      </c>
      <c r="N8368">
        <v>15.7</v>
      </c>
      <c r="O8368" t="s">
        <v>404</v>
      </c>
    </row>
    <row r="8369" spans="1:15" hidden="1" x14ac:dyDescent="0.35">
      <c r="A8369" t="s">
        <v>563</v>
      </c>
      <c r="B8369" t="s">
        <v>84</v>
      </c>
      <c r="C8369" t="s">
        <v>384</v>
      </c>
      <c r="D8369" t="s">
        <v>78</v>
      </c>
      <c r="E8369">
        <v>2022</v>
      </c>
      <c r="F8369">
        <v>34</v>
      </c>
      <c r="G8369" t="s">
        <v>302</v>
      </c>
      <c r="H8369" t="s">
        <v>80</v>
      </c>
      <c r="I8369">
        <v>477</v>
      </c>
      <c r="L8369" t="s">
        <v>564</v>
      </c>
      <c r="M8369">
        <v>461.43</v>
      </c>
      <c r="N8369">
        <v>15.57</v>
      </c>
      <c r="O8369" t="s">
        <v>404</v>
      </c>
    </row>
    <row r="8370" spans="1:15" hidden="1" x14ac:dyDescent="0.35">
      <c r="A8370" t="s">
        <v>563</v>
      </c>
      <c r="B8370" t="s">
        <v>84</v>
      </c>
      <c r="C8370" t="s">
        <v>384</v>
      </c>
      <c r="D8370" t="s">
        <v>78</v>
      </c>
      <c r="E8370">
        <v>2022</v>
      </c>
      <c r="F8370">
        <v>34</v>
      </c>
      <c r="G8370" t="s">
        <v>302</v>
      </c>
      <c r="H8370" t="s">
        <v>80</v>
      </c>
      <c r="I8370">
        <v>84</v>
      </c>
      <c r="L8370" t="s">
        <v>564</v>
      </c>
      <c r="M8370">
        <v>79.8</v>
      </c>
      <c r="N8370">
        <v>4.2</v>
      </c>
      <c r="O8370" t="s">
        <v>404</v>
      </c>
    </row>
    <row r="8371" spans="1:15" hidden="1" x14ac:dyDescent="0.35">
      <c r="A8371" t="s">
        <v>563</v>
      </c>
      <c r="B8371" t="s">
        <v>84</v>
      </c>
      <c r="C8371" t="s">
        <v>384</v>
      </c>
      <c r="D8371" t="s">
        <v>78</v>
      </c>
      <c r="E8371">
        <v>2022</v>
      </c>
      <c r="F8371">
        <v>34</v>
      </c>
      <c r="G8371" t="s">
        <v>302</v>
      </c>
      <c r="H8371" t="s">
        <v>80</v>
      </c>
      <c r="I8371">
        <v>74</v>
      </c>
      <c r="L8371" t="s">
        <v>564</v>
      </c>
      <c r="M8371">
        <v>71.58</v>
      </c>
      <c r="N8371">
        <v>2.42</v>
      </c>
      <c r="O8371" t="s">
        <v>404</v>
      </c>
    </row>
    <row r="8372" spans="1:15" hidden="1" x14ac:dyDescent="0.35">
      <c r="A8372" t="s">
        <v>563</v>
      </c>
      <c r="B8372" t="s">
        <v>84</v>
      </c>
      <c r="C8372" t="s">
        <v>384</v>
      </c>
      <c r="D8372" t="s">
        <v>78</v>
      </c>
      <c r="E8372">
        <v>2023</v>
      </c>
      <c r="F8372">
        <v>34</v>
      </c>
      <c r="G8372" t="s">
        <v>302</v>
      </c>
      <c r="H8372" t="s">
        <v>80</v>
      </c>
      <c r="I8372">
        <v>67436</v>
      </c>
      <c r="L8372" t="s">
        <v>564</v>
      </c>
      <c r="M8372">
        <v>65234.720000000001</v>
      </c>
      <c r="N8372">
        <v>2201.2800000000002</v>
      </c>
      <c r="O8372" t="s">
        <v>404</v>
      </c>
    </row>
    <row r="8373" spans="1:15" hidden="1" x14ac:dyDescent="0.35">
      <c r="A8373" t="s">
        <v>563</v>
      </c>
      <c r="B8373" t="s">
        <v>84</v>
      </c>
      <c r="C8373" t="s">
        <v>384</v>
      </c>
      <c r="D8373" t="s">
        <v>78</v>
      </c>
      <c r="E8373">
        <v>2023</v>
      </c>
      <c r="F8373">
        <v>34</v>
      </c>
      <c r="G8373" t="s">
        <v>302</v>
      </c>
      <c r="H8373" t="s">
        <v>80</v>
      </c>
      <c r="I8373">
        <v>1602</v>
      </c>
      <c r="L8373" t="s">
        <v>564</v>
      </c>
      <c r="M8373">
        <v>1549.71</v>
      </c>
      <c r="N8373">
        <v>52.29</v>
      </c>
      <c r="O8373" t="s">
        <v>404</v>
      </c>
    </row>
    <row r="8374" spans="1:15" hidden="1" x14ac:dyDescent="0.35">
      <c r="A8374" t="s">
        <v>563</v>
      </c>
      <c r="B8374" t="s">
        <v>84</v>
      </c>
      <c r="C8374" t="s">
        <v>384</v>
      </c>
      <c r="D8374" t="s">
        <v>78</v>
      </c>
      <c r="E8374">
        <v>2023</v>
      </c>
      <c r="F8374">
        <v>34</v>
      </c>
      <c r="G8374" t="s">
        <v>302</v>
      </c>
      <c r="H8374" t="s">
        <v>80</v>
      </c>
      <c r="I8374">
        <v>36105</v>
      </c>
      <c r="L8374" t="s">
        <v>564</v>
      </c>
      <c r="M8374">
        <v>34926.44</v>
      </c>
      <c r="N8374">
        <v>1178.56</v>
      </c>
      <c r="O8374" t="s">
        <v>404</v>
      </c>
    </row>
    <row r="8375" spans="1:15" hidden="1" x14ac:dyDescent="0.35">
      <c r="A8375" t="s">
        <v>563</v>
      </c>
      <c r="B8375" t="s">
        <v>84</v>
      </c>
      <c r="C8375" t="s">
        <v>384</v>
      </c>
      <c r="D8375" t="s">
        <v>78</v>
      </c>
      <c r="E8375">
        <v>2023</v>
      </c>
      <c r="F8375">
        <v>34</v>
      </c>
      <c r="G8375" t="s">
        <v>302</v>
      </c>
      <c r="H8375" t="s">
        <v>80</v>
      </c>
      <c r="I8375">
        <v>34027</v>
      </c>
      <c r="L8375" t="s">
        <v>564</v>
      </c>
      <c r="M8375">
        <v>32916.269999999997</v>
      </c>
      <c r="N8375">
        <v>1110.73</v>
      </c>
      <c r="O8375" t="s">
        <v>404</v>
      </c>
    </row>
    <row r="8376" spans="1:15" hidden="1" x14ac:dyDescent="0.35">
      <c r="A8376" t="s">
        <v>563</v>
      </c>
      <c r="B8376" t="s">
        <v>84</v>
      </c>
      <c r="C8376" t="s">
        <v>384</v>
      </c>
      <c r="D8376" t="s">
        <v>78</v>
      </c>
      <c r="E8376">
        <v>2023</v>
      </c>
      <c r="F8376">
        <v>34</v>
      </c>
      <c r="G8376" t="s">
        <v>302</v>
      </c>
      <c r="H8376" t="s">
        <v>80</v>
      </c>
      <c r="I8376">
        <v>56630</v>
      </c>
      <c r="L8376" t="s">
        <v>564</v>
      </c>
      <c r="M8376">
        <v>54781.45</v>
      </c>
      <c r="N8376">
        <v>1848.55</v>
      </c>
      <c r="O8376" t="s">
        <v>404</v>
      </c>
    </row>
    <row r="8377" spans="1:15" hidden="1" x14ac:dyDescent="0.35">
      <c r="A8377" t="s">
        <v>563</v>
      </c>
      <c r="B8377" t="s">
        <v>84</v>
      </c>
      <c r="C8377" t="s">
        <v>384</v>
      </c>
      <c r="D8377" t="s">
        <v>78</v>
      </c>
      <c r="E8377">
        <v>2023</v>
      </c>
      <c r="F8377">
        <v>34</v>
      </c>
      <c r="G8377" t="s">
        <v>302</v>
      </c>
      <c r="H8377" t="s">
        <v>80</v>
      </c>
      <c r="I8377">
        <v>95884</v>
      </c>
      <c r="L8377" t="s">
        <v>564</v>
      </c>
      <c r="M8377">
        <v>92754.1</v>
      </c>
      <c r="N8377">
        <v>3129.9</v>
      </c>
      <c r="O8377" t="s">
        <v>404</v>
      </c>
    </row>
    <row r="8378" spans="1:15" hidden="1" x14ac:dyDescent="0.35">
      <c r="A8378" t="s">
        <v>563</v>
      </c>
      <c r="B8378" t="s">
        <v>84</v>
      </c>
      <c r="C8378" t="s">
        <v>384</v>
      </c>
      <c r="D8378" t="s">
        <v>78</v>
      </c>
      <c r="E8378">
        <v>2024</v>
      </c>
      <c r="F8378">
        <v>34</v>
      </c>
      <c r="G8378" t="s">
        <v>302</v>
      </c>
      <c r="H8378" t="s">
        <v>80</v>
      </c>
      <c r="I8378">
        <v>99215</v>
      </c>
      <c r="L8378" t="s">
        <v>564</v>
      </c>
      <c r="M8378">
        <v>95976.37</v>
      </c>
      <c r="N8378">
        <v>3238.63</v>
      </c>
      <c r="O8378" t="s">
        <v>404</v>
      </c>
    </row>
    <row r="8379" spans="1:15" hidden="1" x14ac:dyDescent="0.35">
      <c r="A8379" t="s">
        <v>563</v>
      </c>
      <c r="B8379" t="s">
        <v>84</v>
      </c>
      <c r="C8379" t="s">
        <v>384</v>
      </c>
      <c r="D8379" t="s">
        <v>78</v>
      </c>
      <c r="E8379">
        <v>2024</v>
      </c>
      <c r="F8379">
        <v>34</v>
      </c>
      <c r="G8379" t="s">
        <v>302</v>
      </c>
      <c r="H8379" t="s">
        <v>80</v>
      </c>
      <c r="I8379">
        <v>1120</v>
      </c>
      <c r="L8379" t="s">
        <v>564</v>
      </c>
      <c r="M8379">
        <v>1083.44</v>
      </c>
      <c r="N8379">
        <v>36.56</v>
      </c>
      <c r="O8379" t="s">
        <v>404</v>
      </c>
    </row>
    <row r="8380" spans="1:15" hidden="1" x14ac:dyDescent="0.35">
      <c r="A8380" t="s">
        <v>563</v>
      </c>
      <c r="B8380" t="s">
        <v>84</v>
      </c>
      <c r="C8380" t="s">
        <v>384</v>
      </c>
      <c r="D8380" t="s">
        <v>78</v>
      </c>
      <c r="E8380">
        <v>2024</v>
      </c>
      <c r="F8380">
        <v>34</v>
      </c>
      <c r="G8380" t="s">
        <v>302</v>
      </c>
      <c r="H8380" t="s">
        <v>80</v>
      </c>
      <c r="I8380">
        <v>33590</v>
      </c>
      <c r="L8380" t="s">
        <v>564</v>
      </c>
      <c r="M8380">
        <v>32493.54</v>
      </c>
      <c r="N8380">
        <v>1096.46</v>
      </c>
      <c r="O8380" t="s">
        <v>404</v>
      </c>
    </row>
    <row r="8381" spans="1:15" hidden="1" x14ac:dyDescent="0.35">
      <c r="A8381" t="s">
        <v>563</v>
      </c>
      <c r="B8381" t="s">
        <v>84</v>
      </c>
      <c r="C8381" t="s">
        <v>384</v>
      </c>
      <c r="D8381" t="s">
        <v>78</v>
      </c>
      <c r="E8381">
        <v>2024</v>
      </c>
      <c r="F8381">
        <v>34</v>
      </c>
      <c r="G8381" t="s">
        <v>302</v>
      </c>
      <c r="H8381" t="s">
        <v>80</v>
      </c>
      <c r="I8381">
        <v>17686</v>
      </c>
      <c r="L8381" t="s">
        <v>564</v>
      </c>
      <c r="M8381">
        <v>16801.7</v>
      </c>
      <c r="N8381">
        <v>884.3</v>
      </c>
      <c r="O8381" t="s">
        <v>404</v>
      </c>
    </row>
    <row r="8382" spans="1:15" hidden="1" x14ac:dyDescent="0.35">
      <c r="A8382" t="s">
        <v>563</v>
      </c>
      <c r="B8382" t="s">
        <v>84</v>
      </c>
      <c r="C8382" t="s">
        <v>384</v>
      </c>
      <c r="D8382" t="s">
        <v>78</v>
      </c>
      <c r="E8382">
        <v>2022</v>
      </c>
      <c r="F8382">
        <v>34</v>
      </c>
      <c r="G8382" t="s">
        <v>302</v>
      </c>
      <c r="H8382" t="s">
        <v>80</v>
      </c>
      <c r="I8382">
        <v>4302</v>
      </c>
      <c r="L8382" t="s">
        <v>564</v>
      </c>
      <c r="M8382">
        <v>4223.1499999999996</v>
      </c>
      <c r="N8382">
        <v>78.849999999999994</v>
      </c>
      <c r="O8382" t="s">
        <v>413</v>
      </c>
    </row>
    <row r="8383" spans="1:15" hidden="1" x14ac:dyDescent="0.35">
      <c r="A8383" t="s">
        <v>563</v>
      </c>
      <c r="B8383" t="s">
        <v>84</v>
      </c>
      <c r="C8383" t="s">
        <v>384</v>
      </c>
      <c r="D8383" t="s">
        <v>78</v>
      </c>
      <c r="E8383">
        <v>2022</v>
      </c>
      <c r="F8383">
        <v>34</v>
      </c>
      <c r="G8383" t="s">
        <v>302</v>
      </c>
      <c r="H8383" t="s">
        <v>80</v>
      </c>
      <c r="I8383">
        <v>28</v>
      </c>
      <c r="L8383" t="s">
        <v>564</v>
      </c>
      <c r="M8383">
        <v>27.49</v>
      </c>
      <c r="N8383">
        <v>0.51</v>
      </c>
      <c r="O8383" t="s">
        <v>413</v>
      </c>
    </row>
    <row r="8384" spans="1:15" hidden="1" x14ac:dyDescent="0.35">
      <c r="A8384" t="s">
        <v>563</v>
      </c>
      <c r="B8384" t="s">
        <v>84</v>
      </c>
      <c r="C8384" t="s">
        <v>384</v>
      </c>
      <c r="D8384" t="s">
        <v>78</v>
      </c>
      <c r="E8384">
        <v>2022</v>
      </c>
      <c r="F8384">
        <v>34</v>
      </c>
      <c r="G8384" t="s">
        <v>302</v>
      </c>
      <c r="H8384" t="s">
        <v>80</v>
      </c>
      <c r="I8384">
        <v>1422</v>
      </c>
      <c r="L8384" t="s">
        <v>564</v>
      </c>
      <c r="M8384">
        <v>1395.94</v>
      </c>
      <c r="N8384">
        <v>26.06</v>
      </c>
      <c r="O8384" t="s">
        <v>413</v>
      </c>
    </row>
    <row r="8385" spans="1:15" hidden="1" x14ac:dyDescent="0.35">
      <c r="A8385" t="s">
        <v>563</v>
      </c>
      <c r="B8385" t="s">
        <v>84</v>
      </c>
      <c r="C8385" t="s">
        <v>384</v>
      </c>
      <c r="D8385" t="s">
        <v>78</v>
      </c>
      <c r="E8385">
        <v>2022</v>
      </c>
      <c r="F8385">
        <v>34</v>
      </c>
      <c r="G8385" t="s">
        <v>302</v>
      </c>
      <c r="H8385" t="s">
        <v>80</v>
      </c>
      <c r="I8385">
        <v>6040</v>
      </c>
      <c r="L8385" t="s">
        <v>564</v>
      </c>
      <c r="M8385">
        <v>5929.29</v>
      </c>
      <c r="N8385">
        <v>110.71</v>
      </c>
      <c r="O8385" t="s">
        <v>413</v>
      </c>
    </row>
    <row r="8386" spans="1:15" hidden="1" x14ac:dyDescent="0.35">
      <c r="A8386" t="s">
        <v>563</v>
      </c>
      <c r="B8386" t="s">
        <v>84</v>
      </c>
      <c r="C8386" t="s">
        <v>384</v>
      </c>
      <c r="D8386" t="s">
        <v>78</v>
      </c>
      <c r="E8386">
        <v>2022</v>
      </c>
      <c r="F8386">
        <v>34</v>
      </c>
      <c r="G8386" t="s">
        <v>302</v>
      </c>
      <c r="H8386" t="s">
        <v>80</v>
      </c>
      <c r="I8386">
        <v>1976</v>
      </c>
      <c r="L8386" t="s">
        <v>564</v>
      </c>
      <c r="M8386">
        <v>1939.78</v>
      </c>
      <c r="N8386">
        <v>36.22</v>
      </c>
      <c r="O8386" t="s">
        <v>413</v>
      </c>
    </row>
    <row r="8387" spans="1:15" hidden="1" x14ac:dyDescent="0.35">
      <c r="A8387" t="s">
        <v>563</v>
      </c>
      <c r="B8387" t="s">
        <v>84</v>
      </c>
      <c r="C8387" t="s">
        <v>384</v>
      </c>
      <c r="D8387" t="s">
        <v>78</v>
      </c>
      <c r="E8387">
        <v>2022</v>
      </c>
      <c r="F8387">
        <v>34</v>
      </c>
      <c r="G8387" t="s">
        <v>302</v>
      </c>
      <c r="H8387" t="s">
        <v>80</v>
      </c>
      <c r="I8387">
        <v>10259</v>
      </c>
      <c r="L8387" t="s">
        <v>564</v>
      </c>
      <c r="M8387">
        <v>10070.959999999999</v>
      </c>
      <c r="N8387">
        <v>188.04</v>
      </c>
      <c r="O8387" t="s">
        <v>413</v>
      </c>
    </row>
    <row r="8388" spans="1:15" hidden="1" x14ac:dyDescent="0.35">
      <c r="A8388" t="s">
        <v>563</v>
      </c>
      <c r="B8388" t="s">
        <v>84</v>
      </c>
      <c r="C8388" t="s">
        <v>384</v>
      </c>
      <c r="D8388" t="s">
        <v>78</v>
      </c>
      <c r="E8388">
        <v>2022</v>
      </c>
      <c r="F8388">
        <v>34</v>
      </c>
      <c r="G8388" t="s">
        <v>302</v>
      </c>
      <c r="H8388" t="s">
        <v>80</v>
      </c>
      <c r="I8388">
        <v>5940</v>
      </c>
      <c r="L8388" t="s">
        <v>564</v>
      </c>
      <c r="M8388">
        <v>5643</v>
      </c>
      <c r="N8388">
        <v>297</v>
      </c>
      <c r="O8388" t="s">
        <v>413</v>
      </c>
    </row>
    <row r="8389" spans="1:15" hidden="1" x14ac:dyDescent="0.35">
      <c r="A8389" t="s">
        <v>563</v>
      </c>
      <c r="B8389" t="s">
        <v>84</v>
      </c>
      <c r="C8389" t="s">
        <v>384</v>
      </c>
      <c r="D8389" t="s">
        <v>78</v>
      </c>
      <c r="E8389">
        <v>2023</v>
      </c>
      <c r="F8389">
        <v>79</v>
      </c>
      <c r="G8389" t="s">
        <v>312</v>
      </c>
      <c r="H8389" t="s">
        <v>80</v>
      </c>
      <c r="I8389">
        <v>2067</v>
      </c>
      <c r="L8389" t="s">
        <v>564</v>
      </c>
      <c r="O8389" t="s">
        <v>413</v>
      </c>
    </row>
    <row r="8390" spans="1:15" hidden="1" x14ac:dyDescent="0.35">
      <c r="A8390" t="s">
        <v>563</v>
      </c>
      <c r="B8390" t="s">
        <v>84</v>
      </c>
      <c r="C8390" t="s">
        <v>384</v>
      </c>
      <c r="D8390" t="s">
        <v>78</v>
      </c>
      <c r="E8390">
        <v>2023</v>
      </c>
      <c r="F8390">
        <v>79</v>
      </c>
      <c r="G8390" t="s">
        <v>312</v>
      </c>
      <c r="H8390" t="s">
        <v>80</v>
      </c>
      <c r="I8390">
        <v>43</v>
      </c>
      <c r="L8390" t="s">
        <v>564</v>
      </c>
      <c r="O8390" t="s">
        <v>413</v>
      </c>
    </row>
    <row r="8391" spans="1:15" hidden="1" x14ac:dyDescent="0.35">
      <c r="A8391" t="s">
        <v>563</v>
      </c>
      <c r="B8391" t="s">
        <v>84</v>
      </c>
      <c r="C8391" t="s">
        <v>384</v>
      </c>
      <c r="D8391" t="s">
        <v>78</v>
      </c>
      <c r="E8391">
        <v>2023</v>
      </c>
      <c r="F8391">
        <v>79</v>
      </c>
      <c r="G8391" t="s">
        <v>312</v>
      </c>
      <c r="H8391" t="s">
        <v>80</v>
      </c>
      <c r="I8391">
        <v>132</v>
      </c>
      <c r="L8391" t="s">
        <v>564</v>
      </c>
      <c r="O8391" t="s">
        <v>413</v>
      </c>
    </row>
    <row r="8392" spans="1:15" hidden="1" x14ac:dyDescent="0.35">
      <c r="A8392" t="s">
        <v>563</v>
      </c>
      <c r="B8392" t="s">
        <v>84</v>
      </c>
      <c r="C8392" t="s">
        <v>384</v>
      </c>
      <c r="D8392" t="s">
        <v>78</v>
      </c>
      <c r="E8392">
        <v>2023</v>
      </c>
      <c r="F8392">
        <v>34</v>
      </c>
      <c r="G8392" t="s">
        <v>302</v>
      </c>
      <c r="H8392" t="s">
        <v>80</v>
      </c>
      <c r="I8392">
        <v>39752</v>
      </c>
      <c r="L8392" t="s">
        <v>564</v>
      </c>
      <c r="M8392">
        <v>39023.370000000003</v>
      </c>
      <c r="N8392">
        <v>728.63</v>
      </c>
      <c r="O8392" t="s">
        <v>413</v>
      </c>
    </row>
    <row r="8393" spans="1:15" hidden="1" x14ac:dyDescent="0.35">
      <c r="A8393" t="s">
        <v>563</v>
      </c>
      <c r="B8393" t="s">
        <v>84</v>
      </c>
      <c r="C8393" t="s">
        <v>384</v>
      </c>
      <c r="D8393" t="s">
        <v>78</v>
      </c>
      <c r="E8393">
        <v>2023</v>
      </c>
      <c r="F8393">
        <v>34</v>
      </c>
      <c r="G8393" t="s">
        <v>302</v>
      </c>
      <c r="H8393" t="s">
        <v>80</v>
      </c>
      <c r="I8393">
        <v>3162</v>
      </c>
      <c r="L8393" t="s">
        <v>564</v>
      </c>
      <c r="M8393">
        <v>3104.04</v>
      </c>
      <c r="N8393">
        <v>57.96</v>
      </c>
      <c r="O8393" t="s">
        <v>413</v>
      </c>
    </row>
    <row r="8394" spans="1:15" hidden="1" x14ac:dyDescent="0.35">
      <c r="A8394" t="s">
        <v>563</v>
      </c>
      <c r="B8394" t="s">
        <v>84</v>
      </c>
      <c r="C8394" t="s">
        <v>384</v>
      </c>
      <c r="D8394" t="s">
        <v>78</v>
      </c>
      <c r="E8394">
        <v>2023</v>
      </c>
      <c r="F8394">
        <v>34</v>
      </c>
      <c r="G8394" t="s">
        <v>302</v>
      </c>
      <c r="H8394" t="s">
        <v>80</v>
      </c>
      <c r="I8394">
        <v>25267</v>
      </c>
      <c r="L8394" t="s">
        <v>564</v>
      </c>
      <c r="M8394">
        <v>24803.87</v>
      </c>
      <c r="N8394">
        <v>463.13</v>
      </c>
      <c r="O8394" t="s">
        <v>413</v>
      </c>
    </row>
    <row r="8395" spans="1:15" hidden="1" x14ac:dyDescent="0.35">
      <c r="A8395" t="s">
        <v>563</v>
      </c>
      <c r="B8395" t="s">
        <v>84</v>
      </c>
      <c r="C8395" t="s">
        <v>384</v>
      </c>
      <c r="D8395" t="s">
        <v>78</v>
      </c>
      <c r="E8395">
        <v>2023</v>
      </c>
      <c r="F8395">
        <v>34</v>
      </c>
      <c r="G8395" t="s">
        <v>302</v>
      </c>
      <c r="H8395" t="s">
        <v>80</v>
      </c>
      <c r="I8395">
        <v>12516</v>
      </c>
      <c r="L8395" t="s">
        <v>564</v>
      </c>
      <c r="M8395">
        <v>12286.59</v>
      </c>
      <c r="N8395">
        <v>229.41</v>
      </c>
      <c r="O8395" t="s">
        <v>413</v>
      </c>
    </row>
    <row r="8396" spans="1:15" hidden="1" x14ac:dyDescent="0.35">
      <c r="A8396" t="s">
        <v>563</v>
      </c>
      <c r="B8396" t="s">
        <v>84</v>
      </c>
      <c r="C8396" t="s">
        <v>384</v>
      </c>
      <c r="D8396" t="s">
        <v>78</v>
      </c>
      <c r="E8396">
        <v>2023</v>
      </c>
      <c r="F8396">
        <v>34</v>
      </c>
      <c r="G8396" t="s">
        <v>302</v>
      </c>
      <c r="H8396" t="s">
        <v>80</v>
      </c>
      <c r="I8396">
        <v>34413</v>
      </c>
      <c r="L8396" t="s">
        <v>564</v>
      </c>
      <c r="M8396">
        <v>33782.230000000003</v>
      </c>
      <c r="N8396">
        <v>630.77</v>
      </c>
      <c r="O8396" t="s">
        <v>413</v>
      </c>
    </row>
    <row r="8397" spans="1:15" hidden="1" x14ac:dyDescent="0.35">
      <c r="A8397" t="s">
        <v>563</v>
      </c>
      <c r="B8397" t="s">
        <v>84</v>
      </c>
      <c r="C8397" t="s">
        <v>384</v>
      </c>
      <c r="D8397" t="s">
        <v>78</v>
      </c>
      <c r="E8397">
        <v>2023</v>
      </c>
      <c r="F8397">
        <v>34</v>
      </c>
      <c r="G8397" t="s">
        <v>302</v>
      </c>
      <c r="H8397" t="s">
        <v>80</v>
      </c>
      <c r="I8397">
        <v>3751</v>
      </c>
      <c r="L8397" t="s">
        <v>564</v>
      </c>
      <c r="M8397">
        <v>3682.25</v>
      </c>
      <c r="N8397">
        <v>68.75</v>
      </c>
      <c r="O8397" t="s">
        <v>413</v>
      </c>
    </row>
    <row r="8398" spans="1:15" hidden="1" x14ac:dyDescent="0.35">
      <c r="A8398" t="s">
        <v>563</v>
      </c>
      <c r="B8398" t="s">
        <v>84</v>
      </c>
      <c r="C8398" t="s">
        <v>384</v>
      </c>
      <c r="D8398" t="s">
        <v>78</v>
      </c>
      <c r="E8398">
        <v>2023</v>
      </c>
      <c r="F8398">
        <v>34</v>
      </c>
      <c r="G8398" t="s">
        <v>302</v>
      </c>
      <c r="H8398" t="s">
        <v>80</v>
      </c>
      <c r="I8398">
        <v>36556</v>
      </c>
      <c r="L8398" t="s">
        <v>564</v>
      </c>
      <c r="M8398">
        <v>35885.949999999997</v>
      </c>
      <c r="N8398">
        <v>670.05</v>
      </c>
      <c r="O8398" t="s">
        <v>413</v>
      </c>
    </row>
    <row r="8399" spans="1:15" hidden="1" x14ac:dyDescent="0.35">
      <c r="A8399" t="s">
        <v>563</v>
      </c>
      <c r="B8399" t="s">
        <v>84</v>
      </c>
      <c r="C8399" t="s">
        <v>384</v>
      </c>
      <c r="D8399" t="s">
        <v>78</v>
      </c>
      <c r="E8399">
        <v>2023</v>
      </c>
      <c r="F8399">
        <v>34</v>
      </c>
      <c r="G8399" t="s">
        <v>302</v>
      </c>
      <c r="H8399" t="s">
        <v>80</v>
      </c>
      <c r="I8399">
        <v>6649</v>
      </c>
      <c r="L8399" t="s">
        <v>564</v>
      </c>
      <c r="M8399">
        <v>6527.13</v>
      </c>
      <c r="N8399">
        <v>121.87</v>
      </c>
      <c r="O8399" t="s">
        <v>413</v>
      </c>
    </row>
    <row r="8400" spans="1:15" hidden="1" x14ac:dyDescent="0.35">
      <c r="A8400" t="s">
        <v>563</v>
      </c>
      <c r="B8400" t="s">
        <v>84</v>
      </c>
      <c r="C8400" t="s">
        <v>384</v>
      </c>
      <c r="D8400" t="s">
        <v>78</v>
      </c>
      <c r="E8400">
        <v>2023</v>
      </c>
      <c r="F8400">
        <v>67</v>
      </c>
      <c r="G8400" t="s">
        <v>303</v>
      </c>
      <c r="H8400" t="s">
        <v>80</v>
      </c>
      <c r="I8400">
        <v>938</v>
      </c>
      <c r="J8400">
        <v>0</v>
      </c>
      <c r="K8400">
        <v>938</v>
      </c>
      <c r="L8400" t="s">
        <v>564</v>
      </c>
      <c r="O8400" t="s">
        <v>413</v>
      </c>
    </row>
    <row r="8401" spans="1:15" hidden="1" x14ac:dyDescent="0.35">
      <c r="A8401" t="s">
        <v>563</v>
      </c>
      <c r="B8401" t="s">
        <v>84</v>
      </c>
      <c r="C8401" t="s">
        <v>384</v>
      </c>
      <c r="D8401" t="s">
        <v>78</v>
      </c>
      <c r="E8401">
        <v>2024</v>
      </c>
      <c r="F8401">
        <v>79</v>
      </c>
      <c r="G8401" t="s">
        <v>312</v>
      </c>
      <c r="H8401" t="s">
        <v>80</v>
      </c>
      <c r="I8401">
        <v>68912</v>
      </c>
      <c r="L8401" t="s">
        <v>564</v>
      </c>
      <c r="O8401" t="s">
        <v>413</v>
      </c>
    </row>
    <row r="8402" spans="1:15" hidden="1" x14ac:dyDescent="0.35">
      <c r="A8402" t="s">
        <v>563</v>
      </c>
      <c r="B8402" t="s">
        <v>84</v>
      </c>
      <c r="C8402" t="s">
        <v>384</v>
      </c>
      <c r="D8402" t="s">
        <v>78</v>
      </c>
      <c r="E8402">
        <v>2024</v>
      </c>
      <c r="F8402">
        <v>79</v>
      </c>
      <c r="G8402" t="s">
        <v>312</v>
      </c>
      <c r="H8402" t="s">
        <v>80</v>
      </c>
      <c r="I8402">
        <v>1464</v>
      </c>
      <c r="L8402" t="s">
        <v>564</v>
      </c>
      <c r="O8402" t="s">
        <v>413</v>
      </c>
    </row>
    <row r="8403" spans="1:15" hidden="1" x14ac:dyDescent="0.35">
      <c r="A8403" t="s">
        <v>563</v>
      </c>
      <c r="B8403" t="s">
        <v>84</v>
      </c>
      <c r="C8403" t="s">
        <v>384</v>
      </c>
      <c r="D8403" t="s">
        <v>78</v>
      </c>
      <c r="E8403">
        <v>2024</v>
      </c>
      <c r="F8403">
        <v>79</v>
      </c>
      <c r="G8403" t="s">
        <v>312</v>
      </c>
      <c r="H8403" t="s">
        <v>80</v>
      </c>
      <c r="I8403">
        <v>4184</v>
      </c>
      <c r="L8403" t="s">
        <v>564</v>
      </c>
      <c r="O8403" t="s">
        <v>413</v>
      </c>
    </row>
    <row r="8404" spans="1:15" hidden="1" x14ac:dyDescent="0.35">
      <c r="A8404" t="s">
        <v>563</v>
      </c>
      <c r="B8404" t="s">
        <v>84</v>
      </c>
      <c r="C8404" t="s">
        <v>384</v>
      </c>
      <c r="D8404" t="s">
        <v>78</v>
      </c>
      <c r="E8404">
        <v>2024</v>
      </c>
      <c r="F8404">
        <v>34</v>
      </c>
      <c r="G8404" t="s">
        <v>302</v>
      </c>
      <c r="H8404" t="s">
        <v>80</v>
      </c>
      <c r="I8404">
        <v>102023</v>
      </c>
      <c r="L8404" t="s">
        <v>564</v>
      </c>
      <c r="M8404">
        <v>100152.99</v>
      </c>
      <c r="N8404">
        <v>1870.01</v>
      </c>
      <c r="O8404" t="s">
        <v>413</v>
      </c>
    </row>
    <row r="8405" spans="1:15" hidden="1" x14ac:dyDescent="0.35">
      <c r="A8405" t="s">
        <v>563</v>
      </c>
      <c r="B8405" t="s">
        <v>84</v>
      </c>
      <c r="C8405" t="s">
        <v>384</v>
      </c>
      <c r="D8405" t="s">
        <v>78</v>
      </c>
      <c r="E8405">
        <v>2024</v>
      </c>
      <c r="F8405">
        <v>34</v>
      </c>
      <c r="G8405" t="s">
        <v>302</v>
      </c>
      <c r="H8405" t="s">
        <v>80</v>
      </c>
      <c r="I8405">
        <v>1967</v>
      </c>
      <c r="L8405" t="s">
        <v>564</v>
      </c>
      <c r="M8405">
        <v>1930.95</v>
      </c>
      <c r="N8405">
        <v>36.049999999999997</v>
      </c>
      <c r="O8405" t="s">
        <v>413</v>
      </c>
    </row>
    <row r="8406" spans="1:15" hidden="1" x14ac:dyDescent="0.35">
      <c r="A8406" t="s">
        <v>563</v>
      </c>
      <c r="B8406" t="s">
        <v>84</v>
      </c>
      <c r="C8406" t="s">
        <v>384</v>
      </c>
      <c r="D8406" t="s">
        <v>78</v>
      </c>
      <c r="E8406">
        <v>2024</v>
      </c>
      <c r="F8406">
        <v>34</v>
      </c>
      <c r="G8406" t="s">
        <v>302</v>
      </c>
      <c r="H8406" t="s">
        <v>80</v>
      </c>
      <c r="I8406">
        <v>20840</v>
      </c>
      <c r="L8406" t="s">
        <v>564</v>
      </c>
      <c r="M8406">
        <v>20458.02</v>
      </c>
      <c r="N8406">
        <v>381.98</v>
      </c>
      <c r="O8406" t="s">
        <v>413</v>
      </c>
    </row>
    <row r="8407" spans="1:15" hidden="1" x14ac:dyDescent="0.35">
      <c r="A8407" t="s">
        <v>563</v>
      </c>
      <c r="B8407" t="s">
        <v>84</v>
      </c>
      <c r="C8407" t="s">
        <v>384</v>
      </c>
      <c r="D8407" t="s">
        <v>78</v>
      </c>
      <c r="E8407">
        <v>2024</v>
      </c>
      <c r="F8407">
        <v>34</v>
      </c>
      <c r="G8407" t="s">
        <v>302</v>
      </c>
      <c r="H8407" t="s">
        <v>80</v>
      </c>
      <c r="I8407">
        <v>45413</v>
      </c>
      <c r="L8407" t="s">
        <v>564</v>
      </c>
      <c r="M8407">
        <v>43142.35</v>
      </c>
      <c r="N8407">
        <v>2270.65</v>
      </c>
      <c r="O8407" t="s">
        <v>413</v>
      </c>
    </row>
    <row r="8408" spans="1:15" hidden="1" x14ac:dyDescent="0.35">
      <c r="A8408" t="s">
        <v>563</v>
      </c>
      <c r="B8408" t="s">
        <v>84</v>
      </c>
      <c r="C8408" t="s">
        <v>411</v>
      </c>
      <c r="D8408" t="s">
        <v>78</v>
      </c>
      <c r="E8408">
        <v>2022</v>
      </c>
      <c r="F8408">
        <v>34</v>
      </c>
      <c r="G8408" t="s">
        <v>302</v>
      </c>
      <c r="H8408" t="s">
        <v>80</v>
      </c>
      <c r="I8408">
        <v>13</v>
      </c>
      <c r="L8408" t="s">
        <v>564</v>
      </c>
      <c r="M8408">
        <v>12.35</v>
      </c>
      <c r="N8408">
        <v>0.65</v>
      </c>
      <c r="O8408" t="s">
        <v>412</v>
      </c>
    </row>
    <row r="8409" spans="1:15" hidden="1" x14ac:dyDescent="0.35">
      <c r="A8409" t="s">
        <v>563</v>
      </c>
      <c r="B8409" t="s">
        <v>84</v>
      </c>
      <c r="C8409" t="s">
        <v>411</v>
      </c>
      <c r="D8409" t="s">
        <v>78</v>
      </c>
      <c r="E8409">
        <v>2022</v>
      </c>
      <c r="F8409">
        <v>34</v>
      </c>
      <c r="G8409" t="s">
        <v>302</v>
      </c>
      <c r="H8409" t="s">
        <v>80</v>
      </c>
      <c r="I8409">
        <v>1</v>
      </c>
      <c r="L8409" t="s">
        <v>564</v>
      </c>
      <c r="M8409">
        <v>0.95</v>
      </c>
      <c r="N8409">
        <v>0.05</v>
      </c>
      <c r="O8409" t="s">
        <v>412</v>
      </c>
    </row>
    <row r="8410" spans="1:15" hidden="1" x14ac:dyDescent="0.35">
      <c r="A8410" t="s">
        <v>563</v>
      </c>
      <c r="B8410" t="s">
        <v>84</v>
      </c>
      <c r="C8410" t="s">
        <v>411</v>
      </c>
      <c r="D8410" t="s">
        <v>78</v>
      </c>
      <c r="E8410">
        <v>2022</v>
      </c>
      <c r="F8410">
        <v>34</v>
      </c>
      <c r="G8410" t="s">
        <v>302</v>
      </c>
      <c r="H8410" t="s">
        <v>80</v>
      </c>
      <c r="I8410">
        <v>9</v>
      </c>
      <c r="L8410" t="s">
        <v>564</v>
      </c>
      <c r="M8410">
        <v>8.5500000000000007</v>
      </c>
      <c r="N8410">
        <v>0.45</v>
      </c>
      <c r="O8410" t="s">
        <v>412</v>
      </c>
    </row>
    <row r="8411" spans="1:15" hidden="1" x14ac:dyDescent="0.35">
      <c r="A8411" t="s">
        <v>563</v>
      </c>
      <c r="B8411" t="s">
        <v>84</v>
      </c>
      <c r="C8411" t="s">
        <v>411</v>
      </c>
      <c r="D8411" t="s">
        <v>78</v>
      </c>
      <c r="E8411">
        <v>2022</v>
      </c>
      <c r="F8411">
        <v>34</v>
      </c>
      <c r="G8411" t="s">
        <v>302</v>
      </c>
      <c r="H8411" t="s">
        <v>80</v>
      </c>
      <c r="I8411">
        <v>6</v>
      </c>
      <c r="L8411" t="s">
        <v>564</v>
      </c>
      <c r="M8411">
        <v>5.7</v>
      </c>
      <c r="N8411">
        <v>0.3</v>
      </c>
      <c r="O8411" t="s">
        <v>412</v>
      </c>
    </row>
    <row r="8412" spans="1:15" hidden="1" x14ac:dyDescent="0.35">
      <c r="A8412" t="s">
        <v>563</v>
      </c>
      <c r="B8412" t="s">
        <v>84</v>
      </c>
      <c r="C8412" t="s">
        <v>411</v>
      </c>
      <c r="D8412" t="s">
        <v>78</v>
      </c>
      <c r="E8412">
        <v>2022</v>
      </c>
      <c r="F8412">
        <v>34</v>
      </c>
      <c r="G8412" t="s">
        <v>302</v>
      </c>
      <c r="H8412" t="s">
        <v>80</v>
      </c>
      <c r="I8412">
        <v>555</v>
      </c>
      <c r="L8412" t="s">
        <v>564</v>
      </c>
      <c r="M8412">
        <v>527.25</v>
      </c>
      <c r="N8412">
        <v>27.75</v>
      </c>
      <c r="O8412" t="s">
        <v>412</v>
      </c>
    </row>
    <row r="8413" spans="1:15" hidden="1" x14ac:dyDescent="0.35">
      <c r="A8413" t="s">
        <v>563</v>
      </c>
      <c r="B8413" t="s">
        <v>84</v>
      </c>
      <c r="C8413" t="s">
        <v>411</v>
      </c>
      <c r="D8413" t="s">
        <v>78</v>
      </c>
      <c r="E8413">
        <v>2022</v>
      </c>
      <c r="F8413">
        <v>34</v>
      </c>
      <c r="G8413" t="s">
        <v>302</v>
      </c>
      <c r="H8413" t="s">
        <v>80</v>
      </c>
      <c r="I8413">
        <v>28</v>
      </c>
      <c r="L8413" t="s">
        <v>564</v>
      </c>
      <c r="M8413">
        <v>26.6</v>
      </c>
      <c r="N8413">
        <v>1.4</v>
      </c>
      <c r="O8413" t="s">
        <v>412</v>
      </c>
    </row>
    <row r="8414" spans="1:15" hidden="1" x14ac:dyDescent="0.35">
      <c r="A8414" t="s">
        <v>563</v>
      </c>
      <c r="B8414" t="s">
        <v>84</v>
      </c>
      <c r="C8414" t="s">
        <v>411</v>
      </c>
      <c r="D8414" t="s">
        <v>78</v>
      </c>
      <c r="E8414">
        <v>2022</v>
      </c>
      <c r="F8414">
        <v>34</v>
      </c>
      <c r="G8414" t="s">
        <v>302</v>
      </c>
      <c r="H8414" t="s">
        <v>80</v>
      </c>
      <c r="I8414">
        <v>752</v>
      </c>
      <c r="L8414" t="s">
        <v>564</v>
      </c>
      <c r="M8414">
        <v>714.4</v>
      </c>
      <c r="N8414">
        <v>37.6</v>
      </c>
      <c r="O8414" t="s">
        <v>412</v>
      </c>
    </row>
    <row r="8415" spans="1:15" hidden="1" x14ac:dyDescent="0.35">
      <c r="A8415" t="s">
        <v>563</v>
      </c>
      <c r="B8415" t="s">
        <v>84</v>
      </c>
      <c r="C8415" t="s">
        <v>411</v>
      </c>
      <c r="D8415" t="s">
        <v>78</v>
      </c>
      <c r="E8415">
        <v>2022</v>
      </c>
      <c r="F8415">
        <v>34</v>
      </c>
      <c r="G8415" t="s">
        <v>302</v>
      </c>
      <c r="H8415" t="s">
        <v>80</v>
      </c>
      <c r="I8415">
        <v>260</v>
      </c>
      <c r="L8415" t="s">
        <v>564</v>
      </c>
      <c r="M8415">
        <v>247</v>
      </c>
      <c r="N8415">
        <v>13</v>
      </c>
      <c r="O8415" t="s">
        <v>412</v>
      </c>
    </row>
    <row r="8416" spans="1:15" hidden="1" x14ac:dyDescent="0.35">
      <c r="A8416" t="s">
        <v>563</v>
      </c>
      <c r="B8416" t="s">
        <v>84</v>
      </c>
      <c r="C8416" t="s">
        <v>411</v>
      </c>
      <c r="D8416" t="s">
        <v>78</v>
      </c>
      <c r="E8416">
        <v>2023</v>
      </c>
      <c r="F8416">
        <v>79</v>
      </c>
      <c r="G8416" t="s">
        <v>312</v>
      </c>
      <c r="H8416" t="s">
        <v>80</v>
      </c>
      <c r="I8416">
        <v>44</v>
      </c>
      <c r="L8416" t="s">
        <v>564</v>
      </c>
      <c r="O8416" t="s">
        <v>412</v>
      </c>
    </row>
    <row r="8417" spans="1:15" hidden="1" x14ac:dyDescent="0.35">
      <c r="A8417" t="s">
        <v>563</v>
      </c>
      <c r="B8417" t="s">
        <v>84</v>
      </c>
      <c r="C8417" t="s">
        <v>411</v>
      </c>
      <c r="D8417" t="s">
        <v>78</v>
      </c>
      <c r="E8417">
        <v>2023</v>
      </c>
      <c r="F8417">
        <v>79</v>
      </c>
      <c r="G8417" t="s">
        <v>312</v>
      </c>
      <c r="H8417" t="s">
        <v>80</v>
      </c>
      <c r="I8417">
        <v>58</v>
      </c>
      <c r="L8417" t="s">
        <v>564</v>
      </c>
      <c r="O8417" t="s">
        <v>412</v>
      </c>
    </row>
    <row r="8418" spans="1:15" hidden="1" x14ac:dyDescent="0.35">
      <c r="A8418" t="s">
        <v>563</v>
      </c>
      <c r="B8418" t="s">
        <v>84</v>
      </c>
      <c r="C8418" t="s">
        <v>411</v>
      </c>
      <c r="D8418" t="s">
        <v>78</v>
      </c>
      <c r="E8418">
        <v>2023</v>
      </c>
      <c r="F8418">
        <v>79</v>
      </c>
      <c r="G8418" t="s">
        <v>312</v>
      </c>
      <c r="H8418" t="s">
        <v>80</v>
      </c>
      <c r="I8418">
        <v>15</v>
      </c>
      <c r="L8418" t="s">
        <v>564</v>
      </c>
      <c r="O8418" t="s">
        <v>412</v>
      </c>
    </row>
    <row r="8419" spans="1:15" hidden="1" x14ac:dyDescent="0.35">
      <c r="A8419" t="s">
        <v>563</v>
      </c>
      <c r="B8419" t="s">
        <v>84</v>
      </c>
      <c r="C8419" t="s">
        <v>411</v>
      </c>
      <c r="D8419" t="s">
        <v>78</v>
      </c>
      <c r="E8419">
        <v>2023</v>
      </c>
      <c r="F8419">
        <v>34</v>
      </c>
      <c r="G8419" t="s">
        <v>302</v>
      </c>
      <c r="H8419" t="s">
        <v>80</v>
      </c>
      <c r="I8419">
        <v>695</v>
      </c>
      <c r="L8419" t="s">
        <v>564</v>
      </c>
      <c r="M8419">
        <v>660.25</v>
      </c>
      <c r="N8419">
        <v>34.75</v>
      </c>
      <c r="O8419" t="s">
        <v>412</v>
      </c>
    </row>
    <row r="8420" spans="1:15" hidden="1" x14ac:dyDescent="0.35">
      <c r="A8420" t="s">
        <v>563</v>
      </c>
      <c r="B8420" t="s">
        <v>84</v>
      </c>
      <c r="C8420" t="s">
        <v>411</v>
      </c>
      <c r="D8420" t="s">
        <v>78</v>
      </c>
      <c r="E8420">
        <v>2023</v>
      </c>
      <c r="F8420">
        <v>34</v>
      </c>
      <c r="G8420" t="s">
        <v>302</v>
      </c>
      <c r="H8420" t="s">
        <v>80</v>
      </c>
      <c r="I8420">
        <v>29</v>
      </c>
      <c r="L8420" t="s">
        <v>564</v>
      </c>
      <c r="M8420">
        <v>27.55</v>
      </c>
      <c r="N8420">
        <v>1.45</v>
      </c>
      <c r="O8420" t="s">
        <v>412</v>
      </c>
    </row>
    <row r="8421" spans="1:15" hidden="1" x14ac:dyDescent="0.35">
      <c r="A8421" t="s">
        <v>563</v>
      </c>
      <c r="B8421" t="s">
        <v>84</v>
      </c>
      <c r="C8421" t="s">
        <v>411</v>
      </c>
      <c r="D8421" t="s">
        <v>78</v>
      </c>
      <c r="E8421">
        <v>2023</v>
      </c>
      <c r="F8421">
        <v>34</v>
      </c>
      <c r="G8421" t="s">
        <v>302</v>
      </c>
      <c r="H8421" t="s">
        <v>80</v>
      </c>
      <c r="I8421">
        <v>318</v>
      </c>
      <c r="L8421" t="s">
        <v>564</v>
      </c>
      <c r="M8421">
        <v>317.87</v>
      </c>
      <c r="N8421">
        <v>0.13</v>
      </c>
      <c r="O8421" t="s">
        <v>412</v>
      </c>
    </row>
    <row r="8422" spans="1:15" hidden="1" x14ac:dyDescent="0.35">
      <c r="A8422" t="s">
        <v>563</v>
      </c>
      <c r="B8422" t="s">
        <v>84</v>
      </c>
      <c r="C8422" t="s">
        <v>411</v>
      </c>
      <c r="D8422" t="s">
        <v>78</v>
      </c>
      <c r="E8422">
        <v>2023</v>
      </c>
      <c r="F8422">
        <v>34</v>
      </c>
      <c r="G8422" t="s">
        <v>302</v>
      </c>
      <c r="H8422" t="s">
        <v>80</v>
      </c>
      <c r="I8422">
        <v>235</v>
      </c>
      <c r="L8422" t="s">
        <v>564</v>
      </c>
      <c r="M8422">
        <v>223.25</v>
      </c>
      <c r="N8422">
        <v>11.75</v>
      </c>
      <c r="O8422" t="s">
        <v>412</v>
      </c>
    </row>
    <row r="8423" spans="1:15" hidden="1" x14ac:dyDescent="0.35">
      <c r="A8423" t="s">
        <v>563</v>
      </c>
      <c r="B8423" t="s">
        <v>84</v>
      </c>
      <c r="C8423" t="s">
        <v>411</v>
      </c>
      <c r="D8423" t="s">
        <v>78</v>
      </c>
      <c r="E8423">
        <v>2023</v>
      </c>
      <c r="F8423">
        <v>34</v>
      </c>
      <c r="G8423" t="s">
        <v>302</v>
      </c>
      <c r="H8423" t="s">
        <v>81</v>
      </c>
      <c r="I8423">
        <v>52</v>
      </c>
      <c r="L8423" t="s">
        <v>564</v>
      </c>
      <c r="M8423">
        <v>49.4</v>
      </c>
      <c r="N8423">
        <v>2.6</v>
      </c>
      <c r="O8423" t="s">
        <v>412</v>
      </c>
    </row>
    <row r="8424" spans="1:15" hidden="1" x14ac:dyDescent="0.35">
      <c r="A8424" t="s">
        <v>563</v>
      </c>
      <c r="B8424" t="s">
        <v>84</v>
      </c>
      <c r="C8424" t="s">
        <v>411</v>
      </c>
      <c r="D8424" t="s">
        <v>78</v>
      </c>
      <c r="E8424">
        <v>2023</v>
      </c>
      <c r="F8424">
        <v>34</v>
      </c>
      <c r="G8424" t="s">
        <v>302</v>
      </c>
      <c r="H8424" t="s">
        <v>81</v>
      </c>
      <c r="I8424">
        <v>23</v>
      </c>
      <c r="L8424" t="s">
        <v>564</v>
      </c>
      <c r="M8424">
        <v>21.85</v>
      </c>
      <c r="N8424">
        <v>1.1499999999999999</v>
      </c>
      <c r="O8424" t="s">
        <v>412</v>
      </c>
    </row>
    <row r="8425" spans="1:15" hidden="1" x14ac:dyDescent="0.35">
      <c r="A8425" t="s">
        <v>563</v>
      </c>
      <c r="B8425" t="s">
        <v>84</v>
      </c>
      <c r="C8425" t="s">
        <v>411</v>
      </c>
      <c r="D8425" t="s">
        <v>78</v>
      </c>
      <c r="E8425">
        <v>2023</v>
      </c>
      <c r="F8425">
        <v>34</v>
      </c>
      <c r="G8425" t="s">
        <v>302</v>
      </c>
      <c r="H8425" t="s">
        <v>80</v>
      </c>
      <c r="I8425">
        <v>1225</v>
      </c>
      <c r="L8425" t="s">
        <v>564</v>
      </c>
      <c r="M8425">
        <v>1163.75</v>
      </c>
      <c r="N8425">
        <v>61.25</v>
      </c>
      <c r="O8425" t="s">
        <v>412</v>
      </c>
    </row>
    <row r="8426" spans="1:15" hidden="1" x14ac:dyDescent="0.35">
      <c r="A8426" t="s">
        <v>563</v>
      </c>
      <c r="B8426" t="s">
        <v>84</v>
      </c>
      <c r="C8426" t="s">
        <v>411</v>
      </c>
      <c r="D8426" t="s">
        <v>78</v>
      </c>
      <c r="E8426">
        <v>2023</v>
      </c>
      <c r="F8426">
        <v>34</v>
      </c>
      <c r="G8426" t="s">
        <v>302</v>
      </c>
      <c r="H8426" t="s">
        <v>80</v>
      </c>
      <c r="I8426">
        <v>52</v>
      </c>
      <c r="L8426" t="s">
        <v>564</v>
      </c>
      <c r="M8426">
        <v>49.4</v>
      </c>
      <c r="N8426">
        <v>2.6</v>
      </c>
      <c r="O8426" t="s">
        <v>412</v>
      </c>
    </row>
    <row r="8427" spans="1:15" hidden="1" x14ac:dyDescent="0.35">
      <c r="A8427" t="s">
        <v>563</v>
      </c>
      <c r="B8427" t="s">
        <v>84</v>
      </c>
      <c r="C8427" t="s">
        <v>411</v>
      </c>
      <c r="D8427" t="s">
        <v>78</v>
      </c>
      <c r="E8427">
        <v>2023</v>
      </c>
      <c r="F8427">
        <v>34</v>
      </c>
      <c r="G8427" t="s">
        <v>302</v>
      </c>
      <c r="H8427" t="s">
        <v>80</v>
      </c>
      <c r="I8427">
        <v>415</v>
      </c>
      <c r="L8427" t="s">
        <v>564</v>
      </c>
      <c r="M8427">
        <v>394.25</v>
      </c>
      <c r="N8427">
        <v>20.75</v>
      </c>
      <c r="O8427" t="s">
        <v>412</v>
      </c>
    </row>
    <row r="8428" spans="1:15" hidden="1" x14ac:dyDescent="0.35">
      <c r="A8428" t="s">
        <v>563</v>
      </c>
      <c r="B8428" t="s">
        <v>84</v>
      </c>
      <c r="C8428" t="s">
        <v>411</v>
      </c>
      <c r="D8428" t="s">
        <v>78</v>
      </c>
      <c r="E8428">
        <v>2023</v>
      </c>
      <c r="F8428">
        <v>34</v>
      </c>
      <c r="G8428" t="s">
        <v>302</v>
      </c>
      <c r="H8428" t="s">
        <v>81</v>
      </c>
      <c r="I8428">
        <v>95</v>
      </c>
      <c r="L8428" t="s">
        <v>564</v>
      </c>
      <c r="M8428">
        <v>90.25</v>
      </c>
      <c r="N8428">
        <v>4.75</v>
      </c>
      <c r="O8428" t="s">
        <v>412</v>
      </c>
    </row>
    <row r="8429" spans="1:15" hidden="1" x14ac:dyDescent="0.35">
      <c r="A8429" t="s">
        <v>563</v>
      </c>
      <c r="B8429" t="s">
        <v>84</v>
      </c>
      <c r="C8429" t="s">
        <v>411</v>
      </c>
      <c r="D8429" t="s">
        <v>78</v>
      </c>
      <c r="E8429">
        <v>2023</v>
      </c>
      <c r="F8429">
        <v>34</v>
      </c>
      <c r="G8429" t="s">
        <v>302</v>
      </c>
      <c r="H8429" t="s">
        <v>81</v>
      </c>
      <c r="I8429">
        <v>42</v>
      </c>
      <c r="L8429" t="s">
        <v>564</v>
      </c>
      <c r="M8429">
        <v>39.9</v>
      </c>
      <c r="N8429">
        <v>2.1</v>
      </c>
      <c r="O8429" t="s">
        <v>412</v>
      </c>
    </row>
    <row r="8430" spans="1:15" hidden="1" x14ac:dyDescent="0.35">
      <c r="A8430" t="s">
        <v>563</v>
      </c>
      <c r="B8430" t="s">
        <v>84</v>
      </c>
      <c r="C8430" t="s">
        <v>411</v>
      </c>
      <c r="D8430" t="s">
        <v>78</v>
      </c>
      <c r="E8430">
        <v>2024</v>
      </c>
      <c r="F8430">
        <v>79</v>
      </c>
      <c r="G8430" t="s">
        <v>312</v>
      </c>
      <c r="H8430" t="s">
        <v>80</v>
      </c>
      <c r="I8430">
        <v>966</v>
      </c>
      <c r="L8430" t="s">
        <v>564</v>
      </c>
      <c r="O8430" t="s">
        <v>412</v>
      </c>
    </row>
    <row r="8431" spans="1:15" hidden="1" x14ac:dyDescent="0.35">
      <c r="A8431" t="s">
        <v>563</v>
      </c>
      <c r="B8431" t="s">
        <v>84</v>
      </c>
      <c r="C8431" t="s">
        <v>411</v>
      </c>
      <c r="D8431" t="s">
        <v>78</v>
      </c>
      <c r="E8431">
        <v>2024</v>
      </c>
      <c r="F8431">
        <v>79</v>
      </c>
      <c r="G8431" t="s">
        <v>312</v>
      </c>
      <c r="H8431" t="s">
        <v>80</v>
      </c>
      <c r="I8431">
        <v>42</v>
      </c>
      <c r="L8431" t="s">
        <v>564</v>
      </c>
      <c r="O8431" t="s">
        <v>412</v>
      </c>
    </row>
    <row r="8432" spans="1:15" hidden="1" x14ac:dyDescent="0.35">
      <c r="A8432" t="s">
        <v>563</v>
      </c>
      <c r="B8432" t="s">
        <v>84</v>
      </c>
      <c r="C8432" t="s">
        <v>411</v>
      </c>
      <c r="D8432" t="s">
        <v>78</v>
      </c>
      <c r="E8432">
        <v>2024</v>
      </c>
      <c r="F8432">
        <v>79</v>
      </c>
      <c r="G8432" t="s">
        <v>312</v>
      </c>
      <c r="H8432" t="s">
        <v>80</v>
      </c>
      <c r="I8432">
        <v>1227</v>
      </c>
      <c r="L8432" t="s">
        <v>564</v>
      </c>
      <c r="O8432" t="s">
        <v>412</v>
      </c>
    </row>
    <row r="8433" spans="1:15" hidden="1" x14ac:dyDescent="0.35">
      <c r="A8433" t="s">
        <v>563</v>
      </c>
      <c r="B8433" t="s">
        <v>84</v>
      </c>
      <c r="C8433" t="s">
        <v>411</v>
      </c>
      <c r="D8433" t="s">
        <v>78</v>
      </c>
      <c r="E8433">
        <v>2024</v>
      </c>
      <c r="F8433">
        <v>79</v>
      </c>
      <c r="G8433" t="s">
        <v>312</v>
      </c>
      <c r="H8433" t="s">
        <v>80</v>
      </c>
      <c r="I8433">
        <v>217</v>
      </c>
      <c r="L8433" t="s">
        <v>564</v>
      </c>
      <c r="O8433" t="s">
        <v>412</v>
      </c>
    </row>
    <row r="8434" spans="1:15" hidden="1" x14ac:dyDescent="0.35">
      <c r="A8434" t="s">
        <v>563</v>
      </c>
      <c r="B8434" t="s">
        <v>84</v>
      </c>
      <c r="C8434" t="s">
        <v>411</v>
      </c>
      <c r="D8434" t="s">
        <v>78</v>
      </c>
      <c r="E8434">
        <v>2024</v>
      </c>
      <c r="F8434">
        <v>79</v>
      </c>
      <c r="G8434" t="s">
        <v>312</v>
      </c>
      <c r="H8434" t="s">
        <v>81</v>
      </c>
      <c r="I8434">
        <v>349</v>
      </c>
      <c r="L8434" t="s">
        <v>564</v>
      </c>
      <c r="O8434" t="s">
        <v>412</v>
      </c>
    </row>
    <row r="8435" spans="1:15" hidden="1" x14ac:dyDescent="0.35">
      <c r="A8435" t="s">
        <v>563</v>
      </c>
      <c r="B8435" t="s">
        <v>84</v>
      </c>
      <c r="C8435" t="s">
        <v>411</v>
      </c>
      <c r="D8435" t="s">
        <v>78</v>
      </c>
      <c r="E8435">
        <v>2024</v>
      </c>
      <c r="F8435">
        <v>79</v>
      </c>
      <c r="G8435" t="s">
        <v>312</v>
      </c>
      <c r="H8435" t="s">
        <v>81</v>
      </c>
      <c r="I8435">
        <v>118</v>
      </c>
      <c r="L8435" t="s">
        <v>564</v>
      </c>
      <c r="O8435" t="s">
        <v>412</v>
      </c>
    </row>
    <row r="8436" spans="1:15" hidden="1" x14ac:dyDescent="0.35">
      <c r="A8436" t="s">
        <v>563</v>
      </c>
      <c r="B8436" t="s">
        <v>84</v>
      </c>
      <c r="C8436" t="s">
        <v>411</v>
      </c>
      <c r="D8436" t="s">
        <v>78</v>
      </c>
      <c r="E8436">
        <v>2024</v>
      </c>
      <c r="F8436">
        <v>34</v>
      </c>
      <c r="G8436" t="s">
        <v>302</v>
      </c>
      <c r="H8436" t="s">
        <v>80</v>
      </c>
      <c r="I8436">
        <v>1393</v>
      </c>
      <c r="L8436" t="s">
        <v>564</v>
      </c>
      <c r="M8436">
        <v>1392.42</v>
      </c>
      <c r="N8436">
        <v>0.57999999999999996</v>
      </c>
      <c r="O8436" t="s">
        <v>412</v>
      </c>
    </row>
    <row r="8437" spans="1:15" hidden="1" x14ac:dyDescent="0.35">
      <c r="A8437" t="s">
        <v>563</v>
      </c>
      <c r="B8437" t="s">
        <v>84</v>
      </c>
      <c r="C8437" t="s">
        <v>411</v>
      </c>
      <c r="D8437" t="s">
        <v>78</v>
      </c>
      <c r="E8437">
        <v>2024</v>
      </c>
      <c r="F8437">
        <v>34</v>
      </c>
      <c r="G8437" t="s">
        <v>302</v>
      </c>
      <c r="H8437" t="s">
        <v>80</v>
      </c>
      <c r="I8437">
        <v>74</v>
      </c>
      <c r="L8437" t="s">
        <v>564</v>
      </c>
      <c r="M8437">
        <v>70.3</v>
      </c>
      <c r="N8437">
        <v>3.7</v>
      </c>
      <c r="O8437" t="s">
        <v>412</v>
      </c>
    </row>
    <row r="8438" spans="1:15" hidden="1" x14ac:dyDescent="0.35">
      <c r="A8438" t="s">
        <v>563</v>
      </c>
      <c r="B8438" t="s">
        <v>84</v>
      </c>
      <c r="C8438" t="s">
        <v>411</v>
      </c>
      <c r="D8438" t="s">
        <v>78</v>
      </c>
      <c r="E8438">
        <v>2024</v>
      </c>
      <c r="F8438">
        <v>34</v>
      </c>
      <c r="G8438" t="s">
        <v>302</v>
      </c>
      <c r="H8438" t="s">
        <v>80</v>
      </c>
      <c r="I8438">
        <v>1400</v>
      </c>
      <c r="L8438" t="s">
        <v>564</v>
      </c>
      <c r="M8438">
        <v>1399.41</v>
      </c>
      <c r="N8438">
        <v>0.59</v>
      </c>
      <c r="O8438" t="s">
        <v>412</v>
      </c>
    </row>
    <row r="8439" spans="1:15" hidden="1" x14ac:dyDescent="0.35">
      <c r="A8439" t="s">
        <v>563</v>
      </c>
      <c r="B8439" t="s">
        <v>84</v>
      </c>
      <c r="C8439" t="s">
        <v>411</v>
      </c>
      <c r="D8439" t="s">
        <v>78</v>
      </c>
      <c r="E8439">
        <v>2024</v>
      </c>
      <c r="F8439">
        <v>34</v>
      </c>
      <c r="G8439" t="s">
        <v>302</v>
      </c>
      <c r="H8439" t="s">
        <v>80</v>
      </c>
      <c r="I8439">
        <v>471</v>
      </c>
      <c r="L8439" t="s">
        <v>564</v>
      </c>
      <c r="M8439">
        <v>447.45</v>
      </c>
      <c r="N8439">
        <v>23.55</v>
      </c>
      <c r="O8439" t="s">
        <v>412</v>
      </c>
    </row>
    <row r="8440" spans="1:15" hidden="1" x14ac:dyDescent="0.35">
      <c r="A8440" t="s">
        <v>563</v>
      </c>
      <c r="B8440" t="s">
        <v>84</v>
      </c>
      <c r="C8440" t="s">
        <v>411</v>
      </c>
      <c r="D8440" t="s">
        <v>78</v>
      </c>
      <c r="E8440">
        <v>2024</v>
      </c>
      <c r="F8440">
        <v>34</v>
      </c>
      <c r="G8440" t="s">
        <v>302</v>
      </c>
      <c r="H8440" t="s">
        <v>81</v>
      </c>
      <c r="I8440">
        <v>477</v>
      </c>
      <c r="L8440" t="s">
        <v>564</v>
      </c>
      <c r="M8440">
        <v>453.15</v>
      </c>
      <c r="N8440">
        <v>23.85</v>
      </c>
      <c r="O8440" t="s">
        <v>412</v>
      </c>
    </row>
    <row r="8441" spans="1:15" hidden="1" x14ac:dyDescent="0.35">
      <c r="A8441" t="s">
        <v>563</v>
      </c>
      <c r="B8441" t="s">
        <v>84</v>
      </c>
      <c r="C8441" t="s">
        <v>411</v>
      </c>
      <c r="D8441" t="s">
        <v>78</v>
      </c>
      <c r="E8441">
        <v>2024</v>
      </c>
      <c r="F8441">
        <v>34</v>
      </c>
      <c r="G8441" t="s">
        <v>302</v>
      </c>
      <c r="H8441" t="s">
        <v>81</v>
      </c>
      <c r="I8441">
        <v>162</v>
      </c>
      <c r="L8441" t="s">
        <v>564</v>
      </c>
      <c r="M8441">
        <v>153.9</v>
      </c>
      <c r="N8441">
        <v>8.1</v>
      </c>
      <c r="O8441" t="s">
        <v>412</v>
      </c>
    </row>
    <row r="8442" spans="1:15" hidden="1" x14ac:dyDescent="0.35">
      <c r="A8442" t="s">
        <v>563</v>
      </c>
      <c r="B8442" t="s">
        <v>84</v>
      </c>
      <c r="C8442" t="s">
        <v>421</v>
      </c>
      <c r="D8442" t="s">
        <v>78</v>
      </c>
      <c r="E8442">
        <v>2022</v>
      </c>
      <c r="F8442">
        <v>34</v>
      </c>
      <c r="G8442" t="s">
        <v>302</v>
      </c>
      <c r="H8442" t="s">
        <v>80</v>
      </c>
      <c r="I8442">
        <v>7</v>
      </c>
      <c r="L8442" t="s">
        <v>564</v>
      </c>
      <c r="M8442">
        <v>6.65</v>
      </c>
      <c r="N8442">
        <v>0.35</v>
      </c>
      <c r="O8442" t="s">
        <v>414</v>
      </c>
    </row>
    <row r="8443" spans="1:15" hidden="1" x14ac:dyDescent="0.35">
      <c r="A8443" t="s">
        <v>563</v>
      </c>
      <c r="B8443" t="s">
        <v>84</v>
      </c>
      <c r="C8443" t="s">
        <v>421</v>
      </c>
      <c r="D8443" t="s">
        <v>78</v>
      </c>
      <c r="E8443">
        <v>2022</v>
      </c>
      <c r="F8443">
        <v>34</v>
      </c>
      <c r="G8443" t="s">
        <v>302</v>
      </c>
      <c r="H8443" t="s">
        <v>80</v>
      </c>
      <c r="I8443">
        <v>5</v>
      </c>
      <c r="L8443" t="s">
        <v>564</v>
      </c>
      <c r="M8443">
        <v>4.75</v>
      </c>
      <c r="N8443">
        <v>0.25</v>
      </c>
      <c r="O8443" t="s">
        <v>414</v>
      </c>
    </row>
    <row r="8444" spans="1:15" hidden="1" x14ac:dyDescent="0.35">
      <c r="A8444" t="s">
        <v>563</v>
      </c>
      <c r="B8444" t="s">
        <v>84</v>
      </c>
      <c r="C8444" t="s">
        <v>421</v>
      </c>
      <c r="D8444" t="s">
        <v>78</v>
      </c>
      <c r="E8444">
        <v>2022</v>
      </c>
      <c r="F8444">
        <v>34</v>
      </c>
      <c r="G8444" t="s">
        <v>302</v>
      </c>
      <c r="H8444" t="s">
        <v>80</v>
      </c>
      <c r="I8444">
        <v>1</v>
      </c>
      <c r="L8444" t="s">
        <v>564</v>
      </c>
      <c r="M8444">
        <v>0.95</v>
      </c>
      <c r="N8444">
        <v>0.05</v>
      </c>
      <c r="O8444" t="s">
        <v>414</v>
      </c>
    </row>
    <row r="8445" spans="1:15" hidden="1" x14ac:dyDescent="0.35">
      <c r="A8445" t="s">
        <v>563</v>
      </c>
      <c r="B8445" t="s">
        <v>84</v>
      </c>
      <c r="C8445" t="s">
        <v>421</v>
      </c>
      <c r="D8445" t="s">
        <v>78</v>
      </c>
      <c r="E8445">
        <v>2022</v>
      </c>
      <c r="F8445">
        <v>34</v>
      </c>
      <c r="G8445" t="s">
        <v>302</v>
      </c>
      <c r="H8445" t="s">
        <v>80</v>
      </c>
      <c r="I8445">
        <v>288</v>
      </c>
      <c r="L8445" t="s">
        <v>564</v>
      </c>
      <c r="M8445">
        <v>273.60000000000002</v>
      </c>
      <c r="N8445">
        <v>14.4</v>
      </c>
      <c r="O8445" t="s">
        <v>414</v>
      </c>
    </row>
    <row r="8446" spans="1:15" hidden="1" x14ac:dyDescent="0.35">
      <c r="A8446" t="s">
        <v>563</v>
      </c>
      <c r="B8446" t="s">
        <v>84</v>
      </c>
      <c r="C8446" t="s">
        <v>421</v>
      </c>
      <c r="D8446" t="s">
        <v>78</v>
      </c>
      <c r="E8446">
        <v>2022</v>
      </c>
      <c r="F8446">
        <v>34</v>
      </c>
      <c r="G8446" t="s">
        <v>302</v>
      </c>
      <c r="H8446" t="s">
        <v>80</v>
      </c>
      <c r="I8446">
        <v>16</v>
      </c>
      <c r="L8446" t="s">
        <v>564</v>
      </c>
      <c r="M8446">
        <v>15.2</v>
      </c>
      <c r="N8446">
        <v>0.8</v>
      </c>
      <c r="O8446" t="s">
        <v>414</v>
      </c>
    </row>
    <row r="8447" spans="1:15" hidden="1" x14ac:dyDescent="0.35">
      <c r="A8447" t="s">
        <v>563</v>
      </c>
      <c r="B8447" t="s">
        <v>84</v>
      </c>
      <c r="C8447" t="s">
        <v>421</v>
      </c>
      <c r="D8447" t="s">
        <v>78</v>
      </c>
      <c r="E8447">
        <v>2022</v>
      </c>
      <c r="F8447">
        <v>34</v>
      </c>
      <c r="G8447" t="s">
        <v>302</v>
      </c>
      <c r="H8447" t="s">
        <v>80</v>
      </c>
      <c r="I8447">
        <v>363</v>
      </c>
      <c r="L8447" t="s">
        <v>564</v>
      </c>
      <c r="M8447">
        <v>344.85</v>
      </c>
      <c r="N8447">
        <v>18.149999999999999</v>
      </c>
      <c r="O8447" t="s">
        <v>414</v>
      </c>
    </row>
    <row r="8448" spans="1:15" hidden="1" x14ac:dyDescent="0.35">
      <c r="A8448" t="s">
        <v>563</v>
      </c>
      <c r="B8448" t="s">
        <v>84</v>
      </c>
      <c r="C8448" t="s">
        <v>421</v>
      </c>
      <c r="D8448" t="s">
        <v>78</v>
      </c>
      <c r="E8448">
        <v>2022</v>
      </c>
      <c r="F8448">
        <v>34</v>
      </c>
      <c r="G8448" t="s">
        <v>302</v>
      </c>
      <c r="H8448" t="s">
        <v>80</v>
      </c>
      <c r="I8448">
        <v>29</v>
      </c>
      <c r="L8448" t="s">
        <v>564</v>
      </c>
      <c r="M8448">
        <v>27.55</v>
      </c>
      <c r="N8448">
        <v>1.45</v>
      </c>
      <c r="O8448" t="s">
        <v>414</v>
      </c>
    </row>
    <row r="8449" spans="1:15" hidden="1" x14ac:dyDescent="0.35">
      <c r="A8449" t="s">
        <v>563</v>
      </c>
      <c r="B8449" t="s">
        <v>84</v>
      </c>
      <c r="C8449" t="s">
        <v>421</v>
      </c>
      <c r="D8449" t="s">
        <v>78</v>
      </c>
      <c r="E8449">
        <v>2023</v>
      </c>
      <c r="F8449">
        <v>34</v>
      </c>
      <c r="G8449" t="s">
        <v>302</v>
      </c>
      <c r="H8449" t="s">
        <v>80</v>
      </c>
      <c r="I8449">
        <v>306</v>
      </c>
      <c r="L8449" t="s">
        <v>564</v>
      </c>
      <c r="M8449">
        <v>290.7</v>
      </c>
      <c r="N8449">
        <v>15.3</v>
      </c>
      <c r="O8449" t="s">
        <v>414</v>
      </c>
    </row>
    <row r="8450" spans="1:15" hidden="1" x14ac:dyDescent="0.35">
      <c r="A8450" t="s">
        <v>563</v>
      </c>
      <c r="B8450" t="s">
        <v>84</v>
      </c>
      <c r="C8450" t="s">
        <v>421</v>
      </c>
      <c r="D8450" t="s">
        <v>78</v>
      </c>
      <c r="E8450">
        <v>2023</v>
      </c>
      <c r="F8450">
        <v>34</v>
      </c>
      <c r="G8450" t="s">
        <v>302</v>
      </c>
      <c r="H8450" t="s">
        <v>80</v>
      </c>
      <c r="I8450">
        <v>17</v>
      </c>
      <c r="L8450" t="s">
        <v>564</v>
      </c>
      <c r="M8450">
        <v>16.149999999999999</v>
      </c>
      <c r="N8450">
        <v>0.85</v>
      </c>
      <c r="O8450" t="s">
        <v>414</v>
      </c>
    </row>
    <row r="8451" spans="1:15" hidden="1" x14ac:dyDescent="0.35">
      <c r="A8451" t="s">
        <v>563</v>
      </c>
      <c r="B8451" t="s">
        <v>84</v>
      </c>
      <c r="C8451" t="s">
        <v>421</v>
      </c>
      <c r="D8451" t="s">
        <v>78</v>
      </c>
      <c r="E8451">
        <v>2023</v>
      </c>
      <c r="F8451">
        <v>34</v>
      </c>
      <c r="G8451" t="s">
        <v>302</v>
      </c>
      <c r="H8451" t="s">
        <v>80</v>
      </c>
      <c r="I8451">
        <v>387</v>
      </c>
      <c r="L8451" t="s">
        <v>564</v>
      </c>
      <c r="M8451">
        <v>367.65</v>
      </c>
      <c r="N8451">
        <v>19.350000000000001</v>
      </c>
      <c r="O8451" t="s">
        <v>414</v>
      </c>
    </row>
    <row r="8452" spans="1:15" hidden="1" x14ac:dyDescent="0.35">
      <c r="A8452" t="s">
        <v>563</v>
      </c>
      <c r="B8452" t="s">
        <v>84</v>
      </c>
      <c r="C8452" t="s">
        <v>421</v>
      </c>
      <c r="D8452" t="s">
        <v>78</v>
      </c>
      <c r="E8452">
        <v>2023</v>
      </c>
      <c r="F8452">
        <v>34</v>
      </c>
      <c r="G8452" t="s">
        <v>302</v>
      </c>
      <c r="H8452" t="s">
        <v>80</v>
      </c>
      <c r="I8452">
        <v>31</v>
      </c>
      <c r="L8452" t="s">
        <v>564</v>
      </c>
      <c r="M8452">
        <v>29.45</v>
      </c>
      <c r="N8452">
        <v>1.55</v>
      </c>
      <c r="O8452" t="s">
        <v>414</v>
      </c>
    </row>
    <row r="8453" spans="1:15" hidden="1" x14ac:dyDescent="0.35">
      <c r="A8453" t="s">
        <v>563</v>
      </c>
      <c r="B8453" t="s">
        <v>84</v>
      </c>
      <c r="C8453" t="s">
        <v>421</v>
      </c>
      <c r="D8453" t="s">
        <v>78</v>
      </c>
      <c r="E8453">
        <v>2023</v>
      </c>
      <c r="F8453">
        <v>34</v>
      </c>
      <c r="G8453" t="s">
        <v>302</v>
      </c>
      <c r="H8453" t="s">
        <v>80</v>
      </c>
      <c r="I8453">
        <v>540</v>
      </c>
      <c r="L8453" t="s">
        <v>564</v>
      </c>
      <c r="M8453">
        <v>513</v>
      </c>
      <c r="N8453">
        <v>27</v>
      </c>
      <c r="O8453" t="s">
        <v>414</v>
      </c>
    </row>
    <row r="8454" spans="1:15" hidden="1" x14ac:dyDescent="0.35">
      <c r="A8454" t="s">
        <v>563</v>
      </c>
      <c r="B8454" t="s">
        <v>84</v>
      </c>
      <c r="C8454" t="s">
        <v>421</v>
      </c>
      <c r="D8454" t="s">
        <v>78</v>
      </c>
      <c r="E8454">
        <v>2023</v>
      </c>
      <c r="F8454">
        <v>34</v>
      </c>
      <c r="G8454" t="s">
        <v>302</v>
      </c>
      <c r="H8454" t="s">
        <v>80</v>
      </c>
      <c r="I8454">
        <v>30</v>
      </c>
      <c r="L8454" t="s">
        <v>564</v>
      </c>
      <c r="M8454">
        <v>28.5</v>
      </c>
      <c r="N8454">
        <v>1.5</v>
      </c>
      <c r="O8454" t="s">
        <v>414</v>
      </c>
    </row>
    <row r="8455" spans="1:15" hidden="1" x14ac:dyDescent="0.35">
      <c r="A8455" t="s">
        <v>563</v>
      </c>
      <c r="B8455" t="s">
        <v>84</v>
      </c>
      <c r="C8455" t="s">
        <v>421</v>
      </c>
      <c r="D8455" t="s">
        <v>78</v>
      </c>
      <c r="E8455">
        <v>2023</v>
      </c>
      <c r="F8455">
        <v>34</v>
      </c>
      <c r="G8455" t="s">
        <v>302</v>
      </c>
      <c r="H8455" t="s">
        <v>80</v>
      </c>
      <c r="I8455">
        <v>704</v>
      </c>
      <c r="L8455" t="s">
        <v>564</v>
      </c>
      <c r="M8455">
        <v>668.8</v>
      </c>
      <c r="N8455">
        <v>35.200000000000003</v>
      </c>
      <c r="O8455" t="s">
        <v>414</v>
      </c>
    </row>
    <row r="8456" spans="1:15" hidden="1" x14ac:dyDescent="0.35">
      <c r="A8456" t="s">
        <v>563</v>
      </c>
      <c r="B8456" t="s">
        <v>84</v>
      </c>
      <c r="C8456" t="s">
        <v>421</v>
      </c>
      <c r="D8456" t="s">
        <v>78</v>
      </c>
      <c r="E8456">
        <v>2023</v>
      </c>
      <c r="F8456">
        <v>34</v>
      </c>
      <c r="G8456" t="s">
        <v>302</v>
      </c>
      <c r="H8456" t="s">
        <v>80</v>
      </c>
      <c r="I8456">
        <v>55</v>
      </c>
      <c r="L8456" t="s">
        <v>564</v>
      </c>
      <c r="M8456">
        <v>52.25</v>
      </c>
      <c r="N8456">
        <v>2.75</v>
      </c>
      <c r="O8456" t="s">
        <v>414</v>
      </c>
    </row>
    <row r="8457" spans="1:15" hidden="1" x14ac:dyDescent="0.35">
      <c r="A8457" t="s">
        <v>563</v>
      </c>
      <c r="B8457" t="s">
        <v>84</v>
      </c>
      <c r="C8457" t="s">
        <v>421</v>
      </c>
      <c r="D8457" t="s">
        <v>78</v>
      </c>
      <c r="E8457">
        <v>2024</v>
      </c>
      <c r="F8457">
        <v>34</v>
      </c>
      <c r="G8457" t="s">
        <v>302</v>
      </c>
      <c r="H8457" t="s">
        <v>80</v>
      </c>
      <c r="I8457">
        <v>35</v>
      </c>
      <c r="L8457" t="s">
        <v>564</v>
      </c>
      <c r="M8457">
        <v>33.25</v>
      </c>
      <c r="N8457">
        <v>1.75</v>
      </c>
      <c r="O8457" t="s">
        <v>414</v>
      </c>
    </row>
    <row r="8458" spans="1:15" hidden="1" x14ac:dyDescent="0.35">
      <c r="A8458" t="s">
        <v>563</v>
      </c>
      <c r="B8458" t="s">
        <v>84</v>
      </c>
      <c r="C8458" t="s">
        <v>421</v>
      </c>
      <c r="D8458" t="s">
        <v>78</v>
      </c>
      <c r="E8458">
        <v>2024</v>
      </c>
      <c r="F8458">
        <v>34</v>
      </c>
      <c r="G8458" t="s">
        <v>302</v>
      </c>
      <c r="H8458" t="s">
        <v>80</v>
      </c>
      <c r="I8458">
        <v>2</v>
      </c>
      <c r="L8458" t="s">
        <v>564</v>
      </c>
      <c r="M8458">
        <v>1.9</v>
      </c>
      <c r="N8458">
        <v>0.1</v>
      </c>
      <c r="O8458" t="s">
        <v>414</v>
      </c>
    </row>
    <row r="8459" spans="1:15" hidden="1" x14ac:dyDescent="0.35">
      <c r="A8459" t="s">
        <v>563</v>
      </c>
      <c r="B8459" t="s">
        <v>84</v>
      </c>
      <c r="C8459" t="s">
        <v>421</v>
      </c>
      <c r="D8459" t="s">
        <v>78</v>
      </c>
      <c r="E8459">
        <v>2024</v>
      </c>
      <c r="F8459">
        <v>34</v>
      </c>
      <c r="G8459" t="s">
        <v>302</v>
      </c>
      <c r="H8459" t="s">
        <v>80</v>
      </c>
      <c r="I8459">
        <v>46</v>
      </c>
      <c r="L8459" t="s">
        <v>564</v>
      </c>
      <c r="M8459">
        <v>43.7</v>
      </c>
      <c r="N8459">
        <v>2.2999999999999998</v>
      </c>
      <c r="O8459" t="s">
        <v>414</v>
      </c>
    </row>
    <row r="8460" spans="1:15" hidden="1" x14ac:dyDescent="0.35">
      <c r="A8460" t="s">
        <v>563</v>
      </c>
      <c r="B8460" t="s">
        <v>84</v>
      </c>
      <c r="C8460" t="s">
        <v>421</v>
      </c>
      <c r="D8460" t="s">
        <v>78</v>
      </c>
      <c r="E8460">
        <v>2024</v>
      </c>
      <c r="F8460">
        <v>34</v>
      </c>
      <c r="G8460" t="s">
        <v>302</v>
      </c>
      <c r="H8460" t="s">
        <v>80</v>
      </c>
      <c r="I8460">
        <v>14</v>
      </c>
      <c r="L8460" t="s">
        <v>564</v>
      </c>
      <c r="M8460">
        <v>13.3</v>
      </c>
      <c r="N8460">
        <v>0.7</v>
      </c>
      <c r="O8460" t="s">
        <v>414</v>
      </c>
    </row>
    <row r="8461" spans="1:15" hidden="1" x14ac:dyDescent="0.35">
      <c r="A8461" t="s">
        <v>565</v>
      </c>
      <c r="B8461" t="s">
        <v>304</v>
      </c>
      <c r="C8461" t="s">
        <v>87</v>
      </c>
      <c r="D8461" t="s">
        <v>78</v>
      </c>
      <c r="E8461">
        <v>2019</v>
      </c>
      <c r="F8461">
        <v>22</v>
      </c>
      <c r="G8461" t="s">
        <v>367</v>
      </c>
      <c r="H8461" t="s">
        <v>80</v>
      </c>
      <c r="I8461">
        <v>2473</v>
      </c>
      <c r="L8461" t="s">
        <v>566</v>
      </c>
      <c r="O8461" t="s">
        <v>387</v>
      </c>
    </row>
    <row r="8462" spans="1:15" hidden="1" x14ac:dyDescent="0.35">
      <c r="A8462" t="s">
        <v>565</v>
      </c>
      <c r="B8462" t="s">
        <v>304</v>
      </c>
      <c r="C8462" t="s">
        <v>87</v>
      </c>
      <c r="D8462" t="s">
        <v>78</v>
      </c>
      <c r="E8462">
        <v>2019</v>
      </c>
      <c r="F8462">
        <v>22</v>
      </c>
      <c r="G8462" t="s">
        <v>367</v>
      </c>
      <c r="H8462" t="s">
        <v>80</v>
      </c>
      <c r="I8462">
        <v>1977</v>
      </c>
      <c r="L8462" t="s">
        <v>566</v>
      </c>
      <c r="O8462" t="s">
        <v>387</v>
      </c>
    </row>
    <row r="8463" spans="1:15" hidden="1" x14ac:dyDescent="0.35">
      <c r="A8463" t="s">
        <v>565</v>
      </c>
      <c r="B8463" t="s">
        <v>304</v>
      </c>
      <c r="C8463" t="s">
        <v>87</v>
      </c>
      <c r="D8463" t="s">
        <v>78</v>
      </c>
      <c r="E8463">
        <v>2019</v>
      </c>
      <c r="F8463">
        <v>22</v>
      </c>
      <c r="G8463" t="s">
        <v>367</v>
      </c>
      <c r="H8463" t="s">
        <v>80</v>
      </c>
      <c r="I8463">
        <v>10</v>
      </c>
      <c r="L8463" t="s">
        <v>566</v>
      </c>
      <c r="O8463" t="s">
        <v>387</v>
      </c>
    </row>
    <row r="8464" spans="1:15" hidden="1" x14ac:dyDescent="0.35">
      <c r="A8464" t="s">
        <v>565</v>
      </c>
      <c r="B8464" t="s">
        <v>304</v>
      </c>
      <c r="C8464" t="s">
        <v>87</v>
      </c>
      <c r="D8464" t="s">
        <v>78</v>
      </c>
      <c r="E8464">
        <v>2019</v>
      </c>
      <c r="F8464">
        <v>22</v>
      </c>
      <c r="G8464" t="s">
        <v>367</v>
      </c>
      <c r="H8464" t="s">
        <v>81</v>
      </c>
      <c r="I8464">
        <v>18</v>
      </c>
      <c r="L8464" t="s">
        <v>566</v>
      </c>
      <c r="O8464" t="s">
        <v>387</v>
      </c>
    </row>
    <row r="8465" spans="1:15" hidden="1" x14ac:dyDescent="0.35">
      <c r="A8465" t="s">
        <v>565</v>
      </c>
      <c r="B8465" t="s">
        <v>304</v>
      </c>
      <c r="C8465" t="s">
        <v>87</v>
      </c>
      <c r="D8465" t="s">
        <v>78</v>
      </c>
      <c r="E8465">
        <v>2019</v>
      </c>
      <c r="F8465">
        <v>34</v>
      </c>
      <c r="G8465" t="s">
        <v>302</v>
      </c>
      <c r="H8465" t="s">
        <v>80</v>
      </c>
      <c r="I8465">
        <v>36634</v>
      </c>
      <c r="L8465" t="s">
        <v>566</v>
      </c>
      <c r="M8465">
        <v>35397</v>
      </c>
      <c r="N8465">
        <v>1237</v>
      </c>
      <c r="O8465" t="s">
        <v>387</v>
      </c>
    </row>
    <row r="8466" spans="1:15" hidden="1" x14ac:dyDescent="0.35">
      <c r="A8466" t="s">
        <v>565</v>
      </c>
      <c r="B8466" t="s">
        <v>304</v>
      </c>
      <c r="C8466" t="s">
        <v>87</v>
      </c>
      <c r="D8466" t="s">
        <v>78</v>
      </c>
      <c r="E8466">
        <v>2019</v>
      </c>
      <c r="F8466">
        <v>34</v>
      </c>
      <c r="G8466" t="s">
        <v>302</v>
      </c>
      <c r="H8466" t="s">
        <v>80</v>
      </c>
      <c r="I8466">
        <v>29296</v>
      </c>
      <c r="L8466" t="s">
        <v>566</v>
      </c>
      <c r="M8466">
        <v>28307</v>
      </c>
      <c r="N8466">
        <v>989</v>
      </c>
      <c r="O8466" t="s">
        <v>387</v>
      </c>
    </row>
    <row r="8467" spans="1:15" hidden="1" x14ac:dyDescent="0.35">
      <c r="A8467" t="s">
        <v>565</v>
      </c>
      <c r="B8467" t="s">
        <v>304</v>
      </c>
      <c r="C8467" t="s">
        <v>87</v>
      </c>
      <c r="D8467" t="s">
        <v>78</v>
      </c>
      <c r="E8467">
        <v>2019</v>
      </c>
      <c r="F8467">
        <v>34</v>
      </c>
      <c r="G8467" t="s">
        <v>302</v>
      </c>
      <c r="H8467" t="s">
        <v>80</v>
      </c>
      <c r="I8467">
        <v>145</v>
      </c>
      <c r="L8467" t="s">
        <v>566</v>
      </c>
      <c r="M8467">
        <v>140</v>
      </c>
      <c r="N8467">
        <v>5</v>
      </c>
      <c r="O8467" t="s">
        <v>387</v>
      </c>
    </row>
    <row r="8468" spans="1:15" hidden="1" x14ac:dyDescent="0.35">
      <c r="A8468" t="s">
        <v>565</v>
      </c>
      <c r="B8468" t="s">
        <v>304</v>
      </c>
      <c r="C8468" t="s">
        <v>87</v>
      </c>
      <c r="D8468" t="s">
        <v>78</v>
      </c>
      <c r="E8468">
        <v>2019</v>
      </c>
      <c r="F8468">
        <v>34</v>
      </c>
      <c r="G8468" t="s">
        <v>302</v>
      </c>
      <c r="H8468" t="s">
        <v>81</v>
      </c>
      <c r="I8468">
        <v>260</v>
      </c>
      <c r="L8468" t="s">
        <v>566</v>
      </c>
      <c r="M8468">
        <v>251</v>
      </c>
      <c r="N8468">
        <v>9</v>
      </c>
      <c r="O8468" t="s">
        <v>387</v>
      </c>
    </row>
    <row r="8469" spans="1:15" hidden="1" x14ac:dyDescent="0.35">
      <c r="A8469" t="s">
        <v>565</v>
      </c>
      <c r="B8469" t="s">
        <v>304</v>
      </c>
      <c r="C8469" t="s">
        <v>87</v>
      </c>
      <c r="D8469" t="s">
        <v>78</v>
      </c>
      <c r="E8469">
        <v>2019</v>
      </c>
      <c r="F8469">
        <v>22</v>
      </c>
      <c r="G8469" t="s">
        <v>367</v>
      </c>
      <c r="H8469" t="s">
        <v>80</v>
      </c>
      <c r="I8469">
        <v>990</v>
      </c>
      <c r="L8469" t="s">
        <v>566</v>
      </c>
      <c r="O8469" t="s">
        <v>387</v>
      </c>
    </row>
    <row r="8470" spans="1:15" hidden="1" x14ac:dyDescent="0.35">
      <c r="A8470" t="s">
        <v>565</v>
      </c>
      <c r="B8470" t="s">
        <v>304</v>
      </c>
      <c r="C8470" t="s">
        <v>87</v>
      </c>
      <c r="D8470" t="s">
        <v>78</v>
      </c>
      <c r="E8470">
        <v>2019</v>
      </c>
      <c r="F8470">
        <v>22</v>
      </c>
      <c r="G8470" t="s">
        <v>367</v>
      </c>
      <c r="H8470" t="s">
        <v>80</v>
      </c>
      <c r="I8470">
        <v>2207</v>
      </c>
      <c r="L8470" t="s">
        <v>566</v>
      </c>
      <c r="O8470" t="s">
        <v>387</v>
      </c>
    </row>
    <row r="8471" spans="1:15" hidden="1" x14ac:dyDescent="0.35">
      <c r="A8471" t="s">
        <v>565</v>
      </c>
      <c r="B8471" t="s">
        <v>304</v>
      </c>
      <c r="C8471" t="s">
        <v>87</v>
      </c>
      <c r="D8471" t="s">
        <v>78</v>
      </c>
      <c r="E8471">
        <v>2019</v>
      </c>
      <c r="F8471">
        <v>22</v>
      </c>
      <c r="G8471" t="s">
        <v>367</v>
      </c>
      <c r="H8471" t="s">
        <v>80</v>
      </c>
      <c r="I8471">
        <v>7</v>
      </c>
      <c r="L8471" t="s">
        <v>566</v>
      </c>
      <c r="O8471" t="s">
        <v>387</v>
      </c>
    </row>
    <row r="8472" spans="1:15" hidden="1" x14ac:dyDescent="0.35">
      <c r="A8472" t="s">
        <v>565</v>
      </c>
      <c r="B8472" t="s">
        <v>304</v>
      </c>
      <c r="C8472" t="s">
        <v>87</v>
      </c>
      <c r="D8472" t="s">
        <v>78</v>
      </c>
      <c r="E8472">
        <v>2019</v>
      </c>
      <c r="F8472">
        <v>22</v>
      </c>
      <c r="G8472" t="s">
        <v>367</v>
      </c>
      <c r="H8472" t="s">
        <v>81</v>
      </c>
      <c r="I8472">
        <v>34</v>
      </c>
      <c r="L8472" t="s">
        <v>566</v>
      </c>
      <c r="O8472" t="s">
        <v>387</v>
      </c>
    </row>
    <row r="8473" spans="1:15" hidden="1" x14ac:dyDescent="0.35">
      <c r="A8473" t="s">
        <v>565</v>
      </c>
      <c r="B8473" t="s">
        <v>304</v>
      </c>
      <c r="C8473" t="s">
        <v>87</v>
      </c>
      <c r="D8473" t="s">
        <v>78</v>
      </c>
      <c r="E8473">
        <v>2019</v>
      </c>
      <c r="F8473">
        <v>34</v>
      </c>
      <c r="G8473" t="s">
        <v>302</v>
      </c>
      <c r="H8473" t="s">
        <v>80</v>
      </c>
      <c r="I8473">
        <v>14672</v>
      </c>
      <c r="L8473" t="s">
        <v>566</v>
      </c>
      <c r="M8473">
        <v>14177</v>
      </c>
      <c r="N8473">
        <v>495</v>
      </c>
      <c r="O8473" t="s">
        <v>387</v>
      </c>
    </row>
    <row r="8474" spans="1:15" hidden="1" x14ac:dyDescent="0.35">
      <c r="A8474" t="s">
        <v>565</v>
      </c>
      <c r="B8474" t="s">
        <v>304</v>
      </c>
      <c r="C8474" t="s">
        <v>87</v>
      </c>
      <c r="D8474" t="s">
        <v>78</v>
      </c>
      <c r="E8474">
        <v>2019</v>
      </c>
      <c r="F8474">
        <v>34</v>
      </c>
      <c r="G8474" t="s">
        <v>302</v>
      </c>
      <c r="H8474" t="s">
        <v>80</v>
      </c>
      <c r="I8474">
        <v>32700</v>
      </c>
      <c r="L8474" t="s">
        <v>566</v>
      </c>
      <c r="M8474">
        <v>31596</v>
      </c>
      <c r="N8474">
        <v>1104</v>
      </c>
      <c r="O8474" t="s">
        <v>387</v>
      </c>
    </row>
    <row r="8475" spans="1:15" hidden="1" x14ac:dyDescent="0.35">
      <c r="A8475" t="s">
        <v>565</v>
      </c>
      <c r="B8475" t="s">
        <v>304</v>
      </c>
      <c r="C8475" t="s">
        <v>87</v>
      </c>
      <c r="D8475" t="s">
        <v>78</v>
      </c>
      <c r="E8475">
        <v>2019</v>
      </c>
      <c r="F8475">
        <v>34</v>
      </c>
      <c r="G8475" t="s">
        <v>302</v>
      </c>
      <c r="H8475" t="s">
        <v>80</v>
      </c>
      <c r="I8475">
        <v>101</v>
      </c>
      <c r="L8475" t="s">
        <v>566</v>
      </c>
      <c r="M8475">
        <v>98</v>
      </c>
      <c r="N8475">
        <v>3</v>
      </c>
      <c r="O8475" t="s">
        <v>387</v>
      </c>
    </row>
    <row r="8476" spans="1:15" hidden="1" x14ac:dyDescent="0.35">
      <c r="A8476" t="s">
        <v>565</v>
      </c>
      <c r="B8476" t="s">
        <v>304</v>
      </c>
      <c r="C8476" t="s">
        <v>87</v>
      </c>
      <c r="D8476" t="s">
        <v>78</v>
      </c>
      <c r="E8476">
        <v>2019</v>
      </c>
      <c r="F8476">
        <v>34</v>
      </c>
      <c r="G8476" t="s">
        <v>302</v>
      </c>
      <c r="H8476" t="s">
        <v>81</v>
      </c>
      <c r="I8476">
        <v>510</v>
      </c>
      <c r="L8476" t="s">
        <v>566</v>
      </c>
      <c r="M8476">
        <v>493</v>
      </c>
      <c r="N8476">
        <v>17</v>
      </c>
      <c r="O8476" t="s">
        <v>387</v>
      </c>
    </row>
    <row r="8477" spans="1:15" hidden="1" x14ac:dyDescent="0.35">
      <c r="A8477" t="s">
        <v>565</v>
      </c>
      <c r="B8477" t="s">
        <v>304</v>
      </c>
      <c r="C8477" t="s">
        <v>87</v>
      </c>
      <c r="D8477" t="s">
        <v>78</v>
      </c>
      <c r="E8477">
        <v>2019</v>
      </c>
      <c r="F8477">
        <v>67</v>
      </c>
      <c r="G8477" t="s">
        <v>303</v>
      </c>
      <c r="H8477" t="s">
        <v>80</v>
      </c>
      <c r="I8477">
        <v>1449</v>
      </c>
      <c r="J8477">
        <v>1299</v>
      </c>
      <c r="K8477">
        <v>150</v>
      </c>
      <c r="L8477" t="s">
        <v>566</v>
      </c>
      <c r="O8477" t="s">
        <v>387</v>
      </c>
    </row>
    <row r="8478" spans="1:15" hidden="1" x14ac:dyDescent="0.35">
      <c r="A8478" t="s">
        <v>565</v>
      </c>
      <c r="B8478" t="s">
        <v>304</v>
      </c>
      <c r="C8478" t="s">
        <v>87</v>
      </c>
      <c r="D8478" t="s">
        <v>78</v>
      </c>
      <c r="E8478">
        <v>2019</v>
      </c>
      <c r="F8478">
        <v>67</v>
      </c>
      <c r="G8478" t="s">
        <v>303</v>
      </c>
      <c r="H8478" t="s">
        <v>80</v>
      </c>
      <c r="I8478">
        <v>2340</v>
      </c>
      <c r="J8478">
        <v>0</v>
      </c>
      <c r="K8478">
        <v>2340</v>
      </c>
      <c r="L8478" t="s">
        <v>566</v>
      </c>
      <c r="O8478" t="s">
        <v>387</v>
      </c>
    </row>
    <row r="8479" spans="1:15" hidden="1" x14ac:dyDescent="0.35">
      <c r="A8479" t="s">
        <v>565</v>
      </c>
      <c r="B8479" t="s">
        <v>304</v>
      </c>
      <c r="C8479" t="s">
        <v>87</v>
      </c>
      <c r="D8479" t="s">
        <v>78</v>
      </c>
      <c r="E8479">
        <v>2020</v>
      </c>
      <c r="F8479">
        <v>22</v>
      </c>
      <c r="G8479" t="s">
        <v>367</v>
      </c>
      <c r="H8479" t="s">
        <v>80</v>
      </c>
      <c r="I8479">
        <v>1457</v>
      </c>
      <c r="L8479" t="s">
        <v>566</v>
      </c>
      <c r="O8479" t="s">
        <v>387</v>
      </c>
    </row>
    <row r="8480" spans="1:15" hidden="1" x14ac:dyDescent="0.35">
      <c r="A8480" t="s">
        <v>565</v>
      </c>
      <c r="B8480" t="s">
        <v>304</v>
      </c>
      <c r="C8480" t="s">
        <v>87</v>
      </c>
      <c r="D8480" t="s">
        <v>78</v>
      </c>
      <c r="E8480">
        <v>2020</v>
      </c>
      <c r="F8480">
        <v>22</v>
      </c>
      <c r="G8480" t="s">
        <v>367</v>
      </c>
      <c r="H8480" t="s">
        <v>80</v>
      </c>
      <c r="I8480">
        <v>3511</v>
      </c>
      <c r="L8480" t="s">
        <v>566</v>
      </c>
      <c r="O8480" t="s">
        <v>387</v>
      </c>
    </row>
    <row r="8481" spans="1:15" hidden="1" x14ac:dyDescent="0.35">
      <c r="A8481" t="s">
        <v>565</v>
      </c>
      <c r="B8481" t="s">
        <v>304</v>
      </c>
      <c r="C8481" t="s">
        <v>87</v>
      </c>
      <c r="D8481" t="s">
        <v>78</v>
      </c>
      <c r="E8481">
        <v>2020</v>
      </c>
      <c r="F8481">
        <v>22</v>
      </c>
      <c r="G8481" t="s">
        <v>367</v>
      </c>
      <c r="H8481" t="s">
        <v>80</v>
      </c>
      <c r="I8481">
        <v>15</v>
      </c>
      <c r="L8481" t="s">
        <v>566</v>
      </c>
      <c r="O8481" t="s">
        <v>387</v>
      </c>
    </row>
    <row r="8482" spans="1:15" hidden="1" x14ac:dyDescent="0.35">
      <c r="A8482" t="s">
        <v>565</v>
      </c>
      <c r="B8482" t="s">
        <v>304</v>
      </c>
      <c r="C8482" t="s">
        <v>87</v>
      </c>
      <c r="D8482" t="s">
        <v>78</v>
      </c>
      <c r="E8482">
        <v>2020</v>
      </c>
      <c r="F8482">
        <v>22</v>
      </c>
      <c r="G8482" t="s">
        <v>367</v>
      </c>
      <c r="H8482" t="s">
        <v>81</v>
      </c>
      <c r="I8482">
        <v>83</v>
      </c>
      <c r="L8482" t="s">
        <v>566</v>
      </c>
      <c r="O8482" t="s">
        <v>387</v>
      </c>
    </row>
    <row r="8483" spans="1:15" hidden="1" x14ac:dyDescent="0.35">
      <c r="A8483" t="s">
        <v>565</v>
      </c>
      <c r="B8483" t="s">
        <v>304</v>
      </c>
      <c r="C8483" t="s">
        <v>87</v>
      </c>
      <c r="D8483" t="s">
        <v>78</v>
      </c>
      <c r="E8483">
        <v>2020</v>
      </c>
      <c r="F8483">
        <v>22</v>
      </c>
      <c r="G8483" t="s">
        <v>367</v>
      </c>
      <c r="H8483" t="s">
        <v>81</v>
      </c>
      <c r="I8483">
        <v>1</v>
      </c>
      <c r="L8483" t="s">
        <v>566</v>
      </c>
      <c r="O8483" t="s">
        <v>387</v>
      </c>
    </row>
    <row r="8484" spans="1:15" hidden="1" x14ac:dyDescent="0.35">
      <c r="A8484" t="s">
        <v>565</v>
      </c>
      <c r="B8484" t="s">
        <v>304</v>
      </c>
      <c r="C8484" t="s">
        <v>87</v>
      </c>
      <c r="D8484" t="s">
        <v>78</v>
      </c>
      <c r="E8484">
        <v>2020</v>
      </c>
      <c r="F8484">
        <v>34</v>
      </c>
      <c r="G8484" t="s">
        <v>302</v>
      </c>
      <c r="H8484" t="s">
        <v>80</v>
      </c>
      <c r="I8484">
        <v>21584</v>
      </c>
      <c r="L8484" t="s">
        <v>566</v>
      </c>
      <c r="M8484">
        <v>20855</v>
      </c>
      <c r="N8484">
        <v>729</v>
      </c>
      <c r="O8484" t="s">
        <v>387</v>
      </c>
    </row>
    <row r="8485" spans="1:15" hidden="1" x14ac:dyDescent="0.35">
      <c r="A8485" t="s">
        <v>565</v>
      </c>
      <c r="B8485" t="s">
        <v>304</v>
      </c>
      <c r="C8485" t="s">
        <v>87</v>
      </c>
      <c r="D8485" t="s">
        <v>78</v>
      </c>
      <c r="E8485">
        <v>2020</v>
      </c>
      <c r="F8485">
        <v>34</v>
      </c>
      <c r="G8485" t="s">
        <v>302</v>
      </c>
      <c r="H8485" t="s">
        <v>80</v>
      </c>
      <c r="I8485">
        <v>52009</v>
      </c>
      <c r="L8485" t="s">
        <v>566</v>
      </c>
      <c r="M8485">
        <v>50253</v>
      </c>
      <c r="N8485">
        <v>1756</v>
      </c>
      <c r="O8485" t="s">
        <v>387</v>
      </c>
    </row>
    <row r="8486" spans="1:15" hidden="1" x14ac:dyDescent="0.35">
      <c r="A8486" t="s">
        <v>565</v>
      </c>
      <c r="B8486" t="s">
        <v>304</v>
      </c>
      <c r="C8486" t="s">
        <v>87</v>
      </c>
      <c r="D8486" t="s">
        <v>78</v>
      </c>
      <c r="E8486">
        <v>2020</v>
      </c>
      <c r="F8486">
        <v>34</v>
      </c>
      <c r="G8486" t="s">
        <v>302</v>
      </c>
      <c r="H8486" t="s">
        <v>80</v>
      </c>
      <c r="I8486">
        <v>227</v>
      </c>
      <c r="L8486" t="s">
        <v>566</v>
      </c>
      <c r="M8486">
        <v>219</v>
      </c>
      <c r="N8486">
        <v>8</v>
      </c>
      <c r="O8486" t="s">
        <v>387</v>
      </c>
    </row>
    <row r="8487" spans="1:15" hidden="1" x14ac:dyDescent="0.35">
      <c r="A8487" t="s">
        <v>565</v>
      </c>
      <c r="B8487" t="s">
        <v>304</v>
      </c>
      <c r="C8487" t="s">
        <v>87</v>
      </c>
      <c r="D8487" t="s">
        <v>78</v>
      </c>
      <c r="E8487">
        <v>2020</v>
      </c>
      <c r="F8487">
        <v>34</v>
      </c>
      <c r="G8487" t="s">
        <v>302</v>
      </c>
      <c r="H8487" t="s">
        <v>81</v>
      </c>
      <c r="I8487">
        <v>1233</v>
      </c>
      <c r="L8487" t="s">
        <v>566</v>
      </c>
      <c r="M8487">
        <v>1191</v>
      </c>
      <c r="N8487">
        <v>42</v>
      </c>
      <c r="O8487" t="s">
        <v>387</v>
      </c>
    </row>
    <row r="8488" spans="1:15" hidden="1" x14ac:dyDescent="0.35">
      <c r="A8488" t="s">
        <v>565</v>
      </c>
      <c r="B8488" t="s">
        <v>304</v>
      </c>
      <c r="C8488" t="s">
        <v>87</v>
      </c>
      <c r="D8488" t="s">
        <v>78</v>
      </c>
      <c r="E8488">
        <v>2020</v>
      </c>
      <c r="F8488">
        <v>34</v>
      </c>
      <c r="G8488" t="s">
        <v>302</v>
      </c>
      <c r="H8488" t="s">
        <v>81</v>
      </c>
      <c r="I8488">
        <v>13</v>
      </c>
      <c r="L8488" t="s">
        <v>566</v>
      </c>
      <c r="M8488">
        <v>13</v>
      </c>
      <c r="N8488">
        <v>0</v>
      </c>
      <c r="O8488" t="s">
        <v>387</v>
      </c>
    </row>
    <row r="8489" spans="1:15" hidden="1" x14ac:dyDescent="0.35">
      <c r="A8489" t="s">
        <v>565</v>
      </c>
      <c r="B8489" t="s">
        <v>304</v>
      </c>
      <c r="C8489" t="s">
        <v>87</v>
      </c>
      <c r="D8489" t="s">
        <v>78</v>
      </c>
      <c r="E8489">
        <v>2020</v>
      </c>
      <c r="F8489">
        <v>67</v>
      </c>
      <c r="G8489" t="s">
        <v>303</v>
      </c>
      <c r="H8489" t="s">
        <v>80</v>
      </c>
      <c r="I8489">
        <v>6508</v>
      </c>
      <c r="J8489">
        <v>5135</v>
      </c>
      <c r="K8489">
        <v>1373</v>
      </c>
      <c r="L8489" t="s">
        <v>566</v>
      </c>
      <c r="O8489" t="s">
        <v>387</v>
      </c>
    </row>
    <row r="8490" spans="1:15" hidden="1" x14ac:dyDescent="0.35">
      <c r="A8490" t="s">
        <v>565</v>
      </c>
      <c r="B8490" t="s">
        <v>304</v>
      </c>
      <c r="C8490" t="s">
        <v>87</v>
      </c>
      <c r="D8490" t="s">
        <v>78</v>
      </c>
      <c r="E8490">
        <v>2020</v>
      </c>
      <c r="F8490">
        <v>67</v>
      </c>
      <c r="G8490" t="s">
        <v>303</v>
      </c>
      <c r="H8490" t="s">
        <v>80</v>
      </c>
      <c r="I8490">
        <v>4637</v>
      </c>
      <c r="J8490">
        <v>674</v>
      </c>
      <c r="K8490">
        <v>3963</v>
      </c>
      <c r="L8490" t="s">
        <v>566</v>
      </c>
      <c r="O8490" t="s">
        <v>387</v>
      </c>
    </row>
    <row r="8491" spans="1:15" hidden="1" x14ac:dyDescent="0.35">
      <c r="A8491" t="s">
        <v>565</v>
      </c>
      <c r="B8491" t="s">
        <v>304</v>
      </c>
      <c r="C8491" t="s">
        <v>87</v>
      </c>
      <c r="D8491" t="s">
        <v>78</v>
      </c>
      <c r="E8491">
        <v>2020</v>
      </c>
      <c r="F8491">
        <v>22</v>
      </c>
      <c r="G8491" t="s">
        <v>367</v>
      </c>
      <c r="H8491" t="s">
        <v>80</v>
      </c>
      <c r="I8491">
        <v>2091</v>
      </c>
      <c r="L8491" t="s">
        <v>566</v>
      </c>
      <c r="O8491" t="s">
        <v>387</v>
      </c>
    </row>
    <row r="8492" spans="1:15" hidden="1" x14ac:dyDescent="0.35">
      <c r="A8492" t="s">
        <v>565</v>
      </c>
      <c r="B8492" t="s">
        <v>304</v>
      </c>
      <c r="C8492" t="s">
        <v>87</v>
      </c>
      <c r="D8492" t="s">
        <v>78</v>
      </c>
      <c r="E8492">
        <v>2020</v>
      </c>
      <c r="F8492">
        <v>22</v>
      </c>
      <c r="G8492" t="s">
        <v>367</v>
      </c>
      <c r="H8492" t="s">
        <v>80</v>
      </c>
      <c r="I8492">
        <v>1</v>
      </c>
      <c r="L8492" t="s">
        <v>566</v>
      </c>
      <c r="O8492" t="s">
        <v>387</v>
      </c>
    </row>
    <row r="8493" spans="1:15" hidden="1" x14ac:dyDescent="0.35">
      <c r="A8493" t="s">
        <v>565</v>
      </c>
      <c r="B8493" t="s">
        <v>304</v>
      </c>
      <c r="C8493" t="s">
        <v>87</v>
      </c>
      <c r="D8493" t="s">
        <v>78</v>
      </c>
      <c r="E8493">
        <v>2020</v>
      </c>
      <c r="F8493">
        <v>22</v>
      </c>
      <c r="G8493" t="s">
        <v>367</v>
      </c>
      <c r="H8493" t="s">
        <v>80</v>
      </c>
      <c r="I8493">
        <v>2545</v>
      </c>
      <c r="L8493" t="s">
        <v>566</v>
      </c>
      <c r="O8493" t="s">
        <v>387</v>
      </c>
    </row>
    <row r="8494" spans="1:15" hidden="1" x14ac:dyDescent="0.35">
      <c r="A8494" t="s">
        <v>565</v>
      </c>
      <c r="B8494" t="s">
        <v>304</v>
      </c>
      <c r="C8494" t="s">
        <v>87</v>
      </c>
      <c r="D8494" t="s">
        <v>78</v>
      </c>
      <c r="E8494">
        <v>2020</v>
      </c>
      <c r="F8494">
        <v>22</v>
      </c>
      <c r="G8494" t="s">
        <v>367</v>
      </c>
      <c r="H8494" t="s">
        <v>80</v>
      </c>
      <c r="I8494">
        <v>37</v>
      </c>
      <c r="L8494" t="s">
        <v>566</v>
      </c>
      <c r="O8494" t="s">
        <v>387</v>
      </c>
    </row>
    <row r="8495" spans="1:15" hidden="1" x14ac:dyDescent="0.35">
      <c r="A8495" t="s">
        <v>565</v>
      </c>
      <c r="B8495" t="s">
        <v>304</v>
      </c>
      <c r="C8495" t="s">
        <v>87</v>
      </c>
      <c r="D8495" t="s">
        <v>78</v>
      </c>
      <c r="E8495">
        <v>2020</v>
      </c>
      <c r="F8495">
        <v>34</v>
      </c>
      <c r="G8495" t="s">
        <v>302</v>
      </c>
      <c r="H8495" t="s">
        <v>80</v>
      </c>
      <c r="I8495">
        <v>30972</v>
      </c>
      <c r="L8495" t="s">
        <v>566</v>
      </c>
      <c r="M8495">
        <v>29926</v>
      </c>
      <c r="N8495">
        <v>1046</v>
      </c>
      <c r="O8495" t="s">
        <v>387</v>
      </c>
    </row>
    <row r="8496" spans="1:15" hidden="1" x14ac:dyDescent="0.35">
      <c r="A8496" t="s">
        <v>565</v>
      </c>
      <c r="B8496" t="s">
        <v>304</v>
      </c>
      <c r="C8496" t="s">
        <v>87</v>
      </c>
      <c r="D8496" t="s">
        <v>78</v>
      </c>
      <c r="E8496">
        <v>2020</v>
      </c>
      <c r="F8496">
        <v>34</v>
      </c>
      <c r="G8496" t="s">
        <v>302</v>
      </c>
      <c r="H8496" t="s">
        <v>80</v>
      </c>
      <c r="I8496">
        <v>15</v>
      </c>
      <c r="L8496" t="s">
        <v>566</v>
      </c>
      <c r="M8496">
        <v>14</v>
      </c>
      <c r="N8496">
        <v>1</v>
      </c>
      <c r="O8496" t="s">
        <v>387</v>
      </c>
    </row>
    <row r="8497" spans="1:15" hidden="1" x14ac:dyDescent="0.35">
      <c r="A8497" t="s">
        <v>565</v>
      </c>
      <c r="B8497" t="s">
        <v>304</v>
      </c>
      <c r="C8497" t="s">
        <v>87</v>
      </c>
      <c r="D8497" t="s">
        <v>78</v>
      </c>
      <c r="E8497">
        <v>2020</v>
      </c>
      <c r="F8497">
        <v>34</v>
      </c>
      <c r="G8497" t="s">
        <v>302</v>
      </c>
      <c r="H8497" t="s">
        <v>80</v>
      </c>
      <c r="I8497">
        <v>37707</v>
      </c>
      <c r="L8497" t="s">
        <v>566</v>
      </c>
      <c r="M8497">
        <v>36434</v>
      </c>
      <c r="N8497">
        <v>1273</v>
      </c>
      <c r="O8497" t="s">
        <v>387</v>
      </c>
    </row>
    <row r="8498" spans="1:15" hidden="1" x14ac:dyDescent="0.35">
      <c r="A8498" t="s">
        <v>565</v>
      </c>
      <c r="B8498" t="s">
        <v>304</v>
      </c>
      <c r="C8498" t="s">
        <v>87</v>
      </c>
      <c r="D8498" t="s">
        <v>78</v>
      </c>
      <c r="E8498">
        <v>2020</v>
      </c>
      <c r="F8498">
        <v>34</v>
      </c>
      <c r="G8498" t="s">
        <v>302</v>
      </c>
      <c r="H8498" t="s">
        <v>80</v>
      </c>
      <c r="I8498">
        <v>542</v>
      </c>
      <c r="L8498" t="s">
        <v>566</v>
      </c>
      <c r="M8498">
        <v>524</v>
      </c>
      <c r="N8498">
        <v>18</v>
      </c>
      <c r="O8498" t="s">
        <v>387</v>
      </c>
    </row>
    <row r="8499" spans="1:15" hidden="1" x14ac:dyDescent="0.35">
      <c r="A8499" t="s">
        <v>565</v>
      </c>
      <c r="B8499" t="s">
        <v>304</v>
      </c>
      <c r="C8499" t="s">
        <v>87</v>
      </c>
      <c r="D8499" t="s">
        <v>78</v>
      </c>
      <c r="E8499">
        <v>2020</v>
      </c>
      <c r="F8499">
        <v>67</v>
      </c>
      <c r="G8499" t="s">
        <v>303</v>
      </c>
      <c r="H8499" t="s">
        <v>80</v>
      </c>
      <c r="I8499">
        <v>5575</v>
      </c>
      <c r="J8499">
        <v>2316</v>
      </c>
      <c r="K8499">
        <v>3259</v>
      </c>
      <c r="L8499" t="s">
        <v>566</v>
      </c>
      <c r="O8499" t="s">
        <v>387</v>
      </c>
    </row>
    <row r="8500" spans="1:15" hidden="1" x14ac:dyDescent="0.35">
      <c r="A8500" t="s">
        <v>565</v>
      </c>
      <c r="B8500" t="s">
        <v>304</v>
      </c>
      <c r="C8500" t="s">
        <v>87</v>
      </c>
      <c r="D8500" t="s">
        <v>78</v>
      </c>
      <c r="E8500">
        <v>2020</v>
      </c>
      <c r="F8500">
        <v>67</v>
      </c>
      <c r="G8500" t="s">
        <v>303</v>
      </c>
      <c r="H8500" t="s">
        <v>80</v>
      </c>
      <c r="I8500">
        <v>9865</v>
      </c>
      <c r="J8500">
        <v>4756</v>
      </c>
      <c r="K8500">
        <v>5109</v>
      </c>
      <c r="L8500" t="s">
        <v>566</v>
      </c>
      <c r="O8500" t="s">
        <v>387</v>
      </c>
    </row>
    <row r="8501" spans="1:15" hidden="1" x14ac:dyDescent="0.35">
      <c r="A8501" t="s">
        <v>565</v>
      </c>
      <c r="B8501" t="s">
        <v>304</v>
      </c>
      <c r="C8501" t="s">
        <v>87</v>
      </c>
      <c r="D8501" t="s">
        <v>78</v>
      </c>
      <c r="E8501">
        <v>2021</v>
      </c>
      <c r="F8501">
        <v>22</v>
      </c>
      <c r="G8501" t="s">
        <v>367</v>
      </c>
      <c r="H8501" t="s">
        <v>80</v>
      </c>
      <c r="I8501">
        <v>3388</v>
      </c>
      <c r="L8501" t="s">
        <v>566</v>
      </c>
      <c r="O8501" t="s">
        <v>387</v>
      </c>
    </row>
    <row r="8502" spans="1:15" hidden="1" x14ac:dyDescent="0.35">
      <c r="A8502" t="s">
        <v>565</v>
      </c>
      <c r="B8502" t="s">
        <v>304</v>
      </c>
      <c r="C8502" t="s">
        <v>87</v>
      </c>
      <c r="D8502" t="s">
        <v>78</v>
      </c>
      <c r="E8502">
        <v>2021</v>
      </c>
      <c r="F8502">
        <v>22</v>
      </c>
      <c r="G8502" t="s">
        <v>367</v>
      </c>
      <c r="H8502" t="s">
        <v>80</v>
      </c>
      <c r="I8502">
        <v>7</v>
      </c>
      <c r="L8502" t="s">
        <v>566</v>
      </c>
      <c r="O8502" t="s">
        <v>387</v>
      </c>
    </row>
    <row r="8503" spans="1:15" hidden="1" x14ac:dyDescent="0.35">
      <c r="A8503" t="s">
        <v>565</v>
      </c>
      <c r="B8503" t="s">
        <v>304</v>
      </c>
      <c r="C8503" t="s">
        <v>87</v>
      </c>
      <c r="D8503" t="s">
        <v>78</v>
      </c>
      <c r="E8503">
        <v>2021</v>
      </c>
      <c r="F8503">
        <v>22</v>
      </c>
      <c r="G8503" t="s">
        <v>367</v>
      </c>
      <c r="H8503" t="s">
        <v>80</v>
      </c>
      <c r="I8503">
        <v>4937</v>
      </c>
      <c r="L8503" t="s">
        <v>566</v>
      </c>
      <c r="O8503" t="s">
        <v>387</v>
      </c>
    </row>
    <row r="8504" spans="1:15" hidden="1" x14ac:dyDescent="0.35">
      <c r="A8504" t="s">
        <v>565</v>
      </c>
      <c r="B8504" t="s">
        <v>304</v>
      </c>
      <c r="C8504" t="s">
        <v>87</v>
      </c>
      <c r="D8504" t="s">
        <v>78</v>
      </c>
      <c r="E8504">
        <v>2021</v>
      </c>
      <c r="F8504">
        <v>22</v>
      </c>
      <c r="G8504" t="s">
        <v>367</v>
      </c>
      <c r="H8504" t="s">
        <v>80</v>
      </c>
      <c r="I8504">
        <v>42</v>
      </c>
      <c r="L8504" t="s">
        <v>566</v>
      </c>
      <c r="O8504" t="s">
        <v>387</v>
      </c>
    </row>
    <row r="8505" spans="1:15" hidden="1" x14ac:dyDescent="0.35">
      <c r="A8505" t="s">
        <v>565</v>
      </c>
      <c r="B8505" t="s">
        <v>304</v>
      </c>
      <c r="C8505" t="s">
        <v>87</v>
      </c>
      <c r="D8505" t="s">
        <v>78</v>
      </c>
      <c r="E8505">
        <v>2021</v>
      </c>
      <c r="F8505">
        <v>22</v>
      </c>
      <c r="G8505" t="s">
        <v>367</v>
      </c>
      <c r="H8505" t="s">
        <v>81</v>
      </c>
      <c r="I8505">
        <v>54</v>
      </c>
      <c r="L8505" t="s">
        <v>566</v>
      </c>
      <c r="O8505" t="s">
        <v>387</v>
      </c>
    </row>
    <row r="8506" spans="1:15" hidden="1" x14ac:dyDescent="0.35">
      <c r="A8506" t="s">
        <v>565</v>
      </c>
      <c r="B8506" t="s">
        <v>304</v>
      </c>
      <c r="C8506" t="s">
        <v>87</v>
      </c>
      <c r="D8506" t="s">
        <v>78</v>
      </c>
      <c r="E8506">
        <v>2021</v>
      </c>
      <c r="F8506">
        <v>34</v>
      </c>
      <c r="G8506" t="s">
        <v>302</v>
      </c>
      <c r="H8506" t="s">
        <v>80</v>
      </c>
      <c r="I8506">
        <v>50195</v>
      </c>
      <c r="L8506" t="s">
        <v>566</v>
      </c>
      <c r="M8506">
        <v>48500</v>
      </c>
      <c r="N8506">
        <v>1695</v>
      </c>
      <c r="O8506" t="s">
        <v>387</v>
      </c>
    </row>
    <row r="8507" spans="1:15" hidden="1" x14ac:dyDescent="0.35">
      <c r="A8507" t="s">
        <v>565</v>
      </c>
      <c r="B8507" t="s">
        <v>304</v>
      </c>
      <c r="C8507" t="s">
        <v>87</v>
      </c>
      <c r="D8507" t="s">
        <v>78</v>
      </c>
      <c r="E8507">
        <v>2021</v>
      </c>
      <c r="F8507">
        <v>34</v>
      </c>
      <c r="G8507" t="s">
        <v>302</v>
      </c>
      <c r="H8507" t="s">
        <v>80</v>
      </c>
      <c r="I8507">
        <v>98</v>
      </c>
      <c r="L8507" t="s">
        <v>566</v>
      </c>
      <c r="M8507">
        <v>95</v>
      </c>
      <c r="N8507">
        <v>3</v>
      </c>
      <c r="O8507" t="s">
        <v>387</v>
      </c>
    </row>
    <row r="8508" spans="1:15" hidden="1" x14ac:dyDescent="0.35">
      <c r="A8508" t="s">
        <v>565</v>
      </c>
      <c r="B8508" t="s">
        <v>304</v>
      </c>
      <c r="C8508" t="s">
        <v>87</v>
      </c>
      <c r="D8508" t="s">
        <v>78</v>
      </c>
      <c r="E8508">
        <v>2021</v>
      </c>
      <c r="F8508">
        <v>34</v>
      </c>
      <c r="G8508" t="s">
        <v>302</v>
      </c>
      <c r="H8508" t="s">
        <v>80</v>
      </c>
      <c r="I8508">
        <v>73139</v>
      </c>
      <c r="L8508" t="s">
        <v>566</v>
      </c>
      <c r="M8508">
        <v>70669</v>
      </c>
      <c r="N8508">
        <v>2470</v>
      </c>
      <c r="O8508" t="s">
        <v>387</v>
      </c>
    </row>
    <row r="8509" spans="1:15" hidden="1" x14ac:dyDescent="0.35">
      <c r="A8509" t="s">
        <v>565</v>
      </c>
      <c r="B8509" t="s">
        <v>304</v>
      </c>
      <c r="C8509" t="s">
        <v>87</v>
      </c>
      <c r="D8509" t="s">
        <v>78</v>
      </c>
      <c r="E8509">
        <v>2021</v>
      </c>
      <c r="F8509">
        <v>34</v>
      </c>
      <c r="G8509" t="s">
        <v>302</v>
      </c>
      <c r="H8509" t="s">
        <v>80</v>
      </c>
      <c r="I8509">
        <v>629</v>
      </c>
      <c r="L8509" t="s">
        <v>566</v>
      </c>
      <c r="M8509">
        <v>608</v>
      </c>
      <c r="N8509">
        <v>21</v>
      </c>
      <c r="O8509" t="s">
        <v>387</v>
      </c>
    </row>
    <row r="8510" spans="1:15" hidden="1" x14ac:dyDescent="0.35">
      <c r="A8510" t="s">
        <v>565</v>
      </c>
      <c r="B8510" t="s">
        <v>304</v>
      </c>
      <c r="C8510" t="s">
        <v>87</v>
      </c>
      <c r="D8510" t="s">
        <v>78</v>
      </c>
      <c r="E8510">
        <v>2021</v>
      </c>
      <c r="F8510">
        <v>34</v>
      </c>
      <c r="G8510" t="s">
        <v>302</v>
      </c>
      <c r="H8510" t="s">
        <v>81</v>
      </c>
      <c r="I8510">
        <v>806</v>
      </c>
      <c r="L8510" t="s">
        <v>566</v>
      </c>
      <c r="M8510">
        <v>779</v>
      </c>
      <c r="N8510">
        <v>27</v>
      </c>
      <c r="O8510" t="s">
        <v>387</v>
      </c>
    </row>
    <row r="8511" spans="1:15" hidden="1" x14ac:dyDescent="0.35">
      <c r="A8511" t="s">
        <v>565</v>
      </c>
      <c r="B8511" t="s">
        <v>304</v>
      </c>
      <c r="C8511" t="s">
        <v>87</v>
      </c>
      <c r="D8511" t="s">
        <v>78</v>
      </c>
      <c r="E8511">
        <v>2021</v>
      </c>
      <c r="F8511">
        <v>67</v>
      </c>
      <c r="G8511" t="s">
        <v>303</v>
      </c>
      <c r="H8511" t="s">
        <v>80</v>
      </c>
      <c r="I8511">
        <v>9036</v>
      </c>
      <c r="J8511">
        <v>6187</v>
      </c>
      <c r="K8511">
        <v>2849</v>
      </c>
      <c r="L8511" t="s">
        <v>566</v>
      </c>
      <c r="O8511" t="s">
        <v>387</v>
      </c>
    </row>
    <row r="8512" spans="1:15" hidden="1" x14ac:dyDescent="0.35">
      <c r="A8512" t="s">
        <v>565</v>
      </c>
      <c r="B8512" t="s">
        <v>304</v>
      </c>
      <c r="C8512" t="s">
        <v>87</v>
      </c>
      <c r="D8512" t="s">
        <v>78</v>
      </c>
      <c r="E8512">
        <v>2021</v>
      </c>
      <c r="F8512">
        <v>67</v>
      </c>
      <c r="G8512" t="s">
        <v>303</v>
      </c>
      <c r="H8512" t="s">
        <v>80</v>
      </c>
      <c r="I8512">
        <v>10588</v>
      </c>
      <c r="J8512">
        <v>3590</v>
      </c>
      <c r="K8512">
        <v>6998</v>
      </c>
      <c r="L8512" t="s">
        <v>566</v>
      </c>
      <c r="O8512" t="s">
        <v>387</v>
      </c>
    </row>
    <row r="8513" spans="1:15" hidden="1" x14ac:dyDescent="0.35">
      <c r="A8513" t="s">
        <v>565</v>
      </c>
      <c r="B8513" t="s">
        <v>304</v>
      </c>
      <c r="C8513" t="s">
        <v>87</v>
      </c>
      <c r="D8513" t="s">
        <v>78</v>
      </c>
      <c r="E8513">
        <v>2021</v>
      </c>
      <c r="F8513">
        <v>22</v>
      </c>
      <c r="G8513" t="s">
        <v>367</v>
      </c>
      <c r="H8513" t="s">
        <v>80</v>
      </c>
      <c r="I8513">
        <v>11194</v>
      </c>
      <c r="L8513" t="s">
        <v>566</v>
      </c>
      <c r="O8513" t="s">
        <v>387</v>
      </c>
    </row>
    <row r="8514" spans="1:15" hidden="1" x14ac:dyDescent="0.35">
      <c r="A8514" t="s">
        <v>565</v>
      </c>
      <c r="B8514" t="s">
        <v>304</v>
      </c>
      <c r="C8514" t="s">
        <v>87</v>
      </c>
      <c r="D8514" t="s">
        <v>78</v>
      </c>
      <c r="E8514">
        <v>2021</v>
      </c>
      <c r="F8514">
        <v>22</v>
      </c>
      <c r="G8514" t="s">
        <v>367</v>
      </c>
      <c r="H8514" t="s">
        <v>80</v>
      </c>
      <c r="I8514">
        <v>25</v>
      </c>
      <c r="L8514" t="s">
        <v>566</v>
      </c>
      <c r="O8514" t="s">
        <v>387</v>
      </c>
    </row>
    <row r="8515" spans="1:15" hidden="1" x14ac:dyDescent="0.35">
      <c r="A8515" t="s">
        <v>565</v>
      </c>
      <c r="B8515" t="s">
        <v>304</v>
      </c>
      <c r="C8515" t="s">
        <v>87</v>
      </c>
      <c r="D8515" t="s">
        <v>78</v>
      </c>
      <c r="E8515">
        <v>2021</v>
      </c>
      <c r="F8515">
        <v>22</v>
      </c>
      <c r="G8515" t="s">
        <v>367</v>
      </c>
      <c r="H8515" t="s">
        <v>80</v>
      </c>
      <c r="I8515">
        <v>4023</v>
      </c>
      <c r="L8515" t="s">
        <v>566</v>
      </c>
      <c r="O8515" t="s">
        <v>387</v>
      </c>
    </row>
    <row r="8516" spans="1:15" hidden="1" x14ac:dyDescent="0.35">
      <c r="A8516" t="s">
        <v>565</v>
      </c>
      <c r="B8516" t="s">
        <v>304</v>
      </c>
      <c r="C8516" t="s">
        <v>87</v>
      </c>
      <c r="D8516" t="s">
        <v>78</v>
      </c>
      <c r="E8516">
        <v>2021</v>
      </c>
      <c r="F8516">
        <v>22</v>
      </c>
      <c r="G8516" t="s">
        <v>367</v>
      </c>
      <c r="H8516" t="s">
        <v>80</v>
      </c>
      <c r="I8516">
        <v>134</v>
      </c>
      <c r="L8516" t="s">
        <v>566</v>
      </c>
      <c r="O8516" t="s">
        <v>387</v>
      </c>
    </row>
    <row r="8517" spans="1:15" hidden="1" x14ac:dyDescent="0.35">
      <c r="A8517" t="s">
        <v>565</v>
      </c>
      <c r="B8517" t="s">
        <v>304</v>
      </c>
      <c r="C8517" t="s">
        <v>87</v>
      </c>
      <c r="D8517" t="s">
        <v>78</v>
      </c>
      <c r="E8517">
        <v>2021</v>
      </c>
      <c r="F8517">
        <v>22</v>
      </c>
      <c r="G8517" t="s">
        <v>367</v>
      </c>
      <c r="H8517" t="s">
        <v>81</v>
      </c>
      <c r="I8517">
        <v>2</v>
      </c>
      <c r="L8517" t="s">
        <v>566</v>
      </c>
      <c r="O8517" t="s">
        <v>387</v>
      </c>
    </row>
    <row r="8518" spans="1:15" hidden="1" x14ac:dyDescent="0.35">
      <c r="A8518" t="s">
        <v>565</v>
      </c>
      <c r="B8518" t="s">
        <v>304</v>
      </c>
      <c r="C8518" t="s">
        <v>87</v>
      </c>
      <c r="D8518" t="s">
        <v>78</v>
      </c>
      <c r="E8518">
        <v>2021</v>
      </c>
      <c r="F8518">
        <v>22</v>
      </c>
      <c r="G8518" t="s">
        <v>367</v>
      </c>
      <c r="H8518" t="s">
        <v>81</v>
      </c>
      <c r="I8518">
        <v>10</v>
      </c>
      <c r="L8518" t="s">
        <v>566</v>
      </c>
      <c r="O8518" t="s">
        <v>387</v>
      </c>
    </row>
    <row r="8519" spans="1:15" hidden="1" x14ac:dyDescent="0.35">
      <c r="A8519" t="s">
        <v>565</v>
      </c>
      <c r="B8519" t="s">
        <v>304</v>
      </c>
      <c r="C8519" t="s">
        <v>87</v>
      </c>
      <c r="D8519" t="s">
        <v>78</v>
      </c>
      <c r="E8519">
        <v>2021</v>
      </c>
      <c r="F8519">
        <v>34</v>
      </c>
      <c r="G8519" t="s">
        <v>302</v>
      </c>
      <c r="H8519" t="s">
        <v>80</v>
      </c>
      <c r="I8519">
        <v>165833</v>
      </c>
      <c r="L8519" t="s">
        <v>566</v>
      </c>
      <c r="M8519">
        <v>160233</v>
      </c>
      <c r="N8519">
        <v>5600</v>
      </c>
      <c r="O8519" t="s">
        <v>387</v>
      </c>
    </row>
    <row r="8520" spans="1:15" hidden="1" x14ac:dyDescent="0.35">
      <c r="A8520" t="s">
        <v>565</v>
      </c>
      <c r="B8520" t="s">
        <v>304</v>
      </c>
      <c r="C8520" t="s">
        <v>87</v>
      </c>
      <c r="D8520" t="s">
        <v>78</v>
      </c>
      <c r="E8520">
        <v>2021</v>
      </c>
      <c r="F8520">
        <v>34</v>
      </c>
      <c r="G8520" t="s">
        <v>302</v>
      </c>
      <c r="H8520" t="s">
        <v>80</v>
      </c>
      <c r="I8520">
        <v>374</v>
      </c>
      <c r="L8520" t="s">
        <v>566</v>
      </c>
      <c r="M8520">
        <v>361</v>
      </c>
      <c r="N8520">
        <v>13</v>
      </c>
      <c r="O8520" t="s">
        <v>387</v>
      </c>
    </row>
    <row r="8521" spans="1:15" hidden="1" x14ac:dyDescent="0.35">
      <c r="A8521" t="s">
        <v>565</v>
      </c>
      <c r="B8521" t="s">
        <v>304</v>
      </c>
      <c r="C8521" t="s">
        <v>87</v>
      </c>
      <c r="D8521" t="s">
        <v>78</v>
      </c>
      <c r="E8521">
        <v>2021</v>
      </c>
      <c r="F8521">
        <v>34</v>
      </c>
      <c r="G8521" t="s">
        <v>302</v>
      </c>
      <c r="H8521" t="s">
        <v>80</v>
      </c>
      <c r="I8521">
        <v>59594</v>
      </c>
      <c r="L8521" t="s">
        <v>566</v>
      </c>
      <c r="M8521">
        <v>57581</v>
      </c>
      <c r="N8521">
        <v>2013</v>
      </c>
      <c r="O8521" t="s">
        <v>387</v>
      </c>
    </row>
    <row r="8522" spans="1:15" hidden="1" x14ac:dyDescent="0.35">
      <c r="A8522" t="s">
        <v>565</v>
      </c>
      <c r="B8522" t="s">
        <v>304</v>
      </c>
      <c r="C8522" t="s">
        <v>87</v>
      </c>
      <c r="D8522" t="s">
        <v>78</v>
      </c>
      <c r="E8522">
        <v>2021</v>
      </c>
      <c r="F8522">
        <v>34</v>
      </c>
      <c r="G8522" t="s">
        <v>302</v>
      </c>
      <c r="H8522" t="s">
        <v>80</v>
      </c>
      <c r="I8522">
        <v>1989</v>
      </c>
      <c r="L8522" t="s">
        <v>566</v>
      </c>
      <c r="M8522">
        <v>1922</v>
      </c>
      <c r="N8522">
        <v>67</v>
      </c>
      <c r="O8522" t="s">
        <v>387</v>
      </c>
    </row>
    <row r="8523" spans="1:15" hidden="1" x14ac:dyDescent="0.35">
      <c r="A8523" t="s">
        <v>565</v>
      </c>
      <c r="B8523" t="s">
        <v>304</v>
      </c>
      <c r="C8523" t="s">
        <v>87</v>
      </c>
      <c r="D8523" t="s">
        <v>78</v>
      </c>
      <c r="E8523">
        <v>2021</v>
      </c>
      <c r="F8523">
        <v>34</v>
      </c>
      <c r="G8523" t="s">
        <v>302</v>
      </c>
      <c r="H8523" t="s">
        <v>81</v>
      </c>
      <c r="I8523">
        <v>30</v>
      </c>
      <c r="L8523" t="s">
        <v>566</v>
      </c>
      <c r="M8523">
        <v>29</v>
      </c>
      <c r="N8523">
        <v>1</v>
      </c>
      <c r="O8523" t="s">
        <v>387</v>
      </c>
    </row>
    <row r="8524" spans="1:15" hidden="1" x14ac:dyDescent="0.35">
      <c r="A8524" t="s">
        <v>565</v>
      </c>
      <c r="B8524" t="s">
        <v>304</v>
      </c>
      <c r="C8524" t="s">
        <v>87</v>
      </c>
      <c r="D8524" t="s">
        <v>78</v>
      </c>
      <c r="E8524">
        <v>2021</v>
      </c>
      <c r="F8524">
        <v>34</v>
      </c>
      <c r="G8524" t="s">
        <v>302</v>
      </c>
      <c r="H8524" t="s">
        <v>81</v>
      </c>
      <c r="I8524">
        <v>153</v>
      </c>
      <c r="L8524" t="s">
        <v>566</v>
      </c>
      <c r="M8524">
        <v>148</v>
      </c>
      <c r="N8524">
        <v>5</v>
      </c>
      <c r="O8524" t="s">
        <v>387</v>
      </c>
    </row>
    <row r="8525" spans="1:15" hidden="1" x14ac:dyDescent="0.35">
      <c r="A8525" t="s">
        <v>565</v>
      </c>
      <c r="B8525" t="s">
        <v>304</v>
      </c>
      <c r="C8525" t="s">
        <v>87</v>
      </c>
      <c r="D8525" t="s">
        <v>78</v>
      </c>
      <c r="E8525">
        <v>2021</v>
      </c>
      <c r="F8525">
        <v>67</v>
      </c>
      <c r="G8525" t="s">
        <v>303</v>
      </c>
      <c r="H8525" t="s">
        <v>80</v>
      </c>
      <c r="I8525">
        <v>4376</v>
      </c>
      <c r="J8525">
        <v>1622</v>
      </c>
      <c r="K8525">
        <v>2754</v>
      </c>
      <c r="L8525" t="s">
        <v>566</v>
      </c>
      <c r="O8525" t="s">
        <v>387</v>
      </c>
    </row>
    <row r="8526" spans="1:15" hidden="1" x14ac:dyDescent="0.35">
      <c r="A8526" t="s">
        <v>565</v>
      </c>
      <c r="B8526" t="s">
        <v>304</v>
      </c>
      <c r="C8526" t="s">
        <v>87</v>
      </c>
      <c r="D8526" t="s">
        <v>78</v>
      </c>
      <c r="E8526">
        <v>2021</v>
      </c>
      <c r="F8526">
        <v>67</v>
      </c>
      <c r="G8526" t="s">
        <v>303</v>
      </c>
      <c r="H8526" t="s">
        <v>80</v>
      </c>
      <c r="I8526">
        <v>496</v>
      </c>
      <c r="J8526">
        <v>0</v>
      </c>
      <c r="K8526">
        <v>496</v>
      </c>
      <c r="L8526" t="s">
        <v>566</v>
      </c>
      <c r="O8526" t="s">
        <v>387</v>
      </c>
    </row>
    <row r="8527" spans="1:15" hidden="1" x14ac:dyDescent="0.35">
      <c r="A8527" t="s">
        <v>565</v>
      </c>
      <c r="B8527" t="s">
        <v>304</v>
      </c>
      <c r="C8527" t="s">
        <v>87</v>
      </c>
      <c r="D8527" t="s">
        <v>78</v>
      </c>
      <c r="E8527">
        <v>2021</v>
      </c>
      <c r="F8527">
        <v>67</v>
      </c>
      <c r="G8527" t="s">
        <v>303</v>
      </c>
      <c r="H8527" t="s">
        <v>80</v>
      </c>
      <c r="I8527">
        <v>8698</v>
      </c>
      <c r="J8527">
        <v>0</v>
      </c>
      <c r="K8527">
        <v>8698</v>
      </c>
      <c r="L8527" t="s">
        <v>566</v>
      </c>
      <c r="O8527" t="s">
        <v>387</v>
      </c>
    </row>
    <row r="8528" spans="1:15" hidden="1" x14ac:dyDescent="0.35">
      <c r="A8528" t="s">
        <v>565</v>
      </c>
      <c r="B8528" t="s">
        <v>304</v>
      </c>
      <c r="C8528" t="s">
        <v>87</v>
      </c>
      <c r="D8528" t="s">
        <v>78</v>
      </c>
      <c r="E8528">
        <v>2021</v>
      </c>
      <c r="F8528">
        <v>67</v>
      </c>
      <c r="G8528" t="s">
        <v>303</v>
      </c>
      <c r="H8528" t="s">
        <v>80</v>
      </c>
      <c r="I8528">
        <v>1809</v>
      </c>
      <c r="J8528">
        <v>0</v>
      </c>
      <c r="K8528">
        <v>1809</v>
      </c>
      <c r="L8528" t="s">
        <v>566</v>
      </c>
      <c r="O8528" t="s">
        <v>387</v>
      </c>
    </row>
    <row r="8529" spans="1:15" hidden="1" x14ac:dyDescent="0.35">
      <c r="A8529" t="s">
        <v>565</v>
      </c>
      <c r="B8529" t="s">
        <v>304</v>
      </c>
      <c r="C8529" t="s">
        <v>87</v>
      </c>
      <c r="D8529" t="s">
        <v>78</v>
      </c>
      <c r="E8529">
        <v>2022</v>
      </c>
      <c r="F8529">
        <v>22</v>
      </c>
      <c r="G8529" t="s">
        <v>367</v>
      </c>
      <c r="H8529" t="s">
        <v>80</v>
      </c>
      <c r="I8529">
        <v>18002</v>
      </c>
      <c r="L8529" t="s">
        <v>566</v>
      </c>
      <c r="O8529" t="s">
        <v>387</v>
      </c>
    </row>
    <row r="8530" spans="1:15" hidden="1" x14ac:dyDescent="0.35">
      <c r="A8530" t="s">
        <v>565</v>
      </c>
      <c r="B8530" t="s">
        <v>304</v>
      </c>
      <c r="C8530" t="s">
        <v>87</v>
      </c>
      <c r="D8530" t="s">
        <v>78</v>
      </c>
      <c r="E8530">
        <v>2022</v>
      </c>
      <c r="F8530">
        <v>22</v>
      </c>
      <c r="G8530" t="s">
        <v>367</v>
      </c>
      <c r="H8530" t="s">
        <v>80</v>
      </c>
      <c r="I8530">
        <v>7</v>
      </c>
      <c r="L8530" t="s">
        <v>566</v>
      </c>
      <c r="O8530" t="s">
        <v>387</v>
      </c>
    </row>
    <row r="8531" spans="1:15" hidden="1" x14ac:dyDescent="0.35">
      <c r="A8531" t="s">
        <v>565</v>
      </c>
      <c r="B8531" t="s">
        <v>304</v>
      </c>
      <c r="C8531" t="s">
        <v>87</v>
      </c>
      <c r="D8531" t="s">
        <v>78</v>
      </c>
      <c r="E8531">
        <v>2022</v>
      </c>
      <c r="F8531">
        <v>22</v>
      </c>
      <c r="G8531" t="s">
        <v>367</v>
      </c>
      <c r="H8531" t="s">
        <v>80</v>
      </c>
      <c r="I8531">
        <v>7665</v>
      </c>
      <c r="L8531" t="s">
        <v>566</v>
      </c>
      <c r="O8531" t="s">
        <v>387</v>
      </c>
    </row>
    <row r="8532" spans="1:15" hidden="1" x14ac:dyDescent="0.35">
      <c r="A8532" t="s">
        <v>565</v>
      </c>
      <c r="B8532" t="s">
        <v>304</v>
      </c>
      <c r="C8532" t="s">
        <v>87</v>
      </c>
      <c r="D8532" t="s">
        <v>78</v>
      </c>
      <c r="E8532">
        <v>2022</v>
      </c>
      <c r="F8532">
        <v>22</v>
      </c>
      <c r="G8532" t="s">
        <v>367</v>
      </c>
      <c r="H8532" t="s">
        <v>80</v>
      </c>
      <c r="I8532">
        <v>246</v>
      </c>
      <c r="L8532" t="s">
        <v>566</v>
      </c>
      <c r="O8532" t="s">
        <v>387</v>
      </c>
    </row>
    <row r="8533" spans="1:15" hidden="1" x14ac:dyDescent="0.35">
      <c r="A8533" t="s">
        <v>565</v>
      </c>
      <c r="B8533" t="s">
        <v>304</v>
      </c>
      <c r="C8533" t="s">
        <v>87</v>
      </c>
      <c r="D8533" t="s">
        <v>78</v>
      </c>
      <c r="E8533">
        <v>2022</v>
      </c>
      <c r="F8533">
        <v>22</v>
      </c>
      <c r="G8533" t="s">
        <v>367</v>
      </c>
      <c r="H8533" t="s">
        <v>81</v>
      </c>
      <c r="I8533">
        <v>114</v>
      </c>
      <c r="L8533" t="s">
        <v>566</v>
      </c>
      <c r="O8533" t="s">
        <v>387</v>
      </c>
    </row>
    <row r="8534" spans="1:15" hidden="1" x14ac:dyDescent="0.35">
      <c r="A8534" t="s">
        <v>565</v>
      </c>
      <c r="B8534" t="s">
        <v>304</v>
      </c>
      <c r="C8534" t="s">
        <v>87</v>
      </c>
      <c r="D8534" t="s">
        <v>78</v>
      </c>
      <c r="E8534">
        <v>2022</v>
      </c>
      <c r="F8534">
        <v>22</v>
      </c>
      <c r="G8534" t="s">
        <v>367</v>
      </c>
      <c r="H8534" t="s">
        <v>81</v>
      </c>
      <c r="I8534">
        <v>10</v>
      </c>
      <c r="L8534" t="s">
        <v>566</v>
      </c>
      <c r="O8534" t="s">
        <v>387</v>
      </c>
    </row>
    <row r="8535" spans="1:15" hidden="1" x14ac:dyDescent="0.35">
      <c r="A8535" t="s">
        <v>565</v>
      </c>
      <c r="B8535" t="s">
        <v>304</v>
      </c>
      <c r="C8535" t="s">
        <v>87</v>
      </c>
      <c r="D8535" t="s">
        <v>78</v>
      </c>
      <c r="E8535">
        <v>2022</v>
      </c>
      <c r="F8535">
        <v>34</v>
      </c>
      <c r="G8535" t="s">
        <v>302</v>
      </c>
      <c r="H8535" t="s">
        <v>80</v>
      </c>
      <c r="I8535">
        <v>266696</v>
      </c>
      <c r="L8535" t="s">
        <v>566</v>
      </c>
      <c r="M8535">
        <v>257689</v>
      </c>
      <c r="N8535">
        <v>9007</v>
      </c>
      <c r="O8535" t="s">
        <v>387</v>
      </c>
    </row>
    <row r="8536" spans="1:15" hidden="1" x14ac:dyDescent="0.35">
      <c r="A8536" t="s">
        <v>565</v>
      </c>
      <c r="B8536" t="s">
        <v>304</v>
      </c>
      <c r="C8536" t="s">
        <v>87</v>
      </c>
      <c r="D8536" t="s">
        <v>78</v>
      </c>
      <c r="E8536">
        <v>2022</v>
      </c>
      <c r="F8536">
        <v>34</v>
      </c>
      <c r="G8536" t="s">
        <v>302</v>
      </c>
      <c r="H8536" t="s">
        <v>80</v>
      </c>
      <c r="I8536">
        <v>98</v>
      </c>
      <c r="L8536" t="s">
        <v>566</v>
      </c>
      <c r="M8536">
        <v>95</v>
      </c>
      <c r="N8536">
        <v>3</v>
      </c>
      <c r="O8536" t="s">
        <v>387</v>
      </c>
    </row>
    <row r="8537" spans="1:15" hidden="1" x14ac:dyDescent="0.35">
      <c r="A8537" t="s">
        <v>565</v>
      </c>
      <c r="B8537" t="s">
        <v>304</v>
      </c>
      <c r="C8537" t="s">
        <v>87</v>
      </c>
      <c r="D8537" t="s">
        <v>78</v>
      </c>
      <c r="E8537">
        <v>2022</v>
      </c>
      <c r="F8537">
        <v>34</v>
      </c>
      <c r="G8537" t="s">
        <v>302</v>
      </c>
      <c r="H8537" t="s">
        <v>80</v>
      </c>
      <c r="I8537">
        <v>113556</v>
      </c>
      <c r="L8537" t="s">
        <v>566</v>
      </c>
      <c r="M8537">
        <v>109721</v>
      </c>
      <c r="N8537">
        <v>3835</v>
      </c>
      <c r="O8537" t="s">
        <v>387</v>
      </c>
    </row>
    <row r="8538" spans="1:15" hidden="1" x14ac:dyDescent="0.35">
      <c r="A8538" t="s">
        <v>565</v>
      </c>
      <c r="B8538" t="s">
        <v>304</v>
      </c>
      <c r="C8538" t="s">
        <v>87</v>
      </c>
      <c r="D8538" t="s">
        <v>78</v>
      </c>
      <c r="E8538">
        <v>2022</v>
      </c>
      <c r="F8538">
        <v>34</v>
      </c>
      <c r="G8538" t="s">
        <v>302</v>
      </c>
      <c r="H8538" t="s">
        <v>80</v>
      </c>
      <c r="I8538">
        <v>3640</v>
      </c>
      <c r="L8538" t="s">
        <v>566</v>
      </c>
      <c r="M8538">
        <v>3517</v>
      </c>
      <c r="N8538">
        <v>123</v>
      </c>
      <c r="O8538" t="s">
        <v>387</v>
      </c>
    </row>
    <row r="8539" spans="1:15" hidden="1" x14ac:dyDescent="0.35">
      <c r="A8539" t="s">
        <v>565</v>
      </c>
      <c r="B8539" t="s">
        <v>304</v>
      </c>
      <c r="C8539" t="s">
        <v>87</v>
      </c>
      <c r="D8539" t="s">
        <v>78</v>
      </c>
      <c r="E8539">
        <v>2022</v>
      </c>
      <c r="F8539">
        <v>34</v>
      </c>
      <c r="G8539" t="s">
        <v>302</v>
      </c>
      <c r="H8539" t="s">
        <v>81</v>
      </c>
      <c r="I8539">
        <v>1690</v>
      </c>
      <c r="L8539" t="s">
        <v>566</v>
      </c>
      <c r="M8539">
        <v>1633</v>
      </c>
      <c r="N8539">
        <v>57</v>
      </c>
      <c r="O8539" t="s">
        <v>387</v>
      </c>
    </row>
    <row r="8540" spans="1:15" hidden="1" x14ac:dyDescent="0.35">
      <c r="A8540" t="s">
        <v>565</v>
      </c>
      <c r="B8540" t="s">
        <v>304</v>
      </c>
      <c r="C8540" t="s">
        <v>87</v>
      </c>
      <c r="D8540" t="s">
        <v>78</v>
      </c>
      <c r="E8540">
        <v>2022</v>
      </c>
      <c r="F8540">
        <v>34</v>
      </c>
      <c r="G8540" t="s">
        <v>302</v>
      </c>
      <c r="H8540" t="s">
        <v>81</v>
      </c>
      <c r="I8540">
        <v>153</v>
      </c>
      <c r="L8540" t="s">
        <v>566</v>
      </c>
      <c r="M8540">
        <v>148</v>
      </c>
      <c r="N8540">
        <v>5</v>
      </c>
      <c r="O8540" t="s">
        <v>387</v>
      </c>
    </row>
    <row r="8541" spans="1:15" hidden="1" x14ac:dyDescent="0.35">
      <c r="A8541" t="s">
        <v>565</v>
      </c>
      <c r="B8541" t="s">
        <v>304</v>
      </c>
      <c r="C8541" t="s">
        <v>87</v>
      </c>
      <c r="D8541" t="s">
        <v>78</v>
      </c>
      <c r="E8541">
        <v>2022</v>
      </c>
      <c r="F8541">
        <v>67</v>
      </c>
      <c r="G8541" t="s">
        <v>303</v>
      </c>
      <c r="H8541" t="s">
        <v>80</v>
      </c>
      <c r="I8541">
        <v>7039</v>
      </c>
      <c r="J8541">
        <v>2844</v>
      </c>
      <c r="K8541">
        <v>4195</v>
      </c>
      <c r="L8541" t="s">
        <v>566</v>
      </c>
      <c r="O8541" t="s">
        <v>387</v>
      </c>
    </row>
    <row r="8542" spans="1:15" hidden="1" x14ac:dyDescent="0.35">
      <c r="A8542" t="s">
        <v>565</v>
      </c>
      <c r="B8542" t="s">
        <v>304</v>
      </c>
      <c r="C8542" t="s">
        <v>87</v>
      </c>
      <c r="D8542" t="s">
        <v>78</v>
      </c>
      <c r="E8542">
        <v>2022</v>
      </c>
      <c r="F8542">
        <v>67</v>
      </c>
      <c r="G8542" t="s">
        <v>303</v>
      </c>
      <c r="H8542" t="s">
        <v>80</v>
      </c>
      <c r="I8542">
        <v>14007</v>
      </c>
      <c r="J8542">
        <v>1712</v>
      </c>
      <c r="K8542">
        <v>12295</v>
      </c>
      <c r="L8542" t="s">
        <v>566</v>
      </c>
      <c r="O8542" t="s">
        <v>387</v>
      </c>
    </row>
    <row r="8543" spans="1:15" hidden="1" x14ac:dyDescent="0.35">
      <c r="A8543" t="s">
        <v>565</v>
      </c>
      <c r="B8543" t="s">
        <v>304</v>
      </c>
      <c r="C8543" t="s">
        <v>87</v>
      </c>
      <c r="D8543" t="s">
        <v>78</v>
      </c>
      <c r="E8543">
        <v>2022</v>
      </c>
      <c r="F8543">
        <v>22</v>
      </c>
      <c r="G8543" t="s">
        <v>367</v>
      </c>
      <c r="H8543" t="s">
        <v>80</v>
      </c>
      <c r="I8543">
        <v>15704</v>
      </c>
      <c r="L8543" t="s">
        <v>566</v>
      </c>
      <c r="O8543" t="s">
        <v>387</v>
      </c>
    </row>
    <row r="8544" spans="1:15" hidden="1" x14ac:dyDescent="0.35">
      <c r="A8544" t="s">
        <v>565</v>
      </c>
      <c r="B8544" t="s">
        <v>304</v>
      </c>
      <c r="C8544" t="s">
        <v>87</v>
      </c>
      <c r="D8544" t="s">
        <v>78</v>
      </c>
      <c r="E8544">
        <v>2022</v>
      </c>
      <c r="F8544">
        <v>22</v>
      </c>
      <c r="G8544" t="s">
        <v>367</v>
      </c>
      <c r="H8544" t="s">
        <v>80</v>
      </c>
      <c r="I8544">
        <v>9866</v>
      </c>
      <c r="L8544" t="s">
        <v>566</v>
      </c>
      <c r="O8544" t="s">
        <v>387</v>
      </c>
    </row>
    <row r="8545" spans="1:15" hidden="1" x14ac:dyDescent="0.35">
      <c r="A8545" t="s">
        <v>565</v>
      </c>
      <c r="B8545" t="s">
        <v>304</v>
      </c>
      <c r="C8545" t="s">
        <v>87</v>
      </c>
      <c r="D8545" t="s">
        <v>78</v>
      </c>
      <c r="E8545">
        <v>2022</v>
      </c>
      <c r="F8545">
        <v>22</v>
      </c>
      <c r="G8545" t="s">
        <v>367</v>
      </c>
      <c r="H8545" t="s">
        <v>80</v>
      </c>
      <c r="I8545">
        <v>188</v>
      </c>
      <c r="L8545" t="s">
        <v>566</v>
      </c>
      <c r="O8545" t="s">
        <v>387</v>
      </c>
    </row>
    <row r="8546" spans="1:15" hidden="1" x14ac:dyDescent="0.35">
      <c r="A8546" t="s">
        <v>565</v>
      </c>
      <c r="B8546" t="s">
        <v>304</v>
      </c>
      <c r="C8546" t="s">
        <v>87</v>
      </c>
      <c r="D8546" t="s">
        <v>78</v>
      </c>
      <c r="E8546">
        <v>2022</v>
      </c>
      <c r="F8546">
        <v>22</v>
      </c>
      <c r="G8546" t="s">
        <v>367</v>
      </c>
      <c r="H8546" t="s">
        <v>81</v>
      </c>
      <c r="I8546">
        <v>12</v>
      </c>
      <c r="L8546" t="s">
        <v>566</v>
      </c>
      <c r="O8546" t="s">
        <v>387</v>
      </c>
    </row>
    <row r="8547" spans="1:15" hidden="1" x14ac:dyDescent="0.35">
      <c r="A8547" t="s">
        <v>565</v>
      </c>
      <c r="B8547" t="s">
        <v>304</v>
      </c>
      <c r="C8547" t="s">
        <v>87</v>
      </c>
      <c r="D8547" t="s">
        <v>78</v>
      </c>
      <c r="E8547">
        <v>2022</v>
      </c>
      <c r="F8547">
        <v>22</v>
      </c>
      <c r="G8547" t="s">
        <v>367</v>
      </c>
      <c r="H8547" t="s">
        <v>81</v>
      </c>
      <c r="I8547">
        <v>119</v>
      </c>
      <c r="L8547" t="s">
        <v>566</v>
      </c>
      <c r="O8547" t="s">
        <v>387</v>
      </c>
    </row>
    <row r="8548" spans="1:15" hidden="1" x14ac:dyDescent="0.35">
      <c r="A8548" t="s">
        <v>565</v>
      </c>
      <c r="B8548" t="s">
        <v>304</v>
      </c>
      <c r="C8548" t="s">
        <v>87</v>
      </c>
      <c r="D8548" t="s">
        <v>78</v>
      </c>
      <c r="E8548">
        <v>2022</v>
      </c>
      <c r="F8548">
        <v>34</v>
      </c>
      <c r="G8548" t="s">
        <v>302</v>
      </c>
      <c r="H8548" t="s">
        <v>80</v>
      </c>
      <c r="I8548">
        <v>232647</v>
      </c>
      <c r="L8548" t="s">
        <v>566</v>
      </c>
      <c r="M8548">
        <v>224790</v>
      </c>
      <c r="N8548">
        <v>7857</v>
      </c>
      <c r="O8548" t="s">
        <v>387</v>
      </c>
    </row>
    <row r="8549" spans="1:15" hidden="1" x14ac:dyDescent="0.35">
      <c r="A8549" t="s">
        <v>565</v>
      </c>
      <c r="B8549" t="s">
        <v>304</v>
      </c>
      <c r="C8549" t="s">
        <v>87</v>
      </c>
      <c r="D8549" t="s">
        <v>78</v>
      </c>
      <c r="E8549">
        <v>2022</v>
      </c>
      <c r="F8549">
        <v>34</v>
      </c>
      <c r="G8549" t="s">
        <v>302</v>
      </c>
      <c r="H8549" t="s">
        <v>80</v>
      </c>
      <c r="I8549">
        <v>4</v>
      </c>
      <c r="L8549" t="s">
        <v>566</v>
      </c>
      <c r="M8549">
        <v>4</v>
      </c>
      <c r="N8549">
        <v>0</v>
      </c>
      <c r="O8549" t="s">
        <v>387</v>
      </c>
    </row>
    <row r="8550" spans="1:15" hidden="1" x14ac:dyDescent="0.35">
      <c r="A8550" t="s">
        <v>565</v>
      </c>
      <c r="B8550" t="s">
        <v>304</v>
      </c>
      <c r="C8550" t="s">
        <v>87</v>
      </c>
      <c r="D8550" t="s">
        <v>78</v>
      </c>
      <c r="E8550">
        <v>2022</v>
      </c>
      <c r="F8550">
        <v>34</v>
      </c>
      <c r="G8550" t="s">
        <v>302</v>
      </c>
      <c r="H8550" t="s">
        <v>80</v>
      </c>
      <c r="I8550">
        <v>146163</v>
      </c>
      <c r="L8550" t="s">
        <v>566</v>
      </c>
      <c r="M8550">
        <v>141227</v>
      </c>
      <c r="N8550">
        <v>4936</v>
      </c>
      <c r="O8550" t="s">
        <v>387</v>
      </c>
    </row>
    <row r="8551" spans="1:15" hidden="1" x14ac:dyDescent="0.35">
      <c r="A8551" t="s">
        <v>565</v>
      </c>
      <c r="B8551" t="s">
        <v>304</v>
      </c>
      <c r="C8551" t="s">
        <v>87</v>
      </c>
      <c r="D8551" t="s">
        <v>78</v>
      </c>
      <c r="E8551">
        <v>2022</v>
      </c>
      <c r="F8551">
        <v>34</v>
      </c>
      <c r="G8551" t="s">
        <v>302</v>
      </c>
      <c r="H8551" t="s">
        <v>80</v>
      </c>
      <c r="I8551">
        <v>2783</v>
      </c>
      <c r="L8551" t="s">
        <v>566</v>
      </c>
      <c r="M8551">
        <v>2689</v>
      </c>
      <c r="N8551">
        <v>94</v>
      </c>
      <c r="O8551" t="s">
        <v>387</v>
      </c>
    </row>
    <row r="8552" spans="1:15" hidden="1" x14ac:dyDescent="0.35">
      <c r="A8552" t="s">
        <v>565</v>
      </c>
      <c r="B8552" t="s">
        <v>304</v>
      </c>
      <c r="C8552" t="s">
        <v>87</v>
      </c>
      <c r="D8552" t="s">
        <v>78</v>
      </c>
      <c r="E8552">
        <v>2022</v>
      </c>
      <c r="F8552">
        <v>34</v>
      </c>
      <c r="G8552" t="s">
        <v>302</v>
      </c>
      <c r="H8552" t="s">
        <v>81</v>
      </c>
      <c r="I8552">
        <v>185</v>
      </c>
      <c r="L8552" t="s">
        <v>566</v>
      </c>
      <c r="M8552">
        <v>179</v>
      </c>
      <c r="N8552">
        <v>6</v>
      </c>
      <c r="O8552" t="s">
        <v>387</v>
      </c>
    </row>
    <row r="8553" spans="1:15" hidden="1" x14ac:dyDescent="0.35">
      <c r="A8553" t="s">
        <v>565</v>
      </c>
      <c r="B8553" t="s">
        <v>304</v>
      </c>
      <c r="C8553" t="s">
        <v>87</v>
      </c>
      <c r="D8553" t="s">
        <v>78</v>
      </c>
      <c r="E8553">
        <v>2022</v>
      </c>
      <c r="F8553">
        <v>34</v>
      </c>
      <c r="G8553" t="s">
        <v>302</v>
      </c>
      <c r="H8553" t="s">
        <v>81</v>
      </c>
      <c r="I8553">
        <v>1756</v>
      </c>
      <c r="L8553" t="s">
        <v>566</v>
      </c>
      <c r="M8553">
        <v>1697</v>
      </c>
      <c r="N8553">
        <v>59</v>
      </c>
      <c r="O8553" t="s">
        <v>387</v>
      </c>
    </row>
    <row r="8554" spans="1:15" hidden="1" x14ac:dyDescent="0.35">
      <c r="A8554" t="s">
        <v>565</v>
      </c>
      <c r="B8554" t="s">
        <v>304</v>
      </c>
      <c r="C8554" t="s">
        <v>87</v>
      </c>
      <c r="D8554" t="s">
        <v>78</v>
      </c>
      <c r="E8554">
        <v>2022</v>
      </c>
      <c r="F8554">
        <v>67</v>
      </c>
      <c r="G8554" t="s">
        <v>303</v>
      </c>
      <c r="H8554" t="s">
        <v>80</v>
      </c>
      <c r="I8554">
        <v>4854</v>
      </c>
      <c r="J8554">
        <v>3168</v>
      </c>
      <c r="K8554">
        <v>1686</v>
      </c>
      <c r="L8554" t="s">
        <v>566</v>
      </c>
      <c r="O8554" t="s">
        <v>387</v>
      </c>
    </row>
    <row r="8555" spans="1:15" hidden="1" x14ac:dyDescent="0.35">
      <c r="A8555" t="s">
        <v>565</v>
      </c>
      <c r="B8555" t="s">
        <v>304</v>
      </c>
      <c r="C8555" t="s">
        <v>87</v>
      </c>
      <c r="D8555" t="s">
        <v>78</v>
      </c>
      <c r="E8555">
        <v>2022</v>
      </c>
      <c r="F8555">
        <v>67</v>
      </c>
      <c r="G8555" t="s">
        <v>303</v>
      </c>
      <c r="H8555" t="s">
        <v>80</v>
      </c>
      <c r="I8555">
        <v>4354</v>
      </c>
      <c r="J8555">
        <v>232</v>
      </c>
      <c r="K8555">
        <v>4122</v>
      </c>
      <c r="L8555" t="s">
        <v>566</v>
      </c>
      <c r="O8555" t="s">
        <v>387</v>
      </c>
    </row>
    <row r="8556" spans="1:15" hidden="1" x14ac:dyDescent="0.35">
      <c r="A8556" t="s">
        <v>565</v>
      </c>
      <c r="B8556" t="s">
        <v>304</v>
      </c>
      <c r="C8556" t="s">
        <v>87</v>
      </c>
      <c r="D8556" t="s">
        <v>78</v>
      </c>
      <c r="E8556">
        <v>2023</v>
      </c>
      <c r="F8556">
        <v>22</v>
      </c>
      <c r="G8556" t="s">
        <v>367</v>
      </c>
      <c r="H8556" t="s">
        <v>80</v>
      </c>
      <c r="I8556">
        <v>32779</v>
      </c>
      <c r="L8556" t="s">
        <v>566</v>
      </c>
      <c r="O8556" t="s">
        <v>387</v>
      </c>
    </row>
    <row r="8557" spans="1:15" hidden="1" x14ac:dyDescent="0.35">
      <c r="A8557" t="s">
        <v>565</v>
      </c>
      <c r="B8557" t="s">
        <v>304</v>
      </c>
      <c r="C8557" t="s">
        <v>87</v>
      </c>
      <c r="D8557" t="s">
        <v>78</v>
      </c>
      <c r="E8557">
        <v>2023</v>
      </c>
      <c r="F8557">
        <v>22</v>
      </c>
      <c r="G8557" t="s">
        <v>367</v>
      </c>
      <c r="H8557" t="s">
        <v>80</v>
      </c>
      <c r="I8557">
        <v>139</v>
      </c>
      <c r="L8557" t="s">
        <v>566</v>
      </c>
      <c r="O8557" t="s">
        <v>387</v>
      </c>
    </row>
    <row r="8558" spans="1:15" hidden="1" x14ac:dyDescent="0.35">
      <c r="A8558" t="s">
        <v>565</v>
      </c>
      <c r="B8558" t="s">
        <v>304</v>
      </c>
      <c r="C8558" t="s">
        <v>87</v>
      </c>
      <c r="D8558" t="s">
        <v>78</v>
      </c>
      <c r="E8558">
        <v>2023</v>
      </c>
      <c r="F8558">
        <v>22</v>
      </c>
      <c r="G8558" t="s">
        <v>367</v>
      </c>
      <c r="H8558" t="s">
        <v>80</v>
      </c>
      <c r="I8558">
        <v>19722</v>
      </c>
      <c r="L8558" t="s">
        <v>566</v>
      </c>
      <c r="O8558" t="s">
        <v>387</v>
      </c>
    </row>
    <row r="8559" spans="1:15" hidden="1" x14ac:dyDescent="0.35">
      <c r="A8559" t="s">
        <v>565</v>
      </c>
      <c r="B8559" t="s">
        <v>304</v>
      </c>
      <c r="C8559" t="s">
        <v>87</v>
      </c>
      <c r="D8559" t="s">
        <v>78</v>
      </c>
      <c r="E8559">
        <v>2023</v>
      </c>
      <c r="F8559">
        <v>22</v>
      </c>
      <c r="G8559" t="s">
        <v>367</v>
      </c>
      <c r="H8559" t="s">
        <v>80</v>
      </c>
      <c r="I8559">
        <v>1928</v>
      </c>
      <c r="L8559" t="s">
        <v>566</v>
      </c>
      <c r="O8559" t="s">
        <v>387</v>
      </c>
    </row>
    <row r="8560" spans="1:15" hidden="1" x14ac:dyDescent="0.35">
      <c r="A8560" t="s">
        <v>565</v>
      </c>
      <c r="B8560" t="s">
        <v>304</v>
      </c>
      <c r="C8560" t="s">
        <v>87</v>
      </c>
      <c r="D8560" t="s">
        <v>78</v>
      </c>
      <c r="E8560">
        <v>2023</v>
      </c>
      <c r="F8560">
        <v>22</v>
      </c>
      <c r="G8560" t="s">
        <v>367</v>
      </c>
      <c r="H8560" t="s">
        <v>81</v>
      </c>
      <c r="I8560">
        <v>744</v>
      </c>
      <c r="L8560" t="s">
        <v>566</v>
      </c>
      <c r="O8560" t="s">
        <v>387</v>
      </c>
    </row>
    <row r="8561" spans="1:15" hidden="1" x14ac:dyDescent="0.35">
      <c r="A8561" t="s">
        <v>565</v>
      </c>
      <c r="B8561" t="s">
        <v>304</v>
      </c>
      <c r="C8561" t="s">
        <v>87</v>
      </c>
      <c r="D8561" t="s">
        <v>78</v>
      </c>
      <c r="E8561">
        <v>2023</v>
      </c>
      <c r="F8561">
        <v>22</v>
      </c>
      <c r="G8561" t="s">
        <v>367</v>
      </c>
      <c r="H8561" t="s">
        <v>81</v>
      </c>
      <c r="I8561">
        <v>315</v>
      </c>
      <c r="L8561" t="s">
        <v>566</v>
      </c>
      <c r="O8561" t="s">
        <v>387</v>
      </c>
    </row>
    <row r="8562" spans="1:15" hidden="1" x14ac:dyDescent="0.35">
      <c r="A8562" t="s">
        <v>565</v>
      </c>
      <c r="B8562" t="s">
        <v>304</v>
      </c>
      <c r="C8562" t="s">
        <v>87</v>
      </c>
      <c r="D8562" t="s">
        <v>78</v>
      </c>
      <c r="E8562">
        <v>2023</v>
      </c>
      <c r="F8562">
        <v>34</v>
      </c>
      <c r="G8562" t="s">
        <v>302</v>
      </c>
      <c r="H8562" t="s">
        <v>80</v>
      </c>
      <c r="I8562">
        <v>485610</v>
      </c>
      <c r="L8562" t="s">
        <v>566</v>
      </c>
      <c r="M8562">
        <v>469210</v>
      </c>
      <c r="N8562">
        <v>16400</v>
      </c>
      <c r="O8562" t="s">
        <v>387</v>
      </c>
    </row>
    <row r="8563" spans="1:15" hidden="1" x14ac:dyDescent="0.35">
      <c r="A8563" t="s">
        <v>565</v>
      </c>
      <c r="B8563" t="s">
        <v>304</v>
      </c>
      <c r="C8563" t="s">
        <v>87</v>
      </c>
      <c r="D8563" t="s">
        <v>78</v>
      </c>
      <c r="E8563">
        <v>2023</v>
      </c>
      <c r="F8563">
        <v>34</v>
      </c>
      <c r="G8563" t="s">
        <v>302</v>
      </c>
      <c r="H8563" t="s">
        <v>80</v>
      </c>
      <c r="I8563">
        <v>2062</v>
      </c>
      <c r="L8563" t="s">
        <v>566</v>
      </c>
      <c r="M8563">
        <v>1992</v>
      </c>
      <c r="N8563">
        <v>70</v>
      </c>
      <c r="O8563" t="s">
        <v>387</v>
      </c>
    </row>
    <row r="8564" spans="1:15" hidden="1" x14ac:dyDescent="0.35">
      <c r="A8564" t="s">
        <v>565</v>
      </c>
      <c r="B8564" t="s">
        <v>304</v>
      </c>
      <c r="C8564" t="s">
        <v>87</v>
      </c>
      <c r="D8564" t="s">
        <v>78</v>
      </c>
      <c r="E8564">
        <v>2023</v>
      </c>
      <c r="F8564">
        <v>34</v>
      </c>
      <c r="G8564" t="s">
        <v>302</v>
      </c>
      <c r="H8564" t="s">
        <v>80</v>
      </c>
      <c r="I8564">
        <v>292172</v>
      </c>
      <c r="L8564" t="s">
        <v>566</v>
      </c>
      <c r="M8564">
        <v>282305</v>
      </c>
      <c r="N8564">
        <v>9867</v>
      </c>
      <c r="O8564" t="s">
        <v>387</v>
      </c>
    </row>
    <row r="8565" spans="1:15" hidden="1" x14ac:dyDescent="0.35">
      <c r="A8565" t="s">
        <v>565</v>
      </c>
      <c r="B8565" t="s">
        <v>304</v>
      </c>
      <c r="C8565" t="s">
        <v>87</v>
      </c>
      <c r="D8565" t="s">
        <v>78</v>
      </c>
      <c r="E8565">
        <v>2023</v>
      </c>
      <c r="F8565">
        <v>34</v>
      </c>
      <c r="G8565" t="s">
        <v>302</v>
      </c>
      <c r="H8565" t="s">
        <v>80</v>
      </c>
      <c r="I8565">
        <v>28562</v>
      </c>
      <c r="L8565" t="s">
        <v>566</v>
      </c>
      <c r="M8565">
        <v>27597</v>
      </c>
      <c r="N8565">
        <v>965</v>
      </c>
      <c r="O8565" t="s">
        <v>387</v>
      </c>
    </row>
    <row r="8566" spans="1:15" hidden="1" x14ac:dyDescent="0.35">
      <c r="A8566" t="s">
        <v>565</v>
      </c>
      <c r="B8566" t="s">
        <v>304</v>
      </c>
      <c r="C8566" t="s">
        <v>87</v>
      </c>
      <c r="D8566" t="s">
        <v>78</v>
      </c>
      <c r="E8566">
        <v>2023</v>
      </c>
      <c r="F8566">
        <v>34</v>
      </c>
      <c r="G8566" t="s">
        <v>302</v>
      </c>
      <c r="H8566" t="s">
        <v>81</v>
      </c>
      <c r="I8566">
        <v>11023</v>
      </c>
      <c r="L8566" t="s">
        <v>566</v>
      </c>
      <c r="M8566">
        <v>10651</v>
      </c>
      <c r="N8566">
        <v>372</v>
      </c>
      <c r="O8566" t="s">
        <v>387</v>
      </c>
    </row>
    <row r="8567" spans="1:15" hidden="1" x14ac:dyDescent="0.35">
      <c r="A8567" t="s">
        <v>565</v>
      </c>
      <c r="B8567" t="s">
        <v>304</v>
      </c>
      <c r="C8567" t="s">
        <v>87</v>
      </c>
      <c r="D8567" t="s">
        <v>78</v>
      </c>
      <c r="E8567">
        <v>2023</v>
      </c>
      <c r="F8567">
        <v>34</v>
      </c>
      <c r="G8567" t="s">
        <v>302</v>
      </c>
      <c r="H8567" t="s">
        <v>81</v>
      </c>
      <c r="I8567">
        <v>4663</v>
      </c>
      <c r="L8567" t="s">
        <v>566</v>
      </c>
      <c r="M8567">
        <v>4506</v>
      </c>
      <c r="N8567">
        <v>157</v>
      </c>
      <c r="O8567" t="s">
        <v>387</v>
      </c>
    </row>
    <row r="8568" spans="1:15" hidden="1" x14ac:dyDescent="0.35">
      <c r="A8568" t="s">
        <v>565</v>
      </c>
      <c r="B8568" t="s">
        <v>304</v>
      </c>
      <c r="C8568" t="s">
        <v>87</v>
      </c>
      <c r="D8568" t="s">
        <v>78</v>
      </c>
      <c r="E8568">
        <v>2023</v>
      </c>
      <c r="F8568">
        <v>67</v>
      </c>
      <c r="G8568" t="s">
        <v>303</v>
      </c>
      <c r="H8568" t="s">
        <v>80</v>
      </c>
      <c r="I8568">
        <v>10132</v>
      </c>
      <c r="J8568">
        <v>6851</v>
      </c>
      <c r="K8568">
        <v>3281</v>
      </c>
      <c r="L8568" t="s">
        <v>566</v>
      </c>
      <c r="O8568" t="s">
        <v>387</v>
      </c>
    </row>
    <row r="8569" spans="1:15" hidden="1" x14ac:dyDescent="0.35">
      <c r="A8569" t="s">
        <v>565</v>
      </c>
      <c r="B8569" t="s">
        <v>304</v>
      </c>
      <c r="C8569" t="s">
        <v>87</v>
      </c>
      <c r="D8569" t="s">
        <v>78</v>
      </c>
      <c r="E8569">
        <v>2023</v>
      </c>
      <c r="F8569">
        <v>67</v>
      </c>
      <c r="G8569" t="s">
        <v>303</v>
      </c>
      <c r="H8569" t="s">
        <v>80</v>
      </c>
      <c r="I8569">
        <v>5044</v>
      </c>
      <c r="J8569">
        <v>1032</v>
      </c>
      <c r="K8569">
        <v>4012</v>
      </c>
      <c r="L8569" t="s">
        <v>566</v>
      </c>
      <c r="O8569" t="s">
        <v>387</v>
      </c>
    </row>
    <row r="8570" spans="1:15" hidden="1" x14ac:dyDescent="0.35">
      <c r="A8570" t="s">
        <v>565</v>
      </c>
      <c r="B8570" t="s">
        <v>304</v>
      </c>
      <c r="C8570" t="s">
        <v>87</v>
      </c>
      <c r="D8570" t="s">
        <v>78</v>
      </c>
      <c r="E8570">
        <v>2023</v>
      </c>
      <c r="F8570">
        <v>67</v>
      </c>
      <c r="G8570" t="s">
        <v>303</v>
      </c>
      <c r="H8570" t="s">
        <v>81</v>
      </c>
      <c r="I8570">
        <v>1880</v>
      </c>
      <c r="J8570">
        <v>0</v>
      </c>
      <c r="K8570">
        <v>1880</v>
      </c>
      <c r="L8570" t="s">
        <v>566</v>
      </c>
      <c r="O8570" t="s">
        <v>387</v>
      </c>
    </row>
    <row r="8571" spans="1:15" hidden="1" x14ac:dyDescent="0.35">
      <c r="A8571" t="s">
        <v>565</v>
      </c>
      <c r="B8571" t="s">
        <v>304</v>
      </c>
      <c r="C8571" t="s">
        <v>87</v>
      </c>
      <c r="D8571" t="s">
        <v>78</v>
      </c>
      <c r="E8571">
        <v>2023</v>
      </c>
      <c r="F8571">
        <v>22</v>
      </c>
      <c r="G8571" t="s">
        <v>367</v>
      </c>
      <c r="H8571" t="s">
        <v>80</v>
      </c>
      <c r="I8571">
        <v>44582</v>
      </c>
      <c r="L8571" t="s">
        <v>566</v>
      </c>
      <c r="O8571" t="s">
        <v>387</v>
      </c>
    </row>
    <row r="8572" spans="1:15" hidden="1" x14ac:dyDescent="0.35">
      <c r="A8572" t="s">
        <v>565</v>
      </c>
      <c r="B8572" t="s">
        <v>304</v>
      </c>
      <c r="C8572" t="s">
        <v>87</v>
      </c>
      <c r="D8572" t="s">
        <v>78</v>
      </c>
      <c r="E8572">
        <v>2023</v>
      </c>
      <c r="F8572">
        <v>22</v>
      </c>
      <c r="G8572" t="s">
        <v>367</v>
      </c>
      <c r="H8572" t="s">
        <v>80</v>
      </c>
      <c r="I8572">
        <v>64980</v>
      </c>
      <c r="L8572" t="s">
        <v>566</v>
      </c>
      <c r="O8572" t="s">
        <v>387</v>
      </c>
    </row>
    <row r="8573" spans="1:15" hidden="1" x14ac:dyDescent="0.35">
      <c r="A8573" t="s">
        <v>565</v>
      </c>
      <c r="B8573" t="s">
        <v>304</v>
      </c>
      <c r="C8573" t="s">
        <v>87</v>
      </c>
      <c r="D8573" t="s">
        <v>78</v>
      </c>
      <c r="E8573">
        <v>2023</v>
      </c>
      <c r="F8573">
        <v>22</v>
      </c>
      <c r="G8573" t="s">
        <v>367</v>
      </c>
      <c r="H8573" t="s">
        <v>80</v>
      </c>
      <c r="I8573">
        <v>2321</v>
      </c>
      <c r="L8573" t="s">
        <v>566</v>
      </c>
      <c r="O8573" t="s">
        <v>387</v>
      </c>
    </row>
    <row r="8574" spans="1:15" hidden="1" x14ac:dyDescent="0.35">
      <c r="A8574" t="s">
        <v>565</v>
      </c>
      <c r="B8574" t="s">
        <v>304</v>
      </c>
      <c r="C8574" t="s">
        <v>87</v>
      </c>
      <c r="D8574" t="s">
        <v>78</v>
      </c>
      <c r="E8574">
        <v>2023</v>
      </c>
      <c r="F8574">
        <v>22</v>
      </c>
      <c r="G8574" t="s">
        <v>367</v>
      </c>
      <c r="H8574" t="s">
        <v>81</v>
      </c>
      <c r="I8574">
        <v>413</v>
      </c>
      <c r="L8574" t="s">
        <v>566</v>
      </c>
      <c r="O8574" t="s">
        <v>387</v>
      </c>
    </row>
    <row r="8575" spans="1:15" hidden="1" x14ac:dyDescent="0.35">
      <c r="A8575" t="s">
        <v>565</v>
      </c>
      <c r="B8575" t="s">
        <v>304</v>
      </c>
      <c r="C8575" t="s">
        <v>87</v>
      </c>
      <c r="D8575" t="s">
        <v>78</v>
      </c>
      <c r="E8575">
        <v>2023</v>
      </c>
      <c r="F8575">
        <v>34</v>
      </c>
      <c r="G8575" t="s">
        <v>302</v>
      </c>
      <c r="H8575" t="s">
        <v>80</v>
      </c>
      <c r="I8575">
        <v>660474</v>
      </c>
      <c r="L8575" t="s">
        <v>566</v>
      </c>
      <c r="M8575">
        <v>638169</v>
      </c>
      <c r="N8575">
        <v>22305</v>
      </c>
      <c r="O8575" t="s">
        <v>387</v>
      </c>
    </row>
    <row r="8576" spans="1:15" hidden="1" x14ac:dyDescent="0.35">
      <c r="A8576" t="s">
        <v>565</v>
      </c>
      <c r="B8576" t="s">
        <v>304</v>
      </c>
      <c r="C8576" t="s">
        <v>87</v>
      </c>
      <c r="D8576" t="s">
        <v>78</v>
      </c>
      <c r="E8576">
        <v>2023</v>
      </c>
      <c r="F8576">
        <v>34</v>
      </c>
      <c r="G8576" t="s">
        <v>302</v>
      </c>
      <c r="H8576" t="s">
        <v>80</v>
      </c>
      <c r="I8576">
        <v>962671</v>
      </c>
      <c r="L8576" t="s">
        <v>566</v>
      </c>
      <c r="M8576">
        <v>930161</v>
      </c>
      <c r="N8576">
        <v>32510</v>
      </c>
      <c r="O8576" t="s">
        <v>387</v>
      </c>
    </row>
    <row r="8577" spans="1:15" hidden="1" x14ac:dyDescent="0.35">
      <c r="A8577" t="s">
        <v>565</v>
      </c>
      <c r="B8577" t="s">
        <v>304</v>
      </c>
      <c r="C8577" t="s">
        <v>87</v>
      </c>
      <c r="D8577" t="s">
        <v>78</v>
      </c>
      <c r="E8577">
        <v>2023</v>
      </c>
      <c r="F8577">
        <v>34</v>
      </c>
      <c r="G8577" t="s">
        <v>302</v>
      </c>
      <c r="H8577" t="s">
        <v>80</v>
      </c>
      <c r="I8577">
        <v>34378</v>
      </c>
      <c r="L8577" t="s">
        <v>566</v>
      </c>
      <c r="M8577">
        <v>33217</v>
      </c>
      <c r="N8577">
        <v>1161</v>
      </c>
      <c r="O8577" t="s">
        <v>387</v>
      </c>
    </row>
    <row r="8578" spans="1:15" hidden="1" x14ac:dyDescent="0.35">
      <c r="A8578" t="s">
        <v>565</v>
      </c>
      <c r="B8578" t="s">
        <v>304</v>
      </c>
      <c r="C8578" t="s">
        <v>87</v>
      </c>
      <c r="D8578" t="s">
        <v>78</v>
      </c>
      <c r="E8578">
        <v>2023</v>
      </c>
      <c r="F8578">
        <v>34</v>
      </c>
      <c r="G8578" t="s">
        <v>302</v>
      </c>
      <c r="H8578" t="s">
        <v>81</v>
      </c>
      <c r="I8578">
        <v>6114</v>
      </c>
      <c r="L8578" t="s">
        <v>566</v>
      </c>
      <c r="M8578">
        <v>5908</v>
      </c>
      <c r="N8578">
        <v>206</v>
      </c>
      <c r="O8578" t="s">
        <v>387</v>
      </c>
    </row>
    <row r="8579" spans="1:15" hidden="1" x14ac:dyDescent="0.35">
      <c r="A8579" t="s">
        <v>565</v>
      </c>
      <c r="B8579" t="s">
        <v>304</v>
      </c>
      <c r="C8579" t="s">
        <v>87</v>
      </c>
      <c r="D8579" t="s">
        <v>78</v>
      </c>
      <c r="E8579">
        <v>2023</v>
      </c>
      <c r="F8579">
        <v>67</v>
      </c>
      <c r="G8579" t="s">
        <v>303</v>
      </c>
      <c r="H8579" t="s">
        <v>80</v>
      </c>
      <c r="I8579">
        <v>7191</v>
      </c>
      <c r="J8579">
        <v>5019</v>
      </c>
      <c r="K8579">
        <v>2172</v>
      </c>
      <c r="L8579" t="s">
        <v>566</v>
      </c>
      <c r="O8579" t="s">
        <v>387</v>
      </c>
    </row>
    <row r="8580" spans="1:15" hidden="1" x14ac:dyDescent="0.35">
      <c r="A8580" t="s">
        <v>565</v>
      </c>
      <c r="B8580" t="s">
        <v>304</v>
      </c>
      <c r="C8580" t="s">
        <v>87</v>
      </c>
      <c r="D8580" t="s">
        <v>78</v>
      </c>
      <c r="E8580">
        <v>2023</v>
      </c>
      <c r="F8580">
        <v>67</v>
      </c>
      <c r="G8580" t="s">
        <v>303</v>
      </c>
      <c r="H8580" t="s">
        <v>80</v>
      </c>
      <c r="I8580">
        <v>31281</v>
      </c>
      <c r="J8580">
        <v>8833</v>
      </c>
      <c r="K8580">
        <v>22448</v>
      </c>
      <c r="L8580" t="s">
        <v>566</v>
      </c>
      <c r="O8580" t="s">
        <v>387</v>
      </c>
    </row>
    <row r="8581" spans="1:15" hidden="1" x14ac:dyDescent="0.35">
      <c r="A8581" t="s">
        <v>565</v>
      </c>
      <c r="B8581" t="s">
        <v>304</v>
      </c>
      <c r="C8581" t="s">
        <v>87</v>
      </c>
      <c r="D8581" t="s">
        <v>78</v>
      </c>
      <c r="E8581">
        <v>2023</v>
      </c>
      <c r="F8581">
        <v>67</v>
      </c>
      <c r="G8581" t="s">
        <v>303</v>
      </c>
      <c r="H8581" t="s">
        <v>80</v>
      </c>
      <c r="I8581">
        <v>2723</v>
      </c>
      <c r="J8581">
        <v>1041</v>
      </c>
      <c r="K8581">
        <v>1682</v>
      </c>
      <c r="L8581" t="s">
        <v>566</v>
      </c>
      <c r="O8581" t="s">
        <v>387</v>
      </c>
    </row>
    <row r="8582" spans="1:15" hidden="1" x14ac:dyDescent="0.35">
      <c r="A8582" t="s">
        <v>565</v>
      </c>
      <c r="B8582" t="s">
        <v>304</v>
      </c>
      <c r="C8582" t="s">
        <v>87</v>
      </c>
      <c r="D8582" t="s">
        <v>78</v>
      </c>
      <c r="E8582">
        <v>2024</v>
      </c>
      <c r="F8582">
        <v>79</v>
      </c>
      <c r="G8582" t="s">
        <v>312</v>
      </c>
      <c r="H8582" t="s">
        <v>80</v>
      </c>
      <c r="I8582">
        <v>572224</v>
      </c>
      <c r="L8582" t="s">
        <v>566</v>
      </c>
      <c r="O8582" t="s">
        <v>387</v>
      </c>
    </row>
    <row r="8583" spans="1:15" hidden="1" x14ac:dyDescent="0.35">
      <c r="A8583" t="s">
        <v>565</v>
      </c>
      <c r="B8583" t="s">
        <v>304</v>
      </c>
      <c r="C8583" t="s">
        <v>87</v>
      </c>
      <c r="D8583" t="s">
        <v>78</v>
      </c>
      <c r="E8583">
        <v>2024</v>
      </c>
      <c r="F8583">
        <v>79</v>
      </c>
      <c r="G8583" t="s">
        <v>312</v>
      </c>
      <c r="H8583" t="s">
        <v>80</v>
      </c>
      <c r="I8583">
        <v>1988</v>
      </c>
      <c r="L8583" t="s">
        <v>566</v>
      </c>
      <c r="O8583" t="s">
        <v>387</v>
      </c>
    </row>
    <row r="8584" spans="1:15" hidden="1" x14ac:dyDescent="0.35">
      <c r="A8584" t="s">
        <v>565</v>
      </c>
      <c r="B8584" t="s">
        <v>304</v>
      </c>
      <c r="C8584" t="s">
        <v>87</v>
      </c>
      <c r="D8584" t="s">
        <v>78</v>
      </c>
      <c r="E8584">
        <v>2024</v>
      </c>
      <c r="F8584">
        <v>79</v>
      </c>
      <c r="G8584" t="s">
        <v>312</v>
      </c>
      <c r="H8584" t="s">
        <v>80</v>
      </c>
      <c r="I8584">
        <v>632143</v>
      </c>
      <c r="L8584" t="s">
        <v>566</v>
      </c>
      <c r="O8584" t="s">
        <v>387</v>
      </c>
    </row>
    <row r="8585" spans="1:15" hidden="1" x14ac:dyDescent="0.35">
      <c r="A8585" t="s">
        <v>565</v>
      </c>
      <c r="B8585" t="s">
        <v>304</v>
      </c>
      <c r="C8585" t="s">
        <v>87</v>
      </c>
      <c r="D8585" t="s">
        <v>78</v>
      </c>
      <c r="E8585">
        <v>2024</v>
      </c>
      <c r="F8585">
        <v>79</v>
      </c>
      <c r="G8585" t="s">
        <v>312</v>
      </c>
      <c r="H8585" t="s">
        <v>80</v>
      </c>
      <c r="I8585">
        <v>32090</v>
      </c>
      <c r="L8585" t="s">
        <v>566</v>
      </c>
      <c r="O8585" t="s">
        <v>387</v>
      </c>
    </row>
    <row r="8586" spans="1:15" hidden="1" x14ac:dyDescent="0.35">
      <c r="A8586" t="s">
        <v>565</v>
      </c>
      <c r="B8586" t="s">
        <v>304</v>
      </c>
      <c r="C8586" t="s">
        <v>87</v>
      </c>
      <c r="D8586" t="s">
        <v>78</v>
      </c>
      <c r="E8586">
        <v>2024</v>
      </c>
      <c r="F8586">
        <v>79</v>
      </c>
      <c r="G8586" t="s">
        <v>312</v>
      </c>
      <c r="H8586" t="s">
        <v>81</v>
      </c>
      <c r="I8586">
        <v>9019</v>
      </c>
      <c r="L8586" t="s">
        <v>566</v>
      </c>
      <c r="O8586" t="s">
        <v>387</v>
      </c>
    </row>
    <row r="8587" spans="1:15" hidden="1" x14ac:dyDescent="0.35">
      <c r="A8587" t="s">
        <v>565</v>
      </c>
      <c r="B8587" t="s">
        <v>304</v>
      </c>
      <c r="C8587" t="s">
        <v>87</v>
      </c>
      <c r="D8587" t="s">
        <v>78</v>
      </c>
      <c r="E8587">
        <v>2024</v>
      </c>
      <c r="F8587">
        <v>79</v>
      </c>
      <c r="G8587" t="s">
        <v>312</v>
      </c>
      <c r="H8587" t="s">
        <v>81</v>
      </c>
      <c r="I8587">
        <v>4799</v>
      </c>
      <c r="L8587" t="s">
        <v>566</v>
      </c>
      <c r="O8587" t="s">
        <v>387</v>
      </c>
    </row>
    <row r="8588" spans="1:15" hidden="1" x14ac:dyDescent="0.35">
      <c r="A8588" t="s">
        <v>565</v>
      </c>
      <c r="B8588" t="s">
        <v>304</v>
      </c>
      <c r="C8588" t="s">
        <v>87</v>
      </c>
      <c r="D8588" t="s">
        <v>78</v>
      </c>
      <c r="E8588">
        <v>2024</v>
      </c>
      <c r="F8588">
        <v>22</v>
      </c>
      <c r="G8588" t="s">
        <v>367</v>
      </c>
      <c r="H8588" t="s">
        <v>80</v>
      </c>
      <c r="I8588">
        <v>41634</v>
      </c>
      <c r="L8588" t="s">
        <v>566</v>
      </c>
      <c r="O8588" t="s">
        <v>387</v>
      </c>
    </row>
    <row r="8589" spans="1:15" hidden="1" x14ac:dyDescent="0.35">
      <c r="A8589" t="s">
        <v>565</v>
      </c>
      <c r="B8589" t="s">
        <v>304</v>
      </c>
      <c r="C8589" t="s">
        <v>87</v>
      </c>
      <c r="D8589" t="s">
        <v>78</v>
      </c>
      <c r="E8589">
        <v>2024</v>
      </c>
      <c r="F8589">
        <v>22</v>
      </c>
      <c r="G8589" t="s">
        <v>367</v>
      </c>
      <c r="H8589" t="s">
        <v>80</v>
      </c>
      <c r="I8589">
        <v>1181</v>
      </c>
      <c r="L8589" t="s">
        <v>566</v>
      </c>
      <c r="O8589" t="s">
        <v>387</v>
      </c>
    </row>
    <row r="8590" spans="1:15" hidden="1" x14ac:dyDescent="0.35">
      <c r="A8590" t="s">
        <v>565</v>
      </c>
      <c r="B8590" t="s">
        <v>304</v>
      </c>
      <c r="C8590" t="s">
        <v>87</v>
      </c>
      <c r="D8590" t="s">
        <v>78</v>
      </c>
      <c r="E8590">
        <v>2024</v>
      </c>
      <c r="F8590">
        <v>22</v>
      </c>
      <c r="G8590" t="s">
        <v>367</v>
      </c>
      <c r="H8590" t="s">
        <v>80</v>
      </c>
      <c r="I8590">
        <v>79920</v>
      </c>
      <c r="L8590" t="s">
        <v>566</v>
      </c>
      <c r="O8590" t="s">
        <v>387</v>
      </c>
    </row>
    <row r="8591" spans="1:15" hidden="1" x14ac:dyDescent="0.35">
      <c r="A8591" t="s">
        <v>565</v>
      </c>
      <c r="B8591" t="s">
        <v>304</v>
      </c>
      <c r="C8591" t="s">
        <v>87</v>
      </c>
      <c r="D8591" t="s">
        <v>78</v>
      </c>
      <c r="E8591">
        <v>2024</v>
      </c>
      <c r="F8591">
        <v>22</v>
      </c>
      <c r="G8591" t="s">
        <v>367</v>
      </c>
      <c r="H8591" t="s">
        <v>80</v>
      </c>
      <c r="I8591">
        <v>4289</v>
      </c>
      <c r="L8591" t="s">
        <v>566</v>
      </c>
      <c r="O8591" t="s">
        <v>387</v>
      </c>
    </row>
    <row r="8592" spans="1:15" hidden="1" x14ac:dyDescent="0.35">
      <c r="A8592" t="s">
        <v>565</v>
      </c>
      <c r="B8592" t="s">
        <v>304</v>
      </c>
      <c r="C8592" t="s">
        <v>87</v>
      </c>
      <c r="D8592" t="s">
        <v>78</v>
      </c>
      <c r="E8592">
        <v>2024</v>
      </c>
      <c r="F8592">
        <v>22</v>
      </c>
      <c r="G8592" t="s">
        <v>367</v>
      </c>
      <c r="H8592" t="s">
        <v>81</v>
      </c>
      <c r="I8592">
        <v>479</v>
      </c>
      <c r="L8592" t="s">
        <v>566</v>
      </c>
      <c r="O8592" t="s">
        <v>387</v>
      </c>
    </row>
    <row r="8593" spans="1:15" hidden="1" x14ac:dyDescent="0.35">
      <c r="A8593" t="s">
        <v>565</v>
      </c>
      <c r="B8593" t="s">
        <v>304</v>
      </c>
      <c r="C8593" t="s">
        <v>87</v>
      </c>
      <c r="D8593" t="s">
        <v>78</v>
      </c>
      <c r="E8593">
        <v>2024</v>
      </c>
      <c r="F8593">
        <v>22</v>
      </c>
      <c r="G8593" t="s">
        <v>367</v>
      </c>
      <c r="H8593" t="s">
        <v>81</v>
      </c>
      <c r="I8593">
        <v>2072</v>
      </c>
      <c r="L8593" t="s">
        <v>566</v>
      </c>
      <c r="O8593" t="s">
        <v>387</v>
      </c>
    </row>
    <row r="8594" spans="1:15" hidden="1" x14ac:dyDescent="0.35">
      <c r="A8594" t="s">
        <v>565</v>
      </c>
      <c r="B8594" t="s">
        <v>304</v>
      </c>
      <c r="C8594" t="s">
        <v>87</v>
      </c>
      <c r="D8594" t="s">
        <v>78</v>
      </c>
      <c r="E8594">
        <v>2024</v>
      </c>
      <c r="F8594">
        <v>34</v>
      </c>
      <c r="G8594" t="s">
        <v>302</v>
      </c>
      <c r="H8594" t="s">
        <v>80</v>
      </c>
      <c r="I8594">
        <v>616794</v>
      </c>
      <c r="L8594" t="s">
        <v>566</v>
      </c>
      <c r="M8594">
        <v>595964</v>
      </c>
      <c r="N8594">
        <v>20830</v>
      </c>
      <c r="O8594" t="s">
        <v>387</v>
      </c>
    </row>
    <row r="8595" spans="1:15" hidden="1" x14ac:dyDescent="0.35">
      <c r="A8595" t="s">
        <v>565</v>
      </c>
      <c r="B8595" t="s">
        <v>304</v>
      </c>
      <c r="C8595" t="s">
        <v>87</v>
      </c>
      <c r="D8595" t="s">
        <v>78</v>
      </c>
      <c r="E8595">
        <v>2024</v>
      </c>
      <c r="F8595">
        <v>34</v>
      </c>
      <c r="G8595" t="s">
        <v>302</v>
      </c>
      <c r="H8595" t="s">
        <v>80</v>
      </c>
      <c r="I8595">
        <v>17490</v>
      </c>
      <c r="L8595" t="s">
        <v>566</v>
      </c>
      <c r="M8595">
        <v>16899</v>
      </c>
      <c r="N8595">
        <v>591</v>
      </c>
      <c r="O8595" t="s">
        <v>387</v>
      </c>
    </row>
    <row r="8596" spans="1:15" hidden="1" x14ac:dyDescent="0.35">
      <c r="A8596" t="s">
        <v>565</v>
      </c>
      <c r="B8596" t="s">
        <v>304</v>
      </c>
      <c r="C8596" t="s">
        <v>87</v>
      </c>
      <c r="D8596" t="s">
        <v>78</v>
      </c>
      <c r="E8596">
        <v>2024</v>
      </c>
      <c r="F8596">
        <v>34</v>
      </c>
      <c r="G8596" t="s">
        <v>302</v>
      </c>
      <c r="H8596" t="s">
        <v>80</v>
      </c>
      <c r="I8596">
        <v>1183993</v>
      </c>
      <c r="L8596" t="s">
        <v>566</v>
      </c>
      <c r="M8596">
        <v>1144008</v>
      </c>
      <c r="N8596">
        <v>39985</v>
      </c>
      <c r="O8596" t="s">
        <v>387</v>
      </c>
    </row>
    <row r="8597" spans="1:15" hidden="1" x14ac:dyDescent="0.35">
      <c r="A8597" t="s">
        <v>565</v>
      </c>
      <c r="B8597" t="s">
        <v>304</v>
      </c>
      <c r="C8597" t="s">
        <v>87</v>
      </c>
      <c r="D8597" t="s">
        <v>78</v>
      </c>
      <c r="E8597">
        <v>2024</v>
      </c>
      <c r="F8597">
        <v>34</v>
      </c>
      <c r="G8597" t="s">
        <v>302</v>
      </c>
      <c r="H8597" t="s">
        <v>80</v>
      </c>
      <c r="I8597">
        <v>63539</v>
      </c>
      <c r="L8597" t="s">
        <v>566</v>
      </c>
      <c r="M8597">
        <v>61393</v>
      </c>
      <c r="N8597">
        <v>2146</v>
      </c>
      <c r="O8597" t="s">
        <v>387</v>
      </c>
    </row>
    <row r="8598" spans="1:15" hidden="1" x14ac:dyDescent="0.35">
      <c r="A8598" t="s">
        <v>565</v>
      </c>
      <c r="B8598" t="s">
        <v>304</v>
      </c>
      <c r="C8598" t="s">
        <v>87</v>
      </c>
      <c r="D8598" t="s">
        <v>78</v>
      </c>
      <c r="E8598">
        <v>2024</v>
      </c>
      <c r="F8598">
        <v>34</v>
      </c>
      <c r="G8598" t="s">
        <v>302</v>
      </c>
      <c r="H8598" t="s">
        <v>81</v>
      </c>
      <c r="I8598">
        <v>7100</v>
      </c>
      <c r="L8598" t="s">
        <v>566</v>
      </c>
      <c r="M8598">
        <v>6860</v>
      </c>
      <c r="N8598">
        <v>240</v>
      </c>
      <c r="O8598" t="s">
        <v>387</v>
      </c>
    </row>
    <row r="8599" spans="1:15" hidden="1" x14ac:dyDescent="0.35">
      <c r="A8599" t="s">
        <v>565</v>
      </c>
      <c r="B8599" t="s">
        <v>304</v>
      </c>
      <c r="C8599" t="s">
        <v>87</v>
      </c>
      <c r="D8599" t="s">
        <v>78</v>
      </c>
      <c r="E8599">
        <v>2024</v>
      </c>
      <c r="F8599">
        <v>34</v>
      </c>
      <c r="G8599" t="s">
        <v>302</v>
      </c>
      <c r="H8599" t="s">
        <v>81</v>
      </c>
      <c r="I8599">
        <v>30695</v>
      </c>
      <c r="L8599" t="s">
        <v>566</v>
      </c>
      <c r="M8599">
        <v>29658</v>
      </c>
      <c r="N8599">
        <v>1037</v>
      </c>
      <c r="O8599" t="s">
        <v>387</v>
      </c>
    </row>
    <row r="8600" spans="1:15" hidden="1" x14ac:dyDescent="0.35">
      <c r="A8600" t="s">
        <v>565</v>
      </c>
      <c r="B8600" t="s">
        <v>304</v>
      </c>
      <c r="C8600" t="s">
        <v>87</v>
      </c>
      <c r="D8600" t="s">
        <v>78</v>
      </c>
      <c r="E8600">
        <v>2024</v>
      </c>
      <c r="F8600">
        <v>67</v>
      </c>
      <c r="G8600" t="s">
        <v>303</v>
      </c>
      <c r="H8600" t="s">
        <v>80</v>
      </c>
      <c r="I8600">
        <v>6715</v>
      </c>
      <c r="J8600">
        <v>4945</v>
      </c>
      <c r="K8600">
        <v>1770</v>
      </c>
      <c r="L8600" t="s">
        <v>566</v>
      </c>
      <c r="O8600" t="s">
        <v>387</v>
      </c>
    </row>
    <row r="8601" spans="1:15" hidden="1" x14ac:dyDescent="0.35">
      <c r="A8601" t="s">
        <v>565</v>
      </c>
      <c r="B8601" t="s">
        <v>304</v>
      </c>
      <c r="C8601" t="s">
        <v>87</v>
      </c>
      <c r="D8601" t="s">
        <v>78</v>
      </c>
      <c r="E8601">
        <v>2024</v>
      </c>
      <c r="F8601">
        <v>67</v>
      </c>
      <c r="G8601" t="s">
        <v>303</v>
      </c>
      <c r="H8601" t="s">
        <v>80</v>
      </c>
      <c r="I8601">
        <v>29963</v>
      </c>
      <c r="J8601">
        <v>16850</v>
      </c>
      <c r="K8601">
        <v>13113</v>
      </c>
      <c r="L8601" t="s">
        <v>566</v>
      </c>
      <c r="O8601" t="s">
        <v>387</v>
      </c>
    </row>
    <row r="8602" spans="1:15" hidden="1" x14ac:dyDescent="0.35">
      <c r="A8602" t="s">
        <v>565</v>
      </c>
      <c r="B8602" t="s">
        <v>304</v>
      </c>
      <c r="C8602" t="s">
        <v>87</v>
      </c>
      <c r="D8602" t="s">
        <v>78</v>
      </c>
      <c r="E8602">
        <v>2024</v>
      </c>
      <c r="F8602">
        <v>67</v>
      </c>
      <c r="G8602" t="s">
        <v>303</v>
      </c>
      <c r="H8602" t="s">
        <v>80</v>
      </c>
      <c r="I8602">
        <v>3185</v>
      </c>
      <c r="J8602">
        <v>1875</v>
      </c>
      <c r="K8602">
        <v>1310</v>
      </c>
      <c r="L8602" t="s">
        <v>566</v>
      </c>
      <c r="O8602" t="s">
        <v>387</v>
      </c>
    </row>
    <row r="8603" spans="1:15" hidden="1" x14ac:dyDescent="0.35">
      <c r="A8603" t="s">
        <v>565</v>
      </c>
      <c r="B8603" t="s">
        <v>304</v>
      </c>
      <c r="C8603" t="s">
        <v>87</v>
      </c>
      <c r="D8603" t="s">
        <v>78</v>
      </c>
      <c r="E8603">
        <v>2024</v>
      </c>
      <c r="F8603">
        <v>67</v>
      </c>
      <c r="G8603" t="s">
        <v>303</v>
      </c>
      <c r="H8603" t="s">
        <v>81</v>
      </c>
      <c r="I8603">
        <v>3247</v>
      </c>
      <c r="J8603">
        <v>2575</v>
      </c>
      <c r="K8603">
        <v>672</v>
      </c>
      <c r="L8603" t="s">
        <v>566</v>
      </c>
      <c r="O8603" t="s">
        <v>387</v>
      </c>
    </row>
    <row r="8604" spans="1:15" hidden="1" x14ac:dyDescent="0.35">
      <c r="A8604" t="s">
        <v>565</v>
      </c>
      <c r="B8604" t="s">
        <v>84</v>
      </c>
      <c r="C8604" t="s">
        <v>418</v>
      </c>
      <c r="D8604" t="s">
        <v>78</v>
      </c>
      <c r="E8604">
        <v>2024</v>
      </c>
      <c r="F8604">
        <v>79</v>
      </c>
      <c r="G8604" t="s">
        <v>312</v>
      </c>
      <c r="H8604" t="s">
        <v>80</v>
      </c>
      <c r="I8604">
        <v>2586</v>
      </c>
      <c r="L8604" t="s">
        <v>566</v>
      </c>
      <c r="O8604" t="s">
        <v>417</v>
      </c>
    </row>
    <row r="8605" spans="1:15" hidden="1" x14ac:dyDescent="0.35">
      <c r="A8605" t="s">
        <v>565</v>
      </c>
      <c r="B8605" t="s">
        <v>84</v>
      </c>
      <c r="C8605" t="s">
        <v>418</v>
      </c>
      <c r="D8605" t="s">
        <v>78</v>
      </c>
      <c r="E8605">
        <v>2024</v>
      </c>
      <c r="F8605">
        <v>79</v>
      </c>
      <c r="G8605" t="s">
        <v>312</v>
      </c>
      <c r="H8605" t="s">
        <v>80</v>
      </c>
      <c r="I8605">
        <v>102</v>
      </c>
      <c r="L8605" t="s">
        <v>566</v>
      </c>
      <c r="O8605" t="s">
        <v>417</v>
      </c>
    </row>
    <row r="8606" spans="1:15" hidden="1" x14ac:dyDescent="0.35">
      <c r="A8606" t="s">
        <v>565</v>
      </c>
      <c r="B8606" t="s">
        <v>84</v>
      </c>
      <c r="C8606" t="s">
        <v>418</v>
      </c>
      <c r="D8606" t="s">
        <v>78</v>
      </c>
      <c r="E8606">
        <v>2024</v>
      </c>
      <c r="F8606">
        <v>79</v>
      </c>
      <c r="G8606" t="s">
        <v>312</v>
      </c>
      <c r="H8606" t="s">
        <v>80</v>
      </c>
      <c r="I8606">
        <v>2069</v>
      </c>
      <c r="L8606" t="s">
        <v>566</v>
      </c>
      <c r="O8606" t="s">
        <v>417</v>
      </c>
    </row>
    <row r="8607" spans="1:15" hidden="1" x14ac:dyDescent="0.35">
      <c r="A8607" t="s">
        <v>565</v>
      </c>
      <c r="B8607" t="s">
        <v>84</v>
      </c>
      <c r="C8607" t="s">
        <v>418</v>
      </c>
      <c r="D8607" t="s">
        <v>78</v>
      </c>
      <c r="E8607">
        <v>2024</v>
      </c>
      <c r="F8607">
        <v>79</v>
      </c>
      <c r="G8607" t="s">
        <v>312</v>
      </c>
      <c r="H8607" t="s">
        <v>80</v>
      </c>
      <c r="I8607">
        <v>358</v>
      </c>
      <c r="L8607" t="s">
        <v>566</v>
      </c>
      <c r="O8607" t="s">
        <v>417</v>
      </c>
    </row>
    <row r="8608" spans="1:15" hidden="1" x14ac:dyDescent="0.35">
      <c r="A8608" t="s">
        <v>565</v>
      </c>
      <c r="B8608" t="s">
        <v>84</v>
      </c>
      <c r="C8608" t="s">
        <v>418</v>
      </c>
      <c r="D8608" t="s">
        <v>78</v>
      </c>
      <c r="E8608">
        <v>2024</v>
      </c>
      <c r="F8608">
        <v>34</v>
      </c>
      <c r="G8608" t="s">
        <v>302</v>
      </c>
      <c r="H8608" t="s">
        <v>80</v>
      </c>
      <c r="I8608">
        <v>210</v>
      </c>
      <c r="L8608" t="s">
        <v>566</v>
      </c>
      <c r="M8608">
        <v>199.5</v>
      </c>
      <c r="N8608">
        <v>10.5</v>
      </c>
      <c r="O8608" t="s">
        <v>417</v>
      </c>
    </row>
    <row r="8609" spans="1:15" hidden="1" x14ac:dyDescent="0.35">
      <c r="A8609" t="s">
        <v>565</v>
      </c>
      <c r="B8609" t="s">
        <v>84</v>
      </c>
      <c r="C8609" t="s">
        <v>418</v>
      </c>
      <c r="D8609" t="s">
        <v>78</v>
      </c>
      <c r="E8609">
        <v>2024</v>
      </c>
      <c r="F8609">
        <v>34</v>
      </c>
      <c r="G8609" t="s">
        <v>302</v>
      </c>
      <c r="H8609" t="s">
        <v>80</v>
      </c>
      <c r="I8609">
        <v>8</v>
      </c>
      <c r="L8609" t="s">
        <v>566</v>
      </c>
      <c r="M8609">
        <v>7.6</v>
      </c>
      <c r="N8609">
        <v>0.4</v>
      </c>
      <c r="O8609" t="s">
        <v>417</v>
      </c>
    </row>
    <row r="8610" spans="1:15" hidden="1" x14ac:dyDescent="0.35">
      <c r="A8610" t="s">
        <v>565</v>
      </c>
      <c r="B8610" t="s">
        <v>84</v>
      </c>
      <c r="C8610" t="s">
        <v>418</v>
      </c>
      <c r="D8610" t="s">
        <v>78</v>
      </c>
      <c r="E8610">
        <v>2024</v>
      </c>
      <c r="F8610">
        <v>34</v>
      </c>
      <c r="G8610" t="s">
        <v>302</v>
      </c>
      <c r="H8610" t="s">
        <v>80</v>
      </c>
      <c r="I8610">
        <v>168</v>
      </c>
      <c r="L8610" t="s">
        <v>566</v>
      </c>
      <c r="M8610">
        <v>159.6</v>
      </c>
      <c r="N8610">
        <v>8.4</v>
      </c>
      <c r="O8610" t="s">
        <v>417</v>
      </c>
    </row>
    <row r="8611" spans="1:15" hidden="1" x14ac:dyDescent="0.35">
      <c r="A8611" t="s">
        <v>565</v>
      </c>
      <c r="B8611" t="s">
        <v>84</v>
      </c>
      <c r="C8611" t="s">
        <v>418</v>
      </c>
      <c r="D8611" t="s">
        <v>78</v>
      </c>
      <c r="E8611">
        <v>2024</v>
      </c>
      <c r="F8611">
        <v>34</v>
      </c>
      <c r="G8611" t="s">
        <v>302</v>
      </c>
      <c r="H8611" t="s">
        <v>80</v>
      </c>
      <c r="I8611">
        <v>29</v>
      </c>
      <c r="L8611" t="s">
        <v>566</v>
      </c>
      <c r="M8611">
        <v>27.55</v>
      </c>
      <c r="N8611">
        <v>1.45</v>
      </c>
      <c r="O8611" t="s">
        <v>417</v>
      </c>
    </row>
    <row r="8612" spans="1:15" hidden="1" x14ac:dyDescent="0.35">
      <c r="A8612" t="s">
        <v>565</v>
      </c>
      <c r="B8612" t="s">
        <v>84</v>
      </c>
      <c r="C8612" t="s">
        <v>419</v>
      </c>
      <c r="D8612" t="s">
        <v>78</v>
      </c>
      <c r="E8612">
        <v>2023</v>
      </c>
      <c r="F8612">
        <v>34</v>
      </c>
      <c r="G8612" t="s">
        <v>302</v>
      </c>
      <c r="H8612" t="s">
        <v>80</v>
      </c>
      <c r="I8612">
        <v>231</v>
      </c>
      <c r="L8612" t="s">
        <v>566</v>
      </c>
      <c r="M8612">
        <v>219.45</v>
      </c>
      <c r="N8612">
        <v>11.55</v>
      </c>
      <c r="O8612" t="s">
        <v>415</v>
      </c>
    </row>
    <row r="8613" spans="1:15" hidden="1" x14ac:dyDescent="0.35">
      <c r="A8613" t="s">
        <v>565</v>
      </c>
      <c r="B8613" t="s">
        <v>84</v>
      </c>
      <c r="C8613" t="s">
        <v>419</v>
      </c>
      <c r="D8613" t="s">
        <v>78</v>
      </c>
      <c r="E8613">
        <v>2023</v>
      </c>
      <c r="F8613">
        <v>34</v>
      </c>
      <c r="G8613" t="s">
        <v>302</v>
      </c>
      <c r="H8613" t="s">
        <v>80</v>
      </c>
      <c r="I8613">
        <v>12</v>
      </c>
      <c r="L8613" t="s">
        <v>566</v>
      </c>
      <c r="M8613">
        <v>11.4</v>
      </c>
      <c r="N8613">
        <v>0.6</v>
      </c>
      <c r="O8613" t="s">
        <v>415</v>
      </c>
    </row>
    <row r="8614" spans="1:15" hidden="1" x14ac:dyDescent="0.35">
      <c r="A8614" t="s">
        <v>565</v>
      </c>
      <c r="B8614" t="s">
        <v>84</v>
      </c>
      <c r="C8614" t="s">
        <v>419</v>
      </c>
      <c r="D8614" t="s">
        <v>78</v>
      </c>
      <c r="E8614">
        <v>2023</v>
      </c>
      <c r="F8614">
        <v>34</v>
      </c>
      <c r="G8614" t="s">
        <v>302</v>
      </c>
      <c r="H8614" t="s">
        <v>80</v>
      </c>
      <c r="I8614">
        <v>101</v>
      </c>
      <c r="L8614" t="s">
        <v>566</v>
      </c>
      <c r="M8614">
        <v>95.95</v>
      </c>
      <c r="N8614">
        <v>5.05</v>
      </c>
      <c r="O8614" t="s">
        <v>415</v>
      </c>
    </row>
    <row r="8615" spans="1:15" hidden="1" x14ac:dyDescent="0.35">
      <c r="A8615" t="s">
        <v>565</v>
      </c>
      <c r="B8615" t="s">
        <v>84</v>
      </c>
      <c r="C8615" t="s">
        <v>419</v>
      </c>
      <c r="D8615" t="s">
        <v>78</v>
      </c>
      <c r="E8615">
        <v>2023</v>
      </c>
      <c r="F8615">
        <v>34</v>
      </c>
      <c r="G8615" t="s">
        <v>302</v>
      </c>
      <c r="H8615" t="s">
        <v>80</v>
      </c>
      <c r="I8615">
        <v>13</v>
      </c>
      <c r="L8615" t="s">
        <v>566</v>
      </c>
      <c r="M8615">
        <v>12.35</v>
      </c>
      <c r="N8615">
        <v>0.65</v>
      </c>
      <c r="O8615" t="s">
        <v>415</v>
      </c>
    </row>
    <row r="8616" spans="1:15" hidden="1" x14ac:dyDescent="0.35">
      <c r="A8616" t="s">
        <v>565</v>
      </c>
      <c r="B8616" t="s">
        <v>84</v>
      </c>
      <c r="C8616" t="s">
        <v>419</v>
      </c>
      <c r="D8616" t="s">
        <v>78</v>
      </c>
      <c r="E8616">
        <v>2023</v>
      </c>
      <c r="F8616">
        <v>34</v>
      </c>
      <c r="G8616" t="s">
        <v>302</v>
      </c>
      <c r="H8616" t="s">
        <v>80</v>
      </c>
      <c r="I8616">
        <v>807</v>
      </c>
      <c r="L8616" t="s">
        <v>566</v>
      </c>
      <c r="M8616">
        <v>766.65</v>
      </c>
      <c r="N8616">
        <v>40.35</v>
      </c>
      <c r="O8616" t="s">
        <v>415</v>
      </c>
    </row>
    <row r="8617" spans="1:15" hidden="1" x14ac:dyDescent="0.35">
      <c r="A8617" t="s">
        <v>565</v>
      </c>
      <c r="B8617" t="s">
        <v>84</v>
      </c>
      <c r="C8617" t="s">
        <v>419</v>
      </c>
      <c r="D8617" t="s">
        <v>78</v>
      </c>
      <c r="E8617">
        <v>2023</v>
      </c>
      <c r="F8617">
        <v>34</v>
      </c>
      <c r="G8617" t="s">
        <v>302</v>
      </c>
      <c r="H8617" t="s">
        <v>80</v>
      </c>
      <c r="I8617">
        <v>42</v>
      </c>
      <c r="L8617" t="s">
        <v>566</v>
      </c>
      <c r="M8617">
        <v>39.9</v>
      </c>
      <c r="N8617">
        <v>2.1</v>
      </c>
      <c r="O8617" t="s">
        <v>415</v>
      </c>
    </row>
    <row r="8618" spans="1:15" hidden="1" x14ac:dyDescent="0.35">
      <c r="A8618" t="s">
        <v>565</v>
      </c>
      <c r="B8618" t="s">
        <v>84</v>
      </c>
      <c r="C8618" t="s">
        <v>419</v>
      </c>
      <c r="D8618" t="s">
        <v>78</v>
      </c>
      <c r="E8618">
        <v>2023</v>
      </c>
      <c r="F8618">
        <v>34</v>
      </c>
      <c r="G8618" t="s">
        <v>302</v>
      </c>
      <c r="H8618" t="s">
        <v>80</v>
      </c>
      <c r="I8618">
        <v>376</v>
      </c>
      <c r="L8618" t="s">
        <v>566</v>
      </c>
      <c r="M8618">
        <v>357.2</v>
      </c>
      <c r="N8618">
        <v>18.8</v>
      </c>
      <c r="O8618" t="s">
        <v>415</v>
      </c>
    </row>
    <row r="8619" spans="1:15" hidden="1" x14ac:dyDescent="0.35">
      <c r="A8619" t="s">
        <v>565</v>
      </c>
      <c r="B8619" t="s">
        <v>84</v>
      </c>
      <c r="C8619" t="s">
        <v>419</v>
      </c>
      <c r="D8619" t="s">
        <v>78</v>
      </c>
      <c r="E8619">
        <v>2023</v>
      </c>
      <c r="F8619">
        <v>34</v>
      </c>
      <c r="G8619" t="s">
        <v>302</v>
      </c>
      <c r="H8619" t="s">
        <v>80</v>
      </c>
      <c r="I8619">
        <v>44</v>
      </c>
      <c r="L8619" t="s">
        <v>566</v>
      </c>
      <c r="M8619">
        <v>41.8</v>
      </c>
      <c r="N8619">
        <v>2.2000000000000002</v>
      </c>
      <c r="O8619" t="s">
        <v>415</v>
      </c>
    </row>
    <row r="8620" spans="1:15" hidden="1" x14ac:dyDescent="0.35">
      <c r="A8620" t="s">
        <v>565</v>
      </c>
      <c r="B8620" t="s">
        <v>84</v>
      </c>
      <c r="C8620" t="s">
        <v>329</v>
      </c>
      <c r="D8620" t="s">
        <v>78</v>
      </c>
      <c r="E8620">
        <v>2020</v>
      </c>
      <c r="F8620">
        <v>34</v>
      </c>
      <c r="G8620" t="s">
        <v>302</v>
      </c>
      <c r="H8620" t="s">
        <v>81</v>
      </c>
      <c r="I8620">
        <v>28</v>
      </c>
      <c r="L8620" t="s">
        <v>566</v>
      </c>
      <c r="M8620">
        <v>26.97</v>
      </c>
      <c r="N8620">
        <v>1.03</v>
      </c>
      <c r="O8620" t="s">
        <v>390</v>
      </c>
    </row>
    <row r="8621" spans="1:15" hidden="1" x14ac:dyDescent="0.35">
      <c r="A8621" t="s">
        <v>565</v>
      </c>
      <c r="B8621" t="s">
        <v>84</v>
      </c>
      <c r="C8621" t="s">
        <v>329</v>
      </c>
      <c r="D8621" t="s">
        <v>78</v>
      </c>
      <c r="E8621">
        <v>2021</v>
      </c>
      <c r="F8621">
        <v>34</v>
      </c>
      <c r="G8621" t="s">
        <v>302</v>
      </c>
      <c r="H8621" t="s">
        <v>80</v>
      </c>
      <c r="I8621">
        <v>100</v>
      </c>
      <c r="L8621" t="s">
        <v>566</v>
      </c>
      <c r="M8621">
        <v>96.31</v>
      </c>
      <c r="N8621">
        <v>3.69</v>
      </c>
      <c r="O8621" t="s">
        <v>390</v>
      </c>
    </row>
    <row r="8622" spans="1:15" hidden="1" x14ac:dyDescent="0.35">
      <c r="A8622" t="s">
        <v>565</v>
      </c>
      <c r="B8622" t="s">
        <v>84</v>
      </c>
      <c r="C8622" t="s">
        <v>329</v>
      </c>
      <c r="D8622" t="s">
        <v>78</v>
      </c>
      <c r="E8622">
        <v>2021</v>
      </c>
      <c r="F8622">
        <v>34</v>
      </c>
      <c r="G8622" t="s">
        <v>302</v>
      </c>
      <c r="H8622" t="s">
        <v>80</v>
      </c>
      <c r="I8622">
        <v>52</v>
      </c>
      <c r="L8622" t="s">
        <v>566</v>
      </c>
      <c r="M8622">
        <v>50.08</v>
      </c>
      <c r="N8622">
        <v>1.92</v>
      </c>
      <c r="O8622" t="s">
        <v>390</v>
      </c>
    </row>
    <row r="8623" spans="1:15" hidden="1" x14ac:dyDescent="0.35">
      <c r="A8623" t="s">
        <v>565</v>
      </c>
      <c r="B8623" t="s">
        <v>84</v>
      </c>
      <c r="C8623" t="s">
        <v>329</v>
      </c>
      <c r="D8623" t="s">
        <v>78</v>
      </c>
      <c r="E8623">
        <v>2021</v>
      </c>
      <c r="F8623">
        <v>34</v>
      </c>
      <c r="G8623" t="s">
        <v>302</v>
      </c>
      <c r="H8623" t="s">
        <v>81</v>
      </c>
      <c r="I8623">
        <v>11</v>
      </c>
      <c r="L8623" t="s">
        <v>566</v>
      </c>
      <c r="M8623">
        <v>10.59</v>
      </c>
      <c r="N8623">
        <v>0.41</v>
      </c>
      <c r="O8623" t="s">
        <v>390</v>
      </c>
    </row>
    <row r="8624" spans="1:15" hidden="1" x14ac:dyDescent="0.35">
      <c r="A8624" t="s">
        <v>565</v>
      </c>
      <c r="B8624" t="s">
        <v>84</v>
      </c>
      <c r="C8624" t="s">
        <v>329</v>
      </c>
      <c r="D8624" t="s">
        <v>78</v>
      </c>
      <c r="E8624">
        <v>2021</v>
      </c>
      <c r="F8624">
        <v>34</v>
      </c>
      <c r="G8624" t="s">
        <v>302</v>
      </c>
      <c r="H8624" t="s">
        <v>80</v>
      </c>
      <c r="I8624">
        <v>125</v>
      </c>
      <c r="L8624" t="s">
        <v>566</v>
      </c>
      <c r="M8624">
        <v>120.39</v>
      </c>
      <c r="N8624">
        <v>4.6100000000000003</v>
      </c>
      <c r="O8624" t="s">
        <v>390</v>
      </c>
    </row>
    <row r="8625" spans="1:15" hidden="1" x14ac:dyDescent="0.35">
      <c r="A8625" t="s">
        <v>565</v>
      </c>
      <c r="B8625" t="s">
        <v>84</v>
      </c>
      <c r="C8625" t="s">
        <v>329</v>
      </c>
      <c r="D8625" t="s">
        <v>78</v>
      </c>
      <c r="E8625">
        <v>2022</v>
      </c>
      <c r="F8625">
        <v>34</v>
      </c>
      <c r="G8625" t="s">
        <v>302</v>
      </c>
      <c r="H8625" t="s">
        <v>80</v>
      </c>
      <c r="I8625">
        <v>8</v>
      </c>
      <c r="L8625" t="s">
        <v>566</v>
      </c>
      <c r="M8625">
        <v>7.6</v>
      </c>
      <c r="N8625">
        <v>0.4</v>
      </c>
      <c r="O8625" t="s">
        <v>390</v>
      </c>
    </row>
    <row r="8626" spans="1:15" hidden="1" x14ac:dyDescent="0.35">
      <c r="A8626" t="s">
        <v>565</v>
      </c>
      <c r="B8626" t="s">
        <v>84</v>
      </c>
      <c r="C8626" t="s">
        <v>329</v>
      </c>
      <c r="D8626" t="s">
        <v>78</v>
      </c>
      <c r="E8626">
        <v>2022</v>
      </c>
      <c r="F8626">
        <v>34</v>
      </c>
      <c r="G8626" t="s">
        <v>302</v>
      </c>
      <c r="H8626" t="s">
        <v>80</v>
      </c>
      <c r="I8626">
        <v>9</v>
      </c>
      <c r="L8626" t="s">
        <v>566</v>
      </c>
      <c r="M8626">
        <v>8.5500000000000007</v>
      </c>
      <c r="N8626">
        <v>0.45</v>
      </c>
      <c r="O8626" t="s">
        <v>390</v>
      </c>
    </row>
    <row r="8627" spans="1:15" hidden="1" x14ac:dyDescent="0.35">
      <c r="A8627" t="s">
        <v>565</v>
      </c>
      <c r="B8627" t="s">
        <v>84</v>
      </c>
      <c r="C8627" t="s">
        <v>329</v>
      </c>
      <c r="D8627" t="s">
        <v>78</v>
      </c>
      <c r="E8627">
        <v>2022</v>
      </c>
      <c r="F8627">
        <v>34</v>
      </c>
      <c r="G8627" t="s">
        <v>302</v>
      </c>
      <c r="H8627" t="s">
        <v>81</v>
      </c>
      <c r="I8627">
        <v>25</v>
      </c>
      <c r="L8627" t="s">
        <v>566</v>
      </c>
      <c r="M8627">
        <v>23.75</v>
      </c>
      <c r="N8627">
        <v>1.25</v>
      </c>
      <c r="O8627" t="s">
        <v>390</v>
      </c>
    </row>
    <row r="8628" spans="1:15" hidden="1" x14ac:dyDescent="0.35">
      <c r="A8628" t="s">
        <v>565</v>
      </c>
      <c r="B8628" t="s">
        <v>84</v>
      </c>
      <c r="C8628" t="s">
        <v>329</v>
      </c>
      <c r="D8628" t="s">
        <v>78</v>
      </c>
      <c r="E8628">
        <v>2022</v>
      </c>
      <c r="F8628">
        <v>34</v>
      </c>
      <c r="G8628" t="s">
        <v>302</v>
      </c>
      <c r="H8628" t="s">
        <v>81</v>
      </c>
      <c r="I8628">
        <v>8</v>
      </c>
      <c r="L8628" t="s">
        <v>566</v>
      </c>
      <c r="M8628">
        <v>7.6</v>
      </c>
      <c r="N8628">
        <v>0.4</v>
      </c>
      <c r="O8628" t="s">
        <v>390</v>
      </c>
    </row>
    <row r="8629" spans="1:15" hidden="1" x14ac:dyDescent="0.35">
      <c r="A8629" t="s">
        <v>565</v>
      </c>
      <c r="B8629" t="s">
        <v>84</v>
      </c>
      <c r="C8629" t="s">
        <v>329</v>
      </c>
      <c r="D8629" t="s">
        <v>78</v>
      </c>
      <c r="E8629">
        <v>2022</v>
      </c>
      <c r="F8629">
        <v>34</v>
      </c>
      <c r="G8629" t="s">
        <v>302</v>
      </c>
      <c r="H8629" t="s">
        <v>80</v>
      </c>
      <c r="I8629">
        <v>1585</v>
      </c>
      <c r="L8629" t="s">
        <v>566</v>
      </c>
      <c r="M8629">
        <v>1526.59</v>
      </c>
      <c r="N8629">
        <v>58.41</v>
      </c>
      <c r="O8629" t="s">
        <v>390</v>
      </c>
    </row>
    <row r="8630" spans="1:15" hidden="1" x14ac:dyDescent="0.35">
      <c r="A8630" t="s">
        <v>565</v>
      </c>
      <c r="B8630" t="s">
        <v>84</v>
      </c>
      <c r="C8630" t="s">
        <v>329</v>
      </c>
      <c r="D8630" t="s">
        <v>78</v>
      </c>
      <c r="E8630">
        <v>2022</v>
      </c>
      <c r="F8630">
        <v>34</v>
      </c>
      <c r="G8630" t="s">
        <v>302</v>
      </c>
      <c r="H8630" t="s">
        <v>80</v>
      </c>
      <c r="I8630">
        <v>213</v>
      </c>
      <c r="L8630" t="s">
        <v>566</v>
      </c>
      <c r="M8630">
        <v>202.35</v>
      </c>
      <c r="N8630">
        <v>10.65</v>
      </c>
      <c r="O8630" t="s">
        <v>390</v>
      </c>
    </row>
    <row r="8631" spans="1:15" hidden="1" x14ac:dyDescent="0.35">
      <c r="A8631" t="s">
        <v>565</v>
      </c>
      <c r="B8631" t="s">
        <v>84</v>
      </c>
      <c r="C8631" t="s">
        <v>329</v>
      </c>
      <c r="D8631" t="s">
        <v>78</v>
      </c>
      <c r="E8631">
        <v>2022</v>
      </c>
      <c r="F8631">
        <v>34</v>
      </c>
      <c r="G8631" t="s">
        <v>302</v>
      </c>
      <c r="H8631" t="s">
        <v>80</v>
      </c>
      <c r="I8631">
        <v>2570</v>
      </c>
      <c r="L8631" t="s">
        <v>566</v>
      </c>
      <c r="M8631">
        <v>2475.29</v>
      </c>
      <c r="N8631">
        <v>94.71</v>
      </c>
      <c r="O8631" t="s">
        <v>390</v>
      </c>
    </row>
    <row r="8632" spans="1:15" hidden="1" x14ac:dyDescent="0.35">
      <c r="A8632" t="s">
        <v>565</v>
      </c>
      <c r="B8632" t="s">
        <v>84</v>
      </c>
      <c r="C8632" t="s">
        <v>329</v>
      </c>
      <c r="D8632" t="s">
        <v>78</v>
      </c>
      <c r="E8632">
        <v>2022</v>
      </c>
      <c r="F8632">
        <v>34</v>
      </c>
      <c r="G8632" t="s">
        <v>302</v>
      </c>
      <c r="H8632" t="s">
        <v>80</v>
      </c>
      <c r="I8632">
        <v>244</v>
      </c>
      <c r="L8632" t="s">
        <v>566</v>
      </c>
      <c r="M8632">
        <v>231.8</v>
      </c>
      <c r="N8632">
        <v>12.2</v>
      </c>
      <c r="O8632" t="s">
        <v>390</v>
      </c>
    </row>
    <row r="8633" spans="1:15" hidden="1" x14ac:dyDescent="0.35">
      <c r="A8633" t="s">
        <v>565</v>
      </c>
      <c r="B8633" t="s">
        <v>84</v>
      </c>
      <c r="C8633" t="s">
        <v>329</v>
      </c>
      <c r="D8633" t="s">
        <v>78</v>
      </c>
      <c r="E8633">
        <v>2022</v>
      </c>
      <c r="F8633">
        <v>34</v>
      </c>
      <c r="G8633" t="s">
        <v>302</v>
      </c>
      <c r="H8633" t="s">
        <v>81</v>
      </c>
      <c r="I8633">
        <v>1498</v>
      </c>
      <c r="L8633" t="s">
        <v>566</v>
      </c>
      <c r="M8633">
        <v>1423.1</v>
      </c>
      <c r="N8633">
        <v>74.900000000000006</v>
      </c>
      <c r="O8633" t="s">
        <v>390</v>
      </c>
    </row>
    <row r="8634" spans="1:15" hidden="1" x14ac:dyDescent="0.35">
      <c r="A8634" t="s">
        <v>565</v>
      </c>
      <c r="B8634" t="s">
        <v>84</v>
      </c>
      <c r="C8634" t="s">
        <v>329</v>
      </c>
      <c r="D8634" t="s">
        <v>78</v>
      </c>
      <c r="E8634">
        <v>2022</v>
      </c>
      <c r="F8634">
        <v>34</v>
      </c>
      <c r="G8634" t="s">
        <v>302</v>
      </c>
      <c r="H8634" t="s">
        <v>81</v>
      </c>
      <c r="I8634">
        <v>451</v>
      </c>
      <c r="L8634" t="s">
        <v>566</v>
      </c>
      <c r="M8634">
        <v>428.45</v>
      </c>
      <c r="N8634">
        <v>22.55</v>
      </c>
      <c r="O8634" t="s">
        <v>390</v>
      </c>
    </row>
    <row r="8635" spans="1:15" hidden="1" x14ac:dyDescent="0.35">
      <c r="A8635" t="s">
        <v>565</v>
      </c>
      <c r="B8635" t="s">
        <v>84</v>
      </c>
      <c r="C8635" t="s">
        <v>329</v>
      </c>
      <c r="D8635" t="s">
        <v>78</v>
      </c>
      <c r="E8635">
        <v>2023</v>
      </c>
      <c r="F8635">
        <v>34</v>
      </c>
      <c r="G8635" t="s">
        <v>302</v>
      </c>
      <c r="H8635" t="s">
        <v>80</v>
      </c>
      <c r="I8635">
        <v>2507</v>
      </c>
      <c r="L8635" t="s">
        <v>566</v>
      </c>
      <c r="M8635">
        <v>2381.65</v>
      </c>
      <c r="N8635">
        <v>125.35</v>
      </c>
      <c r="O8635" t="s">
        <v>390</v>
      </c>
    </row>
    <row r="8636" spans="1:15" hidden="1" x14ac:dyDescent="0.35">
      <c r="A8636" t="s">
        <v>565</v>
      </c>
      <c r="B8636" t="s">
        <v>84</v>
      </c>
      <c r="C8636" t="s">
        <v>329</v>
      </c>
      <c r="D8636" t="s">
        <v>78</v>
      </c>
      <c r="E8636">
        <v>2023</v>
      </c>
      <c r="F8636">
        <v>34</v>
      </c>
      <c r="G8636" t="s">
        <v>302</v>
      </c>
      <c r="H8636" t="s">
        <v>80</v>
      </c>
      <c r="I8636">
        <v>294</v>
      </c>
      <c r="L8636" t="s">
        <v>566</v>
      </c>
      <c r="M8636">
        <v>279.3</v>
      </c>
      <c r="N8636">
        <v>14.7</v>
      </c>
      <c r="O8636" t="s">
        <v>390</v>
      </c>
    </row>
    <row r="8637" spans="1:15" hidden="1" x14ac:dyDescent="0.35">
      <c r="A8637" t="s">
        <v>565</v>
      </c>
      <c r="B8637" t="s">
        <v>84</v>
      </c>
      <c r="C8637" t="s">
        <v>329</v>
      </c>
      <c r="D8637" t="s">
        <v>78</v>
      </c>
      <c r="E8637">
        <v>2023</v>
      </c>
      <c r="F8637">
        <v>34</v>
      </c>
      <c r="G8637" t="s">
        <v>302</v>
      </c>
      <c r="H8637" t="s">
        <v>80</v>
      </c>
      <c r="I8637">
        <v>172</v>
      </c>
      <c r="L8637" t="s">
        <v>566</v>
      </c>
      <c r="M8637">
        <v>165.66</v>
      </c>
      <c r="N8637">
        <v>6.34</v>
      </c>
      <c r="O8637" t="s">
        <v>390</v>
      </c>
    </row>
    <row r="8638" spans="1:15" hidden="1" x14ac:dyDescent="0.35">
      <c r="A8638" t="s">
        <v>565</v>
      </c>
      <c r="B8638" t="s">
        <v>84</v>
      </c>
      <c r="C8638" t="s">
        <v>329</v>
      </c>
      <c r="D8638" t="s">
        <v>78</v>
      </c>
      <c r="E8638">
        <v>2023</v>
      </c>
      <c r="F8638">
        <v>34</v>
      </c>
      <c r="G8638" t="s">
        <v>302</v>
      </c>
      <c r="H8638" t="s">
        <v>80</v>
      </c>
      <c r="I8638">
        <v>241</v>
      </c>
      <c r="L8638" t="s">
        <v>566</v>
      </c>
      <c r="M8638">
        <v>228.95</v>
      </c>
      <c r="N8638">
        <v>12.05</v>
      </c>
      <c r="O8638" t="s">
        <v>390</v>
      </c>
    </row>
    <row r="8639" spans="1:15" hidden="1" x14ac:dyDescent="0.35">
      <c r="A8639" t="s">
        <v>565</v>
      </c>
      <c r="B8639" t="s">
        <v>84</v>
      </c>
      <c r="C8639" t="s">
        <v>329</v>
      </c>
      <c r="D8639" t="s">
        <v>78</v>
      </c>
      <c r="E8639">
        <v>2023</v>
      </c>
      <c r="F8639">
        <v>34</v>
      </c>
      <c r="G8639" t="s">
        <v>302</v>
      </c>
      <c r="H8639" t="s">
        <v>81</v>
      </c>
      <c r="I8639">
        <v>716</v>
      </c>
      <c r="L8639" t="s">
        <v>566</v>
      </c>
      <c r="M8639">
        <v>689.61</v>
      </c>
      <c r="N8639">
        <v>26.39</v>
      </c>
      <c r="O8639" t="s">
        <v>390</v>
      </c>
    </row>
    <row r="8640" spans="1:15" hidden="1" x14ac:dyDescent="0.35">
      <c r="A8640" t="s">
        <v>565</v>
      </c>
      <c r="B8640" t="s">
        <v>84</v>
      </c>
      <c r="C8640" t="s">
        <v>329</v>
      </c>
      <c r="D8640" t="s">
        <v>78</v>
      </c>
      <c r="E8640">
        <v>2023</v>
      </c>
      <c r="F8640">
        <v>34</v>
      </c>
      <c r="G8640" t="s">
        <v>302</v>
      </c>
      <c r="H8640" t="s">
        <v>81</v>
      </c>
      <c r="I8640">
        <v>693</v>
      </c>
      <c r="L8640" t="s">
        <v>566</v>
      </c>
      <c r="M8640">
        <v>658.35</v>
      </c>
      <c r="N8640">
        <v>34.65</v>
      </c>
      <c r="O8640" t="s">
        <v>390</v>
      </c>
    </row>
    <row r="8641" spans="1:15" hidden="1" x14ac:dyDescent="0.35">
      <c r="A8641" t="s">
        <v>565</v>
      </c>
      <c r="B8641" t="s">
        <v>84</v>
      </c>
      <c r="C8641" t="s">
        <v>329</v>
      </c>
      <c r="D8641" t="s">
        <v>78</v>
      </c>
      <c r="E8641">
        <v>2023</v>
      </c>
      <c r="F8641">
        <v>34</v>
      </c>
      <c r="G8641" t="s">
        <v>302</v>
      </c>
      <c r="H8641" t="s">
        <v>80</v>
      </c>
      <c r="I8641">
        <v>8767</v>
      </c>
      <c r="L8641" t="s">
        <v>566</v>
      </c>
      <c r="M8641">
        <v>8328.65</v>
      </c>
      <c r="N8641">
        <v>438.35</v>
      </c>
      <c r="O8641" t="s">
        <v>390</v>
      </c>
    </row>
    <row r="8642" spans="1:15" hidden="1" x14ac:dyDescent="0.35">
      <c r="A8642" t="s">
        <v>565</v>
      </c>
      <c r="B8642" t="s">
        <v>84</v>
      </c>
      <c r="C8642" t="s">
        <v>329</v>
      </c>
      <c r="D8642" t="s">
        <v>78</v>
      </c>
      <c r="E8642">
        <v>2023</v>
      </c>
      <c r="F8642">
        <v>34</v>
      </c>
      <c r="G8642" t="s">
        <v>302</v>
      </c>
      <c r="H8642" t="s">
        <v>80</v>
      </c>
      <c r="I8642">
        <v>1024</v>
      </c>
      <c r="L8642" t="s">
        <v>566</v>
      </c>
      <c r="M8642">
        <v>972.8</v>
      </c>
      <c r="N8642">
        <v>51.2</v>
      </c>
      <c r="O8642" t="s">
        <v>390</v>
      </c>
    </row>
    <row r="8643" spans="1:15" hidden="1" x14ac:dyDescent="0.35">
      <c r="A8643" t="s">
        <v>565</v>
      </c>
      <c r="B8643" t="s">
        <v>84</v>
      </c>
      <c r="C8643" t="s">
        <v>329</v>
      </c>
      <c r="D8643" t="s">
        <v>78</v>
      </c>
      <c r="E8643">
        <v>2023</v>
      </c>
      <c r="F8643">
        <v>34</v>
      </c>
      <c r="G8643" t="s">
        <v>302</v>
      </c>
      <c r="H8643" t="s">
        <v>80</v>
      </c>
      <c r="I8643">
        <v>1645</v>
      </c>
      <c r="L8643" t="s">
        <v>566</v>
      </c>
      <c r="M8643">
        <v>1584.38</v>
      </c>
      <c r="N8643">
        <v>60.62</v>
      </c>
      <c r="O8643" t="s">
        <v>390</v>
      </c>
    </row>
    <row r="8644" spans="1:15" hidden="1" x14ac:dyDescent="0.35">
      <c r="A8644" t="s">
        <v>565</v>
      </c>
      <c r="B8644" t="s">
        <v>84</v>
      </c>
      <c r="C8644" t="s">
        <v>329</v>
      </c>
      <c r="D8644" t="s">
        <v>78</v>
      </c>
      <c r="E8644">
        <v>2023</v>
      </c>
      <c r="F8644">
        <v>34</v>
      </c>
      <c r="G8644" t="s">
        <v>302</v>
      </c>
      <c r="H8644" t="s">
        <v>80</v>
      </c>
      <c r="I8644">
        <v>842</v>
      </c>
      <c r="L8644" t="s">
        <v>566</v>
      </c>
      <c r="M8644">
        <v>799.9</v>
      </c>
      <c r="N8644">
        <v>42.1</v>
      </c>
      <c r="O8644" t="s">
        <v>390</v>
      </c>
    </row>
    <row r="8645" spans="1:15" hidden="1" x14ac:dyDescent="0.35">
      <c r="A8645" t="s">
        <v>565</v>
      </c>
      <c r="B8645" t="s">
        <v>84</v>
      </c>
      <c r="C8645" t="s">
        <v>329</v>
      </c>
      <c r="D8645" t="s">
        <v>78</v>
      </c>
      <c r="E8645">
        <v>2023</v>
      </c>
      <c r="F8645">
        <v>34</v>
      </c>
      <c r="G8645" t="s">
        <v>302</v>
      </c>
      <c r="H8645" t="s">
        <v>81</v>
      </c>
      <c r="I8645">
        <v>2578</v>
      </c>
      <c r="L8645" t="s">
        <v>566</v>
      </c>
      <c r="M8645">
        <v>2449.1</v>
      </c>
      <c r="N8645">
        <v>128.9</v>
      </c>
      <c r="O8645" t="s">
        <v>390</v>
      </c>
    </row>
    <row r="8646" spans="1:15" hidden="1" x14ac:dyDescent="0.35">
      <c r="A8646" t="s">
        <v>565</v>
      </c>
      <c r="B8646" t="s">
        <v>84</v>
      </c>
      <c r="C8646" t="s">
        <v>329</v>
      </c>
      <c r="D8646" t="s">
        <v>78</v>
      </c>
      <c r="E8646">
        <v>2024</v>
      </c>
      <c r="F8646">
        <v>34</v>
      </c>
      <c r="G8646" t="s">
        <v>302</v>
      </c>
      <c r="H8646" t="s">
        <v>80</v>
      </c>
      <c r="I8646">
        <v>4616</v>
      </c>
      <c r="L8646" t="s">
        <v>566</v>
      </c>
      <c r="M8646">
        <v>4445.8900000000003</v>
      </c>
      <c r="N8646">
        <v>170.11</v>
      </c>
      <c r="O8646" t="s">
        <v>390</v>
      </c>
    </row>
    <row r="8647" spans="1:15" hidden="1" x14ac:dyDescent="0.35">
      <c r="A8647" t="s">
        <v>565</v>
      </c>
      <c r="B8647" t="s">
        <v>84</v>
      </c>
      <c r="C8647" t="s">
        <v>329</v>
      </c>
      <c r="D8647" t="s">
        <v>78</v>
      </c>
      <c r="E8647">
        <v>2024</v>
      </c>
      <c r="F8647">
        <v>34</v>
      </c>
      <c r="G8647" t="s">
        <v>302</v>
      </c>
      <c r="H8647" t="s">
        <v>80</v>
      </c>
      <c r="I8647">
        <v>1125</v>
      </c>
      <c r="L8647" t="s">
        <v>566</v>
      </c>
      <c r="M8647">
        <v>1068.75</v>
      </c>
      <c r="N8647">
        <v>56.25</v>
      </c>
      <c r="O8647" t="s">
        <v>390</v>
      </c>
    </row>
    <row r="8648" spans="1:15" hidden="1" x14ac:dyDescent="0.35">
      <c r="A8648" t="s">
        <v>565</v>
      </c>
      <c r="B8648" t="s">
        <v>84</v>
      </c>
      <c r="C8648" t="s">
        <v>329</v>
      </c>
      <c r="D8648" t="s">
        <v>78</v>
      </c>
      <c r="E8648">
        <v>2024</v>
      </c>
      <c r="F8648">
        <v>34</v>
      </c>
      <c r="G8648" t="s">
        <v>302</v>
      </c>
      <c r="H8648" t="s">
        <v>80</v>
      </c>
      <c r="I8648">
        <v>295</v>
      </c>
      <c r="L8648" t="s">
        <v>566</v>
      </c>
      <c r="M8648">
        <v>284.13</v>
      </c>
      <c r="N8648">
        <v>10.87</v>
      </c>
      <c r="O8648" t="s">
        <v>390</v>
      </c>
    </row>
    <row r="8649" spans="1:15" hidden="1" x14ac:dyDescent="0.35">
      <c r="A8649" t="s">
        <v>565</v>
      </c>
      <c r="B8649" t="s">
        <v>84</v>
      </c>
      <c r="C8649" t="s">
        <v>329</v>
      </c>
      <c r="D8649" t="s">
        <v>78</v>
      </c>
      <c r="E8649">
        <v>2024</v>
      </c>
      <c r="F8649">
        <v>34</v>
      </c>
      <c r="G8649" t="s">
        <v>302</v>
      </c>
      <c r="H8649" t="s">
        <v>80</v>
      </c>
      <c r="I8649">
        <v>920</v>
      </c>
      <c r="L8649" t="s">
        <v>566</v>
      </c>
      <c r="M8649">
        <v>874</v>
      </c>
      <c r="N8649">
        <v>46</v>
      </c>
      <c r="O8649" t="s">
        <v>390</v>
      </c>
    </row>
    <row r="8650" spans="1:15" hidden="1" x14ac:dyDescent="0.35">
      <c r="A8650" t="s">
        <v>565</v>
      </c>
      <c r="B8650" t="s">
        <v>84</v>
      </c>
      <c r="C8650" t="s">
        <v>329</v>
      </c>
      <c r="D8650" t="s">
        <v>78</v>
      </c>
      <c r="E8650">
        <v>2024</v>
      </c>
      <c r="F8650">
        <v>34</v>
      </c>
      <c r="G8650" t="s">
        <v>302</v>
      </c>
      <c r="H8650" t="s">
        <v>81</v>
      </c>
      <c r="I8650">
        <v>8585</v>
      </c>
      <c r="L8650" t="s">
        <v>566</v>
      </c>
      <c r="M8650">
        <v>8155.75</v>
      </c>
      <c r="N8650">
        <v>429.25</v>
      </c>
      <c r="O8650" t="s">
        <v>390</v>
      </c>
    </row>
    <row r="8651" spans="1:15" hidden="1" x14ac:dyDescent="0.35">
      <c r="A8651" t="s">
        <v>565</v>
      </c>
      <c r="B8651" t="s">
        <v>84</v>
      </c>
      <c r="C8651" t="s">
        <v>329</v>
      </c>
      <c r="D8651" t="s">
        <v>78</v>
      </c>
      <c r="E8651">
        <v>2024</v>
      </c>
      <c r="F8651">
        <v>34</v>
      </c>
      <c r="G8651" t="s">
        <v>302</v>
      </c>
      <c r="H8651" t="s">
        <v>81</v>
      </c>
      <c r="I8651">
        <v>2237</v>
      </c>
      <c r="L8651" t="s">
        <v>566</v>
      </c>
      <c r="M8651">
        <v>2125.15</v>
      </c>
      <c r="N8651">
        <v>111.85</v>
      </c>
      <c r="O8651" t="s">
        <v>390</v>
      </c>
    </row>
    <row r="8652" spans="1:15" hidden="1" x14ac:dyDescent="0.35">
      <c r="A8652" t="s">
        <v>565</v>
      </c>
      <c r="B8652" t="s">
        <v>84</v>
      </c>
      <c r="C8652" t="s">
        <v>327</v>
      </c>
      <c r="D8652" t="s">
        <v>78</v>
      </c>
      <c r="E8652">
        <v>2022</v>
      </c>
      <c r="F8652">
        <v>34</v>
      </c>
      <c r="G8652" t="s">
        <v>302</v>
      </c>
      <c r="H8652" t="s">
        <v>80</v>
      </c>
      <c r="I8652">
        <v>16</v>
      </c>
      <c r="L8652" t="s">
        <v>566</v>
      </c>
      <c r="M8652">
        <v>15.2</v>
      </c>
      <c r="N8652">
        <v>0.8</v>
      </c>
      <c r="O8652" t="s">
        <v>389</v>
      </c>
    </row>
    <row r="8653" spans="1:15" hidden="1" x14ac:dyDescent="0.35">
      <c r="A8653" t="s">
        <v>565</v>
      </c>
      <c r="B8653" t="s">
        <v>84</v>
      </c>
      <c r="C8653" t="s">
        <v>327</v>
      </c>
      <c r="D8653" t="s">
        <v>78</v>
      </c>
      <c r="E8653">
        <v>2022</v>
      </c>
      <c r="F8653">
        <v>34</v>
      </c>
      <c r="G8653" t="s">
        <v>302</v>
      </c>
      <c r="H8653" t="s">
        <v>80</v>
      </c>
      <c r="I8653">
        <v>1</v>
      </c>
      <c r="L8653" t="s">
        <v>566</v>
      </c>
      <c r="M8653">
        <v>0.95</v>
      </c>
      <c r="N8653">
        <v>0.05</v>
      </c>
      <c r="O8653" t="s">
        <v>389</v>
      </c>
    </row>
    <row r="8654" spans="1:15" hidden="1" x14ac:dyDescent="0.35">
      <c r="A8654" t="s">
        <v>565</v>
      </c>
      <c r="B8654" t="s">
        <v>84</v>
      </c>
      <c r="C8654" t="s">
        <v>327</v>
      </c>
      <c r="D8654" t="s">
        <v>78</v>
      </c>
      <c r="E8654">
        <v>2022</v>
      </c>
      <c r="F8654">
        <v>34</v>
      </c>
      <c r="G8654" t="s">
        <v>302</v>
      </c>
      <c r="H8654" t="s">
        <v>80</v>
      </c>
      <c r="I8654">
        <v>16</v>
      </c>
      <c r="L8654" t="s">
        <v>566</v>
      </c>
      <c r="M8654">
        <v>15.2</v>
      </c>
      <c r="N8654">
        <v>0.8</v>
      </c>
      <c r="O8654" t="s">
        <v>389</v>
      </c>
    </row>
    <row r="8655" spans="1:15" hidden="1" x14ac:dyDescent="0.35">
      <c r="A8655" t="s">
        <v>565</v>
      </c>
      <c r="B8655" t="s">
        <v>84</v>
      </c>
      <c r="C8655" t="s">
        <v>327</v>
      </c>
      <c r="D8655" t="s">
        <v>78</v>
      </c>
      <c r="E8655">
        <v>2022</v>
      </c>
      <c r="F8655">
        <v>34</v>
      </c>
      <c r="G8655" t="s">
        <v>302</v>
      </c>
      <c r="H8655" t="s">
        <v>80</v>
      </c>
      <c r="I8655">
        <v>1</v>
      </c>
      <c r="L8655" t="s">
        <v>566</v>
      </c>
      <c r="M8655">
        <v>0.95</v>
      </c>
      <c r="N8655">
        <v>0.05</v>
      </c>
      <c r="O8655" t="s">
        <v>389</v>
      </c>
    </row>
    <row r="8656" spans="1:15" hidden="1" x14ac:dyDescent="0.35">
      <c r="A8656" t="s">
        <v>565</v>
      </c>
      <c r="B8656" t="s">
        <v>84</v>
      </c>
      <c r="C8656" t="s">
        <v>327</v>
      </c>
      <c r="D8656" t="s">
        <v>78</v>
      </c>
      <c r="E8656">
        <v>2022</v>
      </c>
      <c r="F8656">
        <v>34</v>
      </c>
      <c r="G8656" t="s">
        <v>302</v>
      </c>
      <c r="H8656" t="s">
        <v>81</v>
      </c>
      <c r="I8656">
        <v>1</v>
      </c>
      <c r="L8656" t="s">
        <v>566</v>
      </c>
      <c r="M8656">
        <v>0.95</v>
      </c>
      <c r="N8656">
        <v>0.05</v>
      </c>
      <c r="O8656" t="s">
        <v>389</v>
      </c>
    </row>
    <row r="8657" spans="1:15" hidden="1" x14ac:dyDescent="0.35">
      <c r="A8657" t="s">
        <v>565</v>
      </c>
      <c r="B8657" t="s">
        <v>84</v>
      </c>
      <c r="C8657" t="s">
        <v>327</v>
      </c>
      <c r="D8657" t="s">
        <v>78</v>
      </c>
      <c r="E8657">
        <v>2022</v>
      </c>
      <c r="F8657">
        <v>34</v>
      </c>
      <c r="G8657" t="s">
        <v>302</v>
      </c>
      <c r="H8657" t="s">
        <v>81</v>
      </c>
      <c r="I8657">
        <v>1</v>
      </c>
      <c r="L8657" t="s">
        <v>566</v>
      </c>
      <c r="M8657">
        <v>0.95</v>
      </c>
      <c r="N8657">
        <v>0.05</v>
      </c>
      <c r="O8657" t="s">
        <v>389</v>
      </c>
    </row>
    <row r="8658" spans="1:15" hidden="1" x14ac:dyDescent="0.35">
      <c r="A8658" t="s">
        <v>565</v>
      </c>
      <c r="B8658" t="s">
        <v>84</v>
      </c>
      <c r="C8658" t="s">
        <v>327</v>
      </c>
      <c r="D8658" t="s">
        <v>78</v>
      </c>
      <c r="E8658">
        <v>2022</v>
      </c>
      <c r="F8658">
        <v>34</v>
      </c>
      <c r="G8658" t="s">
        <v>302</v>
      </c>
      <c r="H8658" t="s">
        <v>80</v>
      </c>
      <c r="I8658">
        <v>446</v>
      </c>
      <c r="L8658" t="s">
        <v>566</v>
      </c>
      <c r="M8658">
        <v>423.7</v>
      </c>
      <c r="N8658">
        <v>22.3</v>
      </c>
      <c r="O8658" t="s">
        <v>389</v>
      </c>
    </row>
    <row r="8659" spans="1:15" hidden="1" x14ac:dyDescent="0.35">
      <c r="A8659" t="s">
        <v>565</v>
      </c>
      <c r="B8659" t="s">
        <v>84</v>
      </c>
      <c r="C8659" t="s">
        <v>327</v>
      </c>
      <c r="D8659" t="s">
        <v>78</v>
      </c>
      <c r="E8659">
        <v>2022</v>
      </c>
      <c r="F8659">
        <v>34</v>
      </c>
      <c r="G8659" t="s">
        <v>302</v>
      </c>
      <c r="H8659" t="s">
        <v>80</v>
      </c>
      <c r="I8659">
        <v>40</v>
      </c>
      <c r="L8659" t="s">
        <v>566</v>
      </c>
      <c r="M8659">
        <v>38</v>
      </c>
      <c r="N8659">
        <v>2</v>
      </c>
      <c r="O8659" t="s">
        <v>389</v>
      </c>
    </row>
    <row r="8660" spans="1:15" hidden="1" x14ac:dyDescent="0.35">
      <c r="A8660" t="s">
        <v>565</v>
      </c>
      <c r="B8660" t="s">
        <v>84</v>
      </c>
      <c r="C8660" t="s">
        <v>327</v>
      </c>
      <c r="D8660" t="s">
        <v>78</v>
      </c>
      <c r="E8660">
        <v>2022</v>
      </c>
      <c r="F8660">
        <v>34</v>
      </c>
      <c r="G8660" t="s">
        <v>302</v>
      </c>
      <c r="H8660" t="s">
        <v>80</v>
      </c>
      <c r="I8660">
        <v>947</v>
      </c>
      <c r="L8660" t="s">
        <v>566</v>
      </c>
      <c r="M8660">
        <v>899.65</v>
      </c>
      <c r="N8660">
        <v>47.35</v>
      </c>
      <c r="O8660" t="s">
        <v>389</v>
      </c>
    </row>
    <row r="8661" spans="1:15" hidden="1" x14ac:dyDescent="0.35">
      <c r="A8661" t="s">
        <v>565</v>
      </c>
      <c r="B8661" t="s">
        <v>84</v>
      </c>
      <c r="C8661" t="s">
        <v>327</v>
      </c>
      <c r="D8661" t="s">
        <v>78</v>
      </c>
      <c r="E8661">
        <v>2022</v>
      </c>
      <c r="F8661">
        <v>34</v>
      </c>
      <c r="G8661" t="s">
        <v>302</v>
      </c>
      <c r="H8661" t="s">
        <v>80</v>
      </c>
      <c r="I8661">
        <v>26</v>
      </c>
      <c r="L8661" t="s">
        <v>566</v>
      </c>
      <c r="M8661">
        <v>24.7</v>
      </c>
      <c r="N8661">
        <v>1.3</v>
      </c>
      <c r="O8661" t="s">
        <v>389</v>
      </c>
    </row>
    <row r="8662" spans="1:15" hidden="1" x14ac:dyDescent="0.35">
      <c r="A8662" t="s">
        <v>565</v>
      </c>
      <c r="B8662" t="s">
        <v>84</v>
      </c>
      <c r="C8662" t="s">
        <v>327</v>
      </c>
      <c r="D8662" t="s">
        <v>78</v>
      </c>
      <c r="E8662">
        <v>2022</v>
      </c>
      <c r="F8662">
        <v>34</v>
      </c>
      <c r="G8662" t="s">
        <v>302</v>
      </c>
      <c r="H8662" t="s">
        <v>81</v>
      </c>
      <c r="I8662">
        <v>42</v>
      </c>
      <c r="L8662" t="s">
        <v>566</v>
      </c>
      <c r="M8662">
        <v>39.9</v>
      </c>
      <c r="N8662">
        <v>2.1</v>
      </c>
      <c r="O8662" t="s">
        <v>389</v>
      </c>
    </row>
    <row r="8663" spans="1:15" hidden="1" x14ac:dyDescent="0.35">
      <c r="A8663" t="s">
        <v>565</v>
      </c>
      <c r="B8663" t="s">
        <v>84</v>
      </c>
      <c r="C8663" t="s">
        <v>327</v>
      </c>
      <c r="D8663" t="s">
        <v>78</v>
      </c>
      <c r="E8663">
        <v>2022</v>
      </c>
      <c r="F8663">
        <v>34</v>
      </c>
      <c r="G8663" t="s">
        <v>302</v>
      </c>
      <c r="H8663" t="s">
        <v>81</v>
      </c>
      <c r="I8663">
        <v>49</v>
      </c>
      <c r="L8663" t="s">
        <v>566</v>
      </c>
      <c r="M8663">
        <v>46.55</v>
      </c>
      <c r="N8663">
        <v>2.4500000000000002</v>
      </c>
      <c r="O8663" t="s">
        <v>389</v>
      </c>
    </row>
    <row r="8664" spans="1:15" hidden="1" x14ac:dyDescent="0.35">
      <c r="A8664" t="s">
        <v>565</v>
      </c>
      <c r="B8664" t="s">
        <v>84</v>
      </c>
      <c r="C8664" t="s">
        <v>327</v>
      </c>
      <c r="D8664" t="s">
        <v>78</v>
      </c>
      <c r="E8664">
        <v>2023</v>
      </c>
      <c r="F8664">
        <v>34</v>
      </c>
      <c r="G8664" t="s">
        <v>302</v>
      </c>
      <c r="H8664" t="s">
        <v>80</v>
      </c>
      <c r="I8664">
        <v>648</v>
      </c>
      <c r="L8664" t="s">
        <v>566</v>
      </c>
      <c r="M8664">
        <v>615.6</v>
      </c>
      <c r="N8664">
        <v>32.4</v>
      </c>
      <c r="O8664" t="s">
        <v>389</v>
      </c>
    </row>
    <row r="8665" spans="1:15" hidden="1" x14ac:dyDescent="0.35">
      <c r="A8665" t="s">
        <v>565</v>
      </c>
      <c r="B8665" t="s">
        <v>84</v>
      </c>
      <c r="C8665" t="s">
        <v>327</v>
      </c>
      <c r="D8665" t="s">
        <v>78</v>
      </c>
      <c r="E8665">
        <v>2023</v>
      </c>
      <c r="F8665">
        <v>34</v>
      </c>
      <c r="G8665" t="s">
        <v>302</v>
      </c>
      <c r="H8665" t="s">
        <v>80</v>
      </c>
      <c r="I8665">
        <v>51</v>
      </c>
      <c r="L8665" t="s">
        <v>566</v>
      </c>
      <c r="M8665">
        <v>48.45</v>
      </c>
      <c r="N8665">
        <v>2.5499999999999998</v>
      </c>
      <c r="O8665" t="s">
        <v>389</v>
      </c>
    </row>
    <row r="8666" spans="1:15" hidden="1" x14ac:dyDescent="0.35">
      <c r="A8666" t="s">
        <v>565</v>
      </c>
      <c r="B8666" t="s">
        <v>84</v>
      </c>
      <c r="C8666" t="s">
        <v>327</v>
      </c>
      <c r="D8666" t="s">
        <v>78</v>
      </c>
      <c r="E8666">
        <v>2023</v>
      </c>
      <c r="F8666">
        <v>34</v>
      </c>
      <c r="G8666" t="s">
        <v>302</v>
      </c>
      <c r="H8666" t="s">
        <v>80</v>
      </c>
      <c r="I8666">
        <v>1183</v>
      </c>
      <c r="L8666" t="s">
        <v>566</v>
      </c>
      <c r="M8666">
        <v>1123.8499999999999</v>
      </c>
      <c r="N8666">
        <v>59.15</v>
      </c>
      <c r="O8666" t="s">
        <v>389</v>
      </c>
    </row>
    <row r="8667" spans="1:15" hidden="1" x14ac:dyDescent="0.35">
      <c r="A8667" t="s">
        <v>565</v>
      </c>
      <c r="B8667" t="s">
        <v>84</v>
      </c>
      <c r="C8667" t="s">
        <v>327</v>
      </c>
      <c r="D8667" t="s">
        <v>78</v>
      </c>
      <c r="E8667">
        <v>2023</v>
      </c>
      <c r="F8667">
        <v>34</v>
      </c>
      <c r="G8667" t="s">
        <v>302</v>
      </c>
      <c r="H8667" t="s">
        <v>80</v>
      </c>
      <c r="I8667">
        <v>49</v>
      </c>
      <c r="L8667" t="s">
        <v>566</v>
      </c>
      <c r="M8667">
        <v>46.55</v>
      </c>
      <c r="N8667">
        <v>2.4500000000000002</v>
      </c>
      <c r="O8667" t="s">
        <v>389</v>
      </c>
    </row>
    <row r="8668" spans="1:15" hidden="1" x14ac:dyDescent="0.35">
      <c r="A8668" t="s">
        <v>565</v>
      </c>
      <c r="B8668" t="s">
        <v>84</v>
      </c>
      <c r="C8668" t="s">
        <v>327</v>
      </c>
      <c r="D8668" t="s">
        <v>78</v>
      </c>
      <c r="E8668">
        <v>2023</v>
      </c>
      <c r="F8668">
        <v>34</v>
      </c>
      <c r="G8668" t="s">
        <v>302</v>
      </c>
      <c r="H8668" t="s">
        <v>81</v>
      </c>
      <c r="I8668">
        <v>202</v>
      </c>
      <c r="L8668" t="s">
        <v>566</v>
      </c>
      <c r="M8668">
        <v>191.9</v>
      </c>
      <c r="N8668">
        <v>10.1</v>
      </c>
      <c r="O8668" t="s">
        <v>389</v>
      </c>
    </row>
    <row r="8669" spans="1:15" hidden="1" x14ac:dyDescent="0.35">
      <c r="A8669" t="s">
        <v>565</v>
      </c>
      <c r="B8669" t="s">
        <v>84</v>
      </c>
      <c r="C8669" t="s">
        <v>327</v>
      </c>
      <c r="D8669" t="s">
        <v>78</v>
      </c>
      <c r="E8669">
        <v>2023</v>
      </c>
      <c r="F8669">
        <v>34</v>
      </c>
      <c r="G8669" t="s">
        <v>302</v>
      </c>
      <c r="H8669" t="s">
        <v>81</v>
      </c>
      <c r="I8669">
        <v>205</v>
      </c>
      <c r="L8669" t="s">
        <v>566</v>
      </c>
      <c r="M8669">
        <v>194.75</v>
      </c>
      <c r="N8669">
        <v>10.25</v>
      </c>
      <c r="O8669" t="s">
        <v>389</v>
      </c>
    </row>
    <row r="8670" spans="1:15" hidden="1" x14ac:dyDescent="0.35">
      <c r="A8670" t="s">
        <v>565</v>
      </c>
      <c r="B8670" t="s">
        <v>84</v>
      </c>
      <c r="C8670" t="s">
        <v>327</v>
      </c>
      <c r="D8670" t="s">
        <v>78</v>
      </c>
      <c r="E8670">
        <v>2023</v>
      </c>
      <c r="F8670">
        <v>34</v>
      </c>
      <c r="G8670" t="s">
        <v>302</v>
      </c>
      <c r="H8670" t="s">
        <v>80</v>
      </c>
      <c r="I8670">
        <v>2266</v>
      </c>
      <c r="L8670" t="s">
        <v>566</v>
      </c>
      <c r="M8670">
        <v>2152.6999999999998</v>
      </c>
      <c r="N8670">
        <v>113.3</v>
      </c>
      <c r="O8670" t="s">
        <v>389</v>
      </c>
    </row>
    <row r="8671" spans="1:15" hidden="1" x14ac:dyDescent="0.35">
      <c r="A8671" t="s">
        <v>565</v>
      </c>
      <c r="B8671" t="s">
        <v>84</v>
      </c>
      <c r="C8671" t="s">
        <v>327</v>
      </c>
      <c r="D8671" t="s">
        <v>78</v>
      </c>
      <c r="E8671">
        <v>2023</v>
      </c>
      <c r="F8671">
        <v>34</v>
      </c>
      <c r="G8671" t="s">
        <v>302</v>
      </c>
      <c r="H8671" t="s">
        <v>80</v>
      </c>
      <c r="I8671">
        <v>178</v>
      </c>
      <c r="L8671" t="s">
        <v>566</v>
      </c>
      <c r="M8671">
        <v>169.1</v>
      </c>
      <c r="N8671">
        <v>8.9</v>
      </c>
      <c r="O8671" t="s">
        <v>389</v>
      </c>
    </row>
    <row r="8672" spans="1:15" hidden="1" x14ac:dyDescent="0.35">
      <c r="A8672" t="s">
        <v>565</v>
      </c>
      <c r="B8672" t="s">
        <v>84</v>
      </c>
      <c r="C8672" t="s">
        <v>327</v>
      </c>
      <c r="D8672" t="s">
        <v>78</v>
      </c>
      <c r="E8672">
        <v>2023</v>
      </c>
      <c r="F8672">
        <v>34</v>
      </c>
      <c r="G8672" t="s">
        <v>302</v>
      </c>
      <c r="H8672" t="s">
        <v>80</v>
      </c>
      <c r="I8672">
        <v>4402</v>
      </c>
      <c r="L8672" t="s">
        <v>566</v>
      </c>
      <c r="M8672">
        <v>4181.8999999999996</v>
      </c>
      <c r="N8672">
        <v>220.1</v>
      </c>
      <c r="O8672" t="s">
        <v>389</v>
      </c>
    </row>
    <row r="8673" spans="1:15" hidden="1" x14ac:dyDescent="0.35">
      <c r="A8673" t="s">
        <v>565</v>
      </c>
      <c r="B8673" t="s">
        <v>84</v>
      </c>
      <c r="C8673" t="s">
        <v>327</v>
      </c>
      <c r="D8673" t="s">
        <v>78</v>
      </c>
      <c r="E8673">
        <v>2023</v>
      </c>
      <c r="F8673">
        <v>34</v>
      </c>
      <c r="G8673" t="s">
        <v>302</v>
      </c>
      <c r="H8673" t="s">
        <v>80</v>
      </c>
      <c r="I8673">
        <v>173</v>
      </c>
      <c r="L8673" t="s">
        <v>566</v>
      </c>
      <c r="M8673">
        <v>164.35</v>
      </c>
      <c r="N8673">
        <v>8.65</v>
      </c>
      <c r="O8673" t="s">
        <v>389</v>
      </c>
    </row>
    <row r="8674" spans="1:15" hidden="1" x14ac:dyDescent="0.35">
      <c r="A8674" t="s">
        <v>565</v>
      </c>
      <c r="B8674" t="s">
        <v>84</v>
      </c>
      <c r="C8674" t="s">
        <v>327</v>
      </c>
      <c r="D8674" t="s">
        <v>78</v>
      </c>
      <c r="E8674">
        <v>2023</v>
      </c>
      <c r="F8674">
        <v>34</v>
      </c>
      <c r="G8674" t="s">
        <v>302</v>
      </c>
      <c r="H8674" t="s">
        <v>81</v>
      </c>
      <c r="I8674">
        <v>750</v>
      </c>
      <c r="L8674" t="s">
        <v>566</v>
      </c>
      <c r="M8674">
        <v>712.5</v>
      </c>
      <c r="N8674">
        <v>37.5</v>
      </c>
      <c r="O8674" t="s">
        <v>389</v>
      </c>
    </row>
    <row r="8675" spans="1:15" hidden="1" x14ac:dyDescent="0.35">
      <c r="A8675" t="s">
        <v>565</v>
      </c>
      <c r="B8675" t="s">
        <v>84</v>
      </c>
      <c r="C8675" t="s">
        <v>327</v>
      </c>
      <c r="D8675" t="s">
        <v>78</v>
      </c>
      <c r="E8675">
        <v>2023</v>
      </c>
      <c r="F8675">
        <v>34</v>
      </c>
      <c r="G8675" t="s">
        <v>302</v>
      </c>
      <c r="H8675" t="s">
        <v>81</v>
      </c>
      <c r="I8675">
        <v>765</v>
      </c>
      <c r="L8675" t="s">
        <v>566</v>
      </c>
      <c r="M8675">
        <v>726.75</v>
      </c>
      <c r="N8675">
        <v>38.25</v>
      </c>
      <c r="O8675" t="s">
        <v>389</v>
      </c>
    </row>
    <row r="8676" spans="1:15" hidden="1" x14ac:dyDescent="0.35">
      <c r="A8676" t="s">
        <v>565</v>
      </c>
      <c r="B8676" t="s">
        <v>84</v>
      </c>
      <c r="C8676" t="s">
        <v>327</v>
      </c>
      <c r="D8676" t="s">
        <v>78</v>
      </c>
      <c r="E8676">
        <v>2024</v>
      </c>
      <c r="F8676">
        <v>34</v>
      </c>
      <c r="G8676" t="s">
        <v>302</v>
      </c>
      <c r="H8676" t="s">
        <v>80</v>
      </c>
      <c r="I8676">
        <v>1553</v>
      </c>
      <c r="L8676" t="s">
        <v>566</v>
      </c>
      <c r="M8676">
        <v>1475.35</v>
      </c>
      <c r="N8676">
        <v>77.650000000000006</v>
      </c>
      <c r="O8676" t="s">
        <v>389</v>
      </c>
    </row>
    <row r="8677" spans="1:15" hidden="1" x14ac:dyDescent="0.35">
      <c r="A8677" t="s">
        <v>565</v>
      </c>
      <c r="B8677" t="s">
        <v>84</v>
      </c>
      <c r="C8677" t="s">
        <v>327</v>
      </c>
      <c r="D8677" t="s">
        <v>78</v>
      </c>
      <c r="E8677">
        <v>2024</v>
      </c>
      <c r="F8677">
        <v>34</v>
      </c>
      <c r="G8677" t="s">
        <v>302</v>
      </c>
      <c r="H8677" t="s">
        <v>80</v>
      </c>
      <c r="I8677">
        <v>127</v>
      </c>
      <c r="L8677" t="s">
        <v>566</v>
      </c>
      <c r="M8677">
        <v>120.65</v>
      </c>
      <c r="N8677">
        <v>6.35</v>
      </c>
      <c r="O8677" t="s">
        <v>389</v>
      </c>
    </row>
    <row r="8678" spans="1:15" hidden="1" x14ac:dyDescent="0.35">
      <c r="A8678" t="s">
        <v>565</v>
      </c>
      <c r="B8678" t="s">
        <v>84</v>
      </c>
      <c r="C8678" t="s">
        <v>327</v>
      </c>
      <c r="D8678" t="s">
        <v>78</v>
      </c>
      <c r="E8678">
        <v>2024</v>
      </c>
      <c r="F8678">
        <v>34</v>
      </c>
      <c r="G8678" t="s">
        <v>302</v>
      </c>
      <c r="H8678" t="s">
        <v>80</v>
      </c>
      <c r="I8678">
        <v>513</v>
      </c>
      <c r="L8678" t="s">
        <v>566</v>
      </c>
      <c r="M8678">
        <v>453.14</v>
      </c>
      <c r="N8678">
        <v>59.86</v>
      </c>
      <c r="O8678" t="s">
        <v>389</v>
      </c>
    </row>
    <row r="8679" spans="1:15" hidden="1" x14ac:dyDescent="0.35">
      <c r="A8679" t="s">
        <v>565</v>
      </c>
      <c r="B8679" t="s">
        <v>84</v>
      </c>
      <c r="C8679" t="s">
        <v>327</v>
      </c>
      <c r="D8679" t="s">
        <v>78</v>
      </c>
      <c r="E8679">
        <v>2024</v>
      </c>
      <c r="F8679">
        <v>34</v>
      </c>
      <c r="G8679" t="s">
        <v>302</v>
      </c>
      <c r="H8679" t="s">
        <v>80</v>
      </c>
      <c r="I8679">
        <v>146</v>
      </c>
      <c r="L8679" t="s">
        <v>566</v>
      </c>
      <c r="M8679">
        <v>138.69999999999999</v>
      </c>
      <c r="N8679">
        <v>7.3</v>
      </c>
      <c r="O8679" t="s">
        <v>389</v>
      </c>
    </row>
    <row r="8680" spans="1:15" hidden="1" x14ac:dyDescent="0.35">
      <c r="A8680" t="s">
        <v>565</v>
      </c>
      <c r="B8680" t="s">
        <v>84</v>
      </c>
      <c r="C8680" t="s">
        <v>335</v>
      </c>
      <c r="D8680" t="s">
        <v>78</v>
      </c>
      <c r="E8680">
        <v>2022</v>
      </c>
      <c r="F8680">
        <v>34</v>
      </c>
      <c r="G8680" t="s">
        <v>302</v>
      </c>
      <c r="H8680" t="s">
        <v>80</v>
      </c>
      <c r="I8680">
        <v>98</v>
      </c>
      <c r="L8680" t="s">
        <v>566</v>
      </c>
      <c r="M8680">
        <v>93.1</v>
      </c>
      <c r="N8680">
        <v>4.9000000000000004</v>
      </c>
      <c r="O8680" t="s">
        <v>393</v>
      </c>
    </row>
    <row r="8681" spans="1:15" hidden="1" x14ac:dyDescent="0.35">
      <c r="A8681" t="s">
        <v>565</v>
      </c>
      <c r="B8681" t="s">
        <v>84</v>
      </c>
      <c r="C8681" t="s">
        <v>335</v>
      </c>
      <c r="D8681" t="s">
        <v>78</v>
      </c>
      <c r="E8681">
        <v>2022</v>
      </c>
      <c r="F8681">
        <v>34</v>
      </c>
      <c r="G8681" t="s">
        <v>302</v>
      </c>
      <c r="H8681" t="s">
        <v>80</v>
      </c>
      <c r="I8681">
        <v>11</v>
      </c>
      <c r="L8681" t="s">
        <v>566</v>
      </c>
      <c r="M8681">
        <v>10.45</v>
      </c>
      <c r="N8681">
        <v>0.55000000000000004</v>
      </c>
      <c r="O8681" t="s">
        <v>393</v>
      </c>
    </row>
    <row r="8682" spans="1:15" hidden="1" x14ac:dyDescent="0.35">
      <c r="A8682" t="s">
        <v>565</v>
      </c>
      <c r="B8682" t="s">
        <v>84</v>
      </c>
      <c r="C8682" t="s">
        <v>335</v>
      </c>
      <c r="D8682" t="s">
        <v>78</v>
      </c>
      <c r="E8682">
        <v>2022</v>
      </c>
      <c r="F8682">
        <v>34</v>
      </c>
      <c r="G8682" t="s">
        <v>302</v>
      </c>
      <c r="H8682" t="s">
        <v>80</v>
      </c>
      <c r="I8682">
        <v>164</v>
      </c>
      <c r="L8682" t="s">
        <v>566</v>
      </c>
      <c r="M8682">
        <v>155.80000000000001</v>
      </c>
      <c r="N8682">
        <v>8.1999999999999993</v>
      </c>
      <c r="O8682" t="s">
        <v>393</v>
      </c>
    </row>
    <row r="8683" spans="1:15" hidden="1" x14ac:dyDescent="0.35">
      <c r="A8683" t="s">
        <v>565</v>
      </c>
      <c r="B8683" t="s">
        <v>84</v>
      </c>
      <c r="C8683" t="s">
        <v>335</v>
      </c>
      <c r="D8683" t="s">
        <v>78</v>
      </c>
      <c r="E8683">
        <v>2022</v>
      </c>
      <c r="F8683">
        <v>34</v>
      </c>
      <c r="G8683" t="s">
        <v>302</v>
      </c>
      <c r="H8683" t="s">
        <v>80</v>
      </c>
      <c r="I8683">
        <v>8</v>
      </c>
      <c r="L8683" t="s">
        <v>566</v>
      </c>
      <c r="M8683">
        <v>7.6</v>
      </c>
      <c r="N8683">
        <v>0.4</v>
      </c>
      <c r="O8683" t="s">
        <v>393</v>
      </c>
    </row>
    <row r="8684" spans="1:15" hidden="1" x14ac:dyDescent="0.35">
      <c r="A8684" t="s">
        <v>565</v>
      </c>
      <c r="B8684" t="s">
        <v>84</v>
      </c>
      <c r="C8684" t="s">
        <v>335</v>
      </c>
      <c r="D8684" t="s">
        <v>78</v>
      </c>
      <c r="E8684">
        <v>2022</v>
      </c>
      <c r="F8684">
        <v>34</v>
      </c>
      <c r="G8684" t="s">
        <v>302</v>
      </c>
      <c r="H8684" t="s">
        <v>81</v>
      </c>
      <c r="I8684">
        <v>13</v>
      </c>
      <c r="L8684" t="s">
        <v>566</v>
      </c>
      <c r="M8684">
        <v>12.35</v>
      </c>
      <c r="N8684">
        <v>0.65</v>
      </c>
      <c r="O8684" t="s">
        <v>393</v>
      </c>
    </row>
    <row r="8685" spans="1:15" hidden="1" x14ac:dyDescent="0.35">
      <c r="A8685" t="s">
        <v>565</v>
      </c>
      <c r="B8685" t="s">
        <v>84</v>
      </c>
      <c r="C8685" t="s">
        <v>335</v>
      </c>
      <c r="D8685" t="s">
        <v>78</v>
      </c>
      <c r="E8685">
        <v>2022</v>
      </c>
      <c r="F8685">
        <v>34</v>
      </c>
      <c r="G8685" t="s">
        <v>302</v>
      </c>
      <c r="H8685" t="s">
        <v>81</v>
      </c>
      <c r="I8685">
        <v>10</v>
      </c>
      <c r="L8685" t="s">
        <v>566</v>
      </c>
      <c r="M8685">
        <v>9.5</v>
      </c>
      <c r="N8685">
        <v>0.5</v>
      </c>
      <c r="O8685" t="s">
        <v>393</v>
      </c>
    </row>
    <row r="8686" spans="1:15" hidden="1" x14ac:dyDescent="0.35">
      <c r="A8686" t="s">
        <v>565</v>
      </c>
      <c r="B8686" t="s">
        <v>84</v>
      </c>
      <c r="C8686" t="s">
        <v>335</v>
      </c>
      <c r="D8686" t="s">
        <v>78</v>
      </c>
      <c r="E8686">
        <v>2022</v>
      </c>
      <c r="F8686">
        <v>34</v>
      </c>
      <c r="G8686" t="s">
        <v>302</v>
      </c>
      <c r="H8686" t="s">
        <v>80</v>
      </c>
      <c r="I8686">
        <v>729</v>
      </c>
      <c r="L8686" t="s">
        <v>566</v>
      </c>
      <c r="M8686">
        <v>692.55</v>
      </c>
      <c r="N8686">
        <v>36.450000000000003</v>
      </c>
      <c r="O8686" t="s">
        <v>393</v>
      </c>
    </row>
    <row r="8687" spans="1:15" hidden="1" x14ac:dyDescent="0.35">
      <c r="A8687" t="s">
        <v>565</v>
      </c>
      <c r="B8687" t="s">
        <v>84</v>
      </c>
      <c r="C8687" t="s">
        <v>335</v>
      </c>
      <c r="D8687" t="s">
        <v>78</v>
      </c>
      <c r="E8687">
        <v>2022</v>
      </c>
      <c r="F8687">
        <v>34</v>
      </c>
      <c r="G8687" t="s">
        <v>302</v>
      </c>
      <c r="H8687" t="s">
        <v>80</v>
      </c>
      <c r="I8687">
        <v>632</v>
      </c>
      <c r="L8687" t="s">
        <v>566</v>
      </c>
      <c r="M8687">
        <v>600.4</v>
      </c>
      <c r="N8687">
        <v>31.6</v>
      </c>
      <c r="O8687" t="s">
        <v>393</v>
      </c>
    </row>
    <row r="8688" spans="1:15" hidden="1" x14ac:dyDescent="0.35">
      <c r="A8688" t="s">
        <v>565</v>
      </c>
      <c r="B8688" t="s">
        <v>84</v>
      </c>
      <c r="C8688" t="s">
        <v>335</v>
      </c>
      <c r="D8688" t="s">
        <v>78</v>
      </c>
      <c r="E8688">
        <v>2022</v>
      </c>
      <c r="F8688">
        <v>34</v>
      </c>
      <c r="G8688" t="s">
        <v>302</v>
      </c>
      <c r="H8688" t="s">
        <v>80</v>
      </c>
      <c r="I8688">
        <v>1440</v>
      </c>
      <c r="L8688" t="s">
        <v>566</v>
      </c>
      <c r="M8688">
        <v>1368</v>
      </c>
      <c r="N8688">
        <v>72</v>
      </c>
      <c r="O8688" t="s">
        <v>393</v>
      </c>
    </row>
    <row r="8689" spans="1:15" hidden="1" x14ac:dyDescent="0.35">
      <c r="A8689" t="s">
        <v>565</v>
      </c>
      <c r="B8689" t="s">
        <v>84</v>
      </c>
      <c r="C8689" t="s">
        <v>335</v>
      </c>
      <c r="D8689" t="s">
        <v>78</v>
      </c>
      <c r="E8689">
        <v>2022</v>
      </c>
      <c r="F8689">
        <v>34</v>
      </c>
      <c r="G8689" t="s">
        <v>302</v>
      </c>
      <c r="H8689" t="s">
        <v>80</v>
      </c>
      <c r="I8689">
        <v>60</v>
      </c>
      <c r="L8689" t="s">
        <v>566</v>
      </c>
      <c r="M8689">
        <v>57</v>
      </c>
      <c r="N8689">
        <v>3</v>
      </c>
      <c r="O8689" t="s">
        <v>393</v>
      </c>
    </row>
    <row r="8690" spans="1:15" hidden="1" x14ac:dyDescent="0.35">
      <c r="A8690" t="s">
        <v>565</v>
      </c>
      <c r="B8690" t="s">
        <v>84</v>
      </c>
      <c r="C8690" t="s">
        <v>335</v>
      </c>
      <c r="D8690" t="s">
        <v>78</v>
      </c>
      <c r="E8690">
        <v>2022</v>
      </c>
      <c r="F8690">
        <v>34</v>
      </c>
      <c r="G8690" t="s">
        <v>302</v>
      </c>
      <c r="H8690" t="s">
        <v>81</v>
      </c>
      <c r="I8690">
        <v>802</v>
      </c>
      <c r="L8690" t="s">
        <v>566</v>
      </c>
      <c r="M8690">
        <v>761.9</v>
      </c>
      <c r="N8690">
        <v>40.1</v>
      </c>
      <c r="O8690" t="s">
        <v>393</v>
      </c>
    </row>
    <row r="8691" spans="1:15" hidden="1" x14ac:dyDescent="0.35">
      <c r="A8691" t="s">
        <v>565</v>
      </c>
      <c r="B8691" t="s">
        <v>84</v>
      </c>
      <c r="C8691" t="s">
        <v>335</v>
      </c>
      <c r="D8691" t="s">
        <v>78</v>
      </c>
      <c r="E8691">
        <v>2022</v>
      </c>
      <c r="F8691">
        <v>34</v>
      </c>
      <c r="G8691" t="s">
        <v>302</v>
      </c>
      <c r="H8691" t="s">
        <v>81</v>
      </c>
      <c r="I8691">
        <v>588</v>
      </c>
      <c r="L8691" t="s">
        <v>566</v>
      </c>
      <c r="M8691">
        <v>558.6</v>
      </c>
      <c r="N8691">
        <v>29.4</v>
      </c>
      <c r="O8691" t="s">
        <v>393</v>
      </c>
    </row>
    <row r="8692" spans="1:15" hidden="1" x14ac:dyDescent="0.35">
      <c r="A8692" t="s">
        <v>565</v>
      </c>
      <c r="B8692" t="s">
        <v>84</v>
      </c>
      <c r="C8692" t="s">
        <v>335</v>
      </c>
      <c r="D8692" t="s">
        <v>78</v>
      </c>
      <c r="E8692">
        <v>2023</v>
      </c>
      <c r="F8692">
        <v>34</v>
      </c>
      <c r="G8692" t="s">
        <v>302</v>
      </c>
      <c r="H8692" t="s">
        <v>80</v>
      </c>
      <c r="I8692">
        <v>484</v>
      </c>
      <c r="L8692" t="s">
        <v>566</v>
      </c>
      <c r="M8692">
        <v>459.8</v>
      </c>
      <c r="N8692">
        <v>24.2</v>
      </c>
      <c r="O8692" t="s">
        <v>393</v>
      </c>
    </row>
    <row r="8693" spans="1:15" hidden="1" x14ac:dyDescent="0.35">
      <c r="A8693" t="s">
        <v>565</v>
      </c>
      <c r="B8693" t="s">
        <v>84</v>
      </c>
      <c r="C8693" t="s">
        <v>335</v>
      </c>
      <c r="D8693" t="s">
        <v>78</v>
      </c>
      <c r="E8693">
        <v>2023</v>
      </c>
      <c r="F8693">
        <v>34</v>
      </c>
      <c r="G8693" t="s">
        <v>302</v>
      </c>
      <c r="H8693" t="s">
        <v>80</v>
      </c>
      <c r="I8693">
        <v>559</v>
      </c>
      <c r="L8693" t="s">
        <v>566</v>
      </c>
      <c r="M8693">
        <v>531.04999999999995</v>
      </c>
      <c r="N8693">
        <v>27.95</v>
      </c>
      <c r="O8693" t="s">
        <v>393</v>
      </c>
    </row>
    <row r="8694" spans="1:15" hidden="1" x14ac:dyDescent="0.35">
      <c r="A8694" t="s">
        <v>565</v>
      </c>
      <c r="B8694" t="s">
        <v>84</v>
      </c>
      <c r="C8694" t="s">
        <v>335</v>
      </c>
      <c r="D8694" t="s">
        <v>78</v>
      </c>
      <c r="E8694">
        <v>2023</v>
      </c>
      <c r="F8694">
        <v>34</v>
      </c>
      <c r="G8694" t="s">
        <v>302</v>
      </c>
      <c r="H8694" t="s">
        <v>80</v>
      </c>
      <c r="I8694">
        <v>59</v>
      </c>
      <c r="L8694" t="s">
        <v>566</v>
      </c>
      <c r="M8694">
        <v>56.05</v>
      </c>
      <c r="N8694">
        <v>2.95</v>
      </c>
      <c r="O8694" t="s">
        <v>393</v>
      </c>
    </row>
    <row r="8695" spans="1:15" hidden="1" x14ac:dyDescent="0.35">
      <c r="A8695" t="s">
        <v>565</v>
      </c>
      <c r="B8695" t="s">
        <v>84</v>
      </c>
      <c r="C8695" t="s">
        <v>335</v>
      </c>
      <c r="D8695" t="s">
        <v>78</v>
      </c>
      <c r="E8695">
        <v>2023</v>
      </c>
      <c r="F8695">
        <v>34</v>
      </c>
      <c r="G8695" t="s">
        <v>302</v>
      </c>
      <c r="H8695" t="s">
        <v>80</v>
      </c>
      <c r="I8695">
        <v>1280</v>
      </c>
      <c r="L8695" t="s">
        <v>566</v>
      </c>
      <c r="M8695">
        <v>1216</v>
      </c>
      <c r="N8695">
        <v>64</v>
      </c>
      <c r="O8695" t="s">
        <v>393</v>
      </c>
    </row>
    <row r="8696" spans="1:15" hidden="1" x14ac:dyDescent="0.35">
      <c r="A8696" t="s">
        <v>565</v>
      </c>
      <c r="B8696" t="s">
        <v>84</v>
      </c>
      <c r="C8696" t="s">
        <v>335</v>
      </c>
      <c r="D8696" t="s">
        <v>78</v>
      </c>
      <c r="E8696">
        <v>2023</v>
      </c>
      <c r="F8696">
        <v>34</v>
      </c>
      <c r="G8696" t="s">
        <v>302</v>
      </c>
      <c r="H8696" t="s">
        <v>80</v>
      </c>
      <c r="I8696">
        <v>1889</v>
      </c>
      <c r="L8696" t="s">
        <v>566</v>
      </c>
      <c r="M8696">
        <v>1889</v>
      </c>
      <c r="N8696">
        <v>0</v>
      </c>
      <c r="O8696" t="s">
        <v>393</v>
      </c>
    </row>
    <row r="8697" spans="1:15" hidden="1" x14ac:dyDescent="0.35">
      <c r="A8697" t="s">
        <v>565</v>
      </c>
      <c r="B8697" t="s">
        <v>84</v>
      </c>
      <c r="C8697" t="s">
        <v>335</v>
      </c>
      <c r="D8697" t="s">
        <v>78</v>
      </c>
      <c r="E8697">
        <v>2023</v>
      </c>
      <c r="F8697">
        <v>34</v>
      </c>
      <c r="G8697" t="s">
        <v>302</v>
      </c>
      <c r="H8697" t="s">
        <v>80</v>
      </c>
      <c r="I8697">
        <v>1399</v>
      </c>
      <c r="L8697" t="s">
        <v>566</v>
      </c>
      <c r="M8697">
        <v>1329.05</v>
      </c>
      <c r="N8697">
        <v>69.95</v>
      </c>
      <c r="O8697" t="s">
        <v>393</v>
      </c>
    </row>
    <row r="8698" spans="1:15" hidden="1" x14ac:dyDescent="0.35">
      <c r="A8698" t="s">
        <v>565</v>
      </c>
      <c r="B8698" t="s">
        <v>84</v>
      </c>
      <c r="C8698" t="s">
        <v>335</v>
      </c>
      <c r="D8698" t="s">
        <v>78</v>
      </c>
      <c r="E8698">
        <v>2023</v>
      </c>
      <c r="F8698">
        <v>34</v>
      </c>
      <c r="G8698" t="s">
        <v>302</v>
      </c>
      <c r="H8698" t="s">
        <v>80</v>
      </c>
      <c r="I8698">
        <v>155</v>
      </c>
      <c r="L8698" t="s">
        <v>566</v>
      </c>
      <c r="M8698">
        <v>147.25</v>
      </c>
      <c r="N8698">
        <v>7.75</v>
      </c>
      <c r="O8698" t="s">
        <v>393</v>
      </c>
    </row>
    <row r="8699" spans="1:15" hidden="1" x14ac:dyDescent="0.35">
      <c r="A8699" t="s">
        <v>565</v>
      </c>
      <c r="B8699" t="s">
        <v>84</v>
      </c>
      <c r="C8699" t="s">
        <v>335</v>
      </c>
      <c r="D8699" t="s">
        <v>78</v>
      </c>
      <c r="E8699">
        <v>2024</v>
      </c>
      <c r="F8699">
        <v>34</v>
      </c>
      <c r="G8699" t="s">
        <v>302</v>
      </c>
      <c r="H8699" t="s">
        <v>80</v>
      </c>
      <c r="I8699">
        <v>1858</v>
      </c>
      <c r="L8699" t="s">
        <v>566</v>
      </c>
      <c r="M8699">
        <v>1765.1</v>
      </c>
      <c r="N8699">
        <v>92.9</v>
      </c>
      <c r="O8699" t="s">
        <v>393</v>
      </c>
    </row>
    <row r="8700" spans="1:15" hidden="1" x14ac:dyDescent="0.35">
      <c r="A8700" t="s">
        <v>565</v>
      </c>
      <c r="B8700" t="s">
        <v>84</v>
      </c>
      <c r="C8700" t="s">
        <v>335</v>
      </c>
      <c r="D8700" t="s">
        <v>78</v>
      </c>
      <c r="E8700">
        <v>2024</v>
      </c>
      <c r="F8700">
        <v>34</v>
      </c>
      <c r="G8700" t="s">
        <v>302</v>
      </c>
      <c r="H8700" t="s">
        <v>80</v>
      </c>
      <c r="I8700">
        <v>2174</v>
      </c>
      <c r="L8700" t="s">
        <v>566</v>
      </c>
      <c r="M8700">
        <v>2065.3000000000002</v>
      </c>
      <c r="N8700">
        <v>108.7</v>
      </c>
      <c r="O8700" t="s">
        <v>393</v>
      </c>
    </row>
    <row r="8701" spans="1:15" hidden="1" x14ac:dyDescent="0.35">
      <c r="A8701" t="s">
        <v>565</v>
      </c>
      <c r="B8701" t="s">
        <v>84</v>
      </c>
      <c r="C8701" t="s">
        <v>335</v>
      </c>
      <c r="D8701" t="s">
        <v>78</v>
      </c>
      <c r="E8701">
        <v>2024</v>
      </c>
      <c r="F8701">
        <v>34</v>
      </c>
      <c r="G8701" t="s">
        <v>302</v>
      </c>
      <c r="H8701" t="s">
        <v>80</v>
      </c>
      <c r="I8701">
        <v>2217</v>
      </c>
      <c r="L8701" t="s">
        <v>566</v>
      </c>
      <c r="M8701">
        <v>2106.15</v>
      </c>
      <c r="N8701">
        <v>110.85</v>
      </c>
      <c r="O8701" t="s">
        <v>393</v>
      </c>
    </row>
    <row r="8702" spans="1:15" hidden="1" x14ac:dyDescent="0.35">
      <c r="A8702" t="s">
        <v>565</v>
      </c>
      <c r="B8702" t="s">
        <v>84</v>
      </c>
      <c r="C8702" t="s">
        <v>335</v>
      </c>
      <c r="D8702" t="s">
        <v>78</v>
      </c>
      <c r="E8702">
        <v>2024</v>
      </c>
      <c r="F8702">
        <v>34</v>
      </c>
      <c r="G8702" t="s">
        <v>302</v>
      </c>
      <c r="H8702" t="s">
        <v>80</v>
      </c>
      <c r="I8702">
        <v>177</v>
      </c>
      <c r="L8702" t="s">
        <v>566</v>
      </c>
      <c r="M8702">
        <v>168.15</v>
      </c>
      <c r="N8702">
        <v>8.85</v>
      </c>
      <c r="O8702" t="s">
        <v>393</v>
      </c>
    </row>
    <row r="8703" spans="1:15" hidden="1" x14ac:dyDescent="0.35">
      <c r="A8703" t="s">
        <v>565</v>
      </c>
      <c r="B8703" t="s">
        <v>84</v>
      </c>
      <c r="C8703" t="s">
        <v>335</v>
      </c>
      <c r="D8703" t="s">
        <v>78</v>
      </c>
      <c r="E8703">
        <v>2024</v>
      </c>
      <c r="F8703">
        <v>34</v>
      </c>
      <c r="G8703" t="s">
        <v>302</v>
      </c>
      <c r="H8703" t="s">
        <v>81</v>
      </c>
      <c r="I8703">
        <v>2778</v>
      </c>
      <c r="L8703" t="s">
        <v>566</v>
      </c>
      <c r="M8703">
        <v>2639.1</v>
      </c>
      <c r="N8703">
        <v>138.9</v>
      </c>
      <c r="O8703" t="s">
        <v>393</v>
      </c>
    </row>
    <row r="8704" spans="1:15" hidden="1" x14ac:dyDescent="0.35">
      <c r="A8704" t="s">
        <v>565</v>
      </c>
      <c r="B8704" t="s">
        <v>84</v>
      </c>
      <c r="C8704" t="s">
        <v>420</v>
      </c>
      <c r="D8704" t="s">
        <v>78</v>
      </c>
      <c r="E8704">
        <v>2023</v>
      </c>
      <c r="F8704">
        <v>34</v>
      </c>
      <c r="G8704" t="s">
        <v>302</v>
      </c>
      <c r="H8704" t="s">
        <v>80</v>
      </c>
      <c r="I8704">
        <v>182</v>
      </c>
      <c r="L8704" t="s">
        <v>566</v>
      </c>
      <c r="M8704">
        <v>172.9</v>
      </c>
      <c r="N8704">
        <v>9.1</v>
      </c>
      <c r="O8704" t="s">
        <v>416</v>
      </c>
    </row>
    <row r="8705" spans="1:15" hidden="1" x14ac:dyDescent="0.35">
      <c r="A8705" t="s">
        <v>565</v>
      </c>
      <c r="B8705" t="s">
        <v>84</v>
      </c>
      <c r="C8705" t="s">
        <v>420</v>
      </c>
      <c r="D8705" t="s">
        <v>78</v>
      </c>
      <c r="E8705">
        <v>2023</v>
      </c>
      <c r="F8705">
        <v>34</v>
      </c>
      <c r="G8705" t="s">
        <v>302</v>
      </c>
      <c r="H8705" t="s">
        <v>80</v>
      </c>
      <c r="I8705">
        <v>182</v>
      </c>
      <c r="L8705" t="s">
        <v>566</v>
      </c>
      <c r="M8705">
        <v>172.9</v>
      </c>
      <c r="N8705">
        <v>9.1</v>
      </c>
      <c r="O8705" t="s">
        <v>416</v>
      </c>
    </row>
    <row r="8706" spans="1:15" hidden="1" x14ac:dyDescent="0.35">
      <c r="A8706" t="s">
        <v>565</v>
      </c>
      <c r="B8706" t="s">
        <v>84</v>
      </c>
      <c r="C8706" t="s">
        <v>420</v>
      </c>
      <c r="D8706" t="s">
        <v>78</v>
      </c>
      <c r="E8706">
        <v>2023</v>
      </c>
      <c r="F8706">
        <v>34</v>
      </c>
      <c r="G8706" t="s">
        <v>302</v>
      </c>
      <c r="H8706" t="s">
        <v>80</v>
      </c>
      <c r="I8706">
        <v>636</v>
      </c>
      <c r="L8706" t="s">
        <v>566</v>
      </c>
      <c r="M8706">
        <v>604.20000000000005</v>
      </c>
      <c r="N8706">
        <v>31.8</v>
      </c>
      <c r="O8706" t="s">
        <v>416</v>
      </c>
    </row>
    <row r="8707" spans="1:15" hidden="1" x14ac:dyDescent="0.35">
      <c r="A8707" t="s">
        <v>565</v>
      </c>
      <c r="B8707" t="s">
        <v>84</v>
      </c>
      <c r="C8707" t="s">
        <v>420</v>
      </c>
      <c r="D8707" t="s">
        <v>78</v>
      </c>
      <c r="E8707">
        <v>2023</v>
      </c>
      <c r="F8707">
        <v>34</v>
      </c>
      <c r="G8707" t="s">
        <v>302</v>
      </c>
      <c r="H8707" t="s">
        <v>80</v>
      </c>
      <c r="I8707">
        <v>676</v>
      </c>
      <c r="L8707" t="s">
        <v>566</v>
      </c>
      <c r="M8707">
        <v>642.20000000000005</v>
      </c>
      <c r="N8707">
        <v>33.799999999999997</v>
      </c>
      <c r="O8707" t="s">
        <v>416</v>
      </c>
    </row>
    <row r="8708" spans="1:15" hidden="1" x14ac:dyDescent="0.35">
      <c r="A8708" t="s">
        <v>565</v>
      </c>
      <c r="B8708" t="s">
        <v>84</v>
      </c>
      <c r="C8708" t="s">
        <v>352</v>
      </c>
      <c r="D8708" t="s">
        <v>78</v>
      </c>
      <c r="E8708">
        <v>2022</v>
      </c>
      <c r="F8708">
        <v>34</v>
      </c>
      <c r="G8708" t="s">
        <v>302</v>
      </c>
      <c r="H8708" t="s">
        <v>80</v>
      </c>
      <c r="I8708">
        <v>6</v>
      </c>
      <c r="L8708" t="s">
        <v>566</v>
      </c>
      <c r="M8708">
        <v>5.7</v>
      </c>
      <c r="N8708">
        <v>0.3</v>
      </c>
      <c r="O8708" t="s">
        <v>399</v>
      </c>
    </row>
    <row r="8709" spans="1:15" hidden="1" x14ac:dyDescent="0.35">
      <c r="A8709" t="s">
        <v>565</v>
      </c>
      <c r="B8709" t="s">
        <v>84</v>
      </c>
      <c r="C8709" t="s">
        <v>352</v>
      </c>
      <c r="D8709" t="s">
        <v>78</v>
      </c>
      <c r="E8709">
        <v>2022</v>
      </c>
      <c r="F8709">
        <v>34</v>
      </c>
      <c r="G8709" t="s">
        <v>302</v>
      </c>
      <c r="H8709" t="s">
        <v>80</v>
      </c>
      <c r="I8709">
        <v>4</v>
      </c>
      <c r="L8709" t="s">
        <v>566</v>
      </c>
      <c r="M8709">
        <v>3.8</v>
      </c>
      <c r="N8709">
        <v>0.2</v>
      </c>
      <c r="O8709" t="s">
        <v>399</v>
      </c>
    </row>
    <row r="8710" spans="1:15" hidden="1" x14ac:dyDescent="0.35">
      <c r="A8710" t="s">
        <v>565</v>
      </c>
      <c r="B8710" t="s">
        <v>84</v>
      </c>
      <c r="C8710" t="s">
        <v>352</v>
      </c>
      <c r="D8710" t="s">
        <v>78</v>
      </c>
      <c r="E8710">
        <v>2022</v>
      </c>
      <c r="F8710">
        <v>34</v>
      </c>
      <c r="G8710" t="s">
        <v>302</v>
      </c>
      <c r="H8710" t="s">
        <v>80</v>
      </c>
      <c r="I8710">
        <v>185</v>
      </c>
      <c r="L8710" t="s">
        <v>566</v>
      </c>
      <c r="M8710">
        <v>175.75</v>
      </c>
      <c r="N8710">
        <v>9.25</v>
      </c>
      <c r="O8710" t="s">
        <v>399</v>
      </c>
    </row>
    <row r="8711" spans="1:15" hidden="1" x14ac:dyDescent="0.35">
      <c r="A8711" t="s">
        <v>565</v>
      </c>
      <c r="B8711" t="s">
        <v>84</v>
      </c>
      <c r="C8711" t="s">
        <v>352</v>
      </c>
      <c r="D8711" t="s">
        <v>78</v>
      </c>
      <c r="E8711">
        <v>2022</v>
      </c>
      <c r="F8711">
        <v>34</v>
      </c>
      <c r="G8711" t="s">
        <v>302</v>
      </c>
      <c r="H8711" t="s">
        <v>80</v>
      </c>
      <c r="I8711">
        <v>1</v>
      </c>
      <c r="L8711" t="s">
        <v>566</v>
      </c>
      <c r="M8711">
        <v>0.95</v>
      </c>
      <c r="N8711">
        <v>0.05</v>
      </c>
      <c r="O8711" t="s">
        <v>399</v>
      </c>
    </row>
    <row r="8712" spans="1:15" hidden="1" x14ac:dyDescent="0.35">
      <c r="A8712" t="s">
        <v>565</v>
      </c>
      <c r="B8712" t="s">
        <v>84</v>
      </c>
      <c r="C8712" t="s">
        <v>352</v>
      </c>
      <c r="D8712" t="s">
        <v>78</v>
      </c>
      <c r="E8712">
        <v>2022</v>
      </c>
      <c r="F8712">
        <v>34</v>
      </c>
      <c r="G8712" t="s">
        <v>302</v>
      </c>
      <c r="H8712" t="s">
        <v>80</v>
      </c>
      <c r="I8712">
        <v>259</v>
      </c>
      <c r="L8712" t="s">
        <v>566</v>
      </c>
      <c r="M8712">
        <v>246.05</v>
      </c>
      <c r="N8712">
        <v>12.95</v>
      </c>
      <c r="O8712" t="s">
        <v>399</v>
      </c>
    </row>
    <row r="8713" spans="1:15" hidden="1" x14ac:dyDescent="0.35">
      <c r="A8713" t="s">
        <v>565</v>
      </c>
      <c r="B8713" t="s">
        <v>84</v>
      </c>
      <c r="C8713" t="s">
        <v>352</v>
      </c>
      <c r="D8713" t="s">
        <v>78</v>
      </c>
      <c r="E8713">
        <v>2022</v>
      </c>
      <c r="F8713">
        <v>34</v>
      </c>
      <c r="G8713" t="s">
        <v>302</v>
      </c>
      <c r="H8713" t="s">
        <v>80</v>
      </c>
      <c r="I8713">
        <v>10</v>
      </c>
      <c r="L8713" t="s">
        <v>566</v>
      </c>
      <c r="M8713">
        <v>9.5</v>
      </c>
      <c r="N8713">
        <v>0.5</v>
      </c>
      <c r="O8713" t="s">
        <v>399</v>
      </c>
    </row>
    <row r="8714" spans="1:15" hidden="1" x14ac:dyDescent="0.35">
      <c r="A8714" t="s">
        <v>565</v>
      </c>
      <c r="B8714" t="s">
        <v>84</v>
      </c>
      <c r="C8714" t="s">
        <v>352</v>
      </c>
      <c r="D8714" t="s">
        <v>78</v>
      </c>
      <c r="E8714">
        <v>2023</v>
      </c>
      <c r="F8714">
        <v>34</v>
      </c>
      <c r="G8714" t="s">
        <v>302</v>
      </c>
      <c r="H8714" t="s">
        <v>80</v>
      </c>
      <c r="I8714">
        <v>1132</v>
      </c>
      <c r="L8714" t="s">
        <v>566</v>
      </c>
      <c r="M8714">
        <v>1075.4000000000001</v>
      </c>
      <c r="N8714">
        <v>56.6</v>
      </c>
      <c r="O8714" t="s">
        <v>399</v>
      </c>
    </row>
    <row r="8715" spans="1:15" hidden="1" x14ac:dyDescent="0.35">
      <c r="A8715" t="s">
        <v>565</v>
      </c>
      <c r="B8715" t="s">
        <v>84</v>
      </c>
      <c r="C8715" t="s">
        <v>352</v>
      </c>
      <c r="D8715" t="s">
        <v>78</v>
      </c>
      <c r="E8715">
        <v>2023</v>
      </c>
      <c r="F8715">
        <v>34</v>
      </c>
      <c r="G8715" t="s">
        <v>302</v>
      </c>
      <c r="H8715" t="s">
        <v>80</v>
      </c>
      <c r="I8715">
        <v>15</v>
      </c>
      <c r="L8715" t="s">
        <v>566</v>
      </c>
      <c r="M8715">
        <v>14.25</v>
      </c>
      <c r="N8715">
        <v>0.75</v>
      </c>
      <c r="O8715" t="s">
        <v>399</v>
      </c>
    </row>
    <row r="8716" spans="1:15" hidden="1" x14ac:dyDescent="0.35">
      <c r="A8716" t="s">
        <v>565</v>
      </c>
      <c r="B8716" t="s">
        <v>84</v>
      </c>
      <c r="C8716" t="s">
        <v>352</v>
      </c>
      <c r="D8716" t="s">
        <v>78</v>
      </c>
      <c r="E8716">
        <v>2023</v>
      </c>
      <c r="F8716">
        <v>34</v>
      </c>
      <c r="G8716" t="s">
        <v>302</v>
      </c>
      <c r="H8716" t="s">
        <v>80</v>
      </c>
      <c r="I8716">
        <v>220</v>
      </c>
      <c r="L8716" t="s">
        <v>566</v>
      </c>
      <c r="M8716">
        <v>214.97</v>
      </c>
      <c r="N8716">
        <v>5.03</v>
      </c>
      <c r="O8716" t="s">
        <v>399</v>
      </c>
    </row>
    <row r="8717" spans="1:15" hidden="1" x14ac:dyDescent="0.35">
      <c r="A8717" t="s">
        <v>565</v>
      </c>
      <c r="B8717" t="s">
        <v>84</v>
      </c>
      <c r="C8717" t="s">
        <v>352</v>
      </c>
      <c r="D8717" t="s">
        <v>78</v>
      </c>
      <c r="E8717">
        <v>2023</v>
      </c>
      <c r="F8717">
        <v>34</v>
      </c>
      <c r="G8717" t="s">
        <v>302</v>
      </c>
      <c r="H8717" t="s">
        <v>80</v>
      </c>
      <c r="I8717">
        <v>64</v>
      </c>
      <c r="L8717" t="s">
        <v>566</v>
      </c>
      <c r="M8717">
        <v>60.8</v>
      </c>
      <c r="N8717">
        <v>3.2</v>
      </c>
      <c r="O8717" t="s">
        <v>399</v>
      </c>
    </row>
    <row r="8718" spans="1:15" hidden="1" x14ac:dyDescent="0.35">
      <c r="A8718" t="s">
        <v>565</v>
      </c>
      <c r="B8718" t="s">
        <v>84</v>
      </c>
      <c r="C8718" t="s">
        <v>352</v>
      </c>
      <c r="D8718" t="s">
        <v>78</v>
      </c>
      <c r="E8718">
        <v>2023</v>
      </c>
      <c r="F8718">
        <v>34</v>
      </c>
      <c r="G8718" t="s">
        <v>302</v>
      </c>
      <c r="H8718" t="s">
        <v>81</v>
      </c>
      <c r="I8718">
        <v>342</v>
      </c>
      <c r="L8718" t="s">
        <v>566</v>
      </c>
      <c r="M8718">
        <v>334.19</v>
      </c>
      <c r="N8718">
        <v>7.81</v>
      </c>
      <c r="O8718" t="s">
        <v>399</v>
      </c>
    </row>
    <row r="8719" spans="1:15" hidden="1" x14ac:dyDescent="0.35">
      <c r="A8719" t="s">
        <v>565</v>
      </c>
      <c r="B8719" t="s">
        <v>84</v>
      </c>
      <c r="C8719" t="s">
        <v>352</v>
      </c>
      <c r="D8719" t="s">
        <v>78</v>
      </c>
      <c r="E8719">
        <v>2023</v>
      </c>
      <c r="F8719">
        <v>34</v>
      </c>
      <c r="G8719" t="s">
        <v>302</v>
      </c>
      <c r="H8719" t="s">
        <v>81</v>
      </c>
      <c r="I8719">
        <v>293</v>
      </c>
      <c r="L8719" t="s">
        <v>566</v>
      </c>
      <c r="M8719">
        <v>278.35000000000002</v>
      </c>
      <c r="N8719">
        <v>14.65</v>
      </c>
      <c r="O8719" t="s">
        <v>399</v>
      </c>
    </row>
    <row r="8720" spans="1:15" hidden="1" x14ac:dyDescent="0.35">
      <c r="A8720" t="s">
        <v>565</v>
      </c>
      <c r="B8720" t="s">
        <v>84</v>
      </c>
      <c r="C8720" t="s">
        <v>352</v>
      </c>
      <c r="D8720" t="s">
        <v>78</v>
      </c>
      <c r="E8720">
        <v>2023</v>
      </c>
      <c r="F8720">
        <v>34</v>
      </c>
      <c r="G8720" t="s">
        <v>302</v>
      </c>
      <c r="H8720" t="s">
        <v>80</v>
      </c>
      <c r="I8720">
        <v>3958</v>
      </c>
      <c r="L8720" t="s">
        <v>566</v>
      </c>
      <c r="M8720">
        <v>3760.1</v>
      </c>
      <c r="N8720">
        <v>197.9</v>
      </c>
      <c r="O8720" t="s">
        <v>399</v>
      </c>
    </row>
    <row r="8721" spans="1:15" hidden="1" x14ac:dyDescent="0.35">
      <c r="A8721" t="s">
        <v>565</v>
      </c>
      <c r="B8721" t="s">
        <v>84</v>
      </c>
      <c r="C8721" t="s">
        <v>352</v>
      </c>
      <c r="D8721" t="s">
        <v>78</v>
      </c>
      <c r="E8721">
        <v>2023</v>
      </c>
      <c r="F8721">
        <v>34</v>
      </c>
      <c r="G8721" t="s">
        <v>302</v>
      </c>
      <c r="H8721" t="s">
        <v>80</v>
      </c>
      <c r="I8721">
        <v>53</v>
      </c>
      <c r="L8721" t="s">
        <v>566</v>
      </c>
      <c r="M8721">
        <v>50.35</v>
      </c>
      <c r="N8721">
        <v>2.65</v>
      </c>
      <c r="O8721" t="s">
        <v>399</v>
      </c>
    </row>
    <row r="8722" spans="1:15" hidden="1" x14ac:dyDescent="0.35">
      <c r="A8722" t="s">
        <v>565</v>
      </c>
      <c r="B8722" t="s">
        <v>84</v>
      </c>
      <c r="C8722" t="s">
        <v>352</v>
      </c>
      <c r="D8722" t="s">
        <v>78</v>
      </c>
      <c r="E8722">
        <v>2023</v>
      </c>
      <c r="F8722">
        <v>34</v>
      </c>
      <c r="G8722" t="s">
        <v>302</v>
      </c>
      <c r="H8722" t="s">
        <v>80</v>
      </c>
      <c r="I8722">
        <v>110</v>
      </c>
      <c r="L8722" t="s">
        <v>566</v>
      </c>
      <c r="M8722">
        <v>107.49</v>
      </c>
      <c r="N8722">
        <v>2.5099999999999998</v>
      </c>
      <c r="O8722" t="s">
        <v>399</v>
      </c>
    </row>
    <row r="8723" spans="1:15" hidden="1" x14ac:dyDescent="0.35">
      <c r="A8723" t="s">
        <v>565</v>
      </c>
      <c r="B8723" t="s">
        <v>84</v>
      </c>
      <c r="C8723" t="s">
        <v>352</v>
      </c>
      <c r="D8723" t="s">
        <v>78</v>
      </c>
      <c r="E8723">
        <v>2023</v>
      </c>
      <c r="F8723">
        <v>34</v>
      </c>
      <c r="G8723" t="s">
        <v>302</v>
      </c>
      <c r="H8723" t="s">
        <v>80</v>
      </c>
      <c r="I8723">
        <v>223</v>
      </c>
      <c r="L8723" t="s">
        <v>566</v>
      </c>
      <c r="M8723">
        <v>211.85</v>
      </c>
      <c r="N8723">
        <v>11.15</v>
      </c>
      <c r="O8723" t="s">
        <v>399</v>
      </c>
    </row>
    <row r="8724" spans="1:15" hidden="1" x14ac:dyDescent="0.35">
      <c r="A8724" t="s">
        <v>565</v>
      </c>
      <c r="B8724" t="s">
        <v>84</v>
      </c>
      <c r="C8724" t="s">
        <v>352</v>
      </c>
      <c r="D8724" t="s">
        <v>78</v>
      </c>
      <c r="E8724">
        <v>2023</v>
      </c>
      <c r="F8724">
        <v>34</v>
      </c>
      <c r="G8724" t="s">
        <v>302</v>
      </c>
      <c r="H8724" t="s">
        <v>81</v>
      </c>
      <c r="I8724">
        <v>1172</v>
      </c>
      <c r="L8724" t="s">
        <v>566</v>
      </c>
      <c r="M8724">
        <v>1113.4000000000001</v>
      </c>
      <c r="N8724">
        <v>58.6</v>
      </c>
      <c r="O8724" t="s">
        <v>399</v>
      </c>
    </row>
    <row r="8725" spans="1:15" hidden="1" x14ac:dyDescent="0.35">
      <c r="A8725" t="s">
        <v>565</v>
      </c>
      <c r="B8725" t="s">
        <v>84</v>
      </c>
      <c r="C8725" t="s">
        <v>352</v>
      </c>
      <c r="D8725" t="s">
        <v>78</v>
      </c>
      <c r="E8725">
        <v>2024</v>
      </c>
      <c r="F8725">
        <v>34</v>
      </c>
      <c r="G8725" t="s">
        <v>302</v>
      </c>
      <c r="H8725" t="s">
        <v>80</v>
      </c>
      <c r="I8725">
        <v>5833</v>
      </c>
      <c r="L8725" t="s">
        <v>566</v>
      </c>
      <c r="M8725">
        <v>5541.35</v>
      </c>
      <c r="N8725">
        <v>291.64999999999998</v>
      </c>
      <c r="O8725" t="s">
        <v>399</v>
      </c>
    </row>
    <row r="8726" spans="1:15" hidden="1" x14ac:dyDescent="0.35">
      <c r="A8726" t="s">
        <v>565</v>
      </c>
      <c r="B8726" t="s">
        <v>84</v>
      </c>
      <c r="C8726" t="s">
        <v>352</v>
      </c>
      <c r="D8726" t="s">
        <v>78</v>
      </c>
      <c r="E8726">
        <v>2024</v>
      </c>
      <c r="F8726">
        <v>34</v>
      </c>
      <c r="G8726" t="s">
        <v>302</v>
      </c>
      <c r="H8726" t="s">
        <v>80</v>
      </c>
      <c r="I8726">
        <v>255</v>
      </c>
      <c r="L8726" t="s">
        <v>566</v>
      </c>
      <c r="M8726">
        <v>242.25</v>
      </c>
      <c r="N8726">
        <v>12.75</v>
      </c>
      <c r="O8726" t="s">
        <v>399</v>
      </c>
    </row>
    <row r="8727" spans="1:15" hidden="1" x14ac:dyDescent="0.35">
      <c r="A8727" t="s">
        <v>565</v>
      </c>
      <c r="B8727" t="s">
        <v>84</v>
      </c>
      <c r="C8727" t="s">
        <v>352</v>
      </c>
      <c r="D8727" t="s">
        <v>78</v>
      </c>
      <c r="E8727">
        <v>2024</v>
      </c>
      <c r="F8727">
        <v>34</v>
      </c>
      <c r="G8727" t="s">
        <v>302</v>
      </c>
      <c r="H8727" t="s">
        <v>80</v>
      </c>
      <c r="I8727">
        <v>2527</v>
      </c>
      <c r="L8727" t="s">
        <v>566</v>
      </c>
      <c r="M8727">
        <v>2469.2600000000002</v>
      </c>
      <c r="N8727">
        <v>57.74</v>
      </c>
      <c r="O8727" t="s">
        <v>399</v>
      </c>
    </row>
    <row r="8728" spans="1:15" hidden="1" x14ac:dyDescent="0.35">
      <c r="A8728" t="s">
        <v>565</v>
      </c>
      <c r="B8728" t="s">
        <v>84</v>
      </c>
      <c r="C8728" t="s">
        <v>352</v>
      </c>
      <c r="D8728" t="s">
        <v>78</v>
      </c>
      <c r="E8728">
        <v>2024</v>
      </c>
      <c r="F8728">
        <v>34</v>
      </c>
      <c r="G8728" t="s">
        <v>302</v>
      </c>
      <c r="H8728" t="s">
        <v>80</v>
      </c>
      <c r="I8728">
        <v>438</v>
      </c>
      <c r="L8728" t="s">
        <v>566</v>
      </c>
      <c r="M8728">
        <v>416.1</v>
      </c>
      <c r="N8728">
        <v>21.9</v>
      </c>
      <c r="O8728" t="s">
        <v>399</v>
      </c>
    </row>
    <row r="8729" spans="1:15" hidden="1" x14ac:dyDescent="0.35">
      <c r="A8729" t="s">
        <v>565</v>
      </c>
      <c r="B8729" t="s">
        <v>84</v>
      </c>
      <c r="C8729" t="s">
        <v>352</v>
      </c>
      <c r="D8729" t="s">
        <v>78</v>
      </c>
      <c r="E8729">
        <v>2024</v>
      </c>
      <c r="F8729">
        <v>34</v>
      </c>
      <c r="G8729" t="s">
        <v>302</v>
      </c>
      <c r="H8729" t="s">
        <v>81</v>
      </c>
      <c r="I8729">
        <v>4163</v>
      </c>
      <c r="L8729" t="s">
        <v>566</v>
      </c>
      <c r="M8729">
        <v>3954.85</v>
      </c>
      <c r="N8729">
        <v>208.15</v>
      </c>
      <c r="O8729" t="s">
        <v>399</v>
      </c>
    </row>
    <row r="8730" spans="1:15" hidden="1" x14ac:dyDescent="0.35">
      <c r="A8730" t="s">
        <v>565</v>
      </c>
      <c r="B8730" t="s">
        <v>84</v>
      </c>
      <c r="C8730" t="s">
        <v>352</v>
      </c>
      <c r="D8730" t="s">
        <v>78</v>
      </c>
      <c r="E8730">
        <v>2024</v>
      </c>
      <c r="F8730">
        <v>34</v>
      </c>
      <c r="G8730" t="s">
        <v>302</v>
      </c>
      <c r="H8730" t="s">
        <v>81</v>
      </c>
      <c r="I8730">
        <v>2229</v>
      </c>
      <c r="L8730" t="s">
        <v>566</v>
      </c>
      <c r="M8730">
        <v>2117.5500000000002</v>
      </c>
      <c r="N8730">
        <v>111.45</v>
      </c>
      <c r="O8730" t="s">
        <v>399</v>
      </c>
    </row>
    <row r="8731" spans="1:15" hidden="1" x14ac:dyDescent="0.35">
      <c r="A8731" t="s">
        <v>565</v>
      </c>
      <c r="B8731" t="s">
        <v>84</v>
      </c>
      <c r="C8731" t="s">
        <v>336</v>
      </c>
      <c r="D8731" t="s">
        <v>78</v>
      </c>
      <c r="E8731">
        <v>2021</v>
      </c>
      <c r="F8731">
        <v>34</v>
      </c>
      <c r="G8731" t="s">
        <v>302</v>
      </c>
      <c r="H8731" t="s">
        <v>80</v>
      </c>
      <c r="I8731">
        <v>102</v>
      </c>
      <c r="L8731" t="s">
        <v>566</v>
      </c>
      <c r="M8731">
        <v>98.71</v>
      </c>
      <c r="N8731">
        <v>3.29</v>
      </c>
      <c r="O8731" t="s">
        <v>394</v>
      </c>
    </row>
    <row r="8732" spans="1:15" hidden="1" x14ac:dyDescent="0.35">
      <c r="A8732" t="s">
        <v>565</v>
      </c>
      <c r="B8732" t="s">
        <v>84</v>
      </c>
      <c r="C8732" t="s">
        <v>336</v>
      </c>
      <c r="D8732" t="s">
        <v>78</v>
      </c>
      <c r="E8732">
        <v>2022</v>
      </c>
      <c r="F8732">
        <v>34</v>
      </c>
      <c r="G8732" t="s">
        <v>302</v>
      </c>
      <c r="H8732" t="s">
        <v>80</v>
      </c>
      <c r="I8732">
        <v>13</v>
      </c>
      <c r="L8732" t="s">
        <v>566</v>
      </c>
      <c r="M8732">
        <v>12.35</v>
      </c>
      <c r="N8732">
        <v>0.65</v>
      </c>
      <c r="O8732" t="s">
        <v>394</v>
      </c>
    </row>
    <row r="8733" spans="1:15" hidden="1" x14ac:dyDescent="0.35">
      <c r="A8733" t="s">
        <v>565</v>
      </c>
      <c r="B8733" t="s">
        <v>84</v>
      </c>
      <c r="C8733" t="s">
        <v>336</v>
      </c>
      <c r="D8733" t="s">
        <v>78</v>
      </c>
      <c r="E8733">
        <v>2022</v>
      </c>
      <c r="F8733">
        <v>34</v>
      </c>
      <c r="G8733" t="s">
        <v>302</v>
      </c>
      <c r="H8733" t="s">
        <v>80</v>
      </c>
      <c r="I8733">
        <v>10</v>
      </c>
      <c r="L8733" t="s">
        <v>566</v>
      </c>
      <c r="M8733">
        <v>9.5</v>
      </c>
      <c r="N8733">
        <v>0.5</v>
      </c>
      <c r="O8733" t="s">
        <v>394</v>
      </c>
    </row>
    <row r="8734" spans="1:15" hidden="1" x14ac:dyDescent="0.35">
      <c r="A8734" t="s">
        <v>565</v>
      </c>
      <c r="B8734" t="s">
        <v>84</v>
      </c>
      <c r="C8734" t="s">
        <v>336</v>
      </c>
      <c r="D8734" t="s">
        <v>78</v>
      </c>
      <c r="E8734">
        <v>2022</v>
      </c>
      <c r="F8734">
        <v>34</v>
      </c>
      <c r="G8734" t="s">
        <v>302</v>
      </c>
      <c r="H8734" t="s">
        <v>80</v>
      </c>
      <c r="I8734">
        <v>1</v>
      </c>
      <c r="L8734" t="s">
        <v>566</v>
      </c>
      <c r="M8734">
        <v>0.95</v>
      </c>
      <c r="N8734">
        <v>0.05</v>
      </c>
      <c r="O8734" t="s">
        <v>394</v>
      </c>
    </row>
    <row r="8735" spans="1:15" hidden="1" x14ac:dyDescent="0.35">
      <c r="A8735" t="s">
        <v>565</v>
      </c>
      <c r="B8735" t="s">
        <v>84</v>
      </c>
      <c r="C8735" t="s">
        <v>336</v>
      </c>
      <c r="D8735" t="s">
        <v>78</v>
      </c>
      <c r="E8735">
        <v>2022</v>
      </c>
      <c r="F8735">
        <v>34</v>
      </c>
      <c r="G8735" t="s">
        <v>302</v>
      </c>
      <c r="H8735" t="s">
        <v>80</v>
      </c>
      <c r="I8735">
        <v>373</v>
      </c>
      <c r="L8735" t="s">
        <v>566</v>
      </c>
      <c r="M8735">
        <v>354.35</v>
      </c>
      <c r="N8735">
        <v>18.649999999999999</v>
      </c>
      <c r="O8735" t="s">
        <v>394</v>
      </c>
    </row>
    <row r="8736" spans="1:15" hidden="1" x14ac:dyDescent="0.35">
      <c r="A8736" t="s">
        <v>565</v>
      </c>
      <c r="B8736" t="s">
        <v>84</v>
      </c>
      <c r="C8736" t="s">
        <v>336</v>
      </c>
      <c r="D8736" t="s">
        <v>78</v>
      </c>
      <c r="E8736">
        <v>2022</v>
      </c>
      <c r="F8736">
        <v>34</v>
      </c>
      <c r="G8736" t="s">
        <v>302</v>
      </c>
      <c r="H8736" t="s">
        <v>80</v>
      </c>
      <c r="I8736">
        <v>13</v>
      </c>
      <c r="L8736" t="s">
        <v>566</v>
      </c>
      <c r="M8736">
        <v>12.35</v>
      </c>
      <c r="N8736">
        <v>0.65</v>
      </c>
      <c r="O8736" t="s">
        <v>394</v>
      </c>
    </row>
    <row r="8737" spans="1:15" hidden="1" x14ac:dyDescent="0.35">
      <c r="A8737" t="s">
        <v>565</v>
      </c>
      <c r="B8737" t="s">
        <v>84</v>
      </c>
      <c r="C8737" t="s">
        <v>336</v>
      </c>
      <c r="D8737" t="s">
        <v>78</v>
      </c>
      <c r="E8737">
        <v>2022</v>
      </c>
      <c r="F8737">
        <v>34</v>
      </c>
      <c r="G8737" t="s">
        <v>302</v>
      </c>
      <c r="H8737" t="s">
        <v>80</v>
      </c>
      <c r="I8737">
        <v>606</v>
      </c>
      <c r="L8737" t="s">
        <v>566</v>
      </c>
      <c r="M8737">
        <v>575.70000000000005</v>
      </c>
      <c r="N8737">
        <v>30.3</v>
      </c>
      <c r="O8737" t="s">
        <v>394</v>
      </c>
    </row>
    <row r="8738" spans="1:15" hidden="1" x14ac:dyDescent="0.35">
      <c r="A8738" t="s">
        <v>565</v>
      </c>
      <c r="B8738" t="s">
        <v>84</v>
      </c>
      <c r="C8738" t="s">
        <v>336</v>
      </c>
      <c r="D8738" t="s">
        <v>78</v>
      </c>
      <c r="E8738">
        <v>2022</v>
      </c>
      <c r="F8738">
        <v>34</v>
      </c>
      <c r="G8738" t="s">
        <v>302</v>
      </c>
      <c r="H8738" t="s">
        <v>80</v>
      </c>
      <c r="I8738">
        <v>33</v>
      </c>
      <c r="L8738" t="s">
        <v>566</v>
      </c>
      <c r="M8738">
        <v>31.35</v>
      </c>
      <c r="N8738">
        <v>1.65</v>
      </c>
      <c r="O8738" t="s">
        <v>394</v>
      </c>
    </row>
    <row r="8739" spans="1:15" hidden="1" x14ac:dyDescent="0.35">
      <c r="A8739" t="s">
        <v>565</v>
      </c>
      <c r="B8739" t="s">
        <v>84</v>
      </c>
      <c r="C8739" t="s">
        <v>336</v>
      </c>
      <c r="D8739" t="s">
        <v>78</v>
      </c>
      <c r="E8739">
        <v>2023</v>
      </c>
      <c r="F8739">
        <v>34</v>
      </c>
      <c r="G8739" t="s">
        <v>302</v>
      </c>
      <c r="H8739" t="s">
        <v>80</v>
      </c>
      <c r="I8739">
        <v>89</v>
      </c>
      <c r="L8739" t="s">
        <v>566</v>
      </c>
      <c r="M8739">
        <v>84.55</v>
      </c>
      <c r="N8739">
        <v>4.45</v>
      </c>
      <c r="O8739" t="s">
        <v>394</v>
      </c>
    </row>
    <row r="8740" spans="1:15" hidden="1" x14ac:dyDescent="0.35">
      <c r="A8740" t="s">
        <v>565</v>
      </c>
      <c r="B8740" t="s">
        <v>84</v>
      </c>
      <c r="C8740" t="s">
        <v>336</v>
      </c>
      <c r="D8740" t="s">
        <v>78</v>
      </c>
      <c r="E8740">
        <v>2023</v>
      </c>
      <c r="F8740">
        <v>34</v>
      </c>
      <c r="G8740" t="s">
        <v>302</v>
      </c>
      <c r="H8740" t="s">
        <v>80</v>
      </c>
      <c r="I8740">
        <v>6</v>
      </c>
      <c r="L8740" t="s">
        <v>566</v>
      </c>
      <c r="M8740">
        <v>5.7</v>
      </c>
      <c r="N8740">
        <v>0.3</v>
      </c>
      <c r="O8740" t="s">
        <v>394</v>
      </c>
    </row>
    <row r="8741" spans="1:15" hidden="1" x14ac:dyDescent="0.35">
      <c r="A8741" t="s">
        <v>565</v>
      </c>
      <c r="B8741" t="s">
        <v>84</v>
      </c>
      <c r="C8741" t="s">
        <v>336</v>
      </c>
      <c r="D8741" t="s">
        <v>78</v>
      </c>
      <c r="E8741">
        <v>2023</v>
      </c>
      <c r="F8741">
        <v>34</v>
      </c>
      <c r="G8741" t="s">
        <v>302</v>
      </c>
      <c r="H8741" t="s">
        <v>80</v>
      </c>
      <c r="I8741">
        <v>30</v>
      </c>
      <c r="L8741" t="s">
        <v>566</v>
      </c>
      <c r="M8741">
        <v>28.5</v>
      </c>
      <c r="N8741">
        <v>1.5</v>
      </c>
      <c r="O8741" t="s">
        <v>394</v>
      </c>
    </row>
    <row r="8742" spans="1:15" hidden="1" x14ac:dyDescent="0.35">
      <c r="A8742" t="s">
        <v>565</v>
      </c>
      <c r="B8742" t="s">
        <v>84</v>
      </c>
      <c r="C8742" t="s">
        <v>336</v>
      </c>
      <c r="D8742" t="s">
        <v>78</v>
      </c>
      <c r="E8742">
        <v>2023</v>
      </c>
      <c r="F8742">
        <v>34</v>
      </c>
      <c r="G8742" t="s">
        <v>302</v>
      </c>
      <c r="H8742" t="s">
        <v>80</v>
      </c>
      <c r="I8742">
        <v>313</v>
      </c>
      <c r="L8742" t="s">
        <v>566</v>
      </c>
      <c r="M8742">
        <v>297.35000000000002</v>
      </c>
      <c r="N8742">
        <v>15.65</v>
      </c>
      <c r="O8742" t="s">
        <v>394</v>
      </c>
    </row>
    <row r="8743" spans="1:15" hidden="1" x14ac:dyDescent="0.35">
      <c r="A8743" t="s">
        <v>565</v>
      </c>
      <c r="B8743" t="s">
        <v>84</v>
      </c>
      <c r="C8743" t="s">
        <v>336</v>
      </c>
      <c r="D8743" t="s">
        <v>78</v>
      </c>
      <c r="E8743">
        <v>2023</v>
      </c>
      <c r="F8743">
        <v>34</v>
      </c>
      <c r="G8743" t="s">
        <v>302</v>
      </c>
      <c r="H8743" t="s">
        <v>80</v>
      </c>
      <c r="I8743">
        <v>22</v>
      </c>
      <c r="L8743" t="s">
        <v>566</v>
      </c>
      <c r="M8743">
        <v>20.9</v>
      </c>
      <c r="N8743">
        <v>1.1000000000000001</v>
      </c>
      <c r="O8743" t="s">
        <v>394</v>
      </c>
    </row>
    <row r="8744" spans="1:15" hidden="1" x14ac:dyDescent="0.35">
      <c r="A8744" t="s">
        <v>565</v>
      </c>
      <c r="B8744" t="s">
        <v>84</v>
      </c>
      <c r="C8744" t="s">
        <v>336</v>
      </c>
      <c r="D8744" t="s">
        <v>78</v>
      </c>
      <c r="E8744">
        <v>2023</v>
      </c>
      <c r="F8744">
        <v>34</v>
      </c>
      <c r="G8744" t="s">
        <v>302</v>
      </c>
      <c r="H8744" t="s">
        <v>80</v>
      </c>
      <c r="I8744">
        <v>236</v>
      </c>
      <c r="L8744" t="s">
        <v>566</v>
      </c>
      <c r="M8744">
        <v>228.39</v>
      </c>
      <c r="N8744">
        <v>7.61</v>
      </c>
      <c r="O8744" t="s">
        <v>394</v>
      </c>
    </row>
    <row r="8745" spans="1:15" hidden="1" x14ac:dyDescent="0.35">
      <c r="A8745" t="s">
        <v>565</v>
      </c>
      <c r="B8745" t="s">
        <v>84</v>
      </c>
      <c r="C8745" t="s">
        <v>336</v>
      </c>
      <c r="D8745" t="s">
        <v>78</v>
      </c>
      <c r="E8745">
        <v>2023</v>
      </c>
      <c r="F8745">
        <v>34</v>
      </c>
      <c r="G8745" t="s">
        <v>302</v>
      </c>
      <c r="H8745" t="s">
        <v>80</v>
      </c>
      <c r="I8745">
        <v>104</v>
      </c>
      <c r="L8745" t="s">
        <v>566</v>
      </c>
      <c r="M8745">
        <v>98.8</v>
      </c>
      <c r="N8745">
        <v>5.2</v>
      </c>
      <c r="O8745" t="s">
        <v>394</v>
      </c>
    </row>
    <row r="8746" spans="1:15" hidden="1" x14ac:dyDescent="0.35">
      <c r="A8746" t="s">
        <v>565</v>
      </c>
      <c r="B8746" t="s">
        <v>84</v>
      </c>
      <c r="C8746" t="s">
        <v>336</v>
      </c>
      <c r="D8746" t="s">
        <v>78</v>
      </c>
      <c r="E8746">
        <v>2023</v>
      </c>
      <c r="F8746">
        <v>67</v>
      </c>
      <c r="G8746" t="s">
        <v>303</v>
      </c>
      <c r="H8746" t="s">
        <v>80</v>
      </c>
      <c r="I8746">
        <v>165</v>
      </c>
      <c r="J8746">
        <v>0</v>
      </c>
      <c r="K8746">
        <v>165</v>
      </c>
      <c r="L8746" t="s">
        <v>566</v>
      </c>
      <c r="O8746" t="s">
        <v>394</v>
      </c>
    </row>
    <row r="8747" spans="1:15" hidden="1" x14ac:dyDescent="0.35">
      <c r="A8747" t="s">
        <v>565</v>
      </c>
      <c r="B8747" t="s">
        <v>84</v>
      </c>
      <c r="C8747" t="s">
        <v>336</v>
      </c>
      <c r="D8747" t="s">
        <v>78</v>
      </c>
      <c r="E8747">
        <v>2024</v>
      </c>
      <c r="F8747">
        <v>34</v>
      </c>
      <c r="G8747" t="s">
        <v>302</v>
      </c>
      <c r="H8747" t="s">
        <v>80</v>
      </c>
      <c r="I8747">
        <v>1289</v>
      </c>
      <c r="L8747" t="s">
        <v>566</v>
      </c>
      <c r="M8747">
        <v>1224.55</v>
      </c>
      <c r="N8747">
        <v>64.45</v>
      </c>
      <c r="O8747" t="s">
        <v>394</v>
      </c>
    </row>
    <row r="8748" spans="1:15" hidden="1" x14ac:dyDescent="0.35">
      <c r="A8748" t="s">
        <v>565</v>
      </c>
      <c r="B8748" t="s">
        <v>84</v>
      </c>
      <c r="C8748" t="s">
        <v>336</v>
      </c>
      <c r="D8748" t="s">
        <v>78</v>
      </c>
      <c r="E8748">
        <v>2024</v>
      </c>
      <c r="F8748">
        <v>34</v>
      </c>
      <c r="G8748" t="s">
        <v>302</v>
      </c>
      <c r="H8748" t="s">
        <v>80</v>
      </c>
      <c r="I8748">
        <v>91</v>
      </c>
      <c r="L8748" t="s">
        <v>566</v>
      </c>
      <c r="M8748">
        <v>86.45</v>
      </c>
      <c r="N8748">
        <v>4.55</v>
      </c>
      <c r="O8748" t="s">
        <v>394</v>
      </c>
    </row>
    <row r="8749" spans="1:15" hidden="1" x14ac:dyDescent="0.35">
      <c r="A8749" t="s">
        <v>565</v>
      </c>
      <c r="B8749" t="s">
        <v>84</v>
      </c>
      <c r="C8749" t="s">
        <v>336</v>
      </c>
      <c r="D8749" t="s">
        <v>78</v>
      </c>
      <c r="E8749">
        <v>2024</v>
      </c>
      <c r="F8749">
        <v>34</v>
      </c>
      <c r="G8749" t="s">
        <v>302</v>
      </c>
      <c r="H8749" t="s">
        <v>80</v>
      </c>
      <c r="I8749">
        <v>2399</v>
      </c>
      <c r="L8749" t="s">
        <v>566</v>
      </c>
      <c r="M8749">
        <v>2279.0500000000002</v>
      </c>
      <c r="N8749">
        <v>119.95</v>
      </c>
      <c r="O8749" t="s">
        <v>394</v>
      </c>
    </row>
    <row r="8750" spans="1:15" hidden="1" x14ac:dyDescent="0.35">
      <c r="A8750" t="s">
        <v>565</v>
      </c>
      <c r="B8750" t="s">
        <v>84</v>
      </c>
      <c r="C8750" t="s">
        <v>336</v>
      </c>
      <c r="D8750" t="s">
        <v>78</v>
      </c>
      <c r="E8750">
        <v>2024</v>
      </c>
      <c r="F8750">
        <v>34</v>
      </c>
      <c r="G8750" t="s">
        <v>302</v>
      </c>
      <c r="H8750" t="s">
        <v>80</v>
      </c>
      <c r="I8750">
        <v>309</v>
      </c>
      <c r="L8750" t="s">
        <v>566</v>
      </c>
      <c r="M8750">
        <v>293.55</v>
      </c>
      <c r="N8750">
        <v>15.45</v>
      </c>
      <c r="O8750" t="s">
        <v>394</v>
      </c>
    </row>
    <row r="8751" spans="1:15" hidden="1" x14ac:dyDescent="0.35">
      <c r="A8751" t="s">
        <v>565</v>
      </c>
      <c r="B8751" t="s">
        <v>84</v>
      </c>
      <c r="C8751" t="s">
        <v>353</v>
      </c>
      <c r="D8751" t="s">
        <v>78</v>
      </c>
      <c r="E8751">
        <v>2022</v>
      </c>
      <c r="F8751">
        <v>34</v>
      </c>
      <c r="G8751" t="s">
        <v>302</v>
      </c>
      <c r="H8751" t="s">
        <v>80</v>
      </c>
      <c r="I8751">
        <v>19</v>
      </c>
      <c r="L8751" t="s">
        <v>566</v>
      </c>
      <c r="M8751">
        <v>18.05</v>
      </c>
      <c r="N8751">
        <v>0.95</v>
      </c>
      <c r="O8751" t="s">
        <v>402</v>
      </c>
    </row>
    <row r="8752" spans="1:15" hidden="1" x14ac:dyDescent="0.35">
      <c r="A8752" t="s">
        <v>565</v>
      </c>
      <c r="B8752" t="s">
        <v>84</v>
      </c>
      <c r="C8752" t="s">
        <v>353</v>
      </c>
      <c r="D8752" t="s">
        <v>78</v>
      </c>
      <c r="E8752">
        <v>2022</v>
      </c>
      <c r="F8752">
        <v>34</v>
      </c>
      <c r="G8752" t="s">
        <v>302</v>
      </c>
      <c r="H8752" t="s">
        <v>80</v>
      </c>
      <c r="I8752">
        <v>107</v>
      </c>
      <c r="L8752" t="s">
        <v>566</v>
      </c>
      <c r="M8752">
        <v>99.32</v>
      </c>
      <c r="N8752">
        <v>7.68</v>
      </c>
      <c r="O8752" t="s">
        <v>402</v>
      </c>
    </row>
    <row r="8753" spans="1:15" hidden="1" x14ac:dyDescent="0.35">
      <c r="A8753" t="s">
        <v>565</v>
      </c>
      <c r="B8753" t="s">
        <v>84</v>
      </c>
      <c r="C8753" t="s">
        <v>353</v>
      </c>
      <c r="D8753" t="s">
        <v>78</v>
      </c>
      <c r="E8753">
        <v>2022</v>
      </c>
      <c r="F8753">
        <v>34</v>
      </c>
      <c r="G8753" t="s">
        <v>302</v>
      </c>
      <c r="H8753" t="s">
        <v>80</v>
      </c>
      <c r="I8753">
        <v>18</v>
      </c>
      <c r="L8753" t="s">
        <v>566</v>
      </c>
      <c r="M8753">
        <v>17.100000000000001</v>
      </c>
      <c r="N8753">
        <v>0.9</v>
      </c>
      <c r="O8753" t="s">
        <v>402</v>
      </c>
    </row>
    <row r="8754" spans="1:15" hidden="1" x14ac:dyDescent="0.35">
      <c r="A8754" t="s">
        <v>565</v>
      </c>
      <c r="B8754" t="s">
        <v>84</v>
      </c>
      <c r="C8754" t="s">
        <v>353</v>
      </c>
      <c r="D8754" t="s">
        <v>78</v>
      </c>
      <c r="E8754">
        <v>2022</v>
      </c>
      <c r="F8754">
        <v>34</v>
      </c>
      <c r="G8754" t="s">
        <v>302</v>
      </c>
      <c r="H8754" t="s">
        <v>80</v>
      </c>
      <c r="I8754">
        <v>1</v>
      </c>
      <c r="L8754" t="s">
        <v>566</v>
      </c>
      <c r="M8754">
        <v>0.95</v>
      </c>
      <c r="N8754">
        <v>0.05</v>
      </c>
      <c r="O8754" t="s">
        <v>402</v>
      </c>
    </row>
    <row r="8755" spans="1:15" hidden="1" x14ac:dyDescent="0.35">
      <c r="A8755" t="s">
        <v>565</v>
      </c>
      <c r="B8755" t="s">
        <v>84</v>
      </c>
      <c r="C8755" t="s">
        <v>353</v>
      </c>
      <c r="D8755" t="s">
        <v>78</v>
      </c>
      <c r="E8755">
        <v>2022</v>
      </c>
      <c r="F8755">
        <v>34</v>
      </c>
      <c r="G8755" t="s">
        <v>302</v>
      </c>
      <c r="H8755" t="s">
        <v>81</v>
      </c>
      <c r="I8755">
        <v>5</v>
      </c>
      <c r="L8755" t="s">
        <v>566</v>
      </c>
      <c r="M8755">
        <v>4.75</v>
      </c>
      <c r="N8755">
        <v>0.25</v>
      </c>
      <c r="O8755" t="s">
        <v>402</v>
      </c>
    </row>
    <row r="8756" spans="1:15" hidden="1" x14ac:dyDescent="0.35">
      <c r="A8756" t="s">
        <v>565</v>
      </c>
      <c r="B8756" t="s">
        <v>84</v>
      </c>
      <c r="C8756" t="s">
        <v>353</v>
      </c>
      <c r="D8756" t="s">
        <v>78</v>
      </c>
      <c r="E8756">
        <v>2022</v>
      </c>
      <c r="F8756">
        <v>34</v>
      </c>
      <c r="G8756" t="s">
        <v>302</v>
      </c>
      <c r="H8756" t="s">
        <v>81</v>
      </c>
      <c r="I8756">
        <v>8</v>
      </c>
      <c r="L8756" t="s">
        <v>566</v>
      </c>
      <c r="M8756">
        <v>7.6</v>
      </c>
      <c r="N8756">
        <v>0.4</v>
      </c>
      <c r="O8756" t="s">
        <v>402</v>
      </c>
    </row>
    <row r="8757" spans="1:15" hidden="1" x14ac:dyDescent="0.35">
      <c r="A8757" t="s">
        <v>565</v>
      </c>
      <c r="B8757" t="s">
        <v>84</v>
      </c>
      <c r="C8757" t="s">
        <v>353</v>
      </c>
      <c r="D8757" t="s">
        <v>78</v>
      </c>
      <c r="E8757">
        <v>2022</v>
      </c>
      <c r="F8757">
        <v>34</v>
      </c>
      <c r="G8757" t="s">
        <v>302</v>
      </c>
      <c r="H8757" t="s">
        <v>80</v>
      </c>
      <c r="I8757">
        <v>144</v>
      </c>
      <c r="L8757" t="s">
        <v>566</v>
      </c>
      <c r="M8757">
        <v>136.80000000000001</v>
      </c>
      <c r="N8757">
        <v>7.2</v>
      </c>
      <c r="O8757" t="s">
        <v>402</v>
      </c>
    </row>
    <row r="8758" spans="1:15" hidden="1" x14ac:dyDescent="0.35">
      <c r="A8758" t="s">
        <v>565</v>
      </c>
      <c r="B8758" t="s">
        <v>84</v>
      </c>
      <c r="C8758" t="s">
        <v>353</v>
      </c>
      <c r="D8758" t="s">
        <v>78</v>
      </c>
      <c r="E8758">
        <v>2022</v>
      </c>
      <c r="F8758">
        <v>34</v>
      </c>
      <c r="G8758" t="s">
        <v>302</v>
      </c>
      <c r="H8758" t="s">
        <v>80</v>
      </c>
      <c r="I8758">
        <v>161</v>
      </c>
      <c r="L8758" t="s">
        <v>566</v>
      </c>
      <c r="M8758">
        <v>152.94999999999999</v>
      </c>
      <c r="N8758">
        <v>8.0500000000000007</v>
      </c>
      <c r="O8758" t="s">
        <v>402</v>
      </c>
    </row>
    <row r="8759" spans="1:15" hidden="1" x14ac:dyDescent="0.35">
      <c r="A8759" t="s">
        <v>565</v>
      </c>
      <c r="B8759" t="s">
        <v>84</v>
      </c>
      <c r="C8759" t="s">
        <v>353</v>
      </c>
      <c r="D8759" t="s">
        <v>78</v>
      </c>
      <c r="E8759">
        <v>2022</v>
      </c>
      <c r="F8759">
        <v>34</v>
      </c>
      <c r="G8759" t="s">
        <v>302</v>
      </c>
      <c r="H8759" t="s">
        <v>80</v>
      </c>
      <c r="I8759">
        <v>9</v>
      </c>
      <c r="L8759" t="s">
        <v>566</v>
      </c>
      <c r="M8759">
        <v>8.5500000000000007</v>
      </c>
      <c r="N8759">
        <v>0.45</v>
      </c>
      <c r="O8759" t="s">
        <v>402</v>
      </c>
    </row>
    <row r="8760" spans="1:15" hidden="1" x14ac:dyDescent="0.35">
      <c r="A8760" t="s">
        <v>565</v>
      </c>
      <c r="B8760" t="s">
        <v>84</v>
      </c>
      <c r="C8760" t="s">
        <v>353</v>
      </c>
      <c r="D8760" t="s">
        <v>78</v>
      </c>
      <c r="E8760">
        <v>2022</v>
      </c>
      <c r="F8760">
        <v>34</v>
      </c>
      <c r="G8760" t="s">
        <v>302</v>
      </c>
      <c r="H8760" t="s">
        <v>81</v>
      </c>
      <c r="I8760">
        <v>328</v>
      </c>
      <c r="L8760" t="s">
        <v>566</v>
      </c>
      <c r="M8760">
        <v>311.60000000000002</v>
      </c>
      <c r="N8760">
        <v>16.399999999999999</v>
      </c>
      <c r="O8760" t="s">
        <v>402</v>
      </c>
    </row>
    <row r="8761" spans="1:15" hidden="1" x14ac:dyDescent="0.35">
      <c r="A8761" t="s">
        <v>565</v>
      </c>
      <c r="B8761" t="s">
        <v>84</v>
      </c>
      <c r="C8761" t="s">
        <v>353</v>
      </c>
      <c r="D8761" t="s">
        <v>78</v>
      </c>
      <c r="E8761">
        <v>2022</v>
      </c>
      <c r="F8761">
        <v>34</v>
      </c>
      <c r="G8761" t="s">
        <v>302</v>
      </c>
      <c r="H8761" t="s">
        <v>81</v>
      </c>
      <c r="I8761">
        <v>451</v>
      </c>
      <c r="L8761" t="s">
        <v>566</v>
      </c>
      <c r="M8761">
        <v>428.45</v>
      </c>
      <c r="N8761">
        <v>22.55</v>
      </c>
      <c r="O8761" t="s">
        <v>402</v>
      </c>
    </row>
    <row r="8762" spans="1:15" hidden="1" x14ac:dyDescent="0.35">
      <c r="A8762" t="s">
        <v>565</v>
      </c>
      <c r="B8762" t="s">
        <v>84</v>
      </c>
      <c r="C8762" t="s">
        <v>353</v>
      </c>
      <c r="D8762" t="s">
        <v>78</v>
      </c>
      <c r="E8762">
        <v>2023</v>
      </c>
      <c r="F8762">
        <v>34</v>
      </c>
      <c r="G8762" t="s">
        <v>302</v>
      </c>
      <c r="H8762" t="s">
        <v>80</v>
      </c>
      <c r="I8762">
        <v>434</v>
      </c>
      <c r="L8762" t="s">
        <v>566</v>
      </c>
      <c r="M8762">
        <v>412.3</v>
      </c>
      <c r="N8762">
        <v>21.7</v>
      </c>
      <c r="O8762" t="s">
        <v>402</v>
      </c>
    </row>
    <row r="8763" spans="1:15" hidden="1" x14ac:dyDescent="0.35">
      <c r="A8763" t="s">
        <v>565</v>
      </c>
      <c r="B8763" t="s">
        <v>84</v>
      </c>
      <c r="C8763" t="s">
        <v>353</v>
      </c>
      <c r="D8763" t="s">
        <v>78</v>
      </c>
      <c r="E8763">
        <v>2023</v>
      </c>
      <c r="F8763">
        <v>34</v>
      </c>
      <c r="G8763" t="s">
        <v>302</v>
      </c>
      <c r="H8763" t="s">
        <v>80</v>
      </c>
      <c r="I8763">
        <v>601</v>
      </c>
      <c r="L8763" t="s">
        <v>566</v>
      </c>
      <c r="M8763">
        <v>570.95000000000005</v>
      </c>
      <c r="N8763">
        <v>30.05</v>
      </c>
      <c r="O8763" t="s">
        <v>402</v>
      </c>
    </row>
    <row r="8764" spans="1:15" hidden="1" x14ac:dyDescent="0.35">
      <c r="A8764" t="s">
        <v>565</v>
      </c>
      <c r="B8764" t="s">
        <v>84</v>
      </c>
      <c r="C8764" t="s">
        <v>353</v>
      </c>
      <c r="D8764" t="s">
        <v>78</v>
      </c>
      <c r="E8764">
        <v>2023</v>
      </c>
      <c r="F8764">
        <v>34</v>
      </c>
      <c r="G8764" t="s">
        <v>302</v>
      </c>
      <c r="H8764" t="s">
        <v>80</v>
      </c>
      <c r="I8764">
        <v>522</v>
      </c>
      <c r="L8764" t="s">
        <v>566</v>
      </c>
      <c r="M8764">
        <v>495.9</v>
      </c>
      <c r="N8764">
        <v>26.1</v>
      </c>
      <c r="O8764" t="s">
        <v>402</v>
      </c>
    </row>
    <row r="8765" spans="1:15" hidden="1" x14ac:dyDescent="0.35">
      <c r="A8765" t="s">
        <v>565</v>
      </c>
      <c r="B8765" t="s">
        <v>84</v>
      </c>
      <c r="C8765" t="s">
        <v>353</v>
      </c>
      <c r="D8765" t="s">
        <v>78</v>
      </c>
      <c r="E8765">
        <v>2023</v>
      </c>
      <c r="F8765">
        <v>34</v>
      </c>
      <c r="G8765" t="s">
        <v>302</v>
      </c>
      <c r="H8765" t="s">
        <v>80</v>
      </c>
      <c r="I8765">
        <v>16</v>
      </c>
      <c r="L8765" t="s">
        <v>566</v>
      </c>
      <c r="M8765">
        <v>15.2</v>
      </c>
      <c r="N8765">
        <v>0.8</v>
      </c>
      <c r="O8765" t="s">
        <v>402</v>
      </c>
    </row>
    <row r="8766" spans="1:15" hidden="1" x14ac:dyDescent="0.35">
      <c r="A8766" t="s">
        <v>565</v>
      </c>
      <c r="B8766" t="s">
        <v>84</v>
      </c>
      <c r="C8766" t="s">
        <v>353</v>
      </c>
      <c r="D8766" t="s">
        <v>78</v>
      </c>
      <c r="E8766">
        <v>2023</v>
      </c>
      <c r="F8766">
        <v>34</v>
      </c>
      <c r="G8766" t="s">
        <v>302</v>
      </c>
      <c r="H8766" t="s">
        <v>80</v>
      </c>
      <c r="I8766">
        <v>1148</v>
      </c>
      <c r="L8766" t="s">
        <v>566</v>
      </c>
      <c r="M8766">
        <v>1090.5999999999999</v>
      </c>
      <c r="N8766">
        <v>57.4</v>
      </c>
      <c r="O8766" t="s">
        <v>402</v>
      </c>
    </row>
    <row r="8767" spans="1:15" hidden="1" x14ac:dyDescent="0.35">
      <c r="A8767" t="s">
        <v>565</v>
      </c>
      <c r="B8767" t="s">
        <v>84</v>
      </c>
      <c r="C8767" t="s">
        <v>353</v>
      </c>
      <c r="D8767" t="s">
        <v>78</v>
      </c>
      <c r="E8767">
        <v>2023</v>
      </c>
      <c r="F8767">
        <v>34</v>
      </c>
      <c r="G8767" t="s">
        <v>302</v>
      </c>
      <c r="H8767" t="s">
        <v>80</v>
      </c>
      <c r="I8767">
        <v>2238</v>
      </c>
      <c r="L8767" t="s">
        <v>566</v>
      </c>
      <c r="M8767">
        <v>2126.1</v>
      </c>
      <c r="N8767">
        <v>111.9</v>
      </c>
      <c r="O8767" t="s">
        <v>402</v>
      </c>
    </row>
    <row r="8768" spans="1:15" hidden="1" x14ac:dyDescent="0.35">
      <c r="A8768" t="s">
        <v>565</v>
      </c>
      <c r="B8768" t="s">
        <v>84</v>
      </c>
      <c r="C8768" t="s">
        <v>353</v>
      </c>
      <c r="D8768" t="s">
        <v>78</v>
      </c>
      <c r="E8768">
        <v>2023</v>
      </c>
      <c r="F8768">
        <v>34</v>
      </c>
      <c r="G8768" t="s">
        <v>302</v>
      </c>
      <c r="H8768" t="s">
        <v>80</v>
      </c>
      <c r="I8768">
        <v>1307</v>
      </c>
      <c r="L8768" t="s">
        <v>566</v>
      </c>
      <c r="M8768">
        <v>1241.6500000000001</v>
      </c>
      <c r="N8768">
        <v>65.349999999999994</v>
      </c>
      <c r="O8768" t="s">
        <v>402</v>
      </c>
    </row>
    <row r="8769" spans="1:15" hidden="1" x14ac:dyDescent="0.35">
      <c r="A8769" t="s">
        <v>565</v>
      </c>
      <c r="B8769" t="s">
        <v>84</v>
      </c>
      <c r="C8769" t="s">
        <v>353</v>
      </c>
      <c r="D8769" t="s">
        <v>78</v>
      </c>
      <c r="E8769">
        <v>2023</v>
      </c>
      <c r="F8769">
        <v>34</v>
      </c>
      <c r="G8769" t="s">
        <v>302</v>
      </c>
      <c r="H8769" t="s">
        <v>80</v>
      </c>
      <c r="I8769">
        <v>42</v>
      </c>
      <c r="L8769" t="s">
        <v>566</v>
      </c>
      <c r="M8769">
        <v>39.9</v>
      </c>
      <c r="N8769">
        <v>2.1</v>
      </c>
      <c r="O8769" t="s">
        <v>402</v>
      </c>
    </row>
    <row r="8770" spans="1:15" hidden="1" x14ac:dyDescent="0.35">
      <c r="A8770" t="s">
        <v>565</v>
      </c>
      <c r="B8770" t="s">
        <v>84</v>
      </c>
      <c r="C8770" t="s">
        <v>353</v>
      </c>
      <c r="D8770" t="s">
        <v>78</v>
      </c>
      <c r="E8770">
        <v>2024</v>
      </c>
      <c r="F8770">
        <v>34</v>
      </c>
      <c r="G8770" t="s">
        <v>302</v>
      </c>
      <c r="H8770" t="s">
        <v>80</v>
      </c>
      <c r="I8770">
        <v>252</v>
      </c>
      <c r="L8770" t="s">
        <v>566</v>
      </c>
      <c r="M8770">
        <v>239.4</v>
      </c>
      <c r="N8770">
        <v>12.6</v>
      </c>
      <c r="O8770" t="s">
        <v>402</v>
      </c>
    </row>
    <row r="8771" spans="1:15" hidden="1" x14ac:dyDescent="0.35">
      <c r="A8771" t="s">
        <v>565</v>
      </c>
      <c r="B8771" t="s">
        <v>84</v>
      </c>
      <c r="C8771" t="s">
        <v>353</v>
      </c>
      <c r="D8771" t="s">
        <v>78</v>
      </c>
      <c r="E8771">
        <v>2024</v>
      </c>
      <c r="F8771">
        <v>34</v>
      </c>
      <c r="G8771" t="s">
        <v>302</v>
      </c>
      <c r="H8771" t="s">
        <v>80</v>
      </c>
      <c r="I8771">
        <v>587</v>
      </c>
      <c r="L8771" t="s">
        <v>566</v>
      </c>
      <c r="M8771">
        <v>557.65</v>
      </c>
      <c r="N8771">
        <v>29.35</v>
      </c>
      <c r="O8771" t="s">
        <v>402</v>
      </c>
    </row>
    <row r="8772" spans="1:15" hidden="1" x14ac:dyDescent="0.35">
      <c r="A8772" t="s">
        <v>565</v>
      </c>
      <c r="B8772" t="s">
        <v>84</v>
      </c>
      <c r="C8772" t="s">
        <v>353</v>
      </c>
      <c r="D8772" t="s">
        <v>78</v>
      </c>
      <c r="E8772">
        <v>2024</v>
      </c>
      <c r="F8772">
        <v>34</v>
      </c>
      <c r="G8772" t="s">
        <v>302</v>
      </c>
      <c r="H8772" t="s">
        <v>80</v>
      </c>
      <c r="I8772">
        <v>276</v>
      </c>
      <c r="L8772" t="s">
        <v>566</v>
      </c>
      <c r="M8772">
        <v>262.2</v>
      </c>
      <c r="N8772">
        <v>13.8</v>
      </c>
      <c r="O8772" t="s">
        <v>402</v>
      </c>
    </row>
    <row r="8773" spans="1:15" hidden="1" x14ac:dyDescent="0.35">
      <c r="A8773" t="s">
        <v>565</v>
      </c>
      <c r="B8773" t="s">
        <v>84</v>
      </c>
      <c r="C8773" t="s">
        <v>353</v>
      </c>
      <c r="D8773" t="s">
        <v>78</v>
      </c>
      <c r="E8773">
        <v>2024</v>
      </c>
      <c r="F8773">
        <v>34</v>
      </c>
      <c r="G8773" t="s">
        <v>302</v>
      </c>
      <c r="H8773" t="s">
        <v>80</v>
      </c>
      <c r="I8773">
        <v>4</v>
      </c>
      <c r="L8773" t="s">
        <v>566</v>
      </c>
      <c r="M8773">
        <v>3.8</v>
      </c>
      <c r="N8773">
        <v>0.2</v>
      </c>
      <c r="O8773" t="s">
        <v>402</v>
      </c>
    </row>
    <row r="8774" spans="1:15" hidden="1" x14ac:dyDescent="0.35">
      <c r="A8774" t="s">
        <v>565</v>
      </c>
      <c r="B8774" t="s">
        <v>84</v>
      </c>
      <c r="C8774" t="s">
        <v>337</v>
      </c>
      <c r="D8774" t="s">
        <v>78</v>
      </c>
      <c r="E8774">
        <v>2023</v>
      </c>
      <c r="F8774">
        <v>34</v>
      </c>
      <c r="G8774" t="s">
        <v>302</v>
      </c>
      <c r="H8774" t="s">
        <v>80</v>
      </c>
      <c r="I8774">
        <v>175</v>
      </c>
      <c r="L8774" t="s">
        <v>566</v>
      </c>
      <c r="M8774">
        <v>166.25</v>
      </c>
      <c r="N8774">
        <v>8.75</v>
      </c>
      <c r="O8774" t="s">
        <v>395</v>
      </c>
    </row>
    <row r="8775" spans="1:15" hidden="1" x14ac:dyDescent="0.35">
      <c r="A8775" t="s">
        <v>565</v>
      </c>
      <c r="B8775" t="s">
        <v>84</v>
      </c>
      <c r="C8775" t="s">
        <v>337</v>
      </c>
      <c r="D8775" t="s">
        <v>78</v>
      </c>
      <c r="E8775">
        <v>2023</v>
      </c>
      <c r="F8775">
        <v>34</v>
      </c>
      <c r="G8775" t="s">
        <v>302</v>
      </c>
      <c r="H8775" t="s">
        <v>80</v>
      </c>
      <c r="I8775">
        <v>13</v>
      </c>
      <c r="L8775" t="s">
        <v>566</v>
      </c>
      <c r="M8775">
        <v>12.35</v>
      </c>
      <c r="N8775">
        <v>0.65</v>
      </c>
      <c r="O8775" t="s">
        <v>395</v>
      </c>
    </row>
    <row r="8776" spans="1:15" hidden="1" x14ac:dyDescent="0.35">
      <c r="A8776" t="s">
        <v>565</v>
      </c>
      <c r="B8776" t="s">
        <v>84</v>
      </c>
      <c r="C8776" t="s">
        <v>337</v>
      </c>
      <c r="D8776" t="s">
        <v>78</v>
      </c>
      <c r="E8776">
        <v>2023</v>
      </c>
      <c r="F8776">
        <v>34</v>
      </c>
      <c r="G8776" t="s">
        <v>302</v>
      </c>
      <c r="H8776" t="s">
        <v>80</v>
      </c>
      <c r="I8776">
        <v>233</v>
      </c>
      <c r="L8776" t="s">
        <v>566</v>
      </c>
      <c r="M8776">
        <v>221.35</v>
      </c>
      <c r="N8776">
        <v>11.65</v>
      </c>
      <c r="O8776" t="s">
        <v>395</v>
      </c>
    </row>
    <row r="8777" spans="1:15" hidden="1" x14ac:dyDescent="0.35">
      <c r="A8777" t="s">
        <v>565</v>
      </c>
      <c r="B8777" t="s">
        <v>84</v>
      </c>
      <c r="C8777" t="s">
        <v>337</v>
      </c>
      <c r="D8777" t="s">
        <v>78</v>
      </c>
      <c r="E8777">
        <v>2023</v>
      </c>
      <c r="F8777">
        <v>34</v>
      </c>
      <c r="G8777" t="s">
        <v>302</v>
      </c>
      <c r="H8777" t="s">
        <v>80</v>
      </c>
      <c r="I8777">
        <v>17</v>
      </c>
      <c r="L8777" t="s">
        <v>566</v>
      </c>
      <c r="M8777">
        <v>16.149999999999999</v>
      </c>
      <c r="N8777">
        <v>0.85</v>
      </c>
      <c r="O8777" t="s">
        <v>395</v>
      </c>
    </row>
    <row r="8778" spans="1:15" hidden="1" x14ac:dyDescent="0.35">
      <c r="A8778" t="s">
        <v>565</v>
      </c>
      <c r="B8778" t="s">
        <v>84</v>
      </c>
      <c r="C8778" t="s">
        <v>337</v>
      </c>
      <c r="D8778" t="s">
        <v>78</v>
      </c>
      <c r="E8778">
        <v>2023</v>
      </c>
      <c r="F8778">
        <v>34</v>
      </c>
      <c r="G8778" t="s">
        <v>302</v>
      </c>
      <c r="H8778" t="s">
        <v>80</v>
      </c>
      <c r="I8778">
        <v>612</v>
      </c>
      <c r="L8778" t="s">
        <v>566</v>
      </c>
      <c r="M8778">
        <v>581.4</v>
      </c>
      <c r="N8778">
        <v>30.6</v>
      </c>
      <c r="O8778" t="s">
        <v>395</v>
      </c>
    </row>
    <row r="8779" spans="1:15" hidden="1" x14ac:dyDescent="0.35">
      <c r="A8779" t="s">
        <v>565</v>
      </c>
      <c r="B8779" t="s">
        <v>84</v>
      </c>
      <c r="C8779" t="s">
        <v>337</v>
      </c>
      <c r="D8779" t="s">
        <v>78</v>
      </c>
      <c r="E8779">
        <v>2023</v>
      </c>
      <c r="F8779">
        <v>34</v>
      </c>
      <c r="G8779" t="s">
        <v>302</v>
      </c>
      <c r="H8779" t="s">
        <v>80</v>
      </c>
      <c r="I8779">
        <v>44</v>
      </c>
      <c r="L8779" t="s">
        <v>566</v>
      </c>
      <c r="M8779">
        <v>41.8</v>
      </c>
      <c r="N8779">
        <v>2.2000000000000002</v>
      </c>
      <c r="O8779" t="s">
        <v>395</v>
      </c>
    </row>
    <row r="8780" spans="1:15" hidden="1" x14ac:dyDescent="0.35">
      <c r="A8780" t="s">
        <v>565</v>
      </c>
      <c r="B8780" t="s">
        <v>84</v>
      </c>
      <c r="C8780" t="s">
        <v>337</v>
      </c>
      <c r="D8780" t="s">
        <v>78</v>
      </c>
      <c r="E8780">
        <v>2023</v>
      </c>
      <c r="F8780">
        <v>34</v>
      </c>
      <c r="G8780" t="s">
        <v>302</v>
      </c>
      <c r="H8780" t="s">
        <v>80</v>
      </c>
      <c r="I8780">
        <v>866</v>
      </c>
      <c r="L8780" t="s">
        <v>566</v>
      </c>
      <c r="M8780">
        <v>822.7</v>
      </c>
      <c r="N8780">
        <v>43.3</v>
      </c>
      <c r="O8780" t="s">
        <v>395</v>
      </c>
    </row>
    <row r="8781" spans="1:15" hidden="1" x14ac:dyDescent="0.35">
      <c r="A8781" t="s">
        <v>565</v>
      </c>
      <c r="B8781" t="s">
        <v>84</v>
      </c>
      <c r="C8781" t="s">
        <v>337</v>
      </c>
      <c r="D8781" t="s">
        <v>78</v>
      </c>
      <c r="E8781">
        <v>2023</v>
      </c>
      <c r="F8781">
        <v>34</v>
      </c>
      <c r="G8781" t="s">
        <v>302</v>
      </c>
      <c r="H8781" t="s">
        <v>80</v>
      </c>
      <c r="I8781">
        <v>61</v>
      </c>
      <c r="L8781" t="s">
        <v>566</v>
      </c>
      <c r="M8781">
        <v>57.95</v>
      </c>
      <c r="N8781">
        <v>3.05</v>
      </c>
      <c r="O8781" t="s">
        <v>395</v>
      </c>
    </row>
    <row r="8782" spans="1:15" hidden="1" x14ac:dyDescent="0.35">
      <c r="A8782" t="s">
        <v>565</v>
      </c>
      <c r="B8782" t="s">
        <v>84</v>
      </c>
      <c r="C8782" t="s">
        <v>337</v>
      </c>
      <c r="D8782" t="s">
        <v>78</v>
      </c>
      <c r="E8782">
        <v>2024</v>
      </c>
      <c r="F8782">
        <v>34</v>
      </c>
      <c r="G8782" t="s">
        <v>302</v>
      </c>
      <c r="H8782" t="s">
        <v>80</v>
      </c>
      <c r="I8782">
        <v>138</v>
      </c>
      <c r="L8782" t="s">
        <v>566</v>
      </c>
      <c r="M8782">
        <v>131.1</v>
      </c>
      <c r="N8782">
        <v>6.9</v>
      </c>
      <c r="O8782" t="s">
        <v>395</v>
      </c>
    </row>
    <row r="8783" spans="1:15" hidden="1" x14ac:dyDescent="0.35">
      <c r="A8783" t="s">
        <v>565</v>
      </c>
      <c r="B8783" t="s">
        <v>84</v>
      </c>
      <c r="C8783" t="s">
        <v>337</v>
      </c>
      <c r="D8783" t="s">
        <v>78</v>
      </c>
      <c r="E8783">
        <v>2024</v>
      </c>
      <c r="F8783">
        <v>34</v>
      </c>
      <c r="G8783" t="s">
        <v>302</v>
      </c>
      <c r="H8783" t="s">
        <v>80</v>
      </c>
      <c r="I8783">
        <v>19</v>
      </c>
      <c r="L8783" t="s">
        <v>566</v>
      </c>
      <c r="M8783">
        <v>18.05</v>
      </c>
      <c r="N8783">
        <v>0.95</v>
      </c>
      <c r="O8783" t="s">
        <v>395</v>
      </c>
    </row>
    <row r="8784" spans="1:15" hidden="1" x14ac:dyDescent="0.35">
      <c r="A8784" t="s">
        <v>565</v>
      </c>
      <c r="B8784" t="s">
        <v>84</v>
      </c>
      <c r="C8784" t="s">
        <v>337</v>
      </c>
      <c r="D8784" t="s">
        <v>78</v>
      </c>
      <c r="E8784">
        <v>2024</v>
      </c>
      <c r="F8784">
        <v>34</v>
      </c>
      <c r="G8784" t="s">
        <v>302</v>
      </c>
      <c r="H8784" t="s">
        <v>80</v>
      </c>
      <c r="I8784">
        <v>236</v>
      </c>
      <c r="L8784" t="s">
        <v>566</v>
      </c>
      <c r="M8784">
        <v>224.2</v>
      </c>
      <c r="N8784">
        <v>11.8</v>
      </c>
      <c r="O8784" t="s">
        <v>395</v>
      </c>
    </row>
    <row r="8785" spans="1:15" hidden="1" x14ac:dyDescent="0.35">
      <c r="A8785" t="s">
        <v>565</v>
      </c>
      <c r="B8785" t="s">
        <v>84</v>
      </c>
      <c r="C8785" t="s">
        <v>337</v>
      </c>
      <c r="D8785" t="s">
        <v>78</v>
      </c>
      <c r="E8785">
        <v>2024</v>
      </c>
      <c r="F8785">
        <v>34</v>
      </c>
      <c r="G8785" t="s">
        <v>302</v>
      </c>
      <c r="H8785" t="s">
        <v>80</v>
      </c>
      <c r="I8785">
        <v>41</v>
      </c>
      <c r="L8785" t="s">
        <v>566</v>
      </c>
      <c r="M8785">
        <v>38.950000000000003</v>
      </c>
      <c r="N8785">
        <v>2.0499999999999998</v>
      </c>
      <c r="O8785" t="s">
        <v>395</v>
      </c>
    </row>
    <row r="8786" spans="1:15" hidden="1" x14ac:dyDescent="0.35">
      <c r="A8786" t="s">
        <v>565</v>
      </c>
      <c r="B8786" t="s">
        <v>84</v>
      </c>
      <c r="C8786" t="s">
        <v>331</v>
      </c>
      <c r="D8786" t="s">
        <v>78</v>
      </c>
      <c r="E8786">
        <v>2020</v>
      </c>
      <c r="F8786">
        <v>34</v>
      </c>
      <c r="G8786" t="s">
        <v>302</v>
      </c>
      <c r="H8786" t="s">
        <v>80</v>
      </c>
      <c r="I8786">
        <v>78</v>
      </c>
      <c r="L8786" t="s">
        <v>566</v>
      </c>
      <c r="M8786">
        <v>74.03</v>
      </c>
      <c r="N8786">
        <v>3.97</v>
      </c>
      <c r="O8786" t="s">
        <v>397</v>
      </c>
    </row>
    <row r="8787" spans="1:15" hidden="1" x14ac:dyDescent="0.35">
      <c r="A8787" t="s">
        <v>565</v>
      </c>
      <c r="B8787" t="s">
        <v>84</v>
      </c>
      <c r="C8787" t="s">
        <v>331</v>
      </c>
      <c r="D8787" t="s">
        <v>78</v>
      </c>
      <c r="E8787">
        <v>2020</v>
      </c>
      <c r="F8787">
        <v>34</v>
      </c>
      <c r="G8787" t="s">
        <v>302</v>
      </c>
      <c r="H8787" t="s">
        <v>80</v>
      </c>
      <c r="I8787">
        <v>40</v>
      </c>
      <c r="L8787" t="s">
        <v>566</v>
      </c>
      <c r="M8787">
        <v>37.96</v>
      </c>
      <c r="N8787">
        <v>2.04</v>
      </c>
      <c r="O8787" t="s">
        <v>397</v>
      </c>
    </row>
    <row r="8788" spans="1:15" hidden="1" x14ac:dyDescent="0.35">
      <c r="A8788" t="s">
        <v>565</v>
      </c>
      <c r="B8788" t="s">
        <v>84</v>
      </c>
      <c r="C8788" t="s">
        <v>331</v>
      </c>
      <c r="D8788" t="s">
        <v>78</v>
      </c>
      <c r="E8788">
        <v>2020</v>
      </c>
      <c r="F8788">
        <v>34</v>
      </c>
      <c r="G8788" t="s">
        <v>302</v>
      </c>
      <c r="H8788" t="s">
        <v>81</v>
      </c>
      <c r="I8788">
        <v>12</v>
      </c>
      <c r="L8788" t="s">
        <v>566</v>
      </c>
      <c r="M8788">
        <v>11.39</v>
      </c>
      <c r="N8788">
        <v>0.61</v>
      </c>
      <c r="O8788" t="s">
        <v>397</v>
      </c>
    </row>
    <row r="8789" spans="1:15" hidden="1" x14ac:dyDescent="0.35">
      <c r="A8789" t="s">
        <v>565</v>
      </c>
      <c r="B8789" t="s">
        <v>84</v>
      </c>
      <c r="C8789" t="s">
        <v>331</v>
      </c>
      <c r="D8789" t="s">
        <v>78</v>
      </c>
      <c r="E8789">
        <v>2020</v>
      </c>
      <c r="F8789">
        <v>34</v>
      </c>
      <c r="G8789" t="s">
        <v>302</v>
      </c>
      <c r="H8789" t="s">
        <v>81</v>
      </c>
      <c r="I8789">
        <v>24</v>
      </c>
      <c r="L8789" t="s">
        <v>566</v>
      </c>
      <c r="M8789">
        <v>22.78</v>
      </c>
      <c r="N8789">
        <v>1.22</v>
      </c>
      <c r="O8789" t="s">
        <v>397</v>
      </c>
    </row>
    <row r="8790" spans="1:15" hidden="1" x14ac:dyDescent="0.35">
      <c r="A8790" t="s">
        <v>565</v>
      </c>
      <c r="B8790" t="s">
        <v>84</v>
      </c>
      <c r="C8790" t="s">
        <v>331</v>
      </c>
      <c r="D8790" t="s">
        <v>78</v>
      </c>
      <c r="E8790">
        <v>2021</v>
      </c>
      <c r="F8790">
        <v>34</v>
      </c>
      <c r="G8790" t="s">
        <v>302</v>
      </c>
      <c r="H8790" t="s">
        <v>80</v>
      </c>
      <c r="I8790">
        <v>7</v>
      </c>
      <c r="L8790" t="s">
        <v>566</v>
      </c>
      <c r="M8790">
        <v>6.64</v>
      </c>
      <c r="N8790">
        <v>0.36</v>
      </c>
      <c r="O8790" t="s">
        <v>397</v>
      </c>
    </row>
    <row r="8791" spans="1:15" hidden="1" x14ac:dyDescent="0.35">
      <c r="A8791" t="s">
        <v>565</v>
      </c>
      <c r="B8791" t="s">
        <v>84</v>
      </c>
      <c r="C8791" t="s">
        <v>331</v>
      </c>
      <c r="D8791" t="s">
        <v>78</v>
      </c>
      <c r="E8791">
        <v>2021</v>
      </c>
      <c r="F8791">
        <v>34</v>
      </c>
      <c r="G8791" t="s">
        <v>302</v>
      </c>
      <c r="H8791" t="s">
        <v>80</v>
      </c>
      <c r="I8791">
        <v>43</v>
      </c>
      <c r="L8791" t="s">
        <v>566</v>
      </c>
      <c r="M8791">
        <v>40.81</v>
      </c>
      <c r="N8791">
        <v>2.19</v>
      </c>
      <c r="O8791" t="s">
        <v>397</v>
      </c>
    </row>
    <row r="8792" spans="1:15" hidden="1" x14ac:dyDescent="0.35">
      <c r="A8792" t="s">
        <v>565</v>
      </c>
      <c r="B8792" t="s">
        <v>84</v>
      </c>
      <c r="C8792" t="s">
        <v>331</v>
      </c>
      <c r="D8792" t="s">
        <v>78</v>
      </c>
      <c r="E8792">
        <v>2021</v>
      </c>
      <c r="F8792">
        <v>34</v>
      </c>
      <c r="G8792" t="s">
        <v>302</v>
      </c>
      <c r="H8792" t="s">
        <v>81</v>
      </c>
      <c r="I8792">
        <v>3</v>
      </c>
      <c r="L8792" t="s">
        <v>566</v>
      </c>
      <c r="M8792">
        <v>2.85</v>
      </c>
      <c r="N8792">
        <v>0.15</v>
      </c>
      <c r="O8792" t="s">
        <v>397</v>
      </c>
    </row>
    <row r="8793" spans="1:15" hidden="1" x14ac:dyDescent="0.35">
      <c r="A8793" t="s">
        <v>565</v>
      </c>
      <c r="B8793" t="s">
        <v>84</v>
      </c>
      <c r="C8793" t="s">
        <v>331</v>
      </c>
      <c r="D8793" t="s">
        <v>78</v>
      </c>
      <c r="E8793">
        <v>2021</v>
      </c>
      <c r="F8793">
        <v>34</v>
      </c>
      <c r="G8793" t="s">
        <v>302</v>
      </c>
      <c r="H8793" t="s">
        <v>80</v>
      </c>
      <c r="I8793">
        <v>869</v>
      </c>
      <c r="L8793" t="s">
        <v>566</v>
      </c>
      <c r="M8793">
        <v>824.72</v>
      </c>
      <c r="N8793">
        <v>44.28</v>
      </c>
      <c r="O8793" t="s">
        <v>397</v>
      </c>
    </row>
    <row r="8794" spans="1:15" hidden="1" x14ac:dyDescent="0.35">
      <c r="A8794" t="s">
        <v>565</v>
      </c>
      <c r="B8794" t="s">
        <v>84</v>
      </c>
      <c r="C8794" t="s">
        <v>331</v>
      </c>
      <c r="D8794" t="s">
        <v>78</v>
      </c>
      <c r="E8794">
        <v>2021</v>
      </c>
      <c r="F8794">
        <v>34</v>
      </c>
      <c r="G8794" t="s">
        <v>302</v>
      </c>
      <c r="H8794" t="s">
        <v>80</v>
      </c>
      <c r="I8794">
        <v>555</v>
      </c>
      <c r="L8794" t="s">
        <v>566</v>
      </c>
      <c r="M8794">
        <v>526.72</v>
      </c>
      <c r="N8794">
        <v>28.28</v>
      </c>
      <c r="O8794" t="s">
        <v>397</v>
      </c>
    </row>
    <row r="8795" spans="1:15" hidden="1" x14ac:dyDescent="0.35">
      <c r="A8795" t="s">
        <v>565</v>
      </c>
      <c r="B8795" t="s">
        <v>84</v>
      </c>
      <c r="C8795" t="s">
        <v>331</v>
      </c>
      <c r="D8795" t="s">
        <v>78</v>
      </c>
      <c r="E8795">
        <v>2021</v>
      </c>
      <c r="F8795">
        <v>34</v>
      </c>
      <c r="G8795" t="s">
        <v>302</v>
      </c>
      <c r="H8795" t="s">
        <v>81</v>
      </c>
      <c r="I8795">
        <v>132</v>
      </c>
      <c r="L8795" t="s">
        <v>566</v>
      </c>
      <c r="M8795">
        <v>125.27</v>
      </c>
      <c r="N8795">
        <v>6.73</v>
      </c>
      <c r="O8795" t="s">
        <v>397</v>
      </c>
    </row>
    <row r="8796" spans="1:15" hidden="1" x14ac:dyDescent="0.35">
      <c r="A8796" t="s">
        <v>565</v>
      </c>
      <c r="B8796" t="s">
        <v>84</v>
      </c>
      <c r="C8796" t="s">
        <v>331</v>
      </c>
      <c r="D8796" t="s">
        <v>78</v>
      </c>
      <c r="E8796">
        <v>2021</v>
      </c>
      <c r="F8796">
        <v>34</v>
      </c>
      <c r="G8796" t="s">
        <v>302</v>
      </c>
      <c r="H8796" t="s">
        <v>81</v>
      </c>
      <c r="I8796">
        <v>1</v>
      </c>
      <c r="L8796" t="s">
        <v>566</v>
      </c>
      <c r="M8796">
        <v>0.95</v>
      </c>
      <c r="N8796">
        <v>0.05</v>
      </c>
      <c r="O8796" t="s">
        <v>397</v>
      </c>
    </row>
    <row r="8797" spans="1:15" hidden="1" x14ac:dyDescent="0.35">
      <c r="A8797" t="s">
        <v>565</v>
      </c>
      <c r="B8797" t="s">
        <v>84</v>
      </c>
      <c r="C8797" t="s">
        <v>331</v>
      </c>
      <c r="D8797" t="s">
        <v>78</v>
      </c>
      <c r="E8797">
        <v>2022</v>
      </c>
      <c r="F8797">
        <v>34</v>
      </c>
      <c r="G8797" t="s">
        <v>302</v>
      </c>
      <c r="H8797" t="s">
        <v>80</v>
      </c>
      <c r="I8797">
        <v>177</v>
      </c>
      <c r="L8797" t="s">
        <v>566</v>
      </c>
      <c r="M8797">
        <v>167.98</v>
      </c>
      <c r="N8797">
        <v>9.02</v>
      </c>
      <c r="O8797" t="s">
        <v>397</v>
      </c>
    </row>
    <row r="8798" spans="1:15" hidden="1" x14ac:dyDescent="0.35">
      <c r="A8798" t="s">
        <v>565</v>
      </c>
      <c r="B8798" t="s">
        <v>84</v>
      </c>
      <c r="C8798" t="s">
        <v>331</v>
      </c>
      <c r="D8798" t="s">
        <v>78</v>
      </c>
      <c r="E8798">
        <v>2022</v>
      </c>
      <c r="F8798">
        <v>34</v>
      </c>
      <c r="G8798" t="s">
        <v>302</v>
      </c>
      <c r="H8798" t="s">
        <v>80</v>
      </c>
      <c r="I8798">
        <v>6</v>
      </c>
      <c r="L8798" t="s">
        <v>566</v>
      </c>
      <c r="M8798">
        <v>5.7</v>
      </c>
      <c r="N8798">
        <v>0.3</v>
      </c>
      <c r="O8798" t="s">
        <v>397</v>
      </c>
    </row>
    <row r="8799" spans="1:15" hidden="1" x14ac:dyDescent="0.35">
      <c r="A8799" t="s">
        <v>565</v>
      </c>
      <c r="B8799" t="s">
        <v>84</v>
      </c>
      <c r="C8799" t="s">
        <v>331</v>
      </c>
      <c r="D8799" t="s">
        <v>78</v>
      </c>
      <c r="E8799">
        <v>2022</v>
      </c>
      <c r="F8799">
        <v>34</v>
      </c>
      <c r="G8799" t="s">
        <v>302</v>
      </c>
      <c r="H8799" t="s">
        <v>80</v>
      </c>
      <c r="I8799">
        <v>182</v>
      </c>
      <c r="L8799" t="s">
        <v>566</v>
      </c>
      <c r="M8799">
        <v>172.73</v>
      </c>
      <c r="N8799">
        <v>9.27</v>
      </c>
      <c r="O8799" t="s">
        <v>397</v>
      </c>
    </row>
    <row r="8800" spans="1:15" hidden="1" x14ac:dyDescent="0.35">
      <c r="A8800" t="s">
        <v>565</v>
      </c>
      <c r="B8800" t="s">
        <v>84</v>
      </c>
      <c r="C8800" t="s">
        <v>331</v>
      </c>
      <c r="D8800" t="s">
        <v>78</v>
      </c>
      <c r="E8800">
        <v>2022</v>
      </c>
      <c r="F8800">
        <v>34</v>
      </c>
      <c r="G8800" t="s">
        <v>302</v>
      </c>
      <c r="H8800" t="s">
        <v>80</v>
      </c>
      <c r="I8800">
        <v>301</v>
      </c>
      <c r="L8800" t="s">
        <v>566</v>
      </c>
      <c r="M8800">
        <v>285.66000000000003</v>
      </c>
      <c r="N8800">
        <v>15.34</v>
      </c>
      <c r="O8800" t="s">
        <v>397</v>
      </c>
    </row>
    <row r="8801" spans="1:15" hidden="1" x14ac:dyDescent="0.35">
      <c r="A8801" t="s">
        <v>565</v>
      </c>
      <c r="B8801" t="s">
        <v>84</v>
      </c>
      <c r="C8801" t="s">
        <v>331</v>
      </c>
      <c r="D8801" t="s">
        <v>78</v>
      </c>
      <c r="E8801">
        <v>2022</v>
      </c>
      <c r="F8801">
        <v>34</v>
      </c>
      <c r="G8801" t="s">
        <v>302</v>
      </c>
      <c r="H8801" t="s">
        <v>81</v>
      </c>
      <c r="I8801">
        <v>321</v>
      </c>
      <c r="L8801" t="s">
        <v>566</v>
      </c>
      <c r="M8801">
        <v>304.64</v>
      </c>
      <c r="N8801">
        <v>16.36</v>
      </c>
      <c r="O8801" t="s">
        <v>397</v>
      </c>
    </row>
    <row r="8802" spans="1:15" hidden="1" x14ac:dyDescent="0.35">
      <c r="A8802" t="s">
        <v>565</v>
      </c>
      <c r="B8802" t="s">
        <v>84</v>
      </c>
      <c r="C8802" t="s">
        <v>331</v>
      </c>
      <c r="D8802" t="s">
        <v>78</v>
      </c>
      <c r="E8802">
        <v>2022</v>
      </c>
      <c r="F8802">
        <v>34</v>
      </c>
      <c r="G8802" t="s">
        <v>302</v>
      </c>
      <c r="H8802" t="s">
        <v>81</v>
      </c>
      <c r="I8802">
        <v>7</v>
      </c>
      <c r="L8802" t="s">
        <v>566</v>
      </c>
      <c r="M8802">
        <v>6.65</v>
      </c>
      <c r="N8802">
        <v>0.35</v>
      </c>
      <c r="O8802" t="s">
        <v>397</v>
      </c>
    </row>
    <row r="8803" spans="1:15" hidden="1" x14ac:dyDescent="0.35">
      <c r="A8803" t="s">
        <v>565</v>
      </c>
      <c r="B8803" t="s">
        <v>84</v>
      </c>
      <c r="C8803" t="s">
        <v>331</v>
      </c>
      <c r="D8803" t="s">
        <v>78</v>
      </c>
      <c r="E8803">
        <v>2022</v>
      </c>
      <c r="F8803">
        <v>34</v>
      </c>
      <c r="G8803" t="s">
        <v>302</v>
      </c>
      <c r="H8803" t="s">
        <v>80</v>
      </c>
      <c r="I8803">
        <v>4912</v>
      </c>
      <c r="L8803" t="s">
        <v>566</v>
      </c>
      <c r="M8803">
        <v>4661.7299999999996</v>
      </c>
      <c r="N8803">
        <v>250.27</v>
      </c>
      <c r="O8803" t="s">
        <v>397</v>
      </c>
    </row>
    <row r="8804" spans="1:15" hidden="1" x14ac:dyDescent="0.35">
      <c r="A8804" t="s">
        <v>565</v>
      </c>
      <c r="B8804" t="s">
        <v>84</v>
      </c>
      <c r="C8804" t="s">
        <v>331</v>
      </c>
      <c r="D8804" t="s">
        <v>78</v>
      </c>
      <c r="E8804">
        <v>2022</v>
      </c>
      <c r="F8804">
        <v>34</v>
      </c>
      <c r="G8804" t="s">
        <v>302</v>
      </c>
      <c r="H8804" t="s">
        <v>80</v>
      </c>
      <c r="I8804">
        <v>160</v>
      </c>
      <c r="L8804" t="s">
        <v>566</v>
      </c>
      <c r="M8804">
        <v>152</v>
      </c>
      <c r="N8804">
        <v>8</v>
      </c>
      <c r="O8804" t="s">
        <v>397</v>
      </c>
    </row>
    <row r="8805" spans="1:15" hidden="1" x14ac:dyDescent="0.35">
      <c r="A8805" t="s">
        <v>565</v>
      </c>
      <c r="B8805" t="s">
        <v>84</v>
      </c>
      <c r="C8805" t="s">
        <v>331</v>
      </c>
      <c r="D8805" t="s">
        <v>78</v>
      </c>
      <c r="E8805">
        <v>2022</v>
      </c>
      <c r="F8805">
        <v>34</v>
      </c>
      <c r="G8805" t="s">
        <v>302</v>
      </c>
      <c r="H8805" t="s">
        <v>80</v>
      </c>
      <c r="I8805">
        <v>1164</v>
      </c>
      <c r="L8805" t="s">
        <v>566</v>
      </c>
      <c r="M8805">
        <v>1104.69</v>
      </c>
      <c r="N8805">
        <v>59.31</v>
      </c>
      <c r="O8805" t="s">
        <v>397</v>
      </c>
    </row>
    <row r="8806" spans="1:15" hidden="1" x14ac:dyDescent="0.35">
      <c r="A8806" t="s">
        <v>565</v>
      </c>
      <c r="B8806" t="s">
        <v>84</v>
      </c>
      <c r="C8806" t="s">
        <v>331</v>
      </c>
      <c r="D8806" t="s">
        <v>78</v>
      </c>
      <c r="E8806">
        <v>2022</v>
      </c>
      <c r="F8806">
        <v>34</v>
      </c>
      <c r="G8806" t="s">
        <v>302</v>
      </c>
      <c r="H8806" t="s">
        <v>81</v>
      </c>
      <c r="I8806">
        <v>211</v>
      </c>
      <c r="L8806" t="s">
        <v>566</v>
      </c>
      <c r="M8806">
        <v>200.25</v>
      </c>
      <c r="N8806">
        <v>10.75</v>
      </c>
      <c r="O8806" t="s">
        <v>397</v>
      </c>
    </row>
    <row r="8807" spans="1:15" hidden="1" x14ac:dyDescent="0.35">
      <c r="A8807" t="s">
        <v>565</v>
      </c>
      <c r="B8807" t="s">
        <v>84</v>
      </c>
      <c r="C8807" t="s">
        <v>331</v>
      </c>
      <c r="D8807" t="s">
        <v>78</v>
      </c>
      <c r="E8807">
        <v>2022</v>
      </c>
      <c r="F8807">
        <v>34</v>
      </c>
      <c r="G8807" t="s">
        <v>302</v>
      </c>
      <c r="H8807" t="s">
        <v>81</v>
      </c>
      <c r="I8807">
        <v>423</v>
      </c>
      <c r="L8807" t="s">
        <v>566</v>
      </c>
      <c r="M8807">
        <v>401.85</v>
      </c>
      <c r="N8807">
        <v>21.15</v>
      </c>
      <c r="O8807" t="s">
        <v>397</v>
      </c>
    </row>
    <row r="8808" spans="1:15" hidden="1" x14ac:dyDescent="0.35">
      <c r="A8808" t="s">
        <v>565</v>
      </c>
      <c r="B8808" t="s">
        <v>84</v>
      </c>
      <c r="C8808" t="s">
        <v>331</v>
      </c>
      <c r="D8808" t="s">
        <v>78</v>
      </c>
      <c r="E8808">
        <v>2022</v>
      </c>
      <c r="F8808">
        <v>67</v>
      </c>
      <c r="G8808" t="s">
        <v>303</v>
      </c>
      <c r="H8808" t="s">
        <v>81</v>
      </c>
      <c r="I8808">
        <v>150</v>
      </c>
      <c r="J8808">
        <v>0</v>
      </c>
      <c r="K8808">
        <v>150</v>
      </c>
      <c r="L8808" t="s">
        <v>566</v>
      </c>
      <c r="O8808" t="s">
        <v>397</v>
      </c>
    </row>
    <row r="8809" spans="1:15" hidden="1" x14ac:dyDescent="0.35">
      <c r="A8809" t="s">
        <v>565</v>
      </c>
      <c r="B8809" t="s">
        <v>84</v>
      </c>
      <c r="C8809" t="s">
        <v>331</v>
      </c>
      <c r="D8809" t="s">
        <v>78</v>
      </c>
      <c r="E8809">
        <v>2023</v>
      </c>
      <c r="F8809">
        <v>34</v>
      </c>
      <c r="G8809" t="s">
        <v>302</v>
      </c>
      <c r="H8809" t="s">
        <v>80</v>
      </c>
      <c r="I8809">
        <v>1907</v>
      </c>
      <c r="L8809" t="s">
        <v>566</v>
      </c>
      <c r="M8809">
        <v>1809.84</v>
      </c>
      <c r="N8809">
        <v>97.16</v>
      </c>
      <c r="O8809" t="s">
        <v>397</v>
      </c>
    </row>
    <row r="8810" spans="1:15" hidden="1" x14ac:dyDescent="0.35">
      <c r="A8810" t="s">
        <v>565</v>
      </c>
      <c r="B8810" t="s">
        <v>84</v>
      </c>
      <c r="C8810" t="s">
        <v>331</v>
      </c>
      <c r="D8810" t="s">
        <v>78</v>
      </c>
      <c r="E8810">
        <v>2023</v>
      </c>
      <c r="F8810">
        <v>34</v>
      </c>
      <c r="G8810" t="s">
        <v>302</v>
      </c>
      <c r="H8810" t="s">
        <v>80</v>
      </c>
      <c r="I8810">
        <v>210</v>
      </c>
      <c r="L8810" t="s">
        <v>566</v>
      </c>
      <c r="M8810">
        <v>199.5</v>
      </c>
      <c r="N8810">
        <v>10.5</v>
      </c>
      <c r="O8810" t="s">
        <v>397</v>
      </c>
    </row>
    <row r="8811" spans="1:15" hidden="1" x14ac:dyDescent="0.35">
      <c r="A8811" t="s">
        <v>565</v>
      </c>
      <c r="B8811" t="s">
        <v>84</v>
      </c>
      <c r="C8811" t="s">
        <v>331</v>
      </c>
      <c r="D8811" t="s">
        <v>78</v>
      </c>
      <c r="E8811">
        <v>2023</v>
      </c>
      <c r="F8811">
        <v>34</v>
      </c>
      <c r="G8811" t="s">
        <v>302</v>
      </c>
      <c r="H8811" t="s">
        <v>80</v>
      </c>
      <c r="I8811">
        <v>5905</v>
      </c>
      <c r="L8811" t="s">
        <v>566</v>
      </c>
      <c r="M8811">
        <v>5604.14</v>
      </c>
      <c r="N8811">
        <v>300.86</v>
      </c>
      <c r="O8811" t="s">
        <v>397</v>
      </c>
    </row>
    <row r="8812" spans="1:15" hidden="1" x14ac:dyDescent="0.35">
      <c r="A8812" t="s">
        <v>565</v>
      </c>
      <c r="B8812" t="s">
        <v>84</v>
      </c>
      <c r="C8812" t="s">
        <v>331</v>
      </c>
      <c r="D8812" t="s">
        <v>78</v>
      </c>
      <c r="E8812">
        <v>2023</v>
      </c>
      <c r="F8812">
        <v>34</v>
      </c>
      <c r="G8812" t="s">
        <v>302</v>
      </c>
      <c r="H8812" t="s">
        <v>80</v>
      </c>
      <c r="I8812">
        <v>1798</v>
      </c>
      <c r="L8812" t="s">
        <v>566</v>
      </c>
      <c r="M8812">
        <v>1708.1</v>
      </c>
      <c r="N8812">
        <v>89.9</v>
      </c>
      <c r="O8812" t="s">
        <v>397</v>
      </c>
    </row>
    <row r="8813" spans="1:15" hidden="1" x14ac:dyDescent="0.35">
      <c r="A8813" t="s">
        <v>565</v>
      </c>
      <c r="B8813" t="s">
        <v>84</v>
      </c>
      <c r="C8813" t="s">
        <v>331</v>
      </c>
      <c r="D8813" t="s">
        <v>78</v>
      </c>
      <c r="E8813">
        <v>2023</v>
      </c>
      <c r="F8813">
        <v>34</v>
      </c>
      <c r="G8813" t="s">
        <v>302</v>
      </c>
      <c r="H8813" t="s">
        <v>81</v>
      </c>
      <c r="I8813">
        <v>1625</v>
      </c>
      <c r="L8813" t="s">
        <v>566</v>
      </c>
      <c r="M8813">
        <v>1542.21</v>
      </c>
      <c r="N8813">
        <v>82.79</v>
      </c>
      <c r="O8813" t="s">
        <v>397</v>
      </c>
    </row>
    <row r="8814" spans="1:15" hidden="1" x14ac:dyDescent="0.35">
      <c r="A8814" t="s">
        <v>565</v>
      </c>
      <c r="B8814" t="s">
        <v>84</v>
      </c>
      <c r="C8814" t="s">
        <v>331</v>
      </c>
      <c r="D8814" t="s">
        <v>78</v>
      </c>
      <c r="E8814">
        <v>2023</v>
      </c>
      <c r="F8814">
        <v>34</v>
      </c>
      <c r="G8814" t="s">
        <v>302</v>
      </c>
      <c r="H8814" t="s">
        <v>81</v>
      </c>
      <c r="I8814">
        <v>147</v>
      </c>
      <c r="L8814" t="s">
        <v>566</v>
      </c>
      <c r="M8814">
        <v>139.51</v>
      </c>
      <c r="N8814">
        <v>7.49</v>
      </c>
      <c r="O8814" t="s">
        <v>397</v>
      </c>
    </row>
    <row r="8815" spans="1:15" hidden="1" x14ac:dyDescent="0.35">
      <c r="A8815" t="s">
        <v>565</v>
      </c>
      <c r="B8815" t="s">
        <v>84</v>
      </c>
      <c r="C8815" t="s">
        <v>331</v>
      </c>
      <c r="D8815" t="s">
        <v>78</v>
      </c>
      <c r="E8815">
        <v>2023</v>
      </c>
      <c r="F8815">
        <v>67</v>
      </c>
      <c r="G8815" t="s">
        <v>303</v>
      </c>
      <c r="H8815" t="s">
        <v>81</v>
      </c>
      <c r="I8815">
        <v>3179</v>
      </c>
      <c r="J8815">
        <v>0</v>
      </c>
      <c r="K8815">
        <v>3179</v>
      </c>
      <c r="L8815" t="s">
        <v>566</v>
      </c>
      <c r="O8815" t="s">
        <v>397</v>
      </c>
    </row>
    <row r="8816" spans="1:15" hidden="1" x14ac:dyDescent="0.35">
      <c r="A8816" t="s">
        <v>565</v>
      </c>
      <c r="B8816" t="s">
        <v>84</v>
      </c>
      <c r="C8816" t="s">
        <v>331</v>
      </c>
      <c r="D8816" t="s">
        <v>78</v>
      </c>
      <c r="E8816">
        <v>2023</v>
      </c>
      <c r="F8816">
        <v>34</v>
      </c>
      <c r="G8816" t="s">
        <v>302</v>
      </c>
      <c r="H8816" t="s">
        <v>80</v>
      </c>
      <c r="I8816">
        <v>7997</v>
      </c>
      <c r="L8816" t="s">
        <v>566</v>
      </c>
      <c r="M8816">
        <v>7589.55</v>
      </c>
      <c r="N8816">
        <v>407.45</v>
      </c>
      <c r="O8816" t="s">
        <v>397</v>
      </c>
    </row>
    <row r="8817" spans="1:15" hidden="1" x14ac:dyDescent="0.35">
      <c r="A8817" t="s">
        <v>565</v>
      </c>
      <c r="B8817" t="s">
        <v>84</v>
      </c>
      <c r="C8817" t="s">
        <v>331</v>
      </c>
      <c r="D8817" t="s">
        <v>78</v>
      </c>
      <c r="E8817">
        <v>2023</v>
      </c>
      <c r="F8817">
        <v>34</v>
      </c>
      <c r="G8817" t="s">
        <v>302</v>
      </c>
      <c r="H8817" t="s">
        <v>80</v>
      </c>
      <c r="I8817">
        <v>730</v>
      </c>
      <c r="L8817" t="s">
        <v>566</v>
      </c>
      <c r="M8817">
        <v>693.5</v>
      </c>
      <c r="N8817">
        <v>36.5</v>
      </c>
      <c r="O8817" t="s">
        <v>397</v>
      </c>
    </row>
    <row r="8818" spans="1:15" hidden="1" x14ac:dyDescent="0.35">
      <c r="A8818" t="s">
        <v>565</v>
      </c>
      <c r="B8818" t="s">
        <v>84</v>
      </c>
      <c r="C8818" t="s">
        <v>331</v>
      </c>
      <c r="D8818" t="s">
        <v>78</v>
      </c>
      <c r="E8818">
        <v>2023</v>
      </c>
      <c r="F8818">
        <v>34</v>
      </c>
      <c r="G8818" t="s">
        <v>302</v>
      </c>
      <c r="H8818" t="s">
        <v>80</v>
      </c>
      <c r="I8818">
        <v>13088</v>
      </c>
      <c r="L8818" t="s">
        <v>566</v>
      </c>
      <c r="M8818">
        <v>12421.16</v>
      </c>
      <c r="N8818">
        <v>666.84</v>
      </c>
      <c r="O8818" t="s">
        <v>397</v>
      </c>
    </row>
    <row r="8819" spans="1:15" hidden="1" x14ac:dyDescent="0.35">
      <c r="A8819" t="s">
        <v>565</v>
      </c>
      <c r="B8819" t="s">
        <v>84</v>
      </c>
      <c r="C8819" t="s">
        <v>331</v>
      </c>
      <c r="D8819" t="s">
        <v>78</v>
      </c>
      <c r="E8819">
        <v>2023</v>
      </c>
      <c r="F8819">
        <v>34</v>
      </c>
      <c r="G8819" t="s">
        <v>302</v>
      </c>
      <c r="H8819" t="s">
        <v>80</v>
      </c>
      <c r="I8819">
        <v>6286</v>
      </c>
      <c r="L8819" t="s">
        <v>566</v>
      </c>
      <c r="M8819">
        <v>5971.7</v>
      </c>
      <c r="N8819">
        <v>314.3</v>
      </c>
      <c r="O8819" t="s">
        <v>397</v>
      </c>
    </row>
    <row r="8820" spans="1:15" hidden="1" x14ac:dyDescent="0.35">
      <c r="A8820" t="s">
        <v>565</v>
      </c>
      <c r="B8820" t="s">
        <v>84</v>
      </c>
      <c r="C8820" t="s">
        <v>331</v>
      </c>
      <c r="D8820" t="s">
        <v>78</v>
      </c>
      <c r="E8820">
        <v>2023</v>
      </c>
      <c r="F8820">
        <v>34</v>
      </c>
      <c r="G8820" t="s">
        <v>302</v>
      </c>
      <c r="H8820" t="s">
        <v>81</v>
      </c>
      <c r="I8820">
        <v>100</v>
      </c>
      <c r="L8820" t="s">
        <v>566</v>
      </c>
      <c r="M8820">
        <v>94.9</v>
      </c>
      <c r="N8820">
        <v>5.0999999999999996</v>
      </c>
      <c r="O8820" t="s">
        <v>397</v>
      </c>
    </row>
    <row r="8821" spans="1:15" hidden="1" x14ac:dyDescent="0.35">
      <c r="A8821" t="s">
        <v>565</v>
      </c>
      <c r="B8821" t="s">
        <v>84</v>
      </c>
      <c r="C8821" t="s">
        <v>331</v>
      </c>
      <c r="D8821" t="s">
        <v>78</v>
      </c>
      <c r="E8821">
        <v>2024</v>
      </c>
      <c r="F8821">
        <v>79</v>
      </c>
      <c r="G8821" t="s">
        <v>312</v>
      </c>
      <c r="H8821" t="s">
        <v>80</v>
      </c>
      <c r="I8821">
        <v>9885</v>
      </c>
      <c r="L8821" t="s">
        <v>566</v>
      </c>
      <c r="O8821" t="s">
        <v>397</v>
      </c>
    </row>
    <row r="8822" spans="1:15" hidden="1" x14ac:dyDescent="0.35">
      <c r="A8822" t="s">
        <v>565</v>
      </c>
      <c r="B8822" t="s">
        <v>84</v>
      </c>
      <c r="C8822" t="s">
        <v>331</v>
      </c>
      <c r="D8822" t="s">
        <v>78</v>
      </c>
      <c r="E8822">
        <v>2024</v>
      </c>
      <c r="F8822">
        <v>79</v>
      </c>
      <c r="G8822" t="s">
        <v>312</v>
      </c>
      <c r="H8822" t="s">
        <v>80</v>
      </c>
      <c r="I8822">
        <v>233</v>
      </c>
      <c r="L8822" t="s">
        <v>566</v>
      </c>
      <c r="O8822" t="s">
        <v>397</v>
      </c>
    </row>
    <row r="8823" spans="1:15" hidden="1" x14ac:dyDescent="0.35">
      <c r="A8823" t="s">
        <v>565</v>
      </c>
      <c r="B8823" t="s">
        <v>84</v>
      </c>
      <c r="C8823" t="s">
        <v>331</v>
      </c>
      <c r="D8823" t="s">
        <v>78</v>
      </c>
      <c r="E8823">
        <v>2024</v>
      </c>
      <c r="F8823">
        <v>79</v>
      </c>
      <c r="G8823" t="s">
        <v>312</v>
      </c>
      <c r="H8823" t="s">
        <v>80</v>
      </c>
      <c r="I8823">
        <v>9688</v>
      </c>
      <c r="L8823" t="s">
        <v>566</v>
      </c>
      <c r="O8823" t="s">
        <v>397</v>
      </c>
    </row>
    <row r="8824" spans="1:15" hidden="1" x14ac:dyDescent="0.35">
      <c r="A8824" t="s">
        <v>565</v>
      </c>
      <c r="B8824" t="s">
        <v>84</v>
      </c>
      <c r="C8824" t="s">
        <v>331</v>
      </c>
      <c r="D8824" t="s">
        <v>78</v>
      </c>
      <c r="E8824">
        <v>2024</v>
      </c>
      <c r="F8824">
        <v>79</v>
      </c>
      <c r="G8824" t="s">
        <v>312</v>
      </c>
      <c r="H8824" t="s">
        <v>80</v>
      </c>
      <c r="I8824">
        <v>1470</v>
      </c>
      <c r="L8824" t="s">
        <v>566</v>
      </c>
      <c r="O8824" t="s">
        <v>397</v>
      </c>
    </row>
    <row r="8825" spans="1:15" hidden="1" x14ac:dyDescent="0.35">
      <c r="A8825" t="s">
        <v>565</v>
      </c>
      <c r="B8825" t="s">
        <v>84</v>
      </c>
      <c r="C8825" t="s">
        <v>331</v>
      </c>
      <c r="D8825" t="s">
        <v>78</v>
      </c>
      <c r="E8825">
        <v>2024</v>
      </c>
      <c r="F8825">
        <v>79</v>
      </c>
      <c r="G8825" t="s">
        <v>312</v>
      </c>
      <c r="H8825" t="s">
        <v>81</v>
      </c>
      <c r="I8825">
        <v>4228</v>
      </c>
      <c r="L8825" t="s">
        <v>566</v>
      </c>
      <c r="O8825" t="s">
        <v>397</v>
      </c>
    </row>
    <row r="8826" spans="1:15" hidden="1" x14ac:dyDescent="0.35">
      <c r="A8826" t="s">
        <v>565</v>
      </c>
      <c r="B8826" t="s">
        <v>84</v>
      </c>
      <c r="C8826" t="s">
        <v>331</v>
      </c>
      <c r="D8826" t="s">
        <v>78</v>
      </c>
      <c r="E8826">
        <v>2024</v>
      </c>
      <c r="F8826">
        <v>79</v>
      </c>
      <c r="G8826" t="s">
        <v>312</v>
      </c>
      <c r="H8826" t="s">
        <v>81</v>
      </c>
      <c r="I8826">
        <v>649</v>
      </c>
      <c r="L8826" t="s">
        <v>566</v>
      </c>
      <c r="O8826" t="s">
        <v>397</v>
      </c>
    </row>
    <row r="8827" spans="1:15" hidden="1" x14ac:dyDescent="0.35">
      <c r="A8827" t="s">
        <v>565</v>
      </c>
      <c r="B8827" t="s">
        <v>84</v>
      </c>
      <c r="C8827" t="s">
        <v>331</v>
      </c>
      <c r="D8827" t="s">
        <v>78</v>
      </c>
      <c r="E8827">
        <v>2024</v>
      </c>
      <c r="F8827">
        <v>34</v>
      </c>
      <c r="G8827" t="s">
        <v>302</v>
      </c>
      <c r="H8827" t="s">
        <v>80</v>
      </c>
      <c r="I8827">
        <v>9082</v>
      </c>
      <c r="L8827" t="s">
        <v>566</v>
      </c>
      <c r="M8827">
        <v>8619.27</v>
      </c>
      <c r="N8827">
        <v>462.73</v>
      </c>
      <c r="O8827" t="s">
        <v>397</v>
      </c>
    </row>
    <row r="8828" spans="1:15" hidden="1" x14ac:dyDescent="0.35">
      <c r="A8828" t="s">
        <v>565</v>
      </c>
      <c r="B8828" t="s">
        <v>84</v>
      </c>
      <c r="C8828" t="s">
        <v>331</v>
      </c>
      <c r="D8828" t="s">
        <v>78</v>
      </c>
      <c r="E8828">
        <v>2024</v>
      </c>
      <c r="F8828">
        <v>34</v>
      </c>
      <c r="G8828" t="s">
        <v>302</v>
      </c>
      <c r="H8828" t="s">
        <v>80</v>
      </c>
      <c r="I8828">
        <v>1384</v>
      </c>
      <c r="L8828" t="s">
        <v>566</v>
      </c>
      <c r="M8828">
        <v>1314.8</v>
      </c>
      <c r="N8828">
        <v>69.2</v>
      </c>
      <c r="O8828" t="s">
        <v>397</v>
      </c>
    </row>
    <row r="8829" spans="1:15" hidden="1" x14ac:dyDescent="0.35">
      <c r="A8829" t="s">
        <v>565</v>
      </c>
      <c r="B8829" t="s">
        <v>84</v>
      </c>
      <c r="C8829" t="s">
        <v>331</v>
      </c>
      <c r="D8829" t="s">
        <v>78</v>
      </c>
      <c r="E8829">
        <v>2024</v>
      </c>
      <c r="F8829">
        <v>34</v>
      </c>
      <c r="G8829" t="s">
        <v>302</v>
      </c>
      <c r="H8829" t="s">
        <v>80</v>
      </c>
      <c r="I8829">
        <v>6599</v>
      </c>
      <c r="L8829" t="s">
        <v>566</v>
      </c>
      <c r="M8829">
        <v>6262.78</v>
      </c>
      <c r="N8829">
        <v>336.22</v>
      </c>
      <c r="O8829" t="s">
        <v>397</v>
      </c>
    </row>
    <row r="8830" spans="1:15" hidden="1" x14ac:dyDescent="0.35">
      <c r="A8830" t="s">
        <v>565</v>
      </c>
      <c r="B8830" t="s">
        <v>84</v>
      </c>
      <c r="C8830" t="s">
        <v>331</v>
      </c>
      <c r="D8830" t="s">
        <v>78</v>
      </c>
      <c r="E8830">
        <v>2024</v>
      </c>
      <c r="F8830">
        <v>34</v>
      </c>
      <c r="G8830" t="s">
        <v>302</v>
      </c>
      <c r="H8830" t="s">
        <v>80</v>
      </c>
      <c r="I8830">
        <v>10966</v>
      </c>
      <c r="L8830" t="s">
        <v>566</v>
      </c>
      <c r="M8830">
        <v>10407.280000000001</v>
      </c>
      <c r="N8830">
        <v>558.72</v>
      </c>
      <c r="O8830" t="s">
        <v>397</v>
      </c>
    </row>
    <row r="8831" spans="1:15" hidden="1" x14ac:dyDescent="0.35">
      <c r="A8831" t="s">
        <v>565</v>
      </c>
      <c r="B8831" t="s">
        <v>84</v>
      </c>
      <c r="C8831" t="s">
        <v>331</v>
      </c>
      <c r="D8831" t="s">
        <v>78</v>
      </c>
      <c r="E8831">
        <v>2024</v>
      </c>
      <c r="F8831">
        <v>34</v>
      </c>
      <c r="G8831" t="s">
        <v>302</v>
      </c>
      <c r="H8831" t="s">
        <v>81</v>
      </c>
      <c r="I8831">
        <v>2630</v>
      </c>
      <c r="L8831" t="s">
        <v>566</v>
      </c>
      <c r="M8831">
        <v>2496</v>
      </c>
      <c r="N8831">
        <v>134</v>
      </c>
      <c r="O8831" t="s">
        <v>397</v>
      </c>
    </row>
    <row r="8832" spans="1:15" hidden="1" x14ac:dyDescent="0.35">
      <c r="A8832" t="s">
        <v>565</v>
      </c>
      <c r="B8832" t="s">
        <v>84</v>
      </c>
      <c r="C8832" t="s">
        <v>331</v>
      </c>
      <c r="D8832" t="s">
        <v>78</v>
      </c>
      <c r="E8832">
        <v>2024</v>
      </c>
      <c r="F8832">
        <v>34</v>
      </c>
      <c r="G8832" t="s">
        <v>302</v>
      </c>
      <c r="H8832" t="s">
        <v>81</v>
      </c>
      <c r="I8832">
        <v>694</v>
      </c>
      <c r="L8832" t="s">
        <v>566</v>
      </c>
      <c r="M8832">
        <v>658.64</v>
      </c>
      <c r="N8832">
        <v>35.36</v>
      </c>
      <c r="O8832" t="s">
        <v>397</v>
      </c>
    </row>
    <row r="8833" spans="1:15" hidden="1" x14ac:dyDescent="0.35">
      <c r="A8833" t="s">
        <v>565</v>
      </c>
      <c r="B8833" t="s">
        <v>84</v>
      </c>
      <c r="C8833" t="s">
        <v>339</v>
      </c>
      <c r="D8833" t="s">
        <v>78</v>
      </c>
      <c r="E8833">
        <v>2022</v>
      </c>
      <c r="F8833">
        <v>34</v>
      </c>
      <c r="G8833" t="s">
        <v>302</v>
      </c>
      <c r="H8833" t="s">
        <v>80</v>
      </c>
      <c r="I8833">
        <v>16</v>
      </c>
      <c r="L8833" t="s">
        <v>566</v>
      </c>
      <c r="M8833">
        <v>15.2</v>
      </c>
      <c r="N8833">
        <v>0.8</v>
      </c>
      <c r="O8833" t="s">
        <v>398</v>
      </c>
    </row>
    <row r="8834" spans="1:15" hidden="1" x14ac:dyDescent="0.35">
      <c r="A8834" t="s">
        <v>565</v>
      </c>
      <c r="B8834" t="s">
        <v>84</v>
      </c>
      <c r="C8834" t="s">
        <v>339</v>
      </c>
      <c r="D8834" t="s">
        <v>78</v>
      </c>
      <c r="E8834">
        <v>2022</v>
      </c>
      <c r="F8834">
        <v>34</v>
      </c>
      <c r="G8834" t="s">
        <v>302</v>
      </c>
      <c r="H8834" t="s">
        <v>80</v>
      </c>
      <c r="I8834">
        <v>1</v>
      </c>
      <c r="L8834" t="s">
        <v>566</v>
      </c>
      <c r="M8834">
        <v>0.95</v>
      </c>
      <c r="N8834">
        <v>0.05</v>
      </c>
      <c r="O8834" t="s">
        <v>398</v>
      </c>
    </row>
    <row r="8835" spans="1:15" hidden="1" x14ac:dyDescent="0.35">
      <c r="A8835" t="s">
        <v>565</v>
      </c>
      <c r="B8835" t="s">
        <v>84</v>
      </c>
      <c r="C8835" t="s">
        <v>339</v>
      </c>
      <c r="D8835" t="s">
        <v>78</v>
      </c>
      <c r="E8835">
        <v>2022</v>
      </c>
      <c r="F8835">
        <v>34</v>
      </c>
      <c r="G8835" t="s">
        <v>302</v>
      </c>
      <c r="H8835" t="s">
        <v>80</v>
      </c>
      <c r="I8835">
        <v>9</v>
      </c>
      <c r="L8835" t="s">
        <v>566</v>
      </c>
      <c r="M8835">
        <v>8.5500000000000007</v>
      </c>
      <c r="N8835">
        <v>0.45</v>
      </c>
      <c r="O8835" t="s">
        <v>398</v>
      </c>
    </row>
    <row r="8836" spans="1:15" hidden="1" x14ac:dyDescent="0.35">
      <c r="A8836" t="s">
        <v>565</v>
      </c>
      <c r="B8836" t="s">
        <v>84</v>
      </c>
      <c r="C8836" t="s">
        <v>339</v>
      </c>
      <c r="D8836" t="s">
        <v>78</v>
      </c>
      <c r="E8836">
        <v>2022</v>
      </c>
      <c r="F8836">
        <v>34</v>
      </c>
      <c r="G8836" t="s">
        <v>302</v>
      </c>
      <c r="H8836" t="s">
        <v>80</v>
      </c>
      <c r="I8836">
        <v>1</v>
      </c>
      <c r="L8836" t="s">
        <v>566</v>
      </c>
      <c r="M8836">
        <v>0.95</v>
      </c>
      <c r="N8836">
        <v>0.05</v>
      </c>
      <c r="O8836" t="s">
        <v>398</v>
      </c>
    </row>
    <row r="8837" spans="1:15" hidden="1" x14ac:dyDescent="0.35">
      <c r="A8837" t="s">
        <v>565</v>
      </c>
      <c r="B8837" t="s">
        <v>84</v>
      </c>
      <c r="C8837" t="s">
        <v>339</v>
      </c>
      <c r="D8837" t="s">
        <v>78</v>
      </c>
      <c r="E8837">
        <v>2022</v>
      </c>
      <c r="F8837">
        <v>34</v>
      </c>
      <c r="G8837" t="s">
        <v>302</v>
      </c>
      <c r="H8837" t="s">
        <v>81</v>
      </c>
      <c r="I8837">
        <v>9</v>
      </c>
      <c r="L8837" t="s">
        <v>566</v>
      </c>
      <c r="M8837">
        <v>8.5500000000000007</v>
      </c>
      <c r="N8837">
        <v>0.45</v>
      </c>
      <c r="O8837" t="s">
        <v>398</v>
      </c>
    </row>
    <row r="8838" spans="1:15" hidden="1" x14ac:dyDescent="0.35">
      <c r="A8838" t="s">
        <v>565</v>
      </c>
      <c r="B8838" t="s">
        <v>84</v>
      </c>
      <c r="C8838" t="s">
        <v>339</v>
      </c>
      <c r="D8838" t="s">
        <v>78</v>
      </c>
      <c r="E8838">
        <v>2022</v>
      </c>
      <c r="F8838">
        <v>34</v>
      </c>
      <c r="G8838" t="s">
        <v>302</v>
      </c>
      <c r="H8838" t="s">
        <v>81</v>
      </c>
      <c r="I8838">
        <v>5</v>
      </c>
      <c r="L8838" t="s">
        <v>566</v>
      </c>
      <c r="M8838">
        <v>4.75</v>
      </c>
      <c r="N8838">
        <v>0.25</v>
      </c>
      <c r="O8838" t="s">
        <v>398</v>
      </c>
    </row>
    <row r="8839" spans="1:15" hidden="1" x14ac:dyDescent="0.35">
      <c r="A8839" t="s">
        <v>565</v>
      </c>
      <c r="B8839" t="s">
        <v>84</v>
      </c>
      <c r="C8839" t="s">
        <v>339</v>
      </c>
      <c r="D8839" t="s">
        <v>78</v>
      </c>
      <c r="E8839">
        <v>2022</v>
      </c>
      <c r="F8839">
        <v>34</v>
      </c>
      <c r="G8839" t="s">
        <v>302</v>
      </c>
      <c r="H8839" t="s">
        <v>80</v>
      </c>
      <c r="I8839">
        <v>466</v>
      </c>
      <c r="L8839" t="s">
        <v>566</v>
      </c>
      <c r="M8839">
        <v>442.7</v>
      </c>
      <c r="N8839">
        <v>23.3</v>
      </c>
      <c r="O8839" t="s">
        <v>398</v>
      </c>
    </row>
    <row r="8840" spans="1:15" hidden="1" x14ac:dyDescent="0.35">
      <c r="A8840" t="s">
        <v>565</v>
      </c>
      <c r="B8840" t="s">
        <v>84</v>
      </c>
      <c r="C8840" t="s">
        <v>339</v>
      </c>
      <c r="D8840" t="s">
        <v>78</v>
      </c>
      <c r="E8840">
        <v>2022</v>
      </c>
      <c r="F8840">
        <v>34</v>
      </c>
      <c r="G8840" t="s">
        <v>302</v>
      </c>
      <c r="H8840" t="s">
        <v>80</v>
      </c>
      <c r="I8840">
        <v>20</v>
      </c>
      <c r="L8840" t="s">
        <v>566</v>
      </c>
      <c r="M8840">
        <v>19</v>
      </c>
      <c r="N8840">
        <v>1</v>
      </c>
      <c r="O8840" t="s">
        <v>398</v>
      </c>
    </row>
    <row r="8841" spans="1:15" hidden="1" x14ac:dyDescent="0.35">
      <c r="A8841" t="s">
        <v>565</v>
      </c>
      <c r="B8841" t="s">
        <v>84</v>
      </c>
      <c r="C8841" t="s">
        <v>339</v>
      </c>
      <c r="D8841" t="s">
        <v>78</v>
      </c>
      <c r="E8841">
        <v>2022</v>
      </c>
      <c r="F8841">
        <v>34</v>
      </c>
      <c r="G8841" t="s">
        <v>302</v>
      </c>
      <c r="H8841" t="s">
        <v>80</v>
      </c>
      <c r="I8841">
        <v>552</v>
      </c>
      <c r="L8841" t="s">
        <v>566</v>
      </c>
      <c r="M8841">
        <v>524.4</v>
      </c>
      <c r="N8841">
        <v>27.6</v>
      </c>
      <c r="O8841" t="s">
        <v>398</v>
      </c>
    </row>
    <row r="8842" spans="1:15" hidden="1" x14ac:dyDescent="0.35">
      <c r="A8842" t="s">
        <v>565</v>
      </c>
      <c r="B8842" t="s">
        <v>84</v>
      </c>
      <c r="C8842" t="s">
        <v>339</v>
      </c>
      <c r="D8842" t="s">
        <v>78</v>
      </c>
      <c r="E8842">
        <v>2022</v>
      </c>
      <c r="F8842">
        <v>34</v>
      </c>
      <c r="G8842" t="s">
        <v>302</v>
      </c>
      <c r="H8842" t="s">
        <v>80</v>
      </c>
      <c r="I8842">
        <v>41</v>
      </c>
      <c r="L8842" t="s">
        <v>566</v>
      </c>
      <c r="M8842">
        <v>38.950000000000003</v>
      </c>
      <c r="N8842">
        <v>2.0499999999999998</v>
      </c>
      <c r="O8842" t="s">
        <v>398</v>
      </c>
    </row>
    <row r="8843" spans="1:15" hidden="1" x14ac:dyDescent="0.35">
      <c r="A8843" t="s">
        <v>565</v>
      </c>
      <c r="B8843" t="s">
        <v>84</v>
      </c>
      <c r="C8843" t="s">
        <v>339</v>
      </c>
      <c r="D8843" t="s">
        <v>78</v>
      </c>
      <c r="E8843">
        <v>2022</v>
      </c>
      <c r="F8843">
        <v>34</v>
      </c>
      <c r="G8843" t="s">
        <v>302</v>
      </c>
      <c r="H8843" t="s">
        <v>81</v>
      </c>
      <c r="I8843">
        <v>557</v>
      </c>
      <c r="L8843" t="s">
        <v>566</v>
      </c>
      <c r="M8843">
        <v>529.15</v>
      </c>
      <c r="N8843">
        <v>27.85</v>
      </c>
      <c r="O8843" t="s">
        <v>398</v>
      </c>
    </row>
    <row r="8844" spans="1:15" hidden="1" x14ac:dyDescent="0.35">
      <c r="A8844" t="s">
        <v>565</v>
      </c>
      <c r="B8844" t="s">
        <v>84</v>
      </c>
      <c r="C8844" t="s">
        <v>339</v>
      </c>
      <c r="D8844" t="s">
        <v>78</v>
      </c>
      <c r="E8844">
        <v>2022</v>
      </c>
      <c r="F8844">
        <v>34</v>
      </c>
      <c r="G8844" t="s">
        <v>302</v>
      </c>
      <c r="H8844" t="s">
        <v>81</v>
      </c>
      <c r="I8844">
        <v>279</v>
      </c>
      <c r="L8844" t="s">
        <v>566</v>
      </c>
      <c r="M8844">
        <v>265.05</v>
      </c>
      <c r="N8844">
        <v>13.95</v>
      </c>
      <c r="O8844" t="s">
        <v>398</v>
      </c>
    </row>
    <row r="8845" spans="1:15" hidden="1" x14ac:dyDescent="0.35">
      <c r="A8845" t="s">
        <v>565</v>
      </c>
      <c r="B8845" t="s">
        <v>84</v>
      </c>
      <c r="C8845" t="s">
        <v>339</v>
      </c>
      <c r="D8845" t="s">
        <v>78</v>
      </c>
      <c r="E8845">
        <v>2023</v>
      </c>
      <c r="F8845">
        <v>34</v>
      </c>
      <c r="G8845" t="s">
        <v>302</v>
      </c>
      <c r="H8845" t="s">
        <v>80</v>
      </c>
      <c r="I8845">
        <v>707</v>
      </c>
      <c r="L8845" t="s">
        <v>566</v>
      </c>
      <c r="M8845">
        <v>671.65</v>
      </c>
      <c r="N8845">
        <v>35.35</v>
      </c>
      <c r="O8845" t="s">
        <v>398</v>
      </c>
    </row>
    <row r="8846" spans="1:15" hidden="1" x14ac:dyDescent="0.35">
      <c r="A8846" t="s">
        <v>565</v>
      </c>
      <c r="B8846" t="s">
        <v>84</v>
      </c>
      <c r="C8846" t="s">
        <v>339</v>
      </c>
      <c r="D8846" t="s">
        <v>78</v>
      </c>
      <c r="E8846">
        <v>2023</v>
      </c>
      <c r="F8846">
        <v>34</v>
      </c>
      <c r="G8846" t="s">
        <v>302</v>
      </c>
      <c r="H8846" t="s">
        <v>80</v>
      </c>
      <c r="I8846">
        <v>15</v>
      </c>
      <c r="L8846" t="s">
        <v>566</v>
      </c>
      <c r="M8846">
        <v>14.25</v>
      </c>
      <c r="N8846">
        <v>0.75</v>
      </c>
      <c r="O8846" t="s">
        <v>398</v>
      </c>
    </row>
    <row r="8847" spans="1:15" hidden="1" x14ac:dyDescent="0.35">
      <c r="A8847" t="s">
        <v>565</v>
      </c>
      <c r="B8847" t="s">
        <v>84</v>
      </c>
      <c r="C8847" t="s">
        <v>339</v>
      </c>
      <c r="D8847" t="s">
        <v>78</v>
      </c>
      <c r="E8847">
        <v>2023</v>
      </c>
      <c r="F8847">
        <v>34</v>
      </c>
      <c r="G8847" t="s">
        <v>302</v>
      </c>
      <c r="H8847" t="s">
        <v>80</v>
      </c>
      <c r="I8847">
        <v>613</v>
      </c>
      <c r="L8847" t="s">
        <v>566</v>
      </c>
      <c r="M8847">
        <v>582.35</v>
      </c>
      <c r="N8847">
        <v>30.65</v>
      </c>
      <c r="O8847" t="s">
        <v>398</v>
      </c>
    </row>
    <row r="8848" spans="1:15" hidden="1" x14ac:dyDescent="0.35">
      <c r="A8848" t="s">
        <v>565</v>
      </c>
      <c r="B8848" t="s">
        <v>84</v>
      </c>
      <c r="C8848" t="s">
        <v>339</v>
      </c>
      <c r="D8848" t="s">
        <v>78</v>
      </c>
      <c r="E8848">
        <v>2023</v>
      </c>
      <c r="F8848">
        <v>34</v>
      </c>
      <c r="G8848" t="s">
        <v>302</v>
      </c>
      <c r="H8848" t="s">
        <v>80</v>
      </c>
      <c r="I8848">
        <v>16</v>
      </c>
      <c r="L8848" t="s">
        <v>566</v>
      </c>
      <c r="M8848">
        <v>15.2</v>
      </c>
      <c r="N8848">
        <v>0.8</v>
      </c>
      <c r="O8848" t="s">
        <v>398</v>
      </c>
    </row>
    <row r="8849" spans="1:15" hidden="1" x14ac:dyDescent="0.35">
      <c r="A8849" t="s">
        <v>565</v>
      </c>
      <c r="B8849" t="s">
        <v>84</v>
      </c>
      <c r="C8849" t="s">
        <v>339</v>
      </c>
      <c r="D8849" t="s">
        <v>78</v>
      </c>
      <c r="E8849">
        <v>2023</v>
      </c>
      <c r="F8849">
        <v>34</v>
      </c>
      <c r="G8849" t="s">
        <v>302</v>
      </c>
      <c r="H8849" t="s">
        <v>81</v>
      </c>
      <c r="I8849">
        <v>818</v>
      </c>
      <c r="L8849" t="s">
        <v>566</v>
      </c>
      <c r="M8849">
        <v>777.1</v>
      </c>
      <c r="N8849">
        <v>40.9</v>
      </c>
      <c r="O8849" t="s">
        <v>398</v>
      </c>
    </row>
    <row r="8850" spans="1:15" hidden="1" x14ac:dyDescent="0.35">
      <c r="A8850" t="s">
        <v>565</v>
      </c>
      <c r="B8850" t="s">
        <v>84</v>
      </c>
      <c r="C8850" t="s">
        <v>339</v>
      </c>
      <c r="D8850" t="s">
        <v>78</v>
      </c>
      <c r="E8850">
        <v>2023</v>
      </c>
      <c r="F8850">
        <v>34</v>
      </c>
      <c r="G8850" t="s">
        <v>302</v>
      </c>
      <c r="H8850" t="s">
        <v>81</v>
      </c>
      <c r="I8850">
        <v>340</v>
      </c>
      <c r="L8850" t="s">
        <v>566</v>
      </c>
      <c r="M8850">
        <v>323</v>
      </c>
      <c r="N8850">
        <v>17</v>
      </c>
      <c r="O8850" t="s">
        <v>398</v>
      </c>
    </row>
    <row r="8851" spans="1:15" hidden="1" x14ac:dyDescent="0.35">
      <c r="A8851" t="s">
        <v>565</v>
      </c>
      <c r="B8851" t="s">
        <v>84</v>
      </c>
      <c r="C8851" t="s">
        <v>339</v>
      </c>
      <c r="D8851" t="s">
        <v>78</v>
      </c>
      <c r="E8851">
        <v>2023</v>
      </c>
      <c r="F8851">
        <v>34</v>
      </c>
      <c r="G8851" t="s">
        <v>302</v>
      </c>
      <c r="H8851" t="s">
        <v>80</v>
      </c>
      <c r="I8851">
        <v>2472</v>
      </c>
      <c r="L8851" t="s">
        <v>566</v>
      </c>
      <c r="M8851">
        <v>2348.4</v>
      </c>
      <c r="N8851">
        <v>123.6</v>
      </c>
      <c r="O8851" t="s">
        <v>398</v>
      </c>
    </row>
    <row r="8852" spans="1:15" hidden="1" x14ac:dyDescent="0.35">
      <c r="A8852" t="s">
        <v>565</v>
      </c>
      <c r="B8852" t="s">
        <v>84</v>
      </c>
      <c r="C8852" t="s">
        <v>339</v>
      </c>
      <c r="D8852" t="s">
        <v>78</v>
      </c>
      <c r="E8852">
        <v>2023</v>
      </c>
      <c r="F8852">
        <v>34</v>
      </c>
      <c r="G8852" t="s">
        <v>302</v>
      </c>
      <c r="H8852" t="s">
        <v>80</v>
      </c>
      <c r="I8852">
        <v>52</v>
      </c>
      <c r="L8852" t="s">
        <v>566</v>
      </c>
      <c r="M8852">
        <v>49.4</v>
      </c>
      <c r="N8852">
        <v>2.6</v>
      </c>
      <c r="O8852" t="s">
        <v>398</v>
      </c>
    </row>
    <row r="8853" spans="1:15" hidden="1" x14ac:dyDescent="0.35">
      <c r="A8853" t="s">
        <v>565</v>
      </c>
      <c r="B8853" t="s">
        <v>84</v>
      </c>
      <c r="C8853" t="s">
        <v>339</v>
      </c>
      <c r="D8853" t="s">
        <v>78</v>
      </c>
      <c r="E8853">
        <v>2023</v>
      </c>
      <c r="F8853">
        <v>34</v>
      </c>
      <c r="G8853" t="s">
        <v>302</v>
      </c>
      <c r="H8853" t="s">
        <v>80</v>
      </c>
      <c r="I8853">
        <v>2282</v>
      </c>
      <c r="L8853" t="s">
        <v>566</v>
      </c>
      <c r="M8853">
        <v>2167.9</v>
      </c>
      <c r="N8853">
        <v>114.1</v>
      </c>
      <c r="O8853" t="s">
        <v>398</v>
      </c>
    </row>
    <row r="8854" spans="1:15" hidden="1" x14ac:dyDescent="0.35">
      <c r="A8854" t="s">
        <v>565</v>
      </c>
      <c r="B8854" t="s">
        <v>84</v>
      </c>
      <c r="C8854" t="s">
        <v>339</v>
      </c>
      <c r="D8854" t="s">
        <v>78</v>
      </c>
      <c r="E8854">
        <v>2023</v>
      </c>
      <c r="F8854">
        <v>34</v>
      </c>
      <c r="G8854" t="s">
        <v>302</v>
      </c>
      <c r="H8854" t="s">
        <v>80</v>
      </c>
      <c r="I8854">
        <v>55</v>
      </c>
      <c r="L8854" t="s">
        <v>566</v>
      </c>
      <c r="M8854">
        <v>52.25</v>
      </c>
      <c r="N8854">
        <v>2.75</v>
      </c>
      <c r="O8854" t="s">
        <v>398</v>
      </c>
    </row>
    <row r="8855" spans="1:15" hidden="1" x14ac:dyDescent="0.35">
      <c r="A8855" t="s">
        <v>565</v>
      </c>
      <c r="B8855" t="s">
        <v>84</v>
      </c>
      <c r="C8855" t="s">
        <v>339</v>
      </c>
      <c r="D8855" t="s">
        <v>78</v>
      </c>
      <c r="E8855">
        <v>2023</v>
      </c>
      <c r="F8855">
        <v>34</v>
      </c>
      <c r="G8855" t="s">
        <v>302</v>
      </c>
      <c r="H8855" t="s">
        <v>81</v>
      </c>
      <c r="I8855">
        <v>3042</v>
      </c>
      <c r="L8855" t="s">
        <v>566</v>
      </c>
      <c r="M8855">
        <v>2889.9</v>
      </c>
      <c r="N8855">
        <v>152.1</v>
      </c>
      <c r="O8855" t="s">
        <v>398</v>
      </c>
    </row>
    <row r="8856" spans="1:15" hidden="1" x14ac:dyDescent="0.35">
      <c r="A8856" t="s">
        <v>565</v>
      </c>
      <c r="B8856" t="s">
        <v>84</v>
      </c>
      <c r="C8856" t="s">
        <v>339</v>
      </c>
      <c r="D8856" t="s">
        <v>78</v>
      </c>
      <c r="E8856">
        <v>2023</v>
      </c>
      <c r="F8856">
        <v>34</v>
      </c>
      <c r="G8856" t="s">
        <v>302</v>
      </c>
      <c r="H8856" t="s">
        <v>81</v>
      </c>
      <c r="I8856">
        <v>1266</v>
      </c>
      <c r="L8856" t="s">
        <v>566</v>
      </c>
      <c r="M8856">
        <v>1202.7</v>
      </c>
      <c r="N8856">
        <v>63.3</v>
      </c>
      <c r="O8856" t="s">
        <v>398</v>
      </c>
    </row>
    <row r="8857" spans="1:15" hidden="1" x14ac:dyDescent="0.35">
      <c r="A8857" t="s">
        <v>565</v>
      </c>
      <c r="B8857" t="s">
        <v>84</v>
      </c>
      <c r="C8857" t="s">
        <v>339</v>
      </c>
      <c r="D8857" t="s">
        <v>78</v>
      </c>
      <c r="E8857">
        <v>2024</v>
      </c>
      <c r="F8857">
        <v>34</v>
      </c>
      <c r="G8857" t="s">
        <v>302</v>
      </c>
      <c r="H8857" t="s">
        <v>80</v>
      </c>
      <c r="I8857">
        <v>2401</v>
      </c>
      <c r="L8857" t="s">
        <v>566</v>
      </c>
      <c r="M8857">
        <v>2280.9499999999998</v>
      </c>
      <c r="N8857">
        <v>120.05</v>
      </c>
      <c r="O8857" t="s">
        <v>398</v>
      </c>
    </row>
    <row r="8858" spans="1:15" hidden="1" x14ac:dyDescent="0.35">
      <c r="A8858" t="s">
        <v>565</v>
      </c>
      <c r="B8858" t="s">
        <v>84</v>
      </c>
      <c r="C8858" t="s">
        <v>339</v>
      </c>
      <c r="D8858" t="s">
        <v>78</v>
      </c>
      <c r="E8858">
        <v>2024</v>
      </c>
      <c r="F8858">
        <v>34</v>
      </c>
      <c r="G8858" t="s">
        <v>302</v>
      </c>
      <c r="H8858" t="s">
        <v>80</v>
      </c>
      <c r="I8858">
        <v>95</v>
      </c>
      <c r="L8858" t="s">
        <v>566</v>
      </c>
      <c r="M8858">
        <v>90.25</v>
      </c>
      <c r="N8858">
        <v>4.75</v>
      </c>
      <c r="O8858" t="s">
        <v>398</v>
      </c>
    </row>
    <row r="8859" spans="1:15" hidden="1" x14ac:dyDescent="0.35">
      <c r="A8859" t="s">
        <v>565</v>
      </c>
      <c r="B8859" t="s">
        <v>84</v>
      </c>
      <c r="C8859" t="s">
        <v>339</v>
      </c>
      <c r="D8859" t="s">
        <v>78</v>
      </c>
      <c r="E8859">
        <v>2024</v>
      </c>
      <c r="F8859">
        <v>34</v>
      </c>
      <c r="G8859" t="s">
        <v>302</v>
      </c>
      <c r="H8859" t="s">
        <v>80</v>
      </c>
      <c r="I8859">
        <v>2993</v>
      </c>
      <c r="L8859" t="s">
        <v>566</v>
      </c>
      <c r="M8859">
        <v>2843.35</v>
      </c>
      <c r="N8859">
        <v>149.65</v>
      </c>
      <c r="O8859" t="s">
        <v>398</v>
      </c>
    </row>
    <row r="8860" spans="1:15" hidden="1" x14ac:dyDescent="0.35">
      <c r="A8860" t="s">
        <v>565</v>
      </c>
      <c r="B8860" t="s">
        <v>84</v>
      </c>
      <c r="C8860" t="s">
        <v>339</v>
      </c>
      <c r="D8860" t="s">
        <v>78</v>
      </c>
      <c r="E8860">
        <v>2024</v>
      </c>
      <c r="F8860">
        <v>34</v>
      </c>
      <c r="G8860" t="s">
        <v>302</v>
      </c>
      <c r="H8860" t="s">
        <v>80</v>
      </c>
      <c r="I8860">
        <v>77</v>
      </c>
      <c r="L8860" t="s">
        <v>566</v>
      </c>
      <c r="M8860">
        <v>73.150000000000006</v>
      </c>
      <c r="N8860">
        <v>3.85</v>
      </c>
      <c r="O8860" t="s">
        <v>398</v>
      </c>
    </row>
    <row r="8861" spans="1:15" hidden="1" x14ac:dyDescent="0.35">
      <c r="A8861" t="s">
        <v>565</v>
      </c>
      <c r="B8861" t="s">
        <v>84</v>
      </c>
      <c r="C8861" t="s">
        <v>339</v>
      </c>
      <c r="D8861" t="s">
        <v>78</v>
      </c>
      <c r="E8861">
        <v>2024</v>
      </c>
      <c r="F8861">
        <v>34</v>
      </c>
      <c r="G8861" t="s">
        <v>302</v>
      </c>
      <c r="H8861" t="s">
        <v>81</v>
      </c>
      <c r="I8861">
        <v>3853</v>
      </c>
      <c r="L8861" t="s">
        <v>566</v>
      </c>
      <c r="M8861">
        <v>3660.35</v>
      </c>
      <c r="N8861">
        <v>192.65</v>
      </c>
      <c r="O8861" t="s">
        <v>398</v>
      </c>
    </row>
    <row r="8862" spans="1:15" hidden="1" x14ac:dyDescent="0.35">
      <c r="A8862" t="s">
        <v>565</v>
      </c>
      <c r="B8862" t="s">
        <v>84</v>
      </c>
      <c r="C8862" t="s">
        <v>339</v>
      </c>
      <c r="D8862" t="s">
        <v>78</v>
      </c>
      <c r="E8862">
        <v>2024</v>
      </c>
      <c r="F8862">
        <v>34</v>
      </c>
      <c r="G8862" t="s">
        <v>302</v>
      </c>
      <c r="H8862" t="s">
        <v>81</v>
      </c>
      <c r="I8862">
        <v>6694</v>
      </c>
      <c r="L8862" t="s">
        <v>566</v>
      </c>
      <c r="M8862">
        <v>6359.3</v>
      </c>
      <c r="N8862">
        <v>334.7</v>
      </c>
      <c r="O8862" t="s">
        <v>398</v>
      </c>
    </row>
    <row r="8863" spans="1:15" hidden="1" x14ac:dyDescent="0.35">
      <c r="A8863" t="s">
        <v>565</v>
      </c>
      <c r="B8863" t="s">
        <v>84</v>
      </c>
      <c r="C8863" t="s">
        <v>85</v>
      </c>
      <c r="D8863" t="s">
        <v>78</v>
      </c>
      <c r="E8863">
        <v>2019</v>
      </c>
      <c r="F8863">
        <v>34</v>
      </c>
      <c r="G8863" t="s">
        <v>302</v>
      </c>
      <c r="H8863" t="s">
        <v>80</v>
      </c>
      <c r="I8863">
        <v>93</v>
      </c>
      <c r="L8863" t="s">
        <v>566</v>
      </c>
      <c r="M8863">
        <v>86.91</v>
      </c>
      <c r="N8863">
        <v>6.09</v>
      </c>
      <c r="O8863" t="s">
        <v>388</v>
      </c>
    </row>
    <row r="8864" spans="1:15" hidden="1" x14ac:dyDescent="0.35">
      <c r="A8864" t="s">
        <v>565</v>
      </c>
      <c r="B8864" t="s">
        <v>84</v>
      </c>
      <c r="C8864" t="s">
        <v>85</v>
      </c>
      <c r="D8864" t="s">
        <v>78</v>
      </c>
      <c r="E8864">
        <v>2019</v>
      </c>
      <c r="F8864">
        <v>34</v>
      </c>
      <c r="G8864" t="s">
        <v>302</v>
      </c>
      <c r="H8864" t="s">
        <v>80</v>
      </c>
      <c r="I8864">
        <v>34</v>
      </c>
      <c r="L8864" t="s">
        <v>566</v>
      </c>
      <c r="M8864">
        <v>31.77</v>
      </c>
      <c r="N8864">
        <v>2.23</v>
      </c>
      <c r="O8864" t="s">
        <v>388</v>
      </c>
    </row>
    <row r="8865" spans="1:15" hidden="1" x14ac:dyDescent="0.35">
      <c r="A8865" t="s">
        <v>565</v>
      </c>
      <c r="B8865" t="s">
        <v>84</v>
      </c>
      <c r="C8865" t="s">
        <v>85</v>
      </c>
      <c r="D8865" t="s">
        <v>78</v>
      </c>
      <c r="E8865">
        <v>2020</v>
      </c>
      <c r="F8865">
        <v>34</v>
      </c>
      <c r="G8865" t="s">
        <v>302</v>
      </c>
      <c r="H8865" t="s">
        <v>80</v>
      </c>
      <c r="I8865">
        <v>637</v>
      </c>
      <c r="L8865" t="s">
        <v>566</v>
      </c>
      <c r="M8865">
        <v>595.29</v>
      </c>
      <c r="N8865">
        <v>41.71</v>
      </c>
      <c r="O8865" t="s">
        <v>388</v>
      </c>
    </row>
    <row r="8866" spans="1:15" hidden="1" x14ac:dyDescent="0.35">
      <c r="A8866" t="s">
        <v>565</v>
      </c>
      <c r="B8866" t="s">
        <v>84</v>
      </c>
      <c r="C8866" t="s">
        <v>85</v>
      </c>
      <c r="D8866" t="s">
        <v>78</v>
      </c>
      <c r="E8866">
        <v>2020</v>
      </c>
      <c r="F8866">
        <v>34</v>
      </c>
      <c r="G8866" t="s">
        <v>302</v>
      </c>
      <c r="H8866" t="s">
        <v>80</v>
      </c>
      <c r="I8866">
        <v>70</v>
      </c>
      <c r="L8866" t="s">
        <v>566</v>
      </c>
      <c r="M8866">
        <v>65.42</v>
      </c>
      <c r="N8866">
        <v>4.58</v>
      </c>
      <c r="O8866" t="s">
        <v>388</v>
      </c>
    </row>
    <row r="8867" spans="1:15" hidden="1" x14ac:dyDescent="0.35">
      <c r="A8867" t="s">
        <v>565</v>
      </c>
      <c r="B8867" t="s">
        <v>84</v>
      </c>
      <c r="C8867" t="s">
        <v>85</v>
      </c>
      <c r="D8867" t="s">
        <v>78</v>
      </c>
      <c r="E8867">
        <v>2020</v>
      </c>
      <c r="F8867">
        <v>34</v>
      </c>
      <c r="G8867" t="s">
        <v>302</v>
      </c>
      <c r="H8867" t="s">
        <v>80</v>
      </c>
      <c r="I8867">
        <v>253</v>
      </c>
      <c r="L8867" t="s">
        <v>566</v>
      </c>
      <c r="M8867">
        <v>236.43</v>
      </c>
      <c r="N8867">
        <v>16.57</v>
      </c>
      <c r="O8867" t="s">
        <v>388</v>
      </c>
    </row>
    <row r="8868" spans="1:15" hidden="1" x14ac:dyDescent="0.35">
      <c r="A8868" t="s">
        <v>565</v>
      </c>
      <c r="B8868" t="s">
        <v>84</v>
      </c>
      <c r="C8868" t="s">
        <v>85</v>
      </c>
      <c r="D8868" t="s">
        <v>78</v>
      </c>
      <c r="E8868">
        <v>2021</v>
      </c>
      <c r="F8868">
        <v>34</v>
      </c>
      <c r="G8868" t="s">
        <v>302</v>
      </c>
      <c r="H8868" t="s">
        <v>80</v>
      </c>
      <c r="I8868">
        <v>1</v>
      </c>
      <c r="L8868" t="s">
        <v>566</v>
      </c>
      <c r="M8868">
        <v>0.93</v>
      </c>
      <c r="N8868">
        <v>7.0000000000000007E-2</v>
      </c>
      <c r="O8868" t="s">
        <v>388</v>
      </c>
    </row>
    <row r="8869" spans="1:15" hidden="1" x14ac:dyDescent="0.35">
      <c r="A8869" t="s">
        <v>565</v>
      </c>
      <c r="B8869" t="s">
        <v>84</v>
      </c>
      <c r="C8869" t="s">
        <v>85</v>
      </c>
      <c r="D8869" t="s">
        <v>78</v>
      </c>
      <c r="E8869">
        <v>2022</v>
      </c>
      <c r="F8869">
        <v>34</v>
      </c>
      <c r="G8869" t="s">
        <v>302</v>
      </c>
      <c r="H8869" t="s">
        <v>80</v>
      </c>
      <c r="I8869">
        <v>4164</v>
      </c>
      <c r="L8869" t="s">
        <v>566</v>
      </c>
      <c r="M8869">
        <v>3891.33</v>
      </c>
      <c r="N8869">
        <v>272.67</v>
      </c>
      <c r="O8869" t="s">
        <v>388</v>
      </c>
    </row>
    <row r="8870" spans="1:15" hidden="1" x14ac:dyDescent="0.35">
      <c r="A8870" t="s">
        <v>565</v>
      </c>
      <c r="B8870" t="s">
        <v>84</v>
      </c>
      <c r="C8870" t="s">
        <v>85</v>
      </c>
      <c r="D8870" t="s">
        <v>78</v>
      </c>
      <c r="E8870">
        <v>2022</v>
      </c>
      <c r="F8870">
        <v>34</v>
      </c>
      <c r="G8870" t="s">
        <v>302</v>
      </c>
      <c r="H8870" t="s">
        <v>80</v>
      </c>
      <c r="I8870">
        <v>226</v>
      </c>
      <c r="L8870" t="s">
        <v>566</v>
      </c>
      <c r="M8870">
        <v>211.2</v>
      </c>
      <c r="N8870">
        <v>14.8</v>
      </c>
      <c r="O8870" t="s">
        <v>388</v>
      </c>
    </row>
    <row r="8871" spans="1:15" hidden="1" x14ac:dyDescent="0.35">
      <c r="A8871" t="s">
        <v>565</v>
      </c>
      <c r="B8871" t="s">
        <v>84</v>
      </c>
      <c r="C8871" t="s">
        <v>85</v>
      </c>
      <c r="D8871" t="s">
        <v>78</v>
      </c>
      <c r="E8871">
        <v>2022</v>
      </c>
      <c r="F8871">
        <v>34</v>
      </c>
      <c r="G8871" t="s">
        <v>302</v>
      </c>
      <c r="H8871" t="s">
        <v>80</v>
      </c>
      <c r="I8871">
        <v>391</v>
      </c>
      <c r="L8871" t="s">
        <v>566</v>
      </c>
      <c r="M8871">
        <v>371.45</v>
      </c>
      <c r="N8871">
        <v>19.55</v>
      </c>
      <c r="O8871" t="s">
        <v>388</v>
      </c>
    </row>
    <row r="8872" spans="1:15" hidden="1" x14ac:dyDescent="0.35">
      <c r="A8872" t="s">
        <v>565</v>
      </c>
      <c r="B8872" t="s">
        <v>84</v>
      </c>
      <c r="C8872" t="s">
        <v>85</v>
      </c>
      <c r="D8872" t="s">
        <v>78</v>
      </c>
      <c r="E8872">
        <v>2022</v>
      </c>
      <c r="F8872">
        <v>34</v>
      </c>
      <c r="G8872" t="s">
        <v>302</v>
      </c>
      <c r="H8872" t="s">
        <v>80</v>
      </c>
      <c r="I8872">
        <v>60</v>
      </c>
      <c r="L8872" t="s">
        <v>566</v>
      </c>
      <c r="M8872">
        <v>57</v>
      </c>
      <c r="N8872">
        <v>3</v>
      </c>
      <c r="O8872" t="s">
        <v>388</v>
      </c>
    </row>
    <row r="8873" spans="1:15" hidden="1" x14ac:dyDescent="0.35">
      <c r="A8873" t="s">
        <v>565</v>
      </c>
      <c r="B8873" t="s">
        <v>84</v>
      </c>
      <c r="C8873" t="s">
        <v>85</v>
      </c>
      <c r="D8873" t="s">
        <v>78</v>
      </c>
      <c r="E8873">
        <v>2023</v>
      </c>
      <c r="F8873">
        <v>34</v>
      </c>
      <c r="G8873" t="s">
        <v>302</v>
      </c>
      <c r="H8873" t="s">
        <v>80</v>
      </c>
      <c r="I8873">
        <v>6281</v>
      </c>
      <c r="L8873" t="s">
        <v>566</v>
      </c>
      <c r="M8873">
        <v>5869.71</v>
      </c>
      <c r="N8873">
        <v>411.29</v>
      </c>
      <c r="O8873" t="s">
        <v>388</v>
      </c>
    </row>
    <row r="8874" spans="1:15" hidden="1" x14ac:dyDescent="0.35">
      <c r="A8874" t="s">
        <v>565</v>
      </c>
      <c r="B8874" t="s">
        <v>84</v>
      </c>
      <c r="C8874" t="s">
        <v>85</v>
      </c>
      <c r="D8874" t="s">
        <v>78</v>
      </c>
      <c r="E8874">
        <v>2023</v>
      </c>
      <c r="F8874">
        <v>34</v>
      </c>
      <c r="G8874" t="s">
        <v>302</v>
      </c>
      <c r="H8874" t="s">
        <v>80</v>
      </c>
      <c r="I8874">
        <v>298</v>
      </c>
      <c r="L8874" t="s">
        <v>566</v>
      </c>
      <c r="M8874">
        <v>278.49</v>
      </c>
      <c r="N8874">
        <v>19.510000000000002</v>
      </c>
      <c r="O8874" t="s">
        <v>388</v>
      </c>
    </row>
    <row r="8875" spans="1:15" hidden="1" x14ac:dyDescent="0.35">
      <c r="A8875" t="s">
        <v>565</v>
      </c>
      <c r="B8875" t="s">
        <v>84</v>
      </c>
      <c r="C8875" t="s">
        <v>85</v>
      </c>
      <c r="D8875" t="s">
        <v>78</v>
      </c>
      <c r="E8875">
        <v>2023</v>
      </c>
      <c r="F8875">
        <v>34</v>
      </c>
      <c r="G8875" t="s">
        <v>302</v>
      </c>
      <c r="H8875" t="s">
        <v>80</v>
      </c>
      <c r="I8875">
        <v>2748</v>
      </c>
      <c r="L8875" t="s">
        <v>566</v>
      </c>
      <c r="M8875">
        <v>2610.6</v>
      </c>
      <c r="N8875">
        <v>137.4</v>
      </c>
      <c r="O8875" t="s">
        <v>388</v>
      </c>
    </row>
    <row r="8876" spans="1:15" hidden="1" x14ac:dyDescent="0.35">
      <c r="A8876" t="s">
        <v>565</v>
      </c>
      <c r="B8876" t="s">
        <v>84</v>
      </c>
      <c r="C8876" t="s">
        <v>85</v>
      </c>
      <c r="D8876" t="s">
        <v>78</v>
      </c>
      <c r="E8876">
        <v>2023</v>
      </c>
      <c r="F8876">
        <v>34</v>
      </c>
      <c r="G8876" t="s">
        <v>302</v>
      </c>
      <c r="H8876" t="s">
        <v>80</v>
      </c>
      <c r="I8876">
        <v>484</v>
      </c>
      <c r="L8876" t="s">
        <v>566</v>
      </c>
      <c r="M8876">
        <v>459.8</v>
      </c>
      <c r="N8876">
        <v>24.2</v>
      </c>
      <c r="O8876" t="s">
        <v>388</v>
      </c>
    </row>
    <row r="8877" spans="1:15" hidden="1" x14ac:dyDescent="0.35">
      <c r="A8877" t="s">
        <v>565</v>
      </c>
      <c r="B8877" t="s">
        <v>84</v>
      </c>
      <c r="C8877" t="s">
        <v>85</v>
      </c>
      <c r="D8877" t="s">
        <v>78</v>
      </c>
      <c r="E8877">
        <v>2023</v>
      </c>
      <c r="F8877">
        <v>34</v>
      </c>
      <c r="G8877" t="s">
        <v>302</v>
      </c>
      <c r="H8877" t="s">
        <v>80</v>
      </c>
      <c r="I8877">
        <v>1293</v>
      </c>
      <c r="L8877" t="s">
        <v>566</v>
      </c>
      <c r="M8877">
        <v>1208.33</v>
      </c>
      <c r="N8877">
        <v>84.67</v>
      </c>
      <c r="O8877" t="s">
        <v>388</v>
      </c>
    </row>
    <row r="8878" spans="1:15" hidden="1" x14ac:dyDescent="0.35">
      <c r="A8878" t="s">
        <v>565</v>
      </c>
      <c r="B8878" t="s">
        <v>84</v>
      </c>
      <c r="C8878" t="s">
        <v>85</v>
      </c>
      <c r="D8878" t="s">
        <v>78</v>
      </c>
      <c r="E8878">
        <v>2023</v>
      </c>
      <c r="F8878">
        <v>34</v>
      </c>
      <c r="G8878" t="s">
        <v>302</v>
      </c>
      <c r="H8878" t="s">
        <v>80</v>
      </c>
      <c r="I8878">
        <v>1411</v>
      </c>
      <c r="L8878" t="s">
        <v>566</v>
      </c>
      <c r="M8878">
        <v>1318.6</v>
      </c>
      <c r="N8878">
        <v>92.4</v>
      </c>
      <c r="O8878" t="s">
        <v>388</v>
      </c>
    </row>
    <row r="8879" spans="1:15" hidden="1" x14ac:dyDescent="0.35">
      <c r="A8879" t="s">
        <v>565</v>
      </c>
      <c r="B8879" t="s">
        <v>84</v>
      </c>
      <c r="C8879" t="s">
        <v>85</v>
      </c>
      <c r="D8879" t="s">
        <v>78</v>
      </c>
      <c r="E8879">
        <v>2023</v>
      </c>
      <c r="F8879">
        <v>34</v>
      </c>
      <c r="G8879" t="s">
        <v>302</v>
      </c>
      <c r="H8879" t="s">
        <v>80</v>
      </c>
      <c r="I8879">
        <v>6884</v>
      </c>
      <c r="L8879" t="s">
        <v>566</v>
      </c>
      <c r="M8879">
        <v>6539.8</v>
      </c>
      <c r="N8879">
        <v>344.2</v>
      </c>
      <c r="O8879" t="s">
        <v>388</v>
      </c>
    </row>
    <row r="8880" spans="1:15" hidden="1" x14ac:dyDescent="0.35">
      <c r="A8880" t="s">
        <v>565</v>
      </c>
      <c r="B8880" t="s">
        <v>84</v>
      </c>
      <c r="C8880" t="s">
        <v>85</v>
      </c>
      <c r="D8880" t="s">
        <v>78</v>
      </c>
      <c r="E8880">
        <v>2023</v>
      </c>
      <c r="F8880">
        <v>34</v>
      </c>
      <c r="G8880" t="s">
        <v>302</v>
      </c>
      <c r="H8880" t="s">
        <v>80</v>
      </c>
      <c r="I8880">
        <v>1279</v>
      </c>
      <c r="L8880" t="s">
        <v>566</v>
      </c>
      <c r="M8880">
        <v>1215.05</v>
      </c>
      <c r="N8880">
        <v>63.95</v>
      </c>
      <c r="O8880" t="s">
        <v>388</v>
      </c>
    </row>
    <row r="8881" spans="1:15" hidden="1" x14ac:dyDescent="0.35">
      <c r="A8881" t="s">
        <v>565</v>
      </c>
      <c r="B8881" t="s">
        <v>84</v>
      </c>
      <c r="C8881" t="s">
        <v>85</v>
      </c>
      <c r="D8881" t="s">
        <v>78</v>
      </c>
      <c r="E8881">
        <v>2024</v>
      </c>
      <c r="F8881">
        <v>79</v>
      </c>
      <c r="G8881" t="s">
        <v>312</v>
      </c>
      <c r="H8881" t="s">
        <v>80</v>
      </c>
      <c r="I8881">
        <v>2774</v>
      </c>
      <c r="L8881" t="s">
        <v>566</v>
      </c>
      <c r="O8881" t="s">
        <v>388</v>
      </c>
    </row>
    <row r="8882" spans="1:15" hidden="1" x14ac:dyDescent="0.35">
      <c r="A8882" t="s">
        <v>565</v>
      </c>
      <c r="B8882" t="s">
        <v>84</v>
      </c>
      <c r="C8882" t="s">
        <v>85</v>
      </c>
      <c r="D8882" t="s">
        <v>78</v>
      </c>
      <c r="E8882">
        <v>2024</v>
      </c>
      <c r="F8882">
        <v>79</v>
      </c>
      <c r="G8882" t="s">
        <v>312</v>
      </c>
      <c r="H8882" t="s">
        <v>80</v>
      </c>
      <c r="I8882">
        <v>1203</v>
      </c>
      <c r="L8882" t="s">
        <v>566</v>
      </c>
      <c r="O8882" t="s">
        <v>388</v>
      </c>
    </row>
    <row r="8883" spans="1:15" hidden="1" x14ac:dyDescent="0.35">
      <c r="A8883" t="s">
        <v>565</v>
      </c>
      <c r="B8883" t="s">
        <v>84</v>
      </c>
      <c r="C8883" t="s">
        <v>85</v>
      </c>
      <c r="D8883" t="s">
        <v>78</v>
      </c>
      <c r="E8883">
        <v>2024</v>
      </c>
      <c r="F8883">
        <v>79</v>
      </c>
      <c r="G8883" t="s">
        <v>312</v>
      </c>
      <c r="H8883" t="s">
        <v>80</v>
      </c>
      <c r="I8883">
        <v>1001</v>
      </c>
      <c r="L8883" t="s">
        <v>566</v>
      </c>
      <c r="O8883" t="s">
        <v>388</v>
      </c>
    </row>
    <row r="8884" spans="1:15" hidden="1" x14ac:dyDescent="0.35">
      <c r="A8884" t="s">
        <v>565</v>
      </c>
      <c r="B8884" t="s">
        <v>84</v>
      </c>
      <c r="C8884" t="s">
        <v>85</v>
      </c>
      <c r="D8884" t="s">
        <v>78</v>
      </c>
      <c r="E8884">
        <v>2024</v>
      </c>
      <c r="F8884">
        <v>79</v>
      </c>
      <c r="G8884" t="s">
        <v>312</v>
      </c>
      <c r="H8884" t="s">
        <v>80</v>
      </c>
      <c r="I8884">
        <v>373</v>
      </c>
      <c r="L8884" t="s">
        <v>566</v>
      </c>
      <c r="O8884" t="s">
        <v>388</v>
      </c>
    </row>
    <row r="8885" spans="1:15" hidden="1" x14ac:dyDescent="0.35">
      <c r="A8885" t="s">
        <v>565</v>
      </c>
      <c r="B8885" t="s">
        <v>84</v>
      </c>
      <c r="C8885" t="s">
        <v>85</v>
      </c>
      <c r="D8885" t="s">
        <v>78</v>
      </c>
      <c r="E8885">
        <v>2024</v>
      </c>
      <c r="F8885">
        <v>34</v>
      </c>
      <c r="G8885" t="s">
        <v>302</v>
      </c>
      <c r="H8885" t="s">
        <v>80</v>
      </c>
      <c r="I8885">
        <v>10233</v>
      </c>
      <c r="L8885" t="s">
        <v>566</v>
      </c>
      <c r="M8885">
        <v>9721.35</v>
      </c>
      <c r="N8885">
        <v>511.65</v>
      </c>
      <c r="O8885" t="s">
        <v>388</v>
      </c>
    </row>
    <row r="8886" spans="1:15" hidden="1" x14ac:dyDescent="0.35">
      <c r="A8886" t="s">
        <v>565</v>
      </c>
      <c r="B8886" t="s">
        <v>84</v>
      </c>
      <c r="C8886" t="s">
        <v>85</v>
      </c>
      <c r="D8886" t="s">
        <v>78</v>
      </c>
      <c r="E8886">
        <v>2024</v>
      </c>
      <c r="F8886">
        <v>34</v>
      </c>
      <c r="G8886" t="s">
        <v>302</v>
      </c>
      <c r="H8886" t="s">
        <v>80</v>
      </c>
      <c r="I8886">
        <v>5293</v>
      </c>
      <c r="L8886" t="s">
        <v>566</v>
      </c>
      <c r="M8886">
        <v>5028.3500000000004</v>
      </c>
      <c r="N8886">
        <v>264.64999999999998</v>
      </c>
      <c r="O8886" t="s">
        <v>388</v>
      </c>
    </row>
    <row r="8887" spans="1:15" hidden="1" x14ac:dyDescent="0.35">
      <c r="A8887" t="s">
        <v>565</v>
      </c>
      <c r="B8887" t="s">
        <v>84</v>
      </c>
      <c r="C8887" t="s">
        <v>85</v>
      </c>
      <c r="D8887" t="s">
        <v>78</v>
      </c>
      <c r="E8887">
        <v>2024</v>
      </c>
      <c r="F8887">
        <v>34</v>
      </c>
      <c r="G8887" t="s">
        <v>302</v>
      </c>
      <c r="H8887" t="s">
        <v>80</v>
      </c>
      <c r="I8887">
        <v>4007</v>
      </c>
      <c r="L8887" t="s">
        <v>566</v>
      </c>
      <c r="M8887">
        <v>3806.65</v>
      </c>
      <c r="N8887">
        <v>200.35</v>
      </c>
      <c r="O8887" t="s">
        <v>388</v>
      </c>
    </row>
    <row r="8888" spans="1:15" hidden="1" x14ac:dyDescent="0.35">
      <c r="A8888" t="s">
        <v>565</v>
      </c>
      <c r="B8888" t="s">
        <v>84</v>
      </c>
      <c r="C8888" t="s">
        <v>85</v>
      </c>
      <c r="D8888" t="s">
        <v>78</v>
      </c>
      <c r="E8888">
        <v>2024</v>
      </c>
      <c r="F8888">
        <v>34</v>
      </c>
      <c r="G8888" t="s">
        <v>302</v>
      </c>
      <c r="H8888" t="s">
        <v>80</v>
      </c>
      <c r="I8888">
        <v>559</v>
      </c>
      <c r="L8888" t="s">
        <v>566</v>
      </c>
      <c r="M8888">
        <v>531.04999999999995</v>
      </c>
      <c r="N8888">
        <v>27.95</v>
      </c>
      <c r="O8888" t="s">
        <v>388</v>
      </c>
    </row>
    <row r="8889" spans="1:15" hidden="1" x14ac:dyDescent="0.35">
      <c r="A8889" t="s">
        <v>565</v>
      </c>
      <c r="B8889" t="s">
        <v>84</v>
      </c>
      <c r="C8889" t="s">
        <v>330</v>
      </c>
      <c r="D8889" t="s">
        <v>78</v>
      </c>
      <c r="E8889">
        <v>2020</v>
      </c>
      <c r="F8889">
        <v>34</v>
      </c>
      <c r="G8889" t="s">
        <v>302</v>
      </c>
      <c r="H8889" t="s">
        <v>80</v>
      </c>
      <c r="I8889">
        <v>495</v>
      </c>
      <c r="L8889" t="s">
        <v>566</v>
      </c>
      <c r="M8889">
        <v>473.96</v>
      </c>
      <c r="N8889">
        <v>21.04</v>
      </c>
      <c r="O8889" t="s">
        <v>392</v>
      </c>
    </row>
    <row r="8890" spans="1:15" hidden="1" x14ac:dyDescent="0.35">
      <c r="A8890" t="s">
        <v>565</v>
      </c>
      <c r="B8890" t="s">
        <v>84</v>
      </c>
      <c r="C8890" t="s">
        <v>330</v>
      </c>
      <c r="D8890" t="s">
        <v>78</v>
      </c>
      <c r="E8890">
        <v>2020</v>
      </c>
      <c r="F8890">
        <v>34</v>
      </c>
      <c r="G8890" t="s">
        <v>302</v>
      </c>
      <c r="H8890" t="s">
        <v>80</v>
      </c>
      <c r="I8890">
        <v>77</v>
      </c>
      <c r="L8890" t="s">
        <v>566</v>
      </c>
      <c r="M8890">
        <v>73.73</v>
      </c>
      <c r="N8890">
        <v>3.27</v>
      </c>
      <c r="O8890" t="s">
        <v>392</v>
      </c>
    </row>
    <row r="8891" spans="1:15" hidden="1" x14ac:dyDescent="0.35">
      <c r="A8891" t="s">
        <v>565</v>
      </c>
      <c r="B8891" t="s">
        <v>84</v>
      </c>
      <c r="C8891" t="s">
        <v>330</v>
      </c>
      <c r="D8891" t="s">
        <v>78</v>
      </c>
      <c r="E8891">
        <v>2020</v>
      </c>
      <c r="F8891">
        <v>34</v>
      </c>
      <c r="G8891" t="s">
        <v>302</v>
      </c>
      <c r="H8891" t="s">
        <v>80</v>
      </c>
      <c r="I8891">
        <v>1</v>
      </c>
      <c r="L8891" t="s">
        <v>566</v>
      </c>
      <c r="M8891">
        <v>0.96</v>
      </c>
      <c r="N8891">
        <v>0.04</v>
      </c>
      <c r="O8891" t="s">
        <v>392</v>
      </c>
    </row>
    <row r="8892" spans="1:15" hidden="1" x14ac:dyDescent="0.35">
      <c r="A8892" t="s">
        <v>565</v>
      </c>
      <c r="B8892" t="s">
        <v>84</v>
      </c>
      <c r="C8892" t="s">
        <v>330</v>
      </c>
      <c r="D8892" t="s">
        <v>78</v>
      </c>
      <c r="E8892">
        <v>2020</v>
      </c>
      <c r="F8892">
        <v>34</v>
      </c>
      <c r="G8892" t="s">
        <v>302</v>
      </c>
      <c r="H8892" t="s">
        <v>80</v>
      </c>
      <c r="I8892">
        <v>49</v>
      </c>
      <c r="L8892" t="s">
        <v>566</v>
      </c>
      <c r="M8892">
        <v>46.92</v>
      </c>
      <c r="N8892">
        <v>2.08</v>
      </c>
      <c r="O8892" t="s">
        <v>392</v>
      </c>
    </row>
    <row r="8893" spans="1:15" hidden="1" x14ac:dyDescent="0.35">
      <c r="A8893" t="s">
        <v>565</v>
      </c>
      <c r="B8893" t="s">
        <v>84</v>
      </c>
      <c r="C8893" t="s">
        <v>330</v>
      </c>
      <c r="D8893" t="s">
        <v>78</v>
      </c>
      <c r="E8893">
        <v>2020</v>
      </c>
      <c r="F8893">
        <v>34</v>
      </c>
      <c r="G8893" t="s">
        <v>302</v>
      </c>
      <c r="H8893" t="s">
        <v>80</v>
      </c>
      <c r="I8893">
        <v>372</v>
      </c>
      <c r="L8893" t="s">
        <v>566</v>
      </c>
      <c r="M8893">
        <v>356.19</v>
      </c>
      <c r="N8893">
        <v>15.81</v>
      </c>
      <c r="O8893" t="s">
        <v>392</v>
      </c>
    </row>
    <row r="8894" spans="1:15" hidden="1" x14ac:dyDescent="0.35">
      <c r="A8894" t="s">
        <v>565</v>
      </c>
      <c r="B8894" t="s">
        <v>84</v>
      </c>
      <c r="C8894" t="s">
        <v>330</v>
      </c>
      <c r="D8894" t="s">
        <v>78</v>
      </c>
      <c r="E8894">
        <v>2020</v>
      </c>
      <c r="F8894">
        <v>34</v>
      </c>
      <c r="G8894" t="s">
        <v>302</v>
      </c>
      <c r="H8894" t="s">
        <v>81</v>
      </c>
      <c r="I8894">
        <v>22</v>
      </c>
      <c r="L8894" t="s">
        <v>566</v>
      </c>
      <c r="M8894">
        <v>21.07</v>
      </c>
      <c r="N8894">
        <v>0.93</v>
      </c>
      <c r="O8894" t="s">
        <v>392</v>
      </c>
    </row>
    <row r="8895" spans="1:15" hidden="1" x14ac:dyDescent="0.35">
      <c r="A8895" t="s">
        <v>565</v>
      </c>
      <c r="B8895" t="s">
        <v>84</v>
      </c>
      <c r="C8895" t="s">
        <v>330</v>
      </c>
      <c r="D8895" t="s">
        <v>78</v>
      </c>
      <c r="E8895">
        <v>2021</v>
      </c>
      <c r="F8895">
        <v>34</v>
      </c>
      <c r="G8895" t="s">
        <v>302</v>
      </c>
      <c r="H8895" t="s">
        <v>80</v>
      </c>
      <c r="I8895">
        <v>401</v>
      </c>
      <c r="L8895" t="s">
        <v>566</v>
      </c>
      <c r="M8895">
        <v>383.96</v>
      </c>
      <c r="N8895">
        <v>17.04</v>
      </c>
      <c r="O8895" t="s">
        <v>392</v>
      </c>
    </row>
    <row r="8896" spans="1:15" hidden="1" x14ac:dyDescent="0.35">
      <c r="A8896" t="s">
        <v>565</v>
      </c>
      <c r="B8896" t="s">
        <v>84</v>
      </c>
      <c r="C8896" t="s">
        <v>330</v>
      </c>
      <c r="D8896" t="s">
        <v>78</v>
      </c>
      <c r="E8896">
        <v>2021</v>
      </c>
      <c r="F8896">
        <v>34</v>
      </c>
      <c r="G8896" t="s">
        <v>302</v>
      </c>
      <c r="H8896" t="s">
        <v>80</v>
      </c>
      <c r="I8896">
        <v>97</v>
      </c>
      <c r="L8896" t="s">
        <v>566</v>
      </c>
      <c r="M8896">
        <v>92.88</v>
      </c>
      <c r="N8896">
        <v>4.12</v>
      </c>
      <c r="O8896" t="s">
        <v>392</v>
      </c>
    </row>
    <row r="8897" spans="1:15" hidden="1" x14ac:dyDescent="0.35">
      <c r="A8897" t="s">
        <v>565</v>
      </c>
      <c r="B8897" t="s">
        <v>84</v>
      </c>
      <c r="C8897" t="s">
        <v>330</v>
      </c>
      <c r="D8897" t="s">
        <v>78</v>
      </c>
      <c r="E8897">
        <v>2021</v>
      </c>
      <c r="F8897">
        <v>34</v>
      </c>
      <c r="G8897" t="s">
        <v>302</v>
      </c>
      <c r="H8897" t="s">
        <v>80</v>
      </c>
      <c r="I8897">
        <v>285</v>
      </c>
      <c r="L8897" t="s">
        <v>566</v>
      </c>
      <c r="M8897">
        <v>272.89</v>
      </c>
      <c r="N8897">
        <v>12.11</v>
      </c>
      <c r="O8897" t="s">
        <v>392</v>
      </c>
    </row>
    <row r="8898" spans="1:15" hidden="1" x14ac:dyDescent="0.35">
      <c r="A8898" t="s">
        <v>565</v>
      </c>
      <c r="B8898" t="s">
        <v>84</v>
      </c>
      <c r="C8898" t="s">
        <v>330</v>
      </c>
      <c r="D8898" t="s">
        <v>78</v>
      </c>
      <c r="E8898">
        <v>2021</v>
      </c>
      <c r="F8898">
        <v>34</v>
      </c>
      <c r="G8898" t="s">
        <v>302</v>
      </c>
      <c r="H8898" t="s">
        <v>80</v>
      </c>
      <c r="I8898">
        <v>1</v>
      </c>
      <c r="L8898" t="s">
        <v>566</v>
      </c>
      <c r="M8898">
        <v>0.96</v>
      </c>
      <c r="N8898">
        <v>0.04</v>
      </c>
      <c r="O8898" t="s">
        <v>392</v>
      </c>
    </row>
    <row r="8899" spans="1:15" hidden="1" x14ac:dyDescent="0.35">
      <c r="A8899" t="s">
        <v>565</v>
      </c>
      <c r="B8899" t="s">
        <v>84</v>
      </c>
      <c r="C8899" t="s">
        <v>330</v>
      </c>
      <c r="D8899" t="s">
        <v>78</v>
      </c>
      <c r="E8899">
        <v>2021</v>
      </c>
      <c r="F8899">
        <v>34</v>
      </c>
      <c r="G8899" t="s">
        <v>302</v>
      </c>
      <c r="H8899" t="s">
        <v>81</v>
      </c>
      <c r="I8899">
        <v>54</v>
      </c>
      <c r="L8899" t="s">
        <v>566</v>
      </c>
      <c r="M8899">
        <v>51.71</v>
      </c>
      <c r="N8899">
        <v>2.29</v>
      </c>
      <c r="O8899" t="s">
        <v>392</v>
      </c>
    </row>
    <row r="8900" spans="1:15" hidden="1" x14ac:dyDescent="0.35">
      <c r="A8900" t="s">
        <v>565</v>
      </c>
      <c r="B8900" t="s">
        <v>84</v>
      </c>
      <c r="C8900" t="s">
        <v>330</v>
      </c>
      <c r="D8900" t="s">
        <v>78</v>
      </c>
      <c r="E8900">
        <v>2021</v>
      </c>
      <c r="F8900">
        <v>34</v>
      </c>
      <c r="G8900" t="s">
        <v>302</v>
      </c>
      <c r="H8900" t="s">
        <v>81</v>
      </c>
      <c r="I8900">
        <v>14</v>
      </c>
      <c r="L8900" t="s">
        <v>566</v>
      </c>
      <c r="M8900">
        <v>13.41</v>
      </c>
      <c r="N8900">
        <v>0.59</v>
      </c>
      <c r="O8900" t="s">
        <v>392</v>
      </c>
    </row>
    <row r="8901" spans="1:15" hidden="1" x14ac:dyDescent="0.35">
      <c r="A8901" t="s">
        <v>565</v>
      </c>
      <c r="B8901" t="s">
        <v>84</v>
      </c>
      <c r="C8901" t="s">
        <v>330</v>
      </c>
      <c r="D8901" t="s">
        <v>78</v>
      </c>
      <c r="E8901">
        <v>2021</v>
      </c>
      <c r="F8901">
        <v>67</v>
      </c>
      <c r="G8901" t="s">
        <v>303</v>
      </c>
      <c r="H8901" t="s">
        <v>80</v>
      </c>
      <c r="I8901">
        <v>627</v>
      </c>
      <c r="J8901">
        <v>0</v>
      </c>
      <c r="K8901">
        <v>627</v>
      </c>
      <c r="L8901" t="s">
        <v>566</v>
      </c>
      <c r="O8901" t="s">
        <v>392</v>
      </c>
    </row>
    <row r="8902" spans="1:15" hidden="1" x14ac:dyDescent="0.35">
      <c r="A8902" t="s">
        <v>565</v>
      </c>
      <c r="B8902" t="s">
        <v>84</v>
      </c>
      <c r="C8902" t="s">
        <v>330</v>
      </c>
      <c r="D8902" t="s">
        <v>78</v>
      </c>
      <c r="E8902">
        <v>2021</v>
      </c>
      <c r="F8902">
        <v>34</v>
      </c>
      <c r="G8902" t="s">
        <v>302</v>
      </c>
      <c r="H8902" t="s">
        <v>80</v>
      </c>
      <c r="I8902">
        <v>11593</v>
      </c>
      <c r="L8902" t="s">
        <v>566</v>
      </c>
      <c r="M8902">
        <v>11100.32</v>
      </c>
      <c r="N8902">
        <v>492.68</v>
      </c>
      <c r="O8902" t="s">
        <v>392</v>
      </c>
    </row>
    <row r="8903" spans="1:15" hidden="1" x14ac:dyDescent="0.35">
      <c r="A8903" t="s">
        <v>565</v>
      </c>
      <c r="B8903" t="s">
        <v>84</v>
      </c>
      <c r="C8903" t="s">
        <v>330</v>
      </c>
      <c r="D8903" t="s">
        <v>78</v>
      </c>
      <c r="E8903">
        <v>2021</v>
      </c>
      <c r="F8903">
        <v>34</v>
      </c>
      <c r="G8903" t="s">
        <v>302</v>
      </c>
      <c r="H8903" t="s">
        <v>80</v>
      </c>
      <c r="I8903">
        <v>666</v>
      </c>
      <c r="L8903" t="s">
        <v>566</v>
      </c>
      <c r="M8903">
        <v>637.70000000000005</v>
      </c>
      <c r="N8903">
        <v>28.3</v>
      </c>
      <c r="O8903" t="s">
        <v>392</v>
      </c>
    </row>
    <row r="8904" spans="1:15" hidden="1" x14ac:dyDescent="0.35">
      <c r="A8904" t="s">
        <v>565</v>
      </c>
      <c r="B8904" t="s">
        <v>84</v>
      </c>
      <c r="C8904" t="s">
        <v>330</v>
      </c>
      <c r="D8904" t="s">
        <v>78</v>
      </c>
      <c r="E8904">
        <v>2021</v>
      </c>
      <c r="F8904">
        <v>34</v>
      </c>
      <c r="G8904" t="s">
        <v>302</v>
      </c>
      <c r="H8904" t="s">
        <v>81</v>
      </c>
      <c r="I8904">
        <v>98</v>
      </c>
      <c r="L8904" t="s">
        <v>566</v>
      </c>
      <c r="M8904">
        <v>93.84</v>
      </c>
      <c r="N8904">
        <v>4.16</v>
      </c>
      <c r="O8904" t="s">
        <v>392</v>
      </c>
    </row>
    <row r="8905" spans="1:15" hidden="1" x14ac:dyDescent="0.35">
      <c r="A8905" t="s">
        <v>565</v>
      </c>
      <c r="B8905" t="s">
        <v>84</v>
      </c>
      <c r="C8905" t="s">
        <v>330</v>
      </c>
      <c r="D8905" t="s">
        <v>78</v>
      </c>
      <c r="E8905">
        <v>2021</v>
      </c>
      <c r="F8905">
        <v>34</v>
      </c>
      <c r="G8905" t="s">
        <v>302</v>
      </c>
      <c r="H8905" t="s">
        <v>81</v>
      </c>
      <c r="I8905">
        <v>79</v>
      </c>
      <c r="L8905" t="s">
        <v>566</v>
      </c>
      <c r="M8905">
        <v>75.64</v>
      </c>
      <c r="N8905">
        <v>3.36</v>
      </c>
      <c r="O8905" t="s">
        <v>392</v>
      </c>
    </row>
    <row r="8906" spans="1:15" hidden="1" x14ac:dyDescent="0.35">
      <c r="A8906" t="s">
        <v>565</v>
      </c>
      <c r="B8906" t="s">
        <v>84</v>
      </c>
      <c r="C8906" t="s">
        <v>330</v>
      </c>
      <c r="D8906" t="s">
        <v>78</v>
      </c>
      <c r="E8906">
        <v>2021</v>
      </c>
      <c r="F8906">
        <v>67</v>
      </c>
      <c r="G8906" t="s">
        <v>303</v>
      </c>
      <c r="H8906" t="s">
        <v>81</v>
      </c>
      <c r="I8906">
        <v>245</v>
      </c>
      <c r="J8906">
        <v>0</v>
      </c>
      <c r="K8906">
        <v>245</v>
      </c>
      <c r="L8906" t="s">
        <v>566</v>
      </c>
      <c r="O8906" t="s">
        <v>392</v>
      </c>
    </row>
    <row r="8907" spans="1:15" hidden="1" x14ac:dyDescent="0.35">
      <c r="A8907" t="s">
        <v>565</v>
      </c>
      <c r="B8907" t="s">
        <v>84</v>
      </c>
      <c r="C8907" t="s">
        <v>330</v>
      </c>
      <c r="D8907" t="s">
        <v>78</v>
      </c>
      <c r="E8907">
        <v>2022</v>
      </c>
      <c r="F8907">
        <v>34</v>
      </c>
      <c r="G8907" t="s">
        <v>302</v>
      </c>
      <c r="H8907" t="s">
        <v>80</v>
      </c>
      <c r="I8907">
        <v>5103</v>
      </c>
      <c r="L8907" t="s">
        <v>566</v>
      </c>
      <c r="M8907">
        <v>4886.13</v>
      </c>
      <c r="N8907">
        <v>216.87</v>
      </c>
      <c r="O8907" t="s">
        <v>392</v>
      </c>
    </row>
    <row r="8908" spans="1:15" hidden="1" x14ac:dyDescent="0.35">
      <c r="A8908" t="s">
        <v>565</v>
      </c>
      <c r="B8908" t="s">
        <v>84</v>
      </c>
      <c r="C8908" t="s">
        <v>330</v>
      </c>
      <c r="D8908" t="s">
        <v>78</v>
      </c>
      <c r="E8908">
        <v>2022</v>
      </c>
      <c r="F8908">
        <v>34</v>
      </c>
      <c r="G8908" t="s">
        <v>302</v>
      </c>
      <c r="H8908" t="s">
        <v>80</v>
      </c>
      <c r="I8908">
        <v>7</v>
      </c>
      <c r="L8908" t="s">
        <v>566</v>
      </c>
      <c r="M8908">
        <v>6.65</v>
      </c>
      <c r="N8908">
        <v>0.35</v>
      </c>
      <c r="O8908" t="s">
        <v>392</v>
      </c>
    </row>
    <row r="8909" spans="1:15" hidden="1" x14ac:dyDescent="0.35">
      <c r="A8909" t="s">
        <v>565</v>
      </c>
      <c r="B8909" t="s">
        <v>84</v>
      </c>
      <c r="C8909" t="s">
        <v>330</v>
      </c>
      <c r="D8909" t="s">
        <v>78</v>
      </c>
      <c r="E8909">
        <v>2022</v>
      </c>
      <c r="F8909">
        <v>34</v>
      </c>
      <c r="G8909" t="s">
        <v>302</v>
      </c>
      <c r="H8909" t="s">
        <v>80</v>
      </c>
      <c r="I8909">
        <v>1007</v>
      </c>
      <c r="L8909" t="s">
        <v>566</v>
      </c>
      <c r="M8909">
        <v>964.2</v>
      </c>
      <c r="N8909">
        <v>42.8</v>
      </c>
      <c r="O8909" t="s">
        <v>392</v>
      </c>
    </row>
    <row r="8910" spans="1:15" hidden="1" x14ac:dyDescent="0.35">
      <c r="A8910" t="s">
        <v>565</v>
      </c>
      <c r="B8910" t="s">
        <v>84</v>
      </c>
      <c r="C8910" t="s">
        <v>330</v>
      </c>
      <c r="D8910" t="s">
        <v>78</v>
      </c>
      <c r="E8910">
        <v>2022</v>
      </c>
      <c r="F8910">
        <v>34</v>
      </c>
      <c r="G8910" t="s">
        <v>302</v>
      </c>
      <c r="H8910" t="s">
        <v>80</v>
      </c>
      <c r="I8910">
        <v>1200</v>
      </c>
      <c r="L8910" t="s">
        <v>566</v>
      </c>
      <c r="M8910">
        <v>1149</v>
      </c>
      <c r="N8910">
        <v>51</v>
      </c>
      <c r="O8910" t="s">
        <v>392</v>
      </c>
    </row>
    <row r="8911" spans="1:15" hidden="1" x14ac:dyDescent="0.35">
      <c r="A8911" t="s">
        <v>565</v>
      </c>
      <c r="B8911" t="s">
        <v>84</v>
      </c>
      <c r="C8911" t="s">
        <v>330</v>
      </c>
      <c r="D8911" t="s">
        <v>78</v>
      </c>
      <c r="E8911">
        <v>2022</v>
      </c>
      <c r="F8911">
        <v>34</v>
      </c>
      <c r="G8911" t="s">
        <v>302</v>
      </c>
      <c r="H8911" t="s">
        <v>80</v>
      </c>
      <c r="I8911">
        <v>253</v>
      </c>
      <c r="L8911" t="s">
        <v>566</v>
      </c>
      <c r="M8911">
        <v>240.35</v>
      </c>
      <c r="N8911">
        <v>12.65</v>
      </c>
      <c r="O8911" t="s">
        <v>392</v>
      </c>
    </row>
    <row r="8912" spans="1:15" hidden="1" x14ac:dyDescent="0.35">
      <c r="A8912" t="s">
        <v>565</v>
      </c>
      <c r="B8912" t="s">
        <v>84</v>
      </c>
      <c r="C8912" t="s">
        <v>330</v>
      </c>
      <c r="D8912" t="s">
        <v>78</v>
      </c>
      <c r="E8912">
        <v>2022</v>
      </c>
      <c r="F8912">
        <v>34</v>
      </c>
      <c r="G8912" t="s">
        <v>302</v>
      </c>
      <c r="H8912" t="s">
        <v>81</v>
      </c>
      <c r="I8912">
        <v>349</v>
      </c>
      <c r="L8912" t="s">
        <v>566</v>
      </c>
      <c r="M8912">
        <v>334.17</v>
      </c>
      <c r="N8912">
        <v>14.83</v>
      </c>
      <c r="O8912" t="s">
        <v>392</v>
      </c>
    </row>
    <row r="8913" spans="1:15" hidden="1" x14ac:dyDescent="0.35">
      <c r="A8913" t="s">
        <v>565</v>
      </c>
      <c r="B8913" t="s">
        <v>84</v>
      </c>
      <c r="C8913" t="s">
        <v>330</v>
      </c>
      <c r="D8913" t="s">
        <v>78</v>
      </c>
      <c r="E8913">
        <v>2022</v>
      </c>
      <c r="F8913">
        <v>34</v>
      </c>
      <c r="G8913" t="s">
        <v>302</v>
      </c>
      <c r="H8913" t="s">
        <v>81</v>
      </c>
      <c r="I8913">
        <v>385</v>
      </c>
      <c r="L8913" t="s">
        <v>566</v>
      </c>
      <c r="M8913">
        <v>368.64</v>
      </c>
      <c r="N8913">
        <v>16.36</v>
      </c>
      <c r="O8913" t="s">
        <v>392</v>
      </c>
    </row>
    <row r="8914" spans="1:15" hidden="1" x14ac:dyDescent="0.35">
      <c r="A8914" t="s">
        <v>565</v>
      </c>
      <c r="B8914" t="s">
        <v>84</v>
      </c>
      <c r="C8914" t="s">
        <v>330</v>
      </c>
      <c r="D8914" t="s">
        <v>78</v>
      </c>
      <c r="E8914">
        <v>2022</v>
      </c>
      <c r="F8914">
        <v>67</v>
      </c>
      <c r="G8914" t="s">
        <v>303</v>
      </c>
      <c r="H8914" t="s">
        <v>80</v>
      </c>
      <c r="I8914">
        <v>1255</v>
      </c>
      <c r="J8914">
        <v>0</v>
      </c>
      <c r="K8914">
        <v>1255</v>
      </c>
      <c r="L8914" t="s">
        <v>566</v>
      </c>
      <c r="O8914" t="s">
        <v>392</v>
      </c>
    </row>
    <row r="8915" spans="1:15" hidden="1" x14ac:dyDescent="0.35">
      <c r="A8915" t="s">
        <v>565</v>
      </c>
      <c r="B8915" t="s">
        <v>84</v>
      </c>
      <c r="C8915" t="s">
        <v>330</v>
      </c>
      <c r="D8915" t="s">
        <v>78</v>
      </c>
      <c r="E8915">
        <v>2022</v>
      </c>
      <c r="F8915">
        <v>67</v>
      </c>
      <c r="G8915" t="s">
        <v>303</v>
      </c>
      <c r="H8915" t="s">
        <v>81</v>
      </c>
      <c r="I8915">
        <v>830</v>
      </c>
      <c r="J8915">
        <v>0</v>
      </c>
      <c r="K8915">
        <v>830</v>
      </c>
      <c r="L8915" t="s">
        <v>566</v>
      </c>
      <c r="O8915" t="s">
        <v>392</v>
      </c>
    </row>
    <row r="8916" spans="1:15" hidden="1" x14ac:dyDescent="0.35">
      <c r="A8916" t="s">
        <v>565</v>
      </c>
      <c r="B8916" t="s">
        <v>84</v>
      </c>
      <c r="C8916" t="s">
        <v>330</v>
      </c>
      <c r="D8916" t="s">
        <v>78</v>
      </c>
      <c r="E8916">
        <v>2022</v>
      </c>
      <c r="F8916">
        <v>34</v>
      </c>
      <c r="G8916" t="s">
        <v>302</v>
      </c>
      <c r="H8916" t="s">
        <v>80</v>
      </c>
      <c r="I8916">
        <v>60</v>
      </c>
      <c r="L8916" t="s">
        <v>566</v>
      </c>
      <c r="M8916">
        <v>57</v>
      </c>
      <c r="N8916">
        <v>3</v>
      </c>
      <c r="O8916" t="s">
        <v>392</v>
      </c>
    </row>
    <row r="8917" spans="1:15" hidden="1" x14ac:dyDescent="0.35">
      <c r="A8917" t="s">
        <v>565</v>
      </c>
      <c r="B8917" t="s">
        <v>84</v>
      </c>
      <c r="C8917" t="s">
        <v>330</v>
      </c>
      <c r="D8917" t="s">
        <v>78</v>
      </c>
      <c r="E8917">
        <v>2022</v>
      </c>
      <c r="F8917">
        <v>34</v>
      </c>
      <c r="G8917" t="s">
        <v>302</v>
      </c>
      <c r="H8917" t="s">
        <v>80</v>
      </c>
      <c r="I8917">
        <v>1357</v>
      </c>
      <c r="L8917" t="s">
        <v>566</v>
      </c>
      <c r="M8917">
        <v>1299.33</v>
      </c>
      <c r="N8917">
        <v>57.67</v>
      </c>
      <c r="O8917" t="s">
        <v>392</v>
      </c>
    </row>
    <row r="8918" spans="1:15" hidden="1" x14ac:dyDescent="0.35">
      <c r="A8918" t="s">
        <v>565</v>
      </c>
      <c r="B8918" t="s">
        <v>84</v>
      </c>
      <c r="C8918" t="s">
        <v>330</v>
      </c>
      <c r="D8918" t="s">
        <v>78</v>
      </c>
      <c r="E8918">
        <v>2022</v>
      </c>
      <c r="F8918">
        <v>34</v>
      </c>
      <c r="G8918" t="s">
        <v>302</v>
      </c>
      <c r="H8918" t="s">
        <v>80</v>
      </c>
      <c r="I8918">
        <v>31</v>
      </c>
      <c r="L8918" t="s">
        <v>566</v>
      </c>
      <c r="M8918">
        <v>29.68</v>
      </c>
      <c r="N8918">
        <v>1.32</v>
      </c>
      <c r="O8918" t="s">
        <v>392</v>
      </c>
    </row>
    <row r="8919" spans="1:15" hidden="1" x14ac:dyDescent="0.35">
      <c r="A8919" t="s">
        <v>565</v>
      </c>
      <c r="B8919" t="s">
        <v>84</v>
      </c>
      <c r="C8919" t="s">
        <v>330</v>
      </c>
      <c r="D8919" t="s">
        <v>78</v>
      </c>
      <c r="E8919">
        <v>2022</v>
      </c>
      <c r="F8919">
        <v>34</v>
      </c>
      <c r="G8919" t="s">
        <v>302</v>
      </c>
      <c r="H8919" t="s">
        <v>80</v>
      </c>
      <c r="I8919">
        <v>1874</v>
      </c>
      <c r="L8919" t="s">
        <v>566</v>
      </c>
      <c r="M8919">
        <v>1780.3</v>
      </c>
      <c r="N8919">
        <v>93.7</v>
      </c>
      <c r="O8919" t="s">
        <v>392</v>
      </c>
    </row>
    <row r="8920" spans="1:15" hidden="1" x14ac:dyDescent="0.35">
      <c r="A8920" t="s">
        <v>565</v>
      </c>
      <c r="B8920" t="s">
        <v>84</v>
      </c>
      <c r="C8920" t="s">
        <v>330</v>
      </c>
      <c r="D8920" t="s">
        <v>78</v>
      </c>
      <c r="E8920">
        <v>2023</v>
      </c>
      <c r="F8920">
        <v>34</v>
      </c>
      <c r="G8920" t="s">
        <v>302</v>
      </c>
      <c r="H8920" t="s">
        <v>80</v>
      </c>
      <c r="I8920">
        <v>7185</v>
      </c>
      <c r="L8920" t="s">
        <v>566</v>
      </c>
      <c r="M8920">
        <v>6879.65</v>
      </c>
      <c r="N8920">
        <v>305.35000000000002</v>
      </c>
      <c r="O8920" t="s">
        <v>392</v>
      </c>
    </row>
    <row r="8921" spans="1:15" hidden="1" x14ac:dyDescent="0.35">
      <c r="A8921" t="s">
        <v>565</v>
      </c>
      <c r="B8921" t="s">
        <v>84</v>
      </c>
      <c r="C8921" t="s">
        <v>330</v>
      </c>
      <c r="D8921" t="s">
        <v>78</v>
      </c>
      <c r="E8921">
        <v>2023</v>
      </c>
      <c r="F8921">
        <v>34</v>
      </c>
      <c r="G8921" t="s">
        <v>302</v>
      </c>
      <c r="H8921" t="s">
        <v>80</v>
      </c>
      <c r="I8921">
        <v>51</v>
      </c>
      <c r="L8921" t="s">
        <v>566</v>
      </c>
      <c r="M8921">
        <v>48.45</v>
      </c>
      <c r="N8921">
        <v>2.5499999999999998</v>
      </c>
      <c r="O8921" t="s">
        <v>392</v>
      </c>
    </row>
    <row r="8922" spans="1:15" hidden="1" x14ac:dyDescent="0.35">
      <c r="A8922" t="s">
        <v>565</v>
      </c>
      <c r="B8922" t="s">
        <v>84</v>
      </c>
      <c r="C8922" t="s">
        <v>330</v>
      </c>
      <c r="D8922" t="s">
        <v>78</v>
      </c>
      <c r="E8922">
        <v>2023</v>
      </c>
      <c r="F8922">
        <v>34</v>
      </c>
      <c r="G8922" t="s">
        <v>302</v>
      </c>
      <c r="H8922" t="s">
        <v>80</v>
      </c>
      <c r="I8922">
        <v>5641</v>
      </c>
      <c r="L8922" t="s">
        <v>566</v>
      </c>
      <c r="M8922">
        <v>5401.27</v>
      </c>
      <c r="N8922">
        <v>239.73</v>
      </c>
      <c r="O8922" t="s">
        <v>392</v>
      </c>
    </row>
    <row r="8923" spans="1:15" hidden="1" x14ac:dyDescent="0.35">
      <c r="A8923" t="s">
        <v>565</v>
      </c>
      <c r="B8923" t="s">
        <v>84</v>
      </c>
      <c r="C8923" t="s">
        <v>330</v>
      </c>
      <c r="D8923" t="s">
        <v>78</v>
      </c>
      <c r="E8923">
        <v>2023</v>
      </c>
      <c r="F8923">
        <v>34</v>
      </c>
      <c r="G8923" t="s">
        <v>302</v>
      </c>
      <c r="H8923" t="s">
        <v>80</v>
      </c>
      <c r="I8923">
        <v>3279</v>
      </c>
      <c r="L8923" t="s">
        <v>566</v>
      </c>
      <c r="M8923">
        <v>3139.65</v>
      </c>
      <c r="N8923">
        <v>139.35</v>
      </c>
      <c r="O8923" t="s">
        <v>392</v>
      </c>
    </row>
    <row r="8924" spans="1:15" hidden="1" x14ac:dyDescent="0.35">
      <c r="A8924" t="s">
        <v>565</v>
      </c>
      <c r="B8924" t="s">
        <v>84</v>
      </c>
      <c r="C8924" t="s">
        <v>330</v>
      </c>
      <c r="D8924" t="s">
        <v>78</v>
      </c>
      <c r="E8924">
        <v>2023</v>
      </c>
      <c r="F8924">
        <v>34</v>
      </c>
      <c r="G8924" t="s">
        <v>302</v>
      </c>
      <c r="H8924" t="s">
        <v>80</v>
      </c>
      <c r="I8924">
        <v>1569</v>
      </c>
      <c r="L8924" t="s">
        <v>566</v>
      </c>
      <c r="M8924">
        <v>1490.55</v>
      </c>
      <c r="N8924">
        <v>78.45</v>
      </c>
      <c r="O8924" t="s">
        <v>392</v>
      </c>
    </row>
    <row r="8925" spans="1:15" hidden="1" x14ac:dyDescent="0.35">
      <c r="A8925" t="s">
        <v>565</v>
      </c>
      <c r="B8925" t="s">
        <v>84</v>
      </c>
      <c r="C8925" t="s">
        <v>330</v>
      </c>
      <c r="D8925" t="s">
        <v>78</v>
      </c>
      <c r="E8925">
        <v>2023</v>
      </c>
      <c r="F8925">
        <v>34</v>
      </c>
      <c r="G8925" t="s">
        <v>302</v>
      </c>
      <c r="H8925" t="s">
        <v>81</v>
      </c>
      <c r="I8925">
        <v>1877</v>
      </c>
      <c r="L8925" t="s">
        <v>566</v>
      </c>
      <c r="M8925">
        <v>1797.23</v>
      </c>
      <c r="N8925">
        <v>79.77</v>
      </c>
      <c r="O8925" t="s">
        <v>392</v>
      </c>
    </row>
    <row r="8926" spans="1:15" hidden="1" x14ac:dyDescent="0.35">
      <c r="A8926" t="s">
        <v>565</v>
      </c>
      <c r="B8926" t="s">
        <v>84</v>
      </c>
      <c r="C8926" t="s">
        <v>330</v>
      </c>
      <c r="D8926" t="s">
        <v>78</v>
      </c>
      <c r="E8926">
        <v>2023</v>
      </c>
      <c r="F8926">
        <v>34</v>
      </c>
      <c r="G8926" t="s">
        <v>302</v>
      </c>
      <c r="H8926" t="s">
        <v>81</v>
      </c>
      <c r="I8926">
        <v>221</v>
      </c>
      <c r="L8926" t="s">
        <v>566</v>
      </c>
      <c r="M8926">
        <v>211.61</v>
      </c>
      <c r="N8926">
        <v>9.39</v>
      </c>
      <c r="O8926" t="s">
        <v>392</v>
      </c>
    </row>
    <row r="8927" spans="1:15" hidden="1" x14ac:dyDescent="0.35">
      <c r="A8927" t="s">
        <v>565</v>
      </c>
      <c r="B8927" t="s">
        <v>84</v>
      </c>
      <c r="C8927" t="s">
        <v>330</v>
      </c>
      <c r="D8927" t="s">
        <v>78</v>
      </c>
      <c r="E8927">
        <v>2023</v>
      </c>
      <c r="F8927">
        <v>34</v>
      </c>
      <c r="G8927" t="s">
        <v>302</v>
      </c>
      <c r="H8927" t="s">
        <v>80</v>
      </c>
      <c r="I8927">
        <v>14406</v>
      </c>
      <c r="L8927" t="s">
        <v>566</v>
      </c>
      <c r="M8927">
        <v>13793.77</v>
      </c>
      <c r="N8927">
        <v>612.23</v>
      </c>
      <c r="O8927" t="s">
        <v>392</v>
      </c>
    </row>
    <row r="8928" spans="1:15" hidden="1" x14ac:dyDescent="0.35">
      <c r="A8928" t="s">
        <v>565</v>
      </c>
      <c r="B8928" t="s">
        <v>84</v>
      </c>
      <c r="C8928" t="s">
        <v>330</v>
      </c>
      <c r="D8928" t="s">
        <v>78</v>
      </c>
      <c r="E8928">
        <v>2023</v>
      </c>
      <c r="F8928">
        <v>34</v>
      </c>
      <c r="G8928" t="s">
        <v>302</v>
      </c>
      <c r="H8928" t="s">
        <v>80</v>
      </c>
      <c r="I8928">
        <v>127</v>
      </c>
      <c r="L8928" t="s">
        <v>566</v>
      </c>
      <c r="M8928">
        <v>120.65</v>
      </c>
      <c r="N8928">
        <v>6.35</v>
      </c>
      <c r="O8928" t="s">
        <v>392</v>
      </c>
    </row>
    <row r="8929" spans="1:15" hidden="1" x14ac:dyDescent="0.35">
      <c r="A8929" t="s">
        <v>565</v>
      </c>
      <c r="B8929" t="s">
        <v>84</v>
      </c>
      <c r="C8929" t="s">
        <v>330</v>
      </c>
      <c r="D8929" t="s">
        <v>78</v>
      </c>
      <c r="E8929">
        <v>2023</v>
      </c>
      <c r="F8929">
        <v>34</v>
      </c>
      <c r="G8929" t="s">
        <v>302</v>
      </c>
      <c r="H8929" t="s">
        <v>80</v>
      </c>
      <c r="I8929">
        <v>10907</v>
      </c>
      <c r="L8929" t="s">
        <v>566</v>
      </c>
      <c r="M8929">
        <v>10443.469999999999</v>
      </c>
      <c r="N8929">
        <v>463.53</v>
      </c>
      <c r="O8929" t="s">
        <v>392</v>
      </c>
    </row>
    <row r="8930" spans="1:15" hidden="1" x14ac:dyDescent="0.35">
      <c r="A8930" t="s">
        <v>565</v>
      </c>
      <c r="B8930" t="s">
        <v>84</v>
      </c>
      <c r="C8930" t="s">
        <v>330</v>
      </c>
      <c r="D8930" t="s">
        <v>78</v>
      </c>
      <c r="E8930">
        <v>2023</v>
      </c>
      <c r="F8930">
        <v>34</v>
      </c>
      <c r="G8930" t="s">
        <v>302</v>
      </c>
      <c r="H8930" t="s">
        <v>80</v>
      </c>
      <c r="I8930">
        <v>1133</v>
      </c>
      <c r="L8930" t="s">
        <v>566</v>
      </c>
      <c r="M8930">
        <v>1084.8499999999999</v>
      </c>
      <c r="N8930">
        <v>48.15</v>
      </c>
      <c r="O8930" t="s">
        <v>392</v>
      </c>
    </row>
    <row r="8931" spans="1:15" hidden="1" x14ac:dyDescent="0.35">
      <c r="A8931" t="s">
        <v>565</v>
      </c>
      <c r="B8931" t="s">
        <v>84</v>
      </c>
      <c r="C8931" t="s">
        <v>330</v>
      </c>
      <c r="D8931" t="s">
        <v>78</v>
      </c>
      <c r="E8931">
        <v>2023</v>
      </c>
      <c r="F8931">
        <v>34</v>
      </c>
      <c r="G8931" t="s">
        <v>302</v>
      </c>
      <c r="H8931" t="s">
        <v>80</v>
      </c>
      <c r="I8931">
        <v>4149</v>
      </c>
      <c r="L8931" t="s">
        <v>566</v>
      </c>
      <c r="M8931">
        <v>3941.55</v>
      </c>
      <c r="N8931">
        <v>207.45</v>
      </c>
      <c r="O8931" t="s">
        <v>392</v>
      </c>
    </row>
    <row r="8932" spans="1:15" hidden="1" x14ac:dyDescent="0.35">
      <c r="A8932" t="s">
        <v>565</v>
      </c>
      <c r="B8932" t="s">
        <v>84</v>
      </c>
      <c r="C8932" t="s">
        <v>330</v>
      </c>
      <c r="D8932" t="s">
        <v>78</v>
      </c>
      <c r="E8932">
        <v>2023</v>
      </c>
      <c r="F8932">
        <v>34</v>
      </c>
      <c r="G8932" t="s">
        <v>302</v>
      </c>
      <c r="H8932" t="s">
        <v>81</v>
      </c>
      <c r="I8932">
        <v>2156</v>
      </c>
      <c r="L8932" t="s">
        <v>566</v>
      </c>
      <c r="M8932">
        <v>2064.37</v>
      </c>
      <c r="N8932">
        <v>91.63</v>
      </c>
      <c r="O8932" t="s">
        <v>392</v>
      </c>
    </row>
    <row r="8933" spans="1:15" hidden="1" x14ac:dyDescent="0.35">
      <c r="A8933" t="s">
        <v>565</v>
      </c>
      <c r="B8933" t="s">
        <v>84</v>
      </c>
      <c r="C8933" t="s">
        <v>330</v>
      </c>
      <c r="D8933" t="s">
        <v>78</v>
      </c>
      <c r="E8933">
        <v>2023</v>
      </c>
      <c r="F8933">
        <v>34</v>
      </c>
      <c r="G8933" t="s">
        <v>302</v>
      </c>
      <c r="H8933" t="s">
        <v>81</v>
      </c>
      <c r="I8933">
        <v>6859</v>
      </c>
      <c r="L8933" t="s">
        <v>566</v>
      </c>
      <c r="M8933">
        <v>6567.51</v>
      </c>
      <c r="N8933">
        <v>291.49</v>
      </c>
      <c r="O8933" t="s">
        <v>392</v>
      </c>
    </row>
    <row r="8934" spans="1:15" hidden="1" x14ac:dyDescent="0.35">
      <c r="A8934" t="s">
        <v>565</v>
      </c>
      <c r="B8934" t="s">
        <v>84</v>
      </c>
      <c r="C8934" t="s">
        <v>330</v>
      </c>
      <c r="D8934" t="s">
        <v>78</v>
      </c>
      <c r="E8934">
        <v>2024</v>
      </c>
      <c r="F8934">
        <v>34</v>
      </c>
      <c r="G8934" t="s">
        <v>302</v>
      </c>
      <c r="H8934" t="s">
        <v>80</v>
      </c>
      <c r="I8934">
        <v>49661</v>
      </c>
      <c r="L8934" t="s">
        <v>566</v>
      </c>
      <c r="M8934">
        <v>47177.95</v>
      </c>
      <c r="N8934">
        <v>2483.0500000000002</v>
      </c>
      <c r="O8934" t="s">
        <v>392</v>
      </c>
    </row>
    <row r="8935" spans="1:15" hidden="1" x14ac:dyDescent="0.35">
      <c r="A8935" t="s">
        <v>565</v>
      </c>
      <c r="B8935" t="s">
        <v>84</v>
      </c>
      <c r="C8935" t="s">
        <v>330</v>
      </c>
      <c r="D8935" t="s">
        <v>78</v>
      </c>
      <c r="E8935">
        <v>2024</v>
      </c>
      <c r="F8935">
        <v>34</v>
      </c>
      <c r="G8935" t="s">
        <v>302</v>
      </c>
      <c r="H8935" t="s">
        <v>80</v>
      </c>
      <c r="I8935">
        <v>2982</v>
      </c>
      <c r="L8935" t="s">
        <v>566</v>
      </c>
      <c r="M8935">
        <v>2855.27</v>
      </c>
      <c r="N8935">
        <v>126.73</v>
      </c>
      <c r="O8935" t="s">
        <v>392</v>
      </c>
    </row>
    <row r="8936" spans="1:15" hidden="1" x14ac:dyDescent="0.35">
      <c r="A8936" t="s">
        <v>565</v>
      </c>
      <c r="B8936" t="s">
        <v>84</v>
      </c>
      <c r="C8936" t="s">
        <v>330</v>
      </c>
      <c r="D8936" t="s">
        <v>78</v>
      </c>
      <c r="E8936">
        <v>2024</v>
      </c>
      <c r="F8936">
        <v>34</v>
      </c>
      <c r="G8936" t="s">
        <v>302</v>
      </c>
      <c r="H8936" t="s">
        <v>80</v>
      </c>
      <c r="I8936">
        <v>4023</v>
      </c>
      <c r="L8936" t="s">
        <v>566</v>
      </c>
      <c r="M8936">
        <v>3852.03</v>
      </c>
      <c r="N8936">
        <v>170.97</v>
      </c>
      <c r="O8936" t="s">
        <v>392</v>
      </c>
    </row>
    <row r="8937" spans="1:15" hidden="1" x14ac:dyDescent="0.35">
      <c r="A8937" t="s">
        <v>565</v>
      </c>
      <c r="B8937" t="s">
        <v>84</v>
      </c>
      <c r="C8937" t="s">
        <v>330</v>
      </c>
      <c r="D8937" t="s">
        <v>78</v>
      </c>
      <c r="E8937">
        <v>2024</v>
      </c>
      <c r="F8937">
        <v>34</v>
      </c>
      <c r="G8937" t="s">
        <v>302</v>
      </c>
      <c r="H8937" t="s">
        <v>80</v>
      </c>
      <c r="I8937">
        <v>6887</v>
      </c>
      <c r="L8937" t="s">
        <v>566</v>
      </c>
      <c r="M8937">
        <v>6594.32</v>
      </c>
      <c r="N8937">
        <v>292.68</v>
      </c>
      <c r="O8937" t="s">
        <v>392</v>
      </c>
    </row>
    <row r="8938" spans="1:15" hidden="1" x14ac:dyDescent="0.35">
      <c r="A8938" t="s">
        <v>565</v>
      </c>
      <c r="B8938" t="s">
        <v>84</v>
      </c>
      <c r="C8938" t="s">
        <v>330</v>
      </c>
      <c r="D8938" t="s">
        <v>78</v>
      </c>
      <c r="E8938">
        <v>2024</v>
      </c>
      <c r="F8938">
        <v>34</v>
      </c>
      <c r="G8938" t="s">
        <v>302</v>
      </c>
      <c r="H8938" t="s">
        <v>80</v>
      </c>
      <c r="I8938">
        <v>15829</v>
      </c>
      <c r="L8938" t="s">
        <v>566</v>
      </c>
      <c r="M8938">
        <v>15156.3</v>
      </c>
      <c r="N8938">
        <v>672.7</v>
      </c>
      <c r="O8938" t="s">
        <v>392</v>
      </c>
    </row>
    <row r="8939" spans="1:15" hidden="1" x14ac:dyDescent="0.35">
      <c r="A8939" t="s">
        <v>565</v>
      </c>
      <c r="B8939" t="s">
        <v>84</v>
      </c>
      <c r="C8939" t="s">
        <v>330</v>
      </c>
      <c r="D8939" t="s">
        <v>78</v>
      </c>
      <c r="E8939">
        <v>2024</v>
      </c>
      <c r="F8939">
        <v>34</v>
      </c>
      <c r="G8939" t="s">
        <v>302</v>
      </c>
      <c r="H8939" t="s">
        <v>81</v>
      </c>
      <c r="I8939">
        <v>2043</v>
      </c>
      <c r="L8939" t="s">
        <v>566</v>
      </c>
      <c r="M8939">
        <v>1956.18</v>
      </c>
      <c r="N8939">
        <v>86.82</v>
      </c>
      <c r="O8939" t="s">
        <v>392</v>
      </c>
    </row>
    <row r="8940" spans="1:15" hidden="1" x14ac:dyDescent="0.35">
      <c r="A8940" t="s">
        <v>565</v>
      </c>
      <c r="B8940" t="s">
        <v>84</v>
      </c>
      <c r="C8940" t="s">
        <v>330</v>
      </c>
      <c r="D8940" t="s">
        <v>78</v>
      </c>
      <c r="E8940">
        <v>2024</v>
      </c>
      <c r="F8940">
        <v>34</v>
      </c>
      <c r="G8940" t="s">
        <v>302</v>
      </c>
      <c r="H8940" t="s">
        <v>81</v>
      </c>
      <c r="I8940">
        <v>977</v>
      </c>
      <c r="L8940" t="s">
        <v>566</v>
      </c>
      <c r="M8940">
        <v>935.48</v>
      </c>
      <c r="N8940">
        <v>41.52</v>
      </c>
      <c r="O8940" t="s">
        <v>392</v>
      </c>
    </row>
    <row r="8941" spans="1:15" hidden="1" x14ac:dyDescent="0.35">
      <c r="A8941" t="s">
        <v>565</v>
      </c>
      <c r="B8941" t="s">
        <v>84</v>
      </c>
      <c r="C8941" t="s">
        <v>354</v>
      </c>
      <c r="D8941" t="s">
        <v>78</v>
      </c>
      <c r="E8941">
        <v>2022</v>
      </c>
      <c r="F8941">
        <v>34</v>
      </c>
      <c r="G8941" t="s">
        <v>302</v>
      </c>
      <c r="H8941" t="s">
        <v>80</v>
      </c>
      <c r="I8941">
        <v>10</v>
      </c>
      <c r="L8941" t="s">
        <v>566</v>
      </c>
      <c r="M8941">
        <v>9.5</v>
      </c>
      <c r="N8941">
        <v>0.5</v>
      </c>
      <c r="O8941" t="s">
        <v>400</v>
      </c>
    </row>
    <row r="8942" spans="1:15" hidden="1" x14ac:dyDescent="0.35">
      <c r="A8942" t="s">
        <v>565</v>
      </c>
      <c r="B8942" t="s">
        <v>84</v>
      </c>
      <c r="C8942" t="s">
        <v>354</v>
      </c>
      <c r="D8942" t="s">
        <v>78</v>
      </c>
      <c r="E8942">
        <v>2022</v>
      </c>
      <c r="F8942">
        <v>34</v>
      </c>
      <c r="G8942" t="s">
        <v>302</v>
      </c>
      <c r="H8942" t="s">
        <v>80</v>
      </c>
      <c r="I8942">
        <v>1</v>
      </c>
      <c r="L8942" t="s">
        <v>566</v>
      </c>
      <c r="M8942">
        <v>0.95</v>
      </c>
      <c r="N8942">
        <v>0.05</v>
      </c>
      <c r="O8942" t="s">
        <v>400</v>
      </c>
    </row>
    <row r="8943" spans="1:15" hidden="1" x14ac:dyDescent="0.35">
      <c r="A8943" t="s">
        <v>565</v>
      </c>
      <c r="B8943" t="s">
        <v>84</v>
      </c>
      <c r="C8943" t="s">
        <v>354</v>
      </c>
      <c r="D8943" t="s">
        <v>78</v>
      </c>
      <c r="E8943">
        <v>2022</v>
      </c>
      <c r="F8943">
        <v>34</v>
      </c>
      <c r="G8943" t="s">
        <v>302</v>
      </c>
      <c r="H8943" t="s">
        <v>80</v>
      </c>
      <c r="I8943">
        <v>3</v>
      </c>
      <c r="L8943" t="s">
        <v>566</v>
      </c>
      <c r="M8943">
        <v>2.85</v>
      </c>
      <c r="N8943">
        <v>0.15</v>
      </c>
      <c r="O8943" t="s">
        <v>400</v>
      </c>
    </row>
    <row r="8944" spans="1:15" hidden="1" x14ac:dyDescent="0.35">
      <c r="A8944" t="s">
        <v>565</v>
      </c>
      <c r="B8944" t="s">
        <v>84</v>
      </c>
      <c r="C8944" t="s">
        <v>354</v>
      </c>
      <c r="D8944" t="s">
        <v>78</v>
      </c>
      <c r="E8944">
        <v>2022</v>
      </c>
      <c r="F8944">
        <v>34</v>
      </c>
      <c r="G8944" t="s">
        <v>302</v>
      </c>
      <c r="H8944" t="s">
        <v>80</v>
      </c>
      <c r="I8944">
        <v>273</v>
      </c>
      <c r="L8944" t="s">
        <v>566</v>
      </c>
      <c r="M8944">
        <v>259.35000000000002</v>
      </c>
      <c r="N8944">
        <v>13.65</v>
      </c>
      <c r="O8944" t="s">
        <v>400</v>
      </c>
    </row>
    <row r="8945" spans="1:15" hidden="1" x14ac:dyDescent="0.35">
      <c r="A8945" t="s">
        <v>565</v>
      </c>
      <c r="B8945" t="s">
        <v>84</v>
      </c>
      <c r="C8945" t="s">
        <v>354</v>
      </c>
      <c r="D8945" t="s">
        <v>78</v>
      </c>
      <c r="E8945">
        <v>2022</v>
      </c>
      <c r="F8945">
        <v>34</v>
      </c>
      <c r="G8945" t="s">
        <v>302</v>
      </c>
      <c r="H8945" t="s">
        <v>80</v>
      </c>
      <c r="I8945">
        <v>20</v>
      </c>
      <c r="L8945" t="s">
        <v>566</v>
      </c>
      <c r="M8945">
        <v>19</v>
      </c>
      <c r="N8945">
        <v>1</v>
      </c>
      <c r="O8945" t="s">
        <v>400</v>
      </c>
    </row>
    <row r="8946" spans="1:15" hidden="1" x14ac:dyDescent="0.35">
      <c r="A8946" t="s">
        <v>565</v>
      </c>
      <c r="B8946" t="s">
        <v>84</v>
      </c>
      <c r="C8946" t="s">
        <v>354</v>
      </c>
      <c r="D8946" t="s">
        <v>78</v>
      </c>
      <c r="E8946">
        <v>2022</v>
      </c>
      <c r="F8946">
        <v>34</v>
      </c>
      <c r="G8946" t="s">
        <v>302</v>
      </c>
      <c r="H8946" t="s">
        <v>80</v>
      </c>
      <c r="I8946">
        <v>168</v>
      </c>
      <c r="L8946" t="s">
        <v>566</v>
      </c>
      <c r="M8946">
        <v>159.6</v>
      </c>
      <c r="N8946">
        <v>8.4</v>
      </c>
      <c r="O8946" t="s">
        <v>400</v>
      </c>
    </row>
    <row r="8947" spans="1:15" hidden="1" x14ac:dyDescent="0.35">
      <c r="A8947" t="s">
        <v>565</v>
      </c>
      <c r="B8947" t="s">
        <v>84</v>
      </c>
      <c r="C8947" t="s">
        <v>354</v>
      </c>
      <c r="D8947" t="s">
        <v>78</v>
      </c>
      <c r="E8947">
        <v>2022</v>
      </c>
      <c r="F8947">
        <v>34</v>
      </c>
      <c r="G8947" t="s">
        <v>302</v>
      </c>
      <c r="H8947" t="s">
        <v>80</v>
      </c>
      <c r="I8947">
        <v>7</v>
      </c>
      <c r="L8947" t="s">
        <v>566</v>
      </c>
      <c r="M8947">
        <v>6.65</v>
      </c>
      <c r="N8947">
        <v>0.35</v>
      </c>
      <c r="O8947" t="s">
        <v>400</v>
      </c>
    </row>
    <row r="8948" spans="1:15" hidden="1" x14ac:dyDescent="0.35">
      <c r="A8948" t="s">
        <v>565</v>
      </c>
      <c r="B8948" t="s">
        <v>84</v>
      </c>
      <c r="C8948" t="s">
        <v>354</v>
      </c>
      <c r="D8948" t="s">
        <v>78</v>
      </c>
      <c r="E8948">
        <v>2023</v>
      </c>
      <c r="F8948">
        <v>34</v>
      </c>
      <c r="G8948" t="s">
        <v>302</v>
      </c>
      <c r="H8948" t="s">
        <v>80</v>
      </c>
      <c r="I8948">
        <v>45</v>
      </c>
      <c r="L8948" t="s">
        <v>566</v>
      </c>
      <c r="M8948">
        <v>42.75</v>
      </c>
      <c r="N8948">
        <v>2.25</v>
      </c>
      <c r="O8948" t="s">
        <v>400</v>
      </c>
    </row>
    <row r="8949" spans="1:15" hidden="1" x14ac:dyDescent="0.35">
      <c r="A8949" t="s">
        <v>565</v>
      </c>
      <c r="B8949" t="s">
        <v>84</v>
      </c>
      <c r="C8949" t="s">
        <v>354</v>
      </c>
      <c r="D8949" t="s">
        <v>78</v>
      </c>
      <c r="E8949">
        <v>2023</v>
      </c>
      <c r="F8949">
        <v>34</v>
      </c>
      <c r="G8949" t="s">
        <v>302</v>
      </c>
      <c r="H8949" t="s">
        <v>80</v>
      </c>
      <c r="I8949">
        <v>200</v>
      </c>
      <c r="L8949" t="s">
        <v>566</v>
      </c>
      <c r="M8949">
        <v>198.33</v>
      </c>
      <c r="N8949">
        <v>1.67</v>
      </c>
      <c r="O8949" t="s">
        <v>400</v>
      </c>
    </row>
    <row r="8950" spans="1:15" hidden="1" x14ac:dyDescent="0.35">
      <c r="A8950" t="s">
        <v>565</v>
      </c>
      <c r="B8950" t="s">
        <v>84</v>
      </c>
      <c r="C8950" t="s">
        <v>354</v>
      </c>
      <c r="D8950" t="s">
        <v>78</v>
      </c>
      <c r="E8950">
        <v>2023</v>
      </c>
      <c r="F8950">
        <v>34</v>
      </c>
      <c r="G8950" t="s">
        <v>302</v>
      </c>
      <c r="H8950" t="s">
        <v>80</v>
      </c>
      <c r="I8950">
        <v>156</v>
      </c>
      <c r="L8950" t="s">
        <v>566</v>
      </c>
      <c r="M8950">
        <v>148.19999999999999</v>
      </c>
      <c r="N8950">
        <v>7.8</v>
      </c>
      <c r="O8950" t="s">
        <v>400</v>
      </c>
    </row>
    <row r="8951" spans="1:15" hidden="1" x14ac:dyDescent="0.35">
      <c r="A8951" t="s">
        <v>565</v>
      </c>
      <c r="B8951" t="s">
        <v>84</v>
      </c>
      <c r="C8951" t="s">
        <v>354</v>
      </c>
      <c r="D8951" t="s">
        <v>78</v>
      </c>
      <c r="E8951">
        <v>2023</v>
      </c>
      <c r="F8951">
        <v>34</v>
      </c>
      <c r="G8951" t="s">
        <v>302</v>
      </c>
      <c r="H8951" t="s">
        <v>80</v>
      </c>
      <c r="I8951">
        <v>1</v>
      </c>
      <c r="L8951" t="s">
        <v>566</v>
      </c>
      <c r="M8951">
        <v>0.95</v>
      </c>
      <c r="N8951">
        <v>0.05</v>
      </c>
      <c r="O8951" t="s">
        <v>400</v>
      </c>
    </row>
    <row r="8952" spans="1:15" hidden="1" x14ac:dyDescent="0.35">
      <c r="A8952" t="s">
        <v>565</v>
      </c>
      <c r="B8952" t="s">
        <v>84</v>
      </c>
      <c r="C8952" t="s">
        <v>354</v>
      </c>
      <c r="D8952" t="s">
        <v>78</v>
      </c>
      <c r="E8952">
        <v>2024</v>
      </c>
      <c r="F8952">
        <v>34</v>
      </c>
      <c r="G8952" t="s">
        <v>302</v>
      </c>
      <c r="H8952" t="s">
        <v>80</v>
      </c>
      <c r="I8952">
        <v>1480</v>
      </c>
      <c r="L8952" t="s">
        <v>566</v>
      </c>
      <c r="M8952">
        <v>1406</v>
      </c>
      <c r="N8952">
        <v>74</v>
      </c>
      <c r="O8952" t="s">
        <v>400</v>
      </c>
    </row>
    <row r="8953" spans="1:15" hidden="1" x14ac:dyDescent="0.35">
      <c r="A8953" t="s">
        <v>565</v>
      </c>
      <c r="B8953" t="s">
        <v>84</v>
      </c>
      <c r="C8953" t="s">
        <v>354</v>
      </c>
      <c r="D8953" t="s">
        <v>78</v>
      </c>
      <c r="E8953">
        <v>2024</v>
      </c>
      <c r="F8953">
        <v>34</v>
      </c>
      <c r="G8953" t="s">
        <v>302</v>
      </c>
      <c r="H8953" t="s">
        <v>80</v>
      </c>
      <c r="I8953">
        <v>1421</v>
      </c>
      <c r="L8953" t="s">
        <v>566</v>
      </c>
      <c r="M8953">
        <v>1349.95</v>
      </c>
      <c r="N8953">
        <v>71.05</v>
      </c>
      <c r="O8953" t="s">
        <v>400</v>
      </c>
    </row>
    <row r="8954" spans="1:15" hidden="1" x14ac:dyDescent="0.35">
      <c r="A8954" t="s">
        <v>565</v>
      </c>
      <c r="B8954" t="s">
        <v>84</v>
      </c>
      <c r="C8954" t="s">
        <v>354</v>
      </c>
      <c r="D8954" t="s">
        <v>78</v>
      </c>
      <c r="E8954">
        <v>2024</v>
      </c>
      <c r="F8954">
        <v>34</v>
      </c>
      <c r="G8954" t="s">
        <v>302</v>
      </c>
      <c r="H8954" t="s">
        <v>80</v>
      </c>
      <c r="I8954">
        <v>19</v>
      </c>
      <c r="L8954" t="s">
        <v>566</v>
      </c>
      <c r="M8954">
        <v>18.05</v>
      </c>
      <c r="N8954">
        <v>0.95</v>
      </c>
      <c r="O8954" t="s">
        <v>400</v>
      </c>
    </row>
    <row r="8955" spans="1:15" hidden="1" x14ac:dyDescent="0.35">
      <c r="A8955" t="s">
        <v>565</v>
      </c>
      <c r="B8955" t="s">
        <v>84</v>
      </c>
      <c r="C8955" t="s">
        <v>351</v>
      </c>
      <c r="D8955" t="s">
        <v>78</v>
      </c>
      <c r="E8955">
        <v>2022</v>
      </c>
      <c r="F8955">
        <v>34</v>
      </c>
      <c r="G8955" t="s">
        <v>302</v>
      </c>
      <c r="H8955" t="s">
        <v>80</v>
      </c>
      <c r="I8955">
        <v>15</v>
      </c>
      <c r="L8955" t="s">
        <v>566</v>
      </c>
      <c r="M8955">
        <v>14.25</v>
      </c>
      <c r="N8955">
        <v>0.75</v>
      </c>
      <c r="O8955" t="s">
        <v>403</v>
      </c>
    </row>
    <row r="8956" spans="1:15" hidden="1" x14ac:dyDescent="0.35">
      <c r="A8956" t="s">
        <v>565</v>
      </c>
      <c r="B8956" t="s">
        <v>84</v>
      </c>
      <c r="C8956" t="s">
        <v>351</v>
      </c>
      <c r="D8956" t="s">
        <v>78</v>
      </c>
      <c r="E8956">
        <v>2022</v>
      </c>
      <c r="F8956">
        <v>34</v>
      </c>
      <c r="G8956" t="s">
        <v>302</v>
      </c>
      <c r="H8956" t="s">
        <v>80</v>
      </c>
      <c r="I8956">
        <v>31</v>
      </c>
      <c r="L8956" t="s">
        <v>566</v>
      </c>
      <c r="M8956">
        <v>31</v>
      </c>
      <c r="N8956">
        <v>0</v>
      </c>
      <c r="O8956" t="s">
        <v>403</v>
      </c>
    </row>
    <row r="8957" spans="1:15" hidden="1" x14ac:dyDescent="0.35">
      <c r="A8957" t="s">
        <v>565</v>
      </c>
      <c r="B8957" t="s">
        <v>84</v>
      </c>
      <c r="C8957" t="s">
        <v>351</v>
      </c>
      <c r="D8957" t="s">
        <v>78</v>
      </c>
      <c r="E8957">
        <v>2022</v>
      </c>
      <c r="F8957">
        <v>34</v>
      </c>
      <c r="G8957" t="s">
        <v>302</v>
      </c>
      <c r="H8957" t="s">
        <v>80</v>
      </c>
      <c r="I8957">
        <v>2</v>
      </c>
      <c r="L8957" t="s">
        <v>566</v>
      </c>
      <c r="M8957">
        <v>1.9</v>
      </c>
      <c r="N8957">
        <v>0.1</v>
      </c>
      <c r="O8957" t="s">
        <v>403</v>
      </c>
    </row>
    <row r="8958" spans="1:15" hidden="1" x14ac:dyDescent="0.35">
      <c r="A8958" t="s">
        <v>565</v>
      </c>
      <c r="B8958" t="s">
        <v>84</v>
      </c>
      <c r="C8958" t="s">
        <v>351</v>
      </c>
      <c r="D8958" t="s">
        <v>78</v>
      </c>
      <c r="E8958">
        <v>2022</v>
      </c>
      <c r="F8958">
        <v>34</v>
      </c>
      <c r="G8958" t="s">
        <v>302</v>
      </c>
      <c r="H8958" t="s">
        <v>81</v>
      </c>
      <c r="I8958">
        <v>5</v>
      </c>
      <c r="L8958" t="s">
        <v>566</v>
      </c>
      <c r="M8958">
        <v>4.75</v>
      </c>
      <c r="N8958">
        <v>0.25</v>
      </c>
      <c r="O8958" t="s">
        <v>403</v>
      </c>
    </row>
    <row r="8959" spans="1:15" hidden="1" x14ac:dyDescent="0.35">
      <c r="A8959" t="s">
        <v>565</v>
      </c>
      <c r="B8959" t="s">
        <v>84</v>
      </c>
      <c r="C8959" t="s">
        <v>351</v>
      </c>
      <c r="D8959" t="s">
        <v>78</v>
      </c>
      <c r="E8959">
        <v>2022</v>
      </c>
      <c r="F8959">
        <v>34</v>
      </c>
      <c r="G8959" t="s">
        <v>302</v>
      </c>
      <c r="H8959" t="s">
        <v>81</v>
      </c>
      <c r="I8959">
        <v>2</v>
      </c>
      <c r="L8959" t="s">
        <v>566</v>
      </c>
      <c r="M8959">
        <v>1.9</v>
      </c>
      <c r="N8959">
        <v>0.1</v>
      </c>
      <c r="O8959" t="s">
        <v>403</v>
      </c>
    </row>
    <row r="8960" spans="1:15" hidden="1" x14ac:dyDescent="0.35">
      <c r="A8960" t="s">
        <v>565</v>
      </c>
      <c r="B8960" t="s">
        <v>84</v>
      </c>
      <c r="C8960" t="s">
        <v>351</v>
      </c>
      <c r="D8960" t="s">
        <v>78</v>
      </c>
      <c r="E8960">
        <v>2022</v>
      </c>
      <c r="F8960">
        <v>67</v>
      </c>
      <c r="G8960" t="s">
        <v>303</v>
      </c>
      <c r="H8960" t="s">
        <v>80</v>
      </c>
      <c r="I8960">
        <v>145</v>
      </c>
      <c r="J8960">
        <v>0</v>
      </c>
      <c r="K8960">
        <v>145</v>
      </c>
      <c r="L8960" t="s">
        <v>566</v>
      </c>
      <c r="O8960" t="s">
        <v>403</v>
      </c>
    </row>
    <row r="8961" spans="1:15" hidden="1" x14ac:dyDescent="0.35">
      <c r="A8961" t="s">
        <v>565</v>
      </c>
      <c r="B8961" t="s">
        <v>84</v>
      </c>
      <c r="C8961" t="s">
        <v>351</v>
      </c>
      <c r="D8961" t="s">
        <v>78</v>
      </c>
      <c r="E8961">
        <v>2022</v>
      </c>
      <c r="F8961">
        <v>34</v>
      </c>
      <c r="G8961" t="s">
        <v>302</v>
      </c>
      <c r="H8961" t="s">
        <v>80</v>
      </c>
      <c r="I8961">
        <v>418</v>
      </c>
      <c r="L8961" t="s">
        <v>566</v>
      </c>
      <c r="M8961">
        <v>397.1</v>
      </c>
      <c r="N8961">
        <v>20.9</v>
      </c>
      <c r="O8961" t="s">
        <v>403</v>
      </c>
    </row>
    <row r="8962" spans="1:15" hidden="1" x14ac:dyDescent="0.35">
      <c r="A8962" t="s">
        <v>565</v>
      </c>
      <c r="B8962" t="s">
        <v>84</v>
      </c>
      <c r="C8962" t="s">
        <v>351</v>
      </c>
      <c r="D8962" t="s">
        <v>78</v>
      </c>
      <c r="E8962">
        <v>2022</v>
      </c>
      <c r="F8962">
        <v>34</v>
      </c>
      <c r="G8962" t="s">
        <v>302</v>
      </c>
      <c r="H8962" t="s">
        <v>80</v>
      </c>
      <c r="I8962">
        <v>54</v>
      </c>
      <c r="L8962" t="s">
        <v>566</v>
      </c>
      <c r="M8962">
        <v>51.3</v>
      </c>
      <c r="N8962">
        <v>2.7</v>
      </c>
      <c r="O8962" t="s">
        <v>403</v>
      </c>
    </row>
    <row r="8963" spans="1:15" hidden="1" x14ac:dyDescent="0.35">
      <c r="A8963" t="s">
        <v>565</v>
      </c>
      <c r="B8963" t="s">
        <v>84</v>
      </c>
      <c r="C8963" t="s">
        <v>351</v>
      </c>
      <c r="D8963" t="s">
        <v>78</v>
      </c>
      <c r="E8963">
        <v>2022</v>
      </c>
      <c r="F8963">
        <v>34</v>
      </c>
      <c r="G8963" t="s">
        <v>302</v>
      </c>
      <c r="H8963" t="s">
        <v>81</v>
      </c>
      <c r="I8963">
        <v>270</v>
      </c>
      <c r="L8963" t="s">
        <v>566</v>
      </c>
      <c r="M8963">
        <v>256.5</v>
      </c>
      <c r="N8963">
        <v>13.5</v>
      </c>
      <c r="O8963" t="s">
        <v>403</v>
      </c>
    </row>
    <row r="8964" spans="1:15" hidden="1" x14ac:dyDescent="0.35">
      <c r="A8964" t="s">
        <v>565</v>
      </c>
      <c r="B8964" t="s">
        <v>84</v>
      </c>
      <c r="C8964" t="s">
        <v>351</v>
      </c>
      <c r="D8964" t="s">
        <v>78</v>
      </c>
      <c r="E8964">
        <v>2022</v>
      </c>
      <c r="F8964">
        <v>34</v>
      </c>
      <c r="G8964" t="s">
        <v>302</v>
      </c>
      <c r="H8964" t="s">
        <v>81</v>
      </c>
      <c r="I8964">
        <v>124</v>
      </c>
      <c r="L8964" t="s">
        <v>566</v>
      </c>
      <c r="M8964">
        <v>117.8</v>
      </c>
      <c r="N8964">
        <v>6.2</v>
      </c>
      <c r="O8964" t="s">
        <v>403</v>
      </c>
    </row>
    <row r="8965" spans="1:15" hidden="1" x14ac:dyDescent="0.35">
      <c r="A8965" t="s">
        <v>565</v>
      </c>
      <c r="B8965" t="s">
        <v>84</v>
      </c>
      <c r="C8965" t="s">
        <v>351</v>
      </c>
      <c r="D8965" t="s">
        <v>78</v>
      </c>
      <c r="E8965">
        <v>2023</v>
      </c>
      <c r="F8965">
        <v>34</v>
      </c>
      <c r="G8965" t="s">
        <v>302</v>
      </c>
      <c r="H8965" t="s">
        <v>80</v>
      </c>
      <c r="I8965">
        <v>113</v>
      </c>
      <c r="L8965" t="s">
        <v>566</v>
      </c>
      <c r="M8965">
        <v>107.35</v>
      </c>
      <c r="N8965">
        <v>5.65</v>
      </c>
      <c r="O8965" t="s">
        <v>403</v>
      </c>
    </row>
    <row r="8966" spans="1:15" hidden="1" x14ac:dyDescent="0.35">
      <c r="A8966" t="s">
        <v>565</v>
      </c>
      <c r="B8966" t="s">
        <v>84</v>
      </c>
      <c r="C8966" t="s">
        <v>351</v>
      </c>
      <c r="D8966" t="s">
        <v>78</v>
      </c>
      <c r="E8966">
        <v>2023</v>
      </c>
      <c r="F8966">
        <v>34</v>
      </c>
      <c r="G8966" t="s">
        <v>302</v>
      </c>
      <c r="H8966" t="s">
        <v>80</v>
      </c>
      <c r="I8966">
        <v>107</v>
      </c>
      <c r="L8966" t="s">
        <v>566</v>
      </c>
      <c r="M8966">
        <v>101.65</v>
      </c>
      <c r="N8966">
        <v>5.35</v>
      </c>
      <c r="O8966" t="s">
        <v>403</v>
      </c>
    </row>
    <row r="8967" spans="1:15" hidden="1" x14ac:dyDescent="0.35">
      <c r="A8967" t="s">
        <v>565</v>
      </c>
      <c r="B8967" t="s">
        <v>84</v>
      </c>
      <c r="C8967" t="s">
        <v>351</v>
      </c>
      <c r="D8967" t="s">
        <v>78</v>
      </c>
      <c r="E8967">
        <v>2023</v>
      </c>
      <c r="F8967">
        <v>34</v>
      </c>
      <c r="G8967" t="s">
        <v>302</v>
      </c>
      <c r="H8967" t="s">
        <v>80</v>
      </c>
      <c r="I8967">
        <v>15</v>
      </c>
      <c r="L8967" t="s">
        <v>566</v>
      </c>
      <c r="M8967">
        <v>14.25</v>
      </c>
      <c r="N8967">
        <v>0.75</v>
      </c>
      <c r="O8967" t="s">
        <v>403</v>
      </c>
    </row>
    <row r="8968" spans="1:15" hidden="1" x14ac:dyDescent="0.35">
      <c r="A8968" t="s">
        <v>565</v>
      </c>
      <c r="B8968" t="s">
        <v>84</v>
      </c>
      <c r="C8968" t="s">
        <v>351</v>
      </c>
      <c r="D8968" t="s">
        <v>78</v>
      </c>
      <c r="E8968">
        <v>2023</v>
      </c>
      <c r="F8968">
        <v>34</v>
      </c>
      <c r="G8968" t="s">
        <v>302</v>
      </c>
      <c r="H8968" t="s">
        <v>80</v>
      </c>
      <c r="I8968">
        <v>394</v>
      </c>
      <c r="L8968" t="s">
        <v>566</v>
      </c>
      <c r="M8968">
        <v>374.3</v>
      </c>
      <c r="N8968">
        <v>19.7</v>
      </c>
      <c r="O8968" t="s">
        <v>403</v>
      </c>
    </row>
    <row r="8969" spans="1:15" hidden="1" x14ac:dyDescent="0.35">
      <c r="A8969" t="s">
        <v>565</v>
      </c>
      <c r="B8969" t="s">
        <v>84</v>
      </c>
      <c r="C8969" t="s">
        <v>351</v>
      </c>
      <c r="D8969" t="s">
        <v>78</v>
      </c>
      <c r="E8969">
        <v>2023</v>
      </c>
      <c r="F8969">
        <v>34</v>
      </c>
      <c r="G8969" t="s">
        <v>302</v>
      </c>
      <c r="H8969" t="s">
        <v>80</v>
      </c>
      <c r="I8969">
        <v>399</v>
      </c>
      <c r="L8969" t="s">
        <v>566</v>
      </c>
      <c r="M8969">
        <v>379.05</v>
      </c>
      <c r="N8969">
        <v>19.95</v>
      </c>
      <c r="O8969" t="s">
        <v>403</v>
      </c>
    </row>
    <row r="8970" spans="1:15" hidden="1" x14ac:dyDescent="0.35">
      <c r="A8970" t="s">
        <v>565</v>
      </c>
      <c r="B8970" t="s">
        <v>84</v>
      </c>
      <c r="C8970" t="s">
        <v>351</v>
      </c>
      <c r="D8970" t="s">
        <v>78</v>
      </c>
      <c r="E8970">
        <v>2023</v>
      </c>
      <c r="F8970">
        <v>34</v>
      </c>
      <c r="G8970" t="s">
        <v>302</v>
      </c>
      <c r="H8970" t="s">
        <v>80</v>
      </c>
      <c r="I8970">
        <v>53</v>
      </c>
      <c r="L8970" t="s">
        <v>566</v>
      </c>
      <c r="M8970">
        <v>50.35</v>
      </c>
      <c r="N8970">
        <v>2.65</v>
      </c>
      <c r="O8970" t="s">
        <v>403</v>
      </c>
    </row>
    <row r="8971" spans="1:15" hidden="1" x14ac:dyDescent="0.35">
      <c r="A8971" t="s">
        <v>565</v>
      </c>
      <c r="B8971" t="s">
        <v>84</v>
      </c>
      <c r="C8971" t="s">
        <v>338</v>
      </c>
      <c r="D8971" t="s">
        <v>78</v>
      </c>
      <c r="E8971">
        <v>2022</v>
      </c>
      <c r="F8971">
        <v>34</v>
      </c>
      <c r="G8971" t="s">
        <v>302</v>
      </c>
      <c r="H8971" t="s">
        <v>80</v>
      </c>
      <c r="I8971">
        <v>2</v>
      </c>
      <c r="L8971" t="s">
        <v>566</v>
      </c>
      <c r="M8971">
        <v>1.9</v>
      </c>
      <c r="N8971">
        <v>0.1</v>
      </c>
      <c r="O8971" t="s">
        <v>396</v>
      </c>
    </row>
    <row r="8972" spans="1:15" hidden="1" x14ac:dyDescent="0.35">
      <c r="A8972" t="s">
        <v>565</v>
      </c>
      <c r="B8972" t="s">
        <v>84</v>
      </c>
      <c r="C8972" t="s">
        <v>338</v>
      </c>
      <c r="D8972" t="s">
        <v>78</v>
      </c>
      <c r="E8972">
        <v>2022</v>
      </c>
      <c r="F8972">
        <v>34</v>
      </c>
      <c r="G8972" t="s">
        <v>302</v>
      </c>
      <c r="H8972" t="s">
        <v>80</v>
      </c>
      <c r="I8972">
        <v>2</v>
      </c>
      <c r="L8972" t="s">
        <v>566</v>
      </c>
      <c r="M8972">
        <v>1.9</v>
      </c>
      <c r="N8972">
        <v>0.1</v>
      </c>
      <c r="O8972" t="s">
        <v>396</v>
      </c>
    </row>
    <row r="8973" spans="1:15" hidden="1" x14ac:dyDescent="0.35">
      <c r="A8973" t="s">
        <v>565</v>
      </c>
      <c r="B8973" t="s">
        <v>84</v>
      </c>
      <c r="C8973" t="s">
        <v>338</v>
      </c>
      <c r="D8973" t="s">
        <v>78</v>
      </c>
      <c r="E8973">
        <v>2022</v>
      </c>
      <c r="F8973">
        <v>34</v>
      </c>
      <c r="G8973" t="s">
        <v>302</v>
      </c>
      <c r="H8973" t="s">
        <v>80</v>
      </c>
      <c r="I8973">
        <v>65</v>
      </c>
      <c r="L8973" t="s">
        <v>566</v>
      </c>
      <c r="M8973">
        <v>61.75</v>
      </c>
      <c r="N8973">
        <v>3.25</v>
      </c>
      <c r="O8973" t="s">
        <v>396</v>
      </c>
    </row>
    <row r="8974" spans="1:15" hidden="1" x14ac:dyDescent="0.35">
      <c r="A8974" t="s">
        <v>565</v>
      </c>
      <c r="B8974" t="s">
        <v>84</v>
      </c>
      <c r="C8974" t="s">
        <v>338</v>
      </c>
      <c r="D8974" t="s">
        <v>78</v>
      </c>
      <c r="E8974">
        <v>2022</v>
      </c>
      <c r="F8974">
        <v>34</v>
      </c>
      <c r="G8974" t="s">
        <v>302</v>
      </c>
      <c r="H8974" t="s">
        <v>80</v>
      </c>
      <c r="I8974">
        <v>13</v>
      </c>
      <c r="L8974" t="s">
        <v>566</v>
      </c>
      <c r="M8974">
        <v>12.35</v>
      </c>
      <c r="N8974">
        <v>0.65</v>
      </c>
      <c r="O8974" t="s">
        <v>396</v>
      </c>
    </row>
    <row r="8975" spans="1:15" hidden="1" x14ac:dyDescent="0.35">
      <c r="A8975" t="s">
        <v>565</v>
      </c>
      <c r="B8975" t="s">
        <v>84</v>
      </c>
      <c r="C8975" t="s">
        <v>338</v>
      </c>
      <c r="D8975" t="s">
        <v>78</v>
      </c>
      <c r="E8975">
        <v>2022</v>
      </c>
      <c r="F8975">
        <v>34</v>
      </c>
      <c r="G8975" t="s">
        <v>302</v>
      </c>
      <c r="H8975" t="s">
        <v>80</v>
      </c>
      <c r="I8975">
        <v>96</v>
      </c>
      <c r="L8975" t="s">
        <v>566</v>
      </c>
      <c r="M8975">
        <v>91.2</v>
      </c>
      <c r="N8975">
        <v>4.8</v>
      </c>
      <c r="O8975" t="s">
        <v>396</v>
      </c>
    </row>
    <row r="8976" spans="1:15" hidden="1" x14ac:dyDescent="0.35">
      <c r="A8976" t="s">
        <v>565</v>
      </c>
      <c r="B8976" t="s">
        <v>84</v>
      </c>
      <c r="C8976" t="s">
        <v>338</v>
      </c>
      <c r="D8976" t="s">
        <v>78</v>
      </c>
      <c r="E8976">
        <v>2022</v>
      </c>
      <c r="F8976">
        <v>34</v>
      </c>
      <c r="G8976" t="s">
        <v>302</v>
      </c>
      <c r="H8976" t="s">
        <v>80</v>
      </c>
      <c r="I8976">
        <v>1</v>
      </c>
      <c r="L8976" t="s">
        <v>566</v>
      </c>
      <c r="M8976">
        <v>0.95</v>
      </c>
      <c r="N8976">
        <v>0.05</v>
      </c>
      <c r="O8976" t="s">
        <v>396</v>
      </c>
    </row>
    <row r="8977" spans="1:15" hidden="1" x14ac:dyDescent="0.35">
      <c r="A8977" t="s">
        <v>565</v>
      </c>
      <c r="B8977" t="s">
        <v>84</v>
      </c>
      <c r="C8977" t="s">
        <v>338</v>
      </c>
      <c r="D8977" t="s">
        <v>78</v>
      </c>
      <c r="E8977">
        <v>2023</v>
      </c>
      <c r="F8977">
        <v>34</v>
      </c>
      <c r="G8977" t="s">
        <v>302</v>
      </c>
      <c r="H8977" t="s">
        <v>80</v>
      </c>
      <c r="I8977">
        <v>75</v>
      </c>
      <c r="L8977" t="s">
        <v>566</v>
      </c>
      <c r="M8977">
        <v>71.25</v>
      </c>
      <c r="N8977">
        <v>3.75</v>
      </c>
      <c r="O8977" t="s">
        <v>396</v>
      </c>
    </row>
    <row r="8978" spans="1:15" hidden="1" x14ac:dyDescent="0.35">
      <c r="A8978" t="s">
        <v>565</v>
      </c>
      <c r="B8978" t="s">
        <v>84</v>
      </c>
      <c r="C8978" t="s">
        <v>338</v>
      </c>
      <c r="D8978" t="s">
        <v>78</v>
      </c>
      <c r="E8978">
        <v>2023</v>
      </c>
      <c r="F8978">
        <v>34</v>
      </c>
      <c r="G8978" t="s">
        <v>302</v>
      </c>
      <c r="H8978" t="s">
        <v>80</v>
      </c>
      <c r="I8978">
        <v>12</v>
      </c>
      <c r="L8978" t="s">
        <v>566</v>
      </c>
      <c r="M8978">
        <v>11.4</v>
      </c>
      <c r="N8978">
        <v>0.6</v>
      </c>
      <c r="O8978" t="s">
        <v>396</v>
      </c>
    </row>
    <row r="8979" spans="1:15" hidden="1" x14ac:dyDescent="0.35">
      <c r="A8979" t="s">
        <v>565</v>
      </c>
      <c r="B8979" t="s">
        <v>84</v>
      </c>
      <c r="C8979" t="s">
        <v>338</v>
      </c>
      <c r="D8979" t="s">
        <v>78</v>
      </c>
      <c r="E8979">
        <v>2023</v>
      </c>
      <c r="F8979">
        <v>34</v>
      </c>
      <c r="G8979" t="s">
        <v>302</v>
      </c>
      <c r="H8979" t="s">
        <v>80</v>
      </c>
      <c r="I8979">
        <v>107</v>
      </c>
      <c r="L8979" t="s">
        <v>566</v>
      </c>
      <c r="M8979">
        <v>101.65</v>
      </c>
      <c r="N8979">
        <v>5.35</v>
      </c>
      <c r="O8979" t="s">
        <v>396</v>
      </c>
    </row>
    <row r="8980" spans="1:15" hidden="1" x14ac:dyDescent="0.35">
      <c r="A8980" t="s">
        <v>565</v>
      </c>
      <c r="B8980" t="s">
        <v>84</v>
      </c>
      <c r="C8980" t="s">
        <v>338</v>
      </c>
      <c r="D8980" t="s">
        <v>78</v>
      </c>
      <c r="E8980">
        <v>2023</v>
      </c>
      <c r="F8980">
        <v>34</v>
      </c>
      <c r="G8980" t="s">
        <v>302</v>
      </c>
      <c r="H8980" t="s">
        <v>80</v>
      </c>
      <c r="I8980">
        <v>2</v>
      </c>
      <c r="L8980" t="s">
        <v>566</v>
      </c>
      <c r="M8980">
        <v>1.9</v>
      </c>
      <c r="N8980">
        <v>0.1</v>
      </c>
      <c r="O8980" t="s">
        <v>396</v>
      </c>
    </row>
    <row r="8981" spans="1:15" hidden="1" x14ac:dyDescent="0.35">
      <c r="A8981" t="s">
        <v>565</v>
      </c>
      <c r="B8981" t="s">
        <v>84</v>
      </c>
      <c r="C8981" t="s">
        <v>338</v>
      </c>
      <c r="D8981" t="s">
        <v>78</v>
      </c>
      <c r="E8981">
        <v>2023</v>
      </c>
      <c r="F8981">
        <v>34</v>
      </c>
      <c r="G8981" t="s">
        <v>302</v>
      </c>
      <c r="H8981" t="s">
        <v>81</v>
      </c>
      <c r="I8981">
        <v>4</v>
      </c>
      <c r="L8981" t="s">
        <v>566</v>
      </c>
      <c r="M8981">
        <v>3.8</v>
      </c>
      <c r="N8981">
        <v>0.2</v>
      </c>
      <c r="O8981" t="s">
        <v>396</v>
      </c>
    </row>
    <row r="8982" spans="1:15" hidden="1" x14ac:dyDescent="0.35">
      <c r="A8982" t="s">
        <v>565</v>
      </c>
      <c r="B8982" t="s">
        <v>84</v>
      </c>
      <c r="C8982" t="s">
        <v>338</v>
      </c>
      <c r="D8982" t="s">
        <v>78</v>
      </c>
      <c r="E8982">
        <v>2023</v>
      </c>
      <c r="F8982">
        <v>34</v>
      </c>
      <c r="G8982" t="s">
        <v>302</v>
      </c>
      <c r="H8982" t="s">
        <v>81</v>
      </c>
      <c r="I8982">
        <v>5</v>
      </c>
      <c r="L8982" t="s">
        <v>566</v>
      </c>
      <c r="M8982">
        <v>4.75</v>
      </c>
      <c r="N8982">
        <v>0.25</v>
      </c>
      <c r="O8982" t="s">
        <v>396</v>
      </c>
    </row>
    <row r="8983" spans="1:15" hidden="1" x14ac:dyDescent="0.35">
      <c r="A8983" t="s">
        <v>565</v>
      </c>
      <c r="B8983" t="s">
        <v>84</v>
      </c>
      <c r="C8983" t="s">
        <v>338</v>
      </c>
      <c r="D8983" t="s">
        <v>78</v>
      </c>
      <c r="E8983">
        <v>2023</v>
      </c>
      <c r="F8983">
        <v>34</v>
      </c>
      <c r="G8983" t="s">
        <v>302</v>
      </c>
      <c r="H8983" t="s">
        <v>80</v>
      </c>
      <c r="I8983">
        <v>264</v>
      </c>
      <c r="L8983" t="s">
        <v>566</v>
      </c>
      <c r="M8983">
        <v>250.8</v>
      </c>
      <c r="N8983">
        <v>13.2</v>
      </c>
      <c r="O8983" t="s">
        <v>396</v>
      </c>
    </row>
    <row r="8984" spans="1:15" hidden="1" x14ac:dyDescent="0.35">
      <c r="A8984" t="s">
        <v>565</v>
      </c>
      <c r="B8984" t="s">
        <v>84</v>
      </c>
      <c r="C8984" t="s">
        <v>338</v>
      </c>
      <c r="D8984" t="s">
        <v>78</v>
      </c>
      <c r="E8984">
        <v>2023</v>
      </c>
      <c r="F8984">
        <v>34</v>
      </c>
      <c r="G8984" t="s">
        <v>302</v>
      </c>
      <c r="H8984" t="s">
        <v>80</v>
      </c>
      <c r="I8984">
        <v>42</v>
      </c>
      <c r="L8984" t="s">
        <v>566</v>
      </c>
      <c r="M8984">
        <v>39.9</v>
      </c>
      <c r="N8984">
        <v>2.1</v>
      </c>
      <c r="O8984" t="s">
        <v>396</v>
      </c>
    </row>
    <row r="8985" spans="1:15" hidden="1" x14ac:dyDescent="0.35">
      <c r="A8985" t="s">
        <v>565</v>
      </c>
      <c r="B8985" t="s">
        <v>84</v>
      </c>
      <c r="C8985" t="s">
        <v>338</v>
      </c>
      <c r="D8985" t="s">
        <v>78</v>
      </c>
      <c r="E8985">
        <v>2023</v>
      </c>
      <c r="F8985">
        <v>34</v>
      </c>
      <c r="G8985" t="s">
        <v>302</v>
      </c>
      <c r="H8985" t="s">
        <v>80</v>
      </c>
      <c r="I8985">
        <v>400</v>
      </c>
      <c r="L8985" t="s">
        <v>566</v>
      </c>
      <c r="M8985">
        <v>380</v>
      </c>
      <c r="N8985">
        <v>20</v>
      </c>
      <c r="O8985" t="s">
        <v>396</v>
      </c>
    </row>
    <row r="8986" spans="1:15" hidden="1" x14ac:dyDescent="0.35">
      <c r="A8986" t="s">
        <v>565</v>
      </c>
      <c r="B8986" t="s">
        <v>84</v>
      </c>
      <c r="C8986" t="s">
        <v>338</v>
      </c>
      <c r="D8986" t="s">
        <v>78</v>
      </c>
      <c r="E8986">
        <v>2023</v>
      </c>
      <c r="F8986">
        <v>34</v>
      </c>
      <c r="G8986" t="s">
        <v>302</v>
      </c>
      <c r="H8986" t="s">
        <v>80</v>
      </c>
      <c r="I8986">
        <v>8</v>
      </c>
      <c r="L8986" t="s">
        <v>566</v>
      </c>
      <c r="M8986">
        <v>7.6</v>
      </c>
      <c r="N8986">
        <v>0.4</v>
      </c>
      <c r="O8986" t="s">
        <v>396</v>
      </c>
    </row>
    <row r="8987" spans="1:15" hidden="1" x14ac:dyDescent="0.35">
      <c r="A8987" t="s">
        <v>565</v>
      </c>
      <c r="B8987" t="s">
        <v>84</v>
      </c>
      <c r="C8987" t="s">
        <v>338</v>
      </c>
      <c r="D8987" t="s">
        <v>78</v>
      </c>
      <c r="E8987">
        <v>2023</v>
      </c>
      <c r="F8987">
        <v>34</v>
      </c>
      <c r="G8987" t="s">
        <v>302</v>
      </c>
      <c r="H8987" t="s">
        <v>81</v>
      </c>
      <c r="I8987">
        <v>13</v>
      </c>
      <c r="L8987" t="s">
        <v>566</v>
      </c>
      <c r="M8987">
        <v>12.35</v>
      </c>
      <c r="N8987">
        <v>0.65</v>
      </c>
      <c r="O8987" t="s">
        <v>396</v>
      </c>
    </row>
    <row r="8988" spans="1:15" hidden="1" x14ac:dyDescent="0.35">
      <c r="A8988" t="s">
        <v>565</v>
      </c>
      <c r="B8988" t="s">
        <v>84</v>
      </c>
      <c r="C8988" t="s">
        <v>338</v>
      </c>
      <c r="D8988" t="s">
        <v>78</v>
      </c>
      <c r="E8988">
        <v>2023</v>
      </c>
      <c r="F8988">
        <v>34</v>
      </c>
      <c r="G8988" t="s">
        <v>302</v>
      </c>
      <c r="H8988" t="s">
        <v>81</v>
      </c>
      <c r="I8988">
        <v>20</v>
      </c>
      <c r="L8988" t="s">
        <v>566</v>
      </c>
      <c r="M8988">
        <v>19</v>
      </c>
      <c r="N8988">
        <v>1</v>
      </c>
      <c r="O8988" t="s">
        <v>396</v>
      </c>
    </row>
    <row r="8989" spans="1:15" hidden="1" x14ac:dyDescent="0.35">
      <c r="A8989" t="s">
        <v>565</v>
      </c>
      <c r="B8989" t="s">
        <v>84</v>
      </c>
      <c r="C8989" t="s">
        <v>338</v>
      </c>
      <c r="D8989" t="s">
        <v>78</v>
      </c>
      <c r="E8989">
        <v>2024</v>
      </c>
      <c r="F8989">
        <v>34</v>
      </c>
      <c r="G8989" t="s">
        <v>302</v>
      </c>
      <c r="H8989" t="s">
        <v>80</v>
      </c>
      <c r="I8989">
        <v>912</v>
      </c>
      <c r="L8989" t="s">
        <v>566</v>
      </c>
      <c r="M8989">
        <v>866.4</v>
      </c>
      <c r="N8989">
        <v>45.6</v>
      </c>
      <c r="O8989" t="s">
        <v>396</v>
      </c>
    </row>
    <row r="8990" spans="1:15" hidden="1" x14ac:dyDescent="0.35">
      <c r="A8990" t="s">
        <v>565</v>
      </c>
      <c r="B8990" t="s">
        <v>84</v>
      </c>
      <c r="C8990" t="s">
        <v>338</v>
      </c>
      <c r="D8990" t="s">
        <v>78</v>
      </c>
      <c r="E8990">
        <v>2024</v>
      </c>
      <c r="F8990">
        <v>34</v>
      </c>
      <c r="G8990" t="s">
        <v>302</v>
      </c>
      <c r="H8990" t="s">
        <v>80</v>
      </c>
      <c r="I8990">
        <v>70</v>
      </c>
      <c r="L8990" t="s">
        <v>566</v>
      </c>
      <c r="M8990">
        <v>66.5</v>
      </c>
      <c r="N8990">
        <v>3.5</v>
      </c>
      <c r="O8990" t="s">
        <v>396</v>
      </c>
    </row>
    <row r="8991" spans="1:15" hidden="1" x14ac:dyDescent="0.35">
      <c r="A8991" t="s">
        <v>565</v>
      </c>
      <c r="B8991" t="s">
        <v>84</v>
      </c>
      <c r="C8991" t="s">
        <v>338</v>
      </c>
      <c r="D8991" t="s">
        <v>78</v>
      </c>
      <c r="E8991">
        <v>2024</v>
      </c>
      <c r="F8991">
        <v>34</v>
      </c>
      <c r="G8991" t="s">
        <v>302</v>
      </c>
      <c r="H8991" t="s">
        <v>80</v>
      </c>
      <c r="I8991">
        <v>1278</v>
      </c>
      <c r="L8991" t="s">
        <v>566</v>
      </c>
      <c r="M8991">
        <v>1214.0999999999999</v>
      </c>
      <c r="N8991">
        <v>63.9</v>
      </c>
      <c r="O8991" t="s">
        <v>396</v>
      </c>
    </row>
    <row r="8992" spans="1:15" hidden="1" x14ac:dyDescent="0.35">
      <c r="A8992" t="s">
        <v>565</v>
      </c>
      <c r="B8992" t="s">
        <v>84</v>
      </c>
      <c r="C8992" t="s">
        <v>338</v>
      </c>
      <c r="D8992" t="s">
        <v>78</v>
      </c>
      <c r="E8992">
        <v>2024</v>
      </c>
      <c r="F8992">
        <v>34</v>
      </c>
      <c r="G8992" t="s">
        <v>302</v>
      </c>
      <c r="H8992" t="s">
        <v>80</v>
      </c>
      <c r="I8992">
        <v>31</v>
      </c>
      <c r="L8992" t="s">
        <v>566</v>
      </c>
      <c r="M8992">
        <v>29.45</v>
      </c>
      <c r="N8992">
        <v>1.55</v>
      </c>
      <c r="O8992" t="s">
        <v>396</v>
      </c>
    </row>
    <row r="8993" spans="1:15" hidden="1" x14ac:dyDescent="0.35">
      <c r="A8993" t="s">
        <v>565</v>
      </c>
      <c r="B8993" t="s">
        <v>84</v>
      </c>
      <c r="C8993" t="s">
        <v>338</v>
      </c>
      <c r="D8993" t="s">
        <v>78</v>
      </c>
      <c r="E8993">
        <v>2024</v>
      </c>
      <c r="F8993">
        <v>34</v>
      </c>
      <c r="G8993" t="s">
        <v>302</v>
      </c>
      <c r="H8993" t="s">
        <v>81</v>
      </c>
      <c r="I8993">
        <v>168</v>
      </c>
      <c r="L8993" t="s">
        <v>566</v>
      </c>
      <c r="M8993">
        <v>159.6</v>
      </c>
      <c r="N8993">
        <v>8.4</v>
      </c>
      <c r="O8993" t="s">
        <v>396</v>
      </c>
    </row>
    <row r="8994" spans="1:15" hidden="1" x14ac:dyDescent="0.35">
      <c r="A8994" t="s">
        <v>565</v>
      </c>
      <c r="B8994" t="s">
        <v>84</v>
      </c>
      <c r="C8994" t="s">
        <v>334</v>
      </c>
      <c r="D8994" t="s">
        <v>78</v>
      </c>
      <c r="E8994">
        <v>2022</v>
      </c>
      <c r="F8994">
        <v>34</v>
      </c>
      <c r="G8994" t="s">
        <v>302</v>
      </c>
      <c r="H8994" t="s">
        <v>80</v>
      </c>
      <c r="I8994">
        <v>7</v>
      </c>
      <c r="L8994" t="s">
        <v>566</v>
      </c>
      <c r="M8994">
        <v>6.65</v>
      </c>
      <c r="N8994">
        <v>0.35</v>
      </c>
      <c r="O8994" t="s">
        <v>391</v>
      </c>
    </row>
    <row r="8995" spans="1:15" hidden="1" x14ac:dyDescent="0.35">
      <c r="A8995" t="s">
        <v>565</v>
      </c>
      <c r="B8995" t="s">
        <v>84</v>
      </c>
      <c r="C8995" t="s">
        <v>334</v>
      </c>
      <c r="D8995" t="s">
        <v>78</v>
      </c>
      <c r="E8995">
        <v>2022</v>
      </c>
      <c r="F8995">
        <v>34</v>
      </c>
      <c r="G8995" t="s">
        <v>302</v>
      </c>
      <c r="H8995" t="s">
        <v>80</v>
      </c>
      <c r="I8995">
        <v>1</v>
      </c>
      <c r="L8995" t="s">
        <v>566</v>
      </c>
      <c r="M8995">
        <v>0.95</v>
      </c>
      <c r="N8995">
        <v>0.05</v>
      </c>
      <c r="O8995" t="s">
        <v>391</v>
      </c>
    </row>
    <row r="8996" spans="1:15" hidden="1" x14ac:dyDescent="0.35">
      <c r="A8996" t="s">
        <v>565</v>
      </c>
      <c r="B8996" t="s">
        <v>84</v>
      </c>
      <c r="C8996" t="s">
        <v>334</v>
      </c>
      <c r="D8996" t="s">
        <v>78</v>
      </c>
      <c r="E8996">
        <v>2022</v>
      </c>
      <c r="F8996">
        <v>34</v>
      </c>
      <c r="G8996" t="s">
        <v>302</v>
      </c>
      <c r="H8996" t="s">
        <v>80</v>
      </c>
      <c r="I8996">
        <v>30</v>
      </c>
      <c r="L8996" t="s">
        <v>566</v>
      </c>
      <c r="M8996">
        <v>30</v>
      </c>
      <c r="N8996">
        <v>0</v>
      </c>
      <c r="O8996" t="s">
        <v>391</v>
      </c>
    </row>
    <row r="8997" spans="1:15" hidden="1" x14ac:dyDescent="0.35">
      <c r="A8997" t="s">
        <v>565</v>
      </c>
      <c r="B8997" t="s">
        <v>84</v>
      </c>
      <c r="C8997" t="s">
        <v>334</v>
      </c>
      <c r="D8997" t="s">
        <v>78</v>
      </c>
      <c r="E8997">
        <v>2022</v>
      </c>
      <c r="F8997">
        <v>34</v>
      </c>
      <c r="G8997" t="s">
        <v>302</v>
      </c>
      <c r="H8997" t="s">
        <v>80</v>
      </c>
      <c r="I8997">
        <v>1</v>
      </c>
      <c r="L8997" t="s">
        <v>566</v>
      </c>
      <c r="M8997">
        <v>0.95</v>
      </c>
      <c r="N8997">
        <v>0.05</v>
      </c>
      <c r="O8997" t="s">
        <v>391</v>
      </c>
    </row>
    <row r="8998" spans="1:15" hidden="1" x14ac:dyDescent="0.35">
      <c r="A8998" t="s">
        <v>565</v>
      </c>
      <c r="B8998" t="s">
        <v>84</v>
      </c>
      <c r="C8998" t="s">
        <v>334</v>
      </c>
      <c r="D8998" t="s">
        <v>78</v>
      </c>
      <c r="E8998">
        <v>2022</v>
      </c>
      <c r="F8998">
        <v>34</v>
      </c>
      <c r="G8998" t="s">
        <v>302</v>
      </c>
      <c r="H8998" t="s">
        <v>80</v>
      </c>
      <c r="I8998">
        <v>212</v>
      </c>
      <c r="L8998" t="s">
        <v>566</v>
      </c>
      <c r="M8998">
        <v>201.4</v>
      </c>
      <c r="N8998">
        <v>10.6</v>
      </c>
      <c r="O8998" t="s">
        <v>391</v>
      </c>
    </row>
    <row r="8999" spans="1:15" hidden="1" x14ac:dyDescent="0.35">
      <c r="A8999" t="s">
        <v>565</v>
      </c>
      <c r="B8999" t="s">
        <v>84</v>
      </c>
      <c r="C8999" t="s">
        <v>334</v>
      </c>
      <c r="D8999" t="s">
        <v>78</v>
      </c>
      <c r="E8999">
        <v>2022</v>
      </c>
      <c r="F8999">
        <v>34</v>
      </c>
      <c r="G8999" t="s">
        <v>302</v>
      </c>
      <c r="H8999" t="s">
        <v>80</v>
      </c>
      <c r="I8999">
        <v>15</v>
      </c>
      <c r="L8999" t="s">
        <v>566</v>
      </c>
      <c r="M8999">
        <v>14.25</v>
      </c>
      <c r="N8999">
        <v>0.75</v>
      </c>
      <c r="O8999" t="s">
        <v>391</v>
      </c>
    </row>
    <row r="9000" spans="1:15" hidden="1" x14ac:dyDescent="0.35">
      <c r="A9000" t="s">
        <v>565</v>
      </c>
      <c r="B9000" t="s">
        <v>84</v>
      </c>
      <c r="C9000" t="s">
        <v>334</v>
      </c>
      <c r="D9000" t="s">
        <v>78</v>
      </c>
      <c r="E9000">
        <v>2022</v>
      </c>
      <c r="F9000">
        <v>34</v>
      </c>
      <c r="G9000" t="s">
        <v>302</v>
      </c>
      <c r="H9000" t="s">
        <v>80</v>
      </c>
      <c r="I9000">
        <v>27</v>
      </c>
      <c r="L9000" t="s">
        <v>566</v>
      </c>
      <c r="M9000">
        <v>25.65</v>
      </c>
      <c r="N9000">
        <v>1.35</v>
      </c>
      <c r="O9000" t="s">
        <v>391</v>
      </c>
    </row>
    <row r="9001" spans="1:15" hidden="1" x14ac:dyDescent="0.35">
      <c r="A9001" t="s">
        <v>565</v>
      </c>
      <c r="B9001" t="s">
        <v>84</v>
      </c>
      <c r="C9001" t="s">
        <v>334</v>
      </c>
      <c r="D9001" t="s">
        <v>78</v>
      </c>
      <c r="E9001">
        <v>2023</v>
      </c>
      <c r="F9001">
        <v>34</v>
      </c>
      <c r="G9001" t="s">
        <v>302</v>
      </c>
      <c r="H9001" t="s">
        <v>80</v>
      </c>
      <c r="I9001">
        <v>207</v>
      </c>
      <c r="L9001" t="s">
        <v>566</v>
      </c>
      <c r="M9001">
        <v>196.65</v>
      </c>
      <c r="N9001">
        <v>10.35</v>
      </c>
      <c r="O9001" t="s">
        <v>391</v>
      </c>
    </row>
    <row r="9002" spans="1:15" hidden="1" x14ac:dyDescent="0.35">
      <c r="A9002" t="s">
        <v>565</v>
      </c>
      <c r="B9002" t="s">
        <v>84</v>
      </c>
      <c r="C9002" t="s">
        <v>334</v>
      </c>
      <c r="D9002" t="s">
        <v>78</v>
      </c>
      <c r="E9002">
        <v>2023</v>
      </c>
      <c r="F9002">
        <v>34</v>
      </c>
      <c r="G9002" t="s">
        <v>302</v>
      </c>
      <c r="H9002" t="s">
        <v>80</v>
      </c>
      <c r="I9002">
        <v>18</v>
      </c>
      <c r="L9002" t="s">
        <v>566</v>
      </c>
      <c r="M9002">
        <v>17.100000000000001</v>
      </c>
      <c r="N9002">
        <v>0.9</v>
      </c>
      <c r="O9002" t="s">
        <v>391</v>
      </c>
    </row>
    <row r="9003" spans="1:15" hidden="1" x14ac:dyDescent="0.35">
      <c r="A9003" t="s">
        <v>565</v>
      </c>
      <c r="B9003" t="s">
        <v>84</v>
      </c>
      <c r="C9003" t="s">
        <v>334</v>
      </c>
      <c r="D9003" t="s">
        <v>78</v>
      </c>
      <c r="E9003">
        <v>2023</v>
      </c>
      <c r="F9003">
        <v>34</v>
      </c>
      <c r="G9003" t="s">
        <v>302</v>
      </c>
      <c r="H9003" t="s">
        <v>80</v>
      </c>
      <c r="I9003">
        <v>331</v>
      </c>
      <c r="L9003" t="s">
        <v>566</v>
      </c>
      <c r="M9003">
        <v>314.45</v>
      </c>
      <c r="N9003">
        <v>16.55</v>
      </c>
      <c r="O9003" t="s">
        <v>391</v>
      </c>
    </row>
    <row r="9004" spans="1:15" hidden="1" x14ac:dyDescent="0.35">
      <c r="A9004" t="s">
        <v>565</v>
      </c>
      <c r="B9004" t="s">
        <v>84</v>
      </c>
      <c r="C9004" t="s">
        <v>334</v>
      </c>
      <c r="D9004" t="s">
        <v>78</v>
      </c>
      <c r="E9004">
        <v>2023</v>
      </c>
      <c r="F9004">
        <v>34</v>
      </c>
      <c r="G9004" t="s">
        <v>302</v>
      </c>
      <c r="H9004" t="s">
        <v>80</v>
      </c>
      <c r="I9004">
        <v>18</v>
      </c>
      <c r="L9004" t="s">
        <v>566</v>
      </c>
      <c r="M9004">
        <v>17.100000000000001</v>
      </c>
      <c r="N9004">
        <v>0.9</v>
      </c>
      <c r="O9004" t="s">
        <v>391</v>
      </c>
    </row>
    <row r="9005" spans="1:15" hidden="1" x14ac:dyDescent="0.35">
      <c r="A9005" t="s">
        <v>565</v>
      </c>
      <c r="B9005" t="s">
        <v>84</v>
      </c>
      <c r="C9005" t="s">
        <v>334</v>
      </c>
      <c r="D9005" t="s">
        <v>78</v>
      </c>
      <c r="E9005">
        <v>2023</v>
      </c>
      <c r="F9005">
        <v>34</v>
      </c>
      <c r="G9005" t="s">
        <v>302</v>
      </c>
      <c r="H9005" t="s">
        <v>81</v>
      </c>
      <c r="I9005">
        <v>14</v>
      </c>
      <c r="L9005" t="s">
        <v>566</v>
      </c>
      <c r="M9005">
        <v>13.3</v>
      </c>
      <c r="N9005">
        <v>0.7</v>
      </c>
      <c r="O9005" t="s">
        <v>391</v>
      </c>
    </row>
    <row r="9006" spans="1:15" hidden="1" x14ac:dyDescent="0.35">
      <c r="A9006" t="s">
        <v>565</v>
      </c>
      <c r="B9006" t="s">
        <v>84</v>
      </c>
      <c r="C9006" t="s">
        <v>334</v>
      </c>
      <c r="D9006" t="s">
        <v>78</v>
      </c>
      <c r="E9006">
        <v>2023</v>
      </c>
      <c r="F9006">
        <v>34</v>
      </c>
      <c r="G9006" t="s">
        <v>302</v>
      </c>
      <c r="H9006" t="s">
        <v>81</v>
      </c>
      <c r="I9006">
        <v>10</v>
      </c>
      <c r="L9006" t="s">
        <v>566</v>
      </c>
      <c r="M9006">
        <v>9.5</v>
      </c>
      <c r="N9006">
        <v>0.5</v>
      </c>
      <c r="O9006" t="s">
        <v>391</v>
      </c>
    </row>
    <row r="9007" spans="1:15" hidden="1" x14ac:dyDescent="0.35">
      <c r="A9007" t="s">
        <v>565</v>
      </c>
      <c r="B9007" t="s">
        <v>84</v>
      </c>
      <c r="C9007" t="s">
        <v>334</v>
      </c>
      <c r="D9007" t="s">
        <v>78</v>
      </c>
      <c r="E9007">
        <v>2023</v>
      </c>
      <c r="F9007">
        <v>34</v>
      </c>
      <c r="G9007" t="s">
        <v>302</v>
      </c>
      <c r="H9007" t="s">
        <v>80</v>
      </c>
      <c r="I9007">
        <v>723</v>
      </c>
      <c r="L9007" t="s">
        <v>566</v>
      </c>
      <c r="M9007">
        <v>686.85</v>
      </c>
      <c r="N9007">
        <v>36.15</v>
      </c>
      <c r="O9007" t="s">
        <v>391</v>
      </c>
    </row>
    <row r="9008" spans="1:15" hidden="1" x14ac:dyDescent="0.35">
      <c r="A9008" t="s">
        <v>565</v>
      </c>
      <c r="B9008" t="s">
        <v>84</v>
      </c>
      <c r="C9008" t="s">
        <v>334</v>
      </c>
      <c r="D9008" t="s">
        <v>78</v>
      </c>
      <c r="E9008">
        <v>2023</v>
      </c>
      <c r="F9008">
        <v>34</v>
      </c>
      <c r="G9008" t="s">
        <v>302</v>
      </c>
      <c r="H9008" t="s">
        <v>80</v>
      </c>
      <c r="I9008">
        <v>64</v>
      </c>
      <c r="L9008" t="s">
        <v>566</v>
      </c>
      <c r="M9008">
        <v>60.8</v>
      </c>
      <c r="N9008">
        <v>3.2</v>
      </c>
      <c r="O9008" t="s">
        <v>391</v>
      </c>
    </row>
    <row r="9009" spans="1:15" hidden="1" x14ac:dyDescent="0.35">
      <c r="A9009" t="s">
        <v>565</v>
      </c>
      <c r="B9009" t="s">
        <v>84</v>
      </c>
      <c r="C9009" t="s">
        <v>334</v>
      </c>
      <c r="D9009" t="s">
        <v>78</v>
      </c>
      <c r="E9009">
        <v>2023</v>
      </c>
      <c r="F9009">
        <v>34</v>
      </c>
      <c r="G9009" t="s">
        <v>302</v>
      </c>
      <c r="H9009" t="s">
        <v>80</v>
      </c>
      <c r="I9009">
        <v>1232</v>
      </c>
      <c r="L9009" t="s">
        <v>566</v>
      </c>
      <c r="M9009">
        <v>1170.4000000000001</v>
      </c>
      <c r="N9009">
        <v>61.6</v>
      </c>
      <c r="O9009" t="s">
        <v>391</v>
      </c>
    </row>
    <row r="9010" spans="1:15" hidden="1" x14ac:dyDescent="0.35">
      <c r="A9010" t="s">
        <v>565</v>
      </c>
      <c r="B9010" t="s">
        <v>84</v>
      </c>
      <c r="C9010" t="s">
        <v>334</v>
      </c>
      <c r="D9010" t="s">
        <v>78</v>
      </c>
      <c r="E9010">
        <v>2023</v>
      </c>
      <c r="F9010">
        <v>34</v>
      </c>
      <c r="G9010" t="s">
        <v>302</v>
      </c>
      <c r="H9010" t="s">
        <v>80</v>
      </c>
      <c r="I9010">
        <v>63</v>
      </c>
      <c r="L9010" t="s">
        <v>566</v>
      </c>
      <c r="M9010">
        <v>59.85</v>
      </c>
      <c r="N9010">
        <v>3.15</v>
      </c>
      <c r="O9010" t="s">
        <v>391</v>
      </c>
    </row>
    <row r="9011" spans="1:15" hidden="1" x14ac:dyDescent="0.35">
      <c r="A9011" t="s">
        <v>565</v>
      </c>
      <c r="B9011" t="s">
        <v>84</v>
      </c>
      <c r="C9011" t="s">
        <v>334</v>
      </c>
      <c r="D9011" t="s">
        <v>78</v>
      </c>
      <c r="E9011">
        <v>2023</v>
      </c>
      <c r="F9011">
        <v>34</v>
      </c>
      <c r="G9011" t="s">
        <v>302</v>
      </c>
      <c r="H9011" t="s">
        <v>81</v>
      </c>
      <c r="I9011">
        <v>52</v>
      </c>
      <c r="L9011" t="s">
        <v>566</v>
      </c>
      <c r="M9011">
        <v>49.4</v>
      </c>
      <c r="N9011">
        <v>2.6</v>
      </c>
      <c r="O9011" t="s">
        <v>391</v>
      </c>
    </row>
    <row r="9012" spans="1:15" hidden="1" x14ac:dyDescent="0.35">
      <c r="A9012" t="s">
        <v>565</v>
      </c>
      <c r="B9012" t="s">
        <v>84</v>
      </c>
      <c r="C9012" t="s">
        <v>334</v>
      </c>
      <c r="D9012" t="s">
        <v>78</v>
      </c>
      <c r="E9012">
        <v>2023</v>
      </c>
      <c r="F9012">
        <v>34</v>
      </c>
      <c r="G9012" t="s">
        <v>302</v>
      </c>
      <c r="H9012" t="s">
        <v>81</v>
      </c>
      <c r="I9012">
        <v>35</v>
      </c>
      <c r="L9012" t="s">
        <v>566</v>
      </c>
      <c r="M9012">
        <v>33.25</v>
      </c>
      <c r="N9012">
        <v>1.75</v>
      </c>
      <c r="O9012" t="s">
        <v>391</v>
      </c>
    </row>
    <row r="9013" spans="1:15" hidden="1" x14ac:dyDescent="0.35">
      <c r="A9013" t="s">
        <v>565</v>
      </c>
      <c r="B9013" t="s">
        <v>84</v>
      </c>
      <c r="C9013" t="s">
        <v>334</v>
      </c>
      <c r="D9013" t="s">
        <v>78</v>
      </c>
      <c r="E9013">
        <v>2024</v>
      </c>
      <c r="F9013">
        <v>34</v>
      </c>
      <c r="G9013" t="s">
        <v>302</v>
      </c>
      <c r="H9013" t="s">
        <v>80</v>
      </c>
      <c r="I9013">
        <v>362</v>
      </c>
      <c r="L9013" t="s">
        <v>566</v>
      </c>
      <c r="M9013">
        <v>343.9</v>
      </c>
      <c r="N9013">
        <v>18.100000000000001</v>
      </c>
      <c r="O9013" t="s">
        <v>391</v>
      </c>
    </row>
    <row r="9014" spans="1:15" hidden="1" x14ac:dyDescent="0.35">
      <c r="A9014" t="s">
        <v>565</v>
      </c>
      <c r="B9014" t="s">
        <v>84</v>
      </c>
      <c r="C9014" t="s">
        <v>334</v>
      </c>
      <c r="D9014" t="s">
        <v>78</v>
      </c>
      <c r="E9014">
        <v>2024</v>
      </c>
      <c r="F9014">
        <v>34</v>
      </c>
      <c r="G9014" t="s">
        <v>302</v>
      </c>
      <c r="H9014" t="s">
        <v>80</v>
      </c>
      <c r="I9014">
        <v>38</v>
      </c>
      <c r="L9014" t="s">
        <v>566</v>
      </c>
      <c r="M9014">
        <v>36.1</v>
      </c>
      <c r="N9014">
        <v>1.9</v>
      </c>
      <c r="O9014" t="s">
        <v>391</v>
      </c>
    </row>
    <row r="9015" spans="1:15" hidden="1" x14ac:dyDescent="0.35">
      <c r="A9015" t="s">
        <v>565</v>
      </c>
      <c r="B9015" t="s">
        <v>84</v>
      </c>
      <c r="C9015" t="s">
        <v>334</v>
      </c>
      <c r="D9015" t="s">
        <v>78</v>
      </c>
      <c r="E9015">
        <v>2024</v>
      </c>
      <c r="F9015">
        <v>34</v>
      </c>
      <c r="G9015" t="s">
        <v>302</v>
      </c>
      <c r="H9015" t="s">
        <v>80</v>
      </c>
      <c r="I9015">
        <v>625</v>
      </c>
      <c r="L9015" t="s">
        <v>566</v>
      </c>
      <c r="M9015">
        <v>593.75</v>
      </c>
      <c r="N9015">
        <v>31.25</v>
      </c>
      <c r="O9015" t="s">
        <v>391</v>
      </c>
    </row>
    <row r="9016" spans="1:15" hidden="1" x14ac:dyDescent="0.35">
      <c r="A9016" t="s">
        <v>565</v>
      </c>
      <c r="B9016" t="s">
        <v>84</v>
      </c>
      <c r="C9016" t="s">
        <v>334</v>
      </c>
      <c r="D9016" t="s">
        <v>78</v>
      </c>
      <c r="E9016">
        <v>2024</v>
      </c>
      <c r="F9016">
        <v>34</v>
      </c>
      <c r="G9016" t="s">
        <v>302</v>
      </c>
      <c r="H9016" t="s">
        <v>80</v>
      </c>
      <c r="I9016">
        <v>21</v>
      </c>
      <c r="L9016" t="s">
        <v>566</v>
      </c>
      <c r="M9016">
        <v>19.95</v>
      </c>
      <c r="N9016">
        <v>1.05</v>
      </c>
      <c r="O9016" t="s">
        <v>391</v>
      </c>
    </row>
    <row r="9017" spans="1:15" hidden="1" x14ac:dyDescent="0.35">
      <c r="A9017" t="s">
        <v>565</v>
      </c>
      <c r="B9017" t="s">
        <v>84</v>
      </c>
      <c r="C9017" t="s">
        <v>372</v>
      </c>
      <c r="D9017" t="s">
        <v>78</v>
      </c>
      <c r="E9017">
        <v>2021</v>
      </c>
      <c r="F9017">
        <v>34</v>
      </c>
      <c r="G9017" t="s">
        <v>302</v>
      </c>
      <c r="H9017" t="s">
        <v>80</v>
      </c>
      <c r="I9017">
        <v>24</v>
      </c>
      <c r="L9017" t="s">
        <v>566</v>
      </c>
      <c r="M9017">
        <v>22.86</v>
      </c>
      <c r="N9017">
        <v>1.1399999999999999</v>
      </c>
      <c r="O9017" t="s">
        <v>401</v>
      </c>
    </row>
    <row r="9018" spans="1:15" hidden="1" x14ac:dyDescent="0.35">
      <c r="A9018" t="s">
        <v>565</v>
      </c>
      <c r="B9018" t="s">
        <v>84</v>
      </c>
      <c r="C9018" t="s">
        <v>372</v>
      </c>
      <c r="D9018" t="s">
        <v>78</v>
      </c>
      <c r="E9018">
        <v>2021</v>
      </c>
      <c r="F9018">
        <v>34</v>
      </c>
      <c r="G9018" t="s">
        <v>302</v>
      </c>
      <c r="H9018" t="s">
        <v>80</v>
      </c>
      <c r="I9018">
        <v>60</v>
      </c>
      <c r="L9018" t="s">
        <v>566</v>
      </c>
      <c r="M9018">
        <v>57.16</v>
      </c>
      <c r="N9018">
        <v>2.84</v>
      </c>
      <c r="O9018" t="s">
        <v>401</v>
      </c>
    </row>
    <row r="9019" spans="1:15" hidden="1" x14ac:dyDescent="0.35">
      <c r="A9019" t="s">
        <v>565</v>
      </c>
      <c r="B9019" t="s">
        <v>84</v>
      </c>
      <c r="C9019" t="s">
        <v>372</v>
      </c>
      <c r="D9019" t="s">
        <v>78</v>
      </c>
      <c r="E9019">
        <v>2022</v>
      </c>
      <c r="F9019">
        <v>34</v>
      </c>
      <c r="G9019" t="s">
        <v>302</v>
      </c>
      <c r="H9019" t="s">
        <v>80</v>
      </c>
      <c r="I9019">
        <v>8</v>
      </c>
      <c r="L9019" t="s">
        <v>566</v>
      </c>
      <c r="M9019">
        <v>7.6</v>
      </c>
      <c r="N9019">
        <v>0.4</v>
      </c>
      <c r="O9019" t="s">
        <v>401</v>
      </c>
    </row>
    <row r="9020" spans="1:15" hidden="1" x14ac:dyDescent="0.35">
      <c r="A9020" t="s">
        <v>565</v>
      </c>
      <c r="B9020" t="s">
        <v>84</v>
      </c>
      <c r="C9020" t="s">
        <v>372</v>
      </c>
      <c r="D9020" t="s">
        <v>78</v>
      </c>
      <c r="E9020">
        <v>2022</v>
      </c>
      <c r="F9020">
        <v>34</v>
      </c>
      <c r="G9020" t="s">
        <v>302</v>
      </c>
      <c r="H9020" t="s">
        <v>80</v>
      </c>
      <c r="I9020">
        <v>2</v>
      </c>
      <c r="L9020" t="s">
        <v>566</v>
      </c>
      <c r="M9020">
        <v>1.9</v>
      </c>
      <c r="N9020">
        <v>0.1</v>
      </c>
      <c r="O9020" t="s">
        <v>401</v>
      </c>
    </row>
    <row r="9021" spans="1:15" hidden="1" x14ac:dyDescent="0.35">
      <c r="A9021" t="s">
        <v>565</v>
      </c>
      <c r="B9021" t="s">
        <v>84</v>
      </c>
      <c r="C9021" t="s">
        <v>372</v>
      </c>
      <c r="D9021" t="s">
        <v>78</v>
      </c>
      <c r="E9021">
        <v>2022</v>
      </c>
      <c r="F9021">
        <v>34</v>
      </c>
      <c r="G9021" t="s">
        <v>302</v>
      </c>
      <c r="H9021" t="s">
        <v>80</v>
      </c>
      <c r="I9021">
        <v>228</v>
      </c>
      <c r="L9021" t="s">
        <v>566</v>
      </c>
      <c r="M9021">
        <v>216.6</v>
      </c>
      <c r="N9021">
        <v>11.4</v>
      </c>
      <c r="O9021" t="s">
        <v>401</v>
      </c>
    </row>
    <row r="9022" spans="1:15" hidden="1" x14ac:dyDescent="0.35">
      <c r="A9022" t="s">
        <v>565</v>
      </c>
      <c r="B9022" t="s">
        <v>84</v>
      </c>
      <c r="C9022" t="s">
        <v>372</v>
      </c>
      <c r="D9022" t="s">
        <v>78</v>
      </c>
      <c r="E9022">
        <v>2022</v>
      </c>
      <c r="F9022">
        <v>34</v>
      </c>
      <c r="G9022" t="s">
        <v>302</v>
      </c>
      <c r="H9022" t="s">
        <v>80</v>
      </c>
      <c r="I9022">
        <v>142</v>
      </c>
      <c r="L9022" t="s">
        <v>566</v>
      </c>
      <c r="M9022">
        <v>134.9</v>
      </c>
      <c r="N9022">
        <v>7.1</v>
      </c>
      <c r="O9022" t="s">
        <v>401</v>
      </c>
    </row>
    <row r="9023" spans="1:15" hidden="1" x14ac:dyDescent="0.35">
      <c r="A9023" t="s">
        <v>565</v>
      </c>
      <c r="B9023" t="s">
        <v>84</v>
      </c>
      <c r="C9023" t="s">
        <v>372</v>
      </c>
      <c r="D9023" t="s">
        <v>78</v>
      </c>
      <c r="E9023">
        <v>2022</v>
      </c>
      <c r="F9023">
        <v>34</v>
      </c>
      <c r="G9023" t="s">
        <v>302</v>
      </c>
      <c r="H9023" t="s">
        <v>81</v>
      </c>
      <c r="I9023">
        <v>190</v>
      </c>
      <c r="L9023" t="s">
        <v>566</v>
      </c>
      <c r="M9023">
        <v>180.5</v>
      </c>
      <c r="N9023">
        <v>9.5</v>
      </c>
      <c r="O9023" t="s">
        <v>401</v>
      </c>
    </row>
    <row r="9024" spans="1:15" hidden="1" x14ac:dyDescent="0.35">
      <c r="A9024" t="s">
        <v>565</v>
      </c>
      <c r="B9024" t="s">
        <v>84</v>
      </c>
      <c r="C9024" t="s">
        <v>372</v>
      </c>
      <c r="D9024" t="s">
        <v>78</v>
      </c>
      <c r="E9024">
        <v>2022</v>
      </c>
      <c r="F9024">
        <v>34</v>
      </c>
      <c r="G9024" t="s">
        <v>302</v>
      </c>
      <c r="H9024" t="s">
        <v>81</v>
      </c>
      <c r="I9024">
        <v>62</v>
      </c>
      <c r="L9024" t="s">
        <v>566</v>
      </c>
      <c r="M9024">
        <v>58.9</v>
      </c>
      <c r="N9024">
        <v>3.1</v>
      </c>
      <c r="O9024" t="s">
        <v>401</v>
      </c>
    </row>
    <row r="9025" spans="1:15" hidden="1" x14ac:dyDescent="0.35">
      <c r="A9025" t="s">
        <v>565</v>
      </c>
      <c r="B9025" t="s">
        <v>84</v>
      </c>
      <c r="C9025" t="s">
        <v>372</v>
      </c>
      <c r="D9025" t="s">
        <v>78</v>
      </c>
      <c r="E9025">
        <v>2023</v>
      </c>
      <c r="F9025">
        <v>34</v>
      </c>
      <c r="G9025" t="s">
        <v>302</v>
      </c>
      <c r="H9025" t="s">
        <v>80</v>
      </c>
      <c r="I9025">
        <v>1283</v>
      </c>
      <c r="L9025" t="s">
        <v>566</v>
      </c>
      <c r="M9025">
        <v>1218.8499999999999</v>
      </c>
      <c r="N9025">
        <v>64.150000000000006</v>
      </c>
      <c r="O9025" t="s">
        <v>401</v>
      </c>
    </row>
    <row r="9026" spans="1:15" hidden="1" x14ac:dyDescent="0.35">
      <c r="A9026" t="s">
        <v>565</v>
      </c>
      <c r="B9026" t="s">
        <v>84</v>
      </c>
      <c r="C9026" t="s">
        <v>372</v>
      </c>
      <c r="D9026" t="s">
        <v>78</v>
      </c>
      <c r="E9026">
        <v>2023</v>
      </c>
      <c r="F9026">
        <v>34</v>
      </c>
      <c r="G9026" t="s">
        <v>302</v>
      </c>
      <c r="H9026" t="s">
        <v>80</v>
      </c>
      <c r="I9026">
        <v>793</v>
      </c>
      <c r="L9026" t="s">
        <v>566</v>
      </c>
      <c r="M9026">
        <v>753.35</v>
      </c>
      <c r="N9026">
        <v>39.65</v>
      </c>
      <c r="O9026" t="s">
        <v>401</v>
      </c>
    </row>
    <row r="9027" spans="1:15" hidden="1" x14ac:dyDescent="0.35">
      <c r="A9027" t="s">
        <v>565</v>
      </c>
      <c r="B9027" t="s">
        <v>84</v>
      </c>
      <c r="C9027" t="s">
        <v>372</v>
      </c>
      <c r="D9027" t="s">
        <v>78</v>
      </c>
      <c r="E9027">
        <v>2023</v>
      </c>
      <c r="F9027">
        <v>34</v>
      </c>
      <c r="G9027" t="s">
        <v>302</v>
      </c>
      <c r="H9027" t="s">
        <v>81</v>
      </c>
      <c r="I9027">
        <v>92</v>
      </c>
      <c r="L9027" t="s">
        <v>566</v>
      </c>
      <c r="M9027">
        <v>87.4</v>
      </c>
      <c r="N9027">
        <v>4.5999999999999996</v>
      </c>
      <c r="O9027" t="s">
        <v>401</v>
      </c>
    </row>
    <row r="9028" spans="1:15" hidden="1" x14ac:dyDescent="0.35">
      <c r="A9028" t="s">
        <v>565</v>
      </c>
      <c r="B9028" t="s">
        <v>84</v>
      </c>
      <c r="C9028" t="s">
        <v>372</v>
      </c>
      <c r="D9028" t="s">
        <v>78</v>
      </c>
      <c r="E9028">
        <v>2023</v>
      </c>
      <c r="F9028">
        <v>34</v>
      </c>
      <c r="G9028" t="s">
        <v>302</v>
      </c>
      <c r="H9028" t="s">
        <v>81</v>
      </c>
      <c r="I9028">
        <v>32</v>
      </c>
      <c r="L9028" t="s">
        <v>566</v>
      </c>
      <c r="M9028">
        <v>30.4</v>
      </c>
      <c r="N9028">
        <v>1.6</v>
      </c>
      <c r="O9028" t="s">
        <v>401</v>
      </c>
    </row>
    <row r="9029" spans="1:15" hidden="1" x14ac:dyDescent="0.35">
      <c r="A9029" t="s">
        <v>565</v>
      </c>
      <c r="B9029" t="s">
        <v>84</v>
      </c>
      <c r="C9029" t="s">
        <v>372</v>
      </c>
      <c r="D9029" t="s">
        <v>78</v>
      </c>
      <c r="E9029">
        <v>2023</v>
      </c>
      <c r="F9029">
        <v>34</v>
      </c>
      <c r="G9029" t="s">
        <v>302</v>
      </c>
      <c r="H9029" t="s">
        <v>80</v>
      </c>
      <c r="I9029">
        <v>4484</v>
      </c>
      <c r="L9029" t="s">
        <v>566</v>
      </c>
      <c r="M9029">
        <v>4259.8</v>
      </c>
      <c r="N9029">
        <v>224.2</v>
      </c>
      <c r="O9029" t="s">
        <v>401</v>
      </c>
    </row>
    <row r="9030" spans="1:15" hidden="1" x14ac:dyDescent="0.35">
      <c r="A9030" t="s">
        <v>565</v>
      </c>
      <c r="B9030" t="s">
        <v>84</v>
      </c>
      <c r="C9030" t="s">
        <v>372</v>
      </c>
      <c r="D9030" t="s">
        <v>78</v>
      </c>
      <c r="E9030">
        <v>2023</v>
      </c>
      <c r="F9030">
        <v>34</v>
      </c>
      <c r="G9030" t="s">
        <v>302</v>
      </c>
      <c r="H9030" t="s">
        <v>80</v>
      </c>
      <c r="I9030">
        <v>2951</v>
      </c>
      <c r="L9030" t="s">
        <v>566</v>
      </c>
      <c r="M9030">
        <v>2803.45</v>
      </c>
      <c r="N9030">
        <v>147.55000000000001</v>
      </c>
      <c r="O9030" t="s">
        <v>401</v>
      </c>
    </row>
    <row r="9031" spans="1:15" hidden="1" x14ac:dyDescent="0.35">
      <c r="A9031" t="s">
        <v>565</v>
      </c>
      <c r="B9031" t="s">
        <v>84</v>
      </c>
      <c r="C9031" t="s">
        <v>372</v>
      </c>
      <c r="D9031" t="s">
        <v>78</v>
      </c>
      <c r="E9031">
        <v>2023</v>
      </c>
      <c r="F9031">
        <v>34</v>
      </c>
      <c r="G9031" t="s">
        <v>302</v>
      </c>
      <c r="H9031" t="s">
        <v>81</v>
      </c>
      <c r="I9031">
        <v>370</v>
      </c>
      <c r="L9031" t="s">
        <v>566</v>
      </c>
      <c r="M9031">
        <v>351.5</v>
      </c>
      <c r="N9031">
        <v>18.5</v>
      </c>
      <c r="O9031" t="s">
        <v>401</v>
      </c>
    </row>
    <row r="9032" spans="1:15" hidden="1" x14ac:dyDescent="0.35">
      <c r="A9032" t="s">
        <v>565</v>
      </c>
      <c r="B9032" t="s">
        <v>84</v>
      </c>
      <c r="C9032" t="s">
        <v>372</v>
      </c>
      <c r="D9032" t="s">
        <v>78</v>
      </c>
      <c r="E9032">
        <v>2023</v>
      </c>
      <c r="F9032">
        <v>34</v>
      </c>
      <c r="G9032" t="s">
        <v>302</v>
      </c>
      <c r="H9032" t="s">
        <v>81</v>
      </c>
      <c r="I9032">
        <v>128</v>
      </c>
      <c r="L9032" t="s">
        <v>566</v>
      </c>
      <c r="M9032">
        <v>121.6</v>
      </c>
      <c r="N9032">
        <v>6.4</v>
      </c>
      <c r="O9032" t="s">
        <v>401</v>
      </c>
    </row>
    <row r="9033" spans="1:15" hidden="1" x14ac:dyDescent="0.35">
      <c r="A9033" t="s">
        <v>565</v>
      </c>
      <c r="B9033" t="s">
        <v>84</v>
      </c>
      <c r="C9033" t="s">
        <v>372</v>
      </c>
      <c r="D9033" t="s">
        <v>78</v>
      </c>
      <c r="E9033">
        <v>2024</v>
      </c>
      <c r="F9033">
        <v>79</v>
      </c>
      <c r="G9033" t="s">
        <v>312</v>
      </c>
      <c r="H9033" t="s">
        <v>80</v>
      </c>
      <c r="I9033">
        <v>474</v>
      </c>
      <c r="L9033" t="s">
        <v>566</v>
      </c>
      <c r="O9033" t="s">
        <v>401</v>
      </c>
    </row>
    <row r="9034" spans="1:15" hidden="1" x14ac:dyDescent="0.35">
      <c r="A9034" t="s">
        <v>565</v>
      </c>
      <c r="B9034" t="s">
        <v>84</v>
      </c>
      <c r="C9034" t="s">
        <v>372</v>
      </c>
      <c r="D9034" t="s">
        <v>78</v>
      </c>
      <c r="E9034">
        <v>2024</v>
      </c>
      <c r="F9034">
        <v>79</v>
      </c>
      <c r="G9034" t="s">
        <v>312</v>
      </c>
      <c r="H9034" t="s">
        <v>80</v>
      </c>
      <c r="I9034">
        <v>348</v>
      </c>
      <c r="L9034" t="s">
        <v>566</v>
      </c>
      <c r="O9034" t="s">
        <v>401</v>
      </c>
    </row>
    <row r="9035" spans="1:15" hidden="1" x14ac:dyDescent="0.35">
      <c r="A9035" t="s">
        <v>565</v>
      </c>
      <c r="B9035" t="s">
        <v>84</v>
      </c>
      <c r="C9035" t="s">
        <v>372</v>
      </c>
      <c r="D9035" t="s">
        <v>78</v>
      </c>
      <c r="E9035">
        <v>2024</v>
      </c>
      <c r="F9035">
        <v>34</v>
      </c>
      <c r="G9035" t="s">
        <v>302</v>
      </c>
      <c r="H9035" t="s">
        <v>80</v>
      </c>
      <c r="I9035">
        <v>1136</v>
      </c>
      <c r="L9035" t="s">
        <v>566</v>
      </c>
      <c r="M9035">
        <v>1082.19</v>
      </c>
      <c r="N9035">
        <v>53.81</v>
      </c>
      <c r="O9035" t="s">
        <v>401</v>
      </c>
    </row>
    <row r="9036" spans="1:15" hidden="1" x14ac:dyDescent="0.35">
      <c r="A9036" t="s">
        <v>565</v>
      </c>
      <c r="B9036" t="s">
        <v>84</v>
      </c>
      <c r="C9036" t="s">
        <v>372</v>
      </c>
      <c r="D9036" t="s">
        <v>78</v>
      </c>
      <c r="E9036">
        <v>2024</v>
      </c>
      <c r="F9036">
        <v>34</v>
      </c>
      <c r="G9036" t="s">
        <v>302</v>
      </c>
      <c r="H9036" t="s">
        <v>80</v>
      </c>
      <c r="I9036">
        <v>1250</v>
      </c>
      <c r="L9036" t="s">
        <v>566</v>
      </c>
      <c r="M9036">
        <v>1190.79</v>
      </c>
      <c r="N9036">
        <v>59.21</v>
      </c>
      <c r="O9036" t="s">
        <v>401</v>
      </c>
    </row>
    <row r="9037" spans="1:15" hidden="1" x14ac:dyDescent="0.35">
      <c r="A9037" t="s">
        <v>565</v>
      </c>
      <c r="B9037" t="s">
        <v>84</v>
      </c>
      <c r="C9037" t="s">
        <v>372</v>
      </c>
      <c r="D9037" t="s">
        <v>78</v>
      </c>
      <c r="E9037">
        <v>2024</v>
      </c>
      <c r="F9037">
        <v>34</v>
      </c>
      <c r="G9037" t="s">
        <v>302</v>
      </c>
      <c r="H9037" t="s">
        <v>80</v>
      </c>
      <c r="I9037">
        <v>99</v>
      </c>
      <c r="L9037" t="s">
        <v>566</v>
      </c>
      <c r="M9037">
        <v>94.05</v>
      </c>
      <c r="N9037">
        <v>4.95</v>
      </c>
      <c r="O9037" t="s">
        <v>401</v>
      </c>
    </row>
    <row r="9038" spans="1:15" hidden="1" x14ac:dyDescent="0.35">
      <c r="A9038" t="s">
        <v>565</v>
      </c>
      <c r="B9038" t="s">
        <v>84</v>
      </c>
      <c r="C9038" t="s">
        <v>384</v>
      </c>
      <c r="D9038" t="s">
        <v>78</v>
      </c>
      <c r="E9038">
        <v>2022</v>
      </c>
      <c r="F9038">
        <v>34</v>
      </c>
      <c r="G9038" t="s">
        <v>302</v>
      </c>
      <c r="H9038" t="s">
        <v>80</v>
      </c>
      <c r="I9038">
        <v>1729</v>
      </c>
      <c r="L9038" t="s">
        <v>566</v>
      </c>
      <c r="M9038">
        <v>1634.4</v>
      </c>
      <c r="N9038">
        <v>94.6</v>
      </c>
      <c r="O9038" t="s">
        <v>404</v>
      </c>
    </row>
    <row r="9039" spans="1:15" hidden="1" x14ac:dyDescent="0.35">
      <c r="A9039" t="s">
        <v>565</v>
      </c>
      <c r="B9039" t="s">
        <v>84</v>
      </c>
      <c r="C9039" t="s">
        <v>384</v>
      </c>
      <c r="D9039" t="s">
        <v>78</v>
      </c>
      <c r="E9039">
        <v>2022</v>
      </c>
      <c r="F9039">
        <v>34</v>
      </c>
      <c r="G9039" t="s">
        <v>302</v>
      </c>
      <c r="H9039" t="s">
        <v>80</v>
      </c>
      <c r="I9039">
        <v>2</v>
      </c>
      <c r="L9039" t="s">
        <v>566</v>
      </c>
      <c r="M9039">
        <v>1.9</v>
      </c>
      <c r="N9039">
        <v>0.1</v>
      </c>
      <c r="O9039" t="s">
        <v>404</v>
      </c>
    </row>
    <row r="9040" spans="1:15" hidden="1" x14ac:dyDescent="0.35">
      <c r="A9040" t="s">
        <v>565</v>
      </c>
      <c r="B9040" t="s">
        <v>84</v>
      </c>
      <c r="C9040" t="s">
        <v>384</v>
      </c>
      <c r="D9040" t="s">
        <v>78</v>
      </c>
      <c r="E9040">
        <v>2022</v>
      </c>
      <c r="F9040">
        <v>34</v>
      </c>
      <c r="G9040" t="s">
        <v>302</v>
      </c>
      <c r="H9040" t="s">
        <v>80</v>
      </c>
      <c r="I9040">
        <v>357</v>
      </c>
      <c r="L9040" t="s">
        <v>566</v>
      </c>
      <c r="M9040">
        <v>337.47</v>
      </c>
      <c r="N9040">
        <v>19.53</v>
      </c>
      <c r="O9040" t="s">
        <v>404</v>
      </c>
    </row>
    <row r="9041" spans="1:15" hidden="1" x14ac:dyDescent="0.35">
      <c r="A9041" t="s">
        <v>565</v>
      </c>
      <c r="B9041" t="s">
        <v>84</v>
      </c>
      <c r="C9041" t="s">
        <v>384</v>
      </c>
      <c r="D9041" t="s">
        <v>78</v>
      </c>
      <c r="E9041">
        <v>2022</v>
      </c>
      <c r="F9041">
        <v>34</v>
      </c>
      <c r="G9041" t="s">
        <v>302</v>
      </c>
      <c r="H9041" t="s">
        <v>80</v>
      </c>
      <c r="I9041">
        <v>392</v>
      </c>
      <c r="L9041" t="s">
        <v>566</v>
      </c>
      <c r="M9041">
        <v>370.55</v>
      </c>
      <c r="N9041">
        <v>21.45</v>
      </c>
      <c r="O9041" t="s">
        <v>404</v>
      </c>
    </row>
    <row r="9042" spans="1:15" hidden="1" x14ac:dyDescent="0.35">
      <c r="A9042" t="s">
        <v>565</v>
      </c>
      <c r="B9042" t="s">
        <v>84</v>
      </c>
      <c r="C9042" t="s">
        <v>384</v>
      </c>
      <c r="D9042" t="s">
        <v>78</v>
      </c>
      <c r="E9042">
        <v>2022</v>
      </c>
      <c r="F9042">
        <v>34</v>
      </c>
      <c r="G9042" t="s">
        <v>302</v>
      </c>
      <c r="H9042" t="s">
        <v>80</v>
      </c>
      <c r="I9042">
        <v>47</v>
      </c>
      <c r="L9042" t="s">
        <v>566</v>
      </c>
      <c r="M9042">
        <v>44.65</v>
      </c>
      <c r="N9042">
        <v>2.35</v>
      </c>
      <c r="O9042" t="s">
        <v>404</v>
      </c>
    </row>
    <row r="9043" spans="1:15" hidden="1" x14ac:dyDescent="0.35">
      <c r="A9043" t="s">
        <v>565</v>
      </c>
      <c r="B9043" t="s">
        <v>84</v>
      </c>
      <c r="C9043" t="s">
        <v>384</v>
      </c>
      <c r="D9043" t="s">
        <v>78</v>
      </c>
      <c r="E9043">
        <v>2022</v>
      </c>
      <c r="F9043">
        <v>34</v>
      </c>
      <c r="G9043" t="s">
        <v>302</v>
      </c>
      <c r="H9043" t="s">
        <v>80</v>
      </c>
      <c r="I9043">
        <v>69</v>
      </c>
      <c r="L9043" t="s">
        <v>566</v>
      </c>
      <c r="M9043">
        <v>65.22</v>
      </c>
      <c r="N9043">
        <v>3.78</v>
      </c>
      <c r="O9043" t="s">
        <v>404</v>
      </c>
    </row>
    <row r="9044" spans="1:15" hidden="1" x14ac:dyDescent="0.35">
      <c r="A9044" t="s">
        <v>565</v>
      </c>
      <c r="B9044" t="s">
        <v>84</v>
      </c>
      <c r="C9044" t="s">
        <v>384</v>
      </c>
      <c r="D9044" t="s">
        <v>78</v>
      </c>
      <c r="E9044">
        <v>2023</v>
      </c>
      <c r="F9044">
        <v>34</v>
      </c>
      <c r="G9044" t="s">
        <v>302</v>
      </c>
      <c r="H9044" t="s">
        <v>80</v>
      </c>
      <c r="I9044">
        <v>29474</v>
      </c>
      <c r="L9044" t="s">
        <v>566</v>
      </c>
      <c r="M9044">
        <v>27861.3</v>
      </c>
      <c r="N9044">
        <v>1612.7</v>
      </c>
      <c r="O9044" t="s">
        <v>404</v>
      </c>
    </row>
    <row r="9045" spans="1:15" hidden="1" x14ac:dyDescent="0.35">
      <c r="A9045" t="s">
        <v>565</v>
      </c>
      <c r="B9045" t="s">
        <v>84</v>
      </c>
      <c r="C9045" t="s">
        <v>384</v>
      </c>
      <c r="D9045" t="s">
        <v>78</v>
      </c>
      <c r="E9045">
        <v>2023</v>
      </c>
      <c r="F9045">
        <v>34</v>
      </c>
      <c r="G9045" t="s">
        <v>302</v>
      </c>
      <c r="H9045" t="s">
        <v>80</v>
      </c>
      <c r="I9045">
        <v>959</v>
      </c>
      <c r="L9045" t="s">
        <v>566</v>
      </c>
      <c r="M9045">
        <v>906.53</v>
      </c>
      <c r="N9045">
        <v>52.47</v>
      </c>
      <c r="O9045" t="s">
        <v>404</v>
      </c>
    </row>
    <row r="9046" spans="1:15" hidden="1" x14ac:dyDescent="0.35">
      <c r="A9046" t="s">
        <v>565</v>
      </c>
      <c r="B9046" t="s">
        <v>84</v>
      </c>
      <c r="C9046" t="s">
        <v>384</v>
      </c>
      <c r="D9046" t="s">
        <v>78</v>
      </c>
      <c r="E9046">
        <v>2023</v>
      </c>
      <c r="F9046">
        <v>34</v>
      </c>
      <c r="G9046" t="s">
        <v>302</v>
      </c>
      <c r="H9046" t="s">
        <v>80</v>
      </c>
      <c r="I9046">
        <v>16715</v>
      </c>
      <c r="L9046" t="s">
        <v>566</v>
      </c>
      <c r="M9046">
        <v>15800.42</v>
      </c>
      <c r="N9046">
        <v>914.58</v>
      </c>
      <c r="O9046" t="s">
        <v>404</v>
      </c>
    </row>
    <row r="9047" spans="1:15" hidden="1" x14ac:dyDescent="0.35">
      <c r="A9047" t="s">
        <v>565</v>
      </c>
      <c r="B9047" t="s">
        <v>84</v>
      </c>
      <c r="C9047" t="s">
        <v>384</v>
      </c>
      <c r="D9047" t="s">
        <v>78</v>
      </c>
      <c r="E9047">
        <v>2023</v>
      </c>
      <c r="F9047">
        <v>34</v>
      </c>
      <c r="G9047" t="s">
        <v>302</v>
      </c>
      <c r="H9047" t="s">
        <v>80</v>
      </c>
      <c r="I9047">
        <v>19013</v>
      </c>
      <c r="L9047" t="s">
        <v>566</v>
      </c>
      <c r="M9047">
        <v>17972.689999999999</v>
      </c>
      <c r="N9047">
        <v>1040.31</v>
      </c>
      <c r="O9047" t="s">
        <v>404</v>
      </c>
    </row>
    <row r="9048" spans="1:15" hidden="1" x14ac:dyDescent="0.35">
      <c r="A9048" t="s">
        <v>565</v>
      </c>
      <c r="B9048" t="s">
        <v>84</v>
      </c>
      <c r="C9048" t="s">
        <v>384</v>
      </c>
      <c r="D9048" t="s">
        <v>78</v>
      </c>
      <c r="E9048">
        <v>2023</v>
      </c>
      <c r="F9048">
        <v>34</v>
      </c>
      <c r="G9048" t="s">
        <v>302</v>
      </c>
      <c r="H9048" t="s">
        <v>80</v>
      </c>
      <c r="I9048">
        <v>90225</v>
      </c>
      <c r="L9048" t="s">
        <v>566</v>
      </c>
      <c r="M9048">
        <v>85288.25</v>
      </c>
      <c r="N9048">
        <v>4936.75</v>
      </c>
      <c r="O9048" t="s">
        <v>404</v>
      </c>
    </row>
    <row r="9049" spans="1:15" hidden="1" x14ac:dyDescent="0.35">
      <c r="A9049" t="s">
        <v>565</v>
      </c>
      <c r="B9049" t="s">
        <v>84</v>
      </c>
      <c r="C9049" t="s">
        <v>384</v>
      </c>
      <c r="D9049" t="s">
        <v>78</v>
      </c>
      <c r="E9049">
        <v>2023</v>
      </c>
      <c r="F9049">
        <v>34</v>
      </c>
      <c r="G9049" t="s">
        <v>302</v>
      </c>
      <c r="H9049" t="s">
        <v>80</v>
      </c>
      <c r="I9049">
        <v>108698</v>
      </c>
      <c r="L9049" t="s">
        <v>566</v>
      </c>
      <c r="M9049">
        <v>102750.48</v>
      </c>
      <c r="N9049">
        <v>5947.52</v>
      </c>
      <c r="O9049" t="s">
        <v>404</v>
      </c>
    </row>
    <row r="9050" spans="1:15" hidden="1" x14ac:dyDescent="0.35">
      <c r="A9050" t="s">
        <v>565</v>
      </c>
      <c r="B9050" t="s">
        <v>84</v>
      </c>
      <c r="C9050" t="s">
        <v>384</v>
      </c>
      <c r="D9050" t="s">
        <v>78</v>
      </c>
      <c r="E9050">
        <v>2024</v>
      </c>
      <c r="F9050">
        <v>34</v>
      </c>
      <c r="G9050" t="s">
        <v>302</v>
      </c>
      <c r="H9050" t="s">
        <v>80</v>
      </c>
      <c r="I9050">
        <v>158432</v>
      </c>
      <c r="L9050" t="s">
        <v>566</v>
      </c>
      <c r="M9050">
        <v>149763.24</v>
      </c>
      <c r="N9050">
        <v>8668.76</v>
      </c>
      <c r="O9050" t="s">
        <v>404</v>
      </c>
    </row>
    <row r="9051" spans="1:15" hidden="1" x14ac:dyDescent="0.35">
      <c r="A9051" t="s">
        <v>565</v>
      </c>
      <c r="B9051" t="s">
        <v>84</v>
      </c>
      <c r="C9051" t="s">
        <v>384</v>
      </c>
      <c r="D9051" t="s">
        <v>78</v>
      </c>
      <c r="E9051">
        <v>2024</v>
      </c>
      <c r="F9051">
        <v>34</v>
      </c>
      <c r="G9051" t="s">
        <v>302</v>
      </c>
      <c r="H9051" t="s">
        <v>80</v>
      </c>
      <c r="I9051">
        <v>2603</v>
      </c>
      <c r="L9051" t="s">
        <v>566</v>
      </c>
      <c r="M9051">
        <v>2460.5700000000002</v>
      </c>
      <c r="N9051">
        <v>142.43</v>
      </c>
      <c r="O9051" t="s">
        <v>404</v>
      </c>
    </row>
    <row r="9052" spans="1:15" hidden="1" x14ac:dyDescent="0.35">
      <c r="A9052" t="s">
        <v>565</v>
      </c>
      <c r="B9052" t="s">
        <v>84</v>
      </c>
      <c r="C9052" t="s">
        <v>384</v>
      </c>
      <c r="D9052" t="s">
        <v>78</v>
      </c>
      <c r="E9052">
        <v>2024</v>
      </c>
      <c r="F9052">
        <v>34</v>
      </c>
      <c r="G9052" t="s">
        <v>302</v>
      </c>
      <c r="H9052" t="s">
        <v>80</v>
      </c>
      <c r="I9052">
        <v>107265</v>
      </c>
      <c r="L9052" t="s">
        <v>566</v>
      </c>
      <c r="M9052">
        <v>101395.89</v>
      </c>
      <c r="N9052">
        <v>5869.11</v>
      </c>
      <c r="O9052" t="s">
        <v>404</v>
      </c>
    </row>
    <row r="9053" spans="1:15" hidden="1" x14ac:dyDescent="0.35">
      <c r="A9053" t="s">
        <v>565</v>
      </c>
      <c r="B9053" t="s">
        <v>84</v>
      </c>
      <c r="C9053" t="s">
        <v>384</v>
      </c>
      <c r="D9053" t="s">
        <v>78</v>
      </c>
      <c r="E9053">
        <v>2024</v>
      </c>
      <c r="F9053">
        <v>34</v>
      </c>
      <c r="G9053" t="s">
        <v>302</v>
      </c>
      <c r="H9053" t="s">
        <v>80</v>
      </c>
      <c r="I9053">
        <v>47511</v>
      </c>
      <c r="L9053" t="s">
        <v>566</v>
      </c>
      <c r="M9053">
        <v>44911.39</v>
      </c>
      <c r="N9053">
        <v>2599.61</v>
      </c>
      <c r="O9053" t="s">
        <v>404</v>
      </c>
    </row>
    <row r="9054" spans="1:15" hidden="1" x14ac:dyDescent="0.35">
      <c r="A9054" t="s">
        <v>565</v>
      </c>
      <c r="B9054" t="s">
        <v>84</v>
      </c>
      <c r="C9054" t="s">
        <v>384</v>
      </c>
      <c r="D9054" t="s">
        <v>78</v>
      </c>
      <c r="E9054">
        <v>2022</v>
      </c>
      <c r="F9054">
        <v>34</v>
      </c>
      <c r="G9054" t="s">
        <v>302</v>
      </c>
      <c r="H9054" t="s">
        <v>80</v>
      </c>
      <c r="I9054">
        <v>3345</v>
      </c>
      <c r="L9054" t="s">
        <v>566</v>
      </c>
      <c r="M9054">
        <v>3195.73</v>
      </c>
      <c r="N9054">
        <v>149.27000000000001</v>
      </c>
      <c r="O9054" t="s">
        <v>413</v>
      </c>
    </row>
    <row r="9055" spans="1:15" hidden="1" x14ac:dyDescent="0.35">
      <c r="A9055" t="s">
        <v>565</v>
      </c>
      <c r="B9055" t="s">
        <v>84</v>
      </c>
      <c r="C9055" t="s">
        <v>384</v>
      </c>
      <c r="D9055" t="s">
        <v>78</v>
      </c>
      <c r="E9055">
        <v>2022</v>
      </c>
      <c r="F9055">
        <v>34</v>
      </c>
      <c r="G9055" t="s">
        <v>302</v>
      </c>
      <c r="H9055" t="s">
        <v>80</v>
      </c>
      <c r="I9055">
        <v>22</v>
      </c>
      <c r="L9055" t="s">
        <v>566</v>
      </c>
      <c r="M9055">
        <v>21.02</v>
      </c>
      <c r="N9055">
        <v>0.98</v>
      </c>
      <c r="O9055" t="s">
        <v>413</v>
      </c>
    </row>
    <row r="9056" spans="1:15" hidden="1" x14ac:dyDescent="0.35">
      <c r="A9056" t="s">
        <v>565</v>
      </c>
      <c r="B9056" t="s">
        <v>84</v>
      </c>
      <c r="C9056" t="s">
        <v>384</v>
      </c>
      <c r="D9056" t="s">
        <v>78</v>
      </c>
      <c r="E9056">
        <v>2022</v>
      </c>
      <c r="F9056">
        <v>34</v>
      </c>
      <c r="G9056" t="s">
        <v>302</v>
      </c>
      <c r="H9056" t="s">
        <v>80</v>
      </c>
      <c r="I9056">
        <v>995</v>
      </c>
      <c r="L9056" t="s">
        <v>566</v>
      </c>
      <c r="M9056">
        <v>950.6</v>
      </c>
      <c r="N9056">
        <v>44.4</v>
      </c>
      <c r="O9056" t="s">
        <v>413</v>
      </c>
    </row>
    <row r="9057" spans="1:15" hidden="1" x14ac:dyDescent="0.35">
      <c r="A9057" t="s">
        <v>565</v>
      </c>
      <c r="B9057" t="s">
        <v>84</v>
      </c>
      <c r="C9057" t="s">
        <v>384</v>
      </c>
      <c r="D9057" t="s">
        <v>78</v>
      </c>
      <c r="E9057">
        <v>2022</v>
      </c>
      <c r="F9057">
        <v>34</v>
      </c>
      <c r="G9057" t="s">
        <v>302</v>
      </c>
      <c r="H9057" t="s">
        <v>80</v>
      </c>
      <c r="I9057">
        <v>5809</v>
      </c>
      <c r="L9057" t="s">
        <v>566</v>
      </c>
      <c r="M9057">
        <v>5549.77</v>
      </c>
      <c r="N9057">
        <v>259.23</v>
      </c>
      <c r="O9057" t="s">
        <v>413</v>
      </c>
    </row>
    <row r="9058" spans="1:15" hidden="1" x14ac:dyDescent="0.35">
      <c r="A9058" t="s">
        <v>565</v>
      </c>
      <c r="B9058" t="s">
        <v>84</v>
      </c>
      <c r="C9058" t="s">
        <v>384</v>
      </c>
      <c r="D9058" t="s">
        <v>78</v>
      </c>
      <c r="E9058">
        <v>2022</v>
      </c>
      <c r="F9058">
        <v>34</v>
      </c>
      <c r="G9058" t="s">
        <v>302</v>
      </c>
      <c r="H9058" t="s">
        <v>80</v>
      </c>
      <c r="I9058">
        <v>1011</v>
      </c>
      <c r="L9058" t="s">
        <v>566</v>
      </c>
      <c r="M9058">
        <v>965.88</v>
      </c>
      <c r="N9058">
        <v>45.12</v>
      </c>
      <c r="O9058" t="s">
        <v>413</v>
      </c>
    </row>
    <row r="9059" spans="1:15" hidden="1" x14ac:dyDescent="0.35">
      <c r="A9059" t="s">
        <v>565</v>
      </c>
      <c r="B9059" t="s">
        <v>84</v>
      </c>
      <c r="C9059" t="s">
        <v>384</v>
      </c>
      <c r="D9059" t="s">
        <v>78</v>
      </c>
      <c r="E9059">
        <v>2022</v>
      </c>
      <c r="F9059">
        <v>34</v>
      </c>
      <c r="G9059" t="s">
        <v>302</v>
      </c>
      <c r="H9059" t="s">
        <v>80</v>
      </c>
      <c r="I9059">
        <v>5641</v>
      </c>
      <c r="L9059" t="s">
        <v>566</v>
      </c>
      <c r="M9059">
        <v>5389.27</v>
      </c>
      <c r="N9059">
        <v>251.73</v>
      </c>
      <c r="O9059" t="s">
        <v>413</v>
      </c>
    </row>
    <row r="9060" spans="1:15" hidden="1" x14ac:dyDescent="0.35">
      <c r="A9060" t="s">
        <v>565</v>
      </c>
      <c r="B9060" t="s">
        <v>84</v>
      </c>
      <c r="C9060" t="s">
        <v>384</v>
      </c>
      <c r="D9060" t="s">
        <v>78</v>
      </c>
      <c r="E9060">
        <v>2022</v>
      </c>
      <c r="F9060">
        <v>34</v>
      </c>
      <c r="G9060" t="s">
        <v>302</v>
      </c>
      <c r="H9060" t="s">
        <v>80</v>
      </c>
      <c r="I9060">
        <v>3069</v>
      </c>
      <c r="L9060" t="s">
        <v>566</v>
      </c>
      <c r="M9060">
        <v>2915.55</v>
      </c>
      <c r="N9060">
        <v>153.44999999999999</v>
      </c>
      <c r="O9060" t="s">
        <v>413</v>
      </c>
    </row>
    <row r="9061" spans="1:15" hidden="1" x14ac:dyDescent="0.35">
      <c r="A9061" t="s">
        <v>565</v>
      </c>
      <c r="B9061" t="s">
        <v>84</v>
      </c>
      <c r="C9061" t="s">
        <v>384</v>
      </c>
      <c r="D9061" t="s">
        <v>78</v>
      </c>
      <c r="E9061">
        <v>2023</v>
      </c>
      <c r="F9061">
        <v>34</v>
      </c>
      <c r="G9061" t="s">
        <v>302</v>
      </c>
      <c r="H9061" t="s">
        <v>80</v>
      </c>
      <c r="I9061">
        <v>25972</v>
      </c>
      <c r="L9061" t="s">
        <v>566</v>
      </c>
      <c r="M9061">
        <v>24812.98</v>
      </c>
      <c r="N9061">
        <v>1159.02</v>
      </c>
      <c r="O9061" t="s">
        <v>413</v>
      </c>
    </row>
    <row r="9062" spans="1:15" hidden="1" x14ac:dyDescent="0.35">
      <c r="A9062" t="s">
        <v>565</v>
      </c>
      <c r="B9062" t="s">
        <v>84</v>
      </c>
      <c r="C9062" t="s">
        <v>384</v>
      </c>
      <c r="D9062" t="s">
        <v>78</v>
      </c>
      <c r="E9062">
        <v>2023</v>
      </c>
      <c r="F9062">
        <v>34</v>
      </c>
      <c r="G9062" t="s">
        <v>302</v>
      </c>
      <c r="H9062" t="s">
        <v>80</v>
      </c>
      <c r="I9062">
        <v>1923</v>
      </c>
      <c r="L9062" t="s">
        <v>566</v>
      </c>
      <c r="M9062">
        <v>1837.18</v>
      </c>
      <c r="N9062">
        <v>85.82</v>
      </c>
      <c r="O9062" t="s">
        <v>413</v>
      </c>
    </row>
    <row r="9063" spans="1:15" hidden="1" x14ac:dyDescent="0.35">
      <c r="A9063" t="s">
        <v>565</v>
      </c>
      <c r="B9063" t="s">
        <v>84</v>
      </c>
      <c r="C9063" t="s">
        <v>384</v>
      </c>
      <c r="D9063" t="s">
        <v>78</v>
      </c>
      <c r="E9063">
        <v>2023</v>
      </c>
      <c r="F9063">
        <v>34</v>
      </c>
      <c r="G9063" t="s">
        <v>302</v>
      </c>
      <c r="H9063" t="s">
        <v>80</v>
      </c>
      <c r="I9063">
        <v>16706</v>
      </c>
      <c r="L9063" t="s">
        <v>566</v>
      </c>
      <c r="M9063">
        <v>15960.48</v>
      </c>
      <c r="N9063">
        <v>745.52</v>
      </c>
      <c r="O9063" t="s">
        <v>413</v>
      </c>
    </row>
    <row r="9064" spans="1:15" hidden="1" x14ac:dyDescent="0.35">
      <c r="A9064" t="s">
        <v>565</v>
      </c>
      <c r="B9064" t="s">
        <v>84</v>
      </c>
      <c r="C9064" t="s">
        <v>384</v>
      </c>
      <c r="D9064" t="s">
        <v>78</v>
      </c>
      <c r="E9064">
        <v>2023</v>
      </c>
      <c r="F9064">
        <v>34</v>
      </c>
      <c r="G9064" t="s">
        <v>302</v>
      </c>
      <c r="H9064" t="s">
        <v>80</v>
      </c>
      <c r="I9064">
        <v>7536</v>
      </c>
      <c r="L9064" t="s">
        <v>566</v>
      </c>
      <c r="M9064">
        <v>7199.7</v>
      </c>
      <c r="N9064">
        <v>336.3</v>
      </c>
      <c r="O9064" t="s">
        <v>413</v>
      </c>
    </row>
    <row r="9065" spans="1:15" hidden="1" x14ac:dyDescent="0.35">
      <c r="A9065" t="s">
        <v>565</v>
      </c>
      <c r="B9065" t="s">
        <v>84</v>
      </c>
      <c r="C9065" t="s">
        <v>384</v>
      </c>
      <c r="D9065" t="s">
        <v>78</v>
      </c>
      <c r="E9065">
        <v>2023</v>
      </c>
      <c r="F9065">
        <v>34</v>
      </c>
      <c r="G9065" t="s">
        <v>302</v>
      </c>
      <c r="H9065" t="s">
        <v>80</v>
      </c>
      <c r="I9065">
        <v>30102</v>
      </c>
      <c r="L9065" t="s">
        <v>566</v>
      </c>
      <c r="M9065">
        <v>28758.68</v>
      </c>
      <c r="N9065">
        <v>1343.32</v>
      </c>
      <c r="O9065" t="s">
        <v>413</v>
      </c>
    </row>
    <row r="9066" spans="1:15" hidden="1" x14ac:dyDescent="0.35">
      <c r="A9066" t="s">
        <v>565</v>
      </c>
      <c r="B9066" t="s">
        <v>84</v>
      </c>
      <c r="C9066" t="s">
        <v>384</v>
      </c>
      <c r="D9066" t="s">
        <v>78</v>
      </c>
      <c r="E9066">
        <v>2023</v>
      </c>
      <c r="F9066">
        <v>34</v>
      </c>
      <c r="G9066" t="s">
        <v>302</v>
      </c>
      <c r="H9066" t="s">
        <v>80</v>
      </c>
      <c r="I9066">
        <v>4088</v>
      </c>
      <c r="L9066" t="s">
        <v>566</v>
      </c>
      <c r="M9066">
        <v>3905.57</v>
      </c>
      <c r="N9066">
        <v>182.43</v>
      </c>
      <c r="O9066" t="s">
        <v>413</v>
      </c>
    </row>
    <row r="9067" spans="1:15" hidden="1" x14ac:dyDescent="0.35">
      <c r="A9067" t="s">
        <v>565</v>
      </c>
      <c r="B9067" t="s">
        <v>84</v>
      </c>
      <c r="C9067" t="s">
        <v>384</v>
      </c>
      <c r="D9067" t="s">
        <v>78</v>
      </c>
      <c r="E9067">
        <v>2023</v>
      </c>
      <c r="F9067">
        <v>34</v>
      </c>
      <c r="G9067" t="s">
        <v>302</v>
      </c>
      <c r="H9067" t="s">
        <v>80</v>
      </c>
      <c r="I9067">
        <v>40375</v>
      </c>
      <c r="L9067" t="s">
        <v>566</v>
      </c>
      <c r="M9067">
        <v>38573.24</v>
      </c>
      <c r="N9067">
        <v>1801.76</v>
      </c>
      <c r="O9067" t="s">
        <v>413</v>
      </c>
    </row>
    <row r="9068" spans="1:15" hidden="1" x14ac:dyDescent="0.35">
      <c r="A9068" t="s">
        <v>565</v>
      </c>
      <c r="B9068" t="s">
        <v>84</v>
      </c>
      <c r="C9068" t="s">
        <v>384</v>
      </c>
      <c r="D9068" t="s">
        <v>78</v>
      </c>
      <c r="E9068">
        <v>2023</v>
      </c>
      <c r="F9068">
        <v>34</v>
      </c>
      <c r="G9068" t="s">
        <v>302</v>
      </c>
      <c r="H9068" t="s">
        <v>80</v>
      </c>
      <c r="I9068">
        <v>7309</v>
      </c>
      <c r="L9068" t="s">
        <v>566</v>
      </c>
      <c r="M9068">
        <v>6982.83</v>
      </c>
      <c r="N9068">
        <v>326.17</v>
      </c>
      <c r="O9068" t="s">
        <v>413</v>
      </c>
    </row>
    <row r="9069" spans="1:15" hidden="1" x14ac:dyDescent="0.35">
      <c r="A9069" t="s">
        <v>565</v>
      </c>
      <c r="B9069" t="s">
        <v>84</v>
      </c>
      <c r="C9069" t="s">
        <v>384</v>
      </c>
      <c r="D9069" t="s">
        <v>78</v>
      </c>
      <c r="E9069">
        <v>2023</v>
      </c>
      <c r="F9069">
        <v>67</v>
      </c>
      <c r="G9069" t="s">
        <v>303</v>
      </c>
      <c r="H9069" t="s">
        <v>80</v>
      </c>
      <c r="I9069">
        <v>1022</v>
      </c>
      <c r="J9069">
        <v>0</v>
      </c>
      <c r="K9069">
        <v>1022</v>
      </c>
      <c r="L9069" t="s">
        <v>566</v>
      </c>
      <c r="O9069" t="s">
        <v>413</v>
      </c>
    </row>
    <row r="9070" spans="1:15" hidden="1" x14ac:dyDescent="0.35">
      <c r="A9070" t="s">
        <v>565</v>
      </c>
      <c r="B9070" t="s">
        <v>84</v>
      </c>
      <c r="C9070" t="s">
        <v>384</v>
      </c>
      <c r="D9070" t="s">
        <v>78</v>
      </c>
      <c r="E9070">
        <v>2024</v>
      </c>
      <c r="F9070">
        <v>79</v>
      </c>
      <c r="G9070" t="s">
        <v>312</v>
      </c>
      <c r="H9070" t="s">
        <v>80</v>
      </c>
      <c r="I9070">
        <v>266641</v>
      </c>
      <c r="L9070" t="s">
        <v>566</v>
      </c>
      <c r="O9070" t="s">
        <v>413</v>
      </c>
    </row>
    <row r="9071" spans="1:15" hidden="1" x14ac:dyDescent="0.35">
      <c r="A9071" t="s">
        <v>565</v>
      </c>
      <c r="B9071" t="s">
        <v>84</v>
      </c>
      <c r="C9071" t="s">
        <v>384</v>
      </c>
      <c r="D9071" t="s">
        <v>78</v>
      </c>
      <c r="E9071">
        <v>2024</v>
      </c>
      <c r="F9071">
        <v>79</v>
      </c>
      <c r="G9071" t="s">
        <v>312</v>
      </c>
      <c r="H9071" t="s">
        <v>80</v>
      </c>
      <c r="I9071">
        <v>5676</v>
      </c>
      <c r="L9071" t="s">
        <v>566</v>
      </c>
      <c r="O9071" t="s">
        <v>413</v>
      </c>
    </row>
    <row r="9072" spans="1:15" hidden="1" x14ac:dyDescent="0.35">
      <c r="A9072" t="s">
        <v>565</v>
      </c>
      <c r="B9072" t="s">
        <v>84</v>
      </c>
      <c r="C9072" t="s">
        <v>384</v>
      </c>
      <c r="D9072" t="s">
        <v>78</v>
      </c>
      <c r="E9072">
        <v>2024</v>
      </c>
      <c r="F9072">
        <v>79</v>
      </c>
      <c r="G9072" t="s">
        <v>312</v>
      </c>
      <c r="H9072" t="s">
        <v>80</v>
      </c>
      <c r="I9072">
        <v>16275</v>
      </c>
      <c r="L9072" t="s">
        <v>566</v>
      </c>
      <c r="O9072" t="s">
        <v>413</v>
      </c>
    </row>
    <row r="9073" spans="1:15" hidden="1" x14ac:dyDescent="0.35">
      <c r="A9073" t="s">
        <v>565</v>
      </c>
      <c r="B9073" t="s">
        <v>84</v>
      </c>
      <c r="C9073" t="s">
        <v>384</v>
      </c>
      <c r="D9073" t="s">
        <v>78</v>
      </c>
      <c r="E9073">
        <v>2024</v>
      </c>
      <c r="F9073">
        <v>34</v>
      </c>
      <c r="G9073" t="s">
        <v>302</v>
      </c>
      <c r="H9073" t="s">
        <v>80</v>
      </c>
      <c r="I9073">
        <v>107066</v>
      </c>
      <c r="L9073" t="s">
        <v>566</v>
      </c>
      <c r="M9073">
        <v>102288.11</v>
      </c>
      <c r="N9073">
        <v>4777.8900000000003</v>
      </c>
      <c r="O9073" t="s">
        <v>413</v>
      </c>
    </row>
    <row r="9074" spans="1:15" hidden="1" x14ac:dyDescent="0.35">
      <c r="A9074" t="s">
        <v>565</v>
      </c>
      <c r="B9074" t="s">
        <v>84</v>
      </c>
      <c r="C9074" t="s">
        <v>384</v>
      </c>
      <c r="D9074" t="s">
        <v>78</v>
      </c>
      <c r="E9074">
        <v>2024</v>
      </c>
      <c r="F9074">
        <v>34</v>
      </c>
      <c r="G9074" t="s">
        <v>302</v>
      </c>
      <c r="H9074" t="s">
        <v>80</v>
      </c>
      <c r="I9074">
        <v>13798</v>
      </c>
      <c r="L9074" t="s">
        <v>566</v>
      </c>
      <c r="M9074">
        <v>13182.26</v>
      </c>
      <c r="N9074">
        <v>615.74</v>
      </c>
      <c r="O9074" t="s">
        <v>413</v>
      </c>
    </row>
    <row r="9075" spans="1:15" hidden="1" x14ac:dyDescent="0.35">
      <c r="A9075" t="s">
        <v>565</v>
      </c>
      <c r="B9075" t="s">
        <v>84</v>
      </c>
      <c r="C9075" t="s">
        <v>384</v>
      </c>
      <c r="D9075" t="s">
        <v>78</v>
      </c>
      <c r="E9075">
        <v>2024</v>
      </c>
      <c r="F9075">
        <v>34</v>
      </c>
      <c r="G9075" t="s">
        <v>302</v>
      </c>
      <c r="H9075" t="s">
        <v>80</v>
      </c>
      <c r="I9075">
        <v>44524</v>
      </c>
      <c r="L9075" t="s">
        <v>566</v>
      </c>
      <c r="M9075">
        <v>42537.09</v>
      </c>
      <c r="N9075">
        <v>1986.91</v>
      </c>
      <c r="O9075" t="s">
        <v>413</v>
      </c>
    </row>
    <row r="9076" spans="1:15" hidden="1" x14ac:dyDescent="0.35">
      <c r="A9076" t="s">
        <v>565</v>
      </c>
      <c r="B9076" t="s">
        <v>84</v>
      </c>
      <c r="C9076" t="s">
        <v>384</v>
      </c>
      <c r="D9076" t="s">
        <v>78</v>
      </c>
      <c r="E9076">
        <v>2024</v>
      </c>
      <c r="F9076">
        <v>34</v>
      </c>
      <c r="G9076" t="s">
        <v>302</v>
      </c>
      <c r="H9076" t="s">
        <v>80</v>
      </c>
      <c r="I9076">
        <v>65090</v>
      </c>
      <c r="L9076" t="s">
        <v>566</v>
      </c>
      <c r="M9076">
        <v>62185.32</v>
      </c>
      <c r="N9076">
        <v>2904.68</v>
      </c>
      <c r="O9076" t="s">
        <v>413</v>
      </c>
    </row>
    <row r="9077" spans="1:15" hidden="1" x14ac:dyDescent="0.35">
      <c r="A9077" t="s">
        <v>565</v>
      </c>
      <c r="B9077" t="s">
        <v>84</v>
      </c>
      <c r="C9077" t="s">
        <v>411</v>
      </c>
      <c r="D9077" t="s">
        <v>78</v>
      </c>
      <c r="E9077">
        <v>2022</v>
      </c>
      <c r="F9077">
        <v>34</v>
      </c>
      <c r="G9077" t="s">
        <v>302</v>
      </c>
      <c r="H9077" t="s">
        <v>80</v>
      </c>
      <c r="I9077">
        <v>11</v>
      </c>
      <c r="L9077" t="s">
        <v>566</v>
      </c>
      <c r="M9077">
        <v>10.45</v>
      </c>
      <c r="N9077">
        <v>0.55000000000000004</v>
      </c>
      <c r="O9077" t="s">
        <v>412</v>
      </c>
    </row>
    <row r="9078" spans="1:15" hidden="1" x14ac:dyDescent="0.35">
      <c r="A9078" t="s">
        <v>565</v>
      </c>
      <c r="B9078" t="s">
        <v>84</v>
      </c>
      <c r="C9078" t="s">
        <v>411</v>
      </c>
      <c r="D9078" t="s">
        <v>78</v>
      </c>
      <c r="E9078">
        <v>2022</v>
      </c>
      <c r="F9078">
        <v>34</v>
      </c>
      <c r="G9078" t="s">
        <v>302</v>
      </c>
      <c r="H9078" t="s">
        <v>80</v>
      </c>
      <c r="I9078">
        <v>1</v>
      </c>
      <c r="L9078" t="s">
        <v>566</v>
      </c>
      <c r="M9078">
        <v>0.95</v>
      </c>
      <c r="N9078">
        <v>0.05</v>
      </c>
      <c r="O9078" t="s">
        <v>412</v>
      </c>
    </row>
    <row r="9079" spans="1:15" hidden="1" x14ac:dyDescent="0.35">
      <c r="A9079" t="s">
        <v>565</v>
      </c>
      <c r="B9079" t="s">
        <v>84</v>
      </c>
      <c r="C9079" t="s">
        <v>411</v>
      </c>
      <c r="D9079" t="s">
        <v>78</v>
      </c>
      <c r="E9079">
        <v>2022</v>
      </c>
      <c r="F9079">
        <v>34</v>
      </c>
      <c r="G9079" t="s">
        <v>302</v>
      </c>
      <c r="H9079" t="s">
        <v>80</v>
      </c>
      <c r="I9079">
        <v>7</v>
      </c>
      <c r="L9079" t="s">
        <v>566</v>
      </c>
      <c r="M9079">
        <v>6.65</v>
      </c>
      <c r="N9079">
        <v>0.35</v>
      </c>
      <c r="O9079" t="s">
        <v>412</v>
      </c>
    </row>
    <row r="9080" spans="1:15" hidden="1" x14ac:dyDescent="0.35">
      <c r="A9080" t="s">
        <v>565</v>
      </c>
      <c r="B9080" t="s">
        <v>84</v>
      </c>
      <c r="C9080" t="s">
        <v>411</v>
      </c>
      <c r="D9080" t="s">
        <v>78</v>
      </c>
      <c r="E9080">
        <v>2022</v>
      </c>
      <c r="F9080">
        <v>34</v>
      </c>
      <c r="G9080" t="s">
        <v>302</v>
      </c>
      <c r="H9080" t="s">
        <v>80</v>
      </c>
      <c r="I9080">
        <v>5</v>
      </c>
      <c r="L9080" t="s">
        <v>566</v>
      </c>
      <c r="M9080">
        <v>4.75</v>
      </c>
      <c r="N9080">
        <v>0.25</v>
      </c>
      <c r="O9080" t="s">
        <v>412</v>
      </c>
    </row>
    <row r="9081" spans="1:15" hidden="1" x14ac:dyDescent="0.35">
      <c r="A9081" t="s">
        <v>565</v>
      </c>
      <c r="B9081" t="s">
        <v>84</v>
      </c>
      <c r="C9081" t="s">
        <v>411</v>
      </c>
      <c r="D9081" t="s">
        <v>78</v>
      </c>
      <c r="E9081">
        <v>2022</v>
      </c>
      <c r="F9081">
        <v>34</v>
      </c>
      <c r="G9081" t="s">
        <v>302</v>
      </c>
      <c r="H9081" t="s">
        <v>80</v>
      </c>
      <c r="I9081">
        <v>307</v>
      </c>
      <c r="L9081" t="s">
        <v>566</v>
      </c>
      <c r="M9081">
        <v>291.64999999999998</v>
      </c>
      <c r="N9081">
        <v>15.35</v>
      </c>
      <c r="O9081" t="s">
        <v>412</v>
      </c>
    </row>
    <row r="9082" spans="1:15" hidden="1" x14ac:dyDescent="0.35">
      <c r="A9082" t="s">
        <v>565</v>
      </c>
      <c r="B9082" t="s">
        <v>84</v>
      </c>
      <c r="C9082" t="s">
        <v>411</v>
      </c>
      <c r="D9082" t="s">
        <v>78</v>
      </c>
      <c r="E9082">
        <v>2022</v>
      </c>
      <c r="F9082">
        <v>34</v>
      </c>
      <c r="G9082" t="s">
        <v>302</v>
      </c>
      <c r="H9082" t="s">
        <v>80</v>
      </c>
      <c r="I9082">
        <v>16</v>
      </c>
      <c r="L9082" t="s">
        <v>566</v>
      </c>
      <c r="M9082">
        <v>15.2</v>
      </c>
      <c r="N9082">
        <v>0.8</v>
      </c>
      <c r="O9082" t="s">
        <v>412</v>
      </c>
    </row>
    <row r="9083" spans="1:15" hidden="1" x14ac:dyDescent="0.35">
      <c r="A9083" t="s">
        <v>565</v>
      </c>
      <c r="B9083" t="s">
        <v>84</v>
      </c>
      <c r="C9083" t="s">
        <v>411</v>
      </c>
      <c r="D9083" t="s">
        <v>78</v>
      </c>
      <c r="E9083">
        <v>2022</v>
      </c>
      <c r="F9083">
        <v>34</v>
      </c>
      <c r="G9083" t="s">
        <v>302</v>
      </c>
      <c r="H9083" t="s">
        <v>80</v>
      </c>
      <c r="I9083">
        <v>403</v>
      </c>
      <c r="L9083" t="s">
        <v>566</v>
      </c>
      <c r="M9083">
        <v>382.85</v>
      </c>
      <c r="N9083">
        <v>20.149999999999999</v>
      </c>
      <c r="O9083" t="s">
        <v>412</v>
      </c>
    </row>
    <row r="9084" spans="1:15" hidden="1" x14ac:dyDescent="0.35">
      <c r="A9084" t="s">
        <v>565</v>
      </c>
      <c r="B9084" t="s">
        <v>84</v>
      </c>
      <c r="C9084" t="s">
        <v>411</v>
      </c>
      <c r="D9084" t="s">
        <v>78</v>
      </c>
      <c r="E9084">
        <v>2022</v>
      </c>
      <c r="F9084">
        <v>34</v>
      </c>
      <c r="G9084" t="s">
        <v>302</v>
      </c>
      <c r="H9084" t="s">
        <v>80</v>
      </c>
      <c r="I9084">
        <v>144</v>
      </c>
      <c r="L9084" t="s">
        <v>566</v>
      </c>
      <c r="M9084">
        <v>136.80000000000001</v>
      </c>
      <c r="N9084">
        <v>7.2</v>
      </c>
      <c r="O9084" t="s">
        <v>412</v>
      </c>
    </row>
    <row r="9085" spans="1:15" hidden="1" x14ac:dyDescent="0.35">
      <c r="A9085" t="s">
        <v>565</v>
      </c>
      <c r="B9085" t="s">
        <v>84</v>
      </c>
      <c r="C9085" t="s">
        <v>411</v>
      </c>
      <c r="D9085" t="s">
        <v>78</v>
      </c>
      <c r="E9085">
        <v>2023</v>
      </c>
      <c r="F9085">
        <v>34</v>
      </c>
      <c r="G9085" t="s">
        <v>302</v>
      </c>
      <c r="H9085" t="s">
        <v>80</v>
      </c>
      <c r="I9085">
        <v>381</v>
      </c>
      <c r="L9085" t="s">
        <v>566</v>
      </c>
      <c r="M9085">
        <v>361.95</v>
      </c>
      <c r="N9085">
        <v>19.05</v>
      </c>
      <c r="O9085" t="s">
        <v>412</v>
      </c>
    </row>
    <row r="9086" spans="1:15" hidden="1" x14ac:dyDescent="0.35">
      <c r="A9086" t="s">
        <v>565</v>
      </c>
      <c r="B9086" t="s">
        <v>84</v>
      </c>
      <c r="C9086" t="s">
        <v>411</v>
      </c>
      <c r="D9086" t="s">
        <v>78</v>
      </c>
      <c r="E9086">
        <v>2023</v>
      </c>
      <c r="F9086">
        <v>34</v>
      </c>
      <c r="G9086" t="s">
        <v>302</v>
      </c>
      <c r="H9086" t="s">
        <v>80</v>
      </c>
      <c r="I9086">
        <v>16</v>
      </c>
      <c r="L9086" t="s">
        <v>566</v>
      </c>
      <c r="M9086">
        <v>15.2</v>
      </c>
      <c r="N9086">
        <v>0.8</v>
      </c>
      <c r="O9086" t="s">
        <v>412</v>
      </c>
    </row>
    <row r="9087" spans="1:15" hidden="1" x14ac:dyDescent="0.35">
      <c r="A9087" t="s">
        <v>565</v>
      </c>
      <c r="B9087" t="s">
        <v>84</v>
      </c>
      <c r="C9087" t="s">
        <v>411</v>
      </c>
      <c r="D9087" t="s">
        <v>78</v>
      </c>
      <c r="E9087">
        <v>2023</v>
      </c>
      <c r="F9087">
        <v>34</v>
      </c>
      <c r="G9087" t="s">
        <v>302</v>
      </c>
      <c r="H9087" t="s">
        <v>80</v>
      </c>
      <c r="I9087">
        <v>256</v>
      </c>
      <c r="L9087" t="s">
        <v>566</v>
      </c>
      <c r="M9087">
        <v>229.7</v>
      </c>
      <c r="N9087">
        <v>26.3</v>
      </c>
      <c r="O9087" t="s">
        <v>412</v>
      </c>
    </row>
    <row r="9088" spans="1:15" hidden="1" x14ac:dyDescent="0.35">
      <c r="A9088" t="s">
        <v>565</v>
      </c>
      <c r="B9088" t="s">
        <v>84</v>
      </c>
      <c r="C9088" t="s">
        <v>411</v>
      </c>
      <c r="D9088" t="s">
        <v>78</v>
      </c>
      <c r="E9088">
        <v>2023</v>
      </c>
      <c r="F9088">
        <v>34</v>
      </c>
      <c r="G9088" t="s">
        <v>302</v>
      </c>
      <c r="H9088" t="s">
        <v>80</v>
      </c>
      <c r="I9088">
        <v>129</v>
      </c>
      <c r="L9088" t="s">
        <v>566</v>
      </c>
      <c r="M9088">
        <v>122.55</v>
      </c>
      <c r="N9088">
        <v>6.45</v>
      </c>
      <c r="O9088" t="s">
        <v>412</v>
      </c>
    </row>
    <row r="9089" spans="1:15" hidden="1" x14ac:dyDescent="0.35">
      <c r="A9089" t="s">
        <v>565</v>
      </c>
      <c r="B9089" t="s">
        <v>84</v>
      </c>
      <c r="C9089" t="s">
        <v>411</v>
      </c>
      <c r="D9089" t="s">
        <v>78</v>
      </c>
      <c r="E9089">
        <v>2023</v>
      </c>
      <c r="F9089">
        <v>34</v>
      </c>
      <c r="G9089" t="s">
        <v>302</v>
      </c>
      <c r="H9089" t="s">
        <v>81</v>
      </c>
      <c r="I9089">
        <v>27</v>
      </c>
      <c r="L9089" t="s">
        <v>566</v>
      </c>
      <c r="M9089">
        <v>25.65</v>
      </c>
      <c r="N9089">
        <v>1.35</v>
      </c>
      <c r="O9089" t="s">
        <v>412</v>
      </c>
    </row>
    <row r="9090" spans="1:15" hidden="1" x14ac:dyDescent="0.35">
      <c r="A9090" t="s">
        <v>565</v>
      </c>
      <c r="B9090" t="s">
        <v>84</v>
      </c>
      <c r="C9090" t="s">
        <v>411</v>
      </c>
      <c r="D9090" t="s">
        <v>78</v>
      </c>
      <c r="E9090">
        <v>2023</v>
      </c>
      <c r="F9090">
        <v>34</v>
      </c>
      <c r="G9090" t="s">
        <v>302</v>
      </c>
      <c r="H9090" t="s">
        <v>81</v>
      </c>
      <c r="I9090">
        <v>12</v>
      </c>
      <c r="L9090" t="s">
        <v>566</v>
      </c>
      <c r="M9090">
        <v>11.4</v>
      </c>
      <c r="N9090">
        <v>0.6</v>
      </c>
      <c r="O9090" t="s">
        <v>412</v>
      </c>
    </row>
    <row r="9091" spans="1:15" hidden="1" x14ac:dyDescent="0.35">
      <c r="A9091" t="s">
        <v>565</v>
      </c>
      <c r="B9091" t="s">
        <v>84</v>
      </c>
      <c r="C9091" t="s">
        <v>411</v>
      </c>
      <c r="D9091" t="s">
        <v>78</v>
      </c>
      <c r="E9091">
        <v>2023</v>
      </c>
      <c r="F9091">
        <v>34</v>
      </c>
      <c r="G9091" t="s">
        <v>302</v>
      </c>
      <c r="H9091" t="s">
        <v>80</v>
      </c>
      <c r="I9091">
        <v>1334</v>
      </c>
      <c r="L9091" t="s">
        <v>566</v>
      </c>
      <c r="M9091">
        <v>1267.3</v>
      </c>
      <c r="N9091">
        <v>66.7</v>
      </c>
      <c r="O9091" t="s">
        <v>412</v>
      </c>
    </row>
    <row r="9092" spans="1:15" hidden="1" x14ac:dyDescent="0.35">
      <c r="A9092" t="s">
        <v>565</v>
      </c>
      <c r="B9092" t="s">
        <v>84</v>
      </c>
      <c r="C9092" t="s">
        <v>411</v>
      </c>
      <c r="D9092" t="s">
        <v>78</v>
      </c>
      <c r="E9092">
        <v>2023</v>
      </c>
      <c r="F9092">
        <v>34</v>
      </c>
      <c r="G9092" t="s">
        <v>302</v>
      </c>
      <c r="H9092" t="s">
        <v>80</v>
      </c>
      <c r="I9092">
        <v>55</v>
      </c>
      <c r="L9092" t="s">
        <v>566</v>
      </c>
      <c r="M9092">
        <v>52.25</v>
      </c>
      <c r="N9092">
        <v>2.75</v>
      </c>
      <c r="O9092" t="s">
        <v>412</v>
      </c>
    </row>
    <row r="9093" spans="1:15" hidden="1" x14ac:dyDescent="0.35">
      <c r="A9093" t="s">
        <v>565</v>
      </c>
      <c r="B9093" t="s">
        <v>84</v>
      </c>
      <c r="C9093" t="s">
        <v>411</v>
      </c>
      <c r="D9093" t="s">
        <v>78</v>
      </c>
      <c r="E9093">
        <v>2023</v>
      </c>
      <c r="F9093">
        <v>34</v>
      </c>
      <c r="G9093" t="s">
        <v>302</v>
      </c>
      <c r="H9093" t="s">
        <v>80</v>
      </c>
      <c r="I9093">
        <v>451</v>
      </c>
      <c r="L9093" t="s">
        <v>566</v>
      </c>
      <c r="M9093">
        <v>428.45</v>
      </c>
      <c r="N9093">
        <v>22.55</v>
      </c>
      <c r="O9093" t="s">
        <v>412</v>
      </c>
    </row>
    <row r="9094" spans="1:15" hidden="1" x14ac:dyDescent="0.35">
      <c r="A9094" t="s">
        <v>565</v>
      </c>
      <c r="B9094" t="s">
        <v>84</v>
      </c>
      <c r="C9094" t="s">
        <v>411</v>
      </c>
      <c r="D9094" t="s">
        <v>78</v>
      </c>
      <c r="E9094">
        <v>2023</v>
      </c>
      <c r="F9094">
        <v>34</v>
      </c>
      <c r="G9094" t="s">
        <v>302</v>
      </c>
      <c r="H9094" t="s">
        <v>81</v>
      </c>
      <c r="I9094">
        <v>101</v>
      </c>
      <c r="L9094" t="s">
        <v>566</v>
      </c>
      <c r="M9094">
        <v>95.95</v>
      </c>
      <c r="N9094">
        <v>5.05</v>
      </c>
      <c r="O9094" t="s">
        <v>412</v>
      </c>
    </row>
    <row r="9095" spans="1:15" hidden="1" x14ac:dyDescent="0.35">
      <c r="A9095" t="s">
        <v>565</v>
      </c>
      <c r="B9095" t="s">
        <v>84</v>
      </c>
      <c r="C9095" t="s">
        <v>411</v>
      </c>
      <c r="D9095" t="s">
        <v>78</v>
      </c>
      <c r="E9095">
        <v>2023</v>
      </c>
      <c r="F9095">
        <v>34</v>
      </c>
      <c r="G9095" t="s">
        <v>302</v>
      </c>
      <c r="H9095" t="s">
        <v>81</v>
      </c>
      <c r="I9095">
        <v>45</v>
      </c>
      <c r="L9095" t="s">
        <v>566</v>
      </c>
      <c r="M9095">
        <v>42.75</v>
      </c>
      <c r="N9095">
        <v>2.25</v>
      </c>
      <c r="O9095" t="s">
        <v>412</v>
      </c>
    </row>
    <row r="9096" spans="1:15" hidden="1" x14ac:dyDescent="0.35">
      <c r="A9096" t="s">
        <v>565</v>
      </c>
      <c r="B9096" t="s">
        <v>84</v>
      </c>
      <c r="C9096" t="s">
        <v>411</v>
      </c>
      <c r="D9096" t="s">
        <v>78</v>
      </c>
      <c r="E9096">
        <v>2024</v>
      </c>
      <c r="F9096">
        <v>79</v>
      </c>
      <c r="G9096" t="s">
        <v>312</v>
      </c>
      <c r="H9096" t="s">
        <v>80</v>
      </c>
      <c r="I9096">
        <v>2266</v>
      </c>
      <c r="L9096" t="s">
        <v>566</v>
      </c>
      <c r="O9096" t="s">
        <v>412</v>
      </c>
    </row>
    <row r="9097" spans="1:15" hidden="1" x14ac:dyDescent="0.35">
      <c r="A9097" t="s">
        <v>565</v>
      </c>
      <c r="B9097" t="s">
        <v>84</v>
      </c>
      <c r="C9097" t="s">
        <v>411</v>
      </c>
      <c r="D9097" t="s">
        <v>78</v>
      </c>
      <c r="E9097">
        <v>2024</v>
      </c>
      <c r="F9097">
        <v>79</v>
      </c>
      <c r="G9097" t="s">
        <v>312</v>
      </c>
      <c r="H9097" t="s">
        <v>80</v>
      </c>
      <c r="I9097">
        <v>9</v>
      </c>
      <c r="L9097" t="s">
        <v>566</v>
      </c>
      <c r="O9097" t="s">
        <v>412</v>
      </c>
    </row>
    <row r="9098" spans="1:15" hidden="1" x14ac:dyDescent="0.35">
      <c r="A9098" t="s">
        <v>565</v>
      </c>
      <c r="B9098" t="s">
        <v>84</v>
      </c>
      <c r="C9098" t="s">
        <v>411</v>
      </c>
      <c r="D9098" t="s">
        <v>78</v>
      </c>
      <c r="E9098">
        <v>2024</v>
      </c>
      <c r="F9098">
        <v>79</v>
      </c>
      <c r="G9098" t="s">
        <v>312</v>
      </c>
      <c r="H9098" t="s">
        <v>80</v>
      </c>
      <c r="I9098">
        <v>2418</v>
      </c>
      <c r="L9098" t="s">
        <v>566</v>
      </c>
      <c r="O9098" t="s">
        <v>412</v>
      </c>
    </row>
    <row r="9099" spans="1:15" hidden="1" x14ac:dyDescent="0.35">
      <c r="A9099" t="s">
        <v>565</v>
      </c>
      <c r="B9099" t="s">
        <v>84</v>
      </c>
      <c r="C9099" t="s">
        <v>411</v>
      </c>
      <c r="D9099" t="s">
        <v>78</v>
      </c>
      <c r="E9099">
        <v>2024</v>
      </c>
      <c r="F9099">
        <v>79</v>
      </c>
      <c r="G9099" t="s">
        <v>312</v>
      </c>
      <c r="H9099" t="s">
        <v>80</v>
      </c>
      <c r="I9099">
        <v>341</v>
      </c>
      <c r="L9099" t="s">
        <v>566</v>
      </c>
      <c r="O9099" t="s">
        <v>412</v>
      </c>
    </row>
    <row r="9100" spans="1:15" hidden="1" x14ac:dyDescent="0.35">
      <c r="A9100" t="s">
        <v>565</v>
      </c>
      <c r="B9100" t="s">
        <v>84</v>
      </c>
      <c r="C9100" t="s">
        <v>411</v>
      </c>
      <c r="D9100" t="s">
        <v>78</v>
      </c>
      <c r="E9100">
        <v>2024</v>
      </c>
      <c r="F9100">
        <v>79</v>
      </c>
      <c r="G9100" t="s">
        <v>312</v>
      </c>
      <c r="H9100" t="s">
        <v>81</v>
      </c>
      <c r="I9100">
        <v>1156</v>
      </c>
      <c r="L9100" t="s">
        <v>566</v>
      </c>
      <c r="O9100" t="s">
        <v>412</v>
      </c>
    </row>
    <row r="9101" spans="1:15" hidden="1" x14ac:dyDescent="0.35">
      <c r="A9101" t="s">
        <v>565</v>
      </c>
      <c r="B9101" t="s">
        <v>84</v>
      </c>
      <c r="C9101" t="s">
        <v>411</v>
      </c>
      <c r="D9101" t="s">
        <v>78</v>
      </c>
      <c r="E9101">
        <v>2024</v>
      </c>
      <c r="F9101">
        <v>79</v>
      </c>
      <c r="G9101" t="s">
        <v>312</v>
      </c>
      <c r="H9101" t="s">
        <v>81</v>
      </c>
      <c r="I9101">
        <v>363</v>
      </c>
      <c r="L9101" t="s">
        <v>566</v>
      </c>
      <c r="O9101" t="s">
        <v>412</v>
      </c>
    </row>
    <row r="9102" spans="1:15" hidden="1" x14ac:dyDescent="0.35">
      <c r="A9102" t="s">
        <v>565</v>
      </c>
      <c r="B9102" t="s">
        <v>84</v>
      </c>
      <c r="C9102" t="s">
        <v>411</v>
      </c>
      <c r="D9102" t="s">
        <v>78</v>
      </c>
      <c r="E9102">
        <v>2024</v>
      </c>
      <c r="F9102">
        <v>34</v>
      </c>
      <c r="G9102" t="s">
        <v>302</v>
      </c>
      <c r="H9102" t="s">
        <v>80</v>
      </c>
      <c r="I9102">
        <v>9746</v>
      </c>
      <c r="L9102" t="s">
        <v>566</v>
      </c>
      <c r="M9102">
        <v>8744.9</v>
      </c>
      <c r="N9102">
        <v>1001.1</v>
      </c>
      <c r="O9102" t="s">
        <v>412</v>
      </c>
    </row>
    <row r="9103" spans="1:15" hidden="1" x14ac:dyDescent="0.35">
      <c r="A9103" t="s">
        <v>565</v>
      </c>
      <c r="B9103" t="s">
        <v>84</v>
      </c>
      <c r="C9103" t="s">
        <v>411</v>
      </c>
      <c r="D9103" t="s">
        <v>78</v>
      </c>
      <c r="E9103">
        <v>2024</v>
      </c>
      <c r="F9103">
        <v>34</v>
      </c>
      <c r="G9103" t="s">
        <v>302</v>
      </c>
      <c r="H9103" t="s">
        <v>80</v>
      </c>
      <c r="I9103">
        <v>103</v>
      </c>
      <c r="L9103" t="s">
        <v>566</v>
      </c>
      <c r="M9103">
        <v>97.85</v>
      </c>
      <c r="N9103">
        <v>5.15</v>
      </c>
      <c r="O9103" t="s">
        <v>412</v>
      </c>
    </row>
    <row r="9104" spans="1:15" hidden="1" x14ac:dyDescent="0.35">
      <c r="A9104" t="s">
        <v>565</v>
      </c>
      <c r="B9104" t="s">
        <v>84</v>
      </c>
      <c r="C9104" t="s">
        <v>411</v>
      </c>
      <c r="D9104" t="s">
        <v>78</v>
      </c>
      <c r="E9104">
        <v>2024</v>
      </c>
      <c r="F9104">
        <v>34</v>
      </c>
      <c r="G9104" t="s">
        <v>302</v>
      </c>
      <c r="H9104" t="s">
        <v>80</v>
      </c>
      <c r="I9104">
        <v>665</v>
      </c>
      <c r="L9104" t="s">
        <v>566</v>
      </c>
      <c r="M9104">
        <v>596.69000000000005</v>
      </c>
      <c r="N9104">
        <v>68.31</v>
      </c>
      <c r="O9104" t="s">
        <v>412</v>
      </c>
    </row>
    <row r="9105" spans="1:15" hidden="1" x14ac:dyDescent="0.35">
      <c r="A9105" t="s">
        <v>565</v>
      </c>
      <c r="B9105" t="s">
        <v>84</v>
      </c>
      <c r="C9105" t="s">
        <v>411</v>
      </c>
      <c r="D9105" t="s">
        <v>78</v>
      </c>
      <c r="E9105">
        <v>2024</v>
      </c>
      <c r="F9105">
        <v>34</v>
      </c>
      <c r="G9105" t="s">
        <v>302</v>
      </c>
      <c r="H9105" t="s">
        <v>80</v>
      </c>
      <c r="I9105">
        <v>703</v>
      </c>
      <c r="L9105" t="s">
        <v>566</v>
      </c>
      <c r="M9105">
        <v>667.85</v>
      </c>
      <c r="N9105">
        <v>35.15</v>
      </c>
      <c r="O9105" t="s">
        <v>412</v>
      </c>
    </row>
    <row r="9106" spans="1:15" hidden="1" x14ac:dyDescent="0.35">
      <c r="A9106" t="s">
        <v>565</v>
      </c>
      <c r="B9106" t="s">
        <v>84</v>
      </c>
      <c r="C9106" t="s">
        <v>411</v>
      </c>
      <c r="D9106" t="s">
        <v>78</v>
      </c>
      <c r="E9106">
        <v>2024</v>
      </c>
      <c r="F9106">
        <v>34</v>
      </c>
      <c r="G9106" t="s">
        <v>302</v>
      </c>
      <c r="H9106" t="s">
        <v>81</v>
      </c>
      <c r="I9106">
        <v>996</v>
      </c>
      <c r="L9106" t="s">
        <v>566</v>
      </c>
      <c r="M9106">
        <v>946.2</v>
      </c>
      <c r="N9106">
        <v>49.8</v>
      </c>
      <c r="O9106" t="s">
        <v>412</v>
      </c>
    </row>
    <row r="9107" spans="1:15" hidden="1" x14ac:dyDescent="0.35">
      <c r="A9107" t="s">
        <v>565</v>
      </c>
      <c r="B9107" t="s">
        <v>84</v>
      </c>
      <c r="C9107" t="s">
        <v>411</v>
      </c>
      <c r="D9107" t="s">
        <v>78</v>
      </c>
      <c r="E9107">
        <v>2024</v>
      </c>
      <c r="F9107">
        <v>34</v>
      </c>
      <c r="G9107" t="s">
        <v>302</v>
      </c>
      <c r="H9107" t="s">
        <v>81</v>
      </c>
      <c r="I9107">
        <v>328</v>
      </c>
      <c r="L9107" t="s">
        <v>566</v>
      </c>
      <c r="M9107">
        <v>311.60000000000002</v>
      </c>
      <c r="N9107">
        <v>16.399999999999999</v>
      </c>
      <c r="O9107" t="s">
        <v>412</v>
      </c>
    </row>
    <row r="9108" spans="1:15" hidden="1" x14ac:dyDescent="0.35">
      <c r="A9108" t="s">
        <v>565</v>
      </c>
      <c r="B9108" t="s">
        <v>84</v>
      </c>
      <c r="C9108" t="s">
        <v>421</v>
      </c>
      <c r="D9108" t="s">
        <v>78</v>
      </c>
      <c r="E9108">
        <v>2022</v>
      </c>
      <c r="F9108">
        <v>34</v>
      </c>
      <c r="G9108" t="s">
        <v>302</v>
      </c>
      <c r="H9108" t="s">
        <v>80</v>
      </c>
      <c r="I9108">
        <v>6</v>
      </c>
      <c r="L9108" t="s">
        <v>566</v>
      </c>
      <c r="M9108">
        <v>5.7</v>
      </c>
      <c r="N9108">
        <v>0.3</v>
      </c>
      <c r="O9108" t="s">
        <v>414</v>
      </c>
    </row>
    <row r="9109" spans="1:15" hidden="1" x14ac:dyDescent="0.35">
      <c r="A9109" t="s">
        <v>565</v>
      </c>
      <c r="B9109" t="s">
        <v>84</v>
      </c>
      <c r="C9109" t="s">
        <v>421</v>
      </c>
      <c r="D9109" t="s">
        <v>78</v>
      </c>
      <c r="E9109">
        <v>2022</v>
      </c>
      <c r="F9109">
        <v>34</v>
      </c>
      <c r="G9109" t="s">
        <v>302</v>
      </c>
      <c r="H9109" t="s">
        <v>80</v>
      </c>
      <c r="I9109">
        <v>3</v>
      </c>
      <c r="L9109" t="s">
        <v>566</v>
      </c>
      <c r="M9109">
        <v>2.85</v>
      </c>
      <c r="N9109">
        <v>0.15</v>
      </c>
      <c r="O9109" t="s">
        <v>414</v>
      </c>
    </row>
    <row r="9110" spans="1:15" hidden="1" x14ac:dyDescent="0.35">
      <c r="A9110" t="s">
        <v>565</v>
      </c>
      <c r="B9110" t="s">
        <v>84</v>
      </c>
      <c r="C9110" t="s">
        <v>421</v>
      </c>
      <c r="D9110" t="s">
        <v>78</v>
      </c>
      <c r="E9110">
        <v>2022</v>
      </c>
      <c r="F9110">
        <v>34</v>
      </c>
      <c r="G9110" t="s">
        <v>302</v>
      </c>
      <c r="H9110" t="s">
        <v>80</v>
      </c>
      <c r="I9110">
        <v>1</v>
      </c>
      <c r="L9110" t="s">
        <v>566</v>
      </c>
      <c r="M9110">
        <v>0.95</v>
      </c>
      <c r="N9110">
        <v>0.05</v>
      </c>
      <c r="O9110" t="s">
        <v>414</v>
      </c>
    </row>
    <row r="9111" spans="1:15" hidden="1" x14ac:dyDescent="0.35">
      <c r="A9111" t="s">
        <v>565</v>
      </c>
      <c r="B9111" t="s">
        <v>84</v>
      </c>
      <c r="C9111" t="s">
        <v>421</v>
      </c>
      <c r="D9111" t="s">
        <v>78</v>
      </c>
      <c r="E9111">
        <v>2022</v>
      </c>
      <c r="F9111">
        <v>34</v>
      </c>
      <c r="G9111" t="s">
        <v>302</v>
      </c>
      <c r="H9111" t="s">
        <v>80</v>
      </c>
      <c r="I9111">
        <v>170</v>
      </c>
      <c r="L9111" t="s">
        <v>566</v>
      </c>
      <c r="M9111">
        <v>161.5</v>
      </c>
      <c r="N9111">
        <v>8.5</v>
      </c>
      <c r="O9111" t="s">
        <v>414</v>
      </c>
    </row>
    <row r="9112" spans="1:15" hidden="1" x14ac:dyDescent="0.35">
      <c r="A9112" t="s">
        <v>565</v>
      </c>
      <c r="B9112" t="s">
        <v>84</v>
      </c>
      <c r="C9112" t="s">
        <v>421</v>
      </c>
      <c r="D9112" t="s">
        <v>78</v>
      </c>
      <c r="E9112">
        <v>2022</v>
      </c>
      <c r="F9112">
        <v>34</v>
      </c>
      <c r="G9112" t="s">
        <v>302</v>
      </c>
      <c r="H9112" t="s">
        <v>80</v>
      </c>
      <c r="I9112">
        <v>10</v>
      </c>
      <c r="L9112" t="s">
        <v>566</v>
      </c>
      <c r="M9112">
        <v>9.5</v>
      </c>
      <c r="N9112">
        <v>0.5</v>
      </c>
      <c r="O9112" t="s">
        <v>414</v>
      </c>
    </row>
    <row r="9113" spans="1:15" hidden="1" x14ac:dyDescent="0.35">
      <c r="A9113" t="s">
        <v>565</v>
      </c>
      <c r="B9113" t="s">
        <v>84</v>
      </c>
      <c r="C9113" t="s">
        <v>421</v>
      </c>
      <c r="D9113" t="s">
        <v>78</v>
      </c>
      <c r="E9113">
        <v>2022</v>
      </c>
      <c r="F9113">
        <v>34</v>
      </c>
      <c r="G9113" t="s">
        <v>302</v>
      </c>
      <c r="H9113" t="s">
        <v>80</v>
      </c>
      <c r="I9113">
        <v>208</v>
      </c>
      <c r="L9113" t="s">
        <v>566</v>
      </c>
      <c r="M9113">
        <v>197.6</v>
      </c>
      <c r="N9113">
        <v>10.4</v>
      </c>
      <c r="O9113" t="s">
        <v>414</v>
      </c>
    </row>
    <row r="9114" spans="1:15" hidden="1" x14ac:dyDescent="0.35">
      <c r="A9114" t="s">
        <v>565</v>
      </c>
      <c r="B9114" t="s">
        <v>84</v>
      </c>
      <c r="C9114" t="s">
        <v>421</v>
      </c>
      <c r="D9114" t="s">
        <v>78</v>
      </c>
      <c r="E9114">
        <v>2022</v>
      </c>
      <c r="F9114">
        <v>34</v>
      </c>
      <c r="G9114" t="s">
        <v>302</v>
      </c>
      <c r="H9114" t="s">
        <v>80</v>
      </c>
      <c r="I9114">
        <v>17</v>
      </c>
      <c r="L9114" t="s">
        <v>566</v>
      </c>
      <c r="M9114">
        <v>16.149999999999999</v>
      </c>
      <c r="N9114">
        <v>0.85</v>
      </c>
      <c r="O9114" t="s">
        <v>414</v>
      </c>
    </row>
    <row r="9115" spans="1:15" hidden="1" x14ac:dyDescent="0.35">
      <c r="A9115" t="s">
        <v>565</v>
      </c>
      <c r="B9115" t="s">
        <v>84</v>
      </c>
      <c r="C9115" t="s">
        <v>421</v>
      </c>
      <c r="D9115" t="s">
        <v>78</v>
      </c>
      <c r="E9115">
        <v>2023</v>
      </c>
      <c r="F9115">
        <v>34</v>
      </c>
      <c r="G9115" t="s">
        <v>302</v>
      </c>
      <c r="H9115" t="s">
        <v>80</v>
      </c>
      <c r="I9115">
        <v>170</v>
      </c>
      <c r="L9115" t="s">
        <v>566</v>
      </c>
      <c r="M9115">
        <v>161.5</v>
      </c>
      <c r="N9115">
        <v>8.5</v>
      </c>
      <c r="O9115" t="s">
        <v>414</v>
      </c>
    </row>
    <row r="9116" spans="1:15" hidden="1" x14ac:dyDescent="0.35">
      <c r="A9116" t="s">
        <v>565</v>
      </c>
      <c r="B9116" t="s">
        <v>84</v>
      </c>
      <c r="C9116" t="s">
        <v>421</v>
      </c>
      <c r="D9116" t="s">
        <v>78</v>
      </c>
      <c r="E9116">
        <v>2023</v>
      </c>
      <c r="F9116">
        <v>34</v>
      </c>
      <c r="G9116" t="s">
        <v>302</v>
      </c>
      <c r="H9116" t="s">
        <v>80</v>
      </c>
      <c r="I9116">
        <v>10</v>
      </c>
      <c r="L9116" t="s">
        <v>566</v>
      </c>
      <c r="M9116">
        <v>9.5</v>
      </c>
      <c r="N9116">
        <v>0.5</v>
      </c>
      <c r="O9116" t="s">
        <v>414</v>
      </c>
    </row>
    <row r="9117" spans="1:15" hidden="1" x14ac:dyDescent="0.35">
      <c r="A9117" t="s">
        <v>565</v>
      </c>
      <c r="B9117" t="s">
        <v>84</v>
      </c>
      <c r="C9117" t="s">
        <v>421</v>
      </c>
      <c r="D9117" t="s">
        <v>78</v>
      </c>
      <c r="E9117">
        <v>2023</v>
      </c>
      <c r="F9117">
        <v>34</v>
      </c>
      <c r="G9117" t="s">
        <v>302</v>
      </c>
      <c r="H9117" t="s">
        <v>80</v>
      </c>
      <c r="I9117">
        <v>208</v>
      </c>
      <c r="L9117" t="s">
        <v>566</v>
      </c>
      <c r="M9117">
        <v>197.6</v>
      </c>
      <c r="N9117">
        <v>10.4</v>
      </c>
      <c r="O9117" t="s">
        <v>414</v>
      </c>
    </row>
    <row r="9118" spans="1:15" hidden="1" x14ac:dyDescent="0.35">
      <c r="A9118" t="s">
        <v>565</v>
      </c>
      <c r="B9118" t="s">
        <v>84</v>
      </c>
      <c r="C9118" t="s">
        <v>421</v>
      </c>
      <c r="D9118" t="s">
        <v>78</v>
      </c>
      <c r="E9118">
        <v>2023</v>
      </c>
      <c r="F9118">
        <v>34</v>
      </c>
      <c r="G9118" t="s">
        <v>302</v>
      </c>
      <c r="H9118" t="s">
        <v>80</v>
      </c>
      <c r="I9118">
        <v>17</v>
      </c>
      <c r="L9118" t="s">
        <v>566</v>
      </c>
      <c r="M9118">
        <v>16.149999999999999</v>
      </c>
      <c r="N9118">
        <v>0.85</v>
      </c>
      <c r="O9118" t="s">
        <v>414</v>
      </c>
    </row>
    <row r="9119" spans="1:15" hidden="1" x14ac:dyDescent="0.35">
      <c r="A9119" t="s">
        <v>565</v>
      </c>
      <c r="B9119" t="s">
        <v>84</v>
      </c>
      <c r="C9119" t="s">
        <v>421</v>
      </c>
      <c r="D9119" t="s">
        <v>78</v>
      </c>
      <c r="E9119">
        <v>2023</v>
      </c>
      <c r="F9119">
        <v>34</v>
      </c>
      <c r="G9119" t="s">
        <v>302</v>
      </c>
      <c r="H9119" t="s">
        <v>80</v>
      </c>
      <c r="I9119">
        <v>595</v>
      </c>
      <c r="L9119" t="s">
        <v>566</v>
      </c>
      <c r="M9119">
        <v>565.25</v>
      </c>
      <c r="N9119">
        <v>29.75</v>
      </c>
      <c r="O9119" t="s">
        <v>414</v>
      </c>
    </row>
    <row r="9120" spans="1:15" hidden="1" x14ac:dyDescent="0.35">
      <c r="A9120" t="s">
        <v>565</v>
      </c>
      <c r="B9120" t="s">
        <v>84</v>
      </c>
      <c r="C9120" t="s">
        <v>421</v>
      </c>
      <c r="D9120" t="s">
        <v>78</v>
      </c>
      <c r="E9120">
        <v>2023</v>
      </c>
      <c r="F9120">
        <v>34</v>
      </c>
      <c r="G9120" t="s">
        <v>302</v>
      </c>
      <c r="H9120" t="s">
        <v>80</v>
      </c>
      <c r="I9120">
        <v>33</v>
      </c>
      <c r="L9120" t="s">
        <v>566</v>
      </c>
      <c r="M9120">
        <v>31.35</v>
      </c>
      <c r="N9120">
        <v>1.65</v>
      </c>
      <c r="O9120" t="s">
        <v>414</v>
      </c>
    </row>
    <row r="9121" spans="1:15" hidden="1" x14ac:dyDescent="0.35">
      <c r="A9121" t="s">
        <v>565</v>
      </c>
      <c r="B9121" t="s">
        <v>84</v>
      </c>
      <c r="C9121" t="s">
        <v>421</v>
      </c>
      <c r="D9121" t="s">
        <v>78</v>
      </c>
      <c r="E9121">
        <v>2023</v>
      </c>
      <c r="F9121">
        <v>34</v>
      </c>
      <c r="G9121" t="s">
        <v>302</v>
      </c>
      <c r="H9121" t="s">
        <v>80</v>
      </c>
      <c r="I9121">
        <v>776</v>
      </c>
      <c r="L9121" t="s">
        <v>566</v>
      </c>
      <c r="M9121">
        <v>737.2</v>
      </c>
      <c r="N9121">
        <v>38.799999999999997</v>
      </c>
      <c r="O9121" t="s">
        <v>414</v>
      </c>
    </row>
    <row r="9122" spans="1:15" hidden="1" x14ac:dyDescent="0.35">
      <c r="A9122" t="s">
        <v>565</v>
      </c>
      <c r="B9122" t="s">
        <v>84</v>
      </c>
      <c r="C9122" t="s">
        <v>421</v>
      </c>
      <c r="D9122" t="s">
        <v>78</v>
      </c>
      <c r="E9122">
        <v>2023</v>
      </c>
      <c r="F9122">
        <v>34</v>
      </c>
      <c r="G9122" t="s">
        <v>302</v>
      </c>
      <c r="H9122" t="s">
        <v>80</v>
      </c>
      <c r="I9122">
        <v>60</v>
      </c>
      <c r="L9122" t="s">
        <v>566</v>
      </c>
      <c r="M9122">
        <v>57</v>
      </c>
      <c r="N9122">
        <v>3</v>
      </c>
      <c r="O9122" t="s">
        <v>414</v>
      </c>
    </row>
    <row r="9123" spans="1:15" hidden="1" x14ac:dyDescent="0.35">
      <c r="A9123" t="s">
        <v>565</v>
      </c>
      <c r="B9123" t="s">
        <v>84</v>
      </c>
      <c r="C9123" t="s">
        <v>421</v>
      </c>
      <c r="D9123" t="s">
        <v>78</v>
      </c>
      <c r="E9123">
        <v>2024</v>
      </c>
      <c r="F9123">
        <v>34</v>
      </c>
      <c r="G9123" t="s">
        <v>302</v>
      </c>
      <c r="H9123" t="s">
        <v>80</v>
      </c>
      <c r="I9123">
        <v>113</v>
      </c>
      <c r="L9123" t="s">
        <v>566</v>
      </c>
      <c r="M9123">
        <v>107.35</v>
      </c>
      <c r="N9123">
        <v>5.65</v>
      </c>
      <c r="O9123" t="s">
        <v>414</v>
      </c>
    </row>
    <row r="9124" spans="1:15" hidden="1" x14ac:dyDescent="0.35">
      <c r="A9124" t="s">
        <v>565</v>
      </c>
      <c r="B9124" t="s">
        <v>84</v>
      </c>
      <c r="C9124" t="s">
        <v>421</v>
      </c>
      <c r="D9124" t="s">
        <v>78</v>
      </c>
      <c r="E9124">
        <v>2024</v>
      </c>
      <c r="F9124">
        <v>34</v>
      </c>
      <c r="G9124" t="s">
        <v>302</v>
      </c>
      <c r="H9124" t="s">
        <v>80</v>
      </c>
      <c r="I9124">
        <v>6</v>
      </c>
      <c r="L9124" t="s">
        <v>566</v>
      </c>
      <c r="M9124">
        <v>5.7</v>
      </c>
      <c r="N9124">
        <v>0.3</v>
      </c>
      <c r="O9124" t="s">
        <v>414</v>
      </c>
    </row>
    <row r="9125" spans="1:15" hidden="1" x14ac:dyDescent="0.35">
      <c r="A9125" t="s">
        <v>565</v>
      </c>
      <c r="B9125" t="s">
        <v>84</v>
      </c>
      <c r="C9125" t="s">
        <v>421</v>
      </c>
      <c r="D9125" t="s">
        <v>78</v>
      </c>
      <c r="E9125">
        <v>2024</v>
      </c>
      <c r="F9125">
        <v>34</v>
      </c>
      <c r="G9125" t="s">
        <v>302</v>
      </c>
      <c r="H9125" t="s">
        <v>80</v>
      </c>
      <c r="I9125">
        <v>147</v>
      </c>
      <c r="L9125" t="s">
        <v>566</v>
      </c>
      <c r="M9125">
        <v>139.65</v>
      </c>
      <c r="N9125">
        <v>7.35</v>
      </c>
      <c r="O9125" t="s">
        <v>414</v>
      </c>
    </row>
    <row r="9126" spans="1:15" hidden="1" x14ac:dyDescent="0.35">
      <c r="A9126" t="s">
        <v>565</v>
      </c>
      <c r="B9126" t="s">
        <v>84</v>
      </c>
      <c r="C9126" t="s">
        <v>421</v>
      </c>
      <c r="D9126" t="s">
        <v>78</v>
      </c>
      <c r="E9126">
        <v>2024</v>
      </c>
      <c r="F9126">
        <v>34</v>
      </c>
      <c r="G9126" t="s">
        <v>302</v>
      </c>
      <c r="H9126" t="s">
        <v>80</v>
      </c>
      <c r="I9126">
        <v>46</v>
      </c>
      <c r="L9126" t="s">
        <v>566</v>
      </c>
      <c r="M9126">
        <v>43.7</v>
      </c>
      <c r="N9126">
        <v>2.2999999999999998</v>
      </c>
      <c r="O9126" t="s">
        <v>414</v>
      </c>
    </row>
    <row r="9127" spans="1:15" hidden="1" x14ac:dyDescent="0.35">
      <c r="A9127" t="s">
        <v>567</v>
      </c>
      <c r="B9127" t="s">
        <v>304</v>
      </c>
      <c r="C9127" t="s">
        <v>87</v>
      </c>
      <c r="D9127" t="s">
        <v>78</v>
      </c>
      <c r="E9127">
        <v>2019</v>
      </c>
      <c r="F9127">
        <v>22</v>
      </c>
      <c r="G9127" t="s">
        <v>367</v>
      </c>
      <c r="H9127" t="s">
        <v>80</v>
      </c>
      <c r="I9127">
        <v>11</v>
      </c>
      <c r="L9127" t="s">
        <v>568</v>
      </c>
      <c r="O9127" t="s">
        <v>387</v>
      </c>
    </row>
    <row r="9128" spans="1:15" hidden="1" x14ac:dyDescent="0.35">
      <c r="A9128" t="s">
        <v>567</v>
      </c>
      <c r="B9128" t="s">
        <v>304</v>
      </c>
      <c r="C9128" t="s">
        <v>87</v>
      </c>
      <c r="D9128" t="s">
        <v>78</v>
      </c>
      <c r="E9128">
        <v>2019</v>
      </c>
      <c r="F9128">
        <v>34</v>
      </c>
      <c r="G9128" t="s">
        <v>302</v>
      </c>
      <c r="H9128" t="s">
        <v>80</v>
      </c>
      <c r="I9128">
        <v>157</v>
      </c>
      <c r="L9128" t="s">
        <v>568</v>
      </c>
      <c r="M9128">
        <v>152</v>
      </c>
      <c r="N9128">
        <v>5</v>
      </c>
      <c r="O9128" t="s">
        <v>387</v>
      </c>
    </row>
    <row r="9129" spans="1:15" hidden="1" x14ac:dyDescent="0.35">
      <c r="A9129" t="s">
        <v>567</v>
      </c>
      <c r="B9129" t="s">
        <v>304</v>
      </c>
      <c r="C9129" t="s">
        <v>87</v>
      </c>
      <c r="D9129" t="s">
        <v>78</v>
      </c>
      <c r="E9129">
        <v>2019</v>
      </c>
      <c r="F9129">
        <v>22</v>
      </c>
      <c r="G9129" t="s">
        <v>367</v>
      </c>
      <c r="H9129" t="s">
        <v>80</v>
      </c>
      <c r="I9129">
        <v>2208</v>
      </c>
      <c r="L9129" t="s">
        <v>568</v>
      </c>
      <c r="O9129" t="s">
        <v>387</v>
      </c>
    </row>
    <row r="9130" spans="1:15" hidden="1" x14ac:dyDescent="0.35">
      <c r="A9130" t="s">
        <v>567</v>
      </c>
      <c r="B9130" t="s">
        <v>304</v>
      </c>
      <c r="C9130" t="s">
        <v>87</v>
      </c>
      <c r="D9130" t="s">
        <v>78</v>
      </c>
      <c r="E9130">
        <v>2019</v>
      </c>
      <c r="F9130">
        <v>22</v>
      </c>
      <c r="G9130" t="s">
        <v>367</v>
      </c>
      <c r="H9130" t="s">
        <v>80</v>
      </c>
      <c r="I9130">
        <v>7</v>
      </c>
      <c r="L9130" t="s">
        <v>568</v>
      </c>
      <c r="O9130" t="s">
        <v>387</v>
      </c>
    </row>
    <row r="9131" spans="1:15" hidden="1" x14ac:dyDescent="0.35">
      <c r="A9131" t="s">
        <v>567</v>
      </c>
      <c r="B9131" t="s">
        <v>304</v>
      </c>
      <c r="C9131" t="s">
        <v>87</v>
      </c>
      <c r="D9131" t="s">
        <v>78</v>
      </c>
      <c r="E9131">
        <v>2019</v>
      </c>
      <c r="F9131">
        <v>22</v>
      </c>
      <c r="G9131" t="s">
        <v>367</v>
      </c>
      <c r="H9131" t="s">
        <v>81</v>
      </c>
      <c r="I9131">
        <v>34</v>
      </c>
      <c r="L9131" t="s">
        <v>568</v>
      </c>
      <c r="O9131" t="s">
        <v>387</v>
      </c>
    </row>
    <row r="9132" spans="1:15" hidden="1" x14ac:dyDescent="0.35">
      <c r="A9132" t="s">
        <v>567</v>
      </c>
      <c r="B9132" t="s">
        <v>304</v>
      </c>
      <c r="C9132" t="s">
        <v>87</v>
      </c>
      <c r="D9132" t="s">
        <v>78</v>
      </c>
      <c r="E9132">
        <v>2019</v>
      </c>
      <c r="F9132">
        <v>34</v>
      </c>
      <c r="G9132" t="s">
        <v>302</v>
      </c>
      <c r="H9132" t="s">
        <v>80</v>
      </c>
      <c r="I9132">
        <v>32706</v>
      </c>
      <c r="L9132" t="s">
        <v>568</v>
      </c>
      <c r="M9132">
        <v>31604</v>
      </c>
      <c r="N9132">
        <v>1102</v>
      </c>
      <c r="O9132" t="s">
        <v>387</v>
      </c>
    </row>
    <row r="9133" spans="1:15" hidden="1" x14ac:dyDescent="0.35">
      <c r="A9133" t="s">
        <v>567</v>
      </c>
      <c r="B9133" t="s">
        <v>304</v>
      </c>
      <c r="C9133" t="s">
        <v>87</v>
      </c>
      <c r="D9133" t="s">
        <v>78</v>
      </c>
      <c r="E9133">
        <v>2019</v>
      </c>
      <c r="F9133">
        <v>34</v>
      </c>
      <c r="G9133" t="s">
        <v>302</v>
      </c>
      <c r="H9133" t="s">
        <v>80</v>
      </c>
      <c r="I9133">
        <v>101</v>
      </c>
      <c r="L9133" t="s">
        <v>568</v>
      </c>
      <c r="M9133">
        <v>98</v>
      </c>
      <c r="N9133">
        <v>3</v>
      </c>
      <c r="O9133" t="s">
        <v>387</v>
      </c>
    </row>
    <row r="9134" spans="1:15" hidden="1" x14ac:dyDescent="0.35">
      <c r="A9134" t="s">
        <v>567</v>
      </c>
      <c r="B9134" t="s">
        <v>304</v>
      </c>
      <c r="C9134" t="s">
        <v>87</v>
      </c>
      <c r="D9134" t="s">
        <v>78</v>
      </c>
      <c r="E9134">
        <v>2019</v>
      </c>
      <c r="F9134">
        <v>34</v>
      </c>
      <c r="G9134" t="s">
        <v>302</v>
      </c>
      <c r="H9134" t="s">
        <v>81</v>
      </c>
      <c r="I9134">
        <v>510</v>
      </c>
      <c r="L9134" t="s">
        <v>568</v>
      </c>
      <c r="M9134">
        <v>493</v>
      </c>
      <c r="N9134">
        <v>17</v>
      </c>
      <c r="O9134" t="s">
        <v>387</v>
      </c>
    </row>
    <row r="9135" spans="1:15" hidden="1" x14ac:dyDescent="0.35">
      <c r="A9135" t="s">
        <v>567</v>
      </c>
      <c r="B9135" t="s">
        <v>304</v>
      </c>
      <c r="C9135" t="s">
        <v>87</v>
      </c>
      <c r="D9135" t="s">
        <v>78</v>
      </c>
      <c r="E9135">
        <v>2019</v>
      </c>
      <c r="F9135">
        <v>67</v>
      </c>
      <c r="G9135" t="s">
        <v>303</v>
      </c>
      <c r="H9135" t="s">
        <v>80</v>
      </c>
      <c r="I9135">
        <v>1385</v>
      </c>
      <c r="J9135">
        <v>1385</v>
      </c>
      <c r="K9135">
        <v>0</v>
      </c>
      <c r="L9135" t="s">
        <v>568</v>
      </c>
      <c r="O9135" t="s">
        <v>387</v>
      </c>
    </row>
    <row r="9136" spans="1:15" hidden="1" x14ac:dyDescent="0.35">
      <c r="A9136" t="s">
        <v>567</v>
      </c>
      <c r="B9136" t="s">
        <v>304</v>
      </c>
      <c r="C9136" t="s">
        <v>87</v>
      </c>
      <c r="D9136" t="s">
        <v>78</v>
      </c>
      <c r="E9136">
        <v>2019</v>
      </c>
      <c r="F9136">
        <v>67</v>
      </c>
      <c r="G9136" t="s">
        <v>303</v>
      </c>
      <c r="H9136" t="s">
        <v>80</v>
      </c>
      <c r="I9136">
        <v>2756</v>
      </c>
      <c r="J9136">
        <v>0</v>
      </c>
      <c r="K9136">
        <v>2756</v>
      </c>
      <c r="L9136" t="s">
        <v>568</v>
      </c>
      <c r="O9136" t="s">
        <v>387</v>
      </c>
    </row>
    <row r="9137" spans="1:15" hidden="1" x14ac:dyDescent="0.35">
      <c r="A9137" t="s">
        <v>567</v>
      </c>
      <c r="B9137" t="s">
        <v>304</v>
      </c>
      <c r="C9137" t="s">
        <v>87</v>
      </c>
      <c r="D9137" t="s">
        <v>78</v>
      </c>
      <c r="E9137">
        <v>2020</v>
      </c>
      <c r="F9137">
        <v>22</v>
      </c>
      <c r="G9137" t="s">
        <v>367</v>
      </c>
      <c r="H9137" t="s">
        <v>80</v>
      </c>
      <c r="I9137">
        <v>3511</v>
      </c>
      <c r="L9137" t="s">
        <v>568</v>
      </c>
      <c r="O9137" t="s">
        <v>387</v>
      </c>
    </row>
    <row r="9138" spans="1:15" hidden="1" x14ac:dyDescent="0.35">
      <c r="A9138" t="s">
        <v>567</v>
      </c>
      <c r="B9138" t="s">
        <v>304</v>
      </c>
      <c r="C9138" t="s">
        <v>87</v>
      </c>
      <c r="D9138" t="s">
        <v>78</v>
      </c>
      <c r="E9138">
        <v>2020</v>
      </c>
      <c r="F9138">
        <v>22</v>
      </c>
      <c r="G9138" t="s">
        <v>367</v>
      </c>
      <c r="H9138" t="s">
        <v>80</v>
      </c>
      <c r="I9138">
        <v>15</v>
      </c>
      <c r="L9138" t="s">
        <v>568</v>
      </c>
      <c r="O9138" t="s">
        <v>387</v>
      </c>
    </row>
    <row r="9139" spans="1:15" hidden="1" x14ac:dyDescent="0.35">
      <c r="A9139" t="s">
        <v>567</v>
      </c>
      <c r="B9139" t="s">
        <v>304</v>
      </c>
      <c r="C9139" t="s">
        <v>87</v>
      </c>
      <c r="D9139" t="s">
        <v>78</v>
      </c>
      <c r="E9139">
        <v>2020</v>
      </c>
      <c r="F9139">
        <v>22</v>
      </c>
      <c r="G9139" t="s">
        <v>367</v>
      </c>
      <c r="H9139" t="s">
        <v>81</v>
      </c>
      <c r="I9139">
        <v>83</v>
      </c>
      <c r="L9139" t="s">
        <v>568</v>
      </c>
      <c r="O9139" t="s">
        <v>387</v>
      </c>
    </row>
    <row r="9140" spans="1:15" hidden="1" x14ac:dyDescent="0.35">
      <c r="A9140" t="s">
        <v>567</v>
      </c>
      <c r="B9140" t="s">
        <v>304</v>
      </c>
      <c r="C9140" t="s">
        <v>87</v>
      </c>
      <c r="D9140" t="s">
        <v>78</v>
      </c>
      <c r="E9140">
        <v>2020</v>
      </c>
      <c r="F9140">
        <v>22</v>
      </c>
      <c r="G9140" t="s">
        <v>367</v>
      </c>
      <c r="H9140" t="s">
        <v>81</v>
      </c>
      <c r="I9140">
        <v>1</v>
      </c>
      <c r="L9140" t="s">
        <v>568</v>
      </c>
      <c r="O9140" t="s">
        <v>387</v>
      </c>
    </row>
    <row r="9141" spans="1:15" hidden="1" x14ac:dyDescent="0.35">
      <c r="A9141" t="s">
        <v>567</v>
      </c>
      <c r="B9141" t="s">
        <v>304</v>
      </c>
      <c r="C9141" t="s">
        <v>87</v>
      </c>
      <c r="D9141" t="s">
        <v>78</v>
      </c>
      <c r="E9141">
        <v>2020</v>
      </c>
      <c r="F9141">
        <v>34</v>
      </c>
      <c r="G9141" t="s">
        <v>302</v>
      </c>
      <c r="H9141" t="s">
        <v>80</v>
      </c>
      <c r="I9141">
        <v>52009</v>
      </c>
      <c r="L9141" t="s">
        <v>568</v>
      </c>
      <c r="M9141">
        <v>50256</v>
      </c>
      <c r="N9141">
        <v>1753</v>
      </c>
      <c r="O9141" t="s">
        <v>387</v>
      </c>
    </row>
    <row r="9142" spans="1:15" hidden="1" x14ac:dyDescent="0.35">
      <c r="A9142" t="s">
        <v>567</v>
      </c>
      <c r="B9142" t="s">
        <v>304</v>
      </c>
      <c r="C9142" t="s">
        <v>87</v>
      </c>
      <c r="D9142" t="s">
        <v>78</v>
      </c>
      <c r="E9142">
        <v>2020</v>
      </c>
      <c r="F9142">
        <v>34</v>
      </c>
      <c r="G9142" t="s">
        <v>302</v>
      </c>
      <c r="H9142" t="s">
        <v>80</v>
      </c>
      <c r="I9142">
        <v>227</v>
      </c>
      <c r="L9142" t="s">
        <v>568</v>
      </c>
      <c r="M9142">
        <v>219</v>
      </c>
      <c r="N9142">
        <v>8</v>
      </c>
      <c r="O9142" t="s">
        <v>387</v>
      </c>
    </row>
    <row r="9143" spans="1:15" hidden="1" x14ac:dyDescent="0.35">
      <c r="A9143" t="s">
        <v>567</v>
      </c>
      <c r="B9143" t="s">
        <v>304</v>
      </c>
      <c r="C9143" t="s">
        <v>87</v>
      </c>
      <c r="D9143" t="s">
        <v>78</v>
      </c>
      <c r="E9143">
        <v>2020</v>
      </c>
      <c r="F9143">
        <v>34</v>
      </c>
      <c r="G9143" t="s">
        <v>302</v>
      </c>
      <c r="H9143" t="s">
        <v>81</v>
      </c>
      <c r="I9143">
        <v>1233</v>
      </c>
      <c r="L9143" t="s">
        <v>568</v>
      </c>
      <c r="M9143">
        <v>1191</v>
      </c>
      <c r="N9143">
        <v>42</v>
      </c>
      <c r="O9143" t="s">
        <v>387</v>
      </c>
    </row>
    <row r="9144" spans="1:15" hidden="1" x14ac:dyDescent="0.35">
      <c r="A9144" t="s">
        <v>567</v>
      </c>
      <c r="B9144" t="s">
        <v>304</v>
      </c>
      <c r="C9144" t="s">
        <v>87</v>
      </c>
      <c r="D9144" t="s">
        <v>78</v>
      </c>
      <c r="E9144">
        <v>2020</v>
      </c>
      <c r="F9144">
        <v>34</v>
      </c>
      <c r="G9144" t="s">
        <v>302</v>
      </c>
      <c r="H9144" t="s">
        <v>81</v>
      </c>
      <c r="I9144">
        <v>13</v>
      </c>
      <c r="L9144" t="s">
        <v>568</v>
      </c>
      <c r="M9144">
        <v>13</v>
      </c>
      <c r="N9144">
        <v>0</v>
      </c>
      <c r="O9144" t="s">
        <v>387</v>
      </c>
    </row>
    <row r="9145" spans="1:15" hidden="1" x14ac:dyDescent="0.35">
      <c r="A9145" t="s">
        <v>567</v>
      </c>
      <c r="B9145" t="s">
        <v>304</v>
      </c>
      <c r="C9145" t="s">
        <v>87</v>
      </c>
      <c r="D9145" t="s">
        <v>78</v>
      </c>
      <c r="E9145">
        <v>2020</v>
      </c>
      <c r="F9145">
        <v>67</v>
      </c>
      <c r="G9145" t="s">
        <v>303</v>
      </c>
      <c r="H9145" t="s">
        <v>80</v>
      </c>
      <c r="I9145">
        <v>6472</v>
      </c>
      <c r="J9145">
        <v>6472</v>
      </c>
      <c r="K9145">
        <v>0</v>
      </c>
      <c r="L9145" t="s">
        <v>568</v>
      </c>
      <c r="O9145" t="s">
        <v>387</v>
      </c>
    </row>
    <row r="9146" spans="1:15" hidden="1" x14ac:dyDescent="0.35">
      <c r="A9146" t="s">
        <v>567</v>
      </c>
      <c r="B9146" t="s">
        <v>304</v>
      </c>
      <c r="C9146" t="s">
        <v>87</v>
      </c>
      <c r="D9146" t="s">
        <v>78</v>
      </c>
      <c r="E9146">
        <v>2020</v>
      </c>
      <c r="F9146">
        <v>67</v>
      </c>
      <c r="G9146" t="s">
        <v>303</v>
      </c>
      <c r="H9146" t="s">
        <v>80</v>
      </c>
      <c r="I9146">
        <v>4637</v>
      </c>
      <c r="J9146">
        <v>674</v>
      </c>
      <c r="K9146">
        <v>3963</v>
      </c>
      <c r="L9146" t="s">
        <v>568</v>
      </c>
      <c r="O9146" t="s">
        <v>387</v>
      </c>
    </row>
    <row r="9147" spans="1:15" hidden="1" x14ac:dyDescent="0.35">
      <c r="A9147" t="s">
        <v>567</v>
      </c>
      <c r="B9147" t="s">
        <v>304</v>
      </c>
      <c r="C9147" t="s">
        <v>87</v>
      </c>
      <c r="D9147" t="s">
        <v>78</v>
      </c>
      <c r="E9147">
        <v>2020</v>
      </c>
      <c r="F9147">
        <v>22</v>
      </c>
      <c r="G9147" t="s">
        <v>367</v>
      </c>
      <c r="H9147" t="s">
        <v>80</v>
      </c>
      <c r="I9147">
        <v>1333</v>
      </c>
      <c r="L9147" t="s">
        <v>568</v>
      </c>
      <c r="O9147" t="s">
        <v>387</v>
      </c>
    </row>
    <row r="9148" spans="1:15" hidden="1" x14ac:dyDescent="0.35">
      <c r="A9148" t="s">
        <v>567</v>
      </c>
      <c r="B9148" t="s">
        <v>304</v>
      </c>
      <c r="C9148" t="s">
        <v>87</v>
      </c>
      <c r="D9148" t="s">
        <v>78</v>
      </c>
      <c r="E9148">
        <v>2020</v>
      </c>
      <c r="F9148">
        <v>22</v>
      </c>
      <c r="G9148" t="s">
        <v>367</v>
      </c>
      <c r="H9148" t="s">
        <v>80</v>
      </c>
      <c r="I9148">
        <v>2064</v>
      </c>
      <c r="L9148" t="s">
        <v>568</v>
      </c>
      <c r="O9148" t="s">
        <v>387</v>
      </c>
    </row>
    <row r="9149" spans="1:15" hidden="1" x14ac:dyDescent="0.35">
      <c r="A9149" t="s">
        <v>567</v>
      </c>
      <c r="B9149" t="s">
        <v>304</v>
      </c>
      <c r="C9149" t="s">
        <v>87</v>
      </c>
      <c r="D9149" t="s">
        <v>78</v>
      </c>
      <c r="E9149">
        <v>2020</v>
      </c>
      <c r="F9149">
        <v>22</v>
      </c>
      <c r="G9149" t="s">
        <v>367</v>
      </c>
      <c r="H9149" t="s">
        <v>80</v>
      </c>
      <c r="I9149">
        <v>22</v>
      </c>
      <c r="L9149" t="s">
        <v>568</v>
      </c>
      <c r="O9149" t="s">
        <v>387</v>
      </c>
    </row>
    <row r="9150" spans="1:15" hidden="1" x14ac:dyDescent="0.35">
      <c r="A9150" t="s">
        <v>567</v>
      </c>
      <c r="B9150" t="s">
        <v>304</v>
      </c>
      <c r="C9150" t="s">
        <v>87</v>
      </c>
      <c r="D9150" t="s">
        <v>78</v>
      </c>
      <c r="E9150">
        <v>2020</v>
      </c>
      <c r="F9150">
        <v>34</v>
      </c>
      <c r="G9150" t="s">
        <v>302</v>
      </c>
      <c r="H9150" t="s">
        <v>80</v>
      </c>
      <c r="I9150">
        <v>19749</v>
      </c>
      <c r="L9150" t="s">
        <v>568</v>
      </c>
      <c r="M9150">
        <v>19083</v>
      </c>
      <c r="N9150">
        <v>666</v>
      </c>
      <c r="O9150" t="s">
        <v>387</v>
      </c>
    </row>
    <row r="9151" spans="1:15" hidden="1" x14ac:dyDescent="0.35">
      <c r="A9151" t="s">
        <v>567</v>
      </c>
      <c r="B9151" t="s">
        <v>304</v>
      </c>
      <c r="C9151" t="s">
        <v>87</v>
      </c>
      <c r="D9151" t="s">
        <v>78</v>
      </c>
      <c r="E9151">
        <v>2020</v>
      </c>
      <c r="F9151">
        <v>34</v>
      </c>
      <c r="G9151" t="s">
        <v>302</v>
      </c>
      <c r="H9151" t="s">
        <v>80</v>
      </c>
      <c r="I9151">
        <v>30580</v>
      </c>
      <c r="L9151" t="s">
        <v>568</v>
      </c>
      <c r="M9151">
        <v>29549</v>
      </c>
      <c r="N9151">
        <v>1031</v>
      </c>
      <c r="O9151" t="s">
        <v>387</v>
      </c>
    </row>
    <row r="9152" spans="1:15" hidden="1" x14ac:dyDescent="0.35">
      <c r="A9152" t="s">
        <v>567</v>
      </c>
      <c r="B9152" t="s">
        <v>304</v>
      </c>
      <c r="C9152" t="s">
        <v>87</v>
      </c>
      <c r="D9152" t="s">
        <v>78</v>
      </c>
      <c r="E9152">
        <v>2020</v>
      </c>
      <c r="F9152">
        <v>34</v>
      </c>
      <c r="G9152" t="s">
        <v>302</v>
      </c>
      <c r="H9152" t="s">
        <v>80</v>
      </c>
      <c r="I9152">
        <v>323</v>
      </c>
      <c r="L9152" t="s">
        <v>568</v>
      </c>
      <c r="M9152">
        <v>312</v>
      </c>
      <c r="N9152">
        <v>11</v>
      </c>
      <c r="O9152" t="s">
        <v>387</v>
      </c>
    </row>
    <row r="9153" spans="1:15" hidden="1" x14ac:dyDescent="0.35">
      <c r="A9153" t="s">
        <v>567</v>
      </c>
      <c r="B9153" t="s">
        <v>304</v>
      </c>
      <c r="C9153" t="s">
        <v>87</v>
      </c>
      <c r="D9153" t="s">
        <v>78</v>
      </c>
      <c r="E9153">
        <v>2020</v>
      </c>
      <c r="F9153">
        <v>67</v>
      </c>
      <c r="G9153" t="s">
        <v>303</v>
      </c>
      <c r="H9153" t="s">
        <v>80</v>
      </c>
      <c r="I9153">
        <v>5598</v>
      </c>
      <c r="J9153">
        <v>3712</v>
      </c>
      <c r="K9153">
        <v>1886</v>
      </c>
      <c r="L9153" t="s">
        <v>568</v>
      </c>
      <c r="O9153" t="s">
        <v>387</v>
      </c>
    </row>
    <row r="9154" spans="1:15" hidden="1" x14ac:dyDescent="0.35">
      <c r="A9154" t="s">
        <v>567</v>
      </c>
      <c r="B9154" t="s">
        <v>304</v>
      </c>
      <c r="C9154" t="s">
        <v>87</v>
      </c>
      <c r="D9154" t="s">
        <v>78</v>
      </c>
      <c r="E9154">
        <v>2020</v>
      </c>
      <c r="F9154">
        <v>67</v>
      </c>
      <c r="G9154" t="s">
        <v>303</v>
      </c>
      <c r="H9154" t="s">
        <v>80</v>
      </c>
      <c r="I9154">
        <v>9686</v>
      </c>
      <c r="J9154">
        <v>4357</v>
      </c>
      <c r="K9154">
        <v>5329</v>
      </c>
      <c r="L9154" t="s">
        <v>568</v>
      </c>
      <c r="O9154" t="s">
        <v>387</v>
      </c>
    </row>
    <row r="9155" spans="1:15" hidden="1" x14ac:dyDescent="0.35">
      <c r="A9155" t="s">
        <v>567</v>
      </c>
      <c r="B9155" t="s">
        <v>304</v>
      </c>
      <c r="C9155" t="s">
        <v>87</v>
      </c>
      <c r="D9155" t="s">
        <v>78</v>
      </c>
      <c r="E9155">
        <v>2021</v>
      </c>
      <c r="F9155">
        <v>22</v>
      </c>
      <c r="G9155" t="s">
        <v>367</v>
      </c>
      <c r="H9155" t="s">
        <v>80</v>
      </c>
      <c r="I9155">
        <v>2127</v>
      </c>
      <c r="L9155" t="s">
        <v>568</v>
      </c>
      <c r="O9155" t="s">
        <v>387</v>
      </c>
    </row>
    <row r="9156" spans="1:15" hidden="1" x14ac:dyDescent="0.35">
      <c r="A9156" t="s">
        <v>567</v>
      </c>
      <c r="B9156" t="s">
        <v>304</v>
      </c>
      <c r="C9156" t="s">
        <v>87</v>
      </c>
      <c r="D9156" t="s">
        <v>78</v>
      </c>
      <c r="E9156">
        <v>2021</v>
      </c>
      <c r="F9156">
        <v>22</v>
      </c>
      <c r="G9156" t="s">
        <v>367</v>
      </c>
      <c r="H9156" t="s">
        <v>80</v>
      </c>
      <c r="I9156">
        <v>4026</v>
      </c>
      <c r="L9156" t="s">
        <v>568</v>
      </c>
      <c r="O9156" t="s">
        <v>387</v>
      </c>
    </row>
    <row r="9157" spans="1:15" hidden="1" x14ac:dyDescent="0.35">
      <c r="A9157" t="s">
        <v>567</v>
      </c>
      <c r="B9157" t="s">
        <v>304</v>
      </c>
      <c r="C9157" t="s">
        <v>87</v>
      </c>
      <c r="D9157" t="s">
        <v>78</v>
      </c>
      <c r="E9157">
        <v>2021</v>
      </c>
      <c r="F9157">
        <v>22</v>
      </c>
      <c r="G9157" t="s">
        <v>367</v>
      </c>
      <c r="H9157" t="s">
        <v>80</v>
      </c>
      <c r="I9157">
        <v>25</v>
      </c>
      <c r="L9157" t="s">
        <v>568</v>
      </c>
      <c r="O9157" t="s">
        <v>387</v>
      </c>
    </row>
    <row r="9158" spans="1:15" hidden="1" x14ac:dyDescent="0.35">
      <c r="A9158" t="s">
        <v>567</v>
      </c>
      <c r="B9158" t="s">
        <v>304</v>
      </c>
      <c r="C9158" t="s">
        <v>87</v>
      </c>
      <c r="D9158" t="s">
        <v>78</v>
      </c>
      <c r="E9158">
        <v>2021</v>
      </c>
      <c r="F9158">
        <v>22</v>
      </c>
      <c r="G9158" t="s">
        <v>367</v>
      </c>
      <c r="H9158" t="s">
        <v>81</v>
      </c>
      <c r="I9158">
        <v>46</v>
      </c>
      <c r="L9158" t="s">
        <v>568</v>
      </c>
      <c r="O9158" t="s">
        <v>387</v>
      </c>
    </row>
    <row r="9159" spans="1:15" hidden="1" x14ac:dyDescent="0.35">
      <c r="A9159" t="s">
        <v>567</v>
      </c>
      <c r="B9159" t="s">
        <v>304</v>
      </c>
      <c r="C9159" t="s">
        <v>87</v>
      </c>
      <c r="D9159" t="s">
        <v>78</v>
      </c>
      <c r="E9159">
        <v>2021</v>
      </c>
      <c r="F9159">
        <v>34</v>
      </c>
      <c r="G9159" t="s">
        <v>302</v>
      </c>
      <c r="H9159" t="s">
        <v>80</v>
      </c>
      <c r="I9159">
        <v>31507</v>
      </c>
      <c r="L9159" t="s">
        <v>568</v>
      </c>
      <c r="M9159">
        <v>30445</v>
      </c>
      <c r="N9159">
        <v>1062</v>
      </c>
      <c r="O9159" t="s">
        <v>387</v>
      </c>
    </row>
    <row r="9160" spans="1:15" hidden="1" x14ac:dyDescent="0.35">
      <c r="A9160" t="s">
        <v>567</v>
      </c>
      <c r="B9160" t="s">
        <v>304</v>
      </c>
      <c r="C9160" t="s">
        <v>87</v>
      </c>
      <c r="D9160" t="s">
        <v>78</v>
      </c>
      <c r="E9160">
        <v>2021</v>
      </c>
      <c r="F9160">
        <v>34</v>
      </c>
      <c r="G9160" t="s">
        <v>302</v>
      </c>
      <c r="H9160" t="s">
        <v>80</v>
      </c>
      <c r="I9160">
        <v>59644</v>
      </c>
      <c r="L9160" t="s">
        <v>568</v>
      </c>
      <c r="M9160">
        <v>57634</v>
      </c>
      <c r="N9160">
        <v>2010</v>
      </c>
      <c r="O9160" t="s">
        <v>387</v>
      </c>
    </row>
    <row r="9161" spans="1:15" hidden="1" x14ac:dyDescent="0.35">
      <c r="A9161" t="s">
        <v>567</v>
      </c>
      <c r="B9161" t="s">
        <v>304</v>
      </c>
      <c r="C9161" t="s">
        <v>87</v>
      </c>
      <c r="D9161" t="s">
        <v>78</v>
      </c>
      <c r="E9161">
        <v>2021</v>
      </c>
      <c r="F9161">
        <v>34</v>
      </c>
      <c r="G9161" t="s">
        <v>302</v>
      </c>
      <c r="H9161" t="s">
        <v>80</v>
      </c>
      <c r="I9161">
        <v>376</v>
      </c>
      <c r="L9161" t="s">
        <v>568</v>
      </c>
      <c r="M9161">
        <v>363</v>
      </c>
      <c r="N9161">
        <v>13</v>
      </c>
      <c r="O9161" t="s">
        <v>387</v>
      </c>
    </row>
    <row r="9162" spans="1:15" hidden="1" x14ac:dyDescent="0.35">
      <c r="A9162" t="s">
        <v>567</v>
      </c>
      <c r="B9162" t="s">
        <v>304</v>
      </c>
      <c r="C9162" t="s">
        <v>87</v>
      </c>
      <c r="D9162" t="s">
        <v>78</v>
      </c>
      <c r="E9162">
        <v>2021</v>
      </c>
      <c r="F9162">
        <v>34</v>
      </c>
      <c r="G9162" t="s">
        <v>302</v>
      </c>
      <c r="H9162" t="s">
        <v>81</v>
      </c>
      <c r="I9162">
        <v>686</v>
      </c>
      <c r="L9162" t="s">
        <v>568</v>
      </c>
      <c r="M9162">
        <v>663</v>
      </c>
      <c r="N9162">
        <v>23</v>
      </c>
      <c r="O9162" t="s">
        <v>387</v>
      </c>
    </row>
    <row r="9163" spans="1:15" hidden="1" x14ac:dyDescent="0.35">
      <c r="A9163" t="s">
        <v>567</v>
      </c>
      <c r="B9163" t="s">
        <v>304</v>
      </c>
      <c r="C9163" t="s">
        <v>87</v>
      </c>
      <c r="D9163" t="s">
        <v>78</v>
      </c>
      <c r="E9163">
        <v>2021</v>
      </c>
      <c r="F9163">
        <v>67</v>
      </c>
      <c r="G9163" t="s">
        <v>303</v>
      </c>
      <c r="H9163" t="s">
        <v>80</v>
      </c>
      <c r="I9163">
        <v>8931</v>
      </c>
      <c r="J9163">
        <v>5197</v>
      </c>
      <c r="K9163">
        <v>3734</v>
      </c>
      <c r="L9163" t="s">
        <v>568</v>
      </c>
      <c r="O9163" t="s">
        <v>387</v>
      </c>
    </row>
    <row r="9164" spans="1:15" hidden="1" x14ac:dyDescent="0.35">
      <c r="A9164" t="s">
        <v>567</v>
      </c>
      <c r="B9164" t="s">
        <v>304</v>
      </c>
      <c r="C9164" t="s">
        <v>87</v>
      </c>
      <c r="D9164" t="s">
        <v>78</v>
      </c>
      <c r="E9164">
        <v>2021</v>
      </c>
      <c r="F9164">
        <v>67</v>
      </c>
      <c r="G9164" t="s">
        <v>303</v>
      </c>
      <c r="H9164" t="s">
        <v>80</v>
      </c>
      <c r="I9164">
        <v>10584</v>
      </c>
      <c r="J9164">
        <v>4853</v>
      </c>
      <c r="K9164">
        <v>5731</v>
      </c>
      <c r="L9164" t="s">
        <v>568</v>
      </c>
      <c r="O9164" t="s">
        <v>387</v>
      </c>
    </row>
    <row r="9165" spans="1:15" hidden="1" x14ac:dyDescent="0.35">
      <c r="A9165" t="s">
        <v>567</v>
      </c>
      <c r="B9165" t="s">
        <v>304</v>
      </c>
      <c r="C9165" t="s">
        <v>87</v>
      </c>
      <c r="D9165" t="s">
        <v>78</v>
      </c>
      <c r="E9165">
        <v>2021</v>
      </c>
      <c r="F9165">
        <v>22</v>
      </c>
      <c r="G9165" t="s">
        <v>367</v>
      </c>
      <c r="H9165" t="s">
        <v>80</v>
      </c>
      <c r="I9165">
        <v>3478</v>
      </c>
      <c r="L9165" t="s">
        <v>568</v>
      </c>
      <c r="O9165" t="s">
        <v>387</v>
      </c>
    </row>
    <row r="9166" spans="1:15" hidden="1" x14ac:dyDescent="0.35">
      <c r="A9166" t="s">
        <v>567</v>
      </c>
      <c r="B9166" t="s">
        <v>304</v>
      </c>
      <c r="C9166" t="s">
        <v>87</v>
      </c>
      <c r="D9166" t="s">
        <v>78</v>
      </c>
      <c r="E9166">
        <v>2021</v>
      </c>
      <c r="F9166">
        <v>22</v>
      </c>
      <c r="G9166" t="s">
        <v>367</v>
      </c>
      <c r="H9166" t="s">
        <v>80</v>
      </c>
      <c r="I9166">
        <v>16</v>
      </c>
      <c r="L9166" t="s">
        <v>568</v>
      </c>
      <c r="O9166" t="s">
        <v>387</v>
      </c>
    </row>
    <row r="9167" spans="1:15" hidden="1" x14ac:dyDescent="0.35">
      <c r="A9167" t="s">
        <v>567</v>
      </c>
      <c r="B9167" t="s">
        <v>304</v>
      </c>
      <c r="C9167" t="s">
        <v>87</v>
      </c>
      <c r="D9167" t="s">
        <v>78</v>
      </c>
      <c r="E9167">
        <v>2021</v>
      </c>
      <c r="F9167">
        <v>22</v>
      </c>
      <c r="G9167" t="s">
        <v>367</v>
      </c>
      <c r="H9167" t="s">
        <v>80</v>
      </c>
      <c r="I9167">
        <v>3038</v>
      </c>
      <c r="L9167" t="s">
        <v>568</v>
      </c>
      <c r="O9167" t="s">
        <v>387</v>
      </c>
    </row>
    <row r="9168" spans="1:15" hidden="1" x14ac:dyDescent="0.35">
      <c r="A9168" t="s">
        <v>567</v>
      </c>
      <c r="B9168" t="s">
        <v>304</v>
      </c>
      <c r="C9168" t="s">
        <v>87</v>
      </c>
      <c r="D9168" t="s">
        <v>78</v>
      </c>
      <c r="E9168">
        <v>2021</v>
      </c>
      <c r="F9168">
        <v>22</v>
      </c>
      <c r="G9168" t="s">
        <v>367</v>
      </c>
      <c r="H9168" t="s">
        <v>80</v>
      </c>
      <c r="I9168">
        <v>64</v>
      </c>
      <c r="L9168" t="s">
        <v>568</v>
      </c>
      <c r="O9168" t="s">
        <v>387</v>
      </c>
    </row>
    <row r="9169" spans="1:15" hidden="1" x14ac:dyDescent="0.35">
      <c r="A9169" t="s">
        <v>567</v>
      </c>
      <c r="B9169" t="s">
        <v>304</v>
      </c>
      <c r="C9169" t="s">
        <v>87</v>
      </c>
      <c r="D9169" t="s">
        <v>78</v>
      </c>
      <c r="E9169">
        <v>2021</v>
      </c>
      <c r="F9169">
        <v>22</v>
      </c>
      <c r="G9169" t="s">
        <v>367</v>
      </c>
      <c r="H9169" t="s">
        <v>81</v>
      </c>
      <c r="I9169">
        <v>2</v>
      </c>
      <c r="L9169" t="s">
        <v>568</v>
      </c>
      <c r="O9169" t="s">
        <v>387</v>
      </c>
    </row>
    <row r="9170" spans="1:15" hidden="1" x14ac:dyDescent="0.35">
      <c r="A9170" t="s">
        <v>567</v>
      </c>
      <c r="B9170" t="s">
        <v>304</v>
      </c>
      <c r="C9170" t="s">
        <v>87</v>
      </c>
      <c r="D9170" t="s">
        <v>78</v>
      </c>
      <c r="E9170">
        <v>2021</v>
      </c>
      <c r="F9170">
        <v>34</v>
      </c>
      <c r="G9170" t="s">
        <v>302</v>
      </c>
      <c r="H9170" t="s">
        <v>80</v>
      </c>
      <c r="I9170">
        <v>51529</v>
      </c>
      <c r="L9170" t="s">
        <v>568</v>
      </c>
      <c r="M9170">
        <v>49792</v>
      </c>
      <c r="N9170">
        <v>1737</v>
      </c>
      <c r="O9170" t="s">
        <v>387</v>
      </c>
    </row>
    <row r="9171" spans="1:15" hidden="1" x14ac:dyDescent="0.35">
      <c r="A9171" t="s">
        <v>567</v>
      </c>
      <c r="B9171" t="s">
        <v>304</v>
      </c>
      <c r="C9171" t="s">
        <v>87</v>
      </c>
      <c r="D9171" t="s">
        <v>78</v>
      </c>
      <c r="E9171">
        <v>2021</v>
      </c>
      <c r="F9171">
        <v>34</v>
      </c>
      <c r="G9171" t="s">
        <v>302</v>
      </c>
      <c r="H9171" t="s">
        <v>80</v>
      </c>
      <c r="I9171">
        <v>239</v>
      </c>
      <c r="L9171" t="s">
        <v>568</v>
      </c>
      <c r="M9171">
        <v>231</v>
      </c>
      <c r="N9171">
        <v>8</v>
      </c>
      <c r="O9171" t="s">
        <v>387</v>
      </c>
    </row>
    <row r="9172" spans="1:15" hidden="1" x14ac:dyDescent="0.35">
      <c r="A9172" t="s">
        <v>567</v>
      </c>
      <c r="B9172" t="s">
        <v>304</v>
      </c>
      <c r="C9172" t="s">
        <v>87</v>
      </c>
      <c r="D9172" t="s">
        <v>78</v>
      </c>
      <c r="E9172">
        <v>2021</v>
      </c>
      <c r="F9172">
        <v>34</v>
      </c>
      <c r="G9172" t="s">
        <v>302</v>
      </c>
      <c r="H9172" t="s">
        <v>80</v>
      </c>
      <c r="I9172">
        <v>45014</v>
      </c>
      <c r="L9172" t="s">
        <v>568</v>
      </c>
      <c r="M9172">
        <v>43497</v>
      </c>
      <c r="N9172">
        <v>1517</v>
      </c>
      <c r="O9172" t="s">
        <v>387</v>
      </c>
    </row>
    <row r="9173" spans="1:15" hidden="1" x14ac:dyDescent="0.35">
      <c r="A9173" t="s">
        <v>567</v>
      </c>
      <c r="B9173" t="s">
        <v>304</v>
      </c>
      <c r="C9173" t="s">
        <v>87</v>
      </c>
      <c r="D9173" t="s">
        <v>78</v>
      </c>
      <c r="E9173">
        <v>2021</v>
      </c>
      <c r="F9173">
        <v>34</v>
      </c>
      <c r="G9173" t="s">
        <v>302</v>
      </c>
      <c r="H9173" t="s">
        <v>80</v>
      </c>
      <c r="I9173">
        <v>950</v>
      </c>
      <c r="L9173" t="s">
        <v>568</v>
      </c>
      <c r="M9173">
        <v>918</v>
      </c>
      <c r="N9173">
        <v>32</v>
      </c>
      <c r="O9173" t="s">
        <v>387</v>
      </c>
    </row>
    <row r="9174" spans="1:15" hidden="1" x14ac:dyDescent="0.35">
      <c r="A9174" t="s">
        <v>567</v>
      </c>
      <c r="B9174" t="s">
        <v>304</v>
      </c>
      <c r="C9174" t="s">
        <v>87</v>
      </c>
      <c r="D9174" t="s">
        <v>78</v>
      </c>
      <c r="E9174">
        <v>2021</v>
      </c>
      <c r="F9174">
        <v>34</v>
      </c>
      <c r="G9174" t="s">
        <v>302</v>
      </c>
      <c r="H9174" t="s">
        <v>81</v>
      </c>
      <c r="I9174">
        <v>26</v>
      </c>
      <c r="L9174" t="s">
        <v>568</v>
      </c>
      <c r="M9174">
        <v>25</v>
      </c>
      <c r="N9174">
        <v>1</v>
      </c>
      <c r="O9174" t="s">
        <v>387</v>
      </c>
    </row>
    <row r="9175" spans="1:15" hidden="1" x14ac:dyDescent="0.35">
      <c r="A9175" t="s">
        <v>567</v>
      </c>
      <c r="B9175" t="s">
        <v>304</v>
      </c>
      <c r="C9175" t="s">
        <v>87</v>
      </c>
      <c r="D9175" t="s">
        <v>78</v>
      </c>
      <c r="E9175">
        <v>2021</v>
      </c>
      <c r="F9175">
        <v>67</v>
      </c>
      <c r="G9175" t="s">
        <v>303</v>
      </c>
      <c r="H9175" t="s">
        <v>80</v>
      </c>
      <c r="I9175">
        <v>4299</v>
      </c>
      <c r="J9175">
        <v>2636</v>
      </c>
      <c r="K9175">
        <v>1663</v>
      </c>
      <c r="L9175" t="s">
        <v>568</v>
      </c>
      <c r="O9175" t="s">
        <v>387</v>
      </c>
    </row>
    <row r="9176" spans="1:15" hidden="1" x14ac:dyDescent="0.35">
      <c r="A9176" t="s">
        <v>567</v>
      </c>
      <c r="B9176" t="s">
        <v>304</v>
      </c>
      <c r="C9176" t="s">
        <v>87</v>
      </c>
      <c r="D9176" t="s">
        <v>78</v>
      </c>
      <c r="E9176">
        <v>2021</v>
      </c>
      <c r="F9176">
        <v>67</v>
      </c>
      <c r="G9176" t="s">
        <v>303</v>
      </c>
      <c r="H9176" t="s">
        <v>80</v>
      </c>
      <c r="I9176">
        <v>11810</v>
      </c>
      <c r="J9176">
        <v>0</v>
      </c>
      <c r="K9176">
        <v>11810</v>
      </c>
      <c r="L9176" t="s">
        <v>568</v>
      </c>
      <c r="O9176" t="s">
        <v>387</v>
      </c>
    </row>
    <row r="9177" spans="1:15" hidden="1" x14ac:dyDescent="0.35">
      <c r="A9177" t="s">
        <v>567</v>
      </c>
      <c r="B9177" t="s">
        <v>304</v>
      </c>
      <c r="C9177" t="s">
        <v>87</v>
      </c>
      <c r="D9177" t="s">
        <v>78</v>
      </c>
      <c r="E9177">
        <v>2022</v>
      </c>
      <c r="F9177">
        <v>22</v>
      </c>
      <c r="G9177" t="s">
        <v>367</v>
      </c>
      <c r="H9177" t="s">
        <v>80</v>
      </c>
      <c r="I9177">
        <v>5724</v>
      </c>
      <c r="L9177" t="s">
        <v>568</v>
      </c>
      <c r="O9177" t="s">
        <v>387</v>
      </c>
    </row>
    <row r="9178" spans="1:15" hidden="1" x14ac:dyDescent="0.35">
      <c r="A9178" t="s">
        <v>567</v>
      </c>
      <c r="B9178" t="s">
        <v>304</v>
      </c>
      <c r="C9178" t="s">
        <v>87</v>
      </c>
      <c r="D9178" t="s">
        <v>78</v>
      </c>
      <c r="E9178">
        <v>2022</v>
      </c>
      <c r="F9178">
        <v>22</v>
      </c>
      <c r="G9178" t="s">
        <v>367</v>
      </c>
      <c r="H9178" t="s">
        <v>80</v>
      </c>
      <c r="I9178">
        <v>4</v>
      </c>
      <c r="L9178" t="s">
        <v>568</v>
      </c>
      <c r="O9178" t="s">
        <v>387</v>
      </c>
    </row>
    <row r="9179" spans="1:15" hidden="1" x14ac:dyDescent="0.35">
      <c r="A9179" t="s">
        <v>567</v>
      </c>
      <c r="B9179" t="s">
        <v>304</v>
      </c>
      <c r="C9179" t="s">
        <v>87</v>
      </c>
      <c r="D9179" t="s">
        <v>78</v>
      </c>
      <c r="E9179">
        <v>2022</v>
      </c>
      <c r="F9179">
        <v>22</v>
      </c>
      <c r="G9179" t="s">
        <v>367</v>
      </c>
      <c r="H9179" t="s">
        <v>80</v>
      </c>
      <c r="I9179">
        <v>5826</v>
      </c>
      <c r="L9179" t="s">
        <v>568</v>
      </c>
      <c r="O9179" t="s">
        <v>387</v>
      </c>
    </row>
    <row r="9180" spans="1:15" hidden="1" x14ac:dyDescent="0.35">
      <c r="A9180" t="s">
        <v>567</v>
      </c>
      <c r="B9180" t="s">
        <v>304</v>
      </c>
      <c r="C9180" t="s">
        <v>87</v>
      </c>
      <c r="D9180" t="s">
        <v>78</v>
      </c>
      <c r="E9180">
        <v>2022</v>
      </c>
      <c r="F9180">
        <v>22</v>
      </c>
      <c r="G9180" t="s">
        <v>367</v>
      </c>
      <c r="H9180" t="s">
        <v>80</v>
      </c>
      <c r="I9180">
        <v>117</v>
      </c>
      <c r="L9180" t="s">
        <v>568</v>
      </c>
      <c r="O9180" t="s">
        <v>387</v>
      </c>
    </row>
    <row r="9181" spans="1:15" hidden="1" x14ac:dyDescent="0.35">
      <c r="A9181" t="s">
        <v>567</v>
      </c>
      <c r="B9181" t="s">
        <v>304</v>
      </c>
      <c r="C9181" t="s">
        <v>87</v>
      </c>
      <c r="D9181" t="s">
        <v>78</v>
      </c>
      <c r="E9181">
        <v>2022</v>
      </c>
      <c r="F9181">
        <v>22</v>
      </c>
      <c r="G9181" t="s">
        <v>367</v>
      </c>
      <c r="H9181" t="s">
        <v>81</v>
      </c>
      <c r="I9181">
        <v>105</v>
      </c>
      <c r="L9181" t="s">
        <v>568</v>
      </c>
      <c r="O9181" t="s">
        <v>387</v>
      </c>
    </row>
    <row r="9182" spans="1:15" hidden="1" x14ac:dyDescent="0.35">
      <c r="A9182" t="s">
        <v>567</v>
      </c>
      <c r="B9182" t="s">
        <v>304</v>
      </c>
      <c r="C9182" t="s">
        <v>87</v>
      </c>
      <c r="D9182" t="s">
        <v>78</v>
      </c>
      <c r="E9182">
        <v>2022</v>
      </c>
      <c r="F9182">
        <v>34</v>
      </c>
      <c r="G9182" t="s">
        <v>302</v>
      </c>
      <c r="H9182" t="s">
        <v>80</v>
      </c>
      <c r="I9182">
        <v>84804</v>
      </c>
      <c r="L9182" t="s">
        <v>568</v>
      </c>
      <c r="M9182">
        <v>81946</v>
      </c>
      <c r="N9182">
        <v>2858</v>
      </c>
      <c r="O9182" t="s">
        <v>387</v>
      </c>
    </row>
    <row r="9183" spans="1:15" hidden="1" x14ac:dyDescent="0.35">
      <c r="A9183" t="s">
        <v>567</v>
      </c>
      <c r="B9183" t="s">
        <v>304</v>
      </c>
      <c r="C9183" t="s">
        <v>87</v>
      </c>
      <c r="D9183" t="s">
        <v>78</v>
      </c>
      <c r="E9183">
        <v>2022</v>
      </c>
      <c r="F9183">
        <v>34</v>
      </c>
      <c r="G9183" t="s">
        <v>302</v>
      </c>
      <c r="H9183" t="s">
        <v>80</v>
      </c>
      <c r="I9183">
        <v>63</v>
      </c>
      <c r="L9183" t="s">
        <v>568</v>
      </c>
      <c r="M9183">
        <v>61</v>
      </c>
      <c r="N9183">
        <v>2</v>
      </c>
      <c r="O9183" t="s">
        <v>387</v>
      </c>
    </row>
    <row r="9184" spans="1:15" hidden="1" x14ac:dyDescent="0.35">
      <c r="A9184" t="s">
        <v>567</v>
      </c>
      <c r="B9184" t="s">
        <v>304</v>
      </c>
      <c r="C9184" t="s">
        <v>87</v>
      </c>
      <c r="D9184" t="s">
        <v>78</v>
      </c>
      <c r="E9184">
        <v>2022</v>
      </c>
      <c r="F9184">
        <v>34</v>
      </c>
      <c r="G9184" t="s">
        <v>302</v>
      </c>
      <c r="H9184" t="s">
        <v>80</v>
      </c>
      <c r="I9184">
        <v>86310</v>
      </c>
      <c r="L9184" t="s">
        <v>568</v>
      </c>
      <c r="M9184">
        <v>83401</v>
      </c>
      <c r="N9184">
        <v>2909</v>
      </c>
      <c r="O9184" t="s">
        <v>387</v>
      </c>
    </row>
    <row r="9185" spans="1:15" hidden="1" x14ac:dyDescent="0.35">
      <c r="A9185" t="s">
        <v>567</v>
      </c>
      <c r="B9185" t="s">
        <v>304</v>
      </c>
      <c r="C9185" t="s">
        <v>87</v>
      </c>
      <c r="D9185" t="s">
        <v>78</v>
      </c>
      <c r="E9185">
        <v>2022</v>
      </c>
      <c r="F9185">
        <v>34</v>
      </c>
      <c r="G9185" t="s">
        <v>302</v>
      </c>
      <c r="H9185" t="s">
        <v>80</v>
      </c>
      <c r="I9185">
        <v>1739</v>
      </c>
      <c r="L9185" t="s">
        <v>568</v>
      </c>
      <c r="M9185">
        <v>1680</v>
      </c>
      <c r="N9185">
        <v>59</v>
      </c>
      <c r="O9185" t="s">
        <v>387</v>
      </c>
    </row>
    <row r="9186" spans="1:15" hidden="1" x14ac:dyDescent="0.35">
      <c r="A9186" t="s">
        <v>567</v>
      </c>
      <c r="B9186" t="s">
        <v>304</v>
      </c>
      <c r="C9186" t="s">
        <v>87</v>
      </c>
      <c r="D9186" t="s">
        <v>78</v>
      </c>
      <c r="E9186">
        <v>2022</v>
      </c>
      <c r="F9186">
        <v>34</v>
      </c>
      <c r="G9186" t="s">
        <v>302</v>
      </c>
      <c r="H9186" t="s">
        <v>81</v>
      </c>
      <c r="I9186">
        <v>1551</v>
      </c>
      <c r="L9186" t="s">
        <v>568</v>
      </c>
      <c r="M9186">
        <v>1499</v>
      </c>
      <c r="N9186">
        <v>52</v>
      </c>
      <c r="O9186" t="s">
        <v>387</v>
      </c>
    </row>
    <row r="9187" spans="1:15" hidden="1" x14ac:dyDescent="0.35">
      <c r="A9187" t="s">
        <v>567</v>
      </c>
      <c r="B9187" t="s">
        <v>304</v>
      </c>
      <c r="C9187" t="s">
        <v>87</v>
      </c>
      <c r="D9187" t="s">
        <v>78</v>
      </c>
      <c r="E9187">
        <v>2022</v>
      </c>
      <c r="F9187">
        <v>67</v>
      </c>
      <c r="G9187" t="s">
        <v>303</v>
      </c>
      <c r="H9187" t="s">
        <v>80</v>
      </c>
      <c r="I9187">
        <v>7074</v>
      </c>
      <c r="J9187">
        <v>5487</v>
      </c>
      <c r="K9187">
        <v>1587</v>
      </c>
      <c r="L9187" t="s">
        <v>568</v>
      </c>
      <c r="O9187" t="s">
        <v>387</v>
      </c>
    </row>
    <row r="9188" spans="1:15" hidden="1" x14ac:dyDescent="0.35">
      <c r="A9188" t="s">
        <v>567</v>
      </c>
      <c r="B9188" t="s">
        <v>304</v>
      </c>
      <c r="C9188" t="s">
        <v>87</v>
      </c>
      <c r="D9188" t="s">
        <v>78</v>
      </c>
      <c r="E9188">
        <v>2022</v>
      </c>
      <c r="F9188">
        <v>67</v>
      </c>
      <c r="G9188" t="s">
        <v>303</v>
      </c>
      <c r="H9188" t="s">
        <v>80</v>
      </c>
      <c r="I9188">
        <v>14017</v>
      </c>
      <c r="J9188">
        <v>4289</v>
      </c>
      <c r="K9188">
        <v>9728</v>
      </c>
      <c r="L9188" t="s">
        <v>568</v>
      </c>
      <c r="O9188" t="s">
        <v>387</v>
      </c>
    </row>
    <row r="9189" spans="1:15" hidden="1" x14ac:dyDescent="0.35">
      <c r="A9189" t="s">
        <v>567</v>
      </c>
      <c r="B9189" t="s">
        <v>304</v>
      </c>
      <c r="C9189" t="s">
        <v>87</v>
      </c>
      <c r="D9189" t="s">
        <v>78</v>
      </c>
      <c r="E9189">
        <v>2022</v>
      </c>
      <c r="F9189">
        <v>22</v>
      </c>
      <c r="G9189" t="s">
        <v>367</v>
      </c>
      <c r="H9189" t="s">
        <v>80</v>
      </c>
      <c r="I9189">
        <v>10949</v>
      </c>
      <c r="L9189" t="s">
        <v>568</v>
      </c>
      <c r="O9189" t="s">
        <v>387</v>
      </c>
    </row>
    <row r="9190" spans="1:15" hidden="1" x14ac:dyDescent="0.35">
      <c r="A9190" t="s">
        <v>567</v>
      </c>
      <c r="B9190" t="s">
        <v>304</v>
      </c>
      <c r="C9190" t="s">
        <v>87</v>
      </c>
      <c r="D9190" t="s">
        <v>78</v>
      </c>
      <c r="E9190">
        <v>2022</v>
      </c>
      <c r="F9190">
        <v>22</v>
      </c>
      <c r="G9190" t="s">
        <v>367</v>
      </c>
      <c r="H9190" t="s">
        <v>80</v>
      </c>
      <c r="I9190">
        <v>8103</v>
      </c>
      <c r="L9190" t="s">
        <v>568</v>
      </c>
      <c r="O9190" t="s">
        <v>387</v>
      </c>
    </row>
    <row r="9191" spans="1:15" hidden="1" x14ac:dyDescent="0.35">
      <c r="A9191" t="s">
        <v>567</v>
      </c>
      <c r="B9191" t="s">
        <v>304</v>
      </c>
      <c r="C9191" t="s">
        <v>87</v>
      </c>
      <c r="D9191" t="s">
        <v>78</v>
      </c>
      <c r="E9191">
        <v>2022</v>
      </c>
      <c r="F9191">
        <v>22</v>
      </c>
      <c r="G9191" t="s">
        <v>367</v>
      </c>
      <c r="H9191" t="s">
        <v>80</v>
      </c>
      <c r="I9191">
        <v>89</v>
      </c>
      <c r="L9191" t="s">
        <v>568</v>
      </c>
      <c r="O9191" t="s">
        <v>387</v>
      </c>
    </row>
    <row r="9192" spans="1:15" hidden="1" x14ac:dyDescent="0.35">
      <c r="A9192" t="s">
        <v>567</v>
      </c>
      <c r="B9192" t="s">
        <v>304</v>
      </c>
      <c r="C9192" t="s">
        <v>87</v>
      </c>
      <c r="D9192" t="s">
        <v>78</v>
      </c>
      <c r="E9192">
        <v>2022</v>
      </c>
      <c r="F9192">
        <v>22</v>
      </c>
      <c r="G9192" t="s">
        <v>367</v>
      </c>
      <c r="H9192" t="s">
        <v>81</v>
      </c>
      <c r="I9192">
        <v>7</v>
      </c>
      <c r="L9192" t="s">
        <v>568</v>
      </c>
      <c r="O9192" t="s">
        <v>387</v>
      </c>
    </row>
    <row r="9193" spans="1:15" hidden="1" x14ac:dyDescent="0.35">
      <c r="A9193" t="s">
        <v>567</v>
      </c>
      <c r="B9193" t="s">
        <v>304</v>
      </c>
      <c r="C9193" t="s">
        <v>87</v>
      </c>
      <c r="D9193" t="s">
        <v>78</v>
      </c>
      <c r="E9193">
        <v>2022</v>
      </c>
      <c r="F9193">
        <v>22</v>
      </c>
      <c r="G9193" t="s">
        <v>367</v>
      </c>
      <c r="H9193" t="s">
        <v>81</v>
      </c>
      <c r="I9193">
        <v>120</v>
      </c>
      <c r="L9193" t="s">
        <v>568</v>
      </c>
      <c r="O9193" t="s">
        <v>387</v>
      </c>
    </row>
    <row r="9194" spans="1:15" hidden="1" x14ac:dyDescent="0.35">
      <c r="A9194" t="s">
        <v>567</v>
      </c>
      <c r="B9194" t="s">
        <v>304</v>
      </c>
      <c r="C9194" t="s">
        <v>87</v>
      </c>
      <c r="D9194" t="s">
        <v>78</v>
      </c>
      <c r="E9194">
        <v>2022</v>
      </c>
      <c r="F9194">
        <v>34</v>
      </c>
      <c r="G9194" t="s">
        <v>302</v>
      </c>
      <c r="H9194" t="s">
        <v>80</v>
      </c>
      <c r="I9194">
        <v>162202</v>
      </c>
      <c r="L9194" t="s">
        <v>568</v>
      </c>
      <c r="M9194">
        <v>156735</v>
      </c>
      <c r="N9194">
        <v>5467</v>
      </c>
      <c r="O9194" t="s">
        <v>387</v>
      </c>
    </row>
    <row r="9195" spans="1:15" hidden="1" x14ac:dyDescent="0.35">
      <c r="A9195" t="s">
        <v>567</v>
      </c>
      <c r="B9195" t="s">
        <v>304</v>
      </c>
      <c r="C9195" t="s">
        <v>87</v>
      </c>
      <c r="D9195" t="s">
        <v>78</v>
      </c>
      <c r="E9195">
        <v>2022</v>
      </c>
      <c r="F9195">
        <v>34</v>
      </c>
      <c r="G9195" t="s">
        <v>302</v>
      </c>
      <c r="H9195" t="s">
        <v>80</v>
      </c>
      <c r="I9195">
        <v>2</v>
      </c>
      <c r="L9195" t="s">
        <v>568</v>
      </c>
      <c r="M9195">
        <v>2</v>
      </c>
      <c r="N9195">
        <v>0</v>
      </c>
      <c r="O9195" t="s">
        <v>387</v>
      </c>
    </row>
    <row r="9196" spans="1:15" hidden="1" x14ac:dyDescent="0.35">
      <c r="A9196" t="s">
        <v>567</v>
      </c>
      <c r="B9196" t="s">
        <v>304</v>
      </c>
      <c r="C9196" t="s">
        <v>87</v>
      </c>
      <c r="D9196" t="s">
        <v>78</v>
      </c>
      <c r="E9196">
        <v>2022</v>
      </c>
      <c r="F9196">
        <v>34</v>
      </c>
      <c r="G9196" t="s">
        <v>302</v>
      </c>
      <c r="H9196" t="s">
        <v>80</v>
      </c>
      <c r="I9196">
        <v>120040</v>
      </c>
      <c r="L9196" t="s">
        <v>568</v>
      </c>
      <c r="M9196">
        <v>115994</v>
      </c>
      <c r="N9196">
        <v>4046</v>
      </c>
      <c r="O9196" t="s">
        <v>387</v>
      </c>
    </row>
    <row r="9197" spans="1:15" hidden="1" x14ac:dyDescent="0.35">
      <c r="A9197" t="s">
        <v>567</v>
      </c>
      <c r="B9197" t="s">
        <v>304</v>
      </c>
      <c r="C9197" t="s">
        <v>87</v>
      </c>
      <c r="D9197" t="s">
        <v>78</v>
      </c>
      <c r="E9197">
        <v>2022</v>
      </c>
      <c r="F9197">
        <v>34</v>
      </c>
      <c r="G9197" t="s">
        <v>302</v>
      </c>
      <c r="H9197" t="s">
        <v>80</v>
      </c>
      <c r="I9197">
        <v>1323</v>
      </c>
      <c r="L9197" t="s">
        <v>568</v>
      </c>
      <c r="M9197">
        <v>1278</v>
      </c>
      <c r="N9197">
        <v>45</v>
      </c>
      <c r="O9197" t="s">
        <v>387</v>
      </c>
    </row>
    <row r="9198" spans="1:15" hidden="1" x14ac:dyDescent="0.35">
      <c r="A9198" t="s">
        <v>567</v>
      </c>
      <c r="B9198" t="s">
        <v>304</v>
      </c>
      <c r="C9198" t="s">
        <v>87</v>
      </c>
      <c r="D9198" t="s">
        <v>78</v>
      </c>
      <c r="E9198">
        <v>2022</v>
      </c>
      <c r="F9198">
        <v>34</v>
      </c>
      <c r="G9198" t="s">
        <v>302</v>
      </c>
      <c r="H9198" t="s">
        <v>81</v>
      </c>
      <c r="I9198">
        <v>110</v>
      </c>
      <c r="L9198" t="s">
        <v>568</v>
      </c>
      <c r="M9198">
        <v>106</v>
      </c>
      <c r="N9198">
        <v>4</v>
      </c>
      <c r="O9198" t="s">
        <v>387</v>
      </c>
    </row>
    <row r="9199" spans="1:15" hidden="1" x14ac:dyDescent="0.35">
      <c r="A9199" t="s">
        <v>567</v>
      </c>
      <c r="B9199" t="s">
        <v>304</v>
      </c>
      <c r="C9199" t="s">
        <v>87</v>
      </c>
      <c r="D9199" t="s">
        <v>78</v>
      </c>
      <c r="E9199">
        <v>2022</v>
      </c>
      <c r="F9199">
        <v>34</v>
      </c>
      <c r="G9199" t="s">
        <v>302</v>
      </c>
      <c r="H9199" t="s">
        <v>81</v>
      </c>
      <c r="I9199">
        <v>1777</v>
      </c>
      <c r="L9199" t="s">
        <v>568</v>
      </c>
      <c r="M9199">
        <v>1717</v>
      </c>
      <c r="N9199">
        <v>60</v>
      </c>
      <c r="O9199" t="s">
        <v>387</v>
      </c>
    </row>
    <row r="9200" spans="1:15" hidden="1" x14ac:dyDescent="0.35">
      <c r="A9200" t="s">
        <v>567</v>
      </c>
      <c r="B9200" t="s">
        <v>304</v>
      </c>
      <c r="C9200" t="s">
        <v>87</v>
      </c>
      <c r="D9200" t="s">
        <v>78</v>
      </c>
      <c r="E9200">
        <v>2022</v>
      </c>
      <c r="F9200">
        <v>67</v>
      </c>
      <c r="G9200" t="s">
        <v>303</v>
      </c>
      <c r="H9200" t="s">
        <v>80</v>
      </c>
      <c r="I9200">
        <v>4825</v>
      </c>
      <c r="J9200">
        <v>3008</v>
      </c>
      <c r="K9200">
        <v>1817</v>
      </c>
      <c r="L9200" t="s">
        <v>568</v>
      </c>
      <c r="O9200" t="s">
        <v>387</v>
      </c>
    </row>
    <row r="9201" spans="1:15" hidden="1" x14ac:dyDescent="0.35">
      <c r="A9201" t="s">
        <v>567</v>
      </c>
      <c r="B9201" t="s">
        <v>304</v>
      </c>
      <c r="C9201" t="s">
        <v>87</v>
      </c>
      <c r="D9201" t="s">
        <v>78</v>
      </c>
      <c r="E9201">
        <v>2022</v>
      </c>
      <c r="F9201">
        <v>67</v>
      </c>
      <c r="G9201" t="s">
        <v>303</v>
      </c>
      <c r="H9201" t="s">
        <v>80</v>
      </c>
      <c r="I9201">
        <v>9199</v>
      </c>
      <c r="J9201">
        <v>510</v>
      </c>
      <c r="K9201">
        <v>8689</v>
      </c>
      <c r="L9201" t="s">
        <v>568</v>
      </c>
      <c r="O9201" t="s">
        <v>387</v>
      </c>
    </row>
    <row r="9202" spans="1:15" hidden="1" x14ac:dyDescent="0.35">
      <c r="A9202" t="s">
        <v>567</v>
      </c>
      <c r="B9202" t="s">
        <v>304</v>
      </c>
      <c r="C9202" t="s">
        <v>87</v>
      </c>
      <c r="D9202" t="s">
        <v>78</v>
      </c>
      <c r="E9202">
        <v>2023</v>
      </c>
      <c r="F9202">
        <v>22</v>
      </c>
      <c r="G9202" t="s">
        <v>367</v>
      </c>
      <c r="H9202" t="s">
        <v>80</v>
      </c>
      <c r="I9202">
        <v>24029</v>
      </c>
      <c r="L9202" t="s">
        <v>568</v>
      </c>
      <c r="O9202" t="s">
        <v>387</v>
      </c>
    </row>
    <row r="9203" spans="1:15" hidden="1" x14ac:dyDescent="0.35">
      <c r="A9203" t="s">
        <v>567</v>
      </c>
      <c r="B9203" t="s">
        <v>304</v>
      </c>
      <c r="C9203" t="s">
        <v>87</v>
      </c>
      <c r="D9203" t="s">
        <v>78</v>
      </c>
      <c r="E9203">
        <v>2023</v>
      </c>
      <c r="F9203">
        <v>22</v>
      </c>
      <c r="G9203" t="s">
        <v>367</v>
      </c>
      <c r="H9203" t="s">
        <v>80</v>
      </c>
      <c r="I9203">
        <v>97</v>
      </c>
      <c r="L9203" t="s">
        <v>568</v>
      </c>
      <c r="O9203" t="s">
        <v>387</v>
      </c>
    </row>
    <row r="9204" spans="1:15" hidden="1" x14ac:dyDescent="0.35">
      <c r="A9204" t="s">
        <v>567</v>
      </c>
      <c r="B9204" t="s">
        <v>304</v>
      </c>
      <c r="C9204" t="s">
        <v>87</v>
      </c>
      <c r="D9204" t="s">
        <v>78</v>
      </c>
      <c r="E9204">
        <v>2023</v>
      </c>
      <c r="F9204">
        <v>22</v>
      </c>
      <c r="G9204" t="s">
        <v>367</v>
      </c>
      <c r="H9204" t="s">
        <v>80</v>
      </c>
      <c r="I9204">
        <v>16095</v>
      </c>
      <c r="L9204" t="s">
        <v>568</v>
      </c>
      <c r="O9204" t="s">
        <v>387</v>
      </c>
    </row>
    <row r="9205" spans="1:15" hidden="1" x14ac:dyDescent="0.35">
      <c r="A9205" t="s">
        <v>567</v>
      </c>
      <c r="B9205" t="s">
        <v>304</v>
      </c>
      <c r="C9205" t="s">
        <v>87</v>
      </c>
      <c r="D9205" t="s">
        <v>78</v>
      </c>
      <c r="E9205">
        <v>2023</v>
      </c>
      <c r="F9205">
        <v>22</v>
      </c>
      <c r="G9205" t="s">
        <v>367</v>
      </c>
      <c r="H9205" t="s">
        <v>80</v>
      </c>
      <c r="I9205">
        <v>1081</v>
      </c>
      <c r="L9205" t="s">
        <v>568</v>
      </c>
      <c r="O9205" t="s">
        <v>387</v>
      </c>
    </row>
    <row r="9206" spans="1:15" hidden="1" x14ac:dyDescent="0.35">
      <c r="A9206" t="s">
        <v>567</v>
      </c>
      <c r="B9206" t="s">
        <v>304</v>
      </c>
      <c r="C9206" t="s">
        <v>87</v>
      </c>
      <c r="D9206" t="s">
        <v>78</v>
      </c>
      <c r="E9206">
        <v>2023</v>
      </c>
      <c r="F9206">
        <v>22</v>
      </c>
      <c r="G9206" t="s">
        <v>367</v>
      </c>
      <c r="H9206" t="s">
        <v>81</v>
      </c>
      <c r="I9206">
        <v>531</v>
      </c>
      <c r="L9206" t="s">
        <v>568</v>
      </c>
      <c r="O9206" t="s">
        <v>387</v>
      </c>
    </row>
    <row r="9207" spans="1:15" hidden="1" x14ac:dyDescent="0.35">
      <c r="A9207" t="s">
        <v>567</v>
      </c>
      <c r="B9207" t="s">
        <v>304</v>
      </c>
      <c r="C9207" t="s">
        <v>87</v>
      </c>
      <c r="D9207" t="s">
        <v>78</v>
      </c>
      <c r="E9207">
        <v>2023</v>
      </c>
      <c r="F9207">
        <v>22</v>
      </c>
      <c r="G9207" t="s">
        <v>367</v>
      </c>
      <c r="H9207" t="s">
        <v>81</v>
      </c>
      <c r="I9207">
        <v>318</v>
      </c>
      <c r="L9207" t="s">
        <v>568</v>
      </c>
      <c r="O9207" t="s">
        <v>387</v>
      </c>
    </row>
    <row r="9208" spans="1:15" hidden="1" x14ac:dyDescent="0.35">
      <c r="A9208" t="s">
        <v>567</v>
      </c>
      <c r="B9208" t="s">
        <v>304</v>
      </c>
      <c r="C9208" t="s">
        <v>87</v>
      </c>
      <c r="D9208" t="s">
        <v>78</v>
      </c>
      <c r="E9208">
        <v>2023</v>
      </c>
      <c r="F9208">
        <v>34</v>
      </c>
      <c r="G9208" t="s">
        <v>302</v>
      </c>
      <c r="H9208" t="s">
        <v>80</v>
      </c>
      <c r="I9208">
        <v>355981</v>
      </c>
      <c r="L9208" t="s">
        <v>568</v>
      </c>
      <c r="M9208">
        <v>343982</v>
      </c>
      <c r="N9208">
        <v>11999</v>
      </c>
      <c r="O9208" t="s">
        <v>387</v>
      </c>
    </row>
    <row r="9209" spans="1:15" hidden="1" x14ac:dyDescent="0.35">
      <c r="A9209" t="s">
        <v>567</v>
      </c>
      <c r="B9209" t="s">
        <v>304</v>
      </c>
      <c r="C9209" t="s">
        <v>87</v>
      </c>
      <c r="D9209" t="s">
        <v>78</v>
      </c>
      <c r="E9209">
        <v>2023</v>
      </c>
      <c r="F9209">
        <v>34</v>
      </c>
      <c r="G9209" t="s">
        <v>302</v>
      </c>
      <c r="H9209" t="s">
        <v>80</v>
      </c>
      <c r="I9209">
        <v>1433</v>
      </c>
      <c r="L9209" t="s">
        <v>568</v>
      </c>
      <c r="M9209">
        <v>1385</v>
      </c>
      <c r="N9209">
        <v>48</v>
      </c>
      <c r="O9209" t="s">
        <v>387</v>
      </c>
    </row>
    <row r="9210" spans="1:15" hidden="1" x14ac:dyDescent="0.35">
      <c r="A9210" t="s">
        <v>567</v>
      </c>
      <c r="B9210" t="s">
        <v>304</v>
      </c>
      <c r="C9210" t="s">
        <v>87</v>
      </c>
      <c r="D9210" t="s">
        <v>78</v>
      </c>
      <c r="E9210">
        <v>2023</v>
      </c>
      <c r="F9210">
        <v>34</v>
      </c>
      <c r="G9210" t="s">
        <v>302</v>
      </c>
      <c r="H9210" t="s">
        <v>80</v>
      </c>
      <c r="I9210">
        <v>238442</v>
      </c>
      <c r="L9210" t="s">
        <v>568</v>
      </c>
      <c r="M9210">
        <v>230405</v>
      </c>
      <c r="N9210">
        <v>8037</v>
      </c>
      <c r="O9210" t="s">
        <v>387</v>
      </c>
    </row>
    <row r="9211" spans="1:15" hidden="1" x14ac:dyDescent="0.35">
      <c r="A9211" t="s">
        <v>567</v>
      </c>
      <c r="B9211" t="s">
        <v>304</v>
      </c>
      <c r="C9211" t="s">
        <v>87</v>
      </c>
      <c r="D9211" t="s">
        <v>78</v>
      </c>
      <c r="E9211">
        <v>2023</v>
      </c>
      <c r="F9211">
        <v>34</v>
      </c>
      <c r="G9211" t="s">
        <v>302</v>
      </c>
      <c r="H9211" t="s">
        <v>80</v>
      </c>
      <c r="I9211">
        <v>16018</v>
      </c>
      <c r="L9211" t="s">
        <v>568</v>
      </c>
      <c r="M9211">
        <v>15478</v>
      </c>
      <c r="N9211">
        <v>540</v>
      </c>
      <c r="O9211" t="s">
        <v>387</v>
      </c>
    </row>
    <row r="9212" spans="1:15" hidden="1" x14ac:dyDescent="0.35">
      <c r="A9212" t="s">
        <v>567</v>
      </c>
      <c r="B9212" t="s">
        <v>304</v>
      </c>
      <c r="C9212" t="s">
        <v>87</v>
      </c>
      <c r="D9212" t="s">
        <v>78</v>
      </c>
      <c r="E9212">
        <v>2023</v>
      </c>
      <c r="F9212">
        <v>34</v>
      </c>
      <c r="G9212" t="s">
        <v>302</v>
      </c>
      <c r="H9212" t="s">
        <v>81</v>
      </c>
      <c r="I9212">
        <v>7863</v>
      </c>
      <c r="L9212" t="s">
        <v>568</v>
      </c>
      <c r="M9212">
        <v>7598</v>
      </c>
      <c r="N9212">
        <v>265</v>
      </c>
      <c r="O9212" t="s">
        <v>387</v>
      </c>
    </row>
    <row r="9213" spans="1:15" hidden="1" x14ac:dyDescent="0.35">
      <c r="A9213" t="s">
        <v>567</v>
      </c>
      <c r="B9213" t="s">
        <v>304</v>
      </c>
      <c r="C9213" t="s">
        <v>87</v>
      </c>
      <c r="D9213" t="s">
        <v>78</v>
      </c>
      <c r="E9213">
        <v>2023</v>
      </c>
      <c r="F9213">
        <v>34</v>
      </c>
      <c r="G9213" t="s">
        <v>302</v>
      </c>
      <c r="H9213" t="s">
        <v>81</v>
      </c>
      <c r="I9213">
        <v>4718</v>
      </c>
      <c r="L9213" t="s">
        <v>568</v>
      </c>
      <c r="M9213">
        <v>4559</v>
      </c>
      <c r="N9213">
        <v>159</v>
      </c>
      <c r="O9213" t="s">
        <v>387</v>
      </c>
    </row>
    <row r="9214" spans="1:15" hidden="1" x14ac:dyDescent="0.35">
      <c r="A9214" t="s">
        <v>567</v>
      </c>
      <c r="B9214" t="s">
        <v>304</v>
      </c>
      <c r="C9214" t="s">
        <v>87</v>
      </c>
      <c r="D9214" t="s">
        <v>78</v>
      </c>
      <c r="E9214">
        <v>2023</v>
      </c>
      <c r="F9214">
        <v>67</v>
      </c>
      <c r="G9214" t="s">
        <v>303</v>
      </c>
      <c r="H9214" t="s">
        <v>80</v>
      </c>
      <c r="I9214">
        <v>10589</v>
      </c>
      <c r="J9214">
        <v>7469</v>
      </c>
      <c r="K9214">
        <v>3120</v>
      </c>
      <c r="L9214" t="s">
        <v>568</v>
      </c>
      <c r="O9214" t="s">
        <v>387</v>
      </c>
    </row>
    <row r="9215" spans="1:15" hidden="1" x14ac:dyDescent="0.35">
      <c r="A9215" t="s">
        <v>567</v>
      </c>
      <c r="B9215" t="s">
        <v>304</v>
      </c>
      <c r="C9215" t="s">
        <v>87</v>
      </c>
      <c r="D9215" t="s">
        <v>78</v>
      </c>
      <c r="E9215">
        <v>2023</v>
      </c>
      <c r="F9215">
        <v>67</v>
      </c>
      <c r="G9215" t="s">
        <v>303</v>
      </c>
      <c r="H9215" t="s">
        <v>80</v>
      </c>
      <c r="I9215">
        <v>5763</v>
      </c>
      <c r="J9215">
        <v>1357</v>
      </c>
      <c r="K9215">
        <v>4406</v>
      </c>
      <c r="L9215" t="s">
        <v>568</v>
      </c>
      <c r="O9215" t="s">
        <v>387</v>
      </c>
    </row>
    <row r="9216" spans="1:15" hidden="1" x14ac:dyDescent="0.35">
      <c r="A9216" t="s">
        <v>567</v>
      </c>
      <c r="B9216" t="s">
        <v>304</v>
      </c>
      <c r="C9216" t="s">
        <v>87</v>
      </c>
      <c r="D9216" t="s">
        <v>78</v>
      </c>
      <c r="E9216">
        <v>2023</v>
      </c>
      <c r="F9216">
        <v>22</v>
      </c>
      <c r="G9216" t="s">
        <v>367</v>
      </c>
      <c r="H9216" t="s">
        <v>80</v>
      </c>
      <c r="I9216">
        <v>38216</v>
      </c>
      <c r="L9216" t="s">
        <v>568</v>
      </c>
      <c r="O9216" t="s">
        <v>387</v>
      </c>
    </row>
    <row r="9217" spans="1:15" hidden="1" x14ac:dyDescent="0.35">
      <c r="A9217" t="s">
        <v>567</v>
      </c>
      <c r="B9217" t="s">
        <v>304</v>
      </c>
      <c r="C9217" t="s">
        <v>87</v>
      </c>
      <c r="D9217" t="s">
        <v>78</v>
      </c>
      <c r="E9217">
        <v>2023</v>
      </c>
      <c r="F9217">
        <v>22</v>
      </c>
      <c r="G9217" t="s">
        <v>367</v>
      </c>
      <c r="H9217" t="s">
        <v>80</v>
      </c>
      <c r="I9217">
        <v>65768</v>
      </c>
      <c r="L9217" t="s">
        <v>568</v>
      </c>
      <c r="O9217" t="s">
        <v>387</v>
      </c>
    </row>
    <row r="9218" spans="1:15" hidden="1" x14ac:dyDescent="0.35">
      <c r="A9218" t="s">
        <v>567</v>
      </c>
      <c r="B9218" t="s">
        <v>304</v>
      </c>
      <c r="C9218" t="s">
        <v>87</v>
      </c>
      <c r="D9218" t="s">
        <v>78</v>
      </c>
      <c r="E9218">
        <v>2023</v>
      </c>
      <c r="F9218">
        <v>22</v>
      </c>
      <c r="G9218" t="s">
        <v>367</v>
      </c>
      <c r="H9218" t="s">
        <v>80</v>
      </c>
      <c r="I9218">
        <v>901</v>
      </c>
      <c r="L9218" t="s">
        <v>568</v>
      </c>
      <c r="O9218" t="s">
        <v>387</v>
      </c>
    </row>
    <row r="9219" spans="1:15" hidden="1" x14ac:dyDescent="0.35">
      <c r="A9219" t="s">
        <v>567</v>
      </c>
      <c r="B9219" t="s">
        <v>304</v>
      </c>
      <c r="C9219" t="s">
        <v>87</v>
      </c>
      <c r="D9219" t="s">
        <v>78</v>
      </c>
      <c r="E9219">
        <v>2023</v>
      </c>
      <c r="F9219">
        <v>22</v>
      </c>
      <c r="G9219" t="s">
        <v>367</v>
      </c>
      <c r="H9219" t="s">
        <v>81</v>
      </c>
      <c r="I9219">
        <v>354</v>
      </c>
      <c r="L9219" t="s">
        <v>568</v>
      </c>
      <c r="O9219" t="s">
        <v>387</v>
      </c>
    </row>
    <row r="9220" spans="1:15" hidden="1" x14ac:dyDescent="0.35">
      <c r="A9220" t="s">
        <v>567</v>
      </c>
      <c r="B9220" t="s">
        <v>304</v>
      </c>
      <c r="C9220" t="s">
        <v>87</v>
      </c>
      <c r="D9220" t="s">
        <v>78</v>
      </c>
      <c r="E9220">
        <v>2023</v>
      </c>
      <c r="F9220">
        <v>34</v>
      </c>
      <c r="G9220" t="s">
        <v>302</v>
      </c>
      <c r="H9220" t="s">
        <v>80</v>
      </c>
      <c r="I9220">
        <v>566159</v>
      </c>
      <c r="L9220" t="s">
        <v>568</v>
      </c>
      <c r="M9220">
        <v>547076</v>
      </c>
      <c r="N9220">
        <v>19083</v>
      </c>
      <c r="O9220" t="s">
        <v>387</v>
      </c>
    </row>
    <row r="9221" spans="1:15" hidden="1" x14ac:dyDescent="0.35">
      <c r="A9221" t="s">
        <v>567</v>
      </c>
      <c r="B9221" t="s">
        <v>304</v>
      </c>
      <c r="C9221" t="s">
        <v>87</v>
      </c>
      <c r="D9221" t="s">
        <v>78</v>
      </c>
      <c r="E9221">
        <v>2023</v>
      </c>
      <c r="F9221">
        <v>34</v>
      </c>
      <c r="G9221" t="s">
        <v>302</v>
      </c>
      <c r="H9221" t="s">
        <v>80</v>
      </c>
      <c r="I9221">
        <v>974342</v>
      </c>
      <c r="L9221" t="s">
        <v>568</v>
      </c>
      <c r="M9221">
        <v>941501</v>
      </c>
      <c r="N9221">
        <v>32841</v>
      </c>
      <c r="O9221" t="s">
        <v>387</v>
      </c>
    </row>
    <row r="9222" spans="1:15" hidden="1" x14ac:dyDescent="0.35">
      <c r="A9222" t="s">
        <v>567</v>
      </c>
      <c r="B9222" t="s">
        <v>304</v>
      </c>
      <c r="C9222" t="s">
        <v>87</v>
      </c>
      <c r="D9222" t="s">
        <v>78</v>
      </c>
      <c r="E9222">
        <v>2023</v>
      </c>
      <c r="F9222">
        <v>34</v>
      </c>
      <c r="G9222" t="s">
        <v>302</v>
      </c>
      <c r="H9222" t="s">
        <v>80</v>
      </c>
      <c r="I9222">
        <v>13347</v>
      </c>
      <c r="L9222" t="s">
        <v>568</v>
      </c>
      <c r="M9222">
        <v>12897</v>
      </c>
      <c r="N9222">
        <v>450</v>
      </c>
      <c r="O9222" t="s">
        <v>387</v>
      </c>
    </row>
    <row r="9223" spans="1:15" hidden="1" x14ac:dyDescent="0.35">
      <c r="A9223" t="s">
        <v>567</v>
      </c>
      <c r="B9223" t="s">
        <v>304</v>
      </c>
      <c r="C9223" t="s">
        <v>87</v>
      </c>
      <c r="D9223" t="s">
        <v>78</v>
      </c>
      <c r="E9223">
        <v>2023</v>
      </c>
      <c r="F9223">
        <v>34</v>
      </c>
      <c r="G9223" t="s">
        <v>302</v>
      </c>
      <c r="H9223" t="s">
        <v>81</v>
      </c>
      <c r="I9223">
        <v>5244</v>
      </c>
      <c r="L9223" t="s">
        <v>568</v>
      </c>
      <c r="M9223">
        <v>5067</v>
      </c>
      <c r="N9223">
        <v>177</v>
      </c>
      <c r="O9223" t="s">
        <v>387</v>
      </c>
    </row>
    <row r="9224" spans="1:15" hidden="1" x14ac:dyDescent="0.35">
      <c r="A9224" t="s">
        <v>567</v>
      </c>
      <c r="B9224" t="s">
        <v>304</v>
      </c>
      <c r="C9224" t="s">
        <v>87</v>
      </c>
      <c r="D9224" t="s">
        <v>78</v>
      </c>
      <c r="E9224">
        <v>2023</v>
      </c>
      <c r="F9224">
        <v>67</v>
      </c>
      <c r="G9224" t="s">
        <v>303</v>
      </c>
      <c r="H9224" t="s">
        <v>80</v>
      </c>
      <c r="I9224">
        <v>8203</v>
      </c>
      <c r="J9224">
        <v>6000</v>
      </c>
      <c r="K9224">
        <v>2203</v>
      </c>
      <c r="L9224" t="s">
        <v>568</v>
      </c>
      <c r="O9224" t="s">
        <v>387</v>
      </c>
    </row>
    <row r="9225" spans="1:15" hidden="1" x14ac:dyDescent="0.35">
      <c r="A9225" t="s">
        <v>567</v>
      </c>
      <c r="B9225" t="s">
        <v>304</v>
      </c>
      <c r="C9225" t="s">
        <v>87</v>
      </c>
      <c r="D9225" t="s">
        <v>78</v>
      </c>
      <c r="E9225">
        <v>2023</v>
      </c>
      <c r="F9225">
        <v>67</v>
      </c>
      <c r="G9225" t="s">
        <v>303</v>
      </c>
      <c r="H9225" t="s">
        <v>80</v>
      </c>
      <c r="I9225">
        <v>39333</v>
      </c>
      <c r="J9225">
        <v>5667</v>
      </c>
      <c r="K9225">
        <v>33666</v>
      </c>
      <c r="L9225" t="s">
        <v>568</v>
      </c>
      <c r="O9225" t="s">
        <v>387</v>
      </c>
    </row>
    <row r="9226" spans="1:15" hidden="1" x14ac:dyDescent="0.35">
      <c r="A9226" t="s">
        <v>567</v>
      </c>
      <c r="B9226" t="s">
        <v>304</v>
      </c>
      <c r="C9226" t="s">
        <v>87</v>
      </c>
      <c r="D9226" t="s">
        <v>78</v>
      </c>
      <c r="E9226">
        <v>2024</v>
      </c>
      <c r="F9226">
        <v>79</v>
      </c>
      <c r="G9226" t="s">
        <v>312</v>
      </c>
      <c r="H9226" t="s">
        <v>80</v>
      </c>
      <c r="I9226">
        <v>185742</v>
      </c>
      <c r="L9226" t="s">
        <v>568</v>
      </c>
      <c r="O9226" t="s">
        <v>387</v>
      </c>
    </row>
    <row r="9227" spans="1:15" hidden="1" x14ac:dyDescent="0.35">
      <c r="A9227" t="s">
        <v>567</v>
      </c>
      <c r="B9227" t="s">
        <v>304</v>
      </c>
      <c r="C9227" t="s">
        <v>87</v>
      </c>
      <c r="D9227" t="s">
        <v>78</v>
      </c>
      <c r="E9227">
        <v>2024</v>
      </c>
      <c r="F9227">
        <v>79</v>
      </c>
      <c r="G9227" t="s">
        <v>312</v>
      </c>
      <c r="H9227" t="s">
        <v>80</v>
      </c>
      <c r="I9227">
        <v>642</v>
      </c>
      <c r="L9227" t="s">
        <v>568</v>
      </c>
      <c r="O9227" t="s">
        <v>387</v>
      </c>
    </row>
    <row r="9228" spans="1:15" hidden="1" x14ac:dyDescent="0.35">
      <c r="A9228" t="s">
        <v>567</v>
      </c>
      <c r="B9228" t="s">
        <v>304</v>
      </c>
      <c r="C9228" t="s">
        <v>87</v>
      </c>
      <c r="D9228" t="s">
        <v>78</v>
      </c>
      <c r="E9228">
        <v>2024</v>
      </c>
      <c r="F9228">
        <v>79</v>
      </c>
      <c r="G9228" t="s">
        <v>312</v>
      </c>
      <c r="H9228" t="s">
        <v>80</v>
      </c>
      <c r="I9228">
        <v>207261</v>
      </c>
      <c r="L9228" t="s">
        <v>568</v>
      </c>
      <c r="O9228" t="s">
        <v>387</v>
      </c>
    </row>
    <row r="9229" spans="1:15" hidden="1" x14ac:dyDescent="0.35">
      <c r="A9229" t="s">
        <v>567</v>
      </c>
      <c r="B9229" t="s">
        <v>304</v>
      </c>
      <c r="C9229" t="s">
        <v>87</v>
      </c>
      <c r="D9229" t="s">
        <v>78</v>
      </c>
      <c r="E9229">
        <v>2024</v>
      </c>
      <c r="F9229">
        <v>79</v>
      </c>
      <c r="G9229" t="s">
        <v>312</v>
      </c>
      <c r="H9229" t="s">
        <v>80</v>
      </c>
      <c r="I9229">
        <v>10429</v>
      </c>
      <c r="L9229" t="s">
        <v>568</v>
      </c>
      <c r="O9229" t="s">
        <v>387</v>
      </c>
    </row>
    <row r="9230" spans="1:15" hidden="1" x14ac:dyDescent="0.35">
      <c r="A9230" t="s">
        <v>567</v>
      </c>
      <c r="B9230" t="s">
        <v>304</v>
      </c>
      <c r="C9230" t="s">
        <v>87</v>
      </c>
      <c r="D9230" t="s">
        <v>78</v>
      </c>
      <c r="E9230">
        <v>2024</v>
      </c>
      <c r="F9230">
        <v>79</v>
      </c>
      <c r="G9230" t="s">
        <v>312</v>
      </c>
      <c r="H9230" t="s">
        <v>81</v>
      </c>
      <c r="I9230">
        <v>2325</v>
      </c>
      <c r="L9230" t="s">
        <v>568</v>
      </c>
      <c r="O9230" t="s">
        <v>387</v>
      </c>
    </row>
    <row r="9231" spans="1:15" hidden="1" x14ac:dyDescent="0.35">
      <c r="A9231" t="s">
        <v>567</v>
      </c>
      <c r="B9231" t="s">
        <v>304</v>
      </c>
      <c r="C9231" t="s">
        <v>87</v>
      </c>
      <c r="D9231" t="s">
        <v>78</v>
      </c>
      <c r="E9231">
        <v>2024</v>
      </c>
      <c r="F9231">
        <v>79</v>
      </c>
      <c r="G9231" t="s">
        <v>312</v>
      </c>
      <c r="H9231" t="s">
        <v>81</v>
      </c>
      <c r="I9231">
        <v>1329</v>
      </c>
      <c r="L9231" t="s">
        <v>568</v>
      </c>
      <c r="O9231" t="s">
        <v>387</v>
      </c>
    </row>
    <row r="9232" spans="1:15" hidden="1" x14ac:dyDescent="0.35">
      <c r="A9232" t="s">
        <v>567</v>
      </c>
      <c r="B9232" t="s">
        <v>304</v>
      </c>
      <c r="C9232" t="s">
        <v>87</v>
      </c>
      <c r="D9232" t="s">
        <v>78</v>
      </c>
      <c r="E9232">
        <v>2024</v>
      </c>
      <c r="F9232">
        <v>22</v>
      </c>
      <c r="G9232" t="s">
        <v>367</v>
      </c>
      <c r="H9232" t="s">
        <v>80</v>
      </c>
      <c r="I9232">
        <v>43577</v>
      </c>
      <c r="L9232" t="s">
        <v>568</v>
      </c>
      <c r="O9232" t="s">
        <v>387</v>
      </c>
    </row>
    <row r="9233" spans="1:15" hidden="1" x14ac:dyDescent="0.35">
      <c r="A9233" t="s">
        <v>567</v>
      </c>
      <c r="B9233" t="s">
        <v>304</v>
      </c>
      <c r="C9233" t="s">
        <v>87</v>
      </c>
      <c r="D9233" t="s">
        <v>78</v>
      </c>
      <c r="E9233">
        <v>2024</v>
      </c>
      <c r="F9233">
        <v>22</v>
      </c>
      <c r="G9233" t="s">
        <v>367</v>
      </c>
      <c r="H9233" t="s">
        <v>80</v>
      </c>
      <c r="I9233">
        <v>1181</v>
      </c>
      <c r="L9233" t="s">
        <v>568</v>
      </c>
      <c r="O9233" t="s">
        <v>387</v>
      </c>
    </row>
    <row r="9234" spans="1:15" hidden="1" x14ac:dyDescent="0.35">
      <c r="A9234" t="s">
        <v>567</v>
      </c>
      <c r="B9234" t="s">
        <v>304</v>
      </c>
      <c r="C9234" t="s">
        <v>87</v>
      </c>
      <c r="D9234" t="s">
        <v>78</v>
      </c>
      <c r="E9234">
        <v>2024</v>
      </c>
      <c r="F9234">
        <v>22</v>
      </c>
      <c r="G9234" t="s">
        <v>367</v>
      </c>
      <c r="H9234" t="s">
        <v>80</v>
      </c>
      <c r="I9234">
        <v>74355</v>
      </c>
      <c r="L9234" t="s">
        <v>568</v>
      </c>
      <c r="O9234" t="s">
        <v>387</v>
      </c>
    </row>
    <row r="9235" spans="1:15" hidden="1" x14ac:dyDescent="0.35">
      <c r="A9235" t="s">
        <v>567</v>
      </c>
      <c r="B9235" t="s">
        <v>304</v>
      </c>
      <c r="C9235" t="s">
        <v>87</v>
      </c>
      <c r="D9235" t="s">
        <v>78</v>
      </c>
      <c r="E9235">
        <v>2024</v>
      </c>
      <c r="F9235">
        <v>22</v>
      </c>
      <c r="G9235" t="s">
        <v>367</v>
      </c>
      <c r="H9235" t="s">
        <v>80</v>
      </c>
      <c r="I9235">
        <v>3105</v>
      </c>
      <c r="L9235" t="s">
        <v>568</v>
      </c>
      <c r="O9235" t="s">
        <v>387</v>
      </c>
    </row>
    <row r="9236" spans="1:15" hidden="1" x14ac:dyDescent="0.35">
      <c r="A9236" t="s">
        <v>567</v>
      </c>
      <c r="B9236" t="s">
        <v>304</v>
      </c>
      <c r="C9236" t="s">
        <v>87</v>
      </c>
      <c r="D9236" t="s">
        <v>78</v>
      </c>
      <c r="E9236">
        <v>2024</v>
      </c>
      <c r="F9236">
        <v>22</v>
      </c>
      <c r="G9236" t="s">
        <v>367</v>
      </c>
      <c r="H9236" t="s">
        <v>81</v>
      </c>
      <c r="I9236">
        <v>360</v>
      </c>
      <c r="L9236" t="s">
        <v>568</v>
      </c>
      <c r="O9236" t="s">
        <v>387</v>
      </c>
    </row>
    <row r="9237" spans="1:15" hidden="1" x14ac:dyDescent="0.35">
      <c r="A9237" t="s">
        <v>567</v>
      </c>
      <c r="B9237" t="s">
        <v>304</v>
      </c>
      <c r="C9237" t="s">
        <v>87</v>
      </c>
      <c r="D9237" t="s">
        <v>78</v>
      </c>
      <c r="E9237">
        <v>2024</v>
      </c>
      <c r="F9237">
        <v>22</v>
      </c>
      <c r="G9237" t="s">
        <v>367</v>
      </c>
      <c r="H9237" t="s">
        <v>81</v>
      </c>
      <c r="I9237">
        <v>2056</v>
      </c>
      <c r="L9237" t="s">
        <v>568</v>
      </c>
      <c r="O9237" t="s">
        <v>387</v>
      </c>
    </row>
    <row r="9238" spans="1:15" hidden="1" x14ac:dyDescent="0.35">
      <c r="A9238" t="s">
        <v>567</v>
      </c>
      <c r="B9238" t="s">
        <v>304</v>
      </c>
      <c r="C9238" t="s">
        <v>87</v>
      </c>
      <c r="D9238" t="s">
        <v>78</v>
      </c>
      <c r="E9238">
        <v>2024</v>
      </c>
      <c r="F9238">
        <v>34</v>
      </c>
      <c r="G9238" t="s">
        <v>302</v>
      </c>
      <c r="H9238" t="s">
        <v>80</v>
      </c>
      <c r="I9238">
        <v>645590</v>
      </c>
      <c r="L9238" t="s">
        <v>568</v>
      </c>
      <c r="M9238">
        <v>623830</v>
      </c>
      <c r="N9238">
        <v>21760</v>
      </c>
      <c r="O9238" t="s">
        <v>387</v>
      </c>
    </row>
    <row r="9239" spans="1:15" hidden="1" x14ac:dyDescent="0.35">
      <c r="A9239" t="s">
        <v>567</v>
      </c>
      <c r="B9239" t="s">
        <v>304</v>
      </c>
      <c r="C9239" t="s">
        <v>87</v>
      </c>
      <c r="D9239" t="s">
        <v>78</v>
      </c>
      <c r="E9239">
        <v>2024</v>
      </c>
      <c r="F9239">
        <v>34</v>
      </c>
      <c r="G9239" t="s">
        <v>302</v>
      </c>
      <c r="H9239" t="s">
        <v>80</v>
      </c>
      <c r="I9239">
        <v>17492</v>
      </c>
      <c r="L9239" t="s">
        <v>568</v>
      </c>
      <c r="M9239">
        <v>16902</v>
      </c>
      <c r="N9239">
        <v>590</v>
      </c>
      <c r="O9239" t="s">
        <v>387</v>
      </c>
    </row>
    <row r="9240" spans="1:15" hidden="1" x14ac:dyDescent="0.35">
      <c r="A9240" t="s">
        <v>567</v>
      </c>
      <c r="B9240" t="s">
        <v>304</v>
      </c>
      <c r="C9240" t="s">
        <v>87</v>
      </c>
      <c r="D9240" t="s">
        <v>78</v>
      </c>
      <c r="E9240">
        <v>2024</v>
      </c>
      <c r="F9240">
        <v>34</v>
      </c>
      <c r="G9240" t="s">
        <v>302</v>
      </c>
      <c r="H9240" t="s">
        <v>80</v>
      </c>
      <c r="I9240">
        <v>1101549</v>
      </c>
      <c r="L9240" t="s">
        <v>568</v>
      </c>
      <c r="M9240">
        <v>1064420</v>
      </c>
      <c r="N9240">
        <v>37129</v>
      </c>
      <c r="O9240" t="s">
        <v>387</v>
      </c>
    </row>
    <row r="9241" spans="1:15" hidden="1" x14ac:dyDescent="0.35">
      <c r="A9241" t="s">
        <v>567</v>
      </c>
      <c r="B9241" t="s">
        <v>304</v>
      </c>
      <c r="C9241" t="s">
        <v>87</v>
      </c>
      <c r="D9241" t="s">
        <v>78</v>
      </c>
      <c r="E9241">
        <v>2024</v>
      </c>
      <c r="F9241">
        <v>34</v>
      </c>
      <c r="G9241" t="s">
        <v>302</v>
      </c>
      <c r="H9241" t="s">
        <v>80</v>
      </c>
      <c r="I9241">
        <v>45998</v>
      </c>
      <c r="L9241" t="s">
        <v>568</v>
      </c>
      <c r="M9241">
        <v>44448</v>
      </c>
      <c r="N9241">
        <v>1550</v>
      </c>
      <c r="O9241" t="s">
        <v>387</v>
      </c>
    </row>
    <row r="9242" spans="1:15" hidden="1" x14ac:dyDescent="0.35">
      <c r="A9242" t="s">
        <v>567</v>
      </c>
      <c r="B9242" t="s">
        <v>304</v>
      </c>
      <c r="C9242" t="s">
        <v>87</v>
      </c>
      <c r="D9242" t="s">
        <v>78</v>
      </c>
      <c r="E9242">
        <v>2024</v>
      </c>
      <c r="F9242">
        <v>34</v>
      </c>
      <c r="G9242" t="s">
        <v>302</v>
      </c>
      <c r="H9242" t="s">
        <v>81</v>
      </c>
      <c r="I9242">
        <v>5335</v>
      </c>
      <c r="L9242" t="s">
        <v>568</v>
      </c>
      <c r="M9242">
        <v>5155</v>
      </c>
      <c r="N9242">
        <v>180</v>
      </c>
      <c r="O9242" t="s">
        <v>387</v>
      </c>
    </row>
    <row r="9243" spans="1:15" hidden="1" x14ac:dyDescent="0.35">
      <c r="A9243" t="s">
        <v>567</v>
      </c>
      <c r="B9243" t="s">
        <v>304</v>
      </c>
      <c r="C9243" t="s">
        <v>87</v>
      </c>
      <c r="D9243" t="s">
        <v>78</v>
      </c>
      <c r="E9243">
        <v>2024</v>
      </c>
      <c r="F9243">
        <v>34</v>
      </c>
      <c r="G9243" t="s">
        <v>302</v>
      </c>
      <c r="H9243" t="s">
        <v>81</v>
      </c>
      <c r="I9243">
        <v>30463</v>
      </c>
      <c r="L9243" t="s">
        <v>568</v>
      </c>
      <c r="M9243">
        <v>29436</v>
      </c>
      <c r="N9243">
        <v>1027</v>
      </c>
      <c r="O9243" t="s">
        <v>387</v>
      </c>
    </row>
    <row r="9244" spans="1:15" hidden="1" x14ac:dyDescent="0.35">
      <c r="A9244" t="s">
        <v>567</v>
      </c>
      <c r="B9244" t="s">
        <v>304</v>
      </c>
      <c r="C9244" t="s">
        <v>87</v>
      </c>
      <c r="D9244" t="s">
        <v>78</v>
      </c>
      <c r="E9244">
        <v>2024</v>
      </c>
      <c r="F9244">
        <v>67</v>
      </c>
      <c r="G9244" t="s">
        <v>303</v>
      </c>
      <c r="H9244" t="s">
        <v>80</v>
      </c>
      <c r="I9244">
        <v>9354</v>
      </c>
      <c r="J9244">
        <v>7219</v>
      </c>
      <c r="K9244">
        <v>2135</v>
      </c>
      <c r="L9244" t="s">
        <v>568</v>
      </c>
      <c r="O9244" t="s">
        <v>387</v>
      </c>
    </row>
    <row r="9245" spans="1:15" hidden="1" x14ac:dyDescent="0.35">
      <c r="A9245" t="s">
        <v>567</v>
      </c>
      <c r="B9245" t="s">
        <v>304</v>
      </c>
      <c r="C9245" t="s">
        <v>87</v>
      </c>
      <c r="D9245" t="s">
        <v>78</v>
      </c>
      <c r="E9245">
        <v>2024</v>
      </c>
      <c r="F9245">
        <v>67</v>
      </c>
      <c r="G9245" t="s">
        <v>303</v>
      </c>
      <c r="H9245" t="s">
        <v>80</v>
      </c>
      <c r="I9245">
        <v>37377</v>
      </c>
      <c r="J9245">
        <v>16823</v>
      </c>
      <c r="K9245">
        <v>20554</v>
      </c>
      <c r="L9245" t="s">
        <v>568</v>
      </c>
      <c r="O9245" t="s">
        <v>387</v>
      </c>
    </row>
    <row r="9246" spans="1:15" hidden="1" x14ac:dyDescent="0.35">
      <c r="A9246" t="s">
        <v>567</v>
      </c>
      <c r="B9246" t="s">
        <v>304</v>
      </c>
      <c r="C9246" t="s">
        <v>87</v>
      </c>
      <c r="D9246" t="s">
        <v>78</v>
      </c>
      <c r="E9246">
        <v>2024</v>
      </c>
      <c r="F9246">
        <v>67</v>
      </c>
      <c r="G9246" t="s">
        <v>303</v>
      </c>
      <c r="H9246" t="s">
        <v>81</v>
      </c>
      <c r="I9246">
        <v>2647</v>
      </c>
      <c r="J9246">
        <v>1401</v>
      </c>
      <c r="K9246">
        <v>1246</v>
      </c>
      <c r="L9246" t="s">
        <v>568</v>
      </c>
      <c r="O9246" t="s">
        <v>387</v>
      </c>
    </row>
    <row r="9247" spans="1:15" hidden="1" x14ac:dyDescent="0.35">
      <c r="A9247" t="s">
        <v>567</v>
      </c>
      <c r="B9247" t="s">
        <v>304</v>
      </c>
      <c r="C9247" t="s">
        <v>87</v>
      </c>
      <c r="D9247" t="s">
        <v>78</v>
      </c>
      <c r="E9247">
        <v>2024</v>
      </c>
      <c r="F9247">
        <v>22</v>
      </c>
      <c r="G9247" t="s">
        <v>367</v>
      </c>
      <c r="H9247" t="s">
        <v>80</v>
      </c>
      <c r="I9247">
        <v>15999</v>
      </c>
      <c r="L9247" t="s">
        <v>568</v>
      </c>
      <c r="O9247" t="s">
        <v>387</v>
      </c>
    </row>
    <row r="9248" spans="1:15" hidden="1" x14ac:dyDescent="0.35">
      <c r="A9248" t="s">
        <v>567</v>
      </c>
      <c r="B9248" t="s">
        <v>304</v>
      </c>
      <c r="C9248" t="s">
        <v>87</v>
      </c>
      <c r="D9248" t="s">
        <v>78</v>
      </c>
      <c r="E9248">
        <v>2024</v>
      </c>
      <c r="F9248">
        <v>22</v>
      </c>
      <c r="G9248" t="s">
        <v>367</v>
      </c>
      <c r="H9248" t="s">
        <v>80</v>
      </c>
      <c r="I9248">
        <v>55</v>
      </c>
      <c r="L9248" t="s">
        <v>568</v>
      </c>
      <c r="O9248" t="s">
        <v>387</v>
      </c>
    </row>
    <row r="9249" spans="1:15" hidden="1" x14ac:dyDescent="0.35">
      <c r="A9249" t="s">
        <v>567</v>
      </c>
      <c r="B9249" t="s">
        <v>304</v>
      </c>
      <c r="C9249" t="s">
        <v>87</v>
      </c>
      <c r="D9249" t="s">
        <v>78</v>
      </c>
      <c r="E9249">
        <v>2024</v>
      </c>
      <c r="F9249">
        <v>22</v>
      </c>
      <c r="G9249" t="s">
        <v>367</v>
      </c>
      <c r="H9249" t="s">
        <v>80</v>
      </c>
      <c r="I9249">
        <v>21095</v>
      </c>
      <c r="L9249" t="s">
        <v>568</v>
      </c>
      <c r="O9249" t="s">
        <v>387</v>
      </c>
    </row>
    <row r="9250" spans="1:15" hidden="1" x14ac:dyDescent="0.35">
      <c r="A9250" t="s">
        <v>567</v>
      </c>
      <c r="B9250" t="s">
        <v>304</v>
      </c>
      <c r="C9250" t="s">
        <v>87</v>
      </c>
      <c r="D9250" t="s">
        <v>78</v>
      </c>
      <c r="E9250">
        <v>2024</v>
      </c>
      <c r="F9250">
        <v>22</v>
      </c>
      <c r="G9250" t="s">
        <v>367</v>
      </c>
      <c r="H9250" t="s">
        <v>81</v>
      </c>
      <c r="I9250">
        <v>150</v>
      </c>
      <c r="L9250" t="s">
        <v>568</v>
      </c>
      <c r="O9250" t="s">
        <v>387</v>
      </c>
    </row>
    <row r="9251" spans="1:15" hidden="1" x14ac:dyDescent="0.35">
      <c r="A9251" t="s">
        <v>567</v>
      </c>
      <c r="B9251" t="s">
        <v>304</v>
      </c>
      <c r="C9251" t="s">
        <v>87</v>
      </c>
      <c r="D9251" t="s">
        <v>78</v>
      </c>
      <c r="E9251">
        <v>2024</v>
      </c>
      <c r="F9251">
        <v>22</v>
      </c>
      <c r="G9251" t="s">
        <v>367</v>
      </c>
      <c r="H9251" t="s">
        <v>81</v>
      </c>
      <c r="I9251">
        <v>313</v>
      </c>
      <c r="L9251" t="s">
        <v>568</v>
      </c>
      <c r="O9251" t="s">
        <v>387</v>
      </c>
    </row>
    <row r="9252" spans="1:15" hidden="1" x14ac:dyDescent="0.35">
      <c r="A9252" t="s">
        <v>567</v>
      </c>
      <c r="B9252" t="s">
        <v>304</v>
      </c>
      <c r="C9252" t="s">
        <v>87</v>
      </c>
      <c r="D9252" t="s">
        <v>78</v>
      </c>
      <c r="E9252">
        <v>2024</v>
      </c>
      <c r="F9252">
        <v>34</v>
      </c>
      <c r="G9252" t="s">
        <v>302</v>
      </c>
      <c r="H9252" t="s">
        <v>80</v>
      </c>
      <c r="I9252">
        <v>237023</v>
      </c>
      <c r="L9252" t="s">
        <v>568</v>
      </c>
      <c r="M9252">
        <v>229034</v>
      </c>
      <c r="N9252">
        <v>7989</v>
      </c>
      <c r="O9252" t="s">
        <v>387</v>
      </c>
    </row>
    <row r="9253" spans="1:15" hidden="1" x14ac:dyDescent="0.35">
      <c r="A9253" t="s">
        <v>567</v>
      </c>
      <c r="B9253" t="s">
        <v>304</v>
      </c>
      <c r="C9253" t="s">
        <v>87</v>
      </c>
      <c r="D9253" t="s">
        <v>78</v>
      </c>
      <c r="E9253">
        <v>2024</v>
      </c>
      <c r="F9253">
        <v>34</v>
      </c>
      <c r="G9253" t="s">
        <v>302</v>
      </c>
      <c r="H9253" t="s">
        <v>80</v>
      </c>
      <c r="I9253">
        <v>808</v>
      </c>
      <c r="L9253" t="s">
        <v>568</v>
      </c>
      <c r="M9253">
        <v>781</v>
      </c>
      <c r="N9253">
        <v>27</v>
      </c>
      <c r="O9253" t="s">
        <v>387</v>
      </c>
    </row>
    <row r="9254" spans="1:15" hidden="1" x14ac:dyDescent="0.35">
      <c r="A9254" t="s">
        <v>567</v>
      </c>
      <c r="B9254" t="s">
        <v>304</v>
      </c>
      <c r="C9254" t="s">
        <v>87</v>
      </c>
      <c r="D9254" t="s">
        <v>78</v>
      </c>
      <c r="E9254">
        <v>2024</v>
      </c>
      <c r="F9254">
        <v>34</v>
      </c>
      <c r="G9254" t="s">
        <v>302</v>
      </c>
      <c r="H9254" t="s">
        <v>80</v>
      </c>
      <c r="I9254">
        <v>312513</v>
      </c>
      <c r="L9254" t="s">
        <v>568</v>
      </c>
      <c r="M9254">
        <v>301979</v>
      </c>
      <c r="N9254">
        <v>10534</v>
      </c>
      <c r="O9254" t="s">
        <v>387</v>
      </c>
    </row>
    <row r="9255" spans="1:15" hidden="1" x14ac:dyDescent="0.35">
      <c r="A9255" t="s">
        <v>567</v>
      </c>
      <c r="B9255" t="s">
        <v>304</v>
      </c>
      <c r="C9255" t="s">
        <v>87</v>
      </c>
      <c r="D9255" t="s">
        <v>78</v>
      </c>
      <c r="E9255">
        <v>2024</v>
      </c>
      <c r="F9255">
        <v>34</v>
      </c>
      <c r="G9255" t="s">
        <v>302</v>
      </c>
      <c r="H9255" t="s">
        <v>81</v>
      </c>
      <c r="I9255">
        <v>2215</v>
      </c>
      <c r="L9255" t="s">
        <v>568</v>
      </c>
      <c r="M9255">
        <v>2140</v>
      </c>
      <c r="N9255">
        <v>75</v>
      </c>
      <c r="O9255" t="s">
        <v>387</v>
      </c>
    </row>
    <row r="9256" spans="1:15" hidden="1" x14ac:dyDescent="0.35">
      <c r="A9256" t="s">
        <v>567</v>
      </c>
      <c r="B9256" t="s">
        <v>304</v>
      </c>
      <c r="C9256" t="s">
        <v>87</v>
      </c>
      <c r="D9256" t="s">
        <v>78</v>
      </c>
      <c r="E9256">
        <v>2024</v>
      </c>
      <c r="F9256">
        <v>34</v>
      </c>
      <c r="G9256" t="s">
        <v>302</v>
      </c>
      <c r="H9256" t="s">
        <v>81</v>
      </c>
      <c r="I9256">
        <v>4634</v>
      </c>
      <c r="L9256" t="s">
        <v>568</v>
      </c>
      <c r="M9256">
        <v>4478</v>
      </c>
      <c r="N9256">
        <v>156</v>
      </c>
      <c r="O9256" t="s">
        <v>387</v>
      </c>
    </row>
    <row r="9257" spans="1:15" hidden="1" x14ac:dyDescent="0.35">
      <c r="A9257" t="s">
        <v>567</v>
      </c>
      <c r="B9257" t="s">
        <v>304</v>
      </c>
      <c r="C9257" t="s">
        <v>87</v>
      </c>
      <c r="D9257" t="s">
        <v>78</v>
      </c>
      <c r="E9257">
        <v>2024</v>
      </c>
      <c r="F9257">
        <v>67</v>
      </c>
      <c r="G9257" t="s">
        <v>303</v>
      </c>
      <c r="H9257" t="s">
        <v>80</v>
      </c>
      <c r="I9257">
        <v>2610</v>
      </c>
      <c r="J9257">
        <v>2017</v>
      </c>
      <c r="K9257">
        <v>593</v>
      </c>
      <c r="L9257" t="s">
        <v>568</v>
      </c>
      <c r="O9257" t="s">
        <v>387</v>
      </c>
    </row>
    <row r="9258" spans="1:15" hidden="1" x14ac:dyDescent="0.35">
      <c r="A9258" t="s">
        <v>567</v>
      </c>
      <c r="B9258" t="s">
        <v>304</v>
      </c>
      <c r="C9258" t="s">
        <v>87</v>
      </c>
      <c r="D9258" t="s">
        <v>78</v>
      </c>
      <c r="E9258">
        <v>2024</v>
      </c>
      <c r="F9258">
        <v>67</v>
      </c>
      <c r="G9258" t="s">
        <v>303</v>
      </c>
      <c r="H9258" t="s">
        <v>80</v>
      </c>
      <c r="I9258">
        <v>5724</v>
      </c>
      <c r="J9258">
        <v>4048</v>
      </c>
      <c r="K9258">
        <v>1676</v>
      </c>
      <c r="L9258" t="s">
        <v>568</v>
      </c>
      <c r="O9258" t="s">
        <v>387</v>
      </c>
    </row>
    <row r="9259" spans="1:15" hidden="1" x14ac:dyDescent="0.35">
      <c r="A9259" t="s">
        <v>567</v>
      </c>
      <c r="B9259" t="s">
        <v>304</v>
      </c>
      <c r="C9259" t="s">
        <v>87</v>
      </c>
      <c r="D9259" t="s">
        <v>78</v>
      </c>
      <c r="E9259">
        <v>2025</v>
      </c>
      <c r="F9259">
        <v>79</v>
      </c>
      <c r="G9259" t="s">
        <v>312</v>
      </c>
      <c r="H9259" t="s">
        <v>80</v>
      </c>
      <c r="I9259">
        <v>165619</v>
      </c>
      <c r="L9259" t="s">
        <v>568</v>
      </c>
      <c r="O9259" t="s">
        <v>387</v>
      </c>
    </row>
    <row r="9260" spans="1:15" hidden="1" x14ac:dyDescent="0.35">
      <c r="A9260" t="s">
        <v>567</v>
      </c>
      <c r="B9260" t="s">
        <v>304</v>
      </c>
      <c r="C9260" t="s">
        <v>87</v>
      </c>
      <c r="D9260" t="s">
        <v>78</v>
      </c>
      <c r="E9260">
        <v>2025</v>
      </c>
      <c r="F9260">
        <v>79</v>
      </c>
      <c r="G9260" t="s">
        <v>312</v>
      </c>
      <c r="H9260" t="s">
        <v>80</v>
      </c>
      <c r="I9260">
        <v>560</v>
      </c>
      <c r="L9260" t="s">
        <v>568</v>
      </c>
      <c r="O9260" t="s">
        <v>387</v>
      </c>
    </row>
    <row r="9261" spans="1:15" hidden="1" x14ac:dyDescent="0.35">
      <c r="A9261" t="s">
        <v>567</v>
      </c>
      <c r="B9261" t="s">
        <v>304</v>
      </c>
      <c r="C9261" t="s">
        <v>87</v>
      </c>
      <c r="D9261" t="s">
        <v>78</v>
      </c>
      <c r="E9261">
        <v>2025</v>
      </c>
      <c r="F9261">
        <v>79</v>
      </c>
      <c r="G9261" t="s">
        <v>312</v>
      </c>
      <c r="H9261" t="s">
        <v>80</v>
      </c>
      <c r="I9261">
        <v>219173</v>
      </c>
      <c r="L9261" t="s">
        <v>568</v>
      </c>
      <c r="O9261" t="s">
        <v>387</v>
      </c>
    </row>
    <row r="9262" spans="1:15" hidden="1" x14ac:dyDescent="0.35">
      <c r="A9262" t="s">
        <v>567</v>
      </c>
      <c r="B9262" t="s">
        <v>304</v>
      </c>
      <c r="C9262" t="s">
        <v>87</v>
      </c>
      <c r="D9262" t="s">
        <v>78</v>
      </c>
      <c r="E9262">
        <v>2025</v>
      </c>
      <c r="F9262">
        <v>79</v>
      </c>
      <c r="G9262" t="s">
        <v>312</v>
      </c>
      <c r="H9262" t="s">
        <v>80</v>
      </c>
      <c r="I9262">
        <v>11954</v>
      </c>
      <c r="L9262" t="s">
        <v>568</v>
      </c>
      <c r="O9262" t="s">
        <v>387</v>
      </c>
    </row>
    <row r="9263" spans="1:15" hidden="1" x14ac:dyDescent="0.35">
      <c r="A9263" t="s">
        <v>567</v>
      </c>
      <c r="B9263" t="s">
        <v>304</v>
      </c>
      <c r="C9263" t="s">
        <v>87</v>
      </c>
      <c r="D9263" t="s">
        <v>78</v>
      </c>
      <c r="E9263">
        <v>2025</v>
      </c>
      <c r="F9263">
        <v>79</v>
      </c>
      <c r="G9263" t="s">
        <v>312</v>
      </c>
      <c r="H9263" t="s">
        <v>81</v>
      </c>
      <c r="I9263">
        <v>11678</v>
      </c>
      <c r="L9263" t="s">
        <v>568</v>
      </c>
      <c r="O9263" t="s">
        <v>387</v>
      </c>
    </row>
    <row r="9264" spans="1:15" hidden="1" x14ac:dyDescent="0.35">
      <c r="A9264" t="s">
        <v>567</v>
      </c>
      <c r="B9264" t="s">
        <v>304</v>
      </c>
      <c r="C9264" t="s">
        <v>87</v>
      </c>
      <c r="D9264" t="s">
        <v>78</v>
      </c>
      <c r="E9264">
        <v>2025</v>
      </c>
      <c r="F9264">
        <v>79</v>
      </c>
      <c r="G9264" t="s">
        <v>312</v>
      </c>
      <c r="H9264" t="s">
        <v>81</v>
      </c>
      <c r="I9264">
        <v>8312</v>
      </c>
      <c r="L9264" t="s">
        <v>568</v>
      </c>
      <c r="O9264" t="s">
        <v>387</v>
      </c>
    </row>
    <row r="9265" spans="1:15" hidden="1" x14ac:dyDescent="0.35">
      <c r="A9265" t="s">
        <v>567</v>
      </c>
      <c r="B9265" t="s">
        <v>304</v>
      </c>
      <c r="C9265" t="s">
        <v>87</v>
      </c>
      <c r="D9265" t="s">
        <v>78</v>
      </c>
      <c r="E9265">
        <v>2025</v>
      </c>
      <c r="F9265">
        <v>22</v>
      </c>
      <c r="G9265" t="s">
        <v>367</v>
      </c>
      <c r="H9265" t="s">
        <v>80</v>
      </c>
      <c r="I9265">
        <v>2211</v>
      </c>
      <c r="L9265" t="s">
        <v>568</v>
      </c>
      <c r="O9265" t="s">
        <v>387</v>
      </c>
    </row>
    <row r="9266" spans="1:15" hidden="1" x14ac:dyDescent="0.35">
      <c r="A9266" t="s">
        <v>567</v>
      </c>
      <c r="B9266" t="s">
        <v>304</v>
      </c>
      <c r="C9266" t="s">
        <v>87</v>
      </c>
      <c r="D9266" t="s">
        <v>78</v>
      </c>
      <c r="E9266">
        <v>2025</v>
      </c>
      <c r="F9266">
        <v>22</v>
      </c>
      <c r="G9266" t="s">
        <v>367</v>
      </c>
      <c r="H9266" t="s">
        <v>80</v>
      </c>
      <c r="I9266">
        <v>2636</v>
      </c>
      <c r="L9266" t="s">
        <v>568</v>
      </c>
      <c r="O9266" t="s">
        <v>387</v>
      </c>
    </row>
    <row r="9267" spans="1:15" hidden="1" x14ac:dyDescent="0.35">
      <c r="A9267" t="s">
        <v>567</v>
      </c>
      <c r="B9267" t="s">
        <v>304</v>
      </c>
      <c r="C9267" t="s">
        <v>87</v>
      </c>
      <c r="D9267" t="s">
        <v>78</v>
      </c>
      <c r="E9267">
        <v>2025</v>
      </c>
      <c r="F9267">
        <v>22</v>
      </c>
      <c r="G9267" t="s">
        <v>367</v>
      </c>
      <c r="H9267" t="s">
        <v>80</v>
      </c>
      <c r="I9267">
        <v>2229</v>
      </c>
      <c r="L9267" t="s">
        <v>568</v>
      </c>
      <c r="O9267" t="s">
        <v>387</v>
      </c>
    </row>
    <row r="9268" spans="1:15" hidden="1" x14ac:dyDescent="0.35">
      <c r="A9268" t="s">
        <v>567</v>
      </c>
      <c r="B9268" t="s">
        <v>304</v>
      </c>
      <c r="C9268" t="s">
        <v>87</v>
      </c>
      <c r="D9268" t="s">
        <v>78</v>
      </c>
      <c r="E9268">
        <v>2025</v>
      </c>
      <c r="F9268">
        <v>22</v>
      </c>
      <c r="G9268" t="s">
        <v>367</v>
      </c>
      <c r="H9268" t="s">
        <v>81</v>
      </c>
      <c r="I9268">
        <v>313</v>
      </c>
      <c r="L9268" t="s">
        <v>568</v>
      </c>
      <c r="O9268" t="s">
        <v>387</v>
      </c>
    </row>
    <row r="9269" spans="1:15" hidden="1" x14ac:dyDescent="0.35">
      <c r="A9269" t="s">
        <v>567</v>
      </c>
      <c r="B9269" t="s">
        <v>304</v>
      </c>
      <c r="C9269" t="s">
        <v>87</v>
      </c>
      <c r="D9269" t="s">
        <v>78</v>
      </c>
      <c r="E9269">
        <v>2025</v>
      </c>
      <c r="F9269">
        <v>34</v>
      </c>
      <c r="G9269" t="s">
        <v>302</v>
      </c>
      <c r="H9269" t="s">
        <v>80</v>
      </c>
      <c r="I9269">
        <v>32754</v>
      </c>
      <c r="L9269" t="s">
        <v>568</v>
      </c>
      <c r="M9269">
        <v>31650</v>
      </c>
      <c r="N9269">
        <v>1104</v>
      </c>
      <c r="O9269" t="s">
        <v>387</v>
      </c>
    </row>
    <row r="9270" spans="1:15" hidden="1" x14ac:dyDescent="0.35">
      <c r="A9270" t="s">
        <v>567</v>
      </c>
      <c r="B9270" t="s">
        <v>304</v>
      </c>
      <c r="C9270" t="s">
        <v>87</v>
      </c>
      <c r="D9270" t="s">
        <v>78</v>
      </c>
      <c r="E9270">
        <v>2025</v>
      </c>
      <c r="F9270">
        <v>34</v>
      </c>
      <c r="G9270" t="s">
        <v>302</v>
      </c>
      <c r="H9270" t="s">
        <v>80</v>
      </c>
      <c r="I9270">
        <v>39046</v>
      </c>
      <c r="L9270" t="s">
        <v>568</v>
      </c>
      <c r="M9270">
        <v>37730</v>
      </c>
      <c r="N9270">
        <v>1316</v>
      </c>
      <c r="O9270" t="s">
        <v>387</v>
      </c>
    </row>
    <row r="9271" spans="1:15" hidden="1" x14ac:dyDescent="0.35">
      <c r="A9271" t="s">
        <v>567</v>
      </c>
      <c r="B9271" t="s">
        <v>304</v>
      </c>
      <c r="C9271" t="s">
        <v>87</v>
      </c>
      <c r="D9271" t="s">
        <v>78</v>
      </c>
      <c r="E9271">
        <v>2025</v>
      </c>
      <c r="F9271">
        <v>34</v>
      </c>
      <c r="G9271" t="s">
        <v>302</v>
      </c>
      <c r="H9271" t="s">
        <v>80</v>
      </c>
      <c r="I9271">
        <v>33022</v>
      </c>
      <c r="L9271" t="s">
        <v>568</v>
      </c>
      <c r="M9271">
        <v>31909</v>
      </c>
      <c r="N9271">
        <v>1113</v>
      </c>
      <c r="O9271" t="s">
        <v>387</v>
      </c>
    </row>
    <row r="9272" spans="1:15" hidden="1" x14ac:dyDescent="0.35">
      <c r="A9272" t="s">
        <v>567</v>
      </c>
      <c r="B9272" t="s">
        <v>304</v>
      </c>
      <c r="C9272" t="s">
        <v>87</v>
      </c>
      <c r="D9272" t="s">
        <v>78</v>
      </c>
      <c r="E9272">
        <v>2025</v>
      </c>
      <c r="F9272">
        <v>34</v>
      </c>
      <c r="G9272" t="s">
        <v>302</v>
      </c>
      <c r="H9272" t="s">
        <v>81</v>
      </c>
      <c r="I9272">
        <v>4634</v>
      </c>
      <c r="L9272" t="s">
        <v>568</v>
      </c>
      <c r="M9272">
        <v>4478</v>
      </c>
      <c r="N9272">
        <v>156</v>
      </c>
      <c r="O9272" t="s">
        <v>387</v>
      </c>
    </row>
    <row r="9273" spans="1:15" hidden="1" x14ac:dyDescent="0.35">
      <c r="A9273" t="s">
        <v>567</v>
      </c>
      <c r="B9273" t="s">
        <v>304</v>
      </c>
      <c r="C9273" t="s">
        <v>87</v>
      </c>
      <c r="D9273" t="s">
        <v>78</v>
      </c>
      <c r="E9273">
        <v>2025</v>
      </c>
      <c r="F9273">
        <v>67</v>
      </c>
      <c r="G9273" t="s">
        <v>303</v>
      </c>
      <c r="H9273" t="s">
        <v>80</v>
      </c>
      <c r="I9273">
        <v>361</v>
      </c>
      <c r="J9273">
        <v>279</v>
      </c>
      <c r="K9273">
        <v>82</v>
      </c>
      <c r="L9273" t="s">
        <v>568</v>
      </c>
      <c r="O9273" t="s">
        <v>387</v>
      </c>
    </row>
    <row r="9274" spans="1:15" hidden="1" x14ac:dyDescent="0.35">
      <c r="A9274" t="s">
        <v>567</v>
      </c>
      <c r="B9274" t="s">
        <v>304</v>
      </c>
      <c r="C9274" t="s">
        <v>87</v>
      </c>
      <c r="D9274" t="s">
        <v>78</v>
      </c>
      <c r="E9274">
        <v>2025</v>
      </c>
      <c r="F9274">
        <v>67</v>
      </c>
      <c r="G9274" t="s">
        <v>303</v>
      </c>
      <c r="H9274" t="s">
        <v>80</v>
      </c>
      <c r="I9274">
        <v>714</v>
      </c>
      <c r="J9274">
        <v>489</v>
      </c>
      <c r="K9274">
        <v>225</v>
      </c>
      <c r="L9274" t="s">
        <v>568</v>
      </c>
      <c r="O9274" t="s">
        <v>387</v>
      </c>
    </row>
    <row r="9275" spans="1:15" hidden="1" x14ac:dyDescent="0.35">
      <c r="A9275" t="s">
        <v>567</v>
      </c>
      <c r="B9275" t="s">
        <v>84</v>
      </c>
      <c r="C9275" t="s">
        <v>418</v>
      </c>
      <c r="D9275" t="s">
        <v>78</v>
      </c>
      <c r="E9275">
        <v>2024</v>
      </c>
      <c r="F9275">
        <v>34</v>
      </c>
      <c r="G9275" t="s">
        <v>302</v>
      </c>
      <c r="H9275" t="s">
        <v>80</v>
      </c>
      <c r="I9275">
        <v>298</v>
      </c>
      <c r="L9275" t="s">
        <v>568</v>
      </c>
      <c r="M9275">
        <v>283.10000000000002</v>
      </c>
      <c r="N9275">
        <v>14.9</v>
      </c>
      <c r="O9275" t="s">
        <v>417</v>
      </c>
    </row>
    <row r="9276" spans="1:15" hidden="1" x14ac:dyDescent="0.35">
      <c r="A9276" t="s">
        <v>567</v>
      </c>
      <c r="B9276" t="s">
        <v>84</v>
      </c>
      <c r="C9276" t="s">
        <v>418</v>
      </c>
      <c r="D9276" t="s">
        <v>78</v>
      </c>
      <c r="E9276">
        <v>2024</v>
      </c>
      <c r="F9276">
        <v>34</v>
      </c>
      <c r="G9276" t="s">
        <v>302</v>
      </c>
      <c r="H9276" t="s">
        <v>80</v>
      </c>
      <c r="I9276">
        <v>12</v>
      </c>
      <c r="L9276" t="s">
        <v>568</v>
      </c>
      <c r="M9276">
        <v>11.4</v>
      </c>
      <c r="N9276">
        <v>0.6</v>
      </c>
      <c r="O9276" t="s">
        <v>417</v>
      </c>
    </row>
    <row r="9277" spans="1:15" hidden="1" x14ac:dyDescent="0.35">
      <c r="A9277" t="s">
        <v>567</v>
      </c>
      <c r="B9277" t="s">
        <v>84</v>
      </c>
      <c r="C9277" t="s">
        <v>418</v>
      </c>
      <c r="D9277" t="s">
        <v>78</v>
      </c>
      <c r="E9277">
        <v>2024</v>
      </c>
      <c r="F9277">
        <v>34</v>
      </c>
      <c r="G9277" t="s">
        <v>302</v>
      </c>
      <c r="H9277" t="s">
        <v>80</v>
      </c>
      <c r="I9277">
        <v>238</v>
      </c>
      <c r="L9277" t="s">
        <v>568</v>
      </c>
      <c r="M9277">
        <v>226.1</v>
      </c>
      <c r="N9277">
        <v>11.9</v>
      </c>
      <c r="O9277" t="s">
        <v>417</v>
      </c>
    </row>
    <row r="9278" spans="1:15" hidden="1" x14ac:dyDescent="0.35">
      <c r="A9278" t="s">
        <v>567</v>
      </c>
      <c r="B9278" t="s">
        <v>84</v>
      </c>
      <c r="C9278" t="s">
        <v>418</v>
      </c>
      <c r="D9278" t="s">
        <v>78</v>
      </c>
      <c r="E9278">
        <v>2024</v>
      </c>
      <c r="F9278">
        <v>34</v>
      </c>
      <c r="G9278" t="s">
        <v>302</v>
      </c>
      <c r="H9278" t="s">
        <v>80</v>
      </c>
      <c r="I9278">
        <v>41</v>
      </c>
      <c r="L9278" t="s">
        <v>568</v>
      </c>
      <c r="M9278">
        <v>38.950000000000003</v>
      </c>
      <c r="N9278">
        <v>2.0499999999999998</v>
      </c>
      <c r="O9278" t="s">
        <v>417</v>
      </c>
    </row>
    <row r="9279" spans="1:15" hidden="1" x14ac:dyDescent="0.35">
      <c r="A9279" t="s">
        <v>567</v>
      </c>
      <c r="B9279" t="s">
        <v>84</v>
      </c>
      <c r="C9279" t="s">
        <v>418</v>
      </c>
      <c r="D9279" t="s">
        <v>78</v>
      </c>
      <c r="E9279">
        <v>2024</v>
      </c>
      <c r="F9279">
        <v>34</v>
      </c>
      <c r="G9279" t="s">
        <v>302</v>
      </c>
      <c r="H9279" t="s">
        <v>81</v>
      </c>
      <c r="I9279">
        <v>220</v>
      </c>
      <c r="L9279" t="s">
        <v>568</v>
      </c>
      <c r="M9279">
        <v>209</v>
      </c>
      <c r="N9279">
        <v>11</v>
      </c>
      <c r="O9279" t="s">
        <v>417</v>
      </c>
    </row>
    <row r="9280" spans="1:15" hidden="1" x14ac:dyDescent="0.35">
      <c r="A9280" t="s">
        <v>567</v>
      </c>
      <c r="B9280" t="s">
        <v>84</v>
      </c>
      <c r="C9280" t="s">
        <v>418</v>
      </c>
      <c r="D9280" t="s">
        <v>78</v>
      </c>
      <c r="E9280">
        <v>2024</v>
      </c>
      <c r="F9280">
        <v>34</v>
      </c>
      <c r="G9280" t="s">
        <v>302</v>
      </c>
      <c r="H9280" t="s">
        <v>81</v>
      </c>
      <c r="I9280">
        <v>111</v>
      </c>
      <c r="L9280" t="s">
        <v>568</v>
      </c>
      <c r="M9280">
        <v>105.45</v>
      </c>
      <c r="N9280">
        <v>5.55</v>
      </c>
      <c r="O9280" t="s">
        <v>417</v>
      </c>
    </row>
    <row r="9281" spans="1:15" hidden="1" x14ac:dyDescent="0.35">
      <c r="A9281" t="s">
        <v>567</v>
      </c>
      <c r="B9281" t="s">
        <v>84</v>
      </c>
      <c r="C9281" t="s">
        <v>418</v>
      </c>
      <c r="D9281" t="s">
        <v>78</v>
      </c>
      <c r="E9281">
        <v>2024</v>
      </c>
      <c r="F9281">
        <v>34</v>
      </c>
      <c r="G9281" t="s">
        <v>302</v>
      </c>
      <c r="H9281" t="s">
        <v>80</v>
      </c>
      <c r="I9281">
        <v>130</v>
      </c>
      <c r="L9281" t="s">
        <v>568</v>
      </c>
      <c r="M9281">
        <v>123.5</v>
      </c>
      <c r="N9281">
        <v>6.5</v>
      </c>
      <c r="O9281" t="s">
        <v>417</v>
      </c>
    </row>
    <row r="9282" spans="1:15" hidden="1" x14ac:dyDescent="0.35">
      <c r="A9282" t="s">
        <v>567</v>
      </c>
      <c r="B9282" t="s">
        <v>84</v>
      </c>
      <c r="C9282" t="s">
        <v>418</v>
      </c>
      <c r="D9282" t="s">
        <v>78</v>
      </c>
      <c r="E9282">
        <v>2024</v>
      </c>
      <c r="F9282">
        <v>34</v>
      </c>
      <c r="G9282" t="s">
        <v>302</v>
      </c>
      <c r="H9282" t="s">
        <v>80</v>
      </c>
      <c r="I9282">
        <v>5</v>
      </c>
      <c r="L9282" t="s">
        <v>568</v>
      </c>
      <c r="M9282">
        <v>4.75</v>
      </c>
      <c r="N9282">
        <v>0.25</v>
      </c>
      <c r="O9282" t="s">
        <v>417</v>
      </c>
    </row>
    <row r="9283" spans="1:15" hidden="1" x14ac:dyDescent="0.35">
      <c r="A9283" t="s">
        <v>567</v>
      </c>
      <c r="B9283" t="s">
        <v>84</v>
      </c>
      <c r="C9283" t="s">
        <v>418</v>
      </c>
      <c r="D9283" t="s">
        <v>78</v>
      </c>
      <c r="E9283">
        <v>2024</v>
      </c>
      <c r="F9283">
        <v>34</v>
      </c>
      <c r="G9283" t="s">
        <v>302</v>
      </c>
      <c r="H9283" t="s">
        <v>80</v>
      </c>
      <c r="I9283">
        <v>104</v>
      </c>
      <c r="L9283" t="s">
        <v>568</v>
      </c>
      <c r="M9283">
        <v>98.8</v>
      </c>
      <c r="N9283">
        <v>5.2</v>
      </c>
      <c r="O9283" t="s">
        <v>417</v>
      </c>
    </row>
    <row r="9284" spans="1:15" hidden="1" x14ac:dyDescent="0.35">
      <c r="A9284" t="s">
        <v>567</v>
      </c>
      <c r="B9284" t="s">
        <v>84</v>
      </c>
      <c r="C9284" t="s">
        <v>418</v>
      </c>
      <c r="D9284" t="s">
        <v>78</v>
      </c>
      <c r="E9284">
        <v>2024</v>
      </c>
      <c r="F9284">
        <v>34</v>
      </c>
      <c r="G9284" t="s">
        <v>302</v>
      </c>
      <c r="H9284" t="s">
        <v>80</v>
      </c>
      <c r="I9284">
        <v>18</v>
      </c>
      <c r="L9284" t="s">
        <v>568</v>
      </c>
      <c r="M9284">
        <v>17.100000000000001</v>
      </c>
      <c r="N9284">
        <v>0.9</v>
      </c>
      <c r="O9284" t="s">
        <v>417</v>
      </c>
    </row>
    <row r="9285" spans="1:15" hidden="1" x14ac:dyDescent="0.35">
      <c r="A9285" t="s">
        <v>567</v>
      </c>
      <c r="B9285" t="s">
        <v>84</v>
      </c>
      <c r="C9285" t="s">
        <v>418</v>
      </c>
      <c r="D9285" t="s">
        <v>78</v>
      </c>
      <c r="E9285">
        <v>2024</v>
      </c>
      <c r="F9285">
        <v>34</v>
      </c>
      <c r="G9285" t="s">
        <v>302</v>
      </c>
      <c r="H9285" t="s">
        <v>81</v>
      </c>
      <c r="I9285">
        <v>96</v>
      </c>
      <c r="L9285" t="s">
        <v>568</v>
      </c>
      <c r="M9285">
        <v>91.2</v>
      </c>
      <c r="N9285">
        <v>4.8</v>
      </c>
      <c r="O9285" t="s">
        <v>417</v>
      </c>
    </row>
    <row r="9286" spans="1:15" hidden="1" x14ac:dyDescent="0.35">
      <c r="A9286" t="s">
        <v>567</v>
      </c>
      <c r="B9286" t="s">
        <v>84</v>
      </c>
      <c r="C9286" t="s">
        <v>418</v>
      </c>
      <c r="D9286" t="s">
        <v>78</v>
      </c>
      <c r="E9286">
        <v>2024</v>
      </c>
      <c r="F9286">
        <v>34</v>
      </c>
      <c r="G9286" t="s">
        <v>302</v>
      </c>
      <c r="H9286" t="s">
        <v>81</v>
      </c>
      <c r="I9286">
        <v>48</v>
      </c>
      <c r="L9286" t="s">
        <v>568</v>
      </c>
      <c r="M9286">
        <v>45.6</v>
      </c>
      <c r="N9286">
        <v>2.4</v>
      </c>
      <c r="O9286" t="s">
        <v>417</v>
      </c>
    </row>
    <row r="9287" spans="1:15" hidden="1" x14ac:dyDescent="0.35">
      <c r="A9287" t="s">
        <v>567</v>
      </c>
      <c r="B9287" t="s">
        <v>84</v>
      </c>
      <c r="C9287" t="s">
        <v>419</v>
      </c>
      <c r="D9287" t="s">
        <v>78</v>
      </c>
      <c r="E9287">
        <v>2023</v>
      </c>
      <c r="F9287">
        <v>34</v>
      </c>
      <c r="G9287" t="s">
        <v>302</v>
      </c>
      <c r="H9287" t="s">
        <v>80</v>
      </c>
      <c r="I9287">
        <v>291</v>
      </c>
      <c r="L9287" t="s">
        <v>568</v>
      </c>
      <c r="M9287">
        <v>276.45</v>
      </c>
      <c r="N9287">
        <v>14.55</v>
      </c>
      <c r="O9287" t="s">
        <v>415</v>
      </c>
    </row>
    <row r="9288" spans="1:15" hidden="1" x14ac:dyDescent="0.35">
      <c r="A9288" t="s">
        <v>567</v>
      </c>
      <c r="B9288" t="s">
        <v>84</v>
      </c>
      <c r="C9288" t="s">
        <v>419</v>
      </c>
      <c r="D9288" t="s">
        <v>78</v>
      </c>
      <c r="E9288">
        <v>2023</v>
      </c>
      <c r="F9288">
        <v>34</v>
      </c>
      <c r="G9288" t="s">
        <v>302</v>
      </c>
      <c r="H9288" t="s">
        <v>80</v>
      </c>
      <c r="I9288">
        <v>15</v>
      </c>
      <c r="L9288" t="s">
        <v>568</v>
      </c>
      <c r="M9288">
        <v>14.25</v>
      </c>
      <c r="N9288">
        <v>0.75</v>
      </c>
      <c r="O9288" t="s">
        <v>415</v>
      </c>
    </row>
    <row r="9289" spans="1:15" hidden="1" x14ac:dyDescent="0.35">
      <c r="A9289" t="s">
        <v>567</v>
      </c>
      <c r="B9289" t="s">
        <v>84</v>
      </c>
      <c r="C9289" t="s">
        <v>419</v>
      </c>
      <c r="D9289" t="s">
        <v>78</v>
      </c>
      <c r="E9289">
        <v>2023</v>
      </c>
      <c r="F9289">
        <v>34</v>
      </c>
      <c r="G9289" t="s">
        <v>302</v>
      </c>
      <c r="H9289" t="s">
        <v>80</v>
      </c>
      <c r="I9289">
        <v>135</v>
      </c>
      <c r="L9289" t="s">
        <v>568</v>
      </c>
      <c r="M9289">
        <v>128.25</v>
      </c>
      <c r="N9289">
        <v>6.75</v>
      </c>
      <c r="O9289" t="s">
        <v>415</v>
      </c>
    </row>
    <row r="9290" spans="1:15" hidden="1" x14ac:dyDescent="0.35">
      <c r="A9290" t="s">
        <v>567</v>
      </c>
      <c r="B9290" t="s">
        <v>84</v>
      </c>
      <c r="C9290" t="s">
        <v>419</v>
      </c>
      <c r="D9290" t="s">
        <v>78</v>
      </c>
      <c r="E9290">
        <v>2023</v>
      </c>
      <c r="F9290">
        <v>34</v>
      </c>
      <c r="G9290" t="s">
        <v>302</v>
      </c>
      <c r="H9290" t="s">
        <v>80</v>
      </c>
      <c r="I9290">
        <v>16</v>
      </c>
      <c r="L9290" t="s">
        <v>568</v>
      </c>
      <c r="M9290">
        <v>15.2</v>
      </c>
      <c r="N9290">
        <v>0.8</v>
      </c>
      <c r="O9290" t="s">
        <v>415</v>
      </c>
    </row>
    <row r="9291" spans="1:15" hidden="1" x14ac:dyDescent="0.35">
      <c r="A9291" t="s">
        <v>567</v>
      </c>
      <c r="B9291" t="s">
        <v>84</v>
      </c>
      <c r="C9291" t="s">
        <v>419</v>
      </c>
      <c r="D9291" t="s">
        <v>78</v>
      </c>
      <c r="E9291">
        <v>2023</v>
      </c>
      <c r="F9291">
        <v>34</v>
      </c>
      <c r="G9291" t="s">
        <v>302</v>
      </c>
      <c r="H9291" t="s">
        <v>80</v>
      </c>
      <c r="I9291">
        <v>492</v>
      </c>
      <c r="L9291" t="s">
        <v>568</v>
      </c>
      <c r="M9291">
        <v>467.4</v>
      </c>
      <c r="N9291">
        <v>24.6</v>
      </c>
      <c r="O9291" t="s">
        <v>415</v>
      </c>
    </row>
    <row r="9292" spans="1:15" hidden="1" x14ac:dyDescent="0.35">
      <c r="A9292" t="s">
        <v>567</v>
      </c>
      <c r="B9292" t="s">
        <v>84</v>
      </c>
      <c r="C9292" t="s">
        <v>419</v>
      </c>
      <c r="D9292" t="s">
        <v>78</v>
      </c>
      <c r="E9292">
        <v>2023</v>
      </c>
      <c r="F9292">
        <v>34</v>
      </c>
      <c r="G9292" t="s">
        <v>302</v>
      </c>
      <c r="H9292" t="s">
        <v>80</v>
      </c>
      <c r="I9292">
        <v>25</v>
      </c>
      <c r="L9292" t="s">
        <v>568</v>
      </c>
      <c r="M9292">
        <v>23.75</v>
      </c>
      <c r="N9292">
        <v>1.25</v>
      </c>
      <c r="O9292" t="s">
        <v>415</v>
      </c>
    </row>
    <row r="9293" spans="1:15" hidden="1" x14ac:dyDescent="0.35">
      <c r="A9293" t="s">
        <v>567</v>
      </c>
      <c r="B9293" t="s">
        <v>84</v>
      </c>
      <c r="C9293" t="s">
        <v>419</v>
      </c>
      <c r="D9293" t="s">
        <v>78</v>
      </c>
      <c r="E9293">
        <v>2023</v>
      </c>
      <c r="F9293">
        <v>34</v>
      </c>
      <c r="G9293" t="s">
        <v>302</v>
      </c>
      <c r="H9293" t="s">
        <v>80</v>
      </c>
      <c r="I9293">
        <v>229</v>
      </c>
      <c r="L9293" t="s">
        <v>568</v>
      </c>
      <c r="M9293">
        <v>217.55</v>
      </c>
      <c r="N9293">
        <v>11.45</v>
      </c>
      <c r="O9293" t="s">
        <v>415</v>
      </c>
    </row>
    <row r="9294" spans="1:15" hidden="1" x14ac:dyDescent="0.35">
      <c r="A9294" t="s">
        <v>567</v>
      </c>
      <c r="B9294" t="s">
        <v>84</v>
      </c>
      <c r="C9294" t="s">
        <v>419</v>
      </c>
      <c r="D9294" t="s">
        <v>78</v>
      </c>
      <c r="E9294">
        <v>2023</v>
      </c>
      <c r="F9294">
        <v>34</v>
      </c>
      <c r="G9294" t="s">
        <v>302</v>
      </c>
      <c r="H9294" t="s">
        <v>80</v>
      </c>
      <c r="I9294">
        <v>27</v>
      </c>
      <c r="L9294" t="s">
        <v>568</v>
      </c>
      <c r="M9294">
        <v>25.65</v>
      </c>
      <c r="N9294">
        <v>1.35</v>
      </c>
      <c r="O9294" t="s">
        <v>415</v>
      </c>
    </row>
    <row r="9295" spans="1:15" hidden="1" x14ac:dyDescent="0.35">
      <c r="A9295" t="s">
        <v>567</v>
      </c>
      <c r="B9295" t="s">
        <v>84</v>
      </c>
      <c r="C9295" t="s">
        <v>329</v>
      </c>
      <c r="D9295" t="s">
        <v>78</v>
      </c>
      <c r="E9295">
        <v>2020</v>
      </c>
      <c r="F9295">
        <v>34</v>
      </c>
      <c r="G9295" t="s">
        <v>302</v>
      </c>
      <c r="H9295" t="s">
        <v>81</v>
      </c>
      <c r="I9295">
        <v>14</v>
      </c>
      <c r="L9295" t="s">
        <v>568</v>
      </c>
      <c r="M9295">
        <v>13.51</v>
      </c>
      <c r="N9295">
        <v>0.49</v>
      </c>
      <c r="O9295" t="s">
        <v>390</v>
      </c>
    </row>
    <row r="9296" spans="1:15" hidden="1" x14ac:dyDescent="0.35">
      <c r="A9296" t="s">
        <v>567</v>
      </c>
      <c r="B9296" t="s">
        <v>84</v>
      </c>
      <c r="C9296" t="s">
        <v>329</v>
      </c>
      <c r="D9296" t="s">
        <v>78</v>
      </c>
      <c r="E9296">
        <v>2021</v>
      </c>
      <c r="F9296">
        <v>34</v>
      </c>
      <c r="G9296" t="s">
        <v>302</v>
      </c>
      <c r="H9296" t="s">
        <v>80</v>
      </c>
      <c r="I9296">
        <v>75</v>
      </c>
      <c r="L9296" t="s">
        <v>568</v>
      </c>
      <c r="M9296">
        <v>72.36</v>
      </c>
      <c r="N9296">
        <v>2.64</v>
      </c>
      <c r="O9296" t="s">
        <v>390</v>
      </c>
    </row>
    <row r="9297" spans="1:15" hidden="1" x14ac:dyDescent="0.35">
      <c r="A9297" t="s">
        <v>567</v>
      </c>
      <c r="B9297" t="s">
        <v>84</v>
      </c>
      <c r="C9297" t="s">
        <v>329</v>
      </c>
      <c r="D9297" t="s">
        <v>78</v>
      </c>
      <c r="E9297">
        <v>2021</v>
      </c>
      <c r="F9297">
        <v>34</v>
      </c>
      <c r="G9297" t="s">
        <v>302</v>
      </c>
      <c r="H9297" t="s">
        <v>80</v>
      </c>
      <c r="I9297">
        <v>26</v>
      </c>
      <c r="L9297" t="s">
        <v>568</v>
      </c>
      <c r="M9297">
        <v>25.08</v>
      </c>
      <c r="N9297">
        <v>0.92</v>
      </c>
      <c r="O9297" t="s">
        <v>390</v>
      </c>
    </row>
    <row r="9298" spans="1:15" hidden="1" x14ac:dyDescent="0.35">
      <c r="A9298" t="s">
        <v>567</v>
      </c>
      <c r="B9298" t="s">
        <v>84</v>
      </c>
      <c r="C9298" t="s">
        <v>329</v>
      </c>
      <c r="D9298" t="s">
        <v>78</v>
      </c>
      <c r="E9298">
        <v>2021</v>
      </c>
      <c r="F9298">
        <v>34</v>
      </c>
      <c r="G9298" t="s">
        <v>302</v>
      </c>
      <c r="H9298" t="s">
        <v>81</v>
      </c>
      <c r="I9298">
        <v>6</v>
      </c>
      <c r="L9298" t="s">
        <v>568</v>
      </c>
      <c r="M9298">
        <v>5.79</v>
      </c>
      <c r="N9298">
        <v>0.21</v>
      </c>
      <c r="O9298" t="s">
        <v>390</v>
      </c>
    </row>
    <row r="9299" spans="1:15" hidden="1" x14ac:dyDescent="0.35">
      <c r="A9299" t="s">
        <v>567</v>
      </c>
      <c r="B9299" t="s">
        <v>84</v>
      </c>
      <c r="C9299" t="s">
        <v>329</v>
      </c>
      <c r="D9299" t="s">
        <v>78</v>
      </c>
      <c r="E9299">
        <v>2021</v>
      </c>
      <c r="F9299">
        <v>34</v>
      </c>
      <c r="G9299" t="s">
        <v>302</v>
      </c>
      <c r="H9299" t="s">
        <v>80</v>
      </c>
      <c r="I9299">
        <v>84</v>
      </c>
      <c r="L9299" t="s">
        <v>568</v>
      </c>
      <c r="M9299">
        <v>81.040000000000006</v>
      </c>
      <c r="N9299">
        <v>2.96</v>
      </c>
      <c r="O9299" t="s">
        <v>390</v>
      </c>
    </row>
    <row r="9300" spans="1:15" hidden="1" x14ac:dyDescent="0.35">
      <c r="A9300" t="s">
        <v>567</v>
      </c>
      <c r="B9300" t="s">
        <v>84</v>
      </c>
      <c r="C9300" t="s">
        <v>329</v>
      </c>
      <c r="D9300" t="s">
        <v>78</v>
      </c>
      <c r="E9300">
        <v>2022</v>
      </c>
      <c r="F9300">
        <v>34</v>
      </c>
      <c r="G9300" t="s">
        <v>302</v>
      </c>
      <c r="H9300" t="s">
        <v>80</v>
      </c>
      <c r="I9300">
        <v>1254</v>
      </c>
      <c r="L9300" t="s">
        <v>568</v>
      </c>
      <c r="M9300">
        <v>1209.79</v>
      </c>
      <c r="N9300">
        <v>44.21</v>
      </c>
      <c r="O9300" t="s">
        <v>390</v>
      </c>
    </row>
    <row r="9301" spans="1:15" hidden="1" x14ac:dyDescent="0.35">
      <c r="A9301" t="s">
        <v>567</v>
      </c>
      <c r="B9301" t="s">
        <v>84</v>
      </c>
      <c r="C9301" t="s">
        <v>329</v>
      </c>
      <c r="D9301" t="s">
        <v>78</v>
      </c>
      <c r="E9301">
        <v>2022</v>
      </c>
      <c r="F9301">
        <v>34</v>
      </c>
      <c r="G9301" t="s">
        <v>302</v>
      </c>
      <c r="H9301" t="s">
        <v>80</v>
      </c>
      <c r="I9301">
        <v>113</v>
      </c>
      <c r="L9301" t="s">
        <v>568</v>
      </c>
      <c r="M9301">
        <v>107.35</v>
      </c>
      <c r="N9301">
        <v>5.65</v>
      </c>
      <c r="O9301" t="s">
        <v>390</v>
      </c>
    </row>
    <row r="9302" spans="1:15" hidden="1" x14ac:dyDescent="0.35">
      <c r="A9302" t="s">
        <v>567</v>
      </c>
      <c r="B9302" t="s">
        <v>84</v>
      </c>
      <c r="C9302" t="s">
        <v>329</v>
      </c>
      <c r="D9302" t="s">
        <v>78</v>
      </c>
      <c r="E9302">
        <v>2022</v>
      </c>
      <c r="F9302">
        <v>34</v>
      </c>
      <c r="G9302" t="s">
        <v>302</v>
      </c>
      <c r="H9302" t="s">
        <v>80</v>
      </c>
      <c r="I9302">
        <v>2387</v>
      </c>
      <c r="L9302" t="s">
        <v>568</v>
      </c>
      <c r="M9302">
        <v>2302.85</v>
      </c>
      <c r="N9302">
        <v>84.15</v>
      </c>
      <c r="O9302" t="s">
        <v>390</v>
      </c>
    </row>
    <row r="9303" spans="1:15" hidden="1" x14ac:dyDescent="0.35">
      <c r="A9303" t="s">
        <v>567</v>
      </c>
      <c r="B9303" t="s">
        <v>84</v>
      </c>
      <c r="C9303" t="s">
        <v>329</v>
      </c>
      <c r="D9303" t="s">
        <v>78</v>
      </c>
      <c r="E9303">
        <v>2022</v>
      </c>
      <c r="F9303">
        <v>34</v>
      </c>
      <c r="G9303" t="s">
        <v>302</v>
      </c>
      <c r="H9303" t="s">
        <v>80</v>
      </c>
      <c r="I9303">
        <v>130</v>
      </c>
      <c r="L9303" t="s">
        <v>568</v>
      </c>
      <c r="M9303">
        <v>123.5</v>
      </c>
      <c r="N9303">
        <v>6.5</v>
      </c>
      <c r="O9303" t="s">
        <v>390</v>
      </c>
    </row>
    <row r="9304" spans="1:15" hidden="1" x14ac:dyDescent="0.35">
      <c r="A9304" t="s">
        <v>567</v>
      </c>
      <c r="B9304" t="s">
        <v>84</v>
      </c>
      <c r="C9304" t="s">
        <v>329</v>
      </c>
      <c r="D9304" t="s">
        <v>78</v>
      </c>
      <c r="E9304">
        <v>2022</v>
      </c>
      <c r="F9304">
        <v>34</v>
      </c>
      <c r="G9304" t="s">
        <v>302</v>
      </c>
      <c r="H9304" t="s">
        <v>81</v>
      </c>
      <c r="I9304">
        <v>848</v>
      </c>
      <c r="L9304" t="s">
        <v>568</v>
      </c>
      <c r="M9304">
        <v>805.6</v>
      </c>
      <c r="N9304">
        <v>42.4</v>
      </c>
      <c r="O9304" t="s">
        <v>390</v>
      </c>
    </row>
    <row r="9305" spans="1:15" hidden="1" x14ac:dyDescent="0.35">
      <c r="A9305" t="s">
        <v>567</v>
      </c>
      <c r="B9305" t="s">
        <v>84</v>
      </c>
      <c r="C9305" t="s">
        <v>329</v>
      </c>
      <c r="D9305" t="s">
        <v>78</v>
      </c>
      <c r="E9305">
        <v>2022</v>
      </c>
      <c r="F9305">
        <v>34</v>
      </c>
      <c r="G9305" t="s">
        <v>302</v>
      </c>
      <c r="H9305" t="s">
        <v>81</v>
      </c>
      <c r="I9305">
        <v>256</v>
      </c>
      <c r="L9305" t="s">
        <v>568</v>
      </c>
      <c r="M9305">
        <v>243.2</v>
      </c>
      <c r="N9305">
        <v>12.8</v>
      </c>
      <c r="O9305" t="s">
        <v>390</v>
      </c>
    </row>
    <row r="9306" spans="1:15" hidden="1" x14ac:dyDescent="0.35">
      <c r="A9306" t="s">
        <v>567</v>
      </c>
      <c r="B9306" t="s">
        <v>84</v>
      </c>
      <c r="C9306" t="s">
        <v>329</v>
      </c>
      <c r="D9306" t="s">
        <v>78</v>
      </c>
      <c r="E9306">
        <v>2023</v>
      </c>
      <c r="F9306">
        <v>34</v>
      </c>
      <c r="G9306" t="s">
        <v>302</v>
      </c>
      <c r="H9306" t="s">
        <v>80</v>
      </c>
      <c r="I9306">
        <v>3049</v>
      </c>
      <c r="L9306" t="s">
        <v>568</v>
      </c>
      <c r="M9306">
        <v>2896.55</v>
      </c>
      <c r="N9306">
        <v>152.44999999999999</v>
      </c>
      <c r="O9306" t="s">
        <v>390</v>
      </c>
    </row>
    <row r="9307" spans="1:15" hidden="1" x14ac:dyDescent="0.35">
      <c r="A9307" t="s">
        <v>567</v>
      </c>
      <c r="B9307" t="s">
        <v>84</v>
      </c>
      <c r="C9307" t="s">
        <v>329</v>
      </c>
      <c r="D9307" t="s">
        <v>78</v>
      </c>
      <c r="E9307">
        <v>2023</v>
      </c>
      <c r="F9307">
        <v>34</v>
      </c>
      <c r="G9307" t="s">
        <v>302</v>
      </c>
      <c r="H9307" t="s">
        <v>80</v>
      </c>
      <c r="I9307">
        <v>356</v>
      </c>
      <c r="L9307" t="s">
        <v>568</v>
      </c>
      <c r="M9307">
        <v>338.2</v>
      </c>
      <c r="N9307">
        <v>17.8</v>
      </c>
      <c r="O9307" t="s">
        <v>390</v>
      </c>
    </row>
    <row r="9308" spans="1:15" hidden="1" x14ac:dyDescent="0.35">
      <c r="A9308" t="s">
        <v>567</v>
      </c>
      <c r="B9308" t="s">
        <v>84</v>
      </c>
      <c r="C9308" t="s">
        <v>329</v>
      </c>
      <c r="D9308" t="s">
        <v>78</v>
      </c>
      <c r="E9308">
        <v>2023</v>
      </c>
      <c r="F9308">
        <v>34</v>
      </c>
      <c r="G9308" t="s">
        <v>302</v>
      </c>
      <c r="H9308" t="s">
        <v>80</v>
      </c>
      <c r="I9308">
        <v>151</v>
      </c>
      <c r="L9308" t="s">
        <v>568</v>
      </c>
      <c r="M9308">
        <v>145.68</v>
      </c>
      <c r="N9308">
        <v>5.32</v>
      </c>
      <c r="O9308" t="s">
        <v>390</v>
      </c>
    </row>
    <row r="9309" spans="1:15" hidden="1" x14ac:dyDescent="0.35">
      <c r="A9309" t="s">
        <v>567</v>
      </c>
      <c r="B9309" t="s">
        <v>84</v>
      </c>
      <c r="C9309" t="s">
        <v>329</v>
      </c>
      <c r="D9309" t="s">
        <v>78</v>
      </c>
      <c r="E9309">
        <v>2023</v>
      </c>
      <c r="F9309">
        <v>34</v>
      </c>
      <c r="G9309" t="s">
        <v>302</v>
      </c>
      <c r="H9309" t="s">
        <v>80</v>
      </c>
      <c r="I9309">
        <v>293</v>
      </c>
      <c r="L9309" t="s">
        <v>568</v>
      </c>
      <c r="M9309">
        <v>278.35000000000002</v>
      </c>
      <c r="N9309">
        <v>14.65</v>
      </c>
      <c r="O9309" t="s">
        <v>390</v>
      </c>
    </row>
    <row r="9310" spans="1:15" hidden="1" x14ac:dyDescent="0.35">
      <c r="A9310" t="s">
        <v>567</v>
      </c>
      <c r="B9310" t="s">
        <v>84</v>
      </c>
      <c r="C9310" t="s">
        <v>329</v>
      </c>
      <c r="D9310" t="s">
        <v>78</v>
      </c>
      <c r="E9310">
        <v>2023</v>
      </c>
      <c r="F9310">
        <v>34</v>
      </c>
      <c r="G9310" t="s">
        <v>302</v>
      </c>
      <c r="H9310" t="s">
        <v>81</v>
      </c>
      <c r="I9310">
        <v>676</v>
      </c>
      <c r="L9310" t="s">
        <v>568</v>
      </c>
      <c r="M9310">
        <v>652.16999999999996</v>
      </c>
      <c r="N9310">
        <v>23.83</v>
      </c>
      <c r="O9310" t="s">
        <v>390</v>
      </c>
    </row>
    <row r="9311" spans="1:15" hidden="1" x14ac:dyDescent="0.35">
      <c r="A9311" t="s">
        <v>567</v>
      </c>
      <c r="B9311" t="s">
        <v>84</v>
      </c>
      <c r="C9311" t="s">
        <v>329</v>
      </c>
      <c r="D9311" t="s">
        <v>78</v>
      </c>
      <c r="E9311">
        <v>2023</v>
      </c>
      <c r="F9311">
        <v>34</v>
      </c>
      <c r="G9311" t="s">
        <v>302</v>
      </c>
      <c r="H9311" t="s">
        <v>81</v>
      </c>
      <c r="I9311">
        <v>897</v>
      </c>
      <c r="L9311" t="s">
        <v>568</v>
      </c>
      <c r="M9311">
        <v>852.15</v>
      </c>
      <c r="N9311">
        <v>44.85</v>
      </c>
      <c r="O9311" t="s">
        <v>390</v>
      </c>
    </row>
    <row r="9312" spans="1:15" hidden="1" x14ac:dyDescent="0.35">
      <c r="A9312" t="s">
        <v>567</v>
      </c>
      <c r="B9312" t="s">
        <v>84</v>
      </c>
      <c r="C9312" t="s">
        <v>329</v>
      </c>
      <c r="D9312" t="s">
        <v>78</v>
      </c>
      <c r="E9312">
        <v>2023</v>
      </c>
      <c r="F9312">
        <v>34</v>
      </c>
      <c r="G9312" t="s">
        <v>302</v>
      </c>
      <c r="H9312" t="s">
        <v>80</v>
      </c>
      <c r="I9312">
        <v>5336</v>
      </c>
      <c r="L9312" t="s">
        <v>568</v>
      </c>
      <c r="M9312">
        <v>5069.2</v>
      </c>
      <c r="N9312">
        <v>266.8</v>
      </c>
      <c r="O9312" t="s">
        <v>390</v>
      </c>
    </row>
    <row r="9313" spans="1:15" hidden="1" x14ac:dyDescent="0.35">
      <c r="A9313" t="s">
        <v>567</v>
      </c>
      <c r="B9313" t="s">
        <v>84</v>
      </c>
      <c r="C9313" t="s">
        <v>329</v>
      </c>
      <c r="D9313" t="s">
        <v>78</v>
      </c>
      <c r="E9313">
        <v>2023</v>
      </c>
      <c r="F9313">
        <v>34</v>
      </c>
      <c r="G9313" t="s">
        <v>302</v>
      </c>
      <c r="H9313" t="s">
        <v>80</v>
      </c>
      <c r="I9313">
        <v>623</v>
      </c>
      <c r="L9313" t="s">
        <v>568</v>
      </c>
      <c r="M9313">
        <v>591.85</v>
      </c>
      <c r="N9313">
        <v>31.15</v>
      </c>
      <c r="O9313" t="s">
        <v>390</v>
      </c>
    </row>
    <row r="9314" spans="1:15" hidden="1" x14ac:dyDescent="0.35">
      <c r="A9314" t="s">
        <v>567</v>
      </c>
      <c r="B9314" t="s">
        <v>84</v>
      </c>
      <c r="C9314" t="s">
        <v>329</v>
      </c>
      <c r="D9314" t="s">
        <v>78</v>
      </c>
      <c r="E9314">
        <v>2023</v>
      </c>
      <c r="F9314">
        <v>34</v>
      </c>
      <c r="G9314" t="s">
        <v>302</v>
      </c>
      <c r="H9314" t="s">
        <v>80</v>
      </c>
      <c r="I9314">
        <v>1023</v>
      </c>
      <c r="L9314" t="s">
        <v>568</v>
      </c>
      <c r="M9314">
        <v>986.94</v>
      </c>
      <c r="N9314">
        <v>36.06</v>
      </c>
      <c r="O9314" t="s">
        <v>390</v>
      </c>
    </row>
    <row r="9315" spans="1:15" hidden="1" x14ac:dyDescent="0.35">
      <c r="A9315" t="s">
        <v>567</v>
      </c>
      <c r="B9315" t="s">
        <v>84</v>
      </c>
      <c r="C9315" t="s">
        <v>329</v>
      </c>
      <c r="D9315" t="s">
        <v>78</v>
      </c>
      <c r="E9315">
        <v>2023</v>
      </c>
      <c r="F9315">
        <v>34</v>
      </c>
      <c r="G9315" t="s">
        <v>302</v>
      </c>
      <c r="H9315" t="s">
        <v>80</v>
      </c>
      <c r="I9315">
        <v>512</v>
      </c>
      <c r="L9315" t="s">
        <v>568</v>
      </c>
      <c r="M9315">
        <v>486.4</v>
      </c>
      <c r="N9315">
        <v>25.6</v>
      </c>
      <c r="O9315" t="s">
        <v>390</v>
      </c>
    </row>
    <row r="9316" spans="1:15" hidden="1" x14ac:dyDescent="0.35">
      <c r="A9316" t="s">
        <v>567</v>
      </c>
      <c r="B9316" t="s">
        <v>84</v>
      </c>
      <c r="C9316" t="s">
        <v>329</v>
      </c>
      <c r="D9316" t="s">
        <v>78</v>
      </c>
      <c r="E9316">
        <v>2023</v>
      </c>
      <c r="F9316">
        <v>34</v>
      </c>
      <c r="G9316" t="s">
        <v>302</v>
      </c>
      <c r="H9316" t="s">
        <v>81</v>
      </c>
      <c r="I9316">
        <v>296</v>
      </c>
      <c r="L9316" t="s">
        <v>568</v>
      </c>
      <c r="M9316">
        <v>285.56</v>
      </c>
      <c r="N9316">
        <v>10.44</v>
      </c>
      <c r="O9316" t="s">
        <v>390</v>
      </c>
    </row>
    <row r="9317" spans="1:15" hidden="1" x14ac:dyDescent="0.35">
      <c r="A9317" t="s">
        <v>567</v>
      </c>
      <c r="B9317" t="s">
        <v>84</v>
      </c>
      <c r="C9317" t="s">
        <v>329</v>
      </c>
      <c r="D9317" t="s">
        <v>78</v>
      </c>
      <c r="E9317">
        <v>2023</v>
      </c>
      <c r="F9317">
        <v>34</v>
      </c>
      <c r="G9317" t="s">
        <v>302</v>
      </c>
      <c r="H9317" t="s">
        <v>81</v>
      </c>
      <c r="I9317">
        <v>1569</v>
      </c>
      <c r="L9317" t="s">
        <v>568</v>
      </c>
      <c r="M9317">
        <v>1490.55</v>
      </c>
      <c r="N9317">
        <v>78.45</v>
      </c>
      <c r="O9317" t="s">
        <v>390</v>
      </c>
    </row>
    <row r="9318" spans="1:15" hidden="1" x14ac:dyDescent="0.35">
      <c r="A9318" t="s">
        <v>567</v>
      </c>
      <c r="B9318" t="s">
        <v>84</v>
      </c>
      <c r="C9318" t="s">
        <v>329</v>
      </c>
      <c r="D9318" t="s">
        <v>78</v>
      </c>
      <c r="E9318">
        <v>2024</v>
      </c>
      <c r="F9318">
        <v>34</v>
      </c>
      <c r="G9318" t="s">
        <v>302</v>
      </c>
      <c r="H9318" t="s">
        <v>80</v>
      </c>
      <c r="I9318">
        <v>3254</v>
      </c>
      <c r="L9318" t="s">
        <v>568</v>
      </c>
      <c r="M9318">
        <v>3139.28</v>
      </c>
      <c r="N9318">
        <v>114.72</v>
      </c>
      <c r="O9318" t="s">
        <v>390</v>
      </c>
    </row>
    <row r="9319" spans="1:15" hidden="1" x14ac:dyDescent="0.35">
      <c r="A9319" t="s">
        <v>567</v>
      </c>
      <c r="B9319" t="s">
        <v>84</v>
      </c>
      <c r="C9319" t="s">
        <v>329</v>
      </c>
      <c r="D9319" t="s">
        <v>78</v>
      </c>
      <c r="E9319">
        <v>2024</v>
      </c>
      <c r="F9319">
        <v>34</v>
      </c>
      <c r="G9319" t="s">
        <v>302</v>
      </c>
      <c r="H9319" t="s">
        <v>80</v>
      </c>
      <c r="I9319">
        <v>1063</v>
      </c>
      <c r="L9319" t="s">
        <v>568</v>
      </c>
      <c r="M9319">
        <v>1009.85</v>
      </c>
      <c r="N9319">
        <v>53.15</v>
      </c>
      <c r="O9319" t="s">
        <v>390</v>
      </c>
    </row>
    <row r="9320" spans="1:15" hidden="1" x14ac:dyDescent="0.35">
      <c r="A9320" t="s">
        <v>567</v>
      </c>
      <c r="B9320" t="s">
        <v>84</v>
      </c>
      <c r="C9320" t="s">
        <v>329</v>
      </c>
      <c r="D9320" t="s">
        <v>78</v>
      </c>
      <c r="E9320">
        <v>2024</v>
      </c>
      <c r="F9320">
        <v>34</v>
      </c>
      <c r="G9320" t="s">
        <v>302</v>
      </c>
      <c r="H9320" t="s">
        <v>80</v>
      </c>
      <c r="I9320">
        <v>1117</v>
      </c>
      <c r="L9320" t="s">
        <v>568</v>
      </c>
      <c r="M9320">
        <v>1077.6199999999999</v>
      </c>
      <c r="N9320">
        <v>39.380000000000003</v>
      </c>
      <c r="O9320" t="s">
        <v>390</v>
      </c>
    </row>
    <row r="9321" spans="1:15" hidden="1" x14ac:dyDescent="0.35">
      <c r="A9321" t="s">
        <v>567</v>
      </c>
      <c r="B9321" t="s">
        <v>84</v>
      </c>
      <c r="C9321" t="s">
        <v>329</v>
      </c>
      <c r="D9321" t="s">
        <v>78</v>
      </c>
      <c r="E9321">
        <v>2024</v>
      </c>
      <c r="F9321">
        <v>34</v>
      </c>
      <c r="G9321" t="s">
        <v>302</v>
      </c>
      <c r="H9321" t="s">
        <v>80</v>
      </c>
      <c r="I9321">
        <v>833</v>
      </c>
      <c r="L9321" t="s">
        <v>568</v>
      </c>
      <c r="M9321">
        <v>791.35</v>
      </c>
      <c r="N9321">
        <v>41.65</v>
      </c>
      <c r="O9321" t="s">
        <v>390</v>
      </c>
    </row>
    <row r="9322" spans="1:15" hidden="1" x14ac:dyDescent="0.35">
      <c r="A9322" t="s">
        <v>567</v>
      </c>
      <c r="B9322" t="s">
        <v>84</v>
      </c>
      <c r="C9322" t="s">
        <v>329</v>
      </c>
      <c r="D9322" t="s">
        <v>78</v>
      </c>
      <c r="E9322">
        <v>2024</v>
      </c>
      <c r="F9322">
        <v>34</v>
      </c>
      <c r="G9322" t="s">
        <v>302</v>
      </c>
      <c r="H9322" t="s">
        <v>81</v>
      </c>
      <c r="I9322">
        <v>7402</v>
      </c>
      <c r="L9322" t="s">
        <v>568</v>
      </c>
      <c r="M9322">
        <v>7031.9</v>
      </c>
      <c r="N9322">
        <v>370.1</v>
      </c>
      <c r="O9322" t="s">
        <v>390</v>
      </c>
    </row>
    <row r="9323" spans="1:15" hidden="1" x14ac:dyDescent="0.35">
      <c r="A9323" t="s">
        <v>567</v>
      </c>
      <c r="B9323" t="s">
        <v>84</v>
      </c>
      <c r="C9323" t="s">
        <v>329</v>
      </c>
      <c r="D9323" t="s">
        <v>78</v>
      </c>
      <c r="E9323">
        <v>2024</v>
      </c>
      <c r="F9323">
        <v>34</v>
      </c>
      <c r="G9323" t="s">
        <v>302</v>
      </c>
      <c r="H9323" t="s">
        <v>81</v>
      </c>
      <c r="I9323">
        <v>1979</v>
      </c>
      <c r="L9323" t="s">
        <v>568</v>
      </c>
      <c r="M9323">
        <v>1880.05</v>
      </c>
      <c r="N9323">
        <v>98.95</v>
      </c>
      <c r="O9323" t="s">
        <v>390</v>
      </c>
    </row>
    <row r="9324" spans="1:15" hidden="1" x14ac:dyDescent="0.35">
      <c r="A9324" t="s">
        <v>567</v>
      </c>
      <c r="B9324" t="s">
        <v>84</v>
      </c>
      <c r="C9324" t="s">
        <v>329</v>
      </c>
      <c r="D9324" t="s">
        <v>78</v>
      </c>
      <c r="E9324">
        <v>2024</v>
      </c>
      <c r="F9324">
        <v>34</v>
      </c>
      <c r="G9324" t="s">
        <v>302</v>
      </c>
      <c r="H9324" t="s">
        <v>80</v>
      </c>
      <c r="I9324">
        <v>465</v>
      </c>
      <c r="L9324" t="s">
        <v>568</v>
      </c>
      <c r="M9324">
        <v>441.75</v>
      </c>
      <c r="N9324">
        <v>23.25</v>
      </c>
      <c r="O9324" t="s">
        <v>390</v>
      </c>
    </row>
    <row r="9325" spans="1:15" hidden="1" x14ac:dyDescent="0.35">
      <c r="A9325" t="s">
        <v>567</v>
      </c>
      <c r="B9325" t="s">
        <v>84</v>
      </c>
      <c r="C9325" t="s">
        <v>329</v>
      </c>
      <c r="D9325" t="s">
        <v>78</v>
      </c>
      <c r="E9325">
        <v>2024</v>
      </c>
      <c r="F9325">
        <v>34</v>
      </c>
      <c r="G9325" t="s">
        <v>302</v>
      </c>
      <c r="H9325" t="s">
        <v>80</v>
      </c>
      <c r="I9325">
        <v>3602</v>
      </c>
      <c r="L9325" t="s">
        <v>568</v>
      </c>
      <c r="M9325">
        <v>3475.02</v>
      </c>
      <c r="N9325">
        <v>126.98</v>
      </c>
      <c r="O9325" t="s">
        <v>390</v>
      </c>
    </row>
    <row r="9326" spans="1:15" hidden="1" x14ac:dyDescent="0.35">
      <c r="A9326" t="s">
        <v>567</v>
      </c>
      <c r="B9326" t="s">
        <v>84</v>
      </c>
      <c r="C9326" t="s">
        <v>329</v>
      </c>
      <c r="D9326" t="s">
        <v>78</v>
      </c>
      <c r="E9326">
        <v>2024</v>
      </c>
      <c r="F9326">
        <v>34</v>
      </c>
      <c r="G9326" t="s">
        <v>302</v>
      </c>
      <c r="H9326" t="s">
        <v>80</v>
      </c>
      <c r="I9326">
        <v>364</v>
      </c>
      <c r="L9326" t="s">
        <v>568</v>
      </c>
      <c r="M9326">
        <v>345.8</v>
      </c>
      <c r="N9326">
        <v>18.2</v>
      </c>
      <c r="O9326" t="s">
        <v>390</v>
      </c>
    </row>
    <row r="9327" spans="1:15" hidden="1" x14ac:dyDescent="0.35">
      <c r="A9327" t="s">
        <v>567</v>
      </c>
      <c r="B9327" t="s">
        <v>84</v>
      </c>
      <c r="C9327" t="s">
        <v>329</v>
      </c>
      <c r="D9327" t="s">
        <v>78</v>
      </c>
      <c r="E9327">
        <v>2024</v>
      </c>
      <c r="F9327">
        <v>34</v>
      </c>
      <c r="G9327" t="s">
        <v>302</v>
      </c>
      <c r="H9327" t="s">
        <v>81</v>
      </c>
      <c r="I9327">
        <v>3239</v>
      </c>
      <c r="L9327" t="s">
        <v>568</v>
      </c>
      <c r="M9327">
        <v>3077.05</v>
      </c>
      <c r="N9327">
        <v>161.94999999999999</v>
      </c>
      <c r="O9327" t="s">
        <v>390</v>
      </c>
    </row>
    <row r="9328" spans="1:15" hidden="1" x14ac:dyDescent="0.35">
      <c r="A9328" t="s">
        <v>567</v>
      </c>
      <c r="B9328" t="s">
        <v>84</v>
      </c>
      <c r="C9328" t="s">
        <v>329</v>
      </c>
      <c r="D9328" t="s">
        <v>78</v>
      </c>
      <c r="E9328">
        <v>2024</v>
      </c>
      <c r="F9328">
        <v>34</v>
      </c>
      <c r="G9328" t="s">
        <v>302</v>
      </c>
      <c r="H9328" t="s">
        <v>81</v>
      </c>
      <c r="I9328">
        <v>866</v>
      </c>
      <c r="L9328" t="s">
        <v>568</v>
      </c>
      <c r="M9328">
        <v>822.7</v>
      </c>
      <c r="N9328">
        <v>43.3</v>
      </c>
      <c r="O9328" t="s">
        <v>390</v>
      </c>
    </row>
    <row r="9329" spans="1:15" hidden="1" x14ac:dyDescent="0.35">
      <c r="A9329" t="s">
        <v>567</v>
      </c>
      <c r="B9329" t="s">
        <v>84</v>
      </c>
      <c r="C9329" t="s">
        <v>329</v>
      </c>
      <c r="D9329" t="s">
        <v>78</v>
      </c>
      <c r="E9329">
        <v>2025</v>
      </c>
      <c r="F9329">
        <v>34</v>
      </c>
      <c r="G9329" t="s">
        <v>302</v>
      </c>
      <c r="H9329" t="s">
        <v>80</v>
      </c>
      <c r="I9329">
        <v>390</v>
      </c>
      <c r="L9329" t="s">
        <v>568</v>
      </c>
      <c r="M9329">
        <v>370.5</v>
      </c>
      <c r="N9329">
        <v>19.5</v>
      </c>
      <c r="O9329" t="s">
        <v>390</v>
      </c>
    </row>
    <row r="9330" spans="1:15" hidden="1" x14ac:dyDescent="0.35">
      <c r="A9330" t="s">
        <v>567</v>
      </c>
      <c r="B9330" t="s">
        <v>84</v>
      </c>
      <c r="C9330" t="s">
        <v>329</v>
      </c>
      <c r="D9330" t="s">
        <v>78</v>
      </c>
      <c r="E9330">
        <v>2025</v>
      </c>
      <c r="F9330">
        <v>34</v>
      </c>
      <c r="G9330" t="s">
        <v>302</v>
      </c>
      <c r="H9330" t="s">
        <v>80</v>
      </c>
      <c r="I9330">
        <v>55</v>
      </c>
      <c r="L9330" t="s">
        <v>568</v>
      </c>
      <c r="M9330">
        <v>52.25</v>
      </c>
      <c r="N9330">
        <v>2.75</v>
      </c>
      <c r="O9330" t="s">
        <v>390</v>
      </c>
    </row>
    <row r="9331" spans="1:15" hidden="1" x14ac:dyDescent="0.35">
      <c r="A9331" t="s">
        <v>567</v>
      </c>
      <c r="B9331" t="s">
        <v>84</v>
      </c>
      <c r="C9331" t="s">
        <v>329</v>
      </c>
      <c r="D9331" t="s">
        <v>78</v>
      </c>
      <c r="E9331">
        <v>2025</v>
      </c>
      <c r="F9331">
        <v>34</v>
      </c>
      <c r="G9331" t="s">
        <v>302</v>
      </c>
      <c r="H9331" t="s">
        <v>80</v>
      </c>
      <c r="I9331">
        <v>453</v>
      </c>
      <c r="L9331" t="s">
        <v>568</v>
      </c>
      <c r="M9331">
        <v>430.35</v>
      </c>
      <c r="N9331">
        <v>22.65</v>
      </c>
      <c r="O9331" t="s">
        <v>390</v>
      </c>
    </row>
    <row r="9332" spans="1:15" hidden="1" x14ac:dyDescent="0.35">
      <c r="A9332" t="s">
        <v>567</v>
      </c>
      <c r="B9332" t="s">
        <v>84</v>
      </c>
      <c r="C9332" t="s">
        <v>329</v>
      </c>
      <c r="D9332" t="s">
        <v>78</v>
      </c>
      <c r="E9332">
        <v>2025</v>
      </c>
      <c r="F9332">
        <v>34</v>
      </c>
      <c r="G9332" t="s">
        <v>302</v>
      </c>
      <c r="H9332" t="s">
        <v>80</v>
      </c>
      <c r="I9332">
        <v>39</v>
      </c>
      <c r="L9332" t="s">
        <v>568</v>
      </c>
      <c r="M9332">
        <v>37.049999999999997</v>
      </c>
      <c r="N9332">
        <v>1.95</v>
      </c>
      <c r="O9332" t="s">
        <v>390</v>
      </c>
    </row>
    <row r="9333" spans="1:15" hidden="1" x14ac:dyDescent="0.35">
      <c r="A9333" t="s">
        <v>567</v>
      </c>
      <c r="B9333" t="s">
        <v>84</v>
      </c>
      <c r="C9333" t="s">
        <v>329</v>
      </c>
      <c r="D9333" t="s">
        <v>78</v>
      </c>
      <c r="E9333">
        <v>2025</v>
      </c>
      <c r="F9333">
        <v>34</v>
      </c>
      <c r="G9333" t="s">
        <v>302</v>
      </c>
      <c r="H9333" t="s">
        <v>81</v>
      </c>
      <c r="I9333">
        <v>907</v>
      </c>
      <c r="L9333" t="s">
        <v>568</v>
      </c>
      <c r="M9333">
        <v>861.65</v>
      </c>
      <c r="N9333">
        <v>45.35</v>
      </c>
      <c r="O9333" t="s">
        <v>390</v>
      </c>
    </row>
    <row r="9334" spans="1:15" hidden="1" x14ac:dyDescent="0.35">
      <c r="A9334" t="s">
        <v>567</v>
      </c>
      <c r="B9334" t="s">
        <v>84</v>
      </c>
      <c r="C9334" t="s">
        <v>329</v>
      </c>
      <c r="D9334" t="s">
        <v>78</v>
      </c>
      <c r="E9334">
        <v>2025</v>
      </c>
      <c r="F9334">
        <v>34</v>
      </c>
      <c r="G9334" t="s">
        <v>302</v>
      </c>
      <c r="H9334" t="s">
        <v>81</v>
      </c>
      <c r="I9334">
        <v>202</v>
      </c>
      <c r="L9334" t="s">
        <v>568</v>
      </c>
      <c r="M9334">
        <v>191.9</v>
      </c>
      <c r="N9334">
        <v>10.1</v>
      </c>
      <c r="O9334" t="s">
        <v>390</v>
      </c>
    </row>
    <row r="9335" spans="1:15" hidden="1" x14ac:dyDescent="0.35">
      <c r="A9335" t="s">
        <v>567</v>
      </c>
      <c r="B9335" t="s">
        <v>84</v>
      </c>
      <c r="C9335" t="s">
        <v>327</v>
      </c>
      <c r="D9335" t="s">
        <v>78</v>
      </c>
      <c r="E9335">
        <v>2020</v>
      </c>
      <c r="F9335">
        <v>34</v>
      </c>
      <c r="G9335" t="s">
        <v>302</v>
      </c>
      <c r="H9335" t="s">
        <v>80</v>
      </c>
      <c r="I9335">
        <v>22</v>
      </c>
      <c r="L9335" t="s">
        <v>568</v>
      </c>
      <c r="M9335">
        <v>19.100000000000001</v>
      </c>
      <c r="N9335">
        <v>2.9</v>
      </c>
      <c r="O9335" t="s">
        <v>389</v>
      </c>
    </row>
    <row r="9336" spans="1:15" hidden="1" x14ac:dyDescent="0.35">
      <c r="A9336" t="s">
        <v>567</v>
      </c>
      <c r="B9336" t="s">
        <v>84</v>
      </c>
      <c r="C9336" t="s">
        <v>327</v>
      </c>
      <c r="D9336" t="s">
        <v>78</v>
      </c>
      <c r="E9336">
        <v>2022</v>
      </c>
      <c r="F9336">
        <v>34</v>
      </c>
      <c r="G9336" t="s">
        <v>302</v>
      </c>
      <c r="H9336" t="s">
        <v>80</v>
      </c>
      <c r="I9336">
        <v>237</v>
      </c>
      <c r="L9336" t="s">
        <v>568</v>
      </c>
      <c r="M9336">
        <v>225.15</v>
      </c>
      <c r="N9336">
        <v>11.85</v>
      </c>
      <c r="O9336" t="s">
        <v>389</v>
      </c>
    </row>
    <row r="9337" spans="1:15" hidden="1" x14ac:dyDescent="0.35">
      <c r="A9337" t="s">
        <v>567</v>
      </c>
      <c r="B9337" t="s">
        <v>84</v>
      </c>
      <c r="C9337" t="s">
        <v>327</v>
      </c>
      <c r="D9337" t="s">
        <v>78</v>
      </c>
      <c r="E9337">
        <v>2022</v>
      </c>
      <c r="F9337">
        <v>34</v>
      </c>
      <c r="G9337" t="s">
        <v>302</v>
      </c>
      <c r="H9337" t="s">
        <v>80</v>
      </c>
      <c r="I9337">
        <v>21</v>
      </c>
      <c r="L9337" t="s">
        <v>568</v>
      </c>
      <c r="M9337">
        <v>19.95</v>
      </c>
      <c r="N9337">
        <v>1.05</v>
      </c>
      <c r="O9337" t="s">
        <v>389</v>
      </c>
    </row>
    <row r="9338" spans="1:15" hidden="1" x14ac:dyDescent="0.35">
      <c r="A9338" t="s">
        <v>567</v>
      </c>
      <c r="B9338" t="s">
        <v>84</v>
      </c>
      <c r="C9338" t="s">
        <v>327</v>
      </c>
      <c r="D9338" t="s">
        <v>78</v>
      </c>
      <c r="E9338">
        <v>2022</v>
      </c>
      <c r="F9338">
        <v>34</v>
      </c>
      <c r="G9338" t="s">
        <v>302</v>
      </c>
      <c r="H9338" t="s">
        <v>80</v>
      </c>
      <c r="I9338">
        <v>536</v>
      </c>
      <c r="L9338" t="s">
        <v>568</v>
      </c>
      <c r="M9338">
        <v>509.2</v>
      </c>
      <c r="N9338">
        <v>26.8</v>
      </c>
      <c r="O9338" t="s">
        <v>389</v>
      </c>
    </row>
    <row r="9339" spans="1:15" hidden="1" x14ac:dyDescent="0.35">
      <c r="A9339" t="s">
        <v>567</v>
      </c>
      <c r="B9339" t="s">
        <v>84</v>
      </c>
      <c r="C9339" t="s">
        <v>327</v>
      </c>
      <c r="D9339" t="s">
        <v>78</v>
      </c>
      <c r="E9339">
        <v>2022</v>
      </c>
      <c r="F9339">
        <v>34</v>
      </c>
      <c r="G9339" t="s">
        <v>302</v>
      </c>
      <c r="H9339" t="s">
        <v>80</v>
      </c>
      <c r="I9339">
        <v>14</v>
      </c>
      <c r="L9339" t="s">
        <v>568</v>
      </c>
      <c r="M9339">
        <v>13.3</v>
      </c>
      <c r="N9339">
        <v>0.7</v>
      </c>
      <c r="O9339" t="s">
        <v>389</v>
      </c>
    </row>
    <row r="9340" spans="1:15" hidden="1" x14ac:dyDescent="0.35">
      <c r="A9340" t="s">
        <v>567</v>
      </c>
      <c r="B9340" t="s">
        <v>84</v>
      </c>
      <c r="C9340" t="s">
        <v>327</v>
      </c>
      <c r="D9340" t="s">
        <v>78</v>
      </c>
      <c r="E9340">
        <v>2022</v>
      </c>
      <c r="F9340">
        <v>34</v>
      </c>
      <c r="G9340" t="s">
        <v>302</v>
      </c>
      <c r="H9340" t="s">
        <v>81</v>
      </c>
      <c r="I9340">
        <v>24</v>
      </c>
      <c r="L9340" t="s">
        <v>568</v>
      </c>
      <c r="M9340">
        <v>22.8</v>
      </c>
      <c r="N9340">
        <v>1.2</v>
      </c>
      <c r="O9340" t="s">
        <v>389</v>
      </c>
    </row>
    <row r="9341" spans="1:15" hidden="1" x14ac:dyDescent="0.35">
      <c r="A9341" t="s">
        <v>567</v>
      </c>
      <c r="B9341" t="s">
        <v>84</v>
      </c>
      <c r="C9341" t="s">
        <v>327</v>
      </c>
      <c r="D9341" t="s">
        <v>78</v>
      </c>
      <c r="E9341">
        <v>2022</v>
      </c>
      <c r="F9341">
        <v>34</v>
      </c>
      <c r="G9341" t="s">
        <v>302</v>
      </c>
      <c r="H9341" t="s">
        <v>81</v>
      </c>
      <c r="I9341">
        <v>28</v>
      </c>
      <c r="L9341" t="s">
        <v>568</v>
      </c>
      <c r="M9341">
        <v>26.6</v>
      </c>
      <c r="N9341">
        <v>1.4</v>
      </c>
      <c r="O9341" t="s">
        <v>389</v>
      </c>
    </row>
    <row r="9342" spans="1:15" hidden="1" x14ac:dyDescent="0.35">
      <c r="A9342" t="s">
        <v>567</v>
      </c>
      <c r="B9342" t="s">
        <v>84</v>
      </c>
      <c r="C9342" t="s">
        <v>327</v>
      </c>
      <c r="D9342" t="s">
        <v>78</v>
      </c>
      <c r="E9342">
        <v>2023</v>
      </c>
      <c r="F9342">
        <v>34</v>
      </c>
      <c r="G9342" t="s">
        <v>302</v>
      </c>
      <c r="H9342" t="s">
        <v>80</v>
      </c>
      <c r="I9342">
        <v>788</v>
      </c>
      <c r="L9342" t="s">
        <v>568</v>
      </c>
      <c r="M9342">
        <v>748.6</v>
      </c>
      <c r="N9342">
        <v>39.4</v>
      </c>
      <c r="O9342" t="s">
        <v>389</v>
      </c>
    </row>
    <row r="9343" spans="1:15" hidden="1" x14ac:dyDescent="0.35">
      <c r="A9343" t="s">
        <v>567</v>
      </c>
      <c r="B9343" t="s">
        <v>84</v>
      </c>
      <c r="C9343" t="s">
        <v>327</v>
      </c>
      <c r="D9343" t="s">
        <v>78</v>
      </c>
      <c r="E9343">
        <v>2023</v>
      </c>
      <c r="F9343">
        <v>34</v>
      </c>
      <c r="G9343" t="s">
        <v>302</v>
      </c>
      <c r="H9343" t="s">
        <v>80</v>
      </c>
      <c r="I9343">
        <v>62</v>
      </c>
      <c r="L9343" t="s">
        <v>568</v>
      </c>
      <c r="M9343">
        <v>58.9</v>
      </c>
      <c r="N9343">
        <v>3.1</v>
      </c>
      <c r="O9343" t="s">
        <v>389</v>
      </c>
    </row>
    <row r="9344" spans="1:15" hidden="1" x14ac:dyDescent="0.35">
      <c r="A9344" t="s">
        <v>567</v>
      </c>
      <c r="B9344" t="s">
        <v>84</v>
      </c>
      <c r="C9344" t="s">
        <v>327</v>
      </c>
      <c r="D9344" t="s">
        <v>78</v>
      </c>
      <c r="E9344">
        <v>2023</v>
      </c>
      <c r="F9344">
        <v>34</v>
      </c>
      <c r="G9344" t="s">
        <v>302</v>
      </c>
      <c r="H9344" t="s">
        <v>80</v>
      </c>
      <c r="I9344">
        <v>1531</v>
      </c>
      <c r="L9344" t="s">
        <v>568</v>
      </c>
      <c r="M9344">
        <v>1454.45</v>
      </c>
      <c r="N9344">
        <v>76.55</v>
      </c>
      <c r="O9344" t="s">
        <v>389</v>
      </c>
    </row>
    <row r="9345" spans="1:15" hidden="1" x14ac:dyDescent="0.35">
      <c r="A9345" t="s">
        <v>567</v>
      </c>
      <c r="B9345" t="s">
        <v>84</v>
      </c>
      <c r="C9345" t="s">
        <v>327</v>
      </c>
      <c r="D9345" t="s">
        <v>78</v>
      </c>
      <c r="E9345">
        <v>2023</v>
      </c>
      <c r="F9345">
        <v>34</v>
      </c>
      <c r="G9345" t="s">
        <v>302</v>
      </c>
      <c r="H9345" t="s">
        <v>80</v>
      </c>
      <c r="I9345">
        <v>60</v>
      </c>
      <c r="L9345" t="s">
        <v>568</v>
      </c>
      <c r="M9345">
        <v>57</v>
      </c>
      <c r="N9345">
        <v>3</v>
      </c>
      <c r="O9345" t="s">
        <v>389</v>
      </c>
    </row>
    <row r="9346" spans="1:15" hidden="1" x14ac:dyDescent="0.35">
      <c r="A9346" t="s">
        <v>567</v>
      </c>
      <c r="B9346" t="s">
        <v>84</v>
      </c>
      <c r="C9346" t="s">
        <v>327</v>
      </c>
      <c r="D9346" t="s">
        <v>78</v>
      </c>
      <c r="E9346">
        <v>2023</v>
      </c>
      <c r="F9346">
        <v>34</v>
      </c>
      <c r="G9346" t="s">
        <v>302</v>
      </c>
      <c r="H9346" t="s">
        <v>81</v>
      </c>
      <c r="I9346">
        <v>261</v>
      </c>
      <c r="L9346" t="s">
        <v>568</v>
      </c>
      <c r="M9346">
        <v>247.95</v>
      </c>
      <c r="N9346">
        <v>13.05</v>
      </c>
      <c r="O9346" t="s">
        <v>389</v>
      </c>
    </row>
    <row r="9347" spans="1:15" hidden="1" x14ac:dyDescent="0.35">
      <c r="A9347" t="s">
        <v>567</v>
      </c>
      <c r="B9347" t="s">
        <v>84</v>
      </c>
      <c r="C9347" t="s">
        <v>327</v>
      </c>
      <c r="D9347" t="s">
        <v>78</v>
      </c>
      <c r="E9347">
        <v>2023</v>
      </c>
      <c r="F9347">
        <v>34</v>
      </c>
      <c r="G9347" t="s">
        <v>302</v>
      </c>
      <c r="H9347" t="s">
        <v>81</v>
      </c>
      <c r="I9347">
        <v>266</v>
      </c>
      <c r="L9347" t="s">
        <v>568</v>
      </c>
      <c r="M9347">
        <v>252.7</v>
      </c>
      <c r="N9347">
        <v>13.3</v>
      </c>
      <c r="O9347" t="s">
        <v>389</v>
      </c>
    </row>
    <row r="9348" spans="1:15" hidden="1" x14ac:dyDescent="0.35">
      <c r="A9348" t="s">
        <v>567</v>
      </c>
      <c r="B9348" t="s">
        <v>84</v>
      </c>
      <c r="C9348" t="s">
        <v>327</v>
      </c>
      <c r="D9348" t="s">
        <v>78</v>
      </c>
      <c r="E9348">
        <v>2023</v>
      </c>
      <c r="F9348">
        <v>34</v>
      </c>
      <c r="G9348" t="s">
        <v>302</v>
      </c>
      <c r="H9348" t="s">
        <v>80</v>
      </c>
      <c r="I9348">
        <v>1379</v>
      </c>
      <c r="L9348" t="s">
        <v>568</v>
      </c>
      <c r="M9348">
        <v>1310.05</v>
      </c>
      <c r="N9348">
        <v>68.95</v>
      </c>
      <c r="O9348" t="s">
        <v>389</v>
      </c>
    </row>
    <row r="9349" spans="1:15" hidden="1" x14ac:dyDescent="0.35">
      <c r="A9349" t="s">
        <v>567</v>
      </c>
      <c r="B9349" t="s">
        <v>84</v>
      </c>
      <c r="C9349" t="s">
        <v>327</v>
      </c>
      <c r="D9349" t="s">
        <v>78</v>
      </c>
      <c r="E9349">
        <v>2023</v>
      </c>
      <c r="F9349">
        <v>34</v>
      </c>
      <c r="G9349" t="s">
        <v>302</v>
      </c>
      <c r="H9349" t="s">
        <v>80</v>
      </c>
      <c r="I9349">
        <v>108</v>
      </c>
      <c r="L9349" t="s">
        <v>568</v>
      </c>
      <c r="M9349">
        <v>102.6</v>
      </c>
      <c r="N9349">
        <v>5.4</v>
      </c>
      <c r="O9349" t="s">
        <v>389</v>
      </c>
    </row>
    <row r="9350" spans="1:15" hidden="1" x14ac:dyDescent="0.35">
      <c r="A9350" t="s">
        <v>567</v>
      </c>
      <c r="B9350" t="s">
        <v>84</v>
      </c>
      <c r="C9350" t="s">
        <v>327</v>
      </c>
      <c r="D9350" t="s">
        <v>78</v>
      </c>
      <c r="E9350">
        <v>2023</v>
      </c>
      <c r="F9350">
        <v>34</v>
      </c>
      <c r="G9350" t="s">
        <v>302</v>
      </c>
      <c r="H9350" t="s">
        <v>80</v>
      </c>
      <c r="I9350">
        <v>2680</v>
      </c>
      <c r="L9350" t="s">
        <v>568</v>
      </c>
      <c r="M9350">
        <v>2546</v>
      </c>
      <c r="N9350">
        <v>134</v>
      </c>
      <c r="O9350" t="s">
        <v>389</v>
      </c>
    </row>
    <row r="9351" spans="1:15" hidden="1" x14ac:dyDescent="0.35">
      <c r="A9351" t="s">
        <v>567</v>
      </c>
      <c r="B9351" t="s">
        <v>84</v>
      </c>
      <c r="C9351" t="s">
        <v>327</v>
      </c>
      <c r="D9351" t="s">
        <v>78</v>
      </c>
      <c r="E9351">
        <v>2023</v>
      </c>
      <c r="F9351">
        <v>34</v>
      </c>
      <c r="G9351" t="s">
        <v>302</v>
      </c>
      <c r="H9351" t="s">
        <v>80</v>
      </c>
      <c r="I9351">
        <v>105</v>
      </c>
      <c r="L9351" t="s">
        <v>568</v>
      </c>
      <c r="M9351">
        <v>99.75</v>
      </c>
      <c r="N9351">
        <v>5.25</v>
      </c>
      <c r="O9351" t="s">
        <v>389</v>
      </c>
    </row>
    <row r="9352" spans="1:15" hidden="1" x14ac:dyDescent="0.35">
      <c r="A9352" t="s">
        <v>567</v>
      </c>
      <c r="B9352" t="s">
        <v>84</v>
      </c>
      <c r="C9352" t="s">
        <v>327</v>
      </c>
      <c r="D9352" t="s">
        <v>78</v>
      </c>
      <c r="E9352">
        <v>2023</v>
      </c>
      <c r="F9352">
        <v>34</v>
      </c>
      <c r="G9352" t="s">
        <v>302</v>
      </c>
      <c r="H9352" t="s">
        <v>81</v>
      </c>
      <c r="I9352">
        <v>457</v>
      </c>
      <c r="L9352" t="s">
        <v>568</v>
      </c>
      <c r="M9352">
        <v>434.15</v>
      </c>
      <c r="N9352">
        <v>22.85</v>
      </c>
      <c r="O9352" t="s">
        <v>389</v>
      </c>
    </row>
    <row r="9353" spans="1:15" hidden="1" x14ac:dyDescent="0.35">
      <c r="A9353" t="s">
        <v>567</v>
      </c>
      <c r="B9353" t="s">
        <v>84</v>
      </c>
      <c r="C9353" t="s">
        <v>327</v>
      </c>
      <c r="D9353" t="s">
        <v>78</v>
      </c>
      <c r="E9353">
        <v>2023</v>
      </c>
      <c r="F9353">
        <v>34</v>
      </c>
      <c r="G9353" t="s">
        <v>302</v>
      </c>
      <c r="H9353" t="s">
        <v>81</v>
      </c>
      <c r="I9353">
        <v>465</v>
      </c>
      <c r="L9353" t="s">
        <v>568</v>
      </c>
      <c r="M9353">
        <v>441.75</v>
      </c>
      <c r="N9353">
        <v>23.25</v>
      </c>
      <c r="O9353" t="s">
        <v>389</v>
      </c>
    </row>
    <row r="9354" spans="1:15" hidden="1" x14ac:dyDescent="0.35">
      <c r="A9354" t="s">
        <v>567</v>
      </c>
      <c r="B9354" t="s">
        <v>84</v>
      </c>
      <c r="C9354" t="s">
        <v>327</v>
      </c>
      <c r="D9354" t="s">
        <v>78</v>
      </c>
      <c r="E9354">
        <v>2024</v>
      </c>
      <c r="F9354">
        <v>34</v>
      </c>
      <c r="G9354" t="s">
        <v>302</v>
      </c>
      <c r="H9354" t="s">
        <v>80</v>
      </c>
      <c r="I9354">
        <v>1486</v>
      </c>
      <c r="L9354" t="s">
        <v>568</v>
      </c>
      <c r="M9354">
        <v>1411.7</v>
      </c>
      <c r="N9354">
        <v>74.3</v>
      </c>
      <c r="O9354" t="s">
        <v>389</v>
      </c>
    </row>
    <row r="9355" spans="1:15" hidden="1" x14ac:dyDescent="0.35">
      <c r="A9355" t="s">
        <v>567</v>
      </c>
      <c r="B9355" t="s">
        <v>84</v>
      </c>
      <c r="C9355" t="s">
        <v>327</v>
      </c>
      <c r="D9355" t="s">
        <v>78</v>
      </c>
      <c r="E9355">
        <v>2024</v>
      </c>
      <c r="F9355">
        <v>34</v>
      </c>
      <c r="G9355" t="s">
        <v>302</v>
      </c>
      <c r="H9355" t="s">
        <v>80</v>
      </c>
      <c r="I9355">
        <v>121</v>
      </c>
      <c r="L9355" t="s">
        <v>568</v>
      </c>
      <c r="M9355">
        <v>114.95</v>
      </c>
      <c r="N9355">
        <v>6.05</v>
      </c>
      <c r="O9355" t="s">
        <v>389</v>
      </c>
    </row>
    <row r="9356" spans="1:15" hidden="1" x14ac:dyDescent="0.35">
      <c r="A9356" t="s">
        <v>567</v>
      </c>
      <c r="B9356" t="s">
        <v>84</v>
      </c>
      <c r="C9356" t="s">
        <v>327</v>
      </c>
      <c r="D9356" t="s">
        <v>78</v>
      </c>
      <c r="E9356">
        <v>2024</v>
      </c>
      <c r="F9356">
        <v>34</v>
      </c>
      <c r="G9356" t="s">
        <v>302</v>
      </c>
      <c r="H9356" t="s">
        <v>80</v>
      </c>
      <c r="I9356">
        <v>275</v>
      </c>
      <c r="L9356" t="s">
        <v>568</v>
      </c>
      <c r="M9356">
        <v>238.69</v>
      </c>
      <c r="N9356">
        <v>36.31</v>
      </c>
      <c r="O9356" t="s">
        <v>389</v>
      </c>
    </row>
    <row r="9357" spans="1:15" hidden="1" x14ac:dyDescent="0.35">
      <c r="A9357" t="s">
        <v>567</v>
      </c>
      <c r="B9357" t="s">
        <v>84</v>
      </c>
      <c r="C9357" t="s">
        <v>327</v>
      </c>
      <c r="D9357" t="s">
        <v>78</v>
      </c>
      <c r="E9357">
        <v>2024</v>
      </c>
      <c r="F9357">
        <v>34</v>
      </c>
      <c r="G9357" t="s">
        <v>302</v>
      </c>
      <c r="H9357" t="s">
        <v>80</v>
      </c>
      <c r="I9357">
        <v>132</v>
      </c>
      <c r="L9357" t="s">
        <v>568</v>
      </c>
      <c r="M9357">
        <v>125.4</v>
      </c>
      <c r="N9357">
        <v>6.6</v>
      </c>
      <c r="O9357" t="s">
        <v>389</v>
      </c>
    </row>
    <row r="9358" spans="1:15" hidden="1" x14ac:dyDescent="0.35">
      <c r="A9358" t="s">
        <v>567</v>
      </c>
      <c r="B9358" t="s">
        <v>84</v>
      </c>
      <c r="C9358" t="s">
        <v>327</v>
      </c>
      <c r="D9358" t="s">
        <v>78</v>
      </c>
      <c r="E9358">
        <v>2024</v>
      </c>
      <c r="F9358">
        <v>34</v>
      </c>
      <c r="G9358" t="s">
        <v>302</v>
      </c>
      <c r="H9358" t="s">
        <v>80</v>
      </c>
      <c r="I9358">
        <v>650</v>
      </c>
      <c r="L9358" t="s">
        <v>568</v>
      </c>
      <c r="M9358">
        <v>617.5</v>
      </c>
      <c r="N9358">
        <v>32.5</v>
      </c>
      <c r="O9358" t="s">
        <v>389</v>
      </c>
    </row>
    <row r="9359" spans="1:15" hidden="1" x14ac:dyDescent="0.35">
      <c r="A9359" t="s">
        <v>567</v>
      </c>
      <c r="B9359" t="s">
        <v>84</v>
      </c>
      <c r="C9359" t="s">
        <v>327</v>
      </c>
      <c r="D9359" t="s">
        <v>78</v>
      </c>
      <c r="E9359">
        <v>2024</v>
      </c>
      <c r="F9359">
        <v>34</v>
      </c>
      <c r="G9359" t="s">
        <v>302</v>
      </c>
      <c r="H9359" t="s">
        <v>80</v>
      </c>
      <c r="I9359">
        <v>53</v>
      </c>
      <c r="L9359" t="s">
        <v>568</v>
      </c>
      <c r="M9359">
        <v>50.35</v>
      </c>
      <c r="N9359">
        <v>2.65</v>
      </c>
      <c r="O9359" t="s">
        <v>389</v>
      </c>
    </row>
    <row r="9360" spans="1:15" hidden="1" x14ac:dyDescent="0.35">
      <c r="A9360" t="s">
        <v>567</v>
      </c>
      <c r="B9360" t="s">
        <v>84</v>
      </c>
      <c r="C9360" t="s">
        <v>327</v>
      </c>
      <c r="D9360" t="s">
        <v>78</v>
      </c>
      <c r="E9360">
        <v>2024</v>
      </c>
      <c r="F9360">
        <v>34</v>
      </c>
      <c r="G9360" t="s">
        <v>302</v>
      </c>
      <c r="H9360" t="s">
        <v>80</v>
      </c>
      <c r="I9360">
        <v>64</v>
      </c>
      <c r="L9360" t="s">
        <v>568</v>
      </c>
      <c r="M9360">
        <v>55.55</v>
      </c>
      <c r="N9360">
        <v>8.4499999999999993</v>
      </c>
      <c r="O9360" t="s">
        <v>389</v>
      </c>
    </row>
    <row r="9361" spans="1:15" hidden="1" x14ac:dyDescent="0.35">
      <c r="A9361" t="s">
        <v>567</v>
      </c>
      <c r="B9361" t="s">
        <v>84</v>
      </c>
      <c r="C9361" t="s">
        <v>327</v>
      </c>
      <c r="D9361" t="s">
        <v>78</v>
      </c>
      <c r="E9361">
        <v>2024</v>
      </c>
      <c r="F9361">
        <v>34</v>
      </c>
      <c r="G9361" t="s">
        <v>302</v>
      </c>
      <c r="H9361" t="s">
        <v>80</v>
      </c>
      <c r="I9361">
        <v>58</v>
      </c>
      <c r="L9361" t="s">
        <v>568</v>
      </c>
      <c r="M9361">
        <v>55.1</v>
      </c>
      <c r="N9361">
        <v>2.9</v>
      </c>
      <c r="O9361" t="s">
        <v>389</v>
      </c>
    </row>
    <row r="9362" spans="1:15" hidden="1" x14ac:dyDescent="0.35">
      <c r="A9362" t="s">
        <v>567</v>
      </c>
      <c r="B9362" t="s">
        <v>84</v>
      </c>
      <c r="C9362" t="s">
        <v>327</v>
      </c>
      <c r="D9362" t="s">
        <v>78</v>
      </c>
      <c r="E9362">
        <v>2025</v>
      </c>
      <c r="F9362">
        <v>34</v>
      </c>
      <c r="G9362" t="s">
        <v>302</v>
      </c>
      <c r="H9362" t="s">
        <v>80</v>
      </c>
      <c r="I9362">
        <v>14</v>
      </c>
      <c r="L9362" t="s">
        <v>568</v>
      </c>
      <c r="M9362">
        <v>13.3</v>
      </c>
      <c r="N9362">
        <v>0.7</v>
      </c>
      <c r="O9362" t="s">
        <v>389</v>
      </c>
    </row>
    <row r="9363" spans="1:15" hidden="1" x14ac:dyDescent="0.35">
      <c r="A9363" t="s">
        <v>567</v>
      </c>
      <c r="B9363" t="s">
        <v>84</v>
      </c>
      <c r="C9363" t="s">
        <v>327</v>
      </c>
      <c r="D9363" t="s">
        <v>78</v>
      </c>
      <c r="E9363">
        <v>2025</v>
      </c>
      <c r="F9363">
        <v>34</v>
      </c>
      <c r="G9363" t="s">
        <v>302</v>
      </c>
      <c r="H9363" t="s">
        <v>80</v>
      </c>
      <c r="I9363">
        <v>1</v>
      </c>
      <c r="L9363" t="s">
        <v>568</v>
      </c>
      <c r="M9363">
        <v>0.95</v>
      </c>
      <c r="N9363">
        <v>0.05</v>
      </c>
      <c r="O9363" t="s">
        <v>389</v>
      </c>
    </row>
    <row r="9364" spans="1:15" hidden="1" x14ac:dyDescent="0.35">
      <c r="A9364" t="s">
        <v>567</v>
      </c>
      <c r="B9364" t="s">
        <v>84</v>
      </c>
      <c r="C9364" t="s">
        <v>327</v>
      </c>
      <c r="D9364" t="s">
        <v>78</v>
      </c>
      <c r="E9364">
        <v>2025</v>
      </c>
      <c r="F9364">
        <v>34</v>
      </c>
      <c r="G9364" t="s">
        <v>302</v>
      </c>
      <c r="H9364" t="s">
        <v>80</v>
      </c>
      <c r="I9364">
        <v>23</v>
      </c>
      <c r="L9364" t="s">
        <v>568</v>
      </c>
      <c r="M9364">
        <v>21.85</v>
      </c>
      <c r="N9364">
        <v>1.1499999999999999</v>
      </c>
      <c r="O9364" t="s">
        <v>389</v>
      </c>
    </row>
    <row r="9365" spans="1:15" hidden="1" x14ac:dyDescent="0.35">
      <c r="A9365" t="s">
        <v>567</v>
      </c>
      <c r="B9365" t="s">
        <v>84</v>
      </c>
      <c r="C9365" t="s">
        <v>327</v>
      </c>
      <c r="D9365" t="s">
        <v>78</v>
      </c>
      <c r="E9365">
        <v>2025</v>
      </c>
      <c r="F9365">
        <v>34</v>
      </c>
      <c r="G9365" t="s">
        <v>302</v>
      </c>
      <c r="H9365" t="s">
        <v>80</v>
      </c>
      <c r="I9365">
        <v>4</v>
      </c>
      <c r="L9365" t="s">
        <v>568</v>
      </c>
      <c r="M9365">
        <v>3.8</v>
      </c>
      <c r="N9365">
        <v>0.2</v>
      </c>
      <c r="O9365" t="s">
        <v>389</v>
      </c>
    </row>
    <row r="9366" spans="1:15" hidden="1" x14ac:dyDescent="0.35">
      <c r="A9366" t="s">
        <v>567</v>
      </c>
      <c r="B9366" t="s">
        <v>84</v>
      </c>
      <c r="C9366" t="s">
        <v>335</v>
      </c>
      <c r="D9366" t="s">
        <v>78</v>
      </c>
      <c r="E9366">
        <v>2022</v>
      </c>
      <c r="F9366">
        <v>34</v>
      </c>
      <c r="G9366" t="s">
        <v>302</v>
      </c>
      <c r="H9366" t="s">
        <v>80</v>
      </c>
      <c r="I9366">
        <v>293</v>
      </c>
      <c r="L9366" t="s">
        <v>568</v>
      </c>
      <c r="M9366">
        <v>278.35000000000002</v>
      </c>
      <c r="N9366">
        <v>14.65</v>
      </c>
      <c r="O9366" t="s">
        <v>393</v>
      </c>
    </row>
    <row r="9367" spans="1:15" hidden="1" x14ac:dyDescent="0.35">
      <c r="A9367" t="s">
        <v>567</v>
      </c>
      <c r="B9367" t="s">
        <v>84</v>
      </c>
      <c r="C9367" t="s">
        <v>335</v>
      </c>
      <c r="D9367" t="s">
        <v>78</v>
      </c>
      <c r="E9367">
        <v>2022</v>
      </c>
      <c r="F9367">
        <v>34</v>
      </c>
      <c r="G9367" t="s">
        <v>302</v>
      </c>
      <c r="H9367" t="s">
        <v>80</v>
      </c>
      <c r="I9367">
        <v>358</v>
      </c>
      <c r="L9367" t="s">
        <v>568</v>
      </c>
      <c r="M9367">
        <v>340.1</v>
      </c>
      <c r="N9367">
        <v>17.899999999999999</v>
      </c>
      <c r="O9367" t="s">
        <v>393</v>
      </c>
    </row>
    <row r="9368" spans="1:15" hidden="1" x14ac:dyDescent="0.35">
      <c r="A9368" t="s">
        <v>567</v>
      </c>
      <c r="B9368" t="s">
        <v>84</v>
      </c>
      <c r="C9368" t="s">
        <v>335</v>
      </c>
      <c r="D9368" t="s">
        <v>78</v>
      </c>
      <c r="E9368">
        <v>2022</v>
      </c>
      <c r="F9368">
        <v>34</v>
      </c>
      <c r="G9368" t="s">
        <v>302</v>
      </c>
      <c r="H9368" t="s">
        <v>80</v>
      </c>
      <c r="I9368">
        <v>549</v>
      </c>
      <c r="L9368" t="s">
        <v>568</v>
      </c>
      <c r="M9368">
        <v>521.54999999999995</v>
      </c>
      <c r="N9368">
        <v>27.45</v>
      </c>
      <c r="O9368" t="s">
        <v>393</v>
      </c>
    </row>
    <row r="9369" spans="1:15" hidden="1" x14ac:dyDescent="0.35">
      <c r="A9369" t="s">
        <v>567</v>
      </c>
      <c r="B9369" t="s">
        <v>84</v>
      </c>
      <c r="C9369" t="s">
        <v>335</v>
      </c>
      <c r="D9369" t="s">
        <v>78</v>
      </c>
      <c r="E9369">
        <v>2022</v>
      </c>
      <c r="F9369">
        <v>34</v>
      </c>
      <c r="G9369" t="s">
        <v>302</v>
      </c>
      <c r="H9369" t="s">
        <v>80</v>
      </c>
      <c r="I9369">
        <v>24</v>
      </c>
      <c r="L9369" t="s">
        <v>568</v>
      </c>
      <c r="M9369">
        <v>22.8</v>
      </c>
      <c r="N9369">
        <v>1.2</v>
      </c>
      <c r="O9369" t="s">
        <v>393</v>
      </c>
    </row>
    <row r="9370" spans="1:15" hidden="1" x14ac:dyDescent="0.35">
      <c r="A9370" t="s">
        <v>567</v>
      </c>
      <c r="B9370" t="s">
        <v>84</v>
      </c>
      <c r="C9370" t="s">
        <v>335</v>
      </c>
      <c r="D9370" t="s">
        <v>78</v>
      </c>
      <c r="E9370">
        <v>2022</v>
      </c>
      <c r="F9370">
        <v>34</v>
      </c>
      <c r="G9370" t="s">
        <v>302</v>
      </c>
      <c r="H9370" t="s">
        <v>81</v>
      </c>
      <c r="I9370">
        <v>454</v>
      </c>
      <c r="L9370" t="s">
        <v>568</v>
      </c>
      <c r="M9370">
        <v>431.3</v>
      </c>
      <c r="N9370">
        <v>22.7</v>
      </c>
      <c r="O9370" t="s">
        <v>393</v>
      </c>
    </row>
    <row r="9371" spans="1:15" hidden="1" x14ac:dyDescent="0.35">
      <c r="A9371" t="s">
        <v>567</v>
      </c>
      <c r="B9371" t="s">
        <v>84</v>
      </c>
      <c r="C9371" t="s">
        <v>335</v>
      </c>
      <c r="D9371" t="s">
        <v>78</v>
      </c>
      <c r="E9371">
        <v>2022</v>
      </c>
      <c r="F9371">
        <v>34</v>
      </c>
      <c r="G9371" t="s">
        <v>302</v>
      </c>
      <c r="H9371" t="s">
        <v>81</v>
      </c>
      <c r="I9371">
        <v>333</v>
      </c>
      <c r="L9371" t="s">
        <v>568</v>
      </c>
      <c r="M9371">
        <v>316.35000000000002</v>
      </c>
      <c r="N9371">
        <v>16.649999999999999</v>
      </c>
      <c r="O9371" t="s">
        <v>393</v>
      </c>
    </row>
    <row r="9372" spans="1:15" hidden="1" x14ac:dyDescent="0.35">
      <c r="A9372" t="s">
        <v>567</v>
      </c>
      <c r="B9372" t="s">
        <v>84</v>
      </c>
      <c r="C9372" t="s">
        <v>335</v>
      </c>
      <c r="D9372" t="s">
        <v>78</v>
      </c>
      <c r="E9372">
        <v>2023</v>
      </c>
      <c r="F9372">
        <v>34</v>
      </c>
      <c r="G9372" t="s">
        <v>302</v>
      </c>
      <c r="H9372" t="s">
        <v>80</v>
      </c>
      <c r="I9372">
        <v>445</v>
      </c>
      <c r="L9372" t="s">
        <v>568</v>
      </c>
      <c r="M9372">
        <v>422.75</v>
      </c>
      <c r="N9372">
        <v>22.25</v>
      </c>
      <c r="O9372" t="s">
        <v>393</v>
      </c>
    </row>
    <row r="9373" spans="1:15" hidden="1" x14ac:dyDescent="0.35">
      <c r="A9373" t="s">
        <v>567</v>
      </c>
      <c r="B9373" t="s">
        <v>84</v>
      </c>
      <c r="C9373" t="s">
        <v>335</v>
      </c>
      <c r="D9373" t="s">
        <v>78</v>
      </c>
      <c r="E9373">
        <v>2023</v>
      </c>
      <c r="F9373">
        <v>34</v>
      </c>
      <c r="G9373" t="s">
        <v>302</v>
      </c>
      <c r="H9373" t="s">
        <v>80</v>
      </c>
      <c r="I9373">
        <v>487</v>
      </c>
      <c r="L9373" t="s">
        <v>568</v>
      </c>
      <c r="M9373">
        <v>462.65</v>
      </c>
      <c r="N9373">
        <v>24.35</v>
      </c>
      <c r="O9373" t="s">
        <v>393</v>
      </c>
    </row>
    <row r="9374" spans="1:15" hidden="1" x14ac:dyDescent="0.35">
      <c r="A9374" t="s">
        <v>567</v>
      </c>
      <c r="B9374" t="s">
        <v>84</v>
      </c>
      <c r="C9374" t="s">
        <v>335</v>
      </c>
      <c r="D9374" t="s">
        <v>78</v>
      </c>
      <c r="E9374">
        <v>2023</v>
      </c>
      <c r="F9374">
        <v>34</v>
      </c>
      <c r="G9374" t="s">
        <v>302</v>
      </c>
      <c r="H9374" t="s">
        <v>80</v>
      </c>
      <c r="I9374">
        <v>54</v>
      </c>
      <c r="L9374" t="s">
        <v>568</v>
      </c>
      <c r="M9374">
        <v>51.3</v>
      </c>
      <c r="N9374">
        <v>2.7</v>
      </c>
      <c r="O9374" t="s">
        <v>393</v>
      </c>
    </row>
    <row r="9375" spans="1:15" hidden="1" x14ac:dyDescent="0.35">
      <c r="A9375" t="s">
        <v>567</v>
      </c>
      <c r="B9375" t="s">
        <v>84</v>
      </c>
      <c r="C9375" t="s">
        <v>335</v>
      </c>
      <c r="D9375" t="s">
        <v>78</v>
      </c>
      <c r="E9375">
        <v>2023</v>
      </c>
      <c r="F9375">
        <v>34</v>
      </c>
      <c r="G9375" t="s">
        <v>302</v>
      </c>
      <c r="H9375" t="s">
        <v>80</v>
      </c>
      <c r="I9375">
        <v>779</v>
      </c>
      <c r="L9375" t="s">
        <v>568</v>
      </c>
      <c r="M9375">
        <v>740.05</v>
      </c>
      <c r="N9375">
        <v>38.950000000000003</v>
      </c>
      <c r="O9375" t="s">
        <v>393</v>
      </c>
    </row>
    <row r="9376" spans="1:15" hidden="1" x14ac:dyDescent="0.35">
      <c r="A9376" t="s">
        <v>567</v>
      </c>
      <c r="B9376" t="s">
        <v>84</v>
      </c>
      <c r="C9376" t="s">
        <v>335</v>
      </c>
      <c r="D9376" t="s">
        <v>78</v>
      </c>
      <c r="E9376">
        <v>2023</v>
      </c>
      <c r="F9376">
        <v>34</v>
      </c>
      <c r="G9376" t="s">
        <v>302</v>
      </c>
      <c r="H9376" t="s">
        <v>80</v>
      </c>
      <c r="I9376">
        <v>1889</v>
      </c>
      <c r="L9376" t="s">
        <v>568</v>
      </c>
      <c r="M9376">
        <v>1889</v>
      </c>
      <c r="N9376">
        <v>0</v>
      </c>
      <c r="O9376" t="s">
        <v>393</v>
      </c>
    </row>
    <row r="9377" spans="1:15" hidden="1" x14ac:dyDescent="0.35">
      <c r="A9377" t="s">
        <v>567</v>
      </c>
      <c r="B9377" t="s">
        <v>84</v>
      </c>
      <c r="C9377" t="s">
        <v>335</v>
      </c>
      <c r="D9377" t="s">
        <v>78</v>
      </c>
      <c r="E9377">
        <v>2023</v>
      </c>
      <c r="F9377">
        <v>34</v>
      </c>
      <c r="G9377" t="s">
        <v>302</v>
      </c>
      <c r="H9377" t="s">
        <v>80</v>
      </c>
      <c r="I9377">
        <v>852</v>
      </c>
      <c r="L9377" t="s">
        <v>568</v>
      </c>
      <c r="M9377">
        <v>809.4</v>
      </c>
      <c r="N9377">
        <v>42.6</v>
      </c>
      <c r="O9377" t="s">
        <v>393</v>
      </c>
    </row>
    <row r="9378" spans="1:15" hidden="1" x14ac:dyDescent="0.35">
      <c r="A9378" t="s">
        <v>567</v>
      </c>
      <c r="B9378" t="s">
        <v>84</v>
      </c>
      <c r="C9378" t="s">
        <v>335</v>
      </c>
      <c r="D9378" t="s">
        <v>78</v>
      </c>
      <c r="E9378">
        <v>2023</v>
      </c>
      <c r="F9378">
        <v>34</v>
      </c>
      <c r="G9378" t="s">
        <v>302</v>
      </c>
      <c r="H9378" t="s">
        <v>80</v>
      </c>
      <c r="I9378">
        <v>95</v>
      </c>
      <c r="L9378" t="s">
        <v>568</v>
      </c>
      <c r="M9378">
        <v>90.25</v>
      </c>
      <c r="N9378">
        <v>4.75</v>
      </c>
      <c r="O9378" t="s">
        <v>393</v>
      </c>
    </row>
    <row r="9379" spans="1:15" hidden="1" x14ac:dyDescent="0.35">
      <c r="A9379" t="s">
        <v>567</v>
      </c>
      <c r="B9379" t="s">
        <v>84</v>
      </c>
      <c r="C9379" t="s">
        <v>335</v>
      </c>
      <c r="D9379" t="s">
        <v>78</v>
      </c>
      <c r="E9379">
        <v>2024</v>
      </c>
      <c r="F9379">
        <v>34</v>
      </c>
      <c r="G9379" t="s">
        <v>302</v>
      </c>
      <c r="H9379" t="s">
        <v>80</v>
      </c>
      <c r="I9379">
        <v>1814</v>
      </c>
      <c r="L9379" t="s">
        <v>568</v>
      </c>
      <c r="M9379">
        <v>1723.3</v>
      </c>
      <c r="N9379">
        <v>90.7</v>
      </c>
      <c r="O9379" t="s">
        <v>393</v>
      </c>
    </row>
    <row r="9380" spans="1:15" hidden="1" x14ac:dyDescent="0.35">
      <c r="A9380" t="s">
        <v>567</v>
      </c>
      <c r="B9380" t="s">
        <v>84</v>
      </c>
      <c r="C9380" t="s">
        <v>335</v>
      </c>
      <c r="D9380" t="s">
        <v>78</v>
      </c>
      <c r="E9380">
        <v>2024</v>
      </c>
      <c r="F9380">
        <v>34</v>
      </c>
      <c r="G9380" t="s">
        <v>302</v>
      </c>
      <c r="H9380" t="s">
        <v>80</v>
      </c>
      <c r="I9380">
        <v>2106</v>
      </c>
      <c r="L9380" t="s">
        <v>568</v>
      </c>
      <c r="M9380">
        <v>2000.7</v>
      </c>
      <c r="N9380">
        <v>105.3</v>
      </c>
      <c r="O9380" t="s">
        <v>393</v>
      </c>
    </row>
    <row r="9381" spans="1:15" hidden="1" x14ac:dyDescent="0.35">
      <c r="A9381" t="s">
        <v>567</v>
      </c>
      <c r="B9381" t="s">
        <v>84</v>
      </c>
      <c r="C9381" t="s">
        <v>335</v>
      </c>
      <c r="D9381" t="s">
        <v>78</v>
      </c>
      <c r="E9381">
        <v>2024</v>
      </c>
      <c r="F9381">
        <v>34</v>
      </c>
      <c r="G9381" t="s">
        <v>302</v>
      </c>
      <c r="H9381" t="s">
        <v>80</v>
      </c>
      <c r="I9381">
        <v>2424</v>
      </c>
      <c r="L9381" t="s">
        <v>568</v>
      </c>
      <c r="M9381">
        <v>2302.8000000000002</v>
      </c>
      <c r="N9381">
        <v>121.2</v>
      </c>
      <c r="O9381" t="s">
        <v>393</v>
      </c>
    </row>
    <row r="9382" spans="1:15" hidden="1" x14ac:dyDescent="0.35">
      <c r="A9382" t="s">
        <v>567</v>
      </c>
      <c r="B9382" t="s">
        <v>84</v>
      </c>
      <c r="C9382" t="s">
        <v>335</v>
      </c>
      <c r="D9382" t="s">
        <v>78</v>
      </c>
      <c r="E9382">
        <v>2024</v>
      </c>
      <c r="F9382">
        <v>34</v>
      </c>
      <c r="G9382" t="s">
        <v>302</v>
      </c>
      <c r="H9382" t="s">
        <v>80</v>
      </c>
      <c r="I9382">
        <v>172</v>
      </c>
      <c r="L9382" t="s">
        <v>568</v>
      </c>
      <c r="M9382">
        <v>163.4</v>
      </c>
      <c r="N9382">
        <v>8.6</v>
      </c>
      <c r="O9382" t="s">
        <v>393</v>
      </c>
    </row>
    <row r="9383" spans="1:15" hidden="1" x14ac:dyDescent="0.35">
      <c r="A9383" t="s">
        <v>567</v>
      </c>
      <c r="B9383" t="s">
        <v>84</v>
      </c>
      <c r="C9383" t="s">
        <v>335</v>
      </c>
      <c r="D9383" t="s">
        <v>78</v>
      </c>
      <c r="E9383">
        <v>2024</v>
      </c>
      <c r="F9383">
        <v>34</v>
      </c>
      <c r="G9383" t="s">
        <v>302</v>
      </c>
      <c r="H9383" t="s">
        <v>81</v>
      </c>
      <c r="I9383">
        <v>2281</v>
      </c>
      <c r="L9383" t="s">
        <v>568</v>
      </c>
      <c r="M9383">
        <v>2166.9499999999998</v>
      </c>
      <c r="N9383">
        <v>114.05</v>
      </c>
      <c r="O9383" t="s">
        <v>393</v>
      </c>
    </row>
    <row r="9384" spans="1:15" hidden="1" x14ac:dyDescent="0.35">
      <c r="A9384" t="s">
        <v>567</v>
      </c>
      <c r="B9384" t="s">
        <v>84</v>
      </c>
      <c r="C9384" t="s">
        <v>335</v>
      </c>
      <c r="D9384" t="s">
        <v>78</v>
      </c>
      <c r="E9384">
        <v>2024</v>
      </c>
      <c r="F9384">
        <v>34</v>
      </c>
      <c r="G9384" t="s">
        <v>302</v>
      </c>
      <c r="H9384" t="s">
        <v>80</v>
      </c>
      <c r="I9384">
        <v>794</v>
      </c>
      <c r="L9384" t="s">
        <v>568</v>
      </c>
      <c r="M9384">
        <v>754.3</v>
      </c>
      <c r="N9384">
        <v>39.700000000000003</v>
      </c>
      <c r="O9384" t="s">
        <v>393</v>
      </c>
    </row>
    <row r="9385" spans="1:15" hidden="1" x14ac:dyDescent="0.35">
      <c r="A9385" t="s">
        <v>567</v>
      </c>
      <c r="B9385" t="s">
        <v>84</v>
      </c>
      <c r="C9385" t="s">
        <v>335</v>
      </c>
      <c r="D9385" t="s">
        <v>78</v>
      </c>
      <c r="E9385">
        <v>2024</v>
      </c>
      <c r="F9385">
        <v>34</v>
      </c>
      <c r="G9385" t="s">
        <v>302</v>
      </c>
      <c r="H9385" t="s">
        <v>80</v>
      </c>
      <c r="I9385">
        <v>922</v>
      </c>
      <c r="L9385" t="s">
        <v>568</v>
      </c>
      <c r="M9385">
        <v>875.9</v>
      </c>
      <c r="N9385">
        <v>46.1</v>
      </c>
      <c r="O9385" t="s">
        <v>393</v>
      </c>
    </row>
    <row r="9386" spans="1:15" hidden="1" x14ac:dyDescent="0.35">
      <c r="A9386" t="s">
        <v>567</v>
      </c>
      <c r="B9386" t="s">
        <v>84</v>
      </c>
      <c r="C9386" t="s">
        <v>335</v>
      </c>
      <c r="D9386" t="s">
        <v>78</v>
      </c>
      <c r="E9386">
        <v>2024</v>
      </c>
      <c r="F9386">
        <v>34</v>
      </c>
      <c r="G9386" t="s">
        <v>302</v>
      </c>
      <c r="H9386" t="s">
        <v>80</v>
      </c>
      <c r="I9386">
        <v>1061</v>
      </c>
      <c r="L9386" t="s">
        <v>568</v>
      </c>
      <c r="M9386">
        <v>1007.95</v>
      </c>
      <c r="N9386">
        <v>53.05</v>
      </c>
      <c r="O9386" t="s">
        <v>393</v>
      </c>
    </row>
    <row r="9387" spans="1:15" hidden="1" x14ac:dyDescent="0.35">
      <c r="A9387" t="s">
        <v>567</v>
      </c>
      <c r="B9387" t="s">
        <v>84</v>
      </c>
      <c r="C9387" t="s">
        <v>335</v>
      </c>
      <c r="D9387" t="s">
        <v>78</v>
      </c>
      <c r="E9387">
        <v>2024</v>
      </c>
      <c r="F9387">
        <v>34</v>
      </c>
      <c r="G9387" t="s">
        <v>302</v>
      </c>
      <c r="H9387" t="s">
        <v>80</v>
      </c>
      <c r="I9387">
        <v>75</v>
      </c>
      <c r="L9387" t="s">
        <v>568</v>
      </c>
      <c r="M9387">
        <v>71.25</v>
      </c>
      <c r="N9387">
        <v>3.75</v>
      </c>
      <c r="O9387" t="s">
        <v>393</v>
      </c>
    </row>
    <row r="9388" spans="1:15" hidden="1" x14ac:dyDescent="0.35">
      <c r="A9388" t="s">
        <v>567</v>
      </c>
      <c r="B9388" t="s">
        <v>84</v>
      </c>
      <c r="C9388" t="s">
        <v>335</v>
      </c>
      <c r="D9388" t="s">
        <v>78</v>
      </c>
      <c r="E9388">
        <v>2024</v>
      </c>
      <c r="F9388">
        <v>34</v>
      </c>
      <c r="G9388" t="s">
        <v>302</v>
      </c>
      <c r="H9388" t="s">
        <v>81</v>
      </c>
      <c r="I9388">
        <v>998</v>
      </c>
      <c r="L9388" t="s">
        <v>568</v>
      </c>
      <c r="M9388">
        <v>948.1</v>
      </c>
      <c r="N9388">
        <v>49.9</v>
      </c>
      <c r="O9388" t="s">
        <v>393</v>
      </c>
    </row>
    <row r="9389" spans="1:15" hidden="1" x14ac:dyDescent="0.35">
      <c r="A9389" t="s">
        <v>567</v>
      </c>
      <c r="B9389" t="s">
        <v>84</v>
      </c>
      <c r="C9389" t="s">
        <v>335</v>
      </c>
      <c r="D9389" t="s">
        <v>78</v>
      </c>
      <c r="E9389">
        <v>2025</v>
      </c>
      <c r="F9389">
        <v>34</v>
      </c>
      <c r="G9389" t="s">
        <v>302</v>
      </c>
      <c r="H9389" t="s">
        <v>80</v>
      </c>
      <c r="I9389">
        <v>90</v>
      </c>
      <c r="L9389" t="s">
        <v>568</v>
      </c>
      <c r="M9389">
        <v>85.5</v>
      </c>
      <c r="N9389">
        <v>4.5</v>
      </c>
      <c r="O9389" t="s">
        <v>393</v>
      </c>
    </row>
    <row r="9390" spans="1:15" hidden="1" x14ac:dyDescent="0.35">
      <c r="A9390" t="s">
        <v>567</v>
      </c>
      <c r="B9390" t="s">
        <v>84</v>
      </c>
      <c r="C9390" t="s">
        <v>335</v>
      </c>
      <c r="D9390" t="s">
        <v>78</v>
      </c>
      <c r="E9390">
        <v>2025</v>
      </c>
      <c r="F9390">
        <v>34</v>
      </c>
      <c r="G9390" t="s">
        <v>302</v>
      </c>
      <c r="H9390" t="s">
        <v>80</v>
      </c>
      <c r="I9390">
        <v>130</v>
      </c>
      <c r="L9390" t="s">
        <v>568</v>
      </c>
      <c r="M9390">
        <v>123.5</v>
      </c>
      <c r="N9390">
        <v>6.5</v>
      </c>
      <c r="O9390" t="s">
        <v>393</v>
      </c>
    </row>
    <row r="9391" spans="1:15" hidden="1" x14ac:dyDescent="0.35">
      <c r="A9391" t="s">
        <v>567</v>
      </c>
      <c r="B9391" t="s">
        <v>84</v>
      </c>
      <c r="C9391" t="s">
        <v>335</v>
      </c>
      <c r="D9391" t="s">
        <v>78</v>
      </c>
      <c r="E9391">
        <v>2025</v>
      </c>
      <c r="F9391">
        <v>34</v>
      </c>
      <c r="G9391" t="s">
        <v>302</v>
      </c>
      <c r="H9391" t="s">
        <v>80</v>
      </c>
      <c r="I9391">
        <v>235</v>
      </c>
      <c r="L9391" t="s">
        <v>568</v>
      </c>
      <c r="M9391">
        <v>223.25</v>
      </c>
      <c r="N9391">
        <v>11.75</v>
      </c>
      <c r="O9391" t="s">
        <v>393</v>
      </c>
    </row>
    <row r="9392" spans="1:15" hidden="1" x14ac:dyDescent="0.35">
      <c r="A9392" t="s">
        <v>567</v>
      </c>
      <c r="B9392" t="s">
        <v>84</v>
      </c>
      <c r="C9392" t="s">
        <v>335</v>
      </c>
      <c r="D9392" t="s">
        <v>78</v>
      </c>
      <c r="E9392">
        <v>2025</v>
      </c>
      <c r="F9392">
        <v>34</v>
      </c>
      <c r="G9392" t="s">
        <v>302</v>
      </c>
      <c r="H9392" t="s">
        <v>80</v>
      </c>
      <c r="I9392">
        <v>5</v>
      </c>
      <c r="L9392" t="s">
        <v>568</v>
      </c>
      <c r="M9392">
        <v>4.75</v>
      </c>
      <c r="N9392">
        <v>0.25</v>
      </c>
      <c r="O9392" t="s">
        <v>393</v>
      </c>
    </row>
    <row r="9393" spans="1:15" hidden="1" x14ac:dyDescent="0.35">
      <c r="A9393" t="s">
        <v>567</v>
      </c>
      <c r="B9393" t="s">
        <v>84</v>
      </c>
      <c r="C9393" t="s">
        <v>420</v>
      </c>
      <c r="D9393" t="s">
        <v>78</v>
      </c>
      <c r="E9393">
        <v>2023</v>
      </c>
      <c r="F9393">
        <v>34</v>
      </c>
      <c r="G9393" t="s">
        <v>302</v>
      </c>
      <c r="H9393" t="s">
        <v>80</v>
      </c>
      <c r="I9393">
        <v>229</v>
      </c>
      <c r="L9393" t="s">
        <v>568</v>
      </c>
      <c r="M9393">
        <v>217.55</v>
      </c>
      <c r="N9393">
        <v>11.45</v>
      </c>
      <c r="O9393" t="s">
        <v>416</v>
      </c>
    </row>
    <row r="9394" spans="1:15" hidden="1" x14ac:dyDescent="0.35">
      <c r="A9394" t="s">
        <v>567</v>
      </c>
      <c r="B9394" t="s">
        <v>84</v>
      </c>
      <c r="C9394" t="s">
        <v>420</v>
      </c>
      <c r="D9394" t="s">
        <v>78</v>
      </c>
      <c r="E9394">
        <v>2023</v>
      </c>
      <c r="F9394">
        <v>34</v>
      </c>
      <c r="G9394" t="s">
        <v>302</v>
      </c>
      <c r="H9394" t="s">
        <v>80</v>
      </c>
      <c r="I9394">
        <v>242</v>
      </c>
      <c r="L9394" t="s">
        <v>568</v>
      </c>
      <c r="M9394">
        <v>229.9</v>
      </c>
      <c r="N9394">
        <v>12.1</v>
      </c>
      <c r="O9394" t="s">
        <v>416</v>
      </c>
    </row>
    <row r="9395" spans="1:15" hidden="1" x14ac:dyDescent="0.35">
      <c r="A9395" t="s">
        <v>567</v>
      </c>
      <c r="B9395" t="s">
        <v>84</v>
      </c>
      <c r="C9395" t="s">
        <v>420</v>
      </c>
      <c r="D9395" t="s">
        <v>78</v>
      </c>
      <c r="E9395">
        <v>2023</v>
      </c>
      <c r="F9395">
        <v>34</v>
      </c>
      <c r="G9395" t="s">
        <v>302</v>
      </c>
      <c r="H9395" t="s">
        <v>80</v>
      </c>
      <c r="I9395">
        <v>387</v>
      </c>
      <c r="L9395" t="s">
        <v>568</v>
      </c>
      <c r="M9395">
        <v>367.65</v>
      </c>
      <c r="N9395">
        <v>19.350000000000001</v>
      </c>
      <c r="O9395" t="s">
        <v>416</v>
      </c>
    </row>
    <row r="9396" spans="1:15" hidden="1" x14ac:dyDescent="0.35">
      <c r="A9396" t="s">
        <v>567</v>
      </c>
      <c r="B9396" t="s">
        <v>84</v>
      </c>
      <c r="C9396" t="s">
        <v>420</v>
      </c>
      <c r="D9396" t="s">
        <v>78</v>
      </c>
      <c r="E9396">
        <v>2023</v>
      </c>
      <c r="F9396">
        <v>34</v>
      </c>
      <c r="G9396" t="s">
        <v>302</v>
      </c>
      <c r="H9396" t="s">
        <v>80</v>
      </c>
      <c r="I9396">
        <v>411</v>
      </c>
      <c r="L9396" t="s">
        <v>568</v>
      </c>
      <c r="M9396">
        <v>390.45</v>
      </c>
      <c r="N9396">
        <v>20.55</v>
      </c>
      <c r="O9396" t="s">
        <v>416</v>
      </c>
    </row>
    <row r="9397" spans="1:15" hidden="1" x14ac:dyDescent="0.35">
      <c r="A9397" t="s">
        <v>567</v>
      </c>
      <c r="B9397" t="s">
        <v>84</v>
      </c>
      <c r="C9397" t="s">
        <v>352</v>
      </c>
      <c r="D9397" t="s">
        <v>78</v>
      </c>
      <c r="E9397">
        <v>2020</v>
      </c>
      <c r="F9397">
        <v>34</v>
      </c>
      <c r="G9397" t="s">
        <v>302</v>
      </c>
      <c r="H9397" t="s">
        <v>80</v>
      </c>
      <c r="I9397">
        <v>20</v>
      </c>
      <c r="L9397" t="s">
        <v>568</v>
      </c>
      <c r="M9397">
        <v>19.97</v>
      </c>
      <c r="N9397">
        <v>0.03</v>
      </c>
      <c r="O9397" t="s">
        <v>399</v>
      </c>
    </row>
    <row r="9398" spans="1:15" hidden="1" x14ac:dyDescent="0.35">
      <c r="A9398" t="s">
        <v>567</v>
      </c>
      <c r="B9398" t="s">
        <v>84</v>
      </c>
      <c r="C9398" t="s">
        <v>352</v>
      </c>
      <c r="D9398" t="s">
        <v>78</v>
      </c>
      <c r="E9398">
        <v>2022</v>
      </c>
      <c r="F9398">
        <v>34</v>
      </c>
      <c r="G9398" t="s">
        <v>302</v>
      </c>
      <c r="H9398" t="s">
        <v>80</v>
      </c>
      <c r="I9398">
        <v>99</v>
      </c>
      <c r="L9398" t="s">
        <v>568</v>
      </c>
      <c r="M9398">
        <v>94.05</v>
      </c>
      <c r="N9398">
        <v>4.95</v>
      </c>
      <c r="O9398" t="s">
        <v>399</v>
      </c>
    </row>
    <row r="9399" spans="1:15" hidden="1" x14ac:dyDescent="0.35">
      <c r="A9399" t="s">
        <v>567</v>
      </c>
      <c r="B9399" t="s">
        <v>84</v>
      </c>
      <c r="C9399" t="s">
        <v>352</v>
      </c>
      <c r="D9399" t="s">
        <v>78</v>
      </c>
      <c r="E9399">
        <v>2022</v>
      </c>
      <c r="F9399">
        <v>34</v>
      </c>
      <c r="G9399" t="s">
        <v>302</v>
      </c>
      <c r="H9399" t="s">
        <v>80</v>
      </c>
      <c r="I9399">
        <v>147</v>
      </c>
      <c r="L9399" t="s">
        <v>568</v>
      </c>
      <c r="M9399">
        <v>139.65</v>
      </c>
      <c r="N9399">
        <v>7.35</v>
      </c>
      <c r="O9399" t="s">
        <v>399</v>
      </c>
    </row>
    <row r="9400" spans="1:15" hidden="1" x14ac:dyDescent="0.35">
      <c r="A9400" t="s">
        <v>567</v>
      </c>
      <c r="B9400" t="s">
        <v>84</v>
      </c>
      <c r="C9400" t="s">
        <v>352</v>
      </c>
      <c r="D9400" t="s">
        <v>78</v>
      </c>
      <c r="E9400">
        <v>2022</v>
      </c>
      <c r="F9400">
        <v>34</v>
      </c>
      <c r="G9400" t="s">
        <v>302</v>
      </c>
      <c r="H9400" t="s">
        <v>80</v>
      </c>
      <c r="I9400">
        <v>5</v>
      </c>
      <c r="L9400" t="s">
        <v>568</v>
      </c>
      <c r="M9400">
        <v>4.75</v>
      </c>
      <c r="N9400">
        <v>0.25</v>
      </c>
      <c r="O9400" t="s">
        <v>399</v>
      </c>
    </row>
    <row r="9401" spans="1:15" hidden="1" x14ac:dyDescent="0.35">
      <c r="A9401" t="s">
        <v>567</v>
      </c>
      <c r="B9401" t="s">
        <v>84</v>
      </c>
      <c r="C9401" t="s">
        <v>352</v>
      </c>
      <c r="D9401" t="s">
        <v>78</v>
      </c>
      <c r="E9401">
        <v>2023</v>
      </c>
      <c r="F9401">
        <v>34</v>
      </c>
      <c r="G9401" t="s">
        <v>302</v>
      </c>
      <c r="H9401" t="s">
        <v>80</v>
      </c>
      <c r="I9401">
        <v>1426</v>
      </c>
      <c r="L9401" t="s">
        <v>568</v>
      </c>
      <c r="M9401">
        <v>1354.7</v>
      </c>
      <c r="N9401">
        <v>71.3</v>
      </c>
      <c r="O9401" t="s">
        <v>399</v>
      </c>
    </row>
    <row r="9402" spans="1:15" hidden="1" x14ac:dyDescent="0.35">
      <c r="A9402" t="s">
        <v>567</v>
      </c>
      <c r="B9402" t="s">
        <v>84</v>
      </c>
      <c r="C9402" t="s">
        <v>352</v>
      </c>
      <c r="D9402" t="s">
        <v>78</v>
      </c>
      <c r="E9402">
        <v>2023</v>
      </c>
      <c r="F9402">
        <v>34</v>
      </c>
      <c r="G9402" t="s">
        <v>302</v>
      </c>
      <c r="H9402" t="s">
        <v>80</v>
      </c>
      <c r="I9402">
        <v>20</v>
      </c>
      <c r="L9402" t="s">
        <v>568</v>
      </c>
      <c r="M9402">
        <v>19</v>
      </c>
      <c r="N9402">
        <v>1</v>
      </c>
      <c r="O9402" t="s">
        <v>399</v>
      </c>
    </row>
    <row r="9403" spans="1:15" hidden="1" x14ac:dyDescent="0.35">
      <c r="A9403" t="s">
        <v>567</v>
      </c>
      <c r="B9403" t="s">
        <v>84</v>
      </c>
      <c r="C9403" t="s">
        <v>352</v>
      </c>
      <c r="D9403" t="s">
        <v>78</v>
      </c>
      <c r="E9403">
        <v>2023</v>
      </c>
      <c r="F9403">
        <v>34</v>
      </c>
      <c r="G9403" t="s">
        <v>302</v>
      </c>
      <c r="H9403" t="s">
        <v>80</v>
      </c>
      <c r="I9403">
        <v>196</v>
      </c>
      <c r="L9403" t="s">
        <v>568</v>
      </c>
      <c r="M9403">
        <v>165.02</v>
      </c>
      <c r="N9403">
        <v>30.98</v>
      </c>
      <c r="O9403" t="s">
        <v>399</v>
      </c>
    </row>
    <row r="9404" spans="1:15" hidden="1" x14ac:dyDescent="0.35">
      <c r="A9404" t="s">
        <v>567</v>
      </c>
      <c r="B9404" t="s">
        <v>84</v>
      </c>
      <c r="C9404" t="s">
        <v>352</v>
      </c>
      <c r="D9404" t="s">
        <v>78</v>
      </c>
      <c r="E9404">
        <v>2023</v>
      </c>
      <c r="F9404">
        <v>34</v>
      </c>
      <c r="G9404" t="s">
        <v>302</v>
      </c>
      <c r="H9404" t="s">
        <v>80</v>
      </c>
      <c r="I9404">
        <v>659</v>
      </c>
      <c r="L9404" t="s">
        <v>568</v>
      </c>
      <c r="M9404">
        <v>554.83000000000004</v>
      </c>
      <c r="N9404">
        <v>104.17</v>
      </c>
      <c r="O9404" t="s">
        <v>399</v>
      </c>
    </row>
    <row r="9405" spans="1:15" hidden="1" x14ac:dyDescent="0.35">
      <c r="A9405" t="s">
        <v>567</v>
      </c>
      <c r="B9405" t="s">
        <v>84</v>
      </c>
      <c r="C9405" t="s">
        <v>352</v>
      </c>
      <c r="D9405" t="s">
        <v>78</v>
      </c>
      <c r="E9405">
        <v>2023</v>
      </c>
      <c r="F9405">
        <v>34</v>
      </c>
      <c r="G9405" t="s">
        <v>302</v>
      </c>
      <c r="H9405" t="s">
        <v>81</v>
      </c>
      <c r="I9405">
        <v>387</v>
      </c>
      <c r="L9405" t="s">
        <v>568</v>
      </c>
      <c r="M9405">
        <v>325.83</v>
      </c>
      <c r="N9405">
        <v>61.17</v>
      </c>
      <c r="O9405" t="s">
        <v>399</v>
      </c>
    </row>
    <row r="9406" spans="1:15" hidden="1" x14ac:dyDescent="0.35">
      <c r="A9406" t="s">
        <v>567</v>
      </c>
      <c r="B9406" t="s">
        <v>84</v>
      </c>
      <c r="C9406" t="s">
        <v>352</v>
      </c>
      <c r="D9406" t="s">
        <v>78</v>
      </c>
      <c r="E9406">
        <v>2023</v>
      </c>
      <c r="F9406">
        <v>34</v>
      </c>
      <c r="G9406" t="s">
        <v>302</v>
      </c>
      <c r="H9406" t="s">
        <v>81</v>
      </c>
      <c r="I9406">
        <v>407</v>
      </c>
      <c r="L9406" t="s">
        <v>568</v>
      </c>
      <c r="M9406">
        <v>386.65</v>
      </c>
      <c r="N9406">
        <v>20.350000000000001</v>
      </c>
      <c r="O9406" t="s">
        <v>399</v>
      </c>
    </row>
    <row r="9407" spans="1:15" hidden="1" x14ac:dyDescent="0.35">
      <c r="A9407" t="s">
        <v>567</v>
      </c>
      <c r="B9407" t="s">
        <v>84</v>
      </c>
      <c r="C9407" t="s">
        <v>352</v>
      </c>
      <c r="D9407" t="s">
        <v>78</v>
      </c>
      <c r="E9407">
        <v>2023</v>
      </c>
      <c r="F9407">
        <v>34</v>
      </c>
      <c r="G9407" t="s">
        <v>302</v>
      </c>
      <c r="H9407" t="s">
        <v>80</v>
      </c>
      <c r="I9407">
        <v>2409</v>
      </c>
      <c r="L9407" t="s">
        <v>568</v>
      </c>
      <c r="M9407">
        <v>2288.5500000000002</v>
      </c>
      <c r="N9407">
        <v>120.45</v>
      </c>
      <c r="O9407" t="s">
        <v>399</v>
      </c>
    </row>
    <row r="9408" spans="1:15" hidden="1" x14ac:dyDescent="0.35">
      <c r="A9408" t="s">
        <v>567</v>
      </c>
      <c r="B9408" t="s">
        <v>84</v>
      </c>
      <c r="C9408" t="s">
        <v>352</v>
      </c>
      <c r="D9408" t="s">
        <v>78</v>
      </c>
      <c r="E9408">
        <v>2023</v>
      </c>
      <c r="F9408">
        <v>34</v>
      </c>
      <c r="G9408" t="s">
        <v>302</v>
      </c>
      <c r="H9408" t="s">
        <v>80</v>
      </c>
      <c r="I9408">
        <v>32</v>
      </c>
      <c r="L9408" t="s">
        <v>568</v>
      </c>
      <c r="M9408">
        <v>30.4</v>
      </c>
      <c r="N9408">
        <v>1.6</v>
      </c>
      <c r="O9408" t="s">
        <v>399</v>
      </c>
    </row>
    <row r="9409" spans="1:15" hidden="1" x14ac:dyDescent="0.35">
      <c r="A9409" t="s">
        <v>567</v>
      </c>
      <c r="B9409" t="s">
        <v>84</v>
      </c>
      <c r="C9409" t="s">
        <v>352</v>
      </c>
      <c r="D9409" t="s">
        <v>78</v>
      </c>
      <c r="E9409">
        <v>2023</v>
      </c>
      <c r="F9409">
        <v>34</v>
      </c>
      <c r="G9409" t="s">
        <v>302</v>
      </c>
      <c r="H9409" t="s">
        <v>80</v>
      </c>
      <c r="I9409">
        <v>114</v>
      </c>
      <c r="L9409" t="s">
        <v>568</v>
      </c>
      <c r="M9409">
        <v>95.98</v>
      </c>
      <c r="N9409">
        <v>18.02</v>
      </c>
      <c r="O9409" t="s">
        <v>399</v>
      </c>
    </row>
    <row r="9410" spans="1:15" hidden="1" x14ac:dyDescent="0.35">
      <c r="A9410" t="s">
        <v>567</v>
      </c>
      <c r="B9410" t="s">
        <v>84</v>
      </c>
      <c r="C9410" t="s">
        <v>352</v>
      </c>
      <c r="D9410" t="s">
        <v>78</v>
      </c>
      <c r="E9410">
        <v>2023</v>
      </c>
      <c r="F9410">
        <v>34</v>
      </c>
      <c r="G9410" t="s">
        <v>302</v>
      </c>
      <c r="H9410" t="s">
        <v>81</v>
      </c>
      <c r="I9410">
        <v>713</v>
      </c>
      <c r="L9410" t="s">
        <v>568</v>
      </c>
      <c r="M9410">
        <v>677.35</v>
      </c>
      <c r="N9410">
        <v>35.65</v>
      </c>
      <c r="O9410" t="s">
        <v>399</v>
      </c>
    </row>
    <row r="9411" spans="1:15" hidden="1" x14ac:dyDescent="0.35">
      <c r="A9411" t="s">
        <v>567</v>
      </c>
      <c r="B9411" t="s">
        <v>84</v>
      </c>
      <c r="C9411" t="s">
        <v>352</v>
      </c>
      <c r="D9411" t="s">
        <v>78</v>
      </c>
      <c r="E9411">
        <v>2024</v>
      </c>
      <c r="F9411">
        <v>79</v>
      </c>
      <c r="G9411" t="s">
        <v>312</v>
      </c>
      <c r="H9411" t="s">
        <v>80</v>
      </c>
      <c r="I9411">
        <v>2177</v>
      </c>
      <c r="L9411" t="s">
        <v>568</v>
      </c>
      <c r="O9411" t="s">
        <v>399</v>
      </c>
    </row>
    <row r="9412" spans="1:15" hidden="1" x14ac:dyDescent="0.35">
      <c r="A9412" t="s">
        <v>567</v>
      </c>
      <c r="B9412" t="s">
        <v>84</v>
      </c>
      <c r="C9412" t="s">
        <v>352</v>
      </c>
      <c r="D9412" t="s">
        <v>78</v>
      </c>
      <c r="E9412">
        <v>2024</v>
      </c>
      <c r="F9412">
        <v>79</v>
      </c>
      <c r="G9412" t="s">
        <v>312</v>
      </c>
      <c r="H9412" t="s">
        <v>80</v>
      </c>
      <c r="I9412">
        <v>58</v>
      </c>
      <c r="L9412" t="s">
        <v>568</v>
      </c>
      <c r="O9412" t="s">
        <v>399</v>
      </c>
    </row>
    <row r="9413" spans="1:15" hidden="1" x14ac:dyDescent="0.35">
      <c r="A9413" t="s">
        <v>567</v>
      </c>
      <c r="B9413" t="s">
        <v>84</v>
      </c>
      <c r="C9413" t="s">
        <v>352</v>
      </c>
      <c r="D9413" t="s">
        <v>78</v>
      </c>
      <c r="E9413">
        <v>2024</v>
      </c>
      <c r="F9413">
        <v>79</v>
      </c>
      <c r="G9413" t="s">
        <v>312</v>
      </c>
      <c r="H9413" t="s">
        <v>80</v>
      </c>
      <c r="I9413">
        <v>2883</v>
      </c>
      <c r="L9413" t="s">
        <v>568</v>
      </c>
      <c r="O9413" t="s">
        <v>399</v>
      </c>
    </row>
    <row r="9414" spans="1:15" hidden="1" x14ac:dyDescent="0.35">
      <c r="A9414" t="s">
        <v>567</v>
      </c>
      <c r="B9414" t="s">
        <v>84</v>
      </c>
      <c r="C9414" t="s">
        <v>352</v>
      </c>
      <c r="D9414" t="s">
        <v>78</v>
      </c>
      <c r="E9414">
        <v>2024</v>
      </c>
      <c r="F9414">
        <v>79</v>
      </c>
      <c r="G9414" t="s">
        <v>312</v>
      </c>
      <c r="H9414" t="s">
        <v>80</v>
      </c>
      <c r="I9414">
        <v>128</v>
      </c>
      <c r="L9414" t="s">
        <v>568</v>
      </c>
      <c r="O9414" t="s">
        <v>399</v>
      </c>
    </row>
    <row r="9415" spans="1:15" hidden="1" x14ac:dyDescent="0.35">
      <c r="A9415" t="s">
        <v>567</v>
      </c>
      <c r="B9415" t="s">
        <v>84</v>
      </c>
      <c r="C9415" t="s">
        <v>352</v>
      </c>
      <c r="D9415" t="s">
        <v>78</v>
      </c>
      <c r="E9415">
        <v>2024</v>
      </c>
      <c r="F9415">
        <v>79</v>
      </c>
      <c r="G9415" t="s">
        <v>312</v>
      </c>
      <c r="H9415" t="s">
        <v>81</v>
      </c>
      <c r="I9415">
        <v>159</v>
      </c>
      <c r="L9415" t="s">
        <v>568</v>
      </c>
      <c r="O9415" t="s">
        <v>399</v>
      </c>
    </row>
    <row r="9416" spans="1:15" hidden="1" x14ac:dyDescent="0.35">
      <c r="A9416" t="s">
        <v>567</v>
      </c>
      <c r="B9416" t="s">
        <v>84</v>
      </c>
      <c r="C9416" t="s">
        <v>352</v>
      </c>
      <c r="D9416" t="s">
        <v>78</v>
      </c>
      <c r="E9416">
        <v>2024</v>
      </c>
      <c r="F9416">
        <v>79</v>
      </c>
      <c r="G9416" t="s">
        <v>312</v>
      </c>
      <c r="H9416" t="s">
        <v>81</v>
      </c>
      <c r="I9416">
        <v>92</v>
      </c>
      <c r="L9416" t="s">
        <v>568</v>
      </c>
      <c r="O9416" t="s">
        <v>399</v>
      </c>
    </row>
    <row r="9417" spans="1:15" hidden="1" x14ac:dyDescent="0.35">
      <c r="A9417" t="s">
        <v>567</v>
      </c>
      <c r="B9417" t="s">
        <v>84</v>
      </c>
      <c r="C9417" t="s">
        <v>352</v>
      </c>
      <c r="D9417" t="s">
        <v>78</v>
      </c>
      <c r="E9417">
        <v>2024</v>
      </c>
      <c r="F9417">
        <v>34</v>
      </c>
      <c r="G9417" t="s">
        <v>302</v>
      </c>
      <c r="H9417" t="s">
        <v>80</v>
      </c>
      <c r="I9417">
        <v>5604</v>
      </c>
      <c r="L9417" t="s">
        <v>568</v>
      </c>
      <c r="M9417">
        <v>5323.8</v>
      </c>
      <c r="N9417">
        <v>280.2</v>
      </c>
      <c r="O9417" t="s">
        <v>399</v>
      </c>
    </row>
    <row r="9418" spans="1:15" hidden="1" x14ac:dyDescent="0.35">
      <c r="A9418" t="s">
        <v>567</v>
      </c>
      <c r="B9418" t="s">
        <v>84</v>
      </c>
      <c r="C9418" t="s">
        <v>352</v>
      </c>
      <c r="D9418" t="s">
        <v>78</v>
      </c>
      <c r="E9418">
        <v>2024</v>
      </c>
      <c r="F9418">
        <v>34</v>
      </c>
      <c r="G9418" t="s">
        <v>302</v>
      </c>
      <c r="H9418" t="s">
        <v>80</v>
      </c>
      <c r="I9418">
        <v>232</v>
      </c>
      <c r="L9418" t="s">
        <v>568</v>
      </c>
      <c r="M9418">
        <v>220.4</v>
      </c>
      <c r="N9418">
        <v>11.6</v>
      </c>
      <c r="O9418" t="s">
        <v>399</v>
      </c>
    </row>
    <row r="9419" spans="1:15" hidden="1" x14ac:dyDescent="0.35">
      <c r="A9419" t="s">
        <v>567</v>
      </c>
      <c r="B9419" t="s">
        <v>84</v>
      </c>
      <c r="C9419" t="s">
        <v>352</v>
      </c>
      <c r="D9419" t="s">
        <v>78</v>
      </c>
      <c r="E9419">
        <v>2024</v>
      </c>
      <c r="F9419">
        <v>34</v>
      </c>
      <c r="G9419" t="s">
        <v>302</v>
      </c>
      <c r="H9419" t="s">
        <v>80</v>
      </c>
      <c r="I9419">
        <v>1792</v>
      </c>
      <c r="L9419" t="s">
        <v>568</v>
      </c>
      <c r="M9419">
        <v>1508.73</v>
      </c>
      <c r="N9419">
        <v>283.27</v>
      </c>
      <c r="O9419" t="s">
        <v>399</v>
      </c>
    </row>
    <row r="9420" spans="1:15" hidden="1" x14ac:dyDescent="0.35">
      <c r="A9420" t="s">
        <v>567</v>
      </c>
      <c r="B9420" t="s">
        <v>84</v>
      </c>
      <c r="C9420" t="s">
        <v>352</v>
      </c>
      <c r="D9420" t="s">
        <v>78</v>
      </c>
      <c r="E9420">
        <v>2024</v>
      </c>
      <c r="F9420">
        <v>34</v>
      </c>
      <c r="G9420" t="s">
        <v>302</v>
      </c>
      <c r="H9420" t="s">
        <v>80</v>
      </c>
      <c r="I9420">
        <v>408</v>
      </c>
      <c r="L9420" t="s">
        <v>568</v>
      </c>
      <c r="M9420">
        <v>387.6</v>
      </c>
      <c r="N9420">
        <v>20.399999999999999</v>
      </c>
      <c r="O9420" t="s">
        <v>399</v>
      </c>
    </row>
    <row r="9421" spans="1:15" hidden="1" x14ac:dyDescent="0.35">
      <c r="A9421" t="s">
        <v>567</v>
      </c>
      <c r="B9421" t="s">
        <v>84</v>
      </c>
      <c r="C9421" t="s">
        <v>352</v>
      </c>
      <c r="D9421" t="s">
        <v>78</v>
      </c>
      <c r="E9421">
        <v>2024</v>
      </c>
      <c r="F9421">
        <v>34</v>
      </c>
      <c r="G9421" t="s">
        <v>302</v>
      </c>
      <c r="H9421" t="s">
        <v>81</v>
      </c>
      <c r="I9421">
        <v>3248</v>
      </c>
      <c r="L9421" t="s">
        <v>568</v>
      </c>
      <c r="M9421">
        <v>3085.6</v>
      </c>
      <c r="N9421">
        <v>162.4</v>
      </c>
      <c r="O9421" t="s">
        <v>399</v>
      </c>
    </row>
    <row r="9422" spans="1:15" hidden="1" x14ac:dyDescent="0.35">
      <c r="A9422" t="s">
        <v>567</v>
      </c>
      <c r="B9422" t="s">
        <v>84</v>
      </c>
      <c r="C9422" t="s">
        <v>352</v>
      </c>
      <c r="D9422" t="s">
        <v>78</v>
      </c>
      <c r="E9422">
        <v>2024</v>
      </c>
      <c r="F9422">
        <v>34</v>
      </c>
      <c r="G9422" t="s">
        <v>302</v>
      </c>
      <c r="H9422" t="s">
        <v>81</v>
      </c>
      <c r="I9422">
        <v>1755</v>
      </c>
      <c r="L9422" t="s">
        <v>568</v>
      </c>
      <c r="M9422">
        <v>1667.25</v>
      </c>
      <c r="N9422">
        <v>87.75</v>
      </c>
      <c r="O9422" t="s">
        <v>399</v>
      </c>
    </row>
    <row r="9423" spans="1:15" hidden="1" x14ac:dyDescent="0.35">
      <c r="A9423" t="s">
        <v>567</v>
      </c>
      <c r="B9423" t="s">
        <v>84</v>
      </c>
      <c r="C9423" t="s">
        <v>352</v>
      </c>
      <c r="D9423" t="s">
        <v>78</v>
      </c>
      <c r="E9423">
        <v>2024</v>
      </c>
      <c r="F9423">
        <v>34</v>
      </c>
      <c r="G9423" t="s">
        <v>302</v>
      </c>
      <c r="H9423" t="s">
        <v>80</v>
      </c>
      <c r="I9423">
        <v>2452</v>
      </c>
      <c r="L9423" t="s">
        <v>568</v>
      </c>
      <c r="M9423">
        <v>2329.4</v>
      </c>
      <c r="N9423">
        <v>122.6</v>
      </c>
      <c r="O9423" t="s">
        <v>399</v>
      </c>
    </row>
    <row r="9424" spans="1:15" hidden="1" x14ac:dyDescent="0.35">
      <c r="A9424" t="s">
        <v>567</v>
      </c>
      <c r="B9424" t="s">
        <v>84</v>
      </c>
      <c r="C9424" t="s">
        <v>352</v>
      </c>
      <c r="D9424" t="s">
        <v>78</v>
      </c>
      <c r="E9424">
        <v>2024</v>
      </c>
      <c r="F9424">
        <v>34</v>
      </c>
      <c r="G9424" t="s">
        <v>302</v>
      </c>
      <c r="H9424" t="s">
        <v>80</v>
      </c>
      <c r="I9424">
        <v>102</v>
      </c>
      <c r="L9424" t="s">
        <v>568</v>
      </c>
      <c r="M9424">
        <v>96.9</v>
      </c>
      <c r="N9424">
        <v>5.0999999999999996</v>
      </c>
      <c r="O9424" t="s">
        <v>399</v>
      </c>
    </row>
    <row r="9425" spans="1:15" hidden="1" x14ac:dyDescent="0.35">
      <c r="A9425" t="s">
        <v>567</v>
      </c>
      <c r="B9425" t="s">
        <v>84</v>
      </c>
      <c r="C9425" t="s">
        <v>352</v>
      </c>
      <c r="D9425" t="s">
        <v>78</v>
      </c>
      <c r="E9425">
        <v>2024</v>
      </c>
      <c r="F9425">
        <v>34</v>
      </c>
      <c r="G9425" t="s">
        <v>302</v>
      </c>
      <c r="H9425" t="s">
        <v>80</v>
      </c>
      <c r="I9425">
        <v>179</v>
      </c>
      <c r="L9425" t="s">
        <v>568</v>
      </c>
      <c r="M9425">
        <v>170.05</v>
      </c>
      <c r="N9425">
        <v>8.9499999999999993</v>
      </c>
      <c r="O9425" t="s">
        <v>399</v>
      </c>
    </row>
    <row r="9426" spans="1:15" hidden="1" x14ac:dyDescent="0.35">
      <c r="A9426" t="s">
        <v>567</v>
      </c>
      <c r="B9426" t="s">
        <v>84</v>
      </c>
      <c r="C9426" t="s">
        <v>352</v>
      </c>
      <c r="D9426" t="s">
        <v>78</v>
      </c>
      <c r="E9426">
        <v>2024</v>
      </c>
      <c r="F9426">
        <v>34</v>
      </c>
      <c r="G9426" t="s">
        <v>302</v>
      </c>
      <c r="H9426" t="s">
        <v>81</v>
      </c>
      <c r="I9426">
        <v>1421</v>
      </c>
      <c r="L9426" t="s">
        <v>568</v>
      </c>
      <c r="M9426">
        <v>1349.95</v>
      </c>
      <c r="N9426">
        <v>71.05</v>
      </c>
      <c r="O9426" t="s">
        <v>399</v>
      </c>
    </row>
    <row r="9427" spans="1:15" hidden="1" x14ac:dyDescent="0.35">
      <c r="A9427" t="s">
        <v>567</v>
      </c>
      <c r="B9427" t="s">
        <v>84</v>
      </c>
      <c r="C9427" t="s">
        <v>352</v>
      </c>
      <c r="D9427" t="s">
        <v>78</v>
      </c>
      <c r="E9427">
        <v>2024</v>
      </c>
      <c r="F9427">
        <v>34</v>
      </c>
      <c r="G9427" t="s">
        <v>302</v>
      </c>
      <c r="H9427" t="s">
        <v>81</v>
      </c>
      <c r="I9427">
        <v>768</v>
      </c>
      <c r="L9427" t="s">
        <v>568</v>
      </c>
      <c r="M9427">
        <v>729.6</v>
      </c>
      <c r="N9427">
        <v>38.4</v>
      </c>
      <c r="O9427" t="s">
        <v>399</v>
      </c>
    </row>
    <row r="9428" spans="1:15" hidden="1" x14ac:dyDescent="0.35">
      <c r="A9428" t="s">
        <v>567</v>
      </c>
      <c r="B9428" t="s">
        <v>84</v>
      </c>
      <c r="C9428" t="s">
        <v>352</v>
      </c>
      <c r="D9428" t="s">
        <v>78</v>
      </c>
      <c r="E9428">
        <v>2025</v>
      </c>
      <c r="F9428">
        <v>79</v>
      </c>
      <c r="G9428" t="s">
        <v>312</v>
      </c>
      <c r="H9428" t="s">
        <v>80</v>
      </c>
      <c r="I9428">
        <v>2388</v>
      </c>
      <c r="L9428" t="s">
        <v>568</v>
      </c>
      <c r="O9428" t="s">
        <v>399</v>
      </c>
    </row>
    <row r="9429" spans="1:15" hidden="1" x14ac:dyDescent="0.35">
      <c r="A9429" t="s">
        <v>567</v>
      </c>
      <c r="B9429" t="s">
        <v>84</v>
      </c>
      <c r="C9429" t="s">
        <v>352</v>
      </c>
      <c r="D9429" t="s">
        <v>78</v>
      </c>
      <c r="E9429">
        <v>2025</v>
      </c>
      <c r="F9429">
        <v>79</v>
      </c>
      <c r="G9429" t="s">
        <v>312</v>
      </c>
      <c r="H9429" t="s">
        <v>80</v>
      </c>
      <c r="I9429">
        <v>41</v>
      </c>
      <c r="L9429" t="s">
        <v>568</v>
      </c>
      <c r="O9429" t="s">
        <v>399</v>
      </c>
    </row>
    <row r="9430" spans="1:15" hidden="1" x14ac:dyDescent="0.35">
      <c r="A9430" t="s">
        <v>567</v>
      </c>
      <c r="B9430" t="s">
        <v>84</v>
      </c>
      <c r="C9430" t="s">
        <v>352</v>
      </c>
      <c r="D9430" t="s">
        <v>78</v>
      </c>
      <c r="E9430">
        <v>2025</v>
      </c>
      <c r="F9430">
        <v>79</v>
      </c>
      <c r="G9430" t="s">
        <v>312</v>
      </c>
      <c r="H9430" t="s">
        <v>80</v>
      </c>
      <c r="I9430">
        <v>3057</v>
      </c>
      <c r="L9430" t="s">
        <v>568</v>
      </c>
      <c r="O9430" t="s">
        <v>399</v>
      </c>
    </row>
    <row r="9431" spans="1:15" hidden="1" x14ac:dyDescent="0.35">
      <c r="A9431" t="s">
        <v>567</v>
      </c>
      <c r="B9431" t="s">
        <v>84</v>
      </c>
      <c r="C9431" t="s">
        <v>352</v>
      </c>
      <c r="D9431" t="s">
        <v>78</v>
      </c>
      <c r="E9431">
        <v>2025</v>
      </c>
      <c r="F9431">
        <v>79</v>
      </c>
      <c r="G9431" t="s">
        <v>312</v>
      </c>
      <c r="H9431" t="s">
        <v>80</v>
      </c>
      <c r="I9431">
        <v>162</v>
      </c>
      <c r="L9431" t="s">
        <v>568</v>
      </c>
      <c r="O9431" t="s">
        <v>399</v>
      </c>
    </row>
    <row r="9432" spans="1:15" hidden="1" x14ac:dyDescent="0.35">
      <c r="A9432" t="s">
        <v>567</v>
      </c>
      <c r="B9432" t="s">
        <v>84</v>
      </c>
      <c r="C9432" t="s">
        <v>352</v>
      </c>
      <c r="D9432" t="s">
        <v>78</v>
      </c>
      <c r="E9432">
        <v>2025</v>
      </c>
      <c r="F9432">
        <v>79</v>
      </c>
      <c r="G9432" t="s">
        <v>312</v>
      </c>
      <c r="H9432" t="s">
        <v>81</v>
      </c>
      <c r="I9432">
        <v>1848</v>
      </c>
      <c r="L9432" t="s">
        <v>568</v>
      </c>
      <c r="O9432" t="s">
        <v>399</v>
      </c>
    </row>
    <row r="9433" spans="1:15" hidden="1" x14ac:dyDescent="0.35">
      <c r="A9433" t="s">
        <v>567</v>
      </c>
      <c r="B9433" t="s">
        <v>84</v>
      </c>
      <c r="C9433" t="s">
        <v>352</v>
      </c>
      <c r="D9433" t="s">
        <v>78</v>
      </c>
      <c r="E9433">
        <v>2025</v>
      </c>
      <c r="F9433">
        <v>79</v>
      </c>
      <c r="G9433" t="s">
        <v>312</v>
      </c>
      <c r="H9433" t="s">
        <v>81</v>
      </c>
      <c r="I9433">
        <v>1094</v>
      </c>
      <c r="L9433" t="s">
        <v>568</v>
      </c>
      <c r="O9433" t="s">
        <v>399</v>
      </c>
    </row>
    <row r="9434" spans="1:15" hidden="1" x14ac:dyDescent="0.35">
      <c r="A9434" t="s">
        <v>567</v>
      </c>
      <c r="B9434" t="s">
        <v>84</v>
      </c>
      <c r="C9434" t="s">
        <v>352</v>
      </c>
      <c r="D9434" t="s">
        <v>78</v>
      </c>
      <c r="E9434">
        <v>2025</v>
      </c>
      <c r="F9434">
        <v>34</v>
      </c>
      <c r="G9434" t="s">
        <v>302</v>
      </c>
      <c r="H9434" t="s">
        <v>80</v>
      </c>
      <c r="I9434">
        <v>379</v>
      </c>
      <c r="L9434" t="s">
        <v>568</v>
      </c>
      <c r="M9434">
        <v>360.05</v>
      </c>
      <c r="N9434">
        <v>18.95</v>
      </c>
      <c r="O9434" t="s">
        <v>399</v>
      </c>
    </row>
    <row r="9435" spans="1:15" hidden="1" x14ac:dyDescent="0.35">
      <c r="A9435" t="s">
        <v>567</v>
      </c>
      <c r="B9435" t="s">
        <v>84</v>
      </c>
      <c r="C9435" t="s">
        <v>352</v>
      </c>
      <c r="D9435" t="s">
        <v>78</v>
      </c>
      <c r="E9435">
        <v>2025</v>
      </c>
      <c r="F9435">
        <v>34</v>
      </c>
      <c r="G9435" t="s">
        <v>302</v>
      </c>
      <c r="H9435" t="s">
        <v>80</v>
      </c>
      <c r="I9435">
        <v>11</v>
      </c>
      <c r="L9435" t="s">
        <v>568</v>
      </c>
      <c r="M9435">
        <v>10.45</v>
      </c>
      <c r="N9435">
        <v>0.55000000000000004</v>
      </c>
      <c r="O9435" t="s">
        <v>399</v>
      </c>
    </row>
    <row r="9436" spans="1:15" hidden="1" x14ac:dyDescent="0.35">
      <c r="A9436" t="s">
        <v>567</v>
      </c>
      <c r="B9436" t="s">
        <v>84</v>
      </c>
      <c r="C9436" t="s">
        <v>352</v>
      </c>
      <c r="D9436" t="s">
        <v>78</v>
      </c>
      <c r="E9436">
        <v>2025</v>
      </c>
      <c r="F9436">
        <v>34</v>
      </c>
      <c r="G9436" t="s">
        <v>302</v>
      </c>
      <c r="H9436" t="s">
        <v>80</v>
      </c>
      <c r="I9436">
        <v>398</v>
      </c>
      <c r="L9436" t="s">
        <v>568</v>
      </c>
      <c r="M9436">
        <v>378.1</v>
      </c>
      <c r="N9436">
        <v>19.899999999999999</v>
      </c>
      <c r="O9436" t="s">
        <v>399</v>
      </c>
    </row>
    <row r="9437" spans="1:15" hidden="1" x14ac:dyDescent="0.35">
      <c r="A9437" t="s">
        <v>567</v>
      </c>
      <c r="B9437" t="s">
        <v>84</v>
      </c>
      <c r="C9437" t="s">
        <v>352</v>
      </c>
      <c r="D9437" t="s">
        <v>78</v>
      </c>
      <c r="E9437">
        <v>2025</v>
      </c>
      <c r="F9437">
        <v>34</v>
      </c>
      <c r="G9437" t="s">
        <v>302</v>
      </c>
      <c r="H9437" t="s">
        <v>80</v>
      </c>
      <c r="I9437">
        <v>32</v>
      </c>
      <c r="L9437" t="s">
        <v>568</v>
      </c>
      <c r="M9437">
        <v>30.4</v>
      </c>
      <c r="N9437">
        <v>1.6</v>
      </c>
      <c r="O9437" t="s">
        <v>399</v>
      </c>
    </row>
    <row r="9438" spans="1:15" hidden="1" x14ac:dyDescent="0.35">
      <c r="A9438" t="s">
        <v>567</v>
      </c>
      <c r="B9438" t="s">
        <v>84</v>
      </c>
      <c r="C9438" t="s">
        <v>352</v>
      </c>
      <c r="D9438" t="s">
        <v>78</v>
      </c>
      <c r="E9438">
        <v>2025</v>
      </c>
      <c r="F9438">
        <v>34</v>
      </c>
      <c r="G9438" t="s">
        <v>302</v>
      </c>
      <c r="H9438" t="s">
        <v>81</v>
      </c>
      <c r="I9438">
        <v>496</v>
      </c>
      <c r="L9438" t="s">
        <v>568</v>
      </c>
      <c r="M9438">
        <v>471.2</v>
      </c>
      <c r="N9438">
        <v>24.8</v>
      </c>
      <c r="O9438" t="s">
        <v>399</v>
      </c>
    </row>
    <row r="9439" spans="1:15" hidden="1" x14ac:dyDescent="0.35">
      <c r="A9439" t="s">
        <v>567</v>
      </c>
      <c r="B9439" t="s">
        <v>84</v>
      </c>
      <c r="C9439" t="s">
        <v>352</v>
      </c>
      <c r="D9439" t="s">
        <v>78</v>
      </c>
      <c r="E9439">
        <v>2025</v>
      </c>
      <c r="F9439">
        <v>34</v>
      </c>
      <c r="G9439" t="s">
        <v>302</v>
      </c>
      <c r="H9439" t="s">
        <v>81</v>
      </c>
      <c r="I9439">
        <v>293</v>
      </c>
      <c r="L9439" t="s">
        <v>568</v>
      </c>
      <c r="M9439">
        <v>278.35000000000002</v>
      </c>
      <c r="N9439">
        <v>14.65</v>
      </c>
      <c r="O9439" t="s">
        <v>399</v>
      </c>
    </row>
    <row r="9440" spans="1:15" hidden="1" x14ac:dyDescent="0.35">
      <c r="A9440" t="s">
        <v>567</v>
      </c>
      <c r="B9440" t="s">
        <v>84</v>
      </c>
      <c r="C9440" t="s">
        <v>336</v>
      </c>
      <c r="D9440" t="s">
        <v>78</v>
      </c>
      <c r="E9440">
        <v>2021</v>
      </c>
      <c r="F9440">
        <v>34</v>
      </c>
      <c r="G9440" t="s">
        <v>302</v>
      </c>
      <c r="H9440" t="s">
        <v>80</v>
      </c>
      <c r="I9440">
        <v>68</v>
      </c>
      <c r="L9440" t="s">
        <v>568</v>
      </c>
      <c r="M9440">
        <v>65.81</v>
      </c>
      <c r="N9440">
        <v>2.19</v>
      </c>
      <c r="O9440" t="s">
        <v>394</v>
      </c>
    </row>
    <row r="9441" spans="1:15" hidden="1" x14ac:dyDescent="0.35">
      <c r="A9441" t="s">
        <v>567</v>
      </c>
      <c r="B9441" t="s">
        <v>84</v>
      </c>
      <c r="C9441" t="s">
        <v>336</v>
      </c>
      <c r="D9441" t="s">
        <v>78</v>
      </c>
      <c r="E9441">
        <v>2022</v>
      </c>
      <c r="F9441">
        <v>34</v>
      </c>
      <c r="G9441" t="s">
        <v>302</v>
      </c>
      <c r="H9441" t="s">
        <v>80</v>
      </c>
      <c r="I9441">
        <v>198</v>
      </c>
      <c r="L9441" t="s">
        <v>568</v>
      </c>
      <c r="M9441">
        <v>188.1</v>
      </c>
      <c r="N9441">
        <v>9.9</v>
      </c>
      <c r="O9441" t="s">
        <v>394</v>
      </c>
    </row>
    <row r="9442" spans="1:15" hidden="1" x14ac:dyDescent="0.35">
      <c r="A9442" t="s">
        <v>567</v>
      </c>
      <c r="B9442" t="s">
        <v>84</v>
      </c>
      <c r="C9442" t="s">
        <v>336</v>
      </c>
      <c r="D9442" t="s">
        <v>78</v>
      </c>
      <c r="E9442">
        <v>2022</v>
      </c>
      <c r="F9442">
        <v>34</v>
      </c>
      <c r="G9442" t="s">
        <v>302</v>
      </c>
      <c r="H9442" t="s">
        <v>80</v>
      </c>
      <c r="I9442">
        <v>7</v>
      </c>
      <c r="L9442" t="s">
        <v>568</v>
      </c>
      <c r="M9442">
        <v>6.65</v>
      </c>
      <c r="N9442">
        <v>0.35</v>
      </c>
      <c r="O9442" t="s">
        <v>394</v>
      </c>
    </row>
    <row r="9443" spans="1:15" hidden="1" x14ac:dyDescent="0.35">
      <c r="A9443" t="s">
        <v>567</v>
      </c>
      <c r="B9443" t="s">
        <v>84</v>
      </c>
      <c r="C9443" t="s">
        <v>336</v>
      </c>
      <c r="D9443" t="s">
        <v>78</v>
      </c>
      <c r="E9443">
        <v>2022</v>
      </c>
      <c r="F9443">
        <v>34</v>
      </c>
      <c r="G9443" t="s">
        <v>302</v>
      </c>
      <c r="H9443" t="s">
        <v>80</v>
      </c>
      <c r="I9443">
        <v>343</v>
      </c>
      <c r="L9443" t="s">
        <v>568</v>
      </c>
      <c r="M9443">
        <v>325.85000000000002</v>
      </c>
      <c r="N9443">
        <v>17.149999999999999</v>
      </c>
      <c r="O9443" t="s">
        <v>394</v>
      </c>
    </row>
    <row r="9444" spans="1:15" hidden="1" x14ac:dyDescent="0.35">
      <c r="A9444" t="s">
        <v>567</v>
      </c>
      <c r="B9444" t="s">
        <v>84</v>
      </c>
      <c r="C9444" t="s">
        <v>336</v>
      </c>
      <c r="D9444" t="s">
        <v>78</v>
      </c>
      <c r="E9444">
        <v>2022</v>
      </c>
      <c r="F9444">
        <v>34</v>
      </c>
      <c r="G9444" t="s">
        <v>302</v>
      </c>
      <c r="H9444" t="s">
        <v>80</v>
      </c>
      <c r="I9444">
        <v>18</v>
      </c>
      <c r="L9444" t="s">
        <v>568</v>
      </c>
      <c r="M9444">
        <v>17.100000000000001</v>
      </c>
      <c r="N9444">
        <v>0.9</v>
      </c>
      <c r="O9444" t="s">
        <v>394</v>
      </c>
    </row>
    <row r="9445" spans="1:15" hidden="1" x14ac:dyDescent="0.35">
      <c r="A9445" t="s">
        <v>567</v>
      </c>
      <c r="B9445" t="s">
        <v>84</v>
      </c>
      <c r="C9445" t="s">
        <v>336</v>
      </c>
      <c r="D9445" t="s">
        <v>78</v>
      </c>
      <c r="E9445">
        <v>2023</v>
      </c>
      <c r="F9445">
        <v>34</v>
      </c>
      <c r="G9445" t="s">
        <v>302</v>
      </c>
      <c r="H9445" t="s">
        <v>80</v>
      </c>
      <c r="I9445">
        <v>109</v>
      </c>
      <c r="L9445" t="s">
        <v>568</v>
      </c>
      <c r="M9445">
        <v>103.55</v>
      </c>
      <c r="N9445">
        <v>5.45</v>
      </c>
      <c r="O9445" t="s">
        <v>394</v>
      </c>
    </row>
    <row r="9446" spans="1:15" hidden="1" x14ac:dyDescent="0.35">
      <c r="A9446" t="s">
        <v>567</v>
      </c>
      <c r="B9446" t="s">
        <v>84</v>
      </c>
      <c r="C9446" t="s">
        <v>336</v>
      </c>
      <c r="D9446" t="s">
        <v>78</v>
      </c>
      <c r="E9446">
        <v>2023</v>
      </c>
      <c r="F9446">
        <v>34</v>
      </c>
      <c r="G9446" t="s">
        <v>302</v>
      </c>
      <c r="H9446" t="s">
        <v>80</v>
      </c>
      <c r="I9446">
        <v>8</v>
      </c>
      <c r="L9446" t="s">
        <v>568</v>
      </c>
      <c r="M9446">
        <v>7.6</v>
      </c>
      <c r="N9446">
        <v>0.4</v>
      </c>
      <c r="O9446" t="s">
        <v>394</v>
      </c>
    </row>
    <row r="9447" spans="1:15" hidden="1" x14ac:dyDescent="0.35">
      <c r="A9447" t="s">
        <v>567</v>
      </c>
      <c r="B9447" t="s">
        <v>84</v>
      </c>
      <c r="C9447" t="s">
        <v>336</v>
      </c>
      <c r="D9447" t="s">
        <v>78</v>
      </c>
      <c r="E9447">
        <v>2023</v>
      </c>
      <c r="F9447">
        <v>34</v>
      </c>
      <c r="G9447" t="s">
        <v>302</v>
      </c>
      <c r="H9447" t="s">
        <v>80</v>
      </c>
      <c r="I9447">
        <v>36</v>
      </c>
      <c r="L9447" t="s">
        <v>568</v>
      </c>
      <c r="M9447">
        <v>34.200000000000003</v>
      </c>
      <c r="N9447">
        <v>1.8</v>
      </c>
      <c r="O9447" t="s">
        <v>394</v>
      </c>
    </row>
    <row r="9448" spans="1:15" hidden="1" x14ac:dyDescent="0.35">
      <c r="A9448" t="s">
        <v>567</v>
      </c>
      <c r="B9448" t="s">
        <v>84</v>
      </c>
      <c r="C9448" t="s">
        <v>336</v>
      </c>
      <c r="D9448" t="s">
        <v>78</v>
      </c>
      <c r="E9448">
        <v>2023</v>
      </c>
      <c r="F9448">
        <v>34</v>
      </c>
      <c r="G9448" t="s">
        <v>302</v>
      </c>
      <c r="H9448" t="s">
        <v>80</v>
      </c>
      <c r="I9448">
        <v>190</v>
      </c>
      <c r="L9448" t="s">
        <v>568</v>
      </c>
      <c r="M9448">
        <v>180.5</v>
      </c>
      <c r="N9448">
        <v>9.5</v>
      </c>
      <c r="O9448" t="s">
        <v>394</v>
      </c>
    </row>
    <row r="9449" spans="1:15" hidden="1" x14ac:dyDescent="0.35">
      <c r="A9449" t="s">
        <v>567</v>
      </c>
      <c r="B9449" t="s">
        <v>84</v>
      </c>
      <c r="C9449" t="s">
        <v>336</v>
      </c>
      <c r="D9449" t="s">
        <v>78</v>
      </c>
      <c r="E9449">
        <v>2023</v>
      </c>
      <c r="F9449">
        <v>34</v>
      </c>
      <c r="G9449" t="s">
        <v>302</v>
      </c>
      <c r="H9449" t="s">
        <v>80</v>
      </c>
      <c r="I9449">
        <v>14</v>
      </c>
      <c r="L9449" t="s">
        <v>568</v>
      </c>
      <c r="M9449">
        <v>13.3</v>
      </c>
      <c r="N9449">
        <v>0.7</v>
      </c>
      <c r="O9449" t="s">
        <v>394</v>
      </c>
    </row>
    <row r="9450" spans="1:15" hidden="1" x14ac:dyDescent="0.35">
      <c r="A9450" t="s">
        <v>567</v>
      </c>
      <c r="B9450" t="s">
        <v>84</v>
      </c>
      <c r="C9450" t="s">
        <v>336</v>
      </c>
      <c r="D9450" t="s">
        <v>78</v>
      </c>
      <c r="E9450">
        <v>2023</v>
      </c>
      <c r="F9450">
        <v>34</v>
      </c>
      <c r="G9450" t="s">
        <v>302</v>
      </c>
      <c r="H9450" t="s">
        <v>80</v>
      </c>
      <c r="I9450">
        <v>213</v>
      </c>
      <c r="L9450" t="s">
        <v>568</v>
      </c>
      <c r="M9450">
        <v>206.13</v>
      </c>
      <c r="N9450">
        <v>6.87</v>
      </c>
      <c r="O9450" t="s">
        <v>394</v>
      </c>
    </row>
    <row r="9451" spans="1:15" hidden="1" x14ac:dyDescent="0.35">
      <c r="A9451" t="s">
        <v>567</v>
      </c>
      <c r="B9451" t="s">
        <v>84</v>
      </c>
      <c r="C9451" t="s">
        <v>336</v>
      </c>
      <c r="D9451" t="s">
        <v>78</v>
      </c>
      <c r="E9451">
        <v>2023</v>
      </c>
      <c r="F9451">
        <v>34</v>
      </c>
      <c r="G9451" t="s">
        <v>302</v>
      </c>
      <c r="H9451" t="s">
        <v>80</v>
      </c>
      <c r="I9451">
        <v>64</v>
      </c>
      <c r="L9451" t="s">
        <v>568</v>
      </c>
      <c r="M9451">
        <v>60.8</v>
      </c>
      <c r="N9451">
        <v>3.2</v>
      </c>
      <c r="O9451" t="s">
        <v>394</v>
      </c>
    </row>
    <row r="9452" spans="1:15" hidden="1" x14ac:dyDescent="0.35">
      <c r="A9452" t="s">
        <v>567</v>
      </c>
      <c r="B9452" t="s">
        <v>84</v>
      </c>
      <c r="C9452" t="s">
        <v>336</v>
      </c>
      <c r="D9452" t="s">
        <v>78</v>
      </c>
      <c r="E9452">
        <v>2024</v>
      </c>
      <c r="F9452">
        <v>34</v>
      </c>
      <c r="G9452" t="s">
        <v>302</v>
      </c>
      <c r="H9452" t="s">
        <v>80</v>
      </c>
      <c r="I9452">
        <v>1140</v>
      </c>
      <c r="L9452" t="s">
        <v>568</v>
      </c>
      <c r="M9452">
        <v>1083</v>
      </c>
      <c r="N9452">
        <v>57</v>
      </c>
      <c r="O9452" t="s">
        <v>394</v>
      </c>
    </row>
    <row r="9453" spans="1:15" hidden="1" x14ac:dyDescent="0.35">
      <c r="A9453" t="s">
        <v>567</v>
      </c>
      <c r="B9453" t="s">
        <v>84</v>
      </c>
      <c r="C9453" t="s">
        <v>336</v>
      </c>
      <c r="D9453" t="s">
        <v>78</v>
      </c>
      <c r="E9453">
        <v>2024</v>
      </c>
      <c r="F9453">
        <v>34</v>
      </c>
      <c r="G9453" t="s">
        <v>302</v>
      </c>
      <c r="H9453" t="s">
        <v>80</v>
      </c>
      <c r="I9453">
        <v>79</v>
      </c>
      <c r="L9453" t="s">
        <v>568</v>
      </c>
      <c r="M9453">
        <v>75.05</v>
      </c>
      <c r="N9453">
        <v>3.95</v>
      </c>
      <c r="O9453" t="s">
        <v>394</v>
      </c>
    </row>
    <row r="9454" spans="1:15" hidden="1" x14ac:dyDescent="0.35">
      <c r="A9454" t="s">
        <v>567</v>
      </c>
      <c r="B9454" t="s">
        <v>84</v>
      </c>
      <c r="C9454" t="s">
        <v>336</v>
      </c>
      <c r="D9454" t="s">
        <v>78</v>
      </c>
      <c r="E9454">
        <v>2024</v>
      </c>
      <c r="F9454">
        <v>34</v>
      </c>
      <c r="G9454" t="s">
        <v>302</v>
      </c>
      <c r="H9454" t="s">
        <v>80</v>
      </c>
      <c r="I9454">
        <v>2126</v>
      </c>
      <c r="L9454" t="s">
        <v>568</v>
      </c>
      <c r="M9454">
        <v>2019.7</v>
      </c>
      <c r="N9454">
        <v>106.3</v>
      </c>
      <c r="O9454" t="s">
        <v>394</v>
      </c>
    </row>
    <row r="9455" spans="1:15" hidden="1" x14ac:dyDescent="0.35">
      <c r="A9455" t="s">
        <v>567</v>
      </c>
      <c r="B9455" t="s">
        <v>84</v>
      </c>
      <c r="C9455" t="s">
        <v>336</v>
      </c>
      <c r="D9455" t="s">
        <v>78</v>
      </c>
      <c r="E9455">
        <v>2024</v>
      </c>
      <c r="F9455">
        <v>34</v>
      </c>
      <c r="G9455" t="s">
        <v>302</v>
      </c>
      <c r="H9455" t="s">
        <v>80</v>
      </c>
      <c r="I9455">
        <v>274</v>
      </c>
      <c r="L9455" t="s">
        <v>568</v>
      </c>
      <c r="M9455">
        <v>260.3</v>
      </c>
      <c r="N9455">
        <v>13.7</v>
      </c>
      <c r="O9455" t="s">
        <v>394</v>
      </c>
    </row>
    <row r="9456" spans="1:15" hidden="1" x14ac:dyDescent="0.35">
      <c r="A9456" t="s">
        <v>567</v>
      </c>
      <c r="B9456" t="s">
        <v>84</v>
      </c>
      <c r="C9456" t="s">
        <v>336</v>
      </c>
      <c r="D9456" t="s">
        <v>78</v>
      </c>
      <c r="E9456">
        <v>2024</v>
      </c>
      <c r="F9456">
        <v>34</v>
      </c>
      <c r="G9456" t="s">
        <v>302</v>
      </c>
      <c r="H9456" t="s">
        <v>80</v>
      </c>
      <c r="I9456">
        <v>499</v>
      </c>
      <c r="L9456" t="s">
        <v>568</v>
      </c>
      <c r="M9456">
        <v>474.05</v>
      </c>
      <c r="N9456">
        <v>24.95</v>
      </c>
      <c r="O9456" t="s">
        <v>394</v>
      </c>
    </row>
    <row r="9457" spans="1:15" hidden="1" x14ac:dyDescent="0.35">
      <c r="A9457" t="s">
        <v>567</v>
      </c>
      <c r="B9457" t="s">
        <v>84</v>
      </c>
      <c r="C9457" t="s">
        <v>336</v>
      </c>
      <c r="D9457" t="s">
        <v>78</v>
      </c>
      <c r="E9457">
        <v>2024</v>
      </c>
      <c r="F9457">
        <v>34</v>
      </c>
      <c r="G9457" t="s">
        <v>302</v>
      </c>
      <c r="H9457" t="s">
        <v>80</v>
      </c>
      <c r="I9457">
        <v>34</v>
      </c>
      <c r="L9457" t="s">
        <v>568</v>
      </c>
      <c r="M9457">
        <v>32.299999999999997</v>
      </c>
      <c r="N9457">
        <v>1.7</v>
      </c>
      <c r="O9457" t="s">
        <v>394</v>
      </c>
    </row>
    <row r="9458" spans="1:15" hidden="1" x14ac:dyDescent="0.35">
      <c r="A9458" t="s">
        <v>567</v>
      </c>
      <c r="B9458" t="s">
        <v>84</v>
      </c>
      <c r="C9458" t="s">
        <v>336</v>
      </c>
      <c r="D9458" t="s">
        <v>78</v>
      </c>
      <c r="E9458">
        <v>2024</v>
      </c>
      <c r="F9458">
        <v>34</v>
      </c>
      <c r="G9458" t="s">
        <v>302</v>
      </c>
      <c r="H9458" t="s">
        <v>80</v>
      </c>
      <c r="I9458">
        <v>930</v>
      </c>
      <c r="L9458" t="s">
        <v>568</v>
      </c>
      <c r="M9458">
        <v>883.5</v>
      </c>
      <c r="N9458">
        <v>46.5</v>
      </c>
      <c r="O9458" t="s">
        <v>394</v>
      </c>
    </row>
    <row r="9459" spans="1:15" hidden="1" x14ac:dyDescent="0.35">
      <c r="A9459" t="s">
        <v>567</v>
      </c>
      <c r="B9459" t="s">
        <v>84</v>
      </c>
      <c r="C9459" t="s">
        <v>336</v>
      </c>
      <c r="D9459" t="s">
        <v>78</v>
      </c>
      <c r="E9459">
        <v>2024</v>
      </c>
      <c r="F9459">
        <v>34</v>
      </c>
      <c r="G9459" t="s">
        <v>302</v>
      </c>
      <c r="H9459" t="s">
        <v>80</v>
      </c>
      <c r="I9459">
        <v>120</v>
      </c>
      <c r="L9459" t="s">
        <v>568</v>
      </c>
      <c r="M9459">
        <v>114</v>
      </c>
      <c r="N9459">
        <v>6</v>
      </c>
      <c r="O9459" t="s">
        <v>394</v>
      </c>
    </row>
    <row r="9460" spans="1:15" hidden="1" x14ac:dyDescent="0.35">
      <c r="A9460" t="s">
        <v>567</v>
      </c>
      <c r="B9460" t="s">
        <v>84</v>
      </c>
      <c r="C9460" t="s">
        <v>353</v>
      </c>
      <c r="D9460" t="s">
        <v>78</v>
      </c>
      <c r="E9460">
        <v>2022</v>
      </c>
      <c r="F9460">
        <v>34</v>
      </c>
      <c r="G9460" t="s">
        <v>302</v>
      </c>
      <c r="H9460" t="s">
        <v>80</v>
      </c>
      <c r="I9460">
        <v>71</v>
      </c>
      <c r="L9460" t="s">
        <v>568</v>
      </c>
      <c r="M9460">
        <v>65.900000000000006</v>
      </c>
      <c r="N9460">
        <v>5.0999999999999996</v>
      </c>
      <c r="O9460" t="s">
        <v>402</v>
      </c>
    </row>
    <row r="9461" spans="1:15" hidden="1" x14ac:dyDescent="0.35">
      <c r="A9461" t="s">
        <v>567</v>
      </c>
      <c r="B9461" t="s">
        <v>84</v>
      </c>
      <c r="C9461" t="s">
        <v>353</v>
      </c>
      <c r="D9461" t="s">
        <v>78</v>
      </c>
      <c r="E9461">
        <v>2022</v>
      </c>
      <c r="F9461">
        <v>34</v>
      </c>
      <c r="G9461" t="s">
        <v>302</v>
      </c>
      <c r="H9461" t="s">
        <v>80</v>
      </c>
      <c r="I9461">
        <v>58</v>
      </c>
      <c r="L9461" t="s">
        <v>568</v>
      </c>
      <c r="M9461">
        <v>55.1</v>
      </c>
      <c r="N9461">
        <v>2.9</v>
      </c>
      <c r="O9461" t="s">
        <v>402</v>
      </c>
    </row>
    <row r="9462" spans="1:15" hidden="1" x14ac:dyDescent="0.35">
      <c r="A9462" t="s">
        <v>567</v>
      </c>
      <c r="B9462" t="s">
        <v>84</v>
      </c>
      <c r="C9462" t="s">
        <v>353</v>
      </c>
      <c r="D9462" t="s">
        <v>78</v>
      </c>
      <c r="E9462">
        <v>2022</v>
      </c>
      <c r="F9462">
        <v>34</v>
      </c>
      <c r="G9462" t="s">
        <v>302</v>
      </c>
      <c r="H9462" t="s">
        <v>80</v>
      </c>
      <c r="I9462">
        <v>61</v>
      </c>
      <c r="L9462" t="s">
        <v>568</v>
      </c>
      <c r="M9462">
        <v>57.95</v>
      </c>
      <c r="N9462">
        <v>3.05</v>
      </c>
      <c r="O9462" t="s">
        <v>402</v>
      </c>
    </row>
    <row r="9463" spans="1:15" hidden="1" x14ac:dyDescent="0.35">
      <c r="A9463" t="s">
        <v>567</v>
      </c>
      <c r="B9463" t="s">
        <v>84</v>
      </c>
      <c r="C9463" t="s">
        <v>353</v>
      </c>
      <c r="D9463" t="s">
        <v>78</v>
      </c>
      <c r="E9463">
        <v>2022</v>
      </c>
      <c r="F9463">
        <v>34</v>
      </c>
      <c r="G9463" t="s">
        <v>302</v>
      </c>
      <c r="H9463" t="s">
        <v>80</v>
      </c>
      <c r="I9463">
        <v>4</v>
      </c>
      <c r="L9463" t="s">
        <v>568</v>
      </c>
      <c r="M9463">
        <v>3.8</v>
      </c>
      <c r="N9463">
        <v>0.2</v>
      </c>
      <c r="O9463" t="s">
        <v>402</v>
      </c>
    </row>
    <row r="9464" spans="1:15" hidden="1" x14ac:dyDescent="0.35">
      <c r="A9464" t="s">
        <v>567</v>
      </c>
      <c r="B9464" t="s">
        <v>84</v>
      </c>
      <c r="C9464" t="s">
        <v>353</v>
      </c>
      <c r="D9464" t="s">
        <v>78</v>
      </c>
      <c r="E9464">
        <v>2022</v>
      </c>
      <c r="F9464">
        <v>34</v>
      </c>
      <c r="G9464" t="s">
        <v>302</v>
      </c>
      <c r="H9464" t="s">
        <v>81</v>
      </c>
      <c r="I9464">
        <v>186</v>
      </c>
      <c r="L9464" t="s">
        <v>568</v>
      </c>
      <c r="M9464">
        <v>176.7</v>
      </c>
      <c r="N9464">
        <v>9.3000000000000007</v>
      </c>
      <c r="O9464" t="s">
        <v>402</v>
      </c>
    </row>
    <row r="9465" spans="1:15" hidden="1" x14ac:dyDescent="0.35">
      <c r="A9465" t="s">
        <v>567</v>
      </c>
      <c r="B9465" t="s">
        <v>84</v>
      </c>
      <c r="C9465" t="s">
        <v>353</v>
      </c>
      <c r="D9465" t="s">
        <v>78</v>
      </c>
      <c r="E9465">
        <v>2022</v>
      </c>
      <c r="F9465">
        <v>34</v>
      </c>
      <c r="G9465" t="s">
        <v>302</v>
      </c>
      <c r="H9465" t="s">
        <v>81</v>
      </c>
      <c r="I9465">
        <v>255</v>
      </c>
      <c r="L9465" t="s">
        <v>568</v>
      </c>
      <c r="M9465">
        <v>242.25</v>
      </c>
      <c r="N9465">
        <v>12.75</v>
      </c>
      <c r="O9465" t="s">
        <v>402</v>
      </c>
    </row>
    <row r="9466" spans="1:15" hidden="1" x14ac:dyDescent="0.35">
      <c r="A9466" t="s">
        <v>567</v>
      </c>
      <c r="B9466" t="s">
        <v>84</v>
      </c>
      <c r="C9466" t="s">
        <v>353</v>
      </c>
      <c r="D9466" t="s">
        <v>78</v>
      </c>
      <c r="E9466">
        <v>2023</v>
      </c>
      <c r="F9466">
        <v>34</v>
      </c>
      <c r="G9466" t="s">
        <v>302</v>
      </c>
      <c r="H9466" t="s">
        <v>80</v>
      </c>
      <c r="I9466">
        <v>399</v>
      </c>
      <c r="L9466" t="s">
        <v>568</v>
      </c>
      <c r="M9466">
        <v>379.05</v>
      </c>
      <c r="N9466">
        <v>19.95</v>
      </c>
      <c r="O9466" t="s">
        <v>402</v>
      </c>
    </row>
    <row r="9467" spans="1:15" hidden="1" x14ac:dyDescent="0.35">
      <c r="A9467" t="s">
        <v>567</v>
      </c>
      <c r="B9467" t="s">
        <v>84</v>
      </c>
      <c r="C9467" t="s">
        <v>353</v>
      </c>
      <c r="D9467" t="s">
        <v>78</v>
      </c>
      <c r="E9467">
        <v>2023</v>
      </c>
      <c r="F9467">
        <v>34</v>
      </c>
      <c r="G9467" t="s">
        <v>302</v>
      </c>
      <c r="H9467" t="s">
        <v>80</v>
      </c>
      <c r="I9467">
        <v>778</v>
      </c>
      <c r="L9467" t="s">
        <v>568</v>
      </c>
      <c r="M9467">
        <v>739.1</v>
      </c>
      <c r="N9467">
        <v>38.9</v>
      </c>
      <c r="O9467" t="s">
        <v>402</v>
      </c>
    </row>
    <row r="9468" spans="1:15" hidden="1" x14ac:dyDescent="0.35">
      <c r="A9468" t="s">
        <v>567</v>
      </c>
      <c r="B9468" t="s">
        <v>84</v>
      </c>
      <c r="C9468" t="s">
        <v>353</v>
      </c>
      <c r="D9468" t="s">
        <v>78</v>
      </c>
      <c r="E9468">
        <v>2023</v>
      </c>
      <c r="F9468">
        <v>34</v>
      </c>
      <c r="G9468" t="s">
        <v>302</v>
      </c>
      <c r="H9468" t="s">
        <v>80</v>
      </c>
      <c r="I9468">
        <v>455</v>
      </c>
      <c r="L9468" t="s">
        <v>568</v>
      </c>
      <c r="M9468">
        <v>432.25</v>
      </c>
      <c r="N9468">
        <v>22.75</v>
      </c>
      <c r="O9468" t="s">
        <v>402</v>
      </c>
    </row>
    <row r="9469" spans="1:15" hidden="1" x14ac:dyDescent="0.35">
      <c r="A9469" t="s">
        <v>567</v>
      </c>
      <c r="B9469" t="s">
        <v>84</v>
      </c>
      <c r="C9469" t="s">
        <v>353</v>
      </c>
      <c r="D9469" t="s">
        <v>78</v>
      </c>
      <c r="E9469">
        <v>2023</v>
      </c>
      <c r="F9469">
        <v>34</v>
      </c>
      <c r="G9469" t="s">
        <v>302</v>
      </c>
      <c r="H9469" t="s">
        <v>80</v>
      </c>
      <c r="I9469">
        <v>15</v>
      </c>
      <c r="L9469" t="s">
        <v>568</v>
      </c>
      <c r="M9469">
        <v>14.25</v>
      </c>
      <c r="N9469">
        <v>0.75</v>
      </c>
      <c r="O9469" t="s">
        <v>402</v>
      </c>
    </row>
    <row r="9470" spans="1:15" hidden="1" x14ac:dyDescent="0.35">
      <c r="A9470" t="s">
        <v>567</v>
      </c>
      <c r="B9470" t="s">
        <v>84</v>
      </c>
      <c r="C9470" t="s">
        <v>353</v>
      </c>
      <c r="D9470" t="s">
        <v>78</v>
      </c>
      <c r="E9470">
        <v>2023</v>
      </c>
      <c r="F9470">
        <v>34</v>
      </c>
      <c r="G9470" t="s">
        <v>302</v>
      </c>
      <c r="H9470" t="s">
        <v>80</v>
      </c>
      <c r="I9470">
        <v>699</v>
      </c>
      <c r="L9470" t="s">
        <v>568</v>
      </c>
      <c r="M9470">
        <v>664.05</v>
      </c>
      <c r="N9470">
        <v>34.950000000000003</v>
      </c>
      <c r="O9470" t="s">
        <v>402</v>
      </c>
    </row>
    <row r="9471" spans="1:15" hidden="1" x14ac:dyDescent="0.35">
      <c r="A9471" t="s">
        <v>567</v>
      </c>
      <c r="B9471" t="s">
        <v>84</v>
      </c>
      <c r="C9471" t="s">
        <v>353</v>
      </c>
      <c r="D9471" t="s">
        <v>78</v>
      </c>
      <c r="E9471">
        <v>2023</v>
      </c>
      <c r="F9471">
        <v>34</v>
      </c>
      <c r="G9471" t="s">
        <v>302</v>
      </c>
      <c r="H9471" t="s">
        <v>80</v>
      </c>
      <c r="I9471">
        <v>1362</v>
      </c>
      <c r="L9471" t="s">
        <v>568</v>
      </c>
      <c r="M9471">
        <v>1293.9000000000001</v>
      </c>
      <c r="N9471">
        <v>68.099999999999994</v>
      </c>
      <c r="O9471" t="s">
        <v>402</v>
      </c>
    </row>
    <row r="9472" spans="1:15" hidden="1" x14ac:dyDescent="0.35">
      <c r="A9472" t="s">
        <v>567</v>
      </c>
      <c r="B9472" t="s">
        <v>84</v>
      </c>
      <c r="C9472" t="s">
        <v>353</v>
      </c>
      <c r="D9472" t="s">
        <v>78</v>
      </c>
      <c r="E9472">
        <v>2023</v>
      </c>
      <c r="F9472">
        <v>34</v>
      </c>
      <c r="G9472" t="s">
        <v>302</v>
      </c>
      <c r="H9472" t="s">
        <v>80</v>
      </c>
      <c r="I9472">
        <v>796</v>
      </c>
      <c r="L9472" t="s">
        <v>568</v>
      </c>
      <c r="M9472">
        <v>756.2</v>
      </c>
      <c r="N9472">
        <v>39.799999999999997</v>
      </c>
      <c r="O9472" t="s">
        <v>402</v>
      </c>
    </row>
    <row r="9473" spans="1:15" hidden="1" x14ac:dyDescent="0.35">
      <c r="A9473" t="s">
        <v>567</v>
      </c>
      <c r="B9473" t="s">
        <v>84</v>
      </c>
      <c r="C9473" t="s">
        <v>353</v>
      </c>
      <c r="D9473" t="s">
        <v>78</v>
      </c>
      <c r="E9473">
        <v>2023</v>
      </c>
      <c r="F9473">
        <v>34</v>
      </c>
      <c r="G9473" t="s">
        <v>302</v>
      </c>
      <c r="H9473" t="s">
        <v>80</v>
      </c>
      <c r="I9473">
        <v>26</v>
      </c>
      <c r="L9473" t="s">
        <v>568</v>
      </c>
      <c r="M9473">
        <v>24.7</v>
      </c>
      <c r="N9473">
        <v>1.3</v>
      </c>
      <c r="O9473" t="s">
        <v>402</v>
      </c>
    </row>
    <row r="9474" spans="1:15" hidden="1" x14ac:dyDescent="0.35">
      <c r="A9474" t="s">
        <v>567</v>
      </c>
      <c r="B9474" t="s">
        <v>84</v>
      </c>
      <c r="C9474" t="s">
        <v>353</v>
      </c>
      <c r="D9474" t="s">
        <v>78</v>
      </c>
      <c r="E9474">
        <v>2024</v>
      </c>
      <c r="F9474">
        <v>34</v>
      </c>
      <c r="G9474" t="s">
        <v>302</v>
      </c>
      <c r="H9474" t="s">
        <v>80</v>
      </c>
      <c r="I9474">
        <v>175</v>
      </c>
      <c r="L9474" t="s">
        <v>568</v>
      </c>
      <c r="M9474">
        <v>166.25</v>
      </c>
      <c r="N9474">
        <v>8.75</v>
      </c>
      <c r="O9474" t="s">
        <v>402</v>
      </c>
    </row>
    <row r="9475" spans="1:15" hidden="1" x14ac:dyDescent="0.35">
      <c r="A9475" t="s">
        <v>567</v>
      </c>
      <c r="B9475" t="s">
        <v>84</v>
      </c>
      <c r="C9475" t="s">
        <v>353</v>
      </c>
      <c r="D9475" t="s">
        <v>78</v>
      </c>
      <c r="E9475">
        <v>2024</v>
      </c>
      <c r="F9475">
        <v>34</v>
      </c>
      <c r="G9475" t="s">
        <v>302</v>
      </c>
      <c r="H9475" t="s">
        <v>80</v>
      </c>
      <c r="I9475">
        <v>408</v>
      </c>
      <c r="L9475" t="s">
        <v>568</v>
      </c>
      <c r="M9475">
        <v>387.6</v>
      </c>
      <c r="N9475">
        <v>20.399999999999999</v>
      </c>
      <c r="O9475" t="s">
        <v>402</v>
      </c>
    </row>
    <row r="9476" spans="1:15" hidden="1" x14ac:dyDescent="0.35">
      <c r="A9476" t="s">
        <v>567</v>
      </c>
      <c r="B9476" t="s">
        <v>84</v>
      </c>
      <c r="C9476" t="s">
        <v>353</v>
      </c>
      <c r="D9476" t="s">
        <v>78</v>
      </c>
      <c r="E9476">
        <v>2024</v>
      </c>
      <c r="F9476">
        <v>34</v>
      </c>
      <c r="G9476" t="s">
        <v>302</v>
      </c>
      <c r="H9476" t="s">
        <v>80</v>
      </c>
      <c r="I9476">
        <v>192</v>
      </c>
      <c r="L9476" t="s">
        <v>568</v>
      </c>
      <c r="M9476">
        <v>182.4</v>
      </c>
      <c r="N9476">
        <v>9.6</v>
      </c>
      <c r="O9476" t="s">
        <v>402</v>
      </c>
    </row>
    <row r="9477" spans="1:15" hidden="1" x14ac:dyDescent="0.35">
      <c r="A9477" t="s">
        <v>567</v>
      </c>
      <c r="B9477" t="s">
        <v>84</v>
      </c>
      <c r="C9477" t="s">
        <v>353</v>
      </c>
      <c r="D9477" t="s">
        <v>78</v>
      </c>
      <c r="E9477">
        <v>2024</v>
      </c>
      <c r="F9477">
        <v>34</v>
      </c>
      <c r="G9477" t="s">
        <v>302</v>
      </c>
      <c r="H9477" t="s">
        <v>80</v>
      </c>
      <c r="I9477">
        <v>3</v>
      </c>
      <c r="L9477" t="s">
        <v>568</v>
      </c>
      <c r="M9477">
        <v>2.85</v>
      </c>
      <c r="N9477">
        <v>0.15</v>
      </c>
      <c r="O9477" t="s">
        <v>402</v>
      </c>
    </row>
    <row r="9478" spans="1:15" hidden="1" x14ac:dyDescent="0.35">
      <c r="A9478" t="s">
        <v>567</v>
      </c>
      <c r="B9478" t="s">
        <v>84</v>
      </c>
      <c r="C9478" t="s">
        <v>353</v>
      </c>
      <c r="D9478" t="s">
        <v>78</v>
      </c>
      <c r="E9478">
        <v>2024</v>
      </c>
      <c r="F9478">
        <v>34</v>
      </c>
      <c r="G9478" t="s">
        <v>302</v>
      </c>
      <c r="H9478" t="s">
        <v>80</v>
      </c>
      <c r="I9478">
        <v>77</v>
      </c>
      <c r="L9478" t="s">
        <v>568</v>
      </c>
      <c r="M9478">
        <v>73.150000000000006</v>
      </c>
      <c r="N9478">
        <v>3.85</v>
      </c>
      <c r="O9478" t="s">
        <v>402</v>
      </c>
    </row>
    <row r="9479" spans="1:15" hidden="1" x14ac:dyDescent="0.35">
      <c r="A9479" t="s">
        <v>567</v>
      </c>
      <c r="B9479" t="s">
        <v>84</v>
      </c>
      <c r="C9479" t="s">
        <v>353</v>
      </c>
      <c r="D9479" t="s">
        <v>78</v>
      </c>
      <c r="E9479">
        <v>2024</v>
      </c>
      <c r="F9479">
        <v>34</v>
      </c>
      <c r="G9479" t="s">
        <v>302</v>
      </c>
      <c r="H9479" t="s">
        <v>80</v>
      </c>
      <c r="I9479">
        <v>179</v>
      </c>
      <c r="L9479" t="s">
        <v>568</v>
      </c>
      <c r="M9479">
        <v>170.05</v>
      </c>
      <c r="N9479">
        <v>8.9499999999999993</v>
      </c>
      <c r="O9479" t="s">
        <v>402</v>
      </c>
    </row>
    <row r="9480" spans="1:15" hidden="1" x14ac:dyDescent="0.35">
      <c r="A9480" t="s">
        <v>567</v>
      </c>
      <c r="B9480" t="s">
        <v>84</v>
      </c>
      <c r="C9480" t="s">
        <v>353</v>
      </c>
      <c r="D9480" t="s">
        <v>78</v>
      </c>
      <c r="E9480">
        <v>2024</v>
      </c>
      <c r="F9480">
        <v>34</v>
      </c>
      <c r="G9480" t="s">
        <v>302</v>
      </c>
      <c r="H9480" t="s">
        <v>80</v>
      </c>
      <c r="I9480">
        <v>84</v>
      </c>
      <c r="L9480" t="s">
        <v>568</v>
      </c>
      <c r="M9480">
        <v>79.8</v>
      </c>
      <c r="N9480">
        <v>4.2</v>
      </c>
      <c r="O9480" t="s">
        <v>402</v>
      </c>
    </row>
    <row r="9481" spans="1:15" hidden="1" x14ac:dyDescent="0.35">
      <c r="A9481" t="s">
        <v>567</v>
      </c>
      <c r="B9481" t="s">
        <v>84</v>
      </c>
      <c r="C9481" t="s">
        <v>353</v>
      </c>
      <c r="D9481" t="s">
        <v>78</v>
      </c>
      <c r="E9481">
        <v>2024</v>
      </c>
      <c r="F9481">
        <v>34</v>
      </c>
      <c r="G9481" t="s">
        <v>302</v>
      </c>
      <c r="H9481" t="s">
        <v>80</v>
      </c>
      <c r="I9481">
        <v>1</v>
      </c>
      <c r="L9481" t="s">
        <v>568</v>
      </c>
      <c r="M9481">
        <v>0.95</v>
      </c>
      <c r="N9481">
        <v>0.05</v>
      </c>
      <c r="O9481" t="s">
        <v>402</v>
      </c>
    </row>
    <row r="9482" spans="1:15" hidden="1" x14ac:dyDescent="0.35">
      <c r="A9482" t="s">
        <v>567</v>
      </c>
      <c r="B9482" t="s">
        <v>84</v>
      </c>
      <c r="C9482" t="s">
        <v>353</v>
      </c>
      <c r="D9482" t="s">
        <v>78</v>
      </c>
      <c r="E9482">
        <v>2025</v>
      </c>
      <c r="F9482">
        <v>34</v>
      </c>
      <c r="G9482" t="s">
        <v>302</v>
      </c>
      <c r="H9482" t="s">
        <v>80</v>
      </c>
      <c r="I9482">
        <v>33</v>
      </c>
      <c r="L9482" t="s">
        <v>568</v>
      </c>
      <c r="M9482">
        <v>31.35</v>
      </c>
      <c r="N9482">
        <v>1.65</v>
      </c>
      <c r="O9482" t="s">
        <v>402</v>
      </c>
    </row>
    <row r="9483" spans="1:15" hidden="1" x14ac:dyDescent="0.35">
      <c r="A9483" t="s">
        <v>567</v>
      </c>
      <c r="B9483" t="s">
        <v>84</v>
      </c>
      <c r="C9483" t="s">
        <v>353</v>
      </c>
      <c r="D9483" t="s">
        <v>78</v>
      </c>
      <c r="E9483">
        <v>2025</v>
      </c>
      <c r="F9483">
        <v>34</v>
      </c>
      <c r="G9483" t="s">
        <v>302</v>
      </c>
      <c r="H9483" t="s">
        <v>80</v>
      </c>
      <c r="I9483">
        <v>133</v>
      </c>
      <c r="L9483" t="s">
        <v>568</v>
      </c>
      <c r="M9483">
        <v>126.35</v>
      </c>
      <c r="N9483">
        <v>6.65</v>
      </c>
      <c r="O9483" t="s">
        <v>402</v>
      </c>
    </row>
    <row r="9484" spans="1:15" hidden="1" x14ac:dyDescent="0.35">
      <c r="A9484" t="s">
        <v>567</v>
      </c>
      <c r="B9484" t="s">
        <v>84</v>
      </c>
      <c r="C9484" t="s">
        <v>353</v>
      </c>
      <c r="D9484" t="s">
        <v>78</v>
      </c>
      <c r="E9484">
        <v>2025</v>
      </c>
      <c r="F9484">
        <v>34</v>
      </c>
      <c r="G9484" t="s">
        <v>302</v>
      </c>
      <c r="H9484" t="s">
        <v>80</v>
      </c>
      <c r="I9484">
        <v>39</v>
      </c>
      <c r="L9484" t="s">
        <v>568</v>
      </c>
      <c r="M9484">
        <v>37.049999999999997</v>
      </c>
      <c r="N9484">
        <v>1.95</v>
      </c>
      <c r="O9484" t="s">
        <v>402</v>
      </c>
    </row>
    <row r="9485" spans="1:15" hidden="1" x14ac:dyDescent="0.35">
      <c r="A9485" t="s">
        <v>567</v>
      </c>
      <c r="B9485" t="s">
        <v>84</v>
      </c>
      <c r="C9485" t="s">
        <v>353</v>
      </c>
      <c r="D9485" t="s">
        <v>78</v>
      </c>
      <c r="E9485">
        <v>2025</v>
      </c>
      <c r="F9485">
        <v>34</v>
      </c>
      <c r="G9485" t="s">
        <v>302</v>
      </c>
      <c r="H9485" t="s">
        <v>80</v>
      </c>
      <c r="I9485">
        <v>1</v>
      </c>
      <c r="L9485" t="s">
        <v>568</v>
      </c>
      <c r="M9485">
        <v>0.95</v>
      </c>
      <c r="N9485">
        <v>0.05</v>
      </c>
      <c r="O9485" t="s">
        <v>402</v>
      </c>
    </row>
    <row r="9486" spans="1:15" hidden="1" x14ac:dyDescent="0.35">
      <c r="A9486" t="s">
        <v>567</v>
      </c>
      <c r="B9486" t="s">
        <v>84</v>
      </c>
      <c r="C9486" t="s">
        <v>337</v>
      </c>
      <c r="D9486" t="s">
        <v>78</v>
      </c>
      <c r="E9486">
        <v>2023</v>
      </c>
      <c r="F9486">
        <v>34</v>
      </c>
      <c r="G9486" t="s">
        <v>302</v>
      </c>
      <c r="H9486" t="s">
        <v>80</v>
      </c>
      <c r="I9486">
        <v>213</v>
      </c>
      <c r="L9486" t="s">
        <v>568</v>
      </c>
      <c r="M9486">
        <v>202.35</v>
      </c>
      <c r="N9486">
        <v>10.65</v>
      </c>
      <c r="O9486" t="s">
        <v>395</v>
      </c>
    </row>
    <row r="9487" spans="1:15" hidden="1" x14ac:dyDescent="0.35">
      <c r="A9487" t="s">
        <v>567</v>
      </c>
      <c r="B9487" t="s">
        <v>84</v>
      </c>
      <c r="C9487" t="s">
        <v>337</v>
      </c>
      <c r="D9487" t="s">
        <v>78</v>
      </c>
      <c r="E9487">
        <v>2023</v>
      </c>
      <c r="F9487">
        <v>34</v>
      </c>
      <c r="G9487" t="s">
        <v>302</v>
      </c>
      <c r="H9487" t="s">
        <v>80</v>
      </c>
      <c r="I9487">
        <v>15</v>
      </c>
      <c r="L9487" t="s">
        <v>568</v>
      </c>
      <c r="M9487">
        <v>14.25</v>
      </c>
      <c r="N9487">
        <v>0.75</v>
      </c>
      <c r="O9487" t="s">
        <v>395</v>
      </c>
    </row>
    <row r="9488" spans="1:15" hidden="1" x14ac:dyDescent="0.35">
      <c r="A9488" t="s">
        <v>567</v>
      </c>
      <c r="B9488" t="s">
        <v>84</v>
      </c>
      <c r="C9488" t="s">
        <v>337</v>
      </c>
      <c r="D9488" t="s">
        <v>78</v>
      </c>
      <c r="E9488">
        <v>2023</v>
      </c>
      <c r="F9488">
        <v>34</v>
      </c>
      <c r="G9488" t="s">
        <v>302</v>
      </c>
      <c r="H9488" t="s">
        <v>80</v>
      </c>
      <c r="I9488">
        <v>301</v>
      </c>
      <c r="L9488" t="s">
        <v>568</v>
      </c>
      <c r="M9488">
        <v>285.95</v>
      </c>
      <c r="N9488">
        <v>15.05</v>
      </c>
      <c r="O9488" t="s">
        <v>395</v>
      </c>
    </row>
    <row r="9489" spans="1:15" hidden="1" x14ac:dyDescent="0.35">
      <c r="A9489" t="s">
        <v>567</v>
      </c>
      <c r="B9489" t="s">
        <v>84</v>
      </c>
      <c r="C9489" t="s">
        <v>337</v>
      </c>
      <c r="D9489" t="s">
        <v>78</v>
      </c>
      <c r="E9489">
        <v>2023</v>
      </c>
      <c r="F9489">
        <v>34</v>
      </c>
      <c r="G9489" t="s">
        <v>302</v>
      </c>
      <c r="H9489" t="s">
        <v>80</v>
      </c>
      <c r="I9489">
        <v>21</v>
      </c>
      <c r="L9489" t="s">
        <v>568</v>
      </c>
      <c r="M9489">
        <v>19.95</v>
      </c>
      <c r="N9489">
        <v>1.05</v>
      </c>
      <c r="O9489" t="s">
        <v>395</v>
      </c>
    </row>
    <row r="9490" spans="1:15" hidden="1" x14ac:dyDescent="0.35">
      <c r="A9490" t="s">
        <v>567</v>
      </c>
      <c r="B9490" t="s">
        <v>84</v>
      </c>
      <c r="C9490" t="s">
        <v>337</v>
      </c>
      <c r="D9490" t="s">
        <v>78</v>
      </c>
      <c r="E9490">
        <v>2023</v>
      </c>
      <c r="F9490">
        <v>34</v>
      </c>
      <c r="G9490" t="s">
        <v>302</v>
      </c>
      <c r="H9490" t="s">
        <v>80</v>
      </c>
      <c r="I9490">
        <v>373</v>
      </c>
      <c r="L9490" t="s">
        <v>568</v>
      </c>
      <c r="M9490">
        <v>354.35</v>
      </c>
      <c r="N9490">
        <v>18.649999999999999</v>
      </c>
      <c r="O9490" t="s">
        <v>395</v>
      </c>
    </row>
    <row r="9491" spans="1:15" hidden="1" x14ac:dyDescent="0.35">
      <c r="A9491" t="s">
        <v>567</v>
      </c>
      <c r="B9491" t="s">
        <v>84</v>
      </c>
      <c r="C9491" t="s">
        <v>337</v>
      </c>
      <c r="D9491" t="s">
        <v>78</v>
      </c>
      <c r="E9491">
        <v>2023</v>
      </c>
      <c r="F9491">
        <v>34</v>
      </c>
      <c r="G9491" t="s">
        <v>302</v>
      </c>
      <c r="H9491" t="s">
        <v>80</v>
      </c>
      <c r="I9491">
        <v>27</v>
      </c>
      <c r="L9491" t="s">
        <v>568</v>
      </c>
      <c r="M9491">
        <v>25.65</v>
      </c>
      <c r="N9491">
        <v>1.35</v>
      </c>
      <c r="O9491" t="s">
        <v>395</v>
      </c>
    </row>
    <row r="9492" spans="1:15" hidden="1" x14ac:dyDescent="0.35">
      <c r="A9492" t="s">
        <v>567</v>
      </c>
      <c r="B9492" t="s">
        <v>84</v>
      </c>
      <c r="C9492" t="s">
        <v>337</v>
      </c>
      <c r="D9492" t="s">
        <v>78</v>
      </c>
      <c r="E9492">
        <v>2023</v>
      </c>
      <c r="F9492">
        <v>34</v>
      </c>
      <c r="G9492" t="s">
        <v>302</v>
      </c>
      <c r="H9492" t="s">
        <v>80</v>
      </c>
      <c r="I9492">
        <v>527</v>
      </c>
      <c r="L9492" t="s">
        <v>568</v>
      </c>
      <c r="M9492">
        <v>500.65</v>
      </c>
      <c r="N9492">
        <v>26.35</v>
      </c>
      <c r="O9492" t="s">
        <v>395</v>
      </c>
    </row>
    <row r="9493" spans="1:15" hidden="1" x14ac:dyDescent="0.35">
      <c r="A9493" t="s">
        <v>567</v>
      </c>
      <c r="B9493" t="s">
        <v>84</v>
      </c>
      <c r="C9493" t="s">
        <v>337</v>
      </c>
      <c r="D9493" t="s">
        <v>78</v>
      </c>
      <c r="E9493">
        <v>2023</v>
      </c>
      <c r="F9493">
        <v>34</v>
      </c>
      <c r="G9493" t="s">
        <v>302</v>
      </c>
      <c r="H9493" t="s">
        <v>80</v>
      </c>
      <c r="I9493">
        <v>37</v>
      </c>
      <c r="L9493" t="s">
        <v>568</v>
      </c>
      <c r="M9493">
        <v>35.15</v>
      </c>
      <c r="N9493">
        <v>1.85</v>
      </c>
      <c r="O9493" t="s">
        <v>395</v>
      </c>
    </row>
    <row r="9494" spans="1:15" hidden="1" x14ac:dyDescent="0.35">
      <c r="A9494" t="s">
        <v>567</v>
      </c>
      <c r="B9494" t="s">
        <v>84</v>
      </c>
      <c r="C9494" t="s">
        <v>337</v>
      </c>
      <c r="D9494" t="s">
        <v>78</v>
      </c>
      <c r="E9494">
        <v>2024</v>
      </c>
      <c r="F9494">
        <v>34</v>
      </c>
      <c r="G9494" t="s">
        <v>302</v>
      </c>
      <c r="H9494" t="s">
        <v>80</v>
      </c>
      <c r="I9494">
        <v>156</v>
      </c>
      <c r="L9494" t="s">
        <v>568</v>
      </c>
      <c r="M9494">
        <v>148.19999999999999</v>
      </c>
      <c r="N9494">
        <v>7.8</v>
      </c>
      <c r="O9494" t="s">
        <v>395</v>
      </c>
    </row>
    <row r="9495" spans="1:15" hidden="1" x14ac:dyDescent="0.35">
      <c r="A9495" t="s">
        <v>567</v>
      </c>
      <c r="B9495" t="s">
        <v>84</v>
      </c>
      <c r="C9495" t="s">
        <v>337</v>
      </c>
      <c r="D9495" t="s">
        <v>78</v>
      </c>
      <c r="E9495">
        <v>2024</v>
      </c>
      <c r="F9495">
        <v>34</v>
      </c>
      <c r="G9495" t="s">
        <v>302</v>
      </c>
      <c r="H9495" t="s">
        <v>80</v>
      </c>
      <c r="I9495">
        <v>20</v>
      </c>
      <c r="L9495" t="s">
        <v>568</v>
      </c>
      <c r="M9495">
        <v>19</v>
      </c>
      <c r="N9495">
        <v>1</v>
      </c>
      <c r="O9495" t="s">
        <v>395</v>
      </c>
    </row>
    <row r="9496" spans="1:15" hidden="1" x14ac:dyDescent="0.35">
      <c r="A9496" t="s">
        <v>567</v>
      </c>
      <c r="B9496" t="s">
        <v>84</v>
      </c>
      <c r="C9496" t="s">
        <v>337</v>
      </c>
      <c r="D9496" t="s">
        <v>78</v>
      </c>
      <c r="E9496">
        <v>2024</v>
      </c>
      <c r="F9496">
        <v>34</v>
      </c>
      <c r="G9496" t="s">
        <v>302</v>
      </c>
      <c r="H9496" t="s">
        <v>80</v>
      </c>
      <c r="I9496">
        <v>249</v>
      </c>
      <c r="L9496" t="s">
        <v>568</v>
      </c>
      <c r="M9496">
        <v>236.55</v>
      </c>
      <c r="N9496">
        <v>12.45</v>
      </c>
      <c r="O9496" t="s">
        <v>395</v>
      </c>
    </row>
    <row r="9497" spans="1:15" hidden="1" x14ac:dyDescent="0.35">
      <c r="A9497" t="s">
        <v>567</v>
      </c>
      <c r="B9497" t="s">
        <v>84</v>
      </c>
      <c r="C9497" t="s">
        <v>337</v>
      </c>
      <c r="D9497" t="s">
        <v>78</v>
      </c>
      <c r="E9497">
        <v>2024</v>
      </c>
      <c r="F9497">
        <v>34</v>
      </c>
      <c r="G9497" t="s">
        <v>302</v>
      </c>
      <c r="H9497" t="s">
        <v>80</v>
      </c>
      <c r="I9497">
        <v>38</v>
      </c>
      <c r="L9497" t="s">
        <v>568</v>
      </c>
      <c r="M9497">
        <v>36.1</v>
      </c>
      <c r="N9497">
        <v>1.9</v>
      </c>
      <c r="O9497" t="s">
        <v>395</v>
      </c>
    </row>
    <row r="9498" spans="1:15" hidden="1" x14ac:dyDescent="0.35">
      <c r="A9498" t="s">
        <v>567</v>
      </c>
      <c r="B9498" t="s">
        <v>84</v>
      </c>
      <c r="C9498" t="s">
        <v>337</v>
      </c>
      <c r="D9498" t="s">
        <v>78</v>
      </c>
      <c r="E9498">
        <v>2024</v>
      </c>
      <c r="F9498">
        <v>34</v>
      </c>
      <c r="G9498" t="s">
        <v>302</v>
      </c>
      <c r="H9498" t="s">
        <v>80</v>
      </c>
      <c r="I9498">
        <v>68</v>
      </c>
      <c r="L9498" t="s">
        <v>568</v>
      </c>
      <c r="M9498">
        <v>64.599999999999994</v>
      </c>
      <c r="N9498">
        <v>3.4</v>
      </c>
      <c r="O9498" t="s">
        <v>395</v>
      </c>
    </row>
    <row r="9499" spans="1:15" hidden="1" x14ac:dyDescent="0.35">
      <c r="A9499" t="s">
        <v>567</v>
      </c>
      <c r="B9499" t="s">
        <v>84</v>
      </c>
      <c r="C9499" t="s">
        <v>337</v>
      </c>
      <c r="D9499" t="s">
        <v>78</v>
      </c>
      <c r="E9499">
        <v>2024</v>
      </c>
      <c r="F9499">
        <v>34</v>
      </c>
      <c r="G9499" t="s">
        <v>302</v>
      </c>
      <c r="H9499" t="s">
        <v>80</v>
      </c>
      <c r="I9499">
        <v>9</v>
      </c>
      <c r="L9499" t="s">
        <v>568</v>
      </c>
      <c r="M9499">
        <v>8.5500000000000007</v>
      </c>
      <c r="N9499">
        <v>0.45</v>
      </c>
      <c r="O9499" t="s">
        <v>395</v>
      </c>
    </row>
    <row r="9500" spans="1:15" hidden="1" x14ac:dyDescent="0.35">
      <c r="A9500" t="s">
        <v>567</v>
      </c>
      <c r="B9500" t="s">
        <v>84</v>
      </c>
      <c r="C9500" t="s">
        <v>337</v>
      </c>
      <c r="D9500" t="s">
        <v>78</v>
      </c>
      <c r="E9500">
        <v>2024</v>
      </c>
      <c r="F9500">
        <v>34</v>
      </c>
      <c r="G9500" t="s">
        <v>302</v>
      </c>
      <c r="H9500" t="s">
        <v>80</v>
      </c>
      <c r="I9500">
        <v>109</v>
      </c>
      <c r="L9500" t="s">
        <v>568</v>
      </c>
      <c r="M9500">
        <v>103.55</v>
      </c>
      <c r="N9500">
        <v>5.45</v>
      </c>
      <c r="O9500" t="s">
        <v>395</v>
      </c>
    </row>
    <row r="9501" spans="1:15" hidden="1" x14ac:dyDescent="0.35">
      <c r="A9501" t="s">
        <v>567</v>
      </c>
      <c r="B9501" t="s">
        <v>84</v>
      </c>
      <c r="C9501" t="s">
        <v>337</v>
      </c>
      <c r="D9501" t="s">
        <v>78</v>
      </c>
      <c r="E9501">
        <v>2024</v>
      </c>
      <c r="F9501">
        <v>34</v>
      </c>
      <c r="G9501" t="s">
        <v>302</v>
      </c>
      <c r="H9501" t="s">
        <v>80</v>
      </c>
      <c r="I9501">
        <v>17</v>
      </c>
      <c r="L9501" t="s">
        <v>568</v>
      </c>
      <c r="M9501">
        <v>16.149999999999999</v>
      </c>
      <c r="N9501">
        <v>0.85</v>
      </c>
      <c r="O9501" t="s">
        <v>395</v>
      </c>
    </row>
    <row r="9502" spans="1:15" hidden="1" x14ac:dyDescent="0.35">
      <c r="A9502" t="s">
        <v>567</v>
      </c>
      <c r="B9502" t="s">
        <v>84</v>
      </c>
      <c r="C9502" t="s">
        <v>331</v>
      </c>
      <c r="D9502" t="s">
        <v>78</v>
      </c>
      <c r="E9502">
        <v>2020</v>
      </c>
      <c r="F9502">
        <v>34</v>
      </c>
      <c r="G9502" t="s">
        <v>302</v>
      </c>
      <c r="H9502" t="s">
        <v>80</v>
      </c>
      <c r="I9502">
        <v>58</v>
      </c>
      <c r="L9502" t="s">
        <v>568</v>
      </c>
      <c r="M9502">
        <v>55.12</v>
      </c>
      <c r="N9502">
        <v>2.88</v>
      </c>
      <c r="O9502" t="s">
        <v>397</v>
      </c>
    </row>
    <row r="9503" spans="1:15" hidden="1" x14ac:dyDescent="0.35">
      <c r="A9503" t="s">
        <v>567</v>
      </c>
      <c r="B9503" t="s">
        <v>84</v>
      </c>
      <c r="C9503" t="s">
        <v>331</v>
      </c>
      <c r="D9503" t="s">
        <v>78</v>
      </c>
      <c r="E9503">
        <v>2020</v>
      </c>
      <c r="F9503">
        <v>34</v>
      </c>
      <c r="G9503" t="s">
        <v>302</v>
      </c>
      <c r="H9503" t="s">
        <v>80</v>
      </c>
      <c r="I9503">
        <v>20</v>
      </c>
      <c r="L9503" t="s">
        <v>568</v>
      </c>
      <c r="M9503">
        <v>19.010000000000002</v>
      </c>
      <c r="N9503">
        <v>0.99</v>
      </c>
      <c r="O9503" t="s">
        <v>397</v>
      </c>
    </row>
    <row r="9504" spans="1:15" hidden="1" x14ac:dyDescent="0.35">
      <c r="A9504" t="s">
        <v>567</v>
      </c>
      <c r="B9504" t="s">
        <v>84</v>
      </c>
      <c r="C9504" t="s">
        <v>331</v>
      </c>
      <c r="D9504" t="s">
        <v>78</v>
      </c>
      <c r="E9504">
        <v>2020</v>
      </c>
      <c r="F9504">
        <v>34</v>
      </c>
      <c r="G9504" t="s">
        <v>302</v>
      </c>
      <c r="H9504" t="s">
        <v>81</v>
      </c>
      <c r="I9504">
        <v>6</v>
      </c>
      <c r="L9504" t="s">
        <v>568</v>
      </c>
      <c r="M9504">
        <v>5.7</v>
      </c>
      <c r="N9504">
        <v>0.3</v>
      </c>
      <c r="O9504" t="s">
        <v>397</v>
      </c>
    </row>
    <row r="9505" spans="1:15" hidden="1" x14ac:dyDescent="0.35">
      <c r="A9505" t="s">
        <v>567</v>
      </c>
      <c r="B9505" t="s">
        <v>84</v>
      </c>
      <c r="C9505" t="s">
        <v>331</v>
      </c>
      <c r="D9505" t="s">
        <v>78</v>
      </c>
      <c r="E9505">
        <v>2020</v>
      </c>
      <c r="F9505">
        <v>34</v>
      </c>
      <c r="G9505" t="s">
        <v>302</v>
      </c>
      <c r="H9505" t="s">
        <v>81</v>
      </c>
      <c r="I9505">
        <v>12</v>
      </c>
      <c r="L9505" t="s">
        <v>568</v>
      </c>
      <c r="M9505">
        <v>11.4</v>
      </c>
      <c r="N9505">
        <v>0.6</v>
      </c>
      <c r="O9505" t="s">
        <v>397</v>
      </c>
    </row>
    <row r="9506" spans="1:15" hidden="1" x14ac:dyDescent="0.35">
      <c r="A9506" t="s">
        <v>567</v>
      </c>
      <c r="B9506" t="s">
        <v>84</v>
      </c>
      <c r="C9506" t="s">
        <v>331</v>
      </c>
      <c r="D9506" t="s">
        <v>78</v>
      </c>
      <c r="E9506">
        <v>2021</v>
      </c>
      <c r="F9506">
        <v>34</v>
      </c>
      <c r="G9506" t="s">
        <v>302</v>
      </c>
      <c r="H9506" t="s">
        <v>80</v>
      </c>
      <c r="I9506">
        <v>5</v>
      </c>
      <c r="L9506" t="s">
        <v>568</v>
      </c>
      <c r="M9506">
        <v>4.75</v>
      </c>
      <c r="N9506">
        <v>0.25</v>
      </c>
      <c r="O9506" t="s">
        <v>397</v>
      </c>
    </row>
    <row r="9507" spans="1:15" hidden="1" x14ac:dyDescent="0.35">
      <c r="A9507" t="s">
        <v>567</v>
      </c>
      <c r="B9507" t="s">
        <v>84</v>
      </c>
      <c r="C9507" t="s">
        <v>331</v>
      </c>
      <c r="D9507" t="s">
        <v>78</v>
      </c>
      <c r="E9507">
        <v>2021</v>
      </c>
      <c r="F9507">
        <v>34</v>
      </c>
      <c r="G9507" t="s">
        <v>302</v>
      </c>
      <c r="H9507" t="s">
        <v>80</v>
      </c>
      <c r="I9507">
        <v>21</v>
      </c>
      <c r="L9507" t="s">
        <v>568</v>
      </c>
      <c r="M9507">
        <v>19.96</v>
      </c>
      <c r="N9507">
        <v>1.04</v>
      </c>
      <c r="O9507" t="s">
        <v>397</v>
      </c>
    </row>
    <row r="9508" spans="1:15" hidden="1" x14ac:dyDescent="0.35">
      <c r="A9508" t="s">
        <v>567</v>
      </c>
      <c r="B9508" t="s">
        <v>84</v>
      </c>
      <c r="C9508" t="s">
        <v>331</v>
      </c>
      <c r="D9508" t="s">
        <v>78</v>
      </c>
      <c r="E9508">
        <v>2021</v>
      </c>
      <c r="F9508">
        <v>34</v>
      </c>
      <c r="G9508" t="s">
        <v>302</v>
      </c>
      <c r="H9508" t="s">
        <v>81</v>
      </c>
      <c r="I9508">
        <v>1</v>
      </c>
      <c r="L9508" t="s">
        <v>568</v>
      </c>
      <c r="M9508">
        <v>0.95</v>
      </c>
      <c r="N9508">
        <v>0.05</v>
      </c>
      <c r="O9508" t="s">
        <v>397</v>
      </c>
    </row>
    <row r="9509" spans="1:15" hidden="1" x14ac:dyDescent="0.35">
      <c r="A9509" t="s">
        <v>567</v>
      </c>
      <c r="B9509" t="s">
        <v>84</v>
      </c>
      <c r="C9509" t="s">
        <v>331</v>
      </c>
      <c r="D9509" t="s">
        <v>78</v>
      </c>
      <c r="E9509">
        <v>2021</v>
      </c>
      <c r="F9509">
        <v>34</v>
      </c>
      <c r="G9509" t="s">
        <v>302</v>
      </c>
      <c r="H9509" t="s">
        <v>80</v>
      </c>
      <c r="I9509">
        <v>694</v>
      </c>
      <c r="L9509" t="s">
        <v>568</v>
      </c>
      <c r="M9509">
        <v>659.56</v>
      </c>
      <c r="N9509">
        <v>34.44</v>
      </c>
      <c r="O9509" t="s">
        <v>397</v>
      </c>
    </row>
    <row r="9510" spans="1:15" hidden="1" x14ac:dyDescent="0.35">
      <c r="A9510" t="s">
        <v>567</v>
      </c>
      <c r="B9510" t="s">
        <v>84</v>
      </c>
      <c r="C9510" t="s">
        <v>331</v>
      </c>
      <c r="D9510" t="s">
        <v>78</v>
      </c>
      <c r="E9510">
        <v>2021</v>
      </c>
      <c r="F9510">
        <v>34</v>
      </c>
      <c r="G9510" t="s">
        <v>302</v>
      </c>
      <c r="H9510" t="s">
        <v>80</v>
      </c>
      <c r="I9510">
        <v>369</v>
      </c>
      <c r="L9510" t="s">
        <v>568</v>
      </c>
      <c r="M9510">
        <v>350.69</v>
      </c>
      <c r="N9510">
        <v>18.309999999999999</v>
      </c>
      <c r="O9510" t="s">
        <v>397</v>
      </c>
    </row>
    <row r="9511" spans="1:15" hidden="1" x14ac:dyDescent="0.35">
      <c r="A9511" t="s">
        <v>567</v>
      </c>
      <c r="B9511" t="s">
        <v>84</v>
      </c>
      <c r="C9511" t="s">
        <v>331</v>
      </c>
      <c r="D9511" t="s">
        <v>78</v>
      </c>
      <c r="E9511">
        <v>2021</v>
      </c>
      <c r="F9511">
        <v>34</v>
      </c>
      <c r="G9511" t="s">
        <v>302</v>
      </c>
      <c r="H9511" t="s">
        <v>81</v>
      </c>
      <c r="I9511">
        <v>88</v>
      </c>
      <c r="L9511" t="s">
        <v>568</v>
      </c>
      <c r="M9511">
        <v>83.63</v>
      </c>
      <c r="N9511">
        <v>4.37</v>
      </c>
      <c r="O9511" t="s">
        <v>397</v>
      </c>
    </row>
    <row r="9512" spans="1:15" hidden="1" x14ac:dyDescent="0.35">
      <c r="A9512" t="s">
        <v>567</v>
      </c>
      <c r="B9512" t="s">
        <v>84</v>
      </c>
      <c r="C9512" t="s">
        <v>331</v>
      </c>
      <c r="D9512" t="s">
        <v>78</v>
      </c>
      <c r="E9512">
        <v>2022</v>
      </c>
      <c r="F9512">
        <v>34</v>
      </c>
      <c r="G9512" t="s">
        <v>302</v>
      </c>
      <c r="H9512" t="s">
        <v>80</v>
      </c>
      <c r="I9512">
        <v>107</v>
      </c>
      <c r="L9512" t="s">
        <v>568</v>
      </c>
      <c r="M9512">
        <v>101.69</v>
      </c>
      <c r="N9512">
        <v>5.31</v>
      </c>
      <c r="O9512" t="s">
        <v>397</v>
      </c>
    </row>
    <row r="9513" spans="1:15" hidden="1" x14ac:dyDescent="0.35">
      <c r="A9513" t="s">
        <v>567</v>
      </c>
      <c r="B9513" t="s">
        <v>84</v>
      </c>
      <c r="C9513" t="s">
        <v>331</v>
      </c>
      <c r="D9513" t="s">
        <v>78</v>
      </c>
      <c r="E9513">
        <v>2022</v>
      </c>
      <c r="F9513">
        <v>34</v>
      </c>
      <c r="G9513" t="s">
        <v>302</v>
      </c>
      <c r="H9513" t="s">
        <v>80</v>
      </c>
      <c r="I9513">
        <v>121</v>
      </c>
      <c r="L9513" t="s">
        <v>568</v>
      </c>
      <c r="M9513">
        <v>114.99</v>
      </c>
      <c r="N9513">
        <v>6.01</v>
      </c>
      <c r="O9513" t="s">
        <v>397</v>
      </c>
    </row>
    <row r="9514" spans="1:15" hidden="1" x14ac:dyDescent="0.35">
      <c r="A9514" t="s">
        <v>567</v>
      </c>
      <c r="B9514" t="s">
        <v>84</v>
      </c>
      <c r="C9514" t="s">
        <v>331</v>
      </c>
      <c r="D9514" t="s">
        <v>78</v>
      </c>
      <c r="E9514">
        <v>2022</v>
      </c>
      <c r="F9514">
        <v>34</v>
      </c>
      <c r="G9514" t="s">
        <v>302</v>
      </c>
      <c r="H9514" t="s">
        <v>80</v>
      </c>
      <c r="I9514">
        <v>240</v>
      </c>
      <c r="L9514" t="s">
        <v>568</v>
      </c>
      <c r="M9514">
        <v>228.09</v>
      </c>
      <c r="N9514">
        <v>11.91</v>
      </c>
      <c r="O9514" t="s">
        <v>397</v>
      </c>
    </row>
    <row r="9515" spans="1:15" hidden="1" x14ac:dyDescent="0.35">
      <c r="A9515" t="s">
        <v>567</v>
      </c>
      <c r="B9515" t="s">
        <v>84</v>
      </c>
      <c r="C9515" t="s">
        <v>331</v>
      </c>
      <c r="D9515" t="s">
        <v>78</v>
      </c>
      <c r="E9515">
        <v>2022</v>
      </c>
      <c r="F9515">
        <v>34</v>
      </c>
      <c r="G9515" t="s">
        <v>302</v>
      </c>
      <c r="H9515" t="s">
        <v>81</v>
      </c>
      <c r="I9515">
        <v>213</v>
      </c>
      <c r="L9515" t="s">
        <v>568</v>
      </c>
      <c r="M9515">
        <v>202.43</v>
      </c>
      <c r="N9515">
        <v>10.57</v>
      </c>
      <c r="O9515" t="s">
        <v>397</v>
      </c>
    </row>
    <row r="9516" spans="1:15" hidden="1" x14ac:dyDescent="0.35">
      <c r="A9516" t="s">
        <v>567</v>
      </c>
      <c r="B9516" t="s">
        <v>84</v>
      </c>
      <c r="C9516" t="s">
        <v>331</v>
      </c>
      <c r="D9516" t="s">
        <v>78</v>
      </c>
      <c r="E9516">
        <v>2022</v>
      </c>
      <c r="F9516">
        <v>34</v>
      </c>
      <c r="G9516" t="s">
        <v>302</v>
      </c>
      <c r="H9516" t="s">
        <v>80</v>
      </c>
      <c r="I9516">
        <v>3287</v>
      </c>
      <c r="L9516" t="s">
        <v>568</v>
      </c>
      <c r="M9516">
        <v>3123.86</v>
      </c>
      <c r="N9516">
        <v>163.13999999999999</v>
      </c>
      <c r="O9516" t="s">
        <v>397</v>
      </c>
    </row>
    <row r="9517" spans="1:15" hidden="1" x14ac:dyDescent="0.35">
      <c r="A9517" t="s">
        <v>567</v>
      </c>
      <c r="B9517" t="s">
        <v>84</v>
      </c>
      <c r="C9517" t="s">
        <v>331</v>
      </c>
      <c r="D9517" t="s">
        <v>78</v>
      </c>
      <c r="E9517">
        <v>2022</v>
      </c>
      <c r="F9517">
        <v>34</v>
      </c>
      <c r="G9517" t="s">
        <v>302</v>
      </c>
      <c r="H9517" t="s">
        <v>80</v>
      </c>
      <c r="I9517">
        <v>85</v>
      </c>
      <c r="L9517" t="s">
        <v>568</v>
      </c>
      <c r="M9517">
        <v>80.75</v>
      </c>
      <c r="N9517">
        <v>4.25</v>
      </c>
      <c r="O9517" t="s">
        <v>397</v>
      </c>
    </row>
    <row r="9518" spans="1:15" hidden="1" x14ac:dyDescent="0.35">
      <c r="A9518" t="s">
        <v>567</v>
      </c>
      <c r="B9518" t="s">
        <v>84</v>
      </c>
      <c r="C9518" t="s">
        <v>331</v>
      </c>
      <c r="D9518" t="s">
        <v>78</v>
      </c>
      <c r="E9518">
        <v>2022</v>
      </c>
      <c r="F9518">
        <v>34</v>
      </c>
      <c r="G9518" t="s">
        <v>302</v>
      </c>
      <c r="H9518" t="s">
        <v>80</v>
      </c>
      <c r="I9518">
        <v>1023</v>
      </c>
      <c r="L9518" t="s">
        <v>568</v>
      </c>
      <c r="M9518">
        <v>972.23</v>
      </c>
      <c r="N9518">
        <v>50.77</v>
      </c>
      <c r="O9518" t="s">
        <v>397</v>
      </c>
    </row>
    <row r="9519" spans="1:15" hidden="1" x14ac:dyDescent="0.35">
      <c r="A9519" t="s">
        <v>567</v>
      </c>
      <c r="B9519" t="s">
        <v>84</v>
      </c>
      <c r="C9519" t="s">
        <v>331</v>
      </c>
      <c r="D9519" t="s">
        <v>78</v>
      </c>
      <c r="E9519">
        <v>2022</v>
      </c>
      <c r="F9519">
        <v>34</v>
      </c>
      <c r="G9519" t="s">
        <v>302</v>
      </c>
      <c r="H9519" t="s">
        <v>81</v>
      </c>
      <c r="I9519">
        <v>183</v>
      </c>
      <c r="L9519" t="s">
        <v>568</v>
      </c>
      <c r="M9519">
        <v>173.92</v>
      </c>
      <c r="N9519">
        <v>9.08</v>
      </c>
      <c r="O9519" t="s">
        <v>397</v>
      </c>
    </row>
    <row r="9520" spans="1:15" hidden="1" x14ac:dyDescent="0.35">
      <c r="A9520" t="s">
        <v>567</v>
      </c>
      <c r="B9520" t="s">
        <v>84</v>
      </c>
      <c r="C9520" t="s">
        <v>331</v>
      </c>
      <c r="D9520" t="s">
        <v>78</v>
      </c>
      <c r="E9520">
        <v>2022</v>
      </c>
      <c r="F9520">
        <v>34</v>
      </c>
      <c r="G9520" t="s">
        <v>302</v>
      </c>
      <c r="H9520" t="s">
        <v>81</v>
      </c>
      <c r="I9520">
        <v>239</v>
      </c>
      <c r="L9520" t="s">
        <v>568</v>
      </c>
      <c r="M9520">
        <v>227.05</v>
      </c>
      <c r="N9520">
        <v>11.95</v>
      </c>
      <c r="O9520" t="s">
        <v>397</v>
      </c>
    </row>
    <row r="9521" spans="1:15" hidden="1" x14ac:dyDescent="0.35">
      <c r="A9521" t="s">
        <v>567</v>
      </c>
      <c r="B9521" t="s">
        <v>84</v>
      </c>
      <c r="C9521" t="s">
        <v>331</v>
      </c>
      <c r="D9521" t="s">
        <v>78</v>
      </c>
      <c r="E9521">
        <v>2022</v>
      </c>
      <c r="F9521">
        <v>67</v>
      </c>
      <c r="G9521" t="s">
        <v>303</v>
      </c>
      <c r="H9521" t="s">
        <v>80</v>
      </c>
      <c r="I9521">
        <v>5</v>
      </c>
      <c r="J9521">
        <v>0</v>
      </c>
      <c r="K9521">
        <v>5</v>
      </c>
      <c r="L9521" t="s">
        <v>568</v>
      </c>
      <c r="O9521" t="s">
        <v>397</v>
      </c>
    </row>
    <row r="9522" spans="1:15" hidden="1" x14ac:dyDescent="0.35">
      <c r="A9522" t="s">
        <v>567</v>
      </c>
      <c r="B9522" t="s">
        <v>84</v>
      </c>
      <c r="C9522" t="s">
        <v>331</v>
      </c>
      <c r="D9522" t="s">
        <v>78</v>
      </c>
      <c r="E9522">
        <v>2022</v>
      </c>
      <c r="F9522">
        <v>67</v>
      </c>
      <c r="G9522" t="s">
        <v>303</v>
      </c>
      <c r="H9522" t="s">
        <v>81</v>
      </c>
      <c r="I9522">
        <v>150</v>
      </c>
      <c r="J9522">
        <v>0</v>
      </c>
      <c r="K9522">
        <v>150</v>
      </c>
      <c r="L9522" t="s">
        <v>568</v>
      </c>
      <c r="O9522" t="s">
        <v>397</v>
      </c>
    </row>
    <row r="9523" spans="1:15" hidden="1" x14ac:dyDescent="0.35">
      <c r="A9523" t="s">
        <v>567</v>
      </c>
      <c r="B9523" t="s">
        <v>84</v>
      </c>
      <c r="C9523" t="s">
        <v>331</v>
      </c>
      <c r="D9523" t="s">
        <v>78</v>
      </c>
      <c r="E9523">
        <v>2023</v>
      </c>
      <c r="F9523">
        <v>34</v>
      </c>
      <c r="G9523" t="s">
        <v>302</v>
      </c>
      <c r="H9523" t="s">
        <v>80</v>
      </c>
      <c r="I9523">
        <v>1007</v>
      </c>
      <c r="L9523" t="s">
        <v>568</v>
      </c>
      <c r="M9523">
        <v>957.02</v>
      </c>
      <c r="N9523">
        <v>49.98</v>
      </c>
      <c r="O9523" t="s">
        <v>397</v>
      </c>
    </row>
    <row r="9524" spans="1:15" hidden="1" x14ac:dyDescent="0.35">
      <c r="A9524" t="s">
        <v>567</v>
      </c>
      <c r="B9524" t="s">
        <v>84</v>
      </c>
      <c r="C9524" t="s">
        <v>331</v>
      </c>
      <c r="D9524" t="s">
        <v>78</v>
      </c>
      <c r="E9524">
        <v>2023</v>
      </c>
      <c r="F9524">
        <v>34</v>
      </c>
      <c r="G9524" t="s">
        <v>302</v>
      </c>
      <c r="H9524" t="s">
        <v>80</v>
      </c>
      <c r="I9524">
        <v>254</v>
      </c>
      <c r="L9524" t="s">
        <v>568</v>
      </c>
      <c r="M9524">
        <v>241.3</v>
      </c>
      <c r="N9524">
        <v>12.7</v>
      </c>
      <c r="O9524" t="s">
        <v>397</v>
      </c>
    </row>
    <row r="9525" spans="1:15" hidden="1" x14ac:dyDescent="0.35">
      <c r="A9525" t="s">
        <v>567</v>
      </c>
      <c r="B9525" t="s">
        <v>84</v>
      </c>
      <c r="C9525" t="s">
        <v>331</v>
      </c>
      <c r="D9525" t="s">
        <v>78</v>
      </c>
      <c r="E9525">
        <v>2023</v>
      </c>
      <c r="F9525">
        <v>34</v>
      </c>
      <c r="G9525" t="s">
        <v>302</v>
      </c>
      <c r="H9525" t="s">
        <v>80</v>
      </c>
      <c r="I9525">
        <v>1148</v>
      </c>
      <c r="L9525" t="s">
        <v>568</v>
      </c>
      <c r="M9525">
        <v>1091.02</v>
      </c>
      <c r="N9525">
        <v>56.98</v>
      </c>
      <c r="O9525" t="s">
        <v>397</v>
      </c>
    </row>
    <row r="9526" spans="1:15" hidden="1" x14ac:dyDescent="0.35">
      <c r="A9526" t="s">
        <v>567</v>
      </c>
      <c r="B9526" t="s">
        <v>84</v>
      </c>
      <c r="C9526" t="s">
        <v>331</v>
      </c>
      <c r="D9526" t="s">
        <v>78</v>
      </c>
      <c r="E9526">
        <v>2023</v>
      </c>
      <c r="F9526">
        <v>34</v>
      </c>
      <c r="G9526" t="s">
        <v>302</v>
      </c>
      <c r="H9526" t="s">
        <v>80</v>
      </c>
      <c r="I9526">
        <v>2187</v>
      </c>
      <c r="L9526" t="s">
        <v>568</v>
      </c>
      <c r="M9526">
        <v>2077.65</v>
      </c>
      <c r="N9526">
        <v>109.35</v>
      </c>
      <c r="O9526" t="s">
        <v>397</v>
      </c>
    </row>
    <row r="9527" spans="1:15" hidden="1" x14ac:dyDescent="0.35">
      <c r="A9527" t="s">
        <v>567</v>
      </c>
      <c r="B9527" t="s">
        <v>84</v>
      </c>
      <c r="C9527" t="s">
        <v>331</v>
      </c>
      <c r="D9527" t="s">
        <v>78</v>
      </c>
      <c r="E9527">
        <v>2023</v>
      </c>
      <c r="F9527">
        <v>34</v>
      </c>
      <c r="G9527" t="s">
        <v>302</v>
      </c>
      <c r="H9527" t="s">
        <v>81</v>
      </c>
      <c r="I9527">
        <v>1436</v>
      </c>
      <c r="L9527" t="s">
        <v>568</v>
      </c>
      <c r="M9527">
        <v>1364.73</v>
      </c>
      <c r="N9527">
        <v>71.27</v>
      </c>
      <c r="O9527" t="s">
        <v>397</v>
      </c>
    </row>
    <row r="9528" spans="1:15" hidden="1" x14ac:dyDescent="0.35">
      <c r="A9528" t="s">
        <v>567</v>
      </c>
      <c r="B9528" t="s">
        <v>84</v>
      </c>
      <c r="C9528" t="s">
        <v>331</v>
      </c>
      <c r="D9528" t="s">
        <v>78</v>
      </c>
      <c r="E9528">
        <v>2023</v>
      </c>
      <c r="F9528">
        <v>34</v>
      </c>
      <c r="G9528" t="s">
        <v>302</v>
      </c>
      <c r="H9528" t="s">
        <v>81</v>
      </c>
      <c r="I9528">
        <v>130</v>
      </c>
      <c r="L9528" t="s">
        <v>568</v>
      </c>
      <c r="M9528">
        <v>123.55</v>
      </c>
      <c r="N9528">
        <v>6.45</v>
      </c>
      <c r="O9528" t="s">
        <v>397</v>
      </c>
    </row>
    <row r="9529" spans="1:15" hidden="1" x14ac:dyDescent="0.35">
      <c r="A9529" t="s">
        <v>567</v>
      </c>
      <c r="B9529" t="s">
        <v>84</v>
      </c>
      <c r="C9529" t="s">
        <v>331</v>
      </c>
      <c r="D9529" t="s">
        <v>78</v>
      </c>
      <c r="E9529">
        <v>2023</v>
      </c>
      <c r="F9529">
        <v>67</v>
      </c>
      <c r="G9529" t="s">
        <v>303</v>
      </c>
      <c r="H9529" t="s">
        <v>81</v>
      </c>
      <c r="I9529">
        <v>3141</v>
      </c>
      <c r="J9529">
        <v>0</v>
      </c>
      <c r="K9529">
        <v>3141</v>
      </c>
      <c r="L9529" t="s">
        <v>568</v>
      </c>
      <c r="O9529" t="s">
        <v>397</v>
      </c>
    </row>
    <row r="9530" spans="1:15" hidden="1" x14ac:dyDescent="0.35">
      <c r="A9530" t="s">
        <v>567</v>
      </c>
      <c r="B9530" t="s">
        <v>84</v>
      </c>
      <c r="C9530" t="s">
        <v>331</v>
      </c>
      <c r="D9530" t="s">
        <v>78</v>
      </c>
      <c r="E9530">
        <v>2023</v>
      </c>
      <c r="F9530">
        <v>34</v>
      </c>
      <c r="G9530" t="s">
        <v>302</v>
      </c>
      <c r="H9530" t="s">
        <v>80</v>
      </c>
      <c r="I9530">
        <v>5708</v>
      </c>
      <c r="L9530" t="s">
        <v>568</v>
      </c>
      <c r="M9530">
        <v>5424.7</v>
      </c>
      <c r="N9530">
        <v>283.3</v>
      </c>
      <c r="O9530" t="s">
        <v>397</v>
      </c>
    </row>
    <row r="9531" spans="1:15" hidden="1" x14ac:dyDescent="0.35">
      <c r="A9531" t="s">
        <v>567</v>
      </c>
      <c r="B9531" t="s">
        <v>84</v>
      </c>
      <c r="C9531" t="s">
        <v>331</v>
      </c>
      <c r="D9531" t="s">
        <v>78</v>
      </c>
      <c r="E9531">
        <v>2023</v>
      </c>
      <c r="F9531">
        <v>34</v>
      </c>
      <c r="G9531" t="s">
        <v>302</v>
      </c>
      <c r="H9531" t="s">
        <v>80</v>
      </c>
      <c r="I9531">
        <v>445</v>
      </c>
      <c r="L9531" t="s">
        <v>568</v>
      </c>
      <c r="M9531">
        <v>422.75</v>
      </c>
      <c r="N9531">
        <v>22.25</v>
      </c>
      <c r="O9531" t="s">
        <v>397</v>
      </c>
    </row>
    <row r="9532" spans="1:15" hidden="1" x14ac:dyDescent="0.35">
      <c r="A9532" t="s">
        <v>567</v>
      </c>
      <c r="B9532" t="s">
        <v>84</v>
      </c>
      <c r="C9532" t="s">
        <v>331</v>
      </c>
      <c r="D9532" t="s">
        <v>78</v>
      </c>
      <c r="E9532">
        <v>2023</v>
      </c>
      <c r="F9532">
        <v>34</v>
      </c>
      <c r="G9532" t="s">
        <v>302</v>
      </c>
      <c r="H9532" t="s">
        <v>80</v>
      </c>
      <c r="I9532">
        <v>2397</v>
      </c>
      <c r="L9532" t="s">
        <v>568</v>
      </c>
      <c r="M9532">
        <v>2278.0300000000002</v>
      </c>
      <c r="N9532">
        <v>118.97</v>
      </c>
      <c r="O9532" t="s">
        <v>397</v>
      </c>
    </row>
    <row r="9533" spans="1:15" hidden="1" x14ac:dyDescent="0.35">
      <c r="A9533" t="s">
        <v>567</v>
      </c>
      <c r="B9533" t="s">
        <v>84</v>
      </c>
      <c r="C9533" t="s">
        <v>331</v>
      </c>
      <c r="D9533" t="s">
        <v>78</v>
      </c>
      <c r="E9533">
        <v>2023</v>
      </c>
      <c r="F9533">
        <v>34</v>
      </c>
      <c r="G9533" t="s">
        <v>302</v>
      </c>
      <c r="H9533" t="s">
        <v>80</v>
      </c>
      <c r="I9533">
        <v>3826</v>
      </c>
      <c r="L9533" t="s">
        <v>568</v>
      </c>
      <c r="M9533">
        <v>3634.7</v>
      </c>
      <c r="N9533">
        <v>191.3</v>
      </c>
      <c r="O9533" t="s">
        <v>397</v>
      </c>
    </row>
    <row r="9534" spans="1:15" hidden="1" x14ac:dyDescent="0.35">
      <c r="A9534" t="s">
        <v>567</v>
      </c>
      <c r="B9534" t="s">
        <v>84</v>
      </c>
      <c r="C9534" t="s">
        <v>331</v>
      </c>
      <c r="D9534" t="s">
        <v>78</v>
      </c>
      <c r="E9534">
        <v>2023</v>
      </c>
      <c r="F9534">
        <v>34</v>
      </c>
      <c r="G9534" t="s">
        <v>302</v>
      </c>
      <c r="H9534" t="s">
        <v>81</v>
      </c>
      <c r="I9534">
        <v>90</v>
      </c>
      <c r="L9534" t="s">
        <v>568</v>
      </c>
      <c r="M9534">
        <v>85.53</v>
      </c>
      <c r="N9534">
        <v>4.47</v>
      </c>
      <c r="O9534" t="s">
        <v>397</v>
      </c>
    </row>
    <row r="9535" spans="1:15" hidden="1" x14ac:dyDescent="0.35">
      <c r="A9535" t="s">
        <v>567</v>
      </c>
      <c r="B9535" t="s">
        <v>84</v>
      </c>
      <c r="C9535" t="s">
        <v>331</v>
      </c>
      <c r="D9535" t="s">
        <v>78</v>
      </c>
      <c r="E9535">
        <v>2024</v>
      </c>
      <c r="F9535">
        <v>79</v>
      </c>
      <c r="G9535" t="s">
        <v>312</v>
      </c>
      <c r="H9535" t="s">
        <v>80</v>
      </c>
      <c r="I9535">
        <v>14935</v>
      </c>
      <c r="L9535" t="s">
        <v>568</v>
      </c>
      <c r="O9535" t="s">
        <v>397</v>
      </c>
    </row>
    <row r="9536" spans="1:15" hidden="1" x14ac:dyDescent="0.35">
      <c r="A9536" t="s">
        <v>567</v>
      </c>
      <c r="B9536" t="s">
        <v>84</v>
      </c>
      <c r="C9536" t="s">
        <v>331</v>
      </c>
      <c r="D9536" t="s">
        <v>78</v>
      </c>
      <c r="E9536">
        <v>2024</v>
      </c>
      <c r="F9536">
        <v>79</v>
      </c>
      <c r="G9536" t="s">
        <v>312</v>
      </c>
      <c r="H9536" t="s">
        <v>80</v>
      </c>
      <c r="I9536">
        <v>285</v>
      </c>
      <c r="L9536" t="s">
        <v>568</v>
      </c>
      <c r="O9536" t="s">
        <v>397</v>
      </c>
    </row>
    <row r="9537" spans="1:15" hidden="1" x14ac:dyDescent="0.35">
      <c r="A9537" t="s">
        <v>567</v>
      </c>
      <c r="B9537" t="s">
        <v>84</v>
      </c>
      <c r="C9537" t="s">
        <v>331</v>
      </c>
      <c r="D9537" t="s">
        <v>78</v>
      </c>
      <c r="E9537">
        <v>2024</v>
      </c>
      <c r="F9537">
        <v>79</v>
      </c>
      <c r="G9537" t="s">
        <v>312</v>
      </c>
      <c r="H9537" t="s">
        <v>80</v>
      </c>
      <c r="I9537">
        <v>14863</v>
      </c>
      <c r="L9537" t="s">
        <v>568</v>
      </c>
      <c r="O9537" t="s">
        <v>397</v>
      </c>
    </row>
    <row r="9538" spans="1:15" hidden="1" x14ac:dyDescent="0.35">
      <c r="A9538" t="s">
        <v>567</v>
      </c>
      <c r="B9538" t="s">
        <v>84</v>
      </c>
      <c r="C9538" t="s">
        <v>331</v>
      </c>
      <c r="D9538" t="s">
        <v>78</v>
      </c>
      <c r="E9538">
        <v>2024</v>
      </c>
      <c r="F9538">
        <v>79</v>
      </c>
      <c r="G9538" t="s">
        <v>312</v>
      </c>
      <c r="H9538" t="s">
        <v>80</v>
      </c>
      <c r="I9538">
        <v>2317</v>
      </c>
      <c r="L9538" t="s">
        <v>568</v>
      </c>
      <c r="O9538" t="s">
        <v>397</v>
      </c>
    </row>
    <row r="9539" spans="1:15" hidden="1" x14ac:dyDescent="0.35">
      <c r="A9539" t="s">
        <v>567</v>
      </c>
      <c r="B9539" t="s">
        <v>84</v>
      </c>
      <c r="C9539" t="s">
        <v>331</v>
      </c>
      <c r="D9539" t="s">
        <v>78</v>
      </c>
      <c r="E9539">
        <v>2024</v>
      </c>
      <c r="F9539">
        <v>79</v>
      </c>
      <c r="G9539" t="s">
        <v>312</v>
      </c>
      <c r="H9539" t="s">
        <v>81</v>
      </c>
      <c r="I9539">
        <v>4205</v>
      </c>
      <c r="L9539" t="s">
        <v>568</v>
      </c>
      <c r="O9539" t="s">
        <v>397</v>
      </c>
    </row>
    <row r="9540" spans="1:15" hidden="1" x14ac:dyDescent="0.35">
      <c r="A9540" t="s">
        <v>567</v>
      </c>
      <c r="B9540" t="s">
        <v>84</v>
      </c>
      <c r="C9540" t="s">
        <v>331</v>
      </c>
      <c r="D9540" t="s">
        <v>78</v>
      </c>
      <c r="E9540">
        <v>2024</v>
      </c>
      <c r="F9540">
        <v>79</v>
      </c>
      <c r="G9540" t="s">
        <v>312</v>
      </c>
      <c r="H9540" t="s">
        <v>81</v>
      </c>
      <c r="I9540">
        <v>840</v>
      </c>
      <c r="L9540" t="s">
        <v>568</v>
      </c>
      <c r="O9540" t="s">
        <v>397</v>
      </c>
    </row>
    <row r="9541" spans="1:15" hidden="1" x14ac:dyDescent="0.35">
      <c r="A9541" t="s">
        <v>567</v>
      </c>
      <c r="B9541" t="s">
        <v>84</v>
      </c>
      <c r="C9541" t="s">
        <v>331</v>
      </c>
      <c r="D9541" t="s">
        <v>78</v>
      </c>
      <c r="E9541">
        <v>2024</v>
      </c>
      <c r="F9541">
        <v>34</v>
      </c>
      <c r="G9541" t="s">
        <v>302</v>
      </c>
      <c r="H9541" t="s">
        <v>80</v>
      </c>
      <c r="I9541">
        <v>6150</v>
      </c>
      <c r="L9541" t="s">
        <v>568</v>
      </c>
      <c r="M9541">
        <v>5844.76</v>
      </c>
      <c r="N9541">
        <v>305.24</v>
      </c>
      <c r="O9541" t="s">
        <v>397</v>
      </c>
    </row>
    <row r="9542" spans="1:15" hidden="1" x14ac:dyDescent="0.35">
      <c r="A9542" t="s">
        <v>567</v>
      </c>
      <c r="B9542" t="s">
        <v>84</v>
      </c>
      <c r="C9542" t="s">
        <v>331</v>
      </c>
      <c r="D9542" t="s">
        <v>78</v>
      </c>
      <c r="E9542">
        <v>2024</v>
      </c>
      <c r="F9542">
        <v>34</v>
      </c>
      <c r="G9542" t="s">
        <v>302</v>
      </c>
      <c r="H9542" t="s">
        <v>80</v>
      </c>
      <c r="I9542">
        <v>1304</v>
      </c>
      <c r="L9542" t="s">
        <v>568</v>
      </c>
      <c r="M9542">
        <v>1238.8</v>
      </c>
      <c r="N9542">
        <v>65.2</v>
      </c>
      <c r="O9542" t="s">
        <v>397</v>
      </c>
    </row>
    <row r="9543" spans="1:15" hidden="1" x14ac:dyDescent="0.35">
      <c r="A9543" t="s">
        <v>567</v>
      </c>
      <c r="B9543" t="s">
        <v>84</v>
      </c>
      <c r="C9543" t="s">
        <v>331</v>
      </c>
      <c r="D9543" t="s">
        <v>78</v>
      </c>
      <c r="E9543">
        <v>2024</v>
      </c>
      <c r="F9543">
        <v>34</v>
      </c>
      <c r="G9543" t="s">
        <v>302</v>
      </c>
      <c r="H9543" t="s">
        <v>80</v>
      </c>
      <c r="I9543">
        <v>5020</v>
      </c>
      <c r="L9543" t="s">
        <v>568</v>
      </c>
      <c r="M9543">
        <v>4770.8500000000004</v>
      </c>
      <c r="N9543">
        <v>249.15</v>
      </c>
      <c r="O9543" t="s">
        <v>397</v>
      </c>
    </row>
    <row r="9544" spans="1:15" hidden="1" x14ac:dyDescent="0.35">
      <c r="A9544" t="s">
        <v>567</v>
      </c>
      <c r="B9544" t="s">
        <v>84</v>
      </c>
      <c r="C9544" t="s">
        <v>331</v>
      </c>
      <c r="D9544" t="s">
        <v>78</v>
      </c>
      <c r="E9544">
        <v>2024</v>
      </c>
      <c r="F9544">
        <v>34</v>
      </c>
      <c r="G9544" t="s">
        <v>302</v>
      </c>
      <c r="H9544" t="s">
        <v>80</v>
      </c>
      <c r="I9544">
        <v>298</v>
      </c>
      <c r="L9544" t="s">
        <v>568</v>
      </c>
      <c r="M9544">
        <v>283.20999999999998</v>
      </c>
      <c r="N9544">
        <v>14.79</v>
      </c>
      <c r="O9544" t="s">
        <v>397</v>
      </c>
    </row>
    <row r="9545" spans="1:15" hidden="1" x14ac:dyDescent="0.35">
      <c r="A9545" t="s">
        <v>567</v>
      </c>
      <c r="B9545" t="s">
        <v>84</v>
      </c>
      <c r="C9545" t="s">
        <v>331</v>
      </c>
      <c r="D9545" t="s">
        <v>78</v>
      </c>
      <c r="E9545">
        <v>2024</v>
      </c>
      <c r="F9545">
        <v>34</v>
      </c>
      <c r="G9545" t="s">
        <v>302</v>
      </c>
      <c r="H9545" t="s">
        <v>81</v>
      </c>
      <c r="I9545">
        <v>2628</v>
      </c>
      <c r="L9545" t="s">
        <v>568</v>
      </c>
      <c r="M9545">
        <v>2497.5700000000002</v>
      </c>
      <c r="N9545">
        <v>130.43</v>
      </c>
      <c r="O9545" t="s">
        <v>397</v>
      </c>
    </row>
    <row r="9546" spans="1:15" hidden="1" x14ac:dyDescent="0.35">
      <c r="A9546" t="s">
        <v>567</v>
      </c>
      <c r="B9546" t="s">
        <v>84</v>
      </c>
      <c r="C9546" t="s">
        <v>331</v>
      </c>
      <c r="D9546" t="s">
        <v>78</v>
      </c>
      <c r="E9546">
        <v>2024</v>
      </c>
      <c r="F9546">
        <v>34</v>
      </c>
      <c r="G9546" t="s">
        <v>302</v>
      </c>
      <c r="H9546" t="s">
        <v>81</v>
      </c>
      <c r="I9546">
        <v>624</v>
      </c>
      <c r="L9546" t="s">
        <v>568</v>
      </c>
      <c r="M9546">
        <v>593.03</v>
      </c>
      <c r="N9546">
        <v>30.97</v>
      </c>
      <c r="O9546" t="s">
        <v>397</v>
      </c>
    </row>
    <row r="9547" spans="1:15" hidden="1" x14ac:dyDescent="0.35">
      <c r="A9547" t="s">
        <v>567</v>
      </c>
      <c r="B9547" t="s">
        <v>84</v>
      </c>
      <c r="C9547" t="s">
        <v>331</v>
      </c>
      <c r="D9547" t="s">
        <v>78</v>
      </c>
      <c r="E9547">
        <v>2024</v>
      </c>
      <c r="F9547">
        <v>34</v>
      </c>
      <c r="G9547" t="s">
        <v>302</v>
      </c>
      <c r="H9547" t="s">
        <v>80</v>
      </c>
      <c r="I9547">
        <v>5059</v>
      </c>
      <c r="L9547" t="s">
        <v>568</v>
      </c>
      <c r="M9547">
        <v>4807.91</v>
      </c>
      <c r="N9547">
        <v>251.09</v>
      </c>
      <c r="O9547" t="s">
        <v>397</v>
      </c>
    </row>
    <row r="9548" spans="1:15" hidden="1" x14ac:dyDescent="0.35">
      <c r="A9548" t="s">
        <v>567</v>
      </c>
      <c r="B9548" t="s">
        <v>84</v>
      </c>
      <c r="C9548" t="s">
        <v>331</v>
      </c>
      <c r="D9548" t="s">
        <v>78</v>
      </c>
      <c r="E9548">
        <v>2024</v>
      </c>
      <c r="F9548">
        <v>34</v>
      </c>
      <c r="G9548" t="s">
        <v>302</v>
      </c>
      <c r="H9548" t="s">
        <v>80</v>
      </c>
      <c r="I9548">
        <v>571</v>
      </c>
      <c r="L9548" t="s">
        <v>568</v>
      </c>
      <c r="M9548">
        <v>542.45000000000005</v>
      </c>
      <c r="N9548">
        <v>28.55</v>
      </c>
      <c r="O9548" t="s">
        <v>397</v>
      </c>
    </row>
    <row r="9549" spans="1:15" hidden="1" x14ac:dyDescent="0.35">
      <c r="A9549" t="s">
        <v>567</v>
      </c>
      <c r="B9549" t="s">
        <v>84</v>
      </c>
      <c r="C9549" t="s">
        <v>331</v>
      </c>
      <c r="D9549" t="s">
        <v>78</v>
      </c>
      <c r="E9549">
        <v>2024</v>
      </c>
      <c r="F9549">
        <v>34</v>
      </c>
      <c r="G9549" t="s">
        <v>302</v>
      </c>
      <c r="H9549" t="s">
        <v>80</v>
      </c>
      <c r="I9549">
        <v>2210</v>
      </c>
      <c r="L9549" t="s">
        <v>568</v>
      </c>
      <c r="M9549">
        <v>2100.31</v>
      </c>
      <c r="N9549">
        <v>109.69</v>
      </c>
      <c r="O9549" t="s">
        <v>397</v>
      </c>
    </row>
    <row r="9550" spans="1:15" hidden="1" x14ac:dyDescent="0.35">
      <c r="A9550" t="s">
        <v>567</v>
      </c>
      <c r="B9550" t="s">
        <v>84</v>
      </c>
      <c r="C9550" t="s">
        <v>331</v>
      </c>
      <c r="D9550" t="s">
        <v>78</v>
      </c>
      <c r="E9550">
        <v>2024</v>
      </c>
      <c r="F9550">
        <v>34</v>
      </c>
      <c r="G9550" t="s">
        <v>302</v>
      </c>
      <c r="H9550" t="s">
        <v>80</v>
      </c>
      <c r="I9550">
        <v>4141</v>
      </c>
      <c r="L9550" t="s">
        <v>568</v>
      </c>
      <c r="M9550">
        <v>3935.47</v>
      </c>
      <c r="N9550">
        <v>205.53</v>
      </c>
      <c r="O9550" t="s">
        <v>397</v>
      </c>
    </row>
    <row r="9551" spans="1:15" hidden="1" x14ac:dyDescent="0.35">
      <c r="A9551" t="s">
        <v>567</v>
      </c>
      <c r="B9551" t="s">
        <v>84</v>
      </c>
      <c r="C9551" t="s">
        <v>331</v>
      </c>
      <c r="D9551" t="s">
        <v>78</v>
      </c>
      <c r="E9551">
        <v>2025</v>
      </c>
      <c r="F9551">
        <v>79</v>
      </c>
      <c r="G9551" t="s">
        <v>312</v>
      </c>
      <c r="H9551" t="s">
        <v>80</v>
      </c>
      <c r="I9551">
        <v>13099</v>
      </c>
      <c r="L9551" t="s">
        <v>568</v>
      </c>
      <c r="O9551" t="s">
        <v>397</v>
      </c>
    </row>
    <row r="9552" spans="1:15" hidden="1" x14ac:dyDescent="0.35">
      <c r="A9552" t="s">
        <v>567</v>
      </c>
      <c r="B9552" t="s">
        <v>84</v>
      </c>
      <c r="C9552" t="s">
        <v>331</v>
      </c>
      <c r="D9552" t="s">
        <v>78</v>
      </c>
      <c r="E9552">
        <v>2025</v>
      </c>
      <c r="F9552">
        <v>79</v>
      </c>
      <c r="G9552" t="s">
        <v>312</v>
      </c>
      <c r="H9552" t="s">
        <v>80</v>
      </c>
      <c r="I9552">
        <v>397</v>
      </c>
      <c r="L9552" t="s">
        <v>568</v>
      </c>
      <c r="O9552" t="s">
        <v>397</v>
      </c>
    </row>
    <row r="9553" spans="1:15" hidden="1" x14ac:dyDescent="0.35">
      <c r="A9553" t="s">
        <v>567</v>
      </c>
      <c r="B9553" t="s">
        <v>84</v>
      </c>
      <c r="C9553" t="s">
        <v>331</v>
      </c>
      <c r="D9553" t="s">
        <v>78</v>
      </c>
      <c r="E9553">
        <v>2025</v>
      </c>
      <c r="F9553">
        <v>79</v>
      </c>
      <c r="G9553" t="s">
        <v>312</v>
      </c>
      <c r="H9553" t="s">
        <v>80</v>
      </c>
      <c r="I9553">
        <v>11645</v>
      </c>
      <c r="L9553" t="s">
        <v>568</v>
      </c>
      <c r="O9553" t="s">
        <v>397</v>
      </c>
    </row>
    <row r="9554" spans="1:15" hidden="1" x14ac:dyDescent="0.35">
      <c r="A9554" t="s">
        <v>567</v>
      </c>
      <c r="B9554" t="s">
        <v>84</v>
      </c>
      <c r="C9554" t="s">
        <v>331</v>
      </c>
      <c r="D9554" t="s">
        <v>78</v>
      </c>
      <c r="E9554">
        <v>2025</v>
      </c>
      <c r="F9554">
        <v>79</v>
      </c>
      <c r="G9554" t="s">
        <v>312</v>
      </c>
      <c r="H9554" t="s">
        <v>80</v>
      </c>
      <c r="I9554">
        <v>1945</v>
      </c>
      <c r="L9554" t="s">
        <v>568</v>
      </c>
      <c r="O9554" t="s">
        <v>397</v>
      </c>
    </row>
    <row r="9555" spans="1:15" hidden="1" x14ac:dyDescent="0.35">
      <c r="A9555" t="s">
        <v>567</v>
      </c>
      <c r="B9555" t="s">
        <v>84</v>
      </c>
      <c r="C9555" t="s">
        <v>331</v>
      </c>
      <c r="D9555" t="s">
        <v>78</v>
      </c>
      <c r="E9555">
        <v>2025</v>
      </c>
      <c r="F9555">
        <v>79</v>
      </c>
      <c r="G9555" t="s">
        <v>312</v>
      </c>
      <c r="H9555" t="s">
        <v>81</v>
      </c>
      <c r="I9555">
        <v>4495</v>
      </c>
      <c r="L9555" t="s">
        <v>568</v>
      </c>
      <c r="O9555" t="s">
        <v>397</v>
      </c>
    </row>
    <row r="9556" spans="1:15" hidden="1" x14ac:dyDescent="0.35">
      <c r="A9556" t="s">
        <v>567</v>
      </c>
      <c r="B9556" t="s">
        <v>84</v>
      </c>
      <c r="C9556" t="s">
        <v>331</v>
      </c>
      <c r="D9556" t="s">
        <v>78</v>
      </c>
      <c r="E9556">
        <v>2025</v>
      </c>
      <c r="F9556">
        <v>79</v>
      </c>
      <c r="G9556" t="s">
        <v>312</v>
      </c>
      <c r="H9556" t="s">
        <v>81</v>
      </c>
      <c r="I9556">
        <v>1476</v>
      </c>
      <c r="L9556" t="s">
        <v>568</v>
      </c>
      <c r="O9556" t="s">
        <v>397</v>
      </c>
    </row>
    <row r="9557" spans="1:15" hidden="1" x14ac:dyDescent="0.35">
      <c r="A9557" t="s">
        <v>567</v>
      </c>
      <c r="B9557" t="s">
        <v>84</v>
      </c>
      <c r="C9557" t="s">
        <v>331</v>
      </c>
      <c r="D9557" t="s">
        <v>78</v>
      </c>
      <c r="E9557">
        <v>2025</v>
      </c>
      <c r="F9557">
        <v>34</v>
      </c>
      <c r="G9557" t="s">
        <v>302</v>
      </c>
      <c r="H9557" t="s">
        <v>80</v>
      </c>
      <c r="I9557">
        <v>1040</v>
      </c>
      <c r="L9557" t="s">
        <v>568</v>
      </c>
      <c r="M9557">
        <v>988.38</v>
      </c>
      <c r="N9557">
        <v>51.62</v>
      </c>
      <c r="O9557" t="s">
        <v>397</v>
      </c>
    </row>
    <row r="9558" spans="1:15" hidden="1" x14ac:dyDescent="0.35">
      <c r="A9558" t="s">
        <v>567</v>
      </c>
      <c r="B9558" t="s">
        <v>84</v>
      </c>
      <c r="C9558" t="s">
        <v>331</v>
      </c>
      <c r="D9558" t="s">
        <v>78</v>
      </c>
      <c r="E9558">
        <v>2025</v>
      </c>
      <c r="F9558">
        <v>34</v>
      </c>
      <c r="G9558" t="s">
        <v>302</v>
      </c>
      <c r="H9558" t="s">
        <v>80</v>
      </c>
      <c r="I9558">
        <v>103</v>
      </c>
      <c r="L9558" t="s">
        <v>568</v>
      </c>
      <c r="M9558">
        <v>97.89</v>
      </c>
      <c r="N9558">
        <v>5.1100000000000003</v>
      </c>
      <c r="O9558" t="s">
        <v>397</v>
      </c>
    </row>
    <row r="9559" spans="1:15" hidden="1" x14ac:dyDescent="0.35">
      <c r="A9559" t="s">
        <v>567</v>
      </c>
      <c r="B9559" t="s">
        <v>84</v>
      </c>
      <c r="C9559" t="s">
        <v>331</v>
      </c>
      <c r="D9559" t="s">
        <v>78</v>
      </c>
      <c r="E9559">
        <v>2025</v>
      </c>
      <c r="F9559">
        <v>34</v>
      </c>
      <c r="G9559" t="s">
        <v>302</v>
      </c>
      <c r="H9559" t="s">
        <v>80</v>
      </c>
      <c r="I9559">
        <v>1682</v>
      </c>
      <c r="L9559" t="s">
        <v>568</v>
      </c>
      <c r="M9559">
        <v>1598.52</v>
      </c>
      <c r="N9559">
        <v>83.48</v>
      </c>
      <c r="O9559" t="s">
        <v>397</v>
      </c>
    </row>
    <row r="9560" spans="1:15" hidden="1" x14ac:dyDescent="0.35">
      <c r="A9560" t="s">
        <v>567</v>
      </c>
      <c r="B9560" t="s">
        <v>84</v>
      </c>
      <c r="C9560" t="s">
        <v>331</v>
      </c>
      <c r="D9560" t="s">
        <v>78</v>
      </c>
      <c r="E9560">
        <v>2025</v>
      </c>
      <c r="F9560">
        <v>34</v>
      </c>
      <c r="G9560" t="s">
        <v>302</v>
      </c>
      <c r="H9560" t="s">
        <v>80</v>
      </c>
      <c r="I9560">
        <v>739</v>
      </c>
      <c r="L9560" t="s">
        <v>568</v>
      </c>
      <c r="M9560">
        <v>702.05</v>
      </c>
      <c r="N9560">
        <v>36.950000000000003</v>
      </c>
      <c r="O9560" t="s">
        <v>397</v>
      </c>
    </row>
    <row r="9561" spans="1:15" hidden="1" x14ac:dyDescent="0.35">
      <c r="A9561" t="s">
        <v>567</v>
      </c>
      <c r="B9561" t="s">
        <v>84</v>
      </c>
      <c r="C9561" t="s">
        <v>331</v>
      </c>
      <c r="D9561" t="s">
        <v>78</v>
      </c>
      <c r="E9561">
        <v>2025</v>
      </c>
      <c r="F9561">
        <v>34</v>
      </c>
      <c r="G9561" t="s">
        <v>302</v>
      </c>
      <c r="H9561" t="s">
        <v>81</v>
      </c>
      <c r="I9561">
        <v>1742</v>
      </c>
      <c r="L9561" t="s">
        <v>568</v>
      </c>
      <c r="M9561">
        <v>1655.54</v>
      </c>
      <c r="N9561">
        <v>86.46</v>
      </c>
      <c r="O9561" t="s">
        <v>397</v>
      </c>
    </row>
    <row r="9562" spans="1:15" hidden="1" x14ac:dyDescent="0.35">
      <c r="A9562" t="s">
        <v>567</v>
      </c>
      <c r="B9562" t="s">
        <v>84</v>
      </c>
      <c r="C9562" t="s">
        <v>331</v>
      </c>
      <c r="D9562" t="s">
        <v>78</v>
      </c>
      <c r="E9562">
        <v>2025</v>
      </c>
      <c r="F9562">
        <v>34</v>
      </c>
      <c r="G9562" t="s">
        <v>302</v>
      </c>
      <c r="H9562" t="s">
        <v>81</v>
      </c>
      <c r="I9562">
        <v>680</v>
      </c>
      <c r="L9562" t="s">
        <v>568</v>
      </c>
      <c r="M9562">
        <v>646</v>
      </c>
      <c r="N9562">
        <v>34</v>
      </c>
      <c r="O9562" t="s">
        <v>397</v>
      </c>
    </row>
    <row r="9563" spans="1:15" hidden="1" x14ac:dyDescent="0.35">
      <c r="A9563" t="s">
        <v>567</v>
      </c>
      <c r="B9563" t="s">
        <v>84</v>
      </c>
      <c r="C9563" t="s">
        <v>339</v>
      </c>
      <c r="D9563" t="s">
        <v>78</v>
      </c>
      <c r="E9563">
        <v>2022</v>
      </c>
      <c r="F9563">
        <v>34</v>
      </c>
      <c r="G9563" t="s">
        <v>302</v>
      </c>
      <c r="H9563" t="s">
        <v>80</v>
      </c>
      <c r="I9563">
        <v>248</v>
      </c>
      <c r="L9563" t="s">
        <v>568</v>
      </c>
      <c r="M9563">
        <v>235.6</v>
      </c>
      <c r="N9563">
        <v>12.4</v>
      </c>
      <c r="O9563" t="s">
        <v>398</v>
      </c>
    </row>
    <row r="9564" spans="1:15" hidden="1" x14ac:dyDescent="0.35">
      <c r="A9564" t="s">
        <v>567</v>
      </c>
      <c r="B9564" t="s">
        <v>84</v>
      </c>
      <c r="C9564" t="s">
        <v>339</v>
      </c>
      <c r="D9564" t="s">
        <v>78</v>
      </c>
      <c r="E9564">
        <v>2022</v>
      </c>
      <c r="F9564">
        <v>34</v>
      </c>
      <c r="G9564" t="s">
        <v>302</v>
      </c>
      <c r="H9564" t="s">
        <v>80</v>
      </c>
      <c r="I9564">
        <v>10</v>
      </c>
      <c r="L9564" t="s">
        <v>568</v>
      </c>
      <c r="M9564">
        <v>9.5</v>
      </c>
      <c r="N9564">
        <v>0.5</v>
      </c>
      <c r="O9564" t="s">
        <v>398</v>
      </c>
    </row>
    <row r="9565" spans="1:15" hidden="1" x14ac:dyDescent="0.35">
      <c r="A9565" t="s">
        <v>567</v>
      </c>
      <c r="B9565" t="s">
        <v>84</v>
      </c>
      <c r="C9565" t="s">
        <v>339</v>
      </c>
      <c r="D9565" t="s">
        <v>78</v>
      </c>
      <c r="E9565">
        <v>2022</v>
      </c>
      <c r="F9565">
        <v>34</v>
      </c>
      <c r="G9565" t="s">
        <v>302</v>
      </c>
      <c r="H9565" t="s">
        <v>80</v>
      </c>
      <c r="I9565">
        <v>312</v>
      </c>
      <c r="L9565" t="s">
        <v>568</v>
      </c>
      <c r="M9565">
        <v>296.39999999999998</v>
      </c>
      <c r="N9565">
        <v>15.6</v>
      </c>
      <c r="O9565" t="s">
        <v>398</v>
      </c>
    </row>
    <row r="9566" spans="1:15" hidden="1" x14ac:dyDescent="0.35">
      <c r="A9566" t="s">
        <v>567</v>
      </c>
      <c r="B9566" t="s">
        <v>84</v>
      </c>
      <c r="C9566" t="s">
        <v>339</v>
      </c>
      <c r="D9566" t="s">
        <v>78</v>
      </c>
      <c r="E9566">
        <v>2022</v>
      </c>
      <c r="F9566">
        <v>34</v>
      </c>
      <c r="G9566" t="s">
        <v>302</v>
      </c>
      <c r="H9566" t="s">
        <v>80</v>
      </c>
      <c r="I9566">
        <v>22</v>
      </c>
      <c r="L9566" t="s">
        <v>568</v>
      </c>
      <c r="M9566">
        <v>20.9</v>
      </c>
      <c r="N9566">
        <v>1.1000000000000001</v>
      </c>
      <c r="O9566" t="s">
        <v>398</v>
      </c>
    </row>
    <row r="9567" spans="1:15" hidden="1" x14ac:dyDescent="0.35">
      <c r="A9567" t="s">
        <v>567</v>
      </c>
      <c r="B9567" t="s">
        <v>84</v>
      </c>
      <c r="C9567" t="s">
        <v>339</v>
      </c>
      <c r="D9567" t="s">
        <v>78</v>
      </c>
      <c r="E9567">
        <v>2022</v>
      </c>
      <c r="F9567">
        <v>34</v>
      </c>
      <c r="G9567" t="s">
        <v>302</v>
      </c>
      <c r="H9567" t="s">
        <v>81</v>
      </c>
      <c r="I9567">
        <v>315</v>
      </c>
      <c r="L9567" t="s">
        <v>568</v>
      </c>
      <c r="M9567">
        <v>299.25</v>
      </c>
      <c r="N9567">
        <v>15.75</v>
      </c>
      <c r="O9567" t="s">
        <v>398</v>
      </c>
    </row>
    <row r="9568" spans="1:15" hidden="1" x14ac:dyDescent="0.35">
      <c r="A9568" t="s">
        <v>567</v>
      </c>
      <c r="B9568" t="s">
        <v>84</v>
      </c>
      <c r="C9568" t="s">
        <v>339</v>
      </c>
      <c r="D9568" t="s">
        <v>78</v>
      </c>
      <c r="E9568">
        <v>2022</v>
      </c>
      <c r="F9568">
        <v>34</v>
      </c>
      <c r="G9568" t="s">
        <v>302</v>
      </c>
      <c r="H9568" t="s">
        <v>81</v>
      </c>
      <c r="I9568">
        <v>158</v>
      </c>
      <c r="L9568" t="s">
        <v>568</v>
      </c>
      <c r="M9568">
        <v>150.1</v>
      </c>
      <c r="N9568">
        <v>7.9</v>
      </c>
      <c r="O9568" t="s">
        <v>398</v>
      </c>
    </row>
    <row r="9569" spans="1:15" hidden="1" x14ac:dyDescent="0.35">
      <c r="A9569" t="s">
        <v>567</v>
      </c>
      <c r="B9569" t="s">
        <v>84</v>
      </c>
      <c r="C9569" t="s">
        <v>339</v>
      </c>
      <c r="D9569" t="s">
        <v>78</v>
      </c>
      <c r="E9569">
        <v>2023</v>
      </c>
      <c r="F9569">
        <v>34</v>
      </c>
      <c r="G9569" t="s">
        <v>302</v>
      </c>
      <c r="H9569" t="s">
        <v>80</v>
      </c>
      <c r="I9569">
        <v>860</v>
      </c>
      <c r="L9569" t="s">
        <v>568</v>
      </c>
      <c r="M9569">
        <v>817</v>
      </c>
      <c r="N9569">
        <v>43</v>
      </c>
      <c r="O9569" t="s">
        <v>398</v>
      </c>
    </row>
    <row r="9570" spans="1:15" hidden="1" x14ac:dyDescent="0.35">
      <c r="A9570" t="s">
        <v>567</v>
      </c>
      <c r="B9570" t="s">
        <v>84</v>
      </c>
      <c r="C9570" t="s">
        <v>339</v>
      </c>
      <c r="D9570" t="s">
        <v>78</v>
      </c>
      <c r="E9570">
        <v>2023</v>
      </c>
      <c r="F9570">
        <v>34</v>
      </c>
      <c r="G9570" t="s">
        <v>302</v>
      </c>
      <c r="H9570" t="s">
        <v>80</v>
      </c>
      <c r="I9570">
        <v>18</v>
      </c>
      <c r="L9570" t="s">
        <v>568</v>
      </c>
      <c r="M9570">
        <v>17.100000000000001</v>
      </c>
      <c r="N9570">
        <v>0.9</v>
      </c>
      <c r="O9570" t="s">
        <v>398</v>
      </c>
    </row>
    <row r="9571" spans="1:15" hidden="1" x14ac:dyDescent="0.35">
      <c r="A9571" t="s">
        <v>567</v>
      </c>
      <c r="B9571" t="s">
        <v>84</v>
      </c>
      <c r="C9571" t="s">
        <v>339</v>
      </c>
      <c r="D9571" t="s">
        <v>78</v>
      </c>
      <c r="E9571">
        <v>2023</v>
      </c>
      <c r="F9571">
        <v>34</v>
      </c>
      <c r="G9571" t="s">
        <v>302</v>
      </c>
      <c r="H9571" t="s">
        <v>80</v>
      </c>
      <c r="I9571">
        <v>794</v>
      </c>
      <c r="L9571" t="s">
        <v>568</v>
      </c>
      <c r="M9571">
        <v>754.3</v>
      </c>
      <c r="N9571">
        <v>39.700000000000003</v>
      </c>
      <c r="O9571" t="s">
        <v>398</v>
      </c>
    </row>
    <row r="9572" spans="1:15" hidden="1" x14ac:dyDescent="0.35">
      <c r="A9572" t="s">
        <v>567</v>
      </c>
      <c r="B9572" t="s">
        <v>84</v>
      </c>
      <c r="C9572" t="s">
        <v>339</v>
      </c>
      <c r="D9572" t="s">
        <v>78</v>
      </c>
      <c r="E9572">
        <v>2023</v>
      </c>
      <c r="F9572">
        <v>34</v>
      </c>
      <c r="G9572" t="s">
        <v>302</v>
      </c>
      <c r="H9572" t="s">
        <v>80</v>
      </c>
      <c r="I9572">
        <v>19</v>
      </c>
      <c r="L9572" t="s">
        <v>568</v>
      </c>
      <c r="M9572">
        <v>18.05</v>
      </c>
      <c r="N9572">
        <v>0.95</v>
      </c>
      <c r="O9572" t="s">
        <v>398</v>
      </c>
    </row>
    <row r="9573" spans="1:15" hidden="1" x14ac:dyDescent="0.35">
      <c r="A9573" t="s">
        <v>567</v>
      </c>
      <c r="B9573" t="s">
        <v>84</v>
      </c>
      <c r="C9573" t="s">
        <v>339</v>
      </c>
      <c r="D9573" t="s">
        <v>78</v>
      </c>
      <c r="E9573">
        <v>2023</v>
      </c>
      <c r="F9573">
        <v>34</v>
      </c>
      <c r="G9573" t="s">
        <v>302</v>
      </c>
      <c r="H9573" t="s">
        <v>81</v>
      </c>
      <c r="I9573">
        <v>1058</v>
      </c>
      <c r="L9573" t="s">
        <v>568</v>
      </c>
      <c r="M9573">
        <v>1005.1</v>
      </c>
      <c r="N9573">
        <v>52.9</v>
      </c>
      <c r="O9573" t="s">
        <v>398</v>
      </c>
    </row>
    <row r="9574" spans="1:15" hidden="1" x14ac:dyDescent="0.35">
      <c r="A9574" t="s">
        <v>567</v>
      </c>
      <c r="B9574" t="s">
        <v>84</v>
      </c>
      <c r="C9574" t="s">
        <v>339</v>
      </c>
      <c r="D9574" t="s">
        <v>78</v>
      </c>
      <c r="E9574">
        <v>2023</v>
      </c>
      <c r="F9574">
        <v>34</v>
      </c>
      <c r="G9574" t="s">
        <v>302</v>
      </c>
      <c r="H9574" t="s">
        <v>81</v>
      </c>
      <c r="I9574">
        <v>440</v>
      </c>
      <c r="L9574" t="s">
        <v>568</v>
      </c>
      <c r="M9574">
        <v>418</v>
      </c>
      <c r="N9574">
        <v>22</v>
      </c>
      <c r="O9574" t="s">
        <v>398</v>
      </c>
    </row>
    <row r="9575" spans="1:15" hidden="1" x14ac:dyDescent="0.35">
      <c r="A9575" t="s">
        <v>567</v>
      </c>
      <c r="B9575" t="s">
        <v>84</v>
      </c>
      <c r="C9575" t="s">
        <v>339</v>
      </c>
      <c r="D9575" t="s">
        <v>78</v>
      </c>
      <c r="E9575">
        <v>2023</v>
      </c>
      <c r="F9575">
        <v>34</v>
      </c>
      <c r="G9575" t="s">
        <v>302</v>
      </c>
      <c r="H9575" t="s">
        <v>80</v>
      </c>
      <c r="I9575">
        <v>1505</v>
      </c>
      <c r="L9575" t="s">
        <v>568</v>
      </c>
      <c r="M9575">
        <v>1429.75</v>
      </c>
      <c r="N9575">
        <v>75.25</v>
      </c>
      <c r="O9575" t="s">
        <v>398</v>
      </c>
    </row>
    <row r="9576" spans="1:15" hidden="1" x14ac:dyDescent="0.35">
      <c r="A9576" t="s">
        <v>567</v>
      </c>
      <c r="B9576" t="s">
        <v>84</v>
      </c>
      <c r="C9576" t="s">
        <v>339</v>
      </c>
      <c r="D9576" t="s">
        <v>78</v>
      </c>
      <c r="E9576">
        <v>2023</v>
      </c>
      <c r="F9576">
        <v>34</v>
      </c>
      <c r="G9576" t="s">
        <v>302</v>
      </c>
      <c r="H9576" t="s">
        <v>80</v>
      </c>
      <c r="I9576">
        <v>32</v>
      </c>
      <c r="L9576" t="s">
        <v>568</v>
      </c>
      <c r="M9576">
        <v>30.4</v>
      </c>
      <c r="N9576">
        <v>1.6</v>
      </c>
      <c r="O9576" t="s">
        <v>398</v>
      </c>
    </row>
    <row r="9577" spans="1:15" hidden="1" x14ac:dyDescent="0.35">
      <c r="A9577" t="s">
        <v>567</v>
      </c>
      <c r="B9577" t="s">
        <v>84</v>
      </c>
      <c r="C9577" t="s">
        <v>339</v>
      </c>
      <c r="D9577" t="s">
        <v>78</v>
      </c>
      <c r="E9577">
        <v>2023</v>
      </c>
      <c r="F9577">
        <v>34</v>
      </c>
      <c r="G9577" t="s">
        <v>302</v>
      </c>
      <c r="H9577" t="s">
        <v>80</v>
      </c>
      <c r="I9577">
        <v>1389</v>
      </c>
      <c r="L9577" t="s">
        <v>568</v>
      </c>
      <c r="M9577">
        <v>1319.55</v>
      </c>
      <c r="N9577">
        <v>69.45</v>
      </c>
      <c r="O9577" t="s">
        <v>398</v>
      </c>
    </row>
    <row r="9578" spans="1:15" hidden="1" x14ac:dyDescent="0.35">
      <c r="A9578" t="s">
        <v>567</v>
      </c>
      <c r="B9578" t="s">
        <v>84</v>
      </c>
      <c r="C9578" t="s">
        <v>339</v>
      </c>
      <c r="D9578" t="s">
        <v>78</v>
      </c>
      <c r="E9578">
        <v>2023</v>
      </c>
      <c r="F9578">
        <v>34</v>
      </c>
      <c r="G9578" t="s">
        <v>302</v>
      </c>
      <c r="H9578" t="s">
        <v>80</v>
      </c>
      <c r="I9578">
        <v>33</v>
      </c>
      <c r="L9578" t="s">
        <v>568</v>
      </c>
      <c r="M9578">
        <v>31.35</v>
      </c>
      <c r="N9578">
        <v>1.65</v>
      </c>
      <c r="O9578" t="s">
        <v>398</v>
      </c>
    </row>
    <row r="9579" spans="1:15" hidden="1" x14ac:dyDescent="0.35">
      <c r="A9579" t="s">
        <v>567</v>
      </c>
      <c r="B9579" t="s">
        <v>84</v>
      </c>
      <c r="C9579" t="s">
        <v>339</v>
      </c>
      <c r="D9579" t="s">
        <v>78</v>
      </c>
      <c r="E9579">
        <v>2023</v>
      </c>
      <c r="F9579">
        <v>34</v>
      </c>
      <c r="G9579" t="s">
        <v>302</v>
      </c>
      <c r="H9579" t="s">
        <v>81</v>
      </c>
      <c r="I9579">
        <v>1852</v>
      </c>
      <c r="L9579" t="s">
        <v>568</v>
      </c>
      <c r="M9579">
        <v>1759.4</v>
      </c>
      <c r="N9579">
        <v>92.6</v>
      </c>
      <c r="O9579" t="s">
        <v>398</v>
      </c>
    </row>
    <row r="9580" spans="1:15" hidden="1" x14ac:dyDescent="0.35">
      <c r="A9580" t="s">
        <v>567</v>
      </c>
      <c r="B9580" t="s">
        <v>84</v>
      </c>
      <c r="C9580" t="s">
        <v>339</v>
      </c>
      <c r="D9580" t="s">
        <v>78</v>
      </c>
      <c r="E9580">
        <v>2023</v>
      </c>
      <c r="F9580">
        <v>34</v>
      </c>
      <c r="G9580" t="s">
        <v>302</v>
      </c>
      <c r="H9580" t="s">
        <v>81</v>
      </c>
      <c r="I9580">
        <v>770</v>
      </c>
      <c r="L9580" t="s">
        <v>568</v>
      </c>
      <c r="M9580">
        <v>731.5</v>
      </c>
      <c r="N9580">
        <v>38.5</v>
      </c>
      <c r="O9580" t="s">
        <v>398</v>
      </c>
    </row>
    <row r="9581" spans="1:15" hidden="1" x14ac:dyDescent="0.35">
      <c r="A9581" t="s">
        <v>567</v>
      </c>
      <c r="B9581" t="s">
        <v>84</v>
      </c>
      <c r="C9581" t="s">
        <v>339</v>
      </c>
      <c r="D9581" t="s">
        <v>78</v>
      </c>
      <c r="E9581">
        <v>2024</v>
      </c>
      <c r="F9581">
        <v>34</v>
      </c>
      <c r="G9581" t="s">
        <v>302</v>
      </c>
      <c r="H9581" t="s">
        <v>80</v>
      </c>
      <c r="I9581">
        <v>2083</v>
      </c>
      <c r="L9581" t="s">
        <v>568</v>
      </c>
      <c r="M9581">
        <v>1978.85</v>
      </c>
      <c r="N9581">
        <v>104.15</v>
      </c>
      <c r="O9581" t="s">
        <v>398</v>
      </c>
    </row>
    <row r="9582" spans="1:15" hidden="1" x14ac:dyDescent="0.35">
      <c r="A9582" t="s">
        <v>567</v>
      </c>
      <c r="B9582" t="s">
        <v>84</v>
      </c>
      <c r="C9582" t="s">
        <v>339</v>
      </c>
      <c r="D9582" t="s">
        <v>78</v>
      </c>
      <c r="E9582">
        <v>2024</v>
      </c>
      <c r="F9582">
        <v>34</v>
      </c>
      <c r="G9582" t="s">
        <v>302</v>
      </c>
      <c r="H9582" t="s">
        <v>80</v>
      </c>
      <c r="I9582">
        <v>79</v>
      </c>
      <c r="L9582" t="s">
        <v>568</v>
      </c>
      <c r="M9582">
        <v>75.05</v>
      </c>
      <c r="N9582">
        <v>3.95</v>
      </c>
      <c r="O9582" t="s">
        <v>398</v>
      </c>
    </row>
    <row r="9583" spans="1:15" hidden="1" x14ac:dyDescent="0.35">
      <c r="A9583" t="s">
        <v>567</v>
      </c>
      <c r="B9583" t="s">
        <v>84</v>
      </c>
      <c r="C9583" t="s">
        <v>339</v>
      </c>
      <c r="D9583" t="s">
        <v>78</v>
      </c>
      <c r="E9583">
        <v>2024</v>
      </c>
      <c r="F9583">
        <v>34</v>
      </c>
      <c r="G9583" t="s">
        <v>302</v>
      </c>
      <c r="H9583" t="s">
        <v>80</v>
      </c>
      <c r="I9583">
        <v>2510</v>
      </c>
      <c r="L9583" t="s">
        <v>568</v>
      </c>
      <c r="M9583">
        <v>2384.5</v>
      </c>
      <c r="N9583">
        <v>125.5</v>
      </c>
      <c r="O9583" t="s">
        <v>398</v>
      </c>
    </row>
    <row r="9584" spans="1:15" hidden="1" x14ac:dyDescent="0.35">
      <c r="A9584" t="s">
        <v>567</v>
      </c>
      <c r="B9584" t="s">
        <v>84</v>
      </c>
      <c r="C9584" t="s">
        <v>339</v>
      </c>
      <c r="D9584" t="s">
        <v>78</v>
      </c>
      <c r="E9584">
        <v>2024</v>
      </c>
      <c r="F9584">
        <v>34</v>
      </c>
      <c r="G9584" t="s">
        <v>302</v>
      </c>
      <c r="H9584" t="s">
        <v>80</v>
      </c>
      <c r="I9584">
        <v>71</v>
      </c>
      <c r="L9584" t="s">
        <v>568</v>
      </c>
      <c r="M9584">
        <v>67.45</v>
      </c>
      <c r="N9584">
        <v>3.55</v>
      </c>
      <c r="O9584" t="s">
        <v>398</v>
      </c>
    </row>
    <row r="9585" spans="1:15" hidden="1" x14ac:dyDescent="0.35">
      <c r="A9585" t="s">
        <v>567</v>
      </c>
      <c r="B9585" t="s">
        <v>84</v>
      </c>
      <c r="C9585" t="s">
        <v>339</v>
      </c>
      <c r="D9585" t="s">
        <v>78</v>
      </c>
      <c r="E9585">
        <v>2024</v>
      </c>
      <c r="F9585">
        <v>34</v>
      </c>
      <c r="G9585" t="s">
        <v>302</v>
      </c>
      <c r="H9585" t="s">
        <v>81</v>
      </c>
      <c r="I9585">
        <v>2765</v>
      </c>
      <c r="L9585" t="s">
        <v>568</v>
      </c>
      <c r="M9585">
        <v>2626.75</v>
      </c>
      <c r="N9585">
        <v>138.25</v>
      </c>
      <c r="O9585" t="s">
        <v>398</v>
      </c>
    </row>
    <row r="9586" spans="1:15" hidden="1" x14ac:dyDescent="0.35">
      <c r="A9586" t="s">
        <v>567</v>
      </c>
      <c r="B9586" t="s">
        <v>84</v>
      </c>
      <c r="C9586" t="s">
        <v>339</v>
      </c>
      <c r="D9586" t="s">
        <v>78</v>
      </c>
      <c r="E9586">
        <v>2024</v>
      </c>
      <c r="F9586">
        <v>34</v>
      </c>
      <c r="G9586" t="s">
        <v>302</v>
      </c>
      <c r="H9586" t="s">
        <v>81</v>
      </c>
      <c r="I9586">
        <v>4785</v>
      </c>
      <c r="L9586" t="s">
        <v>568</v>
      </c>
      <c r="M9586">
        <v>4545.75</v>
      </c>
      <c r="N9586">
        <v>239.25</v>
      </c>
      <c r="O9586" t="s">
        <v>398</v>
      </c>
    </row>
    <row r="9587" spans="1:15" hidden="1" x14ac:dyDescent="0.35">
      <c r="A9587" t="s">
        <v>567</v>
      </c>
      <c r="B9587" t="s">
        <v>84</v>
      </c>
      <c r="C9587" t="s">
        <v>339</v>
      </c>
      <c r="D9587" t="s">
        <v>78</v>
      </c>
      <c r="E9587">
        <v>2024</v>
      </c>
      <c r="F9587">
        <v>34</v>
      </c>
      <c r="G9587" t="s">
        <v>302</v>
      </c>
      <c r="H9587" t="s">
        <v>80</v>
      </c>
      <c r="I9587">
        <v>911</v>
      </c>
      <c r="L9587" t="s">
        <v>568</v>
      </c>
      <c r="M9587">
        <v>865.45</v>
      </c>
      <c r="N9587">
        <v>45.55</v>
      </c>
      <c r="O9587" t="s">
        <v>398</v>
      </c>
    </row>
    <row r="9588" spans="1:15" hidden="1" x14ac:dyDescent="0.35">
      <c r="A9588" t="s">
        <v>567</v>
      </c>
      <c r="B9588" t="s">
        <v>84</v>
      </c>
      <c r="C9588" t="s">
        <v>339</v>
      </c>
      <c r="D9588" t="s">
        <v>78</v>
      </c>
      <c r="E9588">
        <v>2024</v>
      </c>
      <c r="F9588">
        <v>34</v>
      </c>
      <c r="G9588" t="s">
        <v>302</v>
      </c>
      <c r="H9588" t="s">
        <v>80</v>
      </c>
      <c r="I9588">
        <v>34</v>
      </c>
      <c r="L9588" t="s">
        <v>568</v>
      </c>
      <c r="M9588">
        <v>32.299999999999997</v>
      </c>
      <c r="N9588">
        <v>1.7</v>
      </c>
      <c r="O9588" t="s">
        <v>398</v>
      </c>
    </row>
    <row r="9589" spans="1:15" hidden="1" x14ac:dyDescent="0.35">
      <c r="A9589" t="s">
        <v>567</v>
      </c>
      <c r="B9589" t="s">
        <v>84</v>
      </c>
      <c r="C9589" t="s">
        <v>339</v>
      </c>
      <c r="D9589" t="s">
        <v>78</v>
      </c>
      <c r="E9589">
        <v>2024</v>
      </c>
      <c r="F9589">
        <v>34</v>
      </c>
      <c r="G9589" t="s">
        <v>302</v>
      </c>
      <c r="H9589" t="s">
        <v>80</v>
      </c>
      <c r="I9589">
        <v>1098</v>
      </c>
      <c r="L9589" t="s">
        <v>568</v>
      </c>
      <c r="M9589">
        <v>1043.0999999999999</v>
      </c>
      <c r="N9589">
        <v>54.9</v>
      </c>
      <c r="O9589" t="s">
        <v>398</v>
      </c>
    </row>
    <row r="9590" spans="1:15" hidden="1" x14ac:dyDescent="0.35">
      <c r="A9590" t="s">
        <v>567</v>
      </c>
      <c r="B9590" t="s">
        <v>84</v>
      </c>
      <c r="C9590" t="s">
        <v>339</v>
      </c>
      <c r="D9590" t="s">
        <v>78</v>
      </c>
      <c r="E9590">
        <v>2024</v>
      </c>
      <c r="F9590">
        <v>34</v>
      </c>
      <c r="G9590" t="s">
        <v>302</v>
      </c>
      <c r="H9590" t="s">
        <v>80</v>
      </c>
      <c r="I9590">
        <v>31</v>
      </c>
      <c r="L9590" t="s">
        <v>568</v>
      </c>
      <c r="M9590">
        <v>29.45</v>
      </c>
      <c r="N9590">
        <v>1.55</v>
      </c>
      <c r="O9590" t="s">
        <v>398</v>
      </c>
    </row>
    <row r="9591" spans="1:15" hidden="1" x14ac:dyDescent="0.35">
      <c r="A9591" t="s">
        <v>567</v>
      </c>
      <c r="B9591" t="s">
        <v>84</v>
      </c>
      <c r="C9591" t="s">
        <v>339</v>
      </c>
      <c r="D9591" t="s">
        <v>78</v>
      </c>
      <c r="E9591">
        <v>2024</v>
      </c>
      <c r="F9591">
        <v>34</v>
      </c>
      <c r="G9591" t="s">
        <v>302</v>
      </c>
      <c r="H9591" t="s">
        <v>81</v>
      </c>
      <c r="I9591">
        <v>1210</v>
      </c>
      <c r="L9591" t="s">
        <v>568</v>
      </c>
      <c r="M9591">
        <v>1149.5</v>
      </c>
      <c r="N9591">
        <v>60.5</v>
      </c>
      <c r="O9591" t="s">
        <v>398</v>
      </c>
    </row>
    <row r="9592" spans="1:15" hidden="1" x14ac:dyDescent="0.35">
      <c r="A9592" t="s">
        <v>567</v>
      </c>
      <c r="B9592" t="s">
        <v>84</v>
      </c>
      <c r="C9592" t="s">
        <v>339</v>
      </c>
      <c r="D9592" t="s">
        <v>78</v>
      </c>
      <c r="E9592">
        <v>2024</v>
      </c>
      <c r="F9592">
        <v>34</v>
      </c>
      <c r="G9592" t="s">
        <v>302</v>
      </c>
      <c r="H9592" t="s">
        <v>81</v>
      </c>
      <c r="I9592">
        <v>2094</v>
      </c>
      <c r="L9592" t="s">
        <v>568</v>
      </c>
      <c r="M9592">
        <v>1989.3</v>
      </c>
      <c r="N9592">
        <v>104.7</v>
      </c>
      <c r="O9592" t="s">
        <v>398</v>
      </c>
    </row>
    <row r="9593" spans="1:15" hidden="1" x14ac:dyDescent="0.35">
      <c r="A9593" t="s">
        <v>567</v>
      </c>
      <c r="B9593" t="s">
        <v>84</v>
      </c>
      <c r="C9593" t="s">
        <v>339</v>
      </c>
      <c r="D9593" t="s">
        <v>78</v>
      </c>
      <c r="E9593">
        <v>2025</v>
      </c>
      <c r="F9593">
        <v>34</v>
      </c>
      <c r="G9593" t="s">
        <v>302</v>
      </c>
      <c r="H9593" t="s">
        <v>80</v>
      </c>
      <c r="I9593">
        <v>216</v>
      </c>
      <c r="L9593" t="s">
        <v>568</v>
      </c>
      <c r="M9593">
        <v>205.2</v>
      </c>
      <c r="N9593">
        <v>10.8</v>
      </c>
      <c r="O9593" t="s">
        <v>398</v>
      </c>
    </row>
    <row r="9594" spans="1:15" hidden="1" x14ac:dyDescent="0.35">
      <c r="A9594" t="s">
        <v>567</v>
      </c>
      <c r="B9594" t="s">
        <v>84</v>
      </c>
      <c r="C9594" t="s">
        <v>339</v>
      </c>
      <c r="D9594" t="s">
        <v>78</v>
      </c>
      <c r="E9594">
        <v>2025</v>
      </c>
      <c r="F9594">
        <v>34</v>
      </c>
      <c r="G9594" t="s">
        <v>302</v>
      </c>
      <c r="H9594" t="s">
        <v>80</v>
      </c>
      <c r="I9594">
        <v>16</v>
      </c>
      <c r="L9594" t="s">
        <v>568</v>
      </c>
      <c r="M9594">
        <v>15.2</v>
      </c>
      <c r="N9594">
        <v>0.8</v>
      </c>
      <c r="O9594" t="s">
        <v>398</v>
      </c>
    </row>
    <row r="9595" spans="1:15" hidden="1" x14ac:dyDescent="0.35">
      <c r="A9595" t="s">
        <v>567</v>
      </c>
      <c r="B9595" t="s">
        <v>84</v>
      </c>
      <c r="C9595" t="s">
        <v>339</v>
      </c>
      <c r="D9595" t="s">
        <v>78</v>
      </c>
      <c r="E9595">
        <v>2025</v>
      </c>
      <c r="F9595">
        <v>34</v>
      </c>
      <c r="G9595" t="s">
        <v>302</v>
      </c>
      <c r="H9595" t="s">
        <v>80</v>
      </c>
      <c r="I9595">
        <v>260</v>
      </c>
      <c r="L9595" t="s">
        <v>568</v>
      </c>
      <c r="M9595">
        <v>247</v>
      </c>
      <c r="N9595">
        <v>13</v>
      </c>
      <c r="O9595" t="s">
        <v>398</v>
      </c>
    </row>
    <row r="9596" spans="1:15" hidden="1" x14ac:dyDescent="0.35">
      <c r="A9596" t="s">
        <v>567</v>
      </c>
      <c r="B9596" t="s">
        <v>84</v>
      </c>
      <c r="C9596" t="s">
        <v>339</v>
      </c>
      <c r="D9596" t="s">
        <v>78</v>
      </c>
      <c r="E9596">
        <v>2025</v>
      </c>
      <c r="F9596">
        <v>34</v>
      </c>
      <c r="G9596" t="s">
        <v>302</v>
      </c>
      <c r="H9596" t="s">
        <v>80</v>
      </c>
      <c r="I9596">
        <v>14</v>
      </c>
      <c r="L9596" t="s">
        <v>568</v>
      </c>
      <c r="M9596">
        <v>13.3</v>
      </c>
      <c r="N9596">
        <v>0.7</v>
      </c>
      <c r="O9596" t="s">
        <v>398</v>
      </c>
    </row>
    <row r="9597" spans="1:15" hidden="1" x14ac:dyDescent="0.35">
      <c r="A9597" t="s">
        <v>567</v>
      </c>
      <c r="B9597" t="s">
        <v>84</v>
      </c>
      <c r="C9597" t="s">
        <v>339</v>
      </c>
      <c r="D9597" t="s">
        <v>78</v>
      </c>
      <c r="E9597">
        <v>2025</v>
      </c>
      <c r="F9597">
        <v>34</v>
      </c>
      <c r="G9597" t="s">
        <v>302</v>
      </c>
      <c r="H9597" t="s">
        <v>81</v>
      </c>
      <c r="I9597">
        <v>494</v>
      </c>
      <c r="L9597" t="s">
        <v>568</v>
      </c>
      <c r="M9597">
        <v>469.3</v>
      </c>
      <c r="N9597">
        <v>24.7</v>
      </c>
      <c r="O9597" t="s">
        <v>398</v>
      </c>
    </row>
    <row r="9598" spans="1:15" hidden="1" x14ac:dyDescent="0.35">
      <c r="A9598" t="s">
        <v>567</v>
      </c>
      <c r="B9598" t="s">
        <v>84</v>
      </c>
      <c r="C9598" t="s">
        <v>339</v>
      </c>
      <c r="D9598" t="s">
        <v>78</v>
      </c>
      <c r="E9598">
        <v>2025</v>
      </c>
      <c r="F9598">
        <v>34</v>
      </c>
      <c r="G9598" t="s">
        <v>302</v>
      </c>
      <c r="H9598" t="s">
        <v>81</v>
      </c>
      <c r="I9598">
        <v>500</v>
      </c>
      <c r="L9598" t="s">
        <v>568</v>
      </c>
      <c r="M9598">
        <v>475</v>
      </c>
      <c r="N9598">
        <v>25</v>
      </c>
      <c r="O9598" t="s">
        <v>398</v>
      </c>
    </row>
    <row r="9599" spans="1:15" hidden="1" x14ac:dyDescent="0.35">
      <c r="A9599" t="s">
        <v>567</v>
      </c>
      <c r="B9599" t="s">
        <v>84</v>
      </c>
      <c r="C9599" t="s">
        <v>85</v>
      </c>
      <c r="D9599" t="s">
        <v>78</v>
      </c>
      <c r="E9599">
        <v>2019</v>
      </c>
      <c r="F9599">
        <v>34</v>
      </c>
      <c r="G9599" t="s">
        <v>302</v>
      </c>
      <c r="H9599" t="s">
        <v>80</v>
      </c>
      <c r="I9599">
        <v>186</v>
      </c>
      <c r="L9599" t="s">
        <v>568</v>
      </c>
      <c r="M9599">
        <v>173.76</v>
      </c>
      <c r="N9599">
        <v>12.24</v>
      </c>
      <c r="O9599" t="s">
        <v>388</v>
      </c>
    </row>
    <row r="9600" spans="1:15" hidden="1" x14ac:dyDescent="0.35">
      <c r="A9600" t="s">
        <v>567</v>
      </c>
      <c r="B9600" t="s">
        <v>84</v>
      </c>
      <c r="C9600" t="s">
        <v>85</v>
      </c>
      <c r="D9600" t="s">
        <v>78</v>
      </c>
      <c r="E9600">
        <v>2020</v>
      </c>
      <c r="F9600">
        <v>34</v>
      </c>
      <c r="G9600" t="s">
        <v>302</v>
      </c>
      <c r="H9600" t="s">
        <v>80</v>
      </c>
      <c r="I9600">
        <v>382</v>
      </c>
      <c r="L9600" t="s">
        <v>568</v>
      </c>
      <c r="M9600">
        <v>356.85</v>
      </c>
      <c r="N9600">
        <v>25.15</v>
      </c>
      <c r="O9600" t="s">
        <v>388</v>
      </c>
    </row>
    <row r="9601" spans="1:15" hidden="1" x14ac:dyDescent="0.35">
      <c r="A9601" t="s">
        <v>567</v>
      </c>
      <c r="B9601" t="s">
        <v>84</v>
      </c>
      <c r="C9601" t="s">
        <v>85</v>
      </c>
      <c r="D9601" t="s">
        <v>78</v>
      </c>
      <c r="E9601">
        <v>2020</v>
      </c>
      <c r="F9601">
        <v>34</v>
      </c>
      <c r="G9601" t="s">
        <v>302</v>
      </c>
      <c r="H9601" t="s">
        <v>80</v>
      </c>
      <c r="I9601">
        <v>152</v>
      </c>
      <c r="L9601" t="s">
        <v>568</v>
      </c>
      <c r="M9601">
        <v>141.99</v>
      </c>
      <c r="N9601">
        <v>10.01</v>
      </c>
      <c r="O9601" t="s">
        <v>388</v>
      </c>
    </row>
    <row r="9602" spans="1:15" hidden="1" x14ac:dyDescent="0.35">
      <c r="A9602" t="s">
        <v>567</v>
      </c>
      <c r="B9602" t="s">
        <v>84</v>
      </c>
      <c r="C9602" t="s">
        <v>85</v>
      </c>
      <c r="D9602" t="s">
        <v>78</v>
      </c>
      <c r="E9602">
        <v>2022</v>
      </c>
      <c r="F9602">
        <v>34</v>
      </c>
      <c r="G9602" t="s">
        <v>302</v>
      </c>
      <c r="H9602" t="s">
        <v>80</v>
      </c>
      <c r="I9602">
        <v>2807</v>
      </c>
      <c r="L9602" t="s">
        <v>568</v>
      </c>
      <c r="M9602">
        <v>2622.21</v>
      </c>
      <c r="N9602">
        <v>184.79</v>
      </c>
      <c r="O9602" t="s">
        <v>388</v>
      </c>
    </row>
    <row r="9603" spans="1:15" hidden="1" x14ac:dyDescent="0.35">
      <c r="A9603" t="s">
        <v>567</v>
      </c>
      <c r="B9603" t="s">
        <v>84</v>
      </c>
      <c r="C9603" t="s">
        <v>85</v>
      </c>
      <c r="D9603" t="s">
        <v>78</v>
      </c>
      <c r="E9603">
        <v>2022</v>
      </c>
      <c r="F9603">
        <v>34</v>
      </c>
      <c r="G9603" t="s">
        <v>302</v>
      </c>
      <c r="H9603" t="s">
        <v>80</v>
      </c>
      <c r="I9603">
        <v>150</v>
      </c>
      <c r="L9603" t="s">
        <v>568</v>
      </c>
      <c r="M9603">
        <v>140.13</v>
      </c>
      <c r="N9603">
        <v>9.8699999999999992</v>
      </c>
      <c r="O9603" t="s">
        <v>388</v>
      </c>
    </row>
    <row r="9604" spans="1:15" hidden="1" x14ac:dyDescent="0.35">
      <c r="A9604" t="s">
        <v>567</v>
      </c>
      <c r="B9604" t="s">
        <v>84</v>
      </c>
      <c r="C9604" t="s">
        <v>85</v>
      </c>
      <c r="D9604" t="s">
        <v>78</v>
      </c>
      <c r="E9604">
        <v>2022</v>
      </c>
      <c r="F9604">
        <v>34</v>
      </c>
      <c r="G9604" t="s">
        <v>302</v>
      </c>
      <c r="H9604" t="s">
        <v>80</v>
      </c>
      <c r="I9604">
        <v>238</v>
      </c>
      <c r="L9604" t="s">
        <v>568</v>
      </c>
      <c r="M9604">
        <v>226.1</v>
      </c>
      <c r="N9604">
        <v>11.9</v>
      </c>
      <c r="O9604" t="s">
        <v>388</v>
      </c>
    </row>
    <row r="9605" spans="1:15" hidden="1" x14ac:dyDescent="0.35">
      <c r="A9605" t="s">
        <v>567</v>
      </c>
      <c r="B9605" t="s">
        <v>84</v>
      </c>
      <c r="C9605" t="s">
        <v>85</v>
      </c>
      <c r="D9605" t="s">
        <v>78</v>
      </c>
      <c r="E9605">
        <v>2022</v>
      </c>
      <c r="F9605">
        <v>34</v>
      </c>
      <c r="G9605" t="s">
        <v>302</v>
      </c>
      <c r="H9605" t="s">
        <v>80</v>
      </c>
      <c r="I9605">
        <v>36</v>
      </c>
      <c r="L9605" t="s">
        <v>568</v>
      </c>
      <c r="M9605">
        <v>34.200000000000003</v>
      </c>
      <c r="N9605">
        <v>1.8</v>
      </c>
      <c r="O9605" t="s">
        <v>388</v>
      </c>
    </row>
    <row r="9606" spans="1:15" hidden="1" x14ac:dyDescent="0.35">
      <c r="A9606" t="s">
        <v>567</v>
      </c>
      <c r="B9606" t="s">
        <v>84</v>
      </c>
      <c r="C9606" t="s">
        <v>85</v>
      </c>
      <c r="D9606" t="s">
        <v>78</v>
      </c>
      <c r="E9606">
        <v>2023</v>
      </c>
      <c r="F9606">
        <v>34</v>
      </c>
      <c r="G9606" t="s">
        <v>302</v>
      </c>
      <c r="H9606" t="s">
        <v>80</v>
      </c>
      <c r="I9606">
        <v>4143</v>
      </c>
      <c r="L9606" t="s">
        <v>568</v>
      </c>
      <c r="M9606">
        <v>3870.25</v>
      </c>
      <c r="N9606">
        <v>272.75</v>
      </c>
      <c r="O9606" t="s">
        <v>388</v>
      </c>
    </row>
    <row r="9607" spans="1:15" hidden="1" x14ac:dyDescent="0.35">
      <c r="A9607" t="s">
        <v>567</v>
      </c>
      <c r="B9607" t="s">
        <v>84</v>
      </c>
      <c r="C9607" t="s">
        <v>85</v>
      </c>
      <c r="D9607" t="s">
        <v>78</v>
      </c>
      <c r="E9607">
        <v>2023</v>
      </c>
      <c r="F9607">
        <v>34</v>
      </c>
      <c r="G9607" t="s">
        <v>302</v>
      </c>
      <c r="H9607" t="s">
        <v>80</v>
      </c>
      <c r="I9607">
        <v>261</v>
      </c>
      <c r="L9607" t="s">
        <v>568</v>
      </c>
      <c r="M9607">
        <v>243.82</v>
      </c>
      <c r="N9607">
        <v>17.18</v>
      </c>
      <c r="O9607" t="s">
        <v>388</v>
      </c>
    </row>
    <row r="9608" spans="1:15" hidden="1" x14ac:dyDescent="0.35">
      <c r="A9608" t="s">
        <v>567</v>
      </c>
      <c r="B9608" t="s">
        <v>84</v>
      </c>
      <c r="C9608" t="s">
        <v>85</v>
      </c>
      <c r="D9608" t="s">
        <v>78</v>
      </c>
      <c r="E9608">
        <v>2023</v>
      </c>
      <c r="F9608">
        <v>34</v>
      </c>
      <c r="G9608" t="s">
        <v>302</v>
      </c>
      <c r="H9608" t="s">
        <v>80</v>
      </c>
      <c r="I9608">
        <v>2394</v>
      </c>
      <c r="L9608" t="s">
        <v>568</v>
      </c>
      <c r="M9608">
        <v>2274.3000000000002</v>
      </c>
      <c r="N9608">
        <v>119.7</v>
      </c>
      <c r="O9608" t="s">
        <v>388</v>
      </c>
    </row>
    <row r="9609" spans="1:15" hidden="1" x14ac:dyDescent="0.35">
      <c r="A9609" t="s">
        <v>567</v>
      </c>
      <c r="B9609" t="s">
        <v>84</v>
      </c>
      <c r="C9609" t="s">
        <v>85</v>
      </c>
      <c r="D9609" t="s">
        <v>78</v>
      </c>
      <c r="E9609">
        <v>2023</v>
      </c>
      <c r="F9609">
        <v>34</v>
      </c>
      <c r="G9609" t="s">
        <v>302</v>
      </c>
      <c r="H9609" t="s">
        <v>80</v>
      </c>
      <c r="I9609">
        <v>445</v>
      </c>
      <c r="L9609" t="s">
        <v>568</v>
      </c>
      <c r="M9609">
        <v>422.75</v>
      </c>
      <c r="N9609">
        <v>22.25</v>
      </c>
      <c r="O9609" t="s">
        <v>388</v>
      </c>
    </row>
    <row r="9610" spans="1:15" hidden="1" x14ac:dyDescent="0.35">
      <c r="A9610" t="s">
        <v>567</v>
      </c>
      <c r="B9610" t="s">
        <v>84</v>
      </c>
      <c r="C9610" t="s">
        <v>85</v>
      </c>
      <c r="D9610" t="s">
        <v>78</v>
      </c>
      <c r="E9610">
        <v>2023</v>
      </c>
      <c r="F9610">
        <v>34</v>
      </c>
      <c r="G9610" t="s">
        <v>302</v>
      </c>
      <c r="H9610" t="s">
        <v>80</v>
      </c>
      <c r="I9610">
        <v>861</v>
      </c>
      <c r="L9610" t="s">
        <v>568</v>
      </c>
      <c r="M9610">
        <v>804.32</v>
      </c>
      <c r="N9610">
        <v>56.68</v>
      </c>
      <c r="O9610" t="s">
        <v>388</v>
      </c>
    </row>
    <row r="9611" spans="1:15" hidden="1" x14ac:dyDescent="0.35">
      <c r="A9611" t="s">
        <v>567</v>
      </c>
      <c r="B9611" t="s">
        <v>84</v>
      </c>
      <c r="C9611" t="s">
        <v>85</v>
      </c>
      <c r="D9611" t="s">
        <v>78</v>
      </c>
      <c r="E9611">
        <v>2023</v>
      </c>
      <c r="F9611">
        <v>34</v>
      </c>
      <c r="G9611" t="s">
        <v>302</v>
      </c>
      <c r="H9611" t="s">
        <v>80</v>
      </c>
      <c r="I9611">
        <v>1000</v>
      </c>
      <c r="L9611" t="s">
        <v>568</v>
      </c>
      <c r="M9611">
        <v>934.17</v>
      </c>
      <c r="N9611">
        <v>65.83</v>
      </c>
      <c r="O9611" t="s">
        <v>388</v>
      </c>
    </row>
    <row r="9612" spans="1:15" hidden="1" x14ac:dyDescent="0.35">
      <c r="A9612" t="s">
        <v>567</v>
      </c>
      <c r="B9612" t="s">
        <v>84</v>
      </c>
      <c r="C9612" t="s">
        <v>85</v>
      </c>
      <c r="D9612" t="s">
        <v>78</v>
      </c>
      <c r="E9612">
        <v>2023</v>
      </c>
      <c r="F9612">
        <v>34</v>
      </c>
      <c r="G9612" t="s">
        <v>302</v>
      </c>
      <c r="H9612" t="s">
        <v>80</v>
      </c>
      <c r="I9612">
        <v>4190</v>
      </c>
      <c r="L9612" t="s">
        <v>568</v>
      </c>
      <c r="M9612">
        <v>3980.5</v>
      </c>
      <c r="N9612">
        <v>209.5</v>
      </c>
      <c r="O9612" t="s">
        <v>388</v>
      </c>
    </row>
    <row r="9613" spans="1:15" hidden="1" x14ac:dyDescent="0.35">
      <c r="A9613" t="s">
        <v>567</v>
      </c>
      <c r="B9613" t="s">
        <v>84</v>
      </c>
      <c r="C9613" t="s">
        <v>85</v>
      </c>
      <c r="D9613" t="s">
        <v>78</v>
      </c>
      <c r="E9613">
        <v>2023</v>
      </c>
      <c r="F9613">
        <v>34</v>
      </c>
      <c r="G9613" t="s">
        <v>302</v>
      </c>
      <c r="H9613" t="s">
        <v>80</v>
      </c>
      <c r="I9613">
        <v>779</v>
      </c>
      <c r="L9613" t="s">
        <v>568</v>
      </c>
      <c r="M9613">
        <v>740.05</v>
      </c>
      <c r="N9613">
        <v>38.950000000000003</v>
      </c>
      <c r="O9613" t="s">
        <v>388</v>
      </c>
    </row>
    <row r="9614" spans="1:15" hidden="1" x14ac:dyDescent="0.35">
      <c r="A9614" t="s">
        <v>567</v>
      </c>
      <c r="B9614" t="s">
        <v>84</v>
      </c>
      <c r="C9614" t="s">
        <v>85</v>
      </c>
      <c r="D9614" t="s">
        <v>78</v>
      </c>
      <c r="E9614">
        <v>2024</v>
      </c>
      <c r="F9614">
        <v>79</v>
      </c>
      <c r="G9614" t="s">
        <v>312</v>
      </c>
      <c r="H9614" t="s">
        <v>80</v>
      </c>
      <c r="I9614">
        <v>742</v>
      </c>
      <c r="L9614" t="s">
        <v>568</v>
      </c>
      <c r="O9614" t="s">
        <v>388</v>
      </c>
    </row>
    <row r="9615" spans="1:15" hidden="1" x14ac:dyDescent="0.35">
      <c r="A9615" t="s">
        <v>567</v>
      </c>
      <c r="B9615" t="s">
        <v>84</v>
      </c>
      <c r="C9615" t="s">
        <v>85</v>
      </c>
      <c r="D9615" t="s">
        <v>78</v>
      </c>
      <c r="E9615">
        <v>2024</v>
      </c>
      <c r="F9615">
        <v>79</v>
      </c>
      <c r="G9615" t="s">
        <v>312</v>
      </c>
      <c r="H9615" t="s">
        <v>80</v>
      </c>
      <c r="I9615">
        <v>330</v>
      </c>
      <c r="L9615" t="s">
        <v>568</v>
      </c>
      <c r="O9615" t="s">
        <v>388</v>
      </c>
    </row>
    <row r="9616" spans="1:15" hidden="1" x14ac:dyDescent="0.35">
      <c r="A9616" t="s">
        <v>567</v>
      </c>
      <c r="B9616" t="s">
        <v>84</v>
      </c>
      <c r="C9616" t="s">
        <v>85</v>
      </c>
      <c r="D9616" t="s">
        <v>78</v>
      </c>
      <c r="E9616">
        <v>2024</v>
      </c>
      <c r="F9616">
        <v>79</v>
      </c>
      <c r="G9616" t="s">
        <v>312</v>
      </c>
      <c r="H9616" t="s">
        <v>80</v>
      </c>
      <c r="I9616">
        <v>272</v>
      </c>
      <c r="L9616" t="s">
        <v>568</v>
      </c>
      <c r="O9616" t="s">
        <v>388</v>
      </c>
    </row>
    <row r="9617" spans="1:15" hidden="1" x14ac:dyDescent="0.35">
      <c r="A9617" t="s">
        <v>567</v>
      </c>
      <c r="B9617" t="s">
        <v>84</v>
      </c>
      <c r="C9617" t="s">
        <v>85</v>
      </c>
      <c r="D9617" t="s">
        <v>78</v>
      </c>
      <c r="E9617">
        <v>2024</v>
      </c>
      <c r="F9617">
        <v>79</v>
      </c>
      <c r="G9617" t="s">
        <v>312</v>
      </c>
      <c r="H9617" t="s">
        <v>80</v>
      </c>
      <c r="I9617">
        <v>90</v>
      </c>
      <c r="L9617" t="s">
        <v>568</v>
      </c>
      <c r="O9617" t="s">
        <v>388</v>
      </c>
    </row>
    <row r="9618" spans="1:15" hidden="1" x14ac:dyDescent="0.35">
      <c r="A9618" t="s">
        <v>567</v>
      </c>
      <c r="B9618" t="s">
        <v>84</v>
      </c>
      <c r="C9618" t="s">
        <v>85</v>
      </c>
      <c r="D9618" t="s">
        <v>78</v>
      </c>
      <c r="E9618">
        <v>2024</v>
      </c>
      <c r="F9618">
        <v>34</v>
      </c>
      <c r="G9618" t="s">
        <v>302</v>
      </c>
      <c r="H9618" t="s">
        <v>80</v>
      </c>
      <c r="I9618">
        <v>10110</v>
      </c>
      <c r="L9618" t="s">
        <v>568</v>
      </c>
      <c r="M9618">
        <v>9604.5</v>
      </c>
      <c r="N9618">
        <v>505.5</v>
      </c>
      <c r="O9618" t="s">
        <v>388</v>
      </c>
    </row>
    <row r="9619" spans="1:15" hidden="1" x14ac:dyDescent="0.35">
      <c r="A9619" t="s">
        <v>567</v>
      </c>
      <c r="B9619" t="s">
        <v>84</v>
      </c>
      <c r="C9619" t="s">
        <v>85</v>
      </c>
      <c r="D9619" t="s">
        <v>78</v>
      </c>
      <c r="E9619">
        <v>2024</v>
      </c>
      <c r="F9619">
        <v>34</v>
      </c>
      <c r="G9619" t="s">
        <v>302</v>
      </c>
      <c r="H9619" t="s">
        <v>80</v>
      </c>
      <c r="I9619">
        <v>5079</v>
      </c>
      <c r="L9619" t="s">
        <v>568</v>
      </c>
      <c r="M9619">
        <v>4825.05</v>
      </c>
      <c r="N9619">
        <v>253.95</v>
      </c>
      <c r="O9619" t="s">
        <v>388</v>
      </c>
    </row>
    <row r="9620" spans="1:15" hidden="1" x14ac:dyDescent="0.35">
      <c r="A9620" t="s">
        <v>567</v>
      </c>
      <c r="B9620" t="s">
        <v>84</v>
      </c>
      <c r="C9620" t="s">
        <v>85</v>
      </c>
      <c r="D9620" t="s">
        <v>78</v>
      </c>
      <c r="E9620">
        <v>2024</v>
      </c>
      <c r="F9620">
        <v>34</v>
      </c>
      <c r="G9620" t="s">
        <v>302</v>
      </c>
      <c r="H9620" t="s">
        <v>80</v>
      </c>
      <c r="I9620">
        <v>3902</v>
      </c>
      <c r="L9620" t="s">
        <v>568</v>
      </c>
      <c r="M9620">
        <v>3706.9</v>
      </c>
      <c r="N9620">
        <v>195.1</v>
      </c>
      <c r="O9620" t="s">
        <v>388</v>
      </c>
    </row>
    <row r="9621" spans="1:15" hidden="1" x14ac:dyDescent="0.35">
      <c r="A9621" t="s">
        <v>567</v>
      </c>
      <c r="B9621" t="s">
        <v>84</v>
      </c>
      <c r="C9621" t="s">
        <v>85</v>
      </c>
      <c r="D9621" t="s">
        <v>78</v>
      </c>
      <c r="E9621">
        <v>2024</v>
      </c>
      <c r="F9621">
        <v>34</v>
      </c>
      <c r="G9621" t="s">
        <v>302</v>
      </c>
      <c r="H9621" t="s">
        <v>80</v>
      </c>
      <c r="I9621">
        <v>696</v>
      </c>
      <c r="L9621" t="s">
        <v>568</v>
      </c>
      <c r="M9621">
        <v>661.2</v>
      </c>
      <c r="N9621">
        <v>34.799999999999997</v>
      </c>
      <c r="O9621" t="s">
        <v>388</v>
      </c>
    </row>
    <row r="9622" spans="1:15" hidden="1" x14ac:dyDescent="0.35">
      <c r="A9622" t="s">
        <v>567</v>
      </c>
      <c r="B9622" t="s">
        <v>84</v>
      </c>
      <c r="C9622" t="s">
        <v>85</v>
      </c>
      <c r="D9622" t="s">
        <v>78</v>
      </c>
      <c r="E9622">
        <v>2024</v>
      </c>
      <c r="F9622">
        <v>34</v>
      </c>
      <c r="G9622" t="s">
        <v>302</v>
      </c>
      <c r="H9622" t="s">
        <v>80</v>
      </c>
      <c r="I9622">
        <v>4423</v>
      </c>
      <c r="L9622" t="s">
        <v>568</v>
      </c>
      <c r="M9622">
        <v>4201.8500000000004</v>
      </c>
      <c r="N9622">
        <v>221.15</v>
      </c>
      <c r="O9622" t="s">
        <v>388</v>
      </c>
    </row>
    <row r="9623" spans="1:15" hidden="1" x14ac:dyDescent="0.35">
      <c r="A9623" t="s">
        <v>567</v>
      </c>
      <c r="B9623" t="s">
        <v>84</v>
      </c>
      <c r="C9623" t="s">
        <v>85</v>
      </c>
      <c r="D9623" t="s">
        <v>78</v>
      </c>
      <c r="E9623">
        <v>2024</v>
      </c>
      <c r="F9623">
        <v>34</v>
      </c>
      <c r="G9623" t="s">
        <v>302</v>
      </c>
      <c r="H9623" t="s">
        <v>80</v>
      </c>
      <c r="I9623">
        <v>2222</v>
      </c>
      <c r="L9623" t="s">
        <v>568</v>
      </c>
      <c r="M9623">
        <v>2110.9</v>
      </c>
      <c r="N9623">
        <v>111.1</v>
      </c>
      <c r="O9623" t="s">
        <v>388</v>
      </c>
    </row>
    <row r="9624" spans="1:15" hidden="1" x14ac:dyDescent="0.35">
      <c r="A9624" t="s">
        <v>567</v>
      </c>
      <c r="B9624" t="s">
        <v>84</v>
      </c>
      <c r="C9624" t="s">
        <v>85</v>
      </c>
      <c r="D9624" t="s">
        <v>78</v>
      </c>
      <c r="E9624">
        <v>2024</v>
      </c>
      <c r="F9624">
        <v>34</v>
      </c>
      <c r="G9624" t="s">
        <v>302</v>
      </c>
      <c r="H9624" t="s">
        <v>80</v>
      </c>
      <c r="I9624">
        <v>1707</v>
      </c>
      <c r="L9624" t="s">
        <v>568</v>
      </c>
      <c r="M9624">
        <v>1621.65</v>
      </c>
      <c r="N9624">
        <v>85.35</v>
      </c>
      <c r="O9624" t="s">
        <v>388</v>
      </c>
    </row>
    <row r="9625" spans="1:15" hidden="1" x14ac:dyDescent="0.35">
      <c r="A9625" t="s">
        <v>567</v>
      </c>
      <c r="B9625" t="s">
        <v>84</v>
      </c>
      <c r="C9625" t="s">
        <v>85</v>
      </c>
      <c r="D9625" t="s">
        <v>78</v>
      </c>
      <c r="E9625">
        <v>2024</v>
      </c>
      <c r="F9625">
        <v>34</v>
      </c>
      <c r="G9625" t="s">
        <v>302</v>
      </c>
      <c r="H9625" t="s">
        <v>80</v>
      </c>
      <c r="I9625">
        <v>304</v>
      </c>
      <c r="L9625" t="s">
        <v>568</v>
      </c>
      <c r="M9625">
        <v>288.8</v>
      </c>
      <c r="N9625">
        <v>15.2</v>
      </c>
      <c r="O9625" t="s">
        <v>388</v>
      </c>
    </row>
    <row r="9626" spans="1:15" hidden="1" x14ac:dyDescent="0.35">
      <c r="A9626" t="s">
        <v>567</v>
      </c>
      <c r="B9626" t="s">
        <v>84</v>
      </c>
      <c r="C9626" t="s">
        <v>85</v>
      </c>
      <c r="D9626" t="s">
        <v>78</v>
      </c>
      <c r="E9626">
        <v>2025</v>
      </c>
      <c r="F9626">
        <v>79</v>
      </c>
      <c r="G9626" t="s">
        <v>312</v>
      </c>
      <c r="H9626" t="s">
        <v>80</v>
      </c>
      <c r="I9626">
        <v>477</v>
      </c>
      <c r="L9626" t="s">
        <v>568</v>
      </c>
      <c r="O9626" t="s">
        <v>388</v>
      </c>
    </row>
    <row r="9627" spans="1:15" hidden="1" x14ac:dyDescent="0.35">
      <c r="A9627" t="s">
        <v>567</v>
      </c>
      <c r="B9627" t="s">
        <v>84</v>
      </c>
      <c r="C9627" t="s">
        <v>85</v>
      </c>
      <c r="D9627" t="s">
        <v>78</v>
      </c>
      <c r="E9627">
        <v>2025</v>
      </c>
      <c r="F9627">
        <v>79</v>
      </c>
      <c r="G9627" t="s">
        <v>312</v>
      </c>
      <c r="H9627" t="s">
        <v>80</v>
      </c>
      <c r="I9627">
        <v>273</v>
      </c>
      <c r="L9627" t="s">
        <v>568</v>
      </c>
      <c r="O9627" t="s">
        <v>388</v>
      </c>
    </row>
    <row r="9628" spans="1:15" hidden="1" x14ac:dyDescent="0.35">
      <c r="A9628" t="s">
        <v>567</v>
      </c>
      <c r="B9628" t="s">
        <v>84</v>
      </c>
      <c r="C9628" t="s">
        <v>85</v>
      </c>
      <c r="D9628" t="s">
        <v>78</v>
      </c>
      <c r="E9628">
        <v>2025</v>
      </c>
      <c r="F9628">
        <v>79</v>
      </c>
      <c r="G9628" t="s">
        <v>312</v>
      </c>
      <c r="H9628" t="s">
        <v>80</v>
      </c>
      <c r="I9628">
        <v>212</v>
      </c>
      <c r="L9628" t="s">
        <v>568</v>
      </c>
      <c r="O9628" t="s">
        <v>388</v>
      </c>
    </row>
    <row r="9629" spans="1:15" hidden="1" x14ac:dyDescent="0.35">
      <c r="A9629" t="s">
        <v>567</v>
      </c>
      <c r="B9629" t="s">
        <v>84</v>
      </c>
      <c r="C9629" t="s">
        <v>85</v>
      </c>
      <c r="D9629" t="s">
        <v>78</v>
      </c>
      <c r="E9629">
        <v>2025</v>
      </c>
      <c r="F9629">
        <v>34</v>
      </c>
      <c r="G9629" t="s">
        <v>302</v>
      </c>
      <c r="H9629" t="s">
        <v>80</v>
      </c>
      <c r="I9629">
        <v>204</v>
      </c>
      <c r="L9629" t="s">
        <v>568</v>
      </c>
      <c r="M9629">
        <v>193.8</v>
      </c>
      <c r="N9629">
        <v>10.199999999999999</v>
      </c>
      <c r="O9629" t="s">
        <v>388</v>
      </c>
    </row>
    <row r="9630" spans="1:15" hidden="1" x14ac:dyDescent="0.35">
      <c r="A9630" t="s">
        <v>567</v>
      </c>
      <c r="B9630" t="s">
        <v>84</v>
      </c>
      <c r="C9630" t="s">
        <v>85</v>
      </c>
      <c r="D9630" t="s">
        <v>78</v>
      </c>
      <c r="E9630">
        <v>2025</v>
      </c>
      <c r="F9630">
        <v>34</v>
      </c>
      <c r="G9630" t="s">
        <v>302</v>
      </c>
      <c r="H9630" t="s">
        <v>80</v>
      </c>
      <c r="I9630">
        <v>117</v>
      </c>
      <c r="L9630" t="s">
        <v>568</v>
      </c>
      <c r="M9630">
        <v>111.15</v>
      </c>
      <c r="N9630">
        <v>5.85</v>
      </c>
      <c r="O9630" t="s">
        <v>388</v>
      </c>
    </row>
    <row r="9631" spans="1:15" hidden="1" x14ac:dyDescent="0.35">
      <c r="A9631" t="s">
        <v>567</v>
      </c>
      <c r="B9631" t="s">
        <v>84</v>
      </c>
      <c r="C9631" t="s">
        <v>85</v>
      </c>
      <c r="D9631" t="s">
        <v>78</v>
      </c>
      <c r="E9631">
        <v>2025</v>
      </c>
      <c r="F9631">
        <v>34</v>
      </c>
      <c r="G9631" t="s">
        <v>302</v>
      </c>
      <c r="H9631" t="s">
        <v>80</v>
      </c>
      <c r="I9631">
        <v>91</v>
      </c>
      <c r="L9631" t="s">
        <v>568</v>
      </c>
      <c r="M9631">
        <v>86.45</v>
      </c>
      <c r="N9631">
        <v>4.55</v>
      </c>
      <c r="O9631" t="s">
        <v>388</v>
      </c>
    </row>
    <row r="9632" spans="1:15" hidden="1" x14ac:dyDescent="0.35">
      <c r="A9632" t="s">
        <v>567</v>
      </c>
      <c r="B9632" t="s">
        <v>84</v>
      </c>
      <c r="C9632" t="s">
        <v>330</v>
      </c>
      <c r="D9632" t="s">
        <v>78</v>
      </c>
      <c r="E9632">
        <v>2020</v>
      </c>
      <c r="F9632">
        <v>34</v>
      </c>
      <c r="G9632" t="s">
        <v>302</v>
      </c>
      <c r="H9632" t="s">
        <v>80</v>
      </c>
      <c r="I9632">
        <v>297</v>
      </c>
      <c r="L9632" t="s">
        <v>568</v>
      </c>
      <c r="M9632">
        <v>282</v>
      </c>
      <c r="N9632">
        <v>15</v>
      </c>
      <c r="O9632" t="s">
        <v>392</v>
      </c>
    </row>
    <row r="9633" spans="1:15" hidden="1" x14ac:dyDescent="0.35">
      <c r="A9633" t="s">
        <v>567</v>
      </c>
      <c r="B9633" t="s">
        <v>84</v>
      </c>
      <c r="C9633" t="s">
        <v>330</v>
      </c>
      <c r="D9633" t="s">
        <v>78</v>
      </c>
      <c r="E9633">
        <v>2020</v>
      </c>
      <c r="F9633">
        <v>34</v>
      </c>
      <c r="G9633" t="s">
        <v>302</v>
      </c>
      <c r="H9633" t="s">
        <v>80</v>
      </c>
      <c r="I9633">
        <v>1</v>
      </c>
      <c r="L9633" t="s">
        <v>568</v>
      </c>
      <c r="M9633">
        <v>0.95</v>
      </c>
      <c r="N9633">
        <v>0.05</v>
      </c>
      <c r="O9633" t="s">
        <v>392</v>
      </c>
    </row>
    <row r="9634" spans="1:15" hidden="1" x14ac:dyDescent="0.35">
      <c r="A9634" t="s">
        <v>567</v>
      </c>
      <c r="B9634" t="s">
        <v>84</v>
      </c>
      <c r="C9634" t="s">
        <v>330</v>
      </c>
      <c r="D9634" t="s">
        <v>78</v>
      </c>
      <c r="E9634">
        <v>2020</v>
      </c>
      <c r="F9634">
        <v>34</v>
      </c>
      <c r="G9634" t="s">
        <v>302</v>
      </c>
      <c r="H9634" t="s">
        <v>80</v>
      </c>
      <c r="I9634">
        <v>25</v>
      </c>
      <c r="L9634" t="s">
        <v>568</v>
      </c>
      <c r="M9634">
        <v>23.74</v>
      </c>
      <c r="N9634">
        <v>1.26</v>
      </c>
      <c r="O9634" t="s">
        <v>392</v>
      </c>
    </row>
    <row r="9635" spans="1:15" hidden="1" x14ac:dyDescent="0.35">
      <c r="A9635" t="s">
        <v>567</v>
      </c>
      <c r="B9635" t="s">
        <v>84</v>
      </c>
      <c r="C9635" t="s">
        <v>330</v>
      </c>
      <c r="D9635" t="s">
        <v>78</v>
      </c>
      <c r="E9635">
        <v>2020</v>
      </c>
      <c r="F9635">
        <v>34</v>
      </c>
      <c r="G9635" t="s">
        <v>302</v>
      </c>
      <c r="H9635" t="s">
        <v>80</v>
      </c>
      <c r="I9635">
        <v>101</v>
      </c>
      <c r="L9635" t="s">
        <v>568</v>
      </c>
      <c r="M9635">
        <v>95.9</v>
      </c>
      <c r="N9635">
        <v>5.0999999999999996</v>
      </c>
      <c r="O9635" t="s">
        <v>392</v>
      </c>
    </row>
    <row r="9636" spans="1:15" hidden="1" x14ac:dyDescent="0.35">
      <c r="A9636" t="s">
        <v>567</v>
      </c>
      <c r="B9636" t="s">
        <v>84</v>
      </c>
      <c r="C9636" t="s">
        <v>330</v>
      </c>
      <c r="D9636" t="s">
        <v>78</v>
      </c>
      <c r="E9636">
        <v>2020</v>
      </c>
      <c r="F9636">
        <v>34</v>
      </c>
      <c r="G9636" t="s">
        <v>302</v>
      </c>
      <c r="H9636" t="s">
        <v>81</v>
      </c>
      <c r="I9636">
        <v>11</v>
      </c>
      <c r="L9636" t="s">
        <v>568</v>
      </c>
      <c r="M9636">
        <v>10.44</v>
      </c>
      <c r="N9636">
        <v>0.56000000000000005</v>
      </c>
      <c r="O9636" t="s">
        <v>392</v>
      </c>
    </row>
    <row r="9637" spans="1:15" hidden="1" x14ac:dyDescent="0.35">
      <c r="A9637" t="s">
        <v>567</v>
      </c>
      <c r="B9637" t="s">
        <v>84</v>
      </c>
      <c r="C9637" t="s">
        <v>330</v>
      </c>
      <c r="D9637" t="s">
        <v>78</v>
      </c>
      <c r="E9637">
        <v>2021</v>
      </c>
      <c r="F9637">
        <v>34</v>
      </c>
      <c r="G9637" t="s">
        <v>302</v>
      </c>
      <c r="H9637" t="s">
        <v>80</v>
      </c>
      <c r="I9637">
        <v>188</v>
      </c>
      <c r="L9637" t="s">
        <v>568</v>
      </c>
      <c r="M9637">
        <v>178.51</v>
      </c>
      <c r="N9637">
        <v>9.49</v>
      </c>
      <c r="O9637" t="s">
        <v>392</v>
      </c>
    </row>
    <row r="9638" spans="1:15" hidden="1" x14ac:dyDescent="0.35">
      <c r="A9638" t="s">
        <v>567</v>
      </c>
      <c r="B9638" t="s">
        <v>84</v>
      </c>
      <c r="C9638" t="s">
        <v>330</v>
      </c>
      <c r="D9638" t="s">
        <v>78</v>
      </c>
      <c r="E9638">
        <v>2021</v>
      </c>
      <c r="F9638">
        <v>34</v>
      </c>
      <c r="G9638" t="s">
        <v>302</v>
      </c>
      <c r="H9638" t="s">
        <v>80</v>
      </c>
      <c r="I9638">
        <v>48</v>
      </c>
      <c r="L9638" t="s">
        <v>568</v>
      </c>
      <c r="M9638">
        <v>45.58</v>
      </c>
      <c r="N9638">
        <v>2.42</v>
      </c>
      <c r="O9638" t="s">
        <v>392</v>
      </c>
    </row>
    <row r="9639" spans="1:15" hidden="1" x14ac:dyDescent="0.35">
      <c r="A9639" t="s">
        <v>567</v>
      </c>
      <c r="B9639" t="s">
        <v>84</v>
      </c>
      <c r="C9639" t="s">
        <v>330</v>
      </c>
      <c r="D9639" t="s">
        <v>78</v>
      </c>
      <c r="E9639">
        <v>2021</v>
      </c>
      <c r="F9639">
        <v>34</v>
      </c>
      <c r="G9639" t="s">
        <v>302</v>
      </c>
      <c r="H9639" t="s">
        <v>80</v>
      </c>
      <c r="I9639">
        <v>83</v>
      </c>
      <c r="L9639" t="s">
        <v>568</v>
      </c>
      <c r="M9639">
        <v>78.81</v>
      </c>
      <c r="N9639">
        <v>4.1900000000000004</v>
      </c>
      <c r="O9639" t="s">
        <v>392</v>
      </c>
    </row>
    <row r="9640" spans="1:15" hidden="1" x14ac:dyDescent="0.35">
      <c r="A9640" t="s">
        <v>567</v>
      </c>
      <c r="B9640" t="s">
        <v>84</v>
      </c>
      <c r="C9640" t="s">
        <v>330</v>
      </c>
      <c r="D9640" t="s">
        <v>78</v>
      </c>
      <c r="E9640">
        <v>2021</v>
      </c>
      <c r="F9640">
        <v>34</v>
      </c>
      <c r="G9640" t="s">
        <v>302</v>
      </c>
      <c r="H9640" t="s">
        <v>81</v>
      </c>
      <c r="I9640">
        <v>27</v>
      </c>
      <c r="L9640" t="s">
        <v>568</v>
      </c>
      <c r="M9640">
        <v>25.64</v>
      </c>
      <c r="N9640">
        <v>1.36</v>
      </c>
      <c r="O9640" t="s">
        <v>392</v>
      </c>
    </row>
    <row r="9641" spans="1:15" hidden="1" x14ac:dyDescent="0.35">
      <c r="A9641" t="s">
        <v>567</v>
      </c>
      <c r="B9641" t="s">
        <v>84</v>
      </c>
      <c r="C9641" t="s">
        <v>330</v>
      </c>
      <c r="D9641" t="s">
        <v>78</v>
      </c>
      <c r="E9641">
        <v>2021</v>
      </c>
      <c r="F9641">
        <v>34</v>
      </c>
      <c r="G9641" t="s">
        <v>302</v>
      </c>
      <c r="H9641" t="s">
        <v>81</v>
      </c>
      <c r="I9641">
        <v>7</v>
      </c>
      <c r="L9641" t="s">
        <v>568</v>
      </c>
      <c r="M9641">
        <v>6.65</v>
      </c>
      <c r="N9641">
        <v>0.35</v>
      </c>
      <c r="O9641" t="s">
        <v>392</v>
      </c>
    </row>
    <row r="9642" spans="1:15" hidden="1" x14ac:dyDescent="0.35">
      <c r="A9642" t="s">
        <v>567</v>
      </c>
      <c r="B9642" t="s">
        <v>84</v>
      </c>
      <c r="C9642" t="s">
        <v>330</v>
      </c>
      <c r="D9642" t="s">
        <v>78</v>
      </c>
      <c r="E9642">
        <v>2021</v>
      </c>
      <c r="F9642">
        <v>67</v>
      </c>
      <c r="G9642" t="s">
        <v>303</v>
      </c>
      <c r="H9642" t="s">
        <v>80</v>
      </c>
      <c r="I9642">
        <v>1119</v>
      </c>
      <c r="J9642">
        <v>0</v>
      </c>
      <c r="K9642">
        <v>1119</v>
      </c>
      <c r="L9642" t="s">
        <v>568</v>
      </c>
      <c r="O9642" t="s">
        <v>392</v>
      </c>
    </row>
    <row r="9643" spans="1:15" hidden="1" x14ac:dyDescent="0.35">
      <c r="A9643" t="s">
        <v>567</v>
      </c>
      <c r="B9643" t="s">
        <v>84</v>
      </c>
      <c r="C9643" t="s">
        <v>330</v>
      </c>
      <c r="D9643" t="s">
        <v>78</v>
      </c>
      <c r="E9643">
        <v>2021</v>
      </c>
      <c r="F9643">
        <v>34</v>
      </c>
      <c r="G9643" t="s">
        <v>302</v>
      </c>
      <c r="H9643" t="s">
        <v>80</v>
      </c>
      <c r="I9643">
        <v>7819</v>
      </c>
      <c r="L9643" t="s">
        <v>568</v>
      </c>
      <c r="M9643">
        <v>7424.14</v>
      </c>
      <c r="N9643">
        <v>394.86</v>
      </c>
      <c r="O9643" t="s">
        <v>392</v>
      </c>
    </row>
    <row r="9644" spans="1:15" hidden="1" x14ac:dyDescent="0.35">
      <c r="A9644" t="s">
        <v>567</v>
      </c>
      <c r="B9644" t="s">
        <v>84</v>
      </c>
      <c r="C9644" t="s">
        <v>330</v>
      </c>
      <c r="D9644" t="s">
        <v>78</v>
      </c>
      <c r="E9644">
        <v>2021</v>
      </c>
      <c r="F9644">
        <v>34</v>
      </c>
      <c r="G9644" t="s">
        <v>302</v>
      </c>
      <c r="H9644" t="s">
        <v>80</v>
      </c>
      <c r="I9644">
        <v>444</v>
      </c>
      <c r="L9644" t="s">
        <v>568</v>
      </c>
      <c r="M9644">
        <v>421.58</v>
      </c>
      <c r="N9644">
        <v>22.42</v>
      </c>
      <c r="O9644" t="s">
        <v>392</v>
      </c>
    </row>
    <row r="9645" spans="1:15" hidden="1" x14ac:dyDescent="0.35">
      <c r="A9645" t="s">
        <v>567</v>
      </c>
      <c r="B9645" t="s">
        <v>84</v>
      </c>
      <c r="C9645" t="s">
        <v>330</v>
      </c>
      <c r="D9645" t="s">
        <v>78</v>
      </c>
      <c r="E9645">
        <v>2021</v>
      </c>
      <c r="F9645">
        <v>34</v>
      </c>
      <c r="G9645" t="s">
        <v>302</v>
      </c>
      <c r="H9645" t="s">
        <v>81</v>
      </c>
      <c r="I9645">
        <v>65</v>
      </c>
      <c r="L9645" t="s">
        <v>568</v>
      </c>
      <c r="M9645">
        <v>61.72</v>
      </c>
      <c r="N9645">
        <v>3.28</v>
      </c>
      <c r="O9645" t="s">
        <v>392</v>
      </c>
    </row>
    <row r="9646" spans="1:15" hidden="1" x14ac:dyDescent="0.35">
      <c r="A9646" t="s">
        <v>567</v>
      </c>
      <c r="B9646" t="s">
        <v>84</v>
      </c>
      <c r="C9646" t="s">
        <v>330</v>
      </c>
      <c r="D9646" t="s">
        <v>78</v>
      </c>
      <c r="E9646">
        <v>2021</v>
      </c>
      <c r="F9646">
        <v>34</v>
      </c>
      <c r="G9646" t="s">
        <v>302</v>
      </c>
      <c r="H9646" t="s">
        <v>81</v>
      </c>
      <c r="I9646">
        <v>52</v>
      </c>
      <c r="L9646" t="s">
        <v>568</v>
      </c>
      <c r="M9646">
        <v>49.37</v>
      </c>
      <c r="N9646">
        <v>2.63</v>
      </c>
      <c r="O9646" t="s">
        <v>392</v>
      </c>
    </row>
    <row r="9647" spans="1:15" hidden="1" x14ac:dyDescent="0.35">
      <c r="A9647" t="s">
        <v>567</v>
      </c>
      <c r="B9647" t="s">
        <v>84</v>
      </c>
      <c r="C9647" t="s">
        <v>330</v>
      </c>
      <c r="D9647" t="s">
        <v>78</v>
      </c>
      <c r="E9647">
        <v>2021</v>
      </c>
      <c r="F9647">
        <v>67</v>
      </c>
      <c r="G9647" t="s">
        <v>303</v>
      </c>
      <c r="H9647" t="s">
        <v>81</v>
      </c>
      <c r="I9647">
        <v>243</v>
      </c>
      <c r="J9647">
        <v>0</v>
      </c>
      <c r="K9647">
        <v>243</v>
      </c>
      <c r="L9647" t="s">
        <v>568</v>
      </c>
      <c r="O9647" t="s">
        <v>392</v>
      </c>
    </row>
    <row r="9648" spans="1:15" hidden="1" x14ac:dyDescent="0.35">
      <c r="A9648" t="s">
        <v>567</v>
      </c>
      <c r="B9648" t="s">
        <v>84</v>
      </c>
      <c r="C9648" t="s">
        <v>330</v>
      </c>
      <c r="D9648" t="s">
        <v>78</v>
      </c>
      <c r="E9648">
        <v>2022</v>
      </c>
      <c r="F9648">
        <v>34</v>
      </c>
      <c r="G9648" t="s">
        <v>302</v>
      </c>
      <c r="H9648" t="s">
        <v>80</v>
      </c>
      <c r="I9648">
        <v>78</v>
      </c>
      <c r="L9648" t="s">
        <v>568</v>
      </c>
      <c r="M9648">
        <v>74.06</v>
      </c>
      <c r="N9648">
        <v>3.94</v>
      </c>
      <c r="O9648" t="s">
        <v>392</v>
      </c>
    </row>
    <row r="9649" spans="1:15" hidden="1" x14ac:dyDescent="0.35">
      <c r="A9649" t="s">
        <v>567</v>
      </c>
      <c r="B9649" t="s">
        <v>84</v>
      </c>
      <c r="C9649" t="s">
        <v>330</v>
      </c>
      <c r="D9649" t="s">
        <v>78</v>
      </c>
      <c r="E9649">
        <v>2022</v>
      </c>
      <c r="F9649">
        <v>34</v>
      </c>
      <c r="G9649" t="s">
        <v>302</v>
      </c>
      <c r="H9649" t="s">
        <v>80</v>
      </c>
      <c r="I9649">
        <v>546</v>
      </c>
      <c r="L9649" t="s">
        <v>568</v>
      </c>
      <c r="M9649">
        <v>518.42999999999995</v>
      </c>
      <c r="N9649">
        <v>27.57</v>
      </c>
      <c r="O9649" t="s">
        <v>392</v>
      </c>
    </row>
    <row r="9650" spans="1:15" hidden="1" x14ac:dyDescent="0.35">
      <c r="A9650" t="s">
        <v>567</v>
      </c>
      <c r="B9650" t="s">
        <v>84</v>
      </c>
      <c r="C9650" t="s">
        <v>330</v>
      </c>
      <c r="D9650" t="s">
        <v>78</v>
      </c>
      <c r="E9650">
        <v>2022</v>
      </c>
      <c r="F9650">
        <v>34</v>
      </c>
      <c r="G9650" t="s">
        <v>302</v>
      </c>
      <c r="H9650" t="s">
        <v>80</v>
      </c>
      <c r="I9650">
        <v>222</v>
      </c>
      <c r="L9650" t="s">
        <v>568</v>
      </c>
      <c r="M9650">
        <v>210.79</v>
      </c>
      <c r="N9650">
        <v>11.21</v>
      </c>
      <c r="O9650" t="s">
        <v>392</v>
      </c>
    </row>
    <row r="9651" spans="1:15" hidden="1" x14ac:dyDescent="0.35">
      <c r="A9651" t="s">
        <v>567</v>
      </c>
      <c r="B9651" t="s">
        <v>84</v>
      </c>
      <c r="C9651" t="s">
        <v>330</v>
      </c>
      <c r="D9651" t="s">
        <v>78</v>
      </c>
      <c r="E9651">
        <v>2022</v>
      </c>
      <c r="F9651">
        <v>34</v>
      </c>
      <c r="G9651" t="s">
        <v>302</v>
      </c>
      <c r="H9651" t="s">
        <v>81</v>
      </c>
      <c r="I9651">
        <v>126</v>
      </c>
      <c r="L9651" t="s">
        <v>568</v>
      </c>
      <c r="M9651">
        <v>119.64</v>
      </c>
      <c r="N9651">
        <v>6.36</v>
      </c>
      <c r="O9651" t="s">
        <v>392</v>
      </c>
    </row>
    <row r="9652" spans="1:15" hidden="1" x14ac:dyDescent="0.35">
      <c r="A9652" t="s">
        <v>567</v>
      </c>
      <c r="B9652" t="s">
        <v>84</v>
      </c>
      <c r="C9652" t="s">
        <v>330</v>
      </c>
      <c r="D9652" t="s">
        <v>78</v>
      </c>
      <c r="E9652">
        <v>2022</v>
      </c>
      <c r="F9652">
        <v>34</v>
      </c>
      <c r="G9652" t="s">
        <v>302</v>
      </c>
      <c r="H9652" t="s">
        <v>81</v>
      </c>
      <c r="I9652">
        <v>256</v>
      </c>
      <c r="L9652" t="s">
        <v>568</v>
      </c>
      <c r="M9652">
        <v>243.07</v>
      </c>
      <c r="N9652">
        <v>12.93</v>
      </c>
      <c r="O9652" t="s">
        <v>392</v>
      </c>
    </row>
    <row r="9653" spans="1:15" hidden="1" x14ac:dyDescent="0.35">
      <c r="A9653" t="s">
        <v>567</v>
      </c>
      <c r="B9653" t="s">
        <v>84</v>
      </c>
      <c r="C9653" t="s">
        <v>330</v>
      </c>
      <c r="D9653" t="s">
        <v>78</v>
      </c>
      <c r="E9653">
        <v>2022</v>
      </c>
      <c r="F9653">
        <v>67</v>
      </c>
      <c r="G9653" t="s">
        <v>303</v>
      </c>
      <c r="H9653" t="s">
        <v>80</v>
      </c>
      <c r="I9653">
        <v>1232</v>
      </c>
      <c r="J9653">
        <v>0</v>
      </c>
      <c r="K9653">
        <v>1232</v>
      </c>
      <c r="L9653" t="s">
        <v>568</v>
      </c>
      <c r="O9653" t="s">
        <v>392</v>
      </c>
    </row>
    <row r="9654" spans="1:15" hidden="1" x14ac:dyDescent="0.35">
      <c r="A9654" t="s">
        <v>567</v>
      </c>
      <c r="B9654" t="s">
        <v>84</v>
      </c>
      <c r="C9654" t="s">
        <v>330</v>
      </c>
      <c r="D9654" t="s">
        <v>78</v>
      </c>
      <c r="E9654">
        <v>2022</v>
      </c>
      <c r="F9654">
        <v>67</v>
      </c>
      <c r="G9654" t="s">
        <v>303</v>
      </c>
      <c r="H9654" t="s">
        <v>81</v>
      </c>
      <c r="I9654">
        <v>827</v>
      </c>
      <c r="J9654">
        <v>0</v>
      </c>
      <c r="K9654">
        <v>827</v>
      </c>
      <c r="L9654" t="s">
        <v>568</v>
      </c>
      <c r="O9654" t="s">
        <v>392</v>
      </c>
    </row>
    <row r="9655" spans="1:15" hidden="1" x14ac:dyDescent="0.35">
      <c r="A9655" t="s">
        <v>567</v>
      </c>
      <c r="B9655" t="s">
        <v>84</v>
      </c>
      <c r="C9655" t="s">
        <v>330</v>
      </c>
      <c r="D9655" t="s">
        <v>78</v>
      </c>
      <c r="E9655">
        <v>2022</v>
      </c>
      <c r="F9655">
        <v>34</v>
      </c>
      <c r="G9655" t="s">
        <v>302</v>
      </c>
      <c r="H9655" t="s">
        <v>80</v>
      </c>
      <c r="I9655">
        <v>23</v>
      </c>
      <c r="L9655" t="s">
        <v>568</v>
      </c>
      <c r="M9655">
        <v>21.85</v>
      </c>
      <c r="N9655">
        <v>1.1499999999999999</v>
      </c>
      <c r="O9655" t="s">
        <v>392</v>
      </c>
    </row>
    <row r="9656" spans="1:15" hidden="1" x14ac:dyDescent="0.35">
      <c r="A9656" t="s">
        <v>567</v>
      </c>
      <c r="B9656" t="s">
        <v>84</v>
      </c>
      <c r="C9656" t="s">
        <v>330</v>
      </c>
      <c r="D9656" t="s">
        <v>78</v>
      </c>
      <c r="E9656">
        <v>2022</v>
      </c>
      <c r="F9656">
        <v>34</v>
      </c>
      <c r="G9656" t="s">
        <v>302</v>
      </c>
      <c r="H9656" t="s">
        <v>80</v>
      </c>
      <c r="I9656">
        <v>1257</v>
      </c>
      <c r="L9656" t="s">
        <v>568</v>
      </c>
      <c r="M9656">
        <v>1193.52</v>
      </c>
      <c r="N9656">
        <v>63.48</v>
      </c>
      <c r="O9656" t="s">
        <v>392</v>
      </c>
    </row>
    <row r="9657" spans="1:15" hidden="1" x14ac:dyDescent="0.35">
      <c r="A9657" t="s">
        <v>567</v>
      </c>
      <c r="B9657" t="s">
        <v>84</v>
      </c>
      <c r="C9657" t="s">
        <v>330</v>
      </c>
      <c r="D9657" t="s">
        <v>78</v>
      </c>
      <c r="E9657">
        <v>2022</v>
      </c>
      <c r="F9657">
        <v>34</v>
      </c>
      <c r="G9657" t="s">
        <v>302</v>
      </c>
      <c r="H9657" t="s">
        <v>80</v>
      </c>
      <c r="I9657">
        <v>20</v>
      </c>
      <c r="L9657" t="s">
        <v>568</v>
      </c>
      <c r="M9657">
        <v>18.989999999999998</v>
      </c>
      <c r="N9657">
        <v>1.01</v>
      </c>
      <c r="O9657" t="s">
        <v>392</v>
      </c>
    </row>
    <row r="9658" spans="1:15" hidden="1" x14ac:dyDescent="0.35">
      <c r="A9658" t="s">
        <v>567</v>
      </c>
      <c r="B9658" t="s">
        <v>84</v>
      </c>
      <c r="C9658" t="s">
        <v>330</v>
      </c>
      <c r="D9658" t="s">
        <v>78</v>
      </c>
      <c r="E9658">
        <v>2022</v>
      </c>
      <c r="F9658">
        <v>34</v>
      </c>
      <c r="G9658" t="s">
        <v>302</v>
      </c>
      <c r="H9658" t="s">
        <v>80</v>
      </c>
      <c r="I9658">
        <v>754</v>
      </c>
      <c r="L9658" t="s">
        <v>568</v>
      </c>
      <c r="M9658">
        <v>716.3</v>
      </c>
      <c r="N9658">
        <v>37.700000000000003</v>
      </c>
      <c r="O9658" t="s">
        <v>392</v>
      </c>
    </row>
    <row r="9659" spans="1:15" hidden="1" x14ac:dyDescent="0.35">
      <c r="A9659" t="s">
        <v>567</v>
      </c>
      <c r="B9659" t="s">
        <v>84</v>
      </c>
      <c r="C9659" t="s">
        <v>330</v>
      </c>
      <c r="D9659" t="s">
        <v>78</v>
      </c>
      <c r="E9659">
        <v>2023</v>
      </c>
      <c r="F9659">
        <v>34</v>
      </c>
      <c r="G9659" t="s">
        <v>302</v>
      </c>
      <c r="H9659" t="s">
        <v>80</v>
      </c>
      <c r="I9659">
        <v>2876</v>
      </c>
      <c r="L9659" t="s">
        <v>568</v>
      </c>
      <c r="M9659">
        <v>2730.76</v>
      </c>
      <c r="N9659">
        <v>145.24</v>
      </c>
      <c r="O9659" t="s">
        <v>392</v>
      </c>
    </row>
    <row r="9660" spans="1:15" hidden="1" x14ac:dyDescent="0.35">
      <c r="A9660" t="s">
        <v>567</v>
      </c>
      <c r="B9660" t="s">
        <v>84</v>
      </c>
      <c r="C9660" t="s">
        <v>330</v>
      </c>
      <c r="D9660" t="s">
        <v>78</v>
      </c>
      <c r="E9660">
        <v>2023</v>
      </c>
      <c r="F9660">
        <v>34</v>
      </c>
      <c r="G9660" t="s">
        <v>302</v>
      </c>
      <c r="H9660" t="s">
        <v>80</v>
      </c>
      <c r="I9660">
        <v>44</v>
      </c>
      <c r="L9660" t="s">
        <v>568</v>
      </c>
      <c r="M9660">
        <v>41.8</v>
      </c>
      <c r="N9660">
        <v>2.2000000000000002</v>
      </c>
      <c r="O9660" t="s">
        <v>392</v>
      </c>
    </row>
    <row r="9661" spans="1:15" hidden="1" x14ac:dyDescent="0.35">
      <c r="A9661" t="s">
        <v>567</v>
      </c>
      <c r="B9661" t="s">
        <v>84</v>
      </c>
      <c r="C9661" t="s">
        <v>330</v>
      </c>
      <c r="D9661" t="s">
        <v>78</v>
      </c>
      <c r="E9661">
        <v>2023</v>
      </c>
      <c r="F9661">
        <v>34</v>
      </c>
      <c r="G9661" t="s">
        <v>302</v>
      </c>
      <c r="H9661" t="s">
        <v>80</v>
      </c>
      <c r="I9661">
        <v>5228</v>
      </c>
      <c r="L9661" t="s">
        <v>568</v>
      </c>
      <c r="M9661">
        <v>4963.9799999999996</v>
      </c>
      <c r="N9661">
        <v>264.02</v>
      </c>
      <c r="O9661" t="s">
        <v>392</v>
      </c>
    </row>
    <row r="9662" spans="1:15" hidden="1" x14ac:dyDescent="0.35">
      <c r="A9662" t="s">
        <v>567</v>
      </c>
      <c r="B9662" t="s">
        <v>84</v>
      </c>
      <c r="C9662" t="s">
        <v>330</v>
      </c>
      <c r="D9662" t="s">
        <v>78</v>
      </c>
      <c r="E9662">
        <v>2023</v>
      </c>
      <c r="F9662">
        <v>34</v>
      </c>
      <c r="G9662" t="s">
        <v>302</v>
      </c>
      <c r="H9662" t="s">
        <v>80</v>
      </c>
      <c r="I9662">
        <v>2330</v>
      </c>
      <c r="L9662" t="s">
        <v>568</v>
      </c>
      <c r="M9662">
        <v>2212.33</v>
      </c>
      <c r="N9662">
        <v>117.67</v>
      </c>
      <c r="O9662" t="s">
        <v>392</v>
      </c>
    </row>
    <row r="9663" spans="1:15" hidden="1" x14ac:dyDescent="0.35">
      <c r="A9663" t="s">
        <v>567</v>
      </c>
      <c r="B9663" t="s">
        <v>84</v>
      </c>
      <c r="C9663" t="s">
        <v>330</v>
      </c>
      <c r="D9663" t="s">
        <v>78</v>
      </c>
      <c r="E9663">
        <v>2023</v>
      </c>
      <c r="F9663">
        <v>34</v>
      </c>
      <c r="G9663" t="s">
        <v>302</v>
      </c>
      <c r="H9663" t="s">
        <v>80</v>
      </c>
      <c r="I9663">
        <v>1443</v>
      </c>
      <c r="L9663" t="s">
        <v>568</v>
      </c>
      <c r="M9663">
        <v>1370.85</v>
      </c>
      <c r="N9663">
        <v>72.150000000000006</v>
      </c>
      <c r="O9663" t="s">
        <v>392</v>
      </c>
    </row>
    <row r="9664" spans="1:15" hidden="1" x14ac:dyDescent="0.35">
      <c r="A9664" t="s">
        <v>567</v>
      </c>
      <c r="B9664" t="s">
        <v>84</v>
      </c>
      <c r="C9664" t="s">
        <v>330</v>
      </c>
      <c r="D9664" t="s">
        <v>78</v>
      </c>
      <c r="E9664">
        <v>2023</v>
      </c>
      <c r="F9664">
        <v>34</v>
      </c>
      <c r="G9664" t="s">
        <v>302</v>
      </c>
      <c r="H9664" t="s">
        <v>81</v>
      </c>
      <c r="I9664">
        <v>1691</v>
      </c>
      <c r="L9664" t="s">
        <v>568</v>
      </c>
      <c r="M9664">
        <v>1605.6</v>
      </c>
      <c r="N9664">
        <v>85.4</v>
      </c>
      <c r="O9664" t="s">
        <v>392</v>
      </c>
    </row>
    <row r="9665" spans="1:15" hidden="1" x14ac:dyDescent="0.35">
      <c r="A9665" t="s">
        <v>567</v>
      </c>
      <c r="B9665" t="s">
        <v>84</v>
      </c>
      <c r="C9665" t="s">
        <v>330</v>
      </c>
      <c r="D9665" t="s">
        <v>78</v>
      </c>
      <c r="E9665">
        <v>2023</v>
      </c>
      <c r="F9665">
        <v>34</v>
      </c>
      <c r="G9665" t="s">
        <v>302</v>
      </c>
      <c r="H9665" t="s">
        <v>81</v>
      </c>
      <c r="I9665">
        <v>203</v>
      </c>
      <c r="L9665" t="s">
        <v>568</v>
      </c>
      <c r="M9665">
        <v>192.75</v>
      </c>
      <c r="N9665">
        <v>10.25</v>
      </c>
      <c r="O9665" t="s">
        <v>392</v>
      </c>
    </row>
    <row r="9666" spans="1:15" hidden="1" x14ac:dyDescent="0.35">
      <c r="A9666" t="s">
        <v>567</v>
      </c>
      <c r="B9666" t="s">
        <v>84</v>
      </c>
      <c r="C9666" t="s">
        <v>330</v>
      </c>
      <c r="D9666" t="s">
        <v>78</v>
      </c>
      <c r="E9666">
        <v>2023</v>
      </c>
      <c r="F9666">
        <v>34</v>
      </c>
      <c r="G9666" t="s">
        <v>302</v>
      </c>
      <c r="H9666" t="s">
        <v>80</v>
      </c>
      <c r="I9666">
        <v>1863</v>
      </c>
      <c r="L9666" t="s">
        <v>568</v>
      </c>
      <c r="M9666">
        <v>1768.92</v>
      </c>
      <c r="N9666">
        <v>94.08</v>
      </c>
      <c r="O9666" t="s">
        <v>392</v>
      </c>
    </row>
    <row r="9667" spans="1:15" hidden="1" x14ac:dyDescent="0.35">
      <c r="A9667" t="s">
        <v>567</v>
      </c>
      <c r="B9667" t="s">
        <v>84</v>
      </c>
      <c r="C9667" t="s">
        <v>330</v>
      </c>
      <c r="D9667" t="s">
        <v>78</v>
      </c>
      <c r="E9667">
        <v>2023</v>
      </c>
      <c r="F9667">
        <v>34</v>
      </c>
      <c r="G9667" t="s">
        <v>302</v>
      </c>
      <c r="H9667" t="s">
        <v>80</v>
      </c>
      <c r="I9667">
        <v>78</v>
      </c>
      <c r="L9667" t="s">
        <v>568</v>
      </c>
      <c r="M9667">
        <v>74.099999999999994</v>
      </c>
      <c r="N9667">
        <v>3.9</v>
      </c>
      <c r="O9667" t="s">
        <v>392</v>
      </c>
    </row>
    <row r="9668" spans="1:15" hidden="1" x14ac:dyDescent="0.35">
      <c r="A9668" t="s">
        <v>567</v>
      </c>
      <c r="B9668" t="s">
        <v>84</v>
      </c>
      <c r="C9668" t="s">
        <v>330</v>
      </c>
      <c r="D9668" t="s">
        <v>78</v>
      </c>
      <c r="E9668">
        <v>2023</v>
      </c>
      <c r="F9668">
        <v>34</v>
      </c>
      <c r="G9668" t="s">
        <v>302</v>
      </c>
      <c r="H9668" t="s">
        <v>80</v>
      </c>
      <c r="I9668">
        <v>10907</v>
      </c>
      <c r="L9668" t="s">
        <v>568</v>
      </c>
      <c r="M9668">
        <v>10356.19</v>
      </c>
      <c r="N9668">
        <v>550.80999999999995</v>
      </c>
      <c r="O9668" t="s">
        <v>392</v>
      </c>
    </row>
    <row r="9669" spans="1:15" hidden="1" x14ac:dyDescent="0.35">
      <c r="A9669" t="s">
        <v>567</v>
      </c>
      <c r="B9669" t="s">
        <v>84</v>
      </c>
      <c r="C9669" t="s">
        <v>330</v>
      </c>
      <c r="D9669" t="s">
        <v>78</v>
      </c>
      <c r="E9669">
        <v>2023</v>
      </c>
      <c r="F9669">
        <v>34</v>
      </c>
      <c r="G9669" t="s">
        <v>302</v>
      </c>
      <c r="H9669" t="s">
        <v>80</v>
      </c>
      <c r="I9669">
        <v>3807</v>
      </c>
      <c r="L9669" t="s">
        <v>568</v>
      </c>
      <c r="M9669">
        <v>3614.75</v>
      </c>
      <c r="N9669">
        <v>192.25</v>
      </c>
      <c r="O9669" t="s">
        <v>392</v>
      </c>
    </row>
    <row r="9670" spans="1:15" hidden="1" x14ac:dyDescent="0.35">
      <c r="A9670" t="s">
        <v>567</v>
      </c>
      <c r="B9670" t="s">
        <v>84</v>
      </c>
      <c r="C9670" t="s">
        <v>330</v>
      </c>
      <c r="D9670" t="s">
        <v>78</v>
      </c>
      <c r="E9670">
        <v>2023</v>
      </c>
      <c r="F9670">
        <v>34</v>
      </c>
      <c r="G9670" t="s">
        <v>302</v>
      </c>
      <c r="H9670" t="s">
        <v>80</v>
      </c>
      <c r="I9670">
        <v>2525</v>
      </c>
      <c r="L9670" t="s">
        <v>568</v>
      </c>
      <c r="M9670">
        <v>2398.75</v>
      </c>
      <c r="N9670">
        <v>126.25</v>
      </c>
      <c r="O9670" t="s">
        <v>392</v>
      </c>
    </row>
    <row r="9671" spans="1:15" hidden="1" x14ac:dyDescent="0.35">
      <c r="A9671" t="s">
        <v>567</v>
      </c>
      <c r="B9671" t="s">
        <v>84</v>
      </c>
      <c r="C9671" t="s">
        <v>330</v>
      </c>
      <c r="D9671" t="s">
        <v>78</v>
      </c>
      <c r="E9671">
        <v>2023</v>
      </c>
      <c r="F9671">
        <v>34</v>
      </c>
      <c r="G9671" t="s">
        <v>302</v>
      </c>
      <c r="H9671" t="s">
        <v>81</v>
      </c>
      <c r="I9671">
        <v>1933</v>
      </c>
      <c r="L9671" t="s">
        <v>568</v>
      </c>
      <c r="M9671">
        <v>1835.38</v>
      </c>
      <c r="N9671">
        <v>97.62</v>
      </c>
      <c r="O9671" t="s">
        <v>392</v>
      </c>
    </row>
    <row r="9672" spans="1:15" hidden="1" x14ac:dyDescent="0.35">
      <c r="A9672" t="s">
        <v>567</v>
      </c>
      <c r="B9672" t="s">
        <v>84</v>
      </c>
      <c r="C9672" t="s">
        <v>330</v>
      </c>
      <c r="D9672" t="s">
        <v>78</v>
      </c>
      <c r="E9672">
        <v>2023</v>
      </c>
      <c r="F9672">
        <v>34</v>
      </c>
      <c r="G9672" t="s">
        <v>302</v>
      </c>
      <c r="H9672" t="s">
        <v>81</v>
      </c>
      <c r="I9672">
        <v>6802</v>
      </c>
      <c r="L9672" t="s">
        <v>568</v>
      </c>
      <c r="M9672">
        <v>6458.5</v>
      </c>
      <c r="N9672">
        <v>343.5</v>
      </c>
      <c r="O9672" t="s">
        <v>392</v>
      </c>
    </row>
    <row r="9673" spans="1:15" hidden="1" x14ac:dyDescent="0.35">
      <c r="A9673" t="s">
        <v>567</v>
      </c>
      <c r="B9673" t="s">
        <v>84</v>
      </c>
      <c r="C9673" t="s">
        <v>330</v>
      </c>
      <c r="D9673" t="s">
        <v>78</v>
      </c>
      <c r="E9673">
        <v>2024</v>
      </c>
      <c r="F9673">
        <v>34</v>
      </c>
      <c r="G9673" t="s">
        <v>302</v>
      </c>
      <c r="H9673" t="s">
        <v>80</v>
      </c>
      <c r="I9673">
        <v>1821</v>
      </c>
      <c r="L9673" t="s">
        <v>568</v>
      </c>
      <c r="M9673">
        <v>1729.04</v>
      </c>
      <c r="N9673">
        <v>91.96</v>
      </c>
      <c r="O9673" t="s">
        <v>392</v>
      </c>
    </row>
    <row r="9674" spans="1:15" hidden="1" x14ac:dyDescent="0.35">
      <c r="A9674" t="s">
        <v>567</v>
      </c>
      <c r="B9674" t="s">
        <v>84</v>
      </c>
      <c r="C9674" t="s">
        <v>330</v>
      </c>
      <c r="D9674" t="s">
        <v>78</v>
      </c>
      <c r="E9674">
        <v>2024</v>
      </c>
      <c r="F9674">
        <v>34</v>
      </c>
      <c r="G9674" t="s">
        <v>302</v>
      </c>
      <c r="H9674" t="s">
        <v>80</v>
      </c>
      <c r="I9674">
        <v>4926</v>
      </c>
      <c r="L9674" t="s">
        <v>568</v>
      </c>
      <c r="M9674">
        <v>4677.24</v>
      </c>
      <c r="N9674">
        <v>248.76</v>
      </c>
      <c r="O9674" t="s">
        <v>392</v>
      </c>
    </row>
    <row r="9675" spans="1:15" hidden="1" x14ac:dyDescent="0.35">
      <c r="A9675" t="s">
        <v>567</v>
      </c>
      <c r="B9675" t="s">
        <v>84</v>
      </c>
      <c r="C9675" t="s">
        <v>330</v>
      </c>
      <c r="D9675" t="s">
        <v>78</v>
      </c>
      <c r="E9675">
        <v>2024</v>
      </c>
      <c r="F9675">
        <v>34</v>
      </c>
      <c r="G9675" t="s">
        <v>302</v>
      </c>
      <c r="H9675" t="s">
        <v>80</v>
      </c>
      <c r="I9675">
        <v>8614</v>
      </c>
      <c r="L9675" t="s">
        <v>568</v>
      </c>
      <c r="M9675">
        <v>8178.99</v>
      </c>
      <c r="N9675">
        <v>435.01</v>
      </c>
      <c r="O9675" t="s">
        <v>392</v>
      </c>
    </row>
    <row r="9676" spans="1:15" hidden="1" x14ac:dyDescent="0.35">
      <c r="A9676" t="s">
        <v>567</v>
      </c>
      <c r="B9676" t="s">
        <v>84</v>
      </c>
      <c r="C9676" t="s">
        <v>330</v>
      </c>
      <c r="D9676" t="s">
        <v>78</v>
      </c>
      <c r="E9676">
        <v>2024</v>
      </c>
      <c r="F9676">
        <v>34</v>
      </c>
      <c r="G9676" t="s">
        <v>302</v>
      </c>
      <c r="H9676" t="s">
        <v>80</v>
      </c>
      <c r="I9676">
        <v>10500</v>
      </c>
      <c r="L9676" t="s">
        <v>568</v>
      </c>
      <c r="M9676">
        <v>9969.75</v>
      </c>
      <c r="N9676">
        <v>530.25</v>
      </c>
      <c r="O9676" t="s">
        <v>392</v>
      </c>
    </row>
    <row r="9677" spans="1:15" hidden="1" x14ac:dyDescent="0.35">
      <c r="A9677" t="s">
        <v>567</v>
      </c>
      <c r="B9677" t="s">
        <v>84</v>
      </c>
      <c r="C9677" t="s">
        <v>330</v>
      </c>
      <c r="D9677" t="s">
        <v>78</v>
      </c>
      <c r="E9677">
        <v>2024</v>
      </c>
      <c r="F9677">
        <v>34</v>
      </c>
      <c r="G9677" t="s">
        <v>302</v>
      </c>
      <c r="H9677" t="s">
        <v>81</v>
      </c>
      <c r="I9677">
        <v>2019</v>
      </c>
      <c r="L9677" t="s">
        <v>568</v>
      </c>
      <c r="M9677">
        <v>1917.04</v>
      </c>
      <c r="N9677">
        <v>101.96</v>
      </c>
      <c r="O9677" t="s">
        <v>392</v>
      </c>
    </row>
    <row r="9678" spans="1:15" hidden="1" x14ac:dyDescent="0.35">
      <c r="A9678" t="s">
        <v>567</v>
      </c>
      <c r="B9678" t="s">
        <v>84</v>
      </c>
      <c r="C9678" t="s">
        <v>330</v>
      </c>
      <c r="D9678" t="s">
        <v>78</v>
      </c>
      <c r="E9678">
        <v>2024</v>
      </c>
      <c r="F9678">
        <v>34</v>
      </c>
      <c r="G9678" t="s">
        <v>302</v>
      </c>
      <c r="H9678" t="s">
        <v>81</v>
      </c>
      <c r="I9678">
        <v>2705</v>
      </c>
      <c r="L9678" t="s">
        <v>568</v>
      </c>
      <c r="M9678">
        <v>2568.4</v>
      </c>
      <c r="N9678">
        <v>136.6</v>
      </c>
      <c r="O9678" t="s">
        <v>392</v>
      </c>
    </row>
    <row r="9679" spans="1:15" hidden="1" x14ac:dyDescent="0.35">
      <c r="A9679" t="s">
        <v>567</v>
      </c>
      <c r="B9679" t="s">
        <v>84</v>
      </c>
      <c r="C9679" t="s">
        <v>330</v>
      </c>
      <c r="D9679" t="s">
        <v>78</v>
      </c>
      <c r="E9679">
        <v>2024</v>
      </c>
      <c r="F9679">
        <v>34</v>
      </c>
      <c r="G9679" t="s">
        <v>302</v>
      </c>
      <c r="H9679" t="s">
        <v>80</v>
      </c>
      <c r="I9679">
        <v>15230</v>
      </c>
      <c r="L9679" t="s">
        <v>568</v>
      </c>
      <c r="M9679">
        <v>14460.88</v>
      </c>
      <c r="N9679">
        <v>769.12</v>
      </c>
      <c r="O9679" t="s">
        <v>392</v>
      </c>
    </row>
    <row r="9680" spans="1:15" hidden="1" x14ac:dyDescent="0.35">
      <c r="A9680" t="s">
        <v>567</v>
      </c>
      <c r="B9680" t="s">
        <v>84</v>
      </c>
      <c r="C9680" t="s">
        <v>330</v>
      </c>
      <c r="D9680" t="s">
        <v>78</v>
      </c>
      <c r="E9680">
        <v>2024</v>
      </c>
      <c r="F9680">
        <v>34</v>
      </c>
      <c r="G9680" t="s">
        <v>302</v>
      </c>
      <c r="H9680" t="s">
        <v>80</v>
      </c>
      <c r="I9680">
        <v>1308</v>
      </c>
      <c r="L9680" t="s">
        <v>568</v>
      </c>
      <c r="M9680">
        <v>1241.95</v>
      </c>
      <c r="N9680">
        <v>66.05</v>
      </c>
      <c r="O9680" t="s">
        <v>392</v>
      </c>
    </row>
    <row r="9681" spans="1:15" hidden="1" x14ac:dyDescent="0.35">
      <c r="A9681" t="s">
        <v>567</v>
      </c>
      <c r="B9681" t="s">
        <v>84</v>
      </c>
      <c r="C9681" t="s">
        <v>330</v>
      </c>
      <c r="D9681" t="s">
        <v>78</v>
      </c>
      <c r="E9681">
        <v>2024</v>
      </c>
      <c r="F9681">
        <v>34</v>
      </c>
      <c r="G9681" t="s">
        <v>302</v>
      </c>
      <c r="H9681" t="s">
        <v>81</v>
      </c>
      <c r="I9681">
        <v>506</v>
      </c>
      <c r="L9681" t="s">
        <v>568</v>
      </c>
      <c r="M9681">
        <v>480.45</v>
      </c>
      <c r="N9681">
        <v>25.55</v>
      </c>
      <c r="O9681" t="s">
        <v>392</v>
      </c>
    </row>
    <row r="9682" spans="1:15" hidden="1" x14ac:dyDescent="0.35">
      <c r="A9682" t="s">
        <v>567</v>
      </c>
      <c r="B9682" t="s">
        <v>84</v>
      </c>
      <c r="C9682" t="s">
        <v>330</v>
      </c>
      <c r="D9682" t="s">
        <v>78</v>
      </c>
      <c r="E9682">
        <v>2025</v>
      </c>
      <c r="F9682">
        <v>34</v>
      </c>
      <c r="G9682" t="s">
        <v>302</v>
      </c>
      <c r="H9682" t="s">
        <v>80</v>
      </c>
      <c r="I9682">
        <v>2546</v>
      </c>
      <c r="L9682" t="s">
        <v>568</v>
      </c>
      <c r="M9682">
        <v>2418.6999999999998</v>
      </c>
      <c r="N9682">
        <v>127.3</v>
      </c>
      <c r="O9682" t="s">
        <v>392</v>
      </c>
    </row>
    <row r="9683" spans="1:15" hidden="1" x14ac:dyDescent="0.35">
      <c r="A9683" t="s">
        <v>567</v>
      </c>
      <c r="B9683" t="s">
        <v>84</v>
      </c>
      <c r="C9683" t="s">
        <v>330</v>
      </c>
      <c r="D9683" t="s">
        <v>78</v>
      </c>
      <c r="E9683">
        <v>2025</v>
      </c>
      <c r="F9683">
        <v>34</v>
      </c>
      <c r="G9683" t="s">
        <v>302</v>
      </c>
      <c r="H9683" t="s">
        <v>80</v>
      </c>
      <c r="I9683">
        <v>8</v>
      </c>
      <c r="L9683" t="s">
        <v>568</v>
      </c>
      <c r="M9683">
        <v>7.6</v>
      </c>
      <c r="N9683">
        <v>0.4</v>
      </c>
      <c r="O9683" t="s">
        <v>392</v>
      </c>
    </row>
    <row r="9684" spans="1:15" hidden="1" x14ac:dyDescent="0.35">
      <c r="A9684" t="s">
        <v>567</v>
      </c>
      <c r="B9684" t="s">
        <v>84</v>
      </c>
      <c r="C9684" t="s">
        <v>330</v>
      </c>
      <c r="D9684" t="s">
        <v>78</v>
      </c>
      <c r="E9684">
        <v>2025</v>
      </c>
      <c r="F9684">
        <v>34</v>
      </c>
      <c r="G9684" t="s">
        <v>302</v>
      </c>
      <c r="H9684" t="s">
        <v>80</v>
      </c>
      <c r="I9684">
        <v>335</v>
      </c>
      <c r="L9684" t="s">
        <v>568</v>
      </c>
      <c r="M9684">
        <v>318.08</v>
      </c>
      <c r="N9684">
        <v>16.920000000000002</v>
      </c>
      <c r="O9684" t="s">
        <v>392</v>
      </c>
    </row>
    <row r="9685" spans="1:15" hidden="1" x14ac:dyDescent="0.35">
      <c r="A9685" t="s">
        <v>567</v>
      </c>
      <c r="B9685" t="s">
        <v>84</v>
      </c>
      <c r="C9685" t="s">
        <v>330</v>
      </c>
      <c r="D9685" t="s">
        <v>78</v>
      </c>
      <c r="E9685">
        <v>2025</v>
      </c>
      <c r="F9685">
        <v>34</v>
      </c>
      <c r="G9685" t="s">
        <v>302</v>
      </c>
      <c r="H9685" t="s">
        <v>80</v>
      </c>
      <c r="I9685">
        <v>640</v>
      </c>
      <c r="L9685" t="s">
        <v>568</v>
      </c>
      <c r="M9685">
        <v>608</v>
      </c>
      <c r="N9685">
        <v>32</v>
      </c>
      <c r="O9685" t="s">
        <v>392</v>
      </c>
    </row>
    <row r="9686" spans="1:15" hidden="1" x14ac:dyDescent="0.35">
      <c r="A9686" t="s">
        <v>567</v>
      </c>
      <c r="B9686" t="s">
        <v>84</v>
      </c>
      <c r="C9686" t="s">
        <v>330</v>
      </c>
      <c r="D9686" t="s">
        <v>78</v>
      </c>
      <c r="E9686">
        <v>2025</v>
      </c>
      <c r="F9686">
        <v>34</v>
      </c>
      <c r="G9686" t="s">
        <v>302</v>
      </c>
      <c r="H9686" t="s">
        <v>80</v>
      </c>
      <c r="I9686">
        <v>316</v>
      </c>
      <c r="L9686" t="s">
        <v>568</v>
      </c>
      <c r="M9686">
        <v>300.2</v>
      </c>
      <c r="N9686">
        <v>15.8</v>
      </c>
      <c r="O9686" t="s">
        <v>392</v>
      </c>
    </row>
    <row r="9687" spans="1:15" hidden="1" x14ac:dyDescent="0.35">
      <c r="A9687" t="s">
        <v>567</v>
      </c>
      <c r="B9687" t="s">
        <v>84</v>
      </c>
      <c r="C9687" t="s">
        <v>330</v>
      </c>
      <c r="D9687" t="s">
        <v>78</v>
      </c>
      <c r="E9687">
        <v>2025</v>
      </c>
      <c r="F9687">
        <v>34</v>
      </c>
      <c r="G9687" t="s">
        <v>302</v>
      </c>
      <c r="H9687" t="s">
        <v>81</v>
      </c>
      <c r="I9687">
        <v>670</v>
      </c>
      <c r="L9687" t="s">
        <v>568</v>
      </c>
      <c r="M9687">
        <v>636.16</v>
      </c>
      <c r="N9687">
        <v>33.840000000000003</v>
      </c>
      <c r="O9687" t="s">
        <v>392</v>
      </c>
    </row>
    <row r="9688" spans="1:15" hidden="1" x14ac:dyDescent="0.35">
      <c r="A9688" t="s">
        <v>567</v>
      </c>
      <c r="B9688" t="s">
        <v>84</v>
      </c>
      <c r="C9688" t="s">
        <v>330</v>
      </c>
      <c r="D9688" t="s">
        <v>78</v>
      </c>
      <c r="E9688">
        <v>2025</v>
      </c>
      <c r="F9688">
        <v>34</v>
      </c>
      <c r="G9688" t="s">
        <v>302</v>
      </c>
      <c r="H9688" t="s">
        <v>81</v>
      </c>
      <c r="I9688">
        <v>898</v>
      </c>
      <c r="L9688" t="s">
        <v>568</v>
      </c>
      <c r="M9688">
        <v>853.1</v>
      </c>
      <c r="N9688">
        <v>44.9</v>
      </c>
      <c r="O9688" t="s">
        <v>392</v>
      </c>
    </row>
    <row r="9689" spans="1:15" hidden="1" x14ac:dyDescent="0.35">
      <c r="A9689" t="s">
        <v>567</v>
      </c>
      <c r="B9689" t="s">
        <v>84</v>
      </c>
      <c r="C9689" t="s">
        <v>354</v>
      </c>
      <c r="D9689" t="s">
        <v>78</v>
      </c>
      <c r="E9689">
        <v>2022</v>
      </c>
      <c r="F9689">
        <v>34</v>
      </c>
      <c r="G9689" t="s">
        <v>302</v>
      </c>
      <c r="H9689" t="s">
        <v>80</v>
      </c>
      <c r="I9689">
        <v>145</v>
      </c>
      <c r="L9689" t="s">
        <v>568</v>
      </c>
      <c r="M9689">
        <v>137.75</v>
      </c>
      <c r="N9689">
        <v>7.25</v>
      </c>
      <c r="O9689" t="s">
        <v>400</v>
      </c>
    </row>
    <row r="9690" spans="1:15" hidden="1" x14ac:dyDescent="0.35">
      <c r="A9690" t="s">
        <v>567</v>
      </c>
      <c r="B9690" t="s">
        <v>84</v>
      </c>
      <c r="C9690" t="s">
        <v>354</v>
      </c>
      <c r="D9690" t="s">
        <v>78</v>
      </c>
      <c r="E9690">
        <v>2022</v>
      </c>
      <c r="F9690">
        <v>34</v>
      </c>
      <c r="G9690" t="s">
        <v>302</v>
      </c>
      <c r="H9690" t="s">
        <v>80</v>
      </c>
      <c r="I9690">
        <v>10</v>
      </c>
      <c r="L9690" t="s">
        <v>568</v>
      </c>
      <c r="M9690">
        <v>9.5</v>
      </c>
      <c r="N9690">
        <v>0.5</v>
      </c>
      <c r="O9690" t="s">
        <v>400</v>
      </c>
    </row>
    <row r="9691" spans="1:15" hidden="1" x14ac:dyDescent="0.35">
      <c r="A9691" t="s">
        <v>567</v>
      </c>
      <c r="B9691" t="s">
        <v>84</v>
      </c>
      <c r="C9691" t="s">
        <v>354</v>
      </c>
      <c r="D9691" t="s">
        <v>78</v>
      </c>
      <c r="E9691">
        <v>2022</v>
      </c>
      <c r="F9691">
        <v>34</v>
      </c>
      <c r="G9691" t="s">
        <v>302</v>
      </c>
      <c r="H9691" t="s">
        <v>80</v>
      </c>
      <c r="I9691">
        <v>95</v>
      </c>
      <c r="L9691" t="s">
        <v>568</v>
      </c>
      <c r="M9691">
        <v>90.25</v>
      </c>
      <c r="N9691">
        <v>4.75</v>
      </c>
      <c r="O9691" t="s">
        <v>400</v>
      </c>
    </row>
    <row r="9692" spans="1:15" hidden="1" x14ac:dyDescent="0.35">
      <c r="A9692" t="s">
        <v>567</v>
      </c>
      <c r="B9692" t="s">
        <v>84</v>
      </c>
      <c r="C9692" t="s">
        <v>354</v>
      </c>
      <c r="D9692" t="s">
        <v>78</v>
      </c>
      <c r="E9692">
        <v>2022</v>
      </c>
      <c r="F9692">
        <v>34</v>
      </c>
      <c r="G9692" t="s">
        <v>302</v>
      </c>
      <c r="H9692" t="s">
        <v>80</v>
      </c>
      <c r="I9692">
        <v>4</v>
      </c>
      <c r="L9692" t="s">
        <v>568</v>
      </c>
      <c r="M9692">
        <v>3.8</v>
      </c>
      <c r="N9692">
        <v>0.2</v>
      </c>
      <c r="O9692" t="s">
        <v>400</v>
      </c>
    </row>
    <row r="9693" spans="1:15" hidden="1" x14ac:dyDescent="0.35">
      <c r="A9693" t="s">
        <v>567</v>
      </c>
      <c r="B9693" t="s">
        <v>84</v>
      </c>
      <c r="C9693" t="s">
        <v>354</v>
      </c>
      <c r="D9693" t="s">
        <v>78</v>
      </c>
      <c r="E9693">
        <v>2023</v>
      </c>
      <c r="F9693">
        <v>34</v>
      </c>
      <c r="G9693" t="s">
        <v>302</v>
      </c>
      <c r="H9693" t="s">
        <v>80</v>
      </c>
      <c r="I9693">
        <v>54</v>
      </c>
      <c r="L9693" t="s">
        <v>568</v>
      </c>
      <c r="M9693">
        <v>51.3</v>
      </c>
      <c r="N9693">
        <v>2.7</v>
      </c>
      <c r="O9693" t="s">
        <v>400</v>
      </c>
    </row>
    <row r="9694" spans="1:15" hidden="1" x14ac:dyDescent="0.35">
      <c r="A9694" t="s">
        <v>567</v>
      </c>
      <c r="B9694" t="s">
        <v>84</v>
      </c>
      <c r="C9694" t="s">
        <v>354</v>
      </c>
      <c r="D9694" t="s">
        <v>78</v>
      </c>
      <c r="E9694">
        <v>2023</v>
      </c>
      <c r="F9694">
        <v>34</v>
      </c>
      <c r="G9694" t="s">
        <v>302</v>
      </c>
      <c r="H9694" t="s">
        <v>80</v>
      </c>
      <c r="I9694">
        <v>177</v>
      </c>
      <c r="L9694" t="s">
        <v>568</v>
      </c>
      <c r="M9694">
        <v>175.52</v>
      </c>
      <c r="N9694">
        <v>1.48</v>
      </c>
      <c r="O9694" t="s">
        <v>400</v>
      </c>
    </row>
    <row r="9695" spans="1:15" hidden="1" x14ac:dyDescent="0.35">
      <c r="A9695" t="s">
        <v>567</v>
      </c>
      <c r="B9695" t="s">
        <v>84</v>
      </c>
      <c r="C9695" t="s">
        <v>354</v>
      </c>
      <c r="D9695" t="s">
        <v>78</v>
      </c>
      <c r="E9695">
        <v>2023</v>
      </c>
      <c r="F9695">
        <v>34</v>
      </c>
      <c r="G9695" t="s">
        <v>302</v>
      </c>
      <c r="H9695" t="s">
        <v>80</v>
      </c>
      <c r="I9695">
        <v>95</v>
      </c>
      <c r="L9695" t="s">
        <v>568</v>
      </c>
      <c r="M9695">
        <v>90.25</v>
      </c>
      <c r="N9695">
        <v>4.75</v>
      </c>
      <c r="O9695" t="s">
        <v>400</v>
      </c>
    </row>
    <row r="9696" spans="1:15" hidden="1" x14ac:dyDescent="0.35">
      <c r="A9696" t="s">
        <v>567</v>
      </c>
      <c r="B9696" t="s">
        <v>84</v>
      </c>
      <c r="C9696" t="s">
        <v>354</v>
      </c>
      <c r="D9696" t="s">
        <v>78</v>
      </c>
      <c r="E9696">
        <v>2024</v>
      </c>
      <c r="F9696">
        <v>34</v>
      </c>
      <c r="G9696" t="s">
        <v>302</v>
      </c>
      <c r="H9696" t="s">
        <v>80</v>
      </c>
      <c r="I9696">
        <v>1436</v>
      </c>
      <c r="L9696" t="s">
        <v>568</v>
      </c>
      <c r="M9696">
        <v>1364.2</v>
      </c>
      <c r="N9696">
        <v>71.8</v>
      </c>
      <c r="O9696" t="s">
        <v>400</v>
      </c>
    </row>
    <row r="9697" spans="1:15" hidden="1" x14ac:dyDescent="0.35">
      <c r="A9697" t="s">
        <v>567</v>
      </c>
      <c r="B9697" t="s">
        <v>84</v>
      </c>
      <c r="C9697" t="s">
        <v>354</v>
      </c>
      <c r="D9697" t="s">
        <v>78</v>
      </c>
      <c r="E9697">
        <v>2024</v>
      </c>
      <c r="F9697">
        <v>34</v>
      </c>
      <c r="G9697" t="s">
        <v>302</v>
      </c>
      <c r="H9697" t="s">
        <v>80</v>
      </c>
      <c r="I9697">
        <v>1379</v>
      </c>
      <c r="L9697" t="s">
        <v>568</v>
      </c>
      <c r="M9697">
        <v>1310.05</v>
      </c>
      <c r="N9697">
        <v>68.95</v>
      </c>
      <c r="O9697" t="s">
        <v>400</v>
      </c>
    </row>
    <row r="9698" spans="1:15" hidden="1" x14ac:dyDescent="0.35">
      <c r="A9698" t="s">
        <v>567</v>
      </c>
      <c r="B9698" t="s">
        <v>84</v>
      </c>
      <c r="C9698" t="s">
        <v>354</v>
      </c>
      <c r="D9698" t="s">
        <v>78</v>
      </c>
      <c r="E9698">
        <v>2024</v>
      </c>
      <c r="F9698">
        <v>34</v>
      </c>
      <c r="G9698" t="s">
        <v>302</v>
      </c>
      <c r="H9698" t="s">
        <v>80</v>
      </c>
      <c r="I9698">
        <v>17</v>
      </c>
      <c r="L9698" t="s">
        <v>568</v>
      </c>
      <c r="M9698">
        <v>16.149999999999999</v>
      </c>
      <c r="N9698">
        <v>0.85</v>
      </c>
      <c r="O9698" t="s">
        <v>400</v>
      </c>
    </row>
    <row r="9699" spans="1:15" hidden="1" x14ac:dyDescent="0.35">
      <c r="A9699" t="s">
        <v>567</v>
      </c>
      <c r="B9699" t="s">
        <v>84</v>
      </c>
      <c r="C9699" t="s">
        <v>354</v>
      </c>
      <c r="D9699" t="s">
        <v>78</v>
      </c>
      <c r="E9699">
        <v>2024</v>
      </c>
      <c r="F9699">
        <v>34</v>
      </c>
      <c r="G9699" t="s">
        <v>302</v>
      </c>
      <c r="H9699" t="s">
        <v>80</v>
      </c>
      <c r="I9699">
        <v>628</v>
      </c>
      <c r="L9699" t="s">
        <v>568</v>
      </c>
      <c r="M9699">
        <v>596.6</v>
      </c>
      <c r="N9699">
        <v>31.4</v>
      </c>
      <c r="O9699" t="s">
        <v>400</v>
      </c>
    </row>
    <row r="9700" spans="1:15" hidden="1" x14ac:dyDescent="0.35">
      <c r="A9700" t="s">
        <v>567</v>
      </c>
      <c r="B9700" t="s">
        <v>84</v>
      </c>
      <c r="C9700" t="s">
        <v>354</v>
      </c>
      <c r="D9700" t="s">
        <v>78</v>
      </c>
      <c r="E9700">
        <v>2024</v>
      </c>
      <c r="F9700">
        <v>34</v>
      </c>
      <c r="G9700" t="s">
        <v>302</v>
      </c>
      <c r="H9700" t="s">
        <v>80</v>
      </c>
      <c r="I9700">
        <v>603</v>
      </c>
      <c r="L9700" t="s">
        <v>568</v>
      </c>
      <c r="M9700">
        <v>572.85</v>
      </c>
      <c r="N9700">
        <v>30.15</v>
      </c>
      <c r="O9700" t="s">
        <v>400</v>
      </c>
    </row>
    <row r="9701" spans="1:15" hidden="1" x14ac:dyDescent="0.35">
      <c r="A9701" t="s">
        <v>567</v>
      </c>
      <c r="B9701" t="s">
        <v>84</v>
      </c>
      <c r="C9701" t="s">
        <v>354</v>
      </c>
      <c r="D9701" t="s">
        <v>78</v>
      </c>
      <c r="E9701">
        <v>2024</v>
      </c>
      <c r="F9701">
        <v>34</v>
      </c>
      <c r="G9701" t="s">
        <v>302</v>
      </c>
      <c r="H9701" t="s">
        <v>80</v>
      </c>
      <c r="I9701">
        <v>8</v>
      </c>
      <c r="L9701" t="s">
        <v>568</v>
      </c>
      <c r="M9701">
        <v>7.6</v>
      </c>
      <c r="N9701">
        <v>0.4</v>
      </c>
      <c r="O9701" t="s">
        <v>400</v>
      </c>
    </row>
    <row r="9702" spans="1:15" hidden="1" x14ac:dyDescent="0.35">
      <c r="A9702" t="s">
        <v>567</v>
      </c>
      <c r="B9702" t="s">
        <v>84</v>
      </c>
      <c r="C9702" t="s">
        <v>351</v>
      </c>
      <c r="D9702" t="s">
        <v>78</v>
      </c>
      <c r="E9702">
        <v>2022</v>
      </c>
      <c r="F9702">
        <v>34</v>
      </c>
      <c r="G9702" t="s">
        <v>302</v>
      </c>
      <c r="H9702" t="s">
        <v>80</v>
      </c>
      <c r="I9702">
        <v>21</v>
      </c>
      <c r="L9702" t="s">
        <v>568</v>
      </c>
      <c r="M9702">
        <v>21</v>
      </c>
      <c r="N9702">
        <v>0</v>
      </c>
      <c r="O9702" t="s">
        <v>403</v>
      </c>
    </row>
    <row r="9703" spans="1:15" hidden="1" x14ac:dyDescent="0.35">
      <c r="A9703" t="s">
        <v>567</v>
      </c>
      <c r="B9703" t="s">
        <v>84</v>
      </c>
      <c r="C9703" t="s">
        <v>351</v>
      </c>
      <c r="D9703" t="s">
        <v>78</v>
      </c>
      <c r="E9703">
        <v>2022</v>
      </c>
      <c r="F9703">
        <v>34</v>
      </c>
      <c r="G9703" t="s">
        <v>302</v>
      </c>
      <c r="H9703" t="s">
        <v>80</v>
      </c>
      <c r="I9703">
        <v>222</v>
      </c>
      <c r="L9703" t="s">
        <v>568</v>
      </c>
      <c r="M9703">
        <v>210.9</v>
      </c>
      <c r="N9703">
        <v>11.1</v>
      </c>
      <c r="O9703" t="s">
        <v>403</v>
      </c>
    </row>
    <row r="9704" spans="1:15" hidden="1" x14ac:dyDescent="0.35">
      <c r="A9704" t="s">
        <v>567</v>
      </c>
      <c r="B9704" t="s">
        <v>84</v>
      </c>
      <c r="C9704" t="s">
        <v>351</v>
      </c>
      <c r="D9704" t="s">
        <v>78</v>
      </c>
      <c r="E9704">
        <v>2022</v>
      </c>
      <c r="F9704">
        <v>34</v>
      </c>
      <c r="G9704" t="s">
        <v>302</v>
      </c>
      <c r="H9704" t="s">
        <v>80</v>
      </c>
      <c r="I9704">
        <v>29</v>
      </c>
      <c r="L9704" t="s">
        <v>568</v>
      </c>
      <c r="M9704">
        <v>27.55</v>
      </c>
      <c r="N9704">
        <v>1.45</v>
      </c>
      <c r="O9704" t="s">
        <v>403</v>
      </c>
    </row>
    <row r="9705" spans="1:15" hidden="1" x14ac:dyDescent="0.35">
      <c r="A9705" t="s">
        <v>567</v>
      </c>
      <c r="B9705" t="s">
        <v>84</v>
      </c>
      <c r="C9705" t="s">
        <v>351</v>
      </c>
      <c r="D9705" t="s">
        <v>78</v>
      </c>
      <c r="E9705">
        <v>2022</v>
      </c>
      <c r="F9705">
        <v>34</v>
      </c>
      <c r="G9705" t="s">
        <v>302</v>
      </c>
      <c r="H9705" t="s">
        <v>81</v>
      </c>
      <c r="I9705">
        <v>153</v>
      </c>
      <c r="L9705" t="s">
        <v>568</v>
      </c>
      <c r="M9705">
        <v>145.35</v>
      </c>
      <c r="N9705">
        <v>7.65</v>
      </c>
      <c r="O9705" t="s">
        <v>403</v>
      </c>
    </row>
    <row r="9706" spans="1:15" hidden="1" x14ac:dyDescent="0.35">
      <c r="A9706" t="s">
        <v>567</v>
      </c>
      <c r="B9706" t="s">
        <v>84</v>
      </c>
      <c r="C9706" t="s">
        <v>351</v>
      </c>
      <c r="D9706" t="s">
        <v>78</v>
      </c>
      <c r="E9706">
        <v>2022</v>
      </c>
      <c r="F9706">
        <v>34</v>
      </c>
      <c r="G9706" t="s">
        <v>302</v>
      </c>
      <c r="H9706" t="s">
        <v>81</v>
      </c>
      <c r="I9706">
        <v>70</v>
      </c>
      <c r="L9706" t="s">
        <v>568</v>
      </c>
      <c r="M9706">
        <v>66.5</v>
      </c>
      <c r="N9706">
        <v>3.5</v>
      </c>
      <c r="O9706" t="s">
        <v>403</v>
      </c>
    </row>
    <row r="9707" spans="1:15" hidden="1" x14ac:dyDescent="0.35">
      <c r="A9707" t="s">
        <v>567</v>
      </c>
      <c r="B9707" t="s">
        <v>84</v>
      </c>
      <c r="C9707" t="s">
        <v>351</v>
      </c>
      <c r="D9707" t="s">
        <v>78</v>
      </c>
      <c r="E9707">
        <v>2023</v>
      </c>
      <c r="F9707">
        <v>34</v>
      </c>
      <c r="G9707" t="s">
        <v>302</v>
      </c>
      <c r="H9707" t="s">
        <v>80</v>
      </c>
      <c r="I9707">
        <v>137</v>
      </c>
      <c r="L9707" t="s">
        <v>568</v>
      </c>
      <c r="M9707">
        <v>130.15</v>
      </c>
      <c r="N9707">
        <v>6.85</v>
      </c>
      <c r="O9707" t="s">
        <v>403</v>
      </c>
    </row>
    <row r="9708" spans="1:15" hidden="1" x14ac:dyDescent="0.35">
      <c r="A9708" t="s">
        <v>567</v>
      </c>
      <c r="B9708" t="s">
        <v>84</v>
      </c>
      <c r="C9708" t="s">
        <v>351</v>
      </c>
      <c r="D9708" t="s">
        <v>78</v>
      </c>
      <c r="E9708">
        <v>2023</v>
      </c>
      <c r="F9708">
        <v>34</v>
      </c>
      <c r="G9708" t="s">
        <v>302</v>
      </c>
      <c r="H9708" t="s">
        <v>80</v>
      </c>
      <c r="I9708">
        <v>139</v>
      </c>
      <c r="L9708" t="s">
        <v>568</v>
      </c>
      <c r="M9708">
        <v>132.05000000000001</v>
      </c>
      <c r="N9708">
        <v>6.95</v>
      </c>
      <c r="O9708" t="s">
        <v>403</v>
      </c>
    </row>
    <row r="9709" spans="1:15" hidden="1" x14ac:dyDescent="0.35">
      <c r="A9709" t="s">
        <v>567</v>
      </c>
      <c r="B9709" t="s">
        <v>84</v>
      </c>
      <c r="C9709" t="s">
        <v>351</v>
      </c>
      <c r="D9709" t="s">
        <v>78</v>
      </c>
      <c r="E9709">
        <v>2023</v>
      </c>
      <c r="F9709">
        <v>34</v>
      </c>
      <c r="G9709" t="s">
        <v>302</v>
      </c>
      <c r="H9709" t="s">
        <v>80</v>
      </c>
      <c r="I9709">
        <v>19</v>
      </c>
      <c r="L9709" t="s">
        <v>568</v>
      </c>
      <c r="M9709">
        <v>18.05</v>
      </c>
      <c r="N9709">
        <v>0.95</v>
      </c>
      <c r="O9709" t="s">
        <v>403</v>
      </c>
    </row>
    <row r="9710" spans="1:15" hidden="1" x14ac:dyDescent="0.35">
      <c r="A9710" t="s">
        <v>567</v>
      </c>
      <c r="B9710" t="s">
        <v>84</v>
      </c>
      <c r="C9710" t="s">
        <v>351</v>
      </c>
      <c r="D9710" t="s">
        <v>78</v>
      </c>
      <c r="E9710">
        <v>2023</v>
      </c>
      <c r="F9710">
        <v>34</v>
      </c>
      <c r="G9710" t="s">
        <v>302</v>
      </c>
      <c r="H9710" t="s">
        <v>80</v>
      </c>
      <c r="I9710">
        <v>240</v>
      </c>
      <c r="L9710" t="s">
        <v>568</v>
      </c>
      <c r="M9710">
        <v>228</v>
      </c>
      <c r="N9710">
        <v>12</v>
      </c>
      <c r="O9710" t="s">
        <v>403</v>
      </c>
    </row>
    <row r="9711" spans="1:15" hidden="1" x14ac:dyDescent="0.35">
      <c r="A9711" t="s">
        <v>567</v>
      </c>
      <c r="B9711" t="s">
        <v>84</v>
      </c>
      <c r="C9711" t="s">
        <v>351</v>
      </c>
      <c r="D9711" t="s">
        <v>78</v>
      </c>
      <c r="E9711">
        <v>2023</v>
      </c>
      <c r="F9711">
        <v>34</v>
      </c>
      <c r="G9711" t="s">
        <v>302</v>
      </c>
      <c r="H9711" t="s">
        <v>80</v>
      </c>
      <c r="I9711">
        <v>243</v>
      </c>
      <c r="L9711" t="s">
        <v>568</v>
      </c>
      <c r="M9711">
        <v>230.85</v>
      </c>
      <c r="N9711">
        <v>12.15</v>
      </c>
      <c r="O9711" t="s">
        <v>403</v>
      </c>
    </row>
    <row r="9712" spans="1:15" hidden="1" x14ac:dyDescent="0.35">
      <c r="A9712" t="s">
        <v>567</v>
      </c>
      <c r="B9712" t="s">
        <v>84</v>
      </c>
      <c r="C9712" t="s">
        <v>351</v>
      </c>
      <c r="D9712" t="s">
        <v>78</v>
      </c>
      <c r="E9712">
        <v>2023</v>
      </c>
      <c r="F9712">
        <v>34</v>
      </c>
      <c r="G9712" t="s">
        <v>302</v>
      </c>
      <c r="H9712" t="s">
        <v>80</v>
      </c>
      <c r="I9712">
        <v>32</v>
      </c>
      <c r="L9712" t="s">
        <v>568</v>
      </c>
      <c r="M9712">
        <v>30.4</v>
      </c>
      <c r="N9712">
        <v>1.6</v>
      </c>
      <c r="O9712" t="s">
        <v>403</v>
      </c>
    </row>
    <row r="9713" spans="1:15" hidden="1" x14ac:dyDescent="0.35">
      <c r="A9713" t="s">
        <v>567</v>
      </c>
      <c r="B9713" t="s">
        <v>84</v>
      </c>
      <c r="C9713" t="s">
        <v>338</v>
      </c>
      <c r="D9713" t="s">
        <v>78</v>
      </c>
      <c r="E9713">
        <v>2022</v>
      </c>
      <c r="F9713">
        <v>34</v>
      </c>
      <c r="G9713" t="s">
        <v>302</v>
      </c>
      <c r="H9713" t="s">
        <v>80</v>
      </c>
      <c r="I9713">
        <v>35</v>
      </c>
      <c r="L9713" t="s">
        <v>568</v>
      </c>
      <c r="M9713">
        <v>33.25</v>
      </c>
      <c r="N9713">
        <v>1.75</v>
      </c>
      <c r="O9713" t="s">
        <v>396</v>
      </c>
    </row>
    <row r="9714" spans="1:15" hidden="1" x14ac:dyDescent="0.35">
      <c r="A9714" t="s">
        <v>567</v>
      </c>
      <c r="B9714" t="s">
        <v>84</v>
      </c>
      <c r="C9714" t="s">
        <v>338</v>
      </c>
      <c r="D9714" t="s">
        <v>78</v>
      </c>
      <c r="E9714">
        <v>2022</v>
      </c>
      <c r="F9714">
        <v>34</v>
      </c>
      <c r="G9714" t="s">
        <v>302</v>
      </c>
      <c r="H9714" t="s">
        <v>80</v>
      </c>
      <c r="I9714">
        <v>7</v>
      </c>
      <c r="L9714" t="s">
        <v>568</v>
      </c>
      <c r="M9714">
        <v>6.65</v>
      </c>
      <c r="N9714">
        <v>0.35</v>
      </c>
      <c r="O9714" t="s">
        <v>396</v>
      </c>
    </row>
    <row r="9715" spans="1:15" hidden="1" x14ac:dyDescent="0.35">
      <c r="A9715" t="s">
        <v>567</v>
      </c>
      <c r="B9715" t="s">
        <v>84</v>
      </c>
      <c r="C9715" t="s">
        <v>338</v>
      </c>
      <c r="D9715" t="s">
        <v>78</v>
      </c>
      <c r="E9715">
        <v>2022</v>
      </c>
      <c r="F9715">
        <v>34</v>
      </c>
      <c r="G9715" t="s">
        <v>302</v>
      </c>
      <c r="H9715" t="s">
        <v>80</v>
      </c>
      <c r="I9715">
        <v>54</v>
      </c>
      <c r="L9715" t="s">
        <v>568</v>
      </c>
      <c r="M9715">
        <v>51.3</v>
      </c>
      <c r="N9715">
        <v>2.7</v>
      </c>
      <c r="O9715" t="s">
        <v>396</v>
      </c>
    </row>
    <row r="9716" spans="1:15" hidden="1" x14ac:dyDescent="0.35">
      <c r="A9716" t="s">
        <v>567</v>
      </c>
      <c r="B9716" t="s">
        <v>84</v>
      </c>
      <c r="C9716" t="s">
        <v>338</v>
      </c>
      <c r="D9716" t="s">
        <v>78</v>
      </c>
      <c r="E9716">
        <v>2022</v>
      </c>
      <c r="F9716">
        <v>34</v>
      </c>
      <c r="G9716" t="s">
        <v>302</v>
      </c>
      <c r="H9716" t="s">
        <v>80</v>
      </c>
      <c r="I9716">
        <v>1</v>
      </c>
      <c r="L9716" t="s">
        <v>568</v>
      </c>
      <c r="M9716">
        <v>0.95</v>
      </c>
      <c r="N9716">
        <v>0.05</v>
      </c>
      <c r="O9716" t="s">
        <v>396</v>
      </c>
    </row>
    <row r="9717" spans="1:15" hidden="1" x14ac:dyDescent="0.35">
      <c r="A9717" t="s">
        <v>567</v>
      </c>
      <c r="B9717" t="s">
        <v>84</v>
      </c>
      <c r="C9717" t="s">
        <v>338</v>
      </c>
      <c r="D9717" t="s">
        <v>78</v>
      </c>
      <c r="E9717">
        <v>2023</v>
      </c>
      <c r="F9717">
        <v>34</v>
      </c>
      <c r="G9717" t="s">
        <v>302</v>
      </c>
      <c r="H9717" t="s">
        <v>80</v>
      </c>
      <c r="I9717">
        <v>92</v>
      </c>
      <c r="L9717" t="s">
        <v>568</v>
      </c>
      <c r="M9717">
        <v>87.4</v>
      </c>
      <c r="N9717">
        <v>4.5999999999999996</v>
      </c>
      <c r="O9717" t="s">
        <v>396</v>
      </c>
    </row>
    <row r="9718" spans="1:15" hidden="1" x14ac:dyDescent="0.35">
      <c r="A9718" t="s">
        <v>567</v>
      </c>
      <c r="B9718" t="s">
        <v>84</v>
      </c>
      <c r="C9718" t="s">
        <v>338</v>
      </c>
      <c r="D9718" t="s">
        <v>78</v>
      </c>
      <c r="E9718">
        <v>2023</v>
      </c>
      <c r="F9718">
        <v>34</v>
      </c>
      <c r="G9718" t="s">
        <v>302</v>
      </c>
      <c r="H9718" t="s">
        <v>80</v>
      </c>
      <c r="I9718">
        <v>15</v>
      </c>
      <c r="L9718" t="s">
        <v>568</v>
      </c>
      <c r="M9718">
        <v>14.25</v>
      </c>
      <c r="N9718">
        <v>0.75</v>
      </c>
      <c r="O9718" t="s">
        <v>396</v>
      </c>
    </row>
    <row r="9719" spans="1:15" hidden="1" x14ac:dyDescent="0.35">
      <c r="A9719" t="s">
        <v>567</v>
      </c>
      <c r="B9719" t="s">
        <v>84</v>
      </c>
      <c r="C9719" t="s">
        <v>338</v>
      </c>
      <c r="D9719" t="s">
        <v>78</v>
      </c>
      <c r="E9719">
        <v>2023</v>
      </c>
      <c r="F9719">
        <v>34</v>
      </c>
      <c r="G9719" t="s">
        <v>302</v>
      </c>
      <c r="H9719" t="s">
        <v>80</v>
      </c>
      <c r="I9719">
        <v>139</v>
      </c>
      <c r="L9719" t="s">
        <v>568</v>
      </c>
      <c r="M9719">
        <v>132.05000000000001</v>
      </c>
      <c r="N9719">
        <v>6.95</v>
      </c>
      <c r="O9719" t="s">
        <v>396</v>
      </c>
    </row>
    <row r="9720" spans="1:15" hidden="1" x14ac:dyDescent="0.35">
      <c r="A9720" t="s">
        <v>567</v>
      </c>
      <c r="B9720" t="s">
        <v>84</v>
      </c>
      <c r="C9720" t="s">
        <v>338</v>
      </c>
      <c r="D9720" t="s">
        <v>78</v>
      </c>
      <c r="E9720">
        <v>2023</v>
      </c>
      <c r="F9720">
        <v>34</v>
      </c>
      <c r="G9720" t="s">
        <v>302</v>
      </c>
      <c r="H9720" t="s">
        <v>80</v>
      </c>
      <c r="I9720">
        <v>3</v>
      </c>
      <c r="L9720" t="s">
        <v>568</v>
      </c>
      <c r="M9720">
        <v>2.85</v>
      </c>
      <c r="N9720">
        <v>0.15</v>
      </c>
      <c r="O9720" t="s">
        <v>396</v>
      </c>
    </row>
    <row r="9721" spans="1:15" hidden="1" x14ac:dyDescent="0.35">
      <c r="A9721" t="s">
        <v>567</v>
      </c>
      <c r="B9721" t="s">
        <v>84</v>
      </c>
      <c r="C9721" t="s">
        <v>338</v>
      </c>
      <c r="D9721" t="s">
        <v>78</v>
      </c>
      <c r="E9721">
        <v>2023</v>
      </c>
      <c r="F9721">
        <v>34</v>
      </c>
      <c r="G9721" t="s">
        <v>302</v>
      </c>
      <c r="H9721" t="s">
        <v>81</v>
      </c>
      <c r="I9721">
        <v>5</v>
      </c>
      <c r="L9721" t="s">
        <v>568</v>
      </c>
      <c r="M9721">
        <v>4.75</v>
      </c>
      <c r="N9721">
        <v>0.25</v>
      </c>
      <c r="O9721" t="s">
        <v>396</v>
      </c>
    </row>
    <row r="9722" spans="1:15" hidden="1" x14ac:dyDescent="0.35">
      <c r="A9722" t="s">
        <v>567</v>
      </c>
      <c r="B9722" t="s">
        <v>84</v>
      </c>
      <c r="C9722" t="s">
        <v>338</v>
      </c>
      <c r="D9722" t="s">
        <v>78</v>
      </c>
      <c r="E9722">
        <v>2023</v>
      </c>
      <c r="F9722">
        <v>34</v>
      </c>
      <c r="G9722" t="s">
        <v>302</v>
      </c>
      <c r="H9722" t="s">
        <v>81</v>
      </c>
      <c r="I9722">
        <v>7</v>
      </c>
      <c r="L9722" t="s">
        <v>568</v>
      </c>
      <c r="M9722">
        <v>6.65</v>
      </c>
      <c r="N9722">
        <v>0.35</v>
      </c>
      <c r="O9722" t="s">
        <v>396</v>
      </c>
    </row>
    <row r="9723" spans="1:15" hidden="1" x14ac:dyDescent="0.35">
      <c r="A9723" t="s">
        <v>567</v>
      </c>
      <c r="B9723" t="s">
        <v>84</v>
      </c>
      <c r="C9723" t="s">
        <v>338</v>
      </c>
      <c r="D9723" t="s">
        <v>78</v>
      </c>
      <c r="E9723">
        <v>2023</v>
      </c>
      <c r="F9723">
        <v>34</v>
      </c>
      <c r="G9723" t="s">
        <v>302</v>
      </c>
      <c r="H9723" t="s">
        <v>80</v>
      </c>
      <c r="I9723">
        <v>160</v>
      </c>
      <c r="L9723" t="s">
        <v>568</v>
      </c>
      <c r="M9723">
        <v>152</v>
      </c>
      <c r="N9723">
        <v>8</v>
      </c>
      <c r="O9723" t="s">
        <v>396</v>
      </c>
    </row>
    <row r="9724" spans="1:15" hidden="1" x14ac:dyDescent="0.35">
      <c r="A9724" t="s">
        <v>567</v>
      </c>
      <c r="B9724" t="s">
        <v>84</v>
      </c>
      <c r="C9724" t="s">
        <v>338</v>
      </c>
      <c r="D9724" t="s">
        <v>78</v>
      </c>
      <c r="E9724">
        <v>2023</v>
      </c>
      <c r="F9724">
        <v>34</v>
      </c>
      <c r="G9724" t="s">
        <v>302</v>
      </c>
      <c r="H9724" t="s">
        <v>80</v>
      </c>
      <c r="I9724">
        <v>26</v>
      </c>
      <c r="L9724" t="s">
        <v>568</v>
      </c>
      <c r="M9724">
        <v>24.7</v>
      </c>
      <c r="N9724">
        <v>1.3</v>
      </c>
      <c r="O9724" t="s">
        <v>396</v>
      </c>
    </row>
    <row r="9725" spans="1:15" hidden="1" x14ac:dyDescent="0.35">
      <c r="A9725" t="s">
        <v>567</v>
      </c>
      <c r="B9725" t="s">
        <v>84</v>
      </c>
      <c r="C9725" t="s">
        <v>338</v>
      </c>
      <c r="D9725" t="s">
        <v>78</v>
      </c>
      <c r="E9725">
        <v>2023</v>
      </c>
      <c r="F9725">
        <v>34</v>
      </c>
      <c r="G9725" t="s">
        <v>302</v>
      </c>
      <c r="H9725" t="s">
        <v>80</v>
      </c>
      <c r="I9725">
        <v>243</v>
      </c>
      <c r="L9725" t="s">
        <v>568</v>
      </c>
      <c r="M9725">
        <v>230.85</v>
      </c>
      <c r="N9725">
        <v>12.15</v>
      </c>
      <c r="O9725" t="s">
        <v>396</v>
      </c>
    </row>
    <row r="9726" spans="1:15" hidden="1" x14ac:dyDescent="0.35">
      <c r="A9726" t="s">
        <v>567</v>
      </c>
      <c r="B9726" t="s">
        <v>84</v>
      </c>
      <c r="C9726" t="s">
        <v>338</v>
      </c>
      <c r="D9726" t="s">
        <v>78</v>
      </c>
      <c r="E9726">
        <v>2023</v>
      </c>
      <c r="F9726">
        <v>34</v>
      </c>
      <c r="G9726" t="s">
        <v>302</v>
      </c>
      <c r="H9726" t="s">
        <v>80</v>
      </c>
      <c r="I9726">
        <v>5</v>
      </c>
      <c r="L9726" t="s">
        <v>568</v>
      </c>
      <c r="M9726">
        <v>4.75</v>
      </c>
      <c r="N9726">
        <v>0.25</v>
      </c>
      <c r="O9726" t="s">
        <v>396</v>
      </c>
    </row>
    <row r="9727" spans="1:15" hidden="1" x14ac:dyDescent="0.35">
      <c r="A9727" t="s">
        <v>567</v>
      </c>
      <c r="B9727" t="s">
        <v>84</v>
      </c>
      <c r="C9727" t="s">
        <v>338</v>
      </c>
      <c r="D9727" t="s">
        <v>78</v>
      </c>
      <c r="E9727">
        <v>2023</v>
      </c>
      <c r="F9727">
        <v>34</v>
      </c>
      <c r="G9727" t="s">
        <v>302</v>
      </c>
      <c r="H9727" t="s">
        <v>81</v>
      </c>
      <c r="I9727">
        <v>8</v>
      </c>
      <c r="L9727" t="s">
        <v>568</v>
      </c>
      <c r="M9727">
        <v>7.6</v>
      </c>
      <c r="N9727">
        <v>0.4</v>
      </c>
      <c r="O9727" t="s">
        <v>396</v>
      </c>
    </row>
    <row r="9728" spans="1:15" hidden="1" x14ac:dyDescent="0.35">
      <c r="A9728" t="s">
        <v>567</v>
      </c>
      <c r="B9728" t="s">
        <v>84</v>
      </c>
      <c r="C9728" t="s">
        <v>338</v>
      </c>
      <c r="D9728" t="s">
        <v>78</v>
      </c>
      <c r="E9728">
        <v>2023</v>
      </c>
      <c r="F9728">
        <v>34</v>
      </c>
      <c r="G9728" t="s">
        <v>302</v>
      </c>
      <c r="H9728" t="s">
        <v>81</v>
      </c>
      <c r="I9728">
        <v>12</v>
      </c>
      <c r="L9728" t="s">
        <v>568</v>
      </c>
      <c r="M9728">
        <v>11.4</v>
      </c>
      <c r="N9728">
        <v>0.6</v>
      </c>
      <c r="O9728" t="s">
        <v>396</v>
      </c>
    </row>
    <row r="9729" spans="1:15" hidden="1" x14ac:dyDescent="0.35">
      <c r="A9729" t="s">
        <v>567</v>
      </c>
      <c r="B9729" t="s">
        <v>84</v>
      </c>
      <c r="C9729" t="s">
        <v>338</v>
      </c>
      <c r="D9729" t="s">
        <v>78</v>
      </c>
      <c r="E9729">
        <v>2024</v>
      </c>
      <c r="F9729">
        <v>34</v>
      </c>
      <c r="G9729" t="s">
        <v>302</v>
      </c>
      <c r="H9729" t="s">
        <v>80</v>
      </c>
      <c r="I9729">
        <v>1030</v>
      </c>
      <c r="L9729" t="s">
        <v>568</v>
      </c>
      <c r="M9729">
        <v>978.5</v>
      </c>
      <c r="N9729">
        <v>51.5</v>
      </c>
      <c r="O9729" t="s">
        <v>396</v>
      </c>
    </row>
    <row r="9730" spans="1:15" hidden="1" x14ac:dyDescent="0.35">
      <c r="A9730" t="s">
        <v>567</v>
      </c>
      <c r="B9730" t="s">
        <v>84</v>
      </c>
      <c r="C9730" t="s">
        <v>338</v>
      </c>
      <c r="D9730" t="s">
        <v>78</v>
      </c>
      <c r="E9730">
        <v>2024</v>
      </c>
      <c r="F9730">
        <v>34</v>
      </c>
      <c r="G9730" t="s">
        <v>302</v>
      </c>
      <c r="H9730" t="s">
        <v>80</v>
      </c>
      <c r="I9730">
        <v>99</v>
      </c>
      <c r="L9730" t="s">
        <v>568</v>
      </c>
      <c r="M9730">
        <v>94.05</v>
      </c>
      <c r="N9730">
        <v>4.95</v>
      </c>
      <c r="O9730" t="s">
        <v>396</v>
      </c>
    </row>
    <row r="9731" spans="1:15" hidden="1" x14ac:dyDescent="0.35">
      <c r="A9731" t="s">
        <v>567</v>
      </c>
      <c r="B9731" t="s">
        <v>84</v>
      </c>
      <c r="C9731" t="s">
        <v>338</v>
      </c>
      <c r="D9731" t="s">
        <v>78</v>
      </c>
      <c r="E9731">
        <v>2024</v>
      </c>
      <c r="F9731">
        <v>34</v>
      </c>
      <c r="G9731" t="s">
        <v>302</v>
      </c>
      <c r="H9731" t="s">
        <v>80</v>
      </c>
      <c r="I9731">
        <v>1425</v>
      </c>
      <c r="L9731" t="s">
        <v>568</v>
      </c>
      <c r="M9731">
        <v>1353.75</v>
      </c>
      <c r="N9731">
        <v>71.25</v>
      </c>
      <c r="O9731" t="s">
        <v>396</v>
      </c>
    </row>
    <row r="9732" spans="1:15" hidden="1" x14ac:dyDescent="0.35">
      <c r="A9732" t="s">
        <v>567</v>
      </c>
      <c r="B9732" t="s">
        <v>84</v>
      </c>
      <c r="C9732" t="s">
        <v>338</v>
      </c>
      <c r="D9732" t="s">
        <v>78</v>
      </c>
      <c r="E9732">
        <v>2024</v>
      </c>
      <c r="F9732">
        <v>34</v>
      </c>
      <c r="G9732" t="s">
        <v>302</v>
      </c>
      <c r="H9732" t="s">
        <v>80</v>
      </c>
      <c r="I9732">
        <v>34</v>
      </c>
      <c r="L9732" t="s">
        <v>568</v>
      </c>
      <c r="M9732">
        <v>32.299999999999997</v>
      </c>
      <c r="N9732">
        <v>1.7</v>
      </c>
      <c r="O9732" t="s">
        <v>396</v>
      </c>
    </row>
    <row r="9733" spans="1:15" hidden="1" x14ac:dyDescent="0.35">
      <c r="A9733" t="s">
        <v>567</v>
      </c>
      <c r="B9733" t="s">
        <v>84</v>
      </c>
      <c r="C9733" t="s">
        <v>338</v>
      </c>
      <c r="D9733" t="s">
        <v>78</v>
      </c>
      <c r="E9733">
        <v>2024</v>
      </c>
      <c r="F9733">
        <v>34</v>
      </c>
      <c r="G9733" t="s">
        <v>302</v>
      </c>
      <c r="H9733" t="s">
        <v>81</v>
      </c>
      <c r="I9733">
        <v>117</v>
      </c>
      <c r="L9733" t="s">
        <v>568</v>
      </c>
      <c r="M9733">
        <v>111.15</v>
      </c>
      <c r="N9733">
        <v>5.85</v>
      </c>
      <c r="O9733" t="s">
        <v>396</v>
      </c>
    </row>
    <row r="9734" spans="1:15" hidden="1" x14ac:dyDescent="0.35">
      <c r="A9734" t="s">
        <v>567</v>
      </c>
      <c r="B9734" t="s">
        <v>84</v>
      </c>
      <c r="C9734" t="s">
        <v>338</v>
      </c>
      <c r="D9734" t="s">
        <v>78</v>
      </c>
      <c r="E9734">
        <v>2024</v>
      </c>
      <c r="F9734">
        <v>34</v>
      </c>
      <c r="G9734" t="s">
        <v>302</v>
      </c>
      <c r="H9734" t="s">
        <v>80</v>
      </c>
      <c r="I9734">
        <v>451</v>
      </c>
      <c r="L9734" t="s">
        <v>568</v>
      </c>
      <c r="M9734">
        <v>428.45</v>
      </c>
      <c r="N9734">
        <v>22.55</v>
      </c>
      <c r="O9734" t="s">
        <v>396</v>
      </c>
    </row>
    <row r="9735" spans="1:15" hidden="1" x14ac:dyDescent="0.35">
      <c r="A9735" t="s">
        <v>567</v>
      </c>
      <c r="B9735" t="s">
        <v>84</v>
      </c>
      <c r="C9735" t="s">
        <v>338</v>
      </c>
      <c r="D9735" t="s">
        <v>78</v>
      </c>
      <c r="E9735">
        <v>2024</v>
      </c>
      <c r="F9735">
        <v>34</v>
      </c>
      <c r="G9735" t="s">
        <v>302</v>
      </c>
      <c r="H9735" t="s">
        <v>80</v>
      </c>
      <c r="I9735">
        <v>43</v>
      </c>
      <c r="L9735" t="s">
        <v>568</v>
      </c>
      <c r="M9735">
        <v>40.85</v>
      </c>
      <c r="N9735">
        <v>2.15</v>
      </c>
      <c r="O9735" t="s">
        <v>396</v>
      </c>
    </row>
    <row r="9736" spans="1:15" hidden="1" x14ac:dyDescent="0.35">
      <c r="A9736" t="s">
        <v>567</v>
      </c>
      <c r="B9736" t="s">
        <v>84</v>
      </c>
      <c r="C9736" t="s">
        <v>338</v>
      </c>
      <c r="D9736" t="s">
        <v>78</v>
      </c>
      <c r="E9736">
        <v>2024</v>
      </c>
      <c r="F9736">
        <v>34</v>
      </c>
      <c r="G9736" t="s">
        <v>302</v>
      </c>
      <c r="H9736" t="s">
        <v>80</v>
      </c>
      <c r="I9736">
        <v>623</v>
      </c>
      <c r="L9736" t="s">
        <v>568</v>
      </c>
      <c r="M9736">
        <v>591.85</v>
      </c>
      <c r="N9736">
        <v>31.15</v>
      </c>
      <c r="O9736" t="s">
        <v>396</v>
      </c>
    </row>
    <row r="9737" spans="1:15" hidden="1" x14ac:dyDescent="0.35">
      <c r="A9737" t="s">
        <v>567</v>
      </c>
      <c r="B9737" t="s">
        <v>84</v>
      </c>
      <c r="C9737" t="s">
        <v>338</v>
      </c>
      <c r="D9737" t="s">
        <v>78</v>
      </c>
      <c r="E9737">
        <v>2024</v>
      </c>
      <c r="F9737">
        <v>34</v>
      </c>
      <c r="G9737" t="s">
        <v>302</v>
      </c>
      <c r="H9737" t="s">
        <v>80</v>
      </c>
      <c r="I9737">
        <v>15</v>
      </c>
      <c r="L9737" t="s">
        <v>568</v>
      </c>
      <c r="M9737">
        <v>14.25</v>
      </c>
      <c r="N9737">
        <v>0.75</v>
      </c>
      <c r="O9737" t="s">
        <v>396</v>
      </c>
    </row>
    <row r="9738" spans="1:15" hidden="1" x14ac:dyDescent="0.35">
      <c r="A9738" t="s">
        <v>567</v>
      </c>
      <c r="B9738" t="s">
        <v>84</v>
      </c>
      <c r="C9738" t="s">
        <v>338</v>
      </c>
      <c r="D9738" t="s">
        <v>78</v>
      </c>
      <c r="E9738">
        <v>2024</v>
      </c>
      <c r="F9738">
        <v>34</v>
      </c>
      <c r="G9738" t="s">
        <v>302</v>
      </c>
      <c r="H9738" t="s">
        <v>81</v>
      </c>
      <c r="I9738">
        <v>51</v>
      </c>
      <c r="L9738" t="s">
        <v>568</v>
      </c>
      <c r="M9738">
        <v>48.45</v>
      </c>
      <c r="N9738">
        <v>2.5499999999999998</v>
      </c>
      <c r="O9738" t="s">
        <v>396</v>
      </c>
    </row>
    <row r="9739" spans="1:15" hidden="1" x14ac:dyDescent="0.35">
      <c r="A9739" t="s">
        <v>567</v>
      </c>
      <c r="B9739" t="s">
        <v>84</v>
      </c>
      <c r="C9739" t="s">
        <v>338</v>
      </c>
      <c r="D9739" t="s">
        <v>78</v>
      </c>
      <c r="E9739">
        <v>2025</v>
      </c>
      <c r="F9739">
        <v>34</v>
      </c>
      <c r="G9739" t="s">
        <v>302</v>
      </c>
      <c r="H9739" t="s">
        <v>80</v>
      </c>
      <c r="I9739">
        <v>25</v>
      </c>
      <c r="L9739" t="s">
        <v>568</v>
      </c>
      <c r="M9739">
        <v>23.75</v>
      </c>
      <c r="N9739">
        <v>1.25</v>
      </c>
      <c r="O9739" t="s">
        <v>396</v>
      </c>
    </row>
    <row r="9740" spans="1:15" hidden="1" x14ac:dyDescent="0.35">
      <c r="A9740" t="s">
        <v>567</v>
      </c>
      <c r="B9740" t="s">
        <v>84</v>
      </c>
      <c r="C9740" t="s">
        <v>338</v>
      </c>
      <c r="D9740" t="s">
        <v>78</v>
      </c>
      <c r="E9740">
        <v>2025</v>
      </c>
      <c r="F9740">
        <v>34</v>
      </c>
      <c r="G9740" t="s">
        <v>302</v>
      </c>
      <c r="H9740" t="s">
        <v>80</v>
      </c>
      <c r="I9740">
        <v>40</v>
      </c>
      <c r="L9740" t="s">
        <v>568</v>
      </c>
      <c r="M9740">
        <v>38</v>
      </c>
      <c r="N9740">
        <v>2</v>
      </c>
      <c r="O9740" t="s">
        <v>396</v>
      </c>
    </row>
    <row r="9741" spans="1:15" hidden="1" x14ac:dyDescent="0.35">
      <c r="A9741" t="s">
        <v>567</v>
      </c>
      <c r="B9741" t="s">
        <v>84</v>
      </c>
      <c r="C9741" t="s">
        <v>338</v>
      </c>
      <c r="D9741" t="s">
        <v>78</v>
      </c>
      <c r="E9741">
        <v>2025</v>
      </c>
      <c r="F9741">
        <v>34</v>
      </c>
      <c r="G9741" t="s">
        <v>302</v>
      </c>
      <c r="H9741" t="s">
        <v>80</v>
      </c>
      <c r="I9741">
        <v>2</v>
      </c>
      <c r="L9741" t="s">
        <v>568</v>
      </c>
      <c r="M9741">
        <v>1.9</v>
      </c>
      <c r="N9741">
        <v>0.1</v>
      </c>
      <c r="O9741" t="s">
        <v>396</v>
      </c>
    </row>
    <row r="9742" spans="1:15" hidden="1" x14ac:dyDescent="0.35">
      <c r="A9742" t="s">
        <v>567</v>
      </c>
      <c r="B9742" t="s">
        <v>84</v>
      </c>
      <c r="C9742" t="s">
        <v>334</v>
      </c>
      <c r="D9742" t="s">
        <v>78</v>
      </c>
      <c r="E9742">
        <v>2022</v>
      </c>
      <c r="F9742">
        <v>34</v>
      </c>
      <c r="G9742" t="s">
        <v>302</v>
      </c>
      <c r="H9742" t="s">
        <v>80</v>
      </c>
      <c r="I9742">
        <v>20</v>
      </c>
      <c r="L9742" t="s">
        <v>568</v>
      </c>
      <c r="M9742">
        <v>20</v>
      </c>
      <c r="N9742">
        <v>0</v>
      </c>
      <c r="O9742" t="s">
        <v>391</v>
      </c>
    </row>
    <row r="9743" spans="1:15" hidden="1" x14ac:dyDescent="0.35">
      <c r="A9743" t="s">
        <v>567</v>
      </c>
      <c r="B9743" t="s">
        <v>84</v>
      </c>
      <c r="C9743" t="s">
        <v>334</v>
      </c>
      <c r="D9743" t="s">
        <v>78</v>
      </c>
      <c r="E9743">
        <v>2022</v>
      </c>
      <c r="F9743">
        <v>34</v>
      </c>
      <c r="G9743" t="s">
        <v>302</v>
      </c>
      <c r="H9743" t="s">
        <v>80</v>
      </c>
      <c r="I9743">
        <v>113</v>
      </c>
      <c r="L9743" t="s">
        <v>568</v>
      </c>
      <c r="M9743">
        <v>107.35</v>
      </c>
      <c r="N9743">
        <v>5.65</v>
      </c>
      <c r="O9743" t="s">
        <v>391</v>
      </c>
    </row>
    <row r="9744" spans="1:15" hidden="1" x14ac:dyDescent="0.35">
      <c r="A9744" t="s">
        <v>567</v>
      </c>
      <c r="B9744" t="s">
        <v>84</v>
      </c>
      <c r="C9744" t="s">
        <v>334</v>
      </c>
      <c r="D9744" t="s">
        <v>78</v>
      </c>
      <c r="E9744">
        <v>2022</v>
      </c>
      <c r="F9744">
        <v>34</v>
      </c>
      <c r="G9744" t="s">
        <v>302</v>
      </c>
      <c r="H9744" t="s">
        <v>80</v>
      </c>
      <c r="I9744">
        <v>8</v>
      </c>
      <c r="L9744" t="s">
        <v>568</v>
      </c>
      <c r="M9744">
        <v>7.6</v>
      </c>
      <c r="N9744">
        <v>0.4</v>
      </c>
      <c r="O9744" t="s">
        <v>391</v>
      </c>
    </row>
    <row r="9745" spans="1:15" hidden="1" x14ac:dyDescent="0.35">
      <c r="A9745" t="s">
        <v>567</v>
      </c>
      <c r="B9745" t="s">
        <v>84</v>
      </c>
      <c r="C9745" t="s">
        <v>334</v>
      </c>
      <c r="D9745" t="s">
        <v>78</v>
      </c>
      <c r="E9745">
        <v>2022</v>
      </c>
      <c r="F9745">
        <v>34</v>
      </c>
      <c r="G9745" t="s">
        <v>302</v>
      </c>
      <c r="H9745" t="s">
        <v>80</v>
      </c>
      <c r="I9745">
        <v>15</v>
      </c>
      <c r="L9745" t="s">
        <v>568</v>
      </c>
      <c r="M9745">
        <v>14.25</v>
      </c>
      <c r="N9745">
        <v>0.75</v>
      </c>
      <c r="O9745" t="s">
        <v>391</v>
      </c>
    </row>
    <row r="9746" spans="1:15" hidden="1" x14ac:dyDescent="0.35">
      <c r="A9746" t="s">
        <v>567</v>
      </c>
      <c r="B9746" t="s">
        <v>84</v>
      </c>
      <c r="C9746" t="s">
        <v>334</v>
      </c>
      <c r="D9746" t="s">
        <v>78</v>
      </c>
      <c r="E9746">
        <v>2023</v>
      </c>
      <c r="F9746">
        <v>34</v>
      </c>
      <c r="G9746" t="s">
        <v>302</v>
      </c>
      <c r="H9746" t="s">
        <v>80</v>
      </c>
      <c r="I9746">
        <v>252</v>
      </c>
      <c r="L9746" t="s">
        <v>568</v>
      </c>
      <c r="M9746">
        <v>239.4</v>
      </c>
      <c r="N9746">
        <v>12.6</v>
      </c>
      <c r="O9746" t="s">
        <v>391</v>
      </c>
    </row>
    <row r="9747" spans="1:15" hidden="1" x14ac:dyDescent="0.35">
      <c r="A9747" t="s">
        <v>567</v>
      </c>
      <c r="B9747" t="s">
        <v>84</v>
      </c>
      <c r="C9747" t="s">
        <v>334</v>
      </c>
      <c r="D9747" t="s">
        <v>78</v>
      </c>
      <c r="E9747">
        <v>2023</v>
      </c>
      <c r="F9747">
        <v>34</v>
      </c>
      <c r="G9747" t="s">
        <v>302</v>
      </c>
      <c r="H9747" t="s">
        <v>80</v>
      </c>
      <c r="I9747">
        <v>22</v>
      </c>
      <c r="L9747" t="s">
        <v>568</v>
      </c>
      <c r="M9747">
        <v>20.9</v>
      </c>
      <c r="N9747">
        <v>1.1000000000000001</v>
      </c>
      <c r="O9747" t="s">
        <v>391</v>
      </c>
    </row>
    <row r="9748" spans="1:15" hidden="1" x14ac:dyDescent="0.35">
      <c r="A9748" t="s">
        <v>567</v>
      </c>
      <c r="B9748" t="s">
        <v>84</v>
      </c>
      <c r="C9748" t="s">
        <v>334</v>
      </c>
      <c r="D9748" t="s">
        <v>78</v>
      </c>
      <c r="E9748">
        <v>2023</v>
      </c>
      <c r="F9748">
        <v>34</v>
      </c>
      <c r="G9748" t="s">
        <v>302</v>
      </c>
      <c r="H9748" t="s">
        <v>80</v>
      </c>
      <c r="I9748">
        <v>429</v>
      </c>
      <c r="L9748" t="s">
        <v>568</v>
      </c>
      <c r="M9748">
        <v>407.55</v>
      </c>
      <c r="N9748">
        <v>21.45</v>
      </c>
      <c r="O9748" t="s">
        <v>391</v>
      </c>
    </row>
    <row r="9749" spans="1:15" hidden="1" x14ac:dyDescent="0.35">
      <c r="A9749" t="s">
        <v>567</v>
      </c>
      <c r="B9749" t="s">
        <v>84</v>
      </c>
      <c r="C9749" t="s">
        <v>334</v>
      </c>
      <c r="D9749" t="s">
        <v>78</v>
      </c>
      <c r="E9749">
        <v>2023</v>
      </c>
      <c r="F9749">
        <v>34</v>
      </c>
      <c r="G9749" t="s">
        <v>302</v>
      </c>
      <c r="H9749" t="s">
        <v>80</v>
      </c>
      <c r="I9749">
        <v>22</v>
      </c>
      <c r="L9749" t="s">
        <v>568</v>
      </c>
      <c r="M9749">
        <v>20.9</v>
      </c>
      <c r="N9749">
        <v>1.1000000000000001</v>
      </c>
      <c r="O9749" t="s">
        <v>391</v>
      </c>
    </row>
    <row r="9750" spans="1:15" hidden="1" x14ac:dyDescent="0.35">
      <c r="A9750" t="s">
        <v>567</v>
      </c>
      <c r="B9750" t="s">
        <v>84</v>
      </c>
      <c r="C9750" t="s">
        <v>334</v>
      </c>
      <c r="D9750" t="s">
        <v>78</v>
      </c>
      <c r="E9750">
        <v>2023</v>
      </c>
      <c r="F9750">
        <v>34</v>
      </c>
      <c r="G9750" t="s">
        <v>302</v>
      </c>
      <c r="H9750" t="s">
        <v>81</v>
      </c>
      <c r="I9750">
        <v>18</v>
      </c>
      <c r="L9750" t="s">
        <v>568</v>
      </c>
      <c r="M9750">
        <v>17.100000000000001</v>
      </c>
      <c r="N9750">
        <v>0.9</v>
      </c>
      <c r="O9750" t="s">
        <v>391</v>
      </c>
    </row>
    <row r="9751" spans="1:15" hidden="1" x14ac:dyDescent="0.35">
      <c r="A9751" t="s">
        <v>567</v>
      </c>
      <c r="B9751" t="s">
        <v>84</v>
      </c>
      <c r="C9751" t="s">
        <v>334</v>
      </c>
      <c r="D9751" t="s">
        <v>78</v>
      </c>
      <c r="E9751">
        <v>2023</v>
      </c>
      <c r="F9751">
        <v>34</v>
      </c>
      <c r="G9751" t="s">
        <v>302</v>
      </c>
      <c r="H9751" t="s">
        <v>81</v>
      </c>
      <c r="I9751">
        <v>12</v>
      </c>
      <c r="L9751" t="s">
        <v>568</v>
      </c>
      <c r="M9751">
        <v>11.4</v>
      </c>
      <c r="N9751">
        <v>0.6</v>
      </c>
      <c r="O9751" t="s">
        <v>391</v>
      </c>
    </row>
    <row r="9752" spans="1:15" hidden="1" x14ac:dyDescent="0.35">
      <c r="A9752" t="s">
        <v>567</v>
      </c>
      <c r="B9752" t="s">
        <v>84</v>
      </c>
      <c r="C9752" t="s">
        <v>334</v>
      </c>
      <c r="D9752" t="s">
        <v>78</v>
      </c>
      <c r="E9752">
        <v>2023</v>
      </c>
      <c r="F9752">
        <v>34</v>
      </c>
      <c r="G9752" t="s">
        <v>302</v>
      </c>
      <c r="H9752" t="s">
        <v>80</v>
      </c>
      <c r="I9752">
        <v>440</v>
      </c>
      <c r="L9752" t="s">
        <v>568</v>
      </c>
      <c r="M9752">
        <v>418</v>
      </c>
      <c r="N9752">
        <v>22</v>
      </c>
      <c r="O9752" t="s">
        <v>391</v>
      </c>
    </row>
    <row r="9753" spans="1:15" hidden="1" x14ac:dyDescent="0.35">
      <c r="A9753" t="s">
        <v>567</v>
      </c>
      <c r="B9753" t="s">
        <v>84</v>
      </c>
      <c r="C9753" t="s">
        <v>334</v>
      </c>
      <c r="D9753" t="s">
        <v>78</v>
      </c>
      <c r="E9753">
        <v>2023</v>
      </c>
      <c r="F9753">
        <v>34</v>
      </c>
      <c r="G9753" t="s">
        <v>302</v>
      </c>
      <c r="H9753" t="s">
        <v>80</v>
      </c>
      <c r="I9753">
        <v>39</v>
      </c>
      <c r="L9753" t="s">
        <v>568</v>
      </c>
      <c r="M9753">
        <v>37.049999999999997</v>
      </c>
      <c r="N9753">
        <v>1.95</v>
      </c>
      <c r="O9753" t="s">
        <v>391</v>
      </c>
    </row>
    <row r="9754" spans="1:15" hidden="1" x14ac:dyDescent="0.35">
      <c r="A9754" t="s">
        <v>567</v>
      </c>
      <c r="B9754" t="s">
        <v>84</v>
      </c>
      <c r="C9754" t="s">
        <v>334</v>
      </c>
      <c r="D9754" t="s">
        <v>78</v>
      </c>
      <c r="E9754">
        <v>2023</v>
      </c>
      <c r="F9754">
        <v>34</v>
      </c>
      <c r="G9754" t="s">
        <v>302</v>
      </c>
      <c r="H9754" t="s">
        <v>80</v>
      </c>
      <c r="I9754">
        <v>750</v>
      </c>
      <c r="L9754" t="s">
        <v>568</v>
      </c>
      <c r="M9754">
        <v>712.5</v>
      </c>
      <c r="N9754">
        <v>37.5</v>
      </c>
      <c r="O9754" t="s">
        <v>391</v>
      </c>
    </row>
    <row r="9755" spans="1:15" hidden="1" x14ac:dyDescent="0.35">
      <c r="A9755" t="s">
        <v>567</v>
      </c>
      <c r="B9755" t="s">
        <v>84</v>
      </c>
      <c r="C9755" t="s">
        <v>334</v>
      </c>
      <c r="D9755" t="s">
        <v>78</v>
      </c>
      <c r="E9755">
        <v>2023</v>
      </c>
      <c r="F9755">
        <v>34</v>
      </c>
      <c r="G9755" t="s">
        <v>302</v>
      </c>
      <c r="H9755" t="s">
        <v>80</v>
      </c>
      <c r="I9755">
        <v>38</v>
      </c>
      <c r="L9755" t="s">
        <v>568</v>
      </c>
      <c r="M9755">
        <v>36.1</v>
      </c>
      <c r="N9755">
        <v>1.9</v>
      </c>
      <c r="O9755" t="s">
        <v>391</v>
      </c>
    </row>
    <row r="9756" spans="1:15" hidden="1" x14ac:dyDescent="0.35">
      <c r="A9756" t="s">
        <v>567</v>
      </c>
      <c r="B9756" t="s">
        <v>84</v>
      </c>
      <c r="C9756" t="s">
        <v>334</v>
      </c>
      <c r="D9756" t="s">
        <v>78</v>
      </c>
      <c r="E9756">
        <v>2023</v>
      </c>
      <c r="F9756">
        <v>34</v>
      </c>
      <c r="G9756" t="s">
        <v>302</v>
      </c>
      <c r="H9756" t="s">
        <v>81</v>
      </c>
      <c r="I9756">
        <v>32</v>
      </c>
      <c r="L9756" t="s">
        <v>568</v>
      </c>
      <c r="M9756">
        <v>30.4</v>
      </c>
      <c r="N9756">
        <v>1.6</v>
      </c>
      <c r="O9756" t="s">
        <v>391</v>
      </c>
    </row>
    <row r="9757" spans="1:15" hidden="1" x14ac:dyDescent="0.35">
      <c r="A9757" t="s">
        <v>567</v>
      </c>
      <c r="B9757" t="s">
        <v>84</v>
      </c>
      <c r="C9757" t="s">
        <v>334</v>
      </c>
      <c r="D9757" t="s">
        <v>78</v>
      </c>
      <c r="E9757">
        <v>2023</v>
      </c>
      <c r="F9757">
        <v>34</v>
      </c>
      <c r="G9757" t="s">
        <v>302</v>
      </c>
      <c r="H9757" t="s">
        <v>81</v>
      </c>
      <c r="I9757">
        <v>22</v>
      </c>
      <c r="L9757" t="s">
        <v>568</v>
      </c>
      <c r="M9757">
        <v>20.9</v>
      </c>
      <c r="N9757">
        <v>1.1000000000000001</v>
      </c>
      <c r="O9757" t="s">
        <v>391</v>
      </c>
    </row>
    <row r="9758" spans="1:15" hidden="1" x14ac:dyDescent="0.35">
      <c r="A9758" t="s">
        <v>567</v>
      </c>
      <c r="B9758" t="s">
        <v>84</v>
      </c>
      <c r="C9758" t="s">
        <v>334</v>
      </c>
      <c r="D9758" t="s">
        <v>78</v>
      </c>
      <c r="E9758">
        <v>2024</v>
      </c>
      <c r="F9758">
        <v>34</v>
      </c>
      <c r="G9758" t="s">
        <v>302</v>
      </c>
      <c r="H9758" t="s">
        <v>80</v>
      </c>
      <c r="I9758">
        <v>364</v>
      </c>
      <c r="L9758" t="s">
        <v>568</v>
      </c>
      <c r="M9758">
        <v>345.8</v>
      </c>
      <c r="N9758">
        <v>18.2</v>
      </c>
      <c r="O9758" t="s">
        <v>391</v>
      </c>
    </row>
    <row r="9759" spans="1:15" hidden="1" x14ac:dyDescent="0.35">
      <c r="A9759" t="s">
        <v>567</v>
      </c>
      <c r="B9759" t="s">
        <v>84</v>
      </c>
      <c r="C9759" t="s">
        <v>334</v>
      </c>
      <c r="D9759" t="s">
        <v>78</v>
      </c>
      <c r="E9759">
        <v>2024</v>
      </c>
      <c r="F9759">
        <v>34</v>
      </c>
      <c r="G9759" t="s">
        <v>302</v>
      </c>
      <c r="H9759" t="s">
        <v>80</v>
      </c>
      <c r="I9759">
        <v>38</v>
      </c>
      <c r="L9759" t="s">
        <v>568</v>
      </c>
      <c r="M9759">
        <v>36.1</v>
      </c>
      <c r="N9759">
        <v>1.9</v>
      </c>
      <c r="O9759" t="s">
        <v>391</v>
      </c>
    </row>
    <row r="9760" spans="1:15" hidden="1" x14ac:dyDescent="0.35">
      <c r="A9760" t="s">
        <v>567</v>
      </c>
      <c r="B9760" t="s">
        <v>84</v>
      </c>
      <c r="C9760" t="s">
        <v>334</v>
      </c>
      <c r="D9760" t="s">
        <v>78</v>
      </c>
      <c r="E9760">
        <v>2024</v>
      </c>
      <c r="F9760">
        <v>34</v>
      </c>
      <c r="G9760" t="s">
        <v>302</v>
      </c>
      <c r="H9760" t="s">
        <v>80</v>
      </c>
      <c r="I9760">
        <v>629</v>
      </c>
      <c r="L9760" t="s">
        <v>568</v>
      </c>
      <c r="M9760">
        <v>597.54999999999995</v>
      </c>
      <c r="N9760">
        <v>31.45</v>
      </c>
      <c r="O9760" t="s">
        <v>391</v>
      </c>
    </row>
    <row r="9761" spans="1:15" hidden="1" x14ac:dyDescent="0.35">
      <c r="A9761" t="s">
        <v>567</v>
      </c>
      <c r="B9761" t="s">
        <v>84</v>
      </c>
      <c r="C9761" t="s">
        <v>334</v>
      </c>
      <c r="D9761" t="s">
        <v>78</v>
      </c>
      <c r="E9761">
        <v>2024</v>
      </c>
      <c r="F9761">
        <v>34</v>
      </c>
      <c r="G9761" t="s">
        <v>302</v>
      </c>
      <c r="H9761" t="s">
        <v>80</v>
      </c>
      <c r="I9761">
        <v>21</v>
      </c>
      <c r="L9761" t="s">
        <v>568</v>
      </c>
      <c r="M9761">
        <v>19.95</v>
      </c>
      <c r="N9761">
        <v>1.05</v>
      </c>
      <c r="O9761" t="s">
        <v>391</v>
      </c>
    </row>
    <row r="9762" spans="1:15" hidden="1" x14ac:dyDescent="0.35">
      <c r="A9762" t="s">
        <v>567</v>
      </c>
      <c r="B9762" t="s">
        <v>84</v>
      </c>
      <c r="C9762" t="s">
        <v>334</v>
      </c>
      <c r="D9762" t="s">
        <v>78</v>
      </c>
      <c r="E9762">
        <v>2024</v>
      </c>
      <c r="F9762">
        <v>34</v>
      </c>
      <c r="G9762" t="s">
        <v>302</v>
      </c>
      <c r="H9762" t="s">
        <v>80</v>
      </c>
      <c r="I9762">
        <v>159</v>
      </c>
      <c r="L9762" t="s">
        <v>568</v>
      </c>
      <c r="M9762">
        <v>151.05000000000001</v>
      </c>
      <c r="N9762">
        <v>7.95</v>
      </c>
      <c r="O9762" t="s">
        <v>391</v>
      </c>
    </row>
    <row r="9763" spans="1:15" hidden="1" x14ac:dyDescent="0.35">
      <c r="A9763" t="s">
        <v>567</v>
      </c>
      <c r="B9763" t="s">
        <v>84</v>
      </c>
      <c r="C9763" t="s">
        <v>334</v>
      </c>
      <c r="D9763" t="s">
        <v>78</v>
      </c>
      <c r="E9763">
        <v>2024</v>
      </c>
      <c r="F9763">
        <v>34</v>
      </c>
      <c r="G9763" t="s">
        <v>302</v>
      </c>
      <c r="H9763" t="s">
        <v>80</v>
      </c>
      <c r="I9763">
        <v>17</v>
      </c>
      <c r="L9763" t="s">
        <v>568</v>
      </c>
      <c r="M9763">
        <v>16.149999999999999</v>
      </c>
      <c r="N9763">
        <v>0.85</v>
      </c>
      <c r="O9763" t="s">
        <v>391</v>
      </c>
    </row>
    <row r="9764" spans="1:15" hidden="1" x14ac:dyDescent="0.35">
      <c r="A9764" t="s">
        <v>567</v>
      </c>
      <c r="B9764" t="s">
        <v>84</v>
      </c>
      <c r="C9764" t="s">
        <v>334</v>
      </c>
      <c r="D9764" t="s">
        <v>78</v>
      </c>
      <c r="E9764">
        <v>2024</v>
      </c>
      <c r="F9764">
        <v>34</v>
      </c>
      <c r="G9764" t="s">
        <v>302</v>
      </c>
      <c r="H9764" t="s">
        <v>80</v>
      </c>
      <c r="I9764">
        <v>275</v>
      </c>
      <c r="L9764" t="s">
        <v>568</v>
      </c>
      <c r="M9764">
        <v>261.25</v>
      </c>
      <c r="N9764">
        <v>13.75</v>
      </c>
      <c r="O9764" t="s">
        <v>391</v>
      </c>
    </row>
    <row r="9765" spans="1:15" hidden="1" x14ac:dyDescent="0.35">
      <c r="A9765" t="s">
        <v>567</v>
      </c>
      <c r="B9765" t="s">
        <v>84</v>
      </c>
      <c r="C9765" t="s">
        <v>334</v>
      </c>
      <c r="D9765" t="s">
        <v>78</v>
      </c>
      <c r="E9765">
        <v>2024</v>
      </c>
      <c r="F9765">
        <v>34</v>
      </c>
      <c r="G9765" t="s">
        <v>302</v>
      </c>
      <c r="H9765" t="s">
        <v>80</v>
      </c>
      <c r="I9765">
        <v>9</v>
      </c>
      <c r="L9765" t="s">
        <v>568</v>
      </c>
      <c r="M9765">
        <v>8.5500000000000007</v>
      </c>
      <c r="N9765">
        <v>0.45</v>
      </c>
      <c r="O9765" t="s">
        <v>391</v>
      </c>
    </row>
    <row r="9766" spans="1:15" hidden="1" x14ac:dyDescent="0.35">
      <c r="A9766" t="s">
        <v>567</v>
      </c>
      <c r="B9766" t="s">
        <v>84</v>
      </c>
      <c r="C9766" t="s">
        <v>334</v>
      </c>
      <c r="D9766" t="s">
        <v>78</v>
      </c>
      <c r="E9766">
        <v>2025</v>
      </c>
      <c r="F9766">
        <v>34</v>
      </c>
      <c r="G9766" t="s">
        <v>302</v>
      </c>
      <c r="H9766" t="s">
        <v>80</v>
      </c>
      <c r="I9766">
        <v>48</v>
      </c>
      <c r="L9766" t="s">
        <v>568</v>
      </c>
      <c r="M9766">
        <v>45.6</v>
      </c>
      <c r="N9766">
        <v>2.4</v>
      </c>
      <c r="O9766" t="s">
        <v>391</v>
      </c>
    </row>
    <row r="9767" spans="1:15" hidden="1" x14ac:dyDescent="0.35">
      <c r="A9767" t="s">
        <v>567</v>
      </c>
      <c r="B9767" t="s">
        <v>84</v>
      </c>
      <c r="C9767" t="s">
        <v>334</v>
      </c>
      <c r="D9767" t="s">
        <v>78</v>
      </c>
      <c r="E9767">
        <v>2025</v>
      </c>
      <c r="F9767">
        <v>34</v>
      </c>
      <c r="G9767" t="s">
        <v>302</v>
      </c>
      <c r="H9767" t="s">
        <v>80</v>
      </c>
      <c r="I9767">
        <v>82</v>
      </c>
      <c r="L9767" t="s">
        <v>568</v>
      </c>
      <c r="M9767">
        <v>77.900000000000006</v>
      </c>
      <c r="N9767">
        <v>4.0999999999999996</v>
      </c>
      <c r="O9767" t="s">
        <v>391</v>
      </c>
    </row>
    <row r="9768" spans="1:15" hidden="1" x14ac:dyDescent="0.35">
      <c r="A9768" t="s">
        <v>567</v>
      </c>
      <c r="B9768" t="s">
        <v>84</v>
      </c>
      <c r="C9768" t="s">
        <v>372</v>
      </c>
      <c r="D9768" t="s">
        <v>78</v>
      </c>
      <c r="E9768">
        <v>2021</v>
      </c>
      <c r="F9768">
        <v>34</v>
      </c>
      <c r="G9768" t="s">
        <v>302</v>
      </c>
      <c r="H9768" t="s">
        <v>80</v>
      </c>
      <c r="I9768">
        <v>18</v>
      </c>
      <c r="L9768" t="s">
        <v>568</v>
      </c>
      <c r="M9768">
        <v>16.34</v>
      </c>
      <c r="N9768">
        <v>1.66</v>
      </c>
      <c r="O9768" t="s">
        <v>401</v>
      </c>
    </row>
    <row r="9769" spans="1:15" hidden="1" x14ac:dyDescent="0.35">
      <c r="A9769" t="s">
        <v>567</v>
      </c>
      <c r="B9769" t="s">
        <v>84</v>
      </c>
      <c r="C9769" t="s">
        <v>372</v>
      </c>
      <c r="D9769" t="s">
        <v>78</v>
      </c>
      <c r="E9769">
        <v>2021</v>
      </c>
      <c r="F9769">
        <v>34</v>
      </c>
      <c r="G9769" t="s">
        <v>302</v>
      </c>
      <c r="H9769" t="s">
        <v>80</v>
      </c>
      <c r="I9769">
        <v>30</v>
      </c>
      <c r="L9769" t="s">
        <v>568</v>
      </c>
      <c r="M9769">
        <v>27.23</v>
      </c>
      <c r="N9769">
        <v>2.77</v>
      </c>
      <c r="O9769" t="s">
        <v>401</v>
      </c>
    </row>
    <row r="9770" spans="1:15" hidden="1" x14ac:dyDescent="0.35">
      <c r="A9770" t="s">
        <v>567</v>
      </c>
      <c r="B9770" t="s">
        <v>84</v>
      </c>
      <c r="C9770" t="s">
        <v>372</v>
      </c>
      <c r="D9770" t="s">
        <v>78</v>
      </c>
      <c r="E9770">
        <v>2022</v>
      </c>
      <c r="F9770">
        <v>34</v>
      </c>
      <c r="G9770" t="s">
        <v>302</v>
      </c>
      <c r="H9770" t="s">
        <v>80</v>
      </c>
      <c r="I9770">
        <v>121</v>
      </c>
      <c r="L9770" t="s">
        <v>568</v>
      </c>
      <c r="M9770">
        <v>114.95</v>
      </c>
      <c r="N9770">
        <v>6.05</v>
      </c>
      <c r="O9770" t="s">
        <v>401</v>
      </c>
    </row>
    <row r="9771" spans="1:15" hidden="1" x14ac:dyDescent="0.35">
      <c r="A9771" t="s">
        <v>567</v>
      </c>
      <c r="B9771" t="s">
        <v>84</v>
      </c>
      <c r="C9771" t="s">
        <v>372</v>
      </c>
      <c r="D9771" t="s">
        <v>78</v>
      </c>
      <c r="E9771">
        <v>2022</v>
      </c>
      <c r="F9771">
        <v>34</v>
      </c>
      <c r="G9771" t="s">
        <v>302</v>
      </c>
      <c r="H9771" t="s">
        <v>80</v>
      </c>
      <c r="I9771">
        <v>81</v>
      </c>
      <c r="L9771" t="s">
        <v>568</v>
      </c>
      <c r="M9771">
        <v>76.95</v>
      </c>
      <c r="N9771">
        <v>4.05</v>
      </c>
      <c r="O9771" t="s">
        <v>401</v>
      </c>
    </row>
    <row r="9772" spans="1:15" hidden="1" x14ac:dyDescent="0.35">
      <c r="A9772" t="s">
        <v>567</v>
      </c>
      <c r="B9772" t="s">
        <v>84</v>
      </c>
      <c r="C9772" t="s">
        <v>372</v>
      </c>
      <c r="D9772" t="s">
        <v>78</v>
      </c>
      <c r="E9772">
        <v>2022</v>
      </c>
      <c r="F9772">
        <v>34</v>
      </c>
      <c r="G9772" t="s">
        <v>302</v>
      </c>
      <c r="H9772" t="s">
        <v>81</v>
      </c>
      <c r="I9772">
        <v>116</v>
      </c>
      <c r="L9772" t="s">
        <v>568</v>
      </c>
      <c r="M9772">
        <v>110.2</v>
      </c>
      <c r="N9772">
        <v>5.8</v>
      </c>
      <c r="O9772" t="s">
        <v>401</v>
      </c>
    </row>
    <row r="9773" spans="1:15" hidden="1" x14ac:dyDescent="0.35">
      <c r="A9773" t="s">
        <v>567</v>
      </c>
      <c r="B9773" t="s">
        <v>84</v>
      </c>
      <c r="C9773" t="s">
        <v>372</v>
      </c>
      <c r="D9773" t="s">
        <v>78</v>
      </c>
      <c r="E9773">
        <v>2022</v>
      </c>
      <c r="F9773">
        <v>34</v>
      </c>
      <c r="G9773" t="s">
        <v>302</v>
      </c>
      <c r="H9773" t="s">
        <v>81</v>
      </c>
      <c r="I9773">
        <v>38</v>
      </c>
      <c r="L9773" t="s">
        <v>568</v>
      </c>
      <c r="M9773">
        <v>36.1</v>
      </c>
      <c r="N9773">
        <v>1.9</v>
      </c>
      <c r="O9773" t="s">
        <v>401</v>
      </c>
    </row>
    <row r="9774" spans="1:15" hidden="1" x14ac:dyDescent="0.35">
      <c r="A9774" t="s">
        <v>567</v>
      </c>
      <c r="B9774" t="s">
        <v>84</v>
      </c>
      <c r="C9774" t="s">
        <v>372</v>
      </c>
      <c r="D9774" t="s">
        <v>78</v>
      </c>
      <c r="E9774">
        <v>2023</v>
      </c>
      <c r="F9774">
        <v>34</v>
      </c>
      <c r="G9774" t="s">
        <v>302</v>
      </c>
      <c r="H9774" t="s">
        <v>80</v>
      </c>
      <c r="I9774">
        <v>1616</v>
      </c>
      <c r="L9774" t="s">
        <v>568</v>
      </c>
      <c r="M9774">
        <v>1535.2</v>
      </c>
      <c r="N9774">
        <v>80.8</v>
      </c>
      <c r="O9774" t="s">
        <v>401</v>
      </c>
    </row>
    <row r="9775" spans="1:15" hidden="1" x14ac:dyDescent="0.35">
      <c r="A9775" t="s">
        <v>567</v>
      </c>
      <c r="B9775" t="s">
        <v>84</v>
      </c>
      <c r="C9775" t="s">
        <v>372</v>
      </c>
      <c r="D9775" t="s">
        <v>78</v>
      </c>
      <c r="E9775">
        <v>2023</v>
      </c>
      <c r="F9775">
        <v>34</v>
      </c>
      <c r="G9775" t="s">
        <v>302</v>
      </c>
      <c r="H9775" t="s">
        <v>80</v>
      </c>
      <c r="I9775">
        <v>1059</v>
      </c>
      <c r="L9775" t="s">
        <v>568</v>
      </c>
      <c r="M9775">
        <v>1006.05</v>
      </c>
      <c r="N9775">
        <v>52.95</v>
      </c>
      <c r="O9775" t="s">
        <v>401</v>
      </c>
    </row>
    <row r="9776" spans="1:15" hidden="1" x14ac:dyDescent="0.35">
      <c r="A9776" t="s">
        <v>567</v>
      </c>
      <c r="B9776" t="s">
        <v>84</v>
      </c>
      <c r="C9776" t="s">
        <v>372</v>
      </c>
      <c r="D9776" t="s">
        <v>78</v>
      </c>
      <c r="E9776">
        <v>2023</v>
      </c>
      <c r="F9776">
        <v>34</v>
      </c>
      <c r="G9776" t="s">
        <v>302</v>
      </c>
      <c r="H9776" t="s">
        <v>81</v>
      </c>
      <c r="I9776">
        <v>129</v>
      </c>
      <c r="L9776" t="s">
        <v>568</v>
      </c>
      <c r="M9776">
        <v>122.55</v>
      </c>
      <c r="N9776">
        <v>6.45</v>
      </c>
      <c r="O9776" t="s">
        <v>401</v>
      </c>
    </row>
    <row r="9777" spans="1:15" hidden="1" x14ac:dyDescent="0.35">
      <c r="A9777" t="s">
        <v>567</v>
      </c>
      <c r="B9777" t="s">
        <v>84</v>
      </c>
      <c r="C9777" t="s">
        <v>372</v>
      </c>
      <c r="D9777" t="s">
        <v>78</v>
      </c>
      <c r="E9777">
        <v>2023</v>
      </c>
      <c r="F9777">
        <v>34</v>
      </c>
      <c r="G9777" t="s">
        <v>302</v>
      </c>
      <c r="H9777" t="s">
        <v>81</v>
      </c>
      <c r="I9777">
        <v>45</v>
      </c>
      <c r="L9777" t="s">
        <v>568</v>
      </c>
      <c r="M9777">
        <v>42.75</v>
      </c>
      <c r="N9777">
        <v>2.25</v>
      </c>
      <c r="O9777" t="s">
        <v>401</v>
      </c>
    </row>
    <row r="9778" spans="1:15" hidden="1" x14ac:dyDescent="0.35">
      <c r="A9778" t="s">
        <v>567</v>
      </c>
      <c r="B9778" t="s">
        <v>84</v>
      </c>
      <c r="C9778" t="s">
        <v>372</v>
      </c>
      <c r="D9778" t="s">
        <v>78</v>
      </c>
      <c r="E9778">
        <v>2023</v>
      </c>
      <c r="F9778">
        <v>34</v>
      </c>
      <c r="G9778" t="s">
        <v>302</v>
      </c>
      <c r="H9778" t="s">
        <v>80</v>
      </c>
      <c r="I9778">
        <v>2730</v>
      </c>
      <c r="L9778" t="s">
        <v>568</v>
      </c>
      <c r="M9778">
        <v>2593.5</v>
      </c>
      <c r="N9778">
        <v>136.5</v>
      </c>
      <c r="O9778" t="s">
        <v>401</v>
      </c>
    </row>
    <row r="9779" spans="1:15" hidden="1" x14ac:dyDescent="0.35">
      <c r="A9779" t="s">
        <v>567</v>
      </c>
      <c r="B9779" t="s">
        <v>84</v>
      </c>
      <c r="C9779" t="s">
        <v>372</v>
      </c>
      <c r="D9779" t="s">
        <v>78</v>
      </c>
      <c r="E9779">
        <v>2023</v>
      </c>
      <c r="F9779">
        <v>34</v>
      </c>
      <c r="G9779" t="s">
        <v>302</v>
      </c>
      <c r="H9779" t="s">
        <v>80</v>
      </c>
      <c r="I9779">
        <v>1796</v>
      </c>
      <c r="L9779" t="s">
        <v>568</v>
      </c>
      <c r="M9779">
        <v>1706.2</v>
      </c>
      <c r="N9779">
        <v>89.8</v>
      </c>
      <c r="O9779" t="s">
        <v>401</v>
      </c>
    </row>
    <row r="9780" spans="1:15" hidden="1" x14ac:dyDescent="0.35">
      <c r="A9780" t="s">
        <v>567</v>
      </c>
      <c r="B9780" t="s">
        <v>84</v>
      </c>
      <c r="C9780" t="s">
        <v>372</v>
      </c>
      <c r="D9780" t="s">
        <v>78</v>
      </c>
      <c r="E9780">
        <v>2023</v>
      </c>
      <c r="F9780">
        <v>34</v>
      </c>
      <c r="G9780" t="s">
        <v>302</v>
      </c>
      <c r="H9780" t="s">
        <v>81</v>
      </c>
      <c r="I9780">
        <v>225</v>
      </c>
      <c r="L9780" t="s">
        <v>568</v>
      </c>
      <c r="M9780">
        <v>213.75</v>
      </c>
      <c r="N9780">
        <v>11.25</v>
      </c>
      <c r="O9780" t="s">
        <v>401</v>
      </c>
    </row>
    <row r="9781" spans="1:15" hidden="1" x14ac:dyDescent="0.35">
      <c r="A9781" t="s">
        <v>567</v>
      </c>
      <c r="B9781" t="s">
        <v>84</v>
      </c>
      <c r="C9781" t="s">
        <v>372</v>
      </c>
      <c r="D9781" t="s">
        <v>78</v>
      </c>
      <c r="E9781">
        <v>2023</v>
      </c>
      <c r="F9781">
        <v>34</v>
      </c>
      <c r="G9781" t="s">
        <v>302</v>
      </c>
      <c r="H9781" t="s">
        <v>81</v>
      </c>
      <c r="I9781">
        <v>78</v>
      </c>
      <c r="L9781" t="s">
        <v>568</v>
      </c>
      <c r="M9781">
        <v>74.099999999999994</v>
      </c>
      <c r="N9781">
        <v>3.9</v>
      </c>
      <c r="O9781" t="s">
        <v>401</v>
      </c>
    </row>
    <row r="9782" spans="1:15" hidden="1" x14ac:dyDescent="0.35">
      <c r="A9782" t="s">
        <v>567</v>
      </c>
      <c r="B9782" t="s">
        <v>84</v>
      </c>
      <c r="C9782" t="s">
        <v>372</v>
      </c>
      <c r="D9782" t="s">
        <v>78</v>
      </c>
      <c r="E9782">
        <v>2024</v>
      </c>
      <c r="F9782">
        <v>34</v>
      </c>
      <c r="G9782" t="s">
        <v>302</v>
      </c>
      <c r="H9782" t="s">
        <v>80</v>
      </c>
      <c r="I9782">
        <v>3342</v>
      </c>
      <c r="L9782" t="s">
        <v>568</v>
      </c>
      <c r="M9782">
        <v>3174.9</v>
      </c>
      <c r="N9782">
        <v>167.1</v>
      </c>
      <c r="O9782" t="s">
        <v>401</v>
      </c>
    </row>
    <row r="9783" spans="1:15" hidden="1" x14ac:dyDescent="0.35">
      <c r="A9783" t="s">
        <v>567</v>
      </c>
      <c r="B9783" t="s">
        <v>84</v>
      </c>
      <c r="C9783" t="s">
        <v>372</v>
      </c>
      <c r="D9783" t="s">
        <v>78</v>
      </c>
      <c r="E9783">
        <v>2024</v>
      </c>
      <c r="F9783">
        <v>34</v>
      </c>
      <c r="G9783" t="s">
        <v>302</v>
      </c>
      <c r="H9783" t="s">
        <v>80</v>
      </c>
      <c r="I9783">
        <v>2271</v>
      </c>
      <c r="L9783" t="s">
        <v>568</v>
      </c>
      <c r="M9783">
        <v>2157.4499999999998</v>
      </c>
      <c r="N9783">
        <v>113.55</v>
      </c>
      <c r="O9783" t="s">
        <v>401</v>
      </c>
    </row>
    <row r="9784" spans="1:15" hidden="1" x14ac:dyDescent="0.35">
      <c r="A9784" t="s">
        <v>567</v>
      </c>
      <c r="B9784" t="s">
        <v>84</v>
      </c>
      <c r="C9784" t="s">
        <v>372</v>
      </c>
      <c r="D9784" t="s">
        <v>78</v>
      </c>
      <c r="E9784">
        <v>2024</v>
      </c>
      <c r="F9784">
        <v>34</v>
      </c>
      <c r="G9784" t="s">
        <v>302</v>
      </c>
      <c r="H9784" t="s">
        <v>80</v>
      </c>
      <c r="I9784">
        <v>69</v>
      </c>
      <c r="L9784" t="s">
        <v>568</v>
      </c>
      <c r="M9784">
        <v>65.55</v>
      </c>
      <c r="N9784">
        <v>3.45</v>
      </c>
      <c r="O9784" t="s">
        <v>401</v>
      </c>
    </row>
    <row r="9785" spans="1:15" hidden="1" x14ac:dyDescent="0.35">
      <c r="A9785" t="s">
        <v>567</v>
      </c>
      <c r="B9785" t="s">
        <v>84</v>
      </c>
      <c r="C9785" t="s">
        <v>372</v>
      </c>
      <c r="D9785" t="s">
        <v>78</v>
      </c>
      <c r="E9785">
        <v>2024</v>
      </c>
      <c r="F9785">
        <v>34</v>
      </c>
      <c r="G9785" t="s">
        <v>302</v>
      </c>
      <c r="H9785" t="s">
        <v>80</v>
      </c>
      <c r="I9785">
        <v>1462</v>
      </c>
      <c r="L9785" t="s">
        <v>568</v>
      </c>
      <c r="M9785">
        <v>1388.9</v>
      </c>
      <c r="N9785">
        <v>73.099999999999994</v>
      </c>
      <c r="O9785" t="s">
        <v>401</v>
      </c>
    </row>
    <row r="9786" spans="1:15" hidden="1" x14ac:dyDescent="0.35">
      <c r="A9786" t="s">
        <v>567</v>
      </c>
      <c r="B9786" t="s">
        <v>84</v>
      </c>
      <c r="C9786" t="s">
        <v>372</v>
      </c>
      <c r="D9786" t="s">
        <v>78</v>
      </c>
      <c r="E9786">
        <v>2024</v>
      </c>
      <c r="F9786">
        <v>34</v>
      </c>
      <c r="G9786" t="s">
        <v>302</v>
      </c>
      <c r="H9786" t="s">
        <v>80</v>
      </c>
      <c r="I9786">
        <v>993</v>
      </c>
      <c r="L9786" t="s">
        <v>568</v>
      </c>
      <c r="M9786">
        <v>943.35</v>
      </c>
      <c r="N9786">
        <v>49.65</v>
      </c>
      <c r="O9786" t="s">
        <v>401</v>
      </c>
    </row>
    <row r="9787" spans="1:15" hidden="1" x14ac:dyDescent="0.35">
      <c r="A9787" t="s">
        <v>567</v>
      </c>
      <c r="B9787" t="s">
        <v>84</v>
      </c>
      <c r="C9787" t="s">
        <v>372</v>
      </c>
      <c r="D9787" t="s">
        <v>78</v>
      </c>
      <c r="E9787">
        <v>2024</v>
      </c>
      <c r="F9787">
        <v>34</v>
      </c>
      <c r="G9787" t="s">
        <v>302</v>
      </c>
      <c r="H9787" t="s">
        <v>80</v>
      </c>
      <c r="I9787">
        <v>30</v>
      </c>
      <c r="L9787" t="s">
        <v>568</v>
      </c>
      <c r="M9787">
        <v>28.5</v>
      </c>
      <c r="N9787">
        <v>1.5</v>
      </c>
      <c r="O9787" t="s">
        <v>401</v>
      </c>
    </row>
    <row r="9788" spans="1:15" hidden="1" x14ac:dyDescent="0.35">
      <c r="A9788" t="s">
        <v>567</v>
      </c>
      <c r="B9788" t="s">
        <v>84</v>
      </c>
      <c r="C9788" t="s">
        <v>372</v>
      </c>
      <c r="D9788" t="s">
        <v>78</v>
      </c>
      <c r="E9788">
        <v>2025</v>
      </c>
      <c r="F9788">
        <v>34</v>
      </c>
      <c r="G9788" t="s">
        <v>302</v>
      </c>
      <c r="H9788" t="s">
        <v>80</v>
      </c>
      <c r="I9788">
        <v>321</v>
      </c>
      <c r="L9788" t="s">
        <v>568</v>
      </c>
      <c r="M9788">
        <v>304.95</v>
      </c>
      <c r="N9788">
        <v>16.05</v>
      </c>
      <c r="O9788" t="s">
        <v>401</v>
      </c>
    </row>
    <row r="9789" spans="1:15" hidden="1" x14ac:dyDescent="0.35">
      <c r="A9789" t="s">
        <v>567</v>
      </c>
      <c r="B9789" t="s">
        <v>84</v>
      </c>
      <c r="C9789" t="s">
        <v>372</v>
      </c>
      <c r="D9789" t="s">
        <v>78</v>
      </c>
      <c r="E9789">
        <v>2025</v>
      </c>
      <c r="F9789">
        <v>34</v>
      </c>
      <c r="G9789" t="s">
        <v>302</v>
      </c>
      <c r="H9789" t="s">
        <v>80</v>
      </c>
      <c r="I9789">
        <v>205</v>
      </c>
      <c r="L9789" t="s">
        <v>568</v>
      </c>
      <c r="M9789">
        <v>194.75</v>
      </c>
      <c r="N9789">
        <v>10.25</v>
      </c>
      <c r="O9789" t="s">
        <v>401</v>
      </c>
    </row>
    <row r="9790" spans="1:15" hidden="1" x14ac:dyDescent="0.35">
      <c r="A9790" t="s">
        <v>567</v>
      </c>
      <c r="B9790" t="s">
        <v>84</v>
      </c>
      <c r="C9790" t="s">
        <v>384</v>
      </c>
      <c r="D9790" t="s">
        <v>78</v>
      </c>
      <c r="E9790">
        <v>2022</v>
      </c>
      <c r="F9790">
        <v>34</v>
      </c>
      <c r="G9790" t="s">
        <v>302</v>
      </c>
      <c r="H9790" t="s">
        <v>80</v>
      </c>
      <c r="I9790">
        <v>1381</v>
      </c>
      <c r="L9790" t="s">
        <v>568</v>
      </c>
      <c r="M9790">
        <v>1311.59</v>
      </c>
      <c r="N9790">
        <v>69.41</v>
      </c>
      <c r="O9790" t="s">
        <v>404</v>
      </c>
    </row>
    <row r="9791" spans="1:15" hidden="1" x14ac:dyDescent="0.35">
      <c r="A9791" t="s">
        <v>567</v>
      </c>
      <c r="B9791" t="s">
        <v>84</v>
      </c>
      <c r="C9791" t="s">
        <v>384</v>
      </c>
      <c r="D9791" t="s">
        <v>78</v>
      </c>
      <c r="E9791">
        <v>2022</v>
      </c>
      <c r="F9791">
        <v>34</v>
      </c>
      <c r="G9791" t="s">
        <v>302</v>
      </c>
      <c r="H9791" t="s">
        <v>80</v>
      </c>
      <c r="I9791">
        <v>238</v>
      </c>
      <c r="L9791" t="s">
        <v>568</v>
      </c>
      <c r="M9791">
        <v>226.04</v>
      </c>
      <c r="N9791">
        <v>11.96</v>
      </c>
      <c r="O9791" t="s">
        <v>404</v>
      </c>
    </row>
    <row r="9792" spans="1:15" hidden="1" x14ac:dyDescent="0.35">
      <c r="A9792" t="s">
        <v>567</v>
      </c>
      <c r="B9792" t="s">
        <v>84</v>
      </c>
      <c r="C9792" t="s">
        <v>384</v>
      </c>
      <c r="D9792" t="s">
        <v>78</v>
      </c>
      <c r="E9792">
        <v>2022</v>
      </c>
      <c r="F9792">
        <v>34</v>
      </c>
      <c r="G9792" t="s">
        <v>302</v>
      </c>
      <c r="H9792" t="s">
        <v>80</v>
      </c>
      <c r="I9792">
        <v>313</v>
      </c>
      <c r="L9792" t="s">
        <v>568</v>
      </c>
      <c r="M9792">
        <v>297.27</v>
      </c>
      <c r="N9792">
        <v>15.73</v>
      </c>
      <c r="O9792" t="s">
        <v>404</v>
      </c>
    </row>
    <row r="9793" spans="1:15" hidden="1" x14ac:dyDescent="0.35">
      <c r="A9793" t="s">
        <v>567</v>
      </c>
      <c r="B9793" t="s">
        <v>84</v>
      </c>
      <c r="C9793" t="s">
        <v>384</v>
      </c>
      <c r="D9793" t="s">
        <v>78</v>
      </c>
      <c r="E9793">
        <v>2022</v>
      </c>
      <c r="F9793">
        <v>34</v>
      </c>
      <c r="G9793" t="s">
        <v>302</v>
      </c>
      <c r="H9793" t="s">
        <v>80</v>
      </c>
      <c r="I9793">
        <v>25</v>
      </c>
      <c r="L9793" t="s">
        <v>568</v>
      </c>
      <c r="M9793">
        <v>23.75</v>
      </c>
      <c r="N9793">
        <v>1.25</v>
      </c>
      <c r="O9793" t="s">
        <v>404</v>
      </c>
    </row>
    <row r="9794" spans="1:15" hidden="1" x14ac:dyDescent="0.35">
      <c r="A9794" t="s">
        <v>567</v>
      </c>
      <c r="B9794" t="s">
        <v>84</v>
      </c>
      <c r="C9794" t="s">
        <v>384</v>
      </c>
      <c r="D9794" t="s">
        <v>78</v>
      </c>
      <c r="E9794">
        <v>2022</v>
      </c>
      <c r="F9794">
        <v>34</v>
      </c>
      <c r="G9794" t="s">
        <v>302</v>
      </c>
      <c r="H9794" t="s">
        <v>80</v>
      </c>
      <c r="I9794">
        <v>60</v>
      </c>
      <c r="L9794" t="s">
        <v>568</v>
      </c>
      <c r="M9794">
        <v>56.98</v>
      </c>
      <c r="N9794">
        <v>3.02</v>
      </c>
      <c r="O9794" t="s">
        <v>404</v>
      </c>
    </row>
    <row r="9795" spans="1:15" hidden="1" x14ac:dyDescent="0.35">
      <c r="A9795" t="s">
        <v>567</v>
      </c>
      <c r="B9795" t="s">
        <v>84</v>
      </c>
      <c r="C9795" t="s">
        <v>384</v>
      </c>
      <c r="D9795" t="s">
        <v>78</v>
      </c>
      <c r="E9795">
        <v>2023</v>
      </c>
      <c r="F9795">
        <v>34</v>
      </c>
      <c r="G9795" t="s">
        <v>302</v>
      </c>
      <c r="H9795" t="s">
        <v>80</v>
      </c>
      <c r="I9795">
        <v>16575</v>
      </c>
      <c r="L9795" t="s">
        <v>568</v>
      </c>
      <c r="M9795">
        <v>15741.93</v>
      </c>
      <c r="N9795">
        <v>833.07</v>
      </c>
      <c r="O9795" t="s">
        <v>404</v>
      </c>
    </row>
    <row r="9796" spans="1:15" hidden="1" x14ac:dyDescent="0.35">
      <c r="A9796" t="s">
        <v>567</v>
      </c>
      <c r="B9796" t="s">
        <v>84</v>
      </c>
      <c r="C9796" t="s">
        <v>384</v>
      </c>
      <c r="D9796" t="s">
        <v>78</v>
      </c>
      <c r="E9796">
        <v>2023</v>
      </c>
      <c r="F9796">
        <v>34</v>
      </c>
      <c r="G9796" t="s">
        <v>302</v>
      </c>
      <c r="H9796" t="s">
        <v>80</v>
      </c>
      <c r="I9796">
        <v>910</v>
      </c>
      <c r="L9796" t="s">
        <v>568</v>
      </c>
      <c r="M9796">
        <v>864.26</v>
      </c>
      <c r="N9796">
        <v>45.74</v>
      </c>
      <c r="O9796" t="s">
        <v>404</v>
      </c>
    </row>
    <row r="9797" spans="1:15" hidden="1" x14ac:dyDescent="0.35">
      <c r="A9797" t="s">
        <v>567</v>
      </c>
      <c r="B9797" t="s">
        <v>84</v>
      </c>
      <c r="C9797" t="s">
        <v>384</v>
      </c>
      <c r="D9797" t="s">
        <v>78</v>
      </c>
      <c r="E9797">
        <v>2023</v>
      </c>
      <c r="F9797">
        <v>34</v>
      </c>
      <c r="G9797" t="s">
        <v>302</v>
      </c>
      <c r="H9797" t="s">
        <v>80</v>
      </c>
      <c r="I9797">
        <v>21958</v>
      </c>
      <c r="L9797" t="s">
        <v>568</v>
      </c>
      <c r="M9797">
        <v>20854.38</v>
      </c>
      <c r="N9797">
        <v>1103.6199999999999</v>
      </c>
      <c r="O9797" t="s">
        <v>404</v>
      </c>
    </row>
    <row r="9798" spans="1:15" hidden="1" x14ac:dyDescent="0.35">
      <c r="A9798" t="s">
        <v>567</v>
      </c>
      <c r="B9798" t="s">
        <v>84</v>
      </c>
      <c r="C9798" t="s">
        <v>384</v>
      </c>
      <c r="D9798" t="s">
        <v>78</v>
      </c>
      <c r="E9798">
        <v>2023</v>
      </c>
      <c r="F9798">
        <v>34</v>
      </c>
      <c r="G9798" t="s">
        <v>302</v>
      </c>
      <c r="H9798" t="s">
        <v>80</v>
      </c>
      <c r="I9798">
        <v>17450</v>
      </c>
      <c r="L9798" t="s">
        <v>568</v>
      </c>
      <c r="M9798">
        <v>16572.95</v>
      </c>
      <c r="N9798">
        <v>877.05</v>
      </c>
      <c r="O9798" t="s">
        <v>404</v>
      </c>
    </row>
    <row r="9799" spans="1:15" hidden="1" x14ac:dyDescent="0.35">
      <c r="A9799" t="s">
        <v>567</v>
      </c>
      <c r="B9799" t="s">
        <v>84</v>
      </c>
      <c r="C9799" t="s">
        <v>384</v>
      </c>
      <c r="D9799" t="s">
        <v>78</v>
      </c>
      <c r="E9799">
        <v>2023</v>
      </c>
      <c r="F9799">
        <v>34</v>
      </c>
      <c r="G9799" t="s">
        <v>302</v>
      </c>
      <c r="H9799" t="s">
        <v>80</v>
      </c>
      <c r="I9799">
        <v>90149</v>
      </c>
      <c r="L9799" t="s">
        <v>568</v>
      </c>
      <c r="M9799">
        <v>85618.07</v>
      </c>
      <c r="N9799">
        <v>4530.93</v>
      </c>
      <c r="O9799" t="s">
        <v>404</v>
      </c>
    </row>
    <row r="9800" spans="1:15" hidden="1" x14ac:dyDescent="0.35">
      <c r="A9800" t="s">
        <v>567</v>
      </c>
      <c r="B9800" t="s">
        <v>84</v>
      </c>
      <c r="C9800" t="s">
        <v>384</v>
      </c>
      <c r="D9800" t="s">
        <v>78</v>
      </c>
      <c r="E9800">
        <v>2023</v>
      </c>
      <c r="F9800">
        <v>34</v>
      </c>
      <c r="G9800" t="s">
        <v>302</v>
      </c>
      <c r="H9800" t="s">
        <v>80</v>
      </c>
      <c r="I9800">
        <v>97231</v>
      </c>
      <c r="L9800" t="s">
        <v>568</v>
      </c>
      <c r="M9800">
        <v>92344.12</v>
      </c>
      <c r="N9800">
        <v>4886.88</v>
      </c>
      <c r="O9800" t="s">
        <v>404</v>
      </c>
    </row>
    <row r="9801" spans="1:15" hidden="1" x14ac:dyDescent="0.35">
      <c r="A9801" t="s">
        <v>567</v>
      </c>
      <c r="B9801" t="s">
        <v>84</v>
      </c>
      <c r="C9801" t="s">
        <v>384</v>
      </c>
      <c r="D9801" t="s">
        <v>78</v>
      </c>
      <c r="E9801">
        <v>2024</v>
      </c>
      <c r="F9801">
        <v>34</v>
      </c>
      <c r="G9801" t="s">
        <v>302</v>
      </c>
      <c r="H9801" t="s">
        <v>80</v>
      </c>
      <c r="I9801">
        <v>75615</v>
      </c>
      <c r="L9801" t="s">
        <v>568</v>
      </c>
      <c r="M9801">
        <v>71814.55</v>
      </c>
      <c r="N9801">
        <v>3800.45</v>
      </c>
      <c r="O9801" t="s">
        <v>404</v>
      </c>
    </row>
    <row r="9802" spans="1:15" hidden="1" x14ac:dyDescent="0.35">
      <c r="A9802" t="s">
        <v>567</v>
      </c>
      <c r="B9802" t="s">
        <v>84</v>
      </c>
      <c r="C9802" t="s">
        <v>384</v>
      </c>
      <c r="D9802" t="s">
        <v>78</v>
      </c>
      <c r="E9802">
        <v>2024</v>
      </c>
      <c r="F9802">
        <v>34</v>
      </c>
      <c r="G9802" t="s">
        <v>302</v>
      </c>
      <c r="H9802" t="s">
        <v>80</v>
      </c>
      <c r="I9802">
        <v>486</v>
      </c>
      <c r="L9802" t="s">
        <v>568</v>
      </c>
      <c r="M9802">
        <v>461.57</v>
      </c>
      <c r="N9802">
        <v>24.43</v>
      </c>
      <c r="O9802" t="s">
        <v>404</v>
      </c>
    </row>
    <row r="9803" spans="1:15" hidden="1" x14ac:dyDescent="0.35">
      <c r="A9803" t="s">
        <v>567</v>
      </c>
      <c r="B9803" t="s">
        <v>84</v>
      </c>
      <c r="C9803" t="s">
        <v>384</v>
      </c>
      <c r="D9803" t="s">
        <v>78</v>
      </c>
      <c r="E9803">
        <v>2024</v>
      </c>
      <c r="F9803">
        <v>34</v>
      </c>
      <c r="G9803" t="s">
        <v>302</v>
      </c>
      <c r="H9803" t="s">
        <v>80</v>
      </c>
      <c r="I9803">
        <v>119231</v>
      </c>
      <c r="L9803" t="s">
        <v>568</v>
      </c>
      <c r="M9803">
        <v>113238.39</v>
      </c>
      <c r="N9803">
        <v>5992.61</v>
      </c>
      <c r="O9803" t="s">
        <v>404</v>
      </c>
    </row>
    <row r="9804" spans="1:15" hidden="1" x14ac:dyDescent="0.35">
      <c r="A9804" t="s">
        <v>567</v>
      </c>
      <c r="B9804" t="s">
        <v>84</v>
      </c>
      <c r="C9804" t="s">
        <v>384</v>
      </c>
      <c r="D9804" t="s">
        <v>78</v>
      </c>
      <c r="E9804">
        <v>2024</v>
      </c>
      <c r="F9804">
        <v>34</v>
      </c>
      <c r="G9804" t="s">
        <v>302</v>
      </c>
      <c r="H9804" t="s">
        <v>80</v>
      </c>
      <c r="I9804">
        <v>3135</v>
      </c>
      <c r="L9804" t="s">
        <v>568</v>
      </c>
      <c r="M9804">
        <v>2977.43</v>
      </c>
      <c r="N9804">
        <v>157.57</v>
      </c>
      <c r="O9804" t="s">
        <v>404</v>
      </c>
    </row>
    <row r="9805" spans="1:15" hidden="1" x14ac:dyDescent="0.35">
      <c r="A9805" t="s">
        <v>567</v>
      </c>
      <c r="B9805" t="s">
        <v>84</v>
      </c>
      <c r="C9805" t="s">
        <v>384</v>
      </c>
      <c r="D9805" t="s">
        <v>78</v>
      </c>
      <c r="E9805">
        <v>2024</v>
      </c>
      <c r="F9805">
        <v>34</v>
      </c>
      <c r="G9805" t="s">
        <v>302</v>
      </c>
      <c r="H9805" t="s">
        <v>80</v>
      </c>
      <c r="I9805">
        <v>10110</v>
      </c>
      <c r="L9805" t="s">
        <v>568</v>
      </c>
      <c r="M9805">
        <v>9601.8700000000008</v>
      </c>
      <c r="N9805">
        <v>508.13</v>
      </c>
      <c r="O9805" t="s">
        <v>404</v>
      </c>
    </row>
    <row r="9806" spans="1:15" hidden="1" x14ac:dyDescent="0.35">
      <c r="A9806" t="s">
        <v>567</v>
      </c>
      <c r="B9806" t="s">
        <v>84</v>
      </c>
      <c r="C9806" t="s">
        <v>384</v>
      </c>
      <c r="D9806" t="s">
        <v>78</v>
      </c>
      <c r="E9806">
        <v>2024</v>
      </c>
      <c r="F9806">
        <v>34</v>
      </c>
      <c r="G9806" t="s">
        <v>302</v>
      </c>
      <c r="H9806" t="s">
        <v>80</v>
      </c>
      <c r="I9806">
        <v>1142</v>
      </c>
      <c r="L9806" t="s">
        <v>568</v>
      </c>
      <c r="M9806">
        <v>1084.5999999999999</v>
      </c>
      <c r="N9806">
        <v>57.4</v>
      </c>
      <c r="O9806" t="s">
        <v>404</v>
      </c>
    </row>
    <row r="9807" spans="1:15" hidden="1" x14ac:dyDescent="0.35">
      <c r="A9807" t="s">
        <v>567</v>
      </c>
      <c r="B9807" t="s">
        <v>84</v>
      </c>
      <c r="C9807" t="s">
        <v>384</v>
      </c>
      <c r="D9807" t="s">
        <v>78</v>
      </c>
      <c r="E9807">
        <v>2024</v>
      </c>
      <c r="F9807">
        <v>34</v>
      </c>
      <c r="G9807" t="s">
        <v>302</v>
      </c>
      <c r="H9807" t="s">
        <v>80</v>
      </c>
      <c r="I9807">
        <v>26431</v>
      </c>
      <c r="L9807" t="s">
        <v>568</v>
      </c>
      <c r="M9807">
        <v>25102.57</v>
      </c>
      <c r="N9807">
        <v>1328.43</v>
      </c>
      <c r="O9807" t="s">
        <v>404</v>
      </c>
    </row>
    <row r="9808" spans="1:15" hidden="1" x14ac:dyDescent="0.35">
      <c r="A9808" t="s">
        <v>567</v>
      </c>
      <c r="B9808" t="s">
        <v>84</v>
      </c>
      <c r="C9808" t="s">
        <v>384</v>
      </c>
      <c r="D9808" t="s">
        <v>78</v>
      </c>
      <c r="E9808">
        <v>2024</v>
      </c>
      <c r="F9808">
        <v>34</v>
      </c>
      <c r="G9808" t="s">
        <v>302</v>
      </c>
      <c r="H9808" t="s">
        <v>80</v>
      </c>
      <c r="I9808">
        <v>3994</v>
      </c>
      <c r="L9808" t="s">
        <v>568</v>
      </c>
      <c r="M9808">
        <v>3793.26</v>
      </c>
      <c r="N9808">
        <v>200.74</v>
      </c>
      <c r="O9808" t="s">
        <v>404</v>
      </c>
    </row>
    <row r="9809" spans="1:15" hidden="1" x14ac:dyDescent="0.35">
      <c r="A9809" t="s">
        <v>567</v>
      </c>
      <c r="B9809" t="s">
        <v>84</v>
      </c>
      <c r="C9809" t="s">
        <v>384</v>
      </c>
      <c r="D9809" t="s">
        <v>78</v>
      </c>
      <c r="E9809">
        <v>2025</v>
      </c>
      <c r="F9809">
        <v>34</v>
      </c>
      <c r="G9809" t="s">
        <v>302</v>
      </c>
      <c r="H9809" t="s">
        <v>80</v>
      </c>
      <c r="I9809">
        <v>3193</v>
      </c>
      <c r="L9809" t="s">
        <v>568</v>
      </c>
      <c r="M9809">
        <v>3032.52</v>
      </c>
      <c r="N9809">
        <v>160.47999999999999</v>
      </c>
      <c r="O9809" t="s">
        <v>404</v>
      </c>
    </row>
    <row r="9810" spans="1:15" hidden="1" x14ac:dyDescent="0.35">
      <c r="A9810" t="s">
        <v>567</v>
      </c>
      <c r="B9810" t="s">
        <v>84</v>
      </c>
      <c r="C9810" t="s">
        <v>384</v>
      </c>
      <c r="D9810" t="s">
        <v>78</v>
      </c>
      <c r="E9810">
        <v>2025</v>
      </c>
      <c r="F9810">
        <v>34</v>
      </c>
      <c r="G9810" t="s">
        <v>302</v>
      </c>
      <c r="H9810" t="s">
        <v>80</v>
      </c>
      <c r="I9810">
        <v>149</v>
      </c>
      <c r="L9810" t="s">
        <v>568</v>
      </c>
      <c r="M9810">
        <v>141.55000000000001</v>
      </c>
      <c r="N9810">
        <v>7.45</v>
      </c>
      <c r="O9810" t="s">
        <v>404</v>
      </c>
    </row>
    <row r="9811" spans="1:15" hidden="1" x14ac:dyDescent="0.35">
      <c r="A9811" t="s">
        <v>567</v>
      </c>
      <c r="B9811" t="s">
        <v>84</v>
      </c>
      <c r="C9811" t="s">
        <v>384</v>
      </c>
      <c r="D9811" t="s">
        <v>78</v>
      </c>
      <c r="E9811">
        <v>2025</v>
      </c>
      <c r="F9811">
        <v>34</v>
      </c>
      <c r="G9811" t="s">
        <v>302</v>
      </c>
      <c r="H9811" t="s">
        <v>80</v>
      </c>
      <c r="I9811">
        <v>2111</v>
      </c>
      <c r="L9811" t="s">
        <v>568</v>
      </c>
      <c r="M9811">
        <v>2004.9</v>
      </c>
      <c r="N9811">
        <v>106.1</v>
      </c>
      <c r="O9811" t="s">
        <v>404</v>
      </c>
    </row>
    <row r="9812" spans="1:15" hidden="1" x14ac:dyDescent="0.35">
      <c r="A9812" t="s">
        <v>567</v>
      </c>
      <c r="B9812" t="s">
        <v>84</v>
      </c>
      <c r="C9812" t="s">
        <v>384</v>
      </c>
      <c r="D9812" t="s">
        <v>78</v>
      </c>
      <c r="E9812">
        <v>2025</v>
      </c>
      <c r="F9812">
        <v>34</v>
      </c>
      <c r="G9812" t="s">
        <v>302</v>
      </c>
      <c r="H9812" t="s">
        <v>80</v>
      </c>
      <c r="I9812">
        <v>3103</v>
      </c>
      <c r="L9812" t="s">
        <v>568</v>
      </c>
      <c r="M9812">
        <v>2947.85</v>
      </c>
      <c r="N9812">
        <v>155.15</v>
      </c>
      <c r="O9812" t="s">
        <v>404</v>
      </c>
    </row>
    <row r="9813" spans="1:15" hidden="1" x14ac:dyDescent="0.35">
      <c r="A9813" t="s">
        <v>567</v>
      </c>
      <c r="B9813" t="s">
        <v>84</v>
      </c>
      <c r="C9813" t="s">
        <v>384</v>
      </c>
      <c r="D9813" t="s">
        <v>78</v>
      </c>
      <c r="E9813">
        <v>2022</v>
      </c>
      <c r="F9813">
        <v>34</v>
      </c>
      <c r="G9813" t="s">
        <v>302</v>
      </c>
      <c r="H9813" t="s">
        <v>80</v>
      </c>
      <c r="I9813">
        <v>2661</v>
      </c>
      <c r="L9813" t="s">
        <v>568</v>
      </c>
      <c r="M9813">
        <v>2551.7199999999998</v>
      </c>
      <c r="N9813">
        <v>109.28</v>
      </c>
      <c r="O9813" t="s">
        <v>413</v>
      </c>
    </row>
    <row r="9814" spans="1:15" hidden="1" x14ac:dyDescent="0.35">
      <c r="A9814" t="s">
        <v>567</v>
      </c>
      <c r="B9814" t="s">
        <v>84</v>
      </c>
      <c r="C9814" t="s">
        <v>384</v>
      </c>
      <c r="D9814" t="s">
        <v>78</v>
      </c>
      <c r="E9814">
        <v>2022</v>
      </c>
      <c r="F9814">
        <v>34</v>
      </c>
      <c r="G9814" t="s">
        <v>302</v>
      </c>
      <c r="H9814" t="s">
        <v>80</v>
      </c>
      <c r="I9814">
        <v>23</v>
      </c>
      <c r="L9814" t="s">
        <v>568</v>
      </c>
      <c r="M9814">
        <v>22.06</v>
      </c>
      <c r="N9814">
        <v>0.94</v>
      </c>
      <c r="O9814" t="s">
        <v>413</v>
      </c>
    </row>
    <row r="9815" spans="1:15" hidden="1" x14ac:dyDescent="0.35">
      <c r="A9815" t="s">
        <v>567</v>
      </c>
      <c r="B9815" t="s">
        <v>84</v>
      </c>
      <c r="C9815" t="s">
        <v>384</v>
      </c>
      <c r="D9815" t="s">
        <v>78</v>
      </c>
      <c r="E9815">
        <v>2022</v>
      </c>
      <c r="F9815">
        <v>34</v>
      </c>
      <c r="G9815" t="s">
        <v>302</v>
      </c>
      <c r="H9815" t="s">
        <v>80</v>
      </c>
      <c r="I9815">
        <v>662</v>
      </c>
      <c r="L9815" t="s">
        <v>568</v>
      </c>
      <c r="M9815">
        <v>634.80999999999995</v>
      </c>
      <c r="N9815">
        <v>27.19</v>
      </c>
      <c r="O9815" t="s">
        <v>413</v>
      </c>
    </row>
    <row r="9816" spans="1:15" hidden="1" x14ac:dyDescent="0.35">
      <c r="A9816" t="s">
        <v>567</v>
      </c>
      <c r="B9816" t="s">
        <v>84</v>
      </c>
      <c r="C9816" t="s">
        <v>384</v>
      </c>
      <c r="D9816" t="s">
        <v>78</v>
      </c>
      <c r="E9816">
        <v>2022</v>
      </c>
      <c r="F9816">
        <v>34</v>
      </c>
      <c r="G9816" t="s">
        <v>302</v>
      </c>
      <c r="H9816" t="s">
        <v>80</v>
      </c>
      <c r="I9816">
        <v>3615</v>
      </c>
      <c r="L9816" t="s">
        <v>568</v>
      </c>
      <c r="M9816">
        <v>3466.54</v>
      </c>
      <c r="N9816">
        <v>148.46</v>
      </c>
      <c r="O9816" t="s">
        <v>413</v>
      </c>
    </row>
    <row r="9817" spans="1:15" hidden="1" x14ac:dyDescent="0.35">
      <c r="A9817" t="s">
        <v>567</v>
      </c>
      <c r="B9817" t="s">
        <v>84</v>
      </c>
      <c r="C9817" t="s">
        <v>384</v>
      </c>
      <c r="D9817" t="s">
        <v>78</v>
      </c>
      <c r="E9817">
        <v>2022</v>
      </c>
      <c r="F9817">
        <v>34</v>
      </c>
      <c r="G9817" t="s">
        <v>302</v>
      </c>
      <c r="H9817" t="s">
        <v>80</v>
      </c>
      <c r="I9817">
        <v>1008</v>
      </c>
      <c r="L9817" t="s">
        <v>568</v>
      </c>
      <c r="M9817">
        <v>966.6</v>
      </c>
      <c r="N9817">
        <v>41.4</v>
      </c>
      <c r="O9817" t="s">
        <v>413</v>
      </c>
    </row>
    <row r="9818" spans="1:15" hidden="1" x14ac:dyDescent="0.35">
      <c r="A9818" t="s">
        <v>567</v>
      </c>
      <c r="B9818" t="s">
        <v>84</v>
      </c>
      <c r="C9818" t="s">
        <v>384</v>
      </c>
      <c r="D9818" t="s">
        <v>78</v>
      </c>
      <c r="E9818">
        <v>2022</v>
      </c>
      <c r="F9818">
        <v>34</v>
      </c>
      <c r="G9818" t="s">
        <v>302</v>
      </c>
      <c r="H9818" t="s">
        <v>80</v>
      </c>
      <c r="I9818">
        <v>5833</v>
      </c>
      <c r="L9818" t="s">
        <v>568</v>
      </c>
      <c r="M9818">
        <v>5593.46</v>
      </c>
      <c r="N9818">
        <v>239.54</v>
      </c>
      <c r="O9818" t="s">
        <v>413</v>
      </c>
    </row>
    <row r="9819" spans="1:15" hidden="1" x14ac:dyDescent="0.35">
      <c r="A9819" t="s">
        <v>567</v>
      </c>
      <c r="B9819" t="s">
        <v>84</v>
      </c>
      <c r="C9819" t="s">
        <v>384</v>
      </c>
      <c r="D9819" t="s">
        <v>78</v>
      </c>
      <c r="E9819">
        <v>2022</v>
      </c>
      <c r="F9819">
        <v>34</v>
      </c>
      <c r="G9819" t="s">
        <v>302</v>
      </c>
      <c r="H9819" t="s">
        <v>80</v>
      </c>
      <c r="I9819">
        <v>1868</v>
      </c>
      <c r="L9819" t="s">
        <v>568</v>
      </c>
      <c r="M9819">
        <v>1774.6</v>
      </c>
      <c r="N9819">
        <v>93.4</v>
      </c>
      <c r="O9819" t="s">
        <v>413</v>
      </c>
    </row>
    <row r="9820" spans="1:15" hidden="1" x14ac:dyDescent="0.35">
      <c r="A9820" t="s">
        <v>567</v>
      </c>
      <c r="B9820" t="s">
        <v>84</v>
      </c>
      <c r="C9820" t="s">
        <v>384</v>
      </c>
      <c r="D9820" t="s">
        <v>78</v>
      </c>
      <c r="E9820">
        <v>2023</v>
      </c>
      <c r="F9820">
        <v>34</v>
      </c>
      <c r="G9820" t="s">
        <v>302</v>
      </c>
      <c r="H9820" t="s">
        <v>80</v>
      </c>
      <c r="I9820">
        <v>15803</v>
      </c>
      <c r="L9820" t="s">
        <v>568</v>
      </c>
      <c r="M9820">
        <v>15154.02</v>
      </c>
      <c r="N9820">
        <v>648.98</v>
      </c>
      <c r="O9820" t="s">
        <v>413</v>
      </c>
    </row>
    <row r="9821" spans="1:15" hidden="1" x14ac:dyDescent="0.35">
      <c r="A9821" t="s">
        <v>567</v>
      </c>
      <c r="B9821" t="s">
        <v>84</v>
      </c>
      <c r="C9821" t="s">
        <v>384</v>
      </c>
      <c r="D9821" t="s">
        <v>78</v>
      </c>
      <c r="E9821">
        <v>2023</v>
      </c>
      <c r="F9821">
        <v>34</v>
      </c>
      <c r="G9821" t="s">
        <v>302</v>
      </c>
      <c r="H9821" t="s">
        <v>80</v>
      </c>
      <c r="I9821">
        <v>1696</v>
      </c>
      <c r="L9821" t="s">
        <v>568</v>
      </c>
      <c r="M9821">
        <v>1626.35</v>
      </c>
      <c r="N9821">
        <v>69.650000000000006</v>
      </c>
      <c r="O9821" t="s">
        <v>413</v>
      </c>
    </row>
    <row r="9822" spans="1:15" hidden="1" x14ac:dyDescent="0.35">
      <c r="A9822" t="s">
        <v>567</v>
      </c>
      <c r="B9822" t="s">
        <v>84</v>
      </c>
      <c r="C9822" t="s">
        <v>384</v>
      </c>
      <c r="D9822" t="s">
        <v>78</v>
      </c>
      <c r="E9822">
        <v>2023</v>
      </c>
      <c r="F9822">
        <v>34</v>
      </c>
      <c r="G9822" t="s">
        <v>302</v>
      </c>
      <c r="H9822" t="s">
        <v>80</v>
      </c>
      <c r="I9822">
        <v>22667</v>
      </c>
      <c r="L9822" t="s">
        <v>568</v>
      </c>
      <c r="M9822">
        <v>21736.14</v>
      </c>
      <c r="N9822">
        <v>930.86</v>
      </c>
      <c r="O9822" t="s">
        <v>413</v>
      </c>
    </row>
    <row r="9823" spans="1:15" hidden="1" x14ac:dyDescent="0.35">
      <c r="A9823" t="s">
        <v>567</v>
      </c>
      <c r="B9823" t="s">
        <v>84</v>
      </c>
      <c r="C9823" t="s">
        <v>384</v>
      </c>
      <c r="D9823" t="s">
        <v>78</v>
      </c>
      <c r="E9823">
        <v>2023</v>
      </c>
      <c r="F9823">
        <v>34</v>
      </c>
      <c r="G9823" t="s">
        <v>302</v>
      </c>
      <c r="H9823" t="s">
        <v>80</v>
      </c>
      <c r="I9823">
        <v>1459</v>
      </c>
      <c r="L9823" t="s">
        <v>568</v>
      </c>
      <c r="M9823">
        <v>1399.08</v>
      </c>
      <c r="N9823">
        <v>59.92</v>
      </c>
      <c r="O9823" t="s">
        <v>413</v>
      </c>
    </row>
    <row r="9824" spans="1:15" hidden="1" x14ac:dyDescent="0.35">
      <c r="A9824" t="s">
        <v>567</v>
      </c>
      <c r="B9824" t="s">
        <v>84</v>
      </c>
      <c r="C9824" t="s">
        <v>384</v>
      </c>
      <c r="D9824" t="s">
        <v>78</v>
      </c>
      <c r="E9824">
        <v>2023</v>
      </c>
      <c r="F9824">
        <v>34</v>
      </c>
      <c r="G9824" t="s">
        <v>302</v>
      </c>
      <c r="H9824" t="s">
        <v>80</v>
      </c>
      <c r="I9824">
        <v>30745</v>
      </c>
      <c r="L9824" t="s">
        <v>568</v>
      </c>
      <c r="M9824">
        <v>29482.400000000001</v>
      </c>
      <c r="N9824">
        <v>1262.5999999999999</v>
      </c>
      <c r="O9824" t="s">
        <v>413</v>
      </c>
    </row>
    <row r="9825" spans="1:15" hidden="1" x14ac:dyDescent="0.35">
      <c r="A9825" t="s">
        <v>567</v>
      </c>
      <c r="B9825" t="s">
        <v>84</v>
      </c>
      <c r="C9825" t="s">
        <v>384</v>
      </c>
      <c r="D9825" t="s">
        <v>78</v>
      </c>
      <c r="E9825">
        <v>2023</v>
      </c>
      <c r="F9825">
        <v>34</v>
      </c>
      <c r="G9825" t="s">
        <v>302</v>
      </c>
      <c r="H9825" t="s">
        <v>80</v>
      </c>
      <c r="I9825">
        <v>3395</v>
      </c>
      <c r="L9825" t="s">
        <v>568</v>
      </c>
      <c r="M9825">
        <v>3255.58</v>
      </c>
      <c r="N9825">
        <v>139.41999999999999</v>
      </c>
      <c r="O9825" t="s">
        <v>413</v>
      </c>
    </row>
    <row r="9826" spans="1:15" hidden="1" x14ac:dyDescent="0.35">
      <c r="A9826" t="s">
        <v>567</v>
      </c>
      <c r="B9826" t="s">
        <v>84</v>
      </c>
      <c r="C9826" t="s">
        <v>384</v>
      </c>
      <c r="D9826" t="s">
        <v>78</v>
      </c>
      <c r="E9826">
        <v>2023</v>
      </c>
      <c r="F9826">
        <v>34</v>
      </c>
      <c r="G9826" t="s">
        <v>302</v>
      </c>
      <c r="H9826" t="s">
        <v>80</v>
      </c>
      <c r="I9826">
        <v>52684</v>
      </c>
      <c r="L9826" t="s">
        <v>568</v>
      </c>
      <c r="M9826">
        <v>50520.44</v>
      </c>
      <c r="N9826">
        <v>2163.56</v>
      </c>
      <c r="O9826" t="s">
        <v>413</v>
      </c>
    </row>
    <row r="9827" spans="1:15" hidden="1" x14ac:dyDescent="0.35">
      <c r="A9827" t="s">
        <v>567</v>
      </c>
      <c r="B9827" t="s">
        <v>84</v>
      </c>
      <c r="C9827" t="s">
        <v>384</v>
      </c>
      <c r="D9827" t="s">
        <v>78</v>
      </c>
      <c r="E9827">
        <v>2023</v>
      </c>
      <c r="F9827">
        <v>34</v>
      </c>
      <c r="G9827" t="s">
        <v>302</v>
      </c>
      <c r="H9827" t="s">
        <v>80</v>
      </c>
      <c r="I9827">
        <v>599</v>
      </c>
      <c r="L9827" t="s">
        <v>568</v>
      </c>
      <c r="M9827">
        <v>574.4</v>
      </c>
      <c r="N9827">
        <v>24.6</v>
      </c>
      <c r="O9827" t="s">
        <v>413</v>
      </c>
    </row>
    <row r="9828" spans="1:15" hidden="1" x14ac:dyDescent="0.35">
      <c r="A9828" t="s">
        <v>567</v>
      </c>
      <c r="B9828" t="s">
        <v>84</v>
      </c>
      <c r="C9828" t="s">
        <v>384</v>
      </c>
      <c r="D9828" t="s">
        <v>78</v>
      </c>
      <c r="E9828">
        <v>2023</v>
      </c>
      <c r="F9828">
        <v>67</v>
      </c>
      <c r="G9828" t="s">
        <v>303</v>
      </c>
      <c r="H9828" t="s">
        <v>80</v>
      </c>
      <c r="I9828">
        <v>1099</v>
      </c>
      <c r="J9828">
        <v>0</v>
      </c>
      <c r="K9828">
        <v>1099</v>
      </c>
      <c r="L9828" t="s">
        <v>568</v>
      </c>
      <c r="O9828" t="s">
        <v>413</v>
      </c>
    </row>
    <row r="9829" spans="1:15" hidden="1" x14ac:dyDescent="0.35">
      <c r="A9829" t="s">
        <v>567</v>
      </c>
      <c r="B9829" t="s">
        <v>84</v>
      </c>
      <c r="C9829" t="s">
        <v>384</v>
      </c>
      <c r="D9829" t="s">
        <v>78</v>
      </c>
      <c r="E9829">
        <v>2024</v>
      </c>
      <c r="F9829">
        <v>79</v>
      </c>
      <c r="G9829" t="s">
        <v>312</v>
      </c>
      <c r="H9829" t="s">
        <v>80</v>
      </c>
      <c r="I9829">
        <v>182597</v>
      </c>
      <c r="L9829" t="s">
        <v>568</v>
      </c>
      <c r="O9829" t="s">
        <v>413</v>
      </c>
    </row>
    <row r="9830" spans="1:15" hidden="1" x14ac:dyDescent="0.35">
      <c r="A9830" t="s">
        <v>567</v>
      </c>
      <c r="B9830" t="s">
        <v>84</v>
      </c>
      <c r="C9830" t="s">
        <v>384</v>
      </c>
      <c r="D9830" t="s">
        <v>78</v>
      </c>
      <c r="E9830">
        <v>2024</v>
      </c>
      <c r="F9830">
        <v>79</v>
      </c>
      <c r="G9830" t="s">
        <v>312</v>
      </c>
      <c r="H9830" t="s">
        <v>80</v>
      </c>
      <c r="I9830">
        <v>3961</v>
      </c>
      <c r="L9830" t="s">
        <v>568</v>
      </c>
      <c r="O9830" t="s">
        <v>413</v>
      </c>
    </row>
    <row r="9831" spans="1:15" hidden="1" x14ac:dyDescent="0.35">
      <c r="A9831" t="s">
        <v>567</v>
      </c>
      <c r="B9831" t="s">
        <v>84</v>
      </c>
      <c r="C9831" t="s">
        <v>384</v>
      </c>
      <c r="D9831" t="s">
        <v>78</v>
      </c>
      <c r="E9831">
        <v>2024</v>
      </c>
      <c r="F9831">
        <v>79</v>
      </c>
      <c r="G9831" t="s">
        <v>312</v>
      </c>
      <c r="H9831" t="s">
        <v>80</v>
      </c>
      <c r="I9831">
        <v>11377</v>
      </c>
      <c r="L9831" t="s">
        <v>568</v>
      </c>
      <c r="O9831" t="s">
        <v>413</v>
      </c>
    </row>
    <row r="9832" spans="1:15" hidden="1" x14ac:dyDescent="0.35">
      <c r="A9832" t="s">
        <v>567</v>
      </c>
      <c r="B9832" t="s">
        <v>84</v>
      </c>
      <c r="C9832" t="s">
        <v>384</v>
      </c>
      <c r="D9832" t="s">
        <v>78</v>
      </c>
      <c r="E9832">
        <v>2024</v>
      </c>
      <c r="F9832">
        <v>34</v>
      </c>
      <c r="G9832" t="s">
        <v>302</v>
      </c>
      <c r="H9832" t="s">
        <v>80</v>
      </c>
      <c r="I9832">
        <v>89564</v>
      </c>
      <c r="L9832" t="s">
        <v>568</v>
      </c>
      <c r="M9832">
        <v>85885.9</v>
      </c>
      <c r="N9832">
        <v>3678.1</v>
      </c>
      <c r="O9832" t="s">
        <v>413</v>
      </c>
    </row>
    <row r="9833" spans="1:15" hidden="1" x14ac:dyDescent="0.35">
      <c r="A9833" t="s">
        <v>567</v>
      </c>
      <c r="B9833" t="s">
        <v>84</v>
      </c>
      <c r="C9833" t="s">
        <v>384</v>
      </c>
      <c r="D9833" t="s">
        <v>78</v>
      </c>
      <c r="E9833">
        <v>2024</v>
      </c>
      <c r="F9833">
        <v>34</v>
      </c>
      <c r="G9833" t="s">
        <v>302</v>
      </c>
      <c r="H9833" t="s">
        <v>80</v>
      </c>
      <c r="I9833">
        <v>3704</v>
      </c>
      <c r="L9833" t="s">
        <v>568</v>
      </c>
      <c r="M9833">
        <v>3551.89</v>
      </c>
      <c r="N9833">
        <v>152.11000000000001</v>
      </c>
      <c r="O9833" t="s">
        <v>413</v>
      </c>
    </row>
    <row r="9834" spans="1:15" hidden="1" x14ac:dyDescent="0.35">
      <c r="A9834" t="s">
        <v>567</v>
      </c>
      <c r="B9834" t="s">
        <v>84</v>
      </c>
      <c r="C9834" t="s">
        <v>384</v>
      </c>
      <c r="D9834" t="s">
        <v>78</v>
      </c>
      <c r="E9834">
        <v>2024</v>
      </c>
      <c r="F9834">
        <v>34</v>
      </c>
      <c r="G9834" t="s">
        <v>302</v>
      </c>
      <c r="H9834" t="s">
        <v>80</v>
      </c>
      <c r="I9834">
        <v>34734</v>
      </c>
      <c r="L9834" t="s">
        <v>568</v>
      </c>
      <c r="M9834">
        <v>33307.589999999997</v>
      </c>
      <c r="N9834">
        <v>1426.41</v>
      </c>
      <c r="O9834" t="s">
        <v>413</v>
      </c>
    </row>
    <row r="9835" spans="1:15" hidden="1" x14ac:dyDescent="0.35">
      <c r="A9835" t="s">
        <v>567</v>
      </c>
      <c r="B9835" t="s">
        <v>84</v>
      </c>
      <c r="C9835" t="s">
        <v>384</v>
      </c>
      <c r="D9835" t="s">
        <v>78</v>
      </c>
      <c r="E9835">
        <v>2024</v>
      </c>
      <c r="F9835">
        <v>34</v>
      </c>
      <c r="G9835" t="s">
        <v>302</v>
      </c>
      <c r="H9835" t="s">
        <v>80</v>
      </c>
      <c r="I9835">
        <v>1816</v>
      </c>
      <c r="L9835" t="s">
        <v>568</v>
      </c>
      <c r="M9835">
        <v>1741.42</v>
      </c>
      <c r="N9835">
        <v>74.58</v>
      </c>
      <c r="O9835" t="s">
        <v>413</v>
      </c>
    </row>
    <row r="9836" spans="1:15" hidden="1" x14ac:dyDescent="0.35">
      <c r="A9836" t="s">
        <v>567</v>
      </c>
      <c r="B9836" t="s">
        <v>84</v>
      </c>
      <c r="C9836" t="s">
        <v>384</v>
      </c>
      <c r="D9836" t="s">
        <v>78</v>
      </c>
      <c r="E9836">
        <v>2024</v>
      </c>
      <c r="F9836">
        <v>67</v>
      </c>
      <c r="G9836" t="s">
        <v>303</v>
      </c>
      <c r="H9836" t="s">
        <v>80</v>
      </c>
      <c r="I9836">
        <v>9</v>
      </c>
      <c r="J9836">
        <v>8</v>
      </c>
      <c r="K9836">
        <v>1</v>
      </c>
      <c r="L9836" t="s">
        <v>568</v>
      </c>
      <c r="O9836" t="s">
        <v>413</v>
      </c>
    </row>
    <row r="9837" spans="1:15" hidden="1" x14ac:dyDescent="0.35">
      <c r="A9837" t="s">
        <v>567</v>
      </c>
      <c r="B9837" t="s">
        <v>84</v>
      </c>
      <c r="C9837" t="s">
        <v>384</v>
      </c>
      <c r="D9837" t="s">
        <v>78</v>
      </c>
      <c r="E9837">
        <v>2024</v>
      </c>
      <c r="F9837">
        <v>34</v>
      </c>
      <c r="G9837" t="s">
        <v>302</v>
      </c>
      <c r="H9837" t="s">
        <v>80</v>
      </c>
      <c r="I9837">
        <v>30562</v>
      </c>
      <c r="L9837" t="s">
        <v>568</v>
      </c>
      <c r="M9837">
        <v>29306.92</v>
      </c>
      <c r="N9837">
        <v>1255.08</v>
      </c>
      <c r="O9837" t="s">
        <v>413</v>
      </c>
    </row>
    <row r="9838" spans="1:15" hidden="1" x14ac:dyDescent="0.35">
      <c r="A9838" t="s">
        <v>567</v>
      </c>
      <c r="B9838" t="s">
        <v>84</v>
      </c>
      <c r="C9838" t="s">
        <v>384</v>
      </c>
      <c r="D9838" t="s">
        <v>78</v>
      </c>
      <c r="E9838">
        <v>2024</v>
      </c>
      <c r="F9838">
        <v>34</v>
      </c>
      <c r="G9838" t="s">
        <v>302</v>
      </c>
      <c r="H9838" t="s">
        <v>80</v>
      </c>
      <c r="I9838">
        <v>1228</v>
      </c>
      <c r="L9838" t="s">
        <v>568</v>
      </c>
      <c r="M9838">
        <v>1177.57</v>
      </c>
      <c r="N9838">
        <v>50.43</v>
      </c>
      <c r="O9838" t="s">
        <v>413</v>
      </c>
    </row>
    <row r="9839" spans="1:15" hidden="1" x14ac:dyDescent="0.35">
      <c r="A9839" t="s">
        <v>567</v>
      </c>
      <c r="B9839" t="s">
        <v>84</v>
      </c>
      <c r="C9839" t="s">
        <v>384</v>
      </c>
      <c r="D9839" t="s">
        <v>78</v>
      </c>
      <c r="E9839">
        <v>2024</v>
      </c>
      <c r="F9839">
        <v>34</v>
      </c>
      <c r="G9839" t="s">
        <v>302</v>
      </c>
      <c r="H9839" t="s">
        <v>80</v>
      </c>
      <c r="I9839">
        <v>20398</v>
      </c>
      <c r="L9839" t="s">
        <v>568</v>
      </c>
      <c r="M9839">
        <v>19560.32</v>
      </c>
      <c r="N9839">
        <v>837.68</v>
      </c>
      <c r="O9839" t="s">
        <v>413</v>
      </c>
    </row>
    <row r="9840" spans="1:15" hidden="1" x14ac:dyDescent="0.35">
      <c r="A9840" t="s">
        <v>567</v>
      </c>
      <c r="B9840" t="s">
        <v>84</v>
      </c>
      <c r="C9840" t="s">
        <v>384</v>
      </c>
      <c r="D9840" t="s">
        <v>78</v>
      </c>
      <c r="E9840">
        <v>2024</v>
      </c>
      <c r="F9840">
        <v>34</v>
      </c>
      <c r="G9840" t="s">
        <v>302</v>
      </c>
      <c r="H9840" t="s">
        <v>80</v>
      </c>
      <c r="I9840">
        <v>1283</v>
      </c>
      <c r="L9840" t="s">
        <v>568</v>
      </c>
      <c r="M9840">
        <v>1230.31</v>
      </c>
      <c r="N9840">
        <v>52.69</v>
      </c>
      <c r="O9840" t="s">
        <v>413</v>
      </c>
    </row>
    <row r="9841" spans="1:15" hidden="1" x14ac:dyDescent="0.35">
      <c r="A9841" t="s">
        <v>567</v>
      </c>
      <c r="B9841" t="s">
        <v>84</v>
      </c>
      <c r="C9841" t="s">
        <v>384</v>
      </c>
      <c r="D9841" t="s">
        <v>78</v>
      </c>
      <c r="E9841">
        <v>2025</v>
      </c>
      <c r="F9841">
        <v>79</v>
      </c>
      <c r="G9841" t="s">
        <v>312</v>
      </c>
      <c r="H9841" t="s">
        <v>80</v>
      </c>
      <c r="I9841">
        <v>156679</v>
      </c>
      <c r="L9841" t="s">
        <v>568</v>
      </c>
      <c r="O9841" t="s">
        <v>413</v>
      </c>
    </row>
    <row r="9842" spans="1:15" hidden="1" x14ac:dyDescent="0.35">
      <c r="A9842" t="s">
        <v>567</v>
      </c>
      <c r="B9842" t="s">
        <v>84</v>
      </c>
      <c r="C9842" t="s">
        <v>384</v>
      </c>
      <c r="D9842" t="s">
        <v>78</v>
      </c>
      <c r="E9842">
        <v>2025</v>
      </c>
      <c r="F9842">
        <v>79</v>
      </c>
      <c r="G9842" t="s">
        <v>312</v>
      </c>
      <c r="H9842" t="s">
        <v>80</v>
      </c>
      <c r="I9842">
        <v>3365</v>
      </c>
      <c r="L9842" t="s">
        <v>568</v>
      </c>
      <c r="O9842" t="s">
        <v>413</v>
      </c>
    </row>
    <row r="9843" spans="1:15" hidden="1" x14ac:dyDescent="0.35">
      <c r="A9843" t="s">
        <v>567</v>
      </c>
      <c r="B9843" t="s">
        <v>84</v>
      </c>
      <c r="C9843" t="s">
        <v>384</v>
      </c>
      <c r="D9843" t="s">
        <v>78</v>
      </c>
      <c r="E9843">
        <v>2025</v>
      </c>
      <c r="F9843">
        <v>79</v>
      </c>
      <c r="G9843" t="s">
        <v>312</v>
      </c>
      <c r="H9843" t="s">
        <v>80</v>
      </c>
      <c r="I9843">
        <v>9372</v>
      </c>
      <c r="L9843" t="s">
        <v>568</v>
      </c>
      <c r="O9843" t="s">
        <v>413</v>
      </c>
    </row>
    <row r="9844" spans="1:15" hidden="1" x14ac:dyDescent="0.35">
      <c r="A9844" t="s">
        <v>567</v>
      </c>
      <c r="B9844" t="s">
        <v>84</v>
      </c>
      <c r="C9844" t="s">
        <v>384</v>
      </c>
      <c r="D9844" t="s">
        <v>78</v>
      </c>
      <c r="E9844">
        <v>2025</v>
      </c>
      <c r="F9844">
        <v>34</v>
      </c>
      <c r="G9844" t="s">
        <v>302</v>
      </c>
      <c r="H9844" t="s">
        <v>80</v>
      </c>
      <c r="I9844">
        <v>11835</v>
      </c>
      <c r="L9844" t="s">
        <v>568</v>
      </c>
      <c r="M9844">
        <v>11348.98</v>
      </c>
      <c r="N9844">
        <v>486.02</v>
      </c>
      <c r="O9844" t="s">
        <v>413</v>
      </c>
    </row>
    <row r="9845" spans="1:15" hidden="1" x14ac:dyDescent="0.35">
      <c r="A9845" t="s">
        <v>567</v>
      </c>
      <c r="B9845" t="s">
        <v>84</v>
      </c>
      <c r="C9845" t="s">
        <v>384</v>
      </c>
      <c r="D9845" t="s">
        <v>78</v>
      </c>
      <c r="E9845">
        <v>2025</v>
      </c>
      <c r="F9845">
        <v>34</v>
      </c>
      <c r="G9845" t="s">
        <v>302</v>
      </c>
      <c r="H9845" t="s">
        <v>80</v>
      </c>
      <c r="I9845">
        <v>744</v>
      </c>
      <c r="L9845" t="s">
        <v>568</v>
      </c>
      <c r="M9845">
        <v>713.45</v>
      </c>
      <c r="N9845">
        <v>30.55</v>
      </c>
      <c r="O9845" t="s">
        <v>413</v>
      </c>
    </row>
    <row r="9846" spans="1:15" hidden="1" x14ac:dyDescent="0.35">
      <c r="A9846" t="s">
        <v>567</v>
      </c>
      <c r="B9846" t="s">
        <v>84</v>
      </c>
      <c r="C9846" t="s">
        <v>384</v>
      </c>
      <c r="D9846" t="s">
        <v>78</v>
      </c>
      <c r="E9846">
        <v>2025</v>
      </c>
      <c r="F9846">
        <v>34</v>
      </c>
      <c r="G9846" t="s">
        <v>302</v>
      </c>
      <c r="H9846" t="s">
        <v>80</v>
      </c>
      <c r="I9846">
        <v>5055</v>
      </c>
      <c r="L9846" t="s">
        <v>568</v>
      </c>
      <c r="M9846">
        <v>4847.41</v>
      </c>
      <c r="N9846">
        <v>207.59</v>
      </c>
      <c r="O9846" t="s">
        <v>413</v>
      </c>
    </row>
    <row r="9847" spans="1:15" hidden="1" x14ac:dyDescent="0.35">
      <c r="A9847" t="s">
        <v>567</v>
      </c>
      <c r="B9847" t="s">
        <v>84</v>
      </c>
      <c r="C9847" t="s">
        <v>384</v>
      </c>
      <c r="D9847" t="s">
        <v>78</v>
      </c>
      <c r="E9847">
        <v>2025</v>
      </c>
      <c r="F9847">
        <v>34</v>
      </c>
      <c r="G9847" t="s">
        <v>302</v>
      </c>
      <c r="H9847" t="s">
        <v>80</v>
      </c>
      <c r="I9847">
        <v>1082</v>
      </c>
      <c r="L9847" t="s">
        <v>568</v>
      </c>
      <c r="M9847">
        <v>1037.57</v>
      </c>
      <c r="N9847">
        <v>44.43</v>
      </c>
      <c r="O9847" t="s">
        <v>413</v>
      </c>
    </row>
    <row r="9848" spans="1:15" hidden="1" x14ac:dyDescent="0.35">
      <c r="A9848" t="s">
        <v>567</v>
      </c>
      <c r="B9848" t="s">
        <v>84</v>
      </c>
      <c r="C9848" t="s">
        <v>411</v>
      </c>
      <c r="D9848" t="s">
        <v>78</v>
      </c>
      <c r="E9848">
        <v>2022</v>
      </c>
      <c r="F9848">
        <v>34</v>
      </c>
      <c r="G9848" t="s">
        <v>302</v>
      </c>
      <c r="H9848" t="s">
        <v>80</v>
      </c>
      <c r="I9848">
        <v>268</v>
      </c>
      <c r="L9848" t="s">
        <v>568</v>
      </c>
      <c r="M9848">
        <v>254.6</v>
      </c>
      <c r="N9848">
        <v>13.4</v>
      </c>
      <c r="O9848" t="s">
        <v>412</v>
      </c>
    </row>
    <row r="9849" spans="1:15" hidden="1" x14ac:dyDescent="0.35">
      <c r="A9849" t="s">
        <v>567</v>
      </c>
      <c r="B9849" t="s">
        <v>84</v>
      </c>
      <c r="C9849" t="s">
        <v>411</v>
      </c>
      <c r="D9849" t="s">
        <v>78</v>
      </c>
      <c r="E9849">
        <v>2022</v>
      </c>
      <c r="F9849">
        <v>34</v>
      </c>
      <c r="G9849" t="s">
        <v>302</v>
      </c>
      <c r="H9849" t="s">
        <v>80</v>
      </c>
      <c r="I9849">
        <v>14</v>
      </c>
      <c r="L9849" t="s">
        <v>568</v>
      </c>
      <c r="M9849">
        <v>13.3</v>
      </c>
      <c r="N9849">
        <v>0.7</v>
      </c>
      <c r="O9849" t="s">
        <v>412</v>
      </c>
    </row>
    <row r="9850" spans="1:15" hidden="1" x14ac:dyDescent="0.35">
      <c r="A9850" t="s">
        <v>567</v>
      </c>
      <c r="B9850" t="s">
        <v>84</v>
      </c>
      <c r="C9850" t="s">
        <v>411</v>
      </c>
      <c r="D9850" t="s">
        <v>78</v>
      </c>
      <c r="E9850">
        <v>2022</v>
      </c>
      <c r="F9850">
        <v>34</v>
      </c>
      <c r="G9850" t="s">
        <v>302</v>
      </c>
      <c r="H9850" t="s">
        <v>80</v>
      </c>
      <c r="I9850">
        <v>375</v>
      </c>
      <c r="L9850" t="s">
        <v>568</v>
      </c>
      <c r="M9850">
        <v>356.25</v>
      </c>
      <c r="N9850">
        <v>18.75</v>
      </c>
      <c r="O9850" t="s">
        <v>412</v>
      </c>
    </row>
    <row r="9851" spans="1:15" hidden="1" x14ac:dyDescent="0.35">
      <c r="A9851" t="s">
        <v>567</v>
      </c>
      <c r="B9851" t="s">
        <v>84</v>
      </c>
      <c r="C9851" t="s">
        <v>411</v>
      </c>
      <c r="D9851" t="s">
        <v>78</v>
      </c>
      <c r="E9851">
        <v>2022</v>
      </c>
      <c r="F9851">
        <v>34</v>
      </c>
      <c r="G9851" t="s">
        <v>302</v>
      </c>
      <c r="H9851" t="s">
        <v>80</v>
      </c>
      <c r="I9851">
        <v>126</v>
      </c>
      <c r="L9851" t="s">
        <v>568</v>
      </c>
      <c r="M9851">
        <v>119.7</v>
      </c>
      <c r="N9851">
        <v>6.3</v>
      </c>
      <c r="O9851" t="s">
        <v>412</v>
      </c>
    </row>
    <row r="9852" spans="1:15" hidden="1" x14ac:dyDescent="0.35">
      <c r="A9852" t="s">
        <v>567</v>
      </c>
      <c r="B9852" t="s">
        <v>84</v>
      </c>
      <c r="C9852" t="s">
        <v>411</v>
      </c>
      <c r="D9852" t="s">
        <v>78</v>
      </c>
      <c r="E9852">
        <v>2023</v>
      </c>
      <c r="F9852">
        <v>34</v>
      </c>
      <c r="G9852" t="s">
        <v>302</v>
      </c>
      <c r="H9852" t="s">
        <v>80</v>
      </c>
      <c r="I9852">
        <v>481</v>
      </c>
      <c r="L9852" t="s">
        <v>568</v>
      </c>
      <c r="M9852">
        <v>456.95</v>
      </c>
      <c r="N9852">
        <v>24.05</v>
      </c>
      <c r="O9852" t="s">
        <v>412</v>
      </c>
    </row>
    <row r="9853" spans="1:15" hidden="1" x14ac:dyDescent="0.35">
      <c r="A9853" t="s">
        <v>567</v>
      </c>
      <c r="B9853" t="s">
        <v>84</v>
      </c>
      <c r="C9853" t="s">
        <v>411</v>
      </c>
      <c r="D9853" t="s">
        <v>78</v>
      </c>
      <c r="E9853">
        <v>2023</v>
      </c>
      <c r="F9853">
        <v>34</v>
      </c>
      <c r="G9853" t="s">
        <v>302</v>
      </c>
      <c r="H9853" t="s">
        <v>80</v>
      </c>
      <c r="I9853">
        <v>20</v>
      </c>
      <c r="L9853" t="s">
        <v>568</v>
      </c>
      <c r="M9853">
        <v>19</v>
      </c>
      <c r="N9853">
        <v>1</v>
      </c>
      <c r="O9853" t="s">
        <v>412</v>
      </c>
    </row>
    <row r="9854" spans="1:15" hidden="1" x14ac:dyDescent="0.35">
      <c r="A9854" t="s">
        <v>567</v>
      </c>
      <c r="B9854" t="s">
        <v>84</v>
      </c>
      <c r="C9854" t="s">
        <v>411</v>
      </c>
      <c r="D9854" t="s">
        <v>78</v>
      </c>
      <c r="E9854">
        <v>2023</v>
      </c>
      <c r="F9854">
        <v>34</v>
      </c>
      <c r="G9854" t="s">
        <v>302</v>
      </c>
      <c r="H9854" t="s">
        <v>80</v>
      </c>
      <c r="I9854">
        <v>227</v>
      </c>
      <c r="L9854" t="s">
        <v>568</v>
      </c>
      <c r="M9854">
        <v>202.33</v>
      </c>
      <c r="N9854">
        <v>24.67</v>
      </c>
      <c r="O9854" t="s">
        <v>412</v>
      </c>
    </row>
    <row r="9855" spans="1:15" hidden="1" x14ac:dyDescent="0.35">
      <c r="A9855" t="s">
        <v>567</v>
      </c>
      <c r="B9855" t="s">
        <v>84</v>
      </c>
      <c r="C9855" t="s">
        <v>411</v>
      </c>
      <c r="D9855" t="s">
        <v>78</v>
      </c>
      <c r="E9855">
        <v>2023</v>
      </c>
      <c r="F9855">
        <v>34</v>
      </c>
      <c r="G9855" t="s">
        <v>302</v>
      </c>
      <c r="H9855" t="s">
        <v>80</v>
      </c>
      <c r="I9855">
        <v>163</v>
      </c>
      <c r="L9855" t="s">
        <v>568</v>
      </c>
      <c r="M9855">
        <v>154.85</v>
      </c>
      <c r="N9855">
        <v>8.15</v>
      </c>
      <c r="O9855" t="s">
        <v>412</v>
      </c>
    </row>
    <row r="9856" spans="1:15" hidden="1" x14ac:dyDescent="0.35">
      <c r="A9856" t="s">
        <v>567</v>
      </c>
      <c r="B9856" t="s">
        <v>84</v>
      </c>
      <c r="C9856" t="s">
        <v>411</v>
      </c>
      <c r="D9856" t="s">
        <v>78</v>
      </c>
      <c r="E9856">
        <v>2023</v>
      </c>
      <c r="F9856">
        <v>34</v>
      </c>
      <c r="G9856" t="s">
        <v>302</v>
      </c>
      <c r="H9856" t="s">
        <v>81</v>
      </c>
      <c r="I9856">
        <v>36</v>
      </c>
      <c r="L9856" t="s">
        <v>568</v>
      </c>
      <c r="M9856">
        <v>34.200000000000003</v>
      </c>
      <c r="N9856">
        <v>1.8</v>
      </c>
      <c r="O9856" t="s">
        <v>412</v>
      </c>
    </row>
    <row r="9857" spans="1:15" hidden="1" x14ac:dyDescent="0.35">
      <c r="A9857" t="s">
        <v>567</v>
      </c>
      <c r="B9857" t="s">
        <v>84</v>
      </c>
      <c r="C9857" t="s">
        <v>411</v>
      </c>
      <c r="D9857" t="s">
        <v>78</v>
      </c>
      <c r="E9857">
        <v>2023</v>
      </c>
      <c r="F9857">
        <v>34</v>
      </c>
      <c r="G9857" t="s">
        <v>302</v>
      </c>
      <c r="H9857" t="s">
        <v>81</v>
      </c>
      <c r="I9857">
        <v>16</v>
      </c>
      <c r="L9857" t="s">
        <v>568</v>
      </c>
      <c r="M9857">
        <v>15.2</v>
      </c>
      <c r="N9857">
        <v>0.8</v>
      </c>
      <c r="O9857" t="s">
        <v>412</v>
      </c>
    </row>
    <row r="9858" spans="1:15" hidden="1" x14ac:dyDescent="0.35">
      <c r="A9858" t="s">
        <v>567</v>
      </c>
      <c r="B9858" t="s">
        <v>84</v>
      </c>
      <c r="C9858" t="s">
        <v>411</v>
      </c>
      <c r="D9858" t="s">
        <v>78</v>
      </c>
      <c r="E9858">
        <v>2023</v>
      </c>
      <c r="F9858">
        <v>34</v>
      </c>
      <c r="G9858" t="s">
        <v>302</v>
      </c>
      <c r="H9858" t="s">
        <v>80</v>
      </c>
      <c r="I9858">
        <v>812</v>
      </c>
      <c r="L9858" t="s">
        <v>568</v>
      </c>
      <c r="M9858">
        <v>771.4</v>
      </c>
      <c r="N9858">
        <v>40.6</v>
      </c>
      <c r="O9858" t="s">
        <v>412</v>
      </c>
    </row>
    <row r="9859" spans="1:15" hidden="1" x14ac:dyDescent="0.35">
      <c r="A9859" t="s">
        <v>567</v>
      </c>
      <c r="B9859" t="s">
        <v>84</v>
      </c>
      <c r="C9859" t="s">
        <v>411</v>
      </c>
      <c r="D9859" t="s">
        <v>78</v>
      </c>
      <c r="E9859">
        <v>2023</v>
      </c>
      <c r="F9859">
        <v>34</v>
      </c>
      <c r="G9859" t="s">
        <v>302</v>
      </c>
      <c r="H9859" t="s">
        <v>80</v>
      </c>
      <c r="I9859">
        <v>33</v>
      </c>
      <c r="L9859" t="s">
        <v>568</v>
      </c>
      <c r="M9859">
        <v>31.35</v>
      </c>
      <c r="N9859">
        <v>1.65</v>
      </c>
      <c r="O9859" t="s">
        <v>412</v>
      </c>
    </row>
    <row r="9860" spans="1:15" hidden="1" x14ac:dyDescent="0.35">
      <c r="A9860" t="s">
        <v>567</v>
      </c>
      <c r="B9860" t="s">
        <v>84</v>
      </c>
      <c r="C9860" t="s">
        <v>411</v>
      </c>
      <c r="D9860" t="s">
        <v>78</v>
      </c>
      <c r="E9860">
        <v>2023</v>
      </c>
      <c r="F9860">
        <v>34</v>
      </c>
      <c r="G9860" t="s">
        <v>302</v>
      </c>
      <c r="H9860" t="s">
        <v>80</v>
      </c>
      <c r="I9860">
        <v>275</v>
      </c>
      <c r="L9860" t="s">
        <v>568</v>
      </c>
      <c r="M9860">
        <v>261.25</v>
      </c>
      <c r="N9860">
        <v>13.75</v>
      </c>
      <c r="O9860" t="s">
        <v>412</v>
      </c>
    </row>
    <row r="9861" spans="1:15" hidden="1" x14ac:dyDescent="0.35">
      <c r="A9861" t="s">
        <v>567</v>
      </c>
      <c r="B9861" t="s">
        <v>84</v>
      </c>
      <c r="C9861" t="s">
        <v>411</v>
      </c>
      <c r="D9861" t="s">
        <v>78</v>
      </c>
      <c r="E9861">
        <v>2023</v>
      </c>
      <c r="F9861">
        <v>34</v>
      </c>
      <c r="G9861" t="s">
        <v>302</v>
      </c>
      <c r="H9861" t="s">
        <v>81</v>
      </c>
      <c r="I9861">
        <v>61</v>
      </c>
      <c r="L9861" t="s">
        <v>568</v>
      </c>
      <c r="M9861">
        <v>57.95</v>
      </c>
      <c r="N9861">
        <v>3.05</v>
      </c>
      <c r="O9861" t="s">
        <v>412</v>
      </c>
    </row>
    <row r="9862" spans="1:15" hidden="1" x14ac:dyDescent="0.35">
      <c r="A9862" t="s">
        <v>567</v>
      </c>
      <c r="B9862" t="s">
        <v>84</v>
      </c>
      <c r="C9862" t="s">
        <v>411</v>
      </c>
      <c r="D9862" t="s">
        <v>78</v>
      </c>
      <c r="E9862">
        <v>2023</v>
      </c>
      <c r="F9862">
        <v>34</v>
      </c>
      <c r="G9862" t="s">
        <v>302</v>
      </c>
      <c r="H9862" t="s">
        <v>81</v>
      </c>
      <c r="I9862">
        <v>27</v>
      </c>
      <c r="L9862" t="s">
        <v>568</v>
      </c>
      <c r="M9862">
        <v>25.65</v>
      </c>
      <c r="N9862">
        <v>1.35</v>
      </c>
      <c r="O9862" t="s">
        <v>412</v>
      </c>
    </row>
    <row r="9863" spans="1:15" hidden="1" x14ac:dyDescent="0.35">
      <c r="A9863" t="s">
        <v>567</v>
      </c>
      <c r="B9863" t="s">
        <v>84</v>
      </c>
      <c r="C9863" t="s">
        <v>411</v>
      </c>
      <c r="D9863" t="s">
        <v>78</v>
      </c>
      <c r="E9863">
        <v>2024</v>
      </c>
      <c r="F9863">
        <v>79</v>
      </c>
      <c r="G9863" t="s">
        <v>312</v>
      </c>
      <c r="H9863" t="s">
        <v>80</v>
      </c>
      <c r="I9863">
        <v>1475</v>
      </c>
      <c r="L9863" t="s">
        <v>568</v>
      </c>
      <c r="O9863" t="s">
        <v>412</v>
      </c>
    </row>
    <row r="9864" spans="1:15" hidden="1" x14ac:dyDescent="0.35">
      <c r="A9864" t="s">
        <v>567</v>
      </c>
      <c r="B9864" t="s">
        <v>84</v>
      </c>
      <c r="C9864" t="s">
        <v>411</v>
      </c>
      <c r="D9864" t="s">
        <v>78</v>
      </c>
      <c r="E9864">
        <v>2024</v>
      </c>
      <c r="F9864">
        <v>79</v>
      </c>
      <c r="G9864" t="s">
        <v>312</v>
      </c>
      <c r="H9864" t="s">
        <v>80</v>
      </c>
      <c r="I9864">
        <v>4</v>
      </c>
      <c r="L9864" t="s">
        <v>568</v>
      </c>
      <c r="O9864" t="s">
        <v>412</v>
      </c>
    </row>
    <row r="9865" spans="1:15" hidden="1" x14ac:dyDescent="0.35">
      <c r="A9865" t="s">
        <v>567</v>
      </c>
      <c r="B9865" t="s">
        <v>84</v>
      </c>
      <c r="C9865" t="s">
        <v>411</v>
      </c>
      <c r="D9865" t="s">
        <v>78</v>
      </c>
      <c r="E9865">
        <v>2024</v>
      </c>
      <c r="F9865">
        <v>79</v>
      </c>
      <c r="G9865" t="s">
        <v>312</v>
      </c>
      <c r="H9865" t="s">
        <v>80</v>
      </c>
      <c r="I9865">
        <v>1537</v>
      </c>
      <c r="L9865" t="s">
        <v>568</v>
      </c>
      <c r="O9865" t="s">
        <v>412</v>
      </c>
    </row>
    <row r="9866" spans="1:15" hidden="1" x14ac:dyDescent="0.35">
      <c r="A9866" t="s">
        <v>567</v>
      </c>
      <c r="B9866" t="s">
        <v>84</v>
      </c>
      <c r="C9866" t="s">
        <v>411</v>
      </c>
      <c r="D9866" t="s">
        <v>78</v>
      </c>
      <c r="E9866">
        <v>2024</v>
      </c>
      <c r="F9866">
        <v>79</v>
      </c>
      <c r="G9866" t="s">
        <v>312</v>
      </c>
      <c r="H9866" t="s">
        <v>80</v>
      </c>
      <c r="I9866">
        <v>222</v>
      </c>
      <c r="L9866" t="s">
        <v>568</v>
      </c>
      <c r="O9866" t="s">
        <v>412</v>
      </c>
    </row>
    <row r="9867" spans="1:15" hidden="1" x14ac:dyDescent="0.35">
      <c r="A9867" t="s">
        <v>567</v>
      </c>
      <c r="B9867" t="s">
        <v>84</v>
      </c>
      <c r="C9867" t="s">
        <v>411</v>
      </c>
      <c r="D9867" t="s">
        <v>78</v>
      </c>
      <c r="E9867">
        <v>2024</v>
      </c>
      <c r="F9867">
        <v>79</v>
      </c>
      <c r="G9867" t="s">
        <v>312</v>
      </c>
      <c r="H9867" t="s">
        <v>81</v>
      </c>
      <c r="I9867">
        <v>815</v>
      </c>
      <c r="L9867" t="s">
        <v>568</v>
      </c>
      <c r="O9867" t="s">
        <v>412</v>
      </c>
    </row>
    <row r="9868" spans="1:15" hidden="1" x14ac:dyDescent="0.35">
      <c r="A9868" t="s">
        <v>567</v>
      </c>
      <c r="B9868" t="s">
        <v>84</v>
      </c>
      <c r="C9868" t="s">
        <v>411</v>
      </c>
      <c r="D9868" t="s">
        <v>78</v>
      </c>
      <c r="E9868">
        <v>2024</v>
      </c>
      <c r="F9868">
        <v>79</v>
      </c>
      <c r="G9868" t="s">
        <v>312</v>
      </c>
      <c r="H9868" t="s">
        <v>81</v>
      </c>
      <c r="I9868">
        <v>256</v>
      </c>
      <c r="L9868" t="s">
        <v>568</v>
      </c>
      <c r="O9868" t="s">
        <v>412</v>
      </c>
    </row>
    <row r="9869" spans="1:15" hidden="1" x14ac:dyDescent="0.35">
      <c r="A9869" t="s">
        <v>567</v>
      </c>
      <c r="B9869" t="s">
        <v>84</v>
      </c>
      <c r="C9869" t="s">
        <v>411</v>
      </c>
      <c r="D9869" t="s">
        <v>78</v>
      </c>
      <c r="E9869">
        <v>2024</v>
      </c>
      <c r="F9869">
        <v>34</v>
      </c>
      <c r="G9869" t="s">
        <v>302</v>
      </c>
      <c r="H9869" t="s">
        <v>80</v>
      </c>
      <c r="I9869">
        <v>5136</v>
      </c>
      <c r="L9869" t="s">
        <v>568</v>
      </c>
      <c r="M9869">
        <v>4577.8599999999997</v>
      </c>
      <c r="N9869">
        <v>558.14</v>
      </c>
      <c r="O9869" t="s">
        <v>412</v>
      </c>
    </row>
    <row r="9870" spans="1:15" hidden="1" x14ac:dyDescent="0.35">
      <c r="A9870" t="s">
        <v>567</v>
      </c>
      <c r="B9870" t="s">
        <v>84</v>
      </c>
      <c r="C9870" t="s">
        <v>411</v>
      </c>
      <c r="D9870" t="s">
        <v>78</v>
      </c>
      <c r="E9870">
        <v>2024</v>
      </c>
      <c r="F9870">
        <v>34</v>
      </c>
      <c r="G9870" t="s">
        <v>302</v>
      </c>
      <c r="H9870" t="s">
        <v>80</v>
      </c>
      <c r="I9870">
        <v>77</v>
      </c>
      <c r="L9870" t="s">
        <v>568</v>
      </c>
      <c r="M9870">
        <v>73.150000000000006</v>
      </c>
      <c r="N9870">
        <v>3.85</v>
      </c>
      <c r="O9870" t="s">
        <v>412</v>
      </c>
    </row>
    <row r="9871" spans="1:15" hidden="1" x14ac:dyDescent="0.35">
      <c r="A9871" t="s">
        <v>567</v>
      </c>
      <c r="B9871" t="s">
        <v>84</v>
      </c>
      <c r="C9871" t="s">
        <v>411</v>
      </c>
      <c r="D9871" t="s">
        <v>78</v>
      </c>
      <c r="E9871">
        <v>2024</v>
      </c>
      <c r="F9871">
        <v>34</v>
      </c>
      <c r="G9871" t="s">
        <v>302</v>
      </c>
      <c r="H9871" t="s">
        <v>80</v>
      </c>
      <c r="I9871">
        <v>598</v>
      </c>
      <c r="L9871" t="s">
        <v>568</v>
      </c>
      <c r="M9871">
        <v>533.01</v>
      </c>
      <c r="N9871">
        <v>64.989999999999995</v>
      </c>
      <c r="O9871" t="s">
        <v>412</v>
      </c>
    </row>
    <row r="9872" spans="1:15" hidden="1" x14ac:dyDescent="0.35">
      <c r="A9872" t="s">
        <v>567</v>
      </c>
      <c r="B9872" t="s">
        <v>84</v>
      </c>
      <c r="C9872" t="s">
        <v>411</v>
      </c>
      <c r="D9872" t="s">
        <v>78</v>
      </c>
      <c r="E9872">
        <v>2024</v>
      </c>
      <c r="F9872">
        <v>34</v>
      </c>
      <c r="G9872" t="s">
        <v>302</v>
      </c>
      <c r="H9872" t="s">
        <v>80</v>
      </c>
      <c r="I9872">
        <v>600</v>
      </c>
      <c r="L9872" t="s">
        <v>568</v>
      </c>
      <c r="M9872">
        <v>570</v>
      </c>
      <c r="N9872">
        <v>30</v>
      </c>
      <c r="O9872" t="s">
        <v>412</v>
      </c>
    </row>
    <row r="9873" spans="1:15" hidden="1" x14ac:dyDescent="0.35">
      <c r="A9873" t="s">
        <v>567</v>
      </c>
      <c r="B9873" t="s">
        <v>84</v>
      </c>
      <c r="C9873" t="s">
        <v>411</v>
      </c>
      <c r="D9873" t="s">
        <v>78</v>
      </c>
      <c r="E9873">
        <v>2024</v>
      </c>
      <c r="F9873">
        <v>34</v>
      </c>
      <c r="G9873" t="s">
        <v>302</v>
      </c>
      <c r="H9873" t="s">
        <v>81</v>
      </c>
      <c r="I9873">
        <v>1008</v>
      </c>
      <c r="L9873" t="s">
        <v>568</v>
      </c>
      <c r="M9873">
        <v>957.6</v>
      </c>
      <c r="N9873">
        <v>50.4</v>
      </c>
      <c r="O9873" t="s">
        <v>412</v>
      </c>
    </row>
    <row r="9874" spans="1:15" hidden="1" x14ac:dyDescent="0.35">
      <c r="A9874" t="s">
        <v>567</v>
      </c>
      <c r="B9874" t="s">
        <v>84</v>
      </c>
      <c r="C9874" t="s">
        <v>411</v>
      </c>
      <c r="D9874" t="s">
        <v>78</v>
      </c>
      <c r="E9874">
        <v>2024</v>
      </c>
      <c r="F9874">
        <v>34</v>
      </c>
      <c r="G9874" t="s">
        <v>302</v>
      </c>
      <c r="H9874" t="s">
        <v>81</v>
      </c>
      <c r="I9874">
        <v>327</v>
      </c>
      <c r="L9874" t="s">
        <v>568</v>
      </c>
      <c r="M9874">
        <v>310.64999999999998</v>
      </c>
      <c r="N9874">
        <v>16.350000000000001</v>
      </c>
      <c r="O9874" t="s">
        <v>412</v>
      </c>
    </row>
    <row r="9875" spans="1:15" hidden="1" x14ac:dyDescent="0.35">
      <c r="A9875" t="s">
        <v>567</v>
      </c>
      <c r="B9875" t="s">
        <v>84</v>
      </c>
      <c r="C9875" t="s">
        <v>411</v>
      </c>
      <c r="D9875" t="s">
        <v>78</v>
      </c>
      <c r="E9875">
        <v>2024</v>
      </c>
      <c r="F9875">
        <v>34</v>
      </c>
      <c r="G9875" t="s">
        <v>302</v>
      </c>
      <c r="H9875" t="s">
        <v>80</v>
      </c>
      <c r="I9875">
        <v>34</v>
      </c>
      <c r="L9875" t="s">
        <v>568</v>
      </c>
      <c r="M9875">
        <v>32.299999999999997</v>
      </c>
      <c r="N9875">
        <v>1.7</v>
      </c>
      <c r="O9875" t="s">
        <v>412</v>
      </c>
    </row>
    <row r="9876" spans="1:15" hidden="1" x14ac:dyDescent="0.35">
      <c r="A9876" t="s">
        <v>567</v>
      </c>
      <c r="B9876" t="s">
        <v>84</v>
      </c>
      <c r="C9876" t="s">
        <v>411</v>
      </c>
      <c r="D9876" t="s">
        <v>78</v>
      </c>
      <c r="E9876">
        <v>2024</v>
      </c>
      <c r="F9876">
        <v>34</v>
      </c>
      <c r="G9876" t="s">
        <v>302</v>
      </c>
      <c r="H9876" t="s">
        <v>80</v>
      </c>
      <c r="I9876">
        <v>263</v>
      </c>
      <c r="L9876" t="s">
        <v>568</v>
      </c>
      <c r="M9876">
        <v>249.85</v>
      </c>
      <c r="N9876">
        <v>13.15</v>
      </c>
      <c r="O9876" t="s">
        <v>412</v>
      </c>
    </row>
    <row r="9877" spans="1:15" hidden="1" x14ac:dyDescent="0.35">
      <c r="A9877" t="s">
        <v>567</v>
      </c>
      <c r="B9877" t="s">
        <v>84</v>
      </c>
      <c r="C9877" t="s">
        <v>411</v>
      </c>
      <c r="D9877" t="s">
        <v>78</v>
      </c>
      <c r="E9877">
        <v>2024</v>
      </c>
      <c r="F9877">
        <v>34</v>
      </c>
      <c r="G9877" t="s">
        <v>302</v>
      </c>
      <c r="H9877" t="s">
        <v>81</v>
      </c>
      <c r="I9877">
        <v>441</v>
      </c>
      <c r="L9877" t="s">
        <v>568</v>
      </c>
      <c r="M9877">
        <v>418.95</v>
      </c>
      <c r="N9877">
        <v>22.05</v>
      </c>
      <c r="O9877" t="s">
        <v>412</v>
      </c>
    </row>
    <row r="9878" spans="1:15" hidden="1" x14ac:dyDescent="0.35">
      <c r="A9878" t="s">
        <v>567</v>
      </c>
      <c r="B9878" t="s">
        <v>84</v>
      </c>
      <c r="C9878" t="s">
        <v>411</v>
      </c>
      <c r="D9878" t="s">
        <v>78</v>
      </c>
      <c r="E9878">
        <v>2024</v>
      </c>
      <c r="F9878">
        <v>34</v>
      </c>
      <c r="G9878" t="s">
        <v>302</v>
      </c>
      <c r="H9878" t="s">
        <v>81</v>
      </c>
      <c r="I9878">
        <v>143</v>
      </c>
      <c r="L9878" t="s">
        <v>568</v>
      </c>
      <c r="M9878">
        <v>135.85</v>
      </c>
      <c r="N9878">
        <v>7.15</v>
      </c>
      <c r="O9878" t="s">
        <v>412</v>
      </c>
    </row>
    <row r="9879" spans="1:15" hidden="1" x14ac:dyDescent="0.35">
      <c r="A9879" t="s">
        <v>567</v>
      </c>
      <c r="B9879" t="s">
        <v>84</v>
      </c>
      <c r="C9879" t="s">
        <v>411</v>
      </c>
      <c r="D9879" t="s">
        <v>78</v>
      </c>
      <c r="E9879">
        <v>2025</v>
      </c>
      <c r="F9879">
        <v>79</v>
      </c>
      <c r="G9879" t="s">
        <v>312</v>
      </c>
      <c r="H9879" t="s">
        <v>80</v>
      </c>
      <c r="I9879">
        <v>1519</v>
      </c>
      <c r="L9879" t="s">
        <v>568</v>
      </c>
      <c r="O9879" t="s">
        <v>412</v>
      </c>
    </row>
    <row r="9880" spans="1:15" hidden="1" x14ac:dyDescent="0.35">
      <c r="A9880" t="s">
        <v>567</v>
      </c>
      <c r="B9880" t="s">
        <v>84</v>
      </c>
      <c r="C9880" t="s">
        <v>411</v>
      </c>
      <c r="D9880" t="s">
        <v>78</v>
      </c>
      <c r="E9880">
        <v>2025</v>
      </c>
      <c r="F9880">
        <v>79</v>
      </c>
      <c r="G9880" t="s">
        <v>312</v>
      </c>
      <c r="H9880" t="s">
        <v>80</v>
      </c>
      <c r="I9880">
        <v>1987</v>
      </c>
      <c r="L9880" t="s">
        <v>568</v>
      </c>
      <c r="O9880" t="s">
        <v>412</v>
      </c>
    </row>
    <row r="9881" spans="1:15" hidden="1" x14ac:dyDescent="0.35">
      <c r="A9881" t="s">
        <v>567</v>
      </c>
      <c r="B9881" t="s">
        <v>84</v>
      </c>
      <c r="C9881" t="s">
        <v>411</v>
      </c>
      <c r="D9881" t="s">
        <v>78</v>
      </c>
      <c r="E9881">
        <v>2025</v>
      </c>
      <c r="F9881">
        <v>79</v>
      </c>
      <c r="G9881" t="s">
        <v>312</v>
      </c>
      <c r="H9881" t="s">
        <v>80</v>
      </c>
      <c r="I9881">
        <v>115</v>
      </c>
      <c r="L9881" t="s">
        <v>568</v>
      </c>
      <c r="O9881" t="s">
        <v>412</v>
      </c>
    </row>
    <row r="9882" spans="1:15" hidden="1" x14ac:dyDescent="0.35">
      <c r="A9882" t="s">
        <v>567</v>
      </c>
      <c r="B9882" t="s">
        <v>84</v>
      </c>
      <c r="C9882" t="s">
        <v>411</v>
      </c>
      <c r="D9882" t="s">
        <v>78</v>
      </c>
      <c r="E9882">
        <v>2025</v>
      </c>
      <c r="F9882">
        <v>34</v>
      </c>
      <c r="G9882" t="s">
        <v>302</v>
      </c>
      <c r="H9882" t="s">
        <v>80</v>
      </c>
      <c r="I9882">
        <v>346</v>
      </c>
      <c r="L9882" t="s">
        <v>568</v>
      </c>
      <c r="M9882">
        <v>328.7</v>
      </c>
      <c r="N9882">
        <v>17.3</v>
      </c>
      <c r="O9882" t="s">
        <v>412</v>
      </c>
    </row>
    <row r="9883" spans="1:15" hidden="1" x14ac:dyDescent="0.35">
      <c r="A9883" t="s">
        <v>567</v>
      </c>
      <c r="B9883" t="s">
        <v>84</v>
      </c>
      <c r="C9883" t="s">
        <v>411</v>
      </c>
      <c r="D9883" t="s">
        <v>78</v>
      </c>
      <c r="E9883">
        <v>2025</v>
      </c>
      <c r="F9883">
        <v>34</v>
      </c>
      <c r="G9883" t="s">
        <v>302</v>
      </c>
      <c r="H9883" t="s">
        <v>80</v>
      </c>
      <c r="I9883">
        <v>453</v>
      </c>
      <c r="L9883" t="s">
        <v>568</v>
      </c>
      <c r="M9883">
        <v>430.35</v>
      </c>
      <c r="N9883">
        <v>22.65</v>
      </c>
      <c r="O9883" t="s">
        <v>412</v>
      </c>
    </row>
    <row r="9884" spans="1:15" hidden="1" x14ac:dyDescent="0.35">
      <c r="A9884" t="s">
        <v>567</v>
      </c>
      <c r="B9884" t="s">
        <v>84</v>
      </c>
      <c r="C9884" t="s">
        <v>411</v>
      </c>
      <c r="D9884" t="s">
        <v>78</v>
      </c>
      <c r="E9884">
        <v>2025</v>
      </c>
      <c r="F9884">
        <v>34</v>
      </c>
      <c r="G9884" t="s">
        <v>302</v>
      </c>
      <c r="H9884" t="s">
        <v>80</v>
      </c>
      <c r="I9884">
        <v>30</v>
      </c>
      <c r="L9884" t="s">
        <v>568</v>
      </c>
      <c r="M9884">
        <v>28.5</v>
      </c>
      <c r="N9884">
        <v>1.5</v>
      </c>
      <c r="O9884" t="s">
        <v>412</v>
      </c>
    </row>
    <row r="9885" spans="1:15" hidden="1" x14ac:dyDescent="0.35">
      <c r="A9885" t="s">
        <v>567</v>
      </c>
      <c r="B9885" t="s">
        <v>84</v>
      </c>
      <c r="C9885" t="s">
        <v>421</v>
      </c>
      <c r="D9885" t="s">
        <v>78</v>
      </c>
      <c r="E9885">
        <v>2022</v>
      </c>
      <c r="F9885">
        <v>34</v>
      </c>
      <c r="G9885" t="s">
        <v>302</v>
      </c>
      <c r="H9885" t="s">
        <v>80</v>
      </c>
      <c r="I9885">
        <v>91</v>
      </c>
      <c r="L9885" t="s">
        <v>568</v>
      </c>
      <c r="M9885">
        <v>86.45</v>
      </c>
      <c r="N9885">
        <v>4.55</v>
      </c>
      <c r="O9885" t="s">
        <v>414</v>
      </c>
    </row>
    <row r="9886" spans="1:15" hidden="1" x14ac:dyDescent="0.35">
      <c r="A9886" t="s">
        <v>567</v>
      </c>
      <c r="B9886" t="s">
        <v>84</v>
      </c>
      <c r="C9886" t="s">
        <v>421</v>
      </c>
      <c r="D9886" t="s">
        <v>78</v>
      </c>
      <c r="E9886">
        <v>2022</v>
      </c>
      <c r="F9886">
        <v>34</v>
      </c>
      <c r="G9886" t="s">
        <v>302</v>
      </c>
      <c r="H9886" t="s">
        <v>80</v>
      </c>
      <c r="I9886">
        <v>5</v>
      </c>
      <c r="L9886" t="s">
        <v>568</v>
      </c>
      <c r="M9886">
        <v>4.75</v>
      </c>
      <c r="N9886">
        <v>0.25</v>
      </c>
      <c r="O9886" t="s">
        <v>414</v>
      </c>
    </row>
    <row r="9887" spans="1:15" hidden="1" x14ac:dyDescent="0.35">
      <c r="A9887" t="s">
        <v>567</v>
      </c>
      <c r="B9887" t="s">
        <v>84</v>
      </c>
      <c r="C9887" t="s">
        <v>421</v>
      </c>
      <c r="D9887" t="s">
        <v>78</v>
      </c>
      <c r="E9887">
        <v>2022</v>
      </c>
      <c r="F9887">
        <v>34</v>
      </c>
      <c r="G9887" t="s">
        <v>302</v>
      </c>
      <c r="H9887" t="s">
        <v>80</v>
      </c>
      <c r="I9887">
        <v>118</v>
      </c>
      <c r="L9887" t="s">
        <v>568</v>
      </c>
      <c r="M9887">
        <v>112.1</v>
      </c>
      <c r="N9887">
        <v>5.9</v>
      </c>
      <c r="O9887" t="s">
        <v>414</v>
      </c>
    </row>
    <row r="9888" spans="1:15" hidden="1" x14ac:dyDescent="0.35">
      <c r="A9888" t="s">
        <v>567</v>
      </c>
      <c r="B9888" t="s">
        <v>84</v>
      </c>
      <c r="C9888" t="s">
        <v>421</v>
      </c>
      <c r="D9888" t="s">
        <v>78</v>
      </c>
      <c r="E9888">
        <v>2022</v>
      </c>
      <c r="F9888">
        <v>34</v>
      </c>
      <c r="G9888" t="s">
        <v>302</v>
      </c>
      <c r="H9888" t="s">
        <v>80</v>
      </c>
      <c r="I9888">
        <v>9</v>
      </c>
      <c r="L9888" t="s">
        <v>568</v>
      </c>
      <c r="M9888">
        <v>8.5500000000000007</v>
      </c>
      <c r="N9888">
        <v>0.45</v>
      </c>
      <c r="O9888" t="s">
        <v>414</v>
      </c>
    </row>
    <row r="9889" spans="1:15" hidden="1" x14ac:dyDescent="0.35">
      <c r="A9889" t="s">
        <v>567</v>
      </c>
      <c r="B9889" t="s">
        <v>84</v>
      </c>
      <c r="C9889" t="s">
        <v>421</v>
      </c>
      <c r="D9889" t="s">
        <v>78</v>
      </c>
      <c r="E9889">
        <v>2023</v>
      </c>
      <c r="F9889">
        <v>34</v>
      </c>
      <c r="G9889" t="s">
        <v>302</v>
      </c>
      <c r="H9889" t="s">
        <v>80</v>
      </c>
      <c r="I9889">
        <v>214</v>
      </c>
      <c r="L9889" t="s">
        <v>568</v>
      </c>
      <c r="M9889">
        <v>203.3</v>
      </c>
      <c r="N9889">
        <v>10.7</v>
      </c>
      <c r="O9889" t="s">
        <v>414</v>
      </c>
    </row>
    <row r="9890" spans="1:15" hidden="1" x14ac:dyDescent="0.35">
      <c r="A9890" t="s">
        <v>567</v>
      </c>
      <c r="B9890" t="s">
        <v>84</v>
      </c>
      <c r="C9890" t="s">
        <v>421</v>
      </c>
      <c r="D9890" t="s">
        <v>78</v>
      </c>
      <c r="E9890">
        <v>2023</v>
      </c>
      <c r="F9890">
        <v>34</v>
      </c>
      <c r="G9890" t="s">
        <v>302</v>
      </c>
      <c r="H9890" t="s">
        <v>80</v>
      </c>
      <c r="I9890">
        <v>12</v>
      </c>
      <c r="L9890" t="s">
        <v>568</v>
      </c>
      <c r="M9890">
        <v>11.4</v>
      </c>
      <c r="N9890">
        <v>0.6</v>
      </c>
      <c r="O9890" t="s">
        <v>414</v>
      </c>
    </row>
    <row r="9891" spans="1:15" hidden="1" x14ac:dyDescent="0.35">
      <c r="A9891" t="s">
        <v>567</v>
      </c>
      <c r="B9891" t="s">
        <v>84</v>
      </c>
      <c r="C9891" t="s">
        <v>421</v>
      </c>
      <c r="D9891" t="s">
        <v>78</v>
      </c>
      <c r="E9891">
        <v>2023</v>
      </c>
      <c r="F9891">
        <v>34</v>
      </c>
      <c r="G9891" t="s">
        <v>302</v>
      </c>
      <c r="H9891" t="s">
        <v>80</v>
      </c>
      <c r="I9891">
        <v>278</v>
      </c>
      <c r="L9891" t="s">
        <v>568</v>
      </c>
      <c r="M9891">
        <v>264.10000000000002</v>
      </c>
      <c r="N9891">
        <v>13.9</v>
      </c>
      <c r="O9891" t="s">
        <v>414</v>
      </c>
    </row>
    <row r="9892" spans="1:15" hidden="1" x14ac:dyDescent="0.35">
      <c r="A9892" t="s">
        <v>567</v>
      </c>
      <c r="B9892" t="s">
        <v>84</v>
      </c>
      <c r="C9892" t="s">
        <v>421</v>
      </c>
      <c r="D9892" t="s">
        <v>78</v>
      </c>
      <c r="E9892">
        <v>2023</v>
      </c>
      <c r="F9892">
        <v>34</v>
      </c>
      <c r="G9892" t="s">
        <v>302</v>
      </c>
      <c r="H9892" t="s">
        <v>80</v>
      </c>
      <c r="I9892">
        <v>22</v>
      </c>
      <c r="L9892" t="s">
        <v>568</v>
      </c>
      <c r="M9892">
        <v>20.9</v>
      </c>
      <c r="N9892">
        <v>1.1000000000000001</v>
      </c>
      <c r="O9892" t="s">
        <v>414</v>
      </c>
    </row>
    <row r="9893" spans="1:15" hidden="1" x14ac:dyDescent="0.35">
      <c r="A9893" t="s">
        <v>567</v>
      </c>
      <c r="B9893" t="s">
        <v>84</v>
      </c>
      <c r="C9893" t="s">
        <v>421</v>
      </c>
      <c r="D9893" t="s">
        <v>78</v>
      </c>
      <c r="E9893">
        <v>2023</v>
      </c>
      <c r="F9893">
        <v>34</v>
      </c>
      <c r="G9893" t="s">
        <v>302</v>
      </c>
      <c r="H9893" t="s">
        <v>80</v>
      </c>
      <c r="I9893">
        <v>362</v>
      </c>
      <c r="L9893" t="s">
        <v>568</v>
      </c>
      <c r="M9893">
        <v>343.9</v>
      </c>
      <c r="N9893">
        <v>18.100000000000001</v>
      </c>
      <c r="O9893" t="s">
        <v>414</v>
      </c>
    </row>
    <row r="9894" spans="1:15" hidden="1" x14ac:dyDescent="0.35">
      <c r="A9894" t="s">
        <v>567</v>
      </c>
      <c r="B9894" t="s">
        <v>84</v>
      </c>
      <c r="C9894" t="s">
        <v>421</v>
      </c>
      <c r="D9894" t="s">
        <v>78</v>
      </c>
      <c r="E9894">
        <v>2023</v>
      </c>
      <c r="F9894">
        <v>34</v>
      </c>
      <c r="G9894" t="s">
        <v>302</v>
      </c>
      <c r="H9894" t="s">
        <v>80</v>
      </c>
      <c r="I9894">
        <v>20</v>
      </c>
      <c r="L9894" t="s">
        <v>568</v>
      </c>
      <c r="M9894">
        <v>19</v>
      </c>
      <c r="N9894">
        <v>1</v>
      </c>
      <c r="O9894" t="s">
        <v>414</v>
      </c>
    </row>
    <row r="9895" spans="1:15" hidden="1" x14ac:dyDescent="0.35">
      <c r="A9895" t="s">
        <v>567</v>
      </c>
      <c r="B9895" t="s">
        <v>84</v>
      </c>
      <c r="C9895" t="s">
        <v>421</v>
      </c>
      <c r="D9895" t="s">
        <v>78</v>
      </c>
      <c r="E9895">
        <v>2023</v>
      </c>
      <c r="F9895">
        <v>34</v>
      </c>
      <c r="G9895" t="s">
        <v>302</v>
      </c>
      <c r="H9895" t="s">
        <v>80</v>
      </c>
      <c r="I9895">
        <v>472</v>
      </c>
      <c r="L9895" t="s">
        <v>568</v>
      </c>
      <c r="M9895">
        <v>448.4</v>
      </c>
      <c r="N9895">
        <v>23.6</v>
      </c>
      <c r="O9895" t="s">
        <v>414</v>
      </c>
    </row>
    <row r="9896" spans="1:15" hidden="1" x14ac:dyDescent="0.35">
      <c r="A9896" t="s">
        <v>567</v>
      </c>
      <c r="B9896" t="s">
        <v>84</v>
      </c>
      <c r="C9896" t="s">
        <v>421</v>
      </c>
      <c r="D9896" t="s">
        <v>78</v>
      </c>
      <c r="E9896">
        <v>2023</v>
      </c>
      <c r="F9896">
        <v>34</v>
      </c>
      <c r="G9896" t="s">
        <v>302</v>
      </c>
      <c r="H9896" t="s">
        <v>80</v>
      </c>
      <c r="I9896">
        <v>37</v>
      </c>
      <c r="L9896" t="s">
        <v>568</v>
      </c>
      <c r="M9896">
        <v>35.15</v>
      </c>
      <c r="N9896">
        <v>1.85</v>
      </c>
      <c r="O9896" t="s">
        <v>414</v>
      </c>
    </row>
    <row r="9897" spans="1:15" hidden="1" x14ac:dyDescent="0.35">
      <c r="A9897" t="s">
        <v>567</v>
      </c>
      <c r="B9897" t="s">
        <v>84</v>
      </c>
      <c r="C9897" t="s">
        <v>421</v>
      </c>
      <c r="D9897" t="s">
        <v>78</v>
      </c>
      <c r="E9897">
        <v>2024</v>
      </c>
      <c r="F9897">
        <v>34</v>
      </c>
      <c r="G9897" t="s">
        <v>302</v>
      </c>
      <c r="H9897" t="s">
        <v>80</v>
      </c>
      <c r="I9897">
        <v>129</v>
      </c>
      <c r="L9897" t="s">
        <v>568</v>
      </c>
      <c r="M9897">
        <v>122.55</v>
      </c>
      <c r="N9897">
        <v>6.45</v>
      </c>
      <c r="O9897" t="s">
        <v>414</v>
      </c>
    </row>
    <row r="9898" spans="1:15" hidden="1" x14ac:dyDescent="0.35">
      <c r="A9898" t="s">
        <v>567</v>
      </c>
      <c r="B9898" t="s">
        <v>84</v>
      </c>
      <c r="C9898" t="s">
        <v>421</v>
      </c>
      <c r="D9898" t="s">
        <v>78</v>
      </c>
      <c r="E9898">
        <v>2024</v>
      </c>
      <c r="F9898">
        <v>34</v>
      </c>
      <c r="G9898" t="s">
        <v>302</v>
      </c>
      <c r="H9898" t="s">
        <v>80</v>
      </c>
      <c r="I9898">
        <v>7</v>
      </c>
      <c r="L9898" t="s">
        <v>568</v>
      </c>
      <c r="M9898">
        <v>6.65</v>
      </c>
      <c r="N9898">
        <v>0.35</v>
      </c>
      <c r="O9898" t="s">
        <v>414</v>
      </c>
    </row>
    <row r="9899" spans="1:15" hidden="1" x14ac:dyDescent="0.35">
      <c r="A9899" t="s">
        <v>567</v>
      </c>
      <c r="B9899" t="s">
        <v>84</v>
      </c>
      <c r="C9899" t="s">
        <v>421</v>
      </c>
      <c r="D9899" t="s">
        <v>78</v>
      </c>
      <c r="E9899">
        <v>2024</v>
      </c>
      <c r="F9899">
        <v>34</v>
      </c>
      <c r="G9899" t="s">
        <v>302</v>
      </c>
      <c r="H9899" t="s">
        <v>80</v>
      </c>
      <c r="I9899">
        <v>169</v>
      </c>
      <c r="L9899" t="s">
        <v>568</v>
      </c>
      <c r="M9899">
        <v>160.55000000000001</v>
      </c>
      <c r="N9899">
        <v>8.4499999999999993</v>
      </c>
      <c r="O9899" t="s">
        <v>414</v>
      </c>
    </row>
    <row r="9900" spans="1:15" hidden="1" x14ac:dyDescent="0.35">
      <c r="A9900" t="s">
        <v>567</v>
      </c>
      <c r="B9900" t="s">
        <v>84</v>
      </c>
      <c r="C9900" t="s">
        <v>421</v>
      </c>
      <c r="D9900" t="s">
        <v>78</v>
      </c>
      <c r="E9900">
        <v>2024</v>
      </c>
      <c r="F9900">
        <v>34</v>
      </c>
      <c r="G9900" t="s">
        <v>302</v>
      </c>
      <c r="H9900" t="s">
        <v>80</v>
      </c>
      <c r="I9900">
        <v>52</v>
      </c>
      <c r="L9900" t="s">
        <v>568</v>
      </c>
      <c r="M9900">
        <v>49.4</v>
      </c>
      <c r="N9900">
        <v>2.6</v>
      </c>
      <c r="O9900" t="s">
        <v>414</v>
      </c>
    </row>
    <row r="9901" spans="1:15" hidden="1" x14ac:dyDescent="0.35">
      <c r="A9901" t="s">
        <v>567</v>
      </c>
      <c r="B9901" t="s">
        <v>84</v>
      </c>
      <c r="C9901" t="s">
        <v>421</v>
      </c>
      <c r="D9901" t="s">
        <v>78</v>
      </c>
      <c r="E9901">
        <v>2024</v>
      </c>
      <c r="F9901">
        <v>34</v>
      </c>
      <c r="G9901" t="s">
        <v>302</v>
      </c>
      <c r="H9901" t="s">
        <v>80</v>
      </c>
      <c r="I9901">
        <v>57</v>
      </c>
      <c r="L9901" t="s">
        <v>568</v>
      </c>
      <c r="M9901">
        <v>54.15</v>
      </c>
      <c r="N9901">
        <v>2.85</v>
      </c>
      <c r="O9901" t="s">
        <v>414</v>
      </c>
    </row>
    <row r="9902" spans="1:15" hidden="1" x14ac:dyDescent="0.35">
      <c r="A9902" t="s">
        <v>567</v>
      </c>
      <c r="B9902" t="s">
        <v>84</v>
      </c>
      <c r="C9902" t="s">
        <v>421</v>
      </c>
      <c r="D9902" t="s">
        <v>78</v>
      </c>
      <c r="E9902">
        <v>2024</v>
      </c>
      <c r="F9902">
        <v>34</v>
      </c>
      <c r="G9902" t="s">
        <v>302</v>
      </c>
      <c r="H9902" t="s">
        <v>80</v>
      </c>
      <c r="I9902">
        <v>3</v>
      </c>
      <c r="L9902" t="s">
        <v>568</v>
      </c>
      <c r="M9902">
        <v>2.85</v>
      </c>
      <c r="N9902">
        <v>0.15</v>
      </c>
      <c r="O9902" t="s">
        <v>414</v>
      </c>
    </row>
    <row r="9903" spans="1:15" hidden="1" x14ac:dyDescent="0.35">
      <c r="A9903" t="s">
        <v>567</v>
      </c>
      <c r="B9903" t="s">
        <v>84</v>
      </c>
      <c r="C9903" t="s">
        <v>421</v>
      </c>
      <c r="D9903" t="s">
        <v>78</v>
      </c>
      <c r="E9903">
        <v>2024</v>
      </c>
      <c r="F9903">
        <v>34</v>
      </c>
      <c r="G9903" t="s">
        <v>302</v>
      </c>
      <c r="H9903" t="s">
        <v>80</v>
      </c>
      <c r="I9903">
        <v>74</v>
      </c>
      <c r="L9903" t="s">
        <v>568</v>
      </c>
      <c r="M9903">
        <v>70.3</v>
      </c>
      <c r="N9903">
        <v>3.7</v>
      </c>
      <c r="O9903" t="s">
        <v>414</v>
      </c>
    </row>
    <row r="9904" spans="1:15" hidden="1" x14ac:dyDescent="0.35">
      <c r="A9904" t="s">
        <v>567</v>
      </c>
      <c r="B9904" t="s">
        <v>84</v>
      </c>
      <c r="C9904" t="s">
        <v>421</v>
      </c>
      <c r="D9904" t="s">
        <v>78</v>
      </c>
      <c r="E9904">
        <v>2024</v>
      </c>
      <c r="F9904">
        <v>34</v>
      </c>
      <c r="G9904" t="s">
        <v>302</v>
      </c>
      <c r="H9904" t="s">
        <v>80</v>
      </c>
      <c r="I9904">
        <v>23</v>
      </c>
      <c r="L9904" t="s">
        <v>568</v>
      </c>
      <c r="M9904">
        <v>21.85</v>
      </c>
      <c r="N9904">
        <v>1.1499999999999999</v>
      </c>
      <c r="O9904" t="s">
        <v>414</v>
      </c>
    </row>
    <row r="9905" spans="1:15" hidden="1" x14ac:dyDescent="0.35">
      <c r="A9905" t="s">
        <v>569</v>
      </c>
      <c r="B9905" t="s">
        <v>304</v>
      </c>
      <c r="C9905" t="s">
        <v>87</v>
      </c>
      <c r="D9905" t="s">
        <v>78</v>
      </c>
      <c r="E9905">
        <v>2019</v>
      </c>
      <c r="F9905">
        <v>22</v>
      </c>
      <c r="G9905" t="s">
        <v>367</v>
      </c>
      <c r="H9905" t="s">
        <v>80</v>
      </c>
      <c r="I9905">
        <v>11</v>
      </c>
      <c r="L9905" t="s">
        <v>570</v>
      </c>
      <c r="O9905" t="s">
        <v>387</v>
      </c>
    </row>
    <row r="9906" spans="1:15" hidden="1" x14ac:dyDescent="0.35">
      <c r="A9906" t="s">
        <v>569</v>
      </c>
      <c r="B9906" t="s">
        <v>304</v>
      </c>
      <c r="C9906" t="s">
        <v>87</v>
      </c>
      <c r="D9906" t="s">
        <v>78</v>
      </c>
      <c r="E9906">
        <v>2019</v>
      </c>
      <c r="F9906">
        <v>34</v>
      </c>
      <c r="G9906" t="s">
        <v>302</v>
      </c>
      <c r="H9906" t="s">
        <v>80</v>
      </c>
      <c r="I9906">
        <v>157</v>
      </c>
      <c r="L9906" t="s">
        <v>570</v>
      </c>
      <c r="M9906">
        <v>152</v>
      </c>
      <c r="N9906">
        <v>5</v>
      </c>
      <c r="O9906" t="s">
        <v>387</v>
      </c>
    </row>
    <row r="9907" spans="1:15" hidden="1" x14ac:dyDescent="0.35">
      <c r="A9907" t="s">
        <v>569</v>
      </c>
      <c r="B9907" t="s">
        <v>304</v>
      </c>
      <c r="C9907" t="s">
        <v>87</v>
      </c>
      <c r="D9907" t="s">
        <v>78</v>
      </c>
      <c r="E9907">
        <v>2019</v>
      </c>
      <c r="F9907">
        <v>22</v>
      </c>
      <c r="G9907" t="s">
        <v>367</v>
      </c>
      <c r="H9907" t="s">
        <v>80</v>
      </c>
      <c r="I9907">
        <v>2208</v>
      </c>
      <c r="L9907" t="s">
        <v>570</v>
      </c>
      <c r="O9907" t="s">
        <v>387</v>
      </c>
    </row>
    <row r="9908" spans="1:15" hidden="1" x14ac:dyDescent="0.35">
      <c r="A9908" t="s">
        <v>569</v>
      </c>
      <c r="B9908" t="s">
        <v>304</v>
      </c>
      <c r="C9908" t="s">
        <v>87</v>
      </c>
      <c r="D9908" t="s">
        <v>78</v>
      </c>
      <c r="E9908">
        <v>2019</v>
      </c>
      <c r="F9908">
        <v>22</v>
      </c>
      <c r="G9908" t="s">
        <v>367</v>
      </c>
      <c r="H9908" t="s">
        <v>80</v>
      </c>
      <c r="I9908">
        <v>3</v>
      </c>
      <c r="L9908" t="s">
        <v>570</v>
      </c>
      <c r="O9908" t="s">
        <v>387</v>
      </c>
    </row>
    <row r="9909" spans="1:15" hidden="1" x14ac:dyDescent="0.35">
      <c r="A9909" t="s">
        <v>569</v>
      </c>
      <c r="B9909" t="s">
        <v>304</v>
      </c>
      <c r="C9909" t="s">
        <v>87</v>
      </c>
      <c r="D9909" t="s">
        <v>78</v>
      </c>
      <c r="E9909">
        <v>2019</v>
      </c>
      <c r="F9909">
        <v>22</v>
      </c>
      <c r="G9909" t="s">
        <v>367</v>
      </c>
      <c r="H9909" t="s">
        <v>81</v>
      </c>
      <c r="I9909">
        <v>34</v>
      </c>
      <c r="L9909" t="s">
        <v>570</v>
      </c>
      <c r="O9909" t="s">
        <v>387</v>
      </c>
    </row>
    <row r="9910" spans="1:15" hidden="1" x14ac:dyDescent="0.35">
      <c r="A9910" t="s">
        <v>569</v>
      </c>
      <c r="B9910" t="s">
        <v>304</v>
      </c>
      <c r="C9910" t="s">
        <v>87</v>
      </c>
      <c r="D9910" t="s">
        <v>78</v>
      </c>
      <c r="E9910">
        <v>2019</v>
      </c>
      <c r="F9910">
        <v>34</v>
      </c>
      <c r="G9910" t="s">
        <v>302</v>
      </c>
      <c r="H9910" t="s">
        <v>80</v>
      </c>
      <c r="I9910">
        <v>32706</v>
      </c>
      <c r="L9910" t="s">
        <v>570</v>
      </c>
      <c r="M9910">
        <v>31665</v>
      </c>
      <c r="N9910">
        <v>1041</v>
      </c>
      <c r="O9910" t="s">
        <v>387</v>
      </c>
    </row>
    <row r="9911" spans="1:15" hidden="1" x14ac:dyDescent="0.35">
      <c r="A9911" t="s">
        <v>569</v>
      </c>
      <c r="B9911" t="s">
        <v>304</v>
      </c>
      <c r="C9911" t="s">
        <v>87</v>
      </c>
      <c r="D9911" t="s">
        <v>78</v>
      </c>
      <c r="E9911">
        <v>2019</v>
      </c>
      <c r="F9911">
        <v>34</v>
      </c>
      <c r="G9911" t="s">
        <v>302</v>
      </c>
      <c r="H9911" t="s">
        <v>80</v>
      </c>
      <c r="I9911">
        <v>51</v>
      </c>
      <c r="L9911" t="s">
        <v>570</v>
      </c>
      <c r="M9911">
        <v>49</v>
      </c>
      <c r="N9911">
        <v>2</v>
      </c>
      <c r="O9911" t="s">
        <v>387</v>
      </c>
    </row>
    <row r="9912" spans="1:15" hidden="1" x14ac:dyDescent="0.35">
      <c r="A9912" t="s">
        <v>569</v>
      </c>
      <c r="B9912" t="s">
        <v>304</v>
      </c>
      <c r="C9912" t="s">
        <v>87</v>
      </c>
      <c r="D9912" t="s">
        <v>78</v>
      </c>
      <c r="E9912">
        <v>2019</v>
      </c>
      <c r="F9912">
        <v>34</v>
      </c>
      <c r="G9912" t="s">
        <v>302</v>
      </c>
      <c r="H9912" t="s">
        <v>81</v>
      </c>
      <c r="I9912">
        <v>510</v>
      </c>
      <c r="L9912" t="s">
        <v>570</v>
      </c>
      <c r="M9912">
        <v>494</v>
      </c>
      <c r="N9912">
        <v>16</v>
      </c>
      <c r="O9912" t="s">
        <v>387</v>
      </c>
    </row>
    <row r="9913" spans="1:15" hidden="1" x14ac:dyDescent="0.35">
      <c r="A9913" t="s">
        <v>569</v>
      </c>
      <c r="B9913" t="s">
        <v>304</v>
      </c>
      <c r="C9913" t="s">
        <v>87</v>
      </c>
      <c r="D9913" t="s">
        <v>78</v>
      </c>
      <c r="E9913">
        <v>2019</v>
      </c>
      <c r="F9913">
        <v>67</v>
      </c>
      <c r="G9913" t="s">
        <v>303</v>
      </c>
      <c r="H9913" t="s">
        <v>80</v>
      </c>
      <c r="I9913">
        <v>1451</v>
      </c>
      <c r="J9913">
        <v>1451</v>
      </c>
      <c r="K9913">
        <v>0</v>
      </c>
      <c r="L9913" t="s">
        <v>570</v>
      </c>
      <c r="O9913" t="s">
        <v>387</v>
      </c>
    </row>
    <row r="9914" spans="1:15" hidden="1" x14ac:dyDescent="0.35">
      <c r="A9914" t="s">
        <v>569</v>
      </c>
      <c r="B9914" t="s">
        <v>304</v>
      </c>
      <c r="C9914" t="s">
        <v>87</v>
      </c>
      <c r="D9914" t="s">
        <v>78</v>
      </c>
      <c r="E9914">
        <v>2019</v>
      </c>
      <c r="F9914">
        <v>67</v>
      </c>
      <c r="G9914" t="s">
        <v>303</v>
      </c>
      <c r="H9914" t="s">
        <v>80</v>
      </c>
      <c r="I9914">
        <v>2756</v>
      </c>
      <c r="J9914">
        <v>0</v>
      </c>
      <c r="K9914">
        <v>2756</v>
      </c>
      <c r="L9914" t="s">
        <v>570</v>
      </c>
      <c r="O9914" t="s">
        <v>387</v>
      </c>
    </row>
    <row r="9915" spans="1:15" hidden="1" x14ac:dyDescent="0.35">
      <c r="A9915" t="s">
        <v>569</v>
      </c>
      <c r="B9915" t="s">
        <v>304</v>
      </c>
      <c r="C9915" t="s">
        <v>87</v>
      </c>
      <c r="D9915" t="s">
        <v>78</v>
      </c>
      <c r="E9915">
        <v>2020</v>
      </c>
      <c r="F9915">
        <v>22</v>
      </c>
      <c r="G9915" t="s">
        <v>367</v>
      </c>
      <c r="H9915" t="s">
        <v>80</v>
      </c>
      <c r="I9915">
        <v>3521</v>
      </c>
      <c r="L9915" t="s">
        <v>570</v>
      </c>
      <c r="O9915" t="s">
        <v>387</v>
      </c>
    </row>
    <row r="9916" spans="1:15" hidden="1" x14ac:dyDescent="0.35">
      <c r="A9916" t="s">
        <v>569</v>
      </c>
      <c r="B9916" t="s">
        <v>304</v>
      </c>
      <c r="C9916" t="s">
        <v>87</v>
      </c>
      <c r="D9916" t="s">
        <v>78</v>
      </c>
      <c r="E9916">
        <v>2020</v>
      </c>
      <c r="F9916">
        <v>22</v>
      </c>
      <c r="G9916" t="s">
        <v>367</v>
      </c>
      <c r="H9916" t="s">
        <v>80</v>
      </c>
      <c r="I9916">
        <v>8</v>
      </c>
      <c r="L9916" t="s">
        <v>570</v>
      </c>
      <c r="O9916" t="s">
        <v>387</v>
      </c>
    </row>
    <row r="9917" spans="1:15" hidden="1" x14ac:dyDescent="0.35">
      <c r="A9917" t="s">
        <v>569</v>
      </c>
      <c r="B9917" t="s">
        <v>304</v>
      </c>
      <c r="C9917" t="s">
        <v>87</v>
      </c>
      <c r="D9917" t="s">
        <v>78</v>
      </c>
      <c r="E9917">
        <v>2020</v>
      </c>
      <c r="F9917">
        <v>22</v>
      </c>
      <c r="G9917" t="s">
        <v>367</v>
      </c>
      <c r="H9917" t="s">
        <v>81</v>
      </c>
      <c r="I9917">
        <v>83</v>
      </c>
      <c r="L9917" t="s">
        <v>570</v>
      </c>
      <c r="O9917" t="s">
        <v>387</v>
      </c>
    </row>
    <row r="9918" spans="1:15" hidden="1" x14ac:dyDescent="0.35">
      <c r="A9918" t="s">
        <v>569</v>
      </c>
      <c r="B9918" t="s">
        <v>304</v>
      </c>
      <c r="C9918" t="s">
        <v>87</v>
      </c>
      <c r="D9918" t="s">
        <v>78</v>
      </c>
      <c r="E9918">
        <v>2020</v>
      </c>
      <c r="F9918">
        <v>22</v>
      </c>
      <c r="G9918" t="s">
        <v>367</v>
      </c>
      <c r="H9918" t="s">
        <v>81</v>
      </c>
      <c r="I9918">
        <v>1</v>
      </c>
      <c r="L9918" t="s">
        <v>570</v>
      </c>
      <c r="O9918" t="s">
        <v>387</v>
      </c>
    </row>
    <row r="9919" spans="1:15" hidden="1" x14ac:dyDescent="0.35">
      <c r="A9919" t="s">
        <v>569</v>
      </c>
      <c r="B9919" t="s">
        <v>304</v>
      </c>
      <c r="C9919" t="s">
        <v>87</v>
      </c>
      <c r="D9919" t="s">
        <v>78</v>
      </c>
      <c r="E9919">
        <v>2020</v>
      </c>
      <c r="F9919">
        <v>34</v>
      </c>
      <c r="G9919" t="s">
        <v>302</v>
      </c>
      <c r="H9919" t="s">
        <v>80</v>
      </c>
      <c r="I9919">
        <v>52159</v>
      </c>
      <c r="L9919" t="s">
        <v>570</v>
      </c>
      <c r="M9919">
        <v>50499</v>
      </c>
      <c r="N9919">
        <v>1660</v>
      </c>
      <c r="O9919" t="s">
        <v>387</v>
      </c>
    </row>
    <row r="9920" spans="1:15" hidden="1" x14ac:dyDescent="0.35">
      <c r="A9920" t="s">
        <v>569</v>
      </c>
      <c r="B9920" t="s">
        <v>304</v>
      </c>
      <c r="C9920" t="s">
        <v>87</v>
      </c>
      <c r="D9920" t="s">
        <v>78</v>
      </c>
      <c r="E9920">
        <v>2020</v>
      </c>
      <c r="F9920">
        <v>34</v>
      </c>
      <c r="G9920" t="s">
        <v>302</v>
      </c>
      <c r="H9920" t="s">
        <v>80</v>
      </c>
      <c r="I9920">
        <v>114</v>
      </c>
      <c r="L9920" t="s">
        <v>570</v>
      </c>
      <c r="M9920">
        <v>110</v>
      </c>
      <c r="N9920">
        <v>4</v>
      </c>
      <c r="O9920" t="s">
        <v>387</v>
      </c>
    </row>
    <row r="9921" spans="1:15" hidden="1" x14ac:dyDescent="0.35">
      <c r="A9921" t="s">
        <v>569</v>
      </c>
      <c r="B9921" t="s">
        <v>304</v>
      </c>
      <c r="C9921" t="s">
        <v>87</v>
      </c>
      <c r="D9921" t="s">
        <v>78</v>
      </c>
      <c r="E9921">
        <v>2020</v>
      </c>
      <c r="F9921">
        <v>34</v>
      </c>
      <c r="G9921" t="s">
        <v>302</v>
      </c>
      <c r="H9921" t="s">
        <v>81</v>
      </c>
      <c r="I9921">
        <v>1233</v>
      </c>
      <c r="L9921" t="s">
        <v>570</v>
      </c>
      <c r="M9921">
        <v>1194</v>
      </c>
      <c r="N9921">
        <v>39</v>
      </c>
      <c r="O9921" t="s">
        <v>387</v>
      </c>
    </row>
    <row r="9922" spans="1:15" hidden="1" x14ac:dyDescent="0.35">
      <c r="A9922" t="s">
        <v>569</v>
      </c>
      <c r="B9922" t="s">
        <v>304</v>
      </c>
      <c r="C9922" t="s">
        <v>87</v>
      </c>
      <c r="D9922" t="s">
        <v>78</v>
      </c>
      <c r="E9922">
        <v>2020</v>
      </c>
      <c r="F9922">
        <v>34</v>
      </c>
      <c r="G9922" t="s">
        <v>302</v>
      </c>
      <c r="H9922" t="s">
        <v>81</v>
      </c>
      <c r="I9922">
        <v>13</v>
      </c>
      <c r="L9922" t="s">
        <v>570</v>
      </c>
      <c r="M9922">
        <v>13</v>
      </c>
      <c r="N9922">
        <v>0</v>
      </c>
      <c r="O9922" t="s">
        <v>387</v>
      </c>
    </row>
    <row r="9923" spans="1:15" hidden="1" x14ac:dyDescent="0.35">
      <c r="A9923" t="s">
        <v>569</v>
      </c>
      <c r="B9923" t="s">
        <v>304</v>
      </c>
      <c r="C9923" t="s">
        <v>87</v>
      </c>
      <c r="D9923" t="s">
        <v>78</v>
      </c>
      <c r="E9923">
        <v>2020</v>
      </c>
      <c r="F9923">
        <v>67</v>
      </c>
      <c r="G9923" t="s">
        <v>303</v>
      </c>
      <c r="H9923" t="s">
        <v>80</v>
      </c>
      <c r="I9923">
        <v>6472</v>
      </c>
      <c r="J9923">
        <v>6472</v>
      </c>
      <c r="K9923">
        <v>0</v>
      </c>
      <c r="L9923" t="s">
        <v>570</v>
      </c>
      <c r="O9923" t="s">
        <v>387</v>
      </c>
    </row>
    <row r="9924" spans="1:15" hidden="1" x14ac:dyDescent="0.35">
      <c r="A9924" t="s">
        <v>569</v>
      </c>
      <c r="B9924" t="s">
        <v>304</v>
      </c>
      <c r="C9924" t="s">
        <v>87</v>
      </c>
      <c r="D9924" t="s">
        <v>78</v>
      </c>
      <c r="E9924">
        <v>2020</v>
      </c>
      <c r="F9924">
        <v>67</v>
      </c>
      <c r="G9924" t="s">
        <v>303</v>
      </c>
      <c r="H9924" t="s">
        <v>80</v>
      </c>
      <c r="I9924">
        <v>4738</v>
      </c>
      <c r="J9924">
        <v>1257</v>
      </c>
      <c r="K9924">
        <v>3481</v>
      </c>
      <c r="L9924" t="s">
        <v>570</v>
      </c>
      <c r="O9924" t="s">
        <v>387</v>
      </c>
    </row>
    <row r="9925" spans="1:15" hidden="1" x14ac:dyDescent="0.35">
      <c r="A9925" t="s">
        <v>569</v>
      </c>
      <c r="B9925" t="s">
        <v>304</v>
      </c>
      <c r="C9925" t="s">
        <v>87</v>
      </c>
      <c r="D9925" t="s">
        <v>78</v>
      </c>
      <c r="E9925">
        <v>2020</v>
      </c>
      <c r="F9925">
        <v>22</v>
      </c>
      <c r="G9925" t="s">
        <v>367</v>
      </c>
      <c r="H9925" t="s">
        <v>80</v>
      </c>
      <c r="I9925">
        <v>765</v>
      </c>
      <c r="L9925" t="s">
        <v>570</v>
      </c>
      <c r="O9925" t="s">
        <v>387</v>
      </c>
    </row>
    <row r="9926" spans="1:15" hidden="1" x14ac:dyDescent="0.35">
      <c r="A9926" t="s">
        <v>569</v>
      </c>
      <c r="B9926" t="s">
        <v>304</v>
      </c>
      <c r="C9926" t="s">
        <v>87</v>
      </c>
      <c r="D9926" t="s">
        <v>78</v>
      </c>
      <c r="E9926">
        <v>2020</v>
      </c>
      <c r="F9926">
        <v>22</v>
      </c>
      <c r="G9926" t="s">
        <v>367</v>
      </c>
      <c r="H9926" t="s">
        <v>80</v>
      </c>
      <c r="I9926">
        <v>2274</v>
      </c>
      <c r="L9926" t="s">
        <v>570</v>
      </c>
      <c r="O9926" t="s">
        <v>387</v>
      </c>
    </row>
    <row r="9927" spans="1:15" hidden="1" x14ac:dyDescent="0.35">
      <c r="A9927" t="s">
        <v>569</v>
      </c>
      <c r="B9927" t="s">
        <v>304</v>
      </c>
      <c r="C9927" t="s">
        <v>87</v>
      </c>
      <c r="D9927" t="s">
        <v>78</v>
      </c>
      <c r="E9927">
        <v>2020</v>
      </c>
      <c r="F9927">
        <v>22</v>
      </c>
      <c r="G9927" t="s">
        <v>367</v>
      </c>
      <c r="H9927" t="s">
        <v>80</v>
      </c>
      <c r="I9927">
        <v>36</v>
      </c>
      <c r="L9927" t="s">
        <v>570</v>
      </c>
      <c r="O9927" t="s">
        <v>387</v>
      </c>
    </row>
    <row r="9928" spans="1:15" hidden="1" x14ac:dyDescent="0.35">
      <c r="A9928" t="s">
        <v>569</v>
      </c>
      <c r="B9928" t="s">
        <v>304</v>
      </c>
      <c r="C9928" t="s">
        <v>87</v>
      </c>
      <c r="D9928" t="s">
        <v>78</v>
      </c>
      <c r="E9928">
        <v>2020</v>
      </c>
      <c r="F9928">
        <v>34</v>
      </c>
      <c r="G9928" t="s">
        <v>302</v>
      </c>
      <c r="H9928" t="s">
        <v>80</v>
      </c>
      <c r="I9928">
        <v>11340</v>
      </c>
      <c r="L9928" t="s">
        <v>570</v>
      </c>
      <c r="M9928">
        <v>10979</v>
      </c>
      <c r="N9928">
        <v>361</v>
      </c>
      <c r="O9928" t="s">
        <v>387</v>
      </c>
    </row>
    <row r="9929" spans="1:15" hidden="1" x14ac:dyDescent="0.35">
      <c r="A9929" t="s">
        <v>569</v>
      </c>
      <c r="B9929" t="s">
        <v>304</v>
      </c>
      <c r="C9929" t="s">
        <v>87</v>
      </c>
      <c r="D9929" t="s">
        <v>78</v>
      </c>
      <c r="E9929">
        <v>2020</v>
      </c>
      <c r="F9929">
        <v>34</v>
      </c>
      <c r="G9929" t="s">
        <v>302</v>
      </c>
      <c r="H9929" t="s">
        <v>80</v>
      </c>
      <c r="I9929">
        <v>33685</v>
      </c>
      <c r="L9929" t="s">
        <v>570</v>
      </c>
      <c r="M9929">
        <v>32613</v>
      </c>
      <c r="N9929">
        <v>1072</v>
      </c>
      <c r="O9929" t="s">
        <v>387</v>
      </c>
    </row>
    <row r="9930" spans="1:15" hidden="1" x14ac:dyDescent="0.35">
      <c r="A9930" t="s">
        <v>569</v>
      </c>
      <c r="B9930" t="s">
        <v>304</v>
      </c>
      <c r="C9930" t="s">
        <v>87</v>
      </c>
      <c r="D9930" t="s">
        <v>78</v>
      </c>
      <c r="E9930">
        <v>2020</v>
      </c>
      <c r="F9930">
        <v>34</v>
      </c>
      <c r="G9930" t="s">
        <v>302</v>
      </c>
      <c r="H9930" t="s">
        <v>80</v>
      </c>
      <c r="I9930">
        <v>539</v>
      </c>
      <c r="L9930" t="s">
        <v>570</v>
      </c>
      <c r="M9930">
        <v>522</v>
      </c>
      <c r="N9930">
        <v>17</v>
      </c>
      <c r="O9930" t="s">
        <v>387</v>
      </c>
    </row>
    <row r="9931" spans="1:15" hidden="1" x14ac:dyDescent="0.35">
      <c r="A9931" t="s">
        <v>569</v>
      </c>
      <c r="B9931" t="s">
        <v>304</v>
      </c>
      <c r="C9931" t="s">
        <v>87</v>
      </c>
      <c r="D9931" t="s">
        <v>78</v>
      </c>
      <c r="E9931">
        <v>2020</v>
      </c>
      <c r="F9931">
        <v>67</v>
      </c>
      <c r="G9931" t="s">
        <v>303</v>
      </c>
      <c r="H9931" t="s">
        <v>80</v>
      </c>
      <c r="I9931">
        <v>5677</v>
      </c>
      <c r="J9931">
        <v>4961</v>
      </c>
      <c r="K9931">
        <v>716</v>
      </c>
      <c r="L9931" t="s">
        <v>570</v>
      </c>
      <c r="O9931" t="s">
        <v>387</v>
      </c>
    </row>
    <row r="9932" spans="1:15" hidden="1" x14ac:dyDescent="0.35">
      <c r="A9932" t="s">
        <v>569</v>
      </c>
      <c r="B9932" t="s">
        <v>304</v>
      </c>
      <c r="C9932" t="s">
        <v>87</v>
      </c>
      <c r="D9932" t="s">
        <v>78</v>
      </c>
      <c r="E9932">
        <v>2020</v>
      </c>
      <c r="F9932">
        <v>67</v>
      </c>
      <c r="G9932" t="s">
        <v>303</v>
      </c>
      <c r="H9932" t="s">
        <v>80</v>
      </c>
      <c r="I9932">
        <v>9741</v>
      </c>
      <c r="J9932">
        <v>4150</v>
      </c>
      <c r="K9932">
        <v>5591</v>
      </c>
      <c r="L9932" t="s">
        <v>570</v>
      </c>
      <c r="O9932" t="s">
        <v>387</v>
      </c>
    </row>
    <row r="9933" spans="1:15" hidden="1" x14ac:dyDescent="0.35">
      <c r="A9933" t="s">
        <v>569</v>
      </c>
      <c r="B9933" t="s">
        <v>304</v>
      </c>
      <c r="C9933" t="s">
        <v>87</v>
      </c>
      <c r="D9933" t="s">
        <v>78</v>
      </c>
      <c r="E9933">
        <v>2021</v>
      </c>
      <c r="F9933">
        <v>22</v>
      </c>
      <c r="G9933" t="s">
        <v>367</v>
      </c>
      <c r="H9933" t="s">
        <v>80</v>
      </c>
      <c r="I9933">
        <v>1200</v>
      </c>
      <c r="L9933" t="s">
        <v>570</v>
      </c>
      <c r="O9933" t="s">
        <v>387</v>
      </c>
    </row>
    <row r="9934" spans="1:15" hidden="1" x14ac:dyDescent="0.35">
      <c r="A9934" t="s">
        <v>569</v>
      </c>
      <c r="B9934" t="s">
        <v>304</v>
      </c>
      <c r="C9934" t="s">
        <v>87</v>
      </c>
      <c r="D9934" t="s">
        <v>78</v>
      </c>
      <c r="E9934">
        <v>2021</v>
      </c>
      <c r="F9934">
        <v>22</v>
      </c>
      <c r="G9934" t="s">
        <v>367</v>
      </c>
      <c r="H9934" t="s">
        <v>80</v>
      </c>
      <c r="I9934">
        <v>4373</v>
      </c>
      <c r="L9934" t="s">
        <v>570</v>
      </c>
      <c r="O9934" t="s">
        <v>387</v>
      </c>
    </row>
    <row r="9935" spans="1:15" hidden="1" x14ac:dyDescent="0.35">
      <c r="A9935" t="s">
        <v>569</v>
      </c>
      <c r="B9935" t="s">
        <v>304</v>
      </c>
      <c r="C9935" t="s">
        <v>87</v>
      </c>
      <c r="D9935" t="s">
        <v>78</v>
      </c>
      <c r="E9935">
        <v>2021</v>
      </c>
      <c r="F9935">
        <v>22</v>
      </c>
      <c r="G9935" t="s">
        <v>367</v>
      </c>
      <c r="H9935" t="s">
        <v>80</v>
      </c>
      <c r="I9935">
        <v>47</v>
      </c>
      <c r="L9935" t="s">
        <v>570</v>
      </c>
      <c r="O9935" t="s">
        <v>387</v>
      </c>
    </row>
    <row r="9936" spans="1:15" hidden="1" x14ac:dyDescent="0.35">
      <c r="A9936" t="s">
        <v>569</v>
      </c>
      <c r="B9936" t="s">
        <v>304</v>
      </c>
      <c r="C9936" t="s">
        <v>87</v>
      </c>
      <c r="D9936" t="s">
        <v>78</v>
      </c>
      <c r="E9936">
        <v>2021</v>
      </c>
      <c r="F9936">
        <v>22</v>
      </c>
      <c r="G9936" t="s">
        <v>367</v>
      </c>
      <c r="H9936" t="s">
        <v>81</v>
      </c>
      <c r="I9936">
        <v>51</v>
      </c>
      <c r="L9936" t="s">
        <v>570</v>
      </c>
      <c r="O9936" t="s">
        <v>387</v>
      </c>
    </row>
    <row r="9937" spans="1:15" hidden="1" x14ac:dyDescent="0.35">
      <c r="A9937" t="s">
        <v>569</v>
      </c>
      <c r="B9937" t="s">
        <v>304</v>
      </c>
      <c r="C9937" t="s">
        <v>87</v>
      </c>
      <c r="D9937" t="s">
        <v>78</v>
      </c>
      <c r="E9937">
        <v>2021</v>
      </c>
      <c r="F9937">
        <v>34</v>
      </c>
      <c r="G9937" t="s">
        <v>302</v>
      </c>
      <c r="H9937" t="s">
        <v>80</v>
      </c>
      <c r="I9937">
        <v>17771</v>
      </c>
      <c r="L9937" t="s">
        <v>570</v>
      </c>
      <c r="M9937">
        <v>17206</v>
      </c>
      <c r="N9937">
        <v>565</v>
      </c>
      <c r="O9937" t="s">
        <v>387</v>
      </c>
    </row>
    <row r="9938" spans="1:15" hidden="1" x14ac:dyDescent="0.35">
      <c r="A9938" t="s">
        <v>569</v>
      </c>
      <c r="B9938" t="s">
        <v>304</v>
      </c>
      <c r="C9938" t="s">
        <v>87</v>
      </c>
      <c r="D9938" t="s">
        <v>78</v>
      </c>
      <c r="E9938">
        <v>2021</v>
      </c>
      <c r="F9938">
        <v>34</v>
      </c>
      <c r="G9938" t="s">
        <v>302</v>
      </c>
      <c r="H9938" t="s">
        <v>80</v>
      </c>
      <c r="I9938">
        <v>64787</v>
      </c>
      <c r="L9938" t="s">
        <v>570</v>
      </c>
      <c r="M9938">
        <v>62725</v>
      </c>
      <c r="N9938">
        <v>2062</v>
      </c>
      <c r="O9938" t="s">
        <v>387</v>
      </c>
    </row>
    <row r="9939" spans="1:15" hidden="1" x14ac:dyDescent="0.35">
      <c r="A9939" t="s">
        <v>569</v>
      </c>
      <c r="B9939" t="s">
        <v>304</v>
      </c>
      <c r="C9939" t="s">
        <v>87</v>
      </c>
      <c r="D9939" t="s">
        <v>78</v>
      </c>
      <c r="E9939">
        <v>2021</v>
      </c>
      <c r="F9939">
        <v>34</v>
      </c>
      <c r="G9939" t="s">
        <v>302</v>
      </c>
      <c r="H9939" t="s">
        <v>80</v>
      </c>
      <c r="I9939">
        <v>702</v>
      </c>
      <c r="L9939" t="s">
        <v>570</v>
      </c>
      <c r="M9939">
        <v>680</v>
      </c>
      <c r="N9939">
        <v>22</v>
      </c>
      <c r="O9939" t="s">
        <v>387</v>
      </c>
    </row>
    <row r="9940" spans="1:15" hidden="1" x14ac:dyDescent="0.35">
      <c r="A9940" t="s">
        <v>569</v>
      </c>
      <c r="B9940" t="s">
        <v>304</v>
      </c>
      <c r="C9940" t="s">
        <v>87</v>
      </c>
      <c r="D9940" t="s">
        <v>78</v>
      </c>
      <c r="E9940">
        <v>2021</v>
      </c>
      <c r="F9940">
        <v>34</v>
      </c>
      <c r="G9940" t="s">
        <v>302</v>
      </c>
      <c r="H9940" t="s">
        <v>81</v>
      </c>
      <c r="I9940">
        <v>756</v>
      </c>
      <c r="L9940" t="s">
        <v>570</v>
      </c>
      <c r="M9940">
        <v>732</v>
      </c>
      <c r="N9940">
        <v>24</v>
      </c>
      <c r="O9940" t="s">
        <v>387</v>
      </c>
    </row>
    <row r="9941" spans="1:15" hidden="1" x14ac:dyDescent="0.35">
      <c r="A9941" t="s">
        <v>569</v>
      </c>
      <c r="B9941" t="s">
        <v>304</v>
      </c>
      <c r="C9941" t="s">
        <v>87</v>
      </c>
      <c r="D9941" t="s">
        <v>78</v>
      </c>
      <c r="E9941">
        <v>2021</v>
      </c>
      <c r="F9941">
        <v>67</v>
      </c>
      <c r="G9941" t="s">
        <v>303</v>
      </c>
      <c r="H9941" t="s">
        <v>80</v>
      </c>
      <c r="I9941">
        <v>8896</v>
      </c>
      <c r="J9941">
        <v>5623</v>
      </c>
      <c r="K9941">
        <v>3273</v>
      </c>
      <c r="L9941" t="s">
        <v>570</v>
      </c>
      <c r="O9941" t="s">
        <v>387</v>
      </c>
    </row>
    <row r="9942" spans="1:15" hidden="1" x14ac:dyDescent="0.35">
      <c r="A9942" t="s">
        <v>569</v>
      </c>
      <c r="B9942" t="s">
        <v>304</v>
      </c>
      <c r="C9942" t="s">
        <v>87</v>
      </c>
      <c r="D9942" t="s">
        <v>78</v>
      </c>
      <c r="E9942">
        <v>2021</v>
      </c>
      <c r="F9942">
        <v>67</v>
      </c>
      <c r="G9942" t="s">
        <v>303</v>
      </c>
      <c r="H9942" t="s">
        <v>80</v>
      </c>
      <c r="I9942">
        <v>10265</v>
      </c>
      <c r="J9942">
        <v>0</v>
      </c>
      <c r="K9942">
        <v>10265</v>
      </c>
      <c r="L9942" t="s">
        <v>570</v>
      </c>
      <c r="O9942" t="s">
        <v>387</v>
      </c>
    </row>
    <row r="9943" spans="1:15" hidden="1" x14ac:dyDescent="0.35">
      <c r="A9943" t="s">
        <v>569</v>
      </c>
      <c r="B9943" t="s">
        <v>304</v>
      </c>
      <c r="C9943" t="s">
        <v>87</v>
      </c>
      <c r="D9943" t="s">
        <v>78</v>
      </c>
      <c r="E9943">
        <v>2021</v>
      </c>
      <c r="F9943">
        <v>22</v>
      </c>
      <c r="G9943" t="s">
        <v>367</v>
      </c>
      <c r="H9943" t="s">
        <v>80</v>
      </c>
      <c r="I9943">
        <v>2235</v>
      </c>
      <c r="L9943" t="s">
        <v>570</v>
      </c>
      <c r="O9943" t="s">
        <v>387</v>
      </c>
    </row>
    <row r="9944" spans="1:15" hidden="1" x14ac:dyDescent="0.35">
      <c r="A9944" t="s">
        <v>569</v>
      </c>
      <c r="B9944" t="s">
        <v>304</v>
      </c>
      <c r="C9944" t="s">
        <v>87</v>
      </c>
      <c r="D9944" t="s">
        <v>78</v>
      </c>
      <c r="E9944">
        <v>2021</v>
      </c>
      <c r="F9944">
        <v>22</v>
      </c>
      <c r="G9944" t="s">
        <v>367</v>
      </c>
      <c r="H9944" t="s">
        <v>80</v>
      </c>
      <c r="I9944">
        <v>3298</v>
      </c>
      <c r="L9944" t="s">
        <v>570</v>
      </c>
      <c r="O9944" t="s">
        <v>387</v>
      </c>
    </row>
    <row r="9945" spans="1:15" hidden="1" x14ac:dyDescent="0.35">
      <c r="A9945" t="s">
        <v>569</v>
      </c>
      <c r="B9945" t="s">
        <v>304</v>
      </c>
      <c r="C9945" t="s">
        <v>87</v>
      </c>
      <c r="D9945" t="s">
        <v>78</v>
      </c>
      <c r="E9945">
        <v>2021</v>
      </c>
      <c r="F9945">
        <v>22</v>
      </c>
      <c r="G9945" t="s">
        <v>367</v>
      </c>
      <c r="H9945" t="s">
        <v>80</v>
      </c>
      <c r="I9945">
        <v>70</v>
      </c>
      <c r="L9945" t="s">
        <v>570</v>
      </c>
      <c r="O9945" t="s">
        <v>387</v>
      </c>
    </row>
    <row r="9946" spans="1:15" hidden="1" x14ac:dyDescent="0.35">
      <c r="A9946" t="s">
        <v>569</v>
      </c>
      <c r="B9946" t="s">
        <v>304</v>
      </c>
      <c r="C9946" t="s">
        <v>87</v>
      </c>
      <c r="D9946" t="s">
        <v>78</v>
      </c>
      <c r="E9946">
        <v>2021</v>
      </c>
      <c r="F9946">
        <v>22</v>
      </c>
      <c r="G9946" t="s">
        <v>367</v>
      </c>
      <c r="H9946" t="s">
        <v>81</v>
      </c>
      <c r="I9946">
        <v>2</v>
      </c>
      <c r="L9946" t="s">
        <v>570</v>
      </c>
      <c r="O9946" t="s">
        <v>387</v>
      </c>
    </row>
    <row r="9947" spans="1:15" hidden="1" x14ac:dyDescent="0.35">
      <c r="A9947" t="s">
        <v>569</v>
      </c>
      <c r="B9947" t="s">
        <v>304</v>
      </c>
      <c r="C9947" t="s">
        <v>87</v>
      </c>
      <c r="D9947" t="s">
        <v>78</v>
      </c>
      <c r="E9947">
        <v>2021</v>
      </c>
      <c r="F9947">
        <v>34</v>
      </c>
      <c r="G9947" t="s">
        <v>302</v>
      </c>
      <c r="H9947" t="s">
        <v>80</v>
      </c>
      <c r="I9947">
        <v>33112</v>
      </c>
      <c r="L9947" t="s">
        <v>570</v>
      </c>
      <c r="M9947">
        <v>32058</v>
      </c>
      <c r="N9947">
        <v>1054</v>
      </c>
      <c r="O9947" t="s">
        <v>387</v>
      </c>
    </row>
    <row r="9948" spans="1:15" hidden="1" x14ac:dyDescent="0.35">
      <c r="A9948" t="s">
        <v>569</v>
      </c>
      <c r="B9948" t="s">
        <v>304</v>
      </c>
      <c r="C9948" t="s">
        <v>87</v>
      </c>
      <c r="D9948" t="s">
        <v>78</v>
      </c>
      <c r="E9948">
        <v>2021</v>
      </c>
      <c r="F9948">
        <v>34</v>
      </c>
      <c r="G9948" t="s">
        <v>302</v>
      </c>
      <c r="H9948" t="s">
        <v>80</v>
      </c>
      <c r="I9948">
        <v>48859</v>
      </c>
      <c r="L9948" t="s">
        <v>570</v>
      </c>
      <c r="M9948">
        <v>47304</v>
      </c>
      <c r="N9948">
        <v>1555</v>
      </c>
      <c r="O9948" t="s">
        <v>387</v>
      </c>
    </row>
    <row r="9949" spans="1:15" hidden="1" x14ac:dyDescent="0.35">
      <c r="A9949" t="s">
        <v>569</v>
      </c>
      <c r="B9949" t="s">
        <v>304</v>
      </c>
      <c r="C9949" t="s">
        <v>87</v>
      </c>
      <c r="D9949" t="s">
        <v>78</v>
      </c>
      <c r="E9949">
        <v>2021</v>
      </c>
      <c r="F9949">
        <v>34</v>
      </c>
      <c r="G9949" t="s">
        <v>302</v>
      </c>
      <c r="H9949" t="s">
        <v>80</v>
      </c>
      <c r="I9949">
        <v>1031</v>
      </c>
      <c r="L9949" t="s">
        <v>570</v>
      </c>
      <c r="M9949">
        <v>998</v>
      </c>
      <c r="N9949">
        <v>33</v>
      </c>
      <c r="O9949" t="s">
        <v>387</v>
      </c>
    </row>
    <row r="9950" spans="1:15" hidden="1" x14ac:dyDescent="0.35">
      <c r="A9950" t="s">
        <v>569</v>
      </c>
      <c r="B9950" t="s">
        <v>304</v>
      </c>
      <c r="C9950" t="s">
        <v>87</v>
      </c>
      <c r="D9950" t="s">
        <v>78</v>
      </c>
      <c r="E9950">
        <v>2021</v>
      </c>
      <c r="F9950">
        <v>34</v>
      </c>
      <c r="G9950" t="s">
        <v>302</v>
      </c>
      <c r="H9950" t="s">
        <v>81</v>
      </c>
      <c r="I9950">
        <v>28</v>
      </c>
      <c r="L9950" t="s">
        <v>570</v>
      </c>
      <c r="M9950">
        <v>27</v>
      </c>
      <c r="N9950">
        <v>1</v>
      </c>
      <c r="O9950" t="s">
        <v>387</v>
      </c>
    </row>
    <row r="9951" spans="1:15" hidden="1" x14ac:dyDescent="0.35">
      <c r="A9951" t="s">
        <v>569</v>
      </c>
      <c r="B9951" t="s">
        <v>304</v>
      </c>
      <c r="C9951" t="s">
        <v>87</v>
      </c>
      <c r="D9951" t="s">
        <v>78</v>
      </c>
      <c r="E9951">
        <v>2021</v>
      </c>
      <c r="F9951">
        <v>67</v>
      </c>
      <c r="G9951" t="s">
        <v>303</v>
      </c>
      <c r="H9951" t="s">
        <v>80</v>
      </c>
      <c r="I9951">
        <v>4144</v>
      </c>
      <c r="J9951">
        <v>0</v>
      </c>
      <c r="K9951">
        <v>4144</v>
      </c>
      <c r="L9951" t="s">
        <v>570</v>
      </c>
      <c r="O9951" t="s">
        <v>387</v>
      </c>
    </row>
    <row r="9952" spans="1:15" hidden="1" x14ac:dyDescent="0.35">
      <c r="A9952" t="s">
        <v>569</v>
      </c>
      <c r="B9952" t="s">
        <v>304</v>
      </c>
      <c r="C9952" t="s">
        <v>87</v>
      </c>
      <c r="D9952" t="s">
        <v>78</v>
      </c>
      <c r="E9952">
        <v>2021</v>
      </c>
      <c r="F9952">
        <v>67</v>
      </c>
      <c r="G9952" t="s">
        <v>303</v>
      </c>
      <c r="H9952" t="s">
        <v>80</v>
      </c>
      <c r="I9952">
        <v>12063</v>
      </c>
      <c r="J9952">
        <v>2128</v>
      </c>
      <c r="K9952">
        <v>9935</v>
      </c>
      <c r="L9952" t="s">
        <v>570</v>
      </c>
      <c r="O9952" t="s">
        <v>387</v>
      </c>
    </row>
    <row r="9953" spans="1:15" hidden="1" x14ac:dyDescent="0.35">
      <c r="A9953" t="s">
        <v>569</v>
      </c>
      <c r="B9953" t="s">
        <v>304</v>
      </c>
      <c r="C9953" t="s">
        <v>87</v>
      </c>
      <c r="D9953" t="s">
        <v>78</v>
      </c>
      <c r="E9953">
        <v>2022</v>
      </c>
      <c r="F9953">
        <v>22</v>
      </c>
      <c r="G9953" t="s">
        <v>367</v>
      </c>
      <c r="H9953" t="s">
        <v>80</v>
      </c>
      <c r="I9953">
        <v>3889</v>
      </c>
      <c r="L9953" t="s">
        <v>570</v>
      </c>
      <c r="O9953" t="s">
        <v>387</v>
      </c>
    </row>
    <row r="9954" spans="1:15" hidden="1" x14ac:dyDescent="0.35">
      <c r="A9954" t="s">
        <v>569</v>
      </c>
      <c r="B9954" t="s">
        <v>304</v>
      </c>
      <c r="C9954" t="s">
        <v>87</v>
      </c>
      <c r="D9954" t="s">
        <v>78</v>
      </c>
      <c r="E9954">
        <v>2022</v>
      </c>
      <c r="F9954">
        <v>22</v>
      </c>
      <c r="G9954" t="s">
        <v>367</v>
      </c>
      <c r="H9954" t="s">
        <v>80</v>
      </c>
      <c r="I9954">
        <v>6314</v>
      </c>
      <c r="L9954" t="s">
        <v>570</v>
      </c>
      <c r="O9954" t="s">
        <v>387</v>
      </c>
    </row>
    <row r="9955" spans="1:15" hidden="1" x14ac:dyDescent="0.35">
      <c r="A9955" t="s">
        <v>569</v>
      </c>
      <c r="B9955" t="s">
        <v>304</v>
      </c>
      <c r="C9955" t="s">
        <v>87</v>
      </c>
      <c r="D9955" t="s">
        <v>78</v>
      </c>
      <c r="E9955">
        <v>2022</v>
      </c>
      <c r="F9955">
        <v>22</v>
      </c>
      <c r="G9955" t="s">
        <v>367</v>
      </c>
      <c r="H9955" t="s">
        <v>80</v>
      </c>
      <c r="I9955">
        <v>150</v>
      </c>
      <c r="L9955" t="s">
        <v>570</v>
      </c>
      <c r="O9955" t="s">
        <v>387</v>
      </c>
    </row>
    <row r="9956" spans="1:15" hidden="1" x14ac:dyDescent="0.35">
      <c r="A9956" t="s">
        <v>569</v>
      </c>
      <c r="B9956" t="s">
        <v>304</v>
      </c>
      <c r="C9956" t="s">
        <v>87</v>
      </c>
      <c r="D9956" t="s">
        <v>78</v>
      </c>
      <c r="E9956">
        <v>2022</v>
      </c>
      <c r="F9956">
        <v>22</v>
      </c>
      <c r="G9956" t="s">
        <v>367</v>
      </c>
      <c r="H9956" t="s">
        <v>81</v>
      </c>
      <c r="I9956">
        <v>113</v>
      </c>
      <c r="L9956" t="s">
        <v>570</v>
      </c>
      <c r="O9956" t="s">
        <v>387</v>
      </c>
    </row>
    <row r="9957" spans="1:15" hidden="1" x14ac:dyDescent="0.35">
      <c r="A9957" t="s">
        <v>569</v>
      </c>
      <c r="B9957" t="s">
        <v>304</v>
      </c>
      <c r="C9957" t="s">
        <v>87</v>
      </c>
      <c r="D9957" t="s">
        <v>78</v>
      </c>
      <c r="E9957">
        <v>2022</v>
      </c>
      <c r="F9957">
        <v>34</v>
      </c>
      <c r="G9957" t="s">
        <v>302</v>
      </c>
      <c r="H9957" t="s">
        <v>80</v>
      </c>
      <c r="I9957">
        <v>57610</v>
      </c>
      <c r="L9957" t="s">
        <v>570</v>
      </c>
      <c r="M9957">
        <v>55777</v>
      </c>
      <c r="N9957">
        <v>1833</v>
      </c>
      <c r="O9957" t="s">
        <v>387</v>
      </c>
    </row>
    <row r="9958" spans="1:15" hidden="1" x14ac:dyDescent="0.35">
      <c r="A9958" t="s">
        <v>569</v>
      </c>
      <c r="B9958" t="s">
        <v>304</v>
      </c>
      <c r="C9958" t="s">
        <v>87</v>
      </c>
      <c r="D9958" t="s">
        <v>78</v>
      </c>
      <c r="E9958">
        <v>2022</v>
      </c>
      <c r="F9958">
        <v>34</v>
      </c>
      <c r="G9958" t="s">
        <v>302</v>
      </c>
      <c r="H9958" t="s">
        <v>80</v>
      </c>
      <c r="I9958">
        <v>93544</v>
      </c>
      <c r="L9958" t="s">
        <v>570</v>
      </c>
      <c r="M9958">
        <v>90567</v>
      </c>
      <c r="N9958">
        <v>2977</v>
      </c>
      <c r="O9958" t="s">
        <v>387</v>
      </c>
    </row>
    <row r="9959" spans="1:15" hidden="1" x14ac:dyDescent="0.35">
      <c r="A9959" t="s">
        <v>569</v>
      </c>
      <c r="B9959" t="s">
        <v>304</v>
      </c>
      <c r="C9959" t="s">
        <v>87</v>
      </c>
      <c r="D9959" t="s">
        <v>78</v>
      </c>
      <c r="E9959">
        <v>2022</v>
      </c>
      <c r="F9959">
        <v>34</v>
      </c>
      <c r="G9959" t="s">
        <v>302</v>
      </c>
      <c r="H9959" t="s">
        <v>80</v>
      </c>
      <c r="I9959">
        <v>2216</v>
      </c>
      <c r="L9959" t="s">
        <v>570</v>
      </c>
      <c r="M9959">
        <v>2145</v>
      </c>
      <c r="N9959">
        <v>71</v>
      </c>
      <c r="O9959" t="s">
        <v>387</v>
      </c>
    </row>
    <row r="9960" spans="1:15" hidden="1" x14ac:dyDescent="0.35">
      <c r="A9960" t="s">
        <v>569</v>
      </c>
      <c r="B9960" t="s">
        <v>304</v>
      </c>
      <c r="C9960" t="s">
        <v>87</v>
      </c>
      <c r="D9960" t="s">
        <v>78</v>
      </c>
      <c r="E9960">
        <v>2022</v>
      </c>
      <c r="F9960">
        <v>34</v>
      </c>
      <c r="G9960" t="s">
        <v>302</v>
      </c>
      <c r="H9960" t="s">
        <v>81</v>
      </c>
      <c r="I9960">
        <v>1673</v>
      </c>
      <c r="L9960" t="s">
        <v>570</v>
      </c>
      <c r="M9960">
        <v>1620</v>
      </c>
      <c r="N9960">
        <v>53</v>
      </c>
      <c r="O9960" t="s">
        <v>387</v>
      </c>
    </row>
    <row r="9961" spans="1:15" hidden="1" x14ac:dyDescent="0.35">
      <c r="A9961" t="s">
        <v>569</v>
      </c>
      <c r="B9961" t="s">
        <v>304</v>
      </c>
      <c r="C9961" t="s">
        <v>87</v>
      </c>
      <c r="D9961" t="s">
        <v>78</v>
      </c>
      <c r="E9961">
        <v>2022</v>
      </c>
      <c r="F9961">
        <v>67</v>
      </c>
      <c r="G9961" t="s">
        <v>303</v>
      </c>
      <c r="H9961" t="s">
        <v>80</v>
      </c>
      <c r="I9961">
        <v>7209</v>
      </c>
      <c r="J9961">
        <v>5701</v>
      </c>
      <c r="K9961">
        <v>1508</v>
      </c>
      <c r="L9961" t="s">
        <v>570</v>
      </c>
      <c r="O9961" t="s">
        <v>387</v>
      </c>
    </row>
    <row r="9962" spans="1:15" hidden="1" x14ac:dyDescent="0.35">
      <c r="A9962" t="s">
        <v>569</v>
      </c>
      <c r="B9962" t="s">
        <v>304</v>
      </c>
      <c r="C9962" t="s">
        <v>87</v>
      </c>
      <c r="D9962" t="s">
        <v>78</v>
      </c>
      <c r="E9962">
        <v>2022</v>
      </c>
      <c r="F9962">
        <v>67</v>
      </c>
      <c r="G9962" t="s">
        <v>303</v>
      </c>
      <c r="H9962" t="s">
        <v>80</v>
      </c>
      <c r="I9962">
        <v>14132</v>
      </c>
      <c r="J9962">
        <v>3484</v>
      </c>
      <c r="K9962">
        <v>10648</v>
      </c>
      <c r="L9962" t="s">
        <v>570</v>
      </c>
      <c r="O9962" t="s">
        <v>387</v>
      </c>
    </row>
    <row r="9963" spans="1:15" hidden="1" x14ac:dyDescent="0.35">
      <c r="A9963" t="s">
        <v>569</v>
      </c>
      <c r="B9963" t="s">
        <v>304</v>
      </c>
      <c r="C9963" t="s">
        <v>87</v>
      </c>
      <c r="D9963" t="s">
        <v>78</v>
      </c>
      <c r="E9963">
        <v>2022</v>
      </c>
      <c r="F9963">
        <v>22</v>
      </c>
      <c r="G9963" t="s">
        <v>367</v>
      </c>
      <c r="H9963" t="s">
        <v>80</v>
      </c>
      <c r="I9963">
        <v>6540</v>
      </c>
      <c r="L9963" t="s">
        <v>570</v>
      </c>
      <c r="O9963" t="s">
        <v>387</v>
      </c>
    </row>
    <row r="9964" spans="1:15" hidden="1" x14ac:dyDescent="0.35">
      <c r="A9964" t="s">
        <v>569</v>
      </c>
      <c r="B9964" t="s">
        <v>304</v>
      </c>
      <c r="C9964" t="s">
        <v>87</v>
      </c>
      <c r="D9964" t="s">
        <v>78</v>
      </c>
      <c r="E9964">
        <v>2022</v>
      </c>
      <c r="F9964">
        <v>22</v>
      </c>
      <c r="G9964" t="s">
        <v>367</v>
      </c>
      <c r="H9964" t="s">
        <v>80</v>
      </c>
      <c r="I9964">
        <v>6907</v>
      </c>
      <c r="L9964" t="s">
        <v>570</v>
      </c>
      <c r="O9964" t="s">
        <v>387</v>
      </c>
    </row>
    <row r="9965" spans="1:15" hidden="1" x14ac:dyDescent="0.35">
      <c r="A9965" t="s">
        <v>569</v>
      </c>
      <c r="B9965" t="s">
        <v>304</v>
      </c>
      <c r="C9965" t="s">
        <v>87</v>
      </c>
      <c r="D9965" t="s">
        <v>78</v>
      </c>
      <c r="E9965">
        <v>2022</v>
      </c>
      <c r="F9965">
        <v>22</v>
      </c>
      <c r="G9965" t="s">
        <v>367</v>
      </c>
      <c r="H9965" t="s">
        <v>80</v>
      </c>
      <c r="I9965">
        <v>56</v>
      </c>
      <c r="L9965" t="s">
        <v>570</v>
      </c>
      <c r="O9965" t="s">
        <v>387</v>
      </c>
    </row>
    <row r="9966" spans="1:15" hidden="1" x14ac:dyDescent="0.35">
      <c r="A9966" t="s">
        <v>569</v>
      </c>
      <c r="B9966" t="s">
        <v>304</v>
      </c>
      <c r="C9966" t="s">
        <v>87</v>
      </c>
      <c r="D9966" t="s">
        <v>78</v>
      </c>
      <c r="E9966">
        <v>2022</v>
      </c>
      <c r="F9966">
        <v>22</v>
      </c>
      <c r="G9966" t="s">
        <v>367</v>
      </c>
      <c r="H9966" t="s">
        <v>81</v>
      </c>
      <c r="I9966">
        <v>5</v>
      </c>
      <c r="L9966" t="s">
        <v>570</v>
      </c>
      <c r="O9966" t="s">
        <v>387</v>
      </c>
    </row>
    <row r="9967" spans="1:15" hidden="1" x14ac:dyDescent="0.35">
      <c r="A9967" t="s">
        <v>569</v>
      </c>
      <c r="B9967" t="s">
        <v>304</v>
      </c>
      <c r="C9967" t="s">
        <v>87</v>
      </c>
      <c r="D9967" t="s">
        <v>78</v>
      </c>
      <c r="E9967">
        <v>2022</v>
      </c>
      <c r="F9967">
        <v>22</v>
      </c>
      <c r="G9967" t="s">
        <v>367</v>
      </c>
      <c r="H9967" t="s">
        <v>81</v>
      </c>
      <c r="I9967">
        <v>97</v>
      </c>
      <c r="L9967" t="s">
        <v>570</v>
      </c>
      <c r="O9967" t="s">
        <v>387</v>
      </c>
    </row>
    <row r="9968" spans="1:15" hidden="1" x14ac:dyDescent="0.35">
      <c r="A9968" t="s">
        <v>569</v>
      </c>
      <c r="B9968" t="s">
        <v>304</v>
      </c>
      <c r="C9968" t="s">
        <v>87</v>
      </c>
      <c r="D9968" t="s">
        <v>78</v>
      </c>
      <c r="E9968">
        <v>2022</v>
      </c>
      <c r="F9968">
        <v>34</v>
      </c>
      <c r="G9968" t="s">
        <v>302</v>
      </c>
      <c r="H9968" t="s">
        <v>80</v>
      </c>
      <c r="I9968">
        <v>96883</v>
      </c>
      <c r="L9968" t="s">
        <v>570</v>
      </c>
      <c r="M9968">
        <v>93800</v>
      </c>
      <c r="N9968">
        <v>3083</v>
      </c>
      <c r="O9968" t="s">
        <v>387</v>
      </c>
    </row>
    <row r="9969" spans="1:15" hidden="1" x14ac:dyDescent="0.35">
      <c r="A9969" t="s">
        <v>569</v>
      </c>
      <c r="B9969" t="s">
        <v>304</v>
      </c>
      <c r="C9969" t="s">
        <v>87</v>
      </c>
      <c r="D9969" t="s">
        <v>78</v>
      </c>
      <c r="E9969">
        <v>2022</v>
      </c>
      <c r="F9969">
        <v>34</v>
      </c>
      <c r="G9969" t="s">
        <v>302</v>
      </c>
      <c r="H9969" t="s">
        <v>80</v>
      </c>
      <c r="I9969">
        <v>1</v>
      </c>
      <c r="L9969" t="s">
        <v>570</v>
      </c>
      <c r="M9969">
        <v>1</v>
      </c>
      <c r="N9969">
        <v>0</v>
      </c>
      <c r="O9969" t="s">
        <v>387</v>
      </c>
    </row>
    <row r="9970" spans="1:15" hidden="1" x14ac:dyDescent="0.35">
      <c r="A9970" t="s">
        <v>569</v>
      </c>
      <c r="B9970" t="s">
        <v>304</v>
      </c>
      <c r="C9970" t="s">
        <v>87</v>
      </c>
      <c r="D9970" t="s">
        <v>78</v>
      </c>
      <c r="E9970">
        <v>2022</v>
      </c>
      <c r="F9970">
        <v>34</v>
      </c>
      <c r="G9970" t="s">
        <v>302</v>
      </c>
      <c r="H9970" t="s">
        <v>80</v>
      </c>
      <c r="I9970">
        <v>102325</v>
      </c>
      <c r="L9970" t="s">
        <v>570</v>
      </c>
      <c r="M9970">
        <v>99069</v>
      </c>
      <c r="N9970">
        <v>3256</v>
      </c>
      <c r="O9970" t="s">
        <v>387</v>
      </c>
    </row>
    <row r="9971" spans="1:15" hidden="1" x14ac:dyDescent="0.35">
      <c r="A9971" t="s">
        <v>569</v>
      </c>
      <c r="B9971" t="s">
        <v>304</v>
      </c>
      <c r="C9971" t="s">
        <v>87</v>
      </c>
      <c r="D9971" t="s">
        <v>78</v>
      </c>
      <c r="E9971">
        <v>2022</v>
      </c>
      <c r="F9971">
        <v>34</v>
      </c>
      <c r="G9971" t="s">
        <v>302</v>
      </c>
      <c r="H9971" t="s">
        <v>80</v>
      </c>
      <c r="I9971">
        <v>828</v>
      </c>
      <c r="L9971" t="s">
        <v>570</v>
      </c>
      <c r="M9971">
        <v>802</v>
      </c>
      <c r="N9971">
        <v>26</v>
      </c>
      <c r="O9971" t="s">
        <v>387</v>
      </c>
    </row>
    <row r="9972" spans="1:15" hidden="1" x14ac:dyDescent="0.35">
      <c r="A9972" t="s">
        <v>569</v>
      </c>
      <c r="B9972" t="s">
        <v>304</v>
      </c>
      <c r="C9972" t="s">
        <v>87</v>
      </c>
      <c r="D9972" t="s">
        <v>78</v>
      </c>
      <c r="E9972">
        <v>2022</v>
      </c>
      <c r="F9972">
        <v>34</v>
      </c>
      <c r="G9972" t="s">
        <v>302</v>
      </c>
      <c r="H9972" t="s">
        <v>81</v>
      </c>
      <c r="I9972">
        <v>67</v>
      </c>
      <c r="L9972" t="s">
        <v>570</v>
      </c>
      <c r="M9972">
        <v>65</v>
      </c>
      <c r="N9972">
        <v>2</v>
      </c>
      <c r="O9972" t="s">
        <v>387</v>
      </c>
    </row>
    <row r="9973" spans="1:15" hidden="1" x14ac:dyDescent="0.35">
      <c r="A9973" t="s">
        <v>569</v>
      </c>
      <c r="B9973" t="s">
        <v>304</v>
      </c>
      <c r="C9973" t="s">
        <v>87</v>
      </c>
      <c r="D9973" t="s">
        <v>78</v>
      </c>
      <c r="E9973">
        <v>2022</v>
      </c>
      <c r="F9973">
        <v>34</v>
      </c>
      <c r="G9973" t="s">
        <v>302</v>
      </c>
      <c r="H9973" t="s">
        <v>81</v>
      </c>
      <c r="I9973">
        <v>1436</v>
      </c>
      <c r="L9973" t="s">
        <v>570</v>
      </c>
      <c r="M9973">
        <v>1390</v>
      </c>
      <c r="N9973">
        <v>46</v>
      </c>
      <c r="O9973" t="s">
        <v>387</v>
      </c>
    </row>
    <row r="9974" spans="1:15" hidden="1" x14ac:dyDescent="0.35">
      <c r="A9974" t="s">
        <v>569</v>
      </c>
      <c r="B9974" t="s">
        <v>304</v>
      </c>
      <c r="C9974" t="s">
        <v>87</v>
      </c>
      <c r="D9974" t="s">
        <v>78</v>
      </c>
      <c r="E9974">
        <v>2022</v>
      </c>
      <c r="F9974">
        <v>67</v>
      </c>
      <c r="G9974" t="s">
        <v>303</v>
      </c>
      <c r="H9974" t="s">
        <v>80</v>
      </c>
      <c r="I9974">
        <v>4715</v>
      </c>
      <c r="J9974">
        <v>3260</v>
      </c>
      <c r="K9974">
        <v>1455</v>
      </c>
      <c r="L9974" t="s">
        <v>570</v>
      </c>
      <c r="O9974" t="s">
        <v>387</v>
      </c>
    </row>
    <row r="9975" spans="1:15" hidden="1" x14ac:dyDescent="0.35">
      <c r="A9975" t="s">
        <v>569</v>
      </c>
      <c r="B9975" t="s">
        <v>304</v>
      </c>
      <c r="C9975" t="s">
        <v>87</v>
      </c>
      <c r="D9975" t="s">
        <v>78</v>
      </c>
      <c r="E9975">
        <v>2022</v>
      </c>
      <c r="F9975">
        <v>67</v>
      </c>
      <c r="G9975" t="s">
        <v>303</v>
      </c>
      <c r="H9975" t="s">
        <v>80</v>
      </c>
      <c r="I9975">
        <v>8704</v>
      </c>
      <c r="J9975">
        <v>0</v>
      </c>
      <c r="K9975">
        <v>8704</v>
      </c>
      <c r="L9975" t="s">
        <v>570</v>
      </c>
      <c r="O9975" t="s">
        <v>387</v>
      </c>
    </row>
    <row r="9976" spans="1:15" hidden="1" x14ac:dyDescent="0.35">
      <c r="A9976" t="s">
        <v>569</v>
      </c>
      <c r="B9976" t="s">
        <v>304</v>
      </c>
      <c r="C9976" t="s">
        <v>87</v>
      </c>
      <c r="D9976" t="s">
        <v>78</v>
      </c>
      <c r="E9976">
        <v>2023</v>
      </c>
      <c r="F9976">
        <v>22</v>
      </c>
      <c r="G9976" t="s">
        <v>367</v>
      </c>
      <c r="H9976" t="s">
        <v>80</v>
      </c>
      <c r="I9976">
        <v>14797</v>
      </c>
      <c r="L9976" t="s">
        <v>570</v>
      </c>
      <c r="O9976" t="s">
        <v>387</v>
      </c>
    </row>
    <row r="9977" spans="1:15" hidden="1" x14ac:dyDescent="0.35">
      <c r="A9977" t="s">
        <v>569</v>
      </c>
      <c r="B9977" t="s">
        <v>304</v>
      </c>
      <c r="C9977" t="s">
        <v>87</v>
      </c>
      <c r="D9977" t="s">
        <v>78</v>
      </c>
      <c r="E9977">
        <v>2023</v>
      </c>
      <c r="F9977">
        <v>22</v>
      </c>
      <c r="G9977" t="s">
        <v>367</v>
      </c>
      <c r="H9977" t="s">
        <v>80</v>
      </c>
      <c r="I9977">
        <v>29</v>
      </c>
      <c r="L9977" t="s">
        <v>570</v>
      </c>
      <c r="O9977" t="s">
        <v>387</v>
      </c>
    </row>
    <row r="9978" spans="1:15" hidden="1" x14ac:dyDescent="0.35">
      <c r="A9978" t="s">
        <v>569</v>
      </c>
      <c r="B9978" t="s">
        <v>304</v>
      </c>
      <c r="C9978" t="s">
        <v>87</v>
      </c>
      <c r="D9978" t="s">
        <v>78</v>
      </c>
      <c r="E9978">
        <v>2023</v>
      </c>
      <c r="F9978">
        <v>22</v>
      </c>
      <c r="G9978" t="s">
        <v>367</v>
      </c>
      <c r="H9978" t="s">
        <v>80</v>
      </c>
      <c r="I9978">
        <v>13789</v>
      </c>
      <c r="L9978" t="s">
        <v>570</v>
      </c>
      <c r="O9978" t="s">
        <v>387</v>
      </c>
    </row>
    <row r="9979" spans="1:15" hidden="1" x14ac:dyDescent="0.35">
      <c r="A9979" t="s">
        <v>569</v>
      </c>
      <c r="B9979" t="s">
        <v>304</v>
      </c>
      <c r="C9979" t="s">
        <v>87</v>
      </c>
      <c r="D9979" t="s">
        <v>78</v>
      </c>
      <c r="E9979">
        <v>2023</v>
      </c>
      <c r="F9979">
        <v>22</v>
      </c>
      <c r="G9979" t="s">
        <v>367</v>
      </c>
      <c r="H9979" t="s">
        <v>80</v>
      </c>
      <c r="I9979">
        <v>721</v>
      </c>
      <c r="L9979" t="s">
        <v>570</v>
      </c>
      <c r="O9979" t="s">
        <v>387</v>
      </c>
    </row>
    <row r="9980" spans="1:15" hidden="1" x14ac:dyDescent="0.35">
      <c r="A9980" t="s">
        <v>569</v>
      </c>
      <c r="B9980" t="s">
        <v>304</v>
      </c>
      <c r="C9980" t="s">
        <v>87</v>
      </c>
      <c r="D9980" t="s">
        <v>78</v>
      </c>
      <c r="E9980">
        <v>2023</v>
      </c>
      <c r="F9980">
        <v>22</v>
      </c>
      <c r="G9980" t="s">
        <v>367</v>
      </c>
      <c r="H9980" t="s">
        <v>81</v>
      </c>
      <c r="I9980">
        <v>322</v>
      </c>
      <c r="L9980" t="s">
        <v>570</v>
      </c>
      <c r="O9980" t="s">
        <v>387</v>
      </c>
    </row>
    <row r="9981" spans="1:15" hidden="1" x14ac:dyDescent="0.35">
      <c r="A9981" t="s">
        <v>569</v>
      </c>
      <c r="B9981" t="s">
        <v>304</v>
      </c>
      <c r="C9981" t="s">
        <v>87</v>
      </c>
      <c r="D9981" t="s">
        <v>78</v>
      </c>
      <c r="E9981">
        <v>2023</v>
      </c>
      <c r="F9981">
        <v>22</v>
      </c>
      <c r="G9981" t="s">
        <v>367</v>
      </c>
      <c r="H9981" t="s">
        <v>81</v>
      </c>
      <c r="I9981">
        <v>257</v>
      </c>
      <c r="L9981" t="s">
        <v>570</v>
      </c>
      <c r="O9981" t="s">
        <v>387</v>
      </c>
    </row>
    <row r="9982" spans="1:15" hidden="1" x14ac:dyDescent="0.35">
      <c r="A9982" t="s">
        <v>569</v>
      </c>
      <c r="B9982" t="s">
        <v>304</v>
      </c>
      <c r="C9982" t="s">
        <v>87</v>
      </c>
      <c r="D9982" t="s">
        <v>78</v>
      </c>
      <c r="E9982">
        <v>2023</v>
      </c>
      <c r="F9982">
        <v>34</v>
      </c>
      <c r="G9982" t="s">
        <v>302</v>
      </c>
      <c r="H9982" t="s">
        <v>80</v>
      </c>
      <c r="I9982">
        <v>219219</v>
      </c>
      <c r="L9982" t="s">
        <v>570</v>
      </c>
      <c r="M9982">
        <v>212243</v>
      </c>
      <c r="N9982">
        <v>6976</v>
      </c>
      <c r="O9982" t="s">
        <v>387</v>
      </c>
    </row>
    <row r="9983" spans="1:15" hidden="1" x14ac:dyDescent="0.35">
      <c r="A9983" t="s">
        <v>569</v>
      </c>
      <c r="B9983" t="s">
        <v>304</v>
      </c>
      <c r="C9983" t="s">
        <v>87</v>
      </c>
      <c r="D9983" t="s">
        <v>78</v>
      </c>
      <c r="E9983">
        <v>2023</v>
      </c>
      <c r="F9983">
        <v>34</v>
      </c>
      <c r="G9983" t="s">
        <v>302</v>
      </c>
      <c r="H9983" t="s">
        <v>80</v>
      </c>
      <c r="I9983">
        <v>437</v>
      </c>
      <c r="L9983" t="s">
        <v>570</v>
      </c>
      <c r="M9983">
        <v>423</v>
      </c>
      <c r="N9983">
        <v>14</v>
      </c>
      <c r="O9983" t="s">
        <v>387</v>
      </c>
    </row>
    <row r="9984" spans="1:15" hidden="1" x14ac:dyDescent="0.35">
      <c r="A9984" t="s">
        <v>569</v>
      </c>
      <c r="B9984" t="s">
        <v>304</v>
      </c>
      <c r="C9984" t="s">
        <v>87</v>
      </c>
      <c r="D9984" t="s">
        <v>78</v>
      </c>
      <c r="E9984">
        <v>2023</v>
      </c>
      <c r="F9984">
        <v>34</v>
      </c>
      <c r="G9984" t="s">
        <v>302</v>
      </c>
      <c r="H9984" t="s">
        <v>80</v>
      </c>
      <c r="I9984">
        <v>204283</v>
      </c>
      <c r="L9984" t="s">
        <v>570</v>
      </c>
      <c r="M9984">
        <v>197783</v>
      </c>
      <c r="N9984">
        <v>6500</v>
      </c>
      <c r="O9984" t="s">
        <v>387</v>
      </c>
    </row>
    <row r="9985" spans="1:15" hidden="1" x14ac:dyDescent="0.35">
      <c r="A9985" t="s">
        <v>569</v>
      </c>
      <c r="B9985" t="s">
        <v>304</v>
      </c>
      <c r="C9985" t="s">
        <v>87</v>
      </c>
      <c r="D9985" t="s">
        <v>78</v>
      </c>
      <c r="E9985">
        <v>2023</v>
      </c>
      <c r="F9985">
        <v>34</v>
      </c>
      <c r="G9985" t="s">
        <v>302</v>
      </c>
      <c r="H9985" t="s">
        <v>80</v>
      </c>
      <c r="I9985">
        <v>10679</v>
      </c>
      <c r="L9985" t="s">
        <v>570</v>
      </c>
      <c r="M9985">
        <v>10339</v>
      </c>
      <c r="N9985">
        <v>340</v>
      </c>
      <c r="O9985" t="s">
        <v>387</v>
      </c>
    </row>
    <row r="9986" spans="1:15" hidden="1" x14ac:dyDescent="0.35">
      <c r="A9986" t="s">
        <v>569</v>
      </c>
      <c r="B9986" t="s">
        <v>304</v>
      </c>
      <c r="C9986" t="s">
        <v>87</v>
      </c>
      <c r="D9986" t="s">
        <v>78</v>
      </c>
      <c r="E9986">
        <v>2023</v>
      </c>
      <c r="F9986">
        <v>34</v>
      </c>
      <c r="G9986" t="s">
        <v>302</v>
      </c>
      <c r="H9986" t="s">
        <v>81</v>
      </c>
      <c r="I9986">
        <v>4767</v>
      </c>
      <c r="L9986" t="s">
        <v>570</v>
      </c>
      <c r="M9986">
        <v>4615</v>
      </c>
      <c r="N9986">
        <v>152</v>
      </c>
      <c r="O9986" t="s">
        <v>387</v>
      </c>
    </row>
    <row r="9987" spans="1:15" hidden="1" x14ac:dyDescent="0.35">
      <c r="A9987" t="s">
        <v>569</v>
      </c>
      <c r="B9987" t="s">
        <v>304</v>
      </c>
      <c r="C9987" t="s">
        <v>87</v>
      </c>
      <c r="D9987" t="s">
        <v>78</v>
      </c>
      <c r="E9987">
        <v>2023</v>
      </c>
      <c r="F9987">
        <v>34</v>
      </c>
      <c r="G9987" t="s">
        <v>302</v>
      </c>
      <c r="H9987" t="s">
        <v>81</v>
      </c>
      <c r="I9987">
        <v>3813</v>
      </c>
      <c r="L9987" t="s">
        <v>570</v>
      </c>
      <c r="M9987">
        <v>3692</v>
      </c>
      <c r="N9987">
        <v>121</v>
      </c>
      <c r="O9987" t="s">
        <v>387</v>
      </c>
    </row>
    <row r="9988" spans="1:15" hidden="1" x14ac:dyDescent="0.35">
      <c r="A9988" t="s">
        <v>569</v>
      </c>
      <c r="B9988" t="s">
        <v>304</v>
      </c>
      <c r="C9988" t="s">
        <v>87</v>
      </c>
      <c r="D9988" t="s">
        <v>78</v>
      </c>
      <c r="E9988">
        <v>2023</v>
      </c>
      <c r="F9988">
        <v>67</v>
      </c>
      <c r="G9988" t="s">
        <v>303</v>
      </c>
      <c r="H9988" t="s">
        <v>80</v>
      </c>
      <c r="I9988">
        <v>10667</v>
      </c>
      <c r="J9988">
        <v>8067</v>
      </c>
      <c r="K9988">
        <v>2600</v>
      </c>
      <c r="L9988" t="s">
        <v>570</v>
      </c>
      <c r="O9988" t="s">
        <v>387</v>
      </c>
    </row>
    <row r="9989" spans="1:15" hidden="1" x14ac:dyDescent="0.35">
      <c r="A9989" t="s">
        <v>569</v>
      </c>
      <c r="B9989" t="s">
        <v>304</v>
      </c>
      <c r="C9989" t="s">
        <v>87</v>
      </c>
      <c r="D9989" t="s">
        <v>78</v>
      </c>
      <c r="E9989">
        <v>2023</v>
      </c>
      <c r="F9989">
        <v>67</v>
      </c>
      <c r="G9989" t="s">
        <v>303</v>
      </c>
      <c r="H9989" t="s">
        <v>80</v>
      </c>
      <c r="I9989">
        <v>5839</v>
      </c>
      <c r="J9989">
        <v>887</v>
      </c>
      <c r="K9989">
        <v>4952</v>
      </c>
      <c r="L9989" t="s">
        <v>570</v>
      </c>
      <c r="O9989" t="s">
        <v>387</v>
      </c>
    </row>
    <row r="9990" spans="1:15" hidden="1" x14ac:dyDescent="0.35">
      <c r="A9990" t="s">
        <v>569</v>
      </c>
      <c r="B9990" t="s">
        <v>304</v>
      </c>
      <c r="C9990" t="s">
        <v>87</v>
      </c>
      <c r="D9990" t="s">
        <v>78</v>
      </c>
      <c r="E9990">
        <v>2023</v>
      </c>
      <c r="F9990">
        <v>22</v>
      </c>
      <c r="G9990" t="s">
        <v>367</v>
      </c>
      <c r="H9990" t="s">
        <v>80</v>
      </c>
      <c r="I9990">
        <v>35691</v>
      </c>
      <c r="L9990" t="s">
        <v>570</v>
      </c>
      <c r="O9990" t="s">
        <v>387</v>
      </c>
    </row>
    <row r="9991" spans="1:15" hidden="1" x14ac:dyDescent="0.35">
      <c r="A9991" t="s">
        <v>569</v>
      </c>
      <c r="B9991" t="s">
        <v>304</v>
      </c>
      <c r="C9991" t="s">
        <v>87</v>
      </c>
      <c r="D9991" t="s">
        <v>78</v>
      </c>
      <c r="E9991">
        <v>2023</v>
      </c>
      <c r="F9991">
        <v>22</v>
      </c>
      <c r="G9991" t="s">
        <v>367</v>
      </c>
      <c r="H9991" t="s">
        <v>80</v>
      </c>
      <c r="I9991">
        <v>54441</v>
      </c>
      <c r="L9991" t="s">
        <v>570</v>
      </c>
      <c r="O9991" t="s">
        <v>387</v>
      </c>
    </row>
    <row r="9992" spans="1:15" hidden="1" x14ac:dyDescent="0.35">
      <c r="A9992" t="s">
        <v>569</v>
      </c>
      <c r="B9992" t="s">
        <v>304</v>
      </c>
      <c r="C9992" t="s">
        <v>87</v>
      </c>
      <c r="D9992" t="s">
        <v>78</v>
      </c>
      <c r="E9992">
        <v>2023</v>
      </c>
      <c r="F9992">
        <v>22</v>
      </c>
      <c r="G9992" t="s">
        <v>367</v>
      </c>
      <c r="H9992" t="s">
        <v>80</v>
      </c>
      <c r="I9992">
        <v>675</v>
      </c>
      <c r="L9992" t="s">
        <v>570</v>
      </c>
      <c r="O9992" t="s">
        <v>387</v>
      </c>
    </row>
    <row r="9993" spans="1:15" hidden="1" x14ac:dyDescent="0.35">
      <c r="A9993" t="s">
        <v>569</v>
      </c>
      <c r="B9993" t="s">
        <v>304</v>
      </c>
      <c r="C9993" t="s">
        <v>87</v>
      </c>
      <c r="D9993" t="s">
        <v>78</v>
      </c>
      <c r="E9993">
        <v>2023</v>
      </c>
      <c r="F9993">
        <v>22</v>
      </c>
      <c r="G9993" t="s">
        <v>367</v>
      </c>
      <c r="H9993" t="s">
        <v>81</v>
      </c>
      <c r="I9993">
        <v>277</v>
      </c>
      <c r="L9993" t="s">
        <v>570</v>
      </c>
      <c r="O9993" t="s">
        <v>387</v>
      </c>
    </row>
    <row r="9994" spans="1:15" hidden="1" x14ac:dyDescent="0.35">
      <c r="A9994" t="s">
        <v>569</v>
      </c>
      <c r="B9994" t="s">
        <v>304</v>
      </c>
      <c r="C9994" t="s">
        <v>87</v>
      </c>
      <c r="D9994" t="s">
        <v>78</v>
      </c>
      <c r="E9994">
        <v>2023</v>
      </c>
      <c r="F9994">
        <v>34</v>
      </c>
      <c r="G9994" t="s">
        <v>302</v>
      </c>
      <c r="H9994" t="s">
        <v>80</v>
      </c>
      <c r="I9994">
        <v>528752</v>
      </c>
      <c r="L9994" t="s">
        <v>570</v>
      </c>
      <c r="M9994">
        <v>511927</v>
      </c>
      <c r="N9994">
        <v>16825</v>
      </c>
      <c r="O9994" t="s">
        <v>387</v>
      </c>
    </row>
    <row r="9995" spans="1:15" hidden="1" x14ac:dyDescent="0.35">
      <c r="A9995" t="s">
        <v>569</v>
      </c>
      <c r="B9995" t="s">
        <v>304</v>
      </c>
      <c r="C9995" t="s">
        <v>87</v>
      </c>
      <c r="D9995" t="s">
        <v>78</v>
      </c>
      <c r="E9995">
        <v>2023</v>
      </c>
      <c r="F9995">
        <v>34</v>
      </c>
      <c r="G9995" t="s">
        <v>302</v>
      </c>
      <c r="H9995" t="s">
        <v>80</v>
      </c>
      <c r="I9995">
        <v>806532</v>
      </c>
      <c r="L9995" t="s">
        <v>570</v>
      </c>
      <c r="M9995">
        <v>780868</v>
      </c>
      <c r="N9995">
        <v>25664</v>
      </c>
      <c r="O9995" t="s">
        <v>387</v>
      </c>
    </row>
    <row r="9996" spans="1:15" hidden="1" x14ac:dyDescent="0.35">
      <c r="A9996" t="s">
        <v>569</v>
      </c>
      <c r="B9996" t="s">
        <v>304</v>
      </c>
      <c r="C9996" t="s">
        <v>87</v>
      </c>
      <c r="D9996" t="s">
        <v>78</v>
      </c>
      <c r="E9996">
        <v>2023</v>
      </c>
      <c r="F9996">
        <v>34</v>
      </c>
      <c r="G9996" t="s">
        <v>302</v>
      </c>
      <c r="H9996" t="s">
        <v>80</v>
      </c>
      <c r="I9996">
        <v>9999</v>
      </c>
      <c r="L9996" t="s">
        <v>570</v>
      </c>
      <c r="M9996">
        <v>9681</v>
      </c>
      <c r="N9996">
        <v>318</v>
      </c>
      <c r="O9996" t="s">
        <v>387</v>
      </c>
    </row>
    <row r="9997" spans="1:15" hidden="1" x14ac:dyDescent="0.35">
      <c r="A9997" t="s">
        <v>569</v>
      </c>
      <c r="B9997" t="s">
        <v>304</v>
      </c>
      <c r="C9997" t="s">
        <v>87</v>
      </c>
      <c r="D9997" t="s">
        <v>78</v>
      </c>
      <c r="E9997">
        <v>2023</v>
      </c>
      <c r="F9997">
        <v>34</v>
      </c>
      <c r="G9997" t="s">
        <v>302</v>
      </c>
      <c r="H9997" t="s">
        <v>81</v>
      </c>
      <c r="I9997">
        <v>4099</v>
      </c>
      <c r="L9997" t="s">
        <v>570</v>
      </c>
      <c r="M9997">
        <v>3969</v>
      </c>
      <c r="N9997">
        <v>130</v>
      </c>
      <c r="O9997" t="s">
        <v>387</v>
      </c>
    </row>
    <row r="9998" spans="1:15" hidden="1" x14ac:dyDescent="0.35">
      <c r="A9998" t="s">
        <v>569</v>
      </c>
      <c r="B9998" t="s">
        <v>304</v>
      </c>
      <c r="C9998" t="s">
        <v>87</v>
      </c>
      <c r="D9998" t="s">
        <v>78</v>
      </c>
      <c r="E9998">
        <v>2023</v>
      </c>
      <c r="F9998">
        <v>67</v>
      </c>
      <c r="G9998" t="s">
        <v>303</v>
      </c>
      <c r="H9998" t="s">
        <v>80</v>
      </c>
      <c r="I9998">
        <v>8973</v>
      </c>
      <c r="J9998">
        <v>6071</v>
      </c>
      <c r="K9998">
        <v>2902</v>
      </c>
      <c r="L9998" t="s">
        <v>570</v>
      </c>
      <c r="O9998" t="s">
        <v>387</v>
      </c>
    </row>
    <row r="9999" spans="1:15" hidden="1" x14ac:dyDescent="0.35">
      <c r="A9999" t="s">
        <v>569</v>
      </c>
      <c r="B9999" t="s">
        <v>304</v>
      </c>
      <c r="C9999" t="s">
        <v>87</v>
      </c>
      <c r="D9999" t="s">
        <v>78</v>
      </c>
      <c r="E9999">
        <v>2023</v>
      </c>
      <c r="F9999">
        <v>67</v>
      </c>
      <c r="G9999" t="s">
        <v>303</v>
      </c>
      <c r="H9999" t="s">
        <v>80</v>
      </c>
      <c r="I9999">
        <v>38096</v>
      </c>
      <c r="J9999">
        <v>3108</v>
      </c>
      <c r="K9999">
        <v>34988</v>
      </c>
      <c r="L9999" t="s">
        <v>570</v>
      </c>
      <c r="O9999" t="s">
        <v>387</v>
      </c>
    </row>
    <row r="10000" spans="1:15" x14ac:dyDescent="0.35">
      <c r="A10000" t="s">
        <v>569</v>
      </c>
      <c r="B10000" t="s">
        <v>304</v>
      </c>
      <c r="C10000" t="s">
        <v>87</v>
      </c>
      <c r="D10000" t="s">
        <v>78</v>
      </c>
      <c r="E10000">
        <v>2024</v>
      </c>
      <c r="F10000">
        <v>79</v>
      </c>
      <c r="G10000" t="s">
        <v>312</v>
      </c>
      <c r="H10000" t="s">
        <v>80</v>
      </c>
      <c r="I10000">
        <v>75446</v>
      </c>
      <c r="L10000" t="s">
        <v>570</v>
      </c>
      <c r="O10000" t="s">
        <v>387</v>
      </c>
    </row>
    <row r="10001" spans="1:15" x14ac:dyDescent="0.35">
      <c r="A10001" t="s">
        <v>569</v>
      </c>
      <c r="B10001" t="s">
        <v>304</v>
      </c>
      <c r="C10001" t="s">
        <v>87</v>
      </c>
      <c r="D10001" t="s">
        <v>78</v>
      </c>
      <c r="E10001">
        <v>2024</v>
      </c>
      <c r="F10001">
        <v>79</v>
      </c>
      <c r="G10001" t="s">
        <v>312</v>
      </c>
      <c r="H10001" t="s">
        <v>80</v>
      </c>
      <c r="I10001">
        <v>224</v>
      </c>
      <c r="L10001" t="s">
        <v>570</v>
      </c>
      <c r="O10001" t="s">
        <v>387</v>
      </c>
    </row>
    <row r="10002" spans="1:15" x14ac:dyDescent="0.35">
      <c r="A10002" t="s">
        <v>569</v>
      </c>
      <c r="B10002" t="s">
        <v>304</v>
      </c>
      <c r="C10002" t="s">
        <v>87</v>
      </c>
      <c r="D10002" t="s">
        <v>78</v>
      </c>
      <c r="E10002">
        <v>2024</v>
      </c>
      <c r="F10002">
        <v>79</v>
      </c>
      <c r="G10002" t="s">
        <v>312</v>
      </c>
      <c r="H10002" t="s">
        <v>80</v>
      </c>
      <c r="I10002">
        <v>84370</v>
      </c>
      <c r="L10002" t="s">
        <v>570</v>
      </c>
      <c r="O10002" t="s">
        <v>387</v>
      </c>
    </row>
    <row r="10003" spans="1:15" x14ac:dyDescent="0.35">
      <c r="A10003" t="s">
        <v>569</v>
      </c>
      <c r="B10003" t="s">
        <v>304</v>
      </c>
      <c r="C10003" t="s">
        <v>87</v>
      </c>
      <c r="D10003" t="s">
        <v>78</v>
      </c>
      <c r="E10003">
        <v>2024</v>
      </c>
      <c r="F10003">
        <v>79</v>
      </c>
      <c r="G10003" t="s">
        <v>312</v>
      </c>
      <c r="H10003" t="s">
        <v>80</v>
      </c>
      <c r="I10003">
        <v>4303</v>
      </c>
      <c r="L10003" t="s">
        <v>570</v>
      </c>
      <c r="O10003" t="s">
        <v>387</v>
      </c>
    </row>
    <row r="10004" spans="1:15" x14ac:dyDescent="0.35">
      <c r="A10004" t="s">
        <v>569</v>
      </c>
      <c r="B10004" t="s">
        <v>304</v>
      </c>
      <c r="C10004" t="s">
        <v>87</v>
      </c>
      <c r="D10004" t="s">
        <v>78</v>
      </c>
      <c r="E10004">
        <v>2024</v>
      </c>
      <c r="F10004">
        <v>79</v>
      </c>
      <c r="G10004" t="s">
        <v>312</v>
      </c>
      <c r="H10004" t="s">
        <v>81</v>
      </c>
      <c r="I10004">
        <v>733</v>
      </c>
      <c r="L10004" t="s">
        <v>570</v>
      </c>
      <c r="O10004" t="s">
        <v>387</v>
      </c>
    </row>
    <row r="10005" spans="1:15" x14ac:dyDescent="0.35">
      <c r="A10005" t="s">
        <v>569</v>
      </c>
      <c r="B10005" t="s">
        <v>304</v>
      </c>
      <c r="C10005" t="s">
        <v>87</v>
      </c>
      <c r="D10005" t="s">
        <v>78</v>
      </c>
      <c r="E10005">
        <v>2024</v>
      </c>
      <c r="F10005">
        <v>79</v>
      </c>
      <c r="G10005" t="s">
        <v>312</v>
      </c>
      <c r="H10005" t="s">
        <v>81</v>
      </c>
      <c r="I10005">
        <v>430</v>
      </c>
      <c r="L10005" t="s">
        <v>570</v>
      </c>
      <c r="O10005" t="s">
        <v>387</v>
      </c>
    </row>
    <row r="10006" spans="1:15" hidden="1" x14ac:dyDescent="0.35">
      <c r="A10006" t="s">
        <v>569</v>
      </c>
      <c r="B10006" t="s">
        <v>304</v>
      </c>
      <c r="C10006" t="s">
        <v>87</v>
      </c>
      <c r="D10006" t="s">
        <v>78</v>
      </c>
      <c r="E10006">
        <v>2024</v>
      </c>
      <c r="F10006">
        <v>22</v>
      </c>
      <c r="G10006" t="s">
        <v>367</v>
      </c>
      <c r="H10006" t="s">
        <v>80</v>
      </c>
      <c r="I10006">
        <v>36545</v>
      </c>
      <c r="L10006" t="s">
        <v>570</v>
      </c>
      <c r="O10006" t="s">
        <v>387</v>
      </c>
    </row>
    <row r="10007" spans="1:15" hidden="1" x14ac:dyDescent="0.35">
      <c r="A10007" t="s">
        <v>569</v>
      </c>
      <c r="B10007" t="s">
        <v>304</v>
      </c>
      <c r="C10007" t="s">
        <v>87</v>
      </c>
      <c r="D10007" t="s">
        <v>78</v>
      </c>
      <c r="E10007">
        <v>2024</v>
      </c>
      <c r="F10007">
        <v>22</v>
      </c>
      <c r="G10007" t="s">
        <v>367</v>
      </c>
      <c r="H10007" t="s">
        <v>80</v>
      </c>
      <c r="I10007">
        <v>811</v>
      </c>
      <c r="L10007" t="s">
        <v>570</v>
      </c>
      <c r="O10007" t="s">
        <v>387</v>
      </c>
    </row>
    <row r="10008" spans="1:15" hidden="1" x14ac:dyDescent="0.35">
      <c r="A10008" t="s">
        <v>569</v>
      </c>
      <c r="B10008" t="s">
        <v>304</v>
      </c>
      <c r="C10008" t="s">
        <v>87</v>
      </c>
      <c r="D10008" t="s">
        <v>78</v>
      </c>
      <c r="E10008">
        <v>2024</v>
      </c>
      <c r="F10008">
        <v>22</v>
      </c>
      <c r="G10008" t="s">
        <v>367</v>
      </c>
      <c r="H10008" t="s">
        <v>80</v>
      </c>
      <c r="I10008">
        <v>55730</v>
      </c>
      <c r="L10008" t="s">
        <v>570</v>
      </c>
      <c r="O10008" t="s">
        <v>387</v>
      </c>
    </row>
    <row r="10009" spans="1:15" hidden="1" x14ac:dyDescent="0.35">
      <c r="A10009" t="s">
        <v>569</v>
      </c>
      <c r="B10009" t="s">
        <v>304</v>
      </c>
      <c r="C10009" t="s">
        <v>87</v>
      </c>
      <c r="D10009" t="s">
        <v>78</v>
      </c>
      <c r="E10009">
        <v>2024</v>
      </c>
      <c r="F10009">
        <v>22</v>
      </c>
      <c r="G10009" t="s">
        <v>367</v>
      </c>
      <c r="H10009" t="s">
        <v>80</v>
      </c>
      <c r="I10009">
        <v>2703</v>
      </c>
      <c r="L10009" t="s">
        <v>570</v>
      </c>
      <c r="O10009" t="s">
        <v>387</v>
      </c>
    </row>
    <row r="10010" spans="1:15" hidden="1" x14ac:dyDescent="0.35">
      <c r="A10010" t="s">
        <v>569</v>
      </c>
      <c r="B10010" t="s">
        <v>304</v>
      </c>
      <c r="C10010" t="s">
        <v>87</v>
      </c>
      <c r="D10010" t="s">
        <v>78</v>
      </c>
      <c r="E10010">
        <v>2024</v>
      </c>
      <c r="F10010">
        <v>22</v>
      </c>
      <c r="G10010" t="s">
        <v>367</v>
      </c>
      <c r="H10010" t="s">
        <v>81</v>
      </c>
      <c r="I10010">
        <v>282</v>
      </c>
      <c r="L10010" t="s">
        <v>570</v>
      </c>
      <c r="O10010" t="s">
        <v>387</v>
      </c>
    </row>
    <row r="10011" spans="1:15" hidden="1" x14ac:dyDescent="0.35">
      <c r="A10011" t="s">
        <v>569</v>
      </c>
      <c r="B10011" t="s">
        <v>304</v>
      </c>
      <c r="C10011" t="s">
        <v>87</v>
      </c>
      <c r="D10011" t="s">
        <v>78</v>
      </c>
      <c r="E10011">
        <v>2024</v>
      </c>
      <c r="F10011">
        <v>22</v>
      </c>
      <c r="G10011" t="s">
        <v>367</v>
      </c>
      <c r="H10011" t="s">
        <v>81</v>
      </c>
      <c r="I10011">
        <v>1358</v>
      </c>
      <c r="L10011" t="s">
        <v>570</v>
      </c>
      <c r="O10011" t="s">
        <v>387</v>
      </c>
    </row>
    <row r="10012" spans="1:15" hidden="1" x14ac:dyDescent="0.35">
      <c r="A10012" t="s">
        <v>569</v>
      </c>
      <c r="B10012" t="s">
        <v>304</v>
      </c>
      <c r="C10012" t="s">
        <v>87</v>
      </c>
      <c r="D10012" t="s">
        <v>78</v>
      </c>
      <c r="E10012">
        <v>2024</v>
      </c>
      <c r="F10012">
        <v>34</v>
      </c>
      <c r="G10012" t="s">
        <v>302</v>
      </c>
      <c r="H10012" t="s">
        <v>80</v>
      </c>
      <c r="I10012">
        <v>541411</v>
      </c>
      <c r="L10012" t="s">
        <v>570</v>
      </c>
      <c r="M10012">
        <v>524183</v>
      </c>
      <c r="N10012">
        <v>17228</v>
      </c>
      <c r="O10012" t="s">
        <v>387</v>
      </c>
    </row>
    <row r="10013" spans="1:15" hidden="1" x14ac:dyDescent="0.35">
      <c r="A10013" t="s">
        <v>569</v>
      </c>
      <c r="B10013" t="s">
        <v>304</v>
      </c>
      <c r="C10013" t="s">
        <v>87</v>
      </c>
      <c r="D10013" t="s">
        <v>78</v>
      </c>
      <c r="E10013">
        <v>2024</v>
      </c>
      <c r="F10013">
        <v>34</v>
      </c>
      <c r="G10013" t="s">
        <v>302</v>
      </c>
      <c r="H10013" t="s">
        <v>80</v>
      </c>
      <c r="I10013">
        <v>12008</v>
      </c>
      <c r="L10013" t="s">
        <v>570</v>
      </c>
      <c r="M10013">
        <v>11626</v>
      </c>
      <c r="N10013">
        <v>382</v>
      </c>
      <c r="O10013" t="s">
        <v>387</v>
      </c>
    </row>
    <row r="10014" spans="1:15" hidden="1" x14ac:dyDescent="0.35">
      <c r="A10014" t="s">
        <v>569</v>
      </c>
      <c r="B10014" t="s">
        <v>304</v>
      </c>
      <c r="C10014" t="s">
        <v>87</v>
      </c>
      <c r="D10014" t="s">
        <v>78</v>
      </c>
      <c r="E10014">
        <v>2024</v>
      </c>
      <c r="F10014">
        <v>34</v>
      </c>
      <c r="G10014" t="s">
        <v>302</v>
      </c>
      <c r="H10014" t="s">
        <v>80</v>
      </c>
      <c r="I10014">
        <v>825626</v>
      </c>
      <c r="L10014" t="s">
        <v>570</v>
      </c>
      <c r="M10014">
        <v>799354</v>
      </c>
      <c r="N10014">
        <v>26272</v>
      </c>
      <c r="O10014" t="s">
        <v>387</v>
      </c>
    </row>
    <row r="10015" spans="1:15" hidden="1" x14ac:dyDescent="0.35">
      <c r="A10015" t="s">
        <v>569</v>
      </c>
      <c r="B10015" t="s">
        <v>304</v>
      </c>
      <c r="C10015" t="s">
        <v>87</v>
      </c>
      <c r="D10015" t="s">
        <v>78</v>
      </c>
      <c r="E10015">
        <v>2024</v>
      </c>
      <c r="F10015">
        <v>34</v>
      </c>
      <c r="G10015" t="s">
        <v>302</v>
      </c>
      <c r="H10015" t="s">
        <v>80</v>
      </c>
      <c r="I10015">
        <v>40049</v>
      </c>
      <c r="L10015" t="s">
        <v>570</v>
      </c>
      <c r="M10015">
        <v>38775</v>
      </c>
      <c r="N10015">
        <v>1274</v>
      </c>
      <c r="O10015" t="s">
        <v>387</v>
      </c>
    </row>
    <row r="10016" spans="1:15" hidden="1" x14ac:dyDescent="0.35">
      <c r="A10016" t="s">
        <v>569</v>
      </c>
      <c r="B10016" t="s">
        <v>304</v>
      </c>
      <c r="C10016" t="s">
        <v>87</v>
      </c>
      <c r="D10016" t="s">
        <v>78</v>
      </c>
      <c r="E10016">
        <v>2024</v>
      </c>
      <c r="F10016">
        <v>34</v>
      </c>
      <c r="G10016" t="s">
        <v>302</v>
      </c>
      <c r="H10016" t="s">
        <v>81</v>
      </c>
      <c r="I10016">
        <v>4171</v>
      </c>
      <c r="L10016" t="s">
        <v>570</v>
      </c>
      <c r="M10016">
        <v>4038</v>
      </c>
      <c r="N10016">
        <v>133</v>
      </c>
      <c r="O10016" t="s">
        <v>387</v>
      </c>
    </row>
    <row r="10017" spans="1:15" hidden="1" x14ac:dyDescent="0.35">
      <c r="A10017" t="s">
        <v>569</v>
      </c>
      <c r="B10017" t="s">
        <v>304</v>
      </c>
      <c r="C10017" t="s">
        <v>87</v>
      </c>
      <c r="D10017" t="s">
        <v>78</v>
      </c>
      <c r="E10017">
        <v>2024</v>
      </c>
      <c r="F10017">
        <v>34</v>
      </c>
      <c r="G10017" t="s">
        <v>302</v>
      </c>
      <c r="H10017" t="s">
        <v>81</v>
      </c>
      <c r="I10017">
        <v>20117</v>
      </c>
      <c r="L10017" t="s">
        <v>570</v>
      </c>
      <c r="M10017">
        <v>19477</v>
      </c>
      <c r="N10017">
        <v>640</v>
      </c>
      <c r="O10017" t="s">
        <v>387</v>
      </c>
    </row>
    <row r="10018" spans="1:15" hidden="1" x14ac:dyDescent="0.35">
      <c r="A10018" t="s">
        <v>569</v>
      </c>
      <c r="B10018" t="s">
        <v>304</v>
      </c>
      <c r="C10018" t="s">
        <v>87</v>
      </c>
      <c r="D10018" t="s">
        <v>78</v>
      </c>
      <c r="E10018">
        <v>2024</v>
      </c>
      <c r="F10018">
        <v>67</v>
      </c>
      <c r="G10018" t="s">
        <v>303</v>
      </c>
      <c r="H10018" t="s">
        <v>80</v>
      </c>
      <c r="I10018">
        <v>9188</v>
      </c>
      <c r="J10018">
        <v>6983</v>
      </c>
      <c r="K10018">
        <v>2205</v>
      </c>
      <c r="L10018" t="s">
        <v>570</v>
      </c>
      <c r="O10018" t="s">
        <v>387</v>
      </c>
    </row>
    <row r="10019" spans="1:15" hidden="1" x14ac:dyDescent="0.35">
      <c r="A10019" t="s">
        <v>569</v>
      </c>
      <c r="B10019" t="s">
        <v>304</v>
      </c>
      <c r="C10019" t="s">
        <v>87</v>
      </c>
      <c r="D10019" t="s">
        <v>78</v>
      </c>
      <c r="E10019">
        <v>2024</v>
      </c>
      <c r="F10019">
        <v>67</v>
      </c>
      <c r="G10019" t="s">
        <v>303</v>
      </c>
      <c r="H10019" t="s">
        <v>80</v>
      </c>
      <c r="I10019">
        <v>31223</v>
      </c>
      <c r="J10019">
        <v>8346</v>
      </c>
      <c r="K10019">
        <v>22877</v>
      </c>
      <c r="L10019" t="s">
        <v>570</v>
      </c>
      <c r="O10019" t="s">
        <v>387</v>
      </c>
    </row>
    <row r="10020" spans="1:15" hidden="1" x14ac:dyDescent="0.35">
      <c r="A10020" t="s">
        <v>569</v>
      </c>
      <c r="B10020" t="s">
        <v>304</v>
      </c>
      <c r="C10020" t="s">
        <v>87</v>
      </c>
      <c r="D10020" t="s">
        <v>78</v>
      </c>
      <c r="E10020">
        <v>2024</v>
      </c>
      <c r="F10020">
        <v>67</v>
      </c>
      <c r="G10020" t="s">
        <v>303</v>
      </c>
      <c r="H10020" t="s">
        <v>81</v>
      </c>
      <c r="I10020">
        <v>2473</v>
      </c>
      <c r="J10020">
        <v>1459</v>
      </c>
      <c r="K10020">
        <v>1014</v>
      </c>
      <c r="L10020" t="s">
        <v>570</v>
      </c>
      <c r="O10020" t="s">
        <v>387</v>
      </c>
    </row>
    <row r="10021" spans="1:15" hidden="1" x14ac:dyDescent="0.35">
      <c r="A10021" t="s">
        <v>569</v>
      </c>
      <c r="B10021" t="s">
        <v>304</v>
      </c>
      <c r="C10021" t="s">
        <v>87</v>
      </c>
      <c r="D10021" t="s">
        <v>78</v>
      </c>
      <c r="E10021">
        <v>2024</v>
      </c>
      <c r="F10021">
        <v>22</v>
      </c>
      <c r="G10021" t="s">
        <v>367</v>
      </c>
      <c r="H10021" t="s">
        <v>80</v>
      </c>
      <c r="I10021">
        <v>45189</v>
      </c>
      <c r="L10021" t="s">
        <v>570</v>
      </c>
      <c r="O10021" t="s">
        <v>387</v>
      </c>
    </row>
    <row r="10022" spans="1:15" hidden="1" x14ac:dyDescent="0.35">
      <c r="A10022" t="s">
        <v>569</v>
      </c>
      <c r="B10022" t="s">
        <v>304</v>
      </c>
      <c r="C10022" t="s">
        <v>87</v>
      </c>
      <c r="D10022" t="s">
        <v>78</v>
      </c>
      <c r="E10022">
        <v>2024</v>
      </c>
      <c r="F10022">
        <v>22</v>
      </c>
      <c r="G10022" t="s">
        <v>367</v>
      </c>
      <c r="H10022" t="s">
        <v>80</v>
      </c>
      <c r="I10022">
        <v>12</v>
      </c>
      <c r="L10022" t="s">
        <v>570</v>
      </c>
      <c r="O10022" t="s">
        <v>387</v>
      </c>
    </row>
    <row r="10023" spans="1:15" hidden="1" x14ac:dyDescent="0.35">
      <c r="A10023" t="s">
        <v>569</v>
      </c>
      <c r="B10023" t="s">
        <v>304</v>
      </c>
      <c r="C10023" t="s">
        <v>87</v>
      </c>
      <c r="D10023" t="s">
        <v>78</v>
      </c>
      <c r="E10023">
        <v>2024</v>
      </c>
      <c r="F10023">
        <v>22</v>
      </c>
      <c r="G10023" t="s">
        <v>367</v>
      </c>
      <c r="H10023" t="s">
        <v>80</v>
      </c>
      <c r="I10023">
        <v>23810</v>
      </c>
      <c r="L10023" t="s">
        <v>570</v>
      </c>
      <c r="O10023" t="s">
        <v>387</v>
      </c>
    </row>
    <row r="10024" spans="1:15" hidden="1" x14ac:dyDescent="0.35">
      <c r="A10024" t="s">
        <v>569</v>
      </c>
      <c r="B10024" t="s">
        <v>304</v>
      </c>
      <c r="C10024" t="s">
        <v>87</v>
      </c>
      <c r="D10024" t="s">
        <v>78</v>
      </c>
      <c r="E10024">
        <v>2024</v>
      </c>
      <c r="F10024">
        <v>22</v>
      </c>
      <c r="G10024" t="s">
        <v>367</v>
      </c>
      <c r="H10024" t="s">
        <v>80</v>
      </c>
      <c r="I10024">
        <v>3150</v>
      </c>
      <c r="L10024" t="s">
        <v>570</v>
      </c>
      <c r="O10024" t="s">
        <v>387</v>
      </c>
    </row>
    <row r="10025" spans="1:15" hidden="1" x14ac:dyDescent="0.35">
      <c r="A10025" t="s">
        <v>569</v>
      </c>
      <c r="B10025" t="s">
        <v>304</v>
      </c>
      <c r="C10025" t="s">
        <v>87</v>
      </c>
      <c r="D10025" t="s">
        <v>78</v>
      </c>
      <c r="E10025">
        <v>2024</v>
      </c>
      <c r="F10025">
        <v>22</v>
      </c>
      <c r="G10025" t="s">
        <v>367</v>
      </c>
      <c r="H10025" t="s">
        <v>81</v>
      </c>
      <c r="I10025">
        <v>225</v>
      </c>
      <c r="L10025" t="s">
        <v>570</v>
      </c>
      <c r="O10025" t="s">
        <v>387</v>
      </c>
    </row>
    <row r="10026" spans="1:15" hidden="1" x14ac:dyDescent="0.35">
      <c r="A10026" t="s">
        <v>569</v>
      </c>
      <c r="B10026" t="s">
        <v>304</v>
      </c>
      <c r="C10026" t="s">
        <v>87</v>
      </c>
      <c r="D10026" t="s">
        <v>78</v>
      </c>
      <c r="E10026">
        <v>2024</v>
      </c>
      <c r="F10026">
        <v>22</v>
      </c>
      <c r="G10026" t="s">
        <v>367</v>
      </c>
      <c r="H10026" t="s">
        <v>81</v>
      </c>
      <c r="I10026">
        <v>586</v>
      </c>
      <c r="L10026" t="s">
        <v>570</v>
      </c>
      <c r="O10026" t="s">
        <v>387</v>
      </c>
    </row>
    <row r="10027" spans="1:15" hidden="1" x14ac:dyDescent="0.35">
      <c r="A10027" t="s">
        <v>569</v>
      </c>
      <c r="B10027" t="s">
        <v>304</v>
      </c>
      <c r="C10027" t="s">
        <v>87</v>
      </c>
      <c r="D10027" t="s">
        <v>78</v>
      </c>
      <c r="E10027">
        <v>2024</v>
      </c>
      <c r="F10027">
        <v>34</v>
      </c>
      <c r="G10027" t="s">
        <v>302</v>
      </c>
      <c r="H10027" t="s">
        <v>80</v>
      </c>
      <c r="I10027">
        <v>669460</v>
      </c>
      <c r="L10027" t="s">
        <v>570</v>
      </c>
      <c r="M10027">
        <v>648157</v>
      </c>
      <c r="N10027">
        <v>21303</v>
      </c>
      <c r="O10027" t="s">
        <v>387</v>
      </c>
    </row>
    <row r="10028" spans="1:15" hidden="1" x14ac:dyDescent="0.35">
      <c r="A10028" t="s">
        <v>569</v>
      </c>
      <c r="B10028" t="s">
        <v>304</v>
      </c>
      <c r="C10028" t="s">
        <v>87</v>
      </c>
      <c r="D10028" t="s">
        <v>78</v>
      </c>
      <c r="E10028">
        <v>2024</v>
      </c>
      <c r="F10028">
        <v>34</v>
      </c>
      <c r="G10028" t="s">
        <v>302</v>
      </c>
      <c r="H10028" t="s">
        <v>80</v>
      </c>
      <c r="I10028">
        <v>174</v>
      </c>
      <c r="L10028" t="s">
        <v>570</v>
      </c>
      <c r="M10028">
        <v>168</v>
      </c>
      <c r="N10028">
        <v>6</v>
      </c>
      <c r="O10028" t="s">
        <v>387</v>
      </c>
    </row>
    <row r="10029" spans="1:15" hidden="1" x14ac:dyDescent="0.35">
      <c r="A10029" t="s">
        <v>569</v>
      </c>
      <c r="B10029" t="s">
        <v>304</v>
      </c>
      <c r="C10029" t="s">
        <v>87</v>
      </c>
      <c r="D10029" t="s">
        <v>78</v>
      </c>
      <c r="E10029">
        <v>2024</v>
      </c>
      <c r="F10029">
        <v>34</v>
      </c>
      <c r="G10029" t="s">
        <v>302</v>
      </c>
      <c r="H10029" t="s">
        <v>80</v>
      </c>
      <c r="I10029">
        <v>352745</v>
      </c>
      <c r="L10029" t="s">
        <v>570</v>
      </c>
      <c r="M10029">
        <v>341520</v>
      </c>
      <c r="N10029">
        <v>11225</v>
      </c>
      <c r="O10029" t="s">
        <v>387</v>
      </c>
    </row>
    <row r="10030" spans="1:15" hidden="1" x14ac:dyDescent="0.35">
      <c r="A10030" t="s">
        <v>569</v>
      </c>
      <c r="B10030" t="s">
        <v>304</v>
      </c>
      <c r="C10030" t="s">
        <v>87</v>
      </c>
      <c r="D10030" t="s">
        <v>78</v>
      </c>
      <c r="E10030">
        <v>2024</v>
      </c>
      <c r="F10030">
        <v>34</v>
      </c>
      <c r="G10030" t="s">
        <v>302</v>
      </c>
      <c r="H10030" t="s">
        <v>80</v>
      </c>
      <c r="I10030">
        <v>46668</v>
      </c>
      <c r="L10030" t="s">
        <v>570</v>
      </c>
      <c r="M10030">
        <v>45183</v>
      </c>
      <c r="N10030">
        <v>1485</v>
      </c>
      <c r="O10030" t="s">
        <v>387</v>
      </c>
    </row>
    <row r="10031" spans="1:15" hidden="1" x14ac:dyDescent="0.35">
      <c r="A10031" t="s">
        <v>569</v>
      </c>
      <c r="B10031" t="s">
        <v>304</v>
      </c>
      <c r="C10031" t="s">
        <v>87</v>
      </c>
      <c r="D10031" t="s">
        <v>78</v>
      </c>
      <c r="E10031">
        <v>2024</v>
      </c>
      <c r="F10031">
        <v>34</v>
      </c>
      <c r="G10031" t="s">
        <v>302</v>
      </c>
      <c r="H10031" t="s">
        <v>81</v>
      </c>
      <c r="I10031">
        <v>3339</v>
      </c>
      <c r="L10031" t="s">
        <v>570</v>
      </c>
      <c r="M10031">
        <v>3233</v>
      </c>
      <c r="N10031">
        <v>106</v>
      </c>
      <c r="O10031" t="s">
        <v>387</v>
      </c>
    </row>
    <row r="10032" spans="1:15" hidden="1" x14ac:dyDescent="0.35">
      <c r="A10032" t="s">
        <v>569</v>
      </c>
      <c r="B10032" t="s">
        <v>304</v>
      </c>
      <c r="C10032" t="s">
        <v>87</v>
      </c>
      <c r="D10032" t="s">
        <v>78</v>
      </c>
      <c r="E10032">
        <v>2024</v>
      </c>
      <c r="F10032">
        <v>34</v>
      </c>
      <c r="G10032" t="s">
        <v>302</v>
      </c>
      <c r="H10032" t="s">
        <v>81</v>
      </c>
      <c r="I10032">
        <v>8683</v>
      </c>
      <c r="L10032" t="s">
        <v>570</v>
      </c>
      <c r="M10032">
        <v>8407</v>
      </c>
      <c r="N10032">
        <v>276</v>
      </c>
      <c r="O10032" t="s">
        <v>387</v>
      </c>
    </row>
    <row r="10033" spans="1:15" hidden="1" x14ac:dyDescent="0.35">
      <c r="A10033" t="s">
        <v>569</v>
      </c>
      <c r="B10033" t="s">
        <v>304</v>
      </c>
      <c r="C10033" t="s">
        <v>87</v>
      </c>
      <c r="D10033" t="s">
        <v>78</v>
      </c>
      <c r="E10033">
        <v>2024</v>
      </c>
      <c r="F10033">
        <v>67</v>
      </c>
      <c r="G10033" t="s">
        <v>303</v>
      </c>
      <c r="H10033" t="s">
        <v>80</v>
      </c>
      <c r="I10033">
        <v>4636</v>
      </c>
      <c r="J10033">
        <v>2942</v>
      </c>
      <c r="K10033">
        <v>1694</v>
      </c>
      <c r="L10033" t="s">
        <v>570</v>
      </c>
      <c r="O10033" t="s">
        <v>387</v>
      </c>
    </row>
    <row r="10034" spans="1:15" hidden="1" x14ac:dyDescent="0.35">
      <c r="A10034" t="s">
        <v>569</v>
      </c>
      <c r="B10034" t="s">
        <v>304</v>
      </c>
      <c r="C10034" t="s">
        <v>87</v>
      </c>
      <c r="D10034" t="s">
        <v>78</v>
      </c>
      <c r="E10034">
        <v>2024</v>
      </c>
      <c r="F10034">
        <v>67</v>
      </c>
      <c r="G10034" t="s">
        <v>303</v>
      </c>
      <c r="H10034" t="s">
        <v>80</v>
      </c>
      <c r="I10034">
        <v>3299</v>
      </c>
      <c r="J10034">
        <v>2170</v>
      </c>
      <c r="K10034">
        <v>1129</v>
      </c>
      <c r="L10034" t="s">
        <v>570</v>
      </c>
      <c r="O10034" t="s">
        <v>387</v>
      </c>
    </row>
    <row r="10035" spans="1:15" x14ac:dyDescent="0.35">
      <c r="A10035" t="s">
        <v>569</v>
      </c>
      <c r="B10035" t="s">
        <v>304</v>
      </c>
      <c r="C10035" t="s">
        <v>87</v>
      </c>
      <c r="D10035" t="s">
        <v>78</v>
      </c>
      <c r="E10035">
        <v>2025</v>
      </c>
      <c r="F10035">
        <v>79</v>
      </c>
      <c r="G10035" t="s">
        <v>312</v>
      </c>
      <c r="H10035" t="s">
        <v>80</v>
      </c>
      <c r="I10035">
        <v>192309</v>
      </c>
      <c r="L10035" t="s">
        <v>570</v>
      </c>
      <c r="O10035" t="s">
        <v>387</v>
      </c>
    </row>
    <row r="10036" spans="1:15" x14ac:dyDescent="0.35">
      <c r="A10036" t="s">
        <v>569</v>
      </c>
      <c r="B10036" t="s">
        <v>304</v>
      </c>
      <c r="C10036" t="s">
        <v>87</v>
      </c>
      <c r="D10036" t="s">
        <v>78</v>
      </c>
      <c r="E10036">
        <v>2025</v>
      </c>
      <c r="F10036">
        <v>79</v>
      </c>
      <c r="G10036" t="s">
        <v>312</v>
      </c>
      <c r="H10036" t="s">
        <v>80</v>
      </c>
      <c r="I10036">
        <v>783</v>
      </c>
      <c r="L10036" t="s">
        <v>570</v>
      </c>
      <c r="O10036" t="s">
        <v>387</v>
      </c>
    </row>
    <row r="10037" spans="1:15" x14ac:dyDescent="0.35">
      <c r="A10037" t="s">
        <v>569</v>
      </c>
      <c r="B10037" t="s">
        <v>304</v>
      </c>
      <c r="C10037" t="s">
        <v>87</v>
      </c>
      <c r="D10037" t="s">
        <v>78</v>
      </c>
      <c r="E10037">
        <v>2025</v>
      </c>
      <c r="F10037">
        <v>79</v>
      </c>
      <c r="G10037" t="s">
        <v>312</v>
      </c>
      <c r="H10037" t="s">
        <v>80</v>
      </c>
      <c r="I10037">
        <v>266342</v>
      </c>
      <c r="L10037" t="s">
        <v>570</v>
      </c>
      <c r="O10037" t="s">
        <v>387</v>
      </c>
    </row>
    <row r="10038" spans="1:15" x14ac:dyDescent="0.35">
      <c r="A10038" t="s">
        <v>569</v>
      </c>
      <c r="B10038" t="s">
        <v>304</v>
      </c>
      <c r="C10038" t="s">
        <v>87</v>
      </c>
      <c r="D10038" t="s">
        <v>78</v>
      </c>
      <c r="E10038">
        <v>2025</v>
      </c>
      <c r="F10038">
        <v>79</v>
      </c>
      <c r="G10038" t="s">
        <v>312</v>
      </c>
      <c r="H10038" t="s">
        <v>80</v>
      </c>
      <c r="I10038">
        <v>14750</v>
      </c>
      <c r="L10038" t="s">
        <v>570</v>
      </c>
      <c r="O10038" t="s">
        <v>387</v>
      </c>
    </row>
    <row r="10039" spans="1:15" x14ac:dyDescent="0.35">
      <c r="A10039" t="s">
        <v>569</v>
      </c>
      <c r="B10039" t="s">
        <v>304</v>
      </c>
      <c r="C10039" t="s">
        <v>87</v>
      </c>
      <c r="D10039" t="s">
        <v>78</v>
      </c>
      <c r="E10039">
        <v>2025</v>
      </c>
      <c r="F10039">
        <v>79</v>
      </c>
      <c r="G10039" t="s">
        <v>312</v>
      </c>
      <c r="H10039" t="s">
        <v>81</v>
      </c>
      <c r="I10039">
        <v>10049</v>
      </c>
      <c r="L10039" t="s">
        <v>570</v>
      </c>
      <c r="O10039" t="s">
        <v>387</v>
      </c>
    </row>
    <row r="10040" spans="1:15" x14ac:dyDescent="0.35">
      <c r="A10040" t="s">
        <v>569</v>
      </c>
      <c r="B10040" t="s">
        <v>304</v>
      </c>
      <c r="C10040" t="s">
        <v>87</v>
      </c>
      <c r="D10040" t="s">
        <v>78</v>
      </c>
      <c r="E10040">
        <v>2025</v>
      </c>
      <c r="F10040">
        <v>79</v>
      </c>
      <c r="G10040" t="s">
        <v>312</v>
      </c>
      <c r="H10040" t="s">
        <v>81</v>
      </c>
      <c r="I10040">
        <v>6418</v>
      </c>
      <c r="L10040" t="s">
        <v>570</v>
      </c>
      <c r="O10040" t="s">
        <v>387</v>
      </c>
    </row>
    <row r="10041" spans="1:15" hidden="1" x14ac:dyDescent="0.35">
      <c r="A10041" t="s">
        <v>569</v>
      </c>
      <c r="B10041" t="s">
        <v>304</v>
      </c>
      <c r="C10041" t="s">
        <v>87</v>
      </c>
      <c r="D10041" t="s">
        <v>78</v>
      </c>
      <c r="E10041">
        <v>2025</v>
      </c>
      <c r="F10041">
        <v>22</v>
      </c>
      <c r="G10041" t="s">
        <v>367</v>
      </c>
      <c r="H10041" t="s">
        <v>80</v>
      </c>
      <c r="I10041">
        <v>20756</v>
      </c>
      <c r="L10041" t="s">
        <v>570</v>
      </c>
      <c r="O10041" t="s">
        <v>387</v>
      </c>
    </row>
    <row r="10042" spans="1:15" hidden="1" x14ac:dyDescent="0.35">
      <c r="A10042" t="s">
        <v>569</v>
      </c>
      <c r="B10042" t="s">
        <v>304</v>
      </c>
      <c r="C10042" t="s">
        <v>87</v>
      </c>
      <c r="D10042" t="s">
        <v>78</v>
      </c>
      <c r="E10042">
        <v>2025</v>
      </c>
      <c r="F10042">
        <v>22</v>
      </c>
      <c r="G10042" t="s">
        <v>367</v>
      </c>
      <c r="H10042" t="s">
        <v>80</v>
      </c>
      <c r="I10042">
        <v>14024</v>
      </c>
      <c r="L10042" t="s">
        <v>570</v>
      </c>
      <c r="O10042" t="s">
        <v>387</v>
      </c>
    </row>
    <row r="10043" spans="1:15" hidden="1" x14ac:dyDescent="0.35">
      <c r="A10043" t="s">
        <v>569</v>
      </c>
      <c r="B10043" t="s">
        <v>304</v>
      </c>
      <c r="C10043" t="s">
        <v>87</v>
      </c>
      <c r="D10043" t="s">
        <v>78</v>
      </c>
      <c r="E10043">
        <v>2025</v>
      </c>
      <c r="F10043">
        <v>22</v>
      </c>
      <c r="G10043" t="s">
        <v>367</v>
      </c>
      <c r="H10043" t="s">
        <v>81</v>
      </c>
      <c r="I10043">
        <v>145</v>
      </c>
      <c r="L10043" t="s">
        <v>570</v>
      </c>
      <c r="O10043" t="s">
        <v>387</v>
      </c>
    </row>
    <row r="10044" spans="1:15" hidden="1" x14ac:dyDescent="0.35">
      <c r="A10044" t="s">
        <v>569</v>
      </c>
      <c r="B10044" t="s">
        <v>304</v>
      </c>
      <c r="C10044" t="s">
        <v>87</v>
      </c>
      <c r="D10044" t="s">
        <v>78</v>
      </c>
      <c r="E10044">
        <v>2025</v>
      </c>
      <c r="F10044">
        <v>22</v>
      </c>
      <c r="G10044" t="s">
        <v>367</v>
      </c>
      <c r="H10044" t="s">
        <v>81</v>
      </c>
      <c r="I10044">
        <v>586</v>
      </c>
      <c r="L10044" t="s">
        <v>570</v>
      </c>
      <c r="O10044" t="s">
        <v>387</v>
      </c>
    </row>
    <row r="10045" spans="1:15" hidden="1" x14ac:dyDescent="0.35">
      <c r="A10045" t="s">
        <v>569</v>
      </c>
      <c r="B10045" t="s">
        <v>304</v>
      </c>
      <c r="C10045" t="s">
        <v>87</v>
      </c>
      <c r="D10045" t="s">
        <v>78</v>
      </c>
      <c r="E10045">
        <v>2025</v>
      </c>
      <c r="F10045">
        <v>34</v>
      </c>
      <c r="G10045" t="s">
        <v>302</v>
      </c>
      <c r="H10045" t="s">
        <v>80</v>
      </c>
      <c r="I10045">
        <v>307490</v>
      </c>
      <c r="L10045" t="s">
        <v>570</v>
      </c>
      <c r="M10045">
        <v>297706</v>
      </c>
      <c r="N10045">
        <v>9784</v>
      </c>
      <c r="O10045" t="s">
        <v>387</v>
      </c>
    </row>
    <row r="10046" spans="1:15" hidden="1" x14ac:dyDescent="0.35">
      <c r="A10046" t="s">
        <v>569</v>
      </c>
      <c r="B10046" t="s">
        <v>304</v>
      </c>
      <c r="C10046" t="s">
        <v>87</v>
      </c>
      <c r="D10046" t="s">
        <v>78</v>
      </c>
      <c r="E10046">
        <v>2025</v>
      </c>
      <c r="F10046">
        <v>34</v>
      </c>
      <c r="G10046" t="s">
        <v>302</v>
      </c>
      <c r="H10046" t="s">
        <v>80</v>
      </c>
      <c r="I10046">
        <v>207758</v>
      </c>
      <c r="L10046" t="s">
        <v>570</v>
      </c>
      <c r="M10046">
        <v>201147</v>
      </c>
      <c r="N10046">
        <v>6611</v>
      </c>
      <c r="O10046" t="s">
        <v>387</v>
      </c>
    </row>
    <row r="10047" spans="1:15" hidden="1" x14ac:dyDescent="0.35">
      <c r="A10047" t="s">
        <v>569</v>
      </c>
      <c r="B10047" t="s">
        <v>304</v>
      </c>
      <c r="C10047" t="s">
        <v>87</v>
      </c>
      <c r="D10047" t="s">
        <v>78</v>
      </c>
      <c r="E10047">
        <v>2025</v>
      </c>
      <c r="F10047">
        <v>34</v>
      </c>
      <c r="G10047" t="s">
        <v>302</v>
      </c>
      <c r="H10047" t="s">
        <v>81</v>
      </c>
      <c r="I10047">
        <v>2147</v>
      </c>
      <c r="L10047" t="s">
        <v>570</v>
      </c>
      <c r="M10047">
        <v>2079</v>
      </c>
      <c r="N10047">
        <v>68</v>
      </c>
      <c r="O10047" t="s">
        <v>387</v>
      </c>
    </row>
    <row r="10048" spans="1:15" hidden="1" x14ac:dyDescent="0.35">
      <c r="A10048" t="s">
        <v>569</v>
      </c>
      <c r="B10048" t="s">
        <v>304</v>
      </c>
      <c r="C10048" t="s">
        <v>87</v>
      </c>
      <c r="D10048" t="s">
        <v>78</v>
      </c>
      <c r="E10048">
        <v>2025</v>
      </c>
      <c r="F10048">
        <v>34</v>
      </c>
      <c r="G10048" t="s">
        <v>302</v>
      </c>
      <c r="H10048" t="s">
        <v>81</v>
      </c>
      <c r="I10048">
        <v>8683</v>
      </c>
      <c r="L10048" t="s">
        <v>570</v>
      </c>
      <c r="M10048">
        <v>8407</v>
      </c>
      <c r="N10048">
        <v>276</v>
      </c>
      <c r="O10048" t="s">
        <v>387</v>
      </c>
    </row>
    <row r="10049" spans="1:15" hidden="1" x14ac:dyDescent="0.35">
      <c r="A10049" t="s">
        <v>569</v>
      </c>
      <c r="B10049" t="s">
        <v>304</v>
      </c>
      <c r="C10049" t="s">
        <v>87</v>
      </c>
      <c r="D10049" t="s">
        <v>78</v>
      </c>
      <c r="E10049">
        <v>2025</v>
      </c>
      <c r="F10049">
        <v>67</v>
      </c>
      <c r="G10049" t="s">
        <v>303</v>
      </c>
      <c r="H10049" t="s">
        <v>80</v>
      </c>
      <c r="I10049">
        <v>2130</v>
      </c>
      <c r="J10049">
        <v>1360</v>
      </c>
      <c r="K10049">
        <v>770</v>
      </c>
      <c r="L10049" t="s">
        <v>570</v>
      </c>
      <c r="O10049" t="s">
        <v>387</v>
      </c>
    </row>
    <row r="10050" spans="1:15" hidden="1" x14ac:dyDescent="0.35">
      <c r="A10050" t="s">
        <v>569</v>
      </c>
      <c r="B10050" t="s">
        <v>304</v>
      </c>
      <c r="C10050" t="s">
        <v>87</v>
      </c>
      <c r="D10050" t="s">
        <v>78</v>
      </c>
      <c r="E10050">
        <v>2025</v>
      </c>
      <c r="F10050">
        <v>67</v>
      </c>
      <c r="G10050" t="s">
        <v>303</v>
      </c>
      <c r="H10050" t="s">
        <v>80</v>
      </c>
      <c r="I10050">
        <v>4234</v>
      </c>
      <c r="J10050">
        <v>3052</v>
      </c>
      <c r="K10050">
        <v>1182</v>
      </c>
      <c r="L10050" t="s">
        <v>570</v>
      </c>
      <c r="O10050" t="s">
        <v>387</v>
      </c>
    </row>
    <row r="10051" spans="1:15" hidden="1" x14ac:dyDescent="0.35">
      <c r="A10051" t="s">
        <v>569</v>
      </c>
      <c r="B10051" t="s">
        <v>84</v>
      </c>
      <c r="C10051" t="s">
        <v>418</v>
      </c>
      <c r="D10051" t="s">
        <v>78</v>
      </c>
      <c r="E10051">
        <v>2024</v>
      </c>
      <c r="F10051">
        <v>34</v>
      </c>
      <c r="G10051" t="s">
        <v>302</v>
      </c>
      <c r="H10051" t="s">
        <v>80</v>
      </c>
      <c r="I10051">
        <v>284</v>
      </c>
      <c r="L10051" t="s">
        <v>570</v>
      </c>
      <c r="M10051">
        <v>269.8</v>
      </c>
      <c r="N10051">
        <v>14.2</v>
      </c>
      <c r="O10051" t="s">
        <v>417</v>
      </c>
    </row>
    <row r="10052" spans="1:15" hidden="1" x14ac:dyDescent="0.35">
      <c r="A10052" t="s">
        <v>569</v>
      </c>
      <c r="B10052" t="s">
        <v>84</v>
      </c>
      <c r="C10052" t="s">
        <v>418</v>
      </c>
      <c r="D10052" t="s">
        <v>78</v>
      </c>
      <c r="E10052">
        <v>2024</v>
      </c>
      <c r="F10052">
        <v>34</v>
      </c>
      <c r="G10052" t="s">
        <v>302</v>
      </c>
      <c r="H10052" t="s">
        <v>80</v>
      </c>
      <c r="I10052">
        <v>11</v>
      </c>
      <c r="L10052" t="s">
        <v>570</v>
      </c>
      <c r="M10052">
        <v>10.45</v>
      </c>
      <c r="N10052">
        <v>0.55000000000000004</v>
      </c>
      <c r="O10052" t="s">
        <v>417</v>
      </c>
    </row>
    <row r="10053" spans="1:15" hidden="1" x14ac:dyDescent="0.35">
      <c r="A10053" t="s">
        <v>569</v>
      </c>
      <c r="B10053" t="s">
        <v>84</v>
      </c>
      <c r="C10053" t="s">
        <v>418</v>
      </c>
      <c r="D10053" t="s">
        <v>78</v>
      </c>
      <c r="E10053">
        <v>2024</v>
      </c>
      <c r="F10053">
        <v>34</v>
      </c>
      <c r="G10053" t="s">
        <v>302</v>
      </c>
      <c r="H10053" t="s">
        <v>80</v>
      </c>
      <c r="I10053">
        <v>225</v>
      </c>
      <c r="L10053" t="s">
        <v>570</v>
      </c>
      <c r="M10053">
        <v>213.75</v>
      </c>
      <c r="N10053">
        <v>11.25</v>
      </c>
      <c r="O10053" t="s">
        <v>417</v>
      </c>
    </row>
    <row r="10054" spans="1:15" hidden="1" x14ac:dyDescent="0.35">
      <c r="A10054" t="s">
        <v>569</v>
      </c>
      <c r="B10054" t="s">
        <v>84</v>
      </c>
      <c r="C10054" t="s">
        <v>418</v>
      </c>
      <c r="D10054" t="s">
        <v>78</v>
      </c>
      <c r="E10054">
        <v>2024</v>
      </c>
      <c r="F10054">
        <v>34</v>
      </c>
      <c r="G10054" t="s">
        <v>302</v>
      </c>
      <c r="H10054" t="s">
        <v>80</v>
      </c>
      <c r="I10054">
        <v>39</v>
      </c>
      <c r="L10054" t="s">
        <v>570</v>
      </c>
      <c r="M10054">
        <v>37.049999999999997</v>
      </c>
      <c r="N10054">
        <v>1.95</v>
      </c>
      <c r="O10054" t="s">
        <v>417</v>
      </c>
    </row>
    <row r="10055" spans="1:15" hidden="1" x14ac:dyDescent="0.35">
      <c r="A10055" t="s">
        <v>569</v>
      </c>
      <c r="B10055" t="s">
        <v>84</v>
      </c>
      <c r="C10055" t="s">
        <v>418</v>
      </c>
      <c r="D10055" t="s">
        <v>78</v>
      </c>
      <c r="E10055">
        <v>2024</v>
      </c>
      <c r="F10055">
        <v>34</v>
      </c>
      <c r="G10055" t="s">
        <v>302</v>
      </c>
      <c r="H10055" t="s">
        <v>81</v>
      </c>
      <c r="I10055">
        <v>466</v>
      </c>
      <c r="L10055" t="s">
        <v>570</v>
      </c>
      <c r="M10055">
        <v>442.7</v>
      </c>
      <c r="N10055">
        <v>23.3</v>
      </c>
      <c r="O10055" t="s">
        <v>417</v>
      </c>
    </row>
    <row r="10056" spans="1:15" hidden="1" x14ac:dyDescent="0.35">
      <c r="A10056" t="s">
        <v>569</v>
      </c>
      <c r="B10056" t="s">
        <v>84</v>
      </c>
      <c r="C10056" t="s">
        <v>418</v>
      </c>
      <c r="D10056" t="s">
        <v>78</v>
      </c>
      <c r="E10056">
        <v>2024</v>
      </c>
      <c r="F10056">
        <v>34</v>
      </c>
      <c r="G10056" t="s">
        <v>302</v>
      </c>
      <c r="H10056" t="s">
        <v>81</v>
      </c>
      <c r="I10056">
        <v>234</v>
      </c>
      <c r="L10056" t="s">
        <v>570</v>
      </c>
      <c r="M10056">
        <v>222.3</v>
      </c>
      <c r="N10056">
        <v>11.7</v>
      </c>
      <c r="O10056" t="s">
        <v>417</v>
      </c>
    </row>
    <row r="10057" spans="1:15" hidden="1" x14ac:dyDescent="0.35">
      <c r="A10057" t="s">
        <v>569</v>
      </c>
      <c r="B10057" t="s">
        <v>84</v>
      </c>
      <c r="C10057" t="s">
        <v>418</v>
      </c>
      <c r="D10057" t="s">
        <v>78</v>
      </c>
      <c r="E10057">
        <v>2024</v>
      </c>
      <c r="F10057">
        <v>34</v>
      </c>
      <c r="G10057" t="s">
        <v>302</v>
      </c>
      <c r="H10057" t="s">
        <v>80</v>
      </c>
      <c r="I10057">
        <v>278</v>
      </c>
      <c r="L10057" t="s">
        <v>570</v>
      </c>
      <c r="M10057">
        <v>264.10000000000002</v>
      </c>
      <c r="N10057">
        <v>13.9</v>
      </c>
      <c r="O10057" t="s">
        <v>417</v>
      </c>
    </row>
    <row r="10058" spans="1:15" hidden="1" x14ac:dyDescent="0.35">
      <c r="A10058" t="s">
        <v>569</v>
      </c>
      <c r="B10058" t="s">
        <v>84</v>
      </c>
      <c r="C10058" t="s">
        <v>418</v>
      </c>
      <c r="D10058" t="s">
        <v>78</v>
      </c>
      <c r="E10058">
        <v>2024</v>
      </c>
      <c r="F10058">
        <v>34</v>
      </c>
      <c r="G10058" t="s">
        <v>302</v>
      </c>
      <c r="H10058" t="s">
        <v>80</v>
      </c>
      <c r="I10058">
        <v>11</v>
      </c>
      <c r="L10058" t="s">
        <v>570</v>
      </c>
      <c r="M10058">
        <v>10.45</v>
      </c>
      <c r="N10058">
        <v>0.55000000000000004</v>
      </c>
      <c r="O10058" t="s">
        <v>417</v>
      </c>
    </row>
    <row r="10059" spans="1:15" hidden="1" x14ac:dyDescent="0.35">
      <c r="A10059" t="s">
        <v>569</v>
      </c>
      <c r="B10059" t="s">
        <v>84</v>
      </c>
      <c r="C10059" t="s">
        <v>418</v>
      </c>
      <c r="D10059" t="s">
        <v>78</v>
      </c>
      <c r="E10059">
        <v>2024</v>
      </c>
      <c r="F10059">
        <v>34</v>
      </c>
      <c r="G10059" t="s">
        <v>302</v>
      </c>
      <c r="H10059" t="s">
        <v>80</v>
      </c>
      <c r="I10059">
        <v>222</v>
      </c>
      <c r="L10059" t="s">
        <v>570</v>
      </c>
      <c r="M10059">
        <v>210.9</v>
      </c>
      <c r="N10059">
        <v>11.1</v>
      </c>
      <c r="O10059" t="s">
        <v>417</v>
      </c>
    </row>
    <row r="10060" spans="1:15" hidden="1" x14ac:dyDescent="0.35">
      <c r="A10060" t="s">
        <v>569</v>
      </c>
      <c r="B10060" t="s">
        <v>84</v>
      </c>
      <c r="C10060" t="s">
        <v>418</v>
      </c>
      <c r="D10060" t="s">
        <v>78</v>
      </c>
      <c r="E10060">
        <v>2024</v>
      </c>
      <c r="F10060">
        <v>34</v>
      </c>
      <c r="G10060" t="s">
        <v>302</v>
      </c>
      <c r="H10060" t="s">
        <v>80</v>
      </c>
      <c r="I10060">
        <v>38</v>
      </c>
      <c r="L10060" t="s">
        <v>570</v>
      </c>
      <c r="M10060">
        <v>36.1</v>
      </c>
      <c r="N10060">
        <v>1.9</v>
      </c>
      <c r="O10060" t="s">
        <v>417</v>
      </c>
    </row>
    <row r="10061" spans="1:15" hidden="1" x14ac:dyDescent="0.35">
      <c r="A10061" t="s">
        <v>569</v>
      </c>
      <c r="B10061" t="s">
        <v>84</v>
      </c>
      <c r="C10061" t="s">
        <v>418</v>
      </c>
      <c r="D10061" t="s">
        <v>78</v>
      </c>
      <c r="E10061">
        <v>2024</v>
      </c>
      <c r="F10061">
        <v>34</v>
      </c>
      <c r="G10061" t="s">
        <v>302</v>
      </c>
      <c r="H10061" t="s">
        <v>81</v>
      </c>
      <c r="I10061">
        <v>460</v>
      </c>
      <c r="L10061" t="s">
        <v>570</v>
      </c>
      <c r="M10061">
        <v>437</v>
      </c>
      <c r="N10061">
        <v>23</v>
      </c>
      <c r="O10061" t="s">
        <v>417</v>
      </c>
    </row>
    <row r="10062" spans="1:15" hidden="1" x14ac:dyDescent="0.35">
      <c r="A10062" t="s">
        <v>569</v>
      </c>
      <c r="B10062" t="s">
        <v>84</v>
      </c>
      <c r="C10062" t="s">
        <v>418</v>
      </c>
      <c r="D10062" t="s">
        <v>78</v>
      </c>
      <c r="E10062">
        <v>2024</v>
      </c>
      <c r="F10062">
        <v>34</v>
      </c>
      <c r="G10062" t="s">
        <v>302</v>
      </c>
      <c r="H10062" t="s">
        <v>81</v>
      </c>
      <c r="I10062">
        <v>231</v>
      </c>
      <c r="L10062" t="s">
        <v>570</v>
      </c>
      <c r="M10062">
        <v>219.45</v>
      </c>
      <c r="N10062">
        <v>11.55</v>
      </c>
      <c r="O10062" t="s">
        <v>417</v>
      </c>
    </row>
    <row r="10063" spans="1:15" hidden="1" x14ac:dyDescent="0.35">
      <c r="A10063" t="s">
        <v>569</v>
      </c>
      <c r="B10063" t="s">
        <v>84</v>
      </c>
      <c r="C10063" t="s">
        <v>419</v>
      </c>
      <c r="D10063" t="s">
        <v>78</v>
      </c>
      <c r="E10063">
        <v>2023</v>
      </c>
      <c r="F10063">
        <v>34</v>
      </c>
      <c r="G10063" t="s">
        <v>302</v>
      </c>
      <c r="H10063" t="s">
        <v>80</v>
      </c>
      <c r="I10063">
        <v>242</v>
      </c>
      <c r="L10063" t="s">
        <v>570</v>
      </c>
      <c r="M10063">
        <v>229.9</v>
      </c>
      <c r="N10063">
        <v>12.1</v>
      </c>
      <c r="O10063" t="s">
        <v>415</v>
      </c>
    </row>
    <row r="10064" spans="1:15" hidden="1" x14ac:dyDescent="0.35">
      <c r="A10064" t="s">
        <v>569</v>
      </c>
      <c r="B10064" t="s">
        <v>84</v>
      </c>
      <c r="C10064" t="s">
        <v>419</v>
      </c>
      <c r="D10064" t="s">
        <v>78</v>
      </c>
      <c r="E10064">
        <v>2023</v>
      </c>
      <c r="F10064">
        <v>34</v>
      </c>
      <c r="G10064" t="s">
        <v>302</v>
      </c>
      <c r="H10064" t="s">
        <v>80</v>
      </c>
      <c r="I10064">
        <v>13</v>
      </c>
      <c r="L10064" t="s">
        <v>570</v>
      </c>
      <c r="M10064">
        <v>12.35</v>
      </c>
      <c r="N10064">
        <v>0.65</v>
      </c>
      <c r="O10064" t="s">
        <v>415</v>
      </c>
    </row>
    <row r="10065" spans="1:15" hidden="1" x14ac:dyDescent="0.35">
      <c r="A10065" t="s">
        <v>569</v>
      </c>
      <c r="B10065" t="s">
        <v>84</v>
      </c>
      <c r="C10065" t="s">
        <v>419</v>
      </c>
      <c r="D10065" t="s">
        <v>78</v>
      </c>
      <c r="E10065">
        <v>2023</v>
      </c>
      <c r="F10065">
        <v>34</v>
      </c>
      <c r="G10065" t="s">
        <v>302</v>
      </c>
      <c r="H10065" t="s">
        <v>80</v>
      </c>
      <c r="I10065">
        <v>111</v>
      </c>
      <c r="L10065" t="s">
        <v>570</v>
      </c>
      <c r="M10065">
        <v>105.45</v>
      </c>
      <c r="N10065">
        <v>5.55</v>
      </c>
      <c r="O10065" t="s">
        <v>415</v>
      </c>
    </row>
    <row r="10066" spans="1:15" hidden="1" x14ac:dyDescent="0.35">
      <c r="A10066" t="s">
        <v>569</v>
      </c>
      <c r="B10066" t="s">
        <v>84</v>
      </c>
      <c r="C10066" t="s">
        <v>419</v>
      </c>
      <c r="D10066" t="s">
        <v>78</v>
      </c>
      <c r="E10066">
        <v>2023</v>
      </c>
      <c r="F10066">
        <v>34</v>
      </c>
      <c r="G10066" t="s">
        <v>302</v>
      </c>
      <c r="H10066" t="s">
        <v>80</v>
      </c>
      <c r="I10066">
        <v>13</v>
      </c>
      <c r="L10066" t="s">
        <v>570</v>
      </c>
      <c r="M10066">
        <v>12.35</v>
      </c>
      <c r="N10066">
        <v>0.65</v>
      </c>
      <c r="O10066" t="s">
        <v>415</v>
      </c>
    </row>
    <row r="10067" spans="1:15" hidden="1" x14ac:dyDescent="0.35">
      <c r="A10067" t="s">
        <v>569</v>
      </c>
      <c r="B10067" t="s">
        <v>84</v>
      </c>
      <c r="C10067" t="s">
        <v>419</v>
      </c>
      <c r="D10067" t="s">
        <v>78</v>
      </c>
      <c r="E10067">
        <v>2023</v>
      </c>
      <c r="F10067">
        <v>34</v>
      </c>
      <c r="G10067" t="s">
        <v>302</v>
      </c>
      <c r="H10067" t="s">
        <v>80</v>
      </c>
      <c r="I10067">
        <v>534</v>
      </c>
      <c r="L10067" t="s">
        <v>570</v>
      </c>
      <c r="M10067">
        <v>507.3</v>
      </c>
      <c r="N10067">
        <v>26.7</v>
      </c>
      <c r="O10067" t="s">
        <v>415</v>
      </c>
    </row>
    <row r="10068" spans="1:15" hidden="1" x14ac:dyDescent="0.35">
      <c r="A10068" t="s">
        <v>569</v>
      </c>
      <c r="B10068" t="s">
        <v>84</v>
      </c>
      <c r="C10068" t="s">
        <v>419</v>
      </c>
      <c r="D10068" t="s">
        <v>78</v>
      </c>
      <c r="E10068">
        <v>2023</v>
      </c>
      <c r="F10068">
        <v>34</v>
      </c>
      <c r="G10068" t="s">
        <v>302</v>
      </c>
      <c r="H10068" t="s">
        <v>80</v>
      </c>
      <c r="I10068">
        <v>28</v>
      </c>
      <c r="L10068" t="s">
        <v>570</v>
      </c>
      <c r="M10068">
        <v>26.6</v>
      </c>
      <c r="N10068">
        <v>1.4</v>
      </c>
      <c r="O10068" t="s">
        <v>415</v>
      </c>
    </row>
    <row r="10069" spans="1:15" hidden="1" x14ac:dyDescent="0.35">
      <c r="A10069" t="s">
        <v>569</v>
      </c>
      <c r="B10069" t="s">
        <v>84</v>
      </c>
      <c r="C10069" t="s">
        <v>419</v>
      </c>
      <c r="D10069" t="s">
        <v>78</v>
      </c>
      <c r="E10069">
        <v>2023</v>
      </c>
      <c r="F10069">
        <v>34</v>
      </c>
      <c r="G10069" t="s">
        <v>302</v>
      </c>
      <c r="H10069" t="s">
        <v>80</v>
      </c>
      <c r="I10069">
        <v>245</v>
      </c>
      <c r="L10069" t="s">
        <v>570</v>
      </c>
      <c r="M10069">
        <v>232.75</v>
      </c>
      <c r="N10069">
        <v>12.25</v>
      </c>
      <c r="O10069" t="s">
        <v>415</v>
      </c>
    </row>
    <row r="10070" spans="1:15" hidden="1" x14ac:dyDescent="0.35">
      <c r="A10070" t="s">
        <v>569</v>
      </c>
      <c r="B10070" t="s">
        <v>84</v>
      </c>
      <c r="C10070" t="s">
        <v>419</v>
      </c>
      <c r="D10070" t="s">
        <v>78</v>
      </c>
      <c r="E10070">
        <v>2023</v>
      </c>
      <c r="F10070">
        <v>34</v>
      </c>
      <c r="G10070" t="s">
        <v>302</v>
      </c>
      <c r="H10070" t="s">
        <v>80</v>
      </c>
      <c r="I10070">
        <v>29</v>
      </c>
      <c r="L10070" t="s">
        <v>570</v>
      </c>
      <c r="M10070">
        <v>27.55</v>
      </c>
      <c r="N10070">
        <v>1.45</v>
      </c>
      <c r="O10070" t="s">
        <v>415</v>
      </c>
    </row>
    <row r="10071" spans="1:15" hidden="1" x14ac:dyDescent="0.35">
      <c r="A10071" t="s">
        <v>569</v>
      </c>
      <c r="B10071" t="s">
        <v>84</v>
      </c>
      <c r="C10071" t="s">
        <v>329</v>
      </c>
      <c r="D10071" t="s">
        <v>78</v>
      </c>
      <c r="E10071">
        <v>2020</v>
      </c>
      <c r="F10071">
        <v>34</v>
      </c>
      <c r="G10071" t="s">
        <v>302</v>
      </c>
      <c r="H10071" t="s">
        <v>81</v>
      </c>
      <c r="I10071">
        <v>14</v>
      </c>
      <c r="L10071" t="s">
        <v>570</v>
      </c>
      <c r="M10071">
        <v>13.44</v>
      </c>
      <c r="N10071">
        <v>0.56000000000000005</v>
      </c>
      <c r="O10071" t="s">
        <v>390</v>
      </c>
    </row>
    <row r="10072" spans="1:15" hidden="1" x14ac:dyDescent="0.35">
      <c r="A10072" t="s">
        <v>569</v>
      </c>
      <c r="B10072" t="s">
        <v>84</v>
      </c>
      <c r="C10072" t="s">
        <v>329</v>
      </c>
      <c r="D10072" t="s">
        <v>78</v>
      </c>
      <c r="E10072">
        <v>2021</v>
      </c>
      <c r="F10072">
        <v>34</v>
      </c>
      <c r="G10072" t="s">
        <v>302</v>
      </c>
      <c r="H10072" t="s">
        <v>80</v>
      </c>
      <c r="I10072">
        <v>75</v>
      </c>
      <c r="L10072" t="s">
        <v>570</v>
      </c>
      <c r="M10072">
        <v>72.02</v>
      </c>
      <c r="N10072">
        <v>2.98</v>
      </c>
      <c r="O10072" t="s">
        <v>390</v>
      </c>
    </row>
    <row r="10073" spans="1:15" hidden="1" x14ac:dyDescent="0.35">
      <c r="A10073" t="s">
        <v>569</v>
      </c>
      <c r="B10073" t="s">
        <v>84</v>
      </c>
      <c r="C10073" t="s">
        <v>329</v>
      </c>
      <c r="D10073" t="s">
        <v>78</v>
      </c>
      <c r="E10073">
        <v>2021</v>
      </c>
      <c r="F10073">
        <v>34</v>
      </c>
      <c r="G10073" t="s">
        <v>302</v>
      </c>
      <c r="H10073" t="s">
        <v>80</v>
      </c>
      <c r="I10073">
        <v>26</v>
      </c>
      <c r="L10073" t="s">
        <v>570</v>
      </c>
      <c r="M10073">
        <v>24.97</v>
      </c>
      <c r="N10073">
        <v>1.03</v>
      </c>
      <c r="O10073" t="s">
        <v>390</v>
      </c>
    </row>
    <row r="10074" spans="1:15" hidden="1" x14ac:dyDescent="0.35">
      <c r="A10074" t="s">
        <v>569</v>
      </c>
      <c r="B10074" t="s">
        <v>84</v>
      </c>
      <c r="C10074" t="s">
        <v>329</v>
      </c>
      <c r="D10074" t="s">
        <v>78</v>
      </c>
      <c r="E10074">
        <v>2021</v>
      </c>
      <c r="F10074">
        <v>34</v>
      </c>
      <c r="G10074" t="s">
        <v>302</v>
      </c>
      <c r="H10074" t="s">
        <v>81</v>
      </c>
      <c r="I10074">
        <v>6</v>
      </c>
      <c r="L10074" t="s">
        <v>570</v>
      </c>
      <c r="M10074">
        <v>5.76</v>
      </c>
      <c r="N10074">
        <v>0.24</v>
      </c>
      <c r="O10074" t="s">
        <v>390</v>
      </c>
    </row>
    <row r="10075" spans="1:15" hidden="1" x14ac:dyDescent="0.35">
      <c r="A10075" t="s">
        <v>569</v>
      </c>
      <c r="B10075" t="s">
        <v>84</v>
      </c>
      <c r="C10075" t="s">
        <v>329</v>
      </c>
      <c r="D10075" t="s">
        <v>78</v>
      </c>
      <c r="E10075">
        <v>2021</v>
      </c>
      <c r="F10075">
        <v>34</v>
      </c>
      <c r="G10075" t="s">
        <v>302</v>
      </c>
      <c r="H10075" t="s">
        <v>80</v>
      </c>
      <c r="I10075">
        <v>70</v>
      </c>
      <c r="L10075" t="s">
        <v>570</v>
      </c>
      <c r="M10075">
        <v>67.22</v>
      </c>
      <c r="N10075">
        <v>2.78</v>
      </c>
      <c r="O10075" t="s">
        <v>390</v>
      </c>
    </row>
    <row r="10076" spans="1:15" hidden="1" x14ac:dyDescent="0.35">
      <c r="A10076" t="s">
        <v>569</v>
      </c>
      <c r="B10076" t="s">
        <v>84</v>
      </c>
      <c r="C10076" t="s">
        <v>329</v>
      </c>
      <c r="D10076" t="s">
        <v>78</v>
      </c>
      <c r="E10076">
        <v>2022</v>
      </c>
      <c r="F10076">
        <v>34</v>
      </c>
      <c r="G10076" t="s">
        <v>302</v>
      </c>
      <c r="H10076" t="s">
        <v>80</v>
      </c>
      <c r="I10076">
        <v>1288</v>
      </c>
      <c r="L10076" t="s">
        <v>570</v>
      </c>
      <c r="M10076">
        <v>1236.8499999999999</v>
      </c>
      <c r="N10076">
        <v>51.15</v>
      </c>
      <c r="O10076" t="s">
        <v>390</v>
      </c>
    </row>
    <row r="10077" spans="1:15" hidden="1" x14ac:dyDescent="0.35">
      <c r="A10077" t="s">
        <v>569</v>
      </c>
      <c r="B10077" t="s">
        <v>84</v>
      </c>
      <c r="C10077" t="s">
        <v>329</v>
      </c>
      <c r="D10077" t="s">
        <v>78</v>
      </c>
      <c r="E10077">
        <v>2022</v>
      </c>
      <c r="F10077">
        <v>34</v>
      </c>
      <c r="G10077" t="s">
        <v>302</v>
      </c>
      <c r="H10077" t="s">
        <v>80</v>
      </c>
      <c r="I10077">
        <v>159</v>
      </c>
      <c r="L10077" t="s">
        <v>570</v>
      </c>
      <c r="M10077">
        <v>151.05000000000001</v>
      </c>
      <c r="N10077">
        <v>7.95</v>
      </c>
      <c r="O10077" t="s">
        <v>390</v>
      </c>
    </row>
    <row r="10078" spans="1:15" hidden="1" x14ac:dyDescent="0.35">
      <c r="A10078" t="s">
        <v>569</v>
      </c>
      <c r="B10078" t="s">
        <v>84</v>
      </c>
      <c r="C10078" t="s">
        <v>329</v>
      </c>
      <c r="D10078" t="s">
        <v>78</v>
      </c>
      <c r="E10078">
        <v>2022</v>
      </c>
      <c r="F10078">
        <v>34</v>
      </c>
      <c r="G10078" t="s">
        <v>302</v>
      </c>
      <c r="H10078" t="s">
        <v>80</v>
      </c>
      <c r="I10078">
        <v>2368</v>
      </c>
      <c r="L10078" t="s">
        <v>570</v>
      </c>
      <c r="M10078">
        <v>2273.9499999999998</v>
      </c>
      <c r="N10078">
        <v>94.05</v>
      </c>
      <c r="O10078" t="s">
        <v>390</v>
      </c>
    </row>
    <row r="10079" spans="1:15" hidden="1" x14ac:dyDescent="0.35">
      <c r="A10079" t="s">
        <v>569</v>
      </c>
      <c r="B10079" t="s">
        <v>84</v>
      </c>
      <c r="C10079" t="s">
        <v>329</v>
      </c>
      <c r="D10079" t="s">
        <v>78</v>
      </c>
      <c r="E10079">
        <v>2022</v>
      </c>
      <c r="F10079">
        <v>34</v>
      </c>
      <c r="G10079" t="s">
        <v>302</v>
      </c>
      <c r="H10079" t="s">
        <v>80</v>
      </c>
      <c r="I10079">
        <v>183</v>
      </c>
      <c r="L10079" t="s">
        <v>570</v>
      </c>
      <c r="M10079">
        <v>173.85</v>
      </c>
      <c r="N10079">
        <v>9.15</v>
      </c>
      <c r="O10079" t="s">
        <v>390</v>
      </c>
    </row>
    <row r="10080" spans="1:15" hidden="1" x14ac:dyDescent="0.35">
      <c r="A10080" t="s">
        <v>569</v>
      </c>
      <c r="B10080" t="s">
        <v>84</v>
      </c>
      <c r="C10080" t="s">
        <v>329</v>
      </c>
      <c r="D10080" t="s">
        <v>78</v>
      </c>
      <c r="E10080">
        <v>2022</v>
      </c>
      <c r="F10080">
        <v>34</v>
      </c>
      <c r="G10080" t="s">
        <v>302</v>
      </c>
      <c r="H10080" t="s">
        <v>81</v>
      </c>
      <c r="I10080">
        <v>1194</v>
      </c>
      <c r="L10080" t="s">
        <v>570</v>
      </c>
      <c r="M10080">
        <v>1134.3</v>
      </c>
      <c r="N10080">
        <v>59.7</v>
      </c>
      <c r="O10080" t="s">
        <v>390</v>
      </c>
    </row>
    <row r="10081" spans="1:15" hidden="1" x14ac:dyDescent="0.35">
      <c r="A10081" t="s">
        <v>569</v>
      </c>
      <c r="B10081" t="s">
        <v>84</v>
      </c>
      <c r="C10081" t="s">
        <v>329</v>
      </c>
      <c r="D10081" t="s">
        <v>78</v>
      </c>
      <c r="E10081">
        <v>2022</v>
      </c>
      <c r="F10081">
        <v>34</v>
      </c>
      <c r="G10081" t="s">
        <v>302</v>
      </c>
      <c r="H10081" t="s">
        <v>81</v>
      </c>
      <c r="I10081">
        <v>360</v>
      </c>
      <c r="L10081" t="s">
        <v>570</v>
      </c>
      <c r="M10081">
        <v>342</v>
      </c>
      <c r="N10081">
        <v>18</v>
      </c>
      <c r="O10081" t="s">
        <v>390</v>
      </c>
    </row>
    <row r="10082" spans="1:15" hidden="1" x14ac:dyDescent="0.35">
      <c r="A10082" t="s">
        <v>569</v>
      </c>
      <c r="B10082" t="s">
        <v>84</v>
      </c>
      <c r="C10082" t="s">
        <v>329</v>
      </c>
      <c r="D10082" t="s">
        <v>78</v>
      </c>
      <c r="E10082">
        <v>2023</v>
      </c>
      <c r="F10082">
        <v>34</v>
      </c>
      <c r="G10082" t="s">
        <v>302</v>
      </c>
      <c r="H10082" t="s">
        <v>80</v>
      </c>
      <c r="I10082">
        <v>2505</v>
      </c>
      <c r="L10082" t="s">
        <v>570</v>
      </c>
      <c r="M10082">
        <v>2379.75</v>
      </c>
      <c r="N10082">
        <v>125.25</v>
      </c>
      <c r="O10082" t="s">
        <v>390</v>
      </c>
    </row>
    <row r="10083" spans="1:15" hidden="1" x14ac:dyDescent="0.35">
      <c r="A10083" t="s">
        <v>569</v>
      </c>
      <c r="B10083" t="s">
        <v>84</v>
      </c>
      <c r="C10083" t="s">
        <v>329</v>
      </c>
      <c r="D10083" t="s">
        <v>78</v>
      </c>
      <c r="E10083">
        <v>2023</v>
      </c>
      <c r="F10083">
        <v>34</v>
      </c>
      <c r="G10083" t="s">
        <v>302</v>
      </c>
      <c r="H10083" t="s">
        <v>80</v>
      </c>
      <c r="I10083">
        <v>293</v>
      </c>
      <c r="L10083" t="s">
        <v>570</v>
      </c>
      <c r="M10083">
        <v>278.35000000000002</v>
      </c>
      <c r="N10083">
        <v>14.65</v>
      </c>
      <c r="O10083" t="s">
        <v>390</v>
      </c>
    </row>
    <row r="10084" spans="1:15" hidden="1" x14ac:dyDescent="0.35">
      <c r="A10084" t="s">
        <v>569</v>
      </c>
      <c r="B10084" t="s">
        <v>84</v>
      </c>
      <c r="C10084" t="s">
        <v>329</v>
      </c>
      <c r="D10084" t="s">
        <v>78</v>
      </c>
      <c r="E10084">
        <v>2023</v>
      </c>
      <c r="F10084">
        <v>34</v>
      </c>
      <c r="G10084" t="s">
        <v>302</v>
      </c>
      <c r="H10084" t="s">
        <v>80</v>
      </c>
      <c r="I10084">
        <v>128</v>
      </c>
      <c r="L10084" t="s">
        <v>570</v>
      </c>
      <c r="M10084">
        <v>122.92</v>
      </c>
      <c r="N10084">
        <v>5.08</v>
      </c>
      <c r="O10084" t="s">
        <v>390</v>
      </c>
    </row>
    <row r="10085" spans="1:15" hidden="1" x14ac:dyDescent="0.35">
      <c r="A10085" t="s">
        <v>569</v>
      </c>
      <c r="B10085" t="s">
        <v>84</v>
      </c>
      <c r="C10085" t="s">
        <v>329</v>
      </c>
      <c r="D10085" t="s">
        <v>78</v>
      </c>
      <c r="E10085">
        <v>2023</v>
      </c>
      <c r="F10085">
        <v>34</v>
      </c>
      <c r="G10085" t="s">
        <v>302</v>
      </c>
      <c r="H10085" t="s">
        <v>80</v>
      </c>
      <c r="I10085">
        <v>241</v>
      </c>
      <c r="L10085" t="s">
        <v>570</v>
      </c>
      <c r="M10085">
        <v>228.95</v>
      </c>
      <c r="N10085">
        <v>12.05</v>
      </c>
      <c r="O10085" t="s">
        <v>390</v>
      </c>
    </row>
    <row r="10086" spans="1:15" hidden="1" x14ac:dyDescent="0.35">
      <c r="A10086" t="s">
        <v>569</v>
      </c>
      <c r="B10086" t="s">
        <v>84</v>
      </c>
      <c r="C10086" t="s">
        <v>329</v>
      </c>
      <c r="D10086" t="s">
        <v>78</v>
      </c>
      <c r="E10086">
        <v>2023</v>
      </c>
      <c r="F10086">
        <v>34</v>
      </c>
      <c r="G10086" t="s">
        <v>302</v>
      </c>
      <c r="H10086" t="s">
        <v>81</v>
      </c>
      <c r="I10086">
        <v>597</v>
      </c>
      <c r="L10086" t="s">
        <v>570</v>
      </c>
      <c r="M10086">
        <v>573.29</v>
      </c>
      <c r="N10086">
        <v>23.71</v>
      </c>
      <c r="O10086" t="s">
        <v>390</v>
      </c>
    </row>
    <row r="10087" spans="1:15" hidden="1" x14ac:dyDescent="0.35">
      <c r="A10087" t="s">
        <v>569</v>
      </c>
      <c r="B10087" t="s">
        <v>84</v>
      </c>
      <c r="C10087" t="s">
        <v>329</v>
      </c>
      <c r="D10087" t="s">
        <v>78</v>
      </c>
      <c r="E10087">
        <v>2023</v>
      </c>
      <c r="F10087">
        <v>34</v>
      </c>
      <c r="G10087" t="s">
        <v>302</v>
      </c>
      <c r="H10087" t="s">
        <v>81</v>
      </c>
      <c r="I10087">
        <v>737</v>
      </c>
      <c r="L10087" t="s">
        <v>570</v>
      </c>
      <c r="M10087">
        <v>700.15</v>
      </c>
      <c r="N10087">
        <v>36.85</v>
      </c>
      <c r="O10087" t="s">
        <v>390</v>
      </c>
    </row>
    <row r="10088" spans="1:15" hidden="1" x14ac:dyDescent="0.35">
      <c r="A10088" t="s">
        <v>569</v>
      </c>
      <c r="B10088" t="s">
        <v>84</v>
      </c>
      <c r="C10088" t="s">
        <v>329</v>
      </c>
      <c r="D10088" t="s">
        <v>78</v>
      </c>
      <c r="E10088">
        <v>2023</v>
      </c>
      <c r="F10088">
        <v>34</v>
      </c>
      <c r="G10088" t="s">
        <v>302</v>
      </c>
      <c r="H10088" t="s">
        <v>80</v>
      </c>
      <c r="I10088">
        <v>5636</v>
      </c>
      <c r="L10088" t="s">
        <v>570</v>
      </c>
      <c r="M10088">
        <v>5354.2</v>
      </c>
      <c r="N10088">
        <v>281.8</v>
      </c>
      <c r="O10088" t="s">
        <v>390</v>
      </c>
    </row>
    <row r="10089" spans="1:15" hidden="1" x14ac:dyDescent="0.35">
      <c r="A10089" t="s">
        <v>569</v>
      </c>
      <c r="B10089" t="s">
        <v>84</v>
      </c>
      <c r="C10089" t="s">
        <v>329</v>
      </c>
      <c r="D10089" t="s">
        <v>78</v>
      </c>
      <c r="E10089">
        <v>2023</v>
      </c>
      <c r="F10089">
        <v>34</v>
      </c>
      <c r="G10089" t="s">
        <v>302</v>
      </c>
      <c r="H10089" t="s">
        <v>80</v>
      </c>
      <c r="I10089">
        <v>658</v>
      </c>
      <c r="L10089" t="s">
        <v>570</v>
      </c>
      <c r="M10089">
        <v>625.1</v>
      </c>
      <c r="N10089">
        <v>32.9</v>
      </c>
      <c r="O10089" t="s">
        <v>390</v>
      </c>
    </row>
    <row r="10090" spans="1:15" hidden="1" x14ac:dyDescent="0.35">
      <c r="A10090" t="s">
        <v>569</v>
      </c>
      <c r="B10090" t="s">
        <v>84</v>
      </c>
      <c r="C10090" t="s">
        <v>329</v>
      </c>
      <c r="D10090" t="s">
        <v>78</v>
      </c>
      <c r="E10090">
        <v>2023</v>
      </c>
      <c r="F10090">
        <v>34</v>
      </c>
      <c r="G10090" t="s">
        <v>302</v>
      </c>
      <c r="H10090" t="s">
        <v>80</v>
      </c>
      <c r="I10090">
        <v>907</v>
      </c>
      <c r="L10090" t="s">
        <v>570</v>
      </c>
      <c r="M10090">
        <v>870.98</v>
      </c>
      <c r="N10090">
        <v>36.020000000000003</v>
      </c>
      <c r="O10090" t="s">
        <v>390</v>
      </c>
    </row>
    <row r="10091" spans="1:15" hidden="1" x14ac:dyDescent="0.35">
      <c r="A10091" t="s">
        <v>569</v>
      </c>
      <c r="B10091" t="s">
        <v>84</v>
      </c>
      <c r="C10091" t="s">
        <v>329</v>
      </c>
      <c r="D10091" t="s">
        <v>78</v>
      </c>
      <c r="E10091">
        <v>2023</v>
      </c>
      <c r="F10091">
        <v>34</v>
      </c>
      <c r="G10091" t="s">
        <v>302</v>
      </c>
      <c r="H10091" t="s">
        <v>80</v>
      </c>
      <c r="I10091">
        <v>541</v>
      </c>
      <c r="L10091" t="s">
        <v>570</v>
      </c>
      <c r="M10091">
        <v>513.95000000000005</v>
      </c>
      <c r="N10091">
        <v>27.05</v>
      </c>
      <c r="O10091" t="s">
        <v>390</v>
      </c>
    </row>
    <row r="10092" spans="1:15" hidden="1" x14ac:dyDescent="0.35">
      <c r="A10092" t="s">
        <v>569</v>
      </c>
      <c r="B10092" t="s">
        <v>84</v>
      </c>
      <c r="C10092" t="s">
        <v>329</v>
      </c>
      <c r="D10092" t="s">
        <v>78</v>
      </c>
      <c r="E10092">
        <v>2023</v>
      </c>
      <c r="F10092">
        <v>34</v>
      </c>
      <c r="G10092" t="s">
        <v>302</v>
      </c>
      <c r="H10092" t="s">
        <v>81</v>
      </c>
      <c r="I10092">
        <v>286</v>
      </c>
      <c r="L10092" t="s">
        <v>570</v>
      </c>
      <c r="M10092">
        <v>274.64</v>
      </c>
      <c r="N10092">
        <v>11.36</v>
      </c>
      <c r="O10092" t="s">
        <v>390</v>
      </c>
    </row>
    <row r="10093" spans="1:15" hidden="1" x14ac:dyDescent="0.35">
      <c r="A10093" t="s">
        <v>569</v>
      </c>
      <c r="B10093" t="s">
        <v>84</v>
      </c>
      <c r="C10093" t="s">
        <v>329</v>
      </c>
      <c r="D10093" t="s">
        <v>78</v>
      </c>
      <c r="E10093">
        <v>2023</v>
      </c>
      <c r="F10093">
        <v>34</v>
      </c>
      <c r="G10093" t="s">
        <v>302</v>
      </c>
      <c r="H10093" t="s">
        <v>81</v>
      </c>
      <c r="I10093">
        <v>1657</v>
      </c>
      <c r="L10093" t="s">
        <v>570</v>
      </c>
      <c r="M10093">
        <v>1574.15</v>
      </c>
      <c r="N10093">
        <v>82.85</v>
      </c>
      <c r="O10093" t="s">
        <v>390</v>
      </c>
    </row>
    <row r="10094" spans="1:15" hidden="1" x14ac:dyDescent="0.35">
      <c r="A10094" t="s">
        <v>569</v>
      </c>
      <c r="B10094" t="s">
        <v>84</v>
      </c>
      <c r="C10094" t="s">
        <v>329</v>
      </c>
      <c r="D10094" t="s">
        <v>78</v>
      </c>
      <c r="E10094">
        <v>2024</v>
      </c>
      <c r="F10094">
        <v>34</v>
      </c>
      <c r="G10094" t="s">
        <v>302</v>
      </c>
      <c r="H10094" t="s">
        <v>80</v>
      </c>
      <c r="I10094">
        <v>4016</v>
      </c>
      <c r="L10094" t="s">
        <v>570</v>
      </c>
      <c r="M10094">
        <v>3856.5</v>
      </c>
      <c r="N10094">
        <v>159.5</v>
      </c>
      <c r="O10094" t="s">
        <v>390</v>
      </c>
    </row>
    <row r="10095" spans="1:15" hidden="1" x14ac:dyDescent="0.35">
      <c r="A10095" t="s">
        <v>569</v>
      </c>
      <c r="B10095" t="s">
        <v>84</v>
      </c>
      <c r="C10095" t="s">
        <v>329</v>
      </c>
      <c r="D10095" t="s">
        <v>78</v>
      </c>
      <c r="E10095">
        <v>2024</v>
      </c>
      <c r="F10095">
        <v>34</v>
      </c>
      <c r="G10095" t="s">
        <v>302</v>
      </c>
      <c r="H10095" t="s">
        <v>80</v>
      </c>
      <c r="I10095">
        <v>782</v>
      </c>
      <c r="L10095" t="s">
        <v>570</v>
      </c>
      <c r="M10095">
        <v>742.9</v>
      </c>
      <c r="N10095">
        <v>39.1</v>
      </c>
      <c r="O10095" t="s">
        <v>390</v>
      </c>
    </row>
    <row r="10096" spans="1:15" hidden="1" x14ac:dyDescent="0.35">
      <c r="A10096" t="s">
        <v>569</v>
      </c>
      <c r="B10096" t="s">
        <v>84</v>
      </c>
      <c r="C10096" t="s">
        <v>329</v>
      </c>
      <c r="D10096" t="s">
        <v>78</v>
      </c>
      <c r="E10096">
        <v>2024</v>
      </c>
      <c r="F10096">
        <v>34</v>
      </c>
      <c r="G10096" t="s">
        <v>302</v>
      </c>
      <c r="H10096" t="s">
        <v>80</v>
      </c>
      <c r="I10096">
        <v>105</v>
      </c>
      <c r="L10096" t="s">
        <v>570</v>
      </c>
      <c r="M10096">
        <v>100.83</v>
      </c>
      <c r="N10096">
        <v>4.17</v>
      </c>
      <c r="O10096" t="s">
        <v>390</v>
      </c>
    </row>
    <row r="10097" spans="1:15" hidden="1" x14ac:dyDescent="0.35">
      <c r="A10097" t="s">
        <v>569</v>
      </c>
      <c r="B10097" t="s">
        <v>84</v>
      </c>
      <c r="C10097" t="s">
        <v>329</v>
      </c>
      <c r="D10097" t="s">
        <v>78</v>
      </c>
      <c r="E10097">
        <v>2024</v>
      </c>
      <c r="F10097">
        <v>34</v>
      </c>
      <c r="G10097" t="s">
        <v>302</v>
      </c>
      <c r="H10097" t="s">
        <v>80</v>
      </c>
      <c r="I10097">
        <v>595</v>
      </c>
      <c r="L10097" t="s">
        <v>570</v>
      </c>
      <c r="M10097">
        <v>565.25</v>
      </c>
      <c r="N10097">
        <v>29.75</v>
      </c>
      <c r="O10097" t="s">
        <v>390</v>
      </c>
    </row>
    <row r="10098" spans="1:15" hidden="1" x14ac:dyDescent="0.35">
      <c r="A10098" t="s">
        <v>569</v>
      </c>
      <c r="B10098" t="s">
        <v>84</v>
      </c>
      <c r="C10098" t="s">
        <v>329</v>
      </c>
      <c r="D10098" t="s">
        <v>78</v>
      </c>
      <c r="E10098">
        <v>2024</v>
      </c>
      <c r="F10098">
        <v>34</v>
      </c>
      <c r="G10098" t="s">
        <v>302</v>
      </c>
      <c r="H10098" t="s">
        <v>81</v>
      </c>
      <c r="I10098">
        <v>4946</v>
      </c>
      <c r="L10098" t="s">
        <v>570</v>
      </c>
      <c r="M10098">
        <v>4698.7</v>
      </c>
      <c r="N10098">
        <v>247.3</v>
      </c>
      <c r="O10098" t="s">
        <v>390</v>
      </c>
    </row>
    <row r="10099" spans="1:15" hidden="1" x14ac:dyDescent="0.35">
      <c r="A10099" t="s">
        <v>569</v>
      </c>
      <c r="B10099" t="s">
        <v>84</v>
      </c>
      <c r="C10099" t="s">
        <v>329</v>
      </c>
      <c r="D10099" t="s">
        <v>78</v>
      </c>
      <c r="E10099">
        <v>2024</v>
      </c>
      <c r="F10099">
        <v>34</v>
      </c>
      <c r="G10099" t="s">
        <v>302</v>
      </c>
      <c r="H10099" t="s">
        <v>81</v>
      </c>
      <c r="I10099">
        <v>1329</v>
      </c>
      <c r="L10099" t="s">
        <v>570</v>
      </c>
      <c r="M10099">
        <v>1262.55</v>
      </c>
      <c r="N10099">
        <v>66.45</v>
      </c>
      <c r="O10099" t="s">
        <v>390</v>
      </c>
    </row>
    <row r="10100" spans="1:15" hidden="1" x14ac:dyDescent="0.35">
      <c r="A10100" t="s">
        <v>569</v>
      </c>
      <c r="B10100" t="s">
        <v>84</v>
      </c>
      <c r="C10100" t="s">
        <v>329</v>
      </c>
      <c r="D10100" t="s">
        <v>78</v>
      </c>
      <c r="E10100">
        <v>2024</v>
      </c>
      <c r="F10100">
        <v>34</v>
      </c>
      <c r="G10100" t="s">
        <v>302</v>
      </c>
      <c r="H10100" t="s">
        <v>80</v>
      </c>
      <c r="I10100">
        <v>762</v>
      </c>
      <c r="L10100" t="s">
        <v>570</v>
      </c>
      <c r="M10100">
        <v>723.9</v>
      </c>
      <c r="N10100">
        <v>38.1</v>
      </c>
      <c r="O10100" t="s">
        <v>390</v>
      </c>
    </row>
    <row r="10101" spans="1:15" hidden="1" x14ac:dyDescent="0.35">
      <c r="A10101" t="s">
        <v>569</v>
      </c>
      <c r="B10101" t="s">
        <v>84</v>
      </c>
      <c r="C10101" t="s">
        <v>329</v>
      </c>
      <c r="D10101" t="s">
        <v>78</v>
      </c>
      <c r="E10101">
        <v>2024</v>
      </c>
      <c r="F10101">
        <v>34</v>
      </c>
      <c r="G10101" t="s">
        <v>302</v>
      </c>
      <c r="H10101" t="s">
        <v>80</v>
      </c>
      <c r="I10101">
        <v>980</v>
      </c>
      <c r="L10101" t="s">
        <v>570</v>
      </c>
      <c r="M10101">
        <v>941.08</v>
      </c>
      <c r="N10101">
        <v>38.92</v>
      </c>
      <c r="O10101" t="s">
        <v>390</v>
      </c>
    </row>
    <row r="10102" spans="1:15" hidden="1" x14ac:dyDescent="0.35">
      <c r="A10102" t="s">
        <v>569</v>
      </c>
      <c r="B10102" t="s">
        <v>84</v>
      </c>
      <c r="C10102" t="s">
        <v>329</v>
      </c>
      <c r="D10102" t="s">
        <v>78</v>
      </c>
      <c r="E10102">
        <v>2024</v>
      </c>
      <c r="F10102">
        <v>34</v>
      </c>
      <c r="G10102" t="s">
        <v>302</v>
      </c>
      <c r="H10102" t="s">
        <v>80</v>
      </c>
      <c r="I10102">
        <v>581</v>
      </c>
      <c r="L10102" t="s">
        <v>570</v>
      </c>
      <c r="M10102">
        <v>551.95000000000005</v>
      </c>
      <c r="N10102">
        <v>29.05</v>
      </c>
      <c r="O10102" t="s">
        <v>390</v>
      </c>
    </row>
    <row r="10103" spans="1:15" hidden="1" x14ac:dyDescent="0.35">
      <c r="A10103" t="s">
        <v>569</v>
      </c>
      <c r="B10103" t="s">
        <v>84</v>
      </c>
      <c r="C10103" t="s">
        <v>329</v>
      </c>
      <c r="D10103" t="s">
        <v>78</v>
      </c>
      <c r="E10103">
        <v>2024</v>
      </c>
      <c r="F10103">
        <v>34</v>
      </c>
      <c r="G10103" t="s">
        <v>302</v>
      </c>
      <c r="H10103" t="s">
        <v>81</v>
      </c>
      <c r="I10103">
        <v>4885</v>
      </c>
      <c r="L10103" t="s">
        <v>570</v>
      </c>
      <c r="M10103">
        <v>4640.75</v>
      </c>
      <c r="N10103">
        <v>244.25</v>
      </c>
      <c r="O10103" t="s">
        <v>390</v>
      </c>
    </row>
    <row r="10104" spans="1:15" hidden="1" x14ac:dyDescent="0.35">
      <c r="A10104" t="s">
        <v>569</v>
      </c>
      <c r="B10104" t="s">
        <v>84</v>
      </c>
      <c r="C10104" t="s">
        <v>329</v>
      </c>
      <c r="D10104" t="s">
        <v>78</v>
      </c>
      <c r="E10104">
        <v>2024</v>
      </c>
      <c r="F10104">
        <v>34</v>
      </c>
      <c r="G10104" t="s">
        <v>302</v>
      </c>
      <c r="H10104" t="s">
        <v>81</v>
      </c>
      <c r="I10104">
        <v>1312</v>
      </c>
      <c r="L10104" t="s">
        <v>570</v>
      </c>
      <c r="M10104">
        <v>1246.4000000000001</v>
      </c>
      <c r="N10104">
        <v>65.599999999999994</v>
      </c>
      <c r="O10104" t="s">
        <v>390</v>
      </c>
    </row>
    <row r="10105" spans="1:15" hidden="1" x14ac:dyDescent="0.35">
      <c r="A10105" t="s">
        <v>569</v>
      </c>
      <c r="B10105" t="s">
        <v>84</v>
      </c>
      <c r="C10105" t="s">
        <v>329</v>
      </c>
      <c r="D10105" t="s">
        <v>78</v>
      </c>
      <c r="E10105">
        <v>2025</v>
      </c>
      <c r="F10105">
        <v>34</v>
      </c>
      <c r="G10105" t="s">
        <v>302</v>
      </c>
      <c r="H10105" t="s">
        <v>80</v>
      </c>
      <c r="I10105">
        <v>1746</v>
      </c>
      <c r="L10105" t="s">
        <v>570</v>
      </c>
      <c r="M10105">
        <v>1658.7</v>
      </c>
      <c r="N10105">
        <v>87.3</v>
      </c>
      <c r="O10105" t="s">
        <v>390</v>
      </c>
    </row>
    <row r="10106" spans="1:15" hidden="1" x14ac:dyDescent="0.35">
      <c r="A10106" t="s">
        <v>569</v>
      </c>
      <c r="B10106" t="s">
        <v>84</v>
      </c>
      <c r="C10106" t="s">
        <v>329</v>
      </c>
      <c r="D10106" t="s">
        <v>78</v>
      </c>
      <c r="E10106">
        <v>2025</v>
      </c>
      <c r="F10106">
        <v>34</v>
      </c>
      <c r="G10106" t="s">
        <v>302</v>
      </c>
      <c r="H10106" t="s">
        <v>80</v>
      </c>
      <c r="I10106">
        <v>263</v>
      </c>
      <c r="L10106" t="s">
        <v>570</v>
      </c>
      <c r="M10106">
        <v>249.85</v>
      </c>
      <c r="N10106">
        <v>13.15</v>
      </c>
      <c r="O10106" t="s">
        <v>390</v>
      </c>
    </row>
    <row r="10107" spans="1:15" hidden="1" x14ac:dyDescent="0.35">
      <c r="A10107" t="s">
        <v>569</v>
      </c>
      <c r="B10107" t="s">
        <v>84</v>
      </c>
      <c r="C10107" t="s">
        <v>329</v>
      </c>
      <c r="D10107" t="s">
        <v>78</v>
      </c>
      <c r="E10107">
        <v>2025</v>
      </c>
      <c r="F10107">
        <v>34</v>
      </c>
      <c r="G10107" t="s">
        <v>302</v>
      </c>
      <c r="H10107" t="s">
        <v>80</v>
      </c>
      <c r="I10107">
        <v>1993</v>
      </c>
      <c r="L10107" t="s">
        <v>570</v>
      </c>
      <c r="M10107">
        <v>1893.35</v>
      </c>
      <c r="N10107">
        <v>99.65</v>
      </c>
      <c r="O10107" t="s">
        <v>390</v>
      </c>
    </row>
    <row r="10108" spans="1:15" hidden="1" x14ac:dyDescent="0.35">
      <c r="A10108" t="s">
        <v>569</v>
      </c>
      <c r="B10108" t="s">
        <v>84</v>
      </c>
      <c r="C10108" t="s">
        <v>329</v>
      </c>
      <c r="D10108" t="s">
        <v>78</v>
      </c>
      <c r="E10108">
        <v>2025</v>
      </c>
      <c r="F10108">
        <v>34</v>
      </c>
      <c r="G10108" t="s">
        <v>302</v>
      </c>
      <c r="H10108" t="s">
        <v>80</v>
      </c>
      <c r="I10108">
        <v>184</v>
      </c>
      <c r="L10108" t="s">
        <v>570</v>
      </c>
      <c r="M10108">
        <v>174.8</v>
      </c>
      <c r="N10108">
        <v>9.1999999999999993</v>
      </c>
      <c r="O10108" t="s">
        <v>390</v>
      </c>
    </row>
    <row r="10109" spans="1:15" hidden="1" x14ac:dyDescent="0.35">
      <c r="A10109" t="s">
        <v>569</v>
      </c>
      <c r="B10109" t="s">
        <v>84</v>
      </c>
      <c r="C10109" t="s">
        <v>329</v>
      </c>
      <c r="D10109" t="s">
        <v>78</v>
      </c>
      <c r="E10109">
        <v>2025</v>
      </c>
      <c r="F10109">
        <v>34</v>
      </c>
      <c r="G10109" t="s">
        <v>302</v>
      </c>
      <c r="H10109" t="s">
        <v>81</v>
      </c>
      <c r="I10109">
        <v>2989</v>
      </c>
      <c r="L10109" t="s">
        <v>570</v>
      </c>
      <c r="M10109">
        <v>2839.55</v>
      </c>
      <c r="N10109">
        <v>149.44999999999999</v>
      </c>
      <c r="O10109" t="s">
        <v>390</v>
      </c>
    </row>
    <row r="10110" spans="1:15" hidden="1" x14ac:dyDescent="0.35">
      <c r="A10110" t="s">
        <v>569</v>
      </c>
      <c r="B10110" t="s">
        <v>84</v>
      </c>
      <c r="C10110" t="s">
        <v>329</v>
      </c>
      <c r="D10110" t="s">
        <v>78</v>
      </c>
      <c r="E10110">
        <v>2025</v>
      </c>
      <c r="F10110">
        <v>34</v>
      </c>
      <c r="G10110" t="s">
        <v>302</v>
      </c>
      <c r="H10110" t="s">
        <v>81</v>
      </c>
      <c r="I10110">
        <v>758</v>
      </c>
      <c r="L10110" t="s">
        <v>570</v>
      </c>
      <c r="M10110">
        <v>720.1</v>
      </c>
      <c r="N10110">
        <v>37.9</v>
      </c>
      <c r="O10110" t="s">
        <v>390</v>
      </c>
    </row>
    <row r="10111" spans="1:15" hidden="1" x14ac:dyDescent="0.35">
      <c r="A10111" t="s">
        <v>569</v>
      </c>
      <c r="B10111" t="s">
        <v>84</v>
      </c>
      <c r="C10111" t="s">
        <v>327</v>
      </c>
      <c r="D10111" t="s">
        <v>78</v>
      </c>
      <c r="E10111">
        <v>2020</v>
      </c>
      <c r="F10111">
        <v>34</v>
      </c>
      <c r="G10111" t="s">
        <v>302</v>
      </c>
      <c r="H10111" t="s">
        <v>80</v>
      </c>
      <c r="I10111">
        <v>15</v>
      </c>
      <c r="L10111" t="s">
        <v>570</v>
      </c>
      <c r="M10111">
        <v>13.02</v>
      </c>
      <c r="N10111">
        <v>1.98</v>
      </c>
      <c r="O10111" t="s">
        <v>389</v>
      </c>
    </row>
    <row r="10112" spans="1:15" hidden="1" x14ac:dyDescent="0.35">
      <c r="A10112" t="s">
        <v>569</v>
      </c>
      <c r="B10112" t="s">
        <v>84</v>
      </c>
      <c r="C10112" t="s">
        <v>327</v>
      </c>
      <c r="D10112" t="s">
        <v>78</v>
      </c>
      <c r="E10112">
        <v>2022</v>
      </c>
      <c r="F10112">
        <v>34</v>
      </c>
      <c r="G10112" t="s">
        <v>302</v>
      </c>
      <c r="H10112" t="s">
        <v>80</v>
      </c>
      <c r="I10112">
        <v>334</v>
      </c>
      <c r="L10112" t="s">
        <v>570</v>
      </c>
      <c r="M10112">
        <v>317.3</v>
      </c>
      <c r="N10112">
        <v>16.7</v>
      </c>
      <c r="O10112" t="s">
        <v>389</v>
      </c>
    </row>
    <row r="10113" spans="1:15" hidden="1" x14ac:dyDescent="0.35">
      <c r="A10113" t="s">
        <v>569</v>
      </c>
      <c r="B10113" t="s">
        <v>84</v>
      </c>
      <c r="C10113" t="s">
        <v>327</v>
      </c>
      <c r="D10113" t="s">
        <v>78</v>
      </c>
      <c r="E10113">
        <v>2022</v>
      </c>
      <c r="F10113">
        <v>34</v>
      </c>
      <c r="G10113" t="s">
        <v>302</v>
      </c>
      <c r="H10113" t="s">
        <v>80</v>
      </c>
      <c r="I10113">
        <v>30</v>
      </c>
      <c r="L10113" t="s">
        <v>570</v>
      </c>
      <c r="M10113">
        <v>28.5</v>
      </c>
      <c r="N10113">
        <v>1.5</v>
      </c>
      <c r="O10113" t="s">
        <v>389</v>
      </c>
    </row>
    <row r="10114" spans="1:15" hidden="1" x14ac:dyDescent="0.35">
      <c r="A10114" t="s">
        <v>569</v>
      </c>
      <c r="B10114" t="s">
        <v>84</v>
      </c>
      <c r="C10114" t="s">
        <v>327</v>
      </c>
      <c r="D10114" t="s">
        <v>78</v>
      </c>
      <c r="E10114">
        <v>2022</v>
      </c>
      <c r="F10114">
        <v>34</v>
      </c>
      <c r="G10114" t="s">
        <v>302</v>
      </c>
      <c r="H10114" t="s">
        <v>80</v>
      </c>
      <c r="I10114">
        <v>755</v>
      </c>
      <c r="L10114" t="s">
        <v>570</v>
      </c>
      <c r="M10114">
        <v>717.25</v>
      </c>
      <c r="N10114">
        <v>37.75</v>
      </c>
      <c r="O10114" t="s">
        <v>389</v>
      </c>
    </row>
    <row r="10115" spans="1:15" hidden="1" x14ac:dyDescent="0.35">
      <c r="A10115" t="s">
        <v>569</v>
      </c>
      <c r="B10115" t="s">
        <v>84</v>
      </c>
      <c r="C10115" t="s">
        <v>327</v>
      </c>
      <c r="D10115" t="s">
        <v>78</v>
      </c>
      <c r="E10115">
        <v>2022</v>
      </c>
      <c r="F10115">
        <v>34</v>
      </c>
      <c r="G10115" t="s">
        <v>302</v>
      </c>
      <c r="H10115" t="s">
        <v>80</v>
      </c>
      <c r="I10115">
        <v>20</v>
      </c>
      <c r="L10115" t="s">
        <v>570</v>
      </c>
      <c r="M10115">
        <v>19</v>
      </c>
      <c r="N10115">
        <v>1</v>
      </c>
      <c r="O10115" t="s">
        <v>389</v>
      </c>
    </row>
    <row r="10116" spans="1:15" hidden="1" x14ac:dyDescent="0.35">
      <c r="A10116" t="s">
        <v>569</v>
      </c>
      <c r="B10116" t="s">
        <v>84</v>
      </c>
      <c r="C10116" t="s">
        <v>327</v>
      </c>
      <c r="D10116" t="s">
        <v>78</v>
      </c>
      <c r="E10116">
        <v>2022</v>
      </c>
      <c r="F10116">
        <v>34</v>
      </c>
      <c r="G10116" t="s">
        <v>302</v>
      </c>
      <c r="H10116" t="s">
        <v>81</v>
      </c>
      <c r="I10116">
        <v>33</v>
      </c>
      <c r="L10116" t="s">
        <v>570</v>
      </c>
      <c r="M10116">
        <v>31.35</v>
      </c>
      <c r="N10116">
        <v>1.65</v>
      </c>
      <c r="O10116" t="s">
        <v>389</v>
      </c>
    </row>
    <row r="10117" spans="1:15" hidden="1" x14ac:dyDescent="0.35">
      <c r="A10117" t="s">
        <v>569</v>
      </c>
      <c r="B10117" t="s">
        <v>84</v>
      </c>
      <c r="C10117" t="s">
        <v>327</v>
      </c>
      <c r="D10117" t="s">
        <v>78</v>
      </c>
      <c r="E10117">
        <v>2022</v>
      </c>
      <c r="F10117">
        <v>34</v>
      </c>
      <c r="G10117" t="s">
        <v>302</v>
      </c>
      <c r="H10117" t="s">
        <v>81</v>
      </c>
      <c r="I10117">
        <v>39</v>
      </c>
      <c r="L10117" t="s">
        <v>570</v>
      </c>
      <c r="M10117">
        <v>37.049999999999997</v>
      </c>
      <c r="N10117">
        <v>1.95</v>
      </c>
      <c r="O10117" t="s">
        <v>389</v>
      </c>
    </row>
    <row r="10118" spans="1:15" hidden="1" x14ac:dyDescent="0.35">
      <c r="A10118" t="s">
        <v>569</v>
      </c>
      <c r="B10118" t="s">
        <v>84</v>
      </c>
      <c r="C10118" t="s">
        <v>327</v>
      </c>
      <c r="D10118" t="s">
        <v>78</v>
      </c>
      <c r="E10118">
        <v>2023</v>
      </c>
      <c r="F10118">
        <v>34</v>
      </c>
      <c r="G10118" t="s">
        <v>302</v>
      </c>
      <c r="H10118" t="s">
        <v>80</v>
      </c>
      <c r="I10118">
        <v>647</v>
      </c>
      <c r="L10118" t="s">
        <v>570</v>
      </c>
      <c r="M10118">
        <v>614.65</v>
      </c>
      <c r="N10118">
        <v>32.35</v>
      </c>
      <c r="O10118" t="s">
        <v>389</v>
      </c>
    </row>
    <row r="10119" spans="1:15" hidden="1" x14ac:dyDescent="0.35">
      <c r="A10119" t="s">
        <v>569</v>
      </c>
      <c r="B10119" t="s">
        <v>84</v>
      </c>
      <c r="C10119" t="s">
        <v>327</v>
      </c>
      <c r="D10119" t="s">
        <v>78</v>
      </c>
      <c r="E10119">
        <v>2023</v>
      </c>
      <c r="F10119">
        <v>34</v>
      </c>
      <c r="G10119" t="s">
        <v>302</v>
      </c>
      <c r="H10119" t="s">
        <v>80</v>
      </c>
      <c r="I10119">
        <v>51</v>
      </c>
      <c r="L10119" t="s">
        <v>570</v>
      </c>
      <c r="M10119">
        <v>48.45</v>
      </c>
      <c r="N10119">
        <v>2.5499999999999998</v>
      </c>
      <c r="O10119" t="s">
        <v>389</v>
      </c>
    </row>
    <row r="10120" spans="1:15" hidden="1" x14ac:dyDescent="0.35">
      <c r="A10120" t="s">
        <v>569</v>
      </c>
      <c r="B10120" t="s">
        <v>84</v>
      </c>
      <c r="C10120" t="s">
        <v>327</v>
      </c>
      <c r="D10120" t="s">
        <v>78</v>
      </c>
      <c r="E10120">
        <v>2023</v>
      </c>
      <c r="F10120">
        <v>34</v>
      </c>
      <c r="G10120" t="s">
        <v>302</v>
      </c>
      <c r="H10120" t="s">
        <v>80</v>
      </c>
      <c r="I10120">
        <v>1258</v>
      </c>
      <c r="L10120" t="s">
        <v>570</v>
      </c>
      <c r="M10120">
        <v>1195.0999999999999</v>
      </c>
      <c r="N10120">
        <v>62.9</v>
      </c>
      <c r="O10120" t="s">
        <v>389</v>
      </c>
    </row>
    <row r="10121" spans="1:15" hidden="1" x14ac:dyDescent="0.35">
      <c r="A10121" t="s">
        <v>569</v>
      </c>
      <c r="B10121" t="s">
        <v>84</v>
      </c>
      <c r="C10121" t="s">
        <v>327</v>
      </c>
      <c r="D10121" t="s">
        <v>78</v>
      </c>
      <c r="E10121">
        <v>2023</v>
      </c>
      <c r="F10121">
        <v>34</v>
      </c>
      <c r="G10121" t="s">
        <v>302</v>
      </c>
      <c r="H10121" t="s">
        <v>80</v>
      </c>
      <c r="I10121">
        <v>49</v>
      </c>
      <c r="L10121" t="s">
        <v>570</v>
      </c>
      <c r="M10121">
        <v>46.55</v>
      </c>
      <c r="N10121">
        <v>2.4500000000000002</v>
      </c>
      <c r="O10121" t="s">
        <v>389</v>
      </c>
    </row>
    <row r="10122" spans="1:15" hidden="1" x14ac:dyDescent="0.35">
      <c r="A10122" t="s">
        <v>569</v>
      </c>
      <c r="B10122" t="s">
        <v>84</v>
      </c>
      <c r="C10122" t="s">
        <v>327</v>
      </c>
      <c r="D10122" t="s">
        <v>78</v>
      </c>
      <c r="E10122">
        <v>2023</v>
      </c>
      <c r="F10122">
        <v>34</v>
      </c>
      <c r="G10122" t="s">
        <v>302</v>
      </c>
      <c r="H10122" t="s">
        <v>81</v>
      </c>
      <c r="I10122">
        <v>214</v>
      </c>
      <c r="L10122" t="s">
        <v>570</v>
      </c>
      <c r="M10122">
        <v>203.3</v>
      </c>
      <c r="N10122">
        <v>10.7</v>
      </c>
      <c r="O10122" t="s">
        <v>389</v>
      </c>
    </row>
    <row r="10123" spans="1:15" hidden="1" x14ac:dyDescent="0.35">
      <c r="A10123" t="s">
        <v>569</v>
      </c>
      <c r="B10123" t="s">
        <v>84</v>
      </c>
      <c r="C10123" t="s">
        <v>327</v>
      </c>
      <c r="D10123" t="s">
        <v>78</v>
      </c>
      <c r="E10123">
        <v>2023</v>
      </c>
      <c r="F10123">
        <v>34</v>
      </c>
      <c r="G10123" t="s">
        <v>302</v>
      </c>
      <c r="H10123" t="s">
        <v>81</v>
      </c>
      <c r="I10123">
        <v>218</v>
      </c>
      <c r="L10123" t="s">
        <v>570</v>
      </c>
      <c r="M10123">
        <v>207.1</v>
      </c>
      <c r="N10123">
        <v>10.9</v>
      </c>
      <c r="O10123" t="s">
        <v>389</v>
      </c>
    </row>
    <row r="10124" spans="1:15" hidden="1" x14ac:dyDescent="0.35">
      <c r="A10124" t="s">
        <v>569</v>
      </c>
      <c r="B10124" t="s">
        <v>84</v>
      </c>
      <c r="C10124" t="s">
        <v>327</v>
      </c>
      <c r="D10124" t="s">
        <v>78</v>
      </c>
      <c r="E10124">
        <v>2023</v>
      </c>
      <c r="F10124">
        <v>34</v>
      </c>
      <c r="G10124" t="s">
        <v>302</v>
      </c>
      <c r="H10124" t="s">
        <v>80</v>
      </c>
      <c r="I10124">
        <v>1457</v>
      </c>
      <c r="L10124" t="s">
        <v>570</v>
      </c>
      <c r="M10124">
        <v>1384.15</v>
      </c>
      <c r="N10124">
        <v>72.849999999999994</v>
      </c>
      <c r="O10124" t="s">
        <v>389</v>
      </c>
    </row>
    <row r="10125" spans="1:15" hidden="1" x14ac:dyDescent="0.35">
      <c r="A10125" t="s">
        <v>569</v>
      </c>
      <c r="B10125" t="s">
        <v>84</v>
      </c>
      <c r="C10125" t="s">
        <v>327</v>
      </c>
      <c r="D10125" t="s">
        <v>78</v>
      </c>
      <c r="E10125">
        <v>2023</v>
      </c>
      <c r="F10125">
        <v>34</v>
      </c>
      <c r="G10125" t="s">
        <v>302</v>
      </c>
      <c r="H10125" t="s">
        <v>80</v>
      </c>
      <c r="I10125">
        <v>115</v>
      </c>
      <c r="L10125" t="s">
        <v>570</v>
      </c>
      <c r="M10125">
        <v>109.25</v>
      </c>
      <c r="N10125">
        <v>5.75</v>
      </c>
      <c r="O10125" t="s">
        <v>389</v>
      </c>
    </row>
    <row r="10126" spans="1:15" hidden="1" x14ac:dyDescent="0.35">
      <c r="A10126" t="s">
        <v>569</v>
      </c>
      <c r="B10126" t="s">
        <v>84</v>
      </c>
      <c r="C10126" t="s">
        <v>327</v>
      </c>
      <c r="D10126" t="s">
        <v>78</v>
      </c>
      <c r="E10126">
        <v>2023</v>
      </c>
      <c r="F10126">
        <v>34</v>
      </c>
      <c r="G10126" t="s">
        <v>302</v>
      </c>
      <c r="H10126" t="s">
        <v>80</v>
      </c>
      <c r="I10126">
        <v>2830</v>
      </c>
      <c r="L10126" t="s">
        <v>570</v>
      </c>
      <c r="M10126">
        <v>2688.5</v>
      </c>
      <c r="N10126">
        <v>141.5</v>
      </c>
      <c r="O10126" t="s">
        <v>389</v>
      </c>
    </row>
    <row r="10127" spans="1:15" hidden="1" x14ac:dyDescent="0.35">
      <c r="A10127" t="s">
        <v>569</v>
      </c>
      <c r="B10127" t="s">
        <v>84</v>
      </c>
      <c r="C10127" t="s">
        <v>327</v>
      </c>
      <c r="D10127" t="s">
        <v>78</v>
      </c>
      <c r="E10127">
        <v>2023</v>
      </c>
      <c r="F10127">
        <v>34</v>
      </c>
      <c r="G10127" t="s">
        <v>302</v>
      </c>
      <c r="H10127" t="s">
        <v>80</v>
      </c>
      <c r="I10127">
        <v>111</v>
      </c>
      <c r="L10127" t="s">
        <v>570</v>
      </c>
      <c r="M10127">
        <v>105.45</v>
      </c>
      <c r="N10127">
        <v>5.55</v>
      </c>
      <c r="O10127" t="s">
        <v>389</v>
      </c>
    </row>
    <row r="10128" spans="1:15" hidden="1" x14ac:dyDescent="0.35">
      <c r="A10128" t="s">
        <v>569</v>
      </c>
      <c r="B10128" t="s">
        <v>84</v>
      </c>
      <c r="C10128" t="s">
        <v>327</v>
      </c>
      <c r="D10128" t="s">
        <v>78</v>
      </c>
      <c r="E10128">
        <v>2023</v>
      </c>
      <c r="F10128">
        <v>34</v>
      </c>
      <c r="G10128" t="s">
        <v>302</v>
      </c>
      <c r="H10128" t="s">
        <v>81</v>
      </c>
      <c r="I10128">
        <v>482</v>
      </c>
      <c r="L10128" t="s">
        <v>570</v>
      </c>
      <c r="M10128">
        <v>457.9</v>
      </c>
      <c r="N10128">
        <v>24.1</v>
      </c>
      <c r="O10128" t="s">
        <v>389</v>
      </c>
    </row>
    <row r="10129" spans="1:15" hidden="1" x14ac:dyDescent="0.35">
      <c r="A10129" t="s">
        <v>569</v>
      </c>
      <c r="B10129" t="s">
        <v>84</v>
      </c>
      <c r="C10129" t="s">
        <v>327</v>
      </c>
      <c r="D10129" t="s">
        <v>78</v>
      </c>
      <c r="E10129">
        <v>2023</v>
      </c>
      <c r="F10129">
        <v>34</v>
      </c>
      <c r="G10129" t="s">
        <v>302</v>
      </c>
      <c r="H10129" t="s">
        <v>81</v>
      </c>
      <c r="I10129">
        <v>491</v>
      </c>
      <c r="L10129" t="s">
        <v>570</v>
      </c>
      <c r="M10129">
        <v>466.45</v>
      </c>
      <c r="N10129">
        <v>24.55</v>
      </c>
      <c r="O10129" t="s">
        <v>389</v>
      </c>
    </row>
    <row r="10130" spans="1:15" hidden="1" x14ac:dyDescent="0.35">
      <c r="A10130" t="s">
        <v>569</v>
      </c>
      <c r="B10130" t="s">
        <v>84</v>
      </c>
      <c r="C10130" t="s">
        <v>327</v>
      </c>
      <c r="D10130" t="s">
        <v>78</v>
      </c>
      <c r="E10130">
        <v>2024</v>
      </c>
      <c r="F10130">
        <v>34</v>
      </c>
      <c r="G10130" t="s">
        <v>302</v>
      </c>
      <c r="H10130" t="s">
        <v>80</v>
      </c>
      <c r="I10130">
        <v>1088</v>
      </c>
      <c r="L10130" t="s">
        <v>570</v>
      </c>
      <c r="M10130">
        <v>1033.5999999999999</v>
      </c>
      <c r="N10130">
        <v>54.4</v>
      </c>
      <c r="O10130" t="s">
        <v>389</v>
      </c>
    </row>
    <row r="10131" spans="1:15" hidden="1" x14ac:dyDescent="0.35">
      <c r="A10131" t="s">
        <v>569</v>
      </c>
      <c r="B10131" t="s">
        <v>84</v>
      </c>
      <c r="C10131" t="s">
        <v>327</v>
      </c>
      <c r="D10131" t="s">
        <v>78</v>
      </c>
      <c r="E10131">
        <v>2024</v>
      </c>
      <c r="F10131">
        <v>34</v>
      </c>
      <c r="G10131" t="s">
        <v>302</v>
      </c>
      <c r="H10131" t="s">
        <v>80</v>
      </c>
      <c r="I10131">
        <v>88</v>
      </c>
      <c r="L10131" t="s">
        <v>570</v>
      </c>
      <c r="M10131">
        <v>83.6</v>
      </c>
      <c r="N10131">
        <v>4.4000000000000004</v>
      </c>
      <c r="O10131" t="s">
        <v>389</v>
      </c>
    </row>
    <row r="10132" spans="1:15" hidden="1" x14ac:dyDescent="0.35">
      <c r="A10132" t="s">
        <v>569</v>
      </c>
      <c r="B10132" t="s">
        <v>84</v>
      </c>
      <c r="C10132" t="s">
        <v>327</v>
      </c>
      <c r="D10132" t="s">
        <v>78</v>
      </c>
      <c r="E10132">
        <v>2024</v>
      </c>
      <c r="F10132">
        <v>34</v>
      </c>
      <c r="G10132" t="s">
        <v>302</v>
      </c>
      <c r="H10132" t="s">
        <v>80</v>
      </c>
      <c r="I10132">
        <v>237</v>
      </c>
      <c r="L10132" t="s">
        <v>570</v>
      </c>
      <c r="M10132">
        <v>205.71</v>
      </c>
      <c r="N10132">
        <v>31.29</v>
      </c>
      <c r="O10132" t="s">
        <v>389</v>
      </c>
    </row>
    <row r="10133" spans="1:15" hidden="1" x14ac:dyDescent="0.35">
      <c r="A10133" t="s">
        <v>569</v>
      </c>
      <c r="B10133" t="s">
        <v>84</v>
      </c>
      <c r="C10133" t="s">
        <v>327</v>
      </c>
      <c r="D10133" t="s">
        <v>78</v>
      </c>
      <c r="E10133">
        <v>2024</v>
      </c>
      <c r="F10133">
        <v>34</v>
      </c>
      <c r="G10133" t="s">
        <v>302</v>
      </c>
      <c r="H10133" t="s">
        <v>80</v>
      </c>
      <c r="I10133">
        <v>92</v>
      </c>
      <c r="L10133" t="s">
        <v>570</v>
      </c>
      <c r="M10133">
        <v>87.4</v>
      </c>
      <c r="N10133">
        <v>4.5999999999999996</v>
      </c>
      <c r="O10133" t="s">
        <v>389</v>
      </c>
    </row>
    <row r="10134" spans="1:15" hidden="1" x14ac:dyDescent="0.35">
      <c r="A10134" t="s">
        <v>569</v>
      </c>
      <c r="B10134" t="s">
        <v>84</v>
      </c>
      <c r="C10134" t="s">
        <v>327</v>
      </c>
      <c r="D10134" t="s">
        <v>78</v>
      </c>
      <c r="E10134">
        <v>2024</v>
      </c>
      <c r="F10134">
        <v>34</v>
      </c>
      <c r="G10134" t="s">
        <v>302</v>
      </c>
      <c r="H10134" t="s">
        <v>80</v>
      </c>
      <c r="I10134">
        <v>1062</v>
      </c>
      <c r="L10134" t="s">
        <v>570</v>
      </c>
      <c r="M10134">
        <v>1008.9</v>
      </c>
      <c r="N10134">
        <v>53.1</v>
      </c>
      <c r="O10134" t="s">
        <v>389</v>
      </c>
    </row>
    <row r="10135" spans="1:15" hidden="1" x14ac:dyDescent="0.35">
      <c r="A10135" t="s">
        <v>569</v>
      </c>
      <c r="B10135" t="s">
        <v>84</v>
      </c>
      <c r="C10135" t="s">
        <v>327</v>
      </c>
      <c r="D10135" t="s">
        <v>78</v>
      </c>
      <c r="E10135">
        <v>2024</v>
      </c>
      <c r="F10135">
        <v>34</v>
      </c>
      <c r="G10135" t="s">
        <v>302</v>
      </c>
      <c r="H10135" t="s">
        <v>80</v>
      </c>
      <c r="I10135">
        <v>86</v>
      </c>
      <c r="L10135" t="s">
        <v>570</v>
      </c>
      <c r="M10135">
        <v>81.7</v>
      </c>
      <c r="N10135">
        <v>4.3</v>
      </c>
      <c r="O10135" t="s">
        <v>389</v>
      </c>
    </row>
    <row r="10136" spans="1:15" hidden="1" x14ac:dyDescent="0.35">
      <c r="A10136" t="s">
        <v>569</v>
      </c>
      <c r="B10136" t="s">
        <v>84</v>
      </c>
      <c r="C10136" t="s">
        <v>327</v>
      </c>
      <c r="D10136" t="s">
        <v>78</v>
      </c>
      <c r="E10136">
        <v>2024</v>
      </c>
      <c r="F10136">
        <v>34</v>
      </c>
      <c r="G10136" t="s">
        <v>302</v>
      </c>
      <c r="H10136" t="s">
        <v>80</v>
      </c>
      <c r="I10136">
        <v>56</v>
      </c>
      <c r="L10136" t="s">
        <v>570</v>
      </c>
      <c r="M10136">
        <v>48.61</v>
      </c>
      <c r="N10136">
        <v>7.39</v>
      </c>
      <c r="O10136" t="s">
        <v>389</v>
      </c>
    </row>
    <row r="10137" spans="1:15" hidden="1" x14ac:dyDescent="0.35">
      <c r="A10137" t="s">
        <v>569</v>
      </c>
      <c r="B10137" t="s">
        <v>84</v>
      </c>
      <c r="C10137" t="s">
        <v>327</v>
      </c>
      <c r="D10137" t="s">
        <v>78</v>
      </c>
      <c r="E10137">
        <v>2024</v>
      </c>
      <c r="F10137">
        <v>34</v>
      </c>
      <c r="G10137" t="s">
        <v>302</v>
      </c>
      <c r="H10137" t="s">
        <v>80</v>
      </c>
      <c r="I10137">
        <v>90</v>
      </c>
      <c r="L10137" t="s">
        <v>570</v>
      </c>
      <c r="M10137">
        <v>85.5</v>
      </c>
      <c r="N10137">
        <v>4.5</v>
      </c>
      <c r="O10137" t="s">
        <v>389</v>
      </c>
    </row>
    <row r="10138" spans="1:15" hidden="1" x14ac:dyDescent="0.35">
      <c r="A10138" t="s">
        <v>569</v>
      </c>
      <c r="B10138" t="s">
        <v>84</v>
      </c>
      <c r="C10138" t="s">
        <v>327</v>
      </c>
      <c r="D10138" t="s">
        <v>78</v>
      </c>
      <c r="E10138">
        <v>2025</v>
      </c>
      <c r="F10138">
        <v>34</v>
      </c>
      <c r="G10138" t="s">
        <v>302</v>
      </c>
      <c r="H10138" t="s">
        <v>80</v>
      </c>
      <c r="I10138">
        <v>161</v>
      </c>
      <c r="L10138" t="s">
        <v>570</v>
      </c>
      <c r="M10138">
        <v>152.94999999999999</v>
      </c>
      <c r="N10138">
        <v>8.0500000000000007</v>
      </c>
      <c r="O10138" t="s">
        <v>389</v>
      </c>
    </row>
    <row r="10139" spans="1:15" hidden="1" x14ac:dyDescent="0.35">
      <c r="A10139" t="s">
        <v>569</v>
      </c>
      <c r="B10139" t="s">
        <v>84</v>
      </c>
      <c r="C10139" t="s">
        <v>327</v>
      </c>
      <c r="D10139" t="s">
        <v>78</v>
      </c>
      <c r="E10139">
        <v>2025</v>
      </c>
      <c r="F10139">
        <v>34</v>
      </c>
      <c r="G10139" t="s">
        <v>302</v>
      </c>
      <c r="H10139" t="s">
        <v>80</v>
      </c>
      <c r="I10139">
        <v>14</v>
      </c>
      <c r="L10139" t="s">
        <v>570</v>
      </c>
      <c r="M10139">
        <v>13.3</v>
      </c>
      <c r="N10139">
        <v>0.7</v>
      </c>
      <c r="O10139" t="s">
        <v>389</v>
      </c>
    </row>
    <row r="10140" spans="1:15" hidden="1" x14ac:dyDescent="0.35">
      <c r="A10140" t="s">
        <v>569</v>
      </c>
      <c r="B10140" t="s">
        <v>84</v>
      </c>
      <c r="C10140" t="s">
        <v>327</v>
      </c>
      <c r="D10140" t="s">
        <v>78</v>
      </c>
      <c r="E10140">
        <v>2025</v>
      </c>
      <c r="F10140">
        <v>34</v>
      </c>
      <c r="G10140" t="s">
        <v>302</v>
      </c>
      <c r="H10140" t="s">
        <v>80</v>
      </c>
      <c r="I10140">
        <v>332</v>
      </c>
      <c r="L10140" t="s">
        <v>570</v>
      </c>
      <c r="M10140">
        <v>315.39999999999998</v>
      </c>
      <c r="N10140">
        <v>16.600000000000001</v>
      </c>
      <c r="O10140" t="s">
        <v>389</v>
      </c>
    </row>
    <row r="10141" spans="1:15" hidden="1" x14ac:dyDescent="0.35">
      <c r="A10141" t="s">
        <v>569</v>
      </c>
      <c r="B10141" t="s">
        <v>84</v>
      </c>
      <c r="C10141" t="s">
        <v>327</v>
      </c>
      <c r="D10141" t="s">
        <v>78</v>
      </c>
      <c r="E10141">
        <v>2025</v>
      </c>
      <c r="F10141">
        <v>34</v>
      </c>
      <c r="G10141" t="s">
        <v>302</v>
      </c>
      <c r="H10141" t="s">
        <v>80</v>
      </c>
      <c r="I10141">
        <v>28</v>
      </c>
      <c r="L10141" t="s">
        <v>570</v>
      </c>
      <c r="M10141">
        <v>26.6</v>
      </c>
      <c r="N10141">
        <v>1.4</v>
      </c>
      <c r="O10141" t="s">
        <v>389</v>
      </c>
    </row>
    <row r="10142" spans="1:15" hidden="1" x14ac:dyDescent="0.35">
      <c r="A10142" t="s">
        <v>569</v>
      </c>
      <c r="B10142" t="s">
        <v>84</v>
      </c>
      <c r="C10142" t="s">
        <v>335</v>
      </c>
      <c r="D10142" t="s">
        <v>78</v>
      </c>
      <c r="E10142">
        <v>2022</v>
      </c>
      <c r="F10142">
        <v>34</v>
      </c>
      <c r="G10142" t="s">
        <v>302</v>
      </c>
      <c r="H10142" t="s">
        <v>80</v>
      </c>
      <c r="I10142">
        <v>413</v>
      </c>
      <c r="L10142" t="s">
        <v>570</v>
      </c>
      <c r="M10142">
        <v>392.35</v>
      </c>
      <c r="N10142">
        <v>20.65</v>
      </c>
      <c r="O10142" t="s">
        <v>393</v>
      </c>
    </row>
    <row r="10143" spans="1:15" hidden="1" x14ac:dyDescent="0.35">
      <c r="A10143" t="s">
        <v>569</v>
      </c>
      <c r="B10143" t="s">
        <v>84</v>
      </c>
      <c r="C10143" t="s">
        <v>335</v>
      </c>
      <c r="D10143" t="s">
        <v>78</v>
      </c>
      <c r="E10143">
        <v>2022</v>
      </c>
      <c r="F10143">
        <v>34</v>
      </c>
      <c r="G10143" t="s">
        <v>302</v>
      </c>
      <c r="H10143" t="s">
        <v>80</v>
      </c>
      <c r="I10143">
        <v>504</v>
      </c>
      <c r="L10143" t="s">
        <v>570</v>
      </c>
      <c r="M10143">
        <v>478.8</v>
      </c>
      <c r="N10143">
        <v>25.2</v>
      </c>
      <c r="O10143" t="s">
        <v>393</v>
      </c>
    </row>
    <row r="10144" spans="1:15" hidden="1" x14ac:dyDescent="0.35">
      <c r="A10144" t="s">
        <v>569</v>
      </c>
      <c r="B10144" t="s">
        <v>84</v>
      </c>
      <c r="C10144" t="s">
        <v>335</v>
      </c>
      <c r="D10144" t="s">
        <v>78</v>
      </c>
      <c r="E10144">
        <v>2022</v>
      </c>
      <c r="F10144">
        <v>34</v>
      </c>
      <c r="G10144" t="s">
        <v>302</v>
      </c>
      <c r="H10144" t="s">
        <v>80</v>
      </c>
      <c r="I10144">
        <v>773</v>
      </c>
      <c r="L10144" t="s">
        <v>570</v>
      </c>
      <c r="M10144">
        <v>734.35</v>
      </c>
      <c r="N10144">
        <v>38.65</v>
      </c>
      <c r="O10144" t="s">
        <v>393</v>
      </c>
    </row>
    <row r="10145" spans="1:15" hidden="1" x14ac:dyDescent="0.35">
      <c r="A10145" t="s">
        <v>569</v>
      </c>
      <c r="B10145" t="s">
        <v>84</v>
      </c>
      <c r="C10145" t="s">
        <v>335</v>
      </c>
      <c r="D10145" t="s">
        <v>78</v>
      </c>
      <c r="E10145">
        <v>2022</v>
      </c>
      <c r="F10145">
        <v>34</v>
      </c>
      <c r="G10145" t="s">
        <v>302</v>
      </c>
      <c r="H10145" t="s">
        <v>80</v>
      </c>
      <c r="I10145">
        <v>34</v>
      </c>
      <c r="L10145" t="s">
        <v>570</v>
      </c>
      <c r="M10145">
        <v>32.299999999999997</v>
      </c>
      <c r="N10145">
        <v>1.7</v>
      </c>
      <c r="O10145" t="s">
        <v>393</v>
      </c>
    </row>
    <row r="10146" spans="1:15" hidden="1" x14ac:dyDescent="0.35">
      <c r="A10146" t="s">
        <v>569</v>
      </c>
      <c r="B10146" t="s">
        <v>84</v>
      </c>
      <c r="C10146" t="s">
        <v>335</v>
      </c>
      <c r="D10146" t="s">
        <v>78</v>
      </c>
      <c r="E10146">
        <v>2022</v>
      </c>
      <c r="F10146">
        <v>34</v>
      </c>
      <c r="G10146" t="s">
        <v>302</v>
      </c>
      <c r="H10146" t="s">
        <v>81</v>
      </c>
      <c r="I10146">
        <v>639</v>
      </c>
      <c r="L10146" t="s">
        <v>570</v>
      </c>
      <c r="M10146">
        <v>607.04999999999995</v>
      </c>
      <c r="N10146">
        <v>31.95</v>
      </c>
      <c r="O10146" t="s">
        <v>393</v>
      </c>
    </row>
    <row r="10147" spans="1:15" hidden="1" x14ac:dyDescent="0.35">
      <c r="A10147" t="s">
        <v>569</v>
      </c>
      <c r="B10147" t="s">
        <v>84</v>
      </c>
      <c r="C10147" t="s">
        <v>335</v>
      </c>
      <c r="D10147" t="s">
        <v>78</v>
      </c>
      <c r="E10147">
        <v>2022</v>
      </c>
      <c r="F10147">
        <v>34</v>
      </c>
      <c r="G10147" t="s">
        <v>302</v>
      </c>
      <c r="H10147" t="s">
        <v>81</v>
      </c>
      <c r="I10147">
        <v>469</v>
      </c>
      <c r="L10147" t="s">
        <v>570</v>
      </c>
      <c r="M10147">
        <v>445.55</v>
      </c>
      <c r="N10147">
        <v>23.45</v>
      </c>
      <c r="O10147" t="s">
        <v>393</v>
      </c>
    </row>
    <row r="10148" spans="1:15" hidden="1" x14ac:dyDescent="0.35">
      <c r="A10148" t="s">
        <v>569</v>
      </c>
      <c r="B10148" t="s">
        <v>84</v>
      </c>
      <c r="C10148" t="s">
        <v>335</v>
      </c>
      <c r="D10148" t="s">
        <v>78</v>
      </c>
      <c r="E10148">
        <v>2023</v>
      </c>
      <c r="F10148">
        <v>34</v>
      </c>
      <c r="G10148" t="s">
        <v>302</v>
      </c>
      <c r="H10148" t="s">
        <v>80</v>
      </c>
      <c r="I10148">
        <v>366</v>
      </c>
      <c r="L10148" t="s">
        <v>570</v>
      </c>
      <c r="M10148">
        <v>347.7</v>
      </c>
      <c r="N10148">
        <v>18.3</v>
      </c>
      <c r="O10148" t="s">
        <v>393</v>
      </c>
    </row>
    <row r="10149" spans="1:15" hidden="1" x14ac:dyDescent="0.35">
      <c r="A10149" t="s">
        <v>569</v>
      </c>
      <c r="B10149" t="s">
        <v>84</v>
      </c>
      <c r="C10149" t="s">
        <v>335</v>
      </c>
      <c r="D10149" t="s">
        <v>78</v>
      </c>
      <c r="E10149">
        <v>2023</v>
      </c>
      <c r="F10149">
        <v>34</v>
      </c>
      <c r="G10149" t="s">
        <v>302</v>
      </c>
      <c r="H10149" t="s">
        <v>80</v>
      </c>
      <c r="I10149">
        <v>400</v>
      </c>
      <c r="L10149" t="s">
        <v>570</v>
      </c>
      <c r="M10149">
        <v>380</v>
      </c>
      <c r="N10149">
        <v>20</v>
      </c>
      <c r="O10149" t="s">
        <v>393</v>
      </c>
    </row>
    <row r="10150" spans="1:15" hidden="1" x14ac:dyDescent="0.35">
      <c r="A10150" t="s">
        <v>569</v>
      </c>
      <c r="B10150" t="s">
        <v>84</v>
      </c>
      <c r="C10150" t="s">
        <v>335</v>
      </c>
      <c r="D10150" t="s">
        <v>78</v>
      </c>
      <c r="E10150">
        <v>2023</v>
      </c>
      <c r="F10150">
        <v>34</v>
      </c>
      <c r="G10150" t="s">
        <v>302</v>
      </c>
      <c r="H10150" t="s">
        <v>80</v>
      </c>
      <c r="I10150">
        <v>44</v>
      </c>
      <c r="L10150" t="s">
        <v>570</v>
      </c>
      <c r="M10150">
        <v>41.8</v>
      </c>
      <c r="N10150">
        <v>2.2000000000000002</v>
      </c>
      <c r="O10150" t="s">
        <v>393</v>
      </c>
    </row>
    <row r="10151" spans="1:15" hidden="1" x14ac:dyDescent="0.35">
      <c r="A10151" t="s">
        <v>569</v>
      </c>
      <c r="B10151" t="s">
        <v>84</v>
      </c>
      <c r="C10151" t="s">
        <v>335</v>
      </c>
      <c r="D10151" t="s">
        <v>78</v>
      </c>
      <c r="E10151">
        <v>2023</v>
      </c>
      <c r="F10151">
        <v>34</v>
      </c>
      <c r="G10151" t="s">
        <v>302</v>
      </c>
      <c r="H10151" t="s">
        <v>80</v>
      </c>
      <c r="I10151">
        <v>823</v>
      </c>
      <c r="L10151" t="s">
        <v>570</v>
      </c>
      <c r="M10151">
        <v>781.85</v>
      </c>
      <c r="N10151">
        <v>41.15</v>
      </c>
      <c r="O10151" t="s">
        <v>393</v>
      </c>
    </row>
    <row r="10152" spans="1:15" hidden="1" x14ac:dyDescent="0.35">
      <c r="A10152" t="s">
        <v>569</v>
      </c>
      <c r="B10152" t="s">
        <v>84</v>
      </c>
      <c r="C10152" t="s">
        <v>335</v>
      </c>
      <c r="D10152" t="s">
        <v>78</v>
      </c>
      <c r="E10152">
        <v>2023</v>
      </c>
      <c r="F10152">
        <v>34</v>
      </c>
      <c r="G10152" t="s">
        <v>302</v>
      </c>
      <c r="H10152" t="s">
        <v>80</v>
      </c>
      <c r="I10152">
        <v>1426</v>
      </c>
      <c r="L10152" t="s">
        <v>570</v>
      </c>
      <c r="M10152">
        <v>1426</v>
      </c>
      <c r="N10152">
        <v>0</v>
      </c>
      <c r="O10152" t="s">
        <v>393</v>
      </c>
    </row>
    <row r="10153" spans="1:15" hidden="1" x14ac:dyDescent="0.35">
      <c r="A10153" t="s">
        <v>569</v>
      </c>
      <c r="B10153" t="s">
        <v>84</v>
      </c>
      <c r="C10153" t="s">
        <v>335</v>
      </c>
      <c r="D10153" t="s">
        <v>78</v>
      </c>
      <c r="E10153">
        <v>2023</v>
      </c>
      <c r="F10153">
        <v>34</v>
      </c>
      <c r="G10153" t="s">
        <v>302</v>
      </c>
      <c r="H10153" t="s">
        <v>80</v>
      </c>
      <c r="I10153">
        <v>899</v>
      </c>
      <c r="L10153" t="s">
        <v>570</v>
      </c>
      <c r="M10153">
        <v>854.05</v>
      </c>
      <c r="N10153">
        <v>44.95</v>
      </c>
      <c r="O10153" t="s">
        <v>393</v>
      </c>
    </row>
    <row r="10154" spans="1:15" hidden="1" x14ac:dyDescent="0.35">
      <c r="A10154" t="s">
        <v>569</v>
      </c>
      <c r="B10154" t="s">
        <v>84</v>
      </c>
      <c r="C10154" t="s">
        <v>335</v>
      </c>
      <c r="D10154" t="s">
        <v>78</v>
      </c>
      <c r="E10154">
        <v>2023</v>
      </c>
      <c r="F10154">
        <v>34</v>
      </c>
      <c r="G10154" t="s">
        <v>302</v>
      </c>
      <c r="H10154" t="s">
        <v>80</v>
      </c>
      <c r="I10154">
        <v>100</v>
      </c>
      <c r="L10154" t="s">
        <v>570</v>
      </c>
      <c r="M10154">
        <v>95</v>
      </c>
      <c r="N10154">
        <v>5</v>
      </c>
      <c r="O10154" t="s">
        <v>393</v>
      </c>
    </row>
    <row r="10155" spans="1:15" hidden="1" x14ac:dyDescent="0.35">
      <c r="A10155" t="s">
        <v>569</v>
      </c>
      <c r="B10155" t="s">
        <v>84</v>
      </c>
      <c r="C10155" t="s">
        <v>335</v>
      </c>
      <c r="D10155" t="s">
        <v>78</v>
      </c>
      <c r="E10155">
        <v>2024</v>
      </c>
      <c r="F10155">
        <v>34</v>
      </c>
      <c r="G10155" t="s">
        <v>302</v>
      </c>
      <c r="H10155" t="s">
        <v>80</v>
      </c>
      <c r="I10155">
        <v>1461</v>
      </c>
      <c r="L10155" t="s">
        <v>570</v>
      </c>
      <c r="M10155">
        <v>1387.95</v>
      </c>
      <c r="N10155">
        <v>73.05</v>
      </c>
      <c r="O10155" t="s">
        <v>393</v>
      </c>
    </row>
    <row r="10156" spans="1:15" hidden="1" x14ac:dyDescent="0.35">
      <c r="A10156" t="s">
        <v>569</v>
      </c>
      <c r="B10156" t="s">
        <v>84</v>
      </c>
      <c r="C10156" t="s">
        <v>335</v>
      </c>
      <c r="D10156" t="s">
        <v>78</v>
      </c>
      <c r="E10156">
        <v>2024</v>
      </c>
      <c r="F10156">
        <v>34</v>
      </c>
      <c r="G10156" t="s">
        <v>302</v>
      </c>
      <c r="H10156" t="s">
        <v>80</v>
      </c>
      <c r="I10156">
        <v>1613</v>
      </c>
      <c r="L10156" t="s">
        <v>570</v>
      </c>
      <c r="M10156">
        <v>1532.35</v>
      </c>
      <c r="N10156">
        <v>80.650000000000006</v>
      </c>
      <c r="O10156" t="s">
        <v>393</v>
      </c>
    </row>
    <row r="10157" spans="1:15" hidden="1" x14ac:dyDescent="0.35">
      <c r="A10157" t="s">
        <v>569</v>
      </c>
      <c r="B10157" t="s">
        <v>84</v>
      </c>
      <c r="C10157" t="s">
        <v>335</v>
      </c>
      <c r="D10157" t="s">
        <v>78</v>
      </c>
      <c r="E10157">
        <v>2024</v>
      </c>
      <c r="F10157">
        <v>34</v>
      </c>
      <c r="G10157" t="s">
        <v>302</v>
      </c>
      <c r="H10157" t="s">
        <v>80</v>
      </c>
      <c r="I10157">
        <v>2116</v>
      </c>
      <c r="L10157" t="s">
        <v>570</v>
      </c>
      <c r="M10157">
        <v>2010.2</v>
      </c>
      <c r="N10157">
        <v>105.8</v>
      </c>
      <c r="O10157" t="s">
        <v>393</v>
      </c>
    </row>
    <row r="10158" spans="1:15" hidden="1" x14ac:dyDescent="0.35">
      <c r="A10158" t="s">
        <v>569</v>
      </c>
      <c r="B10158" t="s">
        <v>84</v>
      </c>
      <c r="C10158" t="s">
        <v>335</v>
      </c>
      <c r="D10158" t="s">
        <v>78</v>
      </c>
      <c r="E10158">
        <v>2024</v>
      </c>
      <c r="F10158">
        <v>34</v>
      </c>
      <c r="G10158" t="s">
        <v>302</v>
      </c>
      <c r="H10158" t="s">
        <v>80</v>
      </c>
      <c r="I10158">
        <v>137</v>
      </c>
      <c r="L10158" t="s">
        <v>570</v>
      </c>
      <c r="M10158">
        <v>130.15</v>
      </c>
      <c r="N10158">
        <v>6.85</v>
      </c>
      <c r="O10158" t="s">
        <v>393</v>
      </c>
    </row>
    <row r="10159" spans="1:15" hidden="1" x14ac:dyDescent="0.35">
      <c r="A10159" t="s">
        <v>569</v>
      </c>
      <c r="B10159" t="s">
        <v>84</v>
      </c>
      <c r="C10159" t="s">
        <v>335</v>
      </c>
      <c r="D10159" t="s">
        <v>78</v>
      </c>
      <c r="E10159">
        <v>2024</v>
      </c>
      <c r="F10159">
        <v>34</v>
      </c>
      <c r="G10159" t="s">
        <v>302</v>
      </c>
      <c r="H10159" t="s">
        <v>81</v>
      </c>
      <c r="I10159">
        <v>1545</v>
      </c>
      <c r="L10159" t="s">
        <v>570</v>
      </c>
      <c r="M10159">
        <v>1467.75</v>
      </c>
      <c r="N10159">
        <v>77.25</v>
      </c>
      <c r="O10159" t="s">
        <v>393</v>
      </c>
    </row>
    <row r="10160" spans="1:15" hidden="1" x14ac:dyDescent="0.35">
      <c r="A10160" t="s">
        <v>569</v>
      </c>
      <c r="B10160" t="s">
        <v>84</v>
      </c>
      <c r="C10160" t="s">
        <v>335</v>
      </c>
      <c r="D10160" t="s">
        <v>78</v>
      </c>
      <c r="E10160">
        <v>2024</v>
      </c>
      <c r="F10160">
        <v>34</v>
      </c>
      <c r="G10160" t="s">
        <v>302</v>
      </c>
      <c r="H10160" t="s">
        <v>80</v>
      </c>
      <c r="I10160">
        <v>1381</v>
      </c>
      <c r="L10160" t="s">
        <v>570</v>
      </c>
      <c r="M10160">
        <v>1311.95</v>
      </c>
      <c r="N10160">
        <v>69.05</v>
      </c>
      <c r="O10160" t="s">
        <v>393</v>
      </c>
    </row>
    <row r="10161" spans="1:15" hidden="1" x14ac:dyDescent="0.35">
      <c r="A10161" t="s">
        <v>569</v>
      </c>
      <c r="B10161" t="s">
        <v>84</v>
      </c>
      <c r="C10161" t="s">
        <v>335</v>
      </c>
      <c r="D10161" t="s">
        <v>78</v>
      </c>
      <c r="E10161">
        <v>2024</v>
      </c>
      <c r="F10161">
        <v>34</v>
      </c>
      <c r="G10161" t="s">
        <v>302</v>
      </c>
      <c r="H10161" t="s">
        <v>80</v>
      </c>
      <c r="I10161">
        <v>1593</v>
      </c>
      <c r="L10161" t="s">
        <v>570</v>
      </c>
      <c r="M10161">
        <v>1513.35</v>
      </c>
      <c r="N10161">
        <v>79.650000000000006</v>
      </c>
      <c r="O10161" t="s">
        <v>393</v>
      </c>
    </row>
    <row r="10162" spans="1:15" hidden="1" x14ac:dyDescent="0.35">
      <c r="A10162" t="s">
        <v>569</v>
      </c>
      <c r="B10162" t="s">
        <v>84</v>
      </c>
      <c r="C10162" t="s">
        <v>335</v>
      </c>
      <c r="D10162" t="s">
        <v>78</v>
      </c>
      <c r="E10162">
        <v>2024</v>
      </c>
      <c r="F10162">
        <v>34</v>
      </c>
      <c r="G10162" t="s">
        <v>302</v>
      </c>
      <c r="H10162" t="s">
        <v>80</v>
      </c>
      <c r="I10162">
        <v>1957</v>
      </c>
      <c r="L10162" t="s">
        <v>570</v>
      </c>
      <c r="M10162">
        <v>1859.15</v>
      </c>
      <c r="N10162">
        <v>97.85</v>
      </c>
      <c r="O10162" t="s">
        <v>393</v>
      </c>
    </row>
    <row r="10163" spans="1:15" hidden="1" x14ac:dyDescent="0.35">
      <c r="A10163" t="s">
        <v>569</v>
      </c>
      <c r="B10163" t="s">
        <v>84</v>
      </c>
      <c r="C10163" t="s">
        <v>335</v>
      </c>
      <c r="D10163" t="s">
        <v>78</v>
      </c>
      <c r="E10163">
        <v>2024</v>
      </c>
      <c r="F10163">
        <v>34</v>
      </c>
      <c r="G10163" t="s">
        <v>302</v>
      </c>
      <c r="H10163" t="s">
        <v>80</v>
      </c>
      <c r="I10163">
        <v>129</v>
      </c>
      <c r="L10163" t="s">
        <v>570</v>
      </c>
      <c r="M10163">
        <v>122.55</v>
      </c>
      <c r="N10163">
        <v>6.45</v>
      </c>
      <c r="O10163" t="s">
        <v>393</v>
      </c>
    </row>
    <row r="10164" spans="1:15" hidden="1" x14ac:dyDescent="0.35">
      <c r="A10164" t="s">
        <v>569</v>
      </c>
      <c r="B10164" t="s">
        <v>84</v>
      </c>
      <c r="C10164" t="s">
        <v>335</v>
      </c>
      <c r="D10164" t="s">
        <v>78</v>
      </c>
      <c r="E10164">
        <v>2024</v>
      </c>
      <c r="F10164">
        <v>34</v>
      </c>
      <c r="G10164" t="s">
        <v>302</v>
      </c>
      <c r="H10164" t="s">
        <v>81</v>
      </c>
      <c r="I10164">
        <v>1526</v>
      </c>
      <c r="L10164" t="s">
        <v>570</v>
      </c>
      <c r="M10164">
        <v>1449.7</v>
      </c>
      <c r="N10164">
        <v>76.3</v>
      </c>
      <c r="O10164" t="s">
        <v>393</v>
      </c>
    </row>
    <row r="10165" spans="1:15" hidden="1" x14ac:dyDescent="0.35">
      <c r="A10165" t="s">
        <v>569</v>
      </c>
      <c r="B10165" t="s">
        <v>84</v>
      </c>
      <c r="C10165" t="s">
        <v>335</v>
      </c>
      <c r="D10165" t="s">
        <v>78</v>
      </c>
      <c r="E10165">
        <v>2025</v>
      </c>
      <c r="F10165">
        <v>34</v>
      </c>
      <c r="G10165" t="s">
        <v>302</v>
      </c>
      <c r="H10165" t="s">
        <v>80</v>
      </c>
      <c r="I10165">
        <v>714</v>
      </c>
      <c r="L10165" t="s">
        <v>570</v>
      </c>
      <c r="M10165">
        <v>678.3</v>
      </c>
      <c r="N10165">
        <v>35.700000000000003</v>
      </c>
      <c r="O10165" t="s">
        <v>393</v>
      </c>
    </row>
    <row r="10166" spans="1:15" hidden="1" x14ac:dyDescent="0.35">
      <c r="A10166" t="s">
        <v>569</v>
      </c>
      <c r="B10166" t="s">
        <v>84</v>
      </c>
      <c r="C10166" t="s">
        <v>335</v>
      </c>
      <c r="D10166" t="s">
        <v>78</v>
      </c>
      <c r="E10166">
        <v>2025</v>
      </c>
      <c r="F10166">
        <v>34</v>
      </c>
      <c r="G10166" t="s">
        <v>302</v>
      </c>
      <c r="H10166" t="s">
        <v>80</v>
      </c>
      <c r="I10166">
        <v>1071</v>
      </c>
      <c r="L10166" t="s">
        <v>570</v>
      </c>
      <c r="M10166">
        <v>1017.45</v>
      </c>
      <c r="N10166">
        <v>53.55</v>
      </c>
      <c r="O10166" t="s">
        <v>393</v>
      </c>
    </row>
    <row r="10167" spans="1:15" hidden="1" x14ac:dyDescent="0.35">
      <c r="A10167" t="s">
        <v>569</v>
      </c>
      <c r="B10167" t="s">
        <v>84</v>
      </c>
      <c r="C10167" t="s">
        <v>335</v>
      </c>
      <c r="D10167" t="s">
        <v>78</v>
      </c>
      <c r="E10167">
        <v>2025</v>
      </c>
      <c r="F10167">
        <v>34</v>
      </c>
      <c r="G10167" t="s">
        <v>302</v>
      </c>
      <c r="H10167" t="s">
        <v>80</v>
      </c>
      <c r="I10167">
        <v>1735</v>
      </c>
      <c r="L10167" t="s">
        <v>570</v>
      </c>
      <c r="M10167">
        <v>1648.25</v>
      </c>
      <c r="N10167">
        <v>86.75</v>
      </c>
      <c r="O10167" t="s">
        <v>393</v>
      </c>
    </row>
    <row r="10168" spans="1:15" hidden="1" x14ac:dyDescent="0.35">
      <c r="A10168" t="s">
        <v>569</v>
      </c>
      <c r="B10168" t="s">
        <v>84</v>
      </c>
      <c r="C10168" t="s">
        <v>335</v>
      </c>
      <c r="D10168" t="s">
        <v>78</v>
      </c>
      <c r="E10168">
        <v>2025</v>
      </c>
      <c r="F10168">
        <v>34</v>
      </c>
      <c r="G10168" t="s">
        <v>302</v>
      </c>
      <c r="H10168" t="s">
        <v>80</v>
      </c>
      <c r="I10168">
        <v>52</v>
      </c>
      <c r="L10168" t="s">
        <v>570</v>
      </c>
      <c r="M10168">
        <v>49.4</v>
      </c>
      <c r="N10168">
        <v>2.6</v>
      </c>
      <c r="O10168" t="s">
        <v>393</v>
      </c>
    </row>
    <row r="10169" spans="1:15" hidden="1" x14ac:dyDescent="0.35">
      <c r="A10169" t="s">
        <v>569</v>
      </c>
      <c r="B10169" t="s">
        <v>84</v>
      </c>
      <c r="C10169" t="s">
        <v>420</v>
      </c>
      <c r="D10169" t="s">
        <v>78</v>
      </c>
      <c r="E10169">
        <v>2023</v>
      </c>
      <c r="F10169">
        <v>34</v>
      </c>
      <c r="G10169" t="s">
        <v>302</v>
      </c>
      <c r="H10169" t="s">
        <v>80</v>
      </c>
      <c r="I10169">
        <v>191</v>
      </c>
      <c r="L10169" t="s">
        <v>570</v>
      </c>
      <c r="M10169">
        <v>181.45</v>
      </c>
      <c r="N10169">
        <v>9.5500000000000007</v>
      </c>
      <c r="O10169" t="s">
        <v>416</v>
      </c>
    </row>
    <row r="10170" spans="1:15" hidden="1" x14ac:dyDescent="0.35">
      <c r="A10170" t="s">
        <v>569</v>
      </c>
      <c r="B10170" t="s">
        <v>84</v>
      </c>
      <c r="C10170" t="s">
        <v>420</v>
      </c>
      <c r="D10170" t="s">
        <v>78</v>
      </c>
      <c r="E10170">
        <v>2023</v>
      </c>
      <c r="F10170">
        <v>34</v>
      </c>
      <c r="G10170" t="s">
        <v>302</v>
      </c>
      <c r="H10170" t="s">
        <v>80</v>
      </c>
      <c r="I10170">
        <v>199</v>
      </c>
      <c r="L10170" t="s">
        <v>570</v>
      </c>
      <c r="M10170">
        <v>189.05</v>
      </c>
      <c r="N10170">
        <v>9.9499999999999993</v>
      </c>
      <c r="O10170" t="s">
        <v>416</v>
      </c>
    </row>
    <row r="10171" spans="1:15" hidden="1" x14ac:dyDescent="0.35">
      <c r="A10171" t="s">
        <v>569</v>
      </c>
      <c r="B10171" t="s">
        <v>84</v>
      </c>
      <c r="C10171" t="s">
        <v>420</v>
      </c>
      <c r="D10171" t="s">
        <v>78</v>
      </c>
      <c r="E10171">
        <v>2023</v>
      </c>
      <c r="F10171">
        <v>34</v>
      </c>
      <c r="G10171" t="s">
        <v>302</v>
      </c>
      <c r="H10171" t="s">
        <v>80</v>
      </c>
      <c r="I10171">
        <v>421</v>
      </c>
      <c r="L10171" t="s">
        <v>570</v>
      </c>
      <c r="M10171">
        <v>399.95</v>
      </c>
      <c r="N10171">
        <v>21.05</v>
      </c>
      <c r="O10171" t="s">
        <v>416</v>
      </c>
    </row>
    <row r="10172" spans="1:15" hidden="1" x14ac:dyDescent="0.35">
      <c r="A10172" t="s">
        <v>569</v>
      </c>
      <c r="B10172" t="s">
        <v>84</v>
      </c>
      <c r="C10172" t="s">
        <v>420</v>
      </c>
      <c r="D10172" t="s">
        <v>78</v>
      </c>
      <c r="E10172">
        <v>2023</v>
      </c>
      <c r="F10172">
        <v>34</v>
      </c>
      <c r="G10172" t="s">
        <v>302</v>
      </c>
      <c r="H10172" t="s">
        <v>80</v>
      </c>
      <c r="I10172">
        <v>441</v>
      </c>
      <c r="L10172" t="s">
        <v>570</v>
      </c>
      <c r="M10172">
        <v>418.95</v>
      </c>
      <c r="N10172">
        <v>22.05</v>
      </c>
      <c r="O10172" t="s">
        <v>416</v>
      </c>
    </row>
    <row r="10173" spans="1:15" hidden="1" x14ac:dyDescent="0.35">
      <c r="A10173" t="s">
        <v>569</v>
      </c>
      <c r="B10173" t="s">
        <v>84</v>
      </c>
      <c r="C10173" t="s">
        <v>352</v>
      </c>
      <c r="D10173" t="s">
        <v>78</v>
      </c>
      <c r="E10173">
        <v>2020</v>
      </c>
      <c r="F10173">
        <v>34</v>
      </c>
      <c r="G10173" t="s">
        <v>302</v>
      </c>
      <c r="H10173" t="s">
        <v>80</v>
      </c>
      <c r="I10173">
        <v>13</v>
      </c>
      <c r="L10173" t="s">
        <v>570</v>
      </c>
      <c r="M10173">
        <v>12.98</v>
      </c>
      <c r="N10173">
        <v>0.02</v>
      </c>
      <c r="O10173" t="s">
        <v>399</v>
      </c>
    </row>
    <row r="10174" spans="1:15" hidden="1" x14ac:dyDescent="0.35">
      <c r="A10174" t="s">
        <v>569</v>
      </c>
      <c r="B10174" t="s">
        <v>84</v>
      </c>
      <c r="C10174" t="s">
        <v>352</v>
      </c>
      <c r="D10174" t="s">
        <v>78</v>
      </c>
      <c r="E10174">
        <v>2022</v>
      </c>
      <c r="F10174">
        <v>34</v>
      </c>
      <c r="G10174" t="s">
        <v>302</v>
      </c>
      <c r="H10174" t="s">
        <v>80</v>
      </c>
      <c r="I10174">
        <v>139</v>
      </c>
      <c r="L10174" t="s">
        <v>570</v>
      </c>
      <c r="M10174">
        <v>132.05000000000001</v>
      </c>
      <c r="N10174">
        <v>6.95</v>
      </c>
      <c r="O10174" t="s">
        <v>399</v>
      </c>
    </row>
    <row r="10175" spans="1:15" hidden="1" x14ac:dyDescent="0.35">
      <c r="A10175" t="s">
        <v>569</v>
      </c>
      <c r="B10175" t="s">
        <v>84</v>
      </c>
      <c r="C10175" t="s">
        <v>352</v>
      </c>
      <c r="D10175" t="s">
        <v>78</v>
      </c>
      <c r="E10175">
        <v>2022</v>
      </c>
      <c r="F10175">
        <v>34</v>
      </c>
      <c r="G10175" t="s">
        <v>302</v>
      </c>
      <c r="H10175" t="s">
        <v>80</v>
      </c>
      <c r="I10175">
        <v>207</v>
      </c>
      <c r="L10175" t="s">
        <v>570</v>
      </c>
      <c r="M10175">
        <v>196.65</v>
      </c>
      <c r="N10175">
        <v>10.35</v>
      </c>
      <c r="O10175" t="s">
        <v>399</v>
      </c>
    </row>
    <row r="10176" spans="1:15" hidden="1" x14ac:dyDescent="0.35">
      <c r="A10176" t="s">
        <v>569</v>
      </c>
      <c r="B10176" t="s">
        <v>84</v>
      </c>
      <c r="C10176" t="s">
        <v>352</v>
      </c>
      <c r="D10176" t="s">
        <v>78</v>
      </c>
      <c r="E10176">
        <v>2022</v>
      </c>
      <c r="F10176">
        <v>34</v>
      </c>
      <c r="G10176" t="s">
        <v>302</v>
      </c>
      <c r="H10176" t="s">
        <v>80</v>
      </c>
      <c r="I10176">
        <v>7</v>
      </c>
      <c r="L10176" t="s">
        <v>570</v>
      </c>
      <c r="M10176">
        <v>6.65</v>
      </c>
      <c r="N10176">
        <v>0.35</v>
      </c>
      <c r="O10176" t="s">
        <v>399</v>
      </c>
    </row>
    <row r="10177" spans="1:15" hidden="1" x14ac:dyDescent="0.35">
      <c r="A10177" t="s">
        <v>569</v>
      </c>
      <c r="B10177" t="s">
        <v>84</v>
      </c>
      <c r="C10177" t="s">
        <v>352</v>
      </c>
      <c r="D10177" t="s">
        <v>78</v>
      </c>
      <c r="E10177">
        <v>2023</v>
      </c>
      <c r="F10177">
        <v>34</v>
      </c>
      <c r="G10177" t="s">
        <v>302</v>
      </c>
      <c r="H10177" t="s">
        <v>80</v>
      </c>
      <c r="I10177">
        <v>1188</v>
      </c>
      <c r="L10177" t="s">
        <v>570</v>
      </c>
      <c r="M10177">
        <v>1128.5999999999999</v>
      </c>
      <c r="N10177">
        <v>59.4</v>
      </c>
      <c r="O10177" t="s">
        <v>399</v>
      </c>
    </row>
    <row r="10178" spans="1:15" hidden="1" x14ac:dyDescent="0.35">
      <c r="A10178" t="s">
        <v>569</v>
      </c>
      <c r="B10178" t="s">
        <v>84</v>
      </c>
      <c r="C10178" t="s">
        <v>352</v>
      </c>
      <c r="D10178" t="s">
        <v>78</v>
      </c>
      <c r="E10178">
        <v>2023</v>
      </c>
      <c r="F10178">
        <v>34</v>
      </c>
      <c r="G10178" t="s">
        <v>302</v>
      </c>
      <c r="H10178" t="s">
        <v>80</v>
      </c>
      <c r="I10178">
        <v>16</v>
      </c>
      <c r="L10178" t="s">
        <v>570</v>
      </c>
      <c r="M10178">
        <v>15.2</v>
      </c>
      <c r="N10178">
        <v>0.8</v>
      </c>
      <c r="O10178" t="s">
        <v>399</v>
      </c>
    </row>
    <row r="10179" spans="1:15" hidden="1" x14ac:dyDescent="0.35">
      <c r="A10179" t="s">
        <v>569</v>
      </c>
      <c r="B10179" t="s">
        <v>84</v>
      </c>
      <c r="C10179" t="s">
        <v>352</v>
      </c>
      <c r="D10179" t="s">
        <v>78</v>
      </c>
      <c r="E10179">
        <v>2023</v>
      </c>
      <c r="F10179">
        <v>34</v>
      </c>
      <c r="G10179" t="s">
        <v>302</v>
      </c>
      <c r="H10179" t="s">
        <v>80</v>
      </c>
      <c r="I10179">
        <v>166</v>
      </c>
      <c r="L10179" t="s">
        <v>570</v>
      </c>
      <c r="M10179">
        <v>153.4</v>
      </c>
      <c r="N10179">
        <v>12.6</v>
      </c>
      <c r="O10179" t="s">
        <v>399</v>
      </c>
    </row>
    <row r="10180" spans="1:15" hidden="1" x14ac:dyDescent="0.35">
      <c r="A10180" t="s">
        <v>569</v>
      </c>
      <c r="B10180" t="s">
        <v>84</v>
      </c>
      <c r="C10180" t="s">
        <v>352</v>
      </c>
      <c r="D10180" t="s">
        <v>78</v>
      </c>
      <c r="E10180">
        <v>2023</v>
      </c>
      <c r="F10180">
        <v>34</v>
      </c>
      <c r="G10180" t="s">
        <v>302</v>
      </c>
      <c r="H10180" t="s">
        <v>80</v>
      </c>
      <c r="I10180">
        <v>763</v>
      </c>
      <c r="L10180" t="s">
        <v>570</v>
      </c>
      <c r="M10180">
        <v>705.07</v>
      </c>
      <c r="N10180">
        <v>57.93</v>
      </c>
      <c r="O10180" t="s">
        <v>399</v>
      </c>
    </row>
    <row r="10181" spans="1:15" hidden="1" x14ac:dyDescent="0.35">
      <c r="A10181" t="s">
        <v>569</v>
      </c>
      <c r="B10181" t="s">
        <v>84</v>
      </c>
      <c r="C10181" t="s">
        <v>352</v>
      </c>
      <c r="D10181" t="s">
        <v>78</v>
      </c>
      <c r="E10181">
        <v>2023</v>
      </c>
      <c r="F10181">
        <v>34</v>
      </c>
      <c r="G10181" t="s">
        <v>302</v>
      </c>
      <c r="H10181" t="s">
        <v>81</v>
      </c>
      <c r="I10181">
        <v>326</v>
      </c>
      <c r="L10181" t="s">
        <v>570</v>
      </c>
      <c r="M10181">
        <v>301.25</v>
      </c>
      <c r="N10181">
        <v>24.75</v>
      </c>
      <c r="O10181" t="s">
        <v>399</v>
      </c>
    </row>
    <row r="10182" spans="1:15" hidden="1" x14ac:dyDescent="0.35">
      <c r="A10182" t="s">
        <v>569</v>
      </c>
      <c r="B10182" t="s">
        <v>84</v>
      </c>
      <c r="C10182" t="s">
        <v>352</v>
      </c>
      <c r="D10182" t="s">
        <v>78</v>
      </c>
      <c r="E10182">
        <v>2023</v>
      </c>
      <c r="F10182">
        <v>34</v>
      </c>
      <c r="G10182" t="s">
        <v>302</v>
      </c>
      <c r="H10182" t="s">
        <v>81</v>
      </c>
      <c r="I10182">
        <v>335</v>
      </c>
      <c r="L10182" t="s">
        <v>570</v>
      </c>
      <c r="M10182">
        <v>318.25</v>
      </c>
      <c r="N10182">
        <v>16.75</v>
      </c>
      <c r="O10182" t="s">
        <v>399</v>
      </c>
    </row>
    <row r="10183" spans="1:15" hidden="1" x14ac:dyDescent="0.35">
      <c r="A10183" t="s">
        <v>569</v>
      </c>
      <c r="B10183" t="s">
        <v>84</v>
      </c>
      <c r="C10183" t="s">
        <v>352</v>
      </c>
      <c r="D10183" t="s">
        <v>78</v>
      </c>
      <c r="E10183">
        <v>2023</v>
      </c>
      <c r="F10183">
        <v>34</v>
      </c>
      <c r="G10183" t="s">
        <v>302</v>
      </c>
      <c r="H10183" t="s">
        <v>80</v>
      </c>
      <c r="I10183">
        <v>2617</v>
      </c>
      <c r="L10183" t="s">
        <v>570</v>
      </c>
      <c r="M10183">
        <v>2486.15</v>
      </c>
      <c r="N10183">
        <v>130.85</v>
      </c>
      <c r="O10183" t="s">
        <v>399</v>
      </c>
    </row>
    <row r="10184" spans="1:15" hidden="1" x14ac:dyDescent="0.35">
      <c r="A10184" t="s">
        <v>569</v>
      </c>
      <c r="B10184" t="s">
        <v>84</v>
      </c>
      <c r="C10184" t="s">
        <v>352</v>
      </c>
      <c r="D10184" t="s">
        <v>78</v>
      </c>
      <c r="E10184">
        <v>2023</v>
      </c>
      <c r="F10184">
        <v>34</v>
      </c>
      <c r="G10184" t="s">
        <v>302</v>
      </c>
      <c r="H10184" t="s">
        <v>80</v>
      </c>
      <c r="I10184">
        <v>35</v>
      </c>
      <c r="L10184" t="s">
        <v>570</v>
      </c>
      <c r="M10184">
        <v>33.25</v>
      </c>
      <c r="N10184">
        <v>1.75</v>
      </c>
      <c r="O10184" t="s">
        <v>399</v>
      </c>
    </row>
    <row r="10185" spans="1:15" hidden="1" x14ac:dyDescent="0.35">
      <c r="A10185" t="s">
        <v>569</v>
      </c>
      <c r="B10185" t="s">
        <v>84</v>
      </c>
      <c r="C10185" t="s">
        <v>352</v>
      </c>
      <c r="D10185" t="s">
        <v>78</v>
      </c>
      <c r="E10185">
        <v>2023</v>
      </c>
      <c r="F10185">
        <v>34</v>
      </c>
      <c r="G10185" t="s">
        <v>302</v>
      </c>
      <c r="H10185" t="s">
        <v>80</v>
      </c>
      <c r="I10185">
        <v>109</v>
      </c>
      <c r="L10185" t="s">
        <v>570</v>
      </c>
      <c r="M10185">
        <v>100.72</v>
      </c>
      <c r="N10185">
        <v>8.2799999999999994</v>
      </c>
      <c r="O10185" t="s">
        <v>399</v>
      </c>
    </row>
    <row r="10186" spans="1:15" hidden="1" x14ac:dyDescent="0.35">
      <c r="A10186" t="s">
        <v>569</v>
      </c>
      <c r="B10186" t="s">
        <v>84</v>
      </c>
      <c r="C10186" t="s">
        <v>352</v>
      </c>
      <c r="D10186" t="s">
        <v>78</v>
      </c>
      <c r="E10186">
        <v>2023</v>
      </c>
      <c r="F10186">
        <v>34</v>
      </c>
      <c r="G10186" t="s">
        <v>302</v>
      </c>
      <c r="H10186" t="s">
        <v>81</v>
      </c>
      <c r="I10186">
        <v>753</v>
      </c>
      <c r="L10186" t="s">
        <v>570</v>
      </c>
      <c r="M10186">
        <v>715.35</v>
      </c>
      <c r="N10186">
        <v>37.65</v>
      </c>
      <c r="O10186" t="s">
        <v>399</v>
      </c>
    </row>
    <row r="10187" spans="1:15" x14ac:dyDescent="0.35">
      <c r="A10187" t="s">
        <v>569</v>
      </c>
      <c r="B10187" t="s">
        <v>84</v>
      </c>
      <c r="C10187" t="s">
        <v>352</v>
      </c>
      <c r="D10187" t="s">
        <v>78</v>
      </c>
      <c r="E10187">
        <v>2024</v>
      </c>
      <c r="F10187">
        <v>79</v>
      </c>
      <c r="G10187" t="s">
        <v>312</v>
      </c>
      <c r="H10187" t="s">
        <v>80</v>
      </c>
      <c r="I10187">
        <v>755</v>
      </c>
      <c r="L10187" t="s">
        <v>570</v>
      </c>
      <c r="O10187" t="s">
        <v>399</v>
      </c>
    </row>
    <row r="10188" spans="1:15" x14ac:dyDescent="0.35">
      <c r="A10188" t="s">
        <v>569</v>
      </c>
      <c r="B10188" t="s">
        <v>84</v>
      </c>
      <c r="C10188" t="s">
        <v>352</v>
      </c>
      <c r="D10188" t="s">
        <v>78</v>
      </c>
      <c r="E10188">
        <v>2024</v>
      </c>
      <c r="F10188">
        <v>79</v>
      </c>
      <c r="G10188" t="s">
        <v>312</v>
      </c>
      <c r="H10188" t="s">
        <v>80</v>
      </c>
      <c r="I10188">
        <v>7</v>
      </c>
      <c r="L10188" t="s">
        <v>570</v>
      </c>
      <c r="O10188" t="s">
        <v>399</v>
      </c>
    </row>
    <row r="10189" spans="1:15" x14ac:dyDescent="0.35">
      <c r="A10189" t="s">
        <v>569</v>
      </c>
      <c r="B10189" t="s">
        <v>84</v>
      </c>
      <c r="C10189" t="s">
        <v>352</v>
      </c>
      <c r="D10189" t="s">
        <v>78</v>
      </c>
      <c r="E10189">
        <v>2024</v>
      </c>
      <c r="F10189">
        <v>79</v>
      </c>
      <c r="G10189" t="s">
        <v>312</v>
      </c>
      <c r="H10189" t="s">
        <v>80</v>
      </c>
      <c r="I10189">
        <v>1011</v>
      </c>
      <c r="L10189" t="s">
        <v>570</v>
      </c>
      <c r="O10189" t="s">
        <v>399</v>
      </c>
    </row>
    <row r="10190" spans="1:15" x14ac:dyDescent="0.35">
      <c r="A10190" t="s">
        <v>569</v>
      </c>
      <c r="B10190" t="s">
        <v>84</v>
      </c>
      <c r="C10190" t="s">
        <v>352</v>
      </c>
      <c r="D10190" t="s">
        <v>78</v>
      </c>
      <c r="E10190">
        <v>2024</v>
      </c>
      <c r="F10190">
        <v>79</v>
      </c>
      <c r="G10190" t="s">
        <v>312</v>
      </c>
      <c r="H10190" t="s">
        <v>80</v>
      </c>
      <c r="I10190">
        <v>34</v>
      </c>
      <c r="L10190" t="s">
        <v>570</v>
      </c>
      <c r="O10190" t="s">
        <v>399</v>
      </c>
    </row>
    <row r="10191" spans="1:15" hidden="1" x14ac:dyDescent="0.35">
      <c r="A10191" t="s">
        <v>569</v>
      </c>
      <c r="B10191" t="s">
        <v>84</v>
      </c>
      <c r="C10191" t="s">
        <v>352</v>
      </c>
      <c r="D10191" t="s">
        <v>78</v>
      </c>
      <c r="E10191">
        <v>2024</v>
      </c>
      <c r="F10191">
        <v>34</v>
      </c>
      <c r="G10191" t="s">
        <v>302</v>
      </c>
      <c r="H10191" t="s">
        <v>80</v>
      </c>
      <c r="I10191">
        <v>4114</v>
      </c>
      <c r="L10191" t="s">
        <v>570</v>
      </c>
      <c r="M10191">
        <v>3908.3</v>
      </c>
      <c r="N10191">
        <v>205.7</v>
      </c>
      <c r="O10191" t="s">
        <v>399</v>
      </c>
    </row>
    <row r="10192" spans="1:15" hidden="1" x14ac:dyDescent="0.35">
      <c r="A10192" t="s">
        <v>569</v>
      </c>
      <c r="B10192" t="s">
        <v>84</v>
      </c>
      <c r="C10192" t="s">
        <v>352</v>
      </c>
      <c r="D10192" t="s">
        <v>78</v>
      </c>
      <c r="E10192">
        <v>2024</v>
      </c>
      <c r="F10192">
        <v>34</v>
      </c>
      <c r="G10192" t="s">
        <v>302</v>
      </c>
      <c r="H10192" t="s">
        <v>80</v>
      </c>
      <c r="I10192">
        <v>177</v>
      </c>
      <c r="L10192" t="s">
        <v>570</v>
      </c>
      <c r="M10192">
        <v>168.15</v>
      </c>
      <c r="N10192">
        <v>8.85</v>
      </c>
      <c r="O10192" t="s">
        <v>399</v>
      </c>
    </row>
    <row r="10193" spans="1:15" hidden="1" x14ac:dyDescent="0.35">
      <c r="A10193" t="s">
        <v>569</v>
      </c>
      <c r="B10193" t="s">
        <v>84</v>
      </c>
      <c r="C10193" t="s">
        <v>352</v>
      </c>
      <c r="D10193" t="s">
        <v>78</v>
      </c>
      <c r="E10193">
        <v>2024</v>
      </c>
      <c r="F10193">
        <v>34</v>
      </c>
      <c r="G10193" t="s">
        <v>302</v>
      </c>
      <c r="H10193" t="s">
        <v>80</v>
      </c>
      <c r="I10193">
        <v>4179</v>
      </c>
      <c r="L10193" t="s">
        <v>570</v>
      </c>
      <c r="M10193">
        <v>3861.73</v>
      </c>
      <c r="N10193">
        <v>317.27</v>
      </c>
      <c r="O10193" t="s">
        <v>399</v>
      </c>
    </row>
    <row r="10194" spans="1:15" hidden="1" x14ac:dyDescent="0.35">
      <c r="A10194" t="s">
        <v>569</v>
      </c>
      <c r="B10194" t="s">
        <v>84</v>
      </c>
      <c r="C10194" t="s">
        <v>352</v>
      </c>
      <c r="D10194" t="s">
        <v>78</v>
      </c>
      <c r="E10194">
        <v>2024</v>
      </c>
      <c r="F10194">
        <v>34</v>
      </c>
      <c r="G10194" t="s">
        <v>302</v>
      </c>
      <c r="H10194" t="s">
        <v>80</v>
      </c>
      <c r="I10194">
        <v>290</v>
      </c>
      <c r="L10194" t="s">
        <v>570</v>
      </c>
      <c r="M10194">
        <v>275.5</v>
      </c>
      <c r="N10194">
        <v>14.5</v>
      </c>
      <c r="O10194" t="s">
        <v>399</v>
      </c>
    </row>
    <row r="10195" spans="1:15" hidden="1" x14ac:dyDescent="0.35">
      <c r="A10195" t="s">
        <v>569</v>
      </c>
      <c r="B10195" t="s">
        <v>84</v>
      </c>
      <c r="C10195" t="s">
        <v>352</v>
      </c>
      <c r="D10195" t="s">
        <v>78</v>
      </c>
      <c r="E10195">
        <v>2024</v>
      </c>
      <c r="F10195">
        <v>34</v>
      </c>
      <c r="G10195" t="s">
        <v>302</v>
      </c>
      <c r="H10195" t="s">
        <v>81</v>
      </c>
      <c r="I10195">
        <v>2098</v>
      </c>
      <c r="L10195" t="s">
        <v>570</v>
      </c>
      <c r="M10195">
        <v>1993.1</v>
      </c>
      <c r="N10195">
        <v>104.9</v>
      </c>
      <c r="O10195" t="s">
        <v>399</v>
      </c>
    </row>
    <row r="10196" spans="1:15" hidden="1" x14ac:dyDescent="0.35">
      <c r="A10196" t="s">
        <v>569</v>
      </c>
      <c r="B10196" t="s">
        <v>84</v>
      </c>
      <c r="C10196" t="s">
        <v>352</v>
      </c>
      <c r="D10196" t="s">
        <v>78</v>
      </c>
      <c r="E10196">
        <v>2024</v>
      </c>
      <c r="F10196">
        <v>34</v>
      </c>
      <c r="G10196" t="s">
        <v>302</v>
      </c>
      <c r="H10196" t="s">
        <v>81</v>
      </c>
      <c r="I10196">
        <v>1137</v>
      </c>
      <c r="L10196" t="s">
        <v>570</v>
      </c>
      <c r="M10196">
        <v>1080.1500000000001</v>
      </c>
      <c r="N10196">
        <v>56.85</v>
      </c>
      <c r="O10196" t="s">
        <v>399</v>
      </c>
    </row>
    <row r="10197" spans="1:15" hidden="1" x14ac:dyDescent="0.35">
      <c r="A10197" t="s">
        <v>569</v>
      </c>
      <c r="B10197" t="s">
        <v>84</v>
      </c>
      <c r="C10197" t="s">
        <v>352</v>
      </c>
      <c r="D10197" t="s">
        <v>78</v>
      </c>
      <c r="E10197">
        <v>2024</v>
      </c>
      <c r="F10197">
        <v>34</v>
      </c>
      <c r="G10197" t="s">
        <v>302</v>
      </c>
      <c r="H10197" t="s">
        <v>80</v>
      </c>
      <c r="I10197">
        <v>4016</v>
      </c>
      <c r="L10197" t="s">
        <v>570</v>
      </c>
      <c r="M10197">
        <v>3815.2</v>
      </c>
      <c r="N10197">
        <v>200.8</v>
      </c>
      <c r="O10197" t="s">
        <v>399</v>
      </c>
    </row>
    <row r="10198" spans="1:15" hidden="1" x14ac:dyDescent="0.35">
      <c r="A10198" t="s">
        <v>569</v>
      </c>
      <c r="B10198" t="s">
        <v>84</v>
      </c>
      <c r="C10198" t="s">
        <v>352</v>
      </c>
      <c r="D10198" t="s">
        <v>78</v>
      </c>
      <c r="E10198">
        <v>2024</v>
      </c>
      <c r="F10198">
        <v>34</v>
      </c>
      <c r="G10198" t="s">
        <v>302</v>
      </c>
      <c r="H10198" t="s">
        <v>80</v>
      </c>
      <c r="I10198">
        <v>172</v>
      </c>
      <c r="L10198" t="s">
        <v>570</v>
      </c>
      <c r="M10198">
        <v>163.4</v>
      </c>
      <c r="N10198">
        <v>8.6</v>
      </c>
      <c r="O10198" t="s">
        <v>399</v>
      </c>
    </row>
    <row r="10199" spans="1:15" hidden="1" x14ac:dyDescent="0.35">
      <c r="A10199" t="s">
        <v>569</v>
      </c>
      <c r="B10199" t="s">
        <v>84</v>
      </c>
      <c r="C10199" t="s">
        <v>352</v>
      </c>
      <c r="D10199" t="s">
        <v>78</v>
      </c>
      <c r="E10199">
        <v>2024</v>
      </c>
      <c r="F10199">
        <v>34</v>
      </c>
      <c r="G10199" t="s">
        <v>302</v>
      </c>
      <c r="H10199" t="s">
        <v>80</v>
      </c>
      <c r="I10199">
        <v>283</v>
      </c>
      <c r="L10199" t="s">
        <v>570</v>
      </c>
      <c r="M10199">
        <v>268.85000000000002</v>
      </c>
      <c r="N10199">
        <v>14.15</v>
      </c>
      <c r="O10199" t="s">
        <v>399</v>
      </c>
    </row>
    <row r="10200" spans="1:15" hidden="1" x14ac:dyDescent="0.35">
      <c r="A10200" t="s">
        <v>569</v>
      </c>
      <c r="B10200" t="s">
        <v>84</v>
      </c>
      <c r="C10200" t="s">
        <v>352</v>
      </c>
      <c r="D10200" t="s">
        <v>78</v>
      </c>
      <c r="E10200">
        <v>2024</v>
      </c>
      <c r="F10200">
        <v>34</v>
      </c>
      <c r="G10200" t="s">
        <v>302</v>
      </c>
      <c r="H10200" t="s">
        <v>81</v>
      </c>
      <c r="I10200">
        <v>2098</v>
      </c>
      <c r="L10200" t="s">
        <v>570</v>
      </c>
      <c r="M10200">
        <v>1993.1</v>
      </c>
      <c r="N10200">
        <v>104.9</v>
      </c>
      <c r="O10200" t="s">
        <v>399</v>
      </c>
    </row>
    <row r="10201" spans="1:15" hidden="1" x14ac:dyDescent="0.35">
      <c r="A10201" t="s">
        <v>569</v>
      </c>
      <c r="B10201" t="s">
        <v>84</v>
      </c>
      <c r="C10201" t="s">
        <v>352</v>
      </c>
      <c r="D10201" t="s">
        <v>78</v>
      </c>
      <c r="E10201">
        <v>2024</v>
      </c>
      <c r="F10201">
        <v>34</v>
      </c>
      <c r="G10201" t="s">
        <v>302</v>
      </c>
      <c r="H10201" t="s">
        <v>81</v>
      </c>
      <c r="I10201">
        <v>1137</v>
      </c>
      <c r="L10201" t="s">
        <v>570</v>
      </c>
      <c r="M10201">
        <v>1080.1500000000001</v>
      </c>
      <c r="N10201">
        <v>56.85</v>
      </c>
      <c r="O10201" t="s">
        <v>399</v>
      </c>
    </row>
    <row r="10202" spans="1:15" x14ac:dyDescent="0.35">
      <c r="A10202" t="s">
        <v>569</v>
      </c>
      <c r="B10202" t="s">
        <v>84</v>
      </c>
      <c r="C10202" t="s">
        <v>352</v>
      </c>
      <c r="D10202" t="s">
        <v>78</v>
      </c>
      <c r="E10202">
        <v>2025</v>
      </c>
      <c r="F10202">
        <v>79</v>
      </c>
      <c r="G10202" t="s">
        <v>312</v>
      </c>
      <c r="H10202" t="s">
        <v>80</v>
      </c>
      <c r="I10202">
        <v>1712</v>
      </c>
      <c r="L10202" t="s">
        <v>570</v>
      </c>
      <c r="O10202" t="s">
        <v>399</v>
      </c>
    </row>
    <row r="10203" spans="1:15" x14ac:dyDescent="0.35">
      <c r="A10203" t="s">
        <v>569</v>
      </c>
      <c r="B10203" t="s">
        <v>84</v>
      </c>
      <c r="C10203" t="s">
        <v>352</v>
      </c>
      <c r="D10203" t="s">
        <v>78</v>
      </c>
      <c r="E10203">
        <v>2025</v>
      </c>
      <c r="F10203">
        <v>79</v>
      </c>
      <c r="G10203" t="s">
        <v>312</v>
      </c>
      <c r="H10203" t="s">
        <v>80</v>
      </c>
      <c r="I10203">
        <v>38</v>
      </c>
      <c r="L10203" t="s">
        <v>570</v>
      </c>
      <c r="O10203" t="s">
        <v>399</v>
      </c>
    </row>
    <row r="10204" spans="1:15" x14ac:dyDescent="0.35">
      <c r="A10204" t="s">
        <v>569</v>
      </c>
      <c r="B10204" t="s">
        <v>84</v>
      </c>
      <c r="C10204" t="s">
        <v>352</v>
      </c>
      <c r="D10204" t="s">
        <v>78</v>
      </c>
      <c r="E10204">
        <v>2025</v>
      </c>
      <c r="F10204">
        <v>79</v>
      </c>
      <c r="G10204" t="s">
        <v>312</v>
      </c>
      <c r="H10204" t="s">
        <v>80</v>
      </c>
      <c r="I10204">
        <v>1899</v>
      </c>
      <c r="L10204" t="s">
        <v>570</v>
      </c>
      <c r="O10204" t="s">
        <v>399</v>
      </c>
    </row>
    <row r="10205" spans="1:15" x14ac:dyDescent="0.35">
      <c r="A10205" t="s">
        <v>569</v>
      </c>
      <c r="B10205" t="s">
        <v>84</v>
      </c>
      <c r="C10205" t="s">
        <v>352</v>
      </c>
      <c r="D10205" t="s">
        <v>78</v>
      </c>
      <c r="E10205">
        <v>2025</v>
      </c>
      <c r="F10205">
        <v>79</v>
      </c>
      <c r="G10205" t="s">
        <v>312</v>
      </c>
      <c r="H10205" t="s">
        <v>80</v>
      </c>
      <c r="I10205">
        <v>199</v>
      </c>
      <c r="L10205" t="s">
        <v>570</v>
      </c>
      <c r="O10205" t="s">
        <v>399</v>
      </c>
    </row>
    <row r="10206" spans="1:15" x14ac:dyDescent="0.35">
      <c r="A10206" t="s">
        <v>569</v>
      </c>
      <c r="B10206" t="s">
        <v>84</v>
      </c>
      <c r="C10206" t="s">
        <v>352</v>
      </c>
      <c r="D10206" t="s">
        <v>78</v>
      </c>
      <c r="E10206">
        <v>2025</v>
      </c>
      <c r="F10206">
        <v>79</v>
      </c>
      <c r="G10206" t="s">
        <v>312</v>
      </c>
      <c r="H10206" t="s">
        <v>81</v>
      </c>
      <c r="I10206">
        <v>1360</v>
      </c>
      <c r="L10206" t="s">
        <v>570</v>
      </c>
      <c r="O10206" t="s">
        <v>399</v>
      </c>
    </row>
    <row r="10207" spans="1:15" x14ac:dyDescent="0.35">
      <c r="A10207" t="s">
        <v>569</v>
      </c>
      <c r="B10207" t="s">
        <v>84</v>
      </c>
      <c r="C10207" t="s">
        <v>352</v>
      </c>
      <c r="D10207" t="s">
        <v>78</v>
      </c>
      <c r="E10207">
        <v>2025</v>
      </c>
      <c r="F10207">
        <v>79</v>
      </c>
      <c r="G10207" t="s">
        <v>312</v>
      </c>
      <c r="H10207" t="s">
        <v>81</v>
      </c>
      <c r="I10207">
        <v>808</v>
      </c>
      <c r="L10207" t="s">
        <v>570</v>
      </c>
      <c r="O10207" t="s">
        <v>399</v>
      </c>
    </row>
    <row r="10208" spans="1:15" hidden="1" x14ac:dyDescent="0.35">
      <c r="A10208" t="s">
        <v>569</v>
      </c>
      <c r="B10208" t="s">
        <v>84</v>
      </c>
      <c r="C10208" t="s">
        <v>352</v>
      </c>
      <c r="D10208" t="s">
        <v>78</v>
      </c>
      <c r="E10208">
        <v>2025</v>
      </c>
      <c r="F10208">
        <v>34</v>
      </c>
      <c r="G10208" t="s">
        <v>302</v>
      </c>
      <c r="H10208" t="s">
        <v>80</v>
      </c>
      <c r="I10208">
        <v>1377</v>
      </c>
      <c r="L10208" t="s">
        <v>570</v>
      </c>
      <c r="M10208">
        <v>1308.1500000000001</v>
      </c>
      <c r="N10208">
        <v>68.849999999999994</v>
      </c>
      <c r="O10208" t="s">
        <v>399</v>
      </c>
    </row>
    <row r="10209" spans="1:15" hidden="1" x14ac:dyDescent="0.35">
      <c r="A10209" t="s">
        <v>569</v>
      </c>
      <c r="B10209" t="s">
        <v>84</v>
      </c>
      <c r="C10209" t="s">
        <v>352</v>
      </c>
      <c r="D10209" t="s">
        <v>78</v>
      </c>
      <c r="E10209">
        <v>2025</v>
      </c>
      <c r="F10209">
        <v>34</v>
      </c>
      <c r="G10209" t="s">
        <v>302</v>
      </c>
      <c r="H10209" t="s">
        <v>80</v>
      </c>
      <c r="I10209">
        <v>29</v>
      </c>
      <c r="L10209" t="s">
        <v>570</v>
      </c>
      <c r="M10209">
        <v>27.55</v>
      </c>
      <c r="N10209">
        <v>1.45</v>
      </c>
      <c r="O10209" t="s">
        <v>399</v>
      </c>
    </row>
    <row r="10210" spans="1:15" hidden="1" x14ac:dyDescent="0.35">
      <c r="A10210" t="s">
        <v>569</v>
      </c>
      <c r="B10210" t="s">
        <v>84</v>
      </c>
      <c r="C10210" t="s">
        <v>352</v>
      </c>
      <c r="D10210" t="s">
        <v>78</v>
      </c>
      <c r="E10210">
        <v>2025</v>
      </c>
      <c r="F10210">
        <v>34</v>
      </c>
      <c r="G10210" t="s">
        <v>302</v>
      </c>
      <c r="H10210" t="s">
        <v>80</v>
      </c>
      <c r="I10210">
        <v>741</v>
      </c>
      <c r="L10210" t="s">
        <v>570</v>
      </c>
      <c r="M10210">
        <v>684.74</v>
      </c>
      <c r="N10210">
        <v>56.26</v>
      </c>
      <c r="O10210" t="s">
        <v>399</v>
      </c>
    </row>
    <row r="10211" spans="1:15" hidden="1" x14ac:dyDescent="0.35">
      <c r="A10211" t="s">
        <v>569</v>
      </c>
      <c r="B10211" t="s">
        <v>84</v>
      </c>
      <c r="C10211" t="s">
        <v>352</v>
      </c>
      <c r="D10211" t="s">
        <v>78</v>
      </c>
      <c r="E10211">
        <v>2025</v>
      </c>
      <c r="F10211">
        <v>34</v>
      </c>
      <c r="G10211" t="s">
        <v>302</v>
      </c>
      <c r="H10211" t="s">
        <v>80</v>
      </c>
      <c r="I10211">
        <v>104</v>
      </c>
      <c r="L10211" t="s">
        <v>570</v>
      </c>
      <c r="M10211">
        <v>98.8</v>
      </c>
      <c r="N10211">
        <v>5.2</v>
      </c>
      <c r="O10211" t="s">
        <v>399</v>
      </c>
    </row>
    <row r="10212" spans="1:15" hidden="1" x14ac:dyDescent="0.35">
      <c r="A10212" t="s">
        <v>569</v>
      </c>
      <c r="B10212" t="s">
        <v>84</v>
      </c>
      <c r="C10212" t="s">
        <v>352</v>
      </c>
      <c r="D10212" t="s">
        <v>78</v>
      </c>
      <c r="E10212">
        <v>2025</v>
      </c>
      <c r="F10212">
        <v>34</v>
      </c>
      <c r="G10212" t="s">
        <v>302</v>
      </c>
      <c r="H10212" t="s">
        <v>81</v>
      </c>
      <c r="I10212">
        <v>1290</v>
      </c>
      <c r="L10212" t="s">
        <v>570</v>
      </c>
      <c r="M10212">
        <v>1225.5</v>
      </c>
      <c r="N10212">
        <v>64.5</v>
      </c>
      <c r="O10212" t="s">
        <v>399</v>
      </c>
    </row>
    <row r="10213" spans="1:15" hidden="1" x14ac:dyDescent="0.35">
      <c r="A10213" t="s">
        <v>569</v>
      </c>
      <c r="B10213" t="s">
        <v>84</v>
      </c>
      <c r="C10213" t="s">
        <v>352</v>
      </c>
      <c r="D10213" t="s">
        <v>78</v>
      </c>
      <c r="E10213">
        <v>2025</v>
      </c>
      <c r="F10213">
        <v>34</v>
      </c>
      <c r="G10213" t="s">
        <v>302</v>
      </c>
      <c r="H10213" t="s">
        <v>81</v>
      </c>
      <c r="I10213">
        <v>764</v>
      </c>
      <c r="L10213" t="s">
        <v>570</v>
      </c>
      <c r="M10213">
        <v>725.8</v>
      </c>
      <c r="N10213">
        <v>38.200000000000003</v>
      </c>
      <c r="O10213" t="s">
        <v>399</v>
      </c>
    </row>
    <row r="10214" spans="1:15" hidden="1" x14ac:dyDescent="0.35">
      <c r="A10214" t="s">
        <v>569</v>
      </c>
      <c r="B10214" t="s">
        <v>84</v>
      </c>
      <c r="C10214" t="s">
        <v>336</v>
      </c>
      <c r="D10214" t="s">
        <v>78</v>
      </c>
      <c r="E10214">
        <v>2021</v>
      </c>
      <c r="F10214">
        <v>34</v>
      </c>
      <c r="G10214" t="s">
        <v>302</v>
      </c>
      <c r="H10214" t="s">
        <v>80</v>
      </c>
      <c r="I10214">
        <v>57</v>
      </c>
      <c r="L10214" t="s">
        <v>570</v>
      </c>
      <c r="M10214">
        <v>55.16</v>
      </c>
      <c r="N10214">
        <v>1.84</v>
      </c>
      <c r="O10214" t="s">
        <v>394</v>
      </c>
    </row>
    <row r="10215" spans="1:15" hidden="1" x14ac:dyDescent="0.35">
      <c r="A10215" t="s">
        <v>569</v>
      </c>
      <c r="B10215" t="s">
        <v>84</v>
      </c>
      <c r="C10215" t="s">
        <v>336</v>
      </c>
      <c r="D10215" t="s">
        <v>78</v>
      </c>
      <c r="E10215">
        <v>2022</v>
      </c>
      <c r="F10215">
        <v>34</v>
      </c>
      <c r="G10215" t="s">
        <v>302</v>
      </c>
      <c r="H10215" t="s">
        <v>80</v>
      </c>
      <c r="I10215">
        <v>279</v>
      </c>
      <c r="L10215" t="s">
        <v>570</v>
      </c>
      <c r="M10215">
        <v>265.05</v>
      </c>
      <c r="N10215">
        <v>13.95</v>
      </c>
      <c r="O10215" t="s">
        <v>394</v>
      </c>
    </row>
    <row r="10216" spans="1:15" hidden="1" x14ac:dyDescent="0.35">
      <c r="A10216" t="s">
        <v>569</v>
      </c>
      <c r="B10216" t="s">
        <v>84</v>
      </c>
      <c r="C10216" t="s">
        <v>336</v>
      </c>
      <c r="D10216" t="s">
        <v>78</v>
      </c>
      <c r="E10216">
        <v>2022</v>
      </c>
      <c r="F10216">
        <v>34</v>
      </c>
      <c r="G10216" t="s">
        <v>302</v>
      </c>
      <c r="H10216" t="s">
        <v>80</v>
      </c>
      <c r="I10216">
        <v>10</v>
      </c>
      <c r="L10216" t="s">
        <v>570</v>
      </c>
      <c r="M10216">
        <v>9.5</v>
      </c>
      <c r="N10216">
        <v>0.5</v>
      </c>
      <c r="O10216" t="s">
        <v>394</v>
      </c>
    </row>
    <row r="10217" spans="1:15" hidden="1" x14ac:dyDescent="0.35">
      <c r="A10217" t="s">
        <v>569</v>
      </c>
      <c r="B10217" t="s">
        <v>84</v>
      </c>
      <c r="C10217" t="s">
        <v>336</v>
      </c>
      <c r="D10217" t="s">
        <v>78</v>
      </c>
      <c r="E10217">
        <v>2022</v>
      </c>
      <c r="F10217">
        <v>34</v>
      </c>
      <c r="G10217" t="s">
        <v>302</v>
      </c>
      <c r="H10217" t="s">
        <v>80</v>
      </c>
      <c r="I10217">
        <v>483</v>
      </c>
      <c r="L10217" t="s">
        <v>570</v>
      </c>
      <c r="M10217">
        <v>458.85</v>
      </c>
      <c r="N10217">
        <v>24.15</v>
      </c>
      <c r="O10217" t="s">
        <v>394</v>
      </c>
    </row>
    <row r="10218" spans="1:15" hidden="1" x14ac:dyDescent="0.35">
      <c r="A10218" t="s">
        <v>569</v>
      </c>
      <c r="B10218" t="s">
        <v>84</v>
      </c>
      <c r="C10218" t="s">
        <v>336</v>
      </c>
      <c r="D10218" t="s">
        <v>78</v>
      </c>
      <c r="E10218">
        <v>2022</v>
      </c>
      <c r="F10218">
        <v>34</v>
      </c>
      <c r="G10218" t="s">
        <v>302</v>
      </c>
      <c r="H10218" t="s">
        <v>80</v>
      </c>
      <c r="I10218">
        <v>25</v>
      </c>
      <c r="L10218" t="s">
        <v>570</v>
      </c>
      <c r="M10218">
        <v>23.75</v>
      </c>
      <c r="N10218">
        <v>1.25</v>
      </c>
      <c r="O10218" t="s">
        <v>394</v>
      </c>
    </row>
    <row r="10219" spans="1:15" hidden="1" x14ac:dyDescent="0.35">
      <c r="A10219" t="s">
        <v>569</v>
      </c>
      <c r="B10219" t="s">
        <v>84</v>
      </c>
      <c r="C10219" t="s">
        <v>336</v>
      </c>
      <c r="D10219" t="s">
        <v>78</v>
      </c>
      <c r="E10219">
        <v>2023</v>
      </c>
      <c r="F10219">
        <v>34</v>
      </c>
      <c r="G10219" t="s">
        <v>302</v>
      </c>
      <c r="H10219" t="s">
        <v>80</v>
      </c>
      <c r="I10219">
        <v>89</v>
      </c>
      <c r="L10219" t="s">
        <v>570</v>
      </c>
      <c r="M10219">
        <v>84.55</v>
      </c>
      <c r="N10219">
        <v>4.45</v>
      </c>
      <c r="O10219" t="s">
        <v>394</v>
      </c>
    </row>
    <row r="10220" spans="1:15" hidden="1" x14ac:dyDescent="0.35">
      <c r="A10220" t="s">
        <v>569</v>
      </c>
      <c r="B10220" t="s">
        <v>84</v>
      </c>
      <c r="C10220" t="s">
        <v>336</v>
      </c>
      <c r="D10220" t="s">
        <v>78</v>
      </c>
      <c r="E10220">
        <v>2023</v>
      </c>
      <c r="F10220">
        <v>34</v>
      </c>
      <c r="G10220" t="s">
        <v>302</v>
      </c>
      <c r="H10220" t="s">
        <v>80</v>
      </c>
      <c r="I10220">
        <v>6</v>
      </c>
      <c r="L10220" t="s">
        <v>570</v>
      </c>
      <c r="M10220">
        <v>5.7</v>
      </c>
      <c r="N10220">
        <v>0.3</v>
      </c>
      <c r="O10220" t="s">
        <v>394</v>
      </c>
    </row>
    <row r="10221" spans="1:15" hidden="1" x14ac:dyDescent="0.35">
      <c r="A10221" t="s">
        <v>569</v>
      </c>
      <c r="B10221" t="s">
        <v>84</v>
      </c>
      <c r="C10221" t="s">
        <v>336</v>
      </c>
      <c r="D10221" t="s">
        <v>78</v>
      </c>
      <c r="E10221">
        <v>2023</v>
      </c>
      <c r="F10221">
        <v>34</v>
      </c>
      <c r="G10221" t="s">
        <v>302</v>
      </c>
      <c r="H10221" t="s">
        <v>80</v>
      </c>
      <c r="I10221">
        <v>30</v>
      </c>
      <c r="L10221" t="s">
        <v>570</v>
      </c>
      <c r="M10221">
        <v>28.5</v>
      </c>
      <c r="N10221">
        <v>1.5</v>
      </c>
      <c r="O10221" t="s">
        <v>394</v>
      </c>
    </row>
    <row r="10222" spans="1:15" hidden="1" x14ac:dyDescent="0.35">
      <c r="A10222" t="s">
        <v>569</v>
      </c>
      <c r="B10222" t="s">
        <v>84</v>
      </c>
      <c r="C10222" t="s">
        <v>336</v>
      </c>
      <c r="D10222" t="s">
        <v>78</v>
      </c>
      <c r="E10222">
        <v>2023</v>
      </c>
      <c r="F10222">
        <v>34</v>
      </c>
      <c r="G10222" t="s">
        <v>302</v>
      </c>
      <c r="H10222" t="s">
        <v>80</v>
      </c>
      <c r="I10222">
        <v>201</v>
      </c>
      <c r="L10222" t="s">
        <v>570</v>
      </c>
      <c r="M10222">
        <v>190.95</v>
      </c>
      <c r="N10222">
        <v>10.050000000000001</v>
      </c>
      <c r="O10222" t="s">
        <v>394</v>
      </c>
    </row>
    <row r="10223" spans="1:15" hidden="1" x14ac:dyDescent="0.35">
      <c r="A10223" t="s">
        <v>569</v>
      </c>
      <c r="B10223" t="s">
        <v>84</v>
      </c>
      <c r="C10223" t="s">
        <v>336</v>
      </c>
      <c r="D10223" t="s">
        <v>78</v>
      </c>
      <c r="E10223">
        <v>2023</v>
      </c>
      <c r="F10223">
        <v>34</v>
      </c>
      <c r="G10223" t="s">
        <v>302</v>
      </c>
      <c r="H10223" t="s">
        <v>80</v>
      </c>
      <c r="I10223">
        <v>14</v>
      </c>
      <c r="L10223" t="s">
        <v>570</v>
      </c>
      <c r="M10223">
        <v>13.3</v>
      </c>
      <c r="N10223">
        <v>0.7</v>
      </c>
      <c r="O10223" t="s">
        <v>394</v>
      </c>
    </row>
    <row r="10224" spans="1:15" hidden="1" x14ac:dyDescent="0.35">
      <c r="A10224" t="s">
        <v>569</v>
      </c>
      <c r="B10224" t="s">
        <v>84</v>
      </c>
      <c r="C10224" t="s">
        <v>336</v>
      </c>
      <c r="D10224" t="s">
        <v>78</v>
      </c>
      <c r="E10224">
        <v>2023</v>
      </c>
      <c r="F10224">
        <v>34</v>
      </c>
      <c r="G10224" t="s">
        <v>302</v>
      </c>
      <c r="H10224" t="s">
        <v>80</v>
      </c>
      <c r="I10224">
        <v>185</v>
      </c>
      <c r="L10224" t="s">
        <v>570</v>
      </c>
      <c r="M10224">
        <v>179.04</v>
      </c>
      <c r="N10224">
        <v>5.96</v>
      </c>
      <c r="O10224" t="s">
        <v>394</v>
      </c>
    </row>
    <row r="10225" spans="1:15" hidden="1" x14ac:dyDescent="0.35">
      <c r="A10225" t="s">
        <v>569</v>
      </c>
      <c r="B10225" t="s">
        <v>84</v>
      </c>
      <c r="C10225" t="s">
        <v>336</v>
      </c>
      <c r="D10225" t="s">
        <v>78</v>
      </c>
      <c r="E10225">
        <v>2023</v>
      </c>
      <c r="F10225">
        <v>34</v>
      </c>
      <c r="G10225" t="s">
        <v>302</v>
      </c>
      <c r="H10225" t="s">
        <v>80</v>
      </c>
      <c r="I10225">
        <v>67</v>
      </c>
      <c r="L10225" t="s">
        <v>570</v>
      </c>
      <c r="M10225">
        <v>63.65</v>
      </c>
      <c r="N10225">
        <v>3.35</v>
      </c>
      <c r="O10225" t="s">
        <v>394</v>
      </c>
    </row>
    <row r="10226" spans="1:15" hidden="1" x14ac:dyDescent="0.35">
      <c r="A10226" t="s">
        <v>569</v>
      </c>
      <c r="B10226" t="s">
        <v>84</v>
      </c>
      <c r="C10226" t="s">
        <v>336</v>
      </c>
      <c r="D10226" t="s">
        <v>78</v>
      </c>
      <c r="E10226">
        <v>2024</v>
      </c>
      <c r="F10226">
        <v>34</v>
      </c>
      <c r="G10226" t="s">
        <v>302</v>
      </c>
      <c r="H10226" t="s">
        <v>80</v>
      </c>
      <c r="I10226">
        <v>765</v>
      </c>
      <c r="L10226" t="s">
        <v>570</v>
      </c>
      <c r="M10226">
        <v>726.75</v>
      </c>
      <c r="N10226">
        <v>38.25</v>
      </c>
      <c r="O10226" t="s">
        <v>394</v>
      </c>
    </row>
    <row r="10227" spans="1:15" hidden="1" x14ac:dyDescent="0.35">
      <c r="A10227" t="s">
        <v>569</v>
      </c>
      <c r="B10227" t="s">
        <v>84</v>
      </c>
      <c r="C10227" t="s">
        <v>336</v>
      </c>
      <c r="D10227" t="s">
        <v>78</v>
      </c>
      <c r="E10227">
        <v>2024</v>
      </c>
      <c r="F10227">
        <v>34</v>
      </c>
      <c r="G10227" t="s">
        <v>302</v>
      </c>
      <c r="H10227" t="s">
        <v>80</v>
      </c>
      <c r="I10227">
        <v>52</v>
      </c>
      <c r="L10227" t="s">
        <v>570</v>
      </c>
      <c r="M10227">
        <v>49.4</v>
      </c>
      <c r="N10227">
        <v>2.6</v>
      </c>
      <c r="O10227" t="s">
        <v>394</v>
      </c>
    </row>
    <row r="10228" spans="1:15" hidden="1" x14ac:dyDescent="0.35">
      <c r="A10228" t="s">
        <v>569</v>
      </c>
      <c r="B10228" t="s">
        <v>84</v>
      </c>
      <c r="C10228" t="s">
        <v>336</v>
      </c>
      <c r="D10228" t="s">
        <v>78</v>
      </c>
      <c r="E10228">
        <v>2024</v>
      </c>
      <c r="F10228">
        <v>34</v>
      </c>
      <c r="G10228" t="s">
        <v>302</v>
      </c>
      <c r="H10228" t="s">
        <v>80</v>
      </c>
      <c r="I10228">
        <v>1414</v>
      </c>
      <c r="L10228" t="s">
        <v>570</v>
      </c>
      <c r="M10228">
        <v>1343.3</v>
      </c>
      <c r="N10228">
        <v>70.7</v>
      </c>
      <c r="O10228" t="s">
        <v>394</v>
      </c>
    </row>
    <row r="10229" spans="1:15" hidden="1" x14ac:dyDescent="0.35">
      <c r="A10229" t="s">
        <v>569</v>
      </c>
      <c r="B10229" t="s">
        <v>84</v>
      </c>
      <c r="C10229" t="s">
        <v>336</v>
      </c>
      <c r="D10229" t="s">
        <v>78</v>
      </c>
      <c r="E10229">
        <v>2024</v>
      </c>
      <c r="F10229">
        <v>34</v>
      </c>
      <c r="G10229" t="s">
        <v>302</v>
      </c>
      <c r="H10229" t="s">
        <v>80</v>
      </c>
      <c r="I10229">
        <v>181</v>
      </c>
      <c r="L10229" t="s">
        <v>570</v>
      </c>
      <c r="M10229">
        <v>171.95</v>
      </c>
      <c r="N10229">
        <v>9.0500000000000007</v>
      </c>
      <c r="O10229" t="s">
        <v>394</v>
      </c>
    </row>
    <row r="10230" spans="1:15" hidden="1" x14ac:dyDescent="0.35">
      <c r="A10230" t="s">
        <v>569</v>
      </c>
      <c r="B10230" t="s">
        <v>84</v>
      </c>
      <c r="C10230" t="s">
        <v>336</v>
      </c>
      <c r="D10230" t="s">
        <v>78</v>
      </c>
      <c r="E10230">
        <v>2024</v>
      </c>
      <c r="F10230">
        <v>34</v>
      </c>
      <c r="G10230" t="s">
        <v>302</v>
      </c>
      <c r="H10230" t="s">
        <v>80</v>
      </c>
      <c r="I10230">
        <v>747</v>
      </c>
      <c r="L10230" t="s">
        <v>570</v>
      </c>
      <c r="M10230">
        <v>709.65</v>
      </c>
      <c r="N10230">
        <v>37.35</v>
      </c>
      <c r="O10230" t="s">
        <v>394</v>
      </c>
    </row>
    <row r="10231" spans="1:15" hidden="1" x14ac:dyDescent="0.35">
      <c r="A10231" t="s">
        <v>569</v>
      </c>
      <c r="B10231" t="s">
        <v>84</v>
      </c>
      <c r="C10231" t="s">
        <v>336</v>
      </c>
      <c r="D10231" t="s">
        <v>78</v>
      </c>
      <c r="E10231">
        <v>2024</v>
      </c>
      <c r="F10231">
        <v>34</v>
      </c>
      <c r="G10231" t="s">
        <v>302</v>
      </c>
      <c r="H10231" t="s">
        <v>80</v>
      </c>
      <c r="I10231">
        <v>51</v>
      </c>
      <c r="L10231" t="s">
        <v>570</v>
      </c>
      <c r="M10231">
        <v>48.45</v>
      </c>
      <c r="N10231">
        <v>2.5499999999999998</v>
      </c>
      <c r="O10231" t="s">
        <v>394</v>
      </c>
    </row>
    <row r="10232" spans="1:15" hidden="1" x14ac:dyDescent="0.35">
      <c r="A10232" t="s">
        <v>569</v>
      </c>
      <c r="B10232" t="s">
        <v>84</v>
      </c>
      <c r="C10232" t="s">
        <v>336</v>
      </c>
      <c r="D10232" t="s">
        <v>78</v>
      </c>
      <c r="E10232">
        <v>2024</v>
      </c>
      <c r="F10232">
        <v>34</v>
      </c>
      <c r="G10232" t="s">
        <v>302</v>
      </c>
      <c r="H10232" t="s">
        <v>80</v>
      </c>
      <c r="I10232">
        <v>1396</v>
      </c>
      <c r="L10232" t="s">
        <v>570</v>
      </c>
      <c r="M10232">
        <v>1326.2</v>
      </c>
      <c r="N10232">
        <v>69.8</v>
      </c>
      <c r="O10232" t="s">
        <v>394</v>
      </c>
    </row>
    <row r="10233" spans="1:15" hidden="1" x14ac:dyDescent="0.35">
      <c r="A10233" t="s">
        <v>569</v>
      </c>
      <c r="B10233" t="s">
        <v>84</v>
      </c>
      <c r="C10233" t="s">
        <v>336</v>
      </c>
      <c r="D10233" t="s">
        <v>78</v>
      </c>
      <c r="E10233">
        <v>2024</v>
      </c>
      <c r="F10233">
        <v>34</v>
      </c>
      <c r="G10233" t="s">
        <v>302</v>
      </c>
      <c r="H10233" t="s">
        <v>80</v>
      </c>
      <c r="I10233">
        <v>177</v>
      </c>
      <c r="L10233" t="s">
        <v>570</v>
      </c>
      <c r="M10233">
        <v>168.15</v>
      </c>
      <c r="N10233">
        <v>8.85</v>
      </c>
      <c r="O10233" t="s">
        <v>394</v>
      </c>
    </row>
    <row r="10234" spans="1:15" x14ac:dyDescent="0.35">
      <c r="A10234" t="s">
        <v>569</v>
      </c>
      <c r="B10234" t="s">
        <v>84</v>
      </c>
      <c r="C10234" t="s">
        <v>336</v>
      </c>
      <c r="D10234" t="s">
        <v>78</v>
      </c>
      <c r="E10234">
        <v>2025</v>
      </c>
      <c r="F10234">
        <v>79</v>
      </c>
      <c r="G10234" t="s">
        <v>312</v>
      </c>
      <c r="H10234" t="s">
        <v>80</v>
      </c>
      <c r="I10234">
        <v>22</v>
      </c>
      <c r="L10234" t="s">
        <v>570</v>
      </c>
      <c r="O10234" t="s">
        <v>394</v>
      </c>
    </row>
    <row r="10235" spans="1:15" x14ac:dyDescent="0.35">
      <c r="A10235" t="s">
        <v>569</v>
      </c>
      <c r="B10235" t="s">
        <v>84</v>
      </c>
      <c r="C10235" t="s">
        <v>336</v>
      </c>
      <c r="D10235" t="s">
        <v>78</v>
      </c>
      <c r="E10235">
        <v>2025</v>
      </c>
      <c r="F10235">
        <v>79</v>
      </c>
      <c r="G10235" t="s">
        <v>312</v>
      </c>
      <c r="H10235" t="s">
        <v>80</v>
      </c>
      <c r="I10235">
        <v>1</v>
      </c>
      <c r="L10235" t="s">
        <v>570</v>
      </c>
      <c r="O10235" t="s">
        <v>394</v>
      </c>
    </row>
    <row r="10236" spans="1:15" x14ac:dyDescent="0.35">
      <c r="A10236" t="s">
        <v>569</v>
      </c>
      <c r="B10236" t="s">
        <v>84</v>
      </c>
      <c r="C10236" t="s">
        <v>336</v>
      </c>
      <c r="D10236" t="s">
        <v>78</v>
      </c>
      <c r="E10236">
        <v>2025</v>
      </c>
      <c r="F10236">
        <v>79</v>
      </c>
      <c r="G10236" t="s">
        <v>312</v>
      </c>
      <c r="H10236" t="s">
        <v>80</v>
      </c>
      <c r="I10236">
        <v>43</v>
      </c>
      <c r="L10236" t="s">
        <v>570</v>
      </c>
      <c r="O10236" t="s">
        <v>394</v>
      </c>
    </row>
    <row r="10237" spans="1:15" x14ac:dyDescent="0.35">
      <c r="A10237" t="s">
        <v>569</v>
      </c>
      <c r="B10237" t="s">
        <v>84</v>
      </c>
      <c r="C10237" t="s">
        <v>336</v>
      </c>
      <c r="D10237" t="s">
        <v>78</v>
      </c>
      <c r="E10237">
        <v>2025</v>
      </c>
      <c r="F10237">
        <v>79</v>
      </c>
      <c r="G10237" t="s">
        <v>312</v>
      </c>
      <c r="H10237" t="s">
        <v>80</v>
      </c>
      <c r="I10237">
        <v>4</v>
      </c>
      <c r="L10237" t="s">
        <v>570</v>
      </c>
      <c r="O10237" t="s">
        <v>394</v>
      </c>
    </row>
    <row r="10238" spans="1:15" hidden="1" x14ac:dyDescent="0.35">
      <c r="A10238" t="s">
        <v>569</v>
      </c>
      <c r="B10238" t="s">
        <v>84</v>
      </c>
      <c r="C10238" t="s">
        <v>336</v>
      </c>
      <c r="D10238" t="s">
        <v>78</v>
      </c>
      <c r="E10238">
        <v>2025</v>
      </c>
      <c r="F10238">
        <v>34</v>
      </c>
      <c r="G10238" t="s">
        <v>302</v>
      </c>
      <c r="H10238" t="s">
        <v>80</v>
      </c>
      <c r="I10238">
        <v>51</v>
      </c>
      <c r="L10238" t="s">
        <v>570</v>
      </c>
      <c r="M10238">
        <v>48.45</v>
      </c>
      <c r="N10238">
        <v>2.5499999999999998</v>
      </c>
      <c r="O10238" t="s">
        <v>394</v>
      </c>
    </row>
    <row r="10239" spans="1:15" hidden="1" x14ac:dyDescent="0.35">
      <c r="A10239" t="s">
        <v>569</v>
      </c>
      <c r="B10239" t="s">
        <v>84</v>
      </c>
      <c r="C10239" t="s">
        <v>336</v>
      </c>
      <c r="D10239" t="s">
        <v>78</v>
      </c>
      <c r="E10239">
        <v>2025</v>
      </c>
      <c r="F10239">
        <v>34</v>
      </c>
      <c r="G10239" t="s">
        <v>302</v>
      </c>
      <c r="H10239" t="s">
        <v>80</v>
      </c>
      <c r="I10239">
        <v>3</v>
      </c>
      <c r="L10239" t="s">
        <v>570</v>
      </c>
      <c r="M10239">
        <v>2.85</v>
      </c>
      <c r="N10239">
        <v>0.15</v>
      </c>
      <c r="O10239" t="s">
        <v>394</v>
      </c>
    </row>
    <row r="10240" spans="1:15" hidden="1" x14ac:dyDescent="0.35">
      <c r="A10240" t="s">
        <v>569</v>
      </c>
      <c r="B10240" t="s">
        <v>84</v>
      </c>
      <c r="C10240" t="s">
        <v>336</v>
      </c>
      <c r="D10240" t="s">
        <v>78</v>
      </c>
      <c r="E10240">
        <v>2025</v>
      </c>
      <c r="F10240">
        <v>34</v>
      </c>
      <c r="G10240" t="s">
        <v>302</v>
      </c>
      <c r="H10240" t="s">
        <v>80</v>
      </c>
      <c r="I10240">
        <v>99</v>
      </c>
      <c r="L10240" t="s">
        <v>570</v>
      </c>
      <c r="M10240">
        <v>94.05</v>
      </c>
      <c r="N10240">
        <v>4.95</v>
      </c>
      <c r="O10240" t="s">
        <v>394</v>
      </c>
    </row>
    <row r="10241" spans="1:15" hidden="1" x14ac:dyDescent="0.35">
      <c r="A10241" t="s">
        <v>569</v>
      </c>
      <c r="B10241" t="s">
        <v>84</v>
      </c>
      <c r="C10241" t="s">
        <v>336</v>
      </c>
      <c r="D10241" t="s">
        <v>78</v>
      </c>
      <c r="E10241">
        <v>2025</v>
      </c>
      <c r="F10241">
        <v>34</v>
      </c>
      <c r="G10241" t="s">
        <v>302</v>
      </c>
      <c r="H10241" t="s">
        <v>80</v>
      </c>
      <c r="I10241">
        <v>9</v>
      </c>
      <c r="L10241" t="s">
        <v>570</v>
      </c>
      <c r="M10241">
        <v>8.5500000000000007</v>
      </c>
      <c r="N10241">
        <v>0.45</v>
      </c>
      <c r="O10241" t="s">
        <v>394</v>
      </c>
    </row>
    <row r="10242" spans="1:15" hidden="1" x14ac:dyDescent="0.35">
      <c r="A10242" t="s">
        <v>569</v>
      </c>
      <c r="B10242" t="s">
        <v>84</v>
      </c>
      <c r="C10242" t="s">
        <v>353</v>
      </c>
      <c r="D10242" t="s">
        <v>78</v>
      </c>
      <c r="E10242">
        <v>2022</v>
      </c>
      <c r="F10242">
        <v>34</v>
      </c>
      <c r="G10242" t="s">
        <v>302</v>
      </c>
      <c r="H10242" t="s">
        <v>80</v>
      </c>
      <c r="I10242">
        <v>59</v>
      </c>
      <c r="L10242" t="s">
        <v>570</v>
      </c>
      <c r="M10242">
        <v>54.77</v>
      </c>
      <c r="N10242">
        <v>4.2300000000000004</v>
      </c>
      <c r="O10242" t="s">
        <v>402</v>
      </c>
    </row>
    <row r="10243" spans="1:15" hidden="1" x14ac:dyDescent="0.35">
      <c r="A10243" t="s">
        <v>569</v>
      </c>
      <c r="B10243" t="s">
        <v>84</v>
      </c>
      <c r="C10243" t="s">
        <v>353</v>
      </c>
      <c r="D10243" t="s">
        <v>78</v>
      </c>
      <c r="E10243">
        <v>2022</v>
      </c>
      <c r="F10243">
        <v>34</v>
      </c>
      <c r="G10243" t="s">
        <v>302</v>
      </c>
      <c r="H10243" t="s">
        <v>80</v>
      </c>
      <c r="I10243">
        <v>81</v>
      </c>
      <c r="L10243" t="s">
        <v>570</v>
      </c>
      <c r="M10243">
        <v>76.95</v>
      </c>
      <c r="N10243">
        <v>4.05</v>
      </c>
      <c r="O10243" t="s">
        <v>402</v>
      </c>
    </row>
    <row r="10244" spans="1:15" hidden="1" x14ac:dyDescent="0.35">
      <c r="A10244" t="s">
        <v>569</v>
      </c>
      <c r="B10244" t="s">
        <v>84</v>
      </c>
      <c r="C10244" t="s">
        <v>353</v>
      </c>
      <c r="D10244" t="s">
        <v>78</v>
      </c>
      <c r="E10244">
        <v>2022</v>
      </c>
      <c r="F10244">
        <v>34</v>
      </c>
      <c r="G10244" t="s">
        <v>302</v>
      </c>
      <c r="H10244" t="s">
        <v>80</v>
      </c>
      <c r="I10244">
        <v>86</v>
      </c>
      <c r="L10244" t="s">
        <v>570</v>
      </c>
      <c r="M10244">
        <v>81.7</v>
      </c>
      <c r="N10244">
        <v>4.3</v>
      </c>
      <c r="O10244" t="s">
        <v>402</v>
      </c>
    </row>
    <row r="10245" spans="1:15" hidden="1" x14ac:dyDescent="0.35">
      <c r="A10245" t="s">
        <v>569</v>
      </c>
      <c r="B10245" t="s">
        <v>84</v>
      </c>
      <c r="C10245" t="s">
        <v>353</v>
      </c>
      <c r="D10245" t="s">
        <v>78</v>
      </c>
      <c r="E10245">
        <v>2022</v>
      </c>
      <c r="F10245">
        <v>34</v>
      </c>
      <c r="G10245" t="s">
        <v>302</v>
      </c>
      <c r="H10245" t="s">
        <v>80</v>
      </c>
      <c r="I10245">
        <v>5</v>
      </c>
      <c r="L10245" t="s">
        <v>570</v>
      </c>
      <c r="M10245">
        <v>4.75</v>
      </c>
      <c r="N10245">
        <v>0.25</v>
      </c>
      <c r="O10245" t="s">
        <v>402</v>
      </c>
    </row>
    <row r="10246" spans="1:15" hidden="1" x14ac:dyDescent="0.35">
      <c r="A10246" t="s">
        <v>569</v>
      </c>
      <c r="B10246" t="s">
        <v>84</v>
      </c>
      <c r="C10246" t="s">
        <v>353</v>
      </c>
      <c r="D10246" t="s">
        <v>78</v>
      </c>
      <c r="E10246">
        <v>2022</v>
      </c>
      <c r="F10246">
        <v>34</v>
      </c>
      <c r="G10246" t="s">
        <v>302</v>
      </c>
      <c r="H10246" t="s">
        <v>81</v>
      </c>
      <c r="I10246">
        <v>262</v>
      </c>
      <c r="L10246" t="s">
        <v>570</v>
      </c>
      <c r="M10246">
        <v>248.9</v>
      </c>
      <c r="N10246">
        <v>13.1</v>
      </c>
      <c r="O10246" t="s">
        <v>402</v>
      </c>
    </row>
    <row r="10247" spans="1:15" hidden="1" x14ac:dyDescent="0.35">
      <c r="A10247" t="s">
        <v>569</v>
      </c>
      <c r="B10247" t="s">
        <v>84</v>
      </c>
      <c r="C10247" t="s">
        <v>353</v>
      </c>
      <c r="D10247" t="s">
        <v>78</v>
      </c>
      <c r="E10247">
        <v>2022</v>
      </c>
      <c r="F10247">
        <v>34</v>
      </c>
      <c r="G10247" t="s">
        <v>302</v>
      </c>
      <c r="H10247" t="s">
        <v>81</v>
      </c>
      <c r="I10247">
        <v>360</v>
      </c>
      <c r="L10247" t="s">
        <v>570</v>
      </c>
      <c r="M10247">
        <v>342</v>
      </c>
      <c r="N10247">
        <v>18</v>
      </c>
      <c r="O10247" t="s">
        <v>402</v>
      </c>
    </row>
    <row r="10248" spans="1:15" hidden="1" x14ac:dyDescent="0.35">
      <c r="A10248" t="s">
        <v>569</v>
      </c>
      <c r="B10248" t="s">
        <v>84</v>
      </c>
      <c r="C10248" t="s">
        <v>353</v>
      </c>
      <c r="D10248" t="s">
        <v>78</v>
      </c>
      <c r="E10248">
        <v>2023</v>
      </c>
      <c r="F10248">
        <v>34</v>
      </c>
      <c r="G10248" t="s">
        <v>302</v>
      </c>
      <c r="H10248" t="s">
        <v>80</v>
      </c>
      <c r="I10248">
        <v>328</v>
      </c>
      <c r="L10248" t="s">
        <v>570</v>
      </c>
      <c r="M10248">
        <v>311.60000000000002</v>
      </c>
      <c r="N10248">
        <v>16.399999999999999</v>
      </c>
      <c r="O10248" t="s">
        <v>402</v>
      </c>
    </row>
    <row r="10249" spans="1:15" hidden="1" x14ac:dyDescent="0.35">
      <c r="A10249" t="s">
        <v>569</v>
      </c>
      <c r="B10249" t="s">
        <v>84</v>
      </c>
      <c r="C10249" t="s">
        <v>353</v>
      </c>
      <c r="D10249" t="s">
        <v>78</v>
      </c>
      <c r="E10249">
        <v>2023</v>
      </c>
      <c r="F10249">
        <v>34</v>
      </c>
      <c r="G10249" t="s">
        <v>302</v>
      </c>
      <c r="H10249" t="s">
        <v>80</v>
      </c>
      <c r="I10249">
        <v>639</v>
      </c>
      <c r="L10249" t="s">
        <v>570</v>
      </c>
      <c r="M10249">
        <v>607.04999999999995</v>
      </c>
      <c r="N10249">
        <v>31.95</v>
      </c>
      <c r="O10249" t="s">
        <v>402</v>
      </c>
    </row>
    <row r="10250" spans="1:15" hidden="1" x14ac:dyDescent="0.35">
      <c r="A10250" t="s">
        <v>569</v>
      </c>
      <c r="B10250" t="s">
        <v>84</v>
      </c>
      <c r="C10250" t="s">
        <v>353</v>
      </c>
      <c r="D10250" t="s">
        <v>78</v>
      </c>
      <c r="E10250">
        <v>2023</v>
      </c>
      <c r="F10250">
        <v>34</v>
      </c>
      <c r="G10250" t="s">
        <v>302</v>
      </c>
      <c r="H10250" t="s">
        <v>80</v>
      </c>
      <c r="I10250">
        <v>374</v>
      </c>
      <c r="L10250" t="s">
        <v>570</v>
      </c>
      <c r="M10250">
        <v>355.3</v>
      </c>
      <c r="N10250">
        <v>18.7</v>
      </c>
      <c r="O10250" t="s">
        <v>402</v>
      </c>
    </row>
    <row r="10251" spans="1:15" hidden="1" x14ac:dyDescent="0.35">
      <c r="A10251" t="s">
        <v>569</v>
      </c>
      <c r="B10251" t="s">
        <v>84</v>
      </c>
      <c r="C10251" t="s">
        <v>353</v>
      </c>
      <c r="D10251" t="s">
        <v>78</v>
      </c>
      <c r="E10251">
        <v>2023</v>
      </c>
      <c r="F10251">
        <v>34</v>
      </c>
      <c r="G10251" t="s">
        <v>302</v>
      </c>
      <c r="H10251" t="s">
        <v>80</v>
      </c>
      <c r="I10251">
        <v>12</v>
      </c>
      <c r="L10251" t="s">
        <v>570</v>
      </c>
      <c r="M10251">
        <v>11.4</v>
      </c>
      <c r="N10251">
        <v>0.6</v>
      </c>
      <c r="O10251" t="s">
        <v>402</v>
      </c>
    </row>
    <row r="10252" spans="1:15" hidden="1" x14ac:dyDescent="0.35">
      <c r="A10252" t="s">
        <v>569</v>
      </c>
      <c r="B10252" t="s">
        <v>84</v>
      </c>
      <c r="C10252" t="s">
        <v>353</v>
      </c>
      <c r="D10252" t="s">
        <v>78</v>
      </c>
      <c r="E10252">
        <v>2023</v>
      </c>
      <c r="F10252">
        <v>34</v>
      </c>
      <c r="G10252" t="s">
        <v>302</v>
      </c>
      <c r="H10252" t="s">
        <v>80</v>
      </c>
      <c r="I10252">
        <v>738</v>
      </c>
      <c r="L10252" t="s">
        <v>570</v>
      </c>
      <c r="M10252">
        <v>701.1</v>
      </c>
      <c r="N10252">
        <v>36.9</v>
      </c>
      <c r="O10252" t="s">
        <v>402</v>
      </c>
    </row>
    <row r="10253" spans="1:15" hidden="1" x14ac:dyDescent="0.35">
      <c r="A10253" t="s">
        <v>569</v>
      </c>
      <c r="B10253" t="s">
        <v>84</v>
      </c>
      <c r="C10253" t="s">
        <v>353</v>
      </c>
      <c r="D10253" t="s">
        <v>78</v>
      </c>
      <c r="E10253">
        <v>2023</v>
      </c>
      <c r="F10253">
        <v>34</v>
      </c>
      <c r="G10253" t="s">
        <v>302</v>
      </c>
      <c r="H10253" t="s">
        <v>80</v>
      </c>
      <c r="I10253">
        <v>1439</v>
      </c>
      <c r="L10253" t="s">
        <v>570</v>
      </c>
      <c r="M10253">
        <v>1367.05</v>
      </c>
      <c r="N10253">
        <v>71.95</v>
      </c>
      <c r="O10253" t="s">
        <v>402</v>
      </c>
    </row>
    <row r="10254" spans="1:15" hidden="1" x14ac:dyDescent="0.35">
      <c r="A10254" t="s">
        <v>569</v>
      </c>
      <c r="B10254" t="s">
        <v>84</v>
      </c>
      <c r="C10254" t="s">
        <v>353</v>
      </c>
      <c r="D10254" t="s">
        <v>78</v>
      </c>
      <c r="E10254">
        <v>2023</v>
      </c>
      <c r="F10254">
        <v>34</v>
      </c>
      <c r="G10254" t="s">
        <v>302</v>
      </c>
      <c r="H10254" t="s">
        <v>80</v>
      </c>
      <c r="I10254">
        <v>840</v>
      </c>
      <c r="L10254" t="s">
        <v>570</v>
      </c>
      <c r="M10254">
        <v>798</v>
      </c>
      <c r="N10254">
        <v>42</v>
      </c>
      <c r="O10254" t="s">
        <v>402</v>
      </c>
    </row>
    <row r="10255" spans="1:15" hidden="1" x14ac:dyDescent="0.35">
      <c r="A10255" t="s">
        <v>569</v>
      </c>
      <c r="B10255" t="s">
        <v>84</v>
      </c>
      <c r="C10255" t="s">
        <v>353</v>
      </c>
      <c r="D10255" t="s">
        <v>78</v>
      </c>
      <c r="E10255">
        <v>2023</v>
      </c>
      <c r="F10255">
        <v>34</v>
      </c>
      <c r="G10255" t="s">
        <v>302</v>
      </c>
      <c r="H10255" t="s">
        <v>80</v>
      </c>
      <c r="I10255">
        <v>27</v>
      </c>
      <c r="L10255" t="s">
        <v>570</v>
      </c>
      <c r="M10255">
        <v>25.65</v>
      </c>
      <c r="N10255">
        <v>1.35</v>
      </c>
      <c r="O10255" t="s">
        <v>402</v>
      </c>
    </row>
    <row r="10256" spans="1:15" hidden="1" x14ac:dyDescent="0.35">
      <c r="A10256" t="s">
        <v>569</v>
      </c>
      <c r="B10256" t="s">
        <v>84</v>
      </c>
      <c r="C10256" t="s">
        <v>353</v>
      </c>
      <c r="D10256" t="s">
        <v>78</v>
      </c>
      <c r="E10256">
        <v>2024</v>
      </c>
      <c r="F10256">
        <v>34</v>
      </c>
      <c r="G10256" t="s">
        <v>302</v>
      </c>
      <c r="H10256" t="s">
        <v>80</v>
      </c>
      <c r="I10256">
        <v>114</v>
      </c>
      <c r="L10256" t="s">
        <v>570</v>
      </c>
      <c r="M10256">
        <v>108.3</v>
      </c>
      <c r="N10256">
        <v>5.7</v>
      </c>
      <c r="O10256" t="s">
        <v>402</v>
      </c>
    </row>
    <row r="10257" spans="1:15" hidden="1" x14ac:dyDescent="0.35">
      <c r="A10257" t="s">
        <v>569</v>
      </c>
      <c r="B10257" t="s">
        <v>84</v>
      </c>
      <c r="C10257" t="s">
        <v>353</v>
      </c>
      <c r="D10257" t="s">
        <v>78</v>
      </c>
      <c r="E10257">
        <v>2024</v>
      </c>
      <c r="F10257">
        <v>34</v>
      </c>
      <c r="G10257" t="s">
        <v>302</v>
      </c>
      <c r="H10257" t="s">
        <v>80</v>
      </c>
      <c r="I10257">
        <v>255</v>
      </c>
      <c r="L10257" t="s">
        <v>570</v>
      </c>
      <c r="M10257">
        <v>242.25</v>
      </c>
      <c r="N10257">
        <v>12.75</v>
      </c>
      <c r="O10257" t="s">
        <v>402</v>
      </c>
    </row>
    <row r="10258" spans="1:15" hidden="1" x14ac:dyDescent="0.35">
      <c r="A10258" t="s">
        <v>569</v>
      </c>
      <c r="B10258" t="s">
        <v>84</v>
      </c>
      <c r="C10258" t="s">
        <v>353</v>
      </c>
      <c r="D10258" t="s">
        <v>78</v>
      </c>
      <c r="E10258">
        <v>2024</v>
      </c>
      <c r="F10258">
        <v>34</v>
      </c>
      <c r="G10258" t="s">
        <v>302</v>
      </c>
      <c r="H10258" t="s">
        <v>80</v>
      </c>
      <c r="I10258">
        <v>128</v>
      </c>
      <c r="L10258" t="s">
        <v>570</v>
      </c>
      <c r="M10258">
        <v>121.6</v>
      </c>
      <c r="N10258">
        <v>6.4</v>
      </c>
      <c r="O10258" t="s">
        <v>402</v>
      </c>
    </row>
    <row r="10259" spans="1:15" hidden="1" x14ac:dyDescent="0.35">
      <c r="A10259" t="s">
        <v>569</v>
      </c>
      <c r="B10259" t="s">
        <v>84</v>
      </c>
      <c r="C10259" t="s">
        <v>353</v>
      </c>
      <c r="D10259" t="s">
        <v>78</v>
      </c>
      <c r="E10259">
        <v>2024</v>
      </c>
      <c r="F10259">
        <v>34</v>
      </c>
      <c r="G10259" t="s">
        <v>302</v>
      </c>
      <c r="H10259" t="s">
        <v>80</v>
      </c>
      <c r="I10259">
        <v>2</v>
      </c>
      <c r="L10259" t="s">
        <v>570</v>
      </c>
      <c r="M10259">
        <v>1.9</v>
      </c>
      <c r="N10259">
        <v>0.1</v>
      </c>
      <c r="O10259" t="s">
        <v>402</v>
      </c>
    </row>
    <row r="10260" spans="1:15" hidden="1" x14ac:dyDescent="0.35">
      <c r="A10260" t="s">
        <v>569</v>
      </c>
      <c r="B10260" t="s">
        <v>84</v>
      </c>
      <c r="C10260" t="s">
        <v>353</v>
      </c>
      <c r="D10260" t="s">
        <v>78</v>
      </c>
      <c r="E10260">
        <v>2024</v>
      </c>
      <c r="F10260">
        <v>34</v>
      </c>
      <c r="G10260" t="s">
        <v>302</v>
      </c>
      <c r="H10260" t="s">
        <v>80</v>
      </c>
      <c r="I10260">
        <v>108</v>
      </c>
      <c r="L10260" t="s">
        <v>570</v>
      </c>
      <c r="M10260">
        <v>102.6</v>
      </c>
      <c r="N10260">
        <v>5.4</v>
      </c>
      <c r="O10260" t="s">
        <v>402</v>
      </c>
    </row>
    <row r="10261" spans="1:15" hidden="1" x14ac:dyDescent="0.35">
      <c r="A10261" t="s">
        <v>569</v>
      </c>
      <c r="B10261" t="s">
        <v>84</v>
      </c>
      <c r="C10261" t="s">
        <v>353</v>
      </c>
      <c r="D10261" t="s">
        <v>78</v>
      </c>
      <c r="E10261">
        <v>2024</v>
      </c>
      <c r="F10261">
        <v>34</v>
      </c>
      <c r="G10261" t="s">
        <v>302</v>
      </c>
      <c r="H10261" t="s">
        <v>80</v>
      </c>
      <c r="I10261">
        <v>252</v>
      </c>
      <c r="L10261" t="s">
        <v>570</v>
      </c>
      <c r="M10261">
        <v>239.4</v>
      </c>
      <c r="N10261">
        <v>12.6</v>
      </c>
      <c r="O10261" t="s">
        <v>402</v>
      </c>
    </row>
    <row r="10262" spans="1:15" hidden="1" x14ac:dyDescent="0.35">
      <c r="A10262" t="s">
        <v>569</v>
      </c>
      <c r="B10262" t="s">
        <v>84</v>
      </c>
      <c r="C10262" t="s">
        <v>353</v>
      </c>
      <c r="D10262" t="s">
        <v>78</v>
      </c>
      <c r="E10262">
        <v>2024</v>
      </c>
      <c r="F10262">
        <v>34</v>
      </c>
      <c r="G10262" t="s">
        <v>302</v>
      </c>
      <c r="H10262" t="s">
        <v>80</v>
      </c>
      <c r="I10262">
        <v>118</v>
      </c>
      <c r="L10262" t="s">
        <v>570</v>
      </c>
      <c r="M10262">
        <v>112.1</v>
      </c>
      <c r="N10262">
        <v>5.9</v>
      </c>
      <c r="O10262" t="s">
        <v>402</v>
      </c>
    </row>
    <row r="10263" spans="1:15" hidden="1" x14ac:dyDescent="0.35">
      <c r="A10263" t="s">
        <v>569</v>
      </c>
      <c r="B10263" t="s">
        <v>84</v>
      </c>
      <c r="C10263" t="s">
        <v>353</v>
      </c>
      <c r="D10263" t="s">
        <v>78</v>
      </c>
      <c r="E10263">
        <v>2024</v>
      </c>
      <c r="F10263">
        <v>34</v>
      </c>
      <c r="G10263" t="s">
        <v>302</v>
      </c>
      <c r="H10263" t="s">
        <v>80</v>
      </c>
      <c r="I10263">
        <v>2</v>
      </c>
      <c r="L10263" t="s">
        <v>570</v>
      </c>
      <c r="M10263">
        <v>1.9</v>
      </c>
      <c r="N10263">
        <v>0.1</v>
      </c>
      <c r="O10263" t="s">
        <v>402</v>
      </c>
    </row>
    <row r="10264" spans="1:15" hidden="1" x14ac:dyDescent="0.35">
      <c r="A10264" t="s">
        <v>569</v>
      </c>
      <c r="B10264" t="s">
        <v>84</v>
      </c>
      <c r="C10264" t="s">
        <v>353</v>
      </c>
      <c r="D10264" t="s">
        <v>78</v>
      </c>
      <c r="E10264">
        <v>2025</v>
      </c>
      <c r="F10264">
        <v>34</v>
      </c>
      <c r="G10264" t="s">
        <v>302</v>
      </c>
      <c r="H10264" t="s">
        <v>80</v>
      </c>
      <c r="I10264">
        <v>33</v>
      </c>
      <c r="L10264" t="s">
        <v>570</v>
      </c>
      <c r="M10264">
        <v>31.35</v>
      </c>
      <c r="N10264">
        <v>1.65</v>
      </c>
      <c r="O10264" t="s">
        <v>402</v>
      </c>
    </row>
    <row r="10265" spans="1:15" hidden="1" x14ac:dyDescent="0.35">
      <c r="A10265" t="s">
        <v>569</v>
      </c>
      <c r="B10265" t="s">
        <v>84</v>
      </c>
      <c r="C10265" t="s">
        <v>353</v>
      </c>
      <c r="D10265" t="s">
        <v>78</v>
      </c>
      <c r="E10265">
        <v>2025</v>
      </c>
      <c r="F10265">
        <v>34</v>
      </c>
      <c r="G10265" t="s">
        <v>302</v>
      </c>
      <c r="H10265" t="s">
        <v>80</v>
      </c>
      <c r="I10265">
        <v>133</v>
      </c>
      <c r="L10265" t="s">
        <v>570</v>
      </c>
      <c r="M10265">
        <v>126.35</v>
      </c>
      <c r="N10265">
        <v>6.65</v>
      </c>
      <c r="O10265" t="s">
        <v>402</v>
      </c>
    </row>
    <row r="10266" spans="1:15" hidden="1" x14ac:dyDescent="0.35">
      <c r="A10266" t="s">
        <v>569</v>
      </c>
      <c r="B10266" t="s">
        <v>84</v>
      </c>
      <c r="C10266" t="s">
        <v>353</v>
      </c>
      <c r="D10266" t="s">
        <v>78</v>
      </c>
      <c r="E10266">
        <v>2025</v>
      </c>
      <c r="F10266">
        <v>34</v>
      </c>
      <c r="G10266" t="s">
        <v>302</v>
      </c>
      <c r="H10266" t="s">
        <v>80</v>
      </c>
      <c r="I10266">
        <v>39</v>
      </c>
      <c r="L10266" t="s">
        <v>570</v>
      </c>
      <c r="M10266">
        <v>37.049999999999997</v>
      </c>
      <c r="N10266">
        <v>1.95</v>
      </c>
      <c r="O10266" t="s">
        <v>402</v>
      </c>
    </row>
    <row r="10267" spans="1:15" hidden="1" x14ac:dyDescent="0.35">
      <c r="A10267" t="s">
        <v>569</v>
      </c>
      <c r="B10267" t="s">
        <v>84</v>
      </c>
      <c r="C10267" t="s">
        <v>353</v>
      </c>
      <c r="D10267" t="s">
        <v>78</v>
      </c>
      <c r="E10267">
        <v>2025</v>
      </c>
      <c r="F10267">
        <v>34</v>
      </c>
      <c r="G10267" t="s">
        <v>302</v>
      </c>
      <c r="H10267" t="s">
        <v>80</v>
      </c>
      <c r="I10267">
        <v>1</v>
      </c>
      <c r="L10267" t="s">
        <v>570</v>
      </c>
      <c r="M10267">
        <v>0.95</v>
      </c>
      <c r="N10267">
        <v>0.05</v>
      </c>
      <c r="O10267" t="s">
        <v>402</v>
      </c>
    </row>
    <row r="10268" spans="1:15" hidden="1" x14ac:dyDescent="0.35">
      <c r="A10268" t="s">
        <v>569</v>
      </c>
      <c r="B10268" t="s">
        <v>84</v>
      </c>
      <c r="C10268" t="s">
        <v>337</v>
      </c>
      <c r="D10268" t="s">
        <v>78</v>
      </c>
      <c r="E10268">
        <v>2023</v>
      </c>
      <c r="F10268">
        <v>34</v>
      </c>
      <c r="G10268" t="s">
        <v>302</v>
      </c>
      <c r="H10268" t="s">
        <v>80</v>
      </c>
      <c r="I10268">
        <v>175</v>
      </c>
      <c r="L10268" t="s">
        <v>570</v>
      </c>
      <c r="M10268">
        <v>166.25</v>
      </c>
      <c r="N10268">
        <v>8.75</v>
      </c>
      <c r="O10268" t="s">
        <v>395</v>
      </c>
    </row>
    <row r="10269" spans="1:15" hidden="1" x14ac:dyDescent="0.35">
      <c r="A10269" t="s">
        <v>569</v>
      </c>
      <c r="B10269" t="s">
        <v>84</v>
      </c>
      <c r="C10269" t="s">
        <v>337</v>
      </c>
      <c r="D10269" t="s">
        <v>78</v>
      </c>
      <c r="E10269">
        <v>2023</v>
      </c>
      <c r="F10269">
        <v>34</v>
      </c>
      <c r="G10269" t="s">
        <v>302</v>
      </c>
      <c r="H10269" t="s">
        <v>80</v>
      </c>
      <c r="I10269">
        <v>13</v>
      </c>
      <c r="L10269" t="s">
        <v>570</v>
      </c>
      <c r="M10269">
        <v>12.35</v>
      </c>
      <c r="N10269">
        <v>0.65</v>
      </c>
      <c r="O10269" t="s">
        <v>395</v>
      </c>
    </row>
    <row r="10270" spans="1:15" hidden="1" x14ac:dyDescent="0.35">
      <c r="A10270" t="s">
        <v>569</v>
      </c>
      <c r="B10270" t="s">
        <v>84</v>
      </c>
      <c r="C10270" t="s">
        <v>337</v>
      </c>
      <c r="D10270" t="s">
        <v>78</v>
      </c>
      <c r="E10270">
        <v>2023</v>
      </c>
      <c r="F10270">
        <v>34</v>
      </c>
      <c r="G10270" t="s">
        <v>302</v>
      </c>
      <c r="H10270" t="s">
        <v>80</v>
      </c>
      <c r="I10270">
        <v>247</v>
      </c>
      <c r="L10270" t="s">
        <v>570</v>
      </c>
      <c r="M10270">
        <v>234.65</v>
      </c>
      <c r="N10270">
        <v>12.35</v>
      </c>
      <c r="O10270" t="s">
        <v>395</v>
      </c>
    </row>
    <row r="10271" spans="1:15" hidden="1" x14ac:dyDescent="0.35">
      <c r="A10271" t="s">
        <v>569</v>
      </c>
      <c r="B10271" t="s">
        <v>84</v>
      </c>
      <c r="C10271" t="s">
        <v>337</v>
      </c>
      <c r="D10271" t="s">
        <v>78</v>
      </c>
      <c r="E10271">
        <v>2023</v>
      </c>
      <c r="F10271">
        <v>34</v>
      </c>
      <c r="G10271" t="s">
        <v>302</v>
      </c>
      <c r="H10271" t="s">
        <v>80</v>
      </c>
      <c r="I10271">
        <v>17</v>
      </c>
      <c r="L10271" t="s">
        <v>570</v>
      </c>
      <c r="M10271">
        <v>16.149999999999999</v>
      </c>
      <c r="N10271">
        <v>0.85</v>
      </c>
      <c r="O10271" t="s">
        <v>395</v>
      </c>
    </row>
    <row r="10272" spans="1:15" hidden="1" x14ac:dyDescent="0.35">
      <c r="A10272" t="s">
        <v>569</v>
      </c>
      <c r="B10272" t="s">
        <v>84</v>
      </c>
      <c r="C10272" t="s">
        <v>337</v>
      </c>
      <c r="D10272" t="s">
        <v>78</v>
      </c>
      <c r="E10272">
        <v>2023</v>
      </c>
      <c r="F10272">
        <v>34</v>
      </c>
      <c r="G10272" t="s">
        <v>302</v>
      </c>
      <c r="H10272" t="s">
        <v>80</v>
      </c>
      <c r="I10272">
        <v>394</v>
      </c>
      <c r="L10272" t="s">
        <v>570</v>
      </c>
      <c r="M10272">
        <v>374.3</v>
      </c>
      <c r="N10272">
        <v>19.7</v>
      </c>
      <c r="O10272" t="s">
        <v>395</v>
      </c>
    </row>
    <row r="10273" spans="1:15" hidden="1" x14ac:dyDescent="0.35">
      <c r="A10273" t="s">
        <v>569</v>
      </c>
      <c r="B10273" t="s">
        <v>84</v>
      </c>
      <c r="C10273" t="s">
        <v>337</v>
      </c>
      <c r="D10273" t="s">
        <v>78</v>
      </c>
      <c r="E10273">
        <v>2023</v>
      </c>
      <c r="F10273">
        <v>34</v>
      </c>
      <c r="G10273" t="s">
        <v>302</v>
      </c>
      <c r="H10273" t="s">
        <v>80</v>
      </c>
      <c r="I10273">
        <v>29</v>
      </c>
      <c r="L10273" t="s">
        <v>570</v>
      </c>
      <c r="M10273">
        <v>27.55</v>
      </c>
      <c r="N10273">
        <v>1.45</v>
      </c>
      <c r="O10273" t="s">
        <v>395</v>
      </c>
    </row>
    <row r="10274" spans="1:15" hidden="1" x14ac:dyDescent="0.35">
      <c r="A10274" t="s">
        <v>569</v>
      </c>
      <c r="B10274" t="s">
        <v>84</v>
      </c>
      <c r="C10274" t="s">
        <v>337</v>
      </c>
      <c r="D10274" t="s">
        <v>78</v>
      </c>
      <c r="E10274">
        <v>2023</v>
      </c>
      <c r="F10274">
        <v>34</v>
      </c>
      <c r="G10274" t="s">
        <v>302</v>
      </c>
      <c r="H10274" t="s">
        <v>80</v>
      </c>
      <c r="I10274">
        <v>557</v>
      </c>
      <c r="L10274" t="s">
        <v>570</v>
      </c>
      <c r="M10274">
        <v>529.15</v>
      </c>
      <c r="N10274">
        <v>27.85</v>
      </c>
      <c r="O10274" t="s">
        <v>395</v>
      </c>
    </row>
    <row r="10275" spans="1:15" hidden="1" x14ac:dyDescent="0.35">
      <c r="A10275" t="s">
        <v>569</v>
      </c>
      <c r="B10275" t="s">
        <v>84</v>
      </c>
      <c r="C10275" t="s">
        <v>337</v>
      </c>
      <c r="D10275" t="s">
        <v>78</v>
      </c>
      <c r="E10275">
        <v>2023</v>
      </c>
      <c r="F10275">
        <v>34</v>
      </c>
      <c r="G10275" t="s">
        <v>302</v>
      </c>
      <c r="H10275" t="s">
        <v>80</v>
      </c>
      <c r="I10275">
        <v>39</v>
      </c>
      <c r="L10275" t="s">
        <v>570</v>
      </c>
      <c r="M10275">
        <v>37.049999999999997</v>
      </c>
      <c r="N10275">
        <v>1.95</v>
      </c>
      <c r="O10275" t="s">
        <v>395</v>
      </c>
    </row>
    <row r="10276" spans="1:15" hidden="1" x14ac:dyDescent="0.35">
      <c r="A10276" t="s">
        <v>569</v>
      </c>
      <c r="B10276" t="s">
        <v>84</v>
      </c>
      <c r="C10276" t="s">
        <v>337</v>
      </c>
      <c r="D10276" t="s">
        <v>78</v>
      </c>
      <c r="E10276">
        <v>2024</v>
      </c>
      <c r="F10276">
        <v>34</v>
      </c>
      <c r="G10276" t="s">
        <v>302</v>
      </c>
      <c r="H10276" t="s">
        <v>80</v>
      </c>
      <c r="I10276">
        <v>98</v>
      </c>
      <c r="L10276" t="s">
        <v>570</v>
      </c>
      <c r="M10276">
        <v>93.1</v>
      </c>
      <c r="N10276">
        <v>4.9000000000000004</v>
      </c>
      <c r="O10276" t="s">
        <v>395</v>
      </c>
    </row>
    <row r="10277" spans="1:15" hidden="1" x14ac:dyDescent="0.35">
      <c r="A10277" t="s">
        <v>569</v>
      </c>
      <c r="B10277" t="s">
        <v>84</v>
      </c>
      <c r="C10277" t="s">
        <v>337</v>
      </c>
      <c r="D10277" t="s">
        <v>78</v>
      </c>
      <c r="E10277">
        <v>2024</v>
      </c>
      <c r="F10277">
        <v>34</v>
      </c>
      <c r="G10277" t="s">
        <v>302</v>
      </c>
      <c r="H10277" t="s">
        <v>80</v>
      </c>
      <c r="I10277">
        <v>13</v>
      </c>
      <c r="L10277" t="s">
        <v>570</v>
      </c>
      <c r="M10277">
        <v>12.35</v>
      </c>
      <c r="N10277">
        <v>0.65</v>
      </c>
      <c r="O10277" t="s">
        <v>395</v>
      </c>
    </row>
    <row r="10278" spans="1:15" hidden="1" x14ac:dyDescent="0.35">
      <c r="A10278" t="s">
        <v>569</v>
      </c>
      <c r="B10278" t="s">
        <v>84</v>
      </c>
      <c r="C10278" t="s">
        <v>337</v>
      </c>
      <c r="D10278" t="s">
        <v>78</v>
      </c>
      <c r="E10278">
        <v>2024</v>
      </c>
      <c r="F10278">
        <v>34</v>
      </c>
      <c r="G10278" t="s">
        <v>302</v>
      </c>
      <c r="H10278" t="s">
        <v>80</v>
      </c>
      <c r="I10278">
        <v>156</v>
      </c>
      <c r="L10278" t="s">
        <v>570</v>
      </c>
      <c r="M10278">
        <v>148.19999999999999</v>
      </c>
      <c r="N10278">
        <v>7.8</v>
      </c>
      <c r="O10278" t="s">
        <v>395</v>
      </c>
    </row>
    <row r="10279" spans="1:15" hidden="1" x14ac:dyDescent="0.35">
      <c r="A10279" t="s">
        <v>569</v>
      </c>
      <c r="B10279" t="s">
        <v>84</v>
      </c>
      <c r="C10279" t="s">
        <v>337</v>
      </c>
      <c r="D10279" t="s">
        <v>78</v>
      </c>
      <c r="E10279">
        <v>2024</v>
      </c>
      <c r="F10279">
        <v>34</v>
      </c>
      <c r="G10279" t="s">
        <v>302</v>
      </c>
      <c r="H10279" t="s">
        <v>80</v>
      </c>
      <c r="I10279">
        <v>24</v>
      </c>
      <c r="L10279" t="s">
        <v>570</v>
      </c>
      <c r="M10279">
        <v>22.8</v>
      </c>
      <c r="N10279">
        <v>1.2</v>
      </c>
      <c r="O10279" t="s">
        <v>395</v>
      </c>
    </row>
    <row r="10280" spans="1:15" hidden="1" x14ac:dyDescent="0.35">
      <c r="A10280" t="s">
        <v>569</v>
      </c>
      <c r="B10280" t="s">
        <v>84</v>
      </c>
      <c r="C10280" t="s">
        <v>337</v>
      </c>
      <c r="D10280" t="s">
        <v>78</v>
      </c>
      <c r="E10280">
        <v>2024</v>
      </c>
      <c r="F10280">
        <v>34</v>
      </c>
      <c r="G10280" t="s">
        <v>302</v>
      </c>
      <c r="H10280" t="s">
        <v>80</v>
      </c>
      <c r="I10280">
        <v>96</v>
      </c>
      <c r="L10280" t="s">
        <v>570</v>
      </c>
      <c r="M10280">
        <v>91.2</v>
      </c>
      <c r="N10280">
        <v>4.8</v>
      </c>
      <c r="O10280" t="s">
        <v>395</v>
      </c>
    </row>
    <row r="10281" spans="1:15" hidden="1" x14ac:dyDescent="0.35">
      <c r="A10281" t="s">
        <v>569</v>
      </c>
      <c r="B10281" t="s">
        <v>84</v>
      </c>
      <c r="C10281" t="s">
        <v>337</v>
      </c>
      <c r="D10281" t="s">
        <v>78</v>
      </c>
      <c r="E10281">
        <v>2024</v>
      </c>
      <c r="F10281">
        <v>34</v>
      </c>
      <c r="G10281" t="s">
        <v>302</v>
      </c>
      <c r="H10281" t="s">
        <v>80</v>
      </c>
      <c r="I10281">
        <v>12</v>
      </c>
      <c r="L10281" t="s">
        <v>570</v>
      </c>
      <c r="M10281">
        <v>11.4</v>
      </c>
      <c r="N10281">
        <v>0.6</v>
      </c>
      <c r="O10281" t="s">
        <v>395</v>
      </c>
    </row>
    <row r="10282" spans="1:15" hidden="1" x14ac:dyDescent="0.35">
      <c r="A10282" t="s">
        <v>569</v>
      </c>
      <c r="B10282" t="s">
        <v>84</v>
      </c>
      <c r="C10282" t="s">
        <v>337</v>
      </c>
      <c r="D10282" t="s">
        <v>78</v>
      </c>
      <c r="E10282">
        <v>2024</v>
      </c>
      <c r="F10282">
        <v>34</v>
      </c>
      <c r="G10282" t="s">
        <v>302</v>
      </c>
      <c r="H10282" t="s">
        <v>80</v>
      </c>
      <c r="I10282">
        <v>154</v>
      </c>
      <c r="L10282" t="s">
        <v>570</v>
      </c>
      <c r="M10282">
        <v>146.30000000000001</v>
      </c>
      <c r="N10282">
        <v>7.7</v>
      </c>
      <c r="O10282" t="s">
        <v>395</v>
      </c>
    </row>
    <row r="10283" spans="1:15" hidden="1" x14ac:dyDescent="0.35">
      <c r="A10283" t="s">
        <v>569</v>
      </c>
      <c r="B10283" t="s">
        <v>84</v>
      </c>
      <c r="C10283" t="s">
        <v>337</v>
      </c>
      <c r="D10283" t="s">
        <v>78</v>
      </c>
      <c r="E10283">
        <v>2024</v>
      </c>
      <c r="F10283">
        <v>34</v>
      </c>
      <c r="G10283" t="s">
        <v>302</v>
      </c>
      <c r="H10283" t="s">
        <v>80</v>
      </c>
      <c r="I10283">
        <v>24</v>
      </c>
      <c r="L10283" t="s">
        <v>570</v>
      </c>
      <c r="M10283">
        <v>22.8</v>
      </c>
      <c r="N10283">
        <v>1.2</v>
      </c>
      <c r="O10283" t="s">
        <v>395</v>
      </c>
    </row>
    <row r="10284" spans="1:15" hidden="1" x14ac:dyDescent="0.35">
      <c r="A10284" t="s">
        <v>569</v>
      </c>
      <c r="B10284" t="s">
        <v>84</v>
      </c>
      <c r="C10284" t="s">
        <v>337</v>
      </c>
      <c r="D10284" t="s">
        <v>78</v>
      </c>
      <c r="E10284">
        <v>2025</v>
      </c>
      <c r="F10284">
        <v>34</v>
      </c>
      <c r="G10284" t="s">
        <v>302</v>
      </c>
      <c r="H10284" t="s">
        <v>80</v>
      </c>
      <c r="I10284">
        <v>157</v>
      </c>
      <c r="L10284" t="s">
        <v>570</v>
      </c>
      <c r="M10284">
        <v>149.15</v>
      </c>
      <c r="N10284">
        <v>7.85</v>
      </c>
      <c r="O10284" t="s">
        <v>395</v>
      </c>
    </row>
    <row r="10285" spans="1:15" hidden="1" x14ac:dyDescent="0.35">
      <c r="A10285" t="s">
        <v>569</v>
      </c>
      <c r="B10285" t="s">
        <v>84</v>
      </c>
      <c r="C10285" t="s">
        <v>337</v>
      </c>
      <c r="D10285" t="s">
        <v>78</v>
      </c>
      <c r="E10285">
        <v>2025</v>
      </c>
      <c r="F10285">
        <v>34</v>
      </c>
      <c r="G10285" t="s">
        <v>302</v>
      </c>
      <c r="H10285" t="s">
        <v>80</v>
      </c>
      <c r="I10285">
        <v>9</v>
      </c>
      <c r="L10285" t="s">
        <v>570</v>
      </c>
      <c r="M10285">
        <v>8.5500000000000007</v>
      </c>
      <c r="N10285">
        <v>0.45</v>
      </c>
      <c r="O10285" t="s">
        <v>395</v>
      </c>
    </row>
    <row r="10286" spans="1:15" hidden="1" x14ac:dyDescent="0.35">
      <c r="A10286" t="s">
        <v>569</v>
      </c>
      <c r="B10286" t="s">
        <v>84</v>
      </c>
      <c r="C10286" t="s">
        <v>337</v>
      </c>
      <c r="D10286" t="s">
        <v>78</v>
      </c>
      <c r="E10286">
        <v>2025</v>
      </c>
      <c r="F10286">
        <v>34</v>
      </c>
      <c r="G10286" t="s">
        <v>302</v>
      </c>
      <c r="H10286" t="s">
        <v>80</v>
      </c>
      <c r="I10286">
        <v>243</v>
      </c>
      <c r="L10286" t="s">
        <v>570</v>
      </c>
      <c r="M10286">
        <v>230.85</v>
      </c>
      <c r="N10286">
        <v>12.15</v>
      </c>
      <c r="O10286" t="s">
        <v>395</v>
      </c>
    </row>
    <row r="10287" spans="1:15" hidden="1" x14ac:dyDescent="0.35">
      <c r="A10287" t="s">
        <v>569</v>
      </c>
      <c r="B10287" t="s">
        <v>84</v>
      </c>
      <c r="C10287" t="s">
        <v>337</v>
      </c>
      <c r="D10287" t="s">
        <v>78</v>
      </c>
      <c r="E10287">
        <v>2025</v>
      </c>
      <c r="F10287">
        <v>34</v>
      </c>
      <c r="G10287" t="s">
        <v>302</v>
      </c>
      <c r="H10287" t="s">
        <v>80</v>
      </c>
      <c r="I10287">
        <v>27</v>
      </c>
      <c r="L10287" t="s">
        <v>570</v>
      </c>
      <c r="M10287">
        <v>25.65</v>
      </c>
      <c r="N10287">
        <v>1.35</v>
      </c>
      <c r="O10287" t="s">
        <v>395</v>
      </c>
    </row>
    <row r="10288" spans="1:15" hidden="1" x14ac:dyDescent="0.35">
      <c r="A10288" t="s">
        <v>569</v>
      </c>
      <c r="B10288" t="s">
        <v>84</v>
      </c>
      <c r="C10288" t="s">
        <v>337</v>
      </c>
      <c r="D10288" t="s">
        <v>78</v>
      </c>
      <c r="E10288">
        <v>2025</v>
      </c>
      <c r="F10288">
        <v>34</v>
      </c>
      <c r="G10288" t="s">
        <v>302</v>
      </c>
      <c r="H10288" t="s">
        <v>81</v>
      </c>
      <c r="I10288">
        <v>583</v>
      </c>
      <c r="L10288" t="s">
        <v>570</v>
      </c>
      <c r="M10288">
        <v>553.85</v>
      </c>
      <c r="N10288">
        <v>29.15</v>
      </c>
      <c r="O10288" t="s">
        <v>395</v>
      </c>
    </row>
    <row r="10289" spans="1:15" hidden="1" x14ac:dyDescent="0.35">
      <c r="A10289" t="s">
        <v>569</v>
      </c>
      <c r="B10289" t="s">
        <v>84</v>
      </c>
      <c r="C10289" t="s">
        <v>337</v>
      </c>
      <c r="D10289" t="s">
        <v>78</v>
      </c>
      <c r="E10289">
        <v>2025</v>
      </c>
      <c r="F10289">
        <v>34</v>
      </c>
      <c r="G10289" t="s">
        <v>302</v>
      </c>
      <c r="H10289" t="s">
        <v>81</v>
      </c>
      <c r="I10289">
        <v>415</v>
      </c>
      <c r="L10289" t="s">
        <v>570</v>
      </c>
      <c r="M10289">
        <v>394.25</v>
      </c>
      <c r="N10289">
        <v>20.75</v>
      </c>
      <c r="O10289" t="s">
        <v>395</v>
      </c>
    </row>
    <row r="10290" spans="1:15" hidden="1" x14ac:dyDescent="0.35">
      <c r="A10290" t="s">
        <v>569</v>
      </c>
      <c r="B10290" t="s">
        <v>84</v>
      </c>
      <c r="C10290" t="s">
        <v>331</v>
      </c>
      <c r="D10290" t="s">
        <v>78</v>
      </c>
      <c r="E10290">
        <v>2020</v>
      </c>
      <c r="F10290">
        <v>34</v>
      </c>
      <c r="G10290" t="s">
        <v>302</v>
      </c>
      <c r="H10290" t="s">
        <v>80</v>
      </c>
      <c r="I10290">
        <v>58</v>
      </c>
      <c r="L10290" t="s">
        <v>570</v>
      </c>
      <c r="M10290">
        <v>55.62</v>
      </c>
      <c r="N10290">
        <v>2.38</v>
      </c>
      <c r="O10290" t="s">
        <v>397</v>
      </c>
    </row>
    <row r="10291" spans="1:15" hidden="1" x14ac:dyDescent="0.35">
      <c r="A10291" t="s">
        <v>569</v>
      </c>
      <c r="B10291" t="s">
        <v>84</v>
      </c>
      <c r="C10291" t="s">
        <v>331</v>
      </c>
      <c r="D10291" t="s">
        <v>78</v>
      </c>
      <c r="E10291">
        <v>2020</v>
      </c>
      <c r="F10291">
        <v>34</v>
      </c>
      <c r="G10291" t="s">
        <v>302</v>
      </c>
      <c r="H10291" t="s">
        <v>80</v>
      </c>
      <c r="I10291">
        <v>20</v>
      </c>
      <c r="L10291" t="s">
        <v>570</v>
      </c>
      <c r="M10291">
        <v>19.18</v>
      </c>
      <c r="N10291">
        <v>0.82</v>
      </c>
      <c r="O10291" t="s">
        <v>397</v>
      </c>
    </row>
    <row r="10292" spans="1:15" hidden="1" x14ac:dyDescent="0.35">
      <c r="A10292" t="s">
        <v>569</v>
      </c>
      <c r="B10292" t="s">
        <v>84</v>
      </c>
      <c r="C10292" t="s">
        <v>331</v>
      </c>
      <c r="D10292" t="s">
        <v>78</v>
      </c>
      <c r="E10292">
        <v>2020</v>
      </c>
      <c r="F10292">
        <v>34</v>
      </c>
      <c r="G10292" t="s">
        <v>302</v>
      </c>
      <c r="H10292" t="s">
        <v>81</v>
      </c>
      <c r="I10292">
        <v>6</v>
      </c>
      <c r="L10292" t="s">
        <v>570</v>
      </c>
      <c r="M10292">
        <v>5.75</v>
      </c>
      <c r="N10292">
        <v>0.25</v>
      </c>
      <c r="O10292" t="s">
        <v>397</v>
      </c>
    </row>
    <row r="10293" spans="1:15" hidden="1" x14ac:dyDescent="0.35">
      <c r="A10293" t="s">
        <v>569</v>
      </c>
      <c r="B10293" t="s">
        <v>84</v>
      </c>
      <c r="C10293" t="s">
        <v>331</v>
      </c>
      <c r="D10293" t="s">
        <v>78</v>
      </c>
      <c r="E10293">
        <v>2020</v>
      </c>
      <c r="F10293">
        <v>34</v>
      </c>
      <c r="G10293" t="s">
        <v>302</v>
      </c>
      <c r="H10293" t="s">
        <v>81</v>
      </c>
      <c r="I10293">
        <v>12</v>
      </c>
      <c r="L10293" t="s">
        <v>570</v>
      </c>
      <c r="M10293">
        <v>11.51</v>
      </c>
      <c r="N10293">
        <v>0.49</v>
      </c>
      <c r="O10293" t="s">
        <v>397</v>
      </c>
    </row>
    <row r="10294" spans="1:15" hidden="1" x14ac:dyDescent="0.35">
      <c r="A10294" t="s">
        <v>569</v>
      </c>
      <c r="B10294" t="s">
        <v>84</v>
      </c>
      <c r="C10294" t="s">
        <v>331</v>
      </c>
      <c r="D10294" t="s">
        <v>78</v>
      </c>
      <c r="E10294">
        <v>2021</v>
      </c>
      <c r="F10294">
        <v>34</v>
      </c>
      <c r="G10294" t="s">
        <v>302</v>
      </c>
      <c r="H10294" t="s">
        <v>80</v>
      </c>
      <c r="I10294">
        <v>5</v>
      </c>
      <c r="L10294" t="s">
        <v>570</v>
      </c>
      <c r="M10294">
        <v>4.79</v>
      </c>
      <c r="N10294">
        <v>0.21</v>
      </c>
      <c r="O10294" t="s">
        <v>397</v>
      </c>
    </row>
    <row r="10295" spans="1:15" hidden="1" x14ac:dyDescent="0.35">
      <c r="A10295" t="s">
        <v>569</v>
      </c>
      <c r="B10295" t="s">
        <v>84</v>
      </c>
      <c r="C10295" t="s">
        <v>331</v>
      </c>
      <c r="D10295" t="s">
        <v>78</v>
      </c>
      <c r="E10295">
        <v>2021</v>
      </c>
      <c r="F10295">
        <v>34</v>
      </c>
      <c r="G10295" t="s">
        <v>302</v>
      </c>
      <c r="H10295" t="s">
        <v>80</v>
      </c>
      <c r="I10295">
        <v>21</v>
      </c>
      <c r="L10295" t="s">
        <v>570</v>
      </c>
      <c r="M10295">
        <v>20.14</v>
      </c>
      <c r="N10295">
        <v>0.86</v>
      </c>
      <c r="O10295" t="s">
        <v>397</v>
      </c>
    </row>
    <row r="10296" spans="1:15" hidden="1" x14ac:dyDescent="0.35">
      <c r="A10296" t="s">
        <v>569</v>
      </c>
      <c r="B10296" t="s">
        <v>84</v>
      </c>
      <c r="C10296" t="s">
        <v>331</v>
      </c>
      <c r="D10296" t="s">
        <v>78</v>
      </c>
      <c r="E10296">
        <v>2021</v>
      </c>
      <c r="F10296">
        <v>34</v>
      </c>
      <c r="G10296" t="s">
        <v>302</v>
      </c>
      <c r="H10296" t="s">
        <v>81</v>
      </c>
      <c r="I10296">
        <v>1</v>
      </c>
      <c r="L10296" t="s">
        <v>570</v>
      </c>
      <c r="M10296">
        <v>0.96</v>
      </c>
      <c r="N10296">
        <v>0.04</v>
      </c>
      <c r="O10296" t="s">
        <v>397</v>
      </c>
    </row>
    <row r="10297" spans="1:15" hidden="1" x14ac:dyDescent="0.35">
      <c r="A10297" t="s">
        <v>569</v>
      </c>
      <c r="B10297" t="s">
        <v>84</v>
      </c>
      <c r="C10297" t="s">
        <v>331</v>
      </c>
      <c r="D10297" t="s">
        <v>78</v>
      </c>
      <c r="E10297">
        <v>2021</v>
      </c>
      <c r="F10297">
        <v>34</v>
      </c>
      <c r="G10297" t="s">
        <v>302</v>
      </c>
      <c r="H10297" t="s">
        <v>80</v>
      </c>
      <c r="I10297">
        <v>782</v>
      </c>
      <c r="L10297" t="s">
        <v>570</v>
      </c>
      <c r="M10297">
        <v>749.9</v>
      </c>
      <c r="N10297">
        <v>32.1</v>
      </c>
      <c r="O10297" t="s">
        <v>397</v>
      </c>
    </row>
    <row r="10298" spans="1:15" hidden="1" x14ac:dyDescent="0.35">
      <c r="A10298" t="s">
        <v>569</v>
      </c>
      <c r="B10298" t="s">
        <v>84</v>
      </c>
      <c r="C10298" t="s">
        <v>331</v>
      </c>
      <c r="D10298" t="s">
        <v>78</v>
      </c>
      <c r="E10298">
        <v>2021</v>
      </c>
      <c r="F10298">
        <v>34</v>
      </c>
      <c r="G10298" t="s">
        <v>302</v>
      </c>
      <c r="H10298" t="s">
        <v>80</v>
      </c>
      <c r="I10298">
        <v>308</v>
      </c>
      <c r="L10298" t="s">
        <v>570</v>
      </c>
      <c r="M10298">
        <v>295.36</v>
      </c>
      <c r="N10298">
        <v>12.64</v>
      </c>
      <c r="O10298" t="s">
        <v>397</v>
      </c>
    </row>
    <row r="10299" spans="1:15" hidden="1" x14ac:dyDescent="0.35">
      <c r="A10299" t="s">
        <v>569</v>
      </c>
      <c r="B10299" t="s">
        <v>84</v>
      </c>
      <c r="C10299" t="s">
        <v>331</v>
      </c>
      <c r="D10299" t="s">
        <v>78</v>
      </c>
      <c r="E10299">
        <v>2021</v>
      </c>
      <c r="F10299">
        <v>34</v>
      </c>
      <c r="G10299" t="s">
        <v>302</v>
      </c>
      <c r="H10299" t="s">
        <v>81</v>
      </c>
      <c r="I10299">
        <v>73</v>
      </c>
      <c r="L10299" t="s">
        <v>570</v>
      </c>
      <c r="M10299">
        <v>70</v>
      </c>
      <c r="N10299">
        <v>3</v>
      </c>
      <c r="O10299" t="s">
        <v>397</v>
      </c>
    </row>
    <row r="10300" spans="1:15" hidden="1" x14ac:dyDescent="0.35">
      <c r="A10300" t="s">
        <v>569</v>
      </c>
      <c r="B10300" t="s">
        <v>84</v>
      </c>
      <c r="C10300" t="s">
        <v>331</v>
      </c>
      <c r="D10300" t="s">
        <v>78</v>
      </c>
      <c r="E10300">
        <v>2022</v>
      </c>
      <c r="F10300">
        <v>34</v>
      </c>
      <c r="G10300" t="s">
        <v>302</v>
      </c>
      <c r="H10300" t="s">
        <v>80</v>
      </c>
      <c r="I10300">
        <v>121</v>
      </c>
      <c r="L10300" t="s">
        <v>570</v>
      </c>
      <c r="M10300">
        <v>116.03</v>
      </c>
      <c r="N10300">
        <v>4.97</v>
      </c>
      <c r="O10300" t="s">
        <v>397</v>
      </c>
    </row>
    <row r="10301" spans="1:15" hidden="1" x14ac:dyDescent="0.35">
      <c r="A10301" t="s">
        <v>569</v>
      </c>
      <c r="B10301" t="s">
        <v>84</v>
      </c>
      <c r="C10301" t="s">
        <v>331</v>
      </c>
      <c r="D10301" t="s">
        <v>78</v>
      </c>
      <c r="E10301">
        <v>2022</v>
      </c>
      <c r="F10301">
        <v>34</v>
      </c>
      <c r="G10301" t="s">
        <v>302</v>
      </c>
      <c r="H10301" t="s">
        <v>80</v>
      </c>
      <c r="I10301">
        <v>101</v>
      </c>
      <c r="L10301" t="s">
        <v>570</v>
      </c>
      <c r="M10301">
        <v>96.85</v>
      </c>
      <c r="N10301">
        <v>4.1500000000000004</v>
      </c>
      <c r="O10301" t="s">
        <v>397</v>
      </c>
    </row>
    <row r="10302" spans="1:15" hidden="1" x14ac:dyDescent="0.35">
      <c r="A10302" t="s">
        <v>569</v>
      </c>
      <c r="B10302" t="s">
        <v>84</v>
      </c>
      <c r="C10302" t="s">
        <v>331</v>
      </c>
      <c r="D10302" t="s">
        <v>78</v>
      </c>
      <c r="E10302">
        <v>2022</v>
      </c>
      <c r="F10302">
        <v>34</v>
      </c>
      <c r="G10302" t="s">
        <v>302</v>
      </c>
      <c r="H10302" t="s">
        <v>80</v>
      </c>
      <c r="I10302">
        <v>271</v>
      </c>
      <c r="L10302" t="s">
        <v>570</v>
      </c>
      <c r="M10302">
        <v>259.88</v>
      </c>
      <c r="N10302">
        <v>11.12</v>
      </c>
      <c r="O10302" t="s">
        <v>397</v>
      </c>
    </row>
    <row r="10303" spans="1:15" hidden="1" x14ac:dyDescent="0.35">
      <c r="A10303" t="s">
        <v>569</v>
      </c>
      <c r="B10303" t="s">
        <v>84</v>
      </c>
      <c r="C10303" t="s">
        <v>331</v>
      </c>
      <c r="D10303" t="s">
        <v>78</v>
      </c>
      <c r="E10303">
        <v>2022</v>
      </c>
      <c r="F10303">
        <v>34</v>
      </c>
      <c r="G10303" t="s">
        <v>302</v>
      </c>
      <c r="H10303" t="s">
        <v>81</v>
      </c>
      <c r="I10303">
        <v>178</v>
      </c>
      <c r="L10303" t="s">
        <v>570</v>
      </c>
      <c r="M10303">
        <v>170.69</v>
      </c>
      <c r="N10303">
        <v>7.31</v>
      </c>
      <c r="O10303" t="s">
        <v>397</v>
      </c>
    </row>
    <row r="10304" spans="1:15" hidden="1" x14ac:dyDescent="0.35">
      <c r="A10304" t="s">
        <v>569</v>
      </c>
      <c r="B10304" t="s">
        <v>84</v>
      </c>
      <c r="C10304" t="s">
        <v>331</v>
      </c>
      <c r="D10304" t="s">
        <v>78</v>
      </c>
      <c r="E10304">
        <v>2022</v>
      </c>
      <c r="F10304">
        <v>34</v>
      </c>
      <c r="G10304" t="s">
        <v>302</v>
      </c>
      <c r="H10304" t="s">
        <v>80</v>
      </c>
      <c r="I10304">
        <v>3892</v>
      </c>
      <c r="L10304" t="s">
        <v>570</v>
      </c>
      <c r="M10304">
        <v>3732.24</v>
      </c>
      <c r="N10304">
        <v>159.76</v>
      </c>
      <c r="O10304" t="s">
        <v>397</v>
      </c>
    </row>
    <row r="10305" spans="1:15" hidden="1" x14ac:dyDescent="0.35">
      <c r="A10305" t="s">
        <v>569</v>
      </c>
      <c r="B10305" t="s">
        <v>84</v>
      </c>
      <c r="C10305" t="s">
        <v>331</v>
      </c>
      <c r="D10305" t="s">
        <v>78</v>
      </c>
      <c r="E10305">
        <v>2022</v>
      </c>
      <c r="F10305">
        <v>34</v>
      </c>
      <c r="G10305" t="s">
        <v>302</v>
      </c>
      <c r="H10305" t="s">
        <v>80</v>
      </c>
      <c r="I10305">
        <v>128</v>
      </c>
      <c r="L10305" t="s">
        <v>570</v>
      </c>
      <c r="M10305">
        <v>121.6</v>
      </c>
      <c r="N10305">
        <v>6.4</v>
      </c>
      <c r="O10305" t="s">
        <v>397</v>
      </c>
    </row>
    <row r="10306" spans="1:15" hidden="1" x14ac:dyDescent="0.35">
      <c r="A10306" t="s">
        <v>569</v>
      </c>
      <c r="B10306" t="s">
        <v>84</v>
      </c>
      <c r="C10306" t="s">
        <v>331</v>
      </c>
      <c r="D10306" t="s">
        <v>78</v>
      </c>
      <c r="E10306">
        <v>2022</v>
      </c>
      <c r="F10306">
        <v>34</v>
      </c>
      <c r="G10306" t="s">
        <v>302</v>
      </c>
      <c r="H10306" t="s">
        <v>80</v>
      </c>
      <c r="I10306">
        <v>864</v>
      </c>
      <c r="L10306" t="s">
        <v>570</v>
      </c>
      <c r="M10306">
        <v>828.53</v>
      </c>
      <c r="N10306">
        <v>35.47</v>
      </c>
      <c r="O10306" t="s">
        <v>397</v>
      </c>
    </row>
    <row r="10307" spans="1:15" hidden="1" x14ac:dyDescent="0.35">
      <c r="A10307" t="s">
        <v>569</v>
      </c>
      <c r="B10307" t="s">
        <v>84</v>
      </c>
      <c r="C10307" t="s">
        <v>331</v>
      </c>
      <c r="D10307" t="s">
        <v>78</v>
      </c>
      <c r="E10307">
        <v>2022</v>
      </c>
      <c r="F10307">
        <v>34</v>
      </c>
      <c r="G10307" t="s">
        <v>302</v>
      </c>
      <c r="H10307" t="s">
        <v>81</v>
      </c>
      <c r="I10307">
        <v>155</v>
      </c>
      <c r="L10307" t="s">
        <v>570</v>
      </c>
      <c r="M10307">
        <v>148.63999999999999</v>
      </c>
      <c r="N10307">
        <v>6.36</v>
      </c>
      <c r="O10307" t="s">
        <v>397</v>
      </c>
    </row>
    <row r="10308" spans="1:15" hidden="1" x14ac:dyDescent="0.35">
      <c r="A10308" t="s">
        <v>569</v>
      </c>
      <c r="B10308" t="s">
        <v>84</v>
      </c>
      <c r="C10308" t="s">
        <v>331</v>
      </c>
      <c r="D10308" t="s">
        <v>78</v>
      </c>
      <c r="E10308">
        <v>2022</v>
      </c>
      <c r="F10308">
        <v>34</v>
      </c>
      <c r="G10308" t="s">
        <v>302</v>
      </c>
      <c r="H10308" t="s">
        <v>81</v>
      </c>
      <c r="I10308">
        <v>323</v>
      </c>
      <c r="L10308" t="s">
        <v>570</v>
      </c>
      <c r="M10308">
        <v>306.85000000000002</v>
      </c>
      <c r="N10308">
        <v>16.149999999999999</v>
      </c>
      <c r="O10308" t="s">
        <v>397</v>
      </c>
    </row>
    <row r="10309" spans="1:15" hidden="1" x14ac:dyDescent="0.35">
      <c r="A10309" t="s">
        <v>569</v>
      </c>
      <c r="B10309" t="s">
        <v>84</v>
      </c>
      <c r="C10309" t="s">
        <v>331</v>
      </c>
      <c r="D10309" t="s">
        <v>78</v>
      </c>
      <c r="E10309">
        <v>2023</v>
      </c>
      <c r="F10309">
        <v>34</v>
      </c>
      <c r="G10309" t="s">
        <v>302</v>
      </c>
      <c r="H10309" t="s">
        <v>80</v>
      </c>
      <c r="I10309">
        <v>1257</v>
      </c>
      <c r="L10309" t="s">
        <v>570</v>
      </c>
      <c r="M10309">
        <v>1205.4000000000001</v>
      </c>
      <c r="N10309">
        <v>51.6</v>
      </c>
      <c r="O10309" t="s">
        <v>397</v>
      </c>
    </row>
    <row r="10310" spans="1:15" hidden="1" x14ac:dyDescent="0.35">
      <c r="A10310" t="s">
        <v>569</v>
      </c>
      <c r="B10310" t="s">
        <v>84</v>
      </c>
      <c r="C10310" t="s">
        <v>331</v>
      </c>
      <c r="D10310" t="s">
        <v>78</v>
      </c>
      <c r="E10310">
        <v>2023</v>
      </c>
      <c r="F10310">
        <v>34</v>
      </c>
      <c r="G10310" t="s">
        <v>302</v>
      </c>
      <c r="H10310" t="s">
        <v>80</v>
      </c>
      <c r="I10310">
        <v>223</v>
      </c>
      <c r="L10310" t="s">
        <v>570</v>
      </c>
      <c r="M10310">
        <v>211.85</v>
      </c>
      <c r="N10310">
        <v>11.15</v>
      </c>
      <c r="O10310" t="s">
        <v>397</v>
      </c>
    </row>
    <row r="10311" spans="1:15" hidden="1" x14ac:dyDescent="0.35">
      <c r="A10311" t="s">
        <v>569</v>
      </c>
      <c r="B10311" t="s">
        <v>84</v>
      </c>
      <c r="C10311" t="s">
        <v>331</v>
      </c>
      <c r="D10311" t="s">
        <v>78</v>
      </c>
      <c r="E10311">
        <v>2023</v>
      </c>
      <c r="F10311">
        <v>34</v>
      </c>
      <c r="G10311" t="s">
        <v>302</v>
      </c>
      <c r="H10311" t="s">
        <v>80</v>
      </c>
      <c r="I10311">
        <v>1222</v>
      </c>
      <c r="L10311" t="s">
        <v>570</v>
      </c>
      <c r="M10311">
        <v>1171.8399999999999</v>
      </c>
      <c r="N10311">
        <v>50.16</v>
      </c>
      <c r="O10311" t="s">
        <v>397</v>
      </c>
    </row>
    <row r="10312" spans="1:15" hidden="1" x14ac:dyDescent="0.35">
      <c r="A10312" t="s">
        <v>569</v>
      </c>
      <c r="B10312" t="s">
        <v>84</v>
      </c>
      <c r="C10312" t="s">
        <v>331</v>
      </c>
      <c r="D10312" t="s">
        <v>78</v>
      </c>
      <c r="E10312">
        <v>2023</v>
      </c>
      <c r="F10312">
        <v>34</v>
      </c>
      <c r="G10312" t="s">
        <v>302</v>
      </c>
      <c r="H10312" t="s">
        <v>80</v>
      </c>
      <c r="I10312">
        <v>1596</v>
      </c>
      <c r="L10312" t="s">
        <v>570</v>
      </c>
      <c r="M10312">
        <v>1516.2</v>
      </c>
      <c r="N10312">
        <v>79.8</v>
      </c>
      <c r="O10312" t="s">
        <v>397</v>
      </c>
    </row>
    <row r="10313" spans="1:15" hidden="1" x14ac:dyDescent="0.35">
      <c r="A10313" t="s">
        <v>569</v>
      </c>
      <c r="B10313" t="s">
        <v>84</v>
      </c>
      <c r="C10313" t="s">
        <v>331</v>
      </c>
      <c r="D10313" t="s">
        <v>78</v>
      </c>
      <c r="E10313">
        <v>2023</v>
      </c>
      <c r="F10313">
        <v>34</v>
      </c>
      <c r="G10313" t="s">
        <v>302</v>
      </c>
      <c r="H10313" t="s">
        <v>81</v>
      </c>
      <c r="I10313">
        <v>1211</v>
      </c>
      <c r="L10313" t="s">
        <v>570</v>
      </c>
      <c r="M10313">
        <v>1161.29</v>
      </c>
      <c r="N10313">
        <v>49.71</v>
      </c>
      <c r="O10313" t="s">
        <v>397</v>
      </c>
    </row>
    <row r="10314" spans="1:15" hidden="1" x14ac:dyDescent="0.35">
      <c r="A10314" t="s">
        <v>569</v>
      </c>
      <c r="B10314" t="s">
        <v>84</v>
      </c>
      <c r="C10314" t="s">
        <v>331</v>
      </c>
      <c r="D10314" t="s">
        <v>78</v>
      </c>
      <c r="E10314">
        <v>2023</v>
      </c>
      <c r="F10314">
        <v>34</v>
      </c>
      <c r="G10314" t="s">
        <v>302</v>
      </c>
      <c r="H10314" t="s">
        <v>81</v>
      </c>
      <c r="I10314">
        <v>100</v>
      </c>
      <c r="L10314" t="s">
        <v>570</v>
      </c>
      <c r="M10314">
        <v>95.9</v>
      </c>
      <c r="N10314">
        <v>4.0999999999999996</v>
      </c>
      <c r="O10314" t="s">
        <v>397</v>
      </c>
    </row>
    <row r="10315" spans="1:15" hidden="1" x14ac:dyDescent="0.35">
      <c r="A10315" t="s">
        <v>569</v>
      </c>
      <c r="B10315" t="s">
        <v>84</v>
      </c>
      <c r="C10315" t="s">
        <v>331</v>
      </c>
      <c r="D10315" t="s">
        <v>78</v>
      </c>
      <c r="E10315">
        <v>2023</v>
      </c>
      <c r="F10315">
        <v>67</v>
      </c>
      <c r="G10315" t="s">
        <v>303</v>
      </c>
      <c r="H10315" t="s">
        <v>81</v>
      </c>
      <c r="I10315">
        <v>3096</v>
      </c>
      <c r="J10315">
        <v>0</v>
      </c>
      <c r="K10315">
        <v>3096</v>
      </c>
      <c r="L10315" t="s">
        <v>570</v>
      </c>
      <c r="O10315" t="s">
        <v>397</v>
      </c>
    </row>
    <row r="10316" spans="1:15" hidden="1" x14ac:dyDescent="0.35">
      <c r="A10316" t="s">
        <v>569</v>
      </c>
      <c r="B10316" t="s">
        <v>84</v>
      </c>
      <c r="C10316" t="s">
        <v>331</v>
      </c>
      <c r="D10316" t="s">
        <v>78</v>
      </c>
      <c r="E10316">
        <v>2023</v>
      </c>
      <c r="F10316">
        <v>67</v>
      </c>
      <c r="G10316" t="s">
        <v>303</v>
      </c>
      <c r="H10316" t="s">
        <v>81</v>
      </c>
      <c r="I10316">
        <v>555</v>
      </c>
      <c r="J10316">
        <v>0</v>
      </c>
      <c r="K10316">
        <v>555</v>
      </c>
      <c r="L10316" t="s">
        <v>570</v>
      </c>
      <c r="O10316" t="s">
        <v>397</v>
      </c>
    </row>
    <row r="10317" spans="1:15" hidden="1" x14ac:dyDescent="0.35">
      <c r="A10317" t="s">
        <v>569</v>
      </c>
      <c r="B10317" t="s">
        <v>84</v>
      </c>
      <c r="C10317" t="s">
        <v>331</v>
      </c>
      <c r="D10317" t="s">
        <v>78</v>
      </c>
      <c r="E10317">
        <v>2023</v>
      </c>
      <c r="F10317">
        <v>34</v>
      </c>
      <c r="G10317" t="s">
        <v>302</v>
      </c>
      <c r="H10317" t="s">
        <v>80</v>
      </c>
      <c r="I10317">
        <v>7222</v>
      </c>
      <c r="L10317" t="s">
        <v>570</v>
      </c>
      <c r="M10317">
        <v>6925.55</v>
      </c>
      <c r="N10317">
        <v>296.45</v>
      </c>
      <c r="O10317" t="s">
        <v>397</v>
      </c>
    </row>
    <row r="10318" spans="1:15" hidden="1" x14ac:dyDescent="0.35">
      <c r="A10318" t="s">
        <v>569</v>
      </c>
      <c r="B10318" t="s">
        <v>84</v>
      </c>
      <c r="C10318" t="s">
        <v>331</v>
      </c>
      <c r="D10318" t="s">
        <v>78</v>
      </c>
      <c r="E10318">
        <v>2023</v>
      </c>
      <c r="F10318">
        <v>34</v>
      </c>
      <c r="G10318" t="s">
        <v>302</v>
      </c>
      <c r="H10318" t="s">
        <v>80</v>
      </c>
      <c r="I10318">
        <v>502</v>
      </c>
      <c r="L10318" t="s">
        <v>570</v>
      </c>
      <c r="M10318">
        <v>476.9</v>
      </c>
      <c r="N10318">
        <v>25.1</v>
      </c>
      <c r="O10318" t="s">
        <v>397</v>
      </c>
    </row>
    <row r="10319" spans="1:15" hidden="1" x14ac:dyDescent="0.35">
      <c r="A10319" t="s">
        <v>569</v>
      </c>
      <c r="B10319" t="s">
        <v>84</v>
      </c>
      <c r="C10319" t="s">
        <v>331</v>
      </c>
      <c r="D10319" t="s">
        <v>78</v>
      </c>
      <c r="E10319">
        <v>2023</v>
      </c>
      <c r="F10319">
        <v>34</v>
      </c>
      <c r="G10319" t="s">
        <v>302</v>
      </c>
      <c r="H10319" t="s">
        <v>80</v>
      </c>
      <c r="I10319">
        <v>1937</v>
      </c>
      <c r="L10319" t="s">
        <v>570</v>
      </c>
      <c r="M10319">
        <v>1857.49</v>
      </c>
      <c r="N10319">
        <v>79.510000000000005</v>
      </c>
      <c r="O10319" t="s">
        <v>397</v>
      </c>
    </row>
    <row r="10320" spans="1:15" hidden="1" x14ac:dyDescent="0.35">
      <c r="A10320" t="s">
        <v>569</v>
      </c>
      <c r="B10320" t="s">
        <v>84</v>
      </c>
      <c r="C10320" t="s">
        <v>331</v>
      </c>
      <c r="D10320" t="s">
        <v>78</v>
      </c>
      <c r="E10320">
        <v>2023</v>
      </c>
      <c r="F10320">
        <v>34</v>
      </c>
      <c r="G10320" t="s">
        <v>302</v>
      </c>
      <c r="H10320" t="s">
        <v>80</v>
      </c>
      <c r="I10320">
        <v>3590</v>
      </c>
      <c r="L10320" t="s">
        <v>570</v>
      </c>
      <c r="M10320">
        <v>3410.5</v>
      </c>
      <c r="N10320">
        <v>179.5</v>
      </c>
      <c r="O10320" t="s">
        <v>397</v>
      </c>
    </row>
    <row r="10321" spans="1:15" hidden="1" x14ac:dyDescent="0.35">
      <c r="A10321" t="s">
        <v>569</v>
      </c>
      <c r="B10321" t="s">
        <v>84</v>
      </c>
      <c r="C10321" t="s">
        <v>331</v>
      </c>
      <c r="D10321" t="s">
        <v>78</v>
      </c>
      <c r="E10321">
        <v>2023</v>
      </c>
      <c r="F10321">
        <v>34</v>
      </c>
      <c r="G10321" t="s">
        <v>302</v>
      </c>
      <c r="H10321" t="s">
        <v>81</v>
      </c>
      <c r="I10321">
        <v>86</v>
      </c>
      <c r="L10321" t="s">
        <v>570</v>
      </c>
      <c r="M10321">
        <v>82.47</v>
      </c>
      <c r="N10321">
        <v>3.53</v>
      </c>
      <c r="O10321" t="s">
        <v>397</v>
      </c>
    </row>
    <row r="10322" spans="1:15" x14ac:dyDescent="0.35">
      <c r="A10322" t="s">
        <v>569</v>
      </c>
      <c r="B10322" t="s">
        <v>84</v>
      </c>
      <c r="C10322" t="s">
        <v>331</v>
      </c>
      <c r="D10322" t="s">
        <v>78</v>
      </c>
      <c r="E10322">
        <v>2024</v>
      </c>
      <c r="F10322">
        <v>79</v>
      </c>
      <c r="G10322" t="s">
        <v>312</v>
      </c>
      <c r="H10322" t="s">
        <v>80</v>
      </c>
      <c r="I10322">
        <v>7382</v>
      </c>
      <c r="L10322" t="s">
        <v>570</v>
      </c>
      <c r="O10322" t="s">
        <v>397</v>
      </c>
    </row>
    <row r="10323" spans="1:15" x14ac:dyDescent="0.35">
      <c r="A10323" t="s">
        <v>569</v>
      </c>
      <c r="B10323" t="s">
        <v>84</v>
      </c>
      <c r="C10323" t="s">
        <v>331</v>
      </c>
      <c r="D10323" t="s">
        <v>78</v>
      </c>
      <c r="E10323">
        <v>2024</v>
      </c>
      <c r="F10323">
        <v>79</v>
      </c>
      <c r="G10323" t="s">
        <v>312</v>
      </c>
      <c r="H10323" t="s">
        <v>80</v>
      </c>
      <c r="I10323">
        <v>200</v>
      </c>
      <c r="L10323" t="s">
        <v>570</v>
      </c>
      <c r="O10323" t="s">
        <v>397</v>
      </c>
    </row>
    <row r="10324" spans="1:15" x14ac:dyDescent="0.35">
      <c r="A10324" t="s">
        <v>569</v>
      </c>
      <c r="B10324" t="s">
        <v>84</v>
      </c>
      <c r="C10324" t="s">
        <v>331</v>
      </c>
      <c r="D10324" t="s">
        <v>78</v>
      </c>
      <c r="E10324">
        <v>2024</v>
      </c>
      <c r="F10324">
        <v>79</v>
      </c>
      <c r="G10324" t="s">
        <v>312</v>
      </c>
      <c r="H10324" t="s">
        <v>80</v>
      </c>
      <c r="I10324">
        <v>7370</v>
      </c>
      <c r="L10324" t="s">
        <v>570</v>
      </c>
      <c r="O10324" t="s">
        <v>397</v>
      </c>
    </row>
    <row r="10325" spans="1:15" x14ac:dyDescent="0.35">
      <c r="A10325" t="s">
        <v>569</v>
      </c>
      <c r="B10325" t="s">
        <v>84</v>
      </c>
      <c r="C10325" t="s">
        <v>331</v>
      </c>
      <c r="D10325" t="s">
        <v>78</v>
      </c>
      <c r="E10325">
        <v>2024</v>
      </c>
      <c r="F10325">
        <v>79</v>
      </c>
      <c r="G10325" t="s">
        <v>312</v>
      </c>
      <c r="H10325" t="s">
        <v>80</v>
      </c>
      <c r="I10325">
        <v>1167</v>
      </c>
      <c r="L10325" t="s">
        <v>570</v>
      </c>
      <c r="O10325" t="s">
        <v>397</v>
      </c>
    </row>
    <row r="10326" spans="1:15" x14ac:dyDescent="0.35">
      <c r="A10326" t="s">
        <v>569</v>
      </c>
      <c r="B10326" t="s">
        <v>84</v>
      </c>
      <c r="C10326" t="s">
        <v>331</v>
      </c>
      <c r="D10326" t="s">
        <v>78</v>
      </c>
      <c r="E10326">
        <v>2024</v>
      </c>
      <c r="F10326">
        <v>79</v>
      </c>
      <c r="G10326" t="s">
        <v>312</v>
      </c>
      <c r="H10326" t="s">
        <v>81</v>
      </c>
      <c r="I10326">
        <v>1751</v>
      </c>
      <c r="L10326" t="s">
        <v>570</v>
      </c>
      <c r="O10326" t="s">
        <v>397</v>
      </c>
    </row>
    <row r="10327" spans="1:15" x14ac:dyDescent="0.35">
      <c r="A10327" t="s">
        <v>569</v>
      </c>
      <c r="B10327" t="s">
        <v>84</v>
      </c>
      <c r="C10327" t="s">
        <v>331</v>
      </c>
      <c r="D10327" t="s">
        <v>78</v>
      </c>
      <c r="E10327">
        <v>2024</v>
      </c>
      <c r="F10327">
        <v>79</v>
      </c>
      <c r="G10327" t="s">
        <v>312</v>
      </c>
      <c r="H10327" t="s">
        <v>81</v>
      </c>
      <c r="I10327">
        <v>328</v>
      </c>
      <c r="L10327" t="s">
        <v>570</v>
      </c>
      <c r="O10327" t="s">
        <v>397</v>
      </c>
    </row>
    <row r="10328" spans="1:15" hidden="1" x14ac:dyDescent="0.35">
      <c r="A10328" t="s">
        <v>569</v>
      </c>
      <c r="B10328" t="s">
        <v>84</v>
      </c>
      <c r="C10328" t="s">
        <v>331</v>
      </c>
      <c r="D10328" t="s">
        <v>78</v>
      </c>
      <c r="E10328">
        <v>2024</v>
      </c>
      <c r="F10328">
        <v>34</v>
      </c>
      <c r="G10328" t="s">
        <v>302</v>
      </c>
      <c r="H10328" t="s">
        <v>80</v>
      </c>
      <c r="I10328">
        <v>7297</v>
      </c>
      <c r="L10328" t="s">
        <v>570</v>
      </c>
      <c r="M10328">
        <v>6997.47</v>
      </c>
      <c r="N10328">
        <v>299.52999999999997</v>
      </c>
      <c r="O10328" t="s">
        <v>397</v>
      </c>
    </row>
    <row r="10329" spans="1:15" hidden="1" x14ac:dyDescent="0.35">
      <c r="A10329" t="s">
        <v>569</v>
      </c>
      <c r="B10329" t="s">
        <v>84</v>
      </c>
      <c r="C10329" t="s">
        <v>331</v>
      </c>
      <c r="D10329" t="s">
        <v>78</v>
      </c>
      <c r="E10329">
        <v>2024</v>
      </c>
      <c r="F10329">
        <v>34</v>
      </c>
      <c r="G10329" t="s">
        <v>302</v>
      </c>
      <c r="H10329" t="s">
        <v>80</v>
      </c>
      <c r="I10329">
        <v>1032</v>
      </c>
      <c r="L10329" t="s">
        <v>570</v>
      </c>
      <c r="M10329">
        <v>980.4</v>
      </c>
      <c r="N10329">
        <v>51.6</v>
      </c>
      <c r="O10329" t="s">
        <v>397</v>
      </c>
    </row>
    <row r="10330" spans="1:15" hidden="1" x14ac:dyDescent="0.35">
      <c r="A10330" t="s">
        <v>569</v>
      </c>
      <c r="B10330" t="s">
        <v>84</v>
      </c>
      <c r="C10330" t="s">
        <v>331</v>
      </c>
      <c r="D10330" t="s">
        <v>78</v>
      </c>
      <c r="E10330">
        <v>2024</v>
      </c>
      <c r="F10330">
        <v>34</v>
      </c>
      <c r="G10330" t="s">
        <v>302</v>
      </c>
      <c r="H10330" t="s">
        <v>80</v>
      </c>
      <c r="I10330">
        <v>3751</v>
      </c>
      <c r="L10330" t="s">
        <v>570</v>
      </c>
      <c r="M10330">
        <v>3597.03</v>
      </c>
      <c r="N10330">
        <v>153.97</v>
      </c>
      <c r="O10330" t="s">
        <v>397</v>
      </c>
    </row>
    <row r="10331" spans="1:15" hidden="1" x14ac:dyDescent="0.35">
      <c r="A10331" t="s">
        <v>569</v>
      </c>
      <c r="B10331" t="s">
        <v>84</v>
      </c>
      <c r="C10331" t="s">
        <v>331</v>
      </c>
      <c r="D10331" t="s">
        <v>78</v>
      </c>
      <c r="E10331">
        <v>2024</v>
      </c>
      <c r="F10331">
        <v>34</v>
      </c>
      <c r="G10331" t="s">
        <v>302</v>
      </c>
      <c r="H10331" t="s">
        <v>80</v>
      </c>
      <c r="I10331">
        <v>6361</v>
      </c>
      <c r="L10331" t="s">
        <v>570</v>
      </c>
      <c r="M10331">
        <v>6099.89</v>
      </c>
      <c r="N10331">
        <v>261.11</v>
      </c>
      <c r="O10331" t="s">
        <v>397</v>
      </c>
    </row>
    <row r="10332" spans="1:15" hidden="1" x14ac:dyDescent="0.35">
      <c r="A10332" t="s">
        <v>569</v>
      </c>
      <c r="B10332" t="s">
        <v>84</v>
      </c>
      <c r="C10332" t="s">
        <v>331</v>
      </c>
      <c r="D10332" t="s">
        <v>78</v>
      </c>
      <c r="E10332">
        <v>2024</v>
      </c>
      <c r="F10332">
        <v>34</v>
      </c>
      <c r="G10332" t="s">
        <v>302</v>
      </c>
      <c r="H10332" t="s">
        <v>81</v>
      </c>
      <c r="I10332">
        <v>2550</v>
      </c>
      <c r="L10332" t="s">
        <v>570</v>
      </c>
      <c r="M10332">
        <v>2445.33</v>
      </c>
      <c r="N10332">
        <v>104.67</v>
      </c>
      <c r="O10332" t="s">
        <v>397</v>
      </c>
    </row>
    <row r="10333" spans="1:15" hidden="1" x14ac:dyDescent="0.35">
      <c r="A10333" t="s">
        <v>569</v>
      </c>
      <c r="B10333" t="s">
        <v>84</v>
      </c>
      <c r="C10333" t="s">
        <v>331</v>
      </c>
      <c r="D10333" t="s">
        <v>78</v>
      </c>
      <c r="E10333">
        <v>2024</v>
      </c>
      <c r="F10333">
        <v>34</v>
      </c>
      <c r="G10333" t="s">
        <v>302</v>
      </c>
      <c r="H10333" t="s">
        <v>81</v>
      </c>
      <c r="I10333">
        <v>543</v>
      </c>
      <c r="L10333" t="s">
        <v>570</v>
      </c>
      <c r="M10333">
        <v>520.71</v>
      </c>
      <c r="N10333">
        <v>22.29</v>
      </c>
      <c r="O10333" t="s">
        <v>397</v>
      </c>
    </row>
    <row r="10334" spans="1:15" hidden="1" x14ac:dyDescent="0.35">
      <c r="A10334" t="s">
        <v>569</v>
      </c>
      <c r="B10334" t="s">
        <v>84</v>
      </c>
      <c r="C10334" t="s">
        <v>331</v>
      </c>
      <c r="D10334" t="s">
        <v>78</v>
      </c>
      <c r="E10334">
        <v>2024</v>
      </c>
      <c r="F10334">
        <v>67</v>
      </c>
      <c r="G10334" t="s">
        <v>303</v>
      </c>
      <c r="H10334" t="s">
        <v>80</v>
      </c>
      <c r="I10334">
        <v>31</v>
      </c>
      <c r="J10334">
        <v>0</v>
      </c>
      <c r="K10334">
        <v>31</v>
      </c>
      <c r="L10334" t="s">
        <v>570</v>
      </c>
      <c r="O10334" t="s">
        <v>397</v>
      </c>
    </row>
    <row r="10335" spans="1:15" hidden="1" x14ac:dyDescent="0.35">
      <c r="A10335" t="s">
        <v>569</v>
      </c>
      <c r="B10335" t="s">
        <v>84</v>
      </c>
      <c r="C10335" t="s">
        <v>331</v>
      </c>
      <c r="D10335" t="s">
        <v>78</v>
      </c>
      <c r="E10335">
        <v>2024</v>
      </c>
      <c r="F10335">
        <v>34</v>
      </c>
      <c r="G10335" t="s">
        <v>302</v>
      </c>
      <c r="H10335" t="s">
        <v>80</v>
      </c>
      <c r="I10335">
        <v>7951</v>
      </c>
      <c r="L10335" t="s">
        <v>570</v>
      </c>
      <c r="M10335">
        <v>7624.62</v>
      </c>
      <c r="N10335">
        <v>326.38</v>
      </c>
      <c r="O10335" t="s">
        <v>397</v>
      </c>
    </row>
    <row r="10336" spans="1:15" hidden="1" x14ac:dyDescent="0.35">
      <c r="A10336" t="s">
        <v>569</v>
      </c>
      <c r="B10336" t="s">
        <v>84</v>
      </c>
      <c r="C10336" t="s">
        <v>331</v>
      </c>
      <c r="D10336" t="s">
        <v>78</v>
      </c>
      <c r="E10336">
        <v>2024</v>
      </c>
      <c r="F10336">
        <v>34</v>
      </c>
      <c r="G10336" t="s">
        <v>302</v>
      </c>
      <c r="H10336" t="s">
        <v>80</v>
      </c>
      <c r="I10336">
        <v>1005</v>
      </c>
      <c r="L10336" t="s">
        <v>570</v>
      </c>
      <c r="M10336">
        <v>954.75</v>
      </c>
      <c r="N10336">
        <v>50.25</v>
      </c>
      <c r="O10336" t="s">
        <v>397</v>
      </c>
    </row>
    <row r="10337" spans="1:15" hidden="1" x14ac:dyDescent="0.35">
      <c r="A10337" t="s">
        <v>569</v>
      </c>
      <c r="B10337" t="s">
        <v>84</v>
      </c>
      <c r="C10337" t="s">
        <v>331</v>
      </c>
      <c r="D10337" t="s">
        <v>78</v>
      </c>
      <c r="E10337">
        <v>2024</v>
      </c>
      <c r="F10337">
        <v>34</v>
      </c>
      <c r="G10337" t="s">
        <v>302</v>
      </c>
      <c r="H10337" t="s">
        <v>80</v>
      </c>
      <c r="I10337">
        <v>2324</v>
      </c>
      <c r="L10337" t="s">
        <v>570</v>
      </c>
      <c r="M10337">
        <v>2228.6</v>
      </c>
      <c r="N10337">
        <v>95.4</v>
      </c>
      <c r="O10337" t="s">
        <v>397</v>
      </c>
    </row>
    <row r="10338" spans="1:15" hidden="1" x14ac:dyDescent="0.35">
      <c r="A10338" t="s">
        <v>569</v>
      </c>
      <c r="B10338" t="s">
        <v>84</v>
      </c>
      <c r="C10338" t="s">
        <v>331</v>
      </c>
      <c r="D10338" t="s">
        <v>78</v>
      </c>
      <c r="E10338">
        <v>2024</v>
      </c>
      <c r="F10338">
        <v>34</v>
      </c>
      <c r="G10338" t="s">
        <v>302</v>
      </c>
      <c r="H10338" t="s">
        <v>80</v>
      </c>
      <c r="I10338">
        <v>4303</v>
      </c>
      <c r="L10338" t="s">
        <v>570</v>
      </c>
      <c r="M10338">
        <v>4126.37</v>
      </c>
      <c r="N10338">
        <v>176.63</v>
      </c>
      <c r="O10338" t="s">
        <v>397</v>
      </c>
    </row>
    <row r="10339" spans="1:15" hidden="1" x14ac:dyDescent="0.35">
      <c r="A10339" t="s">
        <v>569</v>
      </c>
      <c r="B10339" t="s">
        <v>84</v>
      </c>
      <c r="C10339" t="s">
        <v>331</v>
      </c>
      <c r="D10339" t="s">
        <v>78</v>
      </c>
      <c r="E10339">
        <v>2024</v>
      </c>
      <c r="F10339">
        <v>34</v>
      </c>
      <c r="G10339" t="s">
        <v>302</v>
      </c>
      <c r="H10339" t="s">
        <v>81</v>
      </c>
      <c r="I10339">
        <v>927</v>
      </c>
      <c r="L10339" t="s">
        <v>570</v>
      </c>
      <c r="M10339">
        <v>888.95</v>
      </c>
      <c r="N10339">
        <v>38.049999999999997</v>
      </c>
      <c r="O10339" t="s">
        <v>397</v>
      </c>
    </row>
    <row r="10340" spans="1:15" x14ac:dyDescent="0.35">
      <c r="A10340" t="s">
        <v>569</v>
      </c>
      <c r="B10340" t="s">
        <v>84</v>
      </c>
      <c r="C10340" t="s">
        <v>331</v>
      </c>
      <c r="D10340" t="s">
        <v>78</v>
      </c>
      <c r="E10340">
        <v>2025</v>
      </c>
      <c r="F10340">
        <v>79</v>
      </c>
      <c r="G10340" t="s">
        <v>312</v>
      </c>
      <c r="H10340" t="s">
        <v>80</v>
      </c>
      <c r="I10340">
        <v>22139</v>
      </c>
      <c r="L10340" t="s">
        <v>570</v>
      </c>
      <c r="O10340" t="s">
        <v>397</v>
      </c>
    </row>
    <row r="10341" spans="1:15" x14ac:dyDescent="0.35">
      <c r="A10341" t="s">
        <v>569</v>
      </c>
      <c r="B10341" t="s">
        <v>84</v>
      </c>
      <c r="C10341" t="s">
        <v>331</v>
      </c>
      <c r="D10341" t="s">
        <v>78</v>
      </c>
      <c r="E10341">
        <v>2025</v>
      </c>
      <c r="F10341">
        <v>79</v>
      </c>
      <c r="G10341" t="s">
        <v>312</v>
      </c>
      <c r="H10341" t="s">
        <v>80</v>
      </c>
      <c r="I10341">
        <v>466</v>
      </c>
      <c r="L10341" t="s">
        <v>570</v>
      </c>
      <c r="O10341" t="s">
        <v>397</v>
      </c>
    </row>
    <row r="10342" spans="1:15" x14ac:dyDescent="0.35">
      <c r="A10342" t="s">
        <v>569</v>
      </c>
      <c r="B10342" t="s">
        <v>84</v>
      </c>
      <c r="C10342" t="s">
        <v>331</v>
      </c>
      <c r="D10342" t="s">
        <v>78</v>
      </c>
      <c r="E10342">
        <v>2025</v>
      </c>
      <c r="F10342">
        <v>79</v>
      </c>
      <c r="G10342" t="s">
        <v>312</v>
      </c>
      <c r="H10342" t="s">
        <v>80</v>
      </c>
      <c r="I10342">
        <v>20589</v>
      </c>
      <c r="L10342" t="s">
        <v>570</v>
      </c>
      <c r="O10342" t="s">
        <v>397</v>
      </c>
    </row>
    <row r="10343" spans="1:15" x14ac:dyDescent="0.35">
      <c r="A10343" t="s">
        <v>569</v>
      </c>
      <c r="B10343" t="s">
        <v>84</v>
      </c>
      <c r="C10343" t="s">
        <v>331</v>
      </c>
      <c r="D10343" t="s">
        <v>78</v>
      </c>
      <c r="E10343">
        <v>2025</v>
      </c>
      <c r="F10343">
        <v>79</v>
      </c>
      <c r="G10343" t="s">
        <v>312</v>
      </c>
      <c r="H10343" t="s">
        <v>80</v>
      </c>
      <c r="I10343">
        <v>3311</v>
      </c>
      <c r="L10343" t="s">
        <v>570</v>
      </c>
      <c r="O10343" t="s">
        <v>397</v>
      </c>
    </row>
    <row r="10344" spans="1:15" x14ac:dyDescent="0.35">
      <c r="A10344" t="s">
        <v>569</v>
      </c>
      <c r="B10344" t="s">
        <v>84</v>
      </c>
      <c r="C10344" t="s">
        <v>331</v>
      </c>
      <c r="D10344" t="s">
        <v>78</v>
      </c>
      <c r="E10344">
        <v>2025</v>
      </c>
      <c r="F10344">
        <v>79</v>
      </c>
      <c r="G10344" t="s">
        <v>312</v>
      </c>
      <c r="H10344" t="s">
        <v>81</v>
      </c>
      <c r="I10344">
        <v>5270</v>
      </c>
      <c r="L10344" t="s">
        <v>570</v>
      </c>
      <c r="O10344" t="s">
        <v>397</v>
      </c>
    </row>
    <row r="10345" spans="1:15" x14ac:dyDescent="0.35">
      <c r="A10345" t="s">
        <v>569</v>
      </c>
      <c r="B10345" t="s">
        <v>84</v>
      </c>
      <c r="C10345" t="s">
        <v>331</v>
      </c>
      <c r="D10345" t="s">
        <v>78</v>
      </c>
      <c r="E10345">
        <v>2025</v>
      </c>
      <c r="F10345">
        <v>79</v>
      </c>
      <c r="G10345" t="s">
        <v>312</v>
      </c>
      <c r="H10345" t="s">
        <v>81</v>
      </c>
      <c r="I10345">
        <v>1743</v>
      </c>
      <c r="L10345" t="s">
        <v>570</v>
      </c>
      <c r="O10345" t="s">
        <v>397</v>
      </c>
    </row>
    <row r="10346" spans="1:15" hidden="1" x14ac:dyDescent="0.35">
      <c r="A10346" t="s">
        <v>569</v>
      </c>
      <c r="B10346" t="s">
        <v>84</v>
      </c>
      <c r="C10346" t="s">
        <v>331</v>
      </c>
      <c r="D10346" t="s">
        <v>78</v>
      </c>
      <c r="E10346">
        <v>2025</v>
      </c>
      <c r="F10346">
        <v>34</v>
      </c>
      <c r="G10346" t="s">
        <v>302</v>
      </c>
      <c r="H10346" t="s">
        <v>80</v>
      </c>
      <c r="I10346">
        <v>7377</v>
      </c>
      <c r="L10346" t="s">
        <v>570</v>
      </c>
      <c r="M10346">
        <v>7074.19</v>
      </c>
      <c r="N10346">
        <v>302.81</v>
      </c>
      <c r="O10346" t="s">
        <v>397</v>
      </c>
    </row>
    <row r="10347" spans="1:15" hidden="1" x14ac:dyDescent="0.35">
      <c r="A10347" t="s">
        <v>569</v>
      </c>
      <c r="B10347" t="s">
        <v>84</v>
      </c>
      <c r="C10347" t="s">
        <v>331</v>
      </c>
      <c r="D10347" t="s">
        <v>78</v>
      </c>
      <c r="E10347">
        <v>2025</v>
      </c>
      <c r="F10347">
        <v>34</v>
      </c>
      <c r="G10347" t="s">
        <v>302</v>
      </c>
      <c r="H10347" t="s">
        <v>80</v>
      </c>
      <c r="I10347">
        <v>542</v>
      </c>
      <c r="L10347" t="s">
        <v>570</v>
      </c>
      <c r="M10347">
        <v>514.9</v>
      </c>
      <c r="N10347">
        <v>27.1</v>
      </c>
      <c r="O10347" t="s">
        <v>397</v>
      </c>
    </row>
    <row r="10348" spans="1:15" hidden="1" x14ac:dyDescent="0.35">
      <c r="A10348" t="s">
        <v>569</v>
      </c>
      <c r="B10348" t="s">
        <v>84</v>
      </c>
      <c r="C10348" t="s">
        <v>331</v>
      </c>
      <c r="D10348" t="s">
        <v>78</v>
      </c>
      <c r="E10348">
        <v>2025</v>
      </c>
      <c r="F10348">
        <v>34</v>
      </c>
      <c r="G10348" t="s">
        <v>302</v>
      </c>
      <c r="H10348" t="s">
        <v>80</v>
      </c>
      <c r="I10348">
        <v>3878</v>
      </c>
      <c r="L10348" t="s">
        <v>570</v>
      </c>
      <c r="M10348">
        <v>3718.81</v>
      </c>
      <c r="N10348">
        <v>159.19</v>
      </c>
      <c r="O10348" t="s">
        <v>397</v>
      </c>
    </row>
    <row r="10349" spans="1:15" hidden="1" x14ac:dyDescent="0.35">
      <c r="A10349" t="s">
        <v>569</v>
      </c>
      <c r="B10349" t="s">
        <v>84</v>
      </c>
      <c r="C10349" t="s">
        <v>331</v>
      </c>
      <c r="D10349" t="s">
        <v>78</v>
      </c>
      <c r="E10349">
        <v>2025</v>
      </c>
      <c r="F10349">
        <v>34</v>
      </c>
      <c r="G10349" t="s">
        <v>302</v>
      </c>
      <c r="H10349" t="s">
        <v>80</v>
      </c>
      <c r="I10349">
        <v>119</v>
      </c>
      <c r="L10349" t="s">
        <v>570</v>
      </c>
      <c r="M10349">
        <v>114.12</v>
      </c>
      <c r="N10349">
        <v>4.88</v>
      </c>
      <c r="O10349" t="s">
        <v>397</v>
      </c>
    </row>
    <row r="10350" spans="1:15" hidden="1" x14ac:dyDescent="0.35">
      <c r="A10350" t="s">
        <v>569</v>
      </c>
      <c r="B10350" t="s">
        <v>84</v>
      </c>
      <c r="C10350" t="s">
        <v>331</v>
      </c>
      <c r="D10350" t="s">
        <v>78</v>
      </c>
      <c r="E10350">
        <v>2025</v>
      </c>
      <c r="F10350">
        <v>34</v>
      </c>
      <c r="G10350" t="s">
        <v>302</v>
      </c>
      <c r="H10350" t="s">
        <v>81</v>
      </c>
      <c r="I10350">
        <v>2263</v>
      </c>
      <c r="L10350" t="s">
        <v>570</v>
      </c>
      <c r="M10350">
        <v>2170.11</v>
      </c>
      <c r="N10350">
        <v>92.89</v>
      </c>
      <c r="O10350" t="s">
        <v>397</v>
      </c>
    </row>
    <row r="10351" spans="1:15" hidden="1" x14ac:dyDescent="0.35">
      <c r="A10351" t="s">
        <v>569</v>
      </c>
      <c r="B10351" t="s">
        <v>84</v>
      </c>
      <c r="C10351" t="s">
        <v>331</v>
      </c>
      <c r="D10351" t="s">
        <v>78</v>
      </c>
      <c r="E10351">
        <v>2025</v>
      </c>
      <c r="F10351">
        <v>34</v>
      </c>
      <c r="G10351" t="s">
        <v>302</v>
      </c>
      <c r="H10351" t="s">
        <v>81</v>
      </c>
      <c r="I10351">
        <v>1783</v>
      </c>
      <c r="L10351" t="s">
        <v>570</v>
      </c>
      <c r="M10351">
        <v>1693.85</v>
      </c>
      <c r="N10351">
        <v>89.15</v>
      </c>
      <c r="O10351" t="s">
        <v>397</v>
      </c>
    </row>
    <row r="10352" spans="1:15" hidden="1" x14ac:dyDescent="0.35">
      <c r="A10352" t="s">
        <v>569</v>
      </c>
      <c r="B10352" t="s">
        <v>84</v>
      </c>
      <c r="C10352" t="s">
        <v>339</v>
      </c>
      <c r="D10352" t="s">
        <v>78</v>
      </c>
      <c r="E10352">
        <v>2022</v>
      </c>
      <c r="F10352">
        <v>34</v>
      </c>
      <c r="G10352" t="s">
        <v>302</v>
      </c>
      <c r="H10352" t="s">
        <v>80</v>
      </c>
      <c r="I10352">
        <v>349</v>
      </c>
      <c r="L10352" t="s">
        <v>570</v>
      </c>
      <c r="M10352">
        <v>331.55</v>
      </c>
      <c r="N10352">
        <v>17.45</v>
      </c>
      <c r="O10352" t="s">
        <v>398</v>
      </c>
    </row>
    <row r="10353" spans="1:15" hidden="1" x14ac:dyDescent="0.35">
      <c r="A10353" t="s">
        <v>569</v>
      </c>
      <c r="B10353" t="s">
        <v>84</v>
      </c>
      <c r="C10353" t="s">
        <v>339</v>
      </c>
      <c r="D10353" t="s">
        <v>78</v>
      </c>
      <c r="E10353">
        <v>2022</v>
      </c>
      <c r="F10353">
        <v>34</v>
      </c>
      <c r="G10353" t="s">
        <v>302</v>
      </c>
      <c r="H10353" t="s">
        <v>80</v>
      </c>
      <c r="I10353">
        <v>15</v>
      </c>
      <c r="L10353" t="s">
        <v>570</v>
      </c>
      <c r="M10353">
        <v>14.25</v>
      </c>
      <c r="N10353">
        <v>0.75</v>
      </c>
      <c r="O10353" t="s">
        <v>398</v>
      </c>
    </row>
    <row r="10354" spans="1:15" hidden="1" x14ac:dyDescent="0.35">
      <c r="A10354" t="s">
        <v>569</v>
      </c>
      <c r="B10354" t="s">
        <v>84</v>
      </c>
      <c r="C10354" t="s">
        <v>339</v>
      </c>
      <c r="D10354" t="s">
        <v>78</v>
      </c>
      <c r="E10354">
        <v>2022</v>
      </c>
      <c r="F10354">
        <v>34</v>
      </c>
      <c r="G10354" t="s">
        <v>302</v>
      </c>
      <c r="H10354" t="s">
        <v>80</v>
      </c>
      <c r="I10354">
        <v>440</v>
      </c>
      <c r="L10354" t="s">
        <v>570</v>
      </c>
      <c r="M10354">
        <v>418</v>
      </c>
      <c r="N10354">
        <v>22</v>
      </c>
      <c r="O10354" t="s">
        <v>398</v>
      </c>
    </row>
    <row r="10355" spans="1:15" hidden="1" x14ac:dyDescent="0.35">
      <c r="A10355" t="s">
        <v>569</v>
      </c>
      <c r="B10355" t="s">
        <v>84</v>
      </c>
      <c r="C10355" t="s">
        <v>339</v>
      </c>
      <c r="D10355" t="s">
        <v>78</v>
      </c>
      <c r="E10355">
        <v>2022</v>
      </c>
      <c r="F10355">
        <v>34</v>
      </c>
      <c r="G10355" t="s">
        <v>302</v>
      </c>
      <c r="H10355" t="s">
        <v>80</v>
      </c>
      <c r="I10355">
        <v>30</v>
      </c>
      <c r="L10355" t="s">
        <v>570</v>
      </c>
      <c r="M10355">
        <v>28.5</v>
      </c>
      <c r="N10355">
        <v>1.5</v>
      </c>
      <c r="O10355" t="s">
        <v>398</v>
      </c>
    </row>
    <row r="10356" spans="1:15" hidden="1" x14ac:dyDescent="0.35">
      <c r="A10356" t="s">
        <v>569</v>
      </c>
      <c r="B10356" t="s">
        <v>84</v>
      </c>
      <c r="C10356" t="s">
        <v>339</v>
      </c>
      <c r="D10356" t="s">
        <v>78</v>
      </c>
      <c r="E10356">
        <v>2022</v>
      </c>
      <c r="F10356">
        <v>34</v>
      </c>
      <c r="G10356" t="s">
        <v>302</v>
      </c>
      <c r="H10356" t="s">
        <v>81</v>
      </c>
      <c r="I10356">
        <v>444</v>
      </c>
      <c r="L10356" t="s">
        <v>570</v>
      </c>
      <c r="M10356">
        <v>421.8</v>
      </c>
      <c r="N10356">
        <v>22.2</v>
      </c>
      <c r="O10356" t="s">
        <v>398</v>
      </c>
    </row>
    <row r="10357" spans="1:15" hidden="1" x14ac:dyDescent="0.35">
      <c r="A10357" t="s">
        <v>569</v>
      </c>
      <c r="B10357" t="s">
        <v>84</v>
      </c>
      <c r="C10357" t="s">
        <v>339</v>
      </c>
      <c r="D10357" t="s">
        <v>78</v>
      </c>
      <c r="E10357">
        <v>2022</v>
      </c>
      <c r="F10357">
        <v>34</v>
      </c>
      <c r="G10357" t="s">
        <v>302</v>
      </c>
      <c r="H10357" t="s">
        <v>81</v>
      </c>
      <c r="I10357">
        <v>222</v>
      </c>
      <c r="L10357" t="s">
        <v>570</v>
      </c>
      <c r="M10357">
        <v>210.9</v>
      </c>
      <c r="N10357">
        <v>11.1</v>
      </c>
      <c r="O10357" t="s">
        <v>398</v>
      </c>
    </row>
    <row r="10358" spans="1:15" hidden="1" x14ac:dyDescent="0.35">
      <c r="A10358" t="s">
        <v>569</v>
      </c>
      <c r="B10358" t="s">
        <v>84</v>
      </c>
      <c r="C10358" t="s">
        <v>339</v>
      </c>
      <c r="D10358" t="s">
        <v>78</v>
      </c>
      <c r="E10358">
        <v>2023</v>
      </c>
      <c r="F10358">
        <v>34</v>
      </c>
      <c r="G10358" t="s">
        <v>302</v>
      </c>
      <c r="H10358" t="s">
        <v>80</v>
      </c>
      <c r="I10358">
        <v>706</v>
      </c>
      <c r="L10358" t="s">
        <v>570</v>
      </c>
      <c r="M10358">
        <v>670.7</v>
      </c>
      <c r="N10358">
        <v>35.299999999999997</v>
      </c>
      <c r="O10358" t="s">
        <v>398</v>
      </c>
    </row>
    <row r="10359" spans="1:15" hidden="1" x14ac:dyDescent="0.35">
      <c r="A10359" t="s">
        <v>569</v>
      </c>
      <c r="B10359" t="s">
        <v>84</v>
      </c>
      <c r="C10359" t="s">
        <v>339</v>
      </c>
      <c r="D10359" t="s">
        <v>78</v>
      </c>
      <c r="E10359">
        <v>2023</v>
      </c>
      <c r="F10359">
        <v>34</v>
      </c>
      <c r="G10359" t="s">
        <v>302</v>
      </c>
      <c r="H10359" t="s">
        <v>80</v>
      </c>
      <c r="I10359">
        <v>15</v>
      </c>
      <c r="L10359" t="s">
        <v>570</v>
      </c>
      <c r="M10359">
        <v>14.25</v>
      </c>
      <c r="N10359">
        <v>0.75</v>
      </c>
      <c r="O10359" t="s">
        <v>398</v>
      </c>
    </row>
    <row r="10360" spans="1:15" hidden="1" x14ac:dyDescent="0.35">
      <c r="A10360" t="s">
        <v>569</v>
      </c>
      <c r="B10360" t="s">
        <v>84</v>
      </c>
      <c r="C10360" t="s">
        <v>339</v>
      </c>
      <c r="D10360" t="s">
        <v>78</v>
      </c>
      <c r="E10360">
        <v>2023</v>
      </c>
      <c r="F10360">
        <v>34</v>
      </c>
      <c r="G10360" t="s">
        <v>302</v>
      </c>
      <c r="H10360" t="s">
        <v>80</v>
      </c>
      <c r="I10360">
        <v>652</v>
      </c>
      <c r="L10360" t="s">
        <v>570</v>
      </c>
      <c r="M10360">
        <v>619.4</v>
      </c>
      <c r="N10360">
        <v>32.6</v>
      </c>
      <c r="O10360" t="s">
        <v>398</v>
      </c>
    </row>
    <row r="10361" spans="1:15" hidden="1" x14ac:dyDescent="0.35">
      <c r="A10361" t="s">
        <v>569</v>
      </c>
      <c r="B10361" t="s">
        <v>84</v>
      </c>
      <c r="C10361" t="s">
        <v>339</v>
      </c>
      <c r="D10361" t="s">
        <v>78</v>
      </c>
      <c r="E10361">
        <v>2023</v>
      </c>
      <c r="F10361">
        <v>34</v>
      </c>
      <c r="G10361" t="s">
        <v>302</v>
      </c>
      <c r="H10361" t="s">
        <v>80</v>
      </c>
      <c r="I10361">
        <v>16</v>
      </c>
      <c r="L10361" t="s">
        <v>570</v>
      </c>
      <c r="M10361">
        <v>15.2</v>
      </c>
      <c r="N10361">
        <v>0.8</v>
      </c>
      <c r="O10361" t="s">
        <v>398</v>
      </c>
    </row>
    <row r="10362" spans="1:15" hidden="1" x14ac:dyDescent="0.35">
      <c r="A10362" t="s">
        <v>569</v>
      </c>
      <c r="B10362" t="s">
        <v>84</v>
      </c>
      <c r="C10362" t="s">
        <v>339</v>
      </c>
      <c r="D10362" t="s">
        <v>78</v>
      </c>
      <c r="E10362">
        <v>2023</v>
      </c>
      <c r="F10362">
        <v>34</v>
      </c>
      <c r="G10362" t="s">
        <v>302</v>
      </c>
      <c r="H10362" t="s">
        <v>81</v>
      </c>
      <c r="I10362">
        <v>869</v>
      </c>
      <c r="L10362" t="s">
        <v>570</v>
      </c>
      <c r="M10362">
        <v>825.55</v>
      </c>
      <c r="N10362">
        <v>43.45</v>
      </c>
      <c r="O10362" t="s">
        <v>398</v>
      </c>
    </row>
    <row r="10363" spans="1:15" hidden="1" x14ac:dyDescent="0.35">
      <c r="A10363" t="s">
        <v>569</v>
      </c>
      <c r="B10363" t="s">
        <v>84</v>
      </c>
      <c r="C10363" t="s">
        <v>339</v>
      </c>
      <c r="D10363" t="s">
        <v>78</v>
      </c>
      <c r="E10363">
        <v>2023</v>
      </c>
      <c r="F10363">
        <v>34</v>
      </c>
      <c r="G10363" t="s">
        <v>302</v>
      </c>
      <c r="H10363" t="s">
        <v>81</v>
      </c>
      <c r="I10363">
        <v>362</v>
      </c>
      <c r="L10363" t="s">
        <v>570</v>
      </c>
      <c r="M10363">
        <v>343.9</v>
      </c>
      <c r="N10363">
        <v>18.100000000000001</v>
      </c>
      <c r="O10363" t="s">
        <v>398</v>
      </c>
    </row>
    <row r="10364" spans="1:15" hidden="1" x14ac:dyDescent="0.35">
      <c r="A10364" t="s">
        <v>569</v>
      </c>
      <c r="B10364" t="s">
        <v>84</v>
      </c>
      <c r="C10364" t="s">
        <v>339</v>
      </c>
      <c r="D10364" t="s">
        <v>78</v>
      </c>
      <c r="E10364">
        <v>2023</v>
      </c>
      <c r="F10364">
        <v>34</v>
      </c>
      <c r="G10364" t="s">
        <v>302</v>
      </c>
      <c r="H10364" t="s">
        <v>80</v>
      </c>
      <c r="I10364">
        <v>1589</v>
      </c>
      <c r="L10364" t="s">
        <v>570</v>
      </c>
      <c r="M10364">
        <v>1509.55</v>
      </c>
      <c r="N10364">
        <v>79.45</v>
      </c>
      <c r="O10364" t="s">
        <v>398</v>
      </c>
    </row>
    <row r="10365" spans="1:15" hidden="1" x14ac:dyDescent="0.35">
      <c r="A10365" t="s">
        <v>569</v>
      </c>
      <c r="B10365" t="s">
        <v>84</v>
      </c>
      <c r="C10365" t="s">
        <v>339</v>
      </c>
      <c r="D10365" t="s">
        <v>78</v>
      </c>
      <c r="E10365">
        <v>2023</v>
      </c>
      <c r="F10365">
        <v>34</v>
      </c>
      <c r="G10365" t="s">
        <v>302</v>
      </c>
      <c r="H10365" t="s">
        <v>80</v>
      </c>
      <c r="I10365">
        <v>34</v>
      </c>
      <c r="L10365" t="s">
        <v>570</v>
      </c>
      <c r="M10365">
        <v>32.299999999999997</v>
      </c>
      <c r="N10365">
        <v>1.7</v>
      </c>
      <c r="O10365" t="s">
        <v>398</v>
      </c>
    </row>
    <row r="10366" spans="1:15" hidden="1" x14ac:dyDescent="0.35">
      <c r="A10366" t="s">
        <v>569</v>
      </c>
      <c r="B10366" t="s">
        <v>84</v>
      </c>
      <c r="C10366" t="s">
        <v>339</v>
      </c>
      <c r="D10366" t="s">
        <v>78</v>
      </c>
      <c r="E10366">
        <v>2023</v>
      </c>
      <c r="F10366">
        <v>34</v>
      </c>
      <c r="G10366" t="s">
        <v>302</v>
      </c>
      <c r="H10366" t="s">
        <v>80</v>
      </c>
      <c r="I10366">
        <v>1467</v>
      </c>
      <c r="L10366" t="s">
        <v>570</v>
      </c>
      <c r="M10366">
        <v>1393.65</v>
      </c>
      <c r="N10366">
        <v>73.349999999999994</v>
      </c>
      <c r="O10366" t="s">
        <v>398</v>
      </c>
    </row>
    <row r="10367" spans="1:15" hidden="1" x14ac:dyDescent="0.35">
      <c r="A10367" t="s">
        <v>569</v>
      </c>
      <c r="B10367" t="s">
        <v>84</v>
      </c>
      <c r="C10367" t="s">
        <v>339</v>
      </c>
      <c r="D10367" t="s">
        <v>78</v>
      </c>
      <c r="E10367">
        <v>2023</v>
      </c>
      <c r="F10367">
        <v>34</v>
      </c>
      <c r="G10367" t="s">
        <v>302</v>
      </c>
      <c r="H10367" t="s">
        <v>80</v>
      </c>
      <c r="I10367">
        <v>35</v>
      </c>
      <c r="L10367" t="s">
        <v>570</v>
      </c>
      <c r="M10367">
        <v>33.25</v>
      </c>
      <c r="N10367">
        <v>1.75</v>
      </c>
      <c r="O10367" t="s">
        <v>398</v>
      </c>
    </row>
    <row r="10368" spans="1:15" hidden="1" x14ac:dyDescent="0.35">
      <c r="A10368" t="s">
        <v>569</v>
      </c>
      <c r="B10368" t="s">
        <v>84</v>
      </c>
      <c r="C10368" t="s">
        <v>339</v>
      </c>
      <c r="D10368" t="s">
        <v>78</v>
      </c>
      <c r="E10368">
        <v>2023</v>
      </c>
      <c r="F10368">
        <v>34</v>
      </c>
      <c r="G10368" t="s">
        <v>302</v>
      </c>
      <c r="H10368" t="s">
        <v>81</v>
      </c>
      <c r="I10368">
        <v>1956</v>
      </c>
      <c r="L10368" t="s">
        <v>570</v>
      </c>
      <c r="M10368">
        <v>1858.2</v>
      </c>
      <c r="N10368">
        <v>97.8</v>
      </c>
      <c r="O10368" t="s">
        <v>398</v>
      </c>
    </row>
    <row r="10369" spans="1:15" hidden="1" x14ac:dyDescent="0.35">
      <c r="A10369" t="s">
        <v>569</v>
      </c>
      <c r="B10369" t="s">
        <v>84</v>
      </c>
      <c r="C10369" t="s">
        <v>339</v>
      </c>
      <c r="D10369" t="s">
        <v>78</v>
      </c>
      <c r="E10369">
        <v>2023</v>
      </c>
      <c r="F10369">
        <v>34</v>
      </c>
      <c r="G10369" t="s">
        <v>302</v>
      </c>
      <c r="H10369" t="s">
        <v>81</v>
      </c>
      <c r="I10369">
        <v>814</v>
      </c>
      <c r="L10369" t="s">
        <v>570</v>
      </c>
      <c r="M10369">
        <v>773.3</v>
      </c>
      <c r="N10369">
        <v>40.700000000000003</v>
      </c>
      <c r="O10369" t="s">
        <v>398</v>
      </c>
    </row>
    <row r="10370" spans="1:15" hidden="1" x14ac:dyDescent="0.35">
      <c r="A10370" t="s">
        <v>569</v>
      </c>
      <c r="B10370" t="s">
        <v>84</v>
      </c>
      <c r="C10370" t="s">
        <v>339</v>
      </c>
      <c r="D10370" t="s">
        <v>78</v>
      </c>
      <c r="E10370">
        <v>2024</v>
      </c>
      <c r="F10370">
        <v>34</v>
      </c>
      <c r="G10370" t="s">
        <v>302</v>
      </c>
      <c r="H10370" t="s">
        <v>80</v>
      </c>
      <c r="I10370">
        <v>1570</v>
      </c>
      <c r="L10370" t="s">
        <v>570</v>
      </c>
      <c r="M10370">
        <v>1491.5</v>
      </c>
      <c r="N10370">
        <v>78.5</v>
      </c>
      <c r="O10370" t="s">
        <v>398</v>
      </c>
    </row>
    <row r="10371" spans="1:15" hidden="1" x14ac:dyDescent="0.35">
      <c r="A10371" t="s">
        <v>569</v>
      </c>
      <c r="B10371" t="s">
        <v>84</v>
      </c>
      <c r="C10371" t="s">
        <v>339</v>
      </c>
      <c r="D10371" t="s">
        <v>78</v>
      </c>
      <c r="E10371">
        <v>2024</v>
      </c>
      <c r="F10371">
        <v>34</v>
      </c>
      <c r="G10371" t="s">
        <v>302</v>
      </c>
      <c r="H10371" t="s">
        <v>80</v>
      </c>
      <c r="I10371">
        <v>58</v>
      </c>
      <c r="L10371" t="s">
        <v>570</v>
      </c>
      <c r="M10371">
        <v>55.1</v>
      </c>
      <c r="N10371">
        <v>2.9</v>
      </c>
      <c r="O10371" t="s">
        <v>398</v>
      </c>
    </row>
    <row r="10372" spans="1:15" hidden="1" x14ac:dyDescent="0.35">
      <c r="A10372" t="s">
        <v>569</v>
      </c>
      <c r="B10372" t="s">
        <v>84</v>
      </c>
      <c r="C10372" t="s">
        <v>339</v>
      </c>
      <c r="D10372" t="s">
        <v>78</v>
      </c>
      <c r="E10372">
        <v>2024</v>
      </c>
      <c r="F10372">
        <v>34</v>
      </c>
      <c r="G10372" t="s">
        <v>302</v>
      </c>
      <c r="H10372" t="s">
        <v>80</v>
      </c>
      <c r="I10372">
        <v>1826</v>
      </c>
      <c r="L10372" t="s">
        <v>570</v>
      </c>
      <c r="M10372">
        <v>1734.7</v>
      </c>
      <c r="N10372">
        <v>91.3</v>
      </c>
      <c r="O10372" t="s">
        <v>398</v>
      </c>
    </row>
    <row r="10373" spans="1:15" hidden="1" x14ac:dyDescent="0.35">
      <c r="A10373" t="s">
        <v>569</v>
      </c>
      <c r="B10373" t="s">
        <v>84</v>
      </c>
      <c r="C10373" t="s">
        <v>339</v>
      </c>
      <c r="D10373" t="s">
        <v>78</v>
      </c>
      <c r="E10373">
        <v>2024</v>
      </c>
      <c r="F10373">
        <v>34</v>
      </c>
      <c r="G10373" t="s">
        <v>302</v>
      </c>
      <c r="H10373" t="s">
        <v>80</v>
      </c>
      <c r="I10373">
        <v>56</v>
      </c>
      <c r="L10373" t="s">
        <v>570</v>
      </c>
      <c r="M10373">
        <v>53.2</v>
      </c>
      <c r="N10373">
        <v>2.8</v>
      </c>
      <c r="O10373" t="s">
        <v>398</v>
      </c>
    </row>
    <row r="10374" spans="1:15" hidden="1" x14ac:dyDescent="0.35">
      <c r="A10374" t="s">
        <v>569</v>
      </c>
      <c r="B10374" t="s">
        <v>84</v>
      </c>
      <c r="C10374" t="s">
        <v>339</v>
      </c>
      <c r="D10374" t="s">
        <v>78</v>
      </c>
      <c r="E10374">
        <v>2024</v>
      </c>
      <c r="F10374">
        <v>34</v>
      </c>
      <c r="G10374" t="s">
        <v>302</v>
      </c>
      <c r="H10374" t="s">
        <v>81</v>
      </c>
      <c r="I10374">
        <v>1769</v>
      </c>
      <c r="L10374" t="s">
        <v>570</v>
      </c>
      <c r="M10374">
        <v>1680.55</v>
      </c>
      <c r="N10374">
        <v>88.45</v>
      </c>
      <c r="O10374" t="s">
        <v>398</v>
      </c>
    </row>
    <row r="10375" spans="1:15" hidden="1" x14ac:dyDescent="0.35">
      <c r="A10375" t="s">
        <v>569</v>
      </c>
      <c r="B10375" t="s">
        <v>84</v>
      </c>
      <c r="C10375" t="s">
        <v>339</v>
      </c>
      <c r="D10375" t="s">
        <v>78</v>
      </c>
      <c r="E10375">
        <v>2024</v>
      </c>
      <c r="F10375">
        <v>34</v>
      </c>
      <c r="G10375" t="s">
        <v>302</v>
      </c>
      <c r="H10375" t="s">
        <v>81</v>
      </c>
      <c r="I10375">
        <v>3052</v>
      </c>
      <c r="L10375" t="s">
        <v>570</v>
      </c>
      <c r="M10375">
        <v>2899.4</v>
      </c>
      <c r="N10375">
        <v>152.6</v>
      </c>
      <c r="O10375" t="s">
        <v>398</v>
      </c>
    </row>
    <row r="10376" spans="1:15" hidden="1" x14ac:dyDescent="0.35">
      <c r="A10376" t="s">
        <v>569</v>
      </c>
      <c r="B10376" t="s">
        <v>84</v>
      </c>
      <c r="C10376" t="s">
        <v>339</v>
      </c>
      <c r="D10376" t="s">
        <v>78</v>
      </c>
      <c r="E10376">
        <v>2024</v>
      </c>
      <c r="F10376">
        <v>34</v>
      </c>
      <c r="G10376" t="s">
        <v>302</v>
      </c>
      <c r="H10376" t="s">
        <v>80</v>
      </c>
      <c r="I10376">
        <v>1533</v>
      </c>
      <c r="L10376" t="s">
        <v>570</v>
      </c>
      <c r="M10376">
        <v>1456.35</v>
      </c>
      <c r="N10376">
        <v>76.650000000000006</v>
      </c>
      <c r="O10376" t="s">
        <v>398</v>
      </c>
    </row>
    <row r="10377" spans="1:15" hidden="1" x14ac:dyDescent="0.35">
      <c r="A10377" t="s">
        <v>569</v>
      </c>
      <c r="B10377" t="s">
        <v>84</v>
      </c>
      <c r="C10377" t="s">
        <v>339</v>
      </c>
      <c r="D10377" t="s">
        <v>78</v>
      </c>
      <c r="E10377">
        <v>2024</v>
      </c>
      <c r="F10377">
        <v>34</v>
      </c>
      <c r="G10377" t="s">
        <v>302</v>
      </c>
      <c r="H10377" t="s">
        <v>80</v>
      </c>
      <c r="I10377">
        <v>56</v>
      </c>
      <c r="L10377" t="s">
        <v>570</v>
      </c>
      <c r="M10377">
        <v>53.2</v>
      </c>
      <c r="N10377">
        <v>2.8</v>
      </c>
      <c r="O10377" t="s">
        <v>398</v>
      </c>
    </row>
    <row r="10378" spans="1:15" hidden="1" x14ac:dyDescent="0.35">
      <c r="A10378" t="s">
        <v>569</v>
      </c>
      <c r="B10378" t="s">
        <v>84</v>
      </c>
      <c r="C10378" t="s">
        <v>339</v>
      </c>
      <c r="D10378" t="s">
        <v>78</v>
      </c>
      <c r="E10378">
        <v>2024</v>
      </c>
      <c r="F10378">
        <v>34</v>
      </c>
      <c r="G10378" t="s">
        <v>302</v>
      </c>
      <c r="H10378" t="s">
        <v>80</v>
      </c>
      <c r="I10378">
        <v>1804</v>
      </c>
      <c r="L10378" t="s">
        <v>570</v>
      </c>
      <c r="M10378">
        <v>1713.8</v>
      </c>
      <c r="N10378">
        <v>90.2</v>
      </c>
      <c r="O10378" t="s">
        <v>398</v>
      </c>
    </row>
    <row r="10379" spans="1:15" hidden="1" x14ac:dyDescent="0.35">
      <c r="A10379" t="s">
        <v>569</v>
      </c>
      <c r="B10379" t="s">
        <v>84</v>
      </c>
      <c r="C10379" t="s">
        <v>339</v>
      </c>
      <c r="D10379" t="s">
        <v>78</v>
      </c>
      <c r="E10379">
        <v>2024</v>
      </c>
      <c r="F10379">
        <v>34</v>
      </c>
      <c r="G10379" t="s">
        <v>302</v>
      </c>
      <c r="H10379" t="s">
        <v>80</v>
      </c>
      <c r="I10379">
        <v>55</v>
      </c>
      <c r="L10379" t="s">
        <v>570</v>
      </c>
      <c r="M10379">
        <v>52.25</v>
      </c>
      <c r="N10379">
        <v>2.75</v>
      </c>
      <c r="O10379" t="s">
        <v>398</v>
      </c>
    </row>
    <row r="10380" spans="1:15" hidden="1" x14ac:dyDescent="0.35">
      <c r="A10380" t="s">
        <v>569</v>
      </c>
      <c r="B10380" t="s">
        <v>84</v>
      </c>
      <c r="C10380" t="s">
        <v>339</v>
      </c>
      <c r="D10380" t="s">
        <v>78</v>
      </c>
      <c r="E10380">
        <v>2024</v>
      </c>
      <c r="F10380">
        <v>34</v>
      </c>
      <c r="G10380" t="s">
        <v>302</v>
      </c>
      <c r="H10380" t="s">
        <v>81</v>
      </c>
      <c r="I10380">
        <v>1747</v>
      </c>
      <c r="L10380" t="s">
        <v>570</v>
      </c>
      <c r="M10380">
        <v>1659.65</v>
      </c>
      <c r="N10380">
        <v>87.35</v>
      </c>
      <c r="O10380" t="s">
        <v>398</v>
      </c>
    </row>
    <row r="10381" spans="1:15" hidden="1" x14ac:dyDescent="0.35">
      <c r="A10381" t="s">
        <v>569</v>
      </c>
      <c r="B10381" t="s">
        <v>84</v>
      </c>
      <c r="C10381" t="s">
        <v>339</v>
      </c>
      <c r="D10381" t="s">
        <v>78</v>
      </c>
      <c r="E10381">
        <v>2024</v>
      </c>
      <c r="F10381">
        <v>34</v>
      </c>
      <c r="G10381" t="s">
        <v>302</v>
      </c>
      <c r="H10381" t="s">
        <v>81</v>
      </c>
      <c r="I10381">
        <v>3014</v>
      </c>
      <c r="L10381" t="s">
        <v>570</v>
      </c>
      <c r="M10381">
        <v>2863.3</v>
      </c>
      <c r="N10381">
        <v>150.69999999999999</v>
      </c>
      <c r="O10381" t="s">
        <v>398</v>
      </c>
    </row>
    <row r="10382" spans="1:15" hidden="1" x14ac:dyDescent="0.35">
      <c r="A10382" t="s">
        <v>569</v>
      </c>
      <c r="B10382" t="s">
        <v>84</v>
      </c>
      <c r="C10382" t="s">
        <v>339</v>
      </c>
      <c r="D10382" t="s">
        <v>78</v>
      </c>
      <c r="E10382">
        <v>2025</v>
      </c>
      <c r="F10382">
        <v>34</v>
      </c>
      <c r="G10382" t="s">
        <v>302</v>
      </c>
      <c r="H10382" t="s">
        <v>80</v>
      </c>
      <c r="I10382">
        <v>415</v>
      </c>
      <c r="L10382" t="s">
        <v>570</v>
      </c>
      <c r="M10382">
        <v>394.25</v>
      </c>
      <c r="N10382">
        <v>20.75</v>
      </c>
      <c r="O10382" t="s">
        <v>398</v>
      </c>
    </row>
    <row r="10383" spans="1:15" hidden="1" x14ac:dyDescent="0.35">
      <c r="A10383" t="s">
        <v>569</v>
      </c>
      <c r="B10383" t="s">
        <v>84</v>
      </c>
      <c r="C10383" t="s">
        <v>339</v>
      </c>
      <c r="D10383" t="s">
        <v>78</v>
      </c>
      <c r="E10383">
        <v>2025</v>
      </c>
      <c r="F10383">
        <v>34</v>
      </c>
      <c r="G10383" t="s">
        <v>302</v>
      </c>
      <c r="H10383" t="s">
        <v>80</v>
      </c>
      <c r="I10383">
        <v>30</v>
      </c>
      <c r="L10383" t="s">
        <v>570</v>
      </c>
      <c r="M10383">
        <v>28.5</v>
      </c>
      <c r="N10383">
        <v>1.5</v>
      </c>
      <c r="O10383" t="s">
        <v>398</v>
      </c>
    </row>
    <row r="10384" spans="1:15" hidden="1" x14ac:dyDescent="0.35">
      <c r="A10384" t="s">
        <v>569</v>
      </c>
      <c r="B10384" t="s">
        <v>84</v>
      </c>
      <c r="C10384" t="s">
        <v>339</v>
      </c>
      <c r="D10384" t="s">
        <v>78</v>
      </c>
      <c r="E10384">
        <v>2025</v>
      </c>
      <c r="F10384">
        <v>34</v>
      </c>
      <c r="G10384" t="s">
        <v>302</v>
      </c>
      <c r="H10384" t="s">
        <v>80</v>
      </c>
      <c r="I10384">
        <v>510</v>
      </c>
      <c r="L10384" t="s">
        <v>570</v>
      </c>
      <c r="M10384">
        <v>484.5</v>
      </c>
      <c r="N10384">
        <v>25.5</v>
      </c>
      <c r="O10384" t="s">
        <v>398</v>
      </c>
    </row>
    <row r="10385" spans="1:15" hidden="1" x14ac:dyDescent="0.35">
      <c r="A10385" t="s">
        <v>569</v>
      </c>
      <c r="B10385" t="s">
        <v>84</v>
      </c>
      <c r="C10385" t="s">
        <v>339</v>
      </c>
      <c r="D10385" t="s">
        <v>78</v>
      </c>
      <c r="E10385">
        <v>2025</v>
      </c>
      <c r="F10385">
        <v>34</v>
      </c>
      <c r="G10385" t="s">
        <v>302</v>
      </c>
      <c r="H10385" t="s">
        <v>80</v>
      </c>
      <c r="I10385">
        <v>22</v>
      </c>
      <c r="L10385" t="s">
        <v>570</v>
      </c>
      <c r="M10385">
        <v>20.9</v>
      </c>
      <c r="N10385">
        <v>1.1000000000000001</v>
      </c>
      <c r="O10385" t="s">
        <v>398</v>
      </c>
    </row>
    <row r="10386" spans="1:15" hidden="1" x14ac:dyDescent="0.35">
      <c r="A10386" t="s">
        <v>569</v>
      </c>
      <c r="B10386" t="s">
        <v>84</v>
      </c>
      <c r="C10386" t="s">
        <v>339</v>
      </c>
      <c r="D10386" t="s">
        <v>78</v>
      </c>
      <c r="E10386">
        <v>2025</v>
      </c>
      <c r="F10386">
        <v>34</v>
      </c>
      <c r="G10386" t="s">
        <v>302</v>
      </c>
      <c r="H10386" t="s">
        <v>81</v>
      </c>
      <c r="I10386">
        <v>909</v>
      </c>
      <c r="L10386" t="s">
        <v>570</v>
      </c>
      <c r="M10386">
        <v>863.55</v>
      </c>
      <c r="N10386">
        <v>45.45</v>
      </c>
      <c r="O10386" t="s">
        <v>398</v>
      </c>
    </row>
    <row r="10387" spans="1:15" hidden="1" x14ac:dyDescent="0.35">
      <c r="A10387" t="s">
        <v>569</v>
      </c>
      <c r="B10387" t="s">
        <v>84</v>
      </c>
      <c r="C10387" t="s">
        <v>339</v>
      </c>
      <c r="D10387" t="s">
        <v>78</v>
      </c>
      <c r="E10387">
        <v>2025</v>
      </c>
      <c r="F10387">
        <v>34</v>
      </c>
      <c r="G10387" t="s">
        <v>302</v>
      </c>
      <c r="H10387" t="s">
        <v>81</v>
      </c>
      <c r="I10387">
        <v>1063</v>
      </c>
      <c r="L10387" t="s">
        <v>570</v>
      </c>
      <c r="M10387">
        <v>1009.85</v>
      </c>
      <c r="N10387">
        <v>53.15</v>
      </c>
      <c r="O10387" t="s">
        <v>398</v>
      </c>
    </row>
    <row r="10388" spans="1:15" hidden="1" x14ac:dyDescent="0.35">
      <c r="A10388" t="s">
        <v>569</v>
      </c>
      <c r="B10388" t="s">
        <v>84</v>
      </c>
      <c r="C10388" t="s">
        <v>85</v>
      </c>
      <c r="D10388" t="s">
        <v>78</v>
      </c>
      <c r="E10388">
        <v>2019</v>
      </c>
      <c r="F10388">
        <v>34</v>
      </c>
      <c r="G10388" t="s">
        <v>302</v>
      </c>
      <c r="H10388" t="s">
        <v>80</v>
      </c>
      <c r="I10388">
        <v>93</v>
      </c>
      <c r="L10388" t="s">
        <v>570</v>
      </c>
      <c r="M10388">
        <v>87</v>
      </c>
      <c r="N10388">
        <v>6</v>
      </c>
      <c r="O10388" t="s">
        <v>388</v>
      </c>
    </row>
    <row r="10389" spans="1:15" hidden="1" x14ac:dyDescent="0.35">
      <c r="A10389" t="s">
        <v>569</v>
      </c>
      <c r="B10389" t="s">
        <v>84</v>
      </c>
      <c r="C10389" t="s">
        <v>85</v>
      </c>
      <c r="D10389" t="s">
        <v>78</v>
      </c>
      <c r="E10389">
        <v>2020</v>
      </c>
      <c r="F10389">
        <v>34</v>
      </c>
      <c r="G10389" t="s">
        <v>302</v>
      </c>
      <c r="H10389" t="s">
        <v>80</v>
      </c>
      <c r="I10389">
        <v>382</v>
      </c>
      <c r="L10389" t="s">
        <v>570</v>
      </c>
      <c r="M10389">
        <v>357.37</v>
      </c>
      <c r="N10389">
        <v>24.63</v>
      </c>
      <c r="O10389" t="s">
        <v>388</v>
      </c>
    </row>
    <row r="10390" spans="1:15" hidden="1" x14ac:dyDescent="0.35">
      <c r="A10390" t="s">
        <v>569</v>
      </c>
      <c r="B10390" t="s">
        <v>84</v>
      </c>
      <c r="C10390" t="s">
        <v>85</v>
      </c>
      <c r="D10390" t="s">
        <v>78</v>
      </c>
      <c r="E10390">
        <v>2020</v>
      </c>
      <c r="F10390">
        <v>34</v>
      </c>
      <c r="G10390" t="s">
        <v>302</v>
      </c>
      <c r="H10390" t="s">
        <v>80</v>
      </c>
      <c r="I10390">
        <v>152</v>
      </c>
      <c r="L10390" t="s">
        <v>570</v>
      </c>
      <c r="M10390">
        <v>142.19999999999999</v>
      </c>
      <c r="N10390">
        <v>9.8000000000000007</v>
      </c>
      <c r="O10390" t="s">
        <v>388</v>
      </c>
    </row>
    <row r="10391" spans="1:15" hidden="1" x14ac:dyDescent="0.35">
      <c r="A10391" t="s">
        <v>569</v>
      </c>
      <c r="B10391" t="s">
        <v>84</v>
      </c>
      <c r="C10391" t="s">
        <v>85</v>
      </c>
      <c r="D10391" t="s">
        <v>78</v>
      </c>
      <c r="E10391">
        <v>2022</v>
      </c>
      <c r="F10391">
        <v>34</v>
      </c>
      <c r="G10391" t="s">
        <v>302</v>
      </c>
      <c r="H10391" t="s">
        <v>80</v>
      </c>
      <c r="I10391">
        <v>2807</v>
      </c>
      <c r="L10391" t="s">
        <v>570</v>
      </c>
      <c r="M10391">
        <v>2625.99</v>
      </c>
      <c r="N10391">
        <v>181.01</v>
      </c>
      <c r="O10391" t="s">
        <v>388</v>
      </c>
    </row>
    <row r="10392" spans="1:15" hidden="1" x14ac:dyDescent="0.35">
      <c r="A10392" t="s">
        <v>569</v>
      </c>
      <c r="B10392" t="s">
        <v>84</v>
      </c>
      <c r="C10392" t="s">
        <v>85</v>
      </c>
      <c r="D10392" t="s">
        <v>78</v>
      </c>
      <c r="E10392">
        <v>2022</v>
      </c>
      <c r="F10392">
        <v>34</v>
      </c>
      <c r="G10392" t="s">
        <v>302</v>
      </c>
      <c r="H10392" t="s">
        <v>80</v>
      </c>
      <c r="I10392">
        <v>125</v>
      </c>
      <c r="L10392" t="s">
        <v>570</v>
      </c>
      <c r="M10392">
        <v>116.94</v>
      </c>
      <c r="N10392">
        <v>8.06</v>
      </c>
      <c r="O10392" t="s">
        <v>388</v>
      </c>
    </row>
    <row r="10393" spans="1:15" hidden="1" x14ac:dyDescent="0.35">
      <c r="A10393" t="s">
        <v>569</v>
      </c>
      <c r="B10393" t="s">
        <v>84</v>
      </c>
      <c r="C10393" t="s">
        <v>85</v>
      </c>
      <c r="D10393" t="s">
        <v>78</v>
      </c>
      <c r="E10393">
        <v>2022</v>
      </c>
      <c r="F10393">
        <v>34</v>
      </c>
      <c r="G10393" t="s">
        <v>302</v>
      </c>
      <c r="H10393" t="s">
        <v>80</v>
      </c>
      <c r="I10393">
        <v>335</v>
      </c>
      <c r="L10393" t="s">
        <v>570</v>
      </c>
      <c r="M10393">
        <v>318.25</v>
      </c>
      <c r="N10393">
        <v>16.75</v>
      </c>
      <c r="O10393" t="s">
        <v>388</v>
      </c>
    </row>
    <row r="10394" spans="1:15" hidden="1" x14ac:dyDescent="0.35">
      <c r="A10394" t="s">
        <v>569</v>
      </c>
      <c r="B10394" t="s">
        <v>84</v>
      </c>
      <c r="C10394" t="s">
        <v>85</v>
      </c>
      <c r="D10394" t="s">
        <v>78</v>
      </c>
      <c r="E10394">
        <v>2022</v>
      </c>
      <c r="F10394">
        <v>34</v>
      </c>
      <c r="G10394" t="s">
        <v>302</v>
      </c>
      <c r="H10394" t="s">
        <v>80</v>
      </c>
      <c r="I10394">
        <v>51</v>
      </c>
      <c r="L10394" t="s">
        <v>570</v>
      </c>
      <c r="M10394">
        <v>48.45</v>
      </c>
      <c r="N10394">
        <v>2.5499999999999998</v>
      </c>
      <c r="O10394" t="s">
        <v>388</v>
      </c>
    </row>
    <row r="10395" spans="1:15" hidden="1" x14ac:dyDescent="0.35">
      <c r="A10395" t="s">
        <v>569</v>
      </c>
      <c r="B10395" t="s">
        <v>84</v>
      </c>
      <c r="C10395" t="s">
        <v>85</v>
      </c>
      <c r="D10395" t="s">
        <v>78</v>
      </c>
      <c r="E10395">
        <v>2023</v>
      </c>
      <c r="F10395">
        <v>34</v>
      </c>
      <c r="G10395" t="s">
        <v>302</v>
      </c>
      <c r="H10395" t="s">
        <v>80</v>
      </c>
      <c r="I10395">
        <v>4146</v>
      </c>
      <c r="L10395" t="s">
        <v>570</v>
      </c>
      <c r="M10395">
        <v>3878.65</v>
      </c>
      <c r="N10395">
        <v>267.35000000000002</v>
      </c>
      <c r="O10395" t="s">
        <v>388</v>
      </c>
    </row>
    <row r="10396" spans="1:15" hidden="1" x14ac:dyDescent="0.35">
      <c r="A10396" t="s">
        <v>569</v>
      </c>
      <c r="B10396" t="s">
        <v>84</v>
      </c>
      <c r="C10396" t="s">
        <v>85</v>
      </c>
      <c r="D10396" t="s">
        <v>78</v>
      </c>
      <c r="E10396">
        <v>2023</v>
      </c>
      <c r="F10396">
        <v>34</v>
      </c>
      <c r="G10396" t="s">
        <v>302</v>
      </c>
      <c r="H10396" t="s">
        <v>80</v>
      </c>
      <c r="I10396">
        <v>725</v>
      </c>
      <c r="L10396" t="s">
        <v>570</v>
      </c>
      <c r="M10396">
        <v>678.25</v>
      </c>
      <c r="N10396">
        <v>46.75</v>
      </c>
      <c r="O10396" t="s">
        <v>388</v>
      </c>
    </row>
    <row r="10397" spans="1:15" hidden="1" x14ac:dyDescent="0.35">
      <c r="A10397" t="s">
        <v>569</v>
      </c>
      <c r="B10397" t="s">
        <v>84</v>
      </c>
      <c r="C10397" t="s">
        <v>85</v>
      </c>
      <c r="D10397" t="s">
        <v>78</v>
      </c>
      <c r="E10397">
        <v>2023</v>
      </c>
      <c r="F10397">
        <v>34</v>
      </c>
      <c r="G10397" t="s">
        <v>302</v>
      </c>
      <c r="H10397" t="s">
        <v>80</v>
      </c>
      <c r="I10397">
        <v>1967</v>
      </c>
      <c r="L10397" t="s">
        <v>570</v>
      </c>
      <c r="M10397">
        <v>1868.65</v>
      </c>
      <c r="N10397">
        <v>98.35</v>
      </c>
      <c r="O10397" t="s">
        <v>388</v>
      </c>
    </row>
    <row r="10398" spans="1:15" hidden="1" x14ac:dyDescent="0.35">
      <c r="A10398" t="s">
        <v>569</v>
      </c>
      <c r="B10398" t="s">
        <v>84</v>
      </c>
      <c r="C10398" t="s">
        <v>85</v>
      </c>
      <c r="D10398" t="s">
        <v>78</v>
      </c>
      <c r="E10398">
        <v>2023</v>
      </c>
      <c r="F10398">
        <v>34</v>
      </c>
      <c r="G10398" t="s">
        <v>302</v>
      </c>
      <c r="H10398" t="s">
        <v>80</v>
      </c>
      <c r="I10398">
        <v>365</v>
      </c>
      <c r="L10398" t="s">
        <v>570</v>
      </c>
      <c r="M10398">
        <v>346.75</v>
      </c>
      <c r="N10398">
        <v>18.25</v>
      </c>
      <c r="O10398" t="s">
        <v>388</v>
      </c>
    </row>
    <row r="10399" spans="1:15" hidden="1" x14ac:dyDescent="0.35">
      <c r="A10399" t="s">
        <v>569</v>
      </c>
      <c r="B10399" t="s">
        <v>84</v>
      </c>
      <c r="C10399" t="s">
        <v>85</v>
      </c>
      <c r="D10399" t="s">
        <v>78</v>
      </c>
      <c r="E10399">
        <v>2023</v>
      </c>
      <c r="F10399">
        <v>34</v>
      </c>
      <c r="G10399" t="s">
        <v>302</v>
      </c>
      <c r="H10399" t="s">
        <v>80</v>
      </c>
      <c r="I10399">
        <v>937</v>
      </c>
      <c r="L10399" t="s">
        <v>570</v>
      </c>
      <c r="M10399">
        <v>876.58</v>
      </c>
      <c r="N10399">
        <v>60.42</v>
      </c>
      <c r="O10399" t="s">
        <v>388</v>
      </c>
    </row>
    <row r="10400" spans="1:15" hidden="1" x14ac:dyDescent="0.35">
      <c r="A10400" t="s">
        <v>569</v>
      </c>
      <c r="B10400" t="s">
        <v>84</v>
      </c>
      <c r="C10400" t="s">
        <v>85</v>
      </c>
      <c r="D10400" t="s">
        <v>78</v>
      </c>
      <c r="E10400">
        <v>2023</v>
      </c>
      <c r="F10400">
        <v>34</v>
      </c>
      <c r="G10400" t="s">
        <v>302</v>
      </c>
      <c r="H10400" t="s">
        <v>80</v>
      </c>
      <c r="I10400">
        <v>818</v>
      </c>
      <c r="L10400" t="s">
        <v>570</v>
      </c>
      <c r="M10400">
        <v>765.25</v>
      </c>
      <c r="N10400">
        <v>52.75</v>
      </c>
      <c r="O10400" t="s">
        <v>388</v>
      </c>
    </row>
    <row r="10401" spans="1:15" hidden="1" x14ac:dyDescent="0.35">
      <c r="A10401" t="s">
        <v>569</v>
      </c>
      <c r="B10401" t="s">
        <v>84</v>
      </c>
      <c r="C10401" t="s">
        <v>85</v>
      </c>
      <c r="D10401" t="s">
        <v>78</v>
      </c>
      <c r="E10401">
        <v>2023</v>
      </c>
      <c r="F10401">
        <v>34</v>
      </c>
      <c r="G10401" t="s">
        <v>302</v>
      </c>
      <c r="H10401" t="s">
        <v>80</v>
      </c>
      <c r="I10401">
        <v>4425</v>
      </c>
      <c r="L10401" t="s">
        <v>570</v>
      </c>
      <c r="M10401">
        <v>4203.75</v>
      </c>
      <c r="N10401">
        <v>221.25</v>
      </c>
      <c r="O10401" t="s">
        <v>388</v>
      </c>
    </row>
    <row r="10402" spans="1:15" hidden="1" x14ac:dyDescent="0.35">
      <c r="A10402" t="s">
        <v>569</v>
      </c>
      <c r="B10402" t="s">
        <v>84</v>
      </c>
      <c r="C10402" t="s">
        <v>85</v>
      </c>
      <c r="D10402" t="s">
        <v>78</v>
      </c>
      <c r="E10402">
        <v>2023</v>
      </c>
      <c r="F10402">
        <v>34</v>
      </c>
      <c r="G10402" t="s">
        <v>302</v>
      </c>
      <c r="H10402" t="s">
        <v>80</v>
      </c>
      <c r="I10402">
        <v>822</v>
      </c>
      <c r="L10402" t="s">
        <v>570</v>
      </c>
      <c r="M10402">
        <v>780.9</v>
      </c>
      <c r="N10402">
        <v>41.1</v>
      </c>
      <c r="O10402" t="s">
        <v>388</v>
      </c>
    </row>
    <row r="10403" spans="1:15" hidden="1" x14ac:dyDescent="0.35">
      <c r="A10403" t="s">
        <v>569</v>
      </c>
      <c r="B10403" t="s">
        <v>84</v>
      </c>
      <c r="C10403" t="s">
        <v>85</v>
      </c>
      <c r="D10403" t="s">
        <v>78</v>
      </c>
      <c r="E10403">
        <v>2024</v>
      </c>
      <c r="F10403">
        <v>34</v>
      </c>
      <c r="G10403" t="s">
        <v>302</v>
      </c>
      <c r="H10403" t="s">
        <v>80</v>
      </c>
      <c r="I10403">
        <v>8126</v>
      </c>
      <c r="L10403" t="s">
        <v>570</v>
      </c>
      <c r="M10403">
        <v>7719.7</v>
      </c>
      <c r="N10403">
        <v>406.3</v>
      </c>
      <c r="O10403" t="s">
        <v>388</v>
      </c>
    </row>
    <row r="10404" spans="1:15" hidden="1" x14ac:dyDescent="0.35">
      <c r="A10404" t="s">
        <v>569</v>
      </c>
      <c r="B10404" t="s">
        <v>84</v>
      </c>
      <c r="C10404" t="s">
        <v>85</v>
      </c>
      <c r="D10404" t="s">
        <v>78</v>
      </c>
      <c r="E10404">
        <v>2024</v>
      </c>
      <c r="F10404">
        <v>34</v>
      </c>
      <c r="G10404" t="s">
        <v>302</v>
      </c>
      <c r="H10404" t="s">
        <v>80</v>
      </c>
      <c r="I10404">
        <v>3810</v>
      </c>
      <c r="L10404" t="s">
        <v>570</v>
      </c>
      <c r="M10404">
        <v>3619.5</v>
      </c>
      <c r="N10404">
        <v>190.5</v>
      </c>
      <c r="O10404" t="s">
        <v>388</v>
      </c>
    </row>
    <row r="10405" spans="1:15" hidden="1" x14ac:dyDescent="0.35">
      <c r="A10405" t="s">
        <v>569</v>
      </c>
      <c r="B10405" t="s">
        <v>84</v>
      </c>
      <c r="C10405" t="s">
        <v>85</v>
      </c>
      <c r="D10405" t="s">
        <v>78</v>
      </c>
      <c r="E10405">
        <v>2024</v>
      </c>
      <c r="F10405">
        <v>34</v>
      </c>
      <c r="G10405" t="s">
        <v>302</v>
      </c>
      <c r="H10405" t="s">
        <v>80</v>
      </c>
      <c r="I10405">
        <v>3162</v>
      </c>
      <c r="L10405" t="s">
        <v>570</v>
      </c>
      <c r="M10405">
        <v>3003.9</v>
      </c>
      <c r="N10405">
        <v>158.1</v>
      </c>
      <c r="O10405" t="s">
        <v>388</v>
      </c>
    </row>
    <row r="10406" spans="1:15" hidden="1" x14ac:dyDescent="0.35">
      <c r="A10406" t="s">
        <v>569</v>
      </c>
      <c r="B10406" t="s">
        <v>84</v>
      </c>
      <c r="C10406" t="s">
        <v>85</v>
      </c>
      <c r="D10406" t="s">
        <v>78</v>
      </c>
      <c r="E10406">
        <v>2024</v>
      </c>
      <c r="F10406">
        <v>34</v>
      </c>
      <c r="G10406" t="s">
        <v>302</v>
      </c>
      <c r="H10406" t="s">
        <v>80</v>
      </c>
      <c r="I10406">
        <v>656</v>
      </c>
      <c r="L10406" t="s">
        <v>570</v>
      </c>
      <c r="M10406">
        <v>623.20000000000005</v>
      </c>
      <c r="N10406">
        <v>32.799999999999997</v>
      </c>
      <c r="O10406" t="s">
        <v>388</v>
      </c>
    </row>
    <row r="10407" spans="1:15" hidden="1" x14ac:dyDescent="0.35">
      <c r="A10407" t="s">
        <v>569</v>
      </c>
      <c r="B10407" t="s">
        <v>84</v>
      </c>
      <c r="C10407" t="s">
        <v>85</v>
      </c>
      <c r="D10407" t="s">
        <v>78</v>
      </c>
      <c r="E10407">
        <v>2024</v>
      </c>
      <c r="F10407">
        <v>34</v>
      </c>
      <c r="G10407" t="s">
        <v>302</v>
      </c>
      <c r="H10407" t="s">
        <v>80</v>
      </c>
      <c r="I10407">
        <v>7679</v>
      </c>
      <c r="L10407" t="s">
        <v>570</v>
      </c>
      <c r="M10407">
        <v>7295.05</v>
      </c>
      <c r="N10407">
        <v>383.95</v>
      </c>
      <c r="O10407" t="s">
        <v>388</v>
      </c>
    </row>
    <row r="10408" spans="1:15" hidden="1" x14ac:dyDescent="0.35">
      <c r="A10408" t="s">
        <v>569</v>
      </c>
      <c r="B10408" t="s">
        <v>84</v>
      </c>
      <c r="C10408" t="s">
        <v>85</v>
      </c>
      <c r="D10408" t="s">
        <v>78</v>
      </c>
      <c r="E10408">
        <v>2024</v>
      </c>
      <c r="F10408">
        <v>34</v>
      </c>
      <c r="G10408" t="s">
        <v>302</v>
      </c>
      <c r="H10408" t="s">
        <v>80</v>
      </c>
      <c r="I10408">
        <v>3762</v>
      </c>
      <c r="L10408" t="s">
        <v>570</v>
      </c>
      <c r="M10408">
        <v>3573.9</v>
      </c>
      <c r="N10408">
        <v>188.1</v>
      </c>
      <c r="O10408" t="s">
        <v>388</v>
      </c>
    </row>
    <row r="10409" spans="1:15" hidden="1" x14ac:dyDescent="0.35">
      <c r="A10409" t="s">
        <v>569</v>
      </c>
      <c r="B10409" t="s">
        <v>84</v>
      </c>
      <c r="C10409" t="s">
        <v>85</v>
      </c>
      <c r="D10409" t="s">
        <v>78</v>
      </c>
      <c r="E10409">
        <v>2024</v>
      </c>
      <c r="F10409">
        <v>34</v>
      </c>
      <c r="G10409" t="s">
        <v>302</v>
      </c>
      <c r="H10409" t="s">
        <v>80</v>
      </c>
      <c r="I10409">
        <v>2925</v>
      </c>
      <c r="L10409" t="s">
        <v>570</v>
      </c>
      <c r="M10409">
        <v>2778.75</v>
      </c>
      <c r="N10409">
        <v>146.25</v>
      </c>
      <c r="O10409" t="s">
        <v>388</v>
      </c>
    </row>
    <row r="10410" spans="1:15" hidden="1" x14ac:dyDescent="0.35">
      <c r="A10410" t="s">
        <v>569</v>
      </c>
      <c r="B10410" t="s">
        <v>84</v>
      </c>
      <c r="C10410" t="s">
        <v>85</v>
      </c>
      <c r="D10410" t="s">
        <v>78</v>
      </c>
      <c r="E10410">
        <v>2024</v>
      </c>
      <c r="F10410">
        <v>34</v>
      </c>
      <c r="G10410" t="s">
        <v>302</v>
      </c>
      <c r="H10410" t="s">
        <v>80</v>
      </c>
      <c r="I10410">
        <v>620</v>
      </c>
      <c r="L10410" t="s">
        <v>570</v>
      </c>
      <c r="M10410">
        <v>589</v>
      </c>
      <c r="N10410">
        <v>31</v>
      </c>
      <c r="O10410" t="s">
        <v>388</v>
      </c>
    </row>
    <row r="10411" spans="1:15" hidden="1" x14ac:dyDescent="0.35">
      <c r="A10411" t="s">
        <v>569</v>
      </c>
      <c r="B10411" t="s">
        <v>84</v>
      </c>
      <c r="C10411" t="s">
        <v>85</v>
      </c>
      <c r="D10411" t="s">
        <v>78</v>
      </c>
      <c r="E10411">
        <v>2025</v>
      </c>
      <c r="F10411">
        <v>34</v>
      </c>
      <c r="G10411" t="s">
        <v>302</v>
      </c>
      <c r="H10411" t="s">
        <v>80</v>
      </c>
      <c r="I10411">
        <v>995</v>
      </c>
      <c r="L10411" t="s">
        <v>570</v>
      </c>
      <c r="M10411">
        <v>945.25</v>
      </c>
      <c r="N10411">
        <v>49.75</v>
      </c>
      <c r="O10411" t="s">
        <v>388</v>
      </c>
    </row>
    <row r="10412" spans="1:15" hidden="1" x14ac:dyDescent="0.35">
      <c r="A10412" t="s">
        <v>569</v>
      </c>
      <c r="B10412" t="s">
        <v>84</v>
      </c>
      <c r="C10412" t="s">
        <v>85</v>
      </c>
      <c r="D10412" t="s">
        <v>78</v>
      </c>
      <c r="E10412">
        <v>2025</v>
      </c>
      <c r="F10412">
        <v>34</v>
      </c>
      <c r="G10412" t="s">
        <v>302</v>
      </c>
      <c r="H10412" t="s">
        <v>80</v>
      </c>
      <c r="I10412">
        <v>570</v>
      </c>
      <c r="L10412" t="s">
        <v>570</v>
      </c>
      <c r="M10412">
        <v>541.5</v>
      </c>
      <c r="N10412">
        <v>28.5</v>
      </c>
      <c r="O10412" t="s">
        <v>388</v>
      </c>
    </row>
    <row r="10413" spans="1:15" hidden="1" x14ac:dyDescent="0.35">
      <c r="A10413" t="s">
        <v>569</v>
      </c>
      <c r="B10413" t="s">
        <v>84</v>
      </c>
      <c r="C10413" t="s">
        <v>85</v>
      </c>
      <c r="D10413" t="s">
        <v>78</v>
      </c>
      <c r="E10413">
        <v>2025</v>
      </c>
      <c r="F10413">
        <v>34</v>
      </c>
      <c r="G10413" t="s">
        <v>302</v>
      </c>
      <c r="H10413" t="s">
        <v>80</v>
      </c>
      <c r="I10413">
        <v>443</v>
      </c>
      <c r="L10413" t="s">
        <v>570</v>
      </c>
      <c r="M10413">
        <v>420.85</v>
      </c>
      <c r="N10413">
        <v>22.15</v>
      </c>
      <c r="O10413" t="s">
        <v>388</v>
      </c>
    </row>
    <row r="10414" spans="1:15" hidden="1" x14ac:dyDescent="0.35">
      <c r="A10414" t="s">
        <v>569</v>
      </c>
      <c r="B10414" t="s">
        <v>84</v>
      </c>
      <c r="C10414" t="s">
        <v>330</v>
      </c>
      <c r="D10414" t="s">
        <v>78</v>
      </c>
      <c r="E10414">
        <v>2020</v>
      </c>
      <c r="F10414">
        <v>34</v>
      </c>
      <c r="G10414" t="s">
        <v>302</v>
      </c>
      <c r="H10414" t="s">
        <v>80</v>
      </c>
      <c r="I10414">
        <v>297</v>
      </c>
      <c r="L10414" t="s">
        <v>570</v>
      </c>
      <c r="M10414">
        <v>285.27</v>
      </c>
      <c r="N10414">
        <v>11.73</v>
      </c>
      <c r="O10414" t="s">
        <v>392</v>
      </c>
    </row>
    <row r="10415" spans="1:15" hidden="1" x14ac:dyDescent="0.35">
      <c r="A10415" t="s">
        <v>569</v>
      </c>
      <c r="B10415" t="s">
        <v>84</v>
      </c>
      <c r="C10415" t="s">
        <v>330</v>
      </c>
      <c r="D10415" t="s">
        <v>78</v>
      </c>
      <c r="E10415">
        <v>2020</v>
      </c>
      <c r="F10415">
        <v>34</v>
      </c>
      <c r="G10415" t="s">
        <v>302</v>
      </c>
      <c r="H10415" t="s">
        <v>80</v>
      </c>
      <c r="I10415">
        <v>1</v>
      </c>
      <c r="L10415" t="s">
        <v>570</v>
      </c>
      <c r="M10415">
        <v>0.96</v>
      </c>
      <c r="N10415">
        <v>0.04</v>
      </c>
      <c r="O10415" t="s">
        <v>392</v>
      </c>
    </row>
    <row r="10416" spans="1:15" hidden="1" x14ac:dyDescent="0.35">
      <c r="A10416" t="s">
        <v>569</v>
      </c>
      <c r="B10416" t="s">
        <v>84</v>
      </c>
      <c r="C10416" t="s">
        <v>330</v>
      </c>
      <c r="D10416" t="s">
        <v>78</v>
      </c>
      <c r="E10416">
        <v>2020</v>
      </c>
      <c r="F10416">
        <v>34</v>
      </c>
      <c r="G10416" t="s">
        <v>302</v>
      </c>
      <c r="H10416" t="s">
        <v>80</v>
      </c>
      <c r="I10416">
        <v>25</v>
      </c>
      <c r="L10416" t="s">
        <v>570</v>
      </c>
      <c r="M10416">
        <v>24.01</v>
      </c>
      <c r="N10416">
        <v>0.99</v>
      </c>
      <c r="O10416" t="s">
        <v>392</v>
      </c>
    </row>
    <row r="10417" spans="1:15" hidden="1" x14ac:dyDescent="0.35">
      <c r="A10417" t="s">
        <v>569</v>
      </c>
      <c r="B10417" t="s">
        <v>84</v>
      </c>
      <c r="C10417" t="s">
        <v>330</v>
      </c>
      <c r="D10417" t="s">
        <v>78</v>
      </c>
      <c r="E10417">
        <v>2020</v>
      </c>
      <c r="F10417">
        <v>34</v>
      </c>
      <c r="G10417" t="s">
        <v>302</v>
      </c>
      <c r="H10417" t="s">
        <v>80</v>
      </c>
      <c r="I10417">
        <v>73</v>
      </c>
      <c r="L10417" t="s">
        <v>570</v>
      </c>
      <c r="M10417">
        <v>70.12</v>
      </c>
      <c r="N10417">
        <v>2.88</v>
      </c>
      <c r="O10417" t="s">
        <v>392</v>
      </c>
    </row>
    <row r="10418" spans="1:15" hidden="1" x14ac:dyDescent="0.35">
      <c r="A10418" t="s">
        <v>569</v>
      </c>
      <c r="B10418" t="s">
        <v>84</v>
      </c>
      <c r="C10418" t="s">
        <v>330</v>
      </c>
      <c r="D10418" t="s">
        <v>78</v>
      </c>
      <c r="E10418">
        <v>2020</v>
      </c>
      <c r="F10418">
        <v>34</v>
      </c>
      <c r="G10418" t="s">
        <v>302</v>
      </c>
      <c r="H10418" t="s">
        <v>81</v>
      </c>
      <c r="I10418">
        <v>11</v>
      </c>
      <c r="L10418" t="s">
        <v>570</v>
      </c>
      <c r="M10418">
        <v>10.57</v>
      </c>
      <c r="N10418">
        <v>0.43</v>
      </c>
      <c r="O10418" t="s">
        <v>392</v>
      </c>
    </row>
    <row r="10419" spans="1:15" hidden="1" x14ac:dyDescent="0.35">
      <c r="A10419" t="s">
        <v>569</v>
      </c>
      <c r="B10419" t="s">
        <v>84</v>
      </c>
      <c r="C10419" t="s">
        <v>330</v>
      </c>
      <c r="D10419" t="s">
        <v>78</v>
      </c>
      <c r="E10419">
        <v>2021</v>
      </c>
      <c r="F10419">
        <v>34</v>
      </c>
      <c r="G10419" t="s">
        <v>302</v>
      </c>
      <c r="H10419" t="s">
        <v>80</v>
      </c>
      <c r="I10419">
        <v>248</v>
      </c>
      <c r="L10419" t="s">
        <v>570</v>
      </c>
      <c r="M10419">
        <v>238.21</v>
      </c>
      <c r="N10419">
        <v>9.7899999999999991</v>
      </c>
      <c r="O10419" t="s">
        <v>392</v>
      </c>
    </row>
    <row r="10420" spans="1:15" hidden="1" x14ac:dyDescent="0.35">
      <c r="A10420" t="s">
        <v>569</v>
      </c>
      <c r="B10420" t="s">
        <v>84</v>
      </c>
      <c r="C10420" t="s">
        <v>330</v>
      </c>
      <c r="D10420" t="s">
        <v>78</v>
      </c>
      <c r="E10420">
        <v>2021</v>
      </c>
      <c r="F10420">
        <v>34</v>
      </c>
      <c r="G10420" t="s">
        <v>302</v>
      </c>
      <c r="H10420" t="s">
        <v>80</v>
      </c>
      <c r="I10420">
        <v>48</v>
      </c>
      <c r="L10420" t="s">
        <v>570</v>
      </c>
      <c r="M10420">
        <v>46.1</v>
      </c>
      <c r="N10420">
        <v>1.9</v>
      </c>
      <c r="O10420" t="s">
        <v>392</v>
      </c>
    </row>
    <row r="10421" spans="1:15" hidden="1" x14ac:dyDescent="0.35">
      <c r="A10421" t="s">
        <v>569</v>
      </c>
      <c r="B10421" t="s">
        <v>84</v>
      </c>
      <c r="C10421" t="s">
        <v>330</v>
      </c>
      <c r="D10421" t="s">
        <v>78</v>
      </c>
      <c r="E10421">
        <v>2021</v>
      </c>
      <c r="F10421">
        <v>34</v>
      </c>
      <c r="G10421" t="s">
        <v>302</v>
      </c>
      <c r="H10421" t="s">
        <v>80</v>
      </c>
      <c r="I10421">
        <v>60</v>
      </c>
      <c r="L10421" t="s">
        <v>570</v>
      </c>
      <c r="M10421">
        <v>57.63</v>
      </c>
      <c r="N10421">
        <v>2.37</v>
      </c>
      <c r="O10421" t="s">
        <v>392</v>
      </c>
    </row>
    <row r="10422" spans="1:15" hidden="1" x14ac:dyDescent="0.35">
      <c r="A10422" t="s">
        <v>569</v>
      </c>
      <c r="B10422" t="s">
        <v>84</v>
      </c>
      <c r="C10422" t="s">
        <v>330</v>
      </c>
      <c r="D10422" t="s">
        <v>78</v>
      </c>
      <c r="E10422">
        <v>2021</v>
      </c>
      <c r="F10422">
        <v>34</v>
      </c>
      <c r="G10422" t="s">
        <v>302</v>
      </c>
      <c r="H10422" t="s">
        <v>81</v>
      </c>
      <c r="I10422">
        <v>27</v>
      </c>
      <c r="L10422" t="s">
        <v>570</v>
      </c>
      <c r="M10422">
        <v>25.93</v>
      </c>
      <c r="N10422">
        <v>1.07</v>
      </c>
      <c r="O10422" t="s">
        <v>392</v>
      </c>
    </row>
    <row r="10423" spans="1:15" hidden="1" x14ac:dyDescent="0.35">
      <c r="A10423" t="s">
        <v>569</v>
      </c>
      <c r="B10423" t="s">
        <v>84</v>
      </c>
      <c r="C10423" t="s">
        <v>330</v>
      </c>
      <c r="D10423" t="s">
        <v>78</v>
      </c>
      <c r="E10423">
        <v>2021</v>
      </c>
      <c r="F10423">
        <v>34</v>
      </c>
      <c r="G10423" t="s">
        <v>302</v>
      </c>
      <c r="H10423" t="s">
        <v>81</v>
      </c>
      <c r="I10423">
        <v>7</v>
      </c>
      <c r="L10423" t="s">
        <v>570</v>
      </c>
      <c r="M10423">
        <v>6.72</v>
      </c>
      <c r="N10423">
        <v>0.28000000000000003</v>
      </c>
      <c r="O10423" t="s">
        <v>392</v>
      </c>
    </row>
    <row r="10424" spans="1:15" hidden="1" x14ac:dyDescent="0.35">
      <c r="A10424" t="s">
        <v>569</v>
      </c>
      <c r="B10424" t="s">
        <v>84</v>
      </c>
      <c r="C10424" t="s">
        <v>330</v>
      </c>
      <c r="D10424" t="s">
        <v>78</v>
      </c>
      <c r="E10424">
        <v>2021</v>
      </c>
      <c r="F10424">
        <v>67</v>
      </c>
      <c r="G10424" t="s">
        <v>303</v>
      </c>
      <c r="H10424" t="s">
        <v>80</v>
      </c>
      <c r="I10424">
        <v>650</v>
      </c>
      <c r="J10424">
        <v>0</v>
      </c>
      <c r="K10424">
        <v>650</v>
      </c>
      <c r="L10424" t="s">
        <v>570</v>
      </c>
      <c r="O10424" t="s">
        <v>392</v>
      </c>
    </row>
    <row r="10425" spans="1:15" hidden="1" x14ac:dyDescent="0.35">
      <c r="A10425" t="s">
        <v>569</v>
      </c>
      <c r="B10425" t="s">
        <v>84</v>
      </c>
      <c r="C10425" t="s">
        <v>330</v>
      </c>
      <c r="D10425" t="s">
        <v>78</v>
      </c>
      <c r="E10425">
        <v>2021</v>
      </c>
      <c r="F10425">
        <v>34</v>
      </c>
      <c r="G10425" t="s">
        <v>302</v>
      </c>
      <c r="H10425" t="s">
        <v>80</v>
      </c>
      <c r="I10425">
        <v>7821</v>
      </c>
      <c r="L10425" t="s">
        <v>570</v>
      </c>
      <c r="M10425">
        <v>7512.2</v>
      </c>
      <c r="N10425">
        <v>308.8</v>
      </c>
      <c r="O10425" t="s">
        <v>392</v>
      </c>
    </row>
    <row r="10426" spans="1:15" hidden="1" x14ac:dyDescent="0.35">
      <c r="A10426" t="s">
        <v>569</v>
      </c>
      <c r="B10426" t="s">
        <v>84</v>
      </c>
      <c r="C10426" t="s">
        <v>330</v>
      </c>
      <c r="D10426" t="s">
        <v>78</v>
      </c>
      <c r="E10426">
        <v>2021</v>
      </c>
      <c r="F10426">
        <v>34</v>
      </c>
      <c r="G10426" t="s">
        <v>302</v>
      </c>
      <c r="H10426" t="s">
        <v>80</v>
      </c>
      <c r="I10426">
        <v>370</v>
      </c>
      <c r="L10426" t="s">
        <v>570</v>
      </c>
      <c r="M10426">
        <v>355.39</v>
      </c>
      <c r="N10426">
        <v>14.61</v>
      </c>
      <c r="O10426" t="s">
        <v>392</v>
      </c>
    </row>
    <row r="10427" spans="1:15" hidden="1" x14ac:dyDescent="0.35">
      <c r="A10427" t="s">
        <v>569</v>
      </c>
      <c r="B10427" t="s">
        <v>84</v>
      </c>
      <c r="C10427" t="s">
        <v>330</v>
      </c>
      <c r="D10427" t="s">
        <v>78</v>
      </c>
      <c r="E10427">
        <v>2021</v>
      </c>
      <c r="F10427">
        <v>34</v>
      </c>
      <c r="G10427" t="s">
        <v>302</v>
      </c>
      <c r="H10427" t="s">
        <v>81</v>
      </c>
      <c r="I10427">
        <v>54</v>
      </c>
      <c r="L10427" t="s">
        <v>570</v>
      </c>
      <c r="M10427">
        <v>51.87</v>
      </c>
      <c r="N10427">
        <v>2.13</v>
      </c>
      <c r="O10427" t="s">
        <v>392</v>
      </c>
    </row>
    <row r="10428" spans="1:15" hidden="1" x14ac:dyDescent="0.35">
      <c r="A10428" t="s">
        <v>569</v>
      </c>
      <c r="B10428" t="s">
        <v>84</v>
      </c>
      <c r="C10428" t="s">
        <v>330</v>
      </c>
      <c r="D10428" t="s">
        <v>78</v>
      </c>
      <c r="E10428">
        <v>2021</v>
      </c>
      <c r="F10428">
        <v>34</v>
      </c>
      <c r="G10428" t="s">
        <v>302</v>
      </c>
      <c r="H10428" t="s">
        <v>81</v>
      </c>
      <c r="I10428">
        <v>44</v>
      </c>
      <c r="L10428" t="s">
        <v>570</v>
      </c>
      <c r="M10428">
        <v>42.26</v>
      </c>
      <c r="N10428">
        <v>1.74</v>
      </c>
      <c r="O10428" t="s">
        <v>392</v>
      </c>
    </row>
    <row r="10429" spans="1:15" hidden="1" x14ac:dyDescent="0.35">
      <c r="A10429" t="s">
        <v>569</v>
      </c>
      <c r="B10429" t="s">
        <v>84</v>
      </c>
      <c r="C10429" t="s">
        <v>330</v>
      </c>
      <c r="D10429" t="s">
        <v>78</v>
      </c>
      <c r="E10429">
        <v>2021</v>
      </c>
      <c r="F10429">
        <v>67</v>
      </c>
      <c r="G10429" t="s">
        <v>303</v>
      </c>
      <c r="H10429" t="s">
        <v>81</v>
      </c>
      <c r="I10429">
        <v>242</v>
      </c>
      <c r="J10429">
        <v>0</v>
      </c>
      <c r="K10429">
        <v>242</v>
      </c>
      <c r="L10429" t="s">
        <v>570</v>
      </c>
      <c r="O10429" t="s">
        <v>392</v>
      </c>
    </row>
    <row r="10430" spans="1:15" hidden="1" x14ac:dyDescent="0.35">
      <c r="A10430" t="s">
        <v>569</v>
      </c>
      <c r="B10430" t="s">
        <v>84</v>
      </c>
      <c r="C10430" t="s">
        <v>330</v>
      </c>
      <c r="D10430" t="s">
        <v>78</v>
      </c>
      <c r="E10430">
        <v>2022</v>
      </c>
      <c r="F10430">
        <v>34</v>
      </c>
      <c r="G10430" t="s">
        <v>302</v>
      </c>
      <c r="H10430" t="s">
        <v>80</v>
      </c>
      <c r="I10430">
        <v>78</v>
      </c>
      <c r="L10430" t="s">
        <v>570</v>
      </c>
      <c r="M10430">
        <v>74.92</v>
      </c>
      <c r="N10430">
        <v>3.08</v>
      </c>
      <c r="O10430" t="s">
        <v>392</v>
      </c>
    </row>
    <row r="10431" spans="1:15" hidden="1" x14ac:dyDescent="0.35">
      <c r="A10431" t="s">
        <v>569</v>
      </c>
      <c r="B10431" t="s">
        <v>84</v>
      </c>
      <c r="C10431" t="s">
        <v>330</v>
      </c>
      <c r="D10431" t="s">
        <v>78</v>
      </c>
      <c r="E10431">
        <v>2022</v>
      </c>
      <c r="F10431">
        <v>34</v>
      </c>
      <c r="G10431" t="s">
        <v>302</v>
      </c>
      <c r="H10431" t="s">
        <v>80</v>
      </c>
      <c r="I10431">
        <v>454</v>
      </c>
      <c r="L10431" t="s">
        <v>570</v>
      </c>
      <c r="M10431">
        <v>436.07</v>
      </c>
      <c r="N10431">
        <v>17.93</v>
      </c>
      <c r="O10431" t="s">
        <v>392</v>
      </c>
    </row>
    <row r="10432" spans="1:15" hidden="1" x14ac:dyDescent="0.35">
      <c r="A10432" t="s">
        <v>569</v>
      </c>
      <c r="B10432" t="s">
        <v>84</v>
      </c>
      <c r="C10432" t="s">
        <v>330</v>
      </c>
      <c r="D10432" t="s">
        <v>78</v>
      </c>
      <c r="E10432">
        <v>2022</v>
      </c>
      <c r="F10432">
        <v>34</v>
      </c>
      <c r="G10432" t="s">
        <v>302</v>
      </c>
      <c r="H10432" t="s">
        <v>80</v>
      </c>
      <c r="I10432">
        <v>177</v>
      </c>
      <c r="L10432" t="s">
        <v>570</v>
      </c>
      <c r="M10432">
        <v>170.01</v>
      </c>
      <c r="N10432">
        <v>6.99</v>
      </c>
      <c r="O10432" t="s">
        <v>392</v>
      </c>
    </row>
    <row r="10433" spans="1:15" hidden="1" x14ac:dyDescent="0.35">
      <c r="A10433" t="s">
        <v>569</v>
      </c>
      <c r="B10433" t="s">
        <v>84</v>
      </c>
      <c r="C10433" t="s">
        <v>330</v>
      </c>
      <c r="D10433" t="s">
        <v>78</v>
      </c>
      <c r="E10433">
        <v>2022</v>
      </c>
      <c r="F10433">
        <v>34</v>
      </c>
      <c r="G10433" t="s">
        <v>302</v>
      </c>
      <c r="H10433" t="s">
        <v>81</v>
      </c>
      <c r="I10433">
        <v>105</v>
      </c>
      <c r="L10433" t="s">
        <v>570</v>
      </c>
      <c r="M10433">
        <v>100.85</v>
      </c>
      <c r="N10433">
        <v>4.1500000000000004</v>
      </c>
      <c r="O10433" t="s">
        <v>392</v>
      </c>
    </row>
    <row r="10434" spans="1:15" hidden="1" x14ac:dyDescent="0.35">
      <c r="A10434" t="s">
        <v>569</v>
      </c>
      <c r="B10434" t="s">
        <v>84</v>
      </c>
      <c r="C10434" t="s">
        <v>330</v>
      </c>
      <c r="D10434" t="s">
        <v>78</v>
      </c>
      <c r="E10434">
        <v>2022</v>
      </c>
      <c r="F10434">
        <v>34</v>
      </c>
      <c r="G10434" t="s">
        <v>302</v>
      </c>
      <c r="H10434" t="s">
        <v>81</v>
      </c>
      <c r="I10434">
        <v>213</v>
      </c>
      <c r="L10434" t="s">
        <v>570</v>
      </c>
      <c r="M10434">
        <v>204.59</v>
      </c>
      <c r="N10434">
        <v>8.41</v>
      </c>
      <c r="O10434" t="s">
        <v>392</v>
      </c>
    </row>
    <row r="10435" spans="1:15" hidden="1" x14ac:dyDescent="0.35">
      <c r="A10435" t="s">
        <v>569</v>
      </c>
      <c r="B10435" t="s">
        <v>84</v>
      </c>
      <c r="C10435" t="s">
        <v>330</v>
      </c>
      <c r="D10435" t="s">
        <v>78</v>
      </c>
      <c r="E10435">
        <v>2022</v>
      </c>
      <c r="F10435">
        <v>67</v>
      </c>
      <c r="G10435" t="s">
        <v>303</v>
      </c>
      <c r="H10435" t="s">
        <v>80</v>
      </c>
      <c r="I10435">
        <v>1228</v>
      </c>
      <c r="J10435">
        <v>0</v>
      </c>
      <c r="K10435">
        <v>1228</v>
      </c>
      <c r="L10435" t="s">
        <v>570</v>
      </c>
      <c r="O10435" t="s">
        <v>392</v>
      </c>
    </row>
    <row r="10436" spans="1:15" hidden="1" x14ac:dyDescent="0.35">
      <c r="A10436" t="s">
        <v>569</v>
      </c>
      <c r="B10436" t="s">
        <v>84</v>
      </c>
      <c r="C10436" t="s">
        <v>330</v>
      </c>
      <c r="D10436" t="s">
        <v>78</v>
      </c>
      <c r="E10436">
        <v>2022</v>
      </c>
      <c r="F10436">
        <v>67</v>
      </c>
      <c r="G10436" t="s">
        <v>303</v>
      </c>
      <c r="H10436" t="s">
        <v>81</v>
      </c>
      <c r="I10436">
        <v>611</v>
      </c>
      <c r="J10436">
        <v>0</v>
      </c>
      <c r="K10436">
        <v>611</v>
      </c>
      <c r="L10436" t="s">
        <v>570</v>
      </c>
      <c r="O10436" t="s">
        <v>392</v>
      </c>
    </row>
    <row r="10437" spans="1:15" hidden="1" x14ac:dyDescent="0.35">
      <c r="A10437" t="s">
        <v>569</v>
      </c>
      <c r="B10437" t="s">
        <v>84</v>
      </c>
      <c r="C10437" t="s">
        <v>330</v>
      </c>
      <c r="D10437" t="s">
        <v>78</v>
      </c>
      <c r="E10437">
        <v>2022</v>
      </c>
      <c r="F10437">
        <v>34</v>
      </c>
      <c r="G10437" t="s">
        <v>302</v>
      </c>
      <c r="H10437" t="s">
        <v>80</v>
      </c>
      <c r="I10437">
        <v>31</v>
      </c>
      <c r="L10437" t="s">
        <v>570</v>
      </c>
      <c r="M10437">
        <v>29.45</v>
      </c>
      <c r="N10437">
        <v>1.55</v>
      </c>
      <c r="O10437" t="s">
        <v>392</v>
      </c>
    </row>
    <row r="10438" spans="1:15" hidden="1" x14ac:dyDescent="0.35">
      <c r="A10438" t="s">
        <v>569</v>
      </c>
      <c r="B10438" t="s">
        <v>84</v>
      </c>
      <c r="C10438" t="s">
        <v>330</v>
      </c>
      <c r="D10438" t="s">
        <v>78</v>
      </c>
      <c r="E10438">
        <v>2022</v>
      </c>
      <c r="F10438">
        <v>34</v>
      </c>
      <c r="G10438" t="s">
        <v>302</v>
      </c>
      <c r="H10438" t="s">
        <v>80</v>
      </c>
      <c r="I10438">
        <v>572</v>
      </c>
      <c r="L10438" t="s">
        <v>570</v>
      </c>
      <c r="M10438">
        <v>549.41999999999996</v>
      </c>
      <c r="N10438">
        <v>22.58</v>
      </c>
      <c r="O10438" t="s">
        <v>392</v>
      </c>
    </row>
    <row r="10439" spans="1:15" hidden="1" x14ac:dyDescent="0.35">
      <c r="A10439" t="s">
        <v>569</v>
      </c>
      <c r="B10439" t="s">
        <v>84</v>
      </c>
      <c r="C10439" t="s">
        <v>330</v>
      </c>
      <c r="D10439" t="s">
        <v>78</v>
      </c>
      <c r="E10439">
        <v>2022</v>
      </c>
      <c r="F10439">
        <v>34</v>
      </c>
      <c r="G10439" t="s">
        <v>302</v>
      </c>
      <c r="H10439" t="s">
        <v>80</v>
      </c>
      <c r="I10439">
        <v>19</v>
      </c>
      <c r="L10439" t="s">
        <v>570</v>
      </c>
      <c r="M10439">
        <v>18.25</v>
      </c>
      <c r="N10439">
        <v>0.75</v>
      </c>
      <c r="O10439" t="s">
        <v>392</v>
      </c>
    </row>
    <row r="10440" spans="1:15" hidden="1" x14ac:dyDescent="0.35">
      <c r="A10440" t="s">
        <v>569</v>
      </c>
      <c r="B10440" t="s">
        <v>84</v>
      </c>
      <c r="C10440" t="s">
        <v>330</v>
      </c>
      <c r="D10440" t="s">
        <v>78</v>
      </c>
      <c r="E10440">
        <v>2022</v>
      </c>
      <c r="F10440">
        <v>34</v>
      </c>
      <c r="G10440" t="s">
        <v>302</v>
      </c>
      <c r="H10440" t="s">
        <v>80</v>
      </c>
      <c r="I10440">
        <v>1089</v>
      </c>
      <c r="L10440" t="s">
        <v>570</v>
      </c>
      <c r="M10440">
        <v>1034.55</v>
      </c>
      <c r="N10440">
        <v>54.45</v>
      </c>
      <c r="O10440" t="s">
        <v>392</v>
      </c>
    </row>
    <row r="10441" spans="1:15" hidden="1" x14ac:dyDescent="0.35">
      <c r="A10441" t="s">
        <v>569</v>
      </c>
      <c r="B10441" t="s">
        <v>84</v>
      </c>
      <c r="C10441" t="s">
        <v>330</v>
      </c>
      <c r="D10441" t="s">
        <v>78</v>
      </c>
      <c r="E10441">
        <v>2023</v>
      </c>
      <c r="F10441">
        <v>34</v>
      </c>
      <c r="G10441" t="s">
        <v>302</v>
      </c>
      <c r="H10441" t="s">
        <v>80</v>
      </c>
      <c r="I10441">
        <v>3955</v>
      </c>
      <c r="L10441" t="s">
        <v>570</v>
      </c>
      <c r="M10441">
        <v>3798.84</v>
      </c>
      <c r="N10441">
        <v>156.16</v>
      </c>
      <c r="O10441" t="s">
        <v>392</v>
      </c>
    </row>
    <row r="10442" spans="1:15" hidden="1" x14ac:dyDescent="0.35">
      <c r="A10442" t="s">
        <v>569</v>
      </c>
      <c r="B10442" t="s">
        <v>84</v>
      </c>
      <c r="C10442" t="s">
        <v>330</v>
      </c>
      <c r="D10442" t="s">
        <v>78</v>
      </c>
      <c r="E10442">
        <v>2023</v>
      </c>
      <c r="F10442">
        <v>34</v>
      </c>
      <c r="G10442" t="s">
        <v>302</v>
      </c>
      <c r="H10442" t="s">
        <v>80</v>
      </c>
      <c r="I10442">
        <v>35</v>
      </c>
      <c r="L10442" t="s">
        <v>570</v>
      </c>
      <c r="M10442">
        <v>33.25</v>
      </c>
      <c r="N10442">
        <v>1.75</v>
      </c>
      <c r="O10442" t="s">
        <v>392</v>
      </c>
    </row>
    <row r="10443" spans="1:15" hidden="1" x14ac:dyDescent="0.35">
      <c r="A10443" t="s">
        <v>569</v>
      </c>
      <c r="B10443" t="s">
        <v>84</v>
      </c>
      <c r="C10443" t="s">
        <v>330</v>
      </c>
      <c r="D10443" t="s">
        <v>78</v>
      </c>
      <c r="E10443">
        <v>2023</v>
      </c>
      <c r="F10443">
        <v>34</v>
      </c>
      <c r="G10443" t="s">
        <v>302</v>
      </c>
      <c r="H10443" t="s">
        <v>80</v>
      </c>
      <c r="I10443">
        <v>1057</v>
      </c>
      <c r="L10443" t="s">
        <v>570</v>
      </c>
      <c r="M10443">
        <v>1015.27</v>
      </c>
      <c r="N10443">
        <v>41.73</v>
      </c>
      <c r="O10443" t="s">
        <v>392</v>
      </c>
    </row>
    <row r="10444" spans="1:15" hidden="1" x14ac:dyDescent="0.35">
      <c r="A10444" t="s">
        <v>569</v>
      </c>
      <c r="B10444" t="s">
        <v>84</v>
      </c>
      <c r="C10444" t="s">
        <v>330</v>
      </c>
      <c r="D10444" t="s">
        <v>78</v>
      </c>
      <c r="E10444">
        <v>2023</v>
      </c>
      <c r="F10444">
        <v>34</v>
      </c>
      <c r="G10444" t="s">
        <v>302</v>
      </c>
      <c r="H10444" t="s">
        <v>80</v>
      </c>
      <c r="I10444">
        <v>2154</v>
      </c>
      <c r="L10444" t="s">
        <v>570</v>
      </c>
      <c r="M10444">
        <v>2068.9499999999998</v>
      </c>
      <c r="N10444">
        <v>85.05</v>
      </c>
      <c r="O10444" t="s">
        <v>392</v>
      </c>
    </row>
    <row r="10445" spans="1:15" hidden="1" x14ac:dyDescent="0.35">
      <c r="A10445" t="s">
        <v>569</v>
      </c>
      <c r="B10445" t="s">
        <v>84</v>
      </c>
      <c r="C10445" t="s">
        <v>330</v>
      </c>
      <c r="D10445" t="s">
        <v>78</v>
      </c>
      <c r="E10445">
        <v>2023</v>
      </c>
      <c r="F10445">
        <v>34</v>
      </c>
      <c r="G10445" t="s">
        <v>302</v>
      </c>
      <c r="H10445" t="s">
        <v>80</v>
      </c>
      <c r="I10445">
        <v>1216</v>
      </c>
      <c r="L10445" t="s">
        <v>570</v>
      </c>
      <c r="M10445">
        <v>1155.2</v>
      </c>
      <c r="N10445">
        <v>60.8</v>
      </c>
      <c r="O10445" t="s">
        <v>392</v>
      </c>
    </row>
    <row r="10446" spans="1:15" hidden="1" x14ac:dyDescent="0.35">
      <c r="A10446" t="s">
        <v>569</v>
      </c>
      <c r="B10446" t="s">
        <v>84</v>
      </c>
      <c r="C10446" t="s">
        <v>330</v>
      </c>
      <c r="D10446" t="s">
        <v>78</v>
      </c>
      <c r="E10446">
        <v>2023</v>
      </c>
      <c r="F10446">
        <v>34</v>
      </c>
      <c r="G10446" t="s">
        <v>302</v>
      </c>
      <c r="H10446" t="s">
        <v>81</v>
      </c>
      <c r="I10446">
        <v>1436</v>
      </c>
      <c r="L10446" t="s">
        <v>570</v>
      </c>
      <c r="M10446">
        <v>1379.3</v>
      </c>
      <c r="N10446">
        <v>56.7</v>
      </c>
      <c r="O10446" t="s">
        <v>392</v>
      </c>
    </row>
    <row r="10447" spans="1:15" hidden="1" x14ac:dyDescent="0.35">
      <c r="A10447" t="s">
        <v>569</v>
      </c>
      <c r="B10447" t="s">
        <v>84</v>
      </c>
      <c r="C10447" t="s">
        <v>330</v>
      </c>
      <c r="D10447" t="s">
        <v>78</v>
      </c>
      <c r="E10447">
        <v>2023</v>
      </c>
      <c r="F10447">
        <v>34</v>
      </c>
      <c r="G10447" t="s">
        <v>302</v>
      </c>
      <c r="H10447" t="s">
        <v>81</v>
      </c>
      <c r="I10447">
        <v>237</v>
      </c>
      <c r="L10447" t="s">
        <v>570</v>
      </c>
      <c r="M10447">
        <v>227.64</v>
      </c>
      <c r="N10447">
        <v>9.36</v>
      </c>
      <c r="O10447" t="s">
        <v>392</v>
      </c>
    </row>
    <row r="10448" spans="1:15" hidden="1" x14ac:dyDescent="0.35">
      <c r="A10448" t="s">
        <v>569</v>
      </c>
      <c r="B10448" t="s">
        <v>84</v>
      </c>
      <c r="C10448" t="s">
        <v>330</v>
      </c>
      <c r="D10448" t="s">
        <v>78</v>
      </c>
      <c r="E10448">
        <v>2023</v>
      </c>
      <c r="F10448">
        <v>34</v>
      </c>
      <c r="G10448" t="s">
        <v>302</v>
      </c>
      <c r="H10448" t="s">
        <v>80</v>
      </c>
      <c r="I10448">
        <v>27369</v>
      </c>
      <c r="L10448" t="s">
        <v>570</v>
      </c>
      <c r="M10448">
        <v>26288.36</v>
      </c>
      <c r="N10448">
        <v>1080.6400000000001</v>
      </c>
      <c r="O10448" t="s">
        <v>392</v>
      </c>
    </row>
    <row r="10449" spans="1:15" hidden="1" x14ac:dyDescent="0.35">
      <c r="A10449" t="s">
        <v>569</v>
      </c>
      <c r="B10449" t="s">
        <v>84</v>
      </c>
      <c r="C10449" t="s">
        <v>330</v>
      </c>
      <c r="D10449" t="s">
        <v>78</v>
      </c>
      <c r="E10449">
        <v>2023</v>
      </c>
      <c r="F10449">
        <v>34</v>
      </c>
      <c r="G10449" t="s">
        <v>302</v>
      </c>
      <c r="H10449" t="s">
        <v>80</v>
      </c>
      <c r="I10449">
        <v>80</v>
      </c>
      <c r="L10449" t="s">
        <v>570</v>
      </c>
      <c r="M10449">
        <v>76</v>
      </c>
      <c r="N10449">
        <v>4</v>
      </c>
      <c r="O10449" t="s">
        <v>392</v>
      </c>
    </row>
    <row r="10450" spans="1:15" hidden="1" x14ac:dyDescent="0.35">
      <c r="A10450" t="s">
        <v>569</v>
      </c>
      <c r="B10450" t="s">
        <v>84</v>
      </c>
      <c r="C10450" t="s">
        <v>330</v>
      </c>
      <c r="D10450" t="s">
        <v>78</v>
      </c>
      <c r="E10450">
        <v>2023</v>
      </c>
      <c r="F10450">
        <v>34</v>
      </c>
      <c r="G10450" t="s">
        <v>302</v>
      </c>
      <c r="H10450" t="s">
        <v>80</v>
      </c>
      <c r="I10450">
        <v>818</v>
      </c>
      <c r="L10450" t="s">
        <v>570</v>
      </c>
      <c r="M10450">
        <v>785.7</v>
      </c>
      <c r="N10450">
        <v>32.299999999999997</v>
      </c>
      <c r="O10450" t="s">
        <v>392</v>
      </c>
    </row>
    <row r="10451" spans="1:15" hidden="1" x14ac:dyDescent="0.35">
      <c r="A10451" t="s">
        <v>569</v>
      </c>
      <c r="B10451" t="s">
        <v>84</v>
      </c>
      <c r="C10451" t="s">
        <v>330</v>
      </c>
      <c r="D10451" t="s">
        <v>78</v>
      </c>
      <c r="E10451">
        <v>2023</v>
      </c>
      <c r="F10451">
        <v>34</v>
      </c>
      <c r="G10451" t="s">
        <v>302</v>
      </c>
      <c r="H10451" t="s">
        <v>80</v>
      </c>
      <c r="I10451">
        <v>2908</v>
      </c>
      <c r="L10451" t="s">
        <v>570</v>
      </c>
      <c r="M10451">
        <v>2793.18</v>
      </c>
      <c r="N10451">
        <v>114.82</v>
      </c>
      <c r="O10451" t="s">
        <v>392</v>
      </c>
    </row>
    <row r="10452" spans="1:15" hidden="1" x14ac:dyDescent="0.35">
      <c r="A10452" t="s">
        <v>569</v>
      </c>
      <c r="B10452" t="s">
        <v>84</v>
      </c>
      <c r="C10452" t="s">
        <v>330</v>
      </c>
      <c r="D10452" t="s">
        <v>78</v>
      </c>
      <c r="E10452">
        <v>2023</v>
      </c>
      <c r="F10452">
        <v>34</v>
      </c>
      <c r="G10452" t="s">
        <v>302</v>
      </c>
      <c r="H10452" t="s">
        <v>80</v>
      </c>
      <c r="I10452">
        <v>2736</v>
      </c>
      <c r="L10452" t="s">
        <v>570</v>
      </c>
      <c r="M10452">
        <v>2599.1999999999998</v>
      </c>
      <c r="N10452">
        <v>136.80000000000001</v>
      </c>
      <c r="O10452" t="s">
        <v>392</v>
      </c>
    </row>
    <row r="10453" spans="1:15" hidden="1" x14ac:dyDescent="0.35">
      <c r="A10453" t="s">
        <v>569</v>
      </c>
      <c r="B10453" t="s">
        <v>84</v>
      </c>
      <c r="C10453" t="s">
        <v>330</v>
      </c>
      <c r="D10453" t="s">
        <v>78</v>
      </c>
      <c r="E10453">
        <v>2023</v>
      </c>
      <c r="F10453">
        <v>34</v>
      </c>
      <c r="G10453" t="s">
        <v>302</v>
      </c>
      <c r="H10453" t="s">
        <v>81</v>
      </c>
      <c r="I10453">
        <v>1803</v>
      </c>
      <c r="L10453" t="s">
        <v>570</v>
      </c>
      <c r="M10453">
        <v>1731.81</v>
      </c>
      <c r="N10453">
        <v>71.19</v>
      </c>
      <c r="O10453" t="s">
        <v>392</v>
      </c>
    </row>
    <row r="10454" spans="1:15" hidden="1" x14ac:dyDescent="0.35">
      <c r="A10454" t="s">
        <v>569</v>
      </c>
      <c r="B10454" t="s">
        <v>84</v>
      </c>
      <c r="C10454" t="s">
        <v>330</v>
      </c>
      <c r="D10454" t="s">
        <v>78</v>
      </c>
      <c r="E10454">
        <v>2023</v>
      </c>
      <c r="F10454">
        <v>34</v>
      </c>
      <c r="G10454" t="s">
        <v>302</v>
      </c>
      <c r="H10454" t="s">
        <v>81</v>
      </c>
      <c r="I10454">
        <v>6546</v>
      </c>
      <c r="L10454" t="s">
        <v>570</v>
      </c>
      <c r="M10454">
        <v>6287.54</v>
      </c>
      <c r="N10454">
        <v>258.45999999999998</v>
      </c>
      <c r="O10454" t="s">
        <v>392</v>
      </c>
    </row>
    <row r="10455" spans="1:15" hidden="1" x14ac:dyDescent="0.35">
      <c r="A10455" t="s">
        <v>569</v>
      </c>
      <c r="B10455" t="s">
        <v>84</v>
      </c>
      <c r="C10455" t="s">
        <v>330</v>
      </c>
      <c r="D10455" t="s">
        <v>78</v>
      </c>
      <c r="E10455">
        <v>2024</v>
      </c>
      <c r="F10455">
        <v>34</v>
      </c>
      <c r="G10455" t="s">
        <v>302</v>
      </c>
      <c r="H10455" t="s">
        <v>80</v>
      </c>
      <c r="I10455">
        <v>41664</v>
      </c>
      <c r="L10455" t="s">
        <v>570</v>
      </c>
      <c r="M10455">
        <v>40018.94</v>
      </c>
      <c r="N10455">
        <v>1645.06</v>
      </c>
      <c r="O10455" t="s">
        <v>392</v>
      </c>
    </row>
    <row r="10456" spans="1:15" hidden="1" x14ac:dyDescent="0.35">
      <c r="A10456" t="s">
        <v>569</v>
      </c>
      <c r="B10456" t="s">
        <v>84</v>
      </c>
      <c r="C10456" t="s">
        <v>330</v>
      </c>
      <c r="D10456" t="s">
        <v>78</v>
      </c>
      <c r="E10456">
        <v>2024</v>
      </c>
      <c r="F10456">
        <v>34</v>
      </c>
      <c r="G10456" t="s">
        <v>302</v>
      </c>
      <c r="H10456" t="s">
        <v>80</v>
      </c>
      <c r="I10456">
        <v>4</v>
      </c>
      <c r="L10456" t="s">
        <v>570</v>
      </c>
      <c r="M10456">
        <v>3.84</v>
      </c>
      <c r="N10456">
        <v>0.16</v>
      </c>
      <c r="O10456" t="s">
        <v>392</v>
      </c>
    </row>
    <row r="10457" spans="1:15" hidden="1" x14ac:dyDescent="0.35">
      <c r="A10457" t="s">
        <v>569</v>
      </c>
      <c r="B10457" t="s">
        <v>84</v>
      </c>
      <c r="C10457" t="s">
        <v>330</v>
      </c>
      <c r="D10457" t="s">
        <v>78</v>
      </c>
      <c r="E10457">
        <v>2024</v>
      </c>
      <c r="F10457">
        <v>34</v>
      </c>
      <c r="G10457" t="s">
        <v>302</v>
      </c>
      <c r="H10457" t="s">
        <v>80</v>
      </c>
      <c r="I10457">
        <v>3816</v>
      </c>
      <c r="L10457" t="s">
        <v>570</v>
      </c>
      <c r="M10457">
        <v>3665.33</v>
      </c>
      <c r="N10457">
        <v>150.66999999999999</v>
      </c>
      <c r="O10457" t="s">
        <v>392</v>
      </c>
    </row>
    <row r="10458" spans="1:15" hidden="1" x14ac:dyDescent="0.35">
      <c r="A10458" t="s">
        <v>569</v>
      </c>
      <c r="B10458" t="s">
        <v>84</v>
      </c>
      <c r="C10458" t="s">
        <v>330</v>
      </c>
      <c r="D10458" t="s">
        <v>78</v>
      </c>
      <c r="E10458">
        <v>2024</v>
      </c>
      <c r="F10458">
        <v>34</v>
      </c>
      <c r="G10458" t="s">
        <v>302</v>
      </c>
      <c r="H10458" t="s">
        <v>80</v>
      </c>
      <c r="I10458">
        <v>721</v>
      </c>
      <c r="L10458" t="s">
        <v>570</v>
      </c>
      <c r="M10458">
        <v>692.53</v>
      </c>
      <c r="N10458">
        <v>28.47</v>
      </c>
      <c r="O10458" t="s">
        <v>392</v>
      </c>
    </row>
    <row r="10459" spans="1:15" hidden="1" x14ac:dyDescent="0.35">
      <c r="A10459" t="s">
        <v>569</v>
      </c>
      <c r="B10459" t="s">
        <v>84</v>
      </c>
      <c r="C10459" t="s">
        <v>330</v>
      </c>
      <c r="D10459" t="s">
        <v>78</v>
      </c>
      <c r="E10459">
        <v>2024</v>
      </c>
      <c r="F10459">
        <v>34</v>
      </c>
      <c r="G10459" t="s">
        <v>302</v>
      </c>
      <c r="H10459" t="s">
        <v>80</v>
      </c>
      <c r="I10459">
        <v>9915</v>
      </c>
      <c r="L10459" t="s">
        <v>570</v>
      </c>
      <c r="M10459">
        <v>9523.52</v>
      </c>
      <c r="N10459">
        <v>391.48</v>
      </c>
      <c r="O10459" t="s">
        <v>392</v>
      </c>
    </row>
    <row r="10460" spans="1:15" hidden="1" x14ac:dyDescent="0.35">
      <c r="A10460" t="s">
        <v>569</v>
      </c>
      <c r="B10460" t="s">
        <v>84</v>
      </c>
      <c r="C10460" t="s">
        <v>330</v>
      </c>
      <c r="D10460" t="s">
        <v>78</v>
      </c>
      <c r="E10460">
        <v>2024</v>
      </c>
      <c r="F10460">
        <v>34</v>
      </c>
      <c r="G10460" t="s">
        <v>302</v>
      </c>
      <c r="H10460" t="s">
        <v>81</v>
      </c>
      <c r="I10460">
        <v>1725</v>
      </c>
      <c r="L10460" t="s">
        <v>570</v>
      </c>
      <c r="M10460">
        <v>1656.89</v>
      </c>
      <c r="N10460">
        <v>68.11</v>
      </c>
      <c r="O10460" t="s">
        <v>392</v>
      </c>
    </row>
    <row r="10461" spans="1:15" hidden="1" x14ac:dyDescent="0.35">
      <c r="A10461" t="s">
        <v>569</v>
      </c>
      <c r="B10461" t="s">
        <v>84</v>
      </c>
      <c r="C10461" t="s">
        <v>330</v>
      </c>
      <c r="D10461" t="s">
        <v>78</v>
      </c>
      <c r="E10461">
        <v>2024</v>
      </c>
      <c r="F10461">
        <v>34</v>
      </c>
      <c r="G10461" t="s">
        <v>302</v>
      </c>
      <c r="H10461" t="s">
        <v>81</v>
      </c>
      <c r="I10461">
        <v>972</v>
      </c>
      <c r="L10461" t="s">
        <v>570</v>
      </c>
      <c r="M10461">
        <v>933.62</v>
      </c>
      <c r="N10461">
        <v>38.380000000000003</v>
      </c>
      <c r="O10461" t="s">
        <v>392</v>
      </c>
    </row>
    <row r="10462" spans="1:15" hidden="1" x14ac:dyDescent="0.35">
      <c r="A10462" t="s">
        <v>569</v>
      </c>
      <c r="B10462" t="s">
        <v>84</v>
      </c>
      <c r="C10462" t="s">
        <v>330</v>
      </c>
      <c r="D10462" t="s">
        <v>78</v>
      </c>
      <c r="E10462">
        <v>2024</v>
      </c>
      <c r="F10462">
        <v>34</v>
      </c>
      <c r="G10462" t="s">
        <v>302</v>
      </c>
      <c r="H10462" t="s">
        <v>80</v>
      </c>
      <c r="I10462">
        <v>12</v>
      </c>
      <c r="L10462" t="s">
        <v>570</v>
      </c>
      <c r="M10462">
        <v>11.53</v>
      </c>
      <c r="N10462">
        <v>0.47</v>
      </c>
      <c r="O10462" t="s">
        <v>392</v>
      </c>
    </row>
    <row r="10463" spans="1:15" hidden="1" x14ac:dyDescent="0.35">
      <c r="A10463" t="s">
        <v>569</v>
      </c>
      <c r="B10463" t="s">
        <v>84</v>
      </c>
      <c r="C10463" t="s">
        <v>330</v>
      </c>
      <c r="D10463" t="s">
        <v>78</v>
      </c>
      <c r="E10463">
        <v>2024</v>
      </c>
      <c r="F10463">
        <v>34</v>
      </c>
      <c r="G10463" t="s">
        <v>302</v>
      </c>
      <c r="H10463" t="s">
        <v>80</v>
      </c>
      <c r="I10463">
        <v>279</v>
      </c>
      <c r="L10463" t="s">
        <v>570</v>
      </c>
      <c r="M10463">
        <v>267.98</v>
      </c>
      <c r="N10463">
        <v>11.02</v>
      </c>
      <c r="O10463" t="s">
        <v>392</v>
      </c>
    </row>
    <row r="10464" spans="1:15" hidden="1" x14ac:dyDescent="0.35">
      <c r="A10464" t="s">
        <v>569</v>
      </c>
      <c r="B10464" t="s">
        <v>84</v>
      </c>
      <c r="C10464" t="s">
        <v>330</v>
      </c>
      <c r="D10464" t="s">
        <v>78</v>
      </c>
      <c r="E10464">
        <v>2024</v>
      </c>
      <c r="F10464">
        <v>34</v>
      </c>
      <c r="G10464" t="s">
        <v>302</v>
      </c>
      <c r="H10464" t="s">
        <v>80</v>
      </c>
      <c r="I10464">
        <v>1370</v>
      </c>
      <c r="L10464" t="s">
        <v>570</v>
      </c>
      <c r="M10464">
        <v>1315.91</v>
      </c>
      <c r="N10464">
        <v>54.09</v>
      </c>
      <c r="O10464" t="s">
        <v>392</v>
      </c>
    </row>
    <row r="10465" spans="1:15" hidden="1" x14ac:dyDescent="0.35">
      <c r="A10465" t="s">
        <v>569</v>
      </c>
      <c r="B10465" t="s">
        <v>84</v>
      </c>
      <c r="C10465" t="s">
        <v>330</v>
      </c>
      <c r="D10465" t="s">
        <v>78</v>
      </c>
      <c r="E10465">
        <v>2024</v>
      </c>
      <c r="F10465">
        <v>34</v>
      </c>
      <c r="G10465" t="s">
        <v>302</v>
      </c>
      <c r="H10465" t="s">
        <v>80</v>
      </c>
      <c r="I10465">
        <v>513</v>
      </c>
      <c r="L10465" t="s">
        <v>570</v>
      </c>
      <c r="M10465">
        <v>492.74</v>
      </c>
      <c r="N10465">
        <v>20.260000000000002</v>
      </c>
      <c r="O10465" t="s">
        <v>392</v>
      </c>
    </row>
    <row r="10466" spans="1:15" hidden="1" x14ac:dyDescent="0.35">
      <c r="A10466" t="s">
        <v>569</v>
      </c>
      <c r="B10466" t="s">
        <v>84</v>
      </c>
      <c r="C10466" t="s">
        <v>330</v>
      </c>
      <c r="D10466" t="s">
        <v>78</v>
      </c>
      <c r="E10466">
        <v>2024</v>
      </c>
      <c r="F10466">
        <v>34</v>
      </c>
      <c r="G10466" t="s">
        <v>302</v>
      </c>
      <c r="H10466" t="s">
        <v>81</v>
      </c>
      <c r="I10466">
        <v>447</v>
      </c>
      <c r="L10466" t="s">
        <v>570</v>
      </c>
      <c r="M10466">
        <v>429.35</v>
      </c>
      <c r="N10466">
        <v>17.649999999999999</v>
      </c>
      <c r="O10466" t="s">
        <v>392</v>
      </c>
    </row>
    <row r="10467" spans="1:15" hidden="1" x14ac:dyDescent="0.35">
      <c r="A10467" t="s">
        <v>569</v>
      </c>
      <c r="B10467" t="s">
        <v>84</v>
      </c>
      <c r="C10467" t="s">
        <v>330</v>
      </c>
      <c r="D10467" t="s">
        <v>78</v>
      </c>
      <c r="E10467">
        <v>2024</v>
      </c>
      <c r="F10467">
        <v>34</v>
      </c>
      <c r="G10467" t="s">
        <v>302</v>
      </c>
      <c r="H10467" t="s">
        <v>81</v>
      </c>
      <c r="I10467">
        <v>1606</v>
      </c>
      <c r="L10467" t="s">
        <v>570</v>
      </c>
      <c r="M10467">
        <v>1542.59</v>
      </c>
      <c r="N10467">
        <v>63.41</v>
      </c>
      <c r="O10467" t="s">
        <v>392</v>
      </c>
    </row>
    <row r="10468" spans="1:15" hidden="1" x14ac:dyDescent="0.35">
      <c r="A10468" t="s">
        <v>569</v>
      </c>
      <c r="B10468" t="s">
        <v>84</v>
      </c>
      <c r="C10468" t="s">
        <v>330</v>
      </c>
      <c r="D10468" t="s">
        <v>78</v>
      </c>
      <c r="E10468">
        <v>2025</v>
      </c>
      <c r="F10468">
        <v>34</v>
      </c>
      <c r="G10468" t="s">
        <v>302</v>
      </c>
      <c r="H10468" t="s">
        <v>80</v>
      </c>
      <c r="I10468">
        <v>7574</v>
      </c>
      <c r="L10468" t="s">
        <v>570</v>
      </c>
      <c r="M10468">
        <v>7274.95</v>
      </c>
      <c r="N10468">
        <v>299.05</v>
      </c>
      <c r="O10468" t="s">
        <v>392</v>
      </c>
    </row>
    <row r="10469" spans="1:15" hidden="1" x14ac:dyDescent="0.35">
      <c r="A10469" t="s">
        <v>569</v>
      </c>
      <c r="B10469" t="s">
        <v>84</v>
      </c>
      <c r="C10469" t="s">
        <v>330</v>
      </c>
      <c r="D10469" t="s">
        <v>78</v>
      </c>
      <c r="E10469">
        <v>2025</v>
      </c>
      <c r="F10469">
        <v>34</v>
      </c>
      <c r="G10469" t="s">
        <v>302</v>
      </c>
      <c r="H10469" t="s">
        <v>80</v>
      </c>
      <c r="I10469">
        <v>41</v>
      </c>
      <c r="L10469" t="s">
        <v>570</v>
      </c>
      <c r="M10469">
        <v>38.950000000000003</v>
      </c>
      <c r="N10469">
        <v>2.0499999999999998</v>
      </c>
      <c r="O10469" t="s">
        <v>392</v>
      </c>
    </row>
    <row r="10470" spans="1:15" hidden="1" x14ac:dyDescent="0.35">
      <c r="A10470" t="s">
        <v>569</v>
      </c>
      <c r="B10470" t="s">
        <v>84</v>
      </c>
      <c r="C10470" t="s">
        <v>330</v>
      </c>
      <c r="D10470" t="s">
        <v>78</v>
      </c>
      <c r="E10470">
        <v>2025</v>
      </c>
      <c r="F10470">
        <v>34</v>
      </c>
      <c r="G10470" t="s">
        <v>302</v>
      </c>
      <c r="H10470" t="s">
        <v>80</v>
      </c>
      <c r="I10470">
        <v>2223</v>
      </c>
      <c r="L10470" t="s">
        <v>570</v>
      </c>
      <c r="M10470">
        <v>2135.23</v>
      </c>
      <c r="N10470">
        <v>87.77</v>
      </c>
      <c r="O10470" t="s">
        <v>392</v>
      </c>
    </row>
    <row r="10471" spans="1:15" hidden="1" x14ac:dyDescent="0.35">
      <c r="A10471" t="s">
        <v>569</v>
      </c>
      <c r="B10471" t="s">
        <v>84</v>
      </c>
      <c r="C10471" t="s">
        <v>330</v>
      </c>
      <c r="D10471" t="s">
        <v>78</v>
      </c>
      <c r="E10471">
        <v>2025</v>
      </c>
      <c r="F10471">
        <v>34</v>
      </c>
      <c r="G10471" t="s">
        <v>302</v>
      </c>
      <c r="H10471" t="s">
        <v>80</v>
      </c>
      <c r="I10471">
        <v>2839</v>
      </c>
      <c r="L10471" t="s">
        <v>570</v>
      </c>
      <c r="M10471">
        <v>2697.05</v>
      </c>
      <c r="N10471">
        <v>141.94999999999999</v>
      </c>
      <c r="O10471" t="s">
        <v>392</v>
      </c>
    </row>
    <row r="10472" spans="1:15" hidden="1" x14ac:dyDescent="0.35">
      <c r="A10472" t="s">
        <v>569</v>
      </c>
      <c r="B10472" t="s">
        <v>84</v>
      </c>
      <c r="C10472" t="s">
        <v>330</v>
      </c>
      <c r="D10472" t="s">
        <v>78</v>
      </c>
      <c r="E10472">
        <v>2025</v>
      </c>
      <c r="F10472">
        <v>34</v>
      </c>
      <c r="G10472" t="s">
        <v>302</v>
      </c>
      <c r="H10472" t="s">
        <v>80</v>
      </c>
      <c r="I10472">
        <v>1408</v>
      </c>
      <c r="L10472" t="s">
        <v>570</v>
      </c>
      <c r="M10472">
        <v>1337.6</v>
      </c>
      <c r="N10472">
        <v>70.400000000000006</v>
      </c>
      <c r="O10472" t="s">
        <v>392</v>
      </c>
    </row>
    <row r="10473" spans="1:15" hidden="1" x14ac:dyDescent="0.35">
      <c r="A10473" t="s">
        <v>569</v>
      </c>
      <c r="B10473" t="s">
        <v>84</v>
      </c>
      <c r="C10473" t="s">
        <v>330</v>
      </c>
      <c r="D10473" t="s">
        <v>78</v>
      </c>
      <c r="E10473">
        <v>2025</v>
      </c>
      <c r="F10473">
        <v>34</v>
      </c>
      <c r="G10473" t="s">
        <v>302</v>
      </c>
      <c r="H10473" t="s">
        <v>81</v>
      </c>
      <c r="I10473">
        <v>890</v>
      </c>
      <c r="L10473" t="s">
        <v>570</v>
      </c>
      <c r="M10473">
        <v>854.86</v>
      </c>
      <c r="N10473">
        <v>35.14</v>
      </c>
      <c r="O10473" t="s">
        <v>392</v>
      </c>
    </row>
    <row r="10474" spans="1:15" hidden="1" x14ac:dyDescent="0.35">
      <c r="A10474" t="s">
        <v>569</v>
      </c>
      <c r="B10474" t="s">
        <v>84</v>
      </c>
      <c r="C10474" t="s">
        <v>330</v>
      </c>
      <c r="D10474" t="s">
        <v>78</v>
      </c>
      <c r="E10474">
        <v>2025</v>
      </c>
      <c r="F10474">
        <v>34</v>
      </c>
      <c r="G10474" t="s">
        <v>302</v>
      </c>
      <c r="H10474" t="s">
        <v>81</v>
      </c>
      <c r="I10474">
        <v>4526</v>
      </c>
      <c r="L10474" t="s">
        <v>570</v>
      </c>
      <c r="M10474">
        <v>4299.7</v>
      </c>
      <c r="N10474">
        <v>226.3</v>
      </c>
      <c r="O10474" t="s">
        <v>392</v>
      </c>
    </row>
    <row r="10475" spans="1:15" hidden="1" x14ac:dyDescent="0.35">
      <c r="A10475" t="s">
        <v>569</v>
      </c>
      <c r="B10475" t="s">
        <v>84</v>
      </c>
      <c r="C10475" t="s">
        <v>354</v>
      </c>
      <c r="D10475" t="s">
        <v>78</v>
      </c>
      <c r="E10475">
        <v>2022</v>
      </c>
      <c r="F10475">
        <v>34</v>
      </c>
      <c r="G10475" t="s">
        <v>302</v>
      </c>
      <c r="H10475" t="s">
        <v>80</v>
      </c>
      <c r="I10475">
        <v>204</v>
      </c>
      <c r="L10475" t="s">
        <v>570</v>
      </c>
      <c r="M10475">
        <v>193.8</v>
      </c>
      <c r="N10475">
        <v>10.199999999999999</v>
      </c>
      <c r="O10475" t="s">
        <v>400</v>
      </c>
    </row>
    <row r="10476" spans="1:15" hidden="1" x14ac:dyDescent="0.35">
      <c r="A10476" t="s">
        <v>569</v>
      </c>
      <c r="B10476" t="s">
        <v>84</v>
      </c>
      <c r="C10476" t="s">
        <v>354</v>
      </c>
      <c r="D10476" t="s">
        <v>78</v>
      </c>
      <c r="E10476">
        <v>2022</v>
      </c>
      <c r="F10476">
        <v>34</v>
      </c>
      <c r="G10476" t="s">
        <v>302</v>
      </c>
      <c r="H10476" t="s">
        <v>80</v>
      </c>
      <c r="I10476">
        <v>15</v>
      </c>
      <c r="L10476" t="s">
        <v>570</v>
      </c>
      <c r="M10476">
        <v>14.25</v>
      </c>
      <c r="N10476">
        <v>0.75</v>
      </c>
      <c r="O10476" t="s">
        <v>400</v>
      </c>
    </row>
    <row r="10477" spans="1:15" hidden="1" x14ac:dyDescent="0.35">
      <c r="A10477" t="s">
        <v>569</v>
      </c>
      <c r="B10477" t="s">
        <v>84</v>
      </c>
      <c r="C10477" t="s">
        <v>354</v>
      </c>
      <c r="D10477" t="s">
        <v>78</v>
      </c>
      <c r="E10477">
        <v>2022</v>
      </c>
      <c r="F10477">
        <v>34</v>
      </c>
      <c r="G10477" t="s">
        <v>302</v>
      </c>
      <c r="H10477" t="s">
        <v>80</v>
      </c>
      <c r="I10477">
        <v>134</v>
      </c>
      <c r="L10477" t="s">
        <v>570</v>
      </c>
      <c r="M10477">
        <v>127.3</v>
      </c>
      <c r="N10477">
        <v>6.7</v>
      </c>
      <c r="O10477" t="s">
        <v>400</v>
      </c>
    </row>
    <row r="10478" spans="1:15" hidden="1" x14ac:dyDescent="0.35">
      <c r="A10478" t="s">
        <v>569</v>
      </c>
      <c r="B10478" t="s">
        <v>84</v>
      </c>
      <c r="C10478" t="s">
        <v>354</v>
      </c>
      <c r="D10478" t="s">
        <v>78</v>
      </c>
      <c r="E10478">
        <v>2022</v>
      </c>
      <c r="F10478">
        <v>34</v>
      </c>
      <c r="G10478" t="s">
        <v>302</v>
      </c>
      <c r="H10478" t="s">
        <v>80</v>
      </c>
      <c r="I10478">
        <v>5</v>
      </c>
      <c r="L10478" t="s">
        <v>570</v>
      </c>
      <c r="M10478">
        <v>4.75</v>
      </c>
      <c r="N10478">
        <v>0.25</v>
      </c>
      <c r="O10478" t="s">
        <v>400</v>
      </c>
    </row>
    <row r="10479" spans="1:15" hidden="1" x14ac:dyDescent="0.35">
      <c r="A10479" t="s">
        <v>569</v>
      </c>
      <c r="B10479" t="s">
        <v>84</v>
      </c>
      <c r="C10479" t="s">
        <v>354</v>
      </c>
      <c r="D10479" t="s">
        <v>78</v>
      </c>
      <c r="E10479">
        <v>2023</v>
      </c>
      <c r="F10479">
        <v>34</v>
      </c>
      <c r="G10479" t="s">
        <v>302</v>
      </c>
      <c r="H10479" t="s">
        <v>80</v>
      </c>
      <c r="I10479">
        <v>45</v>
      </c>
      <c r="L10479" t="s">
        <v>570</v>
      </c>
      <c r="M10479">
        <v>42.75</v>
      </c>
      <c r="N10479">
        <v>2.25</v>
      </c>
      <c r="O10479" t="s">
        <v>400</v>
      </c>
    </row>
    <row r="10480" spans="1:15" hidden="1" x14ac:dyDescent="0.35">
      <c r="A10480" t="s">
        <v>569</v>
      </c>
      <c r="B10480" t="s">
        <v>84</v>
      </c>
      <c r="C10480" t="s">
        <v>354</v>
      </c>
      <c r="D10480" t="s">
        <v>78</v>
      </c>
      <c r="E10480">
        <v>2023</v>
      </c>
      <c r="F10480">
        <v>34</v>
      </c>
      <c r="G10480" t="s">
        <v>302</v>
      </c>
      <c r="H10480" t="s">
        <v>80</v>
      </c>
      <c r="I10480">
        <v>149</v>
      </c>
      <c r="L10480" t="s">
        <v>570</v>
      </c>
      <c r="M10480">
        <v>147.76</v>
      </c>
      <c r="N10480">
        <v>1.24</v>
      </c>
      <c r="O10480" t="s">
        <v>400</v>
      </c>
    </row>
    <row r="10481" spans="1:15" hidden="1" x14ac:dyDescent="0.35">
      <c r="A10481" t="s">
        <v>569</v>
      </c>
      <c r="B10481" t="s">
        <v>84</v>
      </c>
      <c r="C10481" t="s">
        <v>354</v>
      </c>
      <c r="D10481" t="s">
        <v>78</v>
      </c>
      <c r="E10481">
        <v>2023</v>
      </c>
      <c r="F10481">
        <v>34</v>
      </c>
      <c r="G10481" t="s">
        <v>302</v>
      </c>
      <c r="H10481" t="s">
        <v>80</v>
      </c>
      <c r="I10481">
        <v>101</v>
      </c>
      <c r="L10481" t="s">
        <v>570</v>
      </c>
      <c r="M10481">
        <v>95.95</v>
      </c>
      <c r="N10481">
        <v>5.05</v>
      </c>
      <c r="O10481" t="s">
        <v>400</v>
      </c>
    </row>
    <row r="10482" spans="1:15" hidden="1" x14ac:dyDescent="0.35">
      <c r="A10482" t="s">
        <v>569</v>
      </c>
      <c r="B10482" t="s">
        <v>84</v>
      </c>
      <c r="C10482" t="s">
        <v>354</v>
      </c>
      <c r="D10482" t="s">
        <v>78</v>
      </c>
      <c r="E10482">
        <v>2024</v>
      </c>
      <c r="F10482">
        <v>34</v>
      </c>
      <c r="G10482" t="s">
        <v>302</v>
      </c>
      <c r="H10482" t="s">
        <v>80</v>
      </c>
      <c r="I10482">
        <v>1166</v>
      </c>
      <c r="L10482" t="s">
        <v>570</v>
      </c>
      <c r="M10482">
        <v>1107.7</v>
      </c>
      <c r="N10482">
        <v>58.3</v>
      </c>
      <c r="O10482" t="s">
        <v>400</v>
      </c>
    </row>
    <row r="10483" spans="1:15" hidden="1" x14ac:dyDescent="0.35">
      <c r="A10483" t="s">
        <v>569</v>
      </c>
      <c r="B10483" t="s">
        <v>84</v>
      </c>
      <c r="C10483" t="s">
        <v>354</v>
      </c>
      <c r="D10483" t="s">
        <v>78</v>
      </c>
      <c r="E10483">
        <v>2024</v>
      </c>
      <c r="F10483">
        <v>34</v>
      </c>
      <c r="G10483" t="s">
        <v>302</v>
      </c>
      <c r="H10483" t="s">
        <v>80</v>
      </c>
      <c r="I10483">
        <v>1106</v>
      </c>
      <c r="L10483" t="s">
        <v>570</v>
      </c>
      <c r="M10483">
        <v>1050.7</v>
      </c>
      <c r="N10483">
        <v>55.3</v>
      </c>
      <c r="O10483" t="s">
        <v>400</v>
      </c>
    </row>
    <row r="10484" spans="1:15" hidden="1" x14ac:dyDescent="0.35">
      <c r="A10484" t="s">
        <v>569</v>
      </c>
      <c r="B10484" t="s">
        <v>84</v>
      </c>
      <c r="C10484" t="s">
        <v>354</v>
      </c>
      <c r="D10484" t="s">
        <v>78</v>
      </c>
      <c r="E10484">
        <v>2024</v>
      </c>
      <c r="F10484">
        <v>34</v>
      </c>
      <c r="G10484" t="s">
        <v>302</v>
      </c>
      <c r="H10484" t="s">
        <v>80</v>
      </c>
      <c r="I10484">
        <v>14</v>
      </c>
      <c r="L10484" t="s">
        <v>570</v>
      </c>
      <c r="M10484">
        <v>13.3</v>
      </c>
      <c r="N10484">
        <v>0.7</v>
      </c>
      <c r="O10484" t="s">
        <v>400</v>
      </c>
    </row>
    <row r="10485" spans="1:15" hidden="1" x14ac:dyDescent="0.35">
      <c r="A10485" t="s">
        <v>569</v>
      </c>
      <c r="B10485" t="s">
        <v>84</v>
      </c>
      <c r="C10485" t="s">
        <v>354</v>
      </c>
      <c r="D10485" t="s">
        <v>78</v>
      </c>
      <c r="E10485">
        <v>2024</v>
      </c>
      <c r="F10485">
        <v>34</v>
      </c>
      <c r="G10485" t="s">
        <v>302</v>
      </c>
      <c r="H10485" t="s">
        <v>80</v>
      </c>
      <c r="I10485">
        <v>1138</v>
      </c>
      <c r="L10485" t="s">
        <v>570</v>
      </c>
      <c r="M10485">
        <v>1081.0999999999999</v>
      </c>
      <c r="N10485">
        <v>56.9</v>
      </c>
      <c r="O10485" t="s">
        <v>400</v>
      </c>
    </row>
    <row r="10486" spans="1:15" hidden="1" x14ac:dyDescent="0.35">
      <c r="A10486" t="s">
        <v>569</v>
      </c>
      <c r="B10486" t="s">
        <v>84</v>
      </c>
      <c r="C10486" t="s">
        <v>354</v>
      </c>
      <c r="D10486" t="s">
        <v>78</v>
      </c>
      <c r="E10486">
        <v>2024</v>
      </c>
      <c r="F10486">
        <v>34</v>
      </c>
      <c r="G10486" t="s">
        <v>302</v>
      </c>
      <c r="H10486" t="s">
        <v>80</v>
      </c>
      <c r="I10486">
        <v>1093</v>
      </c>
      <c r="L10486" t="s">
        <v>570</v>
      </c>
      <c r="M10486">
        <v>1038.3499999999999</v>
      </c>
      <c r="N10486">
        <v>54.65</v>
      </c>
      <c r="O10486" t="s">
        <v>400</v>
      </c>
    </row>
    <row r="10487" spans="1:15" hidden="1" x14ac:dyDescent="0.35">
      <c r="A10487" t="s">
        <v>569</v>
      </c>
      <c r="B10487" t="s">
        <v>84</v>
      </c>
      <c r="C10487" t="s">
        <v>354</v>
      </c>
      <c r="D10487" t="s">
        <v>78</v>
      </c>
      <c r="E10487">
        <v>2024</v>
      </c>
      <c r="F10487">
        <v>34</v>
      </c>
      <c r="G10487" t="s">
        <v>302</v>
      </c>
      <c r="H10487" t="s">
        <v>80</v>
      </c>
      <c r="I10487">
        <v>13</v>
      </c>
      <c r="L10487" t="s">
        <v>570</v>
      </c>
      <c r="M10487">
        <v>12.35</v>
      </c>
      <c r="N10487">
        <v>0.65</v>
      </c>
      <c r="O10487" t="s">
        <v>400</v>
      </c>
    </row>
    <row r="10488" spans="1:15" hidden="1" x14ac:dyDescent="0.35">
      <c r="A10488" t="s">
        <v>569</v>
      </c>
      <c r="B10488" t="s">
        <v>84</v>
      </c>
      <c r="C10488" t="s">
        <v>351</v>
      </c>
      <c r="D10488" t="s">
        <v>78</v>
      </c>
      <c r="E10488">
        <v>2022</v>
      </c>
      <c r="F10488">
        <v>34</v>
      </c>
      <c r="G10488" t="s">
        <v>302</v>
      </c>
      <c r="H10488" t="s">
        <v>80</v>
      </c>
      <c r="I10488">
        <v>17</v>
      </c>
      <c r="L10488" t="s">
        <v>570</v>
      </c>
      <c r="M10488">
        <v>17</v>
      </c>
      <c r="N10488">
        <v>0</v>
      </c>
      <c r="O10488" t="s">
        <v>403</v>
      </c>
    </row>
    <row r="10489" spans="1:15" hidden="1" x14ac:dyDescent="0.35">
      <c r="A10489" t="s">
        <v>569</v>
      </c>
      <c r="B10489" t="s">
        <v>84</v>
      </c>
      <c r="C10489" t="s">
        <v>351</v>
      </c>
      <c r="D10489" t="s">
        <v>78</v>
      </c>
      <c r="E10489">
        <v>2022</v>
      </c>
      <c r="F10489">
        <v>34</v>
      </c>
      <c r="G10489" t="s">
        <v>302</v>
      </c>
      <c r="H10489" t="s">
        <v>80</v>
      </c>
      <c r="I10489">
        <v>313</v>
      </c>
      <c r="L10489" t="s">
        <v>570</v>
      </c>
      <c r="M10489">
        <v>297.35000000000002</v>
      </c>
      <c r="N10489">
        <v>15.65</v>
      </c>
      <c r="O10489" t="s">
        <v>403</v>
      </c>
    </row>
    <row r="10490" spans="1:15" hidden="1" x14ac:dyDescent="0.35">
      <c r="A10490" t="s">
        <v>569</v>
      </c>
      <c r="B10490" t="s">
        <v>84</v>
      </c>
      <c r="C10490" t="s">
        <v>351</v>
      </c>
      <c r="D10490" t="s">
        <v>78</v>
      </c>
      <c r="E10490">
        <v>2022</v>
      </c>
      <c r="F10490">
        <v>34</v>
      </c>
      <c r="G10490" t="s">
        <v>302</v>
      </c>
      <c r="H10490" t="s">
        <v>80</v>
      </c>
      <c r="I10490">
        <v>41</v>
      </c>
      <c r="L10490" t="s">
        <v>570</v>
      </c>
      <c r="M10490">
        <v>38.950000000000003</v>
      </c>
      <c r="N10490">
        <v>2.0499999999999998</v>
      </c>
      <c r="O10490" t="s">
        <v>403</v>
      </c>
    </row>
    <row r="10491" spans="1:15" hidden="1" x14ac:dyDescent="0.35">
      <c r="A10491" t="s">
        <v>569</v>
      </c>
      <c r="B10491" t="s">
        <v>84</v>
      </c>
      <c r="C10491" t="s">
        <v>351</v>
      </c>
      <c r="D10491" t="s">
        <v>78</v>
      </c>
      <c r="E10491">
        <v>2022</v>
      </c>
      <c r="F10491">
        <v>34</v>
      </c>
      <c r="G10491" t="s">
        <v>302</v>
      </c>
      <c r="H10491" t="s">
        <v>81</v>
      </c>
      <c r="I10491">
        <v>216</v>
      </c>
      <c r="L10491" t="s">
        <v>570</v>
      </c>
      <c r="M10491">
        <v>205.2</v>
      </c>
      <c r="N10491">
        <v>10.8</v>
      </c>
      <c r="O10491" t="s">
        <v>403</v>
      </c>
    </row>
    <row r="10492" spans="1:15" hidden="1" x14ac:dyDescent="0.35">
      <c r="A10492" t="s">
        <v>569</v>
      </c>
      <c r="B10492" t="s">
        <v>84</v>
      </c>
      <c r="C10492" t="s">
        <v>351</v>
      </c>
      <c r="D10492" t="s">
        <v>78</v>
      </c>
      <c r="E10492">
        <v>2022</v>
      </c>
      <c r="F10492">
        <v>34</v>
      </c>
      <c r="G10492" t="s">
        <v>302</v>
      </c>
      <c r="H10492" t="s">
        <v>81</v>
      </c>
      <c r="I10492">
        <v>99</v>
      </c>
      <c r="L10492" t="s">
        <v>570</v>
      </c>
      <c r="M10492">
        <v>94.05</v>
      </c>
      <c r="N10492">
        <v>4.95</v>
      </c>
      <c r="O10492" t="s">
        <v>403</v>
      </c>
    </row>
    <row r="10493" spans="1:15" hidden="1" x14ac:dyDescent="0.35">
      <c r="A10493" t="s">
        <v>569</v>
      </c>
      <c r="B10493" t="s">
        <v>84</v>
      </c>
      <c r="C10493" t="s">
        <v>351</v>
      </c>
      <c r="D10493" t="s">
        <v>78</v>
      </c>
      <c r="E10493">
        <v>2023</v>
      </c>
      <c r="F10493">
        <v>34</v>
      </c>
      <c r="G10493" t="s">
        <v>302</v>
      </c>
      <c r="H10493" t="s">
        <v>80</v>
      </c>
      <c r="I10493">
        <v>113</v>
      </c>
      <c r="L10493" t="s">
        <v>570</v>
      </c>
      <c r="M10493">
        <v>107.35</v>
      </c>
      <c r="N10493">
        <v>5.65</v>
      </c>
      <c r="O10493" t="s">
        <v>403</v>
      </c>
    </row>
    <row r="10494" spans="1:15" hidden="1" x14ac:dyDescent="0.35">
      <c r="A10494" t="s">
        <v>569</v>
      </c>
      <c r="B10494" t="s">
        <v>84</v>
      </c>
      <c r="C10494" t="s">
        <v>351</v>
      </c>
      <c r="D10494" t="s">
        <v>78</v>
      </c>
      <c r="E10494">
        <v>2023</v>
      </c>
      <c r="F10494">
        <v>34</v>
      </c>
      <c r="G10494" t="s">
        <v>302</v>
      </c>
      <c r="H10494" t="s">
        <v>80</v>
      </c>
      <c r="I10494">
        <v>114</v>
      </c>
      <c r="L10494" t="s">
        <v>570</v>
      </c>
      <c r="M10494">
        <v>108.3</v>
      </c>
      <c r="N10494">
        <v>5.7</v>
      </c>
      <c r="O10494" t="s">
        <v>403</v>
      </c>
    </row>
    <row r="10495" spans="1:15" hidden="1" x14ac:dyDescent="0.35">
      <c r="A10495" t="s">
        <v>569</v>
      </c>
      <c r="B10495" t="s">
        <v>84</v>
      </c>
      <c r="C10495" t="s">
        <v>351</v>
      </c>
      <c r="D10495" t="s">
        <v>78</v>
      </c>
      <c r="E10495">
        <v>2023</v>
      </c>
      <c r="F10495">
        <v>34</v>
      </c>
      <c r="G10495" t="s">
        <v>302</v>
      </c>
      <c r="H10495" t="s">
        <v>80</v>
      </c>
      <c r="I10495">
        <v>15</v>
      </c>
      <c r="L10495" t="s">
        <v>570</v>
      </c>
      <c r="M10495">
        <v>14.25</v>
      </c>
      <c r="N10495">
        <v>0.75</v>
      </c>
      <c r="O10495" t="s">
        <v>403</v>
      </c>
    </row>
    <row r="10496" spans="1:15" hidden="1" x14ac:dyDescent="0.35">
      <c r="A10496" t="s">
        <v>569</v>
      </c>
      <c r="B10496" t="s">
        <v>84</v>
      </c>
      <c r="C10496" t="s">
        <v>351</v>
      </c>
      <c r="D10496" t="s">
        <v>78</v>
      </c>
      <c r="E10496">
        <v>2023</v>
      </c>
      <c r="F10496">
        <v>34</v>
      </c>
      <c r="G10496" t="s">
        <v>302</v>
      </c>
      <c r="H10496" t="s">
        <v>80</v>
      </c>
      <c r="I10496">
        <v>253</v>
      </c>
      <c r="L10496" t="s">
        <v>570</v>
      </c>
      <c r="M10496">
        <v>240.35</v>
      </c>
      <c r="N10496">
        <v>12.65</v>
      </c>
      <c r="O10496" t="s">
        <v>403</v>
      </c>
    </row>
    <row r="10497" spans="1:15" hidden="1" x14ac:dyDescent="0.35">
      <c r="A10497" t="s">
        <v>569</v>
      </c>
      <c r="B10497" t="s">
        <v>84</v>
      </c>
      <c r="C10497" t="s">
        <v>351</v>
      </c>
      <c r="D10497" t="s">
        <v>78</v>
      </c>
      <c r="E10497">
        <v>2023</v>
      </c>
      <c r="F10497">
        <v>34</v>
      </c>
      <c r="G10497" t="s">
        <v>302</v>
      </c>
      <c r="H10497" t="s">
        <v>80</v>
      </c>
      <c r="I10497">
        <v>257</v>
      </c>
      <c r="L10497" t="s">
        <v>570</v>
      </c>
      <c r="M10497">
        <v>244.15</v>
      </c>
      <c r="N10497">
        <v>12.85</v>
      </c>
      <c r="O10497" t="s">
        <v>403</v>
      </c>
    </row>
    <row r="10498" spans="1:15" hidden="1" x14ac:dyDescent="0.35">
      <c r="A10498" t="s">
        <v>569</v>
      </c>
      <c r="B10498" t="s">
        <v>84</v>
      </c>
      <c r="C10498" t="s">
        <v>351</v>
      </c>
      <c r="D10498" t="s">
        <v>78</v>
      </c>
      <c r="E10498">
        <v>2023</v>
      </c>
      <c r="F10498">
        <v>34</v>
      </c>
      <c r="G10498" t="s">
        <v>302</v>
      </c>
      <c r="H10498" t="s">
        <v>80</v>
      </c>
      <c r="I10498">
        <v>34</v>
      </c>
      <c r="L10498" t="s">
        <v>570</v>
      </c>
      <c r="M10498">
        <v>32.299999999999997</v>
      </c>
      <c r="N10498">
        <v>1.7</v>
      </c>
      <c r="O10498" t="s">
        <v>403</v>
      </c>
    </row>
    <row r="10499" spans="1:15" hidden="1" x14ac:dyDescent="0.35">
      <c r="A10499" t="s">
        <v>569</v>
      </c>
      <c r="B10499" t="s">
        <v>84</v>
      </c>
      <c r="C10499" t="s">
        <v>338</v>
      </c>
      <c r="D10499" t="s">
        <v>78</v>
      </c>
      <c r="E10499">
        <v>2022</v>
      </c>
      <c r="F10499">
        <v>34</v>
      </c>
      <c r="G10499" t="s">
        <v>302</v>
      </c>
      <c r="H10499" t="s">
        <v>80</v>
      </c>
      <c r="I10499">
        <v>49</v>
      </c>
      <c r="L10499" t="s">
        <v>570</v>
      </c>
      <c r="M10499">
        <v>46.55</v>
      </c>
      <c r="N10499">
        <v>2.4500000000000002</v>
      </c>
      <c r="O10499" t="s">
        <v>396</v>
      </c>
    </row>
    <row r="10500" spans="1:15" hidden="1" x14ac:dyDescent="0.35">
      <c r="A10500" t="s">
        <v>569</v>
      </c>
      <c r="B10500" t="s">
        <v>84</v>
      </c>
      <c r="C10500" t="s">
        <v>338</v>
      </c>
      <c r="D10500" t="s">
        <v>78</v>
      </c>
      <c r="E10500">
        <v>2022</v>
      </c>
      <c r="F10500">
        <v>34</v>
      </c>
      <c r="G10500" t="s">
        <v>302</v>
      </c>
      <c r="H10500" t="s">
        <v>80</v>
      </c>
      <c r="I10500">
        <v>10</v>
      </c>
      <c r="L10500" t="s">
        <v>570</v>
      </c>
      <c r="M10500">
        <v>9.5</v>
      </c>
      <c r="N10500">
        <v>0.5</v>
      </c>
      <c r="O10500" t="s">
        <v>396</v>
      </c>
    </row>
    <row r="10501" spans="1:15" hidden="1" x14ac:dyDescent="0.35">
      <c r="A10501" t="s">
        <v>569</v>
      </c>
      <c r="B10501" t="s">
        <v>84</v>
      </c>
      <c r="C10501" t="s">
        <v>338</v>
      </c>
      <c r="D10501" t="s">
        <v>78</v>
      </c>
      <c r="E10501">
        <v>2022</v>
      </c>
      <c r="F10501">
        <v>34</v>
      </c>
      <c r="G10501" t="s">
        <v>302</v>
      </c>
      <c r="H10501" t="s">
        <v>80</v>
      </c>
      <c r="I10501">
        <v>76</v>
      </c>
      <c r="L10501" t="s">
        <v>570</v>
      </c>
      <c r="M10501">
        <v>72.2</v>
      </c>
      <c r="N10501">
        <v>3.8</v>
      </c>
      <c r="O10501" t="s">
        <v>396</v>
      </c>
    </row>
    <row r="10502" spans="1:15" hidden="1" x14ac:dyDescent="0.35">
      <c r="A10502" t="s">
        <v>569</v>
      </c>
      <c r="B10502" t="s">
        <v>84</v>
      </c>
      <c r="C10502" t="s">
        <v>338</v>
      </c>
      <c r="D10502" t="s">
        <v>78</v>
      </c>
      <c r="E10502">
        <v>2022</v>
      </c>
      <c r="F10502">
        <v>34</v>
      </c>
      <c r="G10502" t="s">
        <v>302</v>
      </c>
      <c r="H10502" t="s">
        <v>80</v>
      </c>
      <c r="I10502">
        <v>1</v>
      </c>
      <c r="L10502" t="s">
        <v>570</v>
      </c>
      <c r="M10502">
        <v>0.95</v>
      </c>
      <c r="N10502">
        <v>0.05</v>
      </c>
      <c r="O10502" t="s">
        <v>396</v>
      </c>
    </row>
    <row r="10503" spans="1:15" hidden="1" x14ac:dyDescent="0.35">
      <c r="A10503" t="s">
        <v>569</v>
      </c>
      <c r="B10503" t="s">
        <v>84</v>
      </c>
      <c r="C10503" t="s">
        <v>338</v>
      </c>
      <c r="D10503" t="s">
        <v>78</v>
      </c>
      <c r="E10503">
        <v>2023</v>
      </c>
      <c r="F10503">
        <v>34</v>
      </c>
      <c r="G10503" t="s">
        <v>302</v>
      </c>
      <c r="H10503" t="s">
        <v>80</v>
      </c>
      <c r="I10503">
        <v>75</v>
      </c>
      <c r="L10503" t="s">
        <v>570</v>
      </c>
      <c r="M10503">
        <v>71.25</v>
      </c>
      <c r="N10503">
        <v>3.75</v>
      </c>
      <c r="O10503" t="s">
        <v>396</v>
      </c>
    </row>
    <row r="10504" spans="1:15" hidden="1" x14ac:dyDescent="0.35">
      <c r="A10504" t="s">
        <v>569</v>
      </c>
      <c r="B10504" t="s">
        <v>84</v>
      </c>
      <c r="C10504" t="s">
        <v>338</v>
      </c>
      <c r="D10504" t="s">
        <v>78</v>
      </c>
      <c r="E10504">
        <v>2023</v>
      </c>
      <c r="F10504">
        <v>34</v>
      </c>
      <c r="G10504" t="s">
        <v>302</v>
      </c>
      <c r="H10504" t="s">
        <v>80</v>
      </c>
      <c r="I10504">
        <v>12</v>
      </c>
      <c r="L10504" t="s">
        <v>570</v>
      </c>
      <c r="M10504">
        <v>11.4</v>
      </c>
      <c r="N10504">
        <v>0.6</v>
      </c>
      <c r="O10504" t="s">
        <v>396</v>
      </c>
    </row>
    <row r="10505" spans="1:15" hidden="1" x14ac:dyDescent="0.35">
      <c r="A10505" t="s">
        <v>569</v>
      </c>
      <c r="B10505" t="s">
        <v>84</v>
      </c>
      <c r="C10505" t="s">
        <v>338</v>
      </c>
      <c r="D10505" t="s">
        <v>78</v>
      </c>
      <c r="E10505">
        <v>2023</v>
      </c>
      <c r="F10505">
        <v>34</v>
      </c>
      <c r="G10505" t="s">
        <v>302</v>
      </c>
      <c r="H10505" t="s">
        <v>80</v>
      </c>
      <c r="I10505">
        <v>114</v>
      </c>
      <c r="L10505" t="s">
        <v>570</v>
      </c>
      <c r="M10505">
        <v>108.3</v>
      </c>
      <c r="N10505">
        <v>5.7</v>
      </c>
      <c r="O10505" t="s">
        <v>396</v>
      </c>
    </row>
    <row r="10506" spans="1:15" hidden="1" x14ac:dyDescent="0.35">
      <c r="A10506" t="s">
        <v>569</v>
      </c>
      <c r="B10506" t="s">
        <v>84</v>
      </c>
      <c r="C10506" t="s">
        <v>338</v>
      </c>
      <c r="D10506" t="s">
        <v>78</v>
      </c>
      <c r="E10506">
        <v>2023</v>
      </c>
      <c r="F10506">
        <v>34</v>
      </c>
      <c r="G10506" t="s">
        <v>302</v>
      </c>
      <c r="H10506" t="s">
        <v>80</v>
      </c>
      <c r="I10506">
        <v>2</v>
      </c>
      <c r="L10506" t="s">
        <v>570</v>
      </c>
      <c r="M10506">
        <v>1.9</v>
      </c>
      <c r="N10506">
        <v>0.1</v>
      </c>
      <c r="O10506" t="s">
        <v>396</v>
      </c>
    </row>
    <row r="10507" spans="1:15" hidden="1" x14ac:dyDescent="0.35">
      <c r="A10507" t="s">
        <v>569</v>
      </c>
      <c r="B10507" t="s">
        <v>84</v>
      </c>
      <c r="C10507" t="s">
        <v>338</v>
      </c>
      <c r="D10507" t="s">
        <v>78</v>
      </c>
      <c r="E10507">
        <v>2023</v>
      </c>
      <c r="F10507">
        <v>34</v>
      </c>
      <c r="G10507" t="s">
        <v>302</v>
      </c>
      <c r="H10507" t="s">
        <v>81</v>
      </c>
      <c r="I10507">
        <v>4</v>
      </c>
      <c r="L10507" t="s">
        <v>570</v>
      </c>
      <c r="M10507">
        <v>3.8</v>
      </c>
      <c r="N10507">
        <v>0.2</v>
      </c>
      <c r="O10507" t="s">
        <v>396</v>
      </c>
    </row>
    <row r="10508" spans="1:15" hidden="1" x14ac:dyDescent="0.35">
      <c r="A10508" t="s">
        <v>569</v>
      </c>
      <c r="B10508" t="s">
        <v>84</v>
      </c>
      <c r="C10508" t="s">
        <v>338</v>
      </c>
      <c r="D10508" t="s">
        <v>78</v>
      </c>
      <c r="E10508">
        <v>2023</v>
      </c>
      <c r="F10508">
        <v>34</v>
      </c>
      <c r="G10508" t="s">
        <v>302</v>
      </c>
      <c r="H10508" t="s">
        <v>81</v>
      </c>
      <c r="I10508">
        <v>6</v>
      </c>
      <c r="L10508" t="s">
        <v>570</v>
      </c>
      <c r="M10508">
        <v>5.7</v>
      </c>
      <c r="N10508">
        <v>0.3</v>
      </c>
      <c r="O10508" t="s">
        <v>396</v>
      </c>
    </row>
    <row r="10509" spans="1:15" hidden="1" x14ac:dyDescent="0.35">
      <c r="A10509" t="s">
        <v>569</v>
      </c>
      <c r="B10509" t="s">
        <v>84</v>
      </c>
      <c r="C10509" t="s">
        <v>338</v>
      </c>
      <c r="D10509" t="s">
        <v>78</v>
      </c>
      <c r="E10509">
        <v>2023</v>
      </c>
      <c r="F10509">
        <v>34</v>
      </c>
      <c r="G10509" t="s">
        <v>302</v>
      </c>
      <c r="H10509" t="s">
        <v>80</v>
      </c>
      <c r="I10509">
        <v>169</v>
      </c>
      <c r="L10509" t="s">
        <v>570</v>
      </c>
      <c r="M10509">
        <v>160.55000000000001</v>
      </c>
      <c r="N10509">
        <v>8.4499999999999993</v>
      </c>
      <c r="O10509" t="s">
        <v>396</v>
      </c>
    </row>
    <row r="10510" spans="1:15" hidden="1" x14ac:dyDescent="0.35">
      <c r="A10510" t="s">
        <v>569</v>
      </c>
      <c r="B10510" t="s">
        <v>84</v>
      </c>
      <c r="C10510" t="s">
        <v>338</v>
      </c>
      <c r="D10510" t="s">
        <v>78</v>
      </c>
      <c r="E10510">
        <v>2023</v>
      </c>
      <c r="F10510">
        <v>34</v>
      </c>
      <c r="G10510" t="s">
        <v>302</v>
      </c>
      <c r="H10510" t="s">
        <v>80</v>
      </c>
      <c r="I10510">
        <v>27</v>
      </c>
      <c r="L10510" t="s">
        <v>570</v>
      </c>
      <c r="M10510">
        <v>25.65</v>
      </c>
      <c r="N10510">
        <v>1.35</v>
      </c>
      <c r="O10510" t="s">
        <v>396</v>
      </c>
    </row>
    <row r="10511" spans="1:15" hidden="1" x14ac:dyDescent="0.35">
      <c r="A10511" t="s">
        <v>569</v>
      </c>
      <c r="B10511" t="s">
        <v>84</v>
      </c>
      <c r="C10511" t="s">
        <v>338</v>
      </c>
      <c r="D10511" t="s">
        <v>78</v>
      </c>
      <c r="E10511">
        <v>2023</v>
      </c>
      <c r="F10511">
        <v>34</v>
      </c>
      <c r="G10511" t="s">
        <v>302</v>
      </c>
      <c r="H10511" t="s">
        <v>80</v>
      </c>
      <c r="I10511">
        <v>257</v>
      </c>
      <c r="L10511" t="s">
        <v>570</v>
      </c>
      <c r="M10511">
        <v>244.15</v>
      </c>
      <c r="N10511">
        <v>12.85</v>
      </c>
      <c r="O10511" t="s">
        <v>396</v>
      </c>
    </row>
    <row r="10512" spans="1:15" hidden="1" x14ac:dyDescent="0.35">
      <c r="A10512" t="s">
        <v>569</v>
      </c>
      <c r="B10512" t="s">
        <v>84</v>
      </c>
      <c r="C10512" t="s">
        <v>338</v>
      </c>
      <c r="D10512" t="s">
        <v>78</v>
      </c>
      <c r="E10512">
        <v>2023</v>
      </c>
      <c r="F10512">
        <v>34</v>
      </c>
      <c r="G10512" t="s">
        <v>302</v>
      </c>
      <c r="H10512" t="s">
        <v>80</v>
      </c>
      <c r="I10512">
        <v>5</v>
      </c>
      <c r="L10512" t="s">
        <v>570</v>
      </c>
      <c r="M10512">
        <v>4.75</v>
      </c>
      <c r="N10512">
        <v>0.25</v>
      </c>
      <c r="O10512" t="s">
        <v>396</v>
      </c>
    </row>
    <row r="10513" spans="1:15" hidden="1" x14ac:dyDescent="0.35">
      <c r="A10513" t="s">
        <v>569</v>
      </c>
      <c r="B10513" t="s">
        <v>84</v>
      </c>
      <c r="C10513" t="s">
        <v>338</v>
      </c>
      <c r="D10513" t="s">
        <v>78</v>
      </c>
      <c r="E10513">
        <v>2023</v>
      </c>
      <c r="F10513">
        <v>34</v>
      </c>
      <c r="G10513" t="s">
        <v>302</v>
      </c>
      <c r="H10513" t="s">
        <v>81</v>
      </c>
      <c r="I10513">
        <v>9</v>
      </c>
      <c r="L10513" t="s">
        <v>570</v>
      </c>
      <c r="M10513">
        <v>8.5500000000000007</v>
      </c>
      <c r="N10513">
        <v>0.45</v>
      </c>
      <c r="O10513" t="s">
        <v>396</v>
      </c>
    </row>
    <row r="10514" spans="1:15" hidden="1" x14ac:dyDescent="0.35">
      <c r="A10514" t="s">
        <v>569</v>
      </c>
      <c r="B10514" t="s">
        <v>84</v>
      </c>
      <c r="C10514" t="s">
        <v>338</v>
      </c>
      <c r="D10514" t="s">
        <v>78</v>
      </c>
      <c r="E10514">
        <v>2023</v>
      </c>
      <c r="F10514">
        <v>34</v>
      </c>
      <c r="G10514" t="s">
        <v>302</v>
      </c>
      <c r="H10514" t="s">
        <v>81</v>
      </c>
      <c r="I10514">
        <v>13</v>
      </c>
      <c r="L10514" t="s">
        <v>570</v>
      </c>
      <c r="M10514">
        <v>12.35</v>
      </c>
      <c r="N10514">
        <v>0.65</v>
      </c>
      <c r="O10514" t="s">
        <v>396</v>
      </c>
    </row>
    <row r="10515" spans="1:15" hidden="1" x14ac:dyDescent="0.35">
      <c r="A10515" t="s">
        <v>569</v>
      </c>
      <c r="B10515" t="s">
        <v>84</v>
      </c>
      <c r="C10515" t="s">
        <v>338</v>
      </c>
      <c r="D10515" t="s">
        <v>78</v>
      </c>
      <c r="E10515">
        <v>2024</v>
      </c>
      <c r="F10515">
        <v>34</v>
      </c>
      <c r="G10515" t="s">
        <v>302</v>
      </c>
      <c r="H10515" t="s">
        <v>80</v>
      </c>
      <c r="I10515">
        <v>835</v>
      </c>
      <c r="L10515" t="s">
        <v>570</v>
      </c>
      <c r="M10515">
        <v>793.25</v>
      </c>
      <c r="N10515">
        <v>41.75</v>
      </c>
      <c r="O10515" t="s">
        <v>396</v>
      </c>
    </row>
    <row r="10516" spans="1:15" hidden="1" x14ac:dyDescent="0.35">
      <c r="A10516" t="s">
        <v>569</v>
      </c>
      <c r="B10516" t="s">
        <v>84</v>
      </c>
      <c r="C10516" t="s">
        <v>338</v>
      </c>
      <c r="D10516" t="s">
        <v>78</v>
      </c>
      <c r="E10516">
        <v>2024</v>
      </c>
      <c r="F10516">
        <v>34</v>
      </c>
      <c r="G10516" t="s">
        <v>302</v>
      </c>
      <c r="H10516" t="s">
        <v>80</v>
      </c>
      <c r="I10516">
        <v>93</v>
      </c>
      <c r="L10516" t="s">
        <v>570</v>
      </c>
      <c r="M10516">
        <v>88.35</v>
      </c>
      <c r="N10516">
        <v>4.6500000000000004</v>
      </c>
      <c r="O10516" t="s">
        <v>396</v>
      </c>
    </row>
    <row r="10517" spans="1:15" hidden="1" x14ac:dyDescent="0.35">
      <c r="A10517" t="s">
        <v>569</v>
      </c>
      <c r="B10517" t="s">
        <v>84</v>
      </c>
      <c r="C10517" t="s">
        <v>338</v>
      </c>
      <c r="D10517" t="s">
        <v>78</v>
      </c>
      <c r="E10517">
        <v>2024</v>
      </c>
      <c r="F10517">
        <v>34</v>
      </c>
      <c r="G10517" t="s">
        <v>302</v>
      </c>
      <c r="H10517" t="s">
        <v>80</v>
      </c>
      <c r="I10517">
        <v>1126</v>
      </c>
      <c r="L10517" t="s">
        <v>570</v>
      </c>
      <c r="M10517">
        <v>1069.7</v>
      </c>
      <c r="N10517">
        <v>56.3</v>
      </c>
      <c r="O10517" t="s">
        <v>396</v>
      </c>
    </row>
    <row r="10518" spans="1:15" hidden="1" x14ac:dyDescent="0.35">
      <c r="A10518" t="s">
        <v>569</v>
      </c>
      <c r="B10518" t="s">
        <v>84</v>
      </c>
      <c r="C10518" t="s">
        <v>338</v>
      </c>
      <c r="D10518" t="s">
        <v>78</v>
      </c>
      <c r="E10518">
        <v>2024</v>
      </c>
      <c r="F10518">
        <v>34</v>
      </c>
      <c r="G10518" t="s">
        <v>302</v>
      </c>
      <c r="H10518" t="s">
        <v>80</v>
      </c>
      <c r="I10518">
        <v>26</v>
      </c>
      <c r="L10518" t="s">
        <v>570</v>
      </c>
      <c r="M10518">
        <v>24.7</v>
      </c>
      <c r="N10518">
        <v>1.3</v>
      </c>
      <c r="O10518" t="s">
        <v>396</v>
      </c>
    </row>
    <row r="10519" spans="1:15" hidden="1" x14ac:dyDescent="0.35">
      <c r="A10519" t="s">
        <v>569</v>
      </c>
      <c r="B10519" t="s">
        <v>84</v>
      </c>
      <c r="C10519" t="s">
        <v>338</v>
      </c>
      <c r="D10519" t="s">
        <v>78</v>
      </c>
      <c r="E10519">
        <v>2024</v>
      </c>
      <c r="F10519">
        <v>34</v>
      </c>
      <c r="G10519" t="s">
        <v>302</v>
      </c>
      <c r="H10519" t="s">
        <v>81</v>
      </c>
      <c r="I10519">
        <v>73</v>
      </c>
      <c r="L10519" t="s">
        <v>570</v>
      </c>
      <c r="M10519">
        <v>69.349999999999994</v>
      </c>
      <c r="N10519">
        <v>3.65</v>
      </c>
      <c r="O10519" t="s">
        <v>396</v>
      </c>
    </row>
    <row r="10520" spans="1:15" hidden="1" x14ac:dyDescent="0.35">
      <c r="A10520" t="s">
        <v>569</v>
      </c>
      <c r="B10520" t="s">
        <v>84</v>
      </c>
      <c r="C10520" t="s">
        <v>338</v>
      </c>
      <c r="D10520" t="s">
        <v>78</v>
      </c>
      <c r="E10520">
        <v>2024</v>
      </c>
      <c r="F10520">
        <v>34</v>
      </c>
      <c r="G10520" t="s">
        <v>302</v>
      </c>
      <c r="H10520" t="s">
        <v>80</v>
      </c>
      <c r="I10520">
        <v>815</v>
      </c>
      <c r="L10520" t="s">
        <v>570</v>
      </c>
      <c r="M10520">
        <v>774.25</v>
      </c>
      <c r="N10520">
        <v>40.75</v>
      </c>
      <c r="O10520" t="s">
        <v>396</v>
      </c>
    </row>
    <row r="10521" spans="1:15" hidden="1" x14ac:dyDescent="0.35">
      <c r="A10521" t="s">
        <v>569</v>
      </c>
      <c r="B10521" t="s">
        <v>84</v>
      </c>
      <c r="C10521" t="s">
        <v>338</v>
      </c>
      <c r="D10521" t="s">
        <v>78</v>
      </c>
      <c r="E10521">
        <v>2024</v>
      </c>
      <c r="F10521">
        <v>34</v>
      </c>
      <c r="G10521" t="s">
        <v>302</v>
      </c>
      <c r="H10521" t="s">
        <v>80</v>
      </c>
      <c r="I10521">
        <v>91</v>
      </c>
      <c r="L10521" t="s">
        <v>570</v>
      </c>
      <c r="M10521">
        <v>86.45</v>
      </c>
      <c r="N10521">
        <v>4.55</v>
      </c>
      <c r="O10521" t="s">
        <v>396</v>
      </c>
    </row>
    <row r="10522" spans="1:15" hidden="1" x14ac:dyDescent="0.35">
      <c r="A10522" t="s">
        <v>569</v>
      </c>
      <c r="B10522" t="s">
        <v>84</v>
      </c>
      <c r="C10522" t="s">
        <v>338</v>
      </c>
      <c r="D10522" t="s">
        <v>78</v>
      </c>
      <c r="E10522">
        <v>2024</v>
      </c>
      <c r="F10522">
        <v>34</v>
      </c>
      <c r="G10522" t="s">
        <v>302</v>
      </c>
      <c r="H10522" t="s">
        <v>80</v>
      </c>
      <c r="I10522">
        <v>1112</v>
      </c>
      <c r="L10522" t="s">
        <v>570</v>
      </c>
      <c r="M10522">
        <v>1056.4000000000001</v>
      </c>
      <c r="N10522">
        <v>55.6</v>
      </c>
      <c r="O10522" t="s">
        <v>396</v>
      </c>
    </row>
    <row r="10523" spans="1:15" hidden="1" x14ac:dyDescent="0.35">
      <c r="A10523" t="s">
        <v>569</v>
      </c>
      <c r="B10523" t="s">
        <v>84</v>
      </c>
      <c r="C10523" t="s">
        <v>338</v>
      </c>
      <c r="D10523" t="s">
        <v>78</v>
      </c>
      <c r="E10523">
        <v>2024</v>
      </c>
      <c r="F10523">
        <v>34</v>
      </c>
      <c r="G10523" t="s">
        <v>302</v>
      </c>
      <c r="H10523" t="s">
        <v>80</v>
      </c>
      <c r="I10523">
        <v>25</v>
      </c>
      <c r="L10523" t="s">
        <v>570</v>
      </c>
      <c r="M10523">
        <v>23.75</v>
      </c>
      <c r="N10523">
        <v>1.25</v>
      </c>
      <c r="O10523" t="s">
        <v>396</v>
      </c>
    </row>
    <row r="10524" spans="1:15" hidden="1" x14ac:dyDescent="0.35">
      <c r="A10524" t="s">
        <v>569</v>
      </c>
      <c r="B10524" t="s">
        <v>84</v>
      </c>
      <c r="C10524" t="s">
        <v>338</v>
      </c>
      <c r="D10524" t="s">
        <v>78</v>
      </c>
      <c r="E10524">
        <v>2024</v>
      </c>
      <c r="F10524">
        <v>34</v>
      </c>
      <c r="G10524" t="s">
        <v>302</v>
      </c>
      <c r="H10524" t="s">
        <v>81</v>
      </c>
      <c r="I10524">
        <v>72</v>
      </c>
      <c r="L10524" t="s">
        <v>570</v>
      </c>
      <c r="M10524">
        <v>68.400000000000006</v>
      </c>
      <c r="N10524">
        <v>3.6</v>
      </c>
      <c r="O10524" t="s">
        <v>396</v>
      </c>
    </row>
    <row r="10525" spans="1:15" hidden="1" x14ac:dyDescent="0.35">
      <c r="A10525" t="s">
        <v>569</v>
      </c>
      <c r="B10525" t="s">
        <v>84</v>
      </c>
      <c r="C10525" t="s">
        <v>338</v>
      </c>
      <c r="D10525" t="s">
        <v>78</v>
      </c>
      <c r="E10525">
        <v>2025</v>
      </c>
      <c r="F10525">
        <v>34</v>
      </c>
      <c r="G10525" t="s">
        <v>302</v>
      </c>
      <c r="H10525" t="s">
        <v>80</v>
      </c>
      <c r="I10525">
        <v>204</v>
      </c>
      <c r="L10525" t="s">
        <v>570</v>
      </c>
      <c r="M10525">
        <v>193.8</v>
      </c>
      <c r="N10525">
        <v>10.199999999999999</v>
      </c>
      <c r="O10525" t="s">
        <v>396</v>
      </c>
    </row>
    <row r="10526" spans="1:15" hidden="1" x14ac:dyDescent="0.35">
      <c r="A10526" t="s">
        <v>569</v>
      </c>
      <c r="B10526" t="s">
        <v>84</v>
      </c>
      <c r="C10526" t="s">
        <v>338</v>
      </c>
      <c r="D10526" t="s">
        <v>78</v>
      </c>
      <c r="E10526">
        <v>2025</v>
      </c>
      <c r="F10526">
        <v>34</v>
      </c>
      <c r="G10526" t="s">
        <v>302</v>
      </c>
      <c r="H10526" t="s">
        <v>80</v>
      </c>
      <c r="I10526">
        <v>320</v>
      </c>
      <c r="L10526" t="s">
        <v>570</v>
      </c>
      <c r="M10526">
        <v>304</v>
      </c>
      <c r="N10526">
        <v>16</v>
      </c>
      <c r="O10526" t="s">
        <v>396</v>
      </c>
    </row>
    <row r="10527" spans="1:15" hidden="1" x14ac:dyDescent="0.35">
      <c r="A10527" t="s">
        <v>569</v>
      </c>
      <c r="B10527" t="s">
        <v>84</v>
      </c>
      <c r="C10527" t="s">
        <v>338</v>
      </c>
      <c r="D10527" t="s">
        <v>78</v>
      </c>
      <c r="E10527">
        <v>2025</v>
      </c>
      <c r="F10527">
        <v>34</v>
      </c>
      <c r="G10527" t="s">
        <v>302</v>
      </c>
      <c r="H10527" t="s">
        <v>80</v>
      </c>
      <c r="I10527">
        <v>5</v>
      </c>
      <c r="L10527" t="s">
        <v>570</v>
      </c>
      <c r="M10527">
        <v>4.75</v>
      </c>
      <c r="N10527">
        <v>0.25</v>
      </c>
      <c r="O10527" t="s">
        <v>396</v>
      </c>
    </row>
    <row r="10528" spans="1:15" hidden="1" x14ac:dyDescent="0.35">
      <c r="A10528" t="s">
        <v>569</v>
      </c>
      <c r="B10528" t="s">
        <v>84</v>
      </c>
      <c r="C10528" t="s">
        <v>334</v>
      </c>
      <c r="D10528" t="s">
        <v>78</v>
      </c>
      <c r="E10528">
        <v>2022</v>
      </c>
      <c r="F10528">
        <v>34</v>
      </c>
      <c r="G10528" t="s">
        <v>302</v>
      </c>
      <c r="H10528" t="s">
        <v>80</v>
      </c>
      <c r="I10528">
        <v>17</v>
      </c>
      <c r="L10528" t="s">
        <v>570</v>
      </c>
      <c r="M10528">
        <v>16.850000000000001</v>
      </c>
      <c r="N10528">
        <v>0.15</v>
      </c>
      <c r="O10528" t="s">
        <v>391</v>
      </c>
    </row>
    <row r="10529" spans="1:15" hidden="1" x14ac:dyDescent="0.35">
      <c r="A10529" t="s">
        <v>569</v>
      </c>
      <c r="B10529" t="s">
        <v>84</v>
      </c>
      <c r="C10529" t="s">
        <v>334</v>
      </c>
      <c r="D10529" t="s">
        <v>78</v>
      </c>
      <c r="E10529">
        <v>2022</v>
      </c>
      <c r="F10529">
        <v>34</v>
      </c>
      <c r="G10529" t="s">
        <v>302</v>
      </c>
      <c r="H10529" t="s">
        <v>80</v>
      </c>
      <c r="I10529">
        <v>159</v>
      </c>
      <c r="L10529" t="s">
        <v>570</v>
      </c>
      <c r="M10529">
        <v>151.05000000000001</v>
      </c>
      <c r="N10529">
        <v>7.95</v>
      </c>
      <c r="O10529" t="s">
        <v>391</v>
      </c>
    </row>
    <row r="10530" spans="1:15" hidden="1" x14ac:dyDescent="0.35">
      <c r="A10530" t="s">
        <v>569</v>
      </c>
      <c r="B10530" t="s">
        <v>84</v>
      </c>
      <c r="C10530" t="s">
        <v>334</v>
      </c>
      <c r="D10530" t="s">
        <v>78</v>
      </c>
      <c r="E10530">
        <v>2022</v>
      </c>
      <c r="F10530">
        <v>34</v>
      </c>
      <c r="G10530" t="s">
        <v>302</v>
      </c>
      <c r="H10530" t="s">
        <v>80</v>
      </c>
      <c r="I10530">
        <v>11</v>
      </c>
      <c r="L10530" t="s">
        <v>570</v>
      </c>
      <c r="M10530">
        <v>10.45</v>
      </c>
      <c r="N10530">
        <v>0.55000000000000004</v>
      </c>
      <c r="O10530" t="s">
        <v>391</v>
      </c>
    </row>
    <row r="10531" spans="1:15" hidden="1" x14ac:dyDescent="0.35">
      <c r="A10531" t="s">
        <v>569</v>
      </c>
      <c r="B10531" t="s">
        <v>84</v>
      </c>
      <c r="C10531" t="s">
        <v>334</v>
      </c>
      <c r="D10531" t="s">
        <v>78</v>
      </c>
      <c r="E10531">
        <v>2022</v>
      </c>
      <c r="F10531">
        <v>34</v>
      </c>
      <c r="G10531" t="s">
        <v>302</v>
      </c>
      <c r="H10531" t="s">
        <v>80</v>
      </c>
      <c r="I10531">
        <v>21</v>
      </c>
      <c r="L10531" t="s">
        <v>570</v>
      </c>
      <c r="M10531">
        <v>19.95</v>
      </c>
      <c r="N10531">
        <v>1.05</v>
      </c>
      <c r="O10531" t="s">
        <v>391</v>
      </c>
    </row>
    <row r="10532" spans="1:15" hidden="1" x14ac:dyDescent="0.35">
      <c r="A10532" t="s">
        <v>569</v>
      </c>
      <c r="B10532" t="s">
        <v>84</v>
      </c>
      <c r="C10532" t="s">
        <v>334</v>
      </c>
      <c r="D10532" t="s">
        <v>78</v>
      </c>
      <c r="E10532">
        <v>2023</v>
      </c>
      <c r="F10532">
        <v>34</v>
      </c>
      <c r="G10532" t="s">
        <v>302</v>
      </c>
      <c r="H10532" t="s">
        <v>80</v>
      </c>
      <c r="I10532">
        <v>207</v>
      </c>
      <c r="L10532" t="s">
        <v>570</v>
      </c>
      <c r="M10532">
        <v>196.65</v>
      </c>
      <c r="N10532">
        <v>10.35</v>
      </c>
      <c r="O10532" t="s">
        <v>391</v>
      </c>
    </row>
    <row r="10533" spans="1:15" hidden="1" x14ac:dyDescent="0.35">
      <c r="A10533" t="s">
        <v>569</v>
      </c>
      <c r="B10533" t="s">
        <v>84</v>
      </c>
      <c r="C10533" t="s">
        <v>334</v>
      </c>
      <c r="D10533" t="s">
        <v>78</v>
      </c>
      <c r="E10533">
        <v>2023</v>
      </c>
      <c r="F10533">
        <v>34</v>
      </c>
      <c r="G10533" t="s">
        <v>302</v>
      </c>
      <c r="H10533" t="s">
        <v>80</v>
      </c>
      <c r="I10533">
        <v>18</v>
      </c>
      <c r="L10533" t="s">
        <v>570</v>
      </c>
      <c r="M10533">
        <v>17.100000000000001</v>
      </c>
      <c r="N10533">
        <v>0.9</v>
      </c>
      <c r="O10533" t="s">
        <v>391</v>
      </c>
    </row>
    <row r="10534" spans="1:15" hidden="1" x14ac:dyDescent="0.35">
      <c r="A10534" t="s">
        <v>569</v>
      </c>
      <c r="B10534" t="s">
        <v>84</v>
      </c>
      <c r="C10534" t="s">
        <v>334</v>
      </c>
      <c r="D10534" t="s">
        <v>78</v>
      </c>
      <c r="E10534">
        <v>2023</v>
      </c>
      <c r="F10534">
        <v>34</v>
      </c>
      <c r="G10534" t="s">
        <v>302</v>
      </c>
      <c r="H10534" t="s">
        <v>80</v>
      </c>
      <c r="I10534">
        <v>352</v>
      </c>
      <c r="L10534" t="s">
        <v>570</v>
      </c>
      <c r="M10534">
        <v>334.4</v>
      </c>
      <c r="N10534">
        <v>17.600000000000001</v>
      </c>
      <c r="O10534" t="s">
        <v>391</v>
      </c>
    </row>
    <row r="10535" spans="1:15" hidden="1" x14ac:dyDescent="0.35">
      <c r="A10535" t="s">
        <v>569</v>
      </c>
      <c r="B10535" t="s">
        <v>84</v>
      </c>
      <c r="C10535" t="s">
        <v>334</v>
      </c>
      <c r="D10535" t="s">
        <v>78</v>
      </c>
      <c r="E10535">
        <v>2023</v>
      </c>
      <c r="F10535">
        <v>34</v>
      </c>
      <c r="G10535" t="s">
        <v>302</v>
      </c>
      <c r="H10535" t="s">
        <v>80</v>
      </c>
      <c r="I10535">
        <v>18</v>
      </c>
      <c r="L10535" t="s">
        <v>570</v>
      </c>
      <c r="M10535">
        <v>17.100000000000001</v>
      </c>
      <c r="N10535">
        <v>0.9</v>
      </c>
      <c r="O10535" t="s">
        <v>391</v>
      </c>
    </row>
    <row r="10536" spans="1:15" hidden="1" x14ac:dyDescent="0.35">
      <c r="A10536" t="s">
        <v>569</v>
      </c>
      <c r="B10536" t="s">
        <v>84</v>
      </c>
      <c r="C10536" t="s">
        <v>334</v>
      </c>
      <c r="D10536" t="s">
        <v>78</v>
      </c>
      <c r="E10536">
        <v>2023</v>
      </c>
      <c r="F10536">
        <v>34</v>
      </c>
      <c r="G10536" t="s">
        <v>302</v>
      </c>
      <c r="H10536" t="s">
        <v>81</v>
      </c>
      <c r="I10536">
        <v>15</v>
      </c>
      <c r="L10536" t="s">
        <v>570</v>
      </c>
      <c r="M10536">
        <v>14.25</v>
      </c>
      <c r="N10536">
        <v>0.75</v>
      </c>
      <c r="O10536" t="s">
        <v>391</v>
      </c>
    </row>
    <row r="10537" spans="1:15" hidden="1" x14ac:dyDescent="0.35">
      <c r="A10537" t="s">
        <v>569</v>
      </c>
      <c r="B10537" t="s">
        <v>84</v>
      </c>
      <c r="C10537" t="s">
        <v>334</v>
      </c>
      <c r="D10537" t="s">
        <v>78</v>
      </c>
      <c r="E10537">
        <v>2023</v>
      </c>
      <c r="F10537">
        <v>34</v>
      </c>
      <c r="G10537" t="s">
        <v>302</v>
      </c>
      <c r="H10537" t="s">
        <v>81</v>
      </c>
      <c r="I10537">
        <v>10</v>
      </c>
      <c r="L10537" t="s">
        <v>570</v>
      </c>
      <c r="M10537">
        <v>9.5</v>
      </c>
      <c r="N10537">
        <v>0.5</v>
      </c>
      <c r="O10537" t="s">
        <v>391</v>
      </c>
    </row>
    <row r="10538" spans="1:15" hidden="1" x14ac:dyDescent="0.35">
      <c r="A10538" t="s">
        <v>569</v>
      </c>
      <c r="B10538" t="s">
        <v>84</v>
      </c>
      <c r="C10538" t="s">
        <v>334</v>
      </c>
      <c r="D10538" t="s">
        <v>78</v>
      </c>
      <c r="E10538">
        <v>2023</v>
      </c>
      <c r="F10538">
        <v>34</v>
      </c>
      <c r="G10538" t="s">
        <v>302</v>
      </c>
      <c r="H10538" t="s">
        <v>80</v>
      </c>
      <c r="I10538">
        <v>465</v>
      </c>
      <c r="L10538" t="s">
        <v>570</v>
      </c>
      <c r="M10538">
        <v>441.75</v>
      </c>
      <c r="N10538">
        <v>23.25</v>
      </c>
      <c r="O10538" t="s">
        <v>391</v>
      </c>
    </row>
    <row r="10539" spans="1:15" hidden="1" x14ac:dyDescent="0.35">
      <c r="A10539" t="s">
        <v>569</v>
      </c>
      <c r="B10539" t="s">
        <v>84</v>
      </c>
      <c r="C10539" t="s">
        <v>334</v>
      </c>
      <c r="D10539" t="s">
        <v>78</v>
      </c>
      <c r="E10539">
        <v>2023</v>
      </c>
      <c r="F10539">
        <v>34</v>
      </c>
      <c r="G10539" t="s">
        <v>302</v>
      </c>
      <c r="H10539" t="s">
        <v>80</v>
      </c>
      <c r="I10539">
        <v>41</v>
      </c>
      <c r="L10539" t="s">
        <v>570</v>
      </c>
      <c r="M10539">
        <v>38.950000000000003</v>
      </c>
      <c r="N10539">
        <v>2.0499999999999998</v>
      </c>
      <c r="O10539" t="s">
        <v>391</v>
      </c>
    </row>
    <row r="10540" spans="1:15" hidden="1" x14ac:dyDescent="0.35">
      <c r="A10540" t="s">
        <v>569</v>
      </c>
      <c r="B10540" t="s">
        <v>84</v>
      </c>
      <c r="C10540" t="s">
        <v>334</v>
      </c>
      <c r="D10540" t="s">
        <v>78</v>
      </c>
      <c r="E10540">
        <v>2023</v>
      </c>
      <c r="F10540">
        <v>34</v>
      </c>
      <c r="G10540" t="s">
        <v>302</v>
      </c>
      <c r="H10540" t="s">
        <v>80</v>
      </c>
      <c r="I10540">
        <v>792</v>
      </c>
      <c r="L10540" t="s">
        <v>570</v>
      </c>
      <c r="M10540">
        <v>752.4</v>
      </c>
      <c r="N10540">
        <v>39.6</v>
      </c>
      <c r="O10540" t="s">
        <v>391</v>
      </c>
    </row>
    <row r="10541" spans="1:15" hidden="1" x14ac:dyDescent="0.35">
      <c r="A10541" t="s">
        <v>569</v>
      </c>
      <c r="B10541" t="s">
        <v>84</v>
      </c>
      <c r="C10541" t="s">
        <v>334</v>
      </c>
      <c r="D10541" t="s">
        <v>78</v>
      </c>
      <c r="E10541">
        <v>2023</v>
      </c>
      <c r="F10541">
        <v>34</v>
      </c>
      <c r="G10541" t="s">
        <v>302</v>
      </c>
      <c r="H10541" t="s">
        <v>80</v>
      </c>
      <c r="I10541">
        <v>41</v>
      </c>
      <c r="L10541" t="s">
        <v>570</v>
      </c>
      <c r="M10541">
        <v>38.950000000000003</v>
      </c>
      <c r="N10541">
        <v>2.0499999999999998</v>
      </c>
      <c r="O10541" t="s">
        <v>391</v>
      </c>
    </row>
    <row r="10542" spans="1:15" hidden="1" x14ac:dyDescent="0.35">
      <c r="A10542" t="s">
        <v>569</v>
      </c>
      <c r="B10542" t="s">
        <v>84</v>
      </c>
      <c r="C10542" t="s">
        <v>334</v>
      </c>
      <c r="D10542" t="s">
        <v>78</v>
      </c>
      <c r="E10542">
        <v>2023</v>
      </c>
      <c r="F10542">
        <v>34</v>
      </c>
      <c r="G10542" t="s">
        <v>302</v>
      </c>
      <c r="H10542" t="s">
        <v>81</v>
      </c>
      <c r="I10542">
        <v>33</v>
      </c>
      <c r="L10542" t="s">
        <v>570</v>
      </c>
      <c r="M10542">
        <v>31.35</v>
      </c>
      <c r="N10542">
        <v>1.65</v>
      </c>
      <c r="O10542" t="s">
        <v>391</v>
      </c>
    </row>
    <row r="10543" spans="1:15" hidden="1" x14ac:dyDescent="0.35">
      <c r="A10543" t="s">
        <v>569</v>
      </c>
      <c r="B10543" t="s">
        <v>84</v>
      </c>
      <c r="C10543" t="s">
        <v>334</v>
      </c>
      <c r="D10543" t="s">
        <v>78</v>
      </c>
      <c r="E10543">
        <v>2023</v>
      </c>
      <c r="F10543">
        <v>34</v>
      </c>
      <c r="G10543" t="s">
        <v>302</v>
      </c>
      <c r="H10543" t="s">
        <v>81</v>
      </c>
      <c r="I10543">
        <v>23</v>
      </c>
      <c r="L10543" t="s">
        <v>570</v>
      </c>
      <c r="M10543">
        <v>21.85</v>
      </c>
      <c r="N10543">
        <v>1.1499999999999999</v>
      </c>
      <c r="O10543" t="s">
        <v>391</v>
      </c>
    </row>
    <row r="10544" spans="1:15" hidden="1" x14ac:dyDescent="0.35">
      <c r="A10544" t="s">
        <v>569</v>
      </c>
      <c r="B10544" t="s">
        <v>84</v>
      </c>
      <c r="C10544" t="s">
        <v>334</v>
      </c>
      <c r="D10544" t="s">
        <v>78</v>
      </c>
      <c r="E10544">
        <v>2024</v>
      </c>
      <c r="F10544">
        <v>34</v>
      </c>
      <c r="G10544" t="s">
        <v>302</v>
      </c>
      <c r="H10544" t="s">
        <v>80</v>
      </c>
      <c r="I10544">
        <v>287</v>
      </c>
      <c r="L10544" t="s">
        <v>570</v>
      </c>
      <c r="M10544">
        <v>272.64999999999998</v>
      </c>
      <c r="N10544">
        <v>14.35</v>
      </c>
      <c r="O10544" t="s">
        <v>391</v>
      </c>
    </row>
    <row r="10545" spans="1:15" hidden="1" x14ac:dyDescent="0.35">
      <c r="A10545" t="s">
        <v>569</v>
      </c>
      <c r="B10545" t="s">
        <v>84</v>
      </c>
      <c r="C10545" t="s">
        <v>334</v>
      </c>
      <c r="D10545" t="s">
        <v>78</v>
      </c>
      <c r="E10545">
        <v>2024</v>
      </c>
      <c r="F10545">
        <v>34</v>
      </c>
      <c r="G10545" t="s">
        <v>302</v>
      </c>
      <c r="H10545" t="s">
        <v>80</v>
      </c>
      <c r="I10545">
        <v>30</v>
      </c>
      <c r="L10545" t="s">
        <v>570</v>
      </c>
      <c r="M10545">
        <v>28.5</v>
      </c>
      <c r="N10545">
        <v>1.5</v>
      </c>
      <c r="O10545" t="s">
        <v>391</v>
      </c>
    </row>
    <row r="10546" spans="1:15" hidden="1" x14ac:dyDescent="0.35">
      <c r="A10546" t="s">
        <v>569</v>
      </c>
      <c r="B10546" t="s">
        <v>84</v>
      </c>
      <c r="C10546" t="s">
        <v>334</v>
      </c>
      <c r="D10546" t="s">
        <v>78</v>
      </c>
      <c r="E10546">
        <v>2024</v>
      </c>
      <c r="F10546">
        <v>34</v>
      </c>
      <c r="G10546" t="s">
        <v>302</v>
      </c>
      <c r="H10546" t="s">
        <v>80</v>
      </c>
      <c r="I10546">
        <v>490</v>
      </c>
      <c r="L10546" t="s">
        <v>570</v>
      </c>
      <c r="M10546">
        <v>465.5</v>
      </c>
      <c r="N10546">
        <v>24.5</v>
      </c>
      <c r="O10546" t="s">
        <v>391</v>
      </c>
    </row>
    <row r="10547" spans="1:15" hidden="1" x14ac:dyDescent="0.35">
      <c r="A10547" t="s">
        <v>569</v>
      </c>
      <c r="B10547" t="s">
        <v>84</v>
      </c>
      <c r="C10547" t="s">
        <v>334</v>
      </c>
      <c r="D10547" t="s">
        <v>78</v>
      </c>
      <c r="E10547">
        <v>2024</v>
      </c>
      <c r="F10547">
        <v>34</v>
      </c>
      <c r="G10547" t="s">
        <v>302</v>
      </c>
      <c r="H10547" t="s">
        <v>80</v>
      </c>
      <c r="I10547">
        <v>17</v>
      </c>
      <c r="L10547" t="s">
        <v>570</v>
      </c>
      <c r="M10547">
        <v>16.149999999999999</v>
      </c>
      <c r="N10547">
        <v>0.85</v>
      </c>
      <c r="O10547" t="s">
        <v>391</v>
      </c>
    </row>
    <row r="10548" spans="1:15" hidden="1" x14ac:dyDescent="0.35">
      <c r="A10548" t="s">
        <v>569</v>
      </c>
      <c r="B10548" t="s">
        <v>84</v>
      </c>
      <c r="C10548" t="s">
        <v>334</v>
      </c>
      <c r="D10548" t="s">
        <v>78</v>
      </c>
      <c r="E10548">
        <v>2024</v>
      </c>
      <c r="F10548">
        <v>34</v>
      </c>
      <c r="G10548" t="s">
        <v>302</v>
      </c>
      <c r="H10548" t="s">
        <v>80</v>
      </c>
      <c r="I10548">
        <v>280</v>
      </c>
      <c r="L10548" t="s">
        <v>570</v>
      </c>
      <c r="M10548">
        <v>266</v>
      </c>
      <c r="N10548">
        <v>14</v>
      </c>
      <c r="O10548" t="s">
        <v>391</v>
      </c>
    </row>
    <row r="10549" spans="1:15" hidden="1" x14ac:dyDescent="0.35">
      <c r="A10549" t="s">
        <v>569</v>
      </c>
      <c r="B10549" t="s">
        <v>84</v>
      </c>
      <c r="C10549" t="s">
        <v>334</v>
      </c>
      <c r="D10549" t="s">
        <v>78</v>
      </c>
      <c r="E10549">
        <v>2024</v>
      </c>
      <c r="F10549">
        <v>34</v>
      </c>
      <c r="G10549" t="s">
        <v>302</v>
      </c>
      <c r="H10549" t="s">
        <v>80</v>
      </c>
      <c r="I10549">
        <v>29</v>
      </c>
      <c r="L10549" t="s">
        <v>570</v>
      </c>
      <c r="M10549">
        <v>27.55</v>
      </c>
      <c r="N10549">
        <v>1.45</v>
      </c>
      <c r="O10549" t="s">
        <v>391</v>
      </c>
    </row>
    <row r="10550" spans="1:15" hidden="1" x14ac:dyDescent="0.35">
      <c r="A10550" t="s">
        <v>569</v>
      </c>
      <c r="B10550" t="s">
        <v>84</v>
      </c>
      <c r="C10550" t="s">
        <v>334</v>
      </c>
      <c r="D10550" t="s">
        <v>78</v>
      </c>
      <c r="E10550">
        <v>2024</v>
      </c>
      <c r="F10550">
        <v>34</v>
      </c>
      <c r="G10550" t="s">
        <v>302</v>
      </c>
      <c r="H10550" t="s">
        <v>80</v>
      </c>
      <c r="I10550">
        <v>484</v>
      </c>
      <c r="L10550" t="s">
        <v>570</v>
      </c>
      <c r="M10550">
        <v>459.8</v>
      </c>
      <c r="N10550">
        <v>24.2</v>
      </c>
      <c r="O10550" t="s">
        <v>391</v>
      </c>
    </row>
    <row r="10551" spans="1:15" hidden="1" x14ac:dyDescent="0.35">
      <c r="A10551" t="s">
        <v>569</v>
      </c>
      <c r="B10551" t="s">
        <v>84</v>
      </c>
      <c r="C10551" t="s">
        <v>334</v>
      </c>
      <c r="D10551" t="s">
        <v>78</v>
      </c>
      <c r="E10551">
        <v>2024</v>
      </c>
      <c r="F10551">
        <v>34</v>
      </c>
      <c r="G10551" t="s">
        <v>302</v>
      </c>
      <c r="H10551" t="s">
        <v>80</v>
      </c>
      <c r="I10551">
        <v>16</v>
      </c>
      <c r="L10551" t="s">
        <v>570</v>
      </c>
      <c r="M10551">
        <v>15.2</v>
      </c>
      <c r="N10551">
        <v>0.8</v>
      </c>
      <c r="O10551" t="s">
        <v>391</v>
      </c>
    </row>
    <row r="10552" spans="1:15" x14ac:dyDescent="0.35">
      <c r="A10552" t="s">
        <v>569</v>
      </c>
      <c r="B10552" t="s">
        <v>84</v>
      </c>
      <c r="C10552" t="s">
        <v>334</v>
      </c>
      <c r="D10552" t="s">
        <v>78</v>
      </c>
      <c r="E10552">
        <v>2025</v>
      </c>
      <c r="F10552">
        <v>79</v>
      </c>
      <c r="G10552" t="s">
        <v>312</v>
      </c>
      <c r="H10552" t="s">
        <v>80</v>
      </c>
      <c r="I10552">
        <v>454</v>
      </c>
      <c r="L10552" t="s">
        <v>570</v>
      </c>
      <c r="O10552" t="s">
        <v>391</v>
      </c>
    </row>
    <row r="10553" spans="1:15" x14ac:dyDescent="0.35">
      <c r="A10553" t="s">
        <v>569</v>
      </c>
      <c r="B10553" t="s">
        <v>84</v>
      </c>
      <c r="C10553" t="s">
        <v>334</v>
      </c>
      <c r="D10553" t="s">
        <v>78</v>
      </c>
      <c r="E10553">
        <v>2025</v>
      </c>
      <c r="F10553">
        <v>79</v>
      </c>
      <c r="G10553" t="s">
        <v>312</v>
      </c>
      <c r="H10553" t="s">
        <v>80</v>
      </c>
      <c r="I10553">
        <v>23</v>
      </c>
      <c r="L10553" t="s">
        <v>570</v>
      </c>
      <c r="O10553" t="s">
        <v>391</v>
      </c>
    </row>
    <row r="10554" spans="1:15" x14ac:dyDescent="0.35">
      <c r="A10554" t="s">
        <v>569</v>
      </c>
      <c r="B10554" t="s">
        <v>84</v>
      </c>
      <c r="C10554" t="s">
        <v>334</v>
      </c>
      <c r="D10554" t="s">
        <v>78</v>
      </c>
      <c r="E10554">
        <v>2025</v>
      </c>
      <c r="F10554">
        <v>79</v>
      </c>
      <c r="G10554" t="s">
        <v>312</v>
      </c>
      <c r="H10554" t="s">
        <v>80</v>
      </c>
      <c r="I10554">
        <v>1151</v>
      </c>
      <c r="L10554" t="s">
        <v>570</v>
      </c>
      <c r="O10554" t="s">
        <v>391</v>
      </c>
    </row>
    <row r="10555" spans="1:15" x14ac:dyDescent="0.35">
      <c r="A10555" t="s">
        <v>569</v>
      </c>
      <c r="B10555" t="s">
        <v>84</v>
      </c>
      <c r="C10555" t="s">
        <v>334</v>
      </c>
      <c r="D10555" t="s">
        <v>78</v>
      </c>
      <c r="E10555">
        <v>2025</v>
      </c>
      <c r="F10555">
        <v>79</v>
      </c>
      <c r="G10555" t="s">
        <v>312</v>
      </c>
      <c r="H10555" t="s">
        <v>80</v>
      </c>
      <c r="I10555">
        <v>32</v>
      </c>
      <c r="L10555" t="s">
        <v>570</v>
      </c>
      <c r="O10555" t="s">
        <v>391</v>
      </c>
    </row>
    <row r="10556" spans="1:15" hidden="1" x14ac:dyDescent="0.35">
      <c r="A10556" t="s">
        <v>569</v>
      </c>
      <c r="B10556" t="s">
        <v>84</v>
      </c>
      <c r="C10556" t="s">
        <v>334</v>
      </c>
      <c r="D10556" t="s">
        <v>78</v>
      </c>
      <c r="E10556">
        <v>2025</v>
      </c>
      <c r="F10556">
        <v>34</v>
      </c>
      <c r="G10556" t="s">
        <v>302</v>
      </c>
      <c r="H10556" t="s">
        <v>80</v>
      </c>
      <c r="I10556">
        <v>175</v>
      </c>
      <c r="L10556" t="s">
        <v>570</v>
      </c>
      <c r="M10556">
        <v>166.25</v>
      </c>
      <c r="N10556">
        <v>8.75</v>
      </c>
      <c r="O10556" t="s">
        <v>391</v>
      </c>
    </row>
    <row r="10557" spans="1:15" hidden="1" x14ac:dyDescent="0.35">
      <c r="A10557" t="s">
        <v>569</v>
      </c>
      <c r="B10557" t="s">
        <v>84</v>
      </c>
      <c r="C10557" t="s">
        <v>334</v>
      </c>
      <c r="D10557" t="s">
        <v>78</v>
      </c>
      <c r="E10557">
        <v>2025</v>
      </c>
      <c r="F10557">
        <v>34</v>
      </c>
      <c r="G10557" t="s">
        <v>302</v>
      </c>
      <c r="H10557" t="s">
        <v>80</v>
      </c>
      <c r="I10557">
        <v>2</v>
      </c>
      <c r="L10557" t="s">
        <v>570</v>
      </c>
      <c r="M10557">
        <v>1.9</v>
      </c>
      <c r="N10557">
        <v>0.1</v>
      </c>
      <c r="O10557" t="s">
        <v>391</v>
      </c>
    </row>
    <row r="10558" spans="1:15" hidden="1" x14ac:dyDescent="0.35">
      <c r="A10558" t="s">
        <v>569</v>
      </c>
      <c r="B10558" t="s">
        <v>84</v>
      </c>
      <c r="C10558" t="s">
        <v>334</v>
      </c>
      <c r="D10558" t="s">
        <v>78</v>
      </c>
      <c r="E10558">
        <v>2025</v>
      </c>
      <c r="F10558">
        <v>34</v>
      </c>
      <c r="G10558" t="s">
        <v>302</v>
      </c>
      <c r="H10558" t="s">
        <v>80</v>
      </c>
      <c r="I10558">
        <v>1566</v>
      </c>
      <c r="L10558" t="s">
        <v>570</v>
      </c>
      <c r="M10558">
        <v>1552.29</v>
      </c>
      <c r="N10558">
        <v>13.71</v>
      </c>
      <c r="O10558" t="s">
        <v>391</v>
      </c>
    </row>
    <row r="10559" spans="1:15" hidden="1" x14ac:dyDescent="0.35">
      <c r="A10559" t="s">
        <v>569</v>
      </c>
      <c r="B10559" t="s">
        <v>84</v>
      </c>
      <c r="C10559" t="s">
        <v>334</v>
      </c>
      <c r="D10559" t="s">
        <v>78</v>
      </c>
      <c r="E10559">
        <v>2025</v>
      </c>
      <c r="F10559">
        <v>34</v>
      </c>
      <c r="G10559" t="s">
        <v>302</v>
      </c>
      <c r="H10559" t="s">
        <v>80</v>
      </c>
      <c r="I10559">
        <v>2</v>
      </c>
      <c r="L10559" t="s">
        <v>570</v>
      </c>
      <c r="M10559">
        <v>1.9</v>
      </c>
      <c r="N10559">
        <v>0.1</v>
      </c>
      <c r="O10559" t="s">
        <v>391</v>
      </c>
    </row>
    <row r="10560" spans="1:15" hidden="1" x14ac:dyDescent="0.35">
      <c r="A10560" t="s">
        <v>569</v>
      </c>
      <c r="B10560" t="s">
        <v>84</v>
      </c>
      <c r="C10560" t="s">
        <v>372</v>
      </c>
      <c r="D10560" t="s">
        <v>78</v>
      </c>
      <c r="E10560">
        <v>2021</v>
      </c>
      <c r="F10560">
        <v>34</v>
      </c>
      <c r="G10560" t="s">
        <v>302</v>
      </c>
      <c r="H10560" t="s">
        <v>80</v>
      </c>
      <c r="I10560">
        <v>18</v>
      </c>
      <c r="L10560" t="s">
        <v>570</v>
      </c>
      <c r="M10560">
        <v>16.34</v>
      </c>
      <c r="N10560">
        <v>1.66</v>
      </c>
      <c r="O10560" t="s">
        <v>401</v>
      </c>
    </row>
    <row r="10561" spans="1:15" hidden="1" x14ac:dyDescent="0.35">
      <c r="A10561" t="s">
        <v>569</v>
      </c>
      <c r="B10561" t="s">
        <v>84</v>
      </c>
      <c r="C10561" t="s">
        <v>372</v>
      </c>
      <c r="D10561" t="s">
        <v>78</v>
      </c>
      <c r="E10561">
        <v>2021</v>
      </c>
      <c r="F10561">
        <v>34</v>
      </c>
      <c r="G10561" t="s">
        <v>302</v>
      </c>
      <c r="H10561" t="s">
        <v>80</v>
      </c>
      <c r="I10561">
        <v>30</v>
      </c>
      <c r="L10561" t="s">
        <v>570</v>
      </c>
      <c r="M10561">
        <v>27.23</v>
      </c>
      <c r="N10561">
        <v>2.77</v>
      </c>
      <c r="O10561" t="s">
        <v>401</v>
      </c>
    </row>
    <row r="10562" spans="1:15" hidden="1" x14ac:dyDescent="0.35">
      <c r="A10562" t="s">
        <v>569</v>
      </c>
      <c r="B10562" t="s">
        <v>84</v>
      </c>
      <c r="C10562" t="s">
        <v>372</v>
      </c>
      <c r="D10562" t="s">
        <v>78</v>
      </c>
      <c r="E10562">
        <v>2022</v>
      </c>
      <c r="F10562">
        <v>34</v>
      </c>
      <c r="G10562" t="s">
        <v>302</v>
      </c>
      <c r="H10562" t="s">
        <v>80</v>
      </c>
      <c r="I10562">
        <v>171</v>
      </c>
      <c r="L10562" t="s">
        <v>570</v>
      </c>
      <c r="M10562">
        <v>162.44999999999999</v>
      </c>
      <c r="N10562">
        <v>8.5500000000000007</v>
      </c>
      <c r="O10562" t="s">
        <v>401</v>
      </c>
    </row>
    <row r="10563" spans="1:15" hidden="1" x14ac:dyDescent="0.35">
      <c r="A10563" t="s">
        <v>569</v>
      </c>
      <c r="B10563" t="s">
        <v>84</v>
      </c>
      <c r="C10563" t="s">
        <v>372</v>
      </c>
      <c r="D10563" t="s">
        <v>78</v>
      </c>
      <c r="E10563">
        <v>2022</v>
      </c>
      <c r="F10563">
        <v>34</v>
      </c>
      <c r="G10563" t="s">
        <v>302</v>
      </c>
      <c r="H10563" t="s">
        <v>80</v>
      </c>
      <c r="I10563">
        <v>114</v>
      </c>
      <c r="L10563" t="s">
        <v>570</v>
      </c>
      <c r="M10563">
        <v>108.3</v>
      </c>
      <c r="N10563">
        <v>5.7</v>
      </c>
      <c r="O10563" t="s">
        <v>401</v>
      </c>
    </row>
    <row r="10564" spans="1:15" hidden="1" x14ac:dyDescent="0.35">
      <c r="A10564" t="s">
        <v>569</v>
      </c>
      <c r="B10564" t="s">
        <v>84</v>
      </c>
      <c r="C10564" t="s">
        <v>372</v>
      </c>
      <c r="D10564" t="s">
        <v>78</v>
      </c>
      <c r="E10564">
        <v>2022</v>
      </c>
      <c r="F10564">
        <v>34</v>
      </c>
      <c r="G10564" t="s">
        <v>302</v>
      </c>
      <c r="H10564" t="s">
        <v>81</v>
      </c>
      <c r="I10564">
        <v>163</v>
      </c>
      <c r="L10564" t="s">
        <v>570</v>
      </c>
      <c r="M10564">
        <v>154.85</v>
      </c>
      <c r="N10564">
        <v>8.15</v>
      </c>
      <c r="O10564" t="s">
        <v>401</v>
      </c>
    </row>
    <row r="10565" spans="1:15" hidden="1" x14ac:dyDescent="0.35">
      <c r="A10565" t="s">
        <v>569</v>
      </c>
      <c r="B10565" t="s">
        <v>84</v>
      </c>
      <c r="C10565" t="s">
        <v>372</v>
      </c>
      <c r="D10565" t="s">
        <v>78</v>
      </c>
      <c r="E10565">
        <v>2022</v>
      </c>
      <c r="F10565">
        <v>34</v>
      </c>
      <c r="G10565" t="s">
        <v>302</v>
      </c>
      <c r="H10565" t="s">
        <v>81</v>
      </c>
      <c r="I10565">
        <v>53</v>
      </c>
      <c r="L10565" t="s">
        <v>570</v>
      </c>
      <c r="M10565">
        <v>50.35</v>
      </c>
      <c r="N10565">
        <v>2.65</v>
      </c>
      <c r="O10565" t="s">
        <v>401</v>
      </c>
    </row>
    <row r="10566" spans="1:15" hidden="1" x14ac:dyDescent="0.35">
      <c r="A10566" t="s">
        <v>569</v>
      </c>
      <c r="B10566" t="s">
        <v>84</v>
      </c>
      <c r="C10566" t="s">
        <v>372</v>
      </c>
      <c r="D10566" t="s">
        <v>78</v>
      </c>
      <c r="E10566">
        <v>2023</v>
      </c>
      <c r="F10566">
        <v>34</v>
      </c>
      <c r="G10566" t="s">
        <v>302</v>
      </c>
      <c r="H10566" t="s">
        <v>80</v>
      </c>
      <c r="I10566">
        <v>1346</v>
      </c>
      <c r="L10566" t="s">
        <v>570</v>
      </c>
      <c r="M10566">
        <v>1278.7</v>
      </c>
      <c r="N10566">
        <v>67.3</v>
      </c>
      <c r="O10566" t="s">
        <v>401</v>
      </c>
    </row>
    <row r="10567" spans="1:15" hidden="1" x14ac:dyDescent="0.35">
      <c r="A10567" t="s">
        <v>569</v>
      </c>
      <c r="B10567" t="s">
        <v>84</v>
      </c>
      <c r="C10567" t="s">
        <v>372</v>
      </c>
      <c r="D10567" t="s">
        <v>78</v>
      </c>
      <c r="E10567">
        <v>2023</v>
      </c>
      <c r="F10567">
        <v>34</v>
      </c>
      <c r="G10567" t="s">
        <v>302</v>
      </c>
      <c r="H10567" t="s">
        <v>80</v>
      </c>
      <c r="I10567">
        <v>871</v>
      </c>
      <c r="L10567" t="s">
        <v>570</v>
      </c>
      <c r="M10567">
        <v>827.45</v>
      </c>
      <c r="N10567">
        <v>43.55</v>
      </c>
      <c r="O10567" t="s">
        <v>401</v>
      </c>
    </row>
    <row r="10568" spans="1:15" hidden="1" x14ac:dyDescent="0.35">
      <c r="A10568" t="s">
        <v>569</v>
      </c>
      <c r="B10568" t="s">
        <v>84</v>
      </c>
      <c r="C10568" t="s">
        <v>372</v>
      </c>
      <c r="D10568" t="s">
        <v>78</v>
      </c>
      <c r="E10568">
        <v>2023</v>
      </c>
      <c r="F10568">
        <v>34</v>
      </c>
      <c r="G10568" t="s">
        <v>302</v>
      </c>
      <c r="H10568" t="s">
        <v>81</v>
      </c>
      <c r="I10568">
        <v>106</v>
      </c>
      <c r="L10568" t="s">
        <v>570</v>
      </c>
      <c r="M10568">
        <v>100.7</v>
      </c>
      <c r="N10568">
        <v>5.3</v>
      </c>
      <c r="O10568" t="s">
        <v>401</v>
      </c>
    </row>
    <row r="10569" spans="1:15" hidden="1" x14ac:dyDescent="0.35">
      <c r="A10569" t="s">
        <v>569</v>
      </c>
      <c r="B10569" t="s">
        <v>84</v>
      </c>
      <c r="C10569" t="s">
        <v>372</v>
      </c>
      <c r="D10569" t="s">
        <v>78</v>
      </c>
      <c r="E10569">
        <v>2023</v>
      </c>
      <c r="F10569">
        <v>34</v>
      </c>
      <c r="G10569" t="s">
        <v>302</v>
      </c>
      <c r="H10569" t="s">
        <v>81</v>
      </c>
      <c r="I10569">
        <v>37</v>
      </c>
      <c r="L10569" t="s">
        <v>570</v>
      </c>
      <c r="M10569">
        <v>35.15</v>
      </c>
      <c r="N10569">
        <v>1.85</v>
      </c>
      <c r="O10569" t="s">
        <v>401</v>
      </c>
    </row>
    <row r="10570" spans="1:15" hidden="1" x14ac:dyDescent="0.35">
      <c r="A10570" t="s">
        <v>569</v>
      </c>
      <c r="B10570" t="s">
        <v>84</v>
      </c>
      <c r="C10570" t="s">
        <v>372</v>
      </c>
      <c r="D10570" t="s">
        <v>78</v>
      </c>
      <c r="E10570">
        <v>2023</v>
      </c>
      <c r="F10570">
        <v>34</v>
      </c>
      <c r="G10570" t="s">
        <v>302</v>
      </c>
      <c r="H10570" t="s">
        <v>80</v>
      </c>
      <c r="I10570">
        <v>2965</v>
      </c>
      <c r="L10570" t="s">
        <v>570</v>
      </c>
      <c r="M10570">
        <v>2816.75</v>
      </c>
      <c r="N10570">
        <v>148.25</v>
      </c>
      <c r="O10570" t="s">
        <v>401</v>
      </c>
    </row>
    <row r="10571" spans="1:15" hidden="1" x14ac:dyDescent="0.35">
      <c r="A10571" t="s">
        <v>569</v>
      </c>
      <c r="B10571" t="s">
        <v>84</v>
      </c>
      <c r="C10571" t="s">
        <v>372</v>
      </c>
      <c r="D10571" t="s">
        <v>78</v>
      </c>
      <c r="E10571">
        <v>2023</v>
      </c>
      <c r="F10571">
        <v>34</v>
      </c>
      <c r="G10571" t="s">
        <v>302</v>
      </c>
      <c r="H10571" t="s">
        <v>80</v>
      </c>
      <c r="I10571">
        <v>1925</v>
      </c>
      <c r="L10571" t="s">
        <v>570</v>
      </c>
      <c r="M10571">
        <v>1828.75</v>
      </c>
      <c r="N10571">
        <v>96.25</v>
      </c>
      <c r="O10571" t="s">
        <v>401</v>
      </c>
    </row>
    <row r="10572" spans="1:15" hidden="1" x14ac:dyDescent="0.35">
      <c r="A10572" t="s">
        <v>569</v>
      </c>
      <c r="B10572" t="s">
        <v>84</v>
      </c>
      <c r="C10572" t="s">
        <v>372</v>
      </c>
      <c r="D10572" t="s">
        <v>78</v>
      </c>
      <c r="E10572">
        <v>2023</v>
      </c>
      <c r="F10572">
        <v>34</v>
      </c>
      <c r="G10572" t="s">
        <v>302</v>
      </c>
      <c r="H10572" t="s">
        <v>81</v>
      </c>
      <c r="I10572">
        <v>238</v>
      </c>
      <c r="L10572" t="s">
        <v>570</v>
      </c>
      <c r="M10572">
        <v>226.1</v>
      </c>
      <c r="N10572">
        <v>11.9</v>
      </c>
      <c r="O10572" t="s">
        <v>401</v>
      </c>
    </row>
    <row r="10573" spans="1:15" hidden="1" x14ac:dyDescent="0.35">
      <c r="A10573" t="s">
        <v>569</v>
      </c>
      <c r="B10573" t="s">
        <v>84</v>
      </c>
      <c r="C10573" t="s">
        <v>372</v>
      </c>
      <c r="D10573" t="s">
        <v>78</v>
      </c>
      <c r="E10573">
        <v>2023</v>
      </c>
      <c r="F10573">
        <v>34</v>
      </c>
      <c r="G10573" t="s">
        <v>302</v>
      </c>
      <c r="H10573" t="s">
        <v>81</v>
      </c>
      <c r="I10573">
        <v>82</v>
      </c>
      <c r="L10573" t="s">
        <v>570</v>
      </c>
      <c r="M10573">
        <v>77.900000000000006</v>
      </c>
      <c r="N10573">
        <v>4.0999999999999996</v>
      </c>
      <c r="O10573" t="s">
        <v>401</v>
      </c>
    </row>
    <row r="10574" spans="1:15" hidden="1" x14ac:dyDescent="0.35">
      <c r="A10574" t="s">
        <v>569</v>
      </c>
      <c r="B10574" t="s">
        <v>84</v>
      </c>
      <c r="C10574" t="s">
        <v>372</v>
      </c>
      <c r="D10574" t="s">
        <v>78</v>
      </c>
      <c r="E10574">
        <v>2024</v>
      </c>
      <c r="F10574">
        <v>34</v>
      </c>
      <c r="G10574" t="s">
        <v>302</v>
      </c>
      <c r="H10574" t="s">
        <v>80</v>
      </c>
      <c r="I10574">
        <v>2422</v>
      </c>
      <c r="L10574" t="s">
        <v>570</v>
      </c>
      <c r="M10574">
        <v>2300.9</v>
      </c>
      <c r="N10574">
        <v>121.1</v>
      </c>
      <c r="O10574" t="s">
        <v>401</v>
      </c>
    </row>
    <row r="10575" spans="1:15" hidden="1" x14ac:dyDescent="0.35">
      <c r="A10575" t="s">
        <v>569</v>
      </c>
      <c r="B10575" t="s">
        <v>84</v>
      </c>
      <c r="C10575" t="s">
        <v>372</v>
      </c>
      <c r="D10575" t="s">
        <v>78</v>
      </c>
      <c r="E10575">
        <v>2024</v>
      </c>
      <c r="F10575">
        <v>34</v>
      </c>
      <c r="G10575" t="s">
        <v>302</v>
      </c>
      <c r="H10575" t="s">
        <v>80</v>
      </c>
      <c r="I10575">
        <v>1577</v>
      </c>
      <c r="L10575" t="s">
        <v>570</v>
      </c>
      <c r="M10575">
        <v>1498.15</v>
      </c>
      <c r="N10575">
        <v>78.849999999999994</v>
      </c>
      <c r="O10575" t="s">
        <v>401</v>
      </c>
    </row>
    <row r="10576" spans="1:15" hidden="1" x14ac:dyDescent="0.35">
      <c r="A10576" t="s">
        <v>569</v>
      </c>
      <c r="B10576" t="s">
        <v>84</v>
      </c>
      <c r="C10576" t="s">
        <v>372</v>
      </c>
      <c r="D10576" t="s">
        <v>78</v>
      </c>
      <c r="E10576">
        <v>2024</v>
      </c>
      <c r="F10576">
        <v>34</v>
      </c>
      <c r="G10576" t="s">
        <v>302</v>
      </c>
      <c r="H10576" t="s">
        <v>80</v>
      </c>
      <c r="I10576">
        <v>44</v>
      </c>
      <c r="L10576" t="s">
        <v>570</v>
      </c>
      <c r="M10576">
        <v>41.8</v>
      </c>
      <c r="N10576">
        <v>2.2000000000000002</v>
      </c>
      <c r="O10576" t="s">
        <v>401</v>
      </c>
    </row>
    <row r="10577" spans="1:15" hidden="1" x14ac:dyDescent="0.35">
      <c r="A10577" t="s">
        <v>569</v>
      </c>
      <c r="B10577" t="s">
        <v>84</v>
      </c>
      <c r="C10577" t="s">
        <v>372</v>
      </c>
      <c r="D10577" t="s">
        <v>78</v>
      </c>
      <c r="E10577">
        <v>2024</v>
      </c>
      <c r="F10577">
        <v>34</v>
      </c>
      <c r="G10577" t="s">
        <v>302</v>
      </c>
      <c r="H10577" t="s">
        <v>80</v>
      </c>
      <c r="I10577">
        <v>2364</v>
      </c>
      <c r="L10577" t="s">
        <v>570</v>
      </c>
      <c r="M10577">
        <v>2245.8000000000002</v>
      </c>
      <c r="N10577">
        <v>118.2</v>
      </c>
      <c r="O10577" t="s">
        <v>401</v>
      </c>
    </row>
    <row r="10578" spans="1:15" hidden="1" x14ac:dyDescent="0.35">
      <c r="A10578" t="s">
        <v>569</v>
      </c>
      <c r="B10578" t="s">
        <v>84</v>
      </c>
      <c r="C10578" t="s">
        <v>372</v>
      </c>
      <c r="D10578" t="s">
        <v>78</v>
      </c>
      <c r="E10578">
        <v>2024</v>
      </c>
      <c r="F10578">
        <v>34</v>
      </c>
      <c r="G10578" t="s">
        <v>302</v>
      </c>
      <c r="H10578" t="s">
        <v>80</v>
      </c>
      <c r="I10578">
        <v>1558</v>
      </c>
      <c r="L10578" t="s">
        <v>570</v>
      </c>
      <c r="M10578">
        <v>1480.1</v>
      </c>
      <c r="N10578">
        <v>77.900000000000006</v>
      </c>
      <c r="O10578" t="s">
        <v>401</v>
      </c>
    </row>
    <row r="10579" spans="1:15" hidden="1" x14ac:dyDescent="0.35">
      <c r="A10579" t="s">
        <v>569</v>
      </c>
      <c r="B10579" t="s">
        <v>84</v>
      </c>
      <c r="C10579" t="s">
        <v>372</v>
      </c>
      <c r="D10579" t="s">
        <v>78</v>
      </c>
      <c r="E10579">
        <v>2024</v>
      </c>
      <c r="F10579">
        <v>34</v>
      </c>
      <c r="G10579" t="s">
        <v>302</v>
      </c>
      <c r="H10579" t="s">
        <v>80</v>
      </c>
      <c r="I10579">
        <v>43</v>
      </c>
      <c r="L10579" t="s">
        <v>570</v>
      </c>
      <c r="M10579">
        <v>40.85</v>
      </c>
      <c r="N10579">
        <v>2.15</v>
      </c>
      <c r="O10579" t="s">
        <v>401</v>
      </c>
    </row>
    <row r="10580" spans="1:15" x14ac:dyDescent="0.35">
      <c r="A10580" t="s">
        <v>569</v>
      </c>
      <c r="B10580" t="s">
        <v>84</v>
      </c>
      <c r="C10580" t="s">
        <v>372</v>
      </c>
      <c r="D10580" t="s">
        <v>78</v>
      </c>
      <c r="E10580">
        <v>2025</v>
      </c>
      <c r="F10580">
        <v>79</v>
      </c>
      <c r="G10580" t="s">
        <v>312</v>
      </c>
      <c r="H10580" t="s">
        <v>80</v>
      </c>
      <c r="I10580">
        <v>533</v>
      </c>
      <c r="L10580" t="s">
        <v>570</v>
      </c>
      <c r="O10580" t="s">
        <v>401</v>
      </c>
    </row>
    <row r="10581" spans="1:15" x14ac:dyDescent="0.35">
      <c r="A10581" t="s">
        <v>569</v>
      </c>
      <c r="B10581" t="s">
        <v>84</v>
      </c>
      <c r="C10581" t="s">
        <v>372</v>
      </c>
      <c r="D10581" t="s">
        <v>78</v>
      </c>
      <c r="E10581">
        <v>2025</v>
      </c>
      <c r="F10581">
        <v>79</v>
      </c>
      <c r="G10581" t="s">
        <v>312</v>
      </c>
      <c r="H10581" t="s">
        <v>80</v>
      </c>
      <c r="I10581">
        <v>325</v>
      </c>
      <c r="L10581" t="s">
        <v>570</v>
      </c>
      <c r="O10581" t="s">
        <v>401</v>
      </c>
    </row>
    <row r="10582" spans="1:15" hidden="1" x14ac:dyDescent="0.35">
      <c r="A10582" t="s">
        <v>569</v>
      </c>
      <c r="B10582" t="s">
        <v>84</v>
      </c>
      <c r="C10582" t="s">
        <v>372</v>
      </c>
      <c r="D10582" t="s">
        <v>78</v>
      </c>
      <c r="E10582">
        <v>2025</v>
      </c>
      <c r="F10582">
        <v>34</v>
      </c>
      <c r="G10582" t="s">
        <v>302</v>
      </c>
      <c r="H10582" t="s">
        <v>80</v>
      </c>
      <c r="I10582">
        <v>2099</v>
      </c>
      <c r="L10582" t="s">
        <v>570</v>
      </c>
      <c r="M10582">
        <v>1994.05</v>
      </c>
      <c r="N10582">
        <v>104.95</v>
      </c>
      <c r="O10582" t="s">
        <v>401</v>
      </c>
    </row>
    <row r="10583" spans="1:15" hidden="1" x14ac:dyDescent="0.35">
      <c r="A10583" t="s">
        <v>569</v>
      </c>
      <c r="B10583" t="s">
        <v>84</v>
      </c>
      <c r="C10583" t="s">
        <v>372</v>
      </c>
      <c r="D10583" t="s">
        <v>78</v>
      </c>
      <c r="E10583">
        <v>2025</v>
      </c>
      <c r="F10583">
        <v>34</v>
      </c>
      <c r="G10583" t="s">
        <v>302</v>
      </c>
      <c r="H10583" t="s">
        <v>80</v>
      </c>
      <c r="I10583">
        <v>1339</v>
      </c>
      <c r="L10583" t="s">
        <v>570</v>
      </c>
      <c r="M10583">
        <v>1272.05</v>
      </c>
      <c r="N10583">
        <v>66.95</v>
      </c>
      <c r="O10583" t="s">
        <v>401</v>
      </c>
    </row>
    <row r="10584" spans="1:15" hidden="1" x14ac:dyDescent="0.35">
      <c r="A10584" t="s">
        <v>569</v>
      </c>
      <c r="B10584" t="s">
        <v>84</v>
      </c>
      <c r="C10584" t="s">
        <v>384</v>
      </c>
      <c r="D10584" t="s">
        <v>78</v>
      </c>
      <c r="E10584">
        <v>2022</v>
      </c>
      <c r="F10584">
        <v>34</v>
      </c>
      <c r="G10584" t="s">
        <v>302</v>
      </c>
      <c r="H10584" t="s">
        <v>80</v>
      </c>
      <c r="I10584">
        <v>1555</v>
      </c>
      <c r="L10584" t="s">
        <v>570</v>
      </c>
      <c r="M10584">
        <v>1481.88</v>
      </c>
      <c r="N10584">
        <v>73.12</v>
      </c>
      <c r="O10584" t="s">
        <v>404</v>
      </c>
    </row>
    <row r="10585" spans="1:15" hidden="1" x14ac:dyDescent="0.35">
      <c r="A10585" t="s">
        <v>569</v>
      </c>
      <c r="B10585" t="s">
        <v>84</v>
      </c>
      <c r="C10585" t="s">
        <v>384</v>
      </c>
      <c r="D10585" t="s">
        <v>78</v>
      </c>
      <c r="E10585">
        <v>2022</v>
      </c>
      <c r="F10585">
        <v>34</v>
      </c>
      <c r="G10585" t="s">
        <v>302</v>
      </c>
      <c r="H10585" t="s">
        <v>80</v>
      </c>
      <c r="I10585">
        <v>198</v>
      </c>
      <c r="L10585" t="s">
        <v>570</v>
      </c>
      <c r="M10585">
        <v>188.69</v>
      </c>
      <c r="N10585">
        <v>9.31</v>
      </c>
      <c r="O10585" t="s">
        <v>404</v>
      </c>
    </row>
    <row r="10586" spans="1:15" hidden="1" x14ac:dyDescent="0.35">
      <c r="A10586" t="s">
        <v>569</v>
      </c>
      <c r="B10586" t="s">
        <v>84</v>
      </c>
      <c r="C10586" t="s">
        <v>384</v>
      </c>
      <c r="D10586" t="s">
        <v>78</v>
      </c>
      <c r="E10586">
        <v>2022</v>
      </c>
      <c r="F10586">
        <v>34</v>
      </c>
      <c r="G10586" t="s">
        <v>302</v>
      </c>
      <c r="H10586" t="s">
        <v>80</v>
      </c>
      <c r="I10586">
        <v>353</v>
      </c>
      <c r="L10586" t="s">
        <v>570</v>
      </c>
      <c r="M10586">
        <v>336.4</v>
      </c>
      <c r="N10586">
        <v>16.600000000000001</v>
      </c>
      <c r="O10586" t="s">
        <v>404</v>
      </c>
    </row>
    <row r="10587" spans="1:15" hidden="1" x14ac:dyDescent="0.35">
      <c r="A10587" t="s">
        <v>569</v>
      </c>
      <c r="B10587" t="s">
        <v>84</v>
      </c>
      <c r="C10587" t="s">
        <v>384</v>
      </c>
      <c r="D10587" t="s">
        <v>78</v>
      </c>
      <c r="E10587">
        <v>2022</v>
      </c>
      <c r="F10587">
        <v>34</v>
      </c>
      <c r="G10587" t="s">
        <v>302</v>
      </c>
      <c r="H10587" t="s">
        <v>80</v>
      </c>
      <c r="I10587">
        <v>35</v>
      </c>
      <c r="L10587" t="s">
        <v>570</v>
      </c>
      <c r="M10587">
        <v>33.25</v>
      </c>
      <c r="N10587">
        <v>1.75</v>
      </c>
      <c r="O10587" t="s">
        <v>404</v>
      </c>
    </row>
    <row r="10588" spans="1:15" hidden="1" x14ac:dyDescent="0.35">
      <c r="A10588" t="s">
        <v>569</v>
      </c>
      <c r="B10588" t="s">
        <v>84</v>
      </c>
      <c r="C10588" t="s">
        <v>384</v>
      </c>
      <c r="D10588" t="s">
        <v>78</v>
      </c>
      <c r="E10588">
        <v>2022</v>
      </c>
      <c r="F10588">
        <v>34</v>
      </c>
      <c r="G10588" t="s">
        <v>302</v>
      </c>
      <c r="H10588" t="s">
        <v>80</v>
      </c>
      <c r="I10588">
        <v>51</v>
      </c>
      <c r="L10588" t="s">
        <v>570</v>
      </c>
      <c r="M10588">
        <v>48.6</v>
      </c>
      <c r="N10588">
        <v>2.4</v>
      </c>
      <c r="O10588" t="s">
        <v>404</v>
      </c>
    </row>
    <row r="10589" spans="1:15" hidden="1" x14ac:dyDescent="0.35">
      <c r="A10589" t="s">
        <v>569</v>
      </c>
      <c r="B10589" t="s">
        <v>84</v>
      </c>
      <c r="C10589" t="s">
        <v>384</v>
      </c>
      <c r="D10589" t="s">
        <v>78</v>
      </c>
      <c r="E10589">
        <v>2023</v>
      </c>
      <c r="F10589">
        <v>34</v>
      </c>
      <c r="G10589" t="s">
        <v>302</v>
      </c>
      <c r="H10589" t="s">
        <v>80</v>
      </c>
      <c r="I10589">
        <v>23868</v>
      </c>
      <c r="L10589" t="s">
        <v>570</v>
      </c>
      <c r="M10589">
        <v>22745.74</v>
      </c>
      <c r="N10589">
        <v>1122.26</v>
      </c>
      <c r="O10589" t="s">
        <v>404</v>
      </c>
    </row>
    <row r="10590" spans="1:15" hidden="1" x14ac:dyDescent="0.35">
      <c r="A10590" t="s">
        <v>569</v>
      </c>
      <c r="B10590" t="s">
        <v>84</v>
      </c>
      <c r="C10590" t="s">
        <v>384</v>
      </c>
      <c r="D10590" t="s">
        <v>78</v>
      </c>
      <c r="E10590">
        <v>2023</v>
      </c>
      <c r="F10590">
        <v>34</v>
      </c>
      <c r="G10590" t="s">
        <v>302</v>
      </c>
      <c r="H10590" t="s">
        <v>80</v>
      </c>
      <c r="I10590">
        <v>906</v>
      </c>
      <c r="L10590" t="s">
        <v>570</v>
      </c>
      <c r="M10590">
        <v>863.4</v>
      </c>
      <c r="N10590">
        <v>42.6</v>
      </c>
      <c r="O10590" t="s">
        <v>404</v>
      </c>
    </row>
    <row r="10591" spans="1:15" hidden="1" x14ac:dyDescent="0.35">
      <c r="A10591" t="s">
        <v>569</v>
      </c>
      <c r="B10591" t="s">
        <v>84</v>
      </c>
      <c r="C10591" t="s">
        <v>384</v>
      </c>
      <c r="D10591" t="s">
        <v>78</v>
      </c>
      <c r="E10591">
        <v>2023</v>
      </c>
      <c r="F10591">
        <v>34</v>
      </c>
      <c r="G10591" t="s">
        <v>302</v>
      </c>
      <c r="H10591" t="s">
        <v>80</v>
      </c>
      <c r="I10591">
        <v>20517</v>
      </c>
      <c r="L10591" t="s">
        <v>570</v>
      </c>
      <c r="M10591">
        <v>19552.3</v>
      </c>
      <c r="N10591">
        <v>964.7</v>
      </c>
      <c r="O10591" t="s">
        <v>404</v>
      </c>
    </row>
    <row r="10592" spans="1:15" hidden="1" x14ac:dyDescent="0.35">
      <c r="A10592" t="s">
        <v>569</v>
      </c>
      <c r="B10592" t="s">
        <v>84</v>
      </c>
      <c r="C10592" t="s">
        <v>384</v>
      </c>
      <c r="D10592" t="s">
        <v>78</v>
      </c>
      <c r="E10592">
        <v>2023</v>
      </c>
      <c r="F10592">
        <v>34</v>
      </c>
      <c r="G10592" t="s">
        <v>302</v>
      </c>
      <c r="H10592" t="s">
        <v>80</v>
      </c>
      <c r="I10592">
        <v>17657</v>
      </c>
      <c r="L10592" t="s">
        <v>570</v>
      </c>
      <c r="M10592">
        <v>16826.78</v>
      </c>
      <c r="N10592">
        <v>830.22</v>
      </c>
      <c r="O10592" t="s">
        <v>404</v>
      </c>
    </row>
    <row r="10593" spans="1:15" hidden="1" x14ac:dyDescent="0.35">
      <c r="A10593" t="s">
        <v>569</v>
      </c>
      <c r="B10593" t="s">
        <v>84</v>
      </c>
      <c r="C10593" t="s">
        <v>384</v>
      </c>
      <c r="D10593" t="s">
        <v>78</v>
      </c>
      <c r="E10593">
        <v>2023</v>
      </c>
      <c r="F10593">
        <v>34</v>
      </c>
      <c r="G10593" t="s">
        <v>302</v>
      </c>
      <c r="H10593" t="s">
        <v>80</v>
      </c>
      <c r="I10593">
        <v>103812</v>
      </c>
      <c r="L10593" t="s">
        <v>570</v>
      </c>
      <c r="M10593">
        <v>98930.83</v>
      </c>
      <c r="N10593">
        <v>4881.17</v>
      </c>
      <c r="O10593" t="s">
        <v>404</v>
      </c>
    </row>
    <row r="10594" spans="1:15" hidden="1" x14ac:dyDescent="0.35">
      <c r="A10594" t="s">
        <v>569</v>
      </c>
      <c r="B10594" t="s">
        <v>84</v>
      </c>
      <c r="C10594" t="s">
        <v>384</v>
      </c>
      <c r="D10594" t="s">
        <v>78</v>
      </c>
      <c r="E10594">
        <v>2023</v>
      </c>
      <c r="F10594">
        <v>34</v>
      </c>
      <c r="G10594" t="s">
        <v>302</v>
      </c>
      <c r="H10594" t="s">
        <v>80</v>
      </c>
      <c r="I10594">
        <v>59029</v>
      </c>
      <c r="L10594" t="s">
        <v>570</v>
      </c>
      <c r="M10594">
        <v>56253.49</v>
      </c>
      <c r="N10594">
        <v>2775.51</v>
      </c>
      <c r="O10594" t="s">
        <v>404</v>
      </c>
    </row>
    <row r="10595" spans="1:15" hidden="1" x14ac:dyDescent="0.35">
      <c r="A10595" t="s">
        <v>569</v>
      </c>
      <c r="B10595" t="s">
        <v>84</v>
      </c>
      <c r="C10595" t="s">
        <v>384</v>
      </c>
      <c r="D10595" t="s">
        <v>78</v>
      </c>
      <c r="E10595">
        <v>2024</v>
      </c>
      <c r="F10595">
        <v>34</v>
      </c>
      <c r="G10595" t="s">
        <v>302</v>
      </c>
      <c r="H10595" t="s">
        <v>80</v>
      </c>
      <c r="I10595">
        <v>82387</v>
      </c>
      <c r="L10595" t="s">
        <v>570</v>
      </c>
      <c r="M10595">
        <v>78513.22</v>
      </c>
      <c r="N10595">
        <v>3873.78</v>
      </c>
      <c r="O10595" t="s">
        <v>404</v>
      </c>
    </row>
    <row r="10596" spans="1:15" hidden="1" x14ac:dyDescent="0.35">
      <c r="A10596" t="s">
        <v>569</v>
      </c>
      <c r="B10596" t="s">
        <v>84</v>
      </c>
      <c r="C10596" t="s">
        <v>384</v>
      </c>
      <c r="D10596" t="s">
        <v>78</v>
      </c>
      <c r="E10596">
        <v>2024</v>
      </c>
      <c r="F10596">
        <v>34</v>
      </c>
      <c r="G10596" t="s">
        <v>302</v>
      </c>
      <c r="H10596" t="s">
        <v>80</v>
      </c>
      <c r="I10596">
        <v>410</v>
      </c>
      <c r="L10596" t="s">
        <v>570</v>
      </c>
      <c r="M10596">
        <v>390.72</v>
      </c>
      <c r="N10596">
        <v>19.28</v>
      </c>
      <c r="O10596" t="s">
        <v>404</v>
      </c>
    </row>
    <row r="10597" spans="1:15" hidden="1" x14ac:dyDescent="0.35">
      <c r="A10597" t="s">
        <v>569</v>
      </c>
      <c r="B10597" t="s">
        <v>84</v>
      </c>
      <c r="C10597" t="s">
        <v>384</v>
      </c>
      <c r="D10597" t="s">
        <v>78</v>
      </c>
      <c r="E10597">
        <v>2024</v>
      </c>
      <c r="F10597">
        <v>34</v>
      </c>
      <c r="G10597" t="s">
        <v>302</v>
      </c>
      <c r="H10597" t="s">
        <v>80</v>
      </c>
      <c r="I10597">
        <v>84319</v>
      </c>
      <c r="L10597" t="s">
        <v>570</v>
      </c>
      <c r="M10597">
        <v>80354.37</v>
      </c>
      <c r="N10597">
        <v>3964.63</v>
      </c>
      <c r="O10597" t="s">
        <v>404</v>
      </c>
    </row>
    <row r="10598" spans="1:15" hidden="1" x14ac:dyDescent="0.35">
      <c r="A10598" t="s">
        <v>569</v>
      </c>
      <c r="B10598" t="s">
        <v>84</v>
      </c>
      <c r="C10598" t="s">
        <v>384</v>
      </c>
      <c r="D10598" t="s">
        <v>78</v>
      </c>
      <c r="E10598">
        <v>2024</v>
      </c>
      <c r="F10598">
        <v>34</v>
      </c>
      <c r="G10598" t="s">
        <v>302</v>
      </c>
      <c r="H10598" t="s">
        <v>80</v>
      </c>
      <c r="I10598">
        <v>7246</v>
      </c>
      <c r="L10598" t="s">
        <v>570</v>
      </c>
      <c r="M10598">
        <v>6905.3</v>
      </c>
      <c r="N10598">
        <v>340.7</v>
      </c>
      <c r="O10598" t="s">
        <v>404</v>
      </c>
    </row>
    <row r="10599" spans="1:15" hidden="1" x14ac:dyDescent="0.35">
      <c r="A10599" t="s">
        <v>569</v>
      </c>
      <c r="B10599" t="s">
        <v>84</v>
      </c>
      <c r="C10599" t="s">
        <v>384</v>
      </c>
      <c r="D10599" t="s">
        <v>78</v>
      </c>
      <c r="E10599">
        <v>2024</v>
      </c>
      <c r="F10599">
        <v>34</v>
      </c>
      <c r="G10599" t="s">
        <v>302</v>
      </c>
      <c r="H10599" t="s">
        <v>80</v>
      </c>
      <c r="I10599">
        <v>72686</v>
      </c>
      <c r="L10599" t="s">
        <v>570</v>
      </c>
      <c r="M10599">
        <v>69268.350000000006</v>
      </c>
      <c r="N10599">
        <v>3417.65</v>
      </c>
      <c r="O10599" t="s">
        <v>404</v>
      </c>
    </row>
    <row r="10600" spans="1:15" hidden="1" x14ac:dyDescent="0.35">
      <c r="A10600" t="s">
        <v>569</v>
      </c>
      <c r="B10600" t="s">
        <v>84</v>
      </c>
      <c r="C10600" t="s">
        <v>384</v>
      </c>
      <c r="D10600" t="s">
        <v>78</v>
      </c>
      <c r="E10600">
        <v>2024</v>
      </c>
      <c r="F10600">
        <v>34</v>
      </c>
      <c r="G10600" t="s">
        <v>302</v>
      </c>
      <c r="H10600" t="s">
        <v>80</v>
      </c>
      <c r="I10600">
        <v>1521</v>
      </c>
      <c r="L10600" t="s">
        <v>570</v>
      </c>
      <c r="M10600">
        <v>1449.48</v>
      </c>
      <c r="N10600">
        <v>71.52</v>
      </c>
      <c r="O10600" t="s">
        <v>404</v>
      </c>
    </row>
    <row r="10601" spans="1:15" hidden="1" x14ac:dyDescent="0.35">
      <c r="A10601" t="s">
        <v>569</v>
      </c>
      <c r="B10601" t="s">
        <v>84</v>
      </c>
      <c r="C10601" t="s">
        <v>384</v>
      </c>
      <c r="D10601" t="s">
        <v>78</v>
      </c>
      <c r="E10601">
        <v>2024</v>
      </c>
      <c r="F10601">
        <v>34</v>
      </c>
      <c r="G10601" t="s">
        <v>302</v>
      </c>
      <c r="H10601" t="s">
        <v>80</v>
      </c>
      <c r="I10601">
        <v>48181</v>
      </c>
      <c r="L10601" t="s">
        <v>570</v>
      </c>
      <c r="M10601">
        <v>45915.56</v>
      </c>
      <c r="N10601">
        <v>2265.44</v>
      </c>
      <c r="O10601" t="s">
        <v>404</v>
      </c>
    </row>
    <row r="10602" spans="1:15" hidden="1" x14ac:dyDescent="0.35">
      <c r="A10602" t="s">
        <v>569</v>
      </c>
      <c r="B10602" t="s">
        <v>84</v>
      </c>
      <c r="C10602" t="s">
        <v>384</v>
      </c>
      <c r="D10602" t="s">
        <v>78</v>
      </c>
      <c r="E10602">
        <v>2024</v>
      </c>
      <c r="F10602">
        <v>34</v>
      </c>
      <c r="G10602" t="s">
        <v>302</v>
      </c>
      <c r="H10602" t="s">
        <v>80</v>
      </c>
      <c r="I10602">
        <v>2922</v>
      </c>
      <c r="L10602" t="s">
        <v>570</v>
      </c>
      <c r="M10602">
        <v>2784.61</v>
      </c>
      <c r="N10602">
        <v>137.38999999999999</v>
      </c>
      <c r="O10602" t="s">
        <v>404</v>
      </c>
    </row>
    <row r="10603" spans="1:15" hidden="1" x14ac:dyDescent="0.35">
      <c r="A10603" t="s">
        <v>569</v>
      </c>
      <c r="B10603" t="s">
        <v>84</v>
      </c>
      <c r="C10603" t="s">
        <v>384</v>
      </c>
      <c r="D10603" t="s">
        <v>78</v>
      </c>
      <c r="E10603">
        <v>2025</v>
      </c>
      <c r="F10603">
        <v>34</v>
      </c>
      <c r="G10603" t="s">
        <v>302</v>
      </c>
      <c r="H10603" t="s">
        <v>80</v>
      </c>
      <c r="I10603">
        <v>13176</v>
      </c>
      <c r="L10603" t="s">
        <v>570</v>
      </c>
      <c r="M10603">
        <v>12556.47</v>
      </c>
      <c r="N10603">
        <v>619.53</v>
      </c>
      <c r="O10603" t="s">
        <v>404</v>
      </c>
    </row>
    <row r="10604" spans="1:15" hidden="1" x14ac:dyDescent="0.35">
      <c r="A10604" t="s">
        <v>569</v>
      </c>
      <c r="B10604" t="s">
        <v>84</v>
      </c>
      <c r="C10604" t="s">
        <v>384</v>
      </c>
      <c r="D10604" t="s">
        <v>78</v>
      </c>
      <c r="E10604">
        <v>2025</v>
      </c>
      <c r="F10604">
        <v>34</v>
      </c>
      <c r="G10604" t="s">
        <v>302</v>
      </c>
      <c r="H10604" t="s">
        <v>80</v>
      </c>
      <c r="I10604">
        <v>557</v>
      </c>
      <c r="L10604" t="s">
        <v>570</v>
      </c>
      <c r="M10604">
        <v>529.15</v>
      </c>
      <c r="N10604">
        <v>27.85</v>
      </c>
      <c r="O10604" t="s">
        <v>404</v>
      </c>
    </row>
    <row r="10605" spans="1:15" hidden="1" x14ac:dyDescent="0.35">
      <c r="A10605" t="s">
        <v>569</v>
      </c>
      <c r="B10605" t="s">
        <v>84</v>
      </c>
      <c r="C10605" t="s">
        <v>384</v>
      </c>
      <c r="D10605" t="s">
        <v>78</v>
      </c>
      <c r="E10605">
        <v>2025</v>
      </c>
      <c r="F10605">
        <v>34</v>
      </c>
      <c r="G10605" t="s">
        <v>302</v>
      </c>
      <c r="H10605" t="s">
        <v>80</v>
      </c>
      <c r="I10605">
        <v>3652</v>
      </c>
      <c r="L10605" t="s">
        <v>570</v>
      </c>
      <c r="M10605">
        <v>3480.29</v>
      </c>
      <c r="N10605">
        <v>171.71</v>
      </c>
      <c r="O10605" t="s">
        <v>404</v>
      </c>
    </row>
    <row r="10606" spans="1:15" hidden="1" x14ac:dyDescent="0.35">
      <c r="A10606" t="s">
        <v>569</v>
      </c>
      <c r="B10606" t="s">
        <v>84</v>
      </c>
      <c r="C10606" t="s">
        <v>384</v>
      </c>
      <c r="D10606" t="s">
        <v>78</v>
      </c>
      <c r="E10606">
        <v>2025</v>
      </c>
      <c r="F10606">
        <v>34</v>
      </c>
      <c r="G10606" t="s">
        <v>302</v>
      </c>
      <c r="H10606" t="s">
        <v>80</v>
      </c>
      <c r="I10606">
        <v>11233</v>
      </c>
      <c r="L10606" t="s">
        <v>570</v>
      </c>
      <c r="M10606">
        <v>10671.35</v>
      </c>
      <c r="N10606">
        <v>561.65</v>
      </c>
      <c r="O10606" t="s">
        <v>404</v>
      </c>
    </row>
    <row r="10607" spans="1:15" hidden="1" x14ac:dyDescent="0.35">
      <c r="A10607" t="s">
        <v>569</v>
      </c>
      <c r="B10607" t="s">
        <v>84</v>
      </c>
      <c r="C10607" t="s">
        <v>384</v>
      </c>
      <c r="D10607" t="s">
        <v>78</v>
      </c>
      <c r="E10607">
        <v>2022</v>
      </c>
      <c r="F10607">
        <v>34</v>
      </c>
      <c r="G10607" t="s">
        <v>302</v>
      </c>
      <c r="H10607" t="s">
        <v>80</v>
      </c>
      <c r="I10607">
        <v>2998</v>
      </c>
      <c r="L10607" t="s">
        <v>570</v>
      </c>
      <c r="M10607">
        <v>2838.09</v>
      </c>
      <c r="N10607">
        <v>159.91</v>
      </c>
      <c r="O10607" t="s">
        <v>413</v>
      </c>
    </row>
    <row r="10608" spans="1:15" hidden="1" x14ac:dyDescent="0.35">
      <c r="A10608" t="s">
        <v>569</v>
      </c>
      <c r="B10608" t="s">
        <v>84</v>
      </c>
      <c r="C10608" t="s">
        <v>384</v>
      </c>
      <c r="D10608" t="s">
        <v>78</v>
      </c>
      <c r="E10608">
        <v>2022</v>
      </c>
      <c r="F10608">
        <v>34</v>
      </c>
      <c r="G10608" t="s">
        <v>302</v>
      </c>
      <c r="H10608" t="s">
        <v>80</v>
      </c>
      <c r="I10608">
        <v>23</v>
      </c>
      <c r="L10608" t="s">
        <v>570</v>
      </c>
      <c r="M10608">
        <v>21.77</v>
      </c>
      <c r="N10608">
        <v>1.23</v>
      </c>
      <c r="O10608" t="s">
        <v>413</v>
      </c>
    </row>
    <row r="10609" spans="1:15" hidden="1" x14ac:dyDescent="0.35">
      <c r="A10609" t="s">
        <v>569</v>
      </c>
      <c r="B10609" t="s">
        <v>84</v>
      </c>
      <c r="C10609" t="s">
        <v>384</v>
      </c>
      <c r="D10609" t="s">
        <v>78</v>
      </c>
      <c r="E10609">
        <v>2022</v>
      </c>
      <c r="F10609">
        <v>34</v>
      </c>
      <c r="G10609" t="s">
        <v>302</v>
      </c>
      <c r="H10609" t="s">
        <v>80</v>
      </c>
      <c r="I10609">
        <v>552</v>
      </c>
      <c r="L10609" t="s">
        <v>570</v>
      </c>
      <c r="M10609">
        <v>522.55999999999995</v>
      </c>
      <c r="N10609">
        <v>29.44</v>
      </c>
      <c r="O10609" t="s">
        <v>413</v>
      </c>
    </row>
    <row r="10610" spans="1:15" hidden="1" x14ac:dyDescent="0.35">
      <c r="A10610" t="s">
        <v>569</v>
      </c>
      <c r="B10610" t="s">
        <v>84</v>
      </c>
      <c r="C10610" t="s">
        <v>384</v>
      </c>
      <c r="D10610" t="s">
        <v>78</v>
      </c>
      <c r="E10610">
        <v>2022</v>
      </c>
      <c r="F10610">
        <v>34</v>
      </c>
      <c r="G10610" t="s">
        <v>302</v>
      </c>
      <c r="H10610" t="s">
        <v>80</v>
      </c>
      <c r="I10610">
        <v>3558</v>
      </c>
      <c r="L10610" t="s">
        <v>570</v>
      </c>
      <c r="M10610">
        <v>3368.23</v>
      </c>
      <c r="N10610">
        <v>189.77</v>
      </c>
      <c r="O10610" t="s">
        <v>413</v>
      </c>
    </row>
    <row r="10611" spans="1:15" hidden="1" x14ac:dyDescent="0.35">
      <c r="A10611" t="s">
        <v>569</v>
      </c>
      <c r="B10611" t="s">
        <v>84</v>
      </c>
      <c r="C10611" t="s">
        <v>384</v>
      </c>
      <c r="D10611" t="s">
        <v>78</v>
      </c>
      <c r="E10611">
        <v>2022</v>
      </c>
      <c r="F10611">
        <v>34</v>
      </c>
      <c r="G10611" t="s">
        <v>302</v>
      </c>
      <c r="H10611" t="s">
        <v>80</v>
      </c>
      <c r="I10611">
        <v>1057</v>
      </c>
      <c r="L10611" t="s">
        <v>570</v>
      </c>
      <c r="M10611">
        <v>1000.62</v>
      </c>
      <c r="N10611">
        <v>56.38</v>
      </c>
      <c r="O10611" t="s">
        <v>413</v>
      </c>
    </row>
    <row r="10612" spans="1:15" hidden="1" x14ac:dyDescent="0.35">
      <c r="A10612" t="s">
        <v>569</v>
      </c>
      <c r="B10612" t="s">
        <v>84</v>
      </c>
      <c r="C10612" t="s">
        <v>384</v>
      </c>
      <c r="D10612" t="s">
        <v>78</v>
      </c>
      <c r="E10612">
        <v>2022</v>
      </c>
      <c r="F10612">
        <v>34</v>
      </c>
      <c r="G10612" t="s">
        <v>302</v>
      </c>
      <c r="H10612" t="s">
        <v>80</v>
      </c>
      <c r="I10612">
        <v>2555</v>
      </c>
      <c r="L10612" t="s">
        <v>570</v>
      </c>
      <c r="M10612">
        <v>2418.7199999999998</v>
      </c>
      <c r="N10612">
        <v>136.28</v>
      </c>
      <c r="O10612" t="s">
        <v>413</v>
      </c>
    </row>
    <row r="10613" spans="1:15" hidden="1" x14ac:dyDescent="0.35">
      <c r="A10613" t="s">
        <v>569</v>
      </c>
      <c r="B10613" t="s">
        <v>84</v>
      </c>
      <c r="C10613" t="s">
        <v>384</v>
      </c>
      <c r="D10613" t="s">
        <v>78</v>
      </c>
      <c r="E10613">
        <v>2022</v>
      </c>
      <c r="F10613">
        <v>34</v>
      </c>
      <c r="G10613" t="s">
        <v>302</v>
      </c>
      <c r="H10613" t="s">
        <v>80</v>
      </c>
      <c r="I10613">
        <v>2670</v>
      </c>
      <c r="L10613" t="s">
        <v>570</v>
      </c>
      <c r="M10613">
        <v>2536.5</v>
      </c>
      <c r="N10613">
        <v>133.5</v>
      </c>
      <c r="O10613" t="s">
        <v>413</v>
      </c>
    </row>
    <row r="10614" spans="1:15" hidden="1" x14ac:dyDescent="0.35">
      <c r="A10614" t="s">
        <v>569</v>
      </c>
      <c r="B10614" t="s">
        <v>84</v>
      </c>
      <c r="C10614" t="s">
        <v>384</v>
      </c>
      <c r="D10614" t="s">
        <v>78</v>
      </c>
      <c r="E10614">
        <v>2023</v>
      </c>
      <c r="F10614">
        <v>34</v>
      </c>
      <c r="G10614" t="s">
        <v>302</v>
      </c>
      <c r="H10614" t="s">
        <v>80</v>
      </c>
      <c r="I10614">
        <v>14132</v>
      </c>
      <c r="L10614" t="s">
        <v>570</v>
      </c>
      <c r="M10614">
        <v>13378.24</v>
      </c>
      <c r="N10614">
        <v>753.76</v>
      </c>
      <c r="O10614" t="s">
        <v>413</v>
      </c>
    </row>
    <row r="10615" spans="1:15" hidden="1" x14ac:dyDescent="0.35">
      <c r="A10615" t="s">
        <v>569</v>
      </c>
      <c r="B10615" t="s">
        <v>84</v>
      </c>
      <c r="C10615" t="s">
        <v>384</v>
      </c>
      <c r="D10615" t="s">
        <v>78</v>
      </c>
      <c r="E10615">
        <v>2023</v>
      </c>
      <c r="F10615">
        <v>34</v>
      </c>
      <c r="G10615" t="s">
        <v>302</v>
      </c>
      <c r="H10615" t="s">
        <v>80</v>
      </c>
      <c r="I10615">
        <v>1267</v>
      </c>
      <c r="L10615" t="s">
        <v>570</v>
      </c>
      <c r="M10615">
        <v>1199.42</v>
      </c>
      <c r="N10615">
        <v>67.58</v>
      </c>
      <c r="O10615" t="s">
        <v>413</v>
      </c>
    </row>
    <row r="10616" spans="1:15" hidden="1" x14ac:dyDescent="0.35">
      <c r="A10616" t="s">
        <v>569</v>
      </c>
      <c r="B10616" t="s">
        <v>84</v>
      </c>
      <c r="C10616" t="s">
        <v>384</v>
      </c>
      <c r="D10616" t="s">
        <v>78</v>
      </c>
      <c r="E10616">
        <v>2023</v>
      </c>
      <c r="F10616">
        <v>34</v>
      </c>
      <c r="G10616" t="s">
        <v>302</v>
      </c>
      <c r="H10616" t="s">
        <v>80</v>
      </c>
      <c r="I10616">
        <v>6965</v>
      </c>
      <c r="L10616" t="s">
        <v>570</v>
      </c>
      <c r="M10616">
        <v>6593.51</v>
      </c>
      <c r="N10616">
        <v>371.49</v>
      </c>
      <c r="O10616" t="s">
        <v>413</v>
      </c>
    </row>
    <row r="10617" spans="1:15" hidden="1" x14ac:dyDescent="0.35">
      <c r="A10617" t="s">
        <v>569</v>
      </c>
      <c r="B10617" t="s">
        <v>84</v>
      </c>
      <c r="C10617" t="s">
        <v>384</v>
      </c>
      <c r="D10617" t="s">
        <v>78</v>
      </c>
      <c r="E10617">
        <v>2023</v>
      </c>
      <c r="F10617">
        <v>34</v>
      </c>
      <c r="G10617" t="s">
        <v>302</v>
      </c>
      <c r="H10617" t="s">
        <v>80</v>
      </c>
      <c r="I10617">
        <v>2252</v>
      </c>
      <c r="L10617" t="s">
        <v>570</v>
      </c>
      <c r="M10617">
        <v>2131.88</v>
      </c>
      <c r="N10617">
        <v>120.12</v>
      </c>
      <c r="O10617" t="s">
        <v>413</v>
      </c>
    </row>
    <row r="10618" spans="1:15" hidden="1" x14ac:dyDescent="0.35">
      <c r="A10618" t="s">
        <v>569</v>
      </c>
      <c r="B10618" t="s">
        <v>84</v>
      </c>
      <c r="C10618" t="s">
        <v>384</v>
      </c>
      <c r="D10618" t="s">
        <v>78</v>
      </c>
      <c r="E10618">
        <v>2023</v>
      </c>
      <c r="F10618">
        <v>34</v>
      </c>
      <c r="G10618" t="s">
        <v>302</v>
      </c>
      <c r="H10618" t="s">
        <v>80</v>
      </c>
      <c r="I10618">
        <v>21260</v>
      </c>
      <c r="L10618" t="s">
        <v>570</v>
      </c>
      <c r="M10618">
        <v>20126.05</v>
      </c>
      <c r="N10618">
        <v>1133.95</v>
      </c>
      <c r="O10618" t="s">
        <v>413</v>
      </c>
    </row>
    <row r="10619" spans="1:15" hidden="1" x14ac:dyDescent="0.35">
      <c r="A10619" t="s">
        <v>569</v>
      </c>
      <c r="B10619" t="s">
        <v>84</v>
      </c>
      <c r="C10619" t="s">
        <v>384</v>
      </c>
      <c r="D10619" t="s">
        <v>78</v>
      </c>
      <c r="E10619">
        <v>2023</v>
      </c>
      <c r="F10619">
        <v>34</v>
      </c>
      <c r="G10619" t="s">
        <v>302</v>
      </c>
      <c r="H10619" t="s">
        <v>80</v>
      </c>
      <c r="I10619">
        <v>2777</v>
      </c>
      <c r="L10619" t="s">
        <v>570</v>
      </c>
      <c r="M10619">
        <v>2628.88</v>
      </c>
      <c r="N10619">
        <v>148.12</v>
      </c>
      <c r="O10619" t="s">
        <v>413</v>
      </c>
    </row>
    <row r="10620" spans="1:15" hidden="1" x14ac:dyDescent="0.35">
      <c r="A10620" t="s">
        <v>569</v>
      </c>
      <c r="B10620" t="s">
        <v>84</v>
      </c>
      <c r="C10620" t="s">
        <v>384</v>
      </c>
      <c r="D10620" t="s">
        <v>78</v>
      </c>
      <c r="E10620">
        <v>2023</v>
      </c>
      <c r="F10620">
        <v>34</v>
      </c>
      <c r="G10620" t="s">
        <v>302</v>
      </c>
      <c r="H10620" t="s">
        <v>80</v>
      </c>
      <c r="I10620">
        <v>8400</v>
      </c>
      <c r="L10620" t="s">
        <v>570</v>
      </c>
      <c r="M10620">
        <v>7951.97</v>
      </c>
      <c r="N10620">
        <v>448.03</v>
      </c>
      <c r="O10620" t="s">
        <v>413</v>
      </c>
    </row>
    <row r="10621" spans="1:15" hidden="1" x14ac:dyDescent="0.35">
      <c r="A10621" t="s">
        <v>569</v>
      </c>
      <c r="B10621" t="s">
        <v>84</v>
      </c>
      <c r="C10621" t="s">
        <v>384</v>
      </c>
      <c r="D10621" t="s">
        <v>78</v>
      </c>
      <c r="E10621">
        <v>2023</v>
      </c>
      <c r="F10621">
        <v>34</v>
      </c>
      <c r="G10621" t="s">
        <v>302</v>
      </c>
      <c r="H10621" t="s">
        <v>80</v>
      </c>
      <c r="I10621">
        <v>1621</v>
      </c>
      <c r="L10621" t="s">
        <v>570</v>
      </c>
      <c r="M10621">
        <v>1534.54</v>
      </c>
      <c r="N10621">
        <v>86.46</v>
      </c>
      <c r="O10621" t="s">
        <v>413</v>
      </c>
    </row>
    <row r="10622" spans="1:15" hidden="1" x14ac:dyDescent="0.35">
      <c r="A10622" t="s">
        <v>569</v>
      </c>
      <c r="B10622" t="s">
        <v>84</v>
      </c>
      <c r="C10622" t="s">
        <v>384</v>
      </c>
      <c r="D10622" t="s">
        <v>78</v>
      </c>
      <c r="E10622">
        <v>2023</v>
      </c>
      <c r="F10622">
        <v>67</v>
      </c>
      <c r="G10622" t="s">
        <v>303</v>
      </c>
      <c r="H10622" t="s">
        <v>80</v>
      </c>
      <c r="I10622">
        <v>855</v>
      </c>
      <c r="J10622">
        <v>300</v>
      </c>
      <c r="K10622">
        <v>555</v>
      </c>
      <c r="L10622" t="s">
        <v>570</v>
      </c>
      <c r="O10622" t="s">
        <v>413</v>
      </c>
    </row>
    <row r="10623" spans="1:15" hidden="1" x14ac:dyDescent="0.35">
      <c r="A10623" t="s">
        <v>569</v>
      </c>
      <c r="B10623" t="s">
        <v>84</v>
      </c>
      <c r="C10623" t="s">
        <v>384</v>
      </c>
      <c r="D10623" t="s">
        <v>78</v>
      </c>
      <c r="E10623">
        <v>2023</v>
      </c>
      <c r="F10623">
        <v>67</v>
      </c>
      <c r="G10623" t="s">
        <v>303</v>
      </c>
      <c r="H10623" t="s">
        <v>80</v>
      </c>
      <c r="I10623">
        <v>1</v>
      </c>
      <c r="J10623">
        <v>1</v>
      </c>
      <c r="K10623">
        <v>0</v>
      </c>
      <c r="L10623" t="s">
        <v>570</v>
      </c>
      <c r="O10623" t="s">
        <v>413</v>
      </c>
    </row>
    <row r="10624" spans="1:15" x14ac:dyDescent="0.35">
      <c r="A10624" t="s">
        <v>569</v>
      </c>
      <c r="B10624" t="s">
        <v>84</v>
      </c>
      <c r="C10624" t="s">
        <v>384</v>
      </c>
      <c r="D10624" t="s">
        <v>78</v>
      </c>
      <c r="E10624">
        <v>2024</v>
      </c>
      <c r="F10624">
        <v>79</v>
      </c>
      <c r="G10624" t="s">
        <v>312</v>
      </c>
      <c r="H10624" t="s">
        <v>80</v>
      </c>
      <c r="I10624">
        <v>81601</v>
      </c>
      <c r="L10624" t="s">
        <v>570</v>
      </c>
      <c r="O10624" t="s">
        <v>413</v>
      </c>
    </row>
    <row r="10625" spans="1:15" x14ac:dyDescent="0.35">
      <c r="A10625" t="s">
        <v>569</v>
      </c>
      <c r="B10625" t="s">
        <v>84</v>
      </c>
      <c r="C10625" t="s">
        <v>384</v>
      </c>
      <c r="D10625" t="s">
        <v>78</v>
      </c>
      <c r="E10625">
        <v>2024</v>
      </c>
      <c r="F10625">
        <v>79</v>
      </c>
      <c r="G10625" t="s">
        <v>312</v>
      </c>
      <c r="H10625" t="s">
        <v>80</v>
      </c>
      <c r="I10625">
        <v>1789</v>
      </c>
      <c r="L10625" t="s">
        <v>570</v>
      </c>
      <c r="O10625" t="s">
        <v>413</v>
      </c>
    </row>
    <row r="10626" spans="1:15" x14ac:dyDescent="0.35">
      <c r="A10626" t="s">
        <v>569</v>
      </c>
      <c r="B10626" t="s">
        <v>84</v>
      </c>
      <c r="C10626" t="s">
        <v>384</v>
      </c>
      <c r="D10626" t="s">
        <v>78</v>
      </c>
      <c r="E10626">
        <v>2024</v>
      </c>
      <c r="F10626">
        <v>79</v>
      </c>
      <c r="G10626" t="s">
        <v>312</v>
      </c>
      <c r="H10626" t="s">
        <v>80</v>
      </c>
      <c r="I10626">
        <v>5111</v>
      </c>
      <c r="L10626" t="s">
        <v>570</v>
      </c>
      <c r="O10626" t="s">
        <v>413</v>
      </c>
    </row>
    <row r="10627" spans="1:15" hidden="1" x14ac:dyDescent="0.35">
      <c r="A10627" t="s">
        <v>569</v>
      </c>
      <c r="B10627" t="s">
        <v>84</v>
      </c>
      <c r="C10627" t="s">
        <v>384</v>
      </c>
      <c r="D10627" t="s">
        <v>78</v>
      </c>
      <c r="E10627">
        <v>2024</v>
      </c>
      <c r="F10627">
        <v>34</v>
      </c>
      <c r="G10627" t="s">
        <v>302</v>
      </c>
      <c r="H10627" t="s">
        <v>80</v>
      </c>
      <c r="I10627">
        <v>122089</v>
      </c>
      <c r="L10627" t="s">
        <v>570</v>
      </c>
      <c r="M10627">
        <v>115577.11</v>
      </c>
      <c r="N10627">
        <v>6511.89</v>
      </c>
      <c r="O10627" t="s">
        <v>413</v>
      </c>
    </row>
    <row r="10628" spans="1:15" hidden="1" x14ac:dyDescent="0.35">
      <c r="A10628" t="s">
        <v>569</v>
      </c>
      <c r="B10628" t="s">
        <v>84</v>
      </c>
      <c r="C10628" t="s">
        <v>384</v>
      </c>
      <c r="D10628" t="s">
        <v>78</v>
      </c>
      <c r="E10628">
        <v>2024</v>
      </c>
      <c r="F10628">
        <v>34</v>
      </c>
      <c r="G10628" t="s">
        <v>302</v>
      </c>
      <c r="H10628" t="s">
        <v>80</v>
      </c>
      <c r="I10628">
        <v>4932</v>
      </c>
      <c r="L10628" t="s">
        <v>570</v>
      </c>
      <c r="M10628">
        <v>4668.9399999999996</v>
      </c>
      <c r="N10628">
        <v>263.06</v>
      </c>
      <c r="O10628" t="s">
        <v>413</v>
      </c>
    </row>
    <row r="10629" spans="1:15" hidden="1" x14ac:dyDescent="0.35">
      <c r="A10629" t="s">
        <v>569</v>
      </c>
      <c r="B10629" t="s">
        <v>84</v>
      </c>
      <c r="C10629" t="s">
        <v>384</v>
      </c>
      <c r="D10629" t="s">
        <v>78</v>
      </c>
      <c r="E10629">
        <v>2024</v>
      </c>
      <c r="F10629">
        <v>34</v>
      </c>
      <c r="G10629" t="s">
        <v>302</v>
      </c>
      <c r="H10629" t="s">
        <v>80</v>
      </c>
      <c r="I10629">
        <v>29121</v>
      </c>
      <c r="L10629" t="s">
        <v>570</v>
      </c>
      <c r="M10629">
        <v>27567.77</v>
      </c>
      <c r="N10629">
        <v>1553.23</v>
      </c>
      <c r="O10629" t="s">
        <v>413</v>
      </c>
    </row>
    <row r="10630" spans="1:15" hidden="1" x14ac:dyDescent="0.35">
      <c r="A10630" t="s">
        <v>569</v>
      </c>
      <c r="B10630" t="s">
        <v>84</v>
      </c>
      <c r="C10630" t="s">
        <v>384</v>
      </c>
      <c r="D10630" t="s">
        <v>78</v>
      </c>
      <c r="E10630">
        <v>2024</v>
      </c>
      <c r="F10630">
        <v>34</v>
      </c>
      <c r="G10630" t="s">
        <v>302</v>
      </c>
      <c r="H10630" t="s">
        <v>80</v>
      </c>
      <c r="I10630">
        <v>17099</v>
      </c>
      <c r="L10630" t="s">
        <v>570</v>
      </c>
      <c r="M10630">
        <v>16186.99</v>
      </c>
      <c r="N10630">
        <v>912.01</v>
      </c>
      <c r="O10630" t="s">
        <v>413</v>
      </c>
    </row>
    <row r="10631" spans="1:15" hidden="1" x14ac:dyDescent="0.35">
      <c r="A10631" t="s">
        <v>569</v>
      </c>
      <c r="B10631" t="s">
        <v>84</v>
      </c>
      <c r="C10631" t="s">
        <v>384</v>
      </c>
      <c r="D10631" t="s">
        <v>78</v>
      </c>
      <c r="E10631">
        <v>2024</v>
      </c>
      <c r="F10631">
        <v>34</v>
      </c>
      <c r="G10631" t="s">
        <v>302</v>
      </c>
      <c r="H10631" t="s">
        <v>80</v>
      </c>
      <c r="I10631">
        <v>59613</v>
      </c>
      <c r="L10631" t="s">
        <v>570</v>
      </c>
      <c r="M10631">
        <v>56433.41</v>
      </c>
      <c r="N10631">
        <v>3179.59</v>
      </c>
      <c r="O10631" t="s">
        <v>413</v>
      </c>
    </row>
    <row r="10632" spans="1:15" hidden="1" x14ac:dyDescent="0.35">
      <c r="A10632" t="s">
        <v>569</v>
      </c>
      <c r="B10632" t="s">
        <v>84</v>
      </c>
      <c r="C10632" t="s">
        <v>384</v>
      </c>
      <c r="D10632" t="s">
        <v>78</v>
      </c>
      <c r="E10632">
        <v>2024</v>
      </c>
      <c r="F10632">
        <v>34</v>
      </c>
      <c r="G10632" t="s">
        <v>302</v>
      </c>
      <c r="H10632" t="s">
        <v>80</v>
      </c>
      <c r="I10632">
        <v>5874</v>
      </c>
      <c r="L10632" t="s">
        <v>570</v>
      </c>
      <c r="M10632">
        <v>5560.7</v>
      </c>
      <c r="N10632">
        <v>313.3</v>
      </c>
      <c r="O10632" t="s">
        <v>413</v>
      </c>
    </row>
    <row r="10633" spans="1:15" hidden="1" x14ac:dyDescent="0.35">
      <c r="A10633" t="s">
        <v>569</v>
      </c>
      <c r="B10633" t="s">
        <v>84</v>
      </c>
      <c r="C10633" t="s">
        <v>384</v>
      </c>
      <c r="D10633" t="s">
        <v>78</v>
      </c>
      <c r="E10633">
        <v>2024</v>
      </c>
      <c r="F10633">
        <v>34</v>
      </c>
      <c r="G10633" t="s">
        <v>302</v>
      </c>
      <c r="H10633" t="s">
        <v>80</v>
      </c>
      <c r="I10633">
        <v>29555</v>
      </c>
      <c r="L10633" t="s">
        <v>570</v>
      </c>
      <c r="M10633">
        <v>27978.62</v>
      </c>
      <c r="N10633">
        <v>1576.38</v>
      </c>
      <c r="O10633" t="s">
        <v>413</v>
      </c>
    </row>
    <row r="10634" spans="1:15" hidden="1" x14ac:dyDescent="0.35">
      <c r="A10634" t="s">
        <v>569</v>
      </c>
      <c r="B10634" t="s">
        <v>84</v>
      </c>
      <c r="C10634" t="s">
        <v>384</v>
      </c>
      <c r="D10634" t="s">
        <v>78</v>
      </c>
      <c r="E10634">
        <v>2024</v>
      </c>
      <c r="F10634">
        <v>34</v>
      </c>
      <c r="G10634" t="s">
        <v>302</v>
      </c>
      <c r="H10634" t="s">
        <v>80</v>
      </c>
      <c r="I10634">
        <v>22712</v>
      </c>
      <c r="L10634" t="s">
        <v>570</v>
      </c>
      <c r="M10634">
        <v>21500.6</v>
      </c>
      <c r="N10634">
        <v>1211.4000000000001</v>
      </c>
      <c r="O10634" t="s">
        <v>413</v>
      </c>
    </row>
    <row r="10635" spans="1:15" x14ac:dyDescent="0.35">
      <c r="A10635" t="s">
        <v>569</v>
      </c>
      <c r="B10635" t="s">
        <v>84</v>
      </c>
      <c r="C10635" t="s">
        <v>384</v>
      </c>
      <c r="D10635" t="s">
        <v>78</v>
      </c>
      <c r="E10635">
        <v>2025</v>
      </c>
      <c r="F10635">
        <v>79</v>
      </c>
      <c r="G10635" t="s">
        <v>312</v>
      </c>
      <c r="H10635" t="s">
        <v>80</v>
      </c>
      <c r="I10635">
        <v>308045</v>
      </c>
      <c r="L10635" t="s">
        <v>570</v>
      </c>
      <c r="O10635" t="s">
        <v>413</v>
      </c>
    </row>
    <row r="10636" spans="1:15" x14ac:dyDescent="0.35">
      <c r="A10636" t="s">
        <v>569</v>
      </c>
      <c r="B10636" t="s">
        <v>84</v>
      </c>
      <c r="C10636" t="s">
        <v>384</v>
      </c>
      <c r="D10636" t="s">
        <v>78</v>
      </c>
      <c r="E10636">
        <v>2025</v>
      </c>
      <c r="F10636">
        <v>79</v>
      </c>
      <c r="G10636" t="s">
        <v>312</v>
      </c>
      <c r="H10636" t="s">
        <v>80</v>
      </c>
      <c r="I10636">
        <v>6468</v>
      </c>
      <c r="L10636" t="s">
        <v>570</v>
      </c>
      <c r="O10636" t="s">
        <v>413</v>
      </c>
    </row>
    <row r="10637" spans="1:15" x14ac:dyDescent="0.35">
      <c r="A10637" t="s">
        <v>569</v>
      </c>
      <c r="B10637" t="s">
        <v>84</v>
      </c>
      <c r="C10637" t="s">
        <v>384</v>
      </c>
      <c r="D10637" t="s">
        <v>78</v>
      </c>
      <c r="E10637">
        <v>2025</v>
      </c>
      <c r="F10637">
        <v>79</v>
      </c>
      <c r="G10637" t="s">
        <v>312</v>
      </c>
      <c r="H10637" t="s">
        <v>80</v>
      </c>
      <c r="I10637">
        <v>18487</v>
      </c>
      <c r="L10637" t="s">
        <v>570</v>
      </c>
      <c r="O10637" t="s">
        <v>413</v>
      </c>
    </row>
    <row r="10638" spans="1:15" hidden="1" x14ac:dyDescent="0.35">
      <c r="A10638" t="s">
        <v>569</v>
      </c>
      <c r="B10638" t="s">
        <v>84</v>
      </c>
      <c r="C10638" t="s">
        <v>384</v>
      </c>
      <c r="D10638" t="s">
        <v>78</v>
      </c>
      <c r="E10638">
        <v>2025</v>
      </c>
      <c r="F10638">
        <v>34</v>
      </c>
      <c r="G10638" t="s">
        <v>302</v>
      </c>
      <c r="H10638" t="s">
        <v>80</v>
      </c>
      <c r="I10638">
        <v>51272</v>
      </c>
      <c r="L10638" t="s">
        <v>570</v>
      </c>
      <c r="M10638">
        <v>48537.29</v>
      </c>
      <c r="N10638">
        <v>2734.71</v>
      </c>
      <c r="O10638" t="s">
        <v>413</v>
      </c>
    </row>
    <row r="10639" spans="1:15" hidden="1" x14ac:dyDescent="0.35">
      <c r="A10639" t="s">
        <v>569</v>
      </c>
      <c r="B10639" t="s">
        <v>84</v>
      </c>
      <c r="C10639" t="s">
        <v>384</v>
      </c>
      <c r="D10639" t="s">
        <v>78</v>
      </c>
      <c r="E10639">
        <v>2025</v>
      </c>
      <c r="F10639">
        <v>34</v>
      </c>
      <c r="G10639" t="s">
        <v>302</v>
      </c>
      <c r="H10639" t="s">
        <v>80</v>
      </c>
      <c r="I10639">
        <v>2260</v>
      </c>
      <c r="L10639" t="s">
        <v>570</v>
      </c>
      <c r="M10639">
        <v>2139.46</v>
      </c>
      <c r="N10639">
        <v>120.54</v>
      </c>
      <c r="O10639" t="s">
        <v>413</v>
      </c>
    </row>
    <row r="10640" spans="1:15" hidden="1" x14ac:dyDescent="0.35">
      <c r="A10640" t="s">
        <v>569</v>
      </c>
      <c r="B10640" t="s">
        <v>84</v>
      </c>
      <c r="C10640" t="s">
        <v>384</v>
      </c>
      <c r="D10640" t="s">
        <v>78</v>
      </c>
      <c r="E10640">
        <v>2025</v>
      </c>
      <c r="F10640">
        <v>34</v>
      </c>
      <c r="G10640" t="s">
        <v>302</v>
      </c>
      <c r="H10640" t="s">
        <v>80</v>
      </c>
      <c r="I10640">
        <v>20477</v>
      </c>
      <c r="L10640" t="s">
        <v>570</v>
      </c>
      <c r="M10640">
        <v>19384.810000000001</v>
      </c>
      <c r="N10640">
        <v>1092.19</v>
      </c>
      <c r="O10640" t="s">
        <v>413</v>
      </c>
    </row>
    <row r="10641" spans="1:15" hidden="1" x14ac:dyDescent="0.35">
      <c r="A10641" t="s">
        <v>569</v>
      </c>
      <c r="B10641" t="s">
        <v>84</v>
      </c>
      <c r="C10641" t="s">
        <v>384</v>
      </c>
      <c r="D10641" t="s">
        <v>78</v>
      </c>
      <c r="E10641">
        <v>2025</v>
      </c>
      <c r="F10641">
        <v>34</v>
      </c>
      <c r="G10641" t="s">
        <v>302</v>
      </c>
      <c r="H10641" t="s">
        <v>80</v>
      </c>
      <c r="I10641">
        <v>8829</v>
      </c>
      <c r="L10641" t="s">
        <v>570</v>
      </c>
      <c r="M10641">
        <v>8358.09</v>
      </c>
      <c r="N10641">
        <v>470.91</v>
      </c>
      <c r="O10641" t="s">
        <v>413</v>
      </c>
    </row>
    <row r="10642" spans="1:15" hidden="1" x14ac:dyDescent="0.35">
      <c r="A10642" t="s">
        <v>569</v>
      </c>
      <c r="B10642" t="s">
        <v>84</v>
      </c>
      <c r="C10642" t="s">
        <v>411</v>
      </c>
      <c r="D10642" t="s">
        <v>78</v>
      </c>
      <c r="E10642">
        <v>2022</v>
      </c>
      <c r="F10642">
        <v>34</v>
      </c>
      <c r="G10642" t="s">
        <v>302</v>
      </c>
      <c r="H10642" t="s">
        <v>80</v>
      </c>
      <c r="I10642">
        <v>268</v>
      </c>
      <c r="L10642" t="s">
        <v>570</v>
      </c>
      <c r="M10642">
        <v>254.6</v>
      </c>
      <c r="N10642">
        <v>13.4</v>
      </c>
      <c r="O10642" t="s">
        <v>412</v>
      </c>
    </row>
    <row r="10643" spans="1:15" hidden="1" x14ac:dyDescent="0.35">
      <c r="A10643" t="s">
        <v>569</v>
      </c>
      <c r="B10643" t="s">
        <v>84</v>
      </c>
      <c r="C10643" t="s">
        <v>411</v>
      </c>
      <c r="D10643" t="s">
        <v>78</v>
      </c>
      <c r="E10643">
        <v>2022</v>
      </c>
      <c r="F10643">
        <v>34</v>
      </c>
      <c r="G10643" t="s">
        <v>302</v>
      </c>
      <c r="H10643" t="s">
        <v>80</v>
      </c>
      <c r="I10643">
        <v>14</v>
      </c>
      <c r="L10643" t="s">
        <v>570</v>
      </c>
      <c r="M10643">
        <v>13.3</v>
      </c>
      <c r="N10643">
        <v>0.7</v>
      </c>
      <c r="O10643" t="s">
        <v>412</v>
      </c>
    </row>
    <row r="10644" spans="1:15" hidden="1" x14ac:dyDescent="0.35">
      <c r="A10644" t="s">
        <v>569</v>
      </c>
      <c r="B10644" t="s">
        <v>84</v>
      </c>
      <c r="C10644" t="s">
        <v>411</v>
      </c>
      <c r="D10644" t="s">
        <v>78</v>
      </c>
      <c r="E10644">
        <v>2022</v>
      </c>
      <c r="F10644">
        <v>34</v>
      </c>
      <c r="G10644" t="s">
        <v>302</v>
      </c>
      <c r="H10644" t="s">
        <v>80</v>
      </c>
      <c r="I10644">
        <v>375</v>
      </c>
      <c r="L10644" t="s">
        <v>570</v>
      </c>
      <c r="M10644">
        <v>356.25</v>
      </c>
      <c r="N10644">
        <v>18.75</v>
      </c>
      <c r="O10644" t="s">
        <v>412</v>
      </c>
    </row>
    <row r="10645" spans="1:15" hidden="1" x14ac:dyDescent="0.35">
      <c r="A10645" t="s">
        <v>569</v>
      </c>
      <c r="B10645" t="s">
        <v>84</v>
      </c>
      <c r="C10645" t="s">
        <v>411</v>
      </c>
      <c r="D10645" t="s">
        <v>78</v>
      </c>
      <c r="E10645">
        <v>2022</v>
      </c>
      <c r="F10645">
        <v>34</v>
      </c>
      <c r="G10645" t="s">
        <v>302</v>
      </c>
      <c r="H10645" t="s">
        <v>80</v>
      </c>
      <c r="I10645">
        <v>126</v>
      </c>
      <c r="L10645" t="s">
        <v>570</v>
      </c>
      <c r="M10645">
        <v>119.7</v>
      </c>
      <c r="N10645">
        <v>6.3</v>
      </c>
      <c r="O10645" t="s">
        <v>412</v>
      </c>
    </row>
    <row r="10646" spans="1:15" hidden="1" x14ac:dyDescent="0.35">
      <c r="A10646" t="s">
        <v>569</v>
      </c>
      <c r="B10646" t="s">
        <v>84</v>
      </c>
      <c r="C10646" t="s">
        <v>411</v>
      </c>
      <c r="D10646" t="s">
        <v>78</v>
      </c>
      <c r="E10646">
        <v>2023</v>
      </c>
      <c r="F10646">
        <v>34</v>
      </c>
      <c r="G10646" t="s">
        <v>302</v>
      </c>
      <c r="H10646" t="s">
        <v>80</v>
      </c>
      <c r="I10646">
        <v>400</v>
      </c>
      <c r="L10646" t="s">
        <v>570</v>
      </c>
      <c r="M10646">
        <v>380</v>
      </c>
      <c r="N10646">
        <v>20</v>
      </c>
      <c r="O10646" t="s">
        <v>412</v>
      </c>
    </row>
    <row r="10647" spans="1:15" hidden="1" x14ac:dyDescent="0.35">
      <c r="A10647" t="s">
        <v>569</v>
      </c>
      <c r="B10647" t="s">
        <v>84</v>
      </c>
      <c r="C10647" t="s">
        <v>411</v>
      </c>
      <c r="D10647" t="s">
        <v>78</v>
      </c>
      <c r="E10647">
        <v>2023</v>
      </c>
      <c r="F10647">
        <v>34</v>
      </c>
      <c r="G10647" t="s">
        <v>302</v>
      </c>
      <c r="H10647" t="s">
        <v>80</v>
      </c>
      <c r="I10647">
        <v>17</v>
      </c>
      <c r="L10647" t="s">
        <v>570</v>
      </c>
      <c r="M10647">
        <v>16.149999999999999</v>
      </c>
      <c r="N10647">
        <v>0.85</v>
      </c>
      <c r="O10647" t="s">
        <v>412</v>
      </c>
    </row>
    <row r="10648" spans="1:15" hidden="1" x14ac:dyDescent="0.35">
      <c r="A10648" t="s">
        <v>569</v>
      </c>
      <c r="B10648" t="s">
        <v>84</v>
      </c>
      <c r="C10648" t="s">
        <v>411</v>
      </c>
      <c r="D10648" t="s">
        <v>78</v>
      </c>
      <c r="E10648">
        <v>2023</v>
      </c>
      <c r="F10648">
        <v>34</v>
      </c>
      <c r="G10648" t="s">
        <v>302</v>
      </c>
      <c r="H10648" t="s">
        <v>80</v>
      </c>
      <c r="I10648">
        <v>191</v>
      </c>
      <c r="L10648" t="s">
        <v>570</v>
      </c>
      <c r="M10648">
        <v>170.24</v>
      </c>
      <c r="N10648">
        <v>20.76</v>
      </c>
      <c r="O10648" t="s">
        <v>412</v>
      </c>
    </row>
    <row r="10649" spans="1:15" hidden="1" x14ac:dyDescent="0.35">
      <c r="A10649" t="s">
        <v>569</v>
      </c>
      <c r="B10649" t="s">
        <v>84</v>
      </c>
      <c r="C10649" t="s">
        <v>411</v>
      </c>
      <c r="D10649" t="s">
        <v>78</v>
      </c>
      <c r="E10649">
        <v>2023</v>
      </c>
      <c r="F10649">
        <v>34</v>
      </c>
      <c r="G10649" t="s">
        <v>302</v>
      </c>
      <c r="H10649" t="s">
        <v>80</v>
      </c>
      <c r="I10649">
        <v>135</v>
      </c>
      <c r="L10649" t="s">
        <v>570</v>
      </c>
      <c r="M10649">
        <v>128.25</v>
      </c>
      <c r="N10649">
        <v>6.75</v>
      </c>
      <c r="O10649" t="s">
        <v>412</v>
      </c>
    </row>
    <row r="10650" spans="1:15" hidden="1" x14ac:dyDescent="0.35">
      <c r="A10650" t="s">
        <v>569</v>
      </c>
      <c r="B10650" t="s">
        <v>84</v>
      </c>
      <c r="C10650" t="s">
        <v>411</v>
      </c>
      <c r="D10650" t="s">
        <v>78</v>
      </c>
      <c r="E10650">
        <v>2023</v>
      </c>
      <c r="F10650">
        <v>34</v>
      </c>
      <c r="G10650" t="s">
        <v>302</v>
      </c>
      <c r="H10650" t="s">
        <v>81</v>
      </c>
      <c r="I10650">
        <v>30</v>
      </c>
      <c r="L10650" t="s">
        <v>570</v>
      </c>
      <c r="M10650">
        <v>28.5</v>
      </c>
      <c r="N10650">
        <v>1.5</v>
      </c>
      <c r="O10650" t="s">
        <v>412</v>
      </c>
    </row>
    <row r="10651" spans="1:15" hidden="1" x14ac:dyDescent="0.35">
      <c r="A10651" t="s">
        <v>569</v>
      </c>
      <c r="B10651" t="s">
        <v>84</v>
      </c>
      <c r="C10651" t="s">
        <v>411</v>
      </c>
      <c r="D10651" t="s">
        <v>78</v>
      </c>
      <c r="E10651">
        <v>2023</v>
      </c>
      <c r="F10651">
        <v>34</v>
      </c>
      <c r="G10651" t="s">
        <v>302</v>
      </c>
      <c r="H10651" t="s">
        <v>81</v>
      </c>
      <c r="I10651">
        <v>13</v>
      </c>
      <c r="L10651" t="s">
        <v>570</v>
      </c>
      <c r="M10651">
        <v>12.35</v>
      </c>
      <c r="N10651">
        <v>0.65</v>
      </c>
      <c r="O10651" t="s">
        <v>412</v>
      </c>
    </row>
    <row r="10652" spans="1:15" hidden="1" x14ac:dyDescent="0.35">
      <c r="A10652" t="s">
        <v>569</v>
      </c>
      <c r="B10652" t="s">
        <v>84</v>
      </c>
      <c r="C10652" t="s">
        <v>411</v>
      </c>
      <c r="D10652" t="s">
        <v>78</v>
      </c>
      <c r="E10652">
        <v>2023</v>
      </c>
      <c r="F10652">
        <v>34</v>
      </c>
      <c r="G10652" t="s">
        <v>302</v>
      </c>
      <c r="H10652" t="s">
        <v>80</v>
      </c>
      <c r="I10652">
        <v>882</v>
      </c>
      <c r="L10652" t="s">
        <v>570</v>
      </c>
      <c r="M10652">
        <v>837.9</v>
      </c>
      <c r="N10652">
        <v>44.1</v>
      </c>
      <c r="O10652" t="s">
        <v>412</v>
      </c>
    </row>
    <row r="10653" spans="1:15" hidden="1" x14ac:dyDescent="0.35">
      <c r="A10653" t="s">
        <v>569</v>
      </c>
      <c r="B10653" t="s">
        <v>84</v>
      </c>
      <c r="C10653" t="s">
        <v>411</v>
      </c>
      <c r="D10653" t="s">
        <v>78</v>
      </c>
      <c r="E10653">
        <v>2023</v>
      </c>
      <c r="F10653">
        <v>34</v>
      </c>
      <c r="G10653" t="s">
        <v>302</v>
      </c>
      <c r="H10653" t="s">
        <v>80</v>
      </c>
      <c r="I10653">
        <v>36</v>
      </c>
      <c r="L10653" t="s">
        <v>570</v>
      </c>
      <c r="M10653">
        <v>34.200000000000003</v>
      </c>
      <c r="N10653">
        <v>1.8</v>
      </c>
      <c r="O10653" t="s">
        <v>412</v>
      </c>
    </row>
    <row r="10654" spans="1:15" hidden="1" x14ac:dyDescent="0.35">
      <c r="A10654" t="s">
        <v>569</v>
      </c>
      <c r="B10654" t="s">
        <v>84</v>
      </c>
      <c r="C10654" t="s">
        <v>411</v>
      </c>
      <c r="D10654" t="s">
        <v>78</v>
      </c>
      <c r="E10654">
        <v>2023</v>
      </c>
      <c r="F10654">
        <v>34</v>
      </c>
      <c r="G10654" t="s">
        <v>302</v>
      </c>
      <c r="H10654" t="s">
        <v>80</v>
      </c>
      <c r="I10654">
        <v>298</v>
      </c>
      <c r="L10654" t="s">
        <v>570</v>
      </c>
      <c r="M10654">
        <v>283.10000000000002</v>
      </c>
      <c r="N10654">
        <v>14.9</v>
      </c>
      <c r="O10654" t="s">
        <v>412</v>
      </c>
    </row>
    <row r="10655" spans="1:15" hidden="1" x14ac:dyDescent="0.35">
      <c r="A10655" t="s">
        <v>569</v>
      </c>
      <c r="B10655" t="s">
        <v>84</v>
      </c>
      <c r="C10655" t="s">
        <v>411</v>
      </c>
      <c r="D10655" t="s">
        <v>78</v>
      </c>
      <c r="E10655">
        <v>2023</v>
      </c>
      <c r="F10655">
        <v>34</v>
      </c>
      <c r="G10655" t="s">
        <v>302</v>
      </c>
      <c r="H10655" t="s">
        <v>81</v>
      </c>
      <c r="I10655">
        <v>66</v>
      </c>
      <c r="L10655" t="s">
        <v>570</v>
      </c>
      <c r="M10655">
        <v>62.7</v>
      </c>
      <c r="N10655">
        <v>3.3</v>
      </c>
      <c r="O10655" t="s">
        <v>412</v>
      </c>
    </row>
    <row r="10656" spans="1:15" hidden="1" x14ac:dyDescent="0.35">
      <c r="A10656" t="s">
        <v>569</v>
      </c>
      <c r="B10656" t="s">
        <v>84</v>
      </c>
      <c r="C10656" t="s">
        <v>411</v>
      </c>
      <c r="D10656" t="s">
        <v>78</v>
      </c>
      <c r="E10656">
        <v>2023</v>
      </c>
      <c r="F10656">
        <v>34</v>
      </c>
      <c r="G10656" t="s">
        <v>302</v>
      </c>
      <c r="H10656" t="s">
        <v>81</v>
      </c>
      <c r="I10656">
        <v>29</v>
      </c>
      <c r="L10656" t="s">
        <v>570</v>
      </c>
      <c r="M10656">
        <v>27.55</v>
      </c>
      <c r="N10656">
        <v>1.45</v>
      </c>
      <c r="O10656" t="s">
        <v>412</v>
      </c>
    </row>
    <row r="10657" spans="1:15" x14ac:dyDescent="0.35">
      <c r="A10657" t="s">
        <v>569</v>
      </c>
      <c r="B10657" t="s">
        <v>84</v>
      </c>
      <c r="C10657" t="s">
        <v>411</v>
      </c>
      <c r="D10657" t="s">
        <v>78</v>
      </c>
      <c r="E10657">
        <v>2024</v>
      </c>
      <c r="F10657">
        <v>79</v>
      </c>
      <c r="G10657" t="s">
        <v>312</v>
      </c>
      <c r="H10657" t="s">
        <v>80</v>
      </c>
      <c r="I10657">
        <v>817</v>
      </c>
      <c r="L10657" t="s">
        <v>570</v>
      </c>
      <c r="O10657" t="s">
        <v>412</v>
      </c>
    </row>
    <row r="10658" spans="1:15" x14ac:dyDescent="0.35">
      <c r="A10658" t="s">
        <v>569</v>
      </c>
      <c r="B10658" t="s">
        <v>84</v>
      </c>
      <c r="C10658" t="s">
        <v>411</v>
      </c>
      <c r="D10658" t="s">
        <v>78</v>
      </c>
      <c r="E10658">
        <v>2024</v>
      </c>
      <c r="F10658">
        <v>79</v>
      </c>
      <c r="G10658" t="s">
        <v>312</v>
      </c>
      <c r="H10658" t="s">
        <v>80</v>
      </c>
      <c r="I10658">
        <v>849</v>
      </c>
      <c r="L10658" t="s">
        <v>570</v>
      </c>
      <c r="O10658" t="s">
        <v>412</v>
      </c>
    </row>
    <row r="10659" spans="1:15" x14ac:dyDescent="0.35">
      <c r="A10659" t="s">
        <v>569</v>
      </c>
      <c r="B10659" t="s">
        <v>84</v>
      </c>
      <c r="C10659" t="s">
        <v>411</v>
      </c>
      <c r="D10659" t="s">
        <v>78</v>
      </c>
      <c r="E10659">
        <v>2024</v>
      </c>
      <c r="F10659">
        <v>79</v>
      </c>
      <c r="G10659" t="s">
        <v>312</v>
      </c>
      <c r="H10659" t="s">
        <v>80</v>
      </c>
      <c r="I10659">
        <v>106</v>
      </c>
      <c r="L10659" t="s">
        <v>570</v>
      </c>
      <c r="O10659" t="s">
        <v>412</v>
      </c>
    </row>
    <row r="10660" spans="1:15" x14ac:dyDescent="0.35">
      <c r="A10660" t="s">
        <v>569</v>
      </c>
      <c r="B10660" t="s">
        <v>84</v>
      </c>
      <c r="C10660" t="s">
        <v>411</v>
      </c>
      <c r="D10660" t="s">
        <v>78</v>
      </c>
      <c r="E10660">
        <v>2024</v>
      </c>
      <c r="F10660">
        <v>79</v>
      </c>
      <c r="G10660" t="s">
        <v>312</v>
      </c>
      <c r="H10660" t="s">
        <v>81</v>
      </c>
      <c r="I10660">
        <v>436</v>
      </c>
      <c r="L10660" t="s">
        <v>570</v>
      </c>
      <c r="O10660" t="s">
        <v>412</v>
      </c>
    </row>
    <row r="10661" spans="1:15" x14ac:dyDescent="0.35">
      <c r="A10661" t="s">
        <v>569</v>
      </c>
      <c r="B10661" t="s">
        <v>84</v>
      </c>
      <c r="C10661" t="s">
        <v>411</v>
      </c>
      <c r="D10661" t="s">
        <v>78</v>
      </c>
      <c r="E10661">
        <v>2024</v>
      </c>
      <c r="F10661">
        <v>79</v>
      </c>
      <c r="G10661" t="s">
        <v>312</v>
      </c>
      <c r="H10661" t="s">
        <v>81</v>
      </c>
      <c r="I10661">
        <v>137</v>
      </c>
      <c r="L10661" t="s">
        <v>570</v>
      </c>
      <c r="O10661" t="s">
        <v>412</v>
      </c>
    </row>
    <row r="10662" spans="1:15" hidden="1" x14ac:dyDescent="0.35">
      <c r="A10662" t="s">
        <v>569</v>
      </c>
      <c r="B10662" t="s">
        <v>84</v>
      </c>
      <c r="C10662" t="s">
        <v>411</v>
      </c>
      <c r="D10662" t="s">
        <v>78</v>
      </c>
      <c r="E10662">
        <v>2024</v>
      </c>
      <c r="F10662">
        <v>34</v>
      </c>
      <c r="G10662" t="s">
        <v>302</v>
      </c>
      <c r="H10662" t="s">
        <v>80</v>
      </c>
      <c r="I10662">
        <v>6335</v>
      </c>
      <c r="L10662" t="s">
        <v>570</v>
      </c>
      <c r="M10662">
        <v>5646.56</v>
      </c>
      <c r="N10662">
        <v>688.44</v>
      </c>
      <c r="O10662" t="s">
        <v>412</v>
      </c>
    </row>
    <row r="10663" spans="1:15" hidden="1" x14ac:dyDescent="0.35">
      <c r="A10663" t="s">
        <v>569</v>
      </c>
      <c r="B10663" t="s">
        <v>84</v>
      </c>
      <c r="C10663" t="s">
        <v>411</v>
      </c>
      <c r="D10663" t="s">
        <v>78</v>
      </c>
      <c r="E10663">
        <v>2024</v>
      </c>
      <c r="F10663">
        <v>34</v>
      </c>
      <c r="G10663" t="s">
        <v>302</v>
      </c>
      <c r="H10663" t="s">
        <v>80</v>
      </c>
      <c r="I10663">
        <v>50</v>
      </c>
      <c r="L10663" t="s">
        <v>570</v>
      </c>
      <c r="M10663">
        <v>47.5</v>
      </c>
      <c r="N10663">
        <v>2.5</v>
      </c>
      <c r="O10663" t="s">
        <v>412</v>
      </c>
    </row>
    <row r="10664" spans="1:15" hidden="1" x14ac:dyDescent="0.35">
      <c r="A10664" t="s">
        <v>569</v>
      </c>
      <c r="B10664" t="s">
        <v>84</v>
      </c>
      <c r="C10664" t="s">
        <v>411</v>
      </c>
      <c r="D10664" t="s">
        <v>78</v>
      </c>
      <c r="E10664">
        <v>2024</v>
      </c>
      <c r="F10664">
        <v>34</v>
      </c>
      <c r="G10664" t="s">
        <v>302</v>
      </c>
      <c r="H10664" t="s">
        <v>80</v>
      </c>
      <c r="I10664">
        <v>520</v>
      </c>
      <c r="L10664" t="s">
        <v>570</v>
      </c>
      <c r="M10664">
        <v>463.49</v>
      </c>
      <c r="N10664">
        <v>56.51</v>
      </c>
      <c r="O10664" t="s">
        <v>412</v>
      </c>
    </row>
    <row r="10665" spans="1:15" hidden="1" x14ac:dyDescent="0.35">
      <c r="A10665" t="s">
        <v>569</v>
      </c>
      <c r="B10665" t="s">
        <v>84</v>
      </c>
      <c r="C10665" t="s">
        <v>411</v>
      </c>
      <c r="D10665" t="s">
        <v>78</v>
      </c>
      <c r="E10665">
        <v>2024</v>
      </c>
      <c r="F10665">
        <v>34</v>
      </c>
      <c r="G10665" t="s">
        <v>302</v>
      </c>
      <c r="H10665" t="s">
        <v>80</v>
      </c>
      <c r="I10665">
        <v>442</v>
      </c>
      <c r="L10665" t="s">
        <v>570</v>
      </c>
      <c r="M10665">
        <v>419.9</v>
      </c>
      <c r="N10665">
        <v>22.1</v>
      </c>
      <c r="O10665" t="s">
        <v>412</v>
      </c>
    </row>
    <row r="10666" spans="1:15" hidden="1" x14ac:dyDescent="0.35">
      <c r="A10666" t="s">
        <v>569</v>
      </c>
      <c r="B10666" t="s">
        <v>84</v>
      </c>
      <c r="C10666" t="s">
        <v>411</v>
      </c>
      <c r="D10666" t="s">
        <v>78</v>
      </c>
      <c r="E10666">
        <v>2024</v>
      </c>
      <c r="F10666">
        <v>34</v>
      </c>
      <c r="G10666" t="s">
        <v>302</v>
      </c>
      <c r="H10666" t="s">
        <v>81</v>
      </c>
      <c r="I10666">
        <v>827</v>
      </c>
      <c r="L10666" t="s">
        <v>570</v>
      </c>
      <c r="M10666">
        <v>785.65</v>
      </c>
      <c r="N10666">
        <v>41.35</v>
      </c>
      <c r="O10666" t="s">
        <v>412</v>
      </c>
    </row>
    <row r="10667" spans="1:15" hidden="1" x14ac:dyDescent="0.35">
      <c r="A10667" t="s">
        <v>569</v>
      </c>
      <c r="B10667" t="s">
        <v>84</v>
      </c>
      <c r="C10667" t="s">
        <v>411</v>
      </c>
      <c r="D10667" t="s">
        <v>78</v>
      </c>
      <c r="E10667">
        <v>2024</v>
      </c>
      <c r="F10667">
        <v>34</v>
      </c>
      <c r="G10667" t="s">
        <v>302</v>
      </c>
      <c r="H10667" t="s">
        <v>81</v>
      </c>
      <c r="I10667">
        <v>266</v>
      </c>
      <c r="L10667" t="s">
        <v>570</v>
      </c>
      <c r="M10667">
        <v>252.7</v>
      </c>
      <c r="N10667">
        <v>13.3</v>
      </c>
      <c r="O10667" t="s">
        <v>412</v>
      </c>
    </row>
    <row r="10668" spans="1:15" hidden="1" x14ac:dyDescent="0.35">
      <c r="A10668" t="s">
        <v>569</v>
      </c>
      <c r="B10668" t="s">
        <v>84</v>
      </c>
      <c r="C10668" t="s">
        <v>411</v>
      </c>
      <c r="D10668" t="s">
        <v>78</v>
      </c>
      <c r="E10668">
        <v>2024</v>
      </c>
      <c r="F10668">
        <v>34</v>
      </c>
      <c r="G10668" t="s">
        <v>302</v>
      </c>
      <c r="H10668" t="s">
        <v>80</v>
      </c>
      <c r="I10668">
        <v>49</v>
      </c>
      <c r="L10668" t="s">
        <v>570</v>
      </c>
      <c r="M10668">
        <v>46.55</v>
      </c>
      <c r="N10668">
        <v>2.4500000000000002</v>
      </c>
      <c r="O10668" t="s">
        <v>412</v>
      </c>
    </row>
    <row r="10669" spans="1:15" hidden="1" x14ac:dyDescent="0.35">
      <c r="A10669" t="s">
        <v>569</v>
      </c>
      <c r="B10669" t="s">
        <v>84</v>
      </c>
      <c r="C10669" t="s">
        <v>411</v>
      </c>
      <c r="D10669" t="s">
        <v>78</v>
      </c>
      <c r="E10669">
        <v>2024</v>
      </c>
      <c r="F10669">
        <v>34</v>
      </c>
      <c r="G10669" t="s">
        <v>302</v>
      </c>
      <c r="H10669" t="s">
        <v>80</v>
      </c>
      <c r="I10669">
        <v>431</v>
      </c>
      <c r="L10669" t="s">
        <v>570</v>
      </c>
      <c r="M10669">
        <v>409.45</v>
      </c>
      <c r="N10669">
        <v>21.55</v>
      </c>
      <c r="O10669" t="s">
        <v>412</v>
      </c>
    </row>
    <row r="10670" spans="1:15" hidden="1" x14ac:dyDescent="0.35">
      <c r="A10670" t="s">
        <v>569</v>
      </c>
      <c r="B10670" t="s">
        <v>84</v>
      </c>
      <c r="C10670" t="s">
        <v>411</v>
      </c>
      <c r="D10670" t="s">
        <v>78</v>
      </c>
      <c r="E10670">
        <v>2024</v>
      </c>
      <c r="F10670">
        <v>34</v>
      </c>
      <c r="G10670" t="s">
        <v>302</v>
      </c>
      <c r="H10670" t="s">
        <v>81</v>
      </c>
      <c r="I10670">
        <v>817</v>
      </c>
      <c r="L10670" t="s">
        <v>570</v>
      </c>
      <c r="M10670">
        <v>776.15</v>
      </c>
      <c r="N10670">
        <v>40.85</v>
      </c>
      <c r="O10670" t="s">
        <v>412</v>
      </c>
    </row>
    <row r="10671" spans="1:15" hidden="1" x14ac:dyDescent="0.35">
      <c r="A10671" t="s">
        <v>569</v>
      </c>
      <c r="B10671" t="s">
        <v>84</v>
      </c>
      <c r="C10671" t="s">
        <v>411</v>
      </c>
      <c r="D10671" t="s">
        <v>78</v>
      </c>
      <c r="E10671">
        <v>2024</v>
      </c>
      <c r="F10671">
        <v>34</v>
      </c>
      <c r="G10671" t="s">
        <v>302</v>
      </c>
      <c r="H10671" t="s">
        <v>81</v>
      </c>
      <c r="I10671">
        <v>263</v>
      </c>
      <c r="L10671" t="s">
        <v>570</v>
      </c>
      <c r="M10671">
        <v>249.85</v>
      </c>
      <c r="N10671">
        <v>13.15</v>
      </c>
      <c r="O10671" t="s">
        <v>412</v>
      </c>
    </row>
    <row r="10672" spans="1:15" x14ac:dyDescent="0.35">
      <c r="A10672" t="s">
        <v>569</v>
      </c>
      <c r="B10672" t="s">
        <v>84</v>
      </c>
      <c r="C10672" t="s">
        <v>411</v>
      </c>
      <c r="D10672" t="s">
        <v>78</v>
      </c>
      <c r="E10672">
        <v>2025</v>
      </c>
      <c r="F10672">
        <v>79</v>
      </c>
      <c r="G10672" t="s">
        <v>312</v>
      </c>
      <c r="H10672" t="s">
        <v>80</v>
      </c>
      <c r="I10672">
        <v>2485</v>
      </c>
      <c r="L10672" t="s">
        <v>570</v>
      </c>
      <c r="O10672" t="s">
        <v>412</v>
      </c>
    </row>
    <row r="10673" spans="1:15" x14ac:dyDescent="0.35">
      <c r="A10673" t="s">
        <v>569</v>
      </c>
      <c r="B10673" t="s">
        <v>84</v>
      </c>
      <c r="C10673" t="s">
        <v>411</v>
      </c>
      <c r="D10673" t="s">
        <v>78</v>
      </c>
      <c r="E10673">
        <v>2025</v>
      </c>
      <c r="F10673">
        <v>79</v>
      </c>
      <c r="G10673" t="s">
        <v>312</v>
      </c>
      <c r="H10673" t="s">
        <v>80</v>
      </c>
      <c r="I10673">
        <v>50</v>
      </c>
      <c r="L10673" t="s">
        <v>570</v>
      </c>
      <c r="O10673" t="s">
        <v>412</v>
      </c>
    </row>
    <row r="10674" spans="1:15" x14ac:dyDescent="0.35">
      <c r="A10674" t="s">
        <v>569</v>
      </c>
      <c r="B10674" t="s">
        <v>84</v>
      </c>
      <c r="C10674" t="s">
        <v>411</v>
      </c>
      <c r="D10674" t="s">
        <v>78</v>
      </c>
      <c r="E10674">
        <v>2025</v>
      </c>
      <c r="F10674">
        <v>79</v>
      </c>
      <c r="G10674" t="s">
        <v>312</v>
      </c>
      <c r="H10674" t="s">
        <v>80</v>
      </c>
      <c r="I10674">
        <v>3668</v>
      </c>
      <c r="L10674" t="s">
        <v>570</v>
      </c>
      <c r="O10674" t="s">
        <v>412</v>
      </c>
    </row>
    <row r="10675" spans="1:15" x14ac:dyDescent="0.35">
      <c r="A10675" t="s">
        <v>569</v>
      </c>
      <c r="B10675" t="s">
        <v>84</v>
      </c>
      <c r="C10675" t="s">
        <v>411</v>
      </c>
      <c r="D10675" t="s">
        <v>78</v>
      </c>
      <c r="E10675">
        <v>2025</v>
      </c>
      <c r="F10675">
        <v>79</v>
      </c>
      <c r="G10675" t="s">
        <v>312</v>
      </c>
      <c r="H10675" t="s">
        <v>80</v>
      </c>
      <c r="I10675">
        <v>304</v>
      </c>
      <c r="L10675" t="s">
        <v>570</v>
      </c>
      <c r="O10675" t="s">
        <v>412</v>
      </c>
    </row>
    <row r="10676" spans="1:15" hidden="1" x14ac:dyDescent="0.35">
      <c r="A10676" t="s">
        <v>569</v>
      </c>
      <c r="B10676" t="s">
        <v>84</v>
      </c>
      <c r="C10676" t="s">
        <v>411</v>
      </c>
      <c r="D10676" t="s">
        <v>78</v>
      </c>
      <c r="E10676">
        <v>2025</v>
      </c>
      <c r="F10676">
        <v>34</v>
      </c>
      <c r="G10676" t="s">
        <v>302</v>
      </c>
      <c r="H10676" t="s">
        <v>80</v>
      </c>
      <c r="I10676">
        <v>1109</v>
      </c>
      <c r="L10676" t="s">
        <v>570</v>
      </c>
      <c r="M10676">
        <v>1053.55</v>
      </c>
      <c r="N10676">
        <v>55.45</v>
      </c>
      <c r="O10676" t="s">
        <v>412</v>
      </c>
    </row>
    <row r="10677" spans="1:15" hidden="1" x14ac:dyDescent="0.35">
      <c r="A10677" t="s">
        <v>569</v>
      </c>
      <c r="B10677" t="s">
        <v>84</v>
      </c>
      <c r="C10677" t="s">
        <v>411</v>
      </c>
      <c r="D10677" t="s">
        <v>78</v>
      </c>
      <c r="E10677">
        <v>2025</v>
      </c>
      <c r="F10677">
        <v>34</v>
      </c>
      <c r="G10677" t="s">
        <v>302</v>
      </c>
      <c r="H10677" t="s">
        <v>80</v>
      </c>
      <c r="I10677">
        <v>7</v>
      </c>
      <c r="L10677" t="s">
        <v>570</v>
      </c>
      <c r="M10677">
        <v>6.65</v>
      </c>
      <c r="N10677">
        <v>0.35</v>
      </c>
      <c r="O10677" t="s">
        <v>412</v>
      </c>
    </row>
    <row r="10678" spans="1:15" hidden="1" x14ac:dyDescent="0.35">
      <c r="A10678" t="s">
        <v>569</v>
      </c>
      <c r="B10678" t="s">
        <v>84</v>
      </c>
      <c r="C10678" t="s">
        <v>411</v>
      </c>
      <c r="D10678" t="s">
        <v>78</v>
      </c>
      <c r="E10678">
        <v>2025</v>
      </c>
      <c r="F10678">
        <v>34</v>
      </c>
      <c r="G10678" t="s">
        <v>302</v>
      </c>
      <c r="H10678" t="s">
        <v>80</v>
      </c>
      <c r="I10678">
        <v>1510</v>
      </c>
      <c r="L10678" t="s">
        <v>570</v>
      </c>
      <c r="M10678">
        <v>1434.5</v>
      </c>
      <c r="N10678">
        <v>75.5</v>
      </c>
      <c r="O10678" t="s">
        <v>412</v>
      </c>
    </row>
    <row r="10679" spans="1:15" hidden="1" x14ac:dyDescent="0.35">
      <c r="A10679" t="s">
        <v>569</v>
      </c>
      <c r="B10679" t="s">
        <v>84</v>
      </c>
      <c r="C10679" t="s">
        <v>411</v>
      </c>
      <c r="D10679" t="s">
        <v>78</v>
      </c>
      <c r="E10679">
        <v>2025</v>
      </c>
      <c r="F10679">
        <v>34</v>
      </c>
      <c r="G10679" t="s">
        <v>302</v>
      </c>
      <c r="H10679" t="s">
        <v>80</v>
      </c>
      <c r="I10679">
        <v>105</v>
      </c>
      <c r="L10679" t="s">
        <v>570</v>
      </c>
      <c r="M10679">
        <v>99.75</v>
      </c>
      <c r="N10679">
        <v>5.25</v>
      </c>
      <c r="O10679" t="s">
        <v>412</v>
      </c>
    </row>
    <row r="10680" spans="1:15" hidden="1" x14ac:dyDescent="0.35">
      <c r="A10680" t="s">
        <v>569</v>
      </c>
      <c r="B10680" t="s">
        <v>84</v>
      </c>
      <c r="C10680" t="s">
        <v>421</v>
      </c>
      <c r="D10680" t="s">
        <v>78</v>
      </c>
      <c r="E10680">
        <v>2022</v>
      </c>
      <c r="F10680">
        <v>34</v>
      </c>
      <c r="G10680" t="s">
        <v>302</v>
      </c>
      <c r="H10680" t="s">
        <v>80</v>
      </c>
      <c r="I10680">
        <v>128</v>
      </c>
      <c r="L10680" t="s">
        <v>570</v>
      </c>
      <c r="M10680">
        <v>121.6</v>
      </c>
      <c r="N10680">
        <v>6.4</v>
      </c>
      <c r="O10680" t="s">
        <v>414</v>
      </c>
    </row>
    <row r="10681" spans="1:15" hidden="1" x14ac:dyDescent="0.35">
      <c r="A10681" t="s">
        <v>569</v>
      </c>
      <c r="B10681" t="s">
        <v>84</v>
      </c>
      <c r="C10681" t="s">
        <v>421</v>
      </c>
      <c r="D10681" t="s">
        <v>78</v>
      </c>
      <c r="E10681">
        <v>2022</v>
      </c>
      <c r="F10681">
        <v>34</v>
      </c>
      <c r="G10681" t="s">
        <v>302</v>
      </c>
      <c r="H10681" t="s">
        <v>80</v>
      </c>
      <c r="I10681">
        <v>7</v>
      </c>
      <c r="L10681" t="s">
        <v>570</v>
      </c>
      <c r="M10681">
        <v>6.65</v>
      </c>
      <c r="N10681">
        <v>0.35</v>
      </c>
      <c r="O10681" t="s">
        <v>414</v>
      </c>
    </row>
    <row r="10682" spans="1:15" hidden="1" x14ac:dyDescent="0.35">
      <c r="A10682" t="s">
        <v>569</v>
      </c>
      <c r="B10682" t="s">
        <v>84</v>
      </c>
      <c r="C10682" t="s">
        <v>421</v>
      </c>
      <c r="D10682" t="s">
        <v>78</v>
      </c>
      <c r="E10682">
        <v>2022</v>
      </c>
      <c r="F10682">
        <v>34</v>
      </c>
      <c r="G10682" t="s">
        <v>302</v>
      </c>
      <c r="H10682" t="s">
        <v>80</v>
      </c>
      <c r="I10682">
        <v>166</v>
      </c>
      <c r="L10682" t="s">
        <v>570</v>
      </c>
      <c r="M10682">
        <v>157.69999999999999</v>
      </c>
      <c r="N10682">
        <v>8.3000000000000007</v>
      </c>
      <c r="O10682" t="s">
        <v>414</v>
      </c>
    </row>
    <row r="10683" spans="1:15" hidden="1" x14ac:dyDescent="0.35">
      <c r="A10683" t="s">
        <v>569</v>
      </c>
      <c r="B10683" t="s">
        <v>84</v>
      </c>
      <c r="C10683" t="s">
        <v>421</v>
      </c>
      <c r="D10683" t="s">
        <v>78</v>
      </c>
      <c r="E10683">
        <v>2022</v>
      </c>
      <c r="F10683">
        <v>34</v>
      </c>
      <c r="G10683" t="s">
        <v>302</v>
      </c>
      <c r="H10683" t="s">
        <v>80</v>
      </c>
      <c r="I10683">
        <v>13</v>
      </c>
      <c r="L10683" t="s">
        <v>570</v>
      </c>
      <c r="M10683">
        <v>12.35</v>
      </c>
      <c r="N10683">
        <v>0.65</v>
      </c>
      <c r="O10683" t="s">
        <v>414</v>
      </c>
    </row>
    <row r="10684" spans="1:15" hidden="1" x14ac:dyDescent="0.35">
      <c r="A10684" t="s">
        <v>569</v>
      </c>
      <c r="B10684" t="s">
        <v>84</v>
      </c>
      <c r="C10684" t="s">
        <v>421</v>
      </c>
      <c r="D10684" t="s">
        <v>78</v>
      </c>
      <c r="E10684">
        <v>2023</v>
      </c>
      <c r="F10684">
        <v>34</v>
      </c>
      <c r="G10684" t="s">
        <v>302</v>
      </c>
      <c r="H10684" t="s">
        <v>80</v>
      </c>
      <c r="I10684">
        <v>179</v>
      </c>
      <c r="L10684" t="s">
        <v>570</v>
      </c>
      <c r="M10684">
        <v>170.05</v>
      </c>
      <c r="N10684">
        <v>8.9499999999999993</v>
      </c>
      <c r="O10684" t="s">
        <v>414</v>
      </c>
    </row>
    <row r="10685" spans="1:15" hidden="1" x14ac:dyDescent="0.35">
      <c r="A10685" t="s">
        <v>569</v>
      </c>
      <c r="B10685" t="s">
        <v>84</v>
      </c>
      <c r="C10685" t="s">
        <v>421</v>
      </c>
      <c r="D10685" t="s">
        <v>78</v>
      </c>
      <c r="E10685">
        <v>2023</v>
      </c>
      <c r="F10685">
        <v>34</v>
      </c>
      <c r="G10685" t="s">
        <v>302</v>
      </c>
      <c r="H10685" t="s">
        <v>80</v>
      </c>
      <c r="I10685">
        <v>10</v>
      </c>
      <c r="L10685" t="s">
        <v>570</v>
      </c>
      <c r="M10685">
        <v>9.5</v>
      </c>
      <c r="N10685">
        <v>0.5</v>
      </c>
      <c r="O10685" t="s">
        <v>414</v>
      </c>
    </row>
    <row r="10686" spans="1:15" hidden="1" x14ac:dyDescent="0.35">
      <c r="A10686" t="s">
        <v>569</v>
      </c>
      <c r="B10686" t="s">
        <v>84</v>
      </c>
      <c r="C10686" t="s">
        <v>421</v>
      </c>
      <c r="D10686" t="s">
        <v>78</v>
      </c>
      <c r="E10686">
        <v>2023</v>
      </c>
      <c r="F10686">
        <v>34</v>
      </c>
      <c r="G10686" t="s">
        <v>302</v>
      </c>
      <c r="H10686" t="s">
        <v>80</v>
      </c>
      <c r="I10686">
        <v>229</v>
      </c>
      <c r="L10686" t="s">
        <v>570</v>
      </c>
      <c r="M10686">
        <v>217.55</v>
      </c>
      <c r="N10686">
        <v>11.45</v>
      </c>
      <c r="O10686" t="s">
        <v>414</v>
      </c>
    </row>
    <row r="10687" spans="1:15" hidden="1" x14ac:dyDescent="0.35">
      <c r="A10687" t="s">
        <v>569</v>
      </c>
      <c r="B10687" t="s">
        <v>84</v>
      </c>
      <c r="C10687" t="s">
        <v>421</v>
      </c>
      <c r="D10687" t="s">
        <v>78</v>
      </c>
      <c r="E10687">
        <v>2023</v>
      </c>
      <c r="F10687">
        <v>34</v>
      </c>
      <c r="G10687" t="s">
        <v>302</v>
      </c>
      <c r="H10687" t="s">
        <v>80</v>
      </c>
      <c r="I10687">
        <v>18</v>
      </c>
      <c r="L10687" t="s">
        <v>570</v>
      </c>
      <c r="M10687">
        <v>17.100000000000001</v>
      </c>
      <c r="N10687">
        <v>0.9</v>
      </c>
      <c r="O10687" t="s">
        <v>414</v>
      </c>
    </row>
    <row r="10688" spans="1:15" hidden="1" x14ac:dyDescent="0.35">
      <c r="A10688" t="s">
        <v>569</v>
      </c>
      <c r="B10688" t="s">
        <v>84</v>
      </c>
      <c r="C10688" t="s">
        <v>421</v>
      </c>
      <c r="D10688" t="s">
        <v>78</v>
      </c>
      <c r="E10688">
        <v>2023</v>
      </c>
      <c r="F10688">
        <v>34</v>
      </c>
      <c r="G10688" t="s">
        <v>302</v>
      </c>
      <c r="H10688" t="s">
        <v>80</v>
      </c>
      <c r="I10688">
        <v>393</v>
      </c>
      <c r="L10688" t="s">
        <v>570</v>
      </c>
      <c r="M10688">
        <v>373.35</v>
      </c>
      <c r="N10688">
        <v>19.649999999999999</v>
      </c>
      <c r="O10688" t="s">
        <v>414</v>
      </c>
    </row>
    <row r="10689" spans="1:15" hidden="1" x14ac:dyDescent="0.35">
      <c r="A10689" t="s">
        <v>569</v>
      </c>
      <c r="B10689" t="s">
        <v>84</v>
      </c>
      <c r="C10689" t="s">
        <v>421</v>
      </c>
      <c r="D10689" t="s">
        <v>78</v>
      </c>
      <c r="E10689">
        <v>2023</v>
      </c>
      <c r="F10689">
        <v>34</v>
      </c>
      <c r="G10689" t="s">
        <v>302</v>
      </c>
      <c r="H10689" t="s">
        <v>80</v>
      </c>
      <c r="I10689">
        <v>22</v>
      </c>
      <c r="L10689" t="s">
        <v>570</v>
      </c>
      <c r="M10689">
        <v>20.9</v>
      </c>
      <c r="N10689">
        <v>1.1000000000000001</v>
      </c>
      <c r="O10689" t="s">
        <v>414</v>
      </c>
    </row>
    <row r="10690" spans="1:15" hidden="1" x14ac:dyDescent="0.35">
      <c r="A10690" t="s">
        <v>569</v>
      </c>
      <c r="B10690" t="s">
        <v>84</v>
      </c>
      <c r="C10690" t="s">
        <v>421</v>
      </c>
      <c r="D10690" t="s">
        <v>78</v>
      </c>
      <c r="E10690">
        <v>2023</v>
      </c>
      <c r="F10690">
        <v>34</v>
      </c>
      <c r="G10690" t="s">
        <v>302</v>
      </c>
      <c r="H10690" t="s">
        <v>80</v>
      </c>
      <c r="I10690">
        <v>506</v>
      </c>
      <c r="L10690" t="s">
        <v>570</v>
      </c>
      <c r="M10690">
        <v>480.7</v>
      </c>
      <c r="N10690">
        <v>25.3</v>
      </c>
      <c r="O10690" t="s">
        <v>414</v>
      </c>
    </row>
    <row r="10691" spans="1:15" hidden="1" x14ac:dyDescent="0.35">
      <c r="A10691" t="s">
        <v>569</v>
      </c>
      <c r="B10691" t="s">
        <v>84</v>
      </c>
      <c r="C10691" t="s">
        <v>421</v>
      </c>
      <c r="D10691" t="s">
        <v>78</v>
      </c>
      <c r="E10691">
        <v>2023</v>
      </c>
      <c r="F10691">
        <v>34</v>
      </c>
      <c r="G10691" t="s">
        <v>302</v>
      </c>
      <c r="H10691" t="s">
        <v>80</v>
      </c>
      <c r="I10691">
        <v>40</v>
      </c>
      <c r="L10691" t="s">
        <v>570</v>
      </c>
      <c r="M10691">
        <v>38</v>
      </c>
      <c r="N10691">
        <v>2</v>
      </c>
      <c r="O10691" t="s">
        <v>414</v>
      </c>
    </row>
    <row r="10692" spans="1:15" hidden="1" x14ac:dyDescent="0.35">
      <c r="A10692" t="s">
        <v>569</v>
      </c>
      <c r="B10692" t="s">
        <v>84</v>
      </c>
      <c r="C10692" t="s">
        <v>421</v>
      </c>
      <c r="D10692" t="s">
        <v>78</v>
      </c>
      <c r="E10692">
        <v>2024</v>
      </c>
      <c r="F10692">
        <v>34</v>
      </c>
      <c r="G10692" t="s">
        <v>302</v>
      </c>
      <c r="H10692" t="s">
        <v>80</v>
      </c>
      <c r="I10692">
        <v>114</v>
      </c>
      <c r="L10692" t="s">
        <v>570</v>
      </c>
      <c r="M10692">
        <v>108.3</v>
      </c>
      <c r="N10692">
        <v>5.7</v>
      </c>
      <c r="O10692" t="s">
        <v>414</v>
      </c>
    </row>
    <row r="10693" spans="1:15" hidden="1" x14ac:dyDescent="0.35">
      <c r="A10693" t="s">
        <v>569</v>
      </c>
      <c r="B10693" t="s">
        <v>84</v>
      </c>
      <c r="C10693" t="s">
        <v>421</v>
      </c>
      <c r="D10693" t="s">
        <v>78</v>
      </c>
      <c r="E10693">
        <v>2024</v>
      </c>
      <c r="F10693">
        <v>34</v>
      </c>
      <c r="G10693" t="s">
        <v>302</v>
      </c>
      <c r="H10693" t="s">
        <v>80</v>
      </c>
      <c r="I10693">
        <v>6</v>
      </c>
      <c r="L10693" t="s">
        <v>570</v>
      </c>
      <c r="M10693">
        <v>5.7</v>
      </c>
      <c r="N10693">
        <v>0.3</v>
      </c>
      <c r="O10693" t="s">
        <v>414</v>
      </c>
    </row>
    <row r="10694" spans="1:15" hidden="1" x14ac:dyDescent="0.35">
      <c r="A10694" t="s">
        <v>569</v>
      </c>
      <c r="B10694" t="s">
        <v>84</v>
      </c>
      <c r="C10694" t="s">
        <v>421</v>
      </c>
      <c r="D10694" t="s">
        <v>78</v>
      </c>
      <c r="E10694">
        <v>2024</v>
      </c>
      <c r="F10694">
        <v>34</v>
      </c>
      <c r="G10694" t="s">
        <v>302</v>
      </c>
      <c r="H10694" t="s">
        <v>80</v>
      </c>
      <c r="I10694">
        <v>147</v>
      </c>
      <c r="L10694" t="s">
        <v>570</v>
      </c>
      <c r="M10694">
        <v>139.65</v>
      </c>
      <c r="N10694">
        <v>7.35</v>
      </c>
      <c r="O10694" t="s">
        <v>414</v>
      </c>
    </row>
    <row r="10695" spans="1:15" hidden="1" x14ac:dyDescent="0.35">
      <c r="A10695" t="s">
        <v>569</v>
      </c>
      <c r="B10695" t="s">
        <v>84</v>
      </c>
      <c r="C10695" t="s">
        <v>421</v>
      </c>
      <c r="D10695" t="s">
        <v>78</v>
      </c>
      <c r="E10695">
        <v>2024</v>
      </c>
      <c r="F10695">
        <v>34</v>
      </c>
      <c r="G10695" t="s">
        <v>302</v>
      </c>
      <c r="H10695" t="s">
        <v>80</v>
      </c>
      <c r="I10695">
        <v>46</v>
      </c>
      <c r="L10695" t="s">
        <v>570</v>
      </c>
      <c r="M10695">
        <v>43.7</v>
      </c>
      <c r="N10695">
        <v>2.2999999999999998</v>
      </c>
      <c r="O10695" t="s">
        <v>414</v>
      </c>
    </row>
    <row r="10696" spans="1:15" hidden="1" x14ac:dyDescent="0.35">
      <c r="A10696" t="s">
        <v>569</v>
      </c>
      <c r="B10696" t="s">
        <v>84</v>
      </c>
      <c r="C10696" t="s">
        <v>421</v>
      </c>
      <c r="D10696" t="s">
        <v>78</v>
      </c>
      <c r="E10696">
        <v>2024</v>
      </c>
      <c r="F10696">
        <v>34</v>
      </c>
      <c r="G10696" t="s">
        <v>302</v>
      </c>
      <c r="H10696" t="s">
        <v>80</v>
      </c>
      <c r="I10696">
        <v>111</v>
      </c>
      <c r="L10696" t="s">
        <v>570</v>
      </c>
      <c r="M10696">
        <v>105.45</v>
      </c>
      <c r="N10696">
        <v>5.55</v>
      </c>
      <c r="O10696" t="s">
        <v>414</v>
      </c>
    </row>
    <row r="10697" spans="1:15" hidden="1" x14ac:dyDescent="0.35">
      <c r="A10697" t="s">
        <v>569</v>
      </c>
      <c r="B10697" t="s">
        <v>84</v>
      </c>
      <c r="C10697" t="s">
        <v>421</v>
      </c>
      <c r="D10697" t="s">
        <v>78</v>
      </c>
      <c r="E10697">
        <v>2024</v>
      </c>
      <c r="F10697">
        <v>34</v>
      </c>
      <c r="G10697" t="s">
        <v>302</v>
      </c>
      <c r="H10697" t="s">
        <v>80</v>
      </c>
      <c r="I10697">
        <v>6</v>
      </c>
      <c r="L10697" t="s">
        <v>570</v>
      </c>
      <c r="M10697">
        <v>5.7</v>
      </c>
      <c r="N10697">
        <v>0.3</v>
      </c>
      <c r="O10697" t="s">
        <v>414</v>
      </c>
    </row>
    <row r="10698" spans="1:15" hidden="1" x14ac:dyDescent="0.35">
      <c r="A10698" t="s">
        <v>569</v>
      </c>
      <c r="B10698" t="s">
        <v>84</v>
      </c>
      <c r="C10698" t="s">
        <v>421</v>
      </c>
      <c r="D10698" t="s">
        <v>78</v>
      </c>
      <c r="E10698">
        <v>2024</v>
      </c>
      <c r="F10698">
        <v>34</v>
      </c>
      <c r="G10698" t="s">
        <v>302</v>
      </c>
      <c r="H10698" t="s">
        <v>80</v>
      </c>
      <c r="I10698">
        <v>145</v>
      </c>
      <c r="L10698" t="s">
        <v>570</v>
      </c>
      <c r="M10698">
        <v>137.75</v>
      </c>
      <c r="N10698">
        <v>7.25</v>
      </c>
      <c r="O10698" t="s">
        <v>414</v>
      </c>
    </row>
    <row r="10699" spans="1:15" hidden="1" x14ac:dyDescent="0.35">
      <c r="A10699" t="s">
        <v>569</v>
      </c>
      <c r="B10699" t="s">
        <v>84</v>
      </c>
      <c r="C10699" t="s">
        <v>421</v>
      </c>
      <c r="D10699" t="s">
        <v>78</v>
      </c>
      <c r="E10699">
        <v>2024</v>
      </c>
      <c r="F10699">
        <v>34</v>
      </c>
      <c r="G10699" t="s">
        <v>302</v>
      </c>
      <c r="H10699" t="s">
        <v>80</v>
      </c>
      <c r="I10699">
        <v>45</v>
      </c>
      <c r="L10699" t="s">
        <v>570</v>
      </c>
      <c r="M10699">
        <v>42.75</v>
      </c>
      <c r="N10699">
        <v>2.25</v>
      </c>
      <c r="O10699" t="s">
        <v>414</v>
      </c>
    </row>
  </sheetData>
  <phoneticPr fontId="14"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FBBDB-D286-4C90-87BC-6999389DEE6E}">
  <sheetPr codeName="Sheet6"/>
  <dimension ref="A1:K19427"/>
  <sheetViews>
    <sheetView workbookViewId="0">
      <selection activeCell="E18" sqref="E18"/>
    </sheetView>
  </sheetViews>
  <sheetFormatPr defaultRowHeight="14.5" x14ac:dyDescent="0.35"/>
  <cols>
    <col min="1" max="1" width="20.26953125" bestFit="1" customWidth="1"/>
    <col min="2" max="2" width="19.1796875" bestFit="1" customWidth="1"/>
    <col min="3" max="3" width="14.26953125" bestFit="1" customWidth="1"/>
    <col min="4" max="4" width="12.26953125" bestFit="1" customWidth="1"/>
    <col min="5" max="5" width="12.54296875" bestFit="1" customWidth="1"/>
    <col min="6" max="6" width="36.1796875" bestFit="1" customWidth="1"/>
    <col min="7" max="7" width="30.26953125" bestFit="1" customWidth="1"/>
    <col min="8" max="8" width="11.7265625" bestFit="1" customWidth="1"/>
    <col min="9" max="9" width="17.453125" bestFit="1" customWidth="1"/>
    <col min="10" max="10" width="16.54296875" bestFit="1" customWidth="1"/>
    <col min="11" max="11" width="12.453125" bestFit="1" customWidth="1"/>
  </cols>
  <sheetData>
    <row r="1" spans="1:11" x14ac:dyDescent="0.35">
      <c r="A1" t="s">
        <v>1</v>
      </c>
      <c r="B1" t="s">
        <v>2</v>
      </c>
      <c r="C1" t="s">
        <v>3</v>
      </c>
      <c r="D1" t="s">
        <v>4</v>
      </c>
      <c r="E1" t="s">
        <v>5</v>
      </c>
      <c r="F1" t="s">
        <v>305</v>
      </c>
      <c r="G1" t="s">
        <v>306</v>
      </c>
      <c r="H1" t="s">
        <v>9</v>
      </c>
      <c r="I1" t="s">
        <v>0</v>
      </c>
      <c r="J1" t="s">
        <v>346</v>
      </c>
      <c r="K1" t="s">
        <v>386</v>
      </c>
    </row>
    <row r="2" spans="1:11" hidden="1" x14ac:dyDescent="0.35">
      <c r="A2" t="s">
        <v>342</v>
      </c>
      <c r="B2" t="s">
        <v>343</v>
      </c>
      <c r="C2" t="s">
        <v>344</v>
      </c>
      <c r="D2" t="s">
        <v>78</v>
      </c>
      <c r="E2">
        <v>2017</v>
      </c>
      <c r="F2" t="s">
        <v>523</v>
      </c>
      <c r="G2" t="s">
        <v>345</v>
      </c>
      <c r="H2">
        <v>1315.67</v>
      </c>
      <c r="I2" t="s">
        <v>555</v>
      </c>
      <c r="J2" t="s">
        <v>347</v>
      </c>
      <c r="K2" t="s">
        <v>405</v>
      </c>
    </row>
    <row r="3" spans="1:11" hidden="1" x14ac:dyDescent="0.35">
      <c r="A3" t="s">
        <v>313</v>
      </c>
      <c r="B3" t="s">
        <v>343</v>
      </c>
      <c r="C3" t="s">
        <v>344</v>
      </c>
      <c r="D3" t="s">
        <v>78</v>
      </c>
      <c r="E3">
        <v>2018</v>
      </c>
      <c r="F3" t="s">
        <v>523</v>
      </c>
      <c r="G3" t="s">
        <v>345</v>
      </c>
      <c r="H3">
        <v>942.77</v>
      </c>
      <c r="I3" t="s">
        <v>553</v>
      </c>
      <c r="J3" t="s">
        <v>347</v>
      </c>
      <c r="K3" t="s">
        <v>405</v>
      </c>
    </row>
    <row r="4" spans="1:11" hidden="1" x14ac:dyDescent="0.35">
      <c r="A4" t="s">
        <v>83</v>
      </c>
      <c r="B4" t="s">
        <v>343</v>
      </c>
      <c r="C4" t="s">
        <v>344</v>
      </c>
      <c r="D4" t="s">
        <v>78</v>
      </c>
      <c r="E4">
        <v>2018</v>
      </c>
      <c r="F4" t="s">
        <v>523</v>
      </c>
      <c r="G4" t="s">
        <v>345</v>
      </c>
      <c r="H4">
        <v>3649.8</v>
      </c>
      <c r="I4" t="s">
        <v>554</v>
      </c>
      <c r="J4" t="s">
        <v>347</v>
      </c>
      <c r="K4" t="s">
        <v>405</v>
      </c>
    </row>
    <row r="5" spans="1:11" hidden="1" x14ac:dyDescent="0.35">
      <c r="A5" t="s">
        <v>342</v>
      </c>
      <c r="B5" t="s">
        <v>343</v>
      </c>
      <c r="C5" t="s">
        <v>344</v>
      </c>
      <c r="D5" t="s">
        <v>78</v>
      </c>
      <c r="E5">
        <v>2018</v>
      </c>
      <c r="F5" t="s">
        <v>523</v>
      </c>
      <c r="G5" t="s">
        <v>345</v>
      </c>
      <c r="H5">
        <v>14859.42</v>
      </c>
      <c r="I5" t="s">
        <v>555</v>
      </c>
      <c r="J5" t="s">
        <v>347</v>
      </c>
      <c r="K5" t="s">
        <v>405</v>
      </c>
    </row>
    <row r="6" spans="1:11" hidden="1" x14ac:dyDescent="0.35">
      <c r="A6" t="s">
        <v>322</v>
      </c>
      <c r="B6" t="s">
        <v>84</v>
      </c>
      <c r="C6" t="s">
        <v>85</v>
      </c>
      <c r="D6" t="s">
        <v>78</v>
      </c>
      <c r="E6">
        <v>2019</v>
      </c>
      <c r="F6" t="s">
        <v>500</v>
      </c>
      <c r="G6" t="s">
        <v>311</v>
      </c>
      <c r="H6">
        <v>10657.58</v>
      </c>
      <c r="I6" t="s">
        <v>518</v>
      </c>
      <c r="J6" t="s">
        <v>347</v>
      </c>
      <c r="K6" t="s">
        <v>388</v>
      </c>
    </row>
    <row r="7" spans="1:11" hidden="1" x14ac:dyDescent="0.35">
      <c r="A7" t="s">
        <v>322</v>
      </c>
      <c r="B7" t="s">
        <v>84</v>
      </c>
      <c r="C7" t="s">
        <v>85</v>
      </c>
      <c r="D7" t="s">
        <v>78</v>
      </c>
      <c r="E7">
        <v>2019</v>
      </c>
      <c r="F7" t="s">
        <v>500</v>
      </c>
      <c r="G7" t="s">
        <v>311</v>
      </c>
      <c r="H7">
        <v>69.81</v>
      </c>
      <c r="I7" t="s">
        <v>518</v>
      </c>
      <c r="J7" t="s">
        <v>347</v>
      </c>
      <c r="K7" t="s">
        <v>388</v>
      </c>
    </row>
    <row r="8" spans="1:11" hidden="1" x14ac:dyDescent="0.35">
      <c r="A8" t="s">
        <v>322</v>
      </c>
      <c r="B8" t="s">
        <v>84</v>
      </c>
      <c r="C8" t="s">
        <v>85</v>
      </c>
      <c r="D8" t="s">
        <v>78</v>
      </c>
      <c r="E8">
        <v>2019</v>
      </c>
      <c r="F8" t="s">
        <v>500</v>
      </c>
      <c r="G8" t="s">
        <v>311</v>
      </c>
      <c r="H8">
        <v>7468.09</v>
      </c>
      <c r="I8" t="s">
        <v>518</v>
      </c>
      <c r="J8" t="s">
        <v>347</v>
      </c>
      <c r="K8" t="s">
        <v>388</v>
      </c>
    </row>
    <row r="9" spans="1:11" hidden="1" x14ac:dyDescent="0.35">
      <c r="A9" t="s">
        <v>322</v>
      </c>
      <c r="B9" t="s">
        <v>84</v>
      </c>
      <c r="C9" t="s">
        <v>85</v>
      </c>
      <c r="D9" t="s">
        <v>78</v>
      </c>
      <c r="E9">
        <v>2019</v>
      </c>
      <c r="F9" t="s">
        <v>500</v>
      </c>
      <c r="G9" t="s">
        <v>311</v>
      </c>
      <c r="H9">
        <v>5968.08</v>
      </c>
      <c r="I9" t="s">
        <v>518</v>
      </c>
      <c r="J9" t="s">
        <v>347</v>
      </c>
      <c r="K9" t="s">
        <v>388</v>
      </c>
    </row>
    <row r="10" spans="1:11" hidden="1" x14ac:dyDescent="0.35">
      <c r="A10" t="s">
        <v>322</v>
      </c>
      <c r="B10" t="s">
        <v>84</v>
      </c>
      <c r="C10" t="s">
        <v>85</v>
      </c>
      <c r="D10" t="s">
        <v>78</v>
      </c>
      <c r="E10">
        <v>2019</v>
      </c>
      <c r="F10" t="s">
        <v>500</v>
      </c>
      <c r="G10" t="s">
        <v>311</v>
      </c>
      <c r="H10">
        <v>594.41</v>
      </c>
      <c r="I10" t="s">
        <v>518</v>
      </c>
      <c r="J10" t="s">
        <v>347</v>
      </c>
      <c r="K10" t="s">
        <v>388</v>
      </c>
    </row>
    <row r="11" spans="1:11" hidden="1" x14ac:dyDescent="0.35">
      <c r="A11" t="s">
        <v>322</v>
      </c>
      <c r="B11" t="s">
        <v>84</v>
      </c>
      <c r="C11" t="s">
        <v>85</v>
      </c>
      <c r="D11" t="s">
        <v>78</v>
      </c>
      <c r="E11">
        <v>2019</v>
      </c>
      <c r="F11" t="s">
        <v>71</v>
      </c>
      <c r="G11" t="s">
        <v>310</v>
      </c>
      <c r="H11">
        <v>366.45</v>
      </c>
      <c r="I11" t="s">
        <v>518</v>
      </c>
      <c r="J11" t="s">
        <v>347</v>
      </c>
      <c r="K11" t="s">
        <v>388</v>
      </c>
    </row>
    <row r="12" spans="1:11" hidden="1" x14ac:dyDescent="0.35">
      <c r="A12" t="s">
        <v>322</v>
      </c>
      <c r="B12" t="s">
        <v>84</v>
      </c>
      <c r="C12" t="s">
        <v>85</v>
      </c>
      <c r="D12" t="s">
        <v>78</v>
      </c>
      <c r="E12">
        <v>2019</v>
      </c>
      <c r="F12" t="s">
        <v>71</v>
      </c>
      <c r="G12" t="s">
        <v>310</v>
      </c>
      <c r="H12">
        <v>2.4</v>
      </c>
      <c r="I12" t="s">
        <v>518</v>
      </c>
      <c r="J12" t="s">
        <v>347</v>
      </c>
      <c r="K12" t="s">
        <v>388</v>
      </c>
    </row>
    <row r="13" spans="1:11" hidden="1" x14ac:dyDescent="0.35">
      <c r="A13" t="s">
        <v>322</v>
      </c>
      <c r="B13" t="s">
        <v>84</v>
      </c>
      <c r="C13" t="s">
        <v>85</v>
      </c>
      <c r="D13" t="s">
        <v>78</v>
      </c>
      <c r="E13">
        <v>2019</v>
      </c>
      <c r="F13" t="s">
        <v>71</v>
      </c>
      <c r="G13" t="s">
        <v>310</v>
      </c>
      <c r="H13">
        <v>256.79000000000002</v>
      </c>
      <c r="I13" t="s">
        <v>518</v>
      </c>
      <c r="J13" t="s">
        <v>347</v>
      </c>
      <c r="K13" t="s">
        <v>388</v>
      </c>
    </row>
    <row r="14" spans="1:11" hidden="1" x14ac:dyDescent="0.35">
      <c r="A14" t="s">
        <v>322</v>
      </c>
      <c r="B14" t="s">
        <v>84</v>
      </c>
      <c r="C14" t="s">
        <v>85</v>
      </c>
      <c r="D14" t="s">
        <v>78</v>
      </c>
      <c r="E14">
        <v>2019</v>
      </c>
      <c r="F14" t="s">
        <v>71</v>
      </c>
      <c r="G14" t="s">
        <v>310</v>
      </c>
      <c r="H14">
        <v>205.22</v>
      </c>
      <c r="I14" t="s">
        <v>518</v>
      </c>
      <c r="J14" t="s">
        <v>347</v>
      </c>
      <c r="K14" t="s">
        <v>388</v>
      </c>
    </row>
    <row r="15" spans="1:11" hidden="1" x14ac:dyDescent="0.35">
      <c r="A15" t="s">
        <v>322</v>
      </c>
      <c r="B15" t="s">
        <v>84</v>
      </c>
      <c r="C15" t="s">
        <v>85</v>
      </c>
      <c r="D15" t="s">
        <v>78</v>
      </c>
      <c r="E15">
        <v>2019</v>
      </c>
      <c r="F15" t="s">
        <v>71</v>
      </c>
      <c r="G15" t="s">
        <v>310</v>
      </c>
      <c r="H15">
        <v>20.440000000000001</v>
      </c>
      <c r="I15" t="s">
        <v>518</v>
      </c>
      <c r="J15" t="s">
        <v>347</v>
      </c>
      <c r="K15" t="s">
        <v>388</v>
      </c>
    </row>
    <row r="16" spans="1:11" hidden="1" x14ac:dyDescent="0.35">
      <c r="A16" t="s">
        <v>322</v>
      </c>
      <c r="B16" t="s">
        <v>84</v>
      </c>
      <c r="C16" t="s">
        <v>85</v>
      </c>
      <c r="D16" t="s">
        <v>78</v>
      </c>
      <c r="E16">
        <v>2019</v>
      </c>
      <c r="F16" t="s">
        <v>506</v>
      </c>
      <c r="G16" t="s">
        <v>309</v>
      </c>
      <c r="H16">
        <v>-17150.12</v>
      </c>
      <c r="I16" t="s">
        <v>518</v>
      </c>
      <c r="J16" t="s">
        <v>347</v>
      </c>
      <c r="K16" t="s">
        <v>388</v>
      </c>
    </row>
    <row r="17" spans="1:11" hidden="1" x14ac:dyDescent="0.35">
      <c r="A17" t="s">
        <v>322</v>
      </c>
      <c r="B17" t="s">
        <v>84</v>
      </c>
      <c r="C17" t="s">
        <v>85</v>
      </c>
      <c r="D17" t="s">
        <v>78</v>
      </c>
      <c r="E17">
        <v>2019</v>
      </c>
      <c r="F17" t="s">
        <v>506</v>
      </c>
      <c r="G17" t="s">
        <v>309</v>
      </c>
      <c r="H17">
        <v>-112.35</v>
      </c>
      <c r="I17" t="s">
        <v>518</v>
      </c>
      <c r="J17" t="s">
        <v>347</v>
      </c>
      <c r="K17" t="s">
        <v>388</v>
      </c>
    </row>
    <row r="18" spans="1:11" hidden="1" x14ac:dyDescent="0.35">
      <c r="A18" t="s">
        <v>322</v>
      </c>
      <c r="B18" t="s">
        <v>84</v>
      </c>
      <c r="C18" t="s">
        <v>85</v>
      </c>
      <c r="D18" t="s">
        <v>78</v>
      </c>
      <c r="E18">
        <v>2019</v>
      </c>
      <c r="F18" t="s">
        <v>506</v>
      </c>
      <c r="G18" t="s">
        <v>309</v>
      </c>
      <c r="H18">
        <v>-12017.6</v>
      </c>
      <c r="I18" t="s">
        <v>518</v>
      </c>
      <c r="J18" t="s">
        <v>347</v>
      </c>
      <c r="K18" t="s">
        <v>388</v>
      </c>
    </row>
    <row r="19" spans="1:11" hidden="1" x14ac:dyDescent="0.35">
      <c r="A19" t="s">
        <v>322</v>
      </c>
      <c r="B19" t="s">
        <v>84</v>
      </c>
      <c r="C19" t="s">
        <v>85</v>
      </c>
      <c r="D19" t="s">
        <v>78</v>
      </c>
      <c r="E19">
        <v>2019</v>
      </c>
      <c r="F19" t="s">
        <v>506</v>
      </c>
      <c r="G19" t="s">
        <v>309</v>
      </c>
      <c r="H19">
        <v>-9603.82</v>
      </c>
      <c r="I19" t="s">
        <v>518</v>
      </c>
      <c r="J19" t="s">
        <v>347</v>
      </c>
      <c r="K19" t="s">
        <v>388</v>
      </c>
    </row>
    <row r="20" spans="1:11" hidden="1" x14ac:dyDescent="0.35">
      <c r="A20" t="s">
        <v>322</v>
      </c>
      <c r="B20" t="s">
        <v>84</v>
      </c>
      <c r="C20" t="s">
        <v>85</v>
      </c>
      <c r="D20" t="s">
        <v>78</v>
      </c>
      <c r="E20">
        <v>2019</v>
      </c>
      <c r="F20" t="s">
        <v>506</v>
      </c>
      <c r="G20" t="s">
        <v>309</v>
      </c>
      <c r="H20">
        <v>-956.53</v>
      </c>
      <c r="I20" t="s">
        <v>518</v>
      </c>
      <c r="J20" t="s">
        <v>347</v>
      </c>
      <c r="K20" t="s">
        <v>388</v>
      </c>
    </row>
    <row r="21" spans="1:11" hidden="1" x14ac:dyDescent="0.35">
      <c r="A21" t="s">
        <v>322</v>
      </c>
      <c r="B21" t="s">
        <v>84</v>
      </c>
      <c r="C21" t="s">
        <v>85</v>
      </c>
      <c r="D21" t="s">
        <v>78</v>
      </c>
      <c r="E21">
        <v>2019</v>
      </c>
      <c r="F21" t="s">
        <v>156</v>
      </c>
      <c r="G21" t="s">
        <v>307</v>
      </c>
      <c r="H21">
        <v>1128.8900000000001</v>
      </c>
      <c r="I21" t="s">
        <v>518</v>
      </c>
      <c r="J21" t="s">
        <v>347</v>
      </c>
      <c r="K21" t="s">
        <v>388</v>
      </c>
    </row>
    <row r="22" spans="1:11" hidden="1" x14ac:dyDescent="0.35">
      <c r="A22" t="s">
        <v>322</v>
      </c>
      <c r="B22" t="s">
        <v>84</v>
      </c>
      <c r="C22" t="s">
        <v>85</v>
      </c>
      <c r="D22" t="s">
        <v>78</v>
      </c>
      <c r="E22">
        <v>2019</v>
      </c>
      <c r="F22" t="s">
        <v>156</v>
      </c>
      <c r="G22" t="s">
        <v>307</v>
      </c>
      <c r="H22">
        <v>7.39</v>
      </c>
      <c r="I22" t="s">
        <v>518</v>
      </c>
      <c r="J22" t="s">
        <v>347</v>
      </c>
      <c r="K22" t="s">
        <v>388</v>
      </c>
    </row>
    <row r="23" spans="1:11" hidden="1" x14ac:dyDescent="0.35">
      <c r="A23" t="s">
        <v>322</v>
      </c>
      <c r="B23" t="s">
        <v>84</v>
      </c>
      <c r="C23" t="s">
        <v>85</v>
      </c>
      <c r="D23" t="s">
        <v>78</v>
      </c>
      <c r="E23">
        <v>2019</v>
      </c>
      <c r="F23" t="s">
        <v>156</v>
      </c>
      <c r="G23" t="s">
        <v>307</v>
      </c>
      <c r="H23">
        <v>791.03</v>
      </c>
      <c r="I23" t="s">
        <v>518</v>
      </c>
      <c r="J23" t="s">
        <v>347</v>
      </c>
      <c r="K23" t="s">
        <v>388</v>
      </c>
    </row>
    <row r="24" spans="1:11" hidden="1" x14ac:dyDescent="0.35">
      <c r="A24" t="s">
        <v>322</v>
      </c>
      <c r="B24" t="s">
        <v>84</v>
      </c>
      <c r="C24" t="s">
        <v>85</v>
      </c>
      <c r="D24" t="s">
        <v>78</v>
      </c>
      <c r="E24">
        <v>2019</v>
      </c>
      <c r="F24" t="s">
        <v>156</v>
      </c>
      <c r="G24" t="s">
        <v>307</v>
      </c>
      <c r="H24">
        <v>632.16</v>
      </c>
      <c r="I24" t="s">
        <v>518</v>
      </c>
      <c r="J24" t="s">
        <v>347</v>
      </c>
      <c r="K24" t="s">
        <v>388</v>
      </c>
    </row>
    <row r="25" spans="1:11" hidden="1" x14ac:dyDescent="0.35">
      <c r="A25" t="s">
        <v>322</v>
      </c>
      <c r="B25" t="s">
        <v>84</v>
      </c>
      <c r="C25" t="s">
        <v>85</v>
      </c>
      <c r="D25" t="s">
        <v>78</v>
      </c>
      <c r="E25">
        <v>2019</v>
      </c>
      <c r="F25" t="s">
        <v>156</v>
      </c>
      <c r="G25" t="s">
        <v>307</v>
      </c>
      <c r="H25">
        <v>62.96</v>
      </c>
      <c r="I25" t="s">
        <v>518</v>
      </c>
      <c r="J25" t="s">
        <v>347</v>
      </c>
      <c r="K25" t="s">
        <v>388</v>
      </c>
    </row>
    <row r="26" spans="1:11" hidden="1" x14ac:dyDescent="0.35">
      <c r="A26" t="s">
        <v>322</v>
      </c>
      <c r="B26" t="s">
        <v>84</v>
      </c>
      <c r="C26" t="s">
        <v>85</v>
      </c>
      <c r="D26" t="s">
        <v>78</v>
      </c>
      <c r="E26">
        <v>2019</v>
      </c>
      <c r="F26" t="s">
        <v>502</v>
      </c>
      <c r="G26" t="s">
        <v>68</v>
      </c>
      <c r="H26">
        <v>533.21</v>
      </c>
      <c r="I26" t="s">
        <v>518</v>
      </c>
      <c r="J26" t="s">
        <v>347</v>
      </c>
      <c r="K26" t="s">
        <v>388</v>
      </c>
    </row>
    <row r="27" spans="1:11" hidden="1" x14ac:dyDescent="0.35">
      <c r="A27" t="s">
        <v>322</v>
      </c>
      <c r="B27" t="s">
        <v>84</v>
      </c>
      <c r="C27" t="s">
        <v>85</v>
      </c>
      <c r="D27" t="s">
        <v>78</v>
      </c>
      <c r="E27">
        <v>2019</v>
      </c>
      <c r="F27" t="s">
        <v>502</v>
      </c>
      <c r="G27" t="s">
        <v>68</v>
      </c>
      <c r="H27">
        <v>0.33</v>
      </c>
      <c r="I27" t="s">
        <v>518</v>
      </c>
      <c r="J27" t="s">
        <v>347</v>
      </c>
      <c r="K27" t="s">
        <v>388</v>
      </c>
    </row>
    <row r="28" spans="1:11" hidden="1" x14ac:dyDescent="0.35">
      <c r="A28" t="s">
        <v>322</v>
      </c>
      <c r="B28" t="s">
        <v>84</v>
      </c>
      <c r="C28" t="s">
        <v>85</v>
      </c>
      <c r="D28" t="s">
        <v>78</v>
      </c>
      <c r="E28">
        <v>2019</v>
      </c>
      <c r="F28" t="s">
        <v>502</v>
      </c>
      <c r="G28" t="s">
        <v>68</v>
      </c>
      <c r="H28">
        <v>354.74</v>
      </c>
      <c r="I28" t="s">
        <v>518</v>
      </c>
      <c r="J28" t="s">
        <v>347</v>
      </c>
      <c r="K28" t="s">
        <v>388</v>
      </c>
    </row>
    <row r="29" spans="1:11" hidden="1" x14ac:dyDescent="0.35">
      <c r="A29" t="s">
        <v>322</v>
      </c>
      <c r="B29" t="s">
        <v>84</v>
      </c>
      <c r="C29" t="s">
        <v>85</v>
      </c>
      <c r="D29" t="s">
        <v>78</v>
      </c>
      <c r="E29">
        <v>2019</v>
      </c>
      <c r="F29" t="s">
        <v>502</v>
      </c>
      <c r="G29" t="s">
        <v>68</v>
      </c>
      <c r="H29">
        <v>292.58</v>
      </c>
      <c r="I29" t="s">
        <v>518</v>
      </c>
      <c r="J29" t="s">
        <v>347</v>
      </c>
      <c r="K29" t="s">
        <v>388</v>
      </c>
    </row>
    <row r="30" spans="1:11" hidden="1" x14ac:dyDescent="0.35">
      <c r="A30" t="s">
        <v>322</v>
      </c>
      <c r="B30" t="s">
        <v>84</v>
      </c>
      <c r="C30" t="s">
        <v>85</v>
      </c>
      <c r="D30" t="s">
        <v>78</v>
      </c>
      <c r="E30">
        <v>2019</v>
      </c>
      <c r="F30" t="s">
        <v>502</v>
      </c>
      <c r="G30" t="s">
        <v>68</v>
      </c>
      <c r="H30">
        <v>15.7</v>
      </c>
      <c r="I30" t="s">
        <v>518</v>
      </c>
      <c r="J30" t="s">
        <v>347</v>
      </c>
      <c r="K30" t="s">
        <v>388</v>
      </c>
    </row>
    <row r="31" spans="1:11" hidden="1" x14ac:dyDescent="0.35">
      <c r="A31" t="s">
        <v>318</v>
      </c>
      <c r="B31" t="s">
        <v>84</v>
      </c>
      <c r="C31" t="s">
        <v>85</v>
      </c>
      <c r="D31" t="s">
        <v>78</v>
      </c>
      <c r="E31">
        <v>2019</v>
      </c>
      <c r="F31" t="s">
        <v>500</v>
      </c>
      <c r="G31" t="s">
        <v>311</v>
      </c>
      <c r="H31">
        <v>16.95</v>
      </c>
      <c r="I31" t="s">
        <v>521</v>
      </c>
      <c r="J31" t="s">
        <v>347</v>
      </c>
      <c r="K31" t="s">
        <v>388</v>
      </c>
    </row>
    <row r="32" spans="1:11" hidden="1" x14ac:dyDescent="0.35">
      <c r="A32" t="s">
        <v>318</v>
      </c>
      <c r="B32" t="s">
        <v>84</v>
      </c>
      <c r="C32" t="s">
        <v>85</v>
      </c>
      <c r="D32" t="s">
        <v>78</v>
      </c>
      <c r="E32">
        <v>2019</v>
      </c>
      <c r="F32" t="s">
        <v>500</v>
      </c>
      <c r="G32" t="s">
        <v>311</v>
      </c>
      <c r="H32">
        <v>11.52</v>
      </c>
      <c r="I32" t="s">
        <v>521</v>
      </c>
      <c r="J32" t="s">
        <v>347</v>
      </c>
      <c r="K32" t="s">
        <v>388</v>
      </c>
    </row>
    <row r="33" spans="1:11" hidden="1" x14ac:dyDescent="0.35">
      <c r="A33" t="s">
        <v>318</v>
      </c>
      <c r="B33" t="s">
        <v>84</v>
      </c>
      <c r="C33" t="s">
        <v>85</v>
      </c>
      <c r="D33" t="s">
        <v>78</v>
      </c>
      <c r="E33">
        <v>2019</v>
      </c>
      <c r="F33" t="s">
        <v>500</v>
      </c>
      <c r="G33" t="s">
        <v>311</v>
      </c>
      <c r="H33">
        <v>9.26</v>
      </c>
      <c r="I33" t="s">
        <v>521</v>
      </c>
      <c r="J33" t="s">
        <v>347</v>
      </c>
      <c r="K33" t="s">
        <v>388</v>
      </c>
    </row>
    <row r="34" spans="1:11" hidden="1" x14ac:dyDescent="0.35">
      <c r="A34" t="s">
        <v>318</v>
      </c>
      <c r="B34" t="s">
        <v>84</v>
      </c>
      <c r="C34" t="s">
        <v>85</v>
      </c>
      <c r="D34" t="s">
        <v>78</v>
      </c>
      <c r="E34">
        <v>2019</v>
      </c>
      <c r="F34" t="s">
        <v>71</v>
      </c>
      <c r="G34" t="s">
        <v>310</v>
      </c>
      <c r="H34">
        <v>24.71</v>
      </c>
      <c r="I34" t="s">
        <v>521</v>
      </c>
      <c r="J34" t="s">
        <v>347</v>
      </c>
      <c r="K34" t="s">
        <v>388</v>
      </c>
    </row>
    <row r="35" spans="1:11" hidden="1" x14ac:dyDescent="0.35">
      <c r="A35" t="s">
        <v>318</v>
      </c>
      <c r="B35" t="s">
        <v>84</v>
      </c>
      <c r="C35" t="s">
        <v>85</v>
      </c>
      <c r="D35" t="s">
        <v>78</v>
      </c>
      <c r="E35">
        <v>2019</v>
      </c>
      <c r="F35" t="s">
        <v>71</v>
      </c>
      <c r="G35" t="s">
        <v>310</v>
      </c>
      <c r="H35">
        <v>16.79</v>
      </c>
      <c r="I35" t="s">
        <v>521</v>
      </c>
      <c r="J35" t="s">
        <v>347</v>
      </c>
      <c r="K35" t="s">
        <v>388</v>
      </c>
    </row>
    <row r="36" spans="1:11" hidden="1" x14ac:dyDescent="0.35">
      <c r="A36" t="s">
        <v>318</v>
      </c>
      <c r="B36" t="s">
        <v>84</v>
      </c>
      <c r="C36" t="s">
        <v>85</v>
      </c>
      <c r="D36" t="s">
        <v>78</v>
      </c>
      <c r="E36">
        <v>2019</v>
      </c>
      <c r="F36" t="s">
        <v>71</v>
      </c>
      <c r="G36" t="s">
        <v>310</v>
      </c>
      <c r="H36">
        <v>13.5</v>
      </c>
      <c r="I36" t="s">
        <v>521</v>
      </c>
      <c r="J36" t="s">
        <v>347</v>
      </c>
      <c r="K36" t="s">
        <v>388</v>
      </c>
    </row>
    <row r="37" spans="1:11" hidden="1" x14ac:dyDescent="0.35">
      <c r="A37" t="s">
        <v>318</v>
      </c>
      <c r="B37" t="s">
        <v>84</v>
      </c>
      <c r="C37" t="s">
        <v>85</v>
      </c>
      <c r="D37" t="s">
        <v>78</v>
      </c>
      <c r="E37">
        <v>2019</v>
      </c>
      <c r="F37" t="s">
        <v>506</v>
      </c>
      <c r="G37" t="s">
        <v>309</v>
      </c>
      <c r="H37">
        <v>9487.98</v>
      </c>
      <c r="I37" t="s">
        <v>521</v>
      </c>
      <c r="J37" t="s">
        <v>347</v>
      </c>
      <c r="K37" t="s">
        <v>388</v>
      </c>
    </row>
    <row r="38" spans="1:11" hidden="1" x14ac:dyDescent="0.35">
      <c r="A38" t="s">
        <v>318</v>
      </c>
      <c r="B38" t="s">
        <v>84</v>
      </c>
      <c r="C38" t="s">
        <v>85</v>
      </c>
      <c r="D38" t="s">
        <v>78</v>
      </c>
      <c r="E38">
        <v>2019</v>
      </c>
      <c r="F38" t="s">
        <v>506</v>
      </c>
      <c r="G38" t="s">
        <v>309</v>
      </c>
      <c r="H38">
        <v>6447.73</v>
      </c>
      <c r="I38" t="s">
        <v>521</v>
      </c>
      <c r="J38" t="s">
        <v>347</v>
      </c>
      <c r="K38" t="s">
        <v>388</v>
      </c>
    </row>
    <row r="39" spans="1:11" hidden="1" x14ac:dyDescent="0.35">
      <c r="A39" t="s">
        <v>318</v>
      </c>
      <c r="B39" t="s">
        <v>84</v>
      </c>
      <c r="C39" t="s">
        <v>85</v>
      </c>
      <c r="D39" t="s">
        <v>78</v>
      </c>
      <c r="E39">
        <v>2019</v>
      </c>
      <c r="F39" t="s">
        <v>506</v>
      </c>
      <c r="G39" t="s">
        <v>309</v>
      </c>
      <c r="H39">
        <v>5183.03</v>
      </c>
      <c r="I39" t="s">
        <v>521</v>
      </c>
      <c r="J39" t="s">
        <v>347</v>
      </c>
      <c r="K39" t="s">
        <v>388</v>
      </c>
    </row>
    <row r="40" spans="1:11" hidden="1" x14ac:dyDescent="0.35">
      <c r="A40" t="s">
        <v>318</v>
      </c>
      <c r="B40" t="s">
        <v>84</v>
      </c>
      <c r="C40" t="s">
        <v>85</v>
      </c>
      <c r="D40" t="s">
        <v>78</v>
      </c>
      <c r="E40">
        <v>2019</v>
      </c>
      <c r="F40" t="s">
        <v>156</v>
      </c>
      <c r="G40" t="s">
        <v>307</v>
      </c>
      <c r="H40">
        <v>929.73</v>
      </c>
      <c r="I40" t="s">
        <v>521</v>
      </c>
      <c r="J40" t="s">
        <v>347</v>
      </c>
      <c r="K40" t="s">
        <v>388</v>
      </c>
    </row>
    <row r="41" spans="1:11" hidden="1" x14ac:dyDescent="0.35">
      <c r="A41" t="s">
        <v>318</v>
      </c>
      <c r="B41" t="s">
        <v>84</v>
      </c>
      <c r="C41" t="s">
        <v>85</v>
      </c>
      <c r="D41" t="s">
        <v>78</v>
      </c>
      <c r="E41">
        <v>2019</v>
      </c>
      <c r="F41" t="s">
        <v>156</v>
      </c>
      <c r="G41" t="s">
        <v>307</v>
      </c>
      <c r="H41">
        <v>631.80999999999995</v>
      </c>
      <c r="I41" t="s">
        <v>521</v>
      </c>
      <c r="J41" t="s">
        <v>347</v>
      </c>
      <c r="K41" t="s">
        <v>388</v>
      </c>
    </row>
    <row r="42" spans="1:11" hidden="1" x14ac:dyDescent="0.35">
      <c r="A42" t="s">
        <v>318</v>
      </c>
      <c r="B42" t="s">
        <v>84</v>
      </c>
      <c r="C42" t="s">
        <v>85</v>
      </c>
      <c r="D42" t="s">
        <v>78</v>
      </c>
      <c r="E42">
        <v>2019</v>
      </c>
      <c r="F42" t="s">
        <v>156</v>
      </c>
      <c r="G42" t="s">
        <v>307</v>
      </c>
      <c r="H42">
        <v>507.88</v>
      </c>
      <c r="I42" t="s">
        <v>521</v>
      </c>
      <c r="J42" t="s">
        <v>347</v>
      </c>
      <c r="K42" t="s">
        <v>388</v>
      </c>
    </row>
    <row r="43" spans="1:11" hidden="1" x14ac:dyDescent="0.35">
      <c r="A43" t="s">
        <v>318</v>
      </c>
      <c r="B43" t="s">
        <v>84</v>
      </c>
      <c r="C43" t="s">
        <v>85</v>
      </c>
      <c r="D43" t="s">
        <v>78</v>
      </c>
      <c r="E43">
        <v>2019</v>
      </c>
      <c r="F43" t="s">
        <v>502</v>
      </c>
      <c r="G43" t="s">
        <v>68</v>
      </c>
      <c r="H43">
        <v>-1677.99</v>
      </c>
      <c r="I43" t="s">
        <v>521</v>
      </c>
      <c r="J43" t="s">
        <v>347</v>
      </c>
      <c r="K43" t="s">
        <v>388</v>
      </c>
    </row>
    <row r="44" spans="1:11" hidden="1" x14ac:dyDescent="0.35">
      <c r="A44" t="s">
        <v>318</v>
      </c>
      <c r="B44" t="s">
        <v>84</v>
      </c>
      <c r="C44" t="s">
        <v>85</v>
      </c>
      <c r="D44" t="s">
        <v>78</v>
      </c>
      <c r="E44">
        <v>2019</v>
      </c>
      <c r="F44" t="s">
        <v>502</v>
      </c>
      <c r="G44" t="s">
        <v>68</v>
      </c>
      <c r="H44">
        <v>-1089.93</v>
      </c>
      <c r="I44" t="s">
        <v>521</v>
      </c>
      <c r="J44" t="s">
        <v>347</v>
      </c>
      <c r="K44" t="s">
        <v>388</v>
      </c>
    </row>
    <row r="45" spans="1:11" hidden="1" x14ac:dyDescent="0.35">
      <c r="A45" t="s">
        <v>318</v>
      </c>
      <c r="B45" t="s">
        <v>84</v>
      </c>
      <c r="C45" t="s">
        <v>85</v>
      </c>
      <c r="D45" t="s">
        <v>78</v>
      </c>
      <c r="E45">
        <v>2019</v>
      </c>
      <c r="F45" t="s">
        <v>502</v>
      </c>
      <c r="G45" t="s">
        <v>68</v>
      </c>
      <c r="H45">
        <v>-911.35</v>
      </c>
      <c r="I45" t="s">
        <v>521</v>
      </c>
      <c r="J45" t="s">
        <v>347</v>
      </c>
      <c r="K45" t="s">
        <v>388</v>
      </c>
    </row>
    <row r="46" spans="1:11" hidden="1" x14ac:dyDescent="0.35">
      <c r="A46" t="s">
        <v>318</v>
      </c>
      <c r="B46" t="s">
        <v>84</v>
      </c>
      <c r="C46" t="s">
        <v>85</v>
      </c>
      <c r="D46" t="s">
        <v>78</v>
      </c>
      <c r="E46">
        <v>2019</v>
      </c>
      <c r="F46" t="s">
        <v>502</v>
      </c>
      <c r="G46" t="s">
        <v>68</v>
      </c>
      <c r="H46">
        <v>-47.29</v>
      </c>
      <c r="I46" t="s">
        <v>521</v>
      </c>
      <c r="J46" t="s">
        <v>347</v>
      </c>
      <c r="K46" t="s">
        <v>388</v>
      </c>
    </row>
    <row r="47" spans="1:11" hidden="1" x14ac:dyDescent="0.35">
      <c r="A47" t="s">
        <v>313</v>
      </c>
      <c r="B47" t="s">
        <v>84</v>
      </c>
      <c r="C47" t="s">
        <v>85</v>
      </c>
      <c r="D47" t="s">
        <v>78</v>
      </c>
      <c r="E47">
        <v>2019</v>
      </c>
      <c r="F47" t="s">
        <v>500</v>
      </c>
      <c r="G47" t="s">
        <v>311</v>
      </c>
      <c r="H47">
        <v>-356.23</v>
      </c>
      <c r="I47" t="s">
        <v>520</v>
      </c>
      <c r="J47" t="s">
        <v>347</v>
      </c>
      <c r="K47" t="s">
        <v>388</v>
      </c>
    </row>
    <row r="48" spans="1:11" hidden="1" x14ac:dyDescent="0.35">
      <c r="A48" t="s">
        <v>313</v>
      </c>
      <c r="B48" t="s">
        <v>84</v>
      </c>
      <c r="C48" t="s">
        <v>85</v>
      </c>
      <c r="D48" t="s">
        <v>78</v>
      </c>
      <c r="E48">
        <v>2019</v>
      </c>
      <c r="F48" t="s">
        <v>500</v>
      </c>
      <c r="G48" t="s">
        <v>311</v>
      </c>
      <c r="H48">
        <v>-386.16</v>
      </c>
      <c r="I48" t="s">
        <v>520</v>
      </c>
      <c r="J48" t="s">
        <v>347</v>
      </c>
      <c r="K48" t="s">
        <v>388</v>
      </c>
    </row>
    <row r="49" spans="1:11" hidden="1" x14ac:dyDescent="0.35">
      <c r="A49" t="s">
        <v>313</v>
      </c>
      <c r="B49" t="s">
        <v>84</v>
      </c>
      <c r="C49" t="s">
        <v>85</v>
      </c>
      <c r="D49" t="s">
        <v>78</v>
      </c>
      <c r="E49">
        <v>2019</v>
      </c>
      <c r="F49" t="s">
        <v>500</v>
      </c>
      <c r="G49" t="s">
        <v>311</v>
      </c>
      <c r="H49">
        <v>-79.95</v>
      </c>
      <c r="I49" t="s">
        <v>520</v>
      </c>
      <c r="J49" t="s">
        <v>347</v>
      </c>
      <c r="K49" t="s">
        <v>388</v>
      </c>
    </row>
    <row r="50" spans="1:11" hidden="1" x14ac:dyDescent="0.35">
      <c r="A50" t="s">
        <v>313</v>
      </c>
      <c r="B50" t="s">
        <v>84</v>
      </c>
      <c r="C50" t="s">
        <v>85</v>
      </c>
      <c r="D50" t="s">
        <v>78</v>
      </c>
      <c r="E50">
        <v>2019</v>
      </c>
      <c r="F50" t="s">
        <v>500</v>
      </c>
      <c r="G50" t="s">
        <v>311</v>
      </c>
      <c r="H50">
        <v>120.13</v>
      </c>
      <c r="I50" t="s">
        <v>520</v>
      </c>
      <c r="J50" t="s">
        <v>347</v>
      </c>
      <c r="K50" t="s">
        <v>388</v>
      </c>
    </row>
    <row r="51" spans="1:11" hidden="1" x14ac:dyDescent="0.35">
      <c r="A51" t="s">
        <v>313</v>
      </c>
      <c r="B51" t="s">
        <v>84</v>
      </c>
      <c r="C51" t="s">
        <v>85</v>
      </c>
      <c r="D51" t="s">
        <v>78</v>
      </c>
      <c r="E51">
        <v>2019</v>
      </c>
      <c r="F51" t="s">
        <v>71</v>
      </c>
      <c r="G51" t="s">
        <v>310</v>
      </c>
      <c r="H51">
        <v>698.86</v>
      </c>
      <c r="I51" t="s">
        <v>520</v>
      </c>
      <c r="J51" t="s">
        <v>347</v>
      </c>
      <c r="K51" t="s">
        <v>388</v>
      </c>
    </row>
    <row r="52" spans="1:11" hidden="1" x14ac:dyDescent="0.35">
      <c r="A52" t="s">
        <v>313</v>
      </c>
      <c r="B52" t="s">
        <v>84</v>
      </c>
      <c r="C52" t="s">
        <v>85</v>
      </c>
      <c r="D52" t="s">
        <v>78</v>
      </c>
      <c r="E52">
        <v>2019</v>
      </c>
      <c r="F52" t="s">
        <v>71</v>
      </c>
      <c r="G52" t="s">
        <v>310</v>
      </c>
      <c r="H52">
        <v>757.59</v>
      </c>
      <c r="I52" t="s">
        <v>520</v>
      </c>
      <c r="J52" t="s">
        <v>347</v>
      </c>
      <c r="K52" t="s">
        <v>388</v>
      </c>
    </row>
    <row r="53" spans="1:11" hidden="1" x14ac:dyDescent="0.35">
      <c r="A53" t="s">
        <v>313</v>
      </c>
      <c r="B53" t="s">
        <v>84</v>
      </c>
      <c r="C53" t="s">
        <v>85</v>
      </c>
      <c r="D53" t="s">
        <v>78</v>
      </c>
      <c r="E53">
        <v>2019</v>
      </c>
      <c r="F53" t="s">
        <v>71</v>
      </c>
      <c r="G53" t="s">
        <v>310</v>
      </c>
      <c r="H53">
        <v>156.87</v>
      </c>
      <c r="I53" t="s">
        <v>520</v>
      </c>
      <c r="J53" t="s">
        <v>347</v>
      </c>
      <c r="K53" t="s">
        <v>388</v>
      </c>
    </row>
    <row r="54" spans="1:11" hidden="1" x14ac:dyDescent="0.35">
      <c r="A54" t="s">
        <v>313</v>
      </c>
      <c r="B54" t="s">
        <v>84</v>
      </c>
      <c r="C54" t="s">
        <v>85</v>
      </c>
      <c r="D54" t="s">
        <v>78</v>
      </c>
      <c r="E54">
        <v>2019</v>
      </c>
      <c r="F54" t="s">
        <v>71</v>
      </c>
      <c r="G54" t="s">
        <v>310</v>
      </c>
      <c r="H54">
        <v>-235.68</v>
      </c>
      <c r="I54" t="s">
        <v>520</v>
      </c>
      <c r="J54" t="s">
        <v>347</v>
      </c>
      <c r="K54" t="s">
        <v>388</v>
      </c>
    </row>
    <row r="55" spans="1:11" hidden="1" x14ac:dyDescent="0.35">
      <c r="A55" t="s">
        <v>313</v>
      </c>
      <c r="B55" t="s">
        <v>84</v>
      </c>
      <c r="C55" t="s">
        <v>85</v>
      </c>
      <c r="D55" t="s">
        <v>78</v>
      </c>
      <c r="E55">
        <v>2019</v>
      </c>
      <c r="F55" t="s">
        <v>506</v>
      </c>
      <c r="G55" t="s">
        <v>309</v>
      </c>
      <c r="H55">
        <v>8826.76</v>
      </c>
      <c r="I55" t="s">
        <v>520</v>
      </c>
      <c r="J55" t="s">
        <v>347</v>
      </c>
      <c r="K55" t="s">
        <v>388</v>
      </c>
    </row>
    <row r="56" spans="1:11" hidden="1" x14ac:dyDescent="0.35">
      <c r="A56" t="s">
        <v>313</v>
      </c>
      <c r="B56" t="s">
        <v>84</v>
      </c>
      <c r="C56" t="s">
        <v>85</v>
      </c>
      <c r="D56" t="s">
        <v>78</v>
      </c>
      <c r="E56">
        <v>2019</v>
      </c>
      <c r="F56" t="s">
        <v>506</v>
      </c>
      <c r="G56" t="s">
        <v>309</v>
      </c>
      <c r="H56">
        <v>9568.6</v>
      </c>
      <c r="I56" t="s">
        <v>520</v>
      </c>
      <c r="J56" t="s">
        <v>347</v>
      </c>
      <c r="K56" t="s">
        <v>388</v>
      </c>
    </row>
    <row r="57" spans="1:11" hidden="1" x14ac:dyDescent="0.35">
      <c r="A57" t="s">
        <v>313</v>
      </c>
      <c r="B57" t="s">
        <v>84</v>
      </c>
      <c r="C57" t="s">
        <v>85</v>
      </c>
      <c r="D57" t="s">
        <v>78</v>
      </c>
      <c r="E57">
        <v>2019</v>
      </c>
      <c r="F57" t="s">
        <v>506</v>
      </c>
      <c r="G57" t="s">
        <v>309</v>
      </c>
      <c r="H57">
        <v>1981.33</v>
      </c>
      <c r="I57" t="s">
        <v>520</v>
      </c>
      <c r="J57" t="s">
        <v>347</v>
      </c>
      <c r="K57" t="s">
        <v>388</v>
      </c>
    </row>
    <row r="58" spans="1:11" hidden="1" x14ac:dyDescent="0.35">
      <c r="A58" t="s">
        <v>313</v>
      </c>
      <c r="B58" t="s">
        <v>84</v>
      </c>
      <c r="C58" t="s">
        <v>85</v>
      </c>
      <c r="D58" t="s">
        <v>78</v>
      </c>
      <c r="E58">
        <v>2019</v>
      </c>
      <c r="F58" t="s">
        <v>506</v>
      </c>
      <c r="G58" t="s">
        <v>309</v>
      </c>
      <c r="H58">
        <v>-2976.69</v>
      </c>
      <c r="I58" t="s">
        <v>520</v>
      </c>
      <c r="J58" t="s">
        <v>347</v>
      </c>
      <c r="K58" t="s">
        <v>388</v>
      </c>
    </row>
    <row r="59" spans="1:11" hidden="1" x14ac:dyDescent="0.35">
      <c r="A59" t="s">
        <v>313</v>
      </c>
      <c r="B59" t="s">
        <v>84</v>
      </c>
      <c r="C59" t="s">
        <v>85</v>
      </c>
      <c r="D59" t="s">
        <v>78</v>
      </c>
      <c r="E59">
        <v>2019</v>
      </c>
      <c r="F59" t="s">
        <v>156</v>
      </c>
      <c r="G59" t="s">
        <v>307</v>
      </c>
      <c r="H59">
        <v>1514.53</v>
      </c>
      <c r="I59" t="s">
        <v>520</v>
      </c>
      <c r="J59" t="s">
        <v>347</v>
      </c>
      <c r="K59" t="s">
        <v>388</v>
      </c>
    </row>
    <row r="60" spans="1:11" hidden="1" x14ac:dyDescent="0.35">
      <c r="A60" t="s">
        <v>313</v>
      </c>
      <c r="B60" t="s">
        <v>84</v>
      </c>
      <c r="C60" t="s">
        <v>85</v>
      </c>
      <c r="D60" t="s">
        <v>78</v>
      </c>
      <c r="E60">
        <v>2019</v>
      </c>
      <c r="F60" t="s">
        <v>156</v>
      </c>
      <c r="G60" t="s">
        <v>307</v>
      </c>
      <c r="H60">
        <v>1641.79</v>
      </c>
      <c r="I60" t="s">
        <v>520</v>
      </c>
      <c r="J60" t="s">
        <v>347</v>
      </c>
      <c r="K60" t="s">
        <v>388</v>
      </c>
    </row>
    <row r="61" spans="1:11" hidden="1" x14ac:dyDescent="0.35">
      <c r="A61" t="s">
        <v>313</v>
      </c>
      <c r="B61" t="s">
        <v>84</v>
      </c>
      <c r="C61" t="s">
        <v>85</v>
      </c>
      <c r="D61" t="s">
        <v>78</v>
      </c>
      <c r="E61">
        <v>2019</v>
      </c>
      <c r="F61" t="s">
        <v>156</v>
      </c>
      <c r="G61" t="s">
        <v>307</v>
      </c>
      <c r="H61">
        <v>339.96</v>
      </c>
      <c r="I61" t="s">
        <v>520</v>
      </c>
      <c r="J61" t="s">
        <v>347</v>
      </c>
      <c r="K61" t="s">
        <v>388</v>
      </c>
    </row>
    <row r="62" spans="1:11" hidden="1" x14ac:dyDescent="0.35">
      <c r="A62" t="s">
        <v>313</v>
      </c>
      <c r="B62" t="s">
        <v>84</v>
      </c>
      <c r="C62" t="s">
        <v>85</v>
      </c>
      <c r="D62" t="s">
        <v>78</v>
      </c>
      <c r="E62">
        <v>2019</v>
      </c>
      <c r="F62" t="s">
        <v>156</v>
      </c>
      <c r="G62" t="s">
        <v>307</v>
      </c>
      <c r="H62">
        <v>-510.75</v>
      </c>
      <c r="I62" t="s">
        <v>520</v>
      </c>
      <c r="J62" t="s">
        <v>347</v>
      </c>
      <c r="K62" t="s">
        <v>388</v>
      </c>
    </row>
    <row r="63" spans="1:11" hidden="1" x14ac:dyDescent="0.35">
      <c r="A63" t="s">
        <v>313</v>
      </c>
      <c r="B63" t="s">
        <v>84</v>
      </c>
      <c r="C63" t="s">
        <v>85</v>
      </c>
      <c r="D63" t="s">
        <v>78</v>
      </c>
      <c r="E63">
        <v>2019</v>
      </c>
      <c r="F63" t="s">
        <v>502</v>
      </c>
      <c r="G63" t="s">
        <v>68</v>
      </c>
      <c r="H63">
        <v>1805.61</v>
      </c>
      <c r="I63" t="s">
        <v>520</v>
      </c>
      <c r="J63" t="s">
        <v>347</v>
      </c>
      <c r="K63" t="s">
        <v>388</v>
      </c>
    </row>
    <row r="64" spans="1:11" hidden="1" x14ac:dyDescent="0.35">
      <c r="A64" t="s">
        <v>313</v>
      </c>
      <c r="B64" t="s">
        <v>84</v>
      </c>
      <c r="C64" t="s">
        <v>85</v>
      </c>
      <c r="D64" t="s">
        <v>78</v>
      </c>
      <c r="E64">
        <v>2019</v>
      </c>
      <c r="F64" t="s">
        <v>502</v>
      </c>
      <c r="G64" t="s">
        <v>68</v>
      </c>
      <c r="H64">
        <v>1183.42</v>
      </c>
      <c r="I64" t="s">
        <v>520</v>
      </c>
      <c r="J64" t="s">
        <v>347</v>
      </c>
      <c r="K64" t="s">
        <v>388</v>
      </c>
    </row>
    <row r="65" spans="1:11" hidden="1" x14ac:dyDescent="0.35">
      <c r="A65" t="s">
        <v>313</v>
      </c>
      <c r="B65" t="s">
        <v>84</v>
      </c>
      <c r="C65" t="s">
        <v>85</v>
      </c>
      <c r="D65" t="s">
        <v>78</v>
      </c>
      <c r="E65">
        <v>2019</v>
      </c>
      <c r="F65" t="s">
        <v>502</v>
      </c>
      <c r="G65" t="s">
        <v>68</v>
      </c>
      <c r="H65">
        <v>968.65</v>
      </c>
      <c r="I65" t="s">
        <v>520</v>
      </c>
      <c r="J65" t="s">
        <v>347</v>
      </c>
      <c r="K65" t="s">
        <v>388</v>
      </c>
    </row>
    <row r="66" spans="1:11" hidden="1" x14ac:dyDescent="0.35">
      <c r="A66" t="s">
        <v>313</v>
      </c>
      <c r="B66" t="s">
        <v>84</v>
      </c>
      <c r="C66" t="s">
        <v>85</v>
      </c>
      <c r="D66" t="s">
        <v>78</v>
      </c>
      <c r="E66">
        <v>2019</v>
      </c>
      <c r="F66" t="s">
        <v>502</v>
      </c>
      <c r="G66" t="s">
        <v>68</v>
      </c>
      <c r="H66">
        <v>42.32</v>
      </c>
      <c r="I66" t="s">
        <v>520</v>
      </c>
      <c r="J66" t="s">
        <v>347</v>
      </c>
      <c r="K66" t="s">
        <v>388</v>
      </c>
    </row>
    <row r="67" spans="1:11" hidden="1" x14ac:dyDescent="0.35">
      <c r="A67" t="s">
        <v>83</v>
      </c>
      <c r="B67" t="s">
        <v>84</v>
      </c>
      <c r="C67" t="s">
        <v>85</v>
      </c>
      <c r="D67" t="s">
        <v>78</v>
      </c>
      <c r="E67">
        <v>2019</v>
      </c>
      <c r="F67" t="s">
        <v>500</v>
      </c>
      <c r="G67" t="s">
        <v>311</v>
      </c>
      <c r="H67">
        <v>352.24</v>
      </c>
      <c r="I67" t="s">
        <v>519</v>
      </c>
      <c r="J67" t="s">
        <v>347</v>
      </c>
      <c r="K67" t="s">
        <v>388</v>
      </c>
    </row>
    <row r="68" spans="1:11" hidden="1" x14ac:dyDescent="0.35">
      <c r="A68" t="s">
        <v>83</v>
      </c>
      <c r="B68" t="s">
        <v>84</v>
      </c>
      <c r="C68" t="s">
        <v>85</v>
      </c>
      <c r="D68" t="s">
        <v>78</v>
      </c>
      <c r="E68">
        <v>2019</v>
      </c>
      <c r="F68" t="s">
        <v>500</v>
      </c>
      <c r="G68" t="s">
        <v>311</v>
      </c>
      <c r="H68">
        <v>234.18</v>
      </c>
      <c r="I68" t="s">
        <v>519</v>
      </c>
      <c r="J68" t="s">
        <v>347</v>
      </c>
      <c r="K68" t="s">
        <v>388</v>
      </c>
    </row>
    <row r="69" spans="1:11" hidden="1" x14ac:dyDescent="0.35">
      <c r="A69" t="s">
        <v>83</v>
      </c>
      <c r="B69" t="s">
        <v>84</v>
      </c>
      <c r="C69" t="s">
        <v>85</v>
      </c>
      <c r="D69" t="s">
        <v>78</v>
      </c>
      <c r="E69">
        <v>2019</v>
      </c>
      <c r="F69" t="s">
        <v>500</v>
      </c>
      <c r="G69" t="s">
        <v>311</v>
      </c>
      <c r="H69">
        <v>188.74</v>
      </c>
      <c r="I69" t="s">
        <v>519</v>
      </c>
      <c r="J69" t="s">
        <v>347</v>
      </c>
      <c r="K69" t="s">
        <v>388</v>
      </c>
    </row>
    <row r="70" spans="1:11" hidden="1" x14ac:dyDescent="0.35">
      <c r="A70" t="s">
        <v>83</v>
      </c>
      <c r="B70" t="s">
        <v>84</v>
      </c>
      <c r="C70" t="s">
        <v>85</v>
      </c>
      <c r="D70" t="s">
        <v>78</v>
      </c>
      <c r="E70">
        <v>2019</v>
      </c>
      <c r="F70" t="s">
        <v>500</v>
      </c>
      <c r="G70" t="s">
        <v>311</v>
      </c>
      <c r="H70">
        <v>6.65</v>
      </c>
      <c r="I70" t="s">
        <v>519</v>
      </c>
      <c r="J70" t="s">
        <v>347</v>
      </c>
      <c r="K70" t="s">
        <v>388</v>
      </c>
    </row>
    <row r="71" spans="1:11" hidden="1" x14ac:dyDescent="0.35">
      <c r="A71" t="s">
        <v>83</v>
      </c>
      <c r="B71" t="s">
        <v>84</v>
      </c>
      <c r="C71" t="s">
        <v>85</v>
      </c>
      <c r="D71" t="s">
        <v>78</v>
      </c>
      <c r="E71">
        <v>2019</v>
      </c>
      <c r="F71" t="s">
        <v>506</v>
      </c>
      <c r="G71" t="s">
        <v>309</v>
      </c>
      <c r="H71">
        <v>8177.7</v>
      </c>
      <c r="I71" t="s">
        <v>519</v>
      </c>
      <c r="J71" t="s">
        <v>347</v>
      </c>
      <c r="K71" t="s">
        <v>388</v>
      </c>
    </row>
    <row r="72" spans="1:11" hidden="1" x14ac:dyDescent="0.35">
      <c r="A72" t="s">
        <v>83</v>
      </c>
      <c r="B72" t="s">
        <v>84</v>
      </c>
      <c r="C72" t="s">
        <v>85</v>
      </c>
      <c r="D72" t="s">
        <v>78</v>
      </c>
      <c r="E72">
        <v>2019</v>
      </c>
      <c r="F72" t="s">
        <v>506</v>
      </c>
      <c r="G72" t="s">
        <v>309</v>
      </c>
      <c r="H72">
        <v>5436.38</v>
      </c>
      <c r="I72" t="s">
        <v>519</v>
      </c>
      <c r="J72" t="s">
        <v>347</v>
      </c>
      <c r="K72" t="s">
        <v>388</v>
      </c>
    </row>
    <row r="73" spans="1:11" hidden="1" x14ac:dyDescent="0.35">
      <c r="A73" t="s">
        <v>83</v>
      </c>
      <c r="B73" t="s">
        <v>84</v>
      </c>
      <c r="C73" t="s">
        <v>85</v>
      </c>
      <c r="D73" t="s">
        <v>78</v>
      </c>
      <c r="E73">
        <v>2019</v>
      </c>
      <c r="F73" t="s">
        <v>506</v>
      </c>
      <c r="G73" t="s">
        <v>309</v>
      </c>
      <c r="H73">
        <v>4381.62</v>
      </c>
      <c r="I73" t="s">
        <v>519</v>
      </c>
      <c r="J73" t="s">
        <v>347</v>
      </c>
      <c r="K73" t="s">
        <v>388</v>
      </c>
    </row>
    <row r="74" spans="1:11" hidden="1" x14ac:dyDescent="0.35">
      <c r="A74" t="s">
        <v>83</v>
      </c>
      <c r="B74" t="s">
        <v>84</v>
      </c>
      <c r="C74" t="s">
        <v>85</v>
      </c>
      <c r="D74" t="s">
        <v>78</v>
      </c>
      <c r="E74">
        <v>2019</v>
      </c>
      <c r="F74" t="s">
        <v>506</v>
      </c>
      <c r="G74" t="s">
        <v>309</v>
      </c>
      <c r="H74">
        <v>154.30000000000001</v>
      </c>
      <c r="I74" t="s">
        <v>519</v>
      </c>
      <c r="J74" t="s">
        <v>347</v>
      </c>
      <c r="K74" t="s">
        <v>388</v>
      </c>
    </row>
    <row r="75" spans="1:11" hidden="1" x14ac:dyDescent="0.35">
      <c r="A75" t="s">
        <v>83</v>
      </c>
      <c r="B75" t="s">
        <v>84</v>
      </c>
      <c r="C75" t="s">
        <v>85</v>
      </c>
      <c r="D75" t="s">
        <v>78</v>
      </c>
      <c r="E75">
        <v>2019</v>
      </c>
      <c r="F75" t="s">
        <v>156</v>
      </c>
      <c r="G75" t="s">
        <v>307</v>
      </c>
      <c r="H75">
        <v>856.33</v>
      </c>
      <c r="I75" t="s">
        <v>519</v>
      </c>
      <c r="J75" t="s">
        <v>347</v>
      </c>
      <c r="K75" t="s">
        <v>388</v>
      </c>
    </row>
    <row r="76" spans="1:11" hidden="1" x14ac:dyDescent="0.35">
      <c r="A76" t="s">
        <v>83</v>
      </c>
      <c r="B76" t="s">
        <v>84</v>
      </c>
      <c r="C76" t="s">
        <v>85</v>
      </c>
      <c r="D76" t="s">
        <v>78</v>
      </c>
      <c r="E76">
        <v>2019</v>
      </c>
      <c r="F76" t="s">
        <v>156</v>
      </c>
      <c r="G76" t="s">
        <v>307</v>
      </c>
      <c r="H76">
        <v>569.28</v>
      </c>
      <c r="I76" t="s">
        <v>519</v>
      </c>
      <c r="J76" t="s">
        <v>347</v>
      </c>
      <c r="K76" t="s">
        <v>388</v>
      </c>
    </row>
    <row r="77" spans="1:11" hidden="1" x14ac:dyDescent="0.35">
      <c r="A77" t="s">
        <v>83</v>
      </c>
      <c r="B77" t="s">
        <v>84</v>
      </c>
      <c r="C77" t="s">
        <v>85</v>
      </c>
      <c r="D77" t="s">
        <v>78</v>
      </c>
      <c r="E77">
        <v>2019</v>
      </c>
      <c r="F77" t="s">
        <v>156</v>
      </c>
      <c r="G77" t="s">
        <v>307</v>
      </c>
      <c r="H77">
        <v>458.83</v>
      </c>
      <c r="I77" t="s">
        <v>519</v>
      </c>
      <c r="J77" t="s">
        <v>347</v>
      </c>
      <c r="K77" t="s">
        <v>388</v>
      </c>
    </row>
    <row r="78" spans="1:11" hidden="1" x14ac:dyDescent="0.35">
      <c r="A78" t="s">
        <v>83</v>
      </c>
      <c r="B78" t="s">
        <v>84</v>
      </c>
      <c r="C78" t="s">
        <v>85</v>
      </c>
      <c r="D78" t="s">
        <v>78</v>
      </c>
      <c r="E78">
        <v>2019</v>
      </c>
      <c r="F78" t="s">
        <v>156</v>
      </c>
      <c r="G78" t="s">
        <v>307</v>
      </c>
      <c r="H78">
        <v>16.16</v>
      </c>
      <c r="I78" t="s">
        <v>519</v>
      </c>
      <c r="J78" t="s">
        <v>347</v>
      </c>
      <c r="K78" t="s">
        <v>388</v>
      </c>
    </row>
    <row r="79" spans="1:11" hidden="1" x14ac:dyDescent="0.35">
      <c r="A79" t="s">
        <v>83</v>
      </c>
      <c r="B79" t="s">
        <v>84</v>
      </c>
      <c r="C79" t="s">
        <v>85</v>
      </c>
      <c r="D79" t="s">
        <v>78</v>
      </c>
      <c r="E79">
        <v>2019</v>
      </c>
      <c r="F79" t="s">
        <v>502</v>
      </c>
      <c r="G79" t="s">
        <v>68</v>
      </c>
      <c r="H79">
        <v>454.81</v>
      </c>
      <c r="I79" t="s">
        <v>519</v>
      </c>
      <c r="J79" t="s">
        <v>347</v>
      </c>
      <c r="K79" t="s">
        <v>388</v>
      </c>
    </row>
    <row r="80" spans="1:11" hidden="1" x14ac:dyDescent="0.35">
      <c r="A80" t="s">
        <v>83</v>
      </c>
      <c r="B80" t="s">
        <v>84</v>
      </c>
      <c r="C80" t="s">
        <v>85</v>
      </c>
      <c r="D80" t="s">
        <v>78</v>
      </c>
      <c r="E80">
        <v>2019</v>
      </c>
      <c r="F80" t="s">
        <v>502</v>
      </c>
      <c r="G80" t="s">
        <v>68</v>
      </c>
      <c r="H80">
        <v>290.67</v>
      </c>
      <c r="I80" t="s">
        <v>519</v>
      </c>
      <c r="J80" t="s">
        <v>347</v>
      </c>
      <c r="K80" t="s">
        <v>388</v>
      </c>
    </row>
    <row r="81" spans="1:11" hidden="1" x14ac:dyDescent="0.35">
      <c r="A81" t="s">
        <v>83</v>
      </c>
      <c r="B81" t="s">
        <v>84</v>
      </c>
      <c r="C81" t="s">
        <v>85</v>
      </c>
      <c r="D81" t="s">
        <v>78</v>
      </c>
      <c r="E81">
        <v>2019</v>
      </c>
      <c r="F81" t="s">
        <v>502</v>
      </c>
      <c r="G81" t="s">
        <v>68</v>
      </c>
      <c r="H81">
        <v>238.42</v>
      </c>
      <c r="I81" t="s">
        <v>519</v>
      </c>
      <c r="J81" t="s">
        <v>347</v>
      </c>
      <c r="K81" t="s">
        <v>388</v>
      </c>
    </row>
    <row r="82" spans="1:11" hidden="1" x14ac:dyDescent="0.35">
      <c r="A82" t="s">
        <v>83</v>
      </c>
      <c r="B82" t="s">
        <v>84</v>
      </c>
      <c r="C82" t="s">
        <v>85</v>
      </c>
      <c r="D82" t="s">
        <v>78</v>
      </c>
      <c r="E82">
        <v>2019</v>
      </c>
      <c r="F82" t="s">
        <v>502</v>
      </c>
      <c r="G82" t="s">
        <v>68</v>
      </c>
      <c r="H82">
        <v>16.100000000000001</v>
      </c>
      <c r="I82" t="s">
        <v>519</v>
      </c>
      <c r="J82" t="s">
        <v>347</v>
      </c>
      <c r="K82" t="s">
        <v>388</v>
      </c>
    </row>
    <row r="83" spans="1:11" x14ac:dyDescent="0.35">
      <c r="A83" t="s">
        <v>83</v>
      </c>
      <c r="B83" t="s">
        <v>304</v>
      </c>
      <c r="C83" t="s">
        <v>87</v>
      </c>
      <c r="D83" t="s">
        <v>78</v>
      </c>
      <c r="E83">
        <v>2019</v>
      </c>
      <c r="F83" t="s">
        <v>506</v>
      </c>
      <c r="G83" t="s">
        <v>309</v>
      </c>
      <c r="H83">
        <v>392094.64</v>
      </c>
      <c r="I83" t="s">
        <v>519</v>
      </c>
      <c r="J83" t="s">
        <v>14</v>
      </c>
      <c r="K83" t="s">
        <v>387</v>
      </c>
    </row>
    <row r="84" spans="1:11" x14ac:dyDescent="0.35">
      <c r="A84" t="s">
        <v>83</v>
      </c>
      <c r="B84" t="s">
        <v>304</v>
      </c>
      <c r="C84" t="s">
        <v>87</v>
      </c>
      <c r="D84" t="s">
        <v>78</v>
      </c>
      <c r="E84">
        <v>2019</v>
      </c>
      <c r="F84" t="s">
        <v>506</v>
      </c>
      <c r="G84" t="s">
        <v>309</v>
      </c>
      <c r="H84">
        <v>97028.68</v>
      </c>
      <c r="I84" t="s">
        <v>519</v>
      </c>
      <c r="J84" t="s">
        <v>347</v>
      </c>
      <c r="K84" t="s">
        <v>387</v>
      </c>
    </row>
    <row r="85" spans="1:11" x14ac:dyDescent="0.35">
      <c r="A85" t="s">
        <v>83</v>
      </c>
      <c r="B85" t="s">
        <v>304</v>
      </c>
      <c r="C85" t="s">
        <v>87</v>
      </c>
      <c r="D85" t="s">
        <v>78</v>
      </c>
      <c r="E85">
        <v>2019</v>
      </c>
      <c r="F85" t="s">
        <v>506</v>
      </c>
      <c r="G85" t="s">
        <v>309</v>
      </c>
      <c r="H85">
        <v>5911.95</v>
      </c>
      <c r="I85" t="s">
        <v>519</v>
      </c>
      <c r="J85" t="s">
        <v>14</v>
      </c>
      <c r="K85" t="s">
        <v>387</v>
      </c>
    </row>
    <row r="86" spans="1:11" x14ac:dyDescent="0.35">
      <c r="A86" t="s">
        <v>83</v>
      </c>
      <c r="B86" t="s">
        <v>304</v>
      </c>
      <c r="C86" t="s">
        <v>87</v>
      </c>
      <c r="D86" t="s">
        <v>78</v>
      </c>
      <c r="E86">
        <v>2019</v>
      </c>
      <c r="F86" t="s">
        <v>506</v>
      </c>
      <c r="G86" t="s">
        <v>309</v>
      </c>
      <c r="H86">
        <v>1462.99</v>
      </c>
      <c r="I86" t="s">
        <v>519</v>
      </c>
      <c r="J86" t="s">
        <v>347</v>
      </c>
      <c r="K86" t="s">
        <v>387</v>
      </c>
    </row>
    <row r="87" spans="1:11" x14ac:dyDescent="0.35">
      <c r="A87" t="s">
        <v>83</v>
      </c>
      <c r="B87" t="s">
        <v>304</v>
      </c>
      <c r="C87" t="s">
        <v>87</v>
      </c>
      <c r="D87" t="s">
        <v>78</v>
      </c>
      <c r="E87">
        <v>2019</v>
      </c>
      <c r="F87" t="s">
        <v>506</v>
      </c>
      <c r="G87" t="s">
        <v>309</v>
      </c>
      <c r="H87">
        <v>1207.74</v>
      </c>
      <c r="I87" t="s">
        <v>519</v>
      </c>
      <c r="J87" t="s">
        <v>14</v>
      </c>
      <c r="K87" t="s">
        <v>387</v>
      </c>
    </row>
    <row r="88" spans="1:11" x14ac:dyDescent="0.35">
      <c r="A88" t="s">
        <v>83</v>
      </c>
      <c r="B88" t="s">
        <v>304</v>
      </c>
      <c r="C88" t="s">
        <v>87</v>
      </c>
      <c r="D88" t="s">
        <v>78</v>
      </c>
      <c r="E88">
        <v>2019</v>
      </c>
      <c r="F88" t="s">
        <v>506</v>
      </c>
      <c r="G88" t="s">
        <v>309</v>
      </c>
      <c r="H88">
        <v>298.87</v>
      </c>
      <c r="I88" t="s">
        <v>519</v>
      </c>
      <c r="J88" t="s">
        <v>347</v>
      </c>
      <c r="K88" t="s">
        <v>387</v>
      </c>
    </row>
    <row r="89" spans="1:11" x14ac:dyDescent="0.35">
      <c r="A89" t="s">
        <v>83</v>
      </c>
      <c r="B89" t="s">
        <v>304</v>
      </c>
      <c r="C89" t="s">
        <v>87</v>
      </c>
      <c r="D89" t="s">
        <v>78</v>
      </c>
      <c r="E89">
        <v>2019</v>
      </c>
      <c r="F89" t="s">
        <v>506</v>
      </c>
      <c r="G89" t="s">
        <v>309</v>
      </c>
      <c r="H89">
        <v>3224.9</v>
      </c>
      <c r="I89" t="s">
        <v>519</v>
      </c>
      <c r="J89" t="s">
        <v>14</v>
      </c>
      <c r="K89" t="s">
        <v>387</v>
      </c>
    </row>
    <row r="90" spans="1:11" x14ac:dyDescent="0.35">
      <c r="A90" t="s">
        <v>83</v>
      </c>
      <c r="B90" t="s">
        <v>304</v>
      </c>
      <c r="C90" t="s">
        <v>87</v>
      </c>
      <c r="D90" t="s">
        <v>78</v>
      </c>
      <c r="E90">
        <v>2019</v>
      </c>
      <c r="F90" t="s">
        <v>506</v>
      </c>
      <c r="G90" t="s">
        <v>309</v>
      </c>
      <c r="H90">
        <v>798.03</v>
      </c>
      <c r="I90" t="s">
        <v>519</v>
      </c>
      <c r="J90" t="s">
        <v>347</v>
      </c>
      <c r="K90" t="s">
        <v>387</v>
      </c>
    </row>
    <row r="91" spans="1:11" x14ac:dyDescent="0.35">
      <c r="A91" t="s">
        <v>83</v>
      </c>
      <c r="B91" t="s">
        <v>304</v>
      </c>
      <c r="C91" t="s">
        <v>87</v>
      </c>
      <c r="D91" t="s">
        <v>78</v>
      </c>
      <c r="E91">
        <v>2019</v>
      </c>
      <c r="F91" t="s">
        <v>506</v>
      </c>
      <c r="G91" t="s">
        <v>309</v>
      </c>
      <c r="H91">
        <v>180305.37</v>
      </c>
      <c r="I91" t="s">
        <v>519</v>
      </c>
      <c r="J91" t="s">
        <v>14</v>
      </c>
      <c r="K91" t="s">
        <v>387</v>
      </c>
    </row>
    <row r="92" spans="1:11" x14ac:dyDescent="0.35">
      <c r="A92" t="s">
        <v>83</v>
      </c>
      <c r="B92" t="s">
        <v>304</v>
      </c>
      <c r="C92" t="s">
        <v>87</v>
      </c>
      <c r="D92" t="s">
        <v>78</v>
      </c>
      <c r="E92">
        <v>2019</v>
      </c>
      <c r="F92" t="s">
        <v>506</v>
      </c>
      <c r="G92" t="s">
        <v>309</v>
      </c>
      <c r="H92">
        <v>44618.79</v>
      </c>
      <c r="I92" t="s">
        <v>519</v>
      </c>
      <c r="J92" t="s">
        <v>347</v>
      </c>
      <c r="K92" t="s">
        <v>387</v>
      </c>
    </row>
    <row r="93" spans="1:11" x14ac:dyDescent="0.35">
      <c r="A93" t="s">
        <v>83</v>
      </c>
      <c r="B93" t="s">
        <v>304</v>
      </c>
      <c r="C93" t="s">
        <v>87</v>
      </c>
      <c r="D93" t="s">
        <v>78</v>
      </c>
      <c r="E93">
        <v>2019</v>
      </c>
      <c r="F93" t="s">
        <v>506</v>
      </c>
      <c r="G93" t="s">
        <v>309</v>
      </c>
      <c r="H93">
        <v>19675.8</v>
      </c>
      <c r="I93" t="s">
        <v>519</v>
      </c>
      <c r="J93" t="s">
        <v>14</v>
      </c>
      <c r="K93" t="s">
        <v>387</v>
      </c>
    </row>
    <row r="94" spans="1:11" x14ac:dyDescent="0.35">
      <c r="A94" t="s">
        <v>83</v>
      </c>
      <c r="B94" t="s">
        <v>304</v>
      </c>
      <c r="C94" t="s">
        <v>87</v>
      </c>
      <c r="D94" t="s">
        <v>78</v>
      </c>
      <c r="E94">
        <v>2019</v>
      </c>
      <c r="F94" t="s">
        <v>506</v>
      </c>
      <c r="G94" t="s">
        <v>309</v>
      </c>
      <c r="H94">
        <v>4869.01</v>
      </c>
      <c r="I94" t="s">
        <v>519</v>
      </c>
      <c r="J94" t="s">
        <v>347</v>
      </c>
      <c r="K94" t="s">
        <v>387</v>
      </c>
    </row>
    <row r="95" spans="1:11" x14ac:dyDescent="0.35">
      <c r="A95" t="s">
        <v>83</v>
      </c>
      <c r="B95" t="s">
        <v>304</v>
      </c>
      <c r="C95" t="s">
        <v>87</v>
      </c>
      <c r="D95" t="s">
        <v>78</v>
      </c>
      <c r="E95">
        <v>2019</v>
      </c>
      <c r="F95" t="s">
        <v>500</v>
      </c>
      <c r="G95" t="s">
        <v>311</v>
      </c>
      <c r="H95">
        <v>75153.52</v>
      </c>
      <c r="I95" t="s">
        <v>519</v>
      </c>
      <c r="J95" t="s">
        <v>14</v>
      </c>
      <c r="K95" t="s">
        <v>387</v>
      </c>
    </row>
    <row r="96" spans="1:11" x14ac:dyDescent="0.35">
      <c r="A96" t="s">
        <v>83</v>
      </c>
      <c r="B96" t="s">
        <v>304</v>
      </c>
      <c r="C96" t="s">
        <v>87</v>
      </c>
      <c r="D96" t="s">
        <v>78</v>
      </c>
      <c r="E96">
        <v>2019</v>
      </c>
      <c r="F96" t="s">
        <v>500</v>
      </c>
      <c r="G96" t="s">
        <v>311</v>
      </c>
      <c r="H96">
        <v>2967.31</v>
      </c>
      <c r="I96" t="s">
        <v>519</v>
      </c>
      <c r="J96" t="s">
        <v>347</v>
      </c>
      <c r="K96" t="s">
        <v>387</v>
      </c>
    </row>
    <row r="97" spans="1:11" x14ac:dyDescent="0.35">
      <c r="A97" t="s">
        <v>83</v>
      </c>
      <c r="B97" t="s">
        <v>304</v>
      </c>
      <c r="C97" t="s">
        <v>87</v>
      </c>
      <c r="D97" t="s">
        <v>78</v>
      </c>
      <c r="E97">
        <v>2019</v>
      </c>
      <c r="F97" t="s">
        <v>500</v>
      </c>
      <c r="G97" t="s">
        <v>311</v>
      </c>
      <c r="H97">
        <v>1133.1500000000001</v>
      </c>
      <c r="I97" t="s">
        <v>519</v>
      </c>
      <c r="J97" t="s">
        <v>14</v>
      </c>
      <c r="K97" t="s">
        <v>387</v>
      </c>
    </row>
    <row r="98" spans="1:11" x14ac:dyDescent="0.35">
      <c r="A98" t="s">
        <v>83</v>
      </c>
      <c r="B98" t="s">
        <v>304</v>
      </c>
      <c r="C98" t="s">
        <v>87</v>
      </c>
      <c r="D98" t="s">
        <v>78</v>
      </c>
      <c r="E98">
        <v>2019</v>
      </c>
      <c r="F98" t="s">
        <v>500</v>
      </c>
      <c r="G98" t="s">
        <v>311</v>
      </c>
      <c r="H98">
        <v>44.74</v>
      </c>
      <c r="I98" t="s">
        <v>519</v>
      </c>
      <c r="J98" t="s">
        <v>347</v>
      </c>
      <c r="K98" t="s">
        <v>387</v>
      </c>
    </row>
    <row r="99" spans="1:11" x14ac:dyDescent="0.35">
      <c r="A99" t="s">
        <v>83</v>
      </c>
      <c r="B99" t="s">
        <v>304</v>
      </c>
      <c r="C99" t="s">
        <v>87</v>
      </c>
      <c r="D99" t="s">
        <v>78</v>
      </c>
      <c r="E99">
        <v>2019</v>
      </c>
      <c r="F99" t="s">
        <v>500</v>
      </c>
      <c r="G99" t="s">
        <v>311</v>
      </c>
      <c r="H99">
        <v>231.49</v>
      </c>
      <c r="I99" t="s">
        <v>519</v>
      </c>
      <c r="J99" t="s">
        <v>14</v>
      </c>
      <c r="K99" t="s">
        <v>387</v>
      </c>
    </row>
    <row r="100" spans="1:11" x14ac:dyDescent="0.35">
      <c r="A100" t="s">
        <v>83</v>
      </c>
      <c r="B100" t="s">
        <v>304</v>
      </c>
      <c r="C100" t="s">
        <v>87</v>
      </c>
      <c r="D100" t="s">
        <v>78</v>
      </c>
      <c r="E100">
        <v>2019</v>
      </c>
      <c r="F100" t="s">
        <v>500</v>
      </c>
      <c r="G100" t="s">
        <v>311</v>
      </c>
      <c r="H100">
        <v>9.14</v>
      </c>
      <c r="I100" t="s">
        <v>519</v>
      </c>
      <c r="J100" t="s">
        <v>347</v>
      </c>
      <c r="K100" t="s">
        <v>387</v>
      </c>
    </row>
    <row r="101" spans="1:11" x14ac:dyDescent="0.35">
      <c r="A101" t="s">
        <v>83</v>
      </c>
      <c r="B101" t="s">
        <v>304</v>
      </c>
      <c r="C101" t="s">
        <v>87</v>
      </c>
      <c r="D101" t="s">
        <v>78</v>
      </c>
      <c r="E101">
        <v>2019</v>
      </c>
      <c r="F101" t="s">
        <v>500</v>
      </c>
      <c r="G101" t="s">
        <v>311</v>
      </c>
      <c r="H101">
        <v>618.12</v>
      </c>
      <c r="I101" t="s">
        <v>519</v>
      </c>
      <c r="J101" t="s">
        <v>14</v>
      </c>
      <c r="K101" t="s">
        <v>387</v>
      </c>
    </row>
    <row r="102" spans="1:11" x14ac:dyDescent="0.35">
      <c r="A102" t="s">
        <v>83</v>
      </c>
      <c r="B102" t="s">
        <v>304</v>
      </c>
      <c r="C102" t="s">
        <v>87</v>
      </c>
      <c r="D102" t="s">
        <v>78</v>
      </c>
      <c r="E102">
        <v>2019</v>
      </c>
      <c r="F102" t="s">
        <v>500</v>
      </c>
      <c r="G102" t="s">
        <v>311</v>
      </c>
      <c r="H102">
        <v>24.4</v>
      </c>
      <c r="I102" t="s">
        <v>519</v>
      </c>
      <c r="J102" t="s">
        <v>347</v>
      </c>
      <c r="K102" t="s">
        <v>387</v>
      </c>
    </row>
    <row r="103" spans="1:11" x14ac:dyDescent="0.35">
      <c r="A103" t="s">
        <v>83</v>
      </c>
      <c r="B103" t="s">
        <v>304</v>
      </c>
      <c r="C103" t="s">
        <v>87</v>
      </c>
      <c r="D103" t="s">
        <v>78</v>
      </c>
      <c r="E103">
        <v>2019</v>
      </c>
      <c r="F103" t="s">
        <v>500</v>
      </c>
      <c r="G103" t="s">
        <v>311</v>
      </c>
      <c r="H103">
        <v>34559.46</v>
      </c>
      <c r="I103" t="s">
        <v>519</v>
      </c>
      <c r="J103" t="s">
        <v>14</v>
      </c>
      <c r="K103" t="s">
        <v>387</v>
      </c>
    </row>
    <row r="104" spans="1:11" x14ac:dyDescent="0.35">
      <c r="A104" t="s">
        <v>83</v>
      </c>
      <c r="B104" t="s">
        <v>304</v>
      </c>
      <c r="C104" t="s">
        <v>87</v>
      </c>
      <c r="D104" t="s">
        <v>78</v>
      </c>
      <c r="E104">
        <v>2019</v>
      </c>
      <c r="F104" t="s">
        <v>500</v>
      </c>
      <c r="G104" t="s">
        <v>311</v>
      </c>
      <c r="H104">
        <v>1364.51</v>
      </c>
      <c r="I104" t="s">
        <v>519</v>
      </c>
      <c r="J104" t="s">
        <v>347</v>
      </c>
      <c r="K104" t="s">
        <v>387</v>
      </c>
    </row>
    <row r="105" spans="1:11" x14ac:dyDescent="0.35">
      <c r="A105" t="s">
        <v>83</v>
      </c>
      <c r="B105" t="s">
        <v>304</v>
      </c>
      <c r="C105" t="s">
        <v>87</v>
      </c>
      <c r="D105" t="s">
        <v>78</v>
      </c>
      <c r="E105">
        <v>2019</v>
      </c>
      <c r="F105" t="s">
        <v>500</v>
      </c>
      <c r="G105" t="s">
        <v>311</v>
      </c>
      <c r="H105">
        <v>3771.3</v>
      </c>
      <c r="I105" t="s">
        <v>519</v>
      </c>
      <c r="J105" t="s">
        <v>14</v>
      </c>
      <c r="K105" t="s">
        <v>387</v>
      </c>
    </row>
    <row r="106" spans="1:11" x14ac:dyDescent="0.35">
      <c r="A106" t="s">
        <v>83</v>
      </c>
      <c r="B106" t="s">
        <v>304</v>
      </c>
      <c r="C106" t="s">
        <v>87</v>
      </c>
      <c r="D106" t="s">
        <v>78</v>
      </c>
      <c r="E106">
        <v>2019</v>
      </c>
      <c r="F106" t="s">
        <v>500</v>
      </c>
      <c r="G106" t="s">
        <v>311</v>
      </c>
      <c r="H106">
        <v>148.9</v>
      </c>
      <c r="I106" t="s">
        <v>519</v>
      </c>
      <c r="J106" t="s">
        <v>347</v>
      </c>
      <c r="K106" t="s">
        <v>387</v>
      </c>
    </row>
    <row r="107" spans="1:11" x14ac:dyDescent="0.35">
      <c r="A107" t="s">
        <v>83</v>
      </c>
      <c r="B107" t="s">
        <v>304</v>
      </c>
      <c r="C107" t="s">
        <v>87</v>
      </c>
      <c r="D107" t="s">
        <v>78</v>
      </c>
      <c r="E107">
        <v>2019</v>
      </c>
      <c r="F107" t="s">
        <v>71</v>
      </c>
      <c r="G107" t="s">
        <v>310</v>
      </c>
      <c r="H107">
        <v>78678.45</v>
      </c>
      <c r="I107" t="s">
        <v>519</v>
      </c>
      <c r="J107" t="s">
        <v>347</v>
      </c>
      <c r="K107" t="s">
        <v>387</v>
      </c>
    </row>
    <row r="108" spans="1:11" x14ac:dyDescent="0.35">
      <c r="A108" t="s">
        <v>83</v>
      </c>
      <c r="B108" t="s">
        <v>304</v>
      </c>
      <c r="C108" t="s">
        <v>87</v>
      </c>
      <c r="D108" t="s">
        <v>78</v>
      </c>
      <c r="E108">
        <v>2019</v>
      </c>
      <c r="F108" t="s">
        <v>71</v>
      </c>
      <c r="G108" t="s">
        <v>310</v>
      </c>
      <c r="H108">
        <v>1186.3</v>
      </c>
      <c r="I108" t="s">
        <v>519</v>
      </c>
      <c r="J108" t="s">
        <v>347</v>
      </c>
      <c r="K108" t="s">
        <v>387</v>
      </c>
    </row>
    <row r="109" spans="1:11" x14ac:dyDescent="0.35">
      <c r="A109" t="s">
        <v>83</v>
      </c>
      <c r="B109" t="s">
        <v>304</v>
      </c>
      <c r="C109" t="s">
        <v>87</v>
      </c>
      <c r="D109" t="s">
        <v>78</v>
      </c>
      <c r="E109">
        <v>2019</v>
      </c>
      <c r="F109" t="s">
        <v>71</v>
      </c>
      <c r="G109" t="s">
        <v>310</v>
      </c>
      <c r="H109">
        <v>242.35</v>
      </c>
      <c r="I109" t="s">
        <v>519</v>
      </c>
      <c r="J109" t="s">
        <v>347</v>
      </c>
      <c r="K109" t="s">
        <v>387</v>
      </c>
    </row>
    <row r="110" spans="1:11" x14ac:dyDescent="0.35">
      <c r="A110" t="s">
        <v>83</v>
      </c>
      <c r="B110" t="s">
        <v>304</v>
      </c>
      <c r="C110" t="s">
        <v>87</v>
      </c>
      <c r="D110" t="s">
        <v>78</v>
      </c>
      <c r="E110">
        <v>2019</v>
      </c>
      <c r="F110" t="s">
        <v>71</v>
      </c>
      <c r="G110" t="s">
        <v>310</v>
      </c>
      <c r="H110">
        <v>647.12</v>
      </c>
      <c r="I110" t="s">
        <v>519</v>
      </c>
      <c r="J110" t="s">
        <v>347</v>
      </c>
      <c r="K110" t="s">
        <v>387</v>
      </c>
    </row>
    <row r="111" spans="1:11" x14ac:dyDescent="0.35">
      <c r="A111" t="s">
        <v>83</v>
      </c>
      <c r="B111" t="s">
        <v>304</v>
      </c>
      <c r="C111" t="s">
        <v>87</v>
      </c>
      <c r="D111" t="s">
        <v>78</v>
      </c>
      <c r="E111">
        <v>2019</v>
      </c>
      <c r="F111" t="s">
        <v>71</v>
      </c>
      <c r="G111" t="s">
        <v>310</v>
      </c>
      <c r="H111">
        <v>36180.43</v>
      </c>
      <c r="I111" t="s">
        <v>519</v>
      </c>
      <c r="J111" t="s">
        <v>347</v>
      </c>
      <c r="K111" t="s">
        <v>387</v>
      </c>
    </row>
    <row r="112" spans="1:11" x14ac:dyDescent="0.35">
      <c r="A112" t="s">
        <v>83</v>
      </c>
      <c r="B112" t="s">
        <v>304</v>
      </c>
      <c r="C112" t="s">
        <v>87</v>
      </c>
      <c r="D112" t="s">
        <v>78</v>
      </c>
      <c r="E112">
        <v>2019</v>
      </c>
      <c r="F112" t="s">
        <v>71</v>
      </c>
      <c r="G112" t="s">
        <v>310</v>
      </c>
      <c r="H112">
        <v>3948.19</v>
      </c>
      <c r="I112" t="s">
        <v>519</v>
      </c>
      <c r="J112" t="s">
        <v>347</v>
      </c>
      <c r="K112" t="s">
        <v>387</v>
      </c>
    </row>
    <row r="113" spans="1:11" x14ac:dyDescent="0.35">
      <c r="A113" t="s">
        <v>83</v>
      </c>
      <c r="B113" t="s">
        <v>304</v>
      </c>
      <c r="C113" t="s">
        <v>87</v>
      </c>
      <c r="D113" t="s">
        <v>78</v>
      </c>
      <c r="E113">
        <v>2019</v>
      </c>
      <c r="F113" t="s">
        <v>148</v>
      </c>
      <c r="G113" t="s">
        <v>308</v>
      </c>
      <c r="H113">
        <v>60846.92</v>
      </c>
      <c r="I113" t="s">
        <v>519</v>
      </c>
      <c r="J113" t="s">
        <v>14</v>
      </c>
      <c r="K113" t="s">
        <v>387</v>
      </c>
    </row>
    <row r="114" spans="1:11" x14ac:dyDescent="0.35">
      <c r="A114" t="s">
        <v>83</v>
      </c>
      <c r="B114" t="s">
        <v>304</v>
      </c>
      <c r="C114" t="s">
        <v>87</v>
      </c>
      <c r="D114" t="s">
        <v>78</v>
      </c>
      <c r="E114">
        <v>2019</v>
      </c>
      <c r="F114" t="s">
        <v>148</v>
      </c>
      <c r="G114" t="s">
        <v>308</v>
      </c>
      <c r="H114">
        <v>8857.25</v>
      </c>
      <c r="I114" t="s">
        <v>519</v>
      </c>
      <c r="J114" t="s">
        <v>347</v>
      </c>
      <c r="K114" t="s">
        <v>387</v>
      </c>
    </row>
    <row r="115" spans="1:11" x14ac:dyDescent="0.35">
      <c r="A115" t="s">
        <v>83</v>
      </c>
      <c r="B115" t="s">
        <v>304</v>
      </c>
      <c r="C115" t="s">
        <v>87</v>
      </c>
      <c r="D115" t="s">
        <v>78</v>
      </c>
      <c r="E115">
        <v>2019</v>
      </c>
      <c r="F115" t="s">
        <v>148</v>
      </c>
      <c r="G115" t="s">
        <v>308</v>
      </c>
      <c r="H115">
        <v>917.44</v>
      </c>
      <c r="I115" t="s">
        <v>519</v>
      </c>
      <c r="J115" t="s">
        <v>14</v>
      </c>
      <c r="K115" t="s">
        <v>387</v>
      </c>
    </row>
    <row r="116" spans="1:11" x14ac:dyDescent="0.35">
      <c r="A116" t="s">
        <v>83</v>
      </c>
      <c r="B116" t="s">
        <v>304</v>
      </c>
      <c r="C116" t="s">
        <v>87</v>
      </c>
      <c r="D116" t="s">
        <v>78</v>
      </c>
      <c r="E116">
        <v>2019</v>
      </c>
      <c r="F116" t="s">
        <v>148</v>
      </c>
      <c r="G116" t="s">
        <v>308</v>
      </c>
      <c r="H116">
        <v>133.55000000000001</v>
      </c>
      <c r="I116" t="s">
        <v>519</v>
      </c>
      <c r="J116" t="s">
        <v>347</v>
      </c>
      <c r="K116" t="s">
        <v>387</v>
      </c>
    </row>
    <row r="117" spans="1:11" x14ac:dyDescent="0.35">
      <c r="A117" t="s">
        <v>83</v>
      </c>
      <c r="B117" t="s">
        <v>304</v>
      </c>
      <c r="C117" t="s">
        <v>87</v>
      </c>
      <c r="D117" t="s">
        <v>78</v>
      </c>
      <c r="E117">
        <v>2019</v>
      </c>
      <c r="F117" t="s">
        <v>148</v>
      </c>
      <c r="G117" t="s">
        <v>308</v>
      </c>
      <c r="H117">
        <v>187.42</v>
      </c>
      <c r="I117" t="s">
        <v>519</v>
      </c>
      <c r="J117" t="s">
        <v>14</v>
      </c>
      <c r="K117" t="s">
        <v>387</v>
      </c>
    </row>
    <row r="118" spans="1:11" x14ac:dyDescent="0.35">
      <c r="A118" t="s">
        <v>83</v>
      </c>
      <c r="B118" t="s">
        <v>304</v>
      </c>
      <c r="C118" t="s">
        <v>87</v>
      </c>
      <c r="D118" t="s">
        <v>78</v>
      </c>
      <c r="E118">
        <v>2019</v>
      </c>
      <c r="F118" t="s">
        <v>148</v>
      </c>
      <c r="G118" t="s">
        <v>308</v>
      </c>
      <c r="H118">
        <v>27.28</v>
      </c>
      <c r="I118" t="s">
        <v>519</v>
      </c>
      <c r="J118" t="s">
        <v>347</v>
      </c>
      <c r="K118" t="s">
        <v>387</v>
      </c>
    </row>
    <row r="119" spans="1:11" x14ac:dyDescent="0.35">
      <c r="A119" t="s">
        <v>83</v>
      </c>
      <c r="B119" t="s">
        <v>304</v>
      </c>
      <c r="C119" t="s">
        <v>87</v>
      </c>
      <c r="D119" t="s">
        <v>78</v>
      </c>
      <c r="E119">
        <v>2019</v>
      </c>
      <c r="F119" t="s">
        <v>148</v>
      </c>
      <c r="G119" t="s">
        <v>308</v>
      </c>
      <c r="H119">
        <v>500.46</v>
      </c>
      <c r="I119" t="s">
        <v>519</v>
      </c>
      <c r="J119" t="s">
        <v>14</v>
      </c>
      <c r="K119" t="s">
        <v>387</v>
      </c>
    </row>
    <row r="120" spans="1:11" x14ac:dyDescent="0.35">
      <c r="A120" t="s">
        <v>83</v>
      </c>
      <c r="B120" t="s">
        <v>304</v>
      </c>
      <c r="C120" t="s">
        <v>87</v>
      </c>
      <c r="D120" t="s">
        <v>78</v>
      </c>
      <c r="E120">
        <v>2019</v>
      </c>
      <c r="F120" t="s">
        <v>148</v>
      </c>
      <c r="G120" t="s">
        <v>308</v>
      </c>
      <c r="H120">
        <v>72.849999999999994</v>
      </c>
      <c r="I120" t="s">
        <v>519</v>
      </c>
      <c r="J120" t="s">
        <v>347</v>
      </c>
      <c r="K120" t="s">
        <v>387</v>
      </c>
    </row>
    <row r="121" spans="1:11" x14ac:dyDescent="0.35">
      <c r="A121" t="s">
        <v>83</v>
      </c>
      <c r="B121" t="s">
        <v>304</v>
      </c>
      <c r="C121" t="s">
        <v>87</v>
      </c>
      <c r="D121" t="s">
        <v>78</v>
      </c>
      <c r="E121">
        <v>2019</v>
      </c>
      <c r="F121" t="s">
        <v>148</v>
      </c>
      <c r="G121" t="s">
        <v>308</v>
      </c>
      <c r="H121">
        <v>27980.55</v>
      </c>
      <c r="I121" t="s">
        <v>519</v>
      </c>
      <c r="J121" t="s">
        <v>14</v>
      </c>
      <c r="K121" t="s">
        <v>387</v>
      </c>
    </row>
    <row r="122" spans="1:11" x14ac:dyDescent="0.35">
      <c r="A122" t="s">
        <v>83</v>
      </c>
      <c r="B122" t="s">
        <v>304</v>
      </c>
      <c r="C122" t="s">
        <v>87</v>
      </c>
      <c r="D122" t="s">
        <v>78</v>
      </c>
      <c r="E122">
        <v>2019</v>
      </c>
      <c r="F122" t="s">
        <v>148</v>
      </c>
      <c r="G122" t="s">
        <v>308</v>
      </c>
      <c r="H122">
        <v>4073.01</v>
      </c>
      <c r="I122" t="s">
        <v>519</v>
      </c>
      <c r="J122" t="s">
        <v>347</v>
      </c>
      <c r="K122" t="s">
        <v>387</v>
      </c>
    </row>
    <row r="123" spans="1:11" x14ac:dyDescent="0.35">
      <c r="A123" t="s">
        <v>83</v>
      </c>
      <c r="B123" t="s">
        <v>304</v>
      </c>
      <c r="C123" t="s">
        <v>87</v>
      </c>
      <c r="D123" t="s">
        <v>78</v>
      </c>
      <c r="E123">
        <v>2019</v>
      </c>
      <c r="F123" t="s">
        <v>148</v>
      </c>
      <c r="G123" t="s">
        <v>308</v>
      </c>
      <c r="H123">
        <v>3053.37</v>
      </c>
      <c r="I123" t="s">
        <v>519</v>
      </c>
      <c r="J123" t="s">
        <v>14</v>
      </c>
      <c r="K123" t="s">
        <v>387</v>
      </c>
    </row>
    <row r="124" spans="1:11" x14ac:dyDescent="0.35">
      <c r="A124" t="s">
        <v>83</v>
      </c>
      <c r="B124" t="s">
        <v>304</v>
      </c>
      <c r="C124" t="s">
        <v>87</v>
      </c>
      <c r="D124" t="s">
        <v>78</v>
      </c>
      <c r="E124">
        <v>2019</v>
      </c>
      <c r="F124" t="s">
        <v>148</v>
      </c>
      <c r="G124" t="s">
        <v>308</v>
      </c>
      <c r="H124">
        <v>444.46</v>
      </c>
      <c r="I124" t="s">
        <v>519</v>
      </c>
      <c r="J124" t="s">
        <v>347</v>
      </c>
      <c r="K124" t="s">
        <v>387</v>
      </c>
    </row>
    <row r="125" spans="1:11" x14ac:dyDescent="0.35">
      <c r="A125" t="s">
        <v>83</v>
      </c>
      <c r="B125" t="s">
        <v>304</v>
      </c>
      <c r="C125" t="s">
        <v>87</v>
      </c>
      <c r="D125" t="s">
        <v>78</v>
      </c>
      <c r="E125">
        <v>2019</v>
      </c>
      <c r="F125" t="s">
        <v>156</v>
      </c>
      <c r="G125" t="s">
        <v>307</v>
      </c>
      <c r="H125">
        <v>3394.48</v>
      </c>
      <c r="I125" t="s">
        <v>519</v>
      </c>
      <c r="J125" t="s">
        <v>14</v>
      </c>
      <c r="K125" t="s">
        <v>387</v>
      </c>
    </row>
    <row r="126" spans="1:11" x14ac:dyDescent="0.35">
      <c r="A126" t="s">
        <v>83</v>
      </c>
      <c r="B126" t="s">
        <v>304</v>
      </c>
      <c r="C126" t="s">
        <v>87</v>
      </c>
      <c r="D126" t="s">
        <v>78</v>
      </c>
      <c r="E126">
        <v>2019</v>
      </c>
      <c r="F126" t="s">
        <v>156</v>
      </c>
      <c r="G126" t="s">
        <v>307</v>
      </c>
      <c r="H126">
        <v>4695.37</v>
      </c>
      <c r="I126" t="s">
        <v>519</v>
      </c>
      <c r="J126" t="s">
        <v>347</v>
      </c>
      <c r="K126" t="s">
        <v>387</v>
      </c>
    </row>
    <row r="127" spans="1:11" x14ac:dyDescent="0.35">
      <c r="A127" t="s">
        <v>83</v>
      </c>
      <c r="B127" t="s">
        <v>304</v>
      </c>
      <c r="C127" t="s">
        <v>87</v>
      </c>
      <c r="D127" t="s">
        <v>78</v>
      </c>
      <c r="E127">
        <v>2019</v>
      </c>
      <c r="F127" t="s">
        <v>156</v>
      </c>
      <c r="G127" t="s">
        <v>307</v>
      </c>
      <c r="H127">
        <v>51.18</v>
      </c>
      <c r="I127" t="s">
        <v>519</v>
      </c>
      <c r="J127" t="s">
        <v>14</v>
      </c>
      <c r="K127" t="s">
        <v>387</v>
      </c>
    </row>
    <row r="128" spans="1:11" x14ac:dyDescent="0.35">
      <c r="A128" t="s">
        <v>83</v>
      </c>
      <c r="B128" t="s">
        <v>304</v>
      </c>
      <c r="C128" t="s">
        <v>87</v>
      </c>
      <c r="D128" t="s">
        <v>78</v>
      </c>
      <c r="E128">
        <v>2019</v>
      </c>
      <c r="F128" t="s">
        <v>156</v>
      </c>
      <c r="G128" t="s">
        <v>307</v>
      </c>
      <c r="H128">
        <v>70.8</v>
      </c>
      <c r="I128" t="s">
        <v>519</v>
      </c>
      <c r="J128" t="s">
        <v>347</v>
      </c>
      <c r="K128" t="s">
        <v>387</v>
      </c>
    </row>
    <row r="129" spans="1:11" x14ac:dyDescent="0.35">
      <c r="A129" t="s">
        <v>83</v>
      </c>
      <c r="B129" t="s">
        <v>304</v>
      </c>
      <c r="C129" t="s">
        <v>87</v>
      </c>
      <c r="D129" t="s">
        <v>78</v>
      </c>
      <c r="E129">
        <v>2019</v>
      </c>
      <c r="F129" t="s">
        <v>156</v>
      </c>
      <c r="G129" t="s">
        <v>307</v>
      </c>
      <c r="H129">
        <v>10.46</v>
      </c>
      <c r="I129" t="s">
        <v>519</v>
      </c>
      <c r="J129" t="s">
        <v>14</v>
      </c>
      <c r="K129" t="s">
        <v>387</v>
      </c>
    </row>
    <row r="130" spans="1:11" x14ac:dyDescent="0.35">
      <c r="A130" t="s">
        <v>83</v>
      </c>
      <c r="B130" t="s">
        <v>304</v>
      </c>
      <c r="C130" t="s">
        <v>87</v>
      </c>
      <c r="D130" t="s">
        <v>78</v>
      </c>
      <c r="E130">
        <v>2019</v>
      </c>
      <c r="F130" t="s">
        <v>156</v>
      </c>
      <c r="G130" t="s">
        <v>307</v>
      </c>
      <c r="H130">
        <v>14.47</v>
      </c>
      <c r="I130" t="s">
        <v>519</v>
      </c>
      <c r="J130" t="s">
        <v>347</v>
      </c>
      <c r="K130" t="s">
        <v>387</v>
      </c>
    </row>
    <row r="131" spans="1:11" x14ac:dyDescent="0.35">
      <c r="A131" t="s">
        <v>83</v>
      </c>
      <c r="B131" t="s">
        <v>304</v>
      </c>
      <c r="C131" t="s">
        <v>87</v>
      </c>
      <c r="D131" t="s">
        <v>78</v>
      </c>
      <c r="E131">
        <v>2019</v>
      </c>
      <c r="F131" t="s">
        <v>156</v>
      </c>
      <c r="G131" t="s">
        <v>307</v>
      </c>
      <c r="H131">
        <v>27.91</v>
      </c>
      <c r="I131" t="s">
        <v>519</v>
      </c>
      <c r="J131" t="s">
        <v>14</v>
      </c>
      <c r="K131" t="s">
        <v>387</v>
      </c>
    </row>
    <row r="132" spans="1:11" x14ac:dyDescent="0.35">
      <c r="A132" t="s">
        <v>83</v>
      </c>
      <c r="B132" t="s">
        <v>304</v>
      </c>
      <c r="C132" t="s">
        <v>87</v>
      </c>
      <c r="D132" t="s">
        <v>78</v>
      </c>
      <c r="E132">
        <v>2019</v>
      </c>
      <c r="F132" t="s">
        <v>156</v>
      </c>
      <c r="G132" t="s">
        <v>307</v>
      </c>
      <c r="H132">
        <v>38.619999999999997</v>
      </c>
      <c r="I132" t="s">
        <v>519</v>
      </c>
      <c r="J132" t="s">
        <v>347</v>
      </c>
      <c r="K132" t="s">
        <v>387</v>
      </c>
    </row>
    <row r="133" spans="1:11" x14ac:dyDescent="0.35">
      <c r="A133" t="s">
        <v>83</v>
      </c>
      <c r="B133" t="s">
        <v>304</v>
      </c>
      <c r="C133" t="s">
        <v>87</v>
      </c>
      <c r="D133" t="s">
        <v>78</v>
      </c>
      <c r="E133">
        <v>2019</v>
      </c>
      <c r="F133" t="s">
        <v>156</v>
      </c>
      <c r="G133" t="s">
        <v>307</v>
      </c>
      <c r="H133">
        <v>1560.95</v>
      </c>
      <c r="I133" t="s">
        <v>519</v>
      </c>
      <c r="J133" t="s">
        <v>14</v>
      </c>
      <c r="K133" t="s">
        <v>387</v>
      </c>
    </row>
    <row r="134" spans="1:11" x14ac:dyDescent="0.35">
      <c r="A134" t="s">
        <v>83</v>
      </c>
      <c r="B134" t="s">
        <v>304</v>
      </c>
      <c r="C134" t="s">
        <v>87</v>
      </c>
      <c r="D134" t="s">
        <v>78</v>
      </c>
      <c r="E134">
        <v>2019</v>
      </c>
      <c r="F134" t="s">
        <v>156</v>
      </c>
      <c r="G134" t="s">
        <v>307</v>
      </c>
      <c r="H134">
        <v>2159.1799999999998</v>
      </c>
      <c r="I134" t="s">
        <v>519</v>
      </c>
      <c r="J134" t="s">
        <v>347</v>
      </c>
      <c r="K134" t="s">
        <v>387</v>
      </c>
    </row>
    <row r="135" spans="1:11" x14ac:dyDescent="0.35">
      <c r="A135" t="s">
        <v>83</v>
      </c>
      <c r="B135" t="s">
        <v>304</v>
      </c>
      <c r="C135" t="s">
        <v>87</v>
      </c>
      <c r="D135" t="s">
        <v>78</v>
      </c>
      <c r="E135">
        <v>2019</v>
      </c>
      <c r="F135" t="s">
        <v>156</v>
      </c>
      <c r="G135" t="s">
        <v>307</v>
      </c>
      <c r="H135">
        <v>170.34</v>
      </c>
      <c r="I135" t="s">
        <v>519</v>
      </c>
      <c r="J135" t="s">
        <v>14</v>
      </c>
      <c r="K135" t="s">
        <v>387</v>
      </c>
    </row>
    <row r="136" spans="1:11" x14ac:dyDescent="0.35">
      <c r="A136" t="s">
        <v>83</v>
      </c>
      <c r="B136" t="s">
        <v>304</v>
      </c>
      <c r="C136" t="s">
        <v>87</v>
      </c>
      <c r="D136" t="s">
        <v>78</v>
      </c>
      <c r="E136">
        <v>2019</v>
      </c>
      <c r="F136" t="s">
        <v>156</v>
      </c>
      <c r="G136" t="s">
        <v>307</v>
      </c>
      <c r="H136">
        <v>235.62</v>
      </c>
      <c r="I136" t="s">
        <v>519</v>
      </c>
      <c r="J136" t="s">
        <v>347</v>
      </c>
      <c r="K136" t="s">
        <v>387</v>
      </c>
    </row>
    <row r="137" spans="1:11" x14ac:dyDescent="0.35">
      <c r="A137" t="s">
        <v>83</v>
      </c>
      <c r="B137" t="s">
        <v>304</v>
      </c>
      <c r="C137" t="s">
        <v>87</v>
      </c>
      <c r="D137" t="s">
        <v>78</v>
      </c>
      <c r="E137">
        <v>2019</v>
      </c>
      <c r="F137" t="s">
        <v>502</v>
      </c>
      <c r="G137" t="s">
        <v>68</v>
      </c>
      <c r="H137">
        <v>7628.05</v>
      </c>
      <c r="I137" t="s">
        <v>519</v>
      </c>
      <c r="J137" t="s">
        <v>347</v>
      </c>
      <c r="K137" t="s">
        <v>387</v>
      </c>
    </row>
    <row r="138" spans="1:11" x14ac:dyDescent="0.35">
      <c r="A138" t="s">
        <v>83</v>
      </c>
      <c r="B138" t="s">
        <v>304</v>
      </c>
      <c r="C138" t="s">
        <v>87</v>
      </c>
      <c r="D138" t="s">
        <v>78</v>
      </c>
      <c r="E138">
        <v>2019</v>
      </c>
      <c r="F138" t="s">
        <v>502</v>
      </c>
      <c r="G138" t="s">
        <v>68</v>
      </c>
      <c r="H138">
        <v>119.86</v>
      </c>
      <c r="I138" t="s">
        <v>519</v>
      </c>
      <c r="J138" t="s">
        <v>347</v>
      </c>
      <c r="K138" t="s">
        <v>387</v>
      </c>
    </row>
    <row r="139" spans="1:11" x14ac:dyDescent="0.35">
      <c r="A139" t="s">
        <v>83</v>
      </c>
      <c r="B139" t="s">
        <v>304</v>
      </c>
      <c r="C139" t="s">
        <v>87</v>
      </c>
      <c r="D139" t="s">
        <v>78</v>
      </c>
      <c r="E139">
        <v>2019</v>
      </c>
      <c r="F139" t="s">
        <v>502</v>
      </c>
      <c r="G139" t="s">
        <v>68</v>
      </c>
      <c r="H139">
        <v>23.55</v>
      </c>
      <c r="I139" t="s">
        <v>519</v>
      </c>
      <c r="J139" t="s">
        <v>347</v>
      </c>
      <c r="K139" t="s">
        <v>387</v>
      </c>
    </row>
    <row r="140" spans="1:11" x14ac:dyDescent="0.35">
      <c r="A140" t="s">
        <v>83</v>
      </c>
      <c r="B140" t="s">
        <v>304</v>
      </c>
      <c r="C140" t="s">
        <v>87</v>
      </c>
      <c r="D140" t="s">
        <v>78</v>
      </c>
      <c r="E140">
        <v>2019</v>
      </c>
      <c r="F140" t="s">
        <v>502</v>
      </c>
      <c r="G140" t="s">
        <v>68</v>
      </c>
      <c r="H140">
        <v>62.11</v>
      </c>
      <c r="I140" t="s">
        <v>519</v>
      </c>
      <c r="J140" t="s">
        <v>347</v>
      </c>
      <c r="K140" t="s">
        <v>387</v>
      </c>
    </row>
    <row r="141" spans="1:11" x14ac:dyDescent="0.35">
      <c r="A141" t="s">
        <v>83</v>
      </c>
      <c r="B141" t="s">
        <v>304</v>
      </c>
      <c r="C141" t="s">
        <v>87</v>
      </c>
      <c r="D141" t="s">
        <v>78</v>
      </c>
      <c r="E141">
        <v>2019</v>
      </c>
      <c r="F141" t="s">
        <v>502</v>
      </c>
      <c r="G141" t="s">
        <v>68</v>
      </c>
      <c r="H141">
        <v>3479.5</v>
      </c>
      <c r="I141" t="s">
        <v>519</v>
      </c>
      <c r="J141" t="s">
        <v>347</v>
      </c>
      <c r="K141" t="s">
        <v>387</v>
      </c>
    </row>
    <row r="142" spans="1:11" x14ac:dyDescent="0.35">
      <c r="A142" t="s">
        <v>83</v>
      </c>
      <c r="B142" t="s">
        <v>304</v>
      </c>
      <c r="C142" t="s">
        <v>87</v>
      </c>
      <c r="D142" t="s">
        <v>78</v>
      </c>
      <c r="E142">
        <v>2019</v>
      </c>
      <c r="F142" t="s">
        <v>502</v>
      </c>
      <c r="G142" t="s">
        <v>68</v>
      </c>
      <c r="H142">
        <v>386.93</v>
      </c>
      <c r="I142" t="s">
        <v>519</v>
      </c>
      <c r="J142" t="s">
        <v>347</v>
      </c>
      <c r="K142" t="s">
        <v>387</v>
      </c>
    </row>
    <row r="143" spans="1:11" x14ac:dyDescent="0.35">
      <c r="A143" t="s">
        <v>313</v>
      </c>
      <c r="B143" t="s">
        <v>304</v>
      </c>
      <c r="C143" t="s">
        <v>87</v>
      </c>
      <c r="D143" t="s">
        <v>78</v>
      </c>
      <c r="E143">
        <v>2019</v>
      </c>
      <c r="F143" t="s">
        <v>506</v>
      </c>
      <c r="G143" t="s">
        <v>309</v>
      </c>
      <c r="H143">
        <v>642788.91</v>
      </c>
      <c r="I143" t="s">
        <v>520</v>
      </c>
      <c r="J143" t="s">
        <v>14</v>
      </c>
      <c r="K143" t="s">
        <v>387</v>
      </c>
    </row>
    <row r="144" spans="1:11" x14ac:dyDescent="0.35">
      <c r="A144" t="s">
        <v>313</v>
      </c>
      <c r="B144" t="s">
        <v>304</v>
      </c>
      <c r="C144" t="s">
        <v>87</v>
      </c>
      <c r="D144" t="s">
        <v>78</v>
      </c>
      <c r="E144">
        <v>2019</v>
      </c>
      <c r="F144" t="s">
        <v>506</v>
      </c>
      <c r="G144" t="s">
        <v>309</v>
      </c>
      <c r="H144">
        <v>203439.82</v>
      </c>
      <c r="I144" t="s">
        <v>520</v>
      </c>
      <c r="J144" t="s">
        <v>347</v>
      </c>
      <c r="K144" t="s">
        <v>387</v>
      </c>
    </row>
    <row r="145" spans="1:11" x14ac:dyDescent="0.35">
      <c r="A145" t="s">
        <v>313</v>
      </c>
      <c r="B145" t="s">
        <v>304</v>
      </c>
      <c r="C145" t="s">
        <v>87</v>
      </c>
      <c r="D145" t="s">
        <v>78</v>
      </c>
      <c r="E145">
        <v>2019</v>
      </c>
      <c r="F145" t="s">
        <v>506</v>
      </c>
      <c r="G145" t="s">
        <v>309</v>
      </c>
      <c r="H145">
        <v>4639.01</v>
      </c>
      <c r="I145" t="s">
        <v>520</v>
      </c>
      <c r="J145" t="s">
        <v>14</v>
      </c>
      <c r="K145" t="s">
        <v>387</v>
      </c>
    </row>
    <row r="146" spans="1:11" x14ac:dyDescent="0.35">
      <c r="A146" t="s">
        <v>313</v>
      </c>
      <c r="B146" t="s">
        <v>304</v>
      </c>
      <c r="C146" t="s">
        <v>87</v>
      </c>
      <c r="D146" t="s">
        <v>78</v>
      </c>
      <c r="E146">
        <v>2019</v>
      </c>
      <c r="F146" t="s">
        <v>506</v>
      </c>
      <c r="G146" t="s">
        <v>309</v>
      </c>
      <c r="H146">
        <v>1468.23</v>
      </c>
      <c r="I146" t="s">
        <v>520</v>
      </c>
      <c r="J146" t="s">
        <v>347</v>
      </c>
      <c r="K146" t="s">
        <v>387</v>
      </c>
    </row>
    <row r="147" spans="1:11" x14ac:dyDescent="0.35">
      <c r="A147" t="s">
        <v>313</v>
      </c>
      <c r="B147" t="s">
        <v>304</v>
      </c>
      <c r="C147" t="s">
        <v>87</v>
      </c>
      <c r="D147" t="s">
        <v>78</v>
      </c>
      <c r="E147">
        <v>2019</v>
      </c>
      <c r="F147" t="s">
        <v>506</v>
      </c>
      <c r="G147" t="s">
        <v>309</v>
      </c>
      <c r="H147">
        <v>1825.92</v>
      </c>
      <c r="I147" t="s">
        <v>520</v>
      </c>
      <c r="J147" t="s">
        <v>14</v>
      </c>
      <c r="K147" t="s">
        <v>387</v>
      </c>
    </row>
    <row r="148" spans="1:11" x14ac:dyDescent="0.35">
      <c r="A148" t="s">
        <v>313</v>
      </c>
      <c r="B148" t="s">
        <v>304</v>
      </c>
      <c r="C148" t="s">
        <v>87</v>
      </c>
      <c r="D148" t="s">
        <v>78</v>
      </c>
      <c r="E148">
        <v>2019</v>
      </c>
      <c r="F148" t="s">
        <v>506</v>
      </c>
      <c r="G148" t="s">
        <v>309</v>
      </c>
      <c r="H148">
        <v>577.89</v>
      </c>
      <c r="I148" t="s">
        <v>520</v>
      </c>
      <c r="J148" t="s">
        <v>347</v>
      </c>
      <c r="K148" t="s">
        <v>387</v>
      </c>
    </row>
    <row r="149" spans="1:11" x14ac:dyDescent="0.35">
      <c r="A149" t="s">
        <v>313</v>
      </c>
      <c r="B149" t="s">
        <v>304</v>
      </c>
      <c r="C149" t="s">
        <v>87</v>
      </c>
      <c r="D149" t="s">
        <v>78</v>
      </c>
      <c r="E149">
        <v>2019</v>
      </c>
      <c r="F149" t="s">
        <v>506</v>
      </c>
      <c r="G149" t="s">
        <v>309</v>
      </c>
      <c r="H149">
        <v>2351.79</v>
      </c>
      <c r="I149" t="s">
        <v>520</v>
      </c>
      <c r="J149" t="s">
        <v>14</v>
      </c>
      <c r="K149" t="s">
        <v>387</v>
      </c>
    </row>
    <row r="150" spans="1:11" x14ac:dyDescent="0.35">
      <c r="A150" t="s">
        <v>313</v>
      </c>
      <c r="B150" t="s">
        <v>304</v>
      </c>
      <c r="C150" t="s">
        <v>87</v>
      </c>
      <c r="D150" t="s">
        <v>78</v>
      </c>
      <c r="E150">
        <v>2019</v>
      </c>
      <c r="F150" t="s">
        <v>506</v>
      </c>
      <c r="G150" t="s">
        <v>309</v>
      </c>
      <c r="H150">
        <v>744.34</v>
      </c>
      <c r="I150" t="s">
        <v>520</v>
      </c>
      <c r="J150" t="s">
        <v>347</v>
      </c>
      <c r="K150" t="s">
        <v>387</v>
      </c>
    </row>
    <row r="151" spans="1:11" x14ac:dyDescent="0.35">
      <c r="A151" t="s">
        <v>313</v>
      </c>
      <c r="B151" t="s">
        <v>304</v>
      </c>
      <c r="C151" t="s">
        <v>87</v>
      </c>
      <c r="D151" t="s">
        <v>78</v>
      </c>
      <c r="E151">
        <v>2019</v>
      </c>
      <c r="F151" t="s">
        <v>506</v>
      </c>
      <c r="G151" t="s">
        <v>309</v>
      </c>
      <c r="H151">
        <v>295505.75</v>
      </c>
      <c r="I151" t="s">
        <v>520</v>
      </c>
      <c r="J151" t="s">
        <v>14</v>
      </c>
      <c r="K151" t="s">
        <v>387</v>
      </c>
    </row>
    <row r="152" spans="1:11" x14ac:dyDescent="0.35">
      <c r="A152" t="s">
        <v>313</v>
      </c>
      <c r="B152" t="s">
        <v>304</v>
      </c>
      <c r="C152" t="s">
        <v>87</v>
      </c>
      <c r="D152" t="s">
        <v>78</v>
      </c>
      <c r="E152">
        <v>2019</v>
      </c>
      <c r="F152" t="s">
        <v>506</v>
      </c>
      <c r="G152" t="s">
        <v>309</v>
      </c>
      <c r="H152">
        <v>93526.25</v>
      </c>
      <c r="I152" t="s">
        <v>520</v>
      </c>
      <c r="J152" t="s">
        <v>347</v>
      </c>
      <c r="K152" t="s">
        <v>387</v>
      </c>
    </row>
    <row r="153" spans="1:11" x14ac:dyDescent="0.35">
      <c r="A153" t="s">
        <v>313</v>
      </c>
      <c r="B153" t="s">
        <v>304</v>
      </c>
      <c r="C153" t="s">
        <v>87</v>
      </c>
      <c r="D153" t="s">
        <v>78</v>
      </c>
      <c r="E153">
        <v>2019</v>
      </c>
      <c r="F153" t="s">
        <v>506</v>
      </c>
      <c r="G153" t="s">
        <v>309</v>
      </c>
      <c r="H153">
        <v>31443.53</v>
      </c>
      <c r="I153" t="s">
        <v>520</v>
      </c>
      <c r="J153" t="s">
        <v>14</v>
      </c>
      <c r="K153" t="s">
        <v>387</v>
      </c>
    </row>
    <row r="154" spans="1:11" x14ac:dyDescent="0.35">
      <c r="A154" t="s">
        <v>313</v>
      </c>
      <c r="B154" t="s">
        <v>304</v>
      </c>
      <c r="C154" t="s">
        <v>87</v>
      </c>
      <c r="D154" t="s">
        <v>78</v>
      </c>
      <c r="E154">
        <v>2019</v>
      </c>
      <c r="F154" t="s">
        <v>506</v>
      </c>
      <c r="G154" t="s">
        <v>309</v>
      </c>
      <c r="H154">
        <v>9951.73</v>
      </c>
      <c r="I154" t="s">
        <v>520</v>
      </c>
      <c r="J154" t="s">
        <v>347</v>
      </c>
      <c r="K154" t="s">
        <v>387</v>
      </c>
    </row>
    <row r="155" spans="1:11" x14ac:dyDescent="0.35">
      <c r="A155" t="s">
        <v>313</v>
      </c>
      <c r="B155" t="s">
        <v>304</v>
      </c>
      <c r="C155" t="s">
        <v>87</v>
      </c>
      <c r="D155" t="s">
        <v>78</v>
      </c>
      <c r="E155">
        <v>2019</v>
      </c>
      <c r="F155" t="s">
        <v>500</v>
      </c>
      <c r="G155" t="s">
        <v>311</v>
      </c>
      <c r="H155">
        <v>82192.55</v>
      </c>
      <c r="I155" t="s">
        <v>520</v>
      </c>
      <c r="J155" t="s">
        <v>14</v>
      </c>
      <c r="K155" t="s">
        <v>387</v>
      </c>
    </row>
    <row r="156" spans="1:11" x14ac:dyDescent="0.35">
      <c r="A156" t="s">
        <v>313</v>
      </c>
      <c r="B156" t="s">
        <v>304</v>
      </c>
      <c r="C156" t="s">
        <v>87</v>
      </c>
      <c r="D156" t="s">
        <v>78</v>
      </c>
      <c r="E156">
        <v>2019</v>
      </c>
      <c r="F156" t="s">
        <v>500</v>
      </c>
      <c r="G156" t="s">
        <v>311</v>
      </c>
      <c r="H156">
        <v>10003.379999999999</v>
      </c>
      <c r="I156" t="s">
        <v>520</v>
      </c>
      <c r="J156" t="s">
        <v>347</v>
      </c>
      <c r="K156" t="s">
        <v>387</v>
      </c>
    </row>
    <row r="157" spans="1:11" x14ac:dyDescent="0.35">
      <c r="A157" t="s">
        <v>313</v>
      </c>
      <c r="B157" t="s">
        <v>304</v>
      </c>
      <c r="C157" t="s">
        <v>87</v>
      </c>
      <c r="D157" t="s">
        <v>78</v>
      </c>
      <c r="E157">
        <v>2019</v>
      </c>
      <c r="F157" t="s">
        <v>500</v>
      </c>
      <c r="G157" t="s">
        <v>311</v>
      </c>
      <c r="H157">
        <v>593.19000000000005</v>
      </c>
      <c r="I157" t="s">
        <v>520</v>
      </c>
      <c r="J157" t="s">
        <v>14</v>
      </c>
      <c r="K157" t="s">
        <v>387</v>
      </c>
    </row>
    <row r="158" spans="1:11" x14ac:dyDescent="0.35">
      <c r="A158" t="s">
        <v>313</v>
      </c>
      <c r="B158" t="s">
        <v>304</v>
      </c>
      <c r="C158" t="s">
        <v>87</v>
      </c>
      <c r="D158" t="s">
        <v>78</v>
      </c>
      <c r="E158">
        <v>2019</v>
      </c>
      <c r="F158" t="s">
        <v>500</v>
      </c>
      <c r="G158" t="s">
        <v>311</v>
      </c>
      <c r="H158">
        <v>72.2</v>
      </c>
      <c r="I158" t="s">
        <v>520</v>
      </c>
      <c r="J158" t="s">
        <v>347</v>
      </c>
      <c r="K158" t="s">
        <v>387</v>
      </c>
    </row>
    <row r="159" spans="1:11" x14ac:dyDescent="0.35">
      <c r="A159" t="s">
        <v>313</v>
      </c>
      <c r="B159" t="s">
        <v>304</v>
      </c>
      <c r="C159" t="s">
        <v>87</v>
      </c>
      <c r="D159" t="s">
        <v>78</v>
      </c>
      <c r="E159">
        <v>2019</v>
      </c>
      <c r="F159" t="s">
        <v>500</v>
      </c>
      <c r="G159" t="s">
        <v>311</v>
      </c>
      <c r="H159">
        <v>233.48</v>
      </c>
      <c r="I159" t="s">
        <v>520</v>
      </c>
      <c r="J159" t="s">
        <v>14</v>
      </c>
      <c r="K159" t="s">
        <v>387</v>
      </c>
    </row>
    <row r="160" spans="1:11" x14ac:dyDescent="0.35">
      <c r="A160" t="s">
        <v>313</v>
      </c>
      <c r="B160" t="s">
        <v>304</v>
      </c>
      <c r="C160" t="s">
        <v>87</v>
      </c>
      <c r="D160" t="s">
        <v>78</v>
      </c>
      <c r="E160">
        <v>2019</v>
      </c>
      <c r="F160" t="s">
        <v>500</v>
      </c>
      <c r="G160" t="s">
        <v>311</v>
      </c>
      <c r="H160">
        <v>28.42</v>
      </c>
      <c r="I160" t="s">
        <v>520</v>
      </c>
      <c r="J160" t="s">
        <v>347</v>
      </c>
      <c r="K160" t="s">
        <v>387</v>
      </c>
    </row>
    <row r="161" spans="1:11" x14ac:dyDescent="0.35">
      <c r="A161" t="s">
        <v>313</v>
      </c>
      <c r="B161" t="s">
        <v>304</v>
      </c>
      <c r="C161" t="s">
        <v>87</v>
      </c>
      <c r="D161" t="s">
        <v>78</v>
      </c>
      <c r="E161">
        <v>2019</v>
      </c>
      <c r="F161" t="s">
        <v>500</v>
      </c>
      <c r="G161" t="s">
        <v>311</v>
      </c>
      <c r="H161">
        <v>300.70999999999998</v>
      </c>
      <c r="I161" t="s">
        <v>520</v>
      </c>
      <c r="J161" t="s">
        <v>14</v>
      </c>
      <c r="K161" t="s">
        <v>387</v>
      </c>
    </row>
    <row r="162" spans="1:11" x14ac:dyDescent="0.35">
      <c r="A162" t="s">
        <v>313</v>
      </c>
      <c r="B162" t="s">
        <v>304</v>
      </c>
      <c r="C162" t="s">
        <v>87</v>
      </c>
      <c r="D162" t="s">
        <v>78</v>
      </c>
      <c r="E162">
        <v>2019</v>
      </c>
      <c r="F162" t="s">
        <v>500</v>
      </c>
      <c r="G162" t="s">
        <v>311</v>
      </c>
      <c r="H162">
        <v>36.6</v>
      </c>
      <c r="I162" t="s">
        <v>520</v>
      </c>
      <c r="J162" t="s">
        <v>347</v>
      </c>
      <c r="K162" t="s">
        <v>387</v>
      </c>
    </row>
    <row r="163" spans="1:11" x14ac:dyDescent="0.35">
      <c r="A163" t="s">
        <v>313</v>
      </c>
      <c r="B163" t="s">
        <v>304</v>
      </c>
      <c r="C163" t="s">
        <v>87</v>
      </c>
      <c r="D163" t="s">
        <v>78</v>
      </c>
      <c r="E163">
        <v>2019</v>
      </c>
      <c r="F163" t="s">
        <v>500</v>
      </c>
      <c r="G163" t="s">
        <v>311</v>
      </c>
      <c r="H163">
        <v>37785.919999999998</v>
      </c>
      <c r="I163" t="s">
        <v>520</v>
      </c>
      <c r="J163" t="s">
        <v>14</v>
      </c>
      <c r="K163" t="s">
        <v>387</v>
      </c>
    </row>
    <row r="164" spans="1:11" x14ac:dyDescent="0.35">
      <c r="A164" t="s">
        <v>313</v>
      </c>
      <c r="B164" t="s">
        <v>304</v>
      </c>
      <c r="C164" t="s">
        <v>87</v>
      </c>
      <c r="D164" t="s">
        <v>78</v>
      </c>
      <c r="E164">
        <v>2019</v>
      </c>
      <c r="F164" t="s">
        <v>500</v>
      </c>
      <c r="G164" t="s">
        <v>311</v>
      </c>
      <c r="H164">
        <v>4598.8100000000004</v>
      </c>
      <c r="I164" t="s">
        <v>520</v>
      </c>
      <c r="J164" t="s">
        <v>347</v>
      </c>
      <c r="K164" t="s">
        <v>387</v>
      </c>
    </row>
    <row r="165" spans="1:11" x14ac:dyDescent="0.35">
      <c r="A165" t="s">
        <v>313</v>
      </c>
      <c r="B165" t="s">
        <v>304</v>
      </c>
      <c r="C165" t="s">
        <v>87</v>
      </c>
      <c r="D165" t="s">
        <v>78</v>
      </c>
      <c r="E165">
        <v>2019</v>
      </c>
      <c r="F165" t="s">
        <v>500</v>
      </c>
      <c r="G165" t="s">
        <v>311</v>
      </c>
      <c r="H165">
        <v>4020.64</v>
      </c>
      <c r="I165" t="s">
        <v>520</v>
      </c>
      <c r="J165" t="s">
        <v>14</v>
      </c>
      <c r="K165" t="s">
        <v>387</v>
      </c>
    </row>
    <row r="166" spans="1:11" x14ac:dyDescent="0.35">
      <c r="A166" t="s">
        <v>313</v>
      </c>
      <c r="B166" t="s">
        <v>304</v>
      </c>
      <c r="C166" t="s">
        <v>87</v>
      </c>
      <c r="D166" t="s">
        <v>78</v>
      </c>
      <c r="E166">
        <v>2019</v>
      </c>
      <c r="F166" t="s">
        <v>500</v>
      </c>
      <c r="G166" t="s">
        <v>311</v>
      </c>
      <c r="H166">
        <v>489.34</v>
      </c>
      <c r="I166" t="s">
        <v>520</v>
      </c>
      <c r="J166" t="s">
        <v>347</v>
      </c>
      <c r="K166" t="s">
        <v>387</v>
      </c>
    </row>
    <row r="167" spans="1:11" x14ac:dyDescent="0.35">
      <c r="A167" t="s">
        <v>313</v>
      </c>
      <c r="B167" t="s">
        <v>304</v>
      </c>
      <c r="C167" t="s">
        <v>87</v>
      </c>
      <c r="D167" t="s">
        <v>78</v>
      </c>
      <c r="E167">
        <v>2019</v>
      </c>
      <c r="F167" t="s">
        <v>71</v>
      </c>
      <c r="G167" t="s">
        <v>310</v>
      </c>
      <c r="H167">
        <v>158662.18</v>
      </c>
      <c r="I167" t="s">
        <v>520</v>
      </c>
      <c r="J167" t="s">
        <v>347</v>
      </c>
      <c r="K167" t="s">
        <v>387</v>
      </c>
    </row>
    <row r="168" spans="1:11" x14ac:dyDescent="0.35">
      <c r="A168" t="s">
        <v>313</v>
      </c>
      <c r="B168" t="s">
        <v>304</v>
      </c>
      <c r="C168" t="s">
        <v>87</v>
      </c>
      <c r="D168" t="s">
        <v>78</v>
      </c>
      <c r="E168">
        <v>2019</v>
      </c>
      <c r="F168" t="s">
        <v>71</v>
      </c>
      <c r="G168" t="s">
        <v>310</v>
      </c>
      <c r="H168">
        <v>1145.07</v>
      </c>
      <c r="I168" t="s">
        <v>520</v>
      </c>
      <c r="J168" t="s">
        <v>347</v>
      </c>
      <c r="K168" t="s">
        <v>387</v>
      </c>
    </row>
    <row r="169" spans="1:11" x14ac:dyDescent="0.35">
      <c r="A169" t="s">
        <v>313</v>
      </c>
      <c r="B169" t="s">
        <v>304</v>
      </c>
      <c r="C169" t="s">
        <v>87</v>
      </c>
      <c r="D169" t="s">
        <v>78</v>
      </c>
      <c r="E169">
        <v>2019</v>
      </c>
      <c r="F169" t="s">
        <v>71</v>
      </c>
      <c r="G169" t="s">
        <v>310</v>
      </c>
      <c r="H169">
        <v>450.7</v>
      </c>
      <c r="I169" t="s">
        <v>520</v>
      </c>
      <c r="J169" t="s">
        <v>347</v>
      </c>
      <c r="K169" t="s">
        <v>387</v>
      </c>
    </row>
    <row r="170" spans="1:11" x14ac:dyDescent="0.35">
      <c r="A170" t="s">
        <v>313</v>
      </c>
      <c r="B170" t="s">
        <v>304</v>
      </c>
      <c r="C170" t="s">
        <v>87</v>
      </c>
      <c r="D170" t="s">
        <v>78</v>
      </c>
      <c r="E170">
        <v>2019</v>
      </c>
      <c r="F170" t="s">
        <v>71</v>
      </c>
      <c r="G170" t="s">
        <v>310</v>
      </c>
      <c r="H170">
        <v>580.5</v>
      </c>
      <c r="I170" t="s">
        <v>520</v>
      </c>
      <c r="J170" t="s">
        <v>347</v>
      </c>
      <c r="K170" t="s">
        <v>387</v>
      </c>
    </row>
    <row r="171" spans="1:11" x14ac:dyDescent="0.35">
      <c r="A171" t="s">
        <v>313</v>
      </c>
      <c r="B171" t="s">
        <v>304</v>
      </c>
      <c r="C171" t="s">
        <v>87</v>
      </c>
      <c r="D171" t="s">
        <v>78</v>
      </c>
      <c r="E171">
        <v>2019</v>
      </c>
      <c r="F171" t="s">
        <v>71</v>
      </c>
      <c r="G171" t="s">
        <v>310</v>
      </c>
      <c r="H171">
        <v>72940.89</v>
      </c>
      <c r="I171" t="s">
        <v>520</v>
      </c>
      <c r="J171" t="s">
        <v>347</v>
      </c>
      <c r="K171" t="s">
        <v>387</v>
      </c>
    </row>
    <row r="172" spans="1:11" x14ac:dyDescent="0.35">
      <c r="A172" t="s">
        <v>313</v>
      </c>
      <c r="B172" t="s">
        <v>304</v>
      </c>
      <c r="C172" t="s">
        <v>87</v>
      </c>
      <c r="D172" t="s">
        <v>78</v>
      </c>
      <c r="E172">
        <v>2019</v>
      </c>
      <c r="F172" t="s">
        <v>71</v>
      </c>
      <c r="G172" t="s">
        <v>310</v>
      </c>
      <c r="H172">
        <v>7761.34</v>
      </c>
      <c r="I172" t="s">
        <v>520</v>
      </c>
      <c r="J172" t="s">
        <v>347</v>
      </c>
      <c r="K172" t="s">
        <v>387</v>
      </c>
    </row>
    <row r="173" spans="1:11" x14ac:dyDescent="0.35">
      <c r="A173" t="s">
        <v>313</v>
      </c>
      <c r="B173" t="s">
        <v>304</v>
      </c>
      <c r="C173" t="s">
        <v>87</v>
      </c>
      <c r="D173" t="s">
        <v>78</v>
      </c>
      <c r="E173">
        <v>2019</v>
      </c>
      <c r="F173" t="s">
        <v>148</v>
      </c>
      <c r="G173" t="s">
        <v>308</v>
      </c>
      <c r="H173">
        <v>35908.18</v>
      </c>
      <c r="I173" t="s">
        <v>520</v>
      </c>
      <c r="J173" t="s">
        <v>14</v>
      </c>
      <c r="K173" t="s">
        <v>387</v>
      </c>
    </row>
    <row r="174" spans="1:11" x14ac:dyDescent="0.35">
      <c r="A174" t="s">
        <v>313</v>
      </c>
      <c r="B174" t="s">
        <v>304</v>
      </c>
      <c r="C174" t="s">
        <v>87</v>
      </c>
      <c r="D174" t="s">
        <v>78</v>
      </c>
      <c r="E174">
        <v>2019</v>
      </c>
      <c r="F174" t="s">
        <v>148</v>
      </c>
      <c r="G174" t="s">
        <v>308</v>
      </c>
      <c r="H174">
        <v>8954.4</v>
      </c>
      <c r="I174" t="s">
        <v>520</v>
      </c>
      <c r="J174" t="s">
        <v>347</v>
      </c>
      <c r="K174" t="s">
        <v>387</v>
      </c>
    </row>
    <row r="175" spans="1:11" x14ac:dyDescent="0.35">
      <c r="A175" t="s">
        <v>313</v>
      </c>
      <c r="B175" t="s">
        <v>304</v>
      </c>
      <c r="C175" t="s">
        <v>87</v>
      </c>
      <c r="D175" t="s">
        <v>78</v>
      </c>
      <c r="E175">
        <v>2019</v>
      </c>
      <c r="F175" t="s">
        <v>148</v>
      </c>
      <c r="G175" t="s">
        <v>308</v>
      </c>
      <c r="H175">
        <v>259.14</v>
      </c>
      <c r="I175" t="s">
        <v>520</v>
      </c>
      <c r="J175" t="s">
        <v>14</v>
      </c>
      <c r="K175" t="s">
        <v>387</v>
      </c>
    </row>
    <row r="176" spans="1:11" x14ac:dyDescent="0.35">
      <c r="A176" t="s">
        <v>313</v>
      </c>
      <c r="B176" t="s">
        <v>304</v>
      </c>
      <c r="C176" t="s">
        <v>87</v>
      </c>
      <c r="D176" t="s">
        <v>78</v>
      </c>
      <c r="E176">
        <v>2019</v>
      </c>
      <c r="F176" t="s">
        <v>148</v>
      </c>
      <c r="G176" t="s">
        <v>308</v>
      </c>
      <c r="H176">
        <v>64.62</v>
      </c>
      <c r="I176" t="s">
        <v>520</v>
      </c>
      <c r="J176" t="s">
        <v>347</v>
      </c>
      <c r="K176" t="s">
        <v>387</v>
      </c>
    </row>
    <row r="177" spans="1:11" x14ac:dyDescent="0.35">
      <c r="A177" t="s">
        <v>313</v>
      </c>
      <c r="B177" t="s">
        <v>304</v>
      </c>
      <c r="C177" t="s">
        <v>87</v>
      </c>
      <c r="D177" t="s">
        <v>78</v>
      </c>
      <c r="E177">
        <v>2019</v>
      </c>
      <c r="F177" t="s">
        <v>148</v>
      </c>
      <c r="G177" t="s">
        <v>308</v>
      </c>
      <c r="H177">
        <v>102</v>
      </c>
      <c r="I177" t="s">
        <v>520</v>
      </c>
      <c r="J177" t="s">
        <v>14</v>
      </c>
      <c r="K177" t="s">
        <v>387</v>
      </c>
    </row>
    <row r="178" spans="1:11" x14ac:dyDescent="0.35">
      <c r="A178" t="s">
        <v>313</v>
      </c>
      <c r="B178" t="s">
        <v>304</v>
      </c>
      <c r="C178" t="s">
        <v>87</v>
      </c>
      <c r="D178" t="s">
        <v>78</v>
      </c>
      <c r="E178">
        <v>2019</v>
      </c>
      <c r="F178" t="s">
        <v>148</v>
      </c>
      <c r="G178" t="s">
        <v>308</v>
      </c>
      <c r="H178">
        <v>25.43</v>
      </c>
      <c r="I178" t="s">
        <v>520</v>
      </c>
      <c r="J178" t="s">
        <v>347</v>
      </c>
      <c r="K178" t="s">
        <v>387</v>
      </c>
    </row>
    <row r="179" spans="1:11" x14ac:dyDescent="0.35">
      <c r="A179" t="s">
        <v>313</v>
      </c>
      <c r="B179" t="s">
        <v>304</v>
      </c>
      <c r="C179" t="s">
        <v>87</v>
      </c>
      <c r="D179" t="s">
        <v>78</v>
      </c>
      <c r="E179">
        <v>2019</v>
      </c>
      <c r="F179" t="s">
        <v>148</v>
      </c>
      <c r="G179" t="s">
        <v>308</v>
      </c>
      <c r="H179">
        <v>131.38</v>
      </c>
      <c r="I179" t="s">
        <v>520</v>
      </c>
      <c r="J179" t="s">
        <v>14</v>
      </c>
      <c r="K179" t="s">
        <v>387</v>
      </c>
    </row>
    <row r="180" spans="1:11" x14ac:dyDescent="0.35">
      <c r="A180" t="s">
        <v>313</v>
      </c>
      <c r="B180" t="s">
        <v>304</v>
      </c>
      <c r="C180" t="s">
        <v>87</v>
      </c>
      <c r="D180" t="s">
        <v>78</v>
      </c>
      <c r="E180">
        <v>2019</v>
      </c>
      <c r="F180" t="s">
        <v>148</v>
      </c>
      <c r="G180" t="s">
        <v>308</v>
      </c>
      <c r="H180">
        <v>32.76</v>
      </c>
      <c r="I180" t="s">
        <v>520</v>
      </c>
      <c r="J180" t="s">
        <v>347</v>
      </c>
      <c r="K180" t="s">
        <v>387</v>
      </c>
    </row>
    <row r="181" spans="1:11" x14ac:dyDescent="0.35">
      <c r="A181" t="s">
        <v>313</v>
      </c>
      <c r="B181" t="s">
        <v>304</v>
      </c>
      <c r="C181" t="s">
        <v>87</v>
      </c>
      <c r="D181" t="s">
        <v>78</v>
      </c>
      <c r="E181">
        <v>2019</v>
      </c>
      <c r="F181" t="s">
        <v>148</v>
      </c>
      <c r="G181" t="s">
        <v>308</v>
      </c>
      <c r="H181">
        <v>16507.87</v>
      </c>
      <c r="I181" t="s">
        <v>520</v>
      </c>
      <c r="J181" t="s">
        <v>14</v>
      </c>
      <c r="K181" t="s">
        <v>387</v>
      </c>
    </row>
    <row r="182" spans="1:11" x14ac:dyDescent="0.35">
      <c r="A182" t="s">
        <v>313</v>
      </c>
      <c r="B182" t="s">
        <v>304</v>
      </c>
      <c r="C182" t="s">
        <v>87</v>
      </c>
      <c r="D182" t="s">
        <v>78</v>
      </c>
      <c r="E182">
        <v>2019</v>
      </c>
      <c r="F182" t="s">
        <v>148</v>
      </c>
      <c r="G182" t="s">
        <v>308</v>
      </c>
      <c r="H182">
        <v>4116.5600000000004</v>
      </c>
      <c r="I182" t="s">
        <v>520</v>
      </c>
      <c r="J182" t="s">
        <v>347</v>
      </c>
      <c r="K182" t="s">
        <v>387</v>
      </c>
    </row>
    <row r="183" spans="1:11" x14ac:dyDescent="0.35">
      <c r="A183" t="s">
        <v>313</v>
      </c>
      <c r="B183" t="s">
        <v>304</v>
      </c>
      <c r="C183" t="s">
        <v>87</v>
      </c>
      <c r="D183" t="s">
        <v>78</v>
      </c>
      <c r="E183">
        <v>2019</v>
      </c>
      <c r="F183" t="s">
        <v>148</v>
      </c>
      <c r="G183" t="s">
        <v>308</v>
      </c>
      <c r="H183">
        <v>1756.54</v>
      </c>
      <c r="I183" t="s">
        <v>520</v>
      </c>
      <c r="J183" t="s">
        <v>14</v>
      </c>
      <c r="K183" t="s">
        <v>387</v>
      </c>
    </row>
    <row r="184" spans="1:11" x14ac:dyDescent="0.35">
      <c r="A184" t="s">
        <v>313</v>
      </c>
      <c r="B184" t="s">
        <v>304</v>
      </c>
      <c r="C184" t="s">
        <v>87</v>
      </c>
      <c r="D184" t="s">
        <v>78</v>
      </c>
      <c r="E184">
        <v>2019</v>
      </c>
      <c r="F184" t="s">
        <v>148</v>
      </c>
      <c r="G184" t="s">
        <v>308</v>
      </c>
      <c r="H184">
        <v>438.03</v>
      </c>
      <c r="I184" t="s">
        <v>520</v>
      </c>
      <c r="J184" t="s">
        <v>347</v>
      </c>
      <c r="K184" t="s">
        <v>387</v>
      </c>
    </row>
    <row r="185" spans="1:11" x14ac:dyDescent="0.35">
      <c r="A185" t="s">
        <v>313</v>
      </c>
      <c r="B185" t="s">
        <v>304</v>
      </c>
      <c r="C185" t="s">
        <v>87</v>
      </c>
      <c r="D185" t="s">
        <v>78</v>
      </c>
      <c r="E185">
        <v>2019</v>
      </c>
      <c r="F185" t="s">
        <v>156</v>
      </c>
      <c r="G185" t="s">
        <v>307</v>
      </c>
      <c r="H185">
        <v>3660.49</v>
      </c>
      <c r="I185" t="s">
        <v>520</v>
      </c>
      <c r="J185" t="s">
        <v>14</v>
      </c>
      <c r="K185" t="s">
        <v>387</v>
      </c>
    </row>
    <row r="186" spans="1:11" x14ac:dyDescent="0.35">
      <c r="A186" t="s">
        <v>313</v>
      </c>
      <c r="B186" t="s">
        <v>304</v>
      </c>
      <c r="C186" t="s">
        <v>87</v>
      </c>
      <c r="D186" t="s">
        <v>78</v>
      </c>
      <c r="E186">
        <v>2019</v>
      </c>
      <c r="F186" t="s">
        <v>156</v>
      </c>
      <c r="G186" t="s">
        <v>307</v>
      </c>
      <c r="H186">
        <v>12044.8</v>
      </c>
      <c r="I186" t="s">
        <v>520</v>
      </c>
      <c r="J186" t="s">
        <v>347</v>
      </c>
      <c r="K186" t="s">
        <v>387</v>
      </c>
    </row>
    <row r="187" spans="1:11" x14ac:dyDescent="0.35">
      <c r="A187" t="s">
        <v>313</v>
      </c>
      <c r="B187" t="s">
        <v>304</v>
      </c>
      <c r="C187" t="s">
        <v>87</v>
      </c>
      <c r="D187" t="s">
        <v>78</v>
      </c>
      <c r="E187">
        <v>2019</v>
      </c>
      <c r="F187" t="s">
        <v>156</v>
      </c>
      <c r="G187" t="s">
        <v>307</v>
      </c>
      <c r="H187">
        <v>26.42</v>
      </c>
      <c r="I187" t="s">
        <v>520</v>
      </c>
      <c r="J187" t="s">
        <v>14</v>
      </c>
      <c r="K187" t="s">
        <v>387</v>
      </c>
    </row>
    <row r="188" spans="1:11" x14ac:dyDescent="0.35">
      <c r="A188" t="s">
        <v>313</v>
      </c>
      <c r="B188" t="s">
        <v>304</v>
      </c>
      <c r="C188" t="s">
        <v>87</v>
      </c>
      <c r="D188" t="s">
        <v>78</v>
      </c>
      <c r="E188">
        <v>2019</v>
      </c>
      <c r="F188" t="s">
        <v>156</v>
      </c>
      <c r="G188" t="s">
        <v>307</v>
      </c>
      <c r="H188">
        <v>86.93</v>
      </c>
      <c r="I188" t="s">
        <v>520</v>
      </c>
      <c r="J188" t="s">
        <v>347</v>
      </c>
      <c r="K188" t="s">
        <v>387</v>
      </c>
    </row>
    <row r="189" spans="1:11" x14ac:dyDescent="0.35">
      <c r="A189" t="s">
        <v>313</v>
      </c>
      <c r="B189" t="s">
        <v>304</v>
      </c>
      <c r="C189" t="s">
        <v>87</v>
      </c>
      <c r="D189" t="s">
        <v>78</v>
      </c>
      <c r="E189">
        <v>2019</v>
      </c>
      <c r="F189" t="s">
        <v>156</v>
      </c>
      <c r="G189" t="s">
        <v>307</v>
      </c>
      <c r="H189">
        <v>10.4</v>
      </c>
      <c r="I189" t="s">
        <v>520</v>
      </c>
      <c r="J189" t="s">
        <v>14</v>
      </c>
      <c r="K189" t="s">
        <v>387</v>
      </c>
    </row>
    <row r="190" spans="1:11" x14ac:dyDescent="0.35">
      <c r="A190" t="s">
        <v>313</v>
      </c>
      <c r="B190" t="s">
        <v>304</v>
      </c>
      <c r="C190" t="s">
        <v>87</v>
      </c>
      <c r="D190" t="s">
        <v>78</v>
      </c>
      <c r="E190">
        <v>2019</v>
      </c>
      <c r="F190" t="s">
        <v>156</v>
      </c>
      <c r="G190" t="s">
        <v>307</v>
      </c>
      <c r="H190">
        <v>34.21</v>
      </c>
      <c r="I190" t="s">
        <v>520</v>
      </c>
      <c r="J190" t="s">
        <v>347</v>
      </c>
      <c r="K190" t="s">
        <v>387</v>
      </c>
    </row>
    <row r="191" spans="1:11" x14ac:dyDescent="0.35">
      <c r="A191" t="s">
        <v>313</v>
      </c>
      <c r="B191" t="s">
        <v>304</v>
      </c>
      <c r="C191" t="s">
        <v>87</v>
      </c>
      <c r="D191" t="s">
        <v>78</v>
      </c>
      <c r="E191">
        <v>2019</v>
      </c>
      <c r="F191" t="s">
        <v>156</v>
      </c>
      <c r="G191" t="s">
        <v>307</v>
      </c>
      <c r="H191">
        <v>13.4</v>
      </c>
      <c r="I191" t="s">
        <v>520</v>
      </c>
      <c r="J191" t="s">
        <v>14</v>
      </c>
      <c r="K191" t="s">
        <v>387</v>
      </c>
    </row>
    <row r="192" spans="1:11" x14ac:dyDescent="0.35">
      <c r="A192" t="s">
        <v>313</v>
      </c>
      <c r="B192" t="s">
        <v>304</v>
      </c>
      <c r="C192" t="s">
        <v>87</v>
      </c>
      <c r="D192" t="s">
        <v>78</v>
      </c>
      <c r="E192">
        <v>2019</v>
      </c>
      <c r="F192" t="s">
        <v>156</v>
      </c>
      <c r="G192" t="s">
        <v>307</v>
      </c>
      <c r="H192">
        <v>44.07</v>
      </c>
      <c r="I192" t="s">
        <v>520</v>
      </c>
      <c r="J192" t="s">
        <v>347</v>
      </c>
      <c r="K192" t="s">
        <v>387</v>
      </c>
    </row>
    <row r="193" spans="1:11" x14ac:dyDescent="0.35">
      <c r="A193" t="s">
        <v>313</v>
      </c>
      <c r="B193" t="s">
        <v>304</v>
      </c>
      <c r="C193" t="s">
        <v>87</v>
      </c>
      <c r="D193" t="s">
        <v>78</v>
      </c>
      <c r="E193">
        <v>2019</v>
      </c>
      <c r="F193" t="s">
        <v>156</v>
      </c>
      <c r="G193" t="s">
        <v>307</v>
      </c>
      <c r="H193">
        <v>1682.82</v>
      </c>
      <c r="I193" t="s">
        <v>520</v>
      </c>
      <c r="J193" t="s">
        <v>14</v>
      </c>
      <c r="K193" t="s">
        <v>387</v>
      </c>
    </row>
    <row r="194" spans="1:11" x14ac:dyDescent="0.35">
      <c r="A194" t="s">
        <v>313</v>
      </c>
      <c r="B194" t="s">
        <v>304</v>
      </c>
      <c r="C194" t="s">
        <v>87</v>
      </c>
      <c r="D194" t="s">
        <v>78</v>
      </c>
      <c r="E194">
        <v>2019</v>
      </c>
      <c r="F194" t="s">
        <v>156</v>
      </c>
      <c r="G194" t="s">
        <v>307</v>
      </c>
      <c r="H194">
        <v>5537.29</v>
      </c>
      <c r="I194" t="s">
        <v>520</v>
      </c>
      <c r="J194" t="s">
        <v>347</v>
      </c>
      <c r="K194" t="s">
        <v>387</v>
      </c>
    </row>
    <row r="195" spans="1:11" x14ac:dyDescent="0.35">
      <c r="A195" t="s">
        <v>313</v>
      </c>
      <c r="B195" t="s">
        <v>304</v>
      </c>
      <c r="C195" t="s">
        <v>87</v>
      </c>
      <c r="D195" t="s">
        <v>78</v>
      </c>
      <c r="E195">
        <v>2019</v>
      </c>
      <c r="F195" t="s">
        <v>156</v>
      </c>
      <c r="G195" t="s">
        <v>307</v>
      </c>
      <c r="H195">
        <v>179.05</v>
      </c>
      <c r="I195" t="s">
        <v>520</v>
      </c>
      <c r="J195" t="s">
        <v>14</v>
      </c>
      <c r="K195" t="s">
        <v>387</v>
      </c>
    </row>
    <row r="196" spans="1:11" x14ac:dyDescent="0.35">
      <c r="A196" t="s">
        <v>313</v>
      </c>
      <c r="B196" t="s">
        <v>304</v>
      </c>
      <c r="C196" t="s">
        <v>87</v>
      </c>
      <c r="D196" t="s">
        <v>78</v>
      </c>
      <c r="E196">
        <v>2019</v>
      </c>
      <c r="F196" t="s">
        <v>156</v>
      </c>
      <c r="G196" t="s">
        <v>307</v>
      </c>
      <c r="H196">
        <v>589.20000000000005</v>
      </c>
      <c r="I196" t="s">
        <v>520</v>
      </c>
      <c r="J196" t="s">
        <v>347</v>
      </c>
      <c r="K196" t="s">
        <v>387</v>
      </c>
    </row>
    <row r="197" spans="1:11" x14ac:dyDescent="0.35">
      <c r="A197" t="s">
        <v>313</v>
      </c>
      <c r="B197" t="s">
        <v>304</v>
      </c>
      <c r="C197" t="s">
        <v>87</v>
      </c>
      <c r="D197" t="s">
        <v>78</v>
      </c>
      <c r="E197">
        <v>2019</v>
      </c>
      <c r="F197" t="s">
        <v>502</v>
      </c>
      <c r="G197" t="s">
        <v>68</v>
      </c>
      <c r="H197">
        <v>277552.21000000002</v>
      </c>
      <c r="I197" t="s">
        <v>520</v>
      </c>
      <c r="J197" t="s">
        <v>347</v>
      </c>
      <c r="K197" t="s">
        <v>387</v>
      </c>
    </row>
    <row r="198" spans="1:11" x14ac:dyDescent="0.35">
      <c r="A198" t="s">
        <v>313</v>
      </c>
      <c r="B198" t="s">
        <v>304</v>
      </c>
      <c r="C198" t="s">
        <v>87</v>
      </c>
      <c r="D198" t="s">
        <v>78</v>
      </c>
      <c r="E198">
        <v>2019</v>
      </c>
      <c r="F198" t="s">
        <v>502</v>
      </c>
      <c r="G198" t="s">
        <v>68</v>
      </c>
      <c r="H198">
        <v>3208.04</v>
      </c>
      <c r="I198" t="s">
        <v>520</v>
      </c>
      <c r="J198" t="s">
        <v>347</v>
      </c>
      <c r="K198" t="s">
        <v>387</v>
      </c>
    </row>
    <row r="199" spans="1:11" x14ac:dyDescent="0.35">
      <c r="A199" t="s">
        <v>313</v>
      </c>
      <c r="B199" t="s">
        <v>304</v>
      </c>
      <c r="C199" t="s">
        <v>87</v>
      </c>
      <c r="D199" t="s">
        <v>78</v>
      </c>
      <c r="E199">
        <v>2019</v>
      </c>
      <c r="F199" t="s">
        <v>502</v>
      </c>
      <c r="G199" t="s">
        <v>68</v>
      </c>
      <c r="H199">
        <v>825.54</v>
      </c>
      <c r="I199" t="s">
        <v>520</v>
      </c>
      <c r="J199" t="s">
        <v>347</v>
      </c>
      <c r="K199" t="s">
        <v>387</v>
      </c>
    </row>
    <row r="200" spans="1:11" x14ac:dyDescent="0.35">
      <c r="A200" t="s">
        <v>313</v>
      </c>
      <c r="B200" t="s">
        <v>304</v>
      </c>
      <c r="C200" t="s">
        <v>87</v>
      </c>
      <c r="D200" t="s">
        <v>78</v>
      </c>
      <c r="E200">
        <v>2019</v>
      </c>
      <c r="F200" t="s">
        <v>502</v>
      </c>
      <c r="G200" t="s">
        <v>68</v>
      </c>
      <c r="H200">
        <v>1747.58</v>
      </c>
      <c r="I200" t="s">
        <v>520</v>
      </c>
      <c r="J200" t="s">
        <v>347</v>
      </c>
      <c r="K200" t="s">
        <v>387</v>
      </c>
    </row>
    <row r="201" spans="1:11" x14ac:dyDescent="0.35">
      <c r="A201" t="s">
        <v>313</v>
      </c>
      <c r="B201" t="s">
        <v>304</v>
      </c>
      <c r="C201" t="s">
        <v>87</v>
      </c>
      <c r="D201" t="s">
        <v>78</v>
      </c>
      <c r="E201">
        <v>2019</v>
      </c>
      <c r="F201" t="s">
        <v>502</v>
      </c>
      <c r="G201" t="s">
        <v>68</v>
      </c>
      <c r="H201">
        <v>127714.06</v>
      </c>
      <c r="I201" t="s">
        <v>520</v>
      </c>
      <c r="J201" t="s">
        <v>347</v>
      </c>
      <c r="K201" t="s">
        <v>387</v>
      </c>
    </row>
    <row r="202" spans="1:11" x14ac:dyDescent="0.35">
      <c r="A202" t="s">
        <v>313</v>
      </c>
      <c r="B202" t="s">
        <v>304</v>
      </c>
      <c r="C202" t="s">
        <v>87</v>
      </c>
      <c r="D202" t="s">
        <v>78</v>
      </c>
      <c r="E202">
        <v>2019</v>
      </c>
      <c r="F202" t="s">
        <v>502</v>
      </c>
      <c r="G202" t="s">
        <v>68</v>
      </c>
      <c r="H202">
        <v>13952.57</v>
      </c>
      <c r="I202" t="s">
        <v>520</v>
      </c>
      <c r="J202" t="s">
        <v>347</v>
      </c>
      <c r="K202" t="s">
        <v>387</v>
      </c>
    </row>
    <row r="203" spans="1:11" x14ac:dyDescent="0.35">
      <c r="A203" t="s">
        <v>318</v>
      </c>
      <c r="B203" t="s">
        <v>304</v>
      </c>
      <c r="C203" t="s">
        <v>87</v>
      </c>
      <c r="D203" t="s">
        <v>78</v>
      </c>
      <c r="E203">
        <v>2019</v>
      </c>
      <c r="F203" t="s">
        <v>506</v>
      </c>
      <c r="G203" t="s">
        <v>309</v>
      </c>
      <c r="H203">
        <v>422965.02</v>
      </c>
      <c r="I203" t="s">
        <v>521</v>
      </c>
      <c r="J203" t="s">
        <v>14</v>
      </c>
      <c r="K203" t="s">
        <v>387</v>
      </c>
    </row>
    <row r="204" spans="1:11" x14ac:dyDescent="0.35">
      <c r="A204" t="s">
        <v>318</v>
      </c>
      <c r="B204" t="s">
        <v>304</v>
      </c>
      <c r="C204" t="s">
        <v>87</v>
      </c>
      <c r="D204" t="s">
        <v>78</v>
      </c>
      <c r="E204">
        <v>2019</v>
      </c>
      <c r="F204" t="s">
        <v>506</v>
      </c>
      <c r="G204" t="s">
        <v>309</v>
      </c>
      <c r="H204">
        <v>48241.48</v>
      </c>
      <c r="I204" t="s">
        <v>521</v>
      </c>
      <c r="J204" t="s">
        <v>347</v>
      </c>
      <c r="K204" t="s">
        <v>387</v>
      </c>
    </row>
    <row r="205" spans="1:11" x14ac:dyDescent="0.35">
      <c r="A205" t="s">
        <v>318</v>
      </c>
      <c r="B205" t="s">
        <v>304</v>
      </c>
      <c r="C205" t="s">
        <v>87</v>
      </c>
      <c r="D205" t="s">
        <v>78</v>
      </c>
      <c r="E205">
        <v>2019</v>
      </c>
      <c r="F205" t="s">
        <v>506</v>
      </c>
      <c r="G205" t="s">
        <v>309</v>
      </c>
      <c r="H205">
        <v>3341.04</v>
      </c>
      <c r="I205" t="s">
        <v>521</v>
      </c>
      <c r="J205" t="s">
        <v>14</v>
      </c>
      <c r="K205" t="s">
        <v>387</v>
      </c>
    </row>
    <row r="206" spans="1:11" x14ac:dyDescent="0.35">
      <c r="A206" t="s">
        <v>318</v>
      </c>
      <c r="B206" t="s">
        <v>304</v>
      </c>
      <c r="C206" t="s">
        <v>87</v>
      </c>
      <c r="D206" t="s">
        <v>78</v>
      </c>
      <c r="E206">
        <v>2019</v>
      </c>
      <c r="F206" t="s">
        <v>506</v>
      </c>
      <c r="G206" t="s">
        <v>309</v>
      </c>
      <c r="H206">
        <v>381.06</v>
      </c>
      <c r="I206" t="s">
        <v>521</v>
      </c>
      <c r="J206" t="s">
        <v>347</v>
      </c>
      <c r="K206" t="s">
        <v>387</v>
      </c>
    </row>
    <row r="207" spans="1:11" x14ac:dyDescent="0.35">
      <c r="A207" t="s">
        <v>318</v>
      </c>
      <c r="B207" t="s">
        <v>304</v>
      </c>
      <c r="C207" t="s">
        <v>87</v>
      </c>
      <c r="D207" t="s">
        <v>78</v>
      </c>
      <c r="E207">
        <v>2019</v>
      </c>
      <c r="F207" t="s">
        <v>506</v>
      </c>
      <c r="G207" t="s">
        <v>309</v>
      </c>
      <c r="H207">
        <v>1838.71</v>
      </c>
      <c r="I207" t="s">
        <v>521</v>
      </c>
      <c r="J207" t="s">
        <v>14</v>
      </c>
      <c r="K207" t="s">
        <v>387</v>
      </c>
    </row>
    <row r="208" spans="1:11" x14ac:dyDescent="0.35">
      <c r="A208" t="s">
        <v>318</v>
      </c>
      <c r="B208" t="s">
        <v>304</v>
      </c>
      <c r="C208" t="s">
        <v>87</v>
      </c>
      <c r="D208" t="s">
        <v>78</v>
      </c>
      <c r="E208">
        <v>2019</v>
      </c>
      <c r="F208" t="s">
        <v>506</v>
      </c>
      <c r="G208" t="s">
        <v>309</v>
      </c>
      <c r="H208">
        <v>209.71</v>
      </c>
      <c r="I208" t="s">
        <v>521</v>
      </c>
      <c r="J208" t="s">
        <v>347</v>
      </c>
      <c r="K208" t="s">
        <v>387</v>
      </c>
    </row>
    <row r="209" spans="1:11" x14ac:dyDescent="0.35">
      <c r="A209" t="s">
        <v>318</v>
      </c>
      <c r="B209" t="s">
        <v>304</v>
      </c>
      <c r="C209" t="s">
        <v>87</v>
      </c>
      <c r="D209" t="s">
        <v>78</v>
      </c>
      <c r="E209">
        <v>2019</v>
      </c>
      <c r="F209" t="s">
        <v>506</v>
      </c>
      <c r="G209" t="s">
        <v>309</v>
      </c>
      <c r="H209">
        <v>1765.13</v>
      </c>
      <c r="I209" t="s">
        <v>521</v>
      </c>
      <c r="J209" t="s">
        <v>14</v>
      </c>
      <c r="K209" t="s">
        <v>387</v>
      </c>
    </row>
    <row r="210" spans="1:11" x14ac:dyDescent="0.35">
      <c r="A210" t="s">
        <v>318</v>
      </c>
      <c r="B210" t="s">
        <v>304</v>
      </c>
      <c r="C210" t="s">
        <v>87</v>
      </c>
      <c r="D210" t="s">
        <v>78</v>
      </c>
      <c r="E210">
        <v>2019</v>
      </c>
      <c r="F210" t="s">
        <v>506</v>
      </c>
      <c r="G210" t="s">
        <v>309</v>
      </c>
      <c r="H210">
        <v>201.32</v>
      </c>
      <c r="I210" t="s">
        <v>521</v>
      </c>
      <c r="J210" t="s">
        <v>347</v>
      </c>
      <c r="K210" t="s">
        <v>387</v>
      </c>
    </row>
    <row r="211" spans="1:11" x14ac:dyDescent="0.35">
      <c r="A211" t="s">
        <v>318</v>
      </c>
      <c r="B211" t="s">
        <v>304</v>
      </c>
      <c r="C211" t="s">
        <v>87</v>
      </c>
      <c r="D211" t="s">
        <v>78</v>
      </c>
      <c r="E211">
        <v>2019</v>
      </c>
      <c r="F211" t="s">
        <v>506</v>
      </c>
      <c r="G211" t="s">
        <v>309</v>
      </c>
      <c r="H211">
        <v>201651.25</v>
      </c>
      <c r="I211" t="s">
        <v>521</v>
      </c>
      <c r="J211" t="s">
        <v>14</v>
      </c>
      <c r="K211" t="s">
        <v>387</v>
      </c>
    </row>
    <row r="212" spans="1:11" x14ac:dyDescent="0.35">
      <c r="A212" t="s">
        <v>318</v>
      </c>
      <c r="B212" t="s">
        <v>304</v>
      </c>
      <c r="C212" t="s">
        <v>87</v>
      </c>
      <c r="D212" t="s">
        <v>78</v>
      </c>
      <c r="E212">
        <v>2019</v>
      </c>
      <c r="F212" t="s">
        <v>506</v>
      </c>
      <c r="G212" t="s">
        <v>309</v>
      </c>
      <c r="H212">
        <v>22999.439999999999</v>
      </c>
      <c r="I212" t="s">
        <v>521</v>
      </c>
      <c r="J212" t="s">
        <v>347</v>
      </c>
      <c r="K212" t="s">
        <v>387</v>
      </c>
    </row>
    <row r="213" spans="1:11" x14ac:dyDescent="0.35">
      <c r="A213" t="s">
        <v>318</v>
      </c>
      <c r="B213" t="s">
        <v>304</v>
      </c>
      <c r="C213" t="s">
        <v>87</v>
      </c>
      <c r="D213" t="s">
        <v>78</v>
      </c>
      <c r="E213">
        <v>2019</v>
      </c>
      <c r="F213" t="s">
        <v>506</v>
      </c>
      <c r="G213" t="s">
        <v>309</v>
      </c>
      <c r="H213">
        <v>24263.35</v>
      </c>
      <c r="I213" t="s">
        <v>521</v>
      </c>
      <c r="J213" t="s">
        <v>14</v>
      </c>
      <c r="K213" t="s">
        <v>387</v>
      </c>
    </row>
    <row r="214" spans="1:11" x14ac:dyDescent="0.35">
      <c r="A214" t="s">
        <v>318</v>
      </c>
      <c r="B214" t="s">
        <v>304</v>
      </c>
      <c r="C214" t="s">
        <v>87</v>
      </c>
      <c r="D214" t="s">
        <v>78</v>
      </c>
      <c r="E214">
        <v>2019</v>
      </c>
      <c r="F214" t="s">
        <v>506</v>
      </c>
      <c r="G214" t="s">
        <v>309</v>
      </c>
      <c r="H214">
        <v>2767.37</v>
      </c>
      <c r="I214" t="s">
        <v>521</v>
      </c>
      <c r="J214" t="s">
        <v>347</v>
      </c>
      <c r="K214" t="s">
        <v>387</v>
      </c>
    </row>
    <row r="215" spans="1:11" x14ac:dyDescent="0.35">
      <c r="A215" t="s">
        <v>318</v>
      </c>
      <c r="B215" t="s">
        <v>304</v>
      </c>
      <c r="C215" t="s">
        <v>87</v>
      </c>
      <c r="D215" t="s">
        <v>78</v>
      </c>
      <c r="E215">
        <v>2019</v>
      </c>
      <c r="F215" t="s">
        <v>500</v>
      </c>
      <c r="G215" t="s">
        <v>311</v>
      </c>
      <c r="H215">
        <v>109651.26</v>
      </c>
      <c r="I215" t="s">
        <v>521</v>
      </c>
      <c r="J215" t="s">
        <v>14</v>
      </c>
      <c r="K215" t="s">
        <v>387</v>
      </c>
    </row>
    <row r="216" spans="1:11" x14ac:dyDescent="0.35">
      <c r="A216" t="s">
        <v>318</v>
      </c>
      <c r="B216" t="s">
        <v>304</v>
      </c>
      <c r="C216" t="s">
        <v>87</v>
      </c>
      <c r="D216" t="s">
        <v>78</v>
      </c>
      <c r="E216">
        <v>2019</v>
      </c>
      <c r="F216" t="s">
        <v>500</v>
      </c>
      <c r="G216" t="s">
        <v>311</v>
      </c>
      <c r="H216">
        <v>9146.99</v>
      </c>
      <c r="I216" t="s">
        <v>521</v>
      </c>
      <c r="J216" t="s">
        <v>347</v>
      </c>
      <c r="K216" t="s">
        <v>387</v>
      </c>
    </row>
    <row r="217" spans="1:11" x14ac:dyDescent="0.35">
      <c r="A217" t="s">
        <v>318</v>
      </c>
      <c r="B217" t="s">
        <v>304</v>
      </c>
      <c r="C217" t="s">
        <v>87</v>
      </c>
      <c r="D217" t="s">
        <v>78</v>
      </c>
      <c r="E217">
        <v>2019</v>
      </c>
      <c r="F217" t="s">
        <v>500</v>
      </c>
      <c r="G217" t="s">
        <v>311</v>
      </c>
      <c r="H217">
        <v>866.15</v>
      </c>
      <c r="I217" t="s">
        <v>521</v>
      </c>
      <c r="J217" t="s">
        <v>14</v>
      </c>
      <c r="K217" t="s">
        <v>387</v>
      </c>
    </row>
    <row r="218" spans="1:11" x14ac:dyDescent="0.35">
      <c r="A218" t="s">
        <v>318</v>
      </c>
      <c r="B218" t="s">
        <v>304</v>
      </c>
      <c r="C218" t="s">
        <v>87</v>
      </c>
      <c r="D218" t="s">
        <v>78</v>
      </c>
      <c r="E218">
        <v>2019</v>
      </c>
      <c r="F218" t="s">
        <v>500</v>
      </c>
      <c r="G218" t="s">
        <v>311</v>
      </c>
      <c r="H218">
        <v>72.25</v>
      </c>
      <c r="I218" t="s">
        <v>521</v>
      </c>
      <c r="J218" t="s">
        <v>347</v>
      </c>
      <c r="K218" t="s">
        <v>387</v>
      </c>
    </row>
    <row r="219" spans="1:11" x14ac:dyDescent="0.35">
      <c r="A219" t="s">
        <v>318</v>
      </c>
      <c r="B219" t="s">
        <v>304</v>
      </c>
      <c r="C219" t="s">
        <v>87</v>
      </c>
      <c r="D219" t="s">
        <v>78</v>
      </c>
      <c r="E219">
        <v>2019</v>
      </c>
      <c r="F219" t="s">
        <v>500</v>
      </c>
      <c r="G219" t="s">
        <v>311</v>
      </c>
      <c r="H219">
        <v>476.67</v>
      </c>
      <c r="I219" t="s">
        <v>521</v>
      </c>
      <c r="J219" t="s">
        <v>14</v>
      </c>
      <c r="K219" t="s">
        <v>387</v>
      </c>
    </row>
    <row r="220" spans="1:11" x14ac:dyDescent="0.35">
      <c r="A220" t="s">
        <v>318</v>
      </c>
      <c r="B220" t="s">
        <v>304</v>
      </c>
      <c r="C220" t="s">
        <v>87</v>
      </c>
      <c r="D220" t="s">
        <v>78</v>
      </c>
      <c r="E220">
        <v>2019</v>
      </c>
      <c r="F220" t="s">
        <v>500</v>
      </c>
      <c r="G220" t="s">
        <v>311</v>
      </c>
      <c r="H220">
        <v>39.76</v>
      </c>
      <c r="I220" t="s">
        <v>521</v>
      </c>
      <c r="J220" t="s">
        <v>347</v>
      </c>
      <c r="K220" t="s">
        <v>387</v>
      </c>
    </row>
    <row r="221" spans="1:11" x14ac:dyDescent="0.35">
      <c r="A221" t="s">
        <v>318</v>
      </c>
      <c r="B221" t="s">
        <v>304</v>
      </c>
      <c r="C221" t="s">
        <v>87</v>
      </c>
      <c r="D221" t="s">
        <v>78</v>
      </c>
      <c r="E221">
        <v>2019</v>
      </c>
      <c r="F221" t="s">
        <v>500</v>
      </c>
      <c r="G221" t="s">
        <v>311</v>
      </c>
      <c r="H221">
        <v>457.6</v>
      </c>
      <c r="I221" t="s">
        <v>521</v>
      </c>
      <c r="J221" t="s">
        <v>14</v>
      </c>
      <c r="K221" t="s">
        <v>387</v>
      </c>
    </row>
    <row r="222" spans="1:11" x14ac:dyDescent="0.35">
      <c r="A222" t="s">
        <v>318</v>
      </c>
      <c r="B222" t="s">
        <v>304</v>
      </c>
      <c r="C222" t="s">
        <v>87</v>
      </c>
      <c r="D222" t="s">
        <v>78</v>
      </c>
      <c r="E222">
        <v>2019</v>
      </c>
      <c r="F222" t="s">
        <v>500</v>
      </c>
      <c r="G222" t="s">
        <v>311</v>
      </c>
      <c r="H222">
        <v>38.17</v>
      </c>
      <c r="I222" t="s">
        <v>521</v>
      </c>
      <c r="J222" t="s">
        <v>347</v>
      </c>
      <c r="K222" t="s">
        <v>387</v>
      </c>
    </row>
    <row r="223" spans="1:11" x14ac:dyDescent="0.35">
      <c r="A223" t="s">
        <v>318</v>
      </c>
      <c r="B223" t="s">
        <v>304</v>
      </c>
      <c r="C223" t="s">
        <v>87</v>
      </c>
      <c r="D223" t="s">
        <v>78</v>
      </c>
      <c r="E223">
        <v>2019</v>
      </c>
      <c r="F223" t="s">
        <v>500</v>
      </c>
      <c r="G223" t="s">
        <v>311</v>
      </c>
      <c r="H223">
        <v>52276.93</v>
      </c>
      <c r="I223" t="s">
        <v>521</v>
      </c>
      <c r="J223" t="s">
        <v>14</v>
      </c>
      <c r="K223" t="s">
        <v>387</v>
      </c>
    </row>
    <row r="224" spans="1:11" x14ac:dyDescent="0.35">
      <c r="A224" t="s">
        <v>318</v>
      </c>
      <c r="B224" t="s">
        <v>304</v>
      </c>
      <c r="C224" t="s">
        <v>87</v>
      </c>
      <c r="D224" t="s">
        <v>78</v>
      </c>
      <c r="E224">
        <v>2019</v>
      </c>
      <c r="F224" t="s">
        <v>500</v>
      </c>
      <c r="G224" t="s">
        <v>311</v>
      </c>
      <c r="H224">
        <v>4360.88</v>
      </c>
      <c r="I224" t="s">
        <v>521</v>
      </c>
      <c r="J224" t="s">
        <v>347</v>
      </c>
      <c r="K224" t="s">
        <v>387</v>
      </c>
    </row>
    <row r="225" spans="1:11" x14ac:dyDescent="0.35">
      <c r="A225" t="s">
        <v>318</v>
      </c>
      <c r="B225" t="s">
        <v>304</v>
      </c>
      <c r="C225" t="s">
        <v>87</v>
      </c>
      <c r="D225" t="s">
        <v>78</v>
      </c>
      <c r="E225">
        <v>2019</v>
      </c>
      <c r="F225" t="s">
        <v>500</v>
      </c>
      <c r="G225" t="s">
        <v>311</v>
      </c>
      <c r="H225">
        <v>6290.13</v>
      </c>
      <c r="I225" t="s">
        <v>521</v>
      </c>
      <c r="J225" t="s">
        <v>14</v>
      </c>
      <c r="K225" t="s">
        <v>387</v>
      </c>
    </row>
    <row r="226" spans="1:11" x14ac:dyDescent="0.35">
      <c r="A226" t="s">
        <v>318</v>
      </c>
      <c r="B226" t="s">
        <v>304</v>
      </c>
      <c r="C226" t="s">
        <v>87</v>
      </c>
      <c r="D226" t="s">
        <v>78</v>
      </c>
      <c r="E226">
        <v>2019</v>
      </c>
      <c r="F226" t="s">
        <v>500</v>
      </c>
      <c r="G226" t="s">
        <v>311</v>
      </c>
      <c r="H226">
        <v>524.72</v>
      </c>
      <c r="I226" t="s">
        <v>521</v>
      </c>
      <c r="J226" t="s">
        <v>347</v>
      </c>
      <c r="K226" t="s">
        <v>387</v>
      </c>
    </row>
    <row r="227" spans="1:11" x14ac:dyDescent="0.35">
      <c r="A227" t="s">
        <v>318</v>
      </c>
      <c r="B227" t="s">
        <v>304</v>
      </c>
      <c r="C227" t="s">
        <v>87</v>
      </c>
      <c r="D227" t="s">
        <v>78</v>
      </c>
      <c r="E227">
        <v>2019</v>
      </c>
      <c r="F227" t="s">
        <v>71</v>
      </c>
      <c r="G227" t="s">
        <v>310</v>
      </c>
      <c r="H227">
        <v>19993.03</v>
      </c>
      <c r="I227" t="s">
        <v>521</v>
      </c>
      <c r="J227" t="s">
        <v>347</v>
      </c>
      <c r="K227" t="s">
        <v>387</v>
      </c>
    </row>
    <row r="228" spans="1:11" x14ac:dyDescent="0.35">
      <c r="A228" t="s">
        <v>318</v>
      </c>
      <c r="B228" t="s">
        <v>304</v>
      </c>
      <c r="C228" t="s">
        <v>87</v>
      </c>
      <c r="D228" t="s">
        <v>78</v>
      </c>
      <c r="E228">
        <v>2019</v>
      </c>
      <c r="F228" t="s">
        <v>71</v>
      </c>
      <c r="G228" t="s">
        <v>310</v>
      </c>
      <c r="H228">
        <v>157.91999999999999</v>
      </c>
      <c r="I228" t="s">
        <v>521</v>
      </c>
      <c r="J228" t="s">
        <v>347</v>
      </c>
      <c r="K228" t="s">
        <v>387</v>
      </c>
    </row>
    <row r="229" spans="1:11" x14ac:dyDescent="0.35">
      <c r="A229" t="s">
        <v>318</v>
      </c>
      <c r="B229" t="s">
        <v>304</v>
      </c>
      <c r="C229" t="s">
        <v>87</v>
      </c>
      <c r="D229" t="s">
        <v>78</v>
      </c>
      <c r="E229">
        <v>2019</v>
      </c>
      <c r="F229" t="s">
        <v>71</v>
      </c>
      <c r="G229" t="s">
        <v>310</v>
      </c>
      <c r="H229">
        <v>86.91</v>
      </c>
      <c r="I229" t="s">
        <v>521</v>
      </c>
      <c r="J229" t="s">
        <v>347</v>
      </c>
      <c r="K229" t="s">
        <v>387</v>
      </c>
    </row>
    <row r="230" spans="1:11" x14ac:dyDescent="0.35">
      <c r="A230" t="s">
        <v>318</v>
      </c>
      <c r="B230" t="s">
        <v>304</v>
      </c>
      <c r="C230" t="s">
        <v>87</v>
      </c>
      <c r="D230" t="s">
        <v>78</v>
      </c>
      <c r="E230">
        <v>2019</v>
      </c>
      <c r="F230" t="s">
        <v>71</v>
      </c>
      <c r="G230" t="s">
        <v>310</v>
      </c>
      <c r="H230">
        <v>83.43</v>
      </c>
      <c r="I230" t="s">
        <v>521</v>
      </c>
      <c r="J230" t="s">
        <v>347</v>
      </c>
      <c r="K230" t="s">
        <v>387</v>
      </c>
    </row>
    <row r="231" spans="1:11" x14ac:dyDescent="0.35">
      <c r="A231" t="s">
        <v>318</v>
      </c>
      <c r="B231" t="s">
        <v>304</v>
      </c>
      <c r="C231" t="s">
        <v>87</v>
      </c>
      <c r="D231" t="s">
        <v>78</v>
      </c>
      <c r="E231">
        <v>2019</v>
      </c>
      <c r="F231" t="s">
        <v>71</v>
      </c>
      <c r="G231" t="s">
        <v>310</v>
      </c>
      <c r="H231">
        <v>9531.7999999999993</v>
      </c>
      <c r="I231" t="s">
        <v>521</v>
      </c>
      <c r="J231" t="s">
        <v>347</v>
      </c>
      <c r="K231" t="s">
        <v>387</v>
      </c>
    </row>
    <row r="232" spans="1:11" x14ac:dyDescent="0.35">
      <c r="A232" t="s">
        <v>318</v>
      </c>
      <c r="B232" t="s">
        <v>304</v>
      </c>
      <c r="C232" t="s">
        <v>87</v>
      </c>
      <c r="D232" t="s">
        <v>78</v>
      </c>
      <c r="E232">
        <v>2019</v>
      </c>
      <c r="F232" t="s">
        <v>71</v>
      </c>
      <c r="G232" t="s">
        <v>310</v>
      </c>
      <c r="H232">
        <v>1146.9000000000001</v>
      </c>
      <c r="I232" t="s">
        <v>521</v>
      </c>
      <c r="J232" t="s">
        <v>347</v>
      </c>
      <c r="K232" t="s">
        <v>387</v>
      </c>
    </row>
    <row r="233" spans="1:11" x14ac:dyDescent="0.35">
      <c r="A233" t="s">
        <v>318</v>
      </c>
      <c r="B233" t="s">
        <v>304</v>
      </c>
      <c r="C233" t="s">
        <v>87</v>
      </c>
      <c r="D233" t="s">
        <v>78</v>
      </c>
      <c r="E233">
        <v>2019</v>
      </c>
      <c r="F233" t="s">
        <v>148</v>
      </c>
      <c r="G233" t="s">
        <v>308</v>
      </c>
      <c r="H233">
        <v>7127.15</v>
      </c>
      <c r="I233" t="s">
        <v>521</v>
      </c>
      <c r="J233" t="s">
        <v>14</v>
      </c>
      <c r="K233" t="s">
        <v>387</v>
      </c>
    </row>
    <row r="234" spans="1:11" x14ac:dyDescent="0.35">
      <c r="A234" t="s">
        <v>318</v>
      </c>
      <c r="B234" t="s">
        <v>304</v>
      </c>
      <c r="C234" t="s">
        <v>87</v>
      </c>
      <c r="D234" t="s">
        <v>78</v>
      </c>
      <c r="E234">
        <v>2019</v>
      </c>
      <c r="F234" t="s">
        <v>148</v>
      </c>
      <c r="G234" t="s">
        <v>308</v>
      </c>
      <c r="H234">
        <v>74374.55</v>
      </c>
      <c r="I234" t="s">
        <v>521</v>
      </c>
      <c r="J234" t="s">
        <v>347</v>
      </c>
      <c r="K234" t="s">
        <v>387</v>
      </c>
    </row>
    <row r="235" spans="1:11" x14ac:dyDescent="0.35">
      <c r="A235" t="s">
        <v>318</v>
      </c>
      <c r="B235" t="s">
        <v>304</v>
      </c>
      <c r="C235" t="s">
        <v>87</v>
      </c>
      <c r="D235" t="s">
        <v>78</v>
      </c>
      <c r="E235">
        <v>2019</v>
      </c>
      <c r="F235" t="s">
        <v>148</v>
      </c>
      <c r="G235" t="s">
        <v>308</v>
      </c>
      <c r="H235">
        <v>56.3</v>
      </c>
      <c r="I235" t="s">
        <v>521</v>
      </c>
      <c r="J235" t="s">
        <v>14</v>
      </c>
      <c r="K235" t="s">
        <v>387</v>
      </c>
    </row>
    <row r="236" spans="1:11" x14ac:dyDescent="0.35">
      <c r="A236" t="s">
        <v>318</v>
      </c>
      <c r="B236" t="s">
        <v>304</v>
      </c>
      <c r="C236" t="s">
        <v>87</v>
      </c>
      <c r="D236" t="s">
        <v>78</v>
      </c>
      <c r="E236">
        <v>2019</v>
      </c>
      <c r="F236" t="s">
        <v>148</v>
      </c>
      <c r="G236" t="s">
        <v>308</v>
      </c>
      <c r="H236">
        <v>587.49</v>
      </c>
      <c r="I236" t="s">
        <v>521</v>
      </c>
      <c r="J236" t="s">
        <v>347</v>
      </c>
      <c r="K236" t="s">
        <v>387</v>
      </c>
    </row>
    <row r="237" spans="1:11" x14ac:dyDescent="0.35">
      <c r="A237" t="s">
        <v>318</v>
      </c>
      <c r="B237" t="s">
        <v>304</v>
      </c>
      <c r="C237" t="s">
        <v>87</v>
      </c>
      <c r="D237" t="s">
        <v>78</v>
      </c>
      <c r="E237">
        <v>2019</v>
      </c>
      <c r="F237" t="s">
        <v>148</v>
      </c>
      <c r="G237" t="s">
        <v>308</v>
      </c>
      <c r="H237">
        <v>30.98</v>
      </c>
      <c r="I237" t="s">
        <v>521</v>
      </c>
      <c r="J237" t="s">
        <v>14</v>
      </c>
      <c r="K237" t="s">
        <v>387</v>
      </c>
    </row>
    <row r="238" spans="1:11" x14ac:dyDescent="0.35">
      <c r="A238" t="s">
        <v>318</v>
      </c>
      <c r="B238" t="s">
        <v>304</v>
      </c>
      <c r="C238" t="s">
        <v>87</v>
      </c>
      <c r="D238" t="s">
        <v>78</v>
      </c>
      <c r="E238">
        <v>2019</v>
      </c>
      <c r="F238" t="s">
        <v>148</v>
      </c>
      <c r="G238" t="s">
        <v>308</v>
      </c>
      <c r="H238">
        <v>323.32</v>
      </c>
      <c r="I238" t="s">
        <v>521</v>
      </c>
      <c r="J238" t="s">
        <v>347</v>
      </c>
      <c r="K238" t="s">
        <v>387</v>
      </c>
    </row>
    <row r="239" spans="1:11" x14ac:dyDescent="0.35">
      <c r="A239" t="s">
        <v>318</v>
      </c>
      <c r="B239" t="s">
        <v>304</v>
      </c>
      <c r="C239" t="s">
        <v>87</v>
      </c>
      <c r="D239" t="s">
        <v>78</v>
      </c>
      <c r="E239">
        <v>2019</v>
      </c>
      <c r="F239" t="s">
        <v>148</v>
      </c>
      <c r="G239" t="s">
        <v>308</v>
      </c>
      <c r="H239">
        <v>29.75</v>
      </c>
      <c r="I239" t="s">
        <v>521</v>
      </c>
      <c r="J239" t="s">
        <v>14</v>
      </c>
      <c r="K239" t="s">
        <v>387</v>
      </c>
    </row>
    <row r="240" spans="1:11" x14ac:dyDescent="0.35">
      <c r="A240" t="s">
        <v>318</v>
      </c>
      <c r="B240" t="s">
        <v>304</v>
      </c>
      <c r="C240" t="s">
        <v>87</v>
      </c>
      <c r="D240" t="s">
        <v>78</v>
      </c>
      <c r="E240">
        <v>2019</v>
      </c>
      <c r="F240" t="s">
        <v>148</v>
      </c>
      <c r="G240" t="s">
        <v>308</v>
      </c>
      <c r="H240">
        <v>310.39</v>
      </c>
      <c r="I240" t="s">
        <v>521</v>
      </c>
      <c r="J240" t="s">
        <v>347</v>
      </c>
      <c r="K240" t="s">
        <v>387</v>
      </c>
    </row>
    <row r="241" spans="1:11" x14ac:dyDescent="0.35">
      <c r="A241" t="s">
        <v>318</v>
      </c>
      <c r="B241" t="s">
        <v>304</v>
      </c>
      <c r="C241" t="s">
        <v>87</v>
      </c>
      <c r="D241" t="s">
        <v>78</v>
      </c>
      <c r="E241">
        <v>2019</v>
      </c>
      <c r="F241" t="s">
        <v>148</v>
      </c>
      <c r="G241" t="s">
        <v>308</v>
      </c>
      <c r="H241">
        <v>3397.92</v>
      </c>
      <c r="I241" t="s">
        <v>521</v>
      </c>
      <c r="J241" t="s">
        <v>14</v>
      </c>
      <c r="K241" t="s">
        <v>387</v>
      </c>
    </row>
    <row r="242" spans="1:11" x14ac:dyDescent="0.35">
      <c r="A242" t="s">
        <v>318</v>
      </c>
      <c r="B242" t="s">
        <v>304</v>
      </c>
      <c r="C242" t="s">
        <v>87</v>
      </c>
      <c r="D242" t="s">
        <v>78</v>
      </c>
      <c r="E242">
        <v>2019</v>
      </c>
      <c r="F242" t="s">
        <v>148</v>
      </c>
      <c r="G242" t="s">
        <v>308</v>
      </c>
      <c r="H242">
        <v>35458.54</v>
      </c>
      <c r="I242" t="s">
        <v>521</v>
      </c>
      <c r="J242" t="s">
        <v>347</v>
      </c>
      <c r="K242" t="s">
        <v>387</v>
      </c>
    </row>
    <row r="243" spans="1:11" x14ac:dyDescent="0.35">
      <c r="A243" t="s">
        <v>318</v>
      </c>
      <c r="B243" t="s">
        <v>304</v>
      </c>
      <c r="C243" t="s">
        <v>87</v>
      </c>
      <c r="D243" t="s">
        <v>78</v>
      </c>
      <c r="E243">
        <v>2019</v>
      </c>
      <c r="F243" t="s">
        <v>148</v>
      </c>
      <c r="G243" t="s">
        <v>308</v>
      </c>
      <c r="H243">
        <v>408.85</v>
      </c>
      <c r="I243" t="s">
        <v>521</v>
      </c>
      <c r="J243" t="s">
        <v>14</v>
      </c>
      <c r="K243" t="s">
        <v>387</v>
      </c>
    </row>
    <row r="244" spans="1:11" x14ac:dyDescent="0.35">
      <c r="A244" t="s">
        <v>318</v>
      </c>
      <c r="B244" t="s">
        <v>304</v>
      </c>
      <c r="C244" t="s">
        <v>87</v>
      </c>
      <c r="D244" t="s">
        <v>78</v>
      </c>
      <c r="E244">
        <v>2019</v>
      </c>
      <c r="F244" t="s">
        <v>148</v>
      </c>
      <c r="G244" t="s">
        <v>308</v>
      </c>
      <c r="H244">
        <v>4266.49</v>
      </c>
      <c r="I244" t="s">
        <v>521</v>
      </c>
      <c r="J244" t="s">
        <v>347</v>
      </c>
      <c r="K244" t="s">
        <v>387</v>
      </c>
    </row>
    <row r="245" spans="1:11" x14ac:dyDescent="0.35">
      <c r="A245" t="s">
        <v>318</v>
      </c>
      <c r="B245" t="s">
        <v>304</v>
      </c>
      <c r="C245" t="s">
        <v>87</v>
      </c>
      <c r="D245" t="s">
        <v>78</v>
      </c>
      <c r="E245">
        <v>2019</v>
      </c>
      <c r="F245" t="s">
        <v>156</v>
      </c>
      <c r="G245" t="s">
        <v>307</v>
      </c>
      <c r="H245">
        <v>1909.54</v>
      </c>
      <c r="I245" t="s">
        <v>521</v>
      </c>
      <c r="J245" t="s">
        <v>14</v>
      </c>
      <c r="K245" t="s">
        <v>387</v>
      </c>
    </row>
    <row r="246" spans="1:11" x14ac:dyDescent="0.35">
      <c r="A246" t="s">
        <v>318</v>
      </c>
      <c r="B246" t="s">
        <v>304</v>
      </c>
      <c r="C246" t="s">
        <v>87</v>
      </c>
      <c r="D246" t="s">
        <v>78</v>
      </c>
      <c r="E246">
        <v>2019</v>
      </c>
      <c r="F246" t="s">
        <v>156</v>
      </c>
      <c r="G246" t="s">
        <v>307</v>
      </c>
      <c r="H246">
        <v>1426.1</v>
      </c>
      <c r="I246" t="s">
        <v>521</v>
      </c>
      <c r="J246" t="s">
        <v>347</v>
      </c>
      <c r="K246" t="s">
        <v>387</v>
      </c>
    </row>
    <row r="247" spans="1:11" x14ac:dyDescent="0.35">
      <c r="A247" t="s">
        <v>318</v>
      </c>
      <c r="B247" t="s">
        <v>304</v>
      </c>
      <c r="C247" t="s">
        <v>87</v>
      </c>
      <c r="D247" t="s">
        <v>78</v>
      </c>
      <c r="E247">
        <v>2019</v>
      </c>
      <c r="F247" t="s">
        <v>156</v>
      </c>
      <c r="G247" t="s">
        <v>307</v>
      </c>
      <c r="H247">
        <v>15.09</v>
      </c>
      <c r="I247" t="s">
        <v>521</v>
      </c>
      <c r="J247" t="s">
        <v>14</v>
      </c>
      <c r="K247" t="s">
        <v>387</v>
      </c>
    </row>
    <row r="248" spans="1:11" x14ac:dyDescent="0.35">
      <c r="A248" t="s">
        <v>318</v>
      </c>
      <c r="B248" t="s">
        <v>304</v>
      </c>
      <c r="C248" t="s">
        <v>87</v>
      </c>
      <c r="D248" t="s">
        <v>78</v>
      </c>
      <c r="E248">
        <v>2019</v>
      </c>
      <c r="F248" t="s">
        <v>156</v>
      </c>
      <c r="G248" t="s">
        <v>307</v>
      </c>
      <c r="H248">
        <v>11.27</v>
      </c>
      <c r="I248" t="s">
        <v>521</v>
      </c>
      <c r="J248" t="s">
        <v>347</v>
      </c>
      <c r="K248" t="s">
        <v>387</v>
      </c>
    </row>
    <row r="249" spans="1:11" x14ac:dyDescent="0.35">
      <c r="A249" t="s">
        <v>318</v>
      </c>
      <c r="B249" t="s">
        <v>304</v>
      </c>
      <c r="C249" t="s">
        <v>87</v>
      </c>
      <c r="D249" t="s">
        <v>78</v>
      </c>
      <c r="E249">
        <v>2019</v>
      </c>
      <c r="F249" t="s">
        <v>156</v>
      </c>
      <c r="G249" t="s">
        <v>307</v>
      </c>
      <c r="H249">
        <v>8.3000000000000007</v>
      </c>
      <c r="I249" t="s">
        <v>521</v>
      </c>
      <c r="J249" t="s">
        <v>14</v>
      </c>
      <c r="K249" t="s">
        <v>387</v>
      </c>
    </row>
    <row r="250" spans="1:11" x14ac:dyDescent="0.35">
      <c r="A250" t="s">
        <v>318</v>
      </c>
      <c r="B250" t="s">
        <v>304</v>
      </c>
      <c r="C250" t="s">
        <v>87</v>
      </c>
      <c r="D250" t="s">
        <v>78</v>
      </c>
      <c r="E250">
        <v>2019</v>
      </c>
      <c r="F250" t="s">
        <v>156</v>
      </c>
      <c r="G250" t="s">
        <v>307</v>
      </c>
      <c r="H250">
        <v>6.2</v>
      </c>
      <c r="I250" t="s">
        <v>521</v>
      </c>
      <c r="J250" t="s">
        <v>347</v>
      </c>
      <c r="K250" t="s">
        <v>387</v>
      </c>
    </row>
    <row r="251" spans="1:11" x14ac:dyDescent="0.35">
      <c r="A251" t="s">
        <v>318</v>
      </c>
      <c r="B251" t="s">
        <v>304</v>
      </c>
      <c r="C251" t="s">
        <v>87</v>
      </c>
      <c r="D251" t="s">
        <v>78</v>
      </c>
      <c r="E251">
        <v>2019</v>
      </c>
      <c r="F251" t="s">
        <v>156</v>
      </c>
      <c r="G251" t="s">
        <v>307</v>
      </c>
      <c r="H251">
        <v>7.97</v>
      </c>
      <c r="I251" t="s">
        <v>521</v>
      </c>
      <c r="J251" t="s">
        <v>14</v>
      </c>
      <c r="K251" t="s">
        <v>387</v>
      </c>
    </row>
    <row r="252" spans="1:11" x14ac:dyDescent="0.35">
      <c r="A252" t="s">
        <v>318</v>
      </c>
      <c r="B252" t="s">
        <v>304</v>
      </c>
      <c r="C252" t="s">
        <v>87</v>
      </c>
      <c r="D252" t="s">
        <v>78</v>
      </c>
      <c r="E252">
        <v>2019</v>
      </c>
      <c r="F252" t="s">
        <v>156</v>
      </c>
      <c r="G252" t="s">
        <v>307</v>
      </c>
      <c r="H252">
        <v>5.95</v>
      </c>
      <c r="I252" t="s">
        <v>521</v>
      </c>
      <c r="J252" t="s">
        <v>347</v>
      </c>
      <c r="K252" t="s">
        <v>387</v>
      </c>
    </row>
    <row r="253" spans="1:11" x14ac:dyDescent="0.35">
      <c r="A253" t="s">
        <v>318</v>
      </c>
      <c r="B253" t="s">
        <v>304</v>
      </c>
      <c r="C253" t="s">
        <v>87</v>
      </c>
      <c r="D253" t="s">
        <v>78</v>
      </c>
      <c r="E253">
        <v>2019</v>
      </c>
      <c r="F253" t="s">
        <v>156</v>
      </c>
      <c r="G253" t="s">
        <v>307</v>
      </c>
      <c r="H253">
        <v>910.39</v>
      </c>
      <c r="I253" t="s">
        <v>521</v>
      </c>
      <c r="J253" t="s">
        <v>14</v>
      </c>
      <c r="K253" t="s">
        <v>387</v>
      </c>
    </row>
    <row r="254" spans="1:11" x14ac:dyDescent="0.35">
      <c r="A254" t="s">
        <v>318</v>
      </c>
      <c r="B254" t="s">
        <v>304</v>
      </c>
      <c r="C254" t="s">
        <v>87</v>
      </c>
      <c r="D254" t="s">
        <v>78</v>
      </c>
      <c r="E254">
        <v>2019</v>
      </c>
      <c r="F254" t="s">
        <v>156</v>
      </c>
      <c r="G254" t="s">
        <v>307</v>
      </c>
      <c r="H254">
        <v>679.9</v>
      </c>
      <c r="I254" t="s">
        <v>521</v>
      </c>
      <c r="J254" t="s">
        <v>347</v>
      </c>
      <c r="K254" t="s">
        <v>387</v>
      </c>
    </row>
    <row r="255" spans="1:11" x14ac:dyDescent="0.35">
      <c r="A255" t="s">
        <v>318</v>
      </c>
      <c r="B255" t="s">
        <v>304</v>
      </c>
      <c r="C255" t="s">
        <v>87</v>
      </c>
      <c r="D255" t="s">
        <v>78</v>
      </c>
      <c r="E255">
        <v>2019</v>
      </c>
      <c r="F255" t="s">
        <v>156</v>
      </c>
      <c r="G255" t="s">
        <v>307</v>
      </c>
      <c r="H255">
        <v>109.54</v>
      </c>
      <c r="I255" t="s">
        <v>521</v>
      </c>
      <c r="J255" t="s">
        <v>14</v>
      </c>
      <c r="K255" t="s">
        <v>387</v>
      </c>
    </row>
    <row r="256" spans="1:11" x14ac:dyDescent="0.35">
      <c r="A256" t="s">
        <v>318</v>
      </c>
      <c r="B256" t="s">
        <v>304</v>
      </c>
      <c r="C256" t="s">
        <v>87</v>
      </c>
      <c r="D256" t="s">
        <v>78</v>
      </c>
      <c r="E256">
        <v>2019</v>
      </c>
      <c r="F256" t="s">
        <v>156</v>
      </c>
      <c r="G256" t="s">
        <v>307</v>
      </c>
      <c r="H256">
        <v>81.8</v>
      </c>
      <c r="I256" t="s">
        <v>521</v>
      </c>
      <c r="J256" t="s">
        <v>347</v>
      </c>
      <c r="K256" t="s">
        <v>387</v>
      </c>
    </row>
    <row r="257" spans="1:11" x14ac:dyDescent="0.35">
      <c r="A257" t="s">
        <v>318</v>
      </c>
      <c r="B257" t="s">
        <v>304</v>
      </c>
      <c r="C257" t="s">
        <v>87</v>
      </c>
      <c r="D257" t="s">
        <v>78</v>
      </c>
      <c r="E257">
        <v>2019</v>
      </c>
      <c r="F257" t="s">
        <v>502</v>
      </c>
      <c r="G257" t="s">
        <v>68</v>
      </c>
      <c r="H257">
        <v>231167.82</v>
      </c>
      <c r="I257" t="s">
        <v>521</v>
      </c>
      <c r="J257" t="s">
        <v>347</v>
      </c>
      <c r="K257" t="s">
        <v>387</v>
      </c>
    </row>
    <row r="258" spans="1:11" x14ac:dyDescent="0.35">
      <c r="A258" t="s">
        <v>318</v>
      </c>
      <c r="B258" t="s">
        <v>304</v>
      </c>
      <c r="C258" t="s">
        <v>87</v>
      </c>
      <c r="D258" t="s">
        <v>78</v>
      </c>
      <c r="E258">
        <v>2019</v>
      </c>
      <c r="F258" t="s">
        <v>502</v>
      </c>
      <c r="G258" t="s">
        <v>68</v>
      </c>
      <c r="H258">
        <v>2573.0700000000002</v>
      </c>
      <c r="I258" t="s">
        <v>521</v>
      </c>
      <c r="J258" t="s">
        <v>347</v>
      </c>
      <c r="K258" t="s">
        <v>387</v>
      </c>
    </row>
    <row r="259" spans="1:11" x14ac:dyDescent="0.35">
      <c r="A259" t="s">
        <v>318</v>
      </c>
      <c r="B259" t="s">
        <v>304</v>
      </c>
      <c r="C259" t="s">
        <v>87</v>
      </c>
      <c r="D259" t="s">
        <v>78</v>
      </c>
      <c r="E259">
        <v>2019</v>
      </c>
      <c r="F259" t="s">
        <v>502</v>
      </c>
      <c r="G259" t="s">
        <v>68</v>
      </c>
      <c r="H259">
        <v>749.94</v>
      </c>
      <c r="I259" t="s">
        <v>521</v>
      </c>
      <c r="J259" t="s">
        <v>347</v>
      </c>
      <c r="K259" t="s">
        <v>387</v>
      </c>
    </row>
    <row r="260" spans="1:11" x14ac:dyDescent="0.35">
      <c r="A260" t="s">
        <v>318</v>
      </c>
      <c r="B260" t="s">
        <v>304</v>
      </c>
      <c r="C260" t="s">
        <v>87</v>
      </c>
      <c r="D260" t="s">
        <v>78</v>
      </c>
      <c r="E260">
        <v>2019</v>
      </c>
      <c r="F260" t="s">
        <v>502</v>
      </c>
      <c r="G260" t="s">
        <v>68</v>
      </c>
      <c r="H260">
        <v>1343.76</v>
      </c>
      <c r="I260" t="s">
        <v>521</v>
      </c>
      <c r="J260" t="s">
        <v>347</v>
      </c>
      <c r="K260" t="s">
        <v>387</v>
      </c>
    </row>
    <row r="261" spans="1:11" x14ac:dyDescent="0.35">
      <c r="A261" t="s">
        <v>318</v>
      </c>
      <c r="B261" t="s">
        <v>304</v>
      </c>
      <c r="C261" t="s">
        <v>87</v>
      </c>
      <c r="D261" t="s">
        <v>78</v>
      </c>
      <c r="E261">
        <v>2019</v>
      </c>
      <c r="F261" t="s">
        <v>502</v>
      </c>
      <c r="G261" t="s">
        <v>68</v>
      </c>
      <c r="H261">
        <v>107009.84</v>
      </c>
      <c r="I261" t="s">
        <v>521</v>
      </c>
      <c r="J261" t="s">
        <v>347</v>
      </c>
      <c r="K261" t="s">
        <v>387</v>
      </c>
    </row>
    <row r="262" spans="1:11" x14ac:dyDescent="0.35">
      <c r="A262" t="s">
        <v>318</v>
      </c>
      <c r="B262" t="s">
        <v>304</v>
      </c>
      <c r="C262" t="s">
        <v>87</v>
      </c>
      <c r="D262" t="s">
        <v>78</v>
      </c>
      <c r="E262">
        <v>2019</v>
      </c>
      <c r="F262" t="s">
        <v>502</v>
      </c>
      <c r="G262" t="s">
        <v>68</v>
      </c>
      <c r="H262">
        <v>12016.27</v>
      </c>
      <c r="I262" t="s">
        <v>521</v>
      </c>
      <c r="J262" t="s">
        <v>347</v>
      </c>
      <c r="K262" t="s">
        <v>387</v>
      </c>
    </row>
    <row r="263" spans="1:11" x14ac:dyDescent="0.35">
      <c r="A263" t="s">
        <v>322</v>
      </c>
      <c r="B263" t="s">
        <v>304</v>
      </c>
      <c r="C263" t="s">
        <v>87</v>
      </c>
      <c r="D263" t="s">
        <v>78</v>
      </c>
      <c r="E263">
        <v>2019</v>
      </c>
      <c r="F263" t="s">
        <v>506</v>
      </c>
      <c r="G263" t="s">
        <v>309</v>
      </c>
      <c r="H263">
        <v>442888.86</v>
      </c>
      <c r="I263" t="s">
        <v>518</v>
      </c>
      <c r="J263" t="s">
        <v>14</v>
      </c>
      <c r="K263" t="s">
        <v>387</v>
      </c>
    </row>
    <row r="264" spans="1:11" x14ac:dyDescent="0.35">
      <c r="A264" t="s">
        <v>322</v>
      </c>
      <c r="B264" t="s">
        <v>304</v>
      </c>
      <c r="C264" t="s">
        <v>87</v>
      </c>
      <c r="D264" t="s">
        <v>78</v>
      </c>
      <c r="E264">
        <v>2019</v>
      </c>
      <c r="F264" t="s">
        <v>506</v>
      </c>
      <c r="G264" t="s">
        <v>309</v>
      </c>
      <c r="H264">
        <v>104948.96</v>
      </c>
      <c r="I264" t="s">
        <v>518</v>
      </c>
      <c r="J264" t="s">
        <v>347</v>
      </c>
      <c r="K264" t="s">
        <v>387</v>
      </c>
    </row>
    <row r="265" spans="1:11" x14ac:dyDescent="0.35">
      <c r="A265" t="s">
        <v>322</v>
      </c>
      <c r="B265" t="s">
        <v>304</v>
      </c>
      <c r="C265" t="s">
        <v>87</v>
      </c>
      <c r="D265" t="s">
        <v>78</v>
      </c>
      <c r="E265">
        <v>2019</v>
      </c>
      <c r="F265" t="s">
        <v>506</v>
      </c>
      <c r="G265" t="s">
        <v>309</v>
      </c>
      <c r="H265">
        <v>7011.83</v>
      </c>
      <c r="I265" t="s">
        <v>518</v>
      </c>
      <c r="J265" t="s">
        <v>14</v>
      </c>
      <c r="K265" t="s">
        <v>387</v>
      </c>
    </row>
    <row r="266" spans="1:11" x14ac:dyDescent="0.35">
      <c r="A266" t="s">
        <v>322</v>
      </c>
      <c r="B266" t="s">
        <v>304</v>
      </c>
      <c r="C266" t="s">
        <v>87</v>
      </c>
      <c r="D266" t="s">
        <v>78</v>
      </c>
      <c r="E266">
        <v>2019</v>
      </c>
      <c r="F266" t="s">
        <v>506</v>
      </c>
      <c r="G266" t="s">
        <v>309</v>
      </c>
      <c r="H266">
        <v>1661.56</v>
      </c>
      <c r="I266" t="s">
        <v>518</v>
      </c>
      <c r="J266" t="s">
        <v>347</v>
      </c>
      <c r="K266" t="s">
        <v>387</v>
      </c>
    </row>
    <row r="267" spans="1:11" x14ac:dyDescent="0.35">
      <c r="A267" t="s">
        <v>322</v>
      </c>
      <c r="B267" t="s">
        <v>304</v>
      </c>
      <c r="C267" t="s">
        <v>87</v>
      </c>
      <c r="D267" t="s">
        <v>78</v>
      </c>
      <c r="E267">
        <v>2019</v>
      </c>
      <c r="F267" t="s">
        <v>506</v>
      </c>
      <c r="G267" t="s">
        <v>309</v>
      </c>
      <c r="H267">
        <v>1247.52</v>
      </c>
      <c r="I267" t="s">
        <v>518</v>
      </c>
      <c r="J267" t="s">
        <v>14</v>
      </c>
      <c r="K267" t="s">
        <v>387</v>
      </c>
    </row>
    <row r="268" spans="1:11" x14ac:dyDescent="0.35">
      <c r="A268" t="s">
        <v>322</v>
      </c>
      <c r="B268" t="s">
        <v>304</v>
      </c>
      <c r="C268" t="s">
        <v>87</v>
      </c>
      <c r="D268" t="s">
        <v>78</v>
      </c>
      <c r="E268">
        <v>2019</v>
      </c>
      <c r="F268" t="s">
        <v>506</v>
      </c>
      <c r="G268" t="s">
        <v>309</v>
      </c>
      <c r="H268">
        <v>295.62</v>
      </c>
      <c r="I268" t="s">
        <v>518</v>
      </c>
      <c r="J268" t="s">
        <v>347</v>
      </c>
      <c r="K268" t="s">
        <v>387</v>
      </c>
    </row>
    <row r="269" spans="1:11" x14ac:dyDescent="0.35">
      <c r="A269" t="s">
        <v>322</v>
      </c>
      <c r="B269" t="s">
        <v>304</v>
      </c>
      <c r="C269" t="s">
        <v>87</v>
      </c>
      <c r="D269" t="s">
        <v>78</v>
      </c>
      <c r="E269">
        <v>2019</v>
      </c>
      <c r="F269" t="s">
        <v>506</v>
      </c>
      <c r="G269" t="s">
        <v>309</v>
      </c>
      <c r="H269">
        <v>4886.3999999999996</v>
      </c>
      <c r="I269" t="s">
        <v>518</v>
      </c>
      <c r="J269" t="s">
        <v>14</v>
      </c>
      <c r="K269" t="s">
        <v>387</v>
      </c>
    </row>
    <row r="270" spans="1:11" x14ac:dyDescent="0.35">
      <c r="A270" t="s">
        <v>322</v>
      </c>
      <c r="B270" t="s">
        <v>304</v>
      </c>
      <c r="C270" t="s">
        <v>87</v>
      </c>
      <c r="D270" t="s">
        <v>78</v>
      </c>
      <c r="E270">
        <v>2019</v>
      </c>
      <c r="F270" t="s">
        <v>506</v>
      </c>
      <c r="G270" t="s">
        <v>309</v>
      </c>
      <c r="H270">
        <v>1157.9100000000001</v>
      </c>
      <c r="I270" t="s">
        <v>518</v>
      </c>
      <c r="J270" t="s">
        <v>347</v>
      </c>
      <c r="K270" t="s">
        <v>387</v>
      </c>
    </row>
    <row r="271" spans="1:11" x14ac:dyDescent="0.35">
      <c r="A271" t="s">
        <v>322</v>
      </c>
      <c r="B271" t="s">
        <v>304</v>
      </c>
      <c r="C271" t="s">
        <v>87</v>
      </c>
      <c r="D271" t="s">
        <v>78</v>
      </c>
      <c r="E271">
        <v>2019</v>
      </c>
      <c r="F271" t="s">
        <v>506</v>
      </c>
      <c r="G271" t="s">
        <v>309</v>
      </c>
      <c r="H271">
        <v>210717.91</v>
      </c>
      <c r="I271" t="s">
        <v>518</v>
      </c>
      <c r="J271" t="s">
        <v>14</v>
      </c>
      <c r="K271" t="s">
        <v>387</v>
      </c>
    </row>
    <row r="272" spans="1:11" x14ac:dyDescent="0.35">
      <c r="A272" t="s">
        <v>322</v>
      </c>
      <c r="B272" t="s">
        <v>304</v>
      </c>
      <c r="C272" t="s">
        <v>87</v>
      </c>
      <c r="D272" t="s">
        <v>78</v>
      </c>
      <c r="E272">
        <v>2019</v>
      </c>
      <c r="F272" t="s">
        <v>506</v>
      </c>
      <c r="G272" t="s">
        <v>309</v>
      </c>
      <c r="H272">
        <v>49932.68</v>
      </c>
      <c r="I272" t="s">
        <v>518</v>
      </c>
      <c r="J272" t="s">
        <v>347</v>
      </c>
      <c r="K272" t="s">
        <v>387</v>
      </c>
    </row>
    <row r="273" spans="1:11" x14ac:dyDescent="0.35">
      <c r="A273" t="s">
        <v>322</v>
      </c>
      <c r="B273" t="s">
        <v>304</v>
      </c>
      <c r="C273" t="s">
        <v>87</v>
      </c>
      <c r="D273" t="s">
        <v>78</v>
      </c>
      <c r="E273">
        <v>2019</v>
      </c>
      <c r="F273" t="s">
        <v>506</v>
      </c>
      <c r="G273" t="s">
        <v>309</v>
      </c>
      <c r="H273">
        <v>17084.64</v>
      </c>
      <c r="I273" t="s">
        <v>518</v>
      </c>
      <c r="J273" t="s">
        <v>14</v>
      </c>
      <c r="K273" t="s">
        <v>387</v>
      </c>
    </row>
    <row r="274" spans="1:11" x14ac:dyDescent="0.35">
      <c r="A274" t="s">
        <v>322</v>
      </c>
      <c r="B274" t="s">
        <v>304</v>
      </c>
      <c r="C274" t="s">
        <v>87</v>
      </c>
      <c r="D274" t="s">
        <v>78</v>
      </c>
      <c r="E274">
        <v>2019</v>
      </c>
      <c r="F274" t="s">
        <v>506</v>
      </c>
      <c r="G274" t="s">
        <v>309</v>
      </c>
      <c r="H274">
        <v>4048.45</v>
      </c>
      <c r="I274" t="s">
        <v>518</v>
      </c>
      <c r="J274" t="s">
        <v>347</v>
      </c>
      <c r="K274" t="s">
        <v>387</v>
      </c>
    </row>
    <row r="275" spans="1:11" x14ac:dyDescent="0.35">
      <c r="A275" t="s">
        <v>322</v>
      </c>
      <c r="B275" t="s">
        <v>304</v>
      </c>
      <c r="C275" t="s">
        <v>87</v>
      </c>
      <c r="D275" t="s">
        <v>78</v>
      </c>
      <c r="E275">
        <v>2019</v>
      </c>
      <c r="F275" t="s">
        <v>500</v>
      </c>
      <c r="G275" t="s">
        <v>311</v>
      </c>
      <c r="H275">
        <v>111078.05</v>
      </c>
      <c r="I275" t="s">
        <v>518</v>
      </c>
      <c r="J275" t="s">
        <v>14</v>
      </c>
      <c r="K275" t="s">
        <v>387</v>
      </c>
    </row>
    <row r="276" spans="1:11" x14ac:dyDescent="0.35">
      <c r="A276" t="s">
        <v>322</v>
      </c>
      <c r="B276" t="s">
        <v>304</v>
      </c>
      <c r="C276" t="s">
        <v>87</v>
      </c>
      <c r="D276" t="s">
        <v>78</v>
      </c>
      <c r="E276">
        <v>2019</v>
      </c>
      <c r="F276" t="s">
        <v>500</v>
      </c>
      <c r="G276" t="s">
        <v>311</v>
      </c>
      <c r="H276">
        <v>7452.53</v>
      </c>
      <c r="I276" t="s">
        <v>518</v>
      </c>
      <c r="J276" t="s">
        <v>347</v>
      </c>
      <c r="K276" t="s">
        <v>387</v>
      </c>
    </row>
    <row r="277" spans="1:11" x14ac:dyDescent="0.35">
      <c r="A277" t="s">
        <v>322</v>
      </c>
      <c r="B277" t="s">
        <v>304</v>
      </c>
      <c r="C277" t="s">
        <v>87</v>
      </c>
      <c r="D277" t="s">
        <v>78</v>
      </c>
      <c r="E277">
        <v>2019</v>
      </c>
      <c r="F277" t="s">
        <v>500</v>
      </c>
      <c r="G277" t="s">
        <v>311</v>
      </c>
      <c r="H277">
        <v>1758.6</v>
      </c>
      <c r="I277" t="s">
        <v>518</v>
      </c>
      <c r="J277" t="s">
        <v>14</v>
      </c>
      <c r="K277" t="s">
        <v>387</v>
      </c>
    </row>
    <row r="278" spans="1:11" x14ac:dyDescent="0.35">
      <c r="A278" t="s">
        <v>322</v>
      </c>
      <c r="B278" t="s">
        <v>304</v>
      </c>
      <c r="C278" t="s">
        <v>87</v>
      </c>
      <c r="D278" t="s">
        <v>78</v>
      </c>
      <c r="E278">
        <v>2019</v>
      </c>
      <c r="F278" t="s">
        <v>500</v>
      </c>
      <c r="G278" t="s">
        <v>311</v>
      </c>
      <c r="H278">
        <v>117.98</v>
      </c>
      <c r="I278" t="s">
        <v>518</v>
      </c>
      <c r="J278" t="s">
        <v>347</v>
      </c>
      <c r="K278" t="s">
        <v>387</v>
      </c>
    </row>
    <row r="279" spans="1:11" x14ac:dyDescent="0.35">
      <c r="A279" t="s">
        <v>322</v>
      </c>
      <c r="B279" t="s">
        <v>304</v>
      </c>
      <c r="C279" t="s">
        <v>87</v>
      </c>
      <c r="D279" t="s">
        <v>78</v>
      </c>
      <c r="E279">
        <v>2019</v>
      </c>
      <c r="F279" t="s">
        <v>500</v>
      </c>
      <c r="G279" t="s">
        <v>311</v>
      </c>
      <c r="H279">
        <v>312.88</v>
      </c>
      <c r="I279" t="s">
        <v>518</v>
      </c>
      <c r="J279" t="s">
        <v>14</v>
      </c>
      <c r="K279" t="s">
        <v>387</v>
      </c>
    </row>
    <row r="280" spans="1:11" x14ac:dyDescent="0.35">
      <c r="A280" t="s">
        <v>322</v>
      </c>
      <c r="B280" t="s">
        <v>304</v>
      </c>
      <c r="C280" t="s">
        <v>87</v>
      </c>
      <c r="D280" t="s">
        <v>78</v>
      </c>
      <c r="E280">
        <v>2019</v>
      </c>
      <c r="F280" t="s">
        <v>500</v>
      </c>
      <c r="G280" t="s">
        <v>311</v>
      </c>
      <c r="H280">
        <v>20.99</v>
      </c>
      <c r="I280" t="s">
        <v>518</v>
      </c>
      <c r="J280" t="s">
        <v>347</v>
      </c>
      <c r="K280" t="s">
        <v>387</v>
      </c>
    </row>
    <row r="281" spans="1:11" x14ac:dyDescent="0.35">
      <c r="A281" t="s">
        <v>322</v>
      </c>
      <c r="B281" t="s">
        <v>304</v>
      </c>
      <c r="C281" t="s">
        <v>87</v>
      </c>
      <c r="D281" t="s">
        <v>78</v>
      </c>
      <c r="E281">
        <v>2019</v>
      </c>
      <c r="F281" t="s">
        <v>500</v>
      </c>
      <c r="G281" t="s">
        <v>311</v>
      </c>
      <c r="H281">
        <v>1225.53</v>
      </c>
      <c r="I281" t="s">
        <v>518</v>
      </c>
      <c r="J281" t="s">
        <v>14</v>
      </c>
      <c r="K281" t="s">
        <v>387</v>
      </c>
    </row>
    <row r="282" spans="1:11" x14ac:dyDescent="0.35">
      <c r="A282" t="s">
        <v>322</v>
      </c>
      <c r="B282" t="s">
        <v>304</v>
      </c>
      <c r="C282" t="s">
        <v>87</v>
      </c>
      <c r="D282" t="s">
        <v>78</v>
      </c>
      <c r="E282">
        <v>2019</v>
      </c>
      <c r="F282" t="s">
        <v>500</v>
      </c>
      <c r="G282" t="s">
        <v>311</v>
      </c>
      <c r="H282">
        <v>82.22</v>
      </c>
      <c r="I282" t="s">
        <v>518</v>
      </c>
      <c r="J282" t="s">
        <v>347</v>
      </c>
      <c r="K282" t="s">
        <v>387</v>
      </c>
    </row>
    <row r="283" spans="1:11" x14ac:dyDescent="0.35">
      <c r="A283" t="s">
        <v>322</v>
      </c>
      <c r="B283" t="s">
        <v>304</v>
      </c>
      <c r="C283" t="s">
        <v>87</v>
      </c>
      <c r="D283" t="s">
        <v>78</v>
      </c>
      <c r="E283">
        <v>2019</v>
      </c>
      <c r="F283" t="s">
        <v>500</v>
      </c>
      <c r="G283" t="s">
        <v>311</v>
      </c>
      <c r="H283">
        <v>52848.79</v>
      </c>
      <c r="I283" t="s">
        <v>518</v>
      </c>
      <c r="J283" t="s">
        <v>14</v>
      </c>
      <c r="K283" t="s">
        <v>387</v>
      </c>
    </row>
    <row r="284" spans="1:11" x14ac:dyDescent="0.35">
      <c r="A284" t="s">
        <v>322</v>
      </c>
      <c r="B284" t="s">
        <v>304</v>
      </c>
      <c r="C284" t="s">
        <v>87</v>
      </c>
      <c r="D284" t="s">
        <v>78</v>
      </c>
      <c r="E284">
        <v>2019</v>
      </c>
      <c r="F284" t="s">
        <v>500</v>
      </c>
      <c r="G284" t="s">
        <v>311</v>
      </c>
      <c r="H284">
        <v>3545.77</v>
      </c>
      <c r="I284" t="s">
        <v>518</v>
      </c>
      <c r="J284" t="s">
        <v>347</v>
      </c>
      <c r="K284" t="s">
        <v>387</v>
      </c>
    </row>
    <row r="285" spans="1:11" x14ac:dyDescent="0.35">
      <c r="A285" t="s">
        <v>322</v>
      </c>
      <c r="B285" t="s">
        <v>304</v>
      </c>
      <c r="C285" t="s">
        <v>87</v>
      </c>
      <c r="D285" t="s">
        <v>78</v>
      </c>
      <c r="E285">
        <v>2019</v>
      </c>
      <c r="F285" t="s">
        <v>500</v>
      </c>
      <c r="G285" t="s">
        <v>311</v>
      </c>
      <c r="H285">
        <v>4284.8900000000003</v>
      </c>
      <c r="I285" t="s">
        <v>518</v>
      </c>
      <c r="J285" t="s">
        <v>14</v>
      </c>
      <c r="K285" t="s">
        <v>387</v>
      </c>
    </row>
    <row r="286" spans="1:11" x14ac:dyDescent="0.35">
      <c r="A286" t="s">
        <v>322</v>
      </c>
      <c r="B286" t="s">
        <v>304</v>
      </c>
      <c r="C286" t="s">
        <v>87</v>
      </c>
      <c r="D286" t="s">
        <v>78</v>
      </c>
      <c r="E286">
        <v>2019</v>
      </c>
      <c r="F286" t="s">
        <v>500</v>
      </c>
      <c r="G286" t="s">
        <v>311</v>
      </c>
      <c r="H286">
        <v>287.49</v>
      </c>
      <c r="I286" t="s">
        <v>518</v>
      </c>
      <c r="J286" t="s">
        <v>347</v>
      </c>
      <c r="K286" t="s">
        <v>387</v>
      </c>
    </row>
    <row r="287" spans="1:11" x14ac:dyDescent="0.35">
      <c r="A287" t="s">
        <v>322</v>
      </c>
      <c r="B287" t="s">
        <v>304</v>
      </c>
      <c r="C287" t="s">
        <v>87</v>
      </c>
      <c r="D287" t="s">
        <v>78</v>
      </c>
      <c r="E287">
        <v>2019</v>
      </c>
      <c r="F287" t="s">
        <v>71</v>
      </c>
      <c r="G287" t="s">
        <v>310</v>
      </c>
      <c r="H287">
        <v>78144.36</v>
      </c>
      <c r="I287" t="s">
        <v>518</v>
      </c>
      <c r="J287" t="s">
        <v>347</v>
      </c>
      <c r="K287" t="s">
        <v>387</v>
      </c>
    </row>
    <row r="288" spans="1:11" x14ac:dyDescent="0.35">
      <c r="A288" t="s">
        <v>322</v>
      </c>
      <c r="B288" t="s">
        <v>304</v>
      </c>
      <c r="C288" t="s">
        <v>87</v>
      </c>
      <c r="D288" t="s">
        <v>78</v>
      </c>
      <c r="E288">
        <v>2019</v>
      </c>
      <c r="F288" t="s">
        <v>71</v>
      </c>
      <c r="G288" t="s">
        <v>310</v>
      </c>
      <c r="H288">
        <v>1237.19</v>
      </c>
      <c r="I288" t="s">
        <v>518</v>
      </c>
      <c r="J288" t="s">
        <v>347</v>
      </c>
      <c r="K288" t="s">
        <v>387</v>
      </c>
    </row>
    <row r="289" spans="1:11" x14ac:dyDescent="0.35">
      <c r="A289" t="s">
        <v>322</v>
      </c>
      <c r="B289" t="s">
        <v>304</v>
      </c>
      <c r="C289" t="s">
        <v>87</v>
      </c>
      <c r="D289" t="s">
        <v>78</v>
      </c>
      <c r="E289">
        <v>2019</v>
      </c>
      <c r="F289" t="s">
        <v>71</v>
      </c>
      <c r="G289" t="s">
        <v>310</v>
      </c>
      <c r="H289">
        <v>220.11</v>
      </c>
      <c r="I289" t="s">
        <v>518</v>
      </c>
      <c r="J289" t="s">
        <v>347</v>
      </c>
      <c r="K289" t="s">
        <v>387</v>
      </c>
    </row>
    <row r="290" spans="1:11" x14ac:dyDescent="0.35">
      <c r="A290" t="s">
        <v>322</v>
      </c>
      <c r="B290" t="s">
        <v>304</v>
      </c>
      <c r="C290" t="s">
        <v>87</v>
      </c>
      <c r="D290" t="s">
        <v>78</v>
      </c>
      <c r="E290">
        <v>2019</v>
      </c>
      <c r="F290" t="s">
        <v>71</v>
      </c>
      <c r="G290" t="s">
        <v>310</v>
      </c>
      <c r="H290">
        <v>862.16</v>
      </c>
      <c r="I290" t="s">
        <v>518</v>
      </c>
      <c r="J290" t="s">
        <v>347</v>
      </c>
      <c r="K290" t="s">
        <v>387</v>
      </c>
    </row>
    <row r="291" spans="1:11" x14ac:dyDescent="0.35">
      <c r="A291" t="s">
        <v>322</v>
      </c>
      <c r="B291" t="s">
        <v>304</v>
      </c>
      <c r="C291" t="s">
        <v>87</v>
      </c>
      <c r="D291" t="s">
        <v>78</v>
      </c>
      <c r="E291">
        <v>2019</v>
      </c>
      <c r="F291" t="s">
        <v>71</v>
      </c>
      <c r="G291" t="s">
        <v>310</v>
      </c>
      <c r="H291">
        <v>37179.57</v>
      </c>
      <c r="I291" t="s">
        <v>518</v>
      </c>
      <c r="J291" t="s">
        <v>347</v>
      </c>
      <c r="K291" t="s">
        <v>387</v>
      </c>
    </row>
    <row r="292" spans="1:11" x14ac:dyDescent="0.35">
      <c r="A292" t="s">
        <v>322</v>
      </c>
      <c r="B292" t="s">
        <v>304</v>
      </c>
      <c r="C292" t="s">
        <v>87</v>
      </c>
      <c r="D292" t="s">
        <v>78</v>
      </c>
      <c r="E292">
        <v>2019</v>
      </c>
      <c r="F292" t="s">
        <v>71</v>
      </c>
      <c r="G292" t="s">
        <v>310</v>
      </c>
      <c r="H292">
        <v>3014.45</v>
      </c>
      <c r="I292" t="s">
        <v>518</v>
      </c>
      <c r="J292" t="s">
        <v>347</v>
      </c>
      <c r="K292" t="s">
        <v>387</v>
      </c>
    </row>
    <row r="293" spans="1:11" x14ac:dyDescent="0.35">
      <c r="A293" t="s">
        <v>322</v>
      </c>
      <c r="B293" t="s">
        <v>304</v>
      </c>
      <c r="C293" t="s">
        <v>87</v>
      </c>
      <c r="D293" t="s">
        <v>78</v>
      </c>
      <c r="E293">
        <v>2019</v>
      </c>
      <c r="F293" t="s">
        <v>148</v>
      </c>
      <c r="G293" t="s">
        <v>308</v>
      </c>
      <c r="H293">
        <v>2917.02</v>
      </c>
      <c r="I293" t="s">
        <v>518</v>
      </c>
      <c r="J293" t="s">
        <v>14</v>
      </c>
      <c r="K293" t="s">
        <v>387</v>
      </c>
    </row>
    <row r="294" spans="1:11" x14ac:dyDescent="0.35">
      <c r="A294" t="s">
        <v>322</v>
      </c>
      <c r="B294" t="s">
        <v>304</v>
      </c>
      <c r="C294" t="s">
        <v>87</v>
      </c>
      <c r="D294" t="s">
        <v>78</v>
      </c>
      <c r="E294">
        <v>2019</v>
      </c>
      <c r="F294" t="s">
        <v>148</v>
      </c>
      <c r="G294" t="s">
        <v>308</v>
      </c>
      <c r="H294">
        <v>50814.82</v>
      </c>
      <c r="I294" t="s">
        <v>518</v>
      </c>
      <c r="J294" t="s">
        <v>347</v>
      </c>
      <c r="K294" t="s">
        <v>387</v>
      </c>
    </row>
    <row r="295" spans="1:11" x14ac:dyDescent="0.35">
      <c r="A295" t="s">
        <v>322</v>
      </c>
      <c r="B295" t="s">
        <v>304</v>
      </c>
      <c r="C295" t="s">
        <v>87</v>
      </c>
      <c r="D295" t="s">
        <v>78</v>
      </c>
      <c r="E295">
        <v>2019</v>
      </c>
      <c r="F295" t="s">
        <v>148</v>
      </c>
      <c r="G295" t="s">
        <v>308</v>
      </c>
      <c r="H295">
        <v>46.18</v>
      </c>
      <c r="I295" t="s">
        <v>518</v>
      </c>
      <c r="J295" t="s">
        <v>14</v>
      </c>
      <c r="K295" t="s">
        <v>387</v>
      </c>
    </row>
    <row r="296" spans="1:11" x14ac:dyDescent="0.35">
      <c r="A296" t="s">
        <v>322</v>
      </c>
      <c r="B296" t="s">
        <v>304</v>
      </c>
      <c r="C296" t="s">
        <v>87</v>
      </c>
      <c r="D296" t="s">
        <v>78</v>
      </c>
      <c r="E296">
        <v>2019</v>
      </c>
      <c r="F296" t="s">
        <v>148</v>
      </c>
      <c r="G296" t="s">
        <v>308</v>
      </c>
      <c r="H296">
        <v>804.5</v>
      </c>
      <c r="I296" t="s">
        <v>518</v>
      </c>
      <c r="J296" t="s">
        <v>347</v>
      </c>
      <c r="K296" t="s">
        <v>387</v>
      </c>
    </row>
    <row r="297" spans="1:11" x14ac:dyDescent="0.35">
      <c r="A297" t="s">
        <v>322</v>
      </c>
      <c r="B297" t="s">
        <v>304</v>
      </c>
      <c r="C297" t="s">
        <v>87</v>
      </c>
      <c r="D297" t="s">
        <v>78</v>
      </c>
      <c r="E297">
        <v>2019</v>
      </c>
      <c r="F297" t="s">
        <v>148</v>
      </c>
      <c r="G297" t="s">
        <v>308</v>
      </c>
      <c r="H297">
        <v>8.2200000000000006</v>
      </c>
      <c r="I297" t="s">
        <v>518</v>
      </c>
      <c r="J297" t="s">
        <v>14</v>
      </c>
      <c r="K297" t="s">
        <v>387</v>
      </c>
    </row>
    <row r="298" spans="1:11" x14ac:dyDescent="0.35">
      <c r="A298" t="s">
        <v>322</v>
      </c>
      <c r="B298" t="s">
        <v>304</v>
      </c>
      <c r="C298" t="s">
        <v>87</v>
      </c>
      <c r="D298" t="s">
        <v>78</v>
      </c>
      <c r="E298">
        <v>2019</v>
      </c>
      <c r="F298" t="s">
        <v>148</v>
      </c>
      <c r="G298" t="s">
        <v>308</v>
      </c>
      <c r="H298">
        <v>143.13</v>
      </c>
      <c r="I298" t="s">
        <v>518</v>
      </c>
      <c r="J298" t="s">
        <v>347</v>
      </c>
      <c r="K298" t="s">
        <v>387</v>
      </c>
    </row>
    <row r="299" spans="1:11" x14ac:dyDescent="0.35">
      <c r="A299" t="s">
        <v>322</v>
      </c>
      <c r="B299" t="s">
        <v>304</v>
      </c>
      <c r="C299" t="s">
        <v>87</v>
      </c>
      <c r="D299" t="s">
        <v>78</v>
      </c>
      <c r="E299">
        <v>2019</v>
      </c>
      <c r="F299" t="s">
        <v>148</v>
      </c>
      <c r="G299" t="s">
        <v>308</v>
      </c>
      <c r="H299">
        <v>32.19</v>
      </c>
      <c r="I299" t="s">
        <v>518</v>
      </c>
      <c r="J299" t="s">
        <v>14</v>
      </c>
      <c r="K299" t="s">
        <v>387</v>
      </c>
    </row>
    <row r="300" spans="1:11" x14ac:dyDescent="0.35">
      <c r="A300" t="s">
        <v>322</v>
      </c>
      <c r="B300" t="s">
        <v>304</v>
      </c>
      <c r="C300" t="s">
        <v>87</v>
      </c>
      <c r="D300" t="s">
        <v>78</v>
      </c>
      <c r="E300">
        <v>2019</v>
      </c>
      <c r="F300" t="s">
        <v>148</v>
      </c>
      <c r="G300" t="s">
        <v>308</v>
      </c>
      <c r="H300">
        <v>560.64</v>
      </c>
      <c r="I300" t="s">
        <v>518</v>
      </c>
      <c r="J300" t="s">
        <v>347</v>
      </c>
      <c r="K300" t="s">
        <v>387</v>
      </c>
    </row>
    <row r="301" spans="1:11" x14ac:dyDescent="0.35">
      <c r="A301" t="s">
        <v>322</v>
      </c>
      <c r="B301" t="s">
        <v>304</v>
      </c>
      <c r="C301" t="s">
        <v>87</v>
      </c>
      <c r="D301" t="s">
        <v>78</v>
      </c>
      <c r="E301">
        <v>2019</v>
      </c>
      <c r="F301" t="s">
        <v>148</v>
      </c>
      <c r="G301" t="s">
        <v>308</v>
      </c>
      <c r="H301">
        <v>1387.86</v>
      </c>
      <c r="I301" t="s">
        <v>518</v>
      </c>
      <c r="J301" t="s">
        <v>14</v>
      </c>
      <c r="K301" t="s">
        <v>387</v>
      </c>
    </row>
    <row r="302" spans="1:11" x14ac:dyDescent="0.35">
      <c r="A302" t="s">
        <v>322</v>
      </c>
      <c r="B302" t="s">
        <v>304</v>
      </c>
      <c r="C302" t="s">
        <v>87</v>
      </c>
      <c r="D302" t="s">
        <v>78</v>
      </c>
      <c r="E302">
        <v>2019</v>
      </c>
      <c r="F302" t="s">
        <v>148</v>
      </c>
      <c r="G302" t="s">
        <v>308</v>
      </c>
      <c r="H302">
        <v>24176.7</v>
      </c>
      <c r="I302" t="s">
        <v>518</v>
      </c>
      <c r="J302" t="s">
        <v>347</v>
      </c>
      <c r="K302" t="s">
        <v>387</v>
      </c>
    </row>
    <row r="303" spans="1:11" x14ac:dyDescent="0.35">
      <c r="A303" t="s">
        <v>322</v>
      </c>
      <c r="B303" t="s">
        <v>304</v>
      </c>
      <c r="C303" t="s">
        <v>87</v>
      </c>
      <c r="D303" t="s">
        <v>78</v>
      </c>
      <c r="E303">
        <v>2019</v>
      </c>
      <c r="F303" t="s">
        <v>148</v>
      </c>
      <c r="G303" t="s">
        <v>308</v>
      </c>
      <c r="H303">
        <v>112.53</v>
      </c>
      <c r="I303" t="s">
        <v>518</v>
      </c>
      <c r="J303" t="s">
        <v>14</v>
      </c>
      <c r="K303" t="s">
        <v>387</v>
      </c>
    </row>
    <row r="304" spans="1:11" x14ac:dyDescent="0.35">
      <c r="A304" t="s">
        <v>322</v>
      </c>
      <c r="B304" t="s">
        <v>304</v>
      </c>
      <c r="C304" t="s">
        <v>87</v>
      </c>
      <c r="D304" t="s">
        <v>78</v>
      </c>
      <c r="E304">
        <v>2019</v>
      </c>
      <c r="F304" t="s">
        <v>148</v>
      </c>
      <c r="G304" t="s">
        <v>308</v>
      </c>
      <c r="H304">
        <v>1960.21</v>
      </c>
      <c r="I304" t="s">
        <v>518</v>
      </c>
      <c r="J304" t="s">
        <v>347</v>
      </c>
      <c r="K304" t="s">
        <v>387</v>
      </c>
    </row>
    <row r="305" spans="1:11" x14ac:dyDescent="0.35">
      <c r="A305" t="s">
        <v>322</v>
      </c>
      <c r="B305" t="s">
        <v>304</v>
      </c>
      <c r="C305" t="s">
        <v>87</v>
      </c>
      <c r="D305" t="s">
        <v>78</v>
      </c>
      <c r="E305">
        <v>2019</v>
      </c>
      <c r="F305" t="s">
        <v>156</v>
      </c>
      <c r="G305" t="s">
        <v>307</v>
      </c>
      <c r="H305">
        <v>1533.12</v>
      </c>
      <c r="I305" t="s">
        <v>518</v>
      </c>
      <c r="J305" t="s">
        <v>14</v>
      </c>
      <c r="K305" t="s">
        <v>387</v>
      </c>
    </row>
    <row r="306" spans="1:11" x14ac:dyDescent="0.35">
      <c r="A306" t="s">
        <v>322</v>
      </c>
      <c r="B306" t="s">
        <v>304</v>
      </c>
      <c r="C306" t="s">
        <v>87</v>
      </c>
      <c r="D306" t="s">
        <v>78</v>
      </c>
      <c r="E306">
        <v>2019</v>
      </c>
      <c r="F306" t="s">
        <v>156</v>
      </c>
      <c r="G306" t="s">
        <v>307</v>
      </c>
      <c r="H306">
        <v>15250.62</v>
      </c>
      <c r="I306" t="s">
        <v>518</v>
      </c>
      <c r="J306" t="s">
        <v>347</v>
      </c>
      <c r="K306" t="s">
        <v>387</v>
      </c>
    </row>
    <row r="307" spans="1:11" x14ac:dyDescent="0.35">
      <c r="A307" t="s">
        <v>322</v>
      </c>
      <c r="B307" t="s">
        <v>304</v>
      </c>
      <c r="C307" t="s">
        <v>87</v>
      </c>
      <c r="D307" t="s">
        <v>78</v>
      </c>
      <c r="E307">
        <v>2019</v>
      </c>
      <c r="F307" t="s">
        <v>156</v>
      </c>
      <c r="G307" t="s">
        <v>307</v>
      </c>
      <c r="H307">
        <v>24.27</v>
      </c>
      <c r="I307" t="s">
        <v>518</v>
      </c>
      <c r="J307" t="s">
        <v>14</v>
      </c>
      <c r="K307" t="s">
        <v>387</v>
      </c>
    </row>
    <row r="308" spans="1:11" x14ac:dyDescent="0.35">
      <c r="A308" t="s">
        <v>322</v>
      </c>
      <c r="B308" t="s">
        <v>304</v>
      </c>
      <c r="C308" t="s">
        <v>87</v>
      </c>
      <c r="D308" t="s">
        <v>78</v>
      </c>
      <c r="E308">
        <v>2019</v>
      </c>
      <c r="F308" t="s">
        <v>156</v>
      </c>
      <c r="G308" t="s">
        <v>307</v>
      </c>
      <c r="H308">
        <v>241.45</v>
      </c>
      <c r="I308" t="s">
        <v>518</v>
      </c>
      <c r="J308" t="s">
        <v>347</v>
      </c>
      <c r="K308" t="s">
        <v>387</v>
      </c>
    </row>
    <row r="309" spans="1:11" x14ac:dyDescent="0.35">
      <c r="A309" t="s">
        <v>322</v>
      </c>
      <c r="B309" t="s">
        <v>304</v>
      </c>
      <c r="C309" t="s">
        <v>87</v>
      </c>
      <c r="D309" t="s">
        <v>78</v>
      </c>
      <c r="E309">
        <v>2019</v>
      </c>
      <c r="F309" t="s">
        <v>156</v>
      </c>
      <c r="G309" t="s">
        <v>307</v>
      </c>
      <c r="H309">
        <v>4.33</v>
      </c>
      <c r="I309" t="s">
        <v>518</v>
      </c>
      <c r="J309" t="s">
        <v>14</v>
      </c>
      <c r="K309" t="s">
        <v>387</v>
      </c>
    </row>
    <row r="310" spans="1:11" x14ac:dyDescent="0.35">
      <c r="A310" t="s">
        <v>322</v>
      </c>
      <c r="B310" t="s">
        <v>304</v>
      </c>
      <c r="C310" t="s">
        <v>87</v>
      </c>
      <c r="D310" t="s">
        <v>78</v>
      </c>
      <c r="E310">
        <v>2019</v>
      </c>
      <c r="F310" t="s">
        <v>156</v>
      </c>
      <c r="G310" t="s">
        <v>307</v>
      </c>
      <c r="H310">
        <v>42.95</v>
      </c>
      <c r="I310" t="s">
        <v>518</v>
      </c>
      <c r="J310" t="s">
        <v>347</v>
      </c>
      <c r="K310" t="s">
        <v>387</v>
      </c>
    </row>
    <row r="311" spans="1:11" x14ac:dyDescent="0.35">
      <c r="A311" t="s">
        <v>322</v>
      </c>
      <c r="B311" t="s">
        <v>304</v>
      </c>
      <c r="C311" t="s">
        <v>87</v>
      </c>
      <c r="D311" t="s">
        <v>78</v>
      </c>
      <c r="E311">
        <v>2019</v>
      </c>
      <c r="F311" t="s">
        <v>156</v>
      </c>
      <c r="G311" t="s">
        <v>307</v>
      </c>
      <c r="H311">
        <v>16.91</v>
      </c>
      <c r="I311" t="s">
        <v>518</v>
      </c>
      <c r="J311" t="s">
        <v>14</v>
      </c>
      <c r="K311" t="s">
        <v>387</v>
      </c>
    </row>
    <row r="312" spans="1:11" x14ac:dyDescent="0.35">
      <c r="A312" t="s">
        <v>322</v>
      </c>
      <c r="B312" t="s">
        <v>304</v>
      </c>
      <c r="C312" t="s">
        <v>87</v>
      </c>
      <c r="D312" t="s">
        <v>78</v>
      </c>
      <c r="E312">
        <v>2019</v>
      </c>
      <c r="F312" t="s">
        <v>156</v>
      </c>
      <c r="G312" t="s">
        <v>307</v>
      </c>
      <c r="H312">
        <v>168.26</v>
      </c>
      <c r="I312" t="s">
        <v>518</v>
      </c>
      <c r="J312" t="s">
        <v>347</v>
      </c>
      <c r="K312" t="s">
        <v>387</v>
      </c>
    </row>
    <row r="313" spans="1:11" x14ac:dyDescent="0.35">
      <c r="A313" t="s">
        <v>322</v>
      </c>
      <c r="B313" t="s">
        <v>304</v>
      </c>
      <c r="C313" t="s">
        <v>87</v>
      </c>
      <c r="D313" t="s">
        <v>78</v>
      </c>
      <c r="E313">
        <v>2019</v>
      </c>
      <c r="F313" t="s">
        <v>156</v>
      </c>
      <c r="G313" t="s">
        <v>307</v>
      </c>
      <c r="H313">
        <v>729.43</v>
      </c>
      <c r="I313" t="s">
        <v>518</v>
      </c>
      <c r="J313" t="s">
        <v>14</v>
      </c>
      <c r="K313" t="s">
        <v>387</v>
      </c>
    </row>
    <row r="314" spans="1:11" x14ac:dyDescent="0.35">
      <c r="A314" t="s">
        <v>322</v>
      </c>
      <c r="B314" t="s">
        <v>304</v>
      </c>
      <c r="C314" t="s">
        <v>87</v>
      </c>
      <c r="D314" t="s">
        <v>78</v>
      </c>
      <c r="E314">
        <v>2019</v>
      </c>
      <c r="F314" t="s">
        <v>156</v>
      </c>
      <c r="G314" t="s">
        <v>307</v>
      </c>
      <c r="H314">
        <v>7255.95</v>
      </c>
      <c r="I314" t="s">
        <v>518</v>
      </c>
      <c r="J314" t="s">
        <v>347</v>
      </c>
      <c r="K314" t="s">
        <v>387</v>
      </c>
    </row>
    <row r="315" spans="1:11" x14ac:dyDescent="0.35">
      <c r="A315" t="s">
        <v>322</v>
      </c>
      <c r="B315" t="s">
        <v>304</v>
      </c>
      <c r="C315" t="s">
        <v>87</v>
      </c>
      <c r="D315" t="s">
        <v>78</v>
      </c>
      <c r="E315">
        <v>2019</v>
      </c>
      <c r="F315" t="s">
        <v>156</v>
      </c>
      <c r="G315" t="s">
        <v>307</v>
      </c>
      <c r="H315">
        <v>59.14</v>
      </c>
      <c r="I315" t="s">
        <v>518</v>
      </c>
      <c r="J315" t="s">
        <v>14</v>
      </c>
      <c r="K315" t="s">
        <v>387</v>
      </c>
    </row>
    <row r="316" spans="1:11" x14ac:dyDescent="0.35">
      <c r="A316" t="s">
        <v>322</v>
      </c>
      <c r="B316" t="s">
        <v>304</v>
      </c>
      <c r="C316" t="s">
        <v>87</v>
      </c>
      <c r="D316" t="s">
        <v>78</v>
      </c>
      <c r="E316">
        <v>2019</v>
      </c>
      <c r="F316" t="s">
        <v>156</v>
      </c>
      <c r="G316" t="s">
        <v>307</v>
      </c>
      <c r="H316">
        <v>588.29999999999995</v>
      </c>
      <c r="I316" t="s">
        <v>518</v>
      </c>
      <c r="J316" t="s">
        <v>347</v>
      </c>
      <c r="K316" t="s">
        <v>387</v>
      </c>
    </row>
    <row r="317" spans="1:11" x14ac:dyDescent="0.35">
      <c r="A317" t="s">
        <v>322</v>
      </c>
      <c r="B317" t="s">
        <v>304</v>
      </c>
      <c r="C317" t="s">
        <v>87</v>
      </c>
      <c r="D317" t="s">
        <v>78</v>
      </c>
      <c r="E317">
        <v>2019</v>
      </c>
      <c r="F317" t="s">
        <v>502</v>
      </c>
      <c r="G317" t="s">
        <v>68</v>
      </c>
      <c r="H317">
        <v>317762.53999999998</v>
      </c>
      <c r="I317" t="s">
        <v>518</v>
      </c>
      <c r="J317" t="s">
        <v>347</v>
      </c>
      <c r="K317" t="s">
        <v>387</v>
      </c>
    </row>
    <row r="318" spans="1:11" x14ac:dyDescent="0.35">
      <c r="A318" t="s">
        <v>322</v>
      </c>
      <c r="B318" t="s">
        <v>304</v>
      </c>
      <c r="C318" t="s">
        <v>87</v>
      </c>
      <c r="D318" t="s">
        <v>78</v>
      </c>
      <c r="E318">
        <v>2019</v>
      </c>
      <c r="F318" t="s">
        <v>502</v>
      </c>
      <c r="G318" t="s">
        <v>68</v>
      </c>
      <c r="H318">
        <v>3682.7</v>
      </c>
      <c r="I318" t="s">
        <v>518</v>
      </c>
      <c r="J318" t="s">
        <v>347</v>
      </c>
      <c r="K318" t="s">
        <v>387</v>
      </c>
    </row>
    <row r="319" spans="1:11" x14ac:dyDescent="0.35">
      <c r="A319" t="s">
        <v>322</v>
      </c>
      <c r="B319" t="s">
        <v>304</v>
      </c>
      <c r="C319" t="s">
        <v>87</v>
      </c>
      <c r="D319" t="s">
        <v>78</v>
      </c>
      <c r="E319">
        <v>2019</v>
      </c>
      <c r="F319" t="s">
        <v>502</v>
      </c>
      <c r="G319" t="s">
        <v>68</v>
      </c>
      <c r="H319">
        <v>1001.53</v>
      </c>
      <c r="I319" t="s">
        <v>518</v>
      </c>
      <c r="J319" t="s">
        <v>347</v>
      </c>
      <c r="K319" t="s">
        <v>387</v>
      </c>
    </row>
    <row r="320" spans="1:11" x14ac:dyDescent="0.35">
      <c r="A320" t="s">
        <v>322</v>
      </c>
      <c r="B320" t="s">
        <v>304</v>
      </c>
      <c r="C320" t="s">
        <v>87</v>
      </c>
      <c r="D320" t="s">
        <v>78</v>
      </c>
      <c r="E320">
        <v>2019</v>
      </c>
      <c r="F320" t="s">
        <v>502</v>
      </c>
      <c r="G320" t="s">
        <v>68</v>
      </c>
      <c r="H320">
        <v>2058.5100000000002</v>
      </c>
      <c r="I320" t="s">
        <v>518</v>
      </c>
      <c r="J320" t="s">
        <v>347</v>
      </c>
      <c r="K320" t="s">
        <v>387</v>
      </c>
    </row>
    <row r="321" spans="1:11" x14ac:dyDescent="0.35">
      <c r="A321" t="s">
        <v>322</v>
      </c>
      <c r="B321" t="s">
        <v>304</v>
      </c>
      <c r="C321" t="s">
        <v>87</v>
      </c>
      <c r="D321" t="s">
        <v>78</v>
      </c>
      <c r="E321">
        <v>2019</v>
      </c>
      <c r="F321" t="s">
        <v>502</v>
      </c>
      <c r="G321" t="s">
        <v>68</v>
      </c>
      <c r="H321">
        <v>148125.99</v>
      </c>
      <c r="I321" t="s">
        <v>518</v>
      </c>
      <c r="J321" t="s">
        <v>347</v>
      </c>
      <c r="K321" t="s">
        <v>387</v>
      </c>
    </row>
    <row r="322" spans="1:11" x14ac:dyDescent="0.35">
      <c r="A322" t="s">
        <v>322</v>
      </c>
      <c r="B322" t="s">
        <v>304</v>
      </c>
      <c r="C322" t="s">
        <v>87</v>
      </c>
      <c r="D322" t="s">
        <v>78</v>
      </c>
      <c r="E322">
        <v>2019</v>
      </c>
      <c r="F322" t="s">
        <v>502</v>
      </c>
      <c r="G322" t="s">
        <v>68</v>
      </c>
      <c r="H322">
        <v>15705.24</v>
      </c>
      <c r="I322" t="s">
        <v>518</v>
      </c>
      <c r="J322" t="s">
        <v>347</v>
      </c>
      <c r="K322" t="s">
        <v>387</v>
      </c>
    </row>
    <row r="323" spans="1:11" x14ac:dyDescent="0.35">
      <c r="A323" t="s">
        <v>326</v>
      </c>
      <c r="B323" t="s">
        <v>304</v>
      </c>
      <c r="C323" t="s">
        <v>87</v>
      </c>
      <c r="D323" t="s">
        <v>78</v>
      </c>
      <c r="E323">
        <v>2019</v>
      </c>
      <c r="F323" t="s">
        <v>71</v>
      </c>
      <c r="G323" t="s">
        <v>310</v>
      </c>
      <c r="H323">
        <v>-13367.63</v>
      </c>
      <c r="I323" t="s">
        <v>517</v>
      </c>
      <c r="J323" t="s">
        <v>347</v>
      </c>
      <c r="K323" t="s">
        <v>387</v>
      </c>
    </row>
    <row r="324" spans="1:11" x14ac:dyDescent="0.35">
      <c r="A324" t="s">
        <v>326</v>
      </c>
      <c r="B324" t="s">
        <v>304</v>
      </c>
      <c r="C324" t="s">
        <v>87</v>
      </c>
      <c r="D324" t="s">
        <v>78</v>
      </c>
      <c r="E324">
        <v>2019</v>
      </c>
      <c r="F324" t="s">
        <v>71</v>
      </c>
      <c r="G324" t="s">
        <v>310</v>
      </c>
      <c r="H324">
        <v>-244.86</v>
      </c>
      <c r="I324" t="s">
        <v>517</v>
      </c>
      <c r="J324" t="s">
        <v>347</v>
      </c>
      <c r="K324" t="s">
        <v>387</v>
      </c>
    </row>
    <row r="325" spans="1:11" x14ac:dyDescent="0.35">
      <c r="A325" t="s">
        <v>326</v>
      </c>
      <c r="B325" t="s">
        <v>304</v>
      </c>
      <c r="C325" t="s">
        <v>87</v>
      </c>
      <c r="D325" t="s">
        <v>78</v>
      </c>
      <c r="E325">
        <v>2019</v>
      </c>
      <c r="F325" t="s">
        <v>71</v>
      </c>
      <c r="G325" t="s">
        <v>310</v>
      </c>
      <c r="H325">
        <v>-35.950000000000003</v>
      </c>
      <c r="I325" t="s">
        <v>517</v>
      </c>
      <c r="J325" t="s">
        <v>347</v>
      </c>
      <c r="K325" t="s">
        <v>387</v>
      </c>
    </row>
    <row r="326" spans="1:11" x14ac:dyDescent="0.35">
      <c r="A326" t="s">
        <v>326</v>
      </c>
      <c r="B326" t="s">
        <v>304</v>
      </c>
      <c r="C326" t="s">
        <v>87</v>
      </c>
      <c r="D326" t="s">
        <v>78</v>
      </c>
      <c r="E326">
        <v>2019</v>
      </c>
      <c r="F326" t="s">
        <v>71</v>
      </c>
      <c r="G326" t="s">
        <v>310</v>
      </c>
      <c r="H326">
        <v>-157.96</v>
      </c>
      <c r="I326" t="s">
        <v>517</v>
      </c>
      <c r="J326" t="s">
        <v>347</v>
      </c>
      <c r="K326" t="s">
        <v>387</v>
      </c>
    </row>
    <row r="327" spans="1:11" x14ac:dyDescent="0.35">
      <c r="A327" t="s">
        <v>326</v>
      </c>
      <c r="B327" t="s">
        <v>304</v>
      </c>
      <c r="C327" t="s">
        <v>87</v>
      </c>
      <c r="D327" t="s">
        <v>78</v>
      </c>
      <c r="E327">
        <v>2019</v>
      </c>
      <c r="F327" t="s">
        <v>71</v>
      </c>
      <c r="G327" t="s">
        <v>310</v>
      </c>
      <c r="H327">
        <v>-6040.96</v>
      </c>
      <c r="I327" t="s">
        <v>517</v>
      </c>
      <c r="J327" t="s">
        <v>347</v>
      </c>
      <c r="K327" t="s">
        <v>387</v>
      </c>
    </row>
    <row r="328" spans="1:11" x14ac:dyDescent="0.35">
      <c r="A328" t="s">
        <v>326</v>
      </c>
      <c r="B328" t="s">
        <v>304</v>
      </c>
      <c r="C328" t="s">
        <v>87</v>
      </c>
      <c r="D328" t="s">
        <v>78</v>
      </c>
      <c r="E328">
        <v>2019</v>
      </c>
      <c r="F328" t="s">
        <v>71</v>
      </c>
      <c r="G328" t="s">
        <v>310</v>
      </c>
      <c r="H328">
        <v>-371.4</v>
      </c>
      <c r="I328" t="s">
        <v>517</v>
      </c>
      <c r="J328" t="s">
        <v>347</v>
      </c>
      <c r="K328" t="s">
        <v>387</v>
      </c>
    </row>
    <row r="329" spans="1:11" x14ac:dyDescent="0.35">
      <c r="A329" t="s">
        <v>326</v>
      </c>
      <c r="B329" t="s">
        <v>304</v>
      </c>
      <c r="C329" t="s">
        <v>87</v>
      </c>
      <c r="D329" t="s">
        <v>78</v>
      </c>
      <c r="E329">
        <v>2019</v>
      </c>
      <c r="F329" t="s">
        <v>502</v>
      </c>
      <c r="G329" t="s">
        <v>68</v>
      </c>
      <c r="H329">
        <v>140956.38</v>
      </c>
      <c r="I329" t="s">
        <v>517</v>
      </c>
      <c r="J329" t="s">
        <v>347</v>
      </c>
      <c r="K329" t="s">
        <v>387</v>
      </c>
    </row>
    <row r="330" spans="1:11" x14ac:dyDescent="0.35">
      <c r="A330" t="s">
        <v>326</v>
      </c>
      <c r="B330" t="s">
        <v>304</v>
      </c>
      <c r="C330" t="s">
        <v>87</v>
      </c>
      <c r="D330" t="s">
        <v>78</v>
      </c>
      <c r="E330">
        <v>2019</v>
      </c>
      <c r="F330" t="s">
        <v>502</v>
      </c>
      <c r="G330" t="s">
        <v>68</v>
      </c>
      <c r="H330">
        <v>1299</v>
      </c>
      <c r="I330" t="s">
        <v>517</v>
      </c>
      <c r="J330" t="s">
        <v>347</v>
      </c>
      <c r="K330" t="s">
        <v>387</v>
      </c>
    </row>
    <row r="331" spans="1:11" x14ac:dyDescent="0.35">
      <c r="A331" t="s">
        <v>326</v>
      </c>
      <c r="B331" t="s">
        <v>304</v>
      </c>
      <c r="C331" t="s">
        <v>87</v>
      </c>
      <c r="D331" t="s">
        <v>78</v>
      </c>
      <c r="E331">
        <v>2019</v>
      </c>
      <c r="F331" t="s">
        <v>502</v>
      </c>
      <c r="G331" t="s">
        <v>68</v>
      </c>
      <c r="H331">
        <v>452.91</v>
      </c>
      <c r="I331" t="s">
        <v>517</v>
      </c>
      <c r="J331" t="s">
        <v>347</v>
      </c>
      <c r="K331" t="s">
        <v>387</v>
      </c>
    </row>
    <row r="332" spans="1:11" x14ac:dyDescent="0.35">
      <c r="A332" t="s">
        <v>326</v>
      </c>
      <c r="B332" t="s">
        <v>304</v>
      </c>
      <c r="C332" t="s">
        <v>87</v>
      </c>
      <c r="D332" t="s">
        <v>78</v>
      </c>
      <c r="E332">
        <v>2019</v>
      </c>
      <c r="F332" t="s">
        <v>502</v>
      </c>
      <c r="G332" t="s">
        <v>68</v>
      </c>
      <c r="H332">
        <v>802.87</v>
      </c>
      <c r="I332" t="s">
        <v>517</v>
      </c>
      <c r="J332" t="s">
        <v>347</v>
      </c>
      <c r="K332" t="s">
        <v>387</v>
      </c>
    </row>
    <row r="333" spans="1:11" x14ac:dyDescent="0.35">
      <c r="A333" t="s">
        <v>326</v>
      </c>
      <c r="B333" t="s">
        <v>304</v>
      </c>
      <c r="C333" t="s">
        <v>87</v>
      </c>
      <c r="D333" t="s">
        <v>78</v>
      </c>
      <c r="E333">
        <v>2019</v>
      </c>
      <c r="F333" t="s">
        <v>502</v>
      </c>
      <c r="G333" t="s">
        <v>68</v>
      </c>
      <c r="H333">
        <v>65999.53</v>
      </c>
      <c r="I333" t="s">
        <v>517</v>
      </c>
      <c r="J333" t="s">
        <v>347</v>
      </c>
      <c r="K333" t="s">
        <v>387</v>
      </c>
    </row>
    <row r="334" spans="1:11" x14ac:dyDescent="0.35">
      <c r="A334" t="s">
        <v>326</v>
      </c>
      <c r="B334" t="s">
        <v>304</v>
      </c>
      <c r="C334" t="s">
        <v>87</v>
      </c>
      <c r="D334" t="s">
        <v>78</v>
      </c>
      <c r="E334">
        <v>2019</v>
      </c>
      <c r="F334" t="s">
        <v>502</v>
      </c>
      <c r="G334" t="s">
        <v>68</v>
      </c>
      <c r="H334">
        <v>7026.71</v>
      </c>
      <c r="I334" t="s">
        <v>517</v>
      </c>
      <c r="J334" t="s">
        <v>347</v>
      </c>
      <c r="K334" t="s">
        <v>387</v>
      </c>
    </row>
    <row r="335" spans="1:11" hidden="1" x14ac:dyDescent="0.35">
      <c r="A335" t="s">
        <v>349</v>
      </c>
      <c r="B335" t="s">
        <v>84</v>
      </c>
      <c r="C335" t="s">
        <v>85</v>
      </c>
      <c r="D335" t="s">
        <v>78</v>
      </c>
      <c r="E335">
        <v>2019</v>
      </c>
      <c r="F335" t="s">
        <v>71</v>
      </c>
      <c r="G335" t="s">
        <v>310</v>
      </c>
      <c r="H335">
        <v>13.53</v>
      </c>
      <c r="I335" t="s">
        <v>501</v>
      </c>
      <c r="J335" t="s">
        <v>347</v>
      </c>
      <c r="K335" t="s">
        <v>388</v>
      </c>
    </row>
    <row r="336" spans="1:11" hidden="1" x14ac:dyDescent="0.35">
      <c r="A336" t="s">
        <v>349</v>
      </c>
      <c r="B336" t="s">
        <v>84</v>
      </c>
      <c r="C336" t="s">
        <v>85</v>
      </c>
      <c r="D336" t="s">
        <v>78</v>
      </c>
      <c r="E336">
        <v>2019</v>
      </c>
      <c r="F336" t="s">
        <v>71</v>
      </c>
      <c r="G336" t="s">
        <v>310</v>
      </c>
      <c r="H336">
        <v>12.2</v>
      </c>
      <c r="I336" t="s">
        <v>501</v>
      </c>
      <c r="J336" t="s">
        <v>347</v>
      </c>
      <c r="K336" t="s">
        <v>388</v>
      </c>
    </row>
    <row r="337" spans="1:11" hidden="1" x14ac:dyDescent="0.35">
      <c r="A337" t="s">
        <v>349</v>
      </c>
      <c r="B337" t="s">
        <v>84</v>
      </c>
      <c r="C337" t="s">
        <v>85</v>
      </c>
      <c r="D337" t="s">
        <v>78</v>
      </c>
      <c r="E337">
        <v>2019</v>
      </c>
      <c r="F337" t="s">
        <v>71</v>
      </c>
      <c r="G337" t="s">
        <v>310</v>
      </c>
      <c r="H337">
        <v>6.83</v>
      </c>
      <c r="I337" t="s">
        <v>501</v>
      </c>
      <c r="J337" t="s">
        <v>347</v>
      </c>
      <c r="K337" t="s">
        <v>388</v>
      </c>
    </row>
    <row r="338" spans="1:11" hidden="1" x14ac:dyDescent="0.35">
      <c r="A338" t="s">
        <v>349</v>
      </c>
      <c r="B338" t="s">
        <v>84</v>
      </c>
      <c r="C338" t="s">
        <v>85</v>
      </c>
      <c r="D338" t="s">
        <v>78</v>
      </c>
      <c r="E338">
        <v>2019</v>
      </c>
      <c r="F338" t="s">
        <v>502</v>
      </c>
      <c r="G338" t="s">
        <v>68</v>
      </c>
      <c r="H338">
        <v>1619.59</v>
      </c>
      <c r="I338" t="s">
        <v>501</v>
      </c>
      <c r="J338" t="s">
        <v>347</v>
      </c>
      <c r="K338" t="s">
        <v>388</v>
      </c>
    </row>
    <row r="339" spans="1:11" hidden="1" x14ac:dyDescent="0.35">
      <c r="A339" t="s">
        <v>349</v>
      </c>
      <c r="B339" t="s">
        <v>84</v>
      </c>
      <c r="C339" t="s">
        <v>85</v>
      </c>
      <c r="D339" t="s">
        <v>78</v>
      </c>
      <c r="E339">
        <v>2019</v>
      </c>
      <c r="F339" t="s">
        <v>502</v>
      </c>
      <c r="G339" t="s">
        <v>68</v>
      </c>
      <c r="H339">
        <v>5.86</v>
      </c>
      <c r="I339" t="s">
        <v>501</v>
      </c>
      <c r="J339" t="s">
        <v>347</v>
      </c>
      <c r="K339" t="s">
        <v>388</v>
      </c>
    </row>
    <row r="340" spans="1:11" hidden="1" x14ac:dyDescent="0.35">
      <c r="A340" t="s">
        <v>349</v>
      </c>
      <c r="B340" t="s">
        <v>84</v>
      </c>
      <c r="C340" t="s">
        <v>85</v>
      </c>
      <c r="D340" t="s">
        <v>78</v>
      </c>
      <c r="E340">
        <v>2019</v>
      </c>
      <c r="F340" t="s">
        <v>502</v>
      </c>
      <c r="G340" t="s">
        <v>68</v>
      </c>
      <c r="H340">
        <v>1118.72</v>
      </c>
      <c r="I340" t="s">
        <v>501</v>
      </c>
      <c r="J340" t="s">
        <v>347</v>
      </c>
      <c r="K340" t="s">
        <v>388</v>
      </c>
    </row>
    <row r="341" spans="1:11" hidden="1" x14ac:dyDescent="0.35">
      <c r="A341" t="s">
        <v>349</v>
      </c>
      <c r="B341" t="s">
        <v>84</v>
      </c>
      <c r="C341" t="s">
        <v>85</v>
      </c>
      <c r="D341" t="s">
        <v>78</v>
      </c>
      <c r="E341">
        <v>2019</v>
      </c>
      <c r="F341" t="s">
        <v>502</v>
      </c>
      <c r="G341" t="s">
        <v>68</v>
      </c>
      <c r="H341">
        <v>912.33</v>
      </c>
      <c r="I341" t="s">
        <v>501</v>
      </c>
      <c r="J341" t="s">
        <v>347</v>
      </c>
      <c r="K341" t="s">
        <v>388</v>
      </c>
    </row>
    <row r="342" spans="1:11" hidden="1" x14ac:dyDescent="0.35">
      <c r="A342" t="s">
        <v>349</v>
      </c>
      <c r="B342" t="s">
        <v>84</v>
      </c>
      <c r="C342" t="s">
        <v>85</v>
      </c>
      <c r="D342" t="s">
        <v>78</v>
      </c>
      <c r="E342">
        <v>2019</v>
      </c>
      <c r="F342" t="s">
        <v>502</v>
      </c>
      <c r="G342" t="s">
        <v>68</v>
      </c>
      <c r="H342">
        <v>72</v>
      </c>
      <c r="I342" t="s">
        <v>501</v>
      </c>
      <c r="J342" t="s">
        <v>347</v>
      </c>
      <c r="K342" t="s">
        <v>388</v>
      </c>
    </row>
    <row r="343" spans="1:11" x14ac:dyDescent="0.35">
      <c r="A343" t="s">
        <v>349</v>
      </c>
      <c r="B343" t="s">
        <v>304</v>
      </c>
      <c r="C343" t="s">
        <v>87</v>
      </c>
      <c r="D343" t="s">
        <v>78</v>
      </c>
      <c r="E343">
        <v>2019</v>
      </c>
      <c r="F343" t="s">
        <v>71</v>
      </c>
      <c r="G343" t="s">
        <v>310</v>
      </c>
      <c r="H343">
        <v>-1008.9</v>
      </c>
      <c r="I343" t="s">
        <v>501</v>
      </c>
      <c r="J343" t="s">
        <v>347</v>
      </c>
      <c r="K343" t="s">
        <v>387</v>
      </c>
    </row>
    <row r="344" spans="1:11" x14ac:dyDescent="0.35">
      <c r="A344" t="s">
        <v>349</v>
      </c>
      <c r="B344" t="s">
        <v>304</v>
      </c>
      <c r="C344" t="s">
        <v>87</v>
      </c>
      <c r="D344" t="s">
        <v>78</v>
      </c>
      <c r="E344">
        <v>2019</v>
      </c>
      <c r="F344" t="s">
        <v>71</v>
      </c>
      <c r="G344" t="s">
        <v>310</v>
      </c>
      <c r="H344">
        <v>125.1</v>
      </c>
      <c r="I344" t="s">
        <v>501</v>
      </c>
      <c r="J344" t="s">
        <v>347</v>
      </c>
      <c r="K344" t="s">
        <v>387</v>
      </c>
    </row>
    <row r="345" spans="1:11" x14ac:dyDescent="0.35">
      <c r="A345" t="s">
        <v>349</v>
      </c>
      <c r="B345" t="s">
        <v>304</v>
      </c>
      <c r="C345" t="s">
        <v>87</v>
      </c>
      <c r="D345" t="s">
        <v>78</v>
      </c>
      <c r="E345">
        <v>2019</v>
      </c>
      <c r="F345" t="s">
        <v>71</v>
      </c>
      <c r="G345" t="s">
        <v>310</v>
      </c>
      <c r="H345">
        <v>-9.9499999999999993</v>
      </c>
      <c r="I345" t="s">
        <v>501</v>
      </c>
      <c r="J345" t="s">
        <v>347</v>
      </c>
      <c r="K345" t="s">
        <v>387</v>
      </c>
    </row>
    <row r="346" spans="1:11" x14ac:dyDescent="0.35">
      <c r="A346" t="s">
        <v>349</v>
      </c>
      <c r="B346" t="s">
        <v>304</v>
      </c>
      <c r="C346" t="s">
        <v>87</v>
      </c>
      <c r="D346" t="s">
        <v>78</v>
      </c>
      <c r="E346">
        <v>2019</v>
      </c>
      <c r="F346" t="s">
        <v>71</v>
      </c>
      <c r="G346" t="s">
        <v>310</v>
      </c>
      <c r="H346">
        <v>51.11</v>
      </c>
      <c r="I346" t="s">
        <v>501</v>
      </c>
      <c r="J346" t="s">
        <v>347</v>
      </c>
      <c r="K346" t="s">
        <v>387</v>
      </c>
    </row>
    <row r="347" spans="1:11" x14ac:dyDescent="0.35">
      <c r="A347" t="s">
        <v>349</v>
      </c>
      <c r="B347" t="s">
        <v>304</v>
      </c>
      <c r="C347" t="s">
        <v>87</v>
      </c>
      <c r="D347" t="s">
        <v>78</v>
      </c>
      <c r="E347">
        <v>2019</v>
      </c>
      <c r="F347" t="s">
        <v>71</v>
      </c>
      <c r="G347" t="s">
        <v>310</v>
      </c>
      <c r="H347">
        <v>-471</v>
      </c>
      <c r="I347" t="s">
        <v>501</v>
      </c>
      <c r="J347" t="s">
        <v>347</v>
      </c>
      <c r="K347" t="s">
        <v>387</v>
      </c>
    </row>
    <row r="348" spans="1:11" x14ac:dyDescent="0.35">
      <c r="A348" t="s">
        <v>349</v>
      </c>
      <c r="B348" t="s">
        <v>304</v>
      </c>
      <c r="C348" t="s">
        <v>87</v>
      </c>
      <c r="D348" t="s">
        <v>78</v>
      </c>
      <c r="E348">
        <v>2019</v>
      </c>
      <c r="F348" t="s">
        <v>71</v>
      </c>
      <c r="G348" t="s">
        <v>310</v>
      </c>
      <c r="H348">
        <v>-17.579999999999998</v>
      </c>
      <c r="I348" t="s">
        <v>501</v>
      </c>
      <c r="J348" t="s">
        <v>347</v>
      </c>
      <c r="K348" t="s">
        <v>387</v>
      </c>
    </row>
    <row r="349" spans="1:11" x14ac:dyDescent="0.35">
      <c r="A349" t="s">
        <v>349</v>
      </c>
      <c r="B349" t="s">
        <v>304</v>
      </c>
      <c r="C349" t="s">
        <v>87</v>
      </c>
      <c r="D349" t="s">
        <v>78</v>
      </c>
      <c r="E349">
        <v>2019</v>
      </c>
      <c r="F349" t="s">
        <v>502</v>
      </c>
      <c r="G349" t="s">
        <v>68</v>
      </c>
      <c r="H349">
        <v>181435.99</v>
      </c>
      <c r="I349" t="s">
        <v>501</v>
      </c>
      <c r="J349" t="s">
        <v>347</v>
      </c>
      <c r="K349" t="s">
        <v>387</v>
      </c>
    </row>
    <row r="350" spans="1:11" x14ac:dyDescent="0.35">
      <c r="A350" t="s">
        <v>349</v>
      </c>
      <c r="B350" t="s">
        <v>304</v>
      </c>
      <c r="C350" t="s">
        <v>87</v>
      </c>
      <c r="D350" t="s">
        <v>78</v>
      </c>
      <c r="E350">
        <v>2019</v>
      </c>
      <c r="F350" t="s">
        <v>502</v>
      </c>
      <c r="G350" t="s">
        <v>68</v>
      </c>
      <c r="H350">
        <v>2206.5300000000002</v>
      </c>
      <c r="I350" t="s">
        <v>501</v>
      </c>
      <c r="J350" t="s">
        <v>347</v>
      </c>
      <c r="K350" t="s">
        <v>387</v>
      </c>
    </row>
    <row r="351" spans="1:11" x14ac:dyDescent="0.35">
      <c r="A351" t="s">
        <v>349</v>
      </c>
      <c r="B351" t="s">
        <v>304</v>
      </c>
      <c r="C351" t="s">
        <v>87</v>
      </c>
      <c r="D351" t="s">
        <v>78</v>
      </c>
      <c r="E351">
        <v>2019</v>
      </c>
      <c r="F351" t="s">
        <v>502</v>
      </c>
      <c r="G351" t="s">
        <v>68</v>
      </c>
      <c r="H351">
        <v>568.15</v>
      </c>
      <c r="I351" t="s">
        <v>501</v>
      </c>
      <c r="J351" t="s">
        <v>347</v>
      </c>
      <c r="K351" t="s">
        <v>387</v>
      </c>
    </row>
    <row r="352" spans="1:11" x14ac:dyDescent="0.35">
      <c r="A352" t="s">
        <v>349</v>
      </c>
      <c r="B352" t="s">
        <v>304</v>
      </c>
      <c r="C352" t="s">
        <v>87</v>
      </c>
      <c r="D352" t="s">
        <v>78</v>
      </c>
      <c r="E352">
        <v>2019</v>
      </c>
      <c r="F352" t="s">
        <v>502</v>
      </c>
      <c r="G352" t="s">
        <v>68</v>
      </c>
      <c r="H352">
        <v>1220.22</v>
      </c>
      <c r="I352" t="s">
        <v>501</v>
      </c>
      <c r="J352" t="s">
        <v>347</v>
      </c>
      <c r="K352" t="s">
        <v>387</v>
      </c>
    </row>
    <row r="353" spans="1:11" x14ac:dyDescent="0.35">
      <c r="A353" t="s">
        <v>349</v>
      </c>
      <c r="B353" t="s">
        <v>304</v>
      </c>
      <c r="C353" t="s">
        <v>87</v>
      </c>
      <c r="D353" t="s">
        <v>78</v>
      </c>
      <c r="E353">
        <v>2019</v>
      </c>
      <c r="F353" t="s">
        <v>502</v>
      </c>
      <c r="G353" t="s">
        <v>68</v>
      </c>
      <c r="H353">
        <v>85461.72</v>
      </c>
      <c r="I353" t="s">
        <v>501</v>
      </c>
      <c r="J353" t="s">
        <v>347</v>
      </c>
      <c r="K353" t="s">
        <v>387</v>
      </c>
    </row>
    <row r="354" spans="1:11" x14ac:dyDescent="0.35">
      <c r="A354" t="s">
        <v>349</v>
      </c>
      <c r="B354" t="s">
        <v>304</v>
      </c>
      <c r="C354" t="s">
        <v>87</v>
      </c>
      <c r="D354" t="s">
        <v>78</v>
      </c>
      <c r="E354">
        <v>2019</v>
      </c>
      <c r="F354" t="s">
        <v>502</v>
      </c>
      <c r="G354" t="s">
        <v>68</v>
      </c>
      <c r="H354">
        <v>8791.23</v>
      </c>
      <c r="I354" t="s">
        <v>501</v>
      </c>
      <c r="J354" t="s">
        <v>347</v>
      </c>
      <c r="K354" t="s">
        <v>387</v>
      </c>
    </row>
    <row r="355" spans="1:11" x14ac:dyDescent="0.35">
      <c r="A355" t="s">
        <v>359</v>
      </c>
      <c r="B355" t="s">
        <v>304</v>
      </c>
      <c r="C355" t="s">
        <v>87</v>
      </c>
      <c r="D355" t="s">
        <v>78</v>
      </c>
      <c r="E355">
        <v>2019</v>
      </c>
      <c r="F355" t="s">
        <v>71</v>
      </c>
      <c r="G355" t="s">
        <v>310</v>
      </c>
      <c r="H355">
        <v>-1517.63</v>
      </c>
      <c r="I355" t="s">
        <v>503</v>
      </c>
      <c r="J355" t="s">
        <v>347</v>
      </c>
      <c r="K355" t="s">
        <v>387</v>
      </c>
    </row>
    <row r="356" spans="1:11" x14ac:dyDescent="0.35">
      <c r="A356" t="s">
        <v>359</v>
      </c>
      <c r="B356" t="s">
        <v>304</v>
      </c>
      <c r="C356" t="s">
        <v>87</v>
      </c>
      <c r="D356" t="s">
        <v>78</v>
      </c>
      <c r="E356">
        <v>2019</v>
      </c>
      <c r="F356" t="s">
        <v>71</v>
      </c>
      <c r="G356" t="s">
        <v>310</v>
      </c>
      <c r="H356">
        <v>-49.92</v>
      </c>
      <c r="I356" t="s">
        <v>503</v>
      </c>
      <c r="J356" t="s">
        <v>347</v>
      </c>
      <c r="K356" t="s">
        <v>387</v>
      </c>
    </row>
    <row r="357" spans="1:11" x14ac:dyDescent="0.35">
      <c r="A357" t="s">
        <v>359</v>
      </c>
      <c r="B357" t="s">
        <v>304</v>
      </c>
      <c r="C357" t="s">
        <v>87</v>
      </c>
      <c r="D357" t="s">
        <v>78</v>
      </c>
      <c r="E357">
        <v>2019</v>
      </c>
      <c r="F357" t="s">
        <v>71</v>
      </c>
      <c r="G357" t="s">
        <v>310</v>
      </c>
      <c r="H357">
        <v>-7.02</v>
      </c>
      <c r="I357" t="s">
        <v>503</v>
      </c>
      <c r="J357" t="s">
        <v>347</v>
      </c>
      <c r="K357" t="s">
        <v>387</v>
      </c>
    </row>
    <row r="358" spans="1:11" x14ac:dyDescent="0.35">
      <c r="A358" t="s">
        <v>359</v>
      </c>
      <c r="B358" t="s">
        <v>304</v>
      </c>
      <c r="C358" t="s">
        <v>87</v>
      </c>
      <c r="D358" t="s">
        <v>78</v>
      </c>
      <c r="E358">
        <v>2019</v>
      </c>
      <c r="F358" t="s">
        <v>71</v>
      </c>
      <c r="G358" t="s">
        <v>310</v>
      </c>
      <c r="H358">
        <v>-19.23</v>
      </c>
      <c r="I358" t="s">
        <v>503</v>
      </c>
      <c r="J358" t="s">
        <v>347</v>
      </c>
      <c r="K358" t="s">
        <v>387</v>
      </c>
    </row>
    <row r="359" spans="1:11" x14ac:dyDescent="0.35">
      <c r="A359" t="s">
        <v>359</v>
      </c>
      <c r="B359" t="s">
        <v>304</v>
      </c>
      <c r="C359" t="s">
        <v>87</v>
      </c>
      <c r="D359" t="s">
        <v>78</v>
      </c>
      <c r="E359">
        <v>2019</v>
      </c>
      <c r="F359" t="s">
        <v>71</v>
      </c>
      <c r="G359" t="s">
        <v>310</v>
      </c>
      <c r="H359">
        <v>-715.92</v>
      </c>
      <c r="I359" t="s">
        <v>503</v>
      </c>
      <c r="J359" t="s">
        <v>347</v>
      </c>
      <c r="K359" t="s">
        <v>387</v>
      </c>
    </row>
    <row r="360" spans="1:11" x14ac:dyDescent="0.35">
      <c r="A360" t="s">
        <v>359</v>
      </c>
      <c r="B360" t="s">
        <v>304</v>
      </c>
      <c r="C360" t="s">
        <v>87</v>
      </c>
      <c r="D360" t="s">
        <v>78</v>
      </c>
      <c r="E360">
        <v>2019</v>
      </c>
      <c r="F360" t="s">
        <v>71</v>
      </c>
      <c r="G360" t="s">
        <v>310</v>
      </c>
      <c r="H360">
        <v>-56.97</v>
      </c>
      <c r="I360" t="s">
        <v>503</v>
      </c>
      <c r="J360" t="s">
        <v>347</v>
      </c>
      <c r="K360" t="s">
        <v>387</v>
      </c>
    </row>
    <row r="361" spans="1:11" x14ac:dyDescent="0.35">
      <c r="A361" t="s">
        <v>359</v>
      </c>
      <c r="B361" t="s">
        <v>304</v>
      </c>
      <c r="C361" t="s">
        <v>87</v>
      </c>
      <c r="D361" t="s">
        <v>78</v>
      </c>
      <c r="E361">
        <v>2019</v>
      </c>
      <c r="F361" t="s">
        <v>502</v>
      </c>
      <c r="G361" t="s">
        <v>68</v>
      </c>
      <c r="H361">
        <v>25790.05</v>
      </c>
      <c r="I361" t="s">
        <v>503</v>
      </c>
      <c r="J361" t="s">
        <v>347</v>
      </c>
      <c r="K361" t="s">
        <v>387</v>
      </c>
    </row>
    <row r="362" spans="1:11" x14ac:dyDescent="0.35">
      <c r="A362" t="s">
        <v>359</v>
      </c>
      <c r="B362" t="s">
        <v>304</v>
      </c>
      <c r="C362" t="s">
        <v>87</v>
      </c>
      <c r="D362" t="s">
        <v>78</v>
      </c>
      <c r="E362">
        <v>2019</v>
      </c>
      <c r="F362" t="s">
        <v>502</v>
      </c>
      <c r="G362" t="s">
        <v>68</v>
      </c>
      <c r="H362">
        <v>276.68</v>
      </c>
      <c r="I362" t="s">
        <v>503</v>
      </c>
      <c r="J362" t="s">
        <v>347</v>
      </c>
      <c r="K362" t="s">
        <v>387</v>
      </c>
    </row>
    <row r="363" spans="1:11" x14ac:dyDescent="0.35">
      <c r="A363" t="s">
        <v>359</v>
      </c>
      <c r="B363" t="s">
        <v>304</v>
      </c>
      <c r="C363" t="s">
        <v>87</v>
      </c>
      <c r="D363" t="s">
        <v>78</v>
      </c>
      <c r="E363">
        <v>2019</v>
      </c>
      <c r="F363" t="s">
        <v>502</v>
      </c>
      <c r="G363" t="s">
        <v>68</v>
      </c>
      <c r="H363">
        <v>64.44</v>
      </c>
      <c r="I363" t="s">
        <v>503</v>
      </c>
      <c r="J363" t="s">
        <v>347</v>
      </c>
      <c r="K363" t="s">
        <v>387</v>
      </c>
    </row>
    <row r="364" spans="1:11" x14ac:dyDescent="0.35">
      <c r="A364" t="s">
        <v>359</v>
      </c>
      <c r="B364" t="s">
        <v>304</v>
      </c>
      <c r="C364" t="s">
        <v>87</v>
      </c>
      <c r="D364" t="s">
        <v>78</v>
      </c>
      <c r="E364">
        <v>2019</v>
      </c>
      <c r="F364" t="s">
        <v>502</v>
      </c>
      <c r="G364" t="s">
        <v>68</v>
      </c>
      <c r="H364">
        <v>191.42</v>
      </c>
      <c r="I364" t="s">
        <v>503</v>
      </c>
      <c r="J364" t="s">
        <v>347</v>
      </c>
      <c r="K364" t="s">
        <v>387</v>
      </c>
    </row>
    <row r="365" spans="1:11" x14ac:dyDescent="0.35">
      <c r="A365" t="s">
        <v>359</v>
      </c>
      <c r="B365" t="s">
        <v>304</v>
      </c>
      <c r="C365" t="s">
        <v>87</v>
      </c>
      <c r="D365" t="s">
        <v>78</v>
      </c>
      <c r="E365">
        <v>2019</v>
      </c>
      <c r="F365" t="s">
        <v>502</v>
      </c>
      <c r="G365" t="s">
        <v>68</v>
      </c>
      <c r="H365">
        <v>12249.07</v>
      </c>
      <c r="I365" t="s">
        <v>503</v>
      </c>
      <c r="J365" t="s">
        <v>347</v>
      </c>
      <c r="K365" t="s">
        <v>387</v>
      </c>
    </row>
    <row r="366" spans="1:11" x14ac:dyDescent="0.35">
      <c r="A366" t="s">
        <v>359</v>
      </c>
      <c r="B366" t="s">
        <v>304</v>
      </c>
      <c r="C366" t="s">
        <v>87</v>
      </c>
      <c r="D366" t="s">
        <v>78</v>
      </c>
      <c r="E366">
        <v>2019</v>
      </c>
      <c r="F366" t="s">
        <v>502</v>
      </c>
      <c r="G366" t="s">
        <v>68</v>
      </c>
      <c r="H366">
        <v>1132.2</v>
      </c>
      <c r="I366" t="s">
        <v>503</v>
      </c>
      <c r="J366" t="s">
        <v>347</v>
      </c>
      <c r="K366" t="s">
        <v>387</v>
      </c>
    </row>
    <row r="367" spans="1:11" hidden="1" x14ac:dyDescent="0.35">
      <c r="A367" t="s">
        <v>359</v>
      </c>
      <c r="B367" t="s">
        <v>84</v>
      </c>
      <c r="C367" t="s">
        <v>85</v>
      </c>
      <c r="D367" t="s">
        <v>78</v>
      </c>
      <c r="E367">
        <v>2019</v>
      </c>
      <c r="F367" t="s">
        <v>71</v>
      </c>
      <c r="G367" t="s">
        <v>310</v>
      </c>
      <c r="H367">
        <v>-39.630000000000003</v>
      </c>
      <c r="I367" t="s">
        <v>503</v>
      </c>
      <c r="J367" t="s">
        <v>347</v>
      </c>
      <c r="K367" t="s">
        <v>388</v>
      </c>
    </row>
    <row r="368" spans="1:11" hidden="1" x14ac:dyDescent="0.35">
      <c r="A368" t="s">
        <v>359</v>
      </c>
      <c r="B368" t="s">
        <v>84</v>
      </c>
      <c r="C368" t="s">
        <v>85</v>
      </c>
      <c r="D368" t="s">
        <v>78</v>
      </c>
      <c r="E368">
        <v>2019</v>
      </c>
      <c r="F368" t="s">
        <v>71</v>
      </c>
      <c r="G368" t="s">
        <v>310</v>
      </c>
      <c r="H368">
        <v>-0.65</v>
      </c>
      <c r="I368" t="s">
        <v>503</v>
      </c>
      <c r="J368" t="s">
        <v>347</v>
      </c>
      <c r="K368" t="s">
        <v>388</v>
      </c>
    </row>
    <row r="369" spans="1:11" hidden="1" x14ac:dyDescent="0.35">
      <c r="A369" t="s">
        <v>359</v>
      </c>
      <c r="B369" t="s">
        <v>84</v>
      </c>
      <c r="C369" t="s">
        <v>85</v>
      </c>
      <c r="D369" t="s">
        <v>78</v>
      </c>
      <c r="E369">
        <v>2019</v>
      </c>
      <c r="F369" t="s">
        <v>71</v>
      </c>
      <c r="G369" t="s">
        <v>310</v>
      </c>
      <c r="H369">
        <v>-28.73</v>
      </c>
      <c r="I369" t="s">
        <v>503</v>
      </c>
      <c r="J369" t="s">
        <v>347</v>
      </c>
      <c r="K369" t="s">
        <v>388</v>
      </c>
    </row>
    <row r="370" spans="1:11" hidden="1" x14ac:dyDescent="0.35">
      <c r="A370" t="s">
        <v>359</v>
      </c>
      <c r="B370" t="s">
        <v>84</v>
      </c>
      <c r="C370" t="s">
        <v>85</v>
      </c>
      <c r="D370" t="s">
        <v>78</v>
      </c>
      <c r="E370">
        <v>2019</v>
      </c>
      <c r="F370" t="s">
        <v>71</v>
      </c>
      <c r="G370" t="s">
        <v>310</v>
      </c>
      <c r="H370">
        <v>-21.52</v>
      </c>
      <c r="I370" t="s">
        <v>503</v>
      </c>
      <c r="J370" t="s">
        <v>347</v>
      </c>
      <c r="K370" t="s">
        <v>388</v>
      </c>
    </row>
    <row r="371" spans="1:11" hidden="1" x14ac:dyDescent="0.35">
      <c r="A371" t="s">
        <v>359</v>
      </c>
      <c r="B371" t="s">
        <v>84</v>
      </c>
      <c r="C371" t="s">
        <v>85</v>
      </c>
      <c r="D371" t="s">
        <v>78</v>
      </c>
      <c r="E371">
        <v>2019</v>
      </c>
      <c r="F371" t="s">
        <v>71</v>
      </c>
      <c r="G371" t="s">
        <v>310</v>
      </c>
      <c r="H371">
        <v>-3</v>
      </c>
      <c r="I371" t="s">
        <v>503</v>
      </c>
      <c r="J371" t="s">
        <v>347</v>
      </c>
      <c r="K371" t="s">
        <v>388</v>
      </c>
    </row>
    <row r="372" spans="1:11" hidden="1" x14ac:dyDescent="0.35">
      <c r="A372" t="s">
        <v>359</v>
      </c>
      <c r="B372" t="s">
        <v>84</v>
      </c>
      <c r="C372" t="s">
        <v>85</v>
      </c>
      <c r="D372" t="s">
        <v>78</v>
      </c>
      <c r="E372">
        <v>2019</v>
      </c>
      <c r="F372" t="s">
        <v>502</v>
      </c>
      <c r="G372" t="s">
        <v>68</v>
      </c>
      <c r="H372">
        <v>692.41</v>
      </c>
      <c r="I372" t="s">
        <v>503</v>
      </c>
      <c r="J372" t="s">
        <v>347</v>
      </c>
      <c r="K372" t="s">
        <v>388</v>
      </c>
    </row>
    <row r="373" spans="1:11" hidden="1" x14ac:dyDescent="0.35">
      <c r="A373" t="s">
        <v>359</v>
      </c>
      <c r="B373" t="s">
        <v>84</v>
      </c>
      <c r="C373" t="s">
        <v>85</v>
      </c>
      <c r="D373" t="s">
        <v>78</v>
      </c>
      <c r="E373">
        <v>2019</v>
      </c>
      <c r="F373" t="s">
        <v>502</v>
      </c>
      <c r="G373" t="s">
        <v>68</v>
      </c>
      <c r="H373">
        <v>1.22</v>
      </c>
      <c r="I373" t="s">
        <v>503</v>
      </c>
      <c r="J373" t="s">
        <v>347</v>
      </c>
      <c r="K373" t="s">
        <v>388</v>
      </c>
    </row>
    <row r="374" spans="1:11" hidden="1" x14ac:dyDescent="0.35">
      <c r="A374" t="s">
        <v>359</v>
      </c>
      <c r="B374" t="s">
        <v>84</v>
      </c>
      <c r="C374" t="s">
        <v>85</v>
      </c>
      <c r="D374" t="s">
        <v>78</v>
      </c>
      <c r="E374">
        <v>2019</v>
      </c>
      <c r="F374" t="s">
        <v>502</v>
      </c>
      <c r="G374" t="s">
        <v>68</v>
      </c>
      <c r="H374">
        <v>465.27</v>
      </c>
      <c r="I374" t="s">
        <v>503</v>
      </c>
      <c r="J374" t="s">
        <v>347</v>
      </c>
      <c r="K374" t="s">
        <v>388</v>
      </c>
    </row>
    <row r="375" spans="1:11" hidden="1" x14ac:dyDescent="0.35">
      <c r="A375" t="s">
        <v>359</v>
      </c>
      <c r="B375" t="s">
        <v>84</v>
      </c>
      <c r="C375" t="s">
        <v>85</v>
      </c>
      <c r="D375" t="s">
        <v>78</v>
      </c>
      <c r="E375">
        <v>2019</v>
      </c>
      <c r="F375" t="s">
        <v>502</v>
      </c>
      <c r="G375" t="s">
        <v>68</v>
      </c>
      <c r="H375">
        <v>381.45</v>
      </c>
      <c r="I375" t="s">
        <v>503</v>
      </c>
      <c r="J375" t="s">
        <v>347</v>
      </c>
      <c r="K375" t="s">
        <v>388</v>
      </c>
    </row>
    <row r="376" spans="1:11" hidden="1" x14ac:dyDescent="0.35">
      <c r="A376" t="s">
        <v>359</v>
      </c>
      <c r="B376" t="s">
        <v>84</v>
      </c>
      <c r="C376" t="s">
        <v>85</v>
      </c>
      <c r="D376" t="s">
        <v>78</v>
      </c>
      <c r="E376">
        <v>2019</v>
      </c>
      <c r="F376" t="s">
        <v>502</v>
      </c>
      <c r="G376" t="s">
        <v>68</v>
      </c>
      <c r="H376">
        <v>25.46</v>
      </c>
      <c r="I376" t="s">
        <v>503</v>
      </c>
      <c r="J376" t="s">
        <v>347</v>
      </c>
      <c r="K376" t="s">
        <v>388</v>
      </c>
    </row>
    <row r="377" spans="1:11" x14ac:dyDescent="0.35">
      <c r="A377" t="s">
        <v>363</v>
      </c>
      <c r="B377" t="s">
        <v>304</v>
      </c>
      <c r="C377" t="s">
        <v>87</v>
      </c>
      <c r="D377" t="s">
        <v>78</v>
      </c>
      <c r="E377">
        <v>2019</v>
      </c>
      <c r="F377" t="s">
        <v>71</v>
      </c>
      <c r="G377" t="s">
        <v>310</v>
      </c>
      <c r="H377">
        <v>-315.57</v>
      </c>
      <c r="I377" t="s">
        <v>516</v>
      </c>
      <c r="J377" t="s">
        <v>347</v>
      </c>
      <c r="K377" t="s">
        <v>387</v>
      </c>
    </row>
    <row r="378" spans="1:11" x14ac:dyDescent="0.35">
      <c r="A378" t="s">
        <v>363</v>
      </c>
      <c r="B378" t="s">
        <v>304</v>
      </c>
      <c r="C378" t="s">
        <v>87</v>
      </c>
      <c r="D378" t="s">
        <v>78</v>
      </c>
      <c r="E378">
        <v>2019</v>
      </c>
      <c r="F378" t="s">
        <v>71</v>
      </c>
      <c r="G378" t="s">
        <v>310</v>
      </c>
      <c r="H378">
        <v>2.4500000000000002</v>
      </c>
      <c r="I378" t="s">
        <v>516</v>
      </c>
      <c r="J378" t="s">
        <v>347</v>
      </c>
      <c r="K378" t="s">
        <v>387</v>
      </c>
    </row>
    <row r="379" spans="1:11" x14ac:dyDescent="0.35">
      <c r="A379" t="s">
        <v>363</v>
      </c>
      <c r="B379" t="s">
        <v>304</v>
      </c>
      <c r="C379" t="s">
        <v>87</v>
      </c>
      <c r="D379" t="s">
        <v>78</v>
      </c>
      <c r="E379">
        <v>2019</v>
      </c>
      <c r="F379" t="s">
        <v>71</v>
      </c>
      <c r="G379" t="s">
        <v>310</v>
      </c>
      <c r="H379">
        <v>-1.24</v>
      </c>
      <c r="I379" t="s">
        <v>516</v>
      </c>
      <c r="J379" t="s">
        <v>347</v>
      </c>
      <c r="K379" t="s">
        <v>387</v>
      </c>
    </row>
    <row r="380" spans="1:11" x14ac:dyDescent="0.35">
      <c r="A380" t="s">
        <v>363</v>
      </c>
      <c r="B380" t="s">
        <v>304</v>
      </c>
      <c r="C380" t="s">
        <v>87</v>
      </c>
      <c r="D380" t="s">
        <v>78</v>
      </c>
      <c r="E380">
        <v>2019</v>
      </c>
      <c r="F380" t="s">
        <v>71</v>
      </c>
      <c r="G380" t="s">
        <v>310</v>
      </c>
      <c r="H380">
        <v>-9.24</v>
      </c>
      <c r="I380" t="s">
        <v>516</v>
      </c>
      <c r="J380" t="s">
        <v>347</v>
      </c>
      <c r="K380" t="s">
        <v>387</v>
      </c>
    </row>
    <row r="381" spans="1:11" x14ac:dyDescent="0.35">
      <c r="A381" t="s">
        <v>363</v>
      </c>
      <c r="B381" t="s">
        <v>304</v>
      </c>
      <c r="C381" t="s">
        <v>87</v>
      </c>
      <c r="D381" t="s">
        <v>78</v>
      </c>
      <c r="E381">
        <v>2019</v>
      </c>
      <c r="F381" t="s">
        <v>71</v>
      </c>
      <c r="G381" t="s">
        <v>310</v>
      </c>
      <c r="H381">
        <v>-151.19</v>
      </c>
      <c r="I381" t="s">
        <v>516</v>
      </c>
      <c r="J381" t="s">
        <v>347</v>
      </c>
      <c r="K381" t="s">
        <v>387</v>
      </c>
    </row>
    <row r="382" spans="1:11" x14ac:dyDescent="0.35">
      <c r="A382" t="s">
        <v>363</v>
      </c>
      <c r="B382" t="s">
        <v>304</v>
      </c>
      <c r="C382" t="s">
        <v>87</v>
      </c>
      <c r="D382" t="s">
        <v>78</v>
      </c>
      <c r="E382">
        <v>2019</v>
      </c>
      <c r="F382" t="s">
        <v>71</v>
      </c>
      <c r="G382" t="s">
        <v>310</v>
      </c>
      <c r="H382">
        <v>-16.579999999999998</v>
      </c>
      <c r="I382" t="s">
        <v>516</v>
      </c>
      <c r="J382" t="s">
        <v>347</v>
      </c>
      <c r="K382" t="s">
        <v>387</v>
      </c>
    </row>
    <row r="383" spans="1:11" x14ac:dyDescent="0.35">
      <c r="A383" t="s">
        <v>363</v>
      </c>
      <c r="B383" t="s">
        <v>304</v>
      </c>
      <c r="C383" t="s">
        <v>87</v>
      </c>
      <c r="D383" t="s">
        <v>78</v>
      </c>
      <c r="E383">
        <v>2019</v>
      </c>
      <c r="F383" t="s">
        <v>502</v>
      </c>
      <c r="G383" t="s">
        <v>68</v>
      </c>
      <c r="H383">
        <v>47805.1</v>
      </c>
      <c r="I383" t="s">
        <v>516</v>
      </c>
      <c r="J383" t="s">
        <v>347</v>
      </c>
      <c r="K383" t="s">
        <v>387</v>
      </c>
    </row>
    <row r="384" spans="1:11" x14ac:dyDescent="0.35">
      <c r="A384" t="s">
        <v>363</v>
      </c>
      <c r="B384" t="s">
        <v>304</v>
      </c>
      <c r="C384" t="s">
        <v>87</v>
      </c>
      <c r="D384" t="s">
        <v>78</v>
      </c>
      <c r="E384">
        <v>2019</v>
      </c>
      <c r="F384" t="s">
        <v>502</v>
      </c>
      <c r="G384" t="s">
        <v>68</v>
      </c>
      <c r="H384">
        <v>443.68</v>
      </c>
      <c r="I384" t="s">
        <v>516</v>
      </c>
      <c r="J384" t="s">
        <v>347</v>
      </c>
      <c r="K384" t="s">
        <v>387</v>
      </c>
    </row>
    <row r="385" spans="1:11" x14ac:dyDescent="0.35">
      <c r="A385" t="s">
        <v>363</v>
      </c>
      <c r="B385" t="s">
        <v>304</v>
      </c>
      <c r="C385" t="s">
        <v>87</v>
      </c>
      <c r="D385" t="s">
        <v>78</v>
      </c>
      <c r="E385">
        <v>2019</v>
      </c>
      <c r="F385" t="s">
        <v>502</v>
      </c>
      <c r="G385" t="s">
        <v>68</v>
      </c>
      <c r="H385">
        <v>115.07</v>
      </c>
      <c r="I385" t="s">
        <v>516</v>
      </c>
      <c r="J385" t="s">
        <v>347</v>
      </c>
      <c r="K385" t="s">
        <v>387</v>
      </c>
    </row>
    <row r="386" spans="1:11" x14ac:dyDescent="0.35">
      <c r="A386" t="s">
        <v>363</v>
      </c>
      <c r="B386" t="s">
        <v>304</v>
      </c>
      <c r="C386" t="s">
        <v>87</v>
      </c>
      <c r="D386" t="s">
        <v>78</v>
      </c>
      <c r="E386">
        <v>2019</v>
      </c>
      <c r="F386" t="s">
        <v>502</v>
      </c>
      <c r="G386" t="s">
        <v>68</v>
      </c>
      <c r="H386">
        <v>205.72</v>
      </c>
      <c r="I386" t="s">
        <v>516</v>
      </c>
      <c r="J386" t="s">
        <v>347</v>
      </c>
      <c r="K386" t="s">
        <v>387</v>
      </c>
    </row>
    <row r="387" spans="1:11" x14ac:dyDescent="0.35">
      <c r="A387" t="s">
        <v>363</v>
      </c>
      <c r="B387" t="s">
        <v>304</v>
      </c>
      <c r="C387" t="s">
        <v>87</v>
      </c>
      <c r="D387" t="s">
        <v>78</v>
      </c>
      <c r="E387">
        <v>2019</v>
      </c>
      <c r="F387" t="s">
        <v>502</v>
      </c>
      <c r="G387" t="s">
        <v>68</v>
      </c>
      <c r="H387">
        <v>22855.89</v>
      </c>
      <c r="I387" t="s">
        <v>516</v>
      </c>
      <c r="J387" t="s">
        <v>347</v>
      </c>
      <c r="K387" t="s">
        <v>387</v>
      </c>
    </row>
    <row r="388" spans="1:11" x14ac:dyDescent="0.35">
      <c r="A388" t="s">
        <v>363</v>
      </c>
      <c r="B388" t="s">
        <v>304</v>
      </c>
      <c r="C388" t="s">
        <v>87</v>
      </c>
      <c r="D388" t="s">
        <v>78</v>
      </c>
      <c r="E388">
        <v>2019</v>
      </c>
      <c r="F388" t="s">
        <v>502</v>
      </c>
      <c r="G388" t="s">
        <v>68</v>
      </c>
      <c r="H388">
        <v>2122.87</v>
      </c>
      <c r="I388" t="s">
        <v>516</v>
      </c>
      <c r="J388" t="s">
        <v>347</v>
      </c>
      <c r="K388" t="s">
        <v>387</v>
      </c>
    </row>
    <row r="389" spans="1:11" x14ac:dyDescent="0.35">
      <c r="A389" t="s">
        <v>368</v>
      </c>
      <c r="B389" t="s">
        <v>304</v>
      </c>
      <c r="C389" t="s">
        <v>87</v>
      </c>
      <c r="D389" t="s">
        <v>78</v>
      </c>
      <c r="E389">
        <v>2019</v>
      </c>
      <c r="F389" t="s">
        <v>71</v>
      </c>
      <c r="G389" t="s">
        <v>310</v>
      </c>
      <c r="H389">
        <v>-70.349999999999994</v>
      </c>
      <c r="I389" t="s">
        <v>510</v>
      </c>
      <c r="J389" t="s">
        <v>347</v>
      </c>
      <c r="K389" t="s">
        <v>387</v>
      </c>
    </row>
    <row r="390" spans="1:11" x14ac:dyDescent="0.35">
      <c r="A390" t="s">
        <v>368</v>
      </c>
      <c r="B390" t="s">
        <v>304</v>
      </c>
      <c r="C390" t="s">
        <v>87</v>
      </c>
      <c r="D390" t="s">
        <v>78</v>
      </c>
      <c r="E390">
        <v>2019</v>
      </c>
      <c r="F390" t="s">
        <v>71</v>
      </c>
      <c r="G390" t="s">
        <v>310</v>
      </c>
      <c r="H390">
        <v>-0.3</v>
      </c>
      <c r="I390" t="s">
        <v>510</v>
      </c>
      <c r="J390" t="s">
        <v>347</v>
      </c>
      <c r="K390" t="s">
        <v>387</v>
      </c>
    </row>
    <row r="391" spans="1:11" x14ac:dyDescent="0.35">
      <c r="A391" t="s">
        <v>368</v>
      </c>
      <c r="B391" t="s">
        <v>304</v>
      </c>
      <c r="C391" t="s">
        <v>87</v>
      </c>
      <c r="D391" t="s">
        <v>78</v>
      </c>
      <c r="E391">
        <v>2019</v>
      </c>
      <c r="F391" t="s">
        <v>71</v>
      </c>
      <c r="G391" t="s">
        <v>310</v>
      </c>
      <c r="H391">
        <v>-0.06</v>
      </c>
      <c r="I391" t="s">
        <v>510</v>
      </c>
      <c r="J391" t="s">
        <v>347</v>
      </c>
      <c r="K391" t="s">
        <v>387</v>
      </c>
    </row>
    <row r="392" spans="1:11" x14ac:dyDescent="0.35">
      <c r="A392" t="s">
        <v>368</v>
      </c>
      <c r="B392" t="s">
        <v>304</v>
      </c>
      <c r="C392" t="s">
        <v>87</v>
      </c>
      <c r="D392" t="s">
        <v>78</v>
      </c>
      <c r="E392">
        <v>2019</v>
      </c>
      <c r="F392" t="s">
        <v>71</v>
      </c>
      <c r="G392" t="s">
        <v>310</v>
      </c>
      <c r="H392">
        <v>-5.66</v>
      </c>
      <c r="I392" t="s">
        <v>510</v>
      </c>
      <c r="J392" t="s">
        <v>347</v>
      </c>
      <c r="K392" t="s">
        <v>387</v>
      </c>
    </row>
    <row r="393" spans="1:11" x14ac:dyDescent="0.35">
      <c r="A393" t="s">
        <v>368</v>
      </c>
      <c r="B393" t="s">
        <v>304</v>
      </c>
      <c r="C393" t="s">
        <v>87</v>
      </c>
      <c r="D393" t="s">
        <v>78</v>
      </c>
      <c r="E393">
        <v>2019</v>
      </c>
      <c r="F393" t="s">
        <v>71</v>
      </c>
      <c r="G393" t="s">
        <v>310</v>
      </c>
      <c r="H393">
        <v>-32.270000000000003</v>
      </c>
      <c r="I393" t="s">
        <v>510</v>
      </c>
      <c r="J393" t="s">
        <v>347</v>
      </c>
      <c r="K393" t="s">
        <v>387</v>
      </c>
    </row>
    <row r="394" spans="1:11" x14ac:dyDescent="0.35">
      <c r="A394" t="s">
        <v>368</v>
      </c>
      <c r="B394" t="s">
        <v>304</v>
      </c>
      <c r="C394" t="s">
        <v>87</v>
      </c>
      <c r="D394" t="s">
        <v>78</v>
      </c>
      <c r="E394">
        <v>2019</v>
      </c>
      <c r="F394" t="s">
        <v>71</v>
      </c>
      <c r="G394" t="s">
        <v>310</v>
      </c>
      <c r="H394">
        <v>0.08</v>
      </c>
      <c r="I394" t="s">
        <v>510</v>
      </c>
      <c r="J394" t="s">
        <v>347</v>
      </c>
      <c r="K394" t="s">
        <v>387</v>
      </c>
    </row>
    <row r="395" spans="1:11" x14ac:dyDescent="0.35">
      <c r="A395" t="s">
        <v>368</v>
      </c>
      <c r="B395" t="s">
        <v>304</v>
      </c>
      <c r="C395" t="s">
        <v>87</v>
      </c>
      <c r="D395" t="s">
        <v>78</v>
      </c>
      <c r="E395">
        <v>2019</v>
      </c>
      <c r="F395" t="s">
        <v>502</v>
      </c>
      <c r="G395" t="s">
        <v>68</v>
      </c>
      <c r="H395">
        <v>-377.87</v>
      </c>
      <c r="I395" t="s">
        <v>510</v>
      </c>
      <c r="J395" t="s">
        <v>347</v>
      </c>
      <c r="K395" t="s">
        <v>387</v>
      </c>
    </row>
    <row r="396" spans="1:11" x14ac:dyDescent="0.35">
      <c r="A396" t="s">
        <v>368</v>
      </c>
      <c r="B396" t="s">
        <v>304</v>
      </c>
      <c r="C396" t="s">
        <v>87</v>
      </c>
      <c r="D396" t="s">
        <v>78</v>
      </c>
      <c r="E396">
        <v>2019</v>
      </c>
      <c r="F396" t="s">
        <v>502</v>
      </c>
      <c r="G396" t="s">
        <v>68</v>
      </c>
      <c r="H396">
        <v>-1.62</v>
      </c>
      <c r="I396" t="s">
        <v>510</v>
      </c>
      <c r="J396" t="s">
        <v>347</v>
      </c>
      <c r="K396" t="s">
        <v>387</v>
      </c>
    </row>
    <row r="397" spans="1:11" x14ac:dyDescent="0.35">
      <c r="A397" t="s">
        <v>368</v>
      </c>
      <c r="B397" t="s">
        <v>304</v>
      </c>
      <c r="C397" t="s">
        <v>87</v>
      </c>
      <c r="D397" t="s">
        <v>78</v>
      </c>
      <c r="E397">
        <v>2019</v>
      </c>
      <c r="F397" t="s">
        <v>502</v>
      </c>
      <c r="G397" t="s">
        <v>68</v>
      </c>
      <c r="H397">
        <v>-0.32</v>
      </c>
      <c r="I397" t="s">
        <v>510</v>
      </c>
      <c r="J397" t="s">
        <v>347</v>
      </c>
      <c r="K397" t="s">
        <v>387</v>
      </c>
    </row>
    <row r="398" spans="1:11" x14ac:dyDescent="0.35">
      <c r="A398" t="s">
        <v>368</v>
      </c>
      <c r="B398" t="s">
        <v>304</v>
      </c>
      <c r="C398" t="s">
        <v>87</v>
      </c>
      <c r="D398" t="s">
        <v>78</v>
      </c>
      <c r="E398">
        <v>2019</v>
      </c>
      <c r="F398" t="s">
        <v>502</v>
      </c>
      <c r="G398" t="s">
        <v>68</v>
      </c>
      <c r="H398">
        <v>-30.39</v>
      </c>
      <c r="I398" t="s">
        <v>510</v>
      </c>
      <c r="J398" t="s">
        <v>347</v>
      </c>
      <c r="K398" t="s">
        <v>387</v>
      </c>
    </row>
    <row r="399" spans="1:11" x14ac:dyDescent="0.35">
      <c r="A399" t="s">
        <v>368</v>
      </c>
      <c r="B399" t="s">
        <v>304</v>
      </c>
      <c r="C399" t="s">
        <v>87</v>
      </c>
      <c r="D399" t="s">
        <v>78</v>
      </c>
      <c r="E399">
        <v>2019</v>
      </c>
      <c r="F399" t="s">
        <v>502</v>
      </c>
      <c r="G399" t="s">
        <v>68</v>
      </c>
      <c r="H399">
        <v>-173.31</v>
      </c>
      <c r="I399" t="s">
        <v>510</v>
      </c>
      <c r="J399" t="s">
        <v>347</v>
      </c>
      <c r="K399" t="s">
        <v>387</v>
      </c>
    </row>
    <row r="400" spans="1:11" x14ac:dyDescent="0.35">
      <c r="A400" t="s">
        <v>368</v>
      </c>
      <c r="B400" t="s">
        <v>304</v>
      </c>
      <c r="C400" t="s">
        <v>87</v>
      </c>
      <c r="D400" t="s">
        <v>78</v>
      </c>
      <c r="E400">
        <v>2019</v>
      </c>
      <c r="F400" t="s">
        <v>502</v>
      </c>
      <c r="G400" t="s">
        <v>68</v>
      </c>
      <c r="H400">
        <v>0.43</v>
      </c>
      <c r="I400" t="s">
        <v>510</v>
      </c>
      <c r="J400" t="s">
        <v>347</v>
      </c>
      <c r="K400" t="s">
        <v>387</v>
      </c>
    </row>
    <row r="401" spans="1:11" x14ac:dyDescent="0.35">
      <c r="A401" t="s">
        <v>373</v>
      </c>
      <c r="B401" t="s">
        <v>304</v>
      </c>
      <c r="C401" t="s">
        <v>87</v>
      </c>
      <c r="D401" t="s">
        <v>78</v>
      </c>
      <c r="E401">
        <v>2019</v>
      </c>
      <c r="F401" t="s">
        <v>71</v>
      </c>
      <c r="G401" t="s">
        <v>310</v>
      </c>
      <c r="H401">
        <v>-50.07</v>
      </c>
      <c r="I401" t="s">
        <v>509</v>
      </c>
      <c r="J401" t="s">
        <v>347</v>
      </c>
      <c r="K401" t="s">
        <v>387</v>
      </c>
    </row>
    <row r="402" spans="1:11" x14ac:dyDescent="0.35">
      <c r="A402" t="s">
        <v>373</v>
      </c>
      <c r="B402" t="s">
        <v>304</v>
      </c>
      <c r="C402" t="s">
        <v>87</v>
      </c>
      <c r="D402" t="s">
        <v>78</v>
      </c>
      <c r="E402">
        <v>2019</v>
      </c>
      <c r="F402" t="s">
        <v>71</v>
      </c>
      <c r="G402" t="s">
        <v>310</v>
      </c>
      <c r="H402">
        <v>-1.92</v>
      </c>
      <c r="I402" t="s">
        <v>509</v>
      </c>
      <c r="J402" t="s">
        <v>347</v>
      </c>
      <c r="K402" t="s">
        <v>387</v>
      </c>
    </row>
    <row r="403" spans="1:11" x14ac:dyDescent="0.35">
      <c r="A403" t="s">
        <v>373</v>
      </c>
      <c r="B403" t="s">
        <v>304</v>
      </c>
      <c r="C403" t="s">
        <v>87</v>
      </c>
      <c r="D403" t="s">
        <v>78</v>
      </c>
      <c r="E403">
        <v>2019</v>
      </c>
      <c r="F403" t="s">
        <v>71</v>
      </c>
      <c r="G403" t="s">
        <v>310</v>
      </c>
      <c r="H403">
        <v>-0.18</v>
      </c>
      <c r="I403" t="s">
        <v>509</v>
      </c>
      <c r="J403" t="s">
        <v>347</v>
      </c>
      <c r="K403" t="s">
        <v>387</v>
      </c>
    </row>
    <row r="404" spans="1:11" x14ac:dyDescent="0.35">
      <c r="A404" t="s">
        <v>373</v>
      </c>
      <c r="B404" t="s">
        <v>304</v>
      </c>
      <c r="C404" t="s">
        <v>87</v>
      </c>
      <c r="D404" t="s">
        <v>78</v>
      </c>
      <c r="E404">
        <v>2019</v>
      </c>
      <c r="F404" t="s">
        <v>71</v>
      </c>
      <c r="G404" t="s">
        <v>310</v>
      </c>
      <c r="H404">
        <v>-0.98</v>
      </c>
      <c r="I404" t="s">
        <v>509</v>
      </c>
      <c r="J404" t="s">
        <v>347</v>
      </c>
      <c r="K404" t="s">
        <v>387</v>
      </c>
    </row>
    <row r="405" spans="1:11" x14ac:dyDescent="0.35">
      <c r="A405" t="s">
        <v>373</v>
      </c>
      <c r="B405" t="s">
        <v>304</v>
      </c>
      <c r="C405" t="s">
        <v>87</v>
      </c>
      <c r="D405" t="s">
        <v>78</v>
      </c>
      <c r="E405">
        <v>2019</v>
      </c>
      <c r="F405" t="s">
        <v>71</v>
      </c>
      <c r="G405" t="s">
        <v>310</v>
      </c>
      <c r="H405">
        <v>-27.23</v>
      </c>
      <c r="I405" t="s">
        <v>509</v>
      </c>
      <c r="J405" t="s">
        <v>347</v>
      </c>
      <c r="K405" t="s">
        <v>387</v>
      </c>
    </row>
    <row r="406" spans="1:11" x14ac:dyDescent="0.35">
      <c r="A406" t="s">
        <v>373</v>
      </c>
      <c r="B406" t="s">
        <v>304</v>
      </c>
      <c r="C406" t="s">
        <v>87</v>
      </c>
      <c r="D406" t="s">
        <v>78</v>
      </c>
      <c r="E406">
        <v>2019</v>
      </c>
      <c r="F406" t="s">
        <v>71</v>
      </c>
      <c r="G406" t="s">
        <v>310</v>
      </c>
      <c r="H406">
        <v>-0.22</v>
      </c>
      <c r="I406" t="s">
        <v>509</v>
      </c>
      <c r="J406" t="s">
        <v>347</v>
      </c>
      <c r="K406" t="s">
        <v>387</v>
      </c>
    </row>
    <row r="407" spans="1:11" x14ac:dyDescent="0.35">
      <c r="A407" t="s">
        <v>373</v>
      </c>
      <c r="B407" t="s">
        <v>304</v>
      </c>
      <c r="C407" t="s">
        <v>87</v>
      </c>
      <c r="D407" t="s">
        <v>78</v>
      </c>
      <c r="E407">
        <v>2019</v>
      </c>
      <c r="F407" t="s">
        <v>502</v>
      </c>
      <c r="G407" t="s">
        <v>68</v>
      </c>
      <c r="H407">
        <v>-43.92</v>
      </c>
      <c r="I407" t="s">
        <v>509</v>
      </c>
      <c r="J407" t="s">
        <v>347</v>
      </c>
      <c r="K407" t="s">
        <v>387</v>
      </c>
    </row>
    <row r="408" spans="1:11" x14ac:dyDescent="0.35">
      <c r="A408" t="s">
        <v>373</v>
      </c>
      <c r="B408" t="s">
        <v>304</v>
      </c>
      <c r="C408" t="s">
        <v>87</v>
      </c>
      <c r="D408" t="s">
        <v>78</v>
      </c>
      <c r="E408">
        <v>2019</v>
      </c>
      <c r="F408" t="s">
        <v>502</v>
      </c>
      <c r="G408" t="s">
        <v>68</v>
      </c>
      <c r="H408">
        <v>-1.69</v>
      </c>
      <c r="I408" t="s">
        <v>509</v>
      </c>
      <c r="J408" t="s">
        <v>347</v>
      </c>
      <c r="K408" t="s">
        <v>387</v>
      </c>
    </row>
    <row r="409" spans="1:11" x14ac:dyDescent="0.35">
      <c r="A409" t="s">
        <v>373</v>
      </c>
      <c r="B409" t="s">
        <v>304</v>
      </c>
      <c r="C409" t="s">
        <v>87</v>
      </c>
      <c r="D409" t="s">
        <v>78</v>
      </c>
      <c r="E409">
        <v>2019</v>
      </c>
      <c r="F409" t="s">
        <v>502</v>
      </c>
      <c r="G409" t="s">
        <v>68</v>
      </c>
      <c r="H409">
        <v>-0.16</v>
      </c>
      <c r="I409" t="s">
        <v>509</v>
      </c>
      <c r="J409" t="s">
        <v>347</v>
      </c>
      <c r="K409" t="s">
        <v>387</v>
      </c>
    </row>
    <row r="410" spans="1:11" x14ac:dyDescent="0.35">
      <c r="A410" t="s">
        <v>373</v>
      </c>
      <c r="B410" t="s">
        <v>304</v>
      </c>
      <c r="C410" t="s">
        <v>87</v>
      </c>
      <c r="D410" t="s">
        <v>78</v>
      </c>
      <c r="E410">
        <v>2019</v>
      </c>
      <c r="F410" t="s">
        <v>502</v>
      </c>
      <c r="G410" t="s">
        <v>68</v>
      </c>
      <c r="H410">
        <v>-0.86</v>
      </c>
      <c r="I410" t="s">
        <v>509</v>
      </c>
      <c r="J410" t="s">
        <v>347</v>
      </c>
      <c r="K410" t="s">
        <v>387</v>
      </c>
    </row>
    <row r="411" spans="1:11" x14ac:dyDescent="0.35">
      <c r="A411" t="s">
        <v>373</v>
      </c>
      <c r="B411" t="s">
        <v>304</v>
      </c>
      <c r="C411" t="s">
        <v>87</v>
      </c>
      <c r="D411" t="s">
        <v>78</v>
      </c>
      <c r="E411">
        <v>2019</v>
      </c>
      <c r="F411" t="s">
        <v>502</v>
      </c>
      <c r="G411" t="s">
        <v>68</v>
      </c>
      <c r="H411">
        <v>-23.88</v>
      </c>
      <c r="I411" t="s">
        <v>509</v>
      </c>
      <c r="J411" t="s">
        <v>347</v>
      </c>
      <c r="K411" t="s">
        <v>387</v>
      </c>
    </row>
    <row r="412" spans="1:11" x14ac:dyDescent="0.35">
      <c r="A412" t="s">
        <v>373</v>
      </c>
      <c r="B412" t="s">
        <v>304</v>
      </c>
      <c r="C412" t="s">
        <v>87</v>
      </c>
      <c r="D412" t="s">
        <v>78</v>
      </c>
      <c r="E412">
        <v>2019</v>
      </c>
      <c r="F412" t="s">
        <v>502</v>
      </c>
      <c r="G412" t="s">
        <v>68</v>
      </c>
      <c r="H412">
        <v>-0.19</v>
      </c>
      <c r="I412" t="s">
        <v>509</v>
      </c>
      <c r="J412" t="s">
        <v>347</v>
      </c>
      <c r="K412" t="s">
        <v>387</v>
      </c>
    </row>
    <row r="413" spans="1:11" x14ac:dyDescent="0.35">
      <c r="A413" t="s">
        <v>377</v>
      </c>
      <c r="B413" t="s">
        <v>304</v>
      </c>
      <c r="C413" t="s">
        <v>87</v>
      </c>
      <c r="D413" t="s">
        <v>78</v>
      </c>
      <c r="E413">
        <v>2019</v>
      </c>
      <c r="F413" t="s">
        <v>71</v>
      </c>
      <c r="G413" t="s">
        <v>310</v>
      </c>
      <c r="H413">
        <v>-37.04</v>
      </c>
      <c r="I413" t="s">
        <v>508</v>
      </c>
      <c r="J413" t="s">
        <v>347</v>
      </c>
      <c r="K413" t="s">
        <v>387</v>
      </c>
    </row>
    <row r="414" spans="1:11" x14ac:dyDescent="0.35">
      <c r="A414" t="s">
        <v>377</v>
      </c>
      <c r="B414" t="s">
        <v>304</v>
      </c>
      <c r="C414" t="s">
        <v>87</v>
      </c>
      <c r="D414" t="s">
        <v>78</v>
      </c>
      <c r="E414">
        <v>2019</v>
      </c>
      <c r="F414" t="s">
        <v>71</v>
      </c>
      <c r="G414" t="s">
        <v>310</v>
      </c>
      <c r="H414">
        <v>-15.66</v>
      </c>
      <c r="I414" t="s">
        <v>508</v>
      </c>
      <c r="J414" t="s">
        <v>347</v>
      </c>
      <c r="K414" t="s">
        <v>387</v>
      </c>
    </row>
    <row r="415" spans="1:11" x14ac:dyDescent="0.35">
      <c r="A415" t="s">
        <v>377</v>
      </c>
      <c r="B415" t="s">
        <v>304</v>
      </c>
      <c r="C415" t="s">
        <v>87</v>
      </c>
      <c r="D415" t="s">
        <v>78</v>
      </c>
      <c r="E415">
        <v>2019</v>
      </c>
      <c r="F415" t="s">
        <v>502</v>
      </c>
      <c r="G415" t="s">
        <v>68</v>
      </c>
      <c r="H415">
        <v>-347.26</v>
      </c>
      <c r="I415" t="s">
        <v>508</v>
      </c>
      <c r="J415" t="s">
        <v>347</v>
      </c>
      <c r="K415" t="s">
        <v>387</v>
      </c>
    </row>
    <row r="416" spans="1:11" x14ac:dyDescent="0.35">
      <c r="A416" t="s">
        <v>377</v>
      </c>
      <c r="B416" t="s">
        <v>304</v>
      </c>
      <c r="C416" t="s">
        <v>87</v>
      </c>
      <c r="D416" t="s">
        <v>78</v>
      </c>
      <c r="E416">
        <v>2019</v>
      </c>
      <c r="F416" t="s">
        <v>502</v>
      </c>
      <c r="G416" t="s">
        <v>68</v>
      </c>
      <c r="H416">
        <v>-146.84</v>
      </c>
      <c r="I416" t="s">
        <v>508</v>
      </c>
      <c r="J416" t="s">
        <v>347</v>
      </c>
      <c r="K416" t="s">
        <v>387</v>
      </c>
    </row>
    <row r="417" spans="1:11" hidden="1" x14ac:dyDescent="0.35">
      <c r="A417" t="s">
        <v>326</v>
      </c>
      <c r="B417" t="s">
        <v>84</v>
      </c>
      <c r="C417" t="s">
        <v>85</v>
      </c>
      <c r="D417" t="s">
        <v>78</v>
      </c>
      <c r="E417">
        <v>2019</v>
      </c>
      <c r="F417" t="s">
        <v>71</v>
      </c>
      <c r="G417" t="s">
        <v>310</v>
      </c>
      <c r="H417">
        <v>-27.81</v>
      </c>
      <c r="I417" t="s">
        <v>517</v>
      </c>
      <c r="J417" t="s">
        <v>347</v>
      </c>
      <c r="K417" t="s">
        <v>388</v>
      </c>
    </row>
    <row r="418" spans="1:11" hidden="1" x14ac:dyDescent="0.35">
      <c r="A418" t="s">
        <v>326</v>
      </c>
      <c r="B418" t="s">
        <v>84</v>
      </c>
      <c r="C418" t="s">
        <v>85</v>
      </c>
      <c r="D418" t="s">
        <v>78</v>
      </c>
      <c r="E418">
        <v>2019</v>
      </c>
      <c r="F418" t="s">
        <v>71</v>
      </c>
      <c r="G418" t="s">
        <v>310</v>
      </c>
      <c r="H418">
        <v>0</v>
      </c>
      <c r="I418" t="s">
        <v>517</v>
      </c>
      <c r="J418" t="s">
        <v>347</v>
      </c>
      <c r="K418" t="s">
        <v>388</v>
      </c>
    </row>
    <row r="419" spans="1:11" hidden="1" x14ac:dyDescent="0.35">
      <c r="A419" t="s">
        <v>326</v>
      </c>
      <c r="B419" t="s">
        <v>84</v>
      </c>
      <c r="C419" t="s">
        <v>85</v>
      </c>
      <c r="D419" t="s">
        <v>78</v>
      </c>
      <c r="E419">
        <v>2019</v>
      </c>
      <c r="F419" t="s">
        <v>71</v>
      </c>
      <c r="G419" t="s">
        <v>310</v>
      </c>
      <c r="H419">
        <v>-21.93</v>
      </c>
      <c r="I419" t="s">
        <v>517</v>
      </c>
      <c r="J419" t="s">
        <v>347</v>
      </c>
      <c r="K419" t="s">
        <v>388</v>
      </c>
    </row>
    <row r="420" spans="1:11" hidden="1" x14ac:dyDescent="0.35">
      <c r="A420" t="s">
        <v>326</v>
      </c>
      <c r="B420" t="s">
        <v>84</v>
      </c>
      <c r="C420" t="s">
        <v>85</v>
      </c>
      <c r="D420" t="s">
        <v>78</v>
      </c>
      <c r="E420">
        <v>2019</v>
      </c>
      <c r="F420" t="s">
        <v>71</v>
      </c>
      <c r="G420" t="s">
        <v>310</v>
      </c>
      <c r="H420">
        <v>-15.83</v>
      </c>
      <c r="I420" t="s">
        <v>517</v>
      </c>
      <c r="J420" t="s">
        <v>347</v>
      </c>
      <c r="K420" t="s">
        <v>388</v>
      </c>
    </row>
    <row r="421" spans="1:11" hidden="1" x14ac:dyDescent="0.35">
      <c r="A421" t="s">
        <v>326</v>
      </c>
      <c r="B421" t="s">
        <v>84</v>
      </c>
      <c r="C421" t="s">
        <v>85</v>
      </c>
      <c r="D421" t="s">
        <v>78</v>
      </c>
      <c r="E421">
        <v>2019</v>
      </c>
      <c r="F421" t="s">
        <v>71</v>
      </c>
      <c r="G421" t="s">
        <v>310</v>
      </c>
      <c r="H421">
        <v>0</v>
      </c>
      <c r="I421" t="s">
        <v>517</v>
      </c>
      <c r="J421" t="s">
        <v>347</v>
      </c>
      <c r="K421" t="s">
        <v>388</v>
      </c>
    </row>
    <row r="422" spans="1:11" hidden="1" x14ac:dyDescent="0.35">
      <c r="A422" t="s">
        <v>326</v>
      </c>
      <c r="B422" t="s">
        <v>84</v>
      </c>
      <c r="C422" t="s">
        <v>85</v>
      </c>
      <c r="D422" t="s">
        <v>78</v>
      </c>
      <c r="E422">
        <v>2019</v>
      </c>
      <c r="F422" t="s">
        <v>502</v>
      </c>
      <c r="G422" t="s">
        <v>68</v>
      </c>
      <c r="H422">
        <v>1663.2</v>
      </c>
      <c r="I422" t="s">
        <v>517</v>
      </c>
      <c r="J422" t="s">
        <v>347</v>
      </c>
      <c r="K422" t="s">
        <v>388</v>
      </c>
    </row>
    <row r="423" spans="1:11" hidden="1" x14ac:dyDescent="0.35">
      <c r="A423" t="s">
        <v>326</v>
      </c>
      <c r="B423" t="s">
        <v>84</v>
      </c>
      <c r="C423" t="s">
        <v>85</v>
      </c>
      <c r="D423" t="s">
        <v>78</v>
      </c>
      <c r="E423">
        <v>2019</v>
      </c>
      <c r="F423" t="s">
        <v>502</v>
      </c>
      <c r="G423" t="s">
        <v>68</v>
      </c>
      <c r="H423">
        <v>3.99</v>
      </c>
      <c r="I423" t="s">
        <v>517</v>
      </c>
      <c r="J423" t="s">
        <v>347</v>
      </c>
      <c r="K423" t="s">
        <v>388</v>
      </c>
    </row>
    <row r="424" spans="1:11" hidden="1" x14ac:dyDescent="0.35">
      <c r="A424" t="s">
        <v>326</v>
      </c>
      <c r="B424" t="s">
        <v>84</v>
      </c>
      <c r="C424" t="s">
        <v>85</v>
      </c>
      <c r="D424" t="s">
        <v>78</v>
      </c>
      <c r="E424">
        <v>2019</v>
      </c>
      <c r="F424" t="s">
        <v>502</v>
      </c>
      <c r="G424" t="s">
        <v>68</v>
      </c>
      <c r="H424">
        <v>1130.4000000000001</v>
      </c>
      <c r="I424" t="s">
        <v>517</v>
      </c>
      <c r="J424" t="s">
        <v>347</v>
      </c>
      <c r="K424" t="s">
        <v>388</v>
      </c>
    </row>
    <row r="425" spans="1:11" hidden="1" x14ac:dyDescent="0.35">
      <c r="A425" t="s">
        <v>326</v>
      </c>
      <c r="B425" t="s">
        <v>84</v>
      </c>
      <c r="C425" t="s">
        <v>85</v>
      </c>
      <c r="D425" t="s">
        <v>78</v>
      </c>
      <c r="E425">
        <v>2019</v>
      </c>
      <c r="F425" t="s">
        <v>502</v>
      </c>
      <c r="G425" t="s">
        <v>68</v>
      </c>
      <c r="H425">
        <v>934.72</v>
      </c>
      <c r="I425" t="s">
        <v>517</v>
      </c>
      <c r="J425" t="s">
        <v>347</v>
      </c>
      <c r="K425" t="s">
        <v>388</v>
      </c>
    </row>
    <row r="426" spans="1:11" hidden="1" x14ac:dyDescent="0.35">
      <c r="A426" t="s">
        <v>326</v>
      </c>
      <c r="B426" t="s">
        <v>84</v>
      </c>
      <c r="C426" t="s">
        <v>85</v>
      </c>
      <c r="D426" t="s">
        <v>78</v>
      </c>
      <c r="E426">
        <v>2019</v>
      </c>
      <c r="F426" t="s">
        <v>502</v>
      </c>
      <c r="G426" t="s">
        <v>68</v>
      </c>
      <c r="H426">
        <v>56.15</v>
      </c>
      <c r="I426" t="s">
        <v>517</v>
      </c>
      <c r="J426" t="s">
        <v>347</v>
      </c>
      <c r="K426" t="s">
        <v>388</v>
      </c>
    </row>
    <row r="427" spans="1:11" hidden="1" x14ac:dyDescent="0.35">
      <c r="A427" t="s">
        <v>363</v>
      </c>
      <c r="B427" t="s">
        <v>84</v>
      </c>
      <c r="C427" t="s">
        <v>85</v>
      </c>
      <c r="D427" t="s">
        <v>78</v>
      </c>
      <c r="E427">
        <v>2019</v>
      </c>
      <c r="F427" t="s">
        <v>71</v>
      </c>
      <c r="G427" t="s">
        <v>310</v>
      </c>
      <c r="H427">
        <v>-0.38</v>
      </c>
      <c r="I427" t="s">
        <v>516</v>
      </c>
      <c r="J427" t="s">
        <v>347</v>
      </c>
      <c r="K427" t="s">
        <v>388</v>
      </c>
    </row>
    <row r="428" spans="1:11" hidden="1" x14ac:dyDescent="0.35">
      <c r="A428" t="s">
        <v>363</v>
      </c>
      <c r="B428" t="s">
        <v>84</v>
      </c>
      <c r="C428" t="s">
        <v>85</v>
      </c>
      <c r="D428" t="s">
        <v>78</v>
      </c>
      <c r="E428">
        <v>2019</v>
      </c>
      <c r="F428" t="s">
        <v>71</v>
      </c>
      <c r="G428" t="s">
        <v>310</v>
      </c>
      <c r="H428">
        <v>-0.25</v>
      </c>
      <c r="I428" t="s">
        <v>516</v>
      </c>
      <c r="J428" t="s">
        <v>347</v>
      </c>
      <c r="K428" t="s">
        <v>388</v>
      </c>
    </row>
    <row r="429" spans="1:11" hidden="1" x14ac:dyDescent="0.35">
      <c r="A429" t="s">
        <v>363</v>
      </c>
      <c r="B429" t="s">
        <v>84</v>
      </c>
      <c r="C429" t="s">
        <v>85</v>
      </c>
      <c r="D429" t="s">
        <v>78</v>
      </c>
      <c r="E429">
        <v>2019</v>
      </c>
      <c r="F429" t="s">
        <v>71</v>
      </c>
      <c r="G429" t="s">
        <v>310</v>
      </c>
      <c r="H429">
        <v>-0.2</v>
      </c>
      <c r="I429" t="s">
        <v>516</v>
      </c>
      <c r="J429" t="s">
        <v>347</v>
      </c>
      <c r="K429" t="s">
        <v>388</v>
      </c>
    </row>
    <row r="430" spans="1:11" hidden="1" x14ac:dyDescent="0.35">
      <c r="A430" t="s">
        <v>363</v>
      </c>
      <c r="B430" t="s">
        <v>84</v>
      </c>
      <c r="C430" t="s">
        <v>85</v>
      </c>
      <c r="D430" t="s">
        <v>78</v>
      </c>
      <c r="E430">
        <v>2019</v>
      </c>
      <c r="F430" t="s">
        <v>502</v>
      </c>
      <c r="G430" t="s">
        <v>68</v>
      </c>
      <c r="H430">
        <v>189.27</v>
      </c>
      <c r="I430" t="s">
        <v>516</v>
      </c>
      <c r="J430" t="s">
        <v>347</v>
      </c>
      <c r="K430" t="s">
        <v>388</v>
      </c>
    </row>
    <row r="431" spans="1:11" hidden="1" x14ac:dyDescent="0.35">
      <c r="A431" t="s">
        <v>363</v>
      </c>
      <c r="B431" t="s">
        <v>84</v>
      </c>
      <c r="C431" t="s">
        <v>85</v>
      </c>
      <c r="D431" t="s">
        <v>78</v>
      </c>
      <c r="E431">
        <v>2019</v>
      </c>
      <c r="F431" t="s">
        <v>502</v>
      </c>
      <c r="G431" t="s">
        <v>68</v>
      </c>
      <c r="H431">
        <v>120.91</v>
      </c>
      <c r="I431" t="s">
        <v>516</v>
      </c>
      <c r="J431" t="s">
        <v>347</v>
      </c>
      <c r="K431" t="s">
        <v>388</v>
      </c>
    </row>
    <row r="432" spans="1:11" hidden="1" x14ac:dyDescent="0.35">
      <c r="A432" t="s">
        <v>363</v>
      </c>
      <c r="B432" t="s">
        <v>84</v>
      </c>
      <c r="C432" t="s">
        <v>85</v>
      </c>
      <c r="D432" t="s">
        <v>78</v>
      </c>
      <c r="E432">
        <v>2019</v>
      </c>
      <c r="F432" t="s">
        <v>502</v>
      </c>
      <c r="G432" t="s">
        <v>68</v>
      </c>
      <c r="H432">
        <v>104.07</v>
      </c>
      <c r="I432" t="s">
        <v>516</v>
      </c>
      <c r="J432" t="s">
        <v>347</v>
      </c>
      <c r="K432" t="s">
        <v>388</v>
      </c>
    </row>
    <row r="433" spans="1:11" hidden="1" x14ac:dyDescent="0.35">
      <c r="A433" t="s">
        <v>363</v>
      </c>
      <c r="B433" t="s">
        <v>84</v>
      </c>
      <c r="C433" t="s">
        <v>85</v>
      </c>
      <c r="D433" t="s">
        <v>78</v>
      </c>
      <c r="E433">
        <v>2019</v>
      </c>
      <c r="F433" t="s">
        <v>502</v>
      </c>
      <c r="G433" t="s">
        <v>68</v>
      </c>
      <c r="H433">
        <v>13.03</v>
      </c>
      <c r="I433" t="s">
        <v>516</v>
      </c>
      <c r="J433" t="s">
        <v>347</v>
      </c>
      <c r="K433" t="s">
        <v>388</v>
      </c>
    </row>
    <row r="434" spans="1:11" x14ac:dyDescent="0.35">
      <c r="A434" t="s">
        <v>318</v>
      </c>
      <c r="B434" t="s">
        <v>304</v>
      </c>
      <c r="C434" t="s">
        <v>87</v>
      </c>
      <c r="D434" t="s">
        <v>78</v>
      </c>
      <c r="E434">
        <v>2019</v>
      </c>
      <c r="F434" t="s">
        <v>522</v>
      </c>
      <c r="G434" t="s">
        <v>341</v>
      </c>
      <c r="H434">
        <v>-1558.55</v>
      </c>
      <c r="I434" t="s">
        <v>521</v>
      </c>
      <c r="J434" t="s">
        <v>14</v>
      </c>
      <c r="K434" t="s">
        <v>387</v>
      </c>
    </row>
    <row r="435" spans="1:11" x14ac:dyDescent="0.35">
      <c r="A435" t="s">
        <v>318</v>
      </c>
      <c r="B435" t="s">
        <v>304</v>
      </c>
      <c r="C435" t="s">
        <v>87</v>
      </c>
      <c r="D435" t="s">
        <v>78</v>
      </c>
      <c r="E435">
        <v>2019</v>
      </c>
      <c r="F435" t="s">
        <v>522</v>
      </c>
      <c r="G435" t="s">
        <v>341</v>
      </c>
      <c r="H435">
        <v>-12.31</v>
      </c>
      <c r="I435" t="s">
        <v>521</v>
      </c>
      <c r="J435" t="s">
        <v>14</v>
      </c>
      <c r="K435" t="s">
        <v>387</v>
      </c>
    </row>
    <row r="436" spans="1:11" x14ac:dyDescent="0.35">
      <c r="A436" t="s">
        <v>318</v>
      </c>
      <c r="B436" t="s">
        <v>304</v>
      </c>
      <c r="C436" t="s">
        <v>87</v>
      </c>
      <c r="D436" t="s">
        <v>78</v>
      </c>
      <c r="E436">
        <v>2019</v>
      </c>
      <c r="F436" t="s">
        <v>522</v>
      </c>
      <c r="G436" t="s">
        <v>341</v>
      </c>
      <c r="H436">
        <v>-6.83</v>
      </c>
      <c r="I436" t="s">
        <v>521</v>
      </c>
      <c r="J436" t="s">
        <v>14</v>
      </c>
      <c r="K436" t="s">
        <v>387</v>
      </c>
    </row>
    <row r="437" spans="1:11" x14ac:dyDescent="0.35">
      <c r="A437" t="s">
        <v>318</v>
      </c>
      <c r="B437" t="s">
        <v>304</v>
      </c>
      <c r="C437" t="s">
        <v>87</v>
      </c>
      <c r="D437" t="s">
        <v>78</v>
      </c>
      <c r="E437">
        <v>2019</v>
      </c>
      <c r="F437" t="s">
        <v>522</v>
      </c>
      <c r="G437" t="s">
        <v>341</v>
      </c>
      <c r="H437">
        <v>-6.5</v>
      </c>
      <c r="I437" t="s">
        <v>521</v>
      </c>
      <c r="J437" t="s">
        <v>14</v>
      </c>
      <c r="K437" t="s">
        <v>387</v>
      </c>
    </row>
    <row r="438" spans="1:11" x14ac:dyDescent="0.35">
      <c r="A438" t="s">
        <v>318</v>
      </c>
      <c r="B438" t="s">
        <v>304</v>
      </c>
      <c r="C438" t="s">
        <v>87</v>
      </c>
      <c r="D438" t="s">
        <v>78</v>
      </c>
      <c r="E438">
        <v>2019</v>
      </c>
      <c r="F438" t="s">
        <v>522</v>
      </c>
      <c r="G438" t="s">
        <v>341</v>
      </c>
      <c r="H438">
        <v>-743.05</v>
      </c>
      <c r="I438" t="s">
        <v>521</v>
      </c>
      <c r="J438" t="s">
        <v>14</v>
      </c>
      <c r="K438" t="s">
        <v>387</v>
      </c>
    </row>
    <row r="439" spans="1:11" x14ac:dyDescent="0.35">
      <c r="A439" t="s">
        <v>318</v>
      </c>
      <c r="B439" t="s">
        <v>304</v>
      </c>
      <c r="C439" t="s">
        <v>87</v>
      </c>
      <c r="D439" t="s">
        <v>78</v>
      </c>
      <c r="E439">
        <v>2019</v>
      </c>
      <c r="F439" t="s">
        <v>522</v>
      </c>
      <c r="G439" t="s">
        <v>341</v>
      </c>
      <c r="H439">
        <v>-89.42</v>
      </c>
      <c r="I439" t="s">
        <v>521</v>
      </c>
      <c r="J439" t="s">
        <v>14</v>
      </c>
      <c r="K439" t="s">
        <v>387</v>
      </c>
    </row>
    <row r="440" spans="1:11" x14ac:dyDescent="0.35">
      <c r="A440" t="s">
        <v>377</v>
      </c>
      <c r="B440" t="s">
        <v>304</v>
      </c>
      <c r="C440" t="s">
        <v>87</v>
      </c>
      <c r="D440" t="s">
        <v>78</v>
      </c>
      <c r="E440">
        <v>2019</v>
      </c>
      <c r="F440" t="s">
        <v>522</v>
      </c>
      <c r="G440" t="s">
        <v>341</v>
      </c>
      <c r="H440">
        <v>3.98</v>
      </c>
      <c r="I440" t="s">
        <v>508</v>
      </c>
      <c r="J440" t="s">
        <v>14</v>
      </c>
      <c r="K440" t="s">
        <v>387</v>
      </c>
    </row>
    <row r="441" spans="1:11" x14ac:dyDescent="0.35">
      <c r="A441" t="s">
        <v>377</v>
      </c>
      <c r="B441" t="s">
        <v>304</v>
      </c>
      <c r="C441" t="s">
        <v>87</v>
      </c>
      <c r="D441" t="s">
        <v>78</v>
      </c>
      <c r="E441">
        <v>2019</v>
      </c>
      <c r="F441" t="s">
        <v>522</v>
      </c>
      <c r="G441" t="s">
        <v>341</v>
      </c>
      <c r="H441">
        <v>1.68</v>
      </c>
      <c r="I441" t="s">
        <v>508</v>
      </c>
      <c r="J441" t="s">
        <v>14</v>
      </c>
      <c r="K441" t="s">
        <v>387</v>
      </c>
    </row>
    <row r="442" spans="1:11" x14ac:dyDescent="0.35">
      <c r="A442" t="s">
        <v>363</v>
      </c>
      <c r="B442" t="s">
        <v>304</v>
      </c>
      <c r="C442" t="s">
        <v>87</v>
      </c>
      <c r="D442" t="s">
        <v>78</v>
      </c>
      <c r="E442">
        <v>2019</v>
      </c>
      <c r="F442" t="s">
        <v>522</v>
      </c>
      <c r="G442" t="s">
        <v>341</v>
      </c>
      <c r="H442">
        <v>-19.260000000000002</v>
      </c>
      <c r="I442" t="s">
        <v>516</v>
      </c>
      <c r="J442" t="s">
        <v>14</v>
      </c>
      <c r="K442" t="s">
        <v>387</v>
      </c>
    </row>
    <row r="443" spans="1:11" x14ac:dyDescent="0.35">
      <c r="A443" t="s">
        <v>363</v>
      </c>
      <c r="B443" t="s">
        <v>304</v>
      </c>
      <c r="C443" t="s">
        <v>87</v>
      </c>
      <c r="D443" t="s">
        <v>78</v>
      </c>
      <c r="E443">
        <v>2019</v>
      </c>
      <c r="F443" t="s">
        <v>522</v>
      </c>
      <c r="G443" t="s">
        <v>341</v>
      </c>
      <c r="H443">
        <v>0.15</v>
      </c>
      <c r="I443" t="s">
        <v>516</v>
      </c>
      <c r="J443" t="s">
        <v>14</v>
      </c>
      <c r="K443" t="s">
        <v>387</v>
      </c>
    </row>
    <row r="444" spans="1:11" x14ac:dyDescent="0.35">
      <c r="A444" t="s">
        <v>363</v>
      </c>
      <c r="B444" t="s">
        <v>304</v>
      </c>
      <c r="C444" t="s">
        <v>87</v>
      </c>
      <c r="D444" t="s">
        <v>78</v>
      </c>
      <c r="E444">
        <v>2019</v>
      </c>
      <c r="F444" t="s">
        <v>522</v>
      </c>
      <c r="G444" t="s">
        <v>341</v>
      </c>
      <c r="H444">
        <v>-0.08</v>
      </c>
      <c r="I444" t="s">
        <v>516</v>
      </c>
      <c r="J444" t="s">
        <v>14</v>
      </c>
      <c r="K444" t="s">
        <v>387</v>
      </c>
    </row>
    <row r="445" spans="1:11" x14ac:dyDescent="0.35">
      <c r="A445" t="s">
        <v>363</v>
      </c>
      <c r="B445" t="s">
        <v>304</v>
      </c>
      <c r="C445" t="s">
        <v>87</v>
      </c>
      <c r="D445" t="s">
        <v>78</v>
      </c>
      <c r="E445">
        <v>2019</v>
      </c>
      <c r="F445" t="s">
        <v>522</v>
      </c>
      <c r="G445" t="s">
        <v>341</v>
      </c>
      <c r="H445">
        <v>-0.56000000000000005</v>
      </c>
      <c r="I445" t="s">
        <v>516</v>
      </c>
      <c r="J445" t="s">
        <v>14</v>
      </c>
      <c r="K445" t="s">
        <v>387</v>
      </c>
    </row>
    <row r="446" spans="1:11" x14ac:dyDescent="0.35">
      <c r="A446" t="s">
        <v>363</v>
      </c>
      <c r="B446" t="s">
        <v>304</v>
      </c>
      <c r="C446" t="s">
        <v>87</v>
      </c>
      <c r="D446" t="s">
        <v>78</v>
      </c>
      <c r="E446">
        <v>2019</v>
      </c>
      <c r="F446" t="s">
        <v>522</v>
      </c>
      <c r="G446" t="s">
        <v>341</v>
      </c>
      <c r="H446">
        <v>-9.23</v>
      </c>
      <c r="I446" t="s">
        <v>516</v>
      </c>
      <c r="J446" t="s">
        <v>14</v>
      </c>
      <c r="K446" t="s">
        <v>387</v>
      </c>
    </row>
    <row r="447" spans="1:11" x14ac:dyDescent="0.35">
      <c r="A447" t="s">
        <v>363</v>
      </c>
      <c r="B447" t="s">
        <v>304</v>
      </c>
      <c r="C447" t="s">
        <v>87</v>
      </c>
      <c r="D447" t="s">
        <v>78</v>
      </c>
      <c r="E447">
        <v>2019</v>
      </c>
      <c r="F447" t="s">
        <v>522</v>
      </c>
      <c r="G447" t="s">
        <v>341</v>
      </c>
      <c r="H447">
        <v>-1.01</v>
      </c>
      <c r="I447" t="s">
        <v>516</v>
      </c>
      <c r="J447" t="s">
        <v>14</v>
      </c>
      <c r="K447" t="s">
        <v>387</v>
      </c>
    </row>
    <row r="448" spans="1:11" hidden="1" x14ac:dyDescent="0.35">
      <c r="A448" t="s">
        <v>481</v>
      </c>
      <c r="B448" t="s">
        <v>84</v>
      </c>
      <c r="C448" t="s">
        <v>85</v>
      </c>
      <c r="D448" t="s">
        <v>78</v>
      </c>
      <c r="E448">
        <v>2019</v>
      </c>
      <c r="F448" t="s">
        <v>523</v>
      </c>
      <c r="G448" t="s">
        <v>345</v>
      </c>
      <c r="H448">
        <v>-12</v>
      </c>
      <c r="I448" t="s">
        <v>513</v>
      </c>
      <c r="J448" t="s">
        <v>347</v>
      </c>
      <c r="K448" t="s">
        <v>388</v>
      </c>
    </row>
    <row r="449" spans="1:11" hidden="1" x14ac:dyDescent="0.35">
      <c r="A449" t="s">
        <v>428</v>
      </c>
      <c r="B449" t="s">
        <v>84</v>
      </c>
      <c r="C449" t="s">
        <v>85</v>
      </c>
      <c r="D449" t="s">
        <v>78</v>
      </c>
      <c r="E449">
        <v>2019</v>
      </c>
      <c r="F449" t="s">
        <v>523</v>
      </c>
      <c r="G449" t="s">
        <v>345</v>
      </c>
      <c r="H449">
        <v>24</v>
      </c>
      <c r="I449" t="s">
        <v>514</v>
      </c>
      <c r="J449" t="s">
        <v>347</v>
      </c>
      <c r="K449" t="s">
        <v>388</v>
      </c>
    </row>
    <row r="450" spans="1:11" hidden="1" x14ac:dyDescent="0.35">
      <c r="A450" t="s">
        <v>428</v>
      </c>
      <c r="B450" t="s">
        <v>84</v>
      </c>
      <c r="C450" t="s">
        <v>85</v>
      </c>
      <c r="D450" t="s">
        <v>78</v>
      </c>
      <c r="E450">
        <v>2019</v>
      </c>
      <c r="F450" t="s">
        <v>523</v>
      </c>
      <c r="G450" t="s">
        <v>345</v>
      </c>
      <c r="H450">
        <v>-12</v>
      </c>
      <c r="I450" t="s">
        <v>532</v>
      </c>
      <c r="J450" t="s">
        <v>347</v>
      </c>
      <c r="K450" t="s">
        <v>388</v>
      </c>
    </row>
    <row r="451" spans="1:11" hidden="1" x14ac:dyDescent="0.35">
      <c r="A451" t="s">
        <v>363</v>
      </c>
      <c r="B451" t="s">
        <v>84</v>
      </c>
      <c r="C451" t="s">
        <v>85</v>
      </c>
      <c r="D451" t="s">
        <v>78</v>
      </c>
      <c r="E451">
        <v>2019</v>
      </c>
      <c r="F451" t="s">
        <v>523</v>
      </c>
      <c r="G451" t="s">
        <v>345</v>
      </c>
      <c r="H451">
        <v>-0.66</v>
      </c>
      <c r="I451" t="s">
        <v>516</v>
      </c>
      <c r="J451" t="s">
        <v>347</v>
      </c>
      <c r="K451" t="s">
        <v>388</v>
      </c>
    </row>
    <row r="452" spans="1:11" x14ac:dyDescent="0.35">
      <c r="A452" t="s">
        <v>349</v>
      </c>
      <c r="B452" t="s">
        <v>304</v>
      </c>
      <c r="C452" t="s">
        <v>87</v>
      </c>
      <c r="D452" t="s">
        <v>78</v>
      </c>
      <c r="E452">
        <v>2019</v>
      </c>
      <c r="F452" t="s">
        <v>523</v>
      </c>
      <c r="G452" t="s">
        <v>345</v>
      </c>
      <c r="H452">
        <v>1502.05</v>
      </c>
      <c r="I452" t="s">
        <v>501</v>
      </c>
      <c r="J452" t="s">
        <v>347</v>
      </c>
      <c r="K452" t="s">
        <v>387</v>
      </c>
    </row>
    <row r="453" spans="1:11" hidden="1" x14ac:dyDescent="0.35">
      <c r="A453" t="s">
        <v>349</v>
      </c>
      <c r="B453" t="s">
        <v>343</v>
      </c>
      <c r="C453" t="s">
        <v>344</v>
      </c>
      <c r="D453" t="s">
        <v>78</v>
      </c>
      <c r="E453">
        <v>2019</v>
      </c>
      <c r="F453" t="s">
        <v>523</v>
      </c>
      <c r="G453" t="s">
        <v>345</v>
      </c>
      <c r="H453">
        <v>12946.11</v>
      </c>
      <c r="I453" t="s">
        <v>550</v>
      </c>
      <c r="J453" t="s">
        <v>347</v>
      </c>
      <c r="K453" t="s">
        <v>405</v>
      </c>
    </row>
    <row r="454" spans="1:11" x14ac:dyDescent="0.35">
      <c r="A454" t="s">
        <v>326</v>
      </c>
      <c r="B454" t="s">
        <v>304</v>
      </c>
      <c r="C454" t="s">
        <v>87</v>
      </c>
      <c r="D454" t="s">
        <v>78</v>
      </c>
      <c r="E454">
        <v>2019</v>
      </c>
      <c r="F454" t="s">
        <v>523</v>
      </c>
      <c r="G454" t="s">
        <v>345</v>
      </c>
      <c r="H454">
        <v>12283.99</v>
      </c>
      <c r="I454" t="s">
        <v>517</v>
      </c>
      <c r="J454" t="s">
        <v>347</v>
      </c>
      <c r="K454" t="s">
        <v>387</v>
      </c>
    </row>
    <row r="455" spans="1:11" hidden="1" x14ac:dyDescent="0.35">
      <c r="A455" t="s">
        <v>326</v>
      </c>
      <c r="B455" t="s">
        <v>84</v>
      </c>
      <c r="C455" t="s">
        <v>85</v>
      </c>
      <c r="D455" t="s">
        <v>78</v>
      </c>
      <c r="E455">
        <v>2019</v>
      </c>
      <c r="F455" t="s">
        <v>523</v>
      </c>
      <c r="G455" t="s">
        <v>345</v>
      </c>
      <c r="H455">
        <v>-0.66</v>
      </c>
      <c r="I455" t="s">
        <v>517</v>
      </c>
      <c r="J455" t="s">
        <v>347</v>
      </c>
      <c r="K455" t="s">
        <v>388</v>
      </c>
    </row>
    <row r="456" spans="1:11" x14ac:dyDescent="0.35">
      <c r="A456" t="s">
        <v>322</v>
      </c>
      <c r="B456" t="s">
        <v>304</v>
      </c>
      <c r="C456" t="s">
        <v>87</v>
      </c>
      <c r="D456" t="s">
        <v>78</v>
      </c>
      <c r="E456">
        <v>2019</v>
      </c>
      <c r="F456" t="s">
        <v>523</v>
      </c>
      <c r="G456" t="s">
        <v>345</v>
      </c>
      <c r="H456">
        <v>5</v>
      </c>
      <c r="I456" t="s">
        <v>518</v>
      </c>
      <c r="J456" t="s">
        <v>347</v>
      </c>
      <c r="K456" t="s">
        <v>387</v>
      </c>
    </row>
    <row r="457" spans="1:11" hidden="1" x14ac:dyDescent="0.35">
      <c r="A457" t="s">
        <v>318</v>
      </c>
      <c r="B457" t="s">
        <v>343</v>
      </c>
      <c r="C457" t="s">
        <v>344</v>
      </c>
      <c r="D457" t="s">
        <v>78</v>
      </c>
      <c r="E457">
        <v>2019</v>
      </c>
      <c r="F457" t="s">
        <v>523</v>
      </c>
      <c r="G457" t="s">
        <v>345</v>
      </c>
      <c r="H457">
        <v>-0.65</v>
      </c>
      <c r="I457" t="s">
        <v>552</v>
      </c>
      <c r="J457" t="s">
        <v>347</v>
      </c>
      <c r="K457" t="s">
        <v>405</v>
      </c>
    </row>
    <row r="458" spans="1:11" x14ac:dyDescent="0.35">
      <c r="A458" t="s">
        <v>326</v>
      </c>
      <c r="B458" t="s">
        <v>304</v>
      </c>
      <c r="C458" t="s">
        <v>87</v>
      </c>
      <c r="D458" t="s">
        <v>78</v>
      </c>
      <c r="E458">
        <v>2020</v>
      </c>
      <c r="F458" t="s">
        <v>506</v>
      </c>
      <c r="G458" t="s">
        <v>309</v>
      </c>
      <c r="H458">
        <v>390014.74</v>
      </c>
      <c r="I458" t="s">
        <v>517</v>
      </c>
      <c r="J458" t="s">
        <v>14</v>
      </c>
      <c r="K458" t="s">
        <v>387</v>
      </c>
    </row>
    <row r="459" spans="1:11" x14ac:dyDescent="0.35">
      <c r="A459" t="s">
        <v>326</v>
      </c>
      <c r="B459" t="s">
        <v>304</v>
      </c>
      <c r="C459" t="s">
        <v>87</v>
      </c>
      <c r="D459" t="s">
        <v>78</v>
      </c>
      <c r="E459">
        <v>2020</v>
      </c>
      <c r="F459" t="s">
        <v>506</v>
      </c>
      <c r="G459" t="s">
        <v>309</v>
      </c>
      <c r="H459">
        <v>97898.7</v>
      </c>
      <c r="I459" t="s">
        <v>517</v>
      </c>
      <c r="J459" t="s">
        <v>347</v>
      </c>
      <c r="K459" t="s">
        <v>387</v>
      </c>
    </row>
    <row r="460" spans="1:11" x14ac:dyDescent="0.35">
      <c r="A460" t="s">
        <v>326</v>
      </c>
      <c r="B460" t="s">
        <v>304</v>
      </c>
      <c r="C460" t="s">
        <v>87</v>
      </c>
      <c r="D460" t="s">
        <v>78</v>
      </c>
      <c r="E460">
        <v>2020</v>
      </c>
      <c r="F460" t="s">
        <v>506</v>
      </c>
      <c r="G460" t="s">
        <v>309</v>
      </c>
      <c r="H460">
        <v>6757.32</v>
      </c>
      <c r="I460" t="s">
        <v>517</v>
      </c>
      <c r="J460" t="s">
        <v>14</v>
      </c>
      <c r="K460" t="s">
        <v>387</v>
      </c>
    </row>
    <row r="461" spans="1:11" x14ac:dyDescent="0.35">
      <c r="A461" t="s">
        <v>326</v>
      </c>
      <c r="B461" t="s">
        <v>304</v>
      </c>
      <c r="C461" t="s">
        <v>87</v>
      </c>
      <c r="D461" t="s">
        <v>78</v>
      </c>
      <c r="E461">
        <v>2020</v>
      </c>
      <c r="F461" t="s">
        <v>506</v>
      </c>
      <c r="G461" t="s">
        <v>309</v>
      </c>
      <c r="H461">
        <v>1696.17</v>
      </c>
      <c r="I461" t="s">
        <v>517</v>
      </c>
      <c r="J461" t="s">
        <v>347</v>
      </c>
      <c r="K461" t="s">
        <v>387</v>
      </c>
    </row>
    <row r="462" spans="1:11" x14ac:dyDescent="0.35">
      <c r="A462" t="s">
        <v>326</v>
      </c>
      <c r="B462" t="s">
        <v>304</v>
      </c>
      <c r="C462" t="s">
        <v>87</v>
      </c>
      <c r="D462" t="s">
        <v>78</v>
      </c>
      <c r="E462">
        <v>2020</v>
      </c>
      <c r="F462" t="s">
        <v>506</v>
      </c>
      <c r="G462" t="s">
        <v>309</v>
      </c>
      <c r="H462">
        <v>1201.47</v>
      </c>
      <c r="I462" t="s">
        <v>517</v>
      </c>
      <c r="J462" t="s">
        <v>14</v>
      </c>
      <c r="K462" t="s">
        <v>387</v>
      </c>
    </row>
    <row r="463" spans="1:11" x14ac:dyDescent="0.35">
      <c r="A463" t="s">
        <v>326</v>
      </c>
      <c r="B463" t="s">
        <v>304</v>
      </c>
      <c r="C463" t="s">
        <v>87</v>
      </c>
      <c r="D463" t="s">
        <v>78</v>
      </c>
      <c r="E463">
        <v>2020</v>
      </c>
      <c r="F463" t="s">
        <v>506</v>
      </c>
      <c r="G463" t="s">
        <v>309</v>
      </c>
      <c r="H463">
        <v>301.58</v>
      </c>
      <c r="I463" t="s">
        <v>517</v>
      </c>
      <c r="J463" t="s">
        <v>347</v>
      </c>
      <c r="K463" t="s">
        <v>387</v>
      </c>
    </row>
    <row r="464" spans="1:11" x14ac:dyDescent="0.35">
      <c r="A464" t="s">
        <v>326</v>
      </c>
      <c r="B464" t="s">
        <v>304</v>
      </c>
      <c r="C464" t="s">
        <v>87</v>
      </c>
      <c r="D464" t="s">
        <v>78</v>
      </c>
      <c r="E464">
        <v>2020</v>
      </c>
      <c r="F464" t="s">
        <v>506</v>
      </c>
      <c r="G464" t="s">
        <v>309</v>
      </c>
      <c r="H464">
        <v>3557.51</v>
      </c>
      <c r="I464" t="s">
        <v>517</v>
      </c>
      <c r="J464" t="s">
        <v>14</v>
      </c>
      <c r="K464" t="s">
        <v>387</v>
      </c>
    </row>
    <row r="465" spans="1:11" x14ac:dyDescent="0.35">
      <c r="A465" t="s">
        <v>326</v>
      </c>
      <c r="B465" t="s">
        <v>304</v>
      </c>
      <c r="C465" t="s">
        <v>87</v>
      </c>
      <c r="D465" t="s">
        <v>78</v>
      </c>
      <c r="E465">
        <v>2020</v>
      </c>
      <c r="F465" t="s">
        <v>506</v>
      </c>
      <c r="G465" t="s">
        <v>309</v>
      </c>
      <c r="H465">
        <v>892.98</v>
      </c>
      <c r="I465" t="s">
        <v>517</v>
      </c>
      <c r="J465" t="s">
        <v>347</v>
      </c>
      <c r="K465" t="s">
        <v>387</v>
      </c>
    </row>
    <row r="466" spans="1:11" x14ac:dyDescent="0.35">
      <c r="A466" t="s">
        <v>326</v>
      </c>
      <c r="B466" t="s">
        <v>304</v>
      </c>
      <c r="C466" t="s">
        <v>87</v>
      </c>
      <c r="D466" t="s">
        <v>78</v>
      </c>
      <c r="E466">
        <v>2020</v>
      </c>
      <c r="F466" t="s">
        <v>506</v>
      </c>
      <c r="G466" t="s">
        <v>309</v>
      </c>
      <c r="H466">
        <v>228208.82</v>
      </c>
      <c r="I466" t="s">
        <v>517</v>
      </c>
      <c r="J466" t="s">
        <v>14</v>
      </c>
      <c r="K466" t="s">
        <v>387</v>
      </c>
    </row>
    <row r="467" spans="1:11" x14ac:dyDescent="0.35">
      <c r="A467" t="s">
        <v>326</v>
      </c>
      <c r="B467" t="s">
        <v>304</v>
      </c>
      <c r="C467" t="s">
        <v>87</v>
      </c>
      <c r="D467" t="s">
        <v>78</v>
      </c>
      <c r="E467">
        <v>2020</v>
      </c>
      <c r="F467" t="s">
        <v>506</v>
      </c>
      <c r="G467" t="s">
        <v>309</v>
      </c>
      <c r="H467">
        <v>57283.33</v>
      </c>
      <c r="I467" t="s">
        <v>517</v>
      </c>
      <c r="J467" t="s">
        <v>347</v>
      </c>
      <c r="K467" t="s">
        <v>387</v>
      </c>
    </row>
    <row r="468" spans="1:11" x14ac:dyDescent="0.35">
      <c r="A468" t="s">
        <v>326</v>
      </c>
      <c r="B468" t="s">
        <v>304</v>
      </c>
      <c r="C468" t="s">
        <v>87</v>
      </c>
      <c r="D468" t="s">
        <v>78</v>
      </c>
      <c r="E468">
        <v>2020</v>
      </c>
      <c r="F468" t="s">
        <v>506</v>
      </c>
      <c r="G468" t="s">
        <v>309</v>
      </c>
      <c r="H468">
        <v>19551.77</v>
      </c>
      <c r="I468" t="s">
        <v>517</v>
      </c>
      <c r="J468" t="s">
        <v>14</v>
      </c>
      <c r="K468" t="s">
        <v>387</v>
      </c>
    </row>
    <row r="469" spans="1:11" x14ac:dyDescent="0.35">
      <c r="A469" t="s">
        <v>326</v>
      </c>
      <c r="B469" t="s">
        <v>304</v>
      </c>
      <c r="C469" t="s">
        <v>87</v>
      </c>
      <c r="D469" t="s">
        <v>78</v>
      </c>
      <c r="E469">
        <v>2020</v>
      </c>
      <c r="F469" t="s">
        <v>506</v>
      </c>
      <c r="G469" t="s">
        <v>309</v>
      </c>
      <c r="H469">
        <v>4907.75</v>
      </c>
      <c r="I469" t="s">
        <v>517</v>
      </c>
      <c r="J469" t="s">
        <v>347</v>
      </c>
      <c r="K469" t="s">
        <v>387</v>
      </c>
    </row>
    <row r="470" spans="1:11" x14ac:dyDescent="0.35">
      <c r="A470" t="s">
        <v>326</v>
      </c>
      <c r="B470" t="s">
        <v>304</v>
      </c>
      <c r="C470" t="s">
        <v>87</v>
      </c>
      <c r="D470" t="s">
        <v>78</v>
      </c>
      <c r="E470">
        <v>2020</v>
      </c>
      <c r="F470" t="s">
        <v>500</v>
      </c>
      <c r="G470" t="s">
        <v>311</v>
      </c>
      <c r="H470">
        <v>60945.68</v>
      </c>
      <c r="I470" t="s">
        <v>517</v>
      </c>
      <c r="J470" t="s">
        <v>14</v>
      </c>
      <c r="K470" t="s">
        <v>387</v>
      </c>
    </row>
    <row r="471" spans="1:11" x14ac:dyDescent="0.35">
      <c r="A471" t="s">
        <v>326</v>
      </c>
      <c r="B471" t="s">
        <v>304</v>
      </c>
      <c r="C471" t="s">
        <v>87</v>
      </c>
      <c r="D471" t="s">
        <v>78</v>
      </c>
      <c r="E471">
        <v>2020</v>
      </c>
      <c r="F471" t="s">
        <v>500</v>
      </c>
      <c r="G471" t="s">
        <v>311</v>
      </c>
      <c r="H471">
        <v>52191.59</v>
      </c>
      <c r="I471" t="s">
        <v>517</v>
      </c>
      <c r="J471" t="s">
        <v>347</v>
      </c>
      <c r="K471" t="s">
        <v>387</v>
      </c>
    </row>
    <row r="472" spans="1:11" x14ac:dyDescent="0.35">
      <c r="A472" t="s">
        <v>326</v>
      </c>
      <c r="B472" t="s">
        <v>304</v>
      </c>
      <c r="C472" t="s">
        <v>87</v>
      </c>
      <c r="D472" t="s">
        <v>78</v>
      </c>
      <c r="E472">
        <v>2020</v>
      </c>
      <c r="F472" t="s">
        <v>500</v>
      </c>
      <c r="G472" t="s">
        <v>311</v>
      </c>
      <c r="H472">
        <v>1055.94</v>
      </c>
      <c r="I472" t="s">
        <v>517</v>
      </c>
      <c r="J472" t="s">
        <v>14</v>
      </c>
      <c r="K472" t="s">
        <v>387</v>
      </c>
    </row>
    <row r="473" spans="1:11" x14ac:dyDescent="0.35">
      <c r="A473" t="s">
        <v>326</v>
      </c>
      <c r="B473" t="s">
        <v>304</v>
      </c>
      <c r="C473" t="s">
        <v>87</v>
      </c>
      <c r="D473" t="s">
        <v>78</v>
      </c>
      <c r="E473">
        <v>2020</v>
      </c>
      <c r="F473" t="s">
        <v>500</v>
      </c>
      <c r="G473" t="s">
        <v>311</v>
      </c>
      <c r="H473">
        <v>904.26</v>
      </c>
      <c r="I473" t="s">
        <v>517</v>
      </c>
      <c r="J473" t="s">
        <v>347</v>
      </c>
      <c r="K473" t="s">
        <v>387</v>
      </c>
    </row>
    <row r="474" spans="1:11" x14ac:dyDescent="0.35">
      <c r="A474" t="s">
        <v>326</v>
      </c>
      <c r="B474" t="s">
        <v>304</v>
      </c>
      <c r="C474" t="s">
        <v>87</v>
      </c>
      <c r="D474" t="s">
        <v>78</v>
      </c>
      <c r="E474">
        <v>2020</v>
      </c>
      <c r="F474" t="s">
        <v>500</v>
      </c>
      <c r="G474" t="s">
        <v>311</v>
      </c>
      <c r="H474">
        <v>187.75</v>
      </c>
      <c r="I474" t="s">
        <v>517</v>
      </c>
      <c r="J474" t="s">
        <v>14</v>
      </c>
      <c r="K474" t="s">
        <v>387</v>
      </c>
    </row>
    <row r="475" spans="1:11" x14ac:dyDescent="0.35">
      <c r="A475" t="s">
        <v>326</v>
      </c>
      <c r="B475" t="s">
        <v>304</v>
      </c>
      <c r="C475" t="s">
        <v>87</v>
      </c>
      <c r="D475" t="s">
        <v>78</v>
      </c>
      <c r="E475">
        <v>2020</v>
      </c>
      <c r="F475" t="s">
        <v>500</v>
      </c>
      <c r="G475" t="s">
        <v>311</v>
      </c>
      <c r="H475">
        <v>160.78</v>
      </c>
      <c r="I475" t="s">
        <v>517</v>
      </c>
      <c r="J475" t="s">
        <v>347</v>
      </c>
      <c r="K475" t="s">
        <v>387</v>
      </c>
    </row>
    <row r="476" spans="1:11" x14ac:dyDescent="0.35">
      <c r="A476" t="s">
        <v>326</v>
      </c>
      <c r="B476" t="s">
        <v>304</v>
      </c>
      <c r="C476" t="s">
        <v>87</v>
      </c>
      <c r="D476" t="s">
        <v>78</v>
      </c>
      <c r="E476">
        <v>2020</v>
      </c>
      <c r="F476" t="s">
        <v>500</v>
      </c>
      <c r="G476" t="s">
        <v>311</v>
      </c>
      <c r="H476">
        <v>555.91</v>
      </c>
      <c r="I476" t="s">
        <v>517</v>
      </c>
      <c r="J476" t="s">
        <v>14</v>
      </c>
      <c r="K476" t="s">
        <v>387</v>
      </c>
    </row>
    <row r="477" spans="1:11" x14ac:dyDescent="0.35">
      <c r="A477" t="s">
        <v>326</v>
      </c>
      <c r="B477" t="s">
        <v>304</v>
      </c>
      <c r="C477" t="s">
        <v>87</v>
      </c>
      <c r="D477" t="s">
        <v>78</v>
      </c>
      <c r="E477">
        <v>2020</v>
      </c>
      <c r="F477" t="s">
        <v>500</v>
      </c>
      <c r="G477" t="s">
        <v>311</v>
      </c>
      <c r="H477">
        <v>476.06</v>
      </c>
      <c r="I477" t="s">
        <v>517</v>
      </c>
      <c r="J477" t="s">
        <v>347</v>
      </c>
      <c r="K477" t="s">
        <v>387</v>
      </c>
    </row>
    <row r="478" spans="1:11" x14ac:dyDescent="0.35">
      <c r="A478" t="s">
        <v>326</v>
      </c>
      <c r="B478" t="s">
        <v>304</v>
      </c>
      <c r="C478" t="s">
        <v>87</v>
      </c>
      <c r="D478" t="s">
        <v>78</v>
      </c>
      <c r="E478">
        <v>2020</v>
      </c>
      <c r="F478" t="s">
        <v>500</v>
      </c>
      <c r="G478" t="s">
        <v>311</v>
      </c>
      <c r="H478">
        <v>35661.07</v>
      </c>
      <c r="I478" t="s">
        <v>517</v>
      </c>
      <c r="J478" t="s">
        <v>14</v>
      </c>
      <c r="K478" t="s">
        <v>387</v>
      </c>
    </row>
    <row r="479" spans="1:11" x14ac:dyDescent="0.35">
      <c r="A479" t="s">
        <v>326</v>
      </c>
      <c r="B479" t="s">
        <v>304</v>
      </c>
      <c r="C479" t="s">
        <v>87</v>
      </c>
      <c r="D479" t="s">
        <v>78</v>
      </c>
      <c r="E479">
        <v>2020</v>
      </c>
      <c r="F479" t="s">
        <v>500</v>
      </c>
      <c r="G479" t="s">
        <v>311</v>
      </c>
      <c r="H479">
        <v>30538.79</v>
      </c>
      <c r="I479" t="s">
        <v>517</v>
      </c>
      <c r="J479" t="s">
        <v>347</v>
      </c>
      <c r="K479" t="s">
        <v>387</v>
      </c>
    </row>
    <row r="480" spans="1:11" x14ac:dyDescent="0.35">
      <c r="A480" t="s">
        <v>326</v>
      </c>
      <c r="B480" t="s">
        <v>304</v>
      </c>
      <c r="C480" t="s">
        <v>87</v>
      </c>
      <c r="D480" t="s">
        <v>78</v>
      </c>
      <c r="E480">
        <v>2020</v>
      </c>
      <c r="F480" t="s">
        <v>500</v>
      </c>
      <c r="G480" t="s">
        <v>311</v>
      </c>
      <c r="H480">
        <v>3055.25</v>
      </c>
      <c r="I480" t="s">
        <v>517</v>
      </c>
      <c r="J480" t="s">
        <v>14</v>
      </c>
      <c r="K480" t="s">
        <v>387</v>
      </c>
    </row>
    <row r="481" spans="1:11" x14ac:dyDescent="0.35">
      <c r="A481" t="s">
        <v>326</v>
      </c>
      <c r="B481" t="s">
        <v>304</v>
      </c>
      <c r="C481" t="s">
        <v>87</v>
      </c>
      <c r="D481" t="s">
        <v>78</v>
      </c>
      <c r="E481">
        <v>2020</v>
      </c>
      <c r="F481" t="s">
        <v>500</v>
      </c>
      <c r="G481" t="s">
        <v>311</v>
      </c>
      <c r="H481">
        <v>2616.41</v>
      </c>
      <c r="I481" t="s">
        <v>517</v>
      </c>
      <c r="J481" t="s">
        <v>347</v>
      </c>
      <c r="K481" t="s">
        <v>387</v>
      </c>
    </row>
    <row r="482" spans="1:11" x14ac:dyDescent="0.35">
      <c r="A482" t="s">
        <v>326</v>
      </c>
      <c r="B482" t="s">
        <v>304</v>
      </c>
      <c r="C482" t="s">
        <v>87</v>
      </c>
      <c r="D482" t="s">
        <v>78</v>
      </c>
      <c r="E482">
        <v>2020</v>
      </c>
      <c r="F482" t="s">
        <v>71</v>
      </c>
      <c r="G482" t="s">
        <v>310</v>
      </c>
      <c r="H482">
        <v>103864.19</v>
      </c>
      <c r="I482" t="s">
        <v>517</v>
      </c>
      <c r="J482" t="s">
        <v>347</v>
      </c>
      <c r="K482" t="s">
        <v>387</v>
      </c>
    </row>
    <row r="483" spans="1:11" x14ac:dyDescent="0.35">
      <c r="A483" t="s">
        <v>326</v>
      </c>
      <c r="B483" t="s">
        <v>304</v>
      </c>
      <c r="C483" t="s">
        <v>87</v>
      </c>
      <c r="D483" t="s">
        <v>78</v>
      </c>
      <c r="E483">
        <v>2020</v>
      </c>
      <c r="F483" t="s">
        <v>71</v>
      </c>
      <c r="G483" t="s">
        <v>310</v>
      </c>
      <c r="H483">
        <v>1449.23</v>
      </c>
      <c r="I483" t="s">
        <v>517</v>
      </c>
      <c r="J483" t="s">
        <v>347</v>
      </c>
      <c r="K483" t="s">
        <v>387</v>
      </c>
    </row>
    <row r="484" spans="1:11" x14ac:dyDescent="0.35">
      <c r="A484" t="s">
        <v>326</v>
      </c>
      <c r="B484" t="s">
        <v>304</v>
      </c>
      <c r="C484" t="s">
        <v>87</v>
      </c>
      <c r="D484" t="s">
        <v>78</v>
      </c>
      <c r="E484">
        <v>2020</v>
      </c>
      <c r="F484" t="s">
        <v>71</v>
      </c>
      <c r="G484" t="s">
        <v>310</v>
      </c>
      <c r="H484">
        <v>257.67</v>
      </c>
      <c r="I484" t="s">
        <v>517</v>
      </c>
      <c r="J484" t="s">
        <v>347</v>
      </c>
      <c r="K484" t="s">
        <v>387</v>
      </c>
    </row>
    <row r="485" spans="1:11" x14ac:dyDescent="0.35">
      <c r="A485" t="s">
        <v>326</v>
      </c>
      <c r="B485" t="s">
        <v>304</v>
      </c>
      <c r="C485" t="s">
        <v>87</v>
      </c>
      <c r="D485" t="s">
        <v>78</v>
      </c>
      <c r="E485">
        <v>2020</v>
      </c>
      <c r="F485" t="s">
        <v>71</v>
      </c>
      <c r="G485" t="s">
        <v>310</v>
      </c>
      <c r="H485">
        <v>762.97</v>
      </c>
      <c r="I485" t="s">
        <v>517</v>
      </c>
      <c r="J485" t="s">
        <v>347</v>
      </c>
      <c r="K485" t="s">
        <v>387</v>
      </c>
    </row>
    <row r="486" spans="1:11" x14ac:dyDescent="0.35">
      <c r="A486" t="s">
        <v>326</v>
      </c>
      <c r="B486" t="s">
        <v>304</v>
      </c>
      <c r="C486" t="s">
        <v>87</v>
      </c>
      <c r="D486" t="s">
        <v>78</v>
      </c>
      <c r="E486">
        <v>2020</v>
      </c>
      <c r="F486" t="s">
        <v>71</v>
      </c>
      <c r="G486" t="s">
        <v>310</v>
      </c>
      <c r="H486">
        <v>48943.360000000001</v>
      </c>
      <c r="I486" t="s">
        <v>517</v>
      </c>
      <c r="J486" t="s">
        <v>347</v>
      </c>
      <c r="K486" t="s">
        <v>387</v>
      </c>
    </row>
    <row r="487" spans="1:11" x14ac:dyDescent="0.35">
      <c r="A487" t="s">
        <v>326</v>
      </c>
      <c r="B487" t="s">
        <v>304</v>
      </c>
      <c r="C487" t="s">
        <v>87</v>
      </c>
      <c r="D487" t="s">
        <v>78</v>
      </c>
      <c r="E487">
        <v>2020</v>
      </c>
      <c r="F487" t="s">
        <v>71</v>
      </c>
      <c r="G487" t="s">
        <v>310</v>
      </c>
      <c r="H487">
        <v>4193.22</v>
      </c>
      <c r="I487" t="s">
        <v>517</v>
      </c>
      <c r="J487" t="s">
        <v>347</v>
      </c>
      <c r="K487" t="s">
        <v>387</v>
      </c>
    </row>
    <row r="488" spans="1:11" x14ac:dyDescent="0.35">
      <c r="A488" t="s">
        <v>326</v>
      </c>
      <c r="B488" t="s">
        <v>304</v>
      </c>
      <c r="C488" t="s">
        <v>87</v>
      </c>
      <c r="D488" t="s">
        <v>78</v>
      </c>
      <c r="E488">
        <v>2020</v>
      </c>
      <c r="F488" t="s">
        <v>148</v>
      </c>
      <c r="G488" t="s">
        <v>308</v>
      </c>
      <c r="H488">
        <v>1040.98</v>
      </c>
      <c r="I488" t="s">
        <v>517</v>
      </c>
      <c r="J488" t="s">
        <v>14</v>
      </c>
      <c r="K488" t="s">
        <v>387</v>
      </c>
    </row>
    <row r="489" spans="1:11" x14ac:dyDescent="0.35">
      <c r="A489" t="s">
        <v>326</v>
      </c>
      <c r="B489" t="s">
        <v>304</v>
      </c>
      <c r="C489" t="s">
        <v>87</v>
      </c>
      <c r="D489" t="s">
        <v>78</v>
      </c>
      <c r="E489">
        <v>2020</v>
      </c>
      <c r="F489" t="s">
        <v>148</v>
      </c>
      <c r="G489" t="s">
        <v>308</v>
      </c>
      <c r="H489">
        <v>42632.55</v>
      </c>
      <c r="I489" t="s">
        <v>517</v>
      </c>
      <c r="J489" t="s">
        <v>347</v>
      </c>
      <c r="K489" t="s">
        <v>387</v>
      </c>
    </row>
    <row r="490" spans="1:11" x14ac:dyDescent="0.35">
      <c r="A490" t="s">
        <v>326</v>
      </c>
      <c r="B490" t="s">
        <v>304</v>
      </c>
      <c r="C490" t="s">
        <v>87</v>
      </c>
      <c r="D490" t="s">
        <v>78</v>
      </c>
      <c r="E490">
        <v>2020</v>
      </c>
      <c r="F490" t="s">
        <v>148</v>
      </c>
      <c r="G490" t="s">
        <v>308</v>
      </c>
      <c r="H490">
        <v>18.03</v>
      </c>
      <c r="I490" t="s">
        <v>517</v>
      </c>
      <c r="J490" t="s">
        <v>14</v>
      </c>
      <c r="K490" t="s">
        <v>387</v>
      </c>
    </row>
    <row r="491" spans="1:11" x14ac:dyDescent="0.35">
      <c r="A491" t="s">
        <v>326</v>
      </c>
      <c r="B491" t="s">
        <v>304</v>
      </c>
      <c r="C491" t="s">
        <v>87</v>
      </c>
      <c r="D491" t="s">
        <v>78</v>
      </c>
      <c r="E491">
        <v>2020</v>
      </c>
      <c r="F491" t="s">
        <v>148</v>
      </c>
      <c r="G491" t="s">
        <v>308</v>
      </c>
      <c r="H491">
        <v>738.64</v>
      </c>
      <c r="I491" t="s">
        <v>517</v>
      </c>
      <c r="J491" t="s">
        <v>347</v>
      </c>
      <c r="K491" t="s">
        <v>387</v>
      </c>
    </row>
    <row r="492" spans="1:11" x14ac:dyDescent="0.35">
      <c r="A492" t="s">
        <v>326</v>
      </c>
      <c r="B492" t="s">
        <v>304</v>
      </c>
      <c r="C492" t="s">
        <v>87</v>
      </c>
      <c r="D492" t="s">
        <v>78</v>
      </c>
      <c r="E492">
        <v>2020</v>
      </c>
      <c r="F492" t="s">
        <v>148</v>
      </c>
      <c r="G492" t="s">
        <v>308</v>
      </c>
      <c r="H492">
        <v>3.21</v>
      </c>
      <c r="I492" t="s">
        <v>517</v>
      </c>
      <c r="J492" t="s">
        <v>14</v>
      </c>
      <c r="K492" t="s">
        <v>387</v>
      </c>
    </row>
    <row r="493" spans="1:11" x14ac:dyDescent="0.35">
      <c r="A493" t="s">
        <v>326</v>
      </c>
      <c r="B493" t="s">
        <v>304</v>
      </c>
      <c r="C493" t="s">
        <v>87</v>
      </c>
      <c r="D493" t="s">
        <v>78</v>
      </c>
      <c r="E493">
        <v>2020</v>
      </c>
      <c r="F493" t="s">
        <v>148</v>
      </c>
      <c r="G493" t="s">
        <v>308</v>
      </c>
      <c r="H493">
        <v>131.33000000000001</v>
      </c>
      <c r="I493" t="s">
        <v>517</v>
      </c>
      <c r="J493" t="s">
        <v>347</v>
      </c>
      <c r="K493" t="s">
        <v>387</v>
      </c>
    </row>
    <row r="494" spans="1:11" x14ac:dyDescent="0.35">
      <c r="A494" t="s">
        <v>326</v>
      </c>
      <c r="B494" t="s">
        <v>304</v>
      </c>
      <c r="C494" t="s">
        <v>87</v>
      </c>
      <c r="D494" t="s">
        <v>78</v>
      </c>
      <c r="E494">
        <v>2020</v>
      </c>
      <c r="F494" t="s">
        <v>148</v>
      </c>
      <c r="G494" t="s">
        <v>308</v>
      </c>
      <c r="H494">
        <v>9.49</v>
      </c>
      <c r="I494" t="s">
        <v>517</v>
      </c>
      <c r="J494" t="s">
        <v>14</v>
      </c>
      <c r="K494" t="s">
        <v>387</v>
      </c>
    </row>
    <row r="495" spans="1:11" x14ac:dyDescent="0.35">
      <c r="A495" t="s">
        <v>326</v>
      </c>
      <c r="B495" t="s">
        <v>304</v>
      </c>
      <c r="C495" t="s">
        <v>87</v>
      </c>
      <c r="D495" t="s">
        <v>78</v>
      </c>
      <c r="E495">
        <v>2020</v>
      </c>
      <c r="F495" t="s">
        <v>148</v>
      </c>
      <c r="G495" t="s">
        <v>308</v>
      </c>
      <c r="H495">
        <v>388.88</v>
      </c>
      <c r="I495" t="s">
        <v>517</v>
      </c>
      <c r="J495" t="s">
        <v>347</v>
      </c>
      <c r="K495" t="s">
        <v>387</v>
      </c>
    </row>
    <row r="496" spans="1:11" x14ac:dyDescent="0.35">
      <c r="A496" t="s">
        <v>326</v>
      </c>
      <c r="B496" t="s">
        <v>304</v>
      </c>
      <c r="C496" t="s">
        <v>87</v>
      </c>
      <c r="D496" t="s">
        <v>78</v>
      </c>
      <c r="E496">
        <v>2020</v>
      </c>
      <c r="F496" t="s">
        <v>148</v>
      </c>
      <c r="G496" t="s">
        <v>308</v>
      </c>
      <c r="H496">
        <v>609.1</v>
      </c>
      <c r="I496" t="s">
        <v>517</v>
      </c>
      <c r="J496" t="s">
        <v>14</v>
      </c>
      <c r="K496" t="s">
        <v>387</v>
      </c>
    </row>
    <row r="497" spans="1:11" x14ac:dyDescent="0.35">
      <c r="A497" t="s">
        <v>326</v>
      </c>
      <c r="B497" t="s">
        <v>304</v>
      </c>
      <c r="C497" t="s">
        <v>87</v>
      </c>
      <c r="D497" t="s">
        <v>78</v>
      </c>
      <c r="E497">
        <v>2020</v>
      </c>
      <c r="F497" t="s">
        <v>148</v>
      </c>
      <c r="G497" t="s">
        <v>308</v>
      </c>
      <c r="H497">
        <v>24945.52</v>
      </c>
      <c r="I497" t="s">
        <v>517</v>
      </c>
      <c r="J497" t="s">
        <v>347</v>
      </c>
      <c r="K497" t="s">
        <v>387</v>
      </c>
    </row>
    <row r="498" spans="1:11" x14ac:dyDescent="0.35">
      <c r="A498" t="s">
        <v>326</v>
      </c>
      <c r="B498" t="s">
        <v>304</v>
      </c>
      <c r="C498" t="s">
        <v>87</v>
      </c>
      <c r="D498" t="s">
        <v>78</v>
      </c>
      <c r="E498">
        <v>2020</v>
      </c>
      <c r="F498" t="s">
        <v>148</v>
      </c>
      <c r="G498" t="s">
        <v>308</v>
      </c>
      <c r="H498">
        <v>52.19</v>
      </c>
      <c r="I498" t="s">
        <v>517</v>
      </c>
      <c r="J498" t="s">
        <v>14</v>
      </c>
      <c r="K498" t="s">
        <v>387</v>
      </c>
    </row>
    <row r="499" spans="1:11" x14ac:dyDescent="0.35">
      <c r="A499" t="s">
        <v>326</v>
      </c>
      <c r="B499" t="s">
        <v>304</v>
      </c>
      <c r="C499" t="s">
        <v>87</v>
      </c>
      <c r="D499" t="s">
        <v>78</v>
      </c>
      <c r="E499">
        <v>2020</v>
      </c>
      <c r="F499" t="s">
        <v>148</v>
      </c>
      <c r="G499" t="s">
        <v>308</v>
      </c>
      <c r="H499">
        <v>2137.21</v>
      </c>
      <c r="I499" t="s">
        <v>517</v>
      </c>
      <c r="J499" t="s">
        <v>347</v>
      </c>
      <c r="K499" t="s">
        <v>387</v>
      </c>
    </row>
    <row r="500" spans="1:11" x14ac:dyDescent="0.35">
      <c r="A500" t="s">
        <v>326</v>
      </c>
      <c r="B500" t="s">
        <v>304</v>
      </c>
      <c r="C500" t="s">
        <v>87</v>
      </c>
      <c r="D500" t="s">
        <v>78</v>
      </c>
      <c r="E500">
        <v>2020</v>
      </c>
      <c r="F500" t="s">
        <v>156</v>
      </c>
      <c r="G500" t="s">
        <v>307</v>
      </c>
      <c r="H500">
        <v>1008.17</v>
      </c>
      <c r="I500" t="s">
        <v>517</v>
      </c>
      <c r="J500" t="s">
        <v>14</v>
      </c>
      <c r="K500" t="s">
        <v>387</v>
      </c>
    </row>
    <row r="501" spans="1:11" x14ac:dyDescent="0.35">
      <c r="A501" t="s">
        <v>326</v>
      </c>
      <c r="B501" t="s">
        <v>304</v>
      </c>
      <c r="C501" t="s">
        <v>87</v>
      </c>
      <c r="D501" t="s">
        <v>78</v>
      </c>
      <c r="E501">
        <v>2020</v>
      </c>
      <c r="F501" t="s">
        <v>156</v>
      </c>
      <c r="G501" t="s">
        <v>307</v>
      </c>
      <c r="H501">
        <v>14077.06</v>
      </c>
      <c r="I501" t="s">
        <v>517</v>
      </c>
      <c r="J501" t="s">
        <v>347</v>
      </c>
      <c r="K501" t="s">
        <v>387</v>
      </c>
    </row>
    <row r="502" spans="1:11" x14ac:dyDescent="0.35">
      <c r="A502" t="s">
        <v>326</v>
      </c>
      <c r="B502" t="s">
        <v>304</v>
      </c>
      <c r="C502" t="s">
        <v>87</v>
      </c>
      <c r="D502" t="s">
        <v>78</v>
      </c>
      <c r="E502">
        <v>2020</v>
      </c>
      <c r="F502" t="s">
        <v>156</v>
      </c>
      <c r="G502" t="s">
        <v>307</v>
      </c>
      <c r="H502">
        <v>17.47</v>
      </c>
      <c r="I502" t="s">
        <v>517</v>
      </c>
      <c r="J502" t="s">
        <v>14</v>
      </c>
      <c r="K502" t="s">
        <v>387</v>
      </c>
    </row>
    <row r="503" spans="1:11" x14ac:dyDescent="0.35">
      <c r="A503" t="s">
        <v>326</v>
      </c>
      <c r="B503" t="s">
        <v>304</v>
      </c>
      <c r="C503" t="s">
        <v>87</v>
      </c>
      <c r="D503" t="s">
        <v>78</v>
      </c>
      <c r="E503">
        <v>2020</v>
      </c>
      <c r="F503" t="s">
        <v>156</v>
      </c>
      <c r="G503" t="s">
        <v>307</v>
      </c>
      <c r="H503">
        <v>243.91</v>
      </c>
      <c r="I503" t="s">
        <v>517</v>
      </c>
      <c r="J503" t="s">
        <v>347</v>
      </c>
      <c r="K503" t="s">
        <v>387</v>
      </c>
    </row>
    <row r="504" spans="1:11" x14ac:dyDescent="0.35">
      <c r="A504" t="s">
        <v>326</v>
      </c>
      <c r="B504" t="s">
        <v>304</v>
      </c>
      <c r="C504" t="s">
        <v>87</v>
      </c>
      <c r="D504" t="s">
        <v>78</v>
      </c>
      <c r="E504">
        <v>2020</v>
      </c>
      <c r="F504" t="s">
        <v>156</v>
      </c>
      <c r="G504" t="s">
        <v>307</v>
      </c>
      <c r="H504">
        <v>3.11</v>
      </c>
      <c r="I504" t="s">
        <v>517</v>
      </c>
      <c r="J504" t="s">
        <v>14</v>
      </c>
      <c r="K504" t="s">
        <v>387</v>
      </c>
    </row>
    <row r="505" spans="1:11" x14ac:dyDescent="0.35">
      <c r="A505" t="s">
        <v>326</v>
      </c>
      <c r="B505" t="s">
        <v>304</v>
      </c>
      <c r="C505" t="s">
        <v>87</v>
      </c>
      <c r="D505" t="s">
        <v>78</v>
      </c>
      <c r="E505">
        <v>2020</v>
      </c>
      <c r="F505" t="s">
        <v>156</v>
      </c>
      <c r="G505" t="s">
        <v>307</v>
      </c>
      <c r="H505">
        <v>43.36</v>
      </c>
      <c r="I505" t="s">
        <v>517</v>
      </c>
      <c r="J505" t="s">
        <v>347</v>
      </c>
      <c r="K505" t="s">
        <v>387</v>
      </c>
    </row>
    <row r="506" spans="1:11" x14ac:dyDescent="0.35">
      <c r="A506" t="s">
        <v>326</v>
      </c>
      <c r="B506" t="s">
        <v>304</v>
      </c>
      <c r="C506" t="s">
        <v>87</v>
      </c>
      <c r="D506" t="s">
        <v>78</v>
      </c>
      <c r="E506">
        <v>2020</v>
      </c>
      <c r="F506" t="s">
        <v>156</v>
      </c>
      <c r="G506" t="s">
        <v>307</v>
      </c>
      <c r="H506">
        <v>9.19</v>
      </c>
      <c r="I506" t="s">
        <v>517</v>
      </c>
      <c r="J506" t="s">
        <v>14</v>
      </c>
      <c r="K506" t="s">
        <v>387</v>
      </c>
    </row>
    <row r="507" spans="1:11" x14ac:dyDescent="0.35">
      <c r="A507" t="s">
        <v>326</v>
      </c>
      <c r="B507" t="s">
        <v>304</v>
      </c>
      <c r="C507" t="s">
        <v>87</v>
      </c>
      <c r="D507" t="s">
        <v>78</v>
      </c>
      <c r="E507">
        <v>2020</v>
      </c>
      <c r="F507" t="s">
        <v>156</v>
      </c>
      <c r="G507" t="s">
        <v>307</v>
      </c>
      <c r="H507">
        <v>128.41</v>
      </c>
      <c r="I507" t="s">
        <v>517</v>
      </c>
      <c r="J507" t="s">
        <v>347</v>
      </c>
      <c r="K507" t="s">
        <v>387</v>
      </c>
    </row>
    <row r="508" spans="1:11" x14ac:dyDescent="0.35">
      <c r="A508" t="s">
        <v>326</v>
      </c>
      <c r="B508" t="s">
        <v>304</v>
      </c>
      <c r="C508" t="s">
        <v>87</v>
      </c>
      <c r="D508" t="s">
        <v>78</v>
      </c>
      <c r="E508">
        <v>2020</v>
      </c>
      <c r="F508" t="s">
        <v>156</v>
      </c>
      <c r="G508" t="s">
        <v>307</v>
      </c>
      <c r="H508">
        <v>589.91</v>
      </c>
      <c r="I508" t="s">
        <v>517</v>
      </c>
      <c r="J508" t="s">
        <v>14</v>
      </c>
      <c r="K508" t="s">
        <v>387</v>
      </c>
    </row>
    <row r="509" spans="1:11" x14ac:dyDescent="0.35">
      <c r="A509" t="s">
        <v>326</v>
      </c>
      <c r="B509" t="s">
        <v>304</v>
      </c>
      <c r="C509" t="s">
        <v>87</v>
      </c>
      <c r="D509" t="s">
        <v>78</v>
      </c>
      <c r="E509">
        <v>2020</v>
      </c>
      <c r="F509" t="s">
        <v>156</v>
      </c>
      <c r="G509" t="s">
        <v>307</v>
      </c>
      <c r="H509">
        <v>8236.9</v>
      </c>
      <c r="I509" t="s">
        <v>517</v>
      </c>
      <c r="J509" t="s">
        <v>347</v>
      </c>
      <c r="K509" t="s">
        <v>387</v>
      </c>
    </row>
    <row r="510" spans="1:11" x14ac:dyDescent="0.35">
      <c r="A510" t="s">
        <v>326</v>
      </c>
      <c r="B510" t="s">
        <v>304</v>
      </c>
      <c r="C510" t="s">
        <v>87</v>
      </c>
      <c r="D510" t="s">
        <v>78</v>
      </c>
      <c r="E510">
        <v>2020</v>
      </c>
      <c r="F510" t="s">
        <v>156</v>
      </c>
      <c r="G510" t="s">
        <v>307</v>
      </c>
      <c r="H510">
        <v>50.54</v>
      </c>
      <c r="I510" t="s">
        <v>517</v>
      </c>
      <c r="J510" t="s">
        <v>14</v>
      </c>
      <c r="K510" t="s">
        <v>387</v>
      </c>
    </row>
    <row r="511" spans="1:11" x14ac:dyDescent="0.35">
      <c r="A511" t="s">
        <v>326</v>
      </c>
      <c r="B511" t="s">
        <v>304</v>
      </c>
      <c r="C511" t="s">
        <v>87</v>
      </c>
      <c r="D511" t="s">
        <v>78</v>
      </c>
      <c r="E511">
        <v>2020</v>
      </c>
      <c r="F511" t="s">
        <v>156</v>
      </c>
      <c r="G511" t="s">
        <v>307</v>
      </c>
      <c r="H511">
        <v>705.7</v>
      </c>
      <c r="I511" t="s">
        <v>517</v>
      </c>
      <c r="J511" t="s">
        <v>347</v>
      </c>
      <c r="K511" t="s">
        <v>387</v>
      </c>
    </row>
    <row r="512" spans="1:11" x14ac:dyDescent="0.35">
      <c r="A512" t="s">
        <v>326</v>
      </c>
      <c r="B512" t="s">
        <v>304</v>
      </c>
      <c r="C512" t="s">
        <v>87</v>
      </c>
      <c r="D512" t="s">
        <v>78</v>
      </c>
      <c r="E512">
        <v>2020</v>
      </c>
      <c r="F512" t="s">
        <v>502</v>
      </c>
      <c r="G512" t="s">
        <v>68</v>
      </c>
      <c r="H512">
        <v>31103.73</v>
      </c>
      <c r="I512" t="s">
        <v>517</v>
      </c>
      <c r="J512" t="s">
        <v>347</v>
      </c>
      <c r="K512" t="s">
        <v>387</v>
      </c>
    </row>
    <row r="513" spans="1:11" x14ac:dyDescent="0.35">
      <c r="A513" t="s">
        <v>326</v>
      </c>
      <c r="B513" t="s">
        <v>304</v>
      </c>
      <c r="C513" t="s">
        <v>87</v>
      </c>
      <c r="D513" t="s">
        <v>78</v>
      </c>
      <c r="E513">
        <v>2020</v>
      </c>
      <c r="F513" t="s">
        <v>502</v>
      </c>
      <c r="G513" t="s">
        <v>68</v>
      </c>
      <c r="H513">
        <v>435.17</v>
      </c>
      <c r="I513" t="s">
        <v>517</v>
      </c>
      <c r="J513" t="s">
        <v>347</v>
      </c>
      <c r="K513" t="s">
        <v>387</v>
      </c>
    </row>
    <row r="514" spans="1:11" x14ac:dyDescent="0.35">
      <c r="A514" t="s">
        <v>326</v>
      </c>
      <c r="B514" t="s">
        <v>304</v>
      </c>
      <c r="C514" t="s">
        <v>87</v>
      </c>
      <c r="D514" t="s">
        <v>78</v>
      </c>
      <c r="E514">
        <v>2020</v>
      </c>
      <c r="F514" t="s">
        <v>502</v>
      </c>
      <c r="G514" t="s">
        <v>68</v>
      </c>
      <c r="H514">
        <v>81.430000000000007</v>
      </c>
      <c r="I514" t="s">
        <v>517</v>
      </c>
      <c r="J514" t="s">
        <v>347</v>
      </c>
      <c r="K514" t="s">
        <v>387</v>
      </c>
    </row>
    <row r="515" spans="1:11" x14ac:dyDescent="0.35">
      <c r="A515" t="s">
        <v>326</v>
      </c>
      <c r="B515" t="s">
        <v>304</v>
      </c>
      <c r="C515" t="s">
        <v>87</v>
      </c>
      <c r="D515" t="s">
        <v>78</v>
      </c>
      <c r="E515">
        <v>2020</v>
      </c>
      <c r="F515" t="s">
        <v>502</v>
      </c>
      <c r="G515" t="s">
        <v>68</v>
      </c>
      <c r="H515">
        <v>222.99</v>
      </c>
      <c r="I515" t="s">
        <v>517</v>
      </c>
      <c r="J515" t="s">
        <v>347</v>
      </c>
      <c r="K515" t="s">
        <v>387</v>
      </c>
    </row>
    <row r="516" spans="1:11" x14ac:dyDescent="0.35">
      <c r="A516" t="s">
        <v>326</v>
      </c>
      <c r="B516" t="s">
        <v>304</v>
      </c>
      <c r="C516" t="s">
        <v>87</v>
      </c>
      <c r="D516" t="s">
        <v>78</v>
      </c>
      <c r="E516">
        <v>2020</v>
      </c>
      <c r="F516" t="s">
        <v>502</v>
      </c>
      <c r="G516" t="s">
        <v>68</v>
      </c>
      <c r="H516">
        <v>14618.65</v>
      </c>
      <c r="I516" t="s">
        <v>517</v>
      </c>
      <c r="J516" t="s">
        <v>347</v>
      </c>
      <c r="K516" t="s">
        <v>387</v>
      </c>
    </row>
    <row r="517" spans="1:11" x14ac:dyDescent="0.35">
      <c r="A517" t="s">
        <v>326</v>
      </c>
      <c r="B517" t="s">
        <v>304</v>
      </c>
      <c r="C517" t="s">
        <v>87</v>
      </c>
      <c r="D517" t="s">
        <v>78</v>
      </c>
      <c r="E517">
        <v>2020</v>
      </c>
      <c r="F517" t="s">
        <v>502</v>
      </c>
      <c r="G517" t="s">
        <v>68</v>
      </c>
      <c r="H517">
        <v>1197.8</v>
      </c>
      <c r="I517" t="s">
        <v>517</v>
      </c>
      <c r="J517" t="s">
        <v>347</v>
      </c>
      <c r="K517" t="s">
        <v>387</v>
      </c>
    </row>
    <row r="518" spans="1:11" hidden="1" x14ac:dyDescent="0.35">
      <c r="A518" t="s">
        <v>349</v>
      </c>
      <c r="B518" t="s">
        <v>84</v>
      </c>
      <c r="C518" t="s">
        <v>85</v>
      </c>
      <c r="D518" t="s">
        <v>78</v>
      </c>
      <c r="E518">
        <v>2020</v>
      </c>
      <c r="F518" t="s">
        <v>500</v>
      </c>
      <c r="G518" t="s">
        <v>311</v>
      </c>
      <c r="H518">
        <v>4148.21</v>
      </c>
      <c r="I518" t="s">
        <v>501</v>
      </c>
      <c r="J518" t="s">
        <v>347</v>
      </c>
      <c r="K518" t="s">
        <v>388</v>
      </c>
    </row>
    <row r="519" spans="1:11" hidden="1" x14ac:dyDescent="0.35">
      <c r="A519" t="s">
        <v>349</v>
      </c>
      <c r="B519" t="s">
        <v>84</v>
      </c>
      <c r="C519" t="s">
        <v>85</v>
      </c>
      <c r="D519" t="s">
        <v>78</v>
      </c>
      <c r="E519">
        <v>2020</v>
      </c>
      <c r="F519" t="s">
        <v>500</v>
      </c>
      <c r="G519" t="s">
        <v>311</v>
      </c>
      <c r="H519">
        <v>2119.0500000000002</v>
      </c>
      <c r="I519" t="s">
        <v>501</v>
      </c>
      <c r="J519" t="s">
        <v>347</v>
      </c>
      <c r="K519" t="s">
        <v>388</v>
      </c>
    </row>
    <row r="520" spans="1:11" hidden="1" x14ac:dyDescent="0.35">
      <c r="A520" t="s">
        <v>349</v>
      </c>
      <c r="B520" t="s">
        <v>84</v>
      </c>
      <c r="C520" t="s">
        <v>85</v>
      </c>
      <c r="D520" t="s">
        <v>78</v>
      </c>
      <c r="E520">
        <v>2020</v>
      </c>
      <c r="F520" t="s">
        <v>500</v>
      </c>
      <c r="G520" t="s">
        <v>311</v>
      </c>
      <c r="H520">
        <v>1724.86</v>
      </c>
      <c r="I520" t="s">
        <v>501</v>
      </c>
      <c r="J520" t="s">
        <v>347</v>
      </c>
      <c r="K520" t="s">
        <v>388</v>
      </c>
    </row>
    <row r="521" spans="1:11" hidden="1" x14ac:dyDescent="0.35">
      <c r="A521" t="s">
        <v>349</v>
      </c>
      <c r="B521" t="s">
        <v>84</v>
      </c>
      <c r="C521" t="s">
        <v>85</v>
      </c>
      <c r="D521" t="s">
        <v>78</v>
      </c>
      <c r="E521">
        <v>2020</v>
      </c>
      <c r="F521" t="s">
        <v>71</v>
      </c>
      <c r="G521" t="s">
        <v>310</v>
      </c>
      <c r="H521">
        <v>302.69</v>
      </c>
      <c r="I521" t="s">
        <v>501</v>
      </c>
      <c r="J521" t="s">
        <v>347</v>
      </c>
      <c r="K521" t="s">
        <v>388</v>
      </c>
    </row>
    <row r="522" spans="1:11" hidden="1" x14ac:dyDescent="0.35">
      <c r="A522" t="s">
        <v>349</v>
      </c>
      <c r="B522" t="s">
        <v>84</v>
      </c>
      <c r="C522" t="s">
        <v>85</v>
      </c>
      <c r="D522" t="s">
        <v>78</v>
      </c>
      <c r="E522">
        <v>2020</v>
      </c>
      <c r="F522" t="s">
        <v>71</v>
      </c>
      <c r="G522" t="s">
        <v>310</v>
      </c>
      <c r="H522">
        <v>171.26</v>
      </c>
      <c r="I522" t="s">
        <v>501</v>
      </c>
      <c r="J522" t="s">
        <v>347</v>
      </c>
      <c r="K522" t="s">
        <v>388</v>
      </c>
    </row>
    <row r="523" spans="1:11" hidden="1" x14ac:dyDescent="0.35">
      <c r="A523" t="s">
        <v>349</v>
      </c>
      <c r="B523" t="s">
        <v>84</v>
      </c>
      <c r="C523" t="s">
        <v>85</v>
      </c>
      <c r="D523" t="s">
        <v>78</v>
      </c>
      <c r="E523">
        <v>2020</v>
      </c>
      <c r="F523" t="s">
        <v>71</v>
      </c>
      <c r="G523" t="s">
        <v>310</v>
      </c>
      <c r="H523">
        <v>139.41</v>
      </c>
      <c r="I523" t="s">
        <v>501</v>
      </c>
      <c r="J523" t="s">
        <v>347</v>
      </c>
      <c r="K523" t="s">
        <v>388</v>
      </c>
    </row>
    <row r="524" spans="1:11" hidden="1" x14ac:dyDescent="0.35">
      <c r="A524" t="s">
        <v>349</v>
      </c>
      <c r="B524" t="s">
        <v>84</v>
      </c>
      <c r="C524" t="s">
        <v>85</v>
      </c>
      <c r="D524" t="s">
        <v>78</v>
      </c>
      <c r="E524">
        <v>2020</v>
      </c>
      <c r="F524" t="s">
        <v>506</v>
      </c>
      <c r="G524" t="s">
        <v>309</v>
      </c>
      <c r="H524">
        <v>1772.39</v>
      </c>
      <c r="I524" t="s">
        <v>501</v>
      </c>
      <c r="J524" t="s">
        <v>347</v>
      </c>
      <c r="K524" t="s">
        <v>388</v>
      </c>
    </row>
    <row r="525" spans="1:11" hidden="1" x14ac:dyDescent="0.35">
      <c r="A525" t="s">
        <v>349</v>
      </c>
      <c r="B525" t="s">
        <v>84</v>
      </c>
      <c r="C525" t="s">
        <v>85</v>
      </c>
      <c r="D525" t="s">
        <v>78</v>
      </c>
      <c r="E525">
        <v>2020</v>
      </c>
      <c r="F525" t="s">
        <v>506</v>
      </c>
      <c r="G525" t="s">
        <v>309</v>
      </c>
      <c r="H525">
        <v>905.39</v>
      </c>
      <c r="I525" t="s">
        <v>501</v>
      </c>
      <c r="J525" t="s">
        <v>347</v>
      </c>
      <c r="K525" t="s">
        <v>388</v>
      </c>
    </row>
    <row r="526" spans="1:11" hidden="1" x14ac:dyDescent="0.35">
      <c r="A526" t="s">
        <v>349</v>
      </c>
      <c r="B526" t="s">
        <v>84</v>
      </c>
      <c r="C526" t="s">
        <v>85</v>
      </c>
      <c r="D526" t="s">
        <v>78</v>
      </c>
      <c r="E526">
        <v>2020</v>
      </c>
      <c r="F526" t="s">
        <v>506</v>
      </c>
      <c r="G526" t="s">
        <v>309</v>
      </c>
      <c r="H526">
        <v>736.97</v>
      </c>
      <c r="I526" t="s">
        <v>501</v>
      </c>
      <c r="J526" t="s">
        <v>347</v>
      </c>
      <c r="K526" t="s">
        <v>388</v>
      </c>
    </row>
    <row r="527" spans="1:11" hidden="1" x14ac:dyDescent="0.35">
      <c r="A527" t="s">
        <v>349</v>
      </c>
      <c r="B527" t="s">
        <v>84</v>
      </c>
      <c r="C527" t="s">
        <v>85</v>
      </c>
      <c r="D527" t="s">
        <v>78</v>
      </c>
      <c r="E527">
        <v>2020</v>
      </c>
      <c r="F527" t="s">
        <v>156</v>
      </c>
      <c r="G527" t="s">
        <v>307</v>
      </c>
      <c r="H527">
        <v>-24.55</v>
      </c>
      <c r="I527" t="s">
        <v>501</v>
      </c>
      <c r="J527" t="s">
        <v>347</v>
      </c>
      <c r="K527" t="s">
        <v>388</v>
      </c>
    </row>
    <row r="528" spans="1:11" hidden="1" x14ac:dyDescent="0.35">
      <c r="A528" t="s">
        <v>349</v>
      </c>
      <c r="B528" t="s">
        <v>84</v>
      </c>
      <c r="C528" t="s">
        <v>85</v>
      </c>
      <c r="D528" t="s">
        <v>78</v>
      </c>
      <c r="E528">
        <v>2020</v>
      </c>
      <c r="F528" t="s">
        <v>156</v>
      </c>
      <c r="G528" t="s">
        <v>307</v>
      </c>
      <c r="H528">
        <v>-13.89</v>
      </c>
      <c r="I528" t="s">
        <v>501</v>
      </c>
      <c r="J528" t="s">
        <v>347</v>
      </c>
      <c r="K528" t="s">
        <v>388</v>
      </c>
    </row>
    <row r="529" spans="1:11" hidden="1" x14ac:dyDescent="0.35">
      <c r="A529" t="s">
        <v>349</v>
      </c>
      <c r="B529" t="s">
        <v>84</v>
      </c>
      <c r="C529" t="s">
        <v>85</v>
      </c>
      <c r="D529" t="s">
        <v>78</v>
      </c>
      <c r="E529">
        <v>2020</v>
      </c>
      <c r="F529" t="s">
        <v>156</v>
      </c>
      <c r="G529" t="s">
        <v>307</v>
      </c>
      <c r="H529">
        <v>-13.95</v>
      </c>
      <c r="I529" t="s">
        <v>501</v>
      </c>
      <c r="J529" t="s">
        <v>347</v>
      </c>
      <c r="K529" t="s">
        <v>388</v>
      </c>
    </row>
    <row r="530" spans="1:11" hidden="1" x14ac:dyDescent="0.35">
      <c r="A530" t="s">
        <v>349</v>
      </c>
      <c r="B530" t="s">
        <v>84</v>
      </c>
      <c r="C530" t="s">
        <v>351</v>
      </c>
      <c r="D530" t="s">
        <v>78</v>
      </c>
      <c r="E530">
        <v>2020</v>
      </c>
      <c r="F530" t="s">
        <v>500</v>
      </c>
      <c r="G530" t="s">
        <v>311</v>
      </c>
      <c r="H530">
        <v>6888.68</v>
      </c>
      <c r="I530" t="s">
        <v>501</v>
      </c>
      <c r="J530" t="s">
        <v>14</v>
      </c>
      <c r="K530" t="s">
        <v>403</v>
      </c>
    </row>
    <row r="531" spans="1:11" hidden="1" x14ac:dyDescent="0.35">
      <c r="A531" t="s">
        <v>349</v>
      </c>
      <c r="B531" t="s">
        <v>84</v>
      </c>
      <c r="C531" t="s">
        <v>351</v>
      </c>
      <c r="D531" t="s">
        <v>78</v>
      </c>
      <c r="E531">
        <v>2020</v>
      </c>
      <c r="F531" t="s">
        <v>500</v>
      </c>
      <c r="G531" t="s">
        <v>311</v>
      </c>
      <c r="H531">
        <v>8695.08</v>
      </c>
      <c r="I531" t="s">
        <v>501</v>
      </c>
      <c r="J531" t="s">
        <v>347</v>
      </c>
      <c r="K531" t="s">
        <v>403</v>
      </c>
    </row>
    <row r="532" spans="1:11" hidden="1" x14ac:dyDescent="0.35">
      <c r="A532" t="s">
        <v>349</v>
      </c>
      <c r="B532" t="s">
        <v>84</v>
      </c>
      <c r="C532" t="s">
        <v>351</v>
      </c>
      <c r="D532" t="s">
        <v>78</v>
      </c>
      <c r="E532">
        <v>2020</v>
      </c>
      <c r="F532" t="s">
        <v>156</v>
      </c>
      <c r="G532" t="s">
        <v>307</v>
      </c>
      <c r="H532">
        <v>7.4</v>
      </c>
      <c r="I532" t="s">
        <v>501</v>
      </c>
      <c r="J532" t="s">
        <v>14</v>
      </c>
      <c r="K532" t="s">
        <v>403</v>
      </c>
    </row>
    <row r="533" spans="1:11" hidden="1" x14ac:dyDescent="0.35">
      <c r="A533" t="s">
        <v>349</v>
      </c>
      <c r="B533" t="s">
        <v>84</v>
      </c>
      <c r="C533" t="s">
        <v>351</v>
      </c>
      <c r="D533" t="s">
        <v>78</v>
      </c>
      <c r="E533">
        <v>2020</v>
      </c>
      <c r="F533" t="s">
        <v>156</v>
      </c>
      <c r="G533" t="s">
        <v>307</v>
      </c>
      <c r="H533">
        <v>38.21</v>
      </c>
      <c r="I533" t="s">
        <v>501</v>
      </c>
      <c r="J533" t="s">
        <v>347</v>
      </c>
      <c r="K533" t="s">
        <v>403</v>
      </c>
    </row>
    <row r="534" spans="1:11" hidden="1" x14ac:dyDescent="0.35">
      <c r="A534" t="s">
        <v>349</v>
      </c>
      <c r="B534" t="s">
        <v>84</v>
      </c>
      <c r="C534" t="s">
        <v>329</v>
      </c>
      <c r="D534" t="s">
        <v>78</v>
      </c>
      <c r="E534">
        <v>2020</v>
      </c>
      <c r="F534" t="s">
        <v>500</v>
      </c>
      <c r="G534" t="s">
        <v>311</v>
      </c>
      <c r="H534">
        <v>14290.38</v>
      </c>
      <c r="I534" t="s">
        <v>501</v>
      </c>
      <c r="J534" t="s">
        <v>14</v>
      </c>
      <c r="K534" t="s">
        <v>390</v>
      </c>
    </row>
    <row r="535" spans="1:11" hidden="1" x14ac:dyDescent="0.35">
      <c r="A535" t="s">
        <v>349</v>
      </c>
      <c r="B535" t="s">
        <v>84</v>
      </c>
      <c r="C535" t="s">
        <v>329</v>
      </c>
      <c r="D535" t="s">
        <v>78</v>
      </c>
      <c r="E535">
        <v>2020</v>
      </c>
      <c r="F535" t="s">
        <v>500</v>
      </c>
      <c r="G535" t="s">
        <v>311</v>
      </c>
      <c r="H535">
        <v>3735.97</v>
      </c>
      <c r="I535" t="s">
        <v>501</v>
      </c>
      <c r="J535" t="s">
        <v>347</v>
      </c>
      <c r="K535" t="s">
        <v>390</v>
      </c>
    </row>
    <row r="536" spans="1:11" hidden="1" x14ac:dyDescent="0.35">
      <c r="A536" t="s">
        <v>349</v>
      </c>
      <c r="B536" t="s">
        <v>84</v>
      </c>
      <c r="C536" t="s">
        <v>329</v>
      </c>
      <c r="D536" t="s">
        <v>78</v>
      </c>
      <c r="E536">
        <v>2020</v>
      </c>
      <c r="F536" t="s">
        <v>500</v>
      </c>
      <c r="G536" t="s">
        <v>311</v>
      </c>
      <c r="H536">
        <v>11590.86</v>
      </c>
      <c r="I536" t="s">
        <v>501</v>
      </c>
      <c r="J536" t="s">
        <v>14</v>
      </c>
      <c r="K536" t="s">
        <v>390</v>
      </c>
    </row>
    <row r="537" spans="1:11" hidden="1" x14ac:dyDescent="0.35">
      <c r="A537" t="s">
        <v>349</v>
      </c>
      <c r="B537" t="s">
        <v>84</v>
      </c>
      <c r="C537" t="s">
        <v>329</v>
      </c>
      <c r="D537" t="s">
        <v>78</v>
      </c>
      <c r="E537">
        <v>2020</v>
      </c>
      <c r="F537" t="s">
        <v>500</v>
      </c>
      <c r="G537" t="s">
        <v>311</v>
      </c>
      <c r="H537">
        <v>3030.23</v>
      </c>
      <c r="I537" t="s">
        <v>501</v>
      </c>
      <c r="J537" t="s">
        <v>347</v>
      </c>
      <c r="K537" t="s">
        <v>390</v>
      </c>
    </row>
    <row r="538" spans="1:11" hidden="1" x14ac:dyDescent="0.35">
      <c r="A538" t="s">
        <v>349</v>
      </c>
      <c r="B538" t="s">
        <v>84</v>
      </c>
      <c r="C538" t="s">
        <v>329</v>
      </c>
      <c r="D538" t="s">
        <v>78</v>
      </c>
      <c r="E538">
        <v>2020</v>
      </c>
      <c r="F538" t="s">
        <v>500</v>
      </c>
      <c r="G538" t="s">
        <v>311</v>
      </c>
      <c r="H538">
        <v>1434.93</v>
      </c>
      <c r="I538" t="s">
        <v>501</v>
      </c>
      <c r="J538" t="s">
        <v>14</v>
      </c>
      <c r="K538" t="s">
        <v>390</v>
      </c>
    </row>
    <row r="539" spans="1:11" hidden="1" x14ac:dyDescent="0.35">
      <c r="A539" t="s">
        <v>349</v>
      </c>
      <c r="B539" t="s">
        <v>84</v>
      </c>
      <c r="C539" t="s">
        <v>329</v>
      </c>
      <c r="D539" t="s">
        <v>78</v>
      </c>
      <c r="E539">
        <v>2020</v>
      </c>
      <c r="F539" t="s">
        <v>500</v>
      </c>
      <c r="G539" t="s">
        <v>311</v>
      </c>
      <c r="H539">
        <v>375.14</v>
      </c>
      <c r="I539" t="s">
        <v>501</v>
      </c>
      <c r="J539" t="s">
        <v>347</v>
      </c>
      <c r="K539" t="s">
        <v>390</v>
      </c>
    </row>
    <row r="540" spans="1:11" hidden="1" x14ac:dyDescent="0.35">
      <c r="A540" t="s">
        <v>349</v>
      </c>
      <c r="B540" t="s">
        <v>84</v>
      </c>
      <c r="C540" t="s">
        <v>329</v>
      </c>
      <c r="D540" t="s">
        <v>78</v>
      </c>
      <c r="E540">
        <v>2020</v>
      </c>
      <c r="F540" t="s">
        <v>500</v>
      </c>
      <c r="G540" t="s">
        <v>311</v>
      </c>
      <c r="H540">
        <v>1510.28</v>
      </c>
      <c r="I540" t="s">
        <v>501</v>
      </c>
      <c r="J540" t="s">
        <v>14</v>
      </c>
      <c r="K540" t="s">
        <v>390</v>
      </c>
    </row>
    <row r="541" spans="1:11" hidden="1" x14ac:dyDescent="0.35">
      <c r="A541" t="s">
        <v>349</v>
      </c>
      <c r="B541" t="s">
        <v>84</v>
      </c>
      <c r="C541" t="s">
        <v>329</v>
      </c>
      <c r="D541" t="s">
        <v>78</v>
      </c>
      <c r="E541">
        <v>2020</v>
      </c>
      <c r="F541" t="s">
        <v>500</v>
      </c>
      <c r="G541" t="s">
        <v>311</v>
      </c>
      <c r="H541">
        <v>394.83</v>
      </c>
      <c r="I541" t="s">
        <v>501</v>
      </c>
      <c r="J541" t="s">
        <v>347</v>
      </c>
      <c r="K541" t="s">
        <v>390</v>
      </c>
    </row>
    <row r="542" spans="1:11" hidden="1" x14ac:dyDescent="0.35">
      <c r="A542" t="s">
        <v>349</v>
      </c>
      <c r="B542" t="s">
        <v>84</v>
      </c>
      <c r="C542" t="s">
        <v>329</v>
      </c>
      <c r="D542" t="s">
        <v>78</v>
      </c>
      <c r="E542">
        <v>2020</v>
      </c>
      <c r="F542" t="s">
        <v>500</v>
      </c>
      <c r="G542" t="s">
        <v>311</v>
      </c>
      <c r="H542">
        <v>16708.14</v>
      </c>
      <c r="I542" t="s">
        <v>501</v>
      </c>
      <c r="J542" t="s">
        <v>14</v>
      </c>
      <c r="K542" t="s">
        <v>390</v>
      </c>
    </row>
    <row r="543" spans="1:11" hidden="1" x14ac:dyDescent="0.35">
      <c r="A543" t="s">
        <v>349</v>
      </c>
      <c r="B543" t="s">
        <v>84</v>
      </c>
      <c r="C543" t="s">
        <v>329</v>
      </c>
      <c r="D543" t="s">
        <v>78</v>
      </c>
      <c r="E543">
        <v>2020</v>
      </c>
      <c r="F543" t="s">
        <v>500</v>
      </c>
      <c r="G543" t="s">
        <v>311</v>
      </c>
      <c r="H543">
        <v>4368.0600000000004</v>
      </c>
      <c r="I543" t="s">
        <v>501</v>
      </c>
      <c r="J543" t="s">
        <v>347</v>
      </c>
      <c r="K543" t="s">
        <v>390</v>
      </c>
    </row>
    <row r="544" spans="1:11" hidden="1" x14ac:dyDescent="0.35">
      <c r="A544" t="s">
        <v>349</v>
      </c>
      <c r="B544" t="s">
        <v>84</v>
      </c>
      <c r="C544" t="s">
        <v>329</v>
      </c>
      <c r="D544" t="s">
        <v>78</v>
      </c>
      <c r="E544">
        <v>2020</v>
      </c>
      <c r="F544" t="s">
        <v>500</v>
      </c>
      <c r="G544" t="s">
        <v>311</v>
      </c>
      <c r="H544">
        <v>1408.73</v>
      </c>
      <c r="I544" t="s">
        <v>501</v>
      </c>
      <c r="J544" t="s">
        <v>14</v>
      </c>
      <c r="K544" t="s">
        <v>390</v>
      </c>
    </row>
    <row r="545" spans="1:11" hidden="1" x14ac:dyDescent="0.35">
      <c r="A545" t="s">
        <v>349</v>
      </c>
      <c r="B545" t="s">
        <v>84</v>
      </c>
      <c r="C545" t="s">
        <v>329</v>
      </c>
      <c r="D545" t="s">
        <v>78</v>
      </c>
      <c r="E545">
        <v>2020</v>
      </c>
      <c r="F545" t="s">
        <v>500</v>
      </c>
      <c r="G545" t="s">
        <v>311</v>
      </c>
      <c r="H545">
        <v>368.29</v>
      </c>
      <c r="I545" t="s">
        <v>501</v>
      </c>
      <c r="J545" t="s">
        <v>347</v>
      </c>
      <c r="K545" t="s">
        <v>390</v>
      </c>
    </row>
    <row r="546" spans="1:11" hidden="1" x14ac:dyDescent="0.35">
      <c r="A546" t="s">
        <v>349</v>
      </c>
      <c r="B546" t="s">
        <v>84</v>
      </c>
      <c r="C546" t="s">
        <v>329</v>
      </c>
      <c r="D546" t="s">
        <v>78</v>
      </c>
      <c r="E546">
        <v>2020</v>
      </c>
      <c r="F546" t="s">
        <v>71</v>
      </c>
      <c r="G546" t="s">
        <v>310</v>
      </c>
      <c r="H546">
        <v>316.95</v>
      </c>
      <c r="I546" t="s">
        <v>501</v>
      </c>
      <c r="J546" t="s">
        <v>347</v>
      </c>
      <c r="K546" t="s">
        <v>390</v>
      </c>
    </row>
    <row r="547" spans="1:11" hidden="1" x14ac:dyDescent="0.35">
      <c r="A547" t="s">
        <v>349</v>
      </c>
      <c r="B547" t="s">
        <v>84</v>
      </c>
      <c r="C547" t="s">
        <v>329</v>
      </c>
      <c r="D547" t="s">
        <v>78</v>
      </c>
      <c r="E547">
        <v>2020</v>
      </c>
      <c r="F547" t="s">
        <v>71</v>
      </c>
      <c r="G547" t="s">
        <v>310</v>
      </c>
      <c r="H547">
        <v>257.07</v>
      </c>
      <c r="I547" t="s">
        <v>501</v>
      </c>
      <c r="J547" t="s">
        <v>347</v>
      </c>
      <c r="K547" t="s">
        <v>390</v>
      </c>
    </row>
    <row r="548" spans="1:11" hidden="1" x14ac:dyDescent="0.35">
      <c r="A548" t="s">
        <v>349</v>
      </c>
      <c r="B548" t="s">
        <v>84</v>
      </c>
      <c r="C548" t="s">
        <v>329</v>
      </c>
      <c r="D548" t="s">
        <v>78</v>
      </c>
      <c r="E548">
        <v>2020</v>
      </c>
      <c r="F548" t="s">
        <v>71</v>
      </c>
      <c r="G548" t="s">
        <v>310</v>
      </c>
      <c r="H548">
        <v>31.82</v>
      </c>
      <c r="I548" t="s">
        <v>501</v>
      </c>
      <c r="J548" t="s">
        <v>347</v>
      </c>
      <c r="K548" t="s">
        <v>390</v>
      </c>
    </row>
    <row r="549" spans="1:11" hidden="1" x14ac:dyDescent="0.35">
      <c r="A549" t="s">
        <v>349</v>
      </c>
      <c r="B549" t="s">
        <v>84</v>
      </c>
      <c r="C549" t="s">
        <v>329</v>
      </c>
      <c r="D549" t="s">
        <v>78</v>
      </c>
      <c r="E549">
        <v>2020</v>
      </c>
      <c r="F549" t="s">
        <v>71</v>
      </c>
      <c r="G549" t="s">
        <v>310</v>
      </c>
      <c r="H549">
        <v>33.49</v>
      </c>
      <c r="I549" t="s">
        <v>501</v>
      </c>
      <c r="J549" t="s">
        <v>347</v>
      </c>
      <c r="K549" t="s">
        <v>390</v>
      </c>
    </row>
    <row r="550" spans="1:11" hidden="1" x14ac:dyDescent="0.35">
      <c r="A550" t="s">
        <v>349</v>
      </c>
      <c r="B550" t="s">
        <v>84</v>
      </c>
      <c r="C550" t="s">
        <v>329</v>
      </c>
      <c r="D550" t="s">
        <v>78</v>
      </c>
      <c r="E550">
        <v>2020</v>
      </c>
      <c r="F550" t="s">
        <v>71</v>
      </c>
      <c r="G550" t="s">
        <v>310</v>
      </c>
      <c r="H550">
        <v>370.57</v>
      </c>
      <c r="I550" t="s">
        <v>501</v>
      </c>
      <c r="J550" t="s">
        <v>347</v>
      </c>
      <c r="K550" t="s">
        <v>390</v>
      </c>
    </row>
    <row r="551" spans="1:11" hidden="1" x14ac:dyDescent="0.35">
      <c r="A551" t="s">
        <v>349</v>
      </c>
      <c r="B551" t="s">
        <v>84</v>
      </c>
      <c r="C551" t="s">
        <v>329</v>
      </c>
      <c r="D551" t="s">
        <v>78</v>
      </c>
      <c r="E551">
        <v>2020</v>
      </c>
      <c r="F551" t="s">
        <v>71</v>
      </c>
      <c r="G551" t="s">
        <v>310</v>
      </c>
      <c r="H551">
        <v>31.24</v>
      </c>
      <c r="I551" t="s">
        <v>501</v>
      </c>
      <c r="J551" t="s">
        <v>347</v>
      </c>
      <c r="K551" t="s">
        <v>390</v>
      </c>
    </row>
    <row r="552" spans="1:11" hidden="1" x14ac:dyDescent="0.35">
      <c r="A552" t="s">
        <v>349</v>
      </c>
      <c r="B552" t="s">
        <v>84</v>
      </c>
      <c r="C552" t="s">
        <v>329</v>
      </c>
      <c r="D552" t="s">
        <v>78</v>
      </c>
      <c r="E552">
        <v>2020</v>
      </c>
      <c r="F552" t="s">
        <v>506</v>
      </c>
      <c r="G552" t="s">
        <v>309</v>
      </c>
      <c r="H552">
        <v>1271.83</v>
      </c>
      <c r="I552" t="s">
        <v>501</v>
      </c>
      <c r="J552" t="s">
        <v>347</v>
      </c>
      <c r="K552" t="s">
        <v>390</v>
      </c>
    </row>
    <row r="553" spans="1:11" hidden="1" x14ac:dyDescent="0.35">
      <c r="A553" t="s">
        <v>349</v>
      </c>
      <c r="B553" t="s">
        <v>84</v>
      </c>
      <c r="C553" t="s">
        <v>329</v>
      </c>
      <c r="D553" t="s">
        <v>78</v>
      </c>
      <c r="E553">
        <v>2020</v>
      </c>
      <c r="F553" t="s">
        <v>506</v>
      </c>
      <c r="G553" t="s">
        <v>309</v>
      </c>
      <c r="H553">
        <v>1031.57</v>
      </c>
      <c r="I553" t="s">
        <v>501</v>
      </c>
      <c r="J553" t="s">
        <v>347</v>
      </c>
      <c r="K553" t="s">
        <v>390</v>
      </c>
    </row>
    <row r="554" spans="1:11" hidden="1" x14ac:dyDescent="0.35">
      <c r="A554" t="s">
        <v>349</v>
      </c>
      <c r="B554" t="s">
        <v>84</v>
      </c>
      <c r="C554" t="s">
        <v>329</v>
      </c>
      <c r="D554" t="s">
        <v>78</v>
      </c>
      <c r="E554">
        <v>2020</v>
      </c>
      <c r="F554" t="s">
        <v>506</v>
      </c>
      <c r="G554" t="s">
        <v>309</v>
      </c>
      <c r="H554">
        <v>127.71</v>
      </c>
      <c r="I554" t="s">
        <v>501</v>
      </c>
      <c r="J554" t="s">
        <v>347</v>
      </c>
      <c r="K554" t="s">
        <v>390</v>
      </c>
    </row>
    <row r="555" spans="1:11" hidden="1" x14ac:dyDescent="0.35">
      <c r="A555" t="s">
        <v>349</v>
      </c>
      <c r="B555" t="s">
        <v>84</v>
      </c>
      <c r="C555" t="s">
        <v>329</v>
      </c>
      <c r="D555" t="s">
        <v>78</v>
      </c>
      <c r="E555">
        <v>2020</v>
      </c>
      <c r="F555" t="s">
        <v>506</v>
      </c>
      <c r="G555" t="s">
        <v>309</v>
      </c>
      <c r="H555">
        <v>134.41999999999999</v>
      </c>
      <c r="I555" t="s">
        <v>501</v>
      </c>
      <c r="J555" t="s">
        <v>347</v>
      </c>
      <c r="K555" t="s">
        <v>390</v>
      </c>
    </row>
    <row r="556" spans="1:11" hidden="1" x14ac:dyDescent="0.35">
      <c r="A556" t="s">
        <v>349</v>
      </c>
      <c r="B556" t="s">
        <v>84</v>
      </c>
      <c r="C556" t="s">
        <v>329</v>
      </c>
      <c r="D556" t="s">
        <v>78</v>
      </c>
      <c r="E556">
        <v>2020</v>
      </c>
      <c r="F556" t="s">
        <v>506</v>
      </c>
      <c r="G556" t="s">
        <v>309</v>
      </c>
      <c r="H556">
        <v>1487</v>
      </c>
      <c r="I556" t="s">
        <v>501</v>
      </c>
      <c r="J556" t="s">
        <v>347</v>
      </c>
      <c r="K556" t="s">
        <v>390</v>
      </c>
    </row>
    <row r="557" spans="1:11" hidden="1" x14ac:dyDescent="0.35">
      <c r="A557" t="s">
        <v>349</v>
      </c>
      <c r="B557" t="s">
        <v>84</v>
      </c>
      <c r="C557" t="s">
        <v>329</v>
      </c>
      <c r="D557" t="s">
        <v>78</v>
      </c>
      <c r="E557">
        <v>2020</v>
      </c>
      <c r="F557" t="s">
        <v>506</v>
      </c>
      <c r="G557" t="s">
        <v>309</v>
      </c>
      <c r="H557">
        <v>125.38</v>
      </c>
      <c r="I557" t="s">
        <v>501</v>
      </c>
      <c r="J557" t="s">
        <v>347</v>
      </c>
      <c r="K557" t="s">
        <v>390</v>
      </c>
    </row>
    <row r="558" spans="1:11" hidden="1" x14ac:dyDescent="0.35">
      <c r="A558" t="s">
        <v>349</v>
      </c>
      <c r="B558" t="s">
        <v>84</v>
      </c>
      <c r="C558" t="s">
        <v>329</v>
      </c>
      <c r="D558" t="s">
        <v>78</v>
      </c>
      <c r="E558">
        <v>2020</v>
      </c>
      <c r="F558" t="s">
        <v>156</v>
      </c>
      <c r="G558" t="s">
        <v>307</v>
      </c>
      <c r="H558">
        <v>59.84</v>
      </c>
      <c r="I558" t="s">
        <v>501</v>
      </c>
      <c r="J558" t="s">
        <v>14</v>
      </c>
      <c r="K558" t="s">
        <v>390</v>
      </c>
    </row>
    <row r="559" spans="1:11" hidden="1" x14ac:dyDescent="0.35">
      <c r="A559" t="s">
        <v>349</v>
      </c>
      <c r="B559" t="s">
        <v>84</v>
      </c>
      <c r="C559" t="s">
        <v>329</v>
      </c>
      <c r="D559" t="s">
        <v>78</v>
      </c>
      <c r="E559">
        <v>2020</v>
      </c>
      <c r="F559" t="s">
        <v>156</v>
      </c>
      <c r="G559" t="s">
        <v>307</v>
      </c>
      <c r="H559">
        <v>22.4</v>
      </c>
      <c r="I559" t="s">
        <v>501</v>
      </c>
      <c r="J559" t="s">
        <v>347</v>
      </c>
      <c r="K559" t="s">
        <v>390</v>
      </c>
    </row>
    <row r="560" spans="1:11" hidden="1" x14ac:dyDescent="0.35">
      <c r="A560" t="s">
        <v>349</v>
      </c>
      <c r="B560" t="s">
        <v>84</v>
      </c>
      <c r="C560" t="s">
        <v>329</v>
      </c>
      <c r="D560" t="s">
        <v>78</v>
      </c>
      <c r="E560">
        <v>2020</v>
      </c>
      <c r="F560" t="s">
        <v>156</v>
      </c>
      <c r="G560" t="s">
        <v>307</v>
      </c>
      <c r="H560">
        <v>48.53</v>
      </c>
      <c r="I560" t="s">
        <v>501</v>
      </c>
      <c r="J560" t="s">
        <v>14</v>
      </c>
      <c r="K560" t="s">
        <v>390</v>
      </c>
    </row>
    <row r="561" spans="1:11" hidden="1" x14ac:dyDescent="0.35">
      <c r="A561" t="s">
        <v>349</v>
      </c>
      <c r="B561" t="s">
        <v>84</v>
      </c>
      <c r="C561" t="s">
        <v>329</v>
      </c>
      <c r="D561" t="s">
        <v>78</v>
      </c>
      <c r="E561">
        <v>2020</v>
      </c>
      <c r="F561" t="s">
        <v>156</v>
      </c>
      <c r="G561" t="s">
        <v>307</v>
      </c>
      <c r="H561">
        <v>18.170000000000002</v>
      </c>
      <c r="I561" t="s">
        <v>501</v>
      </c>
      <c r="J561" t="s">
        <v>347</v>
      </c>
      <c r="K561" t="s">
        <v>390</v>
      </c>
    </row>
    <row r="562" spans="1:11" hidden="1" x14ac:dyDescent="0.35">
      <c r="A562" t="s">
        <v>349</v>
      </c>
      <c r="B562" t="s">
        <v>84</v>
      </c>
      <c r="C562" t="s">
        <v>329</v>
      </c>
      <c r="D562" t="s">
        <v>78</v>
      </c>
      <c r="E562">
        <v>2020</v>
      </c>
      <c r="F562" t="s">
        <v>156</v>
      </c>
      <c r="G562" t="s">
        <v>307</v>
      </c>
      <c r="H562">
        <v>6.01</v>
      </c>
      <c r="I562" t="s">
        <v>501</v>
      </c>
      <c r="J562" t="s">
        <v>14</v>
      </c>
      <c r="K562" t="s">
        <v>390</v>
      </c>
    </row>
    <row r="563" spans="1:11" hidden="1" x14ac:dyDescent="0.35">
      <c r="A563" t="s">
        <v>349</v>
      </c>
      <c r="B563" t="s">
        <v>84</v>
      </c>
      <c r="C563" t="s">
        <v>329</v>
      </c>
      <c r="D563" t="s">
        <v>78</v>
      </c>
      <c r="E563">
        <v>2020</v>
      </c>
      <c r="F563" t="s">
        <v>156</v>
      </c>
      <c r="G563" t="s">
        <v>307</v>
      </c>
      <c r="H563">
        <v>2.25</v>
      </c>
      <c r="I563" t="s">
        <v>501</v>
      </c>
      <c r="J563" t="s">
        <v>347</v>
      </c>
      <c r="K563" t="s">
        <v>390</v>
      </c>
    </row>
    <row r="564" spans="1:11" hidden="1" x14ac:dyDescent="0.35">
      <c r="A564" t="s">
        <v>349</v>
      </c>
      <c r="B564" t="s">
        <v>84</v>
      </c>
      <c r="C564" t="s">
        <v>329</v>
      </c>
      <c r="D564" t="s">
        <v>78</v>
      </c>
      <c r="E564">
        <v>2020</v>
      </c>
      <c r="F564" t="s">
        <v>156</v>
      </c>
      <c r="G564" t="s">
        <v>307</v>
      </c>
      <c r="H564">
        <v>6.32</v>
      </c>
      <c r="I564" t="s">
        <v>501</v>
      </c>
      <c r="J564" t="s">
        <v>14</v>
      </c>
      <c r="K564" t="s">
        <v>390</v>
      </c>
    </row>
    <row r="565" spans="1:11" hidden="1" x14ac:dyDescent="0.35">
      <c r="A565" t="s">
        <v>349</v>
      </c>
      <c r="B565" t="s">
        <v>84</v>
      </c>
      <c r="C565" t="s">
        <v>329</v>
      </c>
      <c r="D565" t="s">
        <v>78</v>
      </c>
      <c r="E565">
        <v>2020</v>
      </c>
      <c r="F565" t="s">
        <v>156</v>
      </c>
      <c r="G565" t="s">
        <v>307</v>
      </c>
      <c r="H565">
        <v>2.36</v>
      </c>
      <c r="I565" t="s">
        <v>501</v>
      </c>
      <c r="J565" t="s">
        <v>347</v>
      </c>
      <c r="K565" t="s">
        <v>390</v>
      </c>
    </row>
    <row r="566" spans="1:11" hidden="1" x14ac:dyDescent="0.35">
      <c r="A566" t="s">
        <v>349</v>
      </c>
      <c r="B566" t="s">
        <v>84</v>
      </c>
      <c r="C566" t="s">
        <v>329</v>
      </c>
      <c r="D566" t="s">
        <v>78</v>
      </c>
      <c r="E566">
        <v>2020</v>
      </c>
      <c r="F566" t="s">
        <v>156</v>
      </c>
      <c r="G566" t="s">
        <v>307</v>
      </c>
      <c r="H566">
        <v>69.959999999999994</v>
      </c>
      <c r="I566" t="s">
        <v>501</v>
      </c>
      <c r="J566" t="s">
        <v>14</v>
      </c>
      <c r="K566" t="s">
        <v>390</v>
      </c>
    </row>
    <row r="567" spans="1:11" hidden="1" x14ac:dyDescent="0.35">
      <c r="A567" t="s">
        <v>349</v>
      </c>
      <c r="B567" t="s">
        <v>84</v>
      </c>
      <c r="C567" t="s">
        <v>329</v>
      </c>
      <c r="D567" t="s">
        <v>78</v>
      </c>
      <c r="E567">
        <v>2020</v>
      </c>
      <c r="F567" t="s">
        <v>156</v>
      </c>
      <c r="G567" t="s">
        <v>307</v>
      </c>
      <c r="H567">
        <v>26.2</v>
      </c>
      <c r="I567" t="s">
        <v>501</v>
      </c>
      <c r="J567" t="s">
        <v>347</v>
      </c>
      <c r="K567" t="s">
        <v>390</v>
      </c>
    </row>
    <row r="568" spans="1:11" hidden="1" x14ac:dyDescent="0.35">
      <c r="A568" t="s">
        <v>349</v>
      </c>
      <c r="B568" t="s">
        <v>84</v>
      </c>
      <c r="C568" t="s">
        <v>329</v>
      </c>
      <c r="D568" t="s">
        <v>78</v>
      </c>
      <c r="E568">
        <v>2020</v>
      </c>
      <c r="F568" t="s">
        <v>156</v>
      </c>
      <c r="G568" t="s">
        <v>307</v>
      </c>
      <c r="H568">
        <v>5.9</v>
      </c>
      <c r="I568" t="s">
        <v>501</v>
      </c>
      <c r="J568" t="s">
        <v>14</v>
      </c>
      <c r="K568" t="s">
        <v>390</v>
      </c>
    </row>
    <row r="569" spans="1:11" hidden="1" x14ac:dyDescent="0.35">
      <c r="A569" t="s">
        <v>349</v>
      </c>
      <c r="B569" t="s">
        <v>84</v>
      </c>
      <c r="C569" t="s">
        <v>329</v>
      </c>
      <c r="D569" t="s">
        <v>78</v>
      </c>
      <c r="E569">
        <v>2020</v>
      </c>
      <c r="F569" t="s">
        <v>156</v>
      </c>
      <c r="G569" t="s">
        <v>307</v>
      </c>
      <c r="H569">
        <v>2.21</v>
      </c>
      <c r="I569" t="s">
        <v>501</v>
      </c>
      <c r="J569" t="s">
        <v>347</v>
      </c>
      <c r="K569" t="s">
        <v>390</v>
      </c>
    </row>
    <row r="570" spans="1:11" hidden="1" x14ac:dyDescent="0.35">
      <c r="A570" t="s">
        <v>349</v>
      </c>
      <c r="B570" t="s">
        <v>84</v>
      </c>
      <c r="C570" t="s">
        <v>334</v>
      </c>
      <c r="D570" t="s">
        <v>78</v>
      </c>
      <c r="E570">
        <v>2020</v>
      </c>
      <c r="F570" t="s">
        <v>500</v>
      </c>
      <c r="G570" t="s">
        <v>311</v>
      </c>
      <c r="H570">
        <v>7713.43</v>
      </c>
      <c r="I570" t="s">
        <v>501</v>
      </c>
      <c r="J570" t="s">
        <v>14</v>
      </c>
      <c r="K570" t="s">
        <v>391</v>
      </c>
    </row>
    <row r="571" spans="1:11" hidden="1" x14ac:dyDescent="0.35">
      <c r="A571" t="s">
        <v>349</v>
      </c>
      <c r="B571" t="s">
        <v>84</v>
      </c>
      <c r="C571" t="s">
        <v>334</v>
      </c>
      <c r="D571" t="s">
        <v>78</v>
      </c>
      <c r="E571">
        <v>2020</v>
      </c>
      <c r="F571" t="s">
        <v>500</v>
      </c>
      <c r="G571" t="s">
        <v>311</v>
      </c>
      <c r="H571">
        <v>2909.62</v>
      </c>
      <c r="I571" t="s">
        <v>501</v>
      </c>
      <c r="J571" t="s">
        <v>347</v>
      </c>
      <c r="K571" t="s">
        <v>391</v>
      </c>
    </row>
    <row r="572" spans="1:11" hidden="1" x14ac:dyDescent="0.35">
      <c r="A572" t="s">
        <v>349</v>
      </c>
      <c r="B572" t="s">
        <v>84</v>
      </c>
      <c r="C572" t="s">
        <v>334</v>
      </c>
      <c r="D572" t="s">
        <v>78</v>
      </c>
      <c r="E572">
        <v>2020</v>
      </c>
      <c r="F572" t="s">
        <v>500</v>
      </c>
      <c r="G572" t="s">
        <v>311</v>
      </c>
      <c r="H572">
        <v>637.19000000000005</v>
      </c>
      <c r="I572" t="s">
        <v>501</v>
      </c>
      <c r="J572" t="s">
        <v>14</v>
      </c>
      <c r="K572" t="s">
        <v>391</v>
      </c>
    </row>
    <row r="573" spans="1:11" hidden="1" x14ac:dyDescent="0.35">
      <c r="A573" t="s">
        <v>349</v>
      </c>
      <c r="B573" t="s">
        <v>84</v>
      </c>
      <c r="C573" t="s">
        <v>334</v>
      </c>
      <c r="D573" t="s">
        <v>78</v>
      </c>
      <c r="E573">
        <v>2020</v>
      </c>
      <c r="F573" t="s">
        <v>500</v>
      </c>
      <c r="G573" t="s">
        <v>311</v>
      </c>
      <c r="H573">
        <v>240.36</v>
      </c>
      <c r="I573" t="s">
        <v>501</v>
      </c>
      <c r="J573" t="s">
        <v>347</v>
      </c>
      <c r="K573" t="s">
        <v>391</v>
      </c>
    </row>
    <row r="574" spans="1:11" hidden="1" x14ac:dyDescent="0.35">
      <c r="A574" t="s">
        <v>349</v>
      </c>
      <c r="B574" t="s">
        <v>84</v>
      </c>
      <c r="C574" t="s">
        <v>334</v>
      </c>
      <c r="D574" t="s">
        <v>78</v>
      </c>
      <c r="E574">
        <v>2020</v>
      </c>
      <c r="F574" t="s">
        <v>500</v>
      </c>
      <c r="G574" t="s">
        <v>311</v>
      </c>
      <c r="H574">
        <v>13481.75</v>
      </c>
      <c r="I574" t="s">
        <v>501</v>
      </c>
      <c r="J574" t="s">
        <v>14</v>
      </c>
      <c r="K574" t="s">
        <v>391</v>
      </c>
    </row>
    <row r="575" spans="1:11" hidden="1" x14ac:dyDescent="0.35">
      <c r="A575" t="s">
        <v>349</v>
      </c>
      <c r="B575" t="s">
        <v>84</v>
      </c>
      <c r="C575" t="s">
        <v>334</v>
      </c>
      <c r="D575" t="s">
        <v>78</v>
      </c>
      <c r="E575">
        <v>2020</v>
      </c>
      <c r="F575" t="s">
        <v>500</v>
      </c>
      <c r="G575" t="s">
        <v>311</v>
      </c>
      <c r="H575">
        <v>5085.5</v>
      </c>
      <c r="I575" t="s">
        <v>501</v>
      </c>
      <c r="J575" t="s">
        <v>347</v>
      </c>
      <c r="K575" t="s">
        <v>391</v>
      </c>
    </row>
    <row r="576" spans="1:11" hidden="1" x14ac:dyDescent="0.35">
      <c r="A576" t="s">
        <v>349</v>
      </c>
      <c r="B576" t="s">
        <v>84</v>
      </c>
      <c r="C576" t="s">
        <v>334</v>
      </c>
      <c r="D576" t="s">
        <v>78</v>
      </c>
      <c r="E576">
        <v>2020</v>
      </c>
      <c r="F576" t="s">
        <v>500</v>
      </c>
      <c r="G576" t="s">
        <v>311</v>
      </c>
      <c r="H576">
        <v>402.44</v>
      </c>
      <c r="I576" t="s">
        <v>501</v>
      </c>
      <c r="J576" t="s">
        <v>14</v>
      </c>
      <c r="K576" t="s">
        <v>391</v>
      </c>
    </row>
    <row r="577" spans="1:11" hidden="1" x14ac:dyDescent="0.35">
      <c r="A577" t="s">
        <v>349</v>
      </c>
      <c r="B577" t="s">
        <v>84</v>
      </c>
      <c r="C577" t="s">
        <v>334</v>
      </c>
      <c r="D577" t="s">
        <v>78</v>
      </c>
      <c r="E577">
        <v>2020</v>
      </c>
      <c r="F577" t="s">
        <v>500</v>
      </c>
      <c r="G577" t="s">
        <v>311</v>
      </c>
      <c r="H577">
        <v>151.80000000000001</v>
      </c>
      <c r="I577" t="s">
        <v>501</v>
      </c>
      <c r="J577" t="s">
        <v>347</v>
      </c>
      <c r="K577" t="s">
        <v>391</v>
      </c>
    </row>
    <row r="578" spans="1:11" hidden="1" x14ac:dyDescent="0.35">
      <c r="A578" t="s">
        <v>349</v>
      </c>
      <c r="B578" t="s">
        <v>84</v>
      </c>
      <c r="C578" t="s">
        <v>334</v>
      </c>
      <c r="D578" t="s">
        <v>78</v>
      </c>
      <c r="E578">
        <v>2020</v>
      </c>
      <c r="F578" t="s">
        <v>71</v>
      </c>
      <c r="G578" t="s">
        <v>310</v>
      </c>
      <c r="H578">
        <v>242.84</v>
      </c>
      <c r="I578" t="s">
        <v>501</v>
      </c>
      <c r="J578" t="s">
        <v>14</v>
      </c>
      <c r="K578" t="s">
        <v>391</v>
      </c>
    </row>
    <row r="579" spans="1:11" hidden="1" x14ac:dyDescent="0.35">
      <c r="A579" t="s">
        <v>349</v>
      </c>
      <c r="B579" t="s">
        <v>84</v>
      </c>
      <c r="C579" t="s">
        <v>334</v>
      </c>
      <c r="D579" t="s">
        <v>78</v>
      </c>
      <c r="E579">
        <v>2020</v>
      </c>
      <c r="F579" t="s">
        <v>71</v>
      </c>
      <c r="G579" t="s">
        <v>310</v>
      </c>
      <c r="H579">
        <v>8.9499999999999993</v>
      </c>
      <c r="I579" t="s">
        <v>501</v>
      </c>
      <c r="J579" t="s">
        <v>347</v>
      </c>
      <c r="K579" t="s">
        <v>391</v>
      </c>
    </row>
    <row r="580" spans="1:11" hidden="1" x14ac:dyDescent="0.35">
      <c r="A580" t="s">
        <v>349</v>
      </c>
      <c r="B580" t="s">
        <v>84</v>
      </c>
      <c r="C580" t="s">
        <v>334</v>
      </c>
      <c r="D580" t="s">
        <v>78</v>
      </c>
      <c r="E580">
        <v>2020</v>
      </c>
      <c r="F580" t="s">
        <v>71</v>
      </c>
      <c r="G580" t="s">
        <v>310</v>
      </c>
      <c r="H580">
        <v>20.059999999999999</v>
      </c>
      <c r="I580" t="s">
        <v>501</v>
      </c>
      <c r="J580" t="s">
        <v>14</v>
      </c>
      <c r="K580" t="s">
        <v>391</v>
      </c>
    </row>
    <row r="581" spans="1:11" hidden="1" x14ac:dyDescent="0.35">
      <c r="A581" t="s">
        <v>349</v>
      </c>
      <c r="B581" t="s">
        <v>84</v>
      </c>
      <c r="C581" t="s">
        <v>334</v>
      </c>
      <c r="D581" t="s">
        <v>78</v>
      </c>
      <c r="E581">
        <v>2020</v>
      </c>
      <c r="F581" t="s">
        <v>71</v>
      </c>
      <c r="G581" t="s">
        <v>310</v>
      </c>
      <c r="H581">
        <v>0.74</v>
      </c>
      <c r="I581" t="s">
        <v>501</v>
      </c>
      <c r="J581" t="s">
        <v>347</v>
      </c>
      <c r="K581" t="s">
        <v>391</v>
      </c>
    </row>
    <row r="582" spans="1:11" hidden="1" x14ac:dyDescent="0.35">
      <c r="A582" t="s">
        <v>349</v>
      </c>
      <c r="B582" t="s">
        <v>84</v>
      </c>
      <c r="C582" t="s">
        <v>334</v>
      </c>
      <c r="D582" t="s">
        <v>78</v>
      </c>
      <c r="E582">
        <v>2020</v>
      </c>
      <c r="F582" t="s">
        <v>71</v>
      </c>
      <c r="G582" t="s">
        <v>310</v>
      </c>
      <c r="H582">
        <v>424.43</v>
      </c>
      <c r="I582" t="s">
        <v>501</v>
      </c>
      <c r="J582" t="s">
        <v>14</v>
      </c>
      <c r="K582" t="s">
        <v>391</v>
      </c>
    </row>
    <row r="583" spans="1:11" hidden="1" x14ac:dyDescent="0.35">
      <c r="A583" t="s">
        <v>349</v>
      </c>
      <c r="B583" t="s">
        <v>84</v>
      </c>
      <c r="C583" t="s">
        <v>334</v>
      </c>
      <c r="D583" t="s">
        <v>78</v>
      </c>
      <c r="E583">
        <v>2020</v>
      </c>
      <c r="F583" t="s">
        <v>71</v>
      </c>
      <c r="G583" t="s">
        <v>310</v>
      </c>
      <c r="H583">
        <v>15.66</v>
      </c>
      <c r="I583" t="s">
        <v>501</v>
      </c>
      <c r="J583" t="s">
        <v>347</v>
      </c>
      <c r="K583" t="s">
        <v>391</v>
      </c>
    </row>
    <row r="584" spans="1:11" hidden="1" x14ac:dyDescent="0.35">
      <c r="A584" t="s">
        <v>349</v>
      </c>
      <c r="B584" t="s">
        <v>84</v>
      </c>
      <c r="C584" t="s">
        <v>334</v>
      </c>
      <c r="D584" t="s">
        <v>78</v>
      </c>
      <c r="E584">
        <v>2020</v>
      </c>
      <c r="F584" t="s">
        <v>71</v>
      </c>
      <c r="G584" t="s">
        <v>310</v>
      </c>
      <c r="H584">
        <v>12.67</v>
      </c>
      <c r="I584" t="s">
        <v>501</v>
      </c>
      <c r="J584" t="s">
        <v>14</v>
      </c>
      <c r="K584" t="s">
        <v>391</v>
      </c>
    </row>
    <row r="585" spans="1:11" hidden="1" x14ac:dyDescent="0.35">
      <c r="A585" t="s">
        <v>349</v>
      </c>
      <c r="B585" t="s">
        <v>84</v>
      </c>
      <c r="C585" t="s">
        <v>334</v>
      </c>
      <c r="D585" t="s">
        <v>78</v>
      </c>
      <c r="E585">
        <v>2020</v>
      </c>
      <c r="F585" t="s">
        <v>71</v>
      </c>
      <c r="G585" t="s">
        <v>310</v>
      </c>
      <c r="H585">
        <v>0.47</v>
      </c>
      <c r="I585" t="s">
        <v>501</v>
      </c>
      <c r="J585" t="s">
        <v>347</v>
      </c>
      <c r="K585" t="s">
        <v>391</v>
      </c>
    </row>
    <row r="586" spans="1:11" hidden="1" x14ac:dyDescent="0.35">
      <c r="A586" t="s">
        <v>349</v>
      </c>
      <c r="B586" t="s">
        <v>84</v>
      </c>
      <c r="C586" t="s">
        <v>334</v>
      </c>
      <c r="D586" t="s">
        <v>78</v>
      </c>
      <c r="E586">
        <v>2020</v>
      </c>
      <c r="F586" t="s">
        <v>506</v>
      </c>
      <c r="G586" t="s">
        <v>309</v>
      </c>
      <c r="H586">
        <v>101.42</v>
      </c>
      <c r="I586" t="s">
        <v>501</v>
      </c>
      <c r="J586" t="s">
        <v>347</v>
      </c>
      <c r="K586" t="s">
        <v>391</v>
      </c>
    </row>
    <row r="587" spans="1:11" hidden="1" x14ac:dyDescent="0.35">
      <c r="A587" t="s">
        <v>349</v>
      </c>
      <c r="B587" t="s">
        <v>84</v>
      </c>
      <c r="C587" t="s">
        <v>334</v>
      </c>
      <c r="D587" t="s">
        <v>78</v>
      </c>
      <c r="E587">
        <v>2020</v>
      </c>
      <c r="F587" t="s">
        <v>506</v>
      </c>
      <c r="G587" t="s">
        <v>309</v>
      </c>
      <c r="H587">
        <v>8.3800000000000008</v>
      </c>
      <c r="I587" t="s">
        <v>501</v>
      </c>
      <c r="J587" t="s">
        <v>347</v>
      </c>
      <c r="K587" t="s">
        <v>391</v>
      </c>
    </row>
    <row r="588" spans="1:11" hidden="1" x14ac:dyDescent="0.35">
      <c r="A588" t="s">
        <v>349</v>
      </c>
      <c r="B588" t="s">
        <v>84</v>
      </c>
      <c r="C588" t="s">
        <v>334</v>
      </c>
      <c r="D588" t="s">
        <v>78</v>
      </c>
      <c r="E588">
        <v>2020</v>
      </c>
      <c r="F588" t="s">
        <v>506</v>
      </c>
      <c r="G588" t="s">
        <v>309</v>
      </c>
      <c r="H588">
        <v>177.26</v>
      </c>
      <c r="I588" t="s">
        <v>501</v>
      </c>
      <c r="J588" t="s">
        <v>347</v>
      </c>
      <c r="K588" t="s">
        <v>391</v>
      </c>
    </row>
    <row r="589" spans="1:11" hidden="1" x14ac:dyDescent="0.35">
      <c r="A589" t="s">
        <v>349</v>
      </c>
      <c r="B589" t="s">
        <v>84</v>
      </c>
      <c r="C589" t="s">
        <v>334</v>
      </c>
      <c r="D589" t="s">
        <v>78</v>
      </c>
      <c r="E589">
        <v>2020</v>
      </c>
      <c r="F589" t="s">
        <v>506</v>
      </c>
      <c r="G589" t="s">
        <v>309</v>
      </c>
      <c r="H589">
        <v>5.29</v>
      </c>
      <c r="I589" t="s">
        <v>501</v>
      </c>
      <c r="J589" t="s">
        <v>347</v>
      </c>
      <c r="K589" t="s">
        <v>391</v>
      </c>
    </row>
    <row r="590" spans="1:11" hidden="1" x14ac:dyDescent="0.35">
      <c r="A590" t="s">
        <v>349</v>
      </c>
      <c r="B590" t="s">
        <v>84</v>
      </c>
      <c r="C590" t="s">
        <v>334</v>
      </c>
      <c r="D590" t="s">
        <v>78</v>
      </c>
      <c r="E590">
        <v>2020</v>
      </c>
      <c r="F590" t="s">
        <v>156</v>
      </c>
      <c r="G590" t="s">
        <v>307</v>
      </c>
      <c r="H590">
        <v>9.82</v>
      </c>
      <c r="I590" t="s">
        <v>501</v>
      </c>
      <c r="J590" t="s">
        <v>14</v>
      </c>
      <c r="K590" t="s">
        <v>391</v>
      </c>
    </row>
    <row r="591" spans="1:11" hidden="1" x14ac:dyDescent="0.35">
      <c r="A591" t="s">
        <v>349</v>
      </c>
      <c r="B591" t="s">
        <v>84</v>
      </c>
      <c r="C591" t="s">
        <v>334</v>
      </c>
      <c r="D591" t="s">
        <v>78</v>
      </c>
      <c r="E591">
        <v>2020</v>
      </c>
      <c r="F591" t="s">
        <v>156</v>
      </c>
      <c r="G591" t="s">
        <v>307</v>
      </c>
      <c r="H591">
        <v>11</v>
      </c>
      <c r="I591" t="s">
        <v>501</v>
      </c>
      <c r="J591" t="s">
        <v>347</v>
      </c>
      <c r="K591" t="s">
        <v>391</v>
      </c>
    </row>
    <row r="592" spans="1:11" hidden="1" x14ac:dyDescent="0.35">
      <c r="A592" t="s">
        <v>349</v>
      </c>
      <c r="B592" t="s">
        <v>84</v>
      </c>
      <c r="C592" t="s">
        <v>334</v>
      </c>
      <c r="D592" t="s">
        <v>78</v>
      </c>
      <c r="E592">
        <v>2020</v>
      </c>
      <c r="F592" t="s">
        <v>156</v>
      </c>
      <c r="G592" t="s">
        <v>307</v>
      </c>
      <c r="H592">
        <v>0.82</v>
      </c>
      <c r="I592" t="s">
        <v>501</v>
      </c>
      <c r="J592" t="s">
        <v>14</v>
      </c>
      <c r="K592" t="s">
        <v>391</v>
      </c>
    </row>
    <row r="593" spans="1:11" hidden="1" x14ac:dyDescent="0.35">
      <c r="A593" t="s">
        <v>349</v>
      </c>
      <c r="B593" t="s">
        <v>84</v>
      </c>
      <c r="C593" t="s">
        <v>334</v>
      </c>
      <c r="D593" t="s">
        <v>78</v>
      </c>
      <c r="E593">
        <v>2020</v>
      </c>
      <c r="F593" t="s">
        <v>156</v>
      </c>
      <c r="G593" t="s">
        <v>307</v>
      </c>
      <c r="H593">
        <v>0.91</v>
      </c>
      <c r="I593" t="s">
        <v>501</v>
      </c>
      <c r="J593" t="s">
        <v>347</v>
      </c>
      <c r="K593" t="s">
        <v>391</v>
      </c>
    </row>
    <row r="594" spans="1:11" hidden="1" x14ac:dyDescent="0.35">
      <c r="A594" t="s">
        <v>349</v>
      </c>
      <c r="B594" t="s">
        <v>84</v>
      </c>
      <c r="C594" t="s">
        <v>334</v>
      </c>
      <c r="D594" t="s">
        <v>78</v>
      </c>
      <c r="E594">
        <v>2020</v>
      </c>
      <c r="F594" t="s">
        <v>156</v>
      </c>
      <c r="G594" t="s">
        <v>307</v>
      </c>
      <c r="H594">
        <v>17.14</v>
      </c>
      <c r="I594" t="s">
        <v>501</v>
      </c>
      <c r="J594" t="s">
        <v>14</v>
      </c>
      <c r="K594" t="s">
        <v>391</v>
      </c>
    </row>
    <row r="595" spans="1:11" hidden="1" x14ac:dyDescent="0.35">
      <c r="A595" t="s">
        <v>349</v>
      </c>
      <c r="B595" t="s">
        <v>84</v>
      </c>
      <c r="C595" t="s">
        <v>334</v>
      </c>
      <c r="D595" t="s">
        <v>78</v>
      </c>
      <c r="E595">
        <v>2020</v>
      </c>
      <c r="F595" t="s">
        <v>156</v>
      </c>
      <c r="G595" t="s">
        <v>307</v>
      </c>
      <c r="H595">
        <v>19.22</v>
      </c>
      <c r="I595" t="s">
        <v>501</v>
      </c>
      <c r="J595" t="s">
        <v>347</v>
      </c>
      <c r="K595" t="s">
        <v>391</v>
      </c>
    </row>
    <row r="596" spans="1:11" hidden="1" x14ac:dyDescent="0.35">
      <c r="A596" t="s">
        <v>349</v>
      </c>
      <c r="B596" t="s">
        <v>84</v>
      </c>
      <c r="C596" t="s">
        <v>334</v>
      </c>
      <c r="D596" t="s">
        <v>78</v>
      </c>
      <c r="E596">
        <v>2020</v>
      </c>
      <c r="F596" t="s">
        <v>156</v>
      </c>
      <c r="G596" t="s">
        <v>307</v>
      </c>
      <c r="H596">
        <v>0.51</v>
      </c>
      <c r="I596" t="s">
        <v>501</v>
      </c>
      <c r="J596" t="s">
        <v>14</v>
      </c>
      <c r="K596" t="s">
        <v>391</v>
      </c>
    </row>
    <row r="597" spans="1:11" hidden="1" x14ac:dyDescent="0.35">
      <c r="A597" t="s">
        <v>349</v>
      </c>
      <c r="B597" t="s">
        <v>84</v>
      </c>
      <c r="C597" t="s">
        <v>334</v>
      </c>
      <c r="D597" t="s">
        <v>78</v>
      </c>
      <c r="E597">
        <v>2020</v>
      </c>
      <c r="F597" t="s">
        <v>156</v>
      </c>
      <c r="G597" t="s">
        <v>307</v>
      </c>
      <c r="H597">
        <v>0.57999999999999996</v>
      </c>
      <c r="I597" t="s">
        <v>501</v>
      </c>
      <c r="J597" t="s">
        <v>347</v>
      </c>
      <c r="K597" t="s">
        <v>391</v>
      </c>
    </row>
    <row r="598" spans="1:11" hidden="1" x14ac:dyDescent="0.35">
      <c r="A598" t="s">
        <v>349</v>
      </c>
      <c r="B598" t="s">
        <v>84</v>
      </c>
      <c r="C598" t="s">
        <v>327</v>
      </c>
      <c r="D598" t="s">
        <v>78</v>
      </c>
      <c r="E598">
        <v>2020</v>
      </c>
      <c r="F598" t="s">
        <v>500</v>
      </c>
      <c r="G598" t="s">
        <v>311</v>
      </c>
      <c r="H598">
        <v>3167.89</v>
      </c>
      <c r="I598" t="s">
        <v>501</v>
      </c>
      <c r="J598" t="s">
        <v>14</v>
      </c>
      <c r="K598" t="s">
        <v>389</v>
      </c>
    </row>
    <row r="599" spans="1:11" hidden="1" x14ac:dyDescent="0.35">
      <c r="A599" t="s">
        <v>349</v>
      </c>
      <c r="B599" t="s">
        <v>84</v>
      </c>
      <c r="C599" t="s">
        <v>327</v>
      </c>
      <c r="D599" t="s">
        <v>78</v>
      </c>
      <c r="E599">
        <v>2020</v>
      </c>
      <c r="F599" t="s">
        <v>500</v>
      </c>
      <c r="G599" t="s">
        <v>311</v>
      </c>
      <c r="H599">
        <v>2931.19</v>
      </c>
      <c r="I599" t="s">
        <v>501</v>
      </c>
      <c r="J599" t="s">
        <v>347</v>
      </c>
      <c r="K599" t="s">
        <v>389</v>
      </c>
    </row>
    <row r="600" spans="1:11" hidden="1" x14ac:dyDescent="0.35">
      <c r="A600" t="s">
        <v>349</v>
      </c>
      <c r="B600" t="s">
        <v>84</v>
      </c>
      <c r="C600" t="s">
        <v>327</v>
      </c>
      <c r="D600" t="s">
        <v>78</v>
      </c>
      <c r="E600">
        <v>2020</v>
      </c>
      <c r="F600" t="s">
        <v>500</v>
      </c>
      <c r="G600" t="s">
        <v>311</v>
      </c>
      <c r="H600">
        <v>308.82</v>
      </c>
      <c r="I600" t="s">
        <v>501</v>
      </c>
      <c r="J600" t="s">
        <v>14</v>
      </c>
      <c r="K600" t="s">
        <v>389</v>
      </c>
    </row>
    <row r="601" spans="1:11" hidden="1" x14ac:dyDescent="0.35">
      <c r="A601" t="s">
        <v>349</v>
      </c>
      <c r="B601" t="s">
        <v>84</v>
      </c>
      <c r="C601" t="s">
        <v>327</v>
      </c>
      <c r="D601" t="s">
        <v>78</v>
      </c>
      <c r="E601">
        <v>2020</v>
      </c>
      <c r="F601" t="s">
        <v>500</v>
      </c>
      <c r="G601" t="s">
        <v>311</v>
      </c>
      <c r="H601">
        <v>285.75</v>
      </c>
      <c r="I601" t="s">
        <v>501</v>
      </c>
      <c r="J601" t="s">
        <v>347</v>
      </c>
      <c r="K601" t="s">
        <v>389</v>
      </c>
    </row>
    <row r="602" spans="1:11" hidden="1" x14ac:dyDescent="0.35">
      <c r="A602" t="s">
        <v>349</v>
      </c>
      <c r="B602" t="s">
        <v>84</v>
      </c>
      <c r="C602" t="s">
        <v>327</v>
      </c>
      <c r="D602" t="s">
        <v>78</v>
      </c>
      <c r="E602">
        <v>2020</v>
      </c>
      <c r="F602" t="s">
        <v>500</v>
      </c>
      <c r="G602" t="s">
        <v>311</v>
      </c>
      <c r="H602">
        <v>5661.22</v>
      </c>
      <c r="I602" t="s">
        <v>501</v>
      </c>
      <c r="J602" t="s">
        <v>14</v>
      </c>
      <c r="K602" t="s">
        <v>389</v>
      </c>
    </row>
    <row r="603" spans="1:11" hidden="1" x14ac:dyDescent="0.35">
      <c r="A603" t="s">
        <v>349</v>
      </c>
      <c r="B603" t="s">
        <v>84</v>
      </c>
      <c r="C603" t="s">
        <v>327</v>
      </c>
      <c r="D603" t="s">
        <v>78</v>
      </c>
      <c r="E603">
        <v>2020</v>
      </c>
      <c r="F603" t="s">
        <v>500</v>
      </c>
      <c r="G603" t="s">
        <v>311</v>
      </c>
      <c r="H603">
        <v>5238.25</v>
      </c>
      <c r="I603" t="s">
        <v>501</v>
      </c>
      <c r="J603" t="s">
        <v>347</v>
      </c>
      <c r="K603" t="s">
        <v>389</v>
      </c>
    </row>
    <row r="604" spans="1:11" hidden="1" x14ac:dyDescent="0.35">
      <c r="A604" t="s">
        <v>349</v>
      </c>
      <c r="B604" t="s">
        <v>84</v>
      </c>
      <c r="C604" t="s">
        <v>327</v>
      </c>
      <c r="D604" t="s">
        <v>78</v>
      </c>
      <c r="E604">
        <v>2020</v>
      </c>
      <c r="F604" t="s">
        <v>500</v>
      </c>
      <c r="G604" t="s">
        <v>311</v>
      </c>
      <c r="H604">
        <v>108.9</v>
      </c>
      <c r="I604" t="s">
        <v>501</v>
      </c>
      <c r="J604" t="s">
        <v>14</v>
      </c>
      <c r="K604" t="s">
        <v>389</v>
      </c>
    </row>
    <row r="605" spans="1:11" hidden="1" x14ac:dyDescent="0.35">
      <c r="A605" t="s">
        <v>349</v>
      </c>
      <c r="B605" t="s">
        <v>84</v>
      </c>
      <c r="C605" t="s">
        <v>327</v>
      </c>
      <c r="D605" t="s">
        <v>78</v>
      </c>
      <c r="E605">
        <v>2020</v>
      </c>
      <c r="F605" t="s">
        <v>500</v>
      </c>
      <c r="G605" t="s">
        <v>311</v>
      </c>
      <c r="H605">
        <v>100.76</v>
      </c>
      <c r="I605" t="s">
        <v>501</v>
      </c>
      <c r="J605" t="s">
        <v>347</v>
      </c>
      <c r="K605" t="s">
        <v>389</v>
      </c>
    </row>
    <row r="606" spans="1:11" hidden="1" x14ac:dyDescent="0.35">
      <c r="A606" t="s">
        <v>349</v>
      </c>
      <c r="B606" t="s">
        <v>84</v>
      </c>
      <c r="C606" t="s">
        <v>327</v>
      </c>
      <c r="D606" t="s">
        <v>78</v>
      </c>
      <c r="E606">
        <v>2020</v>
      </c>
      <c r="F606" t="s">
        <v>71</v>
      </c>
      <c r="G606" t="s">
        <v>310</v>
      </c>
      <c r="H606">
        <v>94.68</v>
      </c>
      <c r="I606" t="s">
        <v>501</v>
      </c>
      <c r="J606" t="s">
        <v>347</v>
      </c>
      <c r="K606" t="s">
        <v>389</v>
      </c>
    </row>
    <row r="607" spans="1:11" hidden="1" x14ac:dyDescent="0.35">
      <c r="A607" t="s">
        <v>349</v>
      </c>
      <c r="B607" t="s">
        <v>84</v>
      </c>
      <c r="C607" t="s">
        <v>327</v>
      </c>
      <c r="D607" t="s">
        <v>78</v>
      </c>
      <c r="E607">
        <v>2020</v>
      </c>
      <c r="F607" t="s">
        <v>71</v>
      </c>
      <c r="G607" t="s">
        <v>310</v>
      </c>
      <c r="H607">
        <v>9.23</v>
      </c>
      <c r="I607" t="s">
        <v>501</v>
      </c>
      <c r="J607" t="s">
        <v>347</v>
      </c>
      <c r="K607" t="s">
        <v>389</v>
      </c>
    </row>
    <row r="608" spans="1:11" hidden="1" x14ac:dyDescent="0.35">
      <c r="A608" t="s">
        <v>349</v>
      </c>
      <c r="B608" t="s">
        <v>84</v>
      </c>
      <c r="C608" t="s">
        <v>327</v>
      </c>
      <c r="D608" t="s">
        <v>78</v>
      </c>
      <c r="E608">
        <v>2020</v>
      </c>
      <c r="F608" t="s">
        <v>71</v>
      </c>
      <c r="G608" t="s">
        <v>310</v>
      </c>
      <c r="H608">
        <v>169.2</v>
      </c>
      <c r="I608" t="s">
        <v>501</v>
      </c>
      <c r="J608" t="s">
        <v>347</v>
      </c>
      <c r="K608" t="s">
        <v>389</v>
      </c>
    </row>
    <row r="609" spans="1:11" hidden="1" x14ac:dyDescent="0.35">
      <c r="A609" t="s">
        <v>349</v>
      </c>
      <c r="B609" t="s">
        <v>84</v>
      </c>
      <c r="C609" t="s">
        <v>327</v>
      </c>
      <c r="D609" t="s">
        <v>78</v>
      </c>
      <c r="E609">
        <v>2020</v>
      </c>
      <c r="F609" t="s">
        <v>71</v>
      </c>
      <c r="G609" t="s">
        <v>310</v>
      </c>
      <c r="H609">
        <v>3.25</v>
      </c>
      <c r="I609" t="s">
        <v>501</v>
      </c>
      <c r="J609" t="s">
        <v>347</v>
      </c>
      <c r="K609" t="s">
        <v>389</v>
      </c>
    </row>
    <row r="610" spans="1:11" hidden="1" x14ac:dyDescent="0.35">
      <c r="A610" t="s">
        <v>349</v>
      </c>
      <c r="B610" t="s">
        <v>84</v>
      </c>
      <c r="C610" t="s">
        <v>327</v>
      </c>
      <c r="D610" t="s">
        <v>78</v>
      </c>
      <c r="E610">
        <v>2020</v>
      </c>
      <c r="F610" t="s">
        <v>506</v>
      </c>
      <c r="G610" t="s">
        <v>309</v>
      </c>
      <c r="H610">
        <v>124.74</v>
      </c>
      <c r="I610" t="s">
        <v>501</v>
      </c>
      <c r="J610" t="s">
        <v>347</v>
      </c>
      <c r="K610" t="s">
        <v>389</v>
      </c>
    </row>
    <row r="611" spans="1:11" hidden="1" x14ac:dyDescent="0.35">
      <c r="A611" t="s">
        <v>349</v>
      </c>
      <c r="B611" t="s">
        <v>84</v>
      </c>
      <c r="C611" t="s">
        <v>327</v>
      </c>
      <c r="D611" t="s">
        <v>78</v>
      </c>
      <c r="E611">
        <v>2020</v>
      </c>
      <c r="F611" t="s">
        <v>506</v>
      </c>
      <c r="G611" t="s">
        <v>309</v>
      </c>
      <c r="H611">
        <v>12.16</v>
      </c>
      <c r="I611" t="s">
        <v>501</v>
      </c>
      <c r="J611" t="s">
        <v>347</v>
      </c>
      <c r="K611" t="s">
        <v>389</v>
      </c>
    </row>
    <row r="612" spans="1:11" hidden="1" x14ac:dyDescent="0.35">
      <c r="A612" t="s">
        <v>349</v>
      </c>
      <c r="B612" t="s">
        <v>84</v>
      </c>
      <c r="C612" t="s">
        <v>327</v>
      </c>
      <c r="D612" t="s">
        <v>78</v>
      </c>
      <c r="E612">
        <v>2020</v>
      </c>
      <c r="F612" t="s">
        <v>506</v>
      </c>
      <c r="G612" t="s">
        <v>309</v>
      </c>
      <c r="H612">
        <v>222.9</v>
      </c>
      <c r="I612" t="s">
        <v>501</v>
      </c>
      <c r="J612" t="s">
        <v>347</v>
      </c>
      <c r="K612" t="s">
        <v>389</v>
      </c>
    </row>
    <row r="613" spans="1:11" hidden="1" x14ac:dyDescent="0.35">
      <c r="A613" t="s">
        <v>349</v>
      </c>
      <c r="B613" t="s">
        <v>84</v>
      </c>
      <c r="C613" t="s">
        <v>327</v>
      </c>
      <c r="D613" t="s">
        <v>78</v>
      </c>
      <c r="E613">
        <v>2020</v>
      </c>
      <c r="F613" t="s">
        <v>506</v>
      </c>
      <c r="G613" t="s">
        <v>309</v>
      </c>
      <c r="H613">
        <v>4.29</v>
      </c>
      <c r="I613" t="s">
        <v>501</v>
      </c>
      <c r="J613" t="s">
        <v>347</v>
      </c>
      <c r="K613" t="s">
        <v>389</v>
      </c>
    </row>
    <row r="614" spans="1:11" hidden="1" x14ac:dyDescent="0.35">
      <c r="A614" t="s">
        <v>349</v>
      </c>
      <c r="B614" t="s">
        <v>84</v>
      </c>
      <c r="C614" t="s">
        <v>327</v>
      </c>
      <c r="D614" t="s">
        <v>78</v>
      </c>
      <c r="E614">
        <v>2020</v>
      </c>
      <c r="F614" t="s">
        <v>156</v>
      </c>
      <c r="G614" t="s">
        <v>307</v>
      </c>
      <c r="H614">
        <v>11.99</v>
      </c>
      <c r="I614" t="s">
        <v>501</v>
      </c>
      <c r="J614" t="s">
        <v>14</v>
      </c>
      <c r="K614" t="s">
        <v>389</v>
      </c>
    </row>
    <row r="615" spans="1:11" hidden="1" x14ac:dyDescent="0.35">
      <c r="A615" t="s">
        <v>349</v>
      </c>
      <c r="B615" t="s">
        <v>84</v>
      </c>
      <c r="C615" t="s">
        <v>327</v>
      </c>
      <c r="D615" t="s">
        <v>78</v>
      </c>
      <c r="E615">
        <v>2020</v>
      </c>
      <c r="F615" t="s">
        <v>156</v>
      </c>
      <c r="G615" t="s">
        <v>307</v>
      </c>
      <c r="H615">
        <v>12.74</v>
      </c>
      <c r="I615" t="s">
        <v>501</v>
      </c>
      <c r="J615" t="s">
        <v>347</v>
      </c>
      <c r="K615" t="s">
        <v>389</v>
      </c>
    </row>
    <row r="616" spans="1:11" hidden="1" x14ac:dyDescent="0.35">
      <c r="A616" t="s">
        <v>349</v>
      </c>
      <c r="B616" t="s">
        <v>84</v>
      </c>
      <c r="C616" t="s">
        <v>327</v>
      </c>
      <c r="D616" t="s">
        <v>78</v>
      </c>
      <c r="E616">
        <v>2020</v>
      </c>
      <c r="F616" t="s">
        <v>156</v>
      </c>
      <c r="G616" t="s">
        <v>307</v>
      </c>
      <c r="H616">
        <v>1.17</v>
      </c>
      <c r="I616" t="s">
        <v>501</v>
      </c>
      <c r="J616" t="s">
        <v>14</v>
      </c>
      <c r="K616" t="s">
        <v>389</v>
      </c>
    </row>
    <row r="617" spans="1:11" hidden="1" x14ac:dyDescent="0.35">
      <c r="A617" t="s">
        <v>349</v>
      </c>
      <c r="B617" t="s">
        <v>84</v>
      </c>
      <c r="C617" t="s">
        <v>327</v>
      </c>
      <c r="D617" t="s">
        <v>78</v>
      </c>
      <c r="E617">
        <v>2020</v>
      </c>
      <c r="F617" t="s">
        <v>156</v>
      </c>
      <c r="G617" t="s">
        <v>307</v>
      </c>
      <c r="H617">
        <v>1.25</v>
      </c>
      <c r="I617" t="s">
        <v>501</v>
      </c>
      <c r="J617" t="s">
        <v>347</v>
      </c>
      <c r="K617" t="s">
        <v>389</v>
      </c>
    </row>
    <row r="618" spans="1:11" hidden="1" x14ac:dyDescent="0.35">
      <c r="A618" t="s">
        <v>349</v>
      </c>
      <c r="B618" t="s">
        <v>84</v>
      </c>
      <c r="C618" t="s">
        <v>327</v>
      </c>
      <c r="D618" t="s">
        <v>78</v>
      </c>
      <c r="E618">
        <v>2020</v>
      </c>
      <c r="F618" t="s">
        <v>156</v>
      </c>
      <c r="G618" t="s">
        <v>307</v>
      </c>
      <c r="H618">
        <v>21.4</v>
      </c>
      <c r="I618" t="s">
        <v>501</v>
      </c>
      <c r="J618" t="s">
        <v>14</v>
      </c>
      <c r="K618" t="s">
        <v>389</v>
      </c>
    </row>
    <row r="619" spans="1:11" hidden="1" x14ac:dyDescent="0.35">
      <c r="A619" t="s">
        <v>349</v>
      </c>
      <c r="B619" t="s">
        <v>84</v>
      </c>
      <c r="C619" t="s">
        <v>327</v>
      </c>
      <c r="D619" t="s">
        <v>78</v>
      </c>
      <c r="E619">
        <v>2020</v>
      </c>
      <c r="F619" t="s">
        <v>156</v>
      </c>
      <c r="G619" t="s">
        <v>307</v>
      </c>
      <c r="H619">
        <v>22.76</v>
      </c>
      <c r="I619" t="s">
        <v>501</v>
      </c>
      <c r="J619" t="s">
        <v>347</v>
      </c>
      <c r="K619" t="s">
        <v>389</v>
      </c>
    </row>
    <row r="620" spans="1:11" hidden="1" x14ac:dyDescent="0.35">
      <c r="A620" t="s">
        <v>349</v>
      </c>
      <c r="B620" t="s">
        <v>84</v>
      </c>
      <c r="C620" t="s">
        <v>327</v>
      </c>
      <c r="D620" t="s">
        <v>78</v>
      </c>
      <c r="E620">
        <v>2020</v>
      </c>
      <c r="F620" t="s">
        <v>156</v>
      </c>
      <c r="G620" t="s">
        <v>307</v>
      </c>
      <c r="H620">
        <v>0.41</v>
      </c>
      <c r="I620" t="s">
        <v>501</v>
      </c>
      <c r="J620" t="s">
        <v>14</v>
      </c>
      <c r="K620" t="s">
        <v>389</v>
      </c>
    </row>
    <row r="621" spans="1:11" hidden="1" x14ac:dyDescent="0.35">
      <c r="A621" t="s">
        <v>349</v>
      </c>
      <c r="B621" t="s">
        <v>84</v>
      </c>
      <c r="C621" t="s">
        <v>327</v>
      </c>
      <c r="D621" t="s">
        <v>78</v>
      </c>
      <c r="E621">
        <v>2020</v>
      </c>
      <c r="F621" t="s">
        <v>156</v>
      </c>
      <c r="G621" t="s">
        <v>307</v>
      </c>
      <c r="H621">
        <v>0.44</v>
      </c>
      <c r="I621" t="s">
        <v>501</v>
      </c>
      <c r="J621" t="s">
        <v>347</v>
      </c>
      <c r="K621" t="s">
        <v>389</v>
      </c>
    </row>
    <row r="622" spans="1:11" hidden="1" x14ac:dyDescent="0.35">
      <c r="A622" t="s">
        <v>349</v>
      </c>
      <c r="B622" t="s">
        <v>84</v>
      </c>
      <c r="C622" t="s">
        <v>330</v>
      </c>
      <c r="D622" t="s">
        <v>78</v>
      </c>
      <c r="E622">
        <v>2020</v>
      </c>
      <c r="F622" t="s">
        <v>506</v>
      </c>
      <c r="G622" t="s">
        <v>309</v>
      </c>
      <c r="H622">
        <v>4694.47</v>
      </c>
      <c r="I622" t="s">
        <v>501</v>
      </c>
      <c r="J622" t="s">
        <v>347</v>
      </c>
      <c r="K622" t="s">
        <v>392</v>
      </c>
    </row>
    <row r="623" spans="1:11" hidden="1" x14ac:dyDescent="0.35">
      <c r="A623" t="s">
        <v>349</v>
      </c>
      <c r="B623" t="s">
        <v>84</v>
      </c>
      <c r="C623" t="s">
        <v>330</v>
      </c>
      <c r="D623" t="s">
        <v>78</v>
      </c>
      <c r="E623">
        <v>2020</v>
      </c>
      <c r="F623" t="s">
        <v>506</v>
      </c>
      <c r="G623" t="s">
        <v>309</v>
      </c>
      <c r="H623">
        <v>2194.3200000000002</v>
      </c>
      <c r="I623" t="s">
        <v>501</v>
      </c>
      <c r="J623" t="s">
        <v>347</v>
      </c>
      <c r="K623" t="s">
        <v>392</v>
      </c>
    </row>
    <row r="624" spans="1:11" hidden="1" x14ac:dyDescent="0.35">
      <c r="A624" t="s">
        <v>349</v>
      </c>
      <c r="B624" t="s">
        <v>84</v>
      </c>
      <c r="C624" t="s">
        <v>330</v>
      </c>
      <c r="D624" t="s">
        <v>78</v>
      </c>
      <c r="E624">
        <v>2020</v>
      </c>
      <c r="F624" t="s">
        <v>506</v>
      </c>
      <c r="G624" t="s">
        <v>309</v>
      </c>
      <c r="H624">
        <v>14.87</v>
      </c>
      <c r="I624" t="s">
        <v>501</v>
      </c>
      <c r="J624" t="s">
        <v>347</v>
      </c>
      <c r="K624" t="s">
        <v>392</v>
      </c>
    </row>
    <row r="625" spans="1:11" hidden="1" x14ac:dyDescent="0.35">
      <c r="A625" t="s">
        <v>349</v>
      </c>
      <c r="B625" t="s">
        <v>84</v>
      </c>
      <c r="C625" t="s">
        <v>330</v>
      </c>
      <c r="D625" t="s">
        <v>78</v>
      </c>
      <c r="E625">
        <v>2020</v>
      </c>
      <c r="F625" t="s">
        <v>506</v>
      </c>
      <c r="G625" t="s">
        <v>309</v>
      </c>
      <c r="H625">
        <v>1522.21</v>
      </c>
      <c r="I625" t="s">
        <v>501</v>
      </c>
      <c r="J625" t="s">
        <v>347</v>
      </c>
      <c r="K625" t="s">
        <v>392</v>
      </c>
    </row>
    <row r="626" spans="1:11" hidden="1" x14ac:dyDescent="0.35">
      <c r="A626" t="s">
        <v>349</v>
      </c>
      <c r="B626" t="s">
        <v>84</v>
      </c>
      <c r="C626" t="s">
        <v>330</v>
      </c>
      <c r="D626" t="s">
        <v>78</v>
      </c>
      <c r="E626">
        <v>2020</v>
      </c>
      <c r="F626" t="s">
        <v>506</v>
      </c>
      <c r="G626" t="s">
        <v>309</v>
      </c>
      <c r="H626">
        <v>6015.09</v>
      </c>
      <c r="I626" t="s">
        <v>501</v>
      </c>
      <c r="J626" t="s">
        <v>347</v>
      </c>
      <c r="K626" t="s">
        <v>392</v>
      </c>
    </row>
    <row r="627" spans="1:11" hidden="1" x14ac:dyDescent="0.35">
      <c r="A627" t="s">
        <v>349</v>
      </c>
      <c r="B627" t="s">
        <v>84</v>
      </c>
      <c r="C627" t="s">
        <v>330</v>
      </c>
      <c r="D627" t="s">
        <v>78</v>
      </c>
      <c r="E627">
        <v>2020</v>
      </c>
      <c r="F627" t="s">
        <v>506</v>
      </c>
      <c r="G627" t="s">
        <v>309</v>
      </c>
      <c r="H627">
        <v>1079.5899999999999</v>
      </c>
      <c r="I627" t="s">
        <v>501</v>
      </c>
      <c r="J627" t="s">
        <v>347</v>
      </c>
      <c r="K627" t="s">
        <v>392</v>
      </c>
    </row>
    <row r="628" spans="1:11" hidden="1" x14ac:dyDescent="0.35">
      <c r="A628" t="s">
        <v>349</v>
      </c>
      <c r="B628" t="s">
        <v>84</v>
      </c>
      <c r="C628" t="s">
        <v>330</v>
      </c>
      <c r="D628" t="s">
        <v>78</v>
      </c>
      <c r="E628">
        <v>2020</v>
      </c>
      <c r="F628" t="s">
        <v>506</v>
      </c>
      <c r="G628" t="s">
        <v>309</v>
      </c>
      <c r="H628">
        <v>573.29999999999995</v>
      </c>
      <c r="I628" t="s">
        <v>501</v>
      </c>
      <c r="J628" t="s">
        <v>347</v>
      </c>
      <c r="K628" t="s">
        <v>392</v>
      </c>
    </row>
    <row r="629" spans="1:11" hidden="1" x14ac:dyDescent="0.35">
      <c r="A629" t="s">
        <v>349</v>
      </c>
      <c r="B629" t="s">
        <v>84</v>
      </c>
      <c r="C629" t="s">
        <v>330</v>
      </c>
      <c r="D629" t="s">
        <v>78</v>
      </c>
      <c r="E629">
        <v>2020</v>
      </c>
      <c r="F629" t="s">
        <v>500</v>
      </c>
      <c r="G629" t="s">
        <v>311</v>
      </c>
      <c r="H629">
        <v>5615.27</v>
      </c>
      <c r="I629" t="s">
        <v>501</v>
      </c>
      <c r="J629" t="s">
        <v>347</v>
      </c>
      <c r="K629" t="s">
        <v>392</v>
      </c>
    </row>
    <row r="630" spans="1:11" hidden="1" x14ac:dyDescent="0.35">
      <c r="A630" t="s">
        <v>349</v>
      </c>
      <c r="B630" t="s">
        <v>84</v>
      </c>
      <c r="C630" t="s">
        <v>330</v>
      </c>
      <c r="D630" t="s">
        <v>78</v>
      </c>
      <c r="E630">
        <v>2020</v>
      </c>
      <c r="F630" t="s">
        <v>500</v>
      </c>
      <c r="G630" t="s">
        <v>311</v>
      </c>
      <c r="H630">
        <v>2624.73</v>
      </c>
      <c r="I630" t="s">
        <v>501</v>
      </c>
      <c r="J630" t="s">
        <v>347</v>
      </c>
      <c r="K630" t="s">
        <v>392</v>
      </c>
    </row>
    <row r="631" spans="1:11" hidden="1" x14ac:dyDescent="0.35">
      <c r="A631" t="s">
        <v>349</v>
      </c>
      <c r="B631" t="s">
        <v>84</v>
      </c>
      <c r="C631" t="s">
        <v>330</v>
      </c>
      <c r="D631" t="s">
        <v>78</v>
      </c>
      <c r="E631">
        <v>2020</v>
      </c>
      <c r="F631" t="s">
        <v>500</v>
      </c>
      <c r="G631" t="s">
        <v>311</v>
      </c>
      <c r="H631">
        <v>17.8</v>
      </c>
      <c r="I631" t="s">
        <v>501</v>
      </c>
      <c r="J631" t="s">
        <v>347</v>
      </c>
      <c r="K631" t="s">
        <v>392</v>
      </c>
    </row>
    <row r="632" spans="1:11" hidden="1" x14ac:dyDescent="0.35">
      <c r="A632" t="s">
        <v>349</v>
      </c>
      <c r="B632" t="s">
        <v>84</v>
      </c>
      <c r="C632" t="s">
        <v>330</v>
      </c>
      <c r="D632" t="s">
        <v>78</v>
      </c>
      <c r="E632">
        <v>2020</v>
      </c>
      <c r="F632" t="s">
        <v>500</v>
      </c>
      <c r="G632" t="s">
        <v>311</v>
      </c>
      <c r="H632">
        <v>1820.78</v>
      </c>
      <c r="I632" t="s">
        <v>501</v>
      </c>
      <c r="J632" t="s">
        <v>347</v>
      </c>
      <c r="K632" t="s">
        <v>392</v>
      </c>
    </row>
    <row r="633" spans="1:11" hidden="1" x14ac:dyDescent="0.35">
      <c r="A633" t="s">
        <v>349</v>
      </c>
      <c r="B633" t="s">
        <v>84</v>
      </c>
      <c r="C633" t="s">
        <v>330</v>
      </c>
      <c r="D633" t="s">
        <v>78</v>
      </c>
      <c r="E633">
        <v>2020</v>
      </c>
      <c r="F633" t="s">
        <v>500</v>
      </c>
      <c r="G633" t="s">
        <v>311</v>
      </c>
      <c r="H633">
        <v>7194.89</v>
      </c>
      <c r="I633" t="s">
        <v>501</v>
      </c>
      <c r="J633" t="s">
        <v>347</v>
      </c>
      <c r="K633" t="s">
        <v>392</v>
      </c>
    </row>
    <row r="634" spans="1:11" hidden="1" x14ac:dyDescent="0.35">
      <c r="A634" t="s">
        <v>349</v>
      </c>
      <c r="B634" t="s">
        <v>84</v>
      </c>
      <c r="C634" t="s">
        <v>330</v>
      </c>
      <c r="D634" t="s">
        <v>78</v>
      </c>
      <c r="E634">
        <v>2020</v>
      </c>
      <c r="F634" t="s">
        <v>500</v>
      </c>
      <c r="G634" t="s">
        <v>311</v>
      </c>
      <c r="H634">
        <v>1291.3399999999999</v>
      </c>
      <c r="I634" t="s">
        <v>501</v>
      </c>
      <c r="J634" t="s">
        <v>347</v>
      </c>
      <c r="K634" t="s">
        <v>392</v>
      </c>
    </row>
    <row r="635" spans="1:11" hidden="1" x14ac:dyDescent="0.35">
      <c r="A635" t="s">
        <v>349</v>
      </c>
      <c r="B635" t="s">
        <v>84</v>
      </c>
      <c r="C635" t="s">
        <v>330</v>
      </c>
      <c r="D635" t="s">
        <v>78</v>
      </c>
      <c r="E635">
        <v>2020</v>
      </c>
      <c r="F635" t="s">
        <v>500</v>
      </c>
      <c r="G635" t="s">
        <v>311</v>
      </c>
      <c r="H635">
        <v>685.76</v>
      </c>
      <c r="I635" t="s">
        <v>501</v>
      </c>
      <c r="J635" t="s">
        <v>347</v>
      </c>
      <c r="K635" t="s">
        <v>392</v>
      </c>
    </row>
    <row r="636" spans="1:11" hidden="1" x14ac:dyDescent="0.35">
      <c r="A636" t="s">
        <v>349</v>
      </c>
      <c r="B636" t="s">
        <v>84</v>
      </c>
      <c r="C636" t="s">
        <v>330</v>
      </c>
      <c r="D636" t="s">
        <v>78</v>
      </c>
      <c r="E636">
        <v>2020</v>
      </c>
      <c r="F636" t="s">
        <v>71</v>
      </c>
      <c r="G636" t="s">
        <v>310</v>
      </c>
      <c r="H636">
        <v>2022.4</v>
      </c>
      <c r="I636" t="s">
        <v>501</v>
      </c>
      <c r="J636" t="s">
        <v>347</v>
      </c>
      <c r="K636" t="s">
        <v>392</v>
      </c>
    </row>
    <row r="637" spans="1:11" hidden="1" x14ac:dyDescent="0.35">
      <c r="A637" t="s">
        <v>349</v>
      </c>
      <c r="B637" t="s">
        <v>84</v>
      </c>
      <c r="C637" t="s">
        <v>330</v>
      </c>
      <c r="D637" t="s">
        <v>78</v>
      </c>
      <c r="E637">
        <v>2020</v>
      </c>
      <c r="F637" t="s">
        <v>71</v>
      </c>
      <c r="G637" t="s">
        <v>310</v>
      </c>
      <c r="H637">
        <v>945.33</v>
      </c>
      <c r="I637" t="s">
        <v>501</v>
      </c>
      <c r="J637" t="s">
        <v>347</v>
      </c>
      <c r="K637" t="s">
        <v>392</v>
      </c>
    </row>
    <row r="638" spans="1:11" hidden="1" x14ac:dyDescent="0.35">
      <c r="A638" t="s">
        <v>349</v>
      </c>
      <c r="B638" t="s">
        <v>84</v>
      </c>
      <c r="C638" t="s">
        <v>330</v>
      </c>
      <c r="D638" t="s">
        <v>78</v>
      </c>
      <c r="E638">
        <v>2020</v>
      </c>
      <c r="F638" t="s">
        <v>71</v>
      </c>
      <c r="G638" t="s">
        <v>310</v>
      </c>
      <c r="H638">
        <v>6.41</v>
      </c>
      <c r="I638" t="s">
        <v>501</v>
      </c>
      <c r="J638" t="s">
        <v>347</v>
      </c>
      <c r="K638" t="s">
        <v>392</v>
      </c>
    </row>
    <row r="639" spans="1:11" hidden="1" x14ac:dyDescent="0.35">
      <c r="A639" t="s">
        <v>349</v>
      </c>
      <c r="B639" t="s">
        <v>84</v>
      </c>
      <c r="C639" t="s">
        <v>330</v>
      </c>
      <c r="D639" t="s">
        <v>78</v>
      </c>
      <c r="E639">
        <v>2020</v>
      </c>
      <c r="F639" t="s">
        <v>71</v>
      </c>
      <c r="G639" t="s">
        <v>310</v>
      </c>
      <c r="H639">
        <v>655.77</v>
      </c>
      <c r="I639" t="s">
        <v>501</v>
      </c>
      <c r="J639" t="s">
        <v>347</v>
      </c>
      <c r="K639" t="s">
        <v>392</v>
      </c>
    </row>
    <row r="640" spans="1:11" hidden="1" x14ac:dyDescent="0.35">
      <c r="A640" t="s">
        <v>349</v>
      </c>
      <c r="B640" t="s">
        <v>84</v>
      </c>
      <c r="C640" t="s">
        <v>330</v>
      </c>
      <c r="D640" t="s">
        <v>78</v>
      </c>
      <c r="E640">
        <v>2020</v>
      </c>
      <c r="F640" t="s">
        <v>71</v>
      </c>
      <c r="G640" t="s">
        <v>310</v>
      </c>
      <c r="H640">
        <v>2591.34</v>
      </c>
      <c r="I640" t="s">
        <v>501</v>
      </c>
      <c r="J640" t="s">
        <v>347</v>
      </c>
      <c r="K640" t="s">
        <v>392</v>
      </c>
    </row>
    <row r="641" spans="1:11" hidden="1" x14ac:dyDescent="0.35">
      <c r="A641" t="s">
        <v>349</v>
      </c>
      <c r="B641" t="s">
        <v>84</v>
      </c>
      <c r="C641" t="s">
        <v>330</v>
      </c>
      <c r="D641" t="s">
        <v>78</v>
      </c>
      <c r="E641">
        <v>2020</v>
      </c>
      <c r="F641" t="s">
        <v>71</v>
      </c>
      <c r="G641" t="s">
        <v>310</v>
      </c>
      <c r="H641">
        <v>465.09</v>
      </c>
      <c r="I641" t="s">
        <v>501</v>
      </c>
      <c r="J641" t="s">
        <v>347</v>
      </c>
      <c r="K641" t="s">
        <v>392</v>
      </c>
    </row>
    <row r="642" spans="1:11" hidden="1" x14ac:dyDescent="0.35">
      <c r="A642" t="s">
        <v>349</v>
      </c>
      <c r="B642" t="s">
        <v>84</v>
      </c>
      <c r="C642" t="s">
        <v>330</v>
      </c>
      <c r="D642" t="s">
        <v>78</v>
      </c>
      <c r="E642">
        <v>2020</v>
      </c>
      <c r="F642" t="s">
        <v>71</v>
      </c>
      <c r="G642" t="s">
        <v>310</v>
      </c>
      <c r="H642">
        <v>246.98</v>
      </c>
      <c r="I642" t="s">
        <v>501</v>
      </c>
      <c r="J642" t="s">
        <v>347</v>
      </c>
      <c r="K642" t="s">
        <v>392</v>
      </c>
    </row>
    <row r="643" spans="1:11" hidden="1" x14ac:dyDescent="0.35">
      <c r="A643" t="s">
        <v>349</v>
      </c>
      <c r="B643" t="s">
        <v>84</v>
      </c>
      <c r="C643" t="s">
        <v>330</v>
      </c>
      <c r="D643" t="s">
        <v>78</v>
      </c>
      <c r="E643">
        <v>2020</v>
      </c>
      <c r="F643" t="s">
        <v>148</v>
      </c>
      <c r="G643" t="s">
        <v>308</v>
      </c>
      <c r="H643">
        <v>816.75</v>
      </c>
      <c r="I643" t="s">
        <v>501</v>
      </c>
      <c r="J643" t="s">
        <v>347</v>
      </c>
      <c r="K643" t="s">
        <v>392</v>
      </c>
    </row>
    <row r="644" spans="1:11" hidden="1" x14ac:dyDescent="0.35">
      <c r="A644" t="s">
        <v>349</v>
      </c>
      <c r="B644" t="s">
        <v>84</v>
      </c>
      <c r="C644" t="s">
        <v>330</v>
      </c>
      <c r="D644" t="s">
        <v>78</v>
      </c>
      <c r="E644">
        <v>2020</v>
      </c>
      <c r="F644" t="s">
        <v>148</v>
      </c>
      <c r="G644" t="s">
        <v>308</v>
      </c>
      <c r="H644">
        <v>381.76</v>
      </c>
      <c r="I644" t="s">
        <v>501</v>
      </c>
      <c r="J644" t="s">
        <v>347</v>
      </c>
      <c r="K644" t="s">
        <v>392</v>
      </c>
    </row>
    <row r="645" spans="1:11" hidden="1" x14ac:dyDescent="0.35">
      <c r="A645" t="s">
        <v>349</v>
      </c>
      <c r="B645" t="s">
        <v>84</v>
      </c>
      <c r="C645" t="s">
        <v>330</v>
      </c>
      <c r="D645" t="s">
        <v>78</v>
      </c>
      <c r="E645">
        <v>2020</v>
      </c>
      <c r="F645" t="s">
        <v>148</v>
      </c>
      <c r="G645" t="s">
        <v>308</v>
      </c>
      <c r="H645">
        <v>2.59</v>
      </c>
      <c r="I645" t="s">
        <v>501</v>
      </c>
      <c r="J645" t="s">
        <v>347</v>
      </c>
      <c r="K645" t="s">
        <v>392</v>
      </c>
    </row>
    <row r="646" spans="1:11" hidden="1" x14ac:dyDescent="0.35">
      <c r="A646" t="s">
        <v>349</v>
      </c>
      <c r="B646" t="s">
        <v>84</v>
      </c>
      <c r="C646" t="s">
        <v>330</v>
      </c>
      <c r="D646" t="s">
        <v>78</v>
      </c>
      <c r="E646">
        <v>2020</v>
      </c>
      <c r="F646" t="s">
        <v>148</v>
      </c>
      <c r="G646" t="s">
        <v>308</v>
      </c>
      <c r="H646">
        <v>264.83</v>
      </c>
      <c r="I646" t="s">
        <v>501</v>
      </c>
      <c r="J646" t="s">
        <v>347</v>
      </c>
      <c r="K646" t="s">
        <v>392</v>
      </c>
    </row>
    <row r="647" spans="1:11" hidden="1" x14ac:dyDescent="0.35">
      <c r="A647" t="s">
        <v>349</v>
      </c>
      <c r="B647" t="s">
        <v>84</v>
      </c>
      <c r="C647" t="s">
        <v>330</v>
      </c>
      <c r="D647" t="s">
        <v>78</v>
      </c>
      <c r="E647">
        <v>2020</v>
      </c>
      <c r="F647" t="s">
        <v>148</v>
      </c>
      <c r="G647" t="s">
        <v>308</v>
      </c>
      <c r="H647">
        <v>1046.5</v>
      </c>
      <c r="I647" t="s">
        <v>501</v>
      </c>
      <c r="J647" t="s">
        <v>347</v>
      </c>
      <c r="K647" t="s">
        <v>392</v>
      </c>
    </row>
    <row r="648" spans="1:11" hidden="1" x14ac:dyDescent="0.35">
      <c r="A648" t="s">
        <v>349</v>
      </c>
      <c r="B648" t="s">
        <v>84</v>
      </c>
      <c r="C648" t="s">
        <v>330</v>
      </c>
      <c r="D648" t="s">
        <v>78</v>
      </c>
      <c r="E648">
        <v>2020</v>
      </c>
      <c r="F648" t="s">
        <v>148</v>
      </c>
      <c r="G648" t="s">
        <v>308</v>
      </c>
      <c r="H648">
        <v>187.83</v>
      </c>
      <c r="I648" t="s">
        <v>501</v>
      </c>
      <c r="J648" t="s">
        <v>347</v>
      </c>
      <c r="K648" t="s">
        <v>392</v>
      </c>
    </row>
    <row r="649" spans="1:11" hidden="1" x14ac:dyDescent="0.35">
      <c r="A649" t="s">
        <v>349</v>
      </c>
      <c r="B649" t="s">
        <v>84</v>
      </c>
      <c r="C649" t="s">
        <v>330</v>
      </c>
      <c r="D649" t="s">
        <v>78</v>
      </c>
      <c r="E649">
        <v>2020</v>
      </c>
      <c r="F649" t="s">
        <v>148</v>
      </c>
      <c r="G649" t="s">
        <v>308</v>
      </c>
      <c r="H649">
        <v>99.74</v>
      </c>
      <c r="I649" t="s">
        <v>501</v>
      </c>
      <c r="J649" t="s">
        <v>347</v>
      </c>
      <c r="K649" t="s">
        <v>392</v>
      </c>
    </row>
    <row r="650" spans="1:11" hidden="1" x14ac:dyDescent="0.35">
      <c r="A650" t="s">
        <v>349</v>
      </c>
      <c r="B650" t="s">
        <v>84</v>
      </c>
      <c r="C650" t="s">
        <v>330</v>
      </c>
      <c r="D650" t="s">
        <v>78</v>
      </c>
      <c r="E650">
        <v>2020</v>
      </c>
      <c r="F650" t="s">
        <v>156</v>
      </c>
      <c r="G650" t="s">
        <v>307</v>
      </c>
      <c r="H650">
        <v>52.54</v>
      </c>
      <c r="I650" t="s">
        <v>501</v>
      </c>
      <c r="J650" t="s">
        <v>347</v>
      </c>
      <c r="K650" t="s">
        <v>392</v>
      </c>
    </row>
    <row r="651" spans="1:11" hidden="1" x14ac:dyDescent="0.35">
      <c r="A651" t="s">
        <v>349</v>
      </c>
      <c r="B651" t="s">
        <v>84</v>
      </c>
      <c r="C651" t="s">
        <v>330</v>
      </c>
      <c r="D651" t="s">
        <v>78</v>
      </c>
      <c r="E651">
        <v>2020</v>
      </c>
      <c r="F651" t="s">
        <v>156</v>
      </c>
      <c r="G651" t="s">
        <v>307</v>
      </c>
      <c r="H651">
        <v>24.56</v>
      </c>
      <c r="I651" t="s">
        <v>501</v>
      </c>
      <c r="J651" t="s">
        <v>347</v>
      </c>
      <c r="K651" t="s">
        <v>392</v>
      </c>
    </row>
    <row r="652" spans="1:11" hidden="1" x14ac:dyDescent="0.35">
      <c r="A652" t="s">
        <v>349</v>
      </c>
      <c r="B652" t="s">
        <v>84</v>
      </c>
      <c r="C652" t="s">
        <v>330</v>
      </c>
      <c r="D652" t="s">
        <v>78</v>
      </c>
      <c r="E652">
        <v>2020</v>
      </c>
      <c r="F652" t="s">
        <v>156</v>
      </c>
      <c r="G652" t="s">
        <v>307</v>
      </c>
      <c r="H652">
        <v>0.16</v>
      </c>
      <c r="I652" t="s">
        <v>501</v>
      </c>
      <c r="J652" t="s">
        <v>347</v>
      </c>
      <c r="K652" t="s">
        <v>392</v>
      </c>
    </row>
    <row r="653" spans="1:11" hidden="1" x14ac:dyDescent="0.35">
      <c r="A653" t="s">
        <v>349</v>
      </c>
      <c r="B653" t="s">
        <v>84</v>
      </c>
      <c r="C653" t="s">
        <v>330</v>
      </c>
      <c r="D653" t="s">
        <v>78</v>
      </c>
      <c r="E653">
        <v>2020</v>
      </c>
      <c r="F653" t="s">
        <v>156</v>
      </c>
      <c r="G653" t="s">
        <v>307</v>
      </c>
      <c r="H653">
        <v>17.03</v>
      </c>
      <c r="I653" t="s">
        <v>501</v>
      </c>
      <c r="J653" t="s">
        <v>347</v>
      </c>
      <c r="K653" t="s">
        <v>392</v>
      </c>
    </row>
    <row r="654" spans="1:11" hidden="1" x14ac:dyDescent="0.35">
      <c r="A654" t="s">
        <v>349</v>
      </c>
      <c r="B654" t="s">
        <v>84</v>
      </c>
      <c r="C654" t="s">
        <v>330</v>
      </c>
      <c r="D654" t="s">
        <v>78</v>
      </c>
      <c r="E654">
        <v>2020</v>
      </c>
      <c r="F654" t="s">
        <v>156</v>
      </c>
      <c r="G654" t="s">
        <v>307</v>
      </c>
      <c r="H654">
        <v>67.319999999999993</v>
      </c>
      <c r="I654" t="s">
        <v>501</v>
      </c>
      <c r="J654" t="s">
        <v>347</v>
      </c>
      <c r="K654" t="s">
        <v>392</v>
      </c>
    </row>
    <row r="655" spans="1:11" hidden="1" x14ac:dyDescent="0.35">
      <c r="A655" t="s">
        <v>349</v>
      </c>
      <c r="B655" t="s">
        <v>84</v>
      </c>
      <c r="C655" t="s">
        <v>330</v>
      </c>
      <c r="D655" t="s">
        <v>78</v>
      </c>
      <c r="E655">
        <v>2020</v>
      </c>
      <c r="F655" t="s">
        <v>156</v>
      </c>
      <c r="G655" t="s">
        <v>307</v>
      </c>
      <c r="H655">
        <v>12.08</v>
      </c>
      <c r="I655" t="s">
        <v>501</v>
      </c>
      <c r="J655" t="s">
        <v>347</v>
      </c>
      <c r="K655" t="s">
        <v>392</v>
      </c>
    </row>
    <row r="656" spans="1:11" hidden="1" x14ac:dyDescent="0.35">
      <c r="A656" t="s">
        <v>349</v>
      </c>
      <c r="B656" t="s">
        <v>84</v>
      </c>
      <c r="C656" t="s">
        <v>330</v>
      </c>
      <c r="D656" t="s">
        <v>78</v>
      </c>
      <c r="E656">
        <v>2020</v>
      </c>
      <c r="F656" t="s">
        <v>156</v>
      </c>
      <c r="G656" t="s">
        <v>307</v>
      </c>
      <c r="H656">
        <v>6.41</v>
      </c>
      <c r="I656" t="s">
        <v>501</v>
      </c>
      <c r="J656" t="s">
        <v>347</v>
      </c>
      <c r="K656" t="s">
        <v>392</v>
      </c>
    </row>
    <row r="657" spans="1:11" hidden="1" x14ac:dyDescent="0.35">
      <c r="A657" t="s">
        <v>349</v>
      </c>
      <c r="B657" t="s">
        <v>84</v>
      </c>
      <c r="C657" t="s">
        <v>335</v>
      </c>
      <c r="D657" t="s">
        <v>78</v>
      </c>
      <c r="E657">
        <v>2020</v>
      </c>
      <c r="F657" t="s">
        <v>500</v>
      </c>
      <c r="G657" t="s">
        <v>311</v>
      </c>
      <c r="H657">
        <v>15517.23</v>
      </c>
      <c r="I657" t="s">
        <v>501</v>
      </c>
      <c r="J657" t="s">
        <v>14</v>
      </c>
      <c r="K657" t="s">
        <v>393</v>
      </c>
    </row>
    <row r="658" spans="1:11" hidden="1" x14ac:dyDescent="0.35">
      <c r="A658" t="s">
        <v>349</v>
      </c>
      <c r="B658" t="s">
        <v>84</v>
      </c>
      <c r="C658" t="s">
        <v>335</v>
      </c>
      <c r="D658" t="s">
        <v>78</v>
      </c>
      <c r="E658">
        <v>2020</v>
      </c>
      <c r="F658" t="s">
        <v>500</v>
      </c>
      <c r="G658" t="s">
        <v>311</v>
      </c>
      <c r="H658">
        <v>5148.45</v>
      </c>
      <c r="I658" t="s">
        <v>501</v>
      </c>
      <c r="J658" t="s">
        <v>347</v>
      </c>
      <c r="K658" t="s">
        <v>393</v>
      </c>
    </row>
    <row r="659" spans="1:11" hidden="1" x14ac:dyDescent="0.35">
      <c r="A659" t="s">
        <v>349</v>
      </c>
      <c r="B659" t="s">
        <v>84</v>
      </c>
      <c r="C659" t="s">
        <v>335</v>
      </c>
      <c r="D659" t="s">
        <v>78</v>
      </c>
      <c r="E659">
        <v>2020</v>
      </c>
      <c r="F659" t="s">
        <v>500</v>
      </c>
      <c r="G659" t="s">
        <v>311</v>
      </c>
      <c r="H659">
        <v>-7856.82</v>
      </c>
      <c r="I659" t="s">
        <v>501</v>
      </c>
      <c r="J659" t="s">
        <v>14</v>
      </c>
      <c r="K659" t="s">
        <v>393</v>
      </c>
    </row>
    <row r="660" spans="1:11" hidden="1" x14ac:dyDescent="0.35">
      <c r="A660" t="s">
        <v>349</v>
      </c>
      <c r="B660" t="s">
        <v>84</v>
      </c>
      <c r="C660" t="s">
        <v>335</v>
      </c>
      <c r="D660" t="s">
        <v>78</v>
      </c>
      <c r="E660">
        <v>2020</v>
      </c>
      <c r="F660" t="s">
        <v>500</v>
      </c>
      <c r="G660" t="s">
        <v>311</v>
      </c>
      <c r="H660">
        <v>-2606.8000000000002</v>
      </c>
      <c r="I660" t="s">
        <v>501</v>
      </c>
      <c r="J660" t="s">
        <v>347</v>
      </c>
      <c r="K660" t="s">
        <v>393</v>
      </c>
    </row>
    <row r="661" spans="1:11" hidden="1" x14ac:dyDescent="0.35">
      <c r="A661" t="s">
        <v>349</v>
      </c>
      <c r="B661" t="s">
        <v>84</v>
      </c>
      <c r="C661" t="s">
        <v>335</v>
      </c>
      <c r="D661" t="s">
        <v>78</v>
      </c>
      <c r="E661">
        <v>2020</v>
      </c>
      <c r="F661" t="s">
        <v>500</v>
      </c>
      <c r="G661" t="s">
        <v>311</v>
      </c>
      <c r="H661">
        <v>-11981.65</v>
      </c>
      <c r="I661" t="s">
        <v>501</v>
      </c>
      <c r="J661" t="s">
        <v>14</v>
      </c>
      <c r="K661" t="s">
        <v>393</v>
      </c>
    </row>
    <row r="662" spans="1:11" hidden="1" x14ac:dyDescent="0.35">
      <c r="A662" t="s">
        <v>349</v>
      </c>
      <c r="B662" t="s">
        <v>84</v>
      </c>
      <c r="C662" t="s">
        <v>335</v>
      </c>
      <c r="D662" t="s">
        <v>78</v>
      </c>
      <c r="E662">
        <v>2020</v>
      </c>
      <c r="F662" t="s">
        <v>500</v>
      </c>
      <c r="G662" t="s">
        <v>311</v>
      </c>
      <c r="H662">
        <v>-3975.39</v>
      </c>
      <c r="I662" t="s">
        <v>501</v>
      </c>
      <c r="J662" t="s">
        <v>347</v>
      </c>
      <c r="K662" t="s">
        <v>393</v>
      </c>
    </row>
    <row r="663" spans="1:11" hidden="1" x14ac:dyDescent="0.35">
      <c r="A663" t="s">
        <v>349</v>
      </c>
      <c r="B663" t="s">
        <v>84</v>
      </c>
      <c r="C663" t="s">
        <v>335</v>
      </c>
      <c r="D663" t="s">
        <v>78</v>
      </c>
      <c r="E663">
        <v>2020</v>
      </c>
      <c r="F663" t="s">
        <v>500</v>
      </c>
      <c r="G663" t="s">
        <v>311</v>
      </c>
      <c r="H663">
        <v>13553.01</v>
      </c>
      <c r="I663" t="s">
        <v>501</v>
      </c>
      <c r="J663" t="s">
        <v>14</v>
      </c>
      <c r="K663" t="s">
        <v>393</v>
      </c>
    </row>
    <row r="664" spans="1:11" hidden="1" x14ac:dyDescent="0.35">
      <c r="A664" t="s">
        <v>349</v>
      </c>
      <c r="B664" t="s">
        <v>84</v>
      </c>
      <c r="C664" t="s">
        <v>335</v>
      </c>
      <c r="D664" t="s">
        <v>78</v>
      </c>
      <c r="E664">
        <v>2020</v>
      </c>
      <c r="F664" t="s">
        <v>500</v>
      </c>
      <c r="G664" t="s">
        <v>311</v>
      </c>
      <c r="H664">
        <v>4496.75</v>
      </c>
      <c r="I664" t="s">
        <v>501</v>
      </c>
      <c r="J664" t="s">
        <v>347</v>
      </c>
      <c r="K664" t="s">
        <v>393</v>
      </c>
    </row>
    <row r="665" spans="1:11" hidden="1" x14ac:dyDescent="0.35">
      <c r="A665" t="s">
        <v>349</v>
      </c>
      <c r="B665" t="s">
        <v>84</v>
      </c>
      <c r="C665" t="s">
        <v>335</v>
      </c>
      <c r="D665" t="s">
        <v>78</v>
      </c>
      <c r="E665">
        <v>2020</v>
      </c>
      <c r="F665" t="s">
        <v>500</v>
      </c>
      <c r="G665" t="s">
        <v>311</v>
      </c>
      <c r="H665">
        <v>15320.8</v>
      </c>
      <c r="I665" t="s">
        <v>501</v>
      </c>
      <c r="J665" t="s">
        <v>14</v>
      </c>
      <c r="K665" t="s">
        <v>393</v>
      </c>
    </row>
    <row r="666" spans="1:11" hidden="1" x14ac:dyDescent="0.35">
      <c r="A666" t="s">
        <v>349</v>
      </c>
      <c r="B666" t="s">
        <v>84</v>
      </c>
      <c r="C666" t="s">
        <v>335</v>
      </c>
      <c r="D666" t="s">
        <v>78</v>
      </c>
      <c r="E666">
        <v>2020</v>
      </c>
      <c r="F666" t="s">
        <v>500</v>
      </c>
      <c r="G666" t="s">
        <v>311</v>
      </c>
      <c r="H666">
        <v>5083.28</v>
      </c>
      <c r="I666" t="s">
        <v>501</v>
      </c>
      <c r="J666" t="s">
        <v>347</v>
      </c>
      <c r="K666" t="s">
        <v>393</v>
      </c>
    </row>
    <row r="667" spans="1:11" hidden="1" x14ac:dyDescent="0.35">
      <c r="A667" t="s">
        <v>349</v>
      </c>
      <c r="B667" t="s">
        <v>84</v>
      </c>
      <c r="C667" t="s">
        <v>335</v>
      </c>
      <c r="D667" t="s">
        <v>78</v>
      </c>
      <c r="E667">
        <v>2020</v>
      </c>
      <c r="F667" t="s">
        <v>500</v>
      </c>
      <c r="G667" t="s">
        <v>311</v>
      </c>
      <c r="H667">
        <v>785.68</v>
      </c>
      <c r="I667" t="s">
        <v>501</v>
      </c>
      <c r="J667" t="s">
        <v>14</v>
      </c>
      <c r="K667" t="s">
        <v>393</v>
      </c>
    </row>
    <row r="668" spans="1:11" hidden="1" x14ac:dyDescent="0.35">
      <c r="A668" t="s">
        <v>349</v>
      </c>
      <c r="B668" t="s">
        <v>84</v>
      </c>
      <c r="C668" t="s">
        <v>335</v>
      </c>
      <c r="D668" t="s">
        <v>78</v>
      </c>
      <c r="E668">
        <v>2020</v>
      </c>
      <c r="F668" t="s">
        <v>500</v>
      </c>
      <c r="G668" t="s">
        <v>311</v>
      </c>
      <c r="H668">
        <v>260.68</v>
      </c>
      <c r="I668" t="s">
        <v>501</v>
      </c>
      <c r="J668" t="s">
        <v>347</v>
      </c>
      <c r="K668" t="s">
        <v>393</v>
      </c>
    </row>
    <row r="669" spans="1:11" hidden="1" x14ac:dyDescent="0.35">
      <c r="A669" t="s">
        <v>349</v>
      </c>
      <c r="B669" t="s">
        <v>84</v>
      </c>
      <c r="C669" t="s">
        <v>335</v>
      </c>
      <c r="D669" t="s">
        <v>78</v>
      </c>
      <c r="E669">
        <v>2020</v>
      </c>
      <c r="F669" t="s">
        <v>71</v>
      </c>
      <c r="G669" t="s">
        <v>310</v>
      </c>
      <c r="H669">
        <v>11.14</v>
      </c>
      <c r="I669" t="s">
        <v>501</v>
      </c>
      <c r="J669" t="s">
        <v>347</v>
      </c>
      <c r="K669" t="s">
        <v>393</v>
      </c>
    </row>
    <row r="670" spans="1:11" hidden="1" x14ac:dyDescent="0.35">
      <c r="A670" t="s">
        <v>349</v>
      </c>
      <c r="B670" t="s">
        <v>84</v>
      </c>
      <c r="C670" t="s">
        <v>335</v>
      </c>
      <c r="D670" t="s">
        <v>78</v>
      </c>
      <c r="E670">
        <v>2020</v>
      </c>
      <c r="F670" t="s">
        <v>71</v>
      </c>
      <c r="G670" t="s">
        <v>310</v>
      </c>
      <c r="H670">
        <v>-5.64</v>
      </c>
      <c r="I670" t="s">
        <v>501</v>
      </c>
      <c r="J670" t="s">
        <v>347</v>
      </c>
      <c r="K670" t="s">
        <v>393</v>
      </c>
    </row>
    <row r="671" spans="1:11" hidden="1" x14ac:dyDescent="0.35">
      <c r="A671" t="s">
        <v>349</v>
      </c>
      <c r="B671" t="s">
        <v>84</v>
      </c>
      <c r="C671" t="s">
        <v>335</v>
      </c>
      <c r="D671" t="s">
        <v>78</v>
      </c>
      <c r="E671">
        <v>2020</v>
      </c>
      <c r="F671" t="s">
        <v>71</v>
      </c>
      <c r="G671" t="s">
        <v>310</v>
      </c>
      <c r="H671">
        <v>-8.61</v>
      </c>
      <c r="I671" t="s">
        <v>501</v>
      </c>
      <c r="J671" t="s">
        <v>347</v>
      </c>
      <c r="K671" t="s">
        <v>393</v>
      </c>
    </row>
    <row r="672" spans="1:11" hidden="1" x14ac:dyDescent="0.35">
      <c r="A672" t="s">
        <v>349</v>
      </c>
      <c r="B672" t="s">
        <v>84</v>
      </c>
      <c r="C672" t="s">
        <v>335</v>
      </c>
      <c r="D672" t="s">
        <v>78</v>
      </c>
      <c r="E672">
        <v>2020</v>
      </c>
      <c r="F672" t="s">
        <v>71</v>
      </c>
      <c r="G672" t="s">
        <v>310</v>
      </c>
      <c r="H672">
        <v>9.74</v>
      </c>
      <c r="I672" t="s">
        <v>501</v>
      </c>
      <c r="J672" t="s">
        <v>347</v>
      </c>
      <c r="K672" t="s">
        <v>393</v>
      </c>
    </row>
    <row r="673" spans="1:11" hidden="1" x14ac:dyDescent="0.35">
      <c r="A673" t="s">
        <v>349</v>
      </c>
      <c r="B673" t="s">
        <v>84</v>
      </c>
      <c r="C673" t="s">
        <v>335</v>
      </c>
      <c r="D673" t="s">
        <v>78</v>
      </c>
      <c r="E673">
        <v>2020</v>
      </c>
      <c r="F673" t="s">
        <v>71</v>
      </c>
      <c r="G673" t="s">
        <v>310</v>
      </c>
      <c r="H673">
        <v>11</v>
      </c>
      <c r="I673" t="s">
        <v>501</v>
      </c>
      <c r="J673" t="s">
        <v>347</v>
      </c>
      <c r="K673" t="s">
        <v>393</v>
      </c>
    </row>
    <row r="674" spans="1:11" hidden="1" x14ac:dyDescent="0.35">
      <c r="A674" t="s">
        <v>349</v>
      </c>
      <c r="B674" t="s">
        <v>84</v>
      </c>
      <c r="C674" t="s">
        <v>335</v>
      </c>
      <c r="D674" t="s">
        <v>78</v>
      </c>
      <c r="E674">
        <v>2020</v>
      </c>
      <c r="F674" t="s">
        <v>71</v>
      </c>
      <c r="G674" t="s">
        <v>310</v>
      </c>
      <c r="H674">
        <v>0.56999999999999995</v>
      </c>
      <c r="I674" t="s">
        <v>501</v>
      </c>
      <c r="J674" t="s">
        <v>347</v>
      </c>
      <c r="K674" t="s">
        <v>393</v>
      </c>
    </row>
    <row r="675" spans="1:11" hidden="1" x14ac:dyDescent="0.35">
      <c r="A675" t="s">
        <v>349</v>
      </c>
      <c r="B675" t="s">
        <v>84</v>
      </c>
      <c r="C675" t="s">
        <v>335</v>
      </c>
      <c r="D675" t="s">
        <v>78</v>
      </c>
      <c r="E675">
        <v>2020</v>
      </c>
      <c r="F675" t="s">
        <v>506</v>
      </c>
      <c r="G675" t="s">
        <v>309</v>
      </c>
      <c r="H675">
        <v>165.77</v>
      </c>
      <c r="I675" t="s">
        <v>501</v>
      </c>
      <c r="J675" t="s">
        <v>347</v>
      </c>
      <c r="K675" t="s">
        <v>393</v>
      </c>
    </row>
    <row r="676" spans="1:11" hidden="1" x14ac:dyDescent="0.35">
      <c r="A676" t="s">
        <v>349</v>
      </c>
      <c r="B676" t="s">
        <v>84</v>
      </c>
      <c r="C676" t="s">
        <v>335</v>
      </c>
      <c r="D676" t="s">
        <v>78</v>
      </c>
      <c r="E676">
        <v>2020</v>
      </c>
      <c r="F676" t="s">
        <v>506</v>
      </c>
      <c r="G676" t="s">
        <v>309</v>
      </c>
      <c r="H676">
        <v>-83.93</v>
      </c>
      <c r="I676" t="s">
        <v>501</v>
      </c>
      <c r="J676" t="s">
        <v>347</v>
      </c>
      <c r="K676" t="s">
        <v>393</v>
      </c>
    </row>
    <row r="677" spans="1:11" hidden="1" x14ac:dyDescent="0.35">
      <c r="A677" t="s">
        <v>349</v>
      </c>
      <c r="B677" t="s">
        <v>84</v>
      </c>
      <c r="C677" t="s">
        <v>335</v>
      </c>
      <c r="D677" t="s">
        <v>78</v>
      </c>
      <c r="E677">
        <v>2020</v>
      </c>
      <c r="F677" t="s">
        <v>506</v>
      </c>
      <c r="G677" t="s">
        <v>309</v>
      </c>
      <c r="H677">
        <v>-128</v>
      </c>
      <c r="I677" t="s">
        <v>501</v>
      </c>
      <c r="J677" t="s">
        <v>347</v>
      </c>
      <c r="K677" t="s">
        <v>393</v>
      </c>
    </row>
    <row r="678" spans="1:11" hidden="1" x14ac:dyDescent="0.35">
      <c r="A678" t="s">
        <v>349</v>
      </c>
      <c r="B678" t="s">
        <v>84</v>
      </c>
      <c r="C678" t="s">
        <v>335</v>
      </c>
      <c r="D678" t="s">
        <v>78</v>
      </c>
      <c r="E678">
        <v>2020</v>
      </c>
      <c r="F678" t="s">
        <v>506</v>
      </c>
      <c r="G678" t="s">
        <v>309</v>
      </c>
      <c r="H678">
        <v>144.79</v>
      </c>
      <c r="I678" t="s">
        <v>501</v>
      </c>
      <c r="J678" t="s">
        <v>347</v>
      </c>
      <c r="K678" t="s">
        <v>393</v>
      </c>
    </row>
    <row r="679" spans="1:11" hidden="1" x14ac:dyDescent="0.35">
      <c r="A679" t="s">
        <v>349</v>
      </c>
      <c r="B679" t="s">
        <v>84</v>
      </c>
      <c r="C679" t="s">
        <v>335</v>
      </c>
      <c r="D679" t="s">
        <v>78</v>
      </c>
      <c r="E679">
        <v>2020</v>
      </c>
      <c r="F679" t="s">
        <v>506</v>
      </c>
      <c r="G679" t="s">
        <v>309</v>
      </c>
      <c r="H679">
        <v>163.66999999999999</v>
      </c>
      <c r="I679" t="s">
        <v>501</v>
      </c>
      <c r="J679" t="s">
        <v>347</v>
      </c>
      <c r="K679" t="s">
        <v>393</v>
      </c>
    </row>
    <row r="680" spans="1:11" hidden="1" x14ac:dyDescent="0.35">
      <c r="A680" t="s">
        <v>349</v>
      </c>
      <c r="B680" t="s">
        <v>84</v>
      </c>
      <c r="C680" t="s">
        <v>335</v>
      </c>
      <c r="D680" t="s">
        <v>78</v>
      </c>
      <c r="E680">
        <v>2020</v>
      </c>
      <c r="F680" t="s">
        <v>506</v>
      </c>
      <c r="G680" t="s">
        <v>309</v>
      </c>
      <c r="H680">
        <v>8.39</v>
      </c>
      <c r="I680" t="s">
        <v>501</v>
      </c>
      <c r="J680" t="s">
        <v>347</v>
      </c>
      <c r="K680" t="s">
        <v>393</v>
      </c>
    </row>
    <row r="681" spans="1:11" hidden="1" x14ac:dyDescent="0.35">
      <c r="A681" t="s">
        <v>349</v>
      </c>
      <c r="B681" t="s">
        <v>84</v>
      </c>
      <c r="C681" t="s">
        <v>335</v>
      </c>
      <c r="D681" t="s">
        <v>78</v>
      </c>
      <c r="E681">
        <v>2020</v>
      </c>
      <c r="F681" t="s">
        <v>156</v>
      </c>
      <c r="G681" t="s">
        <v>307</v>
      </c>
      <c r="H681">
        <v>46.71</v>
      </c>
      <c r="I681" t="s">
        <v>501</v>
      </c>
      <c r="J681" t="s">
        <v>14</v>
      </c>
      <c r="K681" t="s">
        <v>393</v>
      </c>
    </row>
    <row r="682" spans="1:11" hidden="1" x14ac:dyDescent="0.35">
      <c r="A682" t="s">
        <v>349</v>
      </c>
      <c r="B682" t="s">
        <v>84</v>
      </c>
      <c r="C682" t="s">
        <v>335</v>
      </c>
      <c r="D682" t="s">
        <v>78</v>
      </c>
      <c r="E682">
        <v>2020</v>
      </c>
      <c r="F682" t="s">
        <v>156</v>
      </c>
      <c r="G682" t="s">
        <v>307</v>
      </c>
      <c r="H682">
        <v>18.8</v>
      </c>
      <c r="I682" t="s">
        <v>501</v>
      </c>
      <c r="J682" t="s">
        <v>347</v>
      </c>
      <c r="K682" t="s">
        <v>393</v>
      </c>
    </row>
    <row r="683" spans="1:11" hidden="1" x14ac:dyDescent="0.35">
      <c r="A683" t="s">
        <v>349</v>
      </c>
      <c r="B683" t="s">
        <v>84</v>
      </c>
      <c r="C683" t="s">
        <v>335</v>
      </c>
      <c r="D683" t="s">
        <v>78</v>
      </c>
      <c r="E683">
        <v>2020</v>
      </c>
      <c r="F683" t="s">
        <v>156</v>
      </c>
      <c r="G683" t="s">
        <v>307</v>
      </c>
      <c r="H683">
        <v>-23.66</v>
      </c>
      <c r="I683" t="s">
        <v>501</v>
      </c>
      <c r="J683" t="s">
        <v>14</v>
      </c>
      <c r="K683" t="s">
        <v>393</v>
      </c>
    </row>
    <row r="684" spans="1:11" hidden="1" x14ac:dyDescent="0.35">
      <c r="A684" t="s">
        <v>349</v>
      </c>
      <c r="B684" t="s">
        <v>84</v>
      </c>
      <c r="C684" t="s">
        <v>335</v>
      </c>
      <c r="D684" t="s">
        <v>78</v>
      </c>
      <c r="E684">
        <v>2020</v>
      </c>
      <c r="F684" t="s">
        <v>156</v>
      </c>
      <c r="G684" t="s">
        <v>307</v>
      </c>
      <c r="H684">
        <v>-9.5299999999999994</v>
      </c>
      <c r="I684" t="s">
        <v>501</v>
      </c>
      <c r="J684" t="s">
        <v>347</v>
      </c>
      <c r="K684" t="s">
        <v>393</v>
      </c>
    </row>
    <row r="685" spans="1:11" hidden="1" x14ac:dyDescent="0.35">
      <c r="A685" t="s">
        <v>349</v>
      </c>
      <c r="B685" t="s">
        <v>84</v>
      </c>
      <c r="C685" t="s">
        <v>335</v>
      </c>
      <c r="D685" t="s">
        <v>78</v>
      </c>
      <c r="E685">
        <v>2020</v>
      </c>
      <c r="F685" t="s">
        <v>156</v>
      </c>
      <c r="G685" t="s">
        <v>307</v>
      </c>
      <c r="H685">
        <v>-36.07</v>
      </c>
      <c r="I685" t="s">
        <v>501</v>
      </c>
      <c r="J685" t="s">
        <v>14</v>
      </c>
      <c r="K685" t="s">
        <v>393</v>
      </c>
    </row>
    <row r="686" spans="1:11" hidden="1" x14ac:dyDescent="0.35">
      <c r="A686" t="s">
        <v>349</v>
      </c>
      <c r="B686" t="s">
        <v>84</v>
      </c>
      <c r="C686" t="s">
        <v>335</v>
      </c>
      <c r="D686" t="s">
        <v>78</v>
      </c>
      <c r="E686">
        <v>2020</v>
      </c>
      <c r="F686" t="s">
        <v>156</v>
      </c>
      <c r="G686" t="s">
        <v>307</v>
      </c>
      <c r="H686">
        <v>-14.51</v>
      </c>
      <c r="I686" t="s">
        <v>501</v>
      </c>
      <c r="J686" t="s">
        <v>347</v>
      </c>
      <c r="K686" t="s">
        <v>393</v>
      </c>
    </row>
    <row r="687" spans="1:11" hidden="1" x14ac:dyDescent="0.35">
      <c r="A687" t="s">
        <v>349</v>
      </c>
      <c r="B687" t="s">
        <v>84</v>
      </c>
      <c r="C687" t="s">
        <v>335</v>
      </c>
      <c r="D687" t="s">
        <v>78</v>
      </c>
      <c r="E687">
        <v>2020</v>
      </c>
      <c r="F687" t="s">
        <v>156</v>
      </c>
      <c r="G687" t="s">
        <v>307</v>
      </c>
      <c r="H687">
        <v>40.799999999999997</v>
      </c>
      <c r="I687" t="s">
        <v>501</v>
      </c>
      <c r="J687" t="s">
        <v>14</v>
      </c>
      <c r="K687" t="s">
        <v>393</v>
      </c>
    </row>
    <row r="688" spans="1:11" hidden="1" x14ac:dyDescent="0.35">
      <c r="A688" t="s">
        <v>349</v>
      </c>
      <c r="B688" t="s">
        <v>84</v>
      </c>
      <c r="C688" t="s">
        <v>335</v>
      </c>
      <c r="D688" t="s">
        <v>78</v>
      </c>
      <c r="E688">
        <v>2020</v>
      </c>
      <c r="F688" t="s">
        <v>156</v>
      </c>
      <c r="G688" t="s">
        <v>307</v>
      </c>
      <c r="H688">
        <v>16.420000000000002</v>
      </c>
      <c r="I688" t="s">
        <v>501</v>
      </c>
      <c r="J688" t="s">
        <v>347</v>
      </c>
      <c r="K688" t="s">
        <v>393</v>
      </c>
    </row>
    <row r="689" spans="1:11" hidden="1" x14ac:dyDescent="0.35">
      <c r="A689" t="s">
        <v>349</v>
      </c>
      <c r="B689" t="s">
        <v>84</v>
      </c>
      <c r="C689" t="s">
        <v>335</v>
      </c>
      <c r="D689" t="s">
        <v>78</v>
      </c>
      <c r="E689">
        <v>2020</v>
      </c>
      <c r="F689" t="s">
        <v>156</v>
      </c>
      <c r="G689" t="s">
        <v>307</v>
      </c>
      <c r="H689">
        <v>46.13</v>
      </c>
      <c r="I689" t="s">
        <v>501</v>
      </c>
      <c r="J689" t="s">
        <v>14</v>
      </c>
      <c r="K689" t="s">
        <v>393</v>
      </c>
    </row>
    <row r="690" spans="1:11" hidden="1" x14ac:dyDescent="0.35">
      <c r="A690" t="s">
        <v>349</v>
      </c>
      <c r="B690" t="s">
        <v>84</v>
      </c>
      <c r="C690" t="s">
        <v>335</v>
      </c>
      <c r="D690" t="s">
        <v>78</v>
      </c>
      <c r="E690">
        <v>2020</v>
      </c>
      <c r="F690" t="s">
        <v>156</v>
      </c>
      <c r="G690" t="s">
        <v>307</v>
      </c>
      <c r="H690">
        <v>18.57</v>
      </c>
      <c r="I690" t="s">
        <v>501</v>
      </c>
      <c r="J690" t="s">
        <v>347</v>
      </c>
      <c r="K690" t="s">
        <v>393</v>
      </c>
    </row>
    <row r="691" spans="1:11" hidden="1" x14ac:dyDescent="0.35">
      <c r="A691" t="s">
        <v>349</v>
      </c>
      <c r="B691" t="s">
        <v>84</v>
      </c>
      <c r="C691" t="s">
        <v>335</v>
      </c>
      <c r="D691" t="s">
        <v>78</v>
      </c>
      <c r="E691">
        <v>2020</v>
      </c>
      <c r="F691" t="s">
        <v>156</v>
      </c>
      <c r="G691" t="s">
        <v>307</v>
      </c>
      <c r="H691">
        <v>2.37</v>
      </c>
      <c r="I691" t="s">
        <v>501</v>
      </c>
      <c r="J691" t="s">
        <v>14</v>
      </c>
      <c r="K691" t="s">
        <v>393</v>
      </c>
    </row>
    <row r="692" spans="1:11" hidden="1" x14ac:dyDescent="0.35">
      <c r="A692" t="s">
        <v>349</v>
      </c>
      <c r="B692" t="s">
        <v>84</v>
      </c>
      <c r="C692" t="s">
        <v>335</v>
      </c>
      <c r="D692" t="s">
        <v>78</v>
      </c>
      <c r="E692">
        <v>2020</v>
      </c>
      <c r="F692" t="s">
        <v>156</v>
      </c>
      <c r="G692" t="s">
        <v>307</v>
      </c>
      <c r="H692">
        <v>0.95</v>
      </c>
      <c r="I692" t="s">
        <v>501</v>
      </c>
      <c r="J692" t="s">
        <v>347</v>
      </c>
      <c r="K692" t="s">
        <v>393</v>
      </c>
    </row>
    <row r="693" spans="1:11" hidden="1" x14ac:dyDescent="0.35">
      <c r="A693" t="s">
        <v>349</v>
      </c>
      <c r="B693" t="s">
        <v>84</v>
      </c>
      <c r="C693" t="s">
        <v>352</v>
      </c>
      <c r="D693" t="s">
        <v>78</v>
      </c>
      <c r="E693">
        <v>2020</v>
      </c>
      <c r="F693" t="s">
        <v>500</v>
      </c>
      <c r="G693" t="s">
        <v>311</v>
      </c>
      <c r="H693">
        <v>6249.39</v>
      </c>
      <c r="I693" t="s">
        <v>501</v>
      </c>
      <c r="J693" t="s">
        <v>14</v>
      </c>
      <c r="K693" t="s">
        <v>399</v>
      </c>
    </row>
    <row r="694" spans="1:11" hidden="1" x14ac:dyDescent="0.35">
      <c r="A694" t="s">
        <v>349</v>
      </c>
      <c r="B694" t="s">
        <v>84</v>
      </c>
      <c r="C694" t="s">
        <v>352</v>
      </c>
      <c r="D694" t="s">
        <v>78</v>
      </c>
      <c r="E694">
        <v>2020</v>
      </c>
      <c r="F694" t="s">
        <v>500</v>
      </c>
      <c r="G694" t="s">
        <v>311</v>
      </c>
      <c r="H694">
        <v>3274.11</v>
      </c>
      <c r="I694" t="s">
        <v>501</v>
      </c>
      <c r="J694" t="s">
        <v>347</v>
      </c>
      <c r="K694" t="s">
        <v>399</v>
      </c>
    </row>
    <row r="695" spans="1:11" hidden="1" x14ac:dyDescent="0.35">
      <c r="A695" t="s">
        <v>349</v>
      </c>
      <c r="B695" t="s">
        <v>84</v>
      </c>
      <c r="C695" t="s">
        <v>352</v>
      </c>
      <c r="D695" t="s">
        <v>78</v>
      </c>
      <c r="E695">
        <v>2020</v>
      </c>
      <c r="F695" t="s">
        <v>500</v>
      </c>
      <c r="G695" t="s">
        <v>311</v>
      </c>
      <c r="H695">
        <v>8375.4699999999993</v>
      </c>
      <c r="I695" t="s">
        <v>501</v>
      </c>
      <c r="J695" t="s">
        <v>14</v>
      </c>
      <c r="K695" t="s">
        <v>399</v>
      </c>
    </row>
    <row r="696" spans="1:11" hidden="1" x14ac:dyDescent="0.35">
      <c r="A696" t="s">
        <v>349</v>
      </c>
      <c r="B696" t="s">
        <v>84</v>
      </c>
      <c r="C696" t="s">
        <v>352</v>
      </c>
      <c r="D696" t="s">
        <v>78</v>
      </c>
      <c r="E696">
        <v>2020</v>
      </c>
      <c r="F696" t="s">
        <v>500</v>
      </c>
      <c r="G696" t="s">
        <v>311</v>
      </c>
      <c r="H696">
        <v>4387.99</v>
      </c>
      <c r="I696" t="s">
        <v>501</v>
      </c>
      <c r="J696" t="s">
        <v>347</v>
      </c>
      <c r="K696" t="s">
        <v>399</v>
      </c>
    </row>
    <row r="697" spans="1:11" hidden="1" x14ac:dyDescent="0.35">
      <c r="A697" t="s">
        <v>349</v>
      </c>
      <c r="B697" t="s">
        <v>84</v>
      </c>
      <c r="C697" t="s">
        <v>352</v>
      </c>
      <c r="D697" t="s">
        <v>78</v>
      </c>
      <c r="E697">
        <v>2020</v>
      </c>
      <c r="F697" t="s">
        <v>500</v>
      </c>
      <c r="G697" t="s">
        <v>311</v>
      </c>
      <c r="H697">
        <v>628.16</v>
      </c>
      <c r="I697" t="s">
        <v>501</v>
      </c>
      <c r="J697" t="s">
        <v>14</v>
      </c>
      <c r="K697" t="s">
        <v>399</v>
      </c>
    </row>
    <row r="698" spans="1:11" hidden="1" x14ac:dyDescent="0.35">
      <c r="A698" t="s">
        <v>349</v>
      </c>
      <c r="B698" t="s">
        <v>84</v>
      </c>
      <c r="C698" t="s">
        <v>352</v>
      </c>
      <c r="D698" t="s">
        <v>78</v>
      </c>
      <c r="E698">
        <v>2020</v>
      </c>
      <c r="F698" t="s">
        <v>500</v>
      </c>
      <c r="G698" t="s">
        <v>311</v>
      </c>
      <c r="H698">
        <v>329.1</v>
      </c>
      <c r="I698" t="s">
        <v>501</v>
      </c>
      <c r="J698" t="s">
        <v>347</v>
      </c>
      <c r="K698" t="s">
        <v>399</v>
      </c>
    </row>
    <row r="699" spans="1:11" hidden="1" x14ac:dyDescent="0.35">
      <c r="A699" t="s">
        <v>349</v>
      </c>
      <c r="B699" t="s">
        <v>84</v>
      </c>
      <c r="C699" t="s">
        <v>352</v>
      </c>
      <c r="D699" t="s">
        <v>78</v>
      </c>
      <c r="E699">
        <v>2020</v>
      </c>
      <c r="F699" t="s">
        <v>71</v>
      </c>
      <c r="G699" t="s">
        <v>310</v>
      </c>
      <c r="H699">
        <v>136.82</v>
      </c>
      <c r="I699" t="s">
        <v>501</v>
      </c>
      <c r="J699" t="s">
        <v>347</v>
      </c>
      <c r="K699" t="s">
        <v>399</v>
      </c>
    </row>
    <row r="700" spans="1:11" hidden="1" x14ac:dyDescent="0.35">
      <c r="A700" t="s">
        <v>349</v>
      </c>
      <c r="B700" t="s">
        <v>84</v>
      </c>
      <c r="C700" t="s">
        <v>352</v>
      </c>
      <c r="D700" t="s">
        <v>78</v>
      </c>
      <c r="E700">
        <v>2020</v>
      </c>
      <c r="F700" t="s">
        <v>71</v>
      </c>
      <c r="G700" t="s">
        <v>310</v>
      </c>
      <c r="H700">
        <v>183.37</v>
      </c>
      <c r="I700" t="s">
        <v>501</v>
      </c>
      <c r="J700" t="s">
        <v>347</v>
      </c>
      <c r="K700" t="s">
        <v>399</v>
      </c>
    </row>
    <row r="701" spans="1:11" hidden="1" x14ac:dyDescent="0.35">
      <c r="A701" t="s">
        <v>349</v>
      </c>
      <c r="B701" t="s">
        <v>84</v>
      </c>
      <c r="C701" t="s">
        <v>352</v>
      </c>
      <c r="D701" t="s">
        <v>78</v>
      </c>
      <c r="E701">
        <v>2020</v>
      </c>
      <c r="F701" t="s">
        <v>71</v>
      </c>
      <c r="G701" t="s">
        <v>310</v>
      </c>
      <c r="H701">
        <v>13.75</v>
      </c>
      <c r="I701" t="s">
        <v>501</v>
      </c>
      <c r="J701" t="s">
        <v>347</v>
      </c>
      <c r="K701" t="s">
        <v>399</v>
      </c>
    </row>
    <row r="702" spans="1:11" hidden="1" x14ac:dyDescent="0.35">
      <c r="A702" t="s">
        <v>349</v>
      </c>
      <c r="B702" t="s">
        <v>84</v>
      </c>
      <c r="C702" t="s">
        <v>352</v>
      </c>
      <c r="D702" t="s">
        <v>78</v>
      </c>
      <c r="E702">
        <v>2020</v>
      </c>
      <c r="F702" t="s">
        <v>506</v>
      </c>
      <c r="G702" t="s">
        <v>309</v>
      </c>
      <c r="H702">
        <v>274.82</v>
      </c>
      <c r="I702" t="s">
        <v>501</v>
      </c>
      <c r="J702" t="s">
        <v>347</v>
      </c>
      <c r="K702" t="s">
        <v>399</v>
      </c>
    </row>
    <row r="703" spans="1:11" hidden="1" x14ac:dyDescent="0.35">
      <c r="A703" t="s">
        <v>349</v>
      </c>
      <c r="B703" t="s">
        <v>84</v>
      </c>
      <c r="C703" t="s">
        <v>352</v>
      </c>
      <c r="D703" t="s">
        <v>78</v>
      </c>
      <c r="E703">
        <v>2020</v>
      </c>
      <c r="F703" t="s">
        <v>506</v>
      </c>
      <c r="G703" t="s">
        <v>309</v>
      </c>
      <c r="H703">
        <v>368.31</v>
      </c>
      <c r="I703" t="s">
        <v>501</v>
      </c>
      <c r="J703" t="s">
        <v>347</v>
      </c>
      <c r="K703" t="s">
        <v>399</v>
      </c>
    </row>
    <row r="704" spans="1:11" hidden="1" x14ac:dyDescent="0.35">
      <c r="A704" t="s">
        <v>349</v>
      </c>
      <c r="B704" t="s">
        <v>84</v>
      </c>
      <c r="C704" t="s">
        <v>352</v>
      </c>
      <c r="D704" t="s">
        <v>78</v>
      </c>
      <c r="E704">
        <v>2020</v>
      </c>
      <c r="F704" t="s">
        <v>506</v>
      </c>
      <c r="G704" t="s">
        <v>309</v>
      </c>
      <c r="H704">
        <v>27.62</v>
      </c>
      <c r="I704" t="s">
        <v>501</v>
      </c>
      <c r="J704" t="s">
        <v>347</v>
      </c>
      <c r="K704" t="s">
        <v>399</v>
      </c>
    </row>
    <row r="705" spans="1:11" hidden="1" x14ac:dyDescent="0.35">
      <c r="A705" t="s">
        <v>349</v>
      </c>
      <c r="B705" t="s">
        <v>84</v>
      </c>
      <c r="C705" t="s">
        <v>352</v>
      </c>
      <c r="D705" t="s">
        <v>78</v>
      </c>
      <c r="E705">
        <v>2020</v>
      </c>
      <c r="F705" t="s">
        <v>156</v>
      </c>
      <c r="G705" t="s">
        <v>307</v>
      </c>
      <c r="H705">
        <v>26.57</v>
      </c>
      <c r="I705" t="s">
        <v>501</v>
      </c>
      <c r="J705" t="s">
        <v>14</v>
      </c>
      <c r="K705" t="s">
        <v>399</v>
      </c>
    </row>
    <row r="706" spans="1:11" hidden="1" x14ac:dyDescent="0.35">
      <c r="A706" t="s">
        <v>349</v>
      </c>
      <c r="B706" t="s">
        <v>84</v>
      </c>
      <c r="C706" t="s">
        <v>352</v>
      </c>
      <c r="D706" t="s">
        <v>78</v>
      </c>
      <c r="E706">
        <v>2020</v>
      </c>
      <c r="F706" t="s">
        <v>156</v>
      </c>
      <c r="G706" t="s">
        <v>307</v>
      </c>
      <c r="H706">
        <v>13.46</v>
      </c>
      <c r="I706" t="s">
        <v>501</v>
      </c>
      <c r="J706" t="s">
        <v>347</v>
      </c>
      <c r="K706" t="s">
        <v>399</v>
      </c>
    </row>
    <row r="707" spans="1:11" hidden="1" x14ac:dyDescent="0.35">
      <c r="A707" t="s">
        <v>349</v>
      </c>
      <c r="B707" t="s">
        <v>84</v>
      </c>
      <c r="C707" t="s">
        <v>352</v>
      </c>
      <c r="D707" t="s">
        <v>78</v>
      </c>
      <c r="E707">
        <v>2020</v>
      </c>
      <c r="F707" t="s">
        <v>156</v>
      </c>
      <c r="G707" t="s">
        <v>307</v>
      </c>
      <c r="H707">
        <v>35.61</v>
      </c>
      <c r="I707" t="s">
        <v>501</v>
      </c>
      <c r="J707" t="s">
        <v>14</v>
      </c>
      <c r="K707" t="s">
        <v>399</v>
      </c>
    </row>
    <row r="708" spans="1:11" hidden="1" x14ac:dyDescent="0.35">
      <c r="A708" t="s">
        <v>349</v>
      </c>
      <c r="B708" t="s">
        <v>84</v>
      </c>
      <c r="C708" t="s">
        <v>352</v>
      </c>
      <c r="D708" t="s">
        <v>78</v>
      </c>
      <c r="E708">
        <v>2020</v>
      </c>
      <c r="F708" t="s">
        <v>156</v>
      </c>
      <c r="G708" t="s">
        <v>307</v>
      </c>
      <c r="H708">
        <v>18.04</v>
      </c>
      <c r="I708" t="s">
        <v>501</v>
      </c>
      <c r="J708" t="s">
        <v>347</v>
      </c>
      <c r="K708" t="s">
        <v>399</v>
      </c>
    </row>
    <row r="709" spans="1:11" hidden="1" x14ac:dyDescent="0.35">
      <c r="A709" t="s">
        <v>349</v>
      </c>
      <c r="B709" t="s">
        <v>84</v>
      </c>
      <c r="C709" t="s">
        <v>352</v>
      </c>
      <c r="D709" t="s">
        <v>78</v>
      </c>
      <c r="E709">
        <v>2020</v>
      </c>
      <c r="F709" t="s">
        <v>156</v>
      </c>
      <c r="G709" t="s">
        <v>307</v>
      </c>
      <c r="H709">
        <v>2.67</v>
      </c>
      <c r="I709" t="s">
        <v>501</v>
      </c>
      <c r="J709" t="s">
        <v>14</v>
      </c>
      <c r="K709" t="s">
        <v>399</v>
      </c>
    </row>
    <row r="710" spans="1:11" hidden="1" x14ac:dyDescent="0.35">
      <c r="A710" t="s">
        <v>349</v>
      </c>
      <c r="B710" t="s">
        <v>84</v>
      </c>
      <c r="C710" t="s">
        <v>352</v>
      </c>
      <c r="D710" t="s">
        <v>78</v>
      </c>
      <c r="E710">
        <v>2020</v>
      </c>
      <c r="F710" t="s">
        <v>156</v>
      </c>
      <c r="G710" t="s">
        <v>307</v>
      </c>
      <c r="H710">
        <v>1.35</v>
      </c>
      <c r="I710" t="s">
        <v>501</v>
      </c>
      <c r="J710" t="s">
        <v>347</v>
      </c>
      <c r="K710" t="s">
        <v>399</v>
      </c>
    </row>
    <row r="711" spans="1:11" hidden="1" x14ac:dyDescent="0.35">
      <c r="A711" t="s">
        <v>349</v>
      </c>
      <c r="B711" t="s">
        <v>84</v>
      </c>
      <c r="C711" t="s">
        <v>336</v>
      </c>
      <c r="D711" t="s">
        <v>78</v>
      </c>
      <c r="E711">
        <v>2020</v>
      </c>
      <c r="F711" t="s">
        <v>500</v>
      </c>
      <c r="G711" t="s">
        <v>311</v>
      </c>
      <c r="H711">
        <v>4139.03</v>
      </c>
      <c r="I711" t="s">
        <v>501</v>
      </c>
      <c r="J711" t="s">
        <v>14</v>
      </c>
      <c r="K711" t="s">
        <v>394</v>
      </c>
    </row>
    <row r="712" spans="1:11" hidden="1" x14ac:dyDescent="0.35">
      <c r="A712" t="s">
        <v>349</v>
      </c>
      <c r="B712" t="s">
        <v>84</v>
      </c>
      <c r="C712" t="s">
        <v>336</v>
      </c>
      <c r="D712" t="s">
        <v>78</v>
      </c>
      <c r="E712">
        <v>2020</v>
      </c>
      <c r="F712" t="s">
        <v>500</v>
      </c>
      <c r="G712" t="s">
        <v>311</v>
      </c>
      <c r="H712">
        <v>3719.54</v>
      </c>
      <c r="I712" t="s">
        <v>501</v>
      </c>
      <c r="J712" t="s">
        <v>347</v>
      </c>
      <c r="K712" t="s">
        <v>394</v>
      </c>
    </row>
    <row r="713" spans="1:11" hidden="1" x14ac:dyDescent="0.35">
      <c r="A713" t="s">
        <v>349</v>
      </c>
      <c r="B713" t="s">
        <v>84</v>
      </c>
      <c r="C713" t="s">
        <v>336</v>
      </c>
      <c r="D713" t="s">
        <v>78</v>
      </c>
      <c r="E713">
        <v>2020</v>
      </c>
      <c r="F713" t="s">
        <v>500</v>
      </c>
      <c r="G713" t="s">
        <v>311</v>
      </c>
      <c r="H713">
        <v>332.9</v>
      </c>
      <c r="I713" t="s">
        <v>501</v>
      </c>
      <c r="J713" t="s">
        <v>14</v>
      </c>
      <c r="K713" t="s">
        <v>394</v>
      </c>
    </row>
    <row r="714" spans="1:11" hidden="1" x14ac:dyDescent="0.35">
      <c r="A714" t="s">
        <v>349</v>
      </c>
      <c r="B714" t="s">
        <v>84</v>
      </c>
      <c r="C714" t="s">
        <v>336</v>
      </c>
      <c r="D714" t="s">
        <v>78</v>
      </c>
      <c r="E714">
        <v>2020</v>
      </c>
      <c r="F714" t="s">
        <v>500</v>
      </c>
      <c r="G714" t="s">
        <v>311</v>
      </c>
      <c r="H714">
        <v>299.16000000000003</v>
      </c>
      <c r="I714" t="s">
        <v>501</v>
      </c>
      <c r="J714" t="s">
        <v>347</v>
      </c>
      <c r="K714" t="s">
        <v>394</v>
      </c>
    </row>
    <row r="715" spans="1:11" hidden="1" x14ac:dyDescent="0.35">
      <c r="A715" t="s">
        <v>349</v>
      </c>
      <c r="B715" t="s">
        <v>84</v>
      </c>
      <c r="C715" t="s">
        <v>336</v>
      </c>
      <c r="D715" t="s">
        <v>78</v>
      </c>
      <c r="E715">
        <v>2020</v>
      </c>
      <c r="F715" t="s">
        <v>500</v>
      </c>
      <c r="G715" t="s">
        <v>311</v>
      </c>
      <c r="H715">
        <v>3917.12</v>
      </c>
      <c r="I715" t="s">
        <v>501</v>
      </c>
      <c r="J715" t="s">
        <v>14</v>
      </c>
      <c r="K715" t="s">
        <v>394</v>
      </c>
    </row>
    <row r="716" spans="1:11" hidden="1" x14ac:dyDescent="0.35">
      <c r="A716" t="s">
        <v>349</v>
      </c>
      <c r="B716" t="s">
        <v>84</v>
      </c>
      <c r="C716" t="s">
        <v>336</v>
      </c>
      <c r="D716" t="s">
        <v>78</v>
      </c>
      <c r="E716">
        <v>2020</v>
      </c>
      <c r="F716" t="s">
        <v>500</v>
      </c>
      <c r="G716" t="s">
        <v>311</v>
      </c>
      <c r="H716">
        <v>3520.1</v>
      </c>
      <c r="I716" t="s">
        <v>501</v>
      </c>
      <c r="J716" t="s">
        <v>347</v>
      </c>
      <c r="K716" t="s">
        <v>394</v>
      </c>
    </row>
    <row r="717" spans="1:11" hidden="1" x14ac:dyDescent="0.35">
      <c r="A717" t="s">
        <v>349</v>
      </c>
      <c r="B717" t="s">
        <v>84</v>
      </c>
      <c r="C717" t="s">
        <v>336</v>
      </c>
      <c r="D717" t="s">
        <v>78</v>
      </c>
      <c r="E717">
        <v>2020</v>
      </c>
      <c r="F717" t="s">
        <v>500</v>
      </c>
      <c r="G717" t="s">
        <v>311</v>
      </c>
      <c r="H717">
        <v>554.82000000000005</v>
      </c>
      <c r="I717" t="s">
        <v>501</v>
      </c>
      <c r="J717" t="s">
        <v>14</v>
      </c>
      <c r="K717" t="s">
        <v>394</v>
      </c>
    </row>
    <row r="718" spans="1:11" hidden="1" x14ac:dyDescent="0.35">
      <c r="A718" t="s">
        <v>349</v>
      </c>
      <c r="B718" t="s">
        <v>84</v>
      </c>
      <c r="C718" t="s">
        <v>336</v>
      </c>
      <c r="D718" t="s">
        <v>78</v>
      </c>
      <c r="E718">
        <v>2020</v>
      </c>
      <c r="F718" t="s">
        <v>500</v>
      </c>
      <c r="G718" t="s">
        <v>311</v>
      </c>
      <c r="H718">
        <v>498.59</v>
      </c>
      <c r="I718" t="s">
        <v>501</v>
      </c>
      <c r="J718" t="s">
        <v>347</v>
      </c>
      <c r="K718" t="s">
        <v>394</v>
      </c>
    </row>
    <row r="719" spans="1:11" hidden="1" x14ac:dyDescent="0.35">
      <c r="A719" t="s">
        <v>349</v>
      </c>
      <c r="B719" t="s">
        <v>84</v>
      </c>
      <c r="C719" t="s">
        <v>336</v>
      </c>
      <c r="D719" t="s">
        <v>78</v>
      </c>
      <c r="E719">
        <v>2020</v>
      </c>
      <c r="F719" t="s">
        <v>71</v>
      </c>
      <c r="G719" t="s">
        <v>310</v>
      </c>
      <c r="H719">
        <v>7.68</v>
      </c>
      <c r="I719" t="s">
        <v>501</v>
      </c>
      <c r="J719" t="s">
        <v>347</v>
      </c>
      <c r="K719" t="s">
        <v>394</v>
      </c>
    </row>
    <row r="720" spans="1:11" hidden="1" x14ac:dyDescent="0.35">
      <c r="A720" t="s">
        <v>349</v>
      </c>
      <c r="B720" t="s">
        <v>84</v>
      </c>
      <c r="C720" t="s">
        <v>336</v>
      </c>
      <c r="D720" t="s">
        <v>78</v>
      </c>
      <c r="E720">
        <v>2020</v>
      </c>
      <c r="F720" t="s">
        <v>71</v>
      </c>
      <c r="G720" t="s">
        <v>310</v>
      </c>
      <c r="H720">
        <v>0.62</v>
      </c>
      <c r="I720" t="s">
        <v>501</v>
      </c>
      <c r="J720" t="s">
        <v>347</v>
      </c>
      <c r="K720" t="s">
        <v>394</v>
      </c>
    </row>
    <row r="721" spans="1:11" hidden="1" x14ac:dyDescent="0.35">
      <c r="A721" t="s">
        <v>349</v>
      </c>
      <c r="B721" t="s">
        <v>84</v>
      </c>
      <c r="C721" t="s">
        <v>336</v>
      </c>
      <c r="D721" t="s">
        <v>78</v>
      </c>
      <c r="E721">
        <v>2020</v>
      </c>
      <c r="F721" t="s">
        <v>71</v>
      </c>
      <c r="G721" t="s">
        <v>310</v>
      </c>
      <c r="H721">
        <v>7.27</v>
      </c>
      <c r="I721" t="s">
        <v>501</v>
      </c>
      <c r="J721" t="s">
        <v>347</v>
      </c>
      <c r="K721" t="s">
        <v>394</v>
      </c>
    </row>
    <row r="722" spans="1:11" hidden="1" x14ac:dyDescent="0.35">
      <c r="A722" t="s">
        <v>349</v>
      </c>
      <c r="B722" t="s">
        <v>84</v>
      </c>
      <c r="C722" t="s">
        <v>336</v>
      </c>
      <c r="D722" t="s">
        <v>78</v>
      </c>
      <c r="E722">
        <v>2020</v>
      </c>
      <c r="F722" t="s">
        <v>71</v>
      </c>
      <c r="G722" t="s">
        <v>310</v>
      </c>
      <c r="H722">
        <v>1.02</v>
      </c>
      <c r="I722" t="s">
        <v>501</v>
      </c>
      <c r="J722" t="s">
        <v>347</v>
      </c>
      <c r="K722" t="s">
        <v>394</v>
      </c>
    </row>
    <row r="723" spans="1:11" hidden="1" x14ac:dyDescent="0.35">
      <c r="A723" t="s">
        <v>349</v>
      </c>
      <c r="B723" t="s">
        <v>84</v>
      </c>
      <c r="C723" t="s">
        <v>336</v>
      </c>
      <c r="D723" t="s">
        <v>78</v>
      </c>
      <c r="E723">
        <v>2020</v>
      </c>
      <c r="F723" t="s">
        <v>506</v>
      </c>
      <c r="G723" t="s">
        <v>309</v>
      </c>
      <c r="H723">
        <v>193.4</v>
      </c>
      <c r="I723" t="s">
        <v>501</v>
      </c>
      <c r="J723" t="s">
        <v>347</v>
      </c>
      <c r="K723" t="s">
        <v>394</v>
      </c>
    </row>
    <row r="724" spans="1:11" hidden="1" x14ac:dyDescent="0.35">
      <c r="A724" t="s">
        <v>349</v>
      </c>
      <c r="B724" t="s">
        <v>84</v>
      </c>
      <c r="C724" t="s">
        <v>336</v>
      </c>
      <c r="D724" t="s">
        <v>78</v>
      </c>
      <c r="E724">
        <v>2020</v>
      </c>
      <c r="F724" t="s">
        <v>506</v>
      </c>
      <c r="G724" t="s">
        <v>309</v>
      </c>
      <c r="H724">
        <v>15.55</v>
      </c>
      <c r="I724" t="s">
        <v>501</v>
      </c>
      <c r="J724" t="s">
        <v>347</v>
      </c>
      <c r="K724" t="s">
        <v>394</v>
      </c>
    </row>
    <row r="725" spans="1:11" hidden="1" x14ac:dyDescent="0.35">
      <c r="A725" t="s">
        <v>349</v>
      </c>
      <c r="B725" t="s">
        <v>84</v>
      </c>
      <c r="C725" t="s">
        <v>336</v>
      </c>
      <c r="D725" t="s">
        <v>78</v>
      </c>
      <c r="E725">
        <v>2020</v>
      </c>
      <c r="F725" t="s">
        <v>506</v>
      </c>
      <c r="G725" t="s">
        <v>309</v>
      </c>
      <c r="H725">
        <v>183.01</v>
      </c>
      <c r="I725" t="s">
        <v>501</v>
      </c>
      <c r="J725" t="s">
        <v>347</v>
      </c>
      <c r="K725" t="s">
        <v>394</v>
      </c>
    </row>
    <row r="726" spans="1:11" hidden="1" x14ac:dyDescent="0.35">
      <c r="A726" t="s">
        <v>349</v>
      </c>
      <c r="B726" t="s">
        <v>84</v>
      </c>
      <c r="C726" t="s">
        <v>336</v>
      </c>
      <c r="D726" t="s">
        <v>78</v>
      </c>
      <c r="E726">
        <v>2020</v>
      </c>
      <c r="F726" t="s">
        <v>506</v>
      </c>
      <c r="G726" t="s">
        <v>309</v>
      </c>
      <c r="H726">
        <v>25.93</v>
      </c>
      <c r="I726" t="s">
        <v>501</v>
      </c>
      <c r="J726" t="s">
        <v>347</v>
      </c>
      <c r="K726" t="s">
        <v>394</v>
      </c>
    </row>
    <row r="727" spans="1:11" hidden="1" x14ac:dyDescent="0.35">
      <c r="A727" t="s">
        <v>349</v>
      </c>
      <c r="B727" t="s">
        <v>84</v>
      </c>
      <c r="C727" t="s">
        <v>336</v>
      </c>
      <c r="D727" t="s">
        <v>78</v>
      </c>
      <c r="E727">
        <v>2020</v>
      </c>
      <c r="F727" t="s">
        <v>156</v>
      </c>
      <c r="G727" t="s">
        <v>307</v>
      </c>
      <c r="H727">
        <v>15.17</v>
      </c>
      <c r="I727" t="s">
        <v>501</v>
      </c>
      <c r="J727" t="s">
        <v>14</v>
      </c>
      <c r="K727" t="s">
        <v>394</v>
      </c>
    </row>
    <row r="728" spans="1:11" hidden="1" x14ac:dyDescent="0.35">
      <c r="A728" t="s">
        <v>349</v>
      </c>
      <c r="B728" t="s">
        <v>84</v>
      </c>
      <c r="C728" t="s">
        <v>336</v>
      </c>
      <c r="D728" t="s">
        <v>78</v>
      </c>
      <c r="E728">
        <v>2020</v>
      </c>
      <c r="F728" t="s">
        <v>156</v>
      </c>
      <c r="G728" t="s">
        <v>307</v>
      </c>
      <c r="H728">
        <v>16.73</v>
      </c>
      <c r="I728" t="s">
        <v>501</v>
      </c>
      <c r="J728" t="s">
        <v>347</v>
      </c>
      <c r="K728" t="s">
        <v>394</v>
      </c>
    </row>
    <row r="729" spans="1:11" hidden="1" x14ac:dyDescent="0.35">
      <c r="A729" t="s">
        <v>349</v>
      </c>
      <c r="B729" t="s">
        <v>84</v>
      </c>
      <c r="C729" t="s">
        <v>336</v>
      </c>
      <c r="D729" t="s">
        <v>78</v>
      </c>
      <c r="E729">
        <v>2020</v>
      </c>
      <c r="F729" t="s">
        <v>156</v>
      </c>
      <c r="G729" t="s">
        <v>307</v>
      </c>
      <c r="H729">
        <v>1.23</v>
      </c>
      <c r="I729" t="s">
        <v>501</v>
      </c>
      <c r="J729" t="s">
        <v>14</v>
      </c>
      <c r="K729" t="s">
        <v>394</v>
      </c>
    </row>
    <row r="730" spans="1:11" hidden="1" x14ac:dyDescent="0.35">
      <c r="A730" t="s">
        <v>349</v>
      </c>
      <c r="B730" t="s">
        <v>84</v>
      </c>
      <c r="C730" t="s">
        <v>336</v>
      </c>
      <c r="D730" t="s">
        <v>78</v>
      </c>
      <c r="E730">
        <v>2020</v>
      </c>
      <c r="F730" t="s">
        <v>156</v>
      </c>
      <c r="G730" t="s">
        <v>307</v>
      </c>
      <c r="H730">
        <v>1.35</v>
      </c>
      <c r="I730" t="s">
        <v>501</v>
      </c>
      <c r="J730" t="s">
        <v>347</v>
      </c>
      <c r="K730" t="s">
        <v>394</v>
      </c>
    </row>
    <row r="731" spans="1:11" hidden="1" x14ac:dyDescent="0.35">
      <c r="A731" t="s">
        <v>349</v>
      </c>
      <c r="B731" t="s">
        <v>84</v>
      </c>
      <c r="C731" t="s">
        <v>336</v>
      </c>
      <c r="D731" t="s">
        <v>78</v>
      </c>
      <c r="E731">
        <v>2020</v>
      </c>
      <c r="F731" t="s">
        <v>156</v>
      </c>
      <c r="G731" t="s">
        <v>307</v>
      </c>
      <c r="H731">
        <v>14.35</v>
      </c>
      <c r="I731" t="s">
        <v>501</v>
      </c>
      <c r="J731" t="s">
        <v>14</v>
      </c>
      <c r="K731" t="s">
        <v>394</v>
      </c>
    </row>
    <row r="732" spans="1:11" hidden="1" x14ac:dyDescent="0.35">
      <c r="A732" t="s">
        <v>349</v>
      </c>
      <c r="B732" t="s">
        <v>84</v>
      </c>
      <c r="C732" t="s">
        <v>336</v>
      </c>
      <c r="D732" t="s">
        <v>78</v>
      </c>
      <c r="E732">
        <v>2020</v>
      </c>
      <c r="F732" t="s">
        <v>156</v>
      </c>
      <c r="G732" t="s">
        <v>307</v>
      </c>
      <c r="H732">
        <v>15.84</v>
      </c>
      <c r="I732" t="s">
        <v>501</v>
      </c>
      <c r="J732" t="s">
        <v>347</v>
      </c>
      <c r="K732" t="s">
        <v>394</v>
      </c>
    </row>
    <row r="733" spans="1:11" hidden="1" x14ac:dyDescent="0.35">
      <c r="A733" t="s">
        <v>349</v>
      </c>
      <c r="B733" t="s">
        <v>84</v>
      </c>
      <c r="C733" t="s">
        <v>336</v>
      </c>
      <c r="D733" t="s">
        <v>78</v>
      </c>
      <c r="E733">
        <v>2020</v>
      </c>
      <c r="F733" t="s">
        <v>156</v>
      </c>
      <c r="G733" t="s">
        <v>307</v>
      </c>
      <c r="H733">
        <v>2.0299999999999998</v>
      </c>
      <c r="I733" t="s">
        <v>501</v>
      </c>
      <c r="J733" t="s">
        <v>14</v>
      </c>
      <c r="K733" t="s">
        <v>394</v>
      </c>
    </row>
    <row r="734" spans="1:11" hidden="1" x14ac:dyDescent="0.35">
      <c r="A734" t="s">
        <v>349</v>
      </c>
      <c r="B734" t="s">
        <v>84</v>
      </c>
      <c r="C734" t="s">
        <v>336</v>
      </c>
      <c r="D734" t="s">
        <v>78</v>
      </c>
      <c r="E734">
        <v>2020</v>
      </c>
      <c r="F734" t="s">
        <v>156</v>
      </c>
      <c r="G734" t="s">
        <v>307</v>
      </c>
      <c r="H734">
        <v>2.2400000000000002</v>
      </c>
      <c r="I734" t="s">
        <v>501</v>
      </c>
      <c r="J734" t="s">
        <v>347</v>
      </c>
      <c r="K734" t="s">
        <v>394</v>
      </c>
    </row>
    <row r="735" spans="1:11" hidden="1" x14ac:dyDescent="0.35">
      <c r="A735" t="s">
        <v>349</v>
      </c>
      <c r="B735" t="s">
        <v>84</v>
      </c>
      <c r="C735" t="s">
        <v>353</v>
      </c>
      <c r="D735" t="s">
        <v>78</v>
      </c>
      <c r="E735">
        <v>2020</v>
      </c>
      <c r="F735" t="s">
        <v>500</v>
      </c>
      <c r="G735" t="s">
        <v>311</v>
      </c>
      <c r="H735">
        <v>9998.6299999999992</v>
      </c>
      <c r="I735" t="s">
        <v>501</v>
      </c>
      <c r="J735" t="s">
        <v>14</v>
      </c>
      <c r="K735" t="s">
        <v>402</v>
      </c>
    </row>
    <row r="736" spans="1:11" hidden="1" x14ac:dyDescent="0.35">
      <c r="A736" t="s">
        <v>349</v>
      </c>
      <c r="B736" t="s">
        <v>84</v>
      </c>
      <c r="C736" t="s">
        <v>353</v>
      </c>
      <c r="D736" t="s">
        <v>78</v>
      </c>
      <c r="E736">
        <v>2020</v>
      </c>
      <c r="F736" t="s">
        <v>500</v>
      </c>
      <c r="G736" t="s">
        <v>311</v>
      </c>
      <c r="H736">
        <v>8691.99</v>
      </c>
      <c r="I736" t="s">
        <v>501</v>
      </c>
      <c r="J736" t="s">
        <v>347</v>
      </c>
      <c r="K736" t="s">
        <v>402</v>
      </c>
    </row>
    <row r="737" spans="1:11" hidden="1" x14ac:dyDescent="0.35">
      <c r="A737" t="s">
        <v>349</v>
      </c>
      <c r="B737" t="s">
        <v>84</v>
      </c>
      <c r="C737" t="s">
        <v>353</v>
      </c>
      <c r="D737" t="s">
        <v>78</v>
      </c>
      <c r="E737">
        <v>2020</v>
      </c>
      <c r="F737" t="s">
        <v>156</v>
      </c>
      <c r="G737" t="s">
        <v>307</v>
      </c>
      <c r="H737">
        <v>37.79</v>
      </c>
      <c r="I737" t="s">
        <v>501</v>
      </c>
      <c r="J737" t="s">
        <v>14</v>
      </c>
      <c r="K737" t="s">
        <v>402</v>
      </c>
    </row>
    <row r="738" spans="1:11" hidden="1" x14ac:dyDescent="0.35">
      <c r="A738" t="s">
        <v>349</v>
      </c>
      <c r="B738" t="s">
        <v>84</v>
      </c>
      <c r="C738" t="s">
        <v>353</v>
      </c>
      <c r="D738" t="s">
        <v>78</v>
      </c>
      <c r="E738">
        <v>2020</v>
      </c>
      <c r="F738" t="s">
        <v>156</v>
      </c>
      <c r="G738" t="s">
        <v>307</v>
      </c>
      <c r="H738">
        <v>34.71</v>
      </c>
      <c r="I738" t="s">
        <v>501</v>
      </c>
      <c r="J738" t="s">
        <v>347</v>
      </c>
      <c r="K738" t="s">
        <v>402</v>
      </c>
    </row>
    <row r="739" spans="1:11" hidden="1" x14ac:dyDescent="0.35">
      <c r="A739" t="s">
        <v>349</v>
      </c>
      <c r="B739" t="s">
        <v>84</v>
      </c>
      <c r="C739" t="s">
        <v>354</v>
      </c>
      <c r="D739" t="s">
        <v>78</v>
      </c>
      <c r="E739">
        <v>2020</v>
      </c>
      <c r="F739" t="s">
        <v>506</v>
      </c>
      <c r="G739" t="s">
        <v>309</v>
      </c>
      <c r="H739">
        <v>211.44</v>
      </c>
      <c r="I739" t="s">
        <v>501</v>
      </c>
      <c r="J739" t="s">
        <v>347</v>
      </c>
      <c r="K739" t="s">
        <v>400</v>
      </c>
    </row>
    <row r="740" spans="1:11" hidden="1" x14ac:dyDescent="0.35">
      <c r="A740" t="s">
        <v>349</v>
      </c>
      <c r="B740" t="s">
        <v>84</v>
      </c>
      <c r="C740" t="s">
        <v>354</v>
      </c>
      <c r="D740" t="s">
        <v>78</v>
      </c>
      <c r="E740">
        <v>2020</v>
      </c>
      <c r="F740" t="s">
        <v>500</v>
      </c>
      <c r="G740" t="s">
        <v>311</v>
      </c>
      <c r="H740">
        <v>8485.08</v>
      </c>
      <c r="I740" t="s">
        <v>501</v>
      </c>
      <c r="J740" t="s">
        <v>347</v>
      </c>
      <c r="K740" t="s">
        <v>400</v>
      </c>
    </row>
    <row r="741" spans="1:11" hidden="1" x14ac:dyDescent="0.35">
      <c r="A741" t="s">
        <v>349</v>
      </c>
      <c r="B741" t="s">
        <v>84</v>
      </c>
      <c r="C741" t="s">
        <v>337</v>
      </c>
      <c r="D741" t="s">
        <v>78</v>
      </c>
      <c r="E741">
        <v>2020</v>
      </c>
      <c r="F741" t="s">
        <v>500</v>
      </c>
      <c r="G741" t="s">
        <v>311</v>
      </c>
      <c r="H741">
        <v>8452.5499999999993</v>
      </c>
      <c r="I741" t="s">
        <v>501</v>
      </c>
      <c r="J741" t="s">
        <v>347</v>
      </c>
      <c r="K741" t="s">
        <v>395</v>
      </c>
    </row>
    <row r="742" spans="1:11" hidden="1" x14ac:dyDescent="0.35">
      <c r="A742" t="s">
        <v>349</v>
      </c>
      <c r="B742" t="s">
        <v>84</v>
      </c>
      <c r="C742" t="s">
        <v>337</v>
      </c>
      <c r="D742" t="s">
        <v>78</v>
      </c>
      <c r="E742">
        <v>2020</v>
      </c>
      <c r="F742" t="s">
        <v>71</v>
      </c>
      <c r="G742" t="s">
        <v>310</v>
      </c>
      <c r="H742">
        <v>150.47</v>
      </c>
      <c r="I742" t="s">
        <v>501</v>
      </c>
      <c r="J742" t="s">
        <v>347</v>
      </c>
      <c r="K742" t="s">
        <v>395</v>
      </c>
    </row>
    <row r="743" spans="1:11" hidden="1" x14ac:dyDescent="0.35">
      <c r="A743" t="s">
        <v>349</v>
      </c>
      <c r="B743" t="s">
        <v>84</v>
      </c>
      <c r="C743" t="s">
        <v>337</v>
      </c>
      <c r="D743" t="s">
        <v>78</v>
      </c>
      <c r="E743">
        <v>2020</v>
      </c>
      <c r="F743" t="s">
        <v>506</v>
      </c>
      <c r="G743" t="s">
        <v>309</v>
      </c>
      <c r="H743">
        <v>240.12</v>
      </c>
      <c r="I743" t="s">
        <v>501</v>
      </c>
      <c r="J743" t="s">
        <v>347</v>
      </c>
      <c r="K743" t="s">
        <v>395</v>
      </c>
    </row>
    <row r="744" spans="1:11" hidden="1" x14ac:dyDescent="0.35">
      <c r="A744" t="s">
        <v>349</v>
      </c>
      <c r="B744" t="s">
        <v>84</v>
      </c>
      <c r="C744" t="s">
        <v>337</v>
      </c>
      <c r="D744" t="s">
        <v>78</v>
      </c>
      <c r="E744">
        <v>2020</v>
      </c>
      <c r="F744" t="s">
        <v>156</v>
      </c>
      <c r="G744" t="s">
        <v>307</v>
      </c>
      <c r="H744">
        <v>35.049999999999997</v>
      </c>
      <c r="I744" t="s">
        <v>501</v>
      </c>
      <c r="J744" t="s">
        <v>347</v>
      </c>
      <c r="K744" t="s">
        <v>395</v>
      </c>
    </row>
    <row r="745" spans="1:11" hidden="1" x14ac:dyDescent="0.35">
      <c r="A745" t="s">
        <v>349</v>
      </c>
      <c r="B745" t="s">
        <v>84</v>
      </c>
      <c r="C745" t="s">
        <v>338</v>
      </c>
      <c r="D745" t="s">
        <v>78</v>
      </c>
      <c r="E745">
        <v>2020</v>
      </c>
      <c r="F745" t="s">
        <v>500</v>
      </c>
      <c r="G745" t="s">
        <v>311</v>
      </c>
      <c r="H745">
        <v>4708.22</v>
      </c>
      <c r="I745" t="s">
        <v>501</v>
      </c>
      <c r="J745" t="s">
        <v>14</v>
      </c>
      <c r="K745" t="s">
        <v>396</v>
      </c>
    </row>
    <row r="746" spans="1:11" hidden="1" x14ac:dyDescent="0.35">
      <c r="A746" t="s">
        <v>349</v>
      </c>
      <c r="B746" t="s">
        <v>84</v>
      </c>
      <c r="C746" t="s">
        <v>338</v>
      </c>
      <c r="D746" t="s">
        <v>78</v>
      </c>
      <c r="E746">
        <v>2020</v>
      </c>
      <c r="F746" t="s">
        <v>500</v>
      </c>
      <c r="G746" t="s">
        <v>311</v>
      </c>
      <c r="H746">
        <v>3974.04</v>
      </c>
      <c r="I746" t="s">
        <v>501</v>
      </c>
      <c r="J746" t="s">
        <v>347</v>
      </c>
      <c r="K746" t="s">
        <v>396</v>
      </c>
    </row>
    <row r="747" spans="1:11" hidden="1" x14ac:dyDescent="0.35">
      <c r="A747" t="s">
        <v>349</v>
      </c>
      <c r="B747" t="s">
        <v>84</v>
      </c>
      <c r="C747" t="s">
        <v>338</v>
      </c>
      <c r="D747" t="s">
        <v>78</v>
      </c>
      <c r="E747">
        <v>2020</v>
      </c>
      <c r="F747" t="s">
        <v>500</v>
      </c>
      <c r="G747" t="s">
        <v>311</v>
      </c>
      <c r="H747">
        <v>660.88</v>
      </c>
      <c r="I747" t="s">
        <v>501</v>
      </c>
      <c r="J747" t="s">
        <v>14</v>
      </c>
      <c r="K747" t="s">
        <v>396</v>
      </c>
    </row>
    <row r="748" spans="1:11" hidden="1" x14ac:dyDescent="0.35">
      <c r="A748" t="s">
        <v>349</v>
      </c>
      <c r="B748" t="s">
        <v>84</v>
      </c>
      <c r="C748" t="s">
        <v>338</v>
      </c>
      <c r="D748" t="s">
        <v>78</v>
      </c>
      <c r="E748">
        <v>2020</v>
      </c>
      <c r="F748" t="s">
        <v>500</v>
      </c>
      <c r="G748" t="s">
        <v>311</v>
      </c>
      <c r="H748">
        <v>557.83000000000004</v>
      </c>
      <c r="I748" t="s">
        <v>501</v>
      </c>
      <c r="J748" t="s">
        <v>347</v>
      </c>
      <c r="K748" t="s">
        <v>396</v>
      </c>
    </row>
    <row r="749" spans="1:11" hidden="1" x14ac:dyDescent="0.35">
      <c r="A749" t="s">
        <v>349</v>
      </c>
      <c r="B749" t="s">
        <v>84</v>
      </c>
      <c r="C749" t="s">
        <v>338</v>
      </c>
      <c r="D749" t="s">
        <v>78</v>
      </c>
      <c r="E749">
        <v>2020</v>
      </c>
      <c r="F749" t="s">
        <v>500</v>
      </c>
      <c r="G749" t="s">
        <v>311</v>
      </c>
      <c r="H749">
        <v>4735.57</v>
      </c>
      <c r="I749" t="s">
        <v>501</v>
      </c>
      <c r="J749" t="s">
        <v>14</v>
      </c>
      <c r="K749" t="s">
        <v>396</v>
      </c>
    </row>
    <row r="750" spans="1:11" hidden="1" x14ac:dyDescent="0.35">
      <c r="A750" t="s">
        <v>349</v>
      </c>
      <c r="B750" t="s">
        <v>84</v>
      </c>
      <c r="C750" t="s">
        <v>338</v>
      </c>
      <c r="D750" t="s">
        <v>78</v>
      </c>
      <c r="E750">
        <v>2020</v>
      </c>
      <c r="F750" t="s">
        <v>500</v>
      </c>
      <c r="G750" t="s">
        <v>311</v>
      </c>
      <c r="H750">
        <v>3997.11</v>
      </c>
      <c r="I750" t="s">
        <v>501</v>
      </c>
      <c r="J750" t="s">
        <v>347</v>
      </c>
      <c r="K750" t="s">
        <v>396</v>
      </c>
    </row>
    <row r="751" spans="1:11" hidden="1" x14ac:dyDescent="0.35">
      <c r="A751" t="s">
        <v>349</v>
      </c>
      <c r="B751" t="s">
        <v>84</v>
      </c>
      <c r="C751" t="s">
        <v>338</v>
      </c>
      <c r="D751" t="s">
        <v>78</v>
      </c>
      <c r="E751">
        <v>2020</v>
      </c>
      <c r="F751" t="s">
        <v>71</v>
      </c>
      <c r="G751" t="s">
        <v>310</v>
      </c>
      <c r="H751">
        <v>38.729999999999997</v>
      </c>
      <c r="I751" t="s">
        <v>501</v>
      </c>
      <c r="J751" t="s">
        <v>347</v>
      </c>
      <c r="K751" t="s">
        <v>396</v>
      </c>
    </row>
    <row r="752" spans="1:11" hidden="1" x14ac:dyDescent="0.35">
      <c r="A752" t="s">
        <v>349</v>
      </c>
      <c r="B752" t="s">
        <v>84</v>
      </c>
      <c r="C752" t="s">
        <v>338</v>
      </c>
      <c r="D752" t="s">
        <v>78</v>
      </c>
      <c r="E752">
        <v>2020</v>
      </c>
      <c r="F752" t="s">
        <v>71</v>
      </c>
      <c r="G752" t="s">
        <v>310</v>
      </c>
      <c r="H752">
        <v>5.44</v>
      </c>
      <c r="I752" t="s">
        <v>501</v>
      </c>
      <c r="J752" t="s">
        <v>347</v>
      </c>
      <c r="K752" t="s">
        <v>396</v>
      </c>
    </row>
    <row r="753" spans="1:11" hidden="1" x14ac:dyDescent="0.35">
      <c r="A753" t="s">
        <v>349</v>
      </c>
      <c r="B753" t="s">
        <v>84</v>
      </c>
      <c r="C753" t="s">
        <v>338</v>
      </c>
      <c r="D753" t="s">
        <v>78</v>
      </c>
      <c r="E753">
        <v>2020</v>
      </c>
      <c r="F753" t="s">
        <v>71</v>
      </c>
      <c r="G753" t="s">
        <v>310</v>
      </c>
      <c r="H753">
        <v>38.96</v>
      </c>
      <c r="I753" t="s">
        <v>501</v>
      </c>
      <c r="J753" t="s">
        <v>347</v>
      </c>
      <c r="K753" t="s">
        <v>396</v>
      </c>
    </row>
    <row r="754" spans="1:11" hidden="1" x14ac:dyDescent="0.35">
      <c r="A754" t="s">
        <v>349</v>
      </c>
      <c r="B754" t="s">
        <v>84</v>
      </c>
      <c r="C754" t="s">
        <v>338</v>
      </c>
      <c r="D754" t="s">
        <v>78</v>
      </c>
      <c r="E754">
        <v>2020</v>
      </c>
      <c r="F754" t="s">
        <v>506</v>
      </c>
      <c r="G754" t="s">
        <v>309</v>
      </c>
      <c r="H754">
        <v>84.25</v>
      </c>
      <c r="I754" t="s">
        <v>501</v>
      </c>
      <c r="J754" t="s">
        <v>347</v>
      </c>
      <c r="K754" t="s">
        <v>396</v>
      </c>
    </row>
    <row r="755" spans="1:11" hidden="1" x14ac:dyDescent="0.35">
      <c r="A755" t="s">
        <v>349</v>
      </c>
      <c r="B755" t="s">
        <v>84</v>
      </c>
      <c r="C755" t="s">
        <v>338</v>
      </c>
      <c r="D755" t="s">
        <v>78</v>
      </c>
      <c r="E755">
        <v>2020</v>
      </c>
      <c r="F755" t="s">
        <v>506</v>
      </c>
      <c r="G755" t="s">
        <v>309</v>
      </c>
      <c r="H755">
        <v>11.83</v>
      </c>
      <c r="I755" t="s">
        <v>501</v>
      </c>
      <c r="J755" t="s">
        <v>347</v>
      </c>
      <c r="K755" t="s">
        <v>396</v>
      </c>
    </row>
    <row r="756" spans="1:11" hidden="1" x14ac:dyDescent="0.35">
      <c r="A756" t="s">
        <v>349</v>
      </c>
      <c r="B756" t="s">
        <v>84</v>
      </c>
      <c r="C756" t="s">
        <v>338</v>
      </c>
      <c r="D756" t="s">
        <v>78</v>
      </c>
      <c r="E756">
        <v>2020</v>
      </c>
      <c r="F756" t="s">
        <v>506</v>
      </c>
      <c r="G756" t="s">
        <v>309</v>
      </c>
      <c r="H756">
        <v>84.73</v>
      </c>
      <c r="I756" t="s">
        <v>501</v>
      </c>
      <c r="J756" t="s">
        <v>347</v>
      </c>
      <c r="K756" t="s">
        <v>396</v>
      </c>
    </row>
    <row r="757" spans="1:11" hidden="1" x14ac:dyDescent="0.35">
      <c r="A757" t="s">
        <v>349</v>
      </c>
      <c r="B757" t="s">
        <v>84</v>
      </c>
      <c r="C757" t="s">
        <v>338</v>
      </c>
      <c r="D757" t="s">
        <v>78</v>
      </c>
      <c r="E757">
        <v>2020</v>
      </c>
      <c r="F757" t="s">
        <v>148</v>
      </c>
      <c r="G757" t="s">
        <v>308</v>
      </c>
      <c r="H757">
        <v>11.65</v>
      </c>
      <c r="I757" t="s">
        <v>501</v>
      </c>
      <c r="J757" t="s">
        <v>347</v>
      </c>
      <c r="K757" t="s">
        <v>396</v>
      </c>
    </row>
    <row r="758" spans="1:11" hidden="1" x14ac:dyDescent="0.35">
      <c r="A758" t="s">
        <v>349</v>
      </c>
      <c r="B758" t="s">
        <v>84</v>
      </c>
      <c r="C758" t="s">
        <v>338</v>
      </c>
      <c r="D758" t="s">
        <v>78</v>
      </c>
      <c r="E758">
        <v>2020</v>
      </c>
      <c r="F758" t="s">
        <v>148</v>
      </c>
      <c r="G758" t="s">
        <v>308</v>
      </c>
      <c r="H758">
        <v>1.64</v>
      </c>
      <c r="I758" t="s">
        <v>501</v>
      </c>
      <c r="J758" t="s">
        <v>347</v>
      </c>
      <c r="K758" t="s">
        <v>396</v>
      </c>
    </row>
    <row r="759" spans="1:11" hidden="1" x14ac:dyDescent="0.35">
      <c r="A759" t="s">
        <v>349</v>
      </c>
      <c r="B759" t="s">
        <v>84</v>
      </c>
      <c r="C759" t="s">
        <v>338</v>
      </c>
      <c r="D759" t="s">
        <v>78</v>
      </c>
      <c r="E759">
        <v>2020</v>
      </c>
      <c r="F759" t="s">
        <v>148</v>
      </c>
      <c r="G759" t="s">
        <v>308</v>
      </c>
      <c r="H759">
        <v>11.71</v>
      </c>
      <c r="I759" t="s">
        <v>501</v>
      </c>
      <c r="J759" t="s">
        <v>347</v>
      </c>
      <c r="K759" t="s">
        <v>396</v>
      </c>
    </row>
    <row r="760" spans="1:11" hidden="1" x14ac:dyDescent="0.35">
      <c r="A760" t="s">
        <v>349</v>
      </c>
      <c r="B760" t="s">
        <v>84</v>
      </c>
      <c r="C760" t="s">
        <v>338</v>
      </c>
      <c r="D760" t="s">
        <v>78</v>
      </c>
      <c r="E760">
        <v>2020</v>
      </c>
      <c r="F760" t="s">
        <v>156</v>
      </c>
      <c r="G760" t="s">
        <v>307</v>
      </c>
      <c r="H760">
        <v>17.18</v>
      </c>
      <c r="I760" t="s">
        <v>501</v>
      </c>
      <c r="J760" t="s">
        <v>14</v>
      </c>
      <c r="K760" t="s">
        <v>396</v>
      </c>
    </row>
    <row r="761" spans="1:11" hidden="1" x14ac:dyDescent="0.35">
      <c r="A761" t="s">
        <v>349</v>
      </c>
      <c r="B761" t="s">
        <v>84</v>
      </c>
      <c r="C761" t="s">
        <v>338</v>
      </c>
      <c r="D761" t="s">
        <v>78</v>
      </c>
      <c r="E761">
        <v>2020</v>
      </c>
      <c r="F761" t="s">
        <v>156</v>
      </c>
      <c r="G761" t="s">
        <v>307</v>
      </c>
      <c r="H761">
        <v>18.489999999999998</v>
      </c>
      <c r="I761" t="s">
        <v>501</v>
      </c>
      <c r="J761" t="s">
        <v>347</v>
      </c>
      <c r="K761" t="s">
        <v>396</v>
      </c>
    </row>
    <row r="762" spans="1:11" hidden="1" x14ac:dyDescent="0.35">
      <c r="A762" t="s">
        <v>349</v>
      </c>
      <c r="B762" t="s">
        <v>84</v>
      </c>
      <c r="C762" t="s">
        <v>338</v>
      </c>
      <c r="D762" t="s">
        <v>78</v>
      </c>
      <c r="E762">
        <v>2020</v>
      </c>
      <c r="F762" t="s">
        <v>156</v>
      </c>
      <c r="G762" t="s">
        <v>307</v>
      </c>
      <c r="H762">
        <v>2.41</v>
      </c>
      <c r="I762" t="s">
        <v>501</v>
      </c>
      <c r="J762" t="s">
        <v>14</v>
      </c>
      <c r="K762" t="s">
        <v>396</v>
      </c>
    </row>
    <row r="763" spans="1:11" hidden="1" x14ac:dyDescent="0.35">
      <c r="A763" t="s">
        <v>349</v>
      </c>
      <c r="B763" t="s">
        <v>84</v>
      </c>
      <c r="C763" t="s">
        <v>338</v>
      </c>
      <c r="D763" t="s">
        <v>78</v>
      </c>
      <c r="E763">
        <v>2020</v>
      </c>
      <c r="F763" t="s">
        <v>156</v>
      </c>
      <c r="G763" t="s">
        <v>307</v>
      </c>
      <c r="H763">
        <v>2.6</v>
      </c>
      <c r="I763" t="s">
        <v>501</v>
      </c>
      <c r="J763" t="s">
        <v>347</v>
      </c>
      <c r="K763" t="s">
        <v>396</v>
      </c>
    </row>
    <row r="764" spans="1:11" hidden="1" x14ac:dyDescent="0.35">
      <c r="A764" t="s">
        <v>349</v>
      </c>
      <c r="B764" t="s">
        <v>84</v>
      </c>
      <c r="C764" t="s">
        <v>338</v>
      </c>
      <c r="D764" t="s">
        <v>78</v>
      </c>
      <c r="E764">
        <v>2020</v>
      </c>
      <c r="F764" t="s">
        <v>156</v>
      </c>
      <c r="G764" t="s">
        <v>307</v>
      </c>
      <c r="H764">
        <v>17.29</v>
      </c>
      <c r="I764" t="s">
        <v>501</v>
      </c>
      <c r="J764" t="s">
        <v>14</v>
      </c>
      <c r="K764" t="s">
        <v>396</v>
      </c>
    </row>
    <row r="765" spans="1:11" hidden="1" x14ac:dyDescent="0.35">
      <c r="A765" t="s">
        <v>349</v>
      </c>
      <c r="B765" t="s">
        <v>84</v>
      </c>
      <c r="C765" t="s">
        <v>338</v>
      </c>
      <c r="D765" t="s">
        <v>78</v>
      </c>
      <c r="E765">
        <v>2020</v>
      </c>
      <c r="F765" t="s">
        <v>156</v>
      </c>
      <c r="G765" t="s">
        <v>307</v>
      </c>
      <c r="H765">
        <v>18.59</v>
      </c>
      <c r="I765" t="s">
        <v>501</v>
      </c>
      <c r="J765" t="s">
        <v>347</v>
      </c>
      <c r="K765" t="s">
        <v>396</v>
      </c>
    </row>
    <row r="766" spans="1:11" hidden="1" x14ac:dyDescent="0.35">
      <c r="A766" t="s">
        <v>349</v>
      </c>
      <c r="B766" t="s">
        <v>84</v>
      </c>
      <c r="C766" t="s">
        <v>331</v>
      </c>
      <c r="D766" t="s">
        <v>78</v>
      </c>
      <c r="E766">
        <v>2020</v>
      </c>
      <c r="F766" t="s">
        <v>500</v>
      </c>
      <c r="G766" t="s">
        <v>311</v>
      </c>
      <c r="H766">
        <v>12971.49</v>
      </c>
      <c r="I766" t="s">
        <v>501</v>
      </c>
      <c r="J766" t="s">
        <v>14</v>
      </c>
      <c r="K766" t="s">
        <v>397</v>
      </c>
    </row>
    <row r="767" spans="1:11" hidden="1" x14ac:dyDescent="0.35">
      <c r="A767" t="s">
        <v>349</v>
      </c>
      <c r="B767" t="s">
        <v>84</v>
      </c>
      <c r="C767" t="s">
        <v>331</v>
      </c>
      <c r="D767" t="s">
        <v>78</v>
      </c>
      <c r="E767">
        <v>2020</v>
      </c>
      <c r="F767" t="s">
        <v>500</v>
      </c>
      <c r="G767" t="s">
        <v>311</v>
      </c>
      <c r="H767">
        <v>5370.41</v>
      </c>
      <c r="I767" t="s">
        <v>501</v>
      </c>
      <c r="J767" t="s">
        <v>347</v>
      </c>
      <c r="K767" t="s">
        <v>397</v>
      </c>
    </row>
    <row r="768" spans="1:11" hidden="1" x14ac:dyDescent="0.35">
      <c r="A768" t="s">
        <v>349</v>
      </c>
      <c r="B768" t="s">
        <v>84</v>
      </c>
      <c r="C768" t="s">
        <v>331</v>
      </c>
      <c r="D768" t="s">
        <v>78</v>
      </c>
      <c r="E768">
        <v>2020</v>
      </c>
      <c r="F768" t="s">
        <v>500</v>
      </c>
      <c r="G768" t="s">
        <v>311</v>
      </c>
      <c r="H768">
        <v>1976.18</v>
      </c>
      <c r="I768" t="s">
        <v>501</v>
      </c>
      <c r="J768" t="s">
        <v>14</v>
      </c>
      <c r="K768" t="s">
        <v>397</v>
      </c>
    </row>
    <row r="769" spans="1:11" hidden="1" x14ac:dyDescent="0.35">
      <c r="A769" t="s">
        <v>349</v>
      </c>
      <c r="B769" t="s">
        <v>84</v>
      </c>
      <c r="C769" t="s">
        <v>331</v>
      </c>
      <c r="D769" t="s">
        <v>78</v>
      </c>
      <c r="E769">
        <v>2020</v>
      </c>
      <c r="F769" t="s">
        <v>500</v>
      </c>
      <c r="G769" t="s">
        <v>311</v>
      </c>
      <c r="H769">
        <v>818.18</v>
      </c>
      <c r="I769" t="s">
        <v>501</v>
      </c>
      <c r="J769" t="s">
        <v>347</v>
      </c>
      <c r="K769" t="s">
        <v>397</v>
      </c>
    </row>
    <row r="770" spans="1:11" hidden="1" x14ac:dyDescent="0.35">
      <c r="A770" t="s">
        <v>349</v>
      </c>
      <c r="B770" t="s">
        <v>84</v>
      </c>
      <c r="C770" t="s">
        <v>331</v>
      </c>
      <c r="D770" t="s">
        <v>78</v>
      </c>
      <c r="E770">
        <v>2020</v>
      </c>
      <c r="F770" t="s">
        <v>500</v>
      </c>
      <c r="G770" t="s">
        <v>311</v>
      </c>
      <c r="H770">
        <v>557.17999999999995</v>
      </c>
      <c r="I770" t="s">
        <v>501</v>
      </c>
      <c r="J770" t="s">
        <v>14</v>
      </c>
      <c r="K770" t="s">
        <v>397</v>
      </c>
    </row>
    <row r="771" spans="1:11" hidden="1" x14ac:dyDescent="0.35">
      <c r="A771" t="s">
        <v>349</v>
      </c>
      <c r="B771" t="s">
        <v>84</v>
      </c>
      <c r="C771" t="s">
        <v>331</v>
      </c>
      <c r="D771" t="s">
        <v>78</v>
      </c>
      <c r="E771">
        <v>2020</v>
      </c>
      <c r="F771" t="s">
        <v>500</v>
      </c>
      <c r="G771" t="s">
        <v>311</v>
      </c>
      <c r="H771">
        <v>230.68</v>
      </c>
      <c r="I771" t="s">
        <v>501</v>
      </c>
      <c r="J771" t="s">
        <v>347</v>
      </c>
      <c r="K771" t="s">
        <v>397</v>
      </c>
    </row>
    <row r="772" spans="1:11" hidden="1" x14ac:dyDescent="0.35">
      <c r="A772" t="s">
        <v>349</v>
      </c>
      <c r="B772" t="s">
        <v>84</v>
      </c>
      <c r="C772" t="s">
        <v>331</v>
      </c>
      <c r="D772" t="s">
        <v>78</v>
      </c>
      <c r="E772">
        <v>2020</v>
      </c>
      <c r="F772" t="s">
        <v>500</v>
      </c>
      <c r="G772" t="s">
        <v>311</v>
      </c>
      <c r="H772">
        <v>385.21</v>
      </c>
      <c r="I772" t="s">
        <v>501</v>
      </c>
      <c r="J772" t="s">
        <v>14</v>
      </c>
      <c r="K772" t="s">
        <v>397</v>
      </c>
    </row>
    <row r="773" spans="1:11" hidden="1" x14ac:dyDescent="0.35">
      <c r="A773" t="s">
        <v>349</v>
      </c>
      <c r="B773" t="s">
        <v>84</v>
      </c>
      <c r="C773" t="s">
        <v>331</v>
      </c>
      <c r="D773" t="s">
        <v>78</v>
      </c>
      <c r="E773">
        <v>2020</v>
      </c>
      <c r="F773" t="s">
        <v>500</v>
      </c>
      <c r="G773" t="s">
        <v>311</v>
      </c>
      <c r="H773">
        <v>159.49</v>
      </c>
      <c r="I773" t="s">
        <v>501</v>
      </c>
      <c r="J773" t="s">
        <v>347</v>
      </c>
      <c r="K773" t="s">
        <v>397</v>
      </c>
    </row>
    <row r="774" spans="1:11" hidden="1" x14ac:dyDescent="0.35">
      <c r="A774" t="s">
        <v>349</v>
      </c>
      <c r="B774" t="s">
        <v>84</v>
      </c>
      <c r="C774" t="s">
        <v>331</v>
      </c>
      <c r="D774" t="s">
        <v>78</v>
      </c>
      <c r="E774">
        <v>2020</v>
      </c>
      <c r="F774" t="s">
        <v>500</v>
      </c>
      <c r="G774" t="s">
        <v>311</v>
      </c>
      <c r="H774">
        <v>12858.5</v>
      </c>
      <c r="I774" t="s">
        <v>501</v>
      </c>
      <c r="J774" t="s">
        <v>14</v>
      </c>
      <c r="K774" t="s">
        <v>397</v>
      </c>
    </row>
    <row r="775" spans="1:11" hidden="1" x14ac:dyDescent="0.35">
      <c r="A775" t="s">
        <v>349</v>
      </c>
      <c r="B775" t="s">
        <v>84</v>
      </c>
      <c r="C775" t="s">
        <v>331</v>
      </c>
      <c r="D775" t="s">
        <v>78</v>
      </c>
      <c r="E775">
        <v>2020</v>
      </c>
      <c r="F775" t="s">
        <v>500</v>
      </c>
      <c r="G775" t="s">
        <v>311</v>
      </c>
      <c r="H775">
        <v>5323.61</v>
      </c>
      <c r="I775" t="s">
        <v>501</v>
      </c>
      <c r="J775" t="s">
        <v>347</v>
      </c>
      <c r="K775" t="s">
        <v>397</v>
      </c>
    </row>
    <row r="776" spans="1:11" hidden="1" x14ac:dyDescent="0.35">
      <c r="A776" t="s">
        <v>349</v>
      </c>
      <c r="B776" t="s">
        <v>84</v>
      </c>
      <c r="C776" t="s">
        <v>331</v>
      </c>
      <c r="D776" t="s">
        <v>78</v>
      </c>
      <c r="E776">
        <v>2020</v>
      </c>
      <c r="F776" t="s">
        <v>500</v>
      </c>
      <c r="G776" t="s">
        <v>311</v>
      </c>
      <c r="H776">
        <v>1238.18</v>
      </c>
      <c r="I776" t="s">
        <v>501</v>
      </c>
      <c r="J776" t="s">
        <v>14</v>
      </c>
      <c r="K776" t="s">
        <v>397</v>
      </c>
    </row>
    <row r="777" spans="1:11" hidden="1" x14ac:dyDescent="0.35">
      <c r="A777" t="s">
        <v>349</v>
      </c>
      <c r="B777" t="s">
        <v>84</v>
      </c>
      <c r="C777" t="s">
        <v>331</v>
      </c>
      <c r="D777" t="s">
        <v>78</v>
      </c>
      <c r="E777">
        <v>2020</v>
      </c>
      <c r="F777" t="s">
        <v>500</v>
      </c>
      <c r="G777" t="s">
        <v>311</v>
      </c>
      <c r="H777">
        <v>512.63</v>
      </c>
      <c r="I777" t="s">
        <v>501</v>
      </c>
      <c r="J777" t="s">
        <v>347</v>
      </c>
      <c r="K777" t="s">
        <v>397</v>
      </c>
    </row>
    <row r="778" spans="1:11" hidden="1" x14ac:dyDescent="0.35">
      <c r="A778" t="s">
        <v>349</v>
      </c>
      <c r="B778" t="s">
        <v>84</v>
      </c>
      <c r="C778" t="s">
        <v>331</v>
      </c>
      <c r="D778" t="s">
        <v>78</v>
      </c>
      <c r="E778">
        <v>2020</v>
      </c>
      <c r="F778" t="s">
        <v>71</v>
      </c>
      <c r="G778" t="s">
        <v>310</v>
      </c>
      <c r="H778">
        <v>1556.37</v>
      </c>
      <c r="I778" t="s">
        <v>501</v>
      </c>
      <c r="J778" t="s">
        <v>347</v>
      </c>
      <c r="K778" t="s">
        <v>397</v>
      </c>
    </row>
    <row r="779" spans="1:11" hidden="1" x14ac:dyDescent="0.35">
      <c r="A779" t="s">
        <v>349</v>
      </c>
      <c r="B779" t="s">
        <v>84</v>
      </c>
      <c r="C779" t="s">
        <v>331</v>
      </c>
      <c r="D779" t="s">
        <v>78</v>
      </c>
      <c r="E779">
        <v>2020</v>
      </c>
      <c r="F779" t="s">
        <v>71</v>
      </c>
      <c r="G779" t="s">
        <v>310</v>
      </c>
      <c r="H779">
        <v>237.1</v>
      </c>
      <c r="I779" t="s">
        <v>501</v>
      </c>
      <c r="J779" t="s">
        <v>347</v>
      </c>
      <c r="K779" t="s">
        <v>397</v>
      </c>
    </row>
    <row r="780" spans="1:11" hidden="1" x14ac:dyDescent="0.35">
      <c r="A780" t="s">
        <v>349</v>
      </c>
      <c r="B780" t="s">
        <v>84</v>
      </c>
      <c r="C780" t="s">
        <v>331</v>
      </c>
      <c r="D780" t="s">
        <v>78</v>
      </c>
      <c r="E780">
        <v>2020</v>
      </c>
      <c r="F780" t="s">
        <v>71</v>
      </c>
      <c r="G780" t="s">
        <v>310</v>
      </c>
      <c r="H780">
        <v>66.849999999999994</v>
      </c>
      <c r="I780" t="s">
        <v>501</v>
      </c>
      <c r="J780" t="s">
        <v>347</v>
      </c>
      <c r="K780" t="s">
        <v>397</v>
      </c>
    </row>
    <row r="781" spans="1:11" hidden="1" x14ac:dyDescent="0.35">
      <c r="A781" t="s">
        <v>349</v>
      </c>
      <c r="B781" t="s">
        <v>84</v>
      </c>
      <c r="C781" t="s">
        <v>331</v>
      </c>
      <c r="D781" t="s">
        <v>78</v>
      </c>
      <c r="E781">
        <v>2020</v>
      </c>
      <c r="F781" t="s">
        <v>71</v>
      </c>
      <c r="G781" t="s">
        <v>310</v>
      </c>
      <c r="H781">
        <v>46.21</v>
      </c>
      <c r="I781" t="s">
        <v>501</v>
      </c>
      <c r="J781" t="s">
        <v>347</v>
      </c>
      <c r="K781" t="s">
        <v>397</v>
      </c>
    </row>
    <row r="782" spans="1:11" hidden="1" x14ac:dyDescent="0.35">
      <c r="A782" t="s">
        <v>349</v>
      </c>
      <c r="B782" t="s">
        <v>84</v>
      </c>
      <c r="C782" t="s">
        <v>331</v>
      </c>
      <c r="D782" t="s">
        <v>78</v>
      </c>
      <c r="E782">
        <v>2020</v>
      </c>
      <c r="F782" t="s">
        <v>71</v>
      </c>
      <c r="G782" t="s">
        <v>310</v>
      </c>
      <c r="H782">
        <v>1542.85</v>
      </c>
      <c r="I782" t="s">
        <v>501</v>
      </c>
      <c r="J782" t="s">
        <v>347</v>
      </c>
      <c r="K782" t="s">
        <v>397</v>
      </c>
    </row>
    <row r="783" spans="1:11" hidden="1" x14ac:dyDescent="0.35">
      <c r="A783" t="s">
        <v>349</v>
      </c>
      <c r="B783" t="s">
        <v>84</v>
      </c>
      <c r="C783" t="s">
        <v>331</v>
      </c>
      <c r="D783" t="s">
        <v>78</v>
      </c>
      <c r="E783">
        <v>2020</v>
      </c>
      <c r="F783" t="s">
        <v>71</v>
      </c>
      <c r="G783" t="s">
        <v>310</v>
      </c>
      <c r="H783">
        <v>148.56</v>
      </c>
      <c r="I783" t="s">
        <v>501</v>
      </c>
      <c r="J783" t="s">
        <v>347</v>
      </c>
      <c r="K783" t="s">
        <v>397</v>
      </c>
    </row>
    <row r="784" spans="1:11" hidden="1" x14ac:dyDescent="0.35">
      <c r="A784" t="s">
        <v>349</v>
      </c>
      <c r="B784" t="s">
        <v>84</v>
      </c>
      <c r="C784" t="s">
        <v>331</v>
      </c>
      <c r="D784" t="s">
        <v>78</v>
      </c>
      <c r="E784">
        <v>2020</v>
      </c>
      <c r="F784" t="s">
        <v>506</v>
      </c>
      <c r="G784" t="s">
        <v>309</v>
      </c>
      <c r="H784">
        <v>4224.93</v>
      </c>
      <c r="I784" t="s">
        <v>501</v>
      </c>
      <c r="J784" t="s">
        <v>347</v>
      </c>
      <c r="K784" t="s">
        <v>397</v>
      </c>
    </row>
    <row r="785" spans="1:11" hidden="1" x14ac:dyDescent="0.35">
      <c r="A785" t="s">
        <v>349</v>
      </c>
      <c r="B785" t="s">
        <v>84</v>
      </c>
      <c r="C785" t="s">
        <v>331</v>
      </c>
      <c r="D785" t="s">
        <v>78</v>
      </c>
      <c r="E785">
        <v>2020</v>
      </c>
      <c r="F785" t="s">
        <v>506</v>
      </c>
      <c r="G785" t="s">
        <v>309</v>
      </c>
      <c r="H785">
        <v>643.66</v>
      </c>
      <c r="I785" t="s">
        <v>501</v>
      </c>
      <c r="J785" t="s">
        <v>347</v>
      </c>
      <c r="K785" t="s">
        <v>397</v>
      </c>
    </row>
    <row r="786" spans="1:11" hidden="1" x14ac:dyDescent="0.35">
      <c r="A786" t="s">
        <v>349</v>
      </c>
      <c r="B786" t="s">
        <v>84</v>
      </c>
      <c r="C786" t="s">
        <v>331</v>
      </c>
      <c r="D786" t="s">
        <v>78</v>
      </c>
      <c r="E786">
        <v>2020</v>
      </c>
      <c r="F786" t="s">
        <v>506</v>
      </c>
      <c r="G786" t="s">
        <v>309</v>
      </c>
      <c r="H786">
        <v>181.48</v>
      </c>
      <c r="I786" t="s">
        <v>501</v>
      </c>
      <c r="J786" t="s">
        <v>347</v>
      </c>
      <c r="K786" t="s">
        <v>397</v>
      </c>
    </row>
    <row r="787" spans="1:11" hidden="1" x14ac:dyDescent="0.35">
      <c r="A787" t="s">
        <v>349</v>
      </c>
      <c r="B787" t="s">
        <v>84</v>
      </c>
      <c r="C787" t="s">
        <v>331</v>
      </c>
      <c r="D787" t="s">
        <v>78</v>
      </c>
      <c r="E787">
        <v>2020</v>
      </c>
      <c r="F787" t="s">
        <v>506</v>
      </c>
      <c r="G787" t="s">
        <v>309</v>
      </c>
      <c r="H787">
        <v>125.47</v>
      </c>
      <c r="I787" t="s">
        <v>501</v>
      </c>
      <c r="J787" t="s">
        <v>347</v>
      </c>
      <c r="K787" t="s">
        <v>397</v>
      </c>
    </row>
    <row r="788" spans="1:11" hidden="1" x14ac:dyDescent="0.35">
      <c r="A788" t="s">
        <v>349</v>
      </c>
      <c r="B788" t="s">
        <v>84</v>
      </c>
      <c r="C788" t="s">
        <v>331</v>
      </c>
      <c r="D788" t="s">
        <v>78</v>
      </c>
      <c r="E788">
        <v>2020</v>
      </c>
      <c r="F788" t="s">
        <v>506</v>
      </c>
      <c r="G788" t="s">
        <v>309</v>
      </c>
      <c r="H788">
        <v>4188.1099999999997</v>
      </c>
      <c r="I788" t="s">
        <v>501</v>
      </c>
      <c r="J788" t="s">
        <v>347</v>
      </c>
      <c r="K788" t="s">
        <v>397</v>
      </c>
    </row>
    <row r="789" spans="1:11" hidden="1" x14ac:dyDescent="0.35">
      <c r="A789" t="s">
        <v>349</v>
      </c>
      <c r="B789" t="s">
        <v>84</v>
      </c>
      <c r="C789" t="s">
        <v>331</v>
      </c>
      <c r="D789" t="s">
        <v>78</v>
      </c>
      <c r="E789">
        <v>2020</v>
      </c>
      <c r="F789" t="s">
        <v>506</v>
      </c>
      <c r="G789" t="s">
        <v>309</v>
      </c>
      <c r="H789">
        <v>403.29</v>
      </c>
      <c r="I789" t="s">
        <v>501</v>
      </c>
      <c r="J789" t="s">
        <v>347</v>
      </c>
      <c r="K789" t="s">
        <v>397</v>
      </c>
    </row>
    <row r="790" spans="1:11" hidden="1" x14ac:dyDescent="0.35">
      <c r="A790" t="s">
        <v>349</v>
      </c>
      <c r="B790" t="s">
        <v>84</v>
      </c>
      <c r="C790" t="s">
        <v>331</v>
      </c>
      <c r="D790" t="s">
        <v>78</v>
      </c>
      <c r="E790">
        <v>2020</v>
      </c>
      <c r="F790" t="s">
        <v>156</v>
      </c>
      <c r="G790" t="s">
        <v>307</v>
      </c>
      <c r="H790">
        <v>67.760000000000005</v>
      </c>
      <c r="I790" t="s">
        <v>501</v>
      </c>
      <c r="J790" t="s">
        <v>14</v>
      </c>
      <c r="K790" t="s">
        <v>397</v>
      </c>
    </row>
    <row r="791" spans="1:11" hidden="1" x14ac:dyDescent="0.35">
      <c r="A791" t="s">
        <v>349</v>
      </c>
      <c r="B791" t="s">
        <v>84</v>
      </c>
      <c r="C791" t="s">
        <v>331</v>
      </c>
      <c r="D791" t="s">
        <v>78</v>
      </c>
      <c r="E791">
        <v>2020</v>
      </c>
      <c r="F791" t="s">
        <v>156</v>
      </c>
      <c r="G791" t="s">
        <v>307</v>
      </c>
      <c r="H791">
        <v>45.15</v>
      </c>
      <c r="I791" t="s">
        <v>501</v>
      </c>
      <c r="J791" t="s">
        <v>347</v>
      </c>
      <c r="K791" t="s">
        <v>397</v>
      </c>
    </row>
    <row r="792" spans="1:11" hidden="1" x14ac:dyDescent="0.35">
      <c r="A792" t="s">
        <v>349</v>
      </c>
      <c r="B792" t="s">
        <v>84</v>
      </c>
      <c r="C792" t="s">
        <v>331</v>
      </c>
      <c r="D792" t="s">
        <v>78</v>
      </c>
      <c r="E792">
        <v>2020</v>
      </c>
      <c r="F792" t="s">
        <v>156</v>
      </c>
      <c r="G792" t="s">
        <v>307</v>
      </c>
      <c r="H792">
        <v>10.33</v>
      </c>
      <c r="I792" t="s">
        <v>501</v>
      </c>
      <c r="J792" t="s">
        <v>14</v>
      </c>
      <c r="K792" t="s">
        <v>397</v>
      </c>
    </row>
    <row r="793" spans="1:11" hidden="1" x14ac:dyDescent="0.35">
      <c r="A793" t="s">
        <v>349</v>
      </c>
      <c r="B793" t="s">
        <v>84</v>
      </c>
      <c r="C793" t="s">
        <v>331</v>
      </c>
      <c r="D793" t="s">
        <v>78</v>
      </c>
      <c r="E793">
        <v>2020</v>
      </c>
      <c r="F793" t="s">
        <v>156</v>
      </c>
      <c r="G793" t="s">
        <v>307</v>
      </c>
      <c r="H793">
        <v>6.88</v>
      </c>
      <c r="I793" t="s">
        <v>501</v>
      </c>
      <c r="J793" t="s">
        <v>347</v>
      </c>
      <c r="K793" t="s">
        <v>397</v>
      </c>
    </row>
    <row r="794" spans="1:11" hidden="1" x14ac:dyDescent="0.35">
      <c r="A794" t="s">
        <v>349</v>
      </c>
      <c r="B794" t="s">
        <v>84</v>
      </c>
      <c r="C794" t="s">
        <v>331</v>
      </c>
      <c r="D794" t="s">
        <v>78</v>
      </c>
      <c r="E794">
        <v>2020</v>
      </c>
      <c r="F794" t="s">
        <v>156</v>
      </c>
      <c r="G794" t="s">
        <v>307</v>
      </c>
      <c r="H794">
        <v>2.91</v>
      </c>
      <c r="I794" t="s">
        <v>501</v>
      </c>
      <c r="J794" t="s">
        <v>14</v>
      </c>
      <c r="K794" t="s">
        <v>397</v>
      </c>
    </row>
    <row r="795" spans="1:11" hidden="1" x14ac:dyDescent="0.35">
      <c r="A795" t="s">
        <v>349</v>
      </c>
      <c r="B795" t="s">
        <v>84</v>
      </c>
      <c r="C795" t="s">
        <v>331</v>
      </c>
      <c r="D795" t="s">
        <v>78</v>
      </c>
      <c r="E795">
        <v>2020</v>
      </c>
      <c r="F795" t="s">
        <v>156</v>
      </c>
      <c r="G795" t="s">
        <v>307</v>
      </c>
      <c r="H795">
        <v>1.94</v>
      </c>
      <c r="I795" t="s">
        <v>501</v>
      </c>
      <c r="J795" t="s">
        <v>347</v>
      </c>
      <c r="K795" t="s">
        <v>397</v>
      </c>
    </row>
    <row r="796" spans="1:11" hidden="1" x14ac:dyDescent="0.35">
      <c r="A796" t="s">
        <v>349</v>
      </c>
      <c r="B796" t="s">
        <v>84</v>
      </c>
      <c r="C796" t="s">
        <v>331</v>
      </c>
      <c r="D796" t="s">
        <v>78</v>
      </c>
      <c r="E796">
        <v>2020</v>
      </c>
      <c r="F796" t="s">
        <v>156</v>
      </c>
      <c r="G796" t="s">
        <v>307</v>
      </c>
      <c r="H796">
        <v>2.0099999999999998</v>
      </c>
      <c r="I796" t="s">
        <v>501</v>
      </c>
      <c r="J796" t="s">
        <v>14</v>
      </c>
      <c r="K796" t="s">
        <v>397</v>
      </c>
    </row>
    <row r="797" spans="1:11" hidden="1" x14ac:dyDescent="0.35">
      <c r="A797" t="s">
        <v>349</v>
      </c>
      <c r="B797" t="s">
        <v>84</v>
      </c>
      <c r="C797" t="s">
        <v>331</v>
      </c>
      <c r="D797" t="s">
        <v>78</v>
      </c>
      <c r="E797">
        <v>2020</v>
      </c>
      <c r="F797" t="s">
        <v>156</v>
      </c>
      <c r="G797" t="s">
        <v>307</v>
      </c>
      <c r="H797">
        <v>1.33</v>
      </c>
      <c r="I797" t="s">
        <v>501</v>
      </c>
      <c r="J797" t="s">
        <v>347</v>
      </c>
      <c r="K797" t="s">
        <v>397</v>
      </c>
    </row>
    <row r="798" spans="1:11" hidden="1" x14ac:dyDescent="0.35">
      <c r="A798" t="s">
        <v>349</v>
      </c>
      <c r="B798" t="s">
        <v>84</v>
      </c>
      <c r="C798" t="s">
        <v>331</v>
      </c>
      <c r="D798" t="s">
        <v>78</v>
      </c>
      <c r="E798">
        <v>2020</v>
      </c>
      <c r="F798" t="s">
        <v>156</v>
      </c>
      <c r="G798" t="s">
        <v>307</v>
      </c>
      <c r="H798">
        <v>67.17</v>
      </c>
      <c r="I798" t="s">
        <v>501</v>
      </c>
      <c r="J798" t="s">
        <v>14</v>
      </c>
      <c r="K798" t="s">
        <v>397</v>
      </c>
    </row>
    <row r="799" spans="1:11" hidden="1" x14ac:dyDescent="0.35">
      <c r="A799" t="s">
        <v>349</v>
      </c>
      <c r="B799" t="s">
        <v>84</v>
      </c>
      <c r="C799" t="s">
        <v>331</v>
      </c>
      <c r="D799" t="s">
        <v>78</v>
      </c>
      <c r="E799">
        <v>2020</v>
      </c>
      <c r="F799" t="s">
        <v>156</v>
      </c>
      <c r="G799" t="s">
        <v>307</v>
      </c>
      <c r="H799">
        <v>44.76</v>
      </c>
      <c r="I799" t="s">
        <v>501</v>
      </c>
      <c r="J799" t="s">
        <v>347</v>
      </c>
      <c r="K799" t="s">
        <v>397</v>
      </c>
    </row>
    <row r="800" spans="1:11" hidden="1" x14ac:dyDescent="0.35">
      <c r="A800" t="s">
        <v>349</v>
      </c>
      <c r="B800" t="s">
        <v>84</v>
      </c>
      <c r="C800" t="s">
        <v>331</v>
      </c>
      <c r="D800" t="s">
        <v>78</v>
      </c>
      <c r="E800">
        <v>2020</v>
      </c>
      <c r="F800" t="s">
        <v>156</v>
      </c>
      <c r="G800" t="s">
        <v>307</v>
      </c>
      <c r="H800">
        <v>6.46</v>
      </c>
      <c r="I800" t="s">
        <v>501</v>
      </c>
      <c r="J800" t="s">
        <v>14</v>
      </c>
      <c r="K800" t="s">
        <v>397</v>
      </c>
    </row>
    <row r="801" spans="1:11" hidden="1" x14ac:dyDescent="0.35">
      <c r="A801" t="s">
        <v>349</v>
      </c>
      <c r="B801" t="s">
        <v>84</v>
      </c>
      <c r="C801" t="s">
        <v>331</v>
      </c>
      <c r="D801" t="s">
        <v>78</v>
      </c>
      <c r="E801">
        <v>2020</v>
      </c>
      <c r="F801" t="s">
        <v>156</v>
      </c>
      <c r="G801" t="s">
        <v>307</v>
      </c>
      <c r="H801">
        <v>4.3099999999999996</v>
      </c>
      <c r="I801" t="s">
        <v>501</v>
      </c>
      <c r="J801" t="s">
        <v>347</v>
      </c>
      <c r="K801" t="s">
        <v>397</v>
      </c>
    </row>
    <row r="802" spans="1:11" hidden="1" x14ac:dyDescent="0.35">
      <c r="A802" t="s">
        <v>349</v>
      </c>
      <c r="B802" t="s">
        <v>84</v>
      </c>
      <c r="C802" t="s">
        <v>339</v>
      </c>
      <c r="D802" t="s">
        <v>78</v>
      </c>
      <c r="E802">
        <v>2020</v>
      </c>
      <c r="F802" t="s">
        <v>500</v>
      </c>
      <c r="G802" t="s">
        <v>311</v>
      </c>
      <c r="H802">
        <v>4236.5200000000004</v>
      </c>
      <c r="I802" t="s">
        <v>501</v>
      </c>
      <c r="J802" t="s">
        <v>347</v>
      </c>
      <c r="K802" t="s">
        <v>398</v>
      </c>
    </row>
    <row r="803" spans="1:11" hidden="1" x14ac:dyDescent="0.35">
      <c r="A803" t="s">
        <v>349</v>
      </c>
      <c r="B803" t="s">
        <v>84</v>
      </c>
      <c r="C803" t="s">
        <v>339</v>
      </c>
      <c r="D803" t="s">
        <v>78</v>
      </c>
      <c r="E803">
        <v>2020</v>
      </c>
      <c r="F803" t="s">
        <v>500</v>
      </c>
      <c r="G803" t="s">
        <v>311</v>
      </c>
      <c r="H803">
        <v>120.5</v>
      </c>
      <c r="I803" t="s">
        <v>501</v>
      </c>
      <c r="J803" t="s">
        <v>347</v>
      </c>
      <c r="K803" t="s">
        <v>398</v>
      </c>
    </row>
    <row r="804" spans="1:11" hidden="1" x14ac:dyDescent="0.35">
      <c r="A804" t="s">
        <v>349</v>
      </c>
      <c r="B804" t="s">
        <v>84</v>
      </c>
      <c r="C804" t="s">
        <v>339</v>
      </c>
      <c r="D804" t="s">
        <v>78</v>
      </c>
      <c r="E804">
        <v>2020</v>
      </c>
      <c r="F804" t="s">
        <v>500</v>
      </c>
      <c r="G804" t="s">
        <v>311</v>
      </c>
      <c r="H804">
        <v>3422.61</v>
      </c>
      <c r="I804" t="s">
        <v>501</v>
      </c>
      <c r="J804" t="s">
        <v>347</v>
      </c>
      <c r="K804" t="s">
        <v>398</v>
      </c>
    </row>
    <row r="805" spans="1:11" hidden="1" x14ac:dyDescent="0.35">
      <c r="A805" t="s">
        <v>349</v>
      </c>
      <c r="B805" t="s">
        <v>84</v>
      </c>
      <c r="C805" t="s">
        <v>339</v>
      </c>
      <c r="D805" t="s">
        <v>78</v>
      </c>
      <c r="E805">
        <v>2020</v>
      </c>
      <c r="F805" t="s">
        <v>500</v>
      </c>
      <c r="G805" t="s">
        <v>311</v>
      </c>
      <c r="H805">
        <v>46.51</v>
      </c>
      <c r="I805" t="s">
        <v>501</v>
      </c>
      <c r="J805" t="s">
        <v>347</v>
      </c>
      <c r="K805" t="s">
        <v>398</v>
      </c>
    </row>
    <row r="806" spans="1:11" hidden="1" x14ac:dyDescent="0.35">
      <c r="A806" t="s">
        <v>349</v>
      </c>
      <c r="B806" t="s">
        <v>84</v>
      </c>
      <c r="C806" t="s">
        <v>339</v>
      </c>
      <c r="D806" t="s">
        <v>78</v>
      </c>
      <c r="E806">
        <v>2020</v>
      </c>
      <c r="F806" t="s">
        <v>71</v>
      </c>
      <c r="G806" t="s">
        <v>310</v>
      </c>
      <c r="H806">
        <v>101.09</v>
      </c>
      <c r="I806" t="s">
        <v>501</v>
      </c>
      <c r="J806" t="s">
        <v>347</v>
      </c>
      <c r="K806" t="s">
        <v>398</v>
      </c>
    </row>
    <row r="807" spans="1:11" hidden="1" x14ac:dyDescent="0.35">
      <c r="A807" t="s">
        <v>349</v>
      </c>
      <c r="B807" t="s">
        <v>84</v>
      </c>
      <c r="C807" t="s">
        <v>339</v>
      </c>
      <c r="D807" t="s">
        <v>78</v>
      </c>
      <c r="E807">
        <v>2020</v>
      </c>
      <c r="F807" t="s">
        <v>71</v>
      </c>
      <c r="G807" t="s">
        <v>310</v>
      </c>
      <c r="H807">
        <v>2.88</v>
      </c>
      <c r="I807" t="s">
        <v>501</v>
      </c>
      <c r="J807" t="s">
        <v>347</v>
      </c>
      <c r="K807" t="s">
        <v>398</v>
      </c>
    </row>
    <row r="808" spans="1:11" hidden="1" x14ac:dyDescent="0.35">
      <c r="A808" t="s">
        <v>349</v>
      </c>
      <c r="B808" t="s">
        <v>84</v>
      </c>
      <c r="C808" t="s">
        <v>339</v>
      </c>
      <c r="D808" t="s">
        <v>78</v>
      </c>
      <c r="E808">
        <v>2020</v>
      </c>
      <c r="F808" t="s">
        <v>71</v>
      </c>
      <c r="G808" t="s">
        <v>310</v>
      </c>
      <c r="H808">
        <v>81.67</v>
      </c>
      <c r="I808" t="s">
        <v>501</v>
      </c>
      <c r="J808" t="s">
        <v>347</v>
      </c>
      <c r="K808" t="s">
        <v>398</v>
      </c>
    </row>
    <row r="809" spans="1:11" hidden="1" x14ac:dyDescent="0.35">
      <c r="A809" t="s">
        <v>349</v>
      </c>
      <c r="B809" t="s">
        <v>84</v>
      </c>
      <c r="C809" t="s">
        <v>339</v>
      </c>
      <c r="D809" t="s">
        <v>78</v>
      </c>
      <c r="E809">
        <v>2020</v>
      </c>
      <c r="F809" t="s">
        <v>71</v>
      </c>
      <c r="G809" t="s">
        <v>310</v>
      </c>
      <c r="H809">
        <v>1.1100000000000001</v>
      </c>
      <c r="I809" t="s">
        <v>501</v>
      </c>
      <c r="J809" t="s">
        <v>347</v>
      </c>
      <c r="K809" t="s">
        <v>398</v>
      </c>
    </row>
    <row r="810" spans="1:11" hidden="1" x14ac:dyDescent="0.35">
      <c r="A810" t="s">
        <v>349</v>
      </c>
      <c r="B810" t="s">
        <v>84</v>
      </c>
      <c r="C810" t="s">
        <v>339</v>
      </c>
      <c r="D810" t="s">
        <v>78</v>
      </c>
      <c r="E810">
        <v>2020</v>
      </c>
      <c r="F810" t="s">
        <v>506</v>
      </c>
      <c r="G810" t="s">
        <v>309</v>
      </c>
      <c r="H810">
        <v>531.16999999999996</v>
      </c>
      <c r="I810" t="s">
        <v>501</v>
      </c>
      <c r="J810" t="s">
        <v>347</v>
      </c>
      <c r="K810" t="s">
        <v>398</v>
      </c>
    </row>
    <row r="811" spans="1:11" hidden="1" x14ac:dyDescent="0.35">
      <c r="A811" t="s">
        <v>349</v>
      </c>
      <c r="B811" t="s">
        <v>84</v>
      </c>
      <c r="C811" t="s">
        <v>339</v>
      </c>
      <c r="D811" t="s">
        <v>78</v>
      </c>
      <c r="E811">
        <v>2020</v>
      </c>
      <c r="F811" t="s">
        <v>506</v>
      </c>
      <c r="G811" t="s">
        <v>309</v>
      </c>
      <c r="H811">
        <v>15.11</v>
      </c>
      <c r="I811" t="s">
        <v>501</v>
      </c>
      <c r="J811" t="s">
        <v>347</v>
      </c>
      <c r="K811" t="s">
        <v>398</v>
      </c>
    </row>
    <row r="812" spans="1:11" hidden="1" x14ac:dyDescent="0.35">
      <c r="A812" t="s">
        <v>349</v>
      </c>
      <c r="B812" t="s">
        <v>84</v>
      </c>
      <c r="C812" t="s">
        <v>339</v>
      </c>
      <c r="D812" t="s">
        <v>78</v>
      </c>
      <c r="E812">
        <v>2020</v>
      </c>
      <c r="F812" t="s">
        <v>506</v>
      </c>
      <c r="G812" t="s">
        <v>309</v>
      </c>
      <c r="H812">
        <v>429.12</v>
      </c>
      <c r="I812" t="s">
        <v>501</v>
      </c>
      <c r="J812" t="s">
        <v>347</v>
      </c>
      <c r="K812" t="s">
        <v>398</v>
      </c>
    </row>
    <row r="813" spans="1:11" hidden="1" x14ac:dyDescent="0.35">
      <c r="A813" t="s">
        <v>349</v>
      </c>
      <c r="B813" t="s">
        <v>84</v>
      </c>
      <c r="C813" t="s">
        <v>339</v>
      </c>
      <c r="D813" t="s">
        <v>78</v>
      </c>
      <c r="E813">
        <v>2020</v>
      </c>
      <c r="F813" t="s">
        <v>506</v>
      </c>
      <c r="G813" t="s">
        <v>309</v>
      </c>
      <c r="H813">
        <v>5.83</v>
      </c>
      <c r="I813" t="s">
        <v>501</v>
      </c>
      <c r="J813" t="s">
        <v>347</v>
      </c>
      <c r="K813" t="s">
        <v>398</v>
      </c>
    </row>
    <row r="814" spans="1:11" hidden="1" x14ac:dyDescent="0.35">
      <c r="A814" t="s">
        <v>349</v>
      </c>
      <c r="B814" t="s">
        <v>84</v>
      </c>
      <c r="C814" t="s">
        <v>339</v>
      </c>
      <c r="D814" t="s">
        <v>78</v>
      </c>
      <c r="E814">
        <v>2020</v>
      </c>
      <c r="F814" t="s">
        <v>156</v>
      </c>
      <c r="G814" t="s">
        <v>307</v>
      </c>
      <c r="H814">
        <v>21.85</v>
      </c>
      <c r="I814" t="s">
        <v>501</v>
      </c>
      <c r="J814" t="s">
        <v>347</v>
      </c>
      <c r="K814" t="s">
        <v>398</v>
      </c>
    </row>
    <row r="815" spans="1:11" hidden="1" x14ac:dyDescent="0.35">
      <c r="A815" t="s">
        <v>349</v>
      </c>
      <c r="B815" t="s">
        <v>84</v>
      </c>
      <c r="C815" t="s">
        <v>339</v>
      </c>
      <c r="D815" t="s">
        <v>78</v>
      </c>
      <c r="E815">
        <v>2020</v>
      </c>
      <c r="F815" t="s">
        <v>156</v>
      </c>
      <c r="G815" t="s">
        <v>307</v>
      </c>
      <c r="H815">
        <v>0.62</v>
      </c>
      <c r="I815" t="s">
        <v>501</v>
      </c>
      <c r="J815" t="s">
        <v>347</v>
      </c>
      <c r="K815" t="s">
        <v>398</v>
      </c>
    </row>
    <row r="816" spans="1:11" hidden="1" x14ac:dyDescent="0.35">
      <c r="A816" t="s">
        <v>349</v>
      </c>
      <c r="B816" t="s">
        <v>84</v>
      </c>
      <c r="C816" t="s">
        <v>339</v>
      </c>
      <c r="D816" t="s">
        <v>78</v>
      </c>
      <c r="E816">
        <v>2020</v>
      </c>
      <c r="F816" t="s">
        <v>156</v>
      </c>
      <c r="G816" t="s">
        <v>307</v>
      </c>
      <c r="H816">
        <v>17.649999999999999</v>
      </c>
      <c r="I816" t="s">
        <v>501</v>
      </c>
      <c r="J816" t="s">
        <v>347</v>
      </c>
      <c r="K816" t="s">
        <v>398</v>
      </c>
    </row>
    <row r="817" spans="1:11" hidden="1" x14ac:dyDescent="0.35">
      <c r="A817" t="s">
        <v>349</v>
      </c>
      <c r="B817" t="s">
        <v>84</v>
      </c>
      <c r="C817" t="s">
        <v>339</v>
      </c>
      <c r="D817" t="s">
        <v>78</v>
      </c>
      <c r="E817">
        <v>2020</v>
      </c>
      <c r="F817" t="s">
        <v>156</v>
      </c>
      <c r="G817" t="s">
        <v>307</v>
      </c>
      <c r="H817">
        <v>0.24</v>
      </c>
      <c r="I817" t="s">
        <v>501</v>
      </c>
      <c r="J817" t="s">
        <v>347</v>
      </c>
      <c r="K817" t="s">
        <v>398</v>
      </c>
    </row>
    <row r="818" spans="1:11" hidden="1" x14ac:dyDescent="0.35">
      <c r="A818" t="s">
        <v>349</v>
      </c>
      <c r="B818" t="s">
        <v>84</v>
      </c>
      <c r="C818" t="s">
        <v>351</v>
      </c>
      <c r="D818" t="s">
        <v>78</v>
      </c>
      <c r="E818">
        <v>2020</v>
      </c>
      <c r="F818" t="s">
        <v>502</v>
      </c>
      <c r="G818" t="s">
        <v>68</v>
      </c>
      <c r="H818">
        <v>666.67</v>
      </c>
      <c r="I818" t="s">
        <v>501</v>
      </c>
      <c r="J818" t="s">
        <v>347</v>
      </c>
      <c r="K818" t="s">
        <v>403</v>
      </c>
    </row>
    <row r="819" spans="1:11" hidden="1" x14ac:dyDescent="0.35">
      <c r="A819" t="s">
        <v>349</v>
      </c>
      <c r="B819" t="s">
        <v>84</v>
      </c>
      <c r="C819" t="s">
        <v>327</v>
      </c>
      <c r="D819" t="s">
        <v>78</v>
      </c>
      <c r="E819">
        <v>2020</v>
      </c>
      <c r="F819" t="s">
        <v>502</v>
      </c>
      <c r="G819" t="s">
        <v>68</v>
      </c>
      <c r="H819">
        <v>501.82</v>
      </c>
      <c r="I819" t="s">
        <v>501</v>
      </c>
      <c r="J819" t="s">
        <v>347</v>
      </c>
      <c r="K819" t="s">
        <v>389</v>
      </c>
    </row>
    <row r="820" spans="1:11" hidden="1" x14ac:dyDescent="0.35">
      <c r="A820" t="s">
        <v>349</v>
      </c>
      <c r="B820" t="s">
        <v>84</v>
      </c>
      <c r="C820" t="s">
        <v>327</v>
      </c>
      <c r="D820" t="s">
        <v>78</v>
      </c>
      <c r="E820">
        <v>2020</v>
      </c>
      <c r="F820" t="s">
        <v>502</v>
      </c>
      <c r="G820" t="s">
        <v>68</v>
      </c>
      <c r="H820">
        <v>30.37</v>
      </c>
      <c r="I820" t="s">
        <v>501</v>
      </c>
      <c r="J820" t="s">
        <v>347</v>
      </c>
      <c r="K820" t="s">
        <v>389</v>
      </c>
    </row>
    <row r="821" spans="1:11" hidden="1" x14ac:dyDescent="0.35">
      <c r="A821" t="s">
        <v>349</v>
      </c>
      <c r="B821" t="s">
        <v>84</v>
      </c>
      <c r="C821" t="s">
        <v>327</v>
      </c>
      <c r="D821" t="s">
        <v>78</v>
      </c>
      <c r="E821">
        <v>2020</v>
      </c>
      <c r="F821" t="s">
        <v>502</v>
      </c>
      <c r="G821" t="s">
        <v>68</v>
      </c>
      <c r="H821">
        <v>628.04</v>
      </c>
      <c r="I821" t="s">
        <v>501</v>
      </c>
      <c r="J821" t="s">
        <v>347</v>
      </c>
      <c r="K821" t="s">
        <v>389</v>
      </c>
    </row>
    <row r="822" spans="1:11" hidden="1" x14ac:dyDescent="0.35">
      <c r="A822" t="s">
        <v>349</v>
      </c>
      <c r="B822" t="s">
        <v>84</v>
      </c>
      <c r="C822" t="s">
        <v>327</v>
      </c>
      <c r="D822" t="s">
        <v>78</v>
      </c>
      <c r="E822">
        <v>2020</v>
      </c>
      <c r="F822" t="s">
        <v>502</v>
      </c>
      <c r="G822" t="s">
        <v>68</v>
      </c>
      <c r="H822">
        <v>22.2</v>
      </c>
      <c r="I822" t="s">
        <v>501</v>
      </c>
      <c r="J822" t="s">
        <v>347</v>
      </c>
      <c r="K822" t="s">
        <v>389</v>
      </c>
    </row>
    <row r="823" spans="1:11" hidden="1" x14ac:dyDescent="0.35">
      <c r="A823" t="s">
        <v>349</v>
      </c>
      <c r="B823" t="s">
        <v>84</v>
      </c>
      <c r="C823" t="s">
        <v>329</v>
      </c>
      <c r="D823" t="s">
        <v>78</v>
      </c>
      <c r="E823">
        <v>2020</v>
      </c>
      <c r="F823" t="s">
        <v>502</v>
      </c>
      <c r="G823" t="s">
        <v>68</v>
      </c>
      <c r="H823">
        <v>515.22</v>
      </c>
      <c r="I823" t="s">
        <v>501</v>
      </c>
      <c r="J823" t="s">
        <v>347</v>
      </c>
      <c r="K823" t="s">
        <v>390</v>
      </c>
    </row>
    <row r="824" spans="1:11" hidden="1" x14ac:dyDescent="0.35">
      <c r="A824" t="s">
        <v>349</v>
      </c>
      <c r="B824" t="s">
        <v>84</v>
      </c>
      <c r="C824" t="s">
        <v>329</v>
      </c>
      <c r="D824" t="s">
        <v>78</v>
      </c>
      <c r="E824">
        <v>2020</v>
      </c>
      <c r="F824" t="s">
        <v>502</v>
      </c>
      <c r="G824" t="s">
        <v>68</v>
      </c>
      <c r="H824">
        <v>229.09</v>
      </c>
      <c r="I824" t="s">
        <v>501</v>
      </c>
      <c r="J824" t="s">
        <v>347</v>
      </c>
      <c r="K824" t="s">
        <v>390</v>
      </c>
    </row>
    <row r="825" spans="1:11" hidden="1" x14ac:dyDescent="0.35">
      <c r="A825" t="s">
        <v>349</v>
      </c>
      <c r="B825" t="s">
        <v>84</v>
      </c>
      <c r="C825" t="s">
        <v>329</v>
      </c>
      <c r="D825" t="s">
        <v>78</v>
      </c>
      <c r="E825">
        <v>2020</v>
      </c>
      <c r="F825" t="s">
        <v>502</v>
      </c>
      <c r="G825" t="s">
        <v>68</v>
      </c>
      <c r="H825">
        <v>47.31</v>
      </c>
      <c r="I825" t="s">
        <v>501</v>
      </c>
      <c r="J825" t="s">
        <v>347</v>
      </c>
      <c r="K825" t="s">
        <v>390</v>
      </c>
    </row>
    <row r="826" spans="1:11" hidden="1" x14ac:dyDescent="0.35">
      <c r="A826" t="s">
        <v>349</v>
      </c>
      <c r="B826" t="s">
        <v>84</v>
      </c>
      <c r="C826" t="s">
        <v>329</v>
      </c>
      <c r="D826" t="s">
        <v>78</v>
      </c>
      <c r="E826">
        <v>2020</v>
      </c>
      <c r="F826" t="s">
        <v>502</v>
      </c>
      <c r="G826" t="s">
        <v>68</v>
      </c>
      <c r="H826">
        <v>57.57</v>
      </c>
      <c r="I826" t="s">
        <v>501</v>
      </c>
      <c r="J826" t="s">
        <v>347</v>
      </c>
      <c r="K826" t="s">
        <v>390</v>
      </c>
    </row>
    <row r="827" spans="1:11" hidden="1" x14ac:dyDescent="0.35">
      <c r="A827" t="s">
        <v>349</v>
      </c>
      <c r="B827" t="s">
        <v>84</v>
      </c>
      <c r="C827" t="s">
        <v>329</v>
      </c>
      <c r="D827" t="s">
        <v>78</v>
      </c>
      <c r="E827">
        <v>2020</v>
      </c>
      <c r="F827" t="s">
        <v>502</v>
      </c>
      <c r="G827" t="s">
        <v>68</v>
      </c>
      <c r="H827">
        <v>587.27</v>
      </c>
      <c r="I827" t="s">
        <v>501</v>
      </c>
      <c r="J827" t="s">
        <v>347</v>
      </c>
      <c r="K827" t="s">
        <v>390</v>
      </c>
    </row>
    <row r="828" spans="1:11" hidden="1" x14ac:dyDescent="0.35">
      <c r="A828" t="s">
        <v>349</v>
      </c>
      <c r="B828" t="s">
        <v>84</v>
      </c>
      <c r="C828" t="s">
        <v>329</v>
      </c>
      <c r="D828" t="s">
        <v>78</v>
      </c>
      <c r="E828">
        <v>2020</v>
      </c>
      <c r="F828" t="s">
        <v>502</v>
      </c>
      <c r="G828" t="s">
        <v>68</v>
      </c>
      <c r="H828">
        <v>54.37</v>
      </c>
      <c r="I828" t="s">
        <v>501</v>
      </c>
      <c r="J828" t="s">
        <v>347</v>
      </c>
      <c r="K828" t="s">
        <v>390</v>
      </c>
    </row>
    <row r="829" spans="1:11" hidden="1" x14ac:dyDescent="0.35">
      <c r="A829" t="s">
        <v>349</v>
      </c>
      <c r="B829" t="s">
        <v>84</v>
      </c>
      <c r="C829" t="s">
        <v>334</v>
      </c>
      <c r="D829" t="s">
        <v>78</v>
      </c>
      <c r="E829">
        <v>2020</v>
      </c>
      <c r="F829" t="s">
        <v>502</v>
      </c>
      <c r="G829" t="s">
        <v>68</v>
      </c>
      <c r="H829">
        <v>234.14</v>
      </c>
      <c r="I829" t="s">
        <v>501</v>
      </c>
      <c r="J829" t="s">
        <v>347</v>
      </c>
      <c r="K829" t="s">
        <v>391</v>
      </c>
    </row>
    <row r="830" spans="1:11" hidden="1" x14ac:dyDescent="0.35">
      <c r="A830" t="s">
        <v>349</v>
      </c>
      <c r="B830" t="s">
        <v>84</v>
      </c>
      <c r="C830" t="s">
        <v>334</v>
      </c>
      <c r="D830" t="s">
        <v>78</v>
      </c>
      <c r="E830">
        <v>2020</v>
      </c>
      <c r="F830" t="s">
        <v>502</v>
      </c>
      <c r="G830" t="s">
        <v>68</v>
      </c>
      <c r="H830">
        <v>15.81</v>
      </c>
      <c r="I830" t="s">
        <v>501</v>
      </c>
      <c r="J830" t="s">
        <v>347</v>
      </c>
      <c r="K830" t="s">
        <v>391</v>
      </c>
    </row>
    <row r="831" spans="1:11" hidden="1" x14ac:dyDescent="0.35">
      <c r="A831" t="s">
        <v>349</v>
      </c>
      <c r="B831" t="s">
        <v>84</v>
      </c>
      <c r="C831" t="s">
        <v>334</v>
      </c>
      <c r="D831" t="s">
        <v>78</v>
      </c>
      <c r="E831">
        <v>2020</v>
      </c>
      <c r="F831" t="s">
        <v>502</v>
      </c>
      <c r="G831" t="s">
        <v>68</v>
      </c>
      <c r="H831">
        <v>400.3</v>
      </c>
      <c r="I831" t="s">
        <v>501</v>
      </c>
      <c r="J831" t="s">
        <v>347</v>
      </c>
      <c r="K831" t="s">
        <v>391</v>
      </c>
    </row>
    <row r="832" spans="1:11" hidden="1" x14ac:dyDescent="0.35">
      <c r="A832" t="s">
        <v>349</v>
      </c>
      <c r="B832" t="s">
        <v>84</v>
      </c>
      <c r="C832" t="s">
        <v>334</v>
      </c>
      <c r="D832" t="s">
        <v>78</v>
      </c>
      <c r="E832">
        <v>2020</v>
      </c>
      <c r="F832" t="s">
        <v>502</v>
      </c>
      <c r="G832" t="s">
        <v>68</v>
      </c>
      <c r="H832">
        <v>16.420000000000002</v>
      </c>
      <c r="I832" t="s">
        <v>501</v>
      </c>
      <c r="J832" t="s">
        <v>347</v>
      </c>
      <c r="K832" t="s">
        <v>391</v>
      </c>
    </row>
    <row r="833" spans="1:11" hidden="1" x14ac:dyDescent="0.35">
      <c r="A833" t="s">
        <v>349</v>
      </c>
      <c r="B833" t="s">
        <v>84</v>
      </c>
      <c r="C833" t="s">
        <v>330</v>
      </c>
      <c r="D833" t="s">
        <v>78</v>
      </c>
      <c r="E833">
        <v>2020</v>
      </c>
      <c r="F833" t="s">
        <v>502</v>
      </c>
      <c r="G833" t="s">
        <v>68</v>
      </c>
      <c r="H833">
        <v>2829.14</v>
      </c>
      <c r="I833" t="s">
        <v>501</v>
      </c>
      <c r="J833" t="s">
        <v>347</v>
      </c>
      <c r="K833" t="s">
        <v>392</v>
      </c>
    </row>
    <row r="834" spans="1:11" hidden="1" x14ac:dyDescent="0.35">
      <c r="A834" t="s">
        <v>349</v>
      </c>
      <c r="B834" t="s">
        <v>84</v>
      </c>
      <c r="C834" t="s">
        <v>330</v>
      </c>
      <c r="D834" t="s">
        <v>78</v>
      </c>
      <c r="E834">
        <v>2020</v>
      </c>
      <c r="F834" t="s">
        <v>502</v>
      </c>
      <c r="G834" t="s">
        <v>68</v>
      </c>
      <c r="H834">
        <v>1285.8699999999999</v>
      </c>
      <c r="I834" t="s">
        <v>501</v>
      </c>
      <c r="J834" t="s">
        <v>347</v>
      </c>
      <c r="K834" t="s">
        <v>392</v>
      </c>
    </row>
    <row r="835" spans="1:11" hidden="1" x14ac:dyDescent="0.35">
      <c r="A835" t="s">
        <v>349</v>
      </c>
      <c r="B835" t="s">
        <v>84</v>
      </c>
      <c r="C835" t="s">
        <v>330</v>
      </c>
      <c r="D835" t="s">
        <v>78</v>
      </c>
      <c r="E835">
        <v>2020</v>
      </c>
      <c r="F835" t="s">
        <v>502</v>
      </c>
      <c r="G835" t="s">
        <v>68</v>
      </c>
      <c r="H835">
        <v>8.08</v>
      </c>
      <c r="I835" t="s">
        <v>501</v>
      </c>
      <c r="J835" t="s">
        <v>347</v>
      </c>
      <c r="K835" t="s">
        <v>392</v>
      </c>
    </row>
    <row r="836" spans="1:11" hidden="1" x14ac:dyDescent="0.35">
      <c r="A836" t="s">
        <v>349</v>
      </c>
      <c r="B836" t="s">
        <v>84</v>
      </c>
      <c r="C836" t="s">
        <v>330</v>
      </c>
      <c r="D836" t="s">
        <v>78</v>
      </c>
      <c r="E836">
        <v>2020</v>
      </c>
      <c r="F836" t="s">
        <v>502</v>
      </c>
      <c r="G836" t="s">
        <v>68</v>
      </c>
      <c r="H836">
        <v>788.92</v>
      </c>
      <c r="I836" t="s">
        <v>501</v>
      </c>
      <c r="J836" t="s">
        <v>347</v>
      </c>
      <c r="K836" t="s">
        <v>392</v>
      </c>
    </row>
    <row r="837" spans="1:11" hidden="1" x14ac:dyDescent="0.35">
      <c r="A837" t="s">
        <v>349</v>
      </c>
      <c r="B837" t="s">
        <v>84</v>
      </c>
      <c r="C837" t="s">
        <v>330</v>
      </c>
      <c r="D837" t="s">
        <v>78</v>
      </c>
      <c r="E837">
        <v>2020</v>
      </c>
      <c r="F837" t="s">
        <v>502</v>
      </c>
      <c r="G837" t="s">
        <v>68</v>
      </c>
      <c r="H837">
        <v>3619.25</v>
      </c>
      <c r="I837" t="s">
        <v>501</v>
      </c>
      <c r="J837" t="s">
        <v>347</v>
      </c>
      <c r="K837" t="s">
        <v>392</v>
      </c>
    </row>
    <row r="838" spans="1:11" hidden="1" x14ac:dyDescent="0.35">
      <c r="A838" t="s">
        <v>349</v>
      </c>
      <c r="B838" t="s">
        <v>84</v>
      </c>
      <c r="C838" t="s">
        <v>330</v>
      </c>
      <c r="D838" t="s">
        <v>78</v>
      </c>
      <c r="E838">
        <v>2020</v>
      </c>
      <c r="F838" t="s">
        <v>502</v>
      </c>
      <c r="G838" t="s">
        <v>68</v>
      </c>
      <c r="H838">
        <v>639.46</v>
      </c>
      <c r="I838" t="s">
        <v>501</v>
      </c>
      <c r="J838" t="s">
        <v>347</v>
      </c>
      <c r="K838" t="s">
        <v>392</v>
      </c>
    </row>
    <row r="839" spans="1:11" hidden="1" x14ac:dyDescent="0.35">
      <c r="A839" t="s">
        <v>349</v>
      </c>
      <c r="B839" t="s">
        <v>84</v>
      </c>
      <c r="C839" t="s">
        <v>330</v>
      </c>
      <c r="D839" t="s">
        <v>78</v>
      </c>
      <c r="E839">
        <v>2020</v>
      </c>
      <c r="F839" t="s">
        <v>502</v>
      </c>
      <c r="G839" t="s">
        <v>68</v>
      </c>
      <c r="H839">
        <v>314.47000000000003</v>
      </c>
      <c r="I839" t="s">
        <v>501</v>
      </c>
      <c r="J839" t="s">
        <v>347</v>
      </c>
      <c r="K839" t="s">
        <v>392</v>
      </c>
    </row>
    <row r="840" spans="1:11" hidden="1" x14ac:dyDescent="0.35">
      <c r="A840" t="s">
        <v>349</v>
      </c>
      <c r="B840" t="s">
        <v>84</v>
      </c>
      <c r="C840" t="s">
        <v>85</v>
      </c>
      <c r="D840" t="s">
        <v>78</v>
      </c>
      <c r="E840">
        <v>2020</v>
      </c>
      <c r="F840" t="s">
        <v>502</v>
      </c>
      <c r="G840" t="s">
        <v>68</v>
      </c>
      <c r="H840">
        <v>2646.11</v>
      </c>
      <c r="I840" t="s">
        <v>501</v>
      </c>
      <c r="J840" t="s">
        <v>347</v>
      </c>
      <c r="K840" t="s">
        <v>388</v>
      </c>
    </row>
    <row r="841" spans="1:11" hidden="1" x14ac:dyDescent="0.35">
      <c r="A841" t="s">
        <v>349</v>
      </c>
      <c r="B841" t="s">
        <v>84</v>
      </c>
      <c r="C841" t="s">
        <v>85</v>
      </c>
      <c r="D841" t="s">
        <v>78</v>
      </c>
      <c r="E841">
        <v>2020</v>
      </c>
      <c r="F841" t="s">
        <v>502</v>
      </c>
      <c r="G841" t="s">
        <v>68</v>
      </c>
      <c r="H841">
        <v>1499.65</v>
      </c>
      <c r="I841" t="s">
        <v>501</v>
      </c>
      <c r="J841" t="s">
        <v>347</v>
      </c>
      <c r="K841" t="s">
        <v>388</v>
      </c>
    </row>
    <row r="842" spans="1:11" hidden="1" x14ac:dyDescent="0.35">
      <c r="A842" t="s">
        <v>349</v>
      </c>
      <c r="B842" t="s">
        <v>84</v>
      </c>
      <c r="C842" t="s">
        <v>85</v>
      </c>
      <c r="D842" t="s">
        <v>78</v>
      </c>
      <c r="E842">
        <v>2020</v>
      </c>
      <c r="F842" t="s">
        <v>502</v>
      </c>
      <c r="G842" t="s">
        <v>68</v>
      </c>
      <c r="H842">
        <v>1217.73</v>
      </c>
      <c r="I842" t="s">
        <v>501</v>
      </c>
      <c r="J842" t="s">
        <v>347</v>
      </c>
      <c r="K842" t="s">
        <v>388</v>
      </c>
    </row>
    <row r="843" spans="1:11" hidden="1" x14ac:dyDescent="0.35">
      <c r="A843" t="s">
        <v>349</v>
      </c>
      <c r="B843" t="s">
        <v>84</v>
      </c>
      <c r="C843" t="s">
        <v>85</v>
      </c>
      <c r="D843" t="s">
        <v>78</v>
      </c>
      <c r="E843">
        <v>2020</v>
      </c>
      <c r="F843" t="s">
        <v>502</v>
      </c>
      <c r="G843" t="s">
        <v>68</v>
      </c>
      <c r="H843">
        <v>27.19</v>
      </c>
      <c r="I843" t="s">
        <v>501</v>
      </c>
      <c r="J843" t="s">
        <v>347</v>
      </c>
      <c r="K843" t="s">
        <v>388</v>
      </c>
    </row>
    <row r="844" spans="1:11" hidden="1" x14ac:dyDescent="0.35">
      <c r="A844" t="s">
        <v>349</v>
      </c>
      <c r="B844" t="s">
        <v>84</v>
      </c>
      <c r="C844" t="s">
        <v>335</v>
      </c>
      <c r="D844" t="s">
        <v>78</v>
      </c>
      <c r="E844">
        <v>2020</v>
      </c>
      <c r="F844" t="s">
        <v>502</v>
      </c>
      <c r="G844" t="s">
        <v>68</v>
      </c>
      <c r="H844">
        <v>408.28</v>
      </c>
      <c r="I844" t="s">
        <v>501</v>
      </c>
      <c r="J844" t="s">
        <v>347</v>
      </c>
      <c r="K844" t="s">
        <v>393</v>
      </c>
    </row>
    <row r="845" spans="1:11" hidden="1" x14ac:dyDescent="0.35">
      <c r="A845" t="s">
        <v>349</v>
      </c>
      <c r="B845" t="s">
        <v>84</v>
      </c>
      <c r="C845" t="s">
        <v>335</v>
      </c>
      <c r="D845" t="s">
        <v>78</v>
      </c>
      <c r="E845">
        <v>2020</v>
      </c>
      <c r="F845" t="s">
        <v>502</v>
      </c>
      <c r="G845" t="s">
        <v>68</v>
      </c>
      <c r="H845">
        <v>-206.72</v>
      </c>
      <c r="I845" t="s">
        <v>501</v>
      </c>
      <c r="J845" t="s">
        <v>347</v>
      </c>
      <c r="K845" t="s">
        <v>393</v>
      </c>
    </row>
    <row r="846" spans="1:11" hidden="1" x14ac:dyDescent="0.35">
      <c r="A846" t="s">
        <v>349</v>
      </c>
      <c r="B846" t="s">
        <v>84</v>
      </c>
      <c r="C846" t="s">
        <v>335</v>
      </c>
      <c r="D846" t="s">
        <v>78</v>
      </c>
      <c r="E846">
        <v>2020</v>
      </c>
      <c r="F846" t="s">
        <v>502</v>
      </c>
      <c r="G846" t="s">
        <v>68</v>
      </c>
      <c r="H846">
        <v>-315.25</v>
      </c>
      <c r="I846" t="s">
        <v>501</v>
      </c>
      <c r="J846" t="s">
        <v>347</v>
      </c>
      <c r="K846" t="s">
        <v>393</v>
      </c>
    </row>
    <row r="847" spans="1:11" hidden="1" x14ac:dyDescent="0.35">
      <c r="A847" t="s">
        <v>349</v>
      </c>
      <c r="B847" t="s">
        <v>84</v>
      </c>
      <c r="C847" t="s">
        <v>335</v>
      </c>
      <c r="D847" t="s">
        <v>78</v>
      </c>
      <c r="E847">
        <v>2020</v>
      </c>
      <c r="F847" t="s">
        <v>502</v>
      </c>
      <c r="G847" t="s">
        <v>68</v>
      </c>
      <c r="H847">
        <v>356.59</v>
      </c>
      <c r="I847" t="s">
        <v>501</v>
      </c>
      <c r="J847" t="s">
        <v>347</v>
      </c>
      <c r="K847" t="s">
        <v>393</v>
      </c>
    </row>
    <row r="848" spans="1:11" hidden="1" x14ac:dyDescent="0.35">
      <c r="A848" t="s">
        <v>349</v>
      </c>
      <c r="B848" t="s">
        <v>84</v>
      </c>
      <c r="C848" t="s">
        <v>335</v>
      </c>
      <c r="D848" t="s">
        <v>78</v>
      </c>
      <c r="E848">
        <v>2020</v>
      </c>
      <c r="F848" t="s">
        <v>502</v>
      </c>
      <c r="G848" t="s">
        <v>68</v>
      </c>
      <c r="H848">
        <v>403.1</v>
      </c>
      <c r="I848" t="s">
        <v>501</v>
      </c>
      <c r="J848" t="s">
        <v>347</v>
      </c>
      <c r="K848" t="s">
        <v>393</v>
      </c>
    </row>
    <row r="849" spans="1:11" hidden="1" x14ac:dyDescent="0.35">
      <c r="A849" t="s">
        <v>349</v>
      </c>
      <c r="B849" t="s">
        <v>84</v>
      </c>
      <c r="C849" t="s">
        <v>335</v>
      </c>
      <c r="D849" t="s">
        <v>78</v>
      </c>
      <c r="E849">
        <v>2020</v>
      </c>
      <c r="F849" t="s">
        <v>502</v>
      </c>
      <c r="G849" t="s">
        <v>68</v>
      </c>
      <c r="H849">
        <v>20.67</v>
      </c>
      <c r="I849" t="s">
        <v>501</v>
      </c>
      <c r="J849" t="s">
        <v>347</v>
      </c>
      <c r="K849" t="s">
        <v>393</v>
      </c>
    </row>
    <row r="850" spans="1:11" hidden="1" x14ac:dyDescent="0.35">
      <c r="A850" t="s">
        <v>349</v>
      </c>
      <c r="B850" t="s">
        <v>84</v>
      </c>
      <c r="C850" t="s">
        <v>352</v>
      </c>
      <c r="D850" t="s">
        <v>78</v>
      </c>
      <c r="E850">
        <v>2020</v>
      </c>
      <c r="F850" t="s">
        <v>502</v>
      </c>
      <c r="G850" t="s">
        <v>68</v>
      </c>
      <c r="H850">
        <v>338.72</v>
      </c>
      <c r="I850" t="s">
        <v>501</v>
      </c>
      <c r="J850" t="s">
        <v>347</v>
      </c>
      <c r="K850" t="s">
        <v>399</v>
      </c>
    </row>
    <row r="851" spans="1:11" hidden="1" x14ac:dyDescent="0.35">
      <c r="A851" t="s">
        <v>349</v>
      </c>
      <c r="B851" t="s">
        <v>84</v>
      </c>
      <c r="C851" t="s">
        <v>352</v>
      </c>
      <c r="D851" t="s">
        <v>78</v>
      </c>
      <c r="E851">
        <v>2020</v>
      </c>
      <c r="F851" t="s">
        <v>502</v>
      </c>
      <c r="G851" t="s">
        <v>68</v>
      </c>
      <c r="H851">
        <v>450.2</v>
      </c>
      <c r="I851" t="s">
        <v>501</v>
      </c>
      <c r="J851" t="s">
        <v>347</v>
      </c>
      <c r="K851" t="s">
        <v>399</v>
      </c>
    </row>
    <row r="852" spans="1:11" hidden="1" x14ac:dyDescent="0.35">
      <c r="A852" t="s">
        <v>349</v>
      </c>
      <c r="B852" t="s">
        <v>84</v>
      </c>
      <c r="C852" t="s">
        <v>352</v>
      </c>
      <c r="D852" t="s">
        <v>78</v>
      </c>
      <c r="E852">
        <v>2020</v>
      </c>
      <c r="F852" t="s">
        <v>502</v>
      </c>
      <c r="G852" t="s">
        <v>68</v>
      </c>
      <c r="H852">
        <v>31.91</v>
      </c>
      <c r="I852" t="s">
        <v>501</v>
      </c>
      <c r="J852" t="s">
        <v>347</v>
      </c>
      <c r="K852" t="s">
        <v>399</v>
      </c>
    </row>
    <row r="853" spans="1:11" hidden="1" x14ac:dyDescent="0.35">
      <c r="A853" t="s">
        <v>349</v>
      </c>
      <c r="B853" t="s">
        <v>84</v>
      </c>
      <c r="C853" t="s">
        <v>353</v>
      </c>
      <c r="D853" t="s">
        <v>78</v>
      </c>
      <c r="E853">
        <v>2020</v>
      </c>
      <c r="F853" t="s">
        <v>502</v>
      </c>
      <c r="G853" t="s">
        <v>68</v>
      </c>
      <c r="H853">
        <v>666.67</v>
      </c>
      <c r="I853" t="s">
        <v>501</v>
      </c>
      <c r="J853" t="s">
        <v>347</v>
      </c>
      <c r="K853" t="s">
        <v>402</v>
      </c>
    </row>
    <row r="854" spans="1:11" hidden="1" x14ac:dyDescent="0.35">
      <c r="A854" t="s">
        <v>349</v>
      </c>
      <c r="B854" t="s">
        <v>84</v>
      </c>
      <c r="C854" t="s">
        <v>336</v>
      </c>
      <c r="D854" t="s">
        <v>78</v>
      </c>
      <c r="E854">
        <v>2020</v>
      </c>
      <c r="F854" t="s">
        <v>502</v>
      </c>
      <c r="G854" t="s">
        <v>68</v>
      </c>
      <c r="H854">
        <v>316.58999999999997</v>
      </c>
      <c r="I854" t="s">
        <v>501</v>
      </c>
      <c r="J854" t="s">
        <v>347</v>
      </c>
      <c r="K854" t="s">
        <v>394</v>
      </c>
    </row>
    <row r="855" spans="1:11" hidden="1" x14ac:dyDescent="0.35">
      <c r="A855" t="s">
        <v>349</v>
      </c>
      <c r="B855" t="s">
        <v>84</v>
      </c>
      <c r="C855" t="s">
        <v>336</v>
      </c>
      <c r="D855" t="s">
        <v>78</v>
      </c>
      <c r="E855">
        <v>2020</v>
      </c>
      <c r="F855" t="s">
        <v>502</v>
      </c>
      <c r="G855" t="s">
        <v>68</v>
      </c>
      <c r="H855">
        <v>30.98</v>
      </c>
      <c r="I855" t="s">
        <v>501</v>
      </c>
      <c r="J855" t="s">
        <v>347</v>
      </c>
      <c r="K855" t="s">
        <v>394</v>
      </c>
    </row>
    <row r="856" spans="1:11" hidden="1" x14ac:dyDescent="0.35">
      <c r="A856" t="s">
        <v>349</v>
      </c>
      <c r="B856" t="s">
        <v>84</v>
      </c>
      <c r="C856" t="s">
        <v>336</v>
      </c>
      <c r="D856" t="s">
        <v>78</v>
      </c>
      <c r="E856">
        <v>2020</v>
      </c>
      <c r="F856" t="s">
        <v>502</v>
      </c>
      <c r="G856" t="s">
        <v>68</v>
      </c>
      <c r="H856">
        <v>441.66</v>
      </c>
      <c r="I856" t="s">
        <v>501</v>
      </c>
      <c r="J856" t="s">
        <v>347</v>
      </c>
      <c r="K856" t="s">
        <v>394</v>
      </c>
    </row>
    <row r="857" spans="1:11" hidden="1" x14ac:dyDescent="0.35">
      <c r="A857" t="s">
        <v>349</v>
      </c>
      <c r="B857" t="s">
        <v>84</v>
      </c>
      <c r="C857" t="s">
        <v>336</v>
      </c>
      <c r="D857" t="s">
        <v>78</v>
      </c>
      <c r="E857">
        <v>2020</v>
      </c>
      <c r="F857" t="s">
        <v>502</v>
      </c>
      <c r="G857" t="s">
        <v>68</v>
      </c>
      <c r="H857">
        <v>22.19</v>
      </c>
      <c r="I857" t="s">
        <v>501</v>
      </c>
      <c r="J857" t="s">
        <v>347</v>
      </c>
      <c r="K857" t="s">
        <v>394</v>
      </c>
    </row>
    <row r="858" spans="1:11" hidden="1" x14ac:dyDescent="0.35">
      <c r="A858" t="s">
        <v>349</v>
      </c>
      <c r="B858" t="s">
        <v>84</v>
      </c>
      <c r="C858" t="s">
        <v>354</v>
      </c>
      <c r="D858" t="s">
        <v>78</v>
      </c>
      <c r="E858">
        <v>2020</v>
      </c>
      <c r="F858" t="s">
        <v>502</v>
      </c>
      <c r="G858" t="s">
        <v>68</v>
      </c>
      <c r="H858">
        <v>666.66</v>
      </c>
      <c r="I858" t="s">
        <v>501</v>
      </c>
      <c r="J858" t="s">
        <v>347</v>
      </c>
      <c r="K858" t="s">
        <v>400</v>
      </c>
    </row>
    <row r="859" spans="1:11" hidden="1" x14ac:dyDescent="0.35">
      <c r="A859" t="s">
        <v>349</v>
      </c>
      <c r="B859" t="s">
        <v>84</v>
      </c>
      <c r="C859" t="s">
        <v>337</v>
      </c>
      <c r="D859" t="s">
        <v>78</v>
      </c>
      <c r="E859">
        <v>2020</v>
      </c>
      <c r="F859" t="s">
        <v>502</v>
      </c>
      <c r="G859" t="s">
        <v>68</v>
      </c>
      <c r="H859">
        <v>275.86</v>
      </c>
      <c r="I859" t="s">
        <v>501</v>
      </c>
      <c r="J859" t="s">
        <v>347</v>
      </c>
      <c r="K859" t="s">
        <v>395</v>
      </c>
    </row>
    <row r="860" spans="1:11" hidden="1" x14ac:dyDescent="0.35">
      <c r="A860" t="s">
        <v>349</v>
      </c>
      <c r="B860" t="s">
        <v>84</v>
      </c>
      <c r="C860" t="s">
        <v>337</v>
      </c>
      <c r="D860" t="s">
        <v>78</v>
      </c>
      <c r="E860">
        <v>2020</v>
      </c>
      <c r="F860" t="s">
        <v>502</v>
      </c>
      <c r="G860" t="s">
        <v>68</v>
      </c>
      <c r="H860">
        <v>390.81</v>
      </c>
      <c r="I860" t="s">
        <v>501</v>
      </c>
      <c r="J860" t="s">
        <v>347</v>
      </c>
      <c r="K860" t="s">
        <v>395</v>
      </c>
    </row>
    <row r="861" spans="1:11" hidden="1" x14ac:dyDescent="0.35">
      <c r="A861" t="s">
        <v>349</v>
      </c>
      <c r="B861" t="s">
        <v>84</v>
      </c>
      <c r="C861" t="s">
        <v>338</v>
      </c>
      <c r="D861" t="s">
        <v>78</v>
      </c>
      <c r="E861">
        <v>2020</v>
      </c>
      <c r="F861" t="s">
        <v>502</v>
      </c>
      <c r="G861" t="s">
        <v>68</v>
      </c>
      <c r="H861">
        <v>299.75</v>
      </c>
      <c r="I861" t="s">
        <v>501</v>
      </c>
      <c r="J861" t="s">
        <v>347</v>
      </c>
      <c r="K861" t="s">
        <v>396</v>
      </c>
    </row>
    <row r="862" spans="1:11" hidden="1" x14ac:dyDescent="0.35">
      <c r="A862" t="s">
        <v>349</v>
      </c>
      <c r="B862" t="s">
        <v>84</v>
      </c>
      <c r="C862" t="s">
        <v>338</v>
      </c>
      <c r="D862" t="s">
        <v>78</v>
      </c>
      <c r="E862">
        <v>2020</v>
      </c>
      <c r="F862" t="s">
        <v>502</v>
      </c>
      <c r="G862" t="s">
        <v>68</v>
      </c>
      <c r="H862">
        <v>29.07</v>
      </c>
      <c r="I862" t="s">
        <v>501</v>
      </c>
      <c r="J862" t="s">
        <v>347</v>
      </c>
      <c r="K862" t="s">
        <v>396</v>
      </c>
    </row>
    <row r="863" spans="1:11" hidden="1" x14ac:dyDescent="0.35">
      <c r="A863" t="s">
        <v>349</v>
      </c>
      <c r="B863" t="s">
        <v>84</v>
      </c>
      <c r="C863" t="s">
        <v>338</v>
      </c>
      <c r="D863" t="s">
        <v>78</v>
      </c>
      <c r="E863">
        <v>2020</v>
      </c>
      <c r="F863" t="s">
        <v>502</v>
      </c>
      <c r="G863" t="s">
        <v>68</v>
      </c>
      <c r="H863">
        <v>337.84</v>
      </c>
      <c r="I863" t="s">
        <v>501</v>
      </c>
      <c r="J863" t="s">
        <v>347</v>
      </c>
      <c r="K863" t="s">
        <v>396</v>
      </c>
    </row>
    <row r="864" spans="1:11" hidden="1" x14ac:dyDescent="0.35">
      <c r="A864" t="s">
        <v>349</v>
      </c>
      <c r="B864" t="s">
        <v>84</v>
      </c>
      <c r="C864" t="s">
        <v>331</v>
      </c>
      <c r="D864" t="s">
        <v>78</v>
      </c>
      <c r="E864">
        <v>2020</v>
      </c>
      <c r="F864" t="s">
        <v>502</v>
      </c>
      <c r="G864" t="s">
        <v>68</v>
      </c>
      <c r="H864">
        <v>1062.08</v>
      </c>
      <c r="I864" t="s">
        <v>501</v>
      </c>
      <c r="J864" t="s">
        <v>347</v>
      </c>
      <c r="K864" t="s">
        <v>397</v>
      </c>
    </row>
    <row r="865" spans="1:11" hidden="1" x14ac:dyDescent="0.35">
      <c r="A865" t="s">
        <v>349</v>
      </c>
      <c r="B865" t="s">
        <v>84</v>
      </c>
      <c r="C865" t="s">
        <v>331</v>
      </c>
      <c r="D865" t="s">
        <v>78</v>
      </c>
      <c r="E865">
        <v>2020</v>
      </c>
      <c r="F865" t="s">
        <v>502</v>
      </c>
      <c r="G865" t="s">
        <v>68</v>
      </c>
      <c r="H865">
        <v>339.35</v>
      </c>
      <c r="I865" t="s">
        <v>501</v>
      </c>
      <c r="J865" t="s">
        <v>347</v>
      </c>
      <c r="K865" t="s">
        <v>397</v>
      </c>
    </row>
    <row r="866" spans="1:11" hidden="1" x14ac:dyDescent="0.35">
      <c r="A866" t="s">
        <v>349</v>
      </c>
      <c r="B866" t="s">
        <v>84</v>
      </c>
      <c r="C866" t="s">
        <v>331</v>
      </c>
      <c r="D866" t="s">
        <v>78</v>
      </c>
      <c r="E866">
        <v>2020</v>
      </c>
      <c r="F866" t="s">
        <v>502</v>
      </c>
      <c r="G866" t="s">
        <v>68</v>
      </c>
      <c r="H866">
        <v>27.78</v>
      </c>
      <c r="I866" t="s">
        <v>501</v>
      </c>
      <c r="J866" t="s">
        <v>347</v>
      </c>
      <c r="K866" t="s">
        <v>397</v>
      </c>
    </row>
    <row r="867" spans="1:11" hidden="1" x14ac:dyDescent="0.35">
      <c r="A867" t="s">
        <v>349</v>
      </c>
      <c r="B867" t="s">
        <v>84</v>
      </c>
      <c r="C867" t="s">
        <v>331</v>
      </c>
      <c r="D867" t="s">
        <v>78</v>
      </c>
      <c r="E867">
        <v>2020</v>
      </c>
      <c r="F867" t="s">
        <v>502</v>
      </c>
      <c r="G867" t="s">
        <v>68</v>
      </c>
      <c r="H867">
        <v>67.31</v>
      </c>
      <c r="I867" t="s">
        <v>501</v>
      </c>
      <c r="J867" t="s">
        <v>347</v>
      </c>
      <c r="K867" t="s">
        <v>397</v>
      </c>
    </row>
    <row r="868" spans="1:11" hidden="1" x14ac:dyDescent="0.35">
      <c r="A868" t="s">
        <v>349</v>
      </c>
      <c r="B868" t="s">
        <v>84</v>
      </c>
      <c r="C868" t="s">
        <v>331</v>
      </c>
      <c r="D868" t="s">
        <v>78</v>
      </c>
      <c r="E868">
        <v>2020</v>
      </c>
      <c r="F868" t="s">
        <v>502</v>
      </c>
      <c r="G868" t="s">
        <v>68</v>
      </c>
      <c r="H868">
        <v>1042.73</v>
      </c>
      <c r="I868" t="s">
        <v>501</v>
      </c>
      <c r="J868" t="s">
        <v>347</v>
      </c>
      <c r="K868" t="s">
        <v>397</v>
      </c>
    </row>
    <row r="869" spans="1:11" hidden="1" x14ac:dyDescent="0.35">
      <c r="A869" t="s">
        <v>349</v>
      </c>
      <c r="B869" t="s">
        <v>84</v>
      </c>
      <c r="C869" t="s">
        <v>331</v>
      </c>
      <c r="D869" t="s">
        <v>78</v>
      </c>
      <c r="E869">
        <v>2020</v>
      </c>
      <c r="F869" t="s">
        <v>502</v>
      </c>
      <c r="G869" t="s">
        <v>68</v>
      </c>
      <c r="H869">
        <v>102.23</v>
      </c>
      <c r="I869" t="s">
        <v>501</v>
      </c>
      <c r="J869" t="s">
        <v>347</v>
      </c>
      <c r="K869" t="s">
        <v>397</v>
      </c>
    </row>
    <row r="870" spans="1:11" hidden="1" x14ac:dyDescent="0.35">
      <c r="A870" t="s">
        <v>349</v>
      </c>
      <c r="B870" t="s">
        <v>84</v>
      </c>
      <c r="C870" t="s">
        <v>339</v>
      </c>
      <c r="D870" t="s">
        <v>78</v>
      </c>
      <c r="E870">
        <v>2020</v>
      </c>
      <c r="F870" t="s">
        <v>502</v>
      </c>
      <c r="G870" t="s">
        <v>68</v>
      </c>
      <c r="H870">
        <v>459.49</v>
      </c>
      <c r="I870" t="s">
        <v>501</v>
      </c>
      <c r="J870" t="s">
        <v>347</v>
      </c>
      <c r="K870" t="s">
        <v>398</v>
      </c>
    </row>
    <row r="871" spans="1:11" hidden="1" x14ac:dyDescent="0.35">
      <c r="A871" t="s">
        <v>349</v>
      </c>
      <c r="B871" t="s">
        <v>84</v>
      </c>
      <c r="C871" t="s">
        <v>339</v>
      </c>
      <c r="D871" t="s">
        <v>78</v>
      </c>
      <c r="E871">
        <v>2020</v>
      </c>
      <c r="F871" t="s">
        <v>502</v>
      </c>
      <c r="G871" t="s">
        <v>68</v>
      </c>
      <c r="H871">
        <v>12.38</v>
      </c>
      <c r="I871" t="s">
        <v>501</v>
      </c>
      <c r="J871" t="s">
        <v>347</v>
      </c>
      <c r="K871" t="s">
        <v>398</v>
      </c>
    </row>
    <row r="872" spans="1:11" hidden="1" x14ac:dyDescent="0.35">
      <c r="A872" t="s">
        <v>349</v>
      </c>
      <c r="B872" t="s">
        <v>84</v>
      </c>
      <c r="C872" t="s">
        <v>339</v>
      </c>
      <c r="D872" t="s">
        <v>78</v>
      </c>
      <c r="E872">
        <v>2020</v>
      </c>
      <c r="F872" t="s">
        <v>502</v>
      </c>
      <c r="G872" t="s">
        <v>68</v>
      </c>
      <c r="H872">
        <v>378.9</v>
      </c>
      <c r="I872" t="s">
        <v>501</v>
      </c>
      <c r="J872" t="s">
        <v>347</v>
      </c>
      <c r="K872" t="s">
        <v>398</v>
      </c>
    </row>
    <row r="873" spans="1:11" hidden="1" x14ac:dyDescent="0.35">
      <c r="A873" t="s">
        <v>349</v>
      </c>
      <c r="B873" t="s">
        <v>84</v>
      </c>
      <c r="C873" t="s">
        <v>339</v>
      </c>
      <c r="D873" t="s">
        <v>78</v>
      </c>
      <c r="E873">
        <v>2020</v>
      </c>
      <c r="F873" t="s">
        <v>502</v>
      </c>
      <c r="G873" t="s">
        <v>68</v>
      </c>
      <c r="H873">
        <v>3.96</v>
      </c>
      <c r="I873" t="s">
        <v>501</v>
      </c>
      <c r="J873" t="s">
        <v>347</v>
      </c>
      <c r="K873" t="s">
        <v>398</v>
      </c>
    </row>
    <row r="874" spans="1:11" x14ac:dyDescent="0.35">
      <c r="A874" t="s">
        <v>349</v>
      </c>
      <c r="B874" t="s">
        <v>304</v>
      </c>
      <c r="C874" t="s">
        <v>87</v>
      </c>
      <c r="D874" t="s">
        <v>78</v>
      </c>
      <c r="E874">
        <v>2020</v>
      </c>
      <c r="F874" t="s">
        <v>506</v>
      </c>
      <c r="G874" t="s">
        <v>309</v>
      </c>
      <c r="H874">
        <v>428821.51</v>
      </c>
      <c r="I874" t="s">
        <v>501</v>
      </c>
      <c r="J874" t="s">
        <v>14</v>
      </c>
      <c r="K874" t="s">
        <v>387</v>
      </c>
    </row>
    <row r="875" spans="1:11" x14ac:dyDescent="0.35">
      <c r="A875" t="s">
        <v>349</v>
      </c>
      <c r="B875" t="s">
        <v>304</v>
      </c>
      <c r="C875" t="s">
        <v>87</v>
      </c>
      <c r="D875" t="s">
        <v>78</v>
      </c>
      <c r="E875">
        <v>2020</v>
      </c>
      <c r="F875" t="s">
        <v>506</v>
      </c>
      <c r="G875" t="s">
        <v>309</v>
      </c>
      <c r="H875">
        <v>81879.490000000005</v>
      </c>
      <c r="I875" t="s">
        <v>501</v>
      </c>
      <c r="J875" t="s">
        <v>347</v>
      </c>
      <c r="K875" t="s">
        <v>387</v>
      </c>
    </row>
    <row r="876" spans="1:11" x14ac:dyDescent="0.35">
      <c r="A876" t="s">
        <v>349</v>
      </c>
      <c r="B876" t="s">
        <v>304</v>
      </c>
      <c r="C876" t="s">
        <v>87</v>
      </c>
      <c r="D876" t="s">
        <v>78</v>
      </c>
      <c r="E876">
        <v>2020</v>
      </c>
      <c r="F876" t="s">
        <v>506</v>
      </c>
      <c r="G876" t="s">
        <v>309</v>
      </c>
      <c r="H876">
        <v>8234.6299999999992</v>
      </c>
      <c r="I876" t="s">
        <v>501</v>
      </c>
      <c r="J876" t="s">
        <v>14</v>
      </c>
      <c r="K876" t="s">
        <v>387</v>
      </c>
    </row>
    <row r="877" spans="1:11" x14ac:dyDescent="0.35">
      <c r="A877" t="s">
        <v>349</v>
      </c>
      <c r="B877" t="s">
        <v>304</v>
      </c>
      <c r="C877" t="s">
        <v>87</v>
      </c>
      <c r="D877" t="s">
        <v>78</v>
      </c>
      <c r="E877">
        <v>2020</v>
      </c>
      <c r="F877" t="s">
        <v>506</v>
      </c>
      <c r="G877" t="s">
        <v>309</v>
      </c>
      <c r="H877">
        <v>1572.33</v>
      </c>
      <c r="I877" t="s">
        <v>501</v>
      </c>
      <c r="J877" t="s">
        <v>347</v>
      </c>
      <c r="K877" t="s">
        <v>387</v>
      </c>
    </row>
    <row r="878" spans="1:11" x14ac:dyDescent="0.35">
      <c r="A878" t="s">
        <v>349</v>
      </c>
      <c r="B878" t="s">
        <v>304</v>
      </c>
      <c r="C878" t="s">
        <v>87</v>
      </c>
      <c r="D878" t="s">
        <v>78</v>
      </c>
      <c r="E878">
        <v>2020</v>
      </c>
      <c r="F878" t="s">
        <v>506</v>
      </c>
      <c r="G878" t="s">
        <v>309</v>
      </c>
      <c r="H878">
        <v>1514.27</v>
      </c>
      <c r="I878" t="s">
        <v>501</v>
      </c>
      <c r="J878" t="s">
        <v>14</v>
      </c>
      <c r="K878" t="s">
        <v>387</v>
      </c>
    </row>
    <row r="879" spans="1:11" x14ac:dyDescent="0.35">
      <c r="A879" t="s">
        <v>349</v>
      </c>
      <c r="B879" t="s">
        <v>304</v>
      </c>
      <c r="C879" t="s">
        <v>87</v>
      </c>
      <c r="D879" t="s">
        <v>78</v>
      </c>
      <c r="E879">
        <v>2020</v>
      </c>
      <c r="F879" t="s">
        <v>506</v>
      </c>
      <c r="G879" t="s">
        <v>309</v>
      </c>
      <c r="H879">
        <v>289.14</v>
      </c>
      <c r="I879" t="s">
        <v>501</v>
      </c>
      <c r="J879" t="s">
        <v>347</v>
      </c>
      <c r="K879" t="s">
        <v>387</v>
      </c>
    </row>
    <row r="880" spans="1:11" x14ac:dyDescent="0.35">
      <c r="A880" t="s">
        <v>349</v>
      </c>
      <c r="B880" t="s">
        <v>304</v>
      </c>
      <c r="C880" t="s">
        <v>87</v>
      </c>
      <c r="D880" t="s">
        <v>78</v>
      </c>
      <c r="E880">
        <v>2020</v>
      </c>
      <c r="F880" t="s">
        <v>506</v>
      </c>
      <c r="G880" t="s">
        <v>309</v>
      </c>
      <c r="H880">
        <v>4599.6400000000003</v>
      </c>
      <c r="I880" t="s">
        <v>501</v>
      </c>
      <c r="J880" t="s">
        <v>14</v>
      </c>
      <c r="K880" t="s">
        <v>387</v>
      </c>
    </row>
    <row r="881" spans="1:11" x14ac:dyDescent="0.35">
      <c r="A881" t="s">
        <v>349</v>
      </c>
      <c r="B881" t="s">
        <v>304</v>
      </c>
      <c r="C881" t="s">
        <v>87</v>
      </c>
      <c r="D881" t="s">
        <v>78</v>
      </c>
      <c r="E881">
        <v>2020</v>
      </c>
      <c r="F881" t="s">
        <v>506</v>
      </c>
      <c r="G881" t="s">
        <v>309</v>
      </c>
      <c r="H881">
        <v>878.26</v>
      </c>
      <c r="I881" t="s">
        <v>501</v>
      </c>
      <c r="J881" t="s">
        <v>347</v>
      </c>
      <c r="K881" t="s">
        <v>387</v>
      </c>
    </row>
    <row r="882" spans="1:11" x14ac:dyDescent="0.35">
      <c r="A882" t="s">
        <v>349</v>
      </c>
      <c r="B882" t="s">
        <v>304</v>
      </c>
      <c r="C882" t="s">
        <v>87</v>
      </c>
      <c r="D882" t="s">
        <v>78</v>
      </c>
      <c r="E882">
        <v>2020</v>
      </c>
      <c r="F882" t="s">
        <v>506</v>
      </c>
      <c r="G882" t="s">
        <v>309</v>
      </c>
      <c r="H882">
        <v>244602.15</v>
      </c>
      <c r="I882" t="s">
        <v>501</v>
      </c>
      <c r="J882" t="s">
        <v>14</v>
      </c>
      <c r="K882" t="s">
        <v>387</v>
      </c>
    </row>
    <row r="883" spans="1:11" x14ac:dyDescent="0.35">
      <c r="A883" t="s">
        <v>349</v>
      </c>
      <c r="B883" t="s">
        <v>304</v>
      </c>
      <c r="C883" t="s">
        <v>87</v>
      </c>
      <c r="D883" t="s">
        <v>78</v>
      </c>
      <c r="E883">
        <v>2020</v>
      </c>
      <c r="F883" t="s">
        <v>506</v>
      </c>
      <c r="G883" t="s">
        <v>309</v>
      </c>
      <c r="H883">
        <v>46704.52</v>
      </c>
      <c r="I883" t="s">
        <v>501</v>
      </c>
      <c r="J883" t="s">
        <v>347</v>
      </c>
      <c r="K883" t="s">
        <v>387</v>
      </c>
    </row>
    <row r="884" spans="1:11" x14ac:dyDescent="0.35">
      <c r="A884" t="s">
        <v>349</v>
      </c>
      <c r="B884" t="s">
        <v>304</v>
      </c>
      <c r="C884" t="s">
        <v>87</v>
      </c>
      <c r="D884" t="s">
        <v>78</v>
      </c>
      <c r="E884">
        <v>2020</v>
      </c>
      <c r="F884" t="s">
        <v>506</v>
      </c>
      <c r="G884" t="s">
        <v>309</v>
      </c>
      <c r="H884">
        <v>21806.6</v>
      </c>
      <c r="I884" t="s">
        <v>501</v>
      </c>
      <c r="J884" t="s">
        <v>14</v>
      </c>
      <c r="K884" t="s">
        <v>387</v>
      </c>
    </row>
    <row r="885" spans="1:11" x14ac:dyDescent="0.35">
      <c r="A885" t="s">
        <v>349</v>
      </c>
      <c r="B885" t="s">
        <v>304</v>
      </c>
      <c r="C885" t="s">
        <v>87</v>
      </c>
      <c r="D885" t="s">
        <v>78</v>
      </c>
      <c r="E885">
        <v>2020</v>
      </c>
      <c r="F885" t="s">
        <v>506</v>
      </c>
      <c r="G885" t="s">
        <v>309</v>
      </c>
      <c r="H885">
        <v>4163.7700000000004</v>
      </c>
      <c r="I885" t="s">
        <v>501</v>
      </c>
      <c r="J885" t="s">
        <v>347</v>
      </c>
      <c r="K885" t="s">
        <v>387</v>
      </c>
    </row>
    <row r="886" spans="1:11" x14ac:dyDescent="0.35">
      <c r="A886" t="s">
        <v>349</v>
      </c>
      <c r="B886" t="s">
        <v>304</v>
      </c>
      <c r="C886" t="s">
        <v>87</v>
      </c>
      <c r="D886" t="s">
        <v>78</v>
      </c>
      <c r="E886">
        <v>2020</v>
      </c>
      <c r="F886" t="s">
        <v>500</v>
      </c>
      <c r="G886" t="s">
        <v>311</v>
      </c>
      <c r="H886">
        <v>32727.360000000001</v>
      </c>
      <c r="I886" t="s">
        <v>501</v>
      </c>
      <c r="J886" t="s">
        <v>14</v>
      </c>
      <c r="K886" t="s">
        <v>387</v>
      </c>
    </row>
    <row r="887" spans="1:11" x14ac:dyDescent="0.35">
      <c r="A887" t="s">
        <v>349</v>
      </c>
      <c r="B887" t="s">
        <v>304</v>
      </c>
      <c r="C887" t="s">
        <v>87</v>
      </c>
      <c r="D887" t="s">
        <v>78</v>
      </c>
      <c r="E887">
        <v>2020</v>
      </c>
      <c r="F887" t="s">
        <v>500</v>
      </c>
      <c r="G887" t="s">
        <v>311</v>
      </c>
      <c r="H887">
        <v>72999.61</v>
      </c>
      <c r="I887" t="s">
        <v>501</v>
      </c>
      <c r="J887" t="s">
        <v>347</v>
      </c>
      <c r="K887" t="s">
        <v>387</v>
      </c>
    </row>
    <row r="888" spans="1:11" x14ac:dyDescent="0.35">
      <c r="A888" t="s">
        <v>349</v>
      </c>
      <c r="B888" t="s">
        <v>304</v>
      </c>
      <c r="C888" t="s">
        <v>87</v>
      </c>
      <c r="D888" t="s">
        <v>78</v>
      </c>
      <c r="E888">
        <v>2020</v>
      </c>
      <c r="F888" t="s">
        <v>500</v>
      </c>
      <c r="G888" t="s">
        <v>311</v>
      </c>
      <c r="H888">
        <v>628.46</v>
      </c>
      <c r="I888" t="s">
        <v>501</v>
      </c>
      <c r="J888" t="s">
        <v>14</v>
      </c>
      <c r="K888" t="s">
        <v>387</v>
      </c>
    </row>
    <row r="889" spans="1:11" x14ac:dyDescent="0.35">
      <c r="A889" t="s">
        <v>349</v>
      </c>
      <c r="B889" t="s">
        <v>304</v>
      </c>
      <c r="C889" t="s">
        <v>87</v>
      </c>
      <c r="D889" t="s">
        <v>78</v>
      </c>
      <c r="E889">
        <v>2020</v>
      </c>
      <c r="F889" t="s">
        <v>500</v>
      </c>
      <c r="G889" t="s">
        <v>311</v>
      </c>
      <c r="H889">
        <v>1401.81</v>
      </c>
      <c r="I889" t="s">
        <v>501</v>
      </c>
      <c r="J889" t="s">
        <v>347</v>
      </c>
      <c r="K889" t="s">
        <v>387</v>
      </c>
    </row>
    <row r="890" spans="1:11" x14ac:dyDescent="0.35">
      <c r="A890" t="s">
        <v>349</v>
      </c>
      <c r="B890" t="s">
        <v>304</v>
      </c>
      <c r="C890" t="s">
        <v>87</v>
      </c>
      <c r="D890" t="s">
        <v>78</v>
      </c>
      <c r="E890">
        <v>2020</v>
      </c>
      <c r="F890" t="s">
        <v>500</v>
      </c>
      <c r="G890" t="s">
        <v>311</v>
      </c>
      <c r="H890">
        <v>115.57</v>
      </c>
      <c r="I890" t="s">
        <v>501</v>
      </c>
      <c r="J890" t="s">
        <v>14</v>
      </c>
      <c r="K890" t="s">
        <v>387</v>
      </c>
    </row>
    <row r="891" spans="1:11" x14ac:dyDescent="0.35">
      <c r="A891" t="s">
        <v>349</v>
      </c>
      <c r="B891" t="s">
        <v>304</v>
      </c>
      <c r="C891" t="s">
        <v>87</v>
      </c>
      <c r="D891" t="s">
        <v>78</v>
      </c>
      <c r="E891">
        <v>2020</v>
      </c>
      <c r="F891" t="s">
        <v>500</v>
      </c>
      <c r="G891" t="s">
        <v>311</v>
      </c>
      <c r="H891">
        <v>257.77999999999997</v>
      </c>
      <c r="I891" t="s">
        <v>501</v>
      </c>
      <c r="J891" t="s">
        <v>347</v>
      </c>
      <c r="K891" t="s">
        <v>387</v>
      </c>
    </row>
    <row r="892" spans="1:11" x14ac:dyDescent="0.35">
      <c r="A892" t="s">
        <v>349</v>
      </c>
      <c r="B892" t="s">
        <v>304</v>
      </c>
      <c r="C892" t="s">
        <v>87</v>
      </c>
      <c r="D892" t="s">
        <v>78</v>
      </c>
      <c r="E892">
        <v>2020</v>
      </c>
      <c r="F892" t="s">
        <v>500</v>
      </c>
      <c r="G892" t="s">
        <v>311</v>
      </c>
      <c r="H892">
        <v>351.05</v>
      </c>
      <c r="I892" t="s">
        <v>501</v>
      </c>
      <c r="J892" t="s">
        <v>14</v>
      </c>
      <c r="K892" t="s">
        <v>387</v>
      </c>
    </row>
    <row r="893" spans="1:11" x14ac:dyDescent="0.35">
      <c r="A893" t="s">
        <v>349</v>
      </c>
      <c r="B893" t="s">
        <v>304</v>
      </c>
      <c r="C893" t="s">
        <v>87</v>
      </c>
      <c r="D893" t="s">
        <v>78</v>
      </c>
      <c r="E893">
        <v>2020</v>
      </c>
      <c r="F893" t="s">
        <v>500</v>
      </c>
      <c r="G893" t="s">
        <v>311</v>
      </c>
      <c r="H893">
        <v>783.02</v>
      </c>
      <c r="I893" t="s">
        <v>501</v>
      </c>
      <c r="J893" t="s">
        <v>347</v>
      </c>
      <c r="K893" t="s">
        <v>387</v>
      </c>
    </row>
    <row r="894" spans="1:11" x14ac:dyDescent="0.35">
      <c r="A894" t="s">
        <v>349</v>
      </c>
      <c r="B894" t="s">
        <v>304</v>
      </c>
      <c r="C894" t="s">
        <v>87</v>
      </c>
      <c r="D894" t="s">
        <v>78</v>
      </c>
      <c r="E894">
        <v>2020</v>
      </c>
      <c r="F894" t="s">
        <v>500</v>
      </c>
      <c r="G894" t="s">
        <v>311</v>
      </c>
      <c r="H894">
        <v>18667.88</v>
      </c>
      <c r="I894" t="s">
        <v>501</v>
      </c>
      <c r="J894" t="s">
        <v>14</v>
      </c>
      <c r="K894" t="s">
        <v>387</v>
      </c>
    </row>
    <row r="895" spans="1:11" x14ac:dyDescent="0.35">
      <c r="A895" t="s">
        <v>349</v>
      </c>
      <c r="B895" t="s">
        <v>304</v>
      </c>
      <c r="C895" t="s">
        <v>87</v>
      </c>
      <c r="D895" t="s">
        <v>78</v>
      </c>
      <c r="E895">
        <v>2020</v>
      </c>
      <c r="F895" t="s">
        <v>500</v>
      </c>
      <c r="G895" t="s">
        <v>311</v>
      </c>
      <c r="H895">
        <v>41639.379999999997</v>
      </c>
      <c r="I895" t="s">
        <v>501</v>
      </c>
      <c r="J895" t="s">
        <v>347</v>
      </c>
      <c r="K895" t="s">
        <v>387</v>
      </c>
    </row>
    <row r="896" spans="1:11" x14ac:dyDescent="0.35">
      <c r="A896" t="s">
        <v>349</v>
      </c>
      <c r="B896" t="s">
        <v>304</v>
      </c>
      <c r="C896" t="s">
        <v>87</v>
      </c>
      <c r="D896" t="s">
        <v>78</v>
      </c>
      <c r="E896">
        <v>2020</v>
      </c>
      <c r="F896" t="s">
        <v>500</v>
      </c>
      <c r="G896" t="s">
        <v>311</v>
      </c>
      <c r="H896">
        <v>1664.26</v>
      </c>
      <c r="I896" t="s">
        <v>501</v>
      </c>
      <c r="J896" t="s">
        <v>14</v>
      </c>
      <c r="K896" t="s">
        <v>387</v>
      </c>
    </row>
    <row r="897" spans="1:11" x14ac:dyDescent="0.35">
      <c r="A897" t="s">
        <v>349</v>
      </c>
      <c r="B897" t="s">
        <v>304</v>
      </c>
      <c r="C897" t="s">
        <v>87</v>
      </c>
      <c r="D897" t="s">
        <v>78</v>
      </c>
      <c r="E897">
        <v>2020</v>
      </c>
      <c r="F897" t="s">
        <v>500</v>
      </c>
      <c r="G897" t="s">
        <v>311</v>
      </c>
      <c r="H897">
        <v>3712.2</v>
      </c>
      <c r="I897" t="s">
        <v>501</v>
      </c>
      <c r="J897" t="s">
        <v>347</v>
      </c>
      <c r="K897" t="s">
        <v>387</v>
      </c>
    </row>
    <row r="898" spans="1:11" x14ac:dyDescent="0.35">
      <c r="A898" t="s">
        <v>349</v>
      </c>
      <c r="B898" t="s">
        <v>304</v>
      </c>
      <c r="C898" t="s">
        <v>87</v>
      </c>
      <c r="D898" t="s">
        <v>78</v>
      </c>
      <c r="E898">
        <v>2020</v>
      </c>
      <c r="F898" t="s">
        <v>71</v>
      </c>
      <c r="G898" t="s">
        <v>310</v>
      </c>
      <c r="H898">
        <v>45223.22</v>
      </c>
      <c r="I898" t="s">
        <v>501</v>
      </c>
      <c r="J898" t="s">
        <v>347</v>
      </c>
      <c r="K898" t="s">
        <v>387</v>
      </c>
    </row>
    <row r="899" spans="1:11" x14ac:dyDescent="0.35">
      <c r="A899" t="s">
        <v>349</v>
      </c>
      <c r="B899" t="s">
        <v>304</v>
      </c>
      <c r="C899" t="s">
        <v>87</v>
      </c>
      <c r="D899" t="s">
        <v>78</v>
      </c>
      <c r="E899">
        <v>2020</v>
      </c>
      <c r="F899" t="s">
        <v>71</v>
      </c>
      <c r="G899" t="s">
        <v>310</v>
      </c>
      <c r="H899">
        <v>842.86</v>
      </c>
      <c r="I899" t="s">
        <v>501</v>
      </c>
      <c r="J899" t="s">
        <v>347</v>
      </c>
      <c r="K899" t="s">
        <v>387</v>
      </c>
    </row>
    <row r="900" spans="1:11" x14ac:dyDescent="0.35">
      <c r="A900" t="s">
        <v>349</v>
      </c>
      <c r="B900" t="s">
        <v>304</v>
      </c>
      <c r="C900" t="s">
        <v>87</v>
      </c>
      <c r="D900" t="s">
        <v>78</v>
      </c>
      <c r="E900">
        <v>2020</v>
      </c>
      <c r="F900" t="s">
        <v>71</v>
      </c>
      <c r="G900" t="s">
        <v>310</v>
      </c>
      <c r="H900">
        <v>154.99</v>
      </c>
      <c r="I900" t="s">
        <v>501</v>
      </c>
      <c r="J900" t="s">
        <v>347</v>
      </c>
      <c r="K900" t="s">
        <v>387</v>
      </c>
    </row>
    <row r="901" spans="1:11" x14ac:dyDescent="0.35">
      <c r="A901" t="s">
        <v>349</v>
      </c>
      <c r="B901" t="s">
        <v>304</v>
      </c>
      <c r="C901" t="s">
        <v>87</v>
      </c>
      <c r="D901" t="s">
        <v>78</v>
      </c>
      <c r="E901">
        <v>2020</v>
      </c>
      <c r="F901" t="s">
        <v>71</v>
      </c>
      <c r="G901" t="s">
        <v>310</v>
      </c>
      <c r="H901">
        <v>470.79</v>
      </c>
      <c r="I901" t="s">
        <v>501</v>
      </c>
      <c r="J901" t="s">
        <v>347</v>
      </c>
      <c r="K901" t="s">
        <v>387</v>
      </c>
    </row>
    <row r="902" spans="1:11" x14ac:dyDescent="0.35">
      <c r="A902" t="s">
        <v>349</v>
      </c>
      <c r="B902" t="s">
        <v>304</v>
      </c>
      <c r="C902" t="s">
        <v>87</v>
      </c>
      <c r="D902" t="s">
        <v>78</v>
      </c>
      <c r="E902">
        <v>2020</v>
      </c>
      <c r="F902" t="s">
        <v>71</v>
      </c>
      <c r="G902" t="s">
        <v>310</v>
      </c>
      <c r="H902">
        <v>25036.240000000002</v>
      </c>
      <c r="I902" t="s">
        <v>501</v>
      </c>
      <c r="J902" t="s">
        <v>347</v>
      </c>
      <c r="K902" t="s">
        <v>387</v>
      </c>
    </row>
    <row r="903" spans="1:11" x14ac:dyDescent="0.35">
      <c r="A903" t="s">
        <v>349</v>
      </c>
      <c r="B903" t="s">
        <v>304</v>
      </c>
      <c r="C903" t="s">
        <v>87</v>
      </c>
      <c r="D903" t="s">
        <v>78</v>
      </c>
      <c r="E903">
        <v>2020</v>
      </c>
      <c r="F903" t="s">
        <v>71</v>
      </c>
      <c r="G903" t="s">
        <v>310</v>
      </c>
      <c r="H903">
        <v>2232.0100000000002</v>
      </c>
      <c r="I903" t="s">
        <v>501</v>
      </c>
      <c r="J903" t="s">
        <v>347</v>
      </c>
      <c r="K903" t="s">
        <v>387</v>
      </c>
    </row>
    <row r="904" spans="1:11" x14ac:dyDescent="0.35">
      <c r="A904" t="s">
        <v>349</v>
      </c>
      <c r="B904" t="s">
        <v>304</v>
      </c>
      <c r="C904" t="s">
        <v>87</v>
      </c>
      <c r="D904" t="s">
        <v>78</v>
      </c>
      <c r="E904">
        <v>2020</v>
      </c>
      <c r="F904" t="s">
        <v>148</v>
      </c>
      <c r="G904" t="s">
        <v>308</v>
      </c>
      <c r="H904">
        <v>1044.26</v>
      </c>
      <c r="I904" t="s">
        <v>501</v>
      </c>
      <c r="J904" t="s">
        <v>14</v>
      </c>
      <c r="K904" t="s">
        <v>387</v>
      </c>
    </row>
    <row r="905" spans="1:11" x14ac:dyDescent="0.35">
      <c r="A905" t="s">
        <v>349</v>
      </c>
      <c r="B905" t="s">
        <v>304</v>
      </c>
      <c r="C905" t="s">
        <v>87</v>
      </c>
      <c r="D905" t="s">
        <v>78</v>
      </c>
      <c r="E905">
        <v>2020</v>
      </c>
      <c r="F905" t="s">
        <v>148</v>
      </c>
      <c r="G905" t="s">
        <v>308</v>
      </c>
      <c r="H905">
        <v>52873.74</v>
      </c>
      <c r="I905" t="s">
        <v>501</v>
      </c>
      <c r="J905" t="s">
        <v>347</v>
      </c>
      <c r="K905" t="s">
        <v>387</v>
      </c>
    </row>
    <row r="906" spans="1:11" x14ac:dyDescent="0.35">
      <c r="A906" t="s">
        <v>349</v>
      </c>
      <c r="B906" t="s">
        <v>304</v>
      </c>
      <c r="C906" t="s">
        <v>87</v>
      </c>
      <c r="D906" t="s">
        <v>78</v>
      </c>
      <c r="E906">
        <v>2020</v>
      </c>
      <c r="F906" t="s">
        <v>148</v>
      </c>
      <c r="G906" t="s">
        <v>308</v>
      </c>
      <c r="H906">
        <v>20.059999999999999</v>
      </c>
      <c r="I906" t="s">
        <v>501</v>
      </c>
      <c r="J906" t="s">
        <v>14</v>
      </c>
      <c r="K906" t="s">
        <v>387</v>
      </c>
    </row>
    <row r="907" spans="1:11" x14ac:dyDescent="0.35">
      <c r="A907" t="s">
        <v>349</v>
      </c>
      <c r="B907" t="s">
        <v>304</v>
      </c>
      <c r="C907" t="s">
        <v>87</v>
      </c>
      <c r="D907" t="s">
        <v>78</v>
      </c>
      <c r="E907">
        <v>2020</v>
      </c>
      <c r="F907" t="s">
        <v>148</v>
      </c>
      <c r="G907" t="s">
        <v>308</v>
      </c>
      <c r="H907">
        <v>1015.33</v>
      </c>
      <c r="I907" t="s">
        <v>501</v>
      </c>
      <c r="J907" t="s">
        <v>347</v>
      </c>
      <c r="K907" t="s">
        <v>387</v>
      </c>
    </row>
    <row r="908" spans="1:11" x14ac:dyDescent="0.35">
      <c r="A908" t="s">
        <v>349</v>
      </c>
      <c r="B908" t="s">
        <v>304</v>
      </c>
      <c r="C908" t="s">
        <v>87</v>
      </c>
      <c r="D908" t="s">
        <v>78</v>
      </c>
      <c r="E908">
        <v>2020</v>
      </c>
      <c r="F908" t="s">
        <v>148</v>
      </c>
      <c r="G908" t="s">
        <v>308</v>
      </c>
      <c r="H908">
        <v>3.69</v>
      </c>
      <c r="I908" t="s">
        <v>501</v>
      </c>
      <c r="J908" t="s">
        <v>14</v>
      </c>
      <c r="K908" t="s">
        <v>387</v>
      </c>
    </row>
    <row r="909" spans="1:11" x14ac:dyDescent="0.35">
      <c r="A909" t="s">
        <v>349</v>
      </c>
      <c r="B909" t="s">
        <v>304</v>
      </c>
      <c r="C909" t="s">
        <v>87</v>
      </c>
      <c r="D909" t="s">
        <v>78</v>
      </c>
      <c r="E909">
        <v>2020</v>
      </c>
      <c r="F909" t="s">
        <v>148</v>
      </c>
      <c r="G909" t="s">
        <v>308</v>
      </c>
      <c r="H909">
        <v>186.7</v>
      </c>
      <c r="I909" t="s">
        <v>501</v>
      </c>
      <c r="J909" t="s">
        <v>347</v>
      </c>
      <c r="K909" t="s">
        <v>387</v>
      </c>
    </row>
    <row r="910" spans="1:11" x14ac:dyDescent="0.35">
      <c r="A910" t="s">
        <v>349</v>
      </c>
      <c r="B910" t="s">
        <v>304</v>
      </c>
      <c r="C910" t="s">
        <v>87</v>
      </c>
      <c r="D910" t="s">
        <v>78</v>
      </c>
      <c r="E910">
        <v>2020</v>
      </c>
      <c r="F910" t="s">
        <v>148</v>
      </c>
      <c r="G910" t="s">
        <v>308</v>
      </c>
      <c r="H910">
        <v>11.21</v>
      </c>
      <c r="I910" t="s">
        <v>501</v>
      </c>
      <c r="J910" t="s">
        <v>14</v>
      </c>
      <c r="K910" t="s">
        <v>387</v>
      </c>
    </row>
    <row r="911" spans="1:11" x14ac:dyDescent="0.35">
      <c r="A911" t="s">
        <v>349</v>
      </c>
      <c r="B911" t="s">
        <v>304</v>
      </c>
      <c r="C911" t="s">
        <v>87</v>
      </c>
      <c r="D911" t="s">
        <v>78</v>
      </c>
      <c r="E911">
        <v>2020</v>
      </c>
      <c r="F911" t="s">
        <v>148</v>
      </c>
      <c r="G911" t="s">
        <v>308</v>
      </c>
      <c r="H911">
        <v>567.14</v>
      </c>
      <c r="I911" t="s">
        <v>501</v>
      </c>
      <c r="J911" t="s">
        <v>347</v>
      </c>
      <c r="K911" t="s">
        <v>387</v>
      </c>
    </row>
    <row r="912" spans="1:11" x14ac:dyDescent="0.35">
      <c r="A912" t="s">
        <v>349</v>
      </c>
      <c r="B912" t="s">
        <v>304</v>
      </c>
      <c r="C912" t="s">
        <v>87</v>
      </c>
      <c r="D912" t="s">
        <v>78</v>
      </c>
      <c r="E912">
        <v>2020</v>
      </c>
      <c r="F912" t="s">
        <v>148</v>
      </c>
      <c r="G912" t="s">
        <v>308</v>
      </c>
      <c r="H912">
        <v>595.66999999999996</v>
      </c>
      <c r="I912" t="s">
        <v>501</v>
      </c>
      <c r="J912" t="s">
        <v>14</v>
      </c>
      <c r="K912" t="s">
        <v>387</v>
      </c>
    </row>
    <row r="913" spans="1:11" x14ac:dyDescent="0.35">
      <c r="A913" t="s">
        <v>349</v>
      </c>
      <c r="B913" t="s">
        <v>304</v>
      </c>
      <c r="C913" t="s">
        <v>87</v>
      </c>
      <c r="D913" t="s">
        <v>78</v>
      </c>
      <c r="E913">
        <v>2020</v>
      </c>
      <c r="F913" t="s">
        <v>148</v>
      </c>
      <c r="G913" t="s">
        <v>308</v>
      </c>
      <c r="H913">
        <v>30159.46</v>
      </c>
      <c r="I913" t="s">
        <v>501</v>
      </c>
      <c r="J913" t="s">
        <v>347</v>
      </c>
      <c r="K913" t="s">
        <v>387</v>
      </c>
    </row>
    <row r="914" spans="1:11" x14ac:dyDescent="0.35">
      <c r="A914" t="s">
        <v>349</v>
      </c>
      <c r="B914" t="s">
        <v>304</v>
      </c>
      <c r="C914" t="s">
        <v>87</v>
      </c>
      <c r="D914" t="s">
        <v>78</v>
      </c>
      <c r="E914">
        <v>2020</v>
      </c>
      <c r="F914" t="s">
        <v>148</v>
      </c>
      <c r="G914" t="s">
        <v>308</v>
      </c>
      <c r="H914">
        <v>53.11</v>
      </c>
      <c r="I914" t="s">
        <v>501</v>
      </c>
      <c r="J914" t="s">
        <v>14</v>
      </c>
      <c r="K914" t="s">
        <v>387</v>
      </c>
    </row>
    <row r="915" spans="1:11" x14ac:dyDescent="0.35">
      <c r="A915" t="s">
        <v>349</v>
      </c>
      <c r="B915" t="s">
        <v>304</v>
      </c>
      <c r="C915" t="s">
        <v>87</v>
      </c>
      <c r="D915" t="s">
        <v>78</v>
      </c>
      <c r="E915">
        <v>2020</v>
      </c>
      <c r="F915" t="s">
        <v>148</v>
      </c>
      <c r="G915" t="s">
        <v>308</v>
      </c>
      <c r="H915">
        <v>2688.75</v>
      </c>
      <c r="I915" t="s">
        <v>501</v>
      </c>
      <c r="J915" t="s">
        <v>347</v>
      </c>
      <c r="K915" t="s">
        <v>387</v>
      </c>
    </row>
    <row r="916" spans="1:11" x14ac:dyDescent="0.35">
      <c r="A916" t="s">
        <v>349</v>
      </c>
      <c r="B916" t="s">
        <v>304</v>
      </c>
      <c r="C916" t="s">
        <v>87</v>
      </c>
      <c r="D916" t="s">
        <v>78</v>
      </c>
      <c r="E916">
        <v>2020</v>
      </c>
      <c r="F916" t="s">
        <v>156</v>
      </c>
      <c r="G916" t="s">
        <v>307</v>
      </c>
      <c r="H916">
        <v>395.03</v>
      </c>
      <c r="I916" t="s">
        <v>501</v>
      </c>
      <c r="J916" t="s">
        <v>14</v>
      </c>
      <c r="K916" t="s">
        <v>387</v>
      </c>
    </row>
    <row r="917" spans="1:11" x14ac:dyDescent="0.35">
      <c r="A917" t="s">
        <v>349</v>
      </c>
      <c r="B917" t="s">
        <v>304</v>
      </c>
      <c r="C917" t="s">
        <v>87</v>
      </c>
      <c r="D917" t="s">
        <v>78</v>
      </c>
      <c r="E917">
        <v>2020</v>
      </c>
      <c r="F917" t="s">
        <v>156</v>
      </c>
      <c r="G917" t="s">
        <v>307</v>
      </c>
      <c r="H917">
        <v>4841.3100000000004</v>
      </c>
      <c r="I917" t="s">
        <v>501</v>
      </c>
      <c r="J917" t="s">
        <v>347</v>
      </c>
      <c r="K917" t="s">
        <v>387</v>
      </c>
    </row>
    <row r="918" spans="1:11" x14ac:dyDescent="0.35">
      <c r="A918" t="s">
        <v>349</v>
      </c>
      <c r="B918" t="s">
        <v>304</v>
      </c>
      <c r="C918" t="s">
        <v>87</v>
      </c>
      <c r="D918" t="s">
        <v>78</v>
      </c>
      <c r="E918">
        <v>2020</v>
      </c>
      <c r="F918" t="s">
        <v>156</v>
      </c>
      <c r="G918" t="s">
        <v>307</v>
      </c>
      <c r="H918">
        <v>7.59</v>
      </c>
      <c r="I918" t="s">
        <v>501</v>
      </c>
      <c r="J918" t="s">
        <v>14</v>
      </c>
      <c r="K918" t="s">
        <v>387</v>
      </c>
    </row>
    <row r="919" spans="1:11" x14ac:dyDescent="0.35">
      <c r="A919" t="s">
        <v>349</v>
      </c>
      <c r="B919" t="s">
        <v>304</v>
      </c>
      <c r="C919" t="s">
        <v>87</v>
      </c>
      <c r="D919" t="s">
        <v>78</v>
      </c>
      <c r="E919">
        <v>2020</v>
      </c>
      <c r="F919" t="s">
        <v>156</v>
      </c>
      <c r="G919" t="s">
        <v>307</v>
      </c>
      <c r="H919">
        <v>92.96</v>
      </c>
      <c r="I919" t="s">
        <v>501</v>
      </c>
      <c r="J919" t="s">
        <v>347</v>
      </c>
      <c r="K919" t="s">
        <v>387</v>
      </c>
    </row>
    <row r="920" spans="1:11" x14ac:dyDescent="0.35">
      <c r="A920" t="s">
        <v>349</v>
      </c>
      <c r="B920" t="s">
        <v>304</v>
      </c>
      <c r="C920" t="s">
        <v>87</v>
      </c>
      <c r="D920" t="s">
        <v>78</v>
      </c>
      <c r="E920">
        <v>2020</v>
      </c>
      <c r="F920" t="s">
        <v>156</v>
      </c>
      <c r="G920" t="s">
        <v>307</v>
      </c>
      <c r="H920">
        <v>1.39</v>
      </c>
      <c r="I920" t="s">
        <v>501</v>
      </c>
      <c r="J920" t="s">
        <v>14</v>
      </c>
      <c r="K920" t="s">
        <v>387</v>
      </c>
    </row>
    <row r="921" spans="1:11" x14ac:dyDescent="0.35">
      <c r="A921" t="s">
        <v>349</v>
      </c>
      <c r="B921" t="s">
        <v>304</v>
      </c>
      <c r="C921" t="s">
        <v>87</v>
      </c>
      <c r="D921" t="s">
        <v>78</v>
      </c>
      <c r="E921">
        <v>2020</v>
      </c>
      <c r="F921" t="s">
        <v>156</v>
      </c>
      <c r="G921" t="s">
        <v>307</v>
      </c>
      <c r="H921">
        <v>17.100000000000001</v>
      </c>
      <c r="I921" t="s">
        <v>501</v>
      </c>
      <c r="J921" t="s">
        <v>347</v>
      </c>
      <c r="K921" t="s">
        <v>387</v>
      </c>
    </row>
    <row r="922" spans="1:11" x14ac:dyDescent="0.35">
      <c r="A922" t="s">
        <v>349</v>
      </c>
      <c r="B922" t="s">
        <v>304</v>
      </c>
      <c r="C922" t="s">
        <v>87</v>
      </c>
      <c r="D922" t="s">
        <v>78</v>
      </c>
      <c r="E922">
        <v>2020</v>
      </c>
      <c r="F922" t="s">
        <v>156</v>
      </c>
      <c r="G922" t="s">
        <v>307</v>
      </c>
      <c r="H922">
        <v>4.24</v>
      </c>
      <c r="I922" t="s">
        <v>501</v>
      </c>
      <c r="J922" t="s">
        <v>14</v>
      </c>
      <c r="K922" t="s">
        <v>387</v>
      </c>
    </row>
    <row r="923" spans="1:11" x14ac:dyDescent="0.35">
      <c r="A923" t="s">
        <v>349</v>
      </c>
      <c r="B923" t="s">
        <v>304</v>
      </c>
      <c r="C923" t="s">
        <v>87</v>
      </c>
      <c r="D923" t="s">
        <v>78</v>
      </c>
      <c r="E923">
        <v>2020</v>
      </c>
      <c r="F923" t="s">
        <v>156</v>
      </c>
      <c r="G923" t="s">
        <v>307</v>
      </c>
      <c r="H923">
        <v>51.93</v>
      </c>
      <c r="I923" t="s">
        <v>501</v>
      </c>
      <c r="J923" t="s">
        <v>347</v>
      </c>
      <c r="K923" t="s">
        <v>387</v>
      </c>
    </row>
    <row r="924" spans="1:11" x14ac:dyDescent="0.35">
      <c r="A924" t="s">
        <v>349</v>
      </c>
      <c r="B924" t="s">
        <v>304</v>
      </c>
      <c r="C924" t="s">
        <v>87</v>
      </c>
      <c r="D924" t="s">
        <v>78</v>
      </c>
      <c r="E924">
        <v>2020</v>
      </c>
      <c r="F924" t="s">
        <v>156</v>
      </c>
      <c r="G924" t="s">
        <v>307</v>
      </c>
      <c r="H924">
        <v>225.32</v>
      </c>
      <c r="I924" t="s">
        <v>501</v>
      </c>
      <c r="J924" t="s">
        <v>14</v>
      </c>
      <c r="K924" t="s">
        <v>387</v>
      </c>
    </row>
    <row r="925" spans="1:11" x14ac:dyDescent="0.35">
      <c r="A925" t="s">
        <v>349</v>
      </c>
      <c r="B925" t="s">
        <v>304</v>
      </c>
      <c r="C925" t="s">
        <v>87</v>
      </c>
      <c r="D925" t="s">
        <v>78</v>
      </c>
      <c r="E925">
        <v>2020</v>
      </c>
      <c r="F925" t="s">
        <v>156</v>
      </c>
      <c r="G925" t="s">
        <v>307</v>
      </c>
      <c r="H925">
        <v>2761.52</v>
      </c>
      <c r="I925" t="s">
        <v>501</v>
      </c>
      <c r="J925" t="s">
        <v>347</v>
      </c>
      <c r="K925" t="s">
        <v>387</v>
      </c>
    </row>
    <row r="926" spans="1:11" x14ac:dyDescent="0.35">
      <c r="A926" t="s">
        <v>349</v>
      </c>
      <c r="B926" t="s">
        <v>304</v>
      </c>
      <c r="C926" t="s">
        <v>87</v>
      </c>
      <c r="D926" t="s">
        <v>78</v>
      </c>
      <c r="E926">
        <v>2020</v>
      </c>
      <c r="F926" t="s">
        <v>156</v>
      </c>
      <c r="G926" t="s">
        <v>307</v>
      </c>
      <c r="H926">
        <v>20.09</v>
      </c>
      <c r="I926" t="s">
        <v>501</v>
      </c>
      <c r="J926" t="s">
        <v>14</v>
      </c>
      <c r="K926" t="s">
        <v>387</v>
      </c>
    </row>
    <row r="927" spans="1:11" x14ac:dyDescent="0.35">
      <c r="A927" t="s">
        <v>349</v>
      </c>
      <c r="B927" t="s">
        <v>304</v>
      </c>
      <c r="C927" t="s">
        <v>87</v>
      </c>
      <c r="D927" t="s">
        <v>78</v>
      </c>
      <c r="E927">
        <v>2020</v>
      </c>
      <c r="F927" t="s">
        <v>156</v>
      </c>
      <c r="G927" t="s">
        <v>307</v>
      </c>
      <c r="H927">
        <v>246.19</v>
      </c>
      <c r="I927" t="s">
        <v>501</v>
      </c>
      <c r="J927" t="s">
        <v>347</v>
      </c>
      <c r="K927" t="s">
        <v>387</v>
      </c>
    </row>
    <row r="928" spans="1:11" x14ac:dyDescent="0.35">
      <c r="A928" t="s">
        <v>349</v>
      </c>
      <c r="B928" t="s">
        <v>304</v>
      </c>
      <c r="C928" t="s">
        <v>87</v>
      </c>
      <c r="D928" t="s">
        <v>78</v>
      </c>
      <c r="E928">
        <v>2020</v>
      </c>
      <c r="F928" t="s">
        <v>502</v>
      </c>
      <c r="G928" t="s">
        <v>68</v>
      </c>
      <c r="H928">
        <v>118900.87</v>
      </c>
      <c r="I928" t="s">
        <v>501</v>
      </c>
      <c r="J928" t="s">
        <v>347</v>
      </c>
      <c r="K928" t="s">
        <v>387</v>
      </c>
    </row>
    <row r="929" spans="1:11" x14ac:dyDescent="0.35">
      <c r="A929" t="s">
        <v>349</v>
      </c>
      <c r="B929" t="s">
        <v>304</v>
      </c>
      <c r="C929" t="s">
        <v>87</v>
      </c>
      <c r="D929" t="s">
        <v>78</v>
      </c>
      <c r="E929">
        <v>2020</v>
      </c>
      <c r="F929" t="s">
        <v>502</v>
      </c>
      <c r="G929" t="s">
        <v>68</v>
      </c>
      <c r="H929">
        <v>2740.04</v>
      </c>
      <c r="I929" t="s">
        <v>501</v>
      </c>
      <c r="J929" t="s">
        <v>347</v>
      </c>
      <c r="K929" t="s">
        <v>387</v>
      </c>
    </row>
    <row r="930" spans="1:11" x14ac:dyDescent="0.35">
      <c r="A930" t="s">
        <v>349</v>
      </c>
      <c r="B930" t="s">
        <v>304</v>
      </c>
      <c r="C930" t="s">
        <v>87</v>
      </c>
      <c r="D930" t="s">
        <v>78</v>
      </c>
      <c r="E930">
        <v>2020</v>
      </c>
      <c r="F930" t="s">
        <v>502</v>
      </c>
      <c r="G930" t="s">
        <v>68</v>
      </c>
      <c r="H930">
        <v>457.35</v>
      </c>
      <c r="I930" t="s">
        <v>501</v>
      </c>
      <c r="J930" t="s">
        <v>347</v>
      </c>
      <c r="K930" t="s">
        <v>387</v>
      </c>
    </row>
    <row r="931" spans="1:11" x14ac:dyDescent="0.35">
      <c r="A931" t="s">
        <v>349</v>
      </c>
      <c r="B931" t="s">
        <v>304</v>
      </c>
      <c r="C931" t="s">
        <v>87</v>
      </c>
      <c r="D931" t="s">
        <v>78</v>
      </c>
      <c r="E931">
        <v>2020</v>
      </c>
      <c r="F931" t="s">
        <v>502</v>
      </c>
      <c r="G931" t="s">
        <v>68</v>
      </c>
      <c r="H931">
        <v>1467.69</v>
      </c>
      <c r="I931" t="s">
        <v>501</v>
      </c>
      <c r="J931" t="s">
        <v>347</v>
      </c>
      <c r="K931" t="s">
        <v>387</v>
      </c>
    </row>
    <row r="932" spans="1:11" x14ac:dyDescent="0.35">
      <c r="A932" t="s">
        <v>349</v>
      </c>
      <c r="B932" t="s">
        <v>304</v>
      </c>
      <c r="C932" t="s">
        <v>87</v>
      </c>
      <c r="D932" t="s">
        <v>78</v>
      </c>
      <c r="E932">
        <v>2020</v>
      </c>
      <c r="F932" t="s">
        <v>502</v>
      </c>
      <c r="G932" t="s">
        <v>68</v>
      </c>
      <c r="H932">
        <v>86700.06</v>
      </c>
      <c r="I932" t="s">
        <v>501</v>
      </c>
      <c r="J932" t="s">
        <v>347</v>
      </c>
      <c r="K932" t="s">
        <v>387</v>
      </c>
    </row>
    <row r="933" spans="1:11" x14ac:dyDescent="0.35">
      <c r="A933" t="s">
        <v>349</v>
      </c>
      <c r="B933" t="s">
        <v>304</v>
      </c>
      <c r="C933" t="s">
        <v>87</v>
      </c>
      <c r="D933" t="s">
        <v>78</v>
      </c>
      <c r="E933">
        <v>2020</v>
      </c>
      <c r="F933" t="s">
        <v>502</v>
      </c>
      <c r="G933" t="s">
        <v>68</v>
      </c>
      <c r="H933">
        <v>7546.61</v>
      </c>
      <c r="I933" t="s">
        <v>501</v>
      </c>
      <c r="J933" t="s">
        <v>347</v>
      </c>
      <c r="K933" t="s">
        <v>387</v>
      </c>
    </row>
    <row r="934" spans="1:11" x14ac:dyDescent="0.35">
      <c r="A934" t="s">
        <v>359</v>
      </c>
      <c r="B934" t="s">
        <v>304</v>
      </c>
      <c r="C934" t="s">
        <v>87</v>
      </c>
      <c r="D934" t="s">
        <v>78</v>
      </c>
      <c r="E934">
        <v>2020</v>
      </c>
      <c r="F934" t="s">
        <v>506</v>
      </c>
      <c r="G934" t="s">
        <v>309</v>
      </c>
      <c r="H934">
        <v>364833.52</v>
      </c>
      <c r="I934" t="s">
        <v>503</v>
      </c>
      <c r="J934" t="s">
        <v>14</v>
      </c>
      <c r="K934" t="s">
        <v>387</v>
      </c>
    </row>
    <row r="935" spans="1:11" x14ac:dyDescent="0.35">
      <c r="A935" t="s">
        <v>359</v>
      </c>
      <c r="B935" t="s">
        <v>304</v>
      </c>
      <c r="C935" t="s">
        <v>87</v>
      </c>
      <c r="D935" t="s">
        <v>78</v>
      </c>
      <c r="E935">
        <v>2020</v>
      </c>
      <c r="F935" t="s">
        <v>506</v>
      </c>
      <c r="G935" t="s">
        <v>309</v>
      </c>
      <c r="H935">
        <v>70258.320000000007</v>
      </c>
      <c r="I935" t="s">
        <v>503</v>
      </c>
      <c r="J935" t="s">
        <v>347</v>
      </c>
      <c r="K935" t="s">
        <v>387</v>
      </c>
    </row>
    <row r="936" spans="1:11" x14ac:dyDescent="0.35">
      <c r="A936" t="s">
        <v>359</v>
      </c>
      <c r="B936" t="s">
        <v>304</v>
      </c>
      <c r="C936" t="s">
        <v>87</v>
      </c>
      <c r="D936" t="s">
        <v>78</v>
      </c>
      <c r="E936">
        <v>2020</v>
      </c>
      <c r="F936" t="s">
        <v>506</v>
      </c>
      <c r="G936" t="s">
        <v>309</v>
      </c>
      <c r="H936">
        <v>285.47000000000003</v>
      </c>
      <c r="I936" t="s">
        <v>503</v>
      </c>
      <c r="J936" t="s">
        <v>14</v>
      </c>
      <c r="K936" t="s">
        <v>387</v>
      </c>
    </row>
    <row r="937" spans="1:11" x14ac:dyDescent="0.35">
      <c r="A937" t="s">
        <v>359</v>
      </c>
      <c r="B937" t="s">
        <v>304</v>
      </c>
      <c r="C937" t="s">
        <v>87</v>
      </c>
      <c r="D937" t="s">
        <v>78</v>
      </c>
      <c r="E937">
        <v>2020</v>
      </c>
      <c r="F937" t="s">
        <v>506</v>
      </c>
      <c r="G937" t="s">
        <v>309</v>
      </c>
      <c r="H937">
        <v>54.98</v>
      </c>
      <c r="I937" t="s">
        <v>503</v>
      </c>
      <c r="J937" t="s">
        <v>347</v>
      </c>
      <c r="K937" t="s">
        <v>387</v>
      </c>
    </row>
    <row r="938" spans="1:11" x14ac:dyDescent="0.35">
      <c r="A938" t="s">
        <v>359</v>
      </c>
      <c r="B938" t="s">
        <v>304</v>
      </c>
      <c r="C938" t="s">
        <v>87</v>
      </c>
      <c r="D938" t="s">
        <v>78</v>
      </c>
      <c r="E938">
        <v>2020</v>
      </c>
      <c r="F938" t="s">
        <v>506</v>
      </c>
      <c r="G938" t="s">
        <v>309</v>
      </c>
      <c r="H938">
        <v>1568.12</v>
      </c>
      <c r="I938" t="s">
        <v>503</v>
      </c>
      <c r="J938" t="s">
        <v>14</v>
      </c>
      <c r="K938" t="s">
        <v>387</v>
      </c>
    </row>
    <row r="939" spans="1:11" x14ac:dyDescent="0.35">
      <c r="A939" t="s">
        <v>359</v>
      </c>
      <c r="B939" t="s">
        <v>304</v>
      </c>
      <c r="C939" t="s">
        <v>87</v>
      </c>
      <c r="D939" t="s">
        <v>78</v>
      </c>
      <c r="E939">
        <v>2020</v>
      </c>
      <c r="F939" t="s">
        <v>506</v>
      </c>
      <c r="G939" t="s">
        <v>309</v>
      </c>
      <c r="H939">
        <v>301.98</v>
      </c>
      <c r="I939" t="s">
        <v>503</v>
      </c>
      <c r="J939" t="s">
        <v>347</v>
      </c>
      <c r="K939" t="s">
        <v>387</v>
      </c>
    </row>
    <row r="940" spans="1:11" x14ac:dyDescent="0.35">
      <c r="A940" t="s">
        <v>359</v>
      </c>
      <c r="B940" t="s">
        <v>304</v>
      </c>
      <c r="C940" t="s">
        <v>87</v>
      </c>
      <c r="D940" t="s">
        <v>78</v>
      </c>
      <c r="E940">
        <v>2020</v>
      </c>
      <c r="F940" t="s">
        <v>506</v>
      </c>
      <c r="G940" t="s">
        <v>309</v>
      </c>
      <c r="H940">
        <v>845.24</v>
      </c>
      <c r="I940" t="s">
        <v>503</v>
      </c>
      <c r="J940" t="s">
        <v>14</v>
      </c>
      <c r="K940" t="s">
        <v>387</v>
      </c>
    </row>
    <row r="941" spans="1:11" x14ac:dyDescent="0.35">
      <c r="A941" t="s">
        <v>359</v>
      </c>
      <c r="B941" t="s">
        <v>304</v>
      </c>
      <c r="C941" t="s">
        <v>87</v>
      </c>
      <c r="D941" t="s">
        <v>78</v>
      </c>
      <c r="E941">
        <v>2020</v>
      </c>
      <c r="F941" t="s">
        <v>506</v>
      </c>
      <c r="G941" t="s">
        <v>309</v>
      </c>
      <c r="H941">
        <v>162.78</v>
      </c>
      <c r="I941" t="s">
        <v>503</v>
      </c>
      <c r="J941" t="s">
        <v>347</v>
      </c>
      <c r="K941" t="s">
        <v>387</v>
      </c>
    </row>
    <row r="942" spans="1:11" x14ac:dyDescent="0.35">
      <c r="A942" t="s">
        <v>359</v>
      </c>
      <c r="B942" t="s">
        <v>304</v>
      </c>
      <c r="C942" t="s">
        <v>87</v>
      </c>
      <c r="D942" t="s">
        <v>78</v>
      </c>
      <c r="E942">
        <v>2020</v>
      </c>
      <c r="F942" t="s">
        <v>506</v>
      </c>
      <c r="G942" t="s">
        <v>309</v>
      </c>
      <c r="H942">
        <v>209623.52</v>
      </c>
      <c r="I942" t="s">
        <v>503</v>
      </c>
      <c r="J942" t="s">
        <v>14</v>
      </c>
      <c r="K942" t="s">
        <v>387</v>
      </c>
    </row>
    <row r="943" spans="1:11" x14ac:dyDescent="0.35">
      <c r="A943" t="s">
        <v>359</v>
      </c>
      <c r="B943" t="s">
        <v>304</v>
      </c>
      <c r="C943" t="s">
        <v>87</v>
      </c>
      <c r="D943" t="s">
        <v>78</v>
      </c>
      <c r="E943">
        <v>2020</v>
      </c>
      <c r="F943" t="s">
        <v>506</v>
      </c>
      <c r="G943" t="s">
        <v>309</v>
      </c>
      <c r="H943">
        <v>40368.54</v>
      </c>
      <c r="I943" t="s">
        <v>503</v>
      </c>
      <c r="J943" t="s">
        <v>347</v>
      </c>
      <c r="K943" t="s">
        <v>387</v>
      </c>
    </row>
    <row r="944" spans="1:11" x14ac:dyDescent="0.35">
      <c r="A944" t="s">
        <v>359</v>
      </c>
      <c r="B944" t="s">
        <v>304</v>
      </c>
      <c r="C944" t="s">
        <v>87</v>
      </c>
      <c r="D944" t="s">
        <v>78</v>
      </c>
      <c r="E944">
        <v>2020</v>
      </c>
      <c r="F944" t="s">
        <v>506</v>
      </c>
      <c r="G944" t="s">
        <v>309</v>
      </c>
      <c r="H944">
        <v>21524.76</v>
      </c>
      <c r="I944" t="s">
        <v>503</v>
      </c>
      <c r="J944" t="s">
        <v>14</v>
      </c>
      <c r="K944" t="s">
        <v>387</v>
      </c>
    </row>
    <row r="945" spans="1:11" x14ac:dyDescent="0.35">
      <c r="A945" t="s">
        <v>359</v>
      </c>
      <c r="B945" t="s">
        <v>304</v>
      </c>
      <c r="C945" t="s">
        <v>87</v>
      </c>
      <c r="D945" t="s">
        <v>78</v>
      </c>
      <c r="E945">
        <v>2020</v>
      </c>
      <c r="F945" t="s">
        <v>506</v>
      </c>
      <c r="G945" t="s">
        <v>309</v>
      </c>
      <c r="H945">
        <v>4145.16</v>
      </c>
      <c r="I945" t="s">
        <v>503</v>
      </c>
      <c r="J945" t="s">
        <v>347</v>
      </c>
      <c r="K945" t="s">
        <v>387</v>
      </c>
    </row>
    <row r="946" spans="1:11" x14ac:dyDescent="0.35">
      <c r="A946" t="s">
        <v>359</v>
      </c>
      <c r="B946" t="s">
        <v>304</v>
      </c>
      <c r="C946" t="s">
        <v>87</v>
      </c>
      <c r="D946" t="s">
        <v>78</v>
      </c>
      <c r="E946">
        <v>2020</v>
      </c>
      <c r="F946" t="s">
        <v>500</v>
      </c>
      <c r="G946" t="s">
        <v>311</v>
      </c>
      <c r="H946">
        <v>34120.589999999997</v>
      </c>
      <c r="I946" t="s">
        <v>503</v>
      </c>
      <c r="J946" t="s">
        <v>14</v>
      </c>
      <c r="K946" t="s">
        <v>387</v>
      </c>
    </row>
    <row r="947" spans="1:11" x14ac:dyDescent="0.35">
      <c r="A947" t="s">
        <v>359</v>
      </c>
      <c r="B947" t="s">
        <v>304</v>
      </c>
      <c r="C947" t="s">
        <v>87</v>
      </c>
      <c r="D947" t="s">
        <v>78</v>
      </c>
      <c r="E947">
        <v>2020</v>
      </c>
      <c r="F947" t="s">
        <v>500</v>
      </c>
      <c r="G947" t="s">
        <v>311</v>
      </c>
      <c r="H947">
        <v>98883.79</v>
      </c>
      <c r="I947" t="s">
        <v>503</v>
      </c>
      <c r="J947" t="s">
        <v>347</v>
      </c>
      <c r="K947" t="s">
        <v>387</v>
      </c>
    </row>
    <row r="948" spans="1:11" x14ac:dyDescent="0.35">
      <c r="A948" t="s">
        <v>359</v>
      </c>
      <c r="B948" t="s">
        <v>304</v>
      </c>
      <c r="C948" t="s">
        <v>87</v>
      </c>
      <c r="D948" t="s">
        <v>78</v>
      </c>
      <c r="E948">
        <v>2020</v>
      </c>
      <c r="F948" t="s">
        <v>500</v>
      </c>
      <c r="G948" t="s">
        <v>311</v>
      </c>
      <c r="H948">
        <v>26.7</v>
      </c>
      <c r="I948" t="s">
        <v>503</v>
      </c>
      <c r="J948" t="s">
        <v>14</v>
      </c>
      <c r="K948" t="s">
        <v>387</v>
      </c>
    </row>
    <row r="949" spans="1:11" x14ac:dyDescent="0.35">
      <c r="A949" t="s">
        <v>359</v>
      </c>
      <c r="B949" t="s">
        <v>304</v>
      </c>
      <c r="C949" t="s">
        <v>87</v>
      </c>
      <c r="D949" t="s">
        <v>78</v>
      </c>
      <c r="E949">
        <v>2020</v>
      </c>
      <c r="F949" t="s">
        <v>500</v>
      </c>
      <c r="G949" t="s">
        <v>311</v>
      </c>
      <c r="H949">
        <v>77.37</v>
      </c>
      <c r="I949" t="s">
        <v>503</v>
      </c>
      <c r="J949" t="s">
        <v>347</v>
      </c>
      <c r="K949" t="s">
        <v>387</v>
      </c>
    </row>
    <row r="950" spans="1:11" x14ac:dyDescent="0.35">
      <c r="A950" t="s">
        <v>359</v>
      </c>
      <c r="B950" t="s">
        <v>304</v>
      </c>
      <c r="C950" t="s">
        <v>87</v>
      </c>
      <c r="D950" t="s">
        <v>78</v>
      </c>
      <c r="E950">
        <v>2020</v>
      </c>
      <c r="F950" t="s">
        <v>500</v>
      </c>
      <c r="G950" t="s">
        <v>311</v>
      </c>
      <c r="H950">
        <v>146.65</v>
      </c>
      <c r="I950" t="s">
        <v>503</v>
      </c>
      <c r="J950" t="s">
        <v>14</v>
      </c>
      <c r="K950" t="s">
        <v>387</v>
      </c>
    </row>
    <row r="951" spans="1:11" x14ac:dyDescent="0.35">
      <c r="A951" t="s">
        <v>359</v>
      </c>
      <c r="B951" t="s">
        <v>304</v>
      </c>
      <c r="C951" t="s">
        <v>87</v>
      </c>
      <c r="D951" t="s">
        <v>78</v>
      </c>
      <c r="E951">
        <v>2020</v>
      </c>
      <c r="F951" t="s">
        <v>500</v>
      </c>
      <c r="G951" t="s">
        <v>311</v>
      </c>
      <c r="H951">
        <v>425.03</v>
      </c>
      <c r="I951" t="s">
        <v>503</v>
      </c>
      <c r="J951" t="s">
        <v>347</v>
      </c>
      <c r="K951" t="s">
        <v>387</v>
      </c>
    </row>
    <row r="952" spans="1:11" x14ac:dyDescent="0.35">
      <c r="A952" t="s">
        <v>359</v>
      </c>
      <c r="B952" t="s">
        <v>304</v>
      </c>
      <c r="C952" t="s">
        <v>87</v>
      </c>
      <c r="D952" t="s">
        <v>78</v>
      </c>
      <c r="E952">
        <v>2020</v>
      </c>
      <c r="F952" t="s">
        <v>500</v>
      </c>
      <c r="G952" t="s">
        <v>311</v>
      </c>
      <c r="H952">
        <v>79.05</v>
      </c>
      <c r="I952" t="s">
        <v>503</v>
      </c>
      <c r="J952" t="s">
        <v>14</v>
      </c>
      <c r="K952" t="s">
        <v>387</v>
      </c>
    </row>
    <row r="953" spans="1:11" x14ac:dyDescent="0.35">
      <c r="A953" t="s">
        <v>359</v>
      </c>
      <c r="B953" t="s">
        <v>304</v>
      </c>
      <c r="C953" t="s">
        <v>87</v>
      </c>
      <c r="D953" t="s">
        <v>78</v>
      </c>
      <c r="E953">
        <v>2020</v>
      </c>
      <c r="F953" t="s">
        <v>500</v>
      </c>
      <c r="G953" t="s">
        <v>311</v>
      </c>
      <c r="H953">
        <v>229.1</v>
      </c>
      <c r="I953" t="s">
        <v>503</v>
      </c>
      <c r="J953" t="s">
        <v>347</v>
      </c>
      <c r="K953" t="s">
        <v>387</v>
      </c>
    </row>
    <row r="954" spans="1:11" x14ac:dyDescent="0.35">
      <c r="A954" t="s">
        <v>359</v>
      </c>
      <c r="B954" t="s">
        <v>304</v>
      </c>
      <c r="C954" t="s">
        <v>87</v>
      </c>
      <c r="D954" t="s">
        <v>78</v>
      </c>
      <c r="E954">
        <v>2020</v>
      </c>
      <c r="F954" t="s">
        <v>500</v>
      </c>
      <c r="G954" t="s">
        <v>311</v>
      </c>
      <c r="H954">
        <v>19604.77</v>
      </c>
      <c r="I954" t="s">
        <v>503</v>
      </c>
      <c r="J954" t="s">
        <v>14</v>
      </c>
      <c r="K954" t="s">
        <v>387</v>
      </c>
    </row>
    <row r="955" spans="1:11" x14ac:dyDescent="0.35">
      <c r="A955" t="s">
        <v>359</v>
      </c>
      <c r="B955" t="s">
        <v>304</v>
      </c>
      <c r="C955" t="s">
        <v>87</v>
      </c>
      <c r="D955" t="s">
        <v>78</v>
      </c>
      <c r="E955">
        <v>2020</v>
      </c>
      <c r="F955" t="s">
        <v>500</v>
      </c>
      <c r="G955" t="s">
        <v>311</v>
      </c>
      <c r="H955">
        <v>56815.97</v>
      </c>
      <c r="I955" t="s">
        <v>503</v>
      </c>
      <c r="J955" t="s">
        <v>347</v>
      </c>
      <c r="K955" t="s">
        <v>387</v>
      </c>
    </row>
    <row r="956" spans="1:11" x14ac:dyDescent="0.35">
      <c r="A956" t="s">
        <v>359</v>
      </c>
      <c r="B956" t="s">
        <v>304</v>
      </c>
      <c r="C956" t="s">
        <v>87</v>
      </c>
      <c r="D956" t="s">
        <v>78</v>
      </c>
      <c r="E956">
        <v>2020</v>
      </c>
      <c r="F956" t="s">
        <v>500</v>
      </c>
      <c r="G956" t="s">
        <v>311</v>
      </c>
      <c r="H956">
        <v>2013.08</v>
      </c>
      <c r="I956" t="s">
        <v>503</v>
      </c>
      <c r="J956" t="s">
        <v>14</v>
      </c>
      <c r="K956" t="s">
        <v>387</v>
      </c>
    </row>
    <row r="957" spans="1:11" x14ac:dyDescent="0.35">
      <c r="A957" t="s">
        <v>359</v>
      </c>
      <c r="B957" t="s">
        <v>304</v>
      </c>
      <c r="C957" t="s">
        <v>87</v>
      </c>
      <c r="D957" t="s">
        <v>78</v>
      </c>
      <c r="E957">
        <v>2020</v>
      </c>
      <c r="F957" t="s">
        <v>500</v>
      </c>
      <c r="G957" t="s">
        <v>311</v>
      </c>
      <c r="H957">
        <v>5834.04</v>
      </c>
      <c r="I957" t="s">
        <v>503</v>
      </c>
      <c r="J957" t="s">
        <v>347</v>
      </c>
      <c r="K957" t="s">
        <v>387</v>
      </c>
    </row>
    <row r="958" spans="1:11" x14ac:dyDescent="0.35">
      <c r="A958" t="s">
        <v>359</v>
      </c>
      <c r="B958" t="s">
        <v>304</v>
      </c>
      <c r="C958" t="s">
        <v>87</v>
      </c>
      <c r="D958" t="s">
        <v>78</v>
      </c>
      <c r="E958">
        <v>2020</v>
      </c>
      <c r="F958" t="s">
        <v>71</v>
      </c>
      <c r="G958" t="s">
        <v>310</v>
      </c>
      <c r="H958">
        <v>14845.3</v>
      </c>
      <c r="I958" t="s">
        <v>503</v>
      </c>
      <c r="J958" t="s">
        <v>347</v>
      </c>
      <c r="K958" t="s">
        <v>387</v>
      </c>
    </row>
    <row r="959" spans="1:11" x14ac:dyDescent="0.35">
      <c r="A959" t="s">
        <v>359</v>
      </c>
      <c r="B959" t="s">
        <v>304</v>
      </c>
      <c r="C959" t="s">
        <v>87</v>
      </c>
      <c r="D959" t="s">
        <v>78</v>
      </c>
      <c r="E959">
        <v>2020</v>
      </c>
      <c r="F959" t="s">
        <v>71</v>
      </c>
      <c r="G959" t="s">
        <v>310</v>
      </c>
      <c r="H959">
        <v>9.77</v>
      </c>
      <c r="I959" t="s">
        <v>503</v>
      </c>
      <c r="J959" t="s">
        <v>347</v>
      </c>
      <c r="K959" t="s">
        <v>387</v>
      </c>
    </row>
    <row r="960" spans="1:11" x14ac:dyDescent="0.35">
      <c r="A960" t="s">
        <v>359</v>
      </c>
      <c r="B960" t="s">
        <v>304</v>
      </c>
      <c r="C960" t="s">
        <v>87</v>
      </c>
      <c r="D960" t="s">
        <v>78</v>
      </c>
      <c r="E960">
        <v>2020</v>
      </c>
      <c r="F960" t="s">
        <v>71</v>
      </c>
      <c r="G960" t="s">
        <v>310</v>
      </c>
      <c r="H960">
        <v>53.63</v>
      </c>
      <c r="I960" t="s">
        <v>503</v>
      </c>
      <c r="J960" t="s">
        <v>347</v>
      </c>
      <c r="K960" t="s">
        <v>387</v>
      </c>
    </row>
    <row r="961" spans="1:11" x14ac:dyDescent="0.35">
      <c r="A961" t="s">
        <v>359</v>
      </c>
      <c r="B961" t="s">
        <v>304</v>
      </c>
      <c r="C961" t="s">
        <v>87</v>
      </c>
      <c r="D961" t="s">
        <v>78</v>
      </c>
      <c r="E961">
        <v>2020</v>
      </c>
      <c r="F961" t="s">
        <v>71</v>
      </c>
      <c r="G961" t="s">
        <v>310</v>
      </c>
      <c r="H961">
        <v>28.91</v>
      </c>
      <c r="I961" t="s">
        <v>503</v>
      </c>
      <c r="J961" t="s">
        <v>347</v>
      </c>
      <c r="K961" t="s">
        <v>387</v>
      </c>
    </row>
    <row r="962" spans="1:11" x14ac:dyDescent="0.35">
      <c r="A962" t="s">
        <v>359</v>
      </c>
      <c r="B962" t="s">
        <v>304</v>
      </c>
      <c r="C962" t="s">
        <v>87</v>
      </c>
      <c r="D962" t="s">
        <v>78</v>
      </c>
      <c r="E962">
        <v>2020</v>
      </c>
      <c r="F962" t="s">
        <v>71</v>
      </c>
      <c r="G962" t="s">
        <v>310</v>
      </c>
      <c r="H962">
        <v>7169.86</v>
      </c>
      <c r="I962" t="s">
        <v>503</v>
      </c>
      <c r="J962" t="s">
        <v>347</v>
      </c>
      <c r="K962" t="s">
        <v>387</v>
      </c>
    </row>
    <row r="963" spans="1:11" x14ac:dyDescent="0.35">
      <c r="A963" t="s">
        <v>359</v>
      </c>
      <c r="B963" t="s">
        <v>304</v>
      </c>
      <c r="C963" t="s">
        <v>87</v>
      </c>
      <c r="D963" t="s">
        <v>78</v>
      </c>
      <c r="E963">
        <v>2020</v>
      </c>
      <c r="F963" t="s">
        <v>71</v>
      </c>
      <c r="G963" t="s">
        <v>310</v>
      </c>
      <c r="H963">
        <v>736.22</v>
      </c>
      <c r="I963" t="s">
        <v>503</v>
      </c>
      <c r="J963" t="s">
        <v>347</v>
      </c>
      <c r="K963" t="s">
        <v>387</v>
      </c>
    </row>
    <row r="964" spans="1:11" x14ac:dyDescent="0.35">
      <c r="A964" t="s">
        <v>359</v>
      </c>
      <c r="B964" t="s">
        <v>304</v>
      </c>
      <c r="C964" t="s">
        <v>87</v>
      </c>
      <c r="D964" t="s">
        <v>78</v>
      </c>
      <c r="E964">
        <v>2020</v>
      </c>
      <c r="F964" t="s">
        <v>148</v>
      </c>
      <c r="G964" t="s">
        <v>308</v>
      </c>
      <c r="H964">
        <v>708.13</v>
      </c>
      <c r="I964" t="s">
        <v>503</v>
      </c>
      <c r="J964" t="s">
        <v>14</v>
      </c>
      <c r="K964" t="s">
        <v>387</v>
      </c>
    </row>
    <row r="965" spans="1:11" x14ac:dyDescent="0.35">
      <c r="A965" t="s">
        <v>359</v>
      </c>
      <c r="B965" t="s">
        <v>304</v>
      </c>
      <c r="C965" t="s">
        <v>87</v>
      </c>
      <c r="D965" t="s">
        <v>78</v>
      </c>
      <c r="E965">
        <v>2020</v>
      </c>
      <c r="F965" t="s">
        <v>148</v>
      </c>
      <c r="G965" t="s">
        <v>308</v>
      </c>
      <c r="H965">
        <v>36608.14</v>
      </c>
      <c r="I965" t="s">
        <v>503</v>
      </c>
      <c r="J965" t="s">
        <v>347</v>
      </c>
      <c r="K965" t="s">
        <v>387</v>
      </c>
    </row>
    <row r="966" spans="1:11" x14ac:dyDescent="0.35">
      <c r="A966" t="s">
        <v>359</v>
      </c>
      <c r="B966" t="s">
        <v>304</v>
      </c>
      <c r="C966" t="s">
        <v>87</v>
      </c>
      <c r="D966" t="s">
        <v>78</v>
      </c>
      <c r="E966">
        <v>2020</v>
      </c>
      <c r="F966" t="s">
        <v>148</v>
      </c>
      <c r="G966" t="s">
        <v>308</v>
      </c>
      <c r="H966">
        <v>0.56000000000000005</v>
      </c>
      <c r="I966" t="s">
        <v>503</v>
      </c>
      <c r="J966" t="s">
        <v>14</v>
      </c>
      <c r="K966" t="s">
        <v>387</v>
      </c>
    </row>
    <row r="967" spans="1:11" x14ac:dyDescent="0.35">
      <c r="A967" t="s">
        <v>359</v>
      </c>
      <c r="B967" t="s">
        <v>304</v>
      </c>
      <c r="C967" t="s">
        <v>87</v>
      </c>
      <c r="D967" t="s">
        <v>78</v>
      </c>
      <c r="E967">
        <v>2020</v>
      </c>
      <c r="F967" t="s">
        <v>148</v>
      </c>
      <c r="G967" t="s">
        <v>308</v>
      </c>
      <c r="H967">
        <v>28.64</v>
      </c>
      <c r="I967" t="s">
        <v>503</v>
      </c>
      <c r="J967" t="s">
        <v>347</v>
      </c>
      <c r="K967" t="s">
        <v>387</v>
      </c>
    </row>
    <row r="968" spans="1:11" x14ac:dyDescent="0.35">
      <c r="A968" t="s">
        <v>359</v>
      </c>
      <c r="B968" t="s">
        <v>304</v>
      </c>
      <c r="C968" t="s">
        <v>87</v>
      </c>
      <c r="D968" t="s">
        <v>78</v>
      </c>
      <c r="E968">
        <v>2020</v>
      </c>
      <c r="F968" t="s">
        <v>148</v>
      </c>
      <c r="G968" t="s">
        <v>308</v>
      </c>
      <c r="H968">
        <v>3.04</v>
      </c>
      <c r="I968" t="s">
        <v>503</v>
      </c>
      <c r="J968" t="s">
        <v>14</v>
      </c>
      <c r="K968" t="s">
        <v>387</v>
      </c>
    </row>
    <row r="969" spans="1:11" x14ac:dyDescent="0.35">
      <c r="A969" t="s">
        <v>359</v>
      </c>
      <c r="B969" t="s">
        <v>304</v>
      </c>
      <c r="C969" t="s">
        <v>87</v>
      </c>
      <c r="D969" t="s">
        <v>78</v>
      </c>
      <c r="E969">
        <v>2020</v>
      </c>
      <c r="F969" t="s">
        <v>148</v>
      </c>
      <c r="G969" t="s">
        <v>308</v>
      </c>
      <c r="H969">
        <v>157.35</v>
      </c>
      <c r="I969" t="s">
        <v>503</v>
      </c>
      <c r="J969" t="s">
        <v>347</v>
      </c>
      <c r="K969" t="s">
        <v>387</v>
      </c>
    </row>
    <row r="970" spans="1:11" x14ac:dyDescent="0.35">
      <c r="A970" t="s">
        <v>359</v>
      </c>
      <c r="B970" t="s">
        <v>304</v>
      </c>
      <c r="C970" t="s">
        <v>87</v>
      </c>
      <c r="D970" t="s">
        <v>78</v>
      </c>
      <c r="E970">
        <v>2020</v>
      </c>
      <c r="F970" t="s">
        <v>148</v>
      </c>
      <c r="G970" t="s">
        <v>308</v>
      </c>
      <c r="H970">
        <v>1.64</v>
      </c>
      <c r="I970" t="s">
        <v>503</v>
      </c>
      <c r="J970" t="s">
        <v>14</v>
      </c>
      <c r="K970" t="s">
        <v>387</v>
      </c>
    </row>
    <row r="971" spans="1:11" x14ac:dyDescent="0.35">
      <c r="A971" t="s">
        <v>359</v>
      </c>
      <c r="B971" t="s">
        <v>304</v>
      </c>
      <c r="C971" t="s">
        <v>87</v>
      </c>
      <c r="D971" t="s">
        <v>78</v>
      </c>
      <c r="E971">
        <v>2020</v>
      </c>
      <c r="F971" t="s">
        <v>148</v>
      </c>
      <c r="G971" t="s">
        <v>308</v>
      </c>
      <c r="H971">
        <v>84.82</v>
      </c>
      <c r="I971" t="s">
        <v>503</v>
      </c>
      <c r="J971" t="s">
        <v>347</v>
      </c>
      <c r="K971" t="s">
        <v>387</v>
      </c>
    </row>
    <row r="972" spans="1:11" x14ac:dyDescent="0.35">
      <c r="A972" t="s">
        <v>359</v>
      </c>
      <c r="B972" t="s">
        <v>304</v>
      </c>
      <c r="C972" t="s">
        <v>87</v>
      </c>
      <c r="D972" t="s">
        <v>78</v>
      </c>
      <c r="E972">
        <v>2020</v>
      </c>
      <c r="F972" t="s">
        <v>148</v>
      </c>
      <c r="G972" t="s">
        <v>308</v>
      </c>
      <c r="H972">
        <v>406.86</v>
      </c>
      <c r="I972" t="s">
        <v>503</v>
      </c>
      <c r="J972" t="s">
        <v>14</v>
      </c>
      <c r="K972" t="s">
        <v>387</v>
      </c>
    </row>
    <row r="973" spans="1:11" x14ac:dyDescent="0.35">
      <c r="A973" t="s">
        <v>359</v>
      </c>
      <c r="B973" t="s">
        <v>304</v>
      </c>
      <c r="C973" t="s">
        <v>87</v>
      </c>
      <c r="D973" t="s">
        <v>78</v>
      </c>
      <c r="E973">
        <v>2020</v>
      </c>
      <c r="F973" t="s">
        <v>148</v>
      </c>
      <c r="G973" t="s">
        <v>308</v>
      </c>
      <c r="H973">
        <v>21034.06</v>
      </c>
      <c r="I973" t="s">
        <v>503</v>
      </c>
      <c r="J973" t="s">
        <v>347</v>
      </c>
      <c r="K973" t="s">
        <v>387</v>
      </c>
    </row>
    <row r="974" spans="1:11" x14ac:dyDescent="0.35">
      <c r="A974" t="s">
        <v>359</v>
      </c>
      <c r="B974" t="s">
        <v>304</v>
      </c>
      <c r="C974" t="s">
        <v>87</v>
      </c>
      <c r="D974" t="s">
        <v>78</v>
      </c>
      <c r="E974">
        <v>2020</v>
      </c>
      <c r="F974" t="s">
        <v>148</v>
      </c>
      <c r="G974" t="s">
        <v>308</v>
      </c>
      <c r="H974">
        <v>41.77</v>
      </c>
      <c r="I974" t="s">
        <v>503</v>
      </c>
      <c r="J974" t="s">
        <v>14</v>
      </c>
      <c r="K974" t="s">
        <v>387</v>
      </c>
    </row>
    <row r="975" spans="1:11" x14ac:dyDescent="0.35">
      <c r="A975" t="s">
        <v>359</v>
      </c>
      <c r="B975" t="s">
        <v>304</v>
      </c>
      <c r="C975" t="s">
        <v>87</v>
      </c>
      <c r="D975" t="s">
        <v>78</v>
      </c>
      <c r="E975">
        <v>2020</v>
      </c>
      <c r="F975" t="s">
        <v>148</v>
      </c>
      <c r="G975" t="s">
        <v>308</v>
      </c>
      <c r="H975">
        <v>2159.84</v>
      </c>
      <c r="I975" t="s">
        <v>503</v>
      </c>
      <c r="J975" t="s">
        <v>347</v>
      </c>
      <c r="K975" t="s">
        <v>387</v>
      </c>
    </row>
    <row r="976" spans="1:11" x14ac:dyDescent="0.35">
      <c r="A976" t="s">
        <v>359</v>
      </c>
      <c r="B976" t="s">
        <v>304</v>
      </c>
      <c r="C976" t="s">
        <v>87</v>
      </c>
      <c r="D976" t="s">
        <v>78</v>
      </c>
      <c r="E976">
        <v>2020</v>
      </c>
      <c r="F976" t="s">
        <v>156</v>
      </c>
      <c r="G976" t="s">
        <v>307</v>
      </c>
      <c r="H976">
        <v>86.58</v>
      </c>
      <c r="I976" t="s">
        <v>503</v>
      </c>
      <c r="J976" t="s">
        <v>14</v>
      </c>
      <c r="K976" t="s">
        <v>387</v>
      </c>
    </row>
    <row r="977" spans="1:11" x14ac:dyDescent="0.35">
      <c r="A977" t="s">
        <v>359</v>
      </c>
      <c r="B977" t="s">
        <v>304</v>
      </c>
      <c r="C977" t="s">
        <v>87</v>
      </c>
      <c r="D977" t="s">
        <v>78</v>
      </c>
      <c r="E977">
        <v>2020</v>
      </c>
      <c r="F977" t="s">
        <v>156</v>
      </c>
      <c r="G977" t="s">
        <v>307</v>
      </c>
      <c r="H977">
        <v>2594.1</v>
      </c>
      <c r="I977" t="s">
        <v>503</v>
      </c>
      <c r="J977" t="s">
        <v>347</v>
      </c>
      <c r="K977" t="s">
        <v>387</v>
      </c>
    </row>
    <row r="978" spans="1:11" x14ac:dyDescent="0.35">
      <c r="A978" t="s">
        <v>359</v>
      </c>
      <c r="B978" t="s">
        <v>304</v>
      </c>
      <c r="C978" t="s">
        <v>87</v>
      </c>
      <c r="D978" t="s">
        <v>78</v>
      </c>
      <c r="E978">
        <v>2020</v>
      </c>
      <c r="F978" t="s">
        <v>156</v>
      </c>
      <c r="G978" t="s">
        <v>307</v>
      </c>
      <c r="H978">
        <v>0.06</v>
      </c>
      <c r="I978" t="s">
        <v>503</v>
      </c>
      <c r="J978" t="s">
        <v>14</v>
      </c>
      <c r="K978" t="s">
        <v>387</v>
      </c>
    </row>
    <row r="979" spans="1:11" x14ac:dyDescent="0.35">
      <c r="A979" t="s">
        <v>359</v>
      </c>
      <c r="B979" t="s">
        <v>304</v>
      </c>
      <c r="C979" t="s">
        <v>87</v>
      </c>
      <c r="D979" t="s">
        <v>78</v>
      </c>
      <c r="E979">
        <v>2020</v>
      </c>
      <c r="F979" t="s">
        <v>156</v>
      </c>
      <c r="G979" t="s">
        <v>307</v>
      </c>
      <c r="H979">
        <v>2.0299999999999998</v>
      </c>
      <c r="I979" t="s">
        <v>503</v>
      </c>
      <c r="J979" t="s">
        <v>347</v>
      </c>
      <c r="K979" t="s">
        <v>387</v>
      </c>
    </row>
    <row r="980" spans="1:11" x14ac:dyDescent="0.35">
      <c r="A980" t="s">
        <v>359</v>
      </c>
      <c r="B980" t="s">
        <v>304</v>
      </c>
      <c r="C980" t="s">
        <v>87</v>
      </c>
      <c r="D980" t="s">
        <v>78</v>
      </c>
      <c r="E980">
        <v>2020</v>
      </c>
      <c r="F980" t="s">
        <v>156</v>
      </c>
      <c r="G980" t="s">
        <v>307</v>
      </c>
      <c r="H980">
        <v>0.36</v>
      </c>
      <c r="I980" t="s">
        <v>503</v>
      </c>
      <c r="J980" t="s">
        <v>14</v>
      </c>
      <c r="K980" t="s">
        <v>387</v>
      </c>
    </row>
    <row r="981" spans="1:11" x14ac:dyDescent="0.35">
      <c r="A981" t="s">
        <v>359</v>
      </c>
      <c r="B981" t="s">
        <v>304</v>
      </c>
      <c r="C981" t="s">
        <v>87</v>
      </c>
      <c r="D981" t="s">
        <v>78</v>
      </c>
      <c r="E981">
        <v>2020</v>
      </c>
      <c r="F981" t="s">
        <v>156</v>
      </c>
      <c r="G981" t="s">
        <v>307</v>
      </c>
      <c r="H981">
        <v>11.15</v>
      </c>
      <c r="I981" t="s">
        <v>503</v>
      </c>
      <c r="J981" t="s">
        <v>347</v>
      </c>
      <c r="K981" t="s">
        <v>387</v>
      </c>
    </row>
    <row r="982" spans="1:11" x14ac:dyDescent="0.35">
      <c r="A982" t="s">
        <v>359</v>
      </c>
      <c r="B982" t="s">
        <v>304</v>
      </c>
      <c r="C982" t="s">
        <v>87</v>
      </c>
      <c r="D982" t="s">
        <v>78</v>
      </c>
      <c r="E982">
        <v>2020</v>
      </c>
      <c r="F982" t="s">
        <v>156</v>
      </c>
      <c r="G982" t="s">
        <v>307</v>
      </c>
      <c r="H982">
        <v>0.21</v>
      </c>
      <c r="I982" t="s">
        <v>503</v>
      </c>
      <c r="J982" t="s">
        <v>14</v>
      </c>
      <c r="K982" t="s">
        <v>387</v>
      </c>
    </row>
    <row r="983" spans="1:11" x14ac:dyDescent="0.35">
      <c r="A983" t="s">
        <v>359</v>
      </c>
      <c r="B983" t="s">
        <v>304</v>
      </c>
      <c r="C983" t="s">
        <v>87</v>
      </c>
      <c r="D983" t="s">
        <v>78</v>
      </c>
      <c r="E983">
        <v>2020</v>
      </c>
      <c r="F983" t="s">
        <v>156</v>
      </c>
      <c r="G983" t="s">
        <v>307</v>
      </c>
      <c r="H983">
        <v>6.01</v>
      </c>
      <c r="I983" t="s">
        <v>503</v>
      </c>
      <c r="J983" t="s">
        <v>347</v>
      </c>
      <c r="K983" t="s">
        <v>387</v>
      </c>
    </row>
    <row r="984" spans="1:11" x14ac:dyDescent="0.35">
      <c r="A984" t="s">
        <v>359</v>
      </c>
      <c r="B984" t="s">
        <v>304</v>
      </c>
      <c r="C984" t="s">
        <v>87</v>
      </c>
      <c r="D984" t="s">
        <v>78</v>
      </c>
      <c r="E984">
        <v>2020</v>
      </c>
      <c r="F984" t="s">
        <v>156</v>
      </c>
      <c r="G984" t="s">
        <v>307</v>
      </c>
      <c r="H984">
        <v>49.73</v>
      </c>
      <c r="I984" t="s">
        <v>503</v>
      </c>
      <c r="J984" t="s">
        <v>14</v>
      </c>
      <c r="K984" t="s">
        <v>387</v>
      </c>
    </row>
    <row r="985" spans="1:11" x14ac:dyDescent="0.35">
      <c r="A985" t="s">
        <v>359</v>
      </c>
      <c r="B985" t="s">
        <v>304</v>
      </c>
      <c r="C985" t="s">
        <v>87</v>
      </c>
      <c r="D985" t="s">
        <v>78</v>
      </c>
      <c r="E985">
        <v>2020</v>
      </c>
      <c r="F985" t="s">
        <v>156</v>
      </c>
      <c r="G985" t="s">
        <v>307</v>
      </c>
      <c r="H985">
        <v>1490.51</v>
      </c>
      <c r="I985" t="s">
        <v>503</v>
      </c>
      <c r="J985" t="s">
        <v>347</v>
      </c>
      <c r="K985" t="s">
        <v>387</v>
      </c>
    </row>
    <row r="986" spans="1:11" x14ac:dyDescent="0.35">
      <c r="A986" t="s">
        <v>359</v>
      </c>
      <c r="B986" t="s">
        <v>304</v>
      </c>
      <c r="C986" t="s">
        <v>87</v>
      </c>
      <c r="D986" t="s">
        <v>78</v>
      </c>
      <c r="E986">
        <v>2020</v>
      </c>
      <c r="F986" t="s">
        <v>156</v>
      </c>
      <c r="G986" t="s">
        <v>307</v>
      </c>
      <c r="H986">
        <v>5.1100000000000003</v>
      </c>
      <c r="I986" t="s">
        <v>503</v>
      </c>
      <c r="J986" t="s">
        <v>14</v>
      </c>
      <c r="K986" t="s">
        <v>387</v>
      </c>
    </row>
    <row r="987" spans="1:11" x14ac:dyDescent="0.35">
      <c r="A987" t="s">
        <v>359</v>
      </c>
      <c r="B987" t="s">
        <v>304</v>
      </c>
      <c r="C987" t="s">
        <v>87</v>
      </c>
      <c r="D987" t="s">
        <v>78</v>
      </c>
      <c r="E987">
        <v>2020</v>
      </c>
      <c r="F987" t="s">
        <v>156</v>
      </c>
      <c r="G987" t="s">
        <v>307</v>
      </c>
      <c r="H987">
        <v>153.05000000000001</v>
      </c>
      <c r="I987" t="s">
        <v>503</v>
      </c>
      <c r="J987" t="s">
        <v>347</v>
      </c>
      <c r="K987" t="s">
        <v>387</v>
      </c>
    </row>
    <row r="988" spans="1:11" x14ac:dyDescent="0.35">
      <c r="A988" t="s">
        <v>359</v>
      </c>
      <c r="B988" t="s">
        <v>304</v>
      </c>
      <c r="C988" t="s">
        <v>87</v>
      </c>
      <c r="D988" t="s">
        <v>78</v>
      </c>
      <c r="E988">
        <v>2020</v>
      </c>
      <c r="F988" t="s">
        <v>502</v>
      </c>
      <c r="G988" t="s">
        <v>68</v>
      </c>
      <c r="H988">
        <v>65194.82</v>
      </c>
      <c r="I988" t="s">
        <v>503</v>
      </c>
      <c r="J988" t="s">
        <v>347</v>
      </c>
      <c r="K988" t="s">
        <v>387</v>
      </c>
    </row>
    <row r="989" spans="1:11" x14ac:dyDescent="0.35">
      <c r="A989" t="s">
        <v>359</v>
      </c>
      <c r="B989" t="s">
        <v>304</v>
      </c>
      <c r="C989" t="s">
        <v>87</v>
      </c>
      <c r="D989" t="s">
        <v>78</v>
      </c>
      <c r="E989">
        <v>2020</v>
      </c>
      <c r="F989" t="s">
        <v>502</v>
      </c>
      <c r="G989" t="s">
        <v>68</v>
      </c>
      <c r="H989">
        <v>940.65</v>
      </c>
      <c r="I989" t="s">
        <v>503</v>
      </c>
      <c r="J989" t="s">
        <v>347</v>
      </c>
      <c r="K989" t="s">
        <v>387</v>
      </c>
    </row>
    <row r="990" spans="1:11" x14ac:dyDescent="0.35">
      <c r="A990" t="s">
        <v>359</v>
      </c>
      <c r="B990" t="s">
        <v>304</v>
      </c>
      <c r="C990" t="s">
        <v>87</v>
      </c>
      <c r="D990" t="s">
        <v>78</v>
      </c>
      <c r="E990">
        <v>2020</v>
      </c>
      <c r="F990" t="s">
        <v>502</v>
      </c>
      <c r="G990" t="s">
        <v>68</v>
      </c>
      <c r="H990">
        <v>184.59</v>
      </c>
      <c r="I990" t="s">
        <v>503</v>
      </c>
      <c r="J990" t="s">
        <v>347</v>
      </c>
      <c r="K990" t="s">
        <v>387</v>
      </c>
    </row>
    <row r="991" spans="1:11" x14ac:dyDescent="0.35">
      <c r="A991" t="s">
        <v>359</v>
      </c>
      <c r="B991" t="s">
        <v>304</v>
      </c>
      <c r="C991" t="s">
        <v>87</v>
      </c>
      <c r="D991" t="s">
        <v>78</v>
      </c>
      <c r="E991">
        <v>2020</v>
      </c>
      <c r="F991" t="s">
        <v>502</v>
      </c>
      <c r="G991" t="s">
        <v>68</v>
      </c>
      <c r="H991">
        <v>530</v>
      </c>
      <c r="I991" t="s">
        <v>503</v>
      </c>
      <c r="J991" t="s">
        <v>347</v>
      </c>
      <c r="K991" t="s">
        <v>387</v>
      </c>
    </row>
    <row r="992" spans="1:11" x14ac:dyDescent="0.35">
      <c r="A992" t="s">
        <v>359</v>
      </c>
      <c r="B992" t="s">
        <v>304</v>
      </c>
      <c r="C992" t="s">
        <v>87</v>
      </c>
      <c r="D992" t="s">
        <v>78</v>
      </c>
      <c r="E992">
        <v>2020</v>
      </c>
      <c r="F992" t="s">
        <v>502</v>
      </c>
      <c r="G992" t="s">
        <v>68</v>
      </c>
      <c r="H992">
        <v>30728.39</v>
      </c>
      <c r="I992" t="s">
        <v>503</v>
      </c>
      <c r="J992" t="s">
        <v>347</v>
      </c>
      <c r="K992" t="s">
        <v>387</v>
      </c>
    </row>
    <row r="993" spans="1:11" x14ac:dyDescent="0.35">
      <c r="A993" t="s">
        <v>359</v>
      </c>
      <c r="B993" t="s">
        <v>304</v>
      </c>
      <c r="C993" t="s">
        <v>87</v>
      </c>
      <c r="D993" t="s">
        <v>78</v>
      </c>
      <c r="E993">
        <v>2020</v>
      </c>
      <c r="F993" t="s">
        <v>502</v>
      </c>
      <c r="G993" t="s">
        <v>68</v>
      </c>
      <c r="H993">
        <v>2787.69</v>
      </c>
      <c r="I993" t="s">
        <v>503</v>
      </c>
      <c r="J993" t="s">
        <v>347</v>
      </c>
      <c r="K993" t="s">
        <v>387</v>
      </c>
    </row>
    <row r="994" spans="1:11" hidden="1" x14ac:dyDescent="0.35">
      <c r="A994" t="s">
        <v>359</v>
      </c>
      <c r="B994" t="s">
        <v>84</v>
      </c>
      <c r="C994" t="s">
        <v>85</v>
      </c>
      <c r="D994" t="s">
        <v>78</v>
      </c>
      <c r="E994">
        <v>2020</v>
      </c>
      <c r="F994" t="s">
        <v>500</v>
      </c>
      <c r="G994" t="s">
        <v>311</v>
      </c>
      <c r="H994">
        <v>3471.79</v>
      </c>
      <c r="I994" t="s">
        <v>503</v>
      </c>
      <c r="J994" t="s">
        <v>347</v>
      </c>
      <c r="K994" t="s">
        <v>388</v>
      </c>
    </row>
    <row r="995" spans="1:11" hidden="1" x14ac:dyDescent="0.35">
      <c r="A995" t="s">
        <v>359</v>
      </c>
      <c r="B995" t="s">
        <v>84</v>
      </c>
      <c r="C995" t="s">
        <v>85</v>
      </c>
      <c r="D995" t="s">
        <v>78</v>
      </c>
      <c r="E995">
        <v>2020</v>
      </c>
      <c r="F995" t="s">
        <v>500</v>
      </c>
      <c r="G995" t="s">
        <v>311</v>
      </c>
      <c r="H995">
        <v>2269.5700000000002</v>
      </c>
      <c r="I995" t="s">
        <v>503</v>
      </c>
      <c r="J995" t="s">
        <v>347</v>
      </c>
      <c r="K995" t="s">
        <v>388</v>
      </c>
    </row>
    <row r="996" spans="1:11" hidden="1" x14ac:dyDescent="0.35">
      <c r="A996" t="s">
        <v>359</v>
      </c>
      <c r="B996" t="s">
        <v>84</v>
      </c>
      <c r="C996" t="s">
        <v>85</v>
      </c>
      <c r="D996" t="s">
        <v>78</v>
      </c>
      <c r="E996">
        <v>2020</v>
      </c>
      <c r="F996" t="s">
        <v>500</v>
      </c>
      <c r="G996" t="s">
        <v>311</v>
      </c>
      <c r="H996">
        <v>2026.56</v>
      </c>
      <c r="I996" t="s">
        <v>503</v>
      </c>
      <c r="J996" t="s">
        <v>347</v>
      </c>
      <c r="K996" t="s">
        <v>388</v>
      </c>
    </row>
    <row r="997" spans="1:11" hidden="1" x14ac:dyDescent="0.35">
      <c r="A997" t="s">
        <v>359</v>
      </c>
      <c r="B997" t="s">
        <v>84</v>
      </c>
      <c r="C997" t="s">
        <v>85</v>
      </c>
      <c r="D997" t="s">
        <v>78</v>
      </c>
      <c r="E997">
        <v>2020</v>
      </c>
      <c r="F997" t="s">
        <v>500</v>
      </c>
      <c r="G997" t="s">
        <v>311</v>
      </c>
      <c r="H997">
        <v>249.19</v>
      </c>
      <c r="I997" t="s">
        <v>503</v>
      </c>
      <c r="J997" t="s">
        <v>347</v>
      </c>
      <c r="K997" t="s">
        <v>388</v>
      </c>
    </row>
    <row r="998" spans="1:11" hidden="1" x14ac:dyDescent="0.35">
      <c r="A998" t="s">
        <v>359</v>
      </c>
      <c r="B998" t="s">
        <v>84</v>
      </c>
      <c r="C998" t="s">
        <v>85</v>
      </c>
      <c r="D998" t="s">
        <v>78</v>
      </c>
      <c r="E998">
        <v>2020</v>
      </c>
      <c r="F998" t="s">
        <v>71</v>
      </c>
      <c r="G998" t="s">
        <v>310</v>
      </c>
      <c r="H998">
        <v>354.1</v>
      </c>
      <c r="I998" t="s">
        <v>503</v>
      </c>
      <c r="J998" t="s">
        <v>347</v>
      </c>
      <c r="K998" t="s">
        <v>388</v>
      </c>
    </row>
    <row r="999" spans="1:11" hidden="1" x14ac:dyDescent="0.35">
      <c r="A999" t="s">
        <v>359</v>
      </c>
      <c r="B999" t="s">
        <v>84</v>
      </c>
      <c r="C999" t="s">
        <v>85</v>
      </c>
      <c r="D999" t="s">
        <v>78</v>
      </c>
      <c r="E999">
        <v>2020</v>
      </c>
      <c r="F999" t="s">
        <v>71</v>
      </c>
      <c r="G999" t="s">
        <v>310</v>
      </c>
      <c r="H999">
        <v>170.35</v>
      </c>
      <c r="I999" t="s">
        <v>503</v>
      </c>
      <c r="J999" t="s">
        <v>347</v>
      </c>
      <c r="K999" t="s">
        <v>388</v>
      </c>
    </row>
    <row r="1000" spans="1:11" hidden="1" x14ac:dyDescent="0.35">
      <c r="A1000" t="s">
        <v>359</v>
      </c>
      <c r="B1000" t="s">
        <v>84</v>
      </c>
      <c r="C1000" t="s">
        <v>85</v>
      </c>
      <c r="D1000" t="s">
        <v>78</v>
      </c>
      <c r="E1000">
        <v>2020</v>
      </c>
      <c r="F1000" t="s">
        <v>71</v>
      </c>
      <c r="G1000" t="s">
        <v>310</v>
      </c>
      <c r="H1000">
        <v>152.11000000000001</v>
      </c>
      <c r="I1000" t="s">
        <v>503</v>
      </c>
      <c r="J1000" t="s">
        <v>347</v>
      </c>
      <c r="K1000" t="s">
        <v>388</v>
      </c>
    </row>
    <row r="1001" spans="1:11" hidden="1" x14ac:dyDescent="0.35">
      <c r="A1001" t="s">
        <v>359</v>
      </c>
      <c r="B1001" t="s">
        <v>84</v>
      </c>
      <c r="C1001" t="s">
        <v>85</v>
      </c>
      <c r="D1001" t="s">
        <v>78</v>
      </c>
      <c r="E1001">
        <v>2020</v>
      </c>
      <c r="F1001" t="s">
        <v>71</v>
      </c>
      <c r="G1001" t="s">
        <v>310</v>
      </c>
      <c r="H1001">
        <v>18.71</v>
      </c>
      <c r="I1001" t="s">
        <v>503</v>
      </c>
      <c r="J1001" t="s">
        <v>347</v>
      </c>
      <c r="K1001" t="s">
        <v>388</v>
      </c>
    </row>
    <row r="1002" spans="1:11" hidden="1" x14ac:dyDescent="0.35">
      <c r="A1002" t="s">
        <v>359</v>
      </c>
      <c r="B1002" t="s">
        <v>84</v>
      </c>
      <c r="C1002" t="s">
        <v>85</v>
      </c>
      <c r="D1002" t="s">
        <v>78</v>
      </c>
      <c r="E1002">
        <v>2020</v>
      </c>
      <c r="F1002" t="s">
        <v>506</v>
      </c>
      <c r="G1002" t="s">
        <v>309</v>
      </c>
      <c r="H1002">
        <v>1478.76</v>
      </c>
      <c r="I1002" t="s">
        <v>503</v>
      </c>
      <c r="J1002" t="s">
        <v>347</v>
      </c>
      <c r="K1002" t="s">
        <v>388</v>
      </c>
    </row>
    <row r="1003" spans="1:11" hidden="1" x14ac:dyDescent="0.35">
      <c r="A1003" t="s">
        <v>359</v>
      </c>
      <c r="B1003" t="s">
        <v>84</v>
      </c>
      <c r="C1003" t="s">
        <v>85</v>
      </c>
      <c r="D1003" t="s">
        <v>78</v>
      </c>
      <c r="E1003">
        <v>2020</v>
      </c>
      <c r="F1003" t="s">
        <v>506</v>
      </c>
      <c r="G1003" t="s">
        <v>309</v>
      </c>
      <c r="H1003">
        <v>966.68</v>
      </c>
      <c r="I1003" t="s">
        <v>503</v>
      </c>
      <c r="J1003" t="s">
        <v>347</v>
      </c>
      <c r="K1003" t="s">
        <v>388</v>
      </c>
    </row>
    <row r="1004" spans="1:11" hidden="1" x14ac:dyDescent="0.35">
      <c r="A1004" t="s">
        <v>359</v>
      </c>
      <c r="B1004" t="s">
        <v>84</v>
      </c>
      <c r="C1004" t="s">
        <v>85</v>
      </c>
      <c r="D1004" t="s">
        <v>78</v>
      </c>
      <c r="E1004">
        <v>2020</v>
      </c>
      <c r="F1004" t="s">
        <v>506</v>
      </c>
      <c r="G1004" t="s">
        <v>309</v>
      </c>
      <c r="H1004">
        <v>863.18</v>
      </c>
      <c r="I1004" t="s">
        <v>503</v>
      </c>
      <c r="J1004" t="s">
        <v>347</v>
      </c>
      <c r="K1004" t="s">
        <v>388</v>
      </c>
    </row>
    <row r="1005" spans="1:11" hidden="1" x14ac:dyDescent="0.35">
      <c r="A1005" t="s">
        <v>359</v>
      </c>
      <c r="B1005" t="s">
        <v>84</v>
      </c>
      <c r="C1005" t="s">
        <v>85</v>
      </c>
      <c r="D1005" t="s">
        <v>78</v>
      </c>
      <c r="E1005">
        <v>2020</v>
      </c>
      <c r="F1005" t="s">
        <v>506</v>
      </c>
      <c r="G1005" t="s">
        <v>309</v>
      </c>
      <c r="H1005">
        <v>106.13</v>
      </c>
      <c r="I1005" t="s">
        <v>503</v>
      </c>
      <c r="J1005" t="s">
        <v>347</v>
      </c>
      <c r="K1005" t="s">
        <v>388</v>
      </c>
    </row>
    <row r="1006" spans="1:11" hidden="1" x14ac:dyDescent="0.35">
      <c r="A1006" t="s">
        <v>359</v>
      </c>
      <c r="B1006" t="s">
        <v>84</v>
      </c>
      <c r="C1006" t="s">
        <v>85</v>
      </c>
      <c r="D1006" t="s">
        <v>78</v>
      </c>
      <c r="E1006">
        <v>2020</v>
      </c>
      <c r="F1006" t="s">
        <v>156</v>
      </c>
      <c r="G1006" t="s">
        <v>307</v>
      </c>
      <c r="H1006">
        <v>41.29</v>
      </c>
      <c r="I1006" t="s">
        <v>503</v>
      </c>
      <c r="J1006" t="s">
        <v>347</v>
      </c>
      <c r="K1006" t="s">
        <v>388</v>
      </c>
    </row>
    <row r="1007" spans="1:11" hidden="1" x14ac:dyDescent="0.35">
      <c r="A1007" t="s">
        <v>359</v>
      </c>
      <c r="B1007" t="s">
        <v>84</v>
      </c>
      <c r="C1007" t="s">
        <v>85</v>
      </c>
      <c r="D1007" t="s">
        <v>78</v>
      </c>
      <c r="E1007">
        <v>2020</v>
      </c>
      <c r="F1007" t="s">
        <v>156</v>
      </c>
      <c r="G1007" t="s">
        <v>307</v>
      </c>
      <c r="H1007">
        <v>26.99</v>
      </c>
      <c r="I1007" t="s">
        <v>503</v>
      </c>
      <c r="J1007" t="s">
        <v>347</v>
      </c>
      <c r="K1007" t="s">
        <v>388</v>
      </c>
    </row>
    <row r="1008" spans="1:11" hidden="1" x14ac:dyDescent="0.35">
      <c r="A1008" t="s">
        <v>359</v>
      </c>
      <c r="B1008" t="s">
        <v>84</v>
      </c>
      <c r="C1008" t="s">
        <v>85</v>
      </c>
      <c r="D1008" t="s">
        <v>78</v>
      </c>
      <c r="E1008">
        <v>2020</v>
      </c>
      <c r="F1008" t="s">
        <v>156</v>
      </c>
      <c r="G1008" t="s">
        <v>307</v>
      </c>
      <c r="H1008">
        <v>24.09</v>
      </c>
      <c r="I1008" t="s">
        <v>503</v>
      </c>
      <c r="J1008" t="s">
        <v>347</v>
      </c>
      <c r="K1008" t="s">
        <v>388</v>
      </c>
    </row>
    <row r="1009" spans="1:11" hidden="1" x14ac:dyDescent="0.35">
      <c r="A1009" t="s">
        <v>359</v>
      </c>
      <c r="B1009" t="s">
        <v>84</v>
      </c>
      <c r="C1009" t="s">
        <v>85</v>
      </c>
      <c r="D1009" t="s">
        <v>78</v>
      </c>
      <c r="E1009">
        <v>2020</v>
      </c>
      <c r="F1009" t="s">
        <v>156</v>
      </c>
      <c r="G1009" t="s">
        <v>307</v>
      </c>
      <c r="H1009">
        <v>2.96</v>
      </c>
      <c r="I1009" t="s">
        <v>503</v>
      </c>
      <c r="J1009" t="s">
        <v>347</v>
      </c>
      <c r="K1009" t="s">
        <v>388</v>
      </c>
    </row>
    <row r="1010" spans="1:11" hidden="1" x14ac:dyDescent="0.35">
      <c r="A1010" t="s">
        <v>359</v>
      </c>
      <c r="B1010" t="s">
        <v>84</v>
      </c>
      <c r="C1010" t="s">
        <v>351</v>
      </c>
      <c r="D1010" t="s">
        <v>78</v>
      </c>
      <c r="E1010">
        <v>2020</v>
      </c>
      <c r="F1010" t="s">
        <v>500</v>
      </c>
      <c r="G1010" t="s">
        <v>311</v>
      </c>
      <c r="H1010">
        <v>6993.24</v>
      </c>
      <c r="I1010" t="s">
        <v>503</v>
      </c>
      <c r="J1010" t="s">
        <v>14</v>
      </c>
      <c r="K1010" t="s">
        <v>403</v>
      </c>
    </row>
    <row r="1011" spans="1:11" hidden="1" x14ac:dyDescent="0.35">
      <c r="A1011" t="s">
        <v>359</v>
      </c>
      <c r="B1011" t="s">
        <v>84</v>
      </c>
      <c r="C1011" t="s">
        <v>351</v>
      </c>
      <c r="D1011" t="s">
        <v>78</v>
      </c>
      <c r="E1011">
        <v>2020</v>
      </c>
      <c r="F1011" t="s">
        <v>500</v>
      </c>
      <c r="G1011" t="s">
        <v>311</v>
      </c>
      <c r="H1011">
        <v>9238.52</v>
      </c>
      <c r="I1011" t="s">
        <v>503</v>
      </c>
      <c r="J1011" t="s">
        <v>347</v>
      </c>
      <c r="K1011" t="s">
        <v>403</v>
      </c>
    </row>
    <row r="1012" spans="1:11" hidden="1" x14ac:dyDescent="0.35">
      <c r="A1012" t="s">
        <v>359</v>
      </c>
      <c r="B1012" t="s">
        <v>84</v>
      </c>
      <c r="C1012" t="s">
        <v>351</v>
      </c>
      <c r="D1012" t="s">
        <v>78</v>
      </c>
      <c r="E1012">
        <v>2020</v>
      </c>
      <c r="F1012" t="s">
        <v>71</v>
      </c>
      <c r="G1012" t="s">
        <v>310</v>
      </c>
      <c r="H1012">
        <v>603.98</v>
      </c>
      <c r="I1012" t="s">
        <v>503</v>
      </c>
      <c r="J1012" t="s">
        <v>347</v>
      </c>
      <c r="K1012" t="s">
        <v>403</v>
      </c>
    </row>
    <row r="1013" spans="1:11" hidden="1" x14ac:dyDescent="0.35">
      <c r="A1013" t="s">
        <v>359</v>
      </c>
      <c r="B1013" t="s">
        <v>84</v>
      </c>
      <c r="C1013" t="s">
        <v>351</v>
      </c>
      <c r="D1013" t="s">
        <v>78</v>
      </c>
      <c r="E1013">
        <v>2020</v>
      </c>
      <c r="F1013" t="s">
        <v>156</v>
      </c>
      <c r="G1013" t="s">
        <v>307</v>
      </c>
      <c r="H1013">
        <v>1.22</v>
      </c>
      <c r="I1013" t="s">
        <v>503</v>
      </c>
      <c r="J1013" t="s">
        <v>14</v>
      </c>
      <c r="K1013" t="s">
        <v>403</v>
      </c>
    </row>
    <row r="1014" spans="1:11" hidden="1" x14ac:dyDescent="0.35">
      <c r="A1014" t="s">
        <v>359</v>
      </c>
      <c r="B1014" t="s">
        <v>84</v>
      </c>
      <c r="C1014" t="s">
        <v>351</v>
      </c>
      <c r="D1014" t="s">
        <v>78</v>
      </c>
      <c r="E1014">
        <v>2020</v>
      </c>
      <c r="F1014" t="s">
        <v>156</v>
      </c>
      <c r="G1014" t="s">
        <v>307</v>
      </c>
      <c r="H1014">
        <v>7.14</v>
      </c>
      <c r="I1014" t="s">
        <v>503</v>
      </c>
      <c r="J1014" t="s">
        <v>347</v>
      </c>
      <c r="K1014" t="s">
        <v>403</v>
      </c>
    </row>
    <row r="1015" spans="1:11" hidden="1" x14ac:dyDescent="0.35">
      <c r="A1015" t="s">
        <v>359</v>
      </c>
      <c r="B1015" t="s">
        <v>84</v>
      </c>
      <c r="C1015" t="s">
        <v>329</v>
      </c>
      <c r="D1015" t="s">
        <v>78</v>
      </c>
      <c r="E1015">
        <v>2020</v>
      </c>
      <c r="F1015" t="s">
        <v>500</v>
      </c>
      <c r="G1015" t="s">
        <v>311</v>
      </c>
      <c r="H1015">
        <v>12101.75</v>
      </c>
      <c r="I1015" t="s">
        <v>503</v>
      </c>
      <c r="J1015" t="s">
        <v>14</v>
      </c>
      <c r="K1015" t="s">
        <v>390</v>
      </c>
    </row>
    <row r="1016" spans="1:11" hidden="1" x14ac:dyDescent="0.35">
      <c r="A1016" t="s">
        <v>359</v>
      </c>
      <c r="B1016" t="s">
        <v>84</v>
      </c>
      <c r="C1016" t="s">
        <v>329</v>
      </c>
      <c r="D1016" t="s">
        <v>78</v>
      </c>
      <c r="E1016">
        <v>2020</v>
      </c>
      <c r="F1016" t="s">
        <v>500</v>
      </c>
      <c r="G1016" t="s">
        <v>311</v>
      </c>
      <c r="H1016">
        <v>3438.27</v>
      </c>
      <c r="I1016" t="s">
        <v>503</v>
      </c>
      <c r="J1016" t="s">
        <v>347</v>
      </c>
      <c r="K1016" t="s">
        <v>390</v>
      </c>
    </row>
    <row r="1017" spans="1:11" hidden="1" x14ac:dyDescent="0.35">
      <c r="A1017" t="s">
        <v>359</v>
      </c>
      <c r="B1017" t="s">
        <v>84</v>
      </c>
      <c r="C1017" t="s">
        <v>329</v>
      </c>
      <c r="D1017" t="s">
        <v>78</v>
      </c>
      <c r="E1017">
        <v>2020</v>
      </c>
      <c r="F1017" t="s">
        <v>500</v>
      </c>
      <c r="G1017" t="s">
        <v>311</v>
      </c>
      <c r="H1017">
        <v>15422.25</v>
      </c>
      <c r="I1017" t="s">
        <v>503</v>
      </c>
      <c r="J1017" t="s">
        <v>14</v>
      </c>
      <c r="K1017" t="s">
        <v>390</v>
      </c>
    </row>
    <row r="1018" spans="1:11" hidden="1" x14ac:dyDescent="0.35">
      <c r="A1018" t="s">
        <v>359</v>
      </c>
      <c r="B1018" t="s">
        <v>84</v>
      </c>
      <c r="C1018" t="s">
        <v>329</v>
      </c>
      <c r="D1018" t="s">
        <v>78</v>
      </c>
      <c r="E1018">
        <v>2020</v>
      </c>
      <c r="F1018" t="s">
        <v>500</v>
      </c>
      <c r="G1018" t="s">
        <v>311</v>
      </c>
      <c r="H1018">
        <v>4381.6899999999996</v>
      </c>
      <c r="I1018" t="s">
        <v>503</v>
      </c>
      <c r="J1018" t="s">
        <v>347</v>
      </c>
      <c r="K1018" t="s">
        <v>390</v>
      </c>
    </row>
    <row r="1019" spans="1:11" hidden="1" x14ac:dyDescent="0.35">
      <c r="A1019" t="s">
        <v>359</v>
      </c>
      <c r="B1019" t="s">
        <v>84</v>
      </c>
      <c r="C1019" t="s">
        <v>329</v>
      </c>
      <c r="D1019" t="s">
        <v>78</v>
      </c>
      <c r="E1019">
        <v>2020</v>
      </c>
      <c r="F1019" t="s">
        <v>500</v>
      </c>
      <c r="G1019" t="s">
        <v>311</v>
      </c>
      <c r="H1019">
        <v>796.28</v>
      </c>
      <c r="I1019" t="s">
        <v>503</v>
      </c>
      <c r="J1019" t="s">
        <v>14</v>
      </c>
      <c r="K1019" t="s">
        <v>390</v>
      </c>
    </row>
    <row r="1020" spans="1:11" hidden="1" x14ac:dyDescent="0.35">
      <c r="A1020" t="s">
        <v>359</v>
      </c>
      <c r="B1020" t="s">
        <v>84</v>
      </c>
      <c r="C1020" t="s">
        <v>329</v>
      </c>
      <c r="D1020" t="s">
        <v>78</v>
      </c>
      <c r="E1020">
        <v>2020</v>
      </c>
      <c r="F1020" t="s">
        <v>500</v>
      </c>
      <c r="G1020" t="s">
        <v>311</v>
      </c>
      <c r="H1020">
        <v>226.24</v>
      </c>
      <c r="I1020" t="s">
        <v>503</v>
      </c>
      <c r="J1020" t="s">
        <v>347</v>
      </c>
      <c r="K1020" t="s">
        <v>390</v>
      </c>
    </row>
    <row r="1021" spans="1:11" hidden="1" x14ac:dyDescent="0.35">
      <c r="A1021" t="s">
        <v>359</v>
      </c>
      <c r="B1021" t="s">
        <v>84</v>
      </c>
      <c r="C1021" t="s">
        <v>329</v>
      </c>
      <c r="D1021" t="s">
        <v>78</v>
      </c>
      <c r="E1021">
        <v>2020</v>
      </c>
      <c r="F1021" t="s">
        <v>500</v>
      </c>
      <c r="G1021" t="s">
        <v>311</v>
      </c>
      <c r="H1021">
        <v>2743.51</v>
      </c>
      <c r="I1021" t="s">
        <v>503</v>
      </c>
      <c r="J1021" t="s">
        <v>14</v>
      </c>
      <c r="K1021" t="s">
        <v>390</v>
      </c>
    </row>
    <row r="1022" spans="1:11" hidden="1" x14ac:dyDescent="0.35">
      <c r="A1022" t="s">
        <v>359</v>
      </c>
      <c r="B1022" t="s">
        <v>84</v>
      </c>
      <c r="C1022" t="s">
        <v>329</v>
      </c>
      <c r="D1022" t="s">
        <v>78</v>
      </c>
      <c r="E1022">
        <v>2020</v>
      </c>
      <c r="F1022" t="s">
        <v>500</v>
      </c>
      <c r="G1022" t="s">
        <v>311</v>
      </c>
      <c r="H1022">
        <v>779.46</v>
      </c>
      <c r="I1022" t="s">
        <v>503</v>
      </c>
      <c r="J1022" t="s">
        <v>347</v>
      </c>
      <c r="K1022" t="s">
        <v>390</v>
      </c>
    </row>
    <row r="1023" spans="1:11" hidden="1" x14ac:dyDescent="0.35">
      <c r="A1023" t="s">
        <v>359</v>
      </c>
      <c r="B1023" t="s">
        <v>84</v>
      </c>
      <c r="C1023" t="s">
        <v>329</v>
      </c>
      <c r="D1023" t="s">
        <v>78</v>
      </c>
      <c r="E1023">
        <v>2020</v>
      </c>
      <c r="F1023" t="s">
        <v>500</v>
      </c>
      <c r="G1023" t="s">
        <v>311</v>
      </c>
      <c r="H1023">
        <v>12809.11</v>
      </c>
      <c r="I1023" t="s">
        <v>503</v>
      </c>
      <c r="J1023" t="s">
        <v>14</v>
      </c>
      <c r="K1023" t="s">
        <v>390</v>
      </c>
    </row>
    <row r="1024" spans="1:11" hidden="1" x14ac:dyDescent="0.35">
      <c r="A1024" t="s">
        <v>359</v>
      </c>
      <c r="B1024" t="s">
        <v>84</v>
      </c>
      <c r="C1024" t="s">
        <v>329</v>
      </c>
      <c r="D1024" t="s">
        <v>78</v>
      </c>
      <c r="E1024">
        <v>2020</v>
      </c>
      <c r="F1024" t="s">
        <v>500</v>
      </c>
      <c r="G1024" t="s">
        <v>311</v>
      </c>
      <c r="H1024">
        <v>3639.24</v>
      </c>
      <c r="I1024" t="s">
        <v>503</v>
      </c>
      <c r="J1024" t="s">
        <v>347</v>
      </c>
      <c r="K1024" t="s">
        <v>390</v>
      </c>
    </row>
    <row r="1025" spans="1:11" hidden="1" x14ac:dyDescent="0.35">
      <c r="A1025" t="s">
        <v>359</v>
      </c>
      <c r="B1025" t="s">
        <v>84</v>
      </c>
      <c r="C1025" t="s">
        <v>329</v>
      </c>
      <c r="D1025" t="s">
        <v>78</v>
      </c>
      <c r="E1025">
        <v>2020</v>
      </c>
      <c r="F1025" t="s">
        <v>500</v>
      </c>
      <c r="G1025" t="s">
        <v>311</v>
      </c>
      <c r="H1025">
        <v>1454.11</v>
      </c>
      <c r="I1025" t="s">
        <v>503</v>
      </c>
      <c r="J1025" t="s">
        <v>14</v>
      </c>
      <c r="K1025" t="s">
        <v>390</v>
      </c>
    </row>
    <row r="1026" spans="1:11" hidden="1" x14ac:dyDescent="0.35">
      <c r="A1026" t="s">
        <v>359</v>
      </c>
      <c r="B1026" t="s">
        <v>84</v>
      </c>
      <c r="C1026" t="s">
        <v>329</v>
      </c>
      <c r="D1026" t="s">
        <v>78</v>
      </c>
      <c r="E1026">
        <v>2020</v>
      </c>
      <c r="F1026" t="s">
        <v>500</v>
      </c>
      <c r="G1026" t="s">
        <v>311</v>
      </c>
      <c r="H1026">
        <v>413.13</v>
      </c>
      <c r="I1026" t="s">
        <v>503</v>
      </c>
      <c r="J1026" t="s">
        <v>347</v>
      </c>
      <c r="K1026" t="s">
        <v>390</v>
      </c>
    </row>
    <row r="1027" spans="1:11" hidden="1" x14ac:dyDescent="0.35">
      <c r="A1027" t="s">
        <v>359</v>
      </c>
      <c r="B1027" t="s">
        <v>84</v>
      </c>
      <c r="C1027" t="s">
        <v>329</v>
      </c>
      <c r="D1027" t="s">
        <v>78</v>
      </c>
      <c r="E1027">
        <v>2020</v>
      </c>
      <c r="F1027" t="s">
        <v>506</v>
      </c>
      <c r="G1027" t="s">
        <v>309</v>
      </c>
      <c r="H1027">
        <v>1893.83</v>
      </c>
      <c r="I1027" t="s">
        <v>503</v>
      </c>
      <c r="J1027" t="s">
        <v>347</v>
      </c>
      <c r="K1027" t="s">
        <v>390</v>
      </c>
    </row>
    <row r="1028" spans="1:11" hidden="1" x14ac:dyDescent="0.35">
      <c r="A1028" t="s">
        <v>359</v>
      </c>
      <c r="B1028" t="s">
        <v>84</v>
      </c>
      <c r="C1028" t="s">
        <v>329</v>
      </c>
      <c r="D1028" t="s">
        <v>78</v>
      </c>
      <c r="E1028">
        <v>2020</v>
      </c>
      <c r="F1028" t="s">
        <v>506</v>
      </c>
      <c r="G1028" t="s">
        <v>309</v>
      </c>
      <c r="H1028">
        <v>2413.46</v>
      </c>
      <c r="I1028" t="s">
        <v>503</v>
      </c>
      <c r="J1028" t="s">
        <v>347</v>
      </c>
      <c r="K1028" t="s">
        <v>390</v>
      </c>
    </row>
    <row r="1029" spans="1:11" hidden="1" x14ac:dyDescent="0.35">
      <c r="A1029" t="s">
        <v>359</v>
      </c>
      <c r="B1029" t="s">
        <v>84</v>
      </c>
      <c r="C1029" t="s">
        <v>329</v>
      </c>
      <c r="D1029" t="s">
        <v>78</v>
      </c>
      <c r="E1029">
        <v>2020</v>
      </c>
      <c r="F1029" t="s">
        <v>506</v>
      </c>
      <c r="G1029" t="s">
        <v>309</v>
      </c>
      <c r="H1029">
        <v>124.61</v>
      </c>
      <c r="I1029" t="s">
        <v>503</v>
      </c>
      <c r="J1029" t="s">
        <v>347</v>
      </c>
      <c r="K1029" t="s">
        <v>390</v>
      </c>
    </row>
    <row r="1030" spans="1:11" hidden="1" x14ac:dyDescent="0.35">
      <c r="A1030" t="s">
        <v>359</v>
      </c>
      <c r="B1030" t="s">
        <v>84</v>
      </c>
      <c r="C1030" t="s">
        <v>329</v>
      </c>
      <c r="D1030" t="s">
        <v>78</v>
      </c>
      <c r="E1030">
        <v>2020</v>
      </c>
      <c r="F1030" t="s">
        <v>506</v>
      </c>
      <c r="G1030" t="s">
        <v>309</v>
      </c>
      <c r="H1030">
        <v>429.33</v>
      </c>
      <c r="I1030" t="s">
        <v>503</v>
      </c>
      <c r="J1030" t="s">
        <v>347</v>
      </c>
      <c r="K1030" t="s">
        <v>390</v>
      </c>
    </row>
    <row r="1031" spans="1:11" hidden="1" x14ac:dyDescent="0.35">
      <c r="A1031" t="s">
        <v>359</v>
      </c>
      <c r="B1031" t="s">
        <v>84</v>
      </c>
      <c r="C1031" t="s">
        <v>329</v>
      </c>
      <c r="D1031" t="s">
        <v>78</v>
      </c>
      <c r="E1031">
        <v>2020</v>
      </c>
      <c r="F1031" t="s">
        <v>506</v>
      </c>
      <c r="G1031" t="s">
        <v>309</v>
      </c>
      <c r="H1031">
        <v>2004.53</v>
      </c>
      <c r="I1031" t="s">
        <v>503</v>
      </c>
      <c r="J1031" t="s">
        <v>347</v>
      </c>
      <c r="K1031" t="s">
        <v>390</v>
      </c>
    </row>
    <row r="1032" spans="1:11" hidden="1" x14ac:dyDescent="0.35">
      <c r="A1032" t="s">
        <v>359</v>
      </c>
      <c r="B1032" t="s">
        <v>84</v>
      </c>
      <c r="C1032" t="s">
        <v>329</v>
      </c>
      <c r="D1032" t="s">
        <v>78</v>
      </c>
      <c r="E1032">
        <v>2020</v>
      </c>
      <c r="F1032" t="s">
        <v>506</v>
      </c>
      <c r="G1032" t="s">
        <v>309</v>
      </c>
      <c r="H1032">
        <v>227.56</v>
      </c>
      <c r="I1032" t="s">
        <v>503</v>
      </c>
      <c r="J1032" t="s">
        <v>347</v>
      </c>
      <c r="K1032" t="s">
        <v>390</v>
      </c>
    </row>
    <row r="1033" spans="1:11" hidden="1" x14ac:dyDescent="0.35">
      <c r="A1033" t="s">
        <v>359</v>
      </c>
      <c r="B1033" t="s">
        <v>84</v>
      </c>
      <c r="C1033" t="s">
        <v>329</v>
      </c>
      <c r="D1033" t="s">
        <v>78</v>
      </c>
      <c r="E1033">
        <v>2020</v>
      </c>
      <c r="F1033" t="s">
        <v>71</v>
      </c>
      <c r="G1033" t="s">
        <v>310</v>
      </c>
      <c r="H1033">
        <v>321.27</v>
      </c>
      <c r="I1033" t="s">
        <v>503</v>
      </c>
      <c r="J1033" t="s">
        <v>347</v>
      </c>
      <c r="K1033" t="s">
        <v>390</v>
      </c>
    </row>
    <row r="1034" spans="1:11" hidden="1" x14ac:dyDescent="0.35">
      <c r="A1034" t="s">
        <v>359</v>
      </c>
      <c r="B1034" t="s">
        <v>84</v>
      </c>
      <c r="C1034" t="s">
        <v>329</v>
      </c>
      <c r="D1034" t="s">
        <v>78</v>
      </c>
      <c r="E1034">
        <v>2020</v>
      </c>
      <c r="F1034" t="s">
        <v>71</v>
      </c>
      <c r="G1034" t="s">
        <v>310</v>
      </c>
      <c r="H1034">
        <v>409.43</v>
      </c>
      <c r="I1034" t="s">
        <v>503</v>
      </c>
      <c r="J1034" t="s">
        <v>347</v>
      </c>
      <c r="K1034" t="s">
        <v>390</v>
      </c>
    </row>
    <row r="1035" spans="1:11" hidden="1" x14ac:dyDescent="0.35">
      <c r="A1035" t="s">
        <v>359</v>
      </c>
      <c r="B1035" t="s">
        <v>84</v>
      </c>
      <c r="C1035" t="s">
        <v>329</v>
      </c>
      <c r="D1035" t="s">
        <v>78</v>
      </c>
      <c r="E1035">
        <v>2020</v>
      </c>
      <c r="F1035" t="s">
        <v>71</v>
      </c>
      <c r="G1035" t="s">
        <v>310</v>
      </c>
      <c r="H1035">
        <v>21.14</v>
      </c>
      <c r="I1035" t="s">
        <v>503</v>
      </c>
      <c r="J1035" t="s">
        <v>347</v>
      </c>
      <c r="K1035" t="s">
        <v>390</v>
      </c>
    </row>
    <row r="1036" spans="1:11" hidden="1" x14ac:dyDescent="0.35">
      <c r="A1036" t="s">
        <v>359</v>
      </c>
      <c r="B1036" t="s">
        <v>84</v>
      </c>
      <c r="C1036" t="s">
        <v>329</v>
      </c>
      <c r="D1036" t="s">
        <v>78</v>
      </c>
      <c r="E1036">
        <v>2020</v>
      </c>
      <c r="F1036" t="s">
        <v>71</v>
      </c>
      <c r="G1036" t="s">
        <v>310</v>
      </c>
      <c r="H1036">
        <v>72.84</v>
      </c>
      <c r="I1036" t="s">
        <v>503</v>
      </c>
      <c r="J1036" t="s">
        <v>347</v>
      </c>
      <c r="K1036" t="s">
        <v>390</v>
      </c>
    </row>
    <row r="1037" spans="1:11" hidden="1" x14ac:dyDescent="0.35">
      <c r="A1037" t="s">
        <v>359</v>
      </c>
      <c r="B1037" t="s">
        <v>84</v>
      </c>
      <c r="C1037" t="s">
        <v>329</v>
      </c>
      <c r="D1037" t="s">
        <v>78</v>
      </c>
      <c r="E1037">
        <v>2020</v>
      </c>
      <c r="F1037" t="s">
        <v>71</v>
      </c>
      <c r="G1037" t="s">
        <v>310</v>
      </c>
      <c r="H1037">
        <v>340.05</v>
      </c>
      <c r="I1037" t="s">
        <v>503</v>
      </c>
      <c r="J1037" t="s">
        <v>347</v>
      </c>
      <c r="K1037" t="s">
        <v>390</v>
      </c>
    </row>
    <row r="1038" spans="1:11" hidden="1" x14ac:dyDescent="0.35">
      <c r="A1038" t="s">
        <v>359</v>
      </c>
      <c r="B1038" t="s">
        <v>84</v>
      </c>
      <c r="C1038" t="s">
        <v>329</v>
      </c>
      <c r="D1038" t="s">
        <v>78</v>
      </c>
      <c r="E1038">
        <v>2020</v>
      </c>
      <c r="F1038" t="s">
        <v>71</v>
      </c>
      <c r="G1038" t="s">
        <v>310</v>
      </c>
      <c r="H1038">
        <v>38.6</v>
      </c>
      <c r="I1038" t="s">
        <v>503</v>
      </c>
      <c r="J1038" t="s">
        <v>347</v>
      </c>
      <c r="K1038" t="s">
        <v>390</v>
      </c>
    </row>
    <row r="1039" spans="1:11" hidden="1" x14ac:dyDescent="0.35">
      <c r="A1039" t="s">
        <v>359</v>
      </c>
      <c r="B1039" t="s">
        <v>84</v>
      </c>
      <c r="C1039" t="s">
        <v>329</v>
      </c>
      <c r="D1039" t="s">
        <v>78</v>
      </c>
      <c r="E1039">
        <v>2020</v>
      </c>
      <c r="F1039" t="s">
        <v>156</v>
      </c>
      <c r="G1039" t="s">
        <v>307</v>
      </c>
      <c r="H1039">
        <v>6.86</v>
      </c>
      <c r="I1039" t="s">
        <v>503</v>
      </c>
      <c r="J1039" t="s">
        <v>14</v>
      </c>
      <c r="K1039" t="s">
        <v>390</v>
      </c>
    </row>
    <row r="1040" spans="1:11" hidden="1" x14ac:dyDescent="0.35">
      <c r="A1040" t="s">
        <v>359</v>
      </c>
      <c r="B1040" t="s">
        <v>84</v>
      </c>
      <c r="C1040" t="s">
        <v>329</v>
      </c>
      <c r="D1040" t="s">
        <v>78</v>
      </c>
      <c r="E1040">
        <v>2020</v>
      </c>
      <c r="F1040" t="s">
        <v>156</v>
      </c>
      <c r="G1040" t="s">
        <v>307</v>
      </c>
      <c r="H1040">
        <v>5.49</v>
      </c>
      <c r="I1040" t="s">
        <v>503</v>
      </c>
      <c r="J1040" t="s">
        <v>347</v>
      </c>
      <c r="K1040" t="s">
        <v>390</v>
      </c>
    </row>
    <row r="1041" spans="1:11" hidden="1" x14ac:dyDescent="0.35">
      <c r="A1041" t="s">
        <v>359</v>
      </c>
      <c r="B1041" t="s">
        <v>84</v>
      </c>
      <c r="C1041" t="s">
        <v>329</v>
      </c>
      <c r="D1041" t="s">
        <v>78</v>
      </c>
      <c r="E1041">
        <v>2020</v>
      </c>
      <c r="F1041" t="s">
        <v>156</v>
      </c>
      <c r="G1041" t="s">
        <v>307</v>
      </c>
      <c r="H1041">
        <v>8.75</v>
      </c>
      <c r="I1041" t="s">
        <v>503</v>
      </c>
      <c r="J1041" t="s">
        <v>14</v>
      </c>
      <c r="K1041" t="s">
        <v>390</v>
      </c>
    </row>
    <row r="1042" spans="1:11" hidden="1" x14ac:dyDescent="0.35">
      <c r="A1042" t="s">
        <v>359</v>
      </c>
      <c r="B1042" t="s">
        <v>84</v>
      </c>
      <c r="C1042" t="s">
        <v>329</v>
      </c>
      <c r="D1042" t="s">
        <v>78</v>
      </c>
      <c r="E1042">
        <v>2020</v>
      </c>
      <c r="F1042" t="s">
        <v>156</v>
      </c>
      <c r="G1042" t="s">
        <v>307</v>
      </c>
      <c r="H1042">
        <v>6.95</v>
      </c>
      <c r="I1042" t="s">
        <v>503</v>
      </c>
      <c r="J1042" t="s">
        <v>347</v>
      </c>
      <c r="K1042" t="s">
        <v>390</v>
      </c>
    </row>
    <row r="1043" spans="1:11" hidden="1" x14ac:dyDescent="0.35">
      <c r="A1043" t="s">
        <v>359</v>
      </c>
      <c r="B1043" t="s">
        <v>84</v>
      </c>
      <c r="C1043" t="s">
        <v>329</v>
      </c>
      <c r="D1043" t="s">
        <v>78</v>
      </c>
      <c r="E1043">
        <v>2020</v>
      </c>
      <c r="F1043" t="s">
        <v>156</v>
      </c>
      <c r="G1043" t="s">
        <v>307</v>
      </c>
      <c r="H1043">
        <v>0.45</v>
      </c>
      <c r="I1043" t="s">
        <v>503</v>
      </c>
      <c r="J1043" t="s">
        <v>14</v>
      </c>
      <c r="K1043" t="s">
        <v>390</v>
      </c>
    </row>
    <row r="1044" spans="1:11" hidden="1" x14ac:dyDescent="0.35">
      <c r="A1044" t="s">
        <v>359</v>
      </c>
      <c r="B1044" t="s">
        <v>84</v>
      </c>
      <c r="C1044" t="s">
        <v>329</v>
      </c>
      <c r="D1044" t="s">
        <v>78</v>
      </c>
      <c r="E1044">
        <v>2020</v>
      </c>
      <c r="F1044" t="s">
        <v>156</v>
      </c>
      <c r="G1044" t="s">
        <v>307</v>
      </c>
      <c r="H1044">
        <v>0.36</v>
      </c>
      <c r="I1044" t="s">
        <v>503</v>
      </c>
      <c r="J1044" t="s">
        <v>347</v>
      </c>
      <c r="K1044" t="s">
        <v>390</v>
      </c>
    </row>
    <row r="1045" spans="1:11" hidden="1" x14ac:dyDescent="0.35">
      <c r="A1045" t="s">
        <v>359</v>
      </c>
      <c r="B1045" t="s">
        <v>84</v>
      </c>
      <c r="C1045" t="s">
        <v>329</v>
      </c>
      <c r="D1045" t="s">
        <v>78</v>
      </c>
      <c r="E1045">
        <v>2020</v>
      </c>
      <c r="F1045" t="s">
        <v>156</v>
      </c>
      <c r="G1045" t="s">
        <v>307</v>
      </c>
      <c r="H1045">
        <v>1.55</v>
      </c>
      <c r="I1045" t="s">
        <v>503</v>
      </c>
      <c r="J1045" t="s">
        <v>14</v>
      </c>
      <c r="K1045" t="s">
        <v>390</v>
      </c>
    </row>
    <row r="1046" spans="1:11" hidden="1" x14ac:dyDescent="0.35">
      <c r="A1046" t="s">
        <v>359</v>
      </c>
      <c r="B1046" t="s">
        <v>84</v>
      </c>
      <c r="C1046" t="s">
        <v>329</v>
      </c>
      <c r="D1046" t="s">
        <v>78</v>
      </c>
      <c r="E1046">
        <v>2020</v>
      </c>
      <c r="F1046" t="s">
        <v>156</v>
      </c>
      <c r="G1046" t="s">
        <v>307</v>
      </c>
      <c r="H1046">
        <v>1.25</v>
      </c>
      <c r="I1046" t="s">
        <v>503</v>
      </c>
      <c r="J1046" t="s">
        <v>347</v>
      </c>
      <c r="K1046" t="s">
        <v>390</v>
      </c>
    </row>
    <row r="1047" spans="1:11" hidden="1" x14ac:dyDescent="0.35">
      <c r="A1047" t="s">
        <v>359</v>
      </c>
      <c r="B1047" t="s">
        <v>84</v>
      </c>
      <c r="C1047" t="s">
        <v>329</v>
      </c>
      <c r="D1047" t="s">
        <v>78</v>
      </c>
      <c r="E1047">
        <v>2020</v>
      </c>
      <c r="F1047" t="s">
        <v>156</v>
      </c>
      <c r="G1047" t="s">
        <v>307</v>
      </c>
      <c r="H1047">
        <v>7.26</v>
      </c>
      <c r="I1047" t="s">
        <v>503</v>
      </c>
      <c r="J1047" t="s">
        <v>14</v>
      </c>
      <c r="K1047" t="s">
        <v>390</v>
      </c>
    </row>
    <row r="1048" spans="1:11" hidden="1" x14ac:dyDescent="0.35">
      <c r="A1048" t="s">
        <v>359</v>
      </c>
      <c r="B1048" t="s">
        <v>84</v>
      </c>
      <c r="C1048" t="s">
        <v>329</v>
      </c>
      <c r="D1048" t="s">
        <v>78</v>
      </c>
      <c r="E1048">
        <v>2020</v>
      </c>
      <c r="F1048" t="s">
        <v>156</v>
      </c>
      <c r="G1048" t="s">
        <v>307</v>
      </c>
      <c r="H1048">
        <v>5.8</v>
      </c>
      <c r="I1048" t="s">
        <v>503</v>
      </c>
      <c r="J1048" t="s">
        <v>347</v>
      </c>
      <c r="K1048" t="s">
        <v>390</v>
      </c>
    </row>
    <row r="1049" spans="1:11" hidden="1" x14ac:dyDescent="0.35">
      <c r="A1049" t="s">
        <v>359</v>
      </c>
      <c r="B1049" t="s">
        <v>84</v>
      </c>
      <c r="C1049" t="s">
        <v>329</v>
      </c>
      <c r="D1049" t="s">
        <v>78</v>
      </c>
      <c r="E1049">
        <v>2020</v>
      </c>
      <c r="F1049" t="s">
        <v>156</v>
      </c>
      <c r="G1049" t="s">
        <v>307</v>
      </c>
      <c r="H1049">
        <v>0.82</v>
      </c>
      <c r="I1049" t="s">
        <v>503</v>
      </c>
      <c r="J1049" t="s">
        <v>14</v>
      </c>
      <c r="K1049" t="s">
        <v>390</v>
      </c>
    </row>
    <row r="1050" spans="1:11" hidden="1" x14ac:dyDescent="0.35">
      <c r="A1050" t="s">
        <v>359</v>
      </c>
      <c r="B1050" t="s">
        <v>84</v>
      </c>
      <c r="C1050" t="s">
        <v>329</v>
      </c>
      <c r="D1050" t="s">
        <v>78</v>
      </c>
      <c r="E1050">
        <v>2020</v>
      </c>
      <c r="F1050" t="s">
        <v>156</v>
      </c>
      <c r="G1050" t="s">
        <v>307</v>
      </c>
      <c r="H1050">
        <v>0.67</v>
      </c>
      <c r="I1050" t="s">
        <v>503</v>
      </c>
      <c r="J1050" t="s">
        <v>347</v>
      </c>
      <c r="K1050" t="s">
        <v>390</v>
      </c>
    </row>
    <row r="1051" spans="1:11" hidden="1" x14ac:dyDescent="0.35">
      <c r="A1051" t="s">
        <v>359</v>
      </c>
      <c r="B1051" t="s">
        <v>84</v>
      </c>
      <c r="C1051" t="s">
        <v>334</v>
      </c>
      <c r="D1051" t="s">
        <v>78</v>
      </c>
      <c r="E1051">
        <v>2020</v>
      </c>
      <c r="F1051" t="s">
        <v>506</v>
      </c>
      <c r="G1051" t="s">
        <v>309</v>
      </c>
      <c r="H1051">
        <v>106.24</v>
      </c>
      <c r="I1051" t="s">
        <v>503</v>
      </c>
      <c r="J1051" t="s">
        <v>347</v>
      </c>
      <c r="K1051" t="s">
        <v>391</v>
      </c>
    </row>
    <row r="1052" spans="1:11" hidden="1" x14ac:dyDescent="0.35">
      <c r="A1052" t="s">
        <v>359</v>
      </c>
      <c r="B1052" t="s">
        <v>84</v>
      </c>
      <c r="C1052" t="s">
        <v>334</v>
      </c>
      <c r="D1052" t="s">
        <v>78</v>
      </c>
      <c r="E1052">
        <v>2020</v>
      </c>
      <c r="F1052" t="s">
        <v>506</v>
      </c>
      <c r="G1052" t="s">
        <v>309</v>
      </c>
      <c r="H1052">
        <v>10.15</v>
      </c>
      <c r="I1052" t="s">
        <v>503</v>
      </c>
      <c r="J1052" t="s">
        <v>347</v>
      </c>
      <c r="K1052" t="s">
        <v>391</v>
      </c>
    </row>
    <row r="1053" spans="1:11" hidden="1" x14ac:dyDescent="0.35">
      <c r="A1053" t="s">
        <v>359</v>
      </c>
      <c r="B1053" t="s">
        <v>84</v>
      </c>
      <c r="C1053" t="s">
        <v>334</v>
      </c>
      <c r="D1053" t="s">
        <v>78</v>
      </c>
      <c r="E1053">
        <v>2020</v>
      </c>
      <c r="F1053" t="s">
        <v>506</v>
      </c>
      <c r="G1053" t="s">
        <v>309</v>
      </c>
      <c r="H1053">
        <v>193.58</v>
      </c>
      <c r="I1053" t="s">
        <v>503</v>
      </c>
      <c r="J1053" t="s">
        <v>347</v>
      </c>
      <c r="K1053" t="s">
        <v>391</v>
      </c>
    </row>
    <row r="1054" spans="1:11" hidden="1" x14ac:dyDescent="0.35">
      <c r="A1054" t="s">
        <v>359</v>
      </c>
      <c r="B1054" t="s">
        <v>84</v>
      </c>
      <c r="C1054" t="s">
        <v>334</v>
      </c>
      <c r="D1054" t="s">
        <v>78</v>
      </c>
      <c r="E1054">
        <v>2020</v>
      </c>
      <c r="F1054" t="s">
        <v>506</v>
      </c>
      <c r="G1054" t="s">
        <v>309</v>
      </c>
      <c r="H1054">
        <v>11.05</v>
      </c>
      <c r="I1054" t="s">
        <v>503</v>
      </c>
      <c r="J1054" t="s">
        <v>347</v>
      </c>
      <c r="K1054" t="s">
        <v>391</v>
      </c>
    </row>
    <row r="1055" spans="1:11" hidden="1" x14ac:dyDescent="0.35">
      <c r="A1055" t="s">
        <v>359</v>
      </c>
      <c r="B1055" t="s">
        <v>84</v>
      </c>
      <c r="C1055" t="s">
        <v>334</v>
      </c>
      <c r="D1055" t="s">
        <v>78</v>
      </c>
      <c r="E1055">
        <v>2020</v>
      </c>
      <c r="F1055" t="s">
        <v>500</v>
      </c>
      <c r="G1055" t="s">
        <v>311</v>
      </c>
      <c r="H1055">
        <v>7599.98</v>
      </c>
      <c r="I1055" t="s">
        <v>503</v>
      </c>
      <c r="J1055" t="s">
        <v>14</v>
      </c>
      <c r="K1055" t="s">
        <v>391</v>
      </c>
    </row>
    <row r="1056" spans="1:11" hidden="1" x14ac:dyDescent="0.35">
      <c r="A1056" t="s">
        <v>359</v>
      </c>
      <c r="B1056" t="s">
        <v>84</v>
      </c>
      <c r="C1056" t="s">
        <v>334</v>
      </c>
      <c r="D1056" t="s">
        <v>78</v>
      </c>
      <c r="E1056">
        <v>2020</v>
      </c>
      <c r="F1056" t="s">
        <v>500</v>
      </c>
      <c r="G1056" t="s">
        <v>311</v>
      </c>
      <c r="H1056">
        <v>2956.08</v>
      </c>
      <c r="I1056" t="s">
        <v>503</v>
      </c>
      <c r="J1056" t="s">
        <v>347</v>
      </c>
      <c r="K1056" t="s">
        <v>391</v>
      </c>
    </row>
    <row r="1057" spans="1:11" hidden="1" x14ac:dyDescent="0.35">
      <c r="A1057" t="s">
        <v>359</v>
      </c>
      <c r="B1057" t="s">
        <v>84</v>
      </c>
      <c r="C1057" t="s">
        <v>334</v>
      </c>
      <c r="D1057" t="s">
        <v>78</v>
      </c>
      <c r="E1057">
        <v>2020</v>
      </c>
      <c r="F1057" t="s">
        <v>500</v>
      </c>
      <c r="G1057" t="s">
        <v>311</v>
      </c>
      <c r="H1057">
        <v>725.9</v>
      </c>
      <c r="I1057" t="s">
        <v>503</v>
      </c>
      <c r="J1057" t="s">
        <v>14</v>
      </c>
      <c r="K1057" t="s">
        <v>391</v>
      </c>
    </row>
    <row r="1058" spans="1:11" hidden="1" x14ac:dyDescent="0.35">
      <c r="A1058" t="s">
        <v>359</v>
      </c>
      <c r="B1058" t="s">
        <v>84</v>
      </c>
      <c r="C1058" t="s">
        <v>334</v>
      </c>
      <c r="D1058" t="s">
        <v>78</v>
      </c>
      <c r="E1058">
        <v>2020</v>
      </c>
      <c r="F1058" t="s">
        <v>500</v>
      </c>
      <c r="G1058" t="s">
        <v>311</v>
      </c>
      <c r="H1058">
        <v>282.33999999999997</v>
      </c>
      <c r="I1058" t="s">
        <v>503</v>
      </c>
      <c r="J1058" t="s">
        <v>347</v>
      </c>
      <c r="K1058" t="s">
        <v>391</v>
      </c>
    </row>
    <row r="1059" spans="1:11" hidden="1" x14ac:dyDescent="0.35">
      <c r="A1059" t="s">
        <v>359</v>
      </c>
      <c r="B1059" t="s">
        <v>84</v>
      </c>
      <c r="C1059" t="s">
        <v>334</v>
      </c>
      <c r="D1059" t="s">
        <v>78</v>
      </c>
      <c r="E1059">
        <v>2020</v>
      </c>
      <c r="F1059" t="s">
        <v>500</v>
      </c>
      <c r="G1059" t="s">
        <v>311</v>
      </c>
      <c r="H1059">
        <v>13848.49</v>
      </c>
      <c r="I1059" t="s">
        <v>503</v>
      </c>
      <c r="J1059" t="s">
        <v>14</v>
      </c>
      <c r="K1059" t="s">
        <v>391</v>
      </c>
    </row>
    <row r="1060" spans="1:11" hidden="1" x14ac:dyDescent="0.35">
      <c r="A1060" t="s">
        <v>359</v>
      </c>
      <c r="B1060" t="s">
        <v>84</v>
      </c>
      <c r="C1060" t="s">
        <v>334</v>
      </c>
      <c r="D1060" t="s">
        <v>78</v>
      </c>
      <c r="E1060">
        <v>2020</v>
      </c>
      <c r="F1060" t="s">
        <v>500</v>
      </c>
      <c r="G1060" t="s">
        <v>311</v>
      </c>
      <c r="H1060">
        <v>5386.5</v>
      </c>
      <c r="I1060" t="s">
        <v>503</v>
      </c>
      <c r="J1060" t="s">
        <v>347</v>
      </c>
      <c r="K1060" t="s">
        <v>391</v>
      </c>
    </row>
    <row r="1061" spans="1:11" hidden="1" x14ac:dyDescent="0.35">
      <c r="A1061" t="s">
        <v>359</v>
      </c>
      <c r="B1061" t="s">
        <v>84</v>
      </c>
      <c r="C1061" t="s">
        <v>334</v>
      </c>
      <c r="D1061" t="s">
        <v>78</v>
      </c>
      <c r="E1061">
        <v>2020</v>
      </c>
      <c r="F1061" t="s">
        <v>500</v>
      </c>
      <c r="G1061" t="s">
        <v>311</v>
      </c>
      <c r="H1061">
        <v>790.42</v>
      </c>
      <c r="I1061" t="s">
        <v>503</v>
      </c>
      <c r="J1061" t="s">
        <v>14</v>
      </c>
      <c r="K1061" t="s">
        <v>391</v>
      </c>
    </row>
    <row r="1062" spans="1:11" hidden="1" x14ac:dyDescent="0.35">
      <c r="A1062" t="s">
        <v>359</v>
      </c>
      <c r="B1062" t="s">
        <v>84</v>
      </c>
      <c r="C1062" t="s">
        <v>334</v>
      </c>
      <c r="D1062" t="s">
        <v>78</v>
      </c>
      <c r="E1062">
        <v>2020</v>
      </c>
      <c r="F1062" t="s">
        <v>500</v>
      </c>
      <c r="G1062" t="s">
        <v>311</v>
      </c>
      <c r="H1062">
        <v>307.44</v>
      </c>
      <c r="I1062" t="s">
        <v>503</v>
      </c>
      <c r="J1062" t="s">
        <v>347</v>
      </c>
      <c r="K1062" t="s">
        <v>391</v>
      </c>
    </row>
    <row r="1063" spans="1:11" hidden="1" x14ac:dyDescent="0.35">
      <c r="A1063" t="s">
        <v>359</v>
      </c>
      <c r="B1063" t="s">
        <v>84</v>
      </c>
      <c r="C1063" t="s">
        <v>334</v>
      </c>
      <c r="D1063" t="s">
        <v>78</v>
      </c>
      <c r="E1063">
        <v>2020</v>
      </c>
      <c r="F1063" t="s">
        <v>71</v>
      </c>
      <c r="G1063" t="s">
        <v>310</v>
      </c>
      <c r="H1063">
        <v>84.11</v>
      </c>
      <c r="I1063" t="s">
        <v>503</v>
      </c>
      <c r="J1063" t="s">
        <v>347</v>
      </c>
      <c r="K1063" t="s">
        <v>391</v>
      </c>
    </row>
    <row r="1064" spans="1:11" hidden="1" x14ac:dyDescent="0.35">
      <c r="A1064" t="s">
        <v>359</v>
      </c>
      <c r="B1064" t="s">
        <v>84</v>
      </c>
      <c r="C1064" t="s">
        <v>334</v>
      </c>
      <c r="D1064" t="s">
        <v>78</v>
      </c>
      <c r="E1064">
        <v>2020</v>
      </c>
      <c r="F1064" t="s">
        <v>71</v>
      </c>
      <c r="G1064" t="s">
        <v>310</v>
      </c>
      <c r="H1064">
        <v>8.0299999999999994</v>
      </c>
      <c r="I1064" t="s">
        <v>503</v>
      </c>
      <c r="J1064" t="s">
        <v>347</v>
      </c>
      <c r="K1064" t="s">
        <v>391</v>
      </c>
    </row>
    <row r="1065" spans="1:11" hidden="1" x14ac:dyDescent="0.35">
      <c r="A1065" t="s">
        <v>359</v>
      </c>
      <c r="B1065" t="s">
        <v>84</v>
      </c>
      <c r="C1065" t="s">
        <v>334</v>
      </c>
      <c r="D1065" t="s">
        <v>78</v>
      </c>
      <c r="E1065">
        <v>2020</v>
      </c>
      <c r="F1065" t="s">
        <v>71</v>
      </c>
      <c r="G1065" t="s">
        <v>310</v>
      </c>
      <c r="H1065">
        <v>153.26</v>
      </c>
      <c r="I1065" t="s">
        <v>503</v>
      </c>
      <c r="J1065" t="s">
        <v>347</v>
      </c>
      <c r="K1065" t="s">
        <v>391</v>
      </c>
    </row>
    <row r="1066" spans="1:11" hidden="1" x14ac:dyDescent="0.35">
      <c r="A1066" t="s">
        <v>359</v>
      </c>
      <c r="B1066" t="s">
        <v>84</v>
      </c>
      <c r="C1066" t="s">
        <v>334</v>
      </c>
      <c r="D1066" t="s">
        <v>78</v>
      </c>
      <c r="E1066">
        <v>2020</v>
      </c>
      <c r="F1066" t="s">
        <v>71</v>
      </c>
      <c r="G1066" t="s">
        <v>310</v>
      </c>
      <c r="H1066">
        <v>8.75</v>
      </c>
      <c r="I1066" t="s">
        <v>503</v>
      </c>
      <c r="J1066" t="s">
        <v>347</v>
      </c>
      <c r="K1066" t="s">
        <v>391</v>
      </c>
    </row>
    <row r="1067" spans="1:11" hidden="1" x14ac:dyDescent="0.35">
      <c r="A1067" t="s">
        <v>359</v>
      </c>
      <c r="B1067" t="s">
        <v>84</v>
      </c>
      <c r="C1067" t="s">
        <v>334</v>
      </c>
      <c r="D1067" t="s">
        <v>78</v>
      </c>
      <c r="E1067">
        <v>2020</v>
      </c>
      <c r="F1067" t="s">
        <v>156</v>
      </c>
      <c r="G1067" t="s">
        <v>307</v>
      </c>
      <c r="H1067">
        <v>1.9</v>
      </c>
      <c r="I1067" t="s">
        <v>503</v>
      </c>
      <c r="J1067" t="s">
        <v>14</v>
      </c>
      <c r="K1067" t="s">
        <v>391</v>
      </c>
    </row>
    <row r="1068" spans="1:11" hidden="1" x14ac:dyDescent="0.35">
      <c r="A1068" t="s">
        <v>359</v>
      </c>
      <c r="B1068" t="s">
        <v>84</v>
      </c>
      <c r="C1068" t="s">
        <v>334</v>
      </c>
      <c r="D1068" t="s">
        <v>78</v>
      </c>
      <c r="E1068">
        <v>2020</v>
      </c>
      <c r="F1068" t="s">
        <v>156</v>
      </c>
      <c r="G1068" t="s">
        <v>307</v>
      </c>
      <c r="H1068">
        <v>1.96</v>
      </c>
      <c r="I1068" t="s">
        <v>503</v>
      </c>
      <c r="J1068" t="s">
        <v>347</v>
      </c>
      <c r="K1068" t="s">
        <v>391</v>
      </c>
    </row>
    <row r="1069" spans="1:11" hidden="1" x14ac:dyDescent="0.35">
      <c r="A1069" t="s">
        <v>359</v>
      </c>
      <c r="B1069" t="s">
        <v>84</v>
      </c>
      <c r="C1069" t="s">
        <v>334</v>
      </c>
      <c r="D1069" t="s">
        <v>78</v>
      </c>
      <c r="E1069">
        <v>2020</v>
      </c>
      <c r="F1069" t="s">
        <v>156</v>
      </c>
      <c r="G1069" t="s">
        <v>307</v>
      </c>
      <c r="H1069">
        <v>0.18</v>
      </c>
      <c r="I1069" t="s">
        <v>503</v>
      </c>
      <c r="J1069" t="s">
        <v>14</v>
      </c>
      <c r="K1069" t="s">
        <v>391</v>
      </c>
    </row>
    <row r="1070" spans="1:11" hidden="1" x14ac:dyDescent="0.35">
      <c r="A1070" t="s">
        <v>359</v>
      </c>
      <c r="B1070" t="s">
        <v>84</v>
      </c>
      <c r="C1070" t="s">
        <v>334</v>
      </c>
      <c r="D1070" t="s">
        <v>78</v>
      </c>
      <c r="E1070">
        <v>2020</v>
      </c>
      <c r="F1070" t="s">
        <v>156</v>
      </c>
      <c r="G1070" t="s">
        <v>307</v>
      </c>
      <c r="H1070">
        <v>0.19</v>
      </c>
      <c r="I1070" t="s">
        <v>503</v>
      </c>
      <c r="J1070" t="s">
        <v>347</v>
      </c>
      <c r="K1070" t="s">
        <v>391</v>
      </c>
    </row>
    <row r="1071" spans="1:11" hidden="1" x14ac:dyDescent="0.35">
      <c r="A1071" t="s">
        <v>359</v>
      </c>
      <c r="B1071" t="s">
        <v>84</v>
      </c>
      <c r="C1071" t="s">
        <v>334</v>
      </c>
      <c r="D1071" t="s">
        <v>78</v>
      </c>
      <c r="E1071">
        <v>2020</v>
      </c>
      <c r="F1071" t="s">
        <v>156</v>
      </c>
      <c r="G1071" t="s">
        <v>307</v>
      </c>
      <c r="H1071">
        <v>3.46</v>
      </c>
      <c r="I1071" t="s">
        <v>503</v>
      </c>
      <c r="J1071" t="s">
        <v>14</v>
      </c>
      <c r="K1071" t="s">
        <v>391</v>
      </c>
    </row>
    <row r="1072" spans="1:11" hidden="1" x14ac:dyDescent="0.35">
      <c r="A1072" t="s">
        <v>359</v>
      </c>
      <c r="B1072" t="s">
        <v>84</v>
      </c>
      <c r="C1072" t="s">
        <v>334</v>
      </c>
      <c r="D1072" t="s">
        <v>78</v>
      </c>
      <c r="E1072">
        <v>2020</v>
      </c>
      <c r="F1072" t="s">
        <v>156</v>
      </c>
      <c r="G1072" t="s">
        <v>307</v>
      </c>
      <c r="H1072">
        <v>3.57</v>
      </c>
      <c r="I1072" t="s">
        <v>503</v>
      </c>
      <c r="J1072" t="s">
        <v>347</v>
      </c>
      <c r="K1072" t="s">
        <v>391</v>
      </c>
    </row>
    <row r="1073" spans="1:11" hidden="1" x14ac:dyDescent="0.35">
      <c r="A1073" t="s">
        <v>359</v>
      </c>
      <c r="B1073" t="s">
        <v>84</v>
      </c>
      <c r="C1073" t="s">
        <v>334</v>
      </c>
      <c r="D1073" t="s">
        <v>78</v>
      </c>
      <c r="E1073">
        <v>2020</v>
      </c>
      <c r="F1073" t="s">
        <v>156</v>
      </c>
      <c r="G1073" t="s">
        <v>307</v>
      </c>
      <c r="H1073">
        <v>0.2</v>
      </c>
      <c r="I1073" t="s">
        <v>503</v>
      </c>
      <c r="J1073" t="s">
        <v>14</v>
      </c>
      <c r="K1073" t="s">
        <v>391</v>
      </c>
    </row>
    <row r="1074" spans="1:11" hidden="1" x14ac:dyDescent="0.35">
      <c r="A1074" t="s">
        <v>359</v>
      </c>
      <c r="B1074" t="s">
        <v>84</v>
      </c>
      <c r="C1074" t="s">
        <v>334</v>
      </c>
      <c r="D1074" t="s">
        <v>78</v>
      </c>
      <c r="E1074">
        <v>2020</v>
      </c>
      <c r="F1074" t="s">
        <v>156</v>
      </c>
      <c r="G1074" t="s">
        <v>307</v>
      </c>
      <c r="H1074">
        <v>0.2</v>
      </c>
      <c r="I1074" t="s">
        <v>503</v>
      </c>
      <c r="J1074" t="s">
        <v>347</v>
      </c>
      <c r="K1074" t="s">
        <v>391</v>
      </c>
    </row>
    <row r="1075" spans="1:11" hidden="1" x14ac:dyDescent="0.35">
      <c r="A1075" t="s">
        <v>359</v>
      </c>
      <c r="B1075" t="s">
        <v>84</v>
      </c>
      <c r="C1075" t="s">
        <v>327</v>
      </c>
      <c r="D1075" t="s">
        <v>78</v>
      </c>
      <c r="E1075">
        <v>2020</v>
      </c>
      <c r="F1075" t="s">
        <v>506</v>
      </c>
      <c r="G1075" t="s">
        <v>309</v>
      </c>
      <c r="H1075">
        <v>387.81</v>
      </c>
      <c r="I1075" t="s">
        <v>503</v>
      </c>
      <c r="J1075" t="s">
        <v>347</v>
      </c>
      <c r="K1075" t="s">
        <v>389</v>
      </c>
    </row>
    <row r="1076" spans="1:11" hidden="1" x14ac:dyDescent="0.35">
      <c r="A1076" t="s">
        <v>359</v>
      </c>
      <c r="B1076" t="s">
        <v>84</v>
      </c>
      <c r="C1076" t="s">
        <v>327</v>
      </c>
      <c r="D1076" t="s">
        <v>78</v>
      </c>
      <c r="E1076">
        <v>2020</v>
      </c>
      <c r="F1076" t="s">
        <v>506</v>
      </c>
      <c r="G1076" t="s">
        <v>309</v>
      </c>
      <c r="H1076">
        <v>3.56</v>
      </c>
      <c r="I1076" t="s">
        <v>503</v>
      </c>
      <c r="J1076" t="s">
        <v>347</v>
      </c>
      <c r="K1076" t="s">
        <v>389</v>
      </c>
    </row>
    <row r="1077" spans="1:11" hidden="1" x14ac:dyDescent="0.35">
      <c r="A1077" t="s">
        <v>359</v>
      </c>
      <c r="B1077" t="s">
        <v>84</v>
      </c>
      <c r="C1077" t="s">
        <v>327</v>
      </c>
      <c r="D1077" t="s">
        <v>78</v>
      </c>
      <c r="E1077">
        <v>2020</v>
      </c>
      <c r="F1077" t="s">
        <v>506</v>
      </c>
      <c r="G1077" t="s">
        <v>309</v>
      </c>
      <c r="H1077">
        <v>541.66</v>
      </c>
      <c r="I1077" t="s">
        <v>503</v>
      </c>
      <c r="J1077" t="s">
        <v>347</v>
      </c>
      <c r="K1077" t="s">
        <v>389</v>
      </c>
    </row>
    <row r="1078" spans="1:11" hidden="1" x14ac:dyDescent="0.35">
      <c r="A1078" t="s">
        <v>359</v>
      </c>
      <c r="B1078" t="s">
        <v>84</v>
      </c>
      <c r="C1078" t="s">
        <v>327</v>
      </c>
      <c r="D1078" t="s">
        <v>78</v>
      </c>
      <c r="E1078">
        <v>2020</v>
      </c>
      <c r="F1078" t="s">
        <v>506</v>
      </c>
      <c r="G1078" t="s">
        <v>309</v>
      </c>
      <c r="H1078">
        <v>23.78</v>
      </c>
      <c r="I1078" t="s">
        <v>503</v>
      </c>
      <c r="J1078" t="s">
        <v>347</v>
      </c>
      <c r="K1078" t="s">
        <v>389</v>
      </c>
    </row>
    <row r="1079" spans="1:11" hidden="1" x14ac:dyDescent="0.35">
      <c r="A1079" t="s">
        <v>359</v>
      </c>
      <c r="B1079" t="s">
        <v>84</v>
      </c>
      <c r="C1079" t="s">
        <v>327</v>
      </c>
      <c r="D1079" t="s">
        <v>78</v>
      </c>
      <c r="E1079">
        <v>2020</v>
      </c>
      <c r="F1079" t="s">
        <v>500</v>
      </c>
      <c r="G1079" t="s">
        <v>311</v>
      </c>
      <c r="H1079">
        <v>3503.66</v>
      </c>
      <c r="I1079" t="s">
        <v>503</v>
      </c>
      <c r="J1079" t="s">
        <v>14</v>
      </c>
      <c r="K1079" t="s">
        <v>389</v>
      </c>
    </row>
    <row r="1080" spans="1:11" hidden="1" x14ac:dyDescent="0.35">
      <c r="A1080" t="s">
        <v>359</v>
      </c>
      <c r="B1080" t="s">
        <v>84</v>
      </c>
      <c r="C1080" t="s">
        <v>327</v>
      </c>
      <c r="D1080" t="s">
        <v>78</v>
      </c>
      <c r="E1080">
        <v>2020</v>
      </c>
      <c r="F1080" t="s">
        <v>500</v>
      </c>
      <c r="G1080" t="s">
        <v>311</v>
      </c>
      <c r="H1080">
        <v>3685.32</v>
      </c>
      <c r="I1080" t="s">
        <v>503</v>
      </c>
      <c r="J1080" t="s">
        <v>347</v>
      </c>
      <c r="K1080" t="s">
        <v>389</v>
      </c>
    </row>
    <row r="1081" spans="1:11" hidden="1" x14ac:dyDescent="0.35">
      <c r="A1081" t="s">
        <v>359</v>
      </c>
      <c r="B1081" t="s">
        <v>84</v>
      </c>
      <c r="C1081" t="s">
        <v>327</v>
      </c>
      <c r="D1081" t="s">
        <v>78</v>
      </c>
      <c r="E1081">
        <v>2020</v>
      </c>
      <c r="F1081" t="s">
        <v>500</v>
      </c>
      <c r="G1081" t="s">
        <v>311</v>
      </c>
      <c r="H1081">
        <v>32.22</v>
      </c>
      <c r="I1081" t="s">
        <v>503</v>
      </c>
      <c r="J1081" t="s">
        <v>14</v>
      </c>
      <c r="K1081" t="s">
        <v>389</v>
      </c>
    </row>
    <row r="1082" spans="1:11" hidden="1" x14ac:dyDescent="0.35">
      <c r="A1082" t="s">
        <v>359</v>
      </c>
      <c r="B1082" t="s">
        <v>84</v>
      </c>
      <c r="C1082" t="s">
        <v>327</v>
      </c>
      <c r="D1082" t="s">
        <v>78</v>
      </c>
      <c r="E1082">
        <v>2020</v>
      </c>
      <c r="F1082" t="s">
        <v>500</v>
      </c>
      <c r="G1082" t="s">
        <v>311</v>
      </c>
      <c r="H1082">
        <v>33.9</v>
      </c>
      <c r="I1082" t="s">
        <v>503</v>
      </c>
      <c r="J1082" t="s">
        <v>347</v>
      </c>
      <c r="K1082" t="s">
        <v>389</v>
      </c>
    </row>
    <row r="1083" spans="1:11" hidden="1" x14ac:dyDescent="0.35">
      <c r="A1083" t="s">
        <v>359</v>
      </c>
      <c r="B1083" t="s">
        <v>84</v>
      </c>
      <c r="C1083" t="s">
        <v>327</v>
      </c>
      <c r="D1083" t="s">
        <v>78</v>
      </c>
      <c r="E1083">
        <v>2020</v>
      </c>
      <c r="F1083" t="s">
        <v>500</v>
      </c>
      <c r="G1083" t="s">
        <v>311</v>
      </c>
      <c r="H1083">
        <v>4893.53</v>
      </c>
      <c r="I1083" t="s">
        <v>503</v>
      </c>
      <c r="J1083" t="s">
        <v>14</v>
      </c>
      <c r="K1083" t="s">
        <v>389</v>
      </c>
    </row>
    <row r="1084" spans="1:11" hidden="1" x14ac:dyDescent="0.35">
      <c r="A1084" t="s">
        <v>359</v>
      </c>
      <c r="B1084" t="s">
        <v>84</v>
      </c>
      <c r="C1084" t="s">
        <v>327</v>
      </c>
      <c r="D1084" t="s">
        <v>78</v>
      </c>
      <c r="E1084">
        <v>2020</v>
      </c>
      <c r="F1084" t="s">
        <v>500</v>
      </c>
      <c r="G1084" t="s">
        <v>311</v>
      </c>
      <c r="H1084">
        <v>5147.2299999999996</v>
      </c>
      <c r="I1084" t="s">
        <v>503</v>
      </c>
      <c r="J1084" t="s">
        <v>347</v>
      </c>
      <c r="K1084" t="s">
        <v>389</v>
      </c>
    </row>
    <row r="1085" spans="1:11" hidden="1" x14ac:dyDescent="0.35">
      <c r="A1085" t="s">
        <v>359</v>
      </c>
      <c r="B1085" t="s">
        <v>84</v>
      </c>
      <c r="C1085" t="s">
        <v>327</v>
      </c>
      <c r="D1085" t="s">
        <v>78</v>
      </c>
      <c r="E1085">
        <v>2020</v>
      </c>
      <c r="F1085" t="s">
        <v>500</v>
      </c>
      <c r="G1085" t="s">
        <v>311</v>
      </c>
      <c r="H1085">
        <v>214.82</v>
      </c>
      <c r="I1085" t="s">
        <v>503</v>
      </c>
      <c r="J1085" t="s">
        <v>14</v>
      </c>
      <c r="K1085" t="s">
        <v>389</v>
      </c>
    </row>
    <row r="1086" spans="1:11" hidden="1" x14ac:dyDescent="0.35">
      <c r="A1086" t="s">
        <v>359</v>
      </c>
      <c r="B1086" t="s">
        <v>84</v>
      </c>
      <c r="C1086" t="s">
        <v>327</v>
      </c>
      <c r="D1086" t="s">
        <v>78</v>
      </c>
      <c r="E1086">
        <v>2020</v>
      </c>
      <c r="F1086" t="s">
        <v>500</v>
      </c>
      <c r="G1086" t="s">
        <v>311</v>
      </c>
      <c r="H1086">
        <v>225.95</v>
      </c>
      <c r="I1086" t="s">
        <v>503</v>
      </c>
      <c r="J1086" t="s">
        <v>347</v>
      </c>
      <c r="K1086" t="s">
        <v>389</v>
      </c>
    </row>
    <row r="1087" spans="1:11" hidden="1" x14ac:dyDescent="0.35">
      <c r="A1087" t="s">
        <v>359</v>
      </c>
      <c r="B1087" t="s">
        <v>84</v>
      </c>
      <c r="C1087" t="s">
        <v>327</v>
      </c>
      <c r="D1087" t="s">
        <v>78</v>
      </c>
      <c r="E1087">
        <v>2020</v>
      </c>
      <c r="F1087" t="s">
        <v>71</v>
      </c>
      <c r="G1087" t="s">
        <v>310</v>
      </c>
      <c r="H1087">
        <v>28.38</v>
      </c>
      <c r="I1087" t="s">
        <v>503</v>
      </c>
      <c r="J1087" t="s">
        <v>347</v>
      </c>
      <c r="K1087" t="s">
        <v>389</v>
      </c>
    </row>
    <row r="1088" spans="1:11" hidden="1" x14ac:dyDescent="0.35">
      <c r="A1088" t="s">
        <v>359</v>
      </c>
      <c r="B1088" t="s">
        <v>84</v>
      </c>
      <c r="C1088" t="s">
        <v>327</v>
      </c>
      <c r="D1088" t="s">
        <v>78</v>
      </c>
      <c r="E1088">
        <v>2020</v>
      </c>
      <c r="F1088" t="s">
        <v>71</v>
      </c>
      <c r="G1088" t="s">
        <v>310</v>
      </c>
      <c r="H1088">
        <v>0.26</v>
      </c>
      <c r="I1088" t="s">
        <v>503</v>
      </c>
      <c r="J1088" t="s">
        <v>347</v>
      </c>
      <c r="K1088" t="s">
        <v>389</v>
      </c>
    </row>
    <row r="1089" spans="1:11" hidden="1" x14ac:dyDescent="0.35">
      <c r="A1089" t="s">
        <v>359</v>
      </c>
      <c r="B1089" t="s">
        <v>84</v>
      </c>
      <c r="C1089" t="s">
        <v>327</v>
      </c>
      <c r="D1089" t="s">
        <v>78</v>
      </c>
      <c r="E1089">
        <v>2020</v>
      </c>
      <c r="F1089" t="s">
        <v>71</v>
      </c>
      <c r="G1089" t="s">
        <v>310</v>
      </c>
      <c r="H1089">
        <v>39.64</v>
      </c>
      <c r="I1089" t="s">
        <v>503</v>
      </c>
      <c r="J1089" t="s">
        <v>347</v>
      </c>
      <c r="K1089" t="s">
        <v>389</v>
      </c>
    </row>
    <row r="1090" spans="1:11" hidden="1" x14ac:dyDescent="0.35">
      <c r="A1090" t="s">
        <v>359</v>
      </c>
      <c r="B1090" t="s">
        <v>84</v>
      </c>
      <c r="C1090" t="s">
        <v>327</v>
      </c>
      <c r="D1090" t="s">
        <v>78</v>
      </c>
      <c r="E1090">
        <v>2020</v>
      </c>
      <c r="F1090" t="s">
        <v>71</v>
      </c>
      <c r="G1090" t="s">
        <v>310</v>
      </c>
      <c r="H1090">
        <v>1.74</v>
      </c>
      <c r="I1090" t="s">
        <v>503</v>
      </c>
      <c r="J1090" t="s">
        <v>347</v>
      </c>
      <c r="K1090" t="s">
        <v>389</v>
      </c>
    </row>
    <row r="1091" spans="1:11" hidden="1" x14ac:dyDescent="0.35">
      <c r="A1091" t="s">
        <v>359</v>
      </c>
      <c r="B1091" t="s">
        <v>84</v>
      </c>
      <c r="C1091" t="s">
        <v>327</v>
      </c>
      <c r="D1091" t="s">
        <v>78</v>
      </c>
      <c r="E1091">
        <v>2020</v>
      </c>
      <c r="F1091" t="s">
        <v>156</v>
      </c>
      <c r="G1091" t="s">
        <v>307</v>
      </c>
      <c r="H1091">
        <v>1.65</v>
      </c>
      <c r="I1091" t="s">
        <v>503</v>
      </c>
      <c r="J1091" t="s">
        <v>14</v>
      </c>
      <c r="K1091" t="s">
        <v>389</v>
      </c>
    </row>
    <row r="1092" spans="1:11" hidden="1" x14ac:dyDescent="0.35">
      <c r="A1092" t="s">
        <v>359</v>
      </c>
      <c r="B1092" t="s">
        <v>84</v>
      </c>
      <c r="C1092" t="s">
        <v>327</v>
      </c>
      <c r="D1092" t="s">
        <v>78</v>
      </c>
      <c r="E1092">
        <v>2020</v>
      </c>
      <c r="F1092" t="s">
        <v>156</v>
      </c>
      <c r="G1092" t="s">
        <v>307</v>
      </c>
      <c r="H1092">
        <v>2.8</v>
      </c>
      <c r="I1092" t="s">
        <v>503</v>
      </c>
      <c r="J1092" t="s">
        <v>347</v>
      </c>
      <c r="K1092" t="s">
        <v>389</v>
      </c>
    </row>
    <row r="1093" spans="1:11" hidden="1" x14ac:dyDescent="0.35">
      <c r="A1093" t="s">
        <v>359</v>
      </c>
      <c r="B1093" t="s">
        <v>84</v>
      </c>
      <c r="C1093" t="s">
        <v>327</v>
      </c>
      <c r="D1093" t="s">
        <v>78</v>
      </c>
      <c r="E1093">
        <v>2020</v>
      </c>
      <c r="F1093" t="s">
        <v>156</v>
      </c>
      <c r="G1093" t="s">
        <v>307</v>
      </c>
      <c r="H1093">
        <v>0.01</v>
      </c>
      <c r="I1093" t="s">
        <v>503</v>
      </c>
      <c r="J1093" t="s">
        <v>14</v>
      </c>
      <c r="K1093" t="s">
        <v>389</v>
      </c>
    </row>
    <row r="1094" spans="1:11" hidden="1" x14ac:dyDescent="0.35">
      <c r="A1094" t="s">
        <v>359</v>
      </c>
      <c r="B1094" t="s">
        <v>84</v>
      </c>
      <c r="C1094" t="s">
        <v>327</v>
      </c>
      <c r="D1094" t="s">
        <v>78</v>
      </c>
      <c r="E1094">
        <v>2020</v>
      </c>
      <c r="F1094" t="s">
        <v>156</v>
      </c>
      <c r="G1094" t="s">
        <v>307</v>
      </c>
      <c r="H1094">
        <v>0.03</v>
      </c>
      <c r="I1094" t="s">
        <v>503</v>
      </c>
      <c r="J1094" t="s">
        <v>347</v>
      </c>
      <c r="K1094" t="s">
        <v>389</v>
      </c>
    </row>
    <row r="1095" spans="1:11" hidden="1" x14ac:dyDescent="0.35">
      <c r="A1095" t="s">
        <v>359</v>
      </c>
      <c r="B1095" t="s">
        <v>84</v>
      </c>
      <c r="C1095" t="s">
        <v>327</v>
      </c>
      <c r="D1095" t="s">
        <v>78</v>
      </c>
      <c r="E1095">
        <v>2020</v>
      </c>
      <c r="F1095" t="s">
        <v>156</v>
      </c>
      <c r="G1095" t="s">
        <v>307</v>
      </c>
      <c r="H1095">
        <v>2.31</v>
      </c>
      <c r="I1095" t="s">
        <v>503</v>
      </c>
      <c r="J1095" t="s">
        <v>14</v>
      </c>
      <c r="K1095" t="s">
        <v>389</v>
      </c>
    </row>
    <row r="1096" spans="1:11" hidden="1" x14ac:dyDescent="0.35">
      <c r="A1096" t="s">
        <v>359</v>
      </c>
      <c r="B1096" t="s">
        <v>84</v>
      </c>
      <c r="C1096" t="s">
        <v>327</v>
      </c>
      <c r="D1096" t="s">
        <v>78</v>
      </c>
      <c r="E1096">
        <v>2020</v>
      </c>
      <c r="F1096" t="s">
        <v>156</v>
      </c>
      <c r="G1096" t="s">
        <v>307</v>
      </c>
      <c r="H1096">
        <v>3.9</v>
      </c>
      <c r="I1096" t="s">
        <v>503</v>
      </c>
      <c r="J1096" t="s">
        <v>347</v>
      </c>
      <c r="K1096" t="s">
        <v>389</v>
      </c>
    </row>
    <row r="1097" spans="1:11" hidden="1" x14ac:dyDescent="0.35">
      <c r="A1097" t="s">
        <v>359</v>
      </c>
      <c r="B1097" t="s">
        <v>84</v>
      </c>
      <c r="C1097" t="s">
        <v>327</v>
      </c>
      <c r="D1097" t="s">
        <v>78</v>
      </c>
      <c r="E1097">
        <v>2020</v>
      </c>
      <c r="F1097" t="s">
        <v>156</v>
      </c>
      <c r="G1097" t="s">
        <v>307</v>
      </c>
      <c r="H1097">
        <v>0.1</v>
      </c>
      <c r="I1097" t="s">
        <v>503</v>
      </c>
      <c r="J1097" t="s">
        <v>14</v>
      </c>
      <c r="K1097" t="s">
        <v>389</v>
      </c>
    </row>
    <row r="1098" spans="1:11" hidden="1" x14ac:dyDescent="0.35">
      <c r="A1098" t="s">
        <v>359</v>
      </c>
      <c r="B1098" t="s">
        <v>84</v>
      </c>
      <c r="C1098" t="s">
        <v>327</v>
      </c>
      <c r="D1098" t="s">
        <v>78</v>
      </c>
      <c r="E1098">
        <v>2020</v>
      </c>
      <c r="F1098" t="s">
        <v>156</v>
      </c>
      <c r="G1098" t="s">
        <v>307</v>
      </c>
      <c r="H1098">
        <v>0.17</v>
      </c>
      <c r="I1098" t="s">
        <v>503</v>
      </c>
      <c r="J1098" t="s">
        <v>347</v>
      </c>
      <c r="K1098" t="s">
        <v>389</v>
      </c>
    </row>
    <row r="1099" spans="1:11" hidden="1" x14ac:dyDescent="0.35">
      <c r="A1099" t="s">
        <v>359</v>
      </c>
      <c r="B1099" t="s">
        <v>84</v>
      </c>
      <c r="C1099" t="s">
        <v>330</v>
      </c>
      <c r="D1099" t="s">
        <v>78</v>
      </c>
      <c r="E1099">
        <v>2020</v>
      </c>
      <c r="F1099" t="s">
        <v>506</v>
      </c>
      <c r="G1099" t="s">
        <v>309</v>
      </c>
      <c r="H1099">
        <v>3116.23</v>
      </c>
      <c r="I1099" t="s">
        <v>503</v>
      </c>
      <c r="J1099" t="s">
        <v>347</v>
      </c>
      <c r="K1099" t="s">
        <v>392</v>
      </c>
    </row>
    <row r="1100" spans="1:11" hidden="1" x14ac:dyDescent="0.35">
      <c r="A1100" t="s">
        <v>359</v>
      </c>
      <c r="B1100" t="s">
        <v>84</v>
      </c>
      <c r="C1100" t="s">
        <v>330</v>
      </c>
      <c r="D1100" t="s">
        <v>78</v>
      </c>
      <c r="E1100">
        <v>2020</v>
      </c>
      <c r="F1100" t="s">
        <v>506</v>
      </c>
      <c r="G1100" t="s">
        <v>309</v>
      </c>
      <c r="H1100">
        <v>485.08</v>
      </c>
      <c r="I1100" t="s">
        <v>503</v>
      </c>
      <c r="J1100" t="s">
        <v>347</v>
      </c>
      <c r="K1100" t="s">
        <v>392</v>
      </c>
    </row>
    <row r="1101" spans="1:11" hidden="1" x14ac:dyDescent="0.35">
      <c r="A1101" t="s">
        <v>359</v>
      </c>
      <c r="B1101" t="s">
        <v>84</v>
      </c>
      <c r="C1101" t="s">
        <v>330</v>
      </c>
      <c r="D1101" t="s">
        <v>78</v>
      </c>
      <c r="E1101">
        <v>2020</v>
      </c>
      <c r="F1101" t="s">
        <v>506</v>
      </c>
      <c r="G1101" t="s">
        <v>309</v>
      </c>
      <c r="H1101">
        <v>28.16</v>
      </c>
      <c r="I1101" t="s">
        <v>503</v>
      </c>
      <c r="J1101" t="s">
        <v>347</v>
      </c>
      <c r="K1101" t="s">
        <v>392</v>
      </c>
    </row>
    <row r="1102" spans="1:11" hidden="1" x14ac:dyDescent="0.35">
      <c r="A1102" t="s">
        <v>359</v>
      </c>
      <c r="B1102" t="s">
        <v>84</v>
      </c>
      <c r="C1102" t="s">
        <v>330</v>
      </c>
      <c r="D1102" t="s">
        <v>78</v>
      </c>
      <c r="E1102">
        <v>2020</v>
      </c>
      <c r="F1102" t="s">
        <v>506</v>
      </c>
      <c r="G1102" t="s">
        <v>309</v>
      </c>
      <c r="H1102">
        <v>894.9</v>
      </c>
      <c r="I1102" t="s">
        <v>503</v>
      </c>
      <c r="J1102" t="s">
        <v>347</v>
      </c>
      <c r="K1102" t="s">
        <v>392</v>
      </c>
    </row>
    <row r="1103" spans="1:11" hidden="1" x14ac:dyDescent="0.35">
      <c r="A1103" t="s">
        <v>359</v>
      </c>
      <c r="B1103" t="s">
        <v>84</v>
      </c>
      <c r="C1103" t="s">
        <v>330</v>
      </c>
      <c r="D1103" t="s">
        <v>78</v>
      </c>
      <c r="E1103">
        <v>2020</v>
      </c>
      <c r="F1103" t="s">
        <v>506</v>
      </c>
      <c r="G1103" t="s">
        <v>309</v>
      </c>
      <c r="H1103">
        <v>9128.81</v>
      </c>
      <c r="I1103" t="s">
        <v>503</v>
      </c>
      <c r="J1103" t="s">
        <v>347</v>
      </c>
      <c r="K1103" t="s">
        <v>392</v>
      </c>
    </row>
    <row r="1104" spans="1:11" hidden="1" x14ac:dyDescent="0.35">
      <c r="A1104" t="s">
        <v>359</v>
      </c>
      <c r="B1104" t="s">
        <v>84</v>
      </c>
      <c r="C1104" t="s">
        <v>330</v>
      </c>
      <c r="D1104" t="s">
        <v>78</v>
      </c>
      <c r="E1104">
        <v>2020</v>
      </c>
      <c r="F1104" t="s">
        <v>506</v>
      </c>
      <c r="G1104" t="s">
        <v>309</v>
      </c>
      <c r="H1104">
        <v>1448.84</v>
      </c>
      <c r="I1104" t="s">
        <v>503</v>
      </c>
      <c r="J1104" t="s">
        <v>347</v>
      </c>
      <c r="K1104" t="s">
        <v>392</v>
      </c>
    </row>
    <row r="1105" spans="1:11" hidden="1" x14ac:dyDescent="0.35">
      <c r="A1105" t="s">
        <v>359</v>
      </c>
      <c r="B1105" t="s">
        <v>84</v>
      </c>
      <c r="C1105" t="s">
        <v>330</v>
      </c>
      <c r="D1105" t="s">
        <v>78</v>
      </c>
      <c r="E1105">
        <v>2020</v>
      </c>
      <c r="F1105" t="s">
        <v>506</v>
      </c>
      <c r="G1105" t="s">
        <v>309</v>
      </c>
      <c r="H1105">
        <v>797.48</v>
      </c>
      <c r="I1105" t="s">
        <v>503</v>
      </c>
      <c r="J1105" t="s">
        <v>347</v>
      </c>
      <c r="K1105" t="s">
        <v>392</v>
      </c>
    </row>
    <row r="1106" spans="1:11" hidden="1" x14ac:dyDescent="0.35">
      <c r="A1106" t="s">
        <v>359</v>
      </c>
      <c r="B1106" t="s">
        <v>84</v>
      </c>
      <c r="C1106" t="s">
        <v>330</v>
      </c>
      <c r="D1106" t="s">
        <v>78</v>
      </c>
      <c r="E1106">
        <v>2020</v>
      </c>
      <c r="F1106" t="s">
        <v>500</v>
      </c>
      <c r="G1106" t="s">
        <v>311</v>
      </c>
      <c r="H1106">
        <v>3986.82</v>
      </c>
      <c r="I1106" t="s">
        <v>503</v>
      </c>
      <c r="J1106" t="s">
        <v>347</v>
      </c>
      <c r="K1106" t="s">
        <v>392</v>
      </c>
    </row>
    <row r="1107" spans="1:11" hidden="1" x14ac:dyDescent="0.35">
      <c r="A1107" t="s">
        <v>359</v>
      </c>
      <c r="B1107" t="s">
        <v>84</v>
      </c>
      <c r="C1107" t="s">
        <v>330</v>
      </c>
      <c r="D1107" t="s">
        <v>78</v>
      </c>
      <c r="E1107">
        <v>2020</v>
      </c>
      <c r="F1107" t="s">
        <v>500</v>
      </c>
      <c r="G1107" t="s">
        <v>311</v>
      </c>
      <c r="H1107">
        <v>620.6</v>
      </c>
      <c r="I1107" t="s">
        <v>503</v>
      </c>
      <c r="J1107" t="s">
        <v>347</v>
      </c>
      <c r="K1107" t="s">
        <v>392</v>
      </c>
    </row>
    <row r="1108" spans="1:11" hidden="1" x14ac:dyDescent="0.35">
      <c r="A1108" t="s">
        <v>359</v>
      </c>
      <c r="B1108" t="s">
        <v>84</v>
      </c>
      <c r="C1108" t="s">
        <v>330</v>
      </c>
      <c r="D1108" t="s">
        <v>78</v>
      </c>
      <c r="E1108">
        <v>2020</v>
      </c>
      <c r="F1108" t="s">
        <v>500</v>
      </c>
      <c r="G1108" t="s">
        <v>311</v>
      </c>
      <c r="H1108">
        <v>36.020000000000003</v>
      </c>
      <c r="I1108" t="s">
        <v>503</v>
      </c>
      <c r="J1108" t="s">
        <v>347</v>
      </c>
      <c r="K1108" t="s">
        <v>392</v>
      </c>
    </row>
    <row r="1109" spans="1:11" hidden="1" x14ac:dyDescent="0.35">
      <c r="A1109" t="s">
        <v>359</v>
      </c>
      <c r="B1109" t="s">
        <v>84</v>
      </c>
      <c r="C1109" t="s">
        <v>330</v>
      </c>
      <c r="D1109" t="s">
        <v>78</v>
      </c>
      <c r="E1109">
        <v>2020</v>
      </c>
      <c r="F1109" t="s">
        <v>500</v>
      </c>
      <c r="G1109" t="s">
        <v>311</v>
      </c>
      <c r="H1109">
        <v>1144.92</v>
      </c>
      <c r="I1109" t="s">
        <v>503</v>
      </c>
      <c r="J1109" t="s">
        <v>347</v>
      </c>
      <c r="K1109" t="s">
        <v>392</v>
      </c>
    </row>
    <row r="1110" spans="1:11" hidden="1" x14ac:dyDescent="0.35">
      <c r="A1110" t="s">
        <v>359</v>
      </c>
      <c r="B1110" t="s">
        <v>84</v>
      </c>
      <c r="C1110" t="s">
        <v>330</v>
      </c>
      <c r="D1110" t="s">
        <v>78</v>
      </c>
      <c r="E1110">
        <v>2020</v>
      </c>
      <c r="F1110" t="s">
        <v>500</v>
      </c>
      <c r="G1110" t="s">
        <v>311</v>
      </c>
      <c r="H1110">
        <v>11679.19</v>
      </c>
      <c r="I1110" t="s">
        <v>503</v>
      </c>
      <c r="J1110" t="s">
        <v>347</v>
      </c>
      <c r="K1110" t="s">
        <v>392</v>
      </c>
    </row>
    <row r="1111" spans="1:11" hidden="1" x14ac:dyDescent="0.35">
      <c r="A1111" t="s">
        <v>359</v>
      </c>
      <c r="B1111" t="s">
        <v>84</v>
      </c>
      <c r="C1111" t="s">
        <v>330</v>
      </c>
      <c r="D1111" t="s">
        <v>78</v>
      </c>
      <c r="E1111">
        <v>2020</v>
      </c>
      <c r="F1111" t="s">
        <v>500</v>
      </c>
      <c r="G1111" t="s">
        <v>311</v>
      </c>
      <c r="H1111">
        <v>1853.61</v>
      </c>
      <c r="I1111" t="s">
        <v>503</v>
      </c>
      <c r="J1111" t="s">
        <v>347</v>
      </c>
      <c r="K1111" t="s">
        <v>392</v>
      </c>
    </row>
    <row r="1112" spans="1:11" hidden="1" x14ac:dyDescent="0.35">
      <c r="A1112" t="s">
        <v>359</v>
      </c>
      <c r="B1112" t="s">
        <v>84</v>
      </c>
      <c r="C1112" t="s">
        <v>330</v>
      </c>
      <c r="D1112" t="s">
        <v>78</v>
      </c>
      <c r="E1112">
        <v>2020</v>
      </c>
      <c r="F1112" t="s">
        <v>500</v>
      </c>
      <c r="G1112" t="s">
        <v>311</v>
      </c>
      <c r="H1112">
        <v>1020.28</v>
      </c>
      <c r="I1112" t="s">
        <v>503</v>
      </c>
      <c r="J1112" t="s">
        <v>347</v>
      </c>
      <c r="K1112" t="s">
        <v>392</v>
      </c>
    </row>
    <row r="1113" spans="1:11" hidden="1" x14ac:dyDescent="0.35">
      <c r="A1113" t="s">
        <v>359</v>
      </c>
      <c r="B1113" t="s">
        <v>84</v>
      </c>
      <c r="C1113" t="s">
        <v>330</v>
      </c>
      <c r="D1113" t="s">
        <v>78</v>
      </c>
      <c r="E1113">
        <v>2020</v>
      </c>
      <c r="F1113" t="s">
        <v>71</v>
      </c>
      <c r="G1113" t="s">
        <v>310</v>
      </c>
      <c r="H1113">
        <v>290.23</v>
      </c>
      <c r="I1113" t="s">
        <v>503</v>
      </c>
      <c r="J1113" t="s">
        <v>347</v>
      </c>
      <c r="K1113" t="s">
        <v>392</v>
      </c>
    </row>
    <row r="1114" spans="1:11" hidden="1" x14ac:dyDescent="0.35">
      <c r="A1114" t="s">
        <v>359</v>
      </c>
      <c r="B1114" t="s">
        <v>84</v>
      </c>
      <c r="C1114" t="s">
        <v>330</v>
      </c>
      <c r="D1114" t="s">
        <v>78</v>
      </c>
      <c r="E1114">
        <v>2020</v>
      </c>
      <c r="F1114" t="s">
        <v>71</v>
      </c>
      <c r="G1114" t="s">
        <v>310</v>
      </c>
      <c r="H1114">
        <v>45.18</v>
      </c>
      <c r="I1114" t="s">
        <v>503</v>
      </c>
      <c r="J1114" t="s">
        <v>347</v>
      </c>
      <c r="K1114" t="s">
        <v>392</v>
      </c>
    </row>
    <row r="1115" spans="1:11" hidden="1" x14ac:dyDescent="0.35">
      <c r="A1115" t="s">
        <v>359</v>
      </c>
      <c r="B1115" t="s">
        <v>84</v>
      </c>
      <c r="C1115" t="s">
        <v>330</v>
      </c>
      <c r="D1115" t="s">
        <v>78</v>
      </c>
      <c r="E1115">
        <v>2020</v>
      </c>
      <c r="F1115" t="s">
        <v>71</v>
      </c>
      <c r="G1115" t="s">
        <v>310</v>
      </c>
      <c r="H1115">
        <v>2.63</v>
      </c>
      <c r="I1115" t="s">
        <v>503</v>
      </c>
      <c r="J1115" t="s">
        <v>347</v>
      </c>
      <c r="K1115" t="s">
        <v>392</v>
      </c>
    </row>
    <row r="1116" spans="1:11" hidden="1" x14ac:dyDescent="0.35">
      <c r="A1116" t="s">
        <v>359</v>
      </c>
      <c r="B1116" t="s">
        <v>84</v>
      </c>
      <c r="C1116" t="s">
        <v>330</v>
      </c>
      <c r="D1116" t="s">
        <v>78</v>
      </c>
      <c r="E1116">
        <v>2020</v>
      </c>
      <c r="F1116" t="s">
        <v>71</v>
      </c>
      <c r="G1116" t="s">
        <v>310</v>
      </c>
      <c r="H1116">
        <v>83.36</v>
      </c>
      <c r="I1116" t="s">
        <v>503</v>
      </c>
      <c r="J1116" t="s">
        <v>347</v>
      </c>
      <c r="K1116" t="s">
        <v>392</v>
      </c>
    </row>
    <row r="1117" spans="1:11" hidden="1" x14ac:dyDescent="0.35">
      <c r="A1117" t="s">
        <v>359</v>
      </c>
      <c r="B1117" t="s">
        <v>84</v>
      </c>
      <c r="C1117" t="s">
        <v>330</v>
      </c>
      <c r="D1117" t="s">
        <v>78</v>
      </c>
      <c r="E1117">
        <v>2020</v>
      </c>
      <c r="F1117" t="s">
        <v>71</v>
      </c>
      <c r="G1117" t="s">
        <v>310</v>
      </c>
      <c r="H1117">
        <v>850.23</v>
      </c>
      <c r="I1117" t="s">
        <v>503</v>
      </c>
      <c r="J1117" t="s">
        <v>347</v>
      </c>
      <c r="K1117" t="s">
        <v>392</v>
      </c>
    </row>
    <row r="1118" spans="1:11" hidden="1" x14ac:dyDescent="0.35">
      <c r="A1118" t="s">
        <v>359</v>
      </c>
      <c r="B1118" t="s">
        <v>84</v>
      </c>
      <c r="C1118" t="s">
        <v>330</v>
      </c>
      <c r="D1118" t="s">
        <v>78</v>
      </c>
      <c r="E1118">
        <v>2020</v>
      </c>
      <c r="F1118" t="s">
        <v>71</v>
      </c>
      <c r="G1118" t="s">
        <v>310</v>
      </c>
      <c r="H1118">
        <v>134.94999999999999</v>
      </c>
      <c r="I1118" t="s">
        <v>503</v>
      </c>
      <c r="J1118" t="s">
        <v>347</v>
      </c>
      <c r="K1118" t="s">
        <v>392</v>
      </c>
    </row>
    <row r="1119" spans="1:11" hidden="1" x14ac:dyDescent="0.35">
      <c r="A1119" t="s">
        <v>359</v>
      </c>
      <c r="B1119" t="s">
        <v>84</v>
      </c>
      <c r="C1119" t="s">
        <v>330</v>
      </c>
      <c r="D1119" t="s">
        <v>78</v>
      </c>
      <c r="E1119">
        <v>2020</v>
      </c>
      <c r="F1119" t="s">
        <v>71</v>
      </c>
      <c r="G1119" t="s">
        <v>310</v>
      </c>
      <c r="H1119">
        <v>74.28</v>
      </c>
      <c r="I1119" t="s">
        <v>503</v>
      </c>
      <c r="J1119" t="s">
        <v>347</v>
      </c>
      <c r="K1119" t="s">
        <v>392</v>
      </c>
    </row>
    <row r="1120" spans="1:11" hidden="1" x14ac:dyDescent="0.35">
      <c r="A1120" t="s">
        <v>359</v>
      </c>
      <c r="B1120" t="s">
        <v>84</v>
      </c>
      <c r="C1120" t="s">
        <v>330</v>
      </c>
      <c r="D1120" t="s">
        <v>78</v>
      </c>
      <c r="E1120">
        <v>2020</v>
      </c>
      <c r="F1120" t="s">
        <v>148</v>
      </c>
      <c r="G1120" t="s">
        <v>308</v>
      </c>
      <c r="H1120">
        <v>210.7</v>
      </c>
      <c r="I1120" t="s">
        <v>503</v>
      </c>
      <c r="J1120" t="s">
        <v>347</v>
      </c>
      <c r="K1120" t="s">
        <v>392</v>
      </c>
    </row>
    <row r="1121" spans="1:11" hidden="1" x14ac:dyDescent="0.35">
      <c r="A1121" t="s">
        <v>359</v>
      </c>
      <c r="B1121" t="s">
        <v>84</v>
      </c>
      <c r="C1121" t="s">
        <v>330</v>
      </c>
      <c r="D1121" t="s">
        <v>78</v>
      </c>
      <c r="E1121">
        <v>2020</v>
      </c>
      <c r="F1121" t="s">
        <v>148</v>
      </c>
      <c r="G1121" t="s">
        <v>308</v>
      </c>
      <c r="H1121">
        <v>32.799999999999997</v>
      </c>
      <c r="I1121" t="s">
        <v>503</v>
      </c>
      <c r="J1121" t="s">
        <v>347</v>
      </c>
      <c r="K1121" t="s">
        <v>392</v>
      </c>
    </row>
    <row r="1122" spans="1:11" hidden="1" x14ac:dyDescent="0.35">
      <c r="A1122" t="s">
        <v>359</v>
      </c>
      <c r="B1122" t="s">
        <v>84</v>
      </c>
      <c r="C1122" t="s">
        <v>330</v>
      </c>
      <c r="D1122" t="s">
        <v>78</v>
      </c>
      <c r="E1122">
        <v>2020</v>
      </c>
      <c r="F1122" t="s">
        <v>148</v>
      </c>
      <c r="G1122" t="s">
        <v>308</v>
      </c>
      <c r="H1122">
        <v>1.9</v>
      </c>
      <c r="I1122" t="s">
        <v>503</v>
      </c>
      <c r="J1122" t="s">
        <v>347</v>
      </c>
      <c r="K1122" t="s">
        <v>392</v>
      </c>
    </row>
    <row r="1123" spans="1:11" hidden="1" x14ac:dyDescent="0.35">
      <c r="A1123" t="s">
        <v>359</v>
      </c>
      <c r="B1123" t="s">
        <v>84</v>
      </c>
      <c r="C1123" t="s">
        <v>330</v>
      </c>
      <c r="D1123" t="s">
        <v>78</v>
      </c>
      <c r="E1123">
        <v>2020</v>
      </c>
      <c r="F1123" t="s">
        <v>148</v>
      </c>
      <c r="G1123" t="s">
        <v>308</v>
      </c>
      <c r="H1123">
        <v>60.51</v>
      </c>
      <c r="I1123" t="s">
        <v>503</v>
      </c>
      <c r="J1123" t="s">
        <v>347</v>
      </c>
      <c r="K1123" t="s">
        <v>392</v>
      </c>
    </row>
    <row r="1124" spans="1:11" hidden="1" x14ac:dyDescent="0.35">
      <c r="A1124" t="s">
        <v>359</v>
      </c>
      <c r="B1124" t="s">
        <v>84</v>
      </c>
      <c r="C1124" t="s">
        <v>330</v>
      </c>
      <c r="D1124" t="s">
        <v>78</v>
      </c>
      <c r="E1124">
        <v>2020</v>
      </c>
      <c r="F1124" t="s">
        <v>148</v>
      </c>
      <c r="G1124" t="s">
        <v>308</v>
      </c>
      <c r="H1124">
        <v>617.21</v>
      </c>
      <c r="I1124" t="s">
        <v>503</v>
      </c>
      <c r="J1124" t="s">
        <v>347</v>
      </c>
      <c r="K1124" t="s">
        <v>392</v>
      </c>
    </row>
    <row r="1125" spans="1:11" hidden="1" x14ac:dyDescent="0.35">
      <c r="A1125" t="s">
        <v>359</v>
      </c>
      <c r="B1125" t="s">
        <v>84</v>
      </c>
      <c r="C1125" t="s">
        <v>330</v>
      </c>
      <c r="D1125" t="s">
        <v>78</v>
      </c>
      <c r="E1125">
        <v>2020</v>
      </c>
      <c r="F1125" t="s">
        <v>148</v>
      </c>
      <c r="G1125" t="s">
        <v>308</v>
      </c>
      <c r="H1125">
        <v>97.96</v>
      </c>
      <c r="I1125" t="s">
        <v>503</v>
      </c>
      <c r="J1125" t="s">
        <v>347</v>
      </c>
      <c r="K1125" t="s">
        <v>392</v>
      </c>
    </row>
    <row r="1126" spans="1:11" hidden="1" x14ac:dyDescent="0.35">
      <c r="A1126" t="s">
        <v>359</v>
      </c>
      <c r="B1126" t="s">
        <v>84</v>
      </c>
      <c r="C1126" t="s">
        <v>330</v>
      </c>
      <c r="D1126" t="s">
        <v>78</v>
      </c>
      <c r="E1126">
        <v>2020</v>
      </c>
      <c r="F1126" t="s">
        <v>148</v>
      </c>
      <c r="G1126" t="s">
        <v>308</v>
      </c>
      <c r="H1126">
        <v>53.92</v>
      </c>
      <c r="I1126" t="s">
        <v>503</v>
      </c>
      <c r="J1126" t="s">
        <v>347</v>
      </c>
      <c r="K1126" t="s">
        <v>392</v>
      </c>
    </row>
    <row r="1127" spans="1:11" hidden="1" x14ac:dyDescent="0.35">
      <c r="A1127" t="s">
        <v>359</v>
      </c>
      <c r="B1127" t="s">
        <v>84</v>
      </c>
      <c r="C1127" t="s">
        <v>330</v>
      </c>
      <c r="D1127" t="s">
        <v>78</v>
      </c>
      <c r="E1127">
        <v>2020</v>
      </c>
      <c r="F1127" t="s">
        <v>156</v>
      </c>
      <c r="G1127" t="s">
        <v>307</v>
      </c>
      <c r="H1127">
        <v>9.73</v>
      </c>
      <c r="I1127" t="s">
        <v>503</v>
      </c>
      <c r="J1127" t="s">
        <v>347</v>
      </c>
      <c r="K1127" t="s">
        <v>392</v>
      </c>
    </row>
    <row r="1128" spans="1:11" hidden="1" x14ac:dyDescent="0.35">
      <c r="A1128" t="s">
        <v>359</v>
      </c>
      <c r="B1128" t="s">
        <v>84</v>
      </c>
      <c r="C1128" t="s">
        <v>330</v>
      </c>
      <c r="D1128" t="s">
        <v>78</v>
      </c>
      <c r="E1128">
        <v>2020</v>
      </c>
      <c r="F1128" t="s">
        <v>156</v>
      </c>
      <c r="G1128" t="s">
        <v>307</v>
      </c>
      <c r="H1128">
        <v>1.52</v>
      </c>
      <c r="I1128" t="s">
        <v>503</v>
      </c>
      <c r="J1128" t="s">
        <v>347</v>
      </c>
      <c r="K1128" t="s">
        <v>392</v>
      </c>
    </row>
    <row r="1129" spans="1:11" hidden="1" x14ac:dyDescent="0.35">
      <c r="A1129" t="s">
        <v>359</v>
      </c>
      <c r="B1129" t="s">
        <v>84</v>
      </c>
      <c r="C1129" t="s">
        <v>330</v>
      </c>
      <c r="D1129" t="s">
        <v>78</v>
      </c>
      <c r="E1129">
        <v>2020</v>
      </c>
      <c r="F1129" t="s">
        <v>156</v>
      </c>
      <c r="G1129" t="s">
        <v>307</v>
      </c>
      <c r="H1129">
        <v>0.09</v>
      </c>
      <c r="I1129" t="s">
        <v>503</v>
      </c>
      <c r="J1129" t="s">
        <v>347</v>
      </c>
      <c r="K1129" t="s">
        <v>392</v>
      </c>
    </row>
    <row r="1130" spans="1:11" hidden="1" x14ac:dyDescent="0.35">
      <c r="A1130" t="s">
        <v>359</v>
      </c>
      <c r="B1130" t="s">
        <v>84</v>
      </c>
      <c r="C1130" t="s">
        <v>330</v>
      </c>
      <c r="D1130" t="s">
        <v>78</v>
      </c>
      <c r="E1130">
        <v>2020</v>
      </c>
      <c r="F1130" t="s">
        <v>156</v>
      </c>
      <c r="G1130" t="s">
        <v>307</v>
      </c>
      <c r="H1130">
        <v>2.8</v>
      </c>
      <c r="I1130" t="s">
        <v>503</v>
      </c>
      <c r="J1130" t="s">
        <v>347</v>
      </c>
      <c r="K1130" t="s">
        <v>392</v>
      </c>
    </row>
    <row r="1131" spans="1:11" hidden="1" x14ac:dyDescent="0.35">
      <c r="A1131" t="s">
        <v>359</v>
      </c>
      <c r="B1131" t="s">
        <v>84</v>
      </c>
      <c r="C1131" t="s">
        <v>330</v>
      </c>
      <c r="D1131" t="s">
        <v>78</v>
      </c>
      <c r="E1131">
        <v>2020</v>
      </c>
      <c r="F1131" t="s">
        <v>156</v>
      </c>
      <c r="G1131" t="s">
        <v>307</v>
      </c>
      <c r="H1131">
        <v>28.5</v>
      </c>
      <c r="I1131" t="s">
        <v>503</v>
      </c>
      <c r="J1131" t="s">
        <v>347</v>
      </c>
      <c r="K1131" t="s">
        <v>392</v>
      </c>
    </row>
    <row r="1132" spans="1:11" hidden="1" x14ac:dyDescent="0.35">
      <c r="A1132" t="s">
        <v>359</v>
      </c>
      <c r="B1132" t="s">
        <v>84</v>
      </c>
      <c r="C1132" t="s">
        <v>330</v>
      </c>
      <c r="D1132" t="s">
        <v>78</v>
      </c>
      <c r="E1132">
        <v>2020</v>
      </c>
      <c r="F1132" t="s">
        <v>156</v>
      </c>
      <c r="G1132" t="s">
        <v>307</v>
      </c>
      <c r="H1132">
        <v>4.53</v>
      </c>
      <c r="I1132" t="s">
        <v>503</v>
      </c>
      <c r="J1132" t="s">
        <v>347</v>
      </c>
      <c r="K1132" t="s">
        <v>392</v>
      </c>
    </row>
    <row r="1133" spans="1:11" hidden="1" x14ac:dyDescent="0.35">
      <c r="A1133" t="s">
        <v>359</v>
      </c>
      <c r="B1133" t="s">
        <v>84</v>
      </c>
      <c r="C1133" t="s">
        <v>330</v>
      </c>
      <c r="D1133" t="s">
        <v>78</v>
      </c>
      <c r="E1133">
        <v>2020</v>
      </c>
      <c r="F1133" t="s">
        <v>156</v>
      </c>
      <c r="G1133" t="s">
        <v>307</v>
      </c>
      <c r="H1133">
        <v>2.4900000000000002</v>
      </c>
      <c r="I1133" t="s">
        <v>503</v>
      </c>
      <c r="J1133" t="s">
        <v>347</v>
      </c>
      <c r="K1133" t="s">
        <v>392</v>
      </c>
    </row>
    <row r="1134" spans="1:11" hidden="1" x14ac:dyDescent="0.35">
      <c r="A1134" t="s">
        <v>359</v>
      </c>
      <c r="B1134" t="s">
        <v>84</v>
      </c>
      <c r="C1134" t="s">
        <v>352</v>
      </c>
      <c r="D1134" t="s">
        <v>78</v>
      </c>
      <c r="E1134">
        <v>2020</v>
      </c>
      <c r="F1134" t="s">
        <v>506</v>
      </c>
      <c r="G1134" t="s">
        <v>309</v>
      </c>
      <c r="H1134">
        <v>343.25</v>
      </c>
      <c r="I1134" t="s">
        <v>503</v>
      </c>
      <c r="J1134" t="s">
        <v>347</v>
      </c>
      <c r="K1134" t="s">
        <v>399</v>
      </c>
    </row>
    <row r="1135" spans="1:11" hidden="1" x14ac:dyDescent="0.35">
      <c r="A1135" t="s">
        <v>359</v>
      </c>
      <c r="B1135" t="s">
        <v>84</v>
      </c>
      <c r="C1135" t="s">
        <v>352</v>
      </c>
      <c r="D1135" t="s">
        <v>78</v>
      </c>
      <c r="E1135">
        <v>2020</v>
      </c>
      <c r="F1135" t="s">
        <v>506</v>
      </c>
      <c r="G1135" t="s">
        <v>309</v>
      </c>
      <c r="H1135">
        <v>15.95</v>
      </c>
      <c r="I1135" t="s">
        <v>503</v>
      </c>
      <c r="J1135" t="s">
        <v>347</v>
      </c>
      <c r="K1135" t="s">
        <v>399</v>
      </c>
    </row>
    <row r="1136" spans="1:11" hidden="1" x14ac:dyDescent="0.35">
      <c r="A1136" t="s">
        <v>359</v>
      </c>
      <c r="B1136" t="s">
        <v>84</v>
      </c>
      <c r="C1136" t="s">
        <v>352</v>
      </c>
      <c r="D1136" t="s">
        <v>78</v>
      </c>
      <c r="E1136">
        <v>2020</v>
      </c>
      <c r="F1136" t="s">
        <v>506</v>
      </c>
      <c r="G1136" t="s">
        <v>309</v>
      </c>
      <c r="H1136">
        <v>457.6</v>
      </c>
      <c r="I1136" t="s">
        <v>503</v>
      </c>
      <c r="J1136" t="s">
        <v>347</v>
      </c>
      <c r="K1136" t="s">
        <v>399</v>
      </c>
    </row>
    <row r="1137" spans="1:11" hidden="1" x14ac:dyDescent="0.35">
      <c r="A1137" t="s">
        <v>359</v>
      </c>
      <c r="B1137" t="s">
        <v>84</v>
      </c>
      <c r="C1137" t="s">
        <v>352</v>
      </c>
      <c r="D1137" t="s">
        <v>78</v>
      </c>
      <c r="E1137">
        <v>2020</v>
      </c>
      <c r="F1137" t="s">
        <v>506</v>
      </c>
      <c r="G1137" t="s">
        <v>309</v>
      </c>
      <c r="H1137">
        <v>17.78</v>
      </c>
      <c r="I1137" t="s">
        <v>503</v>
      </c>
      <c r="J1137" t="s">
        <v>347</v>
      </c>
      <c r="K1137" t="s">
        <v>399</v>
      </c>
    </row>
    <row r="1138" spans="1:11" hidden="1" x14ac:dyDescent="0.35">
      <c r="A1138" t="s">
        <v>359</v>
      </c>
      <c r="B1138" t="s">
        <v>84</v>
      </c>
      <c r="C1138" t="s">
        <v>352</v>
      </c>
      <c r="D1138" t="s">
        <v>78</v>
      </c>
      <c r="E1138">
        <v>2020</v>
      </c>
      <c r="F1138" t="s">
        <v>500</v>
      </c>
      <c r="G1138" t="s">
        <v>311</v>
      </c>
      <c r="H1138">
        <v>6138.44</v>
      </c>
      <c r="I1138" t="s">
        <v>503</v>
      </c>
      <c r="J1138" t="s">
        <v>14</v>
      </c>
      <c r="K1138" t="s">
        <v>399</v>
      </c>
    </row>
    <row r="1139" spans="1:11" hidden="1" x14ac:dyDescent="0.35">
      <c r="A1139" t="s">
        <v>359</v>
      </c>
      <c r="B1139" t="s">
        <v>84</v>
      </c>
      <c r="C1139" t="s">
        <v>352</v>
      </c>
      <c r="D1139" t="s">
        <v>78</v>
      </c>
      <c r="E1139">
        <v>2020</v>
      </c>
      <c r="F1139" t="s">
        <v>500</v>
      </c>
      <c r="G1139" t="s">
        <v>311</v>
      </c>
      <c r="H1139">
        <v>3510.56</v>
      </c>
      <c r="I1139" t="s">
        <v>503</v>
      </c>
      <c r="J1139" t="s">
        <v>347</v>
      </c>
      <c r="K1139" t="s">
        <v>399</v>
      </c>
    </row>
    <row r="1140" spans="1:11" hidden="1" x14ac:dyDescent="0.35">
      <c r="A1140" t="s">
        <v>359</v>
      </c>
      <c r="B1140" t="s">
        <v>84</v>
      </c>
      <c r="C1140" t="s">
        <v>352</v>
      </c>
      <c r="D1140" t="s">
        <v>78</v>
      </c>
      <c r="E1140">
        <v>2020</v>
      </c>
      <c r="F1140" t="s">
        <v>500</v>
      </c>
      <c r="G1140" t="s">
        <v>311</v>
      </c>
      <c r="H1140">
        <v>285.27999999999997</v>
      </c>
      <c r="I1140" t="s">
        <v>503</v>
      </c>
      <c r="J1140" t="s">
        <v>14</v>
      </c>
      <c r="K1140" t="s">
        <v>399</v>
      </c>
    </row>
    <row r="1141" spans="1:11" hidden="1" x14ac:dyDescent="0.35">
      <c r="A1141" t="s">
        <v>359</v>
      </c>
      <c r="B1141" t="s">
        <v>84</v>
      </c>
      <c r="C1141" t="s">
        <v>352</v>
      </c>
      <c r="D1141" t="s">
        <v>78</v>
      </c>
      <c r="E1141">
        <v>2020</v>
      </c>
      <c r="F1141" t="s">
        <v>500</v>
      </c>
      <c r="G1141" t="s">
        <v>311</v>
      </c>
      <c r="H1141">
        <v>163.15</v>
      </c>
      <c r="I1141" t="s">
        <v>503</v>
      </c>
      <c r="J1141" t="s">
        <v>347</v>
      </c>
      <c r="K1141" t="s">
        <v>399</v>
      </c>
    </row>
    <row r="1142" spans="1:11" hidden="1" x14ac:dyDescent="0.35">
      <c r="A1142" t="s">
        <v>359</v>
      </c>
      <c r="B1142" t="s">
        <v>84</v>
      </c>
      <c r="C1142" t="s">
        <v>352</v>
      </c>
      <c r="D1142" t="s">
        <v>78</v>
      </c>
      <c r="E1142">
        <v>2020</v>
      </c>
      <c r="F1142" t="s">
        <v>500</v>
      </c>
      <c r="G1142" t="s">
        <v>311</v>
      </c>
      <c r="H1142">
        <v>8183.44</v>
      </c>
      <c r="I1142" t="s">
        <v>503</v>
      </c>
      <c r="J1142" t="s">
        <v>14</v>
      </c>
      <c r="K1142" t="s">
        <v>399</v>
      </c>
    </row>
    <row r="1143" spans="1:11" hidden="1" x14ac:dyDescent="0.35">
      <c r="A1143" t="s">
        <v>359</v>
      </c>
      <c r="B1143" t="s">
        <v>84</v>
      </c>
      <c r="C1143" t="s">
        <v>352</v>
      </c>
      <c r="D1143" t="s">
        <v>78</v>
      </c>
      <c r="E1143">
        <v>2020</v>
      </c>
      <c r="F1143" t="s">
        <v>500</v>
      </c>
      <c r="G1143" t="s">
        <v>311</v>
      </c>
      <c r="H1143">
        <v>4680.09</v>
      </c>
      <c r="I1143" t="s">
        <v>503</v>
      </c>
      <c r="J1143" t="s">
        <v>347</v>
      </c>
      <c r="K1143" t="s">
        <v>399</v>
      </c>
    </row>
    <row r="1144" spans="1:11" hidden="1" x14ac:dyDescent="0.35">
      <c r="A1144" t="s">
        <v>359</v>
      </c>
      <c r="B1144" t="s">
        <v>84</v>
      </c>
      <c r="C1144" t="s">
        <v>352</v>
      </c>
      <c r="D1144" t="s">
        <v>78</v>
      </c>
      <c r="E1144">
        <v>2020</v>
      </c>
      <c r="F1144" t="s">
        <v>500</v>
      </c>
      <c r="G1144" t="s">
        <v>311</v>
      </c>
      <c r="H1144">
        <v>317.88</v>
      </c>
      <c r="I1144" t="s">
        <v>503</v>
      </c>
      <c r="J1144" t="s">
        <v>14</v>
      </c>
      <c r="K1144" t="s">
        <v>399</v>
      </c>
    </row>
    <row r="1145" spans="1:11" hidden="1" x14ac:dyDescent="0.35">
      <c r="A1145" t="s">
        <v>359</v>
      </c>
      <c r="B1145" t="s">
        <v>84</v>
      </c>
      <c r="C1145" t="s">
        <v>352</v>
      </c>
      <c r="D1145" t="s">
        <v>78</v>
      </c>
      <c r="E1145">
        <v>2020</v>
      </c>
      <c r="F1145" t="s">
        <v>500</v>
      </c>
      <c r="G1145" t="s">
        <v>311</v>
      </c>
      <c r="H1145">
        <v>181.8</v>
      </c>
      <c r="I1145" t="s">
        <v>503</v>
      </c>
      <c r="J1145" t="s">
        <v>347</v>
      </c>
      <c r="K1145" t="s">
        <v>399</v>
      </c>
    </row>
    <row r="1146" spans="1:11" hidden="1" x14ac:dyDescent="0.35">
      <c r="A1146" t="s">
        <v>359</v>
      </c>
      <c r="B1146" t="s">
        <v>84</v>
      </c>
      <c r="C1146" t="s">
        <v>352</v>
      </c>
      <c r="D1146" t="s">
        <v>78</v>
      </c>
      <c r="E1146">
        <v>2020</v>
      </c>
      <c r="F1146" t="s">
        <v>71</v>
      </c>
      <c r="G1146" t="s">
        <v>310</v>
      </c>
      <c r="H1146">
        <v>76.45</v>
      </c>
      <c r="I1146" t="s">
        <v>503</v>
      </c>
      <c r="J1146" t="s">
        <v>347</v>
      </c>
      <c r="K1146" t="s">
        <v>399</v>
      </c>
    </row>
    <row r="1147" spans="1:11" hidden="1" x14ac:dyDescent="0.35">
      <c r="A1147" t="s">
        <v>359</v>
      </c>
      <c r="B1147" t="s">
        <v>84</v>
      </c>
      <c r="C1147" t="s">
        <v>352</v>
      </c>
      <c r="D1147" t="s">
        <v>78</v>
      </c>
      <c r="E1147">
        <v>2020</v>
      </c>
      <c r="F1147" t="s">
        <v>71</v>
      </c>
      <c r="G1147" t="s">
        <v>310</v>
      </c>
      <c r="H1147">
        <v>3.55</v>
      </c>
      <c r="I1147" t="s">
        <v>503</v>
      </c>
      <c r="J1147" t="s">
        <v>347</v>
      </c>
      <c r="K1147" t="s">
        <v>399</v>
      </c>
    </row>
    <row r="1148" spans="1:11" hidden="1" x14ac:dyDescent="0.35">
      <c r="A1148" t="s">
        <v>359</v>
      </c>
      <c r="B1148" t="s">
        <v>84</v>
      </c>
      <c r="C1148" t="s">
        <v>352</v>
      </c>
      <c r="D1148" t="s">
        <v>78</v>
      </c>
      <c r="E1148">
        <v>2020</v>
      </c>
      <c r="F1148" t="s">
        <v>71</v>
      </c>
      <c r="G1148" t="s">
        <v>310</v>
      </c>
      <c r="H1148">
        <v>101.93</v>
      </c>
      <c r="I1148" t="s">
        <v>503</v>
      </c>
      <c r="J1148" t="s">
        <v>347</v>
      </c>
      <c r="K1148" t="s">
        <v>399</v>
      </c>
    </row>
    <row r="1149" spans="1:11" hidden="1" x14ac:dyDescent="0.35">
      <c r="A1149" t="s">
        <v>359</v>
      </c>
      <c r="B1149" t="s">
        <v>84</v>
      </c>
      <c r="C1149" t="s">
        <v>352</v>
      </c>
      <c r="D1149" t="s">
        <v>78</v>
      </c>
      <c r="E1149">
        <v>2020</v>
      </c>
      <c r="F1149" t="s">
        <v>71</v>
      </c>
      <c r="G1149" t="s">
        <v>310</v>
      </c>
      <c r="H1149">
        <v>3.96</v>
      </c>
      <c r="I1149" t="s">
        <v>503</v>
      </c>
      <c r="J1149" t="s">
        <v>347</v>
      </c>
      <c r="K1149" t="s">
        <v>399</v>
      </c>
    </row>
    <row r="1150" spans="1:11" hidden="1" x14ac:dyDescent="0.35">
      <c r="A1150" t="s">
        <v>359</v>
      </c>
      <c r="B1150" t="s">
        <v>84</v>
      </c>
      <c r="C1150" t="s">
        <v>352</v>
      </c>
      <c r="D1150" t="s">
        <v>78</v>
      </c>
      <c r="E1150">
        <v>2020</v>
      </c>
      <c r="F1150" t="s">
        <v>156</v>
      </c>
      <c r="G1150" t="s">
        <v>307</v>
      </c>
      <c r="H1150">
        <v>3.17</v>
      </c>
      <c r="I1150" t="s">
        <v>503</v>
      </c>
      <c r="J1150" t="s">
        <v>14</v>
      </c>
      <c r="K1150" t="s">
        <v>399</v>
      </c>
    </row>
    <row r="1151" spans="1:11" hidden="1" x14ac:dyDescent="0.35">
      <c r="A1151" t="s">
        <v>359</v>
      </c>
      <c r="B1151" t="s">
        <v>84</v>
      </c>
      <c r="C1151" t="s">
        <v>352</v>
      </c>
      <c r="D1151" t="s">
        <v>78</v>
      </c>
      <c r="E1151">
        <v>2020</v>
      </c>
      <c r="F1151" t="s">
        <v>156</v>
      </c>
      <c r="G1151" t="s">
        <v>307</v>
      </c>
      <c r="H1151">
        <v>2.52</v>
      </c>
      <c r="I1151" t="s">
        <v>503</v>
      </c>
      <c r="J1151" t="s">
        <v>347</v>
      </c>
      <c r="K1151" t="s">
        <v>399</v>
      </c>
    </row>
    <row r="1152" spans="1:11" hidden="1" x14ac:dyDescent="0.35">
      <c r="A1152" t="s">
        <v>359</v>
      </c>
      <c r="B1152" t="s">
        <v>84</v>
      </c>
      <c r="C1152" t="s">
        <v>352</v>
      </c>
      <c r="D1152" t="s">
        <v>78</v>
      </c>
      <c r="E1152">
        <v>2020</v>
      </c>
      <c r="F1152" t="s">
        <v>156</v>
      </c>
      <c r="G1152" t="s">
        <v>307</v>
      </c>
      <c r="H1152">
        <v>0.15</v>
      </c>
      <c r="I1152" t="s">
        <v>503</v>
      </c>
      <c r="J1152" t="s">
        <v>14</v>
      </c>
      <c r="K1152" t="s">
        <v>399</v>
      </c>
    </row>
    <row r="1153" spans="1:11" hidden="1" x14ac:dyDescent="0.35">
      <c r="A1153" t="s">
        <v>359</v>
      </c>
      <c r="B1153" t="s">
        <v>84</v>
      </c>
      <c r="C1153" t="s">
        <v>352</v>
      </c>
      <c r="D1153" t="s">
        <v>78</v>
      </c>
      <c r="E1153">
        <v>2020</v>
      </c>
      <c r="F1153" t="s">
        <v>156</v>
      </c>
      <c r="G1153" t="s">
        <v>307</v>
      </c>
      <c r="H1153">
        <v>0.12</v>
      </c>
      <c r="I1153" t="s">
        <v>503</v>
      </c>
      <c r="J1153" t="s">
        <v>347</v>
      </c>
      <c r="K1153" t="s">
        <v>399</v>
      </c>
    </row>
    <row r="1154" spans="1:11" hidden="1" x14ac:dyDescent="0.35">
      <c r="A1154" t="s">
        <v>359</v>
      </c>
      <c r="B1154" t="s">
        <v>84</v>
      </c>
      <c r="C1154" t="s">
        <v>352</v>
      </c>
      <c r="D1154" t="s">
        <v>78</v>
      </c>
      <c r="E1154">
        <v>2020</v>
      </c>
      <c r="F1154" t="s">
        <v>156</v>
      </c>
      <c r="G1154" t="s">
        <v>307</v>
      </c>
      <c r="H1154">
        <v>4.22</v>
      </c>
      <c r="I1154" t="s">
        <v>503</v>
      </c>
      <c r="J1154" t="s">
        <v>14</v>
      </c>
      <c r="K1154" t="s">
        <v>399</v>
      </c>
    </row>
    <row r="1155" spans="1:11" hidden="1" x14ac:dyDescent="0.35">
      <c r="A1155" t="s">
        <v>359</v>
      </c>
      <c r="B1155" t="s">
        <v>84</v>
      </c>
      <c r="C1155" t="s">
        <v>352</v>
      </c>
      <c r="D1155" t="s">
        <v>78</v>
      </c>
      <c r="E1155">
        <v>2020</v>
      </c>
      <c r="F1155" t="s">
        <v>156</v>
      </c>
      <c r="G1155" t="s">
        <v>307</v>
      </c>
      <c r="H1155">
        <v>3.35</v>
      </c>
      <c r="I1155" t="s">
        <v>503</v>
      </c>
      <c r="J1155" t="s">
        <v>347</v>
      </c>
      <c r="K1155" t="s">
        <v>399</v>
      </c>
    </row>
    <row r="1156" spans="1:11" hidden="1" x14ac:dyDescent="0.35">
      <c r="A1156" t="s">
        <v>359</v>
      </c>
      <c r="B1156" t="s">
        <v>84</v>
      </c>
      <c r="C1156" t="s">
        <v>352</v>
      </c>
      <c r="D1156" t="s">
        <v>78</v>
      </c>
      <c r="E1156">
        <v>2020</v>
      </c>
      <c r="F1156" t="s">
        <v>156</v>
      </c>
      <c r="G1156" t="s">
        <v>307</v>
      </c>
      <c r="H1156">
        <v>0.16</v>
      </c>
      <c r="I1156" t="s">
        <v>503</v>
      </c>
      <c r="J1156" t="s">
        <v>14</v>
      </c>
      <c r="K1156" t="s">
        <v>399</v>
      </c>
    </row>
    <row r="1157" spans="1:11" hidden="1" x14ac:dyDescent="0.35">
      <c r="A1157" t="s">
        <v>359</v>
      </c>
      <c r="B1157" t="s">
        <v>84</v>
      </c>
      <c r="C1157" t="s">
        <v>352</v>
      </c>
      <c r="D1157" t="s">
        <v>78</v>
      </c>
      <c r="E1157">
        <v>2020</v>
      </c>
      <c r="F1157" t="s">
        <v>156</v>
      </c>
      <c r="G1157" t="s">
        <v>307</v>
      </c>
      <c r="H1157">
        <v>0.13</v>
      </c>
      <c r="I1157" t="s">
        <v>503</v>
      </c>
      <c r="J1157" t="s">
        <v>347</v>
      </c>
      <c r="K1157" t="s">
        <v>399</v>
      </c>
    </row>
    <row r="1158" spans="1:11" hidden="1" x14ac:dyDescent="0.35">
      <c r="A1158" t="s">
        <v>359</v>
      </c>
      <c r="B1158" t="s">
        <v>84</v>
      </c>
      <c r="C1158" t="s">
        <v>336</v>
      </c>
      <c r="D1158" t="s">
        <v>78</v>
      </c>
      <c r="E1158">
        <v>2020</v>
      </c>
      <c r="F1158" t="s">
        <v>506</v>
      </c>
      <c r="G1158" t="s">
        <v>309</v>
      </c>
      <c r="H1158">
        <v>249.85</v>
      </c>
      <c r="I1158" t="s">
        <v>503</v>
      </c>
      <c r="J1158" t="s">
        <v>347</v>
      </c>
      <c r="K1158" t="s">
        <v>394</v>
      </c>
    </row>
    <row r="1159" spans="1:11" hidden="1" x14ac:dyDescent="0.35">
      <c r="A1159" t="s">
        <v>359</v>
      </c>
      <c r="B1159" t="s">
        <v>84</v>
      </c>
      <c r="C1159" t="s">
        <v>336</v>
      </c>
      <c r="D1159" t="s">
        <v>78</v>
      </c>
      <c r="E1159">
        <v>2020</v>
      </c>
      <c r="F1159" t="s">
        <v>506</v>
      </c>
      <c r="G1159" t="s">
        <v>309</v>
      </c>
      <c r="H1159">
        <v>33.07</v>
      </c>
      <c r="I1159" t="s">
        <v>503</v>
      </c>
      <c r="J1159" t="s">
        <v>347</v>
      </c>
      <c r="K1159" t="s">
        <v>394</v>
      </c>
    </row>
    <row r="1160" spans="1:11" hidden="1" x14ac:dyDescent="0.35">
      <c r="A1160" t="s">
        <v>359</v>
      </c>
      <c r="B1160" t="s">
        <v>84</v>
      </c>
      <c r="C1160" t="s">
        <v>336</v>
      </c>
      <c r="D1160" t="s">
        <v>78</v>
      </c>
      <c r="E1160">
        <v>2020</v>
      </c>
      <c r="F1160" t="s">
        <v>506</v>
      </c>
      <c r="G1160" t="s">
        <v>309</v>
      </c>
      <c r="H1160">
        <v>390.58</v>
      </c>
      <c r="I1160" t="s">
        <v>503</v>
      </c>
      <c r="J1160" t="s">
        <v>347</v>
      </c>
      <c r="K1160" t="s">
        <v>394</v>
      </c>
    </row>
    <row r="1161" spans="1:11" hidden="1" x14ac:dyDescent="0.35">
      <c r="A1161" t="s">
        <v>359</v>
      </c>
      <c r="B1161" t="s">
        <v>84</v>
      </c>
      <c r="C1161" t="s">
        <v>336</v>
      </c>
      <c r="D1161" t="s">
        <v>78</v>
      </c>
      <c r="E1161">
        <v>2020</v>
      </c>
      <c r="F1161" t="s">
        <v>506</v>
      </c>
      <c r="G1161" t="s">
        <v>309</v>
      </c>
      <c r="H1161">
        <v>23.88</v>
      </c>
      <c r="I1161" t="s">
        <v>503</v>
      </c>
      <c r="J1161" t="s">
        <v>347</v>
      </c>
      <c r="K1161" t="s">
        <v>394</v>
      </c>
    </row>
    <row r="1162" spans="1:11" hidden="1" x14ac:dyDescent="0.35">
      <c r="A1162" t="s">
        <v>359</v>
      </c>
      <c r="B1162" t="s">
        <v>84</v>
      </c>
      <c r="C1162" t="s">
        <v>336</v>
      </c>
      <c r="D1162" t="s">
        <v>78</v>
      </c>
      <c r="E1162">
        <v>2020</v>
      </c>
      <c r="F1162" t="s">
        <v>500</v>
      </c>
      <c r="G1162" t="s">
        <v>311</v>
      </c>
      <c r="H1162">
        <v>3037.45</v>
      </c>
      <c r="I1162" t="s">
        <v>503</v>
      </c>
      <c r="J1162" t="s">
        <v>14</v>
      </c>
      <c r="K1162" t="s">
        <v>394</v>
      </c>
    </row>
    <row r="1163" spans="1:11" hidden="1" x14ac:dyDescent="0.35">
      <c r="A1163" t="s">
        <v>359</v>
      </c>
      <c r="B1163" t="s">
        <v>84</v>
      </c>
      <c r="C1163" t="s">
        <v>336</v>
      </c>
      <c r="D1163" t="s">
        <v>78</v>
      </c>
      <c r="E1163">
        <v>2020</v>
      </c>
      <c r="F1163" t="s">
        <v>500</v>
      </c>
      <c r="G1163" t="s">
        <v>311</v>
      </c>
      <c r="H1163">
        <v>3074.19</v>
      </c>
      <c r="I1163" t="s">
        <v>503</v>
      </c>
      <c r="J1163" t="s">
        <v>347</v>
      </c>
      <c r="K1163" t="s">
        <v>394</v>
      </c>
    </row>
    <row r="1164" spans="1:11" hidden="1" x14ac:dyDescent="0.35">
      <c r="A1164" t="s">
        <v>359</v>
      </c>
      <c r="B1164" t="s">
        <v>84</v>
      </c>
      <c r="C1164" t="s">
        <v>336</v>
      </c>
      <c r="D1164" t="s">
        <v>78</v>
      </c>
      <c r="E1164">
        <v>2020</v>
      </c>
      <c r="F1164" t="s">
        <v>500</v>
      </c>
      <c r="G1164" t="s">
        <v>311</v>
      </c>
      <c r="H1164">
        <v>402.02</v>
      </c>
      <c r="I1164" t="s">
        <v>503</v>
      </c>
      <c r="J1164" t="s">
        <v>14</v>
      </c>
      <c r="K1164" t="s">
        <v>394</v>
      </c>
    </row>
    <row r="1165" spans="1:11" hidden="1" x14ac:dyDescent="0.35">
      <c r="A1165" t="s">
        <v>359</v>
      </c>
      <c r="B1165" t="s">
        <v>84</v>
      </c>
      <c r="C1165" t="s">
        <v>336</v>
      </c>
      <c r="D1165" t="s">
        <v>78</v>
      </c>
      <c r="E1165">
        <v>2020</v>
      </c>
      <c r="F1165" t="s">
        <v>500</v>
      </c>
      <c r="G1165" t="s">
        <v>311</v>
      </c>
      <c r="H1165">
        <v>406.88</v>
      </c>
      <c r="I1165" t="s">
        <v>503</v>
      </c>
      <c r="J1165" t="s">
        <v>347</v>
      </c>
      <c r="K1165" t="s">
        <v>394</v>
      </c>
    </row>
    <row r="1166" spans="1:11" hidden="1" x14ac:dyDescent="0.35">
      <c r="A1166" t="s">
        <v>359</v>
      </c>
      <c r="B1166" t="s">
        <v>84</v>
      </c>
      <c r="C1166" t="s">
        <v>336</v>
      </c>
      <c r="D1166" t="s">
        <v>78</v>
      </c>
      <c r="E1166">
        <v>2020</v>
      </c>
      <c r="F1166" t="s">
        <v>500</v>
      </c>
      <c r="G1166" t="s">
        <v>311</v>
      </c>
      <c r="H1166">
        <v>4748.26</v>
      </c>
      <c r="I1166" t="s">
        <v>503</v>
      </c>
      <c r="J1166" t="s">
        <v>14</v>
      </c>
      <c r="K1166" t="s">
        <v>394</v>
      </c>
    </row>
    <row r="1167" spans="1:11" hidden="1" x14ac:dyDescent="0.35">
      <c r="A1167" t="s">
        <v>359</v>
      </c>
      <c r="B1167" t="s">
        <v>84</v>
      </c>
      <c r="C1167" t="s">
        <v>336</v>
      </c>
      <c r="D1167" t="s">
        <v>78</v>
      </c>
      <c r="E1167">
        <v>2020</v>
      </c>
      <c r="F1167" t="s">
        <v>500</v>
      </c>
      <c r="G1167" t="s">
        <v>311</v>
      </c>
      <c r="H1167">
        <v>4805.67</v>
      </c>
      <c r="I1167" t="s">
        <v>503</v>
      </c>
      <c r="J1167" t="s">
        <v>347</v>
      </c>
      <c r="K1167" t="s">
        <v>394</v>
      </c>
    </row>
    <row r="1168" spans="1:11" hidden="1" x14ac:dyDescent="0.35">
      <c r="A1168" t="s">
        <v>359</v>
      </c>
      <c r="B1168" t="s">
        <v>84</v>
      </c>
      <c r="C1168" t="s">
        <v>336</v>
      </c>
      <c r="D1168" t="s">
        <v>78</v>
      </c>
      <c r="E1168">
        <v>2020</v>
      </c>
      <c r="F1168" t="s">
        <v>500</v>
      </c>
      <c r="G1168" t="s">
        <v>311</v>
      </c>
      <c r="H1168">
        <v>290.33999999999997</v>
      </c>
      <c r="I1168" t="s">
        <v>503</v>
      </c>
      <c r="J1168" t="s">
        <v>14</v>
      </c>
      <c r="K1168" t="s">
        <v>394</v>
      </c>
    </row>
    <row r="1169" spans="1:11" hidden="1" x14ac:dyDescent="0.35">
      <c r="A1169" t="s">
        <v>359</v>
      </c>
      <c r="B1169" t="s">
        <v>84</v>
      </c>
      <c r="C1169" t="s">
        <v>336</v>
      </c>
      <c r="D1169" t="s">
        <v>78</v>
      </c>
      <c r="E1169">
        <v>2020</v>
      </c>
      <c r="F1169" t="s">
        <v>500</v>
      </c>
      <c r="G1169" t="s">
        <v>311</v>
      </c>
      <c r="H1169">
        <v>293.86</v>
      </c>
      <c r="I1169" t="s">
        <v>503</v>
      </c>
      <c r="J1169" t="s">
        <v>347</v>
      </c>
      <c r="K1169" t="s">
        <v>394</v>
      </c>
    </row>
    <row r="1170" spans="1:11" hidden="1" x14ac:dyDescent="0.35">
      <c r="A1170" t="s">
        <v>359</v>
      </c>
      <c r="B1170" t="s">
        <v>84</v>
      </c>
      <c r="C1170" t="s">
        <v>336</v>
      </c>
      <c r="D1170" t="s">
        <v>78</v>
      </c>
      <c r="E1170">
        <v>2020</v>
      </c>
      <c r="F1170" t="s">
        <v>71</v>
      </c>
      <c r="G1170" t="s">
        <v>310</v>
      </c>
      <c r="H1170">
        <v>51.67</v>
      </c>
      <c r="I1170" t="s">
        <v>503</v>
      </c>
      <c r="J1170" t="s">
        <v>347</v>
      </c>
      <c r="K1170" t="s">
        <v>394</v>
      </c>
    </row>
    <row r="1171" spans="1:11" hidden="1" x14ac:dyDescent="0.35">
      <c r="A1171" t="s">
        <v>359</v>
      </c>
      <c r="B1171" t="s">
        <v>84</v>
      </c>
      <c r="C1171" t="s">
        <v>336</v>
      </c>
      <c r="D1171" t="s">
        <v>78</v>
      </c>
      <c r="E1171">
        <v>2020</v>
      </c>
      <c r="F1171" t="s">
        <v>71</v>
      </c>
      <c r="G1171" t="s">
        <v>310</v>
      </c>
      <c r="H1171">
        <v>6.84</v>
      </c>
      <c r="I1171" t="s">
        <v>503</v>
      </c>
      <c r="J1171" t="s">
        <v>347</v>
      </c>
      <c r="K1171" t="s">
        <v>394</v>
      </c>
    </row>
    <row r="1172" spans="1:11" hidden="1" x14ac:dyDescent="0.35">
      <c r="A1172" t="s">
        <v>359</v>
      </c>
      <c r="B1172" t="s">
        <v>84</v>
      </c>
      <c r="C1172" t="s">
        <v>336</v>
      </c>
      <c r="D1172" t="s">
        <v>78</v>
      </c>
      <c r="E1172">
        <v>2020</v>
      </c>
      <c r="F1172" t="s">
        <v>71</v>
      </c>
      <c r="G1172" t="s">
        <v>310</v>
      </c>
      <c r="H1172">
        <v>80.760000000000005</v>
      </c>
      <c r="I1172" t="s">
        <v>503</v>
      </c>
      <c r="J1172" t="s">
        <v>347</v>
      </c>
      <c r="K1172" t="s">
        <v>394</v>
      </c>
    </row>
    <row r="1173" spans="1:11" hidden="1" x14ac:dyDescent="0.35">
      <c r="A1173" t="s">
        <v>359</v>
      </c>
      <c r="B1173" t="s">
        <v>84</v>
      </c>
      <c r="C1173" t="s">
        <v>336</v>
      </c>
      <c r="D1173" t="s">
        <v>78</v>
      </c>
      <c r="E1173">
        <v>2020</v>
      </c>
      <c r="F1173" t="s">
        <v>71</v>
      </c>
      <c r="G1173" t="s">
        <v>310</v>
      </c>
      <c r="H1173">
        <v>4.9400000000000004</v>
      </c>
      <c r="I1173" t="s">
        <v>503</v>
      </c>
      <c r="J1173" t="s">
        <v>347</v>
      </c>
      <c r="K1173" t="s">
        <v>394</v>
      </c>
    </row>
    <row r="1174" spans="1:11" hidden="1" x14ac:dyDescent="0.35">
      <c r="A1174" t="s">
        <v>359</v>
      </c>
      <c r="B1174" t="s">
        <v>84</v>
      </c>
      <c r="C1174" t="s">
        <v>336</v>
      </c>
      <c r="D1174" t="s">
        <v>78</v>
      </c>
      <c r="E1174">
        <v>2020</v>
      </c>
      <c r="F1174" t="s">
        <v>156</v>
      </c>
      <c r="G1174" t="s">
        <v>307</v>
      </c>
      <c r="H1174">
        <v>1.33</v>
      </c>
      <c r="I1174" t="s">
        <v>503</v>
      </c>
      <c r="J1174" t="s">
        <v>14</v>
      </c>
      <c r="K1174" t="s">
        <v>394</v>
      </c>
    </row>
    <row r="1175" spans="1:11" hidden="1" x14ac:dyDescent="0.35">
      <c r="A1175" t="s">
        <v>359</v>
      </c>
      <c r="B1175" t="s">
        <v>84</v>
      </c>
      <c r="C1175" t="s">
        <v>336</v>
      </c>
      <c r="D1175" t="s">
        <v>78</v>
      </c>
      <c r="E1175">
        <v>2020</v>
      </c>
      <c r="F1175" t="s">
        <v>156</v>
      </c>
      <c r="G1175" t="s">
        <v>307</v>
      </c>
      <c r="H1175">
        <v>2.34</v>
      </c>
      <c r="I1175" t="s">
        <v>503</v>
      </c>
      <c r="J1175" t="s">
        <v>347</v>
      </c>
      <c r="K1175" t="s">
        <v>394</v>
      </c>
    </row>
    <row r="1176" spans="1:11" hidden="1" x14ac:dyDescent="0.35">
      <c r="A1176" t="s">
        <v>359</v>
      </c>
      <c r="B1176" t="s">
        <v>84</v>
      </c>
      <c r="C1176" t="s">
        <v>336</v>
      </c>
      <c r="D1176" t="s">
        <v>78</v>
      </c>
      <c r="E1176">
        <v>2020</v>
      </c>
      <c r="F1176" t="s">
        <v>156</v>
      </c>
      <c r="G1176" t="s">
        <v>307</v>
      </c>
      <c r="H1176">
        <v>0.18</v>
      </c>
      <c r="I1176" t="s">
        <v>503</v>
      </c>
      <c r="J1176" t="s">
        <v>14</v>
      </c>
      <c r="K1176" t="s">
        <v>394</v>
      </c>
    </row>
    <row r="1177" spans="1:11" hidden="1" x14ac:dyDescent="0.35">
      <c r="A1177" t="s">
        <v>359</v>
      </c>
      <c r="B1177" t="s">
        <v>84</v>
      </c>
      <c r="C1177" t="s">
        <v>336</v>
      </c>
      <c r="D1177" t="s">
        <v>78</v>
      </c>
      <c r="E1177">
        <v>2020</v>
      </c>
      <c r="F1177" t="s">
        <v>156</v>
      </c>
      <c r="G1177" t="s">
        <v>307</v>
      </c>
      <c r="H1177">
        <v>0.31</v>
      </c>
      <c r="I1177" t="s">
        <v>503</v>
      </c>
      <c r="J1177" t="s">
        <v>347</v>
      </c>
      <c r="K1177" t="s">
        <v>394</v>
      </c>
    </row>
    <row r="1178" spans="1:11" hidden="1" x14ac:dyDescent="0.35">
      <c r="A1178" t="s">
        <v>359</v>
      </c>
      <c r="B1178" t="s">
        <v>84</v>
      </c>
      <c r="C1178" t="s">
        <v>336</v>
      </c>
      <c r="D1178" t="s">
        <v>78</v>
      </c>
      <c r="E1178">
        <v>2020</v>
      </c>
      <c r="F1178" t="s">
        <v>156</v>
      </c>
      <c r="G1178" t="s">
        <v>307</v>
      </c>
      <c r="H1178">
        <v>2.08</v>
      </c>
      <c r="I1178" t="s">
        <v>503</v>
      </c>
      <c r="J1178" t="s">
        <v>14</v>
      </c>
      <c r="K1178" t="s">
        <v>394</v>
      </c>
    </row>
    <row r="1179" spans="1:11" hidden="1" x14ac:dyDescent="0.35">
      <c r="A1179" t="s">
        <v>359</v>
      </c>
      <c r="B1179" t="s">
        <v>84</v>
      </c>
      <c r="C1179" t="s">
        <v>336</v>
      </c>
      <c r="D1179" t="s">
        <v>78</v>
      </c>
      <c r="E1179">
        <v>2020</v>
      </c>
      <c r="F1179" t="s">
        <v>156</v>
      </c>
      <c r="G1179" t="s">
        <v>307</v>
      </c>
      <c r="H1179">
        <v>3.65</v>
      </c>
      <c r="I1179" t="s">
        <v>503</v>
      </c>
      <c r="J1179" t="s">
        <v>347</v>
      </c>
      <c r="K1179" t="s">
        <v>394</v>
      </c>
    </row>
    <row r="1180" spans="1:11" hidden="1" x14ac:dyDescent="0.35">
      <c r="A1180" t="s">
        <v>359</v>
      </c>
      <c r="B1180" t="s">
        <v>84</v>
      </c>
      <c r="C1180" t="s">
        <v>336</v>
      </c>
      <c r="D1180" t="s">
        <v>78</v>
      </c>
      <c r="E1180">
        <v>2020</v>
      </c>
      <c r="F1180" t="s">
        <v>156</v>
      </c>
      <c r="G1180" t="s">
        <v>307</v>
      </c>
      <c r="H1180">
        <v>0.13</v>
      </c>
      <c r="I1180" t="s">
        <v>503</v>
      </c>
      <c r="J1180" t="s">
        <v>14</v>
      </c>
      <c r="K1180" t="s">
        <v>394</v>
      </c>
    </row>
    <row r="1181" spans="1:11" hidden="1" x14ac:dyDescent="0.35">
      <c r="A1181" t="s">
        <v>359</v>
      </c>
      <c r="B1181" t="s">
        <v>84</v>
      </c>
      <c r="C1181" t="s">
        <v>336</v>
      </c>
      <c r="D1181" t="s">
        <v>78</v>
      </c>
      <c r="E1181">
        <v>2020</v>
      </c>
      <c r="F1181" t="s">
        <v>156</v>
      </c>
      <c r="G1181" t="s">
        <v>307</v>
      </c>
      <c r="H1181">
        <v>0.22</v>
      </c>
      <c r="I1181" t="s">
        <v>503</v>
      </c>
      <c r="J1181" t="s">
        <v>347</v>
      </c>
      <c r="K1181" t="s">
        <v>394</v>
      </c>
    </row>
    <row r="1182" spans="1:11" hidden="1" x14ac:dyDescent="0.35">
      <c r="A1182" t="s">
        <v>359</v>
      </c>
      <c r="B1182" t="s">
        <v>84</v>
      </c>
      <c r="C1182" t="s">
        <v>353</v>
      </c>
      <c r="D1182" t="s">
        <v>78</v>
      </c>
      <c r="E1182">
        <v>2020</v>
      </c>
      <c r="F1182" t="s">
        <v>500</v>
      </c>
      <c r="G1182" t="s">
        <v>311</v>
      </c>
      <c r="H1182">
        <v>10379.59</v>
      </c>
      <c r="I1182" t="s">
        <v>503</v>
      </c>
      <c r="J1182" t="s">
        <v>14</v>
      </c>
      <c r="K1182" t="s">
        <v>402</v>
      </c>
    </row>
    <row r="1183" spans="1:11" hidden="1" x14ac:dyDescent="0.35">
      <c r="A1183" t="s">
        <v>359</v>
      </c>
      <c r="B1183" t="s">
        <v>84</v>
      </c>
      <c r="C1183" t="s">
        <v>353</v>
      </c>
      <c r="D1183" t="s">
        <v>78</v>
      </c>
      <c r="E1183">
        <v>2020</v>
      </c>
      <c r="F1183" t="s">
        <v>500</v>
      </c>
      <c r="G1183" t="s">
        <v>311</v>
      </c>
      <c r="H1183">
        <v>9235.43</v>
      </c>
      <c r="I1183" t="s">
        <v>503</v>
      </c>
      <c r="J1183" t="s">
        <v>347</v>
      </c>
      <c r="K1183" t="s">
        <v>402</v>
      </c>
    </row>
    <row r="1184" spans="1:11" hidden="1" x14ac:dyDescent="0.35">
      <c r="A1184" t="s">
        <v>359</v>
      </c>
      <c r="B1184" t="s">
        <v>84</v>
      </c>
      <c r="C1184" t="s">
        <v>353</v>
      </c>
      <c r="D1184" t="s">
        <v>78</v>
      </c>
      <c r="E1184">
        <v>2020</v>
      </c>
      <c r="F1184" t="s">
        <v>71</v>
      </c>
      <c r="G1184" t="s">
        <v>310</v>
      </c>
      <c r="H1184">
        <v>106.18</v>
      </c>
      <c r="I1184" t="s">
        <v>503</v>
      </c>
      <c r="J1184" t="s">
        <v>347</v>
      </c>
      <c r="K1184" t="s">
        <v>402</v>
      </c>
    </row>
    <row r="1185" spans="1:11" hidden="1" x14ac:dyDescent="0.35">
      <c r="A1185" t="s">
        <v>359</v>
      </c>
      <c r="B1185" t="s">
        <v>84</v>
      </c>
      <c r="C1185" t="s">
        <v>353</v>
      </c>
      <c r="D1185" t="s">
        <v>78</v>
      </c>
      <c r="E1185">
        <v>2020</v>
      </c>
      <c r="F1185" t="s">
        <v>156</v>
      </c>
      <c r="G1185" t="s">
        <v>307</v>
      </c>
      <c r="H1185">
        <v>3.96</v>
      </c>
      <c r="I1185" t="s">
        <v>503</v>
      </c>
      <c r="J1185" t="s">
        <v>14</v>
      </c>
      <c r="K1185" t="s">
        <v>402</v>
      </c>
    </row>
    <row r="1186" spans="1:11" hidden="1" x14ac:dyDescent="0.35">
      <c r="A1186" t="s">
        <v>359</v>
      </c>
      <c r="B1186" t="s">
        <v>84</v>
      </c>
      <c r="C1186" t="s">
        <v>353</v>
      </c>
      <c r="D1186" t="s">
        <v>78</v>
      </c>
      <c r="E1186">
        <v>2020</v>
      </c>
      <c r="F1186" t="s">
        <v>156</v>
      </c>
      <c r="G1186" t="s">
        <v>307</v>
      </c>
      <c r="H1186">
        <v>6.58</v>
      </c>
      <c r="I1186" t="s">
        <v>503</v>
      </c>
      <c r="J1186" t="s">
        <v>347</v>
      </c>
      <c r="K1186" t="s">
        <v>402</v>
      </c>
    </row>
    <row r="1187" spans="1:11" hidden="1" x14ac:dyDescent="0.35">
      <c r="A1187" t="s">
        <v>359</v>
      </c>
      <c r="B1187" t="s">
        <v>84</v>
      </c>
      <c r="C1187" t="s">
        <v>354</v>
      </c>
      <c r="D1187" t="s">
        <v>78</v>
      </c>
      <c r="E1187">
        <v>2020</v>
      </c>
      <c r="F1187" t="s">
        <v>500</v>
      </c>
      <c r="G1187" t="s">
        <v>311</v>
      </c>
      <c r="H1187">
        <v>-5113.6000000000004</v>
      </c>
      <c r="I1187" t="s">
        <v>503</v>
      </c>
      <c r="J1187" t="s">
        <v>347</v>
      </c>
      <c r="K1187" t="s">
        <v>400</v>
      </c>
    </row>
    <row r="1188" spans="1:11" hidden="1" x14ac:dyDescent="0.35">
      <c r="A1188" t="s">
        <v>359</v>
      </c>
      <c r="B1188" t="s">
        <v>84</v>
      </c>
      <c r="C1188" t="s">
        <v>354</v>
      </c>
      <c r="D1188" t="s">
        <v>78</v>
      </c>
      <c r="E1188">
        <v>2020</v>
      </c>
      <c r="F1188" t="s">
        <v>71</v>
      </c>
      <c r="G1188" t="s">
        <v>310</v>
      </c>
      <c r="H1188">
        <v>36.18</v>
      </c>
      <c r="I1188" t="s">
        <v>503</v>
      </c>
      <c r="J1188" t="s">
        <v>347</v>
      </c>
      <c r="K1188" t="s">
        <v>400</v>
      </c>
    </row>
    <row r="1189" spans="1:11" hidden="1" x14ac:dyDescent="0.35">
      <c r="A1189" t="s">
        <v>359</v>
      </c>
      <c r="B1189" t="s">
        <v>84</v>
      </c>
      <c r="C1189" t="s">
        <v>354</v>
      </c>
      <c r="D1189" t="s">
        <v>78</v>
      </c>
      <c r="E1189">
        <v>2020</v>
      </c>
      <c r="F1189" t="s">
        <v>506</v>
      </c>
      <c r="G1189" t="s">
        <v>309</v>
      </c>
      <c r="H1189">
        <v>-140.63999999999999</v>
      </c>
      <c r="I1189" t="s">
        <v>503</v>
      </c>
      <c r="J1189" t="s">
        <v>347</v>
      </c>
      <c r="K1189" t="s">
        <v>400</v>
      </c>
    </row>
    <row r="1190" spans="1:11" hidden="1" x14ac:dyDescent="0.35">
      <c r="A1190" t="s">
        <v>359</v>
      </c>
      <c r="B1190" t="s">
        <v>84</v>
      </c>
      <c r="C1190" t="s">
        <v>354</v>
      </c>
      <c r="D1190" t="s">
        <v>78</v>
      </c>
      <c r="E1190">
        <v>2020</v>
      </c>
      <c r="F1190" t="s">
        <v>156</v>
      </c>
      <c r="G1190" t="s">
        <v>307</v>
      </c>
      <c r="H1190">
        <v>0.02</v>
      </c>
      <c r="I1190" t="s">
        <v>503</v>
      </c>
      <c r="J1190" t="s">
        <v>347</v>
      </c>
      <c r="K1190" t="s">
        <v>400</v>
      </c>
    </row>
    <row r="1191" spans="1:11" hidden="1" x14ac:dyDescent="0.35">
      <c r="A1191" t="s">
        <v>359</v>
      </c>
      <c r="B1191" t="s">
        <v>84</v>
      </c>
      <c r="C1191" t="s">
        <v>337</v>
      </c>
      <c r="D1191" t="s">
        <v>78</v>
      </c>
      <c r="E1191">
        <v>2020</v>
      </c>
      <c r="F1191" t="s">
        <v>506</v>
      </c>
      <c r="G1191" t="s">
        <v>309</v>
      </c>
      <c r="H1191">
        <v>191.07</v>
      </c>
      <c r="I1191" t="s">
        <v>503</v>
      </c>
      <c r="J1191" t="s">
        <v>347</v>
      </c>
      <c r="K1191" t="s">
        <v>395</v>
      </c>
    </row>
    <row r="1192" spans="1:11" hidden="1" x14ac:dyDescent="0.35">
      <c r="A1192" t="s">
        <v>359</v>
      </c>
      <c r="B1192" t="s">
        <v>84</v>
      </c>
      <c r="C1192" t="s">
        <v>337</v>
      </c>
      <c r="D1192" t="s">
        <v>78</v>
      </c>
      <c r="E1192">
        <v>2020</v>
      </c>
      <c r="F1192" t="s">
        <v>506</v>
      </c>
      <c r="G1192" t="s">
        <v>309</v>
      </c>
      <c r="H1192">
        <v>591.33000000000004</v>
      </c>
      <c r="I1192" t="s">
        <v>503</v>
      </c>
      <c r="J1192" t="s">
        <v>347</v>
      </c>
      <c r="K1192" t="s">
        <v>395</v>
      </c>
    </row>
    <row r="1193" spans="1:11" hidden="1" x14ac:dyDescent="0.35">
      <c r="A1193" t="s">
        <v>359</v>
      </c>
      <c r="B1193" t="s">
        <v>84</v>
      </c>
      <c r="C1193" t="s">
        <v>337</v>
      </c>
      <c r="D1193" t="s">
        <v>78</v>
      </c>
      <c r="E1193">
        <v>2020</v>
      </c>
      <c r="F1193" t="s">
        <v>506</v>
      </c>
      <c r="G1193" t="s">
        <v>309</v>
      </c>
      <c r="H1193">
        <v>18.149999999999999</v>
      </c>
      <c r="I1193" t="s">
        <v>503</v>
      </c>
      <c r="J1193" t="s">
        <v>347</v>
      </c>
      <c r="K1193" t="s">
        <v>395</v>
      </c>
    </row>
    <row r="1194" spans="1:11" hidden="1" x14ac:dyDescent="0.35">
      <c r="A1194" t="s">
        <v>359</v>
      </c>
      <c r="B1194" t="s">
        <v>84</v>
      </c>
      <c r="C1194" t="s">
        <v>337</v>
      </c>
      <c r="D1194" t="s">
        <v>78</v>
      </c>
      <c r="E1194">
        <v>2020</v>
      </c>
      <c r="F1194" t="s">
        <v>506</v>
      </c>
      <c r="G1194" t="s">
        <v>309</v>
      </c>
      <c r="H1194">
        <v>140.66</v>
      </c>
      <c r="I1194" t="s">
        <v>503</v>
      </c>
      <c r="J1194" t="s">
        <v>347</v>
      </c>
      <c r="K1194" t="s">
        <v>395</v>
      </c>
    </row>
    <row r="1195" spans="1:11" hidden="1" x14ac:dyDescent="0.35">
      <c r="A1195" t="s">
        <v>359</v>
      </c>
      <c r="B1195" t="s">
        <v>84</v>
      </c>
      <c r="C1195" t="s">
        <v>337</v>
      </c>
      <c r="D1195" t="s">
        <v>78</v>
      </c>
      <c r="E1195">
        <v>2020</v>
      </c>
      <c r="F1195" t="s">
        <v>506</v>
      </c>
      <c r="G1195" t="s">
        <v>309</v>
      </c>
      <c r="H1195">
        <v>306.64999999999998</v>
      </c>
      <c r="I1195" t="s">
        <v>503</v>
      </c>
      <c r="J1195" t="s">
        <v>347</v>
      </c>
      <c r="K1195" t="s">
        <v>395</v>
      </c>
    </row>
    <row r="1196" spans="1:11" hidden="1" x14ac:dyDescent="0.35">
      <c r="A1196" t="s">
        <v>359</v>
      </c>
      <c r="B1196" t="s">
        <v>84</v>
      </c>
      <c r="C1196" t="s">
        <v>337</v>
      </c>
      <c r="D1196" t="s">
        <v>78</v>
      </c>
      <c r="E1196">
        <v>2020</v>
      </c>
      <c r="F1196" t="s">
        <v>506</v>
      </c>
      <c r="G1196" t="s">
        <v>309</v>
      </c>
      <c r="H1196">
        <v>16.2</v>
      </c>
      <c r="I1196" t="s">
        <v>503</v>
      </c>
      <c r="J1196" t="s">
        <v>347</v>
      </c>
      <c r="K1196" t="s">
        <v>395</v>
      </c>
    </row>
    <row r="1197" spans="1:11" hidden="1" x14ac:dyDescent="0.35">
      <c r="A1197" t="s">
        <v>359</v>
      </c>
      <c r="B1197" t="s">
        <v>84</v>
      </c>
      <c r="C1197" t="s">
        <v>337</v>
      </c>
      <c r="D1197" t="s">
        <v>78</v>
      </c>
      <c r="E1197">
        <v>2020</v>
      </c>
      <c r="F1197" t="s">
        <v>500</v>
      </c>
      <c r="G1197" t="s">
        <v>311</v>
      </c>
      <c r="H1197">
        <v>1360.81</v>
      </c>
      <c r="I1197" t="s">
        <v>503</v>
      </c>
      <c r="J1197" t="s">
        <v>347</v>
      </c>
      <c r="K1197" t="s">
        <v>395</v>
      </c>
    </row>
    <row r="1198" spans="1:11" hidden="1" x14ac:dyDescent="0.35">
      <c r="A1198" t="s">
        <v>359</v>
      </c>
      <c r="B1198" t="s">
        <v>84</v>
      </c>
      <c r="C1198" t="s">
        <v>337</v>
      </c>
      <c r="D1198" t="s">
        <v>78</v>
      </c>
      <c r="E1198">
        <v>2020</v>
      </c>
      <c r="F1198" t="s">
        <v>500</v>
      </c>
      <c r="G1198" t="s">
        <v>311</v>
      </c>
      <c r="H1198">
        <v>4211.42</v>
      </c>
      <c r="I1198" t="s">
        <v>503</v>
      </c>
      <c r="J1198" t="s">
        <v>347</v>
      </c>
      <c r="K1198" t="s">
        <v>395</v>
      </c>
    </row>
    <row r="1199" spans="1:11" hidden="1" x14ac:dyDescent="0.35">
      <c r="A1199" t="s">
        <v>359</v>
      </c>
      <c r="B1199" t="s">
        <v>84</v>
      </c>
      <c r="C1199" t="s">
        <v>337</v>
      </c>
      <c r="D1199" t="s">
        <v>78</v>
      </c>
      <c r="E1199">
        <v>2020</v>
      </c>
      <c r="F1199" t="s">
        <v>500</v>
      </c>
      <c r="G1199" t="s">
        <v>311</v>
      </c>
      <c r="H1199">
        <v>129.29</v>
      </c>
      <c r="I1199" t="s">
        <v>503</v>
      </c>
      <c r="J1199" t="s">
        <v>347</v>
      </c>
      <c r="K1199" t="s">
        <v>395</v>
      </c>
    </row>
    <row r="1200" spans="1:11" hidden="1" x14ac:dyDescent="0.35">
      <c r="A1200" t="s">
        <v>359</v>
      </c>
      <c r="B1200" t="s">
        <v>84</v>
      </c>
      <c r="C1200" t="s">
        <v>337</v>
      </c>
      <c r="D1200" t="s">
        <v>78</v>
      </c>
      <c r="E1200">
        <v>2020</v>
      </c>
      <c r="F1200" t="s">
        <v>500</v>
      </c>
      <c r="G1200" t="s">
        <v>311</v>
      </c>
      <c r="H1200">
        <v>1001.81</v>
      </c>
      <c r="I1200" t="s">
        <v>503</v>
      </c>
      <c r="J1200" t="s">
        <v>347</v>
      </c>
      <c r="K1200" t="s">
        <v>395</v>
      </c>
    </row>
    <row r="1201" spans="1:11" hidden="1" x14ac:dyDescent="0.35">
      <c r="A1201" t="s">
        <v>359</v>
      </c>
      <c r="B1201" t="s">
        <v>84</v>
      </c>
      <c r="C1201" t="s">
        <v>337</v>
      </c>
      <c r="D1201" t="s">
        <v>78</v>
      </c>
      <c r="E1201">
        <v>2020</v>
      </c>
      <c r="F1201" t="s">
        <v>500</v>
      </c>
      <c r="G1201" t="s">
        <v>311</v>
      </c>
      <c r="H1201">
        <v>2183.9499999999998</v>
      </c>
      <c r="I1201" t="s">
        <v>503</v>
      </c>
      <c r="J1201" t="s">
        <v>347</v>
      </c>
      <c r="K1201" t="s">
        <v>395</v>
      </c>
    </row>
    <row r="1202" spans="1:11" hidden="1" x14ac:dyDescent="0.35">
      <c r="A1202" t="s">
        <v>359</v>
      </c>
      <c r="B1202" t="s">
        <v>84</v>
      </c>
      <c r="C1202" t="s">
        <v>337</v>
      </c>
      <c r="D1202" t="s">
        <v>78</v>
      </c>
      <c r="E1202">
        <v>2020</v>
      </c>
      <c r="F1202" t="s">
        <v>500</v>
      </c>
      <c r="G1202" t="s">
        <v>311</v>
      </c>
      <c r="H1202">
        <v>115.36</v>
      </c>
      <c r="I1202" t="s">
        <v>503</v>
      </c>
      <c r="J1202" t="s">
        <v>347</v>
      </c>
      <c r="K1202" t="s">
        <v>395</v>
      </c>
    </row>
    <row r="1203" spans="1:11" hidden="1" x14ac:dyDescent="0.35">
      <c r="A1203" t="s">
        <v>359</v>
      </c>
      <c r="B1203" t="s">
        <v>84</v>
      </c>
      <c r="C1203" t="s">
        <v>337</v>
      </c>
      <c r="D1203" t="s">
        <v>78</v>
      </c>
      <c r="E1203">
        <v>2020</v>
      </c>
      <c r="F1203" t="s">
        <v>71</v>
      </c>
      <c r="G1203" t="s">
        <v>310</v>
      </c>
      <c r="H1203">
        <v>96.47</v>
      </c>
      <c r="I1203" t="s">
        <v>503</v>
      </c>
      <c r="J1203" t="s">
        <v>347</v>
      </c>
      <c r="K1203" t="s">
        <v>395</v>
      </c>
    </row>
    <row r="1204" spans="1:11" hidden="1" x14ac:dyDescent="0.35">
      <c r="A1204" t="s">
        <v>359</v>
      </c>
      <c r="B1204" t="s">
        <v>84</v>
      </c>
      <c r="C1204" t="s">
        <v>337</v>
      </c>
      <c r="D1204" t="s">
        <v>78</v>
      </c>
      <c r="E1204">
        <v>2020</v>
      </c>
      <c r="F1204" t="s">
        <v>71</v>
      </c>
      <c r="G1204" t="s">
        <v>310</v>
      </c>
      <c r="H1204">
        <v>298.57</v>
      </c>
      <c r="I1204" t="s">
        <v>503</v>
      </c>
      <c r="J1204" t="s">
        <v>347</v>
      </c>
      <c r="K1204" t="s">
        <v>395</v>
      </c>
    </row>
    <row r="1205" spans="1:11" hidden="1" x14ac:dyDescent="0.35">
      <c r="A1205" t="s">
        <v>359</v>
      </c>
      <c r="B1205" t="s">
        <v>84</v>
      </c>
      <c r="C1205" t="s">
        <v>337</v>
      </c>
      <c r="D1205" t="s">
        <v>78</v>
      </c>
      <c r="E1205">
        <v>2020</v>
      </c>
      <c r="F1205" t="s">
        <v>71</v>
      </c>
      <c r="G1205" t="s">
        <v>310</v>
      </c>
      <c r="H1205">
        <v>9.17</v>
      </c>
      <c r="I1205" t="s">
        <v>503</v>
      </c>
      <c r="J1205" t="s">
        <v>347</v>
      </c>
      <c r="K1205" t="s">
        <v>395</v>
      </c>
    </row>
    <row r="1206" spans="1:11" hidden="1" x14ac:dyDescent="0.35">
      <c r="A1206" t="s">
        <v>359</v>
      </c>
      <c r="B1206" t="s">
        <v>84</v>
      </c>
      <c r="C1206" t="s">
        <v>337</v>
      </c>
      <c r="D1206" t="s">
        <v>78</v>
      </c>
      <c r="E1206">
        <v>2020</v>
      </c>
      <c r="F1206" t="s">
        <v>71</v>
      </c>
      <c r="G1206" t="s">
        <v>310</v>
      </c>
      <c r="H1206">
        <v>71.02</v>
      </c>
      <c r="I1206" t="s">
        <v>503</v>
      </c>
      <c r="J1206" t="s">
        <v>347</v>
      </c>
      <c r="K1206" t="s">
        <v>395</v>
      </c>
    </row>
    <row r="1207" spans="1:11" hidden="1" x14ac:dyDescent="0.35">
      <c r="A1207" t="s">
        <v>359</v>
      </c>
      <c r="B1207" t="s">
        <v>84</v>
      </c>
      <c r="C1207" t="s">
        <v>337</v>
      </c>
      <c r="D1207" t="s">
        <v>78</v>
      </c>
      <c r="E1207">
        <v>2020</v>
      </c>
      <c r="F1207" t="s">
        <v>71</v>
      </c>
      <c r="G1207" t="s">
        <v>310</v>
      </c>
      <c r="H1207">
        <v>154.82</v>
      </c>
      <c r="I1207" t="s">
        <v>503</v>
      </c>
      <c r="J1207" t="s">
        <v>347</v>
      </c>
      <c r="K1207" t="s">
        <v>395</v>
      </c>
    </row>
    <row r="1208" spans="1:11" hidden="1" x14ac:dyDescent="0.35">
      <c r="A1208" t="s">
        <v>359</v>
      </c>
      <c r="B1208" t="s">
        <v>84</v>
      </c>
      <c r="C1208" t="s">
        <v>337</v>
      </c>
      <c r="D1208" t="s">
        <v>78</v>
      </c>
      <c r="E1208">
        <v>2020</v>
      </c>
      <c r="F1208" t="s">
        <v>71</v>
      </c>
      <c r="G1208" t="s">
        <v>310</v>
      </c>
      <c r="H1208">
        <v>8.18</v>
      </c>
      <c r="I1208" t="s">
        <v>503</v>
      </c>
      <c r="J1208" t="s">
        <v>347</v>
      </c>
      <c r="K1208" t="s">
        <v>395</v>
      </c>
    </row>
    <row r="1209" spans="1:11" hidden="1" x14ac:dyDescent="0.35">
      <c r="A1209" t="s">
        <v>359</v>
      </c>
      <c r="B1209" t="s">
        <v>84</v>
      </c>
      <c r="C1209" t="s">
        <v>337</v>
      </c>
      <c r="D1209" t="s">
        <v>78</v>
      </c>
      <c r="E1209">
        <v>2020</v>
      </c>
      <c r="F1209" t="s">
        <v>156</v>
      </c>
      <c r="G1209" t="s">
        <v>307</v>
      </c>
      <c r="H1209">
        <v>1.04</v>
      </c>
      <c r="I1209" t="s">
        <v>503</v>
      </c>
      <c r="J1209" t="s">
        <v>347</v>
      </c>
      <c r="K1209" t="s">
        <v>395</v>
      </c>
    </row>
    <row r="1210" spans="1:11" hidden="1" x14ac:dyDescent="0.35">
      <c r="A1210" t="s">
        <v>359</v>
      </c>
      <c r="B1210" t="s">
        <v>84</v>
      </c>
      <c r="C1210" t="s">
        <v>337</v>
      </c>
      <c r="D1210" t="s">
        <v>78</v>
      </c>
      <c r="E1210">
        <v>2020</v>
      </c>
      <c r="F1210" t="s">
        <v>156</v>
      </c>
      <c r="G1210" t="s">
        <v>307</v>
      </c>
      <c r="H1210">
        <v>3.22</v>
      </c>
      <c r="I1210" t="s">
        <v>503</v>
      </c>
      <c r="J1210" t="s">
        <v>347</v>
      </c>
      <c r="K1210" t="s">
        <v>395</v>
      </c>
    </row>
    <row r="1211" spans="1:11" hidden="1" x14ac:dyDescent="0.35">
      <c r="A1211" t="s">
        <v>359</v>
      </c>
      <c r="B1211" t="s">
        <v>84</v>
      </c>
      <c r="C1211" t="s">
        <v>337</v>
      </c>
      <c r="D1211" t="s">
        <v>78</v>
      </c>
      <c r="E1211">
        <v>2020</v>
      </c>
      <c r="F1211" t="s">
        <v>156</v>
      </c>
      <c r="G1211" t="s">
        <v>307</v>
      </c>
      <c r="H1211">
        <v>0.1</v>
      </c>
      <c r="I1211" t="s">
        <v>503</v>
      </c>
      <c r="J1211" t="s">
        <v>347</v>
      </c>
      <c r="K1211" t="s">
        <v>395</v>
      </c>
    </row>
    <row r="1212" spans="1:11" hidden="1" x14ac:dyDescent="0.35">
      <c r="A1212" t="s">
        <v>359</v>
      </c>
      <c r="B1212" t="s">
        <v>84</v>
      </c>
      <c r="C1212" t="s">
        <v>337</v>
      </c>
      <c r="D1212" t="s">
        <v>78</v>
      </c>
      <c r="E1212">
        <v>2020</v>
      </c>
      <c r="F1212" t="s">
        <v>156</v>
      </c>
      <c r="G1212" t="s">
        <v>307</v>
      </c>
      <c r="H1212">
        <v>0.77</v>
      </c>
      <c r="I1212" t="s">
        <v>503</v>
      </c>
      <c r="J1212" t="s">
        <v>347</v>
      </c>
      <c r="K1212" t="s">
        <v>395</v>
      </c>
    </row>
    <row r="1213" spans="1:11" hidden="1" x14ac:dyDescent="0.35">
      <c r="A1213" t="s">
        <v>359</v>
      </c>
      <c r="B1213" t="s">
        <v>84</v>
      </c>
      <c r="C1213" t="s">
        <v>337</v>
      </c>
      <c r="D1213" t="s">
        <v>78</v>
      </c>
      <c r="E1213">
        <v>2020</v>
      </c>
      <c r="F1213" t="s">
        <v>156</v>
      </c>
      <c r="G1213" t="s">
        <v>307</v>
      </c>
      <c r="H1213">
        <v>1.68</v>
      </c>
      <c r="I1213" t="s">
        <v>503</v>
      </c>
      <c r="J1213" t="s">
        <v>347</v>
      </c>
      <c r="K1213" t="s">
        <v>395</v>
      </c>
    </row>
    <row r="1214" spans="1:11" hidden="1" x14ac:dyDescent="0.35">
      <c r="A1214" t="s">
        <v>359</v>
      </c>
      <c r="B1214" t="s">
        <v>84</v>
      </c>
      <c r="C1214" t="s">
        <v>337</v>
      </c>
      <c r="D1214" t="s">
        <v>78</v>
      </c>
      <c r="E1214">
        <v>2020</v>
      </c>
      <c r="F1214" t="s">
        <v>156</v>
      </c>
      <c r="G1214" t="s">
        <v>307</v>
      </c>
      <c r="H1214">
        <v>0.09</v>
      </c>
      <c r="I1214" t="s">
        <v>503</v>
      </c>
      <c r="J1214" t="s">
        <v>347</v>
      </c>
      <c r="K1214" t="s">
        <v>395</v>
      </c>
    </row>
    <row r="1215" spans="1:11" hidden="1" x14ac:dyDescent="0.35">
      <c r="A1215" t="s">
        <v>359</v>
      </c>
      <c r="B1215" t="s">
        <v>84</v>
      </c>
      <c r="C1215" t="s">
        <v>338</v>
      </c>
      <c r="D1215" t="s">
        <v>78</v>
      </c>
      <c r="E1215">
        <v>2020</v>
      </c>
      <c r="F1215" t="s">
        <v>506</v>
      </c>
      <c r="G1215" t="s">
        <v>309</v>
      </c>
      <c r="H1215">
        <v>198.55</v>
      </c>
      <c r="I1215" t="s">
        <v>503</v>
      </c>
      <c r="J1215" t="s">
        <v>347</v>
      </c>
      <c r="K1215" t="s">
        <v>396</v>
      </c>
    </row>
    <row r="1216" spans="1:11" hidden="1" x14ac:dyDescent="0.35">
      <c r="A1216" t="s">
        <v>359</v>
      </c>
      <c r="B1216" t="s">
        <v>84</v>
      </c>
      <c r="C1216" t="s">
        <v>338</v>
      </c>
      <c r="D1216" t="s">
        <v>78</v>
      </c>
      <c r="E1216">
        <v>2020</v>
      </c>
      <c r="F1216" t="s">
        <v>500</v>
      </c>
      <c r="G1216" t="s">
        <v>311</v>
      </c>
      <c r="H1216">
        <v>10284.41</v>
      </c>
      <c r="I1216" t="s">
        <v>503</v>
      </c>
      <c r="J1216" t="s">
        <v>14</v>
      </c>
      <c r="K1216" t="s">
        <v>396</v>
      </c>
    </row>
    <row r="1217" spans="1:11" hidden="1" x14ac:dyDescent="0.35">
      <c r="A1217" t="s">
        <v>359</v>
      </c>
      <c r="B1217" t="s">
        <v>84</v>
      </c>
      <c r="C1217" t="s">
        <v>338</v>
      </c>
      <c r="D1217" t="s">
        <v>78</v>
      </c>
      <c r="E1217">
        <v>2020</v>
      </c>
      <c r="F1217" t="s">
        <v>500</v>
      </c>
      <c r="G1217" t="s">
        <v>311</v>
      </c>
      <c r="H1217">
        <v>9070.07</v>
      </c>
      <c r="I1217" t="s">
        <v>503</v>
      </c>
      <c r="J1217" t="s">
        <v>347</v>
      </c>
      <c r="K1217" t="s">
        <v>396</v>
      </c>
    </row>
    <row r="1218" spans="1:11" hidden="1" x14ac:dyDescent="0.35">
      <c r="A1218" t="s">
        <v>359</v>
      </c>
      <c r="B1218" t="s">
        <v>84</v>
      </c>
      <c r="C1218" t="s">
        <v>338</v>
      </c>
      <c r="D1218" t="s">
        <v>78</v>
      </c>
      <c r="E1218">
        <v>2020</v>
      </c>
      <c r="F1218" t="s">
        <v>71</v>
      </c>
      <c r="G1218" t="s">
        <v>310</v>
      </c>
      <c r="H1218">
        <v>171.18</v>
      </c>
      <c r="I1218" t="s">
        <v>503</v>
      </c>
      <c r="J1218" t="s">
        <v>347</v>
      </c>
      <c r="K1218" t="s">
        <v>396</v>
      </c>
    </row>
    <row r="1219" spans="1:11" hidden="1" x14ac:dyDescent="0.35">
      <c r="A1219" t="s">
        <v>359</v>
      </c>
      <c r="B1219" t="s">
        <v>84</v>
      </c>
      <c r="C1219" t="s">
        <v>338</v>
      </c>
      <c r="D1219" t="s">
        <v>78</v>
      </c>
      <c r="E1219">
        <v>2020</v>
      </c>
      <c r="F1219" t="s">
        <v>156</v>
      </c>
      <c r="G1219" t="s">
        <v>307</v>
      </c>
      <c r="H1219">
        <v>3.8</v>
      </c>
      <c r="I1219" t="s">
        <v>503</v>
      </c>
      <c r="J1219" t="s">
        <v>14</v>
      </c>
      <c r="K1219" t="s">
        <v>396</v>
      </c>
    </row>
    <row r="1220" spans="1:11" hidden="1" x14ac:dyDescent="0.35">
      <c r="A1220" t="s">
        <v>359</v>
      </c>
      <c r="B1220" t="s">
        <v>84</v>
      </c>
      <c r="C1220" t="s">
        <v>338</v>
      </c>
      <c r="D1220" t="s">
        <v>78</v>
      </c>
      <c r="E1220">
        <v>2020</v>
      </c>
      <c r="F1220" t="s">
        <v>156</v>
      </c>
      <c r="G1220" t="s">
        <v>307</v>
      </c>
      <c r="H1220">
        <v>7.4</v>
      </c>
      <c r="I1220" t="s">
        <v>503</v>
      </c>
      <c r="J1220" t="s">
        <v>347</v>
      </c>
      <c r="K1220" t="s">
        <v>396</v>
      </c>
    </row>
    <row r="1221" spans="1:11" hidden="1" x14ac:dyDescent="0.35">
      <c r="A1221" t="s">
        <v>359</v>
      </c>
      <c r="B1221" t="s">
        <v>84</v>
      </c>
      <c r="C1221" t="s">
        <v>331</v>
      </c>
      <c r="D1221" t="s">
        <v>78</v>
      </c>
      <c r="E1221">
        <v>2020</v>
      </c>
      <c r="F1221" t="s">
        <v>506</v>
      </c>
      <c r="G1221" t="s">
        <v>309</v>
      </c>
      <c r="H1221">
        <v>4244.55</v>
      </c>
      <c r="I1221" t="s">
        <v>503</v>
      </c>
      <c r="J1221" t="s">
        <v>347</v>
      </c>
      <c r="K1221" t="s">
        <v>397</v>
      </c>
    </row>
    <row r="1222" spans="1:11" hidden="1" x14ac:dyDescent="0.35">
      <c r="A1222" t="s">
        <v>359</v>
      </c>
      <c r="B1222" t="s">
        <v>84</v>
      </c>
      <c r="C1222" t="s">
        <v>331</v>
      </c>
      <c r="D1222" t="s">
        <v>78</v>
      </c>
      <c r="E1222">
        <v>2020</v>
      </c>
      <c r="F1222" t="s">
        <v>506</v>
      </c>
      <c r="G1222" t="s">
        <v>309</v>
      </c>
      <c r="H1222">
        <v>2699.5</v>
      </c>
      <c r="I1222" t="s">
        <v>503</v>
      </c>
      <c r="J1222" t="s">
        <v>347</v>
      </c>
      <c r="K1222" t="s">
        <v>397</v>
      </c>
    </row>
    <row r="1223" spans="1:11" hidden="1" x14ac:dyDescent="0.35">
      <c r="A1223" t="s">
        <v>359</v>
      </c>
      <c r="B1223" t="s">
        <v>84</v>
      </c>
      <c r="C1223" t="s">
        <v>331</v>
      </c>
      <c r="D1223" t="s">
        <v>78</v>
      </c>
      <c r="E1223">
        <v>2020</v>
      </c>
      <c r="F1223" t="s">
        <v>506</v>
      </c>
      <c r="G1223" t="s">
        <v>309</v>
      </c>
      <c r="H1223">
        <v>168.73</v>
      </c>
      <c r="I1223" t="s">
        <v>503</v>
      </c>
      <c r="J1223" t="s">
        <v>347</v>
      </c>
      <c r="K1223" t="s">
        <v>397</v>
      </c>
    </row>
    <row r="1224" spans="1:11" hidden="1" x14ac:dyDescent="0.35">
      <c r="A1224" t="s">
        <v>359</v>
      </c>
      <c r="B1224" t="s">
        <v>84</v>
      </c>
      <c r="C1224" t="s">
        <v>331</v>
      </c>
      <c r="D1224" t="s">
        <v>78</v>
      </c>
      <c r="E1224">
        <v>2020</v>
      </c>
      <c r="F1224" t="s">
        <v>506</v>
      </c>
      <c r="G1224" t="s">
        <v>309</v>
      </c>
      <c r="H1224">
        <v>171.81</v>
      </c>
      <c r="I1224" t="s">
        <v>503</v>
      </c>
      <c r="J1224" t="s">
        <v>347</v>
      </c>
      <c r="K1224" t="s">
        <v>397</v>
      </c>
    </row>
    <row r="1225" spans="1:11" hidden="1" x14ac:dyDescent="0.35">
      <c r="A1225" t="s">
        <v>359</v>
      </c>
      <c r="B1225" t="s">
        <v>84</v>
      </c>
      <c r="C1225" t="s">
        <v>331</v>
      </c>
      <c r="D1225" t="s">
        <v>78</v>
      </c>
      <c r="E1225">
        <v>2020</v>
      </c>
      <c r="F1225" t="s">
        <v>506</v>
      </c>
      <c r="G1225" t="s">
        <v>309</v>
      </c>
      <c r="H1225">
        <v>4233.97</v>
      </c>
      <c r="I1225" t="s">
        <v>503</v>
      </c>
      <c r="J1225" t="s">
        <v>347</v>
      </c>
      <c r="K1225" t="s">
        <v>397</v>
      </c>
    </row>
    <row r="1226" spans="1:11" hidden="1" x14ac:dyDescent="0.35">
      <c r="A1226" t="s">
        <v>359</v>
      </c>
      <c r="B1226" t="s">
        <v>84</v>
      </c>
      <c r="C1226" t="s">
        <v>331</v>
      </c>
      <c r="D1226" t="s">
        <v>78</v>
      </c>
      <c r="E1226">
        <v>2020</v>
      </c>
      <c r="F1226" t="s">
        <v>506</v>
      </c>
      <c r="G1226" t="s">
        <v>309</v>
      </c>
      <c r="H1226">
        <v>482.38</v>
      </c>
      <c r="I1226" t="s">
        <v>503</v>
      </c>
      <c r="J1226" t="s">
        <v>347</v>
      </c>
      <c r="K1226" t="s">
        <v>397</v>
      </c>
    </row>
    <row r="1227" spans="1:11" hidden="1" x14ac:dyDescent="0.35">
      <c r="A1227" t="s">
        <v>359</v>
      </c>
      <c r="B1227" t="s">
        <v>84</v>
      </c>
      <c r="C1227" t="s">
        <v>331</v>
      </c>
      <c r="D1227" t="s">
        <v>78</v>
      </c>
      <c r="E1227">
        <v>2020</v>
      </c>
      <c r="F1227" t="s">
        <v>500</v>
      </c>
      <c r="G1227" t="s">
        <v>311</v>
      </c>
      <c r="H1227">
        <v>10265.49</v>
      </c>
      <c r="I1227" t="s">
        <v>503</v>
      </c>
      <c r="J1227" t="s">
        <v>14</v>
      </c>
      <c r="K1227" t="s">
        <v>397</v>
      </c>
    </row>
    <row r="1228" spans="1:11" hidden="1" x14ac:dyDescent="0.35">
      <c r="A1228" t="s">
        <v>359</v>
      </c>
      <c r="B1228" t="s">
        <v>84</v>
      </c>
      <c r="C1228" t="s">
        <v>331</v>
      </c>
      <c r="D1228" t="s">
        <v>78</v>
      </c>
      <c r="E1228">
        <v>2020</v>
      </c>
      <c r="F1228" t="s">
        <v>500</v>
      </c>
      <c r="G1228" t="s">
        <v>311</v>
      </c>
      <c r="H1228">
        <v>7259.13</v>
      </c>
      <c r="I1228" t="s">
        <v>503</v>
      </c>
      <c r="J1228" t="s">
        <v>347</v>
      </c>
      <c r="K1228" t="s">
        <v>397</v>
      </c>
    </row>
    <row r="1229" spans="1:11" hidden="1" x14ac:dyDescent="0.35">
      <c r="A1229" t="s">
        <v>359</v>
      </c>
      <c r="B1229" t="s">
        <v>84</v>
      </c>
      <c r="C1229" t="s">
        <v>331</v>
      </c>
      <c r="D1229" t="s">
        <v>78</v>
      </c>
      <c r="E1229">
        <v>2020</v>
      </c>
      <c r="F1229" t="s">
        <v>500</v>
      </c>
      <c r="G1229" t="s">
        <v>311</v>
      </c>
      <c r="H1229">
        <v>6528.76</v>
      </c>
      <c r="I1229" t="s">
        <v>503</v>
      </c>
      <c r="J1229" t="s">
        <v>14</v>
      </c>
      <c r="K1229" t="s">
        <v>397</v>
      </c>
    </row>
    <row r="1230" spans="1:11" hidden="1" x14ac:dyDescent="0.35">
      <c r="A1230" t="s">
        <v>359</v>
      </c>
      <c r="B1230" t="s">
        <v>84</v>
      </c>
      <c r="C1230" t="s">
        <v>331</v>
      </c>
      <c r="D1230" t="s">
        <v>78</v>
      </c>
      <c r="E1230">
        <v>2020</v>
      </c>
      <c r="F1230" t="s">
        <v>500</v>
      </c>
      <c r="G1230" t="s">
        <v>311</v>
      </c>
      <c r="H1230">
        <v>4616.7299999999996</v>
      </c>
      <c r="I1230" t="s">
        <v>503</v>
      </c>
      <c r="J1230" t="s">
        <v>347</v>
      </c>
      <c r="K1230" t="s">
        <v>397</v>
      </c>
    </row>
    <row r="1231" spans="1:11" hidden="1" x14ac:dyDescent="0.35">
      <c r="A1231" t="s">
        <v>359</v>
      </c>
      <c r="B1231" t="s">
        <v>84</v>
      </c>
      <c r="C1231" t="s">
        <v>331</v>
      </c>
      <c r="D1231" t="s">
        <v>78</v>
      </c>
      <c r="E1231">
        <v>2020</v>
      </c>
      <c r="F1231" t="s">
        <v>500</v>
      </c>
      <c r="G1231" t="s">
        <v>311</v>
      </c>
      <c r="H1231">
        <v>408.09</v>
      </c>
      <c r="I1231" t="s">
        <v>503</v>
      </c>
      <c r="J1231" t="s">
        <v>14</v>
      </c>
      <c r="K1231" t="s">
        <v>397</v>
      </c>
    </row>
    <row r="1232" spans="1:11" hidden="1" x14ac:dyDescent="0.35">
      <c r="A1232" t="s">
        <v>359</v>
      </c>
      <c r="B1232" t="s">
        <v>84</v>
      </c>
      <c r="C1232" t="s">
        <v>331</v>
      </c>
      <c r="D1232" t="s">
        <v>78</v>
      </c>
      <c r="E1232">
        <v>2020</v>
      </c>
      <c r="F1232" t="s">
        <v>500</v>
      </c>
      <c r="G1232" t="s">
        <v>311</v>
      </c>
      <c r="H1232">
        <v>288.56</v>
      </c>
      <c r="I1232" t="s">
        <v>503</v>
      </c>
      <c r="J1232" t="s">
        <v>347</v>
      </c>
      <c r="K1232" t="s">
        <v>397</v>
      </c>
    </row>
    <row r="1233" spans="1:11" hidden="1" x14ac:dyDescent="0.35">
      <c r="A1233" t="s">
        <v>359</v>
      </c>
      <c r="B1233" t="s">
        <v>84</v>
      </c>
      <c r="C1233" t="s">
        <v>331</v>
      </c>
      <c r="D1233" t="s">
        <v>78</v>
      </c>
      <c r="E1233">
        <v>2020</v>
      </c>
      <c r="F1233" t="s">
        <v>500</v>
      </c>
      <c r="G1233" t="s">
        <v>311</v>
      </c>
      <c r="H1233">
        <v>415.54</v>
      </c>
      <c r="I1233" t="s">
        <v>503</v>
      </c>
      <c r="J1233" t="s">
        <v>14</v>
      </c>
      <c r="K1233" t="s">
        <v>397</v>
      </c>
    </row>
    <row r="1234" spans="1:11" hidden="1" x14ac:dyDescent="0.35">
      <c r="A1234" t="s">
        <v>359</v>
      </c>
      <c r="B1234" t="s">
        <v>84</v>
      </c>
      <c r="C1234" t="s">
        <v>331</v>
      </c>
      <c r="D1234" t="s">
        <v>78</v>
      </c>
      <c r="E1234">
        <v>2020</v>
      </c>
      <c r="F1234" t="s">
        <v>500</v>
      </c>
      <c r="G1234" t="s">
        <v>311</v>
      </c>
      <c r="H1234">
        <v>293.85000000000002</v>
      </c>
      <c r="I1234" t="s">
        <v>503</v>
      </c>
      <c r="J1234" t="s">
        <v>347</v>
      </c>
      <c r="K1234" t="s">
        <v>397</v>
      </c>
    </row>
    <row r="1235" spans="1:11" hidden="1" x14ac:dyDescent="0.35">
      <c r="A1235" t="s">
        <v>359</v>
      </c>
      <c r="B1235" t="s">
        <v>84</v>
      </c>
      <c r="C1235" t="s">
        <v>331</v>
      </c>
      <c r="D1235" t="s">
        <v>78</v>
      </c>
      <c r="E1235">
        <v>2020</v>
      </c>
      <c r="F1235" t="s">
        <v>500</v>
      </c>
      <c r="G1235" t="s">
        <v>311</v>
      </c>
      <c r="H1235">
        <v>10239.89</v>
      </c>
      <c r="I1235" t="s">
        <v>503</v>
      </c>
      <c r="J1235" t="s">
        <v>14</v>
      </c>
      <c r="K1235" t="s">
        <v>397</v>
      </c>
    </row>
    <row r="1236" spans="1:11" hidden="1" x14ac:dyDescent="0.35">
      <c r="A1236" t="s">
        <v>359</v>
      </c>
      <c r="B1236" t="s">
        <v>84</v>
      </c>
      <c r="C1236" t="s">
        <v>331</v>
      </c>
      <c r="D1236" t="s">
        <v>78</v>
      </c>
      <c r="E1236">
        <v>2020</v>
      </c>
      <c r="F1236" t="s">
        <v>500</v>
      </c>
      <c r="G1236" t="s">
        <v>311</v>
      </c>
      <c r="H1236">
        <v>7241.02</v>
      </c>
      <c r="I1236" t="s">
        <v>503</v>
      </c>
      <c r="J1236" t="s">
        <v>347</v>
      </c>
      <c r="K1236" t="s">
        <v>397</v>
      </c>
    </row>
    <row r="1237" spans="1:11" hidden="1" x14ac:dyDescent="0.35">
      <c r="A1237" t="s">
        <v>359</v>
      </c>
      <c r="B1237" t="s">
        <v>84</v>
      </c>
      <c r="C1237" t="s">
        <v>331</v>
      </c>
      <c r="D1237" t="s">
        <v>78</v>
      </c>
      <c r="E1237">
        <v>2020</v>
      </c>
      <c r="F1237" t="s">
        <v>500</v>
      </c>
      <c r="G1237" t="s">
        <v>311</v>
      </c>
      <c r="H1237">
        <v>1166.6300000000001</v>
      </c>
      <c r="I1237" t="s">
        <v>503</v>
      </c>
      <c r="J1237" t="s">
        <v>14</v>
      </c>
      <c r="K1237" t="s">
        <v>397</v>
      </c>
    </row>
    <row r="1238" spans="1:11" hidden="1" x14ac:dyDescent="0.35">
      <c r="A1238" t="s">
        <v>359</v>
      </c>
      <c r="B1238" t="s">
        <v>84</v>
      </c>
      <c r="C1238" t="s">
        <v>331</v>
      </c>
      <c r="D1238" t="s">
        <v>78</v>
      </c>
      <c r="E1238">
        <v>2020</v>
      </c>
      <c r="F1238" t="s">
        <v>500</v>
      </c>
      <c r="G1238" t="s">
        <v>311</v>
      </c>
      <c r="H1238">
        <v>824.97</v>
      </c>
      <c r="I1238" t="s">
        <v>503</v>
      </c>
      <c r="J1238" t="s">
        <v>347</v>
      </c>
      <c r="K1238" t="s">
        <v>397</v>
      </c>
    </row>
    <row r="1239" spans="1:11" hidden="1" x14ac:dyDescent="0.35">
      <c r="A1239" t="s">
        <v>359</v>
      </c>
      <c r="B1239" t="s">
        <v>84</v>
      </c>
      <c r="C1239" t="s">
        <v>331</v>
      </c>
      <c r="D1239" t="s">
        <v>78</v>
      </c>
      <c r="E1239">
        <v>2020</v>
      </c>
      <c r="F1239" t="s">
        <v>71</v>
      </c>
      <c r="G1239" t="s">
        <v>310</v>
      </c>
      <c r="H1239">
        <v>576.4</v>
      </c>
      <c r="I1239" t="s">
        <v>503</v>
      </c>
      <c r="J1239" t="s">
        <v>347</v>
      </c>
      <c r="K1239" t="s">
        <v>397</v>
      </c>
    </row>
    <row r="1240" spans="1:11" hidden="1" x14ac:dyDescent="0.35">
      <c r="A1240" t="s">
        <v>359</v>
      </c>
      <c r="B1240" t="s">
        <v>84</v>
      </c>
      <c r="C1240" t="s">
        <v>331</v>
      </c>
      <c r="D1240" t="s">
        <v>78</v>
      </c>
      <c r="E1240">
        <v>2020</v>
      </c>
      <c r="F1240" t="s">
        <v>71</v>
      </c>
      <c r="G1240" t="s">
        <v>310</v>
      </c>
      <c r="H1240">
        <v>366.6</v>
      </c>
      <c r="I1240" t="s">
        <v>503</v>
      </c>
      <c r="J1240" t="s">
        <v>347</v>
      </c>
      <c r="K1240" t="s">
        <v>397</v>
      </c>
    </row>
    <row r="1241" spans="1:11" hidden="1" x14ac:dyDescent="0.35">
      <c r="A1241" t="s">
        <v>359</v>
      </c>
      <c r="B1241" t="s">
        <v>84</v>
      </c>
      <c r="C1241" t="s">
        <v>331</v>
      </c>
      <c r="D1241" t="s">
        <v>78</v>
      </c>
      <c r="E1241">
        <v>2020</v>
      </c>
      <c r="F1241" t="s">
        <v>71</v>
      </c>
      <c r="G1241" t="s">
        <v>310</v>
      </c>
      <c r="H1241">
        <v>22.91</v>
      </c>
      <c r="I1241" t="s">
        <v>503</v>
      </c>
      <c r="J1241" t="s">
        <v>347</v>
      </c>
      <c r="K1241" t="s">
        <v>397</v>
      </c>
    </row>
    <row r="1242" spans="1:11" hidden="1" x14ac:dyDescent="0.35">
      <c r="A1242" t="s">
        <v>359</v>
      </c>
      <c r="B1242" t="s">
        <v>84</v>
      </c>
      <c r="C1242" t="s">
        <v>331</v>
      </c>
      <c r="D1242" t="s">
        <v>78</v>
      </c>
      <c r="E1242">
        <v>2020</v>
      </c>
      <c r="F1242" t="s">
        <v>71</v>
      </c>
      <c r="G1242" t="s">
        <v>310</v>
      </c>
      <c r="H1242">
        <v>23.34</v>
      </c>
      <c r="I1242" t="s">
        <v>503</v>
      </c>
      <c r="J1242" t="s">
        <v>347</v>
      </c>
      <c r="K1242" t="s">
        <v>397</v>
      </c>
    </row>
    <row r="1243" spans="1:11" hidden="1" x14ac:dyDescent="0.35">
      <c r="A1243" t="s">
        <v>359</v>
      </c>
      <c r="B1243" t="s">
        <v>84</v>
      </c>
      <c r="C1243" t="s">
        <v>331</v>
      </c>
      <c r="D1243" t="s">
        <v>78</v>
      </c>
      <c r="E1243">
        <v>2020</v>
      </c>
      <c r="F1243" t="s">
        <v>71</v>
      </c>
      <c r="G1243" t="s">
        <v>310</v>
      </c>
      <c r="H1243">
        <v>574.96</v>
      </c>
      <c r="I1243" t="s">
        <v>503</v>
      </c>
      <c r="J1243" t="s">
        <v>347</v>
      </c>
      <c r="K1243" t="s">
        <v>397</v>
      </c>
    </row>
    <row r="1244" spans="1:11" hidden="1" x14ac:dyDescent="0.35">
      <c r="A1244" t="s">
        <v>359</v>
      </c>
      <c r="B1244" t="s">
        <v>84</v>
      </c>
      <c r="C1244" t="s">
        <v>331</v>
      </c>
      <c r="D1244" t="s">
        <v>78</v>
      </c>
      <c r="E1244">
        <v>2020</v>
      </c>
      <c r="F1244" t="s">
        <v>71</v>
      </c>
      <c r="G1244" t="s">
        <v>310</v>
      </c>
      <c r="H1244">
        <v>65.5</v>
      </c>
      <c r="I1244" t="s">
        <v>503</v>
      </c>
      <c r="J1244" t="s">
        <v>347</v>
      </c>
      <c r="K1244" t="s">
        <v>397</v>
      </c>
    </row>
    <row r="1245" spans="1:11" hidden="1" x14ac:dyDescent="0.35">
      <c r="A1245" t="s">
        <v>359</v>
      </c>
      <c r="B1245" t="s">
        <v>84</v>
      </c>
      <c r="C1245" t="s">
        <v>331</v>
      </c>
      <c r="D1245" t="s">
        <v>78</v>
      </c>
      <c r="E1245">
        <v>2020</v>
      </c>
      <c r="F1245" t="s">
        <v>156</v>
      </c>
      <c r="G1245" t="s">
        <v>307</v>
      </c>
      <c r="H1245">
        <v>-36.44</v>
      </c>
      <c r="I1245" t="s">
        <v>503</v>
      </c>
      <c r="J1245" t="s">
        <v>14</v>
      </c>
      <c r="K1245" t="s">
        <v>397</v>
      </c>
    </row>
    <row r="1246" spans="1:11" hidden="1" x14ac:dyDescent="0.35">
      <c r="A1246" t="s">
        <v>359</v>
      </c>
      <c r="B1246" t="s">
        <v>84</v>
      </c>
      <c r="C1246" t="s">
        <v>331</v>
      </c>
      <c r="D1246" t="s">
        <v>78</v>
      </c>
      <c r="E1246">
        <v>2020</v>
      </c>
      <c r="F1246" t="s">
        <v>156</v>
      </c>
      <c r="G1246" t="s">
        <v>307</v>
      </c>
      <c r="H1246">
        <v>10.5</v>
      </c>
      <c r="I1246" t="s">
        <v>503</v>
      </c>
      <c r="J1246" t="s">
        <v>347</v>
      </c>
      <c r="K1246" t="s">
        <v>397</v>
      </c>
    </row>
    <row r="1247" spans="1:11" hidden="1" x14ac:dyDescent="0.35">
      <c r="A1247" t="s">
        <v>359</v>
      </c>
      <c r="B1247" t="s">
        <v>84</v>
      </c>
      <c r="C1247" t="s">
        <v>331</v>
      </c>
      <c r="D1247" t="s">
        <v>78</v>
      </c>
      <c r="E1247">
        <v>2020</v>
      </c>
      <c r="F1247" t="s">
        <v>156</v>
      </c>
      <c r="G1247" t="s">
        <v>307</v>
      </c>
      <c r="H1247">
        <v>-23.18</v>
      </c>
      <c r="I1247" t="s">
        <v>503</v>
      </c>
      <c r="J1247" t="s">
        <v>14</v>
      </c>
      <c r="K1247" t="s">
        <v>397</v>
      </c>
    </row>
    <row r="1248" spans="1:11" hidden="1" x14ac:dyDescent="0.35">
      <c r="A1248" t="s">
        <v>359</v>
      </c>
      <c r="B1248" t="s">
        <v>84</v>
      </c>
      <c r="C1248" t="s">
        <v>331</v>
      </c>
      <c r="D1248" t="s">
        <v>78</v>
      </c>
      <c r="E1248">
        <v>2020</v>
      </c>
      <c r="F1248" t="s">
        <v>156</v>
      </c>
      <c r="G1248" t="s">
        <v>307</v>
      </c>
      <c r="H1248">
        <v>6.69</v>
      </c>
      <c r="I1248" t="s">
        <v>503</v>
      </c>
      <c r="J1248" t="s">
        <v>347</v>
      </c>
      <c r="K1248" t="s">
        <v>397</v>
      </c>
    </row>
    <row r="1249" spans="1:11" hidden="1" x14ac:dyDescent="0.35">
      <c r="A1249" t="s">
        <v>359</v>
      </c>
      <c r="B1249" t="s">
        <v>84</v>
      </c>
      <c r="C1249" t="s">
        <v>331</v>
      </c>
      <c r="D1249" t="s">
        <v>78</v>
      </c>
      <c r="E1249">
        <v>2020</v>
      </c>
      <c r="F1249" t="s">
        <v>156</v>
      </c>
      <c r="G1249" t="s">
        <v>307</v>
      </c>
      <c r="H1249">
        <v>-1.45</v>
      </c>
      <c r="I1249" t="s">
        <v>503</v>
      </c>
      <c r="J1249" t="s">
        <v>14</v>
      </c>
      <c r="K1249" t="s">
        <v>397</v>
      </c>
    </row>
    <row r="1250" spans="1:11" hidden="1" x14ac:dyDescent="0.35">
      <c r="A1250" t="s">
        <v>359</v>
      </c>
      <c r="B1250" t="s">
        <v>84</v>
      </c>
      <c r="C1250" t="s">
        <v>331</v>
      </c>
      <c r="D1250" t="s">
        <v>78</v>
      </c>
      <c r="E1250">
        <v>2020</v>
      </c>
      <c r="F1250" t="s">
        <v>156</v>
      </c>
      <c r="G1250" t="s">
        <v>307</v>
      </c>
      <c r="H1250">
        <v>0.42</v>
      </c>
      <c r="I1250" t="s">
        <v>503</v>
      </c>
      <c r="J1250" t="s">
        <v>347</v>
      </c>
      <c r="K1250" t="s">
        <v>397</v>
      </c>
    </row>
    <row r="1251" spans="1:11" hidden="1" x14ac:dyDescent="0.35">
      <c r="A1251" t="s">
        <v>359</v>
      </c>
      <c r="B1251" t="s">
        <v>84</v>
      </c>
      <c r="C1251" t="s">
        <v>331</v>
      </c>
      <c r="D1251" t="s">
        <v>78</v>
      </c>
      <c r="E1251">
        <v>2020</v>
      </c>
      <c r="F1251" t="s">
        <v>156</v>
      </c>
      <c r="G1251" t="s">
        <v>307</v>
      </c>
      <c r="H1251">
        <v>-1.48</v>
      </c>
      <c r="I1251" t="s">
        <v>503</v>
      </c>
      <c r="J1251" t="s">
        <v>14</v>
      </c>
      <c r="K1251" t="s">
        <v>397</v>
      </c>
    </row>
    <row r="1252" spans="1:11" hidden="1" x14ac:dyDescent="0.35">
      <c r="A1252" t="s">
        <v>359</v>
      </c>
      <c r="B1252" t="s">
        <v>84</v>
      </c>
      <c r="C1252" t="s">
        <v>331</v>
      </c>
      <c r="D1252" t="s">
        <v>78</v>
      </c>
      <c r="E1252">
        <v>2020</v>
      </c>
      <c r="F1252" t="s">
        <v>156</v>
      </c>
      <c r="G1252" t="s">
        <v>307</v>
      </c>
      <c r="H1252">
        <v>0.42</v>
      </c>
      <c r="I1252" t="s">
        <v>503</v>
      </c>
      <c r="J1252" t="s">
        <v>347</v>
      </c>
      <c r="K1252" t="s">
        <v>397</v>
      </c>
    </row>
    <row r="1253" spans="1:11" hidden="1" x14ac:dyDescent="0.35">
      <c r="A1253" t="s">
        <v>359</v>
      </c>
      <c r="B1253" t="s">
        <v>84</v>
      </c>
      <c r="C1253" t="s">
        <v>331</v>
      </c>
      <c r="D1253" t="s">
        <v>78</v>
      </c>
      <c r="E1253">
        <v>2020</v>
      </c>
      <c r="F1253" t="s">
        <v>156</v>
      </c>
      <c r="G1253" t="s">
        <v>307</v>
      </c>
      <c r="H1253">
        <v>-36.35</v>
      </c>
      <c r="I1253" t="s">
        <v>503</v>
      </c>
      <c r="J1253" t="s">
        <v>14</v>
      </c>
      <c r="K1253" t="s">
        <v>397</v>
      </c>
    </row>
    <row r="1254" spans="1:11" hidden="1" x14ac:dyDescent="0.35">
      <c r="A1254" t="s">
        <v>359</v>
      </c>
      <c r="B1254" t="s">
        <v>84</v>
      </c>
      <c r="C1254" t="s">
        <v>331</v>
      </c>
      <c r="D1254" t="s">
        <v>78</v>
      </c>
      <c r="E1254">
        <v>2020</v>
      </c>
      <c r="F1254" t="s">
        <v>156</v>
      </c>
      <c r="G1254" t="s">
        <v>307</v>
      </c>
      <c r="H1254">
        <v>10.48</v>
      </c>
      <c r="I1254" t="s">
        <v>503</v>
      </c>
      <c r="J1254" t="s">
        <v>347</v>
      </c>
      <c r="K1254" t="s">
        <v>397</v>
      </c>
    </row>
    <row r="1255" spans="1:11" hidden="1" x14ac:dyDescent="0.35">
      <c r="A1255" t="s">
        <v>359</v>
      </c>
      <c r="B1255" t="s">
        <v>84</v>
      </c>
      <c r="C1255" t="s">
        <v>331</v>
      </c>
      <c r="D1255" t="s">
        <v>78</v>
      </c>
      <c r="E1255">
        <v>2020</v>
      </c>
      <c r="F1255" t="s">
        <v>156</v>
      </c>
      <c r="G1255" t="s">
        <v>307</v>
      </c>
      <c r="H1255">
        <v>-4.1399999999999997</v>
      </c>
      <c r="I1255" t="s">
        <v>503</v>
      </c>
      <c r="J1255" t="s">
        <v>14</v>
      </c>
      <c r="K1255" t="s">
        <v>397</v>
      </c>
    </row>
    <row r="1256" spans="1:11" hidden="1" x14ac:dyDescent="0.35">
      <c r="A1256" t="s">
        <v>359</v>
      </c>
      <c r="B1256" t="s">
        <v>84</v>
      </c>
      <c r="C1256" t="s">
        <v>331</v>
      </c>
      <c r="D1256" t="s">
        <v>78</v>
      </c>
      <c r="E1256">
        <v>2020</v>
      </c>
      <c r="F1256" t="s">
        <v>156</v>
      </c>
      <c r="G1256" t="s">
        <v>307</v>
      </c>
      <c r="H1256">
        <v>1.2</v>
      </c>
      <c r="I1256" t="s">
        <v>503</v>
      </c>
      <c r="J1256" t="s">
        <v>347</v>
      </c>
      <c r="K1256" t="s">
        <v>397</v>
      </c>
    </row>
    <row r="1257" spans="1:11" hidden="1" x14ac:dyDescent="0.35">
      <c r="A1257" t="s">
        <v>359</v>
      </c>
      <c r="B1257" t="s">
        <v>84</v>
      </c>
      <c r="C1257" t="s">
        <v>339</v>
      </c>
      <c r="D1257" t="s">
        <v>78</v>
      </c>
      <c r="E1257">
        <v>2020</v>
      </c>
      <c r="F1257" t="s">
        <v>506</v>
      </c>
      <c r="G1257" t="s">
        <v>309</v>
      </c>
      <c r="H1257">
        <v>115.48</v>
      </c>
      <c r="I1257" t="s">
        <v>503</v>
      </c>
      <c r="J1257" t="s">
        <v>347</v>
      </c>
      <c r="K1257" t="s">
        <v>398</v>
      </c>
    </row>
    <row r="1258" spans="1:11" hidden="1" x14ac:dyDescent="0.35">
      <c r="A1258" t="s">
        <v>359</v>
      </c>
      <c r="B1258" t="s">
        <v>84</v>
      </c>
      <c r="C1258" t="s">
        <v>339</v>
      </c>
      <c r="D1258" t="s">
        <v>78</v>
      </c>
      <c r="E1258">
        <v>2020</v>
      </c>
      <c r="F1258" t="s">
        <v>506</v>
      </c>
      <c r="G1258" t="s">
        <v>309</v>
      </c>
      <c r="H1258">
        <v>388.43</v>
      </c>
      <c r="I1258" t="s">
        <v>503</v>
      </c>
      <c r="J1258" t="s">
        <v>347</v>
      </c>
      <c r="K1258" t="s">
        <v>398</v>
      </c>
    </row>
    <row r="1259" spans="1:11" hidden="1" x14ac:dyDescent="0.35">
      <c r="A1259" t="s">
        <v>359</v>
      </c>
      <c r="B1259" t="s">
        <v>84</v>
      </c>
      <c r="C1259" t="s">
        <v>339</v>
      </c>
      <c r="D1259" t="s">
        <v>78</v>
      </c>
      <c r="E1259">
        <v>2020</v>
      </c>
      <c r="F1259" t="s">
        <v>506</v>
      </c>
      <c r="G1259" t="s">
        <v>309</v>
      </c>
      <c r="H1259">
        <v>16.5</v>
      </c>
      <c r="I1259" t="s">
        <v>503</v>
      </c>
      <c r="J1259" t="s">
        <v>347</v>
      </c>
      <c r="K1259" t="s">
        <v>398</v>
      </c>
    </row>
    <row r="1260" spans="1:11" hidden="1" x14ac:dyDescent="0.35">
      <c r="A1260" t="s">
        <v>359</v>
      </c>
      <c r="B1260" t="s">
        <v>84</v>
      </c>
      <c r="C1260" t="s">
        <v>339</v>
      </c>
      <c r="D1260" t="s">
        <v>78</v>
      </c>
      <c r="E1260">
        <v>2020</v>
      </c>
      <c r="F1260" t="s">
        <v>506</v>
      </c>
      <c r="G1260" t="s">
        <v>309</v>
      </c>
      <c r="H1260">
        <v>362.94</v>
      </c>
      <c r="I1260" t="s">
        <v>503</v>
      </c>
      <c r="J1260" t="s">
        <v>347</v>
      </c>
      <c r="K1260" t="s">
        <v>398</v>
      </c>
    </row>
    <row r="1261" spans="1:11" hidden="1" x14ac:dyDescent="0.35">
      <c r="A1261" t="s">
        <v>359</v>
      </c>
      <c r="B1261" t="s">
        <v>84</v>
      </c>
      <c r="C1261" t="s">
        <v>339</v>
      </c>
      <c r="D1261" t="s">
        <v>78</v>
      </c>
      <c r="E1261">
        <v>2020</v>
      </c>
      <c r="F1261" t="s">
        <v>506</v>
      </c>
      <c r="G1261" t="s">
        <v>309</v>
      </c>
      <c r="H1261">
        <v>89.98</v>
      </c>
      <c r="I1261" t="s">
        <v>503</v>
      </c>
      <c r="J1261" t="s">
        <v>347</v>
      </c>
      <c r="K1261" t="s">
        <v>398</v>
      </c>
    </row>
    <row r="1262" spans="1:11" hidden="1" x14ac:dyDescent="0.35">
      <c r="A1262" t="s">
        <v>359</v>
      </c>
      <c r="B1262" t="s">
        <v>84</v>
      </c>
      <c r="C1262" t="s">
        <v>339</v>
      </c>
      <c r="D1262" t="s">
        <v>78</v>
      </c>
      <c r="E1262">
        <v>2020</v>
      </c>
      <c r="F1262" t="s">
        <v>506</v>
      </c>
      <c r="G1262" t="s">
        <v>309</v>
      </c>
      <c r="H1262">
        <v>6.3</v>
      </c>
      <c r="I1262" t="s">
        <v>503</v>
      </c>
      <c r="J1262" t="s">
        <v>347</v>
      </c>
      <c r="K1262" t="s">
        <v>398</v>
      </c>
    </row>
    <row r="1263" spans="1:11" hidden="1" x14ac:dyDescent="0.35">
      <c r="A1263" t="s">
        <v>359</v>
      </c>
      <c r="B1263" t="s">
        <v>84</v>
      </c>
      <c r="C1263" t="s">
        <v>339</v>
      </c>
      <c r="D1263" t="s">
        <v>78</v>
      </c>
      <c r="E1263">
        <v>2020</v>
      </c>
      <c r="F1263" t="s">
        <v>500</v>
      </c>
      <c r="G1263" t="s">
        <v>311</v>
      </c>
      <c r="H1263">
        <v>986.58</v>
      </c>
      <c r="I1263" t="s">
        <v>503</v>
      </c>
      <c r="J1263" t="s">
        <v>347</v>
      </c>
      <c r="K1263" t="s">
        <v>398</v>
      </c>
    </row>
    <row r="1264" spans="1:11" hidden="1" x14ac:dyDescent="0.35">
      <c r="A1264" t="s">
        <v>359</v>
      </c>
      <c r="B1264" t="s">
        <v>84</v>
      </c>
      <c r="C1264" t="s">
        <v>339</v>
      </c>
      <c r="D1264" t="s">
        <v>78</v>
      </c>
      <c r="E1264">
        <v>2020</v>
      </c>
      <c r="F1264" t="s">
        <v>500</v>
      </c>
      <c r="G1264" t="s">
        <v>311</v>
      </c>
      <c r="H1264">
        <v>3318.46</v>
      </c>
      <c r="I1264" t="s">
        <v>503</v>
      </c>
      <c r="J1264" t="s">
        <v>347</v>
      </c>
      <c r="K1264" t="s">
        <v>398</v>
      </c>
    </row>
    <row r="1265" spans="1:11" hidden="1" x14ac:dyDescent="0.35">
      <c r="A1265" t="s">
        <v>359</v>
      </c>
      <c r="B1265" t="s">
        <v>84</v>
      </c>
      <c r="C1265" t="s">
        <v>339</v>
      </c>
      <c r="D1265" t="s">
        <v>78</v>
      </c>
      <c r="E1265">
        <v>2020</v>
      </c>
      <c r="F1265" t="s">
        <v>500</v>
      </c>
      <c r="G1265" t="s">
        <v>311</v>
      </c>
      <c r="H1265">
        <v>140.94</v>
      </c>
      <c r="I1265" t="s">
        <v>503</v>
      </c>
      <c r="J1265" t="s">
        <v>347</v>
      </c>
      <c r="K1265" t="s">
        <v>398</v>
      </c>
    </row>
    <row r="1266" spans="1:11" hidden="1" x14ac:dyDescent="0.35">
      <c r="A1266" t="s">
        <v>359</v>
      </c>
      <c r="B1266" t="s">
        <v>84</v>
      </c>
      <c r="C1266" t="s">
        <v>339</v>
      </c>
      <c r="D1266" t="s">
        <v>78</v>
      </c>
      <c r="E1266">
        <v>2020</v>
      </c>
      <c r="F1266" t="s">
        <v>500</v>
      </c>
      <c r="G1266" t="s">
        <v>311</v>
      </c>
      <c r="H1266">
        <v>3100.65</v>
      </c>
      <c r="I1266" t="s">
        <v>503</v>
      </c>
      <c r="J1266" t="s">
        <v>347</v>
      </c>
      <c r="K1266" t="s">
        <v>398</v>
      </c>
    </row>
    <row r="1267" spans="1:11" hidden="1" x14ac:dyDescent="0.35">
      <c r="A1267" t="s">
        <v>359</v>
      </c>
      <c r="B1267" t="s">
        <v>84</v>
      </c>
      <c r="C1267" t="s">
        <v>339</v>
      </c>
      <c r="D1267" t="s">
        <v>78</v>
      </c>
      <c r="E1267">
        <v>2020</v>
      </c>
      <c r="F1267" t="s">
        <v>500</v>
      </c>
      <c r="G1267" t="s">
        <v>311</v>
      </c>
      <c r="H1267">
        <v>768.76</v>
      </c>
      <c r="I1267" t="s">
        <v>503</v>
      </c>
      <c r="J1267" t="s">
        <v>347</v>
      </c>
      <c r="K1267" t="s">
        <v>398</v>
      </c>
    </row>
    <row r="1268" spans="1:11" hidden="1" x14ac:dyDescent="0.35">
      <c r="A1268" t="s">
        <v>359</v>
      </c>
      <c r="B1268" t="s">
        <v>84</v>
      </c>
      <c r="C1268" t="s">
        <v>339</v>
      </c>
      <c r="D1268" t="s">
        <v>78</v>
      </c>
      <c r="E1268">
        <v>2020</v>
      </c>
      <c r="F1268" t="s">
        <v>500</v>
      </c>
      <c r="G1268" t="s">
        <v>311</v>
      </c>
      <c r="H1268">
        <v>53.81</v>
      </c>
      <c r="I1268" t="s">
        <v>503</v>
      </c>
      <c r="J1268" t="s">
        <v>347</v>
      </c>
      <c r="K1268" t="s">
        <v>398</v>
      </c>
    </row>
    <row r="1269" spans="1:11" hidden="1" x14ac:dyDescent="0.35">
      <c r="A1269" t="s">
        <v>359</v>
      </c>
      <c r="B1269" t="s">
        <v>84</v>
      </c>
      <c r="C1269" t="s">
        <v>339</v>
      </c>
      <c r="D1269" t="s">
        <v>78</v>
      </c>
      <c r="E1269">
        <v>2020</v>
      </c>
      <c r="F1269" t="s">
        <v>71</v>
      </c>
      <c r="G1269" t="s">
        <v>310</v>
      </c>
      <c r="H1269">
        <v>41.3</v>
      </c>
      <c r="I1269" t="s">
        <v>503</v>
      </c>
      <c r="J1269" t="s">
        <v>347</v>
      </c>
      <c r="K1269" t="s">
        <v>398</v>
      </c>
    </row>
    <row r="1270" spans="1:11" hidden="1" x14ac:dyDescent="0.35">
      <c r="A1270" t="s">
        <v>359</v>
      </c>
      <c r="B1270" t="s">
        <v>84</v>
      </c>
      <c r="C1270" t="s">
        <v>339</v>
      </c>
      <c r="D1270" t="s">
        <v>78</v>
      </c>
      <c r="E1270">
        <v>2020</v>
      </c>
      <c r="F1270" t="s">
        <v>71</v>
      </c>
      <c r="G1270" t="s">
        <v>310</v>
      </c>
      <c r="H1270">
        <v>138.93</v>
      </c>
      <c r="I1270" t="s">
        <v>503</v>
      </c>
      <c r="J1270" t="s">
        <v>347</v>
      </c>
      <c r="K1270" t="s">
        <v>398</v>
      </c>
    </row>
    <row r="1271" spans="1:11" hidden="1" x14ac:dyDescent="0.35">
      <c r="A1271" t="s">
        <v>359</v>
      </c>
      <c r="B1271" t="s">
        <v>84</v>
      </c>
      <c r="C1271" t="s">
        <v>339</v>
      </c>
      <c r="D1271" t="s">
        <v>78</v>
      </c>
      <c r="E1271">
        <v>2020</v>
      </c>
      <c r="F1271" t="s">
        <v>71</v>
      </c>
      <c r="G1271" t="s">
        <v>310</v>
      </c>
      <c r="H1271">
        <v>5.9</v>
      </c>
      <c r="I1271" t="s">
        <v>503</v>
      </c>
      <c r="J1271" t="s">
        <v>347</v>
      </c>
      <c r="K1271" t="s">
        <v>398</v>
      </c>
    </row>
    <row r="1272" spans="1:11" hidden="1" x14ac:dyDescent="0.35">
      <c r="A1272" t="s">
        <v>359</v>
      </c>
      <c r="B1272" t="s">
        <v>84</v>
      </c>
      <c r="C1272" t="s">
        <v>339</v>
      </c>
      <c r="D1272" t="s">
        <v>78</v>
      </c>
      <c r="E1272">
        <v>2020</v>
      </c>
      <c r="F1272" t="s">
        <v>71</v>
      </c>
      <c r="G1272" t="s">
        <v>310</v>
      </c>
      <c r="H1272">
        <v>129.80000000000001</v>
      </c>
      <c r="I1272" t="s">
        <v>503</v>
      </c>
      <c r="J1272" t="s">
        <v>347</v>
      </c>
      <c r="K1272" t="s">
        <v>398</v>
      </c>
    </row>
    <row r="1273" spans="1:11" hidden="1" x14ac:dyDescent="0.35">
      <c r="A1273" t="s">
        <v>359</v>
      </c>
      <c r="B1273" t="s">
        <v>84</v>
      </c>
      <c r="C1273" t="s">
        <v>339</v>
      </c>
      <c r="D1273" t="s">
        <v>78</v>
      </c>
      <c r="E1273">
        <v>2020</v>
      </c>
      <c r="F1273" t="s">
        <v>71</v>
      </c>
      <c r="G1273" t="s">
        <v>310</v>
      </c>
      <c r="H1273">
        <v>32.18</v>
      </c>
      <c r="I1273" t="s">
        <v>503</v>
      </c>
      <c r="J1273" t="s">
        <v>347</v>
      </c>
      <c r="K1273" t="s">
        <v>398</v>
      </c>
    </row>
    <row r="1274" spans="1:11" hidden="1" x14ac:dyDescent="0.35">
      <c r="A1274" t="s">
        <v>359</v>
      </c>
      <c r="B1274" t="s">
        <v>84</v>
      </c>
      <c r="C1274" t="s">
        <v>339</v>
      </c>
      <c r="D1274" t="s">
        <v>78</v>
      </c>
      <c r="E1274">
        <v>2020</v>
      </c>
      <c r="F1274" t="s">
        <v>71</v>
      </c>
      <c r="G1274" t="s">
        <v>310</v>
      </c>
      <c r="H1274">
        <v>2.25</v>
      </c>
      <c r="I1274" t="s">
        <v>503</v>
      </c>
      <c r="J1274" t="s">
        <v>347</v>
      </c>
      <c r="K1274" t="s">
        <v>398</v>
      </c>
    </row>
    <row r="1275" spans="1:11" hidden="1" x14ac:dyDescent="0.35">
      <c r="A1275" t="s">
        <v>359</v>
      </c>
      <c r="B1275" t="s">
        <v>84</v>
      </c>
      <c r="C1275" t="s">
        <v>339</v>
      </c>
      <c r="D1275" t="s">
        <v>78</v>
      </c>
      <c r="E1275">
        <v>2020</v>
      </c>
      <c r="F1275" t="s">
        <v>156</v>
      </c>
      <c r="G1275" t="s">
        <v>307</v>
      </c>
      <c r="H1275">
        <v>1</v>
      </c>
      <c r="I1275" t="s">
        <v>503</v>
      </c>
      <c r="J1275" t="s">
        <v>347</v>
      </c>
      <c r="K1275" t="s">
        <v>398</v>
      </c>
    </row>
    <row r="1276" spans="1:11" hidden="1" x14ac:dyDescent="0.35">
      <c r="A1276" t="s">
        <v>359</v>
      </c>
      <c r="B1276" t="s">
        <v>84</v>
      </c>
      <c r="C1276" t="s">
        <v>339</v>
      </c>
      <c r="D1276" t="s">
        <v>78</v>
      </c>
      <c r="E1276">
        <v>2020</v>
      </c>
      <c r="F1276" t="s">
        <v>156</v>
      </c>
      <c r="G1276" t="s">
        <v>307</v>
      </c>
      <c r="H1276">
        <v>3.35</v>
      </c>
      <c r="I1276" t="s">
        <v>503</v>
      </c>
      <c r="J1276" t="s">
        <v>347</v>
      </c>
      <c r="K1276" t="s">
        <v>398</v>
      </c>
    </row>
    <row r="1277" spans="1:11" hidden="1" x14ac:dyDescent="0.35">
      <c r="A1277" t="s">
        <v>359</v>
      </c>
      <c r="B1277" t="s">
        <v>84</v>
      </c>
      <c r="C1277" t="s">
        <v>339</v>
      </c>
      <c r="D1277" t="s">
        <v>78</v>
      </c>
      <c r="E1277">
        <v>2020</v>
      </c>
      <c r="F1277" t="s">
        <v>156</v>
      </c>
      <c r="G1277" t="s">
        <v>307</v>
      </c>
      <c r="H1277">
        <v>0.14000000000000001</v>
      </c>
      <c r="I1277" t="s">
        <v>503</v>
      </c>
      <c r="J1277" t="s">
        <v>347</v>
      </c>
      <c r="K1277" t="s">
        <v>398</v>
      </c>
    </row>
    <row r="1278" spans="1:11" hidden="1" x14ac:dyDescent="0.35">
      <c r="A1278" t="s">
        <v>359</v>
      </c>
      <c r="B1278" t="s">
        <v>84</v>
      </c>
      <c r="C1278" t="s">
        <v>339</v>
      </c>
      <c r="D1278" t="s">
        <v>78</v>
      </c>
      <c r="E1278">
        <v>2020</v>
      </c>
      <c r="F1278" t="s">
        <v>156</v>
      </c>
      <c r="G1278" t="s">
        <v>307</v>
      </c>
      <c r="H1278">
        <v>3.13</v>
      </c>
      <c r="I1278" t="s">
        <v>503</v>
      </c>
      <c r="J1278" t="s">
        <v>347</v>
      </c>
      <c r="K1278" t="s">
        <v>398</v>
      </c>
    </row>
    <row r="1279" spans="1:11" hidden="1" x14ac:dyDescent="0.35">
      <c r="A1279" t="s">
        <v>359</v>
      </c>
      <c r="B1279" t="s">
        <v>84</v>
      </c>
      <c r="C1279" t="s">
        <v>339</v>
      </c>
      <c r="D1279" t="s">
        <v>78</v>
      </c>
      <c r="E1279">
        <v>2020</v>
      </c>
      <c r="F1279" t="s">
        <v>156</v>
      </c>
      <c r="G1279" t="s">
        <v>307</v>
      </c>
      <c r="H1279">
        <v>0.77</v>
      </c>
      <c r="I1279" t="s">
        <v>503</v>
      </c>
      <c r="J1279" t="s">
        <v>347</v>
      </c>
      <c r="K1279" t="s">
        <v>398</v>
      </c>
    </row>
    <row r="1280" spans="1:11" hidden="1" x14ac:dyDescent="0.35">
      <c r="A1280" t="s">
        <v>359</v>
      </c>
      <c r="B1280" t="s">
        <v>84</v>
      </c>
      <c r="C1280" t="s">
        <v>339</v>
      </c>
      <c r="D1280" t="s">
        <v>78</v>
      </c>
      <c r="E1280">
        <v>2020</v>
      </c>
      <c r="F1280" t="s">
        <v>156</v>
      </c>
      <c r="G1280" t="s">
        <v>307</v>
      </c>
      <c r="H1280">
        <v>0.05</v>
      </c>
      <c r="I1280" t="s">
        <v>503</v>
      </c>
      <c r="J1280" t="s">
        <v>347</v>
      </c>
      <c r="K1280" t="s">
        <v>398</v>
      </c>
    </row>
    <row r="1281" spans="1:11" hidden="1" x14ac:dyDescent="0.35">
      <c r="A1281" t="s">
        <v>359</v>
      </c>
      <c r="B1281" t="s">
        <v>84</v>
      </c>
      <c r="C1281" t="s">
        <v>327</v>
      </c>
      <c r="D1281" t="s">
        <v>78</v>
      </c>
      <c r="E1281">
        <v>2020</v>
      </c>
      <c r="F1281" t="s">
        <v>502</v>
      </c>
      <c r="G1281" t="s">
        <v>68</v>
      </c>
      <c r="H1281">
        <v>-361.02</v>
      </c>
      <c r="I1281" t="s">
        <v>503</v>
      </c>
      <c r="J1281" t="s">
        <v>347</v>
      </c>
      <c r="K1281" t="s">
        <v>389</v>
      </c>
    </row>
    <row r="1282" spans="1:11" hidden="1" x14ac:dyDescent="0.35">
      <c r="A1282" t="s">
        <v>359</v>
      </c>
      <c r="B1282" t="s">
        <v>84</v>
      </c>
      <c r="C1282" t="s">
        <v>327</v>
      </c>
      <c r="D1282" t="s">
        <v>78</v>
      </c>
      <c r="E1282">
        <v>2020</v>
      </c>
      <c r="F1282" t="s">
        <v>502</v>
      </c>
      <c r="G1282" t="s">
        <v>68</v>
      </c>
      <c r="H1282">
        <v>-19.690000000000001</v>
      </c>
      <c r="I1282" t="s">
        <v>503</v>
      </c>
      <c r="J1282" t="s">
        <v>347</v>
      </c>
      <c r="K1282" t="s">
        <v>389</v>
      </c>
    </row>
    <row r="1283" spans="1:11" hidden="1" x14ac:dyDescent="0.35">
      <c r="A1283" t="s">
        <v>359</v>
      </c>
      <c r="B1283" t="s">
        <v>84</v>
      </c>
      <c r="C1283" t="s">
        <v>327</v>
      </c>
      <c r="D1283" t="s">
        <v>78</v>
      </c>
      <c r="E1283">
        <v>2020</v>
      </c>
      <c r="F1283" t="s">
        <v>502</v>
      </c>
      <c r="G1283" t="s">
        <v>68</v>
      </c>
      <c r="H1283">
        <v>-461.6</v>
      </c>
      <c r="I1283" t="s">
        <v>503</v>
      </c>
      <c r="J1283" t="s">
        <v>347</v>
      </c>
      <c r="K1283" t="s">
        <v>389</v>
      </c>
    </row>
    <row r="1284" spans="1:11" hidden="1" x14ac:dyDescent="0.35">
      <c r="A1284" t="s">
        <v>359</v>
      </c>
      <c r="B1284" t="s">
        <v>84</v>
      </c>
      <c r="C1284" t="s">
        <v>327</v>
      </c>
      <c r="D1284" t="s">
        <v>78</v>
      </c>
      <c r="E1284">
        <v>2020</v>
      </c>
      <c r="F1284" t="s">
        <v>502</v>
      </c>
      <c r="G1284" t="s">
        <v>68</v>
      </c>
      <c r="H1284">
        <v>-17.690000000000001</v>
      </c>
      <c r="I1284" t="s">
        <v>503</v>
      </c>
      <c r="J1284" t="s">
        <v>347</v>
      </c>
      <c r="K1284" t="s">
        <v>389</v>
      </c>
    </row>
    <row r="1285" spans="1:11" hidden="1" x14ac:dyDescent="0.35">
      <c r="A1285" t="s">
        <v>359</v>
      </c>
      <c r="B1285" t="s">
        <v>84</v>
      </c>
      <c r="C1285" t="s">
        <v>329</v>
      </c>
      <c r="D1285" t="s">
        <v>78</v>
      </c>
      <c r="E1285">
        <v>2020</v>
      </c>
      <c r="F1285" t="s">
        <v>502</v>
      </c>
      <c r="G1285" t="s">
        <v>68</v>
      </c>
      <c r="H1285">
        <v>251.86</v>
      </c>
      <c r="I1285" t="s">
        <v>503</v>
      </c>
      <c r="J1285" t="s">
        <v>347</v>
      </c>
      <c r="K1285" t="s">
        <v>390</v>
      </c>
    </row>
    <row r="1286" spans="1:11" hidden="1" x14ac:dyDescent="0.35">
      <c r="A1286" t="s">
        <v>359</v>
      </c>
      <c r="B1286" t="s">
        <v>84</v>
      </c>
      <c r="C1286" t="s">
        <v>329</v>
      </c>
      <c r="D1286" t="s">
        <v>78</v>
      </c>
      <c r="E1286">
        <v>2020</v>
      </c>
      <c r="F1286" t="s">
        <v>502</v>
      </c>
      <c r="G1286" t="s">
        <v>68</v>
      </c>
      <c r="H1286">
        <v>202.3</v>
      </c>
      <c r="I1286" t="s">
        <v>503</v>
      </c>
      <c r="J1286" t="s">
        <v>347</v>
      </c>
      <c r="K1286" t="s">
        <v>390</v>
      </c>
    </row>
    <row r="1287" spans="1:11" hidden="1" x14ac:dyDescent="0.35">
      <c r="A1287" t="s">
        <v>359</v>
      </c>
      <c r="B1287" t="s">
        <v>84</v>
      </c>
      <c r="C1287" t="s">
        <v>329</v>
      </c>
      <c r="D1287" t="s">
        <v>78</v>
      </c>
      <c r="E1287">
        <v>2020</v>
      </c>
      <c r="F1287" t="s">
        <v>502</v>
      </c>
      <c r="G1287" t="s">
        <v>68</v>
      </c>
      <c r="H1287">
        <v>22.16</v>
      </c>
      <c r="I1287" t="s">
        <v>503</v>
      </c>
      <c r="J1287" t="s">
        <v>347</v>
      </c>
      <c r="K1287" t="s">
        <v>390</v>
      </c>
    </row>
    <row r="1288" spans="1:11" hidden="1" x14ac:dyDescent="0.35">
      <c r="A1288" t="s">
        <v>359</v>
      </c>
      <c r="B1288" t="s">
        <v>84</v>
      </c>
      <c r="C1288" t="s">
        <v>329</v>
      </c>
      <c r="D1288" t="s">
        <v>78</v>
      </c>
      <c r="E1288">
        <v>2020</v>
      </c>
      <c r="F1288" t="s">
        <v>502</v>
      </c>
      <c r="G1288" t="s">
        <v>68</v>
      </c>
      <c r="H1288">
        <v>41.51</v>
      </c>
      <c r="I1288" t="s">
        <v>503</v>
      </c>
      <c r="J1288" t="s">
        <v>347</v>
      </c>
      <c r="K1288" t="s">
        <v>390</v>
      </c>
    </row>
    <row r="1289" spans="1:11" hidden="1" x14ac:dyDescent="0.35">
      <c r="A1289" t="s">
        <v>359</v>
      </c>
      <c r="B1289" t="s">
        <v>84</v>
      </c>
      <c r="C1289" t="s">
        <v>329</v>
      </c>
      <c r="D1289" t="s">
        <v>78</v>
      </c>
      <c r="E1289">
        <v>2020</v>
      </c>
      <c r="F1289" t="s">
        <v>502</v>
      </c>
      <c r="G1289" t="s">
        <v>68</v>
      </c>
      <c r="H1289">
        <v>280.26</v>
      </c>
      <c r="I1289" t="s">
        <v>503</v>
      </c>
      <c r="J1289" t="s">
        <v>347</v>
      </c>
      <c r="K1289" t="s">
        <v>390</v>
      </c>
    </row>
    <row r="1290" spans="1:11" hidden="1" x14ac:dyDescent="0.35">
      <c r="A1290" t="s">
        <v>359</v>
      </c>
      <c r="B1290" t="s">
        <v>84</v>
      </c>
      <c r="C1290" t="s">
        <v>329</v>
      </c>
      <c r="D1290" t="s">
        <v>78</v>
      </c>
      <c r="E1290">
        <v>2020</v>
      </c>
      <c r="F1290" t="s">
        <v>502</v>
      </c>
      <c r="G1290" t="s">
        <v>68</v>
      </c>
      <c r="H1290">
        <v>26.07</v>
      </c>
      <c r="I1290" t="s">
        <v>503</v>
      </c>
      <c r="J1290" t="s">
        <v>347</v>
      </c>
      <c r="K1290" t="s">
        <v>390</v>
      </c>
    </row>
    <row r="1291" spans="1:11" hidden="1" x14ac:dyDescent="0.35">
      <c r="A1291" t="s">
        <v>359</v>
      </c>
      <c r="B1291" t="s">
        <v>84</v>
      </c>
      <c r="C1291" t="s">
        <v>334</v>
      </c>
      <c r="D1291" t="s">
        <v>78</v>
      </c>
      <c r="E1291">
        <v>2020</v>
      </c>
      <c r="F1291" t="s">
        <v>502</v>
      </c>
      <c r="G1291" t="s">
        <v>68</v>
      </c>
      <c r="H1291">
        <v>229.33</v>
      </c>
      <c r="I1291" t="s">
        <v>503</v>
      </c>
      <c r="J1291" t="s">
        <v>347</v>
      </c>
      <c r="K1291" t="s">
        <v>391</v>
      </c>
    </row>
    <row r="1292" spans="1:11" hidden="1" x14ac:dyDescent="0.35">
      <c r="A1292" t="s">
        <v>359</v>
      </c>
      <c r="B1292" t="s">
        <v>84</v>
      </c>
      <c r="C1292" t="s">
        <v>334</v>
      </c>
      <c r="D1292" t="s">
        <v>78</v>
      </c>
      <c r="E1292">
        <v>2020</v>
      </c>
      <c r="F1292" t="s">
        <v>502</v>
      </c>
      <c r="G1292" t="s">
        <v>68</v>
      </c>
      <c r="H1292">
        <v>21.17</v>
      </c>
      <c r="I1292" t="s">
        <v>503</v>
      </c>
      <c r="J1292" t="s">
        <v>347</v>
      </c>
      <c r="K1292" t="s">
        <v>391</v>
      </c>
    </row>
    <row r="1293" spans="1:11" hidden="1" x14ac:dyDescent="0.35">
      <c r="A1293" t="s">
        <v>359</v>
      </c>
      <c r="B1293" t="s">
        <v>84</v>
      </c>
      <c r="C1293" t="s">
        <v>334</v>
      </c>
      <c r="D1293" t="s">
        <v>78</v>
      </c>
      <c r="E1293">
        <v>2020</v>
      </c>
      <c r="F1293" t="s">
        <v>502</v>
      </c>
      <c r="G1293" t="s">
        <v>68</v>
      </c>
      <c r="H1293">
        <v>469.99</v>
      </c>
      <c r="I1293" t="s">
        <v>503</v>
      </c>
      <c r="J1293" t="s">
        <v>347</v>
      </c>
      <c r="K1293" t="s">
        <v>391</v>
      </c>
    </row>
    <row r="1294" spans="1:11" hidden="1" x14ac:dyDescent="0.35">
      <c r="A1294" t="s">
        <v>359</v>
      </c>
      <c r="B1294" t="s">
        <v>84</v>
      </c>
      <c r="C1294" t="s">
        <v>334</v>
      </c>
      <c r="D1294" t="s">
        <v>78</v>
      </c>
      <c r="E1294">
        <v>2020</v>
      </c>
      <c r="F1294" t="s">
        <v>502</v>
      </c>
      <c r="G1294" t="s">
        <v>68</v>
      </c>
      <c r="H1294">
        <v>29.51</v>
      </c>
      <c r="I1294" t="s">
        <v>503</v>
      </c>
      <c r="J1294" t="s">
        <v>347</v>
      </c>
      <c r="K1294" t="s">
        <v>391</v>
      </c>
    </row>
    <row r="1295" spans="1:11" hidden="1" x14ac:dyDescent="0.35">
      <c r="A1295" t="s">
        <v>359</v>
      </c>
      <c r="B1295" t="s">
        <v>84</v>
      </c>
      <c r="C1295" t="s">
        <v>330</v>
      </c>
      <c r="D1295" t="s">
        <v>78</v>
      </c>
      <c r="E1295">
        <v>2020</v>
      </c>
      <c r="F1295" t="s">
        <v>502</v>
      </c>
      <c r="G1295" t="s">
        <v>68</v>
      </c>
      <c r="H1295">
        <v>1701.44</v>
      </c>
      <c r="I1295" t="s">
        <v>503</v>
      </c>
      <c r="J1295" t="s">
        <v>347</v>
      </c>
      <c r="K1295" t="s">
        <v>392</v>
      </c>
    </row>
    <row r="1296" spans="1:11" hidden="1" x14ac:dyDescent="0.35">
      <c r="A1296" t="s">
        <v>359</v>
      </c>
      <c r="B1296" t="s">
        <v>84</v>
      </c>
      <c r="C1296" t="s">
        <v>330</v>
      </c>
      <c r="D1296" t="s">
        <v>78</v>
      </c>
      <c r="E1296">
        <v>2020</v>
      </c>
      <c r="F1296" t="s">
        <v>502</v>
      </c>
      <c r="G1296" t="s">
        <v>68</v>
      </c>
      <c r="H1296">
        <v>1153.8499999999999</v>
      </c>
      <c r="I1296" t="s">
        <v>503</v>
      </c>
      <c r="J1296" t="s">
        <v>347</v>
      </c>
      <c r="K1296" t="s">
        <v>392</v>
      </c>
    </row>
    <row r="1297" spans="1:11" hidden="1" x14ac:dyDescent="0.35">
      <c r="A1297" t="s">
        <v>359</v>
      </c>
      <c r="B1297" t="s">
        <v>84</v>
      </c>
      <c r="C1297" t="s">
        <v>330</v>
      </c>
      <c r="D1297" t="s">
        <v>78</v>
      </c>
      <c r="E1297">
        <v>2020</v>
      </c>
      <c r="F1297" t="s">
        <v>502</v>
      </c>
      <c r="G1297" t="s">
        <v>68</v>
      </c>
      <c r="H1297">
        <v>9.3000000000000007</v>
      </c>
      <c r="I1297" t="s">
        <v>503</v>
      </c>
      <c r="J1297" t="s">
        <v>347</v>
      </c>
      <c r="K1297" t="s">
        <v>392</v>
      </c>
    </row>
    <row r="1298" spans="1:11" hidden="1" x14ac:dyDescent="0.35">
      <c r="A1298" t="s">
        <v>359</v>
      </c>
      <c r="B1298" t="s">
        <v>84</v>
      </c>
      <c r="C1298" t="s">
        <v>330</v>
      </c>
      <c r="D1298" t="s">
        <v>78</v>
      </c>
      <c r="E1298">
        <v>2020</v>
      </c>
      <c r="F1298" t="s">
        <v>502</v>
      </c>
      <c r="G1298" t="s">
        <v>68</v>
      </c>
      <c r="H1298">
        <v>795.16</v>
      </c>
      <c r="I1298" t="s">
        <v>503</v>
      </c>
      <c r="J1298" t="s">
        <v>347</v>
      </c>
      <c r="K1298" t="s">
        <v>392</v>
      </c>
    </row>
    <row r="1299" spans="1:11" hidden="1" x14ac:dyDescent="0.35">
      <c r="A1299" t="s">
        <v>359</v>
      </c>
      <c r="B1299" t="s">
        <v>84</v>
      </c>
      <c r="C1299" t="s">
        <v>330</v>
      </c>
      <c r="D1299" t="s">
        <v>78</v>
      </c>
      <c r="E1299">
        <v>2020</v>
      </c>
      <c r="F1299" t="s">
        <v>502</v>
      </c>
      <c r="G1299" t="s">
        <v>68</v>
      </c>
      <c r="H1299">
        <v>3825.94</v>
      </c>
      <c r="I1299" t="s">
        <v>503</v>
      </c>
      <c r="J1299" t="s">
        <v>347</v>
      </c>
      <c r="K1299" t="s">
        <v>392</v>
      </c>
    </row>
    <row r="1300" spans="1:11" hidden="1" x14ac:dyDescent="0.35">
      <c r="A1300" t="s">
        <v>359</v>
      </c>
      <c r="B1300" t="s">
        <v>84</v>
      </c>
      <c r="C1300" t="s">
        <v>330</v>
      </c>
      <c r="D1300" t="s">
        <v>78</v>
      </c>
      <c r="E1300">
        <v>2020</v>
      </c>
      <c r="F1300" t="s">
        <v>502</v>
      </c>
      <c r="G1300" t="s">
        <v>68</v>
      </c>
      <c r="H1300">
        <v>660.44</v>
      </c>
      <c r="I1300" t="s">
        <v>503</v>
      </c>
      <c r="J1300" t="s">
        <v>347</v>
      </c>
      <c r="K1300" t="s">
        <v>392</v>
      </c>
    </row>
    <row r="1301" spans="1:11" hidden="1" x14ac:dyDescent="0.35">
      <c r="A1301" t="s">
        <v>359</v>
      </c>
      <c r="B1301" t="s">
        <v>84</v>
      </c>
      <c r="C1301" t="s">
        <v>330</v>
      </c>
      <c r="D1301" t="s">
        <v>78</v>
      </c>
      <c r="E1301">
        <v>2020</v>
      </c>
      <c r="F1301" t="s">
        <v>502</v>
      </c>
      <c r="G1301" t="s">
        <v>68</v>
      </c>
      <c r="H1301">
        <v>334.55</v>
      </c>
      <c r="I1301" t="s">
        <v>503</v>
      </c>
      <c r="J1301" t="s">
        <v>347</v>
      </c>
      <c r="K1301" t="s">
        <v>392</v>
      </c>
    </row>
    <row r="1302" spans="1:11" hidden="1" x14ac:dyDescent="0.35">
      <c r="A1302" t="s">
        <v>359</v>
      </c>
      <c r="B1302" t="s">
        <v>84</v>
      </c>
      <c r="C1302" t="s">
        <v>85</v>
      </c>
      <c r="D1302" t="s">
        <v>78</v>
      </c>
      <c r="E1302">
        <v>2020</v>
      </c>
      <c r="F1302" t="s">
        <v>502</v>
      </c>
      <c r="G1302" t="s">
        <v>68</v>
      </c>
      <c r="H1302">
        <v>3207.35</v>
      </c>
      <c r="I1302" t="s">
        <v>503</v>
      </c>
      <c r="J1302" t="s">
        <v>347</v>
      </c>
      <c r="K1302" t="s">
        <v>388</v>
      </c>
    </row>
    <row r="1303" spans="1:11" hidden="1" x14ac:dyDescent="0.35">
      <c r="A1303" t="s">
        <v>359</v>
      </c>
      <c r="B1303" t="s">
        <v>84</v>
      </c>
      <c r="C1303" t="s">
        <v>85</v>
      </c>
      <c r="D1303" t="s">
        <v>78</v>
      </c>
      <c r="E1303">
        <v>2020</v>
      </c>
      <c r="F1303" t="s">
        <v>502</v>
      </c>
      <c r="G1303" t="s">
        <v>68</v>
      </c>
      <c r="H1303">
        <v>1737.57</v>
      </c>
      <c r="I1303" t="s">
        <v>503</v>
      </c>
      <c r="J1303" t="s">
        <v>347</v>
      </c>
      <c r="K1303" t="s">
        <v>388</v>
      </c>
    </row>
    <row r="1304" spans="1:11" hidden="1" x14ac:dyDescent="0.35">
      <c r="A1304" t="s">
        <v>359</v>
      </c>
      <c r="B1304" t="s">
        <v>84</v>
      </c>
      <c r="C1304" t="s">
        <v>85</v>
      </c>
      <c r="D1304" t="s">
        <v>78</v>
      </c>
      <c r="E1304">
        <v>2020</v>
      </c>
      <c r="F1304" t="s">
        <v>502</v>
      </c>
      <c r="G1304" t="s">
        <v>68</v>
      </c>
      <c r="H1304">
        <v>1456.02</v>
      </c>
      <c r="I1304" t="s">
        <v>503</v>
      </c>
      <c r="J1304" t="s">
        <v>347</v>
      </c>
      <c r="K1304" t="s">
        <v>388</v>
      </c>
    </row>
    <row r="1305" spans="1:11" hidden="1" x14ac:dyDescent="0.35">
      <c r="A1305" t="s">
        <v>359</v>
      </c>
      <c r="B1305" t="s">
        <v>84</v>
      </c>
      <c r="C1305" t="s">
        <v>85</v>
      </c>
      <c r="D1305" t="s">
        <v>78</v>
      </c>
      <c r="E1305">
        <v>2020</v>
      </c>
      <c r="F1305" t="s">
        <v>502</v>
      </c>
      <c r="G1305" t="s">
        <v>68</v>
      </c>
      <c r="H1305">
        <v>88.61</v>
      </c>
      <c r="I1305" t="s">
        <v>503</v>
      </c>
      <c r="J1305" t="s">
        <v>347</v>
      </c>
      <c r="K1305" t="s">
        <v>388</v>
      </c>
    </row>
    <row r="1306" spans="1:11" hidden="1" x14ac:dyDescent="0.35">
      <c r="A1306" t="s">
        <v>359</v>
      </c>
      <c r="B1306" t="s">
        <v>84</v>
      </c>
      <c r="C1306" t="s">
        <v>352</v>
      </c>
      <c r="D1306" t="s">
        <v>78</v>
      </c>
      <c r="E1306">
        <v>2020</v>
      </c>
      <c r="F1306" t="s">
        <v>502</v>
      </c>
      <c r="G1306" t="s">
        <v>68</v>
      </c>
      <c r="H1306">
        <v>60.79</v>
      </c>
      <c r="I1306" t="s">
        <v>503</v>
      </c>
      <c r="J1306" t="s">
        <v>347</v>
      </c>
      <c r="K1306" t="s">
        <v>399</v>
      </c>
    </row>
    <row r="1307" spans="1:11" hidden="1" x14ac:dyDescent="0.35">
      <c r="A1307" t="s">
        <v>359</v>
      </c>
      <c r="B1307" t="s">
        <v>84</v>
      </c>
      <c r="C1307" t="s">
        <v>352</v>
      </c>
      <c r="D1307" t="s">
        <v>78</v>
      </c>
      <c r="E1307">
        <v>2020</v>
      </c>
      <c r="F1307" t="s">
        <v>502</v>
      </c>
      <c r="G1307" t="s">
        <v>68</v>
      </c>
      <c r="H1307">
        <v>2.4300000000000002</v>
      </c>
      <c r="I1307" t="s">
        <v>503</v>
      </c>
      <c r="J1307" t="s">
        <v>347</v>
      </c>
      <c r="K1307" t="s">
        <v>399</v>
      </c>
    </row>
    <row r="1308" spans="1:11" hidden="1" x14ac:dyDescent="0.35">
      <c r="A1308" t="s">
        <v>359</v>
      </c>
      <c r="B1308" t="s">
        <v>84</v>
      </c>
      <c r="C1308" t="s">
        <v>352</v>
      </c>
      <c r="D1308" t="s">
        <v>78</v>
      </c>
      <c r="E1308">
        <v>2020</v>
      </c>
      <c r="F1308" t="s">
        <v>502</v>
      </c>
      <c r="G1308" t="s">
        <v>68</v>
      </c>
      <c r="H1308">
        <v>86.4</v>
      </c>
      <c r="I1308" t="s">
        <v>503</v>
      </c>
      <c r="J1308" t="s">
        <v>347</v>
      </c>
      <c r="K1308" t="s">
        <v>399</v>
      </c>
    </row>
    <row r="1309" spans="1:11" hidden="1" x14ac:dyDescent="0.35">
      <c r="A1309" t="s">
        <v>359</v>
      </c>
      <c r="B1309" t="s">
        <v>84</v>
      </c>
      <c r="C1309" t="s">
        <v>352</v>
      </c>
      <c r="D1309" t="s">
        <v>78</v>
      </c>
      <c r="E1309">
        <v>2020</v>
      </c>
      <c r="F1309" t="s">
        <v>502</v>
      </c>
      <c r="G1309" t="s">
        <v>68</v>
      </c>
      <c r="H1309">
        <v>4.55</v>
      </c>
      <c r="I1309" t="s">
        <v>503</v>
      </c>
      <c r="J1309" t="s">
        <v>347</v>
      </c>
      <c r="K1309" t="s">
        <v>399</v>
      </c>
    </row>
    <row r="1310" spans="1:11" hidden="1" x14ac:dyDescent="0.35">
      <c r="A1310" t="s">
        <v>359</v>
      </c>
      <c r="B1310" t="s">
        <v>84</v>
      </c>
      <c r="C1310" t="s">
        <v>336</v>
      </c>
      <c r="D1310" t="s">
        <v>78</v>
      </c>
      <c r="E1310">
        <v>2020</v>
      </c>
      <c r="F1310" t="s">
        <v>502</v>
      </c>
      <c r="G1310" t="s">
        <v>68</v>
      </c>
      <c r="H1310">
        <v>51.86</v>
      </c>
      <c r="I1310" t="s">
        <v>503</v>
      </c>
      <c r="J1310" t="s">
        <v>347</v>
      </c>
      <c r="K1310" t="s">
        <v>394</v>
      </c>
    </row>
    <row r="1311" spans="1:11" hidden="1" x14ac:dyDescent="0.35">
      <c r="A1311" t="s">
        <v>359</v>
      </c>
      <c r="B1311" t="s">
        <v>84</v>
      </c>
      <c r="C1311" t="s">
        <v>336</v>
      </c>
      <c r="D1311" t="s">
        <v>78</v>
      </c>
      <c r="E1311">
        <v>2020</v>
      </c>
      <c r="F1311" t="s">
        <v>502</v>
      </c>
      <c r="G1311" t="s">
        <v>68</v>
      </c>
      <c r="H1311">
        <v>6.86</v>
      </c>
      <c r="I1311" t="s">
        <v>503</v>
      </c>
      <c r="J1311" t="s">
        <v>347</v>
      </c>
      <c r="K1311" t="s">
        <v>394</v>
      </c>
    </row>
    <row r="1312" spans="1:11" hidden="1" x14ac:dyDescent="0.35">
      <c r="A1312" t="s">
        <v>359</v>
      </c>
      <c r="B1312" t="s">
        <v>84</v>
      </c>
      <c r="C1312" t="s">
        <v>336</v>
      </c>
      <c r="D1312" t="s">
        <v>78</v>
      </c>
      <c r="E1312">
        <v>2020</v>
      </c>
      <c r="F1312" t="s">
        <v>502</v>
      </c>
      <c r="G1312" t="s">
        <v>68</v>
      </c>
      <c r="H1312">
        <v>81.069999999999993</v>
      </c>
      <c r="I1312" t="s">
        <v>503</v>
      </c>
      <c r="J1312" t="s">
        <v>347</v>
      </c>
      <c r="K1312" t="s">
        <v>394</v>
      </c>
    </row>
    <row r="1313" spans="1:11" hidden="1" x14ac:dyDescent="0.35">
      <c r="A1313" t="s">
        <v>359</v>
      </c>
      <c r="B1313" t="s">
        <v>84</v>
      </c>
      <c r="C1313" t="s">
        <v>336</v>
      </c>
      <c r="D1313" t="s">
        <v>78</v>
      </c>
      <c r="E1313">
        <v>2020</v>
      </c>
      <c r="F1313" t="s">
        <v>502</v>
      </c>
      <c r="G1313" t="s">
        <v>68</v>
      </c>
      <c r="H1313">
        <v>4.96</v>
      </c>
      <c r="I1313" t="s">
        <v>503</v>
      </c>
      <c r="J1313" t="s">
        <v>347</v>
      </c>
      <c r="K1313" t="s">
        <v>394</v>
      </c>
    </row>
    <row r="1314" spans="1:11" hidden="1" x14ac:dyDescent="0.35">
      <c r="A1314" t="s">
        <v>359</v>
      </c>
      <c r="B1314" t="s">
        <v>84</v>
      </c>
      <c r="C1314" t="s">
        <v>354</v>
      </c>
      <c r="D1314" t="s">
        <v>78</v>
      </c>
      <c r="E1314">
        <v>2020</v>
      </c>
      <c r="F1314" t="s">
        <v>502</v>
      </c>
      <c r="G1314" t="s">
        <v>68</v>
      </c>
      <c r="H1314">
        <v>-213.92</v>
      </c>
      <c r="I1314" t="s">
        <v>503</v>
      </c>
      <c r="J1314" t="s">
        <v>347</v>
      </c>
      <c r="K1314" t="s">
        <v>400</v>
      </c>
    </row>
    <row r="1315" spans="1:11" hidden="1" x14ac:dyDescent="0.35">
      <c r="A1315" t="s">
        <v>359</v>
      </c>
      <c r="B1315" t="s">
        <v>84</v>
      </c>
      <c r="C1315" t="s">
        <v>331</v>
      </c>
      <c r="D1315" t="s">
        <v>78</v>
      </c>
      <c r="E1315">
        <v>2020</v>
      </c>
      <c r="F1315" t="s">
        <v>502</v>
      </c>
      <c r="G1315" t="s">
        <v>68</v>
      </c>
      <c r="H1315">
        <v>1240.78</v>
      </c>
      <c r="I1315" t="s">
        <v>503</v>
      </c>
      <c r="J1315" t="s">
        <v>347</v>
      </c>
      <c r="K1315" t="s">
        <v>397</v>
      </c>
    </row>
    <row r="1316" spans="1:11" hidden="1" x14ac:dyDescent="0.35">
      <c r="A1316" t="s">
        <v>359</v>
      </c>
      <c r="B1316" t="s">
        <v>84</v>
      </c>
      <c r="C1316" t="s">
        <v>331</v>
      </c>
      <c r="D1316" t="s">
        <v>78</v>
      </c>
      <c r="E1316">
        <v>2020</v>
      </c>
      <c r="F1316" t="s">
        <v>502</v>
      </c>
      <c r="G1316" t="s">
        <v>68</v>
      </c>
      <c r="H1316">
        <v>479.4</v>
      </c>
      <c r="I1316" t="s">
        <v>503</v>
      </c>
      <c r="J1316" t="s">
        <v>347</v>
      </c>
      <c r="K1316" t="s">
        <v>397</v>
      </c>
    </row>
    <row r="1317" spans="1:11" hidden="1" x14ac:dyDescent="0.35">
      <c r="A1317" t="s">
        <v>359</v>
      </c>
      <c r="B1317" t="s">
        <v>84</v>
      </c>
      <c r="C1317" t="s">
        <v>331</v>
      </c>
      <c r="D1317" t="s">
        <v>78</v>
      </c>
      <c r="E1317">
        <v>2020</v>
      </c>
      <c r="F1317" t="s">
        <v>502</v>
      </c>
      <c r="G1317" t="s">
        <v>68</v>
      </c>
      <c r="H1317">
        <v>33.47</v>
      </c>
      <c r="I1317" t="s">
        <v>503</v>
      </c>
      <c r="J1317" t="s">
        <v>347</v>
      </c>
      <c r="K1317" t="s">
        <v>397</v>
      </c>
    </row>
    <row r="1318" spans="1:11" hidden="1" x14ac:dyDescent="0.35">
      <c r="A1318" t="s">
        <v>359</v>
      </c>
      <c r="B1318" t="s">
        <v>84</v>
      </c>
      <c r="C1318" t="s">
        <v>331</v>
      </c>
      <c r="D1318" t="s">
        <v>78</v>
      </c>
      <c r="E1318">
        <v>2020</v>
      </c>
      <c r="F1318" t="s">
        <v>502</v>
      </c>
      <c r="G1318" t="s">
        <v>68</v>
      </c>
      <c r="H1318">
        <v>61.94</v>
      </c>
      <c r="I1318" t="s">
        <v>503</v>
      </c>
      <c r="J1318" t="s">
        <v>347</v>
      </c>
      <c r="K1318" t="s">
        <v>397</v>
      </c>
    </row>
    <row r="1319" spans="1:11" hidden="1" x14ac:dyDescent="0.35">
      <c r="A1319" t="s">
        <v>359</v>
      </c>
      <c r="B1319" t="s">
        <v>84</v>
      </c>
      <c r="C1319" t="s">
        <v>331</v>
      </c>
      <c r="D1319" t="s">
        <v>78</v>
      </c>
      <c r="E1319">
        <v>2020</v>
      </c>
      <c r="F1319" t="s">
        <v>502</v>
      </c>
      <c r="G1319" t="s">
        <v>68</v>
      </c>
      <c r="H1319">
        <v>1236.8699999999999</v>
      </c>
      <c r="I1319" t="s">
        <v>503</v>
      </c>
      <c r="J1319" t="s">
        <v>347</v>
      </c>
      <c r="K1319" t="s">
        <v>397</v>
      </c>
    </row>
    <row r="1320" spans="1:11" hidden="1" x14ac:dyDescent="0.35">
      <c r="A1320" t="s">
        <v>359</v>
      </c>
      <c r="B1320" t="s">
        <v>84</v>
      </c>
      <c r="C1320" t="s">
        <v>331</v>
      </c>
      <c r="D1320" t="s">
        <v>78</v>
      </c>
      <c r="E1320">
        <v>2020</v>
      </c>
      <c r="F1320" t="s">
        <v>502</v>
      </c>
      <c r="G1320" t="s">
        <v>68</v>
      </c>
      <c r="H1320">
        <v>129.31</v>
      </c>
      <c r="I1320" t="s">
        <v>503</v>
      </c>
      <c r="J1320" t="s">
        <v>347</v>
      </c>
      <c r="K1320" t="s">
        <v>397</v>
      </c>
    </row>
    <row r="1321" spans="1:11" hidden="1" x14ac:dyDescent="0.35">
      <c r="A1321" t="s">
        <v>359</v>
      </c>
      <c r="B1321" t="s">
        <v>84</v>
      </c>
      <c r="C1321" t="s">
        <v>339</v>
      </c>
      <c r="D1321" t="s">
        <v>78</v>
      </c>
      <c r="E1321">
        <v>2020</v>
      </c>
      <c r="F1321" t="s">
        <v>502</v>
      </c>
      <c r="G1321" t="s">
        <v>68</v>
      </c>
      <c r="H1321">
        <v>88.25</v>
      </c>
      <c r="I1321" t="s">
        <v>503</v>
      </c>
      <c r="J1321" t="s">
        <v>347</v>
      </c>
      <c r="K1321" t="s">
        <v>398</v>
      </c>
    </row>
    <row r="1322" spans="1:11" hidden="1" x14ac:dyDescent="0.35">
      <c r="A1322" t="s">
        <v>359</v>
      </c>
      <c r="B1322" t="s">
        <v>84</v>
      </c>
      <c r="C1322" t="s">
        <v>339</v>
      </c>
      <c r="D1322" t="s">
        <v>78</v>
      </c>
      <c r="E1322">
        <v>2020</v>
      </c>
      <c r="F1322" t="s">
        <v>502</v>
      </c>
      <c r="G1322" t="s">
        <v>68</v>
      </c>
      <c r="H1322">
        <v>12.02</v>
      </c>
      <c r="I1322" t="s">
        <v>503</v>
      </c>
      <c r="J1322" t="s">
        <v>347</v>
      </c>
      <c r="K1322" t="s">
        <v>398</v>
      </c>
    </row>
    <row r="1323" spans="1:11" hidden="1" x14ac:dyDescent="0.35">
      <c r="A1323" t="s">
        <v>359</v>
      </c>
      <c r="B1323" t="s">
        <v>84</v>
      </c>
      <c r="C1323" t="s">
        <v>339</v>
      </c>
      <c r="D1323" t="s">
        <v>78</v>
      </c>
      <c r="E1323">
        <v>2020</v>
      </c>
      <c r="F1323" t="s">
        <v>502</v>
      </c>
      <c r="G1323" t="s">
        <v>68</v>
      </c>
      <c r="H1323">
        <v>3.09</v>
      </c>
      <c r="I1323" t="s">
        <v>503</v>
      </c>
      <c r="J1323" t="s">
        <v>347</v>
      </c>
      <c r="K1323" t="s">
        <v>398</v>
      </c>
    </row>
    <row r="1324" spans="1:11" hidden="1" x14ac:dyDescent="0.35">
      <c r="A1324" t="s">
        <v>359</v>
      </c>
      <c r="B1324" t="s">
        <v>84</v>
      </c>
      <c r="C1324" t="s">
        <v>339</v>
      </c>
      <c r="D1324" t="s">
        <v>78</v>
      </c>
      <c r="E1324">
        <v>2020</v>
      </c>
      <c r="F1324" t="s">
        <v>502</v>
      </c>
      <c r="G1324" t="s">
        <v>68</v>
      </c>
      <c r="H1324">
        <v>11.24</v>
      </c>
      <c r="I1324" t="s">
        <v>503</v>
      </c>
      <c r="J1324" t="s">
        <v>347</v>
      </c>
      <c r="K1324" t="s">
        <v>398</v>
      </c>
    </row>
    <row r="1325" spans="1:11" hidden="1" x14ac:dyDescent="0.35">
      <c r="A1325" t="s">
        <v>359</v>
      </c>
      <c r="B1325" t="s">
        <v>84</v>
      </c>
      <c r="C1325" t="s">
        <v>339</v>
      </c>
      <c r="D1325" t="s">
        <v>78</v>
      </c>
      <c r="E1325">
        <v>2020</v>
      </c>
      <c r="F1325" t="s">
        <v>502</v>
      </c>
      <c r="G1325" t="s">
        <v>68</v>
      </c>
      <c r="H1325">
        <v>72.44</v>
      </c>
      <c r="I1325" t="s">
        <v>503</v>
      </c>
      <c r="J1325" t="s">
        <v>347</v>
      </c>
      <c r="K1325" t="s">
        <v>398</v>
      </c>
    </row>
    <row r="1326" spans="1:11" hidden="1" x14ac:dyDescent="0.35">
      <c r="A1326" t="s">
        <v>359</v>
      </c>
      <c r="B1326" t="s">
        <v>84</v>
      </c>
      <c r="C1326" t="s">
        <v>339</v>
      </c>
      <c r="D1326" t="s">
        <v>78</v>
      </c>
      <c r="E1326">
        <v>2020</v>
      </c>
      <c r="F1326" t="s">
        <v>502</v>
      </c>
      <c r="G1326" t="s">
        <v>68</v>
      </c>
      <c r="H1326">
        <v>1.03</v>
      </c>
      <c r="I1326" t="s">
        <v>503</v>
      </c>
      <c r="J1326" t="s">
        <v>347</v>
      </c>
      <c r="K1326" t="s">
        <v>398</v>
      </c>
    </row>
    <row r="1327" spans="1:11" x14ac:dyDescent="0.35">
      <c r="A1327" t="s">
        <v>363</v>
      </c>
      <c r="B1327" t="s">
        <v>304</v>
      </c>
      <c r="C1327" t="s">
        <v>87</v>
      </c>
      <c r="D1327" t="s">
        <v>78</v>
      </c>
      <c r="E1327">
        <v>2020</v>
      </c>
      <c r="F1327" t="s">
        <v>506</v>
      </c>
      <c r="G1327" t="s">
        <v>309</v>
      </c>
      <c r="H1327">
        <v>430977.94</v>
      </c>
      <c r="I1327" t="s">
        <v>516</v>
      </c>
      <c r="J1327" t="s">
        <v>14</v>
      </c>
      <c r="K1327" t="s">
        <v>387</v>
      </c>
    </row>
    <row r="1328" spans="1:11" x14ac:dyDescent="0.35">
      <c r="A1328" t="s">
        <v>363</v>
      </c>
      <c r="B1328" t="s">
        <v>304</v>
      </c>
      <c r="C1328" t="s">
        <v>87</v>
      </c>
      <c r="D1328" t="s">
        <v>78</v>
      </c>
      <c r="E1328">
        <v>2020</v>
      </c>
      <c r="F1328" t="s">
        <v>506</v>
      </c>
      <c r="G1328" t="s">
        <v>309</v>
      </c>
      <c r="H1328">
        <v>163276.62</v>
      </c>
      <c r="I1328" t="s">
        <v>516</v>
      </c>
      <c r="J1328" t="s">
        <v>347</v>
      </c>
      <c r="K1328" t="s">
        <v>387</v>
      </c>
    </row>
    <row r="1329" spans="1:11" x14ac:dyDescent="0.35">
      <c r="A1329" t="s">
        <v>363</v>
      </c>
      <c r="B1329" t="s">
        <v>304</v>
      </c>
      <c r="C1329" t="s">
        <v>87</v>
      </c>
      <c r="D1329" t="s">
        <v>78</v>
      </c>
      <c r="E1329">
        <v>2020</v>
      </c>
      <c r="F1329" t="s">
        <v>506</v>
      </c>
      <c r="G1329" t="s">
        <v>309</v>
      </c>
      <c r="H1329">
        <v>790.47</v>
      </c>
      <c r="I1329" t="s">
        <v>516</v>
      </c>
      <c r="J1329" t="s">
        <v>14</v>
      </c>
      <c r="K1329" t="s">
        <v>387</v>
      </c>
    </row>
    <row r="1330" spans="1:11" x14ac:dyDescent="0.35">
      <c r="A1330" t="s">
        <v>363</v>
      </c>
      <c r="B1330" t="s">
        <v>304</v>
      </c>
      <c r="C1330" t="s">
        <v>87</v>
      </c>
      <c r="D1330" t="s">
        <v>78</v>
      </c>
      <c r="E1330">
        <v>2020</v>
      </c>
      <c r="F1330" t="s">
        <v>506</v>
      </c>
      <c r="G1330" t="s">
        <v>309</v>
      </c>
      <c r="H1330">
        <v>299.48</v>
      </c>
      <c r="I1330" t="s">
        <v>516</v>
      </c>
      <c r="J1330" t="s">
        <v>347</v>
      </c>
      <c r="K1330" t="s">
        <v>387</v>
      </c>
    </row>
    <row r="1331" spans="1:11" x14ac:dyDescent="0.35">
      <c r="A1331" t="s">
        <v>363</v>
      </c>
      <c r="B1331" t="s">
        <v>304</v>
      </c>
      <c r="C1331" t="s">
        <v>87</v>
      </c>
      <c r="D1331" t="s">
        <v>78</v>
      </c>
      <c r="E1331">
        <v>2020</v>
      </c>
      <c r="F1331" t="s">
        <v>506</v>
      </c>
      <c r="G1331" t="s">
        <v>309</v>
      </c>
      <c r="H1331">
        <v>790.47</v>
      </c>
      <c r="I1331" t="s">
        <v>516</v>
      </c>
      <c r="J1331" t="s">
        <v>14</v>
      </c>
      <c r="K1331" t="s">
        <v>387</v>
      </c>
    </row>
    <row r="1332" spans="1:11" x14ac:dyDescent="0.35">
      <c r="A1332" t="s">
        <v>363</v>
      </c>
      <c r="B1332" t="s">
        <v>304</v>
      </c>
      <c r="C1332" t="s">
        <v>87</v>
      </c>
      <c r="D1332" t="s">
        <v>78</v>
      </c>
      <c r="E1332">
        <v>2020</v>
      </c>
      <c r="F1332" t="s">
        <v>506</v>
      </c>
      <c r="G1332" t="s">
        <v>309</v>
      </c>
      <c r="H1332">
        <v>299.48</v>
      </c>
      <c r="I1332" t="s">
        <v>516</v>
      </c>
      <c r="J1332" t="s">
        <v>347</v>
      </c>
      <c r="K1332" t="s">
        <v>387</v>
      </c>
    </row>
    <row r="1333" spans="1:11" x14ac:dyDescent="0.35">
      <c r="A1333" t="s">
        <v>363</v>
      </c>
      <c r="B1333" t="s">
        <v>304</v>
      </c>
      <c r="C1333" t="s">
        <v>87</v>
      </c>
      <c r="D1333" t="s">
        <v>78</v>
      </c>
      <c r="E1333">
        <v>2020</v>
      </c>
      <c r="F1333" t="s">
        <v>506</v>
      </c>
      <c r="G1333" t="s">
        <v>309</v>
      </c>
      <c r="H1333">
        <v>787.36</v>
      </c>
      <c r="I1333" t="s">
        <v>516</v>
      </c>
      <c r="J1333" t="s">
        <v>14</v>
      </c>
      <c r="K1333" t="s">
        <v>387</v>
      </c>
    </row>
    <row r="1334" spans="1:11" x14ac:dyDescent="0.35">
      <c r="A1334" t="s">
        <v>363</v>
      </c>
      <c r="B1334" t="s">
        <v>304</v>
      </c>
      <c r="C1334" t="s">
        <v>87</v>
      </c>
      <c r="D1334" t="s">
        <v>78</v>
      </c>
      <c r="E1334">
        <v>2020</v>
      </c>
      <c r="F1334" t="s">
        <v>506</v>
      </c>
      <c r="G1334" t="s">
        <v>309</v>
      </c>
      <c r="H1334">
        <v>298.3</v>
      </c>
      <c r="I1334" t="s">
        <v>516</v>
      </c>
      <c r="J1334" t="s">
        <v>347</v>
      </c>
      <c r="K1334" t="s">
        <v>387</v>
      </c>
    </row>
    <row r="1335" spans="1:11" x14ac:dyDescent="0.35">
      <c r="A1335" t="s">
        <v>363</v>
      </c>
      <c r="B1335" t="s">
        <v>304</v>
      </c>
      <c r="C1335" t="s">
        <v>87</v>
      </c>
      <c r="D1335" t="s">
        <v>78</v>
      </c>
      <c r="E1335">
        <v>2020</v>
      </c>
      <c r="F1335" t="s">
        <v>506</v>
      </c>
      <c r="G1335" t="s">
        <v>309</v>
      </c>
      <c r="H1335">
        <v>208294.35</v>
      </c>
      <c r="I1335" t="s">
        <v>516</v>
      </c>
      <c r="J1335" t="s">
        <v>14</v>
      </c>
      <c r="K1335" t="s">
        <v>387</v>
      </c>
    </row>
    <row r="1336" spans="1:11" x14ac:dyDescent="0.35">
      <c r="A1336" t="s">
        <v>363</v>
      </c>
      <c r="B1336" t="s">
        <v>304</v>
      </c>
      <c r="C1336" t="s">
        <v>87</v>
      </c>
      <c r="D1336" t="s">
        <v>78</v>
      </c>
      <c r="E1336">
        <v>2020</v>
      </c>
      <c r="F1336" t="s">
        <v>506</v>
      </c>
      <c r="G1336" t="s">
        <v>309</v>
      </c>
      <c r="H1336">
        <v>78912.63</v>
      </c>
      <c r="I1336" t="s">
        <v>516</v>
      </c>
      <c r="J1336" t="s">
        <v>347</v>
      </c>
      <c r="K1336" t="s">
        <v>387</v>
      </c>
    </row>
    <row r="1337" spans="1:11" x14ac:dyDescent="0.35">
      <c r="A1337" t="s">
        <v>363</v>
      </c>
      <c r="B1337" t="s">
        <v>304</v>
      </c>
      <c r="C1337" t="s">
        <v>87</v>
      </c>
      <c r="D1337" t="s">
        <v>78</v>
      </c>
      <c r="E1337">
        <v>2020</v>
      </c>
      <c r="F1337" t="s">
        <v>506</v>
      </c>
      <c r="G1337" t="s">
        <v>309</v>
      </c>
      <c r="H1337">
        <v>15701.66</v>
      </c>
      <c r="I1337" t="s">
        <v>516</v>
      </c>
      <c r="J1337" t="s">
        <v>14</v>
      </c>
      <c r="K1337" t="s">
        <v>387</v>
      </c>
    </row>
    <row r="1338" spans="1:11" x14ac:dyDescent="0.35">
      <c r="A1338" t="s">
        <v>363</v>
      </c>
      <c r="B1338" t="s">
        <v>304</v>
      </c>
      <c r="C1338" t="s">
        <v>87</v>
      </c>
      <c r="D1338" t="s">
        <v>78</v>
      </c>
      <c r="E1338">
        <v>2020</v>
      </c>
      <c r="F1338" t="s">
        <v>506</v>
      </c>
      <c r="G1338" t="s">
        <v>309</v>
      </c>
      <c r="H1338">
        <v>5948.6</v>
      </c>
      <c r="I1338" t="s">
        <v>516</v>
      </c>
      <c r="J1338" t="s">
        <v>347</v>
      </c>
      <c r="K1338" t="s">
        <v>387</v>
      </c>
    </row>
    <row r="1339" spans="1:11" x14ac:dyDescent="0.35">
      <c r="A1339" t="s">
        <v>363</v>
      </c>
      <c r="B1339" t="s">
        <v>304</v>
      </c>
      <c r="C1339" t="s">
        <v>87</v>
      </c>
      <c r="D1339" t="s">
        <v>78</v>
      </c>
      <c r="E1339">
        <v>2020</v>
      </c>
      <c r="F1339" t="s">
        <v>500</v>
      </c>
      <c r="G1339" t="s">
        <v>311</v>
      </c>
      <c r="H1339">
        <v>40179.42</v>
      </c>
      <c r="I1339" t="s">
        <v>516</v>
      </c>
      <c r="J1339" t="s">
        <v>14</v>
      </c>
      <c r="K1339" t="s">
        <v>387</v>
      </c>
    </row>
    <row r="1340" spans="1:11" x14ac:dyDescent="0.35">
      <c r="A1340" t="s">
        <v>363</v>
      </c>
      <c r="B1340" t="s">
        <v>304</v>
      </c>
      <c r="C1340" t="s">
        <v>87</v>
      </c>
      <c r="D1340" t="s">
        <v>78</v>
      </c>
      <c r="E1340">
        <v>2020</v>
      </c>
      <c r="F1340" t="s">
        <v>500</v>
      </c>
      <c r="G1340" t="s">
        <v>311</v>
      </c>
      <c r="H1340">
        <v>126930.46</v>
      </c>
      <c r="I1340" t="s">
        <v>516</v>
      </c>
      <c r="J1340" t="s">
        <v>347</v>
      </c>
      <c r="K1340" t="s">
        <v>387</v>
      </c>
    </row>
    <row r="1341" spans="1:11" x14ac:dyDescent="0.35">
      <c r="A1341" t="s">
        <v>363</v>
      </c>
      <c r="B1341" t="s">
        <v>304</v>
      </c>
      <c r="C1341" t="s">
        <v>87</v>
      </c>
      <c r="D1341" t="s">
        <v>78</v>
      </c>
      <c r="E1341">
        <v>2020</v>
      </c>
      <c r="F1341" t="s">
        <v>500</v>
      </c>
      <c r="G1341" t="s">
        <v>311</v>
      </c>
      <c r="H1341">
        <v>73.69</v>
      </c>
      <c r="I1341" t="s">
        <v>516</v>
      </c>
      <c r="J1341" t="s">
        <v>14</v>
      </c>
      <c r="K1341" t="s">
        <v>387</v>
      </c>
    </row>
    <row r="1342" spans="1:11" x14ac:dyDescent="0.35">
      <c r="A1342" t="s">
        <v>363</v>
      </c>
      <c r="B1342" t="s">
        <v>304</v>
      </c>
      <c r="C1342" t="s">
        <v>87</v>
      </c>
      <c r="D1342" t="s">
        <v>78</v>
      </c>
      <c r="E1342">
        <v>2020</v>
      </c>
      <c r="F1342" t="s">
        <v>500</v>
      </c>
      <c r="G1342" t="s">
        <v>311</v>
      </c>
      <c r="H1342">
        <v>232.81</v>
      </c>
      <c r="I1342" t="s">
        <v>516</v>
      </c>
      <c r="J1342" t="s">
        <v>347</v>
      </c>
      <c r="K1342" t="s">
        <v>387</v>
      </c>
    </row>
    <row r="1343" spans="1:11" x14ac:dyDescent="0.35">
      <c r="A1343" t="s">
        <v>363</v>
      </c>
      <c r="B1343" t="s">
        <v>304</v>
      </c>
      <c r="C1343" t="s">
        <v>87</v>
      </c>
      <c r="D1343" t="s">
        <v>78</v>
      </c>
      <c r="E1343">
        <v>2020</v>
      </c>
      <c r="F1343" t="s">
        <v>500</v>
      </c>
      <c r="G1343" t="s">
        <v>311</v>
      </c>
      <c r="H1343">
        <v>73.7</v>
      </c>
      <c r="I1343" t="s">
        <v>516</v>
      </c>
      <c r="J1343" t="s">
        <v>14</v>
      </c>
      <c r="K1343" t="s">
        <v>387</v>
      </c>
    </row>
    <row r="1344" spans="1:11" x14ac:dyDescent="0.35">
      <c r="A1344" t="s">
        <v>363</v>
      </c>
      <c r="B1344" t="s">
        <v>304</v>
      </c>
      <c r="C1344" t="s">
        <v>87</v>
      </c>
      <c r="D1344" t="s">
        <v>78</v>
      </c>
      <c r="E1344">
        <v>2020</v>
      </c>
      <c r="F1344" t="s">
        <v>500</v>
      </c>
      <c r="G1344" t="s">
        <v>311</v>
      </c>
      <c r="H1344">
        <v>232.81</v>
      </c>
      <c r="I1344" t="s">
        <v>516</v>
      </c>
      <c r="J1344" t="s">
        <v>347</v>
      </c>
      <c r="K1344" t="s">
        <v>387</v>
      </c>
    </row>
    <row r="1345" spans="1:11" x14ac:dyDescent="0.35">
      <c r="A1345" t="s">
        <v>363</v>
      </c>
      <c r="B1345" t="s">
        <v>304</v>
      </c>
      <c r="C1345" t="s">
        <v>87</v>
      </c>
      <c r="D1345" t="s">
        <v>78</v>
      </c>
      <c r="E1345">
        <v>2020</v>
      </c>
      <c r="F1345" t="s">
        <v>500</v>
      </c>
      <c r="G1345" t="s">
        <v>311</v>
      </c>
      <c r="H1345">
        <v>73.400000000000006</v>
      </c>
      <c r="I1345" t="s">
        <v>516</v>
      </c>
      <c r="J1345" t="s">
        <v>14</v>
      </c>
      <c r="K1345" t="s">
        <v>387</v>
      </c>
    </row>
    <row r="1346" spans="1:11" x14ac:dyDescent="0.35">
      <c r="A1346" t="s">
        <v>363</v>
      </c>
      <c r="B1346" t="s">
        <v>304</v>
      </c>
      <c r="C1346" t="s">
        <v>87</v>
      </c>
      <c r="D1346" t="s">
        <v>78</v>
      </c>
      <c r="E1346">
        <v>2020</v>
      </c>
      <c r="F1346" t="s">
        <v>500</v>
      </c>
      <c r="G1346" t="s">
        <v>311</v>
      </c>
      <c r="H1346">
        <v>231.89</v>
      </c>
      <c r="I1346" t="s">
        <v>516</v>
      </c>
      <c r="J1346" t="s">
        <v>347</v>
      </c>
      <c r="K1346" t="s">
        <v>387</v>
      </c>
    </row>
    <row r="1347" spans="1:11" x14ac:dyDescent="0.35">
      <c r="A1347" t="s">
        <v>363</v>
      </c>
      <c r="B1347" t="s">
        <v>304</v>
      </c>
      <c r="C1347" t="s">
        <v>87</v>
      </c>
      <c r="D1347" t="s">
        <v>78</v>
      </c>
      <c r="E1347">
        <v>2020</v>
      </c>
      <c r="F1347" t="s">
        <v>500</v>
      </c>
      <c r="G1347" t="s">
        <v>311</v>
      </c>
      <c r="H1347">
        <v>19418.96</v>
      </c>
      <c r="I1347" t="s">
        <v>516</v>
      </c>
      <c r="J1347" t="s">
        <v>14</v>
      </c>
      <c r="K1347" t="s">
        <v>387</v>
      </c>
    </row>
    <row r="1348" spans="1:11" x14ac:dyDescent="0.35">
      <c r="A1348" t="s">
        <v>363</v>
      </c>
      <c r="B1348" t="s">
        <v>304</v>
      </c>
      <c r="C1348" t="s">
        <v>87</v>
      </c>
      <c r="D1348" t="s">
        <v>78</v>
      </c>
      <c r="E1348">
        <v>2020</v>
      </c>
      <c r="F1348" t="s">
        <v>500</v>
      </c>
      <c r="G1348" t="s">
        <v>311</v>
      </c>
      <c r="H1348">
        <v>61346.3</v>
      </c>
      <c r="I1348" t="s">
        <v>516</v>
      </c>
      <c r="J1348" t="s">
        <v>347</v>
      </c>
      <c r="K1348" t="s">
        <v>387</v>
      </c>
    </row>
    <row r="1349" spans="1:11" x14ac:dyDescent="0.35">
      <c r="A1349" t="s">
        <v>363</v>
      </c>
      <c r="B1349" t="s">
        <v>304</v>
      </c>
      <c r="C1349" t="s">
        <v>87</v>
      </c>
      <c r="D1349" t="s">
        <v>78</v>
      </c>
      <c r="E1349">
        <v>2020</v>
      </c>
      <c r="F1349" t="s">
        <v>500</v>
      </c>
      <c r="G1349" t="s">
        <v>311</v>
      </c>
      <c r="H1349">
        <v>1463.84</v>
      </c>
      <c r="I1349" t="s">
        <v>516</v>
      </c>
      <c r="J1349" t="s">
        <v>14</v>
      </c>
      <c r="K1349" t="s">
        <v>387</v>
      </c>
    </row>
    <row r="1350" spans="1:11" x14ac:dyDescent="0.35">
      <c r="A1350" t="s">
        <v>363</v>
      </c>
      <c r="B1350" t="s">
        <v>304</v>
      </c>
      <c r="C1350" t="s">
        <v>87</v>
      </c>
      <c r="D1350" t="s">
        <v>78</v>
      </c>
      <c r="E1350">
        <v>2020</v>
      </c>
      <c r="F1350" t="s">
        <v>500</v>
      </c>
      <c r="G1350" t="s">
        <v>311</v>
      </c>
      <c r="H1350">
        <v>4624.3999999999996</v>
      </c>
      <c r="I1350" t="s">
        <v>516</v>
      </c>
      <c r="J1350" t="s">
        <v>347</v>
      </c>
      <c r="K1350" t="s">
        <v>387</v>
      </c>
    </row>
    <row r="1351" spans="1:11" x14ac:dyDescent="0.35">
      <c r="A1351" t="s">
        <v>363</v>
      </c>
      <c r="B1351" t="s">
        <v>304</v>
      </c>
      <c r="C1351" t="s">
        <v>87</v>
      </c>
      <c r="D1351" t="s">
        <v>78</v>
      </c>
      <c r="E1351">
        <v>2020</v>
      </c>
      <c r="F1351" t="s">
        <v>71</v>
      </c>
      <c r="G1351" t="s">
        <v>310</v>
      </c>
      <c r="H1351">
        <v>29157.33</v>
      </c>
      <c r="I1351" t="s">
        <v>516</v>
      </c>
      <c r="J1351" t="s">
        <v>347</v>
      </c>
      <c r="K1351" t="s">
        <v>387</v>
      </c>
    </row>
    <row r="1352" spans="1:11" x14ac:dyDescent="0.35">
      <c r="A1352" t="s">
        <v>363</v>
      </c>
      <c r="B1352" t="s">
        <v>304</v>
      </c>
      <c r="C1352" t="s">
        <v>87</v>
      </c>
      <c r="D1352" t="s">
        <v>78</v>
      </c>
      <c r="E1352">
        <v>2020</v>
      </c>
      <c r="F1352" t="s">
        <v>71</v>
      </c>
      <c r="G1352" t="s">
        <v>310</v>
      </c>
      <c r="H1352">
        <v>52.57</v>
      </c>
      <c r="I1352" t="s">
        <v>516</v>
      </c>
      <c r="J1352" t="s">
        <v>347</v>
      </c>
      <c r="K1352" t="s">
        <v>387</v>
      </c>
    </row>
    <row r="1353" spans="1:11" x14ac:dyDescent="0.35">
      <c r="A1353" t="s">
        <v>363</v>
      </c>
      <c r="B1353" t="s">
        <v>304</v>
      </c>
      <c r="C1353" t="s">
        <v>87</v>
      </c>
      <c r="D1353" t="s">
        <v>78</v>
      </c>
      <c r="E1353">
        <v>2020</v>
      </c>
      <c r="F1353" t="s">
        <v>71</v>
      </c>
      <c r="G1353" t="s">
        <v>310</v>
      </c>
      <c r="H1353">
        <v>52.57</v>
      </c>
      <c r="I1353" t="s">
        <v>516</v>
      </c>
      <c r="J1353" t="s">
        <v>347</v>
      </c>
      <c r="K1353" t="s">
        <v>387</v>
      </c>
    </row>
    <row r="1354" spans="1:11" x14ac:dyDescent="0.35">
      <c r="A1354" t="s">
        <v>363</v>
      </c>
      <c r="B1354" t="s">
        <v>304</v>
      </c>
      <c r="C1354" t="s">
        <v>87</v>
      </c>
      <c r="D1354" t="s">
        <v>78</v>
      </c>
      <c r="E1354">
        <v>2020</v>
      </c>
      <c r="F1354" t="s">
        <v>71</v>
      </c>
      <c r="G1354" t="s">
        <v>310</v>
      </c>
      <c r="H1354">
        <v>52.38</v>
      </c>
      <c r="I1354" t="s">
        <v>516</v>
      </c>
      <c r="J1354" t="s">
        <v>347</v>
      </c>
      <c r="K1354" t="s">
        <v>387</v>
      </c>
    </row>
    <row r="1355" spans="1:11" x14ac:dyDescent="0.35">
      <c r="A1355" t="s">
        <v>363</v>
      </c>
      <c r="B1355" t="s">
        <v>304</v>
      </c>
      <c r="C1355" t="s">
        <v>87</v>
      </c>
      <c r="D1355" t="s">
        <v>78</v>
      </c>
      <c r="E1355">
        <v>2020</v>
      </c>
      <c r="F1355" t="s">
        <v>71</v>
      </c>
      <c r="G1355" t="s">
        <v>310</v>
      </c>
      <c r="H1355">
        <v>13854.44</v>
      </c>
      <c r="I1355" t="s">
        <v>516</v>
      </c>
      <c r="J1355" t="s">
        <v>347</v>
      </c>
      <c r="K1355" t="s">
        <v>387</v>
      </c>
    </row>
    <row r="1356" spans="1:11" x14ac:dyDescent="0.35">
      <c r="A1356" t="s">
        <v>363</v>
      </c>
      <c r="B1356" t="s">
        <v>304</v>
      </c>
      <c r="C1356" t="s">
        <v>87</v>
      </c>
      <c r="D1356" t="s">
        <v>78</v>
      </c>
      <c r="E1356">
        <v>2020</v>
      </c>
      <c r="F1356" t="s">
        <v>71</v>
      </c>
      <c r="G1356" t="s">
        <v>310</v>
      </c>
      <c r="H1356">
        <v>1044.3800000000001</v>
      </c>
      <c r="I1356" t="s">
        <v>516</v>
      </c>
      <c r="J1356" t="s">
        <v>347</v>
      </c>
      <c r="K1356" t="s">
        <v>387</v>
      </c>
    </row>
    <row r="1357" spans="1:11" x14ac:dyDescent="0.35">
      <c r="A1357" t="s">
        <v>363</v>
      </c>
      <c r="B1357" t="s">
        <v>304</v>
      </c>
      <c r="C1357" t="s">
        <v>87</v>
      </c>
      <c r="D1357" t="s">
        <v>78</v>
      </c>
      <c r="E1357">
        <v>2020</v>
      </c>
      <c r="F1357" t="s">
        <v>148</v>
      </c>
      <c r="G1357" t="s">
        <v>308</v>
      </c>
      <c r="H1357">
        <v>1132.94</v>
      </c>
      <c r="I1357" t="s">
        <v>516</v>
      </c>
      <c r="J1357" t="s">
        <v>14</v>
      </c>
      <c r="K1357" t="s">
        <v>387</v>
      </c>
    </row>
    <row r="1358" spans="1:11" x14ac:dyDescent="0.35">
      <c r="A1358" t="s">
        <v>363</v>
      </c>
      <c r="B1358" t="s">
        <v>304</v>
      </c>
      <c r="C1358" t="s">
        <v>87</v>
      </c>
      <c r="D1358" t="s">
        <v>78</v>
      </c>
      <c r="E1358">
        <v>2020</v>
      </c>
      <c r="F1358" t="s">
        <v>148</v>
      </c>
      <c r="G1358" t="s">
        <v>308</v>
      </c>
      <c r="H1358">
        <v>41369.760000000002</v>
      </c>
      <c r="I1358" t="s">
        <v>516</v>
      </c>
      <c r="J1358" t="s">
        <v>347</v>
      </c>
      <c r="K1358" t="s">
        <v>387</v>
      </c>
    </row>
    <row r="1359" spans="1:11" x14ac:dyDescent="0.35">
      <c r="A1359" t="s">
        <v>363</v>
      </c>
      <c r="B1359" t="s">
        <v>304</v>
      </c>
      <c r="C1359" t="s">
        <v>87</v>
      </c>
      <c r="D1359" t="s">
        <v>78</v>
      </c>
      <c r="E1359">
        <v>2020</v>
      </c>
      <c r="F1359" t="s">
        <v>148</v>
      </c>
      <c r="G1359" t="s">
        <v>308</v>
      </c>
      <c r="H1359">
        <v>2.08</v>
      </c>
      <c r="I1359" t="s">
        <v>516</v>
      </c>
      <c r="J1359" t="s">
        <v>14</v>
      </c>
      <c r="K1359" t="s">
        <v>387</v>
      </c>
    </row>
    <row r="1360" spans="1:11" x14ac:dyDescent="0.35">
      <c r="A1360" t="s">
        <v>363</v>
      </c>
      <c r="B1360" t="s">
        <v>304</v>
      </c>
      <c r="C1360" t="s">
        <v>87</v>
      </c>
      <c r="D1360" t="s">
        <v>78</v>
      </c>
      <c r="E1360">
        <v>2020</v>
      </c>
      <c r="F1360" t="s">
        <v>148</v>
      </c>
      <c r="G1360" t="s">
        <v>308</v>
      </c>
      <c r="H1360">
        <v>75.88</v>
      </c>
      <c r="I1360" t="s">
        <v>516</v>
      </c>
      <c r="J1360" t="s">
        <v>347</v>
      </c>
      <c r="K1360" t="s">
        <v>387</v>
      </c>
    </row>
    <row r="1361" spans="1:11" x14ac:dyDescent="0.35">
      <c r="A1361" t="s">
        <v>363</v>
      </c>
      <c r="B1361" t="s">
        <v>304</v>
      </c>
      <c r="C1361" t="s">
        <v>87</v>
      </c>
      <c r="D1361" t="s">
        <v>78</v>
      </c>
      <c r="E1361">
        <v>2020</v>
      </c>
      <c r="F1361" t="s">
        <v>148</v>
      </c>
      <c r="G1361" t="s">
        <v>308</v>
      </c>
      <c r="H1361">
        <v>2.08</v>
      </c>
      <c r="I1361" t="s">
        <v>516</v>
      </c>
      <c r="J1361" t="s">
        <v>14</v>
      </c>
      <c r="K1361" t="s">
        <v>387</v>
      </c>
    </row>
    <row r="1362" spans="1:11" x14ac:dyDescent="0.35">
      <c r="A1362" t="s">
        <v>363</v>
      </c>
      <c r="B1362" t="s">
        <v>304</v>
      </c>
      <c r="C1362" t="s">
        <v>87</v>
      </c>
      <c r="D1362" t="s">
        <v>78</v>
      </c>
      <c r="E1362">
        <v>2020</v>
      </c>
      <c r="F1362" t="s">
        <v>148</v>
      </c>
      <c r="G1362" t="s">
        <v>308</v>
      </c>
      <c r="H1362">
        <v>75.88</v>
      </c>
      <c r="I1362" t="s">
        <v>516</v>
      </c>
      <c r="J1362" t="s">
        <v>347</v>
      </c>
      <c r="K1362" t="s">
        <v>387</v>
      </c>
    </row>
    <row r="1363" spans="1:11" x14ac:dyDescent="0.35">
      <c r="A1363" t="s">
        <v>363</v>
      </c>
      <c r="B1363" t="s">
        <v>304</v>
      </c>
      <c r="C1363" t="s">
        <v>87</v>
      </c>
      <c r="D1363" t="s">
        <v>78</v>
      </c>
      <c r="E1363">
        <v>2020</v>
      </c>
      <c r="F1363" t="s">
        <v>148</v>
      </c>
      <c r="G1363" t="s">
        <v>308</v>
      </c>
      <c r="H1363">
        <v>2.0699999999999998</v>
      </c>
      <c r="I1363" t="s">
        <v>516</v>
      </c>
      <c r="J1363" t="s">
        <v>14</v>
      </c>
      <c r="K1363" t="s">
        <v>387</v>
      </c>
    </row>
    <row r="1364" spans="1:11" x14ac:dyDescent="0.35">
      <c r="A1364" t="s">
        <v>363</v>
      </c>
      <c r="B1364" t="s">
        <v>304</v>
      </c>
      <c r="C1364" t="s">
        <v>87</v>
      </c>
      <c r="D1364" t="s">
        <v>78</v>
      </c>
      <c r="E1364">
        <v>2020</v>
      </c>
      <c r="F1364" t="s">
        <v>148</v>
      </c>
      <c r="G1364" t="s">
        <v>308</v>
      </c>
      <c r="H1364">
        <v>75.569999999999993</v>
      </c>
      <c r="I1364" t="s">
        <v>516</v>
      </c>
      <c r="J1364" t="s">
        <v>347</v>
      </c>
      <c r="K1364" t="s">
        <v>387</v>
      </c>
    </row>
    <row r="1365" spans="1:11" x14ac:dyDescent="0.35">
      <c r="A1365" t="s">
        <v>363</v>
      </c>
      <c r="B1365" t="s">
        <v>304</v>
      </c>
      <c r="C1365" t="s">
        <v>87</v>
      </c>
      <c r="D1365" t="s">
        <v>78</v>
      </c>
      <c r="E1365">
        <v>2020</v>
      </c>
      <c r="F1365" t="s">
        <v>148</v>
      </c>
      <c r="G1365" t="s">
        <v>308</v>
      </c>
      <c r="H1365">
        <v>547.55999999999995</v>
      </c>
      <c r="I1365" t="s">
        <v>516</v>
      </c>
      <c r="J1365" t="s">
        <v>14</v>
      </c>
      <c r="K1365" t="s">
        <v>387</v>
      </c>
    </row>
    <row r="1366" spans="1:11" x14ac:dyDescent="0.35">
      <c r="A1366" t="s">
        <v>363</v>
      </c>
      <c r="B1366" t="s">
        <v>304</v>
      </c>
      <c r="C1366" t="s">
        <v>87</v>
      </c>
      <c r="D1366" t="s">
        <v>78</v>
      </c>
      <c r="E1366">
        <v>2020</v>
      </c>
      <c r="F1366" t="s">
        <v>148</v>
      </c>
      <c r="G1366" t="s">
        <v>308</v>
      </c>
      <c r="H1366">
        <v>19994.259999999998</v>
      </c>
      <c r="I1366" t="s">
        <v>516</v>
      </c>
      <c r="J1366" t="s">
        <v>347</v>
      </c>
      <c r="K1366" t="s">
        <v>387</v>
      </c>
    </row>
    <row r="1367" spans="1:11" x14ac:dyDescent="0.35">
      <c r="A1367" t="s">
        <v>363</v>
      </c>
      <c r="B1367" t="s">
        <v>304</v>
      </c>
      <c r="C1367" t="s">
        <v>87</v>
      </c>
      <c r="D1367" t="s">
        <v>78</v>
      </c>
      <c r="E1367">
        <v>2020</v>
      </c>
      <c r="F1367" t="s">
        <v>148</v>
      </c>
      <c r="G1367" t="s">
        <v>308</v>
      </c>
      <c r="H1367">
        <v>41.27</v>
      </c>
      <c r="I1367" t="s">
        <v>516</v>
      </c>
      <c r="J1367" t="s">
        <v>14</v>
      </c>
      <c r="K1367" t="s">
        <v>387</v>
      </c>
    </row>
    <row r="1368" spans="1:11" x14ac:dyDescent="0.35">
      <c r="A1368" t="s">
        <v>363</v>
      </c>
      <c r="B1368" t="s">
        <v>304</v>
      </c>
      <c r="C1368" t="s">
        <v>87</v>
      </c>
      <c r="D1368" t="s">
        <v>78</v>
      </c>
      <c r="E1368">
        <v>2020</v>
      </c>
      <c r="F1368" t="s">
        <v>148</v>
      </c>
      <c r="G1368" t="s">
        <v>308</v>
      </c>
      <c r="H1368">
        <v>1507.21</v>
      </c>
      <c r="I1368" t="s">
        <v>516</v>
      </c>
      <c r="J1368" t="s">
        <v>347</v>
      </c>
      <c r="K1368" t="s">
        <v>387</v>
      </c>
    </row>
    <row r="1369" spans="1:11" x14ac:dyDescent="0.35">
      <c r="A1369" t="s">
        <v>363</v>
      </c>
      <c r="B1369" t="s">
        <v>304</v>
      </c>
      <c r="C1369" t="s">
        <v>87</v>
      </c>
      <c r="D1369" t="s">
        <v>78</v>
      </c>
      <c r="E1369">
        <v>2020</v>
      </c>
      <c r="F1369" t="s">
        <v>156</v>
      </c>
      <c r="G1369" t="s">
        <v>307</v>
      </c>
      <c r="H1369">
        <v>20.75</v>
      </c>
      <c r="I1369" t="s">
        <v>516</v>
      </c>
      <c r="J1369" t="s">
        <v>14</v>
      </c>
      <c r="K1369" t="s">
        <v>387</v>
      </c>
    </row>
    <row r="1370" spans="1:11" x14ac:dyDescent="0.35">
      <c r="A1370" t="s">
        <v>363</v>
      </c>
      <c r="B1370" t="s">
        <v>304</v>
      </c>
      <c r="C1370" t="s">
        <v>87</v>
      </c>
      <c r="D1370" t="s">
        <v>78</v>
      </c>
      <c r="E1370">
        <v>2020</v>
      </c>
      <c r="F1370" t="s">
        <v>156</v>
      </c>
      <c r="G1370" t="s">
        <v>307</v>
      </c>
      <c r="H1370">
        <v>3893.43</v>
      </c>
      <c r="I1370" t="s">
        <v>516</v>
      </c>
      <c r="J1370" t="s">
        <v>347</v>
      </c>
      <c r="K1370" t="s">
        <v>387</v>
      </c>
    </row>
    <row r="1371" spans="1:11" x14ac:dyDescent="0.35">
      <c r="A1371" t="s">
        <v>363</v>
      </c>
      <c r="B1371" t="s">
        <v>304</v>
      </c>
      <c r="C1371" t="s">
        <v>87</v>
      </c>
      <c r="D1371" t="s">
        <v>78</v>
      </c>
      <c r="E1371">
        <v>2020</v>
      </c>
      <c r="F1371" t="s">
        <v>156</v>
      </c>
      <c r="G1371" t="s">
        <v>307</v>
      </c>
      <c r="H1371">
        <v>0.04</v>
      </c>
      <c r="I1371" t="s">
        <v>516</v>
      </c>
      <c r="J1371" t="s">
        <v>14</v>
      </c>
      <c r="K1371" t="s">
        <v>387</v>
      </c>
    </row>
    <row r="1372" spans="1:11" x14ac:dyDescent="0.35">
      <c r="A1372" t="s">
        <v>363</v>
      </c>
      <c r="B1372" t="s">
        <v>304</v>
      </c>
      <c r="C1372" t="s">
        <v>87</v>
      </c>
      <c r="D1372" t="s">
        <v>78</v>
      </c>
      <c r="E1372">
        <v>2020</v>
      </c>
      <c r="F1372" t="s">
        <v>156</v>
      </c>
      <c r="G1372" t="s">
        <v>307</v>
      </c>
      <c r="H1372">
        <v>7.14</v>
      </c>
      <c r="I1372" t="s">
        <v>516</v>
      </c>
      <c r="J1372" t="s">
        <v>347</v>
      </c>
      <c r="K1372" t="s">
        <v>387</v>
      </c>
    </row>
    <row r="1373" spans="1:11" x14ac:dyDescent="0.35">
      <c r="A1373" t="s">
        <v>363</v>
      </c>
      <c r="B1373" t="s">
        <v>304</v>
      </c>
      <c r="C1373" t="s">
        <v>87</v>
      </c>
      <c r="D1373" t="s">
        <v>78</v>
      </c>
      <c r="E1373">
        <v>2020</v>
      </c>
      <c r="F1373" t="s">
        <v>156</v>
      </c>
      <c r="G1373" t="s">
        <v>307</v>
      </c>
      <c r="H1373">
        <v>0.04</v>
      </c>
      <c r="I1373" t="s">
        <v>516</v>
      </c>
      <c r="J1373" t="s">
        <v>14</v>
      </c>
      <c r="K1373" t="s">
        <v>387</v>
      </c>
    </row>
    <row r="1374" spans="1:11" x14ac:dyDescent="0.35">
      <c r="A1374" t="s">
        <v>363</v>
      </c>
      <c r="B1374" t="s">
        <v>304</v>
      </c>
      <c r="C1374" t="s">
        <v>87</v>
      </c>
      <c r="D1374" t="s">
        <v>78</v>
      </c>
      <c r="E1374">
        <v>2020</v>
      </c>
      <c r="F1374" t="s">
        <v>156</v>
      </c>
      <c r="G1374" t="s">
        <v>307</v>
      </c>
      <c r="H1374">
        <v>7.14</v>
      </c>
      <c r="I1374" t="s">
        <v>516</v>
      </c>
      <c r="J1374" t="s">
        <v>347</v>
      </c>
      <c r="K1374" t="s">
        <v>387</v>
      </c>
    </row>
    <row r="1375" spans="1:11" x14ac:dyDescent="0.35">
      <c r="A1375" t="s">
        <v>363</v>
      </c>
      <c r="B1375" t="s">
        <v>304</v>
      </c>
      <c r="C1375" t="s">
        <v>87</v>
      </c>
      <c r="D1375" t="s">
        <v>78</v>
      </c>
      <c r="E1375">
        <v>2020</v>
      </c>
      <c r="F1375" t="s">
        <v>156</v>
      </c>
      <c r="G1375" t="s">
        <v>307</v>
      </c>
      <c r="H1375">
        <v>0.03</v>
      </c>
      <c r="I1375" t="s">
        <v>516</v>
      </c>
      <c r="J1375" t="s">
        <v>14</v>
      </c>
      <c r="K1375" t="s">
        <v>387</v>
      </c>
    </row>
    <row r="1376" spans="1:11" x14ac:dyDescent="0.35">
      <c r="A1376" t="s">
        <v>363</v>
      </c>
      <c r="B1376" t="s">
        <v>304</v>
      </c>
      <c r="C1376" t="s">
        <v>87</v>
      </c>
      <c r="D1376" t="s">
        <v>78</v>
      </c>
      <c r="E1376">
        <v>2020</v>
      </c>
      <c r="F1376" t="s">
        <v>156</v>
      </c>
      <c r="G1376" t="s">
        <v>307</v>
      </c>
      <c r="H1376">
        <v>7.11</v>
      </c>
      <c r="I1376" t="s">
        <v>516</v>
      </c>
      <c r="J1376" t="s">
        <v>347</v>
      </c>
      <c r="K1376" t="s">
        <v>387</v>
      </c>
    </row>
    <row r="1377" spans="1:11" x14ac:dyDescent="0.35">
      <c r="A1377" t="s">
        <v>363</v>
      </c>
      <c r="B1377" t="s">
        <v>304</v>
      </c>
      <c r="C1377" t="s">
        <v>87</v>
      </c>
      <c r="D1377" t="s">
        <v>78</v>
      </c>
      <c r="E1377">
        <v>2020</v>
      </c>
      <c r="F1377" t="s">
        <v>156</v>
      </c>
      <c r="G1377" t="s">
        <v>307</v>
      </c>
      <c r="H1377">
        <v>10.029999999999999</v>
      </c>
      <c r="I1377" t="s">
        <v>516</v>
      </c>
      <c r="J1377" t="s">
        <v>14</v>
      </c>
      <c r="K1377" t="s">
        <v>387</v>
      </c>
    </row>
    <row r="1378" spans="1:11" x14ac:dyDescent="0.35">
      <c r="A1378" t="s">
        <v>363</v>
      </c>
      <c r="B1378" t="s">
        <v>304</v>
      </c>
      <c r="C1378" t="s">
        <v>87</v>
      </c>
      <c r="D1378" t="s">
        <v>78</v>
      </c>
      <c r="E1378">
        <v>2020</v>
      </c>
      <c r="F1378" t="s">
        <v>156</v>
      </c>
      <c r="G1378" t="s">
        <v>307</v>
      </c>
      <c r="H1378">
        <v>1881.73</v>
      </c>
      <c r="I1378" t="s">
        <v>516</v>
      </c>
      <c r="J1378" t="s">
        <v>347</v>
      </c>
      <c r="K1378" t="s">
        <v>387</v>
      </c>
    </row>
    <row r="1379" spans="1:11" x14ac:dyDescent="0.35">
      <c r="A1379" t="s">
        <v>363</v>
      </c>
      <c r="B1379" t="s">
        <v>304</v>
      </c>
      <c r="C1379" t="s">
        <v>87</v>
      </c>
      <c r="D1379" t="s">
        <v>78</v>
      </c>
      <c r="E1379">
        <v>2020</v>
      </c>
      <c r="F1379" t="s">
        <v>156</v>
      </c>
      <c r="G1379" t="s">
        <v>307</v>
      </c>
      <c r="H1379">
        <v>0.76</v>
      </c>
      <c r="I1379" t="s">
        <v>516</v>
      </c>
      <c r="J1379" t="s">
        <v>14</v>
      </c>
      <c r="K1379" t="s">
        <v>387</v>
      </c>
    </row>
    <row r="1380" spans="1:11" x14ac:dyDescent="0.35">
      <c r="A1380" t="s">
        <v>363</v>
      </c>
      <c r="B1380" t="s">
        <v>304</v>
      </c>
      <c r="C1380" t="s">
        <v>87</v>
      </c>
      <c r="D1380" t="s">
        <v>78</v>
      </c>
      <c r="E1380">
        <v>2020</v>
      </c>
      <c r="F1380" t="s">
        <v>156</v>
      </c>
      <c r="G1380" t="s">
        <v>307</v>
      </c>
      <c r="H1380">
        <v>141.85</v>
      </c>
      <c r="I1380" t="s">
        <v>516</v>
      </c>
      <c r="J1380" t="s">
        <v>347</v>
      </c>
      <c r="K1380" t="s">
        <v>387</v>
      </c>
    </row>
    <row r="1381" spans="1:11" x14ac:dyDescent="0.35">
      <c r="A1381" t="s">
        <v>363</v>
      </c>
      <c r="B1381" t="s">
        <v>304</v>
      </c>
      <c r="C1381" t="s">
        <v>87</v>
      </c>
      <c r="D1381" t="s">
        <v>78</v>
      </c>
      <c r="E1381">
        <v>2020</v>
      </c>
      <c r="F1381" t="s">
        <v>502</v>
      </c>
      <c r="G1381" t="s">
        <v>68</v>
      </c>
      <c r="H1381">
        <v>505927.34</v>
      </c>
      <c r="I1381" t="s">
        <v>516</v>
      </c>
      <c r="J1381" t="s">
        <v>347</v>
      </c>
      <c r="K1381" t="s">
        <v>387</v>
      </c>
    </row>
    <row r="1382" spans="1:11" x14ac:dyDescent="0.35">
      <c r="A1382" t="s">
        <v>363</v>
      </c>
      <c r="B1382" t="s">
        <v>304</v>
      </c>
      <c r="C1382" t="s">
        <v>87</v>
      </c>
      <c r="D1382" t="s">
        <v>78</v>
      </c>
      <c r="E1382">
        <v>2020</v>
      </c>
      <c r="F1382" t="s">
        <v>502</v>
      </c>
      <c r="G1382" t="s">
        <v>68</v>
      </c>
      <c r="H1382">
        <v>6418.95</v>
      </c>
      <c r="I1382" t="s">
        <v>516</v>
      </c>
      <c r="J1382" t="s">
        <v>347</v>
      </c>
      <c r="K1382" t="s">
        <v>387</v>
      </c>
    </row>
    <row r="1383" spans="1:11" x14ac:dyDescent="0.35">
      <c r="A1383" t="s">
        <v>363</v>
      </c>
      <c r="B1383" t="s">
        <v>304</v>
      </c>
      <c r="C1383" t="s">
        <v>87</v>
      </c>
      <c r="D1383" t="s">
        <v>78</v>
      </c>
      <c r="E1383">
        <v>2020</v>
      </c>
      <c r="F1383" t="s">
        <v>502</v>
      </c>
      <c r="G1383" t="s">
        <v>68</v>
      </c>
      <c r="H1383">
        <v>1419.97</v>
      </c>
      <c r="I1383" t="s">
        <v>516</v>
      </c>
      <c r="J1383" t="s">
        <v>347</v>
      </c>
      <c r="K1383" t="s">
        <v>387</v>
      </c>
    </row>
    <row r="1384" spans="1:11" x14ac:dyDescent="0.35">
      <c r="A1384" t="s">
        <v>363</v>
      </c>
      <c r="B1384" t="s">
        <v>304</v>
      </c>
      <c r="C1384" t="s">
        <v>87</v>
      </c>
      <c r="D1384" t="s">
        <v>78</v>
      </c>
      <c r="E1384">
        <v>2020</v>
      </c>
      <c r="F1384" t="s">
        <v>502</v>
      </c>
      <c r="G1384" t="s">
        <v>68</v>
      </c>
      <c r="H1384">
        <v>3636.18</v>
      </c>
      <c r="I1384" t="s">
        <v>516</v>
      </c>
      <c r="J1384" t="s">
        <v>347</v>
      </c>
      <c r="K1384" t="s">
        <v>387</v>
      </c>
    </row>
    <row r="1385" spans="1:11" x14ac:dyDescent="0.35">
      <c r="A1385" t="s">
        <v>363</v>
      </c>
      <c r="B1385" t="s">
        <v>304</v>
      </c>
      <c r="C1385" t="s">
        <v>87</v>
      </c>
      <c r="D1385" t="s">
        <v>78</v>
      </c>
      <c r="E1385">
        <v>2020</v>
      </c>
      <c r="F1385" t="s">
        <v>502</v>
      </c>
      <c r="G1385" t="s">
        <v>68</v>
      </c>
      <c r="H1385">
        <v>239729.61</v>
      </c>
      <c r="I1385" t="s">
        <v>516</v>
      </c>
      <c r="J1385" t="s">
        <v>347</v>
      </c>
      <c r="K1385" t="s">
        <v>387</v>
      </c>
    </row>
    <row r="1386" spans="1:11" x14ac:dyDescent="0.35">
      <c r="A1386" t="s">
        <v>363</v>
      </c>
      <c r="B1386" t="s">
        <v>304</v>
      </c>
      <c r="C1386" t="s">
        <v>87</v>
      </c>
      <c r="D1386" t="s">
        <v>78</v>
      </c>
      <c r="E1386">
        <v>2020</v>
      </c>
      <c r="F1386" t="s">
        <v>502</v>
      </c>
      <c r="G1386" t="s">
        <v>68</v>
      </c>
      <c r="H1386">
        <v>21744.25</v>
      </c>
      <c r="I1386" t="s">
        <v>516</v>
      </c>
      <c r="J1386" t="s">
        <v>347</v>
      </c>
      <c r="K1386" t="s">
        <v>387</v>
      </c>
    </row>
    <row r="1387" spans="1:11" x14ac:dyDescent="0.35">
      <c r="A1387" t="s">
        <v>368</v>
      </c>
      <c r="B1387" t="s">
        <v>304</v>
      </c>
      <c r="C1387" t="s">
        <v>87</v>
      </c>
      <c r="D1387" t="s">
        <v>78</v>
      </c>
      <c r="E1387">
        <v>2020</v>
      </c>
      <c r="F1387" t="s">
        <v>71</v>
      </c>
      <c r="G1387" t="s">
        <v>310</v>
      </c>
      <c r="H1387">
        <v>-12124.83</v>
      </c>
      <c r="I1387" t="s">
        <v>510</v>
      </c>
      <c r="J1387" t="s">
        <v>347</v>
      </c>
      <c r="K1387" t="s">
        <v>387</v>
      </c>
    </row>
    <row r="1388" spans="1:11" x14ac:dyDescent="0.35">
      <c r="A1388" t="s">
        <v>368</v>
      </c>
      <c r="B1388" t="s">
        <v>304</v>
      </c>
      <c r="C1388" t="s">
        <v>87</v>
      </c>
      <c r="D1388" t="s">
        <v>78</v>
      </c>
      <c r="E1388">
        <v>2020</v>
      </c>
      <c r="F1388" t="s">
        <v>71</v>
      </c>
      <c r="G1388" t="s">
        <v>310</v>
      </c>
      <c r="H1388">
        <v>-90.08</v>
      </c>
      <c r="I1388" t="s">
        <v>510</v>
      </c>
      <c r="J1388" t="s">
        <v>347</v>
      </c>
      <c r="K1388" t="s">
        <v>387</v>
      </c>
    </row>
    <row r="1389" spans="1:11" x14ac:dyDescent="0.35">
      <c r="A1389" t="s">
        <v>368</v>
      </c>
      <c r="B1389" t="s">
        <v>304</v>
      </c>
      <c r="C1389" t="s">
        <v>87</v>
      </c>
      <c r="D1389" t="s">
        <v>78</v>
      </c>
      <c r="E1389">
        <v>2020</v>
      </c>
      <c r="F1389" t="s">
        <v>71</v>
      </c>
      <c r="G1389" t="s">
        <v>310</v>
      </c>
      <c r="H1389">
        <v>-20.260000000000002</v>
      </c>
      <c r="I1389" t="s">
        <v>510</v>
      </c>
      <c r="J1389" t="s">
        <v>347</v>
      </c>
      <c r="K1389" t="s">
        <v>387</v>
      </c>
    </row>
    <row r="1390" spans="1:11" x14ac:dyDescent="0.35">
      <c r="A1390" t="s">
        <v>368</v>
      </c>
      <c r="B1390" t="s">
        <v>304</v>
      </c>
      <c r="C1390" t="s">
        <v>87</v>
      </c>
      <c r="D1390" t="s">
        <v>78</v>
      </c>
      <c r="E1390">
        <v>2020</v>
      </c>
      <c r="F1390" t="s">
        <v>71</v>
      </c>
      <c r="G1390" t="s">
        <v>310</v>
      </c>
      <c r="H1390">
        <v>-101.55</v>
      </c>
      <c r="I1390" t="s">
        <v>510</v>
      </c>
      <c r="J1390" t="s">
        <v>347</v>
      </c>
      <c r="K1390" t="s">
        <v>387</v>
      </c>
    </row>
    <row r="1391" spans="1:11" x14ac:dyDescent="0.35">
      <c r="A1391" t="s">
        <v>368</v>
      </c>
      <c r="B1391" t="s">
        <v>304</v>
      </c>
      <c r="C1391" t="s">
        <v>87</v>
      </c>
      <c r="D1391" t="s">
        <v>78</v>
      </c>
      <c r="E1391">
        <v>2020</v>
      </c>
      <c r="F1391" t="s">
        <v>71</v>
      </c>
      <c r="G1391" t="s">
        <v>310</v>
      </c>
      <c r="H1391">
        <v>-5598.71</v>
      </c>
      <c r="I1391" t="s">
        <v>510</v>
      </c>
      <c r="J1391" t="s">
        <v>347</v>
      </c>
      <c r="K1391" t="s">
        <v>387</v>
      </c>
    </row>
    <row r="1392" spans="1:11" x14ac:dyDescent="0.35">
      <c r="A1392" t="s">
        <v>368</v>
      </c>
      <c r="B1392" t="s">
        <v>304</v>
      </c>
      <c r="C1392" t="s">
        <v>87</v>
      </c>
      <c r="D1392" t="s">
        <v>78</v>
      </c>
      <c r="E1392">
        <v>2020</v>
      </c>
      <c r="F1392" t="s">
        <v>71</v>
      </c>
      <c r="G1392" t="s">
        <v>310</v>
      </c>
      <c r="H1392">
        <v>-315.19</v>
      </c>
      <c r="I1392" t="s">
        <v>510</v>
      </c>
      <c r="J1392" t="s">
        <v>347</v>
      </c>
      <c r="K1392" t="s">
        <v>387</v>
      </c>
    </row>
    <row r="1393" spans="1:11" x14ac:dyDescent="0.35">
      <c r="A1393" t="s">
        <v>368</v>
      </c>
      <c r="B1393" t="s">
        <v>304</v>
      </c>
      <c r="C1393" t="s">
        <v>87</v>
      </c>
      <c r="D1393" t="s">
        <v>78</v>
      </c>
      <c r="E1393">
        <v>2020</v>
      </c>
      <c r="F1393" t="s">
        <v>502</v>
      </c>
      <c r="G1393" t="s">
        <v>68</v>
      </c>
      <c r="H1393">
        <v>182053.67</v>
      </c>
      <c r="I1393" t="s">
        <v>510</v>
      </c>
      <c r="J1393" t="s">
        <v>347</v>
      </c>
      <c r="K1393" t="s">
        <v>387</v>
      </c>
    </row>
    <row r="1394" spans="1:11" x14ac:dyDescent="0.35">
      <c r="A1394" t="s">
        <v>368</v>
      </c>
      <c r="B1394" t="s">
        <v>304</v>
      </c>
      <c r="C1394" t="s">
        <v>87</v>
      </c>
      <c r="D1394" t="s">
        <v>78</v>
      </c>
      <c r="E1394">
        <v>2020</v>
      </c>
      <c r="F1394" t="s">
        <v>502</v>
      </c>
      <c r="G1394" t="s">
        <v>68</v>
      </c>
      <c r="H1394">
        <v>1415.54</v>
      </c>
      <c r="I1394" t="s">
        <v>510</v>
      </c>
      <c r="J1394" t="s">
        <v>347</v>
      </c>
      <c r="K1394" t="s">
        <v>387</v>
      </c>
    </row>
    <row r="1395" spans="1:11" x14ac:dyDescent="0.35">
      <c r="A1395" t="s">
        <v>368</v>
      </c>
      <c r="B1395" t="s">
        <v>304</v>
      </c>
      <c r="C1395" t="s">
        <v>87</v>
      </c>
      <c r="D1395" t="s">
        <v>78</v>
      </c>
      <c r="E1395">
        <v>2020</v>
      </c>
      <c r="F1395" t="s">
        <v>502</v>
      </c>
      <c r="G1395" t="s">
        <v>68</v>
      </c>
      <c r="H1395">
        <v>490.28</v>
      </c>
      <c r="I1395" t="s">
        <v>510</v>
      </c>
      <c r="J1395" t="s">
        <v>347</v>
      </c>
      <c r="K1395" t="s">
        <v>387</v>
      </c>
    </row>
    <row r="1396" spans="1:11" x14ac:dyDescent="0.35">
      <c r="A1396" t="s">
        <v>368</v>
      </c>
      <c r="B1396" t="s">
        <v>304</v>
      </c>
      <c r="C1396" t="s">
        <v>87</v>
      </c>
      <c r="D1396" t="s">
        <v>78</v>
      </c>
      <c r="E1396">
        <v>2020</v>
      </c>
      <c r="F1396" t="s">
        <v>502</v>
      </c>
      <c r="G1396" t="s">
        <v>68</v>
      </c>
      <c r="H1396">
        <v>695.16</v>
      </c>
      <c r="I1396" t="s">
        <v>510</v>
      </c>
      <c r="J1396" t="s">
        <v>347</v>
      </c>
      <c r="K1396" t="s">
        <v>387</v>
      </c>
    </row>
    <row r="1397" spans="1:11" x14ac:dyDescent="0.35">
      <c r="A1397" t="s">
        <v>368</v>
      </c>
      <c r="B1397" t="s">
        <v>304</v>
      </c>
      <c r="C1397" t="s">
        <v>87</v>
      </c>
      <c r="D1397" t="s">
        <v>78</v>
      </c>
      <c r="E1397">
        <v>2020</v>
      </c>
      <c r="F1397" t="s">
        <v>502</v>
      </c>
      <c r="G1397" t="s">
        <v>68</v>
      </c>
      <c r="H1397">
        <v>86603.93</v>
      </c>
      <c r="I1397" t="s">
        <v>510</v>
      </c>
      <c r="J1397" t="s">
        <v>347</v>
      </c>
      <c r="K1397" t="s">
        <v>387</v>
      </c>
    </row>
    <row r="1398" spans="1:11" x14ac:dyDescent="0.35">
      <c r="A1398" t="s">
        <v>368</v>
      </c>
      <c r="B1398" t="s">
        <v>304</v>
      </c>
      <c r="C1398" t="s">
        <v>87</v>
      </c>
      <c r="D1398" t="s">
        <v>78</v>
      </c>
      <c r="E1398">
        <v>2020</v>
      </c>
      <c r="F1398" t="s">
        <v>502</v>
      </c>
      <c r="G1398" t="s">
        <v>68</v>
      </c>
      <c r="H1398">
        <v>7888.84</v>
      </c>
      <c r="I1398" t="s">
        <v>510</v>
      </c>
      <c r="J1398" t="s">
        <v>347</v>
      </c>
      <c r="K1398" t="s">
        <v>387</v>
      </c>
    </row>
    <row r="1399" spans="1:11" x14ac:dyDescent="0.35">
      <c r="A1399" t="s">
        <v>373</v>
      </c>
      <c r="B1399" t="s">
        <v>304</v>
      </c>
      <c r="C1399" t="s">
        <v>87</v>
      </c>
      <c r="D1399" t="s">
        <v>78</v>
      </c>
      <c r="E1399">
        <v>2020</v>
      </c>
      <c r="F1399" t="s">
        <v>71</v>
      </c>
      <c r="G1399" t="s">
        <v>310</v>
      </c>
      <c r="H1399">
        <v>-7975.67</v>
      </c>
      <c r="I1399" t="s">
        <v>509</v>
      </c>
      <c r="J1399" t="s">
        <v>347</v>
      </c>
      <c r="K1399" t="s">
        <v>387</v>
      </c>
    </row>
    <row r="1400" spans="1:11" x14ac:dyDescent="0.35">
      <c r="A1400" t="s">
        <v>373</v>
      </c>
      <c r="B1400" t="s">
        <v>304</v>
      </c>
      <c r="C1400" t="s">
        <v>87</v>
      </c>
      <c r="D1400" t="s">
        <v>78</v>
      </c>
      <c r="E1400">
        <v>2020</v>
      </c>
      <c r="F1400" t="s">
        <v>71</v>
      </c>
      <c r="G1400" t="s">
        <v>310</v>
      </c>
      <c r="H1400">
        <v>-60.8</v>
      </c>
      <c r="I1400" t="s">
        <v>509</v>
      </c>
      <c r="J1400" t="s">
        <v>347</v>
      </c>
      <c r="K1400" t="s">
        <v>387</v>
      </c>
    </row>
    <row r="1401" spans="1:11" x14ac:dyDescent="0.35">
      <c r="A1401" t="s">
        <v>373</v>
      </c>
      <c r="B1401" t="s">
        <v>304</v>
      </c>
      <c r="C1401" t="s">
        <v>87</v>
      </c>
      <c r="D1401" t="s">
        <v>78</v>
      </c>
      <c r="E1401">
        <v>2020</v>
      </c>
      <c r="F1401" t="s">
        <v>71</v>
      </c>
      <c r="G1401" t="s">
        <v>310</v>
      </c>
      <c r="H1401">
        <v>-11.93</v>
      </c>
      <c r="I1401" t="s">
        <v>509</v>
      </c>
      <c r="J1401" t="s">
        <v>347</v>
      </c>
      <c r="K1401" t="s">
        <v>387</v>
      </c>
    </row>
    <row r="1402" spans="1:11" x14ac:dyDescent="0.35">
      <c r="A1402" t="s">
        <v>373</v>
      </c>
      <c r="B1402" t="s">
        <v>304</v>
      </c>
      <c r="C1402" t="s">
        <v>87</v>
      </c>
      <c r="D1402" t="s">
        <v>78</v>
      </c>
      <c r="E1402">
        <v>2020</v>
      </c>
      <c r="F1402" t="s">
        <v>71</v>
      </c>
      <c r="G1402" t="s">
        <v>310</v>
      </c>
      <c r="H1402">
        <v>-23.02</v>
      </c>
      <c r="I1402" t="s">
        <v>509</v>
      </c>
      <c r="J1402" t="s">
        <v>347</v>
      </c>
      <c r="K1402" t="s">
        <v>387</v>
      </c>
    </row>
    <row r="1403" spans="1:11" x14ac:dyDescent="0.35">
      <c r="A1403" t="s">
        <v>373</v>
      </c>
      <c r="B1403" t="s">
        <v>304</v>
      </c>
      <c r="C1403" t="s">
        <v>87</v>
      </c>
      <c r="D1403" t="s">
        <v>78</v>
      </c>
      <c r="E1403">
        <v>2020</v>
      </c>
      <c r="F1403" t="s">
        <v>71</v>
      </c>
      <c r="G1403" t="s">
        <v>310</v>
      </c>
      <c r="H1403">
        <v>-3706.9</v>
      </c>
      <c r="I1403" t="s">
        <v>509</v>
      </c>
      <c r="J1403" t="s">
        <v>347</v>
      </c>
      <c r="K1403" t="s">
        <v>387</v>
      </c>
    </row>
    <row r="1404" spans="1:11" x14ac:dyDescent="0.35">
      <c r="A1404" t="s">
        <v>373</v>
      </c>
      <c r="B1404" t="s">
        <v>304</v>
      </c>
      <c r="C1404" t="s">
        <v>87</v>
      </c>
      <c r="D1404" t="s">
        <v>78</v>
      </c>
      <c r="E1404">
        <v>2020</v>
      </c>
      <c r="F1404" t="s">
        <v>71</v>
      </c>
      <c r="G1404" t="s">
        <v>310</v>
      </c>
      <c r="H1404">
        <v>-231.96</v>
      </c>
      <c r="I1404" t="s">
        <v>509</v>
      </c>
      <c r="J1404" t="s">
        <v>347</v>
      </c>
      <c r="K1404" t="s">
        <v>387</v>
      </c>
    </row>
    <row r="1405" spans="1:11" x14ac:dyDescent="0.35">
      <c r="A1405" t="s">
        <v>373</v>
      </c>
      <c r="B1405" t="s">
        <v>304</v>
      </c>
      <c r="C1405" t="s">
        <v>87</v>
      </c>
      <c r="D1405" t="s">
        <v>78</v>
      </c>
      <c r="E1405">
        <v>2020</v>
      </c>
      <c r="F1405" t="s">
        <v>502</v>
      </c>
      <c r="G1405" t="s">
        <v>68</v>
      </c>
      <c r="H1405">
        <v>33343.360000000001</v>
      </c>
      <c r="I1405" t="s">
        <v>509</v>
      </c>
      <c r="J1405" t="s">
        <v>347</v>
      </c>
      <c r="K1405" t="s">
        <v>387</v>
      </c>
    </row>
    <row r="1406" spans="1:11" x14ac:dyDescent="0.35">
      <c r="A1406" t="s">
        <v>373</v>
      </c>
      <c r="B1406" t="s">
        <v>304</v>
      </c>
      <c r="C1406" t="s">
        <v>87</v>
      </c>
      <c r="D1406" t="s">
        <v>78</v>
      </c>
      <c r="E1406">
        <v>2020</v>
      </c>
      <c r="F1406" t="s">
        <v>502</v>
      </c>
      <c r="G1406" t="s">
        <v>68</v>
      </c>
      <c r="H1406">
        <v>198.7</v>
      </c>
      <c r="I1406" t="s">
        <v>509</v>
      </c>
      <c r="J1406" t="s">
        <v>347</v>
      </c>
      <c r="K1406" t="s">
        <v>387</v>
      </c>
    </row>
    <row r="1407" spans="1:11" x14ac:dyDescent="0.35">
      <c r="A1407" t="s">
        <v>373</v>
      </c>
      <c r="B1407" t="s">
        <v>304</v>
      </c>
      <c r="C1407" t="s">
        <v>87</v>
      </c>
      <c r="D1407" t="s">
        <v>78</v>
      </c>
      <c r="E1407">
        <v>2020</v>
      </c>
      <c r="F1407" t="s">
        <v>502</v>
      </c>
      <c r="G1407" t="s">
        <v>68</v>
      </c>
      <c r="H1407">
        <v>94.55</v>
      </c>
      <c r="I1407" t="s">
        <v>509</v>
      </c>
      <c r="J1407" t="s">
        <v>347</v>
      </c>
      <c r="K1407" t="s">
        <v>387</v>
      </c>
    </row>
    <row r="1408" spans="1:11" x14ac:dyDescent="0.35">
      <c r="A1408" t="s">
        <v>373</v>
      </c>
      <c r="B1408" t="s">
        <v>304</v>
      </c>
      <c r="C1408" t="s">
        <v>87</v>
      </c>
      <c r="D1408" t="s">
        <v>78</v>
      </c>
      <c r="E1408">
        <v>2020</v>
      </c>
      <c r="F1408" t="s">
        <v>502</v>
      </c>
      <c r="G1408" t="s">
        <v>68</v>
      </c>
      <c r="H1408">
        <v>107.33</v>
      </c>
      <c r="I1408" t="s">
        <v>509</v>
      </c>
      <c r="J1408" t="s">
        <v>347</v>
      </c>
      <c r="K1408" t="s">
        <v>387</v>
      </c>
    </row>
    <row r="1409" spans="1:11" x14ac:dyDescent="0.35">
      <c r="A1409" t="s">
        <v>373</v>
      </c>
      <c r="B1409" t="s">
        <v>304</v>
      </c>
      <c r="C1409" t="s">
        <v>87</v>
      </c>
      <c r="D1409" t="s">
        <v>78</v>
      </c>
      <c r="E1409">
        <v>2020</v>
      </c>
      <c r="F1409" t="s">
        <v>502</v>
      </c>
      <c r="G1409" t="s">
        <v>68</v>
      </c>
      <c r="H1409">
        <v>15884.29</v>
      </c>
      <c r="I1409" t="s">
        <v>509</v>
      </c>
      <c r="J1409" t="s">
        <v>347</v>
      </c>
      <c r="K1409" t="s">
        <v>387</v>
      </c>
    </row>
    <row r="1410" spans="1:11" x14ac:dyDescent="0.35">
      <c r="A1410" t="s">
        <v>373</v>
      </c>
      <c r="B1410" t="s">
        <v>304</v>
      </c>
      <c r="C1410" t="s">
        <v>87</v>
      </c>
      <c r="D1410" t="s">
        <v>78</v>
      </c>
      <c r="E1410">
        <v>2020</v>
      </c>
      <c r="F1410" t="s">
        <v>502</v>
      </c>
      <c r="G1410" t="s">
        <v>68</v>
      </c>
      <c r="H1410">
        <v>1434.68</v>
      </c>
      <c r="I1410" t="s">
        <v>509</v>
      </c>
      <c r="J1410" t="s">
        <v>347</v>
      </c>
      <c r="K1410" t="s">
        <v>387</v>
      </c>
    </row>
    <row r="1411" spans="1:11" x14ac:dyDescent="0.35">
      <c r="A1411" t="s">
        <v>377</v>
      </c>
      <c r="B1411" t="s">
        <v>304</v>
      </c>
      <c r="C1411" t="s">
        <v>87</v>
      </c>
      <c r="D1411" t="s">
        <v>78</v>
      </c>
      <c r="E1411">
        <v>2020</v>
      </c>
      <c r="F1411" t="s">
        <v>71</v>
      </c>
      <c r="G1411" t="s">
        <v>310</v>
      </c>
      <c r="H1411">
        <v>-1533.86</v>
      </c>
      <c r="I1411" t="s">
        <v>508</v>
      </c>
      <c r="J1411" t="s">
        <v>347</v>
      </c>
      <c r="K1411" t="s">
        <v>387</v>
      </c>
    </row>
    <row r="1412" spans="1:11" x14ac:dyDescent="0.35">
      <c r="A1412" t="s">
        <v>377</v>
      </c>
      <c r="B1412" t="s">
        <v>304</v>
      </c>
      <c r="C1412" t="s">
        <v>87</v>
      </c>
      <c r="D1412" t="s">
        <v>78</v>
      </c>
      <c r="E1412">
        <v>2020</v>
      </c>
      <c r="F1412" t="s">
        <v>71</v>
      </c>
      <c r="G1412" t="s">
        <v>310</v>
      </c>
      <c r="H1412">
        <v>42.4</v>
      </c>
      <c r="I1412" t="s">
        <v>508</v>
      </c>
      <c r="J1412" t="s">
        <v>347</v>
      </c>
      <c r="K1412" t="s">
        <v>387</v>
      </c>
    </row>
    <row r="1413" spans="1:11" x14ac:dyDescent="0.35">
      <c r="A1413" t="s">
        <v>377</v>
      </c>
      <c r="B1413" t="s">
        <v>304</v>
      </c>
      <c r="C1413" t="s">
        <v>87</v>
      </c>
      <c r="D1413" t="s">
        <v>78</v>
      </c>
      <c r="E1413">
        <v>2020</v>
      </c>
      <c r="F1413" t="s">
        <v>71</v>
      </c>
      <c r="G1413" t="s">
        <v>310</v>
      </c>
      <c r="H1413">
        <v>-8.3800000000000008</v>
      </c>
      <c r="I1413" t="s">
        <v>508</v>
      </c>
      <c r="J1413" t="s">
        <v>347</v>
      </c>
      <c r="K1413" t="s">
        <v>387</v>
      </c>
    </row>
    <row r="1414" spans="1:11" x14ac:dyDescent="0.35">
      <c r="A1414" t="s">
        <v>377</v>
      </c>
      <c r="B1414" t="s">
        <v>304</v>
      </c>
      <c r="C1414" t="s">
        <v>87</v>
      </c>
      <c r="D1414" t="s">
        <v>78</v>
      </c>
      <c r="E1414">
        <v>2020</v>
      </c>
      <c r="F1414" t="s">
        <v>71</v>
      </c>
      <c r="G1414" t="s">
        <v>310</v>
      </c>
      <c r="H1414">
        <v>9.0500000000000007</v>
      </c>
      <c r="I1414" t="s">
        <v>508</v>
      </c>
      <c r="J1414" t="s">
        <v>347</v>
      </c>
      <c r="K1414" t="s">
        <v>387</v>
      </c>
    </row>
    <row r="1415" spans="1:11" x14ac:dyDescent="0.35">
      <c r="A1415" t="s">
        <v>377</v>
      </c>
      <c r="B1415" t="s">
        <v>304</v>
      </c>
      <c r="C1415" t="s">
        <v>87</v>
      </c>
      <c r="D1415" t="s">
        <v>78</v>
      </c>
      <c r="E1415">
        <v>2020</v>
      </c>
      <c r="F1415" t="s">
        <v>71</v>
      </c>
      <c r="G1415" t="s">
        <v>310</v>
      </c>
      <c r="H1415">
        <v>-713.78</v>
      </c>
      <c r="I1415" t="s">
        <v>508</v>
      </c>
      <c r="J1415" t="s">
        <v>347</v>
      </c>
      <c r="K1415" t="s">
        <v>387</v>
      </c>
    </row>
    <row r="1416" spans="1:11" x14ac:dyDescent="0.35">
      <c r="A1416" t="s">
        <v>377</v>
      </c>
      <c r="B1416" t="s">
        <v>304</v>
      </c>
      <c r="C1416" t="s">
        <v>87</v>
      </c>
      <c r="D1416" t="s">
        <v>78</v>
      </c>
      <c r="E1416">
        <v>2020</v>
      </c>
      <c r="F1416" t="s">
        <v>71</v>
      </c>
      <c r="G1416" t="s">
        <v>310</v>
      </c>
      <c r="H1416">
        <v>-54.75</v>
      </c>
      <c r="I1416" t="s">
        <v>508</v>
      </c>
      <c r="J1416" t="s">
        <v>347</v>
      </c>
      <c r="K1416" t="s">
        <v>387</v>
      </c>
    </row>
    <row r="1417" spans="1:11" x14ac:dyDescent="0.35">
      <c r="A1417" t="s">
        <v>377</v>
      </c>
      <c r="B1417" t="s">
        <v>304</v>
      </c>
      <c r="C1417" t="s">
        <v>87</v>
      </c>
      <c r="D1417" t="s">
        <v>78</v>
      </c>
      <c r="E1417">
        <v>2020</v>
      </c>
      <c r="F1417" t="s">
        <v>502</v>
      </c>
      <c r="G1417" t="s">
        <v>68</v>
      </c>
      <c r="H1417">
        <v>109749.17</v>
      </c>
      <c r="I1417" t="s">
        <v>508</v>
      </c>
      <c r="J1417" t="s">
        <v>347</v>
      </c>
      <c r="K1417" t="s">
        <v>387</v>
      </c>
    </row>
    <row r="1418" spans="1:11" x14ac:dyDescent="0.35">
      <c r="A1418" t="s">
        <v>377</v>
      </c>
      <c r="B1418" t="s">
        <v>304</v>
      </c>
      <c r="C1418" t="s">
        <v>87</v>
      </c>
      <c r="D1418" t="s">
        <v>78</v>
      </c>
      <c r="E1418">
        <v>2020</v>
      </c>
      <c r="F1418" t="s">
        <v>502</v>
      </c>
      <c r="G1418" t="s">
        <v>68</v>
      </c>
      <c r="H1418">
        <v>623.41</v>
      </c>
      <c r="I1418" t="s">
        <v>508</v>
      </c>
      <c r="J1418" t="s">
        <v>347</v>
      </c>
      <c r="K1418" t="s">
        <v>387</v>
      </c>
    </row>
    <row r="1419" spans="1:11" x14ac:dyDescent="0.35">
      <c r="A1419" t="s">
        <v>377</v>
      </c>
      <c r="B1419" t="s">
        <v>304</v>
      </c>
      <c r="C1419" t="s">
        <v>87</v>
      </c>
      <c r="D1419" t="s">
        <v>78</v>
      </c>
      <c r="E1419">
        <v>2020</v>
      </c>
      <c r="F1419" t="s">
        <v>502</v>
      </c>
      <c r="G1419" t="s">
        <v>68</v>
      </c>
      <c r="H1419">
        <v>297.74</v>
      </c>
      <c r="I1419" t="s">
        <v>508</v>
      </c>
      <c r="J1419" t="s">
        <v>347</v>
      </c>
      <c r="K1419" t="s">
        <v>387</v>
      </c>
    </row>
    <row r="1420" spans="1:11" x14ac:dyDescent="0.35">
      <c r="A1420" t="s">
        <v>377</v>
      </c>
      <c r="B1420" t="s">
        <v>304</v>
      </c>
      <c r="C1420" t="s">
        <v>87</v>
      </c>
      <c r="D1420" t="s">
        <v>78</v>
      </c>
      <c r="E1420">
        <v>2020</v>
      </c>
      <c r="F1420" t="s">
        <v>502</v>
      </c>
      <c r="G1420" t="s">
        <v>68</v>
      </c>
      <c r="H1420">
        <v>373.28</v>
      </c>
      <c r="I1420" t="s">
        <v>508</v>
      </c>
      <c r="J1420" t="s">
        <v>347</v>
      </c>
      <c r="K1420" t="s">
        <v>387</v>
      </c>
    </row>
    <row r="1421" spans="1:11" x14ac:dyDescent="0.35">
      <c r="A1421" t="s">
        <v>377</v>
      </c>
      <c r="B1421" t="s">
        <v>304</v>
      </c>
      <c r="C1421" t="s">
        <v>87</v>
      </c>
      <c r="D1421" t="s">
        <v>78</v>
      </c>
      <c r="E1421">
        <v>2020</v>
      </c>
      <c r="F1421" t="s">
        <v>502</v>
      </c>
      <c r="G1421" t="s">
        <v>68</v>
      </c>
      <c r="H1421">
        <v>52422.55</v>
      </c>
      <c r="I1421" t="s">
        <v>508</v>
      </c>
      <c r="J1421" t="s">
        <v>347</v>
      </c>
      <c r="K1421" t="s">
        <v>387</v>
      </c>
    </row>
    <row r="1422" spans="1:11" x14ac:dyDescent="0.35">
      <c r="A1422" t="s">
        <v>377</v>
      </c>
      <c r="B1422" t="s">
        <v>304</v>
      </c>
      <c r="C1422" t="s">
        <v>87</v>
      </c>
      <c r="D1422" t="s">
        <v>78</v>
      </c>
      <c r="E1422">
        <v>2020</v>
      </c>
      <c r="F1422" t="s">
        <v>502</v>
      </c>
      <c r="G1422" t="s">
        <v>68</v>
      </c>
      <c r="H1422">
        <v>4811.18</v>
      </c>
      <c r="I1422" t="s">
        <v>508</v>
      </c>
      <c r="J1422" t="s">
        <v>347</v>
      </c>
      <c r="K1422" t="s">
        <v>387</v>
      </c>
    </row>
    <row r="1423" spans="1:11" hidden="1" x14ac:dyDescent="0.35">
      <c r="A1423" t="s">
        <v>326</v>
      </c>
      <c r="B1423" t="s">
        <v>84</v>
      </c>
      <c r="C1423" t="s">
        <v>85</v>
      </c>
      <c r="D1423" t="s">
        <v>78</v>
      </c>
      <c r="E1423">
        <v>2020</v>
      </c>
      <c r="F1423" t="s">
        <v>506</v>
      </c>
      <c r="G1423" t="s">
        <v>309</v>
      </c>
      <c r="H1423">
        <v>1639.65</v>
      </c>
      <c r="I1423" t="s">
        <v>517</v>
      </c>
      <c r="J1423" t="s">
        <v>347</v>
      </c>
      <c r="K1423" t="s">
        <v>388</v>
      </c>
    </row>
    <row r="1424" spans="1:11" hidden="1" x14ac:dyDescent="0.35">
      <c r="A1424" t="s">
        <v>326</v>
      </c>
      <c r="B1424" t="s">
        <v>84</v>
      </c>
      <c r="C1424" t="s">
        <v>85</v>
      </c>
      <c r="D1424" t="s">
        <v>78</v>
      </c>
      <c r="E1424">
        <v>2020</v>
      </c>
      <c r="F1424" t="s">
        <v>506</v>
      </c>
      <c r="G1424" t="s">
        <v>309</v>
      </c>
      <c r="H1424">
        <v>1118.4000000000001</v>
      </c>
      <c r="I1424" t="s">
        <v>517</v>
      </c>
      <c r="J1424" t="s">
        <v>347</v>
      </c>
      <c r="K1424" t="s">
        <v>388</v>
      </c>
    </row>
    <row r="1425" spans="1:11" hidden="1" x14ac:dyDescent="0.35">
      <c r="A1425" t="s">
        <v>326</v>
      </c>
      <c r="B1425" t="s">
        <v>84</v>
      </c>
      <c r="C1425" t="s">
        <v>85</v>
      </c>
      <c r="D1425" t="s">
        <v>78</v>
      </c>
      <c r="E1425">
        <v>2020</v>
      </c>
      <c r="F1425" t="s">
        <v>506</v>
      </c>
      <c r="G1425" t="s">
        <v>309</v>
      </c>
      <c r="H1425">
        <v>908.02</v>
      </c>
      <c r="I1425" t="s">
        <v>517</v>
      </c>
      <c r="J1425" t="s">
        <v>347</v>
      </c>
      <c r="K1425" t="s">
        <v>388</v>
      </c>
    </row>
    <row r="1426" spans="1:11" hidden="1" x14ac:dyDescent="0.35">
      <c r="A1426" t="s">
        <v>326</v>
      </c>
      <c r="B1426" t="s">
        <v>84</v>
      </c>
      <c r="C1426" t="s">
        <v>85</v>
      </c>
      <c r="D1426" t="s">
        <v>78</v>
      </c>
      <c r="E1426">
        <v>2020</v>
      </c>
      <c r="F1426" t="s">
        <v>506</v>
      </c>
      <c r="G1426" t="s">
        <v>309</v>
      </c>
      <c r="H1426">
        <v>32.68</v>
      </c>
      <c r="I1426" t="s">
        <v>517</v>
      </c>
      <c r="J1426" t="s">
        <v>347</v>
      </c>
      <c r="K1426" t="s">
        <v>388</v>
      </c>
    </row>
    <row r="1427" spans="1:11" hidden="1" x14ac:dyDescent="0.35">
      <c r="A1427" t="s">
        <v>326</v>
      </c>
      <c r="B1427" t="s">
        <v>84</v>
      </c>
      <c r="C1427" t="s">
        <v>85</v>
      </c>
      <c r="D1427" t="s">
        <v>78</v>
      </c>
      <c r="E1427">
        <v>2020</v>
      </c>
      <c r="F1427" t="s">
        <v>500</v>
      </c>
      <c r="G1427" t="s">
        <v>311</v>
      </c>
      <c r="H1427">
        <v>3435.56</v>
      </c>
      <c r="I1427" t="s">
        <v>517</v>
      </c>
      <c r="J1427" t="s">
        <v>347</v>
      </c>
      <c r="K1427" t="s">
        <v>388</v>
      </c>
    </row>
    <row r="1428" spans="1:11" hidden="1" x14ac:dyDescent="0.35">
      <c r="A1428" t="s">
        <v>326</v>
      </c>
      <c r="B1428" t="s">
        <v>84</v>
      </c>
      <c r="C1428" t="s">
        <v>85</v>
      </c>
      <c r="D1428" t="s">
        <v>78</v>
      </c>
      <c r="E1428">
        <v>2020</v>
      </c>
      <c r="F1428" t="s">
        <v>500</v>
      </c>
      <c r="G1428" t="s">
        <v>311</v>
      </c>
      <c r="H1428">
        <v>2343.4</v>
      </c>
      <c r="I1428" t="s">
        <v>517</v>
      </c>
      <c r="J1428" t="s">
        <v>347</v>
      </c>
      <c r="K1428" t="s">
        <v>388</v>
      </c>
    </row>
    <row r="1429" spans="1:11" hidden="1" x14ac:dyDescent="0.35">
      <c r="A1429" t="s">
        <v>326</v>
      </c>
      <c r="B1429" t="s">
        <v>84</v>
      </c>
      <c r="C1429" t="s">
        <v>85</v>
      </c>
      <c r="D1429" t="s">
        <v>78</v>
      </c>
      <c r="E1429">
        <v>2020</v>
      </c>
      <c r="F1429" t="s">
        <v>500</v>
      </c>
      <c r="G1429" t="s">
        <v>311</v>
      </c>
      <c r="H1429">
        <v>1902.58</v>
      </c>
      <c r="I1429" t="s">
        <v>517</v>
      </c>
      <c r="J1429" t="s">
        <v>347</v>
      </c>
      <c r="K1429" t="s">
        <v>388</v>
      </c>
    </row>
    <row r="1430" spans="1:11" hidden="1" x14ac:dyDescent="0.35">
      <c r="A1430" t="s">
        <v>326</v>
      </c>
      <c r="B1430" t="s">
        <v>84</v>
      </c>
      <c r="C1430" t="s">
        <v>85</v>
      </c>
      <c r="D1430" t="s">
        <v>78</v>
      </c>
      <c r="E1430">
        <v>2020</v>
      </c>
      <c r="F1430" t="s">
        <v>500</v>
      </c>
      <c r="G1430" t="s">
        <v>311</v>
      </c>
      <c r="H1430">
        <v>68.48</v>
      </c>
      <c r="I1430" t="s">
        <v>517</v>
      </c>
      <c r="J1430" t="s">
        <v>347</v>
      </c>
      <c r="K1430" t="s">
        <v>388</v>
      </c>
    </row>
    <row r="1431" spans="1:11" hidden="1" x14ac:dyDescent="0.35">
      <c r="A1431" t="s">
        <v>326</v>
      </c>
      <c r="B1431" t="s">
        <v>84</v>
      </c>
      <c r="C1431" t="s">
        <v>85</v>
      </c>
      <c r="D1431" t="s">
        <v>78</v>
      </c>
      <c r="E1431">
        <v>2020</v>
      </c>
      <c r="F1431" t="s">
        <v>71</v>
      </c>
      <c r="G1431" t="s">
        <v>310</v>
      </c>
      <c r="H1431">
        <v>387.56</v>
      </c>
      <c r="I1431" t="s">
        <v>517</v>
      </c>
      <c r="J1431" t="s">
        <v>347</v>
      </c>
      <c r="K1431" t="s">
        <v>388</v>
      </c>
    </row>
    <row r="1432" spans="1:11" hidden="1" x14ac:dyDescent="0.35">
      <c r="A1432" t="s">
        <v>326</v>
      </c>
      <c r="B1432" t="s">
        <v>84</v>
      </c>
      <c r="C1432" t="s">
        <v>85</v>
      </c>
      <c r="D1432" t="s">
        <v>78</v>
      </c>
      <c r="E1432">
        <v>2020</v>
      </c>
      <c r="F1432" t="s">
        <v>71</v>
      </c>
      <c r="G1432" t="s">
        <v>310</v>
      </c>
      <c r="H1432">
        <v>219.63</v>
      </c>
      <c r="I1432" t="s">
        <v>517</v>
      </c>
      <c r="J1432" t="s">
        <v>347</v>
      </c>
      <c r="K1432" t="s">
        <v>388</v>
      </c>
    </row>
    <row r="1433" spans="1:11" hidden="1" x14ac:dyDescent="0.35">
      <c r="A1433" t="s">
        <v>326</v>
      </c>
      <c r="B1433" t="s">
        <v>84</v>
      </c>
      <c r="C1433" t="s">
        <v>85</v>
      </c>
      <c r="D1433" t="s">
        <v>78</v>
      </c>
      <c r="E1433">
        <v>2020</v>
      </c>
      <c r="F1433" t="s">
        <v>71</v>
      </c>
      <c r="G1433" t="s">
        <v>310</v>
      </c>
      <c r="H1433">
        <v>178.32</v>
      </c>
      <c r="I1433" t="s">
        <v>517</v>
      </c>
      <c r="J1433" t="s">
        <v>347</v>
      </c>
      <c r="K1433" t="s">
        <v>388</v>
      </c>
    </row>
    <row r="1434" spans="1:11" hidden="1" x14ac:dyDescent="0.35">
      <c r="A1434" t="s">
        <v>326</v>
      </c>
      <c r="B1434" t="s">
        <v>84</v>
      </c>
      <c r="C1434" t="s">
        <v>85</v>
      </c>
      <c r="D1434" t="s">
        <v>78</v>
      </c>
      <c r="E1434">
        <v>2020</v>
      </c>
      <c r="F1434" t="s">
        <v>71</v>
      </c>
      <c r="G1434" t="s">
        <v>310</v>
      </c>
      <c r="H1434">
        <v>6.42</v>
      </c>
      <c r="I1434" t="s">
        <v>517</v>
      </c>
      <c r="J1434" t="s">
        <v>347</v>
      </c>
      <c r="K1434" t="s">
        <v>388</v>
      </c>
    </row>
    <row r="1435" spans="1:11" hidden="1" x14ac:dyDescent="0.35">
      <c r="A1435" t="s">
        <v>326</v>
      </c>
      <c r="B1435" t="s">
        <v>84</v>
      </c>
      <c r="C1435" t="s">
        <v>85</v>
      </c>
      <c r="D1435" t="s">
        <v>78</v>
      </c>
      <c r="E1435">
        <v>2020</v>
      </c>
      <c r="F1435" t="s">
        <v>156</v>
      </c>
      <c r="G1435" t="s">
        <v>307</v>
      </c>
      <c r="H1435">
        <v>1098.75</v>
      </c>
      <c r="I1435" t="s">
        <v>517</v>
      </c>
      <c r="J1435" t="s">
        <v>347</v>
      </c>
      <c r="K1435" t="s">
        <v>388</v>
      </c>
    </row>
    <row r="1436" spans="1:11" hidden="1" x14ac:dyDescent="0.35">
      <c r="A1436" t="s">
        <v>326</v>
      </c>
      <c r="B1436" t="s">
        <v>84</v>
      </c>
      <c r="C1436" t="s">
        <v>85</v>
      </c>
      <c r="D1436" t="s">
        <v>78</v>
      </c>
      <c r="E1436">
        <v>2020</v>
      </c>
      <c r="F1436" t="s">
        <v>156</v>
      </c>
      <c r="G1436" t="s">
        <v>307</v>
      </c>
      <c r="H1436">
        <v>749.45</v>
      </c>
      <c r="I1436" t="s">
        <v>517</v>
      </c>
      <c r="J1436" t="s">
        <v>347</v>
      </c>
      <c r="K1436" t="s">
        <v>388</v>
      </c>
    </row>
    <row r="1437" spans="1:11" hidden="1" x14ac:dyDescent="0.35">
      <c r="A1437" t="s">
        <v>326</v>
      </c>
      <c r="B1437" t="s">
        <v>84</v>
      </c>
      <c r="C1437" t="s">
        <v>85</v>
      </c>
      <c r="D1437" t="s">
        <v>78</v>
      </c>
      <c r="E1437">
        <v>2020</v>
      </c>
      <c r="F1437" t="s">
        <v>156</v>
      </c>
      <c r="G1437" t="s">
        <v>307</v>
      </c>
      <c r="H1437">
        <v>608.47</v>
      </c>
      <c r="I1437" t="s">
        <v>517</v>
      </c>
      <c r="J1437" t="s">
        <v>347</v>
      </c>
      <c r="K1437" t="s">
        <v>388</v>
      </c>
    </row>
    <row r="1438" spans="1:11" hidden="1" x14ac:dyDescent="0.35">
      <c r="A1438" t="s">
        <v>326</v>
      </c>
      <c r="B1438" t="s">
        <v>84</v>
      </c>
      <c r="C1438" t="s">
        <v>85</v>
      </c>
      <c r="D1438" t="s">
        <v>78</v>
      </c>
      <c r="E1438">
        <v>2020</v>
      </c>
      <c r="F1438" t="s">
        <v>156</v>
      </c>
      <c r="G1438" t="s">
        <v>307</v>
      </c>
      <c r="H1438">
        <v>21.9</v>
      </c>
      <c r="I1438" t="s">
        <v>517</v>
      </c>
      <c r="J1438" t="s">
        <v>347</v>
      </c>
      <c r="K1438" t="s">
        <v>388</v>
      </c>
    </row>
    <row r="1439" spans="1:11" hidden="1" x14ac:dyDescent="0.35">
      <c r="A1439" t="s">
        <v>326</v>
      </c>
      <c r="B1439" t="s">
        <v>84</v>
      </c>
      <c r="C1439" t="s">
        <v>351</v>
      </c>
      <c r="D1439" t="s">
        <v>78</v>
      </c>
      <c r="E1439">
        <v>2020</v>
      </c>
      <c r="F1439" t="s">
        <v>500</v>
      </c>
      <c r="G1439" t="s">
        <v>311</v>
      </c>
      <c r="H1439">
        <v>6689.57</v>
      </c>
      <c r="I1439" t="s">
        <v>517</v>
      </c>
      <c r="J1439" t="s">
        <v>14</v>
      </c>
      <c r="K1439" t="s">
        <v>403</v>
      </c>
    </row>
    <row r="1440" spans="1:11" hidden="1" x14ac:dyDescent="0.35">
      <c r="A1440" t="s">
        <v>326</v>
      </c>
      <c r="B1440" t="s">
        <v>84</v>
      </c>
      <c r="C1440" t="s">
        <v>351</v>
      </c>
      <c r="D1440" t="s">
        <v>78</v>
      </c>
      <c r="E1440">
        <v>2020</v>
      </c>
      <c r="F1440" t="s">
        <v>500</v>
      </c>
      <c r="G1440" t="s">
        <v>311</v>
      </c>
      <c r="H1440">
        <v>8695.08</v>
      </c>
      <c r="I1440" t="s">
        <v>517</v>
      </c>
      <c r="J1440" t="s">
        <v>347</v>
      </c>
      <c r="K1440" t="s">
        <v>403</v>
      </c>
    </row>
    <row r="1441" spans="1:11" hidden="1" x14ac:dyDescent="0.35">
      <c r="A1441" t="s">
        <v>326</v>
      </c>
      <c r="B1441" t="s">
        <v>84</v>
      </c>
      <c r="C1441" t="s">
        <v>351</v>
      </c>
      <c r="D1441" t="s">
        <v>78</v>
      </c>
      <c r="E1441">
        <v>2020</v>
      </c>
      <c r="F1441" t="s">
        <v>71</v>
      </c>
      <c r="G1441" t="s">
        <v>310</v>
      </c>
      <c r="H1441">
        <v>126.18</v>
      </c>
      <c r="I1441" t="s">
        <v>517</v>
      </c>
      <c r="J1441" t="s">
        <v>347</v>
      </c>
      <c r="K1441" t="s">
        <v>403</v>
      </c>
    </row>
    <row r="1442" spans="1:11" hidden="1" x14ac:dyDescent="0.35">
      <c r="A1442" t="s">
        <v>326</v>
      </c>
      <c r="B1442" t="s">
        <v>84</v>
      </c>
      <c r="C1442" t="s">
        <v>351</v>
      </c>
      <c r="D1442" t="s">
        <v>78</v>
      </c>
      <c r="E1442">
        <v>2020</v>
      </c>
      <c r="F1442" t="s">
        <v>506</v>
      </c>
      <c r="G1442" t="s">
        <v>309</v>
      </c>
      <c r="H1442">
        <v>459</v>
      </c>
      <c r="I1442" t="s">
        <v>517</v>
      </c>
      <c r="J1442" t="s">
        <v>347</v>
      </c>
      <c r="K1442" t="s">
        <v>403</v>
      </c>
    </row>
    <row r="1443" spans="1:11" hidden="1" x14ac:dyDescent="0.35">
      <c r="A1443" t="s">
        <v>326</v>
      </c>
      <c r="B1443" t="s">
        <v>84</v>
      </c>
      <c r="C1443" t="s">
        <v>351</v>
      </c>
      <c r="D1443" t="s">
        <v>78</v>
      </c>
      <c r="E1443">
        <v>2020</v>
      </c>
      <c r="F1443" t="s">
        <v>156</v>
      </c>
      <c r="G1443" t="s">
        <v>307</v>
      </c>
      <c r="H1443">
        <v>26.26</v>
      </c>
      <c r="I1443" t="s">
        <v>517</v>
      </c>
      <c r="J1443" t="s">
        <v>14</v>
      </c>
      <c r="K1443" t="s">
        <v>403</v>
      </c>
    </row>
    <row r="1444" spans="1:11" hidden="1" x14ac:dyDescent="0.35">
      <c r="A1444" t="s">
        <v>326</v>
      </c>
      <c r="B1444" t="s">
        <v>84</v>
      </c>
      <c r="C1444" t="s">
        <v>351</v>
      </c>
      <c r="D1444" t="s">
        <v>78</v>
      </c>
      <c r="E1444">
        <v>2020</v>
      </c>
      <c r="F1444" t="s">
        <v>156</v>
      </c>
      <c r="G1444" t="s">
        <v>307</v>
      </c>
      <c r="H1444">
        <v>87.91</v>
      </c>
      <c r="I1444" t="s">
        <v>517</v>
      </c>
      <c r="J1444" t="s">
        <v>347</v>
      </c>
      <c r="K1444" t="s">
        <v>403</v>
      </c>
    </row>
    <row r="1445" spans="1:11" hidden="1" x14ac:dyDescent="0.35">
      <c r="A1445" t="s">
        <v>326</v>
      </c>
      <c r="B1445" t="s">
        <v>84</v>
      </c>
      <c r="C1445" t="s">
        <v>329</v>
      </c>
      <c r="D1445" t="s">
        <v>78</v>
      </c>
      <c r="E1445">
        <v>2020</v>
      </c>
      <c r="F1445" t="s">
        <v>500</v>
      </c>
      <c r="G1445" t="s">
        <v>311</v>
      </c>
      <c r="H1445">
        <v>16157.88</v>
      </c>
      <c r="I1445" t="s">
        <v>517</v>
      </c>
      <c r="J1445" t="s">
        <v>14</v>
      </c>
      <c r="K1445" t="s">
        <v>390</v>
      </c>
    </row>
    <row r="1446" spans="1:11" hidden="1" x14ac:dyDescent="0.35">
      <c r="A1446" t="s">
        <v>326</v>
      </c>
      <c r="B1446" t="s">
        <v>84</v>
      </c>
      <c r="C1446" t="s">
        <v>329</v>
      </c>
      <c r="D1446" t="s">
        <v>78</v>
      </c>
      <c r="E1446">
        <v>2020</v>
      </c>
      <c r="F1446" t="s">
        <v>500</v>
      </c>
      <c r="G1446" t="s">
        <v>311</v>
      </c>
      <c r="H1446">
        <v>4436.3900000000003</v>
      </c>
      <c r="I1446" t="s">
        <v>517</v>
      </c>
      <c r="J1446" t="s">
        <v>347</v>
      </c>
      <c r="K1446" t="s">
        <v>390</v>
      </c>
    </row>
    <row r="1447" spans="1:11" hidden="1" x14ac:dyDescent="0.35">
      <c r="A1447" t="s">
        <v>326</v>
      </c>
      <c r="B1447" t="s">
        <v>84</v>
      </c>
      <c r="C1447" t="s">
        <v>329</v>
      </c>
      <c r="D1447" t="s">
        <v>78</v>
      </c>
      <c r="E1447">
        <v>2020</v>
      </c>
      <c r="F1447" t="s">
        <v>500</v>
      </c>
      <c r="G1447" t="s">
        <v>311</v>
      </c>
      <c r="H1447">
        <v>4811.71</v>
      </c>
      <c r="I1447" t="s">
        <v>517</v>
      </c>
      <c r="J1447" t="s">
        <v>14</v>
      </c>
      <c r="K1447" t="s">
        <v>390</v>
      </c>
    </row>
    <row r="1448" spans="1:11" hidden="1" x14ac:dyDescent="0.35">
      <c r="A1448" t="s">
        <v>326</v>
      </c>
      <c r="B1448" t="s">
        <v>84</v>
      </c>
      <c r="C1448" t="s">
        <v>329</v>
      </c>
      <c r="D1448" t="s">
        <v>78</v>
      </c>
      <c r="E1448">
        <v>2020</v>
      </c>
      <c r="F1448" t="s">
        <v>500</v>
      </c>
      <c r="G1448" t="s">
        <v>311</v>
      </c>
      <c r="H1448">
        <v>1321.13</v>
      </c>
      <c r="I1448" t="s">
        <v>517</v>
      </c>
      <c r="J1448" t="s">
        <v>347</v>
      </c>
      <c r="K1448" t="s">
        <v>390</v>
      </c>
    </row>
    <row r="1449" spans="1:11" hidden="1" x14ac:dyDescent="0.35">
      <c r="A1449" t="s">
        <v>326</v>
      </c>
      <c r="B1449" t="s">
        <v>84</v>
      </c>
      <c r="C1449" t="s">
        <v>329</v>
      </c>
      <c r="D1449" t="s">
        <v>78</v>
      </c>
      <c r="E1449">
        <v>2020</v>
      </c>
      <c r="F1449" t="s">
        <v>500</v>
      </c>
      <c r="G1449" t="s">
        <v>311</v>
      </c>
      <c r="H1449">
        <v>1498.58</v>
      </c>
      <c r="I1449" t="s">
        <v>517</v>
      </c>
      <c r="J1449" t="s">
        <v>14</v>
      </c>
      <c r="K1449" t="s">
        <v>390</v>
      </c>
    </row>
    <row r="1450" spans="1:11" hidden="1" x14ac:dyDescent="0.35">
      <c r="A1450" t="s">
        <v>326</v>
      </c>
      <c r="B1450" t="s">
        <v>84</v>
      </c>
      <c r="C1450" t="s">
        <v>329</v>
      </c>
      <c r="D1450" t="s">
        <v>78</v>
      </c>
      <c r="E1450">
        <v>2020</v>
      </c>
      <c r="F1450" t="s">
        <v>500</v>
      </c>
      <c r="G1450" t="s">
        <v>311</v>
      </c>
      <c r="H1450">
        <v>411.46</v>
      </c>
      <c r="I1450" t="s">
        <v>517</v>
      </c>
      <c r="J1450" t="s">
        <v>347</v>
      </c>
      <c r="K1450" t="s">
        <v>390</v>
      </c>
    </row>
    <row r="1451" spans="1:11" hidden="1" x14ac:dyDescent="0.35">
      <c r="A1451" t="s">
        <v>326</v>
      </c>
      <c r="B1451" t="s">
        <v>84</v>
      </c>
      <c r="C1451" t="s">
        <v>329</v>
      </c>
      <c r="D1451" t="s">
        <v>78</v>
      </c>
      <c r="E1451">
        <v>2020</v>
      </c>
      <c r="F1451" t="s">
        <v>500</v>
      </c>
      <c r="G1451" t="s">
        <v>311</v>
      </c>
      <c r="H1451">
        <v>1876.32</v>
      </c>
      <c r="I1451" t="s">
        <v>517</v>
      </c>
      <c r="J1451" t="s">
        <v>14</v>
      </c>
      <c r="K1451" t="s">
        <v>390</v>
      </c>
    </row>
    <row r="1452" spans="1:11" hidden="1" x14ac:dyDescent="0.35">
      <c r="A1452" t="s">
        <v>326</v>
      </c>
      <c r="B1452" t="s">
        <v>84</v>
      </c>
      <c r="C1452" t="s">
        <v>329</v>
      </c>
      <c r="D1452" t="s">
        <v>78</v>
      </c>
      <c r="E1452">
        <v>2020</v>
      </c>
      <c r="F1452" t="s">
        <v>500</v>
      </c>
      <c r="G1452" t="s">
        <v>311</v>
      </c>
      <c r="H1452">
        <v>515.16999999999996</v>
      </c>
      <c r="I1452" t="s">
        <v>517</v>
      </c>
      <c r="J1452" t="s">
        <v>347</v>
      </c>
      <c r="K1452" t="s">
        <v>390</v>
      </c>
    </row>
    <row r="1453" spans="1:11" hidden="1" x14ac:dyDescent="0.35">
      <c r="A1453" t="s">
        <v>326</v>
      </c>
      <c r="B1453" t="s">
        <v>84</v>
      </c>
      <c r="C1453" t="s">
        <v>329</v>
      </c>
      <c r="D1453" t="s">
        <v>78</v>
      </c>
      <c r="E1453">
        <v>2020</v>
      </c>
      <c r="F1453" t="s">
        <v>500</v>
      </c>
      <c r="G1453" t="s">
        <v>311</v>
      </c>
      <c r="H1453">
        <v>18597.27</v>
      </c>
      <c r="I1453" t="s">
        <v>517</v>
      </c>
      <c r="J1453" t="s">
        <v>14</v>
      </c>
      <c r="K1453" t="s">
        <v>390</v>
      </c>
    </row>
    <row r="1454" spans="1:11" hidden="1" x14ac:dyDescent="0.35">
      <c r="A1454" t="s">
        <v>326</v>
      </c>
      <c r="B1454" t="s">
        <v>84</v>
      </c>
      <c r="C1454" t="s">
        <v>329</v>
      </c>
      <c r="D1454" t="s">
        <v>78</v>
      </c>
      <c r="E1454">
        <v>2020</v>
      </c>
      <c r="F1454" t="s">
        <v>500</v>
      </c>
      <c r="G1454" t="s">
        <v>311</v>
      </c>
      <c r="H1454">
        <v>5106.1400000000003</v>
      </c>
      <c r="I1454" t="s">
        <v>517</v>
      </c>
      <c r="J1454" t="s">
        <v>347</v>
      </c>
      <c r="K1454" t="s">
        <v>390</v>
      </c>
    </row>
    <row r="1455" spans="1:11" hidden="1" x14ac:dyDescent="0.35">
      <c r="A1455" t="s">
        <v>326</v>
      </c>
      <c r="B1455" t="s">
        <v>84</v>
      </c>
      <c r="C1455" t="s">
        <v>329</v>
      </c>
      <c r="D1455" t="s">
        <v>78</v>
      </c>
      <c r="E1455">
        <v>2020</v>
      </c>
      <c r="F1455" t="s">
        <v>500</v>
      </c>
      <c r="G1455" t="s">
        <v>311</v>
      </c>
      <c r="H1455">
        <v>1844.55</v>
      </c>
      <c r="I1455" t="s">
        <v>517</v>
      </c>
      <c r="J1455" t="s">
        <v>14</v>
      </c>
      <c r="K1455" t="s">
        <v>390</v>
      </c>
    </row>
    <row r="1456" spans="1:11" hidden="1" x14ac:dyDescent="0.35">
      <c r="A1456" t="s">
        <v>326</v>
      </c>
      <c r="B1456" t="s">
        <v>84</v>
      </c>
      <c r="C1456" t="s">
        <v>329</v>
      </c>
      <c r="D1456" t="s">
        <v>78</v>
      </c>
      <c r="E1456">
        <v>2020</v>
      </c>
      <c r="F1456" t="s">
        <v>500</v>
      </c>
      <c r="G1456" t="s">
        <v>311</v>
      </c>
      <c r="H1456">
        <v>506.45</v>
      </c>
      <c r="I1456" t="s">
        <v>517</v>
      </c>
      <c r="J1456" t="s">
        <v>347</v>
      </c>
      <c r="K1456" t="s">
        <v>390</v>
      </c>
    </row>
    <row r="1457" spans="1:11" hidden="1" x14ac:dyDescent="0.35">
      <c r="A1457" t="s">
        <v>326</v>
      </c>
      <c r="B1457" t="s">
        <v>84</v>
      </c>
      <c r="C1457" t="s">
        <v>329</v>
      </c>
      <c r="D1457" t="s">
        <v>78</v>
      </c>
      <c r="E1457">
        <v>2020</v>
      </c>
      <c r="F1457" t="s">
        <v>506</v>
      </c>
      <c r="G1457" t="s">
        <v>309</v>
      </c>
      <c r="H1457">
        <v>1762.3</v>
      </c>
      <c r="I1457" t="s">
        <v>517</v>
      </c>
      <c r="J1457" t="s">
        <v>347</v>
      </c>
      <c r="K1457" t="s">
        <v>390</v>
      </c>
    </row>
    <row r="1458" spans="1:11" hidden="1" x14ac:dyDescent="0.35">
      <c r="A1458" t="s">
        <v>326</v>
      </c>
      <c r="B1458" t="s">
        <v>84</v>
      </c>
      <c r="C1458" t="s">
        <v>329</v>
      </c>
      <c r="D1458" t="s">
        <v>78</v>
      </c>
      <c r="E1458">
        <v>2020</v>
      </c>
      <c r="F1458" t="s">
        <v>506</v>
      </c>
      <c r="G1458" t="s">
        <v>309</v>
      </c>
      <c r="H1458">
        <v>524.79999999999995</v>
      </c>
      <c r="I1458" t="s">
        <v>517</v>
      </c>
      <c r="J1458" t="s">
        <v>347</v>
      </c>
      <c r="K1458" t="s">
        <v>390</v>
      </c>
    </row>
    <row r="1459" spans="1:11" hidden="1" x14ac:dyDescent="0.35">
      <c r="A1459" t="s">
        <v>326</v>
      </c>
      <c r="B1459" t="s">
        <v>84</v>
      </c>
      <c r="C1459" t="s">
        <v>329</v>
      </c>
      <c r="D1459" t="s">
        <v>78</v>
      </c>
      <c r="E1459">
        <v>2020</v>
      </c>
      <c r="F1459" t="s">
        <v>506</v>
      </c>
      <c r="G1459" t="s">
        <v>309</v>
      </c>
      <c r="H1459">
        <v>163.44</v>
      </c>
      <c r="I1459" t="s">
        <v>517</v>
      </c>
      <c r="J1459" t="s">
        <v>347</v>
      </c>
      <c r="K1459" t="s">
        <v>390</v>
      </c>
    </row>
    <row r="1460" spans="1:11" hidden="1" x14ac:dyDescent="0.35">
      <c r="A1460" t="s">
        <v>326</v>
      </c>
      <c r="B1460" t="s">
        <v>84</v>
      </c>
      <c r="C1460" t="s">
        <v>329</v>
      </c>
      <c r="D1460" t="s">
        <v>78</v>
      </c>
      <c r="E1460">
        <v>2020</v>
      </c>
      <c r="F1460" t="s">
        <v>506</v>
      </c>
      <c r="G1460" t="s">
        <v>309</v>
      </c>
      <c r="H1460">
        <v>204.64</v>
      </c>
      <c r="I1460" t="s">
        <v>517</v>
      </c>
      <c r="J1460" t="s">
        <v>347</v>
      </c>
      <c r="K1460" t="s">
        <v>390</v>
      </c>
    </row>
    <row r="1461" spans="1:11" hidden="1" x14ac:dyDescent="0.35">
      <c r="A1461" t="s">
        <v>326</v>
      </c>
      <c r="B1461" t="s">
        <v>84</v>
      </c>
      <c r="C1461" t="s">
        <v>329</v>
      </c>
      <c r="D1461" t="s">
        <v>78</v>
      </c>
      <c r="E1461">
        <v>2020</v>
      </c>
      <c r="F1461" t="s">
        <v>506</v>
      </c>
      <c r="G1461" t="s">
        <v>309</v>
      </c>
      <c r="H1461">
        <v>2028.36</v>
      </c>
      <c r="I1461" t="s">
        <v>517</v>
      </c>
      <c r="J1461" t="s">
        <v>347</v>
      </c>
      <c r="K1461" t="s">
        <v>390</v>
      </c>
    </row>
    <row r="1462" spans="1:11" hidden="1" x14ac:dyDescent="0.35">
      <c r="A1462" t="s">
        <v>326</v>
      </c>
      <c r="B1462" t="s">
        <v>84</v>
      </c>
      <c r="C1462" t="s">
        <v>329</v>
      </c>
      <c r="D1462" t="s">
        <v>78</v>
      </c>
      <c r="E1462">
        <v>2020</v>
      </c>
      <c r="F1462" t="s">
        <v>506</v>
      </c>
      <c r="G1462" t="s">
        <v>309</v>
      </c>
      <c r="H1462">
        <v>201.18</v>
      </c>
      <c r="I1462" t="s">
        <v>517</v>
      </c>
      <c r="J1462" t="s">
        <v>347</v>
      </c>
      <c r="K1462" t="s">
        <v>390</v>
      </c>
    </row>
    <row r="1463" spans="1:11" hidden="1" x14ac:dyDescent="0.35">
      <c r="A1463" t="s">
        <v>326</v>
      </c>
      <c r="B1463" t="s">
        <v>84</v>
      </c>
      <c r="C1463" t="s">
        <v>329</v>
      </c>
      <c r="D1463" t="s">
        <v>78</v>
      </c>
      <c r="E1463">
        <v>2020</v>
      </c>
      <c r="F1463" t="s">
        <v>156</v>
      </c>
      <c r="G1463" t="s">
        <v>307</v>
      </c>
      <c r="H1463">
        <v>34.57</v>
      </c>
      <c r="I1463" t="s">
        <v>517</v>
      </c>
      <c r="J1463" t="s">
        <v>14</v>
      </c>
      <c r="K1463" t="s">
        <v>390</v>
      </c>
    </row>
    <row r="1464" spans="1:11" hidden="1" x14ac:dyDescent="0.35">
      <c r="A1464" t="s">
        <v>326</v>
      </c>
      <c r="B1464" t="s">
        <v>84</v>
      </c>
      <c r="C1464" t="s">
        <v>329</v>
      </c>
      <c r="D1464" t="s">
        <v>78</v>
      </c>
      <c r="E1464">
        <v>2020</v>
      </c>
      <c r="F1464" t="s">
        <v>156</v>
      </c>
      <c r="G1464" t="s">
        <v>307</v>
      </c>
      <c r="H1464">
        <v>53.36</v>
      </c>
      <c r="I1464" t="s">
        <v>517</v>
      </c>
      <c r="J1464" t="s">
        <v>347</v>
      </c>
      <c r="K1464" t="s">
        <v>390</v>
      </c>
    </row>
    <row r="1465" spans="1:11" hidden="1" x14ac:dyDescent="0.35">
      <c r="A1465" t="s">
        <v>326</v>
      </c>
      <c r="B1465" t="s">
        <v>84</v>
      </c>
      <c r="C1465" t="s">
        <v>329</v>
      </c>
      <c r="D1465" t="s">
        <v>78</v>
      </c>
      <c r="E1465">
        <v>2020</v>
      </c>
      <c r="F1465" t="s">
        <v>156</v>
      </c>
      <c r="G1465" t="s">
        <v>307</v>
      </c>
      <c r="H1465">
        <v>10.29</v>
      </c>
      <c r="I1465" t="s">
        <v>517</v>
      </c>
      <c r="J1465" t="s">
        <v>14</v>
      </c>
      <c r="K1465" t="s">
        <v>390</v>
      </c>
    </row>
    <row r="1466" spans="1:11" hidden="1" x14ac:dyDescent="0.35">
      <c r="A1466" t="s">
        <v>326</v>
      </c>
      <c r="B1466" t="s">
        <v>84</v>
      </c>
      <c r="C1466" t="s">
        <v>329</v>
      </c>
      <c r="D1466" t="s">
        <v>78</v>
      </c>
      <c r="E1466">
        <v>2020</v>
      </c>
      <c r="F1466" t="s">
        <v>156</v>
      </c>
      <c r="G1466" t="s">
        <v>307</v>
      </c>
      <c r="H1466">
        <v>15.89</v>
      </c>
      <c r="I1466" t="s">
        <v>517</v>
      </c>
      <c r="J1466" t="s">
        <v>347</v>
      </c>
      <c r="K1466" t="s">
        <v>390</v>
      </c>
    </row>
    <row r="1467" spans="1:11" hidden="1" x14ac:dyDescent="0.35">
      <c r="A1467" t="s">
        <v>326</v>
      </c>
      <c r="B1467" t="s">
        <v>84</v>
      </c>
      <c r="C1467" t="s">
        <v>329</v>
      </c>
      <c r="D1467" t="s">
        <v>78</v>
      </c>
      <c r="E1467">
        <v>2020</v>
      </c>
      <c r="F1467" t="s">
        <v>156</v>
      </c>
      <c r="G1467" t="s">
        <v>307</v>
      </c>
      <c r="H1467">
        <v>3.2</v>
      </c>
      <c r="I1467" t="s">
        <v>517</v>
      </c>
      <c r="J1467" t="s">
        <v>14</v>
      </c>
      <c r="K1467" t="s">
        <v>390</v>
      </c>
    </row>
    <row r="1468" spans="1:11" hidden="1" x14ac:dyDescent="0.35">
      <c r="A1468" t="s">
        <v>326</v>
      </c>
      <c r="B1468" t="s">
        <v>84</v>
      </c>
      <c r="C1468" t="s">
        <v>329</v>
      </c>
      <c r="D1468" t="s">
        <v>78</v>
      </c>
      <c r="E1468">
        <v>2020</v>
      </c>
      <c r="F1468" t="s">
        <v>156</v>
      </c>
      <c r="G1468" t="s">
        <v>307</v>
      </c>
      <c r="H1468">
        <v>4.95</v>
      </c>
      <c r="I1468" t="s">
        <v>517</v>
      </c>
      <c r="J1468" t="s">
        <v>347</v>
      </c>
      <c r="K1468" t="s">
        <v>390</v>
      </c>
    </row>
    <row r="1469" spans="1:11" hidden="1" x14ac:dyDescent="0.35">
      <c r="A1469" t="s">
        <v>326</v>
      </c>
      <c r="B1469" t="s">
        <v>84</v>
      </c>
      <c r="C1469" t="s">
        <v>329</v>
      </c>
      <c r="D1469" t="s">
        <v>78</v>
      </c>
      <c r="E1469">
        <v>2020</v>
      </c>
      <c r="F1469" t="s">
        <v>156</v>
      </c>
      <c r="G1469" t="s">
        <v>307</v>
      </c>
      <c r="H1469">
        <v>4.01</v>
      </c>
      <c r="I1469" t="s">
        <v>517</v>
      </c>
      <c r="J1469" t="s">
        <v>14</v>
      </c>
      <c r="K1469" t="s">
        <v>390</v>
      </c>
    </row>
    <row r="1470" spans="1:11" hidden="1" x14ac:dyDescent="0.35">
      <c r="A1470" t="s">
        <v>326</v>
      </c>
      <c r="B1470" t="s">
        <v>84</v>
      </c>
      <c r="C1470" t="s">
        <v>329</v>
      </c>
      <c r="D1470" t="s">
        <v>78</v>
      </c>
      <c r="E1470">
        <v>2020</v>
      </c>
      <c r="F1470" t="s">
        <v>156</v>
      </c>
      <c r="G1470" t="s">
        <v>307</v>
      </c>
      <c r="H1470">
        <v>6.2</v>
      </c>
      <c r="I1470" t="s">
        <v>517</v>
      </c>
      <c r="J1470" t="s">
        <v>347</v>
      </c>
      <c r="K1470" t="s">
        <v>390</v>
      </c>
    </row>
    <row r="1471" spans="1:11" hidden="1" x14ac:dyDescent="0.35">
      <c r="A1471" t="s">
        <v>326</v>
      </c>
      <c r="B1471" t="s">
        <v>84</v>
      </c>
      <c r="C1471" t="s">
        <v>329</v>
      </c>
      <c r="D1471" t="s">
        <v>78</v>
      </c>
      <c r="E1471">
        <v>2020</v>
      </c>
      <c r="F1471" t="s">
        <v>156</v>
      </c>
      <c r="G1471" t="s">
        <v>307</v>
      </c>
      <c r="H1471">
        <v>39.799999999999997</v>
      </c>
      <c r="I1471" t="s">
        <v>517</v>
      </c>
      <c r="J1471" t="s">
        <v>14</v>
      </c>
      <c r="K1471" t="s">
        <v>390</v>
      </c>
    </row>
    <row r="1472" spans="1:11" hidden="1" x14ac:dyDescent="0.35">
      <c r="A1472" t="s">
        <v>326</v>
      </c>
      <c r="B1472" t="s">
        <v>84</v>
      </c>
      <c r="C1472" t="s">
        <v>329</v>
      </c>
      <c r="D1472" t="s">
        <v>78</v>
      </c>
      <c r="E1472">
        <v>2020</v>
      </c>
      <c r="F1472" t="s">
        <v>156</v>
      </c>
      <c r="G1472" t="s">
        <v>307</v>
      </c>
      <c r="H1472">
        <v>61.41</v>
      </c>
      <c r="I1472" t="s">
        <v>517</v>
      </c>
      <c r="J1472" t="s">
        <v>347</v>
      </c>
      <c r="K1472" t="s">
        <v>390</v>
      </c>
    </row>
    <row r="1473" spans="1:11" hidden="1" x14ac:dyDescent="0.35">
      <c r="A1473" t="s">
        <v>326</v>
      </c>
      <c r="B1473" t="s">
        <v>84</v>
      </c>
      <c r="C1473" t="s">
        <v>329</v>
      </c>
      <c r="D1473" t="s">
        <v>78</v>
      </c>
      <c r="E1473">
        <v>2020</v>
      </c>
      <c r="F1473" t="s">
        <v>156</v>
      </c>
      <c r="G1473" t="s">
        <v>307</v>
      </c>
      <c r="H1473">
        <v>3.94</v>
      </c>
      <c r="I1473" t="s">
        <v>517</v>
      </c>
      <c r="J1473" t="s">
        <v>14</v>
      </c>
      <c r="K1473" t="s">
        <v>390</v>
      </c>
    </row>
    <row r="1474" spans="1:11" hidden="1" x14ac:dyDescent="0.35">
      <c r="A1474" t="s">
        <v>326</v>
      </c>
      <c r="B1474" t="s">
        <v>84</v>
      </c>
      <c r="C1474" t="s">
        <v>329</v>
      </c>
      <c r="D1474" t="s">
        <v>78</v>
      </c>
      <c r="E1474">
        <v>2020</v>
      </c>
      <c r="F1474" t="s">
        <v>156</v>
      </c>
      <c r="G1474" t="s">
        <v>307</v>
      </c>
      <c r="H1474">
        <v>6.09</v>
      </c>
      <c r="I1474" t="s">
        <v>517</v>
      </c>
      <c r="J1474" t="s">
        <v>347</v>
      </c>
      <c r="K1474" t="s">
        <v>390</v>
      </c>
    </row>
    <row r="1475" spans="1:11" hidden="1" x14ac:dyDescent="0.35">
      <c r="A1475" t="s">
        <v>326</v>
      </c>
      <c r="B1475" t="s">
        <v>84</v>
      </c>
      <c r="C1475" t="s">
        <v>334</v>
      </c>
      <c r="D1475" t="s">
        <v>78</v>
      </c>
      <c r="E1475">
        <v>2020</v>
      </c>
      <c r="F1475" t="s">
        <v>506</v>
      </c>
      <c r="G1475" t="s">
        <v>309</v>
      </c>
      <c r="H1475">
        <v>214.31</v>
      </c>
      <c r="I1475" t="s">
        <v>517</v>
      </c>
      <c r="J1475" t="s">
        <v>347</v>
      </c>
      <c r="K1475" t="s">
        <v>391</v>
      </c>
    </row>
    <row r="1476" spans="1:11" hidden="1" x14ac:dyDescent="0.35">
      <c r="A1476" t="s">
        <v>326</v>
      </c>
      <c r="B1476" t="s">
        <v>84</v>
      </c>
      <c r="C1476" t="s">
        <v>334</v>
      </c>
      <c r="D1476" t="s">
        <v>78</v>
      </c>
      <c r="E1476">
        <v>2020</v>
      </c>
      <c r="F1476" t="s">
        <v>506</v>
      </c>
      <c r="G1476" t="s">
        <v>309</v>
      </c>
      <c r="H1476">
        <v>329.79</v>
      </c>
      <c r="I1476" t="s">
        <v>517</v>
      </c>
      <c r="J1476" t="s">
        <v>347</v>
      </c>
      <c r="K1476" t="s">
        <v>391</v>
      </c>
    </row>
    <row r="1477" spans="1:11" hidden="1" x14ac:dyDescent="0.35">
      <c r="A1477" t="s">
        <v>326</v>
      </c>
      <c r="B1477" t="s">
        <v>84</v>
      </c>
      <c r="C1477" t="s">
        <v>334</v>
      </c>
      <c r="D1477" t="s">
        <v>78</v>
      </c>
      <c r="E1477">
        <v>2020</v>
      </c>
      <c r="F1477" t="s">
        <v>506</v>
      </c>
      <c r="G1477" t="s">
        <v>309</v>
      </c>
      <c r="H1477">
        <v>32.25</v>
      </c>
      <c r="I1477" t="s">
        <v>517</v>
      </c>
      <c r="J1477" t="s">
        <v>347</v>
      </c>
      <c r="K1477" t="s">
        <v>391</v>
      </c>
    </row>
    <row r="1478" spans="1:11" hidden="1" x14ac:dyDescent="0.35">
      <c r="A1478" t="s">
        <v>326</v>
      </c>
      <c r="B1478" t="s">
        <v>84</v>
      </c>
      <c r="C1478" t="s">
        <v>334</v>
      </c>
      <c r="D1478" t="s">
        <v>78</v>
      </c>
      <c r="E1478">
        <v>2020</v>
      </c>
      <c r="F1478" t="s">
        <v>500</v>
      </c>
      <c r="G1478" t="s">
        <v>311</v>
      </c>
      <c r="H1478">
        <v>8537.66</v>
      </c>
      <c r="I1478" t="s">
        <v>517</v>
      </c>
      <c r="J1478" t="s">
        <v>14</v>
      </c>
      <c r="K1478" t="s">
        <v>391</v>
      </c>
    </row>
    <row r="1479" spans="1:11" hidden="1" x14ac:dyDescent="0.35">
      <c r="A1479" t="s">
        <v>326</v>
      </c>
      <c r="B1479" t="s">
        <v>84</v>
      </c>
      <c r="C1479" t="s">
        <v>334</v>
      </c>
      <c r="D1479" t="s">
        <v>78</v>
      </c>
      <c r="E1479">
        <v>2020</v>
      </c>
      <c r="F1479" t="s">
        <v>500</v>
      </c>
      <c r="G1479" t="s">
        <v>311</v>
      </c>
      <c r="H1479">
        <v>3119.85</v>
      </c>
      <c r="I1479" t="s">
        <v>517</v>
      </c>
      <c r="J1479" t="s">
        <v>347</v>
      </c>
      <c r="K1479" t="s">
        <v>391</v>
      </c>
    </row>
    <row r="1480" spans="1:11" hidden="1" x14ac:dyDescent="0.35">
      <c r="A1480" t="s">
        <v>326</v>
      </c>
      <c r="B1480" t="s">
        <v>84</v>
      </c>
      <c r="C1480" t="s">
        <v>334</v>
      </c>
      <c r="D1480" t="s">
        <v>78</v>
      </c>
      <c r="E1480">
        <v>2020</v>
      </c>
      <c r="F1480" t="s">
        <v>500</v>
      </c>
      <c r="G1480" t="s">
        <v>311</v>
      </c>
      <c r="H1480">
        <v>13138.04</v>
      </c>
      <c r="I1480" t="s">
        <v>517</v>
      </c>
      <c r="J1480" t="s">
        <v>14</v>
      </c>
      <c r="K1480" t="s">
        <v>391</v>
      </c>
    </row>
    <row r="1481" spans="1:11" hidden="1" x14ac:dyDescent="0.35">
      <c r="A1481" t="s">
        <v>326</v>
      </c>
      <c r="B1481" t="s">
        <v>84</v>
      </c>
      <c r="C1481" t="s">
        <v>334</v>
      </c>
      <c r="D1481" t="s">
        <v>78</v>
      </c>
      <c r="E1481">
        <v>2020</v>
      </c>
      <c r="F1481" t="s">
        <v>500</v>
      </c>
      <c r="G1481" t="s">
        <v>311</v>
      </c>
      <c r="H1481">
        <v>4800.93</v>
      </c>
      <c r="I1481" t="s">
        <v>517</v>
      </c>
      <c r="J1481" t="s">
        <v>347</v>
      </c>
      <c r="K1481" t="s">
        <v>391</v>
      </c>
    </row>
    <row r="1482" spans="1:11" hidden="1" x14ac:dyDescent="0.35">
      <c r="A1482" t="s">
        <v>326</v>
      </c>
      <c r="B1482" t="s">
        <v>84</v>
      </c>
      <c r="C1482" t="s">
        <v>334</v>
      </c>
      <c r="D1482" t="s">
        <v>78</v>
      </c>
      <c r="E1482">
        <v>2020</v>
      </c>
      <c r="F1482" t="s">
        <v>500</v>
      </c>
      <c r="G1482" t="s">
        <v>311</v>
      </c>
      <c r="H1482">
        <v>1284.79</v>
      </c>
      <c r="I1482" t="s">
        <v>517</v>
      </c>
      <c r="J1482" t="s">
        <v>14</v>
      </c>
      <c r="K1482" t="s">
        <v>391</v>
      </c>
    </row>
    <row r="1483" spans="1:11" hidden="1" x14ac:dyDescent="0.35">
      <c r="A1483" t="s">
        <v>326</v>
      </c>
      <c r="B1483" t="s">
        <v>84</v>
      </c>
      <c r="C1483" t="s">
        <v>334</v>
      </c>
      <c r="D1483" t="s">
        <v>78</v>
      </c>
      <c r="E1483">
        <v>2020</v>
      </c>
      <c r="F1483" t="s">
        <v>500</v>
      </c>
      <c r="G1483" t="s">
        <v>311</v>
      </c>
      <c r="H1483">
        <v>469.49</v>
      </c>
      <c r="I1483" t="s">
        <v>517</v>
      </c>
      <c r="J1483" t="s">
        <v>347</v>
      </c>
      <c r="K1483" t="s">
        <v>391</v>
      </c>
    </row>
    <row r="1484" spans="1:11" hidden="1" x14ac:dyDescent="0.35">
      <c r="A1484" t="s">
        <v>326</v>
      </c>
      <c r="B1484" t="s">
        <v>84</v>
      </c>
      <c r="C1484" t="s">
        <v>334</v>
      </c>
      <c r="D1484" t="s">
        <v>78</v>
      </c>
      <c r="E1484">
        <v>2020</v>
      </c>
      <c r="F1484" t="s">
        <v>71</v>
      </c>
      <c r="G1484" t="s">
        <v>310</v>
      </c>
      <c r="H1484">
        <v>35.76</v>
      </c>
      <c r="I1484" t="s">
        <v>517</v>
      </c>
      <c r="J1484" t="s">
        <v>347</v>
      </c>
      <c r="K1484" t="s">
        <v>391</v>
      </c>
    </row>
    <row r="1485" spans="1:11" hidden="1" x14ac:dyDescent="0.35">
      <c r="A1485" t="s">
        <v>326</v>
      </c>
      <c r="B1485" t="s">
        <v>84</v>
      </c>
      <c r="C1485" t="s">
        <v>334</v>
      </c>
      <c r="D1485" t="s">
        <v>78</v>
      </c>
      <c r="E1485">
        <v>2020</v>
      </c>
      <c r="F1485" t="s">
        <v>71</v>
      </c>
      <c r="G1485" t="s">
        <v>310</v>
      </c>
      <c r="H1485">
        <v>55.04</v>
      </c>
      <c r="I1485" t="s">
        <v>517</v>
      </c>
      <c r="J1485" t="s">
        <v>347</v>
      </c>
      <c r="K1485" t="s">
        <v>391</v>
      </c>
    </row>
    <row r="1486" spans="1:11" hidden="1" x14ac:dyDescent="0.35">
      <c r="A1486" t="s">
        <v>326</v>
      </c>
      <c r="B1486" t="s">
        <v>84</v>
      </c>
      <c r="C1486" t="s">
        <v>334</v>
      </c>
      <c r="D1486" t="s">
        <v>78</v>
      </c>
      <c r="E1486">
        <v>2020</v>
      </c>
      <c r="F1486" t="s">
        <v>71</v>
      </c>
      <c r="G1486" t="s">
        <v>310</v>
      </c>
      <c r="H1486">
        <v>5.38</v>
      </c>
      <c r="I1486" t="s">
        <v>517</v>
      </c>
      <c r="J1486" t="s">
        <v>347</v>
      </c>
      <c r="K1486" t="s">
        <v>391</v>
      </c>
    </row>
    <row r="1487" spans="1:11" hidden="1" x14ac:dyDescent="0.35">
      <c r="A1487" t="s">
        <v>326</v>
      </c>
      <c r="B1487" t="s">
        <v>84</v>
      </c>
      <c r="C1487" t="s">
        <v>334</v>
      </c>
      <c r="D1487" t="s">
        <v>78</v>
      </c>
      <c r="E1487">
        <v>2020</v>
      </c>
      <c r="F1487" t="s">
        <v>156</v>
      </c>
      <c r="G1487" t="s">
        <v>307</v>
      </c>
      <c r="H1487">
        <v>33.97</v>
      </c>
      <c r="I1487" t="s">
        <v>517</v>
      </c>
      <c r="J1487" t="s">
        <v>14</v>
      </c>
      <c r="K1487" t="s">
        <v>391</v>
      </c>
    </row>
    <row r="1488" spans="1:11" hidden="1" x14ac:dyDescent="0.35">
      <c r="A1488" t="s">
        <v>326</v>
      </c>
      <c r="B1488" t="s">
        <v>84</v>
      </c>
      <c r="C1488" t="s">
        <v>334</v>
      </c>
      <c r="D1488" t="s">
        <v>78</v>
      </c>
      <c r="E1488">
        <v>2020</v>
      </c>
      <c r="F1488" t="s">
        <v>156</v>
      </c>
      <c r="G1488" t="s">
        <v>307</v>
      </c>
      <c r="H1488">
        <v>25.69</v>
      </c>
      <c r="I1488" t="s">
        <v>517</v>
      </c>
      <c r="J1488" t="s">
        <v>347</v>
      </c>
      <c r="K1488" t="s">
        <v>391</v>
      </c>
    </row>
    <row r="1489" spans="1:11" hidden="1" x14ac:dyDescent="0.35">
      <c r="A1489" t="s">
        <v>326</v>
      </c>
      <c r="B1489" t="s">
        <v>84</v>
      </c>
      <c r="C1489" t="s">
        <v>334</v>
      </c>
      <c r="D1489" t="s">
        <v>78</v>
      </c>
      <c r="E1489">
        <v>2020</v>
      </c>
      <c r="F1489" t="s">
        <v>156</v>
      </c>
      <c r="G1489" t="s">
        <v>307</v>
      </c>
      <c r="H1489">
        <v>52.27</v>
      </c>
      <c r="I1489" t="s">
        <v>517</v>
      </c>
      <c r="J1489" t="s">
        <v>14</v>
      </c>
      <c r="K1489" t="s">
        <v>391</v>
      </c>
    </row>
    <row r="1490" spans="1:11" hidden="1" x14ac:dyDescent="0.35">
      <c r="A1490" t="s">
        <v>326</v>
      </c>
      <c r="B1490" t="s">
        <v>84</v>
      </c>
      <c r="C1490" t="s">
        <v>334</v>
      </c>
      <c r="D1490" t="s">
        <v>78</v>
      </c>
      <c r="E1490">
        <v>2020</v>
      </c>
      <c r="F1490" t="s">
        <v>156</v>
      </c>
      <c r="G1490" t="s">
        <v>307</v>
      </c>
      <c r="H1490">
        <v>39.520000000000003</v>
      </c>
      <c r="I1490" t="s">
        <v>517</v>
      </c>
      <c r="J1490" t="s">
        <v>347</v>
      </c>
      <c r="K1490" t="s">
        <v>391</v>
      </c>
    </row>
    <row r="1491" spans="1:11" hidden="1" x14ac:dyDescent="0.35">
      <c r="A1491" t="s">
        <v>326</v>
      </c>
      <c r="B1491" t="s">
        <v>84</v>
      </c>
      <c r="C1491" t="s">
        <v>334</v>
      </c>
      <c r="D1491" t="s">
        <v>78</v>
      </c>
      <c r="E1491">
        <v>2020</v>
      </c>
      <c r="F1491" t="s">
        <v>156</v>
      </c>
      <c r="G1491" t="s">
        <v>307</v>
      </c>
      <c r="H1491">
        <v>5.1100000000000003</v>
      </c>
      <c r="I1491" t="s">
        <v>517</v>
      </c>
      <c r="J1491" t="s">
        <v>14</v>
      </c>
      <c r="K1491" t="s">
        <v>391</v>
      </c>
    </row>
    <row r="1492" spans="1:11" hidden="1" x14ac:dyDescent="0.35">
      <c r="A1492" t="s">
        <v>326</v>
      </c>
      <c r="B1492" t="s">
        <v>84</v>
      </c>
      <c r="C1492" t="s">
        <v>334</v>
      </c>
      <c r="D1492" t="s">
        <v>78</v>
      </c>
      <c r="E1492">
        <v>2020</v>
      </c>
      <c r="F1492" t="s">
        <v>156</v>
      </c>
      <c r="G1492" t="s">
        <v>307</v>
      </c>
      <c r="H1492">
        <v>3.87</v>
      </c>
      <c r="I1492" t="s">
        <v>517</v>
      </c>
      <c r="J1492" t="s">
        <v>347</v>
      </c>
      <c r="K1492" t="s">
        <v>391</v>
      </c>
    </row>
    <row r="1493" spans="1:11" hidden="1" x14ac:dyDescent="0.35">
      <c r="A1493" t="s">
        <v>326</v>
      </c>
      <c r="B1493" t="s">
        <v>84</v>
      </c>
      <c r="C1493" t="s">
        <v>327</v>
      </c>
      <c r="D1493" t="s">
        <v>78</v>
      </c>
      <c r="E1493">
        <v>2020</v>
      </c>
      <c r="F1493" t="s">
        <v>506</v>
      </c>
      <c r="G1493" t="s">
        <v>309</v>
      </c>
      <c r="H1493">
        <v>330.2</v>
      </c>
      <c r="I1493" t="s">
        <v>517</v>
      </c>
      <c r="J1493" t="s">
        <v>347</v>
      </c>
      <c r="K1493" t="s">
        <v>389</v>
      </c>
    </row>
    <row r="1494" spans="1:11" hidden="1" x14ac:dyDescent="0.35">
      <c r="A1494" t="s">
        <v>326</v>
      </c>
      <c r="B1494" t="s">
        <v>84</v>
      </c>
      <c r="C1494" t="s">
        <v>327</v>
      </c>
      <c r="D1494" t="s">
        <v>78</v>
      </c>
      <c r="E1494">
        <v>2020</v>
      </c>
      <c r="F1494" t="s">
        <v>506</v>
      </c>
      <c r="G1494" t="s">
        <v>309</v>
      </c>
      <c r="H1494">
        <v>15.3</v>
      </c>
      <c r="I1494" t="s">
        <v>517</v>
      </c>
      <c r="J1494" t="s">
        <v>347</v>
      </c>
      <c r="K1494" t="s">
        <v>389</v>
      </c>
    </row>
    <row r="1495" spans="1:11" hidden="1" x14ac:dyDescent="0.35">
      <c r="A1495" t="s">
        <v>326</v>
      </c>
      <c r="B1495" t="s">
        <v>84</v>
      </c>
      <c r="C1495" t="s">
        <v>327</v>
      </c>
      <c r="D1495" t="s">
        <v>78</v>
      </c>
      <c r="E1495">
        <v>2020</v>
      </c>
      <c r="F1495" t="s">
        <v>506</v>
      </c>
      <c r="G1495" t="s">
        <v>309</v>
      </c>
      <c r="H1495">
        <v>347.6</v>
      </c>
      <c r="I1495" t="s">
        <v>517</v>
      </c>
      <c r="J1495" t="s">
        <v>347</v>
      </c>
      <c r="K1495" t="s">
        <v>389</v>
      </c>
    </row>
    <row r="1496" spans="1:11" hidden="1" x14ac:dyDescent="0.35">
      <c r="A1496" t="s">
        <v>326</v>
      </c>
      <c r="B1496" t="s">
        <v>84</v>
      </c>
      <c r="C1496" t="s">
        <v>327</v>
      </c>
      <c r="D1496" t="s">
        <v>78</v>
      </c>
      <c r="E1496">
        <v>2020</v>
      </c>
      <c r="F1496" t="s">
        <v>506</v>
      </c>
      <c r="G1496" t="s">
        <v>309</v>
      </c>
      <c r="H1496">
        <v>15.79</v>
      </c>
      <c r="I1496" t="s">
        <v>517</v>
      </c>
      <c r="J1496" t="s">
        <v>347</v>
      </c>
      <c r="K1496" t="s">
        <v>389</v>
      </c>
    </row>
    <row r="1497" spans="1:11" hidden="1" x14ac:dyDescent="0.35">
      <c r="A1497" t="s">
        <v>326</v>
      </c>
      <c r="B1497" t="s">
        <v>84</v>
      </c>
      <c r="C1497" t="s">
        <v>327</v>
      </c>
      <c r="D1497" t="s">
        <v>78</v>
      </c>
      <c r="E1497">
        <v>2020</v>
      </c>
      <c r="F1497" t="s">
        <v>500</v>
      </c>
      <c r="G1497" t="s">
        <v>311</v>
      </c>
      <c r="H1497">
        <v>3860.2</v>
      </c>
      <c r="I1497" t="s">
        <v>517</v>
      </c>
      <c r="J1497" t="s">
        <v>14</v>
      </c>
      <c r="K1497" t="s">
        <v>389</v>
      </c>
    </row>
    <row r="1498" spans="1:11" hidden="1" x14ac:dyDescent="0.35">
      <c r="A1498" t="s">
        <v>326</v>
      </c>
      <c r="B1498" t="s">
        <v>84</v>
      </c>
      <c r="C1498" t="s">
        <v>327</v>
      </c>
      <c r="D1498" t="s">
        <v>78</v>
      </c>
      <c r="E1498">
        <v>2020</v>
      </c>
      <c r="F1498" t="s">
        <v>500</v>
      </c>
      <c r="G1498" t="s">
        <v>311</v>
      </c>
      <c r="H1498">
        <v>3993.82</v>
      </c>
      <c r="I1498" t="s">
        <v>517</v>
      </c>
      <c r="J1498" t="s">
        <v>347</v>
      </c>
      <c r="K1498" t="s">
        <v>389</v>
      </c>
    </row>
    <row r="1499" spans="1:11" hidden="1" x14ac:dyDescent="0.35">
      <c r="A1499" t="s">
        <v>326</v>
      </c>
      <c r="B1499" t="s">
        <v>84</v>
      </c>
      <c r="C1499" t="s">
        <v>327</v>
      </c>
      <c r="D1499" t="s">
        <v>78</v>
      </c>
      <c r="E1499">
        <v>2020</v>
      </c>
      <c r="F1499" t="s">
        <v>500</v>
      </c>
      <c r="G1499" t="s">
        <v>311</v>
      </c>
      <c r="H1499">
        <v>178.87</v>
      </c>
      <c r="I1499" t="s">
        <v>517</v>
      </c>
      <c r="J1499" t="s">
        <v>14</v>
      </c>
      <c r="K1499" t="s">
        <v>389</v>
      </c>
    </row>
    <row r="1500" spans="1:11" hidden="1" x14ac:dyDescent="0.35">
      <c r="A1500" t="s">
        <v>326</v>
      </c>
      <c r="B1500" t="s">
        <v>84</v>
      </c>
      <c r="C1500" t="s">
        <v>327</v>
      </c>
      <c r="D1500" t="s">
        <v>78</v>
      </c>
      <c r="E1500">
        <v>2020</v>
      </c>
      <c r="F1500" t="s">
        <v>500</v>
      </c>
      <c r="G1500" t="s">
        <v>311</v>
      </c>
      <c r="H1500">
        <v>185.05</v>
      </c>
      <c r="I1500" t="s">
        <v>517</v>
      </c>
      <c r="J1500" t="s">
        <v>347</v>
      </c>
      <c r="K1500" t="s">
        <v>389</v>
      </c>
    </row>
    <row r="1501" spans="1:11" hidden="1" x14ac:dyDescent="0.35">
      <c r="A1501" t="s">
        <v>326</v>
      </c>
      <c r="B1501" t="s">
        <v>84</v>
      </c>
      <c r="C1501" t="s">
        <v>327</v>
      </c>
      <c r="D1501" t="s">
        <v>78</v>
      </c>
      <c r="E1501">
        <v>2020</v>
      </c>
      <c r="F1501" t="s">
        <v>500</v>
      </c>
      <c r="G1501" t="s">
        <v>311</v>
      </c>
      <c r="H1501">
        <v>4063.45</v>
      </c>
      <c r="I1501" t="s">
        <v>517</v>
      </c>
      <c r="J1501" t="s">
        <v>14</v>
      </c>
      <c r="K1501" t="s">
        <v>389</v>
      </c>
    </row>
    <row r="1502" spans="1:11" hidden="1" x14ac:dyDescent="0.35">
      <c r="A1502" t="s">
        <v>326</v>
      </c>
      <c r="B1502" t="s">
        <v>84</v>
      </c>
      <c r="C1502" t="s">
        <v>327</v>
      </c>
      <c r="D1502" t="s">
        <v>78</v>
      </c>
      <c r="E1502">
        <v>2020</v>
      </c>
      <c r="F1502" t="s">
        <v>500</v>
      </c>
      <c r="G1502" t="s">
        <v>311</v>
      </c>
      <c r="H1502">
        <v>4204.12</v>
      </c>
      <c r="I1502" t="s">
        <v>517</v>
      </c>
      <c r="J1502" t="s">
        <v>347</v>
      </c>
      <c r="K1502" t="s">
        <v>389</v>
      </c>
    </row>
    <row r="1503" spans="1:11" hidden="1" x14ac:dyDescent="0.35">
      <c r="A1503" t="s">
        <v>326</v>
      </c>
      <c r="B1503" t="s">
        <v>84</v>
      </c>
      <c r="C1503" t="s">
        <v>327</v>
      </c>
      <c r="D1503" t="s">
        <v>78</v>
      </c>
      <c r="E1503">
        <v>2020</v>
      </c>
      <c r="F1503" t="s">
        <v>500</v>
      </c>
      <c r="G1503" t="s">
        <v>311</v>
      </c>
      <c r="H1503">
        <v>184.55</v>
      </c>
      <c r="I1503" t="s">
        <v>517</v>
      </c>
      <c r="J1503" t="s">
        <v>14</v>
      </c>
      <c r="K1503" t="s">
        <v>389</v>
      </c>
    </row>
    <row r="1504" spans="1:11" hidden="1" x14ac:dyDescent="0.35">
      <c r="A1504" t="s">
        <v>326</v>
      </c>
      <c r="B1504" t="s">
        <v>84</v>
      </c>
      <c r="C1504" t="s">
        <v>327</v>
      </c>
      <c r="D1504" t="s">
        <v>78</v>
      </c>
      <c r="E1504">
        <v>2020</v>
      </c>
      <c r="F1504" t="s">
        <v>500</v>
      </c>
      <c r="G1504" t="s">
        <v>311</v>
      </c>
      <c r="H1504">
        <v>190.94</v>
      </c>
      <c r="I1504" t="s">
        <v>517</v>
      </c>
      <c r="J1504" t="s">
        <v>347</v>
      </c>
      <c r="K1504" t="s">
        <v>389</v>
      </c>
    </row>
    <row r="1505" spans="1:11" hidden="1" x14ac:dyDescent="0.35">
      <c r="A1505" t="s">
        <v>326</v>
      </c>
      <c r="B1505" t="s">
        <v>84</v>
      </c>
      <c r="C1505" t="s">
        <v>327</v>
      </c>
      <c r="D1505" t="s">
        <v>78</v>
      </c>
      <c r="E1505">
        <v>2020</v>
      </c>
      <c r="F1505" t="s">
        <v>156</v>
      </c>
      <c r="G1505" t="s">
        <v>307</v>
      </c>
      <c r="H1505">
        <v>9.39</v>
      </c>
      <c r="I1505" t="s">
        <v>517</v>
      </c>
      <c r="J1505" t="s">
        <v>14</v>
      </c>
      <c r="K1505" t="s">
        <v>389</v>
      </c>
    </row>
    <row r="1506" spans="1:11" hidden="1" x14ac:dyDescent="0.35">
      <c r="A1506" t="s">
        <v>326</v>
      </c>
      <c r="B1506" t="s">
        <v>84</v>
      </c>
      <c r="C1506" t="s">
        <v>327</v>
      </c>
      <c r="D1506" t="s">
        <v>78</v>
      </c>
      <c r="E1506">
        <v>2020</v>
      </c>
      <c r="F1506" t="s">
        <v>156</v>
      </c>
      <c r="G1506" t="s">
        <v>307</v>
      </c>
      <c r="H1506">
        <v>38.549999999999997</v>
      </c>
      <c r="I1506" t="s">
        <v>517</v>
      </c>
      <c r="J1506" t="s">
        <v>347</v>
      </c>
      <c r="K1506" t="s">
        <v>389</v>
      </c>
    </row>
    <row r="1507" spans="1:11" hidden="1" x14ac:dyDescent="0.35">
      <c r="A1507" t="s">
        <v>326</v>
      </c>
      <c r="B1507" t="s">
        <v>84</v>
      </c>
      <c r="C1507" t="s">
        <v>327</v>
      </c>
      <c r="D1507" t="s">
        <v>78</v>
      </c>
      <c r="E1507">
        <v>2020</v>
      </c>
      <c r="F1507" t="s">
        <v>156</v>
      </c>
      <c r="G1507" t="s">
        <v>307</v>
      </c>
      <c r="H1507">
        <v>0.43</v>
      </c>
      <c r="I1507" t="s">
        <v>517</v>
      </c>
      <c r="J1507" t="s">
        <v>14</v>
      </c>
      <c r="K1507" t="s">
        <v>389</v>
      </c>
    </row>
    <row r="1508" spans="1:11" hidden="1" x14ac:dyDescent="0.35">
      <c r="A1508" t="s">
        <v>326</v>
      </c>
      <c r="B1508" t="s">
        <v>84</v>
      </c>
      <c r="C1508" t="s">
        <v>327</v>
      </c>
      <c r="D1508" t="s">
        <v>78</v>
      </c>
      <c r="E1508">
        <v>2020</v>
      </c>
      <c r="F1508" t="s">
        <v>156</v>
      </c>
      <c r="G1508" t="s">
        <v>307</v>
      </c>
      <c r="H1508">
        <v>1.78</v>
      </c>
      <c r="I1508" t="s">
        <v>517</v>
      </c>
      <c r="J1508" t="s">
        <v>347</v>
      </c>
      <c r="K1508" t="s">
        <v>389</v>
      </c>
    </row>
    <row r="1509" spans="1:11" hidden="1" x14ac:dyDescent="0.35">
      <c r="A1509" t="s">
        <v>326</v>
      </c>
      <c r="B1509" t="s">
        <v>84</v>
      </c>
      <c r="C1509" t="s">
        <v>327</v>
      </c>
      <c r="D1509" t="s">
        <v>78</v>
      </c>
      <c r="E1509">
        <v>2020</v>
      </c>
      <c r="F1509" t="s">
        <v>156</v>
      </c>
      <c r="G1509" t="s">
        <v>307</v>
      </c>
      <c r="H1509">
        <v>9.9</v>
      </c>
      <c r="I1509" t="s">
        <v>517</v>
      </c>
      <c r="J1509" t="s">
        <v>14</v>
      </c>
      <c r="K1509" t="s">
        <v>389</v>
      </c>
    </row>
    <row r="1510" spans="1:11" hidden="1" x14ac:dyDescent="0.35">
      <c r="A1510" t="s">
        <v>326</v>
      </c>
      <c r="B1510" t="s">
        <v>84</v>
      </c>
      <c r="C1510" t="s">
        <v>327</v>
      </c>
      <c r="D1510" t="s">
        <v>78</v>
      </c>
      <c r="E1510">
        <v>2020</v>
      </c>
      <c r="F1510" t="s">
        <v>156</v>
      </c>
      <c r="G1510" t="s">
        <v>307</v>
      </c>
      <c r="H1510">
        <v>40.58</v>
      </c>
      <c r="I1510" t="s">
        <v>517</v>
      </c>
      <c r="J1510" t="s">
        <v>347</v>
      </c>
      <c r="K1510" t="s">
        <v>389</v>
      </c>
    </row>
    <row r="1511" spans="1:11" hidden="1" x14ac:dyDescent="0.35">
      <c r="A1511" t="s">
        <v>326</v>
      </c>
      <c r="B1511" t="s">
        <v>84</v>
      </c>
      <c r="C1511" t="s">
        <v>327</v>
      </c>
      <c r="D1511" t="s">
        <v>78</v>
      </c>
      <c r="E1511">
        <v>2020</v>
      </c>
      <c r="F1511" t="s">
        <v>156</v>
      </c>
      <c r="G1511" t="s">
        <v>307</v>
      </c>
      <c r="H1511">
        <v>0.45</v>
      </c>
      <c r="I1511" t="s">
        <v>517</v>
      </c>
      <c r="J1511" t="s">
        <v>14</v>
      </c>
      <c r="K1511" t="s">
        <v>389</v>
      </c>
    </row>
    <row r="1512" spans="1:11" hidden="1" x14ac:dyDescent="0.35">
      <c r="A1512" t="s">
        <v>326</v>
      </c>
      <c r="B1512" t="s">
        <v>84</v>
      </c>
      <c r="C1512" t="s">
        <v>327</v>
      </c>
      <c r="D1512" t="s">
        <v>78</v>
      </c>
      <c r="E1512">
        <v>2020</v>
      </c>
      <c r="F1512" t="s">
        <v>156</v>
      </c>
      <c r="G1512" t="s">
        <v>307</v>
      </c>
      <c r="H1512">
        <v>1.85</v>
      </c>
      <c r="I1512" t="s">
        <v>517</v>
      </c>
      <c r="J1512" t="s">
        <v>347</v>
      </c>
      <c r="K1512" t="s">
        <v>389</v>
      </c>
    </row>
    <row r="1513" spans="1:11" hidden="1" x14ac:dyDescent="0.35">
      <c r="A1513" t="s">
        <v>326</v>
      </c>
      <c r="B1513" t="s">
        <v>84</v>
      </c>
      <c r="C1513" t="s">
        <v>330</v>
      </c>
      <c r="D1513" t="s">
        <v>78</v>
      </c>
      <c r="E1513">
        <v>2020</v>
      </c>
      <c r="F1513" t="s">
        <v>506</v>
      </c>
      <c r="G1513" t="s">
        <v>309</v>
      </c>
      <c r="H1513">
        <v>4568.1499999999996</v>
      </c>
      <c r="I1513" t="s">
        <v>517</v>
      </c>
      <c r="J1513" t="s">
        <v>347</v>
      </c>
      <c r="K1513" t="s">
        <v>392</v>
      </c>
    </row>
    <row r="1514" spans="1:11" hidden="1" x14ac:dyDescent="0.35">
      <c r="A1514" t="s">
        <v>326</v>
      </c>
      <c r="B1514" t="s">
        <v>84</v>
      </c>
      <c r="C1514" t="s">
        <v>330</v>
      </c>
      <c r="D1514" t="s">
        <v>78</v>
      </c>
      <c r="E1514">
        <v>2020</v>
      </c>
      <c r="F1514" t="s">
        <v>506</v>
      </c>
      <c r="G1514" t="s">
        <v>309</v>
      </c>
      <c r="H1514">
        <v>1907.08</v>
      </c>
      <c r="I1514" t="s">
        <v>517</v>
      </c>
      <c r="J1514" t="s">
        <v>347</v>
      </c>
      <c r="K1514" t="s">
        <v>392</v>
      </c>
    </row>
    <row r="1515" spans="1:11" hidden="1" x14ac:dyDescent="0.35">
      <c r="A1515" t="s">
        <v>326</v>
      </c>
      <c r="B1515" t="s">
        <v>84</v>
      </c>
      <c r="C1515" t="s">
        <v>330</v>
      </c>
      <c r="D1515" t="s">
        <v>78</v>
      </c>
      <c r="E1515">
        <v>2020</v>
      </c>
      <c r="F1515" t="s">
        <v>506</v>
      </c>
      <c r="G1515" t="s">
        <v>309</v>
      </c>
      <c r="H1515">
        <v>13.89</v>
      </c>
      <c r="I1515" t="s">
        <v>517</v>
      </c>
      <c r="J1515" t="s">
        <v>347</v>
      </c>
      <c r="K1515" t="s">
        <v>392</v>
      </c>
    </row>
    <row r="1516" spans="1:11" hidden="1" x14ac:dyDescent="0.35">
      <c r="A1516" t="s">
        <v>326</v>
      </c>
      <c r="B1516" t="s">
        <v>84</v>
      </c>
      <c r="C1516" t="s">
        <v>330</v>
      </c>
      <c r="D1516" t="s">
        <v>78</v>
      </c>
      <c r="E1516">
        <v>2020</v>
      </c>
      <c r="F1516" t="s">
        <v>506</v>
      </c>
      <c r="G1516" t="s">
        <v>309</v>
      </c>
      <c r="H1516">
        <v>1019.83</v>
      </c>
      <c r="I1516" t="s">
        <v>517</v>
      </c>
      <c r="J1516" t="s">
        <v>347</v>
      </c>
      <c r="K1516" t="s">
        <v>392</v>
      </c>
    </row>
    <row r="1517" spans="1:11" hidden="1" x14ac:dyDescent="0.35">
      <c r="A1517" t="s">
        <v>326</v>
      </c>
      <c r="B1517" t="s">
        <v>84</v>
      </c>
      <c r="C1517" t="s">
        <v>330</v>
      </c>
      <c r="D1517" t="s">
        <v>78</v>
      </c>
      <c r="E1517">
        <v>2020</v>
      </c>
      <c r="F1517" t="s">
        <v>506</v>
      </c>
      <c r="G1517" t="s">
        <v>309</v>
      </c>
      <c r="H1517">
        <v>5885.13</v>
      </c>
      <c r="I1517" t="s">
        <v>517</v>
      </c>
      <c r="J1517" t="s">
        <v>347</v>
      </c>
      <c r="K1517" t="s">
        <v>392</v>
      </c>
    </row>
    <row r="1518" spans="1:11" hidden="1" x14ac:dyDescent="0.35">
      <c r="A1518" t="s">
        <v>326</v>
      </c>
      <c r="B1518" t="s">
        <v>84</v>
      </c>
      <c r="C1518" t="s">
        <v>330</v>
      </c>
      <c r="D1518" t="s">
        <v>78</v>
      </c>
      <c r="E1518">
        <v>2020</v>
      </c>
      <c r="F1518" t="s">
        <v>506</v>
      </c>
      <c r="G1518" t="s">
        <v>309</v>
      </c>
      <c r="H1518">
        <v>1001.39</v>
      </c>
      <c r="I1518" t="s">
        <v>517</v>
      </c>
      <c r="J1518" t="s">
        <v>347</v>
      </c>
      <c r="K1518" t="s">
        <v>392</v>
      </c>
    </row>
    <row r="1519" spans="1:11" hidden="1" x14ac:dyDescent="0.35">
      <c r="A1519" t="s">
        <v>326</v>
      </c>
      <c r="B1519" t="s">
        <v>84</v>
      </c>
      <c r="C1519" t="s">
        <v>330</v>
      </c>
      <c r="D1519" t="s">
        <v>78</v>
      </c>
      <c r="E1519">
        <v>2020</v>
      </c>
      <c r="F1519" t="s">
        <v>506</v>
      </c>
      <c r="G1519" t="s">
        <v>309</v>
      </c>
      <c r="H1519">
        <v>461.53</v>
      </c>
      <c r="I1519" t="s">
        <v>517</v>
      </c>
      <c r="J1519" t="s">
        <v>347</v>
      </c>
      <c r="K1519" t="s">
        <v>392</v>
      </c>
    </row>
    <row r="1520" spans="1:11" hidden="1" x14ac:dyDescent="0.35">
      <c r="A1520" t="s">
        <v>326</v>
      </c>
      <c r="B1520" t="s">
        <v>84</v>
      </c>
      <c r="C1520" t="s">
        <v>330</v>
      </c>
      <c r="D1520" t="s">
        <v>78</v>
      </c>
      <c r="E1520">
        <v>2020</v>
      </c>
      <c r="F1520" t="s">
        <v>500</v>
      </c>
      <c r="G1520" t="s">
        <v>311</v>
      </c>
      <c r="H1520">
        <v>5788.75</v>
      </c>
      <c r="I1520" t="s">
        <v>517</v>
      </c>
      <c r="J1520" t="s">
        <v>347</v>
      </c>
      <c r="K1520" t="s">
        <v>392</v>
      </c>
    </row>
    <row r="1521" spans="1:11" hidden="1" x14ac:dyDescent="0.35">
      <c r="A1521" t="s">
        <v>326</v>
      </c>
      <c r="B1521" t="s">
        <v>84</v>
      </c>
      <c r="C1521" t="s">
        <v>330</v>
      </c>
      <c r="D1521" t="s">
        <v>78</v>
      </c>
      <c r="E1521">
        <v>2020</v>
      </c>
      <c r="F1521" t="s">
        <v>500</v>
      </c>
      <c r="G1521" t="s">
        <v>311</v>
      </c>
      <c r="H1521">
        <v>2416.64</v>
      </c>
      <c r="I1521" t="s">
        <v>517</v>
      </c>
      <c r="J1521" t="s">
        <v>347</v>
      </c>
      <c r="K1521" t="s">
        <v>392</v>
      </c>
    </row>
    <row r="1522" spans="1:11" hidden="1" x14ac:dyDescent="0.35">
      <c r="A1522" t="s">
        <v>326</v>
      </c>
      <c r="B1522" t="s">
        <v>84</v>
      </c>
      <c r="C1522" t="s">
        <v>330</v>
      </c>
      <c r="D1522" t="s">
        <v>78</v>
      </c>
      <c r="E1522">
        <v>2020</v>
      </c>
      <c r="F1522" t="s">
        <v>500</v>
      </c>
      <c r="G1522" t="s">
        <v>311</v>
      </c>
      <c r="H1522">
        <v>17.600000000000001</v>
      </c>
      <c r="I1522" t="s">
        <v>517</v>
      </c>
      <c r="J1522" t="s">
        <v>347</v>
      </c>
      <c r="K1522" t="s">
        <v>392</v>
      </c>
    </row>
    <row r="1523" spans="1:11" hidden="1" x14ac:dyDescent="0.35">
      <c r="A1523" t="s">
        <v>326</v>
      </c>
      <c r="B1523" t="s">
        <v>84</v>
      </c>
      <c r="C1523" t="s">
        <v>330</v>
      </c>
      <c r="D1523" t="s">
        <v>78</v>
      </c>
      <c r="E1523">
        <v>2020</v>
      </c>
      <c r="F1523" t="s">
        <v>500</v>
      </c>
      <c r="G1523" t="s">
        <v>311</v>
      </c>
      <c r="H1523">
        <v>1292.31</v>
      </c>
      <c r="I1523" t="s">
        <v>517</v>
      </c>
      <c r="J1523" t="s">
        <v>347</v>
      </c>
      <c r="K1523" t="s">
        <v>392</v>
      </c>
    </row>
    <row r="1524" spans="1:11" hidden="1" x14ac:dyDescent="0.35">
      <c r="A1524" t="s">
        <v>326</v>
      </c>
      <c r="B1524" t="s">
        <v>84</v>
      </c>
      <c r="C1524" t="s">
        <v>330</v>
      </c>
      <c r="D1524" t="s">
        <v>78</v>
      </c>
      <c r="E1524">
        <v>2020</v>
      </c>
      <c r="F1524" t="s">
        <v>500</v>
      </c>
      <c r="G1524" t="s">
        <v>311</v>
      </c>
      <c r="H1524">
        <v>7457.69</v>
      </c>
      <c r="I1524" t="s">
        <v>517</v>
      </c>
      <c r="J1524" t="s">
        <v>347</v>
      </c>
      <c r="K1524" t="s">
        <v>392</v>
      </c>
    </row>
    <row r="1525" spans="1:11" hidden="1" x14ac:dyDescent="0.35">
      <c r="A1525" t="s">
        <v>326</v>
      </c>
      <c r="B1525" t="s">
        <v>84</v>
      </c>
      <c r="C1525" t="s">
        <v>330</v>
      </c>
      <c r="D1525" t="s">
        <v>78</v>
      </c>
      <c r="E1525">
        <v>2020</v>
      </c>
      <c r="F1525" t="s">
        <v>500</v>
      </c>
      <c r="G1525" t="s">
        <v>311</v>
      </c>
      <c r="H1525">
        <v>1268.96</v>
      </c>
      <c r="I1525" t="s">
        <v>517</v>
      </c>
      <c r="J1525" t="s">
        <v>347</v>
      </c>
      <c r="K1525" t="s">
        <v>392</v>
      </c>
    </row>
    <row r="1526" spans="1:11" hidden="1" x14ac:dyDescent="0.35">
      <c r="A1526" t="s">
        <v>326</v>
      </c>
      <c r="B1526" t="s">
        <v>84</v>
      </c>
      <c r="C1526" t="s">
        <v>330</v>
      </c>
      <c r="D1526" t="s">
        <v>78</v>
      </c>
      <c r="E1526">
        <v>2020</v>
      </c>
      <c r="F1526" t="s">
        <v>500</v>
      </c>
      <c r="G1526" t="s">
        <v>311</v>
      </c>
      <c r="H1526">
        <v>584.84</v>
      </c>
      <c r="I1526" t="s">
        <v>517</v>
      </c>
      <c r="J1526" t="s">
        <v>347</v>
      </c>
      <c r="K1526" t="s">
        <v>392</v>
      </c>
    </row>
    <row r="1527" spans="1:11" hidden="1" x14ac:dyDescent="0.35">
      <c r="A1527" t="s">
        <v>326</v>
      </c>
      <c r="B1527" t="s">
        <v>84</v>
      </c>
      <c r="C1527" t="s">
        <v>330</v>
      </c>
      <c r="D1527" t="s">
        <v>78</v>
      </c>
      <c r="E1527">
        <v>2020</v>
      </c>
      <c r="F1527" t="s">
        <v>148</v>
      </c>
      <c r="G1527" t="s">
        <v>308</v>
      </c>
      <c r="H1527">
        <v>-69.180000000000007</v>
      </c>
      <c r="I1527" t="s">
        <v>517</v>
      </c>
      <c r="J1527" t="s">
        <v>347</v>
      </c>
      <c r="K1527" t="s">
        <v>392</v>
      </c>
    </row>
    <row r="1528" spans="1:11" hidden="1" x14ac:dyDescent="0.35">
      <c r="A1528" t="s">
        <v>326</v>
      </c>
      <c r="B1528" t="s">
        <v>84</v>
      </c>
      <c r="C1528" t="s">
        <v>330</v>
      </c>
      <c r="D1528" t="s">
        <v>78</v>
      </c>
      <c r="E1528">
        <v>2020</v>
      </c>
      <c r="F1528" t="s">
        <v>148</v>
      </c>
      <c r="G1528" t="s">
        <v>308</v>
      </c>
      <c r="H1528">
        <v>-28.88</v>
      </c>
      <c r="I1528" t="s">
        <v>517</v>
      </c>
      <c r="J1528" t="s">
        <v>347</v>
      </c>
      <c r="K1528" t="s">
        <v>392</v>
      </c>
    </row>
    <row r="1529" spans="1:11" hidden="1" x14ac:dyDescent="0.35">
      <c r="A1529" t="s">
        <v>326</v>
      </c>
      <c r="B1529" t="s">
        <v>84</v>
      </c>
      <c r="C1529" t="s">
        <v>330</v>
      </c>
      <c r="D1529" t="s">
        <v>78</v>
      </c>
      <c r="E1529">
        <v>2020</v>
      </c>
      <c r="F1529" t="s">
        <v>148</v>
      </c>
      <c r="G1529" t="s">
        <v>308</v>
      </c>
      <c r="H1529">
        <v>-0.23</v>
      </c>
      <c r="I1529" t="s">
        <v>517</v>
      </c>
      <c r="J1529" t="s">
        <v>347</v>
      </c>
      <c r="K1529" t="s">
        <v>392</v>
      </c>
    </row>
    <row r="1530" spans="1:11" hidden="1" x14ac:dyDescent="0.35">
      <c r="A1530" t="s">
        <v>326</v>
      </c>
      <c r="B1530" t="s">
        <v>84</v>
      </c>
      <c r="C1530" t="s">
        <v>330</v>
      </c>
      <c r="D1530" t="s">
        <v>78</v>
      </c>
      <c r="E1530">
        <v>2020</v>
      </c>
      <c r="F1530" t="s">
        <v>148</v>
      </c>
      <c r="G1530" t="s">
        <v>308</v>
      </c>
      <c r="H1530">
        <v>-15.45</v>
      </c>
      <c r="I1530" t="s">
        <v>517</v>
      </c>
      <c r="J1530" t="s">
        <v>347</v>
      </c>
      <c r="K1530" t="s">
        <v>392</v>
      </c>
    </row>
    <row r="1531" spans="1:11" hidden="1" x14ac:dyDescent="0.35">
      <c r="A1531" t="s">
        <v>326</v>
      </c>
      <c r="B1531" t="s">
        <v>84</v>
      </c>
      <c r="C1531" t="s">
        <v>330</v>
      </c>
      <c r="D1531" t="s">
        <v>78</v>
      </c>
      <c r="E1531">
        <v>2020</v>
      </c>
      <c r="F1531" t="s">
        <v>148</v>
      </c>
      <c r="G1531" t="s">
        <v>308</v>
      </c>
      <c r="H1531">
        <v>-89.12</v>
      </c>
      <c r="I1531" t="s">
        <v>517</v>
      </c>
      <c r="J1531" t="s">
        <v>347</v>
      </c>
      <c r="K1531" t="s">
        <v>392</v>
      </c>
    </row>
    <row r="1532" spans="1:11" hidden="1" x14ac:dyDescent="0.35">
      <c r="A1532" t="s">
        <v>326</v>
      </c>
      <c r="B1532" t="s">
        <v>84</v>
      </c>
      <c r="C1532" t="s">
        <v>330</v>
      </c>
      <c r="D1532" t="s">
        <v>78</v>
      </c>
      <c r="E1532">
        <v>2020</v>
      </c>
      <c r="F1532" t="s">
        <v>148</v>
      </c>
      <c r="G1532" t="s">
        <v>308</v>
      </c>
      <c r="H1532">
        <v>-15.16</v>
      </c>
      <c r="I1532" t="s">
        <v>517</v>
      </c>
      <c r="J1532" t="s">
        <v>347</v>
      </c>
      <c r="K1532" t="s">
        <v>392</v>
      </c>
    </row>
    <row r="1533" spans="1:11" hidden="1" x14ac:dyDescent="0.35">
      <c r="A1533" t="s">
        <v>326</v>
      </c>
      <c r="B1533" t="s">
        <v>84</v>
      </c>
      <c r="C1533" t="s">
        <v>330</v>
      </c>
      <c r="D1533" t="s">
        <v>78</v>
      </c>
      <c r="E1533">
        <v>2020</v>
      </c>
      <c r="F1533" t="s">
        <v>148</v>
      </c>
      <c r="G1533" t="s">
        <v>308</v>
      </c>
      <c r="H1533">
        <v>-6.98</v>
      </c>
      <c r="I1533" t="s">
        <v>517</v>
      </c>
      <c r="J1533" t="s">
        <v>347</v>
      </c>
      <c r="K1533" t="s">
        <v>392</v>
      </c>
    </row>
    <row r="1534" spans="1:11" hidden="1" x14ac:dyDescent="0.35">
      <c r="A1534" t="s">
        <v>326</v>
      </c>
      <c r="B1534" t="s">
        <v>84</v>
      </c>
      <c r="C1534" t="s">
        <v>330</v>
      </c>
      <c r="D1534" t="s">
        <v>78</v>
      </c>
      <c r="E1534">
        <v>2020</v>
      </c>
      <c r="F1534" t="s">
        <v>156</v>
      </c>
      <c r="G1534" t="s">
        <v>307</v>
      </c>
      <c r="H1534">
        <v>105.76</v>
      </c>
      <c r="I1534" t="s">
        <v>517</v>
      </c>
      <c r="J1534" t="s">
        <v>347</v>
      </c>
      <c r="K1534" t="s">
        <v>392</v>
      </c>
    </row>
    <row r="1535" spans="1:11" hidden="1" x14ac:dyDescent="0.35">
      <c r="A1535" t="s">
        <v>326</v>
      </c>
      <c r="B1535" t="s">
        <v>84</v>
      </c>
      <c r="C1535" t="s">
        <v>330</v>
      </c>
      <c r="D1535" t="s">
        <v>78</v>
      </c>
      <c r="E1535">
        <v>2020</v>
      </c>
      <c r="F1535" t="s">
        <v>156</v>
      </c>
      <c r="G1535" t="s">
        <v>307</v>
      </c>
      <c r="H1535">
        <v>44.15</v>
      </c>
      <c r="I1535" t="s">
        <v>517</v>
      </c>
      <c r="J1535" t="s">
        <v>347</v>
      </c>
      <c r="K1535" t="s">
        <v>392</v>
      </c>
    </row>
    <row r="1536" spans="1:11" hidden="1" x14ac:dyDescent="0.35">
      <c r="A1536" t="s">
        <v>326</v>
      </c>
      <c r="B1536" t="s">
        <v>84</v>
      </c>
      <c r="C1536" t="s">
        <v>330</v>
      </c>
      <c r="D1536" t="s">
        <v>78</v>
      </c>
      <c r="E1536">
        <v>2020</v>
      </c>
      <c r="F1536" t="s">
        <v>156</v>
      </c>
      <c r="G1536" t="s">
        <v>307</v>
      </c>
      <c r="H1536">
        <v>0.32</v>
      </c>
      <c r="I1536" t="s">
        <v>517</v>
      </c>
      <c r="J1536" t="s">
        <v>347</v>
      </c>
      <c r="K1536" t="s">
        <v>392</v>
      </c>
    </row>
    <row r="1537" spans="1:11" hidden="1" x14ac:dyDescent="0.35">
      <c r="A1537" t="s">
        <v>326</v>
      </c>
      <c r="B1537" t="s">
        <v>84</v>
      </c>
      <c r="C1537" t="s">
        <v>330</v>
      </c>
      <c r="D1537" t="s">
        <v>78</v>
      </c>
      <c r="E1537">
        <v>2020</v>
      </c>
      <c r="F1537" t="s">
        <v>156</v>
      </c>
      <c r="G1537" t="s">
        <v>307</v>
      </c>
      <c r="H1537">
        <v>23.61</v>
      </c>
      <c r="I1537" t="s">
        <v>517</v>
      </c>
      <c r="J1537" t="s">
        <v>347</v>
      </c>
      <c r="K1537" t="s">
        <v>392</v>
      </c>
    </row>
    <row r="1538" spans="1:11" hidden="1" x14ac:dyDescent="0.35">
      <c r="A1538" t="s">
        <v>326</v>
      </c>
      <c r="B1538" t="s">
        <v>84</v>
      </c>
      <c r="C1538" t="s">
        <v>330</v>
      </c>
      <c r="D1538" t="s">
        <v>78</v>
      </c>
      <c r="E1538">
        <v>2020</v>
      </c>
      <c r="F1538" t="s">
        <v>156</v>
      </c>
      <c r="G1538" t="s">
        <v>307</v>
      </c>
      <c r="H1538">
        <v>136.26</v>
      </c>
      <c r="I1538" t="s">
        <v>517</v>
      </c>
      <c r="J1538" t="s">
        <v>347</v>
      </c>
      <c r="K1538" t="s">
        <v>392</v>
      </c>
    </row>
    <row r="1539" spans="1:11" hidden="1" x14ac:dyDescent="0.35">
      <c r="A1539" t="s">
        <v>326</v>
      </c>
      <c r="B1539" t="s">
        <v>84</v>
      </c>
      <c r="C1539" t="s">
        <v>330</v>
      </c>
      <c r="D1539" t="s">
        <v>78</v>
      </c>
      <c r="E1539">
        <v>2020</v>
      </c>
      <c r="F1539" t="s">
        <v>156</v>
      </c>
      <c r="G1539" t="s">
        <v>307</v>
      </c>
      <c r="H1539">
        <v>23.19</v>
      </c>
      <c r="I1539" t="s">
        <v>517</v>
      </c>
      <c r="J1539" t="s">
        <v>347</v>
      </c>
      <c r="K1539" t="s">
        <v>392</v>
      </c>
    </row>
    <row r="1540" spans="1:11" hidden="1" x14ac:dyDescent="0.35">
      <c r="A1540" t="s">
        <v>326</v>
      </c>
      <c r="B1540" t="s">
        <v>84</v>
      </c>
      <c r="C1540" t="s">
        <v>330</v>
      </c>
      <c r="D1540" t="s">
        <v>78</v>
      </c>
      <c r="E1540">
        <v>2020</v>
      </c>
      <c r="F1540" t="s">
        <v>156</v>
      </c>
      <c r="G1540" t="s">
        <v>307</v>
      </c>
      <c r="H1540">
        <v>10.69</v>
      </c>
      <c r="I1540" t="s">
        <v>517</v>
      </c>
      <c r="J1540" t="s">
        <v>347</v>
      </c>
      <c r="K1540" t="s">
        <v>392</v>
      </c>
    </row>
    <row r="1541" spans="1:11" hidden="1" x14ac:dyDescent="0.35">
      <c r="A1541" t="s">
        <v>326</v>
      </c>
      <c r="B1541" t="s">
        <v>84</v>
      </c>
      <c r="C1541" t="s">
        <v>335</v>
      </c>
      <c r="D1541" t="s">
        <v>78</v>
      </c>
      <c r="E1541">
        <v>2020</v>
      </c>
      <c r="F1541" t="s">
        <v>506</v>
      </c>
      <c r="G1541" t="s">
        <v>309</v>
      </c>
      <c r="H1541">
        <v>48.74</v>
      </c>
      <c r="I1541" t="s">
        <v>517</v>
      </c>
      <c r="J1541" t="s">
        <v>347</v>
      </c>
      <c r="K1541" t="s">
        <v>393</v>
      </c>
    </row>
    <row r="1542" spans="1:11" hidden="1" x14ac:dyDescent="0.35">
      <c r="A1542" t="s">
        <v>326</v>
      </c>
      <c r="B1542" t="s">
        <v>84</v>
      </c>
      <c r="C1542" t="s">
        <v>335</v>
      </c>
      <c r="D1542" t="s">
        <v>78</v>
      </c>
      <c r="E1542">
        <v>2020</v>
      </c>
      <c r="F1542" t="s">
        <v>506</v>
      </c>
      <c r="G1542" t="s">
        <v>309</v>
      </c>
      <c r="H1542">
        <v>94.34</v>
      </c>
      <c r="I1542" t="s">
        <v>517</v>
      </c>
      <c r="J1542" t="s">
        <v>347</v>
      </c>
      <c r="K1542" t="s">
        <v>393</v>
      </c>
    </row>
    <row r="1543" spans="1:11" hidden="1" x14ac:dyDescent="0.35">
      <c r="A1543" t="s">
        <v>326</v>
      </c>
      <c r="B1543" t="s">
        <v>84</v>
      </c>
      <c r="C1543" t="s">
        <v>335</v>
      </c>
      <c r="D1543" t="s">
        <v>78</v>
      </c>
      <c r="E1543">
        <v>2020</v>
      </c>
      <c r="F1543" t="s">
        <v>506</v>
      </c>
      <c r="G1543" t="s">
        <v>309</v>
      </c>
      <c r="H1543">
        <v>56.11</v>
      </c>
      <c r="I1543" t="s">
        <v>517</v>
      </c>
      <c r="J1543" t="s">
        <v>347</v>
      </c>
      <c r="K1543" t="s">
        <v>393</v>
      </c>
    </row>
    <row r="1544" spans="1:11" hidden="1" x14ac:dyDescent="0.35">
      <c r="A1544" t="s">
        <v>326</v>
      </c>
      <c r="B1544" t="s">
        <v>84</v>
      </c>
      <c r="C1544" t="s">
        <v>335</v>
      </c>
      <c r="D1544" t="s">
        <v>78</v>
      </c>
      <c r="E1544">
        <v>2020</v>
      </c>
      <c r="F1544" t="s">
        <v>506</v>
      </c>
      <c r="G1544" t="s">
        <v>309</v>
      </c>
      <c r="H1544">
        <v>61.02</v>
      </c>
      <c r="I1544" t="s">
        <v>517</v>
      </c>
      <c r="J1544" t="s">
        <v>347</v>
      </c>
      <c r="K1544" t="s">
        <v>393</v>
      </c>
    </row>
    <row r="1545" spans="1:11" hidden="1" x14ac:dyDescent="0.35">
      <c r="A1545" t="s">
        <v>326</v>
      </c>
      <c r="B1545" t="s">
        <v>84</v>
      </c>
      <c r="C1545" t="s">
        <v>335</v>
      </c>
      <c r="D1545" t="s">
        <v>78</v>
      </c>
      <c r="E1545">
        <v>2020</v>
      </c>
      <c r="F1545" t="s">
        <v>506</v>
      </c>
      <c r="G1545" t="s">
        <v>309</v>
      </c>
      <c r="H1545">
        <v>78.900000000000006</v>
      </c>
      <c r="I1545" t="s">
        <v>517</v>
      </c>
      <c r="J1545" t="s">
        <v>347</v>
      </c>
      <c r="K1545" t="s">
        <v>393</v>
      </c>
    </row>
    <row r="1546" spans="1:11" hidden="1" x14ac:dyDescent="0.35">
      <c r="A1546" t="s">
        <v>326</v>
      </c>
      <c r="B1546" t="s">
        <v>84</v>
      </c>
      <c r="C1546" t="s">
        <v>335</v>
      </c>
      <c r="D1546" t="s">
        <v>78</v>
      </c>
      <c r="E1546">
        <v>2020</v>
      </c>
      <c r="F1546" t="s">
        <v>506</v>
      </c>
      <c r="G1546" t="s">
        <v>309</v>
      </c>
      <c r="H1546">
        <v>2.1</v>
      </c>
      <c r="I1546" t="s">
        <v>517</v>
      </c>
      <c r="J1546" t="s">
        <v>347</v>
      </c>
      <c r="K1546" t="s">
        <v>393</v>
      </c>
    </row>
    <row r="1547" spans="1:11" hidden="1" x14ac:dyDescent="0.35">
      <c r="A1547" t="s">
        <v>326</v>
      </c>
      <c r="B1547" t="s">
        <v>84</v>
      </c>
      <c r="C1547" t="s">
        <v>335</v>
      </c>
      <c r="D1547" t="s">
        <v>78</v>
      </c>
      <c r="E1547">
        <v>2020</v>
      </c>
      <c r="F1547" t="s">
        <v>500</v>
      </c>
      <c r="G1547" t="s">
        <v>311</v>
      </c>
      <c r="H1547">
        <v>2807.5</v>
      </c>
      <c r="I1547" t="s">
        <v>517</v>
      </c>
      <c r="J1547" t="s">
        <v>14</v>
      </c>
      <c r="K1547" t="s">
        <v>393</v>
      </c>
    </row>
    <row r="1548" spans="1:11" hidden="1" x14ac:dyDescent="0.35">
      <c r="A1548" t="s">
        <v>326</v>
      </c>
      <c r="B1548" t="s">
        <v>84</v>
      </c>
      <c r="C1548" t="s">
        <v>335</v>
      </c>
      <c r="D1548" t="s">
        <v>78</v>
      </c>
      <c r="E1548">
        <v>2020</v>
      </c>
      <c r="F1548" t="s">
        <v>500</v>
      </c>
      <c r="G1548" t="s">
        <v>311</v>
      </c>
      <c r="H1548">
        <v>1201.3900000000001</v>
      </c>
      <c r="I1548" t="s">
        <v>517</v>
      </c>
      <c r="J1548" t="s">
        <v>347</v>
      </c>
      <c r="K1548" t="s">
        <v>393</v>
      </c>
    </row>
    <row r="1549" spans="1:11" hidden="1" x14ac:dyDescent="0.35">
      <c r="A1549" t="s">
        <v>326</v>
      </c>
      <c r="B1549" t="s">
        <v>84</v>
      </c>
      <c r="C1549" t="s">
        <v>335</v>
      </c>
      <c r="D1549" t="s">
        <v>78</v>
      </c>
      <c r="E1549">
        <v>2020</v>
      </c>
      <c r="F1549" t="s">
        <v>500</v>
      </c>
      <c r="G1549" t="s">
        <v>311</v>
      </c>
      <c r="H1549">
        <v>5433.25</v>
      </c>
      <c r="I1549" t="s">
        <v>517</v>
      </c>
      <c r="J1549" t="s">
        <v>14</v>
      </c>
      <c r="K1549" t="s">
        <v>393</v>
      </c>
    </row>
    <row r="1550" spans="1:11" hidden="1" x14ac:dyDescent="0.35">
      <c r="A1550" t="s">
        <v>326</v>
      </c>
      <c r="B1550" t="s">
        <v>84</v>
      </c>
      <c r="C1550" t="s">
        <v>335</v>
      </c>
      <c r="D1550" t="s">
        <v>78</v>
      </c>
      <c r="E1550">
        <v>2020</v>
      </c>
      <c r="F1550" t="s">
        <v>500</v>
      </c>
      <c r="G1550" t="s">
        <v>311</v>
      </c>
      <c r="H1550">
        <v>2325</v>
      </c>
      <c r="I1550" t="s">
        <v>517</v>
      </c>
      <c r="J1550" t="s">
        <v>347</v>
      </c>
      <c r="K1550" t="s">
        <v>393</v>
      </c>
    </row>
    <row r="1551" spans="1:11" hidden="1" x14ac:dyDescent="0.35">
      <c r="A1551" t="s">
        <v>326</v>
      </c>
      <c r="B1551" t="s">
        <v>84</v>
      </c>
      <c r="C1551" t="s">
        <v>335</v>
      </c>
      <c r="D1551" t="s">
        <v>78</v>
      </c>
      <c r="E1551">
        <v>2020</v>
      </c>
      <c r="F1551" t="s">
        <v>500</v>
      </c>
      <c r="G1551" t="s">
        <v>311</v>
      </c>
      <c r="H1551">
        <v>3231.66</v>
      </c>
      <c r="I1551" t="s">
        <v>517</v>
      </c>
      <c r="J1551" t="s">
        <v>14</v>
      </c>
      <c r="K1551" t="s">
        <v>393</v>
      </c>
    </row>
    <row r="1552" spans="1:11" hidden="1" x14ac:dyDescent="0.35">
      <c r="A1552" t="s">
        <v>326</v>
      </c>
      <c r="B1552" t="s">
        <v>84</v>
      </c>
      <c r="C1552" t="s">
        <v>335</v>
      </c>
      <c r="D1552" t="s">
        <v>78</v>
      </c>
      <c r="E1552">
        <v>2020</v>
      </c>
      <c r="F1552" t="s">
        <v>500</v>
      </c>
      <c r="G1552" t="s">
        <v>311</v>
      </c>
      <c r="H1552">
        <v>1382.9</v>
      </c>
      <c r="I1552" t="s">
        <v>517</v>
      </c>
      <c r="J1552" t="s">
        <v>347</v>
      </c>
      <c r="K1552" t="s">
        <v>393</v>
      </c>
    </row>
    <row r="1553" spans="1:11" hidden="1" x14ac:dyDescent="0.35">
      <c r="A1553" t="s">
        <v>326</v>
      </c>
      <c r="B1553" t="s">
        <v>84</v>
      </c>
      <c r="C1553" t="s">
        <v>335</v>
      </c>
      <c r="D1553" t="s">
        <v>78</v>
      </c>
      <c r="E1553">
        <v>2020</v>
      </c>
      <c r="F1553" t="s">
        <v>500</v>
      </c>
      <c r="G1553" t="s">
        <v>311</v>
      </c>
      <c r="H1553">
        <v>3514.43</v>
      </c>
      <c r="I1553" t="s">
        <v>517</v>
      </c>
      <c r="J1553" t="s">
        <v>14</v>
      </c>
      <c r="K1553" t="s">
        <v>393</v>
      </c>
    </row>
    <row r="1554" spans="1:11" hidden="1" x14ac:dyDescent="0.35">
      <c r="A1554" t="s">
        <v>326</v>
      </c>
      <c r="B1554" t="s">
        <v>84</v>
      </c>
      <c r="C1554" t="s">
        <v>335</v>
      </c>
      <c r="D1554" t="s">
        <v>78</v>
      </c>
      <c r="E1554">
        <v>2020</v>
      </c>
      <c r="F1554" t="s">
        <v>500</v>
      </c>
      <c r="G1554" t="s">
        <v>311</v>
      </c>
      <c r="H1554">
        <v>1503.9</v>
      </c>
      <c r="I1554" t="s">
        <v>517</v>
      </c>
      <c r="J1554" t="s">
        <v>347</v>
      </c>
      <c r="K1554" t="s">
        <v>393</v>
      </c>
    </row>
    <row r="1555" spans="1:11" hidden="1" x14ac:dyDescent="0.35">
      <c r="A1555" t="s">
        <v>326</v>
      </c>
      <c r="B1555" t="s">
        <v>84</v>
      </c>
      <c r="C1555" t="s">
        <v>335</v>
      </c>
      <c r="D1555" t="s">
        <v>78</v>
      </c>
      <c r="E1555">
        <v>2020</v>
      </c>
      <c r="F1555" t="s">
        <v>500</v>
      </c>
      <c r="G1555" t="s">
        <v>311</v>
      </c>
      <c r="H1555">
        <v>4544.53</v>
      </c>
      <c r="I1555" t="s">
        <v>517</v>
      </c>
      <c r="J1555" t="s">
        <v>14</v>
      </c>
      <c r="K1555" t="s">
        <v>393</v>
      </c>
    </row>
    <row r="1556" spans="1:11" hidden="1" x14ac:dyDescent="0.35">
      <c r="A1556" t="s">
        <v>326</v>
      </c>
      <c r="B1556" t="s">
        <v>84</v>
      </c>
      <c r="C1556" t="s">
        <v>335</v>
      </c>
      <c r="D1556" t="s">
        <v>78</v>
      </c>
      <c r="E1556">
        <v>2020</v>
      </c>
      <c r="F1556" t="s">
        <v>500</v>
      </c>
      <c r="G1556" t="s">
        <v>311</v>
      </c>
      <c r="H1556">
        <v>1944.69</v>
      </c>
      <c r="I1556" t="s">
        <v>517</v>
      </c>
      <c r="J1556" t="s">
        <v>347</v>
      </c>
      <c r="K1556" t="s">
        <v>393</v>
      </c>
    </row>
    <row r="1557" spans="1:11" hidden="1" x14ac:dyDescent="0.35">
      <c r="A1557" t="s">
        <v>326</v>
      </c>
      <c r="B1557" t="s">
        <v>84</v>
      </c>
      <c r="C1557" t="s">
        <v>335</v>
      </c>
      <c r="D1557" t="s">
        <v>78</v>
      </c>
      <c r="E1557">
        <v>2020</v>
      </c>
      <c r="F1557" t="s">
        <v>500</v>
      </c>
      <c r="G1557" t="s">
        <v>311</v>
      </c>
      <c r="H1557">
        <v>121.18</v>
      </c>
      <c r="I1557" t="s">
        <v>517</v>
      </c>
      <c r="J1557" t="s">
        <v>14</v>
      </c>
      <c r="K1557" t="s">
        <v>393</v>
      </c>
    </row>
    <row r="1558" spans="1:11" hidden="1" x14ac:dyDescent="0.35">
      <c r="A1558" t="s">
        <v>326</v>
      </c>
      <c r="B1558" t="s">
        <v>84</v>
      </c>
      <c r="C1558" t="s">
        <v>335</v>
      </c>
      <c r="D1558" t="s">
        <v>78</v>
      </c>
      <c r="E1558">
        <v>2020</v>
      </c>
      <c r="F1558" t="s">
        <v>500</v>
      </c>
      <c r="G1558" t="s">
        <v>311</v>
      </c>
      <c r="H1558">
        <v>51.86</v>
      </c>
      <c r="I1558" t="s">
        <v>517</v>
      </c>
      <c r="J1558" t="s">
        <v>347</v>
      </c>
      <c r="K1558" t="s">
        <v>393</v>
      </c>
    </row>
    <row r="1559" spans="1:11" hidden="1" x14ac:dyDescent="0.35">
      <c r="A1559" t="s">
        <v>326</v>
      </c>
      <c r="B1559" t="s">
        <v>84</v>
      </c>
      <c r="C1559" t="s">
        <v>335</v>
      </c>
      <c r="D1559" t="s">
        <v>78</v>
      </c>
      <c r="E1559">
        <v>2020</v>
      </c>
      <c r="F1559" t="s">
        <v>71</v>
      </c>
      <c r="G1559" t="s">
        <v>310</v>
      </c>
      <c r="H1559">
        <v>12.32</v>
      </c>
      <c r="I1559" t="s">
        <v>517</v>
      </c>
      <c r="J1559" t="s">
        <v>347</v>
      </c>
      <c r="K1559" t="s">
        <v>393</v>
      </c>
    </row>
    <row r="1560" spans="1:11" hidden="1" x14ac:dyDescent="0.35">
      <c r="A1560" t="s">
        <v>326</v>
      </c>
      <c r="B1560" t="s">
        <v>84</v>
      </c>
      <c r="C1560" t="s">
        <v>335</v>
      </c>
      <c r="D1560" t="s">
        <v>78</v>
      </c>
      <c r="E1560">
        <v>2020</v>
      </c>
      <c r="F1560" t="s">
        <v>71</v>
      </c>
      <c r="G1560" t="s">
        <v>310</v>
      </c>
      <c r="H1560">
        <v>23.83</v>
      </c>
      <c r="I1560" t="s">
        <v>517</v>
      </c>
      <c r="J1560" t="s">
        <v>347</v>
      </c>
      <c r="K1560" t="s">
        <v>393</v>
      </c>
    </row>
    <row r="1561" spans="1:11" hidden="1" x14ac:dyDescent="0.35">
      <c r="A1561" t="s">
        <v>326</v>
      </c>
      <c r="B1561" t="s">
        <v>84</v>
      </c>
      <c r="C1561" t="s">
        <v>335</v>
      </c>
      <c r="D1561" t="s">
        <v>78</v>
      </c>
      <c r="E1561">
        <v>2020</v>
      </c>
      <c r="F1561" t="s">
        <v>71</v>
      </c>
      <c r="G1561" t="s">
        <v>310</v>
      </c>
      <c r="H1561">
        <v>14.17</v>
      </c>
      <c r="I1561" t="s">
        <v>517</v>
      </c>
      <c r="J1561" t="s">
        <v>347</v>
      </c>
      <c r="K1561" t="s">
        <v>393</v>
      </c>
    </row>
    <row r="1562" spans="1:11" hidden="1" x14ac:dyDescent="0.35">
      <c r="A1562" t="s">
        <v>326</v>
      </c>
      <c r="B1562" t="s">
        <v>84</v>
      </c>
      <c r="C1562" t="s">
        <v>335</v>
      </c>
      <c r="D1562" t="s">
        <v>78</v>
      </c>
      <c r="E1562">
        <v>2020</v>
      </c>
      <c r="F1562" t="s">
        <v>71</v>
      </c>
      <c r="G1562" t="s">
        <v>310</v>
      </c>
      <c r="H1562">
        <v>15.41</v>
      </c>
      <c r="I1562" t="s">
        <v>517</v>
      </c>
      <c r="J1562" t="s">
        <v>347</v>
      </c>
      <c r="K1562" t="s">
        <v>393</v>
      </c>
    </row>
    <row r="1563" spans="1:11" hidden="1" x14ac:dyDescent="0.35">
      <c r="A1563" t="s">
        <v>326</v>
      </c>
      <c r="B1563" t="s">
        <v>84</v>
      </c>
      <c r="C1563" t="s">
        <v>335</v>
      </c>
      <c r="D1563" t="s">
        <v>78</v>
      </c>
      <c r="E1563">
        <v>2020</v>
      </c>
      <c r="F1563" t="s">
        <v>71</v>
      </c>
      <c r="G1563" t="s">
        <v>310</v>
      </c>
      <c r="H1563">
        <v>19.920000000000002</v>
      </c>
      <c r="I1563" t="s">
        <v>517</v>
      </c>
      <c r="J1563" t="s">
        <v>347</v>
      </c>
      <c r="K1563" t="s">
        <v>393</v>
      </c>
    </row>
    <row r="1564" spans="1:11" hidden="1" x14ac:dyDescent="0.35">
      <c r="A1564" t="s">
        <v>326</v>
      </c>
      <c r="B1564" t="s">
        <v>84</v>
      </c>
      <c r="C1564" t="s">
        <v>335</v>
      </c>
      <c r="D1564" t="s">
        <v>78</v>
      </c>
      <c r="E1564">
        <v>2020</v>
      </c>
      <c r="F1564" t="s">
        <v>71</v>
      </c>
      <c r="G1564" t="s">
        <v>310</v>
      </c>
      <c r="H1564">
        <v>0.53</v>
      </c>
      <c r="I1564" t="s">
        <v>517</v>
      </c>
      <c r="J1564" t="s">
        <v>347</v>
      </c>
      <c r="K1564" t="s">
        <v>393</v>
      </c>
    </row>
    <row r="1565" spans="1:11" hidden="1" x14ac:dyDescent="0.35">
      <c r="A1565" t="s">
        <v>326</v>
      </c>
      <c r="B1565" t="s">
        <v>84</v>
      </c>
      <c r="C1565" t="s">
        <v>335</v>
      </c>
      <c r="D1565" t="s">
        <v>78</v>
      </c>
      <c r="E1565">
        <v>2020</v>
      </c>
      <c r="F1565" t="s">
        <v>156</v>
      </c>
      <c r="G1565" t="s">
        <v>307</v>
      </c>
      <c r="H1565">
        <v>6.49</v>
      </c>
      <c r="I1565" t="s">
        <v>517</v>
      </c>
      <c r="J1565" t="s">
        <v>14</v>
      </c>
      <c r="K1565" t="s">
        <v>393</v>
      </c>
    </row>
    <row r="1566" spans="1:11" hidden="1" x14ac:dyDescent="0.35">
      <c r="A1566" t="s">
        <v>326</v>
      </c>
      <c r="B1566" t="s">
        <v>84</v>
      </c>
      <c r="C1566" t="s">
        <v>335</v>
      </c>
      <c r="D1566" t="s">
        <v>78</v>
      </c>
      <c r="E1566">
        <v>2020</v>
      </c>
      <c r="F1566" t="s">
        <v>156</v>
      </c>
      <c r="G1566" t="s">
        <v>307</v>
      </c>
      <c r="H1566">
        <v>10.15</v>
      </c>
      <c r="I1566" t="s">
        <v>517</v>
      </c>
      <c r="J1566" t="s">
        <v>347</v>
      </c>
      <c r="K1566" t="s">
        <v>393</v>
      </c>
    </row>
    <row r="1567" spans="1:11" hidden="1" x14ac:dyDescent="0.35">
      <c r="A1567" t="s">
        <v>326</v>
      </c>
      <c r="B1567" t="s">
        <v>84</v>
      </c>
      <c r="C1567" t="s">
        <v>335</v>
      </c>
      <c r="D1567" t="s">
        <v>78</v>
      </c>
      <c r="E1567">
        <v>2020</v>
      </c>
      <c r="F1567" t="s">
        <v>156</v>
      </c>
      <c r="G1567" t="s">
        <v>307</v>
      </c>
      <c r="H1567">
        <v>12.57</v>
      </c>
      <c r="I1567" t="s">
        <v>517</v>
      </c>
      <c r="J1567" t="s">
        <v>14</v>
      </c>
      <c r="K1567" t="s">
        <v>393</v>
      </c>
    </row>
    <row r="1568" spans="1:11" hidden="1" x14ac:dyDescent="0.35">
      <c r="A1568" t="s">
        <v>326</v>
      </c>
      <c r="B1568" t="s">
        <v>84</v>
      </c>
      <c r="C1568" t="s">
        <v>335</v>
      </c>
      <c r="D1568" t="s">
        <v>78</v>
      </c>
      <c r="E1568">
        <v>2020</v>
      </c>
      <c r="F1568" t="s">
        <v>156</v>
      </c>
      <c r="G1568" t="s">
        <v>307</v>
      </c>
      <c r="H1568">
        <v>19.649999999999999</v>
      </c>
      <c r="I1568" t="s">
        <v>517</v>
      </c>
      <c r="J1568" t="s">
        <v>347</v>
      </c>
      <c r="K1568" t="s">
        <v>393</v>
      </c>
    </row>
    <row r="1569" spans="1:11" hidden="1" x14ac:dyDescent="0.35">
      <c r="A1569" t="s">
        <v>326</v>
      </c>
      <c r="B1569" t="s">
        <v>84</v>
      </c>
      <c r="C1569" t="s">
        <v>335</v>
      </c>
      <c r="D1569" t="s">
        <v>78</v>
      </c>
      <c r="E1569">
        <v>2020</v>
      </c>
      <c r="F1569" t="s">
        <v>156</v>
      </c>
      <c r="G1569" t="s">
        <v>307</v>
      </c>
      <c r="H1569">
        <v>7.48</v>
      </c>
      <c r="I1569" t="s">
        <v>517</v>
      </c>
      <c r="J1569" t="s">
        <v>14</v>
      </c>
      <c r="K1569" t="s">
        <v>393</v>
      </c>
    </row>
    <row r="1570" spans="1:11" hidden="1" x14ac:dyDescent="0.35">
      <c r="A1570" t="s">
        <v>326</v>
      </c>
      <c r="B1570" t="s">
        <v>84</v>
      </c>
      <c r="C1570" t="s">
        <v>335</v>
      </c>
      <c r="D1570" t="s">
        <v>78</v>
      </c>
      <c r="E1570">
        <v>2020</v>
      </c>
      <c r="F1570" t="s">
        <v>156</v>
      </c>
      <c r="G1570" t="s">
        <v>307</v>
      </c>
      <c r="H1570">
        <v>11.69</v>
      </c>
      <c r="I1570" t="s">
        <v>517</v>
      </c>
      <c r="J1570" t="s">
        <v>347</v>
      </c>
      <c r="K1570" t="s">
        <v>393</v>
      </c>
    </row>
    <row r="1571" spans="1:11" hidden="1" x14ac:dyDescent="0.35">
      <c r="A1571" t="s">
        <v>326</v>
      </c>
      <c r="B1571" t="s">
        <v>84</v>
      </c>
      <c r="C1571" t="s">
        <v>335</v>
      </c>
      <c r="D1571" t="s">
        <v>78</v>
      </c>
      <c r="E1571">
        <v>2020</v>
      </c>
      <c r="F1571" t="s">
        <v>156</v>
      </c>
      <c r="G1571" t="s">
        <v>307</v>
      </c>
      <c r="H1571">
        <v>8.14</v>
      </c>
      <c r="I1571" t="s">
        <v>517</v>
      </c>
      <c r="J1571" t="s">
        <v>14</v>
      </c>
      <c r="K1571" t="s">
        <v>393</v>
      </c>
    </row>
    <row r="1572" spans="1:11" hidden="1" x14ac:dyDescent="0.35">
      <c r="A1572" t="s">
        <v>326</v>
      </c>
      <c r="B1572" t="s">
        <v>84</v>
      </c>
      <c r="C1572" t="s">
        <v>335</v>
      </c>
      <c r="D1572" t="s">
        <v>78</v>
      </c>
      <c r="E1572">
        <v>2020</v>
      </c>
      <c r="F1572" t="s">
        <v>156</v>
      </c>
      <c r="G1572" t="s">
        <v>307</v>
      </c>
      <c r="H1572">
        <v>12.7</v>
      </c>
      <c r="I1572" t="s">
        <v>517</v>
      </c>
      <c r="J1572" t="s">
        <v>347</v>
      </c>
      <c r="K1572" t="s">
        <v>393</v>
      </c>
    </row>
    <row r="1573" spans="1:11" hidden="1" x14ac:dyDescent="0.35">
      <c r="A1573" t="s">
        <v>326</v>
      </c>
      <c r="B1573" t="s">
        <v>84</v>
      </c>
      <c r="C1573" t="s">
        <v>335</v>
      </c>
      <c r="D1573" t="s">
        <v>78</v>
      </c>
      <c r="E1573">
        <v>2020</v>
      </c>
      <c r="F1573" t="s">
        <v>156</v>
      </c>
      <c r="G1573" t="s">
        <v>307</v>
      </c>
      <c r="H1573">
        <v>10.52</v>
      </c>
      <c r="I1573" t="s">
        <v>517</v>
      </c>
      <c r="J1573" t="s">
        <v>14</v>
      </c>
      <c r="K1573" t="s">
        <v>393</v>
      </c>
    </row>
    <row r="1574" spans="1:11" hidden="1" x14ac:dyDescent="0.35">
      <c r="A1574" t="s">
        <v>326</v>
      </c>
      <c r="B1574" t="s">
        <v>84</v>
      </c>
      <c r="C1574" t="s">
        <v>335</v>
      </c>
      <c r="D1574" t="s">
        <v>78</v>
      </c>
      <c r="E1574">
        <v>2020</v>
      </c>
      <c r="F1574" t="s">
        <v>156</v>
      </c>
      <c r="G1574" t="s">
        <v>307</v>
      </c>
      <c r="H1574">
        <v>16.440000000000001</v>
      </c>
      <c r="I1574" t="s">
        <v>517</v>
      </c>
      <c r="J1574" t="s">
        <v>347</v>
      </c>
      <c r="K1574" t="s">
        <v>393</v>
      </c>
    </row>
    <row r="1575" spans="1:11" hidden="1" x14ac:dyDescent="0.35">
      <c r="A1575" t="s">
        <v>326</v>
      </c>
      <c r="B1575" t="s">
        <v>84</v>
      </c>
      <c r="C1575" t="s">
        <v>335</v>
      </c>
      <c r="D1575" t="s">
        <v>78</v>
      </c>
      <c r="E1575">
        <v>2020</v>
      </c>
      <c r="F1575" t="s">
        <v>156</v>
      </c>
      <c r="G1575" t="s">
        <v>307</v>
      </c>
      <c r="H1575">
        <v>0.28000000000000003</v>
      </c>
      <c r="I1575" t="s">
        <v>517</v>
      </c>
      <c r="J1575" t="s">
        <v>14</v>
      </c>
      <c r="K1575" t="s">
        <v>393</v>
      </c>
    </row>
    <row r="1576" spans="1:11" hidden="1" x14ac:dyDescent="0.35">
      <c r="A1576" t="s">
        <v>326</v>
      </c>
      <c r="B1576" t="s">
        <v>84</v>
      </c>
      <c r="C1576" t="s">
        <v>335</v>
      </c>
      <c r="D1576" t="s">
        <v>78</v>
      </c>
      <c r="E1576">
        <v>2020</v>
      </c>
      <c r="F1576" t="s">
        <v>156</v>
      </c>
      <c r="G1576" t="s">
        <v>307</v>
      </c>
      <c r="H1576">
        <v>0.44</v>
      </c>
      <c r="I1576" t="s">
        <v>517</v>
      </c>
      <c r="J1576" t="s">
        <v>347</v>
      </c>
      <c r="K1576" t="s">
        <v>393</v>
      </c>
    </row>
    <row r="1577" spans="1:11" hidden="1" x14ac:dyDescent="0.35">
      <c r="A1577" t="s">
        <v>326</v>
      </c>
      <c r="B1577" t="s">
        <v>84</v>
      </c>
      <c r="C1577" t="s">
        <v>352</v>
      </c>
      <c r="D1577" t="s">
        <v>78</v>
      </c>
      <c r="E1577">
        <v>2020</v>
      </c>
      <c r="F1577" t="s">
        <v>506</v>
      </c>
      <c r="G1577" t="s">
        <v>309</v>
      </c>
      <c r="H1577">
        <v>610.14</v>
      </c>
      <c r="I1577" t="s">
        <v>517</v>
      </c>
      <c r="J1577" t="s">
        <v>347</v>
      </c>
      <c r="K1577" t="s">
        <v>399</v>
      </c>
    </row>
    <row r="1578" spans="1:11" hidden="1" x14ac:dyDescent="0.35">
      <c r="A1578" t="s">
        <v>326</v>
      </c>
      <c r="B1578" t="s">
        <v>84</v>
      </c>
      <c r="C1578" t="s">
        <v>352</v>
      </c>
      <c r="D1578" t="s">
        <v>78</v>
      </c>
      <c r="E1578">
        <v>2020</v>
      </c>
      <c r="F1578" t="s">
        <v>500</v>
      </c>
      <c r="G1578" t="s">
        <v>311</v>
      </c>
      <c r="H1578">
        <v>13481.6</v>
      </c>
      <c r="I1578" t="s">
        <v>517</v>
      </c>
      <c r="J1578" t="s">
        <v>14</v>
      </c>
      <c r="K1578" t="s">
        <v>399</v>
      </c>
    </row>
    <row r="1579" spans="1:11" hidden="1" x14ac:dyDescent="0.35">
      <c r="A1579" t="s">
        <v>326</v>
      </c>
      <c r="B1579" t="s">
        <v>84</v>
      </c>
      <c r="C1579" t="s">
        <v>352</v>
      </c>
      <c r="D1579" t="s">
        <v>78</v>
      </c>
      <c r="E1579">
        <v>2020</v>
      </c>
      <c r="F1579" t="s">
        <v>500</v>
      </c>
      <c r="G1579" t="s">
        <v>311</v>
      </c>
      <c r="H1579">
        <v>7985.67</v>
      </c>
      <c r="I1579" t="s">
        <v>517</v>
      </c>
      <c r="J1579" t="s">
        <v>347</v>
      </c>
      <c r="K1579" t="s">
        <v>399</v>
      </c>
    </row>
    <row r="1580" spans="1:11" hidden="1" x14ac:dyDescent="0.35">
      <c r="A1580" t="s">
        <v>326</v>
      </c>
      <c r="B1580" t="s">
        <v>84</v>
      </c>
      <c r="C1580" t="s">
        <v>352</v>
      </c>
      <c r="D1580" t="s">
        <v>78</v>
      </c>
      <c r="E1580">
        <v>2020</v>
      </c>
      <c r="F1580" t="s">
        <v>156</v>
      </c>
      <c r="G1580" t="s">
        <v>307</v>
      </c>
      <c r="H1580">
        <v>38.090000000000003</v>
      </c>
      <c r="I1580" t="s">
        <v>517</v>
      </c>
      <c r="J1580" t="s">
        <v>14</v>
      </c>
      <c r="K1580" t="s">
        <v>399</v>
      </c>
    </row>
    <row r="1581" spans="1:11" hidden="1" x14ac:dyDescent="0.35">
      <c r="A1581" t="s">
        <v>326</v>
      </c>
      <c r="B1581" t="s">
        <v>84</v>
      </c>
      <c r="C1581" t="s">
        <v>352</v>
      </c>
      <c r="D1581" t="s">
        <v>78</v>
      </c>
      <c r="E1581">
        <v>2020</v>
      </c>
      <c r="F1581" t="s">
        <v>156</v>
      </c>
      <c r="G1581" t="s">
        <v>307</v>
      </c>
      <c r="H1581">
        <v>74.569999999999993</v>
      </c>
      <c r="I1581" t="s">
        <v>517</v>
      </c>
      <c r="J1581" t="s">
        <v>347</v>
      </c>
      <c r="K1581" t="s">
        <v>399</v>
      </c>
    </row>
    <row r="1582" spans="1:11" hidden="1" x14ac:dyDescent="0.35">
      <c r="A1582" t="s">
        <v>326</v>
      </c>
      <c r="B1582" t="s">
        <v>84</v>
      </c>
      <c r="C1582" t="s">
        <v>336</v>
      </c>
      <c r="D1582" t="s">
        <v>78</v>
      </c>
      <c r="E1582">
        <v>2020</v>
      </c>
      <c r="F1582" t="s">
        <v>506</v>
      </c>
      <c r="G1582" t="s">
        <v>309</v>
      </c>
      <c r="H1582">
        <v>355.48</v>
      </c>
      <c r="I1582" t="s">
        <v>517</v>
      </c>
      <c r="J1582" t="s">
        <v>347</v>
      </c>
      <c r="K1582" t="s">
        <v>394</v>
      </c>
    </row>
    <row r="1583" spans="1:11" hidden="1" x14ac:dyDescent="0.35">
      <c r="A1583" t="s">
        <v>326</v>
      </c>
      <c r="B1583" t="s">
        <v>84</v>
      </c>
      <c r="C1583" t="s">
        <v>336</v>
      </c>
      <c r="D1583" t="s">
        <v>78</v>
      </c>
      <c r="E1583">
        <v>2020</v>
      </c>
      <c r="F1583" t="s">
        <v>506</v>
      </c>
      <c r="G1583" t="s">
        <v>309</v>
      </c>
      <c r="H1583">
        <v>29.47</v>
      </c>
      <c r="I1583" t="s">
        <v>517</v>
      </c>
      <c r="J1583" t="s">
        <v>347</v>
      </c>
      <c r="K1583" t="s">
        <v>394</v>
      </c>
    </row>
    <row r="1584" spans="1:11" hidden="1" x14ac:dyDescent="0.35">
      <c r="A1584" t="s">
        <v>326</v>
      </c>
      <c r="B1584" t="s">
        <v>84</v>
      </c>
      <c r="C1584" t="s">
        <v>336</v>
      </c>
      <c r="D1584" t="s">
        <v>78</v>
      </c>
      <c r="E1584">
        <v>2020</v>
      </c>
      <c r="F1584" t="s">
        <v>506</v>
      </c>
      <c r="G1584" t="s">
        <v>309</v>
      </c>
      <c r="H1584">
        <v>358.99</v>
      </c>
      <c r="I1584" t="s">
        <v>517</v>
      </c>
      <c r="J1584" t="s">
        <v>347</v>
      </c>
      <c r="K1584" t="s">
        <v>394</v>
      </c>
    </row>
    <row r="1585" spans="1:11" hidden="1" x14ac:dyDescent="0.35">
      <c r="A1585" t="s">
        <v>326</v>
      </c>
      <c r="B1585" t="s">
        <v>84</v>
      </c>
      <c r="C1585" t="s">
        <v>336</v>
      </c>
      <c r="D1585" t="s">
        <v>78</v>
      </c>
      <c r="E1585">
        <v>2020</v>
      </c>
      <c r="F1585" t="s">
        <v>506</v>
      </c>
      <c r="G1585" t="s">
        <v>309</v>
      </c>
      <c r="H1585">
        <v>44.44</v>
      </c>
      <c r="I1585" t="s">
        <v>517</v>
      </c>
      <c r="J1585" t="s">
        <v>347</v>
      </c>
      <c r="K1585" t="s">
        <v>394</v>
      </c>
    </row>
    <row r="1586" spans="1:11" hidden="1" x14ac:dyDescent="0.35">
      <c r="A1586" t="s">
        <v>326</v>
      </c>
      <c r="B1586" t="s">
        <v>84</v>
      </c>
      <c r="C1586" t="s">
        <v>336</v>
      </c>
      <c r="D1586" t="s">
        <v>78</v>
      </c>
      <c r="E1586">
        <v>2020</v>
      </c>
      <c r="F1586" t="s">
        <v>500</v>
      </c>
      <c r="G1586" t="s">
        <v>311</v>
      </c>
      <c r="H1586">
        <v>3456.62</v>
      </c>
      <c r="I1586" t="s">
        <v>517</v>
      </c>
      <c r="J1586" t="s">
        <v>14</v>
      </c>
      <c r="K1586" t="s">
        <v>394</v>
      </c>
    </row>
    <row r="1587" spans="1:11" hidden="1" x14ac:dyDescent="0.35">
      <c r="A1587" t="s">
        <v>326</v>
      </c>
      <c r="B1587" t="s">
        <v>84</v>
      </c>
      <c r="C1587" t="s">
        <v>336</v>
      </c>
      <c r="D1587" t="s">
        <v>78</v>
      </c>
      <c r="E1587">
        <v>2020</v>
      </c>
      <c r="F1587" t="s">
        <v>500</v>
      </c>
      <c r="G1587" t="s">
        <v>311</v>
      </c>
      <c r="H1587">
        <v>3625.5</v>
      </c>
      <c r="I1587" t="s">
        <v>517</v>
      </c>
      <c r="J1587" t="s">
        <v>347</v>
      </c>
      <c r="K1587" t="s">
        <v>394</v>
      </c>
    </row>
    <row r="1588" spans="1:11" hidden="1" x14ac:dyDescent="0.35">
      <c r="A1588" t="s">
        <v>326</v>
      </c>
      <c r="B1588" t="s">
        <v>84</v>
      </c>
      <c r="C1588" t="s">
        <v>336</v>
      </c>
      <c r="D1588" t="s">
        <v>78</v>
      </c>
      <c r="E1588">
        <v>2020</v>
      </c>
      <c r="F1588" t="s">
        <v>500</v>
      </c>
      <c r="G1588" t="s">
        <v>311</v>
      </c>
      <c r="H1588">
        <v>286.54000000000002</v>
      </c>
      <c r="I1588" t="s">
        <v>517</v>
      </c>
      <c r="J1588" t="s">
        <v>14</v>
      </c>
      <c r="K1588" t="s">
        <v>394</v>
      </c>
    </row>
    <row r="1589" spans="1:11" hidden="1" x14ac:dyDescent="0.35">
      <c r="A1589" t="s">
        <v>326</v>
      </c>
      <c r="B1589" t="s">
        <v>84</v>
      </c>
      <c r="C1589" t="s">
        <v>336</v>
      </c>
      <c r="D1589" t="s">
        <v>78</v>
      </c>
      <c r="E1589">
        <v>2020</v>
      </c>
      <c r="F1589" t="s">
        <v>500</v>
      </c>
      <c r="G1589" t="s">
        <v>311</v>
      </c>
      <c r="H1589">
        <v>300.52999999999997</v>
      </c>
      <c r="I1589" t="s">
        <v>517</v>
      </c>
      <c r="J1589" t="s">
        <v>347</v>
      </c>
      <c r="K1589" t="s">
        <v>394</v>
      </c>
    </row>
    <row r="1590" spans="1:11" hidden="1" x14ac:dyDescent="0.35">
      <c r="A1590" t="s">
        <v>326</v>
      </c>
      <c r="B1590" t="s">
        <v>84</v>
      </c>
      <c r="C1590" t="s">
        <v>336</v>
      </c>
      <c r="D1590" t="s">
        <v>78</v>
      </c>
      <c r="E1590">
        <v>2020</v>
      </c>
      <c r="F1590" t="s">
        <v>500</v>
      </c>
      <c r="G1590" t="s">
        <v>311</v>
      </c>
      <c r="H1590">
        <v>3490.72</v>
      </c>
      <c r="I1590" t="s">
        <v>517</v>
      </c>
      <c r="J1590" t="s">
        <v>14</v>
      </c>
      <c r="K1590" t="s">
        <v>394</v>
      </c>
    </row>
    <row r="1591" spans="1:11" hidden="1" x14ac:dyDescent="0.35">
      <c r="A1591" t="s">
        <v>326</v>
      </c>
      <c r="B1591" t="s">
        <v>84</v>
      </c>
      <c r="C1591" t="s">
        <v>336</v>
      </c>
      <c r="D1591" t="s">
        <v>78</v>
      </c>
      <c r="E1591">
        <v>2020</v>
      </c>
      <c r="F1591" t="s">
        <v>500</v>
      </c>
      <c r="G1591" t="s">
        <v>311</v>
      </c>
      <c r="H1591">
        <v>3661.28</v>
      </c>
      <c r="I1591" t="s">
        <v>517</v>
      </c>
      <c r="J1591" t="s">
        <v>347</v>
      </c>
      <c r="K1591" t="s">
        <v>394</v>
      </c>
    </row>
    <row r="1592" spans="1:11" hidden="1" x14ac:dyDescent="0.35">
      <c r="A1592" t="s">
        <v>326</v>
      </c>
      <c r="B1592" t="s">
        <v>84</v>
      </c>
      <c r="C1592" t="s">
        <v>336</v>
      </c>
      <c r="D1592" t="s">
        <v>78</v>
      </c>
      <c r="E1592">
        <v>2020</v>
      </c>
      <c r="F1592" t="s">
        <v>500</v>
      </c>
      <c r="G1592" t="s">
        <v>311</v>
      </c>
      <c r="H1592">
        <v>432.08</v>
      </c>
      <c r="I1592" t="s">
        <v>517</v>
      </c>
      <c r="J1592" t="s">
        <v>14</v>
      </c>
      <c r="K1592" t="s">
        <v>394</v>
      </c>
    </row>
    <row r="1593" spans="1:11" hidden="1" x14ac:dyDescent="0.35">
      <c r="A1593" t="s">
        <v>326</v>
      </c>
      <c r="B1593" t="s">
        <v>84</v>
      </c>
      <c r="C1593" t="s">
        <v>336</v>
      </c>
      <c r="D1593" t="s">
        <v>78</v>
      </c>
      <c r="E1593">
        <v>2020</v>
      </c>
      <c r="F1593" t="s">
        <v>500</v>
      </c>
      <c r="G1593" t="s">
        <v>311</v>
      </c>
      <c r="H1593">
        <v>453.19</v>
      </c>
      <c r="I1593" t="s">
        <v>517</v>
      </c>
      <c r="J1593" t="s">
        <v>347</v>
      </c>
      <c r="K1593" t="s">
        <v>394</v>
      </c>
    </row>
    <row r="1594" spans="1:11" hidden="1" x14ac:dyDescent="0.35">
      <c r="A1594" t="s">
        <v>326</v>
      </c>
      <c r="B1594" t="s">
        <v>84</v>
      </c>
      <c r="C1594" t="s">
        <v>336</v>
      </c>
      <c r="D1594" t="s">
        <v>78</v>
      </c>
      <c r="E1594">
        <v>2020</v>
      </c>
      <c r="F1594" t="s">
        <v>71</v>
      </c>
      <c r="G1594" t="s">
        <v>310</v>
      </c>
      <c r="H1594">
        <v>24.8</v>
      </c>
      <c r="I1594" t="s">
        <v>517</v>
      </c>
      <c r="J1594" t="s">
        <v>347</v>
      </c>
      <c r="K1594" t="s">
        <v>394</v>
      </c>
    </row>
    <row r="1595" spans="1:11" hidden="1" x14ac:dyDescent="0.35">
      <c r="A1595" t="s">
        <v>326</v>
      </c>
      <c r="B1595" t="s">
        <v>84</v>
      </c>
      <c r="C1595" t="s">
        <v>336</v>
      </c>
      <c r="D1595" t="s">
        <v>78</v>
      </c>
      <c r="E1595">
        <v>2020</v>
      </c>
      <c r="F1595" t="s">
        <v>71</v>
      </c>
      <c r="G1595" t="s">
        <v>310</v>
      </c>
      <c r="H1595">
        <v>2.06</v>
      </c>
      <c r="I1595" t="s">
        <v>517</v>
      </c>
      <c r="J1595" t="s">
        <v>347</v>
      </c>
      <c r="K1595" t="s">
        <v>394</v>
      </c>
    </row>
    <row r="1596" spans="1:11" hidden="1" x14ac:dyDescent="0.35">
      <c r="A1596" t="s">
        <v>326</v>
      </c>
      <c r="B1596" t="s">
        <v>84</v>
      </c>
      <c r="C1596" t="s">
        <v>336</v>
      </c>
      <c r="D1596" t="s">
        <v>78</v>
      </c>
      <c r="E1596">
        <v>2020</v>
      </c>
      <c r="F1596" t="s">
        <v>71</v>
      </c>
      <c r="G1596" t="s">
        <v>310</v>
      </c>
      <c r="H1596">
        <v>25.04</v>
      </c>
      <c r="I1596" t="s">
        <v>517</v>
      </c>
      <c r="J1596" t="s">
        <v>347</v>
      </c>
      <c r="K1596" t="s">
        <v>394</v>
      </c>
    </row>
    <row r="1597" spans="1:11" hidden="1" x14ac:dyDescent="0.35">
      <c r="A1597" t="s">
        <v>326</v>
      </c>
      <c r="B1597" t="s">
        <v>84</v>
      </c>
      <c r="C1597" t="s">
        <v>336</v>
      </c>
      <c r="D1597" t="s">
        <v>78</v>
      </c>
      <c r="E1597">
        <v>2020</v>
      </c>
      <c r="F1597" t="s">
        <v>71</v>
      </c>
      <c r="G1597" t="s">
        <v>310</v>
      </c>
      <c r="H1597">
        <v>3.1</v>
      </c>
      <c r="I1597" t="s">
        <v>517</v>
      </c>
      <c r="J1597" t="s">
        <v>347</v>
      </c>
      <c r="K1597" t="s">
        <v>394</v>
      </c>
    </row>
    <row r="1598" spans="1:11" hidden="1" x14ac:dyDescent="0.35">
      <c r="A1598" t="s">
        <v>326</v>
      </c>
      <c r="B1598" t="s">
        <v>84</v>
      </c>
      <c r="C1598" t="s">
        <v>336</v>
      </c>
      <c r="D1598" t="s">
        <v>78</v>
      </c>
      <c r="E1598">
        <v>2020</v>
      </c>
      <c r="F1598" t="s">
        <v>156</v>
      </c>
      <c r="G1598" t="s">
        <v>307</v>
      </c>
      <c r="H1598">
        <v>8.98</v>
      </c>
      <c r="I1598" t="s">
        <v>517</v>
      </c>
      <c r="J1598" t="s">
        <v>14</v>
      </c>
      <c r="K1598" t="s">
        <v>394</v>
      </c>
    </row>
    <row r="1599" spans="1:11" hidden="1" x14ac:dyDescent="0.35">
      <c r="A1599" t="s">
        <v>326</v>
      </c>
      <c r="B1599" t="s">
        <v>84</v>
      </c>
      <c r="C1599" t="s">
        <v>336</v>
      </c>
      <c r="D1599" t="s">
        <v>78</v>
      </c>
      <c r="E1599">
        <v>2020</v>
      </c>
      <c r="F1599" t="s">
        <v>156</v>
      </c>
      <c r="G1599" t="s">
        <v>307</v>
      </c>
      <c r="H1599">
        <v>36.79</v>
      </c>
      <c r="I1599" t="s">
        <v>517</v>
      </c>
      <c r="J1599" t="s">
        <v>347</v>
      </c>
      <c r="K1599" t="s">
        <v>394</v>
      </c>
    </row>
    <row r="1600" spans="1:11" hidden="1" x14ac:dyDescent="0.35">
      <c r="A1600" t="s">
        <v>326</v>
      </c>
      <c r="B1600" t="s">
        <v>84</v>
      </c>
      <c r="C1600" t="s">
        <v>336</v>
      </c>
      <c r="D1600" t="s">
        <v>78</v>
      </c>
      <c r="E1600">
        <v>2020</v>
      </c>
      <c r="F1600" t="s">
        <v>156</v>
      </c>
      <c r="G1600" t="s">
        <v>307</v>
      </c>
      <c r="H1600">
        <v>0.74</v>
      </c>
      <c r="I1600" t="s">
        <v>517</v>
      </c>
      <c r="J1600" t="s">
        <v>14</v>
      </c>
      <c r="K1600" t="s">
        <v>394</v>
      </c>
    </row>
    <row r="1601" spans="1:11" hidden="1" x14ac:dyDescent="0.35">
      <c r="A1601" t="s">
        <v>326</v>
      </c>
      <c r="B1601" t="s">
        <v>84</v>
      </c>
      <c r="C1601" t="s">
        <v>336</v>
      </c>
      <c r="D1601" t="s">
        <v>78</v>
      </c>
      <c r="E1601">
        <v>2020</v>
      </c>
      <c r="F1601" t="s">
        <v>156</v>
      </c>
      <c r="G1601" t="s">
        <v>307</v>
      </c>
      <c r="H1601">
        <v>3.05</v>
      </c>
      <c r="I1601" t="s">
        <v>517</v>
      </c>
      <c r="J1601" t="s">
        <v>347</v>
      </c>
      <c r="K1601" t="s">
        <v>394</v>
      </c>
    </row>
    <row r="1602" spans="1:11" hidden="1" x14ac:dyDescent="0.35">
      <c r="A1602" t="s">
        <v>326</v>
      </c>
      <c r="B1602" t="s">
        <v>84</v>
      </c>
      <c r="C1602" t="s">
        <v>336</v>
      </c>
      <c r="D1602" t="s">
        <v>78</v>
      </c>
      <c r="E1602">
        <v>2020</v>
      </c>
      <c r="F1602" t="s">
        <v>156</v>
      </c>
      <c r="G1602" t="s">
        <v>307</v>
      </c>
      <c r="H1602">
        <v>9.08</v>
      </c>
      <c r="I1602" t="s">
        <v>517</v>
      </c>
      <c r="J1602" t="s">
        <v>14</v>
      </c>
      <c r="K1602" t="s">
        <v>394</v>
      </c>
    </row>
    <row r="1603" spans="1:11" hidden="1" x14ac:dyDescent="0.35">
      <c r="A1603" t="s">
        <v>326</v>
      </c>
      <c r="B1603" t="s">
        <v>84</v>
      </c>
      <c r="C1603" t="s">
        <v>336</v>
      </c>
      <c r="D1603" t="s">
        <v>78</v>
      </c>
      <c r="E1603">
        <v>2020</v>
      </c>
      <c r="F1603" t="s">
        <v>156</v>
      </c>
      <c r="G1603" t="s">
        <v>307</v>
      </c>
      <c r="H1603">
        <v>37.159999999999997</v>
      </c>
      <c r="I1603" t="s">
        <v>517</v>
      </c>
      <c r="J1603" t="s">
        <v>347</v>
      </c>
      <c r="K1603" t="s">
        <v>394</v>
      </c>
    </row>
    <row r="1604" spans="1:11" hidden="1" x14ac:dyDescent="0.35">
      <c r="A1604" t="s">
        <v>326</v>
      </c>
      <c r="B1604" t="s">
        <v>84</v>
      </c>
      <c r="C1604" t="s">
        <v>336</v>
      </c>
      <c r="D1604" t="s">
        <v>78</v>
      </c>
      <c r="E1604">
        <v>2020</v>
      </c>
      <c r="F1604" t="s">
        <v>156</v>
      </c>
      <c r="G1604" t="s">
        <v>307</v>
      </c>
      <c r="H1604">
        <v>1.1200000000000001</v>
      </c>
      <c r="I1604" t="s">
        <v>517</v>
      </c>
      <c r="J1604" t="s">
        <v>14</v>
      </c>
      <c r="K1604" t="s">
        <v>394</v>
      </c>
    </row>
    <row r="1605" spans="1:11" hidden="1" x14ac:dyDescent="0.35">
      <c r="A1605" t="s">
        <v>326</v>
      </c>
      <c r="B1605" t="s">
        <v>84</v>
      </c>
      <c r="C1605" t="s">
        <v>336</v>
      </c>
      <c r="D1605" t="s">
        <v>78</v>
      </c>
      <c r="E1605">
        <v>2020</v>
      </c>
      <c r="F1605" t="s">
        <v>156</v>
      </c>
      <c r="G1605" t="s">
        <v>307</v>
      </c>
      <c r="H1605">
        <v>4.5999999999999996</v>
      </c>
      <c r="I1605" t="s">
        <v>517</v>
      </c>
      <c r="J1605" t="s">
        <v>347</v>
      </c>
      <c r="K1605" t="s">
        <v>394</v>
      </c>
    </row>
    <row r="1606" spans="1:11" hidden="1" x14ac:dyDescent="0.35">
      <c r="A1606" t="s">
        <v>326</v>
      </c>
      <c r="B1606" t="s">
        <v>84</v>
      </c>
      <c r="C1606" t="s">
        <v>353</v>
      </c>
      <c r="D1606" t="s">
        <v>78</v>
      </c>
      <c r="E1606">
        <v>2020</v>
      </c>
      <c r="F1606" t="s">
        <v>506</v>
      </c>
      <c r="G1606" t="s">
        <v>309</v>
      </c>
      <c r="H1606">
        <v>185</v>
      </c>
      <c r="I1606" t="s">
        <v>517</v>
      </c>
      <c r="J1606" t="s">
        <v>347</v>
      </c>
      <c r="K1606" t="s">
        <v>402</v>
      </c>
    </row>
    <row r="1607" spans="1:11" hidden="1" x14ac:dyDescent="0.35">
      <c r="A1607" t="s">
        <v>326</v>
      </c>
      <c r="B1607" t="s">
        <v>84</v>
      </c>
      <c r="C1607" t="s">
        <v>353</v>
      </c>
      <c r="D1607" t="s">
        <v>78</v>
      </c>
      <c r="E1607">
        <v>2020</v>
      </c>
      <c r="F1607" t="s">
        <v>500</v>
      </c>
      <c r="G1607" t="s">
        <v>311</v>
      </c>
      <c r="H1607">
        <v>8915.01</v>
      </c>
      <c r="I1607" t="s">
        <v>517</v>
      </c>
      <c r="J1607" t="s">
        <v>14</v>
      </c>
      <c r="K1607" t="s">
        <v>402</v>
      </c>
    </row>
    <row r="1608" spans="1:11" hidden="1" x14ac:dyDescent="0.35">
      <c r="A1608" t="s">
        <v>326</v>
      </c>
      <c r="B1608" t="s">
        <v>84</v>
      </c>
      <c r="C1608" t="s">
        <v>353</v>
      </c>
      <c r="D1608" t="s">
        <v>78</v>
      </c>
      <c r="E1608">
        <v>2020</v>
      </c>
      <c r="F1608" t="s">
        <v>500</v>
      </c>
      <c r="G1608" t="s">
        <v>311</v>
      </c>
      <c r="H1608">
        <v>8691.99</v>
      </c>
      <c r="I1608" t="s">
        <v>517</v>
      </c>
      <c r="J1608" t="s">
        <v>347</v>
      </c>
      <c r="K1608" t="s">
        <v>402</v>
      </c>
    </row>
    <row r="1609" spans="1:11" hidden="1" x14ac:dyDescent="0.35">
      <c r="A1609" t="s">
        <v>326</v>
      </c>
      <c r="B1609" t="s">
        <v>84</v>
      </c>
      <c r="C1609" t="s">
        <v>353</v>
      </c>
      <c r="D1609" t="s">
        <v>78</v>
      </c>
      <c r="E1609">
        <v>2020</v>
      </c>
      <c r="F1609" t="s">
        <v>156</v>
      </c>
      <c r="G1609" t="s">
        <v>307</v>
      </c>
      <c r="H1609">
        <v>24.55</v>
      </c>
      <c r="I1609" t="s">
        <v>517</v>
      </c>
      <c r="J1609" t="s">
        <v>14</v>
      </c>
      <c r="K1609" t="s">
        <v>402</v>
      </c>
    </row>
    <row r="1610" spans="1:11" hidden="1" x14ac:dyDescent="0.35">
      <c r="A1610" t="s">
        <v>326</v>
      </c>
      <c r="B1610" t="s">
        <v>84</v>
      </c>
      <c r="C1610" t="s">
        <v>353</v>
      </c>
      <c r="D1610" t="s">
        <v>78</v>
      </c>
      <c r="E1610">
        <v>2020</v>
      </c>
      <c r="F1610" t="s">
        <v>156</v>
      </c>
      <c r="G1610" t="s">
        <v>307</v>
      </c>
      <c r="H1610">
        <v>77.819999999999993</v>
      </c>
      <c r="I1610" t="s">
        <v>517</v>
      </c>
      <c r="J1610" t="s">
        <v>347</v>
      </c>
      <c r="K1610" t="s">
        <v>402</v>
      </c>
    </row>
    <row r="1611" spans="1:11" hidden="1" x14ac:dyDescent="0.35">
      <c r="A1611" t="s">
        <v>326</v>
      </c>
      <c r="B1611" t="s">
        <v>84</v>
      </c>
      <c r="C1611" t="s">
        <v>354</v>
      </c>
      <c r="D1611" t="s">
        <v>78</v>
      </c>
      <c r="E1611">
        <v>2020</v>
      </c>
      <c r="F1611" t="s">
        <v>506</v>
      </c>
      <c r="G1611" t="s">
        <v>309</v>
      </c>
      <c r="H1611">
        <v>495.44</v>
      </c>
      <c r="I1611" t="s">
        <v>517</v>
      </c>
      <c r="J1611" t="s">
        <v>347</v>
      </c>
      <c r="K1611" t="s">
        <v>400</v>
      </c>
    </row>
    <row r="1612" spans="1:11" hidden="1" x14ac:dyDescent="0.35">
      <c r="A1612" t="s">
        <v>326</v>
      </c>
      <c r="B1612" t="s">
        <v>84</v>
      </c>
      <c r="C1612" t="s">
        <v>354</v>
      </c>
      <c r="D1612" t="s">
        <v>78</v>
      </c>
      <c r="E1612">
        <v>2020</v>
      </c>
      <c r="F1612" t="s">
        <v>500</v>
      </c>
      <c r="G1612" t="s">
        <v>311</v>
      </c>
      <c r="H1612">
        <v>8485.08</v>
      </c>
      <c r="I1612" t="s">
        <v>517</v>
      </c>
      <c r="J1612" t="s">
        <v>347</v>
      </c>
      <c r="K1612" t="s">
        <v>400</v>
      </c>
    </row>
    <row r="1613" spans="1:11" hidden="1" x14ac:dyDescent="0.35">
      <c r="A1613" t="s">
        <v>326</v>
      </c>
      <c r="B1613" t="s">
        <v>84</v>
      </c>
      <c r="C1613" t="s">
        <v>337</v>
      </c>
      <c r="D1613" t="s">
        <v>78</v>
      </c>
      <c r="E1613">
        <v>2020</v>
      </c>
      <c r="F1613" t="s">
        <v>506</v>
      </c>
      <c r="G1613" t="s">
        <v>309</v>
      </c>
      <c r="H1613">
        <v>147.94999999999999</v>
      </c>
      <c r="I1613" t="s">
        <v>517</v>
      </c>
      <c r="J1613" t="s">
        <v>347</v>
      </c>
      <c r="K1613" t="s">
        <v>395</v>
      </c>
    </row>
    <row r="1614" spans="1:11" hidden="1" x14ac:dyDescent="0.35">
      <c r="A1614" t="s">
        <v>326</v>
      </c>
      <c r="B1614" t="s">
        <v>84</v>
      </c>
      <c r="C1614" t="s">
        <v>337</v>
      </c>
      <c r="D1614" t="s">
        <v>78</v>
      </c>
      <c r="E1614">
        <v>2020</v>
      </c>
      <c r="F1614" t="s">
        <v>506</v>
      </c>
      <c r="G1614" t="s">
        <v>309</v>
      </c>
      <c r="H1614">
        <v>217.55</v>
      </c>
      <c r="I1614" t="s">
        <v>517</v>
      </c>
      <c r="J1614" t="s">
        <v>347</v>
      </c>
      <c r="K1614" t="s">
        <v>395</v>
      </c>
    </row>
    <row r="1615" spans="1:11" hidden="1" x14ac:dyDescent="0.35">
      <c r="A1615" t="s">
        <v>326</v>
      </c>
      <c r="B1615" t="s">
        <v>84</v>
      </c>
      <c r="C1615" t="s">
        <v>337</v>
      </c>
      <c r="D1615" t="s">
        <v>78</v>
      </c>
      <c r="E1615">
        <v>2020</v>
      </c>
      <c r="F1615" t="s">
        <v>500</v>
      </c>
      <c r="G1615" t="s">
        <v>311</v>
      </c>
      <c r="H1615">
        <v>3431.89</v>
      </c>
      <c r="I1615" t="s">
        <v>517</v>
      </c>
      <c r="J1615" t="s">
        <v>347</v>
      </c>
      <c r="K1615" t="s">
        <v>395</v>
      </c>
    </row>
    <row r="1616" spans="1:11" hidden="1" x14ac:dyDescent="0.35">
      <c r="A1616" t="s">
        <v>326</v>
      </c>
      <c r="B1616" t="s">
        <v>84</v>
      </c>
      <c r="C1616" t="s">
        <v>337</v>
      </c>
      <c r="D1616" t="s">
        <v>78</v>
      </c>
      <c r="E1616">
        <v>2020</v>
      </c>
      <c r="F1616" t="s">
        <v>500</v>
      </c>
      <c r="G1616" t="s">
        <v>311</v>
      </c>
      <c r="H1616">
        <v>5046.1400000000003</v>
      </c>
      <c r="I1616" t="s">
        <v>517</v>
      </c>
      <c r="J1616" t="s">
        <v>347</v>
      </c>
      <c r="K1616" t="s">
        <v>395</v>
      </c>
    </row>
    <row r="1617" spans="1:11" hidden="1" x14ac:dyDescent="0.35">
      <c r="A1617" t="s">
        <v>326</v>
      </c>
      <c r="B1617" t="s">
        <v>84</v>
      </c>
      <c r="C1617" t="s">
        <v>337</v>
      </c>
      <c r="D1617" t="s">
        <v>78</v>
      </c>
      <c r="E1617">
        <v>2020</v>
      </c>
      <c r="F1617" t="s">
        <v>156</v>
      </c>
      <c r="G1617" t="s">
        <v>307</v>
      </c>
      <c r="H1617">
        <v>32.17</v>
      </c>
      <c r="I1617" t="s">
        <v>517</v>
      </c>
      <c r="J1617" t="s">
        <v>347</v>
      </c>
      <c r="K1617" t="s">
        <v>395</v>
      </c>
    </row>
    <row r="1618" spans="1:11" hidden="1" x14ac:dyDescent="0.35">
      <c r="A1618" t="s">
        <v>326</v>
      </c>
      <c r="B1618" t="s">
        <v>84</v>
      </c>
      <c r="C1618" t="s">
        <v>337</v>
      </c>
      <c r="D1618" t="s">
        <v>78</v>
      </c>
      <c r="E1618">
        <v>2020</v>
      </c>
      <c r="F1618" t="s">
        <v>156</v>
      </c>
      <c r="G1618" t="s">
        <v>307</v>
      </c>
      <c r="H1618">
        <v>47.3</v>
      </c>
      <c r="I1618" t="s">
        <v>517</v>
      </c>
      <c r="J1618" t="s">
        <v>347</v>
      </c>
      <c r="K1618" t="s">
        <v>395</v>
      </c>
    </row>
    <row r="1619" spans="1:11" hidden="1" x14ac:dyDescent="0.35">
      <c r="A1619" t="s">
        <v>326</v>
      </c>
      <c r="B1619" t="s">
        <v>84</v>
      </c>
      <c r="C1619" t="s">
        <v>338</v>
      </c>
      <c r="D1619" t="s">
        <v>78</v>
      </c>
      <c r="E1619">
        <v>2020</v>
      </c>
      <c r="F1619" t="s">
        <v>506</v>
      </c>
      <c r="G1619" t="s">
        <v>309</v>
      </c>
      <c r="H1619">
        <v>193.81</v>
      </c>
      <c r="I1619" t="s">
        <v>517</v>
      </c>
      <c r="J1619" t="s">
        <v>347</v>
      </c>
      <c r="K1619" t="s">
        <v>396</v>
      </c>
    </row>
    <row r="1620" spans="1:11" hidden="1" x14ac:dyDescent="0.35">
      <c r="A1620" t="s">
        <v>326</v>
      </c>
      <c r="B1620" t="s">
        <v>84</v>
      </c>
      <c r="C1620" t="s">
        <v>338</v>
      </c>
      <c r="D1620" t="s">
        <v>78</v>
      </c>
      <c r="E1620">
        <v>2020</v>
      </c>
      <c r="F1620" t="s">
        <v>506</v>
      </c>
      <c r="G1620" t="s">
        <v>309</v>
      </c>
      <c r="H1620">
        <v>271</v>
      </c>
      <c r="I1620" t="s">
        <v>517</v>
      </c>
      <c r="J1620" t="s">
        <v>347</v>
      </c>
      <c r="K1620" t="s">
        <v>396</v>
      </c>
    </row>
    <row r="1621" spans="1:11" hidden="1" x14ac:dyDescent="0.35">
      <c r="A1621" t="s">
        <v>326</v>
      </c>
      <c r="B1621" t="s">
        <v>84</v>
      </c>
      <c r="C1621" t="s">
        <v>338</v>
      </c>
      <c r="D1621" t="s">
        <v>78</v>
      </c>
      <c r="E1621">
        <v>2020</v>
      </c>
      <c r="F1621" t="s">
        <v>500</v>
      </c>
      <c r="G1621" t="s">
        <v>311</v>
      </c>
      <c r="H1621">
        <v>4368.8100000000004</v>
      </c>
      <c r="I1621" t="s">
        <v>517</v>
      </c>
      <c r="J1621" t="s">
        <v>14</v>
      </c>
      <c r="K1621" t="s">
        <v>396</v>
      </c>
    </row>
    <row r="1622" spans="1:11" hidden="1" x14ac:dyDescent="0.35">
      <c r="A1622" t="s">
        <v>326</v>
      </c>
      <c r="B1622" t="s">
        <v>84</v>
      </c>
      <c r="C1622" t="s">
        <v>338</v>
      </c>
      <c r="D1622" t="s">
        <v>78</v>
      </c>
      <c r="E1622">
        <v>2020</v>
      </c>
      <c r="F1622" t="s">
        <v>500</v>
      </c>
      <c r="G1622" t="s">
        <v>311</v>
      </c>
      <c r="H1622">
        <v>3557.3</v>
      </c>
      <c r="I1622" t="s">
        <v>517</v>
      </c>
      <c r="J1622" t="s">
        <v>347</v>
      </c>
      <c r="K1622" t="s">
        <v>396</v>
      </c>
    </row>
    <row r="1623" spans="1:11" hidden="1" x14ac:dyDescent="0.35">
      <c r="A1623" t="s">
        <v>326</v>
      </c>
      <c r="B1623" t="s">
        <v>84</v>
      </c>
      <c r="C1623" t="s">
        <v>338</v>
      </c>
      <c r="D1623" t="s">
        <v>78</v>
      </c>
      <c r="E1623">
        <v>2020</v>
      </c>
      <c r="F1623" t="s">
        <v>500</v>
      </c>
      <c r="G1623" t="s">
        <v>311</v>
      </c>
      <c r="H1623">
        <v>6108.76</v>
      </c>
      <c r="I1623" t="s">
        <v>517</v>
      </c>
      <c r="J1623" t="s">
        <v>14</v>
      </c>
      <c r="K1623" t="s">
        <v>396</v>
      </c>
    </row>
    <row r="1624" spans="1:11" hidden="1" x14ac:dyDescent="0.35">
      <c r="A1624" t="s">
        <v>326</v>
      </c>
      <c r="B1624" t="s">
        <v>84</v>
      </c>
      <c r="C1624" t="s">
        <v>338</v>
      </c>
      <c r="D1624" t="s">
        <v>78</v>
      </c>
      <c r="E1624">
        <v>2020</v>
      </c>
      <c r="F1624" t="s">
        <v>500</v>
      </c>
      <c r="G1624" t="s">
        <v>311</v>
      </c>
      <c r="H1624">
        <v>4974.0600000000004</v>
      </c>
      <c r="I1624" t="s">
        <v>517</v>
      </c>
      <c r="J1624" t="s">
        <v>347</v>
      </c>
      <c r="K1624" t="s">
        <v>396</v>
      </c>
    </row>
    <row r="1625" spans="1:11" hidden="1" x14ac:dyDescent="0.35">
      <c r="A1625" t="s">
        <v>326</v>
      </c>
      <c r="B1625" t="s">
        <v>84</v>
      </c>
      <c r="C1625" t="s">
        <v>338</v>
      </c>
      <c r="D1625" t="s">
        <v>78</v>
      </c>
      <c r="E1625">
        <v>2020</v>
      </c>
      <c r="F1625" t="s">
        <v>156</v>
      </c>
      <c r="G1625" t="s">
        <v>307</v>
      </c>
      <c r="H1625">
        <v>9.99</v>
      </c>
      <c r="I1625" t="s">
        <v>517</v>
      </c>
      <c r="J1625" t="s">
        <v>14</v>
      </c>
      <c r="K1625" t="s">
        <v>396</v>
      </c>
    </row>
    <row r="1626" spans="1:11" hidden="1" x14ac:dyDescent="0.35">
      <c r="A1626" t="s">
        <v>326</v>
      </c>
      <c r="B1626" t="s">
        <v>84</v>
      </c>
      <c r="C1626" t="s">
        <v>338</v>
      </c>
      <c r="D1626" t="s">
        <v>78</v>
      </c>
      <c r="E1626">
        <v>2020</v>
      </c>
      <c r="F1626" t="s">
        <v>156</v>
      </c>
      <c r="G1626" t="s">
        <v>307</v>
      </c>
      <c r="H1626">
        <v>37.81</v>
      </c>
      <c r="I1626" t="s">
        <v>517</v>
      </c>
      <c r="J1626" t="s">
        <v>347</v>
      </c>
      <c r="K1626" t="s">
        <v>396</v>
      </c>
    </row>
    <row r="1627" spans="1:11" hidden="1" x14ac:dyDescent="0.35">
      <c r="A1627" t="s">
        <v>326</v>
      </c>
      <c r="B1627" t="s">
        <v>84</v>
      </c>
      <c r="C1627" t="s">
        <v>338</v>
      </c>
      <c r="D1627" t="s">
        <v>78</v>
      </c>
      <c r="E1627">
        <v>2020</v>
      </c>
      <c r="F1627" t="s">
        <v>156</v>
      </c>
      <c r="G1627" t="s">
        <v>307</v>
      </c>
      <c r="H1627">
        <v>13.96</v>
      </c>
      <c r="I1627" t="s">
        <v>517</v>
      </c>
      <c r="J1627" t="s">
        <v>14</v>
      </c>
      <c r="K1627" t="s">
        <v>396</v>
      </c>
    </row>
    <row r="1628" spans="1:11" hidden="1" x14ac:dyDescent="0.35">
      <c r="A1628" t="s">
        <v>326</v>
      </c>
      <c r="B1628" t="s">
        <v>84</v>
      </c>
      <c r="C1628" t="s">
        <v>338</v>
      </c>
      <c r="D1628" t="s">
        <v>78</v>
      </c>
      <c r="E1628">
        <v>2020</v>
      </c>
      <c r="F1628" t="s">
        <v>156</v>
      </c>
      <c r="G1628" t="s">
        <v>307</v>
      </c>
      <c r="H1628">
        <v>52.88</v>
      </c>
      <c r="I1628" t="s">
        <v>517</v>
      </c>
      <c r="J1628" t="s">
        <v>347</v>
      </c>
      <c r="K1628" t="s">
        <v>396</v>
      </c>
    </row>
    <row r="1629" spans="1:11" hidden="1" x14ac:dyDescent="0.35">
      <c r="A1629" t="s">
        <v>326</v>
      </c>
      <c r="B1629" t="s">
        <v>84</v>
      </c>
      <c r="C1629" t="s">
        <v>331</v>
      </c>
      <c r="D1629" t="s">
        <v>78</v>
      </c>
      <c r="E1629">
        <v>2020</v>
      </c>
      <c r="F1629" t="s">
        <v>506</v>
      </c>
      <c r="G1629" t="s">
        <v>309</v>
      </c>
      <c r="H1629">
        <v>5480.6</v>
      </c>
      <c r="I1629" t="s">
        <v>517</v>
      </c>
      <c r="J1629" t="s">
        <v>347</v>
      </c>
      <c r="K1629" t="s">
        <v>397</v>
      </c>
    </row>
    <row r="1630" spans="1:11" hidden="1" x14ac:dyDescent="0.35">
      <c r="A1630" t="s">
        <v>326</v>
      </c>
      <c r="B1630" t="s">
        <v>84</v>
      </c>
      <c r="C1630" t="s">
        <v>331</v>
      </c>
      <c r="D1630" t="s">
        <v>78</v>
      </c>
      <c r="E1630">
        <v>2020</v>
      </c>
      <c r="F1630" t="s">
        <v>506</v>
      </c>
      <c r="G1630" t="s">
        <v>309</v>
      </c>
      <c r="H1630">
        <v>1715.18</v>
      </c>
      <c r="I1630" t="s">
        <v>517</v>
      </c>
      <c r="J1630" t="s">
        <v>347</v>
      </c>
      <c r="K1630" t="s">
        <v>397</v>
      </c>
    </row>
    <row r="1631" spans="1:11" hidden="1" x14ac:dyDescent="0.35">
      <c r="A1631" t="s">
        <v>326</v>
      </c>
      <c r="B1631" t="s">
        <v>84</v>
      </c>
      <c r="C1631" t="s">
        <v>331</v>
      </c>
      <c r="D1631" t="s">
        <v>78</v>
      </c>
      <c r="E1631">
        <v>2020</v>
      </c>
      <c r="F1631" t="s">
        <v>506</v>
      </c>
      <c r="G1631" t="s">
        <v>309</v>
      </c>
      <c r="H1631">
        <v>92.86</v>
      </c>
      <c r="I1631" t="s">
        <v>517</v>
      </c>
      <c r="J1631" t="s">
        <v>347</v>
      </c>
      <c r="K1631" t="s">
        <v>397</v>
      </c>
    </row>
    <row r="1632" spans="1:11" hidden="1" x14ac:dyDescent="0.35">
      <c r="A1632" t="s">
        <v>326</v>
      </c>
      <c r="B1632" t="s">
        <v>84</v>
      </c>
      <c r="C1632" t="s">
        <v>331</v>
      </c>
      <c r="D1632" t="s">
        <v>78</v>
      </c>
      <c r="E1632">
        <v>2020</v>
      </c>
      <c r="F1632" t="s">
        <v>506</v>
      </c>
      <c r="G1632" t="s">
        <v>309</v>
      </c>
      <c r="H1632">
        <v>366.48</v>
      </c>
      <c r="I1632" t="s">
        <v>517</v>
      </c>
      <c r="J1632" t="s">
        <v>347</v>
      </c>
      <c r="K1632" t="s">
        <v>397</v>
      </c>
    </row>
    <row r="1633" spans="1:11" hidden="1" x14ac:dyDescent="0.35">
      <c r="A1633" t="s">
        <v>326</v>
      </c>
      <c r="B1633" t="s">
        <v>84</v>
      </c>
      <c r="C1633" t="s">
        <v>331</v>
      </c>
      <c r="D1633" t="s">
        <v>78</v>
      </c>
      <c r="E1633">
        <v>2020</v>
      </c>
      <c r="F1633" t="s">
        <v>506</v>
      </c>
      <c r="G1633" t="s">
        <v>309</v>
      </c>
      <c r="H1633">
        <v>5468.36</v>
      </c>
      <c r="I1633" t="s">
        <v>517</v>
      </c>
      <c r="J1633" t="s">
        <v>347</v>
      </c>
      <c r="K1633" t="s">
        <v>397</v>
      </c>
    </row>
    <row r="1634" spans="1:11" hidden="1" x14ac:dyDescent="0.35">
      <c r="A1634" t="s">
        <v>326</v>
      </c>
      <c r="B1634" t="s">
        <v>84</v>
      </c>
      <c r="C1634" t="s">
        <v>331</v>
      </c>
      <c r="D1634" t="s">
        <v>78</v>
      </c>
      <c r="E1634">
        <v>2020</v>
      </c>
      <c r="F1634" t="s">
        <v>506</v>
      </c>
      <c r="G1634" t="s">
        <v>309</v>
      </c>
      <c r="H1634">
        <v>537.99</v>
      </c>
      <c r="I1634" t="s">
        <v>517</v>
      </c>
      <c r="J1634" t="s">
        <v>347</v>
      </c>
      <c r="K1634" t="s">
        <v>397</v>
      </c>
    </row>
    <row r="1635" spans="1:11" hidden="1" x14ac:dyDescent="0.35">
      <c r="A1635" t="s">
        <v>326</v>
      </c>
      <c r="B1635" t="s">
        <v>84</v>
      </c>
      <c r="C1635" t="s">
        <v>331</v>
      </c>
      <c r="D1635" t="s">
        <v>78</v>
      </c>
      <c r="E1635">
        <v>2020</v>
      </c>
      <c r="F1635" t="s">
        <v>500</v>
      </c>
      <c r="G1635" t="s">
        <v>311</v>
      </c>
      <c r="H1635">
        <v>11228.4</v>
      </c>
      <c r="I1635" t="s">
        <v>517</v>
      </c>
      <c r="J1635" t="s">
        <v>14</v>
      </c>
      <c r="K1635" t="s">
        <v>397</v>
      </c>
    </row>
    <row r="1636" spans="1:11" hidden="1" x14ac:dyDescent="0.35">
      <c r="A1636" t="s">
        <v>326</v>
      </c>
      <c r="B1636" t="s">
        <v>84</v>
      </c>
      <c r="C1636" t="s">
        <v>331</v>
      </c>
      <c r="D1636" t="s">
        <v>78</v>
      </c>
      <c r="E1636">
        <v>2020</v>
      </c>
      <c r="F1636" t="s">
        <v>500</v>
      </c>
      <c r="G1636" t="s">
        <v>311</v>
      </c>
      <c r="H1636">
        <v>4986.9399999999996</v>
      </c>
      <c r="I1636" t="s">
        <v>517</v>
      </c>
      <c r="J1636" t="s">
        <v>347</v>
      </c>
      <c r="K1636" t="s">
        <v>397</v>
      </c>
    </row>
    <row r="1637" spans="1:11" hidden="1" x14ac:dyDescent="0.35">
      <c r="A1637" t="s">
        <v>326</v>
      </c>
      <c r="B1637" t="s">
        <v>84</v>
      </c>
      <c r="C1637" t="s">
        <v>331</v>
      </c>
      <c r="D1637" t="s">
        <v>78</v>
      </c>
      <c r="E1637">
        <v>2020</v>
      </c>
      <c r="F1637" t="s">
        <v>500</v>
      </c>
      <c r="G1637" t="s">
        <v>311</v>
      </c>
      <c r="H1637">
        <v>3513.97</v>
      </c>
      <c r="I1637" t="s">
        <v>517</v>
      </c>
      <c r="J1637" t="s">
        <v>14</v>
      </c>
      <c r="K1637" t="s">
        <v>397</v>
      </c>
    </row>
    <row r="1638" spans="1:11" hidden="1" x14ac:dyDescent="0.35">
      <c r="A1638" t="s">
        <v>326</v>
      </c>
      <c r="B1638" t="s">
        <v>84</v>
      </c>
      <c r="C1638" t="s">
        <v>331</v>
      </c>
      <c r="D1638" t="s">
        <v>78</v>
      </c>
      <c r="E1638">
        <v>2020</v>
      </c>
      <c r="F1638" t="s">
        <v>500</v>
      </c>
      <c r="G1638" t="s">
        <v>311</v>
      </c>
      <c r="H1638">
        <v>1560.68</v>
      </c>
      <c r="I1638" t="s">
        <v>517</v>
      </c>
      <c r="J1638" t="s">
        <v>347</v>
      </c>
      <c r="K1638" t="s">
        <v>397</v>
      </c>
    </row>
    <row r="1639" spans="1:11" hidden="1" x14ac:dyDescent="0.35">
      <c r="A1639" t="s">
        <v>326</v>
      </c>
      <c r="B1639" t="s">
        <v>84</v>
      </c>
      <c r="C1639" t="s">
        <v>331</v>
      </c>
      <c r="D1639" t="s">
        <v>78</v>
      </c>
      <c r="E1639">
        <v>2020</v>
      </c>
      <c r="F1639" t="s">
        <v>500</v>
      </c>
      <c r="G1639" t="s">
        <v>311</v>
      </c>
      <c r="H1639">
        <v>190.24</v>
      </c>
      <c r="I1639" t="s">
        <v>517</v>
      </c>
      <c r="J1639" t="s">
        <v>14</v>
      </c>
      <c r="K1639" t="s">
        <v>397</v>
      </c>
    </row>
    <row r="1640" spans="1:11" hidden="1" x14ac:dyDescent="0.35">
      <c r="A1640" t="s">
        <v>326</v>
      </c>
      <c r="B1640" t="s">
        <v>84</v>
      </c>
      <c r="C1640" t="s">
        <v>331</v>
      </c>
      <c r="D1640" t="s">
        <v>78</v>
      </c>
      <c r="E1640">
        <v>2020</v>
      </c>
      <c r="F1640" t="s">
        <v>500</v>
      </c>
      <c r="G1640" t="s">
        <v>311</v>
      </c>
      <c r="H1640">
        <v>84.49</v>
      </c>
      <c r="I1640" t="s">
        <v>517</v>
      </c>
      <c r="J1640" t="s">
        <v>347</v>
      </c>
      <c r="K1640" t="s">
        <v>397</v>
      </c>
    </row>
    <row r="1641" spans="1:11" hidden="1" x14ac:dyDescent="0.35">
      <c r="A1641" t="s">
        <v>326</v>
      </c>
      <c r="B1641" t="s">
        <v>84</v>
      </c>
      <c r="C1641" t="s">
        <v>331</v>
      </c>
      <c r="D1641" t="s">
        <v>78</v>
      </c>
      <c r="E1641">
        <v>2020</v>
      </c>
      <c r="F1641" t="s">
        <v>500</v>
      </c>
      <c r="G1641" t="s">
        <v>311</v>
      </c>
      <c r="H1641">
        <v>750.83</v>
      </c>
      <c r="I1641" t="s">
        <v>517</v>
      </c>
      <c r="J1641" t="s">
        <v>14</v>
      </c>
      <c r="K1641" t="s">
        <v>397</v>
      </c>
    </row>
    <row r="1642" spans="1:11" hidden="1" x14ac:dyDescent="0.35">
      <c r="A1642" t="s">
        <v>326</v>
      </c>
      <c r="B1642" t="s">
        <v>84</v>
      </c>
      <c r="C1642" t="s">
        <v>331</v>
      </c>
      <c r="D1642" t="s">
        <v>78</v>
      </c>
      <c r="E1642">
        <v>2020</v>
      </c>
      <c r="F1642" t="s">
        <v>500</v>
      </c>
      <c r="G1642" t="s">
        <v>311</v>
      </c>
      <c r="H1642">
        <v>333.47</v>
      </c>
      <c r="I1642" t="s">
        <v>517</v>
      </c>
      <c r="J1642" t="s">
        <v>347</v>
      </c>
      <c r="K1642" t="s">
        <v>397</v>
      </c>
    </row>
    <row r="1643" spans="1:11" hidden="1" x14ac:dyDescent="0.35">
      <c r="A1643" t="s">
        <v>326</v>
      </c>
      <c r="B1643" t="s">
        <v>84</v>
      </c>
      <c r="C1643" t="s">
        <v>331</v>
      </c>
      <c r="D1643" t="s">
        <v>78</v>
      </c>
      <c r="E1643">
        <v>2020</v>
      </c>
      <c r="F1643" t="s">
        <v>500</v>
      </c>
      <c r="G1643" t="s">
        <v>311</v>
      </c>
      <c r="H1643">
        <v>11203.28</v>
      </c>
      <c r="I1643" t="s">
        <v>517</v>
      </c>
      <c r="J1643" t="s">
        <v>14</v>
      </c>
      <c r="K1643" t="s">
        <v>397</v>
      </c>
    </row>
    <row r="1644" spans="1:11" hidden="1" x14ac:dyDescent="0.35">
      <c r="A1644" t="s">
        <v>326</v>
      </c>
      <c r="B1644" t="s">
        <v>84</v>
      </c>
      <c r="C1644" t="s">
        <v>331</v>
      </c>
      <c r="D1644" t="s">
        <v>78</v>
      </c>
      <c r="E1644">
        <v>2020</v>
      </c>
      <c r="F1644" t="s">
        <v>500</v>
      </c>
      <c r="G1644" t="s">
        <v>311</v>
      </c>
      <c r="H1644">
        <v>4975.79</v>
      </c>
      <c r="I1644" t="s">
        <v>517</v>
      </c>
      <c r="J1644" t="s">
        <v>347</v>
      </c>
      <c r="K1644" t="s">
        <v>397</v>
      </c>
    </row>
    <row r="1645" spans="1:11" hidden="1" x14ac:dyDescent="0.35">
      <c r="A1645" t="s">
        <v>326</v>
      </c>
      <c r="B1645" t="s">
        <v>84</v>
      </c>
      <c r="C1645" t="s">
        <v>331</v>
      </c>
      <c r="D1645" t="s">
        <v>78</v>
      </c>
      <c r="E1645">
        <v>2020</v>
      </c>
      <c r="F1645" t="s">
        <v>500</v>
      </c>
      <c r="G1645" t="s">
        <v>311</v>
      </c>
      <c r="H1645">
        <v>1102.2</v>
      </c>
      <c r="I1645" t="s">
        <v>517</v>
      </c>
      <c r="J1645" t="s">
        <v>14</v>
      </c>
      <c r="K1645" t="s">
        <v>397</v>
      </c>
    </row>
    <row r="1646" spans="1:11" hidden="1" x14ac:dyDescent="0.35">
      <c r="A1646" t="s">
        <v>326</v>
      </c>
      <c r="B1646" t="s">
        <v>84</v>
      </c>
      <c r="C1646" t="s">
        <v>331</v>
      </c>
      <c r="D1646" t="s">
        <v>78</v>
      </c>
      <c r="E1646">
        <v>2020</v>
      </c>
      <c r="F1646" t="s">
        <v>500</v>
      </c>
      <c r="G1646" t="s">
        <v>311</v>
      </c>
      <c r="H1646">
        <v>489.52</v>
      </c>
      <c r="I1646" t="s">
        <v>517</v>
      </c>
      <c r="J1646" t="s">
        <v>347</v>
      </c>
      <c r="K1646" t="s">
        <v>397</v>
      </c>
    </row>
    <row r="1647" spans="1:11" hidden="1" x14ac:dyDescent="0.35">
      <c r="A1647" t="s">
        <v>326</v>
      </c>
      <c r="B1647" t="s">
        <v>84</v>
      </c>
      <c r="C1647" t="s">
        <v>331</v>
      </c>
      <c r="D1647" t="s">
        <v>78</v>
      </c>
      <c r="E1647">
        <v>2020</v>
      </c>
      <c r="F1647" t="s">
        <v>156</v>
      </c>
      <c r="G1647" t="s">
        <v>307</v>
      </c>
      <c r="H1647">
        <v>29.68</v>
      </c>
      <c r="I1647" t="s">
        <v>517</v>
      </c>
      <c r="J1647" t="s">
        <v>14</v>
      </c>
      <c r="K1647" t="s">
        <v>397</v>
      </c>
    </row>
    <row r="1648" spans="1:11" hidden="1" x14ac:dyDescent="0.35">
      <c r="A1648" t="s">
        <v>326</v>
      </c>
      <c r="B1648" t="s">
        <v>84</v>
      </c>
      <c r="C1648" t="s">
        <v>331</v>
      </c>
      <c r="D1648" t="s">
        <v>78</v>
      </c>
      <c r="E1648">
        <v>2020</v>
      </c>
      <c r="F1648" t="s">
        <v>156</v>
      </c>
      <c r="G1648" t="s">
        <v>307</v>
      </c>
      <c r="H1648">
        <v>79.91</v>
      </c>
      <c r="I1648" t="s">
        <v>517</v>
      </c>
      <c r="J1648" t="s">
        <v>347</v>
      </c>
      <c r="K1648" t="s">
        <v>397</v>
      </c>
    </row>
    <row r="1649" spans="1:11" hidden="1" x14ac:dyDescent="0.35">
      <c r="A1649" t="s">
        <v>326</v>
      </c>
      <c r="B1649" t="s">
        <v>84</v>
      </c>
      <c r="C1649" t="s">
        <v>331</v>
      </c>
      <c r="D1649" t="s">
        <v>78</v>
      </c>
      <c r="E1649">
        <v>2020</v>
      </c>
      <c r="F1649" t="s">
        <v>156</v>
      </c>
      <c r="G1649" t="s">
        <v>307</v>
      </c>
      <c r="H1649">
        <v>9.2899999999999991</v>
      </c>
      <c r="I1649" t="s">
        <v>517</v>
      </c>
      <c r="J1649" t="s">
        <v>14</v>
      </c>
      <c r="K1649" t="s">
        <v>397</v>
      </c>
    </row>
    <row r="1650" spans="1:11" hidden="1" x14ac:dyDescent="0.35">
      <c r="A1650" t="s">
        <v>326</v>
      </c>
      <c r="B1650" t="s">
        <v>84</v>
      </c>
      <c r="C1650" t="s">
        <v>331</v>
      </c>
      <c r="D1650" t="s">
        <v>78</v>
      </c>
      <c r="E1650">
        <v>2020</v>
      </c>
      <c r="F1650" t="s">
        <v>156</v>
      </c>
      <c r="G1650" t="s">
        <v>307</v>
      </c>
      <c r="H1650">
        <v>25.01</v>
      </c>
      <c r="I1650" t="s">
        <v>517</v>
      </c>
      <c r="J1650" t="s">
        <v>347</v>
      </c>
      <c r="K1650" t="s">
        <v>397</v>
      </c>
    </row>
    <row r="1651" spans="1:11" hidden="1" x14ac:dyDescent="0.35">
      <c r="A1651" t="s">
        <v>326</v>
      </c>
      <c r="B1651" t="s">
        <v>84</v>
      </c>
      <c r="C1651" t="s">
        <v>331</v>
      </c>
      <c r="D1651" t="s">
        <v>78</v>
      </c>
      <c r="E1651">
        <v>2020</v>
      </c>
      <c r="F1651" t="s">
        <v>156</v>
      </c>
      <c r="G1651" t="s">
        <v>307</v>
      </c>
      <c r="H1651">
        <v>0.5</v>
      </c>
      <c r="I1651" t="s">
        <v>517</v>
      </c>
      <c r="J1651" t="s">
        <v>14</v>
      </c>
      <c r="K1651" t="s">
        <v>397</v>
      </c>
    </row>
    <row r="1652" spans="1:11" hidden="1" x14ac:dyDescent="0.35">
      <c r="A1652" t="s">
        <v>326</v>
      </c>
      <c r="B1652" t="s">
        <v>84</v>
      </c>
      <c r="C1652" t="s">
        <v>331</v>
      </c>
      <c r="D1652" t="s">
        <v>78</v>
      </c>
      <c r="E1652">
        <v>2020</v>
      </c>
      <c r="F1652" t="s">
        <v>156</v>
      </c>
      <c r="G1652" t="s">
        <v>307</v>
      </c>
      <c r="H1652">
        <v>1.35</v>
      </c>
      <c r="I1652" t="s">
        <v>517</v>
      </c>
      <c r="J1652" t="s">
        <v>347</v>
      </c>
      <c r="K1652" t="s">
        <v>397</v>
      </c>
    </row>
    <row r="1653" spans="1:11" hidden="1" x14ac:dyDescent="0.35">
      <c r="A1653" t="s">
        <v>326</v>
      </c>
      <c r="B1653" t="s">
        <v>84</v>
      </c>
      <c r="C1653" t="s">
        <v>331</v>
      </c>
      <c r="D1653" t="s">
        <v>78</v>
      </c>
      <c r="E1653">
        <v>2020</v>
      </c>
      <c r="F1653" t="s">
        <v>156</v>
      </c>
      <c r="G1653" t="s">
        <v>307</v>
      </c>
      <c r="H1653">
        <v>1.99</v>
      </c>
      <c r="I1653" t="s">
        <v>517</v>
      </c>
      <c r="J1653" t="s">
        <v>14</v>
      </c>
      <c r="K1653" t="s">
        <v>397</v>
      </c>
    </row>
    <row r="1654" spans="1:11" hidden="1" x14ac:dyDescent="0.35">
      <c r="A1654" t="s">
        <v>326</v>
      </c>
      <c r="B1654" t="s">
        <v>84</v>
      </c>
      <c r="C1654" t="s">
        <v>331</v>
      </c>
      <c r="D1654" t="s">
        <v>78</v>
      </c>
      <c r="E1654">
        <v>2020</v>
      </c>
      <c r="F1654" t="s">
        <v>156</v>
      </c>
      <c r="G1654" t="s">
        <v>307</v>
      </c>
      <c r="H1654">
        <v>5.34</v>
      </c>
      <c r="I1654" t="s">
        <v>517</v>
      </c>
      <c r="J1654" t="s">
        <v>347</v>
      </c>
      <c r="K1654" t="s">
        <v>397</v>
      </c>
    </row>
    <row r="1655" spans="1:11" hidden="1" x14ac:dyDescent="0.35">
      <c r="A1655" t="s">
        <v>326</v>
      </c>
      <c r="B1655" t="s">
        <v>84</v>
      </c>
      <c r="C1655" t="s">
        <v>331</v>
      </c>
      <c r="D1655" t="s">
        <v>78</v>
      </c>
      <c r="E1655">
        <v>2020</v>
      </c>
      <c r="F1655" t="s">
        <v>156</v>
      </c>
      <c r="G1655" t="s">
        <v>307</v>
      </c>
      <c r="H1655">
        <v>29.61</v>
      </c>
      <c r="I1655" t="s">
        <v>517</v>
      </c>
      <c r="J1655" t="s">
        <v>14</v>
      </c>
      <c r="K1655" t="s">
        <v>397</v>
      </c>
    </row>
    <row r="1656" spans="1:11" hidden="1" x14ac:dyDescent="0.35">
      <c r="A1656" t="s">
        <v>326</v>
      </c>
      <c r="B1656" t="s">
        <v>84</v>
      </c>
      <c r="C1656" t="s">
        <v>331</v>
      </c>
      <c r="D1656" t="s">
        <v>78</v>
      </c>
      <c r="E1656">
        <v>2020</v>
      </c>
      <c r="F1656" t="s">
        <v>156</v>
      </c>
      <c r="G1656" t="s">
        <v>307</v>
      </c>
      <c r="H1656">
        <v>79.739999999999995</v>
      </c>
      <c r="I1656" t="s">
        <v>517</v>
      </c>
      <c r="J1656" t="s">
        <v>347</v>
      </c>
      <c r="K1656" t="s">
        <v>397</v>
      </c>
    </row>
    <row r="1657" spans="1:11" hidden="1" x14ac:dyDescent="0.35">
      <c r="A1657" t="s">
        <v>326</v>
      </c>
      <c r="B1657" t="s">
        <v>84</v>
      </c>
      <c r="C1657" t="s">
        <v>331</v>
      </c>
      <c r="D1657" t="s">
        <v>78</v>
      </c>
      <c r="E1657">
        <v>2020</v>
      </c>
      <c r="F1657" t="s">
        <v>156</v>
      </c>
      <c r="G1657" t="s">
        <v>307</v>
      </c>
      <c r="H1657">
        <v>2.91</v>
      </c>
      <c r="I1657" t="s">
        <v>517</v>
      </c>
      <c r="J1657" t="s">
        <v>14</v>
      </c>
      <c r="K1657" t="s">
        <v>397</v>
      </c>
    </row>
    <row r="1658" spans="1:11" hidden="1" x14ac:dyDescent="0.35">
      <c r="A1658" t="s">
        <v>326</v>
      </c>
      <c r="B1658" t="s">
        <v>84</v>
      </c>
      <c r="C1658" t="s">
        <v>331</v>
      </c>
      <c r="D1658" t="s">
        <v>78</v>
      </c>
      <c r="E1658">
        <v>2020</v>
      </c>
      <c r="F1658" t="s">
        <v>156</v>
      </c>
      <c r="G1658" t="s">
        <v>307</v>
      </c>
      <c r="H1658">
        <v>7.85</v>
      </c>
      <c r="I1658" t="s">
        <v>517</v>
      </c>
      <c r="J1658" t="s">
        <v>347</v>
      </c>
      <c r="K1658" t="s">
        <v>397</v>
      </c>
    </row>
    <row r="1659" spans="1:11" hidden="1" x14ac:dyDescent="0.35">
      <c r="A1659" t="s">
        <v>326</v>
      </c>
      <c r="B1659" t="s">
        <v>84</v>
      </c>
      <c r="C1659" t="s">
        <v>339</v>
      </c>
      <c r="D1659" t="s">
        <v>78</v>
      </c>
      <c r="E1659">
        <v>2020</v>
      </c>
      <c r="F1659" t="s">
        <v>506</v>
      </c>
      <c r="G1659" t="s">
        <v>309</v>
      </c>
      <c r="H1659">
        <v>609.27</v>
      </c>
      <c r="I1659" t="s">
        <v>517</v>
      </c>
      <c r="J1659" t="s">
        <v>347</v>
      </c>
      <c r="K1659" t="s">
        <v>398</v>
      </c>
    </row>
    <row r="1660" spans="1:11" hidden="1" x14ac:dyDescent="0.35">
      <c r="A1660" t="s">
        <v>326</v>
      </c>
      <c r="B1660" t="s">
        <v>84</v>
      </c>
      <c r="C1660" t="s">
        <v>339</v>
      </c>
      <c r="D1660" t="s">
        <v>78</v>
      </c>
      <c r="E1660">
        <v>2020</v>
      </c>
      <c r="F1660" t="s">
        <v>506</v>
      </c>
      <c r="G1660" t="s">
        <v>309</v>
      </c>
      <c r="H1660">
        <v>32.96</v>
      </c>
      <c r="I1660" t="s">
        <v>517</v>
      </c>
      <c r="J1660" t="s">
        <v>347</v>
      </c>
      <c r="K1660" t="s">
        <v>398</v>
      </c>
    </row>
    <row r="1661" spans="1:11" hidden="1" x14ac:dyDescent="0.35">
      <c r="A1661" t="s">
        <v>326</v>
      </c>
      <c r="B1661" t="s">
        <v>84</v>
      </c>
      <c r="C1661" t="s">
        <v>339</v>
      </c>
      <c r="D1661" t="s">
        <v>78</v>
      </c>
      <c r="E1661">
        <v>2020</v>
      </c>
      <c r="F1661" t="s">
        <v>506</v>
      </c>
      <c r="G1661" t="s">
        <v>309</v>
      </c>
      <c r="H1661">
        <v>16.14</v>
      </c>
      <c r="I1661" t="s">
        <v>517</v>
      </c>
      <c r="J1661" t="s">
        <v>347</v>
      </c>
      <c r="K1661" t="s">
        <v>398</v>
      </c>
    </row>
    <row r="1662" spans="1:11" hidden="1" x14ac:dyDescent="0.35">
      <c r="A1662" t="s">
        <v>326</v>
      </c>
      <c r="B1662" t="s">
        <v>84</v>
      </c>
      <c r="C1662" t="s">
        <v>339</v>
      </c>
      <c r="D1662" t="s">
        <v>78</v>
      </c>
      <c r="E1662">
        <v>2020</v>
      </c>
      <c r="F1662" t="s">
        <v>506</v>
      </c>
      <c r="G1662" t="s">
        <v>309</v>
      </c>
      <c r="H1662">
        <v>18.170000000000002</v>
      </c>
      <c r="I1662" t="s">
        <v>517</v>
      </c>
      <c r="J1662" t="s">
        <v>347</v>
      </c>
      <c r="K1662" t="s">
        <v>398</v>
      </c>
    </row>
    <row r="1663" spans="1:11" hidden="1" x14ac:dyDescent="0.35">
      <c r="A1663" t="s">
        <v>326</v>
      </c>
      <c r="B1663" t="s">
        <v>84</v>
      </c>
      <c r="C1663" t="s">
        <v>339</v>
      </c>
      <c r="D1663" t="s">
        <v>78</v>
      </c>
      <c r="E1663">
        <v>2020</v>
      </c>
      <c r="F1663" t="s">
        <v>506</v>
      </c>
      <c r="G1663" t="s">
        <v>309</v>
      </c>
      <c r="H1663">
        <v>512.64</v>
      </c>
      <c r="I1663" t="s">
        <v>517</v>
      </c>
      <c r="J1663" t="s">
        <v>347</v>
      </c>
      <c r="K1663" t="s">
        <v>398</v>
      </c>
    </row>
    <row r="1664" spans="1:11" hidden="1" x14ac:dyDescent="0.35">
      <c r="A1664" t="s">
        <v>326</v>
      </c>
      <c r="B1664" t="s">
        <v>84</v>
      </c>
      <c r="C1664" t="s">
        <v>339</v>
      </c>
      <c r="D1664" t="s">
        <v>78</v>
      </c>
      <c r="E1664">
        <v>2020</v>
      </c>
      <c r="F1664" t="s">
        <v>506</v>
      </c>
      <c r="G1664" t="s">
        <v>309</v>
      </c>
      <c r="H1664">
        <v>5.0999999999999996</v>
      </c>
      <c r="I1664" t="s">
        <v>517</v>
      </c>
      <c r="J1664" t="s">
        <v>347</v>
      </c>
      <c r="K1664" t="s">
        <v>398</v>
      </c>
    </row>
    <row r="1665" spans="1:11" hidden="1" x14ac:dyDescent="0.35">
      <c r="A1665" t="s">
        <v>326</v>
      </c>
      <c r="B1665" t="s">
        <v>84</v>
      </c>
      <c r="C1665" t="s">
        <v>339</v>
      </c>
      <c r="D1665" t="s">
        <v>78</v>
      </c>
      <c r="E1665">
        <v>2020</v>
      </c>
      <c r="F1665" t="s">
        <v>500</v>
      </c>
      <c r="G1665" t="s">
        <v>311</v>
      </c>
      <c r="H1665">
        <v>4003.06</v>
      </c>
      <c r="I1665" t="s">
        <v>517</v>
      </c>
      <c r="J1665" t="s">
        <v>347</v>
      </c>
      <c r="K1665" t="s">
        <v>398</v>
      </c>
    </row>
    <row r="1666" spans="1:11" hidden="1" x14ac:dyDescent="0.35">
      <c r="A1666" t="s">
        <v>326</v>
      </c>
      <c r="B1666" t="s">
        <v>84</v>
      </c>
      <c r="C1666" t="s">
        <v>339</v>
      </c>
      <c r="D1666" t="s">
        <v>78</v>
      </c>
      <c r="E1666">
        <v>2020</v>
      </c>
      <c r="F1666" t="s">
        <v>500</v>
      </c>
      <c r="G1666" t="s">
        <v>311</v>
      </c>
      <c r="H1666">
        <v>216.5</v>
      </c>
      <c r="I1666" t="s">
        <v>517</v>
      </c>
      <c r="J1666" t="s">
        <v>347</v>
      </c>
      <c r="K1666" t="s">
        <v>398</v>
      </c>
    </row>
    <row r="1667" spans="1:11" hidden="1" x14ac:dyDescent="0.35">
      <c r="A1667" t="s">
        <v>326</v>
      </c>
      <c r="B1667" t="s">
        <v>84</v>
      </c>
      <c r="C1667" t="s">
        <v>339</v>
      </c>
      <c r="D1667" t="s">
        <v>78</v>
      </c>
      <c r="E1667">
        <v>2020</v>
      </c>
      <c r="F1667" t="s">
        <v>500</v>
      </c>
      <c r="G1667" t="s">
        <v>311</v>
      </c>
      <c r="H1667">
        <v>106.01</v>
      </c>
      <c r="I1667" t="s">
        <v>517</v>
      </c>
      <c r="J1667" t="s">
        <v>347</v>
      </c>
      <c r="K1667" t="s">
        <v>398</v>
      </c>
    </row>
    <row r="1668" spans="1:11" hidden="1" x14ac:dyDescent="0.35">
      <c r="A1668" t="s">
        <v>326</v>
      </c>
      <c r="B1668" t="s">
        <v>84</v>
      </c>
      <c r="C1668" t="s">
        <v>339</v>
      </c>
      <c r="D1668" t="s">
        <v>78</v>
      </c>
      <c r="E1668">
        <v>2020</v>
      </c>
      <c r="F1668" t="s">
        <v>500</v>
      </c>
      <c r="G1668" t="s">
        <v>311</v>
      </c>
      <c r="H1668">
        <v>119.41</v>
      </c>
      <c r="I1668" t="s">
        <v>517</v>
      </c>
      <c r="J1668" t="s">
        <v>347</v>
      </c>
      <c r="K1668" t="s">
        <v>398</v>
      </c>
    </row>
    <row r="1669" spans="1:11" hidden="1" x14ac:dyDescent="0.35">
      <c r="A1669" t="s">
        <v>326</v>
      </c>
      <c r="B1669" t="s">
        <v>84</v>
      </c>
      <c r="C1669" t="s">
        <v>339</v>
      </c>
      <c r="D1669" t="s">
        <v>78</v>
      </c>
      <c r="E1669">
        <v>2020</v>
      </c>
      <c r="F1669" t="s">
        <v>500</v>
      </c>
      <c r="G1669" t="s">
        <v>311</v>
      </c>
      <c r="H1669">
        <v>3368.04</v>
      </c>
      <c r="I1669" t="s">
        <v>517</v>
      </c>
      <c r="J1669" t="s">
        <v>347</v>
      </c>
      <c r="K1669" t="s">
        <v>398</v>
      </c>
    </row>
    <row r="1670" spans="1:11" hidden="1" x14ac:dyDescent="0.35">
      <c r="A1670" t="s">
        <v>326</v>
      </c>
      <c r="B1670" t="s">
        <v>84</v>
      </c>
      <c r="C1670" t="s">
        <v>339</v>
      </c>
      <c r="D1670" t="s">
        <v>78</v>
      </c>
      <c r="E1670">
        <v>2020</v>
      </c>
      <c r="F1670" t="s">
        <v>500</v>
      </c>
      <c r="G1670" t="s">
        <v>311</v>
      </c>
      <c r="H1670">
        <v>33.479999999999997</v>
      </c>
      <c r="I1670" t="s">
        <v>517</v>
      </c>
      <c r="J1670" t="s">
        <v>347</v>
      </c>
      <c r="K1670" t="s">
        <v>398</v>
      </c>
    </row>
    <row r="1671" spans="1:11" hidden="1" x14ac:dyDescent="0.35">
      <c r="A1671" t="s">
        <v>326</v>
      </c>
      <c r="B1671" t="s">
        <v>84</v>
      </c>
      <c r="C1671" t="s">
        <v>339</v>
      </c>
      <c r="D1671" t="s">
        <v>78</v>
      </c>
      <c r="E1671">
        <v>2020</v>
      </c>
      <c r="F1671" t="s">
        <v>71</v>
      </c>
      <c r="G1671" t="s">
        <v>310</v>
      </c>
      <c r="H1671">
        <v>38.26</v>
      </c>
      <c r="I1671" t="s">
        <v>517</v>
      </c>
      <c r="J1671" t="s">
        <v>347</v>
      </c>
      <c r="K1671" t="s">
        <v>398</v>
      </c>
    </row>
    <row r="1672" spans="1:11" hidden="1" x14ac:dyDescent="0.35">
      <c r="A1672" t="s">
        <v>326</v>
      </c>
      <c r="B1672" t="s">
        <v>84</v>
      </c>
      <c r="C1672" t="s">
        <v>339</v>
      </c>
      <c r="D1672" t="s">
        <v>78</v>
      </c>
      <c r="E1672">
        <v>2020</v>
      </c>
      <c r="F1672" t="s">
        <v>71</v>
      </c>
      <c r="G1672" t="s">
        <v>310</v>
      </c>
      <c r="H1672">
        <v>2.0699999999999998</v>
      </c>
      <c r="I1672" t="s">
        <v>517</v>
      </c>
      <c r="J1672" t="s">
        <v>347</v>
      </c>
      <c r="K1672" t="s">
        <v>398</v>
      </c>
    </row>
    <row r="1673" spans="1:11" hidden="1" x14ac:dyDescent="0.35">
      <c r="A1673" t="s">
        <v>326</v>
      </c>
      <c r="B1673" t="s">
        <v>84</v>
      </c>
      <c r="C1673" t="s">
        <v>339</v>
      </c>
      <c r="D1673" t="s">
        <v>78</v>
      </c>
      <c r="E1673">
        <v>2020</v>
      </c>
      <c r="F1673" t="s">
        <v>71</v>
      </c>
      <c r="G1673" t="s">
        <v>310</v>
      </c>
      <c r="H1673">
        <v>1.01</v>
      </c>
      <c r="I1673" t="s">
        <v>517</v>
      </c>
      <c r="J1673" t="s">
        <v>347</v>
      </c>
      <c r="K1673" t="s">
        <v>398</v>
      </c>
    </row>
    <row r="1674" spans="1:11" hidden="1" x14ac:dyDescent="0.35">
      <c r="A1674" t="s">
        <v>326</v>
      </c>
      <c r="B1674" t="s">
        <v>84</v>
      </c>
      <c r="C1674" t="s">
        <v>339</v>
      </c>
      <c r="D1674" t="s">
        <v>78</v>
      </c>
      <c r="E1674">
        <v>2020</v>
      </c>
      <c r="F1674" t="s">
        <v>71</v>
      </c>
      <c r="G1674" t="s">
        <v>310</v>
      </c>
      <c r="H1674">
        <v>1.1399999999999999</v>
      </c>
      <c r="I1674" t="s">
        <v>517</v>
      </c>
      <c r="J1674" t="s">
        <v>347</v>
      </c>
      <c r="K1674" t="s">
        <v>398</v>
      </c>
    </row>
    <row r="1675" spans="1:11" hidden="1" x14ac:dyDescent="0.35">
      <c r="A1675" t="s">
        <v>326</v>
      </c>
      <c r="B1675" t="s">
        <v>84</v>
      </c>
      <c r="C1675" t="s">
        <v>339</v>
      </c>
      <c r="D1675" t="s">
        <v>78</v>
      </c>
      <c r="E1675">
        <v>2020</v>
      </c>
      <c r="F1675" t="s">
        <v>71</v>
      </c>
      <c r="G1675" t="s">
        <v>310</v>
      </c>
      <c r="H1675">
        <v>32.200000000000003</v>
      </c>
      <c r="I1675" t="s">
        <v>517</v>
      </c>
      <c r="J1675" t="s">
        <v>347</v>
      </c>
      <c r="K1675" t="s">
        <v>398</v>
      </c>
    </row>
    <row r="1676" spans="1:11" hidden="1" x14ac:dyDescent="0.35">
      <c r="A1676" t="s">
        <v>326</v>
      </c>
      <c r="B1676" t="s">
        <v>84</v>
      </c>
      <c r="C1676" t="s">
        <v>339</v>
      </c>
      <c r="D1676" t="s">
        <v>78</v>
      </c>
      <c r="E1676">
        <v>2020</v>
      </c>
      <c r="F1676" t="s">
        <v>71</v>
      </c>
      <c r="G1676" t="s">
        <v>310</v>
      </c>
      <c r="H1676">
        <v>0.32</v>
      </c>
      <c r="I1676" t="s">
        <v>517</v>
      </c>
      <c r="J1676" t="s">
        <v>347</v>
      </c>
      <c r="K1676" t="s">
        <v>398</v>
      </c>
    </row>
    <row r="1677" spans="1:11" hidden="1" x14ac:dyDescent="0.35">
      <c r="A1677" t="s">
        <v>326</v>
      </c>
      <c r="B1677" t="s">
        <v>84</v>
      </c>
      <c r="C1677" t="s">
        <v>339</v>
      </c>
      <c r="D1677" t="s">
        <v>78</v>
      </c>
      <c r="E1677">
        <v>2020</v>
      </c>
      <c r="F1677" t="s">
        <v>156</v>
      </c>
      <c r="G1677" t="s">
        <v>307</v>
      </c>
      <c r="H1677">
        <v>46.26</v>
      </c>
      <c r="I1677" t="s">
        <v>517</v>
      </c>
      <c r="J1677" t="s">
        <v>347</v>
      </c>
      <c r="K1677" t="s">
        <v>398</v>
      </c>
    </row>
    <row r="1678" spans="1:11" hidden="1" x14ac:dyDescent="0.35">
      <c r="A1678" t="s">
        <v>326</v>
      </c>
      <c r="B1678" t="s">
        <v>84</v>
      </c>
      <c r="C1678" t="s">
        <v>339</v>
      </c>
      <c r="D1678" t="s">
        <v>78</v>
      </c>
      <c r="E1678">
        <v>2020</v>
      </c>
      <c r="F1678" t="s">
        <v>156</v>
      </c>
      <c r="G1678" t="s">
        <v>307</v>
      </c>
      <c r="H1678">
        <v>2.5</v>
      </c>
      <c r="I1678" t="s">
        <v>517</v>
      </c>
      <c r="J1678" t="s">
        <v>347</v>
      </c>
      <c r="K1678" t="s">
        <v>398</v>
      </c>
    </row>
    <row r="1679" spans="1:11" hidden="1" x14ac:dyDescent="0.35">
      <c r="A1679" t="s">
        <v>326</v>
      </c>
      <c r="B1679" t="s">
        <v>84</v>
      </c>
      <c r="C1679" t="s">
        <v>339</v>
      </c>
      <c r="D1679" t="s">
        <v>78</v>
      </c>
      <c r="E1679">
        <v>2020</v>
      </c>
      <c r="F1679" t="s">
        <v>156</v>
      </c>
      <c r="G1679" t="s">
        <v>307</v>
      </c>
      <c r="H1679">
        <v>1.23</v>
      </c>
      <c r="I1679" t="s">
        <v>517</v>
      </c>
      <c r="J1679" t="s">
        <v>347</v>
      </c>
      <c r="K1679" t="s">
        <v>398</v>
      </c>
    </row>
    <row r="1680" spans="1:11" hidden="1" x14ac:dyDescent="0.35">
      <c r="A1680" t="s">
        <v>326</v>
      </c>
      <c r="B1680" t="s">
        <v>84</v>
      </c>
      <c r="C1680" t="s">
        <v>339</v>
      </c>
      <c r="D1680" t="s">
        <v>78</v>
      </c>
      <c r="E1680">
        <v>2020</v>
      </c>
      <c r="F1680" t="s">
        <v>156</v>
      </c>
      <c r="G1680" t="s">
        <v>307</v>
      </c>
      <c r="H1680">
        <v>1.38</v>
      </c>
      <c r="I1680" t="s">
        <v>517</v>
      </c>
      <c r="J1680" t="s">
        <v>347</v>
      </c>
      <c r="K1680" t="s">
        <v>398</v>
      </c>
    </row>
    <row r="1681" spans="1:11" hidden="1" x14ac:dyDescent="0.35">
      <c r="A1681" t="s">
        <v>326</v>
      </c>
      <c r="B1681" t="s">
        <v>84</v>
      </c>
      <c r="C1681" t="s">
        <v>339</v>
      </c>
      <c r="D1681" t="s">
        <v>78</v>
      </c>
      <c r="E1681">
        <v>2020</v>
      </c>
      <c r="F1681" t="s">
        <v>156</v>
      </c>
      <c r="G1681" t="s">
        <v>307</v>
      </c>
      <c r="H1681">
        <v>38.93</v>
      </c>
      <c r="I1681" t="s">
        <v>517</v>
      </c>
      <c r="J1681" t="s">
        <v>347</v>
      </c>
      <c r="K1681" t="s">
        <v>398</v>
      </c>
    </row>
    <row r="1682" spans="1:11" hidden="1" x14ac:dyDescent="0.35">
      <c r="A1682" t="s">
        <v>326</v>
      </c>
      <c r="B1682" t="s">
        <v>84</v>
      </c>
      <c r="C1682" t="s">
        <v>339</v>
      </c>
      <c r="D1682" t="s">
        <v>78</v>
      </c>
      <c r="E1682">
        <v>2020</v>
      </c>
      <c r="F1682" t="s">
        <v>156</v>
      </c>
      <c r="G1682" t="s">
        <v>307</v>
      </c>
      <c r="H1682">
        <v>0.39</v>
      </c>
      <c r="I1682" t="s">
        <v>517</v>
      </c>
      <c r="J1682" t="s">
        <v>347</v>
      </c>
      <c r="K1682" t="s">
        <v>398</v>
      </c>
    </row>
    <row r="1683" spans="1:11" hidden="1" x14ac:dyDescent="0.35">
      <c r="A1683" t="s">
        <v>326</v>
      </c>
      <c r="B1683" t="s">
        <v>84</v>
      </c>
      <c r="C1683" t="s">
        <v>351</v>
      </c>
      <c r="D1683" t="s">
        <v>78</v>
      </c>
      <c r="E1683">
        <v>2020</v>
      </c>
      <c r="F1683" t="s">
        <v>502</v>
      </c>
      <c r="G1683" t="s">
        <v>68</v>
      </c>
      <c r="H1683">
        <v>44.68</v>
      </c>
      <c r="I1683" t="s">
        <v>517</v>
      </c>
      <c r="J1683" t="s">
        <v>347</v>
      </c>
      <c r="K1683" t="s">
        <v>403</v>
      </c>
    </row>
    <row r="1684" spans="1:11" hidden="1" x14ac:dyDescent="0.35">
      <c r="A1684" t="s">
        <v>326</v>
      </c>
      <c r="B1684" t="s">
        <v>84</v>
      </c>
      <c r="C1684" t="s">
        <v>327</v>
      </c>
      <c r="D1684" t="s">
        <v>78</v>
      </c>
      <c r="E1684">
        <v>2020</v>
      </c>
      <c r="F1684" t="s">
        <v>502</v>
      </c>
      <c r="G1684" t="s">
        <v>68</v>
      </c>
      <c r="H1684">
        <v>224.29</v>
      </c>
      <c r="I1684" t="s">
        <v>517</v>
      </c>
      <c r="J1684" t="s">
        <v>347</v>
      </c>
      <c r="K1684" t="s">
        <v>389</v>
      </c>
    </row>
    <row r="1685" spans="1:11" hidden="1" x14ac:dyDescent="0.35">
      <c r="A1685" t="s">
        <v>326</v>
      </c>
      <c r="B1685" t="s">
        <v>84</v>
      </c>
      <c r="C1685" t="s">
        <v>327</v>
      </c>
      <c r="D1685" t="s">
        <v>78</v>
      </c>
      <c r="E1685">
        <v>2020</v>
      </c>
      <c r="F1685" t="s">
        <v>502</v>
      </c>
      <c r="G1685" t="s">
        <v>68</v>
      </c>
      <c r="H1685">
        <v>9.23</v>
      </c>
      <c r="I1685" t="s">
        <v>517</v>
      </c>
      <c r="J1685" t="s">
        <v>347</v>
      </c>
      <c r="K1685" t="s">
        <v>389</v>
      </c>
    </row>
    <row r="1686" spans="1:11" hidden="1" x14ac:dyDescent="0.35">
      <c r="A1686" t="s">
        <v>326</v>
      </c>
      <c r="B1686" t="s">
        <v>84</v>
      </c>
      <c r="C1686" t="s">
        <v>327</v>
      </c>
      <c r="D1686" t="s">
        <v>78</v>
      </c>
      <c r="E1686">
        <v>2020</v>
      </c>
      <c r="F1686" t="s">
        <v>502</v>
      </c>
      <c r="G1686" t="s">
        <v>68</v>
      </c>
      <c r="H1686">
        <v>271.17</v>
      </c>
      <c r="I1686" t="s">
        <v>517</v>
      </c>
      <c r="J1686" t="s">
        <v>347</v>
      </c>
      <c r="K1686" t="s">
        <v>389</v>
      </c>
    </row>
    <row r="1687" spans="1:11" hidden="1" x14ac:dyDescent="0.35">
      <c r="A1687" t="s">
        <v>326</v>
      </c>
      <c r="B1687" t="s">
        <v>84</v>
      </c>
      <c r="C1687" t="s">
        <v>327</v>
      </c>
      <c r="D1687" t="s">
        <v>78</v>
      </c>
      <c r="E1687">
        <v>2020</v>
      </c>
      <c r="F1687" t="s">
        <v>502</v>
      </c>
      <c r="G1687" t="s">
        <v>68</v>
      </c>
      <c r="H1687">
        <v>11.07</v>
      </c>
      <c r="I1687" t="s">
        <v>517</v>
      </c>
      <c r="J1687" t="s">
        <v>347</v>
      </c>
      <c r="K1687" t="s">
        <v>389</v>
      </c>
    </row>
    <row r="1688" spans="1:11" hidden="1" x14ac:dyDescent="0.35">
      <c r="A1688" t="s">
        <v>326</v>
      </c>
      <c r="B1688" t="s">
        <v>84</v>
      </c>
      <c r="C1688" t="s">
        <v>329</v>
      </c>
      <c r="D1688" t="s">
        <v>78</v>
      </c>
      <c r="E1688">
        <v>2020</v>
      </c>
      <c r="F1688" t="s">
        <v>502</v>
      </c>
      <c r="G1688" t="s">
        <v>68</v>
      </c>
      <c r="H1688">
        <v>330.76</v>
      </c>
      <c r="I1688" t="s">
        <v>517</v>
      </c>
      <c r="J1688" t="s">
        <v>347</v>
      </c>
      <c r="K1688" t="s">
        <v>390</v>
      </c>
    </row>
    <row r="1689" spans="1:11" hidden="1" x14ac:dyDescent="0.35">
      <c r="A1689" t="s">
        <v>326</v>
      </c>
      <c r="B1689" t="s">
        <v>84</v>
      </c>
      <c r="C1689" t="s">
        <v>329</v>
      </c>
      <c r="D1689" t="s">
        <v>78</v>
      </c>
      <c r="E1689">
        <v>2020</v>
      </c>
      <c r="F1689" t="s">
        <v>502</v>
      </c>
      <c r="G1689" t="s">
        <v>68</v>
      </c>
      <c r="H1689">
        <v>36.28</v>
      </c>
      <c r="I1689" t="s">
        <v>517</v>
      </c>
      <c r="J1689" t="s">
        <v>347</v>
      </c>
      <c r="K1689" t="s">
        <v>390</v>
      </c>
    </row>
    <row r="1690" spans="1:11" hidden="1" x14ac:dyDescent="0.35">
      <c r="A1690" t="s">
        <v>326</v>
      </c>
      <c r="B1690" t="s">
        <v>84</v>
      </c>
      <c r="C1690" t="s">
        <v>329</v>
      </c>
      <c r="D1690" t="s">
        <v>78</v>
      </c>
      <c r="E1690">
        <v>2020</v>
      </c>
      <c r="F1690" t="s">
        <v>502</v>
      </c>
      <c r="G1690" t="s">
        <v>68</v>
      </c>
      <c r="H1690">
        <v>29.33</v>
      </c>
      <c r="I1690" t="s">
        <v>517</v>
      </c>
      <c r="J1690" t="s">
        <v>347</v>
      </c>
      <c r="K1690" t="s">
        <v>390</v>
      </c>
    </row>
    <row r="1691" spans="1:11" hidden="1" x14ac:dyDescent="0.35">
      <c r="A1691" t="s">
        <v>326</v>
      </c>
      <c r="B1691" t="s">
        <v>84</v>
      </c>
      <c r="C1691" t="s">
        <v>329</v>
      </c>
      <c r="D1691" t="s">
        <v>78</v>
      </c>
      <c r="E1691">
        <v>2020</v>
      </c>
      <c r="F1691" t="s">
        <v>502</v>
      </c>
      <c r="G1691" t="s">
        <v>68</v>
      </c>
      <c r="H1691">
        <v>14.77</v>
      </c>
      <c r="I1691" t="s">
        <v>517</v>
      </c>
      <c r="J1691" t="s">
        <v>347</v>
      </c>
      <c r="K1691" t="s">
        <v>390</v>
      </c>
    </row>
    <row r="1692" spans="1:11" hidden="1" x14ac:dyDescent="0.35">
      <c r="A1692" t="s">
        <v>326</v>
      </c>
      <c r="B1692" t="s">
        <v>84</v>
      </c>
      <c r="C1692" t="s">
        <v>329</v>
      </c>
      <c r="D1692" t="s">
        <v>78</v>
      </c>
      <c r="E1692">
        <v>2020</v>
      </c>
      <c r="F1692" t="s">
        <v>502</v>
      </c>
      <c r="G1692" t="s">
        <v>68</v>
      </c>
      <c r="H1692">
        <v>370.73</v>
      </c>
      <c r="I1692" t="s">
        <v>517</v>
      </c>
      <c r="J1692" t="s">
        <v>347</v>
      </c>
      <c r="K1692" t="s">
        <v>390</v>
      </c>
    </row>
    <row r="1693" spans="1:11" hidden="1" x14ac:dyDescent="0.35">
      <c r="A1693" t="s">
        <v>326</v>
      </c>
      <c r="B1693" t="s">
        <v>84</v>
      </c>
      <c r="C1693" t="s">
        <v>329</v>
      </c>
      <c r="D1693" t="s">
        <v>78</v>
      </c>
      <c r="E1693">
        <v>2020</v>
      </c>
      <c r="F1693" t="s">
        <v>502</v>
      </c>
      <c r="G1693" t="s">
        <v>68</v>
      </c>
      <c r="H1693">
        <v>42.29</v>
      </c>
      <c r="I1693" t="s">
        <v>517</v>
      </c>
      <c r="J1693" t="s">
        <v>347</v>
      </c>
      <c r="K1693" t="s">
        <v>390</v>
      </c>
    </row>
    <row r="1694" spans="1:11" hidden="1" x14ac:dyDescent="0.35">
      <c r="A1694" t="s">
        <v>326</v>
      </c>
      <c r="B1694" t="s">
        <v>84</v>
      </c>
      <c r="C1694" t="s">
        <v>334</v>
      </c>
      <c r="D1694" t="s">
        <v>78</v>
      </c>
      <c r="E1694">
        <v>2020</v>
      </c>
      <c r="F1694" t="s">
        <v>502</v>
      </c>
      <c r="G1694" t="s">
        <v>68</v>
      </c>
      <c r="H1694">
        <v>110.05</v>
      </c>
      <c r="I1694" t="s">
        <v>517</v>
      </c>
      <c r="J1694" t="s">
        <v>347</v>
      </c>
      <c r="K1694" t="s">
        <v>391</v>
      </c>
    </row>
    <row r="1695" spans="1:11" hidden="1" x14ac:dyDescent="0.35">
      <c r="A1695" t="s">
        <v>326</v>
      </c>
      <c r="B1695" t="s">
        <v>84</v>
      </c>
      <c r="C1695" t="s">
        <v>334</v>
      </c>
      <c r="D1695" t="s">
        <v>78</v>
      </c>
      <c r="E1695">
        <v>2020</v>
      </c>
      <c r="F1695" t="s">
        <v>502</v>
      </c>
      <c r="G1695" t="s">
        <v>68</v>
      </c>
      <c r="H1695">
        <v>169.37</v>
      </c>
      <c r="I1695" t="s">
        <v>517</v>
      </c>
      <c r="J1695" t="s">
        <v>347</v>
      </c>
      <c r="K1695" t="s">
        <v>391</v>
      </c>
    </row>
    <row r="1696" spans="1:11" hidden="1" x14ac:dyDescent="0.35">
      <c r="A1696" t="s">
        <v>326</v>
      </c>
      <c r="B1696" t="s">
        <v>84</v>
      </c>
      <c r="C1696" t="s">
        <v>334</v>
      </c>
      <c r="D1696" t="s">
        <v>78</v>
      </c>
      <c r="E1696">
        <v>2020</v>
      </c>
      <c r="F1696" t="s">
        <v>502</v>
      </c>
      <c r="G1696" t="s">
        <v>68</v>
      </c>
      <c r="H1696">
        <v>16.579999999999998</v>
      </c>
      <c r="I1696" t="s">
        <v>517</v>
      </c>
      <c r="J1696" t="s">
        <v>347</v>
      </c>
      <c r="K1696" t="s">
        <v>391</v>
      </c>
    </row>
    <row r="1697" spans="1:11" hidden="1" x14ac:dyDescent="0.35">
      <c r="A1697" t="s">
        <v>326</v>
      </c>
      <c r="B1697" t="s">
        <v>84</v>
      </c>
      <c r="C1697" t="s">
        <v>330</v>
      </c>
      <c r="D1697" t="s">
        <v>78</v>
      </c>
      <c r="E1697">
        <v>2020</v>
      </c>
      <c r="F1697" t="s">
        <v>502</v>
      </c>
      <c r="G1697" t="s">
        <v>68</v>
      </c>
      <c r="H1697">
        <v>1048.5</v>
      </c>
      <c r="I1697" t="s">
        <v>517</v>
      </c>
      <c r="J1697" t="s">
        <v>347</v>
      </c>
      <c r="K1697" t="s">
        <v>392</v>
      </c>
    </row>
    <row r="1698" spans="1:11" hidden="1" x14ac:dyDescent="0.35">
      <c r="A1698" t="s">
        <v>326</v>
      </c>
      <c r="B1698" t="s">
        <v>84</v>
      </c>
      <c r="C1698" t="s">
        <v>330</v>
      </c>
      <c r="D1698" t="s">
        <v>78</v>
      </c>
      <c r="E1698">
        <v>2020</v>
      </c>
      <c r="F1698" t="s">
        <v>502</v>
      </c>
      <c r="G1698" t="s">
        <v>68</v>
      </c>
      <c r="H1698">
        <v>343.62</v>
      </c>
      <c r="I1698" t="s">
        <v>517</v>
      </c>
      <c r="J1698" t="s">
        <v>347</v>
      </c>
      <c r="K1698" t="s">
        <v>392</v>
      </c>
    </row>
    <row r="1699" spans="1:11" hidden="1" x14ac:dyDescent="0.35">
      <c r="A1699" t="s">
        <v>326</v>
      </c>
      <c r="B1699" t="s">
        <v>84</v>
      </c>
      <c r="C1699" t="s">
        <v>330</v>
      </c>
      <c r="D1699" t="s">
        <v>78</v>
      </c>
      <c r="E1699">
        <v>2020</v>
      </c>
      <c r="F1699" t="s">
        <v>502</v>
      </c>
      <c r="G1699" t="s">
        <v>68</v>
      </c>
      <c r="H1699">
        <v>3.41</v>
      </c>
      <c r="I1699" t="s">
        <v>517</v>
      </c>
      <c r="J1699" t="s">
        <v>347</v>
      </c>
      <c r="K1699" t="s">
        <v>392</v>
      </c>
    </row>
    <row r="1700" spans="1:11" hidden="1" x14ac:dyDescent="0.35">
      <c r="A1700" t="s">
        <v>326</v>
      </c>
      <c r="B1700" t="s">
        <v>84</v>
      </c>
      <c r="C1700" t="s">
        <v>330</v>
      </c>
      <c r="D1700" t="s">
        <v>78</v>
      </c>
      <c r="E1700">
        <v>2020</v>
      </c>
      <c r="F1700" t="s">
        <v>502</v>
      </c>
      <c r="G1700" t="s">
        <v>68</v>
      </c>
      <c r="H1700">
        <v>189.75</v>
      </c>
      <c r="I1700" t="s">
        <v>517</v>
      </c>
      <c r="J1700" t="s">
        <v>347</v>
      </c>
      <c r="K1700" t="s">
        <v>392</v>
      </c>
    </row>
    <row r="1701" spans="1:11" hidden="1" x14ac:dyDescent="0.35">
      <c r="A1701" t="s">
        <v>326</v>
      </c>
      <c r="B1701" t="s">
        <v>84</v>
      </c>
      <c r="C1701" t="s">
        <v>330</v>
      </c>
      <c r="D1701" t="s">
        <v>78</v>
      </c>
      <c r="E1701">
        <v>2020</v>
      </c>
      <c r="F1701" t="s">
        <v>502</v>
      </c>
      <c r="G1701" t="s">
        <v>68</v>
      </c>
      <c r="H1701">
        <v>1346.5</v>
      </c>
      <c r="I1701" t="s">
        <v>517</v>
      </c>
      <c r="J1701" t="s">
        <v>347</v>
      </c>
      <c r="K1701" t="s">
        <v>392</v>
      </c>
    </row>
    <row r="1702" spans="1:11" hidden="1" x14ac:dyDescent="0.35">
      <c r="A1702" t="s">
        <v>326</v>
      </c>
      <c r="B1702" t="s">
        <v>84</v>
      </c>
      <c r="C1702" t="s">
        <v>330</v>
      </c>
      <c r="D1702" t="s">
        <v>78</v>
      </c>
      <c r="E1702">
        <v>2020</v>
      </c>
      <c r="F1702" t="s">
        <v>502</v>
      </c>
      <c r="G1702" t="s">
        <v>68</v>
      </c>
      <c r="H1702">
        <v>222.81</v>
      </c>
      <c r="I1702" t="s">
        <v>517</v>
      </c>
      <c r="J1702" t="s">
        <v>347</v>
      </c>
      <c r="K1702" t="s">
        <v>392</v>
      </c>
    </row>
    <row r="1703" spans="1:11" hidden="1" x14ac:dyDescent="0.35">
      <c r="A1703" t="s">
        <v>326</v>
      </c>
      <c r="B1703" t="s">
        <v>84</v>
      </c>
      <c r="C1703" t="s">
        <v>330</v>
      </c>
      <c r="D1703" t="s">
        <v>78</v>
      </c>
      <c r="E1703">
        <v>2020</v>
      </c>
      <c r="F1703" t="s">
        <v>502</v>
      </c>
      <c r="G1703" t="s">
        <v>68</v>
      </c>
      <c r="H1703">
        <v>103.14</v>
      </c>
      <c r="I1703" t="s">
        <v>517</v>
      </c>
      <c r="J1703" t="s">
        <v>347</v>
      </c>
      <c r="K1703" t="s">
        <v>392</v>
      </c>
    </row>
    <row r="1704" spans="1:11" hidden="1" x14ac:dyDescent="0.35">
      <c r="A1704" t="s">
        <v>326</v>
      </c>
      <c r="B1704" t="s">
        <v>84</v>
      </c>
      <c r="C1704" t="s">
        <v>85</v>
      </c>
      <c r="D1704" t="s">
        <v>78</v>
      </c>
      <c r="E1704">
        <v>2020</v>
      </c>
      <c r="F1704" t="s">
        <v>502</v>
      </c>
      <c r="G1704" t="s">
        <v>68</v>
      </c>
      <c r="H1704">
        <v>693.8</v>
      </c>
      <c r="I1704" t="s">
        <v>517</v>
      </c>
      <c r="J1704" t="s">
        <v>347</v>
      </c>
      <c r="K1704" t="s">
        <v>388</v>
      </c>
    </row>
    <row r="1705" spans="1:11" hidden="1" x14ac:dyDescent="0.35">
      <c r="A1705" t="s">
        <v>326</v>
      </c>
      <c r="B1705" t="s">
        <v>84</v>
      </c>
      <c r="C1705" t="s">
        <v>85</v>
      </c>
      <c r="D1705" t="s">
        <v>78</v>
      </c>
      <c r="E1705">
        <v>2020</v>
      </c>
      <c r="F1705" t="s">
        <v>502</v>
      </c>
      <c r="G1705" t="s">
        <v>68</v>
      </c>
      <c r="H1705">
        <v>395.78</v>
      </c>
      <c r="I1705" t="s">
        <v>517</v>
      </c>
      <c r="J1705" t="s">
        <v>347</v>
      </c>
      <c r="K1705" t="s">
        <v>388</v>
      </c>
    </row>
    <row r="1706" spans="1:11" hidden="1" x14ac:dyDescent="0.35">
      <c r="A1706" t="s">
        <v>326</v>
      </c>
      <c r="B1706" t="s">
        <v>84</v>
      </c>
      <c r="C1706" t="s">
        <v>85</v>
      </c>
      <c r="D1706" t="s">
        <v>78</v>
      </c>
      <c r="E1706">
        <v>2020</v>
      </c>
      <c r="F1706" t="s">
        <v>502</v>
      </c>
      <c r="G1706" t="s">
        <v>68</v>
      </c>
      <c r="H1706">
        <v>318.47000000000003</v>
      </c>
      <c r="I1706" t="s">
        <v>517</v>
      </c>
      <c r="J1706" t="s">
        <v>347</v>
      </c>
      <c r="K1706" t="s">
        <v>388</v>
      </c>
    </row>
    <row r="1707" spans="1:11" hidden="1" x14ac:dyDescent="0.35">
      <c r="A1707" t="s">
        <v>326</v>
      </c>
      <c r="B1707" t="s">
        <v>84</v>
      </c>
      <c r="C1707" t="s">
        <v>85</v>
      </c>
      <c r="D1707" t="s">
        <v>78</v>
      </c>
      <c r="E1707">
        <v>2020</v>
      </c>
      <c r="F1707" t="s">
        <v>502</v>
      </c>
      <c r="G1707" t="s">
        <v>68</v>
      </c>
      <c r="H1707">
        <v>14.85</v>
      </c>
      <c r="I1707" t="s">
        <v>517</v>
      </c>
      <c r="J1707" t="s">
        <v>347</v>
      </c>
      <c r="K1707" t="s">
        <v>388</v>
      </c>
    </row>
    <row r="1708" spans="1:11" hidden="1" x14ac:dyDescent="0.35">
      <c r="A1708" t="s">
        <v>326</v>
      </c>
      <c r="B1708" t="s">
        <v>84</v>
      </c>
      <c r="C1708" t="s">
        <v>335</v>
      </c>
      <c r="D1708" t="s">
        <v>78</v>
      </c>
      <c r="E1708">
        <v>2020</v>
      </c>
      <c r="F1708" t="s">
        <v>502</v>
      </c>
      <c r="G1708" t="s">
        <v>68</v>
      </c>
      <c r="H1708">
        <v>40.299999999999997</v>
      </c>
      <c r="I1708" t="s">
        <v>517</v>
      </c>
      <c r="J1708" t="s">
        <v>347</v>
      </c>
      <c r="K1708" t="s">
        <v>393</v>
      </c>
    </row>
    <row r="1709" spans="1:11" hidden="1" x14ac:dyDescent="0.35">
      <c r="A1709" t="s">
        <v>326</v>
      </c>
      <c r="B1709" t="s">
        <v>84</v>
      </c>
      <c r="C1709" t="s">
        <v>335</v>
      </c>
      <c r="D1709" t="s">
        <v>78</v>
      </c>
      <c r="E1709">
        <v>2020</v>
      </c>
      <c r="F1709" t="s">
        <v>502</v>
      </c>
      <c r="G1709" t="s">
        <v>68</v>
      </c>
      <c r="H1709">
        <v>77.98</v>
      </c>
      <c r="I1709" t="s">
        <v>517</v>
      </c>
      <c r="J1709" t="s">
        <v>347</v>
      </c>
      <c r="K1709" t="s">
        <v>393</v>
      </c>
    </row>
    <row r="1710" spans="1:11" hidden="1" x14ac:dyDescent="0.35">
      <c r="A1710" t="s">
        <v>326</v>
      </c>
      <c r="B1710" t="s">
        <v>84</v>
      </c>
      <c r="C1710" t="s">
        <v>335</v>
      </c>
      <c r="D1710" t="s">
        <v>78</v>
      </c>
      <c r="E1710">
        <v>2020</v>
      </c>
      <c r="F1710" t="s">
        <v>502</v>
      </c>
      <c r="G1710" t="s">
        <v>68</v>
      </c>
      <c r="H1710">
        <v>46.39</v>
      </c>
      <c r="I1710" t="s">
        <v>517</v>
      </c>
      <c r="J1710" t="s">
        <v>347</v>
      </c>
      <c r="K1710" t="s">
        <v>393</v>
      </c>
    </row>
    <row r="1711" spans="1:11" hidden="1" x14ac:dyDescent="0.35">
      <c r="A1711" t="s">
        <v>326</v>
      </c>
      <c r="B1711" t="s">
        <v>84</v>
      </c>
      <c r="C1711" t="s">
        <v>335</v>
      </c>
      <c r="D1711" t="s">
        <v>78</v>
      </c>
      <c r="E1711">
        <v>2020</v>
      </c>
      <c r="F1711" t="s">
        <v>502</v>
      </c>
      <c r="G1711" t="s">
        <v>68</v>
      </c>
      <c r="H1711">
        <v>50.44</v>
      </c>
      <c r="I1711" t="s">
        <v>517</v>
      </c>
      <c r="J1711" t="s">
        <v>347</v>
      </c>
      <c r="K1711" t="s">
        <v>393</v>
      </c>
    </row>
    <row r="1712" spans="1:11" hidden="1" x14ac:dyDescent="0.35">
      <c r="A1712" t="s">
        <v>326</v>
      </c>
      <c r="B1712" t="s">
        <v>84</v>
      </c>
      <c r="C1712" t="s">
        <v>335</v>
      </c>
      <c r="D1712" t="s">
        <v>78</v>
      </c>
      <c r="E1712">
        <v>2020</v>
      </c>
      <c r="F1712" t="s">
        <v>502</v>
      </c>
      <c r="G1712" t="s">
        <v>68</v>
      </c>
      <c r="H1712">
        <v>65.23</v>
      </c>
      <c r="I1712" t="s">
        <v>517</v>
      </c>
      <c r="J1712" t="s">
        <v>347</v>
      </c>
      <c r="K1712" t="s">
        <v>393</v>
      </c>
    </row>
    <row r="1713" spans="1:11" hidden="1" x14ac:dyDescent="0.35">
      <c r="A1713" t="s">
        <v>326</v>
      </c>
      <c r="B1713" t="s">
        <v>84</v>
      </c>
      <c r="C1713" t="s">
        <v>335</v>
      </c>
      <c r="D1713" t="s">
        <v>78</v>
      </c>
      <c r="E1713">
        <v>2020</v>
      </c>
      <c r="F1713" t="s">
        <v>502</v>
      </c>
      <c r="G1713" t="s">
        <v>68</v>
      </c>
      <c r="H1713">
        <v>1.74</v>
      </c>
      <c r="I1713" t="s">
        <v>517</v>
      </c>
      <c r="J1713" t="s">
        <v>347</v>
      </c>
      <c r="K1713" t="s">
        <v>393</v>
      </c>
    </row>
    <row r="1714" spans="1:11" hidden="1" x14ac:dyDescent="0.35">
      <c r="A1714" t="s">
        <v>326</v>
      </c>
      <c r="B1714" t="s">
        <v>84</v>
      </c>
      <c r="C1714" t="s">
        <v>352</v>
      </c>
      <c r="D1714" t="s">
        <v>78</v>
      </c>
      <c r="E1714">
        <v>2020</v>
      </c>
      <c r="F1714" t="s">
        <v>502</v>
      </c>
      <c r="G1714" t="s">
        <v>68</v>
      </c>
      <c r="H1714">
        <v>154.16999999999999</v>
      </c>
      <c r="I1714" t="s">
        <v>517</v>
      </c>
      <c r="J1714" t="s">
        <v>347</v>
      </c>
      <c r="K1714" t="s">
        <v>399</v>
      </c>
    </row>
    <row r="1715" spans="1:11" hidden="1" x14ac:dyDescent="0.35">
      <c r="A1715" t="s">
        <v>326</v>
      </c>
      <c r="B1715" t="s">
        <v>84</v>
      </c>
      <c r="C1715" t="s">
        <v>353</v>
      </c>
      <c r="D1715" t="s">
        <v>78</v>
      </c>
      <c r="E1715">
        <v>2020</v>
      </c>
      <c r="F1715" t="s">
        <v>502</v>
      </c>
      <c r="G1715" t="s">
        <v>68</v>
      </c>
      <c r="H1715">
        <v>47.04</v>
      </c>
      <c r="I1715" t="s">
        <v>517</v>
      </c>
      <c r="J1715" t="s">
        <v>347</v>
      </c>
      <c r="K1715" t="s">
        <v>402</v>
      </c>
    </row>
    <row r="1716" spans="1:11" hidden="1" x14ac:dyDescent="0.35">
      <c r="A1716" t="s">
        <v>326</v>
      </c>
      <c r="B1716" t="s">
        <v>84</v>
      </c>
      <c r="C1716" t="s">
        <v>336</v>
      </c>
      <c r="D1716" t="s">
        <v>78</v>
      </c>
      <c r="E1716">
        <v>2020</v>
      </c>
      <c r="F1716" t="s">
        <v>502</v>
      </c>
      <c r="G1716" t="s">
        <v>68</v>
      </c>
      <c r="H1716">
        <v>65.27</v>
      </c>
      <c r="I1716" t="s">
        <v>517</v>
      </c>
      <c r="J1716" t="s">
        <v>347</v>
      </c>
      <c r="K1716" t="s">
        <v>394</v>
      </c>
    </row>
    <row r="1717" spans="1:11" hidden="1" x14ac:dyDescent="0.35">
      <c r="A1717" t="s">
        <v>326</v>
      </c>
      <c r="B1717" t="s">
        <v>84</v>
      </c>
      <c r="C1717" t="s">
        <v>336</v>
      </c>
      <c r="D1717" t="s">
        <v>78</v>
      </c>
      <c r="E1717">
        <v>2020</v>
      </c>
      <c r="F1717" t="s">
        <v>502</v>
      </c>
      <c r="G1717" t="s">
        <v>68</v>
      </c>
      <c r="H1717">
        <v>5.41</v>
      </c>
      <c r="I1717" t="s">
        <v>517</v>
      </c>
      <c r="J1717" t="s">
        <v>347</v>
      </c>
      <c r="K1717" t="s">
        <v>394</v>
      </c>
    </row>
    <row r="1718" spans="1:11" hidden="1" x14ac:dyDescent="0.35">
      <c r="A1718" t="s">
        <v>326</v>
      </c>
      <c r="B1718" t="s">
        <v>84</v>
      </c>
      <c r="C1718" t="s">
        <v>336</v>
      </c>
      <c r="D1718" t="s">
        <v>78</v>
      </c>
      <c r="E1718">
        <v>2020</v>
      </c>
      <c r="F1718" t="s">
        <v>502</v>
      </c>
      <c r="G1718" t="s">
        <v>68</v>
      </c>
      <c r="H1718">
        <v>65.91</v>
      </c>
      <c r="I1718" t="s">
        <v>517</v>
      </c>
      <c r="J1718" t="s">
        <v>347</v>
      </c>
      <c r="K1718" t="s">
        <v>394</v>
      </c>
    </row>
    <row r="1719" spans="1:11" hidden="1" x14ac:dyDescent="0.35">
      <c r="A1719" t="s">
        <v>326</v>
      </c>
      <c r="B1719" t="s">
        <v>84</v>
      </c>
      <c r="C1719" t="s">
        <v>336</v>
      </c>
      <c r="D1719" t="s">
        <v>78</v>
      </c>
      <c r="E1719">
        <v>2020</v>
      </c>
      <c r="F1719" t="s">
        <v>502</v>
      </c>
      <c r="G1719" t="s">
        <v>68</v>
      </c>
      <c r="H1719">
        <v>8.16</v>
      </c>
      <c r="I1719" t="s">
        <v>517</v>
      </c>
      <c r="J1719" t="s">
        <v>347</v>
      </c>
      <c r="K1719" t="s">
        <v>394</v>
      </c>
    </row>
    <row r="1720" spans="1:11" hidden="1" x14ac:dyDescent="0.35">
      <c r="A1720" t="s">
        <v>326</v>
      </c>
      <c r="B1720" t="s">
        <v>84</v>
      </c>
      <c r="C1720" t="s">
        <v>354</v>
      </c>
      <c r="D1720" t="s">
        <v>78</v>
      </c>
      <c r="E1720">
        <v>2020</v>
      </c>
      <c r="F1720" t="s">
        <v>502</v>
      </c>
      <c r="G1720" t="s">
        <v>68</v>
      </c>
      <c r="H1720">
        <v>213.92</v>
      </c>
      <c r="I1720" t="s">
        <v>517</v>
      </c>
      <c r="J1720" t="s">
        <v>347</v>
      </c>
      <c r="K1720" t="s">
        <v>400</v>
      </c>
    </row>
    <row r="1721" spans="1:11" hidden="1" x14ac:dyDescent="0.35">
      <c r="A1721" t="s">
        <v>326</v>
      </c>
      <c r="B1721" t="s">
        <v>84</v>
      </c>
      <c r="C1721" t="s">
        <v>337</v>
      </c>
      <c r="D1721" t="s">
        <v>78</v>
      </c>
      <c r="E1721">
        <v>2020</v>
      </c>
      <c r="F1721" t="s">
        <v>502</v>
      </c>
      <c r="G1721" t="s">
        <v>68</v>
      </c>
      <c r="H1721">
        <v>95.75</v>
      </c>
      <c r="I1721" t="s">
        <v>517</v>
      </c>
      <c r="J1721" t="s">
        <v>347</v>
      </c>
      <c r="K1721" t="s">
        <v>395</v>
      </c>
    </row>
    <row r="1722" spans="1:11" hidden="1" x14ac:dyDescent="0.35">
      <c r="A1722" t="s">
        <v>326</v>
      </c>
      <c r="B1722" t="s">
        <v>84</v>
      </c>
      <c r="C1722" t="s">
        <v>337</v>
      </c>
      <c r="D1722" t="s">
        <v>78</v>
      </c>
      <c r="E1722">
        <v>2020</v>
      </c>
      <c r="F1722" t="s">
        <v>502</v>
      </c>
      <c r="G1722" t="s">
        <v>68</v>
      </c>
      <c r="H1722">
        <v>147.21</v>
      </c>
      <c r="I1722" t="s">
        <v>517</v>
      </c>
      <c r="J1722" t="s">
        <v>347</v>
      </c>
      <c r="K1722" t="s">
        <v>395</v>
      </c>
    </row>
    <row r="1723" spans="1:11" hidden="1" x14ac:dyDescent="0.35">
      <c r="A1723" t="s">
        <v>326</v>
      </c>
      <c r="B1723" t="s">
        <v>84</v>
      </c>
      <c r="C1723" t="s">
        <v>338</v>
      </c>
      <c r="D1723" t="s">
        <v>78</v>
      </c>
      <c r="E1723">
        <v>2020</v>
      </c>
      <c r="F1723" t="s">
        <v>502</v>
      </c>
      <c r="G1723" t="s">
        <v>68</v>
      </c>
      <c r="H1723">
        <v>76.290000000000006</v>
      </c>
      <c r="I1723" t="s">
        <v>517</v>
      </c>
      <c r="J1723" t="s">
        <v>347</v>
      </c>
      <c r="K1723" t="s">
        <v>396</v>
      </c>
    </row>
    <row r="1724" spans="1:11" hidden="1" x14ac:dyDescent="0.35">
      <c r="A1724" t="s">
        <v>326</v>
      </c>
      <c r="B1724" t="s">
        <v>84</v>
      </c>
      <c r="C1724" t="s">
        <v>338</v>
      </c>
      <c r="D1724" t="s">
        <v>78</v>
      </c>
      <c r="E1724">
        <v>2020</v>
      </c>
      <c r="F1724" t="s">
        <v>502</v>
      </c>
      <c r="G1724" t="s">
        <v>68</v>
      </c>
      <c r="H1724">
        <v>106.67</v>
      </c>
      <c r="I1724" t="s">
        <v>517</v>
      </c>
      <c r="J1724" t="s">
        <v>347</v>
      </c>
      <c r="K1724" t="s">
        <v>396</v>
      </c>
    </row>
    <row r="1725" spans="1:11" hidden="1" x14ac:dyDescent="0.35">
      <c r="A1725" t="s">
        <v>326</v>
      </c>
      <c r="B1725" t="s">
        <v>84</v>
      </c>
      <c r="C1725" t="s">
        <v>331</v>
      </c>
      <c r="D1725" t="s">
        <v>78</v>
      </c>
      <c r="E1725">
        <v>2020</v>
      </c>
      <c r="F1725" t="s">
        <v>502</v>
      </c>
      <c r="G1725" t="s">
        <v>68</v>
      </c>
      <c r="H1725">
        <v>813.86</v>
      </c>
      <c r="I1725" t="s">
        <v>517</v>
      </c>
      <c r="J1725" t="s">
        <v>347</v>
      </c>
      <c r="K1725" t="s">
        <v>397</v>
      </c>
    </row>
    <row r="1726" spans="1:11" hidden="1" x14ac:dyDescent="0.35">
      <c r="A1726" t="s">
        <v>326</v>
      </c>
      <c r="B1726" t="s">
        <v>84</v>
      </c>
      <c r="C1726" t="s">
        <v>331</v>
      </c>
      <c r="D1726" t="s">
        <v>78</v>
      </c>
      <c r="E1726">
        <v>2020</v>
      </c>
      <c r="F1726" t="s">
        <v>502</v>
      </c>
      <c r="G1726" t="s">
        <v>68</v>
      </c>
      <c r="H1726">
        <v>216.01</v>
      </c>
      <c r="I1726" t="s">
        <v>517</v>
      </c>
      <c r="J1726" t="s">
        <v>347</v>
      </c>
      <c r="K1726" t="s">
        <v>397</v>
      </c>
    </row>
    <row r="1727" spans="1:11" hidden="1" x14ac:dyDescent="0.35">
      <c r="A1727" t="s">
        <v>326</v>
      </c>
      <c r="B1727" t="s">
        <v>84</v>
      </c>
      <c r="C1727" t="s">
        <v>331</v>
      </c>
      <c r="D1727" t="s">
        <v>78</v>
      </c>
      <c r="E1727">
        <v>2020</v>
      </c>
      <c r="F1727" t="s">
        <v>502</v>
      </c>
      <c r="G1727" t="s">
        <v>68</v>
      </c>
      <c r="H1727">
        <v>9.25</v>
      </c>
      <c r="I1727" t="s">
        <v>517</v>
      </c>
      <c r="J1727" t="s">
        <v>347</v>
      </c>
      <c r="K1727" t="s">
        <v>397</v>
      </c>
    </row>
    <row r="1728" spans="1:11" hidden="1" x14ac:dyDescent="0.35">
      <c r="A1728" t="s">
        <v>326</v>
      </c>
      <c r="B1728" t="s">
        <v>84</v>
      </c>
      <c r="C1728" t="s">
        <v>331</v>
      </c>
      <c r="D1728" t="s">
        <v>78</v>
      </c>
      <c r="E1728">
        <v>2020</v>
      </c>
      <c r="F1728" t="s">
        <v>502</v>
      </c>
      <c r="G1728" t="s">
        <v>68</v>
      </c>
      <c r="H1728">
        <v>38.6</v>
      </c>
      <c r="I1728" t="s">
        <v>517</v>
      </c>
      <c r="J1728" t="s">
        <v>347</v>
      </c>
      <c r="K1728" t="s">
        <v>397</v>
      </c>
    </row>
    <row r="1729" spans="1:11" hidden="1" x14ac:dyDescent="0.35">
      <c r="A1729" t="s">
        <v>326</v>
      </c>
      <c r="B1729" t="s">
        <v>84</v>
      </c>
      <c r="C1729" t="s">
        <v>331</v>
      </c>
      <c r="D1729" t="s">
        <v>78</v>
      </c>
      <c r="E1729">
        <v>2020</v>
      </c>
      <c r="F1729" t="s">
        <v>502</v>
      </c>
      <c r="G1729" t="s">
        <v>68</v>
      </c>
      <c r="H1729">
        <v>818.85</v>
      </c>
      <c r="I1729" t="s">
        <v>517</v>
      </c>
      <c r="J1729" t="s">
        <v>347</v>
      </c>
      <c r="K1729" t="s">
        <v>397</v>
      </c>
    </row>
    <row r="1730" spans="1:11" hidden="1" x14ac:dyDescent="0.35">
      <c r="A1730" t="s">
        <v>326</v>
      </c>
      <c r="B1730" t="s">
        <v>84</v>
      </c>
      <c r="C1730" t="s">
        <v>331</v>
      </c>
      <c r="D1730" t="s">
        <v>78</v>
      </c>
      <c r="E1730">
        <v>2020</v>
      </c>
      <c r="F1730" t="s">
        <v>502</v>
      </c>
      <c r="G1730" t="s">
        <v>68</v>
      </c>
      <c r="H1730">
        <v>78.239999999999995</v>
      </c>
      <c r="I1730" t="s">
        <v>517</v>
      </c>
      <c r="J1730" t="s">
        <v>347</v>
      </c>
      <c r="K1730" t="s">
        <v>397</v>
      </c>
    </row>
    <row r="1731" spans="1:11" hidden="1" x14ac:dyDescent="0.35">
      <c r="A1731" t="s">
        <v>326</v>
      </c>
      <c r="B1731" t="s">
        <v>84</v>
      </c>
      <c r="C1731" t="s">
        <v>339</v>
      </c>
      <c r="D1731" t="s">
        <v>78</v>
      </c>
      <c r="E1731">
        <v>2020</v>
      </c>
      <c r="F1731" t="s">
        <v>502</v>
      </c>
      <c r="G1731" t="s">
        <v>68</v>
      </c>
      <c r="H1731">
        <v>81.14</v>
      </c>
      <c r="I1731" t="s">
        <v>517</v>
      </c>
      <c r="J1731" t="s">
        <v>347</v>
      </c>
      <c r="K1731" t="s">
        <v>398</v>
      </c>
    </row>
    <row r="1732" spans="1:11" hidden="1" x14ac:dyDescent="0.35">
      <c r="A1732" t="s">
        <v>326</v>
      </c>
      <c r="B1732" t="s">
        <v>84</v>
      </c>
      <c r="C1732" t="s">
        <v>339</v>
      </c>
      <c r="D1732" t="s">
        <v>78</v>
      </c>
      <c r="E1732">
        <v>2020</v>
      </c>
      <c r="F1732" t="s">
        <v>502</v>
      </c>
      <c r="G1732" t="s">
        <v>68</v>
      </c>
      <c r="H1732">
        <v>21.1</v>
      </c>
      <c r="I1732" t="s">
        <v>517</v>
      </c>
      <c r="J1732" t="s">
        <v>347</v>
      </c>
      <c r="K1732" t="s">
        <v>398</v>
      </c>
    </row>
    <row r="1733" spans="1:11" hidden="1" x14ac:dyDescent="0.35">
      <c r="A1733" t="s">
        <v>326</v>
      </c>
      <c r="B1733" t="s">
        <v>84</v>
      </c>
      <c r="C1733" t="s">
        <v>339</v>
      </c>
      <c r="D1733" t="s">
        <v>78</v>
      </c>
      <c r="E1733">
        <v>2020</v>
      </c>
      <c r="F1733" t="s">
        <v>502</v>
      </c>
      <c r="G1733" t="s">
        <v>68</v>
      </c>
      <c r="H1733">
        <v>2.2200000000000002</v>
      </c>
      <c r="I1733" t="s">
        <v>517</v>
      </c>
      <c r="J1733" t="s">
        <v>347</v>
      </c>
      <c r="K1733" t="s">
        <v>398</v>
      </c>
    </row>
    <row r="1734" spans="1:11" hidden="1" x14ac:dyDescent="0.35">
      <c r="A1734" t="s">
        <v>326</v>
      </c>
      <c r="B1734" t="s">
        <v>84</v>
      </c>
      <c r="C1734" t="s">
        <v>339</v>
      </c>
      <c r="D1734" t="s">
        <v>78</v>
      </c>
      <c r="E1734">
        <v>2020</v>
      </c>
      <c r="F1734" t="s">
        <v>502</v>
      </c>
      <c r="G1734" t="s">
        <v>68</v>
      </c>
      <c r="H1734">
        <v>11.64</v>
      </c>
      <c r="I1734" t="s">
        <v>517</v>
      </c>
      <c r="J1734" t="s">
        <v>347</v>
      </c>
      <c r="K1734" t="s">
        <v>398</v>
      </c>
    </row>
    <row r="1735" spans="1:11" hidden="1" x14ac:dyDescent="0.35">
      <c r="A1735" t="s">
        <v>326</v>
      </c>
      <c r="B1735" t="s">
        <v>84</v>
      </c>
      <c r="C1735" t="s">
        <v>339</v>
      </c>
      <c r="D1735" t="s">
        <v>78</v>
      </c>
      <c r="E1735">
        <v>2020</v>
      </c>
      <c r="F1735" t="s">
        <v>502</v>
      </c>
      <c r="G1735" t="s">
        <v>68</v>
      </c>
      <c r="H1735">
        <v>71.02</v>
      </c>
      <c r="I1735" t="s">
        <v>517</v>
      </c>
      <c r="J1735" t="s">
        <v>347</v>
      </c>
      <c r="K1735" t="s">
        <v>398</v>
      </c>
    </row>
    <row r="1736" spans="1:11" hidden="1" x14ac:dyDescent="0.35">
      <c r="A1736" t="s">
        <v>326</v>
      </c>
      <c r="B1736" t="s">
        <v>84</v>
      </c>
      <c r="C1736" t="s">
        <v>339</v>
      </c>
      <c r="D1736" t="s">
        <v>78</v>
      </c>
      <c r="E1736">
        <v>2020</v>
      </c>
      <c r="F1736" t="s">
        <v>502</v>
      </c>
      <c r="G1736" t="s">
        <v>68</v>
      </c>
      <c r="H1736">
        <v>0.95</v>
      </c>
      <c r="I1736" t="s">
        <v>517</v>
      </c>
      <c r="J1736" t="s">
        <v>347</v>
      </c>
      <c r="K1736" t="s">
        <v>398</v>
      </c>
    </row>
    <row r="1737" spans="1:11" hidden="1" x14ac:dyDescent="0.35">
      <c r="A1737" t="s">
        <v>363</v>
      </c>
      <c r="B1737" t="s">
        <v>84</v>
      </c>
      <c r="C1737" t="s">
        <v>85</v>
      </c>
      <c r="D1737" t="s">
        <v>78</v>
      </c>
      <c r="E1737">
        <v>2020</v>
      </c>
      <c r="F1737" t="s">
        <v>506</v>
      </c>
      <c r="G1737" t="s">
        <v>309</v>
      </c>
      <c r="H1737">
        <v>4092</v>
      </c>
      <c r="I1737" t="s">
        <v>516</v>
      </c>
      <c r="J1737" t="s">
        <v>347</v>
      </c>
      <c r="K1737" t="s">
        <v>388</v>
      </c>
    </row>
    <row r="1738" spans="1:11" hidden="1" x14ac:dyDescent="0.35">
      <c r="A1738" t="s">
        <v>363</v>
      </c>
      <c r="B1738" t="s">
        <v>84</v>
      </c>
      <c r="C1738" t="s">
        <v>85</v>
      </c>
      <c r="D1738" t="s">
        <v>78</v>
      </c>
      <c r="E1738">
        <v>2020</v>
      </c>
      <c r="F1738" t="s">
        <v>506</v>
      </c>
      <c r="G1738" t="s">
        <v>309</v>
      </c>
      <c r="H1738">
        <v>2307.36</v>
      </c>
      <c r="I1738" t="s">
        <v>516</v>
      </c>
      <c r="J1738" t="s">
        <v>347</v>
      </c>
      <c r="K1738" t="s">
        <v>388</v>
      </c>
    </row>
    <row r="1739" spans="1:11" hidden="1" x14ac:dyDescent="0.35">
      <c r="A1739" t="s">
        <v>363</v>
      </c>
      <c r="B1739" t="s">
        <v>84</v>
      </c>
      <c r="C1739" t="s">
        <v>85</v>
      </c>
      <c r="D1739" t="s">
        <v>78</v>
      </c>
      <c r="E1739">
        <v>2020</v>
      </c>
      <c r="F1739" t="s">
        <v>506</v>
      </c>
      <c r="G1739" t="s">
        <v>309</v>
      </c>
      <c r="H1739">
        <v>1904.27</v>
      </c>
      <c r="I1739" t="s">
        <v>516</v>
      </c>
      <c r="J1739" t="s">
        <v>347</v>
      </c>
      <c r="K1739" t="s">
        <v>388</v>
      </c>
    </row>
    <row r="1740" spans="1:11" hidden="1" x14ac:dyDescent="0.35">
      <c r="A1740" t="s">
        <v>363</v>
      </c>
      <c r="B1740" t="s">
        <v>84</v>
      </c>
      <c r="C1740" t="s">
        <v>85</v>
      </c>
      <c r="D1740" t="s">
        <v>78</v>
      </c>
      <c r="E1740">
        <v>2020</v>
      </c>
      <c r="F1740" t="s">
        <v>500</v>
      </c>
      <c r="G1740" t="s">
        <v>311</v>
      </c>
      <c r="H1740">
        <v>9428.75</v>
      </c>
      <c r="I1740" t="s">
        <v>516</v>
      </c>
      <c r="J1740" t="s">
        <v>347</v>
      </c>
      <c r="K1740" t="s">
        <v>388</v>
      </c>
    </row>
    <row r="1741" spans="1:11" hidden="1" x14ac:dyDescent="0.35">
      <c r="A1741" t="s">
        <v>363</v>
      </c>
      <c r="B1741" t="s">
        <v>84</v>
      </c>
      <c r="C1741" t="s">
        <v>85</v>
      </c>
      <c r="D1741" t="s">
        <v>78</v>
      </c>
      <c r="E1741">
        <v>2020</v>
      </c>
      <c r="F1741" t="s">
        <v>500</v>
      </c>
      <c r="G1741" t="s">
        <v>311</v>
      </c>
      <c r="H1741">
        <v>5316.59</v>
      </c>
      <c r="I1741" t="s">
        <v>516</v>
      </c>
      <c r="J1741" t="s">
        <v>347</v>
      </c>
      <c r="K1741" t="s">
        <v>388</v>
      </c>
    </row>
    <row r="1742" spans="1:11" hidden="1" x14ac:dyDescent="0.35">
      <c r="A1742" t="s">
        <v>363</v>
      </c>
      <c r="B1742" t="s">
        <v>84</v>
      </c>
      <c r="C1742" t="s">
        <v>85</v>
      </c>
      <c r="D1742" t="s">
        <v>78</v>
      </c>
      <c r="E1742">
        <v>2020</v>
      </c>
      <c r="F1742" t="s">
        <v>500</v>
      </c>
      <c r="G1742" t="s">
        <v>311</v>
      </c>
      <c r="H1742">
        <v>4387.8100000000004</v>
      </c>
      <c r="I1742" t="s">
        <v>516</v>
      </c>
      <c r="J1742" t="s">
        <v>347</v>
      </c>
      <c r="K1742" t="s">
        <v>388</v>
      </c>
    </row>
    <row r="1743" spans="1:11" hidden="1" x14ac:dyDescent="0.35">
      <c r="A1743" t="s">
        <v>363</v>
      </c>
      <c r="B1743" t="s">
        <v>84</v>
      </c>
      <c r="C1743" t="s">
        <v>85</v>
      </c>
      <c r="D1743" t="s">
        <v>78</v>
      </c>
      <c r="E1743">
        <v>2020</v>
      </c>
      <c r="F1743" t="s">
        <v>71</v>
      </c>
      <c r="G1743" t="s">
        <v>310</v>
      </c>
      <c r="H1743">
        <v>117.21</v>
      </c>
      <c r="I1743" t="s">
        <v>516</v>
      </c>
      <c r="J1743" t="s">
        <v>347</v>
      </c>
      <c r="K1743" t="s">
        <v>388</v>
      </c>
    </row>
    <row r="1744" spans="1:11" hidden="1" x14ac:dyDescent="0.35">
      <c r="A1744" t="s">
        <v>363</v>
      </c>
      <c r="B1744" t="s">
        <v>84</v>
      </c>
      <c r="C1744" t="s">
        <v>85</v>
      </c>
      <c r="D1744" t="s">
        <v>78</v>
      </c>
      <c r="E1744">
        <v>2020</v>
      </c>
      <c r="F1744" t="s">
        <v>71</v>
      </c>
      <c r="G1744" t="s">
        <v>310</v>
      </c>
      <c r="H1744">
        <v>65.62</v>
      </c>
      <c r="I1744" t="s">
        <v>516</v>
      </c>
      <c r="J1744" t="s">
        <v>347</v>
      </c>
      <c r="K1744" t="s">
        <v>388</v>
      </c>
    </row>
    <row r="1745" spans="1:11" hidden="1" x14ac:dyDescent="0.35">
      <c r="A1745" t="s">
        <v>363</v>
      </c>
      <c r="B1745" t="s">
        <v>84</v>
      </c>
      <c r="C1745" t="s">
        <v>85</v>
      </c>
      <c r="D1745" t="s">
        <v>78</v>
      </c>
      <c r="E1745">
        <v>2020</v>
      </c>
      <c r="F1745" t="s">
        <v>71</v>
      </c>
      <c r="G1745" t="s">
        <v>310</v>
      </c>
      <c r="H1745">
        <v>54.16</v>
      </c>
      <c r="I1745" t="s">
        <v>516</v>
      </c>
      <c r="J1745" t="s">
        <v>347</v>
      </c>
      <c r="K1745" t="s">
        <v>388</v>
      </c>
    </row>
    <row r="1746" spans="1:11" hidden="1" x14ac:dyDescent="0.35">
      <c r="A1746" t="s">
        <v>363</v>
      </c>
      <c r="B1746" t="s">
        <v>84</v>
      </c>
      <c r="C1746" t="s">
        <v>85</v>
      </c>
      <c r="D1746" t="s">
        <v>78</v>
      </c>
      <c r="E1746">
        <v>2020</v>
      </c>
      <c r="F1746" t="s">
        <v>148</v>
      </c>
      <c r="G1746" t="s">
        <v>308</v>
      </c>
      <c r="H1746">
        <v>1158.07</v>
      </c>
      <c r="I1746" t="s">
        <v>516</v>
      </c>
      <c r="J1746" t="s">
        <v>347</v>
      </c>
      <c r="K1746" t="s">
        <v>388</v>
      </c>
    </row>
    <row r="1747" spans="1:11" hidden="1" x14ac:dyDescent="0.35">
      <c r="A1747" t="s">
        <v>363</v>
      </c>
      <c r="B1747" t="s">
        <v>84</v>
      </c>
      <c r="C1747" t="s">
        <v>85</v>
      </c>
      <c r="D1747" t="s">
        <v>78</v>
      </c>
      <c r="E1747">
        <v>2020</v>
      </c>
      <c r="F1747" t="s">
        <v>148</v>
      </c>
      <c r="G1747" t="s">
        <v>308</v>
      </c>
      <c r="H1747">
        <v>653.01</v>
      </c>
      <c r="I1747" t="s">
        <v>516</v>
      </c>
      <c r="J1747" t="s">
        <v>347</v>
      </c>
      <c r="K1747" t="s">
        <v>388</v>
      </c>
    </row>
    <row r="1748" spans="1:11" hidden="1" x14ac:dyDescent="0.35">
      <c r="A1748" t="s">
        <v>363</v>
      </c>
      <c r="B1748" t="s">
        <v>84</v>
      </c>
      <c r="C1748" t="s">
        <v>85</v>
      </c>
      <c r="D1748" t="s">
        <v>78</v>
      </c>
      <c r="E1748">
        <v>2020</v>
      </c>
      <c r="F1748" t="s">
        <v>148</v>
      </c>
      <c r="G1748" t="s">
        <v>308</v>
      </c>
      <c r="H1748">
        <v>538.91999999999996</v>
      </c>
      <c r="I1748" t="s">
        <v>516</v>
      </c>
      <c r="J1748" t="s">
        <v>347</v>
      </c>
      <c r="K1748" t="s">
        <v>388</v>
      </c>
    </row>
    <row r="1749" spans="1:11" hidden="1" x14ac:dyDescent="0.35">
      <c r="A1749" t="s">
        <v>363</v>
      </c>
      <c r="B1749" t="s">
        <v>84</v>
      </c>
      <c r="C1749" t="s">
        <v>85</v>
      </c>
      <c r="D1749" t="s">
        <v>78</v>
      </c>
      <c r="E1749">
        <v>2020</v>
      </c>
      <c r="F1749" t="s">
        <v>156</v>
      </c>
      <c r="G1749" t="s">
        <v>307</v>
      </c>
      <c r="H1749">
        <v>53.39</v>
      </c>
      <c r="I1749" t="s">
        <v>516</v>
      </c>
      <c r="J1749" t="s">
        <v>347</v>
      </c>
      <c r="K1749" t="s">
        <v>388</v>
      </c>
    </row>
    <row r="1750" spans="1:11" hidden="1" x14ac:dyDescent="0.35">
      <c r="A1750" t="s">
        <v>363</v>
      </c>
      <c r="B1750" t="s">
        <v>84</v>
      </c>
      <c r="C1750" t="s">
        <v>85</v>
      </c>
      <c r="D1750" t="s">
        <v>78</v>
      </c>
      <c r="E1750">
        <v>2020</v>
      </c>
      <c r="F1750" t="s">
        <v>156</v>
      </c>
      <c r="G1750" t="s">
        <v>307</v>
      </c>
      <c r="H1750">
        <v>30.09</v>
      </c>
      <c r="I1750" t="s">
        <v>516</v>
      </c>
      <c r="J1750" t="s">
        <v>347</v>
      </c>
      <c r="K1750" t="s">
        <v>388</v>
      </c>
    </row>
    <row r="1751" spans="1:11" hidden="1" x14ac:dyDescent="0.35">
      <c r="A1751" t="s">
        <v>363</v>
      </c>
      <c r="B1751" t="s">
        <v>84</v>
      </c>
      <c r="C1751" t="s">
        <v>85</v>
      </c>
      <c r="D1751" t="s">
        <v>78</v>
      </c>
      <c r="E1751">
        <v>2020</v>
      </c>
      <c r="F1751" t="s">
        <v>156</v>
      </c>
      <c r="G1751" t="s">
        <v>307</v>
      </c>
      <c r="H1751">
        <v>24.85</v>
      </c>
      <c r="I1751" t="s">
        <v>516</v>
      </c>
      <c r="J1751" t="s">
        <v>347</v>
      </c>
      <c r="K1751" t="s">
        <v>388</v>
      </c>
    </row>
    <row r="1752" spans="1:11" hidden="1" x14ac:dyDescent="0.35">
      <c r="A1752" t="s">
        <v>363</v>
      </c>
      <c r="B1752" t="s">
        <v>84</v>
      </c>
      <c r="C1752" t="s">
        <v>351</v>
      </c>
      <c r="D1752" t="s">
        <v>78</v>
      </c>
      <c r="E1752">
        <v>2020</v>
      </c>
      <c r="F1752" t="s">
        <v>500</v>
      </c>
      <c r="G1752" t="s">
        <v>311</v>
      </c>
      <c r="H1752">
        <v>7724.49</v>
      </c>
      <c r="I1752" t="s">
        <v>516</v>
      </c>
      <c r="J1752" t="s">
        <v>14</v>
      </c>
      <c r="K1752" t="s">
        <v>403</v>
      </c>
    </row>
    <row r="1753" spans="1:11" hidden="1" x14ac:dyDescent="0.35">
      <c r="A1753" t="s">
        <v>363</v>
      </c>
      <c r="B1753" t="s">
        <v>84</v>
      </c>
      <c r="C1753" t="s">
        <v>351</v>
      </c>
      <c r="D1753" t="s">
        <v>78</v>
      </c>
      <c r="E1753">
        <v>2020</v>
      </c>
      <c r="F1753" t="s">
        <v>500</v>
      </c>
      <c r="G1753" t="s">
        <v>311</v>
      </c>
      <c r="H1753">
        <v>10778.41</v>
      </c>
      <c r="I1753" t="s">
        <v>516</v>
      </c>
      <c r="J1753" t="s">
        <v>347</v>
      </c>
      <c r="K1753" t="s">
        <v>403</v>
      </c>
    </row>
    <row r="1754" spans="1:11" hidden="1" x14ac:dyDescent="0.35">
      <c r="A1754" t="s">
        <v>363</v>
      </c>
      <c r="B1754" t="s">
        <v>84</v>
      </c>
      <c r="C1754" t="s">
        <v>351</v>
      </c>
      <c r="D1754" t="s">
        <v>78</v>
      </c>
      <c r="E1754">
        <v>2020</v>
      </c>
      <c r="F1754" t="s">
        <v>71</v>
      </c>
      <c r="G1754" t="s">
        <v>310</v>
      </c>
      <c r="H1754">
        <v>10</v>
      </c>
      <c r="I1754" t="s">
        <v>516</v>
      </c>
      <c r="J1754" t="s">
        <v>347</v>
      </c>
      <c r="K1754" t="s">
        <v>403</v>
      </c>
    </row>
    <row r="1755" spans="1:11" hidden="1" x14ac:dyDescent="0.35">
      <c r="A1755" t="s">
        <v>363</v>
      </c>
      <c r="B1755" t="s">
        <v>84</v>
      </c>
      <c r="C1755" t="s">
        <v>351</v>
      </c>
      <c r="D1755" t="s">
        <v>78</v>
      </c>
      <c r="E1755">
        <v>2020</v>
      </c>
      <c r="F1755" t="s">
        <v>506</v>
      </c>
      <c r="G1755" t="s">
        <v>309</v>
      </c>
      <c r="H1755">
        <v>5.35</v>
      </c>
      <c r="I1755" t="s">
        <v>516</v>
      </c>
      <c r="J1755" t="s">
        <v>347</v>
      </c>
      <c r="K1755" t="s">
        <v>403</v>
      </c>
    </row>
    <row r="1756" spans="1:11" hidden="1" x14ac:dyDescent="0.35">
      <c r="A1756" t="s">
        <v>363</v>
      </c>
      <c r="B1756" t="s">
        <v>84</v>
      </c>
      <c r="C1756" t="s">
        <v>351</v>
      </c>
      <c r="D1756" t="s">
        <v>78</v>
      </c>
      <c r="E1756">
        <v>2020</v>
      </c>
      <c r="F1756" t="s">
        <v>148</v>
      </c>
      <c r="G1756" t="s">
        <v>308</v>
      </c>
      <c r="H1756">
        <v>550</v>
      </c>
      <c r="I1756" t="s">
        <v>516</v>
      </c>
      <c r="J1756" t="s">
        <v>347</v>
      </c>
      <c r="K1756" t="s">
        <v>403</v>
      </c>
    </row>
    <row r="1757" spans="1:11" hidden="1" x14ac:dyDescent="0.35">
      <c r="A1757" t="s">
        <v>363</v>
      </c>
      <c r="B1757" t="s">
        <v>84</v>
      </c>
      <c r="C1757" t="s">
        <v>351</v>
      </c>
      <c r="D1757" t="s">
        <v>78</v>
      </c>
      <c r="E1757">
        <v>2020</v>
      </c>
      <c r="F1757" t="s">
        <v>156</v>
      </c>
      <c r="G1757" t="s">
        <v>307</v>
      </c>
      <c r="H1757">
        <v>0.25</v>
      </c>
      <c r="I1757" t="s">
        <v>516</v>
      </c>
      <c r="J1757" t="s">
        <v>14</v>
      </c>
      <c r="K1757" t="s">
        <v>403</v>
      </c>
    </row>
    <row r="1758" spans="1:11" hidden="1" x14ac:dyDescent="0.35">
      <c r="A1758" t="s">
        <v>363</v>
      </c>
      <c r="B1758" t="s">
        <v>84</v>
      </c>
      <c r="C1758" t="s">
        <v>351</v>
      </c>
      <c r="D1758" t="s">
        <v>78</v>
      </c>
      <c r="E1758">
        <v>2020</v>
      </c>
      <c r="F1758" t="s">
        <v>156</v>
      </c>
      <c r="G1758" t="s">
        <v>307</v>
      </c>
      <c r="H1758">
        <v>2.74</v>
      </c>
      <c r="I1758" t="s">
        <v>516</v>
      </c>
      <c r="J1758" t="s">
        <v>347</v>
      </c>
      <c r="K1758" t="s">
        <v>403</v>
      </c>
    </row>
    <row r="1759" spans="1:11" hidden="1" x14ac:dyDescent="0.35">
      <c r="A1759" t="s">
        <v>363</v>
      </c>
      <c r="B1759" t="s">
        <v>84</v>
      </c>
      <c r="C1759" t="s">
        <v>329</v>
      </c>
      <c r="D1759" t="s">
        <v>78</v>
      </c>
      <c r="E1759">
        <v>2020</v>
      </c>
      <c r="F1759" t="s">
        <v>500</v>
      </c>
      <c r="G1759" t="s">
        <v>311</v>
      </c>
      <c r="H1759">
        <v>6212.07</v>
      </c>
      <c r="I1759" t="s">
        <v>516</v>
      </c>
      <c r="J1759" t="s">
        <v>14</v>
      </c>
      <c r="K1759" t="s">
        <v>390</v>
      </c>
    </row>
    <row r="1760" spans="1:11" hidden="1" x14ac:dyDescent="0.35">
      <c r="A1760" t="s">
        <v>363</v>
      </c>
      <c r="B1760" t="s">
        <v>84</v>
      </c>
      <c r="C1760" t="s">
        <v>329</v>
      </c>
      <c r="D1760" t="s">
        <v>78</v>
      </c>
      <c r="E1760">
        <v>2020</v>
      </c>
      <c r="F1760" t="s">
        <v>500</v>
      </c>
      <c r="G1760" t="s">
        <v>311</v>
      </c>
      <c r="H1760">
        <v>858.33</v>
      </c>
      <c r="I1760" t="s">
        <v>516</v>
      </c>
      <c r="J1760" t="s">
        <v>347</v>
      </c>
      <c r="K1760" t="s">
        <v>390</v>
      </c>
    </row>
    <row r="1761" spans="1:11" hidden="1" x14ac:dyDescent="0.35">
      <c r="A1761" t="s">
        <v>363</v>
      </c>
      <c r="B1761" t="s">
        <v>84</v>
      </c>
      <c r="C1761" t="s">
        <v>329</v>
      </c>
      <c r="D1761" t="s">
        <v>78</v>
      </c>
      <c r="E1761">
        <v>2020</v>
      </c>
      <c r="F1761" t="s">
        <v>500</v>
      </c>
      <c r="G1761" t="s">
        <v>311</v>
      </c>
      <c r="H1761">
        <v>21748.99</v>
      </c>
      <c r="I1761" t="s">
        <v>516</v>
      </c>
      <c r="J1761" t="s">
        <v>14</v>
      </c>
      <c r="K1761" t="s">
        <v>390</v>
      </c>
    </row>
    <row r="1762" spans="1:11" hidden="1" x14ac:dyDescent="0.35">
      <c r="A1762" t="s">
        <v>363</v>
      </c>
      <c r="B1762" t="s">
        <v>84</v>
      </c>
      <c r="C1762" t="s">
        <v>329</v>
      </c>
      <c r="D1762" t="s">
        <v>78</v>
      </c>
      <c r="E1762">
        <v>2020</v>
      </c>
      <c r="F1762" t="s">
        <v>500</v>
      </c>
      <c r="G1762" t="s">
        <v>311</v>
      </c>
      <c r="H1762">
        <v>3005.1</v>
      </c>
      <c r="I1762" t="s">
        <v>516</v>
      </c>
      <c r="J1762" t="s">
        <v>347</v>
      </c>
      <c r="K1762" t="s">
        <v>390</v>
      </c>
    </row>
    <row r="1763" spans="1:11" hidden="1" x14ac:dyDescent="0.35">
      <c r="A1763" t="s">
        <v>363</v>
      </c>
      <c r="B1763" t="s">
        <v>84</v>
      </c>
      <c r="C1763" t="s">
        <v>329</v>
      </c>
      <c r="D1763" t="s">
        <v>78</v>
      </c>
      <c r="E1763">
        <v>2020</v>
      </c>
      <c r="F1763" t="s">
        <v>500</v>
      </c>
      <c r="G1763" t="s">
        <v>311</v>
      </c>
      <c r="H1763">
        <v>489.37</v>
      </c>
      <c r="I1763" t="s">
        <v>516</v>
      </c>
      <c r="J1763" t="s">
        <v>14</v>
      </c>
      <c r="K1763" t="s">
        <v>390</v>
      </c>
    </row>
    <row r="1764" spans="1:11" hidden="1" x14ac:dyDescent="0.35">
      <c r="A1764" t="s">
        <v>363</v>
      </c>
      <c r="B1764" t="s">
        <v>84</v>
      </c>
      <c r="C1764" t="s">
        <v>329</v>
      </c>
      <c r="D1764" t="s">
        <v>78</v>
      </c>
      <c r="E1764">
        <v>2020</v>
      </c>
      <c r="F1764" t="s">
        <v>500</v>
      </c>
      <c r="G1764" t="s">
        <v>311</v>
      </c>
      <c r="H1764">
        <v>67.62</v>
      </c>
      <c r="I1764" t="s">
        <v>516</v>
      </c>
      <c r="J1764" t="s">
        <v>347</v>
      </c>
      <c r="K1764" t="s">
        <v>390</v>
      </c>
    </row>
    <row r="1765" spans="1:11" hidden="1" x14ac:dyDescent="0.35">
      <c r="A1765" t="s">
        <v>363</v>
      </c>
      <c r="B1765" t="s">
        <v>84</v>
      </c>
      <c r="C1765" t="s">
        <v>329</v>
      </c>
      <c r="D1765" t="s">
        <v>78</v>
      </c>
      <c r="E1765">
        <v>2020</v>
      </c>
      <c r="F1765" t="s">
        <v>500</v>
      </c>
      <c r="G1765" t="s">
        <v>311</v>
      </c>
      <c r="H1765">
        <v>4177.3599999999997</v>
      </c>
      <c r="I1765" t="s">
        <v>516</v>
      </c>
      <c r="J1765" t="s">
        <v>14</v>
      </c>
      <c r="K1765" t="s">
        <v>390</v>
      </c>
    </row>
    <row r="1766" spans="1:11" hidden="1" x14ac:dyDescent="0.35">
      <c r="A1766" t="s">
        <v>363</v>
      </c>
      <c r="B1766" t="s">
        <v>84</v>
      </c>
      <c r="C1766" t="s">
        <v>329</v>
      </c>
      <c r="D1766" t="s">
        <v>78</v>
      </c>
      <c r="E1766">
        <v>2020</v>
      </c>
      <c r="F1766" t="s">
        <v>500</v>
      </c>
      <c r="G1766" t="s">
        <v>311</v>
      </c>
      <c r="H1766">
        <v>577.20000000000005</v>
      </c>
      <c r="I1766" t="s">
        <v>516</v>
      </c>
      <c r="J1766" t="s">
        <v>347</v>
      </c>
      <c r="K1766" t="s">
        <v>390</v>
      </c>
    </row>
    <row r="1767" spans="1:11" hidden="1" x14ac:dyDescent="0.35">
      <c r="A1767" t="s">
        <v>363</v>
      </c>
      <c r="B1767" t="s">
        <v>84</v>
      </c>
      <c r="C1767" t="s">
        <v>329</v>
      </c>
      <c r="D1767" t="s">
        <v>78</v>
      </c>
      <c r="E1767">
        <v>2020</v>
      </c>
      <c r="F1767" t="s">
        <v>500</v>
      </c>
      <c r="G1767" t="s">
        <v>311</v>
      </c>
      <c r="H1767">
        <v>6907.47</v>
      </c>
      <c r="I1767" t="s">
        <v>516</v>
      </c>
      <c r="J1767" t="s">
        <v>14</v>
      </c>
      <c r="K1767" t="s">
        <v>390</v>
      </c>
    </row>
    <row r="1768" spans="1:11" hidden="1" x14ac:dyDescent="0.35">
      <c r="A1768" t="s">
        <v>363</v>
      </c>
      <c r="B1768" t="s">
        <v>84</v>
      </c>
      <c r="C1768" t="s">
        <v>329</v>
      </c>
      <c r="D1768" t="s">
        <v>78</v>
      </c>
      <c r="E1768">
        <v>2020</v>
      </c>
      <c r="F1768" t="s">
        <v>500</v>
      </c>
      <c r="G1768" t="s">
        <v>311</v>
      </c>
      <c r="H1768">
        <v>954.42</v>
      </c>
      <c r="I1768" t="s">
        <v>516</v>
      </c>
      <c r="J1768" t="s">
        <v>347</v>
      </c>
      <c r="K1768" t="s">
        <v>390</v>
      </c>
    </row>
    <row r="1769" spans="1:11" hidden="1" x14ac:dyDescent="0.35">
      <c r="A1769" t="s">
        <v>363</v>
      </c>
      <c r="B1769" t="s">
        <v>84</v>
      </c>
      <c r="C1769" t="s">
        <v>329</v>
      </c>
      <c r="D1769" t="s">
        <v>78</v>
      </c>
      <c r="E1769">
        <v>2020</v>
      </c>
      <c r="F1769" t="s">
        <v>500</v>
      </c>
      <c r="G1769" t="s">
        <v>311</v>
      </c>
      <c r="H1769">
        <v>494.26</v>
      </c>
      <c r="I1769" t="s">
        <v>516</v>
      </c>
      <c r="J1769" t="s">
        <v>14</v>
      </c>
      <c r="K1769" t="s">
        <v>390</v>
      </c>
    </row>
    <row r="1770" spans="1:11" hidden="1" x14ac:dyDescent="0.35">
      <c r="A1770" t="s">
        <v>363</v>
      </c>
      <c r="B1770" t="s">
        <v>84</v>
      </c>
      <c r="C1770" t="s">
        <v>329</v>
      </c>
      <c r="D1770" t="s">
        <v>78</v>
      </c>
      <c r="E1770">
        <v>2020</v>
      </c>
      <c r="F1770" t="s">
        <v>500</v>
      </c>
      <c r="G1770" t="s">
        <v>311</v>
      </c>
      <c r="H1770">
        <v>68.290000000000006</v>
      </c>
      <c r="I1770" t="s">
        <v>516</v>
      </c>
      <c r="J1770" t="s">
        <v>347</v>
      </c>
      <c r="K1770" t="s">
        <v>390</v>
      </c>
    </row>
    <row r="1771" spans="1:11" hidden="1" x14ac:dyDescent="0.35">
      <c r="A1771" t="s">
        <v>363</v>
      </c>
      <c r="B1771" t="s">
        <v>84</v>
      </c>
      <c r="C1771" t="s">
        <v>329</v>
      </c>
      <c r="D1771" t="s">
        <v>78</v>
      </c>
      <c r="E1771">
        <v>2020</v>
      </c>
      <c r="F1771" t="s">
        <v>506</v>
      </c>
      <c r="G1771" t="s">
        <v>309</v>
      </c>
      <c r="H1771">
        <v>362.01</v>
      </c>
      <c r="I1771" t="s">
        <v>516</v>
      </c>
      <c r="J1771" t="s">
        <v>347</v>
      </c>
      <c r="K1771" t="s">
        <v>390</v>
      </c>
    </row>
    <row r="1772" spans="1:11" hidden="1" x14ac:dyDescent="0.35">
      <c r="A1772" t="s">
        <v>363</v>
      </c>
      <c r="B1772" t="s">
        <v>84</v>
      </c>
      <c r="C1772" t="s">
        <v>329</v>
      </c>
      <c r="D1772" t="s">
        <v>78</v>
      </c>
      <c r="E1772">
        <v>2020</v>
      </c>
      <c r="F1772" t="s">
        <v>506</v>
      </c>
      <c r="G1772" t="s">
        <v>309</v>
      </c>
      <c r="H1772">
        <v>1267.42</v>
      </c>
      <c r="I1772" t="s">
        <v>516</v>
      </c>
      <c r="J1772" t="s">
        <v>347</v>
      </c>
      <c r="K1772" t="s">
        <v>390</v>
      </c>
    </row>
    <row r="1773" spans="1:11" hidden="1" x14ac:dyDescent="0.35">
      <c r="A1773" t="s">
        <v>363</v>
      </c>
      <c r="B1773" t="s">
        <v>84</v>
      </c>
      <c r="C1773" t="s">
        <v>329</v>
      </c>
      <c r="D1773" t="s">
        <v>78</v>
      </c>
      <c r="E1773">
        <v>2020</v>
      </c>
      <c r="F1773" t="s">
        <v>506</v>
      </c>
      <c r="G1773" t="s">
        <v>309</v>
      </c>
      <c r="H1773">
        <v>28.51</v>
      </c>
      <c r="I1773" t="s">
        <v>516</v>
      </c>
      <c r="J1773" t="s">
        <v>347</v>
      </c>
      <c r="K1773" t="s">
        <v>390</v>
      </c>
    </row>
    <row r="1774" spans="1:11" hidden="1" x14ac:dyDescent="0.35">
      <c r="A1774" t="s">
        <v>363</v>
      </c>
      <c r="B1774" t="s">
        <v>84</v>
      </c>
      <c r="C1774" t="s">
        <v>329</v>
      </c>
      <c r="D1774" t="s">
        <v>78</v>
      </c>
      <c r="E1774">
        <v>2020</v>
      </c>
      <c r="F1774" t="s">
        <v>506</v>
      </c>
      <c r="G1774" t="s">
        <v>309</v>
      </c>
      <c r="H1774">
        <v>243.43</v>
      </c>
      <c r="I1774" t="s">
        <v>516</v>
      </c>
      <c r="J1774" t="s">
        <v>347</v>
      </c>
      <c r="K1774" t="s">
        <v>390</v>
      </c>
    </row>
    <row r="1775" spans="1:11" hidden="1" x14ac:dyDescent="0.35">
      <c r="A1775" t="s">
        <v>363</v>
      </c>
      <c r="B1775" t="s">
        <v>84</v>
      </c>
      <c r="C1775" t="s">
        <v>329</v>
      </c>
      <c r="D1775" t="s">
        <v>78</v>
      </c>
      <c r="E1775">
        <v>2020</v>
      </c>
      <c r="F1775" t="s">
        <v>506</v>
      </c>
      <c r="G1775" t="s">
        <v>309</v>
      </c>
      <c r="H1775">
        <v>402.53</v>
      </c>
      <c r="I1775" t="s">
        <v>516</v>
      </c>
      <c r="J1775" t="s">
        <v>347</v>
      </c>
      <c r="K1775" t="s">
        <v>390</v>
      </c>
    </row>
    <row r="1776" spans="1:11" hidden="1" x14ac:dyDescent="0.35">
      <c r="A1776" t="s">
        <v>363</v>
      </c>
      <c r="B1776" t="s">
        <v>84</v>
      </c>
      <c r="C1776" t="s">
        <v>329</v>
      </c>
      <c r="D1776" t="s">
        <v>78</v>
      </c>
      <c r="E1776">
        <v>2020</v>
      </c>
      <c r="F1776" t="s">
        <v>506</v>
      </c>
      <c r="G1776" t="s">
        <v>309</v>
      </c>
      <c r="H1776">
        <v>28.8</v>
      </c>
      <c r="I1776" t="s">
        <v>516</v>
      </c>
      <c r="J1776" t="s">
        <v>347</v>
      </c>
      <c r="K1776" t="s">
        <v>390</v>
      </c>
    </row>
    <row r="1777" spans="1:11" hidden="1" x14ac:dyDescent="0.35">
      <c r="A1777" t="s">
        <v>363</v>
      </c>
      <c r="B1777" t="s">
        <v>84</v>
      </c>
      <c r="C1777" t="s">
        <v>329</v>
      </c>
      <c r="D1777" t="s">
        <v>78</v>
      </c>
      <c r="E1777">
        <v>2020</v>
      </c>
      <c r="F1777" t="s">
        <v>71</v>
      </c>
      <c r="G1777" t="s">
        <v>310</v>
      </c>
      <c r="H1777">
        <v>129.02000000000001</v>
      </c>
      <c r="I1777" t="s">
        <v>516</v>
      </c>
      <c r="J1777" t="s">
        <v>347</v>
      </c>
      <c r="K1777" t="s">
        <v>390</v>
      </c>
    </row>
    <row r="1778" spans="1:11" hidden="1" x14ac:dyDescent="0.35">
      <c r="A1778" t="s">
        <v>363</v>
      </c>
      <c r="B1778" t="s">
        <v>84</v>
      </c>
      <c r="C1778" t="s">
        <v>329</v>
      </c>
      <c r="D1778" t="s">
        <v>78</v>
      </c>
      <c r="E1778">
        <v>2020</v>
      </c>
      <c r="F1778" t="s">
        <v>71</v>
      </c>
      <c r="G1778" t="s">
        <v>310</v>
      </c>
      <c r="H1778">
        <v>451.72</v>
      </c>
      <c r="I1778" t="s">
        <v>516</v>
      </c>
      <c r="J1778" t="s">
        <v>347</v>
      </c>
      <c r="K1778" t="s">
        <v>390</v>
      </c>
    </row>
    <row r="1779" spans="1:11" hidden="1" x14ac:dyDescent="0.35">
      <c r="A1779" t="s">
        <v>363</v>
      </c>
      <c r="B1779" t="s">
        <v>84</v>
      </c>
      <c r="C1779" t="s">
        <v>329</v>
      </c>
      <c r="D1779" t="s">
        <v>78</v>
      </c>
      <c r="E1779">
        <v>2020</v>
      </c>
      <c r="F1779" t="s">
        <v>71</v>
      </c>
      <c r="G1779" t="s">
        <v>310</v>
      </c>
      <c r="H1779">
        <v>10.16</v>
      </c>
      <c r="I1779" t="s">
        <v>516</v>
      </c>
      <c r="J1779" t="s">
        <v>347</v>
      </c>
      <c r="K1779" t="s">
        <v>390</v>
      </c>
    </row>
    <row r="1780" spans="1:11" hidden="1" x14ac:dyDescent="0.35">
      <c r="A1780" t="s">
        <v>363</v>
      </c>
      <c r="B1780" t="s">
        <v>84</v>
      </c>
      <c r="C1780" t="s">
        <v>329</v>
      </c>
      <c r="D1780" t="s">
        <v>78</v>
      </c>
      <c r="E1780">
        <v>2020</v>
      </c>
      <c r="F1780" t="s">
        <v>71</v>
      </c>
      <c r="G1780" t="s">
        <v>310</v>
      </c>
      <c r="H1780">
        <v>86.76</v>
      </c>
      <c r="I1780" t="s">
        <v>516</v>
      </c>
      <c r="J1780" t="s">
        <v>347</v>
      </c>
      <c r="K1780" t="s">
        <v>390</v>
      </c>
    </row>
    <row r="1781" spans="1:11" hidden="1" x14ac:dyDescent="0.35">
      <c r="A1781" t="s">
        <v>363</v>
      </c>
      <c r="B1781" t="s">
        <v>84</v>
      </c>
      <c r="C1781" t="s">
        <v>329</v>
      </c>
      <c r="D1781" t="s">
        <v>78</v>
      </c>
      <c r="E1781">
        <v>2020</v>
      </c>
      <c r="F1781" t="s">
        <v>71</v>
      </c>
      <c r="G1781" t="s">
        <v>310</v>
      </c>
      <c r="H1781">
        <v>143.46</v>
      </c>
      <c r="I1781" t="s">
        <v>516</v>
      </c>
      <c r="J1781" t="s">
        <v>347</v>
      </c>
      <c r="K1781" t="s">
        <v>390</v>
      </c>
    </row>
    <row r="1782" spans="1:11" hidden="1" x14ac:dyDescent="0.35">
      <c r="A1782" t="s">
        <v>363</v>
      </c>
      <c r="B1782" t="s">
        <v>84</v>
      </c>
      <c r="C1782" t="s">
        <v>329</v>
      </c>
      <c r="D1782" t="s">
        <v>78</v>
      </c>
      <c r="E1782">
        <v>2020</v>
      </c>
      <c r="F1782" t="s">
        <v>71</v>
      </c>
      <c r="G1782" t="s">
        <v>310</v>
      </c>
      <c r="H1782">
        <v>10.27</v>
      </c>
      <c r="I1782" t="s">
        <v>516</v>
      </c>
      <c r="J1782" t="s">
        <v>347</v>
      </c>
      <c r="K1782" t="s">
        <v>390</v>
      </c>
    </row>
    <row r="1783" spans="1:11" hidden="1" x14ac:dyDescent="0.35">
      <c r="A1783" t="s">
        <v>363</v>
      </c>
      <c r="B1783" t="s">
        <v>84</v>
      </c>
      <c r="C1783" t="s">
        <v>329</v>
      </c>
      <c r="D1783" t="s">
        <v>78</v>
      </c>
      <c r="E1783">
        <v>2020</v>
      </c>
      <c r="F1783" t="s">
        <v>148</v>
      </c>
      <c r="G1783" t="s">
        <v>308</v>
      </c>
      <c r="H1783">
        <v>93.12</v>
      </c>
      <c r="I1783" t="s">
        <v>516</v>
      </c>
      <c r="J1783" t="s">
        <v>347</v>
      </c>
      <c r="K1783" t="s">
        <v>390</v>
      </c>
    </row>
    <row r="1784" spans="1:11" hidden="1" x14ac:dyDescent="0.35">
      <c r="A1784" t="s">
        <v>363</v>
      </c>
      <c r="B1784" t="s">
        <v>84</v>
      </c>
      <c r="C1784" t="s">
        <v>329</v>
      </c>
      <c r="D1784" t="s">
        <v>78</v>
      </c>
      <c r="E1784">
        <v>2020</v>
      </c>
      <c r="F1784" t="s">
        <v>148</v>
      </c>
      <c r="G1784" t="s">
        <v>308</v>
      </c>
      <c r="H1784">
        <v>325.99</v>
      </c>
      <c r="I1784" t="s">
        <v>516</v>
      </c>
      <c r="J1784" t="s">
        <v>347</v>
      </c>
      <c r="K1784" t="s">
        <v>390</v>
      </c>
    </row>
    <row r="1785" spans="1:11" hidden="1" x14ac:dyDescent="0.35">
      <c r="A1785" t="s">
        <v>363</v>
      </c>
      <c r="B1785" t="s">
        <v>84</v>
      </c>
      <c r="C1785" t="s">
        <v>329</v>
      </c>
      <c r="D1785" t="s">
        <v>78</v>
      </c>
      <c r="E1785">
        <v>2020</v>
      </c>
      <c r="F1785" t="s">
        <v>148</v>
      </c>
      <c r="G1785" t="s">
        <v>308</v>
      </c>
      <c r="H1785">
        <v>7.33</v>
      </c>
      <c r="I1785" t="s">
        <v>516</v>
      </c>
      <c r="J1785" t="s">
        <v>347</v>
      </c>
      <c r="K1785" t="s">
        <v>390</v>
      </c>
    </row>
    <row r="1786" spans="1:11" hidden="1" x14ac:dyDescent="0.35">
      <c r="A1786" t="s">
        <v>363</v>
      </c>
      <c r="B1786" t="s">
        <v>84</v>
      </c>
      <c r="C1786" t="s">
        <v>329</v>
      </c>
      <c r="D1786" t="s">
        <v>78</v>
      </c>
      <c r="E1786">
        <v>2020</v>
      </c>
      <c r="F1786" t="s">
        <v>148</v>
      </c>
      <c r="G1786" t="s">
        <v>308</v>
      </c>
      <c r="H1786">
        <v>62.62</v>
      </c>
      <c r="I1786" t="s">
        <v>516</v>
      </c>
      <c r="J1786" t="s">
        <v>347</v>
      </c>
      <c r="K1786" t="s">
        <v>390</v>
      </c>
    </row>
    <row r="1787" spans="1:11" hidden="1" x14ac:dyDescent="0.35">
      <c r="A1787" t="s">
        <v>363</v>
      </c>
      <c r="B1787" t="s">
        <v>84</v>
      </c>
      <c r="C1787" t="s">
        <v>329</v>
      </c>
      <c r="D1787" t="s">
        <v>78</v>
      </c>
      <c r="E1787">
        <v>2020</v>
      </c>
      <c r="F1787" t="s">
        <v>148</v>
      </c>
      <c r="G1787" t="s">
        <v>308</v>
      </c>
      <c r="H1787">
        <v>103.54</v>
      </c>
      <c r="I1787" t="s">
        <v>516</v>
      </c>
      <c r="J1787" t="s">
        <v>347</v>
      </c>
      <c r="K1787" t="s">
        <v>390</v>
      </c>
    </row>
    <row r="1788" spans="1:11" hidden="1" x14ac:dyDescent="0.35">
      <c r="A1788" t="s">
        <v>363</v>
      </c>
      <c r="B1788" t="s">
        <v>84</v>
      </c>
      <c r="C1788" t="s">
        <v>329</v>
      </c>
      <c r="D1788" t="s">
        <v>78</v>
      </c>
      <c r="E1788">
        <v>2020</v>
      </c>
      <c r="F1788" t="s">
        <v>148</v>
      </c>
      <c r="G1788" t="s">
        <v>308</v>
      </c>
      <c r="H1788">
        <v>7.4</v>
      </c>
      <c r="I1788" t="s">
        <v>516</v>
      </c>
      <c r="J1788" t="s">
        <v>347</v>
      </c>
      <c r="K1788" t="s">
        <v>390</v>
      </c>
    </row>
    <row r="1789" spans="1:11" hidden="1" x14ac:dyDescent="0.35">
      <c r="A1789" t="s">
        <v>363</v>
      </c>
      <c r="B1789" t="s">
        <v>84</v>
      </c>
      <c r="C1789" t="s">
        <v>329</v>
      </c>
      <c r="D1789" t="s">
        <v>78</v>
      </c>
      <c r="E1789">
        <v>2020</v>
      </c>
      <c r="F1789" t="s">
        <v>156</v>
      </c>
      <c r="G1789" t="s">
        <v>307</v>
      </c>
      <c r="H1789">
        <v>0.33</v>
      </c>
      <c r="I1789" t="s">
        <v>516</v>
      </c>
      <c r="J1789" t="s">
        <v>14</v>
      </c>
      <c r="K1789" t="s">
        <v>390</v>
      </c>
    </row>
    <row r="1790" spans="1:11" hidden="1" x14ac:dyDescent="0.35">
      <c r="A1790" t="s">
        <v>363</v>
      </c>
      <c r="B1790" t="s">
        <v>84</v>
      </c>
      <c r="C1790" t="s">
        <v>329</v>
      </c>
      <c r="D1790" t="s">
        <v>78</v>
      </c>
      <c r="E1790">
        <v>2020</v>
      </c>
      <c r="F1790" t="s">
        <v>156</v>
      </c>
      <c r="G1790" t="s">
        <v>307</v>
      </c>
      <c r="H1790">
        <v>1.41</v>
      </c>
      <c r="I1790" t="s">
        <v>516</v>
      </c>
      <c r="J1790" t="s">
        <v>347</v>
      </c>
      <c r="K1790" t="s">
        <v>390</v>
      </c>
    </row>
    <row r="1791" spans="1:11" hidden="1" x14ac:dyDescent="0.35">
      <c r="A1791" t="s">
        <v>363</v>
      </c>
      <c r="B1791" t="s">
        <v>84</v>
      </c>
      <c r="C1791" t="s">
        <v>329</v>
      </c>
      <c r="D1791" t="s">
        <v>78</v>
      </c>
      <c r="E1791">
        <v>2020</v>
      </c>
      <c r="F1791" t="s">
        <v>156</v>
      </c>
      <c r="G1791" t="s">
        <v>307</v>
      </c>
      <c r="H1791">
        <v>1.1499999999999999</v>
      </c>
      <c r="I1791" t="s">
        <v>516</v>
      </c>
      <c r="J1791" t="s">
        <v>14</v>
      </c>
      <c r="K1791" t="s">
        <v>390</v>
      </c>
    </row>
    <row r="1792" spans="1:11" hidden="1" x14ac:dyDescent="0.35">
      <c r="A1792" t="s">
        <v>363</v>
      </c>
      <c r="B1792" t="s">
        <v>84</v>
      </c>
      <c r="C1792" t="s">
        <v>329</v>
      </c>
      <c r="D1792" t="s">
        <v>78</v>
      </c>
      <c r="E1792">
        <v>2020</v>
      </c>
      <c r="F1792" t="s">
        <v>156</v>
      </c>
      <c r="G1792" t="s">
        <v>307</v>
      </c>
      <c r="H1792">
        <v>4.91</v>
      </c>
      <c r="I1792" t="s">
        <v>516</v>
      </c>
      <c r="J1792" t="s">
        <v>347</v>
      </c>
      <c r="K1792" t="s">
        <v>390</v>
      </c>
    </row>
    <row r="1793" spans="1:11" hidden="1" x14ac:dyDescent="0.35">
      <c r="A1793" t="s">
        <v>363</v>
      </c>
      <c r="B1793" t="s">
        <v>84</v>
      </c>
      <c r="C1793" t="s">
        <v>329</v>
      </c>
      <c r="D1793" t="s">
        <v>78</v>
      </c>
      <c r="E1793">
        <v>2020</v>
      </c>
      <c r="F1793" t="s">
        <v>156</v>
      </c>
      <c r="G1793" t="s">
        <v>307</v>
      </c>
      <c r="H1793">
        <v>0.02</v>
      </c>
      <c r="I1793" t="s">
        <v>516</v>
      </c>
      <c r="J1793" t="s">
        <v>14</v>
      </c>
      <c r="K1793" t="s">
        <v>390</v>
      </c>
    </row>
    <row r="1794" spans="1:11" hidden="1" x14ac:dyDescent="0.35">
      <c r="A1794" t="s">
        <v>363</v>
      </c>
      <c r="B1794" t="s">
        <v>84</v>
      </c>
      <c r="C1794" t="s">
        <v>329</v>
      </c>
      <c r="D1794" t="s">
        <v>78</v>
      </c>
      <c r="E1794">
        <v>2020</v>
      </c>
      <c r="F1794" t="s">
        <v>156</v>
      </c>
      <c r="G1794" t="s">
        <v>307</v>
      </c>
      <c r="H1794">
        <v>0.12</v>
      </c>
      <c r="I1794" t="s">
        <v>516</v>
      </c>
      <c r="J1794" t="s">
        <v>347</v>
      </c>
      <c r="K1794" t="s">
        <v>390</v>
      </c>
    </row>
    <row r="1795" spans="1:11" hidden="1" x14ac:dyDescent="0.35">
      <c r="A1795" t="s">
        <v>363</v>
      </c>
      <c r="B1795" t="s">
        <v>84</v>
      </c>
      <c r="C1795" t="s">
        <v>329</v>
      </c>
      <c r="D1795" t="s">
        <v>78</v>
      </c>
      <c r="E1795">
        <v>2020</v>
      </c>
      <c r="F1795" t="s">
        <v>156</v>
      </c>
      <c r="G1795" t="s">
        <v>307</v>
      </c>
      <c r="H1795">
        <v>0.22</v>
      </c>
      <c r="I1795" t="s">
        <v>516</v>
      </c>
      <c r="J1795" t="s">
        <v>14</v>
      </c>
      <c r="K1795" t="s">
        <v>390</v>
      </c>
    </row>
    <row r="1796" spans="1:11" hidden="1" x14ac:dyDescent="0.35">
      <c r="A1796" t="s">
        <v>363</v>
      </c>
      <c r="B1796" t="s">
        <v>84</v>
      </c>
      <c r="C1796" t="s">
        <v>329</v>
      </c>
      <c r="D1796" t="s">
        <v>78</v>
      </c>
      <c r="E1796">
        <v>2020</v>
      </c>
      <c r="F1796" t="s">
        <v>156</v>
      </c>
      <c r="G1796" t="s">
        <v>307</v>
      </c>
      <c r="H1796">
        <v>0.94</v>
      </c>
      <c r="I1796" t="s">
        <v>516</v>
      </c>
      <c r="J1796" t="s">
        <v>347</v>
      </c>
      <c r="K1796" t="s">
        <v>390</v>
      </c>
    </row>
    <row r="1797" spans="1:11" hidden="1" x14ac:dyDescent="0.35">
      <c r="A1797" t="s">
        <v>363</v>
      </c>
      <c r="B1797" t="s">
        <v>84</v>
      </c>
      <c r="C1797" t="s">
        <v>329</v>
      </c>
      <c r="D1797" t="s">
        <v>78</v>
      </c>
      <c r="E1797">
        <v>2020</v>
      </c>
      <c r="F1797" t="s">
        <v>156</v>
      </c>
      <c r="G1797" t="s">
        <v>307</v>
      </c>
      <c r="H1797">
        <v>0.36</v>
      </c>
      <c r="I1797" t="s">
        <v>516</v>
      </c>
      <c r="J1797" t="s">
        <v>14</v>
      </c>
      <c r="K1797" t="s">
        <v>390</v>
      </c>
    </row>
    <row r="1798" spans="1:11" hidden="1" x14ac:dyDescent="0.35">
      <c r="A1798" t="s">
        <v>363</v>
      </c>
      <c r="B1798" t="s">
        <v>84</v>
      </c>
      <c r="C1798" t="s">
        <v>329</v>
      </c>
      <c r="D1798" t="s">
        <v>78</v>
      </c>
      <c r="E1798">
        <v>2020</v>
      </c>
      <c r="F1798" t="s">
        <v>156</v>
      </c>
      <c r="G1798" t="s">
        <v>307</v>
      </c>
      <c r="H1798">
        <v>1.56</v>
      </c>
      <c r="I1798" t="s">
        <v>516</v>
      </c>
      <c r="J1798" t="s">
        <v>347</v>
      </c>
      <c r="K1798" t="s">
        <v>390</v>
      </c>
    </row>
    <row r="1799" spans="1:11" hidden="1" x14ac:dyDescent="0.35">
      <c r="A1799" t="s">
        <v>363</v>
      </c>
      <c r="B1799" t="s">
        <v>84</v>
      </c>
      <c r="C1799" t="s">
        <v>329</v>
      </c>
      <c r="D1799" t="s">
        <v>78</v>
      </c>
      <c r="E1799">
        <v>2020</v>
      </c>
      <c r="F1799" t="s">
        <v>156</v>
      </c>
      <c r="G1799" t="s">
        <v>307</v>
      </c>
      <c r="H1799">
        <v>0.03</v>
      </c>
      <c r="I1799" t="s">
        <v>516</v>
      </c>
      <c r="J1799" t="s">
        <v>14</v>
      </c>
      <c r="K1799" t="s">
        <v>390</v>
      </c>
    </row>
    <row r="1800" spans="1:11" hidden="1" x14ac:dyDescent="0.35">
      <c r="A1800" t="s">
        <v>363</v>
      </c>
      <c r="B1800" t="s">
        <v>84</v>
      </c>
      <c r="C1800" t="s">
        <v>329</v>
      </c>
      <c r="D1800" t="s">
        <v>78</v>
      </c>
      <c r="E1800">
        <v>2020</v>
      </c>
      <c r="F1800" t="s">
        <v>156</v>
      </c>
      <c r="G1800" t="s">
        <v>307</v>
      </c>
      <c r="H1800">
        <v>0.11</v>
      </c>
      <c r="I1800" t="s">
        <v>516</v>
      </c>
      <c r="J1800" t="s">
        <v>347</v>
      </c>
      <c r="K1800" t="s">
        <v>390</v>
      </c>
    </row>
    <row r="1801" spans="1:11" hidden="1" x14ac:dyDescent="0.35">
      <c r="A1801" t="s">
        <v>363</v>
      </c>
      <c r="B1801" t="s">
        <v>84</v>
      </c>
      <c r="C1801" t="s">
        <v>334</v>
      </c>
      <c r="D1801" t="s">
        <v>78</v>
      </c>
      <c r="E1801">
        <v>2020</v>
      </c>
      <c r="F1801" t="s">
        <v>506</v>
      </c>
      <c r="G1801" t="s">
        <v>309</v>
      </c>
      <c r="H1801">
        <v>358.69</v>
      </c>
      <c r="I1801" t="s">
        <v>516</v>
      </c>
      <c r="J1801" t="s">
        <v>347</v>
      </c>
      <c r="K1801" t="s">
        <v>391</v>
      </c>
    </row>
    <row r="1802" spans="1:11" hidden="1" x14ac:dyDescent="0.35">
      <c r="A1802" t="s">
        <v>363</v>
      </c>
      <c r="B1802" t="s">
        <v>84</v>
      </c>
      <c r="C1802" t="s">
        <v>334</v>
      </c>
      <c r="D1802" t="s">
        <v>78</v>
      </c>
      <c r="E1802">
        <v>2020</v>
      </c>
      <c r="F1802" t="s">
        <v>500</v>
      </c>
      <c r="G1802" t="s">
        <v>311</v>
      </c>
      <c r="H1802">
        <v>191972.8</v>
      </c>
      <c r="I1802" t="s">
        <v>516</v>
      </c>
      <c r="J1802" t="s">
        <v>14</v>
      </c>
      <c r="K1802" t="s">
        <v>391</v>
      </c>
    </row>
    <row r="1803" spans="1:11" hidden="1" x14ac:dyDescent="0.35">
      <c r="A1803" t="s">
        <v>363</v>
      </c>
      <c r="B1803" t="s">
        <v>84</v>
      </c>
      <c r="C1803" t="s">
        <v>334</v>
      </c>
      <c r="D1803" t="s">
        <v>78</v>
      </c>
      <c r="E1803">
        <v>2020</v>
      </c>
      <c r="F1803" t="s">
        <v>500</v>
      </c>
      <c r="G1803" t="s">
        <v>311</v>
      </c>
      <c r="H1803">
        <v>10471.709999999999</v>
      </c>
      <c r="I1803" t="s">
        <v>516</v>
      </c>
      <c r="J1803" t="s">
        <v>347</v>
      </c>
      <c r="K1803" t="s">
        <v>391</v>
      </c>
    </row>
    <row r="1804" spans="1:11" hidden="1" x14ac:dyDescent="0.35">
      <c r="A1804" t="s">
        <v>363</v>
      </c>
      <c r="B1804" t="s">
        <v>84</v>
      </c>
      <c r="C1804" t="s">
        <v>334</v>
      </c>
      <c r="D1804" t="s">
        <v>78</v>
      </c>
      <c r="E1804">
        <v>2020</v>
      </c>
      <c r="F1804" t="s">
        <v>71</v>
      </c>
      <c r="G1804" t="s">
        <v>310</v>
      </c>
      <c r="H1804">
        <v>6</v>
      </c>
      <c r="I1804" t="s">
        <v>516</v>
      </c>
      <c r="J1804" t="s">
        <v>347</v>
      </c>
      <c r="K1804" t="s">
        <v>391</v>
      </c>
    </row>
    <row r="1805" spans="1:11" hidden="1" x14ac:dyDescent="0.35">
      <c r="A1805" t="s">
        <v>363</v>
      </c>
      <c r="B1805" t="s">
        <v>84</v>
      </c>
      <c r="C1805" t="s">
        <v>334</v>
      </c>
      <c r="D1805" t="s">
        <v>78</v>
      </c>
      <c r="E1805">
        <v>2020</v>
      </c>
      <c r="F1805" t="s">
        <v>148</v>
      </c>
      <c r="G1805" t="s">
        <v>308</v>
      </c>
      <c r="H1805">
        <v>11</v>
      </c>
      <c r="I1805" t="s">
        <v>516</v>
      </c>
      <c r="J1805" t="s">
        <v>14</v>
      </c>
      <c r="K1805" t="s">
        <v>391</v>
      </c>
    </row>
    <row r="1806" spans="1:11" hidden="1" x14ac:dyDescent="0.35">
      <c r="A1806" t="s">
        <v>363</v>
      </c>
      <c r="B1806" t="s">
        <v>84</v>
      </c>
      <c r="C1806" t="s">
        <v>334</v>
      </c>
      <c r="D1806" t="s">
        <v>78</v>
      </c>
      <c r="E1806">
        <v>2020</v>
      </c>
      <c r="F1806" t="s">
        <v>148</v>
      </c>
      <c r="G1806" t="s">
        <v>308</v>
      </c>
      <c r="H1806">
        <v>350</v>
      </c>
      <c r="I1806" t="s">
        <v>516</v>
      </c>
      <c r="J1806" t="s">
        <v>347</v>
      </c>
      <c r="K1806" t="s">
        <v>391</v>
      </c>
    </row>
    <row r="1807" spans="1:11" hidden="1" x14ac:dyDescent="0.35">
      <c r="A1807" t="s">
        <v>363</v>
      </c>
      <c r="B1807" t="s">
        <v>84</v>
      </c>
      <c r="C1807" t="s">
        <v>334</v>
      </c>
      <c r="D1807" t="s">
        <v>78</v>
      </c>
      <c r="E1807">
        <v>2020</v>
      </c>
      <c r="F1807" t="s">
        <v>156</v>
      </c>
      <c r="G1807" t="s">
        <v>307</v>
      </c>
      <c r="H1807">
        <v>3.53</v>
      </c>
      <c r="I1807" t="s">
        <v>516</v>
      </c>
      <c r="J1807" t="s">
        <v>14</v>
      </c>
      <c r="K1807" t="s">
        <v>391</v>
      </c>
    </row>
    <row r="1808" spans="1:11" hidden="1" x14ac:dyDescent="0.35">
      <c r="A1808" t="s">
        <v>363</v>
      </c>
      <c r="B1808" t="s">
        <v>84</v>
      </c>
      <c r="C1808" t="s">
        <v>334</v>
      </c>
      <c r="D1808" t="s">
        <v>78</v>
      </c>
      <c r="E1808">
        <v>2020</v>
      </c>
      <c r="F1808" t="s">
        <v>156</v>
      </c>
      <c r="G1808" t="s">
        <v>307</v>
      </c>
      <c r="H1808">
        <v>2.39</v>
      </c>
      <c r="I1808" t="s">
        <v>516</v>
      </c>
      <c r="J1808" t="s">
        <v>347</v>
      </c>
      <c r="K1808" t="s">
        <v>391</v>
      </c>
    </row>
    <row r="1809" spans="1:11" hidden="1" x14ac:dyDescent="0.35">
      <c r="A1809" t="s">
        <v>363</v>
      </c>
      <c r="B1809" t="s">
        <v>84</v>
      </c>
      <c r="C1809" t="s">
        <v>327</v>
      </c>
      <c r="D1809" t="s">
        <v>78</v>
      </c>
      <c r="E1809">
        <v>2020</v>
      </c>
      <c r="F1809" t="s">
        <v>506</v>
      </c>
      <c r="G1809" t="s">
        <v>309</v>
      </c>
      <c r="H1809">
        <v>-44.17</v>
      </c>
      <c r="I1809" t="s">
        <v>516</v>
      </c>
      <c r="J1809" t="s">
        <v>347</v>
      </c>
      <c r="K1809" t="s">
        <v>389</v>
      </c>
    </row>
    <row r="1810" spans="1:11" hidden="1" x14ac:dyDescent="0.35">
      <c r="A1810" t="s">
        <v>363</v>
      </c>
      <c r="B1810" t="s">
        <v>84</v>
      </c>
      <c r="C1810" t="s">
        <v>327</v>
      </c>
      <c r="D1810" t="s">
        <v>78</v>
      </c>
      <c r="E1810">
        <v>2020</v>
      </c>
      <c r="F1810" t="s">
        <v>506</v>
      </c>
      <c r="G1810" t="s">
        <v>309</v>
      </c>
      <c r="H1810">
        <v>-2.31</v>
      </c>
      <c r="I1810" t="s">
        <v>516</v>
      </c>
      <c r="J1810" t="s">
        <v>347</v>
      </c>
      <c r="K1810" t="s">
        <v>389</v>
      </c>
    </row>
    <row r="1811" spans="1:11" hidden="1" x14ac:dyDescent="0.35">
      <c r="A1811" t="s">
        <v>363</v>
      </c>
      <c r="B1811" t="s">
        <v>84</v>
      </c>
      <c r="C1811" t="s">
        <v>327</v>
      </c>
      <c r="D1811" t="s">
        <v>78</v>
      </c>
      <c r="E1811">
        <v>2020</v>
      </c>
      <c r="F1811" t="s">
        <v>506</v>
      </c>
      <c r="G1811" t="s">
        <v>309</v>
      </c>
      <c r="H1811">
        <v>-30.71</v>
      </c>
      <c r="I1811" t="s">
        <v>516</v>
      </c>
      <c r="J1811" t="s">
        <v>347</v>
      </c>
      <c r="K1811" t="s">
        <v>389</v>
      </c>
    </row>
    <row r="1812" spans="1:11" hidden="1" x14ac:dyDescent="0.35">
      <c r="A1812" t="s">
        <v>363</v>
      </c>
      <c r="B1812" t="s">
        <v>84</v>
      </c>
      <c r="C1812" t="s">
        <v>327</v>
      </c>
      <c r="D1812" t="s">
        <v>78</v>
      </c>
      <c r="E1812">
        <v>2020</v>
      </c>
      <c r="F1812" t="s">
        <v>506</v>
      </c>
      <c r="G1812" t="s">
        <v>309</v>
      </c>
      <c r="H1812">
        <v>-1.5</v>
      </c>
      <c r="I1812" t="s">
        <v>516</v>
      </c>
      <c r="J1812" t="s">
        <v>347</v>
      </c>
      <c r="K1812" t="s">
        <v>389</v>
      </c>
    </row>
    <row r="1813" spans="1:11" hidden="1" x14ac:dyDescent="0.35">
      <c r="A1813" t="s">
        <v>363</v>
      </c>
      <c r="B1813" t="s">
        <v>84</v>
      </c>
      <c r="C1813" t="s">
        <v>327</v>
      </c>
      <c r="D1813" t="s">
        <v>78</v>
      </c>
      <c r="E1813">
        <v>2020</v>
      </c>
      <c r="F1813" t="s">
        <v>500</v>
      </c>
      <c r="G1813" t="s">
        <v>311</v>
      </c>
      <c r="H1813">
        <v>4355.53</v>
      </c>
      <c r="I1813" t="s">
        <v>516</v>
      </c>
      <c r="J1813" t="s">
        <v>14</v>
      </c>
      <c r="K1813" t="s">
        <v>389</v>
      </c>
    </row>
    <row r="1814" spans="1:11" hidden="1" x14ac:dyDescent="0.35">
      <c r="A1814" t="s">
        <v>363</v>
      </c>
      <c r="B1814" t="s">
        <v>84</v>
      </c>
      <c r="C1814" t="s">
        <v>327</v>
      </c>
      <c r="D1814" t="s">
        <v>78</v>
      </c>
      <c r="E1814">
        <v>2020</v>
      </c>
      <c r="F1814" t="s">
        <v>500</v>
      </c>
      <c r="G1814" t="s">
        <v>311</v>
      </c>
      <c r="H1814">
        <v>5964.2</v>
      </c>
      <c r="I1814" t="s">
        <v>516</v>
      </c>
      <c r="J1814" t="s">
        <v>347</v>
      </c>
      <c r="K1814" t="s">
        <v>389</v>
      </c>
    </row>
    <row r="1815" spans="1:11" hidden="1" x14ac:dyDescent="0.35">
      <c r="A1815" t="s">
        <v>363</v>
      </c>
      <c r="B1815" t="s">
        <v>84</v>
      </c>
      <c r="C1815" t="s">
        <v>327</v>
      </c>
      <c r="D1815" t="s">
        <v>78</v>
      </c>
      <c r="E1815">
        <v>2020</v>
      </c>
      <c r="F1815" t="s">
        <v>500</v>
      </c>
      <c r="G1815" t="s">
        <v>311</v>
      </c>
      <c r="H1815">
        <v>227.74</v>
      </c>
      <c r="I1815" t="s">
        <v>516</v>
      </c>
      <c r="J1815" t="s">
        <v>14</v>
      </c>
      <c r="K1815" t="s">
        <v>389</v>
      </c>
    </row>
    <row r="1816" spans="1:11" hidden="1" x14ac:dyDescent="0.35">
      <c r="A1816" t="s">
        <v>363</v>
      </c>
      <c r="B1816" t="s">
        <v>84</v>
      </c>
      <c r="C1816" t="s">
        <v>327</v>
      </c>
      <c r="D1816" t="s">
        <v>78</v>
      </c>
      <c r="E1816">
        <v>2020</v>
      </c>
      <c r="F1816" t="s">
        <v>500</v>
      </c>
      <c r="G1816" t="s">
        <v>311</v>
      </c>
      <c r="H1816">
        <v>311.85000000000002</v>
      </c>
      <c r="I1816" t="s">
        <v>516</v>
      </c>
      <c r="J1816" t="s">
        <v>347</v>
      </c>
      <c r="K1816" t="s">
        <v>389</v>
      </c>
    </row>
    <row r="1817" spans="1:11" hidden="1" x14ac:dyDescent="0.35">
      <c r="A1817" t="s">
        <v>363</v>
      </c>
      <c r="B1817" t="s">
        <v>84</v>
      </c>
      <c r="C1817" t="s">
        <v>327</v>
      </c>
      <c r="D1817" t="s">
        <v>78</v>
      </c>
      <c r="E1817">
        <v>2020</v>
      </c>
      <c r="F1817" t="s">
        <v>500</v>
      </c>
      <c r="G1817" t="s">
        <v>311</v>
      </c>
      <c r="H1817">
        <v>3028.95</v>
      </c>
      <c r="I1817" t="s">
        <v>516</v>
      </c>
      <c r="J1817" t="s">
        <v>14</v>
      </c>
      <c r="K1817" t="s">
        <v>389</v>
      </c>
    </row>
    <row r="1818" spans="1:11" hidden="1" x14ac:dyDescent="0.35">
      <c r="A1818" t="s">
        <v>363</v>
      </c>
      <c r="B1818" t="s">
        <v>84</v>
      </c>
      <c r="C1818" t="s">
        <v>327</v>
      </c>
      <c r="D1818" t="s">
        <v>78</v>
      </c>
      <c r="E1818">
        <v>2020</v>
      </c>
      <c r="F1818" t="s">
        <v>500</v>
      </c>
      <c r="G1818" t="s">
        <v>311</v>
      </c>
      <c r="H1818">
        <v>4147.6499999999996</v>
      </c>
      <c r="I1818" t="s">
        <v>516</v>
      </c>
      <c r="J1818" t="s">
        <v>347</v>
      </c>
      <c r="K1818" t="s">
        <v>389</v>
      </c>
    </row>
    <row r="1819" spans="1:11" hidden="1" x14ac:dyDescent="0.35">
      <c r="A1819" t="s">
        <v>363</v>
      </c>
      <c r="B1819" t="s">
        <v>84</v>
      </c>
      <c r="C1819" t="s">
        <v>327</v>
      </c>
      <c r="D1819" t="s">
        <v>78</v>
      </c>
      <c r="E1819">
        <v>2020</v>
      </c>
      <c r="F1819" t="s">
        <v>500</v>
      </c>
      <c r="G1819" t="s">
        <v>311</v>
      </c>
      <c r="H1819">
        <v>148.03</v>
      </c>
      <c r="I1819" t="s">
        <v>516</v>
      </c>
      <c r="J1819" t="s">
        <v>14</v>
      </c>
      <c r="K1819" t="s">
        <v>389</v>
      </c>
    </row>
    <row r="1820" spans="1:11" hidden="1" x14ac:dyDescent="0.35">
      <c r="A1820" t="s">
        <v>363</v>
      </c>
      <c r="B1820" t="s">
        <v>84</v>
      </c>
      <c r="C1820" t="s">
        <v>327</v>
      </c>
      <c r="D1820" t="s">
        <v>78</v>
      </c>
      <c r="E1820">
        <v>2020</v>
      </c>
      <c r="F1820" t="s">
        <v>500</v>
      </c>
      <c r="G1820" t="s">
        <v>311</v>
      </c>
      <c r="H1820">
        <v>202.7</v>
      </c>
      <c r="I1820" t="s">
        <v>516</v>
      </c>
      <c r="J1820" t="s">
        <v>347</v>
      </c>
      <c r="K1820" t="s">
        <v>389</v>
      </c>
    </row>
    <row r="1821" spans="1:11" hidden="1" x14ac:dyDescent="0.35">
      <c r="A1821" t="s">
        <v>363</v>
      </c>
      <c r="B1821" t="s">
        <v>84</v>
      </c>
      <c r="C1821" t="s">
        <v>327</v>
      </c>
      <c r="D1821" t="s">
        <v>78</v>
      </c>
      <c r="E1821">
        <v>2020</v>
      </c>
      <c r="F1821" t="s">
        <v>71</v>
      </c>
      <c r="G1821" t="s">
        <v>310</v>
      </c>
      <c r="H1821">
        <v>-13.31</v>
      </c>
      <c r="I1821" t="s">
        <v>516</v>
      </c>
      <c r="J1821" t="s">
        <v>347</v>
      </c>
      <c r="K1821" t="s">
        <v>389</v>
      </c>
    </row>
    <row r="1822" spans="1:11" hidden="1" x14ac:dyDescent="0.35">
      <c r="A1822" t="s">
        <v>363</v>
      </c>
      <c r="B1822" t="s">
        <v>84</v>
      </c>
      <c r="C1822" t="s">
        <v>327</v>
      </c>
      <c r="D1822" t="s">
        <v>78</v>
      </c>
      <c r="E1822">
        <v>2020</v>
      </c>
      <c r="F1822" t="s">
        <v>71</v>
      </c>
      <c r="G1822" t="s">
        <v>310</v>
      </c>
      <c r="H1822">
        <v>-0.7</v>
      </c>
      <c r="I1822" t="s">
        <v>516</v>
      </c>
      <c r="J1822" t="s">
        <v>347</v>
      </c>
      <c r="K1822" t="s">
        <v>389</v>
      </c>
    </row>
    <row r="1823" spans="1:11" hidden="1" x14ac:dyDescent="0.35">
      <c r="A1823" t="s">
        <v>363</v>
      </c>
      <c r="B1823" t="s">
        <v>84</v>
      </c>
      <c r="C1823" t="s">
        <v>327</v>
      </c>
      <c r="D1823" t="s">
        <v>78</v>
      </c>
      <c r="E1823">
        <v>2020</v>
      </c>
      <c r="F1823" t="s">
        <v>71</v>
      </c>
      <c r="G1823" t="s">
        <v>310</v>
      </c>
      <c r="H1823">
        <v>-9.26</v>
      </c>
      <c r="I1823" t="s">
        <v>516</v>
      </c>
      <c r="J1823" t="s">
        <v>347</v>
      </c>
      <c r="K1823" t="s">
        <v>389</v>
      </c>
    </row>
    <row r="1824" spans="1:11" hidden="1" x14ac:dyDescent="0.35">
      <c r="A1824" t="s">
        <v>363</v>
      </c>
      <c r="B1824" t="s">
        <v>84</v>
      </c>
      <c r="C1824" t="s">
        <v>327</v>
      </c>
      <c r="D1824" t="s">
        <v>78</v>
      </c>
      <c r="E1824">
        <v>2020</v>
      </c>
      <c r="F1824" t="s">
        <v>71</v>
      </c>
      <c r="G1824" t="s">
        <v>310</v>
      </c>
      <c r="H1824">
        <v>-0.45</v>
      </c>
      <c r="I1824" t="s">
        <v>516</v>
      </c>
      <c r="J1824" t="s">
        <v>347</v>
      </c>
      <c r="K1824" t="s">
        <v>389</v>
      </c>
    </row>
    <row r="1825" spans="1:11" hidden="1" x14ac:dyDescent="0.35">
      <c r="A1825" t="s">
        <v>363</v>
      </c>
      <c r="B1825" t="s">
        <v>84</v>
      </c>
      <c r="C1825" t="s">
        <v>327</v>
      </c>
      <c r="D1825" t="s">
        <v>78</v>
      </c>
      <c r="E1825">
        <v>2020</v>
      </c>
      <c r="F1825" t="s">
        <v>148</v>
      </c>
      <c r="G1825" t="s">
        <v>308</v>
      </c>
      <c r="H1825">
        <v>196.44</v>
      </c>
      <c r="I1825" t="s">
        <v>516</v>
      </c>
      <c r="J1825" t="s">
        <v>347</v>
      </c>
      <c r="K1825" t="s">
        <v>389</v>
      </c>
    </row>
    <row r="1826" spans="1:11" hidden="1" x14ac:dyDescent="0.35">
      <c r="A1826" t="s">
        <v>363</v>
      </c>
      <c r="B1826" t="s">
        <v>84</v>
      </c>
      <c r="C1826" t="s">
        <v>327</v>
      </c>
      <c r="D1826" t="s">
        <v>78</v>
      </c>
      <c r="E1826">
        <v>2020</v>
      </c>
      <c r="F1826" t="s">
        <v>148</v>
      </c>
      <c r="G1826" t="s">
        <v>308</v>
      </c>
      <c r="H1826">
        <v>10.27</v>
      </c>
      <c r="I1826" t="s">
        <v>516</v>
      </c>
      <c r="J1826" t="s">
        <v>347</v>
      </c>
      <c r="K1826" t="s">
        <v>389</v>
      </c>
    </row>
    <row r="1827" spans="1:11" hidden="1" x14ac:dyDescent="0.35">
      <c r="A1827" t="s">
        <v>363</v>
      </c>
      <c r="B1827" t="s">
        <v>84</v>
      </c>
      <c r="C1827" t="s">
        <v>327</v>
      </c>
      <c r="D1827" t="s">
        <v>78</v>
      </c>
      <c r="E1827">
        <v>2020</v>
      </c>
      <c r="F1827" t="s">
        <v>148</v>
      </c>
      <c r="G1827" t="s">
        <v>308</v>
      </c>
      <c r="H1827">
        <v>136.61000000000001</v>
      </c>
      <c r="I1827" t="s">
        <v>516</v>
      </c>
      <c r="J1827" t="s">
        <v>347</v>
      </c>
      <c r="K1827" t="s">
        <v>389</v>
      </c>
    </row>
    <row r="1828" spans="1:11" hidden="1" x14ac:dyDescent="0.35">
      <c r="A1828" t="s">
        <v>363</v>
      </c>
      <c r="B1828" t="s">
        <v>84</v>
      </c>
      <c r="C1828" t="s">
        <v>327</v>
      </c>
      <c r="D1828" t="s">
        <v>78</v>
      </c>
      <c r="E1828">
        <v>2020</v>
      </c>
      <c r="F1828" t="s">
        <v>148</v>
      </c>
      <c r="G1828" t="s">
        <v>308</v>
      </c>
      <c r="H1828">
        <v>6.68</v>
      </c>
      <c r="I1828" t="s">
        <v>516</v>
      </c>
      <c r="J1828" t="s">
        <v>347</v>
      </c>
      <c r="K1828" t="s">
        <v>389</v>
      </c>
    </row>
    <row r="1829" spans="1:11" hidden="1" x14ac:dyDescent="0.35">
      <c r="A1829" t="s">
        <v>363</v>
      </c>
      <c r="B1829" t="s">
        <v>84</v>
      </c>
      <c r="C1829" t="s">
        <v>327</v>
      </c>
      <c r="D1829" t="s">
        <v>78</v>
      </c>
      <c r="E1829">
        <v>2020</v>
      </c>
      <c r="F1829" t="s">
        <v>156</v>
      </c>
      <c r="G1829" t="s">
        <v>307</v>
      </c>
      <c r="H1829">
        <v>0.19</v>
      </c>
      <c r="I1829" t="s">
        <v>516</v>
      </c>
      <c r="J1829" t="s">
        <v>14</v>
      </c>
      <c r="K1829" t="s">
        <v>389</v>
      </c>
    </row>
    <row r="1830" spans="1:11" hidden="1" x14ac:dyDescent="0.35">
      <c r="A1830" t="s">
        <v>363</v>
      </c>
      <c r="B1830" t="s">
        <v>84</v>
      </c>
      <c r="C1830" t="s">
        <v>327</v>
      </c>
      <c r="D1830" t="s">
        <v>78</v>
      </c>
      <c r="E1830">
        <v>2020</v>
      </c>
      <c r="F1830" t="s">
        <v>156</v>
      </c>
      <c r="G1830" t="s">
        <v>307</v>
      </c>
      <c r="H1830">
        <v>1.42</v>
      </c>
      <c r="I1830" t="s">
        <v>516</v>
      </c>
      <c r="J1830" t="s">
        <v>347</v>
      </c>
      <c r="K1830" t="s">
        <v>389</v>
      </c>
    </row>
    <row r="1831" spans="1:11" hidden="1" x14ac:dyDescent="0.35">
      <c r="A1831" t="s">
        <v>363</v>
      </c>
      <c r="B1831" t="s">
        <v>84</v>
      </c>
      <c r="C1831" t="s">
        <v>327</v>
      </c>
      <c r="D1831" t="s">
        <v>78</v>
      </c>
      <c r="E1831">
        <v>2020</v>
      </c>
      <c r="F1831" t="s">
        <v>156</v>
      </c>
      <c r="G1831" t="s">
        <v>307</v>
      </c>
      <c r="H1831">
        <v>0.01</v>
      </c>
      <c r="I1831" t="s">
        <v>516</v>
      </c>
      <c r="J1831" t="s">
        <v>14</v>
      </c>
      <c r="K1831" t="s">
        <v>389</v>
      </c>
    </row>
    <row r="1832" spans="1:11" hidden="1" x14ac:dyDescent="0.35">
      <c r="A1832" t="s">
        <v>363</v>
      </c>
      <c r="B1832" t="s">
        <v>84</v>
      </c>
      <c r="C1832" t="s">
        <v>327</v>
      </c>
      <c r="D1832" t="s">
        <v>78</v>
      </c>
      <c r="E1832">
        <v>2020</v>
      </c>
      <c r="F1832" t="s">
        <v>156</v>
      </c>
      <c r="G1832" t="s">
        <v>307</v>
      </c>
      <c r="H1832">
        <v>7.0000000000000007E-2</v>
      </c>
      <c r="I1832" t="s">
        <v>516</v>
      </c>
      <c r="J1832" t="s">
        <v>347</v>
      </c>
      <c r="K1832" t="s">
        <v>389</v>
      </c>
    </row>
    <row r="1833" spans="1:11" hidden="1" x14ac:dyDescent="0.35">
      <c r="A1833" t="s">
        <v>363</v>
      </c>
      <c r="B1833" t="s">
        <v>84</v>
      </c>
      <c r="C1833" t="s">
        <v>327</v>
      </c>
      <c r="D1833" t="s">
        <v>78</v>
      </c>
      <c r="E1833">
        <v>2020</v>
      </c>
      <c r="F1833" t="s">
        <v>156</v>
      </c>
      <c r="G1833" t="s">
        <v>307</v>
      </c>
      <c r="H1833">
        <v>0.14000000000000001</v>
      </c>
      <c r="I1833" t="s">
        <v>516</v>
      </c>
      <c r="J1833" t="s">
        <v>14</v>
      </c>
      <c r="K1833" t="s">
        <v>389</v>
      </c>
    </row>
    <row r="1834" spans="1:11" hidden="1" x14ac:dyDescent="0.35">
      <c r="A1834" t="s">
        <v>363</v>
      </c>
      <c r="B1834" t="s">
        <v>84</v>
      </c>
      <c r="C1834" t="s">
        <v>327</v>
      </c>
      <c r="D1834" t="s">
        <v>78</v>
      </c>
      <c r="E1834">
        <v>2020</v>
      </c>
      <c r="F1834" t="s">
        <v>156</v>
      </c>
      <c r="G1834" t="s">
        <v>307</v>
      </c>
      <c r="H1834">
        <v>0.98</v>
      </c>
      <c r="I1834" t="s">
        <v>516</v>
      </c>
      <c r="J1834" t="s">
        <v>347</v>
      </c>
      <c r="K1834" t="s">
        <v>389</v>
      </c>
    </row>
    <row r="1835" spans="1:11" hidden="1" x14ac:dyDescent="0.35">
      <c r="A1835" t="s">
        <v>363</v>
      </c>
      <c r="B1835" t="s">
        <v>84</v>
      </c>
      <c r="C1835" t="s">
        <v>327</v>
      </c>
      <c r="D1835" t="s">
        <v>78</v>
      </c>
      <c r="E1835">
        <v>2020</v>
      </c>
      <c r="F1835" t="s">
        <v>156</v>
      </c>
      <c r="G1835" t="s">
        <v>307</v>
      </c>
      <c r="H1835">
        <v>0.01</v>
      </c>
      <c r="I1835" t="s">
        <v>516</v>
      </c>
      <c r="J1835" t="s">
        <v>14</v>
      </c>
      <c r="K1835" t="s">
        <v>389</v>
      </c>
    </row>
    <row r="1836" spans="1:11" hidden="1" x14ac:dyDescent="0.35">
      <c r="A1836" t="s">
        <v>363</v>
      </c>
      <c r="B1836" t="s">
        <v>84</v>
      </c>
      <c r="C1836" t="s">
        <v>327</v>
      </c>
      <c r="D1836" t="s">
        <v>78</v>
      </c>
      <c r="E1836">
        <v>2020</v>
      </c>
      <c r="F1836" t="s">
        <v>156</v>
      </c>
      <c r="G1836" t="s">
        <v>307</v>
      </c>
      <c r="H1836">
        <v>0.05</v>
      </c>
      <c r="I1836" t="s">
        <v>516</v>
      </c>
      <c r="J1836" t="s">
        <v>347</v>
      </c>
      <c r="K1836" t="s">
        <v>389</v>
      </c>
    </row>
    <row r="1837" spans="1:11" hidden="1" x14ac:dyDescent="0.35">
      <c r="A1837" t="s">
        <v>363</v>
      </c>
      <c r="B1837" t="s">
        <v>84</v>
      </c>
      <c r="C1837" t="s">
        <v>330</v>
      </c>
      <c r="D1837" t="s">
        <v>78</v>
      </c>
      <c r="E1837">
        <v>2020</v>
      </c>
      <c r="F1837" t="s">
        <v>506</v>
      </c>
      <c r="G1837" t="s">
        <v>309</v>
      </c>
      <c r="H1837">
        <v>4964.03</v>
      </c>
      <c r="I1837" t="s">
        <v>516</v>
      </c>
      <c r="J1837" t="s">
        <v>347</v>
      </c>
      <c r="K1837" t="s">
        <v>392</v>
      </c>
    </row>
    <row r="1838" spans="1:11" hidden="1" x14ac:dyDescent="0.35">
      <c r="A1838" t="s">
        <v>363</v>
      </c>
      <c r="B1838" t="s">
        <v>84</v>
      </c>
      <c r="C1838" t="s">
        <v>330</v>
      </c>
      <c r="D1838" t="s">
        <v>78</v>
      </c>
      <c r="E1838">
        <v>2020</v>
      </c>
      <c r="F1838" t="s">
        <v>506</v>
      </c>
      <c r="G1838" t="s">
        <v>309</v>
      </c>
      <c r="H1838">
        <v>620.27</v>
      </c>
      <c r="I1838" t="s">
        <v>516</v>
      </c>
      <c r="J1838" t="s">
        <v>347</v>
      </c>
      <c r="K1838" t="s">
        <v>392</v>
      </c>
    </row>
    <row r="1839" spans="1:11" hidden="1" x14ac:dyDescent="0.35">
      <c r="A1839" t="s">
        <v>363</v>
      </c>
      <c r="B1839" t="s">
        <v>84</v>
      </c>
      <c r="C1839" t="s">
        <v>330</v>
      </c>
      <c r="D1839" t="s">
        <v>78</v>
      </c>
      <c r="E1839">
        <v>2020</v>
      </c>
      <c r="F1839" t="s">
        <v>506</v>
      </c>
      <c r="G1839" t="s">
        <v>309</v>
      </c>
      <c r="H1839">
        <v>13.42</v>
      </c>
      <c r="I1839" t="s">
        <v>516</v>
      </c>
      <c r="J1839" t="s">
        <v>347</v>
      </c>
      <c r="K1839" t="s">
        <v>392</v>
      </c>
    </row>
    <row r="1840" spans="1:11" hidden="1" x14ac:dyDescent="0.35">
      <c r="A1840" t="s">
        <v>363</v>
      </c>
      <c r="B1840" t="s">
        <v>84</v>
      </c>
      <c r="C1840" t="s">
        <v>330</v>
      </c>
      <c r="D1840" t="s">
        <v>78</v>
      </c>
      <c r="E1840">
        <v>2020</v>
      </c>
      <c r="F1840" t="s">
        <v>506</v>
      </c>
      <c r="G1840" t="s">
        <v>309</v>
      </c>
      <c r="H1840">
        <v>709.81</v>
      </c>
      <c r="I1840" t="s">
        <v>516</v>
      </c>
      <c r="J1840" t="s">
        <v>347</v>
      </c>
      <c r="K1840" t="s">
        <v>392</v>
      </c>
    </row>
    <row r="1841" spans="1:11" hidden="1" x14ac:dyDescent="0.35">
      <c r="A1841" t="s">
        <v>363</v>
      </c>
      <c r="B1841" t="s">
        <v>84</v>
      </c>
      <c r="C1841" t="s">
        <v>330</v>
      </c>
      <c r="D1841" t="s">
        <v>78</v>
      </c>
      <c r="E1841">
        <v>2020</v>
      </c>
      <c r="F1841" t="s">
        <v>506</v>
      </c>
      <c r="G1841" t="s">
        <v>309</v>
      </c>
      <c r="H1841">
        <v>6199.43</v>
      </c>
      <c r="I1841" t="s">
        <v>516</v>
      </c>
      <c r="J1841" t="s">
        <v>347</v>
      </c>
      <c r="K1841" t="s">
        <v>392</v>
      </c>
    </row>
    <row r="1842" spans="1:11" hidden="1" x14ac:dyDescent="0.35">
      <c r="A1842" t="s">
        <v>363</v>
      </c>
      <c r="B1842" t="s">
        <v>84</v>
      </c>
      <c r="C1842" t="s">
        <v>330</v>
      </c>
      <c r="D1842" t="s">
        <v>78</v>
      </c>
      <c r="E1842">
        <v>2020</v>
      </c>
      <c r="F1842" t="s">
        <v>506</v>
      </c>
      <c r="G1842" t="s">
        <v>309</v>
      </c>
      <c r="H1842">
        <v>940.6</v>
      </c>
      <c r="I1842" t="s">
        <v>516</v>
      </c>
      <c r="J1842" t="s">
        <v>347</v>
      </c>
      <c r="K1842" t="s">
        <v>392</v>
      </c>
    </row>
    <row r="1843" spans="1:11" hidden="1" x14ac:dyDescent="0.35">
      <c r="A1843" t="s">
        <v>363</v>
      </c>
      <c r="B1843" t="s">
        <v>84</v>
      </c>
      <c r="C1843" t="s">
        <v>330</v>
      </c>
      <c r="D1843" t="s">
        <v>78</v>
      </c>
      <c r="E1843">
        <v>2020</v>
      </c>
      <c r="F1843" t="s">
        <v>506</v>
      </c>
      <c r="G1843" t="s">
        <v>309</v>
      </c>
      <c r="H1843">
        <v>562.83000000000004</v>
      </c>
      <c r="I1843" t="s">
        <v>516</v>
      </c>
      <c r="J1843" t="s">
        <v>347</v>
      </c>
      <c r="K1843" t="s">
        <v>392</v>
      </c>
    </row>
    <row r="1844" spans="1:11" hidden="1" x14ac:dyDescent="0.35">
      <c r="A1844" t="s">
        <v>363</v>
      </c>
      <c r="B1844" t="s">
        <v>84</v>
      </c>
      <c r="C1844" t="s">
        <v>330</v>
      </c>
      <c r="D1844" t="s">
        <v>78</v>
      </c>
      <c r="E1844">
        <v>2020</v>
      </c>
      <c r="F1844" t="s">
        <v>500</v>
      </c>
      <c r="G1844" t="s">
        <v>311</v>
      </c>
      <c r="H1844">
        <v>-62.98</v>
      </c>
      <c r="I1844" t="s">
        <v>516</v>
      </c>
      <c r="J1844" t="s">
        <v>347</v>
      </c>
      <c r="K1844" t="s">
        <v>392</v>
      </c>
    </row>
    <row r="1845" spans="1:11" hidden="1" x14ac:dyDescent="0.35">
      <c r="A1845" t="s">
        <v>363</v>
      </c>
      <c r="B1845" t="s">
        <v>84</v>
      </c>
      <c r="C1845" t="s">
        <v>330</v>
      </c>
      <c r="D1845" t="s">
        <v>78</v>
      </c>
      <c r="E1845">
        <v>2020</v>
      </c>
      <c r="F1845" t="s">
        <v>500</v>
      </c>
      <c r="G1845" t="s">
        <v>311</v>
      </c>
      <c r="H1845">
        <v>-7.86</v>
      </c>
      <c r="I1845" t="s">
        <v>516</v>
      </c>
      <c r="J1845" t="s">
        <v>347</v>
      </c>
      <c r="K1845" t="s">
        <v>392</v>
      </c>
    </row>
    <row r="1846" spans="1:11" hidden="1" x14ac:dyDescent="0.35">
      <c r="A1846" t="s">
        <v>363</v>
      </c>
      <c r="B1846" t="s">
        <v>84</v>
      </c>
      <c r="C1846" t="s">
        <v>330</v>
      </c>
      <c r="D1846" t="s">
        <v>78</v>
      </c>
      <c r="E1846">
        <v>2020</v>
      </c>
      <c r="F1846" t="s">
        <v>500</v>
      </c>
      <c r="G1846" t="s">
        <v>311</v>
      </c>
      <c r="H1846">
        <v>-0.16</v>
      </c>
      <c r="I1846" t="s">
        <v>516</v>
      </c>
      <c r="J1846" t="s">
        <v>347</v>
      </c>
      <c r="K1846" t="s">
        <v>392</v>
      </c>
    </row>
    <row r="1847" spans="1:11" hidden="1" x14ac:dyDescent="0.35">
      <c r="A1847" t="s">
        <v>363</v>
      </c>
      <c r="B1847" t="s">
        <v>84</v>
      </c>
      <c r="C1847" t="s">
        <v>330</v>
      </c>
      <c r="D1847" t="s">
        <v>78</v>
      </c>
      <c r="E1847">
        <v>2020</v>
      </c>
      <c r="F1847" t="s">
        <v>500</v>
      </c>
      <c r="G1847" t="s">
        <v>311</v>
      </c>
      <c r="H1847">
        <v>-9</v>
      </c>
      <c r="I1847" t="s">
        <v>516</v>
      </c>
      <c r="J1847" t="s">
        <v>347</v>
      </c>
      <c r="K1847" t="s">
        <v>392</v>
      </c>
    </row>
    <row r="1848" spans="1:11" hidden="1" x14ac:dyDescent="0.35">
      <c r="A1848" t="s">
        <v>363</v>
      </c>
      <c r="B1848" t="s">
        <v>84</v>
      </c>
      <c r="C1848" t="s">
        <v>330</v>
      </c>
      <c r="D1848" t="s">
        <v>78</v>
      </c>
      <c r="E1848">
        <v>2020</v>
      </c>
      <c r="F1848" t="s">
        <v>500</v>
      </c>
      <c r="G1848" t="s">
        <v>311</v>
      </c>
      <c r="H1848">
        <v>-78.69</v>
      </c>
      <c r="I1848" t="s">
        <v>516</v>
      </c>
      <c r="J1848" t="s">
        <v>347</v>
      </c>
      <c r="K1848" t="s">
        <v>392</v>
      </c>
    </row>
    <row r="1849" spans="1:11" hidden="1" x14ac:dyDescent="0.35">
      <c r="A1849" t="s">
        <v>363</v>
      </c>
      <c r="B1849" t="s">
        <v>84</v>
      </c>
      <c r="C1849" t="s">
        <v>330</v>
      </c>
      <c r="D1849" t="s">
        <v>78</v>
      </c>
      <c r="E1849">
        <v>2020</v>
      </c>
      <c r="F1849" t="s">
        <v>500</v>
      </c>
      <c r="G1849" t="s">
        <v>311</v>
      </c>
      <c r="H1849">
        <v>-11.93</v>
      </c>
      <c r="I1849" t="s">
        <v>516</v>
      </c>
      <c r="J1849" t="s">
        <v>347</v>
      </c>
      <c r="K1849" t="s">
        <v>392</v>
      </c>
    </row>
    <row r="1850" spans="1:11" hidden="1" x14ac:dyDescent="0.35">
      <c r="A1850" t="s">
        <v>363</v>
      </c>
      <c r="B1850" t="s">
        <v>84</v>
      </c>
      <c r="C1850" t="s">
        <v>330</v>
      </c>
      <c r="D1850" t="s">
        <v>78</v>
      </c>
      <c r="E1850">
        <v>2020</v>
      </c>
      <c r="F1850" t="s">
        <v>500</v>
      </c>
      <c r="G1850" t="s">
        <v>311</v>
      </c>
      <c r="H1850">
        <v>-7.14</v>
      </c>
      <c r="I1850" t="s">
        <v>516</v>
      </c>
      <c r="J1850" t="s">
        <v>347</v>
      </c>
      <c r="K1850" t="s">
        <v>392</v>
      </c>
    </row>
    <row r="1851" spans="1:11" hidden="1" x14ac:dyDescent="0.35">
      <c r="A1851" t="s">
        <v>363</v>
      </c>
      <c r="B1851" t="s">
        <v>84</v>
      </c>
      <c r="C1851" t="s">
        <v>330</v>
      </c>
      <c r="D1851" t="s">
        <v>78</v>
      </c>
      <c r="E1851">
        <v>2020</v>
      </c>
      <c r="F1851" t="s">
        <v>71</v>
      </c>
      <c r="G1851" t="s">
        <v>310</v>
      </c>
      <c r="H1851">
        <v>365.37</v>
      </c>
      <c r="I1851" t="s">
        <v>516</v>
      </c>
      <c r="J1851" t="s">
        <v>347</v>
      </c>
      <c r="K1851" t="s">
        <v>392</v>
      </c>
    </row>
    <row r="1852" spans="1:11" hidden="1" x14ac:dyDescent="0.35">
      <c r="A1852" t="s">
        <v>363</v>
      </c>
      <c r="B1852" t="s">
        <v>84</v>
      </c>
      <c r="C1852" t="s">
        <v>330</v>
      </c>
      <c r="D1852" t="s">
        <v>78</v>
      </c>
      <c r="E1852">
        <v>2020</v>
      </c>
      <c r="F1852" t="s">
        <v>71</v>
      </c>
      <c r="G1852" t="s">
        <v>310</v>
      </c>
      <c r="H1852">
        <v>45.66</v>
      </c>
      <c r="I1852" t="s">
        <v>516</v>
      </c>
      <c r="J1852" t="s">
        <v>347</v>
      </c>
      <c r="K1852" t="s">
        <v>392</v>
      </c>
    </row>
    <row r="1853" spans="1:11" hidden="1" x14ac:dyDescent="0.35">
      <c r="A1853" t="s">
        <v>363</v>
      </c>
      <c r="B1853" t="s">
        <v>84</v>
      </c>
      <c r="C1853" t="s">
        <v>330</v>
      </c>
      <c r="D1853" t="s">
        <v>78</v>
      </c>
      <c r="E1853">
        <v>2020</v>
      </c>
      <c r="F1853" t="s">
        <v>71</v>
      </c>
      <c r="G1853" t="s">
        <v>310</v>
      </c>
      <c r="H1853">
        <v>0.99</v>
      </c>
      <c r="I1853" t="s">
        <v>516</v>
      </c>
      <c r="J1853" t="s">
        <v>347</v>
      </c>
      <c r="K1853" t="s">
        <v>392</v>
      </c>
    </row>
    <row r="1854" spans="1:11" hidden="1" x14ac:dyDescent="0.35">
      <c r="A1854" t="s">
        <v>363</v>
      </c>
      <c r="B1854" t="s">
        <v>84</v>
      </c>
      <c r="C1854" t="s">
        <v>330</v>
      </c>
      <c r="D1854" t="s">
        <v>78</v>
      </c>
      <c r="E1854">
        <v>2020</v>
      </c>
      <c r="F1854" t="s">
        <v>71</v>
      </c>
      <c r="G1854" t="s">
        <v>310</v>
      </c>
      <c r="H1854">
        <v>52.24</v>
      </c>
      <c r="I1854" t="s">
        <v>516</v>
      </c>
      <c r="J1854" t="s">
        <v>347</v>
      </c>
      <c r="K1854" t="s">
        <v>392</v>
      </c>
    </row>
    <row r="1855" spans="1:11" hidden="1" x14ac:dyDescent="0.35">
      <c r="A1855" t="s">
        <v>363</v>
      </c>
      <c r="B1855" t="s">
        <v>84</v>
      </c>
      <c r="C1855" t="s">
        <v>330</v>
      </c>
      <c r="D1855" t="s">
        <v>78</v>
      </c>
      <c r="E1855">
        <v>2020</v>
      </c>
      <c r="F1855" t="s">
        <v>71</v>
      </c>
      <c r="G1855" t="s">
        <v>310</v>
      </c>
      <c r="H1855">
        <v>456.28</v>
      </c>
      <c r="I1855" t="s">
        <v>516</v>
      </c>
      <c r="J1855" t="s">
        <v>347</v>
      </c>
      <c r="K1855" t="s">
        <v>392</v>
      </c>
    </row>
    <row r="1856" spans="1:11" hidden="1" x14ac:dyDescent="0.35">
      <c r="A1856" t="s">
        <v>363</v>
      </c>
      <c r="B1856" t="s">
        <v>84</v>
      </c>
      <c r="C1856" t="s">
        <v>330</v>
      </c>
      <c r="D1856" t="s">
        <v>78</v>
      </c>
      <c r="E1856">
        <v>2020</v>
      </c>
      <c r="F1856" t="s">
        <v>71</v>
      </c>
      <c r="G1856" t="s">
        <v>310</v>
      </c>
      <c r="H1856">
        <v>69.23</v>
      </c>
      <c r="I1856" t="s">
        <v>516</v>
      </c>
      <c r="J1856" t="s">
        <v>347</v>
      </c>
      <c r="K1856" t="s">
        <v>392</v>
      </c>
    </row>
    <row r="1857" spans="1:11" hidden="1" x14ac:dyDescent="0.35">
      <c r="A1857" t="s">
        <v>363</v>
      </c>
      <c r="B1857" t="s">
        <v>84</v>
      </c>
      <c r="C1857" t="s">
        <v>330</v>
      </c>
      <c r="D1857" t="s">
        <v>78</v>
      </c>
      <c r="E1857">
        <v>2020</v>
      </c>
      <c r="F1857" t="s">
        <v>71</v>
      </c>
      <c r="G1857" t="s">
        <v>310</v>
      </c>
      <c r="H1857">
        <v>41.42</v>
      </c>
      <c r="I1857" t="s">
        <v>516</v>
      </c>
      <c r="J1857" t="s">
        <v>347</v>
      </c>
      <c r="K1857" t="s">
        <v>392</v>
      </c>
    </row>
    <row r="1858" spans="1:11" hidden="1" x14ac:dyDescent="0.35">
      <c r="A1858" t="s">
        <v>363</v>
      </c>
      <c r="B1858" t="s">
        <v>84</v>
      </c>
      <c r="C1858" t="s">
        <v>330</v>
      </c>
      <c r="D1858" t="s">
        <v>78</v>
      </c>
      <c r="E1858">
        <v>2020</v>
      </c>
      <c r="F1858" t="s">
        <v>148</v>
      </c>
      <c r="G1858" t="s">
        <v>308</v>
      </c>
      <c r="H1858">
        <v>1089.51</v>
      </c>
      <c r="I1858" t="s">
        <v>516</v>
      </c>
      <c r="J1858" t="s">
        <v>347</v>
      </c>
      <c r="K1858" t="s">
        <v>392</v>
      </c>
    </row>
    <row r="1859" spans="1:11" hidden="1" x14ac:dyDescent="0.35">
      <c r="A1859" t="s">
        <v>363</v>
      </c>
      <c r="B1859" t="s">
        <v>84</v>
      </c>
      <c r="C1859" t="s">
        <v>330</v>
      </c>
      <c r="D1859" t="s">
        <v>78</v>
      </c>
      <c r="E1859">
        <v>2020</v>
      </c>
      <c r="F1859" t="s">
        <v>148</v>
      </c>
      <c r="G1859" t="s">
        <v>308</v>
      </c>
      <c r="H1859">
        <v>136.13</v>
      </c>
      <c r="I1859" t="s">
        <v>516</v>
      </c>
      <c r="J1859" t="s">
        <v>347</v>
      </c>
      <c r="K1859" t="s">
        <v>392</v>
      </c>
    </row>
    <row r="1860" spans="1:11" hidden="1" x14ac:dyDescent="0.35">
      <c r="A1860" t="s">
        <v>363</v>
      </c>
      <c r="B1860" t="s">
        <v>84</v>
      </c>
      <c r="C1860" t="s">
        <v>330</v>
      </c>
      <c r="D1860" t="s">
        <v>78</v>
      </c>
      <c r="E1860">
        <v>2020</v>
      </c>
      <c r="F1860" t="s">
        <v>148</v>
      </c>
      <c r="G1860" t="s">
        <v>308</v>
      </c>
      <c r="H1860">
        <v>2.94</v>
      </c>
      <c r="I1860" t="s">
        <v>516</v>
      </c>
      <c r="J1860" t="s">
        <v>347</v>
      </c>
      <c r="K1860" t="s">
        <v>392</v>
      </c>
    </row>
    <row r="1861" spans="1:11" hidden="1" x14ac:dyDescent="0.35">
      <c r="A1861" t="s">
        <v>363</v>
      </c>
      <c r="B1861" t="s">
        <v>84</v>
      </c>
      <c r="C1861" t="s">
        <v>330</v>
      </c>
      <c r="D1861" t="s">
        <v>78</v>
      </c>
      <c r="E1861">
        <v>2020</v>
      </c>
      <c r="F1861" t="s">
        <v>148</v>
      </c>
      <c r="G1861" t="s">
        <v>308</v>
      </c>
      <c r="H1861">
        <v>155.79</v>
      </c>
      <c r="I1861" t="s">
        <v>516</v>
      </c>
      <c r="J1861" t="s">
        <v>347</v>
      </c>
      <c r="K1861" t="s">
        <v>392</v>
      </c>
    </row>
    <row r="1862" spans="1:11" hidden="1" x14ac:dyDescent="0.35">
      <c r="A1862" t="s">
        <v>363</v>
      </c>
      <c r="B1862" t="s">
        <v>84</v>
      </c>
      <c r="C1862" t="s">
        <v>330</v>
      </c>
      <c r="D1862" t="s">
        <v>78</v>
      </c>
      <c r="E1862">
        <v>2020</v>
      </c>
      <c r="F1862" t="s">
        <v>148</v>
      </c>
      <c r="G1862" t="s">
        <v>308</v>
      </c>
      <c r="H1862">
        <v>1360.65</v>
      </c>
      <c r="I1862" t="s">
        <v>516</v>
      </c>
      <c r="J1862" t="s">
        <v>347</v>
      </c>
      <c r="K1862" t="s">
        <v>392</v>
      </c>
    </row>
    <row r="1863" spans="1:11" hidden="1" x14ac:dyDescent="0.35">
      <c r="A1863" t="s">
        <v>363</v>
      </c>
      <c r="B1863" t="s">
        <v>84</v>
      </c>
      <c r="C1863" t="s">
        <v>330</v>
      </c>
      <c r="D1863" t="s">
        <v>78</v>
      </c>
      <c r="E1863">
        <v>2020</v>
      </c>
      <c r="F1863" t="s">
        <v>148</v>
      </c>
      <c r="G1863" t="s">
        <v>308</v>
      </c>
      <c r="H1863">
        <v>206.44</v>
      </c>
      <c r="I1863" t="s">
        <v>516</v>
      </c>
      <c r="J1863" t="s">
        <v>347</v>
      </c>
      <c r="K1863" t="s">
        <v>392</v>
      </c>
    </row>
    <row r="1864" spans="1:11" hidden="1" x14ac:dyDescent="0.35">
      <c r="A1864" t="s">
        <v>363</v>
      </c>
      <c r="B1864" t="s">
        <v>84</v>
      </c>
      <c r="C1864" t="s">
        <v>330</v>
      </c>
      <c r="D1864" t="s">
        <v>78</v>
      </c>
      <c r="E1864">
        <v>2020</v>
      </c>
      <c r="F1864" t="s">
        <v>148</v>
      </c>
      <c r="G1864" t="s">
        <v>308</v>
      </c>
      <c r="H1864">
        <v>123.54</v>
      </c>
      <c r="I1864" t="s">
        <v>516</v>
      </c>
      <c r="J1864" t="s">
        <v>347</v>
      </c>
      <c r="K1864" t="s">
        <v>392</v>
      </c>
    </row>
    <row r="1865" spans="1:11" hidden="1" x14ac:dyDescent="0.35">
      <c r="A1865" t="s">
        <v>363</v>
      </c>
      <c r="B1865" t="s">
        <v>84</v>
      </c>
      <c r="C1865" t="s">
        <v>330</v>
      </c>
      <c r="D1865" t="s">
        <v>78</v>
      </c>
      <c r="E1865">
        <v>2020</v>
      </c>
      <c r="F1865" t="s">
        <v>156</v>
      </c>
      <c r="G1865" t="s">
        <v>307</v>
      </c>
      <c r="H1865">
        <v>8.43</v>
      </c>
      <c r="I1865" t="s">
        <v>516</v>
      </c>
      <c r="J1865" t="s">
        <v>347</v>
      </c>
      <c r="K1865" t="s">
        <v>392</v>
      </c>
    </row>
    <row r="1866" spans="1:11" hidden="1" x14ac:dyDescent="0.35">
      <c r="A1866" t="s">
        <v>363</v>
      </c>
      <c r="B1866" t="s">
        <v>84</v>
      </c>
      <c r="C1866" t="s">
        <v>330</v>
      </c>
      <c r="D1866" t="s">
        <v>78</v>
      </c>
      <c r="E1866">
        <v>2020</v>
      </c>
      <c r="F1866" t="s">
        <v>156</v>
      </c>
      <c r="G1866" t="s">
        <v>307</v>
      </c>
      <c r="H1866">
        <v>1.05</v>
      </c>
      <c r="I1866" t="s">
        <v>516</v>
      </c>
      <c r="J1866" t="s">
        <v>347</v>
      </c>
      <c r="K1866" t="s">
        <v>392</v>
      </c>
    </row>
    <row r="1867" spans="1:11" hidden="1" x14ac:dyDescent="0.35">
      <c r="A1867" t="s">
        <v>363</v>
      </c>
      <c r="B1867" t="s">
        <v>84</v>
      </c>
      <c r="C1867" t="s">
        <v>330</v>
      </c>
      <c r="D1867" t="s">
        <v>78</v>
      </c>
      <c r="E1867">
        <v>2020</v>
      </c>
      <c r="F1867" t="s">
        <v>156</v>
      </c>
      <c r="G1867" t="s">
        <v>307</v>
      </c>
      <c r="H1867">
        <v>0.02</v>
      </c>
      <c r="I1867" t="s">
        <v>516</v>
      </c>
      <c r="J1867" t="s">
        <v>347</v>
      </c>
      <c r="K1867" t="s">
        <v>392</v>
      </c>
    </row>
    <row r="1868" spans="1:11" hidden="1" x14ac:dyDescent="0.35">
      <c r="A1868" t="s">
        <v>363</v>
      </c>
      <c r="B1868" t="s">
        <v>84</v>
      </c>
      <c r="C1868" t="s">
        <v>330</v>
      </c>
      <c r="D1868" t="s">
        <v>78</v>
      </c>
      <c r="E1868">
        <v>2020</v>
      </c>
      <c r="F1868" t="s">
        <v>156</v>
      </c>
      <c r="G1868" t="s">
        <v>307</v>
      </c>
      <c r="H1868">
        <v>1.21</v>
      </c>
      <c r="I1868" t="s">
        <v>516</v>
      </c>
      <c r="J1868" t="s">
        <v>347</v>
      </c>
      <c r="K1868" t="s">
        <v>392</v>
      </c>
    </row>
    <row r="1869" spans="1:11" hidden="1" x14ac:dyDescent="0.35">
      <c r="A1869" t="s">
        <v>363</v>
      </c>
      <c r="B1869" t="s">
        <v>84</v>
      </c>
      <c r="C1869" t="s">
        <v>330</v>
      </c>
      <c r="D1869" t="s">
        <v>78</v>
      </c>
      <c r="E1869">
        <v>2020</v>
      </c>
      <c r="F1869" t="s">
        <v>156</v>
      </c>
      <c r="G1869" t="s">
        <v>307</v>
      </c>
      <c r="H1869">
        <v>10.54</v>
      </c>
      <c r="I1869" t="s">
        <v>516</v>
      </c>
      <c r="J1869" t="s">
        <v>347</v>
      </c>
      <c r="K1869" t="s">
        <v>392</v>
      </c>
    </row>
    <row r="1870" spans="1:11" hidden="1" x14ac:dyDescent="0.35">
      <c r="A1870" t="s">
        <v>363</v>
      </c>
      <c r="B1870" t="s">
        <v>84</v>
      </c>
      <c r="C1870" t="s">
        <v>330</v>
      </c>
      <c r="D1870" t="s">
        <v>78</v>
      </c>
      <c r="E1870">
        <v>2020</v>
      </c>
      <c r="F1870" t="s">
        <v>156</v>
      </c>
      <c r="G1870" t="s">
        <v>307</v>
      </c>
      <c r="H1870">
        <v>1.6</v>
      </c>
      <c r="I1870" t="s">
        <v>516</v>
      </c>
      <c r="J1870" t="s">
        <v>347</v>
      </c>
      <c r="K1870" t="s">
        <v>392</v>
      </c>
    </row>
    <row r="1871" spans="1:11" hidden="1" x14ac:dyDescent="0.35">
      <c r="A1871" t="s">
        <v>363</v>
      </c>
      <c r="B1871" t="s">
        <v>84</v>
      </c>
      <c r="C1871" t="s">
        <v>330</v>
      </c>
      <c r="D1871" t="s">
        <v>78</v>
      </c>
      <c r="E1871">
        <v>2020</v>
      </c>
      <c r="F1871" t="s">
        <v>156</v>
      </c>
      <c r="G1871" t="s">
        <v>307</v>
      </c>
      <c r="H1871">
        <v>0.96</v>
      </c>
      <c r="I1871" t="s">
        <v>516</v>
      </c>
      <c r="J1871" t="s">
        <v>347</v>
      </c>
      <c r="K1871" t="s">
        <v>392</v>
      </c>
    </row>
    <row r="1872" spans="1:11" hidden="1" x14ac:dyDescent="0.35">
      <c r="A1872" t="s">
        <v>363</v>
      </c>
      <c r="B1872" t="s">
        <v>84</v>
      </c>
      <c r="C1872" t="s">
        <v>335</v>
      </c>
      <c r="D1872" t="s">
        <v>78</v>
      </c>
      <c r="E1872">
        <v>2020</v>
      </c>
      <c r="F1872" t="s">
        <v>506</v>
      </c>
      <c r="G1872" t="s">
        <v>309</v>
      </c>
      <c r="H1872">
        <v>299.69</v>
      </c>
      <c r="I1872" t="s">
        <v>516</v>
      </c>
      <c r="J1872" t="s">
        <v>347</v>
      </c>
      <c r="K1872" t="s">
        <v>393</v>
      </c>
    </row>
    <row r="1873" spans="1:11" hidden="1" x14ac:dyDescent="0.35">
      <c r="A1873" t="s">
        <v>363</v>
      </c>
      <c r="B1873" t="s">
        <v>84</v>
      </c>
      <c r="C1873" t="s">
        <v>335</v>
      </c>
      <c r="D1873" t="s">
        <v>78</v>
      </c>
      <c r="E1873">
        <v>2020</v>
      </c>
      <c r="F1873" t="s">
        <v>500</v>
      </c>
      <c r="G1873" t="s">
        <v>311</v>
      </c>
      <c r="H1873">
        <v>16439.14</v>
      </c>
      <c r="I1873" t="s">
        <v>516</v>
      </c>
      <c r="J1873" t="s">
        <v>14</v>
      </c>
      <c r="K1873" t="s">
        <v>393</v>
      </c>
    </row>
    <row r="1874" spans="1:11" hidden="1" x14ac:dyDescent="0.35">
      <c r="A1874" t="s">
        <v>363</v>
      </c>
      <c r="B1874" t="s">
        <v>84</v>
      </c>
      <c r="C1874" t="s">
        <v>335</v>
      </c>
      <c r="D1874" t="s">
        <v>78</v>
      </c>
      <c r="E1874">
        <v>2020</v>
      </c>
      <c r="F1874" t="s">
        <v>500</v>
      </c>
      <c r="G1874" t="s">
        <v>311</v>
      </c>
      <c r="H1874">
        <v>10483.870000000001</v>
      </c>
      <c r="I1874" t="s">
        <v>516</v>
      </c>
      <c r="J1874" t="s">
        <v>347</v>
      </c>
      <c r="K1874" t="s">
        <v>393</v>
      </c>
    </row>
    <row r="1875" spans="1:11" hidden="1" x14ac:dyDescent="0.35">
      <c r="A1875" t="s">
        <v>363</v>
      </c>
      <c r="B1875" t="s">
        <v>84</v>
      </c>
      <c r="C1875" t="s">
        <v>335</v>
      </c>
      <c r="D1875" t="s">
        <v>78</v>
      </c>
      <c r="E1875">
        <v>2020</v>
      </c>
      <c r="F1875" t="s">
        <v>71</v>
      </c>
      <c r="G1875" t="s">
        <v>310</v>
      </c>
      <c r="H1875">
        <v>130</v>
      </c>
      <c r="I1875" t="s">
        <v>516</v>
      </c>
      <c r="J1875" t="s">
        <v>347</v>
      </c>
      <c r="K1875" t="s">
        <v>393</v>
      </c>
    </row>
    <row r="1876" spans="1:11" hidden="1" x14ac:dyDescent="0.35">
      <c r="A1876" t="s">
        <v>363</v>
      </c>
      <c r="B1876" t="s">
        <v>84</v>
      </c>
      <c r="C1876" t="s">
        <v>335</v>
      </c>
      <c r="D1876" t="s">
        <v>78</v>
      </c>
      <c r="E1876">
        <v>2020</v>
      </c>
      <c r="F1876" t="s">
        <v>148</v>
      </c>
      <c r="G1876" t="s">
        <v>308</v>
      </c>
      <c r="H1876">
        <v>400</v>
      </c>
      <c r="I1876" t="s">
        <v>516</v>
      </c>
      <c r="J1876" t="s">
        <v>347</v>
      </c>
      <c r="K1876" t="s">
        <v>393</v>
      </c>
    </row>
    <row r="1877" spans="1:11" hidden="1" x14ac:dyDescent="0.35">
      <c r="A1877" t="s">
        <v>363</v>
      </c>
      <c r="B1877" t="s">
        <v>84</v>
      </c>
      <c r="C1877" t="s">
        <v>335</v>
      </c>
      <c r="D1877" t="s">
        <v>78</v>
      </c>
      <c r="E1877">
        <v>2020</v>
      </c>
      <c r="F1877" t="s">
        <v>156</v>
      </c>
      <c r="G1877" t="s">
        <v>307</v>
      </c>
      <c r="H1877">
        <v>0.67</v>
      </c>
      <c r="I1877" t="s">
        <v>516</v>
      </c>
      <c r="J1877" t="s">
        <v>14</v>
      </c>
      <c r="K1877" t="s">
        <v>393</v>
      </c>
    </row>
    <row r="1878" spans="1:11" hidden="1" x14ac:dyDescent="0.35">
      <c r="A1878" t="s">
        <v>363</v>
      </c>
      <c r="B1878" t="s">
        <v>84</v>
      </c>
      <c r="C1878" t="s">
        <v>335</v>
      </c>
      <c r="D1878" t="s">
        <v>78</v>
      </c>
      <c r="E1878">
        <v>2020</v>
      </c>
      <c r="F1878" t="s">
        <v>156</v>
      </c>
      <c r="G1878" t="s">
        <v>307</v>
      </c>
      <c r="H1878">
        <v>2.72</v>
      </c>
      <c r="I1878" t="s">
        <v>516</v>
      </c>
      <c r="J1878" t="s">
        <v>347</v>
      </c>
      <c r="K1878" t="s">
        <v>393</v>
      </c>
    </row>
    <row r="1879" spans="1:11" hidden="1" x14ac:dyDescent="0.35">
      <c r="A1879" t="s">
        <v>363</v>
      </c>
      <c r="B1879" t="s">
        <v>84</v>
      </c>
      <c r="C1879" t="s">
        <v>352</v>
      </c>
      <c r="D1879" t="s">
        <v>78</v>
      </c>
      <c r="E1879">
        <v>2020</v>
      </c>
      <c r="F1879" t="s">
        <v>506</v>
      </c>
      <c r="G1879" t="s">
        <v>309</v>
      </c>
      <c r="H1879">
        <v>299.42</v>
      </c>
      <c r="I1879" t="s">
        <v>516</v>
      </c>
      <c r="J1879" t="s">
        <v>347</v>
      </c>
      <c r="K1879" t="s">
        <v>399</v>
      </c>
    </row>
    <row r="1880" spans="1:11" hidden="1" x14ac:dyDescent="0.35">
      <c r="A1880" t="s">
        <v>363</v>
      </c>
      <c r="B1880" t="s">
        <v>84</v>
      </c>
      <c r="C1880" t="s">
        <v>352</v>
      </c>
      <c r="D1880" t="s">
        <v>78</v>
      </c>
      <c r="E1880">
        <v>2020</v>
      </c>
      <c r="F1880" t="s">
        <v>506</v>
      </c>
      <c r="G1880" t="s">
        <v>309</v>
      </c>
      <c r="H1880">
        <v>-65.36</v>
      </c>
      <c r="I1880" t="s">
        <v>516</v>
      </c>
      <c r="J1880" t="s">
        <v>347</v>
      </c>
      <c r="K1880" t="s">
        <v>399</v>
      </c>
    </row>
    <row r="1881" spans="1:11" hidden="1" x14ac:dyDescent="0.35">
      <c r="A1881" t="s">
        <v>363</v>
      </c>
      <c r="B1881" t="s">
        <v>84</v>
      </c>
      <c r="C1881" t="s">
        <v>352</v>
      </c>
      <c r="D1881" t="s">
        <v>78</v>
      </c>
      <c r="E1881">
        <v>2020</v>
      </c>
      <c r="F1881" t="s">
        <v>506</v>
      </c>
      <c r="G1881" t="s">
        <v>309</v>
      </c>
      <c r="H1881">
        <v>425.9</v>
      </c>
      <c r="I1881" t="s">
        <v>516</v>
      </c>
      <c r="J1881" t="s">
        <v>347</v>
      </c>
      <c r="K1881" t="s">
        <v>399</v>
      </c>
    </row>
    <row r="1882" spans="1:11" hidden="1" x14ac:dyDescent="0.35">
      <c r="A1882" t="s">
        <v>363</v>
      </c>
      <c r="B1882" t="s">
        <v>84</v>
      </c>
      <c r="C1882" t="s">
        <v>352</v>
      </c>
      <c r="D1882" t="s">
        <v>78</v>
      </c>
      <c r="E1882">
        <v>2020</v>
      </c>
      <c r="F1882" t="s">
        <v>506</v>
      </c>
      <c r="G1882" t="s">
        <v>309</v>
      </c>
      <c r="H1882">
        <v>5.28</v>
      </c>
      <c r="I1882" t="s">
        <v>516</v>
      </c>
      <c r="J1882" t="s">
        <v>347</v>
      </c>
      <c r="K1882" t="s">
        <v>399</v>
      </c>
    </row>
    <row r="1883" spans="1:11" hidden="1" x14ac:dyDescent="0.35">
      <c r="A1883" t="s">
        <v>363</v>
      </c>
      <c r="B1883" t="s">
        <v>84</v>
      </c>
      <c r="C1883" t="s">
        <v>352</v>
      </c>
      <c r="D1883" t="s">
        <v>78</v>
      </c>
      <c r="E1883">
        <v>2020</v>
      </c>
      <c r="F1883" t="s">
        <v>500</v>
      </c>
      <c r="G1883" t="s">
        <v>311</v>
      </c>
      <c r="H1883">
        <v>7301.6</v>
      </c>
      <c r="I1883" t="s">
        <v>516</v>
      </c>
      <c r="J1883" t="s">
        <v>14</v>
      </c>
      <c r="K1883" t="s">
        <v>399</v>
      </c>
    </row>
    <row r="1884" spans="1:11" hidden="1" x14ac:dyDescent="0.35">
      <c r="A1884" t="s">
        <v>363</v>
      </c>
      <c r="B1884" t="s">
        <v>84</v>
      </c>
      <c r="C1884" t="s">
        <v>352</v>
      </c>
      <c r="D1884" t="s">
        <v>78</v>
      </c>
      <c r="E1884">
        <v>2020</v>
      </c>
      <c r="F1884" t="s">
        <v>500</v>
      </c>
      <c r="G1884" t="s">
        <v>311</v>
      </c>
      <c r="H1884">
        <v>5476.41</v>
      </c>
      <c r="I1884" t="s">
        <v>516</v>
      </c>
      <c r="J1884" t="s">
        <v>347</v>
      </c>
      <c r="K1884" t="s">
        <v>399</v>
      </c>
    </row>
    <row r="1885" spans="1:11" hidden="1" x14ac:dyDescent="0.35">
      <c r="A1885" t="s">
        <v>363</v>
      </c>
      <c r="B1885" t="s">
        <v>84</v>
      </c>
      <c r="C1885" t="s">
        <v>352</v>
      </c>
      <c r="D1885" t="s">
        <v>78</v>
      </c>
      <c r="E1885">
        <v>2020</v>
      </c>
      <c r="F1885" t="s">
        <v>500</v>
      </c>
      <c r="G1885" t="s">
        <v>311</v>
      </c>
      <c r="H1885">
        <v>-1594.01</v>
      </c>
      <c r="I1885" t="s">
        <v>516</v>
      </c>
      <c r="J1885" t="s">
        <v>14</v>
      </c>
      <c r="K1885" t="s">
        <v>399</v>
      </c>
    </row>
    <row r="1886" spans="1:11" hidden="1" x14ac:dyDescent="0.35">
      <c r="A1886" t="s">
        <v>363</v>
      </c>
      <c r="B1886" t="s">
        <v>84</v>
      </c>
      <c r="C1886" t="s">
        <v>352</v>
      </c>
      <c r="D1886" t="s">
        <v>78</v>
      </c>
      <c r="E1886">
        <v>2020</v>
      </c>
      <c r="F1886" t="s">
        <v>500</v>
      </c>
      <c r="G1886" t="s">
        <v>311</v>
      </c>
      <c r="H1886">
        <v>-1195.55</v>
      </c>
      <c r="I1886" t="s">
        <v>516</v>
      </c>
      <c r="J1886" t="s">
        <v>347</v>
      </c>
      <c r="K1886" t="s">
        <v>399</v>
      </c>
    </row>
    <row r="1887" spans="1:11" hidden="1" x14ac:dyDescent="0.35">
      <c r="A1887" t="s">
        <v>363</v>
      </c>
      <c r="B1887" t="s">
        <v>84</v>
      </c>
      <c r="C1887" t="s">
        <v>352</v>
      </c>
      <c r="D1887" t="s">
        <v>78</v>
      </c>
      <c r="E1887">
        <v>2020</v>
      </c>
      <c r="F1887" t="s">
        <v>500</v>
      </c>
      <c r="G1887" t="s">
        <v>311</v>
      </c>
      <c r="H1887">
        <v>10386.790000000001</v>
      </c>
      <c r="I1887" t="s">
        <v>516</v>
      </c>
      <c r="J1887" t="s">
        <v>14</v>
      </c>
      <c r="K1887" t="s">
        <v>399</v>
      </c>
    </row>
    <row r="1888" spans="1:11" hidden="1" x14ac:dyDescent="0.35">
      <c r="A1888" t="s">
        <v>363</v>
      </c>
      <c r="B1888" t="s">
        <v>84</v>
      </c>
      <c r="C1888" t="s">
        <v>352</v>
      </c>
      <c r="D1888" t="s">
        <v>78</v>
      </c>
      <c r="E1888">
        <v>2020</v>
      </c>
      <c r="F1888" t="s">
        <v>500</v>
      </c>
      <c r="G1888" t="s">
        <v>311</v>
      </c>
      <c r="H1888">
        <v>7790.37</v>
      </c>
      <c r="I1888" t="s">
        <v>516</v>
      </c>
      <c r="J1888" t="s">
        <v>347</v>
      </c>
      <c r="K1888" t="s">
        <v>399</v>
      </c>
    </row>
    <row r="1889" spans="1:11" hidden="1" x14ac:dyDescent="0.35">
      <c r="A1889" t="s">
        <v>363</v>
      </c>
      <c r="B1889" t="s">
        <v>84</v>
      </c>
      <c r="C1889" t="s">
        <v>352</v>
      </c>
      <c r="D1889" t="s">
        <v>78</v>
      </c>
      <c r="E1889">
        <v>2020</v>
      </c>
      <c r="F1889" t="s">
        <v>500</v>
      </c>
      <c r="G1889" t="s">
        <v>311</v>
      </c>
      <c r="H1889">
        <v>128.55000000000001</v>
      </c>
      <c r="I1889" t="s">
        <v>516</v>
      </c>
      <c r="J1889" t="s">
        <v>14</v>
      </c>
      <c r="K1889" t="s">
        <v>399</v>
      </c>
    </row>
    <row r="1890" spans="1:11" hidden="1" x14ac:dyDescent="0.35">
      <c r="A1890" t="s">
        <v>363</v>
      </c>
      <c r="B1890" t="s">
        <v>84</v>
      </c>
      <c r="C1890" t="s">
        <v>352</v>
      </c>
      <c r="D1890" t="s">
        <v>78</v>
      </c>
      <c r="E1890">
        <v>2020</v>
      </c>
      <c r="F1890" t="s">
        <v>500</v>
      </c>
      <c r="G1890" t="s">
        <v>311</v>
      </c>
      <c r="H1890">
        <v>96.41</v>
      </c>
      <c r="I1890" t="s">
        <v>516</v>
      </c>
      <c r="J1890" t="s">
        <v>347</v>
      </c>
      <c r="K1890" t="s">
        <v>399</v>
      </c>
    </row>
    <row r="1891" spans="1:11" hidden="1" x14ac:dyDescent="0.35">
      <c r="A1891" t="s">
        <v>363</v>
      </c>
      <c r="B1891" t="s">
        <v>84</v>
      </c>
      <c r="C1891" t="s">
        <v>352</v>
      </c>
      <c r="D1891" t="s">
        <v>78</v>
      </c>
      <c r="E1891">
        <v>2020</v>
      </c>
      <c r="F1891" t="s">
        <v>71</v>
      </c>
      <c r="G1891" t="s">
        <v>310</v>
      </c>
      <c r="H1891">
        <v>5.68</v>
      </c>
      <c r="I1891" t="s">
        <v>516</v>
      </c>
      <c r="J1891" t="s">
        <v>347</v>
      </c>
      <c r="K1891" t="s">
        <v>399</v>
      </c>
    </row>
    <row r="1892" spans="1:11" hidden="1" x14ac:dyDescent="0.35">
      <c r="A1892" t="s">
        <v>363</v>
      </c>
      <c r="B1892" t="s">
        <v>84</v>
      </c>
      <c r="C1892" t="s">
        <v>352</v>
      </c>
      <c r="D1892" t="s">
        <v>78</v>
      </c>
      <c r="E1892">
        <v>2020</v>
      </c>
      <c r="F1892" t="s">
        <v>71</v>
      </c>
      <c r="G1892" t="s">
        <v>310</v>
      </c>
      <c r="H1892">
        <v>-1.24</v>
      </c>
      <c r="I1892" t="s">
        <v>516</v>
      </c>
      <c r="J1892" t="s">
        <v>347</v>
      </c>
      <c r="K1892" t="s">
        <v>399</v>
      </c>
    </row>
    <row r="1893" spans="1:11" hidden="1" x14ac:dyDescent="0.35">
      <c r="A1893" t="s">
        <v>363</v>
      </c>
      <c r="B1893" t="s">
        <v>84</v>
      </c>
      <c r="C1893" t="s">
        <v>352</v>
      </c>
      <c r="D1893" t="s">
        <v>78</v>
      </c>
      <c r="E1893">
        <v>2020</v>
      </c>
      <c r="F1893" t="s">
        <v>71</v>
      </c>
      <c r="G1893" t="s">
        <v>310</v>
      </c>
      <c r="H1893">
        <v>8.08</v>
      </c>
      <c r="I1893" t="s">
        <v>516</v>
      </c>
      <c r="J1893" t="s">
        <v>347</v>
      </c>
      <c r="K1893" t="s">
        <v>399</v>
      </c>
    </row>
    <row r="1894" spans="1:11" hidden="1" x14ac:dyDescent="0.35">
      <c r="A1894" t="s">
        <v>363</v>
      </c>
      <c r="B1894" t="s">
        <v>84</v>
      </c>
      <c r="C1894" t="s">
        <v>352</v>
      </c>
      <c r="D1894" t="s">
        <v>78</v>
      </c>
      <c r="E1894">
        <v>2020</v>
      </c>
      <c r="F1894" t="s">
        <v>71</v>
      </c>
      <c r="G1894" t="s">
        <v>310</v>
      </c>
      <c r="H1894">
        <v>0.1</v>
      </c>
      <c r="I1894" t="s">
        <v>516</v>
      </c>
      <c r="J1894" t="s">
        <v>347</v>
      </c>
      <c r="K1894" t="s">
        <v>399</v>
      </c>
    </row>
    <row r="1895" spans="1:11" hidden="1" x14ac:dyDescent="0.35">
      <c r="A1895" t="s">
        <v>363</v>
      </c>
      <c r="B1895" t="s">
        <v>84</v>
      </c>
      <c r="C1895" t="s">
        <v>352</v>
      </c>
      <c r="D1895" t="s">
        <v>78</v>
      </c>
      <c r="E1895">
        <v>2020</v>
      </c>
      <c r="F1895" t="s">
        <v>148</v>
      </c>
      <c r="G1895" t="s">
        <v>308</v>
      </c>
      <c r="H1895">
        <v>292.55</v>
      </c>
      <c r="I1895" t="s">
        <v>516</v>
      </c>
      <c r="J1895" t="s">
        <v>347</v>
      </c>
      <c r="K1895" t="s">
        <v>399</v>
      </c>
    </row>
    <row r="1896" spans="1:11" hidden="1" x14ac:dyDescent="0.35">
      <c r="A1896" t="s">
        <v>363</v>
      </c>
      <c r="B1896" t="s">
        <v>84</v>
      </c>
      <c r="C1896" t="s">
        <v>352</v>
      </c>
      <c r="D1896" t="s">
        <v>78</v>
      </c>
      <c r="E1896">
        <v>2020</v>
      </c>
      <c r="F1896" t="s">
        <v>148</v>
      </c>
      <c r="G1896" t="s">
        <v>308</v>
      </c>
      <c r="H1896">
        <v>-63.87</v>
      </c>
      <c r="I1896" t="s">
        <v>516</v>
      </c>
      <c r="J1896" t="s">
        <v>347</v>
      </c>
      <c r="K1896" t="s">
        <v>399</v>
      </c>
    </row>
    <row r="1897" spans="1:11" hidden="1" x14ac:dyDescent="0.35">
      <c r="A1897" t="s">
        <v>363</v>
      </c>
      <c r="B1897" t="s">
        <v>84</v>
      </c>
      <c r="C1897" t="s">
        <v>352</v>
      </c>
      <c r="D1897" t="s">
        <v>78</v>
      </c>
      <c r="E1897">
        <v>2020</v>
      </c>
      <c r="F1897" t="s">
        <v>148</v>
      </c>
      <c r="G1897" t="s">
        <v>308</v>
      </c>
      <c r="H1897">
        <v>416.17</v>
      </c>
      <c r="I1897" t="s">
        <v>516</v>
      </c>
      <c r="J1897" t="s">
        <v>347</v>
      </c>
      <c r="K1897" t="s">
        <v>399</v>
      </c>
    </row>
    <row r="1898" spans="1:11" hidden="1" x14ac:dyDescent="0.35">
      <c r="A1898" t="s">
        <v>363</v>
      </c>
      <c r="B1898" t="s">
        <v>84</v>
      </c>
      <c r="C1898" t="s">
        <v>352</v>
      </c>
      <c r="D1898" t="s">
        <v>78</v>
      </c>
      <c r="E1898">
        <v>2020</v>
      </c>
      <c r="F1898" t="s">
        <v>148</v>
      </c>
      <c r="G1898" t="s">
        <v>308</v>
      </c>
      <c r="H1898">
        <v>5.15</v>
      </c>
      <c r="I1898" t="s">
        <v>516</v>
      </c>
      <c r="J1898" t="s">
        <v>347</v>
      </c>
      <c r="K1898" t="s">
        <v>399</v>
      </c>
    </row>
    <row r="1899" spans="1:11" hidden="1" x14ac:dyDescent="0.35">
      <c r="A1899" t="s">
        <v>363</v>
      </c>
      <c r="B1899" t="s">
        <v>84</v>
      </c>
      <c r="C1899" t="s">
        <v>352</v>
      </c>
      <c r="D1899" t="s">
        <v>78</v>
      </c>
      <c r="E1899">
        <v>2020</v>
      </c>
      <c r="F1899" t="s">
        <v>156</v>
      </c>
      <c r="G1899" t="s">
        <v>307</v>
      </c>
      <c r="H1899">
        <v>0.36</v>
      </c>
      <c r="I1899" t="s">
        <v>516</v>
      </c>
      <c r="J1899" t="s">
        <v>14</v>
      </c>
      <c r="K1899" t="s">
        <v>399</v>
      </c>
    </row>
    <row r="1900" spans="1:11" hidden="1" x14ac:dyDescent="0.35">
      <c r="A1900" t="s">
        <v>363</v>
      </c>
      <c r="B1900" t="s">
        <v>84</v>
      </c>
      <c r="C1900" t="s">
        <v>352</v>
      </c>
      <c r="D1900" t="s">
        <v>78</v>
      </c>
      <c r="E1900">
        <v>2020</v>
      </c>
      <c r="F1900" t="s">
        <v>156</v>
      </c>
      <c r="G1900" t="s">
        <v>307</v>
      </c>
      <c r="H1900">
        <v>1.1299999999999999</v>
      </c>
      <c r="I1900" t="s">
        <v>516</v>
      </c>
      <c r="J1900" t="s">
        <v>347</v>
      </c>
      <c r="K1900" t="s">
        <v>399</v>
      </c>
    </row>
    <row r="1901" spans="1:11" hidden="1" x14ac:dyDescent="0.35">
      <c r="A1901" t="s">
        <v>363</v>
      </c>
      <c r="B1901" t="s">
        <v>84</v>
      </c>
      <c r="C1901" t="s">
        <v>352</v>
      </c>
      <c r="D1901" t="s">
        <v>78</v>
      </c>
      <c r="E1901">
        <v>2020</v>
      </c>
      <c r="F1901" t="s">
        <v>156</v>
      </c>
      <c r="G1901" t="s">
        <v>307</v>
      </c>
      <c r="H1901">
        <v>-0.08</v>
      </c>
      <c r="I1901" t="s">
        <v>516</v>
      </c>
      <c r="J1901" t="s">
        <v>14</v>
      </c>
      <c r="K1901" t="s">
        <v>399</v>
      </c>
    </row>
    <row r="1902" spans="1:11" hidden="1" x14ac:dyDescent="0.35">
      <c r="A1902" t="s">
        <v>363</v>
      </c>
      <c r="B1902" t="s">
        <v>84</v>
      </c>
      <c r="C1902" t="s">
        <v>352</v>
      </c>
      <c r="D1902" t="s">
        <v>78</v>
      </c>
      <c r="E1902">
        <v>2020</v>
      </c>
      <c r="F1902" t="s">
        <v>156</v>
      </c>
      <c r="G1902" t="s">
        <v>307</v>
      </c>
      <c r="H1902">
        <v>-0.25</v>
      </c>
      <c r="I1902" t="s">
        <v>516</v>
      </c>
      <c r="J1902" t="s">
        <v>347</v>
      </c>
      <c r="K1902" t="s">
        <v>399</v>
      </c>
    </row>
    <row r="1903" spans="1:11" hidden="1" x14ac:dyDescent="0.35">
      <c r="A1903" t="s">
        <v>363</v>
      </c>
      <c r="B1903" t="s">
        <v>84</v>
      </c>
      <c r="C1903" t="s">
        <v>352</v>
      </c>
      <c r="D1903" t="s">
        <v>78</v>
      </c>
      <c r="E1903">
        <v>2020</v>
      </c>
      <c r="F1903" t="s">
        <v>156</v>
      </c>
      <c r="G1903" t="s">
        <v>307</v>
      </c>
      <c r="H1903">
        <v>0.5</v>
      </c>
      <c r="I1903" t="s">
        <v>516</v>
      </c>
      <c r="J1903" t="s">
        <v>14</v>
      </c>
      <c r="K1903" t="s">
        <v>399</v>
      </c>
    </row>
    <row r="1904" spans="1:11" hidden="1" x14ac:dyDescent="0.35">
      <c r="A1904" t="s">
        <v>363</v>
      </c>
      <c r="B1904" t="s">
        <v>84</v>
      </c>
      <c r="C1904" t="s">
        <v>352</v>
      </c>
      <c r="D1904" t="s">
        <v>78</v>
      </c>
      <c r="E1904">
        <v>2020</v>
      </c>
      <c r="F1904" t="s">
        <v>156</v>
      </c>
      <c r="G1904" t="s">
        <v>307</v>
      </c>
      <c r="H1904">
        <v>1.62</v>
      </c>
      <c r="I1904" t="s">
        <v>516</v>
      </c>
      <c r="J1904" t="s">
        <v>347</v>
      </c>
      <c r="K1904" t="s">
        <v>399</v>
      </c>
    </row>
    <row r="1905" spans="1:11" hidden="1" x14ac:dyDescent="0.35">
      <c r="A1905" t="s">
        <v>363</v>
      </c>
      <c r="B1905" t="s">
        <v>84</v>
      </c>
      <c r="C1905" t="s">
        <v>352</v>
      </c>
      <c r="D1905" t="s">
        <v>78</v>
      </c>
      <c r="E1905">
        <v>2020</v>
      </c>
      <c r="F1905" t="s">
        <v>156</v>
      </c>
      <c r="G1905" t="s">
        <v>307</v>
      </c>
      <c r="H1905">
        <v>0.01</v>
      </c>
      <c r="I1905" t="s">
        <v>516</v>
      </c>
      <c r="J1905" t="s">
        <v>14</v>
      </c>
      <c r="K1905" t="s">
        <v>399</v>
      </c>
    </row>
    <row r="1906" spans="1:11" hidden="1" x14ac:dyDescent="0.35">
      <c r="A1906" t="s">
        <v>363</v>
      </c>
      <c r="B1906" t="s">
        <v>84</v>
      </c>
      <c r="C1906" t="s">
        <v>352</v>
      </c>
      <c r="D1906" t="s">
        <v>78</v>
      </c>
      <c r="E1906">
        <v>2020</v>
      </c>
      <c r="F1906" t="s">
        <v>156</v>
      </c>
      <c r="G1906" t="s">
        <v>307</v>
      </c>
      <c r="H1906">
        <v>0.02</v>
      </c>
      <c r="I1906" t="s">
        <v>516</v>
      </c>
      <c r="J1906" t="s">
        <v>347</v>
      </c>
      <c r="K1906" t="s">
        <v>399</v>
      </c>
    </row>
    <row r="1907" spans="1:11" hidden="1" x14ac:dyDescent="0.35">
      <c r="A1907" t="s">
        <v>363</v>
      </c>
      <c r="B1907" t="s">
        <v>84</v>
      </c>
      <c r="C1907" t="s">
        <v>336</v>
      </c>
      <c r="D1907" t="s">
        <v>78</v>
      </c>
      <c r="E1907">
        <v>2020</v>
      </c>
      <c r="F1907" t="s">
        <v>506</v>
      </c>
      <c r="G1907" t="s">
        <v>309</v>
      </c>
      <c r="H1907">
        <v>580.23</v>
      </c>
      <c r="I1907" t="s">
        <v>516</v>
      </c>
      <c r="J1907" t="s">
        <v>347</v>
      </c>
      <c r="K1907" t="s">
        <v>394</v>
      </c>
    </row>
    <row r="1908" spans="1:11" hidden="1" x14ac:dyDescent="0.35">
      <c r="A1908" t="s">
        <v>363</v>
      </c>
      <c r="B1908" t="s">
        <v>84</v>
      </c>
      <c r="C1908" t="s">
        <v>336</v>
      </c>
      <c r="D1908" t="s">
        <v>78</v>
      </c>
      <c r="E1908">
        <v>2020</v>
      </c>
      <c r="F1908" t="s">
        <v>500</v>
      </c>
      <c r="G1908" t="s">
        <v>311</v>
      </c>
      <c r="H1908">
        <v>7611.85</v>
      </c>
      <c r="I1908" t="s">
        <v>516</v>
      </c>
      <c r="J1908" t="s">
        <v>14</v>
      </c>
      <c r="K1908" t="s">
        <v>394</v>
      </c>
    </row>
    <row r="1909" spans="1:11" hidden="1" x14ac:dyDescent="0.35">
      <c r="A1909" t="s">
        <v>363</v>
      </c>
      <c r="B1909" t="s">
        <v>84</v>
      </c>
      <c r="C1909" t="s">
        <v>336</v>
      </c>
      <c r="D1909" t="s">
        <v>78</v>
      </c>
      <c r="E1909">
        <v>2020</v>
      </c>
      <c r="F1909" t="s">
        <v>500</v>
      </c>
      <c r="G1909" t="s">
        <v>311</v>
      </c>
      <c r="H1909">
        <v>10118.49</v>
      </c>
      <c r="I1909" t="s">
        <v>516</v>
      </c>
      <c r="J1909" t="s">
        <v>347</v>
      </c>
      <c r="K1909" t="s">
        <v>394</v>
      </c>
    </row>
    <row r="1910" spans="1:11" hidden="1" x14ac:dyDescent="0.35">
      <c r="A1910" t="s">
        <v>363</v>
      </c>
      <c r="B1910" t="s">
        <v>84</v>
      </c>
      <c r="C1910" t="s">
        <v>336</v>
      </c>
      <c r="D1910" t="s">
        <v>78</v>
      </c>
      <c r="E1910">
        <v>2020</v>
      </c>
      <c r="F1910" t="s">
        <v>148</v>
      </c>
      <c r="G1910" t="s">
        <v>308</v>
      </c>
      <c r="H1910">
        <v>350</v>
      </c>
      <c r="I1910" t="s">
        <v>516</v>
      </c>
      <c r="J1910" t="s">
        <v>347</v>
      </c>
      <c r="K1910" t="s">
        <v>394</v>
      </c>
    </row>
    <row r="1911" spans="1:11" hidden="1" x14ac:dyDescent="0.35">
      <c r="A1911" t="s">
        <v>363</v>
      </c>
      <c r="B1911" t="s">
        <v>84</v>
      </c>
      <c r="C1911" t="s">
        <v>336</v>
      </c>
      <c r="D1911" t="s">
        <v>78</v>
      </c>
      <c r="E1911">
        <v>2020</v>
      </c>
      <c r="F1911" t="s">
        <v>156</v>
      </c>
      <c r="G1911" t="s">
        <v>307</v>
      </c>
      <c r="H1911">
        <v>0.39</v>
      </c>
      <c r="I1911" t="s">
        <v>516</v>
      </c>
      <c r="J1911" t="s">
        <v>14</v>
      </c>
      <c r="K1911" t="s">
        <v>394</v>
      </c>
    </row>
    <row r="1912" spans="1:11" hidden="1" x14ac:dyDescent="0.35">
      <c r="A1912" t="s">
        <v>363</v>
      </c>
      <c r="B1912" t="s">
        <v>84</v>
      </c>
      <c r="C1912" t="s">
        <v>336</v>
      </c>
      <c r="D1912" t="s">
        <v>78</v>
      </c>
      <c r="E1912">
        <v>2020</v>
      </c>
      <c r="F1912" t="s">
        <v>156</v>
      </c>
      <c r="G1912" t="s">
        <v>307</v>
      </c>
      <c r="H1912">
        <v>2.56</v>
      </c>
      <c r="I1912" t="s">
        <v>516</v>
      </c>
      <c r="J1912" t="s">
        <v>347</v>
      </c>
      <c r="K1912" t="s">
        <v>394</v>
      </c>
    </row>
    <row r="1913" spans="1:11" hidden="1" x14ac:dyDescent="0.35">
      <c r="A1913" t="s">
        <v>363</v>
      </c>
      <c r="B1913" t="s">
        <v>84</v>
      </c>
      <c r="C1913" t="s">
        <v>353</v>
      </c>
      <c r="D1913" t="s">
        <v>78</v>
      </c>
      <c r="E1913">
        <v>2020</v>
      </c>
      <c r="F1913" t="s">
        <v>500</v>
      </c>
      <c r="G1913" t="s">
        <v>311</v>
      </c>
      <c r="H1913">
        <v>8534.2000000000007</v>
      </c>
      <c r="I1913" t="s">
        <v>516</v>
      </c>
      <c r="J1913" t="s">
        <v>14</v>
      </c>
      <c r="K1913" t="s">
        <v>402</v>
      </c>
    </row>
    <row r="1914" spans="1:11" hidden="1" x14ac:dyDescent="0.35">
      <c r="A1914" t="s">
        <v>363</v>
      </c>
      <c r="B1914" t="s">
        <v>84</v>
      </c>
      <c r="C1914" t="s">
        <v>353</v>
      </c>
      <c r="D1914" t="s">
        <v>78</v>
      </c>
      <c r="E1914">
        <v>2020</v>
      </c>
      <c r="F1914" t="s">
        <v>500</v>
      </c>
      <c r="G1914" t="s">
        <v>311</v>
      </c>
      <c r="H1914">
        <v>10775.32</v>
      </c>
      <c r="I1914" t="s">
        <v>516</v>
      </c>
      <c r="J1914" t="s">
        <v>347</v>
      </c>
      <c r="K1914" t="s">
        <v>402</v>
      </c>
    </row>
    <row r="1915" spans="1:11" hidden="1" x14ac:dyDescent="0.35">
      <c r="A1915" t="s">
        <v>363</v>
      </c>
      <c r="B1915" t="s">
        <v>84</v>
      </c>
      <c r="C1915" t="s">
        <v>353</v>
      </c>
      <c r="D1915" t="s">
        <v>78</v>
      </c>
      <c r="E1915">
        <v>2020</v>
      </c>
      <c r="F1915" t="s">
        <v>148</v>
      </c>
      <c r="G1915" t="s">
        <v>308</v>
      </c>
      <c r="H1915">
        <v>500.82</v>
      </c>
      <c r="I1915" t="s">
        <v>516</v>
      </c>
      <c r="J1915" t="s">
        <v>347</v>
      </c>
      <c r="K1915" t="s">
        <v>402</v>
      </c>
    </row>
    <row r="1916" spans="1:11" hidden="1" x14ac:dyDescent="0.35">
      <c r="A1916" t="s">
        <v>363</v>
      </c>
      <c r="B1916" t="s">
        <v>84</v>
      </c>
      <c r="C1916" t="s">
        <v>353</v>
      </c>
      <c r="D1916" t="s">
        <v>78</v>
      </c>
      <c r="E1916">
        <v>2020</v>
      </c>
      <c r="F1916" t="s">
        <v>156</v>
      </c>
      <c r="G1916" t="s">
        <v>307</v>
      </c>
      <c r="H1916">
        <v>0.41</v>
      </c>
      <c r="I1916" t="s">
        <v>516</v>
      </c>
      <c r="J1916" t="s">
        <v>14</v>
      </c>
      <c r="K1916" t="s">
        <v>402</v>
      </c>
    </row>
    <row r="1917" spans="1:11" hidden="1" x14ac:dyDescent="0.35">
      <c r="A1917" t="s">
        <v>363</v>
      </c>
      <c r="B1917" t="s">
        <v>84</v>
      </c>
      <c r="C1917" t="s">
        <v>353</v>
      </c>
      <c r="D1917" t="s">
        <v>78</v>
      </c>
      <c r="E1917">
        <v>2020</v>
      </c>
      <c r="F1917" t="s">
        <v>156</v>
      </c>
      <c r="G1917" t="s">
        <v>307</v>
      </c>
      <c r="H1917">
        <v>2.5499999999999998</v>
      </c>
      <c r="I1917" t="s">
        <v>516</v>
      </c>
      <c r="J1917" t="s">
        <v>347</v>
      </c>
      <c r="K1917" t="s">
        <v>402</v>
      </c>
    </row>
    <row r="1918" spans="1:11" hidden="1" x14ac:dyDescent="0.35">
      <c r="A1918" t="s">
        <v>363</v>
      </c>
      <c r="B1918" t="s">
        <v>84</v>
      </c>
      <c r="C1918" t="s">
        <v>354</v>
      </c>
      <c r="D1918" t="s">
        <v>78</v>
      </c>
      <c r="E1918">
        <v>2020</v>
      </c>
      <c r="F1918" t="s">
        <v>500</v>
      </c>
      <c r="G1918" t="s">
        <v>311</v>
      </c>
      <c r="H1918">
        <v>1.29</v>
      </c>
      <c r="I1918" t="s">
        <v>516</v>
      </c>
      <c r="J1918" t="s">
        <v>347</v>
      </c>
      <c r="K1918" t="s">
        <v>400</v>
      </c>
    </row>
    <row r="1919" spans="1:11" hidden="1" x14ac:dyDescent="0.35">
      <c r="A1919" t="s">
        <v>363</v>
      </c>
      <c r="B1919" t="s">
        <v>84</v>
      </c>
      <c r="C1919" t="s">
        <v>354</v>
      </c>
      <c r="D1919" t="s">
        <v>78</v>
      </c>
      <c r="E1919">
        <v>2020</v>
      </c>
      <c r="F1919" t="s">
        <v>500</v>
      </c>
      <c r="G1919" t="s">
        <v>311</v>
      </c>
      <c r="H1919">
        <v>0.09</v>
      </c>
      <c r="I1919" t="s">
        <v>516</v>
      </c>
      <c r="J1919" t="s">
        <v>347</v>
      </c>
      <c r="K1919" t="s">
        <v>400</v>
      </c>
    </row>
    <row r="1920" spans="1:11" hidden="1" x14ac:dyDescent="0.35">
      <c r="A1920" t="s">
        <v>363</v>
      </c>
      <c r="B1920" t="s">
        <v>84</v>
      </c>
      <c r="C1920" t="s">
        <v>354</v>
      </c>
      <c r="D1920" t="s">
        <v>78</v>
      </c>
      <c r="E1920">
        <v>2020</v>
      </c>
      <c r="F1920" t="s">
        <v>500</v>
      </c>
      <c r="G1920" t="s">
        <v>311</v>
      </c>
      <c r="H1920">
        <v>0.94</v>
      </c>
      <c r="I1920" t="s">
        <v>516</v>
      </c>
      <c r="J1920" t="s">
        <v>347</v>
      </c>
      <c r="K1920" t="s">
        <v>400</v>
      </c>
    </row>
    <row r="1921" spans="1:11" hidden="1" x14ac:dyDescent="0.35">
      <c r="A1921" t="s">
        <v>363</v>
      </c>
      <c r="B1921" t="s">
        <v>84</v>
      </c>
      <c r="C1921" t="s">
        <v>354</v>
      </c>
      <c r="D1921" t="s">
        <v>78</v>
      </c>
      <c r="E1921">
        <v>2020</v>
      </c>
      <c r="F1921" t="s">
        <v>500</v>
      </c>
      <c r="G1921" t="s">
        <v>311</v>
      </c>
      <c r="H1921">
        <v>0.01</v>
      </c>
      <c r="I1921" t="s">
        <v>516</v>
      </c>
      <c r="J1921" t="s">
        <v>347</v>
      </c>
      <c r="K1921" t="s">
        <v>400</v>
      </c>
    </row>
    <row r="1922" spans="1:11" hidden="1" x14ac:dyDescent="0.35">
      <c r="A1922" t="s">
        <v>363</v>
      </c>
      <c r="B1922" t="s">
        <v>84</v>
      </c>
      <c r="C1922" t="s">
        <v>354</v>
      </c>
      <c r="D1922" t="s">
        <v>78</v>
      </c>
      <c r="E1922">
        <v>2020</v>
      </c>
      <c r="F1922" t="s">
        <v>71</v>
      </c>
      <c r="G1922" t="s">
        <v>310</v>
      </c>
      <c r="H1922">
        <v>60.53</v>
      </c>
      <c r="I1922" t="s">
        <v>516</v>
      </c>
      <c r="J1922" t="s">
        <v>347</v>
      </c>
      <c r="K1922" t="s">
        <v>400</v>
      </c>
    </row>
    <row r="1923" spans="1:11" hidden="1" x14ac:dyDescent="0.35">
      <c r="A1923" t="s">
        <v>363</v>
      </c>
      <c r="B1923" t="s">
        <v>84</v>
      </c>
      <c r="C1923" t="s">
        <v>354</v>
      </c>
      <c r="D1923" t="s">
        <v>78</v>
      </c>
      <c r="E1923">
        <v>2020</v>
      </c>
      <c r="F1923" t="s">
        <v>71</v>
      </c>
      <c r="G1923" t="s">
        <v>310</v>
      </c>
      <c r="H1923">
        <v>4.22</v>
      </c>
      <c r="I1923" t="s">
        <v>516</v>
      </c>
      <c r="J1923" t="s">
        <v>347</v>
      </c>
      <c r="K1923" t="s">
        <v>400</v>
      </c>
    </row>
    <row r="1924" spans="1:11" hidden="1" x14ac:dyDescent="0.35">
      <c r="A1924" t="s">
        <v>363</v>
      </c>
      <c r="B1924" t="s">
        <v>84</v>
      </c>
      <c r="C1924" t="s">
        <v>354</v>
      </c>
      <c r="D1924" t="s">
        <v>78</v>
      </c>
      <c r="E1924">
        <v>2020</v>
      </c>
      <c r="F1924" t="s">
        <v>71</v>
      </c>
      <c r="G1924" t="s">
        <v>310</v>
      </c>
      <c r="H1924">
        <v>44.37</v>
      </c>
      <c r="I1924" t="s">
        <v>516</v>
      </c>
      <c r="J1924" t="s">
        <v>347</v>
      </c>
      <c r="K1924" t="s">
        <v>400</v>
      </c>
    </row>
    <row r="1925" spans="1:11" hidden="1" x14ac:dyDescent="0.35">
      <c r="A1925" t="s">
        <v>363</v>
      </c>
      <c r="B1925" t="s">
        <v>84</v>
      </c>
      <c r="C1925" t="s">
        <v>354</v>
      </c>
      <c r="D1925" t="s">
        <v>78</v>
      </c>
      <c r="E1925">
        <v>2020</v>
      </c>
      <c r="F1925" t="s">
        <v>71</v>
      </c>
      <c r="G1925" t="s">
        <v>310</v>
      </c>
      <c r="H1925">
        <v>0.65</v>
      </c>
      <c r="I1925" t="s">
        <v>516</v>
      </c>
      <c r="J1925" t="s">
        <v>347</v>
      </c>
      <c r="K1925" t="s">
        <v>400</v>
      </c>
    </row>
    <row r="1926" spans="1:11" hidden="1" x14ac:dyDescent="0.35">
      <c r="A1926" t="s">
        <v>363</v>
      </c>
      <c r="B1926" t="s">
        <v>84</v>
      </c>
      <c r="C1926" t="s">
        <v>337</v>
      </c>
      <c r="D1926" t="s">
        <v>78</v>
      </c>
      <c r="E1926">
        <v>2020</v>
      </c>
      <c r="F1926" t="s">
        <v>506</v>
      </c>
      <c r="G1926" t="s">
        <v>309</v>
      </c>
      <c r="H1926">
        <v>-107.83</v>
      </c>
      <c r="I1926" t="s">
        <v>516</v>
      </c>
      <c r="J1926" t="s">
        <v>347</v>
      </c>
      <c r="K1926" t="s">
        <v>395</v>
      </c>
    </row>
    <row r="1927" spans="1:11" hidden="1" x14ac:dyDescent="0.35">
      <c r="A1927" t="s">
        <v>363</v>
      </c>
      <c r="B1927" t="s">
        <v>84</v>
      </c>
      <c r="C1927" t="s">
        <v>337</v>
      </c>
      <c r="D1927" t="s">
        <v>78</v>
      </c>
      <c r="E1927">
        <v>2020</v>
      </c>
      <c r="F1927" t="s">
        <v>506</v>
      </c>
      <c r="G1927" t="s">
        <v>309</v>
      </c>
      <c r="H1927">
        <v>-25.64</v>
      </c>
      <c r="I1927" t="s">
        <v>516</v>
      </c>
      <c r="J1927" t="s">
        <v>347</v>
      </c>
      <c r="K1927" t="s">
        <v>395</v>
      </c>
    </row>
    <row r="1928" spans="1:11" hidden="1" x14ac:dyDescent="0.35">
      <c r="A1928" t="s">
        <v>363</v>
      </c>
      <c r="B1928" t="s">
        <v>84</v>
      </c>
      <c r="C1928" t="s">
        <v>337</v>
      </c>
      <c r="D1928" t="s">
        <v>78</v>
      </c>
      <c r="E1928">
        <v>2020</v>
      </c>
      <c r="F1928" t="s">
        <v>500</v>
      </c>
      <c r="G1928" t="s">
        <v>311</v>
      </c>
      <c r="H1928">
        <v>6832.63</v>
      </c>
      <c r="I1928" t="s">
        <v>516</v>
      </c>
      <c r="J1928" t="s">
        <v>347</v>
      </c>
      <c r="K1928" t="s">
        <v>395</v>
      </c>
    </row>
    <row r="1929" spans="1:11" hidden="1" x14ac:dyDescent="0.35">
      <c r="A1929" t="s">
        <v>363</v>
      </c>
      <c r="B1929" t="s">
        <v>84</v>
      </c>
      <c r="C1929" t="s">
        <v>337</v>
      </c>
      <c r="D1929" t="s">
        <v>78</v>
      </c>
      <c r="E1929">
        <v>2020</v>
      </c>
      <c r="F1929" t="s">
        <v>500</v>
      </c>
      <c r="G1929" t="s">
        <v>311</v>
      </c>
      <c r="H1929">
        <v>1624.95</v>
      </c>
      <c r="I1929" t="s">
        <v>516</v>
      </c>
      <c r="J1929" t="s">
        <v>347</v>
      </c>
      <c r="K1929" t="s">
        <v>395</v>
      </c>
    </row>
    <row r="1930" spans="1:11" hidden="1" x14ac:dyDescent="0.35">
      <c r="A1930" t="s">
        <v>363</v>
      </c>
      <c r="B1930" t="s">
        <v>84</v>
      </c>
      <c r="C1930" t="s">
        <v>337</v>
      </c>
      <c r="D1930" t="s">
        <v>78</v>
      </c>
      <c r="E1930">
        <v>2020</v>
      </c>
      <c r="F1930" t="s">
        <v>71</v>
      </c>
      <c r="G1930" t="s">
        <v>310</v>
      </c>
      <c r="H1930">
        <v>-117.21</v>
      </c>
      <c r="I1930" t="s">
        <v>516</v>
      </c>
      <c r="J1930" t="s">
        <v>347</v>
      </c>
      <c r="K1930" t="s">
        <v>395</v>
      </c>
    </row>
    <row r="1931" spans="1:11" hidden="1" x14ac:dyDescent="0.35">
      <c r="A1931" t="s">
        <v>363</v>
      </c>
      <c r="B1931" t="s">
        <v>84</v>
      </c>
      <c r="C1931" t="s">
        <v>337</v>
      </c>
      <c r="D1931" t="s">
        <v>78</v>
      </c>
      <c r="E1931">
        <v>2020</v>
      </c>
      <c r="F1931" t="s">
        <v>71</v>
      </c>
      <c r="G1931" t="s">
        <v>310</v>
      </c>
      <c r="H1931">
        <v>-27.88</v>
      </c>
      <c r="I1931" t="s">
        <v>516</v>
      </c>
      <c r="J1931" t="s">
        <v>347</v>
      </c>
      <c r="K1931" t="s">
        <v>395</v>
      </c>
    </row>
    <row r="1932" spans="1:11" hidden="1" x14ac:dyDescent="0.35">
      <c r="A1932" t="s">
        <v>363</v>
      </c>
      <c r="B1932" t="s">
        <v>84</v>
      </c>
      <c r="C1932" t="s">
        <v>337</v>
      </c>
      <c r="D1932" t="s">
        <v>78</v>
      </c>
      <c r="E1932">
        <v>2020</v>
      </c>
      <c r="F1932" t="s">
        <v>148</v>
      </c>
      <c r="G1932" t="s">
        <v>308</v>
      </c>
      <c r="H1932">
        <v>282.75</v>
      </c>
      <c r="I1932" t="s">
        <v>516</v>
      </c>
      <c r="J1932" t="s">
        <v>347</v>
      </c>
      <c r="K1932" t="s">
        <v>395</v>
      </c>
    </row>
    <row r="1933" spans="1:11" hidden="1" x14ac:dyDescent="0.35">
      <c r="A1933" t="s">
        <v>363</v>
      </c>
      <c r="B1933" t="s">
        <v>84</v>
      </c>
      <c r="C1933" t="s">
        <v>337</v>
      </c>
      <c r="D1933" t="s">
        <v>78</v>
      </c>
      <c r="E1933">
        <v>2020</v>
      </c>
      <c r="F1933" t="s">
        <v>148</v>
      </c>
      <c r="G1933" t="s">
        <v>308</v>
      </c>
      <c r="H1933">
        <v>67.25</v>
      </c>
      <c r="I1933" t="s">
        <v>516</v>
      </c>
      <c r="J1933" t="s">
        <v>347</v>
      </c>
      <c r="K1933" t="s">
        <v>395</v>
      </c>
    </row>
    <row r="1934" spans="1:11" hidden="1" x14ac:dyDescent="0.35">
      <c r="A1934" t="s">
        <v>363</v>
      </c>
      <c r="B1934" t="s">
        <v>84</v>
      </c>
      <c r="C1934" t="s">
        <v>337</v>
      </c>
      <c r="D1934" t="s">
        <v>78</v>
      </c>
      <c r="E1934">
        <v>2020</v>
      </c>
      <c r="F1934" t="s">
        <v>156</v>
      </c>
      <c r="G1934" t="s">
        <v>307</v>
      </c>
      <c r="H1934">
        <v>2.2400000000000002</v>
      </c>
      <c r="I1934" t="s">
        <v>516</v>
      </c>
      <c r="J1934" t="s">
        <v>347</v>
      </c>
      <c r="K1934" t="s">
        <v>395</v>
      </c>
    </row>
    <row r="1935" spans="1:11" hidden="1" x14ac:dyDescent="0.35">
      <c r="A1935" t="s">
        <v>363</v>
      </c>
      <c r="B1935" t="s">
        <v>84</v>
      </c>
      <c r="C1935" t="s">
        <v>337</v>
      </c>
      <c r="D1935" t="s">
        <v>78</v>
      </c>
      <c r="E1935">
        <v>2020</v>
      </c>
      <c r="F1935" t="s">
        <v>156</v>
      </c>
      <c r="G1935" t="s">
        <v>307</v>
      </c>
      <c r="H1935">
        <v>0.53</v>
      </c>
      <c r="I1935" t="s">
        <v>516</v>
      </c>
      <c r="J1935" t="s">
        <v>347</v>
      </c>
      <c r="K1935" t="s">
        <v>395</v>
      </c>
    </row>
    <row r="1936" spans="1:11" hidden="1" x14ac:dyDescent="0.35">
      <c r="A1936" t="s">
        <v>363</v>
      </c>
      <c r="B1936" t="s">
        <v>84</v>
      </c>
      <c r="C1936" t="s">
        <v>338</v>
      </c>
      <c r="D1936" t="s">
        <v>78</v>
      </c>
      <c r="E1936">
        <v>2020</v>
      </c>
      <c r="F1936" t="s">
        <v>506</v>
      </c>
      <c r="G1936" t="s">
        <v>309</v>
      </c>
      <c r="H1936">
        <v>180.81</v>
      </c>
      <c r="I1936" t="s">
        <v>516</v>
      </c>
      <c r="J1936" t="s">
        <v>347</v>
      </c>
      <c r="K1936" t="s">
        <v>396</v>
      </c>
    </row>
    <row r="1937" spans="1:11" hidden="1" x14ac:dyDescent="0.35">
      <c r="A1937" t="s">
        <v>363</v>
      </c>
      <c r="B1937" t="s">
        <v>84</v>
      </c>
      <c r="C1937" t="s">
        <v>338</v>
      </c>
      <c r="D1937" t="s">
        <v>78</v>
      </c>
      <c r="E1937">
        <v>2020</v>
      </c>
      <c r="F1937" t="s">
        <v>500</v>
      </c>
      <c r="G1937" t="s">
        <v>311</v>
      </c>
      <c r="H1937">
        <v>8447.2800000000007</v>
      </c>
      <c r="I1937" t="s">
        <v>516</v>
      </c>
      <c r="J1937" t="s">
        <v>14</v>
      </c>
      <c r="K1937" t="s">
        <v>396</v>
      </c>
    </row>
    <row r="1938" spans="1:11" hidden="1" x14ac:dyDescent="0.35">
      <c r="A1938" t="s">
        <v>363</v>
      </c>
      <c r="B1938" t="s">
        <v>84</v>
      </c>
      <c r="C1938" t="s">
        <v>338</v>
      </c>
      <c r="D1938" t="s">
        <v>78</v>
      </c>
      <c r="E1938">
        <v>2020</v>
      </c>
      <c r="F1938" t="s">
        <v>500</v>
      </c>
      <c r="G1938" t="s">
        <v>311</v>
      </c>
      <c r="H1938">
        <v>10607.92</v>
      </c>
      <c r="I1938" t="s">
        <v>516</v>
      </c>
      <c r="J1938" t="s">
        <v>347</v>
      </c>
      <c r="K1938" t="s">
        <v>396</v>
      </c>
    </row>
    <row r="1939" spans="1:11" hidden="1" x14ac:dyDescent="0.35">
      <c r="A1939" t="s">
        <v>363</v>
      </c>
      <c r="B1939" t="s">
        <v>84</v>
      </c>
      <c r="C1939" t="s">
        <v>338</v>
      </c>
      <c r="D1939" t="s">
        <v>78</v>
      </c>
      <c r="E1939">
        <v>2020</v>
      </c>
      <c r="F1939" t="s">
        <v>148</v>
      </c>
      <c r="G1939" t="s">
        <v>308</v>
      </c>
      <c r="H1939">
        <v>400</v>
      </c>
      <c r="I1939" t="s">
        <v>516</v>
      </c>
      <c r="J1939" t="s">
        <v>347</v>
      </c>
      <c r="K1939" t="s">
        <v>396</v>
      </c>
    </row>
    <row r="1940" spans="1:11" hidden="1" x14ac:dyDescent="0.35">
      <c r="A1940" t="s">
        <v>363</v>
      </c>
      <c r="B1940" t="s">
        <v>84</v>
      </c>
      <c r="C1940" t="s">
        <v>338</v>
      </c>
      <c r="D1940" t="s">
        <v>78</v>
      </c>
      <c r="E1940">
        <v>2020</v>
      </c>
      <c r="F1940" t="s">
        <v>156</v>
      </c>
      <c r="G1940" t="s">
        <v>307</v>
      </c>
      <c r="H1940">
        <v>0.36</v>
      </c>
      <c r="I1940" t="s">
        <v>516</v>
      </c>
      <c r="J1940" t="s">
        <v>14</v>
      </c>
      <c r="K1940" t="s">
        <v>396</v>
      </c>
    </row>
    <row r="1941" spans="1:11" hidden="1" x14ac:dyDescent="0.35">
      <c r="A1941" t="s">
        <v>363</v>
      </c>
      <c r="B1941" t="s">
        <v>84</v>
      </c>
      <c r="C1941" t="s">
        <v>338</v>
      </c>
      <c r="D1941" t="s">
        <v>78</v>
      </c>
      <c r="E1941">
        <v>2020</v>
      </c>
      <c r="F1941" t="s">
        <v>156</v>
      </c>
      <c r="G1941" t="s">
        <v>307</v>
      </c>
      <c r="H1941">
        <v>2.93</v>
      </c>
      <c r="I1941" t="s">
        <v>516</v>
      </c>
      <c r="J1941" t="s">
        <v>347</v>
      </c>
      <c r="K1941" t="s">
        <v>396</v>
      </c>
    </row>
    <row r="1942" spans="1:11" hidden="1" x14ac:dyDescent="0.35">
      <c r="A1942" t="s">
        <v>363</v>
      </c>
      <c r="B1942" t="s">
        <v>84</v>
      </c>
      <c r="C1942" t="s">
        <v>331</v>
      </c>
      <c r="D1942" t="s">
        <v>78</v>
      </c>
      <c r="E1942">
        <v>2020</v>
      </c>
      <c r="F1942" t="s">
        <v>506</v>
      </c>
      <c r="G1942" t="s">
        <v>309</v>
      </c>
      <c r="H1942">
        <v>315.08999999999997</v>
      </c>
      <c r="I1942" t="s">
        <v>516</v>
      </c>
      <c r="J1942" t="s">
        <v>347</v>
      </c>
      <c r="K1942" t="s">
        <v>397</v>
      </c>
    </row>
    <row r="1943" spans="1:11" hidden="1" x14ac:dyDescent="0.35">
      <c r="A1943" t="s">
        <v>363</v>
      </c>
      <c r="B1943" t="s">
        <v>84</v>
      </c>
      <c r="C1943" t="s">
        <v>331</v>
      </c>
      <c r="D1943" t="s">
        <v>78</v>
      </c>
      <c r="E1943">
        <v>2020</v>
      </c>
      <c r="F1943" t="s">
        <v>506</v>
      </c>
      <c r="G1943" t="s">
        <v>309</v>
      </c>
      <c r="H1943">
        <v>303.18</v>
      </c>
      <c r="I1943" t="s">
        <v>516</v>
      </c>
      <c r="J1943" t="s">
        <v>347</v>
      </c>
      <c r="K1943" t="s">
        <v>397</v>
      </c>
    </row>
    <row r="1944" spans="1:11" hidden="1" x14ac:dyDescent="0.35">
      <c r="A1944" t="s">
        <v>363</v>
      </c>
      <c r="B1944" t="s">
        <v>84</v>
      </c>
      <c r="C1944" t="s">
        <v>331</v>
      </c>
      <c r="D1944" t="s">
        <v>78</v>
      </c>
      <c r="E1944">
        <v>2020</v>
      </c>
      <c r="F1944" t="s">
        <v>506</v>
      </c>
      <c r="G1944" t="s">
        <v>309</v>
      </c>
      <c r="H1944">
        <v>14.03</v>
      </c>
      <c r="I1944" t="s">
        <v>516</v>
      </c>
      <c r="J1944" t="s">
        <v>347</v>
      </c>
      <c r="K1944" t="s">
        <v>397</v>
      </c>
    </row>
    <row r="1945" spans="1:11" hidden="1" x14ac:dyDescent="0.35">
      <c r="A1945" t="s">
        <v>363</v>
      </c>
      <c r="B1945" t="s">
        <v>84</v>
      </c>
      <c r="C1945" t="s">
        <v>331</v>
      </c>
      <c r="D1945" t="s">
        <v>78</v>
      </c>
      <c r="E1945">
        <v>2020</v>
      </c>
      <c r="F1945" t="s">
        <v>506</v>
      </c>
      <c r="G1945" t="s">
        <v>309</v>
      </c>
      <c r="H1945">
        <v>36.619999999999997</v>
      </c>
      <c r="I1945" t="s">
        <v>516</v>
      </c>
      <c r="J1945" t="s">
        <v>347</v>
      </c>
      <c r="K1945" t="s">
        <v>397</v>
      </c>
    </row>
    <row r="1946" spans="1:11" hidden="1" x14ac:dyDescent="0.35">
      <c r="A1946" t="s">
        <v>363</v>
      </c>
      <c r="B1946" t="s">
        <v>84</v>
      </c>
      <c r="C1946" t="s">
        <v>331</v>
      </c>
      <c r="D1946" t="s">
        <v>78</v>
      </c>
      <c r="E1946">
        <v>2020</v>
      </c>
      <c r="F1946" t="s">
        <v>506</v>
      </c>
      <c r="G1946" t="s">
        <v>309</v>
      </c>
      <c r="H1946">
        <v>383.43</v>
      </c>
      <c r="I1946" t="s">
        <v>516</v>
      </c>
      <c r="J1946" t="s">
        <v>347</v>
      </c>
      <c r="K1946" t="s">
        <v>397</v>
      </c>
    </row>
    <row r="1947" spans="1:11" hidden="1" x14ac:dyDescent="0.35">
      <c r="A1947" t="s">
        <v>363</v>
      </c>
      <c r="B1947" t="s">
        <v>84</v>
      </c>
      <c r="C1947" t="s">
        <v>331</v>
      </c>
      <c r="D1947" t="s">
        <v>78</v>
      </c>
      <c r="E1947">
        <v>2020</v>
      </c>
      <c r="F1947" t="s">
        <v>506</v>
      </c>
      <c r="G1947" t="s">
        <v>309</v>
      </c>
      <c r="H1947">
        <v>41.93</v>
      </c>
      <c r="I1947" t="s">
        <v>516</v>
      </c>
      <c r="J1947" t="s">
        <v>347</v>
      </c>
      <c r="K1947" t="s">
        <v>397</v>
      </c>
    </row>
    <row r="1948" spans="1:11" hidden="1" x14ac:dyDescent="0.35">
      <c r="A1948" t="s">
        <v>363</v>
      </c>
      <c r="B1948" t="s">
        <v>84</v>
      </c>
      <c r="C1948" t="s">
        <v>331</v>
      </c>
      <c r="D1948" t="s">
        <v>78</v>
      </c>
      <c r="E1948">
        <v>2020</v>
      </c>
      <c r="F1948" t="s">
        <v>500</v>
      </c>
      <c r="G1948" t="s">
        <v>311</v>
      </c>
      <c r="H1948">
        <v>7796.57</v>
      </c>
      <c r="I1948" t="s">
        <v>516</v>
      </c>
      <c r="J1948" t="s">
        <v>14</v>
      </c>
      <c r="K1948" t="s">
        <v>397</v>
      </c>
    </row>
    <row r="1949" spans="1:11" hidden="1" x14ac:dyDescent="0.35">
      <c r="A1949" t="s">
        <v>363</v>
      </c>
      <c r="B1949" t="s">
        <v>84</v>
      </c>
      <c r="C1949" t="s">
        <v>331</v>
      </c>
      <c r="D1949" t="s">
        <v>78</v>
      </c>
      <c r="E1949">
        <v>2020</v>
      </c>
      <c r="F1949" t="s">
        <v>500</v>
      </c>
      <c r="G1949" t="s">
        <v>311</v>
      </c>
      <c r="H1949">
        <v>5932.96</v>
      </c>
      <c r="I1949" t="s">
        <v>516</v>
      </c>
      <c r="J1949" t="s">
        <v>347</v>
      </c>
      <c r="K1949" t="s">
        <v>397</v>
      </c>
    </row>
    <row r="1950" spans="1:11" hidden="1" x14ac:dyDescent="0.35">
      <c r="A1950" t="s">
        <v>363</v>
      </c>
      <c r="B1950" t="s">
        <v>84</v>
      </c>
      <c r="C1950" t="s">
        <v>331</v>
      </c>
      <c r="D1950" t="s">
        <v>78</v>
      </c>
      <c r="E1950">
        <v>2020</v>
      </c>
      <c r="F1950" t="s">
        <v>500</v>
      </c>
      <c r="G1950" t="s">
        <v>311</v>
      </c>
      <c r="H1950">
        <v>7501.81</v>
      </c>
      <c r="I1950" t="s">
        <v>516</v>
      </c>
      <c r="J1950" t="s">
        <v>14</v>
      </c>
      <c r="K1950" t="s">
        <v>397</v>
      </c>
    </row>
    <row r="1951" spans="1:11" hidden="1" x14ac:dyDescent="0.35">
      <c r="A1951" t="s">
        <v>363</v>
      </c>
      <c r="B1951" t="s">
        <v>84</v>
      </c>
      <c r="C1951" t="s">
        <v>331</v>
      </c>
      <c r="D1951" t="s">
        <v>78</v>
      </c>
      <c r="E1951">
        <v>2020</v>
      </c>
      <c r="F1951" t="s">
        <v>500</v>
      </c>
      <c r="G1951" t="s">
        <v>311</v>
      </c>
      <c r="H1951">
        <v>5708.62</v>
      </c>
      <c r="I1951" t="s">
        <v>516</v>
      </c>
      <c r="J1951" t="s">
        <v>347</v>
      </c>
      <c r="K1951" t="s">
        <v>397</v>
      </c>
    </row>
    <row r="1952" spans="1:11" hidden="1" x14ac:dyDescent="0.35">
      <c r="A1952" t="s">
        <v>363</v>
      </c>
      <c r="B1952" t="s">
        <v>84</v>
      </c>
      <c r="C1952" t="s">
        <v>331</v>
      </c>
      <c r="D1952" t="s">
        <v>78</v>
      </c>
      <c r="E1952">
        <v>2020</v>
      </c>
      <c r="F1952" t="s">
        <v>500</v>
      </c>
      <c r="G1952" t="s">
        <v>311</v>
      </c>
      <c r="H1952">
        <v>347.2</v>
      </c>
      <c r="I1952" t="s">
        <v>516</v>
      </c>
      <c r="J1952" t="s">
        <v>14</v>
      </c>
      <c r="K1952" t="s">
        <v>397</v>
      </c>
    </row>
    <row r="1953" spans="1:11" hidden="1" x14ac:dyDescent="0.35">
      <c r="A1953" t="s">
        <v>363</v>
      </c>
      <c r="B1953" t="s">
        <v>84</v>
      </c>
      <c r="C1953" t="s">
        <v>331</v>
      </c>
      <c r="D1953" t="s">
        <v>78</v>
      </c>
      <c r="E1953">
        <v>2020</v>
      </c>
      <c r="F1953" t="s">
        <v>500</v>
      </c>
      <c r="G1953" t="s">
        <v>311</v>
      </c>
      <c r="H1953">
        <v>264.22000000000003</v>
      </c>
      <c r="I1953" t="s">
        <v>516</v>
      </c>
      <c r="J1953" t="s">
        <v>347</v>
      </c>
      <c r="K1953" t="s">
        <v>397</v>
      </c>
    </row>
    <row r="1954" spans="1:11" hidden="1" x14ac:dyDescent="0.35">
      <c r="A1954" t="s">
        <v>363</v>
      </c>
      <c r="B1954" t="s">
        <v>84</v>
      </c>
      <c r="C1954" t="s">
        <v>331</v>
      </c>
      <c r="D1954" t="s">
        <v>78</v>
      </c>
      <c r="E1954">
        <v>2020</v>
      </c>
      <c r="F1954" t="s">
        <v>500</v>
      </c>
      <c r="G1954" t="s">
        <v>311</v>
      </c>
      <c r="H1954">
        <v>906.07</v>
      </c>
      <c r="I1954" t="s">
        <v>516</v>
      </c>
      <c r="J1954" t="s">
        <v>14</v>
      </c>
      <c r="K1954" t="s">
        <v>397</v>
      </c>
    </row>
    <row r="1955" spans="1:11" hidden="1" x14ac:dyDescent="0.35">
      <c r="A1955" t="s">
        <v>363</v>
      </c>
      <c r="B1955" t="s">
        <v>84</v>
      </c>
      <c r="C1955" t="s">
        <v>331</v>
      </c>
      <c r="D1955" t="s">
        <v>78</v>
      </c>
      <c r="E1955">
        <v>2020</v>
      </c>
      <c r="F1955" t="s">
        <v>500</v>
      </c>
      <c r="G1955" t="s">
        <v>311</v>
      </c>
      <c r="H1955">
        <v>689.49</v>
      </c>
      <c r="I1955" t="s">
        <v>516</v>
      </c>
      <c r="J1955" t="s">
        <v>347</v>
      </c>
      <c r="K1955" t="s">
        <v>397</v>
      </c>
    </row>
    <row r="1956" spans="1:11" hidden="1" x14ac:dyDescent="0.35">
      <c r="A1956" t="s">
        <v>363</v>
      </c>
      <c r="B1956" t="s">
        <v>84</v>
      </c>
      <c r="C1956" t="s">
        <v>331</v>
      </c>
      <c r="D1956" t="s">
        <v>78</v>
      </c>
      <c r="E1956">
        <v>2020</v>
      </c>
      <c r="F1956" t="s">
        <v>500</v>
      </c>
      <c r="G1956" t="s">
        <v>311</v>
      </c>
      <c r="H1956">
        <v>9487.5400000000009</v>
      </c>
      <c r="I1956" t="s">
        <v>516</v>
      </c>
      <c r="J1956" t="s">
        <v>14</v>
      </c>
      <c r="K1956" t="s">
        <v>397</v>
      </c>
    </row>
    <row r="1957" spans="1:11" hidden="1" x14ac:dyDescent="0.35">
      <c r="A1957" t="s">
        <v>363</v>
      </c>
      <c r="B1957" t="s">
        <v>84</v>
      </c>
      <c r="C1957" t="s">
        <v>331</v>
      </c>
      <c r="D1957" t="s">
        <v>78</v>
      </c>
      <c r="E1957">
        <v>2020</v>
      </c>
      <c r="F1957" t="s">
        <v>500</v>
      </c>
      <c r="G1957" t="s">
        <v>311</v>
      </c>
      <c r="H1957">
        <v>7219.74</v>
      </c>
      <c r="I1957" t="s">
        <v>516</v>
      </c>
      <c r="J1957" t="s">
        <v>347</v>
      </c>
      <c r="K1957" t="s">
        <v>397</v>
      </c>
    </row>
    <row r="1958" spans="1:11" hidden="1" x14ac:dyDescent="0.35">
      <c r="A1958" t="s">
        <v>363</v>
      </c>
      <c r="B1958" t="s">
        <v>84</v>
      </c>
      <c r="C1958" t="s">
        <v>331</v>
      </c>
      <c r="D1958" t="s">
        <v>78</v>
      </c>
      <c r="E1958">
        <v>2020</v>
      </c>
      <c r="F1958" t="s">
        <v>500</v>
      </c>
      <c r="G1958" t="s">
        <v>311</v>
      </c>
      <c r="H1958">
        <v>1037.46</v>
      </c>
      <c r="I1958" t="s">
        <v>516</v>
      </c>
      <c r="J1958" t="s">
        <v>14</v>
      </c>
      <c r="K1958" t="s">
        <v>397</v>
      </c>
    </row>
    <row r="1959" spans="1:11" hidden="1" x14ac:dyDescent="0.35">
      <c r="A1959" t="s">
        <v>363</v>
      </c>
      <c r="B1959" t="s">
        <v>84</v>
      </c>
      <c r="C1959" t="s">
        <v>331</v>
      </c>
      <c r="D1959" t="s">
        <v>78</v>
      </c>
      <c r="E1959">
        <v>2020</v>
      </c>
      <c r="F1959" t="s">
        <v>500</v>
      </c>
      <c r="G1959" t="s">
        <v>311</v>
      </c>
      <c r="H1959">
        <v>789.47</v>
      </c>
      <c r="I1959" t="s">
        <v>516</v>
      </c>
      <c r="J1959" t="s">
        <v>347</v>
      </c>
      <c r="K1959" t="s">
        <v>397</v>
      </c>
    </row>
    <row r="1960" spans="1:11" hidden="1" x14ac:dyDescent="0.35">
      <c r="A1960" t="s">
        <v>363</v>
      </c>
      <c r="B1960" t="s">
        <v>84</v>
      </c>
      <c r="C1960" t="s">
        <v>331</v>
      </c>
      <c r="D1960" t="s">
        <v>78</v>
      </c>
      <c r="E1960">
        <v>2020</v>
      </c>
      <c r="F1960" t="s">
        <v>71</v>
      </c>
      <c r="G1960" t="s">
        <v>310</v>
      </c>
      <c r="H1960">
        <v>410.8</v>
      </c>
      <c r="I1960" t="s">
        <v>516</v>
      </c>
      <c r="J1960" t="s">
        <v>347</v>
      </c>
      <c r="K1960" t="s">
        <v>397</v>
      </c>
    </row>
    <row r="1961" spans="1:11" hidden="1" x14ac:dyDescent="0.35">
      <c r="A1961" t="s">
        <v>363</v>
      </c>
      <c r="B1961" t="s">
        <v>84</v>
      </c>
      <c r="C1961" t="s">
        <v>331</v>
      </c>
      <c r="D1961" t="s">
        <v>78</v>
      </c>
      <c r="E1961">
        <v>2020</v>
      </c>
      <c r="F1961" t="s">
        <v>71</v>
      </c>
      <c r="G1961" t="s">
        <v>310</v>
      </c>
      <c r="H1961">
        <v>395.26</v>
      </c>
      <c r="I1961" t="s">
        <v>516</v>
      </c>
      <c r="J1961" t="s">
        <v>347</v>
      </c>
      <c r="K1961" t="s">
        <v>397</v>
      </c>
    </row>
    <row r="1962" spans="1:11" hidden="1" x14ac:dyDescent="0.35">
      <c r="A1962" t="s">
        <v>363</v>
      </c>
      <c r="B1962" t="s">
        <v>84</v>
      </c>
      <c r="C1962" t="s">
        <v>331</v>
      </c>
      <c r="D1962" t="s">
        <v>78</v>
      </c>
      <c r="E1962">
        <v>2020</v>
      </c>
      <c r="F1962" t="s">
        <v>71</v>
      </c>
      <c r="G1962" t="s">
        <v>310</v>
      </c>
      <c r="H1962">
        <v>18.29</v>
      </c>
      <c r="I1962" t="s">
        <v>516</v>
      </c>
      <c r="J1962" t="s">
        <v>347</v>
      </c>
      <c r="K1962" t="s">
        <v>397</v>
      </c>
    </row>
    <row r="1963" spans="1:11" hidden="1" x14ac:dyDescent="0.35">
      <c r="A1963" t="s">
        <v>363</v>
      </c>
      <c r="B1963" t="s">
        <v>84</v>
      </c>
      <c r="C1963" t="s">
        <v>331</v>
      </c>
      <c r="D1963" t="s">
        <v>78</v>
      </c>
      <c r="E1963">
        <v>2020</v>
      </c>
      <c r="F1963" t="s">
        <v>71</v>
      </c>
      <c r="G1963" t="s">
        <v>310</v>
      </c>
      <c r="H1963">
        <v>47.74</v>
      </c>
      <c r="I1963" t="s">
        <v>516</v>
      </c>
      <c r="J1963" t="s">
        <v>347</v>
      </c>
      <c r="K1963" t="s">
        <v>397</v>
      </c>
    </row>
    <row r="1964" spans="1:11" hidden="1" x14ac:dyDescent="0.35">
      <c r="A1964" t="s">
        <v>363</v>
      </c>
      <c r="B1964" t="s">
        <v>84</v>
      </c>
      <c r="C1964" t="s">
        <v>331</v>
      </c>
      <c r="D1964" t="s">
        <v>78</v>
      </c>
      <c r="E1964">
        <v>2020</v>
      </c>
      <c r="F1964" t="s">
        <v>71</v>
      </c>
      <c r="G1964" t="s">
        <v>310</v>
      </c>
      <c r="H1964">
        <v>499.88</v>
      </c>
      <c r="I1964" t="s">
        <v>516</v>
      </c>
      <c r="J1964" t="s">
        <v>347</v>
      </c>
      <c r="K1964" t="s">
        <v>397</v>
      </c>
    </row>
    <row r="1965" spans="1:11" hidden="1" x14ac:dyDescent="0.35">
      <c r="A1965" t="s">
        <v>363</v>
      </c>
      <c r="B1965" t="s">
        <v>84</v>
      </c>
      <c r="C1965" t="s">
        <v>331</v>
      </c>
      <c r="D1965" t="s">
        <v>78</v>
      </c>
      <c r="E1965">
        <v>2020</v>
      </c>
      <c r="F1965" t="s">
        <v>71</v>
      </c>
      <c r="G1965" t="s">
        <v>310</v>
      </c>
      <c r="H1965">
        <v>54.67</v>
      </c>
      <c r="I1965" t="s">
        <v>516</v>
      </c>
      <c r="J1965" t="s">
        <v>347</v>
      </c>
      <c r="K1965" t="s">
        <v>397</v>
      </c>
    </row>
    <row r="1966" spans="1:11" hidden="1" x14ac:dyDescent="0.35">
      <c r="A1966" t="s">
        <v>363</v>
      </c>
      <c r="B1966" t="s">
        <v>84</v>
      </c>
      <c r="C1966" t="s">
        <v>331</v>
      </c>
      <c r="D1966" t="s">
        <v>78</v>
      </c>
      <c r="E1966">
        <v>2020</v>
      </c>
      <c r="F1966" t="s">
        <v>148</v>
      </c>
      <c r="G1966" t="s">
        <v>308</v>
      </c>
      <c r="H1966">
        <v>64.13</v>
      </c>
      <c r="I1966" t="s">
        <v>516</v>
      </c>
      <c r="J1966" t="s">
        <v>347</v>
      </c>
      <c r="K1966" t="s">
        <v>397</v>
      </c>
    </row>
    <row r="1967" spans="1:11" hidden="1" x14ac:dyDescent="0.35">
      <c r="A1967" t="s">
        <v>363</v>
      </c>
      <c r="B1967" t="s">
        <v>84</v>
      </c>
      <c r="C1967" t="s">
        <v>331</v>
      </c>
      <c r="D1967" t="s">
        <v>78</v>
      </c>
      <c r="E1967">
        <v>2020</v>
      </c>
      <c r="F1967" t="s">
        <v>148</v>
      </c>
      <c r="G1967" t="s">
        <v>308</v>
      </c>
      <c r="H1967">
        <v>61.72</v>
      </c>
      <c r="I1967" t="s">
        <v>516</v>
      </c>
      <c r="J1967" t="s">
        <v>347</v>
      </c>
      <c r="K1967" t="s">
        <v>397</v>
      </c>
    </row>
    <row r="1968" spans="1:11" hidden="1" x14ac:dyDescent="0.35">
      <c r="A1968" t="s">
        <v>363</v>
      </c>
      <c r="B1968" t="s">
        <v>84</v>
      </c>
      <c r="C1968" t="s">
        <v>331</v>
      </c>
      <c r="D1968" t="s">
        <v>78</v>
      </c>
      <c r="E1968">
        <v>2020</v>
      </c>
      <c r="F1968" t="s">
        <v>148</v>
      </c>
      <c r="G1968" t="s">
        <v>308</v>
      </c>
      <c r="H1968">
        <v>2.85</v>
      </c>
      <c r="I1968" t="s">
        <v>516</v>
      </c>
      <c r="J1968" t="s">
        <v>347</v>
      </c>
      <c r="K1968" t="s">
        <v>397</v>
      </c>
    </row>
    <row r="1969" spans="1:11" hidden="1" x14ac:dyDescent="0.35">
      <c r="A1969" t="s">
        <v>363</v>
      </c>
      <c r="B1969" t="s">
        <v>84</v>
      </c>
      <c r="C1969" t="s">
        <v>331</v>
      </c>
      <c r="D1969" t="s">
        <v>78</v>
      </c>
      <c r="E1969">
        <v>2020</v>
      </c>
      <c r="F1969" t="s">
        <v>148</v>
      </c>
      <c r="G1969" t="s">
        <v>308</v>
      </c>
      <c r="H1969">
        <v>7.46</v>
      </c>
      <c r="I1969" t="s">
        <v>516</v>
      </c>
      <c r="J1969" t="s">
        <v>347</v>
      </c>
      <c r="K1969" t="s">
        <v>397</v>
      </c>
    </row>
    <row r="1970" spans="1:11" hidden="1" x14ac:dyDescent="0.35">
      <c r="A1970" t="s">
        <v>363</v>
      </c>
      <c r="B1970" t="s">
        <v>84</v>
      </c>
      <c r="C1970" t="s">
        <v>331</v>
      </c>
      <c r="D1970" t="s">
        <v>78</v>
      </c>
      <c r="E1970">
        <v>2020</v>
      </c>
      <c r="F1970" t="s">
        <v>148</v>
      </c>
      <c r="G1970" t="s">
        <v>308</v>
      </c>
      <c r="H1970">
        <v>78.03</v>
      </c>
      <c r="I1970" t="s">
        <v>516</v>
      </c>
      <c r="J1970" t="s">
        <v>347</v>
      </c>
      <c r="K1970" t="s">
        <v>397</v>
      </c>
    </row>
    <row r="1971" spans="1:11" hidden="1" x14ac:dyDescent="0.35">
      <c r="A1971" t="s">
        <v>363</v>
      </c>
      <c r="B1971" t="s">
        <v>84</v>
      </c>
      <c r="C1971" t="s">
        <v>331</v>
      </c>
      <c r="D1971" t="s">
        <v>78</v>
      </c>
      <c r="E1971">
        <v>2020</v>
      </c>
      <c r="F1971" t="s">
        <v>148</v>
      </c>
      <c r="G1971" t="s">
        <v>308</v>
      </c>
      <c r="H1971">
        <v>8.5299999999999994</v>
      </c>
      <c r="I1971" t="s">
        <v>516</v>
      </c>
      <c r="J1971" t="s">
        <v>347</v>
      </c>
      <c r="K1971" t="s">
        <v>397</v>
      </c>
    </row>
    <row r="1972" spans="1:11" hidden="1" x14ac:dyDescent="0.35">
      <c r="A1972" t="s">
        <v>363</v>
      </c>
      <c r="B1972" t="s">
        <v>84</v>
      </c>
      <c r="C1972" t="s">
        <v>331</v>
      </c>
      <c r="D1972" t="s">
        <v>78</v>
      </c>
      <c r="E1972">
        <v>2020</v>
      </c>
      <c r="F1972" t="s">
        <v>156</v>
      </c>
      <c r="G1972" t="s">
        <v>307</v>
      </c>
      <c r="H1972">
        <v>2.29</v>
      </c>
      <c r="I1972" t="s">
        <v>516</v>
      </c>
      <c r="J1972" t="s">
        <v>14</v>
      </c>
      <c r="K1972" t="s">
        <v>397</v>
      </c>
    </row>
    <row r="1973" spans="1:11" hidden="1" x14ac:dyDescent="0.35">
      <c r="A1973" t="s">
        <v>363</v>
      </c>
      <c r="B1973" t="s">
        <v>84</v>
      </c>
      <c r="C1973" t="s">
        <v>331</v>
      </c>
      <c r="D1973" t="s">
        <v>78</v>
      </c>
      <c r="E1973">
        <v>2020</v>
      </c>
      <c r="F1973" t="s">
        <v>156</v>
      </c>
      <c r="G1973" t="s">
        <v>307</v>
      </c>
      <c r="H1973">
        <v>4.26</v>
      </c>
      <c r="I1973" t="s">
        <v>516</v>
      </c>
      <c r="J1973" t="s">
        <v>347</v>
      </c>
      <c r="K1973" t="s">
        <v>397</v>
      </c>
    </row>
    <row r="1974" spans="1:11" hidden="1" x14ac:dyDescent="0.35">
      <c r="A1974" t="s">
        <v>363</v>
      </c>
      <c r="B1974" t="s">
        <v>84</v>
      </c>
      <c r="C1974" t="s">
        <v>331</v>
      </c>
      <c r="D1974" t="s">
        <v>78</v>
      </c>
      <c r="E1974">
        <v>2020</v>
      </c>
      <c r="F1974" t="s">
        <v>156</v>
      </c>
      <c r="G1974" t="s">
        <v>307</v>
      </c>
      <c r="H1974">
        <v>2.21</v>
      </c>
      <c r="I1974" t="s">
        <v>516</v>
      </c>
      <c r="J1974" t="s">
        <v>14</v>
      </c>
      <c r="K1974" t="s">
        <v>397</v>
      </c>
    </row>
    <row r="1975" spans="1:11" hidden="1" x14ac:dyDescent="0.35">
      <c r="A1975" t="s">
        <v>363</v>
      </c>
      <c r="B1975" t="s">
        <v>84</v>
      </c>
      <c r="C1975" t="s">
        <v>331</v>
      </c>
      <c r="D1975" t="s">
        <v>78</v>
      </c>
      <c r="E1975">
        <v>2020</v>
      </c>
      <c r="F1975" t="s">
        <v>156</v>
      </c>
      <c r="G1975" t="s">
        <v>307</v>
      </c>
      <c r="H1975">
        <v>4.12</v>
      </c>
      <c r="I1975" t="s">
        <v>516</v>
      </c>
      <c r="J1975" t="s">
        <v>347</v>
      </c>
      <c r="K1975" t="s">
        <v>397</v>
      </c>
    </row>
    <row r="1976" spans="1:11" hidden="1" x14ac:dyDescent="0.35">
      <c r="A1976" t="s">
        <v>363</v>
      </c>
      <c r="B1976" t="s">
        <v>84</v>
      </c>
      <c r="C1976" t="s">
        <v>331</v>
      </c>
      <c r="D1976" t="s">
        <v>78</v>
      </c>
      <c r="E1976">
        <v>2020</v>
      </c>
      <c r="F1976" t="s">
        <v>156</v>
      </c>
      <c r="G1976" t="s">
        <v>307</v>
      </c>
      <c r="H1976">
        <v>0.1</v>
      </c>
      <c r="I1976" t="s">
        <v>516</v>
      </c>
      <c r="J1976" t="s">
        <v>14</v>
      </c>
      <c r="K1976" t="s">
        <v>397</v>
      </c>
    </row>
    <row r="1977" spans="1:11" hidden="1" x14ac:dyDescent="0.35">
      <c r="A1977" t="s">
        <v>363</v>
      </c>
      <c r="B1977" t="s">
        <v>84</v>
      </c>
      <c r="C1977" t="s">
        <v>331</v>
      </c>
      <c r="D1977" t="s">
        <v>78</v>
      </c>
      <c r="E1977">
        <v>2020</v>
      </c>
      <c r="F1977" t="s">
        <v>156</v>
      </c>
      <c r="G1977" t="s">
        <v>307</v>
      </c>
      <c r="H1977">
        <v>0.19</v>
      </c>
      <c r="I1977" t="s">
        <v>516</v>
      </c>
      <c r="J1977" t="s">
        <v>347</v>
      </c>
      <c r="K1977" t="s">
        <v>397</v>
      </c>
    </row>
    <row r="1978" spans="1:11" hidden="1" x14ac:dyDescent="0.35">
      <c r="A1978" t="s">
        <v>363</v>
      </c>
      <c r="B1978" t="s">
        <v>84</v>
      </c>
      <c r="C1978" t="s">
        <v>331</v>
      </c>
      <c r="D1978" t="s">
        <v>78</v>
      </c>
      <c r="E1978">
        <v>2020</v>
      </c>
      <c r="F1978" t="s">
        <v>156</v>
      </c>
      <c r="G1978" t="s">
        <v>307</v>
      </c>
      <c r="H1978">
        <v>0.27</v>
      </c>
      <c r="I1978" t="s">
        <v>516</v>
      </c>
      <c r="J1978" t="s">
        <v>14</v>
      </c>
      <c r="K1978" t="s">
        <v>397</v>
      </c>
    </row>
    <row r="1979" spans="1:11" hidden="1" x14ac:dyDescent="0.35">
      <c r="A1979" t="s">
        <v>363</v>
      </c>
      <c r="B1979" t="s">
        <v>84</v>
      </c>
      <c r="C1979" t="s">
        <v>331</v>
      </c>
      <c r="D1979" t="s">
        <v>78</v>
      </c>
      <c r="E1979">
        <v>2020</v>
      </c>
      <c r="F1979" t="s">
        <v>156</v>
      </c>
      <c r="G1979" t="s">
        <v>307</v>
      </c>
      <c r="H1979">
        <v>0.5</v>
      </c>
      <c r="I1979" t="s">
        <v>516</v>
      </c>
      <c r="J1979" t="s">
        <v>347</v>
      </c>
      <c r="K1979" t="s">
        <v>397</v>
      </c>
    </row>
    <row r="1980" spans="1:11" hidden="1" x14ac:dyDescent="0.35">
      <c r="A1980" t="s">
        <v>363</v>
      </c>
      <c r="B1980" t="s">
        <v>84</v>
      </c>
      <c r="C1980" t="s">
        <v>331</v>
      </c>
      <c r="D1980" t="s">
        <v>78</v>
      </c>
      <c r="E1980">
        <v>2020</v>
      </c>
      <c r="F1980" t="s">
        <v>156</v>
      </c>
      <c r="G1980" t="s">
        <v>307</v>
      </c>
      <c r="H1980">
        <v>2.78</v>
      </c>
      <c r="I1980" t="s">
        <v>516</v>
      </c>
      <c r="J1980" t="s">
        <v>14</v>
      </c>
      <c r="K1980" t="s">
        <v>397</v>
      </c>
    </row>
    <row r="1981" spans="1:11" hidden="1" x14ac:dyDescent="0.35">
      <c r="A1981" t="s">
        <v>363</v>
      </c>
      <c r="B1981" t="s">
        <v>84</v>
      </c>
      <c r="C1981" t="s">
        <v>331</v>
      </c>
      <c r="D1981" t="s">
        <v>78</v>
      </c>
      <c r="E1981">
        <v>2020</v>
      </c>
      <c r="F1981" t="s">
        <v>156</v>
      </c>
      <c r="G1981" t="s">
        <v>307</v>
      </c>
      <c r="H1981">
        <v>5.19</v>
      </c>
      <c r="I1981" t="s">
        <v>516</v>
      </c>
      <c r="J1981" t="s">
        <v>347</v>
      </c>
      <c r="K1981" t="s">
        <v>397</v>
      </c>
    </row>
    <row r="1982" spans="1:11" hidden="1" x14ac:dyDescent="0.35">
      <c r="A1982" t="s">
        <v>363</v>
      </c>
      <c r="B1982" t="s">
        <v>84</v>
      </c>
      <c r="C1982" t="s">
        <v>331</v>
      </c>
      <c r="D1982" t="s">
        <v>78</v>
      </c>
      <c r="E1982">
        <v>2020</v>
      </c>
      <c r="F1982" t="s">
        <v>156</v>
      </c>
      <c r="G1982" t="s">
        <v>307</v>
      </c>
      <c r="H1982">
        <v>0.3</v>
      </c>
      <c r="I1982" t="s">
        <v>516</v>
      </c>
      <c r="J1982" t="s">
        <v>14</v>
      </c>
      <c r="K1982" t="s">
        <v>397</v>
      </c>
    </row>
    <row r="1983" spans="1:11" hidden="1" x14ac:dyDescent="0.35">
      <c r="A1983" t="s">
        <v>363</v>
      </c>
      <c r="B1983" t="s">
        <v>84</v>
      </c>
      <c r="C1983" t="s">
        <v>331</v>
      </c>
      <c r="D1983" t="s">
        <v>78</v>
      </c>
      <c r="E1983">
        <v>2020</v>
      </c>
      <c r="F1983" t="s">
        <v>156</v>
      </c>
      <c r="G1983" t="s">
        <v>307</v>
      </c>
      <c r="H1983">
        <v>0.56000000000000005</v>
      </c>
      <c r="I1983" t="s">
        <v>516</v>
      </c>
      <c r="J1983" t="s">
        <v>347</v>
      </c>
      <c r="K1983" t="s">
        <v>397</v>
      </c>
    </row>
    <row r="1984" spans="1:11" hidden="1" x14ac:dyDescent="0.35">
      <c r="A1984" t="s">
        <v>363</v>
      </c>
      <c r="B1984" t="s">
        <v>84</v>
      </c>
      <c r="C1984" t="s">
        <v>339</v>
      </c>
      <c r="D1984" t="s">
        <v>78</v>
      </c>
      <c r="E1984">
        <v>2020</v>
      </c>
      <c r="F1984" t="s">
        <v>506</v>
      </c>
      <c r="G1984" t="s">
        <v>309</v>
      </c>
      <c r="H1984">
        <v>369.34</v>
      </c>
      <c r="I1984" t="s">
        <v>516</v>
      </c>
      <c r="J1984" t="s">
        <v>347</v>
      </c>
      <c r="K1984" t="s">
        <v>398</v>
      </c>
    </row>
    <row r="1985" spans="1:11" hidden="1" x14ac:dyDescent="0.35">
      <c r="A1985" t="s">
        <v>363</v>
      </c>
      <c r="B1985" t="s">
        <v>84</v>
      </c>
      <c r="C1985" t="s">
        <v>339</v>
      </c>
      <c r="D1985" t="s">
        <v>78</v>
      </c>
      <c r="E1985">
        <v>2020</v>
      </c>
      <c r="F1985" t="s">
        <v>506</v>
      </c>
      <c r="G1985" t="s">
        <v>309</v>
      </c>
      <c r="H1985">
        <v>10.44</v>
      </c>
      <c r="I1985" t="s">
        <v>516</v>
      </c>
      <c r="J1985" t="s">
        <v>347</v>
      </c>
      <c r="K1985" t="s">
        <v>398</v>
      </c>
    </row>
    <row r="1986" spans="1:11" hidden="1" x14ac:dyDescent="0.35">
      <c r="A1986" t="s">
        <v>363</v>
      </c>
      <c r="B1986" t="s">
        <v>84</v>
      </c>
      <c r="C1986" t="s">
        <v>339</v>
      </c>
      <c r="D1986" t="s">
        <v>78</v>
      </c>
      <c r="E1986">
        <v>2020</v>
      </c>
      <c r="F1986" t="s">
        <v>506</v>
      </c>
      <c r="G1986" t="s">
        <v>309</v>
      </c>
      <c r="H1986">
        <v>307.77999999999997</v>
      </c>
      <c r="I1986" t="s">
        <v>516</v>
      </c>
      <c r="J1986" t="s">
        <v>347</v>
      </c>
      <c r="K1986" t="s">
        <v>398</v>
      </c>
    </row>
    <row r="1987" spans="1:11" hidden="1" x14ac:dyDescent="0.35">
      <c r="A1987" t="s">
        <v>363</v>
      </c>
      <c r="B1987" t="s">
        <v>84</v>
      </c>
      <c r="C1987" t="s">
        <v>339</v>
      </c>
      <c r="D1987" t="s">
        <v>78</v>
      </c>
      <c r="E1987">
        <v>2020</v>
      </c>
      <c r="F1987" t="s">
        <v>506</v>
      </c>
      <c r="G1987" t="s">
        <v>309</v>
      </c>
      <c r="H1987">
        <v>2.75</v>
      </c>
      <c r="I1987" t="s">
        <v>516</v>
      </c>
      <c r="J1987" t="s">
        <v>347</v>
      </c>
      <c r="K1987" t="s">
        <v>398</v>
      </c>
    </row>
    <row r="1988" spans="1:11" hidden="1" x14ac:dyDescent="0.35">
      <c r="A1988" t="s">
        <v>363</v>
      </c>
      <c r="B1988" t="s">
        <v>84</v>
      </c>
      <c r="C1988" t="s">
        <v>339</v>
      </c>
      <c r="D1988" t="s">
        <v>78</v>
      </c>
      <c r="E1988">
        <v>2020</v>
      </c>
      <c r="F1988" t="s">
        <v>500</v>
      </c>
      <c r="G1988" t="s">
        <v>311</v>
      </c>
      <c r="H1988">
        <v>4187.1899999999996</v>
      </c>
      <c r="I1988" t="s">
        <v>516</v>
      </c>
      <c r="J1988" t="s">
        <v>347</v>
      </c>
      <c r="K1988" t="s">
        <v>398</v>
      </c>
    </row>
    <row r="1989" spans="1:11" hidden="1" x14ac:dyDescent="0.35">
      <c r="A1989" t="s">
        <v>363</v>
      </c>
      <c r="B1989" t="s">
        <v>84</v>
      </c>
      <c r="C1989" t="s">
        <v>339</v>
      </c>
      <c r="D1989" t="s">
        <v>78</v>
      </c>
      <c r="E1989">
        <v>2020</v>
      </c>
      <c r="F1989" t="s">
        <v>500</v>
      </c>
      <c r="G1989" t="s">
        <v>311</v>
      </c>
      <c r="H1989">
        <v>118.39</v>
      </c>
      <c r="I1989" t="s">
        <v>516</v>
      </c>
      <c r="J1989" t="s">
        <v>347</v>
      </c>
      <c r="K1989" t="s">
        <v>398</v>
      </c>
    </row>
    <row r="1990" spans="1:11" hidden="1" x14ac:dyDescent="0.35">
      <c r="A1990" t="s">
        <v>363</v>
      </c>
      <c r="B1990" t="s">
        <v>84</v>
      </c>
      <c r="C1990" t="s">
        <v>339</v>
      </c>
      <c r="D1990" t="s">
        <v>78</v>
      </c>
      <c r="E1990">
        <v>2020</v>
      </c>
      <c r="F1990" t="s">
        <v>500</v>
      </c>
      <c r="G1990" t="s">
        <v>311</v>
      </c>
      <c r="H1990">
        <v>3489.33</v>
      </c>
      <c r="I1990" t="s">
        <v>516</v>
      </c>
      <c r="J1990" t="s">
        <v>347</v>
      </c>
      <c r="K1990" t="s">
        <v>398</v>
      </c>
    </row>
    <row r="1991" spans="1:11" hidden="1" x14ac:dyDescent="0.35">
      <c r="A1991" t="s">
        <v>363</v>
      </c>
      <c r="B1991" t="s">
        <v>84</v>
      </c>
      <c r="C1991" t="s">
        <v>339</v>
      </c>
      <c r="D1991" t="s">
        <v>78</v>
      </c>
      <c r="E1991">
        <v>2020</v>
      </c>
      <c r="F1991" t="s">
        <v>500</v>
      </c>
      <c r="G1991" t="s">
        <v>311</v>
      </c>
      <c r="H1991">
        <v>31.15</v>
      </c>
      <c r="I1991" t="s">
        <v>516</v>
      </c>
      <c r="J1991" t="s">
        <v>347</v>
      </c>
      <c r="K1991" t="s">
        <v>398</v>
      </c>
    </row>
    <row r="1992" spans="1:11" hidden="1" x14ac:dyDescent="0.35">
      <c r="A1992" t="s">
        <v>363</v>
      </c>
      <c r="B1992" t="s">
        <v>84</v>
      </c>
      <c r="C1992" t="s">
        <v>339</v>
      </c>
      <c r="D1992" t="s">
        <v>78</v>
      </c>
      <c r="E1992">
        <v>2020</v>
      </c>
      <c r="F1992" t="s">
        <v>71</v>
      </c>
      <c r="G1992" t="s">
        <v>310</v>
      </c>
      <c r="H1992">
        <v>-11.69</v>
      </c>
      <c r="I1992" t="s">
        <v>516</v>
      </c>
      <c r="J1992" t="s">
        <v>347</v>
      </c>
      <c r="K1992" t="s">
        <v>398</v>
      </c>
    </row>
    <row r="1993" spans="1:11" hidden="1" x14ac:dyDescent="0.35">
      <c r="A1993" t="s">
        <v>363</v>
      </c>
      <c r="B1993" t="s">
        <v>84</v>
      </c>
      <c r="C1993" t="s">
        <v>339</v>
      </c>
      <c r="D1993" t="s">
        <v>78</v>
      </c>
      <c r="E1993">
        <v>2020</v>
      </c>
      <c r="F1993" t="s">
        <v>71</v>
      </c>
      <c r="G1993" t="s">
        <v>310</v>
      </c>
      <c r="H1993">
        <v>-0.33</v>
      </c>
      <c r="I1993" t="s">
        <v>516</v>
      </c>
      <c r="J1993" t="s">
        <v>347</v>
      </c>
      <c r="K1993" t="s">
        <v>398</v>
      </c>
    </row>
    <row r="1994" spans="1:11" hidden="1" x14ac:dyDescent="0.35">
      <c r="A1994" t="s">
        <v>363</v>
      </c>
      <c r="B1994" t="s">
        <v>84</v>
      </c>
      <c r="C1994" t="s">
        <v>339</v>
      </c>
      <c r="D1994" t="s">
        <v>78</v>
      </c>
      <c r="E1994">
        <v>2020</v>
      </c>
      <c r="F1994" t="s">
        <v>71</v>
      </c>
      <c r="G1994" t="s">
        <v>310</v>
      </c>
      <c r="H1994">
        <v>-9.74</v>
      </c>
      <c r="I1994" t="s">
        <v>516</v>
      </c>
      <c r="J1994" t="s">
        <v>347</v>
      </c>
      <c r="K1994" t="s">
        <v>398</v>
      </c>
    </row>
    <row r="1995" spans="1:11" hidden="1" x14ac:dyDescent="0.35">
      <c r="A1995" t="s">
        <v>363</v>
      </c>
      <c r="B1995" t="s">
        <v>84</v>
      </c>
      <c r="C1995" t="s">
        <v>339</v>
      </c>
      <c r="D1995" t="s">
        <v>78</v>
      </c>
      <c r="E1995">
        <v>2020</v>
      </c>
      <c r="F1995" t="s">
        <v>71</v>
      </c>
      <c r="G1995" t="s">
        <v>310</v>
      </c>
      <c r="H1995">
        <v>-0.09</v>
      </c>
      <c r="I1995" t="s">
        <v>516</v>
      </c>
      <c r="J1995" t="s">
        <v>347</v>
      </c>
      <c r="K1995" t="s">
        <v>398</v>
      </c>
    </row>
    <row r="1996" spans="1:11" hidden="1" x14ac:dyDescent="0.35">
      <c r="A1996" t="s">
        <v>363</v>
      </c>
      <c r="B1996" t="s">
        <v>84</v>
      </c>
      <c r="C1996" t="s">
        <v>339</v>
      </c>
      <c r="D1996" t="s">
        <v>78</v>
      </c>
      <c r="E1996">
        <v>2020</v>
      </c>
      <c r="F1996" t="s">
        <v>148</v>
      </c>
      <c r="G1996" t="s">
        <v>308</v>
      </c>
      <c r="H1996">
        <v>214.02</v>
      </c>
      <c r="I1996" t="s">
        <v>516</v>
      </c>
      <c r="J1996" t="s">
        <v>347</v>
      </c>
      <c r="K1996" t="s">
        <v>398</v>
      </c>
    </row>
    <row r="1997" spans="1:11" hidden="1" x14ac:dyDescent="0.35">
      <c r="A1997" t="s">
        <v>363</v>
      </c>
      <c r="B1997" t="s">
        <v>84</v>
      </c>
      <c r="C1997" t="s">
        <v>339</v>
      </c>
      <c r="D1997" t="s">
        <v>78</v>
      </c>
      <c r="E1997">
        <v>2020</v>
      </c>
      <c r="F1997" t="s">
        <v>148</v>
      </c>
      <c r="G1997" t="s">
        <v>308</v>
      </c>
      <c r="H1997">
        <v>6.05</v>
      </c>
      <c r="I1997" t="s">
        <v>516</v>
      </c>
      <c r="J1997" t="s">
        <v>347</v>
      </c>
      <c r="K1997" t="s">
        <v>398</v>
      </c>
    </row>
    <row r="1998" spans="1:11" hidden="1" x14ac:dyDescent="0.35">
      <c r="A1998" t="s">
        <v>363</v>
      </c>
      <c r="B1998" t="s">
        <v>84</v>
      </c>
      <c r="C1998" t="s">
        <v>339</v>
      </c>
      <c r="D1998" t="s">
        <v>78</v>
      </c>
      <c r="E1998">
        <v>2020</v>
      </c>
      <c r="F1998" t="s">
        <v>148</v>
      </c>
      <c r="G1998" t="s">
        <v>308</v>
      </c>
      <c r="H1998">
        <v>178.34</v>
      </c>
      <c r="I1998" t="s">
        <v>516</v>
      </c>
      <c r="J1998" t="s">
        <v>347</v>
      </c>
      <c r="K1998" t="s">
        <v>398</v>
      </c>
    </row>
    <row r="1999" spans="1:11" hidden="1" x14ac:dyDescent="0.35">
      <c r="A1999" t="s">
        <v>363</v>
      </c>
      <c r="B1999" t="s">
        <v>84</v>
      </c>
      <c r="C1999" t="s">
        <v>339</v>
      </c>
      <c r="D1999" t="s">
        <v>78</v>
      </c>
      <c r="E1999">
        <v>2020</v>
      </c>
      <c r="F1999" t="s">
        <v>148</v>
      </c>
      <c r="G1999" t="s">
        <v>308</v>
      </c>
      <c r="H1999">
        <v>1.59</v>
      </c>
      <c r="I1999" t="s">
        <v>516</v>
      </c>
      <c r="J1999" t="s">
        <v>347</v>
      </c>
      <c r="K1999" t="s">
        <v>398</v>
      </c>
    </row>
    <row r="2000" spans="1:11" hidden="1" x14ac:dyDescent="0.35">
      <c r="A2000" t="s">
        <v>363</v>
      </c>
      <c r="B2000" t="s">
        <v>84</v>
      </c>
      <c r="C2000" t="s">
        <v>339</v>
      </c>
      <c r="D2000" t="s">
        <v>78</v>
      </c>
      <c r="E2000">
        <v>2020</v>
      </c>
      <c r="F2000" t="s">
        <v>156</v>
      </c>
      <c r="G2000" t="s">
        <v>307</v>
      </c>
      <c r="H2000">
        <v>1.96</v>
      </c>
      <c r="I2000" t="s">
        <v>516</v>
      </c>
      <c r="J2000" t="s">
        <v>347</v>
      </c>
      <c r="K2000" t="s">
        <v>398</v>
      </c>
    </row>
    <row r="2001" spans="1:11" hidden="1" x14ac:dyDescent="0.35">
      <c r="A2001" t="s">
        <v>363</v>
      </c>
      <c r="B2001" t="s">
        <v>84</v>
      </c>
      <c r="C2001" t="s">
        <v>339</v>
      </c>
      <c r="D2001" t="s">
        <v>78</v>
      </c>
      <c r="E2001">
        <v>2020</v>
      </c>
      <c r="F2001" t="s">
        <v>156</v>
      </c>
      <c r="G2001" t="s">
        <v>307</v>
      </c>
      <c r="H2001">
        <v>0.06</v>
      </c>
      <c r="I2001" t="s">
        <v>516</v>
      </c>
      <c r="J2001" t="s">
        <v>347</v>
      </c>
      <c r="K2001" t="s">
        <v>398</v>
      </c>
    </row>
    <row r="2002" spans="1:11" hidden="1" x14ac:dyDescent="0.35">
      <c r="A2002" t="s">
        <v>363</v>
      </c>
      <c r="B2002" t="s">
        <v>84</v>
      </c>
      <c r="C2002" t="s">
        <v>339</v>
      </c>
      <c r="D2002" t="s">
        <v>78</v>
      </c>
      <c r="E2002">
        <v>2020</v>
      </c>
      <c r="F2002" t="s">
        <v>156</v>
      </c>
      <c r="G2002" t="s">
        <v>307</v>
      </c>
      <c r="H2002">
        <v>1.64</v>
      </c>
      <c r="I2002" t="s">
        <v>516</v>
      </c>
      <c r="J2002" t="s">
        <v>347</v>
      </c>
      <c r="K2002" t="s">
        <v>398</v>
      </c>
    </row>
    <row r="2003" spans="1:11" hidden="1" x14ac:dyDescent="0.35">
      <c r="A2003" t="s">
        <v>363</v>
      </c>
      <c r="B2003" t="s">
        <v>84</v>
      </c>
      <c r="C2003" t="s">
        <v>339</v>
      </c>
      <c r="D2003" t="s">
        <v>78</v>
      </c>
      <c r="E2003">
        <v>2020</v>
      </c>
      <c r="F2003" t="s">
        <v>156</v>
      </c>
      <c r="G2003" t="s">
        <v>307</v>
      </c>
      <c r="H2003">
        <v>0.01</v>
      </c>
      <c r="I2003" t="s">
        <v>516</v>
      </c>
      <c r="J2003" t="s">
        <v>347</v>
      </c>
      <c r="K2003" t="s">
        <v>398</v>
      </c>
    </row>
    <row r="2004" spans="1:11" hidden="1" x14ac:dyDescent="0.35">
      <c r="A2004" t="s">
        <v>363</v>
      </c>
      <c r="B2004" t="s">
        <v>84</v>
      </c>
      <c r="C2004" t="s">
        <v>329</v>
      </c>
      <c r="D2004" t="s">
        <v>78</v>
      </c>
      <c r="E2004">
        <v>2020</v>
      </c>
      <c r="F2004" t="s">
        <v>502</v>
      </c>
      <c r="G2004" t="s">
        <v>68</v>
      </c>
      <c r="H2004">
        <v>185.9</v>
      </c>
      <c r="I2004" t="s">
        <v>516</v>
      </c>
      <c r="J2004" t="s">
        <v>347</v>
      </c>
      <c r="K2004" t="s">
        <v>390</v>
      </c>
    </row>
    <row r="2005" spans="1:11" hidden="1" x14ac:dyDescent="0.35">
      <c r="A2005" t="s">
        <v>363</v>
      </c>
      <c r="B2005" t="s">
        <v>84</v>
      </c>
      <c r="C2005" t="s">
        <v>329</v>
      </c>
      <c r="D2005" t="s">
        <v>78</v>
      </c>
      <c r="E2005">
        <v>2020</v>
      </c>
      <c r="F2005" t="s">
        <v>502</v>
      </c>
      <c r="G2005" t="s">
        <v>68</v>
      </c>
      <c r="H2005">
        <v>230.42</v>
      </c>
      <c r="I2005" t="s">
        <v>516</v>
      </c>
      <c r="J2005" t="s">
        <v>347</v>
      </c>
      <c r="K2005" t="s">
        <v>390</v>
      </c>
    </row>
    <row r="2006" spans="1:11" hidden="1" x14ac:dyDescent="0.35">
      <c r="A2006" t="s">
        <v>363</v>
      </c>
      <c r="B2006" t="s">
        <v>84</v>
      </c>
      <c r="C2006" t="s">
        <v>329</v>
      </c>
      <c r="D2006" t="s">
        <v>78</v>
      </c>
      <c r="E2006">
        <v>2020</v>
      </c>
      <c r="F2006" t="s">
        <v>502</v>
      </c>
      <c r="G2006" t="s">
        <v>68</v>
      </c>
      <c r="H2006">
        <v>14.74</v>
      </c>
      <c r="I2006" t="s">
        <v>516</v>
      </c>
      <c r="J2006" t="s">
        <v>347</v>
      </c>
      <c r="K2006" t="s">
        <v>390</v>
      </c>
    </row>
    <row r="2007" spans="1:11" hidden="1" x14ac:dyDescent="0.35">
      <c r="A2007" t="s">
        <v>363</v>
      </c>
      <c r="B2007" t="s">
        <v>84</v>
      </c>
      <c r="C2007" t="s">
        <v>329</v>
      </c>
      <c r="D2007" t="s">
        <v>78</v>
      </c>
      <c r="E2007">
        <v>2020</v>
      </c>
      <c r="F2007" t="s">
        <v>502</v>
      </c>
      <c r="G2007" t="s">
        <v>68</v>
      </c>
      <c r="H2007">
        <v>44.18</v>
      </c>
      <c r="I2007" t="s">
        <v>516</v>
      </c>
      <c r="J2007" t="s">
        <v>347</v>
      </c>
      <c r="K2007" t="s">
        <v>390</v>
      </c>
    </row>
    <row r="2008" spans="1:11" hidden="1" x14ac:dyDescent="0.35">
      <c r="A2008" t="s">
        <v>363</v>
      </c>
      <c r="B2008" t="s">
        <v>84</v>
      </c>
      <c r="C2008" t="s">
        <v>329</v>
      </c>
      <c r="D2008" t="s">
        <v>78</v>
      </c>
      <c r="E2008">
        <v>2020</v>
      </c>
      <c r="F2008" t="s">
        <v>502</v>
      </c>
      <c r="G2008" t="s">
        <v>68</v>
      </c>
      <c r="H2008">
        <v>204.35</v>
      </c>
      <c r="I2008" t="s">
        <v>516</v>
      </c>
      <c r="J2008" t="s">
        <v>347</v>
      </c>
      <c r="K2008" t="s">
        <v>390</v>
      </c>
    </row>
    <row r="2009" spans="1:11" hidden="1" x14ac:dyDescent="0.35">
      <c r="A2009" t="s">
        <v>363</v>
      </c>
      <c r="B2009" t="s">
        <v>84</v>
      </c>
      <c r="C2009" t="s">
        <v>329</v>
      </c>
      <c r="D2009" t="s">
        <v>78</v>
      </c>
      <c r="E2009">
        <v>2020</v>
      </c>
      <c r="F2009" t="s">
        <v>502</v>
      </c>
      <c r="G2009" t="s">
        <v>68</v>
      </c>
      <c r="H2009">
        <v>20</v>
      </c>
      <c r="I2009" t="s">
        <v>516</v>
      </c>
      <c r="J2009" t="s">
        <v>347</v>
      </c>
      <c r="K2009" t="s">
        <v>390</v>
      </c>
    </row>
    <row r="2010" spans="1:11" hidden="1" x14ac:dyDescent="0.35">
      <c r="A2010" t="s">
        <v>363</v>
      </c>
      <c r="B2010" t="s">
        <v>84</v>
      </c>
      <c r="C2010" t="s">
        <v>330</v>
      </c>
      <c r="D2010" t="s">
        <v>78</v>
      </c>
      <c r="E2010">
        <v>2020</v>
      </c>
      <c r="F2010" t="s">
        <v>502</v>
      </c>
      <c r="G2010" t="s">
        <v>68</v>
      </c>
      <c r="H2010">
        <v>3815.47</v>
      </c>
      <c r="I2010" t="s">
        <v>516</v>
      </c>
      <c r="J2010" t="s">
        <v>347</v>
      </c>
      <c r="K2010" t="s">
        <v>392</v>
      </c>
    </row>
    <row r="2011" spans="1:11" hidden="1" x14ac:dyDescent="0.35">
      <c r="A2011" t="s">
        <v>363</v>
      </c>
      <c r="B2011" t="s">
        <v>84</v>
      </c>
      <c r="C2011" t="s">
        <v>330</v>
      </c>
      <c r="D2011" t="s">
        <v>78</v>
      </c>
      <c r="E2011">
        <v>2020</v>
      </c>
      <c r="F2011" t="s">
        <v>502</v>
      </c>
      <c r="G2011" t="s">
        <v>68</v>
      </c>
      <c r="H2011">
        <v>1155.93</v>
      </c>
      <c r="I2011" t="s">
        <v>516</v>
      </c>
      <c r="J2011" t="s">
        <v>347</v>
      </c>
      <c r="K2011" t="s">
        <v>392</v>
      </c>
    </row>
    <row r="2012" spans="1:11" hidden="1" x14ac:dyDescent="0.35">
      <c r="A2012" t="s">
        <v>363</v>
      </c>
      <c r="B2012" t="s">
        <v>84</v>
      </c>
      <c r="C2012" t="s">
        <v>330</v>
      </c>
      <c r="D2012" t="s">
        <v>78</v>
      </c>
      <c r="E2012">
        <v>2020</v>
      </c>
      <c r="F2012" t="s">
        <v>502</v>
      </c>
      <c r="G2012" t="s">
        <v>68</v>
      </c>
      <c r="H2012">
        <v>13.98</v>
      </c>
      <c r="I2012" t="s">
        <v>516</v>
      </c>
      <c r="J2012" t="s">
        <v>347</v>
      </c>
      <c r="K2012" t="s">
        <v>392</v>
      </c>
    </row>
    <row r="2013" spans="1:11" hidden="1" x14ac:dyDescent="0.35">
      <c r="A2013" t="s">
        <v>363</v>
      </c>
      <c r="B2013" t="s">
        <v>84</v>
      </c>
      <c r="C2013" t="s">
        <v>330</v>
      </c>
      <c r="D2013" t="s">
        <v>78</v>
      </c>
      <c r="E2013">
        <v>2020</v>
      </c>
      <c r="F2013" t="s">
        <v>502</v>
      </c>
      <c r="G2013" t="s">
        <v>68</v>
      </c>
      <c r="H2013">
        <v>841.76</v>
      </c>
      <c r="I2013" t="s">
        <v>516</v>
      </c>
      <c r="J2013" t="s">
        <v>347</v>
      </c>
      <c r="K2013" t="s">
        <v>392</v>
      </c>
    </row>
    <row r="2014" spans="1:11" hidden="1" x14ac:dyDescent="0.35">
      <c r="A2014" t="s">
        <v>363</v>
      </c>
      <c r="B2014" t="s">
        <v>84</v>
      </c>
      <c r="C2014" t="s">
        <v>330</v>
      </c>
      <c r="D2014" t="s">
        <v>78</v>
      </c>
      <c r="E2014">
        <v>2020</v>
      </c>
      <c r="F2014" t="s">
        <v>502</v>
      </c>
      <c r="G2014" t="s">
        <v>68</v>
      </c>
      <c r="H2014">
        <v>4813.9799999999996</v>
      </c>
      <c r="I2014" t="s">
        <v>516</v>
      </c>
      <c r="J2014" t="s">
        <v>347</v>
      </c>
      <c r="K2014" t="s">
        <v>392</v>
      </c>
    </row>
    <row r="2015" spans="1:11" hidden="1" x14ac:dyDescent="0.35">
      <c r="A2015" t="s">
        <v>363</v>
      </c>
      <c r="B2015" t="s">
        <v>84</v>
      </c>
      <c r="C2015" t="s">
        <v>330</v>
      </c>
      <c r="D2015" t="s">
        <v>78</v>
      </c>
      <c r="E2015">
        <v>2020</v>
      </c>
      <c r="F2015" t="s">
        <v>502</v>
      </c>
      <c r="G2015" t="s">
        <v>68</v>
      </c>
      <c r="H2015">
        <v>808.08</v>
      </c>
      <c r="I2015" t="s">
        <v>516</v>
      </c>
      <c r="J2015" t="s">
        <v>347</v>
      </c>
      <c r="K2015" t="s">
        <v>392</v>
      </c>
    </row>
    <row r="2016" spans="1:11" hidden="1" x14ac:dyDescent="0.35">
      <c r="A2016" t="s">
        <v>363</v>
      </c>
      <c r="B2016" t="s">
        <v>84</v>
      </c>
      <c r="C2016" t="s">
        <v>330</v>
      </c>
      <c r="D2016" t="s">
        <v>78</v>
      </c>
      <c r="E2016">
        <v>2020</v>
      </c>
      <c r="F2016" t="s">
        <v>502</v>
      </c>
      <c r="G2016" t="s">
        <v>68</v>
      </c>
      <c r="H2016">
        <v>436.95</v>
      </c>
      <c r="I2016" t="s">
        <v>516</v>
      </c>
      <c r="J2016" t="s">
        <v>347</v>
      </c>
      <c r="K2016" t="s">
        <v>392</v>
      </c>
    </row>
    <row r="2017" spans="1:11" hidden="1" x14ac:dyDescent="0.35">
      <c r="A2017" t="s">
        <v>363</v>
      </c>
      <c r="B2017" t="s">
        <v>84</v>
      </c>
      <c r="C2017" t="s">
        <v>85</v>
      </c>
      <c r="D2017" t="s">
        <v>78</v>
      </c>
      <c r="E2017">
        <v>2020</v>
      </c>
      <c r="F2017" t="s">
        <v>502</v>
      </c>
      <c r="G2017" t="s">
        <v>68</v>
      </c>
      <c r="H2017">
        <v>2924.51</v>
      </c>
      <c r="I2017" t="s">
        <v>516</v>
      </c>
      <c r="J2017" t="s">
        <v>347</v>
      </c>
      <c r="K2017" t="s">
        <v>388</v>
      </c>
    </row>
    <row r="2018" spans="1:11" hidden="1" x14ac:dyDescent="0.35">
      <c r="A2018" t="s">
        <v>363</v>
      </c>
      <c r="B2018" t="s">
        <v>84</v>
      </c>
      <c r="C2018" t="s">
        <v>85</v>
      </c>
      <c r="D2018" t="s">
        <v>78</v>
      </c>
      <c r="E2018">
        <v>2020</v>
      </c>
      <c r="F2018" t="s">
        <v>502</v>
      </c>
      <c r="G2018" t="s">
        <v>68</v>
      </c>
      <c r="H2018">
        <v>1578.53</v>
      </c>
      <c r="I2018" t="s">
        <v>516</v>
      </c>
      <c r="J2018" t="s">
        <v>347</v>
      </c>
      <c r="K2018" t="s">
        <v>388</v>
      </c>
    </row>
    <row r="2019" spans="1:11" hidden="1" x14ac:dyDescent="0.35">
      <c r="A2019" t="s">
        <v>363</v>
      </c>
      <c r="B2019" t="s">
        <v>84</v>
      </c>
      <c r="C2019" t="s">
        <v>85</v>
      </c>
      <c r="D2019" t="s">
        <v>78</v>
      </c>
      <c r="E2019">
        <v>2020</v>
      </c>
      <c r="F2019" t="s">
        <v>502</v>
      </c>
      <c r="G2019" t="s">
        <v>68</v>
      </c>
      <c r="H2019">
        <v>1321.72</v>
      </c>
      <c r="I2019" t="s">
        <v>516</v>
      </c>
      <c r="J2019" t="s">
        <v>347</v>
      </c>
      <c r="K2019" t="s">
        <v>388</v>
      </c>
    </row>
    <row r="2020" spans="1:11" hidden="1" x14ac:dyDescent="0.35">
      <c r="A2020" t="s">
        <v>363</v>
      </c>
      <c r="B2020" t="s">
        <v>84</v>
      </c>
      <c r="C2020" t="s">
        <v>85</v>
      </c>
      <c r="D2020" t="s">
        <v>78</v>
      </c>
      <c r="E2020">
        <v>2020</v>
      </c>
      <c r="F2020" t="s">
        <v>502</v>
      </c>
      <c r="G2020" t="s">
        <v>68</v>
      </c>
      <c r="H2020">
        <v>59.46</v>
      </c>
      <c r="I2020" t="s">
        <v>516</v>
      </c>
      <c r="J2020" t="s">
        <v>347</v>
      </c>
      <c r="K2020" t="s">
        <v>388</v>
      </c>
    </row>
    <row r="2021" spans="1:11" hidden="1" x14ac:dyDescent="0.35">
      <c r="A2021" t="s">
        <v>363</v>
      </c>
      <c r="B2021" t="s">
        <v>84</v>
      </c>
      <c r="C2021" t="s">
        <v>352</v>
      </c>
      <c r="D2021" t="s">
        <v>78</v>
      </c>
      <c r="E2021">
        <v>2020</v>
      </c>
      <c r="F2021" t="s">
        <v>502</v>
      </c>
      <c r="G2021" t="s">
        <v>68</v>
      </c>
      <c r="H2021">
        <v>401.16</v>
      </c>
      <c r="I2021" t="s">
        <v>516</v>
      </c>
      <c r="J2021" t="s">
        <v>347</v>
      </c>
      <c r="K2021" t="s">
        <v>399</v>
      </c>
    </row>
    <row r="2022" spans="1:11" hidden="1" x14ac:dyDescent="0.35">
      <c r="A2022" t="s">
        <v>363</v>
      </c>
      <c r="B2022" t="s">
        <v>84</v>
      </c>
      <c r="C2022" t="s">
        <v>352</v>
      </c>
      <c r="D2022" t="s">
        <v>78</v>
      </c>
      <c r="E2022">
        <v>2020</v>
      </c>
      <c r="F2022" t="s">
        <v>502</v>
      </c>
      <c r="G2022" t="s">
        <v>68</v>
      </c>
      <c r="H2022">
        <v>-0.98</v>
      </c>
      <c r="I2022" t="s">
        <v>516</v>
      </c>
      <c r="J2022" t="s">
        <v>347</v>
      </c>
      <c r="K2022" t="s">
        <v>399</v>
      </c>
    </row>
    <row r="2023" spans="1:11" hidden="1" x14ac:dyDescent="0.35">
      <c r="A2023" t="s">
        <v>363</v>
      </c>
      <c r="B2023" t="s">
        <v>84</v>
      </c>
      <c r="C2023" t="s">
        <v>352</v>
      </c>
      <c r="D2023" t="s">
        <v>78</v>
      </c>
      <c r="E2023">
        <v>2020</v>
      </c>
      <c r="F2023" t="s">
        <v>502</v>
      </c>
      <c r="G2023" t="s">
        <v>68</v>
      </c>
      <c r="H2023">
        <v>535.75</v>
      </c>
      <c r="I2023" t="s">
        <v>516</v>
      </c>
      <c r="J2023" t="s">
        <v>347</v>
      </c>
      <c r="K2023" t="s">
        <v>399</v>
      </c>
    </row>
    <row r="2024" spans="1:11" hidden="1" x14ac:dyDescent="0.35">
      <c r="A2024" t="s">
        <v>363</v>
      </c>
      <c r="B2024" t="s">
        <v>84</v>
      </c>
      <c r="C2024" t="s">
        <v>352</v>
      </c>
      <c r="D2024" t="s">
        <v>78</v>
      </c>
      <c r="E2024">
        <v>2020</v>
      </c>
      <c r="F2024" t="s">
        <v>502</v>
      </c>
      <c r="G2024" t="s">
        <v>68</v>
      </c>
      <c r="H2024">
        <v>22.96</v>
      </c>
      <c r="I2024" t="s">
        <v>516</v>
      </c>
      <c r="J2024" t="s">
        <v>347</v>
      </c>
      <c r="K2024" t="s">
        <v>399</v>
      </c>
    </row>
    <row r="2025" spans="1:11" hidden="1" x14ac:dyDescent="0.35">
      <c r="A2025" t="s">
        <v>363</v>
      </c>
      <c r="B2025" t="s">
        <v>84</v>
      </c>
      <c r="C2025" t="s">
        <v>336</v>
      </c>
      <c r="D2025" t="s">
        <v>78</v>
      </c>
      <c r="E2025">
        <v>2020</v>
      </c>
      <c r="F2025" t="s">
        <v>502</v>
      </c>
      <c r="G2025" t="s">
        <v>68</v>
      </c>
      <c r="H2025">
        <v>51.89</v>
      </c>
      <c r="I2025" t="s">
        <v>516</v>
      </c>
      <c r="J2025" t="s">
        <v>347</v>
      </c>
      <c r="K2025" t="s">
        <v>394</v>
      </c>
    </row>
    <row r="2026" spans="1:11" hidden="1" x14ac:dyDescent="0.35">
      <c r="A2026" t="s">
        <v>363</v>
      </c>
      <c r="B2026" t="s">
        <v>84</v>
      </c>
      <c r="C2026" t="s">
        <v>336</v>
      </c>
      <c r="D2026" t="s">
        <v>78</v>
      </c>
      <c r="E2026">
        <v>2020</v>
      </c>
      <c r="F2026" t="s">
        <v>502</v>
      </c>
      <c r="G2026" t="s">
        <v>68</v>
      </c>
      <c r="H2026">
        <v>6.87</v>
      </c>
      <c r="I2026" t="s">
        <v>516</v>
      </c>
      <c r="J2026" t="s">
        <v>347</v>
      </c>
      <c r="K2026" t="s">
        <v>394</v>
      </c>
    </row>
    <row r="2027" spans="1:11" hidden="1" x14ac:dyDescent="0.35">
      <c r="A2027" t="s">
        <v>363</v>
      </c>
      <c r="B2027" t="s">
        <v>84</v>
      </c>
      <c r="C2027" t="s">
        <v>336</v>
      </c>
      <c r="D2027" t="s">
        <v>78</v>
      </c>
      <c r="E2027">
        <v>2020</v>
      </c>
      <c r="F2027" t="s">
        <v>502</v>
      </c>
      <c r="G2027" t="s">
        <v>68</v>
      </c>
      <c r="H2027">
        <v>81.11</v>
      </c>
      <c r="I2027" t="s">
        <v>516</v>
      </c>
      <c r="J2027" t="s">
        <v>347</v>
      </c>
      <c r="K2027" t="s">
        <v>394</v>
      </c>
    </row>
    <row r="2028" spans="1:11" hidden="1" x14ac:dyDescent="0.35">
      <c r="A2028" t="s">
        <v>363</v>
      </c>
      <c r="B2028" t="s">
        <v>84</v>
      </c>
      <c r="C2028" t="s">
        <v>336</v>
      </c>
      <c r="D2028" t="s">
        <v>78</v>
      </c>
      <c r="E2028">
        <v>2020</v>
      </c>
      <c r="F2028" t="s">
        <v>502</v>
      </c>
      <c r="G2028" t="s">
        <v>68</v>
      </c>
      <c r="H2028">
        <v>4.96</v>
      </c>
      <c r="I2028" t="s">
        <v>516</v>
      </c>
      <c r="J2028" t="s">
        <v>347</v>
      </c>
      <c r="K2028" t="s">
        <v>394</v>
      </c>
    </row>
    <row r="2029" spans="1:11" hidden="1" x14ac:dyDescent="0.35">
      <c r="A2029" t="s">
        <v>363</v>
      </c>
      <c r="B2029" t="s">
        <v>84</v>
      </c>
      <c r="C2029" t="s">
        <v>337</v>
      </c>
      <c r="D2029" t="s">
        <v>78</v>
      </c>
      <c r="E2029">
        <v>2020</v>
      </c>
      <c r="F2029" t="s">
        <v>502</v>
      </c>
      <c r="G2029" t="s">
        <v>68</v>
      </c>
      <c r="H2029">
        <v>127.85</v>
      </c>
      <c r="I2029" t="s">
        <v>516</v>
      </c>
      <c r="J2029" t="s">
        <v>347</v>
      </c>
      <c r="K2029" t="s">
        <v>395</v>
      </c>
    </row>
    <row r="2030" spans="1:11" hidden="1" x14ac:dyDescent="0.35">
      <c r="A2030" t="s">
        <v>363</v>
      </c>
      <c r="B2030" t="s">
        <v>84</v>
      </c>
      <c r="C2030" t="s">
        <v>337</v>
      </c>
      <c r="D2030" t="s">
        <v>78</v>
      </c>
      <c r="E2030">
        <v>2020</v>
      </c>
      <c r="F2030" t="s">
        <v>502</v>
      </c>
      <c r="G2030" t="s">
        <v>68</v>
      </c>
      <c r="H2030">
        <v>-44.99</v>
      </c>
      <c r="I2030" t="s">
        <v>516</v>
      </c>
      <c r="J2030" t="s">
        <v>347</v>
      </c>
      <c r="K2030" t="s">
        <v>395</v>
      </c>
    </row>
    <row r="2031" spans="1:11" hidden="1" x14ac:dyDescent="0.35">
      <c r="A2031" t="s">
        <v>363</v>
      </c>
      <c r="B2031" t="s">
        <v>84</v>
      </c>
      <c r="C2031" t="s">
        <v>337</v>
      </c>
      <c r="D2031" t="s">
        <v>78</v>
      </c>
      <c r="E2031">
        <v>2020</v>
      </c>
      <c r="F2031" t="s">
        <v>502</v>
      </c>
      <c r="G2031" t="s">
        <v>68</v>
      </c>
      <c r="H2031">
        <v>9.64</v>
      </c>
      <c r="I2031" t="s">
        <v>516</v>
      </c>
      <c r="J2031" t="s">
        <v>347</v>
      </c>
      <c r="K2031" t="s">
        <v>395</v>
      </c>
    </row>
    <row r="2032" spans="1:11" hidden="1" x14ac:dyDescent="0.35">
      <c r="A2032" t="s">
        <v>363</v>
      </c>
      <c r="B2032" t="s">
        <v>84</v>
      </c>
      <c r="C2032" t="s">
        <v>337</v>
      </c>
      <c r="D2032" t="s">
        <v>78</v>
      </c>
      <c r="E2032">
        <v>2020</v>
      </c>
      <c r="F2032" t="s">
        <v>502</v>
      </c>
      <c r="G2032" t="s">
        <v>68</v>
      </c>
      <c r="H2032">
        <v>-10.65</v>
      </c>
      <c r="I2032" t="s">
        <v>516</v>
      </c>
      <c r="J2032" t="s">
        <v>347</v>
      </c>
      <c r="K2032" t="s">
        <v>395</v>
      </c>
    </row>
    <row r="2033" spans="1:11" hidden="1" x14ac:dyDescent="0.35">
      <c r="A2033" t="s">
        <v>363</v>
      </c>
      <c r="B2033" t="s">
        <v>84</v>
      </c>
      <c r="C2033" t="s">
        <v>337</v>
      </c>
      <c r="D2033" t="s">
        <v>78</v>
      </c>
      <c r="E2033">
        <v>2020</v>
      </c>
      <c r="F2033" t="s">
        <v>502</v>
      </c>
      <c r="G2033" t="s">
        <v>68</v>
      </c>
      <c r="H2033">
        <v>198.09</v>
      </c>
      <c r="I2033" t="s">
        <v>516</v>
      </c>
      <c r="J2033" t="s">
        <v>347</v>
      </c>
      <c r="K2033" t="s">
        <v>395</v>
      </c>
    </row>
    <row r="2034" spans="1:11" hidden="1" x14ac:dyDescent="0.35">
      <c r="A2034" t="s">
        <v>363</v>
      </c>
      <c r="B2034" t="s">
        <v>84</v>
      </c>
      <c r="C2034" t="s">
        <v>337</v>
      </c>
      <c r="D2034" t="s">
        <v>78</v>
      </c>
      <c r="E2034">
        <v>2020</v>
      </c>
      <c r="F2034" t="s">
        <v>502</v>
      </c>
      <c r="G2034" t="s">
        <v>68</v>
      </c>
      <c r="H2034">
        <v>8.6</v>
      </c>
      <c r="I2034" t="s">
        <v>516</v>
      </c>
      <c r="J2034" t="s">
        <v>347</v>
      </c>
      <c r="K2034" t="s">
        <v>395</v>
      </c>
    </row>
    <row r="2035" spans="1:11" hidden="1" x14ac:dyDescent="0.35">
      <c r="A2035" t="s">
        <v>363</v>
      </c>
      <c r="B2035" t="s">
        <v>84</v>
      </c>
      <c r="C2035" t="s">
        <v>331</v>
      </c>
      <c r="D2035" t="s">
        <v>78</v>
      </c>
      <c r="E2035">
        <v>2020</v>
      </c>
      <c r="F2035" t="s">
        <v>502</v>
      </c>
      <c r="G2035" t="s">
        <v>68</v>
      </c>
      <c r="H2035">
        <v>1494.24</v>
      </c>
      <c r="I2035" t="s">
        <v>516</v>
      </c>
      <c r="J2035" t="s">
        <v>347</v>
      </c>
      <c r="K2035" t="s">
        <v>397</v>
      </c>
    </row>
    <row r="2036" spans="1:11" hidden="1" x14ac:dyDescent="0.35">
      <c r="A2036" t="s">
        <v>363</v>
      </c>
      <c r="B2036" t="s">
        <v>84</v>
      </c>
      <c r="C2036" t="s">
        <v>331</v>
      </c>
      <c r="D2036" t="s">
        <v>78</v>
      </c>
      <c r="E2036">
        <v>2020</v>
      </c>
      <c r="F2036" t="s">
        <v>502</v>
      </c>
      <c r="G2036" t="s">
        <v>68</v>
      </c>
      <c r="H2036">
        <v>813.81</v>
      </c>
      <c r="I2036" t="s">
        <v>516</v>
      </c>
      <c r="J2036" t="s">
        <v>347</v>
      </c>
      <c r="K2036" t="s">
        <v>397</v>
      </c>
    </row>
    <row r="2037" spans="1:11" hidden="1" x14ac:dyDescent="0.35">
      <c r="A2037" t="s">
        <v>363</v>
      </c>
      <c r="B2037" t="s">
        <v>84</v>
      </c>
      <c r="C2037" t="s">
        <v>331</v>
      </c>
      <c r="D2037" t="s">
        <v>78</v>
      </c>
      <c r="E2037">
        <v>2020</v>
      </c>
      <c r="F2037" t="s">
        <v>502</v>
      </c>
      <c r="G2037" t="s">
        <v>68</v>
      </c>
      <c r="H2037">
        <v>48.28</v>
      </c>
      <c r="I2037" t="s">
        <v>516</v>
      </c>
      <c r="J2037" t="s">
        <v>347</v>
      </c>
      <c r="K2037" t="s">
        <v>397</v>
      </c>
    </row>
    <row r="2038" spans="1:11" hidden="1" x14ac:dyDescent="0.35">
      <c r="A2038" t="s">
        <v>363</v>
      </c>
      <c r="B2038" t="s">
        <v>84</v>
      </c>
      <c r="C2038" t="s">
        <v>331</v>
      </c>
      <c r="D2038" t="s">
        <v>78</v>
      </c>
      <c r="E2038">
        <v>2020</v>
      </c>
      <c r="F2038" t="s">
        <v>502</v>
      </c>
      <c r="G2038" t="s">
        <v>68</v>
      </c>
      <c r="H2038">
        <v>106.71</v>
      </c>
      <c r="I2038" t="s">
        <v>516</v>
      </c>
      <c r="J2038" t="s">
        <v>347</v>
      </c>
      <c r="K2038" t="s">
        <v>397</v>
      </c>
    </row>
    <row r="2039" spans="1:11" hidden="1" x14ac:dyDescent="0.35">
      <c r="A2039" t="s">
        <v>363</v>
      </c>
      <c r="B2039" t="s">
        <v>84</v>
      </c>
      <c r="C2039" t="s">
        <v>331</v>
      </c>
      <c r="D2039" t="s">
        <v>78</v>
      </c>
      <c r="E2039">
        <v>2020</v>
      </c>
      <c r="F2039" t="s">
        <v>502</v>
      </c>
      <c r="G2039" t="s">
        <v>68</v>
      </c>
      <c r="H2039">
        <v>1776.34</v>
      </c>
      <c r="I2039" t="s">
        <v>516</v>
      </c>
      <c r="J2039" t="s">
        <v>347</v>
      </c>
      <c r="K2039" t="s">
        <v>397</v>
      </c>
    </row>
    <row r="2040" spans="1:11" hidden="1" x14ac:dyDescent="0.35">
      <c r="A2040" t="s">
        <v>363</v>
      </c>
      <c r="B2040" t="s">
        <v>84</v>
      </c>
      <c r="C2040" t="s">
        <v>331</v>
      </c>
      <c r="D2040" t="s">
        <v>78</v>
      </c>
      <c r="E2040">
        <v>2020</v>
      </c>
      <c r="F2040" t="s">
        <v>502</v>
      </c>
      <c r="G2040" t="s">
        <v>68</v>
      </c>
      <c r="H2040">
        <v>185.36</v>
      </c>
      <c r="I2040" t="s">
        <v>516</v>
      </c>
      <c r="J2040" t="s">
        <v>347</v>
      </c>
      <c r="K2040" t="s">
        <v>397</v>
      </c>
    </row>
    <row r="2041" spans="1:11" hidden="1" x14ac:dyDescent="0.35">
      <c r="A2041" t="s">
        <v>363</v>
      </c>
      <c r="B2041" t="s">
        <v>84</v>
      </c>
      <c r="C2041" t="s">
        <v>339</v>
      </c>
      <c r="D2041" t="s">
        <v>78</v>
      </c>
      <c r="E2041">
        <v>2020</v>
      </c>
      <c r="F2041" t="s">
        <v>502</v>
      </c>
      <c r="G2041" t="s">
        <v>68</v>
      </c>
      <c r="H2041">
        <v>75.569999999999993</v>
      </c>
      <c r="I2041" t="s">
        <v>516</v>
      </c>
      <c r="J2041" t="s">
        <v>347</v>
      </c>
      <c r="K2041" t="s">
        <v>398</v>
      </c>
    </row>
    <row r="2042" spans="1:11" hidden="1" x14ac:dyDescent="0.35">
      <c r="A2042" t="s">
        <v>363</v>
      </c>
      <c r="B2042" t="s">
        <v>84</v>
      </c>
      <c r="C2042" t="s">
        <v>339</v>
      </c>
      <c r="D2042" t="s">
        <v>78</v>
      </c>
      <c r="E2042">
        <v>2020</v>
      </c>
      <c r="F2042" t="s">
        <v>502</v>
      </c>
      <c r="G2042" t="s">
        <v>68</v>
      </c>
      <c r="H2042">
        <v>24.33</v>
      </c>
      <c r="I2042" t="s">
        <v>516</v>
      </c>
      <c r="J2042" t="s">
        <v>347</v>
      </c>
      <c r="K2042" t="s">
        <v>398</v>
      </c>
    </row>
    <row r="2043" spans="1:11" hidden="1" x14ac:dyDescent="0.35">
      <c r="A2043" t="s">
        <v>363</v>
      </c>
      <c r="B2043" t="s">
        <v>84</v>
      </c>
      <c r="C2043" t="s">
        <v>339</v>
      </c>
      <c r="D2043" t="s">
        <v>78</v>
      </c>
      <c r="E2043">
        <v>2020</v>
      </c>
      <c r="F2043" t="s">
        <v>502</v>
      </c>
      <c r="G2043" t="s">
        <v>68</v>
      </c>
      <c r="H2043">
        <v>2.84</v>
      </c>
      <c r="I2043" t="s">
        <v>516</v>
      </c>
      <c r="J2043" t="s">
        <v>347</v>
      </c>
      <c r="K2043" t="s">
        <v>398</v>
      </c>
    </row>
    <row r="2044" spans="1:11" hidden="1" x14ac:dyDescent="0.35">
      <c r="A2044" t="s">
        <v>363</v>
      </c>
      <c r="B2044" t="s">
        <v>84</v>
      </c>
      <c r="C2044" t="s">
        <v>339</v>
      </c>
      <c r="D2044" t="s">
        <v>78</v>
      </c>
      <c r="E2044">
        <v>2020</v>
      </c>
      <c r="F2044" t="s">
        <v>502</v>
      </c>
      <c r="G2044" t="s">
        <v>68</v>
      </c>
      <c r="H2044">
        <v>22.73</v>
      </c>
      <c r="I2044" t="s">
        <v>516</v>
      </c>
      <c r="J2044" t="s">
        <v>347</v>
      </c>
      <c r="K2044" t="s">
        <v>398</v>
      </c>
    </row>
    <row r="2045" spans="1:11" hidden="1" x14ac:dyDescent="0.35">
      <c r="A2045" t="s">
        <v>363</v>
      </c>
      <c r="B2045" t="s">
        <v>84</v>
      </c>
      <c r="C2045" t="s">
        <v>339</v>
      </c>
      <c r="D2045" t="s">
        <v>78</v>
      </c>
      <c r="E2045">
        <v>2020</v>
      </c>
      <c r="F2045" t="s">
        <v>502</v>
      </c>
      <c r="G2045" t="s">
        <v>68</v>
      </c>
      <c r="H2045">
        <v>61.55</v>
      </c>
      <c r="I2045" t="s">
        <v>516</v>
      </c>
      <c r="J2045" t="s">
        <v>347</v>
      </c>
      <c r="K2045" t="s">
        <v>398</v>
      </c>
    </row>
    <row r="2046" spans="1:11" hidden="1" x14ac:dyDescent="0.35">
      <c r="A2046" t="s">
        <v>363</v>
      </c>
      <c r="B2046" t="s">
        <v>84</v>
      </c>
      <c r="C2046" t="s">
        <v>339</v>
      </c>
      <c r="D2046" t="s">
        <v>78</v>
      </c>
      <c r="E2046">
        <v>2020</v>
      </c>
      <c r="F2046" t="s">
        <v>502</v>
      </c>
      <c r="G2046" t="s">
        <v>68</v>
      </c>
      <c r="H2046">
        <v>1.05</v>
      </c>
      <c r="I2046" t="s">
        <v>516</v>
      </c>
      <c r="J2046" t="s">
        <v>347</v>
      </c>
      <c r="K2046" t="s">
        <v>398</v>
      </c>
    </row>
    <row r="2047" spans="1:11" x14ac:dyDescent="0.35">
      <c r="A2047" t="s">
        <v>381</v>
      </c>
      <c r="B2047" t="s">
        <v>304</v>
      </c>
      <c r="C2047" t="s">
        <v>87</v>
      </c>
      <c r="D2047" t="s">
        <v>78</v>
      </c>
      <c r="E2047">
        <v>2020</v>
      </c>
      <c r="F2047" t="s">
        <v>71</v>
      </c>
      <c r="G2047" t="s">
        <v>310</v>
      </c>
      <c r="H2047">
        <v>-0.23</v>
      </c>
      <c r="I2047" t="s">
        <v>515</v>
      </c>
      <c r="J2047" t="s">
        <v>14</v>
      </c>
      <c r="K2047" t="s">
        <v>387</v>
      </c>
    </row>
    <row r="2048" spans="1:11" x14ac:dyDescent="0.35">
      <c r="A2048" t="s">
        <v>381</v>
      </c>
      <c r="B2048" t="s">
        <v>304</v>
      </c>
      <c r="C2048" t="s">
        <v>87</v>
      </c>
      <c r="D2048" t="s">
        <v>78</v>
      </c>
      <c r="E2048">
        <v>2020</v>
      </c>
      <c r="F2048" t="s">
        <v>71</v>
      </c>
      <c r="G2048" t="s">
        <v>310</v>
      </c>
      <c r="H2048">
        <v>-97.5</v>
      </c>
      <c r="I2048" t="s">
        <v>515</v>
      </c>
      <c r="J2048" t="s">
        <v>347</v>
      </c>
      <c r="K2048" t="s">
        <v>387</v>
      </c>
    </row>
    <row r="2049" spans="1:11" x14ac:dyDescent="0.35">
      <c r="A2049" t="s">
        <v>381</v>
      </c>
      <c r="B2049" t="s">
        <v>304</v>
      </c>
      <c r="C2049" t="s">
        <v>87</v>
      </c>
      <c r="D2049" t="s">
        <v>78</v>
      </c>
      <c r="E2049">
        <v>2020</v>
      </c>
      <c r="F2049" t="s">
        <v>71</v>
      </c>
      <c r="G2049" t="s">
        <v>310</v>
      </c>
      <c r="H2049">
        <v>-0.03</v>
      </c>
      <c r="I2049" t="s">
        <v>515</v>
      </c>
      <c r="J2049" t="s">
        <v>14</v>
      </c>
      <c r="K2049" t="s">
        <v>387</v>
      </c>
    </row>
    <row r="2050" spans="1:11" x14ac:dyDescent="0.35">
      <c r="A2050" t="s">
        <v>381</v>
      </c>
      <c r="B2050" t="s">
        <v>304</v>
      </c>
      <c r="C2050" t="s">
        <v>87</v>
      </c>
      <c r="D2050" t="s">
        <v>78</v>
      </c>
      <c r="E2050">
        <v>2020</v>
      </c>
      <c r="F2050" t="s">
        <v>71</v>
      </c>
      <c r="G2050" t="s">
        <v>310</v>
      </c>
      <c r="H2050">
        <v>-14.42</v>
      </c>
      <c r="I2050" t="s">
        <v>515</v>
      </c>
      <c r="J2050" t="s">
        <v>347</v>
      </c>
      <c r="K2050" t="s">
        <v>387</v>
      </c>
    </row>
    <row r="2051" spans="1:11" x14ac:dyDescent="0.35">
      <c r="A2051" t="s">
        <v>381</v>
      </c>
      <c r="B2051" t="s">
        <v>304</v>
      </c>
      <c r="C2051" t="s">
        <v>87</v>
      </c>
      <c r="D2051" t="s">
        <v>78</v>
      </c>
      <c r="E2051">
        <v>2020</v>
      </c>
      <c r="F2051" t="s">
        <v>71</v>
      </c>
      <c r="G2051" t="s">
        <v>310</v>
      </c>
      <c r="H2051">
        <v>0</v>
      </c>
      <c r="I2051" t="s">
        <v>515</v>
      </c>
      <c r="J2051" t="s">
        <v>14</v>
      </c>
      <c r="K2051" t="s">
        <v>387</v>
      </c>
    </row>
    <row r="2052" spans="1:11" x14ac:dyDescent="0.35">
      <c r="A2052" t="s">
        <v>381</v>
      </c>
      <c r="B2052" t="s">
        <v>304</v>
      </c>
      <c r="C2052" t="s">
        <v>87</v>
      </c>
      <c r="D2052" t="s">
        <v>78</v>
      </c>
      <c r="E2052">
        <v>2020</v>
      </c>
      <c r="F2052" t="s">
        <v>71</v>
      </c>
      <c r="G2052" t="s">
        <v>310</v>
      </c>
      <c r="H2052">
        <v>7.0000000000000007E-2</v>
      </c>
      <c r="I2052" t="s">
        <v>515</v>
      </c>
      <c r="J2052" t="s">
        <v>347</v>
      </c>
      <c r="K2052" t="s">
        <v>387</v>
      </c>
    </row>
    <row r="2053" spans="1:11" x14ac:dyDescent="0.35">
      <c r="A2053" t="s">
        <v>381</v>
      </c>
      <c r="B2053" t="s">
        <v>304</v>
      </c>
      <c r="C2053" t="s">
        <v>87</v>
      </c>
      <c r="D2053" t="s">
        <v>78</v>
      </c>
      <c r="E2053">
        <v>2020</v>
      </c>
      <c r="F2053" t="s">
        <v>71</v>
      </c>
      <c r="G2053" t="s">
        <v>310</v>
      </c>
      <c r="H2053">
        <v>-0.02</v>
      </c>
      <c r="I2053" t="s">
        <v>515</v>
      </c>
      <c r="J2053" t="s">
        <v>14</v>
      </c>
      <c r="K2053" t="s">
        <v>387</v>
      </c>
    </row>
    <row r="2054" spans="1:11" x14ac:dyDescent="0.35">
      <c r="A2054" t="s">
        <v>381</v>
      </c>
      <c r="B2054" t="s">
        <v>304</v>
      </c>
      <c r="C2054" t="s">
        <v>87</v>
      </c>
      <c r="D2054" t="s">
        <v>78</v>
      </c>
      <c r="E2054">
        <v>2020</v>
      </c>
      <c r="F2054" t="s">
        <v>71</v>
      </c>
      <c r="G2054" t="s">
        <v>310</v>
      </c>
      <c r="H2054">
        <v>-7.94</v>
      </c>
      <c r="I2054" t="s">
        <v>515</v>
      </c>
      <c r="J2054" t="s">
        <v>347</v>
      </c>
      <c r="K2054" t="s">
        <v>387</v>
      </c>
    </row>
    <row r="2055" spans="1:11" x14ac:dyDescent="0.35">
      <c r="A2055" t="s">
        <v>381</v>
      </c>
      <c r="B2055" t="s">
        <v>304</v>
      </c>
      <c r="C2055" t="s">
        <v>87</v>
      </c>
      <c r="D2055" t="s">
        <v>78</v>
      </c>
      <c r="E2055">
        <v>2020</v>
      </c>
      <c r="F2055" t="s">
        <v>71</v>
      </c>
      <c r="G2055" t="s">
        <v>310</v>
      </c>
      <c r="H2055">
        <v>-0.12</v>
      </c>
      <c r="I2055" t="s">
        <v>515</v>
      </c>
      <c r="J2055" t="s">
        <v>14</v>
      </c>
      <c r="K2055" t="s">
        <v>387</v>
      </c>
    </row>
    <row r="2056" spans="1:11" x14ac:dyDescent="0.35">
      <c r="A2056" t="s">
        <v>381</v>
      </c>
      <c r="B2056" t="s">
        <v>304</v>
      </c>
      <c r="C2056" t="s">
        <v>87</v>
      </c>
      <c r="D2056" t="s">
        <v>78</v>
      </c>
      <c r="E2056">
        <v>2020</v>
      </c>
      <c r="F2056" t="s">
        <v>71</v>
      </c>
      <c r="G2056" t="s">
        <v>310</v>
      </c>
      <c r="H2056">
        <v>-49.1</v>
      </c>
      <c r="I2056" t="s">
        <v>515</v>
      </c>
      <c r="J2056" t="s">
        <v>347</v>
      </c>
      <c r="K2056" t="s">
        <v>387</v>
      </c>
    </row>
    <row r="2057" spans="1:11" x14ac:dyDescent="0.35">
      <c r="A2057" t="s">
        <v>381</v>
      </c>
      <c r="B2057" t="s">
        <v>304</v>
      </c>
      <c r="C2057" t="s">
        <v>87</v>
      </c>
      <c r="D2057" t="s">
        <v>78</v>
      </c>
      <c r="E2057">
        <v>2020</v>
      </c>
      <c r="F2057" t="s">
        <v>71</v>
      </c>
      <c r="G2057" t="s">
        <v>310</v>
      </c>
      <c r="H2057">
        <v>0</v>
      </c>
      <c r="I2057" t="s">
        <v>515</v>
      </c>
      <c r="J2057" t="s">
        <v>14</v>
      </c>
      <c r="K2057" t="s">
        <v>387</v>
      </c>
    </row>
    <row r="2058" spans="1:11" x14ac:dyDescent="0.35">
      <c r="A2058" t="s">
        <v>381</v>
      </c>
      <c r="B2058" t="s">
        <v>304</v>
      </c>
      <c r="C2058" t="s">
        <v>87</v>
      </c>
      <c r="D2058" t="s">
        <v>78</v>
      </c>
      <c r="E2058">
        <v>2020</v>
      </c>
      <c r="F2058" t="s">
        <v>71</v>
      </c>
      <c r="G2058" t="s">
        <v>310</v>
      </c>
      <c r="H2058">
        <v>-1.34</v>
      </c>
      <c r="I2058" t="s">
        <v>515</v>
      </c>
      <c r="J2058" t="s">
        <v>347</v>
      </c>
      <c r="K2058" t="s">
        <v>387</v>
      </c>
    </row>
    <row r="2059" spans="1:11" x14ac:dyDescent="0.35">
      <c r="A2059" t="s">
        <v>381</v>
      </c>
      <c r="B2059" t="s">
        <v>304</v>
      </c>
      <c r="C2059" t="s">
        <v>87</v>
      </c>
      <c r="D2059" t="s">
        <v>78</v>
      </c>
      <c r="E2059">
        <v>2020</v>
      </c>
      <c r="F2059" t="s">
        <v>502</v>
      </c>
      <c r="G2059" t="s">
        <v>68</v>
      </c>
      <c r="H2059">
        <v>25635.279999999999</v>
      </c>
      <c r="I2059" t="s">
        <v>515</v>
      </c>
      <c r="J2059" t="s">
        <v>347</v>
      </c>
      <c r="K2059" t="s">
        <v>387</v>
      </c>
    </row>
    <row r="2060" spans="1:11" x14ac:dyDescent="0.35">
      <c r="A2060" t="s">
        <v>381</v>
      </c>
      <c r="B2060" t="s">
        <v>304</v>
      </c>
      <c r="C2060" t="s">
        <v>87</v>
      </c>
      <c r="D2060" t="s">
        <v>78</v>
      </c>
      <c r="E2060">
        <v>2020</v>
      </c>
      <c r="F2060" t="s">
        <v>502</v>
      </c>
      <c r="G2060" t="s">
        <v>68</v>
      </c>
      <c r="H2060">
        <v>38.75</v>
      </c>
      <c r="I2060" t="s">
        <v>515</v>
      </c>
      <c r="J2060" t="s">
        <v>347</v>
      </c>
      <c r="K2060" t="s">
        <v>387</v>
      </c>
    </row>
    <row r="2061" spans="1:11" x14ac:dyDescent="0.35">
      <c r="A2061" t="s">
        <v>381</v>
      </c>
      <c r="B2061" t="s">
        <v>304</v>
      </c>
      <c r="C2061" t="s">
        <v>87</v>
      </c>
      <c r="D2061" t="s">
        <v>78</v>
      </c>
      <c r="E2061">
        <v>2020</v>
      </c>
      <c r="F2061" t="s">
        <v>502</v>
      </c>
      <c r="G2061" t="s">
        <v>68</v>
      </c>
      <c r="H2061">
        <v>49.75</v>
      </c>
      <c r="I2061" t="s">
        <v>515</v>
      </c>
      <c r="J2061" t="s">
        <v>347</v>
      </c>
      <c r="K2061" t="s">
        <v>387</v>
      </c>
    </row>
    <row r="2062" spans="1:11" x14ac:dyDescent="0.35">
      <c r="A2062" t="s">
        <v>381</v>
      </c>
      <c r="B2062" t="s">
        <v>304</v>
      </c>
      <c r="C2062" t="s">
        <v>87</v>
      </c>
      <c r="D2062" t="s">
        <v>78</v>
      </c>
      <c r="E2062">
        <v>2020</v>
      </c>
      <c r="F2062" t="s">
        <v>502</v>
      </c>
      <c r="G2062" t="s">
        <v>68</v>
      </c>
      <c r="H2062">
        <v>59.64</v>
      </c>
      <c r="I2062" t="s">
        <v>515</v>
      </c>
      <c r="J2062" t="s">
        <v>347</v>
      </c>
      <c r="K2062" t="s">
        <v>387</v>
      </c>
    </row>
    <row r="2063" spans="1:11" x14ac:dyDescent="0.35">
      <c r="A2063" t="s">
        <v>381</v>
      </c>
      <c r="B2063" t="s">
        <v>304</v>
      </c>
      <c r="C2063" t="s">
        <v>87</v>
      </c>
      <c r="D2063" t="s">
        <v>78</v>
      </c>
      <c r="E2063">
        <v>2020</v>
      </c>
      <c r="F2063" t="s">
        <v>502</v>
      </c>
      <c r="G2063" t="s">
        <v>68</v>
      </c>
      <c r="H2063">
        <v>12270.97</v>
      </c>
      <c r="I2063" t="s">
        <v>515</v>
      </c>
      <c r="J2063" t="s">
        <v>347</v>
      </c>
      <c r="K2063" t="s">
        <v>387</v>
      </c>
    </row>
    <row r="2064" spans="1:11" x14ac:dyDescent="0.35">
      <c r="A2064" t="s">
        <v>381</v>
      </c>
      <c r="B2064" t="s">
        <v>304</v>
      </c>
      <c r="C2064" t="s">
        <v>87</v>
      </c>
      <c r="D2064" t="s">
        <v>78</v>
      </c>
      <c r="E2064">
        <v>2020</v>
      </c>
      <c r="F2064" t="s">
        <v>502</v>
      </c>
      <c r="G2064" t="s">
        <v>68</v>
      </c>
      <c r="H2064">
        <v>1148.67</v>
      </c>
      <c r="I2064" t="s">
        <v>515</v>
      </c>
      <c r="J2064" t="s">
        <v>347</v>
      </c>
      <c r="K2064" t="s">
        <v>387</v>
      </c>
    </row>
    <row r="2065" spans="1:11" x14ac:dyDescent="0.35">
      <c r="A2065" t="s">
        <v>406</v>
      </c>
      <c r="B2065" t="s">
        <v>304</v>
      </c>
      <c r="C2065" t="s">
        <v>87</v>
      </c>
      <c r="D2065" t="s">
        <v>78</v>
      </c>
      <c r="E2065">
        <v>2020</v>
      </c>
      <c r="F2065" t="s">
        <v>71</v>
      </c>
      <c r="G2065" t="s">
        <v>310</v>
      </c>
      <c r="H2065">
        <v>-1.01</v>
      </c>
      <c r="I2065" t="s">
        <v>507</v>
      </c>
      <c r="J2065" t="s">
        <v>347</v>
      </c>
      <c r="K2065" t="s">
        <v>387</v>
      </c>
    </row>
    <row r="2066" spans="1:11" x14ac:dyDescent="0.35">
      <c r="A2066" t="s">
        <v>406</v>
      </c>
      <c r="B2066" t="s">
        <v>304</v>
      </c>
      <c r="C2066" t="s">
        <v>87</v>
      </c>
      <c r="D2066" t="s">
        <v>78</v>
      </c>
      <c r="E2066">
        <v>2020</v>
      </c>
      <c r="F2066" t="s">
        <v>71</v>
      </c>
      <c r="G2066" t="s">
        <v>310</v>
      </c>
      <c r="H2066">
        <v>-0.49</v>
      </c>
      <c r="I2066" t="s">
        <v>507</v>
      </c>
      <c r="J2066" t="s">
        <v>347</v>
      </c>
      <c r="K2066" t="s">
        <v>387</v>
      </c>
    </row>
    <row r="2067" spans="1:11" x14ac:dyDescent="0.35">
      <c r="A2067" t="s">
        <v>406</v>
      </c>
      <c r="B2067" t="s">
        <v>304</v>
      </c>
      <c r="C2067" t="s">
        <v>87</v>
      </c>
      <c r="D2067" t="s">
        <v>78</v>
      </c>
      <c r="E2067">
        <v>2020</v>
      </c>
      <c r="F2067" t="s">
        <v>502</v>
      </c>
      <c r="G2067" t="s">
        <v>68</v>
      </c>
      <c r="H2067">
        <v>-5.18</v>
      </c>
      <c r="I2067" t="s">
        <v>507</v>
      </c>
      <c r="J2067" t="s">
        <v>347</v>
      </c>
      <c r="K2067" t="s">
        <v>387</v>
      </c>
    </row>
    <row r="2068" spans="1:11" x14ac:dyDescent="0.35">
      <c r="A2068" t="s">
        <v>406</v>
      </c>
      <c r="B2068" t="s">
        <v>304</v>
      </c>
      <c r="C2068" t="s">
        <v>87</v>
      </c>
      <c r="D2068" t="s">
        <v>78</v>
      </c>
      <c r="E2068">
        <v>2020</v>
      </c>
      <c r="F2068" t="s">
        <v>502</v>
      </c>
      <c r="G2068" t="s">
        <v>68</v>
      </c>
      <c r="H2068">
        <v>-2.4900000000000002</v>
      </c>
      <c r="I2068" t="s">
        <v>507</v>
      </c>
      <c r="J2068" t="s">
        <v>347</v>
      </c>
      <c r="K2068" t="s">
        <v>387</v>
      </c>
    </row>
    <row r="2069" spans="1:11" hidden="1" x14ac:dyDescent="0.35">
      <c r="A2069" t="s">
        <v>381</v>
      </c>
      <c r="B2069" t="s">
        <v>84</v>
      </c>
      <c r="C2069" t="s">
        <v>85</v>
      </c>
      <c r="D2069" t="s">
        <v>78</v>
      </c>
      <c r="E2069">
        <v>2020</v>
      </c>
      <c r="F2069" t="s">
        <v>71</v>
      </c>
      <c r="G2069" t="s">
        <v>310</v>
      </c>
      <c r="H2069">
        <v>-1.8</v>
      </c>
      <c r="I2069" t="s">
        <v>515</v>
      </c>
      <c r="J2069" t="s">
        <v>347</v>
      </c>
      <c r="K2069" t="s">
        <v>388</v>
      </c>
    </row>
    <row r="2070" spans="1:11" hidden="1" x14ac:dyDescent="0.35">
      <c r="A2070" t="s">
        <v>381</v>
      </c>
      <c r="B2070" t="s">
        <v>84</v>
      </c>
      <c r="C2070" t="s">
        <v>85</v>
      </c>
      <c r="D2070" t="s">
        <v>78</v>
      </c>
      <c r="E2070">
        <v>2020</v>
      </c>
      <c r="F2070" t="s">
        <v>71</v>
      </c>
      <c r="G2070" t="s">
        <v>310</v>
      </c>
      <c r="H2070">
        <v>-1</v>
      </c>
      <c r="I2070" t="s">
        <v>515</v>
      </c>
      <c r="J2070" t="s">
        <v>347</v>
      </c>
      <c r="K2070" t="s">
        <v>388</v>
      </c>
    </row>
    <row r="2071" spans="1:11" hidden="1" x14ac:dyDescent="0.35">
      <c r="A2071" t="s">
        <v>381</v>
      </c>
      <c r="B2071" t="s">
        <v>84</v>
      </c>
      <c r="C2071" t="s">
        <v>85</v>
      </c>
      <c r="D2071" t="s">
        <v>78</v>
      </c>
      <c r="E2071">
        <v>2020</v>
      </c>
      <c r="F2071" t="s">
        <v>71</v>
      </c>
      <c r="G2071" t="s">
        <v>310</v>
      </c>
      <c r="H2071">
        <v>-0.82</v>
      </c>
      <c r="I2071" t="s">
        <v>515</v>
      </c>
      <c r="J2071" t="s">
        <v>347</v>
      </c>
      <c r="K2071" t="s">
        <v>388</v>
      </c>
    </row>
    <row r="2072" spans="1:11" hidden="1" x14ac:dyDescent="0.35">
      <c r="A2072" t="s">
        <v>381</v>
      </c>
      <c r="B2072" t="s">
        <v>84</v>
      </c>
      <c r="C2072" t="s">
        <v>330</v>
      </c>
      <c r="D2072" t="s">
        <v>78</v>
      </c>
      <c r="E2072">
        <v>2020</v>
      </c>
      <c r="F2072" t="s">
        <v>71</v>
      </c>
      <c r="G2072" t="s">
        <v>310</v>
      </c>
      <c r="H2072">
        <v>-18.579999999999998</v>
      </c>
      <c r="I2072" t="s">
        <v>515</v>
      </c>
      <c r="J2072" t="s">
        <v>347</v>
      </c>
      <c r="K2072" t="s">
        <v>392</v>
      </c>
    </row>
    <row r="2073" spans="1:11" hidden="1" x14ac:dyDescent="0.35">
      <c r="A2073" t="s">
        <v>381</v>
      </c>
      <c r="B2073" t="s">
        <v>84</v>
      </c>
      <c r="C2073" t="s">
        <v>330</v>
      </c>
      <c r="D2073" t="s">
        <v>78</v>
      </c>
      <c r="E2073">
        <v>2020</v>
      </c>
      <c r="F2073" t="s">
        <v>71</v>
      </c>
      <c r="G2073" t="s">
        <v>310</v>
      </c>
      <c r="H2073">
        <v>-21.1</v>
      </c>
      <c r="I2073" t="s">
        <v>515</v>
      </c>
      <c r="J2073" t="s">
        <v>347</v>
      </c>
      <c r="K2073" t="s">
        <v>392</v>
      </c>
    </row>
    <row r="2074" spans="1:11" hidden="1" x14ac:dyDescent="0.35">
      <c r="A2074" t="s">
        <v>381</v>
      </c>
      <c r="B2074" t="s">
        <v>84</v>
      </c>
      <c r="C2074" t="s">
        <v>330</v>
      </c>
      <c r="D2074" t="s">
        <v>78</v>
      </c>
      <c r="E2074">
        <v>2020</v>
      </c>
      <c r="F2074" t="s">
        <v>71</v>
      </c>
      <c r="G2074" t="s">
        <v>310</v>
      </c>
      <c r="H2074">
        <v>-4.51</v>
      </c>
      <c r="I2074" t="s">
        <v>515</v>
      </c>
      <c r="J2074" t="s">
        <v>347</v>
      </c>
      <c r="K2074" t="s">
        <v>392</v>
      </c>
    </row>
    <row r="2075" spans="1:11" hidden="1" x14ac:dyDescent="0.35">
      <c r="A2075" t="s">
        <v>381</v>
      </c>
      <c r="B2075" t="s">
        <v>84</v>
      </c>
      <c r="C2075" t="s">
        <v>330</v>
      </c>
      <c r="D2075" t="s">
        <v>78</v>
      </c>
      <c r="E2075">
        <v>2020</v>
      </c>
      <c r="F2075" t="s">
        <v>71</v>
      </c>
      <c r="G2075" t="s">
        <v>310</v>
      </c>
      <c r="H2075">
        <v>-1.66</v>
      </c>
      <c r="I2075" t="s">
        <v>515</v>
      </c>
      <c r="J2075" t="s">
        <v>347</v>
      </c>
      <c r="K2075" t="s">
        <v>392</v>
      </c>
    </row>
    <row r="2076" spans="1:11" hidden="1" x14ac:dyDescent="0.35">
      <c r="A2076" t="s">
        <v>381</v>
      </c>
      <c r="B2076" t="s">
        <v>84</v>
      </c>
      <c r="C2076" t="s">
        <v>331</v>
      </c>
      <c r="D2076" t="s">
        <v>78</v>
      </c>
      <c r="E2076">
        <v>2020</v>
      </c>
      <c r="F2076" t="s">
        <v>71</v>
      </c>
      <c r="G2076" t="s">
        <v>310</v>
      </c>
      <c r="H2076">
        <v>-36.79</v>
      </c>
      <c r="I2076" t="s">
        <v>515</v>
      </c>
      <c r="J2076" t="s">
        <v>347</v>
      </c>
      <c r="K2076" t="s">
        <v>397</v>
      </c>
    </row>
    <row r="2077" spans="1:11" hidden="1" x14ac:dyDescent="0.35">
      <c r="A2077" t="s">
        <v>381</v>
      </c>
      <c r="B2077" t="s">
        <v>84</v>
      </c>
      <c r="C2077" t="s">
        <v>331</v>
      </c>
      <c r="D2077" t="s">
        <v>78</v>
      </c>
      <c r="E2077">
        <v>2020</v>
      </c>
      <c r="F2077" t="s">
        <v>71</v>
      </c>
      <c r="G2077" t="s">
        <v>310</v>
      </c>
      <c r="H2077">
        <v>3.77</v>
      </c>
      <c r="I2077" t="s">
        <v>515</v>
      </c>
      <c r="J2077" t="s">
        <v>347</v>
      </c>
      <c r="K2077" t="s">
        <v>397</v>
      </c>
    </row>
    <row r="2078" spans="1:11" hidden="1" x14ac:dyDescent="0.35">
      <c r="A2078" t="s">
        <v>381</v>
      </c>
      <c r="B2078" t="s">
        <v>84</v>
      </c>
      <c r="C2078" t="s">
        <v>331</v>
      </c>
      <c r="D2078" t="s">
        <v>78</v>
      </c>
      <c r="E2078">
        <v>2020</v>
      </c>
      <c r="F2078" t="s">
        <v>71</v>
      </c>
      <c r="G2078" t="s">
        <v>310</v>
      </c>
      <c r="H2078">
        <v>0.26</v>
      </c>
      <c r="I2078" t="s">
        <v>515</v>
      </c>
      <c r="J2078" t="s">
        <v>347</v>
      </c>
      <c r="K2078" t="s">
        <v>397</v>
      </c>
    </row>
    <row r="2079" spans="1:11" hidden="1" x14ac:dyDescent="0.35">
      <c r="A2079" t="s">
        <v>381</v>
      </c>
      <c r="B2079" t="s">
        <v>84</v>
      </c>
      <c r="C2079" t="s">
        <v>331</v>
      </c>
      <c r="D2079" t="s">
        <v>78</v>
      </c>
      <c r="E2079">
        <v>2020</v>
      </c>
      <c r="F2079" t="s">
        <v>71</v>
      </c>
      <c r="G2079" t="s">
        <v>310</v>
      </c>
      <c r="H2079">
        <v>-36.15</v>
      </c>
      <c r="I2079" t="s">
        <v>515</v>
      </c>
      <c r="J2079" t="s">
        <v>347</v>
      </c>
      <c r="K2079" t="s">
        <v>397</v>
      </c>
    </row>
    <row r="2080" spans="1:11" hidden="1" x14ac:dyDescent="0.35">
      <c r="A2080" t="s">
        <v>381</v>
      </c>
      <c r="B2080" t="s">
        <v>84</v>
      </c>
      <c r="C2080" t="s">
        <v>331</v>
      </c>
      <c r="D2080" t="s">
        <v>78</v>
      </c>
      <c r="E2080">
        <v>2020</v>
      </c>
      <c r="F2080" t="s">
        <v>71</v>
      </c>
      <c r="G2080" t="s">
        <v>310</v>
      </c>
      <c r="H2080">
        <v>-3.06</v>
      </c>
      <c r="I2080" t="s">
        <v>515</v>
      </c>
      <c r="J2080" t="s">
        <v>347</v>
      </c>
      <c r="K2080" t="s">
        <v>397</v>
      </c>
    </row>
    <row r="2081" spans="1:11" hidden="1" x14ac:dyDescent="0.35">
      <c r="A2081" t="s">
        <v>381</v>
      </c>
      <c r="B2081" t="s">
        <v>84</v>
      </c>
      <c r="C2081" t="s">
        <v>329</v>
      </c>
      <c r="D2081" t="s">
        <v>78</v>
      </c>
      <c r="E2081">
        <v>2020</v>
      </c>
      <c r="F2081" t="s">
        <v>502</v>
      </c>
      <c r="G2081" t="s">
        <v>68</v>
      </c>
      <c r="H2081">
        <v>9.56</v>
      </c>
      <c r="I2081" t="s">
        <v>515</v>
      </c>
      <c r="J2081" t="s">
        <v>347</v>
      </c>
      <c r="K2081" t="s">
        <v>390</v>
      </c>
    </row>
    <row r="2082" spans="1:11" hidden="1" x14ac:dyDescent="0.35">
      <c r="A2082" t="s">
        <v>381</v>
      </c>
      <c r="B2082" t="s">
        <v>84</v>
      </c>
      <c r="C2082" t="s">
        <v>329</v>
      </c>
      <c r="D2082" t="s">
        <v>78</v>
      </c>
      <c r="E2082">
        <v>2020</v>
      </c>
      <c r="F2082" t="s">
        <v>502</v>
      </c>
      <c r="G2082" t="s">
        <v>68</v>
      </c>
      <c r="H2082">
        <v>20.96</v>
      </c>
      <c r="I2082" t="s">
        <v>515</v>
      </c>
      <c r="J2082" t="s">
        <v>347</v>
      </c>
      <c r="K2082" t="s">
        <v>390</v>
      </c>
    </row>
    <row r="2083" spans="1:11" hidden="1" x14ac:dyDescent="0.35">
      <c r="A2083" t="s">
        <v>381</v>
      </c>
      <c r="B2083" t="s">
        <v>84</v>
      </c>
      <c r="C2083" t="s">
        <v>329</v>
      </c>
      <c r="D2083" t="s">
        <v>78</v>
      </c>
      <c r="E2083">
        <v>2020</v>
      </c>
      <c r="F2083" t="s">
        <v>502</v>
      </c>
      <c r="G2083" t="s">
        <v>68</v>
      </c>
      <c r="H2083">
        <v>1.08</v>
      </c>
      <c r="I2083" t="s">
        <v>515</v>
      </c>
      <c r="J2083" t="s">
        <v>347</v>
      </c>
      <c r="K2083" t="s">
        <v>390</v>
      </c>
    </row>
    <row r="2084" spans="1:11" hidden="1" x14ac:dyDescent="0.35">
      <c r="A2084" t="s">
        <v>381</v>
      </c>
      <c r="B2084" t="s">
        <v>84</v>
      </c>
      <c r="C2084" t="s">
        <v>329</v>
      </c>
      <c r="D2084" t="s">
        <v>78</v>
      </c>
      <c r="E2084">
        <v>2020</v>
      </c>
      <c r="F2084" t="s">
        <v>502</v>
      </c>
      <c r="G2084" t="s">
        <v>68</v>
      </c>
      <c r="H2084">
        <v>6.99</v>
      </c>
      <c r="I2084" t="s">
        <v>515</v>
      </c>
      <c r="J2084" t="s">
        <v>347</v>
      </c>
      <c r="K2084" t="s">
        <v>390</v>
      </c>
    </row>
    <row r="2085" spans="1:11" hidden="1" x14ac:dyDescent="0.35">
      <c r="A2085" t="s">
        <v>381</v>
      </c>
      <c r="B2085" t="s">
        <v>84</v>
      </c>
      <c r="C2085" t="s">
        <v>329</v>
      </c>
      <c r="D2085" t="s">
        <v>78</v>
      </c>
      <c r="E2085">
        <v>2020</v>
      </c>
      <c r="F2085" t="s">
        <v>502</v>
      </c>
      <c r="G2085" t="s">
        <v>68</v>
      </c>
      <c r="H2085">
        <v>10.16</v>
      </c>
      <c r="I2085" t="s">
        <v>515</v>
      </c>
      <c r="J2085" t="s">
        <v>347</v>
      </c>
      <c r="K2085" t="s">
        <v>390</v>
      </c>
    </row>
    <row r="2086" spans="1:11" hidden="1" x14ac:dyDescent="0.35">
      <c r="A2086" t="s">
        <v>381</v>
      </c>
      <c r="B2086" t="s">
        <v>84</v>
      </c>
      <c r="C2086" t="s">
        <v>329</v>
      </c>
      <c r="D2086" t="s">
        <v>78</v>
      </c>
      <c r="E2086">
        <v>2020</v>
      </c>
      <c r="F2086" t="s">
        <v>502</v>
      </c>
      <c r="G2086" t="s">
        <v>68</v>
      </c>
      <c r="H2086">
        <v>1.54</v>
      </c>
      <c r="I2086" t="s">
        <v>515</v>
      </c>
      <c r="J2086" t="s">
        <v>347</v>
      </c>
      <c r="K2086" t="s">
        <v>390</v>
      </c>
    </row>
    <row r="2087" spans="1:11" hidden="1" x14ac:dyDescent="0.35">
      <c r="A2087" t="s">
        <v>381</v>
      </c>
      <c r="B2087" t="s">
        <v>84</v>
      </c>
      <c r="C2087" t="s">
        <v>330</v>
      </c>
      <c r="D2087" t="s">
        <v>78</v>
      </c>
      <c r="E2087">
        <v>2020</v>
      </c>
      <c r="F2087" t="s">
        <v>502</v>
      </c>
      <c r="G2087" t="s">
        <v>68</v>
      </c>
      <c r="H2087">
        <v>72.540000000000006</v>
      </c>
      <c r="I2087" t="s">
        <v>515</v>
      </c>
      <c r="J2087" t="s">
        <v>347</v>
      </c>
      <c r="K2087" t="s">
        <v>392</v>
      </c>
    </row>
    <row r="2088" spans="1:11" hidden="1" x14ac:dyDescent="0.35">
      <c r="A2088" t="s">
        <v>381</v>
      </c>
      <c r="B2088" t="s">
        <v>84</v>
      </c>
      <c r="C2088" t="s">
        <v>330</v>
      </c>
      <c r="D2088" t="s">
        <v>78</v>
      </c>
      <c r="E2088">
        <v>2020</v>
      </c>
      <c r="F2088" t="s">
        <v>502</v>
      </c>
      <c r="G2088" t="s">
        <v>68</v>
      </c>
      <c r="H2088">
        <v>53.69</v>
      </c>
      <c r="I2088" t="s">
        <v>515</v>
      </c>
      <c r="J2088" t="s">
        <v>347</v>
      </c>
      <c r="K2088" t="s">
        <v>392</v>
      </c>
    </row>
    <row r="2089" spans="1:11" hidden="1" x14ac:dyDescent="0.35">
      <c r="A2089" t="s">
        <v>381</v>
      </c>
      <c r="B2089" t="s">
        <v>84</v>
      </c>
      <c r="C2089" t="s">
        <v>330</v>
      </c>
      <c r="D2089" t="s">
        <v>78</v>
      </c>
      <c r="E2089">
        <v>2020</v>
      </c>
      <c r="F2089" t="s">
        <v>502</v>
      </c>
      <c r="G2089" t="s">
        <v>68</v>
      </c>
      <c r="H2089">
        <v>0.28000000000000003</v>
      </c>
      <c r="I2089" t="s">
        <v>515</v>
      </c>
      <c r="J2089" t="s">
        <v>347</v>
      </c>
      <c r="K2089" t="s">
        <v>392</v>
      </c>
    </row>
    <row r="2090" spans="1:11" hidden="1" x14ac:dyDescent="0.35">
      <c r="A2090" t="s">
        <v>381</v>
      </c>
      <c r="B2090" t="s">
        <v>84</v>
      </c>
      <c r="C2090" t="s">
        <v>330</v>
      </c>
      <c r="D2090" t="s">
        <v>78</v>
      </c>
      <c r="E2090">
        <v>2020</v>
      </c>
      <c r="F2090" t="s">
        <v>502</v>
      </c>
      <c r="G2090" t="s">
        <v>68</v>
      </c>
      <c r="H2090">
        <v>18.12</v>
      </c>
      <c r="I2090" t="s">
        <v>515</v>
      </c>
      <c r="J2090" t="s">
        <v>347</v>
      </c>
      <c r="K2090" t="s">
        <v>392</v>
      </c>
    </row>
    <row r="2091" spans="1:11" hidden="1" x14ac:dyDescent="0.35">
      <c r="A2091" t="s">
        <v>381</v>
      </c>
      <c r="B2091" t="s">
        <v>84</v>
      </c>
      <c r="C2091" t="s">
        <v>330</v>
      </c>
      <c r="D2091" t="s">
        <v>78</v>
      </c>
      <c r="E2091">
        <v>2020</v>
      </c>
      <c r="F2091" t="s">
        <v>502</v>
      </c>
      <c r="G2091" t="s">
        <v>68</v>
      </c>
      <c r="H2091">
        <v>100.36</v>
      </c>
      <c r="I2091" t="s">
        <v>515</v>
      </c>
      <c r="J2091" t="s">
        <v>347</v>
      </c>
      <c r="K2091" t="s">
        <v>392</v>
      </c>
    </row>
    <row r="2092" spans="1:11" hidden="1" x14ac:dyDescent="0.35">
      <c r="A2092" t="s">
        <v>381</v>
      </c>
      <c r="B2092" t="s">
        <v>84</v>
      </c>
      <c r="C2092" t="s">
        <v>330</v>
      </c>
      <c r="D2092" t="s">
        <v>78</v>
      </c>
      <c r="E2092">
        <v>2020</v>
      </c>
      <c r="F2092" t="s">
        <v>502</v>
      </c>
      <c r="G2092" t="s">
        <v>68</v>
      </c>
      <c r="H2092">
        <v>15.43</v>
      </c>
      <c r="I2092" t="s">
        <v>515</v>
      </c>
      <c r="J2092" t="s">
        <v>347</v>
      </c>
      <c r="K2092" t="s">
        <v>392</v>
      </c>
    </row>
    <row r="2093" spans="1:11" hidden="1" x14ac:dyDescent="0.35">
      <c r="A2093" t="s">
        <v>381</v>
      </c>
      <c r="B2093" t="s">
        <v>84</v>
      </c>
      <c r="C2093" t="s">
        <v>330</v>
      </c>
      <c r="D2093" t="s">
        <v>78</v>
      </c>
      <c r="E2093">
        <v>2020</v>
      </c>
      <c r="F2093" t="s">
        <v>502</v>
      </c>
      <c r="G2093" t="s">
        <v>68</v>
      </c>
      <c r="H2093">
        <v>5.55</v>
      </c>
      <c r="I2093" t="s">
        <v>515</v>
      </c>
      <c r="J2093" t="s">
        <v>347</v>
      </c>
      <c r="K2093" t="s">
        <v>392</v>
      </c>
    </row>
    <row r="2094" spans="1:11" hidden="1" x14ac:dyDescent="0.35">
      <c r="A2094" t="s">
        <v>381</v>
      </c>
      <c r="B2094" t="s">
        <v>84</v>
      </c>
      <c r="C2094" t="s">
        <v>85</v>
      </c>
      <c r="D2094" t="s">
        <v>78</v>
      </c>
      <c r="E2094">
        <v>2020</v>
      </c>
      <c r="F2094" t="s">
        <v>502</v>
      </c>
      <c r="G2094" t="s">
        <v>68</v>
      </c>
      <c r="H2094">
        <v>-1.49</v>
      </c>
      <c r="I2094" t="s">
        <v>515</v>
      </c>
      <c r="J2094" t="s">
        <v>347</v>
      </c>
      <c r="K2094" t="s">
        <v>388</v>
      </c>
    </row>
    <row r="2095" spans="1:11" hidden="1" x14ac:dyDescent="0.35">
      <c r="A2095" t="s">
        <v>381</v>
      </c>
      <c r="B2095" t="s">
        <v>84</v>
      </c>
      <c r="C2095" t="s">
        <v>85</v>
      </c>
      <c r="D2095" t="s">
        <v>78</v>
      </c>
      <c r="E2095">
        <v>2020</v>
      </c>
      <c r="F2095" t="s">
        <v>502</v>
      </c>
      <c r="G2095" t="s">
        <v>68</v>
      </c>
      <c r="H2095">
        <v>-0.84</v>
      </c>
      <c r="I2095" t="s">
        <v>515</v>
      </c>
      <c r="J2095" t="s">
        <v>347</v>
      </c>
      <c r="K2095" t="s">
        <v>388</v>
      </c>
    </row>
    <row r="2096" spans="1:11" hidden="1" x14ac:dyDescent="0.35">
      <c r="A2096" t="s">
        <v>381</v>
      </c>
      <c r="B2096" t="s">
        <v>84</v>
      </c>
      <c r="C2096" t="s">
        <v>85</v>
      </c>
      <c r="D2096" t="s">
        <v>78</v>
      </c>
      <c r="E2096">
        <v>2020</v>
      </c>
      <c r="F2096" t="s">
        <v>502</v>
      </c>
      <c r="G2096" t="s">
        <v>68</v>
      </c>
      <c r="H2096">
        <v>-0.69</v>
      </c>
      <c r="I2096" t="s">
        <v>515</v>
      </c>
      <c r="J2096" t="s">
        <v>347</v>
      </c>
      <c r="K2096" t="s">
        <v>388</v>
      </c>
    </row>
    <row r="2097" spans="1:11" hidden="1" x14ac:dyDescent="0.35">
      <c r="A2097" t="s">
        <v>381</v>
      </c>
      <c r="B2097" t="s">
        <v>84</v>
      </c>
      <c r="C2097" t="s">
        <v>352</v>
      </c>
      <c r="D2097" t="s">
        <v>78</v>
      </c>
      <c r="E2097">
        <v>2020</v>
      </c>
      <c r="F2097" t="s">
        <v>502</v>
      </c>
      <c r="G2097" t="s">
        <v>68</v>
      </c>
      <c r="H2097">
        <v>9.2200000000000006</v>
      </c>
      <c r="I2097" t="s">
        <v>515</v>
      </c>
      <c r="J2097" t="s">
        <v>347</v>
      </c>
      <c r="K2097" t="s">
        <v>399</v>
      </c>
    </row>
    <row r="2098" spans="1:11" hidden="1" x14ac:dyDescent="0.35">
      <c r="A2098" t="s">
        <v>381</v>
      </c>
      <c r="B2098" t="s">
        <v>84</v>
      </c>
      <c r="C2098" t="s">
        <v>352</v>
      </c>
      <c r="D2098" t="s">
        <v>78</v>
      </c>
      <c r="E2098">
        <v>2020</v>
      </c>
      <c r="F2098" t="s">
        <v>502</v>
      </c>
      <c r="G2098" t="s">
        <v>68</v>
      </c>
      <c r="H2098">
        <v>12.65</v>
      </c>
      <c r="I2098" t="s">
        <v>515</v>
      </c>
      <c r="J2098" t="s">
        <v>347</v>
      </c>
      <c r="K2098" t="s">
        <v>399</v>
      </c>
    </row>
    <row r="2099" spans="1:11" hidden="1" x14ac:dyDescent="0.35">
      <c r="A2099" t="s">
        <v>381</v>
      </c>
      <c r="B2099" t="s">
        <v>84</v>
      </c>
      <c r="C2099" t="s">
        <v>352</v>
      </c>
      <c r="D2099" t="s">
        <v>78</v>
      </c>
      <c r="E2099">
        <v>2020</v>
      </c>
      <c r="F2099" t="s">
        <v>502</v>
      </c>
      <c r="G2099" t="s">
        <v>68</v>
      </c>
      <c r="H2099">
        <v>0.38</v>
      </c>
      <c r="I2099" t="s">
        <v>515</v>
      </c>
      <c r="J2099" t="s">
        <v>347</v>
      </c>
      <c r="K2099" t="s">
        <v>399</v>
      </c>
    </row>
    <row r="2100" spans="1:11" hidden="1" x14ac:dyDescent="0.35">
      <c r="A2100" t="s">
        <v>381</v>
      </c>
      <c r="B2100" t="s">
        <v>84</v>
      </c>
      <c r="C2100" t="s">
        <v>331</v>
      </c>
      <c r="D2100" t="s">
        <v>78</v>
      </c>
      <c r="E2100">
        <v>2020</v>
      </c>
      <c r="F2100" t="s">
        <v>502</v>
      </c>
      <c r="G2100" t="s">
        <v>68</v>
      </c>
      <c r="H2100">
        <v>14.03</v>
      </c>
      <c r="I2100" t="s">
        <v>515</v>
      </c>
      <c r="J2100" t="s">
        <v>347</v>
      </c>
      <c r="K2100" t="s">
        <v>397</v>
      </c>
    </row>
    <row r="2101" spans="1:11" hidden="1" x14ac:dyDescent="0.35">
      <c r="A2101" t="s">
        <v>381</v>
      </c>
      <c r="B2101" t="s">
        <v>84</v>
      </c>
      <c r="C2101" t="s">
        <v>331</v>
      </c>
      <c r="D2101" t="s">
        <v>78</v>
      </c>
      <c r="E2101">
        <v>2020</v>
      </c>
      <c r="F2101" t="s">
        <v>502</v>
      </c>
      <c r="G2101" t="s">
        <v>68</v>
      </c>
      <c r="H2101">
        <v>43.82</v>
      </c>
      <c r="I2101" t="s">
        <v>515</v>
      </c>
      <c r="J2101" t="s">
        <v>347</v>
      </c>
      <c r="K2101" t="s">
        <v>397</v>
      </c>
    </row>
    <row r="2102" spans="1:11" hidden="1" x14ac:dyDescent="0.35">
      <c r="A2102" t="s">
        <v>381</v>
      </c>
      <c r="B2102" t="s">
        <v>84</v>
      </c>
      <c r="C2102" t="s">
        <v>331</v>
      </c>
      <c r="D2102" t="s">
        <v>78</v>
      </c>
      <c r="E2102">
        <v>2020</v>
      </c>
      <c r="F2102" t="s">
        <v>502</v>
      </c>
      <c r="G2102" t="s">
        <v>68</v>
      </c>
      <c r="H2102">
        <v>3.94</v>
      </c>
      <c r="I2102" t="s">
        <v>515</v>
      </c>
      <c r="J2102" t="s">
        <v>347</v>
      </c>
      <c r="K2102" t="s">
        <v>397</v>
      </c>
    </row>
    <row r="2103" spans="1:11" hidden="1" x14ac:dyDescent="0.35">
      <c r="A2103" t="s">
        <v>381</v>
      </c>
      <c r="B2103" t="s">
        <v>84</v>
      </c>
      <c r="C2103" t="s">
        <v>331</v>
      </c>
      <c r="D2103" t="s">
        <v>78</v>
      </c>
      <c r="E2103">
        <v>2020</v>
      </c>
      <c r="F2103" t="s">
        <v>502</v>
      </c>
      <c r="G2103" t="s">
        <v>68</v>
      </c>
      <c r="H2103">
        <v>4.51</v>
      </c>
      <c r="I2103" t="s">
        <v>515</v>
      </c>
      <c r="J2103" t="s">
        <v>347</v>
      </c>
      <c r="K2103" t="s">
        <v>397</v>
      </c>
    </row>
    <row r="2104" spans="1:11" hidden="1" x14ac:dyDescent="0.35">
      <c r="A2104" t="s">
        <v>381</v>
      </c>
      <c r="B2104" t="s">
        <v>84</v>
      </c>
      <c r="C2104" t="s">
        <v>331</v>
      </c>
      <c r="D2104" t="s">
        <v>78</v>
      </c>
      <c r="E2104">
        <v>2020</v>
      </c>
      <c r="F2104" t="s">
        <v>502</v>
      </c>
      <c r="G2104" t="s">
        <v>68</v>
      </c>
      <c r="H2104">
        <v>15.86</v>
      </c>
      <c r="I2104" t="s">
        <v>515</v>
      </c>
      <c r="J2104" t="s">
        <v>347</v>
      </c>
      <c r="K2104" t="s">
        <v>397</v>
      </c>
    </row>
    <row r="2105" spans="1:11" hidden="1" x14ac:dyDescent="0.35">
      <c r="A2105" t="s">
        <v>381</v>
      </c>
      <c r="B2105" t="s">
        <v>84</v>
      </c>
      <c r="C2105" t="s">
        <v>331</v>
      </c>
      <c r="D2105" t="s">
        <v>78</v>
      </c>
      <c r="E2105">
        <v>2020</v>
      </c>
      <c r="F2105" t="s">
        <v>502</v>
      </c>
      <c r="G2105" t="s">
        <v>68</v>
      </c>
      <c r="H2105">
        <v>1.75</v>
      </c>
      <c r="I2105" t="s">
        <v>515</v>
      </c>
      <c r="J2105" t="s">
        <v>347</v>
      </c>
      <c r="K2105" t="s">
        <v>397</v>
      </c>
    </row>
    <row r="2106" spans="1:11" hidden="1" x14ac:dyDescent="0.35">
      <c r="A2106" t="s">
        <v>428</v>
      </c>
      <c r="B2106" t="s">
        <v>84</v>
      </c>
      <c r="C2106" t="s">
        <v>330</v>
      </c>
      <c r="D2106" t="s">
        <v>78</v>
      </c>
      <c r="E2106">
        <v>2020</v>
      </c>
      <c r="F2106" t="s">
        <v>71</v>
      </c>
      <c r="G2106" t="s">
        <v>310</v>
      </c>
      <c r="H2106">
        <v>-0.21</v>
      </c>
      <c r="I2106" t="s">
        <v>514</v>
      </c>
      <c r="J2106" t="s">
        <v>347</v>
      </c>
      <c r="K2106" t="s">
        <v>392</v>
      </c>
    </row>
    <row r="2107" spans="1:11" hidden="1" x14ac:dyDescent="0.35">
      <c r="A2107" t="s">
        <v>428</v>
      </c>
      <c r="B2107" t="s">
        <v>84</v>
      </c>
      <c r="C2107" t="s">
        <v>330</v>
      </c>
      <c r="D2107" t="s">
        <v>78</v>
      </c>
      <c r="E2107">
        <v>2020</v>
      </c>
      <c r="F2107" t="s">
        <v>71</v>
      </c>
      <c r="G2107" t="s">
        <v>310</v>
      </c>
      <c r="H2107">
        <v>-0.34</v>
      </c>
      <c r="I2107" t="s">
        <v>514</v>
      </c>
      <c r="J2107" t="s">
        <v>347</v>
      </c>
      <c r="K2107" t="s">
        <v>392</v>
      </c>
    </row>
    <row r="2108" spans="1:11" hidden="1" x14ac:dyDescent="0.35">
      <c r="A2108" t="s">
        <v>428</v>
      </c>
      <c r="B2108" t="s">
        <v>84</v>
      </c>
      <c r="C2108" t="s">
        <v>330</v>
      </c>
      <c r="D2108" t="s">
        <v>78</v>
      </c>
      <c r="E2108">
        <v>2020</v>
      </c>
      <c r="F2108" t="s">
        <v>71</v>
      </c>
      <c r="G2108" t="s">
        <v>310</v>
      </c>
      <c r="H2108">
        <v>-0.05</v>
      </c>
      <c r="I2108" t="s">
        <v>514</v>
      </c>
      <c r="J2108" t="s">
        <v>347</v>
      </c>
      <c r="K2108" t="s">
        <v>392</v>
      </c>
    </row>
    <row r="2109" spans="1:11" hidden="1" x14ac:dyDescent="0.35">
      <c r="A2109" t="s">
        <v>428</v>
      </c>
      <c r="B2109" t="s">
        <v>84</v>
      </c>
      <c r="C2109" t="s">
        <v>330</v>
      </c>
      <c r="D2109" t="s">
        <v>78</v>
      </c>
      <c r="E2109">
        <v>2020</v>
      </c>
      <c r="F2109" t="s">
        <v>71</v>
      </c>
      <c r="G2109" t="s">
        <v>310</v>
      </c>
      <c r="H2109">
        <v>-0.02</v>
      </c>
      <c r="I2109" t="s">
        <v>514</v>
      </c>
      <c r="J2109" t="s">
        <v>347</v>
      </c>
      <c r="K2109" t="s">
        <v>392</v>
      </c>
    </row>
    <row r="2110" spans="1:11" hidden="1" x14ac:dyDescent="0.35">
      <c r="A2110" t="s">
        <v>428</v>
      </c>
      <c r="B2110" t="s">
        <v>84</v>
      </c>
      <c r="C2110" t="s">
        <v>330</v>
      </c>
      <c r="D2110" t="s">
        <v>78</v>
      </c>
      <c r="E2110">
        <v>2020</v>
      </c>
      <c r="F2110" t="s">
        <v>502</v>
      </c>
      <c r="G2110" t="s">
        <v>68</v>
      </c>
      <c r="H2110">
        <v>-0.66</v>
      </c>
      <c r="I2110" t="s">
        <v>514</v>
      </c>
      <c r="J2110" t="s">
        <v>347</v>
      </c>
      <c r="K2110" t="s">
        <v>392</v>
      </c>
    </row>
    <row r="2111" spans="1:11" hidden="1" x14ac:dyDescent="0.35">
      <c r="A2111" t="s">
        <v>428</v>
      </c>
      <c r="B2111" t="s">
        <v>84</v>
      </c>
      <c r="C2111" t="s">
        <v>330</v>
      </c>
      <c r="D2111" t="s">
        <v>78</v>
      </c>
      <c r="E2111">
        <v>2020</v>
      </c>
      <c r="F2111" t="s">
        <v>502</v>
      </c>
      <c r="G2111" t="s">
        <v>68</v>
      </c>
      <c r="H2111">
        <v>-1.0900000000000001</v>
      </c>
      <c r="I2111" t="s">
        <v>514</v>
      </c>
      <c r="J2111" t="s">
        <v>347</v>
      </c>
      <c r="K2111" t="s">
        <v>392</v>
      </c>
    </row>
    <row r="2112" spans="1:11" hidden="1" x14ac:dyDescent="0.35">
      <c r="A2112" t="s">
        <v>428</v>
      </c>
      <c r="B2112" t="s">
        <v>84</v>
      </c>
      <c r="C2112" t="s">
        <v>330</v>
      </c>
      <c r="D2112" t="s">
        <v>78</v>
      </c>
      <c r="E2112">
        <v>2020</v>
      </c>
      <c r="F2112" t="s">
        <v>502</v>
      </c>
      <c r="G2112" t="s">
        <v>68</v>
      </c>
      <c r="H2112">
        <v>-0.16</v>
      </c>
      <c r="I2112" t="s">
        <v>514</v>
      </c>
      <c r="J2112" t="s">
        <v>347</v>
      </c>
      <c r="K2112" t="s">
        <v>392</v>
      </c>
    </row>
    <row r="2113" spans="1:11" hidden="1" x14ac:dyDescent="0.35">
      <c r="A2113" t="s">
        <v>428</v>
      </c>
      <c r="B2113" t="s">
        <v>84</v>
      </c>
      <c r="C2113" t="s">
        <v>330</v>
      </c>
      <c r="D2113" t="s">
        <v>78</v>
      </c>
      <c r="E2113">
        <v>2020</v>
      </c>
      <c r="F2113" t="s">
        <v>502</v>
      </c>
      <c r="G2113" t="s">
        <v>68</v>
      </c>
      <c r="H2113">
        <v>-0.05</v>
      </c>
      <c r="I2113" t="s">
        <v>514</v>
      </c>
      <c r="J2113" t="s">
        <v>347</v>
      </c>
      <c r="K2113" t="s">
        <v>392</v>
      </c>
    </row>
    <row r="2114" spans="1:11" hidden="1" x14ac:dyDescent="0.35">
      <c r="A2114" t="s">
        <v>485</v>
      </c>
      <c r="B2114" t="s">
        <v>84</v>
      </c>
      <c r="C2114" t="s">
        <v>330</v>
      </c>
      <c r="D2114" t="s">
        <v>78</v>
      </c>
      <c r="E2114">
        <v>2020</v>
      </c>
      <c r="F2114" t="s">
        <v>506</v>
      </c>
      <c r="G2114" t="s">
        <v>309</v>
      </c>
      <c r="H2114">
        <v>48.86</v>
      </c>
      <c r="I2114" t="s">
        <v>512</v>
      </c>
      <c r="J2114" t="s">
        <v>347</v>
      </c>
      <c r="K2114" t="s">
        <v>392</v>
      </c>
    </row>
    <row r="2115" spans="1:11" hidden="1" x14ac:dyDescent="0.35">
      <c r="A2115" t="s">
        <v>485</v>
      </c>
      <c r="B2115" t="s">
        <v>84</v>
      </c>
      <c r="C2115" t="s">
        <v>330</v>
      </c>
      <c r="D2115" t="s">
        <v>78</v>
      </c>
      <c r="E2115">
        <v>2020</v>
      </c>
      <c r="F2115" t="s">
        <v>506</v>
      </c>
      <c r="G2115" t="s">
        <v>309</v>
      </c>
      <c r="H2115">
        <v>79.33</v>
      </c>
      <c r="I2115" t="s">
        <v>512</v>
      </c>
      <c r="J2115" t="s">
        <v>347</v>
      </c>
      <c r="K2115" t="s">
        <v>392</v>
      </c>
    </row>
    <row r="2116" spans="1:11" hidden="1" x14ac:dyDescent="0.35">
      <c r="A2116" t="s">
        <v>485</v>
      </c>
      <c r="B2116" t="s">
        <v>84</v>
      </c>
      <c r="C2116" t="s">
        <v>330</v>
      </c>
      <c r="D2116" t="s">
        <v>78</v>
      </c>
      <c r="E2116">
        <v>2020</v>
      </c>
      <c r="F2116" t="s">
        <v>506</v>
      </c>
      <c r="G2116" t="s">
        <v>309</v>
      </c>
      <c r="H2116">
        <v>10.78</v>
      </c>
      <c r="I2116" t="s">
        <v>512</v>
      </c>
      <c r="J2116" t="s">
        <v>347</v>
      </c>
      <c r="K2116" t="s">
        <v>392</v>
      </c>
    </row>
    <row r="2117" spans="1:11" hidden="1" x14ac:dyDescent="0.35">
      <c r="A2117" t="s">
        <v>485</v>
      </c>
      <c r="B2117" t="s">
        <v>84</v>
      </c>
      <c r="C2117" t="s">
        <v>330</v>
      </c>
      <c r="D2117" t="s">
        <v>78</v>
      </c>
      <c r="E2117">
        <v>2020</v>
      </c>
      <c r="F2117" t="s">
        <v>506</v>
      </c>
      <c r="G2117" t="s">
        <v>309</v>
      </c>
      <c r="H2117">
        <v>2.6</v>
      </c>
      <c r="I2117" t="s">
        <v>512</v>
      </c>
      <c r="J2117" t="s">
        <v>347</v>
      </c>
      <c r="K2117" t="s">
        <v>392</v>
      </c>
    </row>
    <row r="2118" spans="1:11" hidden="1" x14ac:dyDescent="0.35">
      <c r="A2118" t="s">
        <v>485</v>
      </c>
      <c r="B2118" t="s">
        <v>84</v>
      </c>
      <c r="C2118" t="s">
        <v>330</v>
      </c>
      <c r="D2118" t="s">
        <v>78</v>
      </c>
      <c r="E2118">
        <v>2020</v>
      </c>
      <c r="F2118" t="s">
        <v>500</v>
      </c>
      <c r="G2118" t="s">
        <v>311</v>
      </c>
      <c r="H2118">
        <v>69.22</v>
      </c>
      <c r="I2118" t="s">
        <v>512</v>
      </c>
      <c r="J2118" t="s">
        <v>347</v>
      </c>
      <c r="K2118" t="s">
        <v>392</v>
      </c>
    </row>
    <row r="2119" spans="1:11" hidden="1" x14ac:dyDescent="0.35">
      <c r="A2119" t="s">
        <v>485</v>
      </c>
      <c r="B2119" t="s">
        <v>84</v>
      </c>
      <c r="C2119" t="s">
        <v>330</v>
      </c>
      <c r="D2119" t="s">
        <v>78</v>
      </c>
      <c r="E2119">
        <v>2020</v>
      </c>
      <c r="F2119" t="s">
        <v>500</v>
      </c>
      <c r="G2119" t="s">
        <v>311</v>
      </c>
      <c r="H2119">
        <v>112.39</v>
      </c>
      <c r="I2119" t="s">
        <v>512</v>
      </c>
      <c r="J2119" t="s">
        <v>347</v>
      </c>
      <c r="K2119" t="s">
        <v>392</v>
      </c>
    </row>
    <row r="2120" spans="1:11" hidden="1" x14ac:dyDescent="0.35">
      <c r="A2120" t="s">
        <v>485</v>
      </c>
      <c r="B2120" t="s">
        <v>84</v>
      </c>
      <c r="C2120" t="s">
        <v>330</v>
      </c>
      <c r="D2120" t="s">
        <v>78</v>
      </c>
      <c r="E2120">
        <v>2020</v>
      </c>
      <c r="F2120" t="s">
        <v>500</v>
      </c>
      <c r="G2120" t="s">
        <v>311</v>
      </c>
      <c r="H2120">
        <v>15.27</v>
      </c>
      <c r="I2120" t="s">
        <v>512</v>
      </c>
      <c r="J2120" t="s">
        <v>347</v>
      </c>
      <c r="K2120" t="s">
        <v>392</v>
      </c>
    </row>
    <row r="2121" spans="1:11" hidden="1" x14ac:dyDescent="0.35">
      <c r="A2121" t="s">
        <v>485</v>
      </c>
      <c r="B2121" t="s">
        <v>84</v>
      </c>
      <c r="C2121" t="s">
        <v>330</v>
      </c>
      <c r="D2121" t="s">
        <v>78</v>
      </c>
      <c r="E2121">
        <v>2020</v>
      </c>
      <c r="F2121" t="s">
        <v>500</v>
      </c>
      <c r="G2121" t="s">
        <v>311</v>
      </c>
      <c r="H2121">
        <v>3.68</v>
      </c>
      <c r="I2121" t="s">
        <v>512</v>
      </c>
      <c r="J2121" t="s">
        <v>347</v>
      </c>
      <c r="K2121" t="s">
        <v>392</v>
      </c>
    </row>
    <row r="2122" spans="1:11" hidden="1" x14ac:dyDescent="0.35">
      <c r="A2122" t="s">
        <v>485</v>
      </c>
      <c r="B2122" t="s">
        <v>84</v>
      </c>
      <c r="C2122" t="s">
        <v>330</v>
      </c>
      <c r="D2122" t="s">
        <v>78</v>
      </c>
      <c r="E2122">
        <v>2020</v>
      </c>
      <c r="F2122" t="s">
        <v>71</v>
      </c>
      <c r="G2122" t="s">
        <v>310</v>
      </c>
      <c r="H2122">
        <v>5.8</v>
      </c>
      <c r="I2122" t="s">
        <v>512</v>
      </c>
      <c r="J2122" t="s">
        <v>347</v>
      </c>
      <c r="K2122" t="s">
        <v>392</v>
      </c>
    </row>
    <row r="2123" spans="1:11" hidden="1" x14ac:dyDescent="0.35">
      <c r="A2123" t="s">
        <v>485</v>
      </c>
      <c r="B2123" t="s">
        <v>84</v>
      </c>
      <c r="C2123" t="s">
        <v>330</v>
      </c>
      <c r="D2123" t="s">
        <v>78</v>
      </c>
      <c r="E2123">
        <v>2020</v>
      </c>
      <c r="F2123" t="s">
        <v>71</v>
      </c>
      <c r="G2123" t="s">
        <v>310</v>
      </c>
      <c r="H2123">
        <v>9.42</v>
      </c>
      <c r="I2123" t="s">
        <v>512</v>
      </c>
      <c r="J2123" t="s">
        <v>347</v>
      </c>
      <c r="K2123" t="s">
        <v>392</v>
      </c>
    </row>
    <row r="2124" spans="1:11" hidden="1" x14ac:dyDescent="0.35">
      <c r="A2124" t="s">
        <v>485</v>
      </c>
      <c r="B2124" t="s">
        <v>84</v>
      </c>
      <c r="C2124" t="s">
        <v>330</v>
      </c>
      <c r="D2124" t="s">
        <v>78</v>
      </c>
      <c r="E2124">
        <v>2020</v>
      </c>
      <c r="F2124" t="s">
        <v>71</v>
      </c>
      <c r="G2124" t="s">
        <v>310</v>
      </c>
      <c r="H2124">
        <v>1.28</v>
      </c>
      <c r="I2124" t="s">
        <v>512</v>
      </c>
      <c r="J2124" t="s">
        <v>347</v>
      </c>
      <c r="K2124" t="s">
        <v>392</v>
      </c>
    </row>
    <row r="2125" spans="1:11" hidden="1" x14ac:dyDescent="0.35">
      <c r="A2125" t="s">
        <v>485</v>
      </c>
      <c r="B2125" t="s">
        <v>84</v>
      </c>
      <c r="C2125" t="s">
        <v>330</v>
      </c>
      <c r="D2125" t="s">
        <v>78</v>
      </c>
      <c r="E2125">
        <v>2020</v>
      </c>
      <c r="F2125" t="s">
        <v>71</v>
      </c>
      <c r="G2125" t="s">
        <v>310</v>
      </c>
      <c r="H2125">
        <v>0.31</v>
      </c>
      <c r="I2125" t="s">
        <v>512</v>
      </c>
      <c r="J2125" t="s">
        <v>347</v>
      </c>
      <c r="K2125" t="s">
        <v>392</v>
      </c>
    </row>
    <row r="2126" spans="1:11" hidden="1" x14ac:dyDescent="0.35">
      <c r="A2126" t="s">
        <v>485</v>
      </c>
      <c r="B2126" t="s">
        <v>84</v>
      </c>
      <c r="C2126" t="s">
        <v>330</v>
      </c>
      <c r="D2126" t="s">
        <v>78</v>
      </c>
      <c r="E2126">
        <v>2020</v>
      </c>
      <c r="F2126" t="s">
        <v>148</v>
      </c>
      <c r="G2126" t="s">
        <v>308</v>
      </c>
      <c r="H2126">
        <v>3.19</v>
      </c>
      <c r="I2126" t="s">
        <v>512</v>
      </c>
      <c r="J2126" t="s">
        <v>347</v>
      </c>
      <c r="K2126" t="s">
        <v>392</v>
      </c>
    </row>
    <row r="2127" spans="1:11" hidden="1" x14ac:dyDescent="0.35">
      <c r="A2127" t="s">
        <v>485</v>
      </c>
      <c r="B2127" t="s">
        <v>84</v>
      </c>
      <c r="C2127" t="s">
        <v>330</v>
      </c>
      <c r="D2127" t="s">
        <v>78</v>
      </c>
      <c r="E2127">
        <v>2020</v>
      </c>
      <c r="F2127" t="s">
        <v>148</v>
      </c>
      <c r="G2127" t="s">
        <v>308</v>
      </c>
      <c r="H2127">
        <v>5.18</v>
      </c>
      <c r="I2127" t="s">
        <v>512</v>
      </c>
      <c r="J2127" t="s">
        <v>347</v>
      </c>
      <c r="K2127" t="s">
        <v>392</v>
      </c>
    </row>
    <row r="2128" spans="1:11" hidden="1" x14ac:dyDescent="0.35">
      <c r="A2128" t="s">
        <v>485</v>
      </c>
      <c r="B2128" t="s">
        <v>84</v>
      </c>
      <c r="C2128" t="s">
        <v>330</v>
      </c>
      <c r="D2128" t="s">
        <v>78</v>
      </c>
      <c r="E2128">
        <v>2020</v>
      </c>
      <c r="F2128" t="s">
        <v>148</v>
      </c>
      <c r="G2128" t="s">
        <v>308</v>
      </c>
      <c r="H2128">
        <v>0.7</v>
      </c>
      <c r="I2128" t="s">
        <v>512</v>
      </c>
      <c r="J2128" t="s">
        <v>347</v>
      </c>
      <c r="K2128" t="s">
        <v>392</v>
      </c>
    </row>
    <row r="2129" spans="1:11" hidden="1" x14ac:dyDescent="0.35">
      <c r="A2129" t="s">
        <v>485</v>
      </c>
      <c r="B2129" t="s">
        <v>84</v>
      </c>
      <c r="C2129" t="s">
        <v>330</v>
      </c>
      <c r="D2129" t="s">
        <v>78</v>
      </c>
      <c r="E2129">
        <v>2020</v>
      </c>
      <c r="F2129" t="s">
        <v>148</v>
      </c>
      <c r="G2129" t="s">
        <v>308</v>
      </c>
      <c r="H2129">
        <v>0.17</v>
      </c>
      <c r="I2129" t="s">
        <v>512</v>
      </c>
      <c r="J2129" t="s">
        <v>347</v>
      </c>
      <c r="K2129" t="s">
        <v>392</v>
      </c>
    </row>
    <row r="2130" spans="1:11" hidden="1" x14ac:dyDescent="0.35">
      <c r="A2130" t="s">
        <v>485</v>
      </c>
      <c r="B2130" t="s">
        <v>84</v>
      </c>
      <c r="C2130" t="s">
        <v>330</v>
      </c>
      <c r="D2130" t="s">
        <v>78</v>
      </c>
      <c r="E2130">
        <v>2020</v>
      </c>
      <c r="F2130" t="s">
        <v>156</v>
      </c>
      <c r="G2130" t="s">
        <v>307</v>
      </c>
      <c r="H2130">
        <v>14.09</v>
      </c>
      <c r="I2130" t="s">
        <v>512</v>
      </c>
      <c r="J2130" t="s">
        <v>347</v>
      </c>
      <c r="K2130" t="s">
        <v>392</v>
      </c>
    </row>
    <row r="2131" spans="1:11" hidden="1" x14ac:dyDescent="0.35">
      <c r="A2131" t="s">
        <v>485</v>
      </c>
      <c r="B2131" t="s">
        <v>84</v>
      </c>
      <c r="C2131" t="s">
        <v>330</v>
      </c>
      <c r="D2131" t="s">
        <v>78</v>
      </c>
      <c r="E2131">
        <v>2020</v>
      </c>
      <c r="F2131" t="s">
        <v>156</v>
      </c>
      <c r="G2131" t="s">
        <v>307</v>
      </c>
      <c r="H2131">
        <v>22.88</v>
      </c>
      <c r="I2131" t="s">
        <v>512</v>
      </c>
      <c r="J2131" t="s">
        <v>347</v>
      </c>
      <c r="K2131" t="s">
        <v>392</v>
      </c>
    </row>
    <row r="2132" spans="1:11" hidden="1" x14ac:dyDescent="0.35">
      <c r="A2132" t="s">
        <v>485</v>
      </c>
      <c r="B2132" t="s">
        <v>84</v>
      </c>
      <c r="C2132" t="s">
        <v>330</v>
      </c>
      <c r="D2132" t="s">
        <v>78</v>
      </c>
      <c r="E2132">
        <v>2020</v>
      </c>
      <c r="F2132" t="s">
        <v>156</v>
      </c>
      <c r="G2132" t="s">
        <v>307</v>
      </c>
      <c r="H2132">
        <v>3.11</v>
      </c>
      <c r="I2132" t="s">
        <v>512</v>
      </c>
      <c r="J2132" t="s">
        <v>347</v>
      </c>
      <c r="K2132" t="s">
        <v>392</v>
      </c>
    </row>
    <row r="2133" spans="1:11" hidden="1" x14ac:dyDescent="0.35">
      <c r="A2133" t="s">
        <v>485</v>
      </c>
      <c r="B2133" t="s">
        <v>84</v>
      </c>
      <c r="C2133" t="s">
        <v>330</v>
      </c>
      <c r="D2133" t="s">
        <v>78</v>
      </c>
      <c r="E2133">
        <v>2020</v>
      </c>
      <c r="F2133" t="s">
        <v>156</v>
      </c>
      <c r="G2133" t="s">
        <v>307</v>
      </c>
      <c r="H2133">
        <v>0.75</v>
      </c>
      <c r="I2133" t="s">
        <v>512</v>
      </c>
      <c r="J2133" t="s">
        <v>347</v>
      </c>
      <c r="K2133" t="s">
        <v>392</v>
      </c>
    </row>
    <row r="2134" spans="1:11" hidden="1" x14ac:dyDescent="0.35">
      <c r="A2134" t="s">
        <v>485</v>
      </c>
      <c r="B2134" t="s">
        <v>84</v>
      </c>
      <c r="C2134" t="s">
        <v>330</v>
      </c>
      <c r="D2134" t="s">
        <v>78</v>
      </c>
      <c r="E2134">
        <v>2020</v>
      </c>
      <c r="F2134" t="s">
        <v>502</v>
      </c>
      <c r="G2134" t="s">
        <v>68</v>
      </c>
      <c r="H2134">
        <v>1.24</v>
      </c>
      <c r="I2134" t="s">
        <v>512</v>
      </c>
      <c r="J2134" t="s">
        <v>347</v>
      </c>
      <c r="K2134" t="s">
        <v>392</v>
      </c>
    </row>
    <row r="2135" spans="1:11" hidden="1" x14ac:dyDescent="0.35">
      <c r="A2135" t="s">
        <v>485</v>
      </c>
      <c r="B2135" t="s">
        <v>84</v>
      </c>
      <c r="C2135" t="s">
        <v>330</v>
      </c>
      <c r="D2135" t="s">
        <v>78</v>
      </c>
      <c r="E2135">
        <v>2020</v>
      </c>
      <c r="F2135" t="s">
        <v>502</v>
      </c>
      <c r="G2135" t="s">
        <v>68</v>
      </c>
      <c r="H2135">
        <v>2.02</v>
      </c>
      <c r="I2135" t="s">
        <v>512</v>
      </c>
      <c r="J2135" t="s">
        <v>347</v>
      </c>
      <c r="K2135" t="s">
        <v>392</v>
      </c>
    </row>
    <row r="2136" spans="1:11" hidden="1" x14ac:dyDescent="0.35">
      <c r="A2136" t="s">
        <v>485</v>
      </c>
      <c r="B2136" t="s">
        <v>84</v>
      </c>
      <c r="C2136" t="s">
        <v>330</v>
      </c>
      <c r="D2136" t="s">
        <v>78</v>
      </c>
      <c r="E2136">
        <v>2020</v>
      </c>
      <c r="F2136" t="s">
        <v>502</v>
      </c>
      <c r="G2136" t="s">
        <v>68</v>
      </c>
      <c r="H2136">
        <v>0.27</v>
      </c>
      <c r="I2136" t="s">
        <v>512</v>
      </c>
      <c r="J2136" t="s">
        <v>347</v>
      </c>
      <c r="K2136" t="s">
        <v>392</v>
      </c>
    </row>
    <row r="2137" spans="1:11" hidden="1" x14ac:dyDescent="0.35">
      <c r="A2137" t="s">
        <v>485</v>
      </c>
      <c r="B2137" t="s">
        <v>84</v>
      </c>
      <c r="C2137" t="s">
        <v>330</v>
      </c>
      <c r="D2137" t="s">
        <v>78</v>
      </c>
      <c r="E2137">
        <v>2020</v>
      </c>
      <c r="F2137" t="s">
        <v>502</v>
      </c>
      <c r="G2137" t="s">
        <v>68</v>
      </c>
      <c r="H2137">
        <v>7.0000000000000007E-2</v>
      </c>
      <c r="I2137" t="s">
        <v>512</v>
      </c>
      <c r="J2137" t="s">
        <v>347</v>
      </c>
      <c r="K2137" t="s">
        <v>392</v>
      </c>
    </row>
    <row r="2138" spans="1:11" hidden="1" x14ac:dyDescent="0.35">
      <c r="A2138" t="s">
        <v>487</v>
      </c>
      <c r="B2138" t="s">
        <v>84</v>
      </c>
      <c r="C2138" t="s">
        <v>330</v>
      </c>
      <c r="D2138" t="s">
        <v>78</v>
      </c>
      <c r="E2138">
        <v>2020</v>
      </c>
      <c r="F2138" t="s">
        <v>500</v>
      </c>
      <c r="G2138" t="s">
        <v>311</v>
      </c>
      <c r="H2138">
        <v>-18.62</v>
      </c>
      <c r="I2138" t="s">
        <v>504</v>
      </c>
      <c r="J2138" t="s">
        <v>347</v>
      </c>
      <c r="K2138" t="s">
        <v>392</v>
      </c>
    </row>
    <row r="2139" spans="1:11" hidden="1" x14ac:dyDescent="0.35">
      <c r="A2139" t="s">
        <v>487</v>
      </c>
      <c r="B2139" t="s">
        <v>84</v>
      </c>
      <c r="C2139" t="s">
        <v>330</v>
      </c>
      <c r="D2139" t="s">
        <v>78</v>
      </c>
      <c r="E2139">
        <v>2020</v>
      </c>
      <c r="F2139" t="s">
        <v>500</v>
      </c>
      <c r="G2139" t="s">
        <v>311</v>
      </c>
      <c r="H2139">
        <v>-30.23</v>
      </c>
      <c r="I2139" t="s">
        <v>504</v>
      </c>
      <c r="J2139" t="s">
        <v>347</v>
      </c>
      <c r="K2139" t="s">
        <v>392</v>
      </c>
    </row>
    <row r="2140" spans="1:11" hidden="1" x14ac:dyDescent="0.35">
      <c r="A2140" t="s">
        <v>487</v>
      </c>
      <c r="B2140" t="s">
        <v>84</v>
      </c>
      <c r="C2140" t="s">
        <v>330</v>
      </c>
      <c r="D2140" t="s">
        <v>78</v>
      </c>
      <c r="E2140">
        <v>2020</v>
      </c>
      <c r="F2140" t="s">
        <v>500</v>
      </c>
      <c r="G2140" t="s">
        <v>311</v>
      </c>
      <c r="H2140">
        <v>-4.1100000000000003</v>
      </c>
      <c r="I2140" t="s">
        <v>504</v>
      </c>
      <c r="J2140" t="s">
        <v>347</v>
      </c>
      <c r="K2140" t="s">
        <v>392</v>
      </c>
    </row>
    <row r="2141" spans="1:11" hidden="1" x14ac:dyDescent="0.35">
      <c r="A2141" t="s">
        <v>487</v>
      </c>
      <c r="B2141" t="s">
        <v>84</v>
      </c>
      <c r="C2141" t="s">
        <v>330</v>
      </c>
      <c r="D2141" t="s">
        <v>78</v>
      </c>
      <c r="E2141">
        <v>2020</v>
      </c>
      <c r="F2141" t="s">
        <v>500</v>
      </c>
      <c r="G2141" t="s">
        <v>311</v>
      </c>
      <c r="H2141">
        <v>-0.99</v>
      </c>
      <c r="I2141" t="s">
        <v>504</v>
      </c>
      <c r="J2141" t="s">
        <v>347</v>
      </c>
      <c r="K2141" t="s">
        <v>392</v>
      </c>
    </row>
    <row r="2142" spans="1:11" hidden="1" x14ac:dyDescent="0.35">
      <c r="A2142" t="s">
        <v>487</v>
      </c>
      <c r="B2142" t="s">
        <v>84</v>
      </c>
      <c r="C2142" t="s">
        <v>330</v>
      </c>
      <c r="D2142" t="s">
        <v>78</v>
      </c>
      <c r="E2142">
        <v>2020</v>
      </c>
      <c r="F2142" t="s">
        <v>506</v>
      </c>
      <c r="G2142" t="s">
        <v>309</v>
      </c>
      <c r="H2142">
        <v>-52.64</v>
      </c>
      <c r="I2142" t="s">
        <v>504</v>
      </c>
      <c r="J2142" t="s">
        <v>347</v>
      </c>
      <c r="K2142" t="s">
        <v>392</v>
      </c>
    </row>
    <row r="2143" spans="1:11" hidden="1" x14ac:dyDescent="0.35">
      <c r="A2143" t="s">
        <v>487</v>
      </c>
      <c r="B2143" t="s">
        <v>84</v>
      </c>
      <c r="C2143" t="s">
        <v>330</v>
      </c>
      <c r="D2143" t="s">
        <v>78</v>
      </c>
      <c r="E2143">
        <v>2020</v>
      </c>
      <c r="F2143" t="s">
        <v>506</v>
      </c>
      <c r="G2143" t="s">
        <v>309</v>
      </c>
      <c r="H2143">
        <v>-85.46</v>
      </c>
      <c r="I2143" t="s">
        <v>504</v>
      </c>
      <c r="J2143" t="s">
        <v>347</v>
      </c>
      <c r="K2143" t="s">
        <v>392</v>
      </c>
    </row>
    <row r="2144" spans="1:11" hidden="1" x14ac:dyDescent="0.35">
      <c r="A2144" t="s">
        <v>487</v>
      </c>
      <c r="B2144" t="s">
        <v>84</v>
      </c>
      <c r="C2144" t="s">
        <v>330</v>
      </c>
      <c r="D2144" t="s">
        <v>78</v>
      </c>
      <c r="E2144">
        <v>2020</v>
      </c>
      <c r="F2144" t="s">
        <v>506</v>
      </c>
      <c r="G2144" t="s">
        <v>309</v>
      </c>
      <c r="H2144">
        <v>-11.61</v>
      </c>
      <c r="I2144" t="s">
        <v>504</v>
      </c>
      <c r="J2144" t="s">
        <v>347</v>
      </c>
      <c r="K2144" t="s">
        <v>392</v>
      </c>
    </row>
    <row r="2145" spans="1:11" hidden="1" x14ac:dyDescent="0.35">
      <c r="A2145" t="s">
        <v>487</v>
      </c>
      <c r="B2145" t="s">
        <v>84</v>
      </c>
      <c r="C2145" t="s">
        <v>330</v>
      </c>
      <c r="D2145" t="s">
        <v>78</v>
      </c>
      <c r="E2145">
        <v>2020</v>
      </c>
      <c r="F2145" t="s">
        <v>506</v>
      </c>
      <c r="G2145" t="s">
        <v>309</v>
      </c>
      <c r="H2145">
        <v>-2.8</v>
      </c>
      <c r="I2145" t="s">
        <v>504</v>
      </c>
      <c r="J2145" t="s">
        <v>347</v>
      </c>
      <c r="K2145" t="s">
        <v>392</v>
      </c>
    </row>
    <row r="2146" spans="1:11" hidden="1" x14ac:dyDescent="0.35">
      <c r="A2146" t="s">
        <v>487</v>
      </c>
      <c r="B2146" t="s">
        <v>84</v>
      </c>
      <c r="C2146" t="s">
        <v>330</v>
      </c>
      <c r="D2146" t="s">
        <v>78</v>
      </c>
      <c r="E2146">
        <v>2020</v>
      </c>
      <c r="F2146" t="s">
        <v>71</v>
      </c>
      <c r="G2146" t="s">
        <v>310</v>
      </c>
      <c r="H2146">
        <v>-5.65</v>
      </c>
      <c r="I2146" t="s">
        <v>504</v>
      </c>
      <c r="J2146" t="s">
        <v>347</v>
      </c>
      <c r="K2146" t="s">
        <v>392</v>
      </c>
    </row>
    <row r="2147" spans="1:11" hidden="1" x14ac:dyDescent="0.35">
      <c r="A2147" t="s">
        <v>487</v>
      </c>
      <c r="B2147" t="s">
        <v>84</v>
      </c>
      <c r="C2147" t="s">
        <v>330</v>
      </c>
      <c r="D2147" t="s">
        <v>78</v>
      </c>
      <c r="E2147">
        <v>2020</v>
      </c>
      <c r="F2147" t="s">
        <v>71</v>
      </c>
      <c r="G2147" t="s">
        <v>310</v>
      </c>
      <c r="H2147">
        <v>-9.18</v>
      </c>
      <c r="I2147" t="s">
        <v>504</v>
      </c>
      <c r="J2147" t="s">
        <v>347</v>
      </c>
      <c r="K2147" t="s">
        <v>392</v>
      </c>
    </row>
    <row r="2148" spans="1:11" hidden="1" x14ac:dyDescent="0.35">
      <c r="A2148" t="s">
        <v>487</v>
      </c>
      <c r="B2148" t="s">
        <v>84</v>
      </c>
      <c r="C2148" t="s">
        <v>330</v>
      </c>
      <c r="D2148" t="s">
        <v>78</v>
      </c>
      <c r="E2148">
        <v>2020</v>
      </c>
      <c r="F2148" t="s">
        <v>71</v>
      </c>
      <c r="G2148" t="s">
        <v>310</v>
      </c>
      <c r="H2148">
        <v>-1.25</v>
      </c>
      <c r="I2148" t="s">
        <v>504</v>
      </c>
      <c r="J2148" t="s">
        <v>347</v>
      </c>
      <c r="K2148" t="s">
        <v>392</v>
      </c>
    </row>
    <row r="2149" spans="1:11" hidden="1" x14ac:dyDescent="0.35">
      <c r="A2149" t="s">
        <v>487</v>
      </c>
      <c r="B2149" t="s">
        <v>84</v>
      </c>
      <c r="C2149" t="s">
        <v>330</v>
      </c>
      <c r="D2149" t="s">
        <v>78</v>
      </c>
      <c r="E2149">
        <v>2020</v>
      </c>
      <c r="F2149" t="s">
        <v>71</v>
      </c>
      <c r="G2149" t="s">
        <v>310</v>
      </c>
      <c r="H2149">
        <v>-0.3</v>
      </c>
      <c r="I2149" t="s">
        <v>504</v>
      </c>
      <c r="J2149" t="s">
        <v>347</v>
      </c>
      <c r="K2149" t="s">
        <v>392</v>
      </c>
    </row>
    <row r="2150" spans="1:11" hidden="1" x14ac:dyDescent="0.35">
      <c r="A2150" t="s">
        <v>487</v>
      </c>
      <c r="B2150" t="s">
        <v>84</v>
      </c>
      <c r="C2150" t="s">
        <v>330</v>
      </c>
      <c r="D2150" t="s">
        <v>78</v>
      </c>
      <c r="E2150">
        <v>2020</v>
      </c>
      <c r="F2150" t="s">
        <v>148</v>
      </c>
      <c r="G2150" t="s">
        <v>308</v>
      </c>
      <c r="H2150">
        <v>-10.29</v>
      </c>
      <c r="I2150" t="s">
        <v>504</v>
      </c>
      <c r="J2150" t="s">
        <v>347</v>
      </c>
      <c r="K2150" t="s">
        <v>392</v>
      </c>
    </row>
    <row r="2151" spans="1:11" hidden="1" x14ac:dyDescent="0.35">
      <c r="A2151" t="s">
        <v>487</v>
      </c>
      <c r="B2151" t="s">
        <v>84</v>
      </c>
      <c r="C2151" t="s">
        <v>330</v>
      </c>
      <c r="D2151" t="s">
        <v>78</v>
      </c>
      <c r="E2151">
        <v>2020</v>
      </c>
      <c r="F2151" t="s">
        <v>148</v>
      </c>
      <c r="G2151" t="s">
        <v>308</v>
      </c>
      <c r="H2151">
        <v>-16.71</v>
      </c>
      <c r="I2151" t="s">
        <v>504</v>
      </c>
      <c r="J2151" t="s">
        <v>347</v>
      </c>
      <c r="K2151" t="s">
        <v>392</v>
      </c>
    </row>
    <row r="2152" spans="1:11" hidden="1" x14ac:dyDescent="0.35">
      <c r="A2152" t="s">
        <v>487</v>
      </c>
      <c r="B2152" t="s">
        <v>84</v>
      </c>
      <c r="C2152" t="s">
        <v>330</v>
      </c>
      <c r="D2152" t="s">
        <v>78</v>
      </c>
      <c r="E2152">
        <v>2020</v>
      </c>
      <c r="F2152" t="s">
        <v>148</v>
      </c>
      <c r="G2152" t="s">
        <v>308</v>
      </c>
      <c r="H2152">
        <v>-2.27</v>
      </c>
      <c r="I2152" t="s">
        <v>504</v>
      </c>
      <c r="J2152" t="s">
        <v>347</v>
      </c>
      <c r="K2152" t="s">
        <v>392</v>
      </c>
    </row>
    <row r="2153" spans="1:11" hidden="1" x14ac:dyDescent="0.35">
      <c r="A2153" t="s">
        <v>487</v>
      </c>
      <c r="B2153" t="s">
        <v>84</v>
      </c>
      <c r="C2153" t="s">
        <v>330</v>
      </c>
      <c r="D2153" t="s">
        <v>78</v>
      </c>
      <c r="E2153">
        <v>2020</v>
      </c>
      <c r="F2153" t="s">
        <v>148</v>
      </c>
      <c r="G2153" t="s">
        <v>308</v>
      </c>
      <c r="H2153">
        <v>-0.55000000000000004</v>
      </c>
      <c r="I2153" t="s">
        <v>504</v>
      </c>
      <c r="J2153" t="s">
        <v>347</v>
      </c>
      <c r="K2153" t="s">
        <v>392</v>
      </c>
    </row>
    <row r="2154" spans="1:11" hidden="1" x14ac:dyDescent="0.35">
      <c r="A2154" t="s">
        <v>487</v>
      </c>
      <c r="B2154" t="s">
        <v>84</v>
      </c>
      <c r="C2154" t="s">
        <v>330</v>
      </c>
      <c r="D2154" t="s">
        <v>78</v>
      </c>
      <c r="E2154">
        <v>2020</v>
      </c>
      <c r="F2154" t="s">
        <v>156</v>
      </c>
      <c r="G2154" t="s">
        <v>307</v>
      </c>
      <c r="H2154">
        <v>-10.88</v>
      </c>
      <c r="I2154" t="s">
        <v>504</v>
      </c>
      <c r="J2154" t="s">
        <v>347</v>
      </c>
      <c r="K2154" t="s">
        <v>392</v>
      </c>
    </row>
    <row r="2155" spans="1:11" hidden="1" x14ac:dyDescent="0.35">
      <c r="A2155" t="s">
        <v>487</v>
      </c>
      <c r="B2155" t="s">
        <v>84</v>
      </c>
      <c r="C2155" t="s">
        <v>330</v>
      </c>
      <c r="D2155" t="s">
        <v>78</v>
      </c>
      <c r="E2155">
        <v>2020</v>
      </c>
      <c r="F2155" t="s">
        <v>156</v>
      </c>
      <c r="G2155" t="s">
        <v>307</v>
      </c>
      <c r="H2155">
        <v>-17.670000000000002</v>
      </c>
      <c r="I2155" t="s">
        <v>504</v>
      </c>
      <c r="J2155" t="s">
        <v>347</v>
      </c>
      <c r="K2155" t="s">
        <v>392</v>
      </c>
    </row>
    <row r="2156" spans="1:11" hidden="1" x14ac:dyDescent="0.35">
      <c r="A2156" t="s">
        <v>487</v>
      </c>
      <c r="B2156" t="s">
        <v>84</v>
      </c>
      <c r="C2156" t="s">
        <v>330</v>
      </c>
      <c r="D2156" t="s">
        <v>78</v>
      </c>
      <c r="E2156">
        <v>2020</v>
      </c>
      <c r="F2156" t="s">
        <v>156</v>
      </c>
      <c r="G2156" t="s">
        <v>307</v>
      </c>
      <c r="H2156">
        <v>-2.4</v>
      </c>
      <c r="I2156" t="s">
        <v>504</v>
      </c>
      <c r="J2156" t="s">
        <v>347</v>
      </c>
      <c r="K2156" t="s">
        <v>392</v>
      </c>
    </row>
    <row r="2157" spans="1:11" hidden="1" x14ac:dyDescent="0.35">
      <c r="A2157" t="s">
        <v>487</v>
      </c>
      <c r="B2157" t="s">
        <v>84</v>
      </c>
      <c r="C2157" t="s">
        <v>330</v>
      </c>
      <c r="D2157" t="s">
        <v>78</v>
      </c>
      <c r="E2157">
        <v>2020</v>
      </c>
      <c r="F2157" t="s">
        <v>156</v>
      </c>
      <c r="G2157" t="s">
        <v>307</v>
      </c>
      <c r="H2157">
        <v>-0.57999999999999996</v>
      </c>
      <c r="I2157" t="s">
        <v>504</v>
      </c>
      <c r="J2157" t="s">
        <v>347</v>
      </c>
      <c r="K2157" t="s">
        <v>392</v>
      </c>
    </row>
    <row r="2158" spans="1:11" hidden="1" x14ac:dyDescent="0.35">
      <c r="A2158" t="s">
        <v>487</v>
      </c>
      <c r="B2158" t="s">
        <v>84</v>
      </c>
      <c r="C2158" t="s">
        <v>330</v>
      </c>
      <c r="D2158" t="s">
        <v>78</v>
      </c>
      <c r="E2158">
        <v>2020</v>
      </c>
      <c r="F2158" t="s">
        <v>502</v>
      </c>
      <c r="G2158" t="s">
        <v>68</v>
      </c>
      <c r="H2158">
        <v>-3.7</v>
      </c>
      <c r="I2158" t="s">
        <v>504</v>
      </c>
      <c r="J2158" t="s">
        <v>347</v>
      </c>
      <c r="K2158" t="s">
        <v>392</v>
      </c>
    </row>
    <row r="2159" spans="1:11" hidden="1" x14ac:dyDescent="0.35">
      <c r="A2159" t="s">
        <v>487</v>
      </c>
      <c r="B2159" t="s">
        <v>84</v>
      </c>
      <c r="C2159" t="s">
        <v>330</v>
      </c>
      <c r="D2159" t="s">
        <v>78</v>
      </c>
      <c r="E2159">
        <v>2020</v>
      </c>
      <c r="F2159" t="s">
        <v>502</v>
      </c>
      <c r="G2159" t="s">
        <v>68</v>
      </c>
      <c r="H2159">
        <v>-6.01</v>
      </c>
      <c r="I2159" t="s">
        <v>504</v>
      </c>
      <c r="J2159" t="s">
        <v>347</v>
      </c>
      <c r="K2159" t="s">
        <v>392</v>
      </c>
    </row>
    <row r="2160" spans="1:11" hidden="1" x14ac:dyDescent="0.35">
      <c r="A2160" t="s">
        <v>487</v>
      </c>
      <c r="B2160" t="s">
        <v>84</v>
      </c>
      <c r="C2160" t="s">
        <v>330</v>
      </c>
      <c r="D2160" t="s">
        <v>78</v>
      </c>
      <c r="E2160">
        <v>2020</v>
      </c>
      <c r="F2160" t="s">
        <v>502</v>
      </c>
      <c r="G2160" t="s">
        <v>68</v>
      </c>
      <c r="H2160">
        <v>-0.82</v>
      </c>
      <c r="I2160" t="s">
        <v>504</v>
      </c>
      <c r="J2160" t="s">
        <v>347</v>
      </c>
      <c r="K2160" t="s">
        <v>392</v>
      </c>
    </row>
    <row r="2161" spans="1:11" hidden="1" x14ac:dyDescent="0.35">
      <c r="A2161" t="s">
        <v>487</v>
      </c>
      <c r="B2161" t="s">
        <v>84</v>
      </c>
      <c r="C2161" t="s">
        <v>330</v>
      </c>
      <c r="D2161" t="s">
        <v>78</v>
      </c>
      <c r="E2161">
        <v>2020</v>
      </c>
      <c r="F2161" t="s">
        <v>502</v>
      </c>
      <c r="G2161" t="s">
        <v>68</v>
      </c>
      <c r="H2161">
        <v>-0.2</v>
      </c>
      <c r="I2161" t="s">
        <v>504</v>
      </c>
      <c r="J2161" t="s">
        <v>347</v>
      </c>
      <c r="K2161" t="s">
        <v>392</v>
      </c>
    </row>
    <row r="2162" spans="1:11" hidden="1" x14ac:dyDescent="0.35">
      <c r="A2162" t="s">
        <v>368</v>
      </c>
      <c r="B2162" t="s">
        <v>84</v>
      </c>
      <c r="C2162" t="s">
        <v>85</v>
      </c>
      <c r="D2162" t="s">
        <v>78</v>
      </c>
      <c r="E2162">
        <v>2020</v>
      </c>
      <c r="F2162" t="s">
        <v>500</v>
      </c>
      <c r="G2162" t="s">
        <v>311</v>
      </c>
      <c r="H2162">
        <v>-1836.76</v>
      </c>
      <c r="I2162" t="s">
        <v>510</v>
      </c>
      <c r="J2162" t="s">
        <v>347</v>
      </c>
      <c r="K2162" t="s">
        <v>388</v>
      </c>
    </row>
    <row r="2163" spans="1:11" hidden="1" x14ac:dyDescent="0.35">
      <c r="A2163" t="s">
        <v>368</v>
      </c>
      <c r="B2163" t="s">
        <v>84</v>
      </c>
      <c r="C2163" t="s">
        <v>85</v>
      </c>
      <c r="D2163" t="s">
        <v>78</v>
      </c>
      <c r="E2163">
        <v>2020</v>
      </c>
      <c r="F2163" t="s">
        <v>500</v>
      </c>
      <c r="G2163" t="s">
        <v>311</v>
      </c>
      <c r="H2163">
        <v>-1040.8900000000001</v>
      </c>
      <c r="I2163" t="s">
        <v>510</v>
      </c>
      <c r="J2163" t="s">
        <v>347</v>
      </c>
      <c r="K2163" t="s">
        <v>388</v>
      </c>
    </row>
    <row r="2164" spans="1:11" hidden="1" x14ac:dyDescent="0.35">
      <c r="A2164" t="s">
        <v>368</v>
      </c>
      <c r="B2164" t="s">
        <v>84</v>
      </c>
      <c r="C2164" t="s">
        <v>85</v>
      </c>
      <c r="D2164" t="s">
        <v>78</v>
      </c>
      <c r="E2164">
        <v>2020</v>
      </c>
      <c r="F2164" t="s">
        <v>500</v>
      </c>
      <c r="G2164" t="s">
        <v>311</v>
      </c>
      <c r="H2164">
        <v>-854.27</v>
      </c>
      <c r="I2164" t="s">
        <v>510</v>
      </c>
      <c r="J2164" t="s">
        <v>347</v>
      </c>
      <c r="K2164" t="s">
        <v>388</v>
      </c>
    </row>
    <row r="2165" spans="1:11" hidden="1" x14ac:dyDescent="0.35">
      <c r="A2165" t="s">
        <v>368</v>
      </c>
      <c r="B2165" t="s">
        <v>84</v>
      </c>
      <c r="C2165" t="s">
        <v>85</v>
      </c>
      <c r="D2165" t="s">
        <v>78</v>
      </c>
      <c r="E2165">
        <v>2020</v>
      </c>
      <c r="F2165" t="s">
        <v>506</v>
      </c>
      <c r="G2165" t="s">
        <v>309</v>
      </c>
      <c r="H2165">
        <v>-788.36</v>
      </c>
      <c r="I2165" t="s">
        <v>510</v>
      </c>
      <c r="J2165" t="s">
        <v>347</v>
      </c>
      <c r="K2165" t="s">
        <v>388</v>
      </c>
    </row>
    <row r="2166" spans="1:11" hidden="1" x14ac:dyDescent="0.35">
      <c r="A2166" t="s">
        <v>368</v>
      </c>
      <c r="B2166" t="s">
        <v>84</v>
      </c>
      <c r="C2166" t="s">
        <v>85</v>
      </c>
      <c r="D2166" t="s">
        <v>78</v>
      </c>
      <c r="E2166">
        <v>2020</v>
      </c>
      <c r="F2166" t="s">
        <v>506</v>
      </c>
      <c r="G2166" t="s">
        <v>309</v>
      </c>
      <c r="H2166">
        <v>-446.76</v>
      </c>
      <c r="I2166" t="s">
        <v>510</v>
      </c>
      <c r="J2166" t="s">
        <v>347</v>
      </c>
      <c r="K2166" t="s">
        <v>388</v>
      </c>
    </row>
    <row r="2167" spans="1:11" hidden="1" x14ac:dyDescent="0.35">
      <c r="A2167" t="s">
        <v>368</v>
      </c>
      <c r="B2167" t="s">
        <v>84</v>
      </c>
      <c r="C2167" t="s">
        <v>85</v>
      </c>
      <c r="D2167" t="s">
        <v>78</v>
      </c>
      <c r="E2167">
        <v>2020</v>
      </c>
      <c r="F2167" t="s">
        <v>506</v>
      </c>
      <c r="G2167" t="s">
        <v>309</v>
      </c>
      <c r="H2167">
        <v>-366.66</v>
      </c>
      <c r="I2167" t="s">
        <v>510</v>
      </c>
      <c r="J2167" t="s">
        <v>347</v>
      </c>
      <c r="K2167" t="s">
        <v>388</v>
      </c>
    </row>
    <row r="2168" spans="1:11" hidden="1" x14ac:dyDescent="0.35">
      <c r="A2168" t="s">
        <v>368</v>
      </c>
      <c r="B2168" t="s">
        <v>84</v>
      </c>
      <c r="C2168" t="s">
        <v>85</v>
      </c>
      <c r="D2168" t="s">
        <v>78</v>
      </c>
      <c r="E2168">
        <v>2020</v>
      </c>
      <c r="F2168" t="s">
        <v>71</v>
      </c>
      <c r="G2168" t="s">
        <v>310</v>
      </c>
      <c r="H2168">
        <v>-79.23</v>
      </c>
      <c r="I2168" t="s">
        <v>510</v>
      </c>
      <c r="J2168" t="s">
        <v>347</v>
      </c>
      <c r="K2168" t="s">
        <v>388</v>
      </c>
    </row>
    <row r="2169" spans="1:11" hidden="1" x14ac:dyDescent="0.35">
      <c r="A2169" t="s">
        <v>368</v>
      </c>
      <c r="B2169" t="s">
        <v>84</v>
      </c>
      <c r="C2169" t="s">
        <v>85</v>
      </c>
      <c r="D2169" t="s">
        <v>78</v>
      </c>
      <c r="E2169">
        <v>2020</v>
      </c>
      <c r="F2169" t="s">
        <v>71</v>
      </c>
      <c r="G2169" t="s">
        <v>310</v>
      </c>
      <c r="H2169">
        <v>-44.9</v>
      </c>
      <c r="I2169" t="s">
        <v>510</v>
      </c>
      <c r="J2169" t="s">
        <v>347</v>
      </c>
      <c r="K2169" t="s">
        <v>388</v>
      </c>
    </row>
    <row r="2170" spans="1:11" hidden="1" x14ac:dyDescent="0.35">
      <c r="A2170" t="s">
        <v>368</v>
      </c>
      <c r="B2170" t="s">
        <v>84</v>
      </c>
      <c r="C2170" t="s">
        <v>85</v>
      </c>
      <c r="D2170" t="s">
        <v>78</v>
      </c>
      <c r="E2170">
        <v>2020</v>
      </c>
      <c r="F2170" t="s">
        <v>71</v>
      </c>
      <c r="G2170" t="s">
        <v>310</v>
      </c>
      <c r="H2170">
        <v>-36.85</v>
      </c>
      <c r="I2170" t="s">
        <v>510</v>
      </c>
      <c r="J2170" t="s">
        <v>347</v>
      </c>
      <c r="K2170" t="s">
        <v>388</v>
      </c>
    </row>
    <row r="2171" spans="1:11" hidden="1" x14ac:dyDescent="0.35">
      <c r="A2171" t="s">
        <v>368</v>
      </c>
      <c r="B2171" t="s">
        <v>84</v>
      </c>
      <c r="C2171" t="s">
        <v>85</v>
      </c>
      <c r="D2171" t="s">
        <v>78</v>
      </c>
      <c r="E2171">
        <v>2020</v>
      </c>
      <c r="F2171" t="s">
        <v>156</v>
      </c>
      <c r="G2171" t="s">
        <v>307</v>
      </c>
      <c r="H2171">
        <v>-1.02</v>
      </c>
      <c r="I2171" t="s">
        <v>510</v>
      </c>
      <c r="J2171" t="s">
        <v>347</v>
      </c>
      <c r="K2171" t="s">
        <v>388</v>
      </c>
    </row>
    <row r="2172" spans="1:11" hidden="1" x14ac:dyDescent="0.35">
      <c r="A2172" t="s">
        <v>368</v>
      </c>
      <c r="B2172" t="s">
        <v>84</v>
      </c>
      <c r="C2172" t="s">
        <v>85</v>
      </c>
      <c r="D2172" t="s">
        <v>78</v>
      </c>
      <c r="E2172">
        <v>2020</v>
      </c>
      <c r="F2172" t="s">
        <v>156</v>
      </c>
      <c r="G2172" t="s">
        <v>307</v>
      </c>
      <c r="H2172">
        <v>-0.56999999999999995</v>
      </c>
      <c r="I2172" t="s">
        <v>510</v>
      </c>
      <c r="J2172" t="s">
        <v>347</v>
      </c>
      <c r="K2172" t="s">
        <v>388</v>
      </c>
    </row>
    <row r="2173" spans="1:11" hidden="1" x14ac:dyDescent="0.35">
      <c r="A2173" t="s">
        <v>368</v>
      </c>
      <c r="B2173" t="s">
        <v>84</v>
      </c>
      <c r="C2173" t="s">
        <v>85</v>
      </c>
      <c r="D2173" t="s">
        <v>78</v>
      </c>
      <c r="E2173">
        <v>2020</v>
      </c>
      <c r="F2173" t="s">
        <v>156</v>
      </c>
      <c r="G2173" t="s">
        <v>307</v>
      </c>
      <c r="H2173">
        <v>-0.47</v>
      </c>
      <c r="I2173" t="s">
        <v>510</v>
      </c>
      <c r="J2173" t="s">
        <v>347</v>
      </c>
      <c r="K2173" t="s">
        <v>388</v>
      </c>
    </row>
    <row r="2174" spans="1:11" hidden="1" x14ac:dyDescent="0.35">
      <c r="A2174" t="s">
        <v>368</v>
      </c>
      <c r="B2174" t="s">
        <v>84</v>
      </c>
      <c r="C2174" t="s">
        <v>329</v>
      </c>
      <c r="D2174" t="s">
        <v>78</v>
      </c>
      <c r="E2174">
        <v>2020</v>
      </c>
      <c r="F2174" t="s">
        <v>500</v>
      </c>
      <c r="G2174" t="s">
        <v>311</v>
      </c>
      <c r="H2174">
        <v>588.12</v>
      </c>
      <c r="I2174" t="s">
        <v>510</v>
      </c>
      <c r="J2174" t="s">
        <v>14</v>
      </c>
      <c r="K2174" t="s">
        <v>390</v>
      </c>
    </row>
    <row r="2175" spans="1:11" hidden="1" x14ac:dyDescent="0.35">
      <c r="A2175" t="s">
        <v>368</v>
      </c>
      <c r="B2175" t="s">
        <v>84</v>
      </c>
      <c r="C2175" t="s">
        <v>329</v>
      </c>
      <c r="D2175" t="s">
        <v>78</v>
      </c>
      <c r="E2175">
        <v>2020</v>
      </c>
      <c r="F2175" t="s">
        <v>500</v>
      </c>
      <c r="G2175" t="s">
        <v>311</v>
      </c>
      <c r="H2175">
        <v>397.63</v>
      </c>
      <c r="I2175" t="s">
        <v>510</v>
      </c>
      <c r="J2175" t="s">
        <v>347</v>
      </c>
      <c r="K2175" t="s">
        <v>390</v>
      </c>
    </row>
    <row r="2176" spans="1:11" hidden="1" x14ac:dyDescent="0.35">
      <c r="A2176" t="s">
        <v>368</v>
      </c>
      <c r="B2176" t="s">
        <v>84</v>
      </c>
      <c r="C2176" t="s">
        <v>329</v>
      </c>
      <c r="D2176" t="s">
        <v>78</v>
      </c>
      <c r="E2176">
        <v>2020</v>
      </c>
      <c r="F2176" t="s">
        <v>500</v>
      </c>
      <c r="G2176" t="s">
        <v>311</v>
      </c>
      <c r="H2176">
        <v>2248.86</v>
      </c>
      <c r="I2176" t="s">
        <v>510</v>
      </c>
      <c r="J2176" t="s">
        <v>14</v>
      </c>
      <c r="K2176" t="s">
        <v>390</v>
      </c>
    </row>
    <row r="2177" spans="1:11" hidden="1" x14ac:dyDescent="0.35">
      <c r="A2177" t="s">
        <v>368</v>
      </c>
      <c r="B2177" t="s">
        <v>84</v>
      </c>
      <c r="C2177" t="s">
        <v>329</v>
      </c>
      <c r="D2177" t="s">
        <v>78</v>
      </c>
      <c r="E2177">
        <v>2020</v>
      </c>
      <c r="F2177" t="s">
        <v>500</v>
      </c>
      <c r="G2177" t="s">
        <v>311</v>
      </c>
      <c r="H2177">
        <v>1520.45</v>
      </c>
      <c r="I2177" t="s">
        <v>510</v>
      </c>
      <c r="J2177" t="s">
        <v>347</v>
      </c>
      <c r="K2177" t="s">
        <v>390</v>
      </c>
    </row>
    <row r="2178" spans="1:11" hidden="1" x14ac:dyDescent="0.35">
      <c r="A2178" t="s">
        <v>368</v>
      </c>
      <c r="B2178" t="s">
        <v>84</v>
      </c>
      <c r="C2178" t="s">
        <v>329</v>
      </c>
      <c r="D2178" t="s">
        <v>78</v>
      </c>
      <c r="E2178">
        <v>2020</v>
      </c>
      <c r="F2178" t="s">
        <v>500</v>
      </c>
      <c r="G2178" t="s">
        <v>311</v>
      </c>
      <c r="H2178">
        <v>85.92</v>
      </c>
      <c r="I2178" t="s">
        <v>510</v>
      </c>
      <c r="J2178" t="s">
        <v>14</v>
      </c>
      <c r="K2178" t="s">
        <v>390</v>
      </c>
    </row>
    <row r="2179" spans="1:11" hidden="1" x14ac:dyDescent="0.35">
      <c r="A2179" t="s">
        <v>368</v>
      </c>
      <c r="B2179" t="s">
        <v>84</v>
      </c>
      <c r="C2179" t="s">
        <v>329</v>
      </c>
      <c r="D2179" t="s">
        <v>78</v>
      </c>
      <c r="E2179">
        <v>2020</v>
      </c>
      <c r="F2179" t="s">
        <v>500</v>
      </c>
      <c r="G2179" t="s">
        <v>311</v>
      </c>
      <c r="H2179">
        <v>58.09</v>
      </c>
      <c r="I2179" t="s">
        <v>510</v>
      </c>
      <c r="J2179" t="s">
        <v>347</v>
      </c>
      <c r="K2179" t="s">
        <v>390</v>
      </c>
    </row>
    <row r="2180" spans="1:11" hidden="1" x14ac:dyDescent="0.35">
      <c r="A2180" t="s">
        <v>368</v>
      </c>
      <c r="B2180" t="s">
        <v>84</v>
      </c>
      <c r="C2180" t="s">
        <v>329</v>
      </c>
      <c r="D2180" t="s">
        <v>78</v>
      </c>
      <c r="E2180">
        <v>2020</v>
      </c>
      <c r="F2180" t="s">
        <v>500</v>
      </c>
      <c r="G2180" t="s">
        <v>311</v>
      </c>
      <c r="H2180">
        <v>629.76</v>
      </c>
      <c r="I2180" t="s">
        <v>510</v>
      </c>
      <c r="J2180" t="s">
        <v>14</v>
      </c>
      <c r="K2180" t="s">
        <v>390</v>
      </c>
    </row>
    <row r="2181" spans="1:11" hidden="1" x14ac:dyDescent="0.35">
      <c r="A2181" t="s">
        <v>368</v>
      </c>
      <c r="B2181" t="s">
        <v>84</v>
      </c>
      <c r="C2181" t="s">
        <v>329</v>
      </c>
      <c r="D2181" t="s">
        <v>78</v>
      </c>
      <c r="E2181">
        <v>2020</v>
      </c>
      <c r="F2181" t="s">
        <v>500</v>
      </c>
      <c r="G2181" t="s">
        <v>311</v>
      </c>
      <c r="H2181">
        <v>425.78</v>
      </c>
      <c r="I2181" t="s">
        <v>510</v>
      </c>
      <c r="J2181" t="s">
        <v>347</v>
      </c>
      <c r="K2181" t="s">
        <v>390</v>
      </c>
    </row>
    <row r="2182" spans="1:11" hidden="1" x14ac:dyDescent="0.35">
      <c r="A2182" t="s">
        <v>368</v>
      </c>
      <c r="B2182" t="s">
        <v>84</v>
      </c>
      <c r="C2182" t="s">
        <v>329</v>
      </c>
      <c r="D2182" t="s">
        <v>78</v>
      </c>
      <c r="E2182">
        <v>2020</v>
      </c>
      <c r="F2182" t="s">
        <v>500</v>
      </c>
      <c r="G2182" t="s">
        <v>311</v>
      </c>
      <c r="H2182">
        <v>566.86</v>
      </c>
      <c r="I2182" t="s">
        <v>510</v>
      </c>
      <c r="J2182" t="s">
        <v>14</v>
      </c>
      <c r="K2182" t="s">
        <v>390</v>
      </c>
    </row>
    <row r="2183" spans="1:11" hidden="1" x14ac:dyDescent="0.35">
      <c r="A2183" t="s">
        <v>368</v>
      </c>
      <c r="B2183" t="s">
        <v>84</v>
      </c>
      <c r="C2183" t="s">
        <v>329</v>
      </c>
      <c r="D2183" t="s">
        <v>78</v>
      </c>
      <c r="E2183">
        <v>2020</v>
      </c>
      <c r="F2183" t="s">
        <v>500</v>
      </c>
      <c r="G2183" t="s">
        <v>311</v>
      </c>
      <c r="H2183">
        <v>383.26</v>
      </c>
      <c r="I2183" t="s">
        <v>510</v>
      </c>
      <c r="J2183" t="s">
        <v>347</v>
      </c>
      <c r="K2183" t="s">
        <v>390</v>
      </c>
    </row>
    <row r="2184" spans="1:11" hidden="1" x14ac:dyDescent="0.35">
      <c r="A2184" t="s">
        <v>368</v>
      </c>
      <c r="B2184" t="s">
        <v>84</v>
      </c>
      <c r="C2184" t="s">
        <v>329</v>
      </c>
      <c r="D2184" t="s">
        <v>78</v>
      </c>
      <c r="E2184">
        <v>2020</v>
      </c>
      <c r="F2184" t="s">
        <v>500</v>
      </c>
      <c r="G2184" t="s">
        <v>311</v>
      </c>
      <c r="H2184">
        <v>131.09</v>
      </c>
      <c r="I2184" t="s">
        <v>510</v>
      </c>
      <c r="J2184" t="s">
        <v>14</v>
      </c>
      <c r="K2184" t="s">
        <v>390</v>
      </c>
    </row>
    <row r="2185" spans="1:11" hidden="1" x14ac:dyDescent="0.35">
      <c r="A2185" t="s">
        <v>368</v>
      </c>
      <c r="B2185" t="s">
        <v>84</v>
      </c>
      <c r="C2185" t="s">
        <v>329</v>
      </c>
      <c r="D2185" t="s">
        <v>78</v>
      </c>
      <c r="E2185">
        <v>2020</v>
      </c>
      <c r="F2185" t="s">
        <v>500</v>
      </c>
      <c r="G2185" t="s">
        <v>311</v>
      </c>
      <c r="H2185">
        <v>88.63</v>
      </c>
      <c r="I2185" t="s">
        <v>510</v>
      </c>
      <c r="J2185" t="s">
        <v>347</v>
      </c>
      <c r="K2185" t="s">
        <v>390</v>
      </c>
    </row>
    <row r="2186" spans="1:11" hidden="1" x14ac:dyDescent="0.35">
      <c r="A2186" t="s">
        <v>368</v>
      </c>
      <c r="B2186" t="s">
        <v>84</v>
      </c>
      <c r="C2186" t="s">
        <v>329</v>
      </c>
      <c r="D2186" t="s">
        <v>78</v>
      </c>
      <c r="E2186">
        <v>2020</v>
      </c>
      <c r="F2186" t="s">
        <v>506</v>
      </c>
      <c r="G2186" t="s">
        <v>309</v>
      </c>
      <c r="H2186">
        <v>179.07</v>
      </c>
      <c r="I2186" t="s">
        <v>510</v>
      </c>
      <c r="J2186" t="s">
        <v>347</v>
      </c>
      <c r="K2186" t="s">
        <v>390</v>
      </c>
    </row>
    <row r="2187" spans="1:11" hidden="1" x14ac:dyDescent="0.35">
      <c r="A2187" t="s">
        <v>368</v>
      </c>
      <c r="B2187" t="s">
        <v>84</v>
      </c>
      <c r="C2187" t="s">
        <v>329</v>
      </c>
      <c r="D2187" t="s">
        <v>78</v>
      </c>
      <c r="E2187">
        <v>2020</v>
      </c>
      <c r="F2187" t="s">
        <v>506</v>
      </c>
      <c r="G2187" t="s">
        <v>309</v>
      </c>
      <c r="H2187">
        <v>684.7</v>
      </c>
      <c r="I2187" t="s">
        <v>510</v>
      </c>
      <c r="J2187" t="s">
        <v>347</v>
      </c>
      <c r="K2187" t="s">
        <v>390</v>
      </c>
    </row>
    <row r="2188" spans="1:11" hidden="1" x14ac:dyDescent="0.35">
      <c r="A2188" t="s">
        <v>368</v>
      </c>
      <c r="B2188" t="s">
        <v>84</v>
      </c>
      <c r="C2188" t="s">
        <v>329</v>
      </c>
      <c r="D2188" t="s">
        <v>78</v>
      </c>
      <c r="E2188">
        <v>2020</v>
      </c>
      <c r="F2188" t="s">
        <v>506</v>
      </c>
      <c r="G2188" t="s">
        <v>309</v>
      </c>
      <c r="H2188">
        <v>26.16</v>
      </c>
      <c r="I2188" t="s">
        <v>510</v>
      </c>
      <c r="J2188" t="s">
        <v>347</v>
      </c>
      <c r="K2188" t="s">
        <v>390</v>
      </c>
    </row>
    <row r="2189" spans="1:11" hidden="1" x14ac:dyDescent="0.35">
      <c r="A2189" t="s">
        <v>368</v>
      </c>
      <c r="B2189" t="s">
        <v>84</v>
      </c>
      <c r="C2189" t="s">
        <v>329</v>
      </c>
      <c r="D2189" t="s">
        <v>78</v>
      </c>
      <c r="E2189">
        <v>2020</v>
      </c>
      <c r="F2189" t="s">
        <v>506</v>
      </c>
      <c r="G2189" t="s">
        <v>309</v>
      </c>
      <c r="H2189">
        <v>191.73</v>
      </c>
      <c r="I2189" t="s">
        <v>510</v>
      </c>
      <c r="J2189" t="s">
        <v>347</v>
      </c>
      <c r="K2189" t="s">
        <v>390</v>
      </c>
    </row>
    <row r="2190" spans="1:11" hidden="1" x14ac:dyDescent="0.35">
      <c r="A2190" t="s">
        <v>368</v>
      </c>
      <c r="B2190" t="s">
        <v>84</v>
      </c>
      <c r="C2190" t="s">
        <v>329</v>
      </c>
      <c r="D2190" t="s">
        <v>78</v>
      </c>
      <c r="E2190">
        <v>2020</v>
      </c>
      <c r="F2190" t="s">
        <v>506</v>
      </c>
      <c r="G2190" t="s">
        <v>309</v>
      </c>
      <c r="H2190">
        <v>172.59</v>
      </c>
      <c r="I2190" t="s">
        <v>510</v>
      </c>
      <c r="J2190" t="s">
        <v>347</v>
      </c>
      <c r="K2190" t="s">
        <v>390</v>
      </c>
    </row>
    <row r="2191" spans="1:11" hidden="1" x14ac:dyDescent="0.35">
      <c r="A2191" t="s">
        <v>368</v>
      </c>
      <c r="B2191" t="s">
        <v>84</v>
      </c>
      <c r="C2191" t="s">
        <v>329</v>
      </c>
      <c r="D2191" t="s">
        <v>78</v>
      </c>
      <c r="E2191">
        <v>2020</v>
      </c>
      <c r="F2191" t="s">
        <v>506</v>
      </c>
      <c r="G2191" t="s">
        <v>309</v>
      </c>
      <c r="H2191">
        <v>39.909999999999997</v>
      </c>
      <c r="I2191" t="s">
        <v>510</v>
      </c>
      <c r="J2191" t="s">
        <v>347</v>
      </c>
      <c r="K2191" t="s">
        <v>390</v>
      </c>
    </row>
    <row r="2192" spans="1:11" hidden="1" x14ac:dyDescent="0.35">
      <c r="A2192" t="s">
        <v>368</v>
      </c>
      <c r="B2192" t="s">
        <v>84</v>
      </c>
      <c r="C2192" t="s">
        <v>329</v>
      </c>
      <c r="D2192" t="s">
        <v>78</v>
      </c>
      <c r="E2192">
        <v>2020</v>
      </c>
      <c r="F2192" t="s">
        <v>71</v>
      </c>
      <c r="G2192" t="s">
        <v>310</v>
      </c>
      <c r="H2192">
        <v>16.850000000000001</v>
      </c>
      <c r="I2192" t="s">
        <v>510</v>
      </c>
      <c r="J2192" t="s">
        <v>347</v>
      </c>
      <c r="K2192" t="s">
        <v>390</v>
      </c>
    </row>
    <row r="2193" spans="1:11" hidden="1" x14ac:dyDescent="0.35">
      <c r="A2193" t="s">
        <v>368</v>
      </c>
      <c r="B2193" t="s">
        <v>84</v>
      </c>
      <c r="C2193" t="s">
        <v>329</v>
      </c>
      <c r="D2193" t="s">
        <v>78</v>
      </c>
      <c r="E2193">
        <v>2020</v>
      </c>
      <c r="F2193" t="s">
        <v>71</v>
      </c>
      <c r="G2193" t="s">
        <v>310</v>
      </c>
      <c r="H2193">
        <v>64.42</v>
      </c>
      <c r="I2193" t="s">
        <v>510</v>
      </c>
      <c r="J2193" t="s">
        <v>347</v>
      </c>
      <c r="K2193" t="s">
        <v>390</v>
      </c>
    </row>
    <row r="2194" spans="1:11" hidden="1" x14ac:dyDescent="0.35">
      <c r="A2194" t="s">
        <v>368</v>
      </c>
      <c r="B2194" t="s">
        <v>84</v>
      </c>
      <c r="C2194" t="s">
        <v>329</v>
      </c>
      <c r="D2194" t="s">
        <v>78</v>
      </c>
      <c r="E2194">
        <v>2020</v>
      </c>
      <c r="F2194" t="s">
        <v>71</v>
      </c>
      <c r="G2194" t="s">
        <v>310</v>
      </c>
      <c r="H2194">
        <v>2.46</v>
      </c>
      <c r="I2194" t="s">
        <v>510</v>
      </c>
      <c r="J2194" t="s">
        <v>347</v>
      </c>
      <c r="K2194" t="s">
        <v>390</v>
      </c>
    </row>
    <row r="2195" spans="1:11" hidden="1" x14ac:dyDescent="0.35">
      <c r="A2195" t="s">
        <v>368</v>
      </c>
      <c r="B2195" t="s">
        <v>84</v>
      </c>
      <c r="C2195" t="s">
        <v>329</v>
      </c>
      <c r="D2195" t="s">
        <v>78</v>
      </c>
      <c r="E2195">
        <v>2020</v>
      </c>
      <c r="F2195" t="s">
        <v>71</v>
      </c>
      <c r="G2195" t="s">
        <v>310</v>
      </c>
      <c r="H2195">
        <v>18.04</v>
      </c>
      <c r="I2195" t="s">
        <v>510</v>
      </c>
      <c r="J2195" t="s">
        <v>347</v>
      </c>
      <c r="K2195" t="s">
        <v>390</v>
      </c>
    </row>
    <row r="2196" spans="1:11" hidden="1" x14ac:dyDescent="0.35">
      <c r="A2196" t="s">
        <v>368</v>
      </c>
      <c r="B2196" t="s">
        <v>84</v>
      </c>
      <c r="C2196" t="s">
        <v>329</v>
      </c>
      <c r="D2196" t="s">
        <v>78</v>
      </c>
      <c r="E2196">
        <v>2020</v>
      </c>
      <c r="F2196" t="s">
        <v>71</v>
      </c>
      <c r="G2196" t="s">
        <v>310</v>
      </c>
      <c r="H2196">
        <v>16.239999999999998</v>
      </c>
      <c r="I2196" t="s">
        <v>510</v>
      </c>
      <c r="J2196" t="s">
        <v>347</v>
      </c>
      <c r="K2196" t="s">
        <v>390</v>
      </c>
    </row>
    <row r="2197" spans="1:11" hidden="1" x14ac:dyDescent="0.35">
      <c r="A2197" t="s">
        <v>368</v>
      </c>
      <c r="B2197" t="s">
        <v>84</v>
      </c>
      <c r="C2197" t="s">
        <v>329</v>
      </c>
      <c r="D2197" t="s">
        <v>78</v>
      </c>
      <c r="E2197">
        <v>2020</v>
      </c>
      <c r="F2197" t="s">
        <v>71</v>
      </c>
      <c r="G2197" t="s">
        <v>310</v>
      </c>
      <c r="H2197">
        <v>3.76</v>
      </c>
      <c r="I2197" t="s">
        <v>510</v>
      </c>
      <c r="J2197" t="s">
        <v>347</v>
      </c>
      <c r="K2197" t="s">
        <v>390</v>
      </c>
    </row>
    <row r="2198" spans="1:11" hidden="1" x14ac:dyDescent="0.35">
      <c r="A2198" t="s">
        <v>368</v>
      </c>
      <c r="B2198" t="s">
        <v>84</v>
      </c>
      <c r="C2198" t="s">
        <v>329</v>
      </c>
      <c r="D2198" t="s">
        <v>78</v>
      </c>
      <c r="E2198">
        <v>2020</v>
      </c>
      <c r="F2198" t="s">
        <v>156</v>
      </c>
      <c r="G2198" t="s">
        <v>307</v>
      </c>
      <c r="H2198">
        <v>0.03</v>
      </c>
      <c r="I2198" t="s">
        <v>510</v>
      </c>
      <c r="J2198" t="s">
        <v>14</v>
      </c>
      <c r="K2198" t="s">
        <v>390</v>
      </c>
    </row>
    <row r="2199" spans="1:11" hidden="1" x14ac:dyDescent="0.35">
      <c r="A2199" t="s">
        <v>368</v>
      </c>
      <c r="B2199" t="s">
        <v>84</v>
      </c>
      <c r="C2199" t="s">
        <v>329</v>
      </c>
      <c r="D2199" t="s">
        <v>78</v>
      </c>
      <c r="E2199">
        <v>2020</v>
      </c>
      <c r="F2199" t="s">
        <v>156</v>
      </c>
      <c r="G2199" t="s">
        <v>307</v>
      </c>
      <c r="H2199">
        <v>0.09</v>
      </c>
      <c r="I2199" t="s">
        <v>510</v>
      </c>
      <c r="J2199" t="s">
        <v>347</v>
      </c>
      <c r="K2199" t="s">
        <v>390</v>
      </c>
    </row>
    <row r="2200" spans="1:11" hidden="1" x14ac:dyDescent="0.35">
      <c r="A2200" t="s">
        <v>368</v>
      </c>
      <c r="B2200" t="s">
        <v>84</v>
      </c>
      <c r="C2200" t="s">
        <v>329</v>
      </c>
      <c r="D2200" t="s">
        <v>78</v>
      </c>
      <c r="E2200">
        <v>2020</v>
      </c>
      <c r="F2200" t="s">
        <v>156</v>
      </c>
      <c r="G2200" t="s">
        <v>307</v>
      </c>
      <c r="H2200">
        <v>0.1</v>
      </c>
      <c r="I2200" t="s">
        <v>510</v>
      </c>
      <c r="J2200" t="s">
        <v>14</v>
      </c>
      <c r="K2200" t="s">
        <v>390</v>
      </c>
    </row>
    <row r="2201" spans="1:11" hidden="1" x14ac:dyDescent="0.35">
      <c r="A2201" t="s">
        <v>368</v>
      </c>
      <c r="B2201" t="s">
        <v>84</v>
      </c>
      <c r="C2201" t="s">
        <v>329</v>
      </c>
      <c r="D2201" t="s">
        <v>78</v>
      </c>
      <c r="E2201">
        <v>2020</v>
      </c>
      <c r="F2201" t="s">
        <v>156</v>
      </c>
      <c r="G2201" t="s">
        <v>307</v>
      </c>
      <c r="H2201">
        <v>0.34</v>
      </c>
      <c r="I2201" t="s">
        <v>510</v>
      </c>
      <c r="J2201" t="s">
        <v>347</v>
      </c>
      <c r="K2201" t="s">
        <v>390</v>
      </c>
    </row>
    <row r="2202" spans="1:11" hidden="1" x14ac:dyDescent="0.35">
      <c r="A2202" t="s">
        <v>368</v>
      </c>
      <c r="B2202" t="s">
        <v>84</v>
      </c>
      <c r="C2202" t="s">
        <v>329</v>
      </c>
      <c r="D2202" t="s">
        <v>78</v>
      </c>
      <c r="E2202">
        <v>2020</v>
      </c>
      <c r="F2202" t="s">
        <v>156</v>
      </c>
      <c r="G2202" t="s">
        <v>307</v>
      </c>
      <c r="H2202">
        <v>0</v>
      </c>
      <c r="I2202" t="s">
        <v>510</v>
      </c>
      <c r="J2202" t="s">
        <v>14</v>
      </c>
      <c r="K2202" t="s">
        <v>390</v>
      </c>
    </row>
    <row r="2203" spans="1:11" hidden="1" x14ac:dyDescent="0.35">
      <c r="A2203" t="s">
        <v>368</v>
      </c>
      <c r="B2203" t="s">
        <v>84</v>
      </c>
      <c r="C2203" t="s">
        <v>329</v>
      </c>
      <c r="D2203" t="s">
        <v>78</v>
      </c>
      <c r="E2203">
        <v>2020</v>
      </c>
      <c r="F2203" t="s">
        <v>156</v>
      </c>
      <c r="G2203" t="s">
        <v>307</v>
      </c>
      <c r="H2203">
        <v>0.01</v>
      </c>
      <c r="I2203" t="s">
        <v>510</v>
      </c>
      <c r="J2203" t="s">
        <v>347</v>
      </c>
      <c r="K2203" t="s">
        <v>390</v>
      </c>
    </row>
    <row r="2204" spans="1:11" hidden="1" x14ac:dyDescent="0.35">
      <c r="A2204" t="s">
        <v>368</v>
      </c>
      <c r="B2204" t="s">
        <v>84</v>
      </c>
      <c r="C2204" t="s">
        <v>329</v>
      </c>
      <c r="D2204" t="s">
        <v>78</v>
      </c>
      <c r="E2204">
        <v>2020</v>
      </c>
      <c r="F2204" t="s">
        <v>156</v>
      </c>
      <c r="G2204" t="s">
        <v>307</v>
      </c>
      <c r="H2204">
        <v>0.03</v>
      </c>
      <c r="I2204" t="s">
        <v>510</v>
      </c>
      <c r="J2204" t="s">
        <v>14</v>
      </c>
      <c r="K2204" t="s">
        <v>390</v>
      </c>
    </row>
    <row r="2205" spans="1:11" hidden="1" x14ac:dyDescent="0.35">
      <c r="A2205" t="s">
        <v>368</v>
      </c>
      <c r="B2205" t="s">
        <v>84</v>
      </c>
      <c r="C2205" t="s">
        <v>329</v>
      </c>
      <c r="D2205" t="s">
        <v>78</v>
      </c>
      <c r="E2205">
        <v>2020</v>
      </c>
      <c r="F2205" t="s">
        <v>156</v>
      </c>
      <c r="G2205" t="s">
        <v>307</v>
      </c>
      <c r="H2205">
        <v>0.1</v>
      </c>
      <c r="I2205" t="s">
        <v>510</v>
      </c>
      <c r="J2205" t="s">
        <v>347</v>
      </c>
      <c r="K2205" t="s">
        <v>390</v>
      </c>
    </row>
    <row r="2206" spans="1:11" hidden="1" x14ac:dyDescent="0.35">
      <c r="A2206" t="s">
        <v>368</v>
      </c>
      <c r="B2206" t="s">
        <v>84</v>
      </c>
      <c r="C2206" t="s">
        <v>329</v>
      </c>
      <c r="D2206" t="s">
        <v>78</v>
      </c>
      <c r="E2206">
        <v>2020</v>
      </c>
      <c r="F2206" t="s">
        <v>156</v>
      </c>
      <c r="G2206" t="s">
        <v>307</v>
      </c>
      <c r="H2206">
        <v>0.03</v>
      </c>
      <c r="I2206" t="s">
        <v>510</v>
      </c>
      <c r="J2206" t="s">
        <v>14</v>
      </c>
      <c r="K2206" t="s">
        <v>390</v>
      </c>
    </row>
    <row r="2207" spans="1:11" hidden="1" x14ac:dyDescent="0.35">
      <c r="A2207" t="s">
        <v>368</v>
      </c>
      <c r="B2207" t="s">
        <v>84</v>
      </c>
      <c r="C2207" t="s">
        <v>329</v>
      </c>
      <c r="D2207" t="s">
        <v>78</v>
      </c>
      <c r="E2207">
        <v>2020</v>
      </c>
      <c r="F2207" t="s">
        <v>156</v>
      </c>
      <c r="G2207" t="s">
        <v>307</v>
      </c>
      <c r="H2207">
        <v>0.09</v>
      </c>
      <c r="I2207" t="s">
        <v>510</v>
      </c>
      <c r="J2207" t="s">
        <v>347</v>
      </c>
      <c r="K2207" t="s">
        <v>390</v>
      </c>
    </row>
    <row r="2208" spans="1:11" hidden="1" x14ac:dyDescent="0.35">
      <c r="A2208" t="s">
        <v>368</v>
      </c>
      <c r="B2208" t="s">
        <v>84</v>
      </c>
      <c r="C2208" t="s">
        <v>329</v>
      </c>
      <c r="D2208" t="s">
        <v>78</v>
      </c>
      <c r="E2208">
        <v>2020</v>
      </c>
      <c r="F2208" t="s">
        <v>156</v>
      </c>
      <c r="G2208" t="s">
        <v>307</v>
      </c>
      <c r="H2208">
        <v>0.01</v>
      </c>
      <c r="I2208" t="s">
        <v>510</v>
      </c>
      <c r="J2208" t="s">
        <v>14</v>
      </c>
      <c r="K2208" t="s">
        <v>390</v>
      </c>
    </row>
    <row r="2209" spans="1:11" hidden="1" x14ac:dyDescent="0.35">
      <c r="A2209" t="s">
        <v>368</v>
      </c>
      <c r="B2209" t="s">
        <v>84</v>
      </c>
      <c r="C2209" t="s">
        <v>329</v>
      </c>
      <c r="D2209" t="s">
        <v>78</v>
      </c>
      <c r="E2209">
        <v>2020</v>
      </c>
      <c r="F2209" t="s">
        <v>156</v>
      </c>
      <c r="G2209" t="s">
        <v>307</v>
      </c>
      <c r="H2209">
        <v>0.02</v>
      </c>
      <c r="I2209" t="s">
        <v>510</v>
      </c>
      <c r="J2209" t="s">
        <v>347</v>
      </c>
      <c r="K2209" t="s">
        <v>390</v>
      </c>
    </row>
    <row r="2210" spans="1:11" hidden="1" x14ac:dyDescent="0.35">
      <c r="A2210" t="s">
        <v>368</v>
      </c>
      <c r="B2210" t="s">
        <v>84</v>
      </c>
      <c r="C2210" t="s">
        <v>334</v>
      </c>
      <c r="D2210" t="s">
        <v>78</v>
      </c>
      <c r="E2210">
        <v>2020</v>
      </c>
      <c r="F2210" t="s">
        <v>500</v>
      </c>
      <c r="G2210" t="s">
        <v>311</v>
      </c>
      <c r="H2210">
        <v>4538.83</v>
      </c>
      <c r="I2210" t="s">
        <v>510</v>
      </c>
      <c r="J2210" t="s">
        <v>14</v>
      </c>
      <c r="K2210" t="s">
        <v>391</v>
      </c>
    </row>
    <row r="2211" spans="1:11" hidden="1" x14ac:dyDescent="0.35">
      <c r="A2211" t="s">
        <v>368</v>
      </c>
      <c r="B2211" t="s">
        <v>84</v>
      </c>
      <c r="C2211" t="s">
        <v>334</v>
      </c>
      <c r="D2211" t="s">
        <v>78</v>
      </c>
      <c r="E2211">
        <v>2020</v>
      </c>
      <c r="F2211" t="s">
        <v>500</v>
      </c>
      <c r="G2211" t="s">
        <v>311</v>
      </c>
      <c r="H2211">
        <v>1962.26</v>
      </c>
      <c r="I2211" t="s">
        <v>510</v>
      </c>
      <c r="J2211" t="s">
        <v>347</v>
      </c>
      <c r="K2211" t="s">
        <v>391</v>
      </c>
    </row>
    <row r="2212" spans="1:11" hidden="1" x14ac:dyDescent="0.35">
      <c r="A2212" t="s">
        <v>368</v>
      </c>
      <c r="B2212" t="s">
        <v>84</v>
      </c>
      <c r="C2212" t="s">
        <v>334</v>
      </c>
      <c r="D2212" t="s">
        <v>78</v>
      </c>
      <c r="E2212">
        <v>2020</v>
      </c>
      <c r="F2212" t="s">
        <v>500</v>
      </c>
      <c r="G2212" t="s">
        <v>311</v>
      </c>
      <c r="H2212">
        <v>6425.62</v>
      </c>
      <c r="I2212" t="s">
        <v>510</v>
      </c>
      <c r="J2212" t="s">
        <v>14</v>
      </c>
      <c r="K2212" t="s">
        <v>391</v>
      </c>
    </row>
    <row r="2213" spans="1:11" hidden="1" x14ac:dyDescent="0.35">
      <c r="A2213" t="s">
        <v>368</v>
      </c>
      <c r="B2213" t="s">
        <v>84</v>
      </c>
      <c r="C2213" t="s">
        <v>334</v>
      </c>
      <c r="D2213" t="s">
        <v>78</v>
      </c>
      <c r="E2213">
        <v>2020</v>
      </c>
      <c r="F2213" t="s">
        <v>500</v>
      </c>
      <c r="G2213" t="s">
        <v>311</v>
      </c>
      <c r="H2213">
        <v>2777.96</v>
      </c>
      <c r="I2213" t="s">
        <v>510</v>
      </c>
      <c r="J2213" t="s">
        <v>347</v>
      </c>
      <c r="K2213" t="s">
        <v>391</v>
      </c>
    </row>
    <row r="2214" spans="1:11" hidden="1" x14ac:dyDescent="0.35">
      <c r="A2214" t="s">
        <v>368</v>
      </c>
      <c r="B2214" t="s">
        <v>84</v>
      </c>
      <c r="C2214" t="s">
        <v>334</v>
      </c>
      <c r="D2214" t="s">
        <v>78</v>
      </c>
      <c r="E2214">
        <v>2020</v>
      </c>
      <c r="F2214" t="s">
        <v>500</v>
      </c>
      <c r="G2214" t="s">
        <v>311</v>
      </c>
      <c r="H2214">
        <v>369.44</v>
      </c>
      <c r="I2214" t="s">
        <v>510</v>
      </c>
      <c r="J2214" t="s">
        <v>14</v>
      </c>
      <c r="K2214" t="s">
        <v>391</v>
      </c>
    </row>
    <row r="2215" spans="1:11" hidden="1" x14ac:dyDescent="0.35">
      <c r="A2215" t="s">
        <v>368</v>
      </c>
      <c r="B2215" t="s">
        <v>84</v>
      </c>
      <c r="C2215" t="s">
        <v>334</v>
      </c>
      <c r="D2215" t="s">
        <v>78</v>
      </c>
      <c r="E2215">
        <v>2020</v>
      </c>
      <c r="F2215" t="s">
        <v>500</v>
      </c>
      <c r="G2215" t="s">
        <v>311</v>
      </c>
      <c r="H2215">
        <v>159.72</v>
      </c>
      <c r="I2215" t="s">
        <v>510</v>
      </c>
      <c r="J2215" t="s">
        <v>347</v>
      </c>
      <c r="K2215" t="s">
        <v>391</v>
      </c>
    </row>
    <row r="2216" spans="1:11" hidden="1" x14ac:dyDescent="0.35">
      <c r="A2216" t="s">
        <v>368</v>
      </c>
      <c r="B2216" t="s">
        <v>84</v>
      </c>
      <c r="C2216" t="s">
        <v>334</v>
      </c>
      <c r="D2216" t="s">
        <v>78</v>
      </c>
      <c r="E2216">
        <v>2020</v>
      </c>
      <c r="F2216" t="s">
        <v>500</v>
      </c>
      <c r="G2216" t="s">
        <v>311</v>
      </c>
      <c r="H2216">
        <v>2427.75</v>
      </c>
      <c r="I2216" t="s">
        <v>510</v>
      </c>
      <c r="J2216" t="s">
        <v>14</v>
      </c>
      <c r="K2216" t="s">
        <v>391</v>
      </c>
    </row>
    <row r="2217" spans="1:11" hidden="1" x14ac:dyDescent="0.35">
      <c r="A2217" t="s">
        <v>368</v>
      </c>
      <c r="B2217" t="s">
        <v>84</v>
      </c>
      <c r="C2217" t="s">
        <v>334</v>
      </c>
      <c r="D2217" t="s">
        <v>78</v>
      </c>
      <c r="E2217">
        <v>2020</v>
      </c>
      <c r="F2217" t="s">
        <v>500</v>
      </c>
      <c r="G2217" t="s">
        <v>311</v>
      </c>
      <c r="H2217">
        <v>1049.58</v>
      </c>
      <c r="I2217" t="s">
        <v>510</v>
      </c>
      <c r="J2217" t="s">
        <v>347</v>
      </c>
      <c r="K2217" t="s">
        <v>391</v>
      </c>
    </row>
    <row r="2218" spans="1:11" hidden="1" x14ac:dyDescent="0.35">
      <c r="A2218" t="s">
        <v>368</v>
      </c>
      <c r="B2218" t="s">
        <v>84</v>
      </c>
      <c r="C2218" t="s">
        <v>334</v>
      </c>
      <c r="D2218" t="s">
        <v>78</v>
      </c>
      <c r="E2218">
        <v>2020</v>
      </c>
      <c r="F2218" t="s">
        <v>500</v>
      </c>
      <c r="G2218" t="s">
        <v>311</v>
      </c>
      <c r="H2218">
        <v>7877</v>
      </c>
      <c r="I2218" t="s">
        <v>510</v>
      </c>
      <c r="J2218" t="s">
        <v>14</v>
      </c>
      <c r="K2218" t="s">
        <v>391</v>
      </c>
    </row>
    <row r="2219" spans="1:11" hidden="1" x14ac:dyDescent="0.35">
      <c r="A2219" t="s">
        <v>368</v>
      </c>
      <c r="B2219" t="s">
        <v>84</v>
      </c>
      <c r="C2219" t="s">
        <v>334</v>
      </c>
      <c r="D2219" t="s">
        <v>78</v>
      </c>
      <c r="E2219">
        <v>2020</v>
      </c>
      <c r="F2219" t="s">
        <v>500</v>
      </c>
      <c r="G2219" t="s">
        <v>311</v>
      </c>
      <c r="H2219">
        <v>3405.42</v>
      </c>
      <c r="I2219" t="s">
        <v>510</v>
      </c>
      <c r="J2219" t="s">
        <v>347</v>
      </c>
      <c r="K2219" t="s">
        <v>391</v>
      </c>
    </row>
    <row r="2220" spans="1:11" hidden="1" x14ac:dyDescent="0.35">
      <c r="A2220" t="s">
        <v>368</v>
      </c>
      <c r="B2220" t="s">
        <v>84</v>
      </c>
      <c r="C2220" t="s">
        <v>334</v>
      </c>
      <c r="D2220" t="s">
        <v>78</v>
      </c>
      <c r="E2220">
        <v>2020</v>
      </c>
      <c r="F2220" t="s">
        <v>500</v>
      </c>
      <c r="G2220" t="s">
        <v>311</v>
      </c>
      <c r="H2220">
        <v>184.72</v>
      </c>
      <c r="I2220" t="s">
        <v>510</v>
      </c>
      <c r="J2220" t="s">
        <v>14</v>
      </c>
      <c r="K2220" t="s">
        <v>391</v>
      </c>
    </row>
    <row r="2221" spans="1:11" hidden="1" x14ac:dyDescent="0.35">
      <c r="A2221" t="s">
        <v>368</v>
      </c>
      <c r="B2221" t="s">
        <v>84</v>
      </c>
      <c r="C2221" t="s">
        <v>334</v>
      </c>
      <c r="D2221" t="s">
        <v>78</v>
      </c>
      <c r="E2221">
        <v>2020</v>
      </c>
      <c r="F2221" t="s">
        <v>500</v>
      </c>
      <c r="G2221" t="s">
        <v>311</v>
      </c>
      <c r="H2221">
        <v>79.86</v>
      </c>
      <c r="I2221" t="s">
        <v>510</v>
      </c>
      <c r="J2221" t="s">
        <v>347</v>
      </c>
      <c r="K2221" t="s">
        <v>391</v>
      </c>
    </row>
    <row r="2222" spans="1:11" hidden="1" x14ac:dyDescent="0.35">
      <c r="A2222" t="s">
        <v>368</v>
      </c>
      <c r="B2222" t="s">
        <v>84</v>
      </c>
      <c r="C2222" t="s">
        <v>334</v>
      </c>
      <c r="D2222" t="s">
        <v>78</v>
      </c>
      <c r="E2222">
        <v>2020</v>
      </c>
      <c r="F2222" t="s">
        <v>506</v>
      </c>
      <c r="G2222" t="s">
        <v>309</v>
      </c>
      <c r="H2222">
        <v>551.86</v>
      </c>
      <c r="I2222" t="s">
        <v>510</v>
      </c>
      <c r="J2222" t="s">
        <v>347</v>
      </c>
      <c r="K2222" t="s">
        <v>391</v>
      </c>
    </row>
    <row r="2223" spans="1:11" hidden="1" x14ac:dyDescent="0.35">
      <c r="A2223" t="s">
        <v>368</v>
      </c>
      <c r="B2223" t="s">
        <v>84</v>
      </c>
      <c r="C2223" t="s">
        <v>334</v>
      </c>
      <c r="D2223" t="s">
        <v>78</v>
      </c>
      <c r="E2223">
        <v>2020</v>
      </c>
      <c r="F2223" t="s">
        <v>506</v>
      </c>
      <c r="G2223" t="s">
        <v>309</v>
      </c>
      <c r="H2223">
        <v>781.26</v>
      </c>
      <c r="I2223" t="s">
        <v>510</v>
      </c>
      <c r="J2223" t="s">
        <v>347</v>
      </c>
      <c r="K2223" t="s">
        <v>391</v>
      </c>
    </row>
    <row r="2224" spans="1:11" hidden="1" x14ac:dyDescent="0.35">
      <c r="A2224" t="s">
        <v>368</v>
      </c>
      <c r="B2224" t="s">
        <v>84</v>
      </c>
      <c r="C2224" t="s">
        <v>334</v>
      </c>
      <c r="D2224" t="s">
        <v>78</v>
      </c>
      <c r="E2224">
        <v>2020</v>
      </c>
      <c r="F2224" t="s">
        <v>506</v>
      </c>
      <c r="G2224" t="s">
        <v>309</v>
      </c>
      <c r="H2224">
        <v>44.92</v>
      </c>
      <c r="I2224" t="s">
        <v>510</v>
      </c>
      <c r="J2224" t="s">
        <v>347</v>
      </c>
      <c r="K2224" t="s">
        <v>391</v>
      </c>
    </row>
    <row r="2225" spans="1:11" hidden="1" x14ac:dyDescent="0.35">
      <c r="A2225" t="s">
        <v>368</v>
      </c>
      <c r="B2225" t="s">
        <v>84</v>
      </c>
      <c r="C2225" t="s">
        <v>334</v>
      </c>
      <c r="D2225" t="s">
        <v>78</v>
      </c>
      <c r="E2225">
        <v>2020</v>
      </c>
      <c r="F2225" t="s">
        <v>506</v>
      </c>
      <c r="G2225" t="s">
        <v>309</v>
      </c>
      <c r="H2225">
        <v>295.18</v>
      </c>
      <c r="I2225" t="s">
        <v>510</v>
      </c>
      <c r="J2225" t="s">
        <v>347</v>
      </c>
      <c r="K2225" t="s">
        <v>391</v>
      </c>
    </row>
    <row r="2226" spans="1:11" hidden="1" x14ac:dyDescent="0.35">
      <c r="A2226" t="s">
        <v>368</v>
      </c>
      <c r="B2226" t="s">
        <v>84</v>
      </c>
      <c r="C2226" t="s">
        <v>334</v>
      </c>
      <c r="D2226" t="s">
        <v>78</v>
      </c>
      <c r="E2226">
        <v>2020</v>
      </c>
      <c r="F2226" t="s">
        <v>506</v>
      </c>
      <c r="G2226" t="s">
        <v>309</v>
      </c>
      <c r="H2226">
        <v>957.74</v>
      </c>
      <c r="I2226" t="s">
        <v>510</v>
      </c>
      <c r="J2226" t="s">
        <v>347</v>
      </c>
      <c r="K2226" t="s">
        <v>391</v>
      </c>
    </row>
    <row r="2227" spans="1:11" hidden="1" x14ac:dyDescent="0.35">
      <c r="A2227" t="s">
        <v>368</v>
      </c>
      <c r="B2227" t="s">
        <v>84</v>
      </c>
      <c r="C2227" t="s">
        <v>334</v>
      </c>
      <c r="D2227" t="s">
        <v>78</v>
      </c>
      <c r="E2227">
        <v>2020</v>
      </c>
      <c r="F2227" t="s">
        <v>506</v>
      </c>
      <c r="G2227" t="s">
        <v>309</v>
      </c>
      <c r="H2227">
        <v>22.46</v>
      </c>
      <c r="I2227" t="s">
        <v>510</v>
      </c>
      <c r="J2227" t="s">
        <v>347</v>
      </c>
      <c r="K2227" t="s">
        <v>391</v>
      </c>
    </row>
    <row r="2228" spans="1:11" hidden="1" x14ac:dyDescent="0.35">
      <c r="A2228" t="s">
        <v>368</v>
      </c>
      <c r="B2228" t="s">
        <v>84</v>
      </c>
      <c r="C2228" t="s">
        <v>334</v>
      </c>
      <c r="D2228" t="s">
        <v>78</v>
      </c>
      <c r="E2228">
        <v>2020</v>
      </c>
      <c r="F2228" t="s">
        <v>71</v>
      </c>
      <c r="G2228" t="s">
        <v>310</v>
      </c>
      <c r="H2228">
        <v>21.83</v>
      </c>
      <c r="I2228" t="s">
        <v>510</v>
      </c>
      <c r="J2228" t="s">
        <v>14</v>
      </c>
      <c r="K2228" t="s">
        <v>391</v>
      </c>
    </row>
    <row r="2229" spans="1:11" hidden="1" x14ac:dyDescent="0.35">
      <c r="A2229" t="s">
        <v>368</v>
      </c>
      <c r="B2229" t="s">
        <v>84</v>
      </c>
      <c r="C2229" t="s">
        <v>334</v>
      </c>
      <c r="D2229" t="s">
        <v>78</v>
      </c>
      <c r="E2229">
        <v>2020</v>
      </c>
      <c r="F2229" t="s">
        <v>71</v>
      </c>
      <c r="G2229" t="s">
        <v>310</v>
      </c>
      <c r="H2229">
        <v>58.64</v>
      </c>
      <c r="I2229" t="s">
        <v>510</v>
      </c>
      <c r="J2229" t="s">
        <v>347</v>
      </c>
      <c r="K2229" t="s">
        <v>391</v>
      </c>
    </row>
    <row r="2230" spans="1:11" hidden="1" x14ac:dyDescent="0.35">
      <c r="A2230" t="s">
        <v>368</v>
      </c>
      <c r="B2230" t="s">
        <v>84</v>
      </c>
      <c r="C2230" t="s">
        <v>334</v>
      </c>
      <c r="D2230" t="s">
        <v>78</v>
      </c>
      <c r="E2230">
        <v>2020</v>
      </c>
      <c r="F2230" t="s">
        <v>71</v>
      </c>
      <c r="G2230" t="s">
        <v>310</v>
      </c>
      <c r="H2230">
        <v>30.91</v>
      </c>
      <c r="I2230" t="s">
        <v>510</v>
      </c>
      <c r="J2230" t="s">
        <v>14</v>
      </c>
      <c r="K2230" t="s">
        <v>391</v>
      </c>
    </row>
    <row r="2231" spans="1:11" hidden="1" x14ac:dyDescent="0.35">
      <c r="A2231" t="s">
        <v>368</v>
      </c>
      <c r="B2231" t="s">
        <v>84</v>
      </c>
      <c r="C2231" t="s">
        <v>334</v>
      </c>
      <c r="D2231" t="s">
        <v>78</v>
      </c>
      <c r="E2231">
        <v>2020</v>
      </c>
      <c r="F2231" t="s">
        <v>71</v>
      </c>
      <c r="G2231" t="s">
        <v>310</v>
      </c>
      <c r="H2231">
        <v>83.03</v>
      </c>
      <c r="I2231" t="s">
        <v>510</v>
      </c>
      <c r="J2231" t="s">
        <v>347</v>
      </c>
      <c r="K2231" t="s">
        <v>391</v>
      </c>
    </row>
    <row r="2232" spans="1:11" hidden="1" x14ac:dyDescent="0.35">
      <c r="A2232" t="s">
        <v>368</v>
      </c>
      <c r="B2232" t="s">
        <v>84</v>
      </c>
      <c r="C2232" t="s">
        <v>334</v>
      </c>
      <c r="D2232" t="s">
        <v>78</v>
      </c>
      <c r="E2232">
        <v>2020</v>
      </c>
      <c r="F2232" t="s">
        <v>71</v>
      </c>
      <c r="G2232" t="s">
        <v>310</v>
      </c>
      <c r="H2232">
        <v>1.78</v>
      </c>
      <c r="I2232" t="s">
        <v>510</v>
      </c>
      <c r="J2232" t="s">
        <v>14</v>
      </c>
      <c r="K2232" t="s">
        <v>391</v>
      </c>
    </row>
    <row r="2233" spans="1:11" hidden="1" x14ac:dyDescent="0.35">
      <c r="A2233" t="s">
        <v>368</v>
      </c>
      <c r="B2233" t="s">
        <v>84</v>
      </c>
      <c r="C2233" t="s">
        <v>334</v>
      </c>
      <c r="D2233" t="s">
        <v>78</v>
      </c>
      <c r="E2233">
        <v>2020</v>
      </c>
      <c r="F2233" t="s">
        <v>71</v>
      </c>
      <c r="G2233" t="s">
        <v>310</v>
      </c>
      <c r="H2233">
        <v>4.7699999999999996</v>
      </c>
      <c r="I2233" t="s">
        <v>510</v>
      </c>
      <c r="J2233" t="s">
        <v>347</v>
      </c>
      <c r="K2233" t="s">
        <v>391</v>
      </c>
    </row>
    <row r="2234" spans="1:11" hidden="1" x14ac:dyDescent="0.35">
      <c r="A2234" t="s">
        <v>368</v>
      </c>
      <c r="B2234" t="s">
        <v>84</v>
      </c>
      <c r="C2234" t="s">
        <v>334</v>
      </c>
      <c r="D2234" t="s">
        <v>78</v>
      </c>
      <c r="E2234">
        <v>2020</v>
      </c>
      <c r="F2234" t="s">
        <v>71</v>
      </c>
      <c r="G2234" t="s">
        <v>310</v>
      </c>
      <c r="H2234">
        <v>11.69</v>
      </c>
      <c r="I2234" t="s">
        <v>510</v>
      </c>
      <c r="J2234" t="s">
        <v>14</v>
      </c>
      <c r="K2234" t="s">
        <v>391</v>
      </c>
    </row>
    <row r="2235" spans="1:11" hidden="1" x14ac:dyDescent="0.35">
      <c r="A2235" t="s">
        <v>368</v>
      </c>
      <c r="B2235" t="s">
        <v>84</v>
      </c>
      <c r="C2235" t="s">
        <v>334</v>
      </c>
      <c r="D2235" t="s">
        <v>78</v>
      </c>
      <c r="E2235">
        <v>2020</v>
      </c>
      <c r="F2235" t="s">
        <v>71</v>
      </c>
      <c r="G2235" t="s">
        <v>310</v>
      </c>
      <c r="H2235">
        <v>31.37</v>
      </c>
      <c r="I2235" t="s">
        <v>510</v>
      </c>
      <c r="J2235" t="s">
        <v>347</v>
      </c>
      <c r="K2235" t="s">
        <v>391</v>
      </c>
    </row>
    <row r="2236" spans="1:11" hidden="1" x14ac:dyDescent="0.35">
      <c r="A2236" t="s">
        <v>368</v>
      </c>
      <c r="B2236" t="s">
        <v>84</v>
      </c>
      <c r="C2236" t="s">
        <v>334</v>
      </c>
      <c r="D2236" t="s">
        <v>78</v>
      </c>
      <c r="E2236">
        <v>2020</v>
      </c>
      <c r="F2236" t="s">
        <v>71</v>
      </c>
      <c r="G2236" t="s">
        <v>310</v>
      </c>
      <c r="H2236">
        <v>37.909999999999997</v>
      </c>
      <c r="I2236" t="s">
        <v>510</v>
      </c>
      <c r="J2236" t="s">
        <v>14</v>
      </c>
      <c r="K2236" t="s">
        <v>391</v>
      </c>
    </row>
    <row r="2237" spans="1:11" hidden="1" x14ac:dyDescent="0.35">
      <c r="A2237" t="s">
        <v>368</v>
      </c>
      <c r="B2237" t="s">
        <v>84</v>
      </c>
      <c r="C2237" t="s">
        <v>334</v>
      </c>
      <c r="D2237" t="s">
        <v>78</v>
      </c>
      <c r="E2237">
        <v>2020</v>
      </c>
      <c r="F2237" t="s">
        <v>71</v>
      </c>
      <c r="G2237" t="s">
        <v>310</v>
      </c>
      <c r="H2237">
        <v>101.8</v>
      </c>
      <c r="I2237" t="s">
        <v>510</v>
      </c>
      <c r="J2237" t="s">
        <v>347</v>
      </c>
      <c r="K2237" t="s">
        <v>391</v>
      </c>
    </row>
    <row r="2238" spans="1:11" hidden="1" x14ac:dyDescent="0.35">
      <c r="A2238" t="s">
        <v>368</v>
      </c>
      <c r="B2238" t="s">
        <v>84</v>
      </c>
      <c r="C2238" t="s">
        <v>334</v>
      </c>
      <c r="D2238" t="s">
        <v>78</v>
      </c>
      <c r="E2238">
        <v>2020</v>
      </c>
      <c r="F2238" t="s">
        <v>71</v>
      </c>
      <c r="G2238" t="s">
        <v>310</v>
      </c>
      <c r="H2238">
        <v>0.88</v>
      </c>
      <c r="I2238" t="s">
        <v>510</v>
      </c>
      <c r="J2238" t="s">
        <v>14</v>
      </c>
      <c r="K2238" t="s">
        <v>391</v>
      </c>
    </row>
    <row r="2239" spans="1:11" hidden="1" x14ac:dyDescent="0.35">
      <c r="A2239" t="s">
        <v>368</v>
      </c>
      <c r="B2239" t="s">
        <v>84</v>
      </c>
      <c r="C2239" t="s">
        <v>334</v>
      </c>
      <c r="D2239" t="s">
        <v>78</v>
      </c>
      <c r="E2239">
        <v>2020</v>
      </c>
      <c r="F2239" t="s">
        <v>71</v>
      </c>
      <c r="G2239" t="s">
        <v>310</v>
      </c>
      <c r="H2239">
        <v>2.38</v>
      </c>
      <c r="I2239" t="s">
        <v>510</v>
      </c>
      <c r="J2239" t="s">
        <v>347</v>
      </c>
      <c r="K2239" t="s">
        <v>391</v>
      </c>
    </row>
    <row r="2240" spans="1:11" hidden="1" x14ac:dyDescent="0.35">
      <c r="A2240" t="s">
        <v>368</v>
      </c>
      <c r="B2240" t="s">
        <v>84</v>
      </c>
      <c r="C2240" t="s">
        <v>334</v>
      </c>
      <c r="D2240" t="s">
        <v>78</v>
      </c>
      <c r="E2240">
        <v>2020</v>
      </c>
      <c r="F2240" t="s">
        <v>156</v>
      </c>
      <c r="G2240" t="s">
        <v>307</v>
      </c>
      <c r="H2240">
        <v>0.2</v>
      </c>
      <c r="I2240" t="s">
        <v>510</v>
      </c>
      <c r="J2240" t="s">
        <v>14</v>
      </c>
      <c r="K2240" t="s">
        <v>391</v>
      </c>
    </row>
    <row r="2241" spans="1:11" hidden="1" x14ac:dyDescent="0.35">
      <c r="A2241" t="s">
        <v>368</v>
      </c>
      <c r="B2241" t="s">
        <v>84</v>
      </c>
      <c r="C2241" t="s">
        <v>334</v>
      </c>
      <c r="D2241" t="s">
        <v>78</v>
      </c>
      <c r="E2241">
        <v>2020</v>
      </c>
      <c r="F2241" t="s">
        <v>156</v>
      </c>
      <c r="G2241" t="s">
        <v>307</v>
      </c>
      <c r="H2241">
        <v>0.28999999999999998</v>
      </c>
      <c r="I2241" t="s">
        <v>510</v>
      </c>
      <c r="J2241" t="s">
        <v>347</v>
      </c>
      <c r="K2241" t="s">
        <v>391</v>
      </c>
    </row>
    <row r="2242" spans="1:11" hidden="1" x14ac:dyDescent="0.35">
      <c r="A2242" t="s">
        <v>368</v>
      </c>
      <c r="B2242" t="s">
        <v>84</v>
      </c>
      <c r="C2242" t="s">
        <v>334</v>
      </c>
      <c r="D2242" t="s">
        <v>78</v>
      </c>
      <c r="E2242">
        <v>2020</v>
      </c>
      <c r="F2242" t="s">
        <v>156</v>
      </c>
      <c r="G2242" t="s">
        <v>307</v>
      </c>
      <c r="H2242">
        <v>0.28000000000000003</v>
      </c>
      <c r="I2242" t="s">
        <v>510</v>
      </c>
      <c r="J2242" t="s">
        <v>14</v>
      </c>
      <c r="K2242" t="s">
        <v>391</v>
      </c>
    </row>
    <row r="2243" spans="1:11" hidden="1" x14ac:dyDescent="0.35">
      <c r="A2243" t="s">
        <v>368</v>
      </c>
      <c r="B2243" t="s">
        <v>84</v>
      </c>
      <c r="C2243" t="s">
        <v>334</v>
      </c>
      <c r="D2243" t="s">
        <v>78</v>
      </c>
      <c r="E2243">
        <v>2020</v>
      </c>
      <c r="F2243" t="s">
        <v>156</v>
      </c>
      <c r="G2243" t="s">
        <v>307</v>
      </c>
      <c r="H2243">
        <v>0.41</v>
      </c>
      <c r="I2243" t="s">
        <v>510</v>
      </c>
      <c r="J2243" t="s">
        <v>347</v>
      </c>
      <c r="K2243" t="s">
        <v>391</v>
      </c>
    </row>
    <row r="2244" spans="1:11" hidden="1" x14ac:dyDescent="0.35">
      <c r="A2244" t="s">
        <v>368</v>
      </c>
      <c r="B2244" t="s">
        <v>84</v>
      </c>
      <c r="C2244" t="s">
        <v>334</v>
      </c>
      <c r="D2244" t="s">
        <v>78</v>
      </c>
      <c r="E2244">
        <v>2020</v>
      </c>
      <c r="F2244" t="s">
        <v>156</v>
      </c>
      <c r="G2244" t="s">
        <v>307</v>
      </c>
      <c r="H2244">
        <v>0.02</v>
      </c>
      <c r="I2244" t="s">
        <v>510</v>
      </c>
      <c r="J2244" t="s">
        <v>14</v>
      </c>
      <c r="K2244" t="s">
        <v>391</v>
      </c>
    </row>
    <row r="2245" spans="1:11" hidden="1" x14ac:dyDescent="0.35">
      <c r="A2245" t="s">
        <v>368</v>
      </c>
      <c r="B2245" t="s">
        <v>84</v>
      </c>
      <c r="C2245" t="s">
        <v>334</v>
      </c>
      <c r="D2245" t="s">
        <v>78</v>
      </c>
      <c r="E2245">
        <v>2020</v>
      </c>
      <c r="F2245" t="s">
        <v>156</v>
      </c>
      <c r="G2245" t="s">
        <v>307</v>
      </c>
      <c r="H2245">
        <v>0.03</v>
      </c>
      <c r="I2245" t="s">
        <v>510</v>
      </c>
      <c r="J2245" t="s">
        <v>347</v>
      </c>
      <c r="K2245" t="s">
        <v>391</v>
      </c>
    </row>
    <row r="2246" spans="1:11" hidden="1" x14ac:dyDescent="0.35">
      <c r="A2246" t="s">
        <v>368</v>
      </c>
      <c r="B2246" t="s">
        <v>84</v>
      </c>
      <c r="C2246" t="s">
        <v>334</v>
      </c>
      <c r="D2246" t="s">
        <v>78</v>
      </c>
      <c r="E2246">
        <v>2020</v>
      </c>
      <c r="F2246" t="s">
        <v>156</v>
      </c>
      <c r="G2246" t="s">
        <v>307</v>
      </c>
      <c r="H2246">
        <v>0.1</v>
      </c>
      <c r="I2246" t="s">
        <v>510</v>
      </c>
      <c r="J2246" t="s">
        <v>14</v>
      </c>
      <c r="K2246" t="s">
        <v>391</v>
      </c>
    </row>
    <row r="2247" spans="1:11" hidden="1" x14ac:dyDescent="0.35">
      <c r="A2247" t="s">
        <v>368</v>
      </c>
      <c r="B2247" t="s">
        <v>84</v>
      </c>
      <c r="C2247" t="s">
        <v>334</v>
      </c>
      <c r="D2247" t="s">
        <v>78</v>
      </c>
      <c r="E2247">
        <v>2020</v>
      </c>
      <c r="F2247" t="s">
        <v>156</v>
      </c>
      <c r="G2247" t="s">
        <v>307</v>
      </c>
      <c r="H2247">
        <v>0.15</v>
      </c>
      <c r="I2247" t="s">
        <v>510</v>
      </c>
      <c r="J2247" t="s">
        <v>347</v>
      </c>
      <c r="K2247" t="s">
        <v>391</v>
      </c>
    </row>
    <row r="2248" spans="1:11" hidden="1" x14ac:dyDescent="0.35">
      <c r="A2248" t="s">
        <v>368</v>
      </c>
      <c r="B2248" t="s">
        <v>84</v>
      </c>
      <c r="C2248" t="s">
        <v>334</v>
      </c>
      <c r="D2248" t="s">
        <v>78</v>
      </c>
      <c r="E2248">
        <v>2020</v>
      </c>
      <c r="F2248" t="s">
        <v>156</v>
      </c>
      <c r="G2248" t="s">
        <v>307</v>
      </c>
      <c r="H2248">
        <v>0.35</v>
      </c>
      <c r="I2248" t="s">
        <v>510</v>
      </c>
      <c r="J2248" t="s">
        <v>14</v>
      </c>
      <c r="K2248" t="s">
        <v>391</v>
      </c>
    </row>
    <row r="2249" spans="1:11" hidden="1" x14ac:dyDescent="0.35">
      <c r="A2249" t="s">
        <v>368</v>
      </c>
      <c r="B2249" t="s">
        <v>84</v>
      </c>
      <c r="C2249" t="s">
        <v>334</v>
      </c>
      <c r="D2249" t="s">
        <v>78</v>
      </c>
      <c r="E2249">
        <v>2020</v>
      </c>
      <c r="F2249" t="s">
        <v>156</v>
      </c>
      <c r="G2249" t="s">
        <v>307</v>
      </c>
      <c r="H2249">
        <v>0.49</v>
      </c>
      <c r="I2249" t="s">
        <v>510</v>
      </c>
      <c r="J2249" t="s">
        <v>347</v>
      </c>
      <c r="K2249" t="s">
        <v>391</v>
      </c>
    </row>
    <row r="2250" spans="1:11" hidden="1" x14ac:dyDescent="0.35">
      <c r="A2250" t="s">
        <v>368</v>
      </c>
      <c r="B2250" t="s">
        <v>84</v>
      </c>
      <c r="C2250" t="s">
        <v>334</v>
      </c>
      <c r="D2250" t="s">
        <v>78</v>
      </c>
      <c r="E2250">
        <v>2020</v>
      </c>
      <c r="F2250" t="s">
        <v>156</v>
      </c>
      <c r="G2250" t="s">
        <v>307</v>
      </c>
      <c r="H2250">
        <v>0.01</v>
      </c>
      <c r="I2250" t="s">
        <v>510</v>
      </c>
      <c r="J2250" t="s">
        <v>14</v>
      </c>
      <c r="K2250" t="s">
        <v>391</v>
      </c>
    </row>
    <row r="2251" spans="1:11" hidden="1" x14ac:dyDescent="0.35">
      <c r="A2251" t="s">
        <v>368</v>
      </c>
      <c r="B2251" t="s">
        <v>84</v>
      </c>
      <c r="C2251" t="s">
        <v>334</v>
      </c>
      <c r="D2251" t="s">
        <v>78</v>
      </c>
      <c r="E2251">
        <v>2020</v>
      </c>
      <c r="F2251" t="s">
        <v>156</v>
      </c>
      <c r="G2251" t="s">
        <v>307</v>
      </c>
      <c r="H2251">
        <v>0.01</v>
      </c>
      <c r="I2251" t="s">
        <v>510</v>
      </c>
      <c r="J2251" t="s">
        <v>347</v>
      </c>
      <c r="K2251" t="s">
        <v>391</v>
      </c>
    </row>
    <row r="2252" spans="1:11" hidden="1" x14ac:dyDescent="0.35">
      <c r="A2252" t="s">
        <v>368</v>
      </c>
      <c r="B2252" t="s">
        <v>84</v>
      </c>
      <c r="C2252" t="s">
        <v>330</v>
      </c>
      <c r="D2252" t="s">
        <v>78</v>
      </c>
      <c r="E2252">
        <v>2020</v>
      </c>
      <c r="F2252" t="s">
        <v>500</v>
      </c>
      <c r="G2252" t="s">
        <v>311</v>
      </c>
      <c r="H2252">
        <v>48.86</v>
      </c>
      <c r="I2252" t="s">
        <v>510</v>
      </c>
      <c r="J2252" t="s">
        <v>347</v>
      </c>
      <c r="K2252" t="s">
        <v>392</v>
      </c>
    </row>
    <row r="2253" spans="1:11" hidden="1" x14ac:dyDescent="0.35">
      <c r="A2253" t="s">
        <v>368</v>
      </c>
      <c r="B2253" t="s">
        <v>84</v>
      </c>
      <c r="C2253" t="s">
        <v>330</v>
      </c>
      <c r="D2253" t="s">
        <v>78</v>
      </c>
      <c r="E2253">
        <v>2020</v>
      </c>
      <c r="F2253" t="s">
        <v>500</v>
      </c>
      <c r="G2253" t="s">
        <v>311</v>
      </c>
      <c r="H2253">
        <v>595.88</v>
      </c>
      <c r="I2253" t="s">
        <v>510</v>
      </c>
      <c r="J2253" t="s">
        <v>347</v>
      </c>
      <c r="K2253" t="s">
        <v>392</v>
      </c>
    </row>
    <row r="2254" spans="1:11" hidden="1" x14ac:dyDescent="0.35">
      <c r="A2254" t="s">
        <v>368</v>
      </c>
      <c r="B2254" t="s">
        <v>84</v>
      </c>
      <c r="C2254" t="s">
        <v>330</v>
      </c>
      <c r="D2254" t="s">
        <v>78</v>
      </c>
      <c r="E2254">
        <v>2020</v>
      </c>
      <c r="F2254" t="s">
        <v>500</v>
      </c>
      <c r="G2254" t="s">
        <v>311</v>
      </c>
      <c r="H2254">
        <v>-1.77</v>
      </c>
      <c r="I2254" t="s">
        <v>510</v>
      </c>
      <c r="J2254" t="s">
        <v>347</v>
      </c>
      <c r="K2254" t="s">
        <v>392</v>
      </c>
    </row>
    <row r="2255" spans="1:11" hidden="1" x14ac:dyDescent="0.35">
      <c r="A2255" t="s">
        <v>368</v>
      </c>
      <c r="B2255" t="s">
        <v>84</v>
      </c>
      <c r="C2255" t="s">
        <v>330</v>
      </c>
      <c r="D2255" t="s">
        <v>78</v>
      </c>
      <c r="E2255">
        <v>2020</v>
      </c>
      <c r="F2255" t="s">
        <v>500</v>
      </c>
      <c r="G2255" t="s">
        <v>311</v>
      </c>
      <c r="H2255">
        <v>274.75</v>
      </c>
      <c r="I2255" t="s">
        <v>510</v>
      </c>
      <c r="J2255" t="s">
        <v>347</v>
      </c>
      <c r="K2255" t="s">
        <v>392</v>
      </c>
    </row>
    <row r="2256" spans="1:11" hidden="1" x14ac:dyDescent="0.35">
      <c r="A2256" t="s">
        <v>368</v>
      </c>
      <c r="B2256" t="s">
        <v>84</v>
      </c>
      <c r="C2256" t="s">
        <v>330</v>
      </c>
      <c r="D2256" t="s">
        <v>78</v>
      </c>
      <c r="E2256">
        <v>2020</v>
      </c>
      <c r="F2256" t="s">
        <v>500</v>
      </c>
      <c r="G2256" t="s">
        <v>311</v>
      </c>
      <c r="H2256">
        <v>153.78</v>
      </c>
      <c r="I2256" t="s">
        <v>510</v>
      </c>
      <c r="J2256" t="s">
        <v>347</v>
      </c>
      <c r="K2256" t="s">
        <v>392</v>
      </c>
    </row>
    <row r="2257" spans="1:11" hidden="1" x14ac:dyDescent="0.35">
      <c r="A2257" t="s">
        <v>368</v>
      </c>
      <c r="B2257" t="s">
        <v>84</v>
      </c>
      <c r="C2257" t="s">
        <v>330</v>
      </c>
      <c r="D2257" t="s">
        <v>78</v>
      </c>
      <c r="E2257">
        <v>2020</v>
      </c>
      <c r="F2257" t="s">
        <v>500</v>
      </c>
      <c r="G2257" t="s">
        <v>311</v>
      </c>
      <c r="H2257">
        <v>32.4</v>
      </c>
      <c r="I2257" t="s">
        <v>510</v>
      </c>
      <c r="J2257" t="s">
        <v>347</v>
      </c>
      <c r="K2257" t="s">
        <v>392</v>
      </c>
    </row>
    <row r="2258" spans="1:11" hidden="1" x14ac:dyDescent="0.35">
      <c r="A2258" t="s">
        <v>368</v>
      </c>
      <c r="B2258" t="s">
        <v>84</v>
      </c>
      <c r="C2258" t="s">
        <v>330</v>
      </c>
      <c r="D2258" t="s">
        <v>78</v>
      </c>
      <c r="E2258">
        <v>2020</v>
      </c>
      <c r="F2258" t="s">
        <v>500</v>
      </c>
      <c r="G2258" t="s">
        <v>311</v>
      </c>
      <c r="H2258">
        <v>-21.25</v>
      </c>
      <c r="I2258" t="s">
        <v>510</v>
      </c>
      <c r="J2258" t="s">
        <v>347</v>
      </c>
      <c r="K2258" t="s">
        <v>392</v>
      </c>
    </row>
    <row r="2259" spans="1:11" hidden="1" x14ac:dyDescent="0.35">
      <c r="A2259" t="s">
        <v>368</v>
      </c>
      <c r="B2259" t="s">
        <v>84</v>
      </c>
      <c r="C2259" t="s">
        <v>330</v>
      </c>
      <c r="D2259" t="s">
        <v>78</v>
      </c>
      <c r="E2259">
        <v>2020</v>
      </c>
      <c r="F2259" t="s">
        <v>506</v>
      </c>
      <c r="G2259" t="s">
        <v>309</v>
      </c>
      <c r="H2259">
        <v>80.23</v>
      </c>
      <c r="I2259" t="s">
        <v>510</v>
      </c>
      <c r="J2259" t="s">
        <v>347</v>
      </c>
      <c r="K2259" t="s">
        <v>392</v>
      </c>
    </row>
    <row r="2260" spans="1:11" hidden="1" x14ac:dyDescent="0.35">
      <c r="A2260" t="s">
        <v>368</v>
      </c>
      <c r="B2260" t="s">
        <v>84</v>
      </c>
      <c r="C2260" t="s">
        <v>330</v>
      </c>
      <c r="D2260" t="s">
        <v>78</v>
      </c>
      <c r="E2260">
        <v>2020</v>
      </c>
      <c r="F2260" t="s">
        <v>506</v>
      </c>
      <c r="G2260" t="s">
        <v>309</v>
      </c>
      <c r="H2260">
        <v>978.36</v>
      </c>
      <c r="I2260" t="s">
        <v>510</v>
      </c>
      <c r="J2260" t="s">
        <v>347</v>
      </c>
      <c r="K2260" t="s">
        <v>392</v>
      </c>
    </row>
    <row r="2261" spans="1:11" hidden="1" x14ac:dyDescent="0.35">
      <c r="A2261" t="s">
        <v>368</v>
      </c>
      <c r="B2261" t="s">
        <v>84</v>
      </c>
      <c r="C2261" t="s">
        <v>330</v>
      </c>
      <c r="D2261" t="s">
        <v>78</v>
      </c>
      <c r="E2261">
        <v>2020</v>
      </c>
      <c r="F2261" t="s">
        <v>506</v>
      </c>
      <c r="G2261" t="s">
        <v>309</v>
      </c>
      <c r="H2261">
        <v>-2.91</v>
      </c>
      <c r="I2261" t="s">
        <v>510</v>
      </c>
      <c r="J2261" t="s">
        <v>347</v>
      </c>
      <c r="K2261" t="s">
        <v>392</v>
      </c>
    </row>
    <row r="2262" spans="1:11" hidden="1" x14ac:dyDescent="0.35">
      <c r="A2262" t="s">
        <v>368</v>
      </c>
      <c r="B2262" t="s">
        <v>84</v>
      </c>
      <c r="C2262" t="s">
        <v>330</v>
      </c>
      <c r="D2262" t="s">
        <v>78</v>
      </c>
      <c r="E2262">
        <v>2020</v>
      </c>
      <c r="F2262" t="s">
        <v>506</v>
      </c>
      <c r="G2262" t="s">
        <v>309</v>
      </c>
      <c r="H2262">
        <v>451.12</v>
      </c>
      <c r="I2262" t="s">
        <v>510</v>
      </c>
      <c r="J2262" t="s">
        <v>347</v>
      </c>
      <c r="K2262" t="s">
        <v>392</v>
      </c>
    </row>
    <row r="2263" spans="1:11" hidden="1" x14ac:dyDescent="0.35">
      <c r="A2263" t="s">
        <v>368</v>
      </c>
      <c r="B2263" t="s">
        <v>84</v>
      </c>
      <c r="C2263" t="s">
        <v>330</v>
      </c>
      <c r="D2263" t="s">
        <v>78</v>
      </c>
      <c r="E2263">
        <v>2020</v>
      </c>
      <c r="F2263" t="s">
        <v>506</v>
      </c>
      <c r="G2263" t="s">
        <v>309</v>
      </c>
      <c r="H2263">
        <v>252.5</v>
      </c>
      <c r="I2263" t="s">
        <v>510</v>
      </c>
      <c r="J2263" t="s">
        <v>347</v>
      </c>
      <c r="K2263" t="s">
        <v>392</v>
      </c>
    </row>
    <row r="2264" spans="1:11" hidden="1" x14ac:dyDescent="0.35">
      <c r="A2264" t="s">
        <v>368</v>
      </c>
      <c r="B2264" t="s">
        <v>84</v>
      </c>
      <c r="C2264" t="s">
        <v>330</v>
      </c>
      <c r="D2264" t="s">
        <v>78</v>
      </c>
      <c r="E2264">
        <v>2020</v>
      </c>
      <c r="F2264" t="s">
        <v>506</v>
      </c>
      <c r="G2264" t="s">
        <v>309</v>
      </c>
      <c r="H2264">
        <v>53.21</v>
      </c>
      <c r="I2264" t="s">
        <v>510</v>
      </c>
      <c r="J2264" t="s">
        <v>347</v>
      </c>
      <c r="K2264" t="s">
        <v>392</v>
      </c>
    </row>
    <row r="2265" spans="1:11" hidden="1" x14ac:dyDescent="0.35">
      <c r="A2265" t="s">
        <v>368</v>
      </c>
      <c r="B2265" t="s">
        <v>84</v>
      </c>
      <c r="C2265" t="s">
        <v>330</v>
      </c>
      <c r="D2265" t="s">
        <v>78</v>
      </c>
      <c r="E2265">
        <v>2020</v>
      </c>
      <c r="F2265" t="s">
        <v>506</v>
      </c>
      <c r="G2265" t="s">
        <v>309</v>
      </c>
      <c r="H2265">
        <v>-34.9</v>
      </c>
      <c r="I2265" t="s">
        <v>510</v>
      </c>
      <c r="J2265" t="s">
        <v>347</v>
      </c>
      <c r="K2265" t="s">
        <v>392</v>
      </c>
    </row>
    <row r="2266" spans="1:11" hidden="1" x14ac:dyDescent="0.35">
      <c r="A2266" t="s">
        <v>368</v>
      </c>
      <c r="B2266" t="s">
        <v>84</v>
      </c>
      <c r="C2266" t="s">
        <v>330</v>
      </c>
      <c r="D2266" t="s">
        <v>78</v>
      </c>
      <c r="E2266">
        <v>2020</v>
      </c>
      <c r="F2266" t="s">
        <v>71</v>
      </c>
      <c r="G2266" t="s">
        <v>310</v>
      </c>
      <c r="H2266">
        <v>10.18</v>
      </c>
      <c r="I2266" t="s">
        <v>510</v>
      </c>
      <c r="J2266" t="s">
        <v>347</v>
      </c>
      <c r="K2266" t="s">
        <v>392</v>
      </c>
    </row>
    <row r="2267" spans="1:11" hidden="1" x14ac:dyDescent="0.35">
      <c r="A2267" t="s">
        <v>368</v>
      </c>
      <c r="B2267" t="s">
        <v>84</v>
      </c>
      <c r="C2267" t="s">
        <v>330</v>
      </c>
      <c r="D2267" t="s">
        <v>78</v>
      </c>
      <c r="E2267">
        <v>2020</v>
      </c>
      <c r="F2267" t="s">
        <v>71</v>
      </c>
      <c r="G2267" t="s">
        <v>310</v>
      </c>
      <c r="H2267">
        <v>124.15</v>
      </c>
      <c r="I2267" t="s">
        <v>510</v>
      </c>
      <c r="J2267" t="s">
        <v>347</v>
      </c>
      <c r="K2267" t="s">
        <v>392</v>
      </c>
    </row>
    <row r="2268" spans="1:11" hidden="1" x14ac:dyDescent="0.35">
      <c r="A2268" t="s">
        <v>368</v>
      </c>
      <c r="B2268" t="s">
        <v>84</v>
      </c>
      <c r="C2268" t="s">
        <v>330</v>
      </c>
      <c r="D2268" t="s">
        <v>78</v>
      </c>
      <c r="E2268">
        <v>2020</v>
      </c>
      <c r="F2268" t="s">
        <v>71</v>
      </c>
      <c r="G2268" t="s">
        <v>310</v>
      </c>
      <c r="H2268">
        <v>-0.38</v>
      </c>
      <c r="I2268" t="s">
        <v>510</v>
      </c>
      <c r="J2268" t="s">
        <v>347</v>
      </c>
      <c r="K2268" t="s">
        <v>392</v>
      </c>
    </row>
    <row r="2269" spans="1:11" hidden="1" x14ac:dyDescent="0.35">
      <c r="A2269" t="s">
        <v>368</v>
      </c>
      <c r="B2269" t="s">
        <v>84</v>
      </c>
      <c r="C2269" t="s">
        <v>330</v>
      </c>
      <c r="D2269" t="s">
        <v>78</v>
      </c>
      <c r="E2269">
        <v>2020</v>
      </c>
      <c r="F2269" t="s">
        <v>71</v>
      </c>
      <c r="G2269" t="s">
        <v>310</v>
      </c>
      <c r="H2269">
        <v>57.25</v>
      </c>
      <c r="I2269" t="s">
        <v>510</v>
      </c>
      <c r="J2269" t="s">
        <v>347</v>
      </c>
      <c r="K2269" t="s">
        <v>392</v>
      </c>
    </row>
    <row r="2270" spans="1:11" hidden="1" x14ac:dyDescent="0.35">
      <c r="A2270" t="s">
        <v>368</v>
      </c>
      <c r="B2270" t="s">
        <v>84</v>
      </c>
      <c r="C2270" t="s">
        <v>330</v>
      </c>
      <c r="D2270" t="s">
        <v>78</v>
      </c>
      <c r="E2270">
        <v>2020</v>
      </c>
      <c r="F2270" t="s">
        <v>71</v>
      </c>
      <c r="G2270" t="s">
        <v>310</v>
      </c>
      <c r="H2270">
        <v>32.04</v>
      </c>
      <c r="I2270" t="s">
        <v>510</v>
      </c>
      <c r="J2270" t="s">
        <v>347</v>
      </c>
      <c r="K2270" t="s">
        <v>392</v>
      </c>
    </row>
    <row r="2271" spans="1:11" hidden="1" x14ac:dyDescent="0.35">
      <c r="A2271" t="s">
        <v>368</v>
      </c>
      <c r="B2271" t="s">
        <v>84</v>
      </c>
      <c r="C2271" t="s">
        <v>330</v>
      </c>
      <c r="D2271" t="s">
        <v>78</v>
      </c>
      <c r="E2271">
        <v>2020</v>
      </c>
      <c r="F2271" t="s">
        <v>71</v>
      </c>
      <c r="G2271" t="s">
        <v>310</v>
      </c>
      <c r="H2271">
        <v>6.75</v>
      </c>
      <c r="I2271" t="s">
        <v>510</v>
      </c>
      <c r="J2271" t="s">
        <v>347</v>
      </c>
      <c r="K2271" t="s">
        <v>392</v>
      </c>
    </row>
    <row r="2272" spans="1:11" hidden="1" x14ac:dyDescent="0.35">
      <c r="A2272" t="s">
        <v>368</v>
      </c>
      <c r="B2272" t="s">
        <v>84</v>
      </c>
      <c r="C2272" t="s">
        <v>330</v>
      </c>
      <c r="D2272" t="s">
        <v>78</v>
      </c>
      <c r="E2272">
        <v>2020</v>
      </c>
      <c r="F2272" t="s">
        <v>71</v>
      </c>
      <c r="G2272" t="s">
        <v>310</v>
      </c>
      <c r="H2272">
        <v>-4.43</v>
      </c>
      <c r="I2272" t="s">
        <v>510</v>
      </c>
      <c r="J2272" t="s">
        <v>347</v>
      </c>
      <c r="K2272" t="s">
        <v>392</v>
      </c>
    </row>
    <row r="2273" spans="1:11" hidden="1" x14ac:dyDescent="0.35">
      <c r="A2273" t="s">
        <v>368</v>
      </c>
      <c r="B2273" t="s">
        <v>84</v>
      </c>
      <c r="C2273" t="s">
        <v>330</v>
      </c>
      <c r="D2273" t="s">
        <v>78</v>
      </c>
      <c r="E2273">
        <v>2020</v>
      </c>
      <c r="F2273" t="s">
        <v>148</v>
      </c>
      <c r="G2273" t="s">
        <v>308</v>
      </c>
      <c r="H2273">
        <v>3.62</v>
      </c>
      <c r="I2273" t="s">
        <v>510</v>
      </c>
      <c r="J2273" t="s">
        <v>347</v>
      </c>
      <c r="K2273" t="s">
        <v>392</v>
      </c>
    </row>
    <row r="2274" spans="1:11" hidden="1" x14ac:dyDescent="0.35">
      <c r="A2274" t="s">
        <v>368</v>
      </c>
      <c r="B2274" t="s">
        <v>84</v>
      </c>
      <c r="C2274" t="s">
        <v>330</v>
      </c>
      <c r="D2274" t="s">
        <v>78</v>
      </c>
      <c r="E2274">
        <v>2020</v>
      </c>
      <c r="F2274" t="s">
        <v>148</v>
      </c>
      <c r="G2274" t="s">
        <v>308</v>
      </c>
      <c r="H2274">
        <v>44.18</v>
      </c>
      <c r="I2274" t="s">
        <v>510</v>
      </c>
      <c r="J2274" t="s">
        <v>347</v>
      </c>
      <c r="K2274" t="s">
        <v>392</v>
      </c>
    </row>
    <row r="2275" spans="1:11" hidden="1" x14ac:dyDescent="0.35">
      <c r="A2275" t="s">
        <v>368</v>
      </c>
      <c r="B2275" t="s">
        <v>84</v>
      </c>
      <c r="C2275" t="s">
        <v>330</v>
      </c>
      <c r="D2275" t="s">
        <v>78</v>
      </c>
      <c r="E2275">
        <v>2020</v>
      </c>
      <c r="F2275" t="s">
        <v>148</v>
      </c>
      <c r="G2275" t="s">
        <v>308</v>
      </c>
      <c r="H2275">
        <v>-0.13</v>
      </c>
      <c r="I2275" t="s">
        <v>510</v>
      </c>
      <c r="J2275" t="s">
        <v>347</v>
      </c>
      <c r="K2275" t="s">
        <v>392</v>
      </c>
    </row>
    <row r="2276" spans="1:11" hidden="1" x14ac:dyDescent="0.35">
      <c r="A2276" t="s">
        <v>368</v>
      </c>
      <c r="B2276" t="s">
        <v>84</v>
      </c>
      <c r="C2276" t="s">
        <v>330</v>
      </c>
      <c r="D2276" t="s">
        <v>78</v>
      </c>
      <c r="E2276">
        <v>2020</v>
      </c>
      <c r="F2276" t="s">
        <v>148</v>
      </c>
      <c r="G2276" t="s">
        <v>308</v>
      </c>
      <c r="H2276">
        <v>20.36</v>
      </c>
      <c r="I2276" t="s">
        <v>510</v>
      </c>
      <c r="J2276" t="s">
        <v>347</v>
      </c>
      <c r="K2276" t="s">
        <v>392</v>
      </c>
    </row>
    <row r="2277" spans="1:11" hidden="1" x14ac:dyDescent="0.35">
      <c r="A2277" t="s">
        <v>368</v>
      </c>
      <c r="B2277" t="s">
        <v>84</v>
      </c>
      <c r="C2277" t="s">
        <v>330</v>
      </c>
      <c r="D2277" t="s">
        <v>78</v>
      </c>
      <c r="E2277">
        <v>2020</v>
      </c>
      <c r="F2277" t="s">
        <v>148</v>
      </c>
      <c r="G2277" t="s">
        <v>308</v>
      </c>
      <c r="H2277">
        <v>11.4</v>
      </c>
      <c r="I2277" t="s">
        <v>510</v>
      </c>
      <c r="J2277" t="s">
        <v>347</v>
      </c>
      <c r="K2277" t="s">
        <v>392</v>
      </c>
    </row>
    <row r="2278" spans="1:11" hidden="1" x14ac:dyDescent="0.35">
      <c r="A2278" t="s">
        <v>368</v>
      </c>
      <c r="B2278" t="s">
        <v>84</v>
      </c>
      <c r="C2278" t="s">
        <v>330</v>
      </c>
      <c r="D2278" t="s">
        <v>78</v>
      </c>
      <c r="E2278">
        <v>2020</v>
      </c>
      <c r="F2278" t="s">
        <v>148</v>
      </c>
      <c r="G2278" t="s">
        <v>308</v>
      </c>
      <c r="H2278">
        <v>2.41</v>
      </c>
      <c r="I2278" t="s">
        <v>510</v>
      </c>
      <c r="J2278" t="s">
        <v>347</v>
      </c>
      <c r="K2278" t="s">
        <v>392</v>
      </c>
    </row>
    <row r="2279" spans="1:11" hidden="1" x14ac:dyDescent="0.35">
      <c r="A2279" t="s">
        <v>368</v>
      </c>
      <c r="B2279" t="s">
        <v>84</v>
      </c>
      <c r="C2279" t="s">
        <v>330</v>
      </c>
      <c r="D2279" t="s">
        <v>78</v>
      </c>
      <c r="E2279">
        <v>2020</v>
      </c>
      <c r="F2279" t="s">
        <v>148</v>
      </c>
      <c r="G2279" t="s">
        <v>308</v>
      </c>
      <c r="H2279">
        <v>-1.58</v>
      </c>
      <c r="I2279" t="s">
        <v>510</v>
      </c>
      <c r="J2279" t="s">
        <v>347</v>
      </c>
      <c r="K2279" t="s">
        <v>392</v>
      </c>
    </row>
    <row r="2280" spans="1:11" hidden="1" x14ac:dyDescent="0.35">
      <c r="A2280" t="s">
        <v>368</v>
      </c>
      <c r="B2280" t="s">
        <v>84</v>
      </c>
      <c r="C2280" t="s">
        <v>330</v>
      </c>
      <c r="D2280" t="s">
        <v>78</v>
      </c>
      <c r="E2280">
        <v>2020</v>
      </c>
      <c r="F2280" t="s">
        <v>156</v>
      </c>
      <c r="G2280" t="s">
        <v>307</v>
      </c>
      <c r="H2280">
        <v>0.04</v>
      </c>
      <c r="I2280" t="s">
        <v>510</v>
      </c>
      <c r="J2280" t="s">
        <v>347</v>
      </c>
      <c r="K2280" t="s">
        <v>392</v>
      </c>
    </row>
    <row r="2281" spans="1:11" hidden="1" x14ac:dyDescent="0.35">
      <c r="A2281" t="s">
        <v>368</v>
      </c>
      <c r="B2281" t="s">
        <v>84</v>
      </c>
      <c r="C2281" t="s">
        <v>330</v>
      </c>
      <c r="D2281" t="s">
        <v>78</v>
      </c>
      <c r="E2281">
        <v>2020</v>
      </c>
      <c r="F2281" t="s">
        <v>156</v>
      </c>
      <c r="G2281" t="s">
        <v>307</v>
      </c>
      <c r="H2281">
        <v>0.47</v>
      </c>
      <c r="I2281" t="s">
        <v>510</v>
      </c>
      <c r="J2281" t="s">
        <v>347</v>
      </c>
      <c r="K2281" t="s">
        <v>392</v>
      </c>
    </row>
    <row r="2282" spans="1:11" hidden="1" x14ac:dyDescent="0.35">
      <c r="A2282" t="s">
        <v>368</v>
      </c>
      <c r="B2282" t="s">
        <v>84</v>
      </c>
      <c r="C2282" t="s">
        <v>330</v>
      </c>
      <c r="D2282" t="s">
        <v>78</v>
      </c>
      <c r="E2282">
        <v>2020</v>
      </c>
      <c r="F2282" t="s">
        <v>156</v>
      </c>
      <c r="G2282" t="s">
        <v>307</v>
      </c>
      <c r="H2282">
        <v>0</v>
      </c>
      <c r="I2282" t="s">
        <v>510</v>
      </c>
      <c r="J2282" t="s">
        <v>347</v>
      </c>
      <c r="K2282" t="s">
        <v>392</v>
      </c>
    </row>
    <row r="2283" spans="1:11" hidden="1" x14ac:dyDescent="0.35">
      <c r="A2283" t="s">
        <v>368</v>
      </c>
      <c r="B2283" t="s">
        <v>84</v>
      </c>
      <c r="C2283" t="s">
        <v>330</v>
      </c>
      <c r="D2283" t="s">
        <v>78</v>
      </c>
      <c r="E2283">
        <v>2020</v>
      </c>
      <c r="F2283" t="s">
        <v>156</v>
      </c>
      <c r="G2283" t="s">
        <v>307</v>
      </c>
      <c r="H2283">
        <v>0.22</v>
      </c>
      <c r="I2283" t="s">
        <v>510</v>
      </c>
      <c r="J2283" t="s">
        <v>347</v>
      </c>
      <c r="K2283" t="s">
        <v>392</v>
      </c>
    </row>
    <row r="2284" spans="1:11" hidden="1" x14ac:dyDescent="0.35">
      <c r="A2284" t="s">
        <v>368</v>
      </c>
      <c r="B2284" t="s">
        <v>84</v>
      </c>
      <c r="C2284" t="s">
        <v>330</v>
      </c>
      <c r="D2284" t="s">
        <v>78</v>
      </c>
      <c r="E2284">
        <v>2020</v>
      </c>
      <c r="F2284" t="s">
        <v>156</v>
      </c>
      <c r="G2284" t="s">
        <v>307</v>
      </c>
      <c r="H2284">
        <v>0.12</v>
      </c>
      <c r="I2284" t="s">
        <v>510</v>
      </c>
      <c r="J2284" t="s">
        <v>347</v>
      </c>
      <c r="K2284" t="s">
        <v>392</v>
      </c>
    </row>
    <row r="2285" spans="1:11" hidden="1" x14ac:dyDescent="0.35">
      <c r="A2285" t="s">
        <v>368</v>
      </c>
      <c r="B2285" t="s">
        <v>84</v>
      </c>
      <c r="C2285" t="s">
        <v>330</v>
      </c>
      <c r="D2285" t="s">
        <v>78</v>
      </c>
      <c r="E2285">
        <v>2020</v>
      </c>
      <c r="F2285" t="s">
        <v>156</v>
      </c>
      <c r="G2285" t="s">
        <v>307</v>
      </c>
      <c r="H2285">
        <v>0.02</v>
      </c>
      <c r="I2285" t="s">
        <v>510</v>
      </c>
      <c r="J2285" t="s">
        <v>347</v>
      </c>
      <c r="K2285" t="s">
        <v>392</v>
      </c>
    </row>
    <row r="2286" spans="1:11" hidden="1" x14ac:dyDescent="0.35">
      <c r="A2286" t="s">
        <v>368</v>
      </c>
      <c r="B2286" t="s">
        <v>84</v>
      </c>
      <c r="C2286" t="s">
        <v>330</v>
      </c>
      <c r="D2286" t="s">
        <v>78</v>
      </c>
      <c r="E2286">
        <v>2020</v>
      </c>
      <c r="F2286" t="s">
        <v>156</v>
      </c>
      <c r="G2286" t="s">
        <v>307</v>
      </c>
      <c r="H2286">
        <v>-0.02</v>
      </c>
      <c r="I2286" t="s">
        <v>510</v>
      </c>
      <c r="J2286" t="s">
        <v>347</v>
      </c>
      <c r="K2286" t="s">
        <v>392</v>
      </c>
    </row>
    <row r="2287" spans="1:11" hidden="1" x14ac:dyDescent="0.35">
      <c r="A2287" t="s">
        <v>368</v>
      </c>
      <c r="B2287" t="s">
        <v>84</v>
      </c>
      <c r="C2287" t="s">
        <v>335</v>
      </c>
      <c r="D2287" t="s">
        <v>78</v>
      </c>
      <c r="E2287">
        <v>2020</v>
      </c>
      <c r="F2287" t="s">
        <v>506</v>
      </c>
      <c r="G2287" t="s">
        <v>309</v>
      </c>
      <c r="H2287">
        <v>627.63</v>
      </c>
      <c r="I2287" t="s">
        <v>510</v>
      </c>
      <c r="J2287" t="s">
        <v>347</v>
      </c>
      <c r="K2287" t="s">
        <v>393</v>
      </c>
    </row>
    <row r="2288" spans="1:11" hidden="1" x14ac:dyDescent="0.35">
      <c r="A2288" t="s">
        <v>368</v>
      </c>
      <c r="B2288" t="s">
        <v>84</v>
      </c>
      <c r="C2288" t="s">
        <v>335</v>
      </c>
      <c r="D2288" t="s">
        <v>78</v>
      </c>
      <c r="E2288">
        <v>2020</v>
      </c>
      <c r="F2288" t="s">
        <v>506</v>
      </c>
      <c r="G2288" t="s">
        <v>309</v>
      </c>
      <c r="H2288">
        <v>767.1</v>
      </c>
      <c r="I2288" t="s">
        <v>510</v>
      </c>
      <c r="J2288" t="s">
        <v>347</v>
      </c>
      <c r="K2288" t="s">
        <v>393</v>
      </c>
    </row>
    <row r="2289" spans="1:11" hidden="1" x14ac:dyDescent="0.35">
      <c r="A2289" t="s">
        <v>368</v>
      </c>
      <c r="B2289" t="s">
        <v>84</v>
      </c>
      <c r="C2289" t="s">
        <v>335</v>
      </c>
      <c r="D2289" t="s">
        <v>78</v>
      </c>
      <c r="E2289">
        <v>2020</v>
      </c>
      <c r="F2289" t="s">
        <v>506</v>
      </c>
      <c r="G2289" t="s">
        <v>309</v>
      </c>
      <c r="H2289">
        <v>1046.05</v>
      </c>
      <c r="I2289" t="s">
        <v>510</v>
      </c>
      <c r="J2289" t="s">
        <v>347</v>
      </c>
      <c r="K2289" t="s">
        <v>393</v>
      </c>
    </row>
    <row r="2290" spans="1:11" hidden="1" x14ac:dyDescent="0.35">
      <c r="A2290" t="s">
        <v>368</v>
      </c>
      <c r="B2290" t="s">
        <v>84</v>
      </c>
      <c r="C2290" t="s">
        <v>335</v>
      </c>
      <c r="D2290" t="s">
        <v>78</v>
      </c>
      <c r="E2290">
        <v>2020</v>
      </c>
      <c r="F2290" t="s">
        <v>506</v>
      </c>
      <c r="G2290" t="s">
        <v>309</v>
      </c>
      <c r="H2290">
        <v>92.98</v>
      </c>
      <c r="I2290" t="s">
        <v>510</v>
      </c>
      <c r="J2290" t="s">
        <v>347</v>
      </c>
      <c r="K2290" t="s">
        <v>393</v>
      </c>
    </row>
    <row r="2291" spans="1:11" hidden="1" x14ac:dyDescent="0.35">
      <c r="A2291" t="s">
        <v>368</v>
      </c>
      <c r="B2291" t="s">
        <v>84</v>
      </c>
      <c r="C2291" t="s">
        <v>335</v>
      </c>
      <c r="D2291" t="s">
        <v>78</v>
      </c>
      <c r="E2291">
        <v>2020</v>
      </c>
      <c r="F2291" t="s">
        <v>500</v>
      </c>
      <c r="G2291" t="s">
        <v>311</v>
      </c>
      <c r="H2291">
        <v>3307.56</v>
      </c>
      <c r="I2291" t="s">
        <v>510</v>
      </c>
      <c r="J2291" t="s">
        <v>14</v>
      </c>
      <c r="K2291" t="s">
        <v>393</v>
      </c>
    </row>
    <row r="2292" spans="1:11" hidden="1" x14ac:dyDescent="0.35">
      <c r="A2292" t="s">
        <v>368</v>
      </c>
      <c r="B2292" t="s">
        <v>84</v>
      </c>
      <c r="C2292" t="s">
        <v>335</v>
      </c>
      <c r="D2292" t="s">
        <v>78</v>
      </c>
      <c r="E2292">
        <v>2020</v>
      </c>
      <c r="F2292" t="s">
        <v>500</v>
      </c>
      <c r="G2292" t="s">
        <v>311</v>
      </c>
      <c r="H2292">
        <v>2309.7800000000002</v>
      </c>
      <c r="I2292" t="s">
        <v>510</v>
      </c>
      <c r="J2292" t="s">
        <v>347</v>
      </c>
      <c r="K2292" t="s">
        <v>393</v>
      </c>
    </row>
    <row r="2293" spans="1:11" hidden="1" x14ac:dyDescent="0.35">
      <c r="A2293" t="s">
        <v>368</v>
      </c>
      <c r="B2293" t="s">
        <v>84</v>
      </c>
      <c r="C2293" t="s">
        <v>335</v>
      </c>
      <c r="D2293" t="s">
        <v>78</v>
      </c>
      <c r="E2293">
        <v>2020</v>
      </c>
      <c r="F2293" t="s">
        <v>500</v>
      </c>
      <c r="G2293" t="s">
        <v>311</v>
      </c>
      <c r="H2293">
        <v>4042.57</v>
      </c>
      <c r="I2293" t="s">
        <v>510</v>
      </c>
      <c r="J2293" t="s">
        <v>14</v>
      </c>
      <c r="K2293" t="s">
        <v>393</v>
      </c>
    </row>
    <row r="2294" spans="1:11" hidden="1" x14ac:dyDescent="0.35">
      <c r="A2294" t="s">
        <v>368</v>
      </c>
      <c r="B2294" t="s">
        <v>84</v>
      </c>
      <c r="C2294" t="s">
        <v>335</v>
      </c>
      <c r="D2294" t="s">
        <v>78</v>
      </c>
      <c r="E2294">
        <v>2020</v>
      </c>
      <c r="F2294" t="s">
        <v>500</v>
      </c>
      <c r="G2294" t="s">
        <v>311</v>
      </c>
      <c r="H2294">
        <v>2823.07</v>
      </c>
      <c r="I2294" t="s">
        <v>510</v>
      </c>
      <c r="J2294" t="s">
        <v>347</v>
      </c>
      <c r="K2294" t="s">
        <v>393</v>
      </c>
    </row>
    <row r="2295" spans="1:11" hidden="1" x14ac:dyDescent="0.35">
      <c r="A2295" t="s">
        <v>368</v>
      </c>
      <c r="B2295" t="s">
        <v>84</v>
      </c>
      <c r="C2295" t="s">
        <v>335</v>
      </c>
      <c r="D2295" t="s">
        <v>78</v>
      </c>
      <c r="E2295">
        <v>2020</v>
      </c>
      <c r="F2295" t="s">
        <v>500</v>
      </c>
      <c r="G2295" t="s">
        <v>311</v>
      </c>
      <c r="H2295">
        <v>5512.59</v>
      </c>
      <c r="I2295" t="s">
        <v>510</v>
      </c>
      <c r="J2295" t="s">
        <v>14</v>
      </c>
      <c r="K2295" t="s">
        <v>393</v>
      </c>
    </row>
    <row r="2296" spans="1:11" hidden="1" x14ac:dyDescent="0.35">
      <c r="A2296" t="s">
        <v>368</v>
      </c>
      <c r="B2296" t="s">
        <v>84</v>
      </c>
      <c r="C2296" t="s">
        <v>335</v>
      </c>
      <c r="D2296" t="s">
        <v>78</v>
      </c>
      <c r="E2296">
        <v>2020</v>
      </c>
      <c r="F2296" t="s">
        <v>500</v>
      </c>
      <c r="G2296" t="s">
        <v>311</v>
      </c>
      <c r="H2296">
        <v>3849.64</v>
      </c>
      <c r="I2296" t="s">
        <v>510</v>
      </c>
      <c r="J2296" t="s">
        <v>347</v>
      </c>
      <c r="K2296" t="s">
        <v>393</v>
      </c>
    </row>
    <row r="2297" spans="1:11" hidden="1" x14ac:dyDescent="0.35">
      <c r="A2297" t="s">
        <v>368</v>
      </c>
      <c r="B2297" t="s">
        <v>84</v>
      </c>
      <c r="C2297" t="s">
        <v>335</v>
      </c>
      <c r="D2297" t="s">
        <v>78</v>
      </c>
      <c r="E2297">
        <v>2020</v>
      </c>
      <c r="F2297" t="s">
        <v>500</v>
      </c>
      <c r="G2297" t="s">
        <v>311</v>
      </c>
      <c r="H2297">
        <v>490.01</v>
      </c>
      <c r="I2297" t="s">
        <v>510</v>
      </c>
      <c r="J2297" t="s">
        <v>14</v>
      </c>
      <c r="K2297" t="s">
        <v>393</v>
      </c>
    </row>
    <row r="2298" spans="1:11" hidden="1" x14ac:dyDescent="0.35">
      <c r="A2298" t="s">
        <v>368</v>
      </c>
      <c r="B2298" t="s">
        <v>84</v>
      </c>
      <c r="C2298" t="s">
        <v>335</v>
      </c>
      <c r="D2298" t="s">
        <v>78</v>
      </c>
      <c r="E2298">
        <v>2020</v>
      </c>
      <c r="F2298" t="s">
        <v>500</v>
      </c>
      <c r="G2298" t="s">
        <v>311</v>
      </c>
      <c r="H2298">
        <v>342.19</v>
      </c>
      <c r="I2298" t="s">
        <v>510</v>
      </c>
      <c r="J2298" t="s">
        <v>347</v>
      </c>
      <c r="K2298" t="s">
        <v>393</v>
      </c>
    </row>
    <row r="2299" spans="1:11" hidden="1" x14ac:dyDescent="0.35">
      <c r="A2299" t="s">
        <v>368</v>
      </c>
      <c r="B2299" t="s">
        <v>84</v>
      </c>
      <c r="C2299" t="s">
        <v>335</v>
      </c>
      <c r="D2299" t="s">
        <v>78</v>
      </c>
      <c r="E2299">
        <v>2020</v>
      </c>
      <c r="F2299" t="s">
        <v>71</v>
      </c>
      <c r="G2299" t="s">
        <v>310</v>
      </c>
      <c r="H2299">
        <v>0.57999999999999996</v>
      </c>
      <c r="I2299" t="s">
        <v>510</v>
      </c>
      <c r="J2299" t="s">
        <v>347</v>
      </c>
      <c r="K2299" t="s">
        <v>393</v>
      </c>
    </row>
    <row r="2300" spans="1:11" hidden="1" x14ac:dyDescent="0.35">
      <c r="A2300" t="s">
        <v>368</v>
      </c>
      <c r="B2300" t="s">
        <v>84</v>
      </c>
      <c r="C2300" t="s">
        <v>335</v>
      </c>
      <c r="D2300" t="s">
        <v>78</v>
      </c>
      <c r="E2300">
        <v>2020</v>
      </c>
      <c r="F2300" t="s">
        <v>71</v>
      </c>
      <c r="G2300" t="s">
        <v>310</v>
      </c>
      <c r="H2300">
        <v>0.72</v>
      </c>
      <c r="I2300" t="s">
        <v>510</v>
      </c>
      <c r="J2300" t="s">
        <v>347</v>
      </c>
      <c r="K2300" t="s">
        <v>393</v>
      </c>
    </row>
    <row r="2301" spans="1:11" hidden="1" x14ac:dyDescent="0.35">
      <c r="A2301" t="s">
        <v>368</v>
      </c>
      <c r="B2301" t="s">
        <v>84</v>
      </c>
      <c r="C2301" t="s">
        <v>335</v>
      </c>
      <c r="D2301" t="s">
        <v>78</v>
      </c>
      <c r="E2301">
        <v>2020</v>
      </c>
      <c r="F2301" t="s">
        <v>71</v>
      </c>
      <c r="G2301" t="s">
        <v>310</v>
      </c>
      <c r="H2301">
        <v>0.97</v>
      </c>
      <c r="I2301" t="s">
        <v>510</v>
      </c>
      <c r="J2301" t="s">
        <v>347</v>
      </c>
      <c r="K2301" t="s">
        <v>393</v>
      </c>
    </row>
    <row r="2302" spans="1:11" hidden="1" x14ac:dyDescent="0.35">
      <c r="A2302" t="s">
        <v>368</v>
      </c>
      <c r="B2302" t="s">
        <v>84</v>
      </c>
      <c r="C2302" t="s">
        <v>335</v>
      </c>
      <c r="D2302" t="s">
        <v>78</v>
      </c>
      <c r="E2302">
        <v>2020</v>
      </c>
      <c r="F2302" t="s">
        <v>71</v>
      </c>
      <c r="G2302" t="s">
        <v>310</v>
      </c>
      <c r="H2302">
        <v>0.08</v>
      </c>
      <c r="I2302" t="s">
        <v>510</v>
      </c>
      <c r="J2302" t="s">
        <v>347</v>
      </c>
      <c r="K2302" t="s">
        <v>393</v>
      </c>
    </row>
    <row r="2303" spans="1:11" hidden="1" x14ac:dyDescent="0.35">
      <c r="A2303" t="s">
        <v>368</v>
      </c>
      <c r="B2303" t="s">
        <v>84</v>
      </c>
      <c r="C2303" t="s">
        <v>335</v>
      </c>
      <c r="D2303" t="s">
        <v>78</v>
      </c>
      <c r="E2303">
        <v>2020</v>
      </c>
      <c r="F2303" t="s">
        <v>156</v>
      </c>
      <c r="G2303" t="s">
        <v>307</v>
      </c>
      <c r="H2303">
        <v>0.16</v>
      </c>
      <c r="I2303" t="s">
        <v>510</v>
      </c>
      <c r="J2303" t="s">
        <v>14</v>
      </c>
      <c r="K2303" t="s">
        <v>393</v>
      </c>
    </row>
    <row r="2304" spans="1:11" hidden="1" x14ac:dyDescent="0.35">
      <c r="A2304" t="s">
        <v>368</v>
      </c>
      <c r="B2304" t="s">
        <v>84</v>
      </c>
      <c r="C2304" t="s">
        <v>335</v>
      </c>
      <c r="D2304" t="s">
        <v>78</v>
      </c>
      <c r="E2304">
        <v>2020</v>
      </c>
      <c r="F2304" t="s">
        <v>156</v>
      </c>
      <c r="G2304" t="s">
        <v>307</v>
      </c>
      <c r="H2304">
        <v>0.38</v>
      </c>
      <c r="I2304" t="s">
        <v>510</v>
      </c>
      <c r="J2304" t="s">
        <v>347</v>
      </c>
      <c r="K2304" t="s">
        <v>393</v>
      </c>
    </row>
    <row r="2305" spans="1:11" hidden="1" x14ac:dyDescent="0.35">
      <c r="A2305" t="s">
        <v>368</v>
      </c>
      <c r="B2305" t="s">
        <v>84</v>
      </c>
      <c r="C2305" t="s">
        <v>335</v>
      </c>
      <c r="D2305" t="s">
        <v>78</v>
      </c>
      <c r="E2305">
        <v>2020</v>
      </c>
      <c r="F2305" t="s">
        <v>156</v>
      </c>
      <c r="G2305" t="s">
        <v>307</v>
      </c>
      <c r="H2305">
        <v>0.19</v>
      </c>
      <c r="I2305" t="s">
        <v>510</v>
      </c>
      <c r="J2305" t="s">
        <v>14</v>
      </c>
      <c r="K2305" t="s">
        <v>393</v>
      </c>
    </row>
    <row r="2306" spans="1:11" hidden="1" x14ac:dyDescent="0.35">
      <c r="A2306" t="s">
        <v>368</v>
      </c>
      <c r="B2306" t="s">
        <v>84</v>
      </c>
      <c r="C2306" t="s">
        <v>335</v>
      </c>
      <c r="D2306" t="s">
        <v>78</v>
      </c>
      <c r="E2306">
        <v>2020</v>
      </c>
      <c r="F2306" t="s">
        <v>156</v>
      </c>
      <c r="G2306" t="s">
        <v>307</v>
      </c>
      <c r="H2306">
        <v>0.46</v>
      </c>
      <c r="I2306" t="s">
        <v>510</v>
      </c>
      <c r="J2306" t="s">
        <v>347</v>
      </c>
      <c r="K2306" t="s">
        <v>393</v>
      </c>
    </row>
    <row r="2307" spans="1:11" hidden="1" x14ac:dyDescent="0.35">
      <c r="A2307" t="s">
        <v>368</v>
      </c>
      <c r="B2307" t="s">
        <v>84</v>
      </c>
      <c r="C2307" t="s">
        <v>335</v>
      </c>
      <c r="D2307" t="s">
        <v>78</v>
      </c>
      <c r="E2307">
        <v>2020</v>
      </c>
      <c r="F2307" t="s">
        <v>156</v>
      </c>
      <c r="G2307" t="s">
        <v>307</v>
      </c>
      <c r="H2307">
        <v>0.25</v>
      </c>
      <c r="I2307" t="s">
        <v>510</v>
      </c>
      <c r="J2307" t="s">
        <v>14</v>
      </c>
      <c r="K2307" t="s">
        <v>393</v>
      </c>
    </row>
    <row r="2308" spans="1:11" hidden="1" x14ac:dyDescent="0.35">
      <c r="A2308" t="s">
        <v>368</v>
      </c>
      <c r="B2308" t="s">
        <v>84</v>
      </c>
      <c r="C2308" t="s">
        <v>335</v>
      </c>
      <c r="D2308" t="s">
        <v>78</v>
      </c>
      <c r="E2308">
        <v>2020</v>
      </c>
      <c r="F2308" t="s">
        <v>156</v>
      </c>
      <c r="G2308" t="s">
        <v>307</v>
      </c>
      <c r="H2308">
        <v>0.63</v>
      </c>
      <c r="I2308" t="s">
        <v>510</v>
      </c>
      <c r="J2308" t="s">
        <v>347</v>
      </c>
      <c r="K2308" t="s">
        <v>393</v>
      </c>
    </row>
    <row r="2309" spans="1:11" hidden="1" x14ac:dyDescent="0.35">
      <c r="A2309" t="s">
        <v>368</v>
      </c>
      <c r="B2309" t="s">
        <v>84</v>
      </c>
      <c r="C2309" t="s">
        <v>335</v>
      </c>
      <c r="D2309" t="s">
        <v>78</v>
      </c>
      <c r="E2309">
        <v>2020</v>
      </c>
      <c r="F2309" t="s">
        <v>156</v>
      </c>
      <c r="G2309" t="s">
        <v>307</v>
      </c>
      <c r="H2309">
        <v>0.03</v>
      </c>
      <c r="I2309" t="s">
        <v>510</v>
      </c>
      <c r="J2309" t="s">
        <v>14</v>
      </c>
      <c r="K2309" t="s">
        <v>393</v>
      </c>
    </row>
    <row r="2310" spans="1:11" hidden="1" x14ac:dyDescent="0.35">
      <c r="A2310" t="s">
        <v>368</v>
      </c>
      <c r="B2310" t="s">
        <v>84</v>
      </c>
      <c r="C2310" t="s">
        <v>335</v>
      </c>
      <c r="D2310" t="s">
        <v>78</v>
      </c>
      <c r="E2310">
        <v>2020</v>
      </c>
      <c r="F2310" t="s">
        <v>156</v>
      </c>
      <c r="G2310" t="s">
        <v>307</v>
      </c>
      <c r="H2310">
        <v>0.06</v>
      </c>
      <c r="I2310" t="s">
        <v>510</v>
      </c>
      <c r="J2310" t="s">
        <v>347</v>
      </c>
      <c r="K2310" t="s">
        <v>393</v>
      </c>
    </row>
    <row r="2311" spans="1:11" hidden="1" x14ac:dyDescent="0.35">
      <c r="A2311" t="s">
        <v>368</v>
      </c>
      <c r="B2311" t="s">
        <v>84</v>
      </c>
      <c r="C2311" t="s">
        <v>331</v>
      </c>
      <c r="D2311" t="s">
        <v>78</v>
      </c>
      <c r="E2311">
        <v>2020</v>
      </c>
      <c r="F2311" t="s">
        <v>500</v>
      </c>
      <c r="G2311" t="s">
        <v>311</v>
      </c>
      <c r="H2311">
        <v>-295.99</v>
      </c>
      <c r="I2311" t="s">
        <v>510</v>
      </c>
      <c r="J2311" t="s">
        <v>14</v>
      </c>
      <c r="K2311" t="s">
        <v>397</v>
      </c>
    </row>
    <row r="2312" spans="1:11" hidden="1" x14ac:dyDescent="0.35">
      <c r="A2312" t="s">
        <v>368</v>
      </c>
      <c r="B2312" t="s">
        <v>84</v>
      </c>
      <c r="C2312" t="s">
        <v>331</v>
      </c>
      <c r="D2312" t="s">
        <v>78</v>
      </c>
      <c r="E2312">
        <v>2020</v>
      </c>
      <c r="F2312" t="s">
        <v>500</v>
      </c>
      <c r="G2312" t="s">
        <v>311</v>
      </c>
      <c r="H2312">
        <v>152.12</v>
      </c>
      <c r="I2312" t="s">
        <v>510</v>
      </c>
      <c r="J2312" t="s">
        <v>347</v>
      </c>
      <c r="K2312" t="s">
        <v>397</v>
      </c>
    </row>
    <row r="2313" spans="1:11" hidden="1" x14ac:dyDescent="0.35">
      <c r="A2313" t="s">
        <v>368</v>
      </c>
      <c r="B2313" t="s">
        <v>84</v>
      </c>
      <c r="C2313" t="s">
        <v>331</v>
      </c>
      <c r="D2313" t="s">
        <v>78</v>
      </c>
      <c r="E2313">
        <v>2020</v>
      </c>
      <c r="F2313" t="s">
        <v>500</v>
      </c>
      <c r="G2313" t="s">
        <v>311</v>
      </c>
      <c r="H2313">
        <v>-117.66</v>
      </c>
      <c r="I2313" t="s">
        <v>510</v>
      </c>
      <c r="J2313" t="s">
        <v>14</v>
      </c>
      <c r="K2313" t="s">
        <v>397</v>
      </c>
    </row>
    <row r="2314" spans="1:11" hidden="1" x14ac:dyDescent="0.35">
      <c r="A2314" t="s">
        <v>368</v>
      </c>
      <c r="B2314" t="s">
        <v>84</v>
      </c>
      <c r="C2314" t="s">
        <v>331</v>
      </c>
      <c r="D2314" t="s">
        <v>78</v>
      </c>
      <c r="E2314">
        <v>2020</v>
      </c>
      <c r="F2314" t="s">
        <v>500</v>
      </c>
      <c r="G2314" t="s">
        <v>311</v>
      </c>
      <c r="H2314">
        <v>60.47</v>
      </c>
      <c r="I2314" t="s">
        <v>510</v>
      </c>
      <c r="J2314" t="s">
        <v>347</v>
      </c>
      <c r="K2314" t="s">
        <v>397</v>
      </c>
    </row>
    <row r="2315" spans="1:11" hidden="1" x14ac:dyDescent="0.35">
      <c r="A2315" t="s">
        <v>368</v>
      </c>
      <c r="B2315" t="s">
        <v>84</v>
      </c>
      <c r="C2315" t="s">
        <v>331</v>
      </c>
      <c r="D2315" t="s">
        <v>78</v>
      </c>
      <c r="E2315">
        <v>2020</v>
      </c>
      <c r="F2315" t="s">
        <v>500</v>
      </c>
      <c r="G2315" t="s">
        <v>311</v>
      </c>
      <c r="H2315">
        <v>36.76</v>
      </c>
      <c r="I2315" t="s">
        <v>510</v>
      </c>
      <c r="J2315" t="s">
        <v>14</v>
      </c>
      <c r="K2315" t="s">
        <v>397</v>
      </c>
    </row>
    <row r="2316" spans="1:11" hidden="1" x14ac:dyDescent="0.35">
      <c r="A2316" t="s">
        <v>368</v>
      </c>
      <c r="B2316" t="s">
        <v>84</v>
      </c>
      <c r="C2316" t="s">
        <v>331</v>
      </c>
      <c r="D2316" t="s">
        <v>78</v>
      </c>
      <c r="E2316">
        <v>2020</v>
      </c>
      <c r="F2316" t="s">
        <v>500</v>
      </c>
      <c r="G2316" t="s">
        <v>311</v>
      </c>
      <c r="H2316">
        <v>-18.899999999999999</v>
      </c>
      <c r="I2316" t="s">
        <v>510</v>
      </c>
      <c r="J2316" t="s">
        <v>347</v>
      </c>
      <c r="K2316" t="s">
        <v>397</v>
      </c>
    </row>
    <row r="2317" spans="1:11" hidden="1" x14ac:dyDescent="0.35">
      <c r="A2317" t="s">
        <v>368</v>
      </c>
      <c r="B2317" t="s">
        <v>84</v>
      </c>
      <c r="C2317" t="s">
        <v>331</v>
      </c>
      <c r="D2317" t="s">
        <v>78</v>
      </c>
      <c r="E2317">
        <v>2020</v>
      </c>
      <c r="F2317" t="s">
        <v>500</v>
      </c>
      <c r="G2317" t="s">
        <v>311</v>
      </c>
      <c r="H2317">
        <v>-62.05</v>
      </c>
      <c r="I2317" t="s">
        <v>510</v>
      </c>
      <c r="J2317" t="s">
        <v>14</v>
      </c>
      <c r="K2317" t="s">
        <v>397</v>
      </c>
    </row>
    <row r="2318" spans="1:11" hidden="1" x14ac:dyDescent="0.35">
      <c r="A2318" t="s">
        <v>368</v>
      </c>
      <c r="B2318" t="s">
        <v>84</v>
      </c>
      <c r="C2318" t="s">
        <v>331</v>
      </c>
      <c r="D2318" t="s">
        <v>78</v>
      </c>
      <c r="E2318">
        <v>2020</v>
      </c>
      <c r="F2318" t="s">
        <v>500</v>
      </c>
      <c r="G2318" t="s">
        <v>311</v>
      </c>
      <c r="H2318">
        <v>31.89</v>
      </c>
      <c r="I2318" t="s">
        <v>510</v>
      </c>
      <c r="J2318" t="s">
        <v>347</v>
      </c>
      <c r="K2318" t="s">
        <v>397</v>
      </c>
    </row>
    <row r="2319" spans="1:11" hidden="1" x14ac:dyDescent="0.35">
      <c r="A2319" t="s">
        <v>368</v>
      </c>
      <c r="B2319" t="s">
        <v>84</v>
      </c>
      <c r="C2319" t="s">
        <v>331</v>
      </c>
      <c r="D2319" t="s">
        <v>78</v>
      </c>
      <c r="E2319">
        <v>2020</v>
      </c>
      <c r="F2319" t="s">
        <v>500</v>
      </c>
      <c r="G2319" t="s">
        <v>311</v>
      </c>
      <c r="H2319">
        <v>-521.65</v>
      </c>
      <c r="I2319" t="s">
        <v>510</v>
      </c>
      <c r="J2319" t="s">
        <v>14</v>
      </c>
      <c r="K2319" t="s">
        <v>397</v>
      </c>
    </row>
    <row r="2320" spans="1:11" hidden="1" x14ac:dyDescent="0.35">
      <c r="A2320" t="s">
        <v>368</v>
      </c>
      <c r="B2320" t="s">
        <v>84</v>
      </c>
      <c r="C2320" t="s">
        <v>331</v>
      </c>
      <c r="D2320" t="s">
        <v>78</v>
      </c>
      <c r="E2320">
        <v>2020</v>
      </c>
      <c r="F2320" t="s">
        <v>500</v>
      </c>
      <c r="G2320" t="s">
        <v>311</v>
      </c>
      <c r="H2320">
        <v>268.10000000000002</v>
      </c>
      <c r="I2320" t="s">
        <v>510</v>
      </c>
      <c r="J2320" t="s">
        <v>347</v>
      </c>
      <c r="K2320" t="s">
        <v>397</v>
      </c>
    </row>
    <row r="2321" spans="1:11" hidden="1" x14ac:dyDescent="0.35">
      <c r="A2321" t="s">
        <v>368</v>
      </c>
      <c r="B2321" t="s">
        <v>84</v>
      </c>
      <c r="C2321" t="s">
        <v>331</v>
      </c>
      <c r="D2321" t="s">
        <v>78</v>
      </c>
      <c r="E2321">
        <v>2020</v>
      </c>
      <c r="F2321" t="s">
        <v>500</v>
      </c>
      <c r="G2321" t="s">
        <v>311</v>
      </c>
      <c r="H2321">
        <v>-37.22</v>
      </c>
      <c r="I2321" t="s">
        <v>510</v>
      </c>
      <c r="J2321" t="s">
        <v>14</v>
      </c>
      <c r="K2321" t="s">
        <v>397</v>
      </c>
    </row>
    <row r="2322" spans="1:11" hidden="1" x14ac:dyDescent="0.35">
      <c r="A2322" t="s">
        <v>368</v>
      </c>
      <c r="B2322" t="s">
        <v>84</v>
      </c>
      <c r="C2322" t="s">
        <v>331</v>
      </c>
      <c r="D2322" t="s">
        <v>78</v>
      </c>
      <c r="E2322">
        <v>2020</v>
      </c>
      <c r="F2322" t="s">
        <v>500</v>
      </c>
      <c r="G2322" t="s">
        <v>311</v>
      </c>
      <c r="H2322">
        <v>19.13</v>
      </c>
      <c r="I2322" t="s">
        <v>510</v>
      </c>
      <c r="J2322" t="s">
        <v>347</v>
      </c>
      <c r="K2322" t="s">
        <v>397</v>
      </c>
    </row>
    <row r="2323" spans="1:11" hidden="1" x14ac:dyDescent="0.35">
      <c r="A2323" t="s">
        <v>368</v>
      </c>
      <c r="B2323" t="s">
        <v>84</v>
      </c>
      <c r="C2323" t="s">
        <v>331</v>
      </c>
      <c r="D2323" t="s">
        <v>78</v>
      </c>
      <c r="E2323">
        <v>2020</v>
      </c>
      <c r="F2323" t="s">
        <v>506</v>
      </c>
      <c r="G2323" t="s">
        <v>309</v>
      </c>
      <c r="H2323">
        <v>229.89</v>
      </c>
      <c r="I2323" t="s">
        <v>510</v>
      </c>
      <c r="J2323" t="s">
        <v>347</v>
      </c>
      <c r="K2323" t="s">
        <v>397</v>
      </c>
    </row>
    <row r="2324" spans="1:11" hidden="1" x14ac:dyDescent="0.35">
      <c r="A2324" t="s">
        <v>368</v>
      </c>
      <c r="B2324" t="s">
        <v>84</v>
      </c>
      <c r="C2324" t="s">
        <v>331</v>
      </c>
      <c r="D2324" t="s">
        <v>78</v>
      </c>
      <c r="E2324">
        <v>2020</v>
      </c>
      <c r="F2324" t="s">
        <v>506</v>
      </c>
      <c r="G2324" t="s">
        <v>309</v>
      </c>
      <c r="H2324">
        <v>91.38</v>
      </c>
      <c r="I2324" t="s">
        <v>510</v>
      </c>
      <c r="J2324" t="s">
        <v>347</v>
      </c>
      <c r="K2324" t="s">
        <v>397</v>
      </c>
    </row>
    <row r="2325" spans="1:11" hidden="1" x14ac:dyDescent="0.35">
      <c r="A2325" t="s">
        <v>368</v>
      </c>
      <c r="B2325" t="s">
        <v>84</v>
      </c>
      <c r="C2325" t="s">
        <v>331</v>
      </c>
      <c r="D2325" t="s">
        <v>78</v>
      </c>
      <c r="E2325">
        <v>2020</v>
      </c>
      <c r="F2325" t="s">
        <v>506</v>
      </c>
      <c r="G2325" t="s">
        <v>309</v>
      </c>
      <c r="H2325">
        <v>-28.56</v>
      </c>
      <c r="I2325" t="s">
        <v>510</v>
      </c>
      <c r="J2325" t="s">
        <v>347</v>
      </c>
      <c r="K2325" t="s">
        <v>397</v>
      </c>
    </row>
    <row r="2326" spans="1:11" hidden="1" x14ac:dyDescent="0.35">
      <c r="A2326" t="s">
        <v>368</v>
      </c>
      <c r="B2326" t="s">
        <v>84</v>
      </c>
      <c r="C2326" t="s">
        <v>331</v>
      </c>
      <c r="D2326" t="s">
        <v>78</v>
      </c>
      <c r="E2326">
        <v>2020</v>
      </c>
      <c r="F2326" t="s">
        <v>506</v>
      </c>
      <c r="G2326" t="s">
        <v>309</v>
      </c>
      <c r="H2326">
        <v>48.18</v>
      </c>
      <c r="I2326" t="s">
        <v>510</v>
      </c>
      <c r="J2326" t="s">
        <v>347</v>
      </c>
      <c r="K2326" t="s">
        <v>397</v>
      </c>
    </row>
    <row r="2327" spans="1:11" hidden="1" x14ac:dyDescent="0.35">
      <c r="A2327" t="s">
        <v>368</v>
      </c>
      <c r="B2327" t="s">
        <v>84</v>
      </c>
      <c r="C2327" t="s">
        <v>331</v>
      </c>
      <c r="D2327" t="s">
        <v>78</v>
      </c>
      <c r="E2327">
        <v>2020</v>
      </c>
      <c r="F2327" t="s">
        <v>506</v>
      </c>
      <c r="G2327" t="s">
        <v>309</v>
      </c>
      <c r="H2327">
        <v>405.17</v>
      </c>
      <c r="I2327" t="s">
        <v>510</v>
      </c>
      <c r="J2327" t="s">
        <v>347</v>
      </c>
      <c r="K2327" t="s">
        <v>397</v>
      </c>
    </row>
    <row r="2328" spans="1:11" hidden="1" x14ac:dyDescent="0.35">
      <c r="A2328" t="s">
        <v>368</v>
      </c>
      <c r="B2328" t="s">
        <v>84</v>
      </c>
      <c r="C2328" t="s">
        <v>331</v>
      </c>
      <c r="D2328" t="s">
        <v>78</v>
      </c>
      <c r="E2328">
        <v>2020</v>
      </c>
      <c r="F2328" t="s">
        <v>506</v>
      </c>
      <c r="G2328" t="s">
        <v>309</v>
      </c>
      <c r="H2328">
        <v>28.91</v>
      </c>
      <c r="I2328" t="s">
        <v>510</v>
      </c>
      <c r="J2328" t="s">
        <v>347</v>
      </c>
      <c r="K2328" t="s">
        <v>397</v>
      </c>
    </row>
    <row r="2329" spans="1:11" hidden="1" x14ac:dyDescent="0.35">
      <c r="A2329" t="s">
        <v>368</v>
      </c>
      <c r="B2329" t="s">
        <v>84</v>
      </c>
      <c r="C2329" t="s">
        <v>331</v>
      </c>
      <c r="D2329" t="s">
        <v>78</v>
      </c>
      <c r="E2329">
        <v>2020</v>
      </c>
      <c r="F2329" t="s">
        <v>71</v>
      </c>
      <c r="G2329" t="s">
        <v>310</v>
      </c>
      <c r="H2329">
        <v>20.25</v>
      </c>
      <c r="I2329" t="s">
        <v>510</v>
      </c>
      <c r="J2329" t="s">
        <v>347</v>
      </c>
      <c r="K2329" t="s">
        <v>397</v>
      </c>
    </row>
    <row r="2330" spans="1:11" hidden="1" x14ac:dyDescent="0.35">
      <c r="A2330" t="s">
        <v>368</v>
      </c>
      <c r="B2330" t="s">
        <v>84</v>
      </c>
      <c r="C2330" t="s">
        <v>331</v>
      </c>
      <c r="D2330" t="s">
        <v>78</v>
      </c>
      <c r="E2330">
        <v>2020</v>
      </c>
      <c r="F2330" t="s">
        <v>71</v>
      </c>
      <c r="G2330" t="s">
        <v>310</v>
      </c>
      <c r="H2330">
        <v>8.0500000000000007</v>
      </c>
      <c r="I2330" t="s">
        <v>510</v>
      </c>
      <c r="J2330" t="s">
        <v>347</v>
      </c>
      <c r="K2330" t="s">
        <v>397</v>
      </c>
    </row>
    <row r="2331" spans="1:11" hidden="1" x14ac:dyDescent="0.35">
      <c r="A2331" t="s">
        <v>368</v>
      </c>
      <c r="B2331" t="s">
        <v>84</v>
      </c>
      <c r="C2331" t="s">
        <v>331</v>
      </c>
      <c r="D2331" t="s">
        <v>78</v>
      </c>
      <c r="E2331">
        <v>2020</v>
      </c>
      <c r="F2331" t="s">
        <v>71</v>
      </c>
      <c r="G2331" t="s">
        <v>310</v>
      </c>
      <c r="H2331">
        <v>-2.52</v>
      </c>
      <c r="I2331" t="s">
        <v>510</v>
      </c>
      <c r="J2331" t="s">
        <v>347</v>
      </c>
      <c r="K2331" t="s">
        <v>397</v>
      </c>
    </row>
    <row r="2332" spans="1:11" hidden="1" x14ac:dyDescent="0.35">
      <c r="A2332" t="s">
        <v>368</v>
      </c>
      <c r="B2332" t="s">
        <v>84</v>
      </c>
      <c r="C2332" t="s">
        <v>331</v>
      </c>
      <c r="D2332" t="s">
        <v>78</v>
      </c>
      <c r="E2332">
        <v>2020</v>
      </c>
      <c r="F2332" t="s">
        <v>71</v>
      </c>
      <c r="G2332" t="s">
        <v>310</v>
      </c>
      <c r="H2332">
        <v>4.24</v>
      </c>
      <c r="I2332" t="s">
        <v>510</v>
      </c>
      <c r="J2332" t="s">
        <v>347</v>
      </c>
      <c r="K2332" t="s">
        <v>397</v>
      </c>
    </row>
    <row r="2333" spans="1:11" hidden="1" x14ac:dyDescent="0.35">
      <c r="A2333" t="s">
        <v>368</v>
      </c>
      <c r="B2333" t="s">
        <v>84</v>
      </c>
      <c r="C2333" t="s">
        <v>331</v>
      </c>
      <c r="D2333" t="s">
        <v>78</v>
      </c>
      <c r="E2333">
        <v>2020</v>
      </c>
      <c r="F2333" t="s">
        <v>71</v>
      </c>
      <c r="G2333" t="s">
        <v>310</v>
      </c>
      <c r="H2333">
        <v>35.69</v>
      </c>
      <c r="I2333" t="s">
        <v>510</v>
      </c>
      <c r="J2333" t="s">
        <v>347</v>
      </c>
      <c r="K2333" t="s">
        <v>397</v>
      </c>
    </row>
    <row r="2334" spans="1:11" hidden="1" x14ac:dyDescent="0.35">
      <c r="A2334" t="s">
        <v>368</v>
      </c>
      <c r="B2334" t="s">
        <v>84</v>
      </c>
      <c r="C2334" t="s">
        <v>331</v>
      </c>
      <c r="D2334" t="s">
        <v>78</v>
      </c>
      <c r="E2334">
        <v>2020</v>
      </c>
      <c r="F2334" t="s">
        <v>71</v>
      </c>
      <c r="G2334" t="s">
        <v>310</v>
      </c>
      <c r="H2334">
        <v>2.5499999999999998</v>
      </c>
      <c r="I2334" t="s">
        <v>510</v>
      </c>
      <c r="J2334" t="s">
        <v>347</v>
      </c>
      <c r="K2334" t="s">
        <v>397</v>
      </c>
    </row>
    <row r="2335" spans="1:11" hidden="1" x14ac:dyDescent="0.35">
      <c r="A2335" t="s">
        <v>368</v>
      </c>
      <c r="B2335" t="s">
        <v>84</v>
      </c>
      <c r="C2335" t="s">
        <v>331</v>
      </c>
      <c r="D2335" t="s">
        <v>78</v>
      </c>
      <c r="E2335">
        <v>2020</v>
      </c>
      <c r="F2335" t="s">
        <v>156</v>
      </c>
      <c r="G2335" t="s">
        <v>307</v>
      </c>
      <c r="H2335">
        <v>0.01</v>
      </c>
      <c r="I2335" t="s">
        <v>510</v>
      </c>
      <c r="J2335" t="s">
        <v>14</v>
      </c>
      <c r="K2335" t="s">
        <v>397</v>
      </c>
    </row>
    <row r="2336" spans="1:11" hidden="1" x14ac:dyDescent="0.35">
      <c r="A2336" t="s">
        <v>368</v>
      </c>
      <c r="B2336" t="s">
        <v>84</v>
      </c>
      <c r="C2336" t="s">
        <v>331</v>
      </c>
      <c r="D2336" t="s">
        <v>78</v>
      </c>
      <c r="E2336">
        <v>2020</v>
      </c>
      <c r="F2336" t="s">
        <v>156</v>
      </c>
      <c r="G2336" t="s">
        <v>307</v>
      </c>
      <c r="H2336">
        <v>0.12</v>
      </c>
      <c r="I2336" t="s">
        <v>510</v>
      </c>
      <c r="J2336" t="s">
        <v>347</v>
      </c>
      <c r="K2336" t="s">
        <v>397</v>
      </c>
    </row>
    <row r="2337" spans="1:11" hidden="1" x14ac:dyDescent="0.35">
      <c r="A2337" t="s">
        <v>368</v>
      </c>
      <c r="B2337" t="s">
        <v>84</v>
      </c>
      <c r="C2337" t="s">
        <v>331</v>
      </c>
      <c r="D2337" t="s">
        <v>78</v>
      </c>
      <c r="E2337">
        <v>2020</v>
      </c>
      <c r="F2337" t="s">
        <v>156</v>
      </c>
      <c r="G2337" t="s">
        <v>307</v>
      </c>
      <c r="H2337">
        <v>0.01</v>
      </c>
      <c r="I2337" t="s">
        <v>510</v>
      </c>
      <c r="J2337" t="s">
        <v>14</v>
      </c>
      <c r="K2337" t="s">
        <v>397</v>
      </c>
    </row>
    <row r="2338" spans="1:11" hidden="1" x14ac:dyDescent="0.35">
      <c r="A2338" t="s">
        <v>368</v>
      </c>
      <c r="B2338" t="s">
        <v>84</v>
      </c>
      <c r="C2338" t="s">
        <v>331</v>
      </c>
      <c r="D2338" t="s">
        <v>78</v>
      </c>
      <c r="E2338">
        <v>2020</v>
      </c>
      <c r="F2338" t="s">
        <v>156</v>
      </c>
      <c r="G2338" t="s">
        <v>307</v>
      </c>
      <c r="H2338">
        <v>0.05</v>
      </c>
      <c r="I2338" t="s">
        <v>510</v>
      </c>
      <c r="J2338" t="s">
        <v>347</v>
      </c>
      <c r="K2338" t="s">
        <v>397</v>
      </c>
    </row>
    <row r="2339" spans="1:11" hidden="1" x14ac:dyDescent="0.35">
      <c r="A2339" t="s">
        <v>368</v>
      </c>
      <c r="B2339" t="s">
        <v>84</v>
      </c>
      <c r="C2339" t="s">
        <v>331</v>
      </c>
      <c r="D2339" t="s">
        <v>78</v>
      </c>
      <c r="E2339">
        <v>2020</v>
      </c>
      <c r="F2339" t="s">
        <v>156</v>
      </c>
      <c r="G2339" t="s">
        <v>307</v>
      </c>
      <c r="H2339">
        <v>0</v>
      </c>
      <c r="I2339" t="s">
        <v>510</v>
      </c>
      <c r="J2339" t="s">
        <v>14</v>
      </c>
      <c r="K2339" t="s">
        <v>397</v>
      </c>
    </row>
    <row r="2340" spans="1:11" hidden="1" x14ac:dyDescent="0.35">
      <c r="A2340" t="s">
        <v>368</v>
      </c>
      <c r="B2340" t="s">
        <v>84</v>
      </c>
      <c r="C2340" t="s">
        <v>331</v>
      </c>
      <c r="D2340" t="s">
        <v>78</v>
      </c>
      <c r="E2340">
        <v>2020</v>
      </c>
      <c r="F2340" t="s">
        <v>156</v>
      </c>
      <c r="G2340" t="s">
        <v>307</v>
      </c>
      <c r="H2340">
        <v>-0.02</v>
      </c>
      <c r="I2340" t="s">
        <v>510</v>
      </c>
      <c r="J2340" t="s">
        <v>347</v>
      </c>
      <c r="K2340" t="s">
        <v>397</v>
      </c>
    </row>
    <row r="2341" spans="1:11" hidden="1" x14ac:dyDescent="0.35">
      <c r="A2341" t="s">
        <v>368</v>
      </c>
      <c r="B2341" t="s">
        <v>84</v>
      </c>
      <c r="C2341" t="s">
        <v>331</v>
      </c>
      <c r="D2341" t="s">
        <v>78</v>
      </c>
      <c r="E2341">
        <v>2020</v>
      </c>
      <c r="F2341" t="s">
        <v>156</v>
      </c>
      <c r="G2341" t="s">
        <v>307</v>
      </c>
      <c r="H2341">
        <v>0</v>
      </c>
      <c r="I2341" t="s">
        <v>510</v>
      </c>
      <c r="J2341" t="s">
        <v>14</v>
      </c>
      <c r="K2341" t="s">
        <v>397</v>
      </c>
    </row>
    <row r="2342" spans="1:11" hidden="1" x14ac:dyDescent="0.35">
      <c r="A2342" t="s">
        <v>368</v>
      </c>
      <c r="B2342" t="s">
        <v>84</v>
      </c>
      <c r="C2342" t="s">
        <v>331</v>
      </c>
      <c r="D2342" t="s">
        <v>78</v>
      </c>
      <c r="E2342">
        <v>2020</v>
      </c>
      <c r="F2342" t="s">
        <v>156</v>
      </c>
      <c r="G2342" t="s">
        <v>307</v>
      </c>
      <c r="H2342">
        <v>0.02</v>
      </c>
      <c r="I2342" t="s">
        <v>510</v>
      </c>
      <c r="J2342" t="s">
        <v>347</v>
      </c>
      <c r="K2342" t="s">
        <v>397</v>
      </c>
    </row>
    <row r="2343" spans="1:11" hidden="1" x14ac:dyDescent="0.35">
      <c r="A2343" t="s">
        <v>368</v>
      </c>
      <c r="B2343" t="s">
        <v>84</v>
      </c>
      <c r="C2343" t="s">
        <v>331</v>
      </c>
      <c r="D2343" t="s">
        <v>78</v>
      </c>
      <c r="E2343">
        <v>2020</v>
      </c>
      <c r="F2343" t="s">
        <v>156</v>
      </c>
      <c r="G2343" t="s">
        <v>307</v>
      </c>
      <c r="H2343">
        <v>0.02</v>
      </c>
      <c r="I2343" t="s">
        <v>510</v>
      </c>
      <c r="J2343" t="s">
        <v>14</v>
      </c>
      <c r="K2343" t="s">
        <v>397</v>
      </c>
    </row>
    <row r="2344" spans="1:11" hidden="1" x14ac:dyDescent="0.35">
      <c r="A2344" t="s">
        <v>368</v>
      </c>
      <c r="B2344" t="s">
        <v>84</v>
      </c>
      <c r="C2344" t="s">
        <v>331</v>
      </c>
      <c r="D2344" t="s">
        <v>78</v>
      </c>
      <c r="E2344">
        <v>2020</v>
      </c>
      <c r="F2344" t="s">
        <v>156</v>
      </c>
      <c r="G2344" t="s">
        <v>307</v>
      </c>
      <c r="H2344">
        <v>0.23</v>
      </c>
      <c r="I2344" t="s">
        <v>510</v>
      </c>
      <c r="J2344" t="s">
        <v>347</v>
      </c>
      <c r="K2344" t="s">
        <v>397</v>
      </c>
    </row>
    <row r="2345" spans="1:11" hidden="1" x14ac:dyDescent="0.35">
      <c r="A2345" t="s">
        <v>368</v>
      </c>
      <c r="B2345" t="s">
        <v>84</v>
      </c>
      <c r="C2345" t="s">
        <v>331</v>
      </c>
      <c r="D2345" t="s">
        <v>78</v>
      </c>
      <c r="E2345">
        <v>2020</v>
      </c>
      <c r="F2345" t="s">
        <v>156</v>
      </c>
      <c r="G2345" t="s">
        <v>307</v>
      </c>
      <c r="H2345">
        <v>0</v>
      </c>
      <c r="I2345" t="s">
        <v>510</v>
      </c>
      <c r="J2345" t="s">
        <v>14</v>
      </c>
      <c r="K2345" t="s">
        <v>397</v>
      </c>
    </row>
    <row r="2346" spans="1:11" hidden="1" x14ac:dyDescent="0.35">
      <c r="A2346" t="s">
        <v>368</v>
      </c>
      <c r="B2346" t="s">
        <v>84</v>
      </c>
      <c r="C2346" t="s">
        <v>331</v>
      </c>
      <c r="D2346" t="s">
        <v>78</v>
      </c>
      <c r="E2346">
        <v>2020</v>
      </c>
      <c r="F2346" t="s">
        <v>156</v>
      </c>
      <c r="G2346" t="s">
        <v>307</v>
      </c>
      <c r="H2346">
        <v>0.01</v>
      </c>
      <c r="I2346" t="s">
        <v>510</v>
      </c>
      <c r="J2346" t="s">
        <v>347</v>
      </c>
      <c r="K2346" t="s">
        <v>397</v>
      </c>
    </row>
    <row r="2347" spans="1:11" hidden="1" x14ac:dyDescent="0.35">
      <c r="A2347" t="s">
        <v>368</v>
      </c>
      <c r="B2347" t="s">
        <v>84</v>
      </c>
      <c r="C2347" t="s">
        <v>327</v>
      </c>
      <c r="D2347" t="s">
        <v>78</v>
      </c>
      <c r="E2347">
        <v>2020</v>
      </c>
      <c r="F2347" t="s">
        <v>502</v>
      </c>
      <c r="G2347" t="s">
        <v>68</v>
      </c>
      <c r="H2347">
        <v>324.08999999999997</v>
      </c>
      <c r="I2347" t="s">
        <v>510</v>
      </c>
      <c r="J2347" t="s">
        <v>347</v>
      </c>
      <c r="K2347" t="s">
        <v>389</v>
      </c>
    </row>
    <row r="2348" spans="1:11" hidden="1" x14ac:dyDescent="0.35">
      <c r="A2348" t="s">
        <v>368</v>
      </c>
      <c r="B2348" t="s">
        <v>84</v>
      </c>
      <c r="C2348" t="s">
        <v>327</v>
      </c>
      <c r="D2348" t="s">
        <v>78</v>
      </c>
      <c r="E2348">
        <v>2020</v>
      </c>
      <c r="F2348" t="s">
        <v>502</v>
      </c>
      <c r="G2348" t="s">
        <v>68</v>
      </c>
      <c r="H2348">
        <v>17.05</v>
      </c>
      <c r="I2348" t="s">
        <v>510</v>
      </c>
      <c r="J2348" t="s">
        <v>347</v>
      </c>
      <c r="K2348" t="s">
        <v>389</v>
      </c>
    </row>
    <row r="2349" spans="1:11" hidden="1" x14ac:dyDescent="0.35">
      <c r="A2349" t="s">
        <v>368</v>
      </c>
      <c r="B2349" t="s">
        <v>84</v>
      </c>
      <c r="C2349" t="s">
        <v>327</v>
      </c>
      <c r="D2349" t="s">
        <v>78</v>
      </c>
      <c r="E2349">
        <v>2020</v>
      </c>
      <c r="F2349" t="s">
        <v>502</v>
      </c>
      <c r="G2349" t="s">
        <v>68</v>
      </c>
      <c r="H2349">
        <v>504.81</v>
      </c>
      <c r="I2349" t="s">
        <v>510</v>
      </c>
      <c r="J2349" t="s">
        <v>347</v>
      </c>
      <c r="K2349" t="s">
        <v>389</v>
      </c>
    </row>
    <row r="2350" spans="1:11" hidden="1" x14ac:dyDescent="0.35">
      <c r="A2350" t="s">
        <v>368</v>
      </c>
      <c r="B2350" t="s">
        <v>84</v>
      </c>
      <c r="C2350" t="s">
        <v>327</v>
      </c>
      <c r="D2350" t="s">
        <v>78</v>
      </c>
      <c r="E2350">
        <v>2020</v>
      </c>
      <c r="F2350" t="s">
        <v>502</v>
      </c>
      <c r="G2350" t="s">
        <v>68</v>
      </c>
      <c r="H2350">
        <v>16.61</v>
      </c>
      <c r="I2350" t="s">
        <v>510</v>
      </c>
      <c r="J2350" t="s">
        <v>347</v>
      </c>
      <c r="K2350" t="s">
        <v>389</v>
      </c>
    </row>
    <row r="2351" spans="1:11" hidden="1" x14ac:dyDescent="0.35">
      <c r="A2351" t="s">
        <v>368</v>
      </c>
      <c r="B2351" t="s">
        <v>84</v>
      </c>
      <c r="C2351" t="s">
        <v>329</v>
      </c>
      <c r="D2351" t="s">
        <v>78</v>
      </c>
      <c r="E2351">
        <v>2020</v>
      </c>
      <c r="F2351" t="s">
        <v>502</v>
      </c>
      <c r="G2351" t="s">
        <v>68</v>
      </c>
      <c r="H2351">
        <v>400.38</v>
      </c>
      <c r="I2351" t="s">
        <v>510</v>
      </c>
      <c r="J2351" t="s">
        <v>347</v>
      </c>
      <c r="K2351" t="s">
        <v>390</v>
      </c>
    </row>
    <row r="2352" spans="1:11" hidden="1" x14ac:dyDescent="0.35">
      <c r="A2352" t="s">
        <v>368</v>
      </c>
      <c r="B2352" t="s">
        <v>84</v>
      </c>
      <c r="C2352" t="s">
        <v>329</v>
      </c>
      <c r="D2352" t="s">
        <v>78</v>
      </c>
      <c r="E2352">
        <v>2020</v>
      </c>
      <c r="F2352" t="s">
        <v>502</v>
      </c>
      <c r="G2352" t="s">
        <v>68</v>
      </c>
      <c r="H2352">
        <v>666.33</v>
      </c>
      <c r="I2352" t="s">
        <v>510</v>
      </c>
      <c r="J2352" t="s">
        <v>347</v>
      </c>
      <c r="K2352" t="s">
        <v>390</v>
      </c>
    </row>
    <row r="2353" spans="1:11" hidden="1" x14ac:dyDescent="0.35">
      <c r="A2353" t="s">
        <v>368</v>
      </c>
      <c r="B2353" t="s">
        <v>84</v>
      </c>
      <c r="C2353" t="s">
        <v>329</v>
      </c>
      <c r="D2353" t="s">
        <v>78</v>
      </c>
      <c r="E2353">
        <v>2020</v>
      </c>
      <c r="F2353" t="s">
        <v>502</v>
      </c>
      <c r="G2353" t="s">
        <v>68</v>
      </c>
      <c r="H2353">
        <v>33.229999999999997</v>
      </c>
      <c r="I2353" t="s">
        <v>510</v>
      </c>
      <c r="J2353" t="s">
        <v>347</v>
      </c>
      <c r="K2353" t="s">
        <v>390</v>
      </c>
    </row>
    <row r="2354" spans="1:11" hidden="1" x14ac:dyDescent="0.35">
      <c r="A2354" t="s">
        <v>368</v>
      </c>
      <c r="B2354" t="s">
        <v>84</v>
      </c>
      <c r="C2354" t="s">
        <v>329</v>
      </c>
      <c r="D2354" t="s">
        <v>78</v>
      </c>
      <c r="E2354">
        <v>2020</v>
      </c>
      <c r="F2354" t="s">
        <v>502</v>
      </c>
      <c r="G2354" t="s">
        <v>68</v>
      </c>
      <c r="H2354">
        <v>130.16999999999999</v>
      </c>
      <c r="I2354" t="s">
        <v>510</v>
      </c>
      <c r="J2354" t="s">
        <v>347</v>
      </c>
      <c r="K2354" t="s">
        <v>390</v>
      </c>
    </row>
    <row r="2355" spans="1:11" hidden="1" x14ac:dyDescent="0.35">
      <c r="A2355" t="s">
        <v>368</v>
      </c>
      <c r="B2355" t="s">
        <v>84</v>
      </c>
      <c r="C2355" t="s">
        <v>329</v>
      </c>
      <c r="D2355" t="s">
        <v>78</v>
      </c>
      <c r="E2355">
        <v>2020</v>
      </c>
      <c r="F2355" t="s">
        <v>502</v>
      </c>
      <c r="G2355" t="s">
        <v>68</v>
      </c>
      <c r="H2355">
        <v>439.65</v>
      </c>
      <c r="I2355" t="s">
        <v>510</v>
      </c>
      <c r="J2355" t="s">
        <v>347</v>
      </c>
      <c r="K2355" t="s">
        <v>390</v>
      </c>
    </row>
    <row r="2356" spans="1:11" hidden="1" x14ac:dyDescent="0.35">
      <c r="A2356" t="s">
        <v>368</v>
      </c>
      <c r="B2356" t="s">
        <v>84</v>
      </c>
      <c r="C2356" t="s">
        <v>329</v>
      </c>
      <c r="D2356" t="s">
        <v>78</v>
      </c>
      <c r="E2356">
        <v>2020</v>
      </c>
      <c r="F2356" t="s">
        <v>502</v>
      </c>
      <c r="G2356" t="s">
        <v>68</v>
      </c>
      <c r="H2356">
        <v>44.5</v>
      </c>
      <c r="I2356" t="s">
        <v>510</v>
      </c>
      <c r="J2356" t="s">
        <v>347</v>
      </c>
      <c r="K2356" t="s">
        <v>390</v>
      </c>
    </row>
    <row r="2357" spans="1:11" hidden="1" x14ac:dyDescent="0.35">
      <c r="A2357" t="s">
        <v>368</v>
      </c>
      <c r="B2357" t="s">
        <v>84</v>
      </c>
      <c r="C2357" t="s">
        <v>334</v>
      </c>
      <c r="D2357" t="s">
        <v>78</v>
      </c>
      <c r="E2357">
        <v>2020</v>
      </c>
      <c r="F2357" t="s">
        <v>502</v>
      </c>
      <c r="G2357" t="s">
        <v>68</v>
      </c>
      <c r="H2357">
        <v>263.8</v>
      </c>
      <c r="I2357" t="s">
        <v>510</v>
      </c>
      <c r="J2357" t="s">
        <v>347</v>
      </c>
      <c r="K2357" t="s">
        <v>391</v>
      </c>
    </row>
    <row r="2358" spans="1:11" hidden="1" x14ac:dyDescent="0.35">
      <c r="A2358" t="s">
        <v>368</v>
      </c>
      <c r="B2358" t="s">
        <v>84</v>
      </c>
      <c r="C2358" t="s">
        <v>334</v>
      </c>
      <c r="D2358" t="s">
        <v>78</v>
      </c>
      <c r="E2358">
        <v>2020</v>
      </c>
      <c r="F2358" t="s">
        <v>502</v>
      </c>
      <c r="G2358" t="s">
        <v>68</v>
      </c>
      <c r="H2358">
        <v>211.69</v>
      </c>
      <c r="I2358" t="s">
        <v>510</v>
      </c>
      <c r="J2358" t="s">
        <v>347</v>
      </c>
      <c r="K2358" t="s">
        <v>391</v>
      </c>
    </row>
    <row r="2359" spans="1:11" hidden="1" x14ac:dyDescent="0.35">
      <c r="A2359" t="s">
        <v>368</v>
      </c>
      <c r="B2359" t="s">
        <v>84</v>
      </c>
      <c r="C2359" t="s">
        <v>334</v>
      </c>
      <c r="D2359" t="s">
        <v>78</v>
      </c>
      <c r="E2359">
        <v>2020</v>
      </c>
      <c r="F2359" t="s">
        <v>502</v>
      </c>
      <c r="G2359" t="s">
        <v>68</v>
      </c>
      <c r="H2359">
        <v>21.82</v>
      </c>
      <c r="I2359" t="s">
        <v>510</v>
      </c>
      <c r="J2359" t="s">
        <v>347</v>
      </c>
      <c r="K2359" t="s">
        <v>391</v>
      </c>
    </row>
    <row r="2360" spans="1:11" hidden="1" x14ac:dyDescent="0.35">
      <c r="A2360" t="s">
        <v>368</v>
      </c>
      <c r="B2360" t="s">
        <v>84</v>
      </c>
      <c r="C2360" t="s">
        <v>334</v>
      </c>
      <c r="D2360" t="s">
        <v>78</v>
      </c>
      <c r="E2360">
        <v>2020</v>
      </c>
      <c r="F2360" t="s">
        <v>502</v>
      </c>
      <c r="G2360" t="s">
        <v>68</v>
      </c>
      <c r="H2360">
        <v>79.98</v>
      </c>
      <c r="I2360" t="s">
        <v>510</v>
      </c>
      <c r="J2360" t="s">
        <v>347</v>
      </c>
      <c r="K2360" t="s">
        <v>391</v>
      </c>
    </row>
    <row r="2361" spans="1:11" hidden="1" x14ac:dyDescent="0.35">
      <c r="A2361" t="s">
        <v>368</v>
      </c>
      <c r="B2361" t="s">
        <v>84</v>
      </c>
      <c r="C2361" t="s">
        <v>334</v>
      </c>
      <c r="D2361" t="s">
        <v>78</v>
      </c>
      <c r="E2361">
        <v>2020</v>
      </c>
      <c r="F2361" t="s">
        <v>502</v>
      </c>
      <c r="G2361" t="s">
        <v>68</v>
      </c>
      <c r="H2361">
        <v>454.11</v>
      </c>
      <c r="I2361" t="s">
        <v>510</v>
      </c>
      <c r="J2361" t="s">
        <v>347</v>
      </c>
      <c r="K2361" t="s">
        <v>391</v>
      </c>
    </row>
    <row r="2362" spans="1:11" hidden="1" x14ac:dyDescent="0.35">
      <c r="A2362" t="s">
        <v>368</v>
      </c>
      <c r="B2362" t="s">
        <v>84</v>
      </c>
      <c r="C2362" t="s">
        <v>334</v>
      </c>
      <c r="D2362" t="s">
        <v>78</v>
      </c>
      <c r="E2362">
        <v>2020</v>
      </c>
      <c r="F2362" t="s">
        <v>502</v>
      </c>
      <c r="G2362" t="s">
        <v>68</v>
      </c>
      <c r="H2362">
        <v>17.63</v>
      </c>
      <c r="I2362" t="s">
        <v>510</v>
      </c>
      <c r="J2362" t="s">
        <v>347</v>
      </c>
      <c r="K2362" t="s">
        <v>391</v>
      </c>
    </row>
    <row r="2363" spans="1:11" hidden="1" x14ac:dyDescent="0.35">
      <c r="A2363" t="s">
        <v>368</v>
      </c>
      <c r="B2363" t="s">
        <v>84</v>
      </c>
      <c r="C2363" t="s">
        <v>330</v>
      </c>
      <c r="D2363" t="s">
        <v>78</v>
      </c>
      <c r="E2363">
        <v>2020</v>
      </c>
      <c r="F2363" t="s">
        <v>502</v>
      </c>
      <c r="G2363" t="s">
        <v>68</v>
      </c>
      <c r="H2363">
        <v>3309.49</v>
      </c>
      <c r="I2363" t="s">
        <v>510</v>
      </c>
      <c r="J2363" t="s">
        <v>347</v>
      </c>
      <c r="K2363" t="s">
        <v>392</v>
      </c>
    </row>
    <row r="2364" spans="1:11" hidden="1" x14ac:dyDescent="0.35">
      <c r="A2364" t="s">
        <v>368</v>
      </c>
      <c r="B2364" t="s">
        <v>84</v>
      </c>
      <c r="C2364" t="s">
        <v>330</v>
      </c>
      <c r="D2364" t="s">
        <v>78</v>
      </c>
      <c r="E2364">
        <v>2020</v>
      </c>
      <c r="F2364" t="s">
        <v>502</v>
      </c>
      <c r="G2364" t="s">
        <v>68</v>
      </c>
      <c r="H2364">
        <v>1337.22</v>
      </c>
      <c r="I2364" t="s">
        <v>510</v>
      </c>
      <c r="J2364" t="s">
        <v>347</v>
      </c>
      <c r="K2364" t="s">
        <v>392</v>
      </c>
    </row>
    <row r="2365" spans="1:11" hidden="1" x14ac:dyDescent="0.35">
      <c r="A2365" t="s">
        <v>368</v>
      </c>
      <c r="B2365" t="s">
        <v>84</v>
      </c>
      <c r="C2365" t="s">
        <v>330</v>
      </c>
      <c r="D2365" t="s">
        <v>78</v>
      </c>
      <c r="E2365">
        <v>2020</v>
      </c>
      <c r="F2365" t="s">
        <v>502</v>
      </c>
      <c r="G2365" t="s">
        <v>68</v>
      </c>
      <c r="H2365">
        <v>10.039999999999999</v>
      </c>
      <c r="I2365" t="s">
        <v>510</v>
      </c>
      <c r="J2365" t="s">
        <v>347</v>
      </c>
      <c r="K2365" t="s">
        <v>392</v>
      </c>
    </row>
    <row r="2366" spans="1:11" hidden="1" x14ac:dyDescent="0.35">
      <c r="A2366" t="s">
        <v>368</v>
      </c>
      <c r="B2366" t="s">
        <v>84</v>
      </c>
      <c r="C2366" t="s">
        <v>330</v>
      </c>
      <c r="D2366" t="s">
        <v>78</v>
      </c>
      <c r="E2366">
        <v>2020</v>
      </c>
      <c r="F2366" t="s">
        <v>502</v>
      </c>
      <c r="G2366" t="s">
        <v>68</v>
      </c>
      <c r="H2366">
        <v>898.79</v>
      </c>
      <c r="I2366" t="s">
        <v>510</v>
      </c>
      <c r="J2366" t="s">
        <v>347</v>
      </c>
      <c r="K2366" t="s">
        <v>392</v>
      </c>
    </row>
    <row r="2367" spans="1:11" hidden="1" x14ac:dyDescent="0.35">
      <c r="A2367" t="s">
        <v>368</v>
      </c>
      <c r="B2367" t="s">
        <v>84</v>
      </c>
      <c r="C2367" t="s">
        <v>330</v>
      </c>
      <c r="D2367" t="s">
        <v>78</v>
      </c>
      <c r="E2367">
        <v>2020</v>
      </c>
      <c r="F2367" t="s">
        <v>502</v>
      </c>
      <c r="G2367" t="s">
        <v>68</v>
      </c>
      <c r="H2367">
        <v>4334.0200000000004</v>
      </c>
      <c r="I2367" t="s">
        <v>510</v>
      </c>
      <c r="J2367" t="s">
        <v>347</v>
      </c>
      <c r="K2367" t="s">
        <v>392</v>
      </c>
    </row>
    <row r="2368" spans="1:11" hidden="1" x14ac:dyDescent="0.35">
      <c r="A2368" t="s">
        <v>368</v>
      </c>
      <c r="B2368" t="s">
        <v>84</v>
      </c>
      <c r="C2368" t="s">
        <v>330</v>
      </c>
      <c r="D2368" t="s">
        <v>78</v>
      </c>
      <c r="E2368">
        <v>2020</v>
      </c>
      <c r="F2368" t="s">
        <v>502</v>
      </c>
      <c r="G2368" t="s">
        <v>68</v>
      </c>
      <c r="H2368">
        <v>722.24</v>
      </c>
      <c r="I2368" t="s">
        <v>510</v>
      </c>
      <c r="J2368" t="s">
        <v>347</v>
      </c>
      <c r="K2368" t="s">
        <v>392</v>
      </c>
    </row>
    <row r="2369" spans="1:11" hidden="1" x14ac:dyDescent="0.35">
      <c r="A2369" t="s">
        <v>368</v>
      </c>
      <c r="B2369" t="s">
        <v>84</v>
      </c>
      <c r="C2369" t="s">
        <v>330</v>
      </c>
      <c r="D2369" t="s">
        <v>78</v>
      </c>
      <c r="E2369">
        <v>2020</v>
      </c>
      <c r="F2369" t="s">
        <v>502</v>
      </c>
      <c r="G2369" t="s">
        <v>68</v>
      </c>
      <c r="H2369">
        <v>370.62</v>
      </c>
      <c r="I2369" t="s">
        <v>510</v>
      </c>
      <c r="J2369" t="s">
        <v>347</v>
      </c>
      <c r="K2369" t="s">
        <v>392</v>
      </c>
    </row>
    <row r="2370" spans="1:11" hidden="1" x14ac:dyDescent="0.35">
      <c r="A2370" t="s">
        <v>368</v>
      </c>
      <c r="B2370" t="s">
        <v>84</v>
      </c>
      <c r="C2370" t="s">
        <v>85</v>
      </c>
      <c r="D2370" t="s">
        <v>78</v>
      </c>
      <c r="E2370">
        <v>2020</v>
      </c>
      <c r="F2370" t="s">
        <v>502</v>
      </c>
      <c r="G2370" t="s">
        <v>68</v>
      </c>
      <c r="H2370">
        <v>1114.25</v>
      </c>
      <c r="I2370" t="s">
        <v>510</v>
      </c>
      <c r="J2370" t="s">
        <v>347</v>
      </c>
      <c r="K2370" t="s">
        <v>388</v>
      </c>
    </row>
    <row r="2371" spans="1:11" hidden="1" x14ac:dyDescent="0.35">
      <c r="A2371" t="s">
        <v>368</v>
      </c>
      <c r="B2371" t="s">
        <v>84</v>
      </c>
      <c r="C2371" t="s">
        <v>85</v>
      </c>
      <c r="D2371" t="s">
        <v>78</v>
      </c>
      <c r="E2371">
        <v>2020</v>
      </c>
      <c r="F2371" t="s">
        <v>502</v>
      </c>
      <c r="G2371" t="s">
        <v>68</v>
      </c>
      <c r="H2371">
        <v>591</v>
      </c>
      <c r="I2371" t="s">
        <v>510</v>
      </c>
      <c r="J2371" t="s">
        <v>347</v>
      </c>
      <c r="K2371" t="s">
        <v>388</v>
      </c>
    </row>
    <row r="2372" spans="1:11" hidden="1" x14ac:dyDescent="0.35">
      <c r="A2372" t="s">
        <v>368</v>
      </c>
      <c r="B2372" t="s">
        <v>84</v>
      </c>
      <c r="C2372" t="s">
        <v>85</v>
      </c>
      <c r="D2372" t="s">
        <v>78</v>
      </c>
      <c r="E2372">
        <v>2020</v>
      </c>
      <c r="F2372" t="s">
        <v>502</v>
      </c>
      <c r="G2372" t="s">
        <v>68</v>
      </c>
      <c r="H2372">
        <v>498.67</v>
      </c>
      <c r="I2372" t="s">
        <v>510</v>
      </c>
      <c r="J2372" t="s">
        <v>347</v>
      </c>
      <c r="K2372" t="s">
        <v>388</v>
      </c>
    </row>
    <row r="2373" spans="1:11" hidden="1" x14ac:dyDescent="0.35">
      <c r="A2373" t="s">
        <v>368</v>
      </c>
      <c r="B2373" t="s">
        <v>84</v>
      </c>
      <c r="C2373" t="s">
        <v>85</v>
      </c>
      <c r="D2373" t="s">
        <v>78</v>
      </c>
      <c r="E2373">
        <v>2020</v>
      </c>
      <c r="F2373" t="s">
        <v>502</v>
      </c>
      <c r="G2373" t="s">
        <v>68</v>
      </c>
      <c r="H2373">
        <v>21.99</v>
      </c>
      <c r="I2373" t="s">
        <v>510</v>
      </c>
      <c r="J2373" t="s">
        <v>347</v>
      </c>
      <c r="K2373" t="s">
        <v>388</v>
      </c>
    </row>
    <row r="2374" spans="1:11" hidden="1" x14ac:dyDescent="0.35">
      <c r="A2374" t="s">
        <v>368</v>
      </c>
      <c r="B2374" t="s">
        <v>84</v>
      </c>
      <c r="C2374" t="s">
        <v>335</v>
      </c>
      <c r="D2374" t="s">
        <v>78</v>
      </c>
      <c r="E2374">
        <v>2020</v>
      </c>
      <c r="F2374" t="s">
        <v>502</v>
      </c>
      <c r="G2374" t="s">
        <v>68</v>
      </c>
      <c r="H2374">
        <v>254.59</v>
      </c>
      <c r="I2374" t="s">
        <v>510</v>
      </c>
      <c r="J2374" t="s">
        <v>347</v>
      </c>
      <c r="K2374" t="s">
        <v>393</v>
      </c>
    </row>
    <row r="2375" spans="1:11" hidden="1" x14ac:dyDescent="0.35">
      <c r="A2375" t="s">
        <v>368</v>
      </c>
      <c r="B2375" t="s">
        <v>84</v>
      </c>
      <c r="C2375" t="s">
        <v>335</v>
      </c>
      <c r="D2375" t="s">
        <v>78</v>
      </c>
      <c r="E2375">
        <v>2020</v>
      </c>
      <c r="F2375" t="s">
        <v>502</v>
      </c>
      <c r="G2375" t="s">
        <v>68</v>
      </c>
      <c r="H2375">
        <v>324.19</v>
      </c>
      <c r="I2375" t="s">
        <v>510</v>
      </c>
      <c r="J2375" t="s">
        <v>347</v>
      </c>
      <c r="K2375" t="s">
        <v>393</v>
      </c>
    </row>
    <row r="2376" spans="1:11" hidden="1" x14ac:dyDescent="0.35">
      <c r="A2376" t="s">
        <v>368</v>
      </c>
      <c r="B2376" t="s">
        <v>84</v>
      </c>
      <c r="C2376" t="s">
        <v>335</v>
      </c>
      <c r="D2376" t="s">
        <v>78</v>
      </c>
      <c r="E2376">
        <v>2020</v>
      </c>
      <c r="F2376" t="s">
        <v>502</v>
      </c>
      <c r="G2376" t="s">
        <v>68</v>
      </c>
      <c r="H2376">
        <v>460.38</v>
      </c>
      <c r="I2376" t="s">
        <v>510</v>
      </c>
      <c r="J2376" t="s">
        <v>347</v>
      </c>
      <c r="K2376" t="s">
        <v>393</v>
      </c>
    </row>
    <row r="2377" spans="1:11" hidden="1" x14ac:dyDescent="0.35">
      <c r="A2377" t="s">
        <v>368</v>
      </c>
      <c r="B2377" t="s">
        <v>84</v>
      </c>
      <c r="C2377" t="s">
        <v>335</v>
      </c>
      <c r="D2377" t="s">
        <v>78</v>
      </c>
      <c r="E2377">
        <v>2020</v>
      </c>
      <c r="F2377" t="s">
        <v>502</v>
      </c>
      <c r="G2377" t="s">
        <v>68</v>
      </c>
      <c r="H2377">
        <v>16.2</v>
      </c>
      <c r="I2377" t="s">
        <v>510</v>
      </c>
      <c r="J2377" t="s">
        <v>347</v>
      </c>
      <c r="K2377" t="s">
        <v>393</v>
      </c>
    </row>
    <row r="2378" spans="1:11" hidden="1" x14ac:dyDescent="0.35">
      <c r="A2378" t="s">
        <v>368</v>
      </c>
      <c r="B2378" t="s">
        <v>84</v>
      </c>
      <c r="C2378" t="s">
        <v>352</v>
      </c>
      <c r="D2378" t="s">
        <v>78</v>
      </c>
      <c r="E2378">
        <v>2020</v>
      </c>
      <c r="F2378" t="s">
        <v>502</v>
      </c>
      <c r="G2378" t="s">
        <v>68</v>
      </c>
      <c r="H2378">
        <v>436.03</v>
      </c>
      <c r="I2378" t="s">
        <v>510</v>
      </c>
      <c r="J2378" t="s">
        <v>347</v>
      </c>
      <c r="K2378" t="s">
        <v>399</v>
      </c>
    </row>
    <row r="2379" spans="1:11" hidden="1" x14ac:dyDescent="0.35">
      <c r="A2379" t="s">
        <v>368</v>
      </c>
      <c r="B2379" t="s">
        <v>84</v>
      </c>
      <c r="C2379" t="s">
        <v>352</v>
      </c>
      <c r="D2379" t="s">
        <v>78</v>
      </c>
      <c r="E2379">
        <v>2020</v>
      </c>
      <c r="F2379" t="s">
        <v>502</v>
      </c>
      <c r="G2379" t="s">
        <v>68</v>
      </c>
      <c r="H2379">
        <v>582.92999999999995</v>
      </c>
      <c r="I2379" t="s">
        <v>510</v>
      </c>
      <c r="J2379" t="s">
        <v>347</v>
      </c>
      <c r="K2379" t="s">
        <v>399</v>
      </c>
    </row>
    <row r="2380" spans="1:11" hidden="1" x14ac:dyDescent="0.35">
      <c r="A2380" t="s">
        <v>368</v>
      </c>
      <c r="B2380" t="s">
        <v>84</v>
      </c>
      <c r="C2380" t="s">
        <v>352</v>
      </c>
      <c r="D2380" t="s">
        <v>78</v>
      </c>
      <c r="E2380">
        <v>2020</v>
      </c>
      <c r="F2380" t="s">
        <v>502</v>
      </c>
      <c r="G2380" t="s">
        <v>68</v>
      </c>
      <c r="H2380">
        <v>24.4</v>
      </c>
      <c r="I2380" t="s">
        <v>510</v>
      </c>
      <c r="J2380" t="s">
        <v>347</v>
      </c>
      <c r="K2380" t="s">
        <v>399</v>
      </c>
    </row>
    <row r="2381" spans="1:11" hidden="1" x14ac:dyDescent="0.35">
      <c r="A2381" t="s">
        <v>368</v>
      </c>
      <c r="B2381" t="s">
        <v>84</v>
      </c>
      <c r="C2381" t="s">
        <v>336</v>
      </c>
      <c r="D2381" t="s">
        <v>78</v>
      </c>
      <c r="E2381">
        <v>2020</v>
      </c>
      <c r="F2381" t="s">
        <v>502</v>
      </c>
      <c r="G2381" t="s">
        <v>68</v>
      </c>
      <c r="H2381">
        <v>377.38</v>
      </c>
      <c r="I2381" t="s">
        <v>510</v>
      </c>
      <c r="J2381" t="s">
        <v>347</v>
      </c>
      <c r="K2381" t="s">
        <v>394</v>
      </c>
    </row>
    <row r="2382" spans="1:11" hidden="1" x14ac:dyDescent="0.35">
      <c r="A2382" t="s">
        <v>368</v>
      </c>
      <c r="B2382" t="s">
        <v>84</v>
      </c>
      <c r="C2382" t="s">
        <v>336</v>
      </c>
      <c r="D2382" t="s">
        <v>78</v>
      </c>
      <c r="E2382">
        <v>2020</v>
      </c>
      <c r="F2382" t="s">
        <v>502</v>
      </c>
      <c r="G2382" t="s">
        <v>68</v>
      </c>
      <c r="H2382">
        <v>49.94</v>
      </c>
      <c r="I2382" t="s">
        <v>510</v>
      </c>
      <c r="J2382" t="s">
        <v>347</v>
      </c>
      <c r="K2382" t="s">
        <v>394</v>
      </c>
    </row>
    <row r="2383" spans="1:11" hidden="1" x14ac:dyDescent="0.35">
      <c r="A2383" t="s">
        <v>368</v>
      </c>
      <c r="B2383" t="s">
        <v>84</v>
      </c>
      <c r="C2383" t="s">
        <v>336</v>
      </c>
      <c r="D2383" t="s">
        <v>78</v>
      </c>
      <c r="E2383">
        <v>2020</v>
      </c>
      <c r="F2383" t="s">
        <v>502</v>
      </c>
      <c r="G2383" t="s">
        <v>68</v>
      </c>
      <c r="H2383">
        <v>589.95000000000005</v>
      </c>
      <c r="I2383" t="s">
        <v>510</v>
      </c>
      <c r="J2383" t="s">
        <v>347</v>
      </c>
      <c r="K2383" t="s">
        <v>394</v>
      </c>
    </row>
    <row r="2384" spans="1:11" hidden="1" x14ac:dyDescent="0.35">
      <c r="A2384" t="s">
        <v>368</v>
      </c>
      <c r="B2384" t="s">
        <v>84</v>
      </c>
      <c r="C2384" t="s">
        <v>336</v>
      </c>
      <c r="D2384" t="s">
        <v>78</v>
      </c>
      <c r="E2384">
        <v>2020</v>
      </c>
      <c r="F2384" t="s">
        <v>502</v>
      </c>
      <c r="G2384" t="s">
        <v>68</v>
      </c>
      <c r="H2384">
        <v>36.08</v>
      </c>
      <c r="I2384" t="s">
        <v>510</v>
      </c>
      <c r="J2384" t="s">
        <v>347</v>
      </c>
      <c r="K2384" t="s">
        <v>394</v>
      </c>
    </row>
    <row r="2385" spans="1:11" hidden="1" x14ac:dyDescent="0.35">
      <c r="A2385" t="s">
        <v>368</v>
      </c>
      <c r="B2385" t="s">
        <v>84</v>
      </c>
      <c r="C2385" t="s">
        <v>354</v>
      </c>
      <c r="D2385" t="s">
        <v>78</v>
      </c>
      <c r="E2385">
        <v>2020</v>
      </c>
      <c r="F2385" t="s">
        <v>502</v>
      </c>
      <c r="G2385" t="s">
        <v>68</v>
      </c>
      <c r="H2385">
        <v>1416.25</v>
      </c>
      <c r="I2385" t="s">
        <v>510</v>
      </c>
      <c r="J2385" t="s">
        <v>347</v>
      </c>
      <c r="K2385" t="s">
        <v>400</v>
      </c>
    </row>
    <row r="2386" spans="1:11" hidden="1" x14ac:dyDescent="0.35">
      <c r="A2386" t="s">
        <v>368</v>
      </c>
      <c r="B2386" t="s">
        <v>84</v>
      </c>
      <c r="C2386" t="s">
        <v>354</v>
      </c>
      <c r="D2386" t="s">
        <v>78</v>
      </c>
      <c r="E2386">
        <v>2020</v>
      </c>
      <c r="F2386" t="s">
        <v>502</v>
      </c>
      <c r="G2386" t="s">
        <v>68</v>
      </c>
      <c r="H2386">
        <v>98.71</v>
      </c>
      <c r="I2386" t="s">
        <v>510</v>
      </c>
      <c r="J2386" t="s">
        <v>347</v>
      </c>
      <c r="K2386" t="s">
        <v>400</v>
      </c>
    </row>
    <row r="2387" spans="1:11" hidden="1" x14ac:dyDescent="0.35">
      <c r="A2387" t="s">
        <v>368</v>
      </c>
      <c r="B2387" t="s">
        <v>84</v>
      </c>
      <c r="C2387" t="s">
        <v>354</v>
      </c>
      <c r="D2387" t="s">
        <v>78</v>
      </c>
      <c r="E2387">
        <v>2020</v>
      </c>
      <c r="F2387" t="s">
        <v>502</v>
      </c>
      <c r="G2387" t="s">
        <v>68</v>
      </c>
      <c r="H2387">
        <v>1038.07</v>
      </c>
      <c r="I2387" t="s">
        <v>510</v>
      </c>
      <c r="J2387" t="s">
        <v>347</v>
      </c>
      <c r="K2387" t="s">
        <v>400</v>
      </c>
    </row>
    <row r="2388" spans="1:11" hidden="1" x14ac:dyDescent="0.35">
      <c r="A2388" t="s">
        <v>368</v>
      </c>
      <c r="B2388" t="s">
        <v>84</v>
      </c>
      <c r="C2388" t="s">
        <v>354</v>
      </c>
      <c r="D2388" t="s">
        <v>78</v>
      </c>
      <c r="E2388">
        <v>2020</v>
      </c>
      <c r="F2388" t="s">
        <v>502</v>
      </c>
      <c r="G2388" t="s">
        <v>68</v>
      </c>
      <c r="H2388">
        <v>15.32</v>
      </c>
      <c r="I2388" t="s">
        <v>510</v>
      </c>
      <c r="J2388" t="s">
        <v>347</v>
      </c>
      <c r="K2388" t="s">
        <v>400</v>
      </c>
    </row>
    <row r="2389" spans="1:11" hidden="1" x14ac:dyDescent="0.35">
      <c r="A2389" t="s">
        <v>368</v>
      </c>
      <c r="B2389" t="s">
        <v>84</v>
      </c>
      <c r="C2389" t="s">
        <v>337</v>
      </c>
      <c r="D2389" t="s">
        <v>78</v>
      </c>
      <c r="E2389">
        <v>2020</v>
      </c>
      <c r="F2389" t="s">
        <v>502</v>
      </c>
      <c r="G2389" t="s">
        <v>68</v>
      </c>
      <c r="H2389">
        <v>390.43</v>
      </c>
      <c r="I2389" t="s">
        <v>510</v>
      </c>
      <c r="J2389" t="s">
        <v>347</v>
      </c>
      <c r="K2389" t="s">
        <v>395</v>
      </c>
    </row>
    <row r="2390" spans="1:11" hidden="1" x14ac:dyDescent="0.35">
      <c r="A2390" t="s">
        <v>368</v>
      </c>
      <c r="B2390" t="s">
        <v>84</v>
      </c>
      <c r="C2390" t="s">
        <v>337</v>
      </c>
      <c r="D2390" t="s">
        <v>78</v>
      </c>
      <c r="E2390">
        <v>2020</v>
      </c>
      <c r="F2390" t="s">
        <v>502</v>
      </c>
      <c r="G2390" t="s">
        <v>68</v>
      </c>
      <c r="H2390">
        <v>32.69</v>
      </c>
      <c r="I2390" t="s">
        <v>510</v>
      </c>
      <c r="J2390" t="s">
        <v>347</v>
      </c>
      <c r="K2390" t="s">
        <v>395</v>
      </c>
    </row>
    <row r="2391" spans="1:11" hidden="1" x14ac:dyDescent="0.35">
      <c r="A2391" t="s">
        <v>368</v>
      </c>
      <c r="B2391" t="s">
        <v>84</v>
      </c>
      <c r="C2391" t="s">
        <v>337</v>
      </c>
      <c r="D2391" t="s">
        <v>78</v>
      </c>
      <c r="E2391">
        <v>2020</v>
      </c>
      <c r="F2391" t="s">
        <v>502</v>
      </c>
      <c r="G2391" t="s">
        <v>68</v>
      </c>
      <c r="H2391">
        <v>610.61</v>
      </c>
      <c r="I2391" t="s">
        <v>510</v>
      </c>
      <c r="J2391" t="s">
        <v>347</v>
      </c>
      <c r="K2391" t="s">
        <v>395</v>
      </c>
    </row>
    <row r="2392" spans="1:11" hidden="1" x14ac:dyDescent="0.35">
      <c r="A2392" t="s">
        <v>368</v>
      </c>
      <c r="B2392" t="s">
        <v>84</v>
      </c>
      <c r="C2392" t="s">
        <v>337</v>
      </c>
      <c r="D2392" t="s">
        <v>78</v>
      </c>
      <c r="E2392">
        <v>2020</v>
      </c>
      <c r="F2392" t="s">
        <v>502</v>
      </c>
      <c r="G2392" t="s">
        <v>68</v>
      </c>
      <c r="H2392">
        <v>29.16</v>
      </c>
      <c r="I2392" t="s">
        <v>510</v>
      </c>
      <c r="J2392" t="s">
        <v>347</v>
      </c>
      <c r="K2392" t="s">
        <v>395</v>
      </c>
    </row>
    <row r="2393" spans="1:11" hidden="1" x14ac:dyDescent="0.35">
      <c r="A2393" t="s">
        <v>368</v>
      </c>
      <c r="B2393" t="s">
        <v>84</v>
      </c>
      <c r="C2393" t="s">
        <v>338</v>
      </c>
      <c r="D2393" t="s">
        <v>78</v>
      </c>
      <c r="E2393">
        <v>2020</v>
      </c>
      <c r="F2393" t="s">
        <v>502</v>
      </c>
      <c r="G2393" t="s">
        <v>68</v>
      </c>
      <c r="H2393">
        <v>470.59</v>
      </c>
      <c r="I2393" t="s">
        <v>510</v>
      </c>
      <c r="J2393" t="s">
        <v>347</v>
      </c>
      <c r="K2393" t="s">
        <v>396</v>
      </c>
    </row>
    <row r="2394" spans="1:11" hidden="1" x14ac:dyDescent="0.35">
      <c r="A2394" t="s">
        <v>368</v>
      </c>
      <c r="B2394" t="s">
        <v>84</v>
      </c>
      <c r="C2394" t="s">
        <v>338</v>
      </c>
      <c r="D2394" t="s">
        <v>78</v>
      </c>
      <c r="E2394">
        <v>2020</v>
      </c>
      <c r="F2394" t="s">
        <v>502</v>
      </c>
      <c r="G2394" t="s">
        <v>68</v>
      </c>
      <c r="H2394">
        <v>54.97</v>
      </c>
      <c r="I2394" t="s">
        <v>510</v>
      </c>
      <c r="J2394" t="s">
        <v>347</v>
      </c>
      <c r="K2394" t="s">
        <v>396</v>
      </c>
    </row>
    <row r="2395" spans="1:11" hidden="1" x14ac:dyDescent="0.35">
      <c r="A2395" t="s">
        <v>368</v>
      </c>
      <c r="B2395" t="s">
        <v>84</v>
      </c>
      <c r="C2395" t="s">
        <v>338</v>
      </c>
      <c r="D2395" t="s">
        <v>78</v>
      </c>
      <c r="E2395">
        <v>2020</v>
      </c>
      <c r="F2395" t="s">
        <v>502</v>
      </c>
      <c r="G2395" t="s">
        <v>68</v>
      </c>
      <c r="H2395">
        <v>521.70000000000005</v>
      </c>
      <c r="I2395" t="s">
        <v>510</v>
      </c>
      <c r="J2395" t="s">
        <v>347</v>
      </c>
      <c r="K2395" t="s">
        <v>396</v>
      </c>
    </row>
    <row r="2396" spans="1:11" hidden="1" x14ac:dyDescent="0.35">
      <c r="A2396" t="s">
        <v>368</v>
      </c>
      <c r="B2396" t="s">
        <v>84</v>
      </c>
      <c r="C2396" t="s">
        <v>338</v>
      </c>
      <c r="D2396" t="s">
        <v>78</v>
      </c>
      <c r="E2396">
        <v>2020</v>
      </c>
      <c r="F2396" t="s">
        <v>502</v>
      </c>
      <c r="G2396" t="s">
        <v>68</v>
      </c>
      <c r="H2396">
        <v>12.42</v>
      </c>
      <c r="I2396" t="s">
        <v>510</v>
      </c>
      <c r="J2396" t="s">
        <v>347</v>
      </c>
      <c r="K2396" t="s">
        <v>396</v>
      </c>
    </row>
    <row r="2397" spans="1:11" hidden="1" x14ac:dyDescent="0.35">
      <c r="A2397" t="s">
        <v>368</v>
      </c>
      <c r="B2397" t="s">
        <v>84</v>
      </c>
      <c r="C2397" t="s">
        <v>331</v>
      </c>
      <c r="D2397" t="s">
        <v>78</v>
      </c>
      <c r="E2397">
        <v>2020</v>
      </c>
      <c r="F2397" t="s">
        <v>502</v>
      </c>
      <c r="G2397" t="s">
        <v>68</v>
      </c>
      <c r="H2397">
        <v>1062.1400000000001</v>
      </c>
      <c r="I2397" t="s">
        <v>510</v>
      </c>
      <c r="J2397" t="s">
        <v>347</v>
      </c>
      <c r="K2397" t="s">
        <v>397</v>
      </c>
    </row>
    <row r="2398" spans="1:11" hidden="1" x14ac:dyDescent="0.35">
      <c r="A2398" t="s">
        <v>368</v>
      </c>
      <c r="B2398" t="s">
        <v>84</v>
      </c>
      <c r="C2398" t="s">
        <v>331</v>
      </c>
      <c r="D2398" t="s">
        <v>78</v>
      </c>
      <c r="E2398">
        <v>2020</v>
      </c>
      <c r="F2398" t="s">
        <v>502</v>
      </c>
      <c r="G2398" t="s">
        <v>68</v>
      </c>
      <c r="H2398">
        <v>519.17999999999995</v>
      </c>
      <c r="I2398" t="s">
        <v>510</v>
      </c>
      <c r="J2398" t="s">
        <v>347</v>
      </c>
      <c r="K2398" t="s">
        <v>397</v>
      </c>
    </row>
    <row r="2399" spans="1:11" hidden="1" x14ac:dyDescent="0.35">
      <c r="A2399" t="s">
        <v>368</v>
      </c>
      <c r="B2399" t="s">
        <v>84</v>
      </c>
      <c r="C2399" t="s">
        <v>331</v>
      </c>
      <c r="D2399" t="s">
        <v>78</v>
      </c>
      <c r="E2399">
        <v>2020</v>
      </c>
      <c r="F2399" t="s">
        <v>502</v>
      </c>
      <c r="G2399" t="s">
        <v>68</v>
      </c>
      <c r="H2399">
        <v>30.55</v>
      </c>
      <c r="I2399" t="s">
        <v>510</v>
      </c>
      <c r="J2399" t="s">
        <v>347</v>
      </c>
      <c r="K2399" t="s">
        <v>397</v>
      </c>
    </row>
    <row r="2400" spans="1:11" hidden="1" x14ac:dyDescent="0.35">
      <c r="A2400" t="s">
        <v>368</v>
      </c>
      <c r="B2400" t="s">
        <v>84</v>
      </c>
      <c r="C2400" t="s">
        <v>331</v>
      </c>
      <c r="D2400" t="s">
        <v>78</v>
      </c>
      <c r="E2400">
        <v>2020</v>
      </c>
      <c r="F2400" t="s">
        <v>502</v>
      </c>
      <c r="G2400" t="s">
        <v>68</v>
      </c>
      <c r="H2400">
        <v>69.59</v>
      </c>
      <c r="I2400" t="s">
        <v>510</v>
      </c>
      <c r="J2400" t="s">
        <v>347</v>
      </c>
      <c r="K2400" t="s">
        <v>397</v>
      </c>
    </row>
    <row r="2401" spans="1:11" hidden="1" x14ac:dyDescent="0.35">
      <c r="A2401" t="s">
        <v>368</v>
      </c>
      <c r="B2401" t="s">
        <v>84</v>
      </c>
      <c r="C2401" t="s">
        <v>331</v>
      </c>
      <c r="D2401" t="s">
        <v>78</v>
      </c>
      <c r="E2401">
        <v>2020</v>
      </c>
      <c r="F2401" t="s">
        <v>502</v>
      </c>
      <c r="G2401" t="s">
        <v>68</v>
      </c>
      <c r="H2401">
        <v>1072.99</v>
      </c>
      <c r="I2401" t="s">
        <v>510</v>
      </c>
      <c r="J2401" t="s">
        <v>347</v>
      </c>
      <c r="K2401" t="s">
        <v>397</v>
      </c>
    </row>
    <row r="2402" spans="1:11" hidden="1" x14ac:dyDescent="0.35">
      <c r="A2402" t="s">
        <v>368</v>
      </c>
      <c r="B2402" t="s">
        <v>84</v>
      </c>
      <c r="C2402" t="s">
        <v>331</v>
      </c>
      <c r="D2402" t="s">
        <v>78</v>
      </c>
      <c r="E2402">
        <v>2020</v>
      </c>
      <c r="F2402" t="s">
        <v>502</v>
      </c>
      <c r="G2402" t="s">
        <v>68</v>
      </c>
      <c r="H2402">
        <v>112.14</v>
      </c>
      <c r="I2402" t="s">
        <v>510</v>
      </c>
      <c r="J2402" t="s">
        <v>347</v>
      </c>
      <c r="K2402" t="s">
        <v>397</v>
      </c>
    </row>
    <row r="2403" spans="1:11" hidden="1" x14ac:dyDescent="0.35">
      <c r="A2403" t="s">
        <v>368</v>
      </c>
      <c r="B2403" t="s">
        <v>84</v>
      </c>
      <c r="C2403" t="s">
        <v>339</v>
      </c>
      <c r="D2403" t="s">
        <v>78</v>
      </c>
      <c r="E2403">
        <v>2020</v>
      </c>
      <c r="F2403" t="s">
        <v>502</v>
      </c>
      <c r="G2403" t="s">
        <v>68</v>
      </c>
      <c r="H2403">
        <v>394.69</v>
      </c>
      <c r="I2403" t="s">
        <v>510</v>
      </c>
      <c r="J2403" t="s">
        <v>347</v>
      </c>
      <c r="K2403" t="s">
        <v>398</v>
      </c>
    </row>
    <row r="2404" spans="1:11" hidden="1" x14ac:dyDescent="0.35">
      <c r="A2404" t="s">
        <v>368</v>
      </c>
      <c r="B2404" t="s">
        <v>84</v>
      </c>
      <c r="C2404" t="s">
        <v>339</v>
      </c>
      <c r="D2404" t="s">
        <v>78</v>
      </c>
      <c r="E2404">
        <v>2020</v>
      </c>
      <c r="F2404" t="s">
        <v>502</v>
      </c>
      <c r="G2404" t="s">
        <v>68</v>
      </c>
      <c r="H2404">
        <v>191.3</v>
      </c>
      <c r="I2404" t="s">
        <v>510</v>
      </c>
      <c r="J2404" t="s">
        <v>347</v>
      </c>
      <c r="K2404" t="s">
        <v>398</v>
      </c>
    </row>
    <row r="2405" spans="1:11" hidden="1" x14ac:dyDescent="0.35">
      <c r="A2405" t="s">
        <v>368</v>
      </c>
      <c r="B2405" t="s">
        <v>84</v>
      </c>
      <c r="C2405" t="s">
        <v>339</v>
      </c>
      <c r="D2405" t="s">
        <v>78</v>
      </c>
      <c r="E2405">
        <v>2020</v>
      </c>
      <c r="F2405" t="s">
        <v>502</v>
      </c>
      <c r="G2405" t="s">
        <v>68</v>
      </c>
      <c r="H2405">
        <v>16.55</v>
      </c>
      <c r="I2405" t="s">
        <v>510</v>
      </c>
      <c r="J2405" t="s">
        <v>347</v>
      </c>
      <c r="K2405" t="s">
        <v>398</v>
      </c>
    </row>
    <row r="2406" spans="1:11" hidden="1" x14ac:dyDescent="0.35">
      <c r="A2406" t="s">
        <v>368</v>
      </c>
      <c r="B2406" t="s">
        <v>84</v>
      </c>
      <c r="C2406" t="s">
        <v>339</v>
      </c>
      <c r="D2406" t="s">
        <v>78</v>
      </c>
      <c r="E2406">
        <v>2020</v>
      </c>
      <c r="F2406" t="s">
        <v>502</v>
      </c>
      <c r="G2406" t="s">
        <v>68</v>
      </c>
      <c r="H2406">
        <v>178.74</v>
      </c>
      <c r="I2406" t="s">
        <v>510</v>
      </c>
      <c r="J2406" t="s">
        <v>347</v>
      </c>
      <c r="K2406" t="s">
        <v>398</v>
      </c>
    </row>
    <row r="2407" spans="1:11" hidden="1" x14ac:dyDescent="0.35">
      <c r="A2407" t="s">
        <v>368</v>
      </c>
      <c r="B2407" t="s">
        <v>84</v>
      </c>
      <c r="C2407" t="s">
        <v>339</v>
      </c>
      <c r="D2407" t="s">
        <v>78</v>
      </c>
      <c r="E2407">
        <v>2020</v>
      </c>
      <c r="F2407" t="s">
        <v>502</v>
      </c>
      <c r="G2407" t="s">
        <v>68</v>
      </c>
      <c r="H2407">
        <v>318.18</v>
      </c>
      <c r="I2407" t="s">
        <v>510</v>
      </c>
      <c r="J2407" t="s">
        <v>347</v>
      </c>
      <c r="K2407" t="s">
        <v>398</v>
      </c>
    </row>
    <row r="2408" spans="1:11" hidden="1" x14ac:dyDescent="0.35">
      <c r="A2408" t="s">
        <v>368</v>
      </c>
      <c r="B2408" t="s">
        <v>84</v>
      </c>
      <c r="C2408" t="s">
        <v>339</v>
      </c>
      <c r="D2408" t="s">
        <v>78</v>
      </c>
      <c r="E2408">
        <v>2020</v>
      </c>
      <c r="F2408" t="s">
        <v>502</v>
      </c>
      <c r="G2408" t="s">
        <v>68</v>
      </c>
      <c r="H2408">
        <v>6.36</v>
      </c>
      <c r="I2408" t="s">
        <v>510</v>
      </c>
      <c r="J2408" t="s">
        <v>347</v>
      </c>
      <c r="K2408" t="s">
        <v>398</v>
      </c>
    </row>
    <row r="2409" spans="1:11" hidden="1" x14ac:dyDescent="0.35">
      <c r="A2409" t="s">
        <v>359</v>
      </c>
      <c r="B2409" t="s">
        <v>84</v>
      </c>
      <c r="C2409" t="s">
        <v>335</v>
      </c>
      <c r="D2409" t="s">
        <v>78</v>
      </c>
      <c r="E2409">
        <v>2020</v>
      </c>
      <c r="F2409" t="s">
        <v>506</v>
      </c>
      <c r="G2409" t="s">
        <v>309</v>
      </c>
      <c r="H2409">
        <v>211.88</v>
      </c>
      <c r="I2409" t="s">
        <v>503</v>
      </c>
      <c r="J2409" t="s">
        <v>347</v>
      </c>
      <c r="K2409" t="s">
        <v>393</v>
      </c>
    </row>
    <row r="2410" spans="1:11" hidden="1" x14ac:dyDescent="0.35">
      <c r="A2410" t="s">
        <v>359</v>
      </c>
      <c r="B2410" t="s">
        <v>84</v>
      </c>
      <c r="C2410" t="s">
        <v>335</v>
      </c>
      <c r="D2410" t="s">
        <v>78</v>
      </c>
      <c r="E2410">
        <v>2020</v>
      </c>
      <c r="F2410" t="s">
        <v>506</v>
      </c>
      <c r="G2410" t="s">
        <v>309</v>
      </c>
      <c r="H2410">
        <v>271.52</v>
      </c>
      <c r="I2410" t="s">
        <v>503</v>
      </c>
      <c r="J2410" t="s">
        <v>347</v>
      </c>
      <c r="K2410" t="s">
        <v>393</v>
      </c>
    </row>
    <row r="2411" spans="1:11" hidden="1" x14ac:dyDescent="0.35">
      <c r="A2411" t="s">
        <v>359</v>
      </c>
      <c r="B2411" t="s">
        <v>84</v>
      </c>
      <c r="C2411" t="s">
        <v>335</v>
      </c>
      <c r="D2411" t="s">
        <v>78</v>
      </c>
      <c r="E2411">
        <v>2020</v>
      </c>
      <c r="F2411" t="s">
        <v>506</v>
      </c>
      <c r="G2411" t="s">
        <v>309</v>
      </c>
      <c r="H2411">
        <v>386.3</v>
      </c>
      <c r="I2411" t="s">
        <v>503</v>
      </c>
      <c r="J2411" t="s">
        <v>347</v>
      </c>
      <c r="K2411" t="s">
        <v>393</v>
      </c>
    </row>
    <row r="2412" spans="1:11" hidden="1" x14ac:dyDescent="0.35">
      <c r="A2412" t="s">
        <v>359</v>
      </c>
      <c r="B2412" t="s">
        <v>84</v>
      </c>
      <c r="C2412" t="s">
        <v>335</v>
      </c>
      <c r="D2412" t="s">
        <v>78</v>
      </c>
      <c r="E2412">
        <v>2020</v>
      </c>
      <c r="F2412" t="s">
        <v>506</v>
      </c>
      <c r="G2412" t="s">
        <v>309</v>
      </c>
      <c r="H2412">
        <v>12.68</v>
      </c>
      <c r="I2412" t="s">
        <v>503</v>
      </c>
      <c r="J2412" t="s">
        <v>347</v>
      </c>
      <c r="K2412" t="s">
        <v>393</v>
      </c>
    </row>
    <row r="2413" spans="1:11" hidden="1" x14ac:dyDescent="0.35">
      <c r="A2413" t="s">
        <v>359</v>
      </c>
      <c r="B2413" t="s">
        <v>84</v>
      </c>
      <c r="C2413" t="s">
        <v>335</v>
      </c>
      <c r="D2413" t="s">
        <v>78</v>
      </c>
      <c r="E2413">
        <v>2020</v>
      </c>
      <c r="F2413" t="s">
        <v>500</v>
      </c>
      <c r="G2413" t="s">
        <v>311</v>
      </c>
      <c r="H2413">
        <v>4456.67</v>
      </c>
      <c r="I2413" t="s">
        <v>503</v>
      </c>
      <c r="J2413" t="s">
        <v>14</v>
      </c>
      <c r="K2413" t="s">
        <v>393</v>
      </c>
    </row>
    <row r="2414" spans="1:11" hidden="1" x14ac:dyDescent="0.35">
      <c r="A2414" t="s">
        <v>359</v>
      </c>
      <c r="B2414" t="s">
        <v>84</v>
      </c>
      <c r="C2414" t="s">
        <v>335</v>
      </c>
      <c r="D2414" t="s">
        <v>78</v>
      </c>
      <c r="E2414">
        <v>2020</v>
      </c>
      <c r="F2414" t="s">
        <v>500</v>
      </c>
      <c r="G2414" t="s">
        <v>311</v>
      </c>
      <c r="H2414">
        <v>2149.7199999999998</v>
      </c>
      <c r="I2414" t="s">
        <v>503</v>
      </c>
      <c r="J2414" t="s">
        <v>347</v>
      </c>
      <c r="K2414" t="s">
        <v>393</v>
      </c>
    </row>
    <row r="2415" spans="1:11" hidden="1" x14ac:dyDescent="0.35">
      <c r="A2415" t="s">
        <v>359</v>
      </c>
      <c r="B2415" t="s">
        <v>84</v>
      </c>
      <c r="C2415" t="s">
        <v>335</v>
      </c>
      <c r="D2415" t="s">
        <v>78</v>
      </c>
      <c r="E2415">
        <v>2020</v>
      </c>
      <c r="F2415" t="s">
        <v>500</v>
      </c>
      <c r="G2415" t="s">
        <v>311</v>
      </c>
      <c r="H2415">
        <v>5711.25</v>
      </c>
      <c r="I2415" t="s">
        <v>503</v>
      </c>
      <c r="J2415" t="s">
        <v>14</v>
      </c>
      <c r="K2415" t="s">
        <v>393</v>
      </c>
    </row>
    <row r="2416" spans="1:11" hidden="1" x14ac:dyDescent="0.35">
      <c r="A2416" t="s">
        <v>359</v>
      </c>
      <c r="B2416" t="s">
        <v>84</v>
      </c>
      <c r="C2416" t="s">
        <v>335</v>
      </c>
      <c r="D2416" t="s">
        <v>78</v>
      </c>
      <c r="E2416">
        <v>2020</v>
      </c>
      <c r="F2416" t="s">
        <v>500</v>
      </c>
      <c r="G2416" t="s">
        <v>311</v>
      </c>
      <c r="H2416">
        <v>2754.87</v>
      </c>
      <c r="I2416" t="s">
        <v>503</v>
      </c>
      <c r="J2416" t="s">
        <v>347</v>
      </c>
      <c r="K2416" t="s">
        <v>393</v>
      </c>
    </row>
    <row r="2417" spans="1:11" hidden="1" x14ac:dyDescent="0.35">
      <c r="A2417" t="s">
        <v>359</v>
      </c>
      <c r="B2417" t="s">
        <v>84</v>
      </c>
      <c r="C2417" t="s">
        <v>335</v>
      </c>
      <c r="D2417" t="s">
        <v>78</v>
      </c>
      <c r="E2417">
        <v>2020</v>
      </c>
      <c r="F2417" t="s">
        <v>500</v>
      </c>
      <c r="G2417" t="s">
        <v>311</v>
      </c>
      <c r="H2417">
        <v>8125.33</v>
      </c>
      <c r="I2417" t="s">
        <v>503</v>
      </c>
      <c r="J2417" t="s">
        <v>14</v>
      </c>
      <c r="K2417" t="s">
        <v>393</v>
      </c>
    </row>
    <row r="2418" spans="1:11" hidden="1" x14ac:dyDescent="0.35">
      <c r="A2418" t="s">
        <v>359</v>
      </c>
      <c r="B2418" t="s">
        <v>84</v>
      </c>
      <c r="C2418" t="s">
        <v>335</v>
      </c>
      <c r="D2418" t="s">
        <v>78</v>
      </c>
      <c r="E2418">
        <v>2020</v>
      </c>
      <c r="F2418" t="s">
        <v>500</v>
      </c>
      <c r="G2418" t="s">
        <v>311</v>
      </c>
      <c r="H2418">
        <v>3919.32</v>
      </c>
      <c r="I2418" t="s">
        <v>503</v>
      </c>
      <c r="J2418" t="s">
        <v>347</v>
      </c>
      <c r="K2418" t="s">
        <v>393</v>
      </c>
    </row>
    <row r="2419" spans="1:11" hidden="1" x14ac:dyDescent="0.35">
      <c r="A2419" t="s">
        <v>359</v>
      </c>
      <c r="B2419" t="s">
        <v>84</v>
      </c>
      <c r="C2419" t="s">
        <v>335</v>
      </c>
      <c r="D2419" t="s">
        <v>78</v>
      </c>
      <c r="E2419">
        <v>2020</v>
      </c>
      <c r="F2419" t="s">
        <v>500</v>
      </c>
      <c r="G2419" t="s">
        <v>311</v>
      </c>
      <c r="H2419">
        <v>266.7</v>
      </c>
      <c r="I2419" t="s">
        <v>503</v>
      </c>
      <c r="J2419" t="s">
        <v>14</v>
      </c>
      <c r="K2419" t="s">
        <v>393</v>
      </c>
    </row>
    <row r="2420" spans="1:11" hidden="1" x14ac:dyDescent="0.35">
      <c r="A2420" t="s">
        <v>359</v>
      </c>
      <c r="B2420" t="s">
        <v>84</v>
      </c>
      <c r="C2420" t="s">
        <v>335</v>
      </c>
      <c r="D2420" t="s">
        <v>78</v>
      </c>
      <c r="E2420">
        <v>2020</v>
      </c>
      <c r="F2420" t="s">
        <v>500</v>
      </c>
      <c r="G2420" t="s">
        <v>311</v>
      </c>
      <c r="H2420">
        <v>128.65</v>
      </c>
      <c r="I2420" t="s">
        <v>503</v>
      </c>
      <c r="J2420" t="s">
        <v>347</v>
      </c>
      <c r="K2420" t="s">
        <v>393</v>
      </c>
    </row>
    <row r="2421" spans="1:11" hidden="1" x14ac:dyDescent="0.35">
      <c r="A2421" t="s">
        <v>359</v>
      </c>
      <c r="B2421" t="s">
        <v>84</v>
      </c>
      <c r="C2421" t="s">
        <v>335</v>
      </c>
      <c r="D2421" t="s">
        <v>78</v>
      </c>
      <c r="E2421">
        <v>2020</v>
      </c>
      <c r="F2421" t="s">
        <v>71</v>
      </c>
      <c r="G2421" t="s">
        <v>310</v>
      </c>
      <c r="H2421">
        <v>214.78</v>
      </c>
      <c r="I2421" t="s">
        <v>503</v>
      </c>
      <c r="J2421" t="s">
        <v>347</v>
      </c>
      <c r="K2421" t="s">
        <v>393</v>
      </c>
    </row>
    <row r="2422" spans="1:11" hidden="1" x14ac:dyDescent="0.35">
      <c r="A2422" t="s">
        <v>359</v>
      </c>
      <c r="B2422" t="s">
        <v>84</v>
      </c>
      <c r="C2422" t="s">
        <v>335</v>
      </c>
      <c r="D2422" t="s">
        <v>78</v>
      </c>
      <c r="E2422">
        <v>2020</v>
      </c>
      <c r="F2422" t="s">
        <v>71</v>
      </c>
      <c r="G2422" t="s">
        <v>310</v>
      </c>
      <c r="H2422">
        <v>275.24</v>
      </c>
      <c r="I2422" t="s">
        <v>503</v>
      </c>
      <c r="J2422" t="s">
        <v>347</v>
      </c>
      <c r="K2422" t="s">
        <v>393</v>
      </c>
    </row>
    <row r="2423" spans="1:11" hidden="1" x14ac:dyDescent="0.35">
      <c r="A2423" t="s">
        <v>359</v>
      </c>
      <c r="B2423" t="s">
        <v>84</v>
      </c>
      <c r="C2423" t="s">
        <v>335</v>
      </c>
      <c r="D2423" t="s">
        <v>78</v>
      </c>
      <c r="E2423">
        <v>2020</v>
      </c>
      <c r="F2423" t="s">
        <v>71</v>
      </c>
      <c r="G2423" t="s">
        <v>310</v>
      </c>
      <c r="H2423">
        <v>391.61</v>
      </c>
      <c r="I2423" t="s">
        <v>503</v>
      </c>
      <c r="J2423" t="s">
        <v>347</v>
      </c>
      <c r="K2423" t="s">
        <v>393</v>
      </c>
    </row>
    <row r="2424" spans="1:11" hidden="1" x14ac:dyDescent="0.35">
      <c r="A2424" t="s">
        <v>359</v>
      </c>
      <c r="B2424" t="s">
        <v>84</v>
      </c>
      <c r="C2424" t="s">
        <v>335</v>
      </c>
      <c r="D2424" t="s">
        <v>78</v>
      </c>
      <c r="E2424">
        <v>2020</v>
      </c>
      <c r="F2424" t="s">
        <v>71</v>
      </c>
      <c r="G2424" t="s">
        <v>310</v>
      </c>
      <c r="H2424">
        <v>12.85</v>
      </c>
      <c r="I2424" t="s">
        <v>503</v>
      </c>
      <c r="J2424" t="s">
        <v>347</v>
      </c>
      <c r="K2424" t="s">
        <v>393</v>
      </c>
    </row>
    <row r="2425" spans="1:11" hidden="1" x14ac:dyDescent="0.35">
      <c r="A2425" t="s">
        <v>359</v>
      </c>
      <c r="B2425" t="s">
        <v>84</v>
      </c>
      <c r="C2425" t="s">
        <v>335</v>
      </c>
      <c r="D2425" t="s">
        <v>78</v>
      </c>
      <c r="E2425">
        <v>2020</v>
      </c>
      <c r="F2425" t="s">
        <v>156</v>
      </c>
      <c r="G2425" t="s">
        <v>307</v>
      </c>
      <c r="H2425">
        <v>1.91</v>
      </c>
      <c r="I2425" t="s">
        <v>503</v>
      </c>
      <c r="J2425" t="s">
        <v>14</v>
      </c>
      <c r="K2425" t="s">
        <v>393</v>
      </c>
    </row>
    <row r="2426" spans="1:11" hidden="1" x14ac:dyDescent="0.35">
      <c r="A2426" t="s">
        <v>359</v>
      </c>
      <c r="B2426" t="s">
        <v>84</v>
      </c>
      <c r="C2426" t="s">
        <v>335</v>
      </c>
      <c r="D2426" t="s">
        <v>78</v>
      </c>
      <c r="E2426">
        <v>2020</v>
      </c>
      <c r="F2426" t="s">
        <v>156</v>
      </c>
      <c r="G2426" t="s">
        <v>307</v>
      </c>
      <c r="H2426">
        <v>1.5</v>
      </c>
      <c r="I2426" t="s">
        <v>503</v>
      </c>
      <c r="J2426" t="s">
        <v>347</v>
      </c>
      <c r="K2426" t="s">
        <v>393</v>
      </c>
    </row>
    <row r="2427" spans="1:11" hidden="1" x14ac:dyDescent="0.35">
      <c r="A2427" t="s">
        <v>359</v>
      </c>
      <c r="B2427" t="s">
        <v>84</v>
      </c>
      <c r="C2427" t="s">
        <v>335</v>
      </c>
      <c r="D2427" t="s">
        <v>78</v>
      </c>
      <c r="E2427">
        <v>2020</v>
      </c>
      <c r="F2427" t="s">
        <v>156</v>
      </c>
      <c r="G2427" t="s">
        <v>307</v>
      </c>
      <c r="H2427">
        <v>2.4500000000000002</v>
      </c>
      <c r="I2427" t="s">
        <v>503</v>
      </c>
      <c r="J2427" t="s">
        <v>14</v>
      </c>
      <c r="K2427" t="s">
        <v>393</v>
      </c>
    </row>
    <row r="2428" spans="1:11" hidden="1" x14ac:dyDescent="0.35">
      <c r="A2428" t="s">
        <v>359</v>
      </c>
      <c r="B2428" t="s">
        <v>84</v>
      </c>
      <c r="C2428" t="s">
        <v>335</v>
      </c>
      <c r="D2428" t="s">
        <v>78</v>
      </c>
      <c r="E2428">
        <v>2020</v>
      </c>
      <c r="F2428" t="s">
        <v>156</v>
      </c>
      <c r="G2428" t="s">
        <v>307</v>
      </c>
      <c r="H2428">
        <v>1.93</v>
      </c>
      <c r="I2428" t="s">
        <v>503</v>
      </c>
      <c r="J2428" t="s">
        <v>347</v>
      </c>
      <c r="K2428" t="s">
        <v>393</v>
      </c>
    </row>
    <row r="2429" spans="1:11" hidden="1" x14ac:dyDescent="0.35">
      <c r="A2429" t="s">
        <v>359</v>
      </c>
      <c r="B2429" t="s">
        <v>84</v>
      </c>
      <c r="C2429" t="s">
        <v>335</v>
      </c>
      <c r="D2429" t="s">
        <v>78</v>
      </c>
      <c r="E2429">
        <v>2020</v>
      </c>
      <c r="F2429" t="s">
        <v>156</v>
      </c>
      <c r="G2429" t="s">
        <v>307</v>
      </c>
      <c r="H2429">
        <v>3.49</v>
      </c>
      <c r="I2429" t="s">
        <v>503</v>
      </c>
      <c r="J2429" t="s">
        <v>14</v>
      </c>
      <c r="K2429" t="s">
        <v>393</v>
      </c>
    </row>
    <row r="2430" spans="1:11" hidden="1" x14ac:dyDescent="0.35">
      <c r="A2430" t="s">
        <v>359</v>
      </c>
      <c r="B2430" t="s">
        <v>84</v>
      </c>
      <c r="C2430" t="s">
        <v>335</v>
      </c>
      <c r="D2430" t="s">
        <v>78</v>
      </c>
      <c r="E2430">
        <v>2020</v>
      </c>
      <c r="F2430" t="s">
        <v>156</v>
      </c>
      <c r="G2430" t="s">
        <v>307</v>
      </c>
      <c r="H2430">
        <v>2.73</v>
      </c>
      <c r="I2430" t="s">
        <v>503</v>
      </c>
      <c r="J2430" t="s">
        <v>347</v>
      </c>
      <c r="K2430" t="s">
        <v>393</v>
      </c>
    </row>
    <row r="2431" spans="1:11" hidden="1" x14ac:dyDescent="0.35">
      <c r="A2431" t="s">
        <v>359</v>
      </c>
      <c r="B2431" t="s">
        <v>84</v>
      </c>
      <c r="C2431" t="s">
        <v>335</v>
      </c>
      <c r="D2431" t="s">
        <v>78</v>
      </c>
      <c r="E2431">
        <v>2020</v>
      </c>
      <c r="F2431" t="s">
        <v>156</v>
      </c>
      <c r="G2431" t="s">
        <v>307</v>
      </c>
      <c r="H2431">
        <v>0.11</v>
      </c>
      <c r="I2431" t="s">
        <v>503</v>
      </c>
      <c r="J2431" t="s">
        <v>14</v>
      </c>
      <c r="K2431" t="s">
        <v>393</v>
      </c>
    </row>
    <row r="2432" spans="1:11" hidden="1" x14ac:dyDescent="0.35">
      <c r="A2432" t="s">
        <v>359</v>
      </c>
      <c r="B2432" t="s">
        <v>84</v>
      </c>
      <c r="C2432" t="s">
        <v>335</v>
      </c>
      <c r="D2432" t="s">
        <v>78</v>
      </c>
      <c r="E2432">
        <v>2020</v>
      </c>
      <c r="F2432" t="s">
        <v>156</v>
      </c>
      <c r="G2432" t="s">
        <v>307</v>
      </c>
      <c r="H2432">
        <v>0.09</v>
      </c>
      <c r="I2432" t="s">
        <v>503</v>
      </c>
      <c r="J2432" t="s">
        <v>347</v>
      </c>
      <c r="K2432" t="s">
        <v>393</v>
      </c>
    </row>
    <row r="2433" spans="1:11" hidden="1" x14ac:dyDescent="0.35">
      <c r="A2433" t="s">
        <v>373</v>
      </c>
      <c r="B2433" t="s">
        <v>84</v>
      </c>
      <c r="C2433" t="s">
        <v>85</v>
      </c>
      <c r="D2433" t="s">
        <v>78</v>
      </c>
      <c r="E2433">
        <v>2020</v>
      </c>
      <c r="F2433" t="s">
        <v>500</v>
      </c>
      <c r="G2433" t="s">
        <v>311</v>
      </c>
      <c r="H2433">
        <v>-11551.49</v>
      </c>
      <c r="I2433" t="s">
        <v>509</v>
      </c>
      <c r="J2433" t="s">
        <v>347</v>
      </c>
      <c r="K2433" t="s">
        <v>388</v>
      </c>
    </row>
    <row r="2434" spans="1:11" hidden="1" x14ac:dyDescent="0.35">
      <c r="A2434" t="s">
        <v>373</v>
      </c>
      <c r="B2434" t="s">
        <v>84</v>
      </c>
      <c r="C2434" t="s">
        <v>85</v>
      </c>
      <c r="D2434" t="s">
        <v>78</v>
      </c>
      <c r="E2434">
        <v>2020</v>
      </c>
      <c r="F2434" t="s">
        <v>500</v>
      </c>
      <c r="G2434" t="s">
        <v>311</v>
      </c>
      <c r="H2434">
        <v>-5397.89</v>
      </c>
      <c r="I2434" t="s">
        <v>509</v>
      </c>
      <c r="J2434" t="s">
        <v>347</v>
      </c>
      <c r="K2434" t="s">
        <v>388</v>
      </c>
    </row>
    <row r="2435" spans="1:11" hidden="1" x14ac:dyDescent="0.35">
      <c r="A2435" t="s">
        <v>373</v>
      </c>
      <c r="B2435" t="s">
        <v>84</v>
      </c>
      <c r="C2435" t="s">
        <v>85</v>
      </c>
      <c r="D2435" t="s">
        <v>78</v>
      </c>
      <c r="E2435">
        <v>2020</v>
      </c>
      <c r="F2435" t="s">
        <v>500</v>
      </c>
      <c r="G2435" t="s">
        <v>311</v>
      </c>
      <c r="H2435">
        <v>-4930.08</v>
      </c>
      <c r="I2435" t="s">
        <v>509</v>
      </c>
      <c r="J2435" t="s">
        <v>347</v>
      </c>
      <c r="K2435" t="s">
        <v>388</v>
      </c>
    </row>
    <row r="2436" spans="1:11" hidden="1" x14ac:dyDescent="0.35">
      <c r="A2436" t="s">
        <v>373</v>
      </c>
      <c r="B2436" t="s">
        <v>84</v>
      </c>
      <c r="C2436" t="s">
        <v>85</v>
      </c>
      <c r="D2436" t="s">
        <v>78</v>
      </c>
      <c r="E2436">
        <v>2020</v>
      </c>
      <c r="F2436" t="s">
        <v>506</v>
      </c>
      <c r="G2436" t="s">
        <v>309</v>
      </c>
      <c r="H2436">
        <v>-3885.57</v>
      </c>
      <c r="I2436" t="s">
        <v>509</v>
      </c>
      <c r="J2436" t="s">
        <v>347</v>
      </c>
      <c r="K2436" t="s">
        <v>388</v>
      </c>
    </row>
    <row r="2437" spans="1:11" hidden="1" x14ac:dyDescent="0.35">
      <c r="A2437" t="s">
        <v>373</v>
      </c>
      <c r="B2437" t="s">
        <v>84</v>
      </c>
      <c r="C2437" t="s">
        <v>85</v>
      </c>
      <c r="D2437" t="s">
        <v>78</v>
      </c>
      <c r="E2437">
        <v>2020</v>
      </c>
      <c r="F2437" t="s">
        <v>506</v>
      </c>
      <c r="G2437" t="s">
        <v>309</v>
      </c>
      <c r="H2437">
        <v>-1815.69</v>
      </c>
      <c r="I2437" t="s">
        <v>509</v>
      </c>
      <c r="J2437" t="s">
        <v>347</v>
      </c>
      <c r="K2437" t="s">
        <v>388</v>
      </c>
    </row>
    <row r="2438" spans="1:11" hidden="1" x14ac:dyDescent="0.35">
      <c r="A2438" t="s">
        <v>373</v>
      </c>
      <c r="B2438" t="s">
        <v>84</v>
      </c>
      <c r="C2438" t="s">
        <v>85</v>
      </c>
      <c r="D2438" t="s">
        <v>78</v>
      </c>
      <c r="E2438">
        <v>2020</v>
      </c>
      <c r="F2438" t="s">
        <v>506</v>
      </c>
      <c r="G2438" t="s">
        <v>309</v>
      </c>
      <c r="H2438">
        <v>-1658.33</v>
      </c>
      <c r="I2438" t="s">
        <v>509</v>
      </c>
      <c r="J2438" t="s">
        <v>347</v>
      </c>
      <c r="K2438" t="s">
        <v>388</v>
      </c>
    </row>
    <row r="2439" spans="1:11" hidden="1" x14ac:dyDescent="0.35">
      <c r="A2439" t="s">
        <v>373</v>
      </c>
      <c r="B2439" t="s">
        <v>84</v>
      </c>
      <c r="C2439" t="s">
        <v>85</v>
      </c>
      <c r="D2439" t="s">
        <v>78</v>
      </c>
      <c r="E2439">
        <v>2020</v>
      </c>
      <c r="F2439" t="s">
        <v>71</v>
      </c>
      <c r="G2439" t="s">
        <v>310</v>
      </c>
      <c r="H2439">
        <v>-44.86</v>
      </c>
      <c r="I2439" t="s">
        <v>509</v>
      </c>
      <c r="J2439" t="s">
        <v>347</v>
      </c>
      <c r="K2439" t="s">
        <v>388</v>
      </c>
    </row>
    <row r="2440" spans="1:11" hidden="1" x14ac:dyDescent="0.35">
      <c r="A2440" t="s">
        <v>373</v>
      </c>
      <c r="B2440" t="s">
        <v>84</v>
      </c>
      <c r="C2440" t="s">
        <v>85</v>
      </c>
      <c r="D2440" t="s">
        <v>78</v>
      </c>
      <c r="E2440">
        <v>2020</v>
      </c>
      <c r="F2440" t="s">
        <v>71</v>
      </c>
      <c r="G2440" t="s">
        <v>310</v>
      </c>
      <c r="H2440">
        <v>-20.97</v>
      </c>
      <c r="I2440" t="s">
        <v>509</v>
      </c>
      <c r="J2440" t="s">
        <v>347</v>
      </c>
      <c r="K2440" t="s">
        <v>388</v>
      </c>
    </row>
    <row r="2441" spans="1:11" hidden="1" x14ac:dyDescent="0.35">
      <c r="A2441" t="s">
        <v>373</v>
      </c>
      <c r="B2441" t="s">
        <v>84</v>
      </c>
      <c r="C2441" t="s">
        <v>85</v>
      </c>
      <c r="D2441" t="s">
        <v>78</v>
      </c>
      <c r="E2441">
        <v>2020</v>
      </c>
      <c r="F2441" t="s">
        <v>71</v>
      </c>
      <c r="G2441" t="s">
        <v>310</v>
      </c>
      <c r="H2441">
        <v>-19.149999999999999</v>
      </c>
      <c r="I2441" t="s">
        <v>509</v>
      </c>
      <c r="J2441" t="s">
        <v>347</v>
      </c>
      <c r="K2441" t="s">
        <v>388</v>
      </c>
    </row>
    <row r="2442" spans="1:11" hidden="1" x14ac:dyDescent="0.35">
      <c r="A2442" t="s">
        <v>373</v>
      </c>
      <c r="B2442" t="s">
        <v>84</v>
      </c>
      <c r="C2442" t="s">
        <v>85</v>
      </c>
      <c r="D2442" t="s">
        <v>78</v>
      </c>
      <c r="E2442">
        <v>2020</v>
      </c>
      <c r="F2442" t="s">
        <v>156</v>
      </c>
      <c r="G2442" t="s">
        <v>307</v>
      </c>
      <c r="H2442">
        <v>-4.66</v>
      </c>
      <c r="I2442" t="s">
        <v>509</v>
      </c>
      <c r="J2442" t="s">
        <v>347</v>
      </c>
      <c r="K2442" t="s">
        <v>388</v>
      </c>
    </row>
    <row r="2443" spans="1:11" hidden="1" x14ac:dyDescent="0.35">
      <c r="A2443" t="s">
        <v>373</v>
      </c>
      <c r="B2443" t="s">
        <v>84</v>
      </c>
      <c r="C2443" t="s">
        <v>85</v>
      </c>
      <c r="D2443" t="s">
        <v>78</v>
      </c>
      <c r="E2443">
        <v>2020</v>
      </c>
      <c r="F2443" t="s">
        <v>156</v>
      </c>
      <c r="G2443" t="s">
        <v>307</v>
      </c>
      <c r="H2443">
        <v>-2.1800000000000002</v>
      </c>
      <c r="I2443" t="s">
        <v>509</v>
      </c>
      <c r="J2443" t="s">
        <v>347</v>
      </c>
      <c r="K2443" t="s">
        <v>388</v>
      </c>
    </row>
    <row r="2444" spans="1:11" hidden="1" x14ac:dyDescent="0.35">
      <c r="A2444" t="s">
        <v>373</v>
      </c>
      <c r="B2444" t="s">
        <v>84</v>
      </c>
      <c r="C2444" t="s">
        <v>85</v>
      </c>
      <c r="D2444" t="s">
        <v>78</v>
      </c>
      <c r="E2444">
        <v>2020</v>
      </c>
      <c r="F2444" t="s">
        <v>156</v>
      </c>
      <c r="G2444" t="s">
        <v>307</v>
      </c>
      <c r="H2444">
        <v>-1.99</v>
      </c>
      <c r="I2444" t="s">
        <v>509</v>
      </c>
      <c r="J2444" t="s">
        <v>347</v>
      </c>
      <c r="K2444" t="s">
        <v>388</v>
      </c>
    </row>
    <row r="2445" spans="1:11" hidden="1" x14ac:dyDescent="0.35">
      <c r="A2445" t="s">
        <v>373</v>
      </c>
      <c r="B2445" t="s">
        <v>84</v>
      </c>
      <c r="C2445" t="s">
        <v>329</v>
      </c>
      <c r="D2445" t="s">
        <v>78</v>
      </c>
      <c r="E2445">
        <v>2020</v>
      </c>
      <c r="F2445" t="s">
        <v>500</v>
      </c>
      <c r="G2445" t="s">
        <v>311</v>
      </c>
      <c r="H2445">
        <v>-1327.76</v>
      </c>
      <c r="I2445" t="s">
        <v>509</v>
      </c>
      <c r="J2445" t="s">
        <v>14</v>
      </c>
      <c r="K2445" t="s">
        <v>390</v>
      </c>
    </row>
    <row r="2446" spans="1:11" hidden="1" x14ac:dyDescent="0.35">
      <c r="A2446" t="s">
        <v>373</v>
      </c>
      <c r="B2446" t="s">
        <v>84</v>
      </c>
      <c r="C2446" t="s">
        <v>329</v>
      </c>
      <c r="D2446" t="s">
        <v>78</v>
      </c>
      <c r="E2446">
        <v>2020</v>
      </c>
      <c r="F2446" t="s">
        <v>500</v>
      </c>
      <c r="G2446" t="s">
        <v>311</v>
      </c>
      <c r="H2446">
        <v>-338.12</v>
      </c>
      <c r="I2446" t="s">
        <v>509</v>
      </c>
      <c r="J2446" t="s">
        <v>347</v>
      </c>
      <c r="K2446" t="s">
        <v>390</v>
      </c>
    </row>
    <row r="2447" spans="1:11" hidden="1" x14ac:dyDescent="0.35">
      <c r="A2447" t="s">
        <v>373</v>
      </c>
      <c r="B2447" t="s">
        <v>84</v>
      </c>
      <c r="C2447" t="s">
        <v>329</v>
      </c>
      <c r="D2447" t="s">
        <v>78</v>
      </c>
      <c r="E2447">
        <v>2020</v>
      </c>
      <c r="F2447" t="s">
        <v>500</v>
      </c>
      <c r="G2447" t="s">
        <v>311</v>
      </c>
      <c r="H2447">
        <v>433.4</v>
      </c>
      <c r="I2447" t="s">
        <v>509</v>
      </c>
      <c r="J2447" t="s">
        <v>14</v>
      </c>
      <c r="K2447" t="s">
        <v>390</v>
      </c>
    </row>
    <row r="2448" spans="1:11" hidden="1" x14ac:dyDescent="0.35">
      <c r="A2448" t="s">
        <v>373</v>
      </c>
      <c r="B2448" t="s">
        <v>84</v>
      </c>
      <c r="C2448" t="s">
        <v>329</v>
      </c>
      <c r="D2448" t="s">
        <v>78</v>
      </c>
      <c r="E2448">
        <v>2020</v>
      </c>
      <c r="F2448" t="s">
        <v>500</v>
      </c>
      <c r="G2448" t="s">
        <v>311</v>
      </c>
      <c r="H2448">
        <v>110.37</v>
      </c>
      <c r="I2448" t="s">
        <v>509</v>
      </c>
      <c r="J2448" t="s">
        <v>347</v>
      </c>
      <c r="K2448" t="s">
        <v>390</v>
      </c>
    </row>
    <row r="2449" spans="1:11" hidden="1" x14ac:dyDescent="0.35">
      <c r="A2449" t="s">
        <v>373</v>
      </c>
      <c r="B2449" t="s">
        <v>84</v>
      </c>
      <c r="C2449" t="s">
        <v>329</v>
      </c>
      <c r="D2449" t="s">
        <v>78</v>
      </c>
      <c r="E2449">
        <v>2020</v>
      </c>
      <c r="F2449" t="s">
        <v>500</v>
      </c>
      <c r="G2449" t="s">
        <v>311</v>
      </c>
      <c r="H2449">
        <v>-39.4</v>
      </c>
      <c r="I2449" t="s">
        <v>509</v>
      </c>
      <c r="J2449" t="s">
        <v>14</v>
      </c>
      <c r="K2449" t="s">
        <v>390</v>
      </c>
    </row>
    <row r="2450" spans="1:11" hidden="1" x14ac:dyDescent="0.35">
      <c r="A2450" t="s">
        <v>373</v>
      </c>
      <c r="B2450" t="s">
        <v>84</v>
      </c>
      <c r="C2450" t="s">
        <v>329</v>
      </c>
      <c r="D2450" t="s">
        <v>78</v>
      </c>
      <c r="E2450">
        <v>2020</v>
      </c>
      <c r="F2450" t="s">
        <v>500</v>
      </c>
      <c r="G2450" t="s">
        <v>311</v>
      </c>
      <c r="H2450">
        <v>-10.029999999999999</v>
      </c>
      <c r="I2450" t="s">
        <v>509</v>
      </c>
      <c r="J2450" t="s">
        <v>347</v>
      </c>
      <c r="K2450" t="s">
        <v>390</v>
      </c>
    </row>
    <row r="2451" spans="1:11" hidden="1" x14ac:dyDescent="0.35">
      <c r="A2451" t="s">
        <v>373</v>
      </c>
      <c r="B2451" t="s">
        <v>84</v>
      </c>
      <c r="C2451" t="s">
        <v>329</v>
      </c>
      <c r="D2451" t="s">
        <v>78</v>
      </c>
      <c r="E2451">
        <v>2020</v>
      </c>
      <c r="F2451" t="s">
        <v>500</v>
      </c>
      <c r="G2451" t="s">
        <v>311</v>
      </c>
      <c r="H2451">
        <v>213.89</v>
      </c>
      <c r="I2451" t="s">
        <v>509</v>
      </c>
      <c r="J2451" t="s">
        <v>14</v>
      </c>
      <c r="K2451" t="s">
        <v>390</v>
      </c>
    </row>
    <row r="2452" spans="1:11" hidden="1" x14ac:dyDescent="0.35">
      <c r="A2452" t="s">
        <v>373</v>
      </c>
      <c r="B2452" t="s">
        <v>84</v>
      </c>
      <c r="C2452" t="s">
        <v>329</v>
      </c>
      <c r="D2452" t="s">
        <v>78</v>
      </c>
      <c r="E2452">
        <v>2020</v>
      </c>
      <c r="F2452" t="s">
        <v>500</v>
      </c>
      <c r="G2452" t="s">
        <v>311</v>
      </c>
      <c r="H2452">
        <v>54.47</v>
      </c>
      <c r="I2452" t="s">
        <v>509</v>
      </c>
      <c r="J2452" t="s">
        <v>347</v>
      </c>
      <c r="K2452" t="s">
        <v>390</v>
      </c>
    </row>
    <row r="2453" spans="1:11" hidden="1" x14ac:dyDescent="0.35">
      <c r="A2453" t="s">
        <v>373</v>
      </c>
      <c r="B2453" t="s">
        <v>84</v>
      </c>
      <c r="C2453" t="s">
        <v>329</v>
      </c>
      <c r="D2453" t="s">
        <v>78</v>
      </c>
      <c r="E2453">
        <v>2020</v>
      </c>
      <c r="F2453" t="s">
        <v>500</v>
      </c>
      <c r="G2453" t="s">
        <v>311</v>
      </c>
      <c r="H2453">
        <v>-150.56</v>
      </c>
      <c r="I2453" t="s">
        <v>509</v>
      </c>
      <c r="J2453" t="s">
        <v>14</v>
      </c>
      <c r="K2453" t="s">
        <v>390</v>
      </c>
    </row>
    <row r="2454" spans="1:11" hidden="1" x14ac:dyDescent="0.35">
      <c r="A2454" t="s">
        <v>373</v>
      </c>
      <c r="B2454" t="s">
        <v>84</v>
      </c>
      <c r="C2454" t="s">
        <v>329</v>
      </c>
      <c r="D2454" t="s">
        <v>78</v>
      </c>
      <c r="E2454">
        <v>2020</v>
      </c>
      <c r="F2454" t="s">
        <v>500</v>
      </c>
      <c r="G2454" t="s">
        <v>311</v>
      </c>
      <c r="H2454">
        <v>-38.35</v>
      </c>
      <c r="I2454" t="s">
        <v>509</v>
      </c>
      <c r="J2454" t="s">
        <v>347</v>
      </c>
      <c r="K2454" t="s">
        <v>390</v>
      </c>
    </row>
    <row r="2455" spans="1:11" hidden="1" x14ac:dyDescent="0.35">
      <c r="A2455" t="s">
        <v>373</v>
      </c>
      <c r="B2455" t="s">
        <v>84</v>
      </c>
      <c r="C2455" t="s">
        <v>329</v>
      </c>
      <c r="D2455" t="s">
        <v>78</v>
      </c>
      <c r="E2455">
        <v>2020</v>
      </c>
      <c r="F2455" t="s">
        <v>500</v>
      </c>
      <c r="G2455" t="s">
        <v>311</v>
      </c>
      <c r="H2455">
        <v>-18.29</v>
      </c>
      <c r="I2455" t="s">
        <v>509</v>
      </c>
      <c r="J2455" t="s">
        <v>14</v>
      </c>
      <c r="K2455" t="s">
        <v>390</v>
      </c>
    </row>
    <row r="2456" spans="1:11" hidden="1" x14ac:dyDescent="0.35">
      <c r="A2456" t="s">
        <v>373</v>
      </c>
      <c r="B2456" t="s">
        <v>84</v>
      </c>
      <c r="C2456" t="s">
        <v>329</v>
      </c>
      <c r="D2456" t="s">
        <v>78</v>
      </c>
      <c r="E2456">
        <v>2020</v>
      </c>
      <c r="F2456" t="s">
        <v>500</v>
      </c>
      <c r="G2456" t="s">
        <v>311</v>
      </c>
      <c r="H2456">
        <v>-4.66</v>
      </c>
      <c r="I2456" t="s">
        <v>509</v>
      </c>
      <c r="J2456" t="s">
        <v>347</v>
      </c>
      <c r="K2456" t="s">
        <v>390</v>
      </c>
    </row>
    <row r="2457" spans="1:11" hidden="1" x14ac:dyDescent="0.35">
      <c r="A2457" t="s">
        <v>373</v>
      </c>
      <c r="B2457" t="s">
        <v>84</v>
      </c>
      <c r="C2457" t="s">
        <v>329</v>
      </c>
      <c r="D2457" t="s">
        <v>78</v>
      </c>
      <c r="E2457">
        <v>2020</v>
      </c>
      <c r="F2457" t="s">
        <v>506</v>
      </c>
      <c r="G2457" t="s">
        <v>309</v>
      </c>
      <c r="H2457">
        <v>-309.54000000000002</v>
      </c>
      <c r="I2457" t="s">
        <v>509</v>
      </c>
      <c r="J2457" t="s">
        <v>347</v>
      </c>
      <c r="K2457" t="s">
        <v>390</v>
      </c>
    </row>
    <row r="2458" spans="1:11" hidden="1" x14ac:dyDescent="0.35">
      <c r="A2458" t="s">
        <v>373</v>
      </c>
      <c r="B2458" t="s">
        <v>84</v>
      </c>
      <c r="C2458" t="s">
        <v>329</v>
      </c>
      <c r="D2458" t="s">
        <v>78</v>
      </c>
      <c r="E2458">
        <v>2020</v>
      </c>
      <c r="F2458" t="s">
        <v>506</v>
      </c>
      <c r="G2458" t="s">
        <v>309</v>
      </c>
      <c r="H2458">
        <v>101.04</v>
      </c>
      <c r="I2458" t="s">
        <v>509</v>
      </c>
      <c r="J2458" t="s">
        <v>347</v>
      </c>
      <c r="K2458" t="s">
        <v>390</v>
      </c>
    </row>
    <row r="2459" spans="1:11" hidden="1" x14ac:dyDescent="0.35">
      <c r="A2459" t="s">
        <v>373</v>
      </c>
      <c r="B2459" t="s">
        <v>84</v>
      </c>
      <c r="C2459" t="s">
        <v>329</v>
      </c>
      <c r="D2459" t="s">
        <v>78</v>
      </c>
      <c r="E2459">
        <v>2020</v>
      </c>
      <c r="F2459" t="s">
        <v>506</v>
      </c>
      <c r="G2459" t="s">
        <v>309</v>
      </c>
      <c r="H2459">
        <v>-9.18</v>
      </c>
      <c r="I2459" t="s">
        <v>509</v>
      </c>
      <c r="J2459" t="s">
        <v>347</v>
      </c>
      <c r="K2459" t="s">
        <v>390</v>
      </c>
    </row>
    <row r="2460" spans="1:11" hidden="1" x14ac:dyDescent="0.35">
      <c r="A2460" t="s">
        <v>373</v>
      </c>
      <c r="B2460" t="s">
        <v>84</v>
      </c>
      <c r="C2460" t="s">
        <v>329</v>
      </c>
      <c r="D2460" t="s">
        <v>78</v>
      </c>
      <c r="E2460">
        <v>2020</v>
      </c>
      <c r="F2460" t="s">
        <v>506</v>
      </c>
      <c r="G2460" t="s">
        <v>309</v>
      </c>
      <c r="H2460">
        <v>49.86</v>
      </c>
      <c r="I2460" t="s">
        <v>509</v>
      </c>
      <c r="J2460" t="s">
        <v>347</v>
      </c>
      <c r="K2460" t="s">
        <v>390</v>
      </c>
    </row>
    <row r="2461" spans="1:11" hidden="1" x14ac:dyDescent="0.35">
      <c r="A2461" t="s">
        <v>373</v>
      </c>
      <c r="B2461" t="s">
        <v>84</v>
      </c>
      <c r="C2461" t="s">
        <v>329</v>
      </c>
      <c r="D2461" t="s">
        <v>78</v>
      </c>
      <c r="E2461">
        <v>2020</v>
      </c>
      <c r="F2461" t="s">
        <v>506</v>
      </c>
      <c r="G2461" t="s">
        <v>309</v>
      </c>
      <c r="H2461">
        <v>-35.1</v>
      </c>
      <c r="I2461" t="s">
        <v>509</v>
      </c>
      <c r="J2461" t="s">
        <v>347</v>
      </c>
      <c r="K2461" t="s">
        <v>390</v>
      </c>
    </row>
    <row r="2462" spans="1:11" hidden="1" x14ac:dyDescent="0.35">
      <c r="A2462" t="s">
        <v>373</v>
      </c>
      <c r="B2462" t="s">
        <v>84</v>
      </c>
      <c r="C2462" t="s">
        <v>329</v>
      </c>
      <c r="D2462" t="s">
        <v>78</v>
      </c>
      <c r="E2462">
        <v>2020</v>
      </c>
      <c r="F2462" t="s">
        <v>506</v>
      </c>
      <c r="G2462" t="s">
        <v>309</v>
      </c>
      <c r="H2462">
        <v>-4.26</v>
      </c>
      <c r="I2462" t="s">
        <v>509</v>
      </c>
      <c r="J2462" t="s">
        <v>347</v>
      </c>
      <c r="K2462" t="s">
        <v>390</v>
      </c>
    </row>
    <row r="2463" spans="1:11" hidden="1" x14ac:dyDescent="0.35">
      <c r="A2463" t="s">
        <v>373</v>
      </c>
      <c r="B2463" t="s">
        <v>84</v>
      </c>
      <c r="C2463" t="s">
        <v>329</v>
      </c>
      <c r="D2463" t="s">
        <v>78</v>
      </c>
      <c r="E2463">
        <v>2020</v>
      </c>
      <c r="F2463" t="s">
        <v>71</v>
      </c>
      <c r="G2463" t="s">
        <v>310</v>
      </c>
      <c r="H2463">
        <v>-22.31</v>
      </c>
      <c r="I2463" t="s">
        <v>509</v>
      </c>
      <c r="J2463" t="s">
        <v>347</v>
      </c>
      <c r="K2463" t="s">
        <v>390</v>
      </c>
    </row>
    <row r="2464" spans="1:11" hidden="1" x14ac:dyDescent="0.35">
      <c r="A2464" t="s">
        <v>373</v>
      </c>
      <c r="B2464" t="s">
        <v>84</v>
      </c>
      <c r="C2464" t="s">
        <v>329</v>
      </c>
      <c r="D2464" t="s">
        <v>78</v>
      </c>
      <c r="E2464">
        <v>2020</v>
      </c>
      <c r="F2464" t="s">
        <v>71</v>
      </c>
      <c r="G2464" t="s">
        <v>310</v>
      </c>
      <c r="H2464">
        <v>7.28</v>
      </c>
      <c r="I2464" t="s">
        <v>509</v>
      </c>
      <c r="J2464" t="s">
        <v>347</v>
      </c>
      <c r="K2464" t="s">
        <v>390</v>
      </c>
    </row>
    <row r="2465" spans="1:11" hidden="1" x14ac:dyDescent="0.35">
      <c r="A2465" t="s">
        <v>373</v>
      </c>
      <c r="B2465" t="s">
        <v>84</v>
      </c>
      <c r="C2465" t="s">
        <v>329</v>
      </c>
      <c r="D2465" t="s">
        <v>78</v>
      </c>
      <c r="E2465">
        <v>2020</v>
      </c>
      <c r="F2465" t="s">
        <v>71</v>
      </c>
      <c r="G2465" t="s">
        <v>310</v>
      </c>
      <c r="H2465">
        <v>-0.67</v>
      </c>
      <c r="I2465" t="s">
        <v>509</v>
      </c>
      <c r="J2465" t="s">
        <v>347</v>
      </c>
      <c r="K2465" t="s">
        <v>390</v>
      </c>
    </row>
    <row r="2466" spans="1:11" hidden="1" x14ac:dyDescent="0.35">
      <c r="A2466" t="s">
        <v>373</v>
      </c>
      <c r="B2466" t="s">
        <v>84</v>
      </c>
      <c r="C2466" t="s">
        <v>329</v>
      </c>
      <c r="D2466" t="s">
        <v>78</v>
      </c>
      <c r="E2466">
        <v>2020</v>
      </c>
      <c r="F2466" t="s">
        <v>71</v>
      </c>
      <c r="G2466" t="s">
        <v>310</v>
      </c>
      <c r="H2466">
        <v>3.59</v>
      </c>
      <c r="I2466" t="s">
        <v>509</v>
      </c>
      <c r="J2466" t="s">
        <v>347</v>
      </c>
      <c r="K2466" t="s">
        <v>390</v>
      </c>
    </row>
    <row r="2467" spans="1:11" hidden="1" x14ac:dyDescent="0.35">
      <c r="A2467" t="s">
        <v>373</v>
      </c>
      <c r="B2467" t="s">
        <v>84</v>
      </c>
      <c r="C2467" t="s">
        <v>329</v>
      </c>
      <c r="D2467" t="s">
        <v>78</v>
      </c>
      <c r="E2467">
        <v>2020</v>
      </c>
      <c r="F2467" t="s">
        <v>71</v>
      </c>
      <c r="G2467" t="s">
        <v>310</v>
      </c>
      <c r="H2467">
        <v>-2.5299999999999998</v>
      </c>
      <c r="I2467" t="s">
        <v>509</v>
      </c>
      <c r="J2467" t="s">
        <v>347</v>
      </c>
      <c r="K2467" t="s">
        <v>390</v>
      </c>
    </row>
    <row r="2468" spans="1:11" hidden="1" x14ac:dyDescent="0.35">
      <c r="A2468" t="s">
        <v>373</v>
      </c>
      <c r="B2468" t="s">
        <v>84</v>
      </c>
      <c r="C2468" t="s">
        <v>329</v>
      </c>
      <c r="D2468" t="s">
        <v>78</v>
      </c>
      <c r="E2468">
        <v>2020</v>
      </c>
      <c r="F2468" t="s">
        <v>71</v>
      </c>
      <c r="G2468" t="s">
        <v>310</v>
      </c>
      <c r="H2468">
        <v>-0.3</v>
      </c>
      <c r="I2468" t="s">
        <v>509</v>
      </c>
      <c r="J2468" t="s">
        <v>347</v>
      </c>
      <c r="K2468" t="s">
        <v>390</v>
      </c>
    </row>
    <row r="2469" spans="1:11" hidden="1" x14ac:dyDescent="0.35">
      <c r="A2469" t="s">
        <v>373</v>
      </c>
      <c r="B2469" t="s">
        <v>84</v>
      </c>
      <c r="C2469" t="s">
        <v>329</v>
      </c>
      <c r="D2469" t="s">
        <v>78</v>
      </c>
      <c r="E2469">
        <v>2020</v>
      </c>
      <c r="F2469" t="s">
        <v>156</v>
      </c>
      <c r="G2469" t="s">
        <v>307</v>
      </c>
      <c r="H2469">
        <v>-0.04</v>
      </c>
      <c r="I2469" t="s">
        <v>509</v>
      </c>
      <c r="J2469" t="s">
        <v>14</v>
      </c>
      <c r="K2469" t="s">
        <v>390</v>
      </c>
    </row>
    <row r="2470" spans="1:11" hidden="1" x14ac:dyDescent="0.35">
      <c r="A2470" t="s">
        <v>373</v>
      </c>
      <c r="B2470" t="s">
        <v>84</v>
      </c>
      <c r="C2470" t="s">
        <v>329</v>
      </c>
      <c r="D2470" t="s">
        <v>78</v>
      </c>
      <c r="E2470">
        <v>2020</v>
      </c>
      <c r="F2470" t="s">
        <v>156</v>
      </c>
      <c r="G2470" t="s">
        <v>307</v>
      </c>
      <c r="H2470">
        <v>-0.16</v>
      </c>
      <c r="I2470" t="s">
        <v>509</v>
      </c>
      <c r="J2470" t="s">
        <v>347</v>
      </c>
      <c r="K2470" t="s">
        <v>390</v>
      </c>
    </row>
    <row r="2471" spans="1:11" hidden="1" x14ac:dyDescent="0.35">
      <c r="A2471" t="s">
        <v>373</v>
      </c>
      <c r="B2471" t="s">
        <v>84</v>
      </c>
      <c r="C2471" t="s">
        <v>329</v>
      </c>
      <c r="D2471" t="s">
        <v>78</v>
      </c>
      <c r="E2471">
        <v>2020</v>
      </c>
      <c r="F2471" t="s">
        <v>156</v>
      </c>
      <c r="G2471" t="s">
        <v>307</v>
      </c>
      <c r="H2471">
        <v>0.01</v>
      </c>
      <c r="I2471" t="s">
        <v>509</v>
      </c>
      <c r="J2471" t="s">
        <v>14</v>
      </c>
      <c r="K2471" t="s">
        <v>390</v>
      </c>
    </row>
    <row r="2472" spans="1:11" hidden="1" x14ac:dyDescent="0.35">
      <c r="A2472" t="s">
        <v>373</v>
      </c>
      <c r="B2472" t="s">
        <v>84</v>
      </c>
      <c r="C2472" t="s">
        <v>329</v>
      </c>
      <c r="D2472" t="s">
        <v>78</v>
      </c>
      <c r="E2472">
        <v>2020</v>
      </c>
      <c r="F2472" t="s">
        <v>156</v>
      </c>
      <c r="G2472" t="s">
        <v>307</v>
      </c>
      <c r="H2472">
        <v>0.05</v>
      </c>
      <c r="I2472" t="s">
        <v>509</v>
      </c>
      <c r="J2472" t="s">
        <v>347</v>
      </c>
      <c r="K2472" t="s">
        <v>390</v>
      </c>
    </row>
    <row r="2473" spans="1:11" hidden="1" x14ac:dyDescent="0.35">
      <c r="A2473" t="s">
        <v>373</v>
      </c>
      <c r="B2473" t="s">
        <v>84</v>
      </c>
      <c r="C2473" t="s">
        <v>329</v>
      </c>
      <c r="D2473" t="s">
        <v>78</v>
      </c>
      <c r="E2473">
        <v>2020</v>
      </c>
      <c r="F2473" t="s">
        <v>156</v>
      </c>
      <c r="G2473" t="s">
        <v>307</v>
      </c>
      <c r="H2473">
        <v>0</v>
      </c>
      <c r="I2473" t="s">
        <v>509</v>
      </c>
      <c r="J2473" t="s">
        <v>14</v>
      </c>
      <c r="K2473" t="s">
        <v>390</v>
      </c>
    </row>
    <row r="2474" spans="1:11" hidden="1" x14ac:dyDescent="0.35">
      <c r="A2474" t="s">
        <v>373</v>
      </c>
      <c r="B2474" t="s">
        <v>84</v>
      </c>
      <c r="C2474" t="s">
        <v>329</v>
      </c>
      <c r="D2474" t="s">
        <v>78</v>
      </c>
      <c r="E2474">
        <v>2020</v>
      </c>
      <c r="F2474" t="s">
        <v>156</v>
      </c>
      <c r="G2474" t="s">
        <v>307</v>
      </c>
      <c r="H2474">
        <v>-0.01</v>
      </c>
      <c r="I2474" t="s">
        <v>509</v>
      </c>
      <c r="J2474" t="s">
        <v>347</v>
      </c>
      <c r="K2474" t="s">
        <v>390</v>
      </c>
    </row>
    <row r="2475" spans="1:11" hidden="1" x14ac:dyDescent="0.35">
      <c r="A2475" t="s">
        <v>373</v>
      </c>
      <c r="B2475" t="s">
        <v>84</v>
      </c>
      <c r="C2475" t="s">
        <v>329</v>
      </c>
      <c r="D2475" t="s">
        <v>78</v>
      </c>
      <c r="E2475">
        <v>2020</v>
      </c>
      <c r="F2475" t="s">
        <v>156</v>
      </c>
      <c r="G2475" t="s">
        <v>307</v>
      </c>
      <c r="H2475">
        <v>0.01</v>
      </c>
      <c r="I2475" t="s">
        <v>509</v>
      </c>
      <c r="J2475" t="s">
        <v>14</v>
      </c>
      <c r="K2475" t="s">
        <v>390</v>
      </c>
    </row>
    <row r="2476" spans="1:11" hidden="1" x14ac:dyDescent="0.35">
      <c r="A2476" t="s">
        <v>373</v>
      </c>
      <c r="B2476" t="s">
        <v>84</v>
      </c>
      <c r="C2476" t="s">
        <v>329</v>
      </c>
      <c r="D2476" t="s">
        <v>78</v>
      </c>
      <c r="E2476">
        <v>2020</v>
      </c>
      <c r="F2476" t="s">
        <v>156</v>
      </c>
      <c r="G2476" t="s">
        <v>307</v>
      </c>
      <c r="H2476">
        <v>0.03</v>
      </c>
      <c r="I2476" t="s">
        <v>509</v>
      </c>
      <c r="J2476" t="s">
        <v>347</v>
      </c>
      <c r="K2476" t="s">
        <v>390</v>
      </c>
    </row>
    <row r="2477" spans="1:11" hidden="1" x14ac:dyDescent="0.35">
      <c r="A2477" t="s">
        <v>373</v>
      </c>
      <c r="B2477" t="s">
        <v>84</v>
      </c>
      <c r="C2477" t="s">
        <v>329</v>
      </c>
      <c r="D2477" t="s">
        <v>78</v>
      </c>
      <c r="E2477">
        <v>2020</v>
      </c>
      <c r="F2477" t="s">
        <v>156</v>
      </c>
      <c r="G2477" t="s">
        <v>307</v>
      </c>
      <c r="H2477">
        <v>-0.01</v>
      </c>
      <c r="I2477" t="s">
        <v>509</v>
      </c>
      <c r="J2477" t="s">
        <v>14</v>
      </c>
      <c r="K2477" t="s">
        <v>390</v>
      </c>
    </row>
    <row r="2478" spans="1:11" hidden="1" x14ac:dyDescent="0.35">
      <c r="A2478" t="s">
        <v>373</v>
      </c>
      <c r="B2478" t="s">
        <v>84</v>
      </c>
      <c r="C2478" t="s">
        <v>329</v>
      </c>
      <c r="D2478" t="s">
        <v>78</v>
      </c>
      <c r="E2478">
        <v>2020</v>
      </c>
      <c r="F2478" t="s">
        <v>156</v>
      </c>
      <c r="G2478" t="s">
        <v>307</v>
      </c>
      <c r="H2478">
        <v>-0.02</v>
      </c>
      <c r="I2478" t="s">
        <v>509</v>
      </c>
      <c r="J2478" t="s">
        <v>347</v>
      </c>
      <c r="K2478" t="s">
        <v>390</v>
      </c>
    </row>
    <row r="2479" spans="1:11" hidden="1" x14ac:dyDescent="0.35">
      <c r="A2479" t="s">
        <v>373</v>
      </c>
      <c r="B2479" t="s">
        <v>84</v>
      </c>
      <c r="C2479" t="s">
        <v>329</v>
      </c>
      <c r="D2479" t="s">
        <v>78</v>
      </c>
      <c r="E2479">
        <v>2020</v>
      </c>
      <c r="F2479" t="s">
        <v>156</v>
      </c>
      <c r="G2479" t="s">
        <v>307</v>
      </c>
      <c r="H2479">
        <v>0</v>
      </c>
      <c r="I2479" t="s">
        <v>509</v>
      </c>
      <c r="J2479" t="s">
        <v>14</v>
      </c>
      <c r="K2479" t="s">
        <v>390</v>
      </c>
    </row>
    <row r="2480" spans="1:11" hidden="1" x14ac:dyDescent="0.35">
      <c r="A2480" t="s">
        <v>373</v>
      </c>
      <c r="B2480" t="s">
        <v>84</v>
      </c>
      <c r="C2480" t="s">
        <v>329</v>
      </c>
      <c r="D2480" t="s">
        <v>78</v>
      </c>
      <c r="E2480">
        <v>2020</v>
      </c>
      <c r="F2480" t="s">
        <v>156</v>
      </c>
      <c r="G2480" t="s">
        <v>307</v>
      </c>
      <c r="H2480">
        <v>0</v>
      </c>
      <c r="I2480" t="s">
        <v>509</v>
      </c>
      <c r="J2480" t="s">
        <v>347</v>
      </c>
      <c r="K2480" t="s">
        <v>390</v>
      </c>
    </row>
    <row r="2481" spans="1:11" hidden="1" x14ac:dyDescent="0.35">
      <c r="A2481" t="s">
        <v>373</v>
      </c>
      <c r="B2481" t="s">
        <v>84</v>
      </c>
      <c r="C2481" t="s">
        <v>327</v>
      </c>
      <c r="D2481" t="s">
        <v>78</v>
      </c>
      <c r="E2481">
        <v>2020</v>
      </c>
      <c r="F2481" t="s">
        <v>500</v>
      </c>
      <c r="G2481" t="s">
        <v>311</v>
      </c>
      <c r="H2481">
        <v>-180.68</v>
      </c>
      <c r="I2481" t="s">
        <v>509</v>
      </c>
      <c r="J2481" t="s">
        <v>14</v>
      </c>
      <c r="K2481" t="s">
        <v>389</v>
      </c>
    </row>
    <row r="2482" spans="1:11" hidden="1" x14ac:dyDescent="0.35">
      <c r="A2482" t="s">
        <v>373</v>
      </c>
      <c r="B2482" t="s">
        <v>84</v>
      </c>
      <c r="C2482" t="s">
        <v>327</v>
      </c>
      <c r="D2482" t="s">
        <v>78</v>
      </c>
      <c r="E2482">
        <v>2020</v>
      </c>
      <c r="F2482" t="s">
        <v>500</v>
      </c>
      <c r="G2482" t="s">
        <v>311</v>
      </c>
      <c r="H2482">
        <v>-115.87</v>
      </c>
      <c r="I2482" t="s">
        <v>509</v>
      </c>
      <c r="J2482" t="s">
        <v>347</v>
      </c>
      <c r="K2482" t="s">
        <v>389</v>
      </c>
    </row>
    <row r="2483" spans="1:11" hidden="1" x14ac:dyDescent="0.35">
      <c r="A2483" t="s">
        <v>373</v>
      </c>
      <c r="B2483" t="s">
        <v>84</v>
      </c>
      <c r="C2483" t="s">
        <v>327</v>
      </c>
      <c r="D2483" t="s">
        <v>78</v>
      </c>
      <c r="E2483">
        <v>2020</v>
      </c>
      <c r="F2483" t="s">
        <v>506</v>
      </c>
      <c r="G2483" t="s">
        <v>309</v>
      </c>
      <c r="H2483">
        <v>-1.56</v>
      </c>
      <c r="I2483" t="s">
        <v>509</v>
      </c>
      <c r="J2483" t="s">
        <v>14</v>
      </c>
      <c r="K2483" t="s">
        <v>389</v>
      </c>
    </row>
    <row r="2484" spans="1:11" hidden="1" x14ac:dyDescent="0.35">
      <c r="A2484" t="s">
        <v>373</v>
      </c>
      <c r="B2484" t="s">
        <v>84</v>
      </c>
      <c r="C2484" t="s">
        <v>327</v>
      </c>
      <c r="D2484" t="s">
        <v>78</v>
      </c>
      <c r="E2484">
        <v>2020</v>
      </c>
      <c r="F2484" t="s">
        <v>506</v>
      </c>
      <c r="G2484" t="s">
        <v>309</v>
      </c>
      <c r="H2484">
        <v>-73.87</v>
      </c>
      <c r="I2484" t="s">
        <v>509</v>
      </c>
      <c r="J2484" t="s">
        <v>347</v>
      </c>
      <c r="K2484" t="s">
        <v>389</v>
      </c>
    </row>
    <row r="2485" spans="1:11" hidden="1" x14ac:dyDescent="0.35">
      <c r="A2485" t="s">
        <v>373</v>
      </c>
      <c r="B2485" t="s">
        <v>84</v>
      </c>
      <c r="C2485" t="s">
        <v>327</v>
      </c>
      <c r="D2485" t="s">
        <v>78</v>
      </c>
      <c r="E2485">
        <v>2020</v>
      </c>
      <c r="F2485" t="s">
        <v>71</v>
      </c>
      <c r="G2485" t="s">
        <v>310</v>
      </c>
      <c r="H2485">
        <v>-6.78</v>
      </c>
      <c r="I2485" t="s">
        <v>509</v>
      </c>
      <c r="J2485" t="s">
        <v>347</v>
      </c>
      <c r="K2485" t="s">
        <v>389</v>
      </c>
    </row>
    <row r="2486" spans="1:11" hidden="1" x14ac:dyDescent="0.35">
      <c r="A2486" t="s">
        <v>373</v>
      </c>
      <c r="B2486" t="s">
        <v>84</v>
      </c>
      <c r="C2486" t="s">
        <v>327</v>
      </c>
      <c r="D2486" t="s">
        <v>78</v>
      </c>
      <c r="E2486">
        <v>2020</v>
      </c>
      <c r="F2486" t="s">
        <v>156</v>
      </c>
      <c r="G2486" t="s">
        <v>307</v>
      </c>
      <c r="H2486">
        <v>-0.01</v>
      </c>
      <c r="I2486" t="s">
        <v>509</v>
      </c>
      <c r="J2486" t="s">
        <v>14</v>
      </c>
      <c r="K2486" t="s">
        <v>389</v>
      </c>
    </row>
    <row r="2487" spans="1:11" hidden="1" x14ac:dyDescent="0.35">
      <c r="A2487" t="s">
        <v>373</v>
      </c>
      <c r="B2487" t="s">
        <v>84</v>
      </c>
      <c r="C2487" t="s">
        <v>327</v>
      </c>
      <c r="D2487" t="s">
        <v>78</v>
      </c>
      <c r="E2487">
        <v>2020</v>
      </c>
      <c r="F2487" t="s">
        <v>156</v>
      </c>
      <c r="G2487" t="s">
        <v>307</v>
      </c>
      <c r="H2487">
        <v>-0.03</v>
      </c>
      <c r="I2487" t="s">
        <v>509</v>
      </c>
      <c r="J2487" t="s">
        <v>347</v>
      </c>
      <c r="K2487" t="s">
        <v>389</v>
      </c>
    </row>
    <row r="2488" spans="1:11" hidden="1" x14ac:dyDescent="0.35">
      <c r="A2488" t="s">
        <v>373</v>
      </c>
      <c r="B2488" t="s">
        <v>84</v>
      </c>
      <c r="C2488" t="s">
        <v>330</v>
      </c>
      <c r="D2488" t="s">
        <v>78</v>
      </c>
      <c r="E2488">
        <v>2020</v>
      </c>
      <c r="F2488" t="s">
        <v>500</v>
      </c>
      <c r="G2488" t="s">
        <v>311</v>
      </c>
      <c r="H2488">
        <v>-658.75</v>
      </c>
      <c r="I2488" t="s">
        <v>509</v>
      </c>
      <c r="J2488" t="s">
        <v>347</v>
      </c>
      <c r="K2488" t="s">
        <v>392</v>
      </c>
    </row>
    <row r="2489" spans="1:11" hidden="1" x14ac:dyDescent="0.35">
      <c r="A2489" t="s">
        <v>373</v>
      </c>
      <c r="B2489" t="s">
        <v>84</v>
      </c>
      <c r="C2489" t="s">
        <v>330</v>
      </c>
      <c r="D2489" t="s">
        <v>78</v>
      </c>
      <c r="E2489">
        <v>2020</v>
      </c>
      <c r="F2489" t="s">
        <v>500</v>
      </c>
      <c r="G2489" t="s">
        <v>311</v>
      </c>
      <c r="H2489">
        <v>-157.26</v>
      </c>
      <c r="I2489" t="s">
        <v>509</v>
      </c>
      <c r="J2489" t="s">
        <v>347</v>
      </c>
      <c r="K2489" t="s">
        <v>392</v>
      </c>
    </row>
    <row r="2490" spans="1:11" hidden="1" x14ac:dyDescent="0.35">
      <c r="A2490" t="s">
        <v>373</v>
      </c>
      <c r="B2490" t="s">
        <v>84</v>
      </c>
      <c r="C2490" t="s">
        <v>330</v>
      </c>
      <c r="D2490" t="s">
        <v>78</v>
      </c>
      <c r="E2490">
        <v>2020</v>
      </c>
      <c r="F2490" t="s">
        <v>500</v>
      </c>
      <c r="G2490" t="s">
        <v>311</v>
      </c>
      <c r="H2490">
        <v>0</v>
      </c>
      <c r="I2490" t="s">
        <v>509</v>
      </c>
      <c r="J2490" t="s">
        <v>347</v>
      </c>
      <c r="K2490" t="s">
        <v>392</v>
      </c>
    </row>
    <row r="2491" spans="1:11" hidden="1" x14ac:dyDescent="0.35">
      <c r="A2491" t="s">
        <v>373</v>
      </c>
      <c r="B2491" t="s">
        <v>84</v>
      </c>
      <c r="C2491" t="s">
        <v>330</v>
      </c>
      <c r="D2491" t="s">
        <v>78</v>
      </c>
      <c r="E2491">
        <v>2020</v>
      </c>
      <c r="F2491" t="s">
        <v>500</v>
      </c>
      <c r="G2491" t="s">
        <v>311</v>
      </c>
      <c r="H2491">
        <v>-225.86</v>
      </c>
      <c r="I2491" t="s">
        <v>509</v>
      </c>
      <c r="J2491" t="s">
        <v>347</v>
      </c>
      <c r="K2491" t="s">
        <v>392</v>
      </c>
    </row>
    <row r="2492" spans="1:11" hidden="1" x14ac:dyDescent="0.35">
      <c r="A2492" t="s">
        <v>373</v>
      </c>
      <c r="B2492" t="s">
        <v>84</v>
      </c>
      <c r="C2492" t="s">
        <v>330</v>
      </c>
      <c r="D2492" t="s">
        <v>78</v>
      </c>
      <c r="E2492">
        <v>2020</v>
      </c>
      <c r="F2492" t="s">
        <v>500</v>
      </c>
      <c r="G2492" t="s">
        <v>311</v>
      </c>
      <c r="H2492">
        <v>-904.7</v>
      </c>
      <c r="I2492" t="s">
        <v>509</v>
      </c>
      <c r="J2492" t="s">
        <v>347</v>
      </c>
      <c r="K2492" t="s">
        <v>392</v>
      </c>
    </row>
    <row r="2493" spans="1:11" hidden="1" x14ac:dyDescent="0.35">
      <c r="A2493" t="s">
        <v>373</v>
      </c>
      <c r="B2493" t="s">
        <v>84</v>
      </c>
      <c r="C2493" t="s">
        <v>330</v>
      </c>
      <c r="D2493" t="s">
        <v>78</v>
      </c>
      <c r="E2493">
        <v>2020</v>
      </c>
      <c r="F2493" t="s">
        <v>500</v>
      </c>
      <c r="G2493" t="s">
        <v>311</v>
      </c>
      <c r="H2493">
        <v>-144.30000000000001</v>
      </c>
      <c r="I2493" t="s">
        <v>509</v>
      </c>
      <c r="J2493" t="s">
        <v>347</v>
      </c>
      <c r="K2493" t="s">
        <v>392</v>
      </c>
    </row>
    <row r="2494" spans="1:11" hidden="1" x14ac:dyDescent="0.35">
      <c r="A2494" t="s">
        <v>373</v>
      </c>
      <c r="B2494" t="s">
        <v>84</v>
      </c>
      <c r="C2494" t="s">
        <v>330</v>
      </c>
      <c r="D2494" t="s">
        <v>78</v>
      </c>
      <c r="E2494">
        <v>2020</v>
      </c>
      <c r="F2494" t="s">
        <v>500</v>
      </c>
      <c r="G2494" t="s">
        <v>311</v>
      </c>
      <c r="H2494">
        <v>-73.34</v>
      </c>
      <c r="I2494" t="s">
        <v>509</v>
      </c>
      <c r="J2494" t="s">
        <v>347</v>
      </c>
      <c r="K2494" t="s">
        <v>392</v>
      </c>
    </row>
    <row r="2495" spans="1:11" hidden="1" x14ac:dyDescent="0.35">
      <c r="A2495" t="s">
        <v>373</v>
      </c>
      <c r="B2495" t="s">
        <v>84</v>
      </c>
      <c r="C2495" t="s">
        <v>330</v>
      </c>
      <c r="D2495" t="s">
        <v>78</v>
      </c>
      <c r="E2495">
        <v>2020</v>
      </c>
      <c r="F2495" t="s">
        <v>506</v>
      </c>
      <c r="G2495" t="s">
        <v>309</v>
      </c>
      <c r="H2495">
        <v>-1096.3800000000001</v>
      </c>
      <c r="I2495" t="s">
        <v>509</v>
      </c>
      <c r="J2495" t="s">
        <v>347</v>
      </c>
      <c r="K2495" t="s">
        <v>392</v>
      </c>
    </row>
    <row r="2496" spans="1:11" hidden="1" x14ac:dyDescent="0.35">
      <c r="A2496" t="s">
        <v>373</v>
      </c>
      <c r="B2496" t="s">
        <v>84</v>
      </c>
      <c r="C2496" t="s">
        <v>330</v>
      </c>
      <c r="D2496" t="s">
        <v>78</v>
      </c>
      <c r="E2496">
        <v>2020</v>
      </c>
      <c r="F2496" t="s">
        <v>506</v>
      </c>
      <c r="G2496" t="s">
        <v>309</v>
      </c>
      <c r="H2496">
        <v>-261.75</v>
      </c>
      <c r="I2496" t="s">
        <v>509</v>
      </c>
      <c r="J2496" t="s">
        <v>347</v>
      </c>
      <c r="K2496" t="s">
        <v>392</v>
      </c>
    </row>
    <row r="2497" spans="1:11" hidden="1" x14ac:dyDescent="0.35">
      <c r="A2497" t="s">
        <v>373</v>
      </c>
      <c r="B2497" t="s">
        <v>84</v>
      </c>
      <c r="C2497" t="s">
        <v>330</v>
      </c>
      <c r="D2497" t="s">
        <v>78</v>
      </c>
      <c r="E2497">
        <v>2020</v>
      </c>
      <c r="F2497" t="s">
        <v>506</v>
      </c>
      <c r="G2497" t="s">
        <v>309</v>
      </c>
      <c r="H2497">
        <v>0</v>
      </c>
      <c r="I2497" t="s">
        <v>509</v>
      </c>
      <c r="J2497" t="s">
        <v>347</v>
      </c>
      <c r="K2497" t="s">
        <v>392</v>
      </c>
    </row>
    <row r="2498" spans="1:11" hidden="1" x14ac:dyDescent="0.35">
      <c r="A2498" t="s">
        <v>373</v>
      </c>
      <c r="B2498" t="s">
        <v>84</v>
      </c>
      <c r="C2498" t="s">
        <v>330</v>
      </c>
      <c r="D2498" t="s">
        <v>78</v>
      </c>
      <c r="E2498">
        <v>2020</v>
      </c>
      <c r="F2498" t="s">
        <v>506</v>
      </c>
      <c r="G2498" t="s">
        <v>309</v>
      </c>
      <c r="H2498">
        <v>-375.9</v>
      </c>
      <c r="I2498" t="s">
        <v>509</v>
      </c>
      <c r="J2498" t="s">
        <v>347</v>
      </c>
      <c r="K2498" t="s">
        <v>392</v>
      </c>
    </row>
    <row r="2499" spans="1:11" hidden="1" x14ac:dyDescent="0.35">
      <c r="A2499" t="s">
        <v>373</v>
      </c>
      <c r="B2499" t="s">
        <v>84</v>
      </c>
      <c r="C2499" t="s">
        <v>330</v>
      </c>
      <c r="D2499" t="s">
        <v>78</v>
      </c>
      <c r="E2499">
        <v>2020</v>
      </c>
      <c r="F2499" t="s">
        <v>506</v>
      </c>
      <c r="G2499" t="s">
        <v>309</v>
      </c>
      <c r="H2499">
        <v>-1505.7</v>
      </c>
      <c r="I2499" t="s">
        <v>509</v>
      </c>
      <c r="J2499" t="s">
        <v>347</v>
      </c>
      <c r="K2499" t="s">
        <v>392</v>
      </c>
    </row>
    <row r="2500" spans="1:11" hidden="1" x14ac:dyDescent="0.35">
      <c r="A2500" t="s">
        <v>373</v>
      </c>
      <c r="B2500" t="s">
        <v>84</v>
      </c>
      <c r="C2500" t="s">
        <v>330</v>
      </c>
      <c r="D2500" t="s">
        <v>78</v>
      </c>
      <c r="E2500">
        <v>2020</v>
      </c>
      <c r="F2500" t="s">
        <v>506</v>
      </c>
      <c r="G2500" t="s">
        <v>309</v>
      </c>
      <c r="H2500">
        <v>-240.15</v>
      </c>
      <c r="I2500" t="s">
        <v>509</v>
      </c>
      <c r="J2500" t="s">
        <v>347</v>
      </c>
      <c r="K2500" t="s">
        <v>392</v>
      </c>
    </row>
    <row r="2501" spans="1:11" hidden="1" x14ac:dyDescent="0.35">
      <c r="A2501" t="s">
        <v>373</v>
      </c>
      <c r="B2501" t="s">
        <v>84</v>
      </c>
      <c r="C2501" t="s">
        <v>330</v>
      </c>
      <c r="D2501" t="s">
        <v>78</v>
      </c>
      <c r="E2501">
        <v>2020</v>
      </c>
      <c r="F2501" t="s">
        <v>506</v>
      </c>
      <c r="G2501" t="s">
        <v>309</v>
      </c>
      <c r="H2501">
        <v>-122.05</v>
      </c>
      <c r="I2501" t="s">
        <v>509</v>
      </c>
      <c r="J2501" t="s">
        <v>347</v>
      </c>
      <c r="K2501" t="s">
        <v>392</v>
      </c>
    </row>
    <row r="2502" spans="1:11" hidden="1" x14ac:dyDescent="0.35">
      <c r="A2502" t="s">
        <v>373</v>
      </c>
      <c r="B2502" t="s">
        <v>84</v>
      </c>
      <c r="C2502" t="s">
        <v>330</v>
      </c>
      <c r="D2502" t="s">
        <v>78</v>
      </c>
      <c r="E2502">
        <v>2020</v>
      </c>
      <c r="F2502" t="s">
        <v>71</v>
      </c>
      <c r="G2502" t="s">
        <v>310</v>
      </c>
      <c r="H2502">
        <v>-104.9</v>
      </c>
      <c r="I2502" t="s">
        <v>509</v>
      </c>
      <c r="J2502" t="s">
        <v>347</v>
      </c>
      <c r="K2502" t="s">
        <v>392</v>
      </c>
    </row>
    <row r="2503" spans="1:11" hidden="1" x14ac:dyDescent="0.35">
      <c r="A2503" t="s">
        <v>373</v>
      </c>
      <c r="B2503" t="s">
        <v>84</v>
      </c>
      <c r="C2503" t="s">
        <v>330</v>
      </c>
      <c r="D2503" t="s">
        <v>78</v>
      </c>
      <c r="E2503">
        <v>2020</v>
      </c>
      <c r="F2503" t="s">
        <v>71</v>
      </c>
      <c r="G2503" t="s">
        <v>310</v>
      </c>
      <c r="H2503">
        <v>-25.04</v>
      </c>
      <c r="I2503" t="s">
        <v>509</v>
      </c>
      <c r="J2503" t="s">
        <v>347</v>
      </c>
      <c r="K2503" t="s">
        <v>392</v>
      </c>
    </row>
    <row r="2504" spans="1:11" hidden="1" x14ac:dyDescent="0.35">
      <c r="A2504" t="s">
        <v>373</v>
      </c>
      <c r="B2504" t="s">
        <v>84</v>
      </c>
      <c r="C2504" t="s">
        <v>330</v>
      </c>
      <c r="D2504" t="s">
        <v>78</v>
      </c>
      <c r="E2504">
        <v>2020</v>
      </c>
      <c r="F2504" t="s">
        <v>71</v>
      </c>
      <c r="G2504" t="s">
        <v>310</v>
      </c>
      <c r="H2504">
        <v>0</v>
      </c>
      <c r="I2504" t="s">
        <v>509</v>
      </c>
      <c r="J2504" t="s">
        <v>347</v>
      </c>
      <c r="K2504" t="s">
        <v>392</v>
      </c>
    </row>
    <row r="2505" spans="1:11" hidden="1" x14ac:dyDescent="0.35">
      <c r="A2505" t="s">
        <v>373</v>
      </c>
      <c r="B2505" t="s">
        <v>84</v>
      </c>
      <c r="C2505" t="s">
        <v>330</v>
      </c>
      <c r="D2505" t="s">
        <v>78</v>
      </c>
      <c r="E2505">
        <v>2020</v>
      </c>
      <c r="F2505" t="s">
        <v>71</v>
      </c>
      <c r="G2505" t="s">
        <v>310</v>
      </c>
      <c r="H2505">
        <v>-35.97</v>
      </c>
      <c r="I2505" t="s">
        <v>509</v>
      </c>
      <c r="J2505" t="s">
        <v>347</v>
      </c>
      <c r="K2505" t="s">
        <v>392</v>
      </c>
    </row>
    <row r="2506" spans="1:11" hidden="1" x14ac:dyDescent="0.35">
      <c r="A2506" t="s">
        <v>373</v>
      </c>
      <c r="B2506" t="s">
        <v>84</v>
      </c>
      <c r="C2506" t="s">
        <v>330</v>
      </c>
      <c r="D2506" t="s">
        <v>78</v>
      </c>
      <c r="E2506">
        <v>2020</v>
      </c>
      <c r="F2506" t="s">
        <v>71</v>
      </c>
      <c r="G2506" t="s">
        <v>310</v>
      </c>
      <c r="H2506">
        <v>-144.07</v>
      </c>
      <c r="I2506" t="s">
        <v>509</v>
      </c>
      <c r="J2506" t="s">
        <v>347</v>
      </c>
      <c r="K2506" t="s">
        <v>392</v>
      </c>
    </row>
    <row r="2507" spans="1:11" hidden="1" x14ac:dyDescent="0.35">
      <c r="A2507" t="s">
        <v>373</v>
      </c>
      <c r="B2507" t="s">
        <v>84</v>
      </c>
      <c r="C2507" t="s">
        <v>330</v>
      </c>
      <c r="D2507" t="s">
        <v>78</v>
      </c>
      <c r="E2507">
        <v>2020</v>
      </c>
      <c r="F2507" t="s">
        <v>71</v>
      </c>
      <c r="G2507" t="s">
        <v>310</v>
      </c>
      <c r="H2507">
        <v>-22.97</v>
      </c>
      <c r="I2507" t="s">
        <v>509</v>
      </c>
      <c r="J2507" t="s">
        <v>347</v>
      </c>
      <c r="K2507" t="s">
        <v>392</v>
      </c>
    </row>
    <row r="2508" spans="1:11" hidden="1" x14ac:dyDescent="0.35">
      <c r="A2508" t="s">
        <v>373</v>
      </c>
      <c r="B2508" t="s">
        <v>84</v>
      </c>
      <c r="C2508" t="s">
        <v>330</v>
      </c>
      <c r="D2508" t="s">
        <v>78</v>
      </c>
      <c r="E2508">
        <v>2020</v>
      </c>
      <c r="F2508" t="s">
        <v>71</v>
      </c>
      <c r="G2508" t="s">
        <v>310</v>
      </c>
      <c r="H2508">
        <v>-11.67</v>
      </c>
      <c r="I2508" t="s">
        <v>509</v>
      </c>
      <c r="J2508" t="s">
        <v>347</v>
      </c>
      <c r="K2508" t="s">
        <v>392</v>
      </c>
    </row>
    <row r="2509" spans="1:11" hidden="1" x14ac:dyDescent="0.35">
      <c r="A2509" t="s">
        <v>373</v>
      </c>
      <c r="B2509" t="s">
        <v>84</v>
      </c>
      <c r="C2509" t="s">
        <v>330</v>
      </c>
      <c r="D2509" t="s">
        <v>78</v>
      </c>
      <c r="E2509">
        <v>2020</v>
      </c>
      <c r="F2509" t="s">
        <v>148</v>
      </c>
      <c r="G2509" t="s">
        <v>308</v>
      </c>
      <c r="H2509">
        <v>-59.36</v>
      </c>
      <c r="I2509" t="s">
        <v>509</v>
      </c>
      <c r="J2509" t="s">
        <v>347</v>
      </c>
      <c r="K2509" t="s">
        <v>392</v>
      </c>
    </row>
    <row r="2510" spans="1:11" hidden="1" x14ac:dyDescent="0.35">
      <c r="A2510" t="s">
        <v>373</v>
      </c>
      <c r="B2510" t="s">
        <v>84</v>
      </c>
      <c r="C2510" t="s">
        <v>330</v>
      </c>
      <c r="D2510" t="s">
        <v>78</v>
      </c>
      <c r="E2510">
        <v>2020</v>
      </c>
      <c r="F2510" t="s">
        <v>148</v>
      </c>
      <c r="G2510" t="s">
        <v>308</v>
      </c>
      <c r="H2510">
        <v>-14.16</v>
      </c>
      <c r="I2510" t="s">
        <v>509</v>
      </c>
      <c r="J2510" t="s">
        <v>347</v>
      </c>
      <c r="K2510" t="s">
        <v>392</v>
      </c>
    </row>
    <row r="2511" spans="1:11" hidden="1" x14ac:dyDescent="0.35">
      <c r="A2511" t="s">
        <v>373</v>
      </c>
      <c r="B2511" t="s">
        <v>84</v>
      </c>
      <c r="C2511" t="s">
        <v>330</v>
      </c>
      <c r="D2511" t="s">
        <v>78</v>
      </c>
      <c r="E2511">
        <v>2020</v>
      </c>
      <c r="F2511" t="s">
        <v>148</v>
      </c>
      <c r="G2511" t="s">
        <v>308</v>
      </c>
      <c r="H2511">
        <v>0</v>
      </c>
      <c r="I2511" t="s">
        <v>509</v>
      </c>
      <c r="J2511" t="s">
        <v>347</v>
      </c>
      <c r="K2511" t="s">
        <v>392</v>
      </c>
    </row>
    <row r="2512" spans="1:11" hidden="1" x14ac:dyDescent="0.35">
      <c r="A2512" t="s">
        <v>373</v>
      </c>
      <c r="B2512" t="s">
        <v>84</v>
      </c>
      <c r="C2512" t="s">
        <v>330</v>
      </c>
      <c r="D2512" t="s">
        <v>78</v>
      </c>
      <c r="E2512">
        <v>2020</v>
      </c>
      <c r="F2512" t="s">
        <v>148</v>
      </c>
      <c r="G2512" t="s">
        <v>308</v>
      </c>
      <c r="H2512">
        <v>-20.36</v>
      </c>
      <c r="I2512" t="s">
        <v>509</v>
      </c>
      <c r="J2512" t="s">
        <v>347</v>
      </c>
      <c r="K2512" t="s">
        <v>392</v>
      </c>
    </row>
    <row r="2513" spans="1:11" hidden="1" x14ac:dyDescent="0.35">
      <c r="A2513" t="s">
        <v>373</v>
      </c>
      <c r="B2513" t="s">
        <v>84</v>
      </c>
      <c r="C2513" t="s">
        <v>330</v>
      </c>
      <c r="D2513" t="s">
        <v>78</v>
      </c>
      <c r="E2513">
        <v>2020</v>
      </c>
      <c r="F2513" t="s">
        <v>148</v>
      </c>
      <c r="G2513" t="s">
        <v>308</v>
      </c>
      <c r="H2513">
        <v>-81.52</v>
      </c>
      <c r="I2513" t="s">
        <v>509</v>
      </c>
      <c r="J2513" t="s">
        <v>347</v>
      </c>
      <c r="K2513" t="s">
        <v>392</v>
      </c>
    </row>
    <row r="2514" spans="1:11" hidden="1" x14ac:dyDescent="0.35">
      <c r="A2514" t="s">
        <v>373</v>
      </c>
      <c r="B2514" t="s">
        <v>84</v>
      </c>
      <c r="C2514" t="s">
        <v>330</v>
      </c>
      <c r="D2514" t="s">
        <v>78</v>
      </c>
      <c r="E2514">
        <v>2020</v>
      </c>
      <c r="F2514" t="s">
        <v>148</v>
      </c>
      <c r="G2514" t="s">
        <v>308</v>
      </c>
      <c r="H2514">
        <v>-13</v>
      </c>
      <c r="I2514" t="s">
        <v>509</v>
      </c>
      <c r="J2514" t="s">
        <v>347</v>
      </c>
      <c r="K2514" t="s">
        <v>392</v>
      </c>
    </row>
    <row r="2515" spans="1:11" hidden="1" x14ac:dyDescent="0.35">
      <c r="A2515" t="s">
        <v>373</v>
      </c>
      <c r="B2515" t="s">
        <v>84</v>
      </c>
      <c r="C2515" t="s">
        <v>330</v>
      </c>
      <c r="D2515" t="s">
        <v>78</v>
      </c>
      <c r="E2515">
        <v>2020</v>
      </c>
      <c r="F2515" t="s">
        <v>148</v>
      </c>
      <c r="G2515" t="s">
        <v>308</v>
      </c>
      <c r="H2515">
        <v>-6.6</v>
      </c>
      <c r="I2515" t="s">
        <v>509</v>
      </c>
      <c r="J2515" t="s">
        <v>347</v>
      </c>
      <c r="K2515" t="s">
        <v>392</v>
      </c>
    </row>
    <row r="2516" spans="1:11" hidden="1" x14ac:dyDescent="0.35">
      <c r="A2516" t="s">
        <v>373</v>
      </c>
      <c r="B2516" t="s">
        <v>84</v>
      </c>
      <c r="C2516" t="s">
        <v>330</v>
      </c>
      <c r="D2516" t="s">
        <v>78</v>
      </c>
      <c r="E2516">
        <v>2020</v>
      </c>
      <c r="F2516" t="s">
        <v>156</v>
      </c>
      <c r="G2516" t="s">
        <v>307</v>
      </c>
      <c r="H2516">
        <v>-0.54</v>
      </c>
      <c r="I2516" t="s">
        <v>509</v>
      </c>
      <c r="J2516" t="s">
        <v>347</v>
      </c>
      <c r="K2516" t="s">
        <v>392</v>
      </c>
    </row>
    <row r="2517" spans="1:11" hidden="1" x14ac:dyDescent="0.35">
      <c r="A2517" t="s">
        <v>373</v>
      </c>
      <c r="B2517" t="s">
        <v>84</v>
      </c>
      <c r="C2517" t="s">
        <v>330</v>
      </c>
      <c r="D2517" t="s">
        <v>78</v>
      </c>
      <c r="E2517">
        <v>2020</v>
      </c>
      <c r="F2517" t="s">
        <v>156</v>
      </c>
      <c r="G2517" t="s">
        <v>307</v>
      </c>
      <c r="H2517">
        <v>-0.13</v>
      </c>
      <c r="I2517" t="s">
        <v>509</v>
      </c>
      <c r="J2517" t="s">
        <v>347</v>
      </c>
      <c r="K2517" t="s">
        <v>392</v>
      </c>
    </row>
    <row r="2518" spans="1:11" hidden="1" x14ac:dyDescent="0.35">
      <c r="A2518" t="s">
        <v>373</v>
      </c>
      <c r="B2518" t="s">
        <v>84</v>
      </c>
      <c r="C2518" t="s">
        <v>330</v>
      </c>
      <c r="D2518" t="s">
        <v>78</v>
      </c>
      <c r="E2518">
        <v>2020</v>
      </c>
      <c r="F2518" t="s">
        <v>156</v>
      </c>
      <c r="G2518" t="s">
        <v>307</v>
      </c>
      <c r="H2518">
        <v>0</v>
      </c>
      <c r="I2518" t="s">
        <v>509</v>
      </c>
      <c r="J2518" t="s">
        <v>347</v>
      </c>
      <c r="K2518" t="s">
        <v>392</v>
      </c>
    </row>
    <row r="2519" spans="1:11" hidden="1" x14ac:dyDescent="0.35">
      <c r="A2519" t="s">
        <v>373</v>
      </c>
      <c r="B2519" t="s">
        <v>84</v>
      </c>
      <c r="C2519" t="s">
        <v>330</v>
      </c>
      <c r="D2519" t="s">
        <v>78</v>
      </c>
      <c r="E2519">
        <v>2020</v>
      </c>
      <c r="F2519" t="s">
        <v>156</v>
      </c>
      <c r="G2519" t="s">
        <v>307</v>
      </c>
      <c r="H2519">
        <v>-0.18</v>
      </c>
      <c r="I2519" t="s">
        <v>509</v>
      </c>
      <c r="J2519" t="s">
        <v>347</v>
      </c>
      <c r="K2519" t="s">
        <v>392</v>
      </c>
    </row>
    <row r="2520" spans="1:11" hidden="1" x14ac:dyDescent="0.35">
      <c r="A2520" t="s">
        <v>373</v>
      </c>
      <c r="B2520" t="s">
        <v>84</v>
      </c>
      <c r="C2520" t="s">
        <v>330</v>
      </c>
      <c r="D2520" t="s">
        <v>78</v>
      </c>
      <c r="E2520">
        <v>2020</v>
      </c>
      <c r="F2520" t="s">
        <v>156</v>
      </c>
      <c r="G2520" t="s">
        <v>307</v>
      </c>
      <c r="H2520">
        <v>-0.75</v>
      </c>
      <c r="I2520" t="s">
        <v>509</v>
      </c>
      <c r="J2520" t="s">
        <v>347</v>
      </c>
      <c r="K2520" t="s">
        <v>392</v>
      </c>
    </row>
    <row r="2521" spans="1:11" hidden="1" x14ac:dyDescent="0.35">
      <c r="A2521" t="s">
        <v>373</v>
      </c>
      <c r="B2521" t="s">
        <v>84</v>
      </c>
      <c r="C2521" t="s">
        <v>330</v>
      </c>
      <c r="D2521" t="s">
        <v>78</v>
      </c>
      <c r="E2521">
        <v>2020</v>
      </c>
      <c r="F2521" t="s">
        <v>156</v>
      </c>
      <c r="G2521" t="s">
        <v>307</v>
      </c>
      <c r="H2521">
        <v>-0.11</v>
      </c>
      <c r="I2521" t="s">
        <v>509</v>
      </c>
      <c r="J2521" t="s">
        <v>347</v>
      </c>
      <c r="K2521" t="s">
        <v>392</v>
      </c>
    </row>
    <row r="2522" spans="1:11" hidden="1" x14ac:dyDescent="0.35">
      <c r="A2522" t="s">
        <v>373</v>
      </c>
      <c r="B2522" t="s">
        <v>84</v>
      </c>
      <c r="C2522" t="s">
        <v>330</v>
      </c>
      <c r="D2522" t="s">
        <v>78</v>
      </c>
      <c r="E2522">
        <v>2020</v>
      </c>
      <c r="F2522" t="s">
        <v>156</v>
      </c>
      <c r="G2522" t="s">
        <v>307</v>
      </c>
      <c r="H2522">
        <v>-0.06</v>
      </c>
      <c r="I2522" t="s">
        <v>509</v>
      </c>
      <c r="J2522" t="s">
        <v>347</v>
      </c>
      <c r="K2522" t="s">
        <v>392</v>
      </c>
    </row>
    <row r="2523" spans="1:11" hidden="1" x14ac:dyDescent="0.35">
      <c r="A2523" t="s">
        <v>373</v>
      </c>
      <c r="B2523" t="s">
        <v>84</v>
      </c>
      <c r="C2523" t="s">
        <v>352</v>
      </c>
      <c r="D2523" t="s">
        <v>78</v>
      </c>
      <c r="E2523">
        <v>2020</v>
      </c>
      <c r="F2523" t="s">
        <v>500</v>
      </c>
      <c r="G2523" t="s">
        <v>311</v>
      </c>
      <c r="H2523">
        <v>746.04</v>
      </c>
      <c r="I2523" t="s">
        <v>509</v>
      </c>
      <c r="J2523" t="s">
        <v>14</v>
      </c>
      <c r="K2523" t="s">
        <v>399</v>
      </c>
    </row>
    <row r="2524" spans="1:11" hidden="1" x14ac:dyDescent="0.35">
      <c r="A2524" t="s">
        <v>373</v>
      </c>
      <c r="B2524" t="s">
        <v>84</v>
      </c>
      <c r="C2524" t="s">
        <v>352</v>
      </c>
      <c r="D2524" t="s">
        <v>78</v>
      </c>
      <c r="E2524">
        <v>2020</v>
      </c>
      <c r="F2524" t="s">
        <v>500</v>
      </c>
      <c r="G2524" t="s">
        <v>311</v>
      </c>
      <c r="H2524">
        <v>311.94</v>
      </c>
      <c r="I2524" t="s">
        <v>509</v>
      </c>
      <c r="J2524" t="s">
        <v>347</v>
      </c>
      <c r="K2524" t="s">
        <v>399</v>
      </c>
    </row>
    <row r="2525" spans="1:11" hidden="1" x14ac:dyDescent="0.35">
      <c r="A2525" t="s">
        <v>373</v>
      </c>
      <c r="B2525" t="s">
        <v>84</v>
      </c>
      <c r="C2525" t="s">
        <v>352</v>
      </c>
      <c r="D2525" t="s">
        <v>78</v>
      </c>
      <c r="E2525">
        <v>2020</v>
      </c>
      <c r="F2525" t="s">
        <v>500</v>
      </c>
      <c r="G2525" t="s">
        <v>311</v>
      </c>
      <c r="H2525">
        <v>960.12</v>
      </c>
      <c r="I2525" t="s">
        <v>509</v>
      </c>
      <c r="J2525" t="s">
        <v>14</v>
      </c>
      <c r="K2525" t="s">
        <v>399</v>
      </c>
    </row>
    <row r="2526" spans="1:11" hidden="1" x14ac:dyDescent="0.35">
      <c r="A2526" t="s">
        <v>373</v>
      </c>
      <c r="B2526" t="s">
        <v>84</v>
      </c>
      <c r="C2526" t="s">
        <v>352</v>
      </c>
      <c r="D2526" t="s">
        <v>78</v>
      </c>
      <c r="E2526">
        <v>2020</v>
      </c>
      <c r="F2526" t="s">
        <v>500</v>
      </c>
      <c r="G2526" t="s">
        <v>311</v>
      </c>
      <c r="H2526">
        <v>401.46</v>
      </c>
      <c r="I2526" t="s">
        <v>509</v>
      </c>
      <c r="J2526" t="s">
        <v>347</v>
      </c>
      <c r="K2526" t="s">
        <v>399</v>
      </c>
    </row>
    <row r="2527" spans="1:11" hidden="1" x14ac:dyDescent="0.35">
      <c r="A2527" t="s">
        <v>373</v>
      </c>
      <c r="B2527" t="s">
        <v>84</v>
      </c>
      <c r="C2527" t="s">
        <v>352</v>
      </c>
      <c r="D2527" t="s">
        <v>78</v>
      </c>
      <c r="E2527">
        <v>2020</v>
      </c>
      <c r="F2527" t="s">
        <v>500</v>
      </c>
      <c r="G2527" t="s">
        <v>311</v>
      </c>
      <c r="H2527">
        <v>84.33</v>
      </c>
      <c r="I2527" t="s">
        <v>509</v>
      </c>
      <c r="J2527" t="s">
        <v>14</v>
      </c>
      <c r="K2527" t="s">
        <v>399</v>
      </c>
    </row>
    <row r="2528" spans="1:11" hidden="1" x14ac:dyDescent="0.35">
      <c r="A2528" t="s">
        <v>373</v>
      </c>
      <c r="B2528" t="s">
        <v>84</v>
      </c>
      <c r="C2528" t="s">
        <v>352</v>
      </c>
      <c r="D2528" t="s">
        <v>78</v>
      </c>
      <c r="E2528">
        <v>2020</v>
      </c>
      <c r="F2528" t="s">
        <v>500</v>
      </c>
      <c r="G2528" t="s">
        <v>311</v>
      </c>
      <c r="H2528">
        <v>35.26</v>
      </c>
      <c r="I2528" t="s">
        <v>509</v>
      </c>
      <c r="J2528" t="s">
        <v>347</v>
      </c>
      <c r="K2528" t="s">
        <v>399</v>
      </c>
    </row>
    <row r="2529" spans="1:11" hidden="1" x14ac:dyDescent="0.35">
      <c r="A2529" t="s">
        <v>373</v>
      </c>
      <c r="B2529" t="s">
        <v>84</v>
      </c>
      <c r="C2529" t="s">
        <v>352</v>
      </c>
      <c r="D2529" t="s">
        <v>78</v>
      </c>
      <c r="E2529">
        <v>2020</v>
      </c>
      <c r="F2529" t="s">
        <v>506</v>
      </c>
      <c r="G2529" t="s">
        <v>309</v>
      </c>
      <c r="H2529">
        <v>143.96</v>
      </c>
      <c r="I2529" t="s">
        <v>509</v>
      </c>
      <c r="J2529" t="s">
        <v>347</v>
      </c>
      <c r="K2529" t="s">
        <v>399</v>
      </c>
    </row>
    <row r="2530" spans="1:11" hidden="1" x14ac:dyDescent="0.35">
      <c r="A2530" t="s">
        <v>373</v>
      </c>
      <c r="B2530" t="s">
        <v>84</v>
      </c>
      <c r="C2530" t="s">
        <v>352</v>
      </c>
      <c r="D2530" t="s">
        <v>78</v>
      </c>
      <c r="E2530">
        <v>2020</v>
      </c>
      <c r="F2530" t="s">
        <v>506</v>
      </c>
      <c r="G2530" t="s">
        <v>309</v>
      </c>
      <c r="H2530">
        <v>185.27</v>
      </c>
      <c r="I2530" t="s">
        <v>509</v>
      </c>
      <c r="J2530" t="s">
        <v>347</v>
      </c>
      <c r="K2530" t="s">
        <v>399</v>
      </c>
    </row>
    <row r="2531" spans="1:11" hidden="1" x14ac:dyDescent="0.35">
      <c r="A2531" t="s">
        <v>373</v>
      </c>
      <c r="B2531" t="s">
        <v>84</v>
      </c>
      <c r="C2531" t="s">
        <v>352</v>
      </c>
      <c r="D2531" t="s">
        <v>78</v>
      </c>
      <c r="E2531">
        <v>2020</v>
      </c>
      <c r="F2531" t="s">
        <v>506</v>
      </c>
      <c r="G2531" t="s">
        <v>309</v>
      </c>
      <c r="H2531">
        <v>16.27</v>
      </c>
      <c r="I2531" t="s">
        <v>509</v>
      </c>
      <c r="J2531" t="s">
        <v>347</v>
      </c>
      <c r="K2531" t="s">
        <v>399</v>
      </c>
    </row>
    <row r="2532" spans="1:11" hidden="1" x14ac:dyDescent="0.35">
      <c r="A2532" t="s">
        <v>373</v>
      </c>
      <c r="B2532" t="s">
        <v>84</v>
      </c>
      <c r="C2532" t="s">
        <v>352</v>
      </c>
      <c r="D2532" t="s">
        <v>78</v>
      </c>
      <c r="E2532">
        <v>2020</v>
      </c>
      <c r="F2532" t="s">
        <v>71</v>
      </c>
      <c r="G2532" t="s">
        <v>310</v>
      </c>
      <c r="H2532">
        <v>4.5999999999999996</v>
      </c>
      <c r="I2532" t="s">
        <v>509</v>
      </c>
      <c r="J2532" t="s">
        <v>347</v>
      </c>
      <c r="K2532" t="s">
        <v>399</v>
      </c>
    </row>
    <row r="2533" spans="1:11" hidden="1" x14ac:dyDescent="0.35">
      <c r="A2533" t="s">
        <v>373</v>
      </c>
      <c r="B2533" t="s">
        <v>84</v>
      </c>
      <c r="C2533" t="s">
        <v>352</v>
      </c>
      <c r="D2533" t="s">
        <v>78</v>
      </c>
      <c r="E2533">
        <v>2020</v>
      </c>
      <c r="F2533" t="s">
        <v>71</v>
      </c>
      <c r="G2533" t="s">
        <v>310</v>
      </c>
      <c r="H2533">
        <v>5.92</v>
      </c>
      <c r="I2533" t="s">
        <v>509</v>
      </c>
      <c r="J2533" t="s">
        <v>347</v>
      </c>
      <c r="K2533" t="s">
        <v>399</v>
      </c>
    </row>
    <row r="2534" spans="1:11" hidden="1" x14ac:dyDescent="0.35">
      <c r="A2534" t="s">
        <v>373</v>
      </c>
      <c r="B2534" t="s">
        <v>84</v>
      </c>
      <c r="C2534" t="s">
        <v>352</v>
      </c>
      <c r="D2534" t="s">
        <v>78</v>
      </c>
      <c r="E2534">
        <v>2020</v>
      </c>
      <c r="F2534" t="s">
        <v>71</v>
      </c>
      <c r="G2534" t="s">
        <v>310</v>
      </c>
      <c r="H2534">
        <v>0.52</v>
      </c>
      <c r="I2534" t="s">
        <v>509</v>
      </c>
      <c r="J2534" t="s">
        <v>347</v>
      </c>
      <c r="K2534" t="s">
        <v>399</v>
      </c>
    </row>
    <row r="2535" spans="1:11" hidden="1" x14ac:dyDescent="0.35">
      <c r="A2535" t="s">
        <v>373</v>
      </c>
      <c r="B2535" t="s">
        <v>84</v>
      </c>
      <c r="C2535" t="s">
        <v>352</v>
      </c>
      <c r="D2535" t="s">
        <v>78</v>
      </c>
      <c r="E2535">
        <v>2020</v>
      </c>
      <c r="F2535" t="s">
        <v>156</v>
      </c>
      <c r="G2535" t="s">
        <v>307</v>
      </c>
      <c r="H2535">
        <v>0.03</v>
      </c>
      <c r="I2535" t="s">
        <v>509</v>
      </c>
      <c r="J2535" t="s">
        <v>14</v>
      </c>
      <c r="K2535" t="s">
        <v>399</v>
      </c>
    </row>
    <row r="2536" spans="1:11" hidden="1" x14ac:dyDescent="0.35">
      <c r="A2536" t="s">
        <v>373</v>
      </c>
      <c r="B2536" t="s">
        <v>84</v>
      </c>
      <c r="C2536" t="s">
        <v>352</v>
      </c>
      <c r="D2536" t="s">
        <v>78</v>
      </c>
      <c r="E2536">
        <v>2020</v>
      </c>
      <c r="F2536" t="s">
        <v>156</v>
      </c>
      <c r="G2536" t="s">
        <v>307</v>
      </c>
      <c r="H2536">
        <v>0.08</v>
      </c>
      <c r="I2536" t="s">
        <v>509</v>
      </c>
      <c r="J2536" t="s">
        <v>347</v>
      </c>
      <c r="K2536" t="s">
        <v>399</v>
      </c>
    </row>
    <row r="2537" spans="1:11" hidden="1" x14ac:dyDescent="0.35">
      <c r="A2537" t="s">
        <v>373</v>
      </c>
      <c r="B2537" t="s">
        <v>84</v>
      </c>
      <c r="C2537" t="s">
        <v>352</v>
      </c>
      <c r="D2537" t="s">
        <v>78</v>
      </c>
      <c r="E2537">
        <v>2020</v>
      </c>
      <c r="F2537" t="s">
        <v>156</v>
      </c>
      <c r="G2537" t="s">
        <v>307</v>
      </c>
      <c r="H2537">
        <v>0.04</v>
      </c>
      <c r="I2537" t="s">
        <v>509</v>
      </c>
      <c r="J2537" t="s">
        <v>14</v>
      </c>
      <c r="K2537" t="s">
        <v>399</v>
      </c>
    </row>
    <row r="2538" spans="1:11" hidden="1" x14ac:dyDescent="0.35">
      <c r="A2538" t="s">
        <v>373</v>
      </c>
      <c r="B2538" t="s">
        <v>84</v>
      </c>
      <c r="C2538" t="s">
        <v>352</v>
      </c>
      <c r="D2538" t="s">
        <v>78</v>
      </c>
      <c r="E2538">
        <v>2020</v>
      </c>
      <c r="F2538" t="s">
        <v>156</v>
      </c>
      <c r="G2538" t="s">
        <v>307</v>
      </c>
      <c r="H2538">
        <v>0.1</v>
      </c>
      <c r="I2538" t="s">
        <v>509</v>
      </c>
      <c r="J2538" t="s">
        <v>347</v>
      </c>
      <c r="K2538" t="s">
        <v>399</v>
      </c>
    </row>
    <row r="2539" spans="1:11" hidden="1" x14ac:dyDescent="0.35">
      <c r="A2539" t="s">
        <v>373</v>
      </c>
      <c r="B2539" t="s">
        <v>84</v>
      </c>
      <c r="C2539" t="s">
        <v>352</v>
      </c>
      <c r="D2539" t="s">
        <v>78</v>
      </c>
      <c r="E2539">
        <v>2020</v>
      </c>
      <c r="F2539" t="s">
        <v>156</v>
      </c>
      <c r="G2539" t="s">
        <v>307</v>
      </c>
      <c r="H2539">
        <v>0</v>
      </c>
      <c r="I2539" t="s">
        <v>509</v>
      </c>
      <c r="J2539" t="s">
        <v>14</v>
      </c>
      <c r="K2539" t="s">
        <v>399</v>
      </c>
    </row>
    <row r="2540" spans="1:11" hidden="1" x14ac:dyDescent="0.35">
      <c r="A2540" t="s">
        <v>373</v>
      </c>
      <c r="B2540" t="s">
        <v>84</v>
      </c>
      <c r="C2540" t="s">
        <v>352</v>
      </c>
      <c r="D2540" t="s">
        <v>78</v>
      </c>
      <c r="E2540">
        <v>2020</v>
      </c>
      <c r="F2540" t="s">
        <v>156</v>
      </c>
      <c r="G2540" t="s">
        <v>307</v>
      </c>
      <c r="H2540">
        <v>0.01</v>
      </c>
      <c r="I2540" t="s">
        <v>509</v>
      </c>
      <c r="J2540" t="s">
        <v>347</v>
      </c>
      <c r="K2540" t="s">
        <v>399</v>
      </c>
    </row>
    <row r="2541" spans="1:11" hidden="1" x14ac:dyDescent="0.35">
      <c r="A2541" t="s">
        <v>373</v>
      </c>
      <c r="B2541" t="s">
        <v>84</v>
      </c>
      <c r="C2541" t="s">
        <v>338</v>
      </c>
      <c r="D2541" t="s">
        <v>78</v>
      </c>
      <c r="E2541">
        <v>2020</v>
      </c>
      <c r="F2541" t="s">
        <v>506</v>
      </c>
      <c r="G2541" t="s">
        <v>309</v>
      </c>
      <c r="H2541">
        <v>-203.88</v>
      </c>
      <c r="I2541" t="s">
        <v>509</v>
      </c>
      <c r="J2541" t="s">
        <v>347</v>
      </c>
      <c r="K2541" t="s">
        <v>396</v>
      </c>
    </row>
    <row r="2542" spans="1:11" hidden="1" x14ac:dyDescent="0.35">
      <c r="A2542" t="s">
        <v>373</v>
      </c>
      <c r="B2542" t="s">
        <v>84</v>
      </c>
      <c r="C2542" t="s">
        <v>338</v>
      </c>
      <c r="D2542" t="s">
        <v>78</v>
      </c>
      <c r="E2542">
        <v>2020</v>
      </c>
      <c r="F2542" t="s">
        <v>500</v>
      </c>
      <c r="G2542" t="s">
        <v>311</v>
      </c>
      <c r="H2542">
        <v>-767.7</v>
      </c>
      <c r="I2542" t="s">
        <v>509</v>
      </c>
      <c r="J2542" t="s">
        <v>14</v>
      </c>
      <c r="K2542" t="s">
        <v>396</v>
      </c>
    </row>
    <row r="2543" spans="1:11" hidden="1" x14ac:dyDescent="0.35">
      <c r="A2543" t="s">
        <v>373</v>
      </c>
      <c r="B2543" t="s">
        <v>84</v>
      </c>
      <c r="C2543" t="s">
        <v>338</v>
      </c>
      <c r="D2543" t="s">
        <v>78</v>
      </c>
      <c r="E2543">
        <v>2020</v>
      </c>
      <c r="F2543" t="s">
        <v>500</v>
      </c>
      <c r="G2543" t="s">
        <v>311</v>
      </c>
      <c r="H2543">
        <v>-476.44</v>
      </c>
      <c r="I2543" t="s">
        <v>509</v>
      </c>
      <c r="J2543" t="s">
        <v>347</v>
      </c>
      <c r="K2543" t="s">
        <v>396</v>
      </c>
    </row>
    <row r="2544" spans="1:11" hidden="1" x14ac:dyDescent="0.35">
      <c r="A2544" t="s">
        <v>373</v>
      </c>
      <c r="B2544" t="s">
        <v>84</v>
      </c>
      <c r="C2544" t="s">
        <v>338</v>
      </c>
      <c r="D2544" t="s">
        <v>78</v>
      </c>
      <c r="E2544">
        <v>2020</v>
      </c>
      <c r="F2544" t="s">
        <v>71</v>
      </c>
      <c r="G2544" t="s">
        <v>310</v>
      </c>
      <c r="H2544">
        <v>-9.02</v>
      </c>
      <c r="I2544" t="s">
        <v>509</v>
      </c>
      <c r="J2544" t="s">
        <v>347</v>
      </c>
      <c r="K2544" t="s">
        <v>396</v>
      </c>
    </row>
    <row r="2545" spans="1:11" hidden="1" x14ac:dyDescent="0.35">
      <c r="A2545" t="s">
        <v>373</v>
      </c>
      <c r="B2545" t="s">
        <v>84</v>
      </c>
      <c r="C2545" t="s">
        <v>338</v>
      </c>
      <c r="D2545" t="s">
        <v>78</v>
      </c>
      <c r="E2545">
        <v>2020</v>
      </c>
      <c r="F2545" t="s">
        <v>156</v>
      </c>
      <c r="G2545" t="s">
        <v>307</v>
      </c>
      <c r="H2545">
        <v>-0.02</v>
      </c>
      <c r="I2545" t="s">
        <v>509</v>
      </c>
      <c r="J2545" t="s">
        <v>14</v>
      </c>
      <c r="K2545" t="s">
        <v>396</v>
      </c>
    </row>
    <row r="2546" spans="1:11" hidden="1" x14ac:dyDescent="0.35">
      <c r="A2546" t="s">
        <v>373</v>
      </c>
      <c r="B2546" t="s">
        <v>84</v>
      </c>
      <c r="C2546" t="s">
        <v>338</v>
      </c>
      <c r="D2546" t="s">
        <v>78</v>
      </c>
      <c r="E2546">
        <v>2020</v>
      </c>
      <c r="F2546" t="s">
        <v>156</v>
      </c>
      <c r="G2546" t="s">
        <v>307</v>
      </c>
      <c r="H2546">
        <v>-0.14000000000000001</v>
      </c>
      <c r="I2546" t="s">
        <v>509</v>
      </c>
      <c r="J2546" t="s">
        <v>347</v>
      </c>
      <c r="K2546" t="s">
        <v>396</v>
      </c>
    </row>
    <row r="2547" spans="1:11" hidden="1" x14ac:dyDescent="0.35">
      <c r="A2547" t="s">
        <v>373</v>
      </c>
      <c r="B2547" t="s">
        <v>84</v>
      </c>
      <c r="C2547" t="s">
        <v>331</v>
      </c>
      <c r="D2547" t="s">
        <v>78</v>
      </c>
      <c r="E2547">
        <v>2020</v>
      </c>
      <c r="F2547" t="s">
        <v>500</v>
      </c>
      <c r="G2547" t="s">
        <v>311</v>
      </c>
      <c r="H2547">
        <v>-924.12</v>
      </c>
      <c r="I2547" t="s">
        <v>509</v>
      </c>
      <c r="J2547" t="s">
        <v>14</v>
      </c>
      <c r="K2547" t="s">
        <v>397</v>
      </c>
    </row>
    <row r="2548" spans="1:11" hidden="1" x14ac:dyDescent="0.35">
      <c r="A2548" t="s">
        <v>373</v>
      </c>
      <c r="B2548" t="s">
        <v>84</v>
      </c>
      <c r="C2548" t="s">
        <v>331</v>
      </c>
      <c r="D2548" t="s">
        <v>78</v>
      </c>
      <c r="E2548">
        <v>2020</v>
      </c>
      <c r="F2548" t="s">
        <v>500</v>
      </c>
      <c r="G2548" t="s">
        <v>311</v>
      </c>
      <c r="H2548">
        <v>-293.52</v>
      </c>
      <c r="I2548" t="s">
        <v>509</v>
      </c>
      <c r="J2548" t="s">
        <v>347</v>
      </c>
      <c r="K2548" t="s">
        <v>397</v>
      </c>
    </row>
    <row r="2549" spans="1:11" hidden="1" x14ac:dyDescent="0.35">
      <c r="A2549" t="s">
        <v>373</v>
      </c>
      <c r="B2549" t="s">
        <v>84</v>
      </c>
      <c r="C2549" t="s">
        <v>331</v>
      </c>
      <c r="D2549" t="s">
        <v>78</v>
      </c>
      <c r="E2549">
        <v>2020</v>
      </c>
      <c r="F2549" t="s">
        <v>500</v>
      </c>
      <c r="G2549" t="s">
        <v>311</v>
      </c>
      <c r="H2549">
        <v>-1307.1600000000001</v>
      </c>
      <c r="I2549" t="s">
        <v>509</v>
      </c>
      <c r="J2549" t="s">
        <v>14</v>
      </c>
      <c r="K2549" t="s">
        <v>397</v>
      </c>
    </row>
    <row r="2550" spans="1:11" hidden="1" x14ac:dyDescent="0.35">
      <c r="A2550" t="s">
        <v>373</v>
      </c>
      <c r="B2550" t="s">
        <v>84</v>
      </c>
      <c r="C2550" t="s">
        <v>331</v>
      </c>
      <c r="D2550" t="s">
        <v>78</v>
      </c>
      <c r="E2550">
        <v>2020</v>
      </c>
      <c r="F2550" t="s">
        <v>500</v>
      </c>
      <c r="G2550" t="s">
        <v>311</v>
      </c>
      <c r="H2550">
        <v>-415.19</v>
      </c>
      <c r="I2550" t="s">
        <v>509</v>
      </c>
      <c r="J2550" t="s">
        <v>347</v>
      </c>
      <c r="K2550" t="s">
        <v>397</v>
      </c>
    </row>
    <row r="2551" spans="1:11" hidden="1" x14ac:dyDescent="0.35">
      <c r="A2551" t="s">
        <v>373</v>
      </c>
      <c r="B2551" t="s">
        <v>84</v>
      </c>
      <c r="C2551" t="s">
        <v>331</v>
      </c>
      <c r="D2551" t="s">
        <v>78</v>
      </c>
      <c r="E2551">
        <v>2020</v>
      </c>
      <c r="F2551" t="s">
        <v>500</v>
      </c>
      <c r="G2551" t="s">
        <v>311</v>
      </c>
      <c r="H2551">
        <v>-13.61</v>
      </c>
      <c r="I2551" t="s">
        <v>509</v>
      </c>
      <c r="J2551" t="s">
        <v>14</v>
      </c>
      <c r="K2551" t="s">
        <v>397</v>
      </c>
    </row>
    <row r="2552" spans="1:11" hidden="1" x14ac:dyDescent="0.35">
      <c r="A2552" t="s">
        <v>373</v>
      </c>
      <c r="B2552" t="s">
        <v>84</v>
      </c>
      <c r="C2552" t="s">
        <v>331</v>
      </c>
      <c r="D2552" t="s">
        <v>78</v>
      </c>
      <c r="E2552">
        <v>2020</v>
      </c>
      <c r="F2552" t="s">
        <v>500</v>
      </c>
      <c r="G2552" t="s">
        <v>311</v>
      </c>
      <c r="H2552">
        <v>-4.33</v>
      </c>
      <c r="I2552" t="s">
        <v>509</v>
      </c>
      <c r="J2552" t="s">
        <v>347</v>
      </c>
      <c r="K2552" t="s">
        <v>397</v>
      </c>
    </row>
    <row r="2553" spans="1:11" hidden="1" x14ac:dyDescent="0.35">
      <c r="A2553" t="s">
        <v>373</v>
      </c>
      <c r="B2553" t="s">
        <v>84</v>
      </c>
      <c r="C2553" t="s">
        <v>331</v>
      </c>
      <c r="D2553" t="s">
        <v>78</v>
      </c>
      <c r="E2553">
        <v>2020</v>
      </c>
      <c r="F2553" t="s">
        <v>500</v>
      </c>
      <c r="G2553" t="s">
        <v>311</v>
      </c>
      <c r="H2553">
        <v>-34.54</v>
      </c>
      <c r="I2553" t="s">
        <v>509</v>
      </c>
      <c r="J2553" t="s">
        <v>14</v>
      </c>
      <c r="K2553" t="s">
        <v>397</v>
      </c>
    </row>
    <row r="2554" spans="1:11" hidden="1" x14ac:dyDescent="0.35">
      <c r="A2554" t="s">
        <v>373</v>
      </c>
      <c r="B2554" t="s">
        <v>84</v>
      </c>
      <c r="C2554" t="s">
        <v>331</v>
      </c>
      <c r="D2554" t="s">
        <v>78</v>
      </c>
      <c r="E2554">
        <v>2020</v>
      </c>
      <c r="F2554" t="s">
        <v>500</v>
      </c>
      <c r="G2554" t="s">
        <v>311</v>
      </c>
      <c r="H2554">
        <v>-10.98</v>
      </c>
      <c r="I2554" t="s">
        <v>509</v>
      </c>
      <c r="J2554" t="s">
        <v>347</v>
      </c>
      <c r="K2554" t="s">
        <v>397</v>
      </c>
    </row>
    <row r="2555" spans="1:11" hidden="1" x14ac:dyDescent="0.35">
      <c r="A2555" t="s">
        <v>373</v>
      </c>
      <c r="B2555" t="s">
        <v>84</v>
      </c>
      <c r="C2555" t="s">
        <v>331</v>
      </c>
      <c r="D2555" t="s">
        <v>78</v>
      </c>
      <c r="E2555">
        <v>2020</v>
      </c>
      <c r="F2555" t="s">
        <v>500</v>
      </c>
      <c r="G2555" t="s">
        <v>311</v>
      </c>
      <c r="H2555">
        <v>-789.63</v>
      </c>
      <c r="I2555" t="s">
        <v>509</v>
      </c>
      <c r="J2555" t="s">
        <v>14</v>
      </c>
      <c r="K2555" t="s">
        <v>397</v>
      </c>
    </row>
    <row r="2556" spans="1:11" hidden="1" x14ac:dyDescent="0.35">
      <c r="A2556" t="s">
        <v>373</v>
      </c>
      <c r="B2556" t="s">
        <v>84</v>
      </c>
      <c r="C2556" t="s">
        <v>331</v>
      </c>
      <c r="D2556" t="s">
        <v>78</v>
      </c>
      <c r="E2556">
        <v>2020</v>
      </c>
      <c r="F2556" t="s">
        <v>500</v>
      </c>
      <c r="G2556" t="s">
        <v>311</v>
      </c>
      <c r="H2556">
        <v>-250.81</v>
      </c>
      <c r="I2556" t="s">
        <v>509</v>
      </c>
      <c r="J2556" t="s">
        <v>347</v>
      </c>
      <c r="K2556" t="s">
        <v>397</v>
      </c>
    </row>
    <row r="2557" spans="1:11" hidden="1" x14ac:dyDescent="0.35">
      <c r="A2557" t="s">
        <v>373</v>
      </c>
      <c r="B2557" t="s">
        <v>84</v>
      </c>
      <c r="C2557" t="s">
        <v>331</v>
      </c>
      <c r="D2557" t="s">
        <v>78</v>
      </c>
      <c r="E2557">
        <v>2020</v>
      </c>
      <c r="F2557" t="s">
        <v>500</v>
      </c>
      <c r="G2557" t="s">
        <v>311</v>
      </c>
      <c r="H2557">
        <v>-57.57</v>
      </c>
      <c r="I2557" t="s">
        <v>509</v>
      </c>
      <c r="J2557" t="s">
        <v>14</v>
      </c>
      <c r="K2557" t="s">
        <v>397</v>
      </c>
    </row>
    <row r="2558" spans="1:11" hidden="1" x14ac:dyDescent="0.35">
      <c r="A2558" t="s">
        <v>373</v>
      </c>
      <c r="B2558" t="s">
        <v>84</v>
      </c>
      <c r="C2558" t="s">
        <v>331</v>
      </c>
      <c r="D2558" t="s">
        <v>78</v>
      </c>
      <c r="E2558">
        <v>2020</v>
      </c>
      <c r="F2558" t="s">
        <v>500</v>
      </c>
      <c r="G2558" t="s">
        <v>311</v>
      </c>
      <c r="H2558">
        <v>-18.28</v>
      </c>
      <c r="I2558" t="s">
        <v>509</v>
      </c>
      <c r="J2558" t="s">
        <v>347</v>
      </c>
      <c r="K2558" t="s">
        <v>397</v>
      </c>
    </row>
    <row r="2559" spans="1:11" hidden="1" x14ac:dyDescent="0.35">
      <c r="A2559" t="s">
        <v>373</v>
      </c>
      <c r="B2559" t="s">
        <v>84</v>
      </c>
      <c r="C2559" t="s">
        <v>331</v>
      </c>
      <c r="D2559" t="s">
        <v>78</v>
      </c>
      <c r="E2559">
        <v>2020</v>
      </c>
      <c r="F2559" t="s">
        <v>506</v>
      </c>
      <c r="G2559" t="s">
        <v>309</v>
      </c>
      <c r="H2559">
        <v>-474.34</v>
      </c>
      <c r="I2559" t="s">
        <v>509</v>
      </c>
      <c r="J2559" t="s">
        <v>347</v>
      </c>
      <c r="K2559" t="s">
        <v>397</v>
      </c>
    </row>
    <row r="2560" spans="1:11" hidden="1" x14ac:dyDescent="0.35">
      <c r="A2560" t="s">
        <v>373</v>
      </c>
      <c r="B2560" t="s">
        <v>84</v>
      </c>
      <c r="C2560" t="s">
        <v>331</v>
      </c>
      <c r="D2560" t="s">
        <v>78</v>
      </c>
      <c r="E2560">
        <v>2020</v>
      </c>
      <c r="F2560" t="s">
        <v>506</v>
      </c>
      <c r="G2560" t="s">
        <v>309</v>
      </c>
      <c r="H2560">
        <v>-670.97</v>
      </c>
      <c r="I2560" t="s">
        <v>509</v>
      </c>
      <c r="J2560" t="s">
        <v>347</v>
      </c>
      <c r="K2560" t="s">
        <v>397</v>
      </c>
    </row>
    <row r="2561" spans="1:11" hidden="1" x14ac:dyDescent="0.35">
      <c r="A2561" t="s">
        <v>373</v>
      </c>
      <c r="B2561" t="s">
        <v>84</v>
      </c>
      <c r="C2561" t="s">
        <v>331</v>
      </c>
      <c r="D2561" t="s">
        <v>78</v>
      </c>
      <c r="E2561">
        <v>2020</v>
      </c>
      <c r="F2561" t="s">
        <v>506</v>
      </c>
      <c r="G2561" t="s">
        <v>309</v>
      </c>
      <c r="H2561">
        <v>-6.98</v>
      </c>
      <c r="I2561" t="s">
        <v>509</v>
      </c>
      <c r="J2561" t="s">
        <v>347</v>
      </c>
      <c r="K2561" t="s">
        <v>397</v>
      </c>
    </row>
    <row r="2562" spans="1:11" hidden="1" x14ac:dyDescent="0.35">
      <c r="A2562" t="s">
        <v>373</v>
      </c>
      <c r="B2562" t="s">
        <v>84</v>
      </c>
      <c r="C2562" t="s">
        <v>331</v>
      </c>
      <c r="D2562" t="s">
        <v>78</v>
      </c>
      <c r="E2562">
        <v>2020</v>
      </c>
      <c r="F2562" t="s">
        <v>506</v>
      </c>
      <c r="G2562" t="s">
        <v>309</v>
      </c>
      <c r="H2562">
        <v>-17.72</v>
      </c>
      <c r="I2562" t="s">
        <v>509</v>
      </c>
      <c r="J2562" t="s">
        <v>347</v>
      </c>
      <c r="K2562" t="s">
        <v>397</v>
      </c>
    </row>
    <row r="2563" spans="1:11" hidden="1" x14ac:dyDescent="0.35">
      <c r="A2563" t="s">
        <v>373</v>
      </c>
      <c r="B2563" t="s">
        <v>84</v>
      </c>
      <c r="C2563" t="s">
        <v>331</v>
      </c>
      <c r="D2563" t="s">
        <v>78</v>
      </c>
      <c r="E2563">
        <v>2020</v>
      </c>
      <c r="F2563" t="s">
        <v>506</v>
      </c>
      <c r="G2563" t="s">
        <v>309</v>
      </c>
      <c r="H2563">
        <v>-405.32</v>
      </c>
      <c r="I2563" t="s">
        <v>509</v>
      </c>
      <c r="J2563" t="s">
        <v>347</v>
      </c>
      <c r="K2563" t="s">
        <v>397</v>
      </c>
    </row>
    <row r="2564" spans="1:11" hidden="1" x14ac:dyDescent="0.35">
      <c r="A2564" t="s">
        <v>373</v>
      </c>
      <c r="B2564" t="s">
        <v>84</v>
      </c>
      <c r="C2564" t="s">
        <v>331</v>
      </c>
      <c r="D2564" t="s">
        <v>78</v>
      </c>
      <c r="E2564">
        <v>2020</v>
      </c>
      <c r="F2564" t="s">
        <v>506</v>
      </c>
      <c r="G2564" t="s">
        <v>309</v>
      </c>
      <c r="H2564">
        <v>-29.55</v>
      </c>
      <c r="I2564" t="s">
        <v>509</v>
      </c>
      <c r="J2564" t="s">
        <v>347</v>
      </c>
      <c r="K2564" t="s">
        <v>397</v>
      </c>
    </row>
    <row r="2565" spans="1:11" hidden="1" x14ac:dyDescent="0.35">
      <c r="A2565" t="s">
        <v>373</v>
      </c>
      <c r="B2565" t="s">
        <v>84</v>
      </c>
      <c r="C2565" t="s">
        <v>331</v>
      </c>
      <c r="D2565" t="s">
        <v>78</v>
      </c>
      <c r="E2565">
        <v>2020</v>
      </c>
      <c r="F2565" t="s">
        <v>71</v>
      </c>
      <c r="G2565" t="s">
        <v>310</v>
      </c>
      <c r="H2565">
        <v>-52.13</v>
      </c>
      <c r="I2565" t="s">
        <v>509</v>
      </c>
      <c r="J2565" t="s">
        <v>347</v>
      </c>
      <c r="K2565" t="s">
        <v>397</v>
      </c>
    </row>
    <row r="2566" spans="1:11" hidden="1" x14ac:dyDescent="0.35">
      <c r="A2566" t="s">
        <v>373</v>
      </c>
      <c r="B2566" t="s">
        <v>84</v>
      </c>
      <c r="C2566" t="s">
        <v>331</v>
      </c>
      <c r="D2566" t="s">
        <v>78</v>
      </c>
      <c r="E2566">
        <v>2020</v>
      </c>
      <c r="F2566" t="s">
        <v>71</v>
      </c>
      <c r="G2566" t="s">
        <v>310</v>
      </c>
      <c r="H2566">
        <v>-73.73</v>
      </c>
      <c r="I2566" t="s">
        <v>509</v>
      </c>
      <c r="J2566" t="s">
        <v>347</v>
      </c>
      <c r="K2566" t="s">
        <v>397</v>
      </c>
    </row>
    <row r="2567" spans="1:11" hidden="1" x14ac:dyDescent="0.35">
      <c r="A2567" t="s">
        <v>373</v>
      </c>
      <c r="B2567" t="s">
        <v>84</v>
      </c>
      <c r="C2567" t="s">
        <v>331</v>
      </c>
      <c r="D2567" t="s">
        <v>78</v>
      </c>
      <c r="E2567">
        <v>2020</v>
      </c>
      <c r="F2567" t="s">
        <v>71</v>
      </c>
      <c r="G2567" t="s">
        <v>310</v>
      </c>
      <c r="H2567">
        <v>-0.77</v>
      </c>
      <c r="I2567" t="s">
        <v>509</v>
      </c>
      <c r="J2567" t="s">
        <v>347</v>
      </c>
      <c r="K2567" t="s">
        <v>397</v>
      </c>
    </row>
    <row r="2568" spans="1:11" hidden="1" x14ac:dyDescent="0.35">
      <c r="A2568" t="s">
        <v>373</v>
      </c>
      <c r="B2568" t="s">
        <v>84</v>
      </c>
      <c r="C2568" t="s">
        <v>331</v>
      </c>
      <c r="D2568" t="s">
        <v>78</v>
      </c>
      <c r="E2568">
        <v>2020</v>
      </c>
      <c r="F2568" t="s">
        <v>71</v>
      </c>
      <c r="G2568" t="s">
        <v>310</v>
      </c>
      <c r="H2568">
        <v>-1.95</v>
      </c>
      <c r="I2568" t="s">
        <v>509</v>
      </c>
      <c r="J2568" t="s">
        <v>347</v>
      </c>
      <c r="K2568" t="s">
        <v>397</v>
      </c>
    </row>
    <row r="2569" spans="1:11" hidden="1" x14ac:dyDescent="0.35">
      <c r="A2569" t="s">
        <v>373</v>
      </c>
      <c r="B2569" t="s">
        <v>84</v>
      </c>
      <c r="C2569" t="s">
        <v>331</v>
      </c>
      <c r="D2569" t="s">
        <v>78</v>
      </c>
      <c r="E2569">
        <v>2020</v>
      </c>
      <c r="F2569" t="s">
        <v>71</v>
      </c>
      <c r="G2569" t="s">
        <v>310</v>
      </c>
      <c r="H2569">
        <v>-44.54</v>
      </c>
      <c r="I2569" t="s">
        <v>509</v>
      </c>
      <c r="J2569" t="s">
        <v>347</v>
      </c>
      <c r="K2569" t="s">
        <v>397</v>
      </c>
    </row>
    <row r="2570" spans="1:11" hidden="1" x14ac:dyDescent="0.35">
      <c r="A2570" t="s">
        <v>373</v>
      </c>
      <c r="B2570" t="s">
        <v>84</v>
      </c>
      <c r="C2570" t="s">
        <v>331</v>
      </c>
      <c r="D2570" t="s">
        <v>78</v>
      </c>
      <c r="E2570">
        <v>2020</v>
      </c>
      <c r="F2570" t="s">
        <v>71</v>
      </c>
      <c r="G2570" t="s">
        <v>310</v>
      </c>
      <c r="H2570">
        <v>-3.25</v>
      </c>
      <c r="I2570" t="s">
        <v>509</v>
      </c>
      <c r="J2570" t="s">
        <v>347</v>
      </c>
      <c r="K2570" t="s">
        <v>397</v>
      </c>
    </row>
    <row r="2571" spans="1:11" hidden="1" x14ac:dyDescent="0.35">
      <c r="A2571" t="s">
        <v>373</v>
      </c>
      <c r="B2571" t="s">
        <v>84</v>
      </c>
      <c r="C2571" t="s">
        <v>331</v>
      </c>
      <c r="D2571" t="s">
        <v>78</v>
      </c>
      <c r="E2571">
        <v>2020</v>
      </c>
      <c r="F2571" t="s">
        <v>156</v>
      </c>
      <c r="G2571" t="s">
        <v>307</v>
      </c>
      <c r="H2571">
        <v>-0.01</v>
      </c>
      <c r="I2571" t="s">
        <v>509</v>
      </c>
      <c r="J2571" t="s">
        <v>14</v>
      </c>
      <c r="K2571" t="s">
        <v>397</v>
      </c>
    </row>
    <row r="2572" spans="1:11" hidden="1" x14ac:dyDescent="0.35">
      <c r="A2572" t="s">
        <v>373</v>
      </c>
      <c r="B2572" t="s">
        <v>84</v>
      </c>
      <c r="C2572" t="s">
        <v>331</v>
      </c>
      <c r="D2572" t="s">
        <v>78</v>
      </c>
      <c r="E2572">
        <v>2020</v>
      </c>
      <c r="F2572" t="s">
        <v>156</v>
      </c>
      <c r="G2572" t="s">
        <v>307</v>
      </c>
      <c r="H2572">
        <v>-0.25</v>
      </c>
      <c r="I2572" t="s">
        <v>509</v>
      </c>
      <c r="J2572" t="s">
        <v>347</v>
      </c>
      <c r="K2572" t="s">
        <v>397</v>
      </c>
    </row>
    <row r="2573" spans="1:11" hidden="1" x14ac:dyDescent="0.35">
      <c r="A2573" t="s">
        <v>373</v>
      </c>
      <c r="B2573" t="s">
        <v>84</v>
      </c>
      <c r="C2573" t="s">
        <v>331</v>
      </c>
      <c r="D2573" t="s">
        <v>78</v>
      </c>
      <c r="E2573">
        <v>2020</v>
      </c>
      <c r="F2573" t="s">
        <v>156</v>
      </c>
      <c r="G2573" t="s">
        <v>307</v>
      </c>
      <c r="H2573">
        <v>-0.02</v>
      </c>
      <c r="I2573" t="s">
        <v>509</v>
      </c>
      <c r="J2573" t="s">
        <v>14</v>
      </c>
      <c r="K2573" t="s">
        <v>397</v>
      </c>
    </row>
    <row r="2574" spans="1:11" hidden="1" x14ac:dyDescent="0.35">
      <c r="A2574" t="s">
        <v>373</v>
      </c>
      <c r="B2574" t="s">
        <v>84</v>
      </c>
      <c r="C2574" t="s">
        <v>331</v>
      </c>
      <c r="D2574" t="s">
        <v>78</v>
      </c>
      <c r="E2574">
        <v>2020</v>
      </c>
      <c r="F2574" t="s">
        <v>156</v>
      </c>
      <c r="G2574" t="s">
        <v>307</v>
      </c>
      <c r="H2574">
        <v>-0.34</v>
      </c>
      <c r="I2574" t="s">
        <v>509</v>
      </c>
      <c r="J2574" t="s">
        <v>347</v>
      </c>
      <c r="K2574" t="s">
        <v>397</v>
      </c>
    </row>
    <row r="2575" spans="1:11" hidden="1" x14ac:dyDescent="0.35">
      <c r="A2575" t="s">
        <v>373</v>
      </c>
      <c r="B2575" t="s">
        <v>84</v>
      </c>
      <c r="C2575" t="s">
        <v>331</v>
      </c>
      <c r="D2575" t="s">
        <v>78</v>
      </c>
      <c r="E2575">
        <v>2020</v>
      </c>
      <c r="F2575" t="s">
        <v>156</v>
      </c>
      <c r="G2575" t="s">
        <v>307</v>
      </c>
      <c r="H2575">
        <v>0</v>
      </c>
      <c r="I2575" t="s">
        <v>509</v>
      </c>
      <c r="J2575" t="s">
        <v>14</v>
      </c>
      <c r="K2575" t="s">
        <v>397</v>
      </c>
    </row>
    <row r="2576" spans="1:11" hidden="1" x14ac:dyDescent="0.35">
      <c r="A2576" t="s">
        <v>373</v>
      </c>
      <c r="B2576" t="s">
        <v>84</v>
      </c>
      <c r="C2576" t="s">
        <v>331</v>
      </c>
      <c r="D2576" t="s">
        <v>78</v>
      </c>
      <c r="E2576">
        <v>2020</v>
      </c>
      <c r="F2576" t="s">
        <v>156</v>
      </c>
      <c r="G2576" t="s">
        <v>307</v>
      </c>
      <c r="H2576">
        <v>0</v>
      </c>
      <c r="I2576" t="s">
        <v>509</v>
      </c>
      <c r="J2576" t="s">
        <v>347</v>
      </c>
      <c r="K2576" t="s">
        <v>397</v>
      </c>
    </row>
    <row r="2577" spans="1:11" hidden="1" x14ac:dyDescent="0.35">
      <c r="A2577" t="s">
        <v>373</v>
      </c>
      <c r="B2577" t="s">
        <v>84</v>
      </c>
      <c r="C2577" t="s">
        <v>331</v>
      </c>
      <c r="D2577" t="s">
        <v>78</v>
      </c>
      <c r="E2577">
        <v>2020</v>
      </c>
      <c r="F2577" t="s">
        <v>156</v>
      </c>
      <c r="G2577" t="s">
        <v>307</v>
      </c>
      <c r="H2577">
        <v>0</v>
      </c>
      <c r="I2577" t="s">
        <v>509</v>
      </c>
      <c r="J2577" t="s">
        <v>14</v>
      </c>
      <c r="K2577" t="s">
        <v>397</v>
      </c>
    </row>
    <row r="2578" spans="1:11" hidden="1" x14ac:dyDescent="0.35">
      <c r="A2578" t="s">
        <v>373</v>
      </c>
      <c r="B2578" t="s">
        <v>84</v>
      </c>
      <c r="C2578" t="s">
        <v>331</v>
      </c>
      <c r="D2578" t="s">
        <v>78</v>
      </c>
      <c r="E2578">
        <v>2020</v>
      </c>
      <c r="F2578" t="s">
        <v>156</v>
      </c>
      <c r="G2578" t="s">
        <v>307</v>
      </c>
      <c r="H2578">
        <v>-0.01</v>
      </c>
      <c r="I2578" t="s">
        <v>509</v>
      </c>
      <c r="J2578" t="s">
        <v>347</v>
      </c>
      <c r="K2578" t="s">
        <v>397</v>
      </c>
    </row>
    <row r="2579" spans="1:11" hidden="1" x14ac:dyDescent="0.35">
      <c r="A2579" t="s">
        <v>373</v>
      </c>
      <c r="B2579" t="s">
        <v>84</v>
      </c>
      <c r="C2579" t="s">
        <v>331</v>
      </c>
      <c r="D2579" t="s">
        <v>78</v>
      </c>
      <c r="E2579">
        <v>2020</v>
      </c>
      <c r="F2579" t="s">
        <v>156</v>
      </c>
      <c r="G2579" t="s">
        <v>307</v>
      </c>
      <c r="H2579">
        <v>-0.02</v>
      </c>
      <c r="I2579" t="s">
        <v>509</v>
      </c>
      <c r="J2579" t="s">
        <v>14</v>
      </c>
      <c r="K2579" t="s">
        <v>397</v>
      </c>
    </row>
    <row r="2580" spans="1:11" hidden="1" x14ac:dyDescent="0.35">
      <c r="A2580" t="s">
        <v>373</v>
      </c>
      <c r="B2580" t="s">
        <v>84</v>
      </c>
      <c r="C2580" t="s">
        <v>331</v>
      </c>
      <c r="D2580" t="s">
        <v>78</v>
      </c>
      <c r="E2580">
        <v>2020</v>
      </c>
      <c r="F2580" t="s">
        <v>156</v>
      </c>
      <c r="G2580" t="s">
        <v>307</v>
      </c>
      <c r="H2580">
        <v>-0.21</v>
      </c>
      <c r="I2580" t="s">
        <v>509</v>
      </c>
      <c r="J2580" t="s">
        <v>347</v>
      </c>
      <c r="K2580" t="s">
        <v>397</v>
      </c>
    </row>
    <row r="2581" spans="1:11" hidden="1" x14ac:dyDescent="0.35">
      <c r="A2581" t="s">
        <v>373</v>
      </c>
      <c r="B2581" t="s">
        <v>84</v>
      </c>
      <c r="C2581" t="s">
        <v>331</v>
      </c>
      <c r="D2581" t="s">
        <v>78</v>
      </c>
      <c r="E2581">
        <v>2020</v>
      </c>
      <c r="F2581" t="s">
        <v>156</v>
      </c>
      <c r="G2581" t="s">
        <v>307</v>
      </c>
      <c r="H2581">
        <v>0</v>
      </c>
      <c r="I2581" t="s">
        <v>509</v>
      </c>
      <c r="J2581" t="s">
        <v>14</v>
      </c>
      <c r="K2581" t="s">
        <v>397</v>
      </c>
    </row>
    <row r="2582" spans="1:11" hidden="1" x14ac:dyDescent="0.35">
      <c r="A2582" t="s">
        <v>373</v>
      </c>
      <c r="B2582" t="s">
        <v>84</v>
      </c>
      <c r="C2582" t="s">
        <v>331</v>
      </c>
      <c r="D2582" t="s">
        <v>78</v>
      </c>
      <c r="E2582">
        <v>2020</v>
      </c>
      <c r="F2582" t="s">
        <v>156</v>
      </c>
      <c r="G2582" t="s">
        <v>307</v>
      </c>
      <c r="H2582">
        <v>-0.02</v>
      </c>
      <c r="I2582" t="s">
        <v>509</v>
      </c>
      <c r="J2582" t="s">
        <v>347</v>
      </c>
      <c r="K2582" t="s">
        <v>397</v>
      </c>
    </row>
    <row r="2583" spans="1:11" hidden="1" x14ac:dyDescent="0.35">
      <c r="A2583" t="s">
        <v>373</v>
      </c>
      <c r="B2583" t="s">
        <v>84</v>
      </c>
      <c r="C2583" t="s">
        <v>327</v>
      </c>
      <c r="D2583" t="s">
        <v>78</v>
      </c>
      <c r="E2583">
        <v>2020</v>
      </c>
      <c r="F2583" t="s">
        <v>502</v>
      </c>
      <c r="G2583" t="s">
        <v>68</v>
      </c>
      <c r="H2583">
        <v>13.86</v>
      </c>
      <c r="I2583" t="s">
        <v>509</v>
      </c>
      <c r="J2583" t="s">
        <v>347</v>
      </c>
      <c r="K2583" t="s">
        <v>389</v>
      </c>
    </row>
    <row r="2584" spans="1:11" hidden="1" x14ac:dyDescent="0.35">
      <c r="A2584" t="s">
        <v>373</v>
      </c>
      <c r="B2584" t="s">
        <v>84</v>
      </c>
      <c r="C2584" t="s">
        <v>327</v>
      </c>
      <c r="D2584" t="s">
        <v>78</v>
      </c>
      <c r="E2584">
        <v>2020</v>
      </c>
      <c r="F2584" t="s">
        <v>502</v>
      </c>
      <c r="G2584" t="s">
        <v>68</v>
      </c>
      <c r="H2584">
        <v>1.42</v>
      </c>
      <c r="I2584" t="s">
        <v>509</v>
      </c>
      <c r="J2584" t="s">
        <v>347</v>
      </c>
      <c r="K2584" t="s">
        <v>389</v>
      </c>
    </row>
    <row r="2585" spans="1:11" hidden="1" x14ac:dyDescent="0.35">
      <c r="A2585" t="s">
        <v>373</v>
      </c>
      <c r="B2585" t="s">
        <v>84</v>
      </c>
      <c r="C2585" t="s">
        <v>327</v>
      </c>
      <c r="D2585" t="s">
        <v>78</v>
      </c>
      <c r="E2585">
        <v>2020</v>
      </c>
      <c r="F2585" t="s">
        <v>502</v>
      </c>
      <c r="G2585" t="s">
        <v>68</v>
      </c>
      <c r="H2585">
        <v>64.319999999999993</v>
      </c>
      <c r="I2585" t="s">
        <v>509</v>
      </c>
      <c r="J2585" t="s">
        <v>347</v>
      </c>
      <c r="K2585" t="s">
        <v>389</v>
      </c>
    </row>
    <row r="2586" spans="1:11" hidden="1" x14ac:dyDescent="0.35">
      <c r="A2586" t="s">
        <v>373</v>
      </c>
      <c r="B2586" t="s">
        <v>84</v>
      </c>
      <c r="C2586" t="s">
        <v>327</v>
      </c>
      <c r="D2586" t="s">
        <v>78</v>
      </c>
      <c r="E2586">
        <v>2020</v>
      </c>
      <c r="F2586" t="s">
        <v>502</v>
      </c>
      <c r="G2586" t="s">
        <v>68</v>
      </c>
      <c r="H2586">
        <v>2.06</v>
      </c>
      <c r="I2586" t="s">
        <v>509</v>
      </c>
      <c r="J2586" t="s">
        <v>347</v>
      </c>
      <c r="K2586" t="s">
        <v>389</v>
      </c>
    </row>
    <row r="2587" spans="1:11" hidden="1" x14ac:dyDescent="0.35">
      <c r="A2587" t="s">
        <v>373</v>
      </c>
      <c r="B2587" t="s">
        <v>84</v>
      </c>
      <c r="C2587" t="s">
        <v>329</v>
      </c>
      <c r="D2587" t="s">
        <v>78</v>
      </c>
      <c r="E2587">
        <v>2020</v>
      </c>
      <c r="F2587" t="s">
        <v>502</v>
      </c>
      <c r="G2587" t="s">
        <v>68</v>
      </c>
      <c r="H2587">
        <v>198.98</v>
      </c>
      <c r="I2587" t="s">
        <v>509</v>
      </c>
      <c r="J2587" t="s">
        <v>347</v>
      </c>
      <c r="K2587" t="s">
        <v>390</v>
      </c>
    </row>
    <row r="2588" spans="1:11" hidden="1" x14ac:dyDescent="0.35">
      <c r="A2588" t="s">
        <v>373</v>
      </c>
      <c r="B2588" t="s">
        <v>84</v>
      </c>
      <c r="C2588" t="s">
        <v>329</v>
      </c>
      <c r="D2588" t="s">
        <v>78</v>
      </c>
      <c r="E2588">
        <v>2020</v>
      </c>
      <c r="F2588" t="s">
        <v>502</v>
      </c>
      <c r="G2588" t="s">
        <v>68</v>
      </c>
      <c r="H2588">
        <v>508.89</v>
      </c>
      <c r="I2588" t="s">
        <v>509</v>
      </c>
      <c r="J2588" t="s">
        <v>347</v>
      </c>
      <c r="K2588" t="s">
        <v>390</v>
      </c>
    </row>
    <row r="2589" spans="1:11" hidden="1" x14ac:dyDescent="0.35">
      <c r="A2589" t="s">
        <v>373</v>
      </c>
      <c r="B2589" t="s">
        <v>84</v>
      </c>
      <c r="C2589" t="s">
        <v>329</v>
      </c>
      <c r="D2589" t="s">
        <v>78</v>
      </c>
      <c r="E2589">
        <v>2020</v>
      </c>
      <c r="F2589" t="s">
        <v>502</v>
      </c>
      <c r="G2589" t="s">
        <v>68</v>
      </c>
      <c r="H2589">
        <v>18.27</v>
      </c>
      <c r="I2589" t="s">
        <v>509</v>
      </c>
      <c r="J2589" t="s">
        <v>347</v>
      </c>
      <c r="K2589" t="s">
        <v>390</v>
      </c>
    </row>
    <row r="2590" spans="1:11" hidden="1" x14ac:dyDescent="0.35">
      <c r="A2590" t="s">
        <v>373</v>
      </c>
      <c r="B2590" t="s">
        <v>84</v>
      </c>
      <c r="C2590" t="s">
        <v>329</v>
      </c>
      <c r="D2590" t="s">
        <v>78</v>
      </c>
      <c r="E2590">
        <v>2020</v>
      </c>
      <c r="F2590" t="s">
        <v>502</v>
      </c>
      <c r="G2590" t="s">
        <v>68</v>
      </c>
      <c r="H2590">
        <v>101.56</v>
      </c>
      <c r="I2590" t="s">
        <v>509</v>
      </c>
      <c r="J2590" t="s">
        <v>347</v>
      </c>
      <c r="K2590" t="s">
        <v>390</v>
      </c>
    </row>
    <row r="2591" spans="1:11" hidden="1" x14ac:dyDescent="0.35">
      <c r="A2591" t="s">
        <v>373</v>
      </c>
      <c r="B2591" t="s">
        <v>84</v>
      </c>
      <c r="C2591" t="s">
        <v>329</v>
      </c>
      <c r="D2591" t="s">
        <v>78</v>
      </c>
      <c r="E2591">
        <v>2020</v>
      </c>
      <c r="F2591" t="s">
        <v>502</v>
      </c>
      <c r="G2591" t="s">
        <v>68</v>
      </c>
      <c r="H2591">
        <v>270.52999999999997</v>
      </c>
      <c r="I2591" t="s">
        <v>509</v>
      </c>
      <c r="J2591" t="s">
        <v>347</v>
      </c>
      <c r="K2591" t="s">
        <v>390</v>
      </c>
    </row>
    <row r="2592" spans="1:11" hidden="1" x14ac:dyDescent="0.35">
      <c r="A2592" t="s">
        <v>373</v>
      </c>
      <c r="B2592" t="s">
        <v>84</v>
      </c>
      <c r="C2592" t="s">
        <v>329</v>
      </c>
      <c r="D2592" t="s">
        <v>78</v>
      </c>
      <c r="E2592">
        <v>2020</v>
      </c>
      <c r="F2592" t="s">
        <v>502</v>
      </c>
      <c r="G2592" t="s">
        <v>68</v>
      </c>
      <c r="H2592">
        <v>29.68</v>
      </c>
      <c r="I2592" t="s">
        <v>509</v>
      </c>
      <c r="J2592" t="s">
        <v>347</v>
      </c>
      <c r="K2592" t="s">
        <v>390</v>
      </c>
    </row>
    <row r="2593" spans="1:11" hidden="1" x14ac:dyDescent="0.35">
      <c r="A2593" t="s">
        <v>373</v>
      </c>
      <c r="B2593" t="s">
        <v>84</v>
      </c>
      <c r="C2593" t="s">
        <v>334</v>
      </c>
      <c r="D2593" t="s">
        <v>78</v>
      </c>
      <c r="E2593">
        <v>2020</v>
      </c>
      <c r="F2593" t="s">
        <v>502</v>
      </c>
      <c r="G2593" t="s">
        <v>68</v>
      </c>
      <c r="H2593">
        <v>98.32</v>
      </c>
      <c r="I2593" t="s">
        <v>509</v>
      </c>
      <c r="J2593" t="s">
        <v>347</v>
      </c>
      <c r="K2593" t="s">
        <v>391</v>
      </c>
    </row>
    <row r="2594" spans="1:11" hidden="1" x14ac:dyDescent="0.35">
      <c r="A2594" t="s">
        <v>373</v>
      </c>
      <c r="B2594" t="s">
        <v>84</v>
      </c>
      <c r="C2594" t="s">
        <v>334</v>
      </c>
      <c r="D2594" t="s">
        <v>78</v>
      </c>
      <c r="E2594">
        <v>2020</v>
      </c>
      <c r="F2594" t="s">
        <v>502</v>
      </c>
      <c r="G2594" t="s">
        <v>68</v>
      </c>
      <c r="H2594">
        <v>8.83</v>
      </c>
      <c r="I2594" t="s">
        <v>509</v>
      </c>
      <c r="J2594" t="s">
        <v>347</v>
      </c>
      <c r="K2594" t="s">
        <v>391</v>
      </c>
    </row>
    <row r="2595" spans="1:11" hidden="1" x14ac:dyDescent="0.35">
      <c r="A2595" t="s">
        <v>373</v>
      </c>
      <c r="B2595" t="s">
        <v>84</v>
      </c>
      <c r="C2595" t="s">
        <v>334</v>
      </c>
      <c r="D2595" t="s">
        <v>78</v>
      </c>
      <c r="E2595">
        <v>2020</v>
      </c>
      <c r="F2595" t="s">
        <v>502</v>
      </c>
      <c r="G2595" t="s">
        <v>68</v>
      </c>
      <c r="H2595">
        <v>168.48</v>
      </c>
      <c r="I2595" t="s">
        <v>509</v>
      </c>
      <c r="J2595" t="s">
        <v>347</v>
      </c>
      <c r="K2595" t="s">
        <v>391</v>
      </c>
    </row>
    <row r="2596" spans="1:11" hidden="1" x14ac:dyDescent="0.35">
      <c r="A2596" t="s">
        <v>373</v>
      </c>
      <c r="B2596" t="s">
        <v>84</v>
      </c>
      <c r="C2596" t="s">
        <v>334</v>
      </c>
      <c r="D2596" t="s">
        <v>78</v>
      </c>
      <c r="E2596">
        <v>2020</v>
      </c>
      <c r="F2596" t="s">
        <v>502</v>
      </c>
      <c r="G2596" t="s">
        <v>68</v>
      </c>
      <c r="H2596">
        <v>9.6199999999999992</v>
      </c>
      <c r="I2596" t="s">
        <v>509</v>
      </c>
      <c r="J2596" t="s">
        <v>347</v>
      </c>
      <c r="K2596" t="s">
        <v>391</v>
      </c>
    </row>
    <row r="2597" spans="1:11" hidden="1" x14ac:dyDescent="0.35">
      <c r="A2597" t="s">
        <v>373</v>
      </c>
      <c r="B2597" t="s">
        <v>84</v>
      </c>
      <c r="C2597" t="s">
        <v>330</v>
      </c>
      <c r="D2597" t="s">
        <v>78</v>
      </c>
      <c r="E2597">
        <v>2020</v>
      </c>
      <c r="F2597" t="s">
        <v>502</v>
      </c>
      <c r="G2597" t="s">
        <v>68</v>
      </c>
      <c r="H2597">
        <v>1425.55</v>
      </c>
      <c r="I2597" t="s">
        <v>509</v>
      </c>
      <c r="J2597" t="s">
        <v>347</v>
      </c>
      <c r="K2597" t="s">
        <v>392</v>
      </c>
    </row>
    <row r="2598" spans="1:11" hidden="1" x14ac:dyDescent="0.35">
      <c r="A2598" t="s">
        <v>373</v>
      </c>
      <c r="B2598" t="s">
        <v>84</v>
      </c>
      <c r="C2598" t="s">
        <v>330</v>
      </c>
      <c r="D2598" t="s">
        <v>78</v>
      </c>
      <c r="E2598">
        <v>2020</v>
      </c>
      <c r="F2598" t="s">
        <v>502</v>
      </c>
      <c r="G2598" t="s">
        <v>68</v>
      </c>
      <c r="H2598">
        <v>517.96</v>
      </c>
      <c r="I2598" t="s">
        <v>509</v>
      </c>
      <c r="J2598" t="s">
        <v>347</v>
      </c>
      <c r="K2598" t="s">
        <v>392</v>
      </c>
    </row>
    <row r="2599" spans="1:11" hidden="1" x14ac:dyDescent="0.35">
      <c r="A2599" t="s">
        <v>373</v>
      </c>
      <c r="B2599" t="s">
        <v>84</v>
      </c>
      <c r="C2599" t="s">
        <v>330</v>
      </c>
      <c r="D2599" t="s">
        <v>78</v>
      </c>
      <c r="E2599">
        <v>2020</v>
      </c>
      <c r="F2599" t="s">
        <v>502</v>
      </c>
      <c r="G2599" t="s">
        <v>68</v>
      </c>
      <c r="H2599">
        <v>4.6100000000000003</v>
      </c>
      <c r="I2599" t="s">
        <v>509</v>
      </c>
      <c r="J2599" t="s">
        <v>347</v>
      </c>
      <c r="K2599" t="s">
        <v>392</v>
      </c>
    </row>
    <row r="2600" spans="1:11" hidden="1" x14ac:dyDescent="0.35">
      <c r="A2600" t="s">
        <v>373</v>
      </c>
      <c r="B2600" t="s">
        <v>84</v>
      </c>
      <c r="C2600" t="s">
        <v>330</v>
      </c>
      <c r="D2600" t="s">
        <v>78</v>
      </c>
      <c r="E2600">
        <v>2020</v>
      </c>
      <c r="F2600" t="s">
        <v>502</v>
      </c>
      <c r="G2600" t="s">
        <v>68</v>
      </c>
      <c r="H2600">
        <v>326.60000000000002</v>
      </c>
      <c r="I2600" t="s">
        <v>509</v>
      </c>
      <c r="J2600" t="s">
        <v>347</v>
      </c>
      <c r="K2600" t="s">
        <v>392</v>
      </c>
    </row>
    <row r="2601" spans="1:11" hidden="1" x14ac:dyDescent="0.35">
      <c r="A2601" t="s">
        <v>373</v>
      </c>
      <c r="B2601" t="s">
        <v>84</v>
      </c>
      <c r="C2601" t="s">
        <v>330</v>
      </c>
      <c r="D2601" t="s">
        <v>78</v>
      </c>
      <c r="E2601">
        <v>2020</v>
      </c>
      <c r="F2601" t="s">
        <v>502</v>
      </c>
      <c r="G2601" t="s">
        <v>68</v>
      </c>
      <c r="H2601">
        <v>1824.6</v>
      </c>
      <c r="I2601" t="s">
        <v>509</v>
      </c>
      <c r="J2601" t="s">
        <v>347</v>
      </c>
      <c r="K2601" t="s">
        <v>392</v>
      </c>
    </row>
    <row r="2602" spans="1:11" hidden="1" x14ac:dyDescent="0.35">
      <c r="A2602" t="s">
        <v>373</v>
      </c>
      <c r="B2602" t="s">
        <v>84</v>
      </c>
      <c r="C2602" t="s">
        <v>330</v>
      </c>
      <c r="D2602" t="s">
        <v>78</v>
      </c>
      <c r="E2602">
        <v>2020</v>
      </c>
      <c r="F2602" t="s">
        <v>502</v>
      </c>
      <c r="G2602" t="s">
        <v>68</v>
      </c>
      <c r="H2602">
        <v>304.87</v>
      </c>
      <c r="I2602" t="s">
        <v>509</v>
      </c>
      <c r="J2602" t="s">
        <v>347</v>
      </c>
      <c r="K2602" t="s">
        <v>392</v>
      </c>
    </row>
    <row r="2603" spans="1:11" hidden="1" x14ac:dyDescent="0.35">
      <c r="A2603" t="s">
        <v>373</v>
      </c>
      <c r="B2603" t="s">
        <v>84</v>
      </c>
      <c r="C2603" t="s">
        <v>330</v>
      </c>
      <c r="D2603" t="s">
        <v>78</v>
      </c>
      <c r="E2603">
        <v>2020</v>
      </c>
      <c r="F2603" t="s">
        <v>502</v>
      </c>
      <c r="G2603" t="s">
        <v>68</v>
      </c>
      <c r="H2603">
        <v>154.24</v>
      </c>
      <c r="I2603" t="s">
        <v>509</v>
      </c>
      <c r="J2603" t="s">
        <v>347</v>
      </c>
      <c r="K2603" t="s">
        <v>392</v>
      </c>
    </row>
    <row r="2604" spans="1:11" hidden="1" x14ac:dyDescent="0.35">
      <c r="A2604" t="s">
        <v>373</v>
      </c>
      <c r="B2604" t="s">
        <v>84</v>
      </c>
      <c r="C2604" t="s">
        <v>85</v>
      </c>
      <c r="D2604" t="s">
        <v>78</v>
      </c>
      <c r="E2604">
        <v>2020</v>
      </c>
      <c r="F2604" t="s">
        <v>502</v>
      </c>
      <c r="G2604" t="s">
        <v>68</v>
      </c>
      <c r="H2604">
        <v>1617.36</v>
      </c>
      <c r="I2604" t="s">
        <v>509</v>
      </c>
      <c r="J2604" t="s">
        <v>347</v>
      </c>
      <c r="K2604" t="s">
        <v>388</v>
      </c>
    </row>
    <row r="2605" spans="1:11" hidden="1" x14ac:dyDescent="0.35">
      <c r="A2605" t="s">
        <v>373</v>
      </c>
      <c r="B2605" t="s">
        <v>84</v>
      </c>
      <c r="C2605" t="s">
        <v>85</v>
      </c>
      <c r="D2605" t="s">
        <v>78</v>
      </c>
      <c r="E2605">
        <v>2020</v>
      </c>
      <c r="F2605" t="s">
        <v>502</v>
      </c>
      <c r="G2605" t="s">
        <v>68</v>
      </c>
      <c r="H2605">
        <v>845.77</v>
      </c>
      <c r="I2605" t="s">
        <v>509</v>
      </c>
      <c r="J2605" t="s">
        <v>347</v>
      </c>
      <c r="K2605" t="s">
        <v>388</v>
      </c>
    </row>
    <row r="2606" spans="1:11" hidden="1" x14ac:dyDescent="0.35">
      <c r="A2606" t="s">
        <v>373</v>
      </c>
      <c r="B2606" t="s">
        <v>84</v>
      </c>
      <c r="C2606" t="s">
        <v>85</v>
      </c>
      <c r="D2606" t="s">
        <v>78</v>
      </c>
      <c r="E2606">
        <v>2020</v>
      </c>
      <c r="F2606" t="s">
        <v>502</v>
      </c>
      <c r="G2606" t="s">
        <v>68</v>
      </c>
      <c r="H2606">
        <v>712.86</v>
      </c>
      <c r="I2606" t="s">
        <v>509</v>
      </c>
      <c r="J2606" t="s">
        <v>347</v>
      </c>
      <c r="K2606" t="s">
        <v>388</v>
      </c>
    </row>
    <row r="2607" spans="1:11" hidden="1" x14ac:dyDescent="0.35">
      <c r="A2607" t="s">
        <v>373</v>
      </c>
      <c r="B2607" t="s">
        <v>84</v>
      </c>
      <c r="C2607" t="s">
        <v>85</v>
      </c>
      <c r="D2607" t="s">
        <v>78</v>
      </c>
      <c r="E2607">
        <v>2020</v>
      </c>
      <c r="F2607" t="s">
        <v>502</v>
      </c>
      <c r="G2607" t="s">
        <v>68</v>
      </c>
      <c r="H2607">
        <v>32.380000000000003</v>
      </c>
      <c r="I2607" t="s">
        <v>509</v>
      </c>
      <c r="J2607" t="s">
        <v>347</v>
      </c>
      <c r="K2607" t="s">
        <v>388</v>
      </c>
    </row>
    <row r="2608" spans="1:11" hidden="1" x14ac:dyDescent="0.35">
      <c r="A2608" t="s">
        <v>373</v>
      </c>
      <c r="B2608" t="s">
        <v>84</v>
      </c>
      <c r="C2608" t="s">
        <v>335</v>
      </c>
      <c r="D2608" t="s">
        <v>78</v>
      </c>
      <c r="E2608">
        <v>2020</v>
      </c>
      <c r="F2608" t="s">
        <v>502</v>
      </c>
      <c r="G2608" t="s">
        <v>68</v>
      </c>
      <c r="H2608">
        <v>93.15</v>
      </c>
      <c r="I2608" t="s">
        <v>509</v>
      </c>
      <c r="J2608" t="s">
        <v>347</v>
      </c>
      <c r="K2608" t="s">
        <v>393</v>
      </c>
    </row>
    <row r="2609" spans="1:11" hidden="1" x14ac:dyDescent="0.35">
      <c r="A2609" t="s">
        <v>373</v>
      </c>
      <c r="B2609" t="s">
        <v>84</v>
      </c>
      <c r="C2609" t="s">
        <v>335</v>
      </c>
      <c r="D2609" t="s">
        <v>78</v>
      </c>
      <c r="E2609">
        <v>2020</v>
      </c>
      <c r="F2609" t="s">
        <v>502</v>
      </c>
      <c r="G2609" t="s">
        <v>68</v>
      </c>
      <c r="H2609">
        <v>118.84</v>
      </c>
      <c r="I2609" t="s">
        <v>509</v>
      </c>
      <c r="J2609" t="s">
        <v>347</v>
      </c>
      <c r="K2609" t="s">
        <v>393</v>
      </c>
    </row>
    <row r="2610" spans="1:11" hidden="1" x14ac:dyDescent="0.35">
      <c r="A2610" t="s">
        <v>373</v>
      </c>
      <c r="B2610" t="s">
        <v>84</v>
      </c>
      <c r="C2610" t="s">
        <v>335</v>
      </c>
      <c r="D2610" t="s">
        <v>78</v>
      </c>
      <c r="E2610">
        <v>2020</v>
      </c>
      <c r="F2610" t="s">
        <v>502</v>
      </c>
      <c r="G2610" t="s">
        <v>68</v>
      </c>
      <c r="H2610">
        <v>169.07</v>
      </c>
      <c r="I2610" t="s">
        <v>509</v>
      </c>
      <c r="J2610" t="s">
        <v>347</v>
      </c>
      <c r="K2610" t="s">
        <v>393</v>
      </c>
    </row>
    <row r="2611" spans="1:11" hidden="1" x14ac:dyDescent="0.35">
      <c r="A2611" t="s">
        <v>373</v>
      </c>
      <c r="B2611" t="s">
        <v>84</v>
      </c>
      <c r="C2611" t="s">
        <v>335</v>
      </c>
      <c r="D2611" t="s">
        <v>78</v>
      </c>
      <c r="E2611">
        <v>2020</v>
      </c>
      <c r="F2611" t="s">
        <v>502</v>
      </c>
      <c r="G2611" t="s">
        <v>68</v>
      </c>
      <c r="H2611">
        <v>5.55</v>
      </c>
      <c r="I2611" t="s">
        <v>509</v>
      </c>
      <c r="J2611" t="s">
        <v>347</v>
      </c>
      <c r="K2611" t="s">
        <v>393</v>
      </c>
    </row>
    <row r="2612" spans="1:11" hidden="1" x14ac:dyDescent="0.35">
      <c r="A2612" t="s">
        <v>373</v>
      </c>
      <c r="B2612" t="s">
        <v>84</v>
      </c>
      <c r="C2612" t="s">
        <v>352</v>
      </c>
      <c r="D2612" t="s">
        <v>78</v>
      </c>
      <c r="E2612">
        <v>2020</v>
      </c>
      <c r="F2612" t="s">
        <v>502</v>
      </c>
      <c r="G2612" t="s">
        <v>68</v>
      </c>
      <c r="H2612">
        <v>89.54</v>
      </c>
      <c r="I2612" t="s">
        <v>509</v>
      </c>
      <c r="J2612" t="s">
        <v>347</v>
      </c>
      <c r="K2612" t="s">
        <v>399</v>
      </c>
    </row>
    <row r="2613" spans="1:11" hidden="1" x14ac:dyDescent="0.35">
      <c r="A2613" t="s">
        <v>373</v>
      </c>
      <c r="B2613" t="s">
        <v>84</v>
      </c>
      <c r="C2613" t="s">
        <v>352</v>
      </c>
      <c r="D2613" t="s">
        <v>78</v>
      </c>
      <c r="E2613">
        <v>2020</v>
      </c>
      <c r="F2613" t="s">
        <v>502</v>
      </c>
      <c r="G2613" t="s">
        <v>68</v>
      </c>
      <c r="H2613">
        <v>118.41</v>
      </c>
      <c r="I2613" t="s">
        <v>509</v>
      </c>
      <c r="J2613" t="s">
        <v>347</v>
      </c>
      <c r="K2613" t="s">
        <v>399</v>
      </c>
    </row>
    <row r="2614" spans="1:11" hidden="1" x14ac:dyDescent="0.35">
      <c r="A2614" t="s">
        <v>373</v>
      </c>
      <c r="B2614" t="s">
        <v>84</v>
      </c>
      <c r="C2614" t="s">
        <v>352</v>
      </c>
      <c r="D2614" t="s">
        <v>78</v>
      </c>
      <c r="E2614">
        <v>2020</v>
      </c>
      <c r="F2614" t="s">
        <v>502</v>
      </c>
      <c r="G2614" t="s">
        <v>68</v>
      </c>
      <c r="H2614">
        <v>5.9</v>
      </c>
      <c r="I2614" t="s">
        <v>509</v>
      </c>
      <c r="J2614" t="s">
        <v>347</v>
      </c>
      <c r="K2614" t="s">
        <v>399</v>
      </c>
    </row>
    <row r="2615" spans="1:11" hidden="1" x14ac:dyDescent="0.35">
      <c r="A2615" t="s">
        <v>373</v>
      </c>
      <c r="B2615" t="s">
        <v>84</v>
      </c>
      <c r="C2615" t="s">
        <v>336</v>
      </c>
      <c r="D2615" t="s">
        <v>78</v>
      </c>
      <c r="E2615">
        <v>2020</v>
      </c>
      <c r="F2615" t="s">
        <v>502</v>
      </c>
      <c r="G2615" t="s">
        <v>68</v>
      </c>
      <c r="H2615">
        <v>137.79</v>
      </c>
      <c r="I2615" t="s">
        <v>509</v>
      </c>
      <c r="J2615" t="s">
        <v>347</v>
      </c>
      <c r="K2615" t="s">
        <v>394</v>
      </c>
    </row>
    <row r="2616" spans="1:11" hidden="1" x14ac:dyDescent="0.35">
      <c r="A2616" t="s">
        <v>373</v>
      </c>
      <c r="B2616" t="s">
        <v>84</v>
      </c>
      <c r="C2616" t="s">
        <v>336</v>
      </c>
      <c r="D2616" t="s">
        <v>78</v>
      </c>
      <c r="E2616">
        <v>2020</v>
      </c>
      <c r="F2616" t="s">
        <v>502</v>
      </c>
      <c r="G2616" t="s">
        <v>68</v>
      </c>
      <c r="H2616">
        <v>18.239999999999998</v>
      </c>
      <c r="I2616" t="s">
        <v>509</v>
      </c>
      <c r="J2616" t="s">
        <v>347</v>
      </c>
      <c r="K2616" t="s">
        <v>394</v>
      </c>
    </row>
    <row r="2617" spans="1:11" hidden="1" x14ac:dyDescent="0.35">
      <c r="A2617" t="s">
        <v>373</v>
      </c>
      <c r="B2617" t="s">
        <v>84</v>
      </c>
      <c r="C2617" t="s">
        <v>336</v>
      </c>
      <c r="D2617" t="s">
        <v>78</v>
      </c>
      <c r="E2617">
        <v>2020</v>
      </c>
      <c r="F2617" t="s">
        <v>502</v>
      </c>
      <c r="G2617" t="s">
        <v>68</v>
      </c>
      <c r="H2617">
        <v>215.4</v>
      </c>
      <c r="I2617" t="s">
        <v>509</v>
      </c>
      <c r="J2617" t="s">
        <v>347</v>
      </c>
      <c r="K2617" t="s">
        <v>394</v>
      </c>
    </row>
    <row r="2618" spans="1:11" hidden="1" x14ac:dyDescent="0.35">
      <c r="A2618" t="s">
        <v>373</v>
      </c>
      <c r="B2618" t="s">
        <v>84</v>
      </c>
      <c r="C2618" t="s">
        <v>336</v>
      </c>
      <c r="D2618" t="s">
        <v>78</v>
      </c>
      <c r="E2618">
        <v>2020</v>
      </c>
      <c r="F2618" t="s">
        <v>502</v>
      </c>
      <c r="G2618" t="s">
        <v>68</v>
      </c>
      <c r="H2618">
        <v>13.17</v>
      </c>
      <c r="I2618" t="s">
        <v>509</v>
      </c>
      <c r="J2618" t="s">
        <v>347</v>
      </c>
      <c r="K2618" t="s">
        <v>394</v>
      </c>
    </row>
    <row r="2619" spans="1:11" hidden="1" x14ac:dyDescent="0.35">
      <c r="A2619" t="s">
        <v>373</v>
      </c>
      <c r="B2619" t="s">
        <v>84</v>
      </c>
      <c r="C2619" t="s">
        <v>337</v>
      </c>
      <c r="D2619" t="s">
        <v>78</v>
      </c>
      <c r="E2619">
        <v>2020</v>
      </c>
      <c r="F2619" t="s">
        <v>502</v>
      </c>
      <c r="G2619" t="s">
        <v>68</v>
      </c>
      <c r="H2619">
        <v>272.06</v>
      </c>
      <c r="I2619" t="s">
        <v>509</v>
      </c>
      <c r="J2619" t="s">
        <v>347</v>
      </c>
      <c r="K2619" t="s">
        <v>395</v>
      </c>
    </row>
    <row r="2620" spans="1:11" hidden="1" x14ac:dyDescent="0.35">
      <c r="A2620" t="s">
        <v>373</v>
      </c>
      <c r="B2620" t="s">
        <v>84</v>
      </c>
      <c r="C2620" t="s">
        <v>337</v>
      </c>
      <c r="D2620" t="s">
        <v>78</v>
      </c>
      <c r="E2620">
        <v>2020</v>
      </c>
      <c r="F2620" t="s">
        <v>502</v>
      </c>
      <c r="G2620" t="s">
        <v>68</v>
      </c>
      <c r="H2620">
        <v>25.46</v>
      </c>
      <c r="I2620" t="s">
        <v>509</v>
      </c>
      <c r="J2620" t="s">
        <v>347</v>
      </c>
      <c r="K2620" t="s">
        <v>395</v>
      </c>
    </row>
    <row r="2621" spans="1:11" hidden="1" x14ac:dyDescent="0.35">
      <c r="A2621" t="s">
        <v>373</v>
      </c>
      <c r="B2621" t="s">
        <v>84</v>
      </c>
      <c r="C2621" t="s">
        <v>337</v>
      </c>
      <c r="D2621" t="s">
        <v>78</v>
      </c>
      <c r="E2621">
        <v>2020</v>
      </c>
      <c r="F2621" t="s">
        <v>502</v>
      </c>
      <c r="G2621" t="s">
        <v>68</v>
      </c>
      <c r="H2621">
        <v>430.21</v>
      </c>
      <c r="I2621" t="s">
        <v>509</v>
      </c>
      <c r="J2621" t="s">
        <v>347</v>
      </c>
      <c r="K2621" t="s">
        <v>395</v>
      </c>
    </row>
    <row r="2622" spans="1:11" hidden="1" x14ac:dyDescent="0.35">
      <c r="A2622" t="s">
        <v>373</v>
      </c>
      <c r="B2622" t="s">
        <v>84</v>
      </c>
      <c r="C2622" t="s">
        <v>337</v>
      </c>
      <c r="D2622" t="s">
        <v>78</v>
      </c>
      <c r="E2622">
        <v>2020</v>
      </c>
      <c r="F2622" t="s">
        <v>502</v>
      </c>
      <c r="G2622" t="s">
        <v>68</v>
      </c>
      <c r="H2622">
        <v>22.72</v>
      </c>
      <c r="I2622" t="s">
        <v>509</v>
      </c>
      <c r="J2622" t="s">
        <v>347</v>
      </c>
      <c r="K2622" t="s">
        <v>395</v>
      </c>
    </row>
    <row r="2623" spans="1:11" hidden="1" x14ac:dyDescent="0.35">
      <c r="A2623" t="s">
        <v>373</v>
      </c>
      <c r="B2623" t="s">
        <v>84</v>
      </c>
      <c r="C2623" t="s">
        <v>338</v>
      </c>
      <c r="D2623" t="s">
        <v>78</v>
      </c>
      <c r="E2623">
        <v>2020</v>
      </c>
      <c r="F2623" t="s">
        <v>502</v>
      </c>
      <c r="G2623" t="s">
        <v>68</v>
      </c>
      <c r="H2623">
        <v>-168.82</v>
      </c>
      <c r="I2623" t="s">
        <v>509</v>
      </c>
      <c r="J2623" t="s">
        <v>347</v>
      </c>
      <c r="K2623" t="s">
        <v>396</v>
      </c>
    </row>
    <row r="2624" spans="1:11" hidden="1" x14ac:dyDescent="0.35">
      <c r="A2624" t="s">
        <v>373</v>
      </c>
      <c r="B2624" t="s">
        <v>84</v>
      </c>
      <c r="C2624" t="s">
        <v>331</v>
      </c>
      <c r="D2624" t="s">
        <v>78</v>
      </c>
      <c r="E2624">
        <v>2020</v>
      </c>
      <c r="F2624" t="s">
        <v>502</v>
      </c>
      <c r="G2624" t="s">
        <v>68</v>
      </c>
      <c r="H2624">
        <v>1320.84</v>
      </c>
      <c r="I2624" t="s">
        <v>509</v>
      </c>
      <c r="J2624" t="s">
        <v>347</v>
      </c>
      <c r="K2624" t="s">
        <v>397</v>
      </c>
    </row>
    <row r="2625" spans="1:11" hidden="1" x14ac:dyDescent="0.35">
      <c r="A2625" t="s">
        <v>373</v>
      </c>
      <c r="B2625" t="s">
        <v>84</v>
      </c>
      <c r="C2625" t="s">
        <v>331</v>
      </c>
      <c r="D2625" t="s">
        <v>78</v>
      </c>
      <c r="E2625">
        <v>2020</v>
      </c>
      <c r="F2625" t="s">
        <v>502</v>
      </c>
      <c r="G2625" t="s">
        <v>68</v>
      </c>
      <c r="H2625">
        <v>647.61</v>
      </c>
      <c r="I2625" t="s">
        <v>509</v>
      </c>
      <c r="J2625" t="s">
        <v>347</v>
      </c>
      <c r="K2625" t="s">
        <v>397</v>
      </c>
    </row>
    <row r="2626" spans="1:11" hidden="1" x14ac:dyDescent="0.35">
      <c r="A2626" t="s">
        <v>373</v>
      </c>
      <c r="B2626" t="s">
        <v>84</v>
      </c>
      <c r="C2626" t="s">
        <v>331</v>
      </c>
      <c r="D2626" t="s">
        <v>78</v>
      </c>
      <c r="E2626">
        <v>2020</v>
      </c>
      <c r="F2626" t="s">
        <v>502</v>
      </c>
      <c r="G2626" t="s">
        <v>68</v>
      </c>
      <c r="H2626">
        <v>50.24</v>
      </c>
      <c r="I2626" t="s">
        <v>509</v>
      </c>
      <c r="J2626" t="s">
        <v>347</v>
      </c>
      <c r="K2626" t="s">
        <v>397</v>
      </c>
    </row>
    <row r="2627" spans="1:11" hidden="1" x14ac:dyDescent="0.35">
      <c r="A2627" t="s">
        <v>373</v>
      </c>
      <c r="B2627" t="s">
        <v>84</v>
      </c>
      <c r="C2627" t="s">
        <v>331</v>
      </c>
      <c r="D2627" t="s">
        <v>78</v>
      </c>
      <c r="E2627">
        <v>2020</v>
      </c>
      <c r="F2627" t="s">
        <v>502</v>
      </c>
      <c r="G2627" t="s">
        <v>68</v>
      </c>
      <c r="H2627">
        <v>98.35</v>
      </c>
      <c r="I2627" t="s">
        <v>509</v>
      </c>
      <c r="J2627" t="s">
        <v>347</v>
      </c>
      <c r="K2627" t="s">
        <v>397</v>
      </c>
    </row>
    <row r="2628" spans="1:11" hidden="1" x14ac:dyDescent="0.35">
      <c r="A2628" t="s">
        <v>373</v>
      </c>
      <c r="B2628" t="s">
        <v>84</v>
      </c>
      <c r="C2628" t="s">
        <v>331</v>
      </c>
      <c r="D2628" t="s">
        <v>78</v>
      </c>
      <c r="E2628">
        <v>2020</v>
      </c>
      <c r="F2628" t="s">
        <v>502</v>
      </c>
      <c r="G2628" t="s">
        <v>68</v>
      </c>
      <c r="H2628">
        <v>1407.87</v>
      </c>
      <c r="I2628" t="s">
        <v>509</v>
      </c>
      <c r="J2628" t="s">
        <v>347</v>
      </c>
      <c r="K2628" t="s">
        <v>397</v>
      </c>
    </row>
    <row r="2629" spans="1:11" hidden="1" x14ac:dyDescent="0.35">
      <c r="A2629" t="s">
        <v>373</v>
      </c>
      <c r="B2629" t="s">
        <v>84</v>
      </c>
      <c r="C2629" t="s">
        <v>331</v>
      </c>
      <c r="D2629" t="s">
        <v>78</v>
      </c>
      <c r="E2629">
        <v>2020</v>
      </c>
      <c r="F2629" t="s">
        <v>502</v>
      </c>
      <c r="G2629" t="s">
        <v>68</v>
      </c>
      <c r="H2629">
        <v>151.87</v>
      </c>
      <c r="I2629" t="s">
        <v>509</v>
      </c>
      <c r="J2629" t="s">
        <v>347</v>
      </c>
      <c r="K2629" t="s">
        <v>397</v>
      </c>
    </row>
    <row r="2630" spans="1:11" hidden="1" x14ac:dyDescent="0.35">
      <c r="A2630" t="s">
        <v>373</v>
      </c>
      <c r="B2630" t="s">
        <v>84</v>
      </c>
      <c r="C2630" t="s">
        <v>339</v>
      </c>
      <c r="D2630" t="s">
        <v>78</v>
      </c>
      <c r="E2630">
        <v>2020</v>
      </c>
      <c r="F2630" t="s">
        <v>502</v>
      </c>
      <c r="G2630" t="s">
        <v>68</v>
      </c>
      <c r="H2630">
        <v>60.86</v>
      </c>
      <c r="I2630" t="s">
        <v>509</v>
      </c>
      <c r="J2630" t="s">
        <v>347</v>
      </c>
      <c r="K2630" t="s">
        <v>398</v>
      </c>
    </row>
    <row r="2631" spans="1:11" hidden="1" x14ac:dyDescent="0.35">
      <c r="A2631" t="s">
        <v>373</v>
      </c>
      <c r="B2631" t="s">
        <v>84</v>
      </c>
      <c r="C2631" t="s">
        <v>339</v>
      </c>
      <c r="D2631" t="s">
        <v>78</v>
      </c>
      <c r="E2631">
        <v>2020</v>
      </c>
      <c r="F2631" t="s">
        <v>502</v>
      </c>
      <c r="G2631" t="s">
        <v>68</v>
      </c>
      <c r="H2631">
        <v>75.61</v>
      </c>
      <c r="I2631" t="s">
        <v>509</v>
      </c>
      <c r="J2631" t="s">
        <v>347</v>
      </c>
      <c r="K2631" t="s">
        <v>398</v>
      </c>
    </row>
    <row r="2632" spans="1:11" hidden="1" x14ac:dyDescent="0.35">
      <c r="A2632" t="s">
        <v>373</v>
      </c>
      <c r="B2632" t="s">
        <v>84</v>
      </c>
      <c r="C2632" t="s">
        <v>339</v>
      </c>
      <c r="D2632" t="s">
        <v>78</v>
      </c>
      <c r="E2632">
        <v>2020</v>
      </c>
      <c r="F2632" t="s">
        <v>502</v>
      </c>
      <c r="G2632" t="s">
        <v>68</v>
      </c>
      <c r="H2632">
        <v>3.83</v>
      </c>
      <c r="I2632" t="s">
        <v>509</v>
      </c>
      <c r="J2632" t="s">
        <v>347</v>
      </c>
      <c r="K2632" t="s">
        <v>398</v>
      </c>
    </row>
    <row r="2633" spans="1:11" hidden="1" x14ac:dyDescent="0.35">
      <c r="A2633" t="s">
        <v>373</v>
      </c>
      <c r="B2633" t="s">
        <v>84</v>
      </c>
      <c r="C2633" t="s">
        <v>339</v>
      </c>
      <c r="D2633" t="s">
        <v>78</v>
      </c>
      <c r="E2633">
        <v>2020</v>
      </c>
      <c r="F2633" t="s">
        <v>502</v>
      </c>
      <c r="G2633" t="s">
        <v>68</v>
      </c>
      <c r="H2633">
        <v>70.650000000000006</v>
      </c>
      <c r="I2633" t="s">
        <v>509</v>
      </c>
      <c r="J2633" t="s">
        <v>347</v>
      </c>
      <c r="K2633" t="s">
        <v>398</v>
      </c>
    </row>
    <row r="2634" spans="1:11" hidden="1" x14ac:dyDescent="0.35">
      <c r="A2634" t="s">
        <v>373</v>
      </c>
      <c r="B2634" t="s">
        <v>84</v>
      </c>
      <c r="C2634" t="s">
        <v>339</v>
      </c>
      <c r="D2634" t="s">
        <v>78</v>
      </c>
      <c r="E2634">
        <v>2020</v>
      </c>
      <c r="F2634" t="s">
        <v>502</v>
      </c>
      <c r="G2634" t="s">
        <v>68</v>
      </c>
      <c r="H2634">
        <v>48.9</v>
      </c>
      <c r="I2634" t="s">
        <v>509</v>
      </c>
      <c r="J2634" t="s">
        <v>347</v>
      </c>
      <c r="K2634" t="s">
        <v>398</v>
      </c>
    </row>
    <row r="2635" spans="1:11" hidden="1" x14ac:dyDescent="0.35">
      <c r="A2635" t="s">
        <v>373</v>
      </c>
      <c r="B2635" t="s">
        <v>84</v>
      </c>
      <c r="C2635" t="s">
        <v>339</v>
      </c>
      <c r="D2635" t="s">
        <v>78</v>
      </c>
      <c r="E2635">
        <v>2020</v>
      </c>
      <c r="F2635" t="s">
        <v>502</v>
      </c>
      <c r="G2635" t="s">
        <v>68</v>
      </c>
      <c r="H2635">
        <v>1.46</v>
      </c>
      <c r="I2635" t="s">
        <v>509</v>
      </c>
      <c r="J2635" t="s">
        <v>347</v>
      </c>
      <c r="K2635" t="s">
        <v>398</v>
      </c>
    </row>
    <row r="2636" spans="1:11" hidden="1" x14ac:dyDescent="0.35">
      <c r="A2636" t="s">
        <v>377</v>
      </c>
      <c r="B2636" t="s">
        <v>84</v>
      </c>
      <c r="C2636" t="s">
        <v>85</v>
      </c>
      <c r="D2636" t="s">
        <v>78</v>
      </c>
      <c r="E2636">
        <v>2020</v>
      </c>
      <c r="F2636" t="s">
        <v>500</v>
      </c>
      <c r="G2636" t="s">
        <v>311</v>
      </c>
      <c r="H2636">
        <v>-1971.26</v>
      </c>
      <c r="I2636" t="s">
        <v>508</v>
      </c>
      <c r="J2636" t="s">
        <v>347</v>
      </c>
      <c r="K2636" t="s">
        <v>388</v>
      </c>
    </row>
    <row r="2637" spans="1:11" hidden="1" x14ac:dyDescent="0.35">
      <c r="A2637" t="s">
        <v>377</v>
      </c>
      <c r="B2637" t="s">
        <v>84</v>
      </c>
      <c r="C2637" t="s">
        <v>85</v>
      </c>
      <c r="D2637" t="s">
        <v>78</v>
      </c>
      <c r="E2637">
        <v>2020</v>
      </c>
      <c r="F2637" t="s">
        <v>500</v>
      </c>
      <c r="G2637" t="s">
        <v>311</v>
      </c>
      <c r="H2637">
        <v>-1042.93</v>
      </c>
      <c r="I2637" t="s">
        <v>508</v>
      </c>
      <c r="J2637" t="s">
        <v>347</v>
      </c>
      <c r="K2637" t="s">
        <v>388</v>
      </c>
    </row>
    <row r="2638" spans="1:11" hidden="1" x14ac:dyDescent="0.35">
      <c r="A2638" t="s">
        <v>377</v>
      </c>
      <c r="B2638" t="s">
        <v>84</v>
      </c>
      <c r="C2638" t="s">
        <v>85</v>
      </c>
      <c r="D2638" t="s">
        <v>78</v>
      </c>
      <c r="E2638">
        <v>2020</v>
      </c>
      <c r="F2638" t="s">
        <v>500</v>
      </c>
      <c r="G2638" t="s">
        <v>311</v>
      </c>
      <c r="H2638">
        <v>-886.67</v>
      </c>
      <c r="I2638" t="s">
        <v>508</v>
      </c>
      <c r="J2638" t="s">
        <v>347</v>
      </c>
      <c r="K2638" t="s">
        <v>388</v>
      </c>
    </row>
    <row r="2639" spans="1:11" hidden="1" x14ac:dyDescent="0.35">
      <c r="A2639" t="s">
        <v>377</v>
      </c>
      <c r="B2639" t="s">
        <v>84</v>
      </c>
      <c r="C2639" t="s">
        <v>85</v>
      </c>
      <c r="D2639" t="s">
        <v>78</v>
      </c>
      <c r="E2639">
        <v>2020</v>
      </c>
      <c r="F2639" t="s">
        <v>506</v>
      </c>
      <c r="G2639" t="s">
        <v>309</v>
      </c>
      <c r="H2639">
        <v>-1906.09</v>
      </c>
      <c r="I2639" t="s">
        <v>508</v>
      </c>
      <c r="J2639" t="s">
        <v>347</v>
      </c>
      <c r="K2639" t="s">
        <v>388</v>
      </c>
    </row>
    <row r="2640" spans="1:11" hidden="1" x14ac:dyDescent="0.35">
      <c r="A2640" t="s">
        <v>377</v>
      </c>
      <c r="B2640" t="s">
        <v>84</v>
      </c>
      <c r="C2640" t="s">
        <v>85</v>
      </c>
      <c r="D2640" t="s">
        <v>78</v>
      </c>
      <c r="E2640">
        <v>2020</v>
      </c>
      <c r="F2640" t="s">
        <v>506</v>
      </c>
      <c r="G2640" t="s">
        <v>309</v>
      </c>
      <c r="H2640">
        <v>-1008.45</v>
      </c>
      <c r="I2640" t="s">
        <v>508</v>
      </c>
      <c r="J2640" t="s">
        <v>347</v>
      </c>
      <c r="K2640" t="s">
        <v>388</v>
      </c>
    </row>
    <row r="2641" spans="1:11" hidden="1" x14ac:dyDescent="0.35">
      <c r="A2641" t="s">
        <v>377</v>
      </c>
      <c r="B2641" t="s">
        <v>84</v>
      </c>
      <c r="C2641" t="s">
        <v>85</v>
      </c>
      <c r="D2641" t="s">
        <v>78</v>
      </c>
      <c r="E2641">
        <v>2020</v>
      </c>
      <c r="F2641" t="s">
        <v>506</v>
      </c>
      <c r="G2641" t="s">
        <v>309</v>
      </c>
      <c r="H2641">
        <v>-857.36</v>
      </c>
      <c r="I2641" t="s">
        <v>508</v>
      </c>
      <c r="J2641" t="s">
        <v>347</v>
      </c>
      <c r="K2641" t="s">
        <v>388</v>
      </c>
    </row>
    <row r="2642" spans="1:11" hidden="1" x14ac:dyDescent="0.35">
      <c r="A2642" t="s">
        <v>377</v>
      </c>
      <c r="B2642" t="s">
        <v>84</v>
      </c>
      <c r="C2642" t="s">
        <v>85</v>
      </c>
      <c r="D2642" t="s">
        <v>78</v>
      </c>
      <c r="E2642">
        <v>2020</v>
      </c>
      <c r="F2642" t="s">
        <v>71</v>
      </c>
      <c r="G2642" t="s">
        <v>310</v>
      </c>
      <c r="H2642">
        <v>-49.81</v>
      </c>
      <c r="I2642" t="s">
        <v>508</v>
      </c>
      <c r="J2642" t="s">
        <v>347</v>
      </c>
      <c r="K2642" t="s">
        <v>388</v>
      </c>
    </row>
    <row r="2643" spans="1:11" hidden="1" x14ac:dyDescent="0.35">
      <c r="A2643" t="s">
        <v>377</v>
      </c>
      <c r="B2643" t="s">
        <v>84</v>
      </c>
      <c r="C2643" t="s">
        <v>85</v>
      </c>
      <c r="D2643" t="s">
        <v>78</v>
      </c>
      <c r="E2643">
        <v>2020</v>
      </c>
      <c r="F2643" t="s">
        <v>71</v>
      </c>
      <c r="G2643" t="s">
        <v>310</v>
      </c>
      <c r="H2643">
        <v>-26.35</v>
      </c>
      <c r="I2643" t="s">
        <v>508</v>
      </c>
      <c r="J2643" t="s">
        <v>347</v>
      </c>
      <c r="K2643" t="s">
        <v>388</v>
      </c>
    </row>
    <row r="2644" spans="1:11" hidden="1" x14ac:dyDescent="0.35">
      <c r="A2644" t="s">
        <v>377</v>
      </c>
      <c r="B2644" t="s">
        <v>84</v>
      </c>
      <c r="C2644" t="s">
        <v>85</v>
      </c>
      <c r="D2644" t="s">
        <v>78</v>
      </c>
      <c r="E2644">
        <v>2020</v>
      </c>
      <c r="F2644" t="s">
        <v>71</v>
      </c>
      <c r="G2644" t="s">
        <v>310</v>
      </c>
      <c r="H2644">
        <v>-22.4</v>
      </c>
      <c r="I2644" t="s">
        <v>508</v>
      </c>
      <c r="J2644" t="s">
        <v>347</v>
      </c>
      <c r="K2644" t="s">
        <v>388</v>
      </c>
    </row>
    <row r="2645" spans="1:11" hidden="1" x14ac:dyDescent="0.35">
      <c r="A2645" t="s">
        <v>377</v>
      </c>
      <c r="B2645" t="s">
        <v>84</v>
      </c>
      <c r="C2645" t="s">
        <v>85</v>
      </c>
      <c r="D2645" t="s">
        <v>78</v>
      </c>
      <c r="E2645">
        <v>2020</v>
      </c>
      <c r="F2645" t="s">
        <v>156</v>
      </c>
      <c r="G2645" t="s">
        <v>307</v>
      </c>
      <c r="H2645">
        <v>-2.08</v>
      </c>
      <c r="I2645" t="s">
        <v>508</v>
      </c>
      <c r="J2645" t="s">
        <v>347</v>
      </c>
      <c r="K2645" t="s">
        <v>388</v>
      </c>
    </row>
    <row r="2646" spans="1:11" hidden="1" x14ac:dyDescent="0.35">
      <c r="A2646" t="s">
        <v>377</v>
      </c>
      <c r="B2646" t="s">
        <v>84</v>
      </c>
      <c r="C2646" t="s">
        <v>85</v>
      </c>
      <c r="D2646" t="s">
        <v>78</v>
      </c>
      <c r="E2646">
        <v>2020</v>
      </c>
      <c r="F2646" t="s">
        <v>156</v>
      </c>
      <c r="G2646" t="s">
        <v>307</v>
      </c>
      <c r="H2646">
        <v>-1.1100000000000001</v>
      </c>
      <c r="I2646" t="s">
        <v>508</v>
      </c>
      <c r="J2646" t="s">
        <v>347</v>
      </c>
      <c r="K2646" t="s">
        <v>388</v>
      </c>
    </row>
    <row r="2647" spans="1:11" hidden="1" x14ac:dyDescent="0.35">
      <c r="A2647" t="s">
        <v>377</v>
      </c>
      <c r="B2647" t="s">
        <v>84</v>
      </c>
      <c r="C2647" t="s">
        <v>85</v>
      </c>
      <c r="D2647" t="s">
        <v>78</v>
      </c>
      <c r="E2647">
        <v>2020</v>
      </c>
      <c r="F2647" t="s">
        <v>156</v>
      </c>
      <c r="G2647" t="s">
        <v>307</v>
      </c>
      <c r="H2647">
        <v>-0.94</v>
      </c>
      <c r="I2647" t="s">
        <v>508</v>
      </c>
      <c r="J2647" t="s">
        <v>347</v>
      </c>
      <c r="K2647" t="s">
        <v>388</v>
      </c>
    </row>
    <row r="2648" spans="1:11" hidden="1" x14ac:dyDescent="0.35">
      <c r="A2648" t="s">
        <v>377</v>
      </c>
      <c r="B2648" t="s">
        <v>84</v>
      </c>
      <c r="C2648" t="s">
        <v>329</v>
      </c>
      <c r="D2648" t="s">
        <v>78</v>
      </c>
      <c r="E2648">
        <v>2020</v>
      </c>
      <c r="F2648" t="s">
        <v>500</v>
      </c>
      <c r="G2648" t="s">
        <v>311</v>
      </c>
      <c r="H2648">
        <v>-1554.2</v>
      </c>
      <c r="I2648" t="s">
        <v>508</v>
      </c>
      <c r="J2648" t="s">
        <v>14</v>
      </c>
      <c r="K2648" t="s">
        <v>390</v>
      </c>
    </row>
    <row r="2649" spans="1:11" hidden="1" x14ac:dyDescent="0.35">
      <c r="A2649" t="s">
        <v>377</v>
      </c>
      <c r="B2649" t="s">
        <v>84</v>
      </c>
      <c r="C2649" t="s">
        <v>329</v>
      </c>
      <c r="D2649" t="s">
        <v>78</v>
      </c>
      <c r="E2649">
        <v>2020</v>
      </c>
      <c r="F2649" t="s">
        <v>500</v>
      </c>
      <c r="G2649" t="s">
        <v>311</v>
      </c>
      <c r="H2649">
        <v>-646.55999999999995</v>
      </c>
      <c r="I2649" t="s">
        <v>508</v>
      </c>
      <c r="J2649" t="s">
        <v>347</v>
      </c>
      <c r="K2649" t="s">
        <v>390</v>
      </c>
    </row>
    <row r="2650" spans="1:11" hidden="1" x14ac:dyDescent="0.35">
      <c r="A2650" t="s">
        <v>377</v>
      </c>
      <c r="B2650" t="s">
        <v>84</v>
      </c>
      <c r="C2650" t="s">
        <v>329</v>
      </c>
      <c r="D2650" t="s">
        <v>78</v>
      </c>
      <c r="E2650">
        <v>2020</v>
      </c>
      <c r="F2650" t="s">
        <v>500</v>
      </c>
      <c r="G2650" t="s">
        <v>311</v>
      </c>
      <c r="H2650">
        <v>-3738.07</v>
      </c>
      <c r="I2650" t="s">
        <v>508</v>
      </c>
      <c r="J2650" t="s">
        <v>14</v>
      </c>
      <c r="K2650" t="s">
        <v>390</v>
      </c>
    </row>
    <row r="2651" spans="1:11" hidden="1" x14ac:dyDescent="0.35">
      <c r="A2651" t="s">
        <v>377</v>
      </c>
      <c r="B2651" t="s">
        <v>84</v>
      </c>
      <c r="C2651" t="s">
        <v>329</v>
      </c>
      <c r="D2651" t="s">
        <v>78</v>
      </c>
      <c r="E2651">
        <v>2020</v>
      </c>
      <c r="F2651" t="s">
        <v>500</v>
      </c>
      <c r="G2651" t="s">
        <v>311</v>
      </c>
      <c r="H2651">
        <v>-1555.07</v>
      </c>
      <c r="I2651" t="s">
        <v>508</v>
      </c>
      <c r="J2651" t="s">
        <v>347</v>
      </c>
      <c r="K2651" t="s">
        <v>390</v>
      </c>
    </row>
    <row r="2652" spans="1:11" hidden="1" x14ac:dyDescent="0.35">
      <c r="A2652" t="s">
        <v>377</v>
      </c>
      <c r="B2652" t="s">
        <v>84</v>
      </c>
      <c r="C2652" t="s">
        <v>329</v>
      </c>
      <c r="D2652" t="s">
        <v>78</v>
      </c>
      <c r="E2652">
        <v>2020</v>
      </c>
      <c r="F2652" t="s">
        <v>500</v>
      </c>
      <c r="G2652" t="s">
        <v>311</v>
      </c>
      <c r="H2652">
        <v>-188.46</v>
      </c>
      <c r="I2652" t="s">
        <v>508</v>
      </c>
      <c r="J2652" t="s">
        <v>14</v>
      </c>
      <c r="K2652" t="s">
        <v>390</v>
      </c>
    </row>
    <row r="2653" spans="1:11" hidden="1" x14ac:dyDescent="0.35">
      <c r="A2653" t="s">
        <v>377</v>
      </c>
      <c r="B2653" t="s">
        <v>84</v>
      </c>
      <c r="C2653" t="s">
        <v>329</v>
      </c>
      <c r="D2653" t="s">
        <v>78</v>
      </c>
      <c r="E2653">
        <v>2020</v>
      </c>
      <c r="F2653" t="s">
        <v>500</v>
      </c>
      <c r="G2653" t="s">
        <v>311</v>
      </c>
      <c r="H2653">
        <v>-78.400000000000006</v>
      </c>
      <c r="I2653" t="s">
        <v>508</v>
      </c>
      <c r="J2653" t="s">
        <v>347</v>
      </c>
      <c r="K2653" t="s">
        <v>390</v>
      </c>
    </row>
    <row r="2654" spans="1:11" hidden="1" x14ac:dyDescent="0.35">
      <c r="A2654" t="s">
        <v>377</v>
      </c>
      <c r="B2654" t="s">
        <v>84</v>
      </c>
      <c r="C2654" t="s">
        <v>329</v>
      </c>
      <c r="D2654" t="s">
        <v>78</v>
      </c>
      <c r="E2654">
        <v>2020</v>
      </c>
      <c r="F2654" t="s">
        <v>500</v>
      </c>
      <c r="G2654" t="s">
        <v>311</v>
      </c>
      <c r="H2654">
        <v>-818.12</v>
      </c>
      <c r="I2654" t="s">
        <v>508</v>
      </c>
      <c r="J2654" t="s">
        <v>14</v>
      </c>
      <c r="K2654" t="s">
        <v>390</v>
      </c>
    </row>
    <row r="2655" spans="1:11" hidden="1" x14ac:dyDescent="0.35">
      <c r="A2655" t="s">
        <v>377</v>
      </c>
      <c r="B2655" t="s">
        <v>84</v>
      </c>
      <c r="C2655" t="s">
        <v>329</v>
      </c>
      <c r="D2655" t="s">
        <v>78</v>
      </c>
      <c r="E2655">
        <v>2020</v>
      </c>
      <c r="F2655" t="s">
        <v>500</v>
      </c>
      <c r="G2655" t="s">
        <v>311</v>
      </c>
      <c r="H2655">
        <v>-340.34</v>
      </c>
      <c r="I2655" t="s">
        <v>508</v>
      </c>
      <c r="J2655" t="s">
        <v>347</v>
      </c>
      <c r="K2655" t="s">
        <v>390</v>
      </c>
    </row>
    <row r="2656" spans="1:11" hidden="1" x14ac:dyDescent="0.35">
      <c r="A2656" t="s">
        <v>377</v>
      </c>
      <c r="B2656" t="s">
        <v>84</v>
      </c>
      <c r="C2656" t="s">
        <v>329</v>
      </c>
      <c r="D2656" t="s">
        <v>78</v>
      </c>
      <c r="E2656">
        <v>2020</v>
      </c>
      <c r="F2656" t="s">
        <v>500</v>
      </c>
      <c r="G2656" t="s">
        <v>311</v>
      </c>
      <c r="H2656">
        <v>-1791.44</v>
      </c>
      <c r="I2656" t="s">
        <v>508</v>
      </c>
      <c r="J2656" t="s">
        <v>14</v>
      </c>
      <c r="K2656" t="s">
        <v>390</v>
      </c>
    </row>
    <row r="2657" spans="1:11" hidden="1" x14ac:dyDescent="0.35">
      <c r="A2657" t="s">
        <v>377</v>
      </c>
      <c r="B2657" t="s">
        <v>84</v>
      </c>
      <c r="C2657" t="s">
        <v>329</v>
      </c>
      <c r="D2657" t="s">
        <v>78</v>
      </c>
      <c r="E2657">
        <v>2020</v>
      </c>
      <c r="F2657" t="s">
        <v>500</v>
      </c>
      <c r="G2657" t="s">
        <v>311</v>
      </c>
      <c r="H2657">
        <v>-745.26</v>
      </c>
      <c r="I2657" t="s">
        <v>508</v>
      </c>
      <c r="J2657" t="s">
        <v>347</v>
      </c>
      <c r="K2657" t="s">
        <v>390</v>
      </c>
    </row>
    <row r="2658" spans="1:11" hidden="1" x14ac:dyDescent="0.35">
      <c r="A2658" t="s">
        <v>377</v>
      </c>
      <c r="B2658" t="s">
        <v>84</v>
      </c>
      <c r="C2658" t="s">
        <v>329</v>
      </c>
      <c r="D2658" t="s">
        <v>78</v>
      </c>
      <c r="E2658">
        <v>2020</v>
      </c>
      <c r="F2658" t="s">
        <v>500</v>
      </c>
      <c r="G2658" t="s">
        <v>311</v>
      </c>
      <c r="H2658">
        <v>-223.93</v>
      </c>
      <c r="I2658" t="s">
        <v>508</v>
      </c>
      <c r="J2658" t="s">
        <v>14</v>
      </c>
      <c r="K2658" t="s">
        <v>390</v>
      </c>
    </row>
    <row r="2659" spans="1:11" hidden="1" x14ac:dyDescent="0.35">
      <c r="A2659" t="s">
        <v>377</v>
      </c>
      <c r="B2659" t="s">
        <v>84</v>
      </c>
      <c r="C2659" t="s">
        <v>329</v>
      </c>
      <c r="D2659" t="s">
        <v>78</v>
      </c>
      <c r="E2659">
        <v>2020</v>
      </c>
      <c r="F2659" t="s">
        <v>500</v>
      </c>
      <c r="G2659" t="s">
        <v>311</v>
      </c>
      <c r="H2659">
        <v>-93.16</v>
      </c>
      <c r="I2659" t="s">
        <v>508</v>
      </c>
      <c r="J2659" t="s">
        <v>347</v>
      </c>
      <c r="K2659" t="s">
        <v>390</v>
      </c>
    </row>
    <row r="2660" spans="1:11" hidden="1" x14ac:dyDescent="0.35">
      <c r="A2660" t="s">
        <v>377</v>
      </c>
      <c r="B2660" t="s">
        <v>84</v>
      </c>
      <c r="C2660" t="s">
        <v>329</v>
      </c>
      <c r="D2660" t="s">
        <v>78</v>
      </c>
      <c r="E2660">
        <v>2020</v>
      </c>
      <c r="F2660" t="s">
        <v>506</v>
      </c>
      <c r="G2660" t="s">
        <v>309</v>
      </c>
      <c r="H2660">
        <v>-313.3</v>
      </c>
      <c r="I2660" t="s">
        <v>508</v>
      </c>
      <c r="J2660" t="s">
        <v>347</v>
      </c>
      <c r="K2660" t="s">
        <v>390</v>
      </c>
    </row>
    <row r="2661" spans="1:11" hidden="1" x14ac:dyDescent="0.35">
      <c r="A2661" t="s">
        <v>377</v>
      </c>
      <c r="B2661" t="s">
        <v>84</v>
      </c>
      <c r="C2661" t="s">
        <v>329</v>
      </c>
      <c r="D2661" t="s">
        <v>78</v>
      </c>
      <c r="E2661">
        <v>2020</v>
      </c>
      <c r="F2661" t="s">
        <v>506</v>
      </c>
      <c r="G2661" t="s">
        <v>309</v>
      </c>
      <c r="H2661">
        <v>-753.51</v>
      </c>
      <c r="I2661" t="s">
        <v>508</v>
      </c>
      <c r="J2661" t="s">
        <v>347</v>
      </c>
      <c r="K2661" t="s">
        <v>390</v>
      </c>
    </row>
    <row r="2662" spans="1:11" hidden="1" x14ac:dyDescent="0.35">
      <c r="A2662" t="s">
        <v>377</v>
      </c>
      <c r="B2662" t="s">
        <v>84</v>
      </c>
      <c r="C2662" t="s">
        <v>329</v>
      </c>
      <c r="D2662" t="s">
        <v>78</v>
      </c>
      <c r="E2662">
        <v>2020</v>
      </c>
      <c r="F2662" t="s">
        <v>506</v>
      </c>
      <c r="G2662" t="s">
        <v>309</v>
      </c>
      <c r="H2662">
        <v>-37.979999999999997</v>
      </c>
      <c r="I2662" t="s">
        <v>508</v>
      </c>
      <c r="J2662" t="s">
        <v>347</v>
      </c>
      <c r="K2662" t="s">
        <v>390</v>
      </c>
    </row>
    <row r="2663" spans="1:11" hidden="1" x14ac:dyDescent="0.35">
      <c r="A2663" t="s">
        <v>377</v>
      </c>
      <c r="B2663" t="s">
        <v>84</v>
      </c>
      <c r="C2663" t="s">
        <v>329</v>
      </c>
      <c r="D2663" t="s">
        <v>78</v>
      </c>
      <c r="E2663">
        <v>2020</v>
      </c>
      <c r="F2663" t="s">
        <v>506</v>
      </c>
      <c r="G2663" t="s">
        <v>309</v>
      </c>
      <c r="H2663">
        <v>-164.92</v>
      </c>
      <c r="I2663" t="s">
        <v>508</v>
      </c>
      <c r="J2663" t="s">
        <v>347</v>
      </c>
      <c r="K2663" t="s">
        <v>390</v>
      </c>
    </row>
    <row r="2664" spans="1:11" hidden="1" x14ac:dyDescent="0.35">
      <c r="A2664" t="s">
        <v>377</v>
      </c>
      <c r="B2664" t="s">
        <v>84</v>
      </c>
      <c r="C2664" t="s">
        <v>329</v>
      </c>
      <c r="D2664" t="s">
        <v>78</v>
      </c>
      <c r="E2664">
        <v>2020</v>
      </c>
      <c r="F2664" t="s">
        <v>506</v>
      </c>
      <c r="G2664" t="s">
        <v>309</v>
      </c>
      <c r="H2664">
        <v>-361.11</v>
      </c>
      <c r="I2664" t="s">
        <v>508</v>
      </c>
      <c r="J2664" t="s">
        <v>347</v>
      </c>
      <c r="K2664" t="s">
        <v>390</v>
      </c>
    </row>
    <row r="2665" spans="1:11" hidden="1" x14ac:dyDescent="0.35">
      <c r="A2665" t="s">
        <v>377</v>
      </c>
      <c r="B2665" t="s">
        <v>84</v>
      </c>
      <c r="C2665" t="s">
        <v>329</v>
      </c>
      <c r="D2665" t="s">
        <v>78</v>
      </c>
      <c r="E2665">
        <v>2020</v>
      </c>
      <c r="F2665" t="s">
        <v>506</v>
      </c>
      <c r="G2665" t="s">
        <v>309</v>
      </c>
      <c r="H2665">
        <v>-45.13</v>
      </c>
      <c r="I2665" t="s">
        <v>508</v>
      </c>
      <c r="J2665" t="s">
        <v>347</v>
      </c>
      <c r="K2665" t="s">
        <v>390</v>
      </c>
    </row>
    <row r="2666" spans="1:11" hidden="1" x14ac:dyDescent="0.35">
      <c r="A2666" t="s">
        <v>377</v>
      </c>
      <c r="B2666" t="s">
        <v>84</v>
      </c>
      <c r="C2666" t="s">
        <v>329</v>
      </c>
      <c r="D2666" t="s">
        <v>78</v>
      </c>
      <c r="E2666">
        <v>2020</v>
      </c>
      <c r="F2666" t="s">
        <v>71</v>
      </c>
      <c r="G2666" t="s">
        <v>310</v>
      </c>
      <c r="H2666">
        <v>36.68</v>
      </c>
      <c r="I2666" t="s">
        <v>508</v>
      </c>
      <c r="J2666" t="s">
        <v>347</v>
      </c>
      <c r="K2666" t="s">
        <v>390</v>
      </c>
    </row>
    <row r="2667" spans="1:11" hidden="1" x14ac:dyDescent="0.35">
      <c r="A2667" t="s">
        <v>377</v>
      </c>
      <c r="B2667" t="s">
        <v>84</v>
      </c>
      <c r="C2667" t="s">
        <v>329</v>
      </c>
      <c r="D2667" t="s">
        <v>78</v>
      </c>
      <c r="E2667">
        <v>2020</v>
      </c>
      <c r="F2667" t="s">
        <v>71</v>
      </c>
      <c r="G2667" t="s">
        <v>310</v>
      </c>
      <c r="H2667">
        <v>88.22</v>
      </c>
      <c r="I2667" t="s">
        <v>508</v>
      </c>
      <c r="J2667" t="s">
        <v>347</v>
      </c>
      <c r="K2667" t="s">
        <v>390</v>
      </c>
    </row>
    <row r="2668" spans="1:11" hidden="1" x14ac:dyDescent="0.35">
      <c r="A2668" t="s">
        <v>377</v>
      </c>
      <c r="B2668" t="s">
        <v>84</v>
      </c>
      <c r="C2668" t="s">
        <v>329</v>
      </c>
      <c r="D2668" t="s">
        <v>78</v>
      </c>
      <c r="E2668">
        <v>2020</v>
      </c>
      <c r="F2668" t="s">
        <v>71</v>
      </c>
      <c r="G2668" t="s">
        <v>310</v>
      </c>
      <c r="H2668">
        <v>4.4400000000000004</v>
      </c>
      <c r="I2668" t="s">
        <v>508</v>
      </c>
      <c r="J2668" t="s">
        <v>347</v>
      </c>
      <c r="K2668" t="s">
        <v>390</v>
      </c>
    </row>
    <row r="2669" spans="1:11" hidden="1" x14ac:dyDescent="0.35">
      <c r="A2669" t="s">
        <v>377</v>
      </c>
      <c r="B2669" t="s">
        <v>84</v>
      </c>
      <c r="C2669" t="s">
        <v>329</v>
      </c>
      <c r="D2669" t="s">
        <v>78</v>
      </c>
      <c r="E2669">
        <v>2020</v>
      </c>
      <c r="F2669" t="s">
        <v>71</v>
      </c>
      <c r="G2669" t="s">
        <v>310</v>
      </c>
      <c r="H2669">
        <v>19.309999999999999</v>
      </c>
      <c r="I2669" t="s">
        <v>508</v>
      </c>
      <c r="J2669" t="s">
        <v>347</v>
      </c>
      <c r="K2669" t="s">
        <v>390</v>
      </c>
    </row>
    <row r="2670" spans="1:11" hidden="1" x14ac:dyDescent="0.35">
      <c r="A2670" t="s">
        <v>377</v>
      </c>
      <c r="B2670" t="s">
        <v>84</v>
      </c>
      <c r="C2670" t="s">
        <v>329</v>
      </c>
      <c r="D2670" t="s">
        <v>78</v>
      </c>
      <c r="E2670">
        <v>2020</v>
      </c>
      <c r="F2670" t="s">
        <v>71</v>
      </c>
      <c r="G2670" t="s">
        <v>310</v>
      </c>
      <c r="H2670">
        <v>42.28</v>
      </c>
      <c r="I2670" t="s">
        <v>508</v>
      </c>
      <c r="J2670" t="s">
        <v>347</v>
      </c>
      <c r="K2670" t="s">
        <v>390</v>
      </c>
    </row>
    <row r="2671" spans="1:11" hidden="1" x14ac:dyDescent="0.35">
      <c r="A2671" t="s">
        <v>377</v>
      </c>
      <c r="B2671" t="s">
        <v>84</v>
      </c>
      <c r="C2671" t="s">
        <v>329</v>
      </c>
      <c r="D2671" t="s">
        <v>78</v>
      </c>
      <c r="E2671">
        <v>2020</v>
      </c>
      <c r="F2671" t="s">
        <v>71</v>
      </c>
      <c r="G2671" t="s">
        <v>310</v>
      </c>
      <c r="H2671">
        <v>5.28</v>
      </c>
      <c r="I2671" t="s">
        <v>508</v>
      </c>
      <c r="J2671" t="s">
        <v>347</v>
      </c>
      <c r="K2671" t="s">
        <v>390</v>
      </c>
    </row>
    <row r="2672" spans="1:11" hidden="1" x14ac:dyDescent="0.35">
      <c r="A2672" t="s">
        <v>377</v>
      </c>
      <c r="B2672" t="s">
        <v>84</v>
      </c>
      <c r="C2672" t="s">
        <v>329</v>
      </c>
      <c r="D2672" t="s">
        <v>78</v>
      </c>
      <c r="E2672">
        <v>2020</v>
      </c>
      <c r="F2672" t="s">
        <v>156</v>
      </c>
      <c r="G2672" t="s">
        <v>307</v>
      </c>
      <c r="H2672">
        <v>0.96</v>
      </c>
      <c r="I2672" t="s">
        <v>508</v>
      </c>
      <c r="J2672" t="s">
        <v>14</v>
      </c>
      <c r="K2672" t="s">
        <v>390</v>
      </c>
    </row>
    <row r="2673" spans="1:11" hidden="1" x14ac:dyDescent="0.35">
      <c r="A2673" t="s">
        <v>377</v>
      </c>
      <c r="B2673" t="s">
        <v>84</v>
      </c>
      <c r="C2673" t="s">
        <v>329</v>
      </c>
      <c r="D2673" t="s">
        <v>78</v>
      </c>
      <c r="E2673">
        <v>2020</v>
      </c>
      <c r="F2673" t="s">
        <v>156</v>
      </c>
      <c r="G2673" t="s">
        <v>307</v>
      </c>
      <c r="H2673">
        <v>-0.19</v>
      </c>
      <c r="I2673" t="s">
        <v>508</v>
      </c>
      <c r="J2673" t="s">
        <v>347</v>
      </c>
      <c r="K2673" t="s">
        <v>390</v>
      </c>
    </row>
    <row r="2674" spans="1:11" hidden="1" x14ac:dyDescent="0.35">
      <c r="A2674" t="s">
        <v>377</v>
      </c>
      <c r="B2674" t="s">
        <v>84</v>
      </c>
      <c r="C2674" t="s">
        <v>329</v>
      </c>
      <c r="D2674" t="s">
        <v>78</v>
      </c>
      <c r="E2674">
        <v>2020</v>
      </c>
      <c r="F2674" t="s">
        <v>156</v>
      </c>
      <c r="G2674" t="s">
        <v>307</v>
      </c>
      <c r="H2674">
        <v>2.2999999999999998</v>
      </c>
      <c r="I2674" t="s">
        <v>508</v>
      </c>
      <c r="J2674" t="s">
        <v>14</v>
      </c>
      <c r="K2674" t="s">
        <v>390</v>
      </c>
    </row>
    <row r="2675" spans="1:11" hidden="1" x14ac:dyDescent="0.35">
      <c r="A2675" t="s">
        <v>377</v>
      </c>
      <c r="B2675" t="s">
        <v>84</v>
      </c>
      <c r="C2675" t="s">
        <v>329</v>
      </c>
      <c r="D2675" t="s">
        <v>78</v>
      </c>
      <c r="E2675">
        <v>2020</v>
      </c>
      <c r="F2675" t="s">
        <v>156</v>
      </c>
      <c r="G2675" t="s">
        <v>307</v>
      </c>
      <c r="H2675">
        <v>-0.45</v>
      </c>
      <c r="I2675" t="s">
        <v>508</v>
      </c>
      <c r="J2675" t="s">
        <v>347</v>
      </c>
      <c r="K2675" t="s">
        <v>390</v>
      </c>
    </row>
    <row r="2676" spans="1:11" hidden="1" x14ac:dyDescent="0.35">
      <c r="A2676" t="s">
        <v>377</v>
      </c>
      <c r="B2676" t="s">
        <v>84</v>
      </c>
      <c r="C2676" t="s">
        <v>329</v>
      </c>
      <c r="D2676" t="s">
        <v>78</v>
      </c>
      <c r="E2676">
        <v>2020</v>
      </c>
      <c r="F2676" t="s">
        <v>156</v>
      </c>
      <c r="G2676" t="s">
        <v>307</v>
      </c>
      <c r="H2676">
        <v>0.12</v>
      </c>
      <c r="I2676" t="s">
        <v>508</v>
      </c>
      <c r="J2676" t="s">
        <v>14</v>
      </c>
      <c r="K2676" t="s">
        <v>390</v>
      </c>
    </row>
    <row r="2677" spans="1:11" hidden="1" x14ac:dyDescent="0.35">
      <c r="A2677" t="s">
        <v>377</v>
      </c>
      <c r="B2677" t="s">
        <v>84</v>
      </c>
      <c r="C2677" t="s">
        <v>329</v>
      </c>
      <c r="D2677" t="s">
        <v>78</v>
      </c>
      <c r="E2677">
        <v>2020</v>
      </c>
      <c r="F2677" t="s">
        <v>156</v>
      </c>
      <c r="G2677" t="s">
        <v>307</v>
      </c>
      <c r="H2677">
        <v>-0.02</v>
      </c>
      <c r="I2677" t="s">
        <v>508</v>
      </c>
      <c r="J2677" t="s">
        <v>347</v>
      </c>
      <c r="K2677" t="s">
        <v>390</v>
      </c>
    </row>
    <row r="2678" spans="1:11" hidden="1" x14ac:dyDescent="0.35">
      <c r="A2678" t="s">
        <v>377</v>
      </c>
      <c r="B2678" t="s">
        <v>84</v>
      </c>
      <c r="C2678" t="s">
        <v>329</v>
      </c>
      <c r="D2678" t="s">
        <v>78</v>
      </c>
      <c r="E2678">
        <v>2020</v>
      </c>
      <c r="F2678" t="s">
        <v>156</v>
      </c>
      <c r="G2678" t="s">
        <v>307</v>
      </c>
      <c r="H2678">
        <v>0.51</v>
      </c>
      <c r="I2678" t="s">
        <v>508</v>
      </c>
      <c r="J2678" t="s">
        <v>14</v>
      </c>
      <c r="K2678" t="s">
        <v>390</v>
      </c>
    </row>
    <row r="2679" spans="1:11" hidden="1" x14ac:dyDescent="0.35">
      <c r="A2679" t="s">
        <v>377</v>
      </c>
      <c r="B2679" t="s">
        <v>84</v>
      </c>
      <c r="C2679" t="s">
        <v>329</v>
      </c>
      <c r="D2679" t="s">
        <v>78</v>
      </c>
      <c r="E2679">
        <v>2020</v>
      </c>
      <c r="F2679" t="s">
        <v>156</v>
      </c>
      <c r="G2679" t="s">
        <v>307</v>
      </c>
      <c r="H2679">
        <v>-0.1</v>
      </c>
      <c r="I2679" t="s">
        <v>508</v>
      </c>
      <c r="J2679" t="s">
        <v>347</v>
      </c>
      <c r="K2679" t="s">
        <v>390</v>
      </c>
    </row>
    <row r="2680" spans="1:11" hidden="1" x14ac:dyDescent="0.35">
      <c r="A2680" t="s">
        <v>377</v>
      </c>
      <c r="B2680" t="s">
        <v>84</v>
      </c>
      <c r="C2680" t="s">
        <v>329</v>
      </c>
      <c r="D2680" t="s">
        <v>78</v>
      </c>
      <c r="E2680">
        <v>2020</v>
      </c>
      <c r="F2680" t="s">
        <v>156</v>
      </c>
      <c r="G2680" t="s">
        <v>307</v>
      </c>
      <c r="H2680">
        <v>1.1100000000000001</v>
      </c>
      <c r="I2680" t="s">
        <v>508</v>
      </c>
      <c r="J2680" t="s">
        <v>14</v>
      </c>
      <c r="K2680" t="s">
        <v>390</v>
      </c>
    </row>
    <row r="2681" spans="1:11" hidden="1" x14ac:dyDescent="0.35">
      <c r="A2681" t="s">
        <v>377</v>
      </c>
      <c r="B2681" t="s">
        <v>84</v>
      </c>
      <c r="C2681" t="s">
        <v>329</v>
      </c>
      <c r="D2681" t="s">
        <v>78</v>
      </c>
      <c r="E2681">
        <v>2020</v>
      </c>
      <c r="F2681" t="s">
        <v>156</v>
      </c>
      <c r="G2681" t="s">
        <v>307</v>
      </c>
      <c r="H2681">
        <v>-0.21</v>
      </c>
      <c r="I2681" t="s">
        <v>508</v>
      </c>
      <c r="J2681" t="s">
        <v>347</v>
      </c>
      <c r="K2681" t="s">
        <v>390</v>
      </c>
    </row>
    <row r="2682" spans="1:11" hidden="1" x14ac:dyDescent="0.35">
      <c r="A2682" t="s">
        <v>377</v>
      </c>
      <c r="B2682" t="s">
        <v>84</v>
      </c>
      <c r="C2682" t="s">
        <v>329</v>
      </c>
      <c r="D2682" t="s">
        <v>78</v>
      </c>
      <c r="E2682">
        <v>2020</v>
      </c>
      <c r="F2682" t="s">
        <v>156</v>
      </c>
      <c r="G2682" t="s">
        <v>307</v>
      </c>
      <c r="H2682">
        <v>0.14000000000000001</v>
      </c>
      <c r="I2682" t="s">
        <v>508</v>
      </c>
      <c r="J2682" t="s">
        <v>14</v>
      </c>
      <c r="K2682" t="s">
        <v>390</v>
      </c>
    </row>
    <row r="2683" spans="1:11" hidden="1" x14ac:dyDescent="0.35">
      <c r="A2683" t="s">
        <v>377</v>
      </c>
      <c r="B2683" t="s">
        <v>84</v>
      </c>
      <c r="C2683" t="s">
        <v>329</v>
      </c>
      <c r="D2683" t="s">
        <v>78</v>
      </c>
      <c r="E2683">
        <v>2020</v>
      </c>
      <c r="F2683" t="s">
        <v>156</v>
      </c>
      <c r="G2683" t="s">
        <v>307</v>
      </c>
      <c r="H2683">
        <v>-0.03</v>
      </c>
      <c r="I2683" t="s">
        <v>508</v>
      </c>
      <c r="J2683" t="s">
        <v>347</v>
      </c>
      <c r="K2683" t="s">
        <v>390</v>
      </c>
    </row>
    <row r="2684" spans="1:11" hidden="1" x14ac:dyDescent="0.35">
      <c r="A2684" t="s">
        <v>377</v>
      </c>
      <c r="B2684" t="s">
        <v>84</v>
      </c>
      <c r="C2684" t="s">
        <v>330</v>
      </c>
      <c r="D2684" t="s">
        <v>78</v>
      </c>
      <c r="E2684">
        <v>2020</v>
      </c>
      <c r="F2684" t="s">
        <v>500</v>
      </c>
      <c r="G2684" t="s">
        <v>311</v>
      </c>
      <c r="H2684">
        <v>-206.46</v>
      </c>
      <c r="I2684" t="s">
        <v>508</v>
      </c>
      <c r="J2684" t="s">
        <v>347</v>
      </c>
      <c r="K2684" t="s">
        <v>392</v>
      </c>
    </row>
    <row r="2685" spans="1:11" hidden="1" x14ac:dyDescent="0.35">
      <c r="A2685" t="s">
        <v>377</v>
      </c>
      <c r="B2685" t="s">
        <v>84</v>
      </c>
      <c r="C2685" t="s">
        <v>330</v>
      </c>
      <c r="D2685" t="s">
        <v>78</v>
      </c>
      <c r="E2685">
        <v>2020</v>
      </c>
      <c r="F2685" t="s">
        <v>500</v>
      </c>
      <c r="G2685" t="s">
        <v>311</v>
      </c>
      <c r="H2685">
        <v>-76.23</v>
      </c>
      <c r="I2685" t="s">
        <v>508</v>
      </c>
      <c r="J2685" t="s">
        <v>347</v>
      </c>
      <c r="K2685" t="s">
        <v>392</v>
      </c>
    </row>
    <row r="2686" spans="1:11" hidden="1" x14ac:dyDescent="0.35">
      <c r="A2686" t="s">
        <v>377</v>
      </c>
      <c r="B2686" t="s">
        <v>84</v>
      </c>
      <c r="C2686" t="s">
        <v>330</v>
      </c>
      <c r="D2686" t="s">
        <v>78</v>
      </c>
      <c r="E2686">
        <v>2020</v>
      </c>
      <c r="F2686" t="s">
        <v>500</v>
      </c>
      <c r="G2686" t="s">
        <v>311</v>
      </c>
      <c r="H2686">
        <v>-0.64</v>
      </c>
      <c r="I2686" t="s">
        <v>508</v>
      </c>
      <c r="J2686" t="s">
        <v>347</v>
      </c>
      <c r="K2686" t="s">
        <v>392</v>
      </c>
    </row>
    <row r="2687" spans="1:11" hidden="1" x14ac:dyDescent="0.35">
      <c r="A2687" t="s">
        <v>377</v>
      </c>
      <c r="B2687" t="s">
        <v>84</v>
      </c>
      <c r="C2687" t="s">
        <v>330</v>
      </c>
      <c r="D2687" t="s">
        <v>78</v>
      </c>
      <c r="E2687">
        <v>2020</v>
      </c>
      <c r="F2687" t="s">
        <v>500</v>
      </c>
      <c r="G2687" t="s">
        <v>311</v>
      </c>
      <c r="H2687">
        <v>-40.5</v>
      </c>
      <c r="I2687" t="s">
        <v>508</v>
      </c>
      <c r="J2687" t="s">
        <v>347</v>
      </c>
      <c r="K2687" t="s">
        <v>392</v>
      </c>
    </row>
    <row r="2688" spans="1:11" hidden="1" x14ac:dyDescent="0.35">
      <c r="A2688" t="s">
        <v>377</v>
      </c>
      <c r="B2688" t="s">
        <v>84</v>
      </c>
      <c r="C2688" t="s">
        <v>330</v>
      </c>
      <c r="D2688" t="s">
        <v>78</v>
      </c>
      <c r="E2688">
        <v>2020</v>
      </c>
      <c r="F2688" t="s">
        <v>500</v>
      </c>
      <c r="G2688" t="s">
        <v>311</v>
      </c>
      <c r="H2688">
        <v>-224.96</v>
      </c>
      <c r="I2688" t="s">
        <v>508</v>
      </c>
      <c r="J2688" t="s">
        <v>347</v>
      </c>
      <c r="K2688" t="s">
        <v>392</v>
      </c>
    </row>
    <row r="2689" spans="1:11" hidden="1" x14ac:dyDescent="0.35">
      <c r="A2689" t="s">
        <v>377</v>
      </c>
      <c r="B2689" t="s">
        <v>84</v>
      </c>
      <c r="C2689" t="s">
        <v>330</v>
      </c>
      <c r="D2689" t="s">
        <v>78</v>
      </c>
      <c r="E2689">
        <v>2020</v>
      </c>
      <c r="F2689" t="s">
        <v>500</v>
      </c>
      <c r="G2689" t="s">
        <v>311</v>
      </c>
      <c r="H2689">
        <v>-18.77</v>
      </c>
      <c r="I2689" t="s">
        <v>508</v>
      </c>
      <c r="J2689" t="s">
        <v>347</v>
      </c>
      <c r="K2689" t="s">
        <v>392</v>
      </c>
    </row>
    <row r="2690" spans="1:11" hidden="1" x14ac:dyDescent="0.35">
      <c r="A2690" t="s">
        <v>377</v>
      </c>
      <c r="B2690" t="s">
        <v>84</v>
      </c>
      <c r="C2690" t="s">
        <v>330</v>
      </c>
      <c r="D2690" t="s">
        <v>78</v>
      </c>
      <c r="E2690">
        <v>2020</v>
      </c>
      <c r="F2690" t="s">
        <v>500</v>
      </c>
      <c r="G2690" t="s">
        <v>311</v>
      </c>
      <c r="H2690">
        <v>-14.79</v>
      </c>
      <c r="I2690" t="s">
        <v>508</v>
      </c>
      <c r="J2690" t="s">
        <v>347</v>
      </c>
      <c r="K2690" t="s">
        <v>392</v>
      </c>
    </row>
    <row r="2691" spans="1:11" hidden="1" x14ac:dyDescent="0.35">
      <c r="A2691" t="s">
        <v>377</v>
      </c>
      <c r="B2691" t="s">
        <v>84</v>
      </c>
      <c r="C2691" t="s">
        <v>330</v>
      </c>
      <c r="D2691" t="s">
        <v>78</v>
      </c>
      <c r="E2691">
        <v>2020</v>
      </c>
      <c r="F2691" t="s">
        <v>506</v>
      </c>
      <c r="G2691" t="s">
        <v>309</v>
      </c>
      <c r="H2691">
        <v>-307.70999999999998</v>
      </c>
      <c r="I2691" t="s">
        <v>508</v>
      </c>
      <c r="J2691" t="s">
        <v>347</v>
      </c>
      <c r="K2691" t="s">
        <v>392</v>
      </c>
    </row>
    <row r="2692" spans="1:11" hidden="1" x14ac:dyDescent="0.35">
      <c r="A2692" t="s">
        <v>377</v>
      </c>
      <c r="B2692" t="s">
        <v>84</v>
      </c>
      <c r="C2692" t="s">
        <v>330</v>
      </c>
      <c r="D2692" t="s">
        <v>78</v>
      </c>
      <c r="E2692">
        <v>2020</v>
      </c>
      <c r="F2692" t="s">
        <v>506</v>
      </c>
      <c r="G2692" t="s">
        <v>309</v>
      </c>
      <c r="H2692">
        <v>-113.62</v>
      </c>
      <c r="I2692" t="s">
        <v>508</v>
      </c>
      <c r="J2692" t="s">
        <v>347</v>
      </c>
      <c r="K2692" t="s">
        <v>392</v>
      </c>
    </row>
    <row r="2693" spans="1:11" hidden="1" x14ac:dyDescent="0.35">
      <c r="A2693" t="s">
        <v>377</v>
      </c>
      <c r="B2693" t="s">
        <v>84</v>
      </c>
      <c r="C2693" t="s">
        <v>330</v>
      </c>
      <c r="D2693" t="s">
        <v>78</v>
      </c>
      <c r="E2693">
        <v>2020</v>
      </c>
      <c r="F2693" t="s">
        <v>506</v>
      </c>
      <c r="G2693" t="s">
        <v>309</v>
      </c>
      <c r="H2693">
        <v>-0.96</v>
      </c>
      <c r="I2693" t="s">
        <v>508</v>
      </c>
      <c r="J2693" t="s">
        <v>347</v>
      </c>
      <c r="K2693" t="s">
        <v>392</v>
      </c>
    </row>
    <row r="2694" spans="1:11" hidden="1" x14ac:dyDescent="0.35">
      <c r="A2694" t="s">
        <v>377</v>
      </c>
      <c r="B2694" t="s">
        <v>84</v>
      </c>
      <c r="C2694" t="s">
        <v>330</v>
      </c>
      <c r="D2694" t="s">
        <v>78</v>
      </c>
      <c r="E2694">
        <v>2020</v>
      </c>
      <c r="F2694" t="s">
        <v>506</v>
      </c>
      <c r="G2694" t="s">
        <v>309</v>
      </c>
      <c r="H2694">
        <v>-60.36</v>
      </c>
      <c r="I2694" t="s">
        <v>508</v>
      </c>
      <c r="J2694" t="s">
        <v>347</v>
      </c>
      <c r="K2694" t="s">
        <v>392</v>
      </c>
    </row>
    <row r="2695" spans="1:11" hidden="1" x14ac:dyDescent="0.35">
      <c r="A2695" t="s">
        <v>377</v>
      </c>
      <c r="B2695" t="s">
        <v>84</v>
      </c>
      <c r="C2695" t="s">
        <v>330</v>
      </c>
      <c r="D2695" t="s">
        <v>78</v>
      </c>
      <c r="E2695">
        <v>2020</v>
      </c>
      <c r="F2695" t="s">
        <v>506</v>
      </c>
      <c r="G2695" t="s">
        <v>309</v>
      </c>
      <c r="H2695">
        <v>-335.29</v>
      </c>
      <c r="I2695" t="s">
        <v>508</v>
      </c>
      <c r="J2695" t="s">
        <v>347</v>
      </c>
      <c r="K2695" t="s">
        <v>392</v>
      </c>
    </row>
    <row r="2696" spans="1:11" hidden="1" x14ac:dyDescent="0.35">
      <c r="A2696" t="s">
        <v>377</v>
      </c>
      <c r="B2696" t="s">
        <v>84</v>
      </c>
      <c r="C2696" t="s">
        <v>330</v>
      </c>
      <c r="D2696" t="s">
        <v>78</v>
      </c>
      <c r="E2696">
        <v>2020</v>
      </c>
      <c r="F2696" t="s">
        <v>506</v>
      </c>
      <c r="G2696" t="s">
        <v>309</v>
      </c>
      <c r="H2696">
        <v>-27.97</v>
      </c>
      <c r="I2696" t="s">
        <v>508</v>
      </c>
      <c r="J2696" t="s">
        <v>347</v>
      </c>
      <c r="K2696" t="s">
        <v>392</v>
      </c>
    </row>
    <row r="2697" spans="1:11" hidden="1" x14ac:dyDescent="0.35">
      <c r="A2697" t="s">
        <v>377</v>
      </c>
      <c r="B2697" t="s">
        <v>84</v>
      </c>
      <c r="C2697" t="s">
        <v>330</v>
      </c>
      <c r="D2697" t="s">
        <v>78</v>
      </c>
      <c r="E2697">
        <v>2020</v>
      </c>
      <c r="F2697" t="s">
        <v>506</v>
      </c>
      <c r="G2697" t="s">
        <v>309</v>
      </c>
      <c r="H2697">
        <v>-22.04</v>
      </c>
      <c r="I2697" t="s">
        <v>508</v>
      </c>
      <c r="J2697" t="s">
        <v>347</v>
      </c>
      <c r="K2697" t="s">
        <v>392</v>
      </c>
    </row>
    <row r="2698" spans="1:11" hidden="1" x14ac:dyDescent="0.35">
      <c r="A2698" t="s">
        <v>377</v>
      </c>
      <c r="B2698" t="s">
        <v>84</v>
      </c>
      <c r="C2698" t="s">
        <v>330</v>
      </c>
      <c r="D2698" t="s">
        <v>78</v>
      </c>
      <c r="E2698">
        <v>2020</v>
      </c>
      <c r="F2698" t="s">
        <v>71</v>
      </c>
      <c r="G2698" t="s">
        <v>310</v>
      </c>
      <c r="H2698">
        <v>-33.020000000000003</v>
      </c>
      <c r="I2698" t="s">
        <v>508</v>
      </c>
      <c r="J2698" t="s">
        <v>347</v>
      </c>
      <c r="K2698" t="s">
        <v>392</v>
      </c>
    </row>
    <row r="2699" spans="1:11" hidden="1" x14ac:dyDescent="0.35">
      <c r="A2699" t="s">
        <v>377</v>
      </c>
      <c r="B2699" t="s">
        <v>84</v>
      </c>
      <c r="C2699" t="s">
        <v>330</v>
      </c>
      <c r="D2699" t="s">
        <v>78</v>
      </c>
      <c r="E2699">
        <v>2020</v>
      </c>
      <c r="F2699" t="s">
        <v>71</v>
      </c>
      <c r="G2699" t="s">
        <v>310</v>
      </c>
      <c r="H2699">
        <v>-12.19</v>
      </c>
      <c r="I2699" t="s">
        <v>508</v>
      </c>
      <c r="J2699" t="s">
        <v>347</v>
      </c>
      <c r="K2699" t="s">
        <v>392</v>
      </c>
    </row>
    <row r="2700" spans="1:11" hidden="1" x14ac:dyDescent="0.35">
      <c r="A2700" t="s">
        <v>377</v>
      </c>
      <c r="B2700" t="s">
        <v>84</v>
      </c>
      <c r="C2700" t="s">
        <v>330</v>
      </c>
      <c r="D2700" t="s">
        <v>78</v>
      </c>
      <c r="E2700">
        <v>2020</v>
      </c>
      <c r="F2700" t="s">
        <v>71</v>
      </c>
      <c r="G2700" t="s">
        <v>310</v>
      </c>
      <c r="H2700">
        <v>-0.1</v>
      </c>
      <c r="I2700" t="s">
        <v>508</v>
      </c>
      <c r="J2700" t="s">
        <v>347</v>
      </c>
      <c r="K2700" t="s">
        <v>392</v>
      </c>
    </row>
    <row r="2701" spans="1:11" hidden="1" x14ac:dyDescent="0.35">
      <c r="A2701" t="s">
        <v>377</v>
      </c>
      <c r="B2701" t="s">
        <v>84</v>
      </c>
      <c r="C2701" t="s">
        <v>330</v>
      </c>
      <c r="D2701" t="s">
        <v>78</v>
      </c>
      <c r="E2701">
        <v>2020</v>
      </c>
      <c r="F2701" t="s">
        <v>71</v>
      </c>
      <c r="G2701" t="s">
        <v>310</v>
      </c>
      <c r="H2701">
        <v>-6.48</v>
      </c>
      <c r="I2701" t="s">
        <v>508</v>
      </c>
      <c r="J2701" t="s">
        <v>347</v>
      </c>
      <c r="K2701" t="s">
        <v>392</v>
      </c>
    </row>
    <row r="2702" spans="1:11" hidden="1" x14ac:dyDescent="0.35">
      <c r="A2702" t="s">
        <v>377</v>
      </c>
      <c r="B2702" t="s">
        <v>84</v>
      </c>
      <c r="C2702" t="s">
        <v>330</v>
      </c>
      <c r="D2702" t="s">
        <v>78</v>
      </c>
      <c r="E2702">
        <v>2020</v>
      </c>
      <c r="F2702" t="s">
        <v>71</v>
      </c>
      <c r="G2702" t="s">
        <v>310</v>
      </c>
      <c r="H2702">
        <v>-35.99</v>
      </c>
      <c r="I2702" t="s">
        <v>508</v>
      </c>
      <c r="J2702" t="s">
        <v>347</v>
      </c>
      <c r="K2702" t="s">
        <v>392</v>
      </c>
    </row>
    <row r="2703" spans="1:11" hidden="1" x14ac:dyDescent="0.35">
      <c r="A2703" t="s">
        <v>377</v>
      </c>
      <c r="B2703" t="s">
        <v>84</v>
      </c>
      <c r="C2703" t="s">
        <v>330</v>
      </c>
      <c r="D2703" t="s">
        <v>78</v>
      </c>
      <c r="E2703">
        <v>2020</v>
      </c>
      <c r="F2703" t="s">
        <v>71</v>
      </c>
      <c r="G2703" t="s">
        <v>310</v>
      </c>
      <c r="H2703">
        <v>-3</v>
      </c>
      <c r="I2703" t="s">
        <v>508</v>
      </c>
      <c r="J2703" t="s">
        <v>347</v>
      </c>
      <c r="K2703" t="s">
        <v>392</v>
      </c>
    </row>
    <row r="2704" spans="1:11" hidden="1" x14ac:dyDescent="0.35">
      <c r="A2704" t="s">
        <v>377</v>
      </c>
      <c r="B2704" t="s">
        <v>84</v>
      </c>
      <c r="C2704" t="s">
        <v>330</v>
      </c>
      <c r="D2704" t="s">
        <v>78</v>
      </c>
      <c r="E2704">
        <v>2020</v>
      </c>
      <c r="F2704" t="s">
        <v>71</v>
      </c>
      <c r="G2704" t="s">
        <v>310</v>
      </c>
      <c r="H2704">
        <v>-2.37</v>
      </c>
      <c r="I2704" t="s">
        <v>508</v>
      </c>
      <c r="J2704" t="s">
        <v>347</v>
      </c>
      <c r="K2704" t="s">
        <v>392</v>
      </c>
    </row>
    <row r="2705" spans="1:11" hidden="1" x14ac:dyDescent="0.35">
      <c r="A2705" t="s">
        <v>377</v>
      </c>
      <c r="B2705" t="s">
        <v>84</v>
      </c>
      <c r="C2705" t="s">
        <v>330</v>
      </c>
      <c r="D2705" t="s">
        <v>78</v>
      </c>
      <c r="E2705">
        <v>2020</v>
      </c>
      <c r="F2705" t="s">
        <v>148</v>
      </c>
      <c r="G2705" t="s">
        <v>308</v>
      </c>
      <c r="H2705">
        <v>-9.6199999999999992</v>
      </c>
      <c r="I2705" t="s">
        <v>508</v>
      </c>
      <c r="J2705" t="s">
        <v>347</v>
      </c>
      <c r="K2705" t="s">
        <v>392</v>
      </c>
    </row>
    <row r="2706" spans="1:11" hidden="1" x14ac:dyDescent="0.35">
      <c r="A2706" t="s">
        <v>377</v>
      </c>
      <c r="B2706" t="s">
        <v>84</v>
      </c>
      <c r="C2706" t="s">
        <v>330</v>
      </c>
      <c r="D2706" t="s">
        <v>78</v>
      </c>
      <c r="E2706">
        <v>2020</v>
      </c>
      <c r="F2706" t="s">
        <v>148</v>
      </c>
      <c r="G2706" t="s">
        <v>308</v>
      </c>
      <c r="H2706">
        <v>-3.55</v>
      </c>
      <c r="I2706" t="s">
        <v>508</v>
      </c>
      <c r="J2706" t="s">
        <v>347</v>
      </c>
      <c r="K2706" t="s">
        <v>392</v>
      </c>
    </row>
    <row r="2707" spans="1:11" hidden="1" x14ac:dyDescent="0.35">
      <c r="A2707" t="s">
        <v>377</v>
      </c>
      <c r="B2707" t="s">
        <v>84</v>
      </c>
      <c r="C2707" t="s">
        <v>330</v>
      </c>
      <c r="D2707" t="s">
        <v>78</v>
      </c>
      <c r="E2707">
        <v>2020</v>
      </c>
      <c r="F2707" t="s">
        <v>148</v>
      </c>
      <c r="G2707" t="s">
        <v>308</v>
      </c>
      <c r="H2707">
        <v>-0.03</v>
      </c>
      <c r="I2707" t="s">
        <v>508</v>
      </c>
      <c r="J2707" t="s">
        <v>347</v>
      </c>
      <c r="K2707" t="s">
        <v>392</v>
      </c>
    </row>
    <row r="2708" spans="1:11" hidden="1" x14ac:dyDescent="0.35">
      <c r="A2708" t="s">
        <v>377</v>
      </c>
      <c r="B2708" t="s">
        <v>84</v>
      </c>
      <c r="C2708" t="s">
        <v>330</v>
      </c>
      <c r="D2708" t="s">
        <v>78</v>
      </c>
      <c r="E2708">
        <v>2020</v>
      </c>
      <c r="F2708" t="s">
        <v>148</v>
      </c>
      <c r="G2708" t="s">
        <v>308</v>
      </c>
      <c r="H2708">
        <v>-1.89</v>
      </c>
      <c r="I2708" t="s">
        <v>508</v>
      </c>
      <c r="J2708" t="s">
        <v>347</v>
      </c>
      <c r="K2708" t="s">
        <v>392</v>
      </c>
    </row>
    <row r="2709" spans="1:11" hidden="1" x14ac:dyDescent="0.35">
      <c r="A2709" t="s">
        <v>377</v>
      </c>
      <c r="B2709" t="s">
        <v>84</v>
      </c>
      <c r="C2709" t="s">
        <v>330</v>
      </c>
      <c r="D2709" t="s">
        <v>78</v>
      </c>
      <c r="E2709">
        <v>2020</v>
      </c>
      <c r="F2709" t="s">
        <v>148</v>
      </c>
      <c r="G2709" t="s">
        <v>308</v>
      </c>
      <c r="H2709">
        <v>-10.48</v>
      </c>
      <c r="I2709" t="s">
        <v>508</v>
      </c>
      <c r="J2709" t="s">
        <v>347</v>
      </c>
      <c r="K2709" t="s">
        <v>392</v>
      </c>
    </row>
    <row r="2710" spans="1:11" hidden="1" x14ac:dyDescent="0.35">
      <c r="A2710" t="s">
        <v>377</v>
      </c>
      <c r="B2710" t="s">
        <v>84</v>
      </c>
      <c r="C2710" t="s">
        <v>330</v>
      </c>
      <c r="D2710" t="s">
        <v>78</v>
      </c>
      <c r="E2710">
        <v>2020</v>
      </c>
      <c r="F2710" t="s">
        <v>148</v>
      </c>
      <c r="G2710" t="s">
        <v>308</v>
      </c>
      <c r="H2710">
        <v>-0.87</v>
      </c>
      <c r="I2710" t="s">
        <v>508</v>
      </c>
      <c r="J2710" t="s">
        <v>347</v>
      </c>
      <c r="K2710" t="s">
        <v>392</v>
      </c>
    </row>
    <row r="2711" spans="1:11" hidden="1" x14ac:dyDescent="0.35">
      <c r="A2711" t="s">
        <v>377</v>
      </c>
      <c r="B2711" t="s">
        <v>84</v>
      </c>
      <c r="C2711" t="s">
        <v>330</v>
      </c>
      <c r="D2711" t="s">
        <v>78</v>
      </c>
      <c r="E2711">
        <v>2020</v>
      </c>
      <c r="F2711" t="s">
        <v>148</v>
      </c>
      <c r="G2711" t="s">
        <v>308</v>
      </c>
      <c r="H2711">
        <v>-0.69</v>
      </c>
      <c r="I2711" t="s">
        <v>508</v>
      </c>
      <c r="J2711" t="s">
        <v>347</v>
      </c>
      <c r="K2711" t="s">
        <v>392</v>
      </c>
    </row>
    <row r="2712" spans="1:11" hidden="1" x14ac:dyDescent="0.35">
      <c r="A2712" t="s">
        <v>377</v>
      </c>
      <c r="B2712" t="s">
        <v>84</v>
      </c>
      <c r="C2712" t="s">
        <v>330</v>
      </c>
      <c r="D2712" t="s">
        <v>78</v>
      </c>
      <c r="E2712">
        <v>2020</v>
      </c>
      <c r="F2712" t="s">
        <v>156</v>
      </c>
      <c r="G2712" t="s">
        <v>307</v>
      </c>
      <c r="H2712">
        <v>-0.16</v>
      </c>
      <c r="I2712" t="s">
        <v>508</v>
      </c>
      <c r="J2712" t="s">
        <v>347</v>
      </c>
      <c r="K2712" t="s">
        <v>392</v>
      </c>
    </row>
    <row r="2713" spans="1:11" hidden="1" x14ac:dyDescent="0.35">
      <c r="A2713" t="s">
        <v>377</v>
      </c>
      <c r="B2713" t="s">
        <v>84</v>
      </c>
      <c r="C2713" t="s">
        <v>330</v>
      </c>
      <c r="D2713" t="s">
        <v>78</v>
      </c>
      <c r="E2713">
        <v>2020</v>
      </c>
      <c r="F2713" t="s">
        <v>156</v>
      </c>
      <c r="G2713" t="s">
        <v>307</v>
      </c>
      <c r="H2713">
        <v>-0.06</v>
      </c>
      <c r="I2713" t="s">
        <v>508</v>
      </c>
      <c r="J2713" t="s">
        <v>347</v>
      </c>
      <c r="K2713" t="s">
        <v>392</v>
      </c>
    </row>
    <row r="2714" spans="1:11" hidden="1" x14ac:dyDescent="0.35">
      <c r="A2714" t="s">
        <v>377</v>
      </c>
      <c r="B2714" t="s">
        <v>84</v>
      </c>
      <c r="C2714" t="s">
        <v>330</v>
      </c>
      <c r="D2714" t="s">
        <v>78</v>
      </c>
      <c r="E2714">
        <v>2020</v>
      </c>
      <c r="F2714" t="s">
        <v>156</v>
      </c>
      <c r="G2714" t="s">
        <v>307</v>
      </c>
      <c r="H2714">
        <v>0</v>
      </c>
      <c r="I2714" t="s">
        <v>508</v>
      </c>
      <c r="J2714" t="s">
        <v>347</v>
      </c>
      <c r="K2714" t="s">
        <v>392</v>
      </c>
    </row>
    <row r="2715" spans="1:11" hidden="1" x14ac:dyDescent="0.35">
      <c r="A2715" t="s">
        <v>377</v>
      </c>
      <c r="B2715" t="s">
        <v>84</v>
      </c>
      <c r="C2715" t="s">
        <v>330</v>
      </c>
      <c r="D2715" t="s">
        <v>78</v>
      </c>
      <c r="E2715">
        <v>2020</v>
      </c>
      <c r="F2715" t="s">
        <v>156</v>
      </c>
      <c r="G2715" t="s">
        <v>307</v>
      </c>
      <c r="H2715">
        <v>-0.03</v>
      </c>
      <c r="I2715" t="s">
        <v>508</v>
      </c>
      <c r="J2715" t="s">
        <v>347</v>
      </c>
      <c r="K2715" t="s">
        <v>392</v>
      </c>
    </row>
    <row r="2716" spans="1:11" hidden="1" x14ac:dyDescent="0.35">
      <c r="A2716" t="s">
        <v>377</v>
      </c>
      <c r="B2716" t="s">
        <v>84</v>
      </c>
      <c r="C2716" t="s">
        <v>330</v>
      </c>
      <c r="D2716" t="s">
        <v>78</v>
      </c>
      <c r="E2716">
        <v>2020</v>
      </c>
      <c r="F2716" t="s">
        <v>156</v>
      </c>
      <c r="G2716" t="s">
        <v>307</v>
      </c>
      <c r="H2716">
        <v>-0.18</v>
      </c>
      <c r="I2716" t="s">
        <v>508</v>
      </c>
      <c r="J2716" t="s">
        <v>347</v>
      </c>
      <c r="K2716" t="s">
        <v>392</v>
      </c>
    </row>
    <row r="2717" spans="1:11" hidden="1" x14ac:dyDescent="0.35">
      <c r="A2717" t="s">
        <v>377</v>
      </c>
      <c r="B2717" t="s">
        <v>84</v>
      </c>
      <c r="C2717" t="s">
        <v>330</v>
      </c>
      <c r="D2717" t="s">
        <v>78</v>
      </c>
      <c r="E2717">
        <v>2020</v>
      </c>
      <c r="F2717" t="s">
        <v>156</v>
      </c>
      <c r="G2717" t="s">
        <v>307</v>
      </c>
      <c r="H2717">
        <v>-0.01</v>
      </c>
      <c r="I2717" t="s">
        <v>508</v>
      </c>
      <c r="J2717" t="s">
        <v>347</v>
      </c>
      <c r="K2717" t="s">
        <v>392</v>
      </c>
    </row>
    <row r="2718" spans="1:11" hidden="1" x14ac:dyDescent="0.35">
      <c r="A2718" t="s">
        <v>377</v>
      </c>
      <c r="B2718" t="s">
        <v>84</v>
      </c>
      <c r="C2718" t="s">
        <v>330</v>
      </c>
      <c r="D2718" t="s">
        <v>78</v>
      </c>
      <c r="E2718">
        <v>2020</v>
      </c>
      <c r="F2718" t="s">
        <v>156</v>
      </c>
      <c r="G2718" t="s">
        <v>307</v>
      </c>
      <c r="H2718">
        <v>-0.01</v>
      </c>
      <c r="I2718" t="s">
        <v>508</v>
      </c>
      <c r="J2718" t="s">
        <v>347</v>
      </c>
      <c r="K2718" t="s">
        <v>392</v>
      </c>
    </row>
    <row r="2719" spans="1:11" hidden="1" x14ac:dyDescent="0.35">
      <c r="A2719" t="s">
        <v>377</v>
      </c>
      <c r="B2719" t="s">
        <v>84</v>
      </c>
      <c r="C2719" t="s">
        <v>337</v>
      </c>
      <c r="D2719" t="s">
        <v>78</v>
      </c>
      <c r="E2719">
        <v>2020</v>
      </c>
      <c r="F2719" t="s">
        <v>500</v>
      </c>
      <c r="G2719" t="s">
        <v>311</v>
      </c>
      <c r="H2719">
        <v>-137.18</v>
      </c>
      <c r="I2719" t="s">
        <v>508</v>
      </c>
      <c r="J2719" t="s">
        <v>347</v>
      </c>
      <c r="K2719" t="s">
        <v>395</v>
      </c>
    </row>
    <row r="2720" spans="1:11" hidden="1" x14ac:dyDescent="0.35">
      <c r="A2720" t="s">
        <v>377</v>
      </c>
      <c r="B2720" t="s">
        <v>84</v>
      </c>
      <c r="C2720" t="s">
        <v>337</v>
      </c>
      <c r="D2720" t="s">
        <v>78</v>
      </c>
      <c r="E2720">
        <v>2020</v>
      </c>
      <c r="F2720" t="s">
        <v>500</v>
      </c>
      <c r="G2720" t="s">
        <v>311</v>
      </c>
      <c r="H2720">
        <v>-242.69</v>
      </c>
      <c r="I2720" t="s">
        <v>508</v>
      </c>
      <c r="J2720" t="s">
        <v>347</v>
      </c>
      <c r="K2720" t="s">
        <v>395</v>
      </c>
    </row>
    <row r="2721" spans="1:11" hidden="1" x14ac:dyDescent="0.35">
      <c r="A2721" t="s">
        <v>377</v>
      </c>
      <c r="B2721" t="s">
        <v>84</v>
      </c>
      <c r="C2721" t="s">
        <v>337</v>
      </c>
      <c r="D2721" t="s">
        <v>78</v>
      </c>
      <c r="E2721">
        <v>2020</v>
      </c>
      <c r="F2721" t="s">
        <v>506</v>
      </c>
      <c r="G2721" t="s">
        <v>309</v>
      </c>
      <c r="H2721">
        <v>-67.34</v>
      </c>
      <c r="I2721" t="s">
        <v>508</v>
      </c>
      <c r="J2721" t="s">
        <v>347</v>
      </c>
      <c r="K2721" t="s">
        <v>395</v>
      </c>
    </row>
    <row r="2722" spans="1:11" hidden="1" x14ac:dyDescent="0.35">
      <c r="A2722" t="s">
        <v>377</v>
      </c>
      <c r="B2722" t="s">
        <v>84</v>
      </c>
      <c r="C2722" t="s">
        <v>337</v>
      </c>
      <c r="D2722" t="s">
        <v>78</v>
      </c>
      <c r="E2722">
        <v>2020</v>
      </c>
      <c r="F2722" t="s">
        <v>506</v>
      </c>
      <c r="G2722" t="s">
        <v>309</v>
      </c>
      <c r="H2722">
        <v>-119.14</v>
      </c>
      <c r="I2722" t="s">
        <v>508</v>
      </c>
      <c r="J2722" t="s">
        <v>347</v>
      </c>
      <c r="K2722" t="s">
        <v>395</v>
      </c>
    </row>
    <row r="2723" spans="1:11" hidden="1" x14ac:dyDescent="0.35">
      <c r="A2723" t="s">
        <v>377</v>
      </c>
      <c r="B2723" t="s">
        <v>84</v>
      </c>
      <c r="C2723" t="s">
        <v>337</v>
      </c>
      <c r="D2723" t="s">
        <v>78</v>
      </c>
      <c r="E2723">
        <v>2020</v>
      </c>
      <c r="F2723" t="s">
        <v>71</v>
      </c>
      <c r="G2723" t="s">
        <v>310</v>
      </c>
      <c r="H2723">
        <v>-7.29</v>
      </c>
      <c r="I2723" t="s">
        <v>508</v>
      </c>
      <c r="J2723" t="s">
        <v>347</v>
      </c>
      <c r="K2723" t="s">
        <v>395</v>
      </c>
    </row>
    <row r="2724" spans="1:11" hidden="1" x14ac:dyDescent="0.35">
      <c r="A2724" t="s">
        <v>377</v>
      </c>
      <c r="B2724" t="s">
        <v>84</v>
      </c>
      <c r="C2724" t="s">
        <v>337</v>
      </c>
      <c r="D2724" t="s">
        <v>78</v>
      </c>
      <c r="E2724">
        <v>2020</v>
      </c>
      <c r="F2724" t="s">
        <v>71</v>
      </c>
      <c r="G2724" t="s">
        <v>310</v>
      </c>
      <c r="H2724">
        <v>-12.89</v>
      </c>
      <c r="I2724" t="s">
        <v>508</v>
      </c>
      <c r="J2724" t="s">
        <v>347</v>
      </c>
      <c r="K2724" t="s">
        <v>395</v>
      </c>
    </row>
    <row r="2725" spans="1:11" hidden="1" x14ac:dyDescent="0.35">
      <c r="A2725" t="s">
        <v>377</v>
      </c>
      <c r="B2725" t="s">
        <v>84</v>
      </c>
      <c r="C2725" t="s">
        <v>337</v>
      </c>
      <c r="D2725" t="s">
        <v>78</v>
      </c>
      <c r="E2725">
        <v>2020</v>
      </c>
      <c r="F2725" t="s">
        <v>156</v>
      </c>
      <c r="G2725" t="s">
        <v>307</v>
      </c>
      <c r="H2725">
        <v>-0.03</v>
      </c>
      <c r="I2725" t="s">
        <v>508</v>
      </c>
      <c r="J2725" t="s">
        <v>347</v>
      </c>
      <c r="K2725" t="s">
        <v>395</v>
      </c>
    </row>
    <row r="2726" spans="1:11" hidden="1" x14ac:dyDescent="0.35">
      <c r="A2726" t="s">
        <v>377</v>
      </c>
      <c r="B2726" t="s">
        <v>84</v>
      </c>
      <c r="C2726" t="s">
        <v>337</v>
      </c>
      <c r="D2726" t="s">
        <v>78</v>
      </c>
      <c r="E2726">
        <v>2020</v>
      </c>
      <c r="F2726" t="s">
        <v>156</v>
      </c>
      <c r="G2726" t="s">
        <v>307</v>
      </c>
      <c r="H2726">
        <v>-0.06</v>
      </c>
      <c r="I2726" t="s">
        <v>508</v>
      </c>
      <c r="J2726" t="s">
        <v>347</v>
      </c>
      <c r="K2726" t="s">
        <v>395</v>
      </c>
    </row>
    <row r="2727" spans="1:11" hidden="1" x14ac:dyDescent="0.35">
      <c r="A2727" t="s">
        <v>377</v>
      </c>
      <c r="B2727" t="s">
        <v>84</v>
      </c>
      <c r="C2727" t="s">
        <v>338</v>
      </c>
      <c r="D2727" t="s">
        <v>78</v>
      </c>
      <c r="E2727">
        <v>2020</v>
      </c>
      <c r="F2727" t="s">
        <v>506</v>
      </c>
      <c r="G2727" t="s">
        <v>309</v>
      </c>
      <c r="H2727">
        <v>2507.6</v>
      </c>
      <c r="I2727" t="s">
        <v>508</v>
      </c>
      <c r="J2727" t="s">
        <v>347</v>
      </c>
      <c r="K2727" t="s">
        <v>396</v>
      </c>
    </row>
    <row r="2728" spans="1:11" hidden="1" x14ac:dyDescent="0.35">
      <c r="A2728" t="s">
        <v>377</v>
      </c>
      <c r="B2728" t="s">
        <v>84</v>
      </c>
      <c r="C2728" t="s">
        <v>338</v>
      </c>
      <c r="D2728" t="s">
        <v>78</v>
      </c>
      <c r="E2728">
        <v>2020</v>
      </c>
      <c r="F2728" t="s">
        <v>500</v>
      </c>
      <c r="G2728" t="s">
        <v>311</v>
      </c>
      <c r="H2728">
        <v>9156.14</v>
      </c>
      <c r="I2728" t="s">
        <v>508</v>
      </c>
      <c r="J2728" t="s">
        <v>14</v>
      </c>
      <c r="K2728" t="s">
        <v>396</v>
      </c>
    </row>
    <row r="2729" spans="1:11" hidden="1" x14ac:dyDescent="0.35">
      <c r="A2729" t="s">
        <v>377</v>
      </c>
      <c r="B2729" t="s">
        <v>84</v>
      </c>
      <c r="C2729" t="s">
        <v>338</v>
      </c>
      <c r="D2729" t="s">
        <v>78</v>
      </c>
      <c r="E2729">
        <v>2020</v>
      </c>
      <c r="F2729" t="s">
        <v>500</v>
      </c>
      <c r="G2729" t="s">
        <v>311</v>
      </c>
      <c r="H2729">
        <v>8820.5499999999993</v>
      </c>
      <c r="I2729" t="s">
        <v>508</v>
      </c>
      <c r="J2729" t="s">
        <v>347</v>
      </c>
      <c r="K2729" t="s">
        <v>396</v>
      </c>
    </row>
    <row r="2730" spans="1:11" hidden="1" x14ac:dyDescent="0.35">
      <c r="A2730" t="s">
        <v>377</v>
      </c>
      <c r="B2730" t="s">
        <v>84</v>
      </c>
      <c r="C2730" t="s">
        <v>338</v>
      </c>
      <c r="D2730" t="s">
        <v>78</v>
      </c>
      <c r="E2730">
        <v>2020</v>
      </c>
      <c r="F2730" t="s">
        <v>71</v>
      </c>
      <c r="G2730" t="s">
        <v>310</v>
      </c>
      <c r="H2730">
        <v>130.83000000000001</v>
      </c>
      <c r="I2730" t="s">
        <v>508</v>
      </c>
      <c r="J2730" t="s">
        <v>347</v>
      </c>
      <c r="K2730" t="s">
        <v>396</v>
      </c>
    </row>
    <row r="2731" spans="1:11" hidden="1" x14ac:dyDescent="0.35">
      <c r="A2731" t="s">
        <v>377</v>
      </c>
      <c r="B2731" t="s">
        <v>84</v>
      </c>
      <c r="C2731" t="s">
        <v>338</v>
      </c>
      <c r="D2731" t="s">
        <v>78</v>
      </c>
      <c r="E2731">
        <v>2020</v>
      </c>
      <c r="F2731" t="s">
        <v>156</v>
      </c>
      <c r="G2731" t="s">
        <v>307</v>
      </c>
      <c r="H2731">
        <v>-3.8</v>
      </c>
      <c r="I2731" t="s">
        <v>508</v>
      </c>
      <c r="J2731" t="s">
        <v>14</v>
      </c>
      <c r="K2731" t="s">
        <v>396</v>
      </c>
    </row>
    <row r="2732" spans="1:11" hidden="1" x14ac:dyDescent="0.35">
      <c r="A2732" t="s">
        <v>377</v>
      </c>
      <c r="B2732" t="s">
        <v>84</v>
      </c>
      <c r="C2732" t="s">
        <v>338</v>
      </c>
      <c r="D2732" t="s">
        <v>78</v>
      </c>
      <c r="E2732">
        <v>2020</v>
      </c>
      <c r="F2732" t="s">
        <v>156</v>
      </c>
      <c r="G2732" t="s">
        <v>307</v>
      </c>
      <c r="H2732">
        <v>1.59</v>
      </c>
      <c r="I2732" t="s">
        <v>508</v>
      </c>
      <c r="J2732" t="s">
        <v>347</v>
      </c>
      <c r="K2732" t="s">
        <v>396</v>
      </c>
    </row>
    <row r="2733" spans="1:11" hidden="1" x14ac:dyDescent="0.35">
      <c r="A2733" t="s">
        <v>377</v>
      </c>
      <c r="B2733" t="s">
        <v>84</v>
      </c>
      <c r="C2733" t="s">
        <v>331</v>
      </c>
      <c r="D2733" t="s">
        <v>78</v>
      </c>
      <c r="E2733">
        <v>2020</v>
      </c>
      <c r="F2733" t="s">
        <v>500</v>
      </c>
      <c r="G2733" t="s">
        <v>311</v>
      </c>
      <c r="H2733">
        <v>-943.96</v>
      </c>
      <c r="I2733" t="s">
        <v>508</v>
      </c>
      <c r="J2733" t="s">
        <v>14</v>
      </c>
      <c r="K2733" t="s">
        <v>397</v>
      </c>
    </row>
    <row r="2734" spans="1:11" hidden="1" x14ac:dyDescent="0.35">
      <c r="A2734" t="s">
        <v>377</v>
      </c>
      <c r="B2734" t="s">
        <v>84</v>
      </c>
      <c r="C2734" t="s">
        <v>331</v>
      </c>
      <c r="D2734" t="s">
        <v>78</v>
      </c>
      <c r="E2734">
        <v>2020</v>
      </c>
      <c r="F2734" t="s">
        <v>500</v>
      </c>
      <c r="G2734" t="s">
        <v>311</v>
      </c>
      <c r="H2734">
        <v>-631.41</v>
      </c>
      <c r="I2734" t="s">
        <v>508</v>
      </c>
      <c r="J2734" t="s">
        <v>347</v>
      </c>
      <c r="K2734" t="s">
        <v>397</v>
      </c>
    </row>
    <row r="2735" spans="1:11" hidden="1" x14ac:dyDescent="0.35">
      <c r="A2735" t="s">
        <v>377</v>
      </c>
      <c r="B2735" t="s">
        <v>84</v>
      </c>
      <c r="C2735" t="s">
        <v>331</v>
      </c>
      <c r="D2735" t="s">
        <v>78</v>
      </c>
      <c r="E2735">
        <v>2020</v>
      </c>
      <c r="F2735" t="s">
        <v>500</v>
      </c>
      <c r="G2735" t="s">
        <v>311</v>
      </c>
      <c r="H2735">
        <v>-323.55</v>
      </c>
      <c r="I2735" t="s">
        <v>508</v>
      </c>
      <c r="J2735" t="s">
        <v>14</v>
      </c>
      <c r="K2735" t="s">
        <v>397</v>
      </c>
    </row>
    <row r="2736" spans="1:11" hidden="1" x14ac:dyDescent="0.35">
      <c r="A2736" t="s">
        <v>377</v>
      </c>
      <c r="B2736" t="s">
        <v>84</v>
      </c>
      <c r="C2736" t="s">
        <v>331</v>
      </c>
      <c r="D2736" t="s">
        <v>78</v>
      </c>
      <c r="E2736">
        <v>2020</v>
      </c>
      <c r="F2736" t="s">
        <v>500</v>
      </c>
      <c r="G2736" t="s">
        <v>311</v>
      </c>
      <c r="H2736">
        <v>-216.42</v>
      </c>
      <c r="I2736" t="s">
        <v>508</v>
      </c>
      <c r="J2736" t="s">
        <v>347</v>
      </c>
      <c r="K2736" t="s">
        <v>397</v>
      </c>
    </row>
    <row r="2737" spans="1:11" hidden="1" x14ac:dyDescent="0.35">
      <c r="A2737" t="s">
        <v>377</v>
      </c>
      <c r="B2737" t="s">
        <v>84</v>
      </c>
      <c r="C2737" t="s">
        <v>331</v>
      </c>
      <c r="D2737" t="s">
        <v>78</v>
      </c>
      <c r="E2737">
        <v>2020</v>
      </c>
      <c r="F2737" t="s">
        <v>500</v>
      </c>
      <c r="G2737" t="s">
        <v>311</v>
      </c>
      <c r="H2737">
        <v>74.98</v>
      </c>
      <c r="I2737" t="s">
        <v>508</v>
      </c>
      <c r="J2737" t="s">
        <v>14</v>
      </c>
      <c r="K2737" t="s">
        <v>397</v>
      </c>
    </row>
    <row r="2738" spans="1:11" hidden="1" x14ac:dyDescent="0.35">
      <c r="A2738" t="s">
        <v>377</v>
      </c>
      <c r="B2738" t="s">
        <v>84</v>
      </c>
      <c r="C2738" t="s">
        <v>331</v>
      </c>
      <c r="D2738" t="s">
        <v>78</v>
      </c>
      <c r="E2738">
        <v>2020</v>
      </c>
      <c r="F2738" t="s">
        <v>500</v>
      </c>
      <c r="G2738" t="s">
        <v>311</v>
      </c>
      <c r="H2738">
        <v>50.15</v>
      </c>
      <c r="I2738" t="s">
        <v>508</v>
      </c>
      <c r="J2738" t="s">
        <v>347</v>
      </c>
      <c r="K2738" t="s">
        <v>397</v>
      </c>
    </row>
    <row r="2739" spans="1:11" hidden="1" x14ac:dyDescent="0.35">
      <c r="A2739" t="s">
        <v>377</v>
      </c>
      <c r="B2739" t="s">
        <v>84</v>
      </c>
      <c r="C2739" t="s">
        <v>331</v>
      </c>
      <c r="D2739" t="s">
        <v>78</v>
      </c>
      <c r="E2739">
        <v>2020</v>
      </c>
      <c r="F2739" t="s">
        <v>500</v>
      </c>
      <c r="G2739" t="s">
        <v>311</v>
      </c>
      <c r="H2739">
        <v>-97.58</v>
      </c>
      <c r="I2739" t="s">
        <v>508</v>
      </c>
      <c r="J2739" t="s">
        <v>14</v>
      </c>
      <c r="K2739" t="s">
        <v>397</v>
      </c>
    </row>
    <row r="2740" spans="1:11" hidden="1" x14ac:dyDescent="0.35">
      <c r="A2740" t="s">
        <v>377</v>
      </c>
      <c r="B2740" t="s">
        <v>84</v>
      </c>
      <c r="C2740" t="s">
        <v>331</v>
      </c>
      <c r="D2740" t="s">
        <v>78</v>
      </c>
      <c r="E2740">
        <v>2020</v>
      </c>
      <c r="F2740" t="s">
        <v>500</v>
      </c>
      <c r="G2740" t="s">
        <v>311</v>
      </c>
      <c r="H2740">
        <v>-65.27</v>
      </c>
      <c r="I2740" t="s">
        <v>508</v>
      </c>
      <c r="J2740" t="s">
        <v>347</v>
      </c>
      <c r="K2740" t="s">
        <v>397</v>
      </c>
    </row>
    <row r="2741" spans="1:11" hidden="1" x14ac:dyDescent="0.35">
      <c r="A2741" t="s">
        <v>377</v>
      </c>
      <c r="B2741" t="s">
        <v>84</v>
      </c>
      <c r="C2741" t="s">
        <v>331</v>
      </c>
      <c r="D2741" t="s">
        <v>78</v>
      </c>
      <c r="E2741">
        <v>2020</v>
      </c>
      <c r="F2741" t="s">
        <v>500</v>
      </c>
      <c r="G2741" t="s">
        <v>311</v>
      </c>
      <c r="H2741">
        <v>-984.01</v>
      </c>
      <c r="I2741" t="s">
        <v>508</v>
      </c>
      <c r="J2741" t="s">
        <v>14</v>
      </c>
      <c r="K2741" t="s">
        <v>397</v>
      </c>
    </row>
    <row r="2742" spans="1:11" hidden="1" x14ac:dyDescent="0.35">
      <c r="A2742" t="s">
        <v>377</v>
      </c>
      <c r="B2742" t="s">
        <v>84</v>
      </c>
      <c r="C2742" t="s">
        <v>331</v>
      </c>
      <c r="D2742" t="s">
        <v>78</v>
      </c>
      <c r="E2742">
        <v>2020</v>
      </c>
      <c r="F2742" t="s">
        <v>500</v>
      </c>
      <c r="G2742" t="s">
        <v>311</v>
      </c>
      <c r="H2742">
        <v>-658.2</v>
      </c>
      <c r="I2742" t="s">
        <v>508</v>
      </c>
      <c r="J2742" t="s">
        <v>347</v>
      </c>
      <c r="K2742" t="s">
        <v>397</v>
      </c>
    </row>
    <row r="2743" spans="1:11" hidden="1" x14ac:dyDescent="0.35">
      <c r="A2743" t="s">
        <v>377</v>
      </c>
      <c r="B2743" t="s">
        <v>84</v>
      </c>
      <c r="C2743" t="s">
        <v>331</v>
      </c>
      <c r="D2743" t="s">
        <v>78</v>
      </c>
      <c r="E2743">
        <v>2020</v>
      </c>
      <c r="F2743" t="s">
        <v>500</v>
      </c>
      <c r="G2743" t="s">
        <v>311</v>
      </c>
      <c r="H2743">
        <v>-146.88</v>
      </c>
      <c r="I2743" t="s">
        <v>508</v>
      </c>
      <c r="J2743" t="s">
        <v>14</v>
      </c>
      <c r="K2743" t="s">
        <v>397</v>
      </c>
    </row>
    <row r="2744" spans="1:11" hidden="1" x14ac:dyDescent="0.35">
      <c r="A2744" t="s">
        <v>377</v>
      </c>
      <c r="B2744" t="s">
        <v>84</v>
      </c>
      <c r="C2744" t="s">
        <v>331</v>
      </c>
      <c r="D2744" t="s">
        <v>78</v>
      </c>
      <c r="E2744">
        <v>2020</v>
      </c>
      <c r="F2744" t="s">
        <v>500</v>
      </c>
      <c r="G2744" t="s">
        <v>311</v>
      </c>
      <c r="H2744">
        <v>-98.25</v>
      </c>
      <c r="I2744" t="s">
        <v>508</v>
      </c>
      <c r="J2744" t="s">
        <v>347</v>
      </c>
      <c r="K2744" t="s">
        <v>397</v>
      </c>
    </row>
    <row r="2745" spans="1:11" hidden="1" x14ac:dyDescent="0.35">
      <c r="A2745" t="s">
        <v>377</v>
      </c>
      <c r="B2745" t="s">
        <v>84</v>
      </c>
      <c r="C2745" t="s">
        <v>331</v>
      </c>
      <c r="D2745" t="s">
        <v>78</v>
      </c>
      <c r="E2745">
        <v>2020</v>
      </c>
      <c r="F2745" t="s">
        <v>506</v>
      </c>
      <c r="G2745" t="s">
        <v>309</v>
      </c>
      <c r="H2745">
        <v>-460.92</v>
      </c>
      <c r="I2745" t="s">
        <v>508</v>
      </c>
      <c r="J2745" t="s">
        <v>347</v>
      </c>
      <c r="K2745" t="s">
        <v>397</v>
      </c>
    </row>
    <row r="2746" spans="1:11" hidden="1" x14ac:dyDescent="0.35">
      <c r="A2746" t="s">
        <v>377</v>
      </c>
      <c r="B2746" t="s">
        <v>84</v>
      </c>
      <c r="C2746" t="s">
        <v>331</v>
      </c>
      <c r="D2746" t="s">
        <v>78</v>
      </c>
      <c r="E2746">
        <v>2020</v>
      </c>
      <c r="F2746" t="s">
        <v>506</v>
      </c>
      <c r="G2746" t="s">
        <v>309</v>
      </c>
      <c r="H2746">
        <v>-157.97999999999999</v>
      </c>
      <c r="I2746" t="s">
        <v>508</v>
      </c>
      <c r="J2746" t="s">
        <v>347</v>
      </c>
      <c r="K2746" t="s">
        <v>397</v>
      </c>
    </row>
    <row r="2747" spans="1:11" hidden="1" x14ac:dyDescent="0.35">
      <c r="A2747" t="s">
        <v>377</v>
      </c>
      <c r="B2747" t="s">
        <v>84</v>
      </c>
      <c r="C2747" t="s">
        <v>331</v>
      </c>
      <c r="D2747" t="s">
        <v>78</v>
      </c>
      <c r="E2747">
        <v>2020</v>
      </c>
      <c r="F2747" t="s">
        <v>506</v>
      </c>
      <c r="G2747" t="s">
        <v>309</v>
      </c>
      <c r="H2747">
        <v>36.619999999999997</v>
      </c>
      <c r="I2747" t="s">
        <v>508</v>
      </c>
      <c r="J2747" t="s">
        <v>347</v>
      </c>
      <c r="K2747" t="s">
        <v>397</v>
      </c>
    </row>
    <row r="2748" spans="1:11" hidden="1" x14ac:dyDescent="0.35">
      <c r="A2748" t="s">
        <v>377</v>
      </c>
      <c r="B2748" t="s">
        <v>84</v>
      </c>
      <c r="C2748" t="s">
        <v>331</v>
      </c>
      <c r="D2748" t="s">
        <v>78</v>
      </c>
      <c r="E2748">
        <v>2020</v>
      </c>
      <c r="F2748" t="s">
        <v>506</v>
      </c>
      <c r="G2748" t="s">
        <v>309</v>
      </c>
      <c r="H2748">
        <v>-47.64</v>
      </c>
      <c r="I2748" t="s">
        <v>508</v>
      </c>
      <c r="J2748" t="s">
        <v>347</v>
      </c>
      <c r="K2748" t="s">
        <v>397</v>
      </c>
    </row>
    <row r="2749" spans="1:11" hidden="1" x14ac:dyDescent="0.35">
      <c r="A2749" t="s">
        <v>377</v>
      </c>
      <c r="B2749" t="s">
        <v>84</v>
      </c>
      <c r="C2749" t="s">
        <v>331</v>
      </c>
      <c r="D2749" t="s">
        <v>78</v>
      </c>
      <c r="E2749">
        <v>2020</v>
      </c>
      <c r="F2749" t="s">
        <v>506</v>
      </c>
      <c r="G2749" t="s">
        <v>309</v>
      </c>
      <c r="H2749">
        <v>-480.49</v>
      </c>
      <c r="I2749" t="s">
        <v>508</v>
      </c>
      <c r="J2749" t="s">
        <v>347</v>
      </c>
      <c r="K2749" t="s">
        <v>397</v>
      </c>
    </row>
    <row r="2750" spans="1:11" hidden="1" x14ac:dyDescent="0.35">
      <c r="A2750" t="s">
        <v>377</v>
      </c>
      <c r="B2750" t="s">
        <v>84</v>
      </c>
      <c r="C2750" t="s">
        <v>331</v>
      </c>
      <c r="D2750" t="s">
        <v>78</v>
      </c>
      <c r="E2750">
        <v>2020</v>
      </c>
      <c r="F2750" t="s">
        <v>506</v>
      </c>
      <c r="G2750" t="s">
        <v>309</v>
      </c>
      <c r="H2750">
        <v>-71.72</v>
      </c>
      <c r="I2750" t="s">
        <v>508</v>
      </c>
      <c r="J2750" t="s">
        <v>347</v>
      </c>
      <c r="K2750" t="s">
        <v>397</v>
      </c>
    </row>
    <row r="2751" spans="1:11" hidden="1" x14ac:dyDescent="0.35">
      <c r="A2751" t="s">
        <v>377</v>
      </c>
      <c r="B2751" t="s">
        <v>84</v>
      </c>
      <c r="C2751" t="s">
        <v>331</v>
      </c>
      <c r="D2751" t="s">
        <v>78</v>
      </c>
      <c r="E2751">
        <v>2020</v>
      </c>
      <c r="F2751" t="s">
        <v>71</v>
      </c>
      <c r="G2751" t="s">
        <v>310</v>
      </c>
      <c r="H2751">
        <v>18.07</v>
      </c>
      <c r="I2751" t="s">
        <v>508</v>
      </c>
      <c r="J2751" t="s">
        <v>347</v>
      </c>
      <c r="K2751" t="s">
        <v>397</v>
      </c>
    </row>
    <row r="2752" spans="1:11" hidden="1" x14ac:dyDescent="0.35">
      <c r="A2752" t="s">
        <v>377</v>
      </c>
      <c r="B2752" t="s">
        <v>84</v>
      </c>
      <c r="C2752" t="s">
        <v>331</v>
      </c>
      <c r="D2752" t="s">
        <v>78</v>
      </c>
      <c r="E2752">
        <v>2020</v>
      </c>
      <c r="F2752" t="s">
        <v>71</v>
      </c>
      <c r="G2752" t="s">
        <v>310</v>
      </c>
      <c r="H2752">
        <v>6.19</v>
      </c>
      <c r="I2752" t="s">
        <v>508</v>
      </c>
      <c r="J2752" t="s">
        <v>347</v>
      </c>
      <c r="K2752" t="s">
        <v>397</v>
      </c>
    </row>
    <row r="2753" spans="1:11" hidden="1" x14ac:dyDescent="0.35">
      <c r="A2753" t="s">
        <v>377</v>
      </c>
      <c r="B2753" t="s">
        <v>84</v>
      </c>
      <c r="C2753" t="s">
        <v>331</v>
      </c>
      <c r="D2753" t="s">
        <v>78</v>
      </c>
      <c r="E2753">
        <v>2020</v>
      </c>
      <c r="F2753" t="s">
        <v>71</v>
      </c>
      <c r="G2753" t="s">
        <v>310</v>
      </c>
      <c r="H2753">
        <v>-1.44</v>
      </c>
      <c r="I2753" t="s">
        <v>508</v>
      </c>
      <c r="J2753" t="s">
        <v>347</v>
      </c>
      <c r="K2753" t="s">
        <v>397</v>
      </c>
    </row>
    <row r="2754" spans="1:11" hidden="1" x14ac:dyDescent="0.35">
      <c r="A2754" t="s">
        <v>377</v>
      </c>
      <c r="B2754" t="s">
        <v>84</v>
      </c>
      <c r="C2754" t="s">
        <v>331</v>
      </c>
      <c r="D2754" t="s">
        <v>78</v>
      </c>
      <c r="E2754">
        <v>2020</v>
      </c>
      <c r="F2754" t="s">
        <v>71</v>
      </c>
      <c r="G2754" t="s">
        <v>310</v>
      </c>
      <c r="H2754">
        <v>1.86</v>
      </c>
      <c r="I2754" t="s">
        <v>508</v>
      </c>
      <c r="J2754" t="s">
        <v>347</v>
      </c>
      <c r="K2754" t="s">
        <v>397</v>
      </c>
    </row>
    <row r="2755" spans="1:11" hidden="1" x14ac:dyDescent="0.35">
      <c r="A2755" t="s">
        <v>377</v>
      </c>
      <c r="B2755" t="s">
        <v>84</v>
      </c>
      <c r="C2755" t="s">
        <v>331</v>
      </c>
      <c r="D2755" t="s">
        <v>78</v>
      </c>
      <c r="E2755">
        <v>2020</v>
      </c>
      <c r="F2755" t="s">
        <v>71</v>
      </c>
      <c r="G2755" t="s">
        <v>310</v>
      </c>
      <c r="H2755">
        <v>18.82</v>
      </c>
      <c r="I2755" t="s">
        <v>508</v>
      </c>
      <c r="J2755" t="s">
        <v>347</v>
      </c>
      <c r="K2755" t="s">
        <v>397</v>
      </c>
    </row>
    <row r="2756" spans="1:11" hidden="1" x14ac:dyDescent="0.35">
      <c r="A2756" t="s">
        <v>377</v>
      </c>
      <c r="B2756" t="s">
        <v>84</v>
      </c>
      <c r="C2756" t="s">
        <v>331</v>
      </c>
      <c r="D2756" t="s">
        <v>78</v>
      </c>
      <c r="E2756">
        <v>2020</v>
      </c>
      <c r="F2756" t="s">
        <v>71</v>
      </c>
      <c r="G2756" t="s">
        <v>310</v>
      </c>
      <c r="H2756">
        <v>2.81</v>
      </c>
      <c r="I2756" t="s">
        <v>508</v>
      </c>
      <c r="J2756" t="s">
        <v>347</v>
      </c>
      <c r="K2756" t="s">
        <v>397</v>
      </c>
    </row>
    <row r="2757" spans="1:11" hidden="1" x14ac:dyDescent="0.35">
      <c r="A2757" t="s">
        <v>377</v>
      </c>
      <c r="B2757" t="s">
        <v>84</v>
      </c>
      <c r="C2757" t="s">
        <v>331</v>
      </c>
      <c r="D2757" t="s">
        <v>78</v>
      </c>
      <c r="E2757">
        <v>2020</v>
      </c>
      <c r="F2757" t="s">
        <v>156</v>
      </c>
      <c r="G2757" t="s">
        <v>307</v>
      </c>
      <c r="H2757">
        <v>-0.01</v>
      </c>
      <c r="I2757" t="s">
        <v>508</v>
      </c>
      <c r="J2757" t="s">
        <v>14</v>
      </c>
      <c r="K2757" t="s">
        <v>397</v>
      </c>
    </row>
    <row r="2758" spans="1:11" hidden="1" x14ac:dyDescent="0.35">
      <c r="A2758" t="s">
        <v>377</v>
      </c>
      <c r="B2758" t="s">
        <v>84</v>
      </c>
      <c r="C2758" t="s">
        <v>331</v>
      </c>
      <c r="D2758" t="s">
        <v>78</v>
      </c>
      <c r="E2758">
        <v>2020</v>
      </c>
      <c r="F2758" t="s">
        <v>156</v>
      </c>
      <c r="G2758" t="s">
        <v>307</v>
      </c>
      <c r="H2758">
        <v>-0.27</v>
      </c>
      <c r="I2758" t="s">
        <v>508</v>
      </c>
      <c r="J2758" t="s">
        <v>347</v>
      </c>
      <c r="K2758" t="s">
        <v>397</v>
      </c>
    </row>
    <row r="2759" spans="1:11" hidden="1" x14ac:dyDescent="0.35">
      <c r="A2759" t="s">
        <v>377</v>
      </c>
      <c r="B2759" t="s">
        <v>84</v>
      </c>
      <c r="C2759" t="s">
        <v>331</v>
      </c>
      <c r="D2759" t="s">
        <v>78</v>
      </c>
      <c r="E2759">
        <v>2020</v>
      </c>
      <c r="F2759" t="s">
        <v>156</v>
      </c>
      <c r="G2759" t="s">
        <v>307</v>
      </c>
      <c r="H2759">
        <v>0</v>
      </c>
      <c r="I2759" t="s">
        <v>508</v>
      </c>
      <c r="J2759" t="s">
        <v>14</v>
      </c>
      <c r="K2759" t="s">
        <v>397</v>
      </c>
    </row>
    <row r="2760" spans="1:11" hidden="1" x14ac:dyDescent="0.35">
      <c r="A2760" t="s">
        <v>377</v>
      </c>
      <c r="B2760" t="s">
        <v>84</v>
      </c>
      <c r="C2760" t="s">
        <v>331</v>
      </c>
      <c r="D2760" t="s">
        <v>78</v>
      </c>
      <c r="E2760">
        <v>2020</v>
      </c>
      <c r="F2760" t="s">
        <v>156</v>
      </c>
      <c r="G2760" t="s">
        <v>307</v>
      </c>
      <c r="H2760">
        <v>-0.1</v>
      </c>
      <c r="I2760" t="s">
        <v>508</v>
      </c>
      <c r="J2760" t="s">
        <v>347</v>
      </c>
      <c r="K2760" t="s">
        <v>397</v>
      </c>
    </row>
    <row r="2761" spans="1:11" hidden="1" x14ac:dyDescent="0.35">
      <c r="A2761" t="s">
        <v>377</v>
      </c>
      <c r="B2761" t="s">
        <v>84</v>
      </c>
      <c r="C2761" t="s">
        <v>331</v>
      </c>
      <c r="D2761" t="s">
        <v>78</v>
      </c>
      <c r="E2761">
        <v>2020</v>
      </c>
      <c r="F2761" t="s">
        <v>156</v>
      </c>
      <c r="G2761" t="s">
        <v>307</v>
      </c>
      <c r="H2761">
        <v>0</v>
      </c>
      <c r="I2761" t="s">
        <v>508</v>
      </c>
      <c r="J2761" t="s">
        <v>14</v>
      </c>
      <c r="K2761" t="s">
        <v>397</v>
      </c>
    </row>
    <row r="2762" spans="1:11" hidden="1" x14ac:dyDescent="0.35">
      <c r="A2762" t="s">
        <v>377</v>
      </c>
      <c r="B2762" t="s">
        <v>84</v>
      </c>
      <c r="C2762" t="s">
        <v>331</v>
      </c>
      <c r="D2762" t="s">
        <v>78</v>
      </c>
      <c r="E2762">
        <v>2020</v>
      </c>
      <c r="F2762" t="s">
        <v>156</v>
      </c>
      <c r="G2762" t="s">
        <v>307</v>
      </c>
      <c r="H2762">
        <v>0.02</v>
      </c>
      <c r="I2762" t="s">
        <v>508</v>
      </c>
      <c r="J2762" t="s">
        <v>347</v>
      </c>
      <c r="K2762" t="s">
        <v>397</v>
      </c>
    </row>
    <row r="2763" spans="1:11" hidden="1" x14ac:dyDescent="0.35">
      <c r="A2763" t="s">
        <v>377</v>
      </c>
      <c r="B2763" t="s">
        <v>84</v>
      </c>
      <c r="C2763" t="s">
        <v>331</v>
      </c>
      <c r="D2763" t="s">
        <v>78</v>
      </c>
      <c r="E2763">
        <v>2020</v>
      </c>
      <c r="F2763" t="s">
        <v>156</v>
      </c>
      <c r="G2763" t="s">
        <v>307</v>
      </c>
      <c r="H2763">
        <v>0</v>
      </c>
      <c r="I2763" t="s">
        <v>508</v>
      </c>
      <c r="J2763" t="s">
        <v>14</v>
      </c>
      <c r="K2763" t="s">
        <v>397</v>
      </c>
    </row>
    <row r="2764" spans="1:11" hidden="1" x14ac:dyDescent="0.35">
      <c r="A2764" t="s">
        <v>377</v>
      </c>
      <c r="B2764" t="s">
        <v>84</v>
      </c>
      <c r="C2764" t="s">
        <v>331</v>
      </c>
      <c r="D2764" t="s">
        <v>78</v>
      </c>
      <c r="E2764">
        <v>2020</v>
      </c>
      <c r="F2764" t="s">
        <v>156</v>
      </c>
      <c r="G2764" t="s">
        <v>307</v>
      </c>
      <c r="H2764">
        <v>-0.03</v>
      </c>
      <c r="I2764" t="s">
        <v>508</v>
      </c>
      <c r="J2764" t="s">
        <v>347</v>
      </c>
      <c r="K2764" t="s">
        <v>397</v>
      </c>
    </row>
    <row r="2765" spans="1:11" hidden="1" x14ac:dyDescent="0.35">
      <c r="A2765" t="s">
        <v>377</v>
      </c>
      <c r="B2765" t="s">
        <v>84</v>
      </c>
      <c r="C2765" t="s">
        <v>331</v>
      </c>
      <c r="D2765" t="s">
        <v>78</v>
      </c>
      <c r="E2765">
        <v>2020</v>
      </c>
      <c r="F2765" t="s">
        <v>156</v>
      </c>
      <c r="G2765" t="s">
        <v>307</v>
      </c>
      <c r="H2765">
        <v>-0.01</v>
      </c>
      <c r="I2765" t="s">
        <v>508</v>
      </c>
      <c r="J2765" t="s">
        <v>14</v>
      </c>
      <c r="K2765" t="s">
        <v>397</v>
      </c>
    </row>
    <row r="2766" spans="1:11" hidden="1" x14ac:dyDescent="0.35">
      <c r="A2766" t="s">
        <v>377</v>
      </c>
      <c r="B2766" t="s">
        <v>84</v>
      </c>
      <c r="C2766" t="s">
        <v>331</v>
      </c>
      <c r="D2766" t="s">
        <v>78</v>
      </c>
      <c r="E2766">
        <v>2020</v>
      </c>
      <c r="F2766" t="s">
        <v>156</v>
      </c>
      <c r="G2766" t="s">
        <v>307</v>
      </c>
      <c r="H2766">
        <v>-0.28999999999999998</v>
      </c>
      <c r="I2766" t="s">
        <v>508</v>
      </c>
      <c r="J2766" t="s">
        <v>347</v>
      </c>
      <c r="K2766" t="s">
        <v>397</v>
      </c>
    </row>
    <row r="2767" spans="1:11" hidden="1" x14ac:dyDescent="0.35">
      <c r="A2767" t="s">
        <v>377</v>
      </c>
      <c r="B2767" t="s">
        <v>84</v>
      </c>
      <c r="C2767" t="s">
        <v>331</v>
      </c>
      <c r="D2767" t="s">
        <v>78</v>
      </c>
      <c r="E2767">
        <v>2020</v>
      </c>
      <c r="F2767" t="s">
        <v>156</v>
      </c>
      <c r="G2767" t="s">
        <v>307</v>
      </c>
      <c r="H2767">
        <v>0</v>
      </c>
      <c r="I2767" t="s">
        <v>508</v>
      </c>
      <c r="J2767" t="s">
        <v>14</v>
      </c>
      <c r="K2767" t="s">
        <v>397</v>
      </c>
    </row>
    <row r="2768" spans="1:11" hidden="1" x14ac:dyDescent="0.35">
      <c r="A2768" t="s">
        <v>377</v>
      </c>
      <c r="B2768" t="s">
        <v>84</v>
      </c>
      <c r="C2768" t="s">
        <v>331</v>
      </c>
      <c r="D2768" t="s">
        <v>78</v>
      </c>
      <c r="E2768">
        <v>2020</v>
      </c>
      <c r="F2768" t="s">
        <v>156</v>
      </c>
      <c r="G2768" t="s">
        <v>307</v>
      </c>
      <c r="H2768">
        <v>-0.04</v>
      </c>
      <c r="I2768" t="s">
        <v>508</v>
      </c>
      <c r="J2768" t="s">
        <v>347</v>
      </c>
      <c r="K2768" t="s">
        <v>397</v>
      </c>
    </row>
    <row r="2769" spans="1:11" hidden="1" x14ac:dyDescent="0.35">
      <c r="A2769" t="s">
        <v>377</v>
      </c>
      <c r="B2769" t="s">
        <v>84</v>
      </c>
      <c r="C2769" t="s">
        <v>327</v>
      </c>
      <c r="D2769" t="s">
        <v>78</v>
      </c>
      <c r="E2769">
        <v>2020</v>
      </c>
      <c r="F2769" t="s">
        <v>502</v>
      </c>
      <c r="G2769" t="s">
        <v>68</v>
      </c>
      <c r="H2769">
        <v>9.9</v>
      </c>
      <c r="I2769" t="s">
        <v>508</v>
      </c>
      <c r="J2769" t="s">
        <v>347</v>
      </c>
      <c r="K2769" t="s">
        <v>389</v>
      </c>
    </row>
    <row r="2770" spans="1:11" hidden="1" x14ac:dyDescent="0.35">
      <c r="A2770" t="s">
        <v>377</v>
      </c>
      <c r="B2770" t="s">
        <v>84</v>
      </c>
      <c r="C2770" t="s">
        <v>327</v>
      </c>
      <c r="D2770" t="s">
        <v>78</v>
      </c>
      <c r="E2770">
        <v>2020</v>
      </c>
      <c r="F2770" t="s">
        <v>502</v>
      </c>
      <c r="G2770" t="s">
        <v>68</v>
      </c>
      <c r="H2770">
        <v>17.89</v>
      </c>
      <c r="I2770" t="s">
        <v>508</v>
      </c>
      <c r="J2770" t="s">
        <v>347</v>
      </c>
      <c r="K2770" t="s">
        <v>389</v>
      </c>
    </row>
    <row r="2771" spans="1:11" hidden="1" x14ac:dyDescent="0.35">
      <c r="A2771" t="s">
        <v>377</v>
      </c>
      <c r="B2771" t="s">
        <v>84</v>
      </c>
      <c r="C2771" t="s">
        <v>327</v>
      </c>
      <c r="D2771" t="s">
        <v>78</v>
      </c>
      <c r="E2771">
        <v>2020</v>
      </c>
      <c r="F2771" t="s">
        <v>502</v>
      </c>
      <c r="G2771" t="s">
        <v>68</v>
      </c>
      <c r="H2771">
        <v>0.23</v>
      </c>
      <c r="I2771" t="s">
        <v>508</v>
      </c>
      <c r="J2771" t="s">
        <v>347</v>
      </c>
      <c r="K2771" t="s">
        <v>389</v>
      </c>
    </row>
    <row r="2772" spans="1:11" hidden="1" x14ac:dyDescent="0.35">
      <c r="A2772" t="s">
        <v>377</v>
      </c>
      <c r="B2772" t="s">
        <v>84</v>
      </c>
      <c r="C2772" t="s">
        <v>329</v>
      </c>
      <c r="D2772" t="s">
        <v>78</v>
      </c>
      <c r="E2772">
        <v>2020</v>
      </c>
      <c r="F2772" t="s">
        <v>502</v>
      </c>
      <c r="G2772" t="s">
        <v>68</v>
      </c>
      <c r="H2772">
        <v>165.01</v>
      </c>
      <c r="I2772" t="s">
        <v>508</v>
      </c>
      <c r="J2772" t="s">
        <v>347</v>
      </c>
      <c r="K2772" t="s">
        <v>390</v>
      </c>
    </row>
    <row r="2773" spans="1:11" hidden="1" x14ac:dyDescent="0.35">
      <c r="A2773" t="s">
        <v>377</v>
      </c>
      <c r="B2773" t="s">
        <v>84</v>
      </c>
      <c r="C2773" t="s">
        <v>329</v>
      </c>
      <c r="D2773" t="s">
        <v>78</v>
      </c>
      <c r="E2773">
        <v>2020</v>
      </c>
      <c r="F2773" t="s">
        <v>502</v>
      </c>
      <c r="G2773" t="s">
        <v>68</v>
      </c>
      <c r="H2773">
        <v>434.34</v>
      </c>
      <c r="I2773" t="s">
        <v>508</v>
      </c>
      <c r="J2773" t="s">
        <v>347</v>
      </c>
      <c r="K2773" t="s">
        <v>390</v>
      </c>
    </row>
    <row r="2774" spans="1:11" hidden="1" x14ac:dyDescent="0.35">
      <c r="A2774" t="s">
        <v>377</v>
      </c>
      <c r="B2774" t="s">
        <v>84</v>
      </c>
      <c r="C2774" t="s">
        <v>329</v>
      </c>
      <c r="D2774" t="s">
        <v>78</v>
      </c>
      <c r="E2774">
        <v>2020</v>
      </c>
      <c r="F2774" t="s">
        <v>502</v>
      </c>
      <c r="G2774" t="s">
        <v>68</v>
      </c>
      <c r="H2774">
        <v>7.47</v>
      </c>
      <c r="I2774" t="s">
        <v>508</v>
      </c>
      <c r="J2774" t="s">
        <v>347</v>
      </c>
      <c r="K2774" t="s">
        <v>390</v>
      </c>
    </row>
    <row r="2775" spans="1:11" hidden="1" x14ac:dyDescent="0.35">
      <c r="A2775" t="s">
        <v>377</v>
      </c>
      <c r="B2775" t="s">
        <v>84</v>
      </c>
      <c r="C2775" t="s">
        <v>329</v>
      </c>
      <c r="D2775" t="s">
        <v>78</v>
      </c>
      <c r="E2775">
        <v>2020</v>
      </c>
      <c r="F2775" t="s">
        <v>502</v>
      </c>
      <c r="G2775" t="s">
        <v>68</v>
      </c>
      <c r="H2775">
        <v>82.54</v>
      </c>
      <c r="I2775" t="s">
        <v>508</v>
      </c>
      <c r="J2775" t="s">
        <v>347</v>
      </c>
      <c r="K2775" t="s">
        <v>390</v>
      </c>
    </row>
    <row r="2776" spans="1:11" hidden="1" x14ac:dyDescent="0.35">
      <c r="A2776" t="s">
        <v>377</v>
      </c>
      <c r="B2776" t="s">
        <v>84</v>
      </c>
      <c r="C2776" t="s">
        <v>329</v>
      </c>
      <c r="D2776" t="s">
        <v>78</v>
      </c>
      <c r="E2776">
        <v>2020</v>
      </c>
      <c r="F2776" t="s">
        <v>502</v>
      </c>
      <c r="G2776" t="s">
        <v>68</v>
      </c>
      <c r="H2776">
        <v>183.2</v>
      </c>
      <c r="I2776" t="s">
        <v>508</v>
      </c>
      <c r="J2776" t="s">
        <v>347</v>
      </c>
      <c r="K2776" t="s">
        <v>390</v>
      </c>
    </row>
    <row r="2777" spans="1:11" hidden="1" x14ac:dyDescent="0.35">
      <c r="A2777" t="s">
        <v>377</v>
      </c>
      <c r="B2777" t="s">
        <v>84</v>
      </c>
      <c r="C2777" t="s">
        <v>329</v>
      </c>
      <c r="D2777" t="s">
        <v>78</v>
      </c>
      <c r="E2777">
        <v>2020</v>
      </c>
      <c r="F2777" t="s">
        <v>502</v>
      </c>
      <c r="G2777" t="s">
        <v>68</v>
      </c>
      <c r="H2777">
        <v>16.510000000000002</v>
      </c>
      <c r="I2777" t="s">
        <v>508</v>
      </c>
      <c r="J2777" t="s">
        <v>347</v>
      </c>
      <c r="K2777" t="s">
        <v>390</v>
      </c>
    </row>
    <row r="2778" spans="1:11" hidden="1" x14ac:dyDescent="0.35">
      <c r="A2778" t="s">
        <v>377</v>
      </c>
      <c r="B2778" t="s">
        <v>84</v>
      </c>
      <c r="C2778" t="s">
        <v>330</v>
      </c>
      <c r="D2778" t="s">
        <v>78</v>
      </c>
      <c r="E2778">
        <v>2020</v>
      </c>
      <c r="F2778" t="s">
        <v>502</v>
      </c>
      <c r="G2778" t="s">
        <v>68</v>
      </c>
      <c r="H2778">
        <v>283.39</v>
      </c>
      <c r="I2778" t="s">
        <v>508</v>
      </c>
      <c r="J2778" t="s">
        <v>347</v>
      </c>
      <c r="K2778" t="s">
        <v>392</v>
      </c>
    </row>
    <row r="2779" spans="1:11" hidden="1" x14ac:dyDescent="0.35">
      <c r="A2779" t="s">
        <v>377</v>
      </c>
      <c r="B2779" t="s">
        <v>84</v>
      </c>
      <c r="C2779" t="s">
        <v>330</v>
      </c>
      <c r="D2779" t="s">
        <v>78</v>
      </c>
      <c r="E2779">
        <v>2020</v>
      </c>
      <c r="F2779" t="s">
        <v>502</v>
      </c>
      <c r="G2779" t="s">
        <v>68</v>
      </c>
      <c r="H2779">
        <v>119.2</v>
      </c>
      <c r="I2779" t="s">
        <v>508</v>
      </c>
      <c r="J2779" t="s">
        <v>347</v>
      </c>
      <c r="K2779" t="s">
        <v>392</v>
      </c>
    </row>
    <row r="2780" spans="1:11" hidden="1" x14ac:dyDescent="0.35">
      <c r="A2780" t="s">
        <v>377</v>
      </c>
      <c r="B2780" t="s">
        <v>84</v>
      </c>
      <c r="C2780" t="s">
        <v>330</v>
      </c>
      <c r="D2780" t="s">
        <v>78</v>
      </c>
      <c r="E2780">
        <v>2020</v>
      </c>
      <c r="F2780" t="s">
        <v>502</v>
      </c>
      <c r="G2780" t="s">
        <v>68</v>
      </c>
      <c r="H2780">
        <v>0.86</v>
      </c>
      <c r="I2780" t="s">
        <v>508</v>
      </c>
      <c r="J2780" t="s">
        <v>347</v>
      </c>
      <c r="K2780" t="s">
        <v>392</v>
      </c>
    </row>
    <row r="2781" spans="1:11" hidden="1" x14ac:dyDescent="0.35">
      <c r="A2781" t="s">
        <v>377</v>
      </c>
      <c r="B2781" t="s">
        <v>84</v>
      </c>
      <c r="C2781" t="s">
        <v>330</v>
      </c>
      <c r="D2781" t="s">
        <v>78</v>
      </c>
      <c r="E2781">
        <v>2020</v>
      </c>
      <c r="F2781" t="s">
        <v>502</v>
      </c>
      <c r="G2781" t="s">
        <v>68</v>
      </c>
      <c r="H2781">
        <v>49.66</v>
      </c>
      <c r="I2781" t="s">
        <v>508</v>
      </c>
      <c r="J2781" t="s">
        <v>347</v>
      </c>
      <c r="K2781" t="s">
        <v>392</v>
      </c>
    </row>
    <row r="2782" spans="1:11" hidden="1" x14ac:dyDescent="0.35">
      <c r="A2782" t="s">
        <v>377</v>
      </c>
      <c r="B2782" t="s">
        <v>84</v>
      </c>
      <c r="C2782" t="s">
        <v>330</v>
      </c>
      <c r="D2782" t="s">
        <v>78</v>
      </c>
      <c r="E2782">
        <v>2020</v>
      </c>
      <c r="F2782" t="s">
        <v>502</v>
      </c>
      <c r="G2782" t="s">
        <v>68</v>
      </c>
      <c r="H2782">
        <v>366.28</v>
      </c>
      <c r="I2782" t="s">
        <v>508</v>
      </c>
      <c r="J2782" t="s">
        <v>347</v>
      </c>
      <c r="K2782" t="s">
        <v>392</v>
      </c>
    </row>
    <row r="2783" spans="1:11" hidden="1" x14ac:dyDescent="0.35">
      <c r="A2783" t="s">
        <v>377</v>
      </c>
      <c r="B2783" t="s">
        <v>84</v>
      </c>
      <c r="C2783" t="s">
        <v>330</v>
      </c>
      <c r="D2783" t="s">
        <v>78</v>
      </c>
      <c r="E2783">
        <v>2020</v>
      </c>
      <c r="F2783" t="s">
        <v>502</v>
      </c>
      <c r="G2783" t="s">
        <v>68</v>
      </c>
      <c r="H2783">
        <v>66.03</v>
      </c>
      <c r="I2783" t="s">
        <v>508</v>
      </c>
      <c r="J2783" t="s">
        <v>347</v>
      </c>
      <c r="K2783" t="s">
        <v>392</v>
      </c>
    </row>
    <row r="2784" spans="1:11" hidden="1" x14ac:dyDescent="0.35">
      <c r="A2784" t="s">
        <v>377</v>
      </c>
      <c r="B2784" t="s">
        <v>84</v>
      </c>
      <c r="C2784" t="s">
        <v>330</v>
      </c>
      <c r="D2784" t="s">
        <v>78</v>
      </c>
      <c r="E2784">
        <v>2020</v>
      </c>
      <c r="F2784" t="s">
        <v>502</v>
      </c>
      <c r="G2784" t="s">
        <v>68</v>
      </c>
      <c r="H2784">
        <v>28.7</v>
      </c>
      <c r="I2784" t="s">
        <v>508</v>
      </c>
      <c r="J2784" t="s">
        <v>347</v>
      </c>
      <c r="K2784" t="s">
        <v>392</v>
      </c>
    </row>
    <row r="2785" spans="1:11" hidden="1" x14ac:dyDescent="0.35">
      <c r="A2785" t="s">
        <v>377</v>
      </c>
      <c r="B2785" t="s">
        <v>84</v>
      </c>
      <c r="C2785" t="s">
        <v>85</v>
      </c>
      <c r="D2785" t="s">
        <v>78</v>
      </c>
      <c r="E2785">
        <v>2020</v>
      </c>
      <c r="F2785" t="s">
        <v>502</v>
      </c>
      <c r="G2785" t="s">
        <v>68</v>
      </c>
      <c r="H2785">
        <v>49.4</v>
      </c>
      <c r="I2785" t="s">
        <v>508</v>
      </c>
      <c r="J2785" t="s">
        <v>347</v>
      </c>
      <c r="K2785" t="s">
        <v>388</v>
      </c>
    </row>
    <row r="2786" spans="1:11" hidden="1" x14ac:dyDescent="0.35">
      <c r="A2786" t="s">
        <v>377</v>
      </c>
      <c r="B2786" t="s">
        <v>84</v>
      </c>
      <c r="C2786" t="s">
        <v>85</v>
      </c>
      <c r="D2786" t="s">
        <v>78</v>
      </c>
      <c r="E2786">
        <v>2020</v>
      </c>
      <c r="F2786" t="s">
        <v>502</v>
      </c>
      <c r="G2786" t="s">
        <v>68</v>
      </c>
      <c r="H2786">
        <v>26.81</v>
      </c>
      <c r="I2786" t="s">
        <v>508</v>
      </c>
      <c r="J2786" t="s">
        <v>347</v>
      </c>
      <c r="K2786" t="s">
        <v>388</v>
      </c>
    </row>
    <row r="2787" spans="1:11" hidden="1" x14ac:dyDescent="0.35">
      <c r="A2787" t="s">
        <v>377</v>
      </c>
      <c r="B2787" t="s">
        <v>84</v>
      </c>
      <c r="C2787" t="s">
        <v>85</v>
      </c>
      <c r="D2787" t="s">
        <v>78</v>
      </c>
      <c r="E2787">
        <v>2020</v>
      </c>
      <c r="F2787" t="s">
        <v>502</v>
      </c>
      <c r="G2787" t="s">
        <v>68</v>
      </c>
      <c r="H2787">
        <v>22.51</v>
      </c>
      <c r="I2787" t="s">
        <v>508</v>
      </c>
      <c r="J2787" t="s">
        <v>347</v>
      </c>
      <c r="K2787" t="s">
        <v>388</v>
      </c>
    </row>
    <row r="2788" spans="1:11" hidden="1" x14ac:dyDescent="0.35">
      <c r="A2788" t="s">
        <v>377</v>
      </c>
      <c r="B2788" t="s">
        <v>84</v>
      </c>
      <c r="C2788" t="s">
        <v>335</v>
      </c>
      <c r="D2788" t="s">
        <v>78</v>
      </c>
      <c r="E2788">
        <v>2020</v>
      </c>
      <c r="F2788" t="s">
        <v>502</v>
      </c>
      <c r="G2788" t="s">
        <v>68</v>
      </c>
      <c r="H2788">
        <v>27.93</v>
      </c>
      <c r="I2788" t="s">
        <v>508</v>
      </c>
      <c r="J2788" t="s">
        <v>347</v>
      </c>
      <c r="K2788" t="s">
        <v>393</v>
      </c>
    </row>
    <row r="2789" spans="1:11" hidden="1" x14ac:dyDescent="0.35">
      <c r="A2789" t="s">
        <v>377</v>
      </c>
      <c r="B2789" t="s">
        <v>84</v>
      </c>
      <c r="C2789" t="s">
        <v>335</v>
      </c>
      <c r="D2789" t="s">
        <v>78</v>
      </c>
      <c r="E2789">
        <v>2020</v>
      </c>
      <c r="F2789" t="s">
        <v>502</v>
      </c>
      <c r="G2789" t="s">
        <v>68</v>
      </c>
      <c r="H2789">
        <v>32.1</v>
      </c>
      <c r="I2789" t="s">
        <v>508</v>
      </c>
      <c r="J2789" t="s">
        <v>347</v>
      </c>
      <c r="K2789" t="s">
        <v>393</v>
      </c>
    </row>
    <row r="2790" spans="1:11" hidden="1" x14ac:dyDescent="0.35">
      <c r="A2790" t="s">
        <v>377</v>
      </c>
      <c r="B2790" t="s">
        <v>84</v>
      </c>
      <c r="C2790" t="s">
        <v>335</v>
      </c>
      <c r="D2790" t="s">
        <v>78</v>
      </c>
      <c r="E2790">
        <v>2020</v>
      </c>
      <c r="F2790" t="s">
        <v>502</v>
      </c>
      <c r="G2790" t="s">
        <v>68</v>
      </c>
      <c r="H2790">
        <v>45.24</v>
      </c>
      <c r="I2790" t="s">
        <v>508</v>
      </c>
      <c r="J2790" t="s">
        <v>347</v>
      </c>
      <c r="K2790" t="s">
        <v>393</v>
      </c>
    </row>
    <row r="2791" spans="1:11" hidden="1" x14ac:dyDescent="0.35">
      <c r="A2791" t="s">
        <v>377</v>
      </c>
      <c r="B2791" t="s">
        <v>84</v>
      </c>
      <c r="C2791" t="s">
        <v>335</v>
      </c>
      <c r="D2791" t="s">
        <v>78</v>
      </c>
      <c r="E2791">
        <v>2020</v>
      </c>
      <c r="F2791" t="s">
        <v>502</v>
      </c>
      <c r="G2791" t="s">
        <v>68</v>
      </c>
      <c r="H2791">
        <v>1.75</v>
      </c>
      <c r="I2791" t="s">
        <v>508</v>
      </c>
      <c r="J2791" t="s">
        <v>347</v>
      </c>
      <c r="K2791" t="s">
        <v>393</v>
      </c>
    </row>
    <row r="2792" spans="1:11" hidden="1" x14ac:dyDescent="0.35">
      <c r="A2792" t="s">
        <v>377</v>
      </c>
      <c r="B2792" t="s">
        <v>84</v>
      </c>
      <c r="C2792" t="s">
        <v>352</v>
      </c>
      <c r="D2792" t="s">
        <v>78</v>
      </c>
      <c r="E2792">
        <v>2020</v>
      </c>
      <c r="F2792" t="s">
        <v>502</v>
      </c>
      <c r="G2792" t="s">
        <v>68</v>
      </c>
      <c r="H2792">
        <v>229.43</v>
      </c>
      <c r="I2792" t="s">
        <v>508</v>
      </c>
      <c r="J2792" t="s">
        <v>347</v>
      </c>
      <c r="K2792" t="s">
        <v>399</v>
      </c>
    </row>
    <row r="2793" spans="1:11" hidden="1" x14ac:dyDescent="0.35">
      <c r="A2793" t="s">
        <v>377</v>
      </c>
      <c r="B2793" t="s">
        <v>84</v>
      </c>
      <c r="C2793" t="s">
        <v>352</v>
      </c>
      <c r="D2793" t="s">
        <v>78</v>
      </c>
      <c r="E2793">
        <v>2020</v>
      </c>
      <c r="F2793" t="s">
        <v>502</v>
      </c>
      <c r="G2793" t="s">
        <v>68</v>
      </c>
      <c r="H2793">
        <v>305.88</v>
      </c>
      <c r="I2793" t="s">
        <v>508</v>
      </c>
      <c r="J2793" t="s">
        <v>347</v>
      </c>
      <c r="K2793" t="s">
        <v>399</v>
      </c>
    </row>
    <row r="2794" spans="1:11" hidden="1" x14ac:dyDescent="0.35">
      <c r="A2794" t="s">
        <v>377</v>
      </c>
      <c r="B2794" t="s">
        <v>84</v>
      </c>
      <c r="C2794" t="s">
        <v>352</v>
      </c>
      <c r="D2794" t="s">
        <v>78</v>
      </c>
      <c r="E2794">
        <v>2020</v>
      </c>
      <c r="F2794" t="s">
        <v>502</v>
      </c>
      <c r="G2794" t="s">
        <v>68</v>
      </c>
      <c r="H2794">
        <v>12.64</v>
      </c>
      <c r="I2794" t="s">
        <v>508</v>
      </c>
      <c r="J2794" t="s">
        <v>347</v>
      </c>
      <c r="K2794" t="s">
        <v>399</v>
      </c>
    </row>
    <row r="2795" spans="1:11" hidden="1" x14ac:dyDescent="0.35">
      <c r="A2795" t="s">
        <v>377</v>
      </c>
      <c r="B2795" t="s">
        <v>84</v>
      </c>
      <c r="C2795" t="s">
        <v>336</v>
      </c>
      <c r="D2795" t="s">
        <v>78</v>
      </c>
      <c r="E2795">
        <v>2020</v>
      </c>
      <c r="F2795" t="s">
        <v>502</v>
      </c>
      <c r="G2795" t="s">
        <v>68</v>
      </c>
      <c r="H2795">
        <v>8.31</v>
      </c>
      <c r="I2795" t="s">
        <v>508</v>
      </c>
      <c r="J2795" t="s">
        <v>347</v>
      </c>
      <c r="K2795" t="s">
        <v>394</v>
      </c>
    </row>
    <row r="2796" spans="1:11" hidden="1" x14ac:dyDescent="0.35">
      <c r="A2796" t="s">
        <v>377</v>
      </c>
      <c r="B2796" t="s">
        <v>84</v>
      </c>
      <c r="C2796" t="s">
        <v>336</v>
      </c>
      <c r="D2796" t="s">
        <v>78</v>
      </c>
      <c r="E2796">
        <v>2020</v>
      </c>
      <c r="F2796" t="s">
        <v>502</v>
      </c>
      <c r="G2796" t="s">
        <v>68</v>
      </c>
      <c r="H2796">
        <v>1.1000000000000001</v>
      </c>
      <c r="I2796" t="s">
        <v>508</v>
      </c>
      <c r="J2796" t="s">
        <v>347</v>
      </c>
      <c r="K2796" t="s">
        <v>394</v>
      </c>
    </row>
    <row r="2797" spans="1:11" hidden="1" x14ac:dyDescent="0.35">
      <c r="A2797" t="s">
        <v>377</v>
      </c>
      <c r="B2797" t="s">
        <v>84</v>
      </c>
      <c r="C2797" t="s">
        <v>336</v>
      </c>
      <c r="D2797" t="s">
        <v>78</v>
      </c>
      <c r="E2797">
        <v>2020</v>
      </c>
      <c r="F2797" t="s">
        <v>502</v>
      </c>
      <c r="G2797" t="s">
        <v>68</v>
      </c>
      <c r="H2797">
        <v>12.99</v>
      </c>
      <c r="I2797" t="s">
        <v>508</v>
      </c>
      <c r="J2797" t="s">
        <v>347</v>
      </c>
      <c r="K2797" t="s">
        <v>394</v>
      </c>
    </row>
    <row r="2798" spans="1:11" hidden="1" x14ac:dyDescent="0.35">
      <c r="A2798" t="s">
        <v>377</v>
      </c>
      <c r="B2798" t="s">
        <v>84</v>
      </c>
      <c r="C2798" t="s">
        <v>336</v>
      </c>
      <c r="D2798" t="s">
        <v>78</v>
      </c>
      <c r="E2798">
        <v>2020</v>
      </c>
      <c r="F2798" t="s">
        <v>502</v>
      </c>
      <c r="G2798" t="s">
        <v>68</v>
      </c>
      <c r="H2798">
        <v>0.79</v>
      </c>
      <c r="I2798" t="s">
        <v>508</v>
      </c>
      <c r="J2798" t="s">
        <v>347</v>
      </c>
      <c r="K2798" t="s">
        <v>394</v>
      </c>
    </row>
    <row r="2799" spans="1:11" hidden="1" x14ac:dyDescent="0.35">
      <c r="A2799" t="s">
        <v>377</v>
      </c>
      <c r="B2799" t="s">
        <v>84</v>
      </c>
      <c r="C2799" t="s">
        <v>354</v>
      </c>
      <c r="D2799" t="s">
        <v>78</v>
      </c>
      <c r="E2799">
        <v>2020</v>
      </c>
      <c r="F2799" t="s">
        <v>502</v>
      </c>
      <c r="G2799" t="s">
        <v>68</v>
      </c>
      <c r="H2799">
        <v>-1047.47</v>
      </c>
      <c r="I2799" t="s">
        <v>508</v>
      </c>
      <c r="J2799" t="s">
        <v>347</v>
      </c>
      <c r="K2799" t="s">
        <v>400</v>
      </c>
    </row>
    <row r="2800" spans="1:11" hidden="1" x14ac:dyDescent="0.35">
      <c r="A2800" t="s">
        <v>377</v>
      </c>
      <c r="B2800" t="s">
        <v>84</v>
      </c>
      <c r="C2800" t="s">
        <v>354</v>
      </c>
      <c r="D2800" t="s">
        <v>78</v>
      </c>
      <c r="E2800">
        <v>2020</v>
      </c>
      <c r="F2800" t="s">
        <v>502</v>
      </c>
      <c r="G2800" t="s">
        <v>68</v>
      </c>
      <c r="H2800">
        <v>-73.010000000000005</v>
      </c>
      <c r="I2800" t="s">
        <v>508</v>
      </c>
      <c r="J2800" t="s">
        <v>347</v>
      </c>
      <c r="K2800" t="s">
        <v>400</v>
      </c>
    </row>
    <row r="2801" spans="1:11" hidden="1" x14ac:dyDescent="0.35">
      <c r="A2801" t="s">
        <v>377</v>
      </c>
      <c r="B2801" t="s">
        <v>84</v>
      </c>
      <c r="C2801" t="s">
        <v>354</v>
      </c>
      <c r="D2801" t="s">
        <v>78</v>
      </c>
      <c r="E2801">
        <v>2020</v>
      </c>
      <c r="F2801" t="s">
        <v>502</v>
      </c>
      <c r="G2801" t="s">
        <v>68</v>
      </c>
      <c r="H2801">
        <v>-767.78</v>
      </c>
      <c r="I2801" t="s">
        <v>508</v>
      </c>
      <c r="J2801" t="s">
        <v>347</v>
      </c>
      <c r="K2801" t="s">
        <v>400</v>
      </c>
    </row>
    <row r="2802" spans="1:11" hidden="1" x14ac:dyDescent="0.35">
      <c r="A2802" t="s">
        <v>377</v>
      </c>
      <c r="B2802" t="s">
        <v>84</v>
      </c>
      <c r="C2802" t="s">
        <v>354</v>
      </c>
      <c r="D2802" t="s">
        <v>78</v>
      </c>
      <c r="E2802">
        <v>2020</v>
      </c>
      <c r="F2802" t="s">
        <v>502</v>
      </c>
      <c r="G2802" t="s">
        <v>68</v>
      </c>
      <c r="H2802">
        <v>-11.34</v>
      </c>
      <c r="I2802" t="s">
        <v>508</v>
      </c>
      <c r="J2802" t="s">
        <v>347</v>
      </c>
      <c r="K2802" t="s">
        <v>400</v>
      </c>
    </row>
    <row r="2803" spans="1:11" hidden="1" x14ac:dyDescent="0.35">
      <c r="A2803" t="s">
        <v>377</v>
      </c>
      <c r="B2803" t="s">
        <v>84</v>
      </c>
      <c r="C2803" t="s">
        <v>337</v>
      </c>
      <c r="D2803" t="s">
        <v>78</v>
      </c>
      <c r="E2803">
        <v>2020</v>
      </c>
      <c r="F2803" t="s">
        <v>502</v>
      </c>
      <c r="G2803" t="s">
        <v>68</v>
      </c>
      <c r="H2803">
        <v>7.67</v>
      </c>
      <c r="I2803" t="s">
        <v>508</v>
      </c>
      <c r="J2803" t="s">
        <v>347</v>
      </c>
      <c r="K2803" t="s">
        <v>395</v>
      </c>
    </row>
    <row r="2804" spans="1:11" hidden="1" x14ac:dyDescent="0.35">
      <c r="A2804" t="s">
        <v>377</v>
      </c>
      <c r="B2804" t="s">
        <v>84</v>
      </c>
      <c r="C2804" t="s">
        <v>337</v>
      </c>
      <c r="D2804" t="s">
        <v>78</v>
      </c>
      <c r="E2804">
        <v>2020</v>
      </c>
      <c r="F2804" t="s">
        <v>502</v>
      </c>
      <c r="G2804" t="s">
        <v>68</v>
      </c>
      <c r="H2804">
        <v>0.81</v>
      </c>
      <c r="I2804" t="s">
        <v>508</v>
      </c>
      <c r="J2804" t="s">
        <v>347</v>
      </c>
      <c r="K2804" t="s">
        <v>395</v>
      </c>
    </row>
    <row r="2805" spans="1:11" hidden="1" x14ac:dyDescent="0.35">
      <c r="A2805" t="s">
        <v>377</v>
      </c>
      <c r="B2805" t="s">
        <v>84</v>
      </c>
      <c r="C2805" t="s">
        <v>337</v>
      </c>
      <c r="D2805" t="s">
        <v>78</v>
      </c>
      <c r="E2805">
        <v>2020</v>
      </c>
      <c r="F2805" t="s">
        <v>502</v>
      </c>
      <c r="G2805" t="s">
        <v>68</v>
      </c>
      <c r="H2805">
        <v>11.68</v>
      </c>
      <c r="I2805" t="s">
        <v>508</v>
      </c>
      <c r="J2805" t="s">
        <v>347</v>
      </c>
      <c r="K2805" t="s">
        <v>395</v>
      </c>
    </row>
    <row r="2806" spans="1:11" hidden="1" x14ac:dyDescent="0.35">
      <c r="A2806" t="s">
        <v>377</v>
      </c>
      <c r="B2806" t="s">
        <v>84</v>
      </c>
      <c r="C2806" t="s">
        <v>337</v>
      </c>
      <c r="D2806" t="s">
        <v>78</v>
      </c>
      <c r="E2806">
        <v>2020</v>
      </c>
      <c r="F2806" t="s">
        <v>502</v>
      </c>
      <c r="G2806" t="s">
        <v>68</v>
      </c>
      <c r="H2806">
        <v>0.72</v>
      </c>
      <c r="I2806" t="s">
        <v>508</v>
      </c>
      <c r="J2806" t="s">
        <v>347</v>
      </c>
      <c r="K2806" t="s">
        <v>395</v>
      </c>
    </row>
    <row r="2807" spans="1:11" hidden="1" x14ac:dyDescent="0.35">
      <c r="A2807" t="s">
        <v>377</v>
      </c>
      <c r="B2807" t="s">
        <v>84</v>
      </c>
      <c r="C2807" t="s">
        <v>338</v>
      </c>
      <c r="D2807" t="s">
        <v>78</v>
      </c>
      <c r="E2807">
        <v>2020</v>
      </c>
      <c r="F2807" t="s">
        <v>502</v>
      </c>
      <c r="G2807" t="s">
        <v>68</v>
      </c>
      <c r="H2807">
        <v>50.74</v>
      </c>
      <c r="I2807" t="s">
        <v>508</v>
      </c>
      <c r="J2807" t="s">
        <v>347</v>
      </c>
      <c r="K2807" t="s">
        <v>396</v>
      </c>
    </row>
    <row r="2808" spans="1:11" hidden="1" x14ac:dyDescent="0.35">
      <c r="A2808" t="s">
        <v>377</v>
      </c>
      <c r="B2808" t="s">
        <v>84</v>
      </c>
      <c r="C2808" t="s">
        <v>331</v>
      </c>
      <c r="D2808" t="s">
        <v>78</v>
      </c>
      <c r="E2808">
        <v>2020</v>
      </c>
      <c r="F2808" t="s">
        <v>502</v>
      </c>
      <c r="G2808" t="s">
        <v>68</v>
      </c>
      <c r="H2808">
        <v>534.49</v>
      </c>
      <c r="I2808" t="s">
        <v>508</v>
      </c>
      <c r="J2808" t="s">
        <v>347</v>
      </c>
      <c r="K2808" t="s">
        <v>397</v>
      </c>
    </row>
    <row r="2809" spans="1:11" hidden="1" x14ac:dyDescent="0.35">
      <c r="A2809" t="s">
        <v>377</v>
      </c>
      <c r="B2809" t="s">
        <v>84</v>
      </c>
      <c r="C2809" t="s">
        <v>331</v>
      </c>
      <c r="D2809" t="s">
        <v>78</v>
      </c>
      <c r="E2809">
        <v>2020</v>
      </c>
      <c r="F2809" t="s">
        <v>502</v>
      </c>
      <c r="G2809" t="s">
        <v>68</v>
      </c>
      <c r="H2809">
        <v>271.16000000000003</v>
      </c>
      <c r="I2809" t="s">
        <v>508</v>
      </c>
      <c r="J2809" t="s">
        <v>347</v>
      </c>
      <c r="K2809" t="s">
        <v>397</v>
      </c>
    </row>
    <row r="2810" spans="1:11" hidden="1" x14ac:dyDescent="0.35">
      <c r="A2810" t="s">
        <v>377</v>
      </c>
      <c r="B2810" t="s">
        <v>84</v>
      </c>
      <c r="C2810" t="s">
        <v>331</v>
      </c>
      <c r="D2810" t="s">
        <v>78</v>
      </c>
      <c r="E2810">
        <v>2020</v>
      </c>
      <c r="F2810" t="s">
        <v>502</v>
      </c>
      <c r="G2810" t="s">
        <v>68</v>
      </c>
      <c r="H2810">
        <v>28.65</v>
      </c>
      <c r="I2810" t="s">
        <v>508</v>
      </c>
      <c r="J2810" t="s">
        <v>347</v>
      </c>
      <c r="K2810" t="s">
        <v>397</v>
      </c>
    </row>
    <row r="2811" spans="1:11" hidden="1" x14ac:dyDescent="0.35">
      <c r="A2811" t="s">
        <v>377</v>
      </c>
      <c r="B2811" t="s">
        <v>84</v>
      </c>
      <c r="C2811" t="s">
        <v>331</v>
      </c>
      <c r="D2811" t="s">
        <v>78</v>
      </c>
      <c r="E2811">
        <v>2020</v>
      </c>
      <c r="F2811" t="s">
        <v>502</v>
      </c>
      <c r="G2811" t="s">
        <v>68</v>
      </c>
      <c r="H2811">
        <v>37.92</v>
      </c>
      <c r="I2811" t="s">
        <v>508</v>
      </c>
      <c r="J2811" t="s">
        <v>347</v>
      </c>
      <c r="K2811" t="s">
        <v>397</v>
      </c>
    </row>
    <row r="2812" spans="1:11" hidden="1" x14ac:dyDescent="0.35">
      <c r="A2812" t="s">
        <v>377</v>
      </c>
      <c r="B2812" t="s">
        <v>84</v>
      </c>
      <c r="C2812" t="s">
        <v>331</v>
      </c>
      <c r="D2812" t="s">
        <v>78</v>
      </c>
      <c r="E2812">
        <v>2020</v>
      </c>
      <c r="F2812" t="s">
        <v>502</v>
      </c>
      <c r="G2812" t="s">
        <v>68</v>
      </c>
      <c r="H2812">
        <v>522.9</v>
      </c>
      <c r="I2812" t="s">
        <v>508</v>
      </c>
      <c r="J2812" t="s">
        <v>347</v>
      </c>
      <c r="K2812" t="s">
        <v>397</v>
      </c>
    </row>
    <row r="2813" spans="1:11" hidden="1" x14ac:dyDescent="0.35">
      <c r="A2813" t="s">
        <v>377</v>
      </c>
      <c r="B2813" t="s">
        <v>84</v>
      </c>
      <c r="C2813" t="s">
        <v>331</v>
      </c>
      <c r="D2813" t="s">
        <v>78</v>
      </c>
      <c r="E2813">
        <v>2020</v>
      </c>
      <c r="F2813" t="s">
        <v>502</v>
      </c>
      <c r="G2813" t="s">
        <v>68</v>
      </c>
      <c r="H2813">
        <v>54.72</v>
      </c>
      <c r="I2813" t="s">
        <v>508</v>
      </c>
      <c r="J2813" t="s">
        <v>347</v>
      </c>
      <c r="K2813" t="s">
        <v>397</v>
      </c>
    </row>
    <row r="2814" spans="1:11" hidden="1" x14ac:dyDescent="0.35">
      <c r="A2814" t="s">
        <v>377</v>
      </c>
      <c r="B2814" t="s">
        <v>84</v>
      </c>
      <c r="C2814" t="s">
        <v>339</v>
      </c>
      <c r="D2814" t="s">
        <v>78</v>
      </c>
      <c r="E2814">
        <v>2020</v>
      </c>
      <c r="F2814" t="s">
        <v>502</v>
      </c>
      <c r="G2814" t="s">
        <v>68</v>
      </c>
      <c r="H2814">
        <v>12.86</v>
      </c>
      <c r="I2814" t="s">
        <v>508</v>
      </c>
      <c r="J2814" t="s">
        <v>347</v>
      </c>
      <c r="K2814" t="s">
        <v>398</v>
      </c>
    </row>
    <row r="2815" spans="1:11" hidden="1" x14ac:dyDescent="0.35">
      <c r="A2815" t="s">
        <v>377</v>
      </c>
      <c r="B2815" t="s">
        <v>84</v>
      </c>
      <c r="C2815" t="s">
        <v>339</v>
      </c>
      <c r="D2815" t="s">
        <v>78</v>
      </c>
      <c r="E2815">
        <v>2020</v>
      </c>
      <c r="F2815" t="s">
        <v>502</v>
      </c>
      <c r="G2815" t="s">
        <v>68</v>
      </c>
      <c r="H2815">
        <v>24.92</v>
      </c>
      <c r="I2815" t="s">
        <v>508</v>
      </c>
      <c r="J2815" t="s">
        <v>347</v>
      </c>
      <c r="K2815" t="s">
        <v>398</v>
      </c>
    </row>
    <row r="2816" spans="1:11" hidden="1" x14ac:dyDescent="0.35">
      <c r="A2816" t="s">
        <v>377</v>
      </c>
      <c r="B2816" t="s">
        <v>84</v>
      </c>
      <c r="C2816" t="s">
        <v>339</v>
      </c>
      <c r="D2816" t="s">
        <v>78</v>
      </c>
      <c r="E2816">
        <v>2020</v>
      </c>
      <c r="F2816" t="s">
        <v>502</v>
      </c>
      <c r="G2816" t="s">
        <v>68</v>
      </c>
      <c r="H2816">
        <v>1.06</v>
      </c>
      <c r="I2816" t="s">
        <v>508</v>
      </c>
      <c r="J2816" t="s">
        <v>347</v>
      </c>
      <c r="K2816" t="s">
        <v>398</v>
      </c>
    </row>
    <row r="2817" spans="1:11" hidden="1" x14ac:dyDescent="0.35">
      <c r="A2817" t="s">
        <v>377</v>
      </c>
      <c r="B2817" t="s">
        <v>84</v>
      </c>
      <c r="C2817" t="s">
        <v>339</v>
      </c>
      <c r="D2817" t="s">
        <v>78</v>
      </c>
      <c r="E2817">
        <v>2020</v>
      </c>
      <c r="F2817" t="s">
        <v>502</v>
      </c>
      <c r="G2817" t="s">
        <v>68</v>
      </c>
      <c r="H2817">
        <v>23.29</v>
      </c>
      <c r="I2817" t="s">
        <v>508</v>
      </c>
      <c r="J2817" t="s">
        <v>347</v>
      </c>
      <c r="K2817" t="s">
        <v>398</v>
      </c>
    </row>
    <row r="2818" spans="1:11" hidden="1" x14ac:dyDescent="0.35">
      <c r="A2818" t="s">
        <v>377</v>
      </c>
      <c r="B2818" t="s">
        <v>84</v>
      </c>
      <c r="C2818" t="s">
        <v>339</v>
      </c>
      <c r="D2818" t="s">
        <v>78</v>
      </c>
      <c r="E2818">
        <v>2020</v>
      </c>
      <c r="F2818" t="s">
        <v>502</v>
      </c>
      <c r="G2818" t="s">
        <v>68</v>
      </c>
      <c r="H2818">
        <v>10.3</v>
      </c>
      <c r="I2818" t="s">
        <v>508</v>
      </c>
      <c r="J2818" t="s">
        <v>347</v>
      </c>
      <c r="K2818" t="s">
        <v>398</v>
      </c>
    </row>
    <row r="2819" spans="1:11" hidden="1" x14ac:dyDescent="0.35">
      <c r="A2819" t="s">
        <v>377</v>
      </c>
      <c r="B2819" t="s">
        <v>84</v>
      </c>
      <c r="C2819" t="s">
        <v>339</v>
      </c>
      <c r="D2819" t="s">
        <v>78</v>
      </c>
      <c r="E2819">
        <v>2020</v>
      </c>
      <c r="F2819" t="s">
        <v>502</v>
      </c>
      <c r="G2819" t="s">
        <v>68</v>
      </c>
      <c r="H2819">
        <v>0.41</v>
      </c>
      <c r="I2819" t="s">
        <v>508</v>
      </c>
      <c r="J2819" t="s">
        <v>347</v>
      </c>
      <c r="K2819" t="s">
        <v>398</v>
      </c>
    </row>
    <row r="2820" spans="1:11" hidden="1" x14ac:dyDescent="0.35">
      <c r="A2820" t="s">
        <v>406</v>
      </c>
      <c r="B2820" t="s">
        <v>84</v>
      </c>
      <c r="C2820" t="s">
        <v>330</v>
      </c>
      <c r="D2820" t="s">
        <v>78</v>
      </c>
      <c r="E2820">
        <v>2020</v>
      </c>
      <c r="F2820" t="s">
        <v>500</v>
      </c>
      <c r="G2820" t="s">
        <v>311</v>
      </c>
      <c r="H2820">
        <v>-379.28</v>
      </c>
      <c r="I2820" t="s">
        <v>507</v>
      </c>
      <c r="J2820" t="s">
        <v>347</v>
      </c>
      <c r="K2820" t="s">
        <v>392</v>
      </c>
    </row>
    <row r="2821" spans="1:11" hidden="1" x14ac:dyDescent="0.35">
      <c r="A2821" t="s">
        <v>406</v>
      </c>
      <c r="B2821" t="s">
        <v>84</v>
      </c>
      <c r="C2821" t="s">
        <v>330</v>
      </c>
      <c r="D2821" t="s">
        <v>78</v>
      </c>
      <c r="E2821">
        <v>2020</v>
      </c>
      <c r="F2821" t="s">
        <v>500</v>
      </c>
      <c r="G2821" t="s">
        <v>311</v>
      </c>
      <c r="H2821">
        <v>-301.63</v>
      </c>
      <c r="I2821" t="s">
        <v>507</v>
      </c>
      <c r="J2821" t="s">
        <v>347</v>
      </c>
      <c r="K2821" t="s">
        <v>392</v>
      </c>
    </row>
    <row r="2822" spans="1:11" hidden="1" x14ac:dyDescent="0.35">
      <c r="A2822" t="s">
        <v>406</v>
      </c>
      <c r="B2822" t="s">
        <v>84</v>
      </c>
      <c r="C2822" t="s">
        <v>330</v>
      </c>
      <c r="D2822" t="s">
        <v>78</v>
      </c>
      <c r="E2822">
        <v>2020</v>
      </c>
      <c r="F2822" t="s">
        <v>500</v>
      </c>
      <c r="G2822" t="s">
        <v>311</v>
      </c>
      <c r="H2822">
        <v>-2.0699999999999998</v>
      </c>
      <c r="I2822" t="s">
        <v>507</v>
      </c>
      <c r="J2822" t="s">
        <v>347</v>
      </c>
      <c r="K2822" t="s">
        <v>392</v>
      </c>
    </row>
    <row r="2823" spans="1:11" hidden="1" x14ac:dyDescent="0.35">
      <c r="A2823" t="s">
        <v>406</v>
      </c>
      <c r="B2823" t="s">
        <v>84</v>
      </c>
      <c r="C2823" t="s">
        <v>330</v>
      </c>
      <c r="D2823" t="s">
        <v>78</v>
      </c>
      <c r="E2823">
        <v>2020</v>
      </c>
      <c r="F2823" t="s">
        <v>500</v>
      </c>
      <c r="G2823" t="s">
        <v>311</v>
      </c>
      <c r="H2823">
        <v>-167.03</v>
      </c>
      <c r="I2823" t="s">
        <v>507</v>
      </c>
      <c r="J2823" t="s">
        <v>347</v>
      </c>
      <c r="K2823" t="s">
        <v>392</v>
      </c>
    </row>
    <row r="2824" spans="1:11" hidden="1" x14ac:dyDescent="0.35">
      <c r="A2824" t="s">
        <v>406</v>
      </c>
      <c r="B2824" t="s">
        <v>84</v>
      </c>
      <c r="C2824" t="s">
        <v>330</v>
      </c>
      <c r="D2824" t="s">
        <v>78</v>
      </c>
      <c r="E2824">
        <v>2020</v>
      </c>
      <c r="F2824" t="s">
        <v>500</v>
      </c>
      <c r="G2824" t="s">
        <v>311</v>
      </c>
      <c r="H2824">
        <v>-473.14</v>
      </c>
      <c r="I2824" t="s">
        <v>507</v>
      </c>
      <c r="J2824" t="s">
        <v>347</v>
      </c>
      <c r="K2824" t="s">
        <v>392</v>
      </c>
    </row>
    <row r="2825" spans="1:11" hidden="1" x14ac:dyDescent="0.35">
      <c r="A2825" t="s">
        <v>406</v>
      </c>
      <c r="B2825" t="s">
        <v>84</v>
      </c>
      <c r="C2825" t="s">
        <v>330</v>
      </c>
      <c r="D2825" t="s">
        <v>78</v>
      </c>
      <c r="E2825">
        <v>2020</v>
      </c>
      <c r="F2825" t="s">
        <v>500</v>
      </c>
      <c r="G2825" t="s">
        <v>311</v>
      </c>
      <c r="H2825">
        <v>-96.63</v>
      </c>
      <c r="I2825" t="s">
        <v>507</v>
      </c>
      <c r="J2825" t="s">
        <v>347</v>
      </c>
      <c r="K2825" t="s">
        <v>392</v>
      </c>
    </row>
    <row r="2826" spans="1:11" hidden="1" x14ac:dyDescent="0.35">
      <c r="A2826" t="s">
        <v>406</v>
      </c>
      <c r="B2826" t="s">
        <v>84</v>
      </c>
      <c r="C2826" t="s">
        <v>330</v>
      </c>
      <c r="D2826" t="s">
        <v>78</v>
      </c>
      <c r="E2826">
        <v>2020</v>
      </c>
      <c r="F2826" t="s">
        <v>500</v>
      </c>
      <c r="G2826" t="s">
        <v>311</v>
      </c>
      <c r="H2826">
        <v>-31.75</v>
      </c>
      <c r="I2826" t="s">
        <v>507</v>
      </c>
      <c r="J2826" t="s">
        <v>347</v>
      </c>
      <c r="K2826" t="s">
        <v>392</v>
      </c>
    </row>
    <row r="2827" spans="1:11" hidden="1" x14ac:dyDescent="0.35">
      <c r="A2827" t="s">
        <v>406</v>
      </c>
      <c r="B2827" t="s">
        <v>84</v>
      </c>
      <c r="C2827" t="s">
        <v>330</v>
      </c>
      <c r="D2827" t="s">
        <v>78</v>
      </c>
      <c r="E2827">
        <v>2020</v>
      </c>
      <c r="F2827" t="s">
        <v>506</v>
      </c>
      <c r="G2827" t="s">
        <v>309</v>
      </c>
      <c r="H2827">
        <v>-135.97999999999999</v>
      </c>
      <c r="I2827" t="s">
        <v>507</v>
      </c>
      <c r="J2827" t="s">
        <v>347</v>
      </c>
      <c r="K2827" t="s">
        <v>392</v>
      </c>
    </row>
    <row r="2828" spans="1:11" hidden="1" x14ac:dyDescent="0.35">
      <c r="A2828" t="s">
        <v>406</v>
      </c>
      <c r="B2828" t="s">
        <v>84</v>
      </c>
      <c r="C2828" t="s">
        <v>330</v>
      </c>
      <c r="D2828" t="s">
        <v>78</v>
      </c>
      <c r="E2828">
        <v>2020</v>
      </c>
      <c r="F2828" t="s">
        <v>506</v>
      </c>
      <c r="G2828" t="s">
        <v>309</v>
      </c>
      <c r="H2828">
        <v>-108.14</v>
      </c>
      <c r="I2828" t="s">
        <v>507</v>
      </c>
      <c r="J2828" t="s">
        <v>347</v>
      </c>
      <c r="K2828" t="s">
        <v>392</v>
      </c>
    </row>
    <row r="2829" spans="1:11" hidden="1" x14ac:dyDescent="0.35">
      <c r="A2829" t="s">
        <v>406</v>
      </c>
      <c r="B2829" t="s">
        <v>84</v>
      </c>
      <c r="C2829" t="s">
        <v>330</v>
      </c>
      <c r="D2829" t="s">
        <v>78</v>
      </c>
      <c r="E2829">
        <v>2020</v>
      </c>
      <c r="F2829" t="s">
        <v>506</v>
      </c>
      <c r="G2829" t="s">
        <v>309</v>
      </c>
      <c r="H2829">
        <v>-0.74</v>
      </c>
      <c r="I2829" t="s">
        <v>507</v>
      </c>
      <c r="J2829" t="s">
        <v>347</v>
      </c>
      <c r="K2829" t="s">
        <v>392</v>
      </c>
    </row>
    <row r="2830" spans="1:11" hidden="1" x14ac:dyDescent="0.35">
      <c r="A2830" t="s">
        <v>406</v>
      </c>
      <c r="B2830" t="s">
        <v>84</v>
      </c>
      <c r="C2830" t="s">
        <v>330</v>
      </c>
      <c r="D2830" t="s">
        <v>78</v>
      </c>
      <c r="E2830">
        <v>2020</v>
      </c>
      <c r="F2830" t="s">
        <v>506</v>
      </c>
      <c r="G2830" t="s">
        <v>309</v>
      </c>
      <c r="H2830">
        <v>-59.89</v>
      </c>
      <c r="I2830" t="s">
        <v>507</v>
      </c>
      <c r="J2830" t="s">
        <v>347</v>
      </c>
      <c r="K2830" t="s">
        <v>392</v>
      </c>
    </row>
    <row r="2831" spans="1:11" hidden="1" x14ac:dyDescent="0.35">
      <c r="A2831" t="s">
        <v>406</v>
      </c>
      <c r="B2831" t="s">
        <v>84</v>
      </c>
      <c r="C2831" t="s">
        <v>330</v>
      </c>
      <c r="D2831" t="s">
        <v>78</v>
      </c>
      <c r="E2831">
        <v>2020</v>
      </c>
      <c r="F2831" t="s">
        <v>506</v>
      </c>
      <c r="G2831" t="s">
        <v>309</v>
      </c>
      <c r="H2831">
        <v>-169.64</v>
      </c>
      <c r="I2831" t="s">
        <v>507</v>
      </c>
      <c r="J2831" t="s">
        <v>347</v>
      </c>
      <c r="K2831" t="s">
        <v>392</v>
      </c>
    </row>
    <row r="2832" spans="1:11" hidden="1" x14ac:dyDescent="0.35">
      <c r="A2832" t="s">
        <v>406</v>
      </c>
      <c r="B2832" t="s">
        <v>84</v>
      </c>
      <c r="C2832" t="s">
        <v>330</v>
      </c>
      <c r="D2832" t="s">
        <v>78</v>
      </c>
      <c r="E2832">
        <v>2020</v>
      </c>
      <c r="F2832" t="s">
        <v>506</v>
      </c>
      <c r="G2832" t="s">
        <v>309</v>
      </c>
      <c r="H2832">
        <v>-34.65</v>
      </c>
      <c r="I2832" t="s">
        <v>507</v>
      </c>
      <c r="J2832" t="s">
        <v>347</v>
      </c>
      <c r="K2832" t="s">
        <v>392</v>
      </c>
    </row>
    <row r="2833" spans="1:11" hidden="1" x14ac:dyDescent="0.35">
      <c r="A2833" t="s">
        <v>406</v>
      </c>
      <c r="B2833" t="s">
        <v>84</v>
      </c>
      <c r="C2833" t="s">
        <v>330</v>
      </c>
      <c r="D2833" t="s">
        <v>78</v>
      </c>
      <c r="E2833">
        <v>2020</v>
      </c>
      <c r="F2833" t="s">
        <v>506</v>
      </c>
      <c r="G2833" t="s">
        <v>309</v>
      </c>
      <c r="H2833">
        <v>-11.38</v>
      </c>
      <c r="I2833" t="s">
        <v>507</v>
      </c>
      <c r="J2833" t="s">
        <v>347</v>
      </c>
      <c r="K2833" t="s">
        <v>392</v>
      </c>
    </row>
    <row r="2834" spans="1:11" hidden="1" x14ac:dyDescent="0.35">
      <c r="A2834" t="s">
        <v>406</v>
      </c>
      <c r="B2834" t="s">
        <v>84</v>
      </c>
      <c r="C2834" t="s">
        <v>330</v>
      </c>
      <c r="D2834" t="s">
        <v>78</v>
      </c>
      <c r="E2834">
        <v>2020</v>
      </c>
      <c r="F2834" t="s">
        <v>71</v>
      </c>
      <c r="G2834" t="s">
        <v>310</v>
      </c>
      <c r="H2834">
        <v>-29.45</v>
      </c>
      <c r="I2834" t="s">
        <v>507</v>
      </c>
      <c r="J2834" t="s">
        <v>347</v>
      </c>
      <c r="K2834" t="s">
        <v>392</v>
      </c>
    </row>
    <row r="2835" spans="1:11" hidden="1" x14ac:dyDescent="0.35">
      <c r="A2835" t="s">
        <v>406</v>
      </c>
      <c r="B2835" t="s">
        <v>84</v>
      </c>
      <c r="C2835" t="s">
        <v>330</v>
      </c>
      <c r="D2835" t="s">
        <v>78</v>
      </c>
      <c r="E2835">
        <v>2020</v>
      </c>
      <c r="F2835" t="s">
        <v>71</v>
      </c>
      <c r="G2835" t="s">
        <v>310</v>
      </c>
      <c r="H2835">
        <v>-23.42</v>
      </c>
      <c r="I2835" t="s">
        <v>507</v>
      </c>
      <c r="J2835" t="s">
        <v>347</v>
      </c>
      <c r="K2835" t="s">
        <v>392</v>
      </c>
    </row>
    <row r="2836" spans="1:11" hidden="1" x14ac:dyDescent="0.35">
      <c r="A2836" t="s">
        <v>406</v>
      </c>
      <c r="B2836" t="s">
        <v>84</v>
      </c>
      <c r="C2836" t="s">
        <v>330</v>
      </c>
      <c r="D2836" t="s">
        <v>78</v>
      </c>
      <c r="E2836">
        <v>2020</v>
      </c>
      <c r="F2836" t="s">
        <v>71</v>
      </c>
      <c r="G2836" t="s">
        <v>310</v>
      </c>
      <c r="H2836">
        <v>-0.16</v>
      </c>
      <c r="I2836" t="s">
        <v>507</v>
      </c>
      <c r="J2836" t="s">
        <v>347</v>
      </c>
      <c r="K2836" t="s">
        <v>392</v>
      </c>
    </row>
    <row r="2837" spans="1:11" hidden="1" x14ac:dyDescent="0.35">
      <c r="A2837" t="s">
        <v>406</v>
      </c>
      <c r="B2837" t="s">
        <v>84</v>
      </c>
      <c r="C2837" t="s">
        <v>330</v>
      </c>
      <c r="D2837" t="s">
        <v>78</v>
      </c>
      <c r="E2837">
        <v>2020</v>
      </c>
      <c r="F2837" t="s">
        <v>71</v>
      </c>
      <c r="G2837" t="s">
        <v>310</v>
      </c>
      <c r="H2837">
        <v>-12.97</v>
      </c>
      <c r="I2837" t="s">
        <v>507</v>
      </c>
      <c r="J2837" t="s">
        <v>347</v>
      </c>
      <c r="K2837" t="s">
        <v>392</v>
      </c>
    </row>
    <row r="2838" spans="1:11" hidden="1" x14ac:dyDescent="0.35">
      <c r="A2838" t="s">
        <v>406</v>
      </c>
      <c r="B2838" t="s">
        <v>84</v>
      </c>
      <c r="C2838" t="s">
        <v>330</v>
      </c>
      <c r="D2838" t="s">
        <v>78</v>
      </c>
      <c r="E2838">
        <v>2020</v>
      </c>
      <c r="F2838" t="s">
        <v>71</v>
      </c>
      <c r="G2838" t="s">
        <v>310</v>
      </c>
      <c r="H2838">
        <v>-36.74</v>
      </c>
      <c r="I2838" t="s">
        <v>507</v>
      </c>
      <c r="J2838" t="s">
        <v>347</v>
      </c>
      <c r="K2838" t="s">
        <v>392</v>
      </c>
    </row>
    <row r="2839" spans="1:11" hidden="1" x14ac:dyDescent="0.35">
      <c r="A2839" t="s">
        <v>406</v>
      </c>
      <c r="B2839" t="s">
        <v>84</v>
      </c>
      <c r="C2839" t="s">
        <v>330</v>
      </c>
      <c r="D2839" t="s">
        <v>78</v>
      </c>
      <c r="E2839">
        <v>2020</v>
      </c>
      <c r="F2839" t="s">
        <v>71</v>
      </c>
      <c r="G2839" t="s">
        <v>310</v>
      </c>
      <c r="H2839">
        <v>-7.5</v>
      </c>
      <c r="I2839" t="s">
        <v>507</v>
      </c>
      <c r="J2839" t="s">
        <v>347</v>
      </c>
      <c r="K2839" t="s">
        <v>392</v>
      </c>
    </row>
    <row r="2840" spans="1:11" hidden="1" x14ac:dyDescent="0.35">
      <c r="A2840" t="s">
        <v>406</v>
      </c>
      <c r="B2840" t="s">
        <v>84</v>
      </c>
      <c r="C2840" t="s">
        <v>330</v>
      </c>
      <c r="D2840" t="s">
        <v>78</v>
      </c>
      <c r="E2840">
        <v>2020</v>
      </c>
      <c r="F2840" t="s">
        <v>71</v>
      </c>
      <c r="G2840" t="s">
        <v>310</v>
      </c>
      <c r="H2840">
        <v>-2.4700000000000002</v>
      </c>
      <c r="I2840" t="s">
        <v>507</v>
      </c>
      <c r="J2840" t="s">
        <v>347</v>
      </c>
      <c r="K2840" t="s">
        <v>392</v>
      </c>
    </row>
    <row r="2841" spans="1:11" hidden="1" x14ac:dyDescent="0.35">
      <c r="A2841" t="s">
        <v>406</v>
      </c>
      <c r="B2841" t="s">
        <v>84</v>
      </c>
      <c r="C2841" t="s">
        <v>330</v>
      </c>
      <c r="D2841" t="s">
        <v>78</v>
      </c>
      <c r="E2841">
        <v>2020</v>
      </c>
      <c r="F2841" t="s">
        <v>148</v>
      </c>
      <c r="G2841" t="s">
        <v>308</v>
      </c>
      <c r="H2841">
        <v>-35.369999999999997</v>
      </c>
      <c r="I2841" t="s">
        <v>507</v>
      </c>
      <c r="J2841" t="s">
        <v>347</v>
      </c>
      <c r="K2841" t="s">
        <v>392</v>
      </c>
    </row>
    <row r="2842" spans="1:11" hidden="1" x14ac:dyDescent="0.35">
      <c r="A2842" t="s">
        <v>406</v>
      </c>
      <c r="B2842" t="s">
        <v>84</v>
      </c>
      <c r="C2842" t="s">
        <v>330</v>
      </c>
      <c r="D2842" t="s">
        <v>78</v>
      </c>
      <c r="E2842">
        <v>2020</v>
      </c>
      <c r="F2842" t="s">
        <v>148</v>
      </c>
      <c r="G2842" t="s">
        <v>308</v>
      </c>
      <c r="H2842">
        <v>-28.12</v>
      </c>
      <c r="I2842" t="s">
        <v>507</v>
      </c>
      <c r="J2842" t="s">
        <v>347</v>
      </c>
      <c r="K2842" t="s">
        <v>392</v>
      </c>
    </row>
    <row r="2843" spans="1:11" hidden="1" x14ac:dyDescent="0.35">
      <c r="A2843" t="s">
        <v>406</v>
      </c>
      <c r="B2843" t="s">
        <v>84</v>
      </c>
      <c r="C2843" t="s">
        <v>330</v>
      </c>
      <c r="D2843" t="s">
        <v>78</v>
      </c>
      <c r="E2843">
        <v>2020</v>
      </c>
      <c r="F2843" t="s">
        <v>148</v>
      </c>
      <c r="G2843" t="s">
        <v>308</v>
      </c>
      <c r="H2843">
        <v>-0.19</v>
      </c>
      <c r="I2843" t="s">
        <v>507</v>
      </c>
      <c r="J2843" t="s">
        <v>347</v>
      </c>
      <c r="K2843" t="s">
        <v>392</v>
      </c>
    </row>
    <row r="2844" spans="1:11" hidden="1" x14ac:dyDescent="0.35">
      <c r="A2844" t="s">
        <v>406</v>
      </c>
      <c r="B2844" t="s">
        <v>84</v>
      </c>
      <c r="C2844" t="s">
        <v>330</v>
      </c>
      <c r="D2844" t="s">
        <v>78</v>
      </c>
      <c r="E2844">
        <v>2020</v>
      </c>
      <c r="F2844" t="s">
        <v>148</v>
      </c>
      <c r="G2844" t="s">
        <v>308</v>
      </c>
      <c r="H2844">
        <v>-15.57</v>
      </c>
      <c r="I2844" t="s">
        <v>507</v>
      </c>
      <c r="J2844" t="s">
        <v>347</v>
      </c>
      <c r="K2844" t="s">
        <v>392</v>
      </c>
    </row>
    <row r="2845" spans="1:11" hidden="1" x14ac:dyDescent="0.35">
      <c r="A2845" t="s">
        <v>406</v>
      </c>
      <c r="B2845" t="s">
        <v>84</v>
      </c>
      <c r="C2845" t="s">
        <v>330</v>
      </c>
      <c r="D2845" t="s">
        <v>78</v>
      </c>
      <c r="E2845">
        <v>2020</v>
      </c>
      <c r="F2845" t="s">
        <v>148</v>
      </c>
      <c r="G2845" t="s">
        <v>308</v>
      </c>
      <c r="H2845">
        <v>-44.12</v>
      </c>
      <c r="I2845" t="s">
        <v>507</v>
      </c>
      <c r="J2845" t="s">
        <v>347</v>
      </c>
      <c r="K2845" t="s">
        <v>392</v>
      </c>
    </row>
    <row r="2846" spans="1:11" hidden="1" x14ac:dyDescent="0.35">
      <c r="A2846" t="s">
        <v>406</v>
      </c>
      <c r="B2846" t="s">
        <v>84</v>
      </c>
      <c r="C2846" t="s">
        <v>330</v>
      </c>
      <c r="D2846" t="s">
        <v>78</v>
      </c>
      <c r="E2846">
        <v>2020</v>
      </c>
      <c r="F2846" t="s">
        <v>148</v>
      </c>
      <c r="G2846" t="s">
        <v>308</v>
      </c>
      <c r="H2846">
        <v>-9.01</v>
      </c>
      <c r="I2846" t="s">
        <v>507</v>
      </c>
      <c r="J2846" t="s">
        <v>347</v>
      </c>
      <c r="K2846" t="s">
        <v>392</v>
      </c>
    </row>
    <row r="2847" spans="1:11" hidden="1" x14ac:dyDescent="0.35">
      <c r="A2847" t="s">
        <v>406</v>
      </c>
      <c r="B2847" t="s">
        <v>84</v>
      </c>
      <c r="C2847" t="s">
        <v>330</v>
      </c>
      <c r="D2847" t="s">
        <v>78</v>
      </c>
      <c r="E2847">
        <v>2020</v>
      </c>
      <c r="F2847" t="s">
        <v>148</v>
      </c>
      <c r="G2847" t="s">
        <v>308</v>
      </c>
      <c r="H2847">
        <v>-2.96</v>
      </c>
      <c r="I2847" t="s">
        <v>507</v>
      </c>
      <c r="J2847" t="s">
        <v>347</v>
      </c>
      <c r="K2847" t="s">
        <v>392</v>
      </c>
    </row>
    <row r="2848" spans="1:11" hidden="1" x14ac:dyDescent="0.35">
      <c r="A2848" t="s">
        <v>406</v>
      </c>
      <c r="B2848" t="s">
        <v>84</v>
      </c>
      <c r="C2848" t="s">
        <v>330</v>
      </c>
      <c r="D2848" t="s">
        <v>78</v>
      </c>
      <c r="E2848">
        <v>2020</v>
      </c>
      <c r="F2848" t="s">
        <v>156</v>
      </c>
      <c r="G2848" t="s">
        <v>307</v>
      </c>
      <c r="H2848">
        <v>-1.3</v>
      </c>
      <c r="I2848" t="s">
        <v>507</v>
      </c>
      <c r="J2848" t="s">
        <v>347</v>
      </c>
      <c r="K2848" t="s">
        <v>392</v>
      </c>
    </row>
    <row r="2849" spans="1:11" hidden="1" x14ac:dyDescent="0.35">
      <c r="A2849" t="s">
        <v>406</v>
      </c>
      <c r="B2849" t="s">
        <v>84</v>
      </c>
      <c r="C2849" t="s">
        <v>330</v>
      </c>
      <c r="D2849" t="s">
        <v>78</v>
      </c>
      <c r="E2849">
        <v>2020</v>
      </c>
      <c r="F2849" t="s">
        <v>156</v>
      </c>
      <c r="G2849" t="s">
        <v>307</v>
      </c>
      <c r="H2849">
        <v>-1.03</v>
      </c>
      <c r="I2849" t="s">
        <v>507</v>
      </c>
      <c r="J2849" t="s">
        <v>347</v>
      </c>
      <c r="K2849" t="s">
        <v>392</v>
      </c>
    </row>
    <row r="2850" spans="1:11" hidden="1" x14ac:dyDescent="0.35">
      <c r="A2850" t="s">
        <v>406</v>
      </c>
      <c r="B2850" t="s">
        <v>84</v>
      </c>
      <c r="C2850" t="s">
        <v>330</v>
      </c>
      <c r="D2850" t="s">
        <v>78</v>
      </c>
      <c r="E2850">
        <v>2020</v>
      </c>
      <c r="F2850" t="s">
        <v>156</v>
      </c>
      <c r="G2850" t="s">
        <v>307</v>
      </c>
      <c r="H2850">
        <v>-0.01</v>
      </c>
      <c r="I2850" t="s">
        <v>507</v>
      </c>
      <c r="J2850" t="s">
        <v>347</v>
      </c>
      <c r="K2850" t="s">
        <v>392</v>
      </c>
    </row>
    <row r="2851" spans="1:11" hidden="1" x14ac:dyDescent="0.35">
      <c r="A2851" t="s">
        <v>406</v>
      </c>
      <c r="B2851" t="s">
        <v>84</v>
      </c>
      <c r="C2851" t="s">
        <v>330</v>
      </c>
      <c r="D2851" t="s">
        <v>78</v>
      </c>
      <c r="E2851">
        <v>2020</v>
      </c>
      <c r="F2851" t="s">
        <v>156</v>
      </c>
      <c r="G2851" t="s">
        <v>307</v>
      </c>
      <c r="H2851">
        <v>-0.56999999999999995</v>
      </c>
      <c r="I2851" t="s">
        <v>507</v>
      </c>
      <c r="J2851" t="s">
        <v>347</v>
      </c>
      <c r="K2851" t="s">
        <v>392</v>
      </c>
    </row>
    <row r="2852" spans="1:11" hidden="1" x14ac:dyDescent="0.35">
      <c r="A2852" t="s">
        <v>406</v>
      </c>
      <c r="B2852" t="s">
        <v>84</v>
      </c>
      <c r="C2852" t="s">
        <v>330</v>
      </c>
      <c r="D2852" t="s">
        <v>78</v>
      </c>
      <c r="E2852">
        <v>2020</v>
      </c>
      <c r="F2852" t="s">
        <v>156</v>
      </c>
      <c r="G2852" t="s">
        <v>307</v>
      </c>
      <c r="H2852">
        <v>-1.62</v>
      </c>
      <c r="I2852" t="s">
        <v>507</v>
      </c>
      <c r="J2852" t="s">
        <v>347</v>
      </c>
      <c r="K2852" t="s">
        <v>392</v>
      </c>
    </row>
    <row r="2853" spans="1:11" hidden="1" x14ac:dyDescent="0.35">
      <c r="A2853" t="s">
        <v>406</v>
      </c>
      <c r="B2853" t="s">
        <v>84</v>
      </c>
      <c r="C2853" t="s">
        <v>330</v>
      </c>
      <c r="D2853" t="s">
        <v>78</v>
      </c>
      <c r="E2853">
        <v>2020</v>
      </c>
      <c r="F2853" t="s">
        <v>156</v>
      </c>
      <c r="G2853" t="s">
        <v>307</v>
      </c>
      <c r="H2853">
        <v>-0.33</v>
      </c>
      <c r="I2853" t="s">
        <v>507</v>
      </c>
      <c r="J2853" t="s">
        <v>347</v>
      </c>
      <c r="K2853" t="s">
        <v>392</v>
      </c>
    </row>
    <row r="2854" spans="1:11" hidden="1" x14ac:dyDescent="0.35">
      <c r="A2854" t="s">
        <v>406</v>
      </c>
      <c r="B2854" t="s">
        <v>84</v>
      </c>
      <c r="C2854" t="s">
        <v>330</v>
      </c>
      <c r="D2854" t="s">
        <v>78</v>
      </c>
      <c r="E2854">
        <v>2020</v>
      </c>
      <c r="F2854" t="s">
        <v>156</v>
      </c>
      <c r="G2854" t="s">
        <v>307</v>
      </c>
      <c r="H2854">
        <v>-0.11</v>
      </c>
      <c r="I2854" t="s">
        <v>507</v>
      </c>
      <c r="J2854" t="s">
        <v>347</v>
      </c>
      <c r="K2854" t="s">
        <v>392</v>
      </c>
    </row>
    <row r="2855" spans="1:11" hidden="1" x14ac:dyDescent="0.35">
      <c r="A2855" t="s">
        <v>406</v>
      </c>
      <c r="B2855" t="s">
        <v>84</v>
      </c>
      <c r="C2855" t="s">
        <v>352</v>
      </c>
      <c r="D2855" t="s">
        <v>78</v>
      </c>
      <c r="E2855">
        <v>2020</v>
      </c>
      <c r="F2855" t="s">
        <v>500</v>
      </c>
      <c r="G2855" t="s">
        <v>311</v>
      </c>
      <c r="H2855">
        <v>-784.71</v>
      </c>
      <c r="I2855" t="s">
        <v>507</v>
      </c>
      <c r="J2855" t="s">
        <v>14</v>
      </c>
      <c r="K2855" t="s">
        <v>399</v>
      </c>
    </row>
    <row r="2856" spans="1:11" hidden="1" x14ac:dyDescent="0.35">
      <c r="A2856" t="s">
        <v>406</v>
      </c>
      <c r="B2856" t="s">
        <v>84</v>
      </c>
      <c r="C2856" t="s">
        <v>352</v>
      </c>
      <c r="D2856" t="s">
        <v>78</v>
      </c>
      <c r="E2856">
        <v>2020</v>
      </c>
      <c r="F2856" t="s">
        <v>500</v>
      </c>
      <c r="G2856" t="s">
        <v>311</v>
      </c>
      <c r="H2856">
        <v>-552.87</v>
      </c>
      <c r="I2856" t="s">
        <v>507</v>
      </c>
      <c r="J2856" t="s">
        <v>347</v>
      </c>
      <c r="K2856" t="s">
        <v>399</v>
      </c>
    </row>
    <row r="2857" spans="1:11" hidden="1" x14ac:dyDescent="0.35">
      <c r="A2857" t="s">
        <v>406</v>
      </c>
      <c r="B2857" t="s">
        <v>84</v>
      </c>
      <c r="C2857" t="s">
        <v>352</v>
      </c>
      <c r="D2857" t="s">
        <v>78</v>
      </c>
      <c r="E2857">
        <v>2020</v>
      </c>
      <c r="F2857" t="s">
        <v>500</v>
      </c>
      <c r="G2857" t="s">
        <v>311</v>
      </c>
      <c r="H2857">
        <v>-1011.78</v>
      </c>
      <c r="I2857" t="s">
        <v>507</v>
      </c>
      <c r="J2857" t="s">
        <v>14</v>
      </c>
      <c r="K2857" t="s">
        <v>399</v>
      </c>
    </row>
    <row r="2858" spans="1:11" hidden="1" x14ac:dyDescent="0.35">
      <c r="A2858" t="s">
        <v>406</v>
      </c>
      <c r="B2858" t="s">
        <v>84</v>
      </c>
      <c r="C2858" t="s">
        <v>352</v>
      </c>
      <c r="D2858" t="s">
        <v>78</v>
      </c>
      <c r="E2858">
        <v>2020</v>
      </c>
      <c r="F2858" t="s">
        <v>500</v>
      </c>
      <c r="G2858" t="s">
        <v>311</v>
      </c>
      <c r="H2858">
        <v>-712.85</v>
      </c>
      <c r="I2858" t="s">
        <v>507</v>
      </c>
      <c r="J2858" t="s">
        <v>347</v>
      </c>
      <c r="K2858" t="s">
        <v>399</v>
      </c>
    </row>
    <row r="2859" spans="1:11" hidden="1" x14ac:dyDescent="0.35">
      <c r="A2859" t="s">
        <v>406</v>
      </c>
      <c r="B2859" t="s">
        <v>84</v>
      </c>
      <c r="C2859" t="s">
        <v>352</v>
      </c>
      <c r="D2859" t="s">
        <v>78</v>
      </c>
      <c r="E2859">
        <v>2020</v>
      </c>
      <c r="F2859" t="s">
        <v>500</v>
      </c>
      <c r="G2859" t="s">
        <v>311</v>
      </c>
      <c r="H2859">
        <v>-53.43</v>
      </c>
      <c r="I2859" t="s">
        <v>507</v>
      </c>
      <c r="J2859" t="s">
        <v>14</v>
      </c>
      <c r="K2859" t="s">
        <v>399</v>
      </c>
    </row>
    <row r="2860" spans="1:11" hidden="1" x14ac:dyDescent="0.35">
      <c r="A2860" t="s">
        <v>406</v>
      </c>
      <c r="B2860" t="s">
        <v>84</v>
      </c>
      <c r="C2860" t="s">
        <v>352</v>
      </c>
      <c r="D2860" t="s">
        <v>78</v>
      </c>
      <c r="E2860">
        <v>2020</v>
      </c>
      <c r="F2860" t="s">
        <v>500</v>
      </c>
      <c r="G2860" t="s">
        <v>311</v>
      </c>
      <c r="H2860">
        <v>-37.64</v>
      </c>
      <c r="I2860" t="s">
        <v>507</v>
      </c>
      <c r="J2860" t="s">
        <v>347</v>
      </c>
      <c r="K2860" t="s">
        <v>399</v>
      </c>
    </row>
    <row r="2861" spans="1:11" hidden="1" x14ac:dyDescent="0.35">
      <c r="A2861" t="s">
        <v>406</v>
      </c>
      <c r="B2861" t="s">
        <v>84</v>
      </c>
      <c r="C2861" t="s">
        <v>352</v>
      </c>
      <c r="D2861" t="s">
        <v>78</v>
      </c>
      <c r="E2861">
        <v>2020</v>
      </c>
      <c r="F2861" t="s">
        <v>506</v>
      </c>
      <c r="G2861" t="s">
        <v>309</v>
      </c>
      <c r="H2861">
        <v>-152.4</v>
      </c>
      <c r="I2861" t="s">
        <v>507</v>
      </c>
      <c r="J2861" t="s">
        <v>347</v>
      </c>
      <c r="K2861" t="s">
        <v>399</v>
      </c>
    </row>
    <row r="2862" spans="1:11" hidden="1" x14ac:dyDescent="0.35">
      <c r="A2862" t="s">
        <v>406</v>
      </c>
      <c r="B2862" t="s">
        <v>84</v>
      </c>
      <c r="C2862" t="s">
        <v>352</v>
      </c>
      <c r="D2862" t="s">
        <v>78</v>
      </c>
      <c r="E2862">
        <v>2020</v>
      </c>
      <c r="F2862" t="s">
        <v>506</v>
      </c>
      <c r="G2862" t="s">
        <v>309</v>
      </c>
      <c r="H2862">
        <v>-196.49</v>
      </c>
      <c r="I2862" t="s">
        <v>507</v>
      </c>
      <c r="J2862" t="s">
        <v>347</v>
      </c>
      <c r="K2862" t="s">
        <v>399</v>
      </c>
    </row>
    <row r="2863" spans="1:11" hidden="1" x14ac:dyDescent="0.35">
      <c r="A2863" t="s">
        <v>406</v>
      </c>
      <c r="B2863" t="s">
        <v>84</v>
      </c>
      <c r="C2863" t="s">
        <v>352</v>
      </c>
      <c r="D2863" t="s">
        <v>78</v>
      </c>
      <c r="E2863">
        <v>2020</v>
      </c>
      <c r="F2863" t="s">
        <v>506</v>
      </c>
      <c r="G2863" t="s">
        <v>309</v>
      </c>
      <c r="H2863">
        <v>-10.38</v>
      </c>
      <c r="I2863" t="s">
        <v>507</v>
      </c>
      <c r="J2863" t="s">
        <v>347</v>
      </c>
      <c r="K2863" t="s">
        <v>399</v>
      </c>
    </row>
    <row r="2864" spans="1:11" hidden="1" x14ac:dyDescent="0.35">
      <c r="A2864" t="s">
        <v>406</v>
      </c>
      <c r="B2864" t="s">
        <v>84</v>
      </c>
      <c r="C2864" t="s">
        <v>352</v>
      </c>
      <c r="D2864" t="s">
        <v>78</v>
      </c>
      <c r="E2864">
        <v>2020</v>
      </c>
      <c r="F2864" t="s">
        <v>71</v>
      </c>
      <c r="G2864" t="s">
        <v>310</v>
      </c>
      <c r="H2864">
        <v>1.66</v>
      </c>
      <c r="I2864" t="s">
        <v>507</v>
      </c>
      <c r="J2864" t="s">
        <v>347</v>
      </c>
      <c r="K2864" t="s">
        <v>399</v>
      </c>
    </row>
    <row r="2865" spans="1:11" hidden="1" x14ac:dyDescent="0.35">
      <c r="A2865" t="s">
        <v>406</v>
      </c>
      <c r="B2865" t="s">
        <v>84</v>
      </c>
      <c r="C2865" t="s">
        <v>352</v>
      </c>
      <c r="D2865" t="s">
        <v>78</v>
      </c>
      <c r="E2865">
        <v>2020</v>
      </c>
      <c r="F2865" t="s">
        <v>71</v>
      </c>
      <c r="G2865" t="s">
        <v>310</v>
      </c>
      <c r="H2865">
        <v>2.15</v>
      </c>
      <c r="I2865" t="s">
        <v>507</v>
      </c>
      <c r="J2865" t="s">
        <v>347</v>
      </c>
      <c r="K2865" t="s">
        <v>399</v>
      </c>
    </row>
    <row r="2866" spans="1:11" hidden="1" x14ac:dyDescent="0.35">
      <c r="A2866" t="s">
        <v>406</v>
      </c>
      <c r="B2866" t="s">
        <v>84</v>
      </c>
      <c r="C2866" t="s">
        <v>352</v>
      </c>
      <c r="D2866" t="s">
        <v>78</v>
      </c>
      <c r="E2866">
        <v>2020</v>
      </c>
      <c r="F2866" t="s">
        <v>71</v>
      </c>
      <c r="G2866" t="s">
        <v>310</v>
      </c>
      <c r="H2866">
        <v>0.11</v>
      </c>
      <c r="I2866" t="s">
        <v>507</v>
      </c>
      <c r="J2866" t="s">
        <v>347</v>
      </c>
      <c r="K2866" t="s">
        <v>399</v>
      </c>
    </row>
    <row r="2867" spans="1:11" hidden="1" x14ac:dyDescent="0.35">
      <c r="A2867" t="s">
        <v>406</v>
      </c>
      <c r="B2867" t="s">
        <v>84</v>
      </c>
      <c r="C2867" t="s">
        <v>352</v>
      </c>
      <c r="D2867" t="s">
        <v>78</v>
      </c>
      <c r="E2867">
        <v>2020</v>
      </c>
      <c r="F2867" t="s">
        <v>148</v>
      </c>
      <c r="G2867" t="s">
        <v>308</v>
      </c>
      <c r="H2867">
        <v>-16.899999999999999</v>
      </c>
      <c r="I2867" t="s">
        <v>507</v>
      </c>
      <c r="J2867" t="s">
        <v>347</v>
      </c>
      <c r="K2867" t="s">
        <v>399</v>
      </c>
    </row>
    <row r="2868" spans="1:11" hidden="1" x14ac:dyDescent="0.35">
      <c r="A2868" t="s">
        <v>406</v>
      </c>
      <c r="B2868" t="s">
        <v>84</v>
      </c>
      <c r="C2868" t="s">
        <v>352</v>
      </c>
      <c r="D2868" t="s">
        <v>78</v>
      </c>
      <c r="E2868">
        <v>2020</v>
      </c>
      <c r="F2868" t="s">
        <v>148</v>
      </c>
      <c r="G2868" t="s">
        <v>308</v>
      </c>
      <c r="H2868">
        <v>-21.79</v>
      </c>
      <c r="I2868" t="s">
        <v>507</v>
      </c>
      <c r="J2868" t="s">
        <v>347</v>
      </c>
      <c r="K2868" t="s">
        <v>399</v>
      </c>
    </row>
    <row r="2869" spans="1:11" hidden="1" x14ac:dyDescent="0.35">
      <c r="A2869" t="s">
        <v>406</v>
      </c>
      <c r="B2869" t="s">
        <v>84</v>
      </c>
      <c r="C2869" t="s">
        <v>352</v>
      </c>
      <c r="D2869" t="s">
        <v>78</v>
      </c>
      <c r="E2869">
        <v>2020</v>
      </c>
      <c r="F2869" t="s">
        <v>148</v>
      </c>
      <c r="G2869" t="s">
        <v>308</v>
      </c>
      <c r="H2869">
        <v>-1.1499999999999999</v>
      </c>
      <c r="I2869" t="s">
        <v>507</v>
      </c>
      <c r="J2869" t="s">
        <v>347</v>
      </c>
      <c r="K2869" t="s">
        <v>399</v>
      </c>
    </row>
    <row r="2870" spans="1:11" hidden="1" x14ac:dyDescent="0.35">
      <c r="A2870" t="s">
        <v>406</v>
      </c>
      <c r="B2870" t="s">
        <v>84</v>
      </c>
      <c r="C2870" t="s">
        <v>352</v>
      </c>
      <c r="D2870" t="s">
        <v>78</v>
      </c>
      <c r="E2870">
        <v>2020</v>
      </c>
      <c r="F2870" t="s">
        <v>156</v>
      </c>
      <c r="G2870" t="s">
        <v>307</v>
      </c>
      <c r="H2870">
        <v>-0.19</v>
      </c>
      <c r="I2870" t="s">
        <v>507</v>
      </c>
      <c r="J2870" t="s">
        <v>14</v>
      </c>
      <c r="K2870" t="s">
        <v>399</v>
      </c>
    </row>
    <row r="2871" spans="1:11" hidden="1" x14ac:dyDescent="0.35">
      <c r="A2871" t="s">
        <v>406</v>
      </c>
      <c r="B2871" t="s">
        <v>84</v>
      </c>
      <c r="C2871" t="s">
        <v>352</v>
      </c>
      <c r="D2871" t="s">
        <v>78</v>
      </c>
      <c r="E2871">
        <v>2020</v>
      </c>
      <c r="F2871" t="s">
        <v>156</v>
      </c>
      <c r="G2871" t="s">
        <v>307</v>
      </c>
      <c r="H2871">
        <v>-0.74</v>
      </c>
      <c r="I2871" t="s">
        <v>507</v>
      </c>
      <c r="J2871" t="s">
        <v>347</v>
      </c>
      <c r="K2871" t="s">
        <v>399</v>
      </c>
    </row>
    <row r="2872" spans="1:11" hidden="1" x14ac:dyDescent="0.35">
      <c r="A2872" t="s">
        <v>406</v>
      </c>
      <c r="B2872" t="s">
        <v>84</v>
      </c>
      <c r="C2872" t="s">
        <v>352</v>
      </c>
      <c r="D2872" t="s">
        <v>78</v>
      </c>
      <c r="E2872">
        <v>2020</v>
      </c>
      <c r="F2872" t="s">
        <v>156</v>
      </c>
      <c r="G2872" t="s">
        <v>307</v>
      </c>
      <c r="H2872">
        <v>-0.25</v>
      </c>
      <c r="I2872" t="s">
        <v>507</v>
      </c>
      <c r="J2872" t="s">
        <v>14</v>
      </c>
      <c r="K2872" t="s">
        <v>399</v>
      </c>
    </row>
    <row r="2873" spans="1:11" hidden="1" x14ac:dyDescent="0.35">
      <c r="A2873" t="s">
        <v>406</v>
      </c>
      <c r="B2873" t="s">
        <v>84</v>
      </c>
      <c r="C2873" t="s">
        <v>352</v>
      </c>
      <c r="D2873" t="s">
        <v>78</v>
      </c>
      <c r="E2873">
        <v>2020</v>
      </c>
      <c r="F2873" t="s">
        <v>156</v>
      </c>
      <c r="G2873" t="s">
        <v>307</v>
      </c>
      <c r="H2873">
        <v>-0.96</v>
      </c>
      <c r="I2873" t="s">
        <v>507</v>
      </c>
      <c r="J2873" t="s">
        <v>347</v>
      </c>
      <c r="K2873" t="s">
        <v>399</v>
      </c>
    </row>
    <row r="2874" spans="1:11" hidden="1" x14ac:dyDescent="0.35">
      <c r="A2874" t="s">
        <v>406</v>
      </c>
      <c r="B2874" t="s">
        <v>84</v>
      </c>
      <c r="C2874" t="s">
        <v>352</v>
      </c>
      <c r="D2874" t="s">
        <v>78</v>
      </c>
      <c r="E2874">
        <v>2020</v>
      </c>
      <c r="F2874" t="s">
        <v>156</v>
      </c>
      <c r="G2874" t="s">
        <v>307</v>
      </c>
      <c r="H2874">
        <v>-0.01</v>
      </c>
      <c r="I2874" t="s">
        <v>507</v>
      </c>
      <c r="J2874" t="s">
        <v>14</v>
      </c>
      <c r="K2874" t="s">
        <v>399</v>
      </c>
    </row>
    <row r="2875" spans="1:11" hidden="1" x14ac:dyDescent="0.35">
      <c r="A2875" t="s">
        <v>406</v>
      </c>
      <c r="B2875" t="s">
        <v>84</v>
      </c>
      <c r="C2875" t="s">
        <v>352</v>
      </c>
      <c r="D2875" t="s">
        <v>78</v>
      </c>
      <c r="E2875">
        <v>2020</v>
      </c>
      <c r="F2875" t="s">
        <v>156</v>
      </c>
      <c r="G2875" t="s">
        <v>307</v>
      </c>
      <c r="H2875">
        <v>-0.05</v>
      </c>
      <c r="I2875" t="s">
        <v>507</v>
      </c>
      <c r="J2875" t="s">
        <v>347</v>
      </c>
      <c r="K2875" t="s">
        <v>399</v>
      </c>
    </row>
    <row r="2876" spans="1:11" hidden="1" x14ac:dyDescent="0.35">
      <c r="A2876" t="s">
        <v>406</v>
      </c>
      <c r="B2876" t="s">
        <v>84</v>
      </c>
      <c r="C2876" t="s">
        <v>331</v>
      </c>
      <c r="D2876" t="s">
        <v>78</v>
      </c>
      <c r="E2876">
        <v>2020</v>
      </c>
      <c r="F2876" t="s">
        <v>500</v>
      </c>
      <c r="G2876" t="s">
        <v>311</v>
      </c>
      <c r="H2876">
        <v>200.06</v>
      </c>
      <c r="I2876" t="s">
        <v>507</v>
      </c>
      <c r="J2876" t="s">
        <v>14</v>
      </c>
      <c r="K2876" t="s">
        <v>397</v>
      </c>
    </row>
    <row r="2877" spans="1:11" hidden="1" x14ac:dyDescent="0.35">
      <c r="A2877" t="s">
        <v>406</v>
      </c>
      <c r="B2877" t="s">
        <v>84</v>
      </c>
      <c r="C2877" t="s">
        <v>331</v>
      </c>
      <c r="D2877" t="s">
        <v>78</v>
      </c>
      <c r="E2877">
        <v>2020</v>
      </c>
      <c r="F2877" t="s">
        <v>500</v>
      </c>
      <c r="G2877" t="s">
        <v>311</v>
      </c>
      <c r="H2877">
        <v>-214.98</v>
      </c>
      <c r="I2877" t="s">
        <v>507</v>
      </c>
      <c r="J2877" t="s">
        <v>347</v>
      </c>
      <c r="K2877" t="s">
        <v>397</v>
      </c>
    </row>
    <row r="2878" spans="1:11" hidden="1" x14ac:dyDescent="0.35">
      <c r="A2878" t="s">
        <v>406</v>
      </c>
      <c r="B2878" t="s">
        <v>84</v>
      </c>
      <c r="C2878" t="s">
        <v>331</v>
      </c>
      <c r="D2878" t="s">
        <v>78</v>
      </c>
      <c r="E2878">
        <v>2020</v>
      </c>
      <c r="F2878" t="s">
        <v>500</v>
      </c>
      <c r="G2878" t="s">
        <v>311</v>
      </c>
      <c r="H2878">
        <v>172.2</v>
      </c>
      <c r="I2878" t="s">
        <v>507</v>
      </c>
      <c r="J2878" t="s">
        <v>14</v>
      </c>
      <c r="K2878" t="s">
        <v>397</v>
      </c>
    </row>
    <row r="2879" spans="1:11" hidden="1" x14ac:dyDescent="0.35">
      <c r="A2879" t="s">
        <v>406</v>
      </c>
      <c r="B2879" t="s">
        <v>84</v>
      </c>
      <c r="C2879" t="s">
        <v>331</v>
      </c>
      <c r="D2879" t="s">
        <v>78</v>
      </c>
      <c r="E2879">
        <v>2020</v>
      </c>
      <c r="F2879" t="s">
        <v>500</v>
      </c>
      <c r="G2879" t="s">
        <v>311</v>
      </c>
      <c r="H2879">
        <v>-185.04</v>
      </c>
      <c r="I2879" t="s">
        <v>507</v>
      </c>
      <c r="J2879" t="s">
        <v>347</v>
      </c>
      <c r="K2879" t="s">
        <v>397</v>
      </c>
    </row>
    <row r="2880" spans="1:11" hidden="1" x14ac:dyDescent="0.35">
      <c r="A2880" t="s">
        <v>406</v>
      </c>
      <c r="B2880" t="s">
        <v>84</v>
      </c>
      <c r="C2880" t="s">
        <v>331</v>
      </c>
      <c r="D2880" t="s">
        <v>78</v>
      </c>
      <c r="E2880">
        <v>2020</v>
      </c>
      <c r="F2880" t="s">
        <v>500</v>
      </c>
      <c r="G2880" t="s">
        <v>311</v>
      </c>
      <c r="H2880">
        <v>17.79</v>
      </c>
      <c r="I2880" t="s">
        <v>507</v>
      </c>
      <c r="J2880" t="s">
        <v>14</v>
      </c>
      <c r="K2880" t="s">
        <v>397</v>
      </c>
    </row>
    <row r="2881" spans="1:11" hidden="1" x14ac:dyDescent="0.35">
      <c r="A2881" t="s">
        <v>406</v>
      </c>
      <c r="B2881" t="s">
        <v>84</v>
      </c>
      <c r="C2881" t="s">
        <v>331</v>
      </c>
      <c r="D2881" t="s">
        <v>78</v>
      </c>
      <c r="E2881">
        <v>2020</v>
      </c>
      <c r="F2881" t="s">
        <v>500</v>
      </c>
      <c r="G2881" t="s">
        <v>311</v>
      </c>
      <c r="H2881">
        <v>-19.12</v>
      </c>
      <c r="I2881" t="s">
        <v>507</v>
      </c>
      <c r="J2881" t="s">
        <v>347</v>
      </c>
      <c r="K2881" t="s">
        <v>397</v>
      </c>
    </row>
    <row r="2882" spans="1:11" hidden="1" x14ac:dyDescent="0.35">
      <c r="A2882" t="s">
        <v>406</v>
      </c>
      <c r="B2882" t="s">
        <v>84</v>
      </c>
      <c r="C2882" t="s">
        <v>331</v>
      </c>
      <c r="D2882" t="s">
        <v>78</v>
      </c>
      <c r="E2882">
        <v>2020</v>
      </c>
      <c r="F2882" t="s">
        <v>506</v>
      </c>
      <c r="G2882" t="s">
        <v>309</v>
      </c>
      <c r="H2882">
        <v>-97.34</v>
      </c>
      <c r="I2882" t="s">
        <v>507</v>
      </c>
      <c r="J2882" t="s">
        <v>347</v>
      </c>
      <c r="K2882" t="s">
        <v>397</v>
      </c>
    </row>
    <row r="2883" spans="1:11" hidden="1" x14ac:dyDescent="0.35">
      <c r="A2883" t="s">
        <v>406</v>
      </c>
      <c r="B2883" t="s">
        <v>84</v>
      </c>
      <c r="C2883" t="s">
        <v>331</v>
      </c>
      <c r="D2883" t="s">
        <v>78</v>
      </c>
      <c r="E2883">
        <v>2020</v>
      </c>
      <c r="F2883" t="s">
        <v>506</v>
      </c>
      <c r="G2883" t="s">
        <v>309</v>
      </c>
      <c r="H2883">
        <v>-83.79</v>
      </c>
      <c r="I2883" t="s">
        <v>507</v>
      </c>
      <c r="J2883" t="s">
        <v>347</v>
      </c>
      <c r="K2883" t="s">
        <v>397</v>
      </c>
    </row>
    <row r="2884" spans="1:11" hidden="1" x14ac:dyDescent="0.35">
      <c r="A2884" t="s">
        <v>406</v>
      </c>
      <c r="B2884" t="s">
        <v>84</v>
      </c>
      <c r="C2884" t="s">
        <v>331</v>
      </c>
      <c r="D2884" t="s">
        <v>78</v>
      </c>
      <c r="E2884">
        <v>2020</v>
      </c>
      <c r="F2884" t="s">
        <v>506</v>
      </c>
      <c r="G2884" t="s">
        <v>309</v>
      </c>
      <c r="H2884">
        <v>-8.66</v>
      </c>
      <c r="I2884" t="s">
        <v>507</v>
      </c>
      <c r="J2884" t="s">
        <v>347</v>
      </c>
      <c r="K2884" t="s">
        <v>397</v>
      </c>
    </row>
    <row r="2885" spans="1:11" hidden="1" x14ac:dyDescent="0.35">
      <c r="A2885" t="s">
        <v>406</v>
      </c>
      <c r="B2885" t="s">
        <v>84</v>
      </c>
      <c r="C2885" t="s">
        <v>331</v>
      </c>
      <c r="D2885" t="s">
        <v>78</v>
      </c>
      <c r="E2885">
        <v>2020</v>
      </c>
      <c r="F2885" t="s">
        <v>71</v>
      </c>
      <c r="G2885" t="s">
        <v>310</v>
      </c>
      <c r="H2885">
        <v>-17.59</v>
      </c>
      <c r="I2885" t="s">
        <v>507</v>
      </c>
      <c r="J2885" t="s">
        <v>347</v>
      </c>
      <c r="K2885" t="s">
        <v>397</v>
      </c>
    </row>
    <row r="2886" spans="1:11" hidden="1" x14ac:dyDescent="0.35">
      <c r="A2886" t="s">
        <v>406</v>
      </c>
      <c r="B2886" t="s">
        <v>84</v>
      </c>
      <c r="C2886" t="s">
        <v>331</v>
      </c>
      <c r="D2886" t="s">
        <v>78</v>
      </c>
      <c r="E2886">
        <v>2020</v>
      </c>
      <c r="F2886" t="s">
        <v>71</v>
      </c>
      <c r="G2886" t="s">
        <v>310</v>
      </c>
      <c r="H2886">
        <v>-15.14</v>
      </c>
      <c r="I2886" t="s">
        <v>507</v>
      </c>
      <c r="J2886" t="s">
        <v>347</v>
      </c>
      <c r="K2886" t="s">
        <v>397</v>
      </c>
    </row>
    <row r="2887" spans="1:11" hidden="1" x14ac:dyDescent="0.35">
      <c r="A2887" t="s">
        <v>406</v>
      </c>
      <c r="B2887" t="s">
        <v>84</v>
      </c>
      <c r="C2887" t="s">
        <v>331</v>
      </c>
      <c r="D2887" t="s">
        <v>78</v>
      </c>
      <c r="E2887">
        <v>2020</v>
      </c>
      <c r="F2887" t="s">
        <v>71</v>
      </c>
      <c r="G2887" t="s">
        <v>310</v>
      </c>
      <c r="H2887">
        <v>-1.56</v>
      </c>
      <c r="I2887" t="s">
        <v>507</v>
      </c>
      <c r="J2887" t="s">
        <v>347</v>
      </c>
      <c r="K2887" t="s">
        <v>397</v>
      </c>
    </row>
    <row r="2888" spans="1:11" hidden="1" x14ac:dyDescent="0.35">
      <c r="A2888" t="s">
        <v>406</v>
      </c>
      <c r="B2888" t="s">
        <v>84</v>
      </c>
      <c r="C2888" t="s">
        <v>331</v>
      </c>
      <c r="D2888" t="s">
        <v>78</v>
      </c>
      <c r="E2888">
        <v>2020</v>
      </c>
      <c r="F2888" t="s">
        <v>148</v>
      </c>
      <c r="G2888" t="s">
        <v>308</v>
      </c>
      <c r="H2888">
        <v>-2.36</v>
      </c>
      <c r="I2888" t="s">
        <v>507</v>
      </c>
      <c r="J2888" t="s">
        <v>347</v>
      </c>
      <c r="K2888" t="s">
        <v>397</v>
      </c>
    </row>
    <row r="2889" spans="1:11" hidden="1" x14ac:dyDescent="0.35">
      <c r="A2889" t="s">
        <v>406</v>
      </c>
      <c r="B2889" t="s">
        <v>84</v>
      </c>
      <c r="C2889" t="s">
        <v>331</v>
      </c>
      <c r="D2889" t="s">
        <v>78</v>
      </c>
      <c r="E2889">
        <v>2020</v>
      </c>
      <c r="F2889" t="s">
        <v>148</v>
      </c>
      <c r="G2889" t="s">
        <v>308</v>
      </c>
      <c r="H2889">
        <v>-2.0299999999999998</v>
      </c>
      <c r="I2889" t="s">
        <v>507</v>
      </c>
      <c r="J2889" t="s">
        <v>347</v>
      </c>
      <c r="K2889" t="s">
        <v>397</v>
      </c>
    </row>
    <row r="2890" spans="1:11" hidden="1" x14ac:dyDescent="0.35">
      <c r="A2890" t="s">
        <v>406</v>
      </c>
      <c r="B2890" t="s">
        <v>84</v>
      </c>
      <c r="C2890" t="s">
        <v>331</v>
      </c>
      <c r="D2890" t="s">
        <v>78</v>
      </c>
      <c r="E2890">
        <v>2020</v>
      </c>
      <c r="F2890" t="s">
        <v>148</v>
      </c>
      <c r="G2890" t="s">
        <v>308</v>
      </c>
      <c r="H2890">
        <v>-0.21</v>
      </c>
      <c r="I2890" t="s">
        <v>507</v>
      </c>
      <c r="J2890" t="s">
        <v>347</v>
      </c>
      <c r="K2890" t="s">
        <v>397</v>
      </c>
    </row>
    <row r="2891" spans="1:11" hidden="1" x14ac:dyDescent="0.35">
      <c r="A2891" t="s">
        <v>406</v>
      </c>
      <c r="B2891" t="s">
        <v>84</v>
      </c>
      <c r="C2891" t="s">
        <v>331</v>
      </c>
      <c r="D2891" t="s">
        <v>78</v>
      </c>
      <c r="E2891">
        <v>2020</v>
      </c>
      <c r="F2891" t="s">
        <v>156</v>
      </c>
      <c r="G2891" t="s">
        <v>307</v>
      </c>
      <c r="H2891">
        <v>-0.06</v>
      </c>
      <c r="I2891" t="s">
        <v>507</v>
      </c>
      <c r="J2891" t="s">
        <v>14</v>
      </c>
      <c r="K2891" t="s">
        <v>397</v>
      </c>
    </row>
    <row r="2892" spans="1:11" hidden="1" x14ac:dyDescent="0.35">
      <c r="A2892" t="s">
        <v>406</v>
      </c>
      <c r="B2892" t="s">
        <v>84</v>
      </c>
      <c r="C2892" t="s">
        <v>331</v>
      </c>
      <c r="D2892" t="s">
        <v>78</v>
      </c>
      <c r="E2892">
        <v>2020</v>
      </c>
      <c r="F2892" t="s">
        <v>156</v>
      </c>
      <c r="G2892" t="s">
        <v>307</v>
      </c>
      <c r="H2892">
        <v>-0.78</v>
      </c>
      <c r="I2892" t="s">
        <v>507</v>
      </c>
      <c r="J2892" t="s">
        <v>347</v>
      </c>
      <c r="K2892" t="s">
        <v>397</v>
      </c>
    </row>
    <row r="2893" spans="1:11" hidden="1" x14ac:dyDescent="0.35">
      <c r="A2893" t="s">
        <v>406</v>
      </c>
      <c r="B2893" t="s">
        <v>84</v>
      </c>
      <c r="C2893" t="s">
        <v>331</v>
      </c>
      <c r="D2893" t="s">
        <v>78</v>
      </c>
      <c r="E2893">
        <v>2020</v>
      </c>
      <c r="F2893" t="s">
        <v>156</v>
      </c>
      <c r="G2893" t="s">
        <v>307</v>
      </c>
      <c r="H2893">
        <v>-0.05</v>
      </c>
      <c r="I2893" t="s">
        <v>507</v>
      </c>
      <c r="J2893" t="s">
        <v>14</v>
      </c>
      <c r="K2893" t="s">
        <v>397</v>
      </c>
    </row>
    <row r="2894" spans="1:11" hidden="1" x14ac:dyDescent="0.35">
      <c r="A2894" t="s">
        <v>406</v>
      </c>
      <c r="B2894" t="s">
        <v>84</v>
      </c>
      <c r="C2894" t="s">
        <v>331</v>
      </c>
      <c r="D2894" t="s">
        <v>78</v>
      </c>
      <c r="E2894">
        <v>2020</v>
      </c>
      <c r="F2894" t="s">
        <v>156</v>
      </c>
      <c r="G2894" t="s">
        <v>307</v>
      </c>
      <c r="H2894">
        <v>-0.67</v>
      </c>
      <c r="I2894" t="s">
        <v>507</v>
      </c>
      <c r="J2894" t="s">
        <v>347</v>
      </c>
      <c r="K2894" t="s">
        <v>397</v>
      </c>
    </row>
    <row r="2895" spans="1:11" hidden="1" x14ac:dyDescent="0.35">
      <c r="A2895" t="s">
        <v>406</v>
      </c>
      <c r="B2895" t="s">
        <v>84</v>
      </c>
      <c r="C2895" t="s">
        <v>331</v>
      </c>
      <c r="D2895" t="s">
        <v>78</v>
      </c>
      <c r="E2895">
        <v>2020</v>
      </c>
      <c r="F2895" t="s">
        <v>156</v>
      </c>
      <c r="G2895" t="s">
        <v>307</v>
      </c>
      <c r="H2895">
        <v>-0.01</v>
      </c>
      <c r="I2895" t="s">
        <v>507</v>
      </c>
      <c r="J2895" t="s">
        <v>14</v>
      </c>
      <c r="K2895" t="s">
        <v>397</v>
      </c>
    </row>
    <row r="2896" spans="1:11" hidden="1" x14ac:dyDescent="0.35">
      <c r="A2896" t="s">
        <v>406</v>
      </c>
      <c r="B2896" t="s">
        <v>84</v>
      </c>
      <c r="C2896" t="s">
        <v>331</v>
      </c>
      <c r="D2896" t="s">
        <v>78</v>
      </c>
      <c r="E2896">
        <v>2020</v>
      </c>
      <c r="F2896" t="s">
        <v>156</v>
      </c>
      <c r="G2896" t="s">
        <v>307</v>
      </c>
      <c r="H2896">
        <v>-7.0000000000000007E-2</v>
      </c>
      <c r="I2896" t="s">
        <v>507</v>
      </c>
      <c r="J2896" t="s">
        <v>347</v>
      </c>
      <c r="K2896" t="s">
        <v>397</v>
      </c>
    </row>
    <row r="2897" spans="1:11" hidden="1" x14ac:dyDescent="0.35">
      <c r="A2897" t="s">
        <v>406</v>
      </c>
      <c r="B2897" t="s">
        <v>84</v>
      </c>
      <c r="C2897" t="s">
        <v>330</v>
      </c>
      <c r="D2897" t="s">
        <v>78</v>
      </c>
      <c r="E2897">
        <v>2020</v>
      </c>
      <c r="F2897" t="s">
        <v>502</v>
      </c>
      <c r="G2897" t="s">
        <v>68</v>
      </c>
      <c r="H2897">
        <v>-54.82</v>
      </c>
      <c r="I2897" t="s">
        <v>507</v>
      </c>
      <c r="J2897" t="s">
        <v>347</v>
      </c>
      <c r="K2897" t="s">
        <v>392</v>
      </c>
    </row>
    <row r="2898" spans="1:11" hidden="1" x14ac:dyDescent="0.35">
      <c r="A2898" t="s">
        <v>406</v>
      </c>
      <c r="B2898" t="s">
        <v>84</v>
      </c>
      <c r="C2898" t="s">
        <v>330</v>
      </c>
      <c r="D2898" t="s">
        <v>78</v>
      </c>
      <c r="E2898">
        <v>2020</v>
      </c>
      <c r="F2898" t="s">
        <v>502</v>
      </c>
      <c r="G2898" t="s">
        <v>68</v>
      </c>
      <c r="H2898">
        <v>-43.59</v>
      </c>
      <c r="I2898" t="s">
        <v>507</v>
      </c>
      <c r="J2898" t="s">
        <v>347</v>
      </c>
      <c r="K2898" t="s">
        <v>392</v>
      </c>
    </row>
    <row r="2899" spans="1:11" hidden="1" x14ac:dyDescent="0.35">
      <c r="A2899" t="s">
        <v>406</v>
      </c>
      <c r="B2899" t="s">
        <v>84</v>
      </c>
      <c r="C2899" t="s">
        <v>330</v>
      </c>
      <c r="D2899" t="s">
        <v>78</v>
      </c>
      <c r="E2899">
        <v>2020</v>
      </c>
      <c r="F2899" t="s">
        <v>502</v>
      </c>
      <c r="G2899" t="s">
        <v>68</v>
      </c>
      <c r="H2899">
        <v>-0.3</v>
      </c>
      <c r="I2899" t="s">
        <v>507</v>
      </c>
      <c r="J2899" t="s">
        <v>347</v>
      </c>
      <c r="K2899" t="s">
        <v>392</v>
      </c>
    </row>
    <row r="2900" spans="1:11" hidden="1" x14ac:dyDescent="0.35">
      <c r="A2900" t="s">
        <v>406</v>
      </c>
      <c r="B2900" t="s">
        <v>84</v>
      </c>
      <c r="C2900" t="s">
        <v>330</v>
      </c>
      <c r="D2900" t="s">
        <v>78</v>
      </c>
      <c r="E2900">
        <v>2020</v>
      </c>
      <c r="F2900" t="s">
        <v>502</v>
      </c>
      <c r="G2900" t="s">
        <v>68</v>
      </c>
      <c r="H2900">
        <v>-24.14</v>
      </c>
      <c r="I2900" t="s">
        <v>507</v>
      </c>
      <c r="J2900" t="s">
        <v>347</v>
      </c>
      <c r="K2900" t="s">
        <v>392</v>
      </c>
    </row>
    <row r="2901" spans="1:11" hidden="1" x14ac:dyDescent="0.35">
      <c r="A2901" t="s">
        <v>406</v>
      </c>
      <c r="B2901" t="s">
        <v>84</v>
      </c>
      <c r="C2901" t="s">
        <v>330</v>
      </c>
      <c r="D2901" t="s">
        <v>78</v>
      </c>
      <c r="E2901">
        <v>2020</v>
      </c>
      <c r="F2901" t="s">
        <v>502</v>
      </c>
      <c r="G2901" t="s">
        <v>68</v>
      </c>
      <c r="H2901">
        <v>-68.38</v>
      </c>
      <c r="I2901" t="s">
        <v>507</v>
      </c>
      <c r="J2901" t="s">
        <v>347</v>
      </c>
      <c r="K2901" t="s">
        <v>392</v>
      </c>
    </row>
    <row r="2902" spans="1:11" hidden="1" x14ac:dyDescent="0.35">
      <c r="A2902" t="s">
        <v>406</v>
      </c>
      <c r="B2902" t="s">
        <v>84</v>
      </c>
      <c r="C2902" t="s">
        <v>330</v>
      </c>
      <c r="D2902" t="s">
        <v>78</v>
      </c>
      <c r="E2902">
        <v>2020</v>
      </c>
      <c r="F2902" t="s">
        <v>502</v>
      </c>
      <c r="G2902" t="s">
        <v>68</v>
      </c>
      <c r="H2902">
        <v>-13.97</v>
      </c>
      <c r="I2902" t="s">
        <v>507</v>
      </c>
      <c r="J2902" t="s">
        <v>347</v>
      </c>
      <c r="K2902" t="s">
        <v>392</v>
      </c>
    </row>
    <row r="2903" spans="1:11" hidden="1" x14ac:dyDescent="0.35">
      <c r="A2903" t="s">
        <v>406</v>
      </c>
      <c r="B2903" t="s">
        <v>84</v>
      </c>
      <c r="C2903" t="s">
        <v>330</v>
      </c>
      <c r="D2903" t="s">
        <v>78</v>
      </c>
      <c r="E2903">
        <v>2020</v>
      </c>
      <c r="F2903" t="s">
        <v>502</v>
      </c>
      <c r="G2903" t="s">
        <v>68</v>
      </c>
      <c r="H2903">
        <v>-4.59</v>
      </c>
      <c r="I2903" t="s">
        <v>507</v>
      </c>
      <c r="J2903" t="s">
        <v>347</v>
      </c>
      <c r="K2903" t="s">
        <v>392</v>
      </c>
    </row>
    <row r="2904" spans="1:11" hidden="1" x14ac:dyDescent="0.35">
      <c r="A2904" t="s">
        <v>406</v>
      </c>
      <c r="B2904" t="s">
        <v>84</v>
      </c>
      <c r="C2904" t="s">
        <v>352</v>
      </c>
      <c r="D2904" t="s">
        <v>78</v>
      </c>
      <c r="E2904">
        <v>2020</v>
      </c>
      <c r="F2904" t="s">
        <v>502</v>
      </c>
      <c r="G2904" t="s">
        <v>68</v>
      </c>
      <c r="H2904">
        <v>-16.55</v>
      </c>
      <c r="I2904" t="s">
        <v>507</v>
      </c>
      <c r="J2904" t="s">
        <v>347</v>
      </c>
      <c r="K2904" t="s">
        <v>399</v>
      </c>
    </row>
    <row r="2905" spans="1:11" hidden="1" x14ac:dyDescent="0.35">
      <c r="A2905" t="s">
        <v>406</v>
      </c>
      <c r="B2905" t="s">
        <v>84</v>
      </c>
      <c r="C2905" t="s">
        <v>352</v>
      </c>
      <c r="D2905" t="s">
        <v>78</v>
      </c>
      <c r="E2905">
        <v>2020</v>
      </c>
      <c r="F2905" t="s">
        <v>502</v>
      </c>
      <c r="G2905" t="s">
        <v>68</v>
      </c>
      <c r="H2905">
        <v>-21.34</v>
      </c>
      <c r="I2905" t="s">
        <v>507</v>
      </c>
      <c r="J2905" t="s">
        <v>347</v>
      </c>
      <c r="K2905" t="s">
        <v>399</v>
      </c>
    </row>
    <row r="2906" spans="1:11" hidden="1" x14ac:dyDescent="0.35">
      <c r="A2906" t="s">
        <v>406</v>
      </c>
      <c r="B2906" t="s">
        <v>84</v>
      </c>
      <c r="C2906" t="s">
        <v>352</v>
      </c>
      <c r="D2906" t="s">
        <v>78</v>
      </c>
      <c r="E2906">
        <v>2020</v>
      </c>
      <c r="F2906" t="s">
        <v>502</v>
      </c>
      <c r="G2906" t="s">
        <v>68</v>
      </c>
      <c r="H2906">
        <v>-1.1299999999999999</v>
      </c>
      <c r="I2906" t="s">
        <v>507</v>
      </c>
      <c r="J2906" t="s">
        <v>347</v>
      </c>
      <c r="K2906" t="s">
        <v>399</v>
      </c>
    </row>
    <row r="2907" spans="1:11" hidden="1" x14ac:dyDescent="0.35">
      <c r="A2907" t="s">
        <v>406</v>
      </c>
      <c r="B2907" t="s">
        <v>84</v>
      </c>
      <c r="C2907" t="s">
        <v>331</v>
      </c>
      <c r="D2907" t="s">
        <v>78</v>
      </c>
      <c r="E2907">
        <v>2020</v>
      </c>
      <c r="F2907" t="s">
        <v>502</v>
      </c>
      <c r="G2907" t="s">
        <v>68</v>
      </c>
      <c r="H2907">
        <v>-52.65</v>
      </c>
      <c r="I2907" t="s">
        <v>507</v>
      </c>
      <c r="J2907" t="s">
        <v>347</v>
      </c>
      <c r="K2907" t="s">
        <v>397</v>
      </c>
    </row>
    <row r="2908" spans="1:11" hidden="1" x14ac:dyDescent="0.35">
      <c r="A2908" t="s">
        <v>406</v>
      </c>
      <c r="B2908" t="s">
        <v>84</v>
      </c>
      <c r="C2908" t="s">
        <v>331</v>
      </c>
      <c r="D2908" t="s">
        <v>78</v>
      </c>
      <c r="E2908">
        <v>2020</v>
      </c>
      <c r="F2908" t="s">
        <v>502</v>
      </c>
      <c r="G2908" t="s">
        <v>68</v>
      </c>
      <c r="H2908">
        <v>-45.32</v>
      </c>
      <c r="I2908" t="s">
        <v>507</v>
      </c>
      <c r="J2908" t="s">
        <v>347</v>
      </c>
      <c r="K2908" t="s">
        <v>397</v>
      </c>
    </row>
    <row r="2909" spans="1:11" hidden="1" x14ac:dyDescent="0.35">
      <c r="A2909" t="s">
        <v>406</v>
      </c>
      <c r="B2909" t="s">
        <v>84</v>
      </c>
      <c r="C2909" t="s">
        <v>331</v>
      </c>
      <c r="D2909" t="s">
        <v>78</v>
      </c>
      <c r="E2909">
        <v>2020</v>
      </c>
      <c r="F2909" t="s">
        <v>502</v>
      </c>
      <c r="G2909" t="s">
        <v>68</v>
      </c>
      <c r="H2909">
        <v>-4.68</v>
      </c>
      <c r="I2909" t="s">
        <v>507</v>
      </c>
      <c r="J2909" t="s">
        <v>347</v>
      </c>
      <c r="K2909" t="s">
        <v>397</v>
      </c>
    </row>
    <row r="2910" spans="1:11" hidden="1" x14ac:dyDescent="0.35">
      <c r="A2910" t="s">
        <v>363</v>
      </c>
      <c r="B2910" t="s">
        <v>84</v>
      </c>
      <c r="C2910" t="s">
        <v>351</v>
      </c>
      <c r="D2910" t="s">
        <v>78</v>
      </c>
      <c r="E2910">
        <v>2020</v>
      </c>
      <c r="F2910" t="s">
        <v>500</v>
      </c>
      <c r="G2910" t="s">
        <v>311</v>
      </c>
      <c r="H2910">
        <v>3472.22</v>
      </c>
      <c r="I2910" t="s">
        <v>504</v>
      </c>
      <c r="J2910" t="s">
        <v>347</v>
      </c>
      <c r="K2910" t="s">
        <v>403</v>
      </c>
    </row>
    <row r="2911" spans="1:11" hidden="1" x14ac:dyDescent="0.35">
      <c r="A2911" t="s">
        <v>363</v>
      </c>
      <c r="B2911" t="s">
        <v>84</v>
      </c>
      <c r="C2911" t="s">
        <v>329</v>
      </c>
      <c r="D2911" t="s">
        <v>78</v>
      </c>
      <c r="E2911">
        <v>2020</v>
      </c>
      <c r="F2911" t="s">
        <v>500</v>
      </c>
      <c r="G2911" t="s">
        <v>311</v>
      </c>
      <c r="H2911">
        <v>10416.67</v>
      </c>
      <c r="I2911" t="s">
        <v>504</v>
      </c>
      <c r="J2911" t="s">
        <v>347</v>
      </c>
      <c r="K2911" t="s">
        <v>390</v>
      </c>
    </row>
    <row r="2912" spans="1:11" hidden="1" x14ac:dyDescent="0.35">
      <c r="A2912" t="s">
        <v>363</v>
      </c>
      <c r="B2912" t="s">
        <v>84</v>
      </c>
      <c r="C2912" t="s">
        <v>334</v>
      </c>
      <c r="D2912" t="s">
        <v>78</v>
      </c>
      <c r="E2912">
        <v>2020</v>
      </c>
      <c r="F2912" t="s">
        <v>500</v>
      </c>
      <c r="G2912" t="s">
        <v>311</v>
      </c>
      <c r="H2912">
        <v>3472.22</v>
      </c>
      <c r="I2912" t="s">
        <v>504</v>
      </c>
      <c r="J2912" t="s">
        <v>347</v>
      </c>
      <c r="K2912" t="s">
        <v>391</v>
      </c>
    </row>
    <row r="2913" spans="1:11" hidden="1" x14ac:dyDescent="0.35">
      <c r="A2913" t="s">
        <v>363</v>
      </c>
      <c r="B2913" t="s">
        <v>84</v>
      </c>
      <c r="C2913" t="s">
        <v>327</v>
      </c>
      <c r="D2913" t="s">
        <v>78</v>
      </c>
      <c r="E2913">
        <v>2020</v>
      </c>
      <c r="F2913" t="s">
        <v>500</v>
      </c>
      <c r="G2913" t="s">
        <v>311</v>
      </c>
      <c r="H2913">
        <v>3472.22</v>
      </c>
      <c r="I2913" t="s">
        <v>504</v>
      </c>
      <c r="J2913" t="s">
        <v>347</v>
      </c>
      <c r="K2913" t="s">
        <v>389</v>
      </c>
    </row>
    <row r="2914" spans="1:11" hidden="1" x14ac:dyDescent="0.35">
      <c r="A2914" t="s">
        <v>363</v>
      </c>
      <c r="B2914" t="s">
        <v>84</v>
      </c>
      <c r="C2914" t="s">
        <v>335</v>
      </c>
      <c r="D2914" t="s">
        <v>78</v>
      </c>
      <c r="E2914">
        <v>2020</v>
      </c>
      <c r="F2914" t="s">
        <v>500</v>
      </c>
      <c r="G2914" t="s">
        <v>311</v>
      </c>
      <c r="H2914">
        <v>3472.22</v>
      </c>
      <c r="I2914" t="s">
        <v>504</v>
      </c>
      <c r="J2914" t="s">
        <v>347</v>
      </c>
      <c r="K2914" t="s">
        <v>393</v>
      </c>
    </row>
    <row r="2915" spans="1:11" hidden="1" x14ac:dyDescent="0.35">
      <c r="A2915" t="s">
        <v>363</v>
      </c>
      <c r="B2915" t="s">
        <v>84</v>
      </c>
      <c r="C2915" t="s">
        <v>352</v>
      </c>
      <c r="D2915" t="s">
        <v>78</v>
      </c>
      <c r="E2915">
        <v>2020</v>
      </c>
      <c r="F2915" t="s">
        <v>500</v>
      </c>
      <c r="G2915" t="s">
        <v>311</v>
      </c>
      <c r="H2915">
        <v>6944.45</v>
      </c>
      <c r="I2915" t="s">
        <v>504</v>
      </c>
      <c r="J2915" t="s">
        <v>347</v>
      </c>
      <c r="K2915" t="s">
        <v>399</v>
      </c>
    </row>
    <row r="2916" spans="1:11" hidden="1" x14ac:dyDescent="0.35">
      <c r="A2916" t="s">
        <v>363</v>
      </c>
      <c r="B2916" t="s">
        <v>84</v>
      </c>
      <c r="C2916" t="s">
        <v>336</v>
      </c>
      <c r="D2916" t="s">
        <v>78</v>
      </c>
      <c r="E2916">
        <v>2020</v>
      </c>
      <c r="F2916" t="s">
        <v>500</v>
      </c>
      <c r="G2916" t="s">
        <v>311</v>
      </c>
      <c r="H2916">
        <v>3472.22</v>
      </c>
      <c r="I2916" t="s">
        <v>504</v>
      </c>
      <c r="J2916" t="s">
        <v>347</v>
      </c>
      <c r="K2916" t="s">
        <v>394</v>
      </c>
    </row>
    <row r="2917" spans="1:11" hidden="1" x14ac:dyDescent="0.35">
      <c r="A2917" t="s">
        <v>363</v>
      </c>
      <c r="B2917" t="s">
        <v>84</v>
      </c>
      <c r="C2917" t="s">
        <v>353</v>
      </c>
      <c r="D2917" t="s">
        <v>78</v>
      </c>
      <c r="E2917">
        <v>2020</v>
      </c>
      <c r="F2917" t="s">
        <v>500</v>
      </c>
      <c r="G2917" t="s">
        <v>311</v>
      </c>
      <c r="H2917">
        <v>3472.22</v>
      </c>
      <c r="I2917" t="s">
        <v>504</v>
      </c>
      <c r="J2917" t="s">
        <v>347</v>
      </c>
      <c r="K2917" t="s">
        <v>402</v>
      </c>
    </row>
    <row r="2918" spans="1:11" hidden="1" x14ac:dyDescent="0.35">
      <c r="A2918" t="s">
        <v>363</v>
      </c>
      <c r="B2918" t="s">
        <v>84</v>
      </c>
      <c r="C2918" t="s">
        <v>338</v>
      </c>
      <c r="D2918" t="s">
        <v>78</v>
      </c>
      <c r="E2918">
        <v>2020</v>
      </c>
      <c r="F2918" t="s">
        <v>500</v>
      </c>
      <c r="G2918" t="s">
        <v>311</v>
      </c>
      <c r="H2918">
        <v>3472.22</v>
      </c>
      <c r="I2918" t="s">
        <v>504</v>
      </c>
      <c r="J2918" t="s">
        <v>347</v>
      </c>
      <c r="K2918" t="s">
        <v>396</v>
      </c>
    </row>
    <row r="2919" spans="1:11" x14ac:dyDescent="0.35">
      <c r="A2919" t="s">
        <v>363</v>
      </c>
      <c r="B2919" t="s">
        <v>304</v>
      </c>
      <c r="C2919" t="s">
        <v>87</v>
      </c>
      <c r="D2919" t="s">
        <v>78</v>
      </c>
      <c r="E2919">
        <v>2020</v>
      </c>
      <c r="F2919" t="s">
        <v>506</v>
      </c>
      <c r="G2919" t="s">
        <v>309</v>
      </c>
      <c r="H2919">
        <v>3296.7</v>
      </c>
      <c r="I2919" t="s">
        <v>504</v>
      </c>
      <c r="J2919" t="s">
        <v>347</v>
      </c>
      <c r="K2919" t="s">
        <v>387</v>
      </c>
    </row>
    <row r="2920" spans="1:11" x14ac:dyDescent="0.35">
      <c r="A2920" t="s">
        <v>363</v>
      </c>
      <c r="B2920" t="s">
        <v>304</v>
      </c>
      <c r="C2920" t="s">
        <v>87</v>
      </c>
      <c r="D2920" t="s">
        <v>78</v>
      </c>
      <c r="E2920">
        <v>2020</v>
      </c>
      <c r="F2920" t="s">
        <v>506</v>
      </c>
      <c r="G2920" t="s">
        <v>309</v>
      </c>
      <c r="H2920">
        <v>21531.61</v>
      </c>
      <c r="I2920" t="s">
        <v>504</v>
      </c>
      <c r="J2920" t="s">
        <v>347</v>
      </c>
      <c r="K2920" t="s">
        <v>387</v>
      </c>
    </row>
    <row r="2921" spans="1:11" hidden="1" x14ac:dyDescent="0.35">
      <c r="A2921" t="s">
        <v>556</v>
      </c>
      <c r="B2921" t="s">
        <v>84</v>
      </c>
      <c r="C2921" t="s">
        <v>331</v>
      </c>
      <c r="D2921" t="s">
        <v>78</v>
      </c>
      <c r="E2921">
        <v>2020</v>
      </c>
      <c r="F2921" t="s">
        <v>500</v>
      </c>
      <c r="G2921" t="s">
        <v>311</v>
      </c>
      <c r="H2921">
        <v>141.91999999999999</v>
      </c>
      <c r="I2921" t="s">
        <v>571</v>
      </c>
      <c r="J2921" t="s">
        <v>14</v>
      </c>
      <c r="K2921" t="s">
        <v>397</v>
      </c>
    </row>
    <row r="2922" spans="1:11" hidden="1" x14ac:dyDescent="0.35">
      <c r="A2922" t="s">
        <v>556</v>
      </c>
      <c r="B2922" t="s">
        <v>84</v>
      </c>
      <c r="C2922" t="s">
        <v>331</v>
      </c>
      <c r="D2922" t="s">
        <v>78</v>
      </c>
      <c r="E2922">
        <v>2020</v>
      </c>
      <c r="F2922" t="s">
        <v>500</v>
      </c>
      <c r="G2922" t="s">
        <v>311</v>
      </c>
      <c r="H2922">
        <v>257.27</v>
      </c>
      <c r="I2922" t="s">
        <v>571</v>
      </c>
      <c r="J2922" t="s">
        <v>347</v>
      </c>
      <c r="K2922" t="s">
        <v>397</v>
      </c>
    </row>
    <row r="2923" spans="1:11" hidden="1" x14ac:dyDescent="0.35">
      <c r="A2923" t="s">
        <v>556</v>
      </c>
      <c r="B2923" t="s">
        <v>84</v>
      </c>
      <c r="C2923" t="s">
        <v>331</v>
      </c>
      <c r="D2923" t="s">
        <v>78</v>
      </c>
      <c r="E2923">
        <v>2020</v>
      </c>
      <c r="F2923" t="s">
        <v>506</v>
      </c>
      <c r="G2923" t="s">
        <v>309</v>
      </c>
      <c r="H2923">
        <v>90.55</v>
      </c>
      <c r="I2923" t="s">
        <v>571</v>
      </c>
      <c r="J2923" t="s">
        <v>347</v>
      </c>
      <c r="K2923" t="s">
        <v>397</v>
      </c>
    </row>
    <row r="2924" spans="1:11" hidden="1" x14ac:dyDescent="0.35">
      <c r="A2924" t="s">
        <v>556</v>
      </c>
      <c r="B2924" t="s">
        <v>84</v>
      </c>
      <c r="C2924" t="s">
        <v>331</v>
      </c>
      <c r="D2924" t="s">
        <v>78</v>
      </c>
      <c r="E2924">
        <v>2020</v>
      </c>
      <c r="F2924" t="s">
        <v>71</v>
      </c>
      <c r="G2924" t="s">
        <v>310</v>
      </c>
      <c r="H2924">
        <v>12.37</v>
      </c>
      <c r="I2924" t="s">
        <v>571</v>
      </c>
      <c r="J2924" t="s">
        <v>347</v>
      </c>
      <c r="K2924" t="s">
        <v>397</v>
      </c>
    </row>
    <row r="2925" spans="1:11" hidden="1" x14ac:dyDescent="0.35">
      <c r="A2925" t="s">
        <v>556</v>
      </c>
      <c r="B2925" t="s">
        <v>84</v>
      </c>
      <c r="C2925" t="s">
        <v>331</v>
      </c>
      <c r="D2925" t="s">
        <v>78</v>
      </c>
      <c r="E2925">
        <v>2020</v>
      </c>
      <c r="F2925" t="s">
        <v>156</v>
      </c>
      <c r="G2925" t="s">
        <v>307</v>
      </c>
      <c r="H2925">
        <v>1.41</v>
      </c>
      <c r="I2925" t="s">
        <v>571</v>
      </c>
      <c r="J2925" t="s">
        <v>14</v>
      </c>
      <c r="K2925" t="s">
        <v>397</v>
      </c>
    </row>
    <row r="2926" spans="1:11" hidden="1" x14ac:dyDescent="0.35">
      <c r="A2926" t="s">
        <v>556</v>
      </c>
      <c r="B2926" t="s">
        <v>84</v>
      </c>
      <c r="C2926" t="s">
        <v>331</v>
      </c>
      <c r="D2926" t="s">
        <v>78</v>
      </c>
      <c r="E2926">
        <v>2020</v>
      </c>
      <c r="F2926" t="s">
        <v>156</v>
      </c>
      <c r="G2926" t="s">
        <v>307</v>
      </c>
      <c r="H2926">
        <v>28.11</v>
      </c>
      <c r="I2926" t="s">
        <v>571</v>
      </c>
      <c r="J2926" t="s">
        <v>347</v>
      </c>
      <c r="K2926" t="s">
        <v>397</v>
      </c>
    </row>
    <row r="2927" spans="1:11" hidden="1" x14ac:dyDescent="0.35">
      <c r="A2927" t="s">
        <v>556</v>
      </c>
      <c r="B2927" t="s">
        <v>84</v>
      </c>
      <c r="C2927" t="s">
        <v>331</v>
      </c>
      <c r="D2927" t="s">
        <v>78</v>
      </c>
      <c r="E2927">
        <v>2020</v>
      </c>
      <c r="F2927" t="s">
        <v>502</v>
      </c>
      <c r="G2927" t="s">
        <v>68</v>
      </c>
      <c r="H2927">
        <v>70.25</v>
      </c>
      <c r="I2927" t="s">
        <v>571</v>
      </c>
      <c r="J2927" t="s">
        <v>347</v>
      </c>
      <c r="K2927" t="s">
        <v>397</v>
      </c>
    </row>
    <row r="2928" spans="1:11" hidden="1" x14ac:dyDescent="0.35">
      <c r="A2928" t="s">
        <v>363</v>
      </c>
      <c r="B2928" t="s">
        <v>84</v>
      </c>
      <c r="C2928" t="s">
        <v>331</v>
      </c>
      <c r="D2928" t="s">
        <v>78</v>
      </c>
      <c r="E2928">
        <v>2020</v>
      </c>
      <c r="F2928" t="s">
        <v>522</v>
      </c>
      <c r="G2928" t="s">
        <v>341</v>
      </c>
      <c r="H2928">
        <v>0</v>
      </c>
      <c r="I2928" t="s">
        <v>516</v>
      </c>
      <c r="J2928" t="s">
        <v>347</v>
      </c>
      <c r="K2928" t="s">
        <v>397</v>
      </c>
    </row>
    <row r="2929" spans="1:11" hidden="1" x14ac:dyDescent="0.35">
      <c r="A2929" t="s">
        <v>363</v>
      </c>
      <c r="B2929" t="s">
        <v>84</v>
      </c>
      <c r="C2929" t="s">
        <v>331</v>
      </c>
      <c r="D2929" t="s">
        <v>78</v>
      </c>
      <c r="E2929">
        <v>2020</v>
      </c>
      <c r="F2929" t="s">
        <v>522</v>
      </c>
      <c r="G2929" t="s">
        <v>341</v>
      </c>
      <c r="H2929">
        <v>0</v>
      </c>
      <c r="I2929" t="s">
        <v>516</v>
      </c>
      <c r="J2929" t="s">
        <v>347</v>
      </c>
      <c r="K2929" t="s">
        <v>397</v>
      </c>
    </row>
    <row r="2930" spans="1:11" hidden="1" x14ac:dyDescent="0.35">
      <c r="A2930" t="s">
        <v>363</v>
      </c>
      <c r="B2930" t="s">
        <v>84</v>
      </c>
      <c r="C2930" t="s">
        <v>331</v>
      </c>
      <c r="D2930" t="s">
        <v>78</v>
      </c>
      <c r="E2930">
        <v>2020</v>
      </c>
      <c r="F2930" t="s">
        <v>522</v>
      </c>
      <c r="G2930" t="s">
        <v>341</v>
      </c>
      <c r="H2930">
        <v>0</v>
      </c>
      <c r="I2930" t="s">
        <v>516</v>
      </c>
      <c r="J2930" t="s">
        <v>347</v>
      </c>
      <c r="K2930" t="s">
        <v>397</v>
      </c>
    </row>
    <row r="2931" spans="1:11" hidden="1" x14ac:dyDescent="0.35">
      <c r="A2931" t="s">
        <v>363</v>
      </c>
      <c r="B2931" t="s">
        <v>84</v>
      </c>
      <c r="C2931" t="s">
        <v>331</v>
      </c>
      <c r="D2931" t="s">
        <v>78</v>
      </c>
      <c r="E2931">
        <v>2020</v>
      </c>
      <c r="F2931" t="s">
        <v>522</v>
      </c>
      <c r="G2931" t="s">
        <v>341</v>
      </c>
      <c r="H2931">
        <v>0</v>
      </c>
      <c r="I2931" t="s">
        <v>516</v>
      </c>
      <c r="J2931" t="s">
        <v>347</v>
      </c>
      <c r="K2931" t="s">
        <v>397</v>
      </c>
    </row>
    <row r="2932" spans="1:11" hidden="1" x14ac:dyDescent="0.35">
      <c r="A2932" t="s">
        <v>363</v>
      </c>
      <c r="B2932" t="s">
        <v>84</v>
      </c>
      <c r="C2932" t="s">
        <v>331</v>
      </c>
      <c r="D2932" t="s">
        <v>78</v>
      </c>
      <c r="E2932">
        <v>2020</v>
      </c>
      <c r="F2932" t="s">
        <v>522</v>
      </c>
      <c r="G2932" t="s">
        <v>341</v>
      </c>
      <c r="H2932">
        <v>0</v>
      </c>
      <c r="I2932" t="s">
        <v>516</v>
      </c>
      <c r="J2932" t="s">
        <v>347</v>
      </c>
      <c r="K2932" t="s">
        <v>397</v>
      </c>
    </row>
    <row r="2933" spans="1:11" hidden="1" x14ac:dyDescent="0.35">
      <c r="A2933" t="s">
        <v>363</v>
      </c>
      <c r="B2933" t="s">
        <v>84</v>
      </c>
      <c r="C2933" t="s">
        <v>331</v>
      </c>
      <c r="D2933" t="s">
        <v>78</v>
      </c>
      <c r="E2933">
        <v>2020</v>
      </c>
      <c r="F2933" t="s">
        <v>522</v>
      </c>
      <c r="G2933" t="s">
        <v>341</v>
      </c>
      <c r="H2933">
        <v>0</v>
      </c>
      <c r="I2933" t="s">
        <v>516</v>
      </c>
      <c r="J2933" t="s">
        <v>347</v>
      </c>
      <c r="K2933" t="s">
        <v>397</v>
      </c>
    </row>
    <row r="2934" spans="1:11" hidden="1" x14ac:dyDescent="0.35">
      <c r="A2934" t="s">
        <v>489</v>
      </c>
      <c r="B2934" t="s">
        <v>84</v>
      </c>
      <c r="C2934" t="s">
        <v>331</v>
      </c>
      <c r="D2934" t="s">
        <v>78</v>
      </c>
      <c r="E2934">
        <v>2020</v>
      </c>
      <c r="F2934" t="s">
        <v>522</v>
      </c>
      <c r="G2934" t="s">
        <v>341</v>
      </c>
      <c r="H2934">
        <v>0.11</v>
      </c>
      <c r="I2934" t="s">
        <v>511</v>
      </c>
      <c r="J2934" t="s">
        <v>347</v>
      </c>
      <c r="K2934" t="s">
        <v>397</v>
      </c>
    </row>
    <row r="2935" spans="1:11" x14ac:dyDescent="0.35">
      <c r="A2935" t="s">
        <v>377</v>
      </c>
      <c r="B2935" t="s">
        <v>304</v>
      </c>
      <c r="C2935" t="s">
        <v>87</v>
      </c>
      <c r="D2935" t="s">
        <v>78</v>
      </c>
      <c r="E2935">
        <v>2020</v>
      </c>
      <c r="F2935" t="s">
        <v>522</v>
      </c>
      <c r="G2935" t="s">
        <v>341</v>
      </c>
      <c r="H2935">
        <v>76.75</v>
      </c>
      <c r="I2935" t="s">
        <v>508</v>
      </c>
      <c r="J2935" t="s">
        <v>14</v>
      </c>
      <c r="K2935" t="s">
        <v>387</v>
      </c>
    </row>
    <row r="2936" spans="1:11" x14ac:dyDescent="0.35">
      <c r="A2936" t="s">
        <v>377</v>
      </c>
      <c r="B2936" t="s">
        <v>304</v>
      </c>
      <c r="C2936" t="s">
        <v>87</v>
      </c>
      <c r="D2936" t="s">
        <v>78</v>
      </c>
      <c r="E2936">
        <v>2020</v>
      </c>
      <c r="F2936" t="s">
        <v>522</v>
      </c>
      <c r="G2936" t="s">
        <v>341</v>
      </c>
      <c r="H2936">
        <v>5.88</v>
      </c>
      <c r="I2936" t="s">
        <v>508</v>
      </c>
      <c r="J2936" t="s">
        <v>14</v>
      </c>
      <c r="K2936" t="s">
        <v>387</v>
      </c>
    </row>
    <row r="2937" spans="1:11" x14ac:dyDescent="0.35">
      <c r="A2937" t="s">
        <v>377</v>
      </c>
      <c r="B2937" t="s">
        <v>304</v>
      </c>
      <c r="C2937" t="s">
        <v>87</v>
      </c>
      <c r="D2937" t="s">
        <v>78</v>
      </c>
      <c r="E2937">
        <v>2020</v>
      </c>
      <c r="F2937" t="s">
        <v>522</v>
      </c>
      <c r="G2937" t="s">
        <v>341</v>
      </c>
      <c r="H2937">
        <v>164.97</v>
      </c>
      <c r="I2937" t="s">
        <v>508</v>
      </c>
      <c r="J2937" t="s">
        <v>14</v>
      </c>
      <c r="K2937" t="s">
        <v>387</v>
      </c>
    </row>
    <row r="2938" spans="1:11" x14ac:dyDescent="0.35">
      <c r="A2938" t="s">
        <v>377</v>
      </c>
      <c r="B2938" t="s">
        <v>304</v>
      </c>
      <c r="C2938" t="s">
        <v>87</v>
      </c>
      <c r="D2938" t="s">
        <v>78</v>
      </c>
      <c r="E2938">
        <v>2020</v>
      </c>
      <c r="F2938" t="s">
        <v>522</v>
      </c>
      <c r="G2938" t="s">
        <v>341</v>
      </c>
      <c r="H2938">
        <v>-4.5599999999999996</v>
      </c>
      <c r="I2938" t="s">
        <v>508</v>
      </c>
      <c r="J2938" t="s">
        <v>14</v>
      </c>
      <c r="K2938" t="s">
        <v>387</v>
      </c>
    </row>
    <row r="2939" spans="1:11" x14ac:dyDescent="0.35">
      <c r="A2939" t="s">
        <v>377</v>
      </c>
      <c r="B2939" t="s">
        <v>304</v>
      </c>
      <c r="C2939" t="s">
        <v>87</v>
      </c>
      <c r="D2939" t="s">
        <v>78</v>
      </c>
      <c r="E2939">
        <v>2020</v>
      </c>
      <c r="F2939" t="s">
        <v>522</v>
      </c>
      <c r="G2939" t="s">
        <v>341</v>
      </c>
      <c r="H2939">
        <v>0.9</v>
      </c>
      <c r="I2939" t="s">
        <v>508</v>
      </c>
      <c r="J2939" t="s">
        <v>14</v>
      </c>
      <c r="K2939" t="s">
        <v>387</v>
      </c>
    </row>
    <row r="2940" spans="1:11" x14ac:dyDescent="0.35">
      <c r="A2940" t="s">
        <v>377</v>
      </c>
      <c r="B2940" t="s">
        <v>304</v>
      </c>
      <c r="C2940" t="s">
        <v>87</v>
      </c>
      <c r="D2940" t="s">
        <v>78</v>
      </c>
      <c r="E2940">
        <v>2020</v>
      </c>
      <c r="F2940" t="s">
        <v>522</v>
      </c>
      <c r="G2940" t="s">
        <v>341</v>
      </c>
      <c r="H2940">
        <v>-0.96</v>
      </c>
      <c r="I2940" t="s">
        <v>508</v>
      </c>
      <c r="J2940" t="s">
        <v>14</v>
      </c>
      <c r="K2940" t="s">
        <v>387</v>
      </c>
    </row>
    <row r="2941" spans="1:11" x14ac:dyDescent="0.35">
      <c r="A2941" t="s">
        <v>363</v>
      </c>
      <c r="B2941" t="s">
        <v>304</v>
      </c>
      <c r="C2941" t="s">
        <v>87</v>
      </c>
      <c r="D2941" t="s">
        <v>78</v>
      </c>
      <c r="E2941">
        <v>2020</v>
      </c>
      <c r="F2941" t="s">
        <v>522</v>
      </c>
      <c r="G2941" t="s">
        <v>341</v>
      </c>
      <c r="H2941">
        <v>1777.32</v>
      </c>
      <c r="I2941" t="s">
        <v>516</v>
      </c>
      <c r="J2941" t="s">
        <v>14</v>
      </c>
      <c r="K2941" t="s">
        <v>387</v>
      </c>
    </row>
    <row r="2942" spans="1:11" x14ac:dyDescent="0.35">
      <c r="A2942" t="s">
        <v>363</v>
      </c>
      <c r="B2942" t="s">
        <v>304</v>
      </c>
      <c r="C2942" t="s">
        <v>87</v>
      </c>
      <c r="D2942" t="s">
        <v>78</v>
      </c>
      <c r="E2942">
        <v>2020</v>
      </c>
      <c r="F2942" t="s">
        <v>522</v>
      </c>
      <c r="G2942" t="s">
        <v>341</v>
      </c>
      <c r="H2942">
        <v>3.22</v>
      </c>
      <c r="I2942" t="s">
        <v>516</v>
      </c>
      <c r="J2942" t="s">
        <v>14</v>
      </c>
      <c r="K2942" t="s">
        <v>387</v>
      </c>
    </row>
    <row r="2943" spans="1:11" x14ac:dyDescent="0.35">
      <c r="A2943" t="s">
        <v>363</v>
      </c>
      <c r="B2943" t="s">
        <v>304</v>
      </c>
      <c r="C2943" t="s">
        <v>87</v>
      </c>
      <c r="D2943" t="s">
        <v>78</v>
      </c>
      <c r="E2943">
        <v>2020</v>
      </c>
      <c r="F2943" t="s">
        <v>522</v>
      </c>
      <c r="G2943" t="s">
        <v>341</v>
      </c>
      <c r="H2943">
        <v>3.21</v>
      </c>
      <c r="I2943" t="s">
        <v>516</v>
      </c>
      <c r="J2943" t="s">
        <v>14</v>
      </c>
      <c r="K2943" t="s">
        <v>387</v>
      </c>
    </row>
    <row r="2944" spans="1:11" x14ac:dyDescent="0.35">
      <c r="A2944" t="s">
        <v>363</v>
      </c>
      <c r="B2944" t="s">
        <v>304</v>
      </c>
      <c r="C2944" t="s">
        <v>87</v>
      </c>
      <c r="D2944" t="s">
        <v>78</v>
      </c>
      <c r="E2944">
        <v>2020</v>
      </c>
      <c r="F2944" t="s">
        <v>522</v>
      </c>
      <c r="G2944" t="s">
        <v>341</v>
      </c>
      <c r="H2944">
        <v>3.19</v>
      </c>
      <c r="I2944" t="s">
        <v>516</v>
      </c>
      <c r="J2944" t="s">
        <v>14</v>
      </c>
      <c r="K2944" t="s">
        <v>387</v>
      </c>
    </row>
    <row r="2945" spans="1:11" x14ac:dyDescent="0.35">
      <c r="A2945" t="s">
        <v>363</v>
      </c>
      <c r="B2945" t="s">
        <v>304</v>
      </c>
      <c r="C2945" t="s">
        <v>87</v>
      </c>
      <c r="D2945" t="s">
        <v>78</v>
      </c>
      <c r="E2945">
        <v>2020</v>
      </c>
      <c r="F2945" t="s">
        <v>522</v>
      </c>
      <c r="G2945" t="s">
        <v>341</v>
      </c>
      <c r="H2945">
        <v>845.44</v>
      </c>
      <c r="I2945" t="s">
        <v>516</v>
      </c>
      <c r="J2945" t="s">
        <v>14</v>
      </c>
      <c r="K2945" t="s">
        <v>387</v>
      </c>
    </row>
    <row r="2946" spans="1:11" x14ac:dyDescent="0.35">
      <c r="A2946" t="s">
        <v>363</v>
      </c>
      <c r="B2946" t="s">
        <v>304</v>
      </c>
      <c r="C2946" t="s">
        <v>87</v>
      </c>
      <c r="D2946" t="s">
        <v>78</v>
      </c>
      <c r="E2946">
        <v>2020</v>
      </c>
      <c r="F2946" t="s">
        <v>522</v>
      </c>
      <c r="G2946" t="s">
        <v>341</v>
      </c>
      <c r="H2946">
        <v>63.73</v>
      </c>
      <c r="I2946" t="s">
        <v>516</v>
      </c>
      <c r="J2946" t="s">
        <v>14</v>
      </c>
      <c r="K2946" t="s">
        <v>387</v>
      </c>
    </row>
    <row r="2947" spans="1:11" hidden="1" x14ac:dyDescent="0.35">
      <c r="A2947" t="s">
        <v>363</v>
      </c>
      <c r="B2947" t="s">
        <v>84</v>
      </c>
      <c r="C2947" t="s">
        <v>330</v>
      </c>
      <c r="D2947" t="s">
        <v>78</v>
      </c>
      <c r="E2947">
        <v>2020</v>
      </c>
      <c r="F2947" t="s">
        <v>522</v>
      </c>
      <c r="G2947" t="s">
        <v>341</v>
      </c>
      <c r="H2947">
        <v>-553.30999999999995</v>
      </c>
      <c r="I2947" t="s">
        <v>516</v>
      </c>
      <c r="J2947" t="s">
        <v>347</v>
      </c>
      <c r="K2947" t="s">
        <v>392</v>
      </c>
    </row>
    <row r="2948" spans="1:11" hidden="1" x14ac:dyDescent="0.35">
      <c r="A2948" t="s">
        <v>363</v>
      </c>
      <c r="B2948" t="s">
        <v>84</v>
      </c>
      <c r="C2948" t="s">
        <v>330</v>
      </c>
      <c r="D2948" t="s">
        <v>78</v>
      </c>
      <c r="E2948">
        <v>2020</v>
      </c>
      <c r="F2948" t="s">
        <v>522</v>
      </c>
      <c r="G2948" t="s">
        <v>341</v>
      </c>
      <c r="H2948">
        <v>-69.03</v>
      </c>
      <c r="I2948" t="s">
        <v>516</v>
      </c>
      <c r="J2948" t="s">
        <v>347</v>
      </c>
      <c r="K2948" t="s">
        <v>392</v>
      </c>
    </row>
    <row r="2949" spans="1:11" hidden="1" x14ac:dyDescent="0.35">
      <c r="A2949" t="s">
        <v>363</v>
      </c>
      <c r="B2949" t="s">
        <v>84</v>
      </c>
      <c r="C2949" t="s">
        <v>330</v>
      </c>
      <c r="D2949" t="s">
        <v>78</v>
      </c>
      <c r="E2949">
        <v>2020</v>
      </c>
      <c r="F2949" t="s">
        <v>522</v>
      </c>
      <c r="G2949" t="s">
        <v>341</v>
      </c>
      <c r="H2949">
        <v>-1.5</v>
      </c>
      <c r="I2949" t="s">
        <v>516</v>
      </c>
      <c r="J2949" t="s">
        <v>347</v>
      </c>
      <c r="K2949" t="s">
        <v>392</v>
      </c>
    </row>
    <row r="2950" spans="1:11" hidden="1" x14ac:dyDescent="0.35">
      <c r="A2950" t="s">
        <v>363</v>
      </c>
      <c r="B2950" t="s">
        <v>84</v>
      </c>
      <c r="C2950" t="s">
        <v>330</v>
      </c>
      <c r="D2950" t="s">
        <v>78</v>
      </c>
      <c r="E2950">
        <v>2020</v>
      </c>
      <c r="F2950" t="s">
        <v>522</v>
      </c>
      <c r="G2950" t="s">
        <v>341</v>
      </c>
      <c r="H2950">
        <v>-79</v>
      </c>
      <c r="I2950" t="s">
        <v>516</v>
      </c>
      <c r="J2950" t="s">
        <v>347</v>
      </c>
      <c r="K2950" t="s">
        <v>392</v>
      </c>
    </row>
    <row r="2951" spans="1:11" hidden="1" x14ac:dyDescent="0.35">
      <c r="A2951" t="s">
        <v>363</v>
      </c>
      <c r="B2951" t="s">
        <v>84</v>
      </c>
      <c r="C2951" t="s">
        <v>330</v>
      </c>
      <c r="D2951" t="s">
        <v>78</v>
      </c>
      <c r="E2951">
        <v>2020</v>
      </c>
      <c r="F2951" t="s">
        <v>522</v>
      </c>
      <c r="G2951" t="s">
        <v>341</v>
      </c>
      <c r="H2951">
        <v>-689.96</v>
      </c>
      <c r="I2951" t="s">
        <v>516</v>
      </c>
      <c r="J2951" t="s">
        <v>347</v>
      </c>
      <c r="K2951" t="s">
        <v>392</v>
      </c>
    </row>
    <row r="2952" spans="1:11" hidden="1" x14ac:dyDescent="0.35">
      <c r="A2952" t="s">
        <v>363</v>
      </c>
      <c r="B2952" t="s">
        <v>84</v>
      </c>
      <c r="C2952" t="s">
        <v>330</v>
      </c>
      <c r="D2952" t="s">
        <v>78</v>
      </c>
      <c r="E2952">
        <v>2020</v>
      </c>
      <c r="F2952" t="s">
        <v>522</v>
      </c>
      <c r="G2952" t="s">
        <v>341</v>
      </c>
      <c r="H2952">
        <v>-104.69</v>
      </c>
      <c r="I2952" t="s">
        <v>516</v>
      </c>
      <c r="J2952" t="s">
        <v>347</v>
      </c>
      <c r="K2952" t="s">
        <v>392</v>
      </c>
    </row>
    <row r="2953" spans="1:11" hidden="1" x14ac:dyDescent="0.35">
      <c r="A2953" t="s">
        <v>569</v>
      </c>
      <c r="B2953" t="s">
        <v>84</v>
      </c>
      <c r="C2953" t="s">
        <v>330</v>
      </c>
      <c r="D2953" t="s">
        <v>78</v>
      </c>
      <c r="E2953">
        <v>2020</v>
      </c>
      <c r="F2953" t="s">
        <v>522</v>
      </c>
      <c r="G2953" t="s">
        <v>341</v>
      </c>
      <c r="H2953">
        <v>0</v>
      </c>
      <c r="I2953" t="s">
        <v>577</v>
      </c>
      <c r="J2953" t="s">
        <v>347</v>
      </c>
      <c r="K2953" t="s">
        <v>392</v>
      </c>
    </row>
    <row r="2954" spans="1:11" hidden="1" x14ac:dyDescent="0.35">
      <c r="A2954" t="s">
        <v>569</v>
      </c>
      <c r="B2954" t="s">
        <v>84</v>
      </c>
      <c r="C2954" t="s">
        <v>330</v>
      </c>
      <c r="D2954" t="s">
        <v>78</v>
      </c>
      <c r="E2954">
        <v>2020</v>
      </c>
      <c r="F2954" t="s">
        <v>522</v>
      </c>
      <c r="G2954" t="s">
        <v>341</v>
      </c>
      <c r="H2954">
        <v>0</v>
      </c>
      <c r="I2954" t="s">
        <v>577</v>
      </c>
      <c r="J2954" t="s">
        <v>347</v>
      </c>
      <c r="K2954" t="s">
        <v>392</v>
      </c>
    </row>
    <row r="2955" spans="1:11" hidden="1" x14ac:dyDescent="0.35">
      <c r="A2955" t="s">
        <v>489</v>
      </c>
      <c r="B2955" t="s">
        <v>84</v>
      </c>
      <c r="C2955" t="s">
        <v>330</v>
      </c>
      <c r="D2955" t="s">
        <v>78</v>
      </c>
      <c r="E2955">
        <v>2020</v>
      </c>
      <c r="F2955" t="s">
        <v>522</v>
      </c>
      <c r="G2955" t="s">
        <v>341</v>
      </c>
      <c r="H2955">
        <v>-1.25</v>
      </c>
      <c r="I2955" t="s">
        <v>511</v>
      </c>
      <c r="J2955" t="s">
        <v>347</v>
      </c>
      <c r="K2955" t="s">
        <v>392</v>
      </c>
    </row>
    <row r="2956" spans="1:11" hidden="1" x14ac:dyDescent="0.35">
      <c r="A2956" t="s">
        <v>363</v>
      </c>
      <c r="B2956" t="s">
        <v>84</v>
      </c>
      <c r="C2956" t="s">
        <v>330</v>
      </c>
      <c r="D2956" t="s">
        <v>78</v>
      </c>
      <c r="E2956">
        <v>2020</v>
      </c>
      <c r="F2956" t="s">
        <v>522</v>
      </c>
      <c r="G2956" t="s">
        <v>341</v>
      </c>
      <c r="H2956">
        <v>1560.13</v>
      </c>
      <c r="I2956" t="s">
        <v>504</v>
      </c>
      <c r="J2956" t="s">
        <v>347</v>
      </c>
      <c r="K2956" t="s">
        <v>392</v>
      </c>
    </row>
    <row r="2957" spans="1:11" hidden="1" x14ac:dyDescent="0.35">
      <c r="A2957" t="s">
        <v>363</v>
      </c>
      <c r="B2957" t="s">
        <v>84</v>
      </c>
      <c r="C2957" t="s">
        <v>330</v>
      </c>
      <c r="D2957" t="s">
        <v>78</v>
      </c>
      <c r="E2957">
        <v>2020</v>
      </c>
      <c r="F2957" t="s">
        <v>522</v>
      </c>
      <c r="G2957" t="s">
        <v>341</v>
      </c>
      <c r="H2957">
        <v>1560.13</v>
      </c>
      <c r="I2957" t="s">
        <v>504</v>
      </c>
      <c r="J2957" t="s">
        <v>347</v>
      </c>
      <c r="K2957" t="s">
        <v>392</v>
      </c>
    </row>
    <row r="2958" spans="1:11" hidden="1" x14ac:dyDescent="0.35">
      <c r="A2958" t="s">
        <v>363</v>
      </c>
      <c r="B2958" t="s">
        <v>84</v>
      </c>
      <c r="C2958" t="s">
        <v>330</v>
      </c>
      <c r="D2958" t="s">
        <v>78</v>
      </c>
      <c r="E2958">
        <v>2020</v>
      </c>
      <c r="F2958" t="s">
        <v>522</v>
      </c>
      <c r="G2958" t="s">
        <v>341</v>
      </c>
      <c r="H2958">
        <v>-1560.13</v>
      </c>
      <c r="I2958" t="s">
        <v>504</v>
      </c>
      <c r="J2958" t="s">
        <v>347</v>
      </c>
      <c r="K2958" t="s">
        <v>392</v>
      </c>
    </row>
    <row r="2959" spans="1:11" hidden="1" x14ac:dyDescent="0.35">
      <c r="A2959" t="s">
        <v>363</v>
      </c>
      <c r="B2959" t="s">
        <v>84</v>
      </c>
      <c r="C2959" t="s">
        <v>330</v>
      </c>
      <c r="D2959" t="s">
        <v>78</v>
      </c>
      <c r="E2959">
        <v>2020</v>
      </c>
      <c r="F2959" t="s">
        <v>522</v>
      </c>
      <c r="G2959" t="s">
        <v>341</v>
      </c>
      <c r="H2959">
        <v>-1560.13</v>
      </c>
      <c r="I2959" t="s">
        <v>504</v>
      </c>
      <c r="J2959" t="s">
        <v>347</v>
      </c>
      <c r="K2959" t="s">
        <v>392</v>
      </c>
    </row>
    <row r="2960" spans="1:11" hidden="1" x14ac:dyDescent="0.35">
      <c r="A2960" t="s">
        <v>368</v>
      </c>
      <c r="B2960" t="s">
        <v>84</v>
      </c>
      <c r="C2960" t="s">
        <v>330</v>
      </c>
      <c r="D2960" t="s">
        <v>78</v>
      </c>
      <c r="E2960">
        <v>2020</v>
      </c>
      <c r="F2960" t="s">
        <v>522</v>
      </c>
      <c r="G2960" t="s">
        <v>341</v>
      </c>
      <c r="H2960">
        <v>18.73</v>
      </c>
      <c r="I2960" t="s">
        <v>510</v>
      </c>
      <c r="J2960" t="s">
        <v>347</v>
      </c>
      <c r="K2960" t="s">
        <v>392</v>
      </c>
    </row>
    <row r="2961" spans="1:11" hidden="1" x14ac:dyDescent="0.35">
      <c r="A2961" t="s">
        <v>368</v>
      </c>
      <c r="B2961" t="s">
        <v>84</v>
      </c>
      <c r="C2961" t="s">
        <v>330</v>
      </c>
      <c r="D2961" t="s">
        <v>78</v>
      </c>
      <c r="E2961">
        <v>2020</v>
      </c>
      <c r="F2961" t="s">
        <v>522</v>
      </c>
      <c r="G2961" t="s">
        <v>341</v>
      </c>
      <c r="H2961">
        <v>3.95</v>
      </c>
      <c r="I2961" t="s">
        <v>510</v>
      </c>
      <c r="J2961" t="s">
        <v>347</v>
      </c>
      <c r="K2961" t="s">
        <v>392</v>
      </c>
    </row>
    <row r="2962" spans="1:11" hidden="1" x14ac:dyDescent="0.35">
      <c r="A2962" t="s">
        <v>368</v>
      </c>
      <c r="B2962" t="s">
        <v>84</v>
      </c>
      <c r="C2962" t="s">
        <v>330</v>
      </c>
      <c r="D2962" t="s">
        <v>78</v>
      </c>
      <c r="E2962">
        <v>2020</v>
      </c>
      <c r="F2962" t="s">
        <v>522</v>
      </c>
      <c r="G2962" t="s">
        <v>341</v>
      </c>
      <c r="H2962">
        <v>-2.59</v>
      </c>
      <c r="I2962" t="s">
        <v>510</v>
      </c>
      <c r="J2962" t="s">
        <v>347</v>
      </c>
      <c r="K2962" t="s">
        <v>392</v>
      </c>
    </row>
    <row r="2963" spans="1:11" hidden="1" x14ac:dyDescent="0.35">
      <c r="A2963" t="s">
        <v>368</v>
      </c>
      <c r="B2963" t="s">
        <v>84</v>
      </c>
      <c r="C2963" t="s">
        <v>330</v>
      </c>
      <c r="D2963" t="s">
        <v>78</v>
      </c>
      <c r="E2963">
        <v>2020</v>
      </c>
      <c r="F2963" t="s">
        <v>522</v>
      </c>
      <c r="G2963" t="s">
        <v>341</v>
      </c>
      <c r="H2963">
        <v>-323.17</v>
      </c>
      <c r="I2963" t="s">
        <v>510</v>
      </c>
      <c r="J2963" t="s">
        <v>347</v>
      </c>
      <c r="K2963" t="s">
        <v>392</v>
      </c>
    </row>
    <row r="2964" spans="1:11" hidden="1" x14ac:dyDescent="0.35">
      <c r="A2964" t="s">
        <v>368</v>
      </c>
      <c r="B2964" t="s">
        <v>84</v>
      </c>
      <c r="C2964" t="s">
        <v>330</v>
      </c>
      <c r="D2964" t="s">
        <v>78</v>
      </c>
      <c r="E2964">
        <v>2020</v>
      </c>
      <c r="F2964" t="s">
        <v>522</v>
      </c>
      <c r="G2964" t="s">
        <v>341</v>
      </c>
      <c r="H2964">
        <v>72.569999999999993</v>
      </c>
      <c r="I2964" t="s">
        <v>510</v>
      </c>
      <c r="J2964" t="s">
        <v>347</v>
      </c>
      <c r="K2964" t="s">
        <v>392</v>
      </c>
    </row>
    <row r="2965" spans="1:11" hidden="1" x14ac:dyDescent="0.35">
      <c r="A2965" t="s">
        <v>368</v>
      </c>
      <c r="B2965" t="s">
        <v>84</v>
      </c>
      <c r="C2965" t="s">
        <v>330</v>
      </c>
      <c r="D2965" t="s">
        <v>78</v>
      </c>
      <c r="E2965">
        <v>2020</v>
      </c>
      <c r="F2965" t="s">
        <v>522</v>
      </c>
      <c r="G2965" t="s">
        <v>341</v>
      </c>
      <c r="H2965">
        <v>-0.21</v>
      </c>
      <c r="I2965" t="s">
        <v>510</v>
      </c>
      <c r="J2965" t="s">
        <v>347</v>
      </c>
      <c r="K2965" t="s">
        <v>392</v>
      </c>
    </row>
    <row r="2966" spans="1:11" hidden="1" x14ac:dyDescent="0.35">
      <c r="A2966" t="s">
        <v>368</v>
      </c>
      <c r="B2966" t="s">
        <v>84</v>
      </c>
      <c r="C2966" t="s">
        <v>330</v>
      </c>
      <c r="D2966" t="s">
        <v>78</v>
      </c>
      <c r="E2966">
        <v>2020</v>
      </c>
      <c r="F2966" t="s">
        <v>522</v>
      </c>
      <c r="G2966" t="s">
        <v>341</v>
      </c>
      <c r="H2966">
        <v>33.46</v>
      </c>
      <c r="I2966" t="s">
        <v>510</v>
      </c>
      <c r="J2966" t="s">
        <v>347</v>
      </c>
      <c r="K2966" t="s">
        <v>392</v>
      </c>
    </row>
    <row r="2967" spans="1:11" hidden="1" x14ac:dyDescent="0.35">
      <c r="A2967" t="s">
        <v>363</v>
      </c>
      <c r="B2967" t="s">
        <v>84</v>
      </c>
      <c r="C2967" t="s">
        <v>330</v>
      </c>
      <c r="D2967" t="s">
        <v>78</v>
      </c>
      <c r="E2967">
        <v>2020</v>
      </c>
      <c r="F2967" t="s">
        <v>522</v>
      </c>
      <c r="G2967" t="s">
        <v>341</v>
      </c>
      <c r="H2967">
        <v>-62.64</v>
      </c>
      <c r="I2967" t="s">
        <v>516</v>
      </c>
      <c r="J2967" t="s">
        <v>347</v>
      </c>
      <c r="K2967" t="s">
        <v>392</v>
      </c>
    </row>
    <row r="2968" spans="1:11" hidden="1" x14ac:dyDescent="0.35">
      <c r="A2968" t="s">
        <v>487</v>
      </c>
      <c r="B2968" t="s">
        <v>84</v>
      </c>
      <c r="C2968" t="s">
        <v>330</v>
      </c>
      <c r="D2968" t="s">
        <v>78</v>
      </c>
      <c r="E2968">
        <v>2020</v>
      </c>
      <c r="F2968" t="s">
        <v>522</v>
      </c>
      <c r="G2968" t="s">
        <v>341</v>
      </c>
      <c r="H2968">
        <v>-79.84</v>
      </c>
      <c r="I2968" t="s">
        <v>504</v>
      </c>
      <c r="J2968" t="s">
        <v>347</v>
      </c>
      <c r="K2968" t="s">
        <v>392</v>
      </c>
    </row>
    <row r="2969" spans="1:11" hidden="1" x14ac:dyDescent="0.35">
      <c r="A2969" t="s">
        <v>487</v>
      </c>
      <c r="B2969" t="s">
        <v>84</v>
      </c>
      <c r="C2969" t="s">
        <v>330</v>
      </c>
      <c r="D2969" t="s">
        <v>78</v>
      </c>
      <c r="E2969">
        <v>2020</v>
      </c>
      <c r="F2969" t="s">
        <v>522</v>
      </c>
      <c r="G2969" t="s">
        <v>341</v>
      </c>
      <c r="H2969">
        <v>12.11</v>
      </c>
      <c r="I2969" t="s">
        <v>504</v>
      </c>
      <c r="J2969" t="s">
        <v>347</v>
      </c>
      <c r="K2969" t="s">
        <v>392</v>
      </c>
    </row>
    <row r="2970" spans="1:11" hidden="1" x14ac:dyDescent="0.35">
      <c r="A2970" t="s">
        <v>487</v>
      </c>
      <c r="B2970" t="s">
        <v>84</v>
      </c>
      <c r="C2970" t="s">
        <v>330</v>
      </c>
      <c r="D2970" t="s">
        <v>78</v>
      </c>
      <c r="E2970">
        <v>2020</v>
      </c>
      <c r="F2970" t="s">
        <v>522</v>
      </c>
      <c r="G2970" t="s">
        <v>341</v>
      </c>
      <c r="H2970">
        <v>1.65</v>
      </c>
      <c r="I2970" t="s">
        <v>504</v>
      </c>
      <c r="J2970" t="s">
        <v>347</v>
      </c>
      <c r="K2970" t="s">
        <v>392</v>
      </c>
    </row>
    <row r="2971" spans="1:11" hidden="1" x14ac:dyDescent="0.35">
      <c r="A2971" t="s">
        <v>487</v>
      </c>
      <c r="B2971" t="s">
        <v>84</v>
      </c>
      <c r="C2971" t="s">
        <v>330</v>
      </c>
      <c r="D2971" t="s">
        <v>78</v>
      </c>
      <c r="E2971">
        <v>2020</v>
      </c>
      <c r="F2971" t="s">
        <v>522</v>
      </c>
      <c r="G2971" t="s">
        <v>341</v>
      </c>
      <c r="H2971">
        <v>0.4</v>
      </c>
      <c r="I2971" t="s">
        <v>504</v>
      </c>
      <c r="J2971" t="s">
        <v>347</v>
      </c>
      <c r="K2971" t="s">
        <v>392</v>
      </c>
    </row>
    <row r="2972" spans="1:11" hidden="1" x14ac:dyDescent="0.35">
      <c r="A2972" t="s">
        <v>363</v>
      </c>
      <c r="B2972" t="s">
        <v>84</v>
      </c>
      <c r="C2972" t="s">
        <v>329</v>
      </c>
      <c r="D2972" t="s">
        <v>78</v>
      </c>
      <c r="E2972">
        <v>2020</v>
      </c>
      <c r="F2972" t="s">
        <v>522</v>
      </c>
      <c r="G2972" t="s">
        <v>341</v>
      </c>
      <c r="H2972">
        <v>-6.85</v>
      </c>
      <c r="I2972" t="s">
        <v>516</v>
      </c>
      <c r="J2972" t="s">
        <v>347</v>
      </c>
      <c r="K2972" t="s">
        <v>390</v>
      </c>
    </row>
    <row r="2973" spans="1:11" hidden="1" x14ac:dyDescent="0.35">
      <c r="A2973" t="s">
        <v>363</v>
      </c>
      <c r="B2973" t="s">
        <v>84</v>
      </c>
      <c r="C2973" t="s">
        <v>329</v>
      </c>
      <c r="D2973" t="s">
        <v>78</v>
      </c>
      <c r="E2973">
        <v>2020</v>
      </c>
      <c r="F2973" t="s">
        <v>522</v>
      </c>
      <c r="G2973" t="s">
        <v>341</v>
      </c>
      <c r="H2973">
        <v>-23.99</v>
      </c>
      <c r="I2973" t="s">
        <v>516</v>
      </c>
      <c r="J2973" t="s">
        <v>347</v>
      </c>
      <c r="K2973" t="s">
        <v>390</v>
      </c>
    </row>
    <row r="2974" spans="1:11" hidden="1" x14ac:dyDescent="0.35">
      <c r="A2974" t="s">
        <v>363</v>
      </c>
      <c r="B2974" t="s">
        <v>84</v>
      </c>
      <c r="C2974" t="s">
        <v>329</v>
      </c>
      <c r="D2974" t="s">
        <v>78</v>
      </c>
      <c r="E2974">
        <v>2020</v>
      </c>
      <c r="F2974" t="s">
        <v>522</v>
      </c>
      <c r="G2974" t="s">
        <v>341</v>
      </c>
      <c r="H2974">
        <v>-0.53</v>
      </c>
      <c r="I2974" t="s">
        <v>516</v>
      </c>
      <c r="J2974" t="s">
        <v>347</v>
      </c>
      <c r="K2974" t="s">
        <v>390</v>
      </c>
    </row>
    <row r="2975" spans="1:11" hidden="1" x14ac:dyDescent="0.35">
      <c r="A2975" t="s">
        <v>363</v>
      </c>
      <c r="B2975" t="s">
        <v>84</v>
      </c>
      <c r="C2975" t="s">
        <v>329</v>
      </c>
      <c r="D2975" t="s">
        <v>78</v>
      </c>
      <c r="E2975">
        <v>2020</v>
      </c>
      <c r="F2975" t="s">
        <v>522</v>
      </c>
      <c r="G2975" t="s">
        <v>341</v>
      </c>
      <c r="H2975">
        <v>-4.6100000000000003</v>
      </c>
      <c r="I2975" t="s">
        <v>516</v>
      </c>
      <c r="J2975" t="s">
        <v>347</v>
      </c>
      <c r="K2975" t="s">
        <v>390</v>
      </c>
    </row>
    <row r="2976" spans="1:11" hidden="1" x14ac:dyDescent="0.35">
      <c r="A2976" t="s">
        <v>363</v>
      </c>
      <c r="B2976" t="s">
        <v>84</v>
      </c>
      <c r="C2976" t="s">
        <v>329</v>
      </c>
      <c r="D2976" t="s">
        <v>78</v>
      </c>
      <c r="E2976">
        <v>2020</v>
      </c>
      <c r="F2976" t="s">
        <v>522</v>
      </c>
      <c r="G2976" t="s">
        <v>341</v>
      </c>
      <c r="H2976">
        <v>-7.63</v>
      </c>
      <c r="I2976" t="s">
        <v>516</v>
      </c>
      <c r="J2976" t="s">
        <v>347</v>
      </c>
      <c r="K2976" t="s">
        <v>390</v>
      </c>
    </row>
    <row r="2977" spans="1:11" hidden="1" x14ac:dyDescent="0.35">
      <c r="A2977" t="s">
        <v>363</v>
      </c>
      <c r="B2977" t="s">
        <v>84</v>
      </c>
      <c r="C2977" t="s">
        <v>329</v>
      </c>
      <c r="D2977" t="s">
        <v>78</v>
      </c>
      <c r="E2977">
        <v>2020</v>
      </c>
      <c r="F2977" t="s">
        <v>522</v>
      </c>
      <c r="G2977" t="s">
        <v>341</v>
      </c>
      <c r="H2977">
        <v>-0.54</v>
      </c>
      <c r="I2977" t="s">
        <v>516</v>
      </c>
      <c r="J2977" t="s">
        <v>347</v>
      </c>
      <c r="K2977" t="s">
        <v>390</v>
      </c>
    </row>
    <row r="2978" spans="1:11" hidden="1" x14ac:dyDescent="0.35">
      <c r="A2978" t="s">
        <v>368</v>
      </c>
      <c r="B2978" t="s">
        <v>84</v>
      </c>
      <c r="C2978" t="s">
        <v>329</v>
      </c>
      <c r="D2978" t="s">
        <v>78</v>
      </c>
      <c r="E2978">
        <v>2020</v>
      </c>
      <c r="F2978" t="s">
        <v>522</v>
      </c>
      <c r="G2978" t="s">
        <v>341</v>
      </c>
      <c r="H2978">
        <v>0.21</v>
      </c>
      <c r="I2978" t="s">
        <v>510</v>
      </c>
      <c r="J2978" t="s">
        <v>347</v>
      </c>
      <c r="K2978" t="s">
        <v>390</v>
      </c>
    </row>
    <row r="2979" spans="1:11" hidden="1" x14ac:dyDescent="0.35">
      <c r="A2979" t="s">
        <v>368</v>
      </c>
      <c r="B2979" t="s">
        <v>84</v>
      </c>
      <c r="C2979" t="s">
        <v>329</v>
      </c>
      <c r="D2979" t="s">
        <v>78</v>
      </c>
      <c r="E2979">
        <v>2020</v>
      </c>
      <c r="F2979" t="s">
        <v>522</v>
      </c>
      <c r="G2979" t="s">
        <v>341</v>
      </c>
      <c r="H2979">
        <v>3.22</v>
      </c>
      <c r="I2979" t="s">
        <v>510</v>
      </c>
      <c r="J2979" t="s">
        <v>347</v>
      </c>
      <c r="K2979" t="s">
        <v>390</v>
      </c>
    </row>
    <row r="2980" spans="1:11" hidden="1" x14ac:dyDescent="0.35">
      <c r="A2980" t="s">
        <v>368</v>
      </c>
      <c r="B2980" t="s">
        <v>84</v>
      </c>
      <c r="C2980" t="s">
        <v>329</v>
      </c>
      <c r="D2980" t="s">
        <v>78</v>
      </c>
      <c r="E2980">
        <v>2020</v>
      </c>
      <c r="F2980" t="s">
        <v>522</v>
      </c>
      <c r="G2980" t="s">
        <v>341</v>
      </c>
      <c r="H2980">
        <v>0.12</v>
      </c>
      <c r="I2980" t="s">
        <v>510</v>
      </c>
      <c r="J2980" t="s">
        <v>347</v>
      </c>
      <c r="K2980" t="s">
        <v>390</v>
      </c>
    </row>
    <row r="2981" spans="1:11" hidden="1" x14ac:dyDescent="0.35">
      <c r="A2981" t="s">
        <v>368</v>
      </c>
      <c r="B2981" t="s">
        <v>84</v>
      </c>
      <c r="C2981" t="s">
        <v>329</v>
      </c>
      <c r="D2981" t="s">
        <v>78</v>
      </c>
      <c r="E2981">
        <v>2020</v>
      </c>
      <c r="F2981" t="s">
        <v>522</v>
      </c>
      <c r="G2981" t="s">
        <v>341</v>
      </c>
      <c r="H2981">
        <v>0.9</v>
      </c>
      <c r="I2981" t="s">
        <v>510</v>
      </c>
      <c r="J2981" t="s">
        <v>347</v>
      </c>
      <c r="K2981" t="s">
        <v>390</v>
      </c>
    </row>
    <row r="2982" spans="1:11" hidden="1" x14ac:dyDescent="0.35">
      <c r="A2982" t="s">
        <v>368</v>
      </c>
      <c r="B2982" t="s">
        <v>84</v>
      </c>
      <c r="C2982" t="s">
        <v>329</v>
      </c>
      <c r="D2982" t="s">
        <v>78</v>
      </c>
      <c r="E2982">
        <v>2020</v>
      </c>
      <c r="F2982" t="s">
        <v>522</v>
      </c>
      <c r="G2982" t="s">
        <v>341</v>
      </c>
      <c r="H2982">
        <v>0.81</v>
      </c>
      <c r="I2982" t="s">
        <v>510</v>
      </c>
      <c r="J2982" t="s">
        <v>347</v>
      </c>
      <c r="K2982" t="s">
        <v>390</v>
      </c>
    </row>
    <row r="2983" spans="1:11" hidden="1" x14ac:dyDescent="0.35">
      <c r="A2983" t="s">
        <v>368</v>
      </c>
      <c r="B2983" t="s">
        <v>84</v>
      </c>
      <c r="C2983" t="s">
        <v>329</v>
      </c>
      <c r="D2983" t="s">
        <v>78</v>
      </c>
      <c r="E2983">
        <v>2020</v>
      </c>
      <c r="F2983" t="s">
        <v>522</v>
      </c>
      <c r="G2983" t="s">
        <v>341</v>
      </c>
      <c r="H2983">
        <v>0.19</v>
      </c>
      <c r="I2983" t="s">
        <v>510</v>
      </c>
      <c r="J2983" t="s">
        <v>347</v>
      </c>
      <c r="K2983" t="s">
        <v>390</v>
      </c>
    </row>
    <row r="2984" spans="1:11" hidden="1" x14ac:dyDescent="0.35">
      <c r="A2984" t="s">
        <v>363</v>
      </c>
      <c r="B2984" t="s">
        <v>84</v>
      </c>
      <c r="C2984" t="s">
        <v>335</v>
      </c>
      <c r="D2984" t="s">
        <v>78</v>
      </c>
      <c r="E2984">
        <v>2020</v>
      </c>
      <c r="F2984" t="s">
        <v>522</v>
      </c>
      <c r="G2984" t="s">
        <v>341</v>
      </c>
      <c r="H2984">
        <v>-1.72</v>
      </c>
      <c r="I2984" t="s">
        <v>516</v>
      </c>
      <c r="J2984" t="s">
        <v>347</v>
      </c>
      <c r="K2984" t="s">
        <v>393</v>
      </c>
    </row>
    <row r="2985" spans="1:11" hidden="1" x14ac:dyDescent="0.35">
      <c r="A2985" t="s">
        <v>368</v>
      </c>
      <c r="B2985" t="s">
        <v>84</v>
      </c>
      <c r="C2985" t="s">
        <v>335</v>
      </c>
      <c r="D2985" t="s">
        <v>78</v>
      </c>
      <c r="E2985">
        <v>2020</v>
      </c>
      <c r="F2985" t="s">
        <v>522</v>
      </c>
      <c r="G2985" t="s">
        <v>341</v>
      </c>
      <c r="H2985">
        <v>0.19</v>
      </c>
      <c r="I2985" t="s">
        <v>510</v>
      </c>
      <c r="J2985" t="s">
        <v>347</v>
      </c>
      <c r="K2985" t="s">
        <v>393</v>
      </c>
    </row>
    <row r="2986" spans="1:11" hidden="1" x14ac:dyDescent="0.35">
      <c r="A2986" t="s">
        <v>368</v>
      </c>
      <c r="B2986" t="s">
        <v>84</v>
      </c>
      <c r="C2986" t="s">
        <v>335</v>
      </c>
      <c r="D2986" t="s">
        <v>78</v>
      </c>
      <c r="E2986">
        <v>2020</v>
      </c>
      <c r="F2986" t="s">
        <v>522</v>
      </c>
      <c r="G2986" t="s">
        <v>341</v>
      </c>
      <c r="H2986">
        <v>0.61</v>
      </c>
      <c r="I2986" t="s">
        <v>510</v>
      </c>
      <c r="J2986" t="s">
        <v>347</v>
      </c>
      <c r="K2986" t="s">
        <v>393</v>
      </c>
    </row>
    <row r="2987" spans="1:11" hidden="1" x14ac:dyDescent="0.35">
      <c r="A2987" t="s">
        <v>368</v>
      </c>
      <c r="B2987" t="s">
        <v>84</v>
      </c>
      <c r="C2987" t="s">
        <v>335</v>
      </c>
      <c r="D2987" t="s">
        <v>78</v>
      </c>
      <c r="E2987">
        <v>2020</v>
      </c>
      <c r="F2987" t="s">
        <v>522</v>
      </c>
      <c r="G2987" t="s">
        <v>341</v>
      </c>
      <c r="H2987">
        <v>0.85</v>
      </c>
      <c r="I2987" t="s">
        <v>510</v>
      </c>
      <c r="J2987" t="s">
        <v>347</v>
      </c>
      <c r="K2987" t="s">
        <v>393</v>
      </c>
    </row>
    <row r="2988" spans="1:11" hidden="1" x14ac:dyDescent="0.35">
      <c r="A2988" t="s">
        <v>368</v>
      </c>
      <c r="B2988" t="s">
        <v>84</v>
      </c>
      <c r="C2988" t="s">
        <v>335</v>
      </c>
      <c r="D2988" t="s">
        <v>78</v>
      </c>
      <c r="E2988">
        <v>2020</v>
      </c>
      <c r="F2988" t="s">
        <v>522</v>
      </c>
      <c r="G2988" t="s">
        <v>341</v>
      </c>
      <c r="H2988">
        <v>7.0000000000000007E-2</v>
      </c>
      <c r="I2988" t="s">
        <v>510</v>
      </c>
      <c r="J2988" t="s">
        <v>347</v>
      </c>
      <c r="K2988" t="s">
        <v>393</v>
      </c>
    </row>
    <row r="2989" spans="1:11" x14ac:dyDescent="0.35">
      <c r="A2989" t="s">
        <v>565</v>
      </c>
      <c r="B2989" t="s">
        <v>304</v>
      </c>
      <c r="C2989" t="s">
        <v>87</v>
      </c>
      <c r="D2989" t="s">
        <v>78</v>
      </c>
      <c r="E2989">
        <v>2020</v>
      </c>
      <c r="F2989" t="s">
        <v>523</v>
      </c>
      <c r="G2989" t="s">
        <v>345</v>
      </c>
      <c r="H2989">
        <v>-10</v>
      </c>
      <c r="I2989" t="s">
        <v>575</v>
      </c>
      <c r="J2989" t="s">
        <v>347</v>
      </c>
      <c r="K2989" t="s">
        <v>387</v>
      </c>
    </row>
    <row r="2990" spans="1:11" hidden="1" x14ac:dyDescent="0.35">
      <c r="A2990" t="s">
        <v>563</v>
      </c>
      <c r="B2990" t="s">
        <v>343</v>
      </c>
      <c r="C2990" t="s">
        <v>344</v>
      </c>
      <c r="D2990" t="s">
        <v>78</v>
      </c>
      <c r="E2990">
        <v>2020</v>
      </c>
      <c r="F2990" t="s">
        <v>523</v>
      </c>
      <c r="G2990" t="s">
        <v>345</v>
      </c>
      <c r="H2990">
        <v>2715.52</v>
      </c>
      <c r="I2990" t="s">
        <v>584</v>
      </c>
      <c r="J2990" t="s">
        <v>347</v>
      </c>
      <c r="K2990" t="s">
        <v>405</v>
      </c>
    </row>
    <row r="2991" spans="1:11" hidden="1" x14ac:dyDescent="0.35">
      <c r="A2991" t="s">
        <v>556</v>
      </c>
      <c r="B2991" t="s">
        <v>84</v>
      </c>
      <c r="C2991" t="s">
        <v>330</v>
      </c>
      <c r="D2991" t="s">
        <v>78</v>
      </c>
      <c r="E2991">
        <v>2020</v>
      </c>
      <c r="F2991" t="s">
        <v>523</v>
      </c>
      <c r="G2991" t="s">
        <v>345</v>
      </c>
      <c r="H2991">
        <v>-112.6</v>
      </c>
      <c r="I2991" t="s">
        <v>571</v>
      </c>
      <c r="J2991" t="s">
        <v>347</v>
      </c>
      <c r="K2991" t="s">
        <v>392</v>
      </c>
    </row>
    <row r="2992" spans="1:11" hidden="1" x14ac:dyDescent="0.35">
      <c r="A2992" t="s">
        <v>556</v>
      </c>
      <c r="B2992" t="s">
        <v>343</v>
      </c>
      <c r="C2992" t="s">
        <v>344</v>
      </c>
      <c r="D2992" t="s">
        <v>78</v>
      </c>
      <c r="E2992">
        <v>2020</v>
      </c>
      <c r="F2992" t="s">
        <v>523</v>
      </c>
      <c r="G2992" t="s">
        <v>345</v>
      </c>
      <c r="H2992">
        <v>-2715.52</v>
      </c>
      <c r="I2992" t="s">
        <v>571</v>
      </c>
      <c r="J2992" t="s">
        <v>347</v>
      </c>
      <c r="K2992" t="s">
        <v>405</v>
      </c>
    </row>
    <row r="2993" spans="1:11" hidden="1" x14ac:dyDescent="0.35">
      <c r="A2993" t="s">
        <v>556</v>
      </c>
      <c r="B2993" t="s">
        <v>343</v>
      </c>
      <c r="C2993" t="s">
        <v>344</v>
      </c>
      <c r="D2993" t="s">
        <v>78</v>
      </c>
      <c r="E2993">
        <v>2020</v>
      </c>
      <c r="F2993" t="s">
        <v>523</v>
      </c>
      <c r="G2993" t="s">
        <v>345</v>
      </c>
      <c r="H2993">
        <v>2715.52</v>
      </c>
      <c r="I2993" t="s">
        <v>590</v>
      </c>
      <c r="J2993" t="s">
        <v>347</v>
      </c>
      <c r="K2993" t="s">
        <v>405</v>
      </c>
    </row>
    <row r="2994" spans="1:11" hidden="1" x14ac:dyDescent="0.35">
      <c r="A2994" t="s">
        <v>489</v>
      </c>
      <c r="B2994" t="s">
        <v>84</v>
      </c>
      <c r="C2994" t="s">
        <v>327</v>
      </c>
      <c r="D2994" t="s">
        <v>78</v>
      </c>
      <c r="E2994">
        <v>2020</v>
      </c>
      <c r="F2994" t="s">
        <v>523</v>
      </c>
      <c r="G2994" t="s">
        <v>345</v>
      </c>
      <c r="H2994">
        <v>25.7</v>
      </c>
      <c r="I2994" t="s">
        <v>511</v>
      </c>
      <c r="J2994" t="s">
        <v>347</v>
      </c>
      <c r="K2994" t="s">
        <v>389</v>
      </c>
    </row>
    <row r="2995" spans="1:11" x14ac:dyDescent="0.35">
      <c r="A2995" t="s">
        <v>489</v>
      </c>
      <c r="B2995" t="s">
        <v>304</v>
      </c>
      <c r="C2995" t="s">
        <v>87</v>
      </c>
      <c r="D2995" t="s">
        <v>78</v>
      </c>
      <c r="E2995">
        <v>2020</v>
      </c>
      <c r="F2995" t="s">
        <v>523</v>
      </c>
      <c r="G2995" t="s">
        <v>345</v>
      </c>
      <c r="H2995">
        <v>199898.78</v>
      </c>
      <c r="I2995" t="s">
        <v>524</v>
      </c>
      <c r="J2995" t="s">
        <v>347</v>
      </c>
      <c r="K2995" t="s">
        <v>387</v>
      </c>
    </row>
    <row r="2996" spans="1:11" hidden="1" x14ac:dyDescent="0.35">
      <c r="A2996" t="s">
        <v>489</v>
      </c>
      <c r="B2996" t="s">
        <v>84</v>
      </c>
      <c r="C2996" t="s">
        <v>330</v>
      </c>
      <c r="D2996" t="s">
        <v>78</v>
      </c>
      <c r="E2996">
        <v>2020</v>
      </c>
      <c r="F2996" t="s">
        <v>523</v>
      </c>
      <c r="G2996" t="s">
        <v>345</v>
      </c>
      <c r="H2996">
        <v>395.6</v>
      </c>
      <c r="I2996" t="s">
        <v>524</v>
      </c>
      <c r="J2996" t="s">
        <v>347</v>
      </c>
      <c r="K2996" t="s">
        <v>392</v>
      </c>
    </row>
    <row r="2997" spans="1:11" hidden="1" x14ac:dyDescent="0.35">
      <c r="A2997" t="s">
        <v>489</v>
      </c>
      <c r="B2997" t="s">
        <v>84</v>
      </c>
      <c r="C2997" t="s">
        <v>331</v>
      </c>
      <c r="D2997" t="s">
        <v>78</v>
      </c>
      <c r="E2997">
        <v>2020</v>
      </c>
      <c r="F2997" t="s">
        <v>523</v>
      </c>
      <c r="G2997" t="s">
        <v>345</v>
      </c>
      <c r="H2997">
        <v>-58.69</v>
      </c>
      <c r="I2997" t="s">
        <v>524</v>
      </c>
      <c r="J2997" t="s">
        <v>347</v>
      </c>
      <c r="K2997" t="s">
        <v>397</v>
      </c>
    </row>
    <row r="2998" spans="1:11" hidden="1" x14ac:dyDescent="0.35">
      <c r="A2998" t="s">
        <v>487</v>
      </c>
      <c r="B2998" t="s">
        <v>84</v>
      </c>
      <c r="C2998" t="s">
        <v>330</v>
      </c>
      <c r="D2998" t="s">
        <v>78</v>
      </c>
      <c r="E2998">
        <v>2020</v>
      </c>
      <c r="F2998" t="s">
        <v>523</v>
      </c>
      <c r="G2998" t="s">
        <v>345</v>
      </c>
      <c r="H2998">
        <v>-1157.5999999999999</v>
      </c>
      <c r="I2998" t="s">
        <v>526</v>
      </c>
      <c r="J2998" t="s">
        <v>347</v>
      </c>
      <c r="K2998" t="s">
        <v>392</v>
      </c>
    </row>
    <row r="2999" spans="1:11" hidden="1" x14ac:dyDescent="0.35">
      <c r="A2999" t="s">
        <v>485</v>
      </c>
      <c r="B2999" t="s">
        <v>84</v>
      </c>
      <c r="C2999" t="s">
        <v>330</v>
      </c>
      <c r="D2999" t="s">
        <v>78</v>
      </c>
      <c r="E2999">
        <v>2020</v>
      </c>
      <c r="F2999" t="s">
        <v>523</v>
      </c>
      <c r="G2999" t="s">
        <v>345</v>
      </c>
      <c r="H2999">
        <v>1157.5999999999999</v>
      </c>
      <c r="I2999" t="s">
        <v>512</v>
      </c>
      <c r="J2999" t="s">
        <v>347</v>
      </c>
      <c r="K2999" t="s">
        <v>392</v>
      </c>
    </row>
    <row r="3000" spans="1:11" hidden="1" x14ac:dyDescent="0.35">
      <c r="A3000" t="s">
        <v>485</v>
      </c>
      <c r="B3000" t="s">
        <v>84</v>
      </c>
      <c r="C3000" t="s">
        <v>330</v>
      </c>
      <c r="D3000" t="s">
        <v>78</v>
      </c>
      <c r="E3000">
        <v>2020</v>
      </c>
      <c r="F3000" t="s">
        <v>523</v>
      </c>
      <c r="G3000" t="s">
        <v>345</v>
      </c>
      <c r="H3000">
        <v>-395.6</v>
      </c>
      <c r="I3000" t="s">
        <v>528</v>
      </c>
      <c r="J3000" t="s">
        <v>347</v>
      </c>
      <c r="K3000" t="s">
        <v>392</v>
      </c>
    </row>
    <row r="3001" spans="1:11" hidden="1" x14ac:dyDescent="0.35">
      <c r="A3001" t="s">
        <v>422</v>
      </c>
      <c r="B3001" t="s">
        <v>84</v>
      </c>
      <c r="C3001" t="s">
        <v>330</v>
      </c>
      <c r="D3001" t="s">
        <v>78</v>
      </c>
      <c r="E3001">
        <v>2020</v>
      </c>
      <c r="F3001" t="s">
        <v>523</v>
      </c>
      <c r="G3001" t="s">
        <v>345</v>
      </c>
      <c r="H3001">
        <v>756.9</v>
      </c>
      <c r="I3001" t="s">
        <v>535</v>
      </c>
      <c r="J3001" t="s">
        <v>347</v>
      </c>
      <c r="K3001" t="s">
        <v>392</v>
      </c>
    </row>
    <row r="3002" spans="1:11" hidden="1" x14ac:dyDescent="0.35">
      <c r="A3002" t="s">
        <v>422</v>
      </c>
      <c r="B3002" t="s">
        <v>84</v>
      </c>
      <c r="C3002" t="s">
        <v>352</v>
      </c>
      <c r="D3002" t="s">
        <v>78</v>
      </c>
      <c r="E3002">
        <v>2020</v>
      </c>
      <c r="F3002" t="s">
        <v>523</v>
      </c>
      <c r="G3002" t="s">
        <v>345</v>
      </c>
      <c r="H3002">
        <v>-2</v>
      </c>
      <c r="I3002" t="s">
        <v>535</v>
      </c>
      <c r="J3002" t="s">
        <v>347</v>
      </c>
      <c r="K3002" t="s">
        <v>399</v>
      </c>
    </row>
    <row r="3003" spans="1:11" hidden="1" x14ac:dyDescent="0.35">
      <c r="A3003" t="s">
        <v>406</v>
      </c>
      <c r="B3003" t="s">
        <v>84</v>
      </c>
      <c r="C3003" t="s">
        <v>330</v>
      </c>
      <c r="D3003" t="s">
        <v>78</v>
      </c>
      <c r="E3003">
        <v>2020</v>
      </c>
      <c r="F3003" t="s">
        <v>523</v>
      </c>
      <c r="G3003" t="s">
        <v>345</v>
      </c>
      <c r="H3003">
        <v>-4071.9</v>
      </c>
      <c r="I3003" t="s">
        <v>507</v>
      </c>
      <c r="J3003" t="s">
        <v>347</v>
      </c>
      <c r="K3003" t="s">
        <v>392</v>
      </c>
    </row>
    <row r="3004" spans="1:11" hidden="1" x14ac:dyDescent="0.35">
      <c r="A3004" t="s">
        <v>406</v>
      </c>
      <c r="B3004" t="s">
        <v>84</v>
      </c>
      <c r="C3004" t="s">
        <v>352</v>
      </c>
      <c r="D3004" t="s">
        <v>78</v>
      </c>
      <c r="E3004">
        <v>2020</v>
      </c>
      <c r="F3004" t="s">
        <v>523</v>
      </c>
      <c r="G3004" t="s">
        <v>345</v>
      </c>
      <c r="H3004">
        <v>-552</v>
      </c>
      <c r="I3004" t="s">
        <v>507</v>
      </c>
      <c r="J3004" t="s">
        <v>347</v>
      </c>
      <c r="K3004" t="s">
        <v>399</v>
      </c>
    </row>
    <row r="3005" spans="1:11" hidden="1" x14ac:dyDescent="0.35">
      <c r="A3005" t="s">
        <v>406</v>
      </c>
      <c r="B3005" t="s">
        <v>84</v>
      </c>
      <c r="C3005" t="s">
        <v>330</v>
      </c>
      <c r="D3005" t="s">
        <v>78</v>
      </c>
      <c r="E3005">
        <v>2020</v>
      </c>
      <c r="F3005" t="s">
        <v>523</v>
      </c>
      <c r="G3005" t="s">
        <v>345</v>
      </c>
      <c r="H3005">
        <v>-534</v>
      </c>
      <c r="I3005" t="s">
        <v>536</v>
      </c>
      <c r="J3005" t="s">
        <v>347</v>
      </c>
      <c r="K3005" t="s">
        <v>392</v>
      </c>
    </row>
    <row r="3006" spans="1:11" hidden="1" x14ac:dyDescent="0.35">
      <c r="A3006" t="s">
        <v>406</v>
      </c>
      <c r="B3006" t="s">
        <v>84</v>
      </c>
      <c r="C3006" t="s">
        <v>331</v>
      </c>
      <c r="D3006" t="s">
        <v>78</v>
      </c>
      <c r="E3006">
        <v>2020</v>
      </c>
      <c r="F3006" t="s">
        <v>523</v>
      </c>
      <c r="G3006" t="s">
        <v>345</v>
      </c>
      <c r="H3006">
        <v>-1647</v>
      </c>
      <c r="I3006" t="s">
        <v>536</v>
      </c>
      <c r="J3006" t="s">
        <v>347</v>
      </c>
      <c r="K3006" t="s">
        <v>397</v>
      </c>
    </row>
    <row r="3007" spans="1:11" hidden="1" x14ac:dyDescent="0.35">
      <c r="A3007" t="s">
        <v>406</v>
      </c>
      <c r="B3007" t="s">
        <v>84</v>
      </c>
      <c r="C3007" t="s">
        <v>329</v>
      </c>
      <c r="D3007" t="s">
        <v>78</v>
      </c>
      <c r="E3007">
        <v>2020</v>
      </c>
      <c r="F3007" t="s">
        <v>523</v>
      </c>
      <c r="G3007" t="s">
        <v>345</v>
      </c>
      <c r="H3007">
        <v>44.1</v>
      </c>
      <c r="I3007" t="s">
        <v>537</v>
      </c>
      <c r="J3007" t="s">
        <v>347</v>
      </c>
      <c r="K3007" t="s">
        <v>390</v>
      </c>
    </row>
    <row r="3008" spans="1:11" hidden="1" x14ac:dyDescent="0.35">
      <c r="A3008" t="s">
        <v>406</v>
      </c>
      <c r="B3008" t="s">
        <v>84</v>
      </c>
      <c r="C3008" t="s">
        <v>330</v>
      </c>
      <c r="D3008" t="s">
        <v>78</v>
      </c>
      <c r="E3008">
        <v>2020</v>
      </c>
      <c r="F3008" t="s">
        <v>523</v>
      </c>
      <c r="G3008" t="s">
        <v>345</v>
      </c>
      <c r="H3008">
        <v>1974.6</v>
      </c>
      <c r="I3008" t="s">
        <v>537</v>
      </c>
      <c r="J3008" t="s">
        <v>347</v>
      </c>
      <c r="K3008" t="s">
        <v>392</v>
      </c>
    </row>
    <row r="3009" spans="1:11" x14ac:dyDescent="0.35">
      <c r="A3009" t="s">
        <v>406</v>
      </c>
      <c r="B3009" t="s">
        <v>304</v>
      </c>
      <c r="C3009" t="s">
        <v>87</v>
      </c>
      <c r="D3009" t="s">
        <v>78</v>
      </c>
      <c r="E3009">
        <v>2020</v>
      </c>
      <c r="F3009" t="s">
        <v>523</v>
      </c>
      <c r="G3009" t="s">
        <v>345</v>
      </c>
      <c r="H3009">
        <v>-466.02</v>
      </c>
      <c r="I3009" t="s">
        <v>537</v>
      </c>
      <c r="J3009" t="s">
        <v>347</v>
      </c>
      <c r="K3009" t="s">
        <v>387</v>
      </c>
    </row>
    <row r="3010" spans="1:11" x14ac:dyDescent="0.35">
      <c r="A3010" t="s">
        <v>381</v>
      </c>
      <c r="B3010" t="s">
        <v>304</v>
      </c>
      <c r="C3010" t="s">
        <v>87</v>
      </c>
      <c r="D3010" t="s">
        <v>78</v>
      </c>
      <c r="E3010">
        <v>2020</v>
      </c>
      <c r="F3010" t="s">
        <v>523</v>
      </c>
      <c r="G3010" t="s">
        <v>345</v>
      </c>
      <c r="H3010">
        <v>-38.979999999999997</v>
      </c>
      <c r="I3010" t="s">
        <v>515</v>
      </c>
      <c r="J3010" t="s">
        <v>347</v>
      </c>
      <c r="K3010" t="s">
        <v>387</v>
      </c>
    </row>
    <row r="3011" spans="1:11" hidden="1" x14ac:dyDescent="0.35">
      <c r="A3011" t="s">
        <v>381</v>
      </c>
      <c r="B3011" t="s">
        <v>84</v>
      </c>
      <c r="C3011" t="s">
        <v>330</v>
      </c>
      <c r="D3011" t="s">
        <v>78</v>
      </c>
      <c r="E3011">
        <v>2020</v>
      </c>
      <c r="F3011" t="s">
        <v>523</v>
      </c>
      <c r="G3011" t="s">
        <v>345</v>
      </c>
      <c r="H3011">
        <v>524.79999999999995</v>
      </c>
      <c r="I3011" t="s">
        <v>515</v>
      </c>
      <c r="J3011" t="s">
        <v>347</v>
      </c>
      <c r="K3011" t="s">
        <v>392</v>
      </c>
    </row>
    <row r="3012" spans="1:11" hidden="1" x14ac:dyDescent="0.35">
      <c r="A3012" t="s">
        <v>381</v>
      </c>
      <c r="B3012" t="s">
        <v>84</v>
      </c>
      <c r="C3012" t="s">
        <v>329</v>
      </c>
      <c r="D3012" t="s">
        <v>78</v>
      </c>
      <c r="E3012">
        <v>2020</v>
      </c>
      <c r="F3012" t="s">
        <v>523</v>
      </c>
      <c r="G3012" t="s">
        <v>345</v>
      </c>
      <c r="H3012">
        <v>-1.6</v>
      </c>
      <c r="I3012" t="s">
        <v>538</v>
      </c>
      <c r="J3012" t="s">
        <v>347</v>
      </c>
      <c r="K3012" t="s">
        <v>390</v>
      </c>
    </row>
    <row r="3013" spans="1:11" hidden="1" x14ac:dyDescent="0.35">
      <c r="A3013" t="s">
        <v>381</v>
      </c>
      <c r="B3013" t="s">
        <v>84</v>
      </c>
      <c r="C3013" t="s">
        <v>330</v>
      </c>
      <c r="D3013" t="s">
        <v>78</v>
      </c>
      <c r="E3013">
        <v>2020</v>
      </c>
      <c r="F3013" t="s">
        <v>523</v>
      </c>
      <c r="G3013" t="s">
        <v>345</v>
      </c>
      <c r="H3013">
        <v>531.5</v>
      </c>
      <c r="I3013" t="s">
        <v>538</v>
      </c>
      <c r="J3013" t="s">
        <v>347</v>
      </c>
      <c r="K3013" t="s">
        <v>392</v>
      </c>
    </row>
    <row r="3014" spans="1:11" hidden="1" x14ac:dyDescent="0.35">
      <c r="A3014" t="s">
        <v>381</v>
      </c>
      <c r="B3014" t="s">
        <v>84</v>
      </c>
      <c r="C3014" t="s">
        <v>352</v>
      </c>
      <c r="D3014" t="s">
        <v>78</v>
      </c>
      <c r="E3014">
        <v>2020</v>
      </c>
      <c r="F3014" t="s">
        <v>523</v>
      </c>
      <c r="G3014" t="s">
        <v>345</v>
      </c>
      <c r="H3014">
        <v>552</v>
      </c>
      <c r="I3014" t="s">
        <v>538</v>
      </c>
      <c r="J3014" t="s">
        <v>347</v>
      </c>
      <c r="K3014" t="s">
        <v>399</v>
      </c>
    </row>
    <row r="3015" spans="1:11" hidden="1" x14ac:dyDescent="0.35">
      <c r="A3015" t="s">
        <v>381</v>
      </c>
      <c r="B3015" t="s">
        <v>84</v>
      </c>
      <c r="C3015" t="s">
        <v>85</v>
      </c>
      <c r="D3015" t="s">
        <v>78</v>
      </c>
      <c r="E3015">
        <v>2020</v>
      </c>
      <c r="F3015" t="s">
        <v>523</v>
      </c>
      <c r="G3015" t="s">
        <v>345</v>
      </c>
      <c r="H3015">
        <v>-0.8</v>
      </c>
      <c r="I3015" t="s">
        <v>539</v>
      </c>
      <c r="J3015" t="s">
        <v>347</v>
      </c>
      <c r="K3015" t="s">
        <v>388</v>
      </c>
    </row>
    <row r="3016" spans="1:11" hidden="1" x14ac:dyDescent="0.35">
      <c r="A3016" t="s">
        <v>381</v>
      </c>
      <c r="B3016" t="s">
        <v>84</v>
      </c>
      <c r="C3016" t="s">
        <v>329</v>
      </c>
      <c r="D3016" t="s">
        <v>78</v>
      </c>
      <c r="E3016">
        <v>2020</v>
      </c>
      <c r="F3016" t="s">
        <v>523</v>
      </c>
      <c r="G3016" t="s">
        <v>345</v>
      </c>
      <c r="H3016">
        <v>7</v>
      </c>
      <c r="I3016" t="s">
        <v>539</v>
      </c>
      <c r="J3016" t="s">
        <v>347</v>
      </c>
      <c r="K3016" t="s">
        <v>390</v>
      </c>
    </row>
    <row r="3017" spans="1:11" hidden="1" x14ac:dyDescent="0.35">
      <c r="A3017" t="s">
        <v>381</v>
      </c>
      <c r="B3017" t="s">
        <v>84</v>
      </c>
      <c r="C3017" t="s">
        <v>330</v>
      </c>
      <c r="D3017" t="s">
        <v>78</v>
      </c>
      <c r="E3017">
        <v>2020</v>
      </c>
      <c r="F3017" t="s">
        <v>523</v>
      </c>
      <c r="G3017" t="s">
        <v>345</v>
      </c>
      <c r="H3017">
        <v>584.20000000000005</v>
      </c>
      <c r="I3017" t="s">
        <v>539</v>
      </c>
      <c r="J3017" t="s">
        <v>347</v>
      </c>
      <c r="K3017" t="s">
        <v>392</v>
      </c>
    </row>
    <row r="3018" spans="1:11" hidden="1" x14ac:dyDescent="0.35">
      <c r="A3018" t="s">
        <v>381</v>
      </c>
      <c r="B3018" t="s">
        <v>84</v>
      </c>
      <c r="C3018" t="s">
        <v>331</v>
      </c>
      <c r="D3018" t="s">
        <v>78</v>
      </c>
      <c r="E3018">
        <v>2020</v>
      </c>
      <c r="F3018" t="s">
        <v>523</v>
      </c>
      <c r="G3018" t="s">
        <v>345</v>
      </c>
      <c r="H3018">
        <v>4</v>
      </c>
      <c r="I3018" t="s">
        <v>539</v>
      </c>
      <c r="J3018" t="s">
        <v>347</v>
      </c>
      <c r="K3018" t="s">
        <v>397</v>
      </c>
    </row>
    <row r="3019" spans="1:11" hidden="1" x14ac:dyDescent="0.35">
      <c r="A3019" t="s">
        <v>377</v>
      </c>
      <c r="B3019" t="s">
        <v>84</v>
      </c>
      <c r="C3019" t="s">
        <v>85</v>
      </c>
      <c r="D3019" t="s">
        <v>78</v>
      </c>
      <c r="E3019">
        <v>2020</v>
      </c>
      <c r="F3019" t="s">
        <v>523</v>
      </c>
      <c r="G3019" t="s">
        <v>345</v>
      </c>
      <c r="H3019">
        <v>4</v>
      </c>
      <c r="I3019" t="s">
        <v>508</v>
      </c>
      <c r="J3019" t="s">
        <v>347</v>
      </c>
      <c r="K3019" t="s">
        <v>388</v>
      </c>
    </row>
    <row r="3020" spans="1:11" hidden="1" x14ac:dyDescent="0.35">
      <c r="A3020" t="s">
        <v>377</v>
      </c>
      <c r="B3020" t="s">
        <v>84</v>
      </c>
      <c r="C3020" t="s">
        <v>329</v>
      </c>
      <c r="D3020" t="s">
        <v>78</v>
      </c>
      <c r="E3020">
        <v>2020</v>
      </c>
      <c r="F3020" t="s">
        <v>523</v>
      </c>
      <c r="G3020" t="s">
        <v>345</v>
      </c>
      <c r="H3020">
        <v>3.1</v>
      </c>
      <c r="I3020" t="s">
        <v>508</v>
      </c>
      <c r="J3020" t="s">
        <v>347</v>
      </c>
      <c r="K3020" t="s">
        <v>390</v>
      </c>
    </row>
    <row r="3021" spans="1:11" hidden="1" x14ac:dyDescent="0.35">
      <c r="A3021" t="s">
        <v>377</v>
      </c>
      <c r="B3021" t="s">
        <v>84</v>
      </c>
      <c r="C3021" t="s">
        <v>330</v>
      </c>
      <c r="D3021" t="s">
        <v>78</v>
      </c>
      <c r="E3021">
        <v>2020</v>
      </c>
      <c r="F3021" t="s">
        <v>523</v>
      </c>
      <c r="G3021" t="s">
        <v>345</v>
      </c>
      <c r="H3021">
        <v>128.9</v>
      </c>
      <c r="I3021" t="s">
        <v>508</v>
      </c>
      <c r="J3021" t="s">
        <v>347</v>
      </c>
      <c r="K3021" t="s">
        <v>392</v>
      </c>
    </row>
    <row r="3022" spans="1:11" hidden="1" x14ac:dyDescent="0.35">
      <c r="A3022" t="s">
        <v>377</v>
      </c>
      <c r="B3022" t="s">
        <v>84</v>
      </c>
      <c r="C3022" t="s">
        <v>331</v>
      </c>
      <c r="D3022" t="s">
        <v>78</v>
      </c>
      <c r="E3022">
        <v>2020</v>
      </c>
      <c r="F3022" t="s">
        <v>523</v>
      </c>
      <c r="G3022" t="s">
        <v>345</v>
      </c>
      <c r="H3022">
        <v>1647</v>
      </c>
      <c r="I3022" t="s">
        <v>508</v>
      </c>
      <c r="J3022" t="s">
        <v>347</v>
      </c>
      <c r="K3022" t="s">
        <v>397</v>
      </c>
    </row>
    <row r="3023" spans="1:11" hidden="1" x14ac:dyDescent="0.35">
      <c r="A3023" t="s">
        <v>377</v>
      </c>
      <c r="B3023" t="s">
        <v>84</v>
      </c>
      <c r="C3023" t="s">
        <v>85</v>
      </c>
      <c r="D3023" t="s">
        <v>78</v>
      </c>
      <c r="E3023">
        <v>2020</v>
      </c>
      <c r="F3023" t="s">
        <v>523</v>
      </c>
      <c r="G3023" t="s">
        <v>345</v>
      </c>
      <c r="H3023">
        <v>-1643</v>
      </c>
      <c r="I3023" t="s">
        <v>540</v>
      </c>
      <c r="J3023" t="s">
        <v>347</v>
      </c>
      <c r="K3023" t="s">
        <v>388</v>
      </c>
    </row>
    <row r="3024" spans="1:11" hidden="1" x14ac:dyDescent="0.35">
      <c r="A3024" t="s">
        <v>377</v>
      </c>
      <c r="B3024" t="s">
        <v>84</v>
      </c>
      <c r="C3024" t="s">
        <v>329</v>
      </c>
      <c r="D3024" t="s">
        <v>78</v>
      </c>
      <c r="E3024">
        <v>2020</v>
      </c>
      <c r="F3024" t="s">
        <v>523</v>
      </c>
      <c r="G3024" t="s">
        <v>345</v>
      </c>
      <c r="H3024">
        <v>1.3</v>
      </c>
      <c r="I3024" t="s">
        <v>540</v>
      </c>
      <c r="J3024" t="s">
        <v>347</v>
      </c>
      <c r="K3024" t="s">
        <v>390</v>
      </c>
    </row>
    <row r="3025" spans="1:11" hidden="1" x14ac:dyDescent="0.35">
      <c r="A3025" t="s">
        <v>377</v>
      </c>
      <c r="B3025" t="s">
        <v>84</v>
      </c>
      <c r="C3025" t="s">
        <v>330</v>
      </c>
      <c r="D3025" t="s">
        <v>78</v>
      </c>
      <c r="E3025">
        <v>2020</v>
      </c>
      <c r="F3025" t="s">
        <v>523</v>
      </c>
      <c r="G3025" t="s">
        <v>345</v>
      </c>
      <c r="H3025">
        <v>-983.2</v>
      </c>
      <c r="I3025" t="s">
        <v>540</v>
      </c>
      <c r="J3025" t="s">
        <v>347</v>
      </c>
      <c r="K3025" t="s">
        <v>392</v>
      </c>
    </row>
    <row r="3026" spans="1:11" hidden="1" x14ac:dyDescent="0.35">
      <c r="A3026" t="s">
        <v>377</v>
      </c>
      <c r="B3026" t="s">
        <v>84</v>
      </c>
      <c r="C3026" t="s">
        <v>337</v>
      </c>
      <c r="D3026" t="s">
        <v>78</v>
      </c>
      <c r="E3026">
        <v>2020</v>
      </c>
      <c r="F3026" t="s">
        <v>523</v>
      </c>
      <c r="G3026" t="s">
        <v>345</v>
      </c>
      <c r="H3026">
        <v>-0.35</v>
      </c>
      <c r="I3026" t="s">
        <v>540</v>
      </c>
      <c r="J3026" t="s">
        <v>347</v>
      </c>
      <c r="K3026" t="s">
        <v>395</v>
      </c>
    </row>
    <row r="3027" spans="1:11" hidden="1" x14ac:dyDescent="0.35">
      <c r="A3027" t="s">
        <v>377</v>
      </c>
      <c r="B3027" t="s">
        <v>84</v>
      </c>
      <c r="C3027" t="s">
        <v>331</v>
      </c>
      <c r="D3027" t="s">
        <v>78</v>
      </c>
      <c r="E3027">
        <v>2020</v>
      </c>
      <c r="F3027" t="s">
        <v>523</v>
      </c>
      <c r="G3027" t="s">
        <v>345</v>
      </c>
      <c r="H3027">
        <v>32</v>
      </c>
      <c r="I3027" t="s">
        <v>540</v>
      </c>
      <c r="J3027" t="s">
        <v>347</v>
      </c>
      <c r="K3027" t="s">
        <v>397</v>
      </c>
    </row>
    <row r="3028" spans="1:11" hidden="1" x14ac:dyDescent="0.35">
      <c r="A3028" t="s">
        <v>377</v>
      </c>
      <c r="B3028" t="s">
        <v>84</v>
      </c>
      <c r="C3028" t="s">
        <v>85</v>
      </c>
      <c r="D3028" t="s">
        <v>78</v>
      </c>
      <c r="E3028">
        <v>2020</v>
      </c>
      <c r="F3028" t="s">
        <v>523</v>
      </c>
      <c r="G3028" t="s">
        <v>345</v>
      </c>
      <c r="H3028">
        <v>1643</v>
      </c>
      <c r="I3028" t="s">
        <v>541</v>
      </c>
      <c r="J3028" t="s">
        <v>347</v>
      </c>
      <c r="K3028" t="s">
        <v>388</v>
      </c>
    </row>
    <row r="3029" spans="1:11" hidden="1" x14ac:dyDescent="0.35">
      <c r="A3029" t="s">
        <v>377</v>
      </c>
      <c r="B3029" t="s">
        <v>84</v>
      </c>
      <c r="C3029" t="s">
        <v>329</v>
      </c>
      <c r="D3029" t="s">
        <v>78</v>
      </c>
      <c r="E3029">
        <v>2020</v>
      </c>
      <c r="F3029" t="s">
        <v>523</v>
      </c>
      <c r="G3029" t="s">
        <v>345</v>
      </c>
      <c r="H3029">
        <v>4.2</v>
      </c>
      <c r="I3029" t="s">
        <v>541</v>
      </c>
      <c r="J3029" t="s">
        <v>347</v>
      </c>
      <c r="K3029" t="s">
        <v>390</v>
      </c>
    </row>
    <row r="3030" spans="1:11" hidden="1" x14ac:dyDescent="0.35">
      <c r="A3030" t="s">
        <v>377</v>
      </c>
      <c r="B3030" t="s">
        <v>84</v>
      </c>
      <c r="C3030" t="s">
        <v>330</v>
      </c>
      <c r="D3030" t="s">
        <v>78</v>
      </c>
      <c r="E3030">
        <v>2020</v>
      </c>
      <c r="F3030" t="s">
        <v>523</v>
      </c>
      <c r="G3030" t="s">
        <v>345</v>
      </c>
      <c r="H3030">
        <v>129.81</v>
      </c>
      <c r="I3030" t="s">
        <v>541</v>
      </c>
      <c r="J3030" t="s">
        <v>347</v>
      </c>
      <c r="K3030" t="s">
        <v>392</v>
      </c>
    </row>
    <row r="3031" spans="1:11" hidden="1" x14ac:dyDescent="0.35">
      <c r="A3031" t="s">
        <v>377</v>
      </c>
      <c r="B3031" t="s">
        <v>84</v>
      </c>
      <c r="C3031" t="s">
        <v>331</v>
      </c>
      <c r="D3031" t="s">
        <v>78</v>
      </c>
      <c r="E3031">
        <v>2020</v>
      </c>
      <c r="F3031" t="s">
        <v>523</v>
      </c>
      <c r="G3031" t="s">
        <v>345</v>
      </c>
      <c r="H3031">
        <v>-944.15</v>
      </c>
      <c r="I3031" t="s">
        <v>541</v>
      </c>
      <c r="J3031" t="s">
        <v>347</v>
      </c>
      <c r="K3031" t="s">
        <v>397</v>
      </c>
    </row>
    <row r="3032" spans="1:11" hidden="1" x14ac:dyDescent="0.35">
      <c r="A3032" t="s">
        <v>373</v>
      </c>
      <c r="B3032" t="s">
        <v>84</v>
      </c>
      <c r="C3032" t="s">
        <v>329</v>
      </c>
      <c r="D3032" t="s">
        <v>78</v>
      </c>
      <c r="E3032">
        <v>2020</v>
      </c>
      <c r="F3032" t="s">
        <v>523</v>
      </c>
      <c r="G3032" t="s">
        <v>345</v>
      </c>
      <c r="H3032">
        <v>-0.1</v>
      </c>
      <c r="I3032" t="s">
        <v>509</v>
      </c>
      <c r="J3032" t="s">
        <v>347</v>
      </c>
      <c r="K3032" t="s">
        <v>390</v>
      </c>
    </row>
    <row r="3033" spans="1:11" hidden="1" x14ac:dyDescent="0.35">
      <c r="A3033" t="s">
        <v>373</v>
      </c>
      <c r="B3033" t="s">
        <v>84</v>
      </c>
      <c r="C3033" t="s">
        <v>334</v>
      </c>
      <c r="D3033" t="s">
        <v>78</v>
      </c>
      <c r="E3033">
        <v>2020</v>
      </c>
      <c r="F3033" t="s">
        <v>523</v>
      </c>
      <c r="G3033" t="s">
        <v>345</v>
      </c>
      <c r="H3033">
        <v>148</v>
      </c>
      <c r="I3033" t="s">
        <v>509</v>
      </c>
      <c r="J3033" t="s">
        <v>347</v>
      </c>
      <c r="K3033" t="s">
        <v>391</v>
      </c>
    </row>
    <row r="3034" spans="1:11" hidden="1" x14ac:dyDescent="0.35">
      <c r="A3034" t="s">
        <v>373</v>
      </c>
      <c r="B3034" t="s">
        <v>84</v>
      </c>
      <c r="C3034" t="s">
        <v>330</v>
      </c>
      <c r="D3034" t="s">
        <v>78</v>
      </c>
      <c r="E3034">
        <v>2020</v>
      </c>
      <c r="F3034" t="s">
        <v>523</v>
      </c>
      <c r="G3034" t="s">
        <v>345</v>
      </c>
      <c r="H3034">
        <v>327.60000000000002</v>
      </c>
      <c r="I3034" t="s">
        <v>509</v>
      </c>
      <c r="J3034" t="s">
        <v>347</v>
      </c>
      <c r="K3034" t="s">
        <v>392</v>
      </c>
    </row>
    <row r="3035" spans="1:11" hidden="1" x14ac:dyDescent="0.35">
      <c r="A3035" t="s">
        <v>373</v>
      </c>
      <c r="B3035" t="s">
        <v>84</v>
      </c>
      <c r="C3035" t="s">
        <v>331</v>
      </c>
      <c r="D3035" t="s">
        <v>78</v>
      </c>
      <c r="E3035">
        <v>2020</v>
      </c>
      <c r="F3035" t="s">
        <v>523</v>
      </c>
      <c r="G3035" t="s">
        <v>345</v>
      </c>
      <c r="H3035">
        <v>21.25</v>
      </c>
      <c r="I3035" t="s">
        <v>509</v>
      </c>
      <c r="J3035" t="s">
        <v>347</v>
      </c>
      <c r="K3035" t="s">
        <v>397</v>
      </c>
    </row>
    <row r="3036" spans="1:11" hidden="1" x14ac:dyDescent="0.35">
      <c r="A3036" t="s">
        <v>373</v>
      </c>
      <c r="B3036" t="s">
        <v>84</v>
      </c>
      <c r="C3036" t="s">
        <v>330</v>
      </c>
      <c r="D3036" t="s">
        <v>78</v>
      </c>
      <c r="E3036">
        <v>2020</v>
      </c>
      <c r="F3036" t="s">
        <v>523</v>
      </c>
      <c r="G3036" t="s">
        <v>345</v>
      </c>
      <c r="H3036">
        <v>3114.5</v>
      </c>
      <c r="I3036" t="s">
        <v>542</v>
      </c>
      <c r="J3036" t="s">
        <v>347</v>
      </c>
      <c r="K3036" t="s">
        <v>392</v>
      </c>
    </row>
    <row r="3037" spans="1:11" hidden="1" x14ac:dyDescent="0.35">
      <c r="A3037" t="s">
        <v>373</v>
      </c>
      <c r="B3037" t="s">
        <v>84</v>
      </c>
      <c r="C3037" t="s">
        <v>331</v>
      </c>
      <c r="D3037" t="s">
        <v>78</v>
      </c>
      <c r="E3037">
        <v>2020</v>
      </c>
      <c r="F3037" t="s">
        <v>523</v>
      </c>
      <c r="G3037" t="s">
        <v>345</v>
      </c>
      <c r="H3037">
        <v>944</v>
      </c>
      <c r="I3037" t="s">
        <v>542</v>
      </c>
      <c r="J3037" t="s">
        <v>347</v>
      </c>
      <c r="K3037" t="s">
        <v>397</v>
      </c>
    </row>
    <row r="3038" spans="1:11" hidden="1" x14ac:dyDescent="0.35">
      <c r="A3038" t="s">
        <v>373</v>
      </c>
      <c r="B3038" t="s">
        <v>84</v>
      </c>
      <c r="C3038" t="s">
        <v>329</v>
      </c>
      <c r="D3038" t="s">
        <v>78</v>
      </c>
      <c r="E3038">
        <v>2020</v>
      </c>
      <c r="F3038" t="s">
        <v>523</v>
      </c>
      <c r="G3038" t="s">
        <v>345</v>
      </c>
      <c r="H3038">
        <v>65.8</v>
      </c>
      <c r="I3038" t="s">
        <v>543</v>
      </c>
      <c r="J3038" t="s">
        <v>347</v>
      </c>
      <c r="K3038" t="s">
        <v>390</v>
      </c>
    </row>
    <row r="3039" spans="1:11" hidden="1" x14ac:dyDescent="0.35">
      <c r="A3039" t="s">
        <v>373</v>
      </c>
      <c r="B3039" t="s">
        <v>84</v>
      </c>
      <c r="C3039" t="s">
        <v>330</v>
      </c>
      <c r="D3039" t="s">
        <v>78</v>
      </c>
      <c r="E3039">
        <v>2020</v>
      </c>
      <c r="F3039" t="s">
        <v>523</v>
      </c>
      <c r="G3039" t="s">
        <v>345</v>
      </c>
      <c r="H3039">
        <v>480</v>
      </c>
      <c r="I3039" t="s">
        <v>543</v>
      </c>
      <c r="J3039" t="s">
        <v>347</v>
      </c>
      <c r="K3039" t="s">
        <v>392</v>
      </c>
    </row>
    <row r="3040" spans="1:11" hidden="1" x14ac:dyDescent="0.35">
      <c r="A3040" t="s">
        <v>373</v>
      </c>
      <c r="B3040" t="s">
        <v>84</v>
      </c>
      <c r="C3040" t="s">
        <v>331</v>
      </c>
      <c r="D3040" t="s">
        <v>78</v>
      </c>
      <c r="E3040">
        <v>2020</v>
      </c>
      <c r="F3040" t="s">
        <v>523</v>
      </c>
      <c r="G3040" t="s">
        <v>345</v>
      </c>
      <c r="H3040">
        <v>1.56</v>
      </c>
      <c r="I3040" t="s">
        <v>543</v>
      </c>
      <c r="J3040" t="s">
        <v>347</v>
      </c>
      <c r="K3040" t="s">
        <v>397</v>
      </c>
    </row>
    <row r="3041" spans="1:11" hidden="1" x14ac:dyDescent="0.35">
      <c r="A3041" t="s">
        <v>373</v>
      </c>
      <c r="B3041" t="s">
        <v>84</v>
      </c>
      <c r="C3041" t="s">
        <v>331</v>
      </c>
      <c r="D3041" t="s">
        <v>78</v>
      </c>
      <c r="E3041">
        <v>2020</v>
      </c>
      <c r="F3041" t="s">
        <v>523</v>
      </c>
      <c r="G3041" t="s">
        <v>345</v>
      </c>
      <c r="H3041">
        <v>880.75</v>
      </c>
      <c r="I3041" t="s">
        <v>543</v>
      </c>
      <c r="J3041" t="s">
        <v>347</v>
      </c>
      <c r="K3041" t="s">
        <v>397</v>
      </c>
    </row>
    <row r="3042" spans="1:11" hidden="1" x14ac:dyDescent="0.35">
      <c r="A3042" t="s">
        <v>373</v>
      </c>
      <c r="B3042" t="s">
        <v>84</v>
      </c>
      <c r="C3042" t="s">
        <v>331</v>
      </c>
      <c r="D3042" t="s">
        <v>78</v>
      </c>
      <c r="E3042">
        <v>2020</v>
      </c>
      <c r="F3042" t="s">
        <v>523</v>
      </c>
      <c r="G3042" t="s">
        <v>345</v>
      </c>
      <c r="H3042">
        <v>-0.57999999999999996</v>
      </c>
      <c r="I3042" t="s">
        <v>543</v>
      </c>
      <c r="J3042" t="s">
        <v>347</v>
      </c>
      <c r="K3042" t="s">
        <v>397</v>
      </c>
    </row>
    <row r="3043" spans="1:11" hidden="1" x14ac:dyDescent="0.35">
      <c r="A3043" t="s">
        <v>368</v>
      </c>
      <c r="B3043" t="s">
        <v>84</v>
      </c>
      <c r="C3043" t="s">
        <v>329</v>
      </c>
      <c r="D3043" t="s">
        <v>78</v>
      </c>
      <c r="E3043">
        <v>2020</v>
      </c>
      <c r="F3043" t="s">
        <v>523</v>
      </c>
      <c r="G3043" t="s">
        <v>345</v>
      </c>
      <c r="H3043">
        <v>-0.3</v>
      </c>
      <c r="I3043" t="s">
        <v>510</v>
      </c>
      <c r="J3043" t="s">
        <v>347</v>
      </c>
      <c r="K3043" t="s">
        <v>390</v>
      </c>
    </row>
    <row r="3044" spans="1:11" hidden="1" x14ac:dyDescent="0.35">
      <c r="A3044" t="s">
        <v>368</v>
      </c>
      <c r="B3044" t="s">
        <v>84</v>
      </c>
      <c r="C3044" t="s">
        <v>330</v>
      </c>
      <c r="D3044" t="s">
        <v>78</v>
      </c>
      <c r="E3044">
        <v>2020</v>
      </c>
      <c r="F3044" t="s">
        <v>523</v>
      </c>
      <c r="G3044" t="s">
        <v>345</v>
      </c>
      <c r="H3044">
        <v>-70.900000000000006</v>
      </c>
      <c r="I3044" t="s">
        <v>510</v>
      </c>
      <c r="J3044" t="s">
        <v>347</v>
      </c>
      <c r="K3044" t="s">
        <v>392</v>
      </c>
    </row>
    <row r="3045" spans="1:11" hidden="1" x14ac:dyDescent="0.35">
      <c r="A3045" t="s">
        <v>368</v>
      </c>
      <c r="B3045" t="s">
        <v>84</v>
      </c>
      <c r="C3045" t="s">
        <v>331</v>
      </c>
      <c r="D3045" t="s">
        <v>78</v>
      </c>
      <c r="E3045">
        <v>2020</v>
      </c>
      <c r="F3045" t="s">
        <v>523</v>
      </c>
      <c r="G3045" t="s">
        <v>345</v>
      </c>
      <c r="H3045">
        <v>-132.35</v>
      </c>
      <c r="I3045" t="s">
        <v>510</v>
      </c>
      <c r="J3045" t="s">
        <v>347</v>
      </c>
      <c r="K3045" t="s">
        <v>397</v>
      </c>
    </row>
    <row r="3046" spans="1:11" hidden="1" x14ac:dyDescent="0.35">
      <c r="A3046" t="s">
        <v>368</v>
      </c>
      <c r="B3046" t="s">
        <v>84</v>
      </c>
      <c r="C3046" t="s">
        <v>329</v>
      </c>
      <c r="D3046" t="s">
        <v>78</v>
      </c>
      <c r="E3046">
        <v>2020</v>
      </c>
      <c r="F3046" t="s">
        <v>523</v>
      </c>
      <c r="G3046" t="s">
        <v>345</v>
      </c>
      <c r="H3046">
        <v>24.75</v>
      </c>
      <c r="I3046" t="s">
        <v>544</v>
      </c>
      <c r="J3046" t="s">
        <v>347</v>
      </c>
      <c r="K3046" t="s">
        <v>390</v>
      </c>
    </row>
    <row r="3047" spans="1:11" hidden="1" x14ac:dyDescent="0.35">
      <c r="A3047" t="s">
        <v>368</v>
      </c>
      <c r="B3047" t="s">
        <v>84</v>
      </c>
      <c r="C3047" t="s">
        <v>330</v>
      </c>
      <c r="D3047" t="s">
        <v>78</v>
      </c>
      <c r="E3047">
        <v>2020</v>
      </c>
      <c r="F3047" t="s">
        <v>523</v>
      </c>
      <c r="G3047" t="s">
        <v>345</v>
      </c>
      <c r="H3047">
        <v>331.2</v>
      </c>
      <c r="I3047" t="s">
        <v>544</v>
      </c>
      <c r="J3047" t="s">
        <v>347</v>
      </c>
      <c r="K3047" t="s">
        <v>392</v>
      </c>
    </row>
    <row r="3048" spans="1:11" hidden="1" x14ac:dyDescent="0.35">
      <c r="A3048" t="s">
        <v>368</v>
      </c>
      <c r="B3048" t="s">
        <v>84</v>
      </c>
      <c r="C3048" t="s">
        <v>331</v>
      </c>
      <c r="D3048" t="s">
        <v>78</v>
      </c>
      <c r="E3048">
        <v>2020</v>
      </c>
      <c r="F3048" t="s">
        <v>523</v>
      </c>
      <c r="G3048" t="s">
        <v>345</v>
      </c>
      <c r="H3048">
        <v>-3.56</v>
      </c>
      <c r="I3048" t="s">
        <v>544</v>
      </c>
      <c r="J3048" t="s">
        <v>347</v>
      </c>
      <c r="K3048" t="s">
        <v>397</v>
      </c>
    </row>
    <row r="3049" spans="1:11" hidden="1" x14ac:dyDescent="0.35">
      <c r="A3049" t="s">
        <v>368</v>
      </c>
      <c r="B3049" t="s">
        <v>84</v>
      </c>
      <c r="C3049" t="s">
        <v>329</v>
      </c>
      <c r="D3049" t="s">
        <v>78</v>
      </c>
      <c r="E3049">
        <v>2020</v>
      </c>
      <c r="F3049" t="s">
        <v>523</v>
      </c>
      <c r="G3049" t="s">
        <v>345</v>
      </c>
      <c r="H3049">
        <v>59.48</v>
      </c>
      <c r="I3049" t="s">
        <v>545</v>
      </c>
      <c r="J3049" t="s">
        <v>347</v>
      </c>
      <c r="K3049" t="s">
        <v>390</v>
      </c>
    </row>
    <row r="3050" spans="1:11" hidden="1" x14ac:dyDescent="0.35">
      <c r="A3050" t="s">
        <v>368</v>
      </c>
      <c r="B3050" t="s">
        <v>84</v>
      </c>
      <c r="C3050" t="s">
        <v>330</v>
      </c>
      <c r="D3050" t="s">
        <v>78</v>
      </c>
      <c r="E3050">
        <v>2020</v>
      </c>
      <c r="F3050" t="s">
        <v>523</v>
      </c>
      <c r="G3050" t="s">
        <v>345</v>
      </c>
      <c r="H3050">
        <v>10922.54</v>
      </c>
      <c r="I3050" t="s">
        <v>545</v>
      </c>
      <c r="J3050" t="s">
        <v>347</v>
      </c>
      <c r="K3050" t="s">
        <v>392</v>
      </c>
    </row>
    <row r="3051" spans="1:11" hidden="1" x14ac:dyDescent="0.35">
      <c r="A3051" t="s">
        <v>368</v>
      </c>
      <c r="B3051" t="s">
        <v>84</v>
      </c>
      <c r="C3051" t="s">
        <v>352</v>
      </c>
      <c r="D3051" t="s">
        <v>78</v>
      </c>
      <c r="E3051">
        <v>2020</v>
      </c>
      <c r="F3051" t="s">
        <v>523</v>
      </c>
      <c r="G3051" t="s">
        <v>345</v>
      </c>
      <c r="H3051">
        <v>15.8</v>
      </c>
      <c r="I3051" t="s">
        <v>545</v>
      </c>
      <c r="J3051" t="s">
        <v>347</v>
      </c>
      <c r="K3051" t="s">
        <v>399</v>
      </c>
    </row>
    <row r="3052" spans="1:11" hidden="1" x14ac:dyDescent="0.35">
      <c r="A3052" t="s">
        <v>363</v>
      </c>
      <c r="B3052" t="s">
        <v>84</v>
      </c>
      <c r="C3052" t="s">
        <v>329</v>
      </c>
      <c r="D3052" t="s">
        <v>78</v>
      </c>
      <c r="E3052">
        <v>2020</v>
      </c>
      <c r="F3052" t="s">
        <v>523</v>
      </c>
      <c r="G3052" t="s">
        <v>345</v>
      </c>
      <c r="H3052">
        <v>381.46</v>
      </c>
      <c r="I3052" t="s">
        <v>516</v>
      </c>
      <c r="J3052" t="s">
        <v>347</v>
      </c>
      <c r="K3052" t="s">
        <v>390</v>
      </c>
    </row>
    <row r="3053" spans="1:11" hidden="1" x14ac:dyDescent="0.35">
      <c r="A3053" t="s">
        <v>363</v>
      </c>
      <c r="B3053" t="s">
        <v>84</v>
      </c>
      <c r="C3053" t="s">
        <v>327</v>
      </c>
      <c r="D3053" t="s">
        <v>78</v>
      </c>
      <c r="E3053">
        <v>2020</v>
      </c>
      <c r="F3053" t="s">
        <v>523</v>
      </c>
      <c r="G3053" t="s">
        <v>345</v>
      </c>
      <c r="H3053">
        <v>-7.4</v>
      </c>
      <c r="I3053" t="s">
        <v>516</v>
      </c>
      <c r="J3053" t="s">
        <v>347</v>
      </c>
      <c r="K3053" t="s">
        <v>389</v>
      </c>
    </row>
    <row r="3054" spans="1:11" hidden="1" x14ac:dyDescent="0.35">
      <c r="A3054" t="s">
        <v>363</v>
      </c>
      <c r="B3054" t="s">
        <v>84</v>
      </c>
      <c r="C3054" t="s">
        <v>330</v>
      </c>
      <c r="D3054" t="s">
        <v>78</v>
      </c>
      <c r="E3054">
        <v>2020</v>
      </c>
      <c r="F3054" t="s">
        <v>523</v>
      </c>
      <c r="G3054" t="s">
        <v>345</v>
      </c>
      <c r="H3054">
        <v>14155.83</v>
      </c>
      <c r="I3054" t="s">
        <v>516</v>
      </c>
      <c r="J3054" t="s">
        <v>347</v>
      </c>
      <c r="K3054" t="s">
        <v>392</v>
      </c>
    </row>
    <row r="3055" spans="1:11" hidden="1" x14ac:dyDescent="0.35">
      <c r="A3055" t="s">
        <v>363</v>
      </c>
      <c r="B3055" t="s">
        <v>84</v>
      </c>
      <c r="C3055" t="s">
        <v>331</v>
      </c>
      <c r="D3055" t="s">
        <v>78</v>
      </c>
      <c r="E3055">
        <v>2020</v>
      </c>
      <c r="F3055" t="s">
        <v>523</v>
      </c>
      <c r="G3055" t="s">
        <v>345</v>
      </c>
      <c r="H3055">
        <v>581.77</v>
      </c>
      <c r="I3055" t="s">
        <v>516</v>
      </c>
      <c r="J3055" t="s">
        <v>347</v>
      </c>
      <c r="K3055" t="s">
        <v>397</v>
      </c>
    </row>
    <row r="3056" spans="1:11" hidden="1" x14ac:dyDescent="0.35">
      <c r="A3056" t="s">
        <v>363</v>
      </c>
      <c r="B3056" t="s">
        <v>84</v>
      </c>
      <c r="C3056" t="s">
        <v>331</v>
      </c>
      <c r="D3056" t="s">
        <v>78</v>
      </c>
      <c r="E3056">
        <v>2020</v>
      </c>
      <c r="F3056" t="s">
        <v>523</v>
      </c>
      <c r="G3056" t="s">
        <v>345</v>
      </c>
      <c r="H3056">
        <v>501.66</v>
      </c>
      <c r="I3056" t="s">
        <v>516</v>
      </c>
      <c r="J3056" t="s">
        <v>347</v>
      </c>
      <c r="K3056" t="s">
        <v>397</v>
      </c>
    </row>
    <row r="3057" spans="1:11" x14ac:dyDescent="0.35">
      <c r="A3057" t="s">
        <v>363</v>
      </c>
      <c r="B3057" t="s">
        <v>304</v>
      </c>
      <c r="C3057" t="s">
        <v>87</v>
      </c>
      <c r="D3057" t="s">
        <v>78</v>
      </c>
      <c r="E3057">
        <v>2020</v>
      </c>
      <c r="F3057" t="s">
        <v>523</v>
      </c>
      <c r="G3057" t="s">
        <v>345</v>
      </c>
      <c r="H3057">
        <v>5</v>
      </c>
      <c r="I3057" t="s">
        <v>516</v>
      </c>
      <c r="J3057" t="s">
        <v>347</v>
      </c>
      <c r="K3057" t="s">
        <v>387</v>
      </c>
    </row>
    <row r="3058" spans="1:11" hidden="1" x14ac:dyDescent="0.35">
      <c r="A3058" t="s">
        <v>363</v>
      </c>
      <c r="B3058" t="s">
        <v>84</v>
      </c>
      <c r="C3058" t="s">
        <v>327</v>
      </c>
      <c r="D3058" t="s">
        <v>78</v>
      </c>
      <c r="E3058">
        <v>2020</v>
      </c>
      <c r="F3058" t="s">
        <v>523</v>
      </c>
      <c r="G3058" t="s">
        <v>345</v>
      </c>
      <c r="H3058">
        <v>-7.4</v>
      </c>
      <c r="I3058" t="s">
        <v>546</v>
      </c>
      <c r="J3058" t="s">
        <v>347</v>
      </c>
      <c r="K3058" t="s">
        <v>389</v>
      </c>
    </row>
    <row r="3059" spans="1:11" hidden="1" x14ac:dyDescent="0.35">
      <c r="A3059" t="s">
        <v>363</v>
      </c>
      <c r="B3059" t="s">
        <v>84</v>
      </c>
      <c r="C3059" t="s">
        <v>330</v>
      </c>
      <c r="D3059" t="s">
        <v>78</v>
      </c>
      <c r="E3059">
        <v>2020</v>
      </c>
      <c r="F3059" t="s">
        <v>523</v>
      </c>
      <c r="G3059" t="s">
        <v>345</v>
      </c>
      <c r="H3059">
        <v>681.3</v>
      </c>
      <c r="I3059" t="s">
        <v>546</v>
      </c>
      <c r="J3059" t="s">
        <v>347</v>
      </c>
      <c r="K3059" t="s">
        <v>392</v>
      </c>
    </row>
    <row r="3060" spans="1:11" hidden="1" x14ac:dyDescent="0.35">
      <c r="A3060" t="s">
        <v>363</v>
      </c>
      <c r="B3060" t="s">
        <v>84</v>
      </c>
      <c r="C3060" t="s">
        <v>331</v>
      </c>
      <c r="D3060" t="s">
        <v>78</v>
      </c>
      <c r="E3060">
        <v>2020</v>
      </c>
      <c r="F3060" t="s">
        <v>523</v>
      </c>
      <c r="G3060" t="s">
        <v>345</v>
      </c>
      <c r="H3060">
        <v>132.35</v>
      </c>
      <c r="I3060" t="s">
        <v>546</v>
      </c>
      <c r="J3060" t="s">
        <v>347</v>
      </c>
      <c r="K3060" t="s">
        <v>397</v>
      </c>
    </row>
    <row r="3061" spans="1:11" hidden="1" x14ac:dyDescent="0.35">
      <c r="A3061" t="s">
        <v>363</v>
      </c>
      <c r="B3061" t="s">
        <v>343</v>
      </c>
      <c r="C3061" t="s">
        <v>344</v>
      </c>
      <c r="D3061" t="s">
        <v>78</v>
      </c>
      <c r="E3061">
        <v>2020</v>
      </c>
      <c r="F3061" t="s">
        <v>523</v>
      </c>
      <c r="G3061" t="s">
        <v>345</v>
      </c>
      <c r="H3061">
        <v>755.91</v>
      </c>
      <c r="I3061" t="s">
        <v>547</v>
      </c>
      <c r="J3061" t="s">
        <v>347</v>
      </c>
      <c r="K3061" t="s">
        <v>405</v>
      </c>
    </row>
    <row r="3062" spans="1:11" hidden="1" x14ac:dyDescent="0.35">
      <c r="A3062" t="s">
        <v>363</v>
      </c>
      <c r="B3062" t="s">
        <v>84</v>
      </c>
      <c r="C3062" t="s">
        <v>327</v>
      </c>
      <c r="D3062" t="s">
        <v>78</v>
      </c>
      <c r="E3062">
        <v>2020</v>
      </c>
      <c r="F3062" t="s">
        <v>523</v>
      </c>
      <c r="G3062" t="s">
        <v>345</v>
      </c>
      <c r="H3062">
        <v>-7.4</v>
      </c>
      <c r="I3062" t="s">
        <v>547</v>
      </c>
      <c r="J3062" t="s">
        <v>347</v>
      </c>
      <c r="K3062" t="s">
        <v>389</v>
      </c>
    </row>
    <row r="3063" spans="1:11" hidden="1" x14ac:dyDescent="0.35">
      <c r="A3063" t="s">
        <v>363</v>
      </c>
      <c r="B3063" t="s">
        <v>84</v>
      </c>
      <c r="C3063" t="s">
        <v>330</v>
      </c>
      <c r="D3063" t="s">
        <v>78</v>
      </c>
      <c r="E3063">
        <v>2020</v>
      </c>
      <c r="F3063" t="s">
        <v>523</v>
      </c>
      <c r="G3063" t="s">
        <v>345</v>
      </c>
      <c r="H3063">
        <v>658.4</v>
      </c>
      <c r="I3063" t="s">
        <v>547</v>
      </c>
      <c r="J3063" t="s">
        <v>347</v>
      </c>
      <c r="K3063" t="s">
        <v>392</v>
      </c>
    </row>
    <row r="3064" spans="1:11" hidden="1" x14ac:dyDescent="0.35">
      <c r="A3064" t="s">
        <v>359</v>
      </c>
      <c r="B3064" t="s">
        <v>84</v>
      </c>
      <c r="C3064" t="s">
        <v>329</v>
      </c>
      <c r="D3064" t="s">
        <v>78</v>
      </c>
      <c r="E3064">
        <v>2020</v>
      </c>
      <c r="F3064" t="s">
        <v>523</v>
      </c>
      <c r="G3064" t="s">
        <v>345</v>
      </c>
      <c r="H3064">
        <v>4</v>
      </c>
      <c r="I3064" t="s">
        <v>503</v>
      </c>
      <c r="J3064" t="s">
        <v>347</v>
      </c>
      <c r="K3064" t="s">
        <v>390</v>
      </c>
    </row>
    <row r="3065" spans="1:11" hidden="1" x14ac:dyDescent="0.35">
      <c r="A3065" t="s">
        <v>359</v>
      </c>
      <c r="B3065" t="s">
        <v>84</v>
      </c>
      <c r="C3065" t="s">
        <v>327</v>
      </c>
      <c r="D3065" t="s">
        <v>78</v>
      </c>
      <c r="E3065">
        <v>2020</v>
      </c>
      <c r="F3065" t="s">
        <v>523</v>
      </c>
      <c r="G3065" t="s">
        <v>345</v>
      </c>
      <c r="H3065">
        <v>-7.4</v>
      </c>
      <c r="I3065" t="s">
        <v>503</v>
      </c>
      <c r="J3065" t="s">
        <v>347</v>
      </c>
      <c r="K3065" t="s">
        <v>389</v>
      </c>
    </row>
    <row r="3066" spans="1:11" hidden="1" x14ac:dyDescent="0.35">
      <c r="A3066" t="s">
        <v>359</v>
      </c>
      <c r="B3066" t="s">
        <v>84</v>
      </c>
      <c r="C3066" t="s">
        <v>329</v>
      </c>
      <c r="D3066" t="s">
        <v>78</v>
      </c>
      <c r="E3066">
        <v>2020</v>
      </c>
      <c r="F3066" t="s">
        <v>523</v>
      </c>
      <c r="G3066" t="s">
        <v>345</v>
      </c>
      <c r="H3066">
        <v>-10</v>
      </c>
      <c r="I3066" t="s">
        <v>548</v>
      </c>
      <c r="J3066" t="s">
        <v>347</v>
      </c>
      <c r="K3066" t="s">
        <v>390</v>
      </c>
    </row>
    <row r="3067" spans="1:11" hidden="1" x14ac:dyDescent="0.35">
      <c r="A3067" t="s">
        <v>359</v>
      </c>
      <c r="B3067" t="s">
        <v>84</v>
      </c>
      <c r="C3067" t="s">
        <v>335</v>
      </c>
      <c r="D3067" t="s">
        <v>78</v>
      </c>
      <c r="E3067">
        <v>2020</v>
      </c>
      <c r="F3067" t="s">
        <v>523</v>
      </c>
      <c r="G3067" t="s">
        <v>345</v>
      </c>
      <c r="H3067">
        <v>17.190000000000001</v>
      </c>
      <c r="I3067" t="s">
        <v>548</v>
      </c>
      <c r="J3067" t="s">
        <v>347</v>
      </c>
      <c r="K3067" t="s">
        <v>393</v>
      </c>
    </row>
    <row r="3068" spans="1:11" x14ac:dyDescent="0.35">
      <c r="A3068" t="s">
        <v>359</v>
      </c>
      <c r="B3068" t="s">
        <v>304</v>
      </c>
      <c r="C3068" t="s">
        <v>87</v>
      </c>
      <c r="D3068" t="s">
        <v>78</v>
      </c>
      <c r="E3068">
        <v>2020</v>
      </c>
      <c r="F3068" t="s">
        <v>523</v>
      </c>
      <c r="G3068" t="s">
        <v>345</v>
      </c>
      <c r="H3068">
        <v>199898.78</v>
      </c>
      <c r="I3068" t="s">
        <v>548</v>
      </c>
      <c r="J3068" t="s">
        <v>347</v>
      </c>
      <c r="K3068" t="s">
        <v>387</v>
      </c>
    </row>
    <row r="3069" spans="1:11" hidden="1" x14ac:dyDescent="0.35">
      <c r="A3069" t="s">
        <v>359</v>
      </c>
      <c r="B3069" t="s">
        <v>84</v>
      </c>
      <c r="C3069" t="s">
        <v>329</v>
      </c>
      <c r="D3069" t="s">
        <v>78</v>
      </c>
      <c r="E3069">
        <v>2020</v>
      </c>
      <c r="F3069" t="s">
        <v>523</v>
      </c>
      <c r="G3069" t="s">
        <v>345</v>
      </c>
      <c r="H3069">
        <v>26</v>
      </c>
      <c r="I3069" t="s">
        <v>549</v>
      </c>
      <c r="J3069" t="s">
        <v>347</v>
      </c>
      <c r="K3069" t="s">
        <v>390</v>
      </c>
    </row>
    <row r="3070" spans="1:11" hidden="1" x14ac:dyDescent="0.35">
      <c r="A3070" t="s">
        <v>359</v>
      </c>
      <c r="B3070" t="s">
        <v>84</v>
      </c>
      <c r="C3070" t="s">
        <v>336</v>
      </c>
      <c r="D3070" t="s">
        <v>78</v>
      </c>
      <c r="E3070">
        <v>2020</v>
      </c>
      <c r="F3070" t="s">
        <v>523</v>
      </c>
      <c r="G3070" t="s">
        <v>345</v>
      </c>
      <c r="H3070">
        <v>-3.75</v>
      </c>
      <c r="I3070" t="s">
        <v>549</v>
      </c>
      <c r="J3070" t="s">
        <v>347</v>
      </c>
      <c r="K3070" t="s">
        <v>394</v>
      </c>
    </row>
    <row r="3071" spans="1:11" hidden="1" x14ac:dyDescent="0.35">
      <c r="A3071" t="s">
        <v>349</v>
      </c>
      <c r="B3071" t="s">
        <v>84</v>
      </c>
      <c r="C3071" t="s">
        <v>329</v>
      </c>
      <c r="D3071" t="s">
        <v>78</v>
      </c>
      <c r="E3071">
        <v>2020</v>
      </c>
      <c r="F3071" t="s">
        <v>523</v>
      </c>
      <c r="G3071" t="s">
        <v>345</v>
      </c>
      <c r="H3071">
        <v>14.08</v>
      </c>
      <c r="I3071" t="s">
        <v>501</v>
      </c>
      <c r="J3071" t="s">
        <v>347</v>
      </c>
      <c r="K3071" t="s">
        <v>390</v>
      </c>
    </row>
    <row r="3072" spans="1:11" hidden="1" x14ac:dyDescent="0.35">
      <c r="A3072" t="s">
        <v>349</v>
      </c>
      <c r="B3072" t="s">
        <v>84</v>
      </c>
      <c r="C3072" t="s">
        <v>327</v>
      </c>
      <c r="D3072" t="s">
        <v>78</v>
      </c>
      <c r="E3072">
        <v>2020</v>
      </c>
      <c r="F3072" t="s">
        <v>523</v>
      </c>
      <c r="G3072" t="s">
        <v>345</v>
      </c>
      <c r="H3072">
        <v>-3.5</v>
      </c>
      <c r="I3072" t="s">
        <v>501</v>
      </c>
      <c r="J3072" t="s">
        <v>347</v>
      </c>
      <c r="K3072" t="s">
        <v>389</v>
      </c>
    </row>
    <row r="3073" spans="1:11" hidden="1" x14ac:dyDescent="0.35">
      <c r="A3073" t="s">
        <v>349</v>
      </c>
      <c r="B3073" t="s">
        <v>84</v>
      </c>
      <c r="C3073" t="s">
        <v>330</v>
      </c>
      <c r="D3073" t="s">
        <v>78</v>
      </c>
      <c r="E3073">
        <v>2020</v>
      </c>
      <c r="F3073" t="s">
        <v>523</v>
      </c>
      <c r="G3073" t="s">
        <v>345</v>
      </c>
      <c r="H3073">
        <v>109.6</v>
      </c>
      <c r="I3073" t="s">
        <v>501</v>
      </c>
      <c r="J3073" t="s">
        <v>347</v>
      </c>
      <c r="K3073" t="s">
        <v>392</v>
      </c>
    </row>
    <row r="3074" spans="1:11" hidden="1" x14ac:dyDescent="0.35">
      <c r="A3074" t="s">
        <v>349</v>
      </c>
      <c r="B3074" t="s">
        <v>84</v>
      </c>
      <c r="C3074" t="s">
        <v>329</v>
      </c>
      <c r="D3074" t="s">
        <v>78</v>
      </c>
      <c r="E3074">
        <v>2020</v>
      </c>
      <c r="F3074" t="s">
        <v>523</v>
      </c>
      <c r="G3074" t="s">
        <v>345</v>
      </c>
      <c r="H3074">
        <v>26</v>
      </c>
      <c r="I3074" t="s">
        <v>550</v>
      </c>
      <c r="J3074" t="s">
        <v>347</v>
      </c>
      <c r="K3074" t="s">
        <v>390</v>
      </c>
    </row>
    <row r="3075" spans="1:11" hidden="1" x14ac:dyDescent="0.35">
      <c r="A3075" t="s">
        <v>349</v>
      </c>
      <c r="B3075" t="s">
        <v>84</v>
      </c>
      <c r="C3075" t="s">
        <v>336</v>
      </c>
      <c r="D3075" t="s">
        <v>78</v>
      </c>
      <c r="E3075">
        <v>2020</v>
      </c>
      <c r="F3075" t="s">
        <v>523</v>
      </c>
      <c r="G3075" t="s">
        <v>345</v>
      </c>
      <c r="H3075">
        <v>-1.1499999999999999</v>
      </c>
      <c r="I3075" t="s">
        <v>550</v>
      </c>
      <c r="J3075" t="s">
        <v>347</v>
      </c>
      <c r="K3075" t="s">
        <v>394</v>
      </c>
    </row>
    <row r="3076" spans="1:11" hidden="1" x14ac:dyDescent="0.35">
      <c r="A3076" t="s">
        <v>349</v>
      </c>
      <c r="B3076" t="s">
        <v>84</v>
      </c>
      <c r="C3076" t="s">
        <v>330</v>
      </c>
      <c r="D3076" t="s">
        <v>78</v>
      </c>
      <c r="E3076">
        <v>2020</v>
      </c>
      <c r="F3076" t="s">
        <v>523</v>
      </c>
      <c r="G3076" t="s">
        <v>345</v>
      </c>
      <c r="H3076">
        <v>-0.8</v>
      </c>
      <c r="I3076" t="s">
        <v>551</v>
      </c>
      <c r="J3076" t="s">
        <v>347</v>
      </c>
      <c r="K3076" t="s">
        <v>392</v>
      </c>
    </row>
    <row r="3077" spans="1:11" hidden="1" x14ac:dyDescent="0.35">
      <c r="A3077" t="s">
        <v>349</v>
      </c>
      <c r="B3077" t="s">
        <v>84</v>
      </c>
      <c r="C3077" t="s">
        <v>339</v>
      </c>
      <c r="D3077" t="s">
        <v>78</v>
      </c>
      <c r="E3077">
        <v>2020</v>
      </c>
      <c r="F3077" t="s">
        <v>523</v>
      </c>
      <c r="G3077" t="s">
        <v>345</v>
      </c>
      <c r="H3077">
        <v>-4.5</v>
      </c>
      <c r="I3077" t="s">
        <v>551</v>
      </c>
      <c r="J3077" t="s">
        <v>347</v>
      </c>
      <c r="K3077" t="s">
        <v>398</v>
      </c>
    </row>
    <row r="3078" spans="1:11" hidden="1" x14ac:dyDescent="0.35">
      <c r="A3078" t="s">
        <v>326</v>
      </c>
      <c r="B3078" t="s">
        <v>84</v>
      </c>
      <c r="C3078" t="s">
        <v>330</v>
      </c>
      <c r="D3078" t="s">
        <v>78</v>
      </c>
      <c r="E3078">
        <v>2020</v>
      </c>
      <c r="F3078" t="s">
        <v>523</v>
      </c>
      <c r="G3078" t="s">
        <v>345</v>
      </c>
      <c r="H3078">
        <v>-3</v>
      </c>
      <c r="I3078" t="s">
        <v>517</v>
      </c>
      <c r="J3078" t="s">
        <v>347</v>
      </c>
      <c r="K3078" t="s">
        <v>392</v>
      </c>
    </row>
    <row r="3079" spans="1:11" x14ac:dyDescent="0.35">
      <c r="A3079" t="s">
        <v>368</v>
      </c>
      <c r="B3079" t="s">
        <v>304</v>
      </c>
      <c r="C3079" t="s">
        <v>87</v>
      </c>
      <c r="D3079" t="s">
        <v>78</v>
      </c>
      <c r="E3079">
        <v>2021</v>
      </c>
      <c r="F3079" t="s">
        <v>506</v>
      </c>
      <c r="G3079" t="s">
        <v>309</v>
      </c>
      <c r="H3079">
        <v>299783.63</v>
      </c>
      <c r="I3079" t="s">
        <v>510</v>
      </c>
      <c r="J3079" t="s">
        <v>14</v>
      </c>
      <c r="K3079" t="s">
        <v>387</v>
      </c>
    </row>
    <row r="3080" spans="1:11" x14ac:dyDescent="0.35">
      <c r="A3080" t="s">
        <v>368</v>
      </c>
      <c r="B3080" t="s">
        <v>304</v>
      </c>
      <c r="C3080" t="s">
        <v>87</v>
      </c>
      <c r="D3080" t="s">
        <v>78</v>
      </c>
      <c r="E3080">
        <v>2021</v>
      </c>
      <c r="F3080" t="s">
        <v>506</v>
      </c>
      <c r="G3080" t="s">
        <v>309</v>
      </c>
      <c r="H3080">
        <v>103845.61</v>
      </c>
      <c r="I3080" t="s">
        <v>510</v>
      </c>
      <c r="J3080" t="s">
        <v>347</v>
      </c>
      <c r="K3080" t="s">
        <v>387</v>
      </c>
    </row>
    <row r="3081" spans="1:11" x14ac:dyDescent="0.35">
      <c r="A3081" t="s">
        <v>368</v>
      </c>
      <c r="B3081" t="s">
        <v>304</v>
      </c>
      <c r="C3081" t="s">
        <v>87</v>
      </c>
      <c r="D3081" t="s">
        <v>78</v>
      </c>
      <c r="E3081">
        <v>2021</v>
      </c>
      <c r="F3081" t="s">
        <v>506</v>
      </c>
      <c r="G3081" t="s">
        <v>309</v>
      </c>
      <c r="H3081">
        <v>6063.79</v>
      </c>
      <c r="I3081" t="s">
        <v>510</v>
      </c>
      <c r="J3081" t="s">
        <v>14</v>
      </c>
      <c r="K3081" t="s">
        <v>387</v>
      </c>
    </row>
    <row r="3082" spans="1:11" x14ac:dyDescent="0.35">
      <c r="A3082" t="s">
        <v>368</v>
      </c>
      <c r="B3082" t="s">
        <v>304</v>
      </c>
      <c r="C3082" t="s">
        <v>87</v>
      </c>
      <c r="D3082" t="s">
        <v>78</v>
      </c>
      <c r="E3082">
        <v>2021</v>
      </c>
      <c r="F3082" t="s">
        <v>506</v>
      </c>
      <c r="G3082" t="s">
        <v>309</v>
      </c>
      <c r="H3082">
        <v>2100.5100000000002</v>
      </c>
      <c r="I3082" t="s">
        <v>510</v>
      </c>
      <c r="J3082" t="s">
        <v>347</v>
      </c>
      <c r="K3082" t="s">
        <v>387</v>
      </c>
    </row>
    <row r="3083" spans="1:11" x14ac:dyDescent="0.35">
      <c r="A3083" t="s">
        <v>368</v>
      </c>
      <c r="B3083" t="s">
        <v>304</v>
      </c>
      <c r="C3083" t="s">
        <v>87</v>
      </c>
      <c r="D3083" t="s">
        <v>78</v>
      </c>
      <c r="E3083">
        <v>2021</v>
      </c>
      <c r="F3083" t="s">
        <v>506</v>
      </c>
      <c r="G3083" t="s">
        <v>309</v>
      </c>
      <c r="H3083">
        <v>1162.93</v>
      </c>
      <c r="I3083" t="s">
        <v>510</v>
      </c>
      <c r="J3083" t="s">
        <v>14</v>
      </c>
      <c r="K3083" t="s">
        <v>387</v>
      </c>
    </row>
    <row r="3084" spans="1:11" x14ac:dyDescent="0.35">
      <c r="A3084" t="s">
        <v>368</v>
      </c>
      <c r="B3084" t="s">
        <v>304</v>
      </c>
      <c r="C3084" t="s">
        <v>87</v>
      </c>
      <c r="D3084" t="s">
        <v>78</v>
      </c>
      <c r="E3084">
        <v>2021</v>
      </c>
      <c r="F3084" t="s">
        <v>506</v>
      </c>
      <c r="G3084" t="s">
        <v>309</v>
      </c>
      <c r="H3084">
        <v>402.84</v>
      </c>
      <c r="I3084" t="s">
        <v>510</v>
      </c>
      <c r="J3084" t="s">
        <v>347</v>
      </c>
      <c r="K3084" t="s">
        <v>387</v>
      </c>
    </row>
    <row r="3085" spans="1:11" x14ac:dyDescent="0.35">
      <c r="A3085" t="s">
        <v>368</v>
      </c>
      <c r="B3085" t="s">
        <v>304</v>
      </c>
      <c r="C3085" t="s">
        <v>87</v>
      </c>
      <c r="D3085" t="s">
        <v>78</v>
      </c>
      <c r="E3085">
        <v>2021</v>
      </c>
      <c r="F3085" t="s">
        <v>506</v>
      </c>
      <c r="G3085" t="s">
        <v>309</v>
      </c>
      <c r="H3085">
        <v>3084.23</v>
      </c>
      <c r="I3085" t="s">
        <v>510</v>
      </c>
      <c r="J3085" t="s">
        <v>14</v>
      </c>
      <c r="K3085" t="s">
        <v>387</v>
      </c>
    </row>
    <row r="3086" spans="1:11" x14ac:dyDescent="0.35">
      <c r="A3086" t="s">
        <v>368</v>
      </c>
      <c r="B3086" t="s">
        <v>304</v>
      </c>
      <c r="C3086" t="s">
        <v>87</v>
      </c>
      <c r="D3086" t="s">
        <v>78</v>
      </c>
      <c r="E3086">
        <v>2021</v>
      </c>
      <c r="F3086" t="s">
        <v>506</v>
      </c>
      <c r="G3086" t="s">
        <v>309</v>
      </c>
      <c r="H3086">
        <v>1068.3900000000001</v>
      </c>
      <c r="I3086" t="s">
        <v>510</v>
      </c>
      <c r="J3086" t="s">
        <v>347</v>
      </c>
      <c r="K3086" t="s">
        <v>387</v>
      </c>
    </row>
    <row r="3087" spans="1:11" x14ac:dyDescent="0.35">
      <c r="A3087" t="s">
        <v>368</v>
      </c>
      <c r="B3087" t="s">
        <v>304</v>
      </c>
      <c r="C3087" t="s">
        <v>87</v>
      </c>
      <c r="D3087" t="s">
        <v>78</v>
      </c>
      <c r="E3087">
        <v>2021</v>
      </c>
      <c r="F3087" t="s">
        <v>506</v>
      </c>
      <c r="G3087" t="s">
        <v>309</v>
      </c>
      <c r="H3087">
        <v>203870.19</v>
      </c>
      <c r="I3087" t="s">
        <v>510</v>
      </c>
      <c r="J3087" t="s">
        <v>14</v>
      </c>
      <c r="K3087" t="s">
        <v>387</v>
      </c>
    </row>
    <row r="3088" spans="1:11" x14ac:dyDescent="0.35">
      <c r="A3088" t="s">
        <v>368</v>
      </c>
      <c r="B3088" t="s">
        <v>304</v>
      </c>
      <c r="C3088" t="s">
        <v>87</v>
      </c>
      <c r="D3088" t="s">
        <v>78</v>
      </c>
      <c r="E3088">
        <v>2021</v>
      </c>
      <c r="F3088" t="s">
        <v>506</v>
      </c>
      <c r="G3088" t="s">
        <v>309</v>
      </c>
      <c r="H3088">
        <v>70621.02</v>
      </c>
      <c r="I3088" t="s">
        <v>510</v>
      </c>
      <c r="J3088" t="s">
        <v>347</v>
      </c>
      <c r="K3088" t="s">
        <v>387</v>
      </c>
    </row>
    <row r="3089" spans="1:11" x14ac:dyDescent="0.35">
      <c r="A3089" t="s">
        <v>368</v>
      </c>
      <c r="B3089" t="s">
        <v>304</v>
      </c>
      <c r="C3089" t="s">
        <v>87</v>
      </c>
      <c r="D3089" t="s">
        <v>78</v>
      </c>
      <c r="E3089">
        <v>2021</v>
      </c>
      <c r="F3089" t="s">
        <v>506</v>
      </c>
      <c r="G3089" t="s">
        <v>309</v>
      </c>
      <c r="H3089">
        <v>17389.7</v>
      </c>
      <c r="I3089" t="s">
        <v>510</v>
      </c>
      <c r="J3089" t="s">
        <v>14</v>
      </c>
      <c r="K3089" t="s">
        <v>387</v>
      </c>
    </row>
    <row r="3090" spans="1:11" x14ac:dyDescent="0.35">
      <c r="A3090" t="s">
        <v>368</v>
      </c>
      <c r="B3090" t="s">
        <v>304</v>
      </c>
      <c r="C3090" t="s">
        <v>87</v>
      </c>
      <c r="D3090" t="s">
        <v>78</v>
      </c>
      <c r="E3090">
        <v>2021</v>
      </c>
      <c r="F3090" t="s">
        <v>506</v>
      </c>
      <c r="G3090" t="s">
        <v>309</v>
      </c>
      <c r="H3090">
        <v>6023.83</v>
      </c>
      <c r="I3090" t="s">
        <v>510</v>
      </c>
      <c r="J3090" t="s">
        <v>347</v>
      </c>
      <c r="K3090" t="s">
        <v>387</v>
      </c>
    </row>
    <row r="3091" spans="1:11" x14ac:dyDescent="0.35">
      <c r="A3091" t="s">
        <v>368</v>
      </c>
      <c r="B3091" t="s">
        <v>304</v>
      </c>
      <c r="C3091" t="s">
        <v>87</v>
      </c>
      <c r="D3091" t="s">
        <v>78</v>
      </c>
      <c r="E3091">
        <v>2021</v>
      </c>
      <c r="F3091" t="s">
        <v>500</v>
      </c>
      <c r="G3091" t="s">
        <v>311</v>
      </c>
      <c r="H3091">
        <v>33968.559999999998</v>
      </c>
      <c r="I3091" t="s">
        <v>510</v>
      </c>
      <c r="J3091" t="s">
        <v>14</v>
      </c>
      <c r="K3091" t="s">
        <v>387</v>
      </c>
    </row>
    <row r="3092" spans="1:11" x14ac:dyDescent="0.35">
      <c r="A3092" t="s">
        <v>368</v>
      </c>
      <c r="B3092" t="s">
        <v>304</v>
      </c>
      <c r="C3092" t="s">
        <v>87</v>
      </c>
      <c r="D3092" t="s">
        <v>78</v>
      </c>
      <c r="E3092">
        <v>2021</v>
      </c>
      <c r="F3092" t="s">
        <v>500</v>
      </c>
      <c r="G3092" t="s">
        <v>311</v>
      </c>
      <c r="H3092">
        <v>104318.75</v>
      </c>
      <c r="I3092" t="s">
        <v>510</v>
      </c>
      <c r="J3092" t="s">
        <v>347</v>
      </c>
      <c r="K3092" t="s">
        <v>387</v>
      </c>
    </row>
    <row r="3093" spans="1:11" x14ac:dyDescent="0.35">
      <c r="A3093" t="s">
        <v>368</v>
      </c>
      <c r="B3093" t="s">
        <v>304</v>
      </c>
      <c r="C3093" t="s">
        <v>87</v>
      </c>
      <c r="D3093" t="s">
        <v>78</v>
      </c>
      <c r="E3093">
        <v>2021</v>
      </c>
      <c r="F3093" t="s">
        <v>500</v>
      </c>
      <c r="G3093" t="s">
        <v>311</v>
      </c>
      <c r="H3093">
        <v>687.09</v>
      </c>
      <c r="I3093" t="s">
        <v>510</v>
      </c>
      <c r="J3093" t="s">
        <v>14</v>
      </c>
      <c r="K3093" t="s">
        <v>387</v>
      </c>
    </row>
    <row r="3094" spans="1:11" x14ac:dyDescent="0.35">
      <c r="A3094" t="s">
        <v>368</v>
      </c>
      <c r="B3094" t="s">
        <v>304</v>
      </c>
      <c r="C3094" t="s">
        <v>87</v>
      </c>
      <c r="D3094" t="s">
        <v>78</v>
      </c>
      <c r="E3094">
        <v>2021</v>
      </c>
      <c r="F3094" t="s">
        <v>500</v>
      </c>
      <c r="G3094" t="s">
        <v>311</v>
      </c>
      <c r="H3094">
        <v>2110.08</v>
      </c>
      <c r="I3094" t="s">
        <v>510</v>
      </c>
      <c r="J3094" t="s">
        <v>347</v>
      </c>
      <c r="K3094" t="s">
        <v>387</v>
      </c>
    </row>
    <row r="3095" spans="1:11" x14ac:dyDescent="0.35">
      <c r="A3095" t="s">
        <v>368</v>
      </c>
      <c r="B3095" t="s">
        <v>304</v>
      </c>
      <c r="C3095" t="s">
        <v>87</v>
      </c>
      <c r="D3095" t="s">
        <v>78</v>
      </c>
      <c r="E3095">
        <v>2021</v>
      </c>
      <c r="F3095" t="s">
        <v>500</v>
      </c>
      <c r="G3095" t="s">
        <v>311</v>
      </c>
      <c r="H3095">
        <v>131.77000000000001</v>
      </c>
      <c r="I3095" t="s">
        <v>510</v>
      </c>
      <c r="J3095" t="s">
        <v>14</v>
      </c>
      <c r="K3095" t="s">
        <v>387</v>
      </c>
    </row>
    <row r="3096" spans="1:11" x14ac:dyDescent="0.35">
      <c r="A3096" t="s">
        <v>368</v>
      </c>
      <c r="B3096" t="s">
        <v>304</v>
      </c>
      <c r="C3096" t="s">
        <v>87</v>
      </c>
      <c r="D3096" t="s">
        <v>78</v>
      </c>
      <c r="E3096">
        <v>2021</v>
      </c>
      <c r="F3096" t="s">
        <v>500</v>
      </c>
      <c r="G3096" t="s">
        <v>311</v>
      </c>
      <c r="H3096">
        <v>404.68</v>
      </c>
      <c r="I3096" t="s">
        <v>510</v>
      </c>
      <c r="J3096" t="s">
        <v>347</v>
      </c>
      <c r="K3096" t="s">
        <v>387</v>
      </c>
    </row>
    <row r="3097" spans="1:11" x14ac:dyDescent="0.35">
      <c r="A3097" t="s">
        <v>368</v>
      </c>
      <c r="B3097" t="s">
        <v>304</v>
      </c>
      <c r="C3097" t="s">
        <v>87</v>
      </c>
      <c r="D3097" t="s">
        <v>78</v>
      </c>
      <c r="E3097">
        <v>2021</v>
      </c>
      <c r="F3097" t="s">
        <v>500</v>
      </c>
      <c r="G3097" t="s">
        <v>311</v>
      </c>
      <c r="H3097">
        <v>349.47</v>
      </c>
      <c r="I3097" t="s">
        <v>510</v>
      </c>
      <c r="J3097" t="s">
        <v>14</v>
      </c>
      <c r="K3097" t="s">
        <v>387</v>
      </c>
    </row>
    <row r="3098" spans="1:11" x14ac:dyDescent="0.35">
      <c r="A3098" t="s">
        <v>368</v>
      </c>
      <c r="B3098" t="s">
        <v>304</v>
      </c>
      <c r="C3098" t="s">
        <v>87</v>
      </c>
      <c r="D3098" t="s">
        <v>78</v>
      </c>
      <c r="E3098">
        <v>2021</v>
      </c>
      <c r="F3098" t="s">
        <v>500</v>
      </c>
      <c r="G3098" t="s">
        <v>311</v>
      </c>
      <c r="H3098">
        <v>1073.25</v>
      </c>
      <c r="I3098" t="s">
        <v>510</v>
      </c>
      <c r="J3098" t="s">
        <v>347</v>
      </c>
      <c r="K3098" t="s">
        <v>387</v>
      </c>
    </row>
    <row r="3099" spans="1:11" x14ac:dyDescent="0.35">
      <c r="A3099" t="s">
        <v>368</v>
      </c>
      <c r="B3099" t="s">
        <v>304</v>
      </c>
      <c r="C3099" t="s">
        <v>87</v>
      </c>
      <c r="D3099" t="s">
        <v>78</v>
      </c>
      <c r="E3099">
        <v>2021</v>
      </c>
      <c r="F3099" t="s">
        <v>500</v>
      </c>
      <c r="G3099" t="s">
        <v>311</v>
      </c>
      <c r="H3099">
        <v>23100.58</v>
      </c>
      <c r="I3099" t="s">
        <v>510</v>
      </c>
      <c r="J3099" t="s">
        <v>14</v>
      </c>
      <c r="K3099" t="s">
        <v>387</v>
      </c>
    </row>
    <row r="3100" spans="1:11" x14ac:dyDescent="0.35">
      <c r="A3100" t="s">
        <v>368</v>
      </c>
      <c r="B3100" t="s">
        <v>304</v>
      </c>
      <c r="C3100" t="s">
        <v>87</v>
      </c>
      <c r="D3100" t="s">
        <v>78</v>
      </c>
      <c r="E3100">
        <v>2021</v>
      </c>
      <c r="F3100" t="s">
        <v>500</v>
      </c>
      <c r="G3100" t="s">
        <v>311</v>
      </c>
      <c r="H3100">
        <v>70942.789999999994</v>
      </c>
      <c r="I3100" t="s">
        <v>510</v>
      </c>
      <c r="J3100" t="s">
        <v>347</v>
      </c>
      <c r="K3100" t="s">
        <v>387</v>
      </c>
    </row>
    <row r="3101" spans="1:11" x14ac:dyDescent="0.35">
      <c r="A3101" t="s">
        <v>368</v>
      </c>
      <c r="B3101" t="s">
        <v>304</v>
      </c>
      <c r="C3101" t="s">
        <v>87</v>
      </c>
      <c r="D3101" t="s">
        <v>78</v>
      </c>
      <c r="E3101">
        <v>2021</v>
      </c>
      <c r="F3101" t="s">
        <v>500</v>
      </c>
      <c r="G3101" t="s">
        <v>311</v>
      </c>
      <c r="H3101">
        <v>1970.44</v>
      </c>
      <c r="I3101" t="s">
        <v>510</v>
      </c>
      <c r="J3101" t="s">
        <v>14</v>
      </c>
      <c r="K3101" t="s">
        <v>387</v>
      </c>
    </row>
    <row r="3102" spans="1:11" x14ac:dyDescent="0.35">
      <c r="A3102" t="s">
        <v>368</v>
      </c>
      <c r="B3102" t="s">
        <v>304</v>
      </c>
      <c r="C3102" t="s">
        <v>87</v>
      </c>
      <c r="D3102" t="s">
        <v>78</v>
      </c>
      <c r="E3102">
        <v>2021</v>
      </c>
      <c r="F3102" t="s">
        <v>500</v>
      </c>
      <c r="G3102" t="s">
        <v>311</v>
      </c>
      <c r="H3102">
        <v>6051.28</v>
      </c>
      <c r="I3102" t="s">
        <v>510</v>
      </c>
      <c r="J3102" t="s">
        <v>347</v>
      </c>
      <c r="K3102" t="s">
        <v>387</v>
      </c>
    </row>
    <row r="3103" spans="1:11" x14ac:dyDescent="0.35">
      <c r="A3103" t="s">
        <v>368</v>
      </c>
      <c r="B3103" t="s">
        <v>304</v>
      </c>
      <c r="C3103" t="s">
        <v>87</v>
      </c>
      <c r="D3103" t="s">
        <v>78</v>
      </c>
      <c r="E3103">
        <v>2021</v>
      </c>
      <c r="F3103" t="s">
        <v>71</v>
      </c>
      <c r="G3103" t="s">
        <v>310</v>
      </c>
      <c r="H3103">
        <v>59615.41</v>
      </c>
      <c r="I3103" t="s">
        <v>510</v>
      </c>
      <c r="J3103" t="s">
        <v>347</v>
      </c>
      <c r="K3103" t="s">
        <v>387</v>
      </c>
    </row>
    <row r="3104" spans="1:11" x14ac:dyDescent="0.35">
      <c r="A3104" t="s">
        <v>368</v>
      </c>
      <c r="B3104" t="s">
        <v>304</v>
      </c>
      <c r="C3104" t="s">
        <v>87</v>
      </c>
      <c r="D3104" t="s">
        <v>78</v>
      </c>
      <c r="E3104">
        <v>2021</v>
      </c>
      <c r="F3104" t="s">
        <v>71</v>
      </c>
      <c r="G3104" t="s">
        <v>310</v>
      </c>
      <c r="H3104">
        <v>834.49</v>
      </c>
      <c r="I3104" t="s">
        <v>510</v>
      </c>
      <c r="J3104" t="s">
        <v>347</v>
      </c>
      <c r="K3104" t="s">
        <v>387</v>
      </c>
    </row>
    <row r="3105" spans="1:11" x14ac:dyDescent="0.35">
      <c r="A3105" t="s">
        <v>368</v>
      </c>
      <c r="B3105" t="s">
        <v>304</v>
      </c>
      <c r="C3105" t="s">
        <v>87</v>
      </c>
      <c r="D3105" t="s">
        <v>78</v>
      </c>
      <c r="E3105">
        <v>2021</v>
      </c>
      <c r="F3105" t="s">
        <v>71</v>
      </c>
      <c r="G3105" t="s">
        <v>310</v>
      </c>
      <c r="H3105">
        <v>160.04</v>
      </c>
      <c r="I3105" t="s">
        <v>510</v>
      </c>
      <c r="J3105" t="s">
        <v>347</v>
      </c>
      <c r="K3105" t="s">
        <v>387</v>
      </c>
    </row>
    <row r="3106" spans="1:11" x14ac:dyDescent="0.35">
      <c r="A3106" t="s">
        <v>368</v>
      </c>
      <c r="B3106" t="s">
        <v>304</v>
      </c>
      <c r="C3106" t="s">
        <v>87</v>
      </c>
      <c r="D3106" t="s">
        <v>78</v>
      </c>
      <c r="E3106">
        <v>2021</v>
      </c>
      <c r="F3106" t="s">
        <v>71</v>
      </c>
      <c r="G3106" t="s">
        <v>310</v>
      </c>
      <c r="H3106">
        <v>424.45</v>
      </c>
      <c r="I3106" t="s">
        <v>510</v>
      </c>
      <c r="J3106" t="s">
        <v>347</v>
      </c>
      <c r="K3106" t="s">
        <v>387</v>
      </c>
    </row>
    <row r="3107" spans="1:11" x14ac:dyDescent="0.35">
      <c r="A3107" t="s">
        <v>368</v>
      </c>
      <c r="B3107" t="s">
        <v>304</v>
      </c>
      <c r="C3107" t="s">
        <v>87</v>
      </c>
      <c r="D3107" t="s">
        <v>78</v>
      </c>
      <c r="E3107">
        <v>2021</v>
      </c>
      <c r="F3107" t="s">
        <v>71</v>
      </c>
      <c r="G3107" t="s">
        <v>310</v>
      </c>
      <c r="H3107">
        <v>28056.62</v>
      </c>
      <c r="I3107" t="s">
        <v>510</v>
      </c>
      <c r="J3107" t="s">
        <v>347</v>
      </c>
      <c r="K3107" t="s">
        <v>387</v>
      </c>
    </row>
    <row r="3108" spans="1:11" x14ac:dyDescent="0.35">
      <c r="A3108" t="s">
        <v>368</v>
      </c>
      <c r="B3108" t="s">
        <v>304</v>
      </c>
      <c r="C3108" t="s">
        <v>87</v>
      </c>
      <c r="D3108" t="s">
        <v>78</v>
      </c>
      <c r="E3108">
        <v>2021</v>
      </c>
      <c r="F3108" t="s">
        <v>71</v>
      </c>
      <c r="G3108" t="s">
        <v>310</v>
      </c>
      <c r="H3108">
        <v>2393.17</v>
      </c>
      <c r="I3108" t="s">
        <v>510</v>
      </c>
      <c r="J3108" t="s">
        <v>347</v>
      </c>
      <c r="K3108" t="s">
        <v>387</v>
      </c>
    </row>
    <row r="3109" spans="1:11" x14ac:dyDescent="0.35">
      <c r="A3109" t="s">
        <v>368</v>
      </c>
      <c r="B3109" t="s">
        <v>304</v>
      </c>
      <c r="C3109" t="s">
        <v>87</v>
      </c>
      <c r="D3109" t="s">
        <v>78</v>
      </c>
      <c r="E3109">
        <v>2021</v>
      </c>
      <c r="F3109" t="s">
        <v>148</v>
      </c>
      <c r="G3109" t="s">
        <v>308</v>
      </c>
      <c r="H3109">
        <v>670.26</v>
      </c>
      <c r="I3109" t="s">
        <v>510</v>
      </c>
      <c r="J3109" t="s">
        <v>14</v>
      </c>
      <c r="K3109" t="s">
        <v>387</v>
      </c>
    </row>
    <row r="3110" spans="1:11" x14ac:dyDescent="0.35">
      <c r="A3110" t="s">
        <v>368</v>
      </c>
      <c r="B3110" t="s">
        <v>304</v>
      </c>
      <c r="C3110" t="s">
        <v>87</v>
      </c>
      <c r="D3110" t="s">
        <v>78</v>
      </c>
      <c r="E3110">
        <v>2021</v>
      </c>
      <c r="F3110" t="s">
        <v>148</v>
      </c>
      <c r="G3110" t="s">
        <v>308</v>
      </c>
      <c r="H3110">
        <v>31385.13</v>
      </c>
      <c r="I3110" t="s">
        <v>510</v>
      </c>
      <c r="J3110" t="s">
        <v>347</v>
      </c>
      <c r="K3110" t="s">
        <v>387</v>
      </c>
    </row>
    <row r="3111" spans="1:11" x14ac:dyDescent="0.35">
      <c r="A3111" t="s">
        <v>368</v>
      </c>
      <c r="B3111" t="s">
        <v>304</v>
      </c>
      <c r="C3111" t="s">
        <v>87</v>
      </c>
      <c r="D3111" t="s">
        <v>78</v>
      </c>
      <c r="E3111">
        <v>2021</v>
      </c>
      <c r="F3111" t="s">
        <v>148</v>
      </c>
      <c r="G3111" t="s">
        <v>308</v>
      </c>
      <c r="H3111">
        <v>13.55</v>
      </c>
      <c r="I3111" t="s">
        <v>510</v>
      </c>
      <c r="J3111" t="s">
        <v>14</v>
      </c>
      <c r="K3111" t="s">
        <v>387</v>
      </c>
    </row>
    <row r="3112" spans="1:11" x14ac:dyDescent="0.35">
      <c r="A3112" t="s">
        <v>368</v>
      </c>
      <c r="B3112" t="s">
        <v>304</v>
      </c>
      <c r="C3112" t="s">
        <v>87</v>
      </c>
      <c r="D3112" t="s">
        <v>78</v>
      </c>
      <c r="E3112">
        <v>2021</v>
      </c>
      <c r="F3112" t="s">
        <v>148</v>
      </c>
      <c r="G3112" t="s">
        <v>308</v>
      </c>
      <c r="H3112">
        <v>634.83000000000004</v>
      </c>
      <c r="I3112" t="s">
        <v>510</v>
      </c>
      <c r="J3112" t="s">
        <v>347</v>
      </c>
      <c r="K3112" t="s">
        <v>387</v>
      </c>
    </row>
    <row r="3113" spans="1:11" x14ac:dyDescent="0.35">
      <c r="A3113" t="s">
        <v>368</v>
      </c>
      <c r="B3113" t="s">
        <v>304</v>
      </c>
      <c r="C3113" t="s">
        <v>87</v>
      </c>
      <c r="D3113" t="s">
        <v>78</v>
      </c>
      <c r="E3113">
        <v>2021</v>
      </c>
      <c r="F3113" t="s">
        <v>148</v>
      </c>
      <c r="G3113" t="s">
        <v>308</v>
      </c>
      <c r="H3113">
        <v>2.6</v>
      </c>
      <c r="I3113" t="s">
        <v>510</v>
      </c>
      <c r="J3113" t="s">
        <v>14</v>
      </c>
      <c r="K3113" t="s">
        <v>387</v>
      </c>
    </row>
    <row r="3114" spans="1:11" x14ac:dyDescent="0.35">
      <c r="A3114" t="s">
        <v>368</v>
      </c>
      <c r="B3114" t="s">
        <v>304</v>
      </c>
      <c r="C3114" t="s">
        <v>87</v>
      </c>
      <c r="D3114" t="s">
        <v>78</v>
      </c>
      <c r="E3114">
        <v>2021</v>
      </c>
      <c r="F3114" t="s">
        <v>148</v>
      </c>
      <c r="G3114" t="s">
        <v>308</v>
      </c>
      <c r="H3114">
        <v>121.75</v>
      </c>
      <c r="I3114" t="s">
        <v>510</v>
      </c>
      <c r="J3114" t="s">
        <v>347</v>
      </c>
      <c r="K3114" t="s">
        <v>387</v>
      </c>
    </row>
    <row r="3115" spans="1:11" x14ac:dyDescent="0.35">
      <c r="A3115" t="s">
        <v>368</v>
      </c>
      <c r="B3115" t="s">
        <v>304</v>
      </c>
      <c r="C3115" t="s">
        <v>87</v>
      </c>
      <c r="D3115" t="s">
        <v>78</v>
      </c>
      <c r="E3115">
        <v>2021</v>
      </c>
      <c r="F3115" t="s">
        <v>148</v>
      </c>
      <c r="G3115" t="s">
        <v>308</v>
      </c>
      <c r="H3115">
        <v>6.89</v>
      </c>
      <c r="I3115" t="s">
        <v>510</v>
      </c>
      <c r="J3115" t="s">
        <v>14</v>
      </c>
      <c r="K3115" t="s">
        <v>387</v>
      </c>
    </row>
    <row r="3116" spans="1:11" x14ac:dyDescent="0.35">
      <c r="A3116" t="s">
        <v>368</v>
      </c>
      <c r="B3116" t="s">
        <v>304</v>
      </c>
      <c r="C3116" t="s">
        <v>87</v>
      </c>
      <c r="D3116" t="s">
        <v>78</v>
      </c>
      <c r="E3116">
        <v>2021</v>
      </c>
      <c r="F3116" t="s">
        <v>148</v>
      </c>
      <c r="G3116" t="s">
        <v>308</v>
      </c>
      <c r="H3116">
        <v>322.89999999999998</v>
      </c>
      <c r="I3116" t="s">
        <v>510</v>
      </c>
      <c r="J3116" t="s">
        <v>347</v>
      </c>
      <c r="K3116" t="s">
        <v>387</v>
      </c>
    </row>
    <row r="3117" spans="1:11" x14ac:dyDescent="0.35">
      <c r="A3117" t="s">
        <v>368</v>
      </c>
      <c r="B3117" t="s">
        <v>304</v>
      </c>
      <c r="C3117" t="s">
        <v>87</v>
      </c>
      <c r="D3117" t="s">
        <v>78</v>
      </c>
      <c r="E3117">
        <v>2021</v>
      </c>
      <c r="F3117" t="s">
        <v>148</v>
      </c>
      <c r="G3117" t="s">
        <v>308</v>
      </c>
      <c r="H3117">
        <v>455.82</v>
      </c>
      <c r="I3117" t="s">
        <v>510</v>
      </c>
      <c r="J3117" t="s">
        <v>14</v>
      </c>
      <c r="K3117" t="s">
        <v>387</v>
      </c>
    </row>
    <row r="3118" spans="1:11" x14ac:dyDescent="0.35">
      <c r="A3118" t="s">
        <v>368</v>
      </c>
      <c r="B3118" t="s">
        <v>304</v>
      </c>
      <c r="C3118" t="s">
        <v>87</v>
      </c>
      <c r="D3118" t="s">
        <v>78</v>
      </c>
      <c r="E3118">
        <v>2021</v>
      </c>
      <c r="F3118" t="s">
        <v>148</v>
      </c>
      <c r="G3118" t="s">
        <v>308</v>
      </c>
      <c r="H3118">
        <v>21343.71</v>
      </c>
      <c r="I3118" t="s">
        <v>510</v>
      </c>
      <c r="J3118" t="s">
        <v>347</v>
      </c>
      <c r="K3118" t="s">
        <v>387</v>
      </c>
    </row>
    <row r="3119" spans="1:11" x14ac:dyDescent="0.35">
      <c r="A3119" t="s">
        <v>368</v>
      </c>
      <c r="B3119" t="s">
        <v>304</v>
      </c>
      <c r="C3119" t="s">
        <v>87</v>
      </c>
      <c r="D3119" t="s">
        <v>78</v>
      </c>
      <c r="E3119">
        <v>2021</v>
      </c>
      <c r="F3119" t="s">
        <v>148</v>
      </c>
      <c r="G3119" t="s">
        <v>308</v>
      </c>
      <c r="H3119">
        <v>38.880000000000003</v>
      </c>
      <c r="I3119" t="s">
        <v>510</v>
      </c>
      <c r="J3119" t="s">
        <v>14</v>
      </c>
      <c r="K3119" t="s">
        <v>387</v>
      </c>
    </row>
    <row r="3120" spans="1:11" x14ac:dyDescent="0.35">
      <c r="A3120" t="s">
        <v>368</v>
      </c>
      <c r="B3120" t="s">
        <v>304</v>
      </c>
      <c r="C3120" t="s">
        <v>87</v>
      </c>
      <c r="D3120" t="s">
        <v>78</v>
      </c>
      <c r="E3120">
        <v>2021</v>
      </c>
      <c r="F3120" t="s">
        <v>148</v>
      </c>
      <c r="G3120" t="s">
        <v>308</v>
      </c>
      <c r="H3120">
        <v>1820.57</v>
      </c>
      <c r="I3120" t="s">
        <v>510</v>
      </c>
      <c r="J3120" t="s">
        <v>347</v>
      </c>
      <c r="K3120" t="s">
        <v>387</v>
      </c>
    </row>
    <row r="3121" spans="1:11" x14ac:dyDescent="0.35">
      <c r="A3121" t="s">
        <v>368</v>
      </c>
      <c r="B3121" t="s">
        <v>304</v>
      </c>
      <c r="C3121" t="s">
        <v>87</v>
      </c>
      <c r="D3121" t="s">
        <v>78</v>
      </c>
      <c r="E3121">
        <v>2021</v>
      </c>
      <c r="F3121" t="s">
        <v>156</v>
      </c>
      <c r="G3121" t="s">
        <v>307</v>
      </c>
      <c r="H3121">
        <v>7.36</v>
      </c>
      <c r="I3121" t="s">
        <v>510</v>
      </c>
      <c r="J3121" t="s">
        <v>14</v>
      </c>
      <c r="K3121" t="s">
        <v>387</v>
      </c>
    </row>
    <row r="3122" spans="1:11" x14ac:dyDescent="0.35">
      <c r="A3122" t="s">
        <v>368</v>
      </c>
      <c r="B3122" t="s">
        <v>304</v>
      </c>
      <c r="C3122" t="s">
        <v>87</v>
      </c>
      <c r="D3122" t="s">
        <v>78</v>
      </c>
      <c r="E3122">
        <v>2021</v>
      </c>
      <c r="F3122" t="s">
        <v>156</v>
      </c>
      <c r="G3122" t="s">
        <v>307</v>
      </c>
      <c r="H3122">
        <v>3311.52</v>
      </c>
      <c r="I3122" t="s">
        <v>510</v>
      </c>
      <c r="J3122" t="s">
        <v>347</v>
      </c>
      <c r="K3122" t="s">
        <v>387</v>
      </c>
    </row>
    <row r="3123" spans="1:11" x14ac:dyDescent="0.35">
      <c r="A3123" t="s">
        <v>368</v>
      </c>
      <c r="B3123" t="s">
        <v>304</v>
      </c>
      <c r="C3123" t="s">
        <v>87</v>
      </c>
      <c r="D3123" t="s">
        <v>78</v>
      </c>
      <c r="E3123">
        <v>2021</v>
      </c>
      <c r="F3123" t="s">
        <v>156</v>
      </c>
      <c r="G3123" t="s">
        <v>307</v>
      </c>
      <c r="H3123">
        <v>0.15</v>
      </c>
      <c r="I3123" t="s">
        <v>510</v>
      </c>
      <c r="J3123" t="s">
        <v>14</v>
      </c>
      <c r="K3123" t="s">
        <v>387</v>
      </c>
    </row>
    <row r="3124" spans="1:11" x14ac:dyDescent="0.35">
      <c r="A3124" t="s">
        <v>368</v>
      </c>
      <c r="B3124" t="s">
        <v>304</v>
      </c>
      <c r="C3124" t="s">
        <v>87</v>
      </c>
      <c r="D3124" t="s">
        <v>78</v>
      </c>
      <c r="E3124">
        <v>2021</v>
      </c>
      <c r="F3124" t="s">
        <v>156</v>
      </c>
      <c r="G3124" t="s">
        <v>307</v>
      </c>
      <c r="H3124">
        <v>66.989999999999995</v>
      </c>
      <c r="I3124" t="s">
        <v>510</v>
      </c>
      <c r="J3124" t="s">
        <v>347</v>
      </c>
      <c r="K3124" t="s">
        <v>387</v>
      </c>
    </row>
    <row r="3125" spans="1:11" x14ac:dyDescent="0.35">
      <c r="A3125" t="s">
        <v>368</v>
      </c>
      <c r="B3125" t="s">
        <v>304</v>
      </c>
      <c r="C3125" t="s">
        <v>87</v>
      </c>
      <c r="D3125" t="s">
        <v>78</v>
      </c>
      <c r="E3125">
        <v>2021</v>
      </c>
      <c r="F3125" t="s">
        <v>156</v>
      </c>
      <c r="G3125" t="s">
        <v>307</v>
      </c>
      <c r="H3125">
        <v>0.03</v>
      </c>
      <c r="I3125" t="s">
        <v>510</v>
      </c>
      <c r="J3125" t="s">
        <v>14</v>
      </c>
      <c r="K3125" t="s">
        <v>387</v>
      </c>
    </row>
    <row r="3126" spans="1:11" x14ac:dyDescent="0.35">
      <c r="A3126" t="s">
        <v>368</v>
      </c>
      <c r="B3126" t="s">
        <v>304</v>
      </c>
      <c r="C3126" t="s">
        <v>87</v>
      </c>
      <c r="D3126" t="s">
        <v>78</v>
      </c>
      <c r="E3126">
        <v>2021</v>
      </c>
      <c r="F3126" t="s">
        <v>156</v>
      </c>
      <c r="G3126" t="s">
        <v>307</v>
      </c>
      <c r="H3126">
        <v>12.84</v>
      </c>
      <c r="I3126" t="s">
        <v>510</v>
      </c>
      <c r="J3126" t="s">
        <v>347</v>
      </c>
      <c r="K3126" t="s">
        <v>387</v>
      </c>
    </row>
    <row r="3127" spans="1:11" x14ac:dyDescent="0.35">
      <c r="A3127" t="s">
        <v>368</v>
      </c>
      <c r="B3127" t="s">
        <v>304</v>
      </c>
      <c r="C3127" t="s">
        <v>87</v>
      </c>
      <c r="D3127" t="s">
        <v>78</v>
      </c>
      <c r="E3127">
        <v>2021</v>
      </c>
      <c r="F3127" t="s">
        <v>156</v>
      </c>
      <c r="G3127" t="s">
        <v>307</v>
      </c>
      <c r="H3127">
        <v>7.0000000000000007E-2</v>
      </c>
      <c r="I3127" t="s">
        <v>510</v>
      </c>
      <c r="J3127" t="s">
        <v>14</v>
      </c>
      <c r="K3127" t="s">
        <v>387</v>
      </c>
    </row>
    <row r="3128" spans="1:11" x14ac:dyDescent="0.35">
      <c r="A3128" t="s">
        <v>368</v>
      </c>
      <c r="B3128" t="s">
        <v>304</v>
      </c>
      <c r="C3128" t="s">
        <v>87</v>
      </c>
      <c r="D3128" t="s">
        <v>78</v>
      </c>
      <c r="E3128">
        <v>2021</v>
      </c>
      <c r="F3128" t="s">
        <v>156</v>
      </c>
      <c r="G3128" t="s">
        <v>307</v>
      </c>
      <c r="H3128">
        <v>34.06</v>
      </c>
      <c r="I3128" t="s">
        <v>510</v>
      </c>
      <c r="J3128" t="s">
        <v>347</v>
      </c>
      <c r="K3128" t="s">
        <v>387</v>
      </c>
    </row>
    <row r="3129" spans="1:11" x14ac:dyDescent="0.35">
      <c r="A3129" t="s">
        <v>368</v>
      </c>
      <c r="B3129" t="s">
        <v>304</v>
      </c>
      <c r="C3129" t="s">
        <v>87</v>
      </c>
      <c r="D3129" t="s">
        <v>78</v>
      </c>
      <c r="E3129">
        <v>2021</v>
      </c>
      <c r="F3129" t="s">
        <v>156</v>
      </c>
      <c r="G3129" t="s">
        <v>307</v>
      </c>
      <c r="H3129">
        <v>5.01</v>
      </c>
      <c r="I3129" t="s">
        <v>510</v>
      </c>
      <c r="J3129" t="s">
        <v>14</v>
      </c>
      <c r="K3129" t="s">
        <v>387</v>
      </c>
    </row>
    <row r="3130" spans="1:11" x14ac:dyDescent="0.35">
      <c r="A3130" t="s">
        <v>368</v>
      </c>
      <c r="B3130" t="s">
        <v>304</v>
      </c>
      <c r="C3130" t="s">
        <v>87</v>
      </c>
      <c r="D3130" t="s">
        <v>78</v>
      </c>
      <c r="E3130">
        <v>2021</v>
      </c>
      <c r="F3130" t="s">
        <v>156</v>
      </c>
      <c r="G3130" t="s">
        <v>307</v>
      </c>
      <c r="H3130">
        <v>2252.0300000000002</v>
      </c>
      <c r="I3130" t="s">
        <v>510</v>
      </c>
      <c r="J3130" t="s">
        <v>347</v>
      </c>
      <c r="K3130" t="s">
        <v>387</v>
      </c>
    </row>
    <row r="3131" spans="1:11" x14ac:dyDescent="0.35">
      <c r="A3131" t="s">
        <v>368</v>
      </c>
      <c r="B3131" t="s">
        <v>304</v>
      </c>
      <c r="C3131" t="s">
        <v>87</v>
      </c>
      <c r="D3131" t="s">
        <v>78</v>
      </c>
      <c r="E3131">
        <v>2021</v>
      </c>
      <c r="F3131" t="s">
        <v>156</v>
      </c>
      <c r="G3131" t="s">
        <v>307</v>
      </c>
      <c r="H3131">
        <v>0.43</v>
      </c>
      <c r="I3131" t="s">
        <v>510</v>
      </c>
      <c r="J3131" t="s">
        <v>14</v>
      </c>
      <c r="K3131" t="s">
        <v>387</v>
      </c>
    </row>
    <row r="3132" spans="1:11" x14ac:dyDescent="0.35">
      <c r="A3132" t="s">
        <v>368</v>
      </c>
      <c r="B3132" t="s">
        <v>304</v>
      </c>
      <c r="C3132" t="s">
        <v>87</v>
      </c>
      <c r="D3132" t="s">
        <v>78</v>
      </c>
      <c r="E3132">
        <v>2021</v>
      </c>
      <c r="F3132" t="s">
        <v>156</v>
      </c>
      <c r="G3132" t="s">
        <v>307</v>
      </c>
      <c r="H3132">
        <v>192.09</v>
      </c>
      <c r="I3132" t="s">
        <v>510</v>
      </c>
      <c r="J3132" t="s">
        <v>347</v>
      </c>
      <c r="K3132" t="s">
        <v>387</v>
      </c>
    </row>
    <row r="3133" spans="1:11" x14ac:dyDescent="0.35">
      <c r="A3133" t="s">
        <v>368</v>
      </c>
      <c r="B3133" t="s">
        <v>304</v>
      </c>
      <c r="C3133" t="s">
        <v>87</v>
      </c>
      <c r="D3133" t="s">
        <v>78</v>
      </c>
      <c r="E3133">
        <v>2021</v>
      </c>
      <c r="F3133" t="s">
        <v>502</v>
      </c>
      <c r="G3133" t="s">
        <v>68</v>
      </c>
      <c r="H3133">
        <v>45460.74</v>
      </c>
      <c r="I3133" t="s">
        <v>510</v>
      </c>
      <c r="J3133" t="s">
        <v>347</v>
      </c>
      <c r="K3133" t="s">
        <v>387</v>
      </c>
    </row>
    <row r="3134" spans="1:11" x14ac:dyDescent="0.35">
      <c r="A3134" t="s">
        <v>368</v>
      </c>
      <c r="B3134" t="s">
        <v>304</v>
      </c>
      <c r="C3134" t="s">
        <v>87</v>
      </c>
      <c r="D3134" t="s">
        <v>78</v>
      </c>
      <c r="E3134">
        <v>2021</v>
      </c>
      <c r="F3134" t="s">
        <v>502</v>
      </c>
      <c r="G3134" t="s">
        <v>68</v>
      </c>
      <c r="H3134">
        <v>733.1</v>
      </c>
      <c r="I3134" t="s">
        <v>510</v>
      </c>
      <c r="J3134" t="s">
        <v>347</v>
      </c>
      <c r="K3134" t="s">
        <v>387</v>
      </c>
    </row>
    <row r="3135" spans="1:11" x14ac:dyDescent="0.35">
      <c r="A3135" t="s">
        <v>368</v>
      </c>
      <c r="B3135" t="s">
        <v>304</v>
      </c>
      <c r="C3135" t="s">
        <v>87</v>
      </c>
      <c r="D3135" t="s">
        <v>78</v>
      </c>
      <c r="E3135">
        <v>2021</v>
      </c>
      <c r="F3135" t="s">
        <v>502</v>
      </c>
      <c r="G3135" t="s">
        <v>68</v>
      </c>
      <c r="H3135">
        <v>148.19</v>
      </c>
      <c r="I3135" t="s">
        <v>510</v>
      </c>
      <c r="J3135" t="s">
        <v>347</v>
      </c>
      <c r="K3135" t="s">
        <v>387</v>
      </c>
    </row>
    <row r="3136" spans="1:11" x14ac:dyDescent="0.35">
      <c r="A3136" t="s">
        <v>368</v>
      </c>
      <c r="B3136" t="s">
        <v>304</v>
      </c>
      <c r="C3136" t="s">
        <v>87</v>
      </c>
      <c r="D3136" t="s">
        <v>78</v>
      </c>
      <c r="E3136">
        <v>2021</v>
      </c>
      <c r="F3136" t="s">
        <v>502</v>
      </c>
      <c r="G3136" t="s">
        <v>68</v>
      </c>
      <c r="H3136">
        <v>360.19</v>
      </c>
      <c r="I3136" t="s">
        <v>510</v>
      </c>
      <c r="J3136" t="s">
        <v>347</v>
      </c>
      <c r="K3136" t="s">
        <v>387</v>
      </c>
    </row>
    <row r="3137" spans="1:11" x14ac:dyDescent="0.35">
      <c r="A3137" t="s">
        <v>368</v>
      </c>
      <c r="B3137" t="s">
        <v>304</v>
      </c>
      <c r="C3137" t="s">
        <v>87</v>
      </c>
      <c r="D3137" t="s">
        <v>78</v>
      </c>
      <c r="E3137">
        <v>2021</v>
      </c>
      <c r="F3137" t="s">
        <v>502</v>
      </c>
      <c r="G3137" t="s">
        <v>68</v>
      </c>
      <c r="H3137">
        <v>21423.47</v>
      </c>
      <c r="I3137" t="s">
        <v>510</v>
      </c>
      <c r="J3137" t="s">
        <v>347</v>
      </c>
      <c r="K3137" t="s">
        <v>387</v>
      </c>
    </row>
    <row r="3138" spans="1:11" x14ac:dyDescent="0.35">
      <c r="A3138" t="s">
        <v>368</v>
      </c>
      <c r="B3138" t="s">
        <v>304</v>
      </c>
      <c r="C3138" t="s">
        <v>87</v>
      </c>
      <c r="D3138" t="s">
        <v>78</v>
      </c>
      <c r="E3138">
        <v>2021</v>
      </c>
      <c r="F3138" t="s">
        <v>502</v>
      </c>
      <c r="G3138" t="s">
        <v>68</v>
      </c>
      <c r="H3138">
        <v>1883.08</v>
      </c>
      <c r="I3138" t="s">
        <v>510</v>
      </c>
      <c r="J3138" t="s">
        <v>347</v>
      </c>
      <c r="K3138" t="s">
        <v>387</v>
      </c>
    </row>
    <row r="3139" spans="1:11" x14ac:dyDescent="0.35">
      <c r="A3139" t="s">
        <v>373</v>
      </c>
      <c r="B3139" t="s">
        <v>304</v>
      </c>
      <c r="C3139" t="s">
        <v>87</v>
      </c>
      <c r="D3139" t="s">
        <v>78</v>
      </c>
      <c r="E3139">
        <v>2021</v>
      </c>
      <c r="F3139" t="s">
        <v>506</v>
      </c>
      <c r="G3139" t="s">
        <v>309</v>
      </c>
      <c r="H3139">
        <v>434858.85</v>
      </c>
      <c r="I3139" t="s">
        <v>509</v>
      </c>
      <c r="J3139" t="s">
        <v>14</v>
      </c>
      <c r="K3139" t="s">
        <v>387</v>
      </c>
    </row>
    <row r="3140" spans="1:11" x14ac:dyDescent="0.35">
      <c r="A3140" t="s">
        <v>373</v>
      </c>
      <c r="B3140" t="s">
        <v>304</v>
      </c>
      <c r="C3140" t="s">
        <v>87</v>
      </c>
      <c r="D3140" t="s">
        <v>78</v>
      </c>
      <c r="E3140">
        <v>2021</v>
      </c>
      <c r="F3140" t="s">
        <v>506</v>
      </c>
      <c r="G3140" t="s">
        <v>309</v>
      </c>
      <c r="H3140">
        <v>103774.45</v>
      </c>
      <c r="I3140" t="s">
        <v>509</v>
      </c>
      <c r="J3140" t="s">
        <v>347</v>
      </c>
      <c r="K3140" t="s">
        <v>387</v>
      </c>
    </row>
    <row r="3141" spans="1:11" x14ac:dyDescent="0.35">
      <c r="A3141" t="s">
        <v>373</v>
      </c>
      <c r="B3141" t="s">
        <v>304</v>
      </c>
      <c r="C3141" t="s">
        <v>87</v>
      </c>
      <c r="D3141" t="s">
        <v>78</v>
      </c>
      <c r="E3141">
        <v>2021</v>
      </c>
      <c r="F3141" t="s">
        <v>506</v>
      </c>
      <c r="G3141" t="s">
        <v>309</v>
      </c>
      <c r="H3141">
        <v>5369.23</v>
      </c>
      <c r="I3141" t="s">
        <v>509</v>
      </c>
      <c r="J3141" t="s">
        <v>14</v>
      </c>
      <c r="K3141" t="s">
        <v>387</v>
      </c>
    </row>
    <row r="3142" spans="1:11" x14ac:dyDescent="0.35">
      <c r="A3142" t="s">
        <v>373</v>
      </c>
      <c r="B3142" t="s">
        <v>304</v>
      </c>
      <c r="C3142" t="s">
        <v>87</v>
      </c>
      <c r="D3142" t="s">
        <v>78</v>
      </c>
      <c r="E3142">
        <v>2021</v>
      </c>
      <c r="F3142" t="s">
        <v>506</v>
      </c>
      <c r="G3142" t="s">
        <v>309</v>
      </c>
      <c r="H3142">
        <v>1281.31</v>
      </c>
      <c r="I3142" t="s">
        <v>509</v>
      </c>
      <c r="J3142" t="s">
        <v>347</v>
      </c>
      <c r="K3142" t="s">
        <v>387</v>
      </c>
    </row>
    <row r="3143" spans="1:11" x14ac:dyDescent="0.35">
      <c r="A3143" t="s">
        <v>373</v>
      </c>
      <c r="B3143" t="s">
        <v>304</v>
      </c>
      <c r="C3143" t="s">
        <v>87</v>
      </c>
      <c r="D3143" t="s">
        <v>78</v>
      </c>
      <c r="E3143">
        <v>2021</v>
      </c>
      <c r="F3143" t="s">
        <v>506</v>
      </c>
      <c r="G3143" t="s">
        <v>309</v>
      </c>
      <c r="H3143">
        <v>1289.97</v>
      </c>
      <c r="I3143" t="s">
        <v>509</v>
      </c>
      <c r="J3143" t="s">
        <v>14</v>
      </c>
      <c r="K3143" t="s">
        <v>387</v>
      </c>
    </row>
    <row r="3144" spans="1:11" x14ac:dyDescent="0.35">
      <c r="A3144" t="s">
        <v>373</v>
      </c>
      <c r="B3144" t="s">
        <v>304</v>
      </c>
      <c r="C3144" t="s">
        <v>87</v>
      </c>
      <c r="D3144" t="s">
        <v>78</v>
      </c>
      <c r="E3144">
        <v>2021</v>
      </c>
      <c r="F3144" t="s">
        <v>506</v>
      </c>
      <c r="G3144" t="s">
        <v>309</v>
      </c>
      <c r="H3144">
        <v>307.83999999999997</v>
      </c>
      <c r="I3144" t="s">
        <v>509</v>
      </c>
      <c r="J3144" t="s">
        <v>347</v>
      </c>
      <c r="K3144" t="s">
        <v>387</v>
      </c>
    </row>
    <row r="3145" spans="1:11" x14ac:dyDescent="0.35">
      <c r="A3145" t="s">
        <v>373</v>
      </c>
      <c r="B3145" t="s">
        <v>304</v>
      </c>
      <c r="C3145" t="s">
        <v>87</v>
      </c>
      <c r="D3145" t="s">
        <v>78</v>
      </c>
      <c r="E3145">
        <v>2021</v>
      </c>
      <c r="F3145" t="s">
        <v>506</v>
      </c>
      <c r="G3145" t="s">
        <v>309</v>
      </c>
      <c r="H3145">
        <v>2712.09</v>
      </c>
      <c r="I3145" t="s">
        <v>509</v>
      </c>
      <c r="J3145" t="s">
        <v>14</v>
      </c>
      <c r="K3145" t="s">
        <v>387</v>
      </c>
    </row>
    <row r="3146" spans="1:11" x14ac:dyDescent="0.35">
      <c r="A3146" t="s">
        <v>373</v>
      </c>
      <c r="B3146" t="s">
        <v>304</v>
      </c>
      <c r="C3146" t="s">
        <v>87</v>
      </c>
      <c r="D3146" t="s">
        <v>78</v>
      </c>
      <c r="E3146">
        <v>2021</v>
      </c>
      <c r="F3146" t="s">
        <v>506</v>
      </c>
      <c r="G3146" t="s">
        <v>309</v>
      </c>
      <c r="H3146">
        <v>647.21</v>
      </c>
      <c r="I3146" t="s">
        <v>509</v>
      </c>
      <c r="J3146" t="s">
        <v>347</v>
      </c>
      <c r="K3146" t="s">
        <v>387</v>
      </c>
    </row>
    <row r="3147" spans="1:11" x14ac:dyDescent="0.35">
      <c r="A3147" t="s">
        <v>373</v>
      </c>
      <c r="B3147" t="s">
        <v>304</v>
      </c>
      <c r="C3147" t="s">
        <v>87</v>
      </c>
      <c r="D3147" t="s">
        <v>78</v>
      </c>
      <c r="E3147">
        <v>2021</v>
      </c>
      <c r="F3147" t="s">
        <v>506</v>
      </c>
      <c r="G3147" t="s">
        <v>309</v>
      </c>
      <c r="H3147">
        <v>237075.04</v>
      </c>
      <c r="I3147" t="s">
        <v>509</v>
      </c>
      <c r="J3147" t="s">
        <v>14</v>
      </c>
      <c r="K3147" t="s">
        <v>387</v>
      </c>
    </row>
    <row r="3148" spans="1:11" x14ac:dyDescent="0.35">
      <c r="A3148" t="s">
        <v>373</v>
      </c>
      <c r="B3148" t="s">
        <v>304</v>
      </c>
      <c r="C3148" t="s">
        <v>87</v>
      </c>
      <c r="D3148" t="s">
        <v>78</v>
      </c>
      <c r="E3148">
        <v>2021</v>
      </c>
      <c r="F3148" t="s">
        <v>506</v>
      </c>
      <c r="G3148" t="s">
        <v>309</v>
      </c>
      <c r="H3148">
        <v>56575.45</v>
      </c>
      <c r="I3148" t="s">
        <v>509</v>
      </c>
      <c r="J3148" t="s">
        <v>347</v>
      </c>
      <c r="K3148" t="s">
        <v>387</v>
      </c>
    </row>
    <row r="3149" spans="1:11" x14ac:dyDescent="0.35">
      <c r="A3149" t="s">
        <v>373</v>
      </c>
      <c r="B3149" t="s">
        <v>304</v>
      </c>
      <c r="C3149" t="s">
        <v>87</v>
      </c>
      <c r="D3149" t="s">
        <v>78</v>
      </c>
      <c r="E3149">
        <v>2021</v>
      </c>
      <c r="F3149" t="s">
        <v>506</v>
      </c>
      <c r="G3149" t="s">
        <v>309</v>
      </c>
      <c r="H3149">
        <v>22977.03</v>
      </c>
      <c r="I3149" t="s">
        <v>509</v>
      </c>
      <c r="J3149" t="s">
        <v>14</v>
      </c>
      <c r="K3149" t="s">
        <v>387</v>
      </c>
    </row>
    <row r="3150" spans="1:11" x14ac:dyDescent="0.35">
      <c r="A3150" t="s">
        <v>373</v>
      </c>
      <c r="B3150" t="s">
        <v>304</v>
      </c>
      <c r="C3150" t="s">
        <v>87</v>
      </c>
      <c r="D3150" t="s">
        <v>78</v>
      </c>
      <c r="E3150">
        <v>2021</v>
      </c>
      <c r="F3150" t="s">
        <v>506</v>
      </c>
      <c r="G3150" t="s">
        <v>309</v>
      </c>
      <c r="H3150">
        <v>5483.23</v>
      </c>
      <c r="I3150" t="s">
        <v>509</v>
      </c>
      <c r="J3150" t="s">
        <v>347</v>
      </c>
      <c r="K3150" t="s">
        <v>387</v>
      </c>
    </row>
    <row r="3151" spans="1:11" x14ac:dyDescent="0.35">
      <c r="A3151" t="s">
        <v>373</v>
      </c>
      <c r="B3151" t="s">
        <v>304</v>
      </c>
      <c r="C3151" t="s">
        <v>87</v>
      </c>
      <c r="D3151" t="s">
        <v>78</v>
      </c>
      <c r="E3151">
        <v>2021</v>
      </c>
      <c r="F3151" t="s">
        <v>500</v>
      </c>
      <c r="G3151" t="s">
        <v>311</v>
      </c>
      <c r="H3151">
        <v>37993.089999999997</v>
      </c>
      <c r="I3151" t="s">
        <v>509</v>
      </c>
      <c r="J3151" t="s">
        <v>14</v>
      </c>
      <c r="K3151" t="s">
        <v>387</v>
      </c>
    </row>
    <row r="3152" spans="1:11" x14ac:dyDescent="0.35">
      <c r="A3152" t="s">
        <v>373</v>
      </c>
      <c r="B3152" t="s">
        <v>304</v>
      </c>
      <c r="C3152" t="s">
        <v>87</v>
      </c>
      <c r="D3152" t="s">
        <v>78</v>
      </c>
      <c r="E3152">
        <v>2021</v>
      </c>
      <c r="F3152" t="s">
        <v>500</v>
      </c>
      <c r="G3152" t="s">
        <v>311</v>
      </c>
      <c r="H3152">
        <v>80046.820000000007</v>
      </c>
      <c r="I3152" t="s">
        <v>509</v>
      </c>
      <c r="J3152" t="s">
        <v>347</v>
      </c>
      <c r="K3152" t="s">
        <v>387</v>
      </c>
    </row>
    <row r="3153" spans="1:11" x14ac:dyDescent="0.35">
      <c r="A3153" t="s">
        <v>373</v>
      </c>
      <c r="B3153" t="s">
        <v>304</v>
      </c>
      <c r="C3153" t="s">
        <v>87</v>
      </c>
      <c r="D3153" t="s">
        <v>78</v>
      </c>
      <c r="E3153">
        <v>2021</v>
      </c>
      <c r="F3153" t="s">
        <v>500</v>
      </c>
      <c r="G3153" t="s">
        <v>311</v>
      </c>
      <c r="H3153">
        <v>469.11</v>
      </c>
      <c r="I3153" t="s">
        <v>509</v>
      </c>
      <c r="J3153" t="s">
        <v>14</v>
      </c>
      <c r="K3153" t="s">
        <v>387</v>
      </c>
    </row>
    <row r="3154" spans="1:11" x14ac:dyDescent="0.35">
      <c r="A3154" t="s">
        <v>373</v>
      </c>
      <c r="B3154" t="s">
        <v>304</v>
      </c>
      <c r="C3154" t="s">
        <v>87</v>
      </c>
      <c r="D3154" t="s">
        <v>78</v>
      </c>
      <c r="E3154">
        <v>2021</v>
      </c>
      <c r="F3154" t="s">
        <v>500</v>
      </c>
      <c r="G3154" t="s">
        <v>311</v>
      </c>
      <c r="H3154">
        <v>988.34</v>
      </c>
      <c r="I3154" t="s">
        <v>509</v>
      </c>
      <c r="J3154" t="s">
        <v>347</v>
      </c>
      <c r="K3154" t="s">
        <v>387</v>
      </c>
    </row>
    <row r="3155" spans="1:11" x14ac:dyDescent="0.35">
      <c r="A3155" t="s">
        <v>373</v>
      </c>
      <c r="B3155" t="s">
        <v>304</v>
      </c>
      <c r="C3155" t="s">
        <v>87</v>
      </c>
      <c r="D3155" t="s">
        <v>78</v>
      </c>
      <c r="E3155">
        <v>2021</v>
      </c>
      <c r="F3155" t="s">
        <v>500</v>
      </c>
      <c r="G3155" t="s">
        <v>311</v>
      </c>
      <c r="H3155">
        <v>112.71</v>
      </c>
      <c r="I3155" t="s">
        <v>509</v>
      </c>
      <c r="J3155" t="s">
        <v>14</v>
      </c>
      <c r="K3155" t="s">
        <v>387</v>
      </c>
    </row>
    <row r="3156" spans="1:11" x14ac:dyDescent="0.35">
      <c r="A3156" t="s">
        <v>373</v>
      </c>
      <c r="B3156" t="s">
        <v>304</v>
      </c>
      <c r="C3156" t="s">
        <v>87</v>
      </c>
      <c r="D3156" t="s">
        <v>78</v>
      </c>
      <c r="E3156">
        <v>2021</v>
      </c>
      <c r="F3156" t="s">
        <v>500</v>
      </c>
      <c r="G3156" t="s">
        <v>311</v>
      </c>
      <c r="H3156">
        <v>237.45</v>
      </c>
      <c r="I3156" t="s">
        <v>509</v>
      </c>
      <c r="J3156" t="s">
        <v>347</v>
      </c>
      <c r="K3156" t="s">
        <v>387</v>
      </c>
    </row>
    <row r="3157" spans="1:11" x14ac:dyDescent="0.35">
      <c r="A3157" t="s">
        <v>373</v>
      </c>
      <c r="B3157" t="s">
        <v>304</v>
      </c>
      <c r="C3157" t="s">
        <v>87</v>
      </c>
      <c r="D3157" t="s">
        <v>78</v>
      </c>
      <c r="E3157">
        <v>2021</v>
      </c>
      <c r="F3157" t="s">
        <v>500</v>
      </c>
      <c r="G3157" t="s">
        <v>311</v>
      </c>
      <c r="H3157">
        <v>236.95</v>
      </c>
      <c r="I3157" t="s">
        <v>509</v>
      </c>
      <c r="J3157" t="s">
        <v>14</v>
      </c>
      <c r="K3157" t="s">
        <v>387</v>
      </c>
    </row>
    <row r="3158" spans="1:11" x14ac:dyDescent="0.35">
      <c r="A3158" t="s">
        <v>373</v>
      </c>
      <c r="B3158" t="s">
        <v>304</v>
      </c>
      <c r="C3158" t="s">
        <v>87</v>
      </c>
      <c r="D3158" t="s">
        <v>78</v>
      </c>
      <c r="E3158">
        <v>2021</v>
      </c>
      <c r="F3158" t="s">
        <v>500</v>
      </c>
      <c r="G3158" t="s">
        <v>311</v>
      </c>
      <c r="H3158">
        <v>499.24</v>
      </c>
      <c r="I3158" t="s">
        <v>509</v>
      </c>
      <c r="J3158" t="s">
        <v>347</v>
      </c>
      <c r="K3158" t="s">
        <v>387</v>
      </c>
    </row>
    <row r="3159" spans="1:11" x14ac:dyDescent="0.35">
      <c r="A3159" t="s">
        <v>373</v>
      </c>
      <c r="B3159" t="s">
        <v>304</v>
      </c>
      <c r="C3159" t="s">
        <v>87</v>
      </c>
      <c r="D3159" t="s">
        <v>78</v>
      </c>
      <c r="E3159">
        <v>2021</v>
      </c>
      <c r="F3159" t="s">
        <v>500</v>
      </c>
      <c r="G3159" t="s">
        <v>311</v>
      </c>
      <c r="H3159">
        <v>20712.96</v>
      </c>
      <c r="I3159" t="s">
        <v>509</v>
      </c>
      <c r="J3159" t="s">
        <v>14</v>
      </c>
      <c r="K3159" t="s">
        <v>387</v>
      </c>
    </row>
    <row r="3160" spans="1:11" x14ac:dyDescent="0.35">
      <c r="A3160" t="s">
        <v>373</v>
      </c>
      <c r="B3160" t="s">
        <v>304</v>
      </c>
      <c r="C3160" t="s">
        <v>87</v>
      </c>
      <c r="D3160" t="s">
        <v>78</v>
      </c>
      <c r="E3160">
        <v>2021</v>
      </c>
      <c r="F3160" t="s">
        <v>500</v>
      </c>
      <c r="G3160" t="s">
        <v>311</v>
      </c>
      <c r="H3160">
        <v>43639.69</v>
      </c>
      <c r="I3160" t="s">
        <v>509</v>
      </c>
      <c r="J3160" t="s">
        <v>347</v>
      </c>
      <c r="K3160" t="s">
        <v>387</v>
      </c>
    </row>
    <row r="3161" spans="1:11" x14ac:dyDescent="0.35">
      <c r="A3161" t="s">
        <v>373</v>
      </c>
      <c r="B3161" t="s">
        <v>304</v>
      </c>
      <c r="C3161" t="s">
        <v>87</v>
      </c>
      <c r="D3161" t="s">
        <v>78</v>
      </c>
      <c r="E3161">
        <v>2021</v>
      </c>
      <c r="F3161" t="s">
        <v>500</v>
      </c>
      <c r="G3161" t="s">
        <v>311</v>
      </c>
      <c r="H3161">
        <v>2007.47</v>
      </c>
      <c r="I3161" t="s">
        <v>509</v>
      </c>
      <c r="J3161" t="s">
        <v>14</v>
      </c>
      <c r="K3161" t="s">
        <v>387</v>
      </c>
    </row>
    <row r="3162" spans="1:11" x14ac:dyDescent="0.35">
      <c r="A3162" t="s">
        <v>373</v>
      </c>
      <c r="B3162" t="s">
        <v>304</v>
      </c>
      <c r="C3162" t="s">
        <v>87</v>
      </c>
      <c r="D3162" t="s">
        <v>78</v>
      </c>
      <c r="E3162">
        <v>2021</v>
      </c>
      <c r="F3162" t="s">
        <v>500</v>
      </c>
      <c r="G3162" t="s">
        <v>311</v>
      </c>
      <c r="H3162">
        <v>4229.5</v>
      </c>
      <c r="I3162" t="s">
        <v>509</v>
      </c>
      <c r="J3162" t="s">
        <v>347</v>
      </c>
      <c r="K3162" t="s">
        <v>387</v>
      </c>
    </row>
    <row r="3163" spans="1:11" x14ac:dyDescent="0.35">
      <c r="A3163" t="s">
        <v>373</v>
      </c>
      <c r="B3163" t="s">
        <v>304</v>
      </c>
      <c r="C3163" t="s">
        <v>87</v>
      </c>
      <c r="D3163" t="s">
        <v>78</v>
      </c>
      <c r="E3163">
        <v>2021</v>
      </c>
      <c r="F3163" t="s">
        <v>71</v>
      </c>
      <c r="G3163" t="s">
        <v>310</v>
      </c>
      <c r="H3163">
        <v>95002.09</v>
      </c>
      <c r="I3163" t="s">
        <v>509</v>
      </c>
      <c r="J3163" t="s">
        <v>347</v>
      </c>
      <c r="K3163" t="s">
        <v>387</v>
      </c>
    </row>
    <row r="3164" spans="1:11" x14ac:dyDescent="0.35">
      <c r="A3164" t="s">
        <v>373</v>
      </c>
      <c r="B3164" t="s">
        <v>304</v>
      </c>
      <c r="C3164" t="s">
        <v>87</v>
      </c>
      <c r="D3164" t="s">
        <v>78</v>
      </c>
      <c r="E3164">
        <v>2021</v>
      </c>
      <c r="F3164" t="s">
        <v>71</v>
      </c>
      <c r="G3164" t="s">
        <v>310</v>
      </c>
      <c r="H3164">
        <v>1023.7</v>
      </c>
      <c r="I3164" t="s">
        <v>509</v>
      </c>
      <c r="J3164" t="s">
        <v>347</v>
      </c>
      <c r="K3164" t="s">
        <v>387</v>
      </c>
    </row>
    <row r="3165" spans="1:11" x14ac:dyDescent="0.35">
      <c r="A3165" t="s">
        <v>373</v>
      </c>
      <c r="B3165" t="s">
        <v>304</v>
      </c>
      <c r="C3165" t="s">
        <v>87</v>
      </c>
      <c r="D3165" t="s">
        <v>78</v>
      </c>
      <c r="E3165">
        <v>2021</v>
      </c>
      <c r="F3165" t="s">
        <v>71</v>
      </c>
      <c r="G3165" t="s">
        <v>310</v>
      </c>
      <c r="H3165">
        <v>245.94</v>
      </c>
      <c r="I3165" t="s">
        <v>509</v>
      </c>
      <c r="J3165" t="s">
        <v>347</v>
      </c>
      <c r="K3165" t="s">
        <v>387</v>
      </c>
    </row>
    <row r="3166" spans="1:11" x14ac:dyDescent="0.35">
      <c r="A3166" t="s">
        <v>373</v>
      </c>
      <c r="B3166" t="s">
        <v>304</v>
      </c>
      <c r="C3166" t="s">
        <v>87</v>
      </c>
      <c r="D3166" t="s">
        <v>78</v>
      </c>
      <c r="E3166">
        <v>2021</v>
      </c>
      <c r="F3166" t="s">
        <v>71</v>
      </c>
      <c r="G3166" t="s">
        <v>310</v>
      </c>
      <c r="H3166">
        <v>517.1</v>
      </c>
      <c r="I3166" t="s">
        <v>509</v>
      </c>
      <c r="J3166" t="s">
        <v>347</v>
      </c>
      <c r="K3166" t="s">
        <v>387</v>
      </c>
    </row>
    <row r="3167" spans="1:11" x14ac:dyDescent="0.35">
      <c r="A3167" t="s">
        <v>373</v>
      </c>
      <c r="B3167" t="s">
        <v>304</v>
      </c>
      <c r="C3167" t="s">
        <v>87</v>
      </c>
      <c r="D3167" t="s">
        <v>78</v>
      </c>
      <c r="E3167">
        <v>2021</v>
      </c>
      <c r="F3167" t="s">
        <v>71</v>
      </c>
      <c r="G3167" t="s">
        <v>310</v>
      </c>
      <c r="H3167">
        <v>45201.279999999999</v>
      </c>
      <c r="I3167" t="s">
        <v>509</v>
      </c>
      <c r="J3167" t="s">
        <v>347</v>
      </c>
      <c r="K3167" t="s">
        <v>387</v>
      </c>
    </row>
    <row r="3168" spans="1:11" x14ac:dyDescent="0.35">
      <c r="A3168" t="s">
        <v>373</v>
      </c>
      <c r="B3168" t="s">
        <v>304</v>
      </c>
      <c r="C3168" t="s">
        <v>87</v>
      </c>
      <c r="D3168" t="s">
        <v>78</v>
      </c>
      <c r="E3168">
        <v>2021</v>
      </c>
      <c r="F3168" t="s">
        <v>71</v>
      </c>
      <c r="G3168" t="s">
        <v>310</v>
      </c>
      <c r="H3168">
        <v>4380.8500000000004</v>
      </c>
      <c r="I3168" t="s">
        <v>509</v>
      </c>
      <c r="J3168" t="s">
        <v>347</v>
      </c>
      <c r="K3168" t="s">
        <v>387</v>
      </c>
    </row>
    <row r="3169" spans="1:11" x14ac:dyDescent="0.35">
      <c r="A3169" t="s">
        <v>373</v>
      </c>
      <c r="B3169" t="s">
        <v>304</v>
      </c>
      <c r="C3169" t="s">
        <v>87</v>
      </c>
      <c r="D3169" t="s">
        <v>78</v>
      </c>
      <c r="E3169">
        <v>2021</v>
      </c>
      <c r="F3169" t="s">
        <v>148</v>
      </c>
      <c r="G3169" t="s">
        <v>308</v>
      </c>
      <c r="H3169">
        <v>733.54</v>
      </c>
      <c r="I3169" t="s">
        <v>509</v>
      </c>
      <c r="J3169" t="s">
        <v>14</v>
      </c>
      <c r="K3169" t="s">
        <v>387</v>
      </c>
    </row>
    <row r="3170" spans="1:11" x14ac:dyDescent="0.35">
      <c r="A3170" t="s">
        <v>373</v>
      </c>
      <c r="B3170" t="s">
        <v>304</v>
      </c>
      <c r="C3170" t="s">
        <v>87</v>
      </c>
      <c r="D3170" t="s">
        <v>78</v>
      </c>
      <c r="E3170">
        <v>2021</v>
      </c>
      <c r="F3170" t="s">
        <v>148</v>
      </c>
      <c r="G3170" t="s">
        <v>308</v>
      </c>
      <c r="H3170">
        <v>35278.589999999997</v>
      </c>
      <c r="I3170" t="s">
        <v>509</v>
      </c>
      <c r="J3170" t="s">
        <v>347</v>
      </c>
      <c r="K3170" t="s">
        <v>387</v>
      </c>
    </row>
    <row r="3171" spans="1:11" x14ac:dyDescent="0.35">
      <c r="A3171" t="s">
        <v>373</v>
      </c>
      <c r="B3171" t="s">
        <v>304</v>
      </c>
      <c r="C3171" t="s">
        <v>87</v>
      </c>
      <c r="D3171" t="s">
        <v>78</v>
      </c>
      <c r="E3171">
        <v>2021</v>
      </c>
      <c r="F3171" t="s">
        <v>148</v>
      </c>
      <c r="G3171" t="s">
        <v>308</v>
      </c>
      <c r="H3171">
        <v>9.06</v>
      </c>
      <c r="I3171" t="s">
        <v>509</v>
      </c>
      <c r="J3171" t="s">
        <v>14</v>
      </c>
      <c r="K3171" t="s">
        <v>387</v>
      </c>
    </row>
    <row r="3172" spans="1:11" x14ac:dyDescent="0.35">
      <c r="A3172" t="s">
        <v>373</v>
      </c>
      <c r="B3172" t="s">
        <v>304</v>
      </c>
      <c r="C3172" t="s">
        <v>87</v>
      </c>
      <c r="D3172" t="s">
        <v>78</v>
      </c>
      <c r="E3172">
        <v>2021</v>
      </c>
      <c r="F3172" t="s">
        <v>148</v>
      </c>
      <c r="G3172" t="s">
        <v>308</v>
      </c>
      <c r="H3172">
        <v>435.59</v>
      </c>
      <c r="I3172" t="s">
        <v>509</v>
      </c>
      <c r="J3172" t="s">
        <v>347</v>
      </c>
      <c r="K3172" t="s">
        <v>387</v>
      </c>
    </row>
    <row r="3173" spans="1:11" x14ac:dyDescent="0.35">
      <c r="A3173" t="s">
        <v>373</v>
      </c>
      <c r="B3173" t="s">
        <v>304</v>
      </c>
      <c r="C3173" t="s">
        <v>87</v>
      </c>
      <c r="D3173" t="s">
        <v>78</v>
      </c>
      <c r="E3173">
        <v>2021</v>
      </c>
      <c r="F3173" t="s">
        <v>148</v>
      </c>
      <c r="G3173" t="s">
        <v>308</v>
      </c>
      <c r="H3173">
        <v>2.17</v>
      </c>
      <c r="I3173" t="s">
        <v>509</v>
      </c>
      <c r="J3173" t="s">
        <v>14</v>
      </c>
      <c r="K3173" t="s">
        <v>387</v>
      </c>
    </row>
    <row r="3174" spans="1:11" x14ac:dyDescent="0.35">
      <c r="A3174" t="s">
        <v>373</v>
      </c>
      <c r="B3174" t="s">
        <v>304</v>
      </c>
      <c r="C3174" t="s">
        <v>87</v>
      </c>
      <c r="D3174" t="s">
        <v>78</v>
      </c>
      <c r="E3174">
        <v>2021</v>
      </c>
      <c r="F3174" t="s">
        <v>148</v>
      </c>
      <c r="G3174" t="s">
        <v>308</v>
      </c>
      <c r="H3174">
        <v>104.65</v>
      </c>
      <c r="I3174" t="s">
        <v>509</v>
      </c>
      <c r="J3174" t="s">
        <v>347</v>
      </c>
      <c r="K3174" t="s">
        <v>387</v>
      </c>
    </row>
    <row r="3175" spans="1:11" x14ac:dyDescent="0.35">
      <c r="A3175" t="s">
        <v>373</v>
      </c>
      <c r="B3175" t="s">
        <v>304</v>
      </c>
      <c r="C3175" t="s">
        <v>87</v>
      </c>
      <c r="D3175" t="s">
        <v>78</v>
      </c>
      <c r="E3175">
        <v>2021</v>
      </c>
      <c r="F3175" t="s">
        <v>148</v>
      </c>
      <c r="G3175" t="s">
        <v>308</v>
      </c>
      <c r="H3175">
        <v>4.57</v>
      </c>
      <c r="I3175" t="s">
        <v>509</v>
      </c>
      <c r="J3175" t="s">
        <v>14</v>
      </c>
      <c r="K3175" t="s">
        <v>387</v>
      </c>
    </row>
    <row r="3176" spans="1:11" x14ac:dyDescent="0.35">
      <c r="A3176" t="s">
        <v>373</v>
      </c>
      <c r="B3176" t="s">
        <v>304</v>
      </c>
      <c r="C3176" t="s">
        <v>87</v>
      </c>
      <c r="D3176" t="s">
        <v>78</v>
      </c>
      <c r="E3176">
        <v>2021</v>
      </c>
      <c r="F3176" t="s">
        <v>148</v>
      </c>
      <c r="G3176" t="s">
        <v>308</v>
      </c>
      <c r="H3176">
        <v>220.02</v>
      </c>
      <c r="I3176" t="s">
        <v>509</v>
      </c>
      <c r="J3176" t="s">
        <v>347</v>
      </c>
      <c r="K3176" t="s">
        <v>387</v>
      </c>
    </row>
    <row r="3177" spans="1:11" x14ac:dyDescent="0.35">
      <c r="A3177" t="s">
        <v>373</v>
      </c>
      <c r="B3177" t="s">
        <v>304</v>
      </c>
      <c r="C3177" t="s">
        <v>87</v>
      </c>
      <c r="D3177" t="s">
        <v>78</v>
      </c>
      <c r="E3177">
        <v>2021</v>
      </c>
      <c r="F3177" t="s">
        <v>148</v>
      </c>
      <c r="G3177" t="s">
        <v>308</v>
      </c>
      <c r="H3177">
        <v>399.9</v>
      </c>
      <c r="I3177" t="s">
        <v>509</v>
      </c>
      <c r="J3177" t="s">
        <v>14</v>
      </c>
      <c r="K3177" t="s">
        <v>387</v>
      </c>
    </row>
    <row r="3178" spans="1:11" x14ac:dyDescent="0.35">
      <c r="A3178" t="s">
        <v>373</v>
      </c>
      <c r="B3178" t="s">
        <v>304</v>
      </c>
      <c r="C3178" t="s">
        <v>87</v>
      </c>
      <c r="D3178" t="s">
        <v>78</v>
      </c>
      <c r="E3178">
        <v>2021</v>
      </c>
      <c r="F3178" t="s">
        <v>148</v>
      </c>
      <c r="G3178" t="s">
        <v>308</v>
      </c>
      <c r="H3178">
        <v>19233.080000000002</v>
      </c>
      <c r="I3178" t="s">
        <v>509</v>
      </c>
      <c r="J3178" t="s">
        <v>347</v>
      </c>
      <c r="K3178" t="s">
        <v>387</v>
      </c>
    </row>
    <row r="3179" spans="1:11" x14ac:dyDescent="0.35">
      <c r="A3179" t="s">
        <v>373</v>
      </c>
      <c r="B3179" t="s">
        <v>304</v>
      </c>
      <c r="C3179" t="s">
        <v>87</v>
      </c>
      <c r="D3179" t="s">
        <v>78</v>
      </c>
      <c r="E3179">
        <v>2021</v>
      </c>
      <c r="F3179" t="s">
        <v>148</v>
      </c>
      <c r="G3179" t="s">
        <v>308</v>
      </c>
      <c r="H3179">
        <v>38.76</v>
      </c>
      <c r="I3179" t="s">
        <v>509</v>
      </c>
      <c r="J3179" t="s">
        <v>14</v>
      </c>
      <c r="K3179" t="s">
        <v>387</v>
      </c>
    </row>
    <row r="3180" spans="1:11" x14ac:dyDescent="0.35">
      <c r="A3180" t="s">
        <v>373</v>
      </c>
      <c r="B3180" t="s">
        <v>304</v>
      </c>
      <c r="C3180" t="s">
        <v>87</v>
      </c>
      <c r="D3180" t="s">
        <v>78</v>
      </c>
      <c r="E3180">
        <v>2021</v>
      </c>
      <c r="F3180" t="s">
        <v>148</v>
      </c>
      <c r="G3180" t="s">
        <v>308</v>
      </c>
      <c r="H3180">
        <v>1864.05</v>
      </c>
      <c r="I3180" t="s">
        <v>509</v>
      </c>
      <c r="J3180" t="s">
        <v>347</v>
      </c>
      <c r="K3180" t="s">
        <v>387</v>
      </c>
    </row>
    <row r="3181" spans="1:11" x14ac:dyDescent="0.35">
      <c r="A3181" t="s">
        <v>373</v>
      </c>
      <c r="B3181" t="s">
        <v>304</v>
      </c>
      <c r="C3181" t="s">
        <v>87</v>
      </c>
      <c r="D3181" t="s">
        <v>78</v>
      </c>
      <c r="E3181">
        <v>2021</v>
      </c>
      <c r="F3181" t="s">
        <v>156</v>
      </c>
      <c r="G3181" t="s">
        <v>307</v>
      </c>
      <c r="H3181">
        <v>7.88</v>
      </c>
      <c r="I3181" t="s">
        <v>509</v>
      </c>
      <c r="J3181" t="s">
        <v>14</v>
      </c>
      <c r="K3181" t="s">
        <v>387</v>
      </c>
    </row>
    <row r="3182" spans="1:11" x14ac:dyDescent="0.35">
      <c r="A3182" t="s">
        <v>373</v>
      </c>
      <c r="B3182" t="s">
        <v>304</v>
      </c>
      <c r="C3182" t="s">
        <v>87</v>
      </c>
      <c r="D3182" t="s">
        <v>78</v>
      </c>
      <c r="E3182">
        <v>2021</v>
      </c>
      <c r="F3182" t="s">
        <v>156</v>
      </c>
      <c r="G3182" t="s">
        <v>307</v>
      </c>
      <c r="H3182">
        <v>3597.27</v>
      </c>
      <c r="I3182" t="s">
        <v>509</v>
      </c>
      <c r="J3182" t="s">
        <v>347</v>
      </c>
      <c r="K3182" t="s">
        <v>387</v>
      </c>
    </row>
    <row r="3183" spans="1:11" x14ac:dyDescent="0.35">
      <c r="A3183" t="s">
        <v>373</v>
      </c>
      <c r="B3183" t="s">
        <v>304</v>
      </c>
      <c r="C3183" t="s">
        <v>87</v>
      </c>
      <c r="D3183" t="s">
        <v>78</v>
      </c>
      <c r="E3183">
        <v>2021</v>
      </c>
      <c r="F3183" t="s">
        <v>156</v>
      </c>
      <c r="G3183" t="s">
        <v>307</v>
      </c>
      <c r="H3183">
        <v>0.1</v>
      </c>
      <c r="I3183" t="s">
        <v>509</v>
      </c>
      <c r="J3183" t="s">
        <v>14</v>
      </c>
      <c r="K3183" t="s">
        <v>387</v>
      </c>
    </row>
    <row r="3184" spans="1:11" x14ac:dyDescent="0.35">
      <c r="A3184" t="s">
        <v>373</v>
      </c>
      <c r="B3184" t="s">
        <v>304</v>
      </c>
      <c r="C3184" t="s">
        <v>87</v>
      </c>
      <c r="D3184" t="s">
        <v>78</v>
      </c>
      <c r="E3184">
        <v>2021</v>
      </c>
      <c r="F3184" t="s">
        <v>156</v>
      </c>
      <c r="G3184" t="s">
        <v>307</v>
      </c>
      <c r="H3184">
        <v>44.41</v>
      </c>
      <c r="I3184" t="s">
        <v>509</v>
      </c>
      <c r="J3184" t="s">
        <v>347</v>
      </c>
      <c r="K3184" t="s">
        <v>387</v>
      </c>
    </row>
    <row r="3185" spans="1:11" x14ac:dyDescent="0.35">
      <c r="A3185" t="s">
        <v>373</v>
      </c>
      <c r="B3185" t="s">
        <v>304</v>
      </c>
      <c r="C3185" t="s">
        <v>87</v>
      </c>
      <c r="D3185" t="s">
        <v>78</v>
      </c>
      <c r="E3185">
        <v>2021</v>
      </c>
      <c r="F3185" t="s">
        <v>156</v>
      </c>
      <c r="G3185" t="s">
        <v>307</v>
      </c>
      <c r="H3185">
        <v>0.03</v>
      </c>
      <c r="I3185" t="s">
        <v>509</v>
      </c>
      <c r="J3185" t="s">
        <v>14</v>
      </c>
      <c r="K3185" t="s">
        <v>387</v>
      </c>
    </row>
    <row r="3186" spans="1:11" x14ac:dyDescent="0.35">
      <c r="A3186" t="s">
        <v>373</v>
      </c>
      <c r="B3186" t="s">
        <v>304</v>
      </c>
      <c r="C3186" t="s">
        <v>87</v>
      </c>
      <c r="D3186" t="s">
        <v>78</v>
      </c>
      <c r="E3186">
        <v>2021</v>
      </c>
      <c r="F3186" t="s">
        <v>156</v>
      </c>
      <c r="G3186" t="s">
        <v>307</v>
      </c>
      <c r="H3186">
        <v>10.66</v>
      </c>
      <c r="I3186" t="s">
        <v>509</v>
      </c>
      <c r="J3186" t="s">
        <v>347</v>
      </c>
      <c r="K3186" t="s">
        <v>387</v>
      </c>
    </row>
    <row r="3187" spans="1:11" x14ac:dyDescent="0.35">
      <c r="A3187" t="s">
        <v>373</v>
      </c>
      <c r="B3187" t="s">
        <v>304</v>
      </c>
      <c r="C3187" t="s">
        <v>87</v>
      </c>
      <c r="D3187" t="s">
        <v>78</v>
      </c>
      <c r="E3187">
        <v>2021</v>
      </c>
      <c r="F3187" t="s">
        <v>156</v>
      </c>
      <c r="G3187" t="s">
        <v>307</v>
      </c>
      <c r="H3187">
        <v>0.05</v>
      </c>
      <c r="I3187" t="s">
        <v>509</v>
      </c>
      <c r="J3187" t="s">
        <v>14</v>
      </c>
      <c r="K3187" t="s">
        <v>387</v>
      </c>
    </row>
    <row r="3188" spans="1:11" x14ac:dyDescent="0.35">
      <c r="A3188" t="s">
        <v>373</v>
      </c>
      <c r="B3188" t="s">
        <v>304</v>
      </c>
      <c r="C3188" t="s">
        <v>87</v>
      </c>
      <c r="D3188" t="s">
        <v>78</v>
      </c>
      <c r="E3188">
        <v>2021</v>
      </c>
      <c r="F3188" t="s">
        <v>156</v>
      </c>
      <c r="G3188" t="s">
        <v>307</v>
      </c>
      <c r="H3188">
        <v>22.44</v>
      </c>
      <c r="I3188" t="s">
        <v>509</v>
      </c>
      <c r="J3188" t="s">
        <v>347</v>
      </c>
      <c r="K3188" t="s">
        <v>387</v>
      </c>
    </row>
    <row r="3189" spans="1:11" x14ac:dyDescent="0.35">
      <c r="A3189" t="s">
        <v>373</v>
      </c>
      <c r="B3189" t="s">
        <v>304</v>
      </c>
      <c r="C3189" t="s">
        <v>87</v>
      </c>
      <c r="D3189" t="s">
        <v>78</v>
      </c>
      <c r="E3189">
        <v>2021</v>
      </c>
      <c r="F3189" t="s">
        <v>156</v>
      </c>
      <c r="G3189" t="s">
        <v>307</v>
      </c>
      <c r="H3189">
        <v>4.29</v>
      </c>
      <c r="I3189" t="s">
        <v>509</v>
      </c>
      <c r="J3189" t="s">
        <v>14</v>
      </c>
      <c r="K3189" t="s">
        <v>387</v>
      </c>
    </row>
    <row r="3190" spans="1:11" x14ac:dyDescent="0.35">
      <c r="A3190" t="s">
        <v>373</v>
      </c>
      <c r="B3190" t="s">
        <v>304</v>
      </c>
      <c r="C3190" t="s">
        <v>87</v>
      </c>
      <c r="D3190" t="s">
        <v>78</v>
      </c>
      <c r="E3190">
        <v>2021</v>
      </c>
      <c r="F3190" t="s">
        <v>156</v>
      </c>
      <c r="G3190" t="s">
        <v>307</v>
      </c>
      <c r="H3190">
        <v>1961.16</v>
      </c>
      <c r="I3190" t="s">
        <v>509</v>
      </c>
      <c r="J3190" t="s">
        <v>347</v>
      </c>
      <c r="K3190" t="s">
        <v>387</v>
      </c>
    </row>
    <row r="3191" spans="1:11" x14ac:dyDescent="0.35">
      <c r="A3191" t="s">
        <v>373</v>
      </c>
      <c r="B3191" t="s">
        <v>304</v>
      </c>
      <c r="C3191" t="s">
        <v>87</v>
      </c>
      <c r="D3191" t="s">
        <v>78</v>
      </c>
      <c r="E3191">
        <v>2021</v>
      </c>
      <c r="F3191" t="s">
        <v>156</v>
      </c>
      <c r="G3191" t="s">
        <v>307</v>
      </c>
      <c r="H3191">
        <v>0.41</v>
      </c>
      <c r="I3191" t="s">
        <v>509</v>
      </c>
      <c r="J3191" t="s">
        <v>14</v>
      </c>
      <c r="K3191" t="s">
        <v>387</v>
      </c>
    </row>
    <row r="3192" spans="1:11" x14ac:dyDescent="0.35">
      <c r="A3192" t="s">
        <v>373</v>
      </c>
      <c r="B3192" t="s">
        <v>304</v>
      </c>
      <c r="C3192" t="s">
        <v>87</v>
      </c>
      <c r="D3192" t="s">
        <v>78</v>
      </c>
      <c r="E3192">
        <v>2021</v>
      </c>
      <c r="F3192" t="s">
        <v>156</v>
      </c>
      <c r="G3192" t="s">
        <v>307</v>
      </c>
      <c r="H3192">
        <v>190.08</v>
      </c>
      <c r="I3192" t="s">
        <v>509</v>
      </c>
      <c r="J3192" t="s">
        <v>347</v>
      </c>
      <c r="K3192" t="s">
        <v>387</v>
      </c>
    </row>
    <row r="3193" spans="1:11" x14ac:dyDescent="0.35">
      <c r="A3193" t="s">
        <v>373</v>
      </c>
      <c r="B3193" t="s">
        <v>304</v>
      </c>
      <c r="C3193" t="s">
        <v>87</v>
      </c>
      <c r="D3193" t="s">
        <v>78</v>
      </c>
      <c r="E3193">
        <v>2021</v>
      </c>
      <c r="F3193" t="s">
        <v>502</v>
      </c>
      <c r="G3193" t="s">
        <v>68</v>
      </c>
      <c r="H3193">
        <v>38690.400000000001</v>
      </c>
      <c r="I3193" t="s">
        <v>509</v>
      </c>
      <c r="J3193" t="s">
        <v>347</v>
      </c>
      <c r="K3193" t="s">
        <v>387</v>
      </c>
    </row>
    <row r="3194" spans="1:11" x14ac:dyDescent="0.35">
      <c r="A3194" t="s">
        <v>373</v>
      </c>
      <c r="B3194" t="s">
        <v>304</v>
      </c>
      <c r="C3194" t="s">
        <v>87</v>
      </c>
      <c r="D3194" t="s">
        <v>78</v>
      </c>
      <c r="E3194">
        <v>2021</v>
      </c>
      <c r="F3194" t="s">
        <v>502</v>
      </c>
      <c r="G3194" t="s">
        <v>68</v>
      </c>
      <c r="H3194">
        <v>569.66999999999996</v>
      </c>
      <c r="I3194" t="s">
        <v>509</v>
      </c>
      <c r="J3194" t="s">
        <v>347</v>
      </c>
      <c r="K3194" t="s">
        <v>387</v>
      </c>
    </row>
    <row r="3195" spans="1:11" x14ac:dyDescent="0.35">
      <c r="A3195" t="s">
        <v>373</v>
      </c>
      <c r="B3195" t="s">
        <v>304</v>
      </c>
      <c r="C3195" t="s">
        <v>87</v>
      </c>
      <c r="D3195" t="s">
        <v>78</v>
      </c>
      <c r="E3195">
        <v>2021</v>
      </c>
      <c r="F3195" t="s">
        <v>502</v>
      </c>
      <c r="G3195" t="s">
        <v>68</v>
      </c>
      <c r="H3195">
        <v>100.75</v>
      </c>
      <c r="I3195" t="s">
        <v>509</v>
      </c>
      <c r="J3195" t="s">
        <v>347</v>
      </c>
      <c r="K3195" t="s">
        <v>387</v>
      </c>
    </row>
    <row r="3196" spans="1:11" x14ac:dyDescent="0.35">
      <c r="A3196" t="s">
        <v>373</v>
      </c>
      <c r="B3196" t="s">
        <v>304</v>
      </c>
      <c r="C3196" t="s">
        <v>87</v>
      </c>
      <c r="D3196" t="s">
        <v>78</v>
      </c>
      <c r="E3196">
        <v>2021</v>
      </c>
      <c r="F3196" t="s">
        <v>502</v>
      </c>
      <c r="G3196" t="s">
        <v>68</v>
      </c>
      <c r="H3196">
        <v>291.5</v>
      </c>
      <c r="I3196" t="s">
        <v>509</v>
      </c>
      <c r="J3196" t="s">
        <v>347</v>
      </c>
      <c r="K3196" t="s">
        <v>387</v>
      </c>
    </row>
    <row r="3197" spans="1:11" x14ac:dyDescent="0.35">
      <c r="A3197" t="s">
        <v>373</v>
      </c>
      <c r="B3197" t="s">
        <v>304</v>
      </c>
      <c r="C3197" t="s">
        <v>87</v>
      </c>
      <c r="D3197" t="s">
        <v>78</v>
      </c>
      <c r="E3197">
        <v>2021</v>
      </c>
      <c r="F3197" t="s">
        <v>502</v>
      </c>
      <c r="G3197" t="s">
        <v>68</v>
      </c>
      <c r="H3197">
        <v>18225.419999999998</v>
      </c>
      <c r="I3197" t="s">
        <v>509</v>
      </c>
      <c r="J3197" t="s">
        <v>347</v>
      </c>
      <c r="K3197" t="s">
        <v>387</v>
      </c>
    </row>
    <row r="3198" spans="1:11" x14ac:dyDescent="0.35">
      <c r="A3198" t="s">
        <v>373</v>
      </c>
      <c r="B3198" t="s">
        <v>304</v>
      </c>
      <c r="C3198" t="s">
        <v>87</v>
      </c>
      <c r="D3198" t="s">
        <v>78</v>
      </c>
      <c r="E3198">
        <v>2021</v>
      </c>
      <c r="F3198" t="s">
        <v>502</v>
      </c>
      <c r="G3198" t="s">
        <v>68</v>
      </c>
      <c r="H3198">
        <v>1661.78</v>
      </c>
      <c r="I3198" t="s">
        <v>509</v>
      </c>
      <c r="J3198" t="s">
        <v>347</v>
      </c>
      <c r="K3198" t="s">
        <v>387</v>
      </c>
    </row>
    <row r="3199" spans="1:11" x14ac:dyDescent="0.35">
      <c r="A3199" t="s">
        <v>377</v>
      </c>
      <c r="B3199" t="s">
        <v>304</v>
      </c>
      <c r="C3199" t="s">
        <v>87</v>
      </c>
      <c r="D3199" t="s">
        <v>78</v>
      </c>
      <c r="E3199">
        <v>2021</v>
      </c>
      <c r="F3199" t="s">
        <v>506</v>
      </c>
      <c r="G3199" t="s">
        <v>309</v>
      </c>
      <c r="H3199">
        <v>440397.56</v>
      </c>
      <c r="I3199" t="s">
        <v>508</v>
      </c>
      <c r="J3199" t="s">
        <v>14</v>
      </c>
      <c r="K3199" t="s">
        <v>387</v>
      </c>
    </row>
    <row r="3200" spans="1:11" x14ac:dyDescent="0.35">
      <c r="A3200" t="s">
        <v>377</v>
      </c>
      <c r="B3200" t="s">
        <v>304</v>
      </c>
      <c r="C3200" t="s">
        <v>87</v>
      </c>
      <c r="D3200" t="s">
        <v>78</v>
      </c>
      <c r="E3200">
        <v>2021</v>
      </c>
      <c r="F3200" t="s">
        <v>506</v>
      </c>
      <c r="G3200" t="s">
        <v>309</v>
      </c>
      <c r="H3200">
        <v>92605.89</v>
      </c>
      <c r="I3200" t="s">
        <v>508</v>
      </c>
      <c r="J3200" t="s">
        <v>347</v>
      </c>
      <c r="K3200" t="s">
        <v>387</v>
      </c>
    </row>
    <row r="3201" spans="1:11" x14ac:dyDescent="0.35">
      <c r="A3201" t="s">
        <v>377</v>
      </c>
      <c r="B3201" t="s">
        <v>304</v>
      </c>
      <c r="C3201" t="s">
        <v>87</v>
      </c>
      <c r="D3201" t="s">
        <v>78</v>
      </c>
      <c r="E3201">
        <v>2021</v>
      </c>
      <c r="F3201" t="s">
        <v>506</v>
      </c>
      <c r="G3201" t="s">
        <v>309</v>
      </c>
      <c r="H3201">
        <v>8030.86</v>
      </c>
      <c r="I3201" t="s">
        <v>508</v>
      </c>
      <c r="J3201" t="s">
        <v>14</v>
      </c>
      <c r="K3201" t="s">
        <v>387</v>
      </c>
    </row>
    <row r="3202" spans="1:11" x14ac:dyDescent="0.35">
      <c r="A3202" t="s">
        <v>377</v>
      </c>
      <c r="B3202" t="s">
        <v>304</v>
      </c>
      <c r="C3202" t="s">
        <v>87</v>
      </c>
      <c r="D3202" t="s">
        <v>78</v>
      </c>
      <c r="E3202">
        <v>2021</v>
      </c>
      <c r="F3202" t="s">
        <v>506</v>
      </c>
      <c r="G3202" t="s">
        <v>309</v>
      </c>
      <c r="H3202">
        <v>1688.71</v>
      </c>
      <c r="I3202" t="s">
        <v>508</v>
      </c>
      <c r="J3202" t="s">
        <v>347</v>
      </c>
      <c r="K3202" t="s">
        <v>387</v>
      </c>
    </row>
    <row r="3203" spans="1:11" x14ac:dyDescent="0.35">
      <c r="A3203" t="s">
        <v>377</v>
      </c>
      <c r="B3203" t="s">
        <v>304</v>
      </c>
      <c r="C3203" t="s">
        <v>87</v>
      </c>
      <c r="D3203" t="s">
        <v>78</v>
      </c>
      <c r="E3203">
        <v>2021</v>
      </c>
      <c r="F3203" t="s">
        <v>506</v>
      </c>
      <c r="G3203" t="s">
        <v>309</v>
      </c>
      <c r="H3203">
        <v>1628.96</v>
      </c>
      <c r="I3203" t="s">
        <v>508</v>
      </c>
      <c r="J3203" t="s">
        <v>14</v>
      </c>
      <c r="K3203" t="s">
        <v>387</v>
      </c>
    </row>
    <row r="3204" spans="1:11" x14ac:dyDescent="0.35">
      <c r="A3204" t="s">
        <v>377</v>
      </c>
      <c r="B3204" t="s">
        <v>304</v>
      </c>
      <c r="C3204" t="s">
        <v>87</v>
      </c>
      <c r="D3204" t="s">
        <v>78</v>
      </c>
      <c r="E3204">
        <v>2021</v>
      </c>
      <c r="F3204" t="s">
        <v>506</v>
      </c>
      <c r="G3204" t="s">
        <v>309</v>
      </c>
      <c r="H3204">
        <v>342.53</v>
      </c>
      <c r="I3204" t="s">
        <v>508</v>
      </c>
      <c r="J3204" t="s">
        <v>347</v>
      </c>
      <c r="K3204" t="s">
        <v>387</v>
      </c>
    </row>
    <row r="3205" spans="1:11" x14ac:dyDescent="0.35">
      <c r="A3205" t="s">
        <v>377</v>
      </c>
      <c r="B3205" t="s">
        <v>304</v>
      </c>
      <c r="C3205" t="s">
        <v>87</v>
      </c>
      <c r="D3205" t="s">
        <v>78</v>
      </c>
      <c r="E3205">
        <v>2021</v>
      </c>
      <c r="F3205" t="s">
        <v>506</v>
      </c>
      <c r="G3205" t="s">
        <v>309</v>
      </c>
      <c r="H3205">
        <v>4389.8999999999996</v>
      </c>
      <c r="I3205" t="s">
        <v>508</v>
      </c>
      <c r="J3205" t="s">
        <v>14</v>
      </c>
      <c r="K3205" t="s">
        <v>387</v>
      </c>
    </row>
    <row r="3206" spans="1:11" x14ac:dyDescent="0.35">
      <c r="A3206" t="s">
        <v>377</v>
      </c>
      <c r="B3206" t="s">
        <v>304</v>
      </c>
      <c r="C3206" t="s">
        <v>87</v>
      </c>
      <c r="D3206" t="s">
        <v>78</v>
      </c>
      <c r="E3206">
        <v>2021</v>
      </c>
      <c r="F3206" t="s">
        <v>506</v>
      </c>
      <c r="G3206" t="s">
        <v>309</v>
      </c>
      <c r="H3206">
        <v>923.09</v>
      </c>
      <c r="I3206" t="s">
        <v>508</v>
      </c>
      <c r="J3206" t="s">
        <v>347</v>
      </c>
      <c r="K3206" t="s">
        <v>387</v>
      </c>
    </row>
    <row r="3207" spans="1:11" x14ac:dyDescent="0.35">
      <c r="A3207" t="s">
        <v>377</v>
      </c>
      <c r="B3207" t="s">
        <v>304</v>
      </c>
      <c r="C3207" t="s">
        <v>87</v>
      </c>
      <c r="D3207" t="s">
        <v>78</v>
      </c>
      <c r="E3207">
        <v>2021</v>
      </c>
      <c r="F3207" t="s">
        <v>506</v>
      </c>
      <c r="G3207" t="s">
        <v>309</v>
      </c>
      <c r="H3207">
        <v>224212.31</v>
      </c>
      <c r="I3207" t="s">
        <v>508</v>
      </c>
      <c r="J3207" t="s">
        <v>14</v>
      </c>
      <c r="K3207" t="s">
        <v>387</v>
      </c>
    </row>
    <row r="3208" spans="1:11" x14ac:dyDescent="0.35">
      <c r="A3208" t="s">
        <v>377</v>
      </c>
      <c r="B3208" t="s">
        <v>304</v>
      </c>
      <c r="C3208" t="s">
        <v>87</v>
      </c>
      <c r="D3208" t="s">
        <v>78</v>
      </c>
      <c r="E3208">
        <v>2021</v>
      </c>
      <c r="F3208" t="s">
        <v>506</v>
      </c>
      <c r="G3208" t="s">
        <v>309</v>
      </c>
      <c r="H3208">
        <v>47146.89</v>
      </c>
      <c r="I3208" t="s">
        <v>508</v>
      </c>
      <c r="J3208" t="s">
        <v>347</v>
      </c>
      <c r="K3208" t="s">
        <v>387</v>
      </c>
    </row>
    <row r="3209" spans="1:11" x14ac:dyDescent="0.35">
      <c r="A3209" t="s">
        <v>377</v>
      </c>
      <c r="B3209" t="s">
        <v>304</v>
      </c>
      <c r="C3209" t="s">
        <v>87</v>
      </c>
      <c r="D3209" t="s">
        <v>78</v>
      </c>
      <c r="E3209">
        <v>2021</v>
      </c>
      <c r="F3209" t="s">
        <v>506</v>
      </c>
      <c r="G3209" t="s">
        <v>309</v>
      </c>
      <c r="H3209">
        <v>22469.74</v>
      </c>
      <c r="I3209" t="s">
        <v>508</v>
      </c>
      <c r="J3209" t="s">
        <v>14</v>
      </c>
      <c r="K3209" t="s">
        <v>387</v>
      </c>
    </row>
    <row r="3210" spans="1:11" x14ac:dyDescent="0.35">
      <c r="A3210" t="s">
        <v>377</v>
      </c>
      <c r="B3210" t="s">
        <v>304</v>
      </c>
      <c r="C3210" t="s">
        <v>87</v>
      </c>
      <c r="D3210" t="s">
        <v>78</v>
      </c>
      <c r="E3210">
        <v>2021</v>
      </c>
      <c r="F3210" t="s">
        <v>506</v>
      </c>
      <c r="G3210" t="s">
        <v>309</v>
      </c>
      <c r="H3210">
        <v>4724.8999999999996</v>
      </c>
      <c r="I3210" t="s">
        <v>508</v>
      </c>
      <c r="J3210" t="s">
        <v>347</v>
      </c>
      <c r="K3210" t="s">
        <v>387</v>
      </c>
    </row>
    <row r="3211" spans="1:11" x14ac:dyDescent="0.35">
      <c r="A3211" t="s">
        <v>377</v>
      </c>
      <c r="B3211" t="s">
        <v>304</v>
      </c>
      <c r="C3211" t="s">
        <v>87</v>
      </c>
      <c r="D3211" t="s">
        <v>78</v>
      </c>
      <c r="E3211">
        <v>2021</v>
      </c>
      <c r="F3211" t="s">
        <v>500</v>
      </c>
      <c r="G3211" t="s">
        <v>311</v>
      </c>
      <c r="H3211">
        <v>43036.41</v>
      </c>
      <c r="I3211" t="s">
        <v>508</v>
      </c>
      <c r="J3211" t="s">
        <v>14</v>
      </c>
      <c r="K3211" t="s">
        <v>387</v>
      </c>
    </row>
    <row r="3212" spans="1:11" x14ac:dyDescent="0.35">
      <c r="A3212" t="s">
        <v>377</v>
      </c>
      <c r="B3212" t="s">
        <v>304</v>
      </c>
      <c r="C3212" t="s">
        <v>87</v>
      </c>
      <c r="D3212" t="s">
        <v>78</v>
      </c>
      <c r="E3212">
        <v>2021</v>
      </c>
      <c r="F3212" t="s">
        <v>500</v>
      </c>
      <c r="G3212" t="s">
        <v>311</v>
      </c>
      <c r="H3212">
        <v>79757.070000000007</v>
      </c>
      <c r="I3212" t="s">
        <v>508</v>
      </c>
      <c r="J3212" t="s">
        <v>347</v>
      </c>
      <c r="K3212" t="s">
        <v>387</v>
      </c>
    </row>
    <row r="3213" spans="1:11" x14ac:dyDescent="0.35">
      <c r="A3213" t="s">
        <v>377</v>
      </c>
      <c r="B3213" t="s">
        <v>304</v>
      </c>
      <c r="C3213" t="s">
        <v>87</v>
      </c>
      <c r="D3213" t="s">
        <v>78</v>
      </c>
      <c r="E3213">
        <v>2021</v>
      </c>
      <c r="F3213" t="s">
        <v>500</v>
      </c>
      <c r="G3213" t="s">
        <v>311</v>
      </c>
      <c r="H3213">
        <v>784.79</v>
      </c>
      <c r="I3213" t="s">
        <v>508</v>
      </c>
      <c r="J3213" t="s">
        <v>14</v>
      </c>
      <c r="K3213" t="s">
        <v>387</v>
      </c>
    </row>
    <row r="3214" spans="1:11" x14ac:dyDescent="0.35">
      <c r="A3214" t="s">
        <v>377</v>
      </c>
      <c r="B3214" t="s">
        <v>304</v>
      </c>
      <c r="C3214" t="s">
        <v>87</v>
      </c>
      <c r="D3214" t="s">
        <v>78</v>
      </c>
      <c r="E3214">
        <v>2021</v>
      </c>
      <c r="F3214" t="s">
        <v>500</v>
      </c>
      <c r="G3214" t="s">
        <v>311</v>
      </c>
      <c r="H3214">
        <v>1454.41</v>
      </c>
      <c r="I3214" t="s">
        <v>508</v>
      </c>
      <c r="J3214" t="s">
        <v>347</v>
      </c>
      <c r="K3214" t="s">
        <v>387</v>
      </c>
    </row>
    <row r="3215" spans="1:11" x14ac:dyDescent="0.35">
      <c r="A3215" t="s">
        <v>377</v>
      </c>
      <c r="B3215" t="s">
        <v>304</v>
      </c>
      <c r="C3215" t="s">
        <v>87</v>
      </c>
      <c r="D3215" t="s">
        <v>78</v>
      </c>
      <c r="E3215">
        <v>2021</v>
      </c>
      <c r="F3215" t="s">
        <v>500</v>
      </c>
      <c r="G3215" t="s">
        <v>311</v>
      </c>
      <c r="H3215">
        <v>159.19</v>
      </c>
      <c r="I3215" t="s">
        <v>508</v>
      </c>
      <c r="J3215" t="s">
        <v>14</v>
      </c>
      <c r="K3215" t="s">
        <v>387</v>
      </c>
    </row>
    <row r="3216" spans="1:11" x14ac:dyDescent="0.35">
      <c r="A3216" t="s">
        <v>377</v>
      </c>
      <c r="B3216" t="s">
        <v>304</v>
      </c>
      <c r="C3216" t="s">
        <v>87</v>
      </c>
      <c r="D3216" t="s">
        <v>78</v>
      </c>
      <c r="E3216">
        <v>2021</v>
      </c>
      <c r="F3216" t="s">
        <v>500</v>
      </c>
      <c r="G3216" t="s">
        <v>311</v>
      </c>
      <c r="H3216">
        <v>295.01</v>
      </c>
      <c r="I3216" t="s">
        <v>508</v>
      </c>
      <c r="J3216" t="s">
        <v>347</v>
      </c>
      <c r="K3216" t="s">
        <v>387</v>
      </c>
    </row>
    <row r="3217" spans="1:11" x14ac:dyDescent="0.35">
      <c r="A3217" t="s">
        <v>377</v>
      </c>
      <c r="B3217" t="s">
        <v>304</v>
      </c>
      <c r="C3217" t="s">
        <v>87</v>
      </c>
      <c r="D3217" t="s">
        <v>78</v>
      </c>
      <c r="E3217">
        <v>2021</v>
      </c>
      <c r="F3217" t="s">
        <v>500</v>
      </c>
      <c r="G3217" t="s">
        <v>311</v>
      </c>
      <c r="H3217">
        <v>428.99</v>
      </c>
      <c r="I3217" t="s">
        <v>508</v>
      </c>
      <c r="J3217" t="s">
        <v>14</v>
      </c>
      <c r="K3217" t="s">
        <v>387</v>
      </c>
    </row>
    <row r="3218" spans="1:11" x14ac:dyDescent="0.35">
      <c r="A3218" t="s">
        <v>377</v>
      </c>
      <c r="B3218" t="s">
        <v>304</v>
      </c>
      <c r="C3218" t="s">
        <v>87</v>
      </c>
      <c r="D3218" t="s">
        <v>78</v>
      </c>
      <c r="E3218">
        <v>2021</v>
      </c>
      <c r="F3218" t="s">
        <v>500</v>
      </c>
      <c r="G3218" t="s">
        <v>311</v>
      </c>
      <c r="H3218">
        <v>795.02</v>
      </c>
      <c r="I3218" t="s">
        <v>508</v>
      </c>
      <c r="J3218" t="s">
        <v>347</v>
      </c>
      <c r="K3218" t="s">
        <v>387</v>
      </c>
    </row>
    <row r="3219" spans="1:11" x14ac:dyDescent="0.35">
      <c r="A3219" t="s">
        <v>377</v>
      </c>
      <c r="B3219" t="s">
        <v>304</v>
      </c>
      <c r="C3219" t="s">
        <v>87</v>
      </c>
      <c r="D3219" t="s">
        <v>78</v>
      </c>
      <c r="E3219">
        <v>2021</v>
      </c>
      <c r="F3219" t="s">
        <v>500</v>
      </c>
      <c r="G3219" t="s">
        <v>311</v>
      </c>
      <c r="H3219">
        <v>21910.42</v>
      </c>
      <c r="I3219" t="s">
        <v>508</v>
      </c>
      <c r="J3219" t="s">
        <v>14</v>
      </c>
      <c r="K3219" t="s">
        <v>387</v>
      </c>
    </row>
    <row r="3220" spans="1:11" x14ac:dyDescent="0.35">
      <c r="A3220" t="s">
        <v>377</v>
      </c>
      <c r="B3220" t="s">
        <v>304</v>
      </c>
      <c r="C3220" t="s">
        <v>87</v>
      </c>
      <c r="D3220" t="s">
        <v>78</v>
      </c>
      <c r="E3220">
        <v>2021</v>
      </c>
      <c r="F3220" t="s">
        <v>500</v>
      </c>
      <c r="G3220" t="s">
        <v>311</v>
      </c>
      <c r="H3220">
        <v>40605.4</v>
      </c>
      <c r="I3220" t="s">
        <v>508</v>
      </c>
      <c r="J3220" t="s">
        <v>347</v>
      </c>
      <c r="K3220" t="s">
        <v>387</v>
      </c>
    </row>
    <row r="3221" spans="1:11" x14ac:dyDescent="0.35">
      <c r="A3221" t="s">
        <v>377</v>
      </c>
      <c r="B3221" t="s">
        <v>304</v>
      </c>
      <c r="C3221" t="s">
        <v>87</v>
      </c>
      <c r="D3221" t="s">
        <v>78</v>
      </c>
      <c r="E3221">
        <v>2021</v>
      </c>
      <c r="F3221" t="s">
        <v>500</v>
      </c>
      <c r="G3221" t="s">
        <v>311</v>
      </c>
      <c r="H3221">
        <v>2195.7800000000002</v>
      </c>
      <c r="I3221" t="s">
        <v>508</v>
      </c>
      <c r="J3221" t="s">
        <v>14</v>
      </c>
      <c r="K3221" t="s">
        <v>387</v>
      </c>
    </row>
    <row r="3222" spans="1:11" x14ac:dyDescent="0.35">
      <c r="A3222" t="s">
        <v>377</v>
      </c>
      <c r="B3222" t="s">
        <v>304</v>
      </c>
      <c r="C3222" t="s">
        <v>87</v>
      </c>
      <c r="D3222" t="s">
        <v>78</v>
      </c>
      <c r="E3222">
        <v>2021</v>
      </c>
      <c r="F3222" t="s">
        <v>500</v>
      </c>
      <c r="G3222" t="s">
        <v>311</v>
      </c>
      <c r="H3222">
        <v>4069.33</v>
      </c>
      <c r="I3222" t="s">
        <v>508</v>
      </c>
      <c r="J3222" t="s">
        <v>347</v>
      </c>
      <c r="K3222" t="s">
        <v>387</v>
      </c>
    </row>
    <row r="3223" spans="1:11" x14ac:dyDescent="0.35">
      <c r="A3223" t="s">
        <v>377</v>
      </c>
      <c r="B3223" t="s">
        <v>304</v>
      </c>
      <c r="C3223" t="s">
        <v>87</v>
      </c>
      <c r="D3223" t="s">
        <v>78</v>
      </c>
      <c r="E3223">
        <v>2021</v>
      </c>
      <c r="F3223" t="s">
        <v>71</v>
      </c>
      <c r="G3223" t="s">
        <v>310</v>
      </c>
      <c r="H3223">
        <v>33456.99</v>
      </c>
      <c r="I3223" t="s">
        <v>508</v>
      </c>
      <c r="J3223" t="s">
        <v>347</v>
      </c>
      <c r="K3223" t="s">
        <v>387</v>
      </c>
    </row>
    <row r="3224" spans="1:11" x14ac:dyDescent="0.35">
      <c r="A3224" t="s">
        <v>377</v>
      </c>
      <c r="B3224" t="s">
        <v>304</v>
      </c>
      <c r="C3224" t="s">
        <v>87</v>
      </c>
      <c r="D3224" t="s">
        <v>78</v>
      </c>
      <c r="E3224">
        <v>2021</v>
      </c>
      <c r="F3224" t="s">
        <v>71</v>
      </c>
      <c r="G3224" t="s">
        <v>310</v>
      </c>
      <c r="H3224">
        <v>567.95000000000005</v>
      </c>
      <c r="I3224" t="s">
        <v>508</v>
      </c>
      <c r="J3224" t="s">
        <v>347</v>
      </c>
      <c r="K3224" t="s">
        <v>387</v>
      </c>
    </row>
    <row r="3225" spans="1:11" x14ac:dyDescent="0.35">
      <c r="A3225" t="s">
        <v>377</v>
      </c>
      <c r="B3225" t="s">
        <v>304</v>
      </c>
      <c r="C3225" t="s">
        <v>87</v>
      </c>
      <c r="D3225" t="s">
        <v>78</v>
      </c>
      <c r="E3225">
        <v>2021</v>
      </c>
      <c r="F3225" t="s">
        <v>71</v>
      </c>
      <c r="G3225" t="s">
        <v>310</v>
      </c>
      <c r="H3225">
        <v>115.2</v>
      </c>
      <c r="I3225" t="s">
        <v>508</v>
      </c>
      <c r="J3225" t="s">
        <v>347</v>
      </c>
      <c r="K3225" t="s">
        <v>387</v>
      </c>
    </row>
    <row r="3226" spans="1:11" x14ac:dyDescent="0.35">
      <c r="A3226" t="s">
        <v>377</v>
      </c>
      <c r="B3226" t="s">
        <v>304</v>
      </c>
      <c r="C3226" t="s">
        <v>87</v>
      </c>
      <c r="D3226" t="s">
        <v>78</v>
      </c>
      <c r="E3226">
        <v>2021</v>
      </c>
      <c r="F3226" t="s">
        <v>71</v>
      </c>
      <c r="G3226" t="s">
        <v>310</v>
      </c>
      <c r="H3226">
        <v>310.45999999999998</v>
      </c>
      <c r="I3226" t="s">
        <v>508</v>
      </c>
      <c r="J3226" t="s">
        <v>347</v>
      </c>
      <c r="K3226" t="s">
        <v>387</v>
      </c>
    </row>
    <row r="3227" spans="1:11" x14ac:dyDescent="0.35">
      <c r="A3227" t="s">
        <v>377</v>
      </c>
      <c r="B3227" t="s">
        <v>304</v>
      </c>
      <c r="C3227" t="s">
        <v>87</v>
      </c>
      <c r="D3227" t="s">
        <v>78</v>
      </c>
      <c r="E3227">
        <v>2021</v>
      </c>
      <c r="F3227" t="s">
        <v>71</v>
      </c>
      <c r="G3227" t="s">
        <v>310</v>
      </c>
      <c r="H3227">
        <v>15856.34</v>
      </c>
      <c r="I3227" t="s">
        <v>508</v>
      </c>
      <c r="J3227" t="s">
        <v>347</v>
      </c>
      <c r="K3227" t="s">
        <v>387</v>
      </c>
    </row>
    <row r="3228" spans="1:11" x14ac:dyDescent="0.35">
      <c r="A3228" t="s">
        <v>377</v>
      </c>
      <c r="B3228" t="s">
        <v>304</v>
      </c>
      <c r="C3228" t="s">
        <v>87</v>
      </c>
      <c r="D3228" t="s">
        <v>78</v>
      </c>
      <c r="E3228">
        <v>2021</v>
      </c>
      <c r="F3228" t="s">
        <v>71</v>
      </c>
      <c r="G3228" t="s">
        <v>310</v>
      </c>
      <c r="H3228">
        <v>1589.06</v>
      </c>
      <c r="I3228" t="s">
        <v>508</v>
      </c>
      <c r="J3228" t="s">
        <v>347</v>
      </c>
      <c r="K3228" t="s">
        <v>387</v>
      </c>
    </row>
    <row r="3229" spans="1:11" x14ac:dyDescent="0.35">
      <c r="A3229" t="s">
        <v>377</v>
      </c>
      <c r="B3229" t="s">
        <v>304</v>
      </c>
      <c r="C3229" t="s">
        <v>87</v>
      </c>
      <c r="D3229" t="s">
        <v>78</v>
      </c>
      <c r="E3229">
        <v>2021</v>
      </c>
      <c r="F3229" t="s">
        <v>148</v>
      </c>
      <c r="G3229" t="s">
        <v>308</v>
      </c>
      <c r="H3229">
        <v>1108.02</v>
      </c>
      <c r="I3229" t="s">
        <v>508</v>
      </c>
      <c r="J3229" t="s">
        <v>14</v>
      </c>
      <c r="K3229" t="s">
        <v>387</v>
      </c>
    </row>
    <row r="3230" spans="1:11" x14ac:dyDescent="0.35">
      <c r="A3230" t="s">
        <v>377</v>
      </c>
      <c r="B3230" t="s">
        <v>304</v>
      </c>
      <c r="C3230" t="s">
        <v>87</v>
      </c>
      <c r="D3230" t="s">
        <v>78</v>
      </c>
      <c r="E3230">
        <v>2021</v>
      </c>
      <c r="F3230" t="s">
        <v>148</v>
      </c>
      <c r="G3230" t="s">
        <v>308</v>
      </c>
      <c r="H3230">
        <v>34690.86</v>
      </c>
      <c r="I3230" t="s">
        <v>508</v>
      </c>
      <c r="J3230" t="s">
        <v>347</v>
      </c>
      <c r="K3230" t="s">
        <v>387</v>
      </c>
    </row>
    <row r="3231" spans="1:11" x14ac:dyDescent="0.35">
      <c r="A3231" t="s">
        <v>377</v>
      </c>
      <c r="B3231" t="s">
        <v>304</v>
      </c>
      <c r="C3231" t="s">
        <v>87</v>
      </c>
      <c r="D3231" t="s">
        <v>78</v>
      </c>
      <c r="E3231">
        <v>2021</v>
      </c>
      <c r="F3231" t="s">
        <v>148</v>
      </c>
      <c r="G3231" t="s">
        <v>308</v>
      </c>
      <c r="H3231">
        <v>20.2</v>
      </c>
      <c r="I3231" t="s">
        <v>508</v>
      </c>
      <c r="J3231" t="s">
        <v>14</v>
      </c>
      <c r="K3231" t="s">
        <v>387</v>
      </c>
    </row>
    <row r="3232" spans="1:11" x14ac:dyDescent="0.35">
      <c r="A3232" t="s">
        <v>377</v>
      </c>
      <c r="B3232" t="s">
        <v>304</v>
      </c>
      <c r="C3232" t="s">
        <v>87</v>
      </c>
      <c r="D3232" t="s">
        <v>78</v>
      </c>
      <c r="E3232">
        <v>2021</v>
      </c>
      <c r="F3232" t="s">
        <v>148</v>
      </c>
      <c r="G3232" t="s">
        <v>308</v>
      </c>
      <c r="H3232">
        <v>632.6</v>
      </c>
      <c r="I3232" t="s">
        <v>508</v>
      </c>
      <c r="J3232" t="s">
        <v>347</v>
      </c>
      <c r="K3232" t="s">
        <v>387</v>
      </c>
    </row>
    <row r="3233" spans="1:11" x14ac:dyDescent="0.35">
      <c r="A3233" t="s">
        <v>377</v>
      </c>
      <c r="B3233" t="s">
        <v>304</v>
      </c>
      <c r="C3233" t="s">
        <v>87</v>
      </c>
      <c r="D3233" t="s">
        <v>78</v>
      </c>
      <c r="E3233">
        <v>2021</v>
      </c>
      <c r="F3233" t="s">
        <v>148</v>
      </c>
      <c r="G3233" t="s">
        <v>308</v>
      </c>
      <c r="H3233">
        <v>4.09</v>
      </c>
      <c r="I3233" t="s">
        <v>508</v>
      </c>
      <c r="J3233" t="s">
        <v>14</v>
      </c>
      <c r="K3233" t="s">
        <v>387</v>
      </c>
    </row>
    <row r="3234" spans="1:11" x14ac:dyDescent="0.35">
      <c r="A3234" t="s">
        <v>377</v>
      </c>
      <c r="B3234" t="s">
        <v>304</v>
      </c>
      <c r="C3234" t="s">
        <v>87</v>
      </c>
      <c r="D3234" t="s">
        <v>78</v>
      </c>
      <c r="E3234">
        <v>2021</v>
      </c>
      <c r="F3234" t="s">
        <v>148</v>
      </c>
      <c r="G3234" t="s">
        <v>308</v>
      </c>
      <c r="H3234">
        <v>128.31</v>
      </c>
      <c r="I3234" t="s">
        <v>508</v>
      </c>
      <c r="J3234" t="s">
        <v>347</v>
      </c>
      <c r="K3234" t="s">
        <v>387</v>
      </c>
    </row>
    <row r="3235" spans="1:11" x14ac:dyDescent="0.35">
      <c r="A3235" t="s">
        <v>377</v>
      </c>
      <c r="B3235" t="s">
        <v>304</v>
      </c>
      <c r="C3235" t="s">
        <v>87</v>
      </c>
      <c r="D3235" t="s">
        <v>78</v>
      </c>
      <c r="E3235">
        <v>2021</v>
      </c>
      <c r="F3235" t="s">
        <v>148</v>
      </c>
      <c r="G3235" t="s">
        <v>308</v>
      </c>
      <c r="H3235">
        <v>11.05</v>
      </c>
      <c r="I3235" t="s">
        <v>508</v>
      </c>
      <c r="J3235" t="s">
        <v>14</v>
      </c>
      <c r="K3235" t="s">
        <v>387</v>
      </c>
    </row>
    <row r="3236" spans="1:11" x14ac:dyDescent="0.35">
      <c r="A3236" t="s">
        <v>377</v>
      </c>
      <c r="B3236" t="s">
        <v>304</v>
      </c>
      <c r="C3236" t="s">
        <v>87</v>
      </c>
      <c r="D3236" t="s">
        <v>78</v>
      </c>
      <c r="E3236">
        <v>2021</v>
      </c>
      <c r="F3236" t="s">
        <v>148</v>
      </c>
      <c r="G3236" t="s">
        <v>308</v>
      </c>
      <c r="H3236">
        <v>345.8</v>
      </c>
      <c r="I3236" t="s">
        <v>508</v>
      </c>
      <c r="J3236" t="s">
        <v>347</v>
      </c>
      <c r="K3236" t="s">
        <v>387</v>
      </c>
    </row>
    <row r="3237" spans="1:11" x14ac:dyDescent="0.35">
      <c r="A3237" t="s">
        <v>377</v>
      </c>
      <c r="B3237" t="s">
        <v>304</v>
      </c>
      <c r="C3237" t="s">
        <v>87</v>
      </c>
      <c r="D3237" t="s">
        <v>78</v>
      </c>
      <c r="E3237">
        <v>2021</v>
      </c>
      <c r="F3237" t="s">
        <v>148</v>
      </c>
      <c r="G3237" t="s">
        <v>308</v>
      </c>
      <c r="H3237">
        <v>564.11</v>
      </c>
      <c r="I3237" t="s">
        <v>508</v>
      </c>
      <c r="J3237" t="s">
        <v>14</v>
      </c>
      <c r="K3237" t="s">
        <v>387</v>
      </c>
    </row>
    <row r="3238" spans="1:11" x14ac:dyDescent="0.35">
      <c r="A3238" t="s">
        <v>377</v>
      </c>
      <c r="B3238" t="s">
        <v>304</v>
      </c>
      <c r="C3238" t="s">
        <v>87</v>
      </c>
      <c r="D3238" t="s">
        <v>78</v>
      </c>
      <c r="E3238">
        <v>2021</v>
      </c>
      <c r="F3238" t="s">
        <v>148</v>
      </c>
      <c r="G3238" t="s">
        <v>308</v>
      </c>
      <c r="H3238">
        <v>17661.57</v>
      </c>
      <c r="I3238" t="s">
        <v>508</v>
      </c>
      <c r="J3238" t="s">
        <v>347</v>
      </c>
      <c r="K3238" t="s">
        <v>387</v>
      </c>
    </row>
    <row r="3239" spans="1:11" x14ac:dyDescent="0.35">
      <c r="A3239" t="s">
        <v>377</v>
      </c>
      <c r="B3239" t="s">
        <v>304</v>
      </c>
      <c r="C3239" t="s">
        <v>87</v>
      </c>
      <c r="D3239" t="s">
        <v>78</v>
      </c>
      <c r="E3239">
        <v>2021</v>
      </c>
      <c r="F3239" t="s">
        <v>148</v>
      </c>
      <c r="G3239" t="s">
        <v>308</v>
      </c>
      <c r="H3239">
        <v>56.53</v>
      </c>
      <c r="I3239" t="s">
        <v>508</v>
      </c>
      <c r="J3239" t="s">
        <v>14</v>
      </c>
      <c r="K3239" t="s">
        <v>387</v>
      </c>
    </row>
    <row r="3240" spans="1:11" x14ac:dyDescent="0.35">
      <c r="A3240" t="s">
        <v>377</v>
      </c>
      <c r="B3240" t="s">
        <v>304</v>
      </c>
      <c r="C3240" t="s">
        <v>87</v>
      </c>
      <c r="D3240" t="s">
        <v>78</v>
      </c>
      <c r="E3240">
        <v>2021</v>
      </c>
      <c r="F3240" t="s">
        <v>148</v>
      </c>
      <c r="G3240" t="s">
        <v>308</v>
      </c>
      <c r="H3240">
        <v>1769.98</v>
      </c>
      <c r="I3240" t="s">
        <v>508</v>
      </c>
      <c r="J3240" t="s">
        <v>347</v>
      </c>
      <c r="K3240" t="s">
        <v>387</v>
      </c>
    </row>
    <row r="3241" spans="1:11" x14ac:dyDescent="0.35">
      <c r="A3241" t="s">
        <v>377</v>
      </c>
      <c r="B3241" t="s">
        <v>304</v>
      </c>
      <c r="C3241" t="s">
        <v>87</v>
      </c>
      <c r="D3241" t="s">
        <v>78</v>
      </c>
      <c r="E3241">
        <v>2021</v>
      </c>
      <c r="F3241" t="s">
        <v>156</v>
      </c>
      <c r="G3241" t="s">
        <v>307</v>
      </c>
      <c r="H3241">
        <v>8.82</v>
      </c>
      <c r="I3241" t="s">
        <v>508</v>
      </c>
      <c r="J3241" t="s">
        <v>14</v>
      </c>
      <c r="K3241" t="s">
        <v>387</v>
      </c>
    </row>
    <row r="3242" spans="1:11" x14ac:dyDescent="0.35">
      <c r="A3242" t="s">
        <v>377</v>
      </c>
      <c r="B3242" t="s">
        <v>304</v>
      </c>
      <c r="C3242" t="s">
        <v>87</v>
      </c>
      <c r="D3242" t="s">
        <v>78</v>
      </c>
      <c r="E3242">
        <v>2021</v>
      </c>
      <c r="F3242" t="s">
        <v>156</v>
      </c>
      <c r="G3242" t="s">
        <v>307</v>
      </c>
      <c r="H3242">
        <v>3642.61</v>
      </c>
      <c r="I3242" t="s">
        <v>508</v>
      </c>
      <c r="J3242" t="s">
        <v>347</v>
      </c>
      <c r="K3242" t="s">
        <v>387</v>
      </c>
    </row>
    <row r="3243" spans="1:11" x14ac:dyDescent="0.35">
      <c r="A3243" t="s">
        <v>377</v>
      </c>
      <c r="B3243" t="s">
        <v>304</v>
      </c>
      <c r="C3243" t="s">
        <v>87</v>
      </c>
      <c r="D3243" t="s">
        <v>78</v>
      </c>
      <c r="E3243">
        <v>2021</v>
      </c>
      <c r="F3243" t="s">
        <v>156</v>
      </c>
      <c r="G3243" t="s">
        <v>307</v>
      </c>
      <c r="H3243">
        <v>0.16</v>
      </c>
      <c r="I3243" t="s">
        <v>508</v>
      </c>
      <c r="J3243" t="s">
        <v>14</v>
      </c>
      <c r="K3243" t="s">
        <v>387</v>
      </c>
    </row>
    <row r="3244" spans="1:11" x14ac:dyDescent="0.35">
      <c r="A3244" t="s">
        <v>377</v>
      </c>
      <c r="B3244" t="s">
        <v>304</v>
      </c>
      <c r="C3244" t="s">
        <v>87</v>
      </c>
      <c r="D3244" t="s">
        <v>78</v>
      </c>
      <c r="E3244">
        <v>2021</v>
      </c>
      <c r="F3244" t="s">
        <v>156</v>
      </c>
      <c r="G3244" t="s">
        <v>307</v>
      </c>
      <c r="H3244">
        <v>66.42</v>
      </c>
      <c r="I3244" t="s">
        <v>508</v>
      </c>
      <c r="J3244" t="s">
        <v>347</v>
      </c>
      <c r="K3244" t="s">
        <v>387</v>
      </c>
    </row>
    <row r="3245" spans="1:11" x14ac:dyDescent="0.35">
      <c r="A3245" t="s">
        <v>377</v>
      </c>
      <c r="B3245" t="s">
        <v>304</v>
      </c>
      <c r="C3245" t="s">
        <v>87</v>
      </c>
      <c r="D3245" t="s">
        <v>78</v>
      </c>
      <c r="E3245">
        <v>2021</v>
      </c>
      <c r="F3245" t="s">
        <v>156</v>
      </c>
      <c r="G3245" t="s">
        <v>307</v>
      </c>
      <c r="H3245">
        <v>0.03</v>
      </c>
      <c r="I3245" t="s">
        <v>508</v>
      </c>
      <c r="J3245" t="s">
        <v>14</v>
      </c>
      <c r="K3245" t="s">
        <v>387</v>
      </c>
    </row>
    <row r="3246" spans="1:11" x14ac:dyDescent="0.35">
      <c r="A3246" t="s">
        <v>377</v>
      </c>
      <c r="B3246" t="s">
        <v>304</v>
      </c>
      <c r="C3246" t="s">
        <v>87</v>
      </c>
      <c r="D3246" t="s">
        <v>78</v>
      </c>
      <c r="E3246">
        <v>2021</v>
      </c>
      <c r="F3246" t="s">
        <v>156</v>
      </c>
      <c r="G3246" t="s">
        <v>307</v>
      </c>
      <c r="H3246">
        <v>13.48</v>
      </c>
      <c r="I3246" t="s">
        <v>508</v>
      </c>
      <c r="J3246" t="s">
        <v>347</v>
      </c>
      <c r="K3246" t="s">
        <v>387</v>
      </c>
    </row>
    <row r="3247" spans="1:11" x14ac:dyDescent="0.35">
      <c r="A3247" t="s">
        <v>377</v>
      </c>
      <c r="B3247" t="s">
        <v>304</v>
      </c>
      <c r="C3247" t="s">
        <v>87</v>
      </c>
      <c r="D3247" t="s">
        <v>78</v>
      </c>
      <c r="E3247">
        <v>2021</v>
      </c>
      <c r="F3247" t="s">
        <v>156</v>
      </c>
      <c r="G3247" t="s">
        <v>307</v>
      </c>
      <c r="H3247">
        <v>0.09</v>
      </c>
      <c r="I3247" t="s">
        <v>508</v>
      </c>
      <c r="J3247" t="s">
        <v>14</v>
      </c>
      <c r="K3247" t="s">
        <v>387</v>
      </c>
    </row>
    <row r="3248" spans="1:11" x14ac:dyDescent="0.35">
      <c r="A3248" t="s">
        <v>377</v>
      </c>
      <c r="B3248" t="s">
        <v>304</v>
      </c>
      <c r="C3248" t="s">
        <v>87</v>
      </c>
      <c r="D3248" t="s">
        <v>78</v>
      </c>
      <c r="E3248">
        <v>2021</v>
      </c>
      <c r="F3248" t="s">
        <v>156</v>
      </c>
      <c r="G3248" t="s">
        <v>307</v>
      </c>
      <c r="H3248">
        <v>36.31</v>
      </c>
      <c r="I3248" t="s">
        <v>508</v>
      </c>
      <c r="J3248" t="s">
        <v>347</v>
      </c>
      <c r="K3248" t="s">
        <v>387</v>
      </c>
    </row>
    <row r="3249" spans="1:11" x14ac:dyDescent="0.35">
      <c r="A3249" t="s">
        <v>377</v>
      </c>
      <c r="B3249" t="s">
        <v>304</v>
      </c>
      <c r="C3249" t="s">
        <v>87</v>
      </c>
      <c r="D3249" t="s">
        <v>78</v>
      </c>
      <c r="E3249">
        <v>2021</v>
      </c>
      <c r="F3249" t="s">
        <v>156</v>
      </c>
      <c r="G3249" t="s">
        <v>307</v>
      </c>
      <c r="H3249">
        <v>4.4800000000000004</v>
      </c>
      <c r="I3249" t="s">
        <v>508</v>
      </c>
      <c r="J3249" t="s">
        <v>14</v>
      </c>
      <c r="K3249" t="s">
        <v>387</v>
      </c>
    </row>
    <row r="3250" spans="1:11" x14ac:dyDescent="0.35">
      <c r="A3250" t="s">
        <v>377</v>
      </c>
      <c r="B3250" t="s">
        <v>304</v>
      </c>
      <c r="C3250" t="s">
        <v>87</v>
      </c>
      <c r="D3250" t="s">
        <v>78</v>
      </c>
      <c r="E3250">
        <v>2021</v>
      </c>
      <c r="F3250" t="s">
        <v>156</v>
      </c>
      <c r="G3250" t="s">
        <v>307</v>
      </c>
      <c r="H3250">
        <v>1854.49</v>
      </c>
      <c r="I3250" t="s">
        <v>508</v>
      </c>
      <c r="J3250" t="s">
        <v>347</v>
      </c>
      <c r="K3250" t="s">
        <v>387</v>
      </c>
    </row>
    <row r="3251" spans="1:11" x14ac:dyDescent="0.35">
      <c r="A3251" t="s">
        <v>377</v>
      </c>
      <c r="B3251" t="s">
        <v>304</v>
      </c>
      <c r="C3251" t="s">
        <v>87</v>
      </c>
      <c r="D3251" t="s">
        <v>78</v>
      </c>
      <c r="E3251">
        <v>2021</v>
      </c>
      <c r="F3251" t="s">
        <v>156</v>
      </c>
      <c r="G3251" t="s">
        <v>307</v>
      </c>
      <c r="H3251">
        <v>0.45</v>
      </c>
      <c r="I3251" t="s">
        <v>508</v>
      </c>
      <c r="J3251" t="s">
        <v>14</v>
      </c>
      <c r="K3251" t="s">
        <v>387</v>
      </c>
    </row>
    <row r="3252" spans="1:11" x14ac:dyDescent="0.35">
      <c r="A3252" t="s">
        <v>377</v>
      </c>
      <c r="B3252" t="s">
        <v>304</v>
      </c>
      <c r="C3252" t="s">
        <v>87</v>
      </c>
      <c r="D3252" t="s">
        <v>78</v>
      </c>
      <c r="E3252">
        <v>2021</v>
      </c>
      <c r="F3252" t="s">
        <v>156</v>
      </c>
      <c r="G3252" t="s">
        <v>307</v>
      </c>
      <c r="H3252">
        <v>185.84</v>
      </c>
      <c r="I3252" t="s">
        <v>508</v>
      </c>
      <c r="J3252" t="s">
        <v>347</v>
      </c>
      <c r="K3252" t="s">
        <v>387</v>
      </c>
    </row>
    <row r="3253" spans="1:11" x14ac:dyDescent="0.35">
      <c r="A3253" t="s">
        <v>377</v>
      </c>
      <c r="B3253" t="s">
        <v>304</v>
      </c>
      <c r="C3253" t="s">
        <v>87</v>
      </c>
      <c r="D3253" t="s">
        <v>78</v>
      </c>
      <c r="E3253">
        <v>2021</v>
      </c>
      <c r="F3253" t="s">
        <v>502</v>
      </c>
      <c r="G3253" t="s">
        <v>68</v>
      </c>
      <c r="H3253">
        <v>289901.82</v>
      </c>
      <c r="I3253" t="s">
        <v>508</v>
      </c>
      <c r="J3253" t="s">
        <v>347</v>
      </c>
      <c r="K3253" t="s">
        <v>387</v>
      </c>
    </row>
    <row r="3254" spans="1:11" x14ac:dyDescent="0.35">
      <c r="A3254" t="s">
        <v>377</v>
      </c>
      <c r="B3254" t="s">
        <v>304</v>
      </c>
      <c r="C3254" t="s">
        <v>87</v>
      </c>
      <c r="D3254" t="s">
        <v>78</v>
      </c>
      <c r="E3254">
        <v>2021</v>
      </c>
      <c r="F3254" t="s">
        <v>502</v>
      </c>
      <c r="G3254" t="s">
        <v>68</v>
      </c>
      <c r="H3254">
        <v>4143.83</v>
      </c>
      <c r="I3254" t="s">
        <v>508</v>
      </c>
      <c r="J3254" t="s">
        <v>347</v>
      </c>
      <c r="K3254" t="s">
        <v>387</v>
      </c>
    </row>
    <row r="3255" spans="1:11" x14ac:dyDescent="0.35">
      <c r="A3255" t="s">
        <v>377</v>
      </c>
      <c r="B3255" t="s">
        <v>304</v>
      </c>
      <c r="C3255" t="s">
        <v>87</v>
      </c>
      <c r="D3255" t="s">
        <v>78</v>
      </c>
      <c r="E3255">
        <v>2021</v>
      </c>
      <c r="F3255" t="s">
        <v>502</v>
      </c>
      <c r="G3255" t="s">
        <v>68</v>
      </c>
      <c r="H3255">
        <v>827.3</v>
      </c>
      <c r="I3255" t="s">
        <v>508</v>
      </c>
      <c r="J3255" t="s">
        <v>347</v>
      </c>
      <c r="K3255" t="s">
        <v>387</v>
      </c>
    </row>
    <row r="3256" spans="1:11" x14ac:dyDescent="0.35">
      <c r="A3256" t="s">
        <v>377</v>
      </c>
      <c r="B3256" t="s">
        <v>304</v>
      </c>
      <c r="C3256" t="s">
        <v>87</v>
      </c>
      <c r="D3256" t="s">
        <v>78</v>
      </c>
      <c r="E3256">
        <v>2021</v>
      </c>
      <c r="F3256" t="s">
        <v>502</v>
      </c>
      <c r="G3256" t="s">
        <v>68</v>
      </c>
      <c r="H3256">
        <v>2058.14</v>
      </c>
      <c r="I3256" t="s">
        <v>508</v>
      </c>
      <c r="J3256" t="s">
        <v>347</v>
      </c>
      <c r="K3256" t="s">
        <v>387</v>
      </c>
    </row>
    <row r="3257" spans="1:11" x14ac:dyDescent="0.35">
      <c r="A3257" t="s">
        <v>377</v>
      </c>
      <c r="B3257" t="s">
        <v>304</v>
      </c>
      <c r="C3257" t="s">
        <v>87</v>
      </c>
      <c r="D3257" t="s">
        <v>78</v>
      </c>
      <c r="E3257">
        <v>2021</v>
      </c>
      <c r="F3257" t="s">
        <v>502</v>
      </c>
      <c r="G3257" t="s">
        <v>68</v>
      </c>
      <c r="H3257">
        <v>137594.13</v>
      </c>
      <c r="I3257" t="s">
        <v>508</v>
      </c>
      <c r="J3257" t="s">
        <v>347</v>
      </c>
      <c r="K3257" t="s">
        <v>387</v>
      </c>
    </row>
    <row r="3258" spans="1:11" x14ac:dyDescent="0.35">
      <c r="A3258" t="s">
        <v>377</v>
      </c>
      <c r="B3258" t="s">
        <v>304</v>
      </c>
      <c r="C3258" t="s">
        <v>87</v>
      </c>
      <c r="D3258" t="s">
        <v>78</v>
      </c>
      <c r="E3258">
        <v>2021</v>
      </c>
      <c r="F3258" t="s">
        <v>502</v>
      </c>
      <c r="G3258" t="s">
        <v>68</v>
      </c>
      <c r="H3258">
        <v>12955.08</v>
      </c>
      <c r="I3258" t="s">
        <v>508</v>
      </c>
      <c r="J3258" t="s">
        <v>347</v>
      </c>
      <c r="K3258" t="s">
        <v>387</v>
      </c>
    </row>
    <row r="3259" spans="1:11" x14ac:dyDescent="0.35">
      <c r="A3259" t="s">
        <v>381</v>
      </c>
      <c r="B3259" t="s">
        <v>304</v>
      </c>
      <c r="C3259" t="s">
        <v>87</v>
      </c>
      <c r="D3259" t="s">
        <v>78</v>
      </c>
      <c r="E3259">
        <v>2021</v>
      </c>
      <c r="F3259" t="s">
        <v>506</v>
      </c>
      <c r="G3259" t="s">
        <v>309</v>
      </c>
      <c r="H3259">
        <v>416534.81</v>
      </c>
      <c r="I3259" t="s">
        <v>515</v>
      </c>
      <c r="J3259" t="s">
        <v>14</v>
      </c>
      <c r="K3259" t="s">
        <v>387</v>
      </c>
    </row>
    <row r="3260" spans="1:11" x14ac:dyDescent="0.35">
      <c r="A3260" t="s">
        <v>381</v>
      </c>
      <c r="B3260" t="s">
        <v>304</v>
      </c>
      <c r="C3260" t="s">
        <v>87</v>
      </c>
      <c r="D3260" t="s">
        <v>78</v>
      </c>
      <c r="E3260">
        <v>2021</v>
      </c>
      <c r="F3260" t="s">
        <v>506</v>
      </c>
      <c r="G3260" t="s">
        <v>309</v>
      </c>
      <c r="H3260">
        <v>87624.36</v>
      </c>
      <c r="I3260" t="s">
        <v>515</v>
      </c>
      <c r="J3260" t="s">
        <v>347</v>
      </c>
      <c r="K3260" t="s">
        <v>387</v>
      </c>
    </row>
    <row r="3261" spans="1:11" x14ac:dyDescent="0.35">
      <c r="A3261" t="s">
        <v>381</v>
      </c>
      <c r="B3261" t="s">
        <v>304</v>
      </c>
      <c r="C3261" t="s">
        <v>87</v>
      </c>
      <c r="D3261" t="s">
        <v>78</v>
      </c>
      <c r="E3261">
        <v>2021</v>
      </c>
      <c r="F3261" t="s">
        <v>506</v>
      </c>
      <c r="G3261" t="s">
        <v>309</v>
      </c>
      <c r="H3261">
        <v>2117.88</v>
      </c>
      <c r="I3261" t="s">
        <v>515</v>
      </c>
      <c r="J3261" t="s">
        <v>14</v>
      </c>
      <c r="K3261" t="s">
        <v>387</v>
      </c>
    </row>
    <row r="3262" spans="1:11" x14ac:dyDescent="0.35">
      <c r="A3262" t="s">
        <v>381</v>
      </c>
      <c r="B3262" t="s">
        <v>304</v>
      </c>
      <c r="C3262" t="s">
        <v>87</v>
      </c>
      <c r="D3262" t="s">
        <v>78</v>
      </c>
      <c r="E3262">
        <v>2021</v>
      </c>
      <c r="F3262" t="s">
        <v>506</v>
      </c>
      <c r="G3262" t="s">
        <v>309</v>
      </c>
      <c r="H3262">
        <v>445.53</v>
      </c>
      <c r="I3262" t="s">
        <v>515</v>
      </c>
      <c r="J3262" t="s">
        <v>347</v>
      </c>
      <c r="K3262" t="s">
        <v>387</v>
      </c>
    </row>
    <row r="3263" spans="1:11" x14ac:dyDescent="0.35">
      <c r="A3263" t="s">
        <v>381</v>
      </c>
      <c r="B3263" t="s">
        <v>304</v>
      </c>
      <c r="C3263" t="s">
        <v>87</v>
      </c>
      <c r="D3263" t="s">
        <v>78</v>
      </c>
      <c r="E3263">
        <v>2021</v>
      </c>
      <c r="F3263" t="s">
        <v>506</v>
      </c>
      <c r="G3263" t="s">
        <v>309</v>
      </c>
      <c r="H3263">
        <v>718.73</v>
      </c>
      <c r="I3263" t="s">
        <v>515</v>
      </c>
      <c r="J3263" t="s">
        <v>14</v>
      </c>
      <c r="K3263" t="s">
        <v>387</v>
      </c>
    </row>
    <row r="3264" spans="1:11" x14ac:dyDescent="0.35">
      <c r="A3264" t="s">
        <v>381</v>
      </c>
      <c r="B3264" t="s">
        <v>304</v>
      </c>
      <c r="C3264" t="s">
        <v>87</v>
      </c>
      <c r="D3264" t="s">
        <v>78</v>
      </c>
      <c r="E3264">
        <v>2021</v>
      </c>
      <c r="F3264" t="s">
        <v>506</v>
      </c>
      <c r="G3264" t="s">
        <v>309</v>
      </c>
      <c r="H3264">
        <v>151.19999999999999</v>
      </c>
      <c r="I3264" t="s">
        <v>515</v>
      </c>
      <c r="J3264" t="s">
        <v>347</v>
      </c>
      <c r="K3264" t="s">
        <v>387</v>
      </c>
    </row>
    <row r="3265" spans="1:11" x14ac:dyDescent="0.35">
      <c r="A3265" t="s">
        <v>381</v>
      </c>
      <c r="B3265" t="s">
        <v>304</v>
      </c>
      <c r="C3265" t="s">
        <v>87</v>
      </c>
      <c r="D3265" t="s">
        <v>78</v>
      </c>
      <c r="E3265">
        <v>2021</v>
      </c>
      <c r="F3265" t="s">
        <v>506</v>
      </c>
      <c r="G3265" t="s">
        <v>309</v>
      </c>
      <c r="H3265">
        <v>558.52</v>
      </c>
      <c r="I3265" t="s">
        <v>515</v>
      </c>
      <c r="J3265" t="s">
        <v>14</v>
      </c>
      <c r="K3265" t="s">
        <v>387</v>
      </c>
    </row>
    <row r="3266" spans="1:11" x14ac:dyDescent="0.35">
      <c r="A3266" t="s">
        <v>381</v>
      </c>
      <c r="B3266" t="s">
        <v>304</v>
      </c>
      <c r="C3266" t="s">
        <v>87</v>
      </c>
      <c r="D3266" t="s">
        <v>78</v>
      </c>
      <c r="E3266">
        <v>2021</v>
      </c>
      <c r="F3266" t="s">
        <v>506</v>
      </c>
      <c r="G3266" t="s">
        <v>309</v>
      </c>
      <c r="H3266">
        <v>117.49</v>
      </c>
      <c r="I3266" t="s">
        <v>515</v>
      </c>
      <c r="J3266" t="s">
        <v>347</v>
      </c>
      <c r="K3266" t="s">
        <v>387</v>
      </c>
    </row>
    <row r="3267" spans="1:11" x14ac:dyDescent="0.35">
      <c r="A3267" t="s">
        <v>381</v>
      </c>
      <c r="B3267" t="s">
        <v>304</v>
      </c>
      <c r="C3267" t="s">
        <v>87</v>
      </c>
      <c r="D3267" t="s">
        <v>78</v>
      </c>
      <c r="E3267">
        <v>2021</v>
      </c>
      <c r="F3267" t="s">
        <v>506</v>
      </c>
      <c r="G3267" t="s">
        <v>309</v>
      </c>
      <c r="H3267">
        <v>197101.47</v>
      </c>
      <c r="I3267" t="s">
        <v>515</v>
      </c>
      <c r="J3267" t="s">
        <v>14</v>
      </c>
      <c r="K3267" t="s">
        <v>387</v>
      </c>
    </row>
    <row r="3268" spans="1:11" x14ac:dyDescent="0.35">
      <c r="A3268" t="s">
        <v>381</v>
      </c>
      <c r="B3268" t="s">
        <v>304</v>
      </c>
      <c r="C3268" t="s">
        <v>87</v>
      </c>
      <c r="D3268" t="s">
        <v>78</v>
      </c>
      <c r="E3268">
        <v>2021</v>
      </c>
      <c r="F3268" t="s">
        <v>506</v>
      </c>
      <c r="G3268" t="s">
        <v>309</v>
      </c>
      <c r="H3268">
        <v>41463.269999999997</v>
      </c>
      <c r="I3268" t="s">
        <v>515</v>
      </c>
      <c r="J3268" t="s">
        <v>347</v>
      </c>
      <c r="K3268" t="s">
        <v>387</v>
      </c>
    </row>
    <row r="3269" spans="1:11" x14ac:dyDescent="0.35">
      <c r="A3269" t="s">
        <v>381</v>
      </c>
      <c r="B3269" t="s">
        <v>304</v>
      </c>
      <c r="C3269" t="s">
        <v>87</v>
      </c>
      <c r="D3269" t="s">
        <v>78</v>
      </c>
      <c r="E3269">
        <v>2021</v>
      </c>
      <c r="F3269" t="s">
        <v>506</v>
      </c>
      <c r="G3269" t="s">
        <v>309</v>
      </c>
      <c r="H3269">
        <v>19661.86</v>
      </c>
      <c r="I3269" t="s">
        <v>515</v>
      </c>
      <c r="J3269" t="s">
        <v>14</v>
      </c>
      <c r="K3269" t="s">
        <v>387</v>
      </c>
    </row>
    <row r="3270" spans="1:11" x14ac:dyDescent="0.35">
      <c r="A3270" t="s">
        <v>381</v>
      </c>
      <c r="B3270" t="s">
        <v>304</v>
      </c>
      <c r="C3270" t="s">
        <v>87</v>
      </c>
      <c r="D3270" t="s">
        <v>78</v>
      </c>
      <c r="E3270">
        <v>2021</v>
      </c>
      <c r="F3270" t="s">
        <v>506</v>
      </c>
      <c r="G3270" t="s">
        <v>309</v>
      </c>
      <c r="H3270">
        <v>4136.17</v>
      </c>
      <c r="I3270" t="s">
        <v>515</v>
      </c>
      <c r="J3270" t="s">
        <v>347</v>
      </c>
      <c r="K3270" t="s">
        <v>387</v>
      </c>
    </row>
    <row r="3271" spans="1:11" x14ac:dyDescent="0.35">
      <c r="A3271" t="s">
        <v>381</v>
      </c>
      <c r="B3271" t="s">
        <v>304</v>
      </c>
      <c r="C3271" t="s">
        <v>87</v>
      </c>
      <c r="D3271" t="s">
        <v>78</v>
      </c>
      <c r="E3271">
        <v>2021</v>
      </c>
      <c r="F3271" t="s">
        <v>500</v>
      </c>
      <c r="G3271" t="s">
        <v>311</v>
      </c>
      <c r="H3271">
        <v>46491.79</v>
      </c>
      <c r="I3271" t="s">
        <v>515</v>
      </c>
      <c r="J3271" t="s">
        <v>14</v>
      </c>
      <c r="K3271" t="s">
        <v>387</v>
      </c>
    </row>
    <row r="3272" spans="1:11" x14ac:dyDescent="0.35">
      <c r="A3272" t="s">
        <v>381</v>
      </c>
      <c r="B3272" t="s">
        <v>304</v>
      </c>
      <c r="C3272" t="s">
        <v>87</v>
      </c>
      <c r="D3272" t="s">
        <v>78</v>
      </c>
      <c r="E3272">
        <v>2021</v>
      </c>
      <c r="F3272" t="s">
        <v>500</v>
      </c>
      <c r="G3272" t="s">
        <v>311</v>
      </c>
      <c r="H3272">
        <v>109838.05</v>
      </c>
      <c r="I3272" t="s">
        <v>515</v>
      </c>
      <c r="J3272" t="s">
        <v>347</v>
      </c>
      <c r="K3272" t="s">
        <v>387</v>
      </c>
    </row>
    <row r="3273" spans="1:11" x14ac:dyDescent="0.35">
      <c r="A3273" t="s">
        <v>381</v>
      </c>
      <c r="B3273" t="s">
        <v>304</v>
      </c>
      <c r="C3273" t="s">
        <v>87</v>
      </c>
      <c r="D3273" t="s">
        <v>78</v>
      </c>
      <c r="E3273">
        <v>2021</v>
      </c>
      <c r="F3273" t="s">
        <v>500</v>
      </c>
      <c r="G3273" t="s">
        <v>311</v>
      </c>
      <c r="H3273">
        <v>236.38</v>
      </c>
      <c r="I3273" t="s">
        <v>515</v>
      </c>
      <c r="J3273" t="s">
        <v>14</v>
      </c>
      <c r="K3273" t="s">
        <v>387</v>
      </c>
    </row>
    <row r="3274" spans="1:11" x14ac:dyDescent="0.35">
      <c r="A3274" t="s">
        <v>381</v>
      </c>
      <c r="B3274" t="s">
        <v>304</v>
      </c>
      <c r="C3274" t="s">
        <v>87</v>
      </c>
      <c r="D3274" t="s">
        <v>78</v>
      </c>
      <c r="E3274">
        <v>2021</v>
      </c>
      <c r="F3274" t="s">
        <v>500</v>
      </c>
      <c r="G3274" t="s">
        <v>311</v>
      </c>
      <c r="H3274">
        <v>558.48</v>
      </c>
      <c r="I3274" t="s">
        <v>515</v>
      </c>
      <c r="J3274" t="s">
        <v>347</v>
      </c>
      <c r="K3274" t="s">
        <v>387</v>
      </c>
    </row>
    <row r="3275" spans="1:11" x14ac:dyDescent="0.35">
      <c r="A3275" t="s">
        <v>381</v>
      </c>
      <c r="B3275" t="s">
        <v>304</v>
      </c>
      <c r="C3275" t="s">
        <v>87</v>
      </c>
      <c r="D3275" t="s">
        <v>78</v>
      </c>
      <c r="E3275">
        <v>2021</v>
      </c>
      <c r="F3275" t="s">
        <v>500</v>
      </c>
      <c r="G3275" t="s">
        <v>311</v>
      </c>
      <c r="H3275">
        <v>80.23</v>
      </c>
      <c r="I3275" t="s">
        <v>515</v>
      </c>
      <c r="J3275" t="s">
        <v>14</v>
      </c>
      <c r="K3275" t="s">
        <v>387</v>
      </c>
    </row>
    <row r="3276" spans="1:11" x14ac:dyDescent="0.35">
      <c r="A3276" t="s">
        <v>381</v>
      </c>
      <c r="B3276" t="s">
        <v>304</v>
      </c>
      <c r="C3276" t="s">
        <v>87</v>
      </c>
      <c r="D3276" t="s">
        <v>78</v>
      </c>
      <c r="E3276">
        <v>2021</v>
      </c>
      <c r="F3276" t="s">
        <v>500</v>
      </c>
      <c r="G3276" t="s">
        <v>311</v>
      </c>
      <c r="H3276">
        <v>189.52</v>
      </c>
      <c r="I3276" t="s">
        <v>515</v>
      </c>
      <c r="J3276" t="s">
        <v>347</v>
      </c>
      <c r="K3276" t="s">
        <v>387</v>
      </c>
    </row>
    <row r="3277" spans="1:11" x14ac:dyDescent="0.35">
      <c r="A3277" t="s">
        <v>381</v>
      </c>
      <c r="B3277" t="s">
        <v>304</v>
      </c>
      <c r="C3277" t="s">
        <v>87</v>
      </c>
      <c r="D3277" t="s">
        <v>78</v>
      </c>
      <c r="E3277">
        <v>2021</v>
      </c>
      <c r="F3277" t="s">
        <v>500</v>
      </c>
      <c r="G3277" t="s">
        <v>311</v>
      </c>
      <c r="H3277">
        <v>62.34</v>
      </c>
      <c r="I3277" t="s">
        <v>515</v>
      </c>
      <c r="J3277" t="s">
        <v>14</v>
      </c>
      <c r="K3277" t="s">
        <v>387</v>
      </c>
    </row>
    <row r="3278" spans="1:11" x14ac:dyDescent="0.35">
      <c r="A3278" t="s">
        <v>381</v>
      </c>
      <c r="B3278" t="s">
        <v>304</v>
      </c>
      <c r="C3278" t="s">
        <v>87</v>
      </c>
      <c r="D3278" t="s">
        <v>78</v>
      </c>
      <c r="E3278">
        <v>2021</v>
      </c>
      <c r="F3278" t="s">
        <v>500</v>
      </c>
      <c r="G3278" t="s">
        <v>311</v>
      </c>
      <c r="H3278">
        <v>147.27000000000001</v>
      </c>
      <c r="I3278" t="s">
        <v>515</v>
      </c>
      <c r="J3278" t="s">
        <v>347</v>
      </c>
      <c r="K3278" t="s">
        <v>387</v>
      </c>
    </row>
    <row r="3279" spans="1:11" x14ac:dyDescent="0.35">
      <c r="A3279" t="s">
        <v>381</v>
      </c>
      <c r="B3279" t="s">
        <v>304</v>
      </c>
      <c r="C3279" t="s">
        <v>87</v>
      </c>
      <c r="D3279" t="s">
        <v>78</v>
      </c>
      <c r="E3279">
        <v>2021</v>
      </c>
      <c r="F3279" t="s">
        <v>500</v>
      </c>
      <c r="G3279" t="s">
        <v>311</v>
      </c>
      <c r="H3279">
        <v>21999.61</v>
      </c>
      <c r="I3279" t="s">
        <v>515</v>
      </c>
      <c r="J3279" t="s">
        <v>14</v>
      </c>
      <c r="K3279" t="s">
        <v>387</v>
      </c>
    </row>
    <row r="3280" spans="1:11" x14ac:dyDescent="0.35">
      <c r="A3280" t="s">
        <v>381</v>
      </c>
      <c r="B3280" t="s">
        <v>304</v>
      </c>
      <c r="C3280" t="s">
        <v>87</v>
      </c>
      <c r="D3280" t="s">
        <v>78</v>
      </c>
      <c r="E3280">
        <v>2021</v>
      </c>
      <c r="F3280" t="s">
        <v>500</v>
      </c>
      <c r="G3280" t="s">
        <v>311</v>
      </c>
      <c r="H3280">
        <v>51974.62</v>
      </c>
      <c r="I3280" t="s">
        <v>515</v>
      </c>
      <c r="J3280" t="s">
        <v>347</v>
      </c>
      <c r="K3280" t="s">
        <v>387</v>
      </c>
    </row>
    <row r="3281" spans="1:11" x14ac:dyDescent="0.35">
      <c r="A3281" t="s">
        <v>381</v>
      </c>
      <c r="B3281" t="s">
        <v>304</v>
      </c>
      <c r="C3281" t="s">
        <v>87</v>
      </c>
      <c r="D3281" t="s">
        <v>78</v>
      </c>
      <c r="E3281">
        <v>2021</v>
      </c>
      <c r="F3281" t="s">
        <v>500</v>
      </c>
      <c r="G3281" t="s">
        <v>311</v>
      </c>
      <c r="H3281">
        <v>2194.5700000000002</v>
      </c>
      <c r="I3281" t="s">
        <v>515</v>
      </c>
      <c r="J3281" t="s">
        <v>14</v>
      </c>
      <c r="K3281" t="s">
        <v>387</v>
      </c>
    </row>
    <row r="3282" spans="1:11" x14ac:dyDescent="0.35">
      <c r="A3282" t="s">
        <v>381</v>
      </c>
      <c r="B3282" t="s">
        <v>304</v>
      </c>
      <c r="C3282" t="s">
        <v>87</v>
      </c>
      <c r="D3282" t="s">
        <v>78</v>
      </c>
      <c r="E3282">
        <v>2021</v>
      </c>
      <c r="F3282" t="s">
        <v>500</v>
      </c>
      <c r="G3282" t="s">
        <v>311</v>
      </c>
      <c r="H3282">
        <v>5184.7299999999996</v>
      </c>
      <c r="I3282" t="s">
        <v>515</v>
      </c>
      <c r="J3282" t="s">
        <v>347</v>
      </c>
      <c r="K3282" t="s">
        <v>387</v>
      </c>
    </row>
    <row r="3283" spans="1:11" x14ac:dyDescent="0.35">
      <c r="A3283" t="s">
        <v>381</v>
      </c>
      <c r="B3283" t="s">
        <v>304</v>
      </c>
      <c r="C3283" t="s">
        <v>87</v>
      </c>
      <c r="D3283" t="s">
        <v>78</v>
      </c>
      <c r="E3283">
        <v>2021</v>
      </c>
      <c r="F3283" t="s">
        <v>71</v>
      </c>
      <c r="G3283" t="s">
        <v>310</v>
      </c>
      <c r="H3283">
        <v>52.73</v>
      </c>
      <c r="I3283" t="s">
        <v>515</v>
      </c>
      <c r="J3283" t="s">
        <v>14</v>
      </c>
      <c r="K3283" t="s">
        <v>387</v>
      </c>
    </row>
    <row r="3284" spans="1:11" x14ac:dyDescent="0.35">
      <c r="A3284" t="s">
        <v>381</v>
      </c>
      <c r="B3284" t="s">
        <v>304</v>
      </c>
      <c r="C3284" t="s">
        <v>87</v>
      </c>
      <c r="D3284" t="s">
        <v>78</v>
      </c>
      <c r="E3284">
        <v>2021</v>
      </c>
      <c r="F3284" t="s">
        <v>71</v>
      </c>
      <c r="G3284" t="s">
        <v>310</v>
      </c>
      <c r="H3284">
        <v>22310.97</v>
      </c>
      <c r="I3284" t="s">
        <v>515</v>
      </c>
      <c r="J3284" t="s">
        <v>347</v>
      </c>
      <c r="K3284" t="s">
        <v>387</v>
      </c>
    </row>
    <row r="3285" spans="1:11" x14ac:dyDescent="0.35">
      <c r="A3285" t="s">
        <v>381</v>
      </c>
      <c r="B3285" t="s">
        <v>304</v>
      </c>
      <c r="C3285" t="s">
        <v>87</v>
      </c>
      <c r="D3285" t="s">
        <v>78</v>
      </c>
      <c r="E3285">
        <v>2021</v>
      </c>
      <c r="F3285" t="s">
        <v>71</v>
      </c>
      <c r="G3285" t="s">
        <v>310</v>
      </c>
      <c r="H3285">
        <v>0.26</v>
      </c>
      <c r="I3285" t="s">
        <v>515</v>
      </c>
      <c r="J3285" t="s">
        <v>14</v>
      </c>
      <c r="K3285" t="s">
        <v>387</v>
      </c>
    </row>
    <row r="3286" spans="1:11" x14ac:dyDescent="0.35">
      <c r="A3286" t="s">
        <v>381</v>
      </c>
      <c r="B3286" t="s">
        <v>304</v>
      </c>
      <c r="C3286" t="s">
        <v>87</v>
      </c>
      <c r="D3286" t="s">
        <v>78</v>
      </c>
      <c r="E3286">
        <v>2021</v>
      </c>
      <c r="F3286" t="s">
        <v>71</v>
      </c>
      <c r="G3286" t="s">
        <v>310</v>
      </c>
      <c r="H3286">
        <v>112.58</v>
      </c>
      <c r="I3286" t="s">
        <v>515</v>
      </c>
      <c r="J3286" t="s">
        <v>347</v>
      </c>
      <c r="K3286" t="s">
        <v>387</v>
      </c>
    </row>
    <row r="3287" spans="1:11" x14ac:dyDescent="0.35">
      <c r="A3287" t="s">
        <v>381</v>
      </c>
      <c r="B3287" t="s">
        <v>304</v>
      </c>
      <c r="C3287" t="s">
        <v>87</v>
      </c>
      <c r="D3287" t="s">
        <v>78</v>
      </c>
      <c r="E3287">
        <v>2021</v>
      </c>
      <c r="F3287" t="s">
        <v>71</v>
      </c>
      <c r="G3287" t="s">
        <v>310</v>
      </c>
      <c r="H3287">
        <v>0.09</v>
      </c>
      <c r="I3287" t="s">
        <v>515</v>
      </c>
      <c r="J3287" t="s">
        <v>14</v>
      </c>
      <c r="K3287" t="s">
        <v>387</v>
      </c>
    </row>
    <row r="3288" spans="1:11" x14ac:dyDescent="0.35">
      <c r="A3288" t="s">
        <v>381</v>
      </c>
      <c r="B3288" t="s">
        <v>304</v>
      </c>
      <c r="C3288" t="s">
        <v>87</v>
      </c>
      <c r="D3288" t="s">
        <v>78</v>
      </c>
      <c r="E3288">
        <v>2021</v>
      </c>
      <c r="F3288" t="s">
        <v>71</v>
      </c>
      <c r="G3288" t="s">
        <v>310</v>
      </c>
      <c r="H3288">
        <v>38.200000000000003</v>
      </c>
      <c r="I3288" t="s">
        <v>515</v>
      </c>
      <c r="J3288" t="s">
        <v>347</v>
      </c>
      <c r="K3288" t="s">
        <v>387</v>
      </c>
    </row>
    <row r="3289" spans="1:11" x14ac:dyDescent="0.35">
      <c r="A3289" t="s">
        <v>381</v>
      </c>
      <c r="B3289" t="s">
        <v>304</v>
      </c>
      <c r="C3289" t="s">
        <v>87</v>
      </c>
      <c r="D3289" t="s">
        <v>78</v>
      </c>
      <c r="E3289">
        <v>2021</v>
      </c>
      <c r="F3289" t="s">
        <v>71</v>
      </c>
      <c r="G3289" t="s">
        <v>310</v>
      </c>
      <c r="H3289">
        <v>0.08</v>
      </c>
      <c r="I3289" t="s">
        <v>515</v>
      </c>
      <c r="J3289" t="s">
        <v>14</v>
      </c>
      <c r="K3289" t="s">
        <v>387</v>
      </c>
    </row>
    <row r="3290" spans="1:11" x14ac:dyDescent="0.35">
      <c r="A3290" t="s">
        <v>381</v>
      </c>
      <c r="B3290" t="s">
        <v>304</v>
      </c>
      <c r="C3290" t="s">
        <v>87</v>
      </c>
      <c r="D3290" t="s">
        <v>78</v>
      </c>
      <c r="E3290">
        <v>2021</v>
      </c>
      <c r="F3290" t="s">
        <v>71</v>
      </c>
      <c r="G3290" t="s">
        <v>310</v>
      </c>
      <c r="H3290">
        <v>29.68</v>
      </c>
      <c r="I3290" t="s">
        <v>515</v>
      </c>
      <c r="J3290" t="s">
        <v>347</v>
      </c>
      <c r="K3290" t="s">
        <v>387</v>
      </c>
    </row>
    <row r="3291" spans="1:11" x14ac:dyDescent="0.35">
      <c r="A3291" t="s">
        <v>381</v>
      </c>
      <c r="B3291" t="s">
        <v>304</v>
      </c>
      <c r="C3291" t="s">
        <v>87</v>
      </c>
      <c r="D3291" t="s">
        <v>78</v>
      </c>
      <c r="E3291">
        <v>2021</v>
      </c>
      <c r="F3291" t="s">
        <v>71</v>
      </c>
      <c r="G3291" t="s">
        <v>310</v>
      </c>
      <c r="H3291">
        <v>24.77</v>
      </c>
      <c r="I3291" t="s">
        <v>515</v>
      </c>
      <c r="J3291" t="s">
        <v>14</v>
      </c>
      <c r="K3291" t="s">
        <v>387</v>
      </c>
    </row>
    <row r="3292" spans="1:11" x14ac:dyDescent="0.35">
      <c r="A3292" t="s">
        <v>381</v>
      </c>
      <c r="B3292" t="s">
        <v>304</v>
      </c>
      <c r="C3292" t="s">
        <v>87</v>
      </c>
      <c r="D3292" t="s">
        <v>78</v>
      </c>
      <c r="E3292">
        <v>2021</v>
      </c>
      <c r="F3292" t="s">
        <v>71</v>
      </c>
      <c r="G3292" t="s">
        <v>310</v>
      </c>
      <c r="H3292">
        <v>10476.84</v>
      </c>
      <c r="I3292" t="s">
        <v>515</v>
      </c>
      <c r="J3292" t="s">
        <v>347</v>
      </c>
      <c r="K3292" t="s">
        <v>387</v>
      </c>
    </row>
    <row r="3293" spans="1:11" x14ac:dyDescent="0.35">
      <c r="A3293" t="s">
        <v>381</v>
      </c>
      <c r="B3293" t="s">
        <v>304</v>
      </c>
      <c r="C3293" t="s">
        <v>87</v>
      </c>
      <c r="D3293" t="s">
        <v>78</v>
      </c>
      <c r="E3293">
        <v>2021</v>
      </c>
      <c r="F3293" t="s">
        <v>71</v>
      </c>
      <c r="G3293" t="s">
        <v>310</v>
      </c>
      <c r="H3293">
        <v>2.4700000000000002</v>
      </c>
      <c r="I3293" t="s">
        <v>515</v>
      </c>
      <c r="J3293" t="s">
        <v>14</v>
      </c>
      <c r="K3293" t="s">
        <v>387</v>
      </c>
    </row>
    <row r="3294" spans="1:11" x14ac:dyDescent="0.35">
      <c r="A3294" t="s">
        <v>381</v>
      </c>
      <c r="B3294" t="s">
        <v>304</v>
      </c>
      <c r="C3294" t="s">
        <v>87</v>
      </c>
      <c r="D3294" t="s">
        <v>78</v>
      </c>
      <c r="E3294">
        <v>2021</v>
      </c>
      <c r="F3294" t="s">
        <v>71</v>
      </c>
      <c r="G3294" t="s">
        <v>310</v>
      </c>
      <c r="H3294">
        <v>1045.1099999999999</v>
      </c>
      <c r="I3294" t="s">
        <v>515</v>
      </c>
      <c r="J3294" t="s">
        <v>347</v>
      </c>
      <c r="K3294" t="s">
        <v>387</v>
      </c>
    </row>
    <row r="3295" spans="1:11" x14ac:dyDescent="0.35">
      <c r="A3295" t="s">
        <v>381</v>
      </c>
      <c r="B3295" t="s">
        <v>304</v>
      </c>
      <c r="C3295" t="s">
        <v>87</v>
      </c>
      <c r="D3295" t="s">
        <v>78</v>
      </c>
      <c r="E3295">
        <v>2021</v>
      </c>
      <c r="F3295" t="s">
        <v>148</v>
      </c>
      <c r="G3295" t="s">
        <v>308</v>
      </c>
      <c r="H3295">
        <v>670.08</v>
      </c>
      <c r="I3295" t="s">
        <v>515</v>
      </c>
      <c r="J3295" t="s">
        <v>14</v>
      </c>
      <c r="K3295" t="s">
        <v>387</v>
      </c>
    </row>
    <row r="3296" spans="1:11" x14ac:dyDescent="0.35">
      <c r="A3296" t="s">
        <v>381</v>
      </c>
      <c r="B3296" t="s">
        <v>304</v>
      </c>
      <c r="C3296" t="s">
        <v>87</v>
      </c>
      <c r="D3296" t="s">
        <v>78</v>
      </c>
      <c r="E3296">
        <v>2021</v>
      </c>
      <c r="F3296" t="s">
        <v>148</v>
      </c>
      <c r="G3296" t="s">
        <v>308</v>
      </c>
      <c r="H3296">
        <v>33133.22</v>
      </c>
      <c r="I3296" t="s">
        <v>515</v>
      </c>
      <c r="J3296" t="s">
        <v>347</v>
      </c>
      <c r="K3296" t="s">
        <v>387</v>
      </c>
    </row>
    <row r="3297" spans="1:11" x14ac:dyDescent="0.35">
      <c r="A3297" t="s">
        <v>381</v>
      </c>
      <c r="B3297" t="s">
        <v>304</v>
      </c>
      <c r="C3297" t="s">
        <v>87</v>
      </c>
      <c r="D3297" t="s">
        <v>78</v>
      </c>
      <c r="E3297">
        <v>2021</v>
      </c>
      <c r="F3297" t="s">
        <v>148</v>
      </c>
      <c r="G3297" t="s">
        <v>308</v>
      </c>
      <c r="H3297">
        <v>3.41</v>
      </c>
      <c r="I3297" t="s">
        <v>515</v>
      </c>
      <c r="J3297" t="s">
        <v>14</v>
      </c>
      <c r="K3297" t="s">
        <v>387</v>
      </c>
    </row>
    <row r="3298" spans="1:11" x14ac:dyDescent="0.35">
      <c r="A3298" t="s">
        <v>381</v>
      </c>
      <c r="B3298" t="s">
        <v>304</v>
      </c>
      <c r="C3298" t="s">
        <v>87</v>
      </c>
      <c r="D3298" t="s">
        <v>78</v>
      </c>
      <c r="E3298">
        <v>2021</v>
      </c>
      <c r="F3298" t="s">
        <v>148</v>
      </c>
      <c r="G3298" t="s">
        <v>308</v>
      </c>
      <c r="H3298">
        <v>168.46</v>
      </c>
      <c r="I3298" t="s">
        <v>515</v>
      </c>
      <c r="J3298" t="s">
        <v>347</v>
      </c>
      <c r="K3298" t="s">
        <v>387</v>
      </c>
    </row>
    <row r="3299" spans="1:11" x14ac:dyDescent="0.35">
      <c r="A3299" t="s">
        <v>381</v>
      </c>
      <c r="B3299" t="s">
        <v>304</v>
      </c>
      <c r="C3299" t="s">
        <v>87</v>
      </c>
      <c r="D3299" t="s">
        <v>78</v>
      </c>
      <c r="E3299">
        <v>2021</v>
      </c>
      <c r="F3299" t="s">
        <v>148</v>
      </c>
      <c r="G3299" t="s">
        <v>308</v>
      </c>
      <c r="H3299">
        <v>1.1499999999999999</v>
      </c>
      <c r="I3299" t="s">
        <v>515</v>
      </c>
      <c r="J3299" t="s">
        <v>14</v>
      </c>
      <c r="K3299" t="s">
        <v>387</v>
      </c>
    </row>
    <row r="3300" spans="1:11" x14ac:dyDescent="0.35">
      <c r="A3300" t="s">
        <v>381</v>
      </c>
      <c r="B3300" t="s">
        <v>304</v>
      </c>
      <c r="C3300" t="s">
        <v>87</v>
      </c>
      <c r="D3300" t="s">
        <v>78</v>
      </c>
      <c r="E3300">
        <v>2021</v>
      </c>
      <c r="F3300" t="s">
        <v>148</v>
      </c>
      <c r="G3300" t="s">
        <v>308</v>
      </c>
      <c r="H3300">
        <v>57.17</v>
      </c>
      <c r="I3300" t="s">
        <v>515</v>
      </c>
      <c r="J3300" t="s">
        <v>347</v>
      </c>
      <c r="K3300" t="s">
        <v>387</v>
      </c>
    </row>
    <row r="3301" spans="1:11" x14ac:dyDescent="0.35">
      <c r="A3301" t="s">
        <v>381</v>
      </c>
      <c r="B3301" t="s">
        <v>304</v>
      </c>
      <c r="C3301" t="s">
        <v>87</v>
      </c>
      <c r="D3301" t="s">
        <v>78</v>
      </c>
      <c r="E3301">
        <v>2021</v>
      </c>
      <c r="F3301" t="s">
        <v>148</v>
      </c>
      <c r="G3301" t="s">
        <v>308</v>
      </c>
      <c r="H3301">
        <v>0.9</v>
      </c>
      <c r="I3301" t="s">
        <v>515</v>
      </c>
      <c r="J3301" t="s">
        <v>14</v>
      </c>
      <c r="K3301" t="s">
        <v>387</v>
      </c>
    </row>
    <row r="3302" spans="1:11" x14ac:dyDescent="0.35">
      <c r="A3302" t="s">
        <v>381</v>
      </c>
      <c r="B3302" t="s">
        <v>304</v>
      </c>
      <c r="C3302" t="s">
        <v>87</v>
      </c>
      <c r="D3302" t="s">
        <v>78</v>
      </c>
      <c r="E3302">
        <v>2021</v>
      </c>
      <c r="F3302" t="s">
        <v>148</v>
      </c>
      <c r="G3302" t="s">
        <v>308</v>
      </c>
      <c r="H3302">
        <v>44.42</v>
      </c>
      <c r="I3302" t="s">
        <v>515</v>
      </c>
      <c r="J3302" t="s">
        <v>347</v>
      </c>
      <c r="K3302" t="s">
        <v>387</v>
      </c>
    </row>
    <row r="3303" spans="1:11" x14ac:dyDescent="0.35">
      <c r="A3303" t="s">
        <v>381</v>
      </c>
      <c r="B3303" t="s">
        <v>304</v>
      </c>
      <c r="C3303" t="s">
        <v>87</v>
      </c>
      <c r="D3303" t="s">
        <v>78</v>
      </c>
      <c r="E3303">
        <v>2021</v>
      </c>
      <c r="F3303" t="s">
        <v>148</v>
      </c>
      <c r="G3303" t="s">
        <v>308</v>
      </c>
      <c r="H3303">
        <v>317.07</v>
      </c>
      <c r="I3303" t="s">
        <v>515</v>
      </c>
      <c r="J3303" t="s">
        <v>14</v>
      </c>
      <c r="K3303" t="s">
        <v>387</v>
      </c>
    </row>
    <row r="3304" spans="1:11" x14ac:dyDescent="0.35">
      <c r="A3304" t="s">
        <v>381</v>
      </c>
      <c r="B3304" t="s">
        <v>304</v>
      </c>
      <c r="C3304" t="s">
        <v>87</v>
      </c>
      <c r="D3304" t="s">
        <v>78</v>
      </c>
      <c r="E3304">
        <v>2021</v>
      </c>
      <c r="F3304" t="s">
        <v>148</v>
      </c>
      <c r="G3304" t="s">
        <v>308</v>
      </c>
      <c r="H3304">
        <v>15678.41</v>
      </c>
      <c r="I3304" t="s">
        <v>515</v>
      </c>
      <c r="J3304" t="s">
        <v>347</v>
      </c>
      <c r="K3304" t="s">
        <v>387</v>
      </c>
    </row>
    <row r="3305" spans="1:11" x14ac:dyDescent="0.35">
      <c r="A3305" t="s">
        <v>381</v>
      </c>
      <c r="B3305" t="s">
        <v>304</v>
      </c>
      <c r="C3305" t="s">
        <v>87</v>
      </c>
      <c r="D3305" t="s">
        <v>78</v>
      </c>
      <c r="E3305">
        <v>2021</v>
      </c>
      <c r="F3305" t="s">
        <v>148</v>
      </c>
      <c r="G3305" t="s">
        <v>308</v>
      </c>
      <c r="H3305">
        <v>31.63</v>
      </c>
      <c r="I3305" t="s">
        <v>515</v>
      </c>
      <c r="J3305" t="s">
        <v>14</v>
      </c>
      <c r="K3305" t="s">
        <v>387</v>
      </c>
    </row>
    <row r="3306" spans="1:11" x14ac:dyDescent="0.35">
      <c r="A3306" t="s">
        <v>381</v>
      </c>
      <c r="B3306" t="s">
        <v>304</v>
      </c>
      <c r="C3306" t="s">
        <v>87</v>
      </c>
      <c r="D3306" t="s">
        <v>78</v>
      </c>
      <c r="E3306">
        <v>2021</v>
      </c>
      <c r="F3306" t="s">
        <v>148</v>
      </c>
      <c r="G3306" t="s">
        <v>308</v>
      </c>
      <c r="H3306">
        <v>1564</v>
      </c>
      <c r="I3306" t="s">
        <v>515</v>
      </c>
      <c r="J3306" t="s">
        <v>347</v>
      </c>
      <c r="K3306" t="s">
        <v>387</v>
      </c>
    </row>
    <row r="3307" spans="1:11" x14ac:dyDescent="0.35">
      <c r="A3307" t="s">
        <v>381</v>
      </c>
      <c r="B3307" t="s">
        <v>304</v>
      </c>
      <c r="C3307" t="s">
        <v>87</v>
      </c>
      <c r="D3307" t="s">
        <v>78</v>
      </c>
      <c r="E3307">
        <v>2021</v>
      </c>
      <c r="F3307" t="s">
        <v>156</v>
      </c>
      <c r="G3307" t="s">
        <v>307</v>
      </c>
      <c r="H3307">
        <v>9.64</v>
      </c>
      <c r="I3307" t="s">
        <v>515</v>
      </c>
      <c r="J3307" t="s">
        <v>14</v>
      </c>
      <c r="K3307" t="s">
        <v>387</v>
      </c>
    </row>
    <row r="3308" spans="1:11" x14ac:dyDescent="0.35">
      <c r="A3308" t="s">
        <v>381</v>
      </c>
      <c r="B3308" t="s">
        <v>304</v>
      </c>
      <c r="C3308" t="s">
        <v>87</v>
      </c>
      <c r="D3308" t="s">
        <v>78</v>
      </c>
      <c r="E3308">
        <v>2021</v>
      </c>
      <c r="F3308" t="s">
        <v>156</v>
      </c>
      <c r="G3308" t="s">
        <v>307</v>
      </c>
      <c r="H3308">
        <v>3076.07</v>
      </c>
      <c r="I3308" t="s">
        <v>515</v>
      </c>
      <c r="J3308" t="s">
        <v>347</v>
      </c>
      <c r="K3308" t="s">
        <v>387</v>
      </c>
    </row>
    <row r="3309" spans="1:11" x14ac:dyDescent="0.35">
      <c r="A3309" t="s">
        <v>381</v>
      </c>
      <c r="B3309" t="s">
        <v>304</v>
      </c>
      <c r="C3309" t="s">
        <v>87</v>
      </c>
      <c r="D3309" t="s">
        <v>78</v>
      </c>
      <c r="E3309">
        <v>2021</v>
      </c>
      <c r="F3309" t="s">
        <v>156</v>
      </c>
      <c r="G3309" t="s">
        <v>307</v>
      </c>
      <c r="H3309">
        <v>0.05</v>
      </c>
      <c r="I3309" t="s">
        <v>515</v>
      </c>
      <c r="J3309" t="s">
        <v>14</v>
      </c>
      <c r="K3309" t="s">
        <v>387</v>
      </c>
    </row>
    <row r="3310" spans="1:11" x14ac:dyDescent="0.35">
      <c r="A3310" t="s">
        <v>381</v>
      </c>
      <c r="B3310" t="s">
        <v>304</v>
      </c>
      <c r="C3310" t="s">
        <v>87</v>
      </c>
      <c r="D3310" t="s">
        <v>78</v>
      </c>
      <c r="E3310">
        <v>2021</v>
      </c>
      <c r="F3310" t="s">
        <v>156</v>
      </c>
      <c r="G3310" t="s">
        <v>307</v>
      </c>
      <c r="H3310">
        <v>15.64</v>
      </c>
      <c r="I3310" t="s">
        <v>515</v>
      </c>
      <c r="J3310" t="s">
        <v>347</v>
      </c>
      <c r="K3310" t="s">
        <v>387</v>
      </c>
    </row>
    <row r="3311" spans="1:11" x14ac:dyDescent="0.35">
      <c r="A3311" t="s">
        <v>381</v>
      </c>
      <c r="B3311" t="s">
        <v>304</v>
      </c>
      <c r="C3311" t="s">
        <v>87</v>
      </c>
      <c r="D3311" t="s">
        <v>78</v>
      </c>
      <c r="E3311">
        <v>2021</v>
      </c>
      <c r="F3311" t="s">
        <v>156</v>
      </c>
      <c r="G3311" t="s">
        <v>307</v>
      </c>
      <c r="H3311">
        <v>0.02</v>
      </c>
      <c r="I3311" t="s">
        <v>515</v>
      </c>
      <c r="J3311" t="s">
        <v>14</v>
      </c>
      <c r="K3311" t="s">
        <v>387</v>
      </c>
    </row>
    <row r="3312" spans="1:11" x14ac:dyDescent="0.35">
      <c r="A3312" t="s">
        <v>381</v>
      </c>
      <c r="B3312" t="s">
        <v>304</v>
      </c>
      <c r="C3312" t="s">
        <v>87</v>
      </c>
      <c r="D3312" t="s">
        <v>78</v>
      </c>
      <c r="E3312">
        <v>2021</v>
      </c>
      <c r="F3312" t="s">
        <v>156</v>
      </c>
      <c r="G3312" t="s">
        <v>307</v>
      </c>
      <c r="H3312">
        <v>5.31</v>
      </c>
      <c r="I3312" t="s">
        <v>515</v>
      </c>
      <c r="J3312" t="s">
        <v>347</v>
      </c>
      <c r="K3312" t="s">
        <v>387</v>
      </c>
    </row>
    <row r="3313" spans="1:11" x14ac:dyDescent="0.35">
      <c r="A3313" t="s">
        <v>381</v>
      </c>
      <c r="B3313" t="s">
        <v>304</v>
      </c>
      <c r="C3313" t="s">
        <v>87</v>
      </c>
      <c r="D3313" t="s">
        <v>78</v>
      </c>
      <c r="E3313">
        <v>2021</v>
      </c>
      <c r="F3313" t="s">
        <v>156</v>
      </c>
      <c r="G3313" t="s">
        <v>307</v>
      </c>
      <c r="H3313">
        <v>0.02</v>
      </c>
      <c r="I3313" t="s">
        <v>515</v>
      </c>
      <c r="J3313" t="s">
        <v>14</v>
      </c>
      <c r="K3313" t="s">
        <v>387</v>
      </c>
    </row>
    <row r="3314" spans="1:11" x14ac:dyDescent="0.35">
      <c r="A3314" t="s">
        <v>381</v>
      </c>
      <c r="B3314" t="s">
        <v>304</v>
      </c>
      <c r="C3314" t="s">
        <v>87</v>
      </c>
      <c r="D3314" t="s">
        <v>78</v>
      </c>
      <c r="E3314">
        <v>2021</v>
      </c>
      <c r="F3314" t="s">
        <v>156</v>
      </c>
      <c r="G3314" t="s">
        <v>307</v>
      </c>
      <c r="H3314">
        <v>4.12</v>
      </c>
      <c r="I3314" t="s">
        <v>515</v>
      </c>
      <c r="J3314" t="s">
        <v>347</v>
      </c>
      <c r="K3314" t="s">
        <v>387</v>
      </c>
    </row>
    <row r="3315" spans="1:11" x14ac:dyDescent="0.35">
      <c r="A3315" t="s">
        <v>381</v>
      </c>
      <c r="B3315" t="s">
        <v>304</v>
      </c>
      <c r="C3315" t="s">
        <v>87</v>
      </c>
      <c r="D3315" t="s">
        <v>78</v>
      </c>
      <c r="E3315">
        <v>2021</v>
      </c>
      <c r="F3315" t="s">
        <v>156</v>
      </c>
      <c r="G3315" t="s">
        <v>307</v>
      </c>
      <c r="H3315">
        <v>4.5599999999999996</v>
      </c>
      <c r="I3315" t="s">
        <v>515</v>
      </c>
      <c r="J3315" t="s">
        <v>14</v>
      </c>
      <c r="K3315" t="s">
        <v>387</v>
      </c>
    </row>
    <row r="3316" spans="1:11" x14ac:dyDescent="0.35">
      <c r="A3316" t="s">
        <v>381</v>
      </c>
      <c r="B3316" t="s">
        <v>304</v>
      </c>
      <c r="C3316" t="s">
        <v>87</v>
      </c>
      <c r="D3316" t="s">
        <v>78</v>
      </c>
      <c r="E3316">
        <v>2021</v>
      </c>
      <c r="F3316" t="s">
        <v>156</v>
      </c>
      <c r="G3316" t="s">
        <v>307</v>
      </c>
      <c r="H3316">
        <v>1455.57</v>
      </c>
      <c r="I3316" t="s">
        <v>515</v>
      </c>
      <c r="J3316" t="s">
        <v>347</v>
      </c>
      <c r="K3316" t="s">
        <v>387</v>
      </c>
    </row>
    <row r="3317" spans="1:11" x14ac:dyDescent="0.35">
      <c r="A3317" t="s">
        <v>381</v>
      </c>
      <c r="B3317" t="s">
        <v>304</v>
      </c>
      <c r="C3317" t="s">
        <v>87</v>
      </c>
      <c r="D3317" t="s">
        <v>78</v>
      </c>
      <c r="E3317">
        <v>2021</v>
      </c>
      <c r="F3317" t="s">
        <v>156</v>
      </c>
      <c r="G3317" t="s">
        <v>307</v>
      </c>
      <c r="H3317">
        <v>0.45</v>
      </c>
      <c r="I3317" t="s">
        <v>515</v>
      </c>
      <c r="J3317" t="s">
        <v>14</v>
      </c>
      <c r="K3317" t="s">
        <v>387</v>
      </c>
    </row>
    <row r="3318" spans="1:11" x14ac:dyDescent="0.35">
      <c r="A3318" t="s">
        <v>381</v>
      </c>
      <c r="B3318" t="s">
        <v>304</v>
      </c>
      <c r="C3318" t="s">
        <v>87</v>
      </c>
      <c r="D3318" t="s">
        <v>78</v>
      </c>
      <c r="E3318">
        <v>2021</v>
      </c>
      <c r="F3318" t="s">
        <v>156</v>
      </c>
      <c r="G3318" t="s">
        <v>307</v>
      </c>
      <c r="H3318">
        <v>145.19999999999999</v>
      </c>
      <c r="I3318" t="s">
        <v>515</v>
      </c>
      <c r="J3318" t="s">
        <v>347</v>
      </c>
      <c r="K3318" t="s">
        <v>387</v>
      </c>
    </row>
    <row r="3319" spans="1:11" x14ac:dyDescent="0.35">
      <c r="A3319" t="s">
        <v>381</v>
      </c>
      <c r="B3319" t="s">
        <v>304</v>
      </c>
      <c r="C3319" t="s">
        <v>87</v>
      </c>
      <c r="D3319" t="s">
        <v>78</v>
      </c>
      <c r="E3319">
        <v>2021</v>
      </c>
      <c r="F3319" t="s">
        <v>502</v>
      </c>
      <c r="G3319" t="s">
        <v>68</v>
      </c>
      <c r="H3319">
        <v>276773.84000000003</v>
      </c>
      <c r="I3319" t="s">
        <v>515</v>
      </c>
      <c r="J3319" t="s">
        <v>347</v>
      </c>
      <c r="K3319" t="s">
        <v>387</v>
      </c>
    </row>
    <row r="3320" spans="1:11" x14ac:dyDescent="0.35">
      <c r="A3320" t="s">
        <v>381</v>
      </c>
      <c r="B3320" t="s">
        <v>304</v>
      </c>
      <c r="C3320" t="s">
        <v>87</v>
      </c>
      <c r="D3320" t="s">
        <v>78</v>
      </c>
      <c r="E3320">
        <v>2021</v>
      </c>
      <c r="F3320" t="s">
        <v>502</v>
      </c>
      <c r="G3320" t="s">
        <v>68</v>
      </c>
      <c r="H3320">
        <v>3801.79</v>
      </c>
      <c r="I3320" t="s">
        <v>515</v>
      </c>
      <c r="J3320" t="s">
        <v>347</v>
      </c>
      <c r="K3320" t="s">
        <v>387</v>
      </c>
    </row>
    <row r="3321" spans="1:11" x14ac:dyDescent="0.35">
      <c r="A3321" t="s">
        <v>381</v>
      </c>
      <c r="B3321" t="s">
        <v>304</v>
      </c>
      <c r="C3321" t="s">
        <v>87</v>
      </c>
      <c r="D3321" t="s">
        <v>78</v>
      </c>
      <c r="E3321">
        <v>2021</v>
      </c>
      <c r="F3321" t="s">
        <v>502</v>
      </c>
      <c r="G3321" t="s">
        <v>68</v>
      </c>
      <c r="H3321">
        <v>736.28</v>
      </c>
      <c r="I3321" t="s">
        <v>515</v>
      </c>
      <c r="J3321" t="s">
        <v>347</v>
      </c>
      <c r="K3321" t="s">
        <v>387</v>
      </c>
    </row>
    <row r="3322" spans="1:11" x14ac:dyDescent="0.35">
      <c r="A3322" t="s">
        <v>381</v>
      </c>
      <c r="B3322" t="s">
        <v>304</v>
      </c>
      <c r="C3322" t="s">
        <v>87</v>
      </c>
      <c r="D3322" t="s">
        <v>78</v>
      </c>
      <c r="E3322">
        <v>2021</v>
      </c>
      <c r="F3322" t="s">
        <v>502</v>
      </c>
      <c r="G3322" t="s">
        <v>68</v>
      </c>
      <c r="H3322">
        <v>1896.27</v>
      </c>
      <c r="I3322" t="s">
        <v>515</v>
      </c>
      <c r="J3322" t="s">
        <v>347</v>
      </c>
      <c r="K3322" t="s">
        <v>387</v>
      </c>
    </row>
    <row r="3323" spans="1:11" x14ac:dyDescent="0.35">
      <c r="A3323" t="s">
        <v>381</v>
      </c>
      <c r="B3323" t="s">
        <v>304</v>
      </c>
      <c r="C3323" t="s">
        <v>87</v>
      </c>
      <c r="D3323" t="s">
        <v>78</v>
      </c>
      <c r="E3323">
        <v>2021</v>
      </c>
      <c r="F3323" t="s">
        <v>502</v>
      </c>
      <c r="G3323" t="s">
        <v>68</v>
      </c>
      <c r="H3323">
        <v>131129.31</v>
      </c>
      <c r="I3323" t="s">
        <v>515</v>
      </c>
      <c r="J3323" t="s">
        <v>347</v>
      </c>
      <c r="K3323" t="s">
        <v>387</v>
      </c>
    </row>
    <row r="3324" spans="1:11" x14ac:dyDescent="0.35">
      <c r="A3324" t="s">
        <v>381</v>
      </c>
      <c r="B3324" t="s">
        <v>304</v>
      </c>
      <c r="C3324" t="s">
        <v>87</v>
      </c>
      <c r="D3324" t="s">
        <v>78</v>
      </c>
      <c r="E3324">
        <v>2021</v>
      </c>
      <c r="F3324" t="s">
        <v>502</v>
      </c>
      <c r="G3324" t="s">
        <v>68</v>
      </c>
      <c r="H3324">
        <v>12496.46</v>
      </c>
      <c r="I3324" t="s">
        <v>515</v>
      </c>
      <c r="J3324" t="s">
        <v>347</v>
      </c>
      <c r="K3324" t="s">
        <v>387</v>
      </c>
    </row>
    <row r="3325" spans="1:11" x14ac:dyDescent="0.35">
      <c r="A3325" t="s">
        <v>406</v>
      </c>
      <c r="B3325" t="s">
        <v>304</v>
      </c>
      <c r="C3325" t="s">
        <v>87</v>
      </c>
      <c r="D3325" t="s">
        <v>78</v>
      </c>
      <c r="E3325">
        <v>2021</v>
      </c>
      <c r="F3325" t="s">
        <v>71</v>
      </c>
      <c r="G3325" t="s">
        <v>310</v>
      </c>
      <c r="H3325">
        <v>-8584.0300000000007</v>
      </c>
      <c r="I3325" t="s">
        <v>507</v>
      </c>
      <c r="J3325" t="s">
        <v>347</v>
      </c>
      <c r="K3325" t="s">
        <v>387</v>
      </c>
    </row>
    <row r="3326" spans="1:11" x14ac:dyDescent="0.35">
      <c r="A3326" t="s">
        <v>406</v>
      </c>
      <c r="B3326" t="s">
        <v>304</v>
      </c>
      <c r="C3326" t="s">
        <v>87</v>
      </c>
      <c r="D3326" t="s">
        <v>78</v>
      </c>
      <c r="E3326">
        <v>2021</v>
      </c>
      <c r="F3326" t="s">
        <v>71</v>
      </c>
      <c r="G3326" t="s">
        <v>310</v>
      </c>
      <c r="H3326">
        <v>-82.69</v>
      </c>
      <c r="I3326" t="s">
        <v>507</v>
      </c>
      <c r="J3326" t="s">
        <v>347</v>
      </c>
      <c r="K3326" t="s">
        <v>387</v>
      </c>
    </row>
    <row r="3327" spans="1:11" x14ac:dyDescent="0.35">
      <c r="A3327" t="s">
        <v>406</v>
      </c>
      <c r="B3327" t="s">
        <v>304</v>
      </c>
      <c r="C3327" t="s">
        <v>87</v>
      </c>
      <c r="D3327" t="s">
        <v>78</v>
      </c>
      <c r="E3327">
        <v>2021</v>
      </c>
      <c r="F3327" t="s">
        <v>71</v>
      </c>
      <c r="G3327" t="s">
        <v>310</v>
      </c>
      <c r="H3327">
        <v>-13.86</v>
      </c>
      <c r="I3327" t="s">
        <v>507</v>
      </c>
      <c r="J3327" t="s">
        <v>347</v>
      </c>
      <c r="K3327" t="s">
        <v>387</v>
      </c>
    </row>
    <row r="3328" spans="1:11" x14ac:dyDescent="0.35">
      <c r="A3328" t="s">
        <v>406</v>
      </c>
      <c r="B3328" t="s">
        <v>304</v>
      </c>
      <c r="C3328" t="s">
        <v>87</v>
      </c>
      <c r="D3328" t="s">
        <v>78</v>
      </c>
      <c r="E3328">
        <v>2021</v>
      </c>
      <c r="F3328" t="s">
        <v>71</v>
      </c>
      <c r="G3328" t="s">
        <v>310</v>
      </c>
      <c r="H3328">
        <v>-36.119999999999997</v>
      </c>
      <c r="I3328" t="s">
        <v>507</v>
      </c>
      <c r="J3328" t="s">
        <v>347</v>
      </c>
      <c r="K3328" t="s">
        <v>387</v>
      </c>
    </row>
    <row r="3329" spans="1:11" x14ac:dyDescent="0.35">
      <c r="A3329" t="s">
        <v>406</v>
      </c>
      <c r="B3329" t="s">
        <v>304</v>
      </c>
      <c r="C3329" t="s">
        <v>87</v>
      </c>
      <c r="D3329" t="s">
        <v>78</v>
      </c>
      <c r="E3329">
        <v>2021</v>
      </c>
      <c r="F3329" t="s">
        <v>71</v>
      </c>
      <c r="G3329" t="s">
        <v>310</v>
      </c>
      <c r="H3329">
        <v>-3967.91</v>
      </c>
      <c r="I3329" t="s">
        <v>507</v>
      </c>
      <c r="J3329" t="s">
        <v>347</v>
      </c>
      <c r="K3329" t="s">
        <v>387</v>
      </c>
    </row>
    <row r="3330" spans="1:11" x14ac:dyDescent="0.35">
      <c r="A3330" t="s">
        <v>406</v>
      </c>
      <c r="B3330" t="s">
        <v>304</v>
      </c>
      <c r="C3330" t="s">
        <v>87</v>
      </c>
      <c r="D3330" t="s">
        <v>78</v>
      </c>
      <c r="E3330">
        <v>2021</v>
      </c>
      <c r="F3330" t="s">
        <v>71</v>
      </c>
      <c r="G3330" t="s">
        <v>310</v>
      </c>
      <c r="H3330">
        <v>-303.33999999999997</v>
      </c>
      <c r="I3330" t="s">
        <v>507</v>
      </c>
      <c r="J3330" t="s">
        <v>347</v>
      </c>
      <c r="K3330" t="s">
        <v>387</v>
      </c>
    </row>
    <row r="3331" spans="1:11" x14ac:dyDescent="0.35">
      <c r="A3331" t="s">
        <v>406</v>
      </c>
      <c r="B3331" t="s">
        <v>304</v>
      </c>
      <c r="C3331" t="s">
        <v>87</v>
      </c>
      <c r="D3331" t="s">
        <v>78</v>
      </c>
      <c r="E3331">
        <v>2021</v>
      </c>
      <c r="F3331" t="s">
        <v>502</v>
      </c>
      <c r="G3331" t="s">
        <v>68</v>
      </c>
      <c r="H3331">
        <v>89126.95</v>
      </c>
      <c r="I3331" t="s">
        <v>507</v>
      </c>
      <c r="J3331" t="s">
        <v>347</v>
      </c>
      <c r="K3331" t="s">
        <v>387</v>
      </c>
    </row>
    <row r="3332" spans="1:11" x14ac:dyDescent="0.35">
      <c r="A3332" t="s">
        <v>406</v>
      </c>
      <c r="B3332" t="s">
        <v>304</v>
      </c>
      <c r="C3332" t="s">
        <v>87</v>
      </c>
      <c r="D3332" t="s">
        <v>78</v>
      </c>
      <c r="E3332">
        <v>2021</v>
      </c>
      <c r="F3332" t="s">
        <v>502</v>
      </c>
      <c r="G3332" t="s">
        <v>68</v>
      </c>
      <c r="H3332">
        <v>1188.9100000000001</v>
      </c>
      <c r="I3332" t="s">
        <v>507</v>
      </c>
      <c r="J3332" t="s">
        <v>347</v>
      </c>
      <c r="K3332" t="s">
        <v>387</v>
      </c>
    </row>
    <row r="3333" spans="1:11" x14ac:dyDescent="0.35">
      <c r="A3333" t="s">
        <v>406</v>
      </c>
      <c r="B3333" t="s">
        <v>304</v>
      </c>
      <c r="C3333" t="s">
        <v>87</v>
      </c>
      <c r="D3333" t="s">
        <v>78</v>
      </c>
      <c r="E3333">
        <v>2021</v>
      </c>
      <c r="F3333" t="s">
        <v>502</v>
      </c>
      <c r="G3333" t="s">
        <v>68</v>
      </c>
      <c r="H3333">
        <v>244.98</v>
      </c>
      <c r="I3333" t="s">
        <v>507</v>
      </c>
      <c r="J3333" t="s">
        <v>347</v>
      </c>
      <c r="K3333" t="s">
        <v>387</v>
      </c>
    </row>
    <row r="3334" spans="1:11" x14ac:dyDescent="0.35">
      <c r="A3334" t="s">
        <v>406</v>
      </c>
      <c r="B3334" t="s">
        <v>304</v>
      </c>
      <c r="C3334" t="s">
        <v>87</v>
      </c>
      <c r="D3334" t="s">
        <v>78</v>
      </c>
      <c r="E3334">
        <v>2021</v>
      </c>
      <c r="F3334" t="s">
        <v>502</v>
      </c>
      <c r="G3334" t="s">
        <v>68</v>
      </c>
      <c r="H3334">
        <v>599.09</v>
      </c>
      <c r="I3334" t="s">
        <v>507</v>
      </c>
      <c r="J3334" t="s">
        <v>347</v>
      </c>
      <c r="K3334" t="s">
        <v>387</v>
      </c>
    </row>
    <row r="3335" spans="1:11" x14ac:dyDescent="0.35">
      <c r="A3335" t="s">
        <v>406</v>
      </c>
      <c r="B3335" t="s">
        <v>304</v>
      </c>
      <c r="C3335" t="s">
        <v>87</v>
      </c>
      <c r="D3335" t="s">
        <v>78</v>
      </c>
      <c r="E3335">
        <v>2021</v>
      </c>
      <c r="F3335" t="s">
        <v>502</v>
      </c>
      <c r="G3335" t="s">
        <v>68</v>
      </c>
      <c r="H3335">
        <v>42310.11</v>
      </c>
      <c r="I3335" t="s">
        <v>507</v>
      </c>
      <c r="J3335" t="s">
        <v>347</v>
      </c>
      <c r="K3335" t="s">
        <v>387</v>
      </c>
    </row>
    <row r="3336" spans="1:11" x14ac:dyDescent="0.35">
      <c r="A3336" t="s">
        <v>406</v>
      </c>
      <c r="B3336" t="s">
        <v>304</v>
      </c>
      <c r="C3336" t="s">
        <v>87</v>
      </c>
      <c r="D3336" t="s">
        <v>78</v>
      </c>
      <c r="E3336">
        <v>2021</v>
      </c>
      <c r="F3336" t="s">
        <v>502</v>
      </c>
      <c r="G3336" t="s">
        <v>68</v>
      </c>
      <c r="H3336">
        <v>4173.24</v>
      </c>
      <c r="I3336" t="s">
        <v>507</v>
      </c>
      <c r="J3336" t="s">
        <v>347</v>
      </c>
      <c r="K3336" t="s">
        <v>387</v>
      </c>
    </row>
    <row r="3337" spans="1:11" x14ac:dyDescent="0.35">
      <c r="A3337" t="s">
        <v>422</v>
      </c>
      <c r="B3337" t="s">
        <v>304</v>
      </c>
      <c r="C3337" t="s">
        <v>87</v>
      </c>
      <c r="D3337" t="s">
        <v>78</v>
      </c>
      <c r="E3337">
        <v>2021</v>
      </c>
      <c r="F3337" t="s">
        <v>71</v>
      </c>
      <c r="G3337" t="s">
        <v>310</v>
      </c>
      <c r="H3337">
        <v>-7993.69</v>
      </c>
      <c r="I3337" t="s">
        <v>505</v>
      </c>
      <c r="J3337" t="s">
        <v>347</v>
      </c>
      <c r="K3337" t="s">
        <v>387</v>
      </c>
    </row>
    <row r="3338" spans="1:11" x14ac:dyDescent="0.35">
      <c r="A3338" t="s">
        <v>422</v>
      </c>
      <c r="B3338" t="s">
        <v>304</v>
      </c>
      <c r="C3338" t="s">
        <v>87</v>
      </c>
      <c r="D3338" t="s">
        <v>78</v>
      </c>
      <c r="E3338">
        <v>2021</v>
      </c>
      <c r="F3338" t="s">
        <v>71</v>
      </c>
      <c r="G3338" t="s">
        <v>310</v>
      </c>
      <c r="H3338">
        <v>71.760000000000005</v>
      </c>
      <c r="I3338" t="s">
        <v>505</v>
      </c>
      <c r="J3338" t="s">
        <v>347</v>
      </c>
      <c r="K3338" t="s">
        <v>387</v>
      </c>
    </row>
    <row r="3339" spans="1:11" x14ac:dyDescent="0.35">
      <c r="A3339" t="s">
        <v>422</v>
      </c>
      <c r="B3339" t="s">
        <v>304</v>
      </c>
      <c r="C3339" t="s">
        <v>87</v>
      </c>
      <c r="D3339" t="s">
        <v>78</v>
      </c>
      <c r="E3339">
        <v>2021</v>
      </c>
      <c r="F3339" t="s">
        <v>71</v>
      </c>
      <c r="G3339" t="s">
        <v>310</v>
      </c>
      <c r="H3339">
        <v>-29.39</v>
      </c>
      <c r="I3339" t="s">
        <v>505</v>
      </c>
      <c r="J3339" t="s">
        <v>347</v>
      </c>
      <c r="K3339" t="s">
        <v>387</v>
      </c>
    </row>
    <row r="3340" spans="1:11" x14ac:dyDescent="0.35">
      <c r="A3340" t="s">
        <v>422</v>
      </c>
      <c r="B3340" t="s">
        <v>304</v>
      </c>
      <c r="C3340" t="s">
        <v>87</v>
      </c>
      <c r="D3340" t="s">
        <v>78</v>
      </c>
      <c r="E3340">
        <v>2021</v>
      </c>
      <c r="F3340" t="s">
        <v>71</v>
      </c>
      <c r="G3340" t="s">
        <v>310</v>
      </c>
      <c r="H3340">
        <v>24.76</v>
      </c>
      <c r="I3340" t="s">
        <v>505</v>
      </c>
      <c r="J3340" t="s">
        <v>347</v>
      </c>
      <c r="K3340" t="s">
        <v>387</v>
      </c>
    </row>
    <row r="3341" spans="1:11" x14ac:dyDescent="0.35">
      <c r="A3341" t="s">
        <v>422</v>
      </c>
      <c r="B3341" t="s">
        <v>304</v>
      </c>
      <c r="C3341" t="s">
        <v>87</v>
      </c>
      <c r="D3341" t="s">
        <v>78</v>
      </c>
      <c r="E3341">
        <v>2021</v>
      </c>
      <c r="F3341" t="s">
        <v>71</v>
      </c>
      <c r="G3341" t="s">
        <v>310</v>
      </c>
      <c r="H3341">
        <v>-3610.09</v>
      </c>
      <c r="I3341" t="s">
        <v>505</v>
      </c>
      <c r="J3341" t="s">
        <v>347</v>
      </c>
      <c r="K3341" t="s">
        <v>387</v>
      </c>
    </row>
    <row r="3342" spans="1:11" x14ac:dyDescent="0.35">
      <c r="A3342" t="s">
        <v>422</v>
      </c>
      <c r="B3342" t="s">
        <v>304</v>
      </c>
      <c r="C3342" t="s">
        <v>87</v>
      </c>
      <c r="D3342" t="s">
        <v>78</v>
      </c>
      <c r="E3342">
        <v>2021</v>
      </c>
      <c r="F3342" t="s">
        <v>71</v>
      </c>
      <c r="G3342" t="s">
        <v>310</v>
      </c>
      <c r="H3342">
        <v>-343.32</v>
      </c>
      <c r="I3342" t="s">
        <v>505</v>
      </c>
      <c r="J3342" t="s">
        <v>347</v>
      </c>
      <c r="K3342" t="s">
        <v>387</v>
      </c>
    </row>
    <row r="3343" spans="1:11" x14ac:dyDescent="0.35">
      <c r="A3343" t="s">
        <v>422</v>
      </c>
      <c r="B3343" t="s">
        <v>304</v>
      </c>
      <c r="C3343" t="s">
        <v>87</v>
      </c>
      <c r="D3343" t="s">
        <v>78</v>
      </c>
      <c r="E3343">
        <v>2021</v>
      </c>
      <c r="F3343" t="s">
        <v>502</v>
      </c>
      <c r="G3343" t="s">
        <v>68</v>
      </c>
      <c r="H3343">
        <v>94810.49</v>
      </c>
      <c r="I3343" t="s">
        <v>505</v>
      </c>
      <c r="J3343" t="s">
        <v>347</v>
      </c>
      <c r="K3343" t="s">
        <v>387</v>
      </c>
    </row>
    <row r="3344" spans="1:11" x14ac:dyDescent="0.35">
      <c r="A3344" t="s">
        <v>422</v>
      </c>
      <c r="B3344" t="s">
        <v>304</v>
      </c>
      <c r="C3344" t="s">
        <v>87</v>
      </c>
      <c r="D3344" t="s">
        <v>78</v>
      </c>
      <c r="E3344">
        <v>2021</v>
      </c>
      <c r="F3344" t="s">
        <v>502</v>
      </c>
      <c r="G3344" t="s">
        <v>68</v>
      </c>
      <c r="H3344">
        <v>772.3</v>
      </c>
      <c r="I3344" t="s">
        <v>505</v>
      </c>
      <c r="J3344" t="s">
        <v>347</v>
      </c>
      <c r="K3344" t="s">
        <v>387</v>
      </c>
    </row>
    <row r="3345" spans="1:11" x14ac:dyDescent="0.35">
      <c r="A3345" t="s">
        <v>422</v>
      </c>
      <c r="B3345" t="s">
        <v>304</v>
      </c>
      <c r="C3345" t="s">
        <v>87</v>
      </c>
      <c r="D3345" t="s">
        <v>78</v>
      </c>
      <c r="E3345">
        <v>2021</v>
      </c>
      <c r="F3345" t="s">
        <v>502</v>
      </c>
      <c r="G3345" t="s">
        <v>68</v>
      </c>
      <c r="H3345">
        <v>261.20999999999998</v>
      </c>
      <c r="I3345" t="s">
        <v>505</v>
      </c>
      <c r="J3345" t="s">
        <v>347</v>
      </c>
      <c r="K3345" t="s">
        <v>387</v>
      </c>
    </row>
    <row r="3346" spans="1:11" x14ac:dyDescent="0.35">
      <c r="A3346" t="s">
        <v>422</v>
      </c>
      <c r="B3346" t="s">
        <v>304</v>
      </c>
      <c r="C3346" t="s">
        <v>87</v>
      </c>
      <c r="D3346" t="s">
        <v>78</v>
      </c>
      <c r="E3346">
        <v>2021</v>
      </c>
      <c r="F3346" t="s">
        <v>502</v>
      </c>
      <c r="G3346" t="s">
        <v>68</v>
      </c>
      <c r="H3346">
        <v>405.2</v>
      </c>
      <c r="I3346" t="s">
        <v>505</v>
      </c>
      <c r="J3346" t="s">
        <v>347</v>
      </c>
      <c r="K3346" t="s">
        <v>387</v>
      </c>
    </row>
    <row r="3347" spans="1:11" x14ac:dyDescent="0.35">
      <c r="A3347" t="s">
        <v>422</v>
      </c>
      <c r="B3347" t="s">
        <v>304</v>
      </c>
      <c r="C3347" t="s">
        <v>87</v>
      </c>
      <c r="D3347" t="s">
        <v>78</v>
      </c>
      <c r="E3347">
        <v>2021</v>
      </c>
      <c r="F3347" t="s">
        <v>502</v>
      </c>
      <c r="G3347" t="s">
        <v>68</v>
      </c>
      <c r="H3347">
        <v>45159.62</v>
      </c>
      <c r="I3347" t="s">
        <v>505</v>
      </c>
      <c r="J3347" t="s">
        <v>347</v>
      </c>
      <c r="K3347" t="s">
        <v>387</v>
      </c>
    </row>
    <row r="3348" spans="1:11" x14ac:dyDescent="0.35">
      <c r="A3348" t="s">
        <v>422</v>
      </c>
      <c r="B3348" t="s">
        <v>304</v>
      </c>
      <c r="C3348" t="s">
        <v>87</v>
      </c>
      <c r="D3348" t="s">
        <v>78</v>
      </c>
      <c r="E3348">
        <v>2021</v>
      </c>
      <c r="F3348" t="s">
        <v>502</v>
      </c>
      <c r="G3348" t="s">
        <v>68</v>
      </c>
      <c r="H3348">
        <v>4600.92</v>
      </c>
      <c r="I3348" t="s">
        <v>505</v>
      </c>
      <c r="J3348" t="s">
        <v>347</v>
      </c>
      <c r="K3348" t="s">
        <v>387</v>
      </c>
    </row>
    <row r="3349" spans="1:11" x14ac:dyDescent="0.35">
      <c r="A3349" t="s">
        <v>428</v>
      </c>
      <c r="B3349" t="s">
        <v>304</v>
      </c>
      <c r="C3349" t="s">
        <v>87</v>
      </c>
      <c r="D3349" t="s">
        <v>78</v>
      </c>
      <c r="E3349">
        <v>2021</v>
      </c>
      <c r="F3349" t="s">
        <v>71</v>
      </c>
      <c r="G3349" t="s">
        <v>310</v>
      </c>
      <c r="H3349">
        <v>-1401.77</v>
      </c>
      <c r="I3349" t="s">
        <v>514</v>
      </c>
      <c r="J3349" t="s">
        <v>347</v>
      </c>
      <c r="K3349" t="s">
        <v>387</v>
      </c>
    </row>
    <row r="3350" spans="1:11" x14ac:dyDescent="0.35">
      <c r="A3350" t="s">
        <v>428</v>
      </c>
      <c r="B3350" t="s">
        <v>304</v>
      </c>
      <c r="C3350" t="s">
        <v>87</v>
      </c>
      <c r="D3350" t="s">
        <v>78</v>
      </c>
      <c r="E3350">
        <v>2021</v>
      </c>
      <c r="F3350" t="s">
        <v>71</v>
      </c>
      <c r="G3350" t="s">
        <v>310</v>
      </c>
      <c r="H3350">
        <v>-15.75</v>
      </c>
      <c r="I3350" t="s">
        <v>514</v>
      </c>
      <c r="J3350" t="s">
        <v>347</v>
      </c>
      <c r="K3350" t="s">
        <v>387</v>
      </c>
    </row>
    <row r="3351" spans="1:11" x14ac:dyDescent="0.35">
      <c r="A3351" t="s">
        <v>428</v>
      </c>
      <c r="B3351" t="s">
        <v>304</v>
      </c>
      <c r="C3351" t="s">
        <v>87</v>
      </c>
      <c r="D3351" t="s">
        <v>78</v>
      </c>
      <c r="E3351">
        <v>2021</v>
      </c>
      <c r="F3351" t="s">
        <v>71</v>
      </c>
      <c r="G3351" t="s">
        <v>310</v>
      </c>
      <c r="H3351">
        <v>-2.3199999999999998</v>
      </c>
      <c r="I3351" t="s">
        <v>514</v>
      </c>
      <c r="J3351" t="s">
        <v>347</v>
      </c>
      <c r="K3351" t="s">
        <v>387</v>
      </c>
    </row>
    <row r="3352" spans="1:11" x14ac:dyDescent="0.35">
      <c r="A3352" t="s">
        <v>428</v>
      </c>
      <c r="B3352" t="s">
        <v>304</v>
      </c>
      <c r="C3352" t="s">
        <v>87</v>
      </c>
      <c r="D3352" t="s">
        <v>78</v>
      </c>
      <c r="E3352">
        <v>2021</v>
      </c>
      <c r="F3352" t="s">
        <v>71</v>
      </c>
      <c r="G3352" t="s">
        <v>310</v>
      </c>
      <c r="H3352">
        <v>-12.67</v>
      </c>
      <c r="I3352" t="s">
        <v>514</v>
      </c>
      <c r="J3352" t="s">
        <v>347</v>
      </c>
      <c r="K3352" t="s">
        <v>387</v>
      </c>
    </row>
    <row r="3353" spans="1:11" x14ac:dyDescent="0.35">
      <c r="A3353" t="s">
        <v>428</v>
      </c>
      <c r="B3353" t="s">
        <v>304</v>
      </c>
      <c r="C3353" t="s">
        <v>87</v>
      </c>
      <c r="D3353" t="s">
        <v>78</v>
      </c>
      <c r="E3353">
        <v>2021</v>
      </c>
      <c r="F3353" t="s">
        <v>71</v>
      </c>
      <c r="G3353" t="s">
        <v>310</v>
      </c>
      <c r="H3353">
        <v>-621.84</v>
      </c>
      <c r="I3353" t="s">
        <v>514</v>
      </c>
      <c r="J3353" t="s">
        <v>347</v>
      </c>
      <c r="K3353" t="s">
        <v>387</v>
      </c>
    </row>
    <row r="3354" spans="1:11" x14ac:dyDescent="0.35">
      <c r="A3354" t="s">
        <v>428</v>
      </c>
      <c r="B3354" t="s">
        <v>304</v>
      </c>
      <c r="C3354" t="s">
        <v>87</v>
      </c>
      <c r="D3354" t="s">
        <v>78</v>
      </c>
      <c r="E3354">
        <v>2021</v>
      </c>
      <c r="F3354" t="s">
        <v>71</v>
      </c>
      <c r="G3354" t="s">
        <v>310</v>
      </c>
      <c r="H3354">
        <v>-40.729999999999997</v>
      </c>
      <c r="I3354" t="s">
        <v>514</v>
      </c>
      <c r="J3354" t="s">
        <v>347</v>
      </c>
      <c r="K3354" t="s">
        <v>387</v>
      </c>
    </row>
    <row r="3355" spans="1:11" x14ac:dyDescent="0.35">
      <c r="A3355" t="s">
        <v>428</v>
      </c>
      <c r="B3355" t="s">
        <v>304</v>
      </c>
      <c r="C3355" t="s">
        <v>87</v>
      </c>
      <c r="D3355" t="s">
        <v>78</v>
      </c>
      <c r="E3355">
        <v>2021</v>
      </c>
      <c r="F3355" t="s">
        <v>502</v>
      </c>
      <c r="G3355" t="s">
        <v>68</v>
      </c>
      <c r="H3355">
        <v>39545.230000000003</v>
      </c>
      <c r="I3355" t="s">
        <v>514</v>
      </c>
      <c r="J3355" t="s">
        <v>347</v>
      </c>
      <c r="K3355" t="s">
        <v>387</v>
      </c>
    </row>
    <row r="3356" spans="1:11" x14ac:dyDescent="0.35">
      <c r="A3356" t="s">
        <v>428</v>
      </c>
      <c r="B3356" t="s">
        <v>304</v>
      </c>
      <c r="C3356" t="s">
        <v>87</v>
      </c>
      <c r="D3356" t="s">
        <v>78</v>
      </c>
      <c r="E3356">
        <v>2021</v>
      </c>
      <c r="F3356" t="s">
        <v>502</v>
      </c>
      <c r="G3356" t="s">
        <v>68</v>
      </c>
      <c r="H3356">
        <v>258.77999999999997</v>
      </c>
      <c r="I3356" t="s">
        <v>514</v>
      </c>
      <c r="J3356" t="s">
        <v>347</v>
      </c>
      <c r="K3356" t="s">
        <v>387</v>
      </c>
    </row>
    <row r="3357" spans="1:11" x14ac:dyDescent="0.35">
      <c r="A3357" t="s">
        <v>428</v>
      </c>
      <c r="B3357" t="s">
        <v>304</v>
      </c>
      <c r="C3357" t="s">
        <v>87</v>
      </c>
      <c r="D3357" t="s">
        <v>78</v>
      </c>
      <c r="E3357">
        <v>2021</v>
      </c>
      <c r="F3357" t="s">
        <v>502</v>
      </c>
      <c r="G3357" t="s">
        <v>68</v>
      </c>
      <c r="H3357">
        <v>95.37</v>
      </c>
      <c r="I3357" t="s">
        <v>514</v>
      </c>
      <c r="J3357" t="s">
        <v>347</v>
      </c>
      <c r="K3357" t="s">
        <v>387</v>
      </c>
    </row>
    <row r="3358" spans="1:11" x14ac:dyDescent="0.35">
      <c r="A3358" t="s">
        <v>428</v>
      </c>
      <c r="B3358" t="s">
        <v>304</v>
      </c>
      <c r="C3358" t="s">
        <v>87</v>
      </c>
      <c r="D3358" t="s">
        <v>78</v>
      </c>
      <c r="E3358">
        <v>2021</v>
      </c>
      <c r="F3358" t="s">
        <v>502</v>
      </c>
      <c r="G3358" t="s">
        <v>68</v>
      </c>
      <c r="H3358">
        <v>121.2</v>
      </c>
      <c r="I3358" t="s">
        <v>514</v>
      </c>
      <c r="J3358" t="s">
        <v>347</v>
      </c>
      <c r="K3358" t="s">
        <v>387</v>
      </c>
    </row>
    <row r="3359" spans="1:11" x14ac:dyDescent="0.35">
      <c r="A3359" t="s">
        <v>428</v>
      </c>
      <c r="B3359" t="s">
        <v>304</v>
      </c>
      <c r="C3359" t="s">
        <v>87</v>
      </c>
      <c r="D3359" t="s">
        <v>78</v>
      </c>
      <c r="E3359">
        <v>2021</v>
      </c>
      <c r="F3359" t="s">
        <v>502</v>
      </c>
      <c r="G3359" t="s">
        <v>68</v>
      </c>
      <c r="H3359">
        <v>19025.48</v>
      </c>
      <c r="I3359" t="s">
        <v>514</v>
      </c>
      <c r="J3359" t="s">
        <v>347</v>
      </c>
      <c r="K3359" t="s">
        <v>387</v>
      </c>
    </row>
    <row r="3360" spans="1:11" x14ac:dyDescent="0.35">
      <c r="A3360" t="s">
        <v>428</v>
      </c>
      <c r="B3360" t="s">
        <v>304</v>
      </c>
      <c r="C3360" t="s">
        <v>87</v>
      </c>
      <c r="D3360" t="s">
        <v>78</v>
      </c>
      <c r="E3360">
        <v>2021</v>
      </c>
      <c r="F3360" t="s">
        <v>502</v>
      </c>
      <c r="G3360" t="s">
        <v>68</v>
      </c>
      <c r="H3360">
        <v>1933.96</v>
      </c>
      <c r="I3360" t="s">
        <v>514</v>
      </c>
      <c r="J3360" t="s">
        <v>347</v>
      </c>
      <c r="K3360" t="s">
        <v>387</v>
      </c>
    </row>
    <row r="3361" spans="1:11" hidden="1" x14ac:dyDescent="0.35">
      <c r="A3361" t="s">
        <v>381</v>
      </c>
      <c r="B3361" t="s">
        <v>84</v>
      </c>
      <c r="C3361" t="s">
        <v>85</v>
      </c>
      <c r="D3361" t="s">
        <v>78</v>
      </c>
      <c r="E3361">
        <v>2021</v>
      </c>
      <c r="F3361" t="s">
        <v>506</v>
      </c>
      <c r="G3361" t="s">
        <v>309</v>
      </c>
      <c r="H3361">
        <v>916.23</v>
      </c>
      <c r="I3361" t="s">
        <v>515</v>
      </c>
      <c r="J3361" t="s">
        <v>347</v>
      </c>
      <c r="K3361" t="s">
        <v>388</v>
      </c>
    </row>
    <row r="3362" spans="1:11" hidden="1" x14ac:dyDescent="0.35">
      <c r="A3362" t="s">
        <v>381</v>
      </c>
      <c r="B3362" t="s">
        <v>84</v>
      </c>
      <c r="C3362" t="s">
        <v>85</v>
      </c>
      <c r="D3362" t="s">
        <v>78</v>
      </c>
      <c r="E3362">
        <v>2021</v>
      </c>
      <c r="F3362" t="s">
        <v>506</v>
      </c>
      <c r="G3362" t="s">
        <v>309</v>
      </c>
      <c r="H3362">
        <v>462.85</v>
      </c>
      <c r="I3362" t="s">
        <v>515</v>
      </c>
      <c r="J3362" t="s">
        <v>347</v>
      </c>
      <c r="K3362" t="s">
        <v>388</v>
      </c>
    </row>
    <row r="3363" spans="1:11" hidden="1" x14ac:dyDescent="0.35">
      <c r="A3363" t="s">
        <v>381</v>
      </c>
      <c r="B3363" t="s">
        <v>84</v>
      </c>
      <c r="C3363" t="s">
        <v>85</v>
      </c>
      <c r="D3363" t="s">
        <v>78</v>
      </c>
      <c r="E3363">
        <v>2021</v>
      </c>
      <c r="F3363" t="s">
        <v>506</v>
      </c>
      <c r="G3363" t="s">
        <v>309</v>
      </c>
      <c r="H3363">
        <v>416.68</v>
      </c>
      <c r="I3363" t="s">
        <v>515</v>
      </c>
      <c r="J3363" t="s">
        <v>347</v>
      </c>
      <c r="K3363" t="s">
        <v>388</v>
      </c>
    </row>
    <row r="3364" spans="1:11" hidden="1" x14ac:dyDescent="0.35">
      <c r="A3364" t="s">
        <v>381</v>
      </c>
      <c r="B3364" t="s">
        <v>84</v>
      </c>
      <c r="C3364" t="s">
        <v>85</v>
      </c>
      <c r="D3364" t="s">
        <v>78</v>
      </c>
      <c r="E3364">
        <v>2021</v>
      </c>
      <c r="F3364" t="s">
        <v>500</v>
      </c>
      <c r="G3364" t="s">
        <v>311</v>
      </c>
      <c r="H3364">
        <v>-6800.6</v>
      </c>
      <c r="I3364" t="s">
        <v>515</v>
      </c>
      <c r="J3364" t="s">
        <v>347</v>
      </c>
      <c r="K3364" t="s">
        <v>388</v>
      </c>
    </row>
    <row r="3365" spans="1:11" hidden="1" x14ac:dyDescent="0.35">
      <c r="A3365" t="s">
        <v>381</v>
      </c>
      <c r="B3365" t="s">
        <v>84</v>
      </c>
      <c r="C3365" t="s">
        <v>85</v>
      </c>
      <c r="D3365" t="s">
        <v>78</v>
      </c>
      <c r="E3365">
        <v>2021</v>
      </c>
      <c r="F3365" t="s">
        <v>500</v>
      </c>
      <c r="G3365" t="s">
        <v>311</v>
      </c>
      <c r="H3365">
        <v>-3435.47</v>
      </c>
      <c r="I3365" t="s">
        <v>515</v>
      </c>
      <c r="J3365" t="s">
        <v>347</v>
      </c>
      <c r="K3365" t="s">
        <v>388</v>
      </c>
    </row>
    <row r="3366" spans="1:11" hidden="1" x14ac:dyDescent="0.35">
      <c r="A3366" t="s">
        <v>381</v>
      </c>
      <c r="B3366" t="s">
        <v>84</v>
      </c>
      <c r="C3366" t="s">
        <v>85</v>
      </c>
      <c r="D3366" t="s">
        <v>78</v>
      </c>
      <c r="E3366">
        <v>2021</v>
      </c>
      <c r="F3366" t="s">
        <v>500</v>
      </c>
      <c r="G3366" t="s">
        <v>311</v>
      </c>
      <c r="H3366">
        <v>-3092.83</v>
      </c>
      <c r="I3366" t="s">
        <v>515</v>
      </c>
      <c r="J3366" t="s">
        <v>347</v>
      </c>
      <c r="K3366" t="s">
        <v>388</v>
      </c>
    </row>
    <row r="3367" spans="1:11" hidden="1" x14ac:dyDescent="0.35">
      <c r="A3367" t="s">
        <v>381</v>
      </c>
      <c r="B3367" t="s">
        <v>84</v>
      </c>
      <c r="C3367" t="s">
        <v>85</v>
      </c>
      <c r="D3367" t="s">
        <v>78</v>
      </c>
      <c r="E3367">
        <v>2021</v>
      </c>
      <c r="F3367" t="s">
        <v>71</v>
      </c>
      <c r="G3367" t="s">
        <v>310</v>
      </c>
      <c r="H3367">
        <v>63.56</v>
      </c>
      <c r="I3367" t="s">
        <v>515</v>
      </c>
      <c r="J3367" t="s">
        <v>347</v>
      </c>
      <c r="K3367" t="s">
        <v>388</v>
      </c>
    </row>
    <row r="3368" spans="1:11" hidden="1" x14ac:dyDescent="0.35">
      <c r="A3368" t="s">
        <v>381</v>
      </c>
      <c r="B3368" t="s">
        <v>84</v>
      </c>
      <c r="C3368" t="s">
        <v>85</v>
      </c>
      <c r="D3368" t="s">
        <v>78</v>
      </c>
      <c r="E3368">
        <v>2021</v>
      </c>
      <c r="F3368" t="s">
        <v>71</v>
      </c>
      <c r="G3368" t="s">
        <v>310</v>
      </c>
      <c r="H3368">
        <v>30.28</v>
      </c>
      <c r="I3368" t="s">
        <v>515</v>
      </c>
      <c r="J3368" t="s">
        <v>347</v>
      </c>
      <c r="K3368" t="s">
        <v>388</v>
      </c>
    </row>
    <row r="3369" spans="1:11" hidden="1" x14ac:dyDescent="0.35">
      <c r="A3369" t="s">
        <v>381</v>
      </c>
      <c r="B3369" t="s">
        <v>84</v>
      </c>
      <c r="C3369" t="s">
        <v>85</v>
      </c>
      <c r="D3369" t="s">
        <v>78</v>
      </c>
      <c r="E3369">
        <v>2021</v>
      </c>
      <c r="F3369" t="s">
        <v>71</v>
      </c>
      <c r="G3369" t="s">
        <v>310</v>
      </c>
      <c r="H3369">
        <v>27.26</v>
      </c>
      <c r="I3369" t="s">
        <v>515</v>
      </c>
      <c r="J3369" t="s">
        <v>347</v>
      </c>
      <c r="K3369" t="s">
        <v>388</v>
      </c>
    </row>
    <row r="3370" spans="1:11" hidden="1" x14ac:dyDescent="0.35">
      <c r="A3370" t="s">
        <v>381</v>
      </c>
      <c r="B3370" t="s">
        <v>84</v>
      </c>
      <c r="C3370" t="s">
        <v>85</v>
      </c>
      <c r="D3370" t="s">
        <v>78</v>
      </c>
      <c r="E3370">
        <v>2021</v>
      </c>
      <c r="F3370" t="s">
        <v>156</v>
      </c>
      <c r="G3370" t="s">
        <v>307</v>
      </c>
      <c r="H3370">
        <v>4.37</v>
      </c>
      <c r="I3370" t="s">
        <v>515</v>
      </c>
      <c r="J3370" t="s">
        <v>347</v>
      </c>
      <c r="K3370" t="s">
        <v>388</v>
      </c>
    </row>
    <row r="3371" spans="1:11" hidden="1" x14ac:dyDescent="0.35">
      <c r="A3371" t="s">
        <v>381</v>
      </c>
      <c r="B3371" t="s">
        <v>84</v>
      </c>
      <c r="C3371" t="s">
        <v>85</v>
      </c>
      <c r="D3371" t="s">
        <v>78</v>
      </c>
      <c r="E3371">
        <v>2021</v>
      </c>
      <c r="F3371" t="s">
        <v>156</v>
      </c>
      <c r="G3371" t="s">
        <v>307</v>
      </c>
      <c r="H3371">
        <v>2.2000000000000002</v>
      </c>
      <c r="I3371" t="s">
        <v>515</v>
      </c>
      <c r="J3371" t="s">
        <v>347</v>
      </c>
      <c r="K3371" t="s">
        <v>388</v>
      </c>
    </row>
    <row r="3372" spans="1:11" hidden="1" x14ac:dyDescent="0.35">
      <c r="A3372" t="s">
        <v>381</v>
      </c>
      <c r="B3372" t="s">
        <v>84</v>
      </c>
      <c r="C3372" t="s">
        <v>85</v>
      </c>
      <c r="D3372" t="s">
        <v>78</v>
      </c>
      <c r="E3372">
        <v>2021</v>
      </c>
      <c r="F3372" t="s">
        <v>156</v>
      </c>
      <c r="G3372" t="s">
        <v>307</v>
      </c>
      <c r="H3372">
        <v>1.99</v>
      </c>
      <c r="I3372" t="s">
        <v>515</v>
      </c>
      <c r="J3372" t="s">
        <v>347</v>
      </c>
      <c r="K3372" t="s">
        <v>388</v>
      </c>
    </row>
    <row r="3373" spans="1:11" hidden="1" x14ac:dyDescent="0.35">
      <c r="A3373" t="s">
        <v>381</v>
      </c>
      <c r="B3373" t="s">
        <v>84</v>
      </c>
      <c r="C3373" t="s">
        <v>351</v>
      </c>
      <c r="D3373" t="s">
        <v>78</v>
      </c>
      <c r="E3373">
        <v>2021</v>
      </c>
      <c r="F3373" t="s">
        <v>506</v>
      </c>
      <c r="G3373" t="s">
        <v>309</v>
      </c>
      <c r="H3373">
        <v>1145.1099999999999</v>
      </c>
      <c r="I3373" t="s">
        <v>515</v>
      </c>
      <c r="J3373" t="s">
        <v>347</v>
      </c>
      <c r="K3373" t="s">
        <v>403</v>
      </c>
    </row>
    <row r="3374" spans="1:11" hidden="1" x14ac:dyDescent="0.35">
      <c r="A3374" t="s">
        <v>381</v>
      </c>
      <c r="B3374" t="s">
        <v>84</v>
      </c>
      <c r="C3374" t="s">
        <v>351</v>
      </c>
      <c r="D3374" t="s">
        <v>78</v>
      </c>
      <c r="E3374">
        <v>2021</v>
      </c>
      <c r="F3374" t="s">
        <v>506</v>
      </c>
      <c r="G3374" t="s">
        <v>309</v>
      </c>
      <c r="H3374">
        <v>1161.31</v>
      </c>
      <c r="I3374" t="s">
        <v>515</v>
      </c>
      <c r="J3374" t="s">
        <v>347</v>
      </c>
      <c r="K3374" t="s">
        <v>403</v>
      </c>
    </row>
    <row r="3375" spans="1:11" hidden="1" x14ac:dyDescent="0.35">
      <c r="A3375" t="s">
        <v>381</v>
      </c>
      <c r="B3375" t="s">
        <v>84</v>
      </c>
      <c r="C3375" t="s">
        <v>351</v>
      </c>
      <c r="D3375" t="s">
        <v>78</v>
      </c>
      <c r="E3375">
        <v>2021</v>
      </c>
      <c r="F3375" t="s">
        <v>506</v>
      </c>
      <c r="G3375" t="s">
        <v>309</v>
      </c>
      <c r="H3375">
        <v>154.33000000000001</v>
      </c>
      <c r="I3375" t="s">
        <v>515</v>
      </c>
      <c r="J3375" t="s">
        <v>347</v>
      </c>
      <c r="K3375" t="s">
        <v>403</v>
      </c>
    </row>
    <row r="3376" spans="1:11" hidden="1" x14ac:dyDescent="0.35">
      <c r="A3376" t="s">
        <v>381</v>
      </c>
      <c r="B3376" t="s">
        <v>84</v>
      </c>
      <c r="C3376" t="s">
        <v>351</v>
      </c>
      <c r="D3376" t="s">
        <v>78</v>
      </c>
      <c r="E3376">
        <v>2021</v>
      </c>
      <c r="F3376" t="s">
        <v>500</v>
      </c>
      <c r="G3376" t="s">
        <v>311</v>
      </c>
      <c r="H3376">
        <v>2586.2399999999998</v>
      </c>
      <c r="I3376" t="s">
        <v>515</v>
      </c>
      <c r="J3376" t="s">
        <v>14</v>
      </c>
      <c r="K3376" t="s">
        <v>403</v>
      </c>
    </row>
    <row r="3377" spans="1:11" hidden="1" x14ac:dyDescent="0.35">
      <c r="A3377" t="s">
        <v>381</v>
      </c>
      <c r="B3377" t="s">
        <v>84</v>
      </c>
      <c r="C3377" t="s">
        <v>351</v>
      </c>
      <c r="D3377" t="s">
        <v>78</v>
      </c>
      <c r="E3377">
        <v>2021</v>
      </c>
      <c r="F3377" t="s">
        <v>500</v>
      </c>
      <c r="G3377" t="s">
        <v>311</v>
      </c>
      <c r="H3377">
        <v>4063.84</v>
      </c>
      <c r="I3377" t="s">
        <v>515</v>
      </c>
      <c r="J3377" t="s">
        <v>347</v>
      </c>
      <c r="K3377" t="s">
        <v>403</v>
      </c>
    </row>
    <row r="3378" spans="1:11" hidden="1" x14ac:dyDescent="0.35">
      <c r="A3378" t="s">
        <v>381</v>
      </c>
      <c r="B3378" t="s">
        <v>84</v>
      </c>
      <c r="C3378" t="s">
        <v>351</v>
      </c>
      <c r="D3378" t="s">
        <v>78</v>
      </c>
      <c r="E3378">
        <v>2021</v>
      </c>
      <c r="F3378" t="s">
        <v>500</v>
      </c>
      <c r="G3378" t="s">
        <v>311</v>
      </c>
      <c r="H3378">
        <v>2622.83</v>
      </c>
      <c r="I3378" t="s">
        <v>515</v>
      </c>
      <c r="J3378" t="s">
        <v>14</v>
      </c>
      <c r="K3378" t="s">
        <v>403</v>
      </c>
    </row>
    <row r="3379" spans="1:11" hidden="1" x14ac:dyDescent="0.35">
      <c r="A3379" t="s">
        <v>381</v>
      </c>
      <c r="B3379" t="s">
        <v>84</v>
      </c>
      <c r="C3379" t="s">
        <v>351</v>
      </c>
      <c r="D3379" t="s">
        <v>78</v>
      </c>
      <c r="E3379">
        <v>2021</v>
      </c>
      <c r="F3379" t="s">
        <v>500</v>
      </c>
      <c r="G3379" t="s">
        <v>311</v>
      </c>
      <c r="H3379">
        <v>4121.34</v>
      </c>
      <c r="I3379" t="s">
        <v>515</v>
      </c>
      <c r="J3379" t="s">
        <v>347</v>
      </c>
      <c r="K3379" t="s">
        <v>403</v>
      </c>
    </row>
    <row r="3380" spans="1:11" hidden="1" x14ac:dyDescent="0.35">
      <c r="A3380" t="s">
        <v>381</v>
      </c>
      <c r="B3380" t="s">
        <v>84</v>
      </c>
      <c r="C3380" t="s">
        <v>351</v>
      </c>
      <c r="D3380" t="s">
        <v>78</v>
      </c>
      <c r="E3380">
        <v>2021</v>
      </c>
      <c r="F3380" t="s">
        <v>500</v>
      </c>
      <c r="G3380" t="s">
        <v>311</v>
      </c>
      <c r="H3380">
        <v>348.55</v>
      </c>
      <c r="I3380" t="s">
        <v>515</v>
      </c>
      <c r="J3380" t="s">
        <v>14</v>
      </c>
      <c r="K3380" t="s">
        <v>403</v>
      </c>
    </row>
    <row r="3381" spans="1:11" hidden="1" x14ac:dyDescent="0.35">
      <c r="A3381" t="s">
        <v>381</v>
      </c>
      <c r="B3381" t="s">
        <v>84</v>
      </c>
      <c r="C3381" t="s">
        <v>351</v>
      </c>
      <c r="D3381" t="s">
        <v>78</v>
      </c>
      <c r="E3381">
        <v>2021</v>
      </c>
      <c r="F3381" t="s">
        <v>500</v>
      </c>
      <c r="G3381" t="s">
        <v>311</v>
      </c>
      <c r="H3381">
        <v>547.69000000000005</v>
      </c>
      <c r="I3381" t="s">
        <v>515</v>
      </c>
      <c r="J3381" t="s">
        <v>347</v>
      </c>
      <c r="K3381" t="s">
        <v>403</v>
      </c>
    </row>
    <row r="3382" spans="1:11" hidden="1" x14ac:dyDescent="0.35">
      <c r="A3382" t="s">
        <v>381</v>
      </c>
      <c r="B3382" t="s">
        <v>84</v>
      </c>
      <c r="C3382" t="s">
        <v>351</v>
      </c>
      <c r="D3382" t="s">
        <v>78</v>
      </c>
      <c r="E3382">
        <v>2021</v>
      </c>
      <c r="F3382" t="s">
        <v>71</v>
      </c>
      <c r="G3382" t="s">
        <v>310</v>
      </c>
      <c r="H3382">
        <v>44.21</v>
      </c>
      <c r="I3382" t="s">
        <v>515</v>
      </c>
      <c r="J3382" t="s">
        <v>347</v>
      </c>
      <c r="K3382" t="s">
        <v>403</v>
      </c>
    </row>
    <row r="3383" spans="1:11" hidden="1" x14ac:dyDescent="0.35">
      <c r="A3383" t="s">
        <v>381</v>
      </c>
      <c r="B3383" t="s">
        <v>84</v>
      </c>
      <c r="C3383" t="s">
        <v>351</v>
      </c>
      <c r="D3383" t="s">
        <v>78</v>
      </c>
      <c r="E3383">
        <v>2021</v>
      </c>
      <c r="F3383" t="s">
        <v>71</v>
      </c>
      <c r="G3383" t="s">
        <v>310</v>
      </c>
      <c r="H3383">
        <v>44.83</v>
      </c>
      <c r="I3383" t="s">
        <v>515</v>
      </c>
      <c r="J3383" t="s">
        <v>347</v>
      </c>
      <c r="K3383" t="s">
        <v>403</v>
      </c>
    </row>
    <row r="3384" spans="1:11" hidden="1" x14ac:dyDescent="0.35">
      <c r="A3384" t="s">
        <v>381</v>
      </c>
      <c r="B3384" t="s">
        <v>84</v>
      </c>
      <c r="C3384" t="s">
        <v>351</v>
      </c>
      <c r="D3384" t="s">
        <v>78</v>
      </c>
      <c r="E3384">
        <v>2021</v>
      </c>
      <c r="F3384" t="s">
        <v>71</v>
      </c>
      <c r="G3384" t="s">
        <v>310</v>
      </c>
      <c r="H3384">
        <v>5.96</v>
      </c>
      <c r="I3384" t="s">
        <v>515</v>
      </c>
      <c r="J3384" t="s">
        <v>347</v>
      </c>
      <c r="K3384" t="s">
        <v>403</v>
      </c>
    </row>
    <row r="3385" spans="1:11" hidden="1" x14ac:dyDescent="0.35">
      <c r="A3385" t="s">
        <v>381</v>
      </c>
      <c r="B3385" t="s">
        <v>84</v>
      </c>
      <c r="C3385" t="s">
        <v>351</v>
      </c>
      <c r="D3385" t="s">
        <v>78</v>
      </c>
      <c r="E3385">
        <v>2021</v>
      </c>
      <c r="F3385" t="s">
        <v>148</v>
      </c>
      <c r="G3385" t="s">
        <v>308</v>
      </c>
      <c r="H3385">
        <v>3.06</v>
      </c>
      <c r="I3385" t="s">
        <v>515</v>
      </c>
      <c r="J3385" t="s">
        <v>14</v>
      </c>
      <c r="K3385" t="s">
        <v>403</v>
      </c>
    </row>
    <row r="3386" spans="1:11" hidden="1" x14ac:dyDescent="0.35">
      <c r="A3386" t="s">
        <v>381</v>
      </c>
      <c r="B3386" t="s">
        <v>84</v>
      </c>
      <c r="C3386" t="s">
        <v>351</v>
      </c>
      <c r="D3386" t="s">
        <v>78</v>
      </c>
      <c r="E3386">
        <v>2021</v>
      </c>
      <c r="F3386" t="s">
        <v>148</v>
      </c>
      <c r="G3386" t="s">
        <v>308</v>
      </c>
      <c r="H3386">
        <v>3.1</v>
      </c>
      <c r="I3386" t="s">
        <v>515</v>
      </c>
      <c r="J3386" t="s">
        <v>14</v>
      </c>
      <c r="K3386" t="s">
        <v>403</v>
      </c>
    </row>
    <row r="3387" spans="1:11" hidden="1" x14ac:dyDescent="0.35">
      <c r="A3387" t="s">
        <v>381</v>
      </c>
      <c r="B3387" t="s">
        <v>84</v>
      </c>
      <c r="C3387" t="s">
        <v>351</v>
      </c>
      <c r="D3387" t="s">
        <v>78</v>
      </c>
      <c r="E3387">
        <v>2021</v>
      </c>
      <c r="F3387" t="s">
        <v>148</v>
      </c>
      <c r="G3387" t="s">
        <v>308</v>
      </c>
      <c r="H3387">
        <v>0.41</v>
      </c>
      <c r="I3387" t="s">
        <v>515</v>
      </c>
      <c r="J3387" t="s">
        <v>14</v>
      </c>
      <c r="K3387" t="s">
        <v>403</v>
      </c>
    </row>
    <row r="3388" spans="1:11" hidden="1" x14ac:dyDescent="0.35">
      <c r="A3388" t="s">
        <v>381</v>
      </c>
      <c r="B3388" t="s">
        <v>84</v>
      </c>
      <c r="C3388" t="s">
        <v>351</v>
      </c>
      <c r="D3388" t="s">
        <v>78</v>
      </c>
      <c r="E3388">
        <v>2021</v>
      </c>
      <c r="F3388" t="s">
        <v>156</v>
      </c>
      <c r="G3388" t="s">
        <v>307</v>
      </c>
      <c r="H3388">
        <v>0.01</v>
      </c>
      <c r="I3388" t="s">
        <v>515</v>
      </c>
      <c r="J3388" t="s">
        <v>14</v>
      </c>
      <c r="K3388" t="s">
        <v>403</v>
      </c>
    </row>
    <row r="3389" spans="1:11" hidden="1" x14ac:dyDescent="0.35">
      <c r="A3389" t="s">
        <v>381</v>
      </c>
      <c r="B3389" t="s">
        <v>84</v>
      </c>
      <c r="C3389" t="s">
        <v>351</v>
      </c>
      <c r="D3389" t="s">
        <v>78</v>
      </c>
      <c r="E3389">
        <v>2021</v>
      </c>
      <c r="F3389" t="s">
        <v>156</v>
      </c>
      <c r="G3389" t="s">
        <v>307</v>
      </c>
      <c r="H3389">
        <v>0.8</v>
      </c>
      <c r="I3389" t="s">
        <v>515</v>
      </c>
      <c r="J3389" t="s">
        <v>347</v>
      </c>
      <c r="K3389" t="s">
        <v>403</v>
      </c>
    </row>
    <row r="3390" spans="1:11" hidden="1" x14ac:dyDescent="0.35">
      <c r="A3390" t="s">
        <v>381</v>
      </c>
      <c r="B3390" t="s">
        <v>84</v>
      </c>
      <c r="C3390" t="s">
        <v>351</v>
      </c>
      <c r="D3390" t="s">
        <v>78</v>
      </c>
      <c r="E3390">
        <v>2021</v>
      </c>
      <c r="F3390" t="s">
        <v>156</v>
      </c>
      <c r="G3390" t="s">
        <v>307</v>
      </c>
      <c r="H3390">
        <v>0</v>
      </c>
      <c r="I3390" t="s">
        <v>515</v>
      </c>
      <c r="J3390" t="s">
        <v>14</v>
      </c>
      <c r="K3390" t="s">
        <v>403</v>
      </c>
    </row>
    <row r="3391" spans="1:11" hidden="1" x14ac:dyDescent="0.35">
      <c r="A3391" t="s">
        <v>381</v>
      </c>
      <c r="B3391" t="s">
        <v>84</v>
      </c>
      <c r="C3391" t="s">
        <v>351</v>
      </c>
      <c r="D3391" t="s">
        <v>78</v>
      </c>
      <c r="E3391">
        <v>2021</v>
      </c>
      <c r="F3391" t="s">
        <v>156</v>
      </c>
      <c r="G3391" t="s">
        <v>307</v>
      </c>
      <c r="H3391">
        <v>0.81</v>
      </c>
      <c r="I3391" t="s">
        <v>515</v>
      </c>
      <c r="J3391" t="s">
        <v>347</v>
      </c>
      <c r="K3391" t="s">
        <v>403</v>
      </c>
    </row>
    <row r="3392" spans="1:11" hidden="1" x14ac:dyDescent="0.35">
      <c r="A3392" t="s">
        <v>381</v>
      </c>
      <c r="B3392" t="s">
        <v>84</v>
      </c>
      <c r="C3392" t="s">
        <v>351</v>
      </c>
      <c r="D3392" t="s">
        <v>78</v>
      </c>
      <c r="E3392">
        <v>2021</v>
      </c>
      <c r="F3392" t="s">
        <v>156</v>
      </c>
      <c r="G3392" t="s">
        <v>307</v>
      </c>
      <c r="H3392">
        <v>0</v>
      </c>
      <c r="I3392" t="s">
        <v>515</v>
      </c>
      <c r="J3392" t="s">
        <v>14</v>
      </c>
      <c r="K3392" t="s">
        <v>403</v>
      </c>
    </row>
    <row r="3393" spans="1:11" hidden="1" x14ac:dyDescent="0.35">
      <c r="A3393" t="s">
        <v>381</v>
      </c>
      <c r="B3393" t="s">
        <v>84</v>
      </c>
      <c r="C3393" t="s">
        <v>351</v>
      </c>
      <c r="D3393" t="s">
        <v>78</v>
      </c>
      <c r="E3393">
        <v>2021</v>
      </c>
      <c r="F3393" t="s">
        <v>156</v>
      </c>
      <c r="G3393" t="s">
        <v>307</v>
      </c>
      <c r="H3393">
        <v>0.11</v>
      </c>
      <c r="I3393" t="s">
        <v>515</v>
      </c>
      <c r="J3393" t="s">
        <v>347</v>
      </c>
      <c r="K3393" t="s">
        <v>403</v>
      </c>
    </row>
    <row r="3394" spans="1:11" hidden="1" x14ac:dyDescent="0.35">
      <c r="A3394" t="s">
        <v>381</v>
      </c>
      <c r="B3394" t="s">
        <v>84</v>
      </c>
      <c r="C3394" t="s">
        <v>329</v>
      </c>
      <c r="D3394" t="s">
        <v>78</v>
      </c>
      <c r="E3394">
        <v>2021</v>
      </c>
      <c r="F3394" t="s">
        <v>500</v>
      </c>
      <c r="G3394" t="s">
        <v>311</v>
      </c>
      <c r="H3394">
        <v>22050.63</v>
      </c>
      <c r="I3394" t="s">
        <v>515</v>
      </c>
      <c r="J3394" t="s">
        <v>14</v>
      </c>
      <c r="K3394" t="s">
        <v>390</v>
      </c>
    </row>
    <row r="3395" spans="1:11" hidden="1" x14ac:dyDescent="0.35">
      <c r="A3395" t="s">
        <v>381</v>
      </c>
      <c r="B3395" t="s">
        <v>84</v>
      </c>
      <c r="C3395" t="s">
        <v>329</v>
      </c>
      <c r="D3395" t="s">
        <v>78</v>
      </c>
      <c r="E3395">
        <v>2021</v>
      </c>
      <c r="F3395" t="s">
        <v>500</v>
      </c>
      <c r="G3395" t="s">
        <v>311</v>
      </c>
      <c r="H3395">
        <v>467.13</v>
      </c>
      <c r="I3395" t="s">
        <v>515</v>
      </c>
      <c r="J3395" t="s">
        <v>347</v>
      </c>
      <c r="K3395" t="s">
        <v>390</v>
      </c>
    </row>
    <row r="3396" spans="1:11" hidden="1" x14ac:dyDescent="0.35">
      <c r="A3396" t="s">
        <v>381</v>
      </c>
      <c r="B3396" t="s">
        <v>84</v>
      </c>
      <c r="C3396" t="s">
        <v>329</v>
      </c>
      <c r="D3396" t="s">
        <v>78</v>
      </c>
      <c r="E3396">
        <v>2021</v>
      </c>
      <c r="F3396" t="s">
        <v>500</v>
      </c>
      <c r="G3396" t="s">
        <v>311</v>
      </c>
      <c r="H3396">
        <v>-7792.88</v>
      </c>
      <c r="I3396" t="s">
        <v>515</v>
      </c>
      <c r="J3396" t="s">
        <v>14</v>
      </c>
      <c r="K3396" t="s">
        <v>390</v>
      </c>
    </row>
    <row r="3397" spans="1:11" hidden="1" x14ac:dyDescent="0.35">
      <c r="A3397" t="s">
        <v>381</v>
      </c>
      <c r="B3397" t="s">
        <v>84</v>
      </c>
      <c r="C3397" t="s">
        <v>329</v>
      </c>
      <c r="D3397" t="s">
        <v>78</v>
      </c>
      <c r="E3397">
        <v>2021</v>
      </c>
      <c r="F3397" t="s">
        <v>500</v>
      </c>
      <c r="G3397" t="s">
        <v>311</v>
      </c>
      <c r="H3397">
        <v>-165.09</v>
      </c>
      <c r="I3397" t="s">
        <v>515</v>
      </c>
      <c r="J3397" t="s">
        <v>347</v>
      </c>
      <c r="K3397" t="s">
        <v>390</v>
      </c>
    </row>
    <row r="3398" spans="1:11" hidden="1" x14ac:dyDescent="0.35">
      <c r="A3398" t="s">
        <v>381</v>
      </c>
      <c r="B3398" t="s">
        <v>84</v>
      </c>
      <c r="C3398" t="s">
        <v>329</v>
      </c>
      <c r="D3398" t="s">
        <v>78</v>
      </c>
      <c r="E3398">
        <v>2021</v>
      </c>
      <c r="F3398" t="s">
        <v>500</v>
      </c>
      <c r="G3398" t="s">
        <v>311</v>
      </c>
      <c r="H3398">
        <v>-113.24</v>
      </c>
      <c r="I3398" t="s">
        <v>515</v>
      </c>
      <c r="J3398" t="s">
        <v>14</v>
      </c>
      <c r="K3398" t="s">
        <v>390</v>
      </c>
    </row>
    <row r="3399" spans="1:11" hidden="1" x14ac:dyDescent="0.35">
      <c r="A3399" t="s">
        <v>381</v>
      </c>
      <c r="B3399" t="s">
        <v>84</v>
      </c>
      <c r="C3399" t="s">
        <v>329</v>
      </c>
      <c r="D3399" t="s">
        <v>78</v>
      </c>
      <c r="E3399">
        <v>2021</v>
      </c>
      <c r="F3399" t="s">
        <v>500</v>
      </c>
      <c r="G3399" t="s">
        <v>311</v>
      </c>
      <c r="H3399">
        <v>-2.4</v>
      </c>
      <c r="I3399" t="s">
        <v>515</v>
      </c>
      <c r="J3399" t="s">
        <v>347</v>
      </c>
      <c r="K3399" t="s">
        <v>390</v>
      </c>
    </row>
    <row r="3400" spans="1:11" hidden="1" x14ac:dyDescent="0.35">
      <c r="A3400" t="s">
        <v>381</v>
      </c>
      <c r="B3400" t="s">
        <v>84</v>
      </c>
      <c r="C3400" t="s">
        <v>329</v>
      </c>
      <c r="D3400" t="s">
        <v>78</v>
      </c>
      <c r="E3400">
        <v>2021</v>
      </c>
      <c r="F3400" t="s">
        <v>500</v>
      </c>
      <c r="G3400" t="s">
        <v>311</v>
      </c>
      <c r="H3400">
        <v>-1173.57</v>
      </c>
      <c r="I3400" t="s">
        <v>515</v>
      </c>
      <c r="J3400" t="s">
        <v>14</v>
      </c>
      <c r="K3400" t="s">
        <v>390</v>
      </c>
    </row>
    <row r="3401" spans="1:11" hidden="1" x14ac:dyDescent="0.35">
      <c r="A3401" t="s">
        <v>381</v>
      </c>
      <c r="B3401" t="s">
        <v>84</v>
      </c>
      <c r="C3401" t="s">
        <v>329</v>
      </c>
      <c r="D3401" t="s">
        <v>78</v>
      </c>
      <c r="E3401">
        <v>2021</v>
      </c>
      <c r="F3401" t="s">
        <v>500</v>
      </c>
      <c r="G3401" t="s">
        <v>311</v>
      </c>
      <c r="H3401">
        <v>-24.86</v>
      </c>
      <c r="I3401" t="s">
        <v>515</v>
      </c>
      <c r="J3401" t="s">
        <v>347</v>
      </c>
      <c r="K3401" t="s">
        <v>390</v>
      </c>
    </row>
    <row r="3402" spans="1:11" hidden="1" x14ac:dyDescent="0.35">
      <c r="A3402" t="s">
        <v>381</v>
      </c>
      <c r="B3402" t="s">
        <v>84</v>
      </c>
      <c r="C3402" t="s">
        <v>329</v>
      </c>
      <c r="D3402" t="s">
        <v>78</v>
      </c>
      <c r="E3402">
        <v>2021</v>
      </c>
      <c r="F3402" t="s">
        <v>500</v>
      </c>
      <c r="G3402" t="s">
        <v>311</v>
      </c>
      <c r="H3402">
        <v>29225.86</v>
      </c>
      <c r="I3402" t="s">
        <v>515</v>
      </c>
      <c r="J3402" t="s">
        <v>14</v>
      </c>
      <c r="K3402" t="s">
        <v>390</v>
      </c>
    </row>
    <row r="3403" spans="1:11" hidden="1" x14ac:dyDescent="0.35">
      <c r="A3403" t="s">
        <v>381</v>
      </c>
      <c r="B3403" t="s">
        <v>84</v>
      </c>
      <c r="C3403" t="s">
        <v>329</v>
      </c>
      <c r="D3403" t="s">
        <v>78</v>
      </c>
      <c r="E3403">
        <v>2021</v>
      </c>
      <c r="F3403" t="s">
        <v>500</v>
      </c>
      <c r="G3403" t="s">
        <v>311</v>
      </c>
      <c r="H3403">
        <v>619.14</v>
      </c>
      <c r="I3403" t="s">
        <v>515</v>
      </c>
      <c r="J3403" t="s">
        <v>347</v>
      </c>
      <c r="K3403" t="s">
        <v>390</v>
      </c>
    </row>
    <row r="3404" spans="1:11" hidden="1" x14ac:dyDescent="0.35">
      <c r="A3404" t="s">
        <v>381</v>
      </c>
      <c r="B3404" t="s">
        <v>84</v>
      </c>
      <c r="C3404" t="s">
        <v>329</v>
      </c>
      <c r="D3404" t="s">
        <v>78</v>
      </c>
      <c r="E3404">
        <v>2021</v>
      </c>
      <c r="F3404" t="s">
        <v>500</v>
      </c>
      <c r="G3404" t="s">
        <v>311</v>
      </c>
      <c r="H3404">
        <v>2347.13</v>
      </c>
      <c r="I3404" t="s">
        <v>515</v>
      </c>
      <c r="J3404" t="s">
        <v>14</v>
      </c>
      <c r="K3404" t="s">
        <v>390</v>
      </c>
    </row>
    <row r="3405" spans="1:11" hidden="1" x14ac:dyDescent="0.35">
      <c r="A3405" t="s">
        <v>381</v>
      </c>
      <c r="B3405" t="s">
        <v>84</v>
      </c>
      <c r="C3405" t="s">
        <v>329</v>
      </c>
      <c r="D3405" t="s">
        <v>78</v>
      </c>
      <c r="E3405">
        <v>2021</v>
      </c>
      <c r="F3405" t="s">
        <v>500</v>
      </c>
      <c r="G3405" t="s">
        <v>311</v>
      </c>
      <c r="H3405">
        <v>49.72</v>
      </c>
      <c r="I3405" t="s">
        <v>515</v>
      </c>
      <c r="J3405" t="s">
        <v>347</v>
      </c>
      <c r="K3405" t="s">
        <v>390</v>
      </c>
    </row>
    <row r="3406" spans="1:11" hidden="1" x14ac:dyDescent="0.35">
      <c r="A3406" t="s">
        <v>381</v>
      </c>
      <c r="B3406" t="s">
        <v>84</v>
      </c>
      <c r="C3406" t="s">
        <v>329</v>
      </c>
      <c r="D3406" t="s">
        <v>78</v>
      </c>
      <c r="E3406">
        <v>2021</v>
      </c>
      <c r="F3406" t="s">
        <v>506</v>
      </c>
      <c r="G3406" t="s">
        <v>309</v>
      </c>
      <c r="H3406">
        <v>-938.13</v>
      </c>
      <c r="I3406" t="s">
        <v>515</v>
      </c>
      <c r="J3406" t="s">
        <v>347</v>
      </c>
      <c r="K3406" t="s">
        <v>390</v>
      </c>
    </row>
    <row r="3407" spans="1:11" hidden="1" x14ac:dyDescent="0.35">
      <c r="A3407" t="s">
        <v>381</v>
      </c>
      <c r="B3407" t="s">
        <v>84</v>
      </c>
      <c r="C3407" t="s">
        <v>329</v>
      </c>
      <c r="D3407" t="s">
        <v>78</v>
      </c>
      <c r="E3407">
        <v>2021</v>
      </c>
      <c r="F3407" t="s">
        <v>506</v>
      </c>
      <c r="G3407" t="s">
        <v>309</v>
      </c>
      <c r="H3407">
        <v>331.54</v>
      </c>
      <c r="I3407" t="s">
        <v>515</v>
      </c>
      <c r="J3407" t="s">
        <v>347</v>
      </c>
      <c r="K3407" t="s">
        <v>390</v>
      </c>
    </row>
    <row r="3408" spans="1:11" hidden="1" x14ac:dyDescent="0.35">
      <c r="A3408" t="s">
        <v>381</v>
      </c>
      <c r="B3408" t="s">
        <v>84</v>
      </c>
      <c r="C3408" t="s">
        <v>329</v>
      </c>
      <c r="D3408" t="s">
        <v>78</v>
      </c>
      <c r="E3408">
        <v>2021</v>
      </c>
      <c r="F3408" t="s">
        <v>506</v>
      </c>
      <c r="G3408" t="s">
        <v>309</v>
      </c>
      <c r="H3408">
        <v>4.8099999999999996</v>
      </c>
      <c r="I3408" t="s">
        <v>515</v>
      </c>
      <c r="J3408" t="s">
        <v>347</v>
      </c>
      <c r="K3408" t="s">
        <v>390</v>
      </c>
    </row>
    <row r="3409" spans="1:11" hidden="1" x14ac:dyDescent="0.35">
      <c r="A3409" t="s">
        <v>381</v>
      </c>
      <c r="B3409" t="s">
        <v>84</v>
      </c>
      <c r="C3409" t="s">
        <v>329</v>
      </c>
      <c r="D3409" t="s">
        <v>78</v>
      </c>
      <c r="E3409">
        <v>2021</v>
      </c>
      <c r="F3409" t="s">
        <v>506</v>
      </c>
      <c r="G3409" t="s">
        <v>309</v>
      </c>
      <c r="H3409">
        <v>49.93</v>
      </c>
      <c r="I3409" t="s">
        <v>515</v>
      </c>
      <c r="J3409" t="s">
        <v>347</v>
      </c>
      <c r="K3409" t="s">
        <v>390</v>
      </c>
    </row>
    <row r="3410" spans="1:11" hidden="1" x14ac:dyDescent="0.35">
      <c r="A3410" t="s">
        <v>381</v>
      </c>
      <c r="B3410" t="s">
        <v>84</v>
      </c>
      <c r="C3410" t="s">
        <v>329</v>
      </c>
      <c r="D3410" t="s">
        <v>78</v>
      </c>
      <c r="E3410">
        <v>2021</v>
      </c>
      <c r="F3410" t="s">
        <v>506</v>
      </c>
      <c r="G3410" t="s">
        <v>309</v>
      </c>
      <c r="H3410">
        <v>-1243.3900000000001</v>
      </c>
      <c r="I3410" t="s">
        <v>515</v>
      </c>
      <c r="J3410" t="s">
        <v>347</v>
      </c>
      <c r="K3410" t="s">
        <v>390</v>
      </c>
    </row>
    <row r="3411" spans="1:11" hidden="1" x14ac:dyDescent="0.35">
      <c r="A3411" t="s">
        <v>381</v>
      </c>
      <c r="B3411" t="s">
        <v>84</v>
      </c>
      <c r="C3411" t="s">
        <v>329</v>
      </c>
      <c r="D3411" t="s">
        <v>78</v>
      </c>
      <c r="E3411">
        <v>2021</v>
      </c>
      <c r="F3411" t="s">
        <v>506</v>
      </c>
      <c r="G3411" t="s">
        <v>309</v>
      </c>
      <c r="H3411">
        <v>-99.85</v>
      </c>
      <c r="I3411" t="s">
        <v>515</v>
      </c>
      <c r="J3411" t="s">
        <v>347</v>
      </c>
      <c r="K3411" t="s">
        <v>390</v>
      </c>
    </row>
    <row r="3412" spans="1:11" hidden="1" x14ac:dyDescent="0.35">
      <c r="A3412" t="s">
        <v>381</v>
      </c>
      <c r="B3412" t="s">
        <v>84</v>
      </c>
      <c r="C3412" t="s">
        <v>329</v>
      </c>
      <c r="D3412" t="s">
        <v>78</v>
      </c>
      <c r="E3412">
        <v>2021</v>
      </c>
      <c r="F3412" t="s">
        <v>71</v>
      </c>
      <c r="G3412" t="s">
        <v>310</v>
      </c>
      <c r="H3412">
        <v>30.34</v>
      </c>
      <c r="I3412" t="s">
        <v>515</v>
      </c>
      <c r="J3412" t="s">
        <v>347</v>
      </c>
      <c r="K3412" t="s">
        <v>390</v>
      </c>
    </row>
    <row r="3413" spans="1:11" hidden="1" x14ac:dyDescent="0.35">
      <c r="A3413" t="s">
        <v>381</v>
      </c>
      <c r="B3413" t="s">
        <v>84</v>
      </c>
      <c r="C3413" t="s">
        <v>329</v>
      </c>
      <c r="D3413" t="s">
        <v>78</v>
      </c>
      <c r="E3413">
        <v>2021</v>
      </c>
      <c r="F3413" t="s">
        <v>71</v>
      </c>
      <c r="G3413" t="s">
        <v>310</v>
      </c>
      <c r="H3413">
        <v>-10.73</v>
      </c>
      <c r="I3413" t="s">
        <v>515</v>
      </c>
      <c r="J3413" t="s">
        <v>347</v>
      </c>
      <c r="K3413" t="s">
        <v>390</v>
      </c>
    </row>
    <row r="3414" spans="1:11" hidden="1" x14ac:dyDescent="0.35">
      <c r="A3414" t="s">
        <v>381</v>
      </c>
      <c r="B3414" t="s">
        <v>84</v>
      </c>
      <c r="C3414" t="s">
        <v>329</v>
      </c>
      <c r="D3414" t="s">
        <v>78</v>
      </c>
      <c r="E3414">
        <v>2021</v>
      </c>
      <c r="F3414" t="s">
        <v>71</v>
      </c>
      <c r="G3414" t="s">
        <v>310</v>
      </c>
      <c r="H3414">
        <v>-0.15</v>
      </c>
      <c r="I3414" t="s">
        <v>515</v>
      </c>
      <c r="J3414" t="s">
        <v>347</v>
      </c>
      <c r="K3414" t="s">
        <v>390</v>
      </c>
    </row>
    <row r="3415" spans="1:11" hidden="1" x14ac:dyDescent="0.35">
      <c r="A3415" t="s">
        <v>381</v>
      </c>
      <c r="B3415" t="s">
        <v>84</v>
      </c>
      <c r="C3415" t="s">
        <v>329</v>
      </c>
      <c r="D3415" t="s">
        <v>78</v>
      </c>
      <c r="E3415">
        <v>2021</v>
      </c>
      <c r="F3415" t="s">
        <v>71</v>
      </c>
      <c r="G3415" t="s">
        <v>310</v>
      </c>
      <c r="H3415">
        <v>-1.62</v>
      </c>
      <c r="I3415" t="s">
        <v>515</v>
      </c>
      <c r="J3415" t="s">
        <v>347</v>
      </c>
      <c r="K3415" t="s">
        <v>390</v>
      </c>
    </row>
    <row r="3416" spans="1:11" hidden="1" x14ac:dyDescent="0.35">
      <c r="A3416" t="s">
        <v>381</v>
      </c>
      <c r="B3416" t="s">
        <v>84</v>
      </c>
      <c r="C3416" t="s">
        <v>329</v>
      </c>
      <c r="D3416" t="s">
        <v>78</v>
      </c>
      <c r="E3416">
        <v>2021</v>
      </c>
      <c r="F3416" t="s">
        <v>71</v>
      </c>
      <c r="G3416" t="s">
        <v>310</v>
      </c>
      <c r="H3416">
        <v>40.22</v>
      </c>
      <c r="I3416" t="s">
        <v>515</v>
      </c>
      <c r="J3416" t="s">
        <v>347</v>
      </c>
      <c r="K3416" t="s">
        <v>390</v>
      </c>
    </row>
    <row r="3417" spans="1:11" hidden="1" x14ac:dyDescent="0.35">
      <c r="A3417" t="s">
        <v>381</v>
      </c>
      <c r="B3417" t="s">
        <v>84</v>
      </c>
      <c r="C3417" t="s">
        <v>329</v>
      </c>
      <c r="D3417" t="s">
        <v>78</v>
      </c>
      <c r="E3417">
        <v>2021</v>
      </c>
      <c r="F3417" t="s">
        <v>71</v>
      </c>
      <c r="G3417" t="s">
        <v>310</v>
      </c>
      <c r="H3417">
        <v>3.23</v>
      </c>
      <c r="I3417" t="s">
        <v>515</v>
      </c>
      <c r="J3417" t="s">
        <v>347</v>
      </c>
      <c r="K3417" t="s">
        <v>390</v>
      </c>
    </row>
    <row r="3418" spans="1:11" hidden="1" x14ac:dyDescent="0.35">
      <c r="A3418" t="s">
        <v>381</v>
      </c>
      <c r="B3418" t="s">
        <v>84</v>
      </c>
      <c r="C3418" t="s">
        <v>329</v>
      </c>
      <c r="D3418" t="s">
        <v>78</v>
      </c>
      <c r="E3418">
        <v>2021</v>
      </c>
      <c r="F3418" t="s">
        <v>148</v>
      </c>
      <c r="G3418" t="s">
        <v>308</v>
      </c>
      <c r="H3418">
        <v>27.15</v>
      </c>
      <c r="I3418" t="s">
        <v>515</v>
      </c>
      <c r="J3418" t="s">
        <v>14</v>
      </c>
      <c r="K3418" t="s">
        <v>390</v>
      </c>
    </row>
    <row r="3419" spans="1:11" hidden="1" x14ac:dyDescent="0.35">
      <c r="A3419" t="s">
        <v>381</v>
      </c>
      <c r="B3419" t="s">
        <v>84</v>
      </c>
      <c r="C3419" t="s">
        <v>329</v>
      </c>
      <c r="D3419" t="s">
        <v>78</v>
      </c>
      <c r="E3419">
        <v>2021</v>
      </c>
      <c r="F3419" t="s">
        <v>148</v>
      </c>
      <c r="G3419" t="s">
        <v>308</v>
      </c>
      <c r="H3419">
        <v>-9.6</v>
      </c>
      <c r="I3419" t="s">
        <v>515</v>
      </c>
      <c r="J3419" t="s">
        <v>14</v>
      </c>
      <c r="K3419" t="s">
        <v>390</v>
      </c>
    </row>
    <row r="3420" spans="1:11" hidden="1" x14ac:dyDescent="0.35">
      <c r="A3420" t="s">
        <v>381</v>
      </c>
      <c r="B3420" t="s">
        <v>84</v>
      </c>
      <c r="C3420" t="s">
        <v>329</v>
      </c>
      <c r="D3420" t="s">
        <v>78</v>
      </c>
      <c r="E3420">
        <v>2021</v>
      </c>
      <c r="F3420" t="s">
        <v>148</v>
      </c>
      <c r="G3420" t="s">
        <v>308</v>
      </c>
      <c r="H3420">
        <v>-0.14000000000000001</v>
      </c>
      <c r="I3420" t="s">
        <v>515</v>
      </c>
      <c r="J3420" t="s">
        <v>14</v>
      </c>
      <c r="K3420" t="s">
        <v>390</v>
      </c>
    </row>
    <row r="3421" spans="1:11" hidden="1" x14ac:dyDescent="0.35">
      <c r="A3421" t="s">
        <v>381</v>
      </c>
      <c r="B3421" t="s">
        <v>84</v>
      </c>
      <c r="C3421" t="s">
        <v>329</v>
      </c>
      <c r="D3421" t="s">
        <v>78</v>
      </c>
      <c r="E3421">
        <v>2021</v>
      </c>
      <c r="F3421" t="s">
        <v>148</v>
      </c>
      <c r="G3421" t="s">
        <v>308</v>
      </c>
      <c r="H3421">
        <v>-1.44</v>
      </c>
      <c r="I3421" t="s">
        <v>515</v>
      </c>
      <c r="J3421" t="s">
        <v>14</v>
      </c>
      <c r="K3421" t="s">
        <v>390</v>
      </c>
    </row>
    <row r="3422" spans="1:11" hidden="1" x14ac:dyDescent="0.35">
      <c r="A3422" t="s">
        <v>381</v>
      </c>
      <c r="B3422" t="s">
        <v>84</v>
      </c>
      <c r="C3422" t="s">
        <v>329</v>
      </c>
      <c r="D3422" t="s">
        <v>78</v>
      </c>
      <c r="E3422">
        <v>2021</v>
      </c>
      <c r="F3422" t="s">
        <v>148</v>
      </c>
      <c r="G3422" t="s">
        <v>308</v>
      </c>
      <c r="H3422">
        <v>35.979999999999997</v>
      </c>
      <c r="I3422" t="s">
        <v>515</v>
      </c>
      <c r="J3422" t="s">
        <v>14</v>
      </c>
      <c r="K3422" t="s">
        <v>390</v>
      </c>
    </row>
    <row r="3423" spans="1:11" hidden="1" x14ac:dyDescent="0.35">
      <c r="A3423" t="s">
        <v>381</v>
      </c>
      <c r="B3423" t="s">
        <v>84</v>
      </c>
      <c r="C3423" t="s">
        <v>329</v>
      </c>
      <c r="D3423" t="s">
        <v>78</v>
      </c>
      <c r="E3423">
        <v>2021</v>
      </c>
      <c r="F3423" t="s">
        <v>148</v>
      </c>
      <c r="G3423" t="s">
        <v>308</v>
      </c>
      <c r="H3423">
        <v>2.89</v>
      </c>
      <c r="I3423" t="s">
        <v>515</v>
      </c>
      <c r="J3423" t="s">
        <v>14</v>
      </c>
      <c r="K3423" t="s">
        <v>390</v>
      </c>
    </row>
    <row r="3424" spans="1:11" hidden="1" x14ac:dyDescent="0.35">
      <c r="A3424" t="s">
        <v>381</v>
      </c>
      <c r="B3424" t="s">
        <v>84</v>
      </c>
      <c r="C3424" t="s">
        <v>329</v>
      </c>
      <c r="D3424" t="s">
        <v>78</v>
      </c>
      <c r="E3424">
        <v>2021</v>
      </c>
      <c r="F3424" t="s">
        <v>156</v>
      </c>
      <c r="G3424" t="s">
        <v>307</v>
      </c>
      <c r="H3424">
        <v>0.38</v>
      </c>
      <c r="I3424" t="s">
        <v>515</v>
      </c>
      <c r="J3424" t="s">
        <v>14</v>
      </c>
      <c r="K3424" t="s">
        <v>390</v>
      </c>
    </row>
    <row r="3425" spans="1:11" hidden="1" x14ac:dyDescent="0.35">
      <c r="A3425" t="s">
        <v>381</v>
      </c>
      <c r="B3425" t="s">
        <v>84</v>
      </c>
      <c r="C3425" t="s">
        <v>329</v>
      </c>
      <c r="D3425" t="s">
        <v>78</v>
      </c>
      <c r="E3425">
        <v>2021</v>
      </c>
      <c r="F3425" t="s">
        <v>156</v>
      </c>
      <c r="G3425" t="s">
        <v>307</v>
      </c>
      <c r="H3425">
        <v>2.96</v>
      </c>
      <c r="I3425" t="s">
        <v>515</v>
      </c>
      <c r="J3425" t="s">
        <v>347</v>
      </c>
      <c r="K3425" t="s">
        <v>390</v>
      </c>
    </row>
    <row r="3426" spans="1:11" hidden="1" x14ac:dyDescent="0.35">
      <c r="A3426" t="s">
        <v>381</v>
      </c>
      <c r="B3426" t="s">
        <v>84</v>
      </c>
      <c r="C3426" t="s">
        <v>329</v>
      </c>
      <c r="D3426" t="s">
        <v>78</v>
      </c>
      <c r="E3426">
        <v>2021</v>
      </c>
      <c r="F3426" t="s">
        <v>156</v>
      </c>
      <c r="G3426" t="s">
        <v>307</v>
      </c>
      <c r="H3426">
        <v>-0.13</v>
      </c>
      <c r="I3426" t="s">
        <v>515</v>
      </c>
      <c r="J3426" t="s">
        <v>14</v>
      </c>
      <c r="K3426" t="s">
        <v>390</v>
      </c>
    </row>
    <row r="3427" spans="1:11" hidden="1" x14ac:dyDescent="0.35">
      <c r="A3427" t="s">
        <v>381</v>
      </c>
      <c r="B3427" t="s">
        <v>84</v>
      </c>
      <c r="C3427" t="s">
        <v>329</v>
      </c>
      <c r="D3427" t="s">
        <v>78</v>
      </c>
      <c r="E3427">
        <v>2021</v>
      </c>
      <c r="F3427" t="s">
        <v>156</v>
      </c>
      <c r="G3427" t="s">
        <v>307</v>
      </c>
      <c r="H3427">
        <v>-1.04</v>
      </c>
      <c r="I3427" t="s">
        <v>515</v>
      </c>
      <c r="J3427" t="s">
        <v>347</v>
      </c>
      <c r="K3427" t="s">
        <v>390</v>
      </c>
    </row>
    <row r="3428" spans="1:11" hidden="1" x14ac:dyDescent="0.35">
      <c r="A3428" t="s">
        <v>381</v>
      </c>
      <c r="B3428" t="s">
        <v>84</v>
      </c>
      <c r="C3428" t="s">
        <v>329</v>
      </c>
      <c r="D3428" t="s">
        <v>78</v>
      </c>
      <c r="E3428">
        <v>2021</v>
      </c>
      <c r="F3428" t="s">
        <v>156</v>
      </c>
      <c r="G3428" t="s">
        <v>307</v>
      </c>
      <c r="H3428">
        <v>-0.01</v>
      </c>
      <c r="I3428" t="s">
        <v>515</v>
      </c>
      <c r="J3428" t="s">
        <v>14</v>
      </c>
      <c r="K3428" t="s">
        <v>390</v>
      </c>
    </row>
    <row r="3429" spans="1:11" hidden="1" x14ac:dyDescent="0.35">
      <c r="A3429" t="s">
        <v>381</v>
      </c>
      <c r="B3429" t="s">
        <v>84</v>
      </c>
      <c r="C3429" t="s">
        <v>329</v>
      </c>
      <c r="D3429" t="s">
        <v>78</v>
      </c>
      <c r="E3429">
        <v>2021</v>
      </c>
      <c r="F3429" t="s">
        <v>156</v>
      </c>
      <c r="G3429" t="s">
        <v>307</v>
      </c>
      <c r="H3429">
        <v>-0.01</v>
      </c>
      <c r="I3429" t="s">
        <v>515</v>
      </c>
      <c r="J3429" t="s">
        <v>347</v>
      </c>
      <c r="K3429" t="s">
        <v>390</v>
      </c>
    </row>
    <row r="3430" spans="1:11" hidden="1" x14ac:dyDescent="0.35">
      <c r="A3430" t="s">
        <v>381</v>
      </c>
      <c r="B3430" t="s">
        <v>84</v>
      </c>
      <c r="C3430" t="s">
        <v>329</v>
      </c>
      <c r="D3430" t="s">
        <v>78</v>
      </c>
      <c r="E3430">
        <v>2021</v>
      </c>
      <c r="F3430" t="s">
        <v>156</v>
      </c>
      <c r="G3430" t="s">
        <v>307</v>
      </c>
      <c r="H3430">
        <v>-0.02</v>
      </c>
      <c r="I3430" t="s">
        <v>515</v>
      </c>
      <c r="J3430" t="s">
        <v>14</v>
      </c>
      <c r="K3430" t="s">
        <v>390</v>
      </c>
    </row>
    <row r="3431" spans="1:11" hidden="1" x14ac:dyDescent="0.35">
      <c r="A3431" t="s">
        <v>381</v>
      </c>
      <c r="B3431" t="s">
        <v>84</v>
      </c>
      <c r="C3431" t="s">
        <v>329</v>
      </c>
      <c r="D3431" t="s">
        <v>78</v>
      </c>
      <c r="E3431">
        <v>2021</v>
      </c>
      <c r="F3431" t="s">
        <v>156</v>
      </c>
      <c r="G3431" t="s">
        <v>307</v>
      </c>
      <c r="H3431">
        <v>-0.15</v>
      </c>
      <c r="I3431" t="s">
        <v>515</v>
      </c>
      <c r="J3431" t="s">
        <v>347</v>
      </c>
      <c r="K3431" t="s">
        <v>390</v>
      </c>
    </row>
    <row r="3432" spans="1:11" hidden="1" x14ac:dyDescent="0.35">
      <c r="A3432" t="s">
        <v>381</v>
      </c>
      <c r="B3432" t="s">
        <v>84</v>
      </c>
      <c r="C3432" t="s">
        <v>329</v>
      </c>
      <c r="D3432" t="s">
        <v>78</v>
      </c>
      <c r="E3432">
        <v>2021</v>
      </c>
      <c r="F3432" t="s">
        <v>156</v>
      </c>
      <c r="G3432" t="s">
        <v>307</v>
      </c>
      <c r="H3432">
        <v>0.5</v>
      </c>
      <c r="I3432" t="s">
        <v>515</v>
      </c>
      <c r="J3432" t="s">
        <v>14</v>
      </c>
      <c r="K3432" t="s">
        <v>390</v>
      </c>
    </row>
    <row r="3433" spans="1:11" hidden="1" x14ac:dyDescent="0.35">
      <c r="A3433" t="s">
        <v>381</v>
      </c>
      <c r="B3433" t="s">
        <v>84</v>
      </c>
      <c r="C3433" t="s">
        <v>329</v>
      </c>
      <c r="D3433" t="s">
        <v>78</v>
      </c>
      <c r="E3433">
        <v>2021</v>
      </c>
      <c r="F3433" t="s">
        <v>156</v>
      </c>
      <c r="G3433" t="s">
        <v>307</v>
      </c>
      <c r="H3433">
        <v>3.9</v>
      </c>
      <c r="I3433" t="s">
        <v>515</v>
      </c>
      <c r="J3433" t="s">
        <v>347</v>
      </c>
      <c r="K3433" t="s">
        <v>390</v>
      </c>
    </row>
    <row r="3434" spans="1:11" hidden="1" x14ac:dyDescent="0.35">
      <c r="A3434" t="s">
        <v>381</v>
      </c>
      <c r="B3434" t="s">
        <v>84</v>
      </c>
      <c r="C3434" t="s">
        <v>329</v>
      </c>
      <c r="D3434" t="s">
        <v>78</v>
      </c>
      <c r="E3434">
        <v>2021</v>
      </c>
      <c r="F3434" t="s">
        <v>156</v>
      </c>
      <c r="G3434" t="s">
        <v>307</v>
      </c>
      <c r="H3434">
        <v>0.04</v>
      </c>
      <c r="I3434" t="s">
        <v>515</v>
      </c>
      <c r="J3434" t="s">
        <v>14</v>
      </c>
      <c r="K3434" t="s">
        <v>390</v>
      </c>
    </row>
    <row r="3435" spans="1:11" hidden="1" x14ac:dyDescent="0.35">
      <c r="A3435" t="s">
        <v>381</v>
      </c>
      <c r="B3435" t="s">
        <v>84</v>
      </c>
      <c r="C3435" t="s">
        <v>329</v>
      </c>
      <c r="D3435" t="s">
        <v>78</v>
      </c>
      <c r="E3435">
        <v>2021</v>
      </c>
      <c r="F3435" t="s">
        <v>156</v>
      </c>
      <c r="G3435" t="s">
        <v>307</v>
      </c>
      <c r="H3435">
        <v>0.32</v>
      </c>
      <c r="I3435" t="s">
        <v>515</v>
      </c>
      <c r="J3435" t="s">
        <v>347</v>
      </c>
      <c r="K3435" t="s">
        <v>390</v>
      </c>
    </row>
    <row r="3436" spans="1:11" hidden="1" x14ac:dyDescent="0.35">
      <c r="A3436" t="s">
        <v>381</v>
      </c>
      <c r="B3436" t="s">
        <v>84</v>
      </c>
      <c r="C3436" t="s">
        <v>334</v>
      </c>
      <c r="D3436" t="s">
        <v>78</v>
      </c>
      <c r="E3436">
        <v>2021</v>
      </c>
      <c r="F3436" t="s">
        <v>506</v>
      </c>
      <c r="G3436" t="s">
        <v>309</v>
      </c>
      <c r="H3436">
        <v>868.61</v>
      </c>
      <c r="I3436" t="s">
        <v>515</v>
      </c>
      <c r="J3436" t="s">
        <v>347</v>
      </c>
      <c r="K3436" t="s">
        <v>391</v>
      </c>
    </row>
    <row r="3437" spans="1:11" hidden="1" x14ac:dyDescent="0.35">
      <c r="A3437" t="s">
        <v>381</v>
      </c>
      <c r="B3437" t="s">
        <v>84</v>
      </c>
      <c r="C3437" t="s">
        <v>334</v>
      </c>
      <c r="D3437" t="s">
        <v>78</v>
      </c>
      <c r="E3437">
        <v>2021</v>
      </c>
      <c r="F3437" t="s">
        <v>506</v>
      </c>
      <c r="G3437" t="s">
        <v>309</v>
      </c>
      <c r="H3437">
        <v>54.51</v>
      </c>
      <c r="I3437" t="s">
        <v>515</v>
      </c>
      <c r="J3437" t="s">
        <v>347</v>
      </c>
      <c r="K3437" t="s">
        <v>391</v>
      </c>
    </row>
    <row r="3438" spans="1:11" hidden="1" x14ac:dyDescent="0.35">
      <c r="A3438" t="s">
        <v>381</v>
      </c>
      <c r="B3438" t="s">
        <v>84</v>
      </c>
      <c r="C3438" t="s">
        <v>334</v>
      </c>
      <c r="D3438" t="s">
        <v>78</v>
      </c>
      <c r="E3438">
        <v>2021</v>
      </c>
      <c r="F3438" t="s">
        <v>506</v>
      </c>
      <c r="G3438" t="s">
        <v>309</v>
      </c>
      <c r="H3438">
        <v>1457.47</v>
      </c>
      <c r="I3438" t="s">
        <v>515</v>
      </c>
      <c r="J3438" t="s">
        <v>347</v>
      </c>
      <c r="K3438" t="s">
        <v>391</v>
      </c>
    </row>
    <row r="3439" spans="1:11" hidden="1" x14ac:dyDescent="0.35">
      <c r="A3439" t="s">
        <v>381</v>
      </c>
      <c r="B3439" t="s">
        <v>84</v>
      </c>
      <c r="C3439" t="s">
        <v>334</v>
      </c>
      <c r="D3439" t="s">
        <v>78</v>
      </c>
      <c r="E3439">
        <v>2021</v>
      </c>
      <c r="F3439" t="s">
        <v>506</v>
      </c>
      <c r="G3439" t="s">
        <v>309</v>
      </c>
      <c r="H3439">
        <v>95.85</v>
      </c>
      <c r="I3439" t="s">
        <v>515</v>
      </c>
      <c r="J3439" t="s">
        <v>347</v>
      </c>
      <c r="K3439" t="s">
        <v>391</v>
      </c>
    </row>
    <row r="3440" spans="1:11" hidden="1" x14ac:dyDescent="0.35">
      <c r="A3440" t="s">
        <v>381</v>
      </c>
      <c r="B3440" t="s">
        <v>84</v>
      </c>
      <c r="C3440" t="s">
        <v>334</v>
      </c>
      <c r="D3440" t="s">
        <v>78</v>
      </c>
      <c r="E3440">
        <v>2021</v>
      </c>
      <c r="F3440" t="s">
        <v>500</v>
      </c>
      <c r="G3440" t="s">
        <v>311</v>
      </c>
      <c r="H3440">
        <v>8474.2000000000007</v>
      </c>
      <c r="I3440" t="s">
        <v>515</v>
      </c>
      <c r="J3440" t="s">
        <v>14</v>
      </c>
      <c r="K3440" t="s">
        <v>391</v>
      </c>
    </row>
    <row r="3441" spans="1:11" hidden="1" x14ac:dyDescent="0.35">
      <c r="A3441" t="s">
        <v>381</v>
      </c>
      <c r="B3441" t="s">
        <v>84</v>
      </c>
      <c r="C3441" t="s">
        <v>334</v>
      </c>
      <c r="D3441" t="s">
        <v>78</v>
      </c>
      <c r="E3441">
        <v>2021</v>
      </c>
      <c r="F3441" t="s">
        <v>500</v>
      </c>
      <c r="G3441" t="s">
        <v>311</v>
      </c>
      <c r="H3441">
        <v>3064.46</v>
      </c>
      <c r="I3441" t="s">
        <v>515</v>
      </c>
      <c r="J3441" t="s">
        <v>347</v>
      </c>
      <c r="K3441" t="s">
        <v>391</v>
      </c>
    </row>
    <row r="3442" spans="1:11" hidden="1" x14ac:dyDescent="0.35">
      <c r="A3442" t="s">
        <v>381</v>
      </c>
      <c r="B3442" t="s">
        <v>84</v>
      </c>
      <c r="C3442" t="s">
        <v>334</v>
      </c>
      <c r="D3442" t="s">
        <v>78</v>
      </c>
      <c r="E3442">
        <v>2021</v>
      </c>
      <c r="F3442" t="s">
        <v>500</v>
      </c>
      <c r="G3442" t="s">
        <v>311</v>
      </c>
      <c r="H3442">
        <v>531.83000000000004</v>
      </c>
      <c r="I3442" t="s">
        <v>515</v>
      </c>
      <c r="J3442" t="s">
        <v>14</v>
      </c>
      <c r="K3442" t="s">
        <v>391</v>
      </c>
    </row>
    <row r="3443" spans="1:11" hidden="1" x14ac:dyDescent="0.35">
      <c r="A3443" t="s">
        <v>381</v>
      </c>
      <c r="B3443" t="s">
        <v>84</v>
      </c>
      <c r="C3443" t="s">
        <v>334</v>
      </c>
      <c r="D3443" t="s">
        <v>78</v>
      </c>
      <c r="E3443">
        <v>2021</v>
      </c>
      <c r="F3443" t="s">
        <v>500</v>
      </c>
      <c r="G3443" t="s">
        <v>311</v>
      </c>
      <c r="H3443">
        <v>192.32</v>
      </c>
      <c r="I3443" t="s">
        <v>515</v>
      </c>
      <c r="J3443" t="s">
        <v>347</v>
      </c>
      <c r="K3443" t="s">
        <v>391</v>
      </c>
    </row>
    <row r="3444" spans="1:11" hidden="1" x14ac:dyDescent="0.35">
      <c r="A3444" t="s">
        <v>381</v>
      </c>
      <c r="B3444" t="s">
        <v>84</v>
      </c>
      <c r="C3444" t="s">
        <v>334</v>
      </c>
      <c r="D3444" t="s">
        <v>78</v>
      </c>
      <c r="E3444">
        <v>2021</v>
      </c>
      <c r="F3444" t="s">
        <v>500</v>
      </c>
      <c r="G3444" t="s">
        <v>311</v>
      </c>
      <c r="H3444">
        <v>14219.14</v>
      </c>
      <c r="I3444" t="s">
        <v>515</v>
      </c>
      <c r="J3444" t="s">
        <v>14</v>
      </c>
      <c r="K3444" t="s">
        <v>391</v>
      </c>
    </row>
    <row r="3445" spans="1:11" hidden="1" x14ac:dyDescent="0.35">
      <c r="A3445" t="s">
        <v>381</v>
      </c>
      <c r="B3445" t="s">
        <v>84</v>
      </c>
      <c r="C3445" t="s">
        <v>334</v>
      </c>
      <c r="D3445" t="s">
        <v>78</v>
      </c>
      <c r="E3445">
        <v>2021</v>
      </c>
      <c r="F3445" t="s">
        <v>500</v>
      </c>
      <c r="G3445" t="s">
        <v>311</v>
      </c>
      <c r="H3445">
        <v>5141.96</v>
      </c>
      <c r="I3445" t="s">
        <v>515</v>
      </c>
      <c r="J3445" t="s">
        <v>347</v>
      </c>
      <c r="K3445" t="s">
        <v>391</v>
      </c>
    </row>
    <row r="3446" spans="1:11" hidden="1" x14ac:dyDescent="0.35">
      <c r="A3446" t="s">
        <v>381</v>
      </c>
      <c r="B3446" t="s">
        <v>84</v>
      </c>
      <c r="C3446" t="s">
        <v>334</v>
      </c>
      <c r="D3446" t="s">
        <v>78</v>
      </c>
      <c r="E3446">
        <v>2021</v>
      </c>
      <c r="F3446" t="s">
        <v>500</v>
      </c>
      <c r="G3446" t="s">
        <v>311</v>
      </c>
      <c r="H3446">
        <v>935.08</v>
      </c>
      <c r="I3446" t="s">
        <v>515</v>
      </c>
      <c r="J3446" t="s">
        <v>14</v>
      </c>
      <c r="K3446" t="s">
        <v>391</v>
      </c>
    </row>
    <row r="3447" spans="1:11" hidden="1" x14ac:dyDescent="0.35">
      <c r="A3447" t="s">
        <v>381</v>
      </c>
      <c r="B3447" t="s">
        <v>84</v>
      </c>
      <c r="C3447" t="s">
        <v>334</v>
      </c>
      <c r="D3447" t="s">
        <v>78</v>
      </c>
      <c r="E3447">
        <v>2021</v>
      </c>
      <c r="F3447" t="s">
        <v>500</v>
      </c>
      <c r="G3447" t="s">
        <v>311</v>
      </c>
      <c r="H3447">
        <v>338.15</v>
      </c>
      <c r="I3447" t="s">
        <v>515</v>
      </c>
      <c r="J3447" t="s">
        <v>347</v>
      </c>
      <c r="K3447" t="s">
        <v>391</v>
      </c>
    </row>
    <row r="3448" spans="1:11" hidden="1" x14ac:dyDescent="0.35">
      <c r="A3448" t="s">
        <v>381</v>
      </c>
      <c r="B3448" t="s">
        <v>84</v>
      </c>
      <c r="C3448" t="s">
        <v>334</v>
      </c>
      <c r="D3448" t="s">
        <v>78</v>
      </c>
      <c r="E3448">
        <v>2021</v>
      </c>
      <c r="F3448" t="s">
        <v>71</v>
      </c>
      <c r="G3448" t="s">
        <v>310</v>
      </c>
      <c r="H3448">
        <v>24.11</v>
      </c>
      <c r="I3448" t="s">
        <v>515</v>
      </c>
      <c r="J3448" t="s">
        <v>347</v>
      </c>
      <c r="K3448" t="s">
        <v>391</v>
      </c>
    </row>
    <row r="3449" spans="1:11" hidden="1" x14ac:dyDescent="0.35">
      <c r="A3449" t="s">
        <v>381</v>
      </c>
      <c r="B3449" t="s">
        <v>84</v>
      </c>
      <c r="C3449" t="s">
        <v>334</v>
      </c>
      <c r="D3449" t="s">
        <v>78</v>
      </c>
      <c r="E3449">
        <v>2021</v>
      </c>
      <c r="F3449" t="s">
        <v>71</v>
      </c>
      <c r="G3449" t="s">
        <v>310</v>
      </c>
      <c r="H3449">
        <v>1.51</v>
      </c>
      <c r="I3449" t="s">
        <v>515</v>
      </c>
      <c r="J3449" t="s">
        <v>347</v>
      </c>
      <c r="K3449" t="s">
        <v>391</v>
      </c>
    </row>
    <row r="3450" spans="1:11" hidden="1" x14ac:dyDescent="0.35">
      <c r="A3450" t="s">
        <v>381</v>
      </c>
      <c r="B3450" t="s">
        <v>84</v>
      </c>
      <c r="C3450" t="s">
        <v>334</v>
      </c>
      <c r="D3450" t="s">
        <v>78</v>
      </c>
      <c r="E3450">
        <v>2021</v>
      </c>
      <c r="F3450" t="s">
        <v>71</v>
      </c>
      <c r="G3450" t="s">
        <v>310</v>
      </c>
      <c r="H3450">
        <v>40.46</v>
      </c>
      <c r="I3450" t="s">
        <v>515</v>
      </c>
      <c r="J3450" t="s">
        <v>347</v>
      </c>
      <c r="K3450" t="s">
        <v>391</v>
      </c>
    </row>
    <row r="3451" spans="1:11" hidden="1" x14ac:dyDescent="0.35">
      <c r="A3451" t="s">
        <v>381</v>
      </c>
      <c r="B3451" t="s">
        <v>84</v>
      </c>
      <c r="C3451" t="s">
        <v>334</v>
      </c>
      <c r="D3451" t="s">
        <v>78</v>
      </c>
      <c r="E3451">
        <v>2021</v>
      </c>
      <c r="F3451" t="s">
        <v>71</v>
      </c>
      <c r="G3451" t="s">
        <v>310</v>
      </c>
      <c r="H3451">
        <v>2.66</v>
      </c>
      <c r="I3451" t="s">
        <v>515</v>
      </c>
      <c r="J3451" t="s">
        <v>347</v>
      </c>
      <c r="K3451" t="s">
        <v>391</v>
      </c>
    </row>
    <row r="3452" spans="1:11" hidden="1" x14ac:dyDescent="0.35">
      <c r="A3452" t="s">
        <v>381</v>
      </c>
      <c r="B3452" t="s">
        <v>84</v>
      </c>
      <c r="C3452" t="s">
        <v>334</v>
      </c>
      <c r="D3452" t="s">
        <v>78</v>
      </c>
      <c r="E3452">
        <v>2021</v>
      </c>
      <c r="F3452" t="s">
        <v>156</v>
      </c>
      <c r="G3452" t="s">
        <v>307</v>
      </c>
      <c r="H3452">
        <v>0.27</v>
      </c>
      <c r="I3452" t="s">
        <v>515</v>
      </c>
      <c r="J3452" t="s">
        <v>14</v>
      </c>
      <c r="K3452" t="s">
        <v>391</v>
      </c>
    </row>
    <row r="3453" spans="1:11" hidden="1" x14ac:dyDescent="0.35">
      <c r="A3453" t="s">
        <v>381</v>
      </c>
      <c r="B3453" t="s">
        <v>84</v>
      </c>
      <c r="C3453" t="s">
        <v>334</v>
      </c>
      <c r="D3453" t="s">
        <v>78</v>
      </c>
      <c r="E3453">
        <v>2021</v>
      </c>
      <c r="F3453" t="s">
        <v>156</v>
      </c>
      <c r="G3453" t="s">
        <v>307</v>
      </c>
      <c r="H3453">
        <v>0.53</v>
      </c>
      <c r="I3453" t="s">
        <v>515</v>
      </c>
      <c r="J3453" t="s">
        <v>347</v>
      </c>
      <c r="K3453" t="s">
        <v>391</v>
      </c>
    </row>
    <row r="3454" spans="1:11" hidden="1" x14ac:dyDescent="0.35">
      <c r="A3454" t="s">
        <v>381</v>
      </c>
      <c r="B3454" t="s">
        <v>84</v>
      </c>
      <c r="C3454" t="s">
        <v>334</v>
      </c>
      <c r="D3454" t="s">
        <v>78</v>
      </c>
      <c r="E3454">
        <v>2021</v>
      </c>
      <c r="F3454" t="s">
        <v>156</v>
      </c>
      <c r="G3454" t="s">
        <v>307</v>
      </c>
      <c r="H3454">
        <v>0.02</v>
      </c>
      <c r="I3454" t="s">
        <v>515</v>
      </c>
      <c r="J3454" t="s">
        <v>14</v>
      </c>
      <c r="K3454" t="s">
        <v>391</v>
      </c>
    </row>
    <row r="3455" spans="1:11" hidden="1" x14ac:dyDescent="0.35">
      <c r="A3455" t="s">
        <v>381</v>
      </c>
      <c r="B3455" t="s">
        <v>84</v>
      </c>
      <c r="C3455" t="s">
        <v>334</v>
      </c>
      <c r="D3455" t="s">
        <v>78</v>
      </c>
      <c r="E3455">
        <v>2021</v>
      </c>
      <c r="F3455" t="s">
        <v>156</v>
      </c>
      <c r="G3455" t="s">
        <v>307</v>
      </c>
      <c r="H3455">
        <v>0.03</v>
      </c>
      <c r="I3455" t="s">
        <v>515</v>
      </c>
      <c r="J3455" t="s">
        <v>347</v>
      </c>
      <c r="K3455" t="s">
        <v>391</v>
      </c>
    </row>
    <row r="3456" spans="1:11" hidden="1" x14ac:dyDescent="0.35">
      <c r="A3456" t="s">
        <v>381</v>
      </c>
      <c r="B3456" t="s">
        <v>84</v>
      </c>
      <c r="C3456" t="s">
        <v>334</v>
      </c>
      <c r="D3456" t="s">
        <v>78</v>
      </c>
      <c r="E3456">
        <v>2021</v>
      </c>
      <c r="F3456" t="s">
        <v>156</v>
      </c>
      <c r="G3456" t="s">
        <v>307</v>
      </c>
      <c r="H3456">
        <v>0.43</v>
      </c>
      <c r="I3456" t="s">
        <v>515</v>
      </c>
      <c r="J3456" t="s">
        <v>14</v>
      </c>
      <c r="K3456" t="s">
        <v>391</v>
      </c>
    </row>
    <row r="3457" spans="1:11" hidden="1" x14ac:dyDescent="0.35">
      <c r="A3457" t="s">
        <v>381</v>
      </c>
      <c r="B3457" t="s">
        <v>84</v>
      </c>
      <c r="C3457" t="s">
        <v>334</v>
      </c>
      <c r="D3457" t="s">
        <v>78</v>
      </c>
      <c r="E3457">
        <v>2021</v>
      </c>
      <c r="F3457" t="s">
        <v>156</v>
      </c>
      <c r="G3457" t="s">
        <v>307</v>
      </c>
      <c r="H3457">
        <v>0.9</v>
      </c>
      <c r="I3457" t="s">
        <v>515</v>
      </c>
      <c r="J3457" t="s">
        <v>347</v>
      </c>
      <c r="K3457" t="s">
        <v>391</v>
      </c>
    </row>
    <row r="3458" spans="1:11" hidden="1" x14ac:dyDescent="0.35">
      <c r="A3458" t="s">
        <v>381</v>
      </c>
      <c r="B3458" t="s">
        <v>84</v>
      </c>
      <c r="C3458" t="s">
        <v>334</v>
      </c>
      <c r="D3458" t="s">
        <v>78</v>
      </c>
      <c r="E3458">
        <v>2021</v>
      </c>
      <c r="F3458" t="s">
        <v>156</v>
      </c>
      <c r="G3458" t="s">
        <v>307</v>
      </c>
      <c r="H3458">
        <v>0.03</v>
      </c>
      <c r="I3458" t="s">
        <v>515</v>
      </c>
      <c r="J3458" t="s">
        <v>14</v>
      </c>
      <c r="K3458" t="s">
        <v>391</v>
      </c>
    </row>
    <row r="3459" spans="1:11" hidden="1" x14ac:dyDescent="0.35">
      <c r="A3459" t="s">
        <v>381</v>
      </c>
      <c r="B3459" t="s">
        <v>84</v>
      </c>
      <c r="C3459" t="s">
        <v>334</v>
      </c>
      <c r="D3459" t="s">
        <v>78</v>
      </c>
      <c r="E3459">
        <v>2021</v>
      </c>
      <c r="F3459" t="s">
        <v>156</v>
      </c>
      <c r="G3459" t="s">
        <v>307</v>
      </c>
      <c r="H3459">
        <v>0.06</v>
      </c>
      <c r="I3459" t="s">
        <v>515</v>
      </c>
      <c r="J3459" t="s">
        <v>347</v>
      </c>
      <c r="K3459" t="s">
        <v>391</v>
      </c>
    </row>
    <row r="3460" spans="1:11" hidden="1" x14ac:dyDescent="0.35">
      <c r="A3460" t="s">
        <v>381</v>
      </c>
      <c r="B3460" t="s">
        <v>84</v>
      </c>
      <c r="C3460" t="s">
        <v>327</v>
      </c>
      <c r="D3460" t="s">
        <v>78</v>
      </c>
      <c r="E3460">
        <v>2021</v>
      </c>
      <c r="F3460" t="s">
        <v>506</v>
      </c>
      <c r="G3460" t="s">
        <v>309</v>
      </c>
      <c r="H3460">
        <v>10.59</v>
      </c>
      <c r="I3460" t="s">
        <v>515</v>
      </c>
      <c r="J3460" t="s">
        <v>14</v>
      </c>
      <c r="K3460" t="s">
        <v>389</v>
      </c>
    </row>
    <row r="3461" spans="1:11" hidden="1" x14ac:dyDescent="0.35">
      <c r="A3461" t="s">
        <v>381</v>
      </c>
      <c r="B3461" t="s">
        <v>84</v>
      </c>
      <c r="C3461" t="s">
        <v>327</v>
      </c>
      <c r="D3461" t="s">
        <v>78</v>
      </c>
      <c r="E3461">
        <v>2021</v>
      </c>
      <c r="F3461" t="s">
        <v>506</v>
      </c>
      <c r="G3461" t="s">
        <v>309</v>
      </c>
      <c r="H3461">
        <v>987.89</v>
      </c>
      <c r="I3461" t="s">
        <v>515</v>
      </c>
      <c r="J3461" t="s">
        <v>347</v>
      </c>
      <c r="K3461" t="s">
        <v>389</v>
      </c>
    </row>
    <row r="3462" spans="1:11" hidden="1" x14ac:dyDescent="0.35">
      <c r="A3462" t="s">
        <v>381</v>
      </c>
      <c r="B3462" t="s">
        <v>84</v>
      </c>
      <c r="C3462" t="s">
        <v>327</v>
      </c>
      <c r="D3462" t="s">
        <v>78</v>
      </c>
      <c r="E3462">
        <v>2021</v>
      </c>
      <c r="F3462" t="s">
        <v>506</v>
      </c>
      <c r="G3462" t="s">
        <v>309</v>
      </c>
      <c r="H3462">
        <v>7.35</v>
      </c>
      <c r="I3462" t="s">
        <v>515</v>
      </c>
      <c r="J3462" t="s">
        <v>14</v>
      </c>
      <c r="K3462" t="s">
        <v>389</v>
      </c>
    </row>
    <row r="3463" spans="1:11" hidden="1" x14ac:dyDescent="0.35">
      <c r="A3463" t="s">
        <v>381</v>
      </c>
      <c r="B3463" t="s">
        <v>84</v>
      </c>
      <c r="C3463" t="s">
        <v>327</v>
      </c>
      <c r="D3463" t="s">
        <v>78</v>
      </c>
      <c r="E3463">
        <v>2021</v>
      </c>
      <c r="F3463" t="s">
        <v>506</v>
      </c>
      <c r="G3463" t="s">
        <v>309</v>
      </c>
      <c r="H3463">
        <v>685.79</v>
      </c>
      <c r="I3463" t="s">
        <v>515</v>
      </c>
      <c r="J3463" t="s">
        <v>347</v>
      </c>
      <c r="K3463" t="s">
        <v>389</v>
      </c>
    </row>
    <row r="3464" spans="1:11" hidden="1" x14ac:dyDescent="0.35">
      <c r="A3464" t="s">
        <v>381</v>
      </c>
      <c r="B3464" t="s">
        <v>84</v>
      </c>
      <c r="C3464" t="s">
        <v>327</v>
      </c>
      <c r="D3464" t="s">
        <v>78</v>
      </c>
      <c r="E3464">
        <v>2021</v>
      </c>
      <c r="F3464" t="s">
        <v>506</v>
      </c>
      <c r="G3464" t="s">
        <v>309</v>
      </c>
      <c r="H3464">
        <v>0.8</v>
      </c>
      <c r="I3464" t="s">
        <v>515</v>
      </c>
      <c r="J3464" t="s">
        <v>14</v>
      </c>
      <c r="K3464" t="s">
        <v>389</v>
      </c>
    </row>
    <row r="3465" spans="1:11" hidden="1" x14ac:dyDescent="0.35">
      <c r="A3465" t="s">
        <v>381</v>
      </c>
      <c r="B3465" t="s">
        <v>84</v>
      </c>
      <c r="C3465" t="s">
        <v>327</v>
      </c>
      <c r="D3465" t="s">
        <v>78</v>
      </c>
      <c r="E3465">
        <v>2021</v>
      </c>
      <c r="F3465" t="s">
        <v>506</v>
      </c>
      <c r="G3465" t="s">
        <v>309</v>
      </c>
      <c r="H3465">
        <v>74.42</v>
      </c>
      <c r="I3465" t="s">
        <v>515</v>
      </c>
      <c r="J3465" t="s">
        <v>347</v>
      </c>
      <c r="K3465" t="s">
        <v>389</v>
      </c>
    </row>
    <row r="3466" spans="1:11" hidden="1" x14ac:dyDescent="0.35">
      <c r="A3466" t="s">
        <v>381</v>
      </c>
      <c r="B3466" t="s">
        <v>84</v>
      </c>
      <c r="C3466" t="s">
        <v>327</v>
      </c>
      <c r="D3466" t="s">
        <v>78</v>
      </c>
      <c r="E3466">
        <v>2021</v>
      </c>
      <c r="F3466" t="s">
        <v>506</v>
      </c>
      <c r="G3466" t="s">
        <v>309</v>
      </c>
      <c r="H3466">
        <v>2.19</v>
      </c>
      <c r="I3466" t="s">
        <v>515</v>
      </c>
      <c r="J3466" t="s">
        <v>14</v>
      </c>
      <c r="K3466" t="s">
        <v>389</v>
      </c>
    </row>
    <row r="3467" spans="1:11" hidden="1" x14ac:dyDescent="0.35">
      <c r="A3467" t="s">
        <v>381</v>
      </c>
      <c r="B3467" t="s">
        <v>84</v>
      </c>
      <c r="C3467" t="s">
        <v>327</v>
      </c>
      <c r="D3467" t="s">
        <v>78</v>
      </c>
      <c r="E3467">
        <v>2021</v>
      </c>
      <c r="F3467" t="s">
        <v>506</v>
      </c>
      <c r="G3467" t="s">
        <v>309</v>
      </c>
      <c r="H3467">
        <v>204.52</v>
      </c>
      <c r="I3467" t="s">
        <v>515</v>
      </c>
      <c r="J3467" t="s">
        <v>347</v>
      </c>
      <c r="K3467" t="s">
        <v>389</v>
      </c>
    </row>
    <row r="3468" spans="1:11" hidden="1" x14ac:dyDescent="0.35">
      <c r="A3468" t="s">
        <v>381</v>
      </c>
      <c r="B3468" t="s">
        <v>84</v>
      </c>
      <c r="C3468" t="s">
        <v>327</v>
      </c>
      <c r="D3468" t="s">
        <v>78</v>
      </c>
      <c r="E3468">
        <v>2021</v>
      </c>
      <c r="F3468" t="s">
        <v>506</v>
      </c>
      <c r="G3468" t="s">
        <v>309</v>
      </c>
      <c r="H3468">
        <v>10.31</v>
      </c>
      <c r="I3468" t="s">
        <v>515</v>
      </c>
      <c r="J3468" t="s">
        <v>14</v>
      </c>
      <c r="K3468" t="s">
        <v>389</v>
      </c>
    </row>
    <row r="3469" spans="1:11" hidden="1" x14ac:dyDescent="0.35">
      <c r="A3469" t="s">
        <v>381</v>
      </c>
      <c r="B3469" t="s">
        <v>84</v>
      </c>
      <c r="C3469" t="s">
        <v>327</v>
      </c>
      <c r="D3469" t="s">
        <v>78</v>
      </c>
      <c r="E3469">
        <v>2021</v>
      </c>
      <c r="F3469" t="s">
        <v>506</v>
      </c>
      <c r="G3469" t="s">
        <v>309</v>
      </c>
      <c r="H3469">
        <v>961.43</v>
      </c>
      <c r="I3469" t="s">
        <v>515</v>
      </c>
      <c r="J3469" t="s">
        <v>347</v>
      </c>
      <c r="K3469" t="s">
        <v>389</v>
      </c>
    </row>
    <row r="3470" spans="1:11" hidden="1" x14ac:dyDescent="0.35">
      <c r="A3470" t="s">
        <v>381</v>
      </c>
      <c r="B3470" t="s">
        <v>84</v>
      </c>
      <c r="C3470" t="s">
        <v>327</v>
      </c>
      <c r="D3470" t="s">
        <v>78</v>
      </c>
      <c r="E3470">
        <v>2021</v>
      </c>
      <c r="F3470" t="s">
        <v>506</v>
      </c>
      <c r="G3470" t="s">
        <v>309</v>
      </c>
      <c r="H3470">
        <v>0.76</v>
      </c>
      <c r="I3470" t="s">
        <v>515</v>
      </c>
      <c r="J3470" t="s">
        <v>14</v>
      </c>
      <c r="K3470" t="s">
        <v>389</v>
      </c>
    </row>
    <row r="3471" spans="1:11" hidden="1" x14ac:dyDescent="0.35">
      <c r="A3471" t="s">
        <v>381</v>
      </c>
      <c r="B3471" t="s">
        <v>84</v>
      </c>
      <c r="C3471" t="s">
        <v>327</v>
      </c>
      <c r="D3471" t="s">
        <v>78</v>
      </c>
      <c r="E3471">
        <v>2021</v>
      </c>
      <c r="F3471" t="s">
        <v>506</v>
      </c>
      <c r="G3471" t="s">
        <v>309</v>
      </c>
      <c r="H3471">
        <v>71.11</v>
      </c>
      <c r="I3471" t="s">
        <v>515</v>
      </c>
      <c r="J3471" t="s">
        <v>347</v>
      </c>
      <c r="K3471" t="s">
        <v>389</v>
      </c>
    </row>
    <row r="3472" spans="1:11" hidden="1" x14ac:dyDescent="0.35">
      <c r="A3472" t="s">
        <v>381</v>
      </c>
      <c r="B3472" t="s">
        <v>84</v>
      </c>
      <c r="C3472" t="s">
        <v>327</v>
      </c>
      <c r="D3472" t="s">
        <v>78</v>
      </c>
      <c r="E3472">
        <v>2021</v>
      </c>
      <c r="F3472" t="s">
        <v>500</v>
      </c>
      <c r="G3472" t="s">
        <v>311</v>
      </c>
      <c r="H3472">
        <v>3120.34</v>
      </c>
      <c r="I3472" t="s">
        <v>515</v>
      </c>
      <c r="J3472" t="s">
        <v>14</v>
      </c>
      <c r="K3472" t="s">
        <v>389</v>
      </c>
    </row>
    <row r="3473" spans="1:11" hidden="1" x14ac:dyDescent="0.35">
      <c r="A3473" t="s">
        <v>381</v>
      </c>
      <c r="B3473" t="s">
        <v>84</v>
      </c>
      <c r="C3473" t="s">
        <v>327</v>
      </c>
      <c r="D3473" t="s">
        <v>78</v>
      </c>
      <c r="E3473">
        <v>2021</v>
      </c>
      <c r="F3473" t="s">
        <v>500</v>
      </c>
      <c r="G3473" t="s">
        <v>311</v>
      </c>
      <c r="H3473">
        <v>2810.04</v>
      </c>
      <c r="I3473" t="s">
        <v>515</v>
      </c>
      <c r="J3473" t="s">
        <v>347</v>
      </c>
      <c r="K3473" t="s">
        <v>389</v>
      </c>
    </row>
    <row r="3474" spans="1:11" hidden="1" x14ac:dyDescent="0.35">
      <c r="A3474" t="s">
        <v>381</v>
      </c>
      <c r="B3474" t="s">
        <v>84</v>
      </c>
      <c r="C3474" t="s">
        <v>327</v>
      </c>
      <c r="D3474" t="s">
        <v>78</v>
      </c>
      <c r="E3474">
        <v>2021</v>
      </c>
      <c r="F3474" t="s">
        <v>500</v>
      </c>
      <c r="G3474" t="s">
        <v>311</v>
      </c>
      <c r="H3474">
        <v>2166.12</v>
      </c>
      <c r="I3474" t="s">
        <v>515</v>
      </c>
      <c r="J3474" t="s">
        <v>14</v>
      </c>
      <c r="K3474" t="s">
        <v>389</v>
      </c>
    </row>
    <row r="3475" spans="1:11" hidden="1" x14ac:dyDescent="0.35">
      <c r="A3475" t="s">
        <v>381</v>
      </c>
      <c r="B3475" t="s">
        <v>84</v>
      </c>
      <c r="C3475" t="s">
        <v>327</v>
      </c>
      <c r="D3475" t="s">
        <v>78</v>
      </c>
      <c r="E3475">
        <v>2021</v>
      </c>
      <c r="F3475" t="s">
        <v>500</v>
      </c>
      <c r="G3475" t="s">
        <v>311</v>
      </c>
      <c r="H3475">
        <v>1950.72</v>
      </c>
      <c r="I3475" t="s">
        <v>515</v>
      </c>
      <c r="J3475" t="s">
        <v>347</v>
      </c>
      <c r="K3475" t="s">
        <v>389</v>
      </c>
    </row>
    <row r="3476" spans="1:11" hidden="1" x14ac:dyDescent="0.35">
      <c r="A3476" t="s">
        <v>381</v>
      </c>
      <c r="B3476" t="s">
        <v>84</v>
      </c>
      <c r="C3476" t="s">
        <v>327</v>
      </c>
      <c r="D3476" t="s">
        <v>78</v>
      </c>
      <c r="E3476">
        <v>2021</v>
      </c>
      <c r="F3476" t="s">
        <v>500</v>
      </c>
      <c r="G3476" t="s">
        <v>311</v>
      </c>
      <c r="H3476">
        <v>235.07</v>
      </c>
      <c r="I3476" t="s">
        <v>515</v>
      </c>
      <c r="J3476" t="s">
        <v>14</v>
      </c>
      <c r="K3476" t="s">
        <v>389</v>
      </c>
    </row>
    <row r="3477" spans="1:11" hidden="1" x14ac:dyDescent="0.35">
      <c r="A3477" t="s">
        <v>381</v>
      </c>
      <c r="B3477" t="s">
        <v>84</v>
      </c>
      <c r="C3477" t="s">
        <v>327</v>
      </c>
      <c r="D3477" t="s">
        <v>78</v>
      </c>
      <c r="E3477">
        <v>2021</v>
      </c>
      <c r="F3477" t="s">
        <v>500</v>
      </c>
      <c r="G3477" t="s">
        <v>311</v>
      </c>
      <c r="H3477">
        <v>211.7</v>
      </c>
      <c r="I3477" t="s">
        <v>515</v>
      </c>
      <c r="J3477" t="s">
        <v>347</v>
      </c>
      <c r="K3477" t="s">
        <v>389</v>
      </c>
    </row>
    <row r="3478" spans="1:11" hidden="1" x14ac:dyDescent="0.35">
      <c r="A3478" t="s">
        <v>381</v>
      </c>
      <c r="B3478" t="s">
        <v>84</v>
      </c>
      <c r="C3478" t="s">
        <v>327</v>
      </c>
      <c r="D3478" t="s">
        <v>78</v>
      </c>
      <c r="E3478">
        <v>2021</v>
      </c>
      <c r="F3478" t="s">
        <v>500</v>
      </c>
      <c r="G3478" t="s">
        <v>311</v>
      </c>
      <c r="H3478">
        <v>646.01</v>
      </c>
      <c r="I3478" t="s">
        <v>515</v>
      </c>
      <c r="J3478" t="s">
        <v>14</v>
      </c>
      <c r="K3478" t="s">
        <v>389</v>
      </c>
    </row>
    <row r="3479" spans="1:11" hidden="1" x14ac:dyDescent="0.35">
      <c r="A3479" t="s">
        <v>381</v>
      </c>
      <c r="B3479" t="s">
        <v>84</v>
      </c>
      <c r="C3479" t="s">
        <v>327</v>
      </c>
      <c r="D3479" t="s">
        <v>78</v>
      </c>
      <c r="E3479">
        <v>2021</v>
      </c>
      <c r="F3479" t="s">
        <v>500</v>
      </c>
      <c r="G3479" t="s">
        <v>311</v>
      </c>
      <c r="H3479">
        <v>581.77</v>
      </c>
      <c r="I3479" t="s">
        <v>515</v>
      </c>
      <c r="J3479" t="s">
        <v>347</v>
      </c>
      <c r="K3479" t="s">
        <v>389</v>
      </c>
    </row>
    <row r="3480" spans="1:11" hidden="1" x14ac:dyDescent="0.35">
      <c r="A3480" t="s">
        <v>381</v>
      </c>
      <c r="B3480" t="s">
        <v>84</v>
      </c>
      <c r="C3480" t="s">
        <v>327</v>
      </c>
      <c r="D3480" t="s">
        <v>78</v>
      </c>
      <c r="E3480">
        <v>2021</v>
      </c>
      <c r="F3480" t="s">
        <v>500</v>
      </c>
      <c r="G3480" t="s">
        <v>311</v>
      </c>
      <c r="H3480">
        <v>3036.75</v>
      </c>
      <c r="I3480" t="s">
        <v>515</v>
      </c>
      <c r="J3480" t="s">
        <v>14</v>
      </c>
      <c r="K3480" t="s">
        <v>389</v>
      </c>
    </row>
    <row r="3481" spans="1:11" hidden="1" x14ac:dyDescent="0.35">
      <c r="A3481" t="s">
        <v>381</v>
      </c>
      <c r="B3481" t="s">
        <v>84</v>
      </c>
      <c r="C3481" t="s">
        <v>327</v>
      </c>
      <c r="D3481" t="s">
        <v>78</v>
      </c>
      <c r="E3481">
        <v>2021</v>
      </c>
      <c r="F3481" t="s">
        <v>500</v>
      </c>
      <c r="G3481" t="s">
        <v>311</v>
      </c>
      <c r="H3481">
        <v>2734.77</v>
      </c>
      <c r="I3481" t="s">
        <v>515</v>
      </c>
      <c r="J3481" t="s">
        <v>347</v>
      </c>
      <c r="K3481" t="s">
        <v>389</v>
      </c>
    </row>
    <row r="3482" spans="1:11" hidden="1" x14ac:dyDescent="0.35">
      <c r="A3482" t="s">
        <v>381</v>
      </c>
      <c r="B3482" t="s">
        <v>84</v>
      </c>
      <c r="C3482" t="s">
        <v>327</v>
      </c>
      <c r="D3482" t="s">
        <v>78</v>
      </c>
      <c r="E3482">
        <v>2021</v>
      </c>
      <c r="F3482" t="s">
        <v>500</v>
      </c>
      <c r="G3482" t="s">
        <v>311</v>
      </c>
      <c r="H3482">
        <v>224.62</v>
      </c>
      <c r="I3482" t="s">
        <v>515</v>
      </c>
      <c r="J3482" t="s">
        <v>14</v>
      </c>
      <c r="K3482" t="s">
        <v>389</v>
      </c>
    </row>
    <row r="3483" spans="1:11" hidden="1" x14ac:dyDescent="0.35">
      <c r="A3483" t="s">
        <v>381</v>
      </c>
      <c r="B3483" t="s">
        <v>84</v>
      </c>
      <c r="C3483" t="s">
        <v>327</v>
      </c>
      <c r="D3483" t="s">
        <v>78</v>
      </c>
      <c r="E3483">
        <v>2021</v>
      </c>
      <c r="F3483" t="s">
        <v>500</v>
      </c>
      <c r="G3483" t="s">
        <v>311</v>
      </c>
      <c r="H3483">
        <v>202.28</v>
      </c>
      <c r="I3483" t="s">
        <v>515</v>
      </c>
      <c r="J3483" t="s">
        <v>347</v>
      </c>
      <c r="K3483" t="s">
        <v>389</v>
      </c>
    </row>
    <row r="3484" spans="1:11" hidden="1" x14ac:dyDescent="0.35">
      <c r="A3484" t="s">
        <v>381</v>
      </c>
      <c r="B3484" t="s">
        <v>84</v>
      </c>
      <c r="C3484" t="s">
        <v>327</v>
      </c>
      <c r="D3484" t="s">
        <v>78</v>
      </c>
      <c r="E3484">
        <v>2021</v>
      </c>
      <c r="F3484" t="s">
        <v>71</v>
      </c>
      <c r="G3484" t="s">
        <v>310</v>
      </c>
      <c r="H3484">
        <v>29</v>
      </c>
      <c r="I3484" t="s">
        <v>515</v>
      </c>
      <c r="J3484" t="s">
        <v>347</v>
      </c>
      <c r="K3484" t="s">
        <v>389</v>
      </c>
    </row>
    <row r="3485" spans="1:11" hidden="1" x14ac:dyDescent="0.35">
      <c r="A3485" t="s">
        <v>381</v>
      </c>
      <c r="B3485" t="s">
        <v>84</v>
      </c>
      <c r="C3485" t="s">
        <v>327</v>
      </c>
      <c r="D3485" t="s">
        <v>78</v>
      </c>
      <c r="E3485">
        <v>2021</v>
      </c>
      <c r="F3485" t="s">
        <v>71</v>
      </c>
      <c r="G3485" t="s">
        <v>310</v>
      </c>
      <c r="H3485">
        <v>20.13</v>
      </c>
      <c r="I3485" t="s">
        <v>515</v>
      </c>
      <c r="J3485" t="s">
        <v>347</v>
      </c>
      <c r="K3485" t="s">
        <v>389</v>
      </c>
    </row>
    <row r="3486" spans="1:11" hidden="1" x14ac:dyDescent="0.35">
      <c r="A3486" t="s">
        <v>381</v>
      </c>
      <c r="B3486" t="s">
        <v>84</v>
      </c>
      <c r="C3486" t="s">
        <v>327</v>
      </c>
      <c r="D3486" t="s">
        <v>78</v>
      </c>
      <c r="E3486">
        <v>2021</v>
      </c>
      <c r="F3486" t="s">
        <v>71</v>
      </c>
      <c r="G3486" t="s">
        <v>310</v>
      </c>
      <c r="H3486">
        <v>2.19</v>
      </c>
      <c r="I3486" t="s">
        <v>515</v>
      </c>
      <c r="J3486" t="s">
        <v>347</v>
      </c>
      <c r="K3486" t="s">
        <v>389</v>
      </c>
    </row>
    <row r="3487" spans="1:11" hidden="1" x14ac:dyDescent="0.35">
      <c r="A3487" t="s">
        <v>381</v>
      </c>
      <c r="B3487" t="s">
        <v>84</v>
      </c>
      <c r="C3487" t="s">
        <v>327</v>
      </c>
      <c r="D3487" t="s">
        <v>78</v>
      </c>
      <c r="E3487">
        <v>2021</v>
      </c>
      <c r="F3487" t="s">
        <v>71</v>
      </c>
      <c r="G3487" t="s">
        <v>310</v>
      </c>
      <c r="H3487">
        <v>6</v>
      </c>
      <c r="I3487" t="s">
        <v>515</v>
      </c>
      <c r="J3487" t="s">
        <v>347</v>
      </c>
      <c r="K3487" t="s">
        <v>389</v>
      </c>
    </row>
    <row r="3488" spans="1:11" hidden="1" x14ac:dyDescent="0.35">
      <c r="A3488" t="s">
        <v>381</v>
      </c>
      <c r="B3488" t="s">
        <v>84</v>
      </c>
      <c r="C3488" t="s">
        <v>327</v>
      </c>
      <c r="D3488" t="s">
        <v>78</v>
      </c>
      <c r="E3488">
        <v>2021</v>
      </c>
      <c r="F3488" t="s">
        <v>71</v>
      </c>
      <c r="G3488" t="s">
        <v>310</v>
      </c>
      <c r="H3488">
        <v>28.22</v>
      </c>
      <c r="I3488" t="s">
        <v>515</v>
      </c>
      <c r="J3488" t="s">
        <v>347</v>
      </c>
      <c r="K3488" t="s">
        <v>389</v>
      </c>
    </row>
    <row r="3489" spans="1:11" hidden="1" x14ac:dyDescent="0.35">
      <c r="A3489" t="s">
        <v>381</v>
      </c>
      <c r="B3489" t="s">
        <v>84</v>
      </c>
      <c r="C3489" t="s">
        <v>327</v>
      </c>
      <c r="D3489" t="s">
        <v>78</v>
      </c>
      <c r="E3489">
        <v>2021</v>
      </c>
      <c r="F3489" t="s">
        <v>71</v>
      </c>
      <c r="G3489" t="s">
        <v>310</v>
      </c>
      <c r="H3489">
        <v>2.09</v>
      </c>
      <c r="I3489" t="s">
        <v>515</v>
      </c>
      <c r="J3489" t="s">
        <v>347</v>
      </c>
      <c r="K3489" t="s">
        <v>389</v>
      </c>
    </row>
    <row r="3490" spans="1:11" hidden="1" x14ac:dyDescent="0.35">
      <c r="A3490" t="s">
        <v>381</v>
      </c>
      <c r="B3490" t="s">
        <v>84</v>
      </c>
      <c r="C3490" t="s">
        <v>327</v>
      </c>
      <c r="D3490" t="s">
        <v>78</v>
      </c>
      <c r="E3490">
        <v>2021</v>
      </c>
      <c r="F3490" t="s">
        <v>148</v>
      </c>
      <c r="G3490" t="s">
        <v>308</v>
      </c>
      <c r="H3490">
        <v>0.61</v>
      </c>
      <c r="I3490" t="s">
        <v>515</v>
      </c>
      <c r="J3490" t="s">
        <v>14</v>
      </c>
      <c r="K3490" t="s">
        <v>389</v>
      </c>
    </row>
    <row r="3491" spans="1:11" hidden="1" x14ac:dyDescent="0.35">
      <c r="A3491" t="s">
        <v>381</v>
      </c>
      <c r="B3491" t="s">
        <v>84</v>
      </c>
      <c r="C3491" t="s">
        <v>327</v>
      </c>
      <c r="D3491" t="s">
        <v>78</v>
      </c>
      <c r="E3491">
        <v>2021</v>
      </c>
      <c r="F3491" t="s">
        <v>148</v>
      </c>
      <c r="G3491" t="s">
        <v>308</v>
      </c>
      <c r="H3491">
        <v>0.42</v>
      </c>
      <c r="I3491" t="s">
        <v>515</v>
      </c>
      <c r="J3491" t="s">
        <v>14</v>
      </c>
      <c r="K3491" t="s">
        <v>389</v>
      </c>
    </row>
    <row r="3492" spans="1:11" hidden="1" x14ac:dyDescent="0.35">
      <c r="A3492" t="s">
        <v>381</v>
      </c>
      <c r="B3492" t="s">
        <v>84</v>
      </c>
      <c r="C3492" t="s">
        <v>327</v>
      </c>
      <c r="D3492" t="s">
        <v>78</v>
      </c>
      <c r="E3492">
        <v>2021</v>
      </c>
      <c r="F3492" t="s">
        <v>148</v>
      </c>
      <c r="G3492" t="s">
        <v>308</v>
      </c>
      <c r="H3492">
        <v>0.05</v>
      </c>
      <c r="I3492" t="s">
        <v>515</v>
      </c>
      <c r="J3492" t="s">
        <v>14</v>
      </c>
      <c r="K3492" t="s">
        <v>389</v>
      </c>
    </row>
    <row r="3493" spans="1:11" hidden="1" x14ac:dyDescent="0.35">
      <c r="A3493" t="s">
        <v>381</v>
      </c>
      <c r="B3493" t="s">
        <v>84</v>
      </c>
      <c r="C3493" t="s">
        <v>327</v>
      </c>
      <c r="D3493" t="s">
        <v>78</v>
      </c>
      <c r="E3493">
        <v>2021</v>
      </c>
      <c r="F3493" t="s">
        <v>148</v>
      </c>
      <c r="G3493" t="s">
        <v>308</v>
      </c>
      <c r="H3493">
        <v>0.13</v>
      </c>
      <c r="I3493" t="s">
        <v>515</v>
      </c>
      <c r="J3493" t="s">
        <v>14</v>
      </c>
      <c r="K3493" t="s">
        <v>389</v>
      </c>
    </row>
    <row r="3494" spans="1:11" hidden="1" x14ac:dyDescent="0.35">
      <c r="A3494" t="s">
        <v>381</v>
      </c>
      <c r="B3494" t="s">
        <v>84</v>
      </c>
      <c r="C3494" t="s">
        <v>327</v>
      </c>
      <c r="D3494" t="s">
        <v>78</v>
      </c>
      <c r="E3494">
        <v>2021</v>
      </c>
      <c r="F3494" t="s">
        <v>148</v>
      </c>
      <c r="G3494" t="s">
        <v>308</v>
      </c>
      <c r="H3494">
        <v>0.59</v>
      </c>
      <c r="I3494" t="s">
        <v>515</v>
      </c>
      <c r="J3494" t="s">
        <v>14</v>
      </c>
      <c r="K3494" t="s">
        <v>389</v>
      </c>
    </row>
    <row r="3495" spans="1:11" hidden="1" x14ac:dyDescent="0.35">
      <c r="A3495" t="s">
        <v>381</v>
      </c>
      <c r="B3495" t="s">
        <v>84</v>
      </c>
      <c r="C3495" t="s">
        <v>327</v>
      </c>
      <c r="D3495" t="s">
        <v>78</v>
      </c>
      <c r="E3495">
        <v>2021</v>
      </c>
      <c r="F3495" t="s">
        <v>148</v>
      </c>
      <c r="G3495" t="s">
        <v>308</v>
      </c>
      <c r="H3495">
        <v>0.04</v>
      </c>
      <c r="I3495" t="s">
        <v>515</v>
      </c>
      <c r="J3495" t="s">
        <v>14</v>
      </c>
      <c r="K3495" t="s">
        <v>389</v>
      </c>
    </row>
    <row r="3496" spans="1:11" hidden="1" x14ac:dyDescent="0.35">
      <c r="A3496" t="s">
        <v>381</v>
      </c>
      <c r="B3496" t="s">
        <v>84</v>
      </c>
      <c r="C3496" t="s">
        <v>327</v>
      </c>
      <c r="D3496" t="s">
        <v>78</v>
      </c>
      <c r="E3496">
        <v>2021</v>
      </c>
      <c r="F3496" t="s">
        <v>156</v>
      </c>
      <c r="G3496" t="s">
        <v>307</v>
      </c>
      <c r="H3496">
        <v>0.04</v>
      </c>
      <c r="I3496" t="s">
        <v>515</v>
      </c>
      <c r="J3496" t="s">
        <v>14</v>
      </c>
      <c r="K3496" t="s">
        <v>389</v>
      </c>
    </row>
    <row r="3497" spans="1:11" hidden="1" x14ac:dyDescent="0.35">
      <c r="A3497" t="s">
        <v>381</v>
      </c>
      <c r="B3497" t="s">
        <v>84</v>
      </c>
      <c r="C3497" t="s">
        <v>327</v>
      </c>
      <c r="D3497" t="s">
        <v>78</v>
      </c>
      <c r="E3497">
        <v>2021</v>
      </c>
      <c r="F3497" t="s">
        <v>156</v>
      </c>
      <c r="G3497" t="s">
        <v>307</v>
      </c>
      <c r="H3497">
        <v>0.55000000000000004</v>
      </c>
      <c r="I3497" t="s">
        <v>515</v>
      </c>
      <c r="J3497" t="s">
        <v>347</v>
      </c>
      <c r="K3497" t="s">
        <v>389</v>
      </c>
    </row>
    <row r="3498" spans="1:11" hidden="1" x14ac:dyDescent="0.35">
      <c r="A3498" t="s">
        <v>381</v>
      </c>
      <c r="B3498" t="s">
        <v>84</v>
      </c>
      <c r="C3498" t="s">
        <v>327</v>
      </c>
      <c r="D3498" t="s">
        <v>78</v>
      </c>
      <c r="E3498">
        <v>2021</v>
      </c>
      <c r="F3498" t="s">
        <v>156</v>
      </c>
      <c r="G3498" t="s">
        <v>307</v>
      </c>
      <c r="H3498">
        <v>0.03</v>
      </c>
      <c r="I3498" t="s">
        <v>515</v>
      </c>
      <c r="J3498" t="s">
        <v>14</v>
      </c>
      <c r="K3498" t="s">
        <v>389</v>
      </c>
    </row>
    <row r="3499" spans="1:11" hidden="1" x14ac:dyDescent="0.35">
      <c r="A3499" t="s">
        <v>381</v>
      </c>
      <c r="B3499" t="s">
        <v>84</v>
      </c>
      <c r="C3499" t="s">
        <v>327</v>
      </c>
      <c r="D3499" t="s">
        <v>78</v>
      </c>
      <c r="E3499">
        <v>2021</v>
      </c>
      <c r="F3499" t="s">
        <v>156</v>
      </c>
      <c r="G3499" t="s">
        <v>307</v>
      </c>
      <c r="H3499">
        <v>0.38</v>
      </c>
      <c r="I3499" t="s">
        <v>515</v>
      </c>
      <c r="J3499" t="s">
        <v>347</v>
      </c>
      <c r="K3499" t="s">
        <v>389</v>
      </c>
    </row>
    <row r="3500" spans="1:11" hidden="1" x14ac:dyDescent="0.35">
      <c r="A3500" t="s">
        <v>381</v>
      </c>
      <c r="B3500" t="s">
        <v>84</v>
      </c>
      <c r="C3500" t="s">
        <v>327</v>
      </c>
      <c r="D3500" t="s">
        <v>78</v>
      </c>
      <c r="E3500">
        <v>2021</v>
      </c>
      <c r="F3500" t="s">
        <v>156</v>
      </c>
      <c r="G3500" t="s">
        <v>307</v>
      </c>
      <c r="H3500">
        <v>0</v>
      </c>
      <c r="I3500" t="s">
        <v>515</v>
      </c>
      <c r="J3500" t="s">
        <v>14</v>
      </c>
      <c r="K3500" t="s">
        <v>389</v>
      </c>
    </row>
    <row r="3501" spans="1:11" hidden="1" x14ac:dyDescent="0.35">
      <c r="A3501" t="s">
        <v>381</v>
      </c>
      <c r="B3501" t="s">
        <v>84</v>
      </c>
      <c r="C3501" t="s">
        <v>327</v>
      </c>
      <c r="D3501" t="s">
        <v>78</v>
      </c>
      <c r="E3501">
        <v>2021</v>
      </c>
      <c r="F3501" t="s">
        <v>156</v>
      </c>
      <c r="G3501" t="s">
        <v>307</v>
      </c>
      <c r="H3501">
        <v>0.04</v>
      </c>
      <c r="I3501" t="s">
        <v>515</v>
      </c>
      <c r="J3501" t="s">
        <v>347</v>
      </c>
      <c r="K3501" t="s">
        <v>389</v>
      </c>
    </row>
    <row r="3502" spans="1:11" hidden="1" x14ac:dyDescent="0.35">
      <c r="A3502" t="s">
        <v>381</v>
      </c>
      <c r="B3502" t="s">
        <v>84</v>
      </c>
      <c r="C3502" t="s">
        <v>327</v>
      </c>
      <c r="D3502" t="s">
        <v>78</v>
      </c>
      <c r="E3502">
        <v>2021</v>
      </c>
      <c r="F3502" t="s">
        <v>156</v>
      </c>
      <c r="G3502" t="s">
        <v>307</v>
      </c>
      <c r="H3502">
        <v>0.01</v>
      </c>
      <c r="I3502" t="s">
        <v>515</v>
      </c>
      <c r="J3502" t="s">
        <v>14</v>
      </c>
      <c r="K3502" t="s">
        <v>389</v>
      </c>
    </row>
    <row r="3503" spans="1:11" hidden="1" x14ac:dyDescent="0.35">
      <c r="A3503" t="s">
        <v>381</v>
      </c>
      <c r="B3503" t="s">
        <v>84</v>
      </c>
      <c r="C3503" t="s">
        <v>327</v>
      </c>
      <c r="D3503" t="s">
        <v>78</v>
      </c>
      <c r="E3503">
        <v>2021</v>
      </c>
      <c r="F3503" t="s">
        <v>156</v>
      </c>
      <c r="G3503" t="s">
        <v>307</v>
      </c>
      <c r="H3503">
        <v>0.11</v>
      </c>
      <c r="I3503" t="s">
        <v>515</v>
      </c>
      <c r="J3503" t="s">
        <v>347</v>
      </c>
      <c r="K3503" t="s">
        <v>389</v>
      </c>
    </row>
    <row r="3504" spans="1:11" hidden="1" x14ac:dyDescent="0.35">
      <c r="A3504" t="s">
        <v>381</v>
      </c>
      <c r="B3504" t="s">
        <v>84</v>
      </c>
      <c r="C3504" t="s">
        <v>327</v>
      </c>
      <c r="D3504" t="s">
        <v>78</v>
      </c>
      <c r="E3504">
        <v>2021</v>
      </c>
      <c r="F3504" t="s">
        <v>156</v>
      </c>
      <c r="G3504" t="s">
        <v>307</v>
      </c>
      <c r="H3504">
        <v>0.04</v>
      </c>
      <c r="I3504" t="s">
        <v>515</v>
      </c>
      <c r="J3504" t="s">
        <v>14</v>
      </c>
      <c r="K3504" t="s">
        <v>389</v>
      </c>
    </row>
    <row r="3505" spans="1:11" hidden="1" x14ac:dyDescent="0.35">
      <c r="A3505" t="s">
        <v>381</v>
      </c>
      <c r="B3505" t="s">
        <v>84</v>
      </c>
      <c r="C3505" t="s">
        <v>327</v>
      </c>
      <c r="D3505" t="s">
        <v>78</v>
      </c>
      <c r="E3505">
        <v>2021</v>
      </c>
      <c r="F3505" t="s">
        <v>156</v>
      </c>
      <c r="G3505" t="s">
        <v>307</v>
      </c>
      <c r="H3505">
        <v>0.55000000000000004</v>
      </c>
      <c r="I3505" t="s">
        <v>515</v>
      </c>
      <c r="J3505" t="s">
        <v>347</v>
      </c>
      <c r="K3505" t="s">
        <v>389</v>
      </c>
    </row>
    <row r="3506" spans="1:11" hidden="1" x14ac:dyDescent="0.35">
      <c r="A3506" t="s">
        <v>381</v>
      </c>
      <c r="B3506" t="s">
        <v>84</v>
      </c>
      <c r="C3506" t="s">
        <v>327</v>
      </c>
      <c r="D3506" t="s">
        <v>78</v>
      </c>
      <c r="E3506">
        <v>2021</v>
      </c>
      <c r="F3506" t="s">
        <v>156</v>
      </c>
      <c r="G3506" t="s">
        <v>307</v>
      </c>
      <c r="H3506">
        <v>0</v>
      </c>
      <c r="I3506" t="s">
        <v>515</v>
      </c>
      <c r="J3506" t="s">
        <v>14</v>
      </c>
      <c r="K3506" t="s">
        <v>389</v>
      </c>
    </row>
    <row r="3507" spans="1:11" hidden="1" x14ac:dyDescent="0.35">
      <c r="A3507" t="s">
        <v>381</v>
      </c>
      <c r="B3507" t="s">
        <v>84</v>
      </c>
      <c r="C3507" t="s">
        <v>327</v>
      </c>
      <c r="D3507" t="s">
        <v>78</v>
      </c>
      <c r="E3507">
        <v>2021</v>
      </c>
      <c r="F3507" t="s">
        <v>156</v>
      </c>
      <c r="G3507" t="s">
        <v>307</v>
      </c>
      <c r="H3507">
        <v>0.04</v>
      </c>
      <c r="I3507" t="s">
        <v>515</v>
      </c>
      <c r="J3507" t="s">
        <v>347</v>
      </c>
      <c r="K3507" t="s">
        <v>389</v>
      </c>
    </row>
    <row r="3508" spans="1:11" hidden="1" x14ac:dyDescent="0.35">
      <c r="A3508" t="s">
        <v>381</v>
      </c>
      <c r="B3508" t="s">
        <v>84</v>
      </c>
      <c r="C3508" t="s">
        <v>330</v>
      </c>
      <c r="D3508" t="s">
        <v>78</v>
      </c>
      <c r="E3508">
        <v>2021</v>
      </c>
      <c r="F3508" t="s">
        <v>506</v>
      </c>
      <c r="G3508" t="s">
        <v>309</v>
      </c>
      <c r="H3508">
        <v>2674.96</v>
      </c>
      <c r="I3508" t="s">
        <v>515</v>
      </c>
      <c r="J3508" t="s">
        <v>347</v>
      </c>
      <c r="K3508" t="s">
        <v>392</v>
      </c>
    </row>
    <row r="3509" spans="1:11" hidden="1" x14ac:dyDescent="0.35">
      <c r="A3509" t="s">
        <v>381</v>
      </c>
      <c r="B3509" t="s">
        <v>84</v>
      </c>
      <c r="C3509" t="s">
        <v>330</v>
      </c>
      <c r="D3509" t="s">
        <v>78</v>
      </c>
      <c r="E3509">
        <v>2021</v>
      </c>
      <c r="F3509" t="s">
        <v>506</v>
      </c>
      <c r="G3509" t="s">
        <v>309</v>
      </c>
      <c r="H3509">
        <v>773.12</v>
      </c>
      <c r="I3509" t="s">
        <v>515</v>
      </c>
      <c r="J3509" t="s">
        <v>347</v>
      </c>
      <c r="K3509" t="s">
        <v>392</v>
      </c>
    </row>
    <row r="3510" spans="1:11" hidden="1" x14ac:dyDescent="0.35">
      <c r="A3510" t="s">
        <v>381</v>
      </c>
      <c r="B3510" t="s">
        <v>84</v>
      </c>
      <c r="C3510" t="s">
        <v>330</v>
      </c>
      <c r="D3510" t="s">
        <v>78</v>
      </c>
      <c r="E3510">
        <v>2021</v>
      </c>
      <c r="F3510" t="s">
        <v>506</v>
      </c>
      <c r="G3510" t="s">
        <v>309</v>
      </c>
      <c r="H3510">
        <v>-26.89</v>
      </c>
      <c r="I3510" t="s">
        <v>515</v>
      </c>
      <c r="J3510" t="s">
        <v>347</v>
      </c>
      <c r="K3510" t="s">
        <v>392</v>
      </c>
    </row>
    <row r="3511" spans="1:11" hidden="1" x14ac:dyDescent="0.35">
      <c r="A3511" t="s">
        <v>381</v>
      </c>
      <c r="B3511" t="s">
        <v>84</v>
      </c>
      <c r="C3511" t="s">
        <v>330</v>
      </c>
      <c r="D3511" t="s">
        <v>78</v>
      </c>
      <c r="E3511">
        <v>2021</v>
      </c>
      <c r="F3511" t="s">
        <v>506</v>
      </c>
      <c r="G3511" t="s">
        <v>309</v>
      </c>
      <c r="H3511">
        <v>448.51</v>
      </c>
      <c r="I3511" t="s">
        <v>515</v>
      </c>
      <c r="J3511" t="s">
        <v>347</v>
      </c>
      <c r="K3511" t="s">
        <v>392</v>
      </c>
    </row>
    <row r="3512" spans="1:11" hidden="1" x14ac:dyDescent="0.35">
      <c r="A3512" t="s">
        <v>381</v>
      </c>
      <c r="B3512" t="s">
        <v>84</v>
      </c>
      <c r="C3512" t="s">
        <v>330</v>
      </c>
      <c r="D3512" t="s">
        <v>78</v>
      </c>
      <c r="E3512">
        <v>2021</v>
      </c>
      <c r="F3512" t="s">
        <v>506</v>
      </c>
      <c r="G3512" t="s">
        <v>309</v>
      </c>
      <c r="H3512">
        <v>2595.5500000000002</v>
      </c>
      <c r="I3512" t="s">
        <v>515</v>
      </c>
      <c r="J3512" t="s">
        <v>347</v>
      </c>
      <c r="K3512" t="s">
        <v>392</v>
      </c>
    </row>
    <row r="3513" spans="1:11" hidden="1" x14ac:dyDescent="0.35">
      <c r="A3513" t="s">
        <v>381</v>
      </c>
      <c r="B3513" t="s">
        <v>84</v>
      </c>
      <c r="C3513" t="s">
        <v>330</v>
      </c>
      <c r="D3513" t="s">
        <v>78</v>
      </c>
      <c r="E3513">
        <v>2021</v>
      </c>
      <c r="F3513" t="s">
        <v>506</v>
      </c>
      <c r="G3513" t="s">
        <v>309</v>
      </c>
      <c r="H3513">
        <v>575.58000000000004</v>
      </c>
      <c r="I3513" t="s">
        <v>515</v>
      </c>
      <c r="J3513" t="s">
        <v>347</v>
      </c>
      <c r="K3513" t="s">
        <v>392</v>
      </c>
    </row>
    <row r="3514" spans="1:11" hidden="1" x14ac:dyDescent="0.35">
      <c r="A3514" t="s">
        <v>381</v>
      </c>
      <c r="B3514" t="s">
        <v>84</v>
      </c>
      <c r="C3514" t="s">
        <v>330</v>
      </c>
      <c r="D3514" t="s">
        <v>78</v>
      </c>
      <c r="E3514">
        <v>2021</v>
      </c>
      <c r="F3514" t="s">
        <v>506</v>
      </c>
      <c r="G3514" t="s">
        <v>309</v>
      </c>
      <c r="H3514">
        <v>273.3</v>
      </c>
      <c r="I3514" t="s">
        <v>515</v>
      </c>
      <c r="J3514" t="s">
        <v>347</v>
      </c>
      <c r="K3514" t="s">
        <v>392</v>
      </c>
    </row>
    <row r="3515" spans="1:11" hidden="1" x14ac:dyDescent="0.35">
      <c r="A3515" t="s">
        <v>381</v>
      </c>
      <c r="B3515" t="s">
        <v>84</v>
      </c>
      <c r="C3515" t="s">
        <v>330</v>
      </c>
      <c r="D3515" t="s">
        <v>78</v>
      </c>
      <c r="E3515">
        <v>2021</v>
      </c>
      <c r="F3515" t="s">
        <v>500</v>
      </c>
      <c r="G3515" t="s">
        <v>311</v>
      </c>
      <c r="H3515">
        <v>6236.84</v>
      </c>
      <c r="I3515" t="s">
        <v>515</v>
      </c>
      <c r="J3515" t="s">
        <v>347</v>
      </c>
      <c r="K3515" t="s">
        <v>392</v>
      </c>
    </row>
    <row r="3516" spans="1:11" hidden="1" x14ac:dyDescent="0.35">
      <c r="A3516" t="s">
        <v>381</v>
      </c>
      <c r="B3516" t="s">
        <v>84</v>
      </c>
      <c r="C3516" t="s">
        <v>330</v>
      </c>
      <c r="D3516" t="s">
        <v>78</v>
      </c>
      <c r="E3516">
        <v>2021</v>
      </c>
      <c r="F3516" t="s">
        <v>500</v>
      </c>
      <c r="G3516" t="s">
        <v>311</v>
      </c>
      <c r="H3516">
        <v>1802.6</v>
      </c>
      <c r="I3516" t="s">
        <v>515</v>
      </c>
      <c r="J3516" t="s">
        <v>347</v>
      </c>
      <c r="K3516" t="s">
        <v>392</v>
      </c>
    </row>
    <row r="3517" spans="1:11" hidden="1" x14ac:dyDescent="0.35">
      <c r="A3517" t="s">
        <v>381</v>
      </c>
      <c r="B3517" t="s">
        <v>84</v>
      </c>
      <c r="C3517" t="s">
        <v>330</v>
      </c>
      <c r="D3517" t="s">
        <v>78</v>
      </c>
      <c r="E3517">
        <v>2021</v>
      </c>
      <c r="F3517" t="s">
        <v>500</v>
      </c>
      <c r="G3517" t="s">
        <v>311</v>
      </c>
      <c r="H3517">
        <v>-62.7</v>
      </c>
      <c r="I3517" t="s">
        <v>515</v>
      </c>
      <c r="J3517" t="s">
        <v>347</v>
      </c>
      <c r="K3517" t="s">
        <v>392</v>
      </c>
    </row>
    <row r="3518" spans="1:11" hidden="1" x14ac:dyDescent="0.35">
      <c r="A3518" t="s">
        <v>381</v>
      </c>
      <c r="B3518" t="s">
        <v>84</v>
      </c>
      <c r="C3518" t="s">
        <v>330</v>
      </c>
      <c r="D3518" t="s">
        <v>78</v>
      </c>
      <c r="E3518">
        <v>2021</v>
      </c>
      <c r="F3518" t="s">
        <v>500</v>
      </c>
      <c r="G3518" t="s">
        <v>311</v>
      </c>
      <c r="H3518">
        <v>1045.74</v>
      </c>
      <c r="I3518" t="s">
        <v>515</v>
      </c>
      <c r="J3518" t="s">
        <v>347</v>
      </c>
      <c r="K3518" t="s">
        <v>392</v>
      </c>
    </row>
    <row r="3519" spans="1:11" hidden="1" x14ac:dyDescent="0.35">
      <c r="A3519" t="s">
        <v>381</v>
      </c>
      <c r="B3519" t="s">
        <v>84</v>
      </c>
      <c r="C3519" t="s">
        <v>330</v>
      </c>
      <c r="D3519" t="s">
        <v>78</v>
      </c>
      <c r="E3519">
        <v>2021</v>
      </c>
      <c r="F3519" t="s">
        <v>500</v>
      </c>
      <c r="G3519" t="s">
        <v>311</v>
      </c>
      <c r="H3519">
        <v>6051.75</v>
      </c>
      <c r="I3519" t="s">
        <v>515</v>
      </c>
      <c r="J3519" t="s">
        <v>347</v>
      </c>
      <c r="K3519" t="s">
        <v>392</v>
      </c>
    </row>
    <row r="3520" spans="1:11" hidden="1" x14ac:dyDescent="0.35">
      <c r="A3520" t="s">
        <v>381</v>
      </c>
      <c r="B3520" t="s">
        <v>84</v>
      </c>
      <c r="C3520" t="s">
        <v>330</v>
      </c>
      <c r="D3520" t="s">
        <v>78</v>
      </c>
      <c r="E3520">
        <v>2021</v>
      </c>
      <c r="F3520" t="s">
        <v>500</v>
      </c>
      <c r="G3520" t="s">
        <v>311</v>
      </c>
      <c r="H3520">
        <v>1342</v>
      </c>
      <c r="I3520" t="s">
        <v>515</v>
      </c>
      <c r="J3520" t="s">
        <v>347</v>
      </c>
      <c r="K3520" t="s">
        <v>392</v>
      </c>
    </row>
    <row r="3521" spans="1:11" hidden="1" x14ac:dyDescent="0.35">
      <c r="A3521" t="s">
        <v>381</v>
      </c>
      <c r="B3521" t="s">
        <v>84</v>
      </c>
      <c r="C3521" t="s">
        <v>330</v>
      </c>
      <c r="D3521" t="s">
        <v>78</v>
      </c>
      <c r="E3521">
        <v>2021</v>
      </c>
      <c r="F3521" t="s">
        <v>500</v>
      </c>
      <c r="G3521" t="s">
        <v>311</v>
      </c>
      <c r="H3521">
        <v>637.20000000000005</v>
      </c>
      <c r="I3521" t="s">
        <v>515</v>
      </c>
      <c r="J3521" t="s">
        <v>347</v>
      </c>
      <c r="K3521" t="s">
        <v>392</v>
      </c>
    </row>
    <row r="3522" spans="1:11" hidden="1" x14ac:dyDescent="0.35">
      <c r="A3522" t="s">
        <v>381</v>
      </c>
      <c r="B3522" t="s">
        <v>84</v>
      </c>
      <c r="C3522" t="s">
        <v>330</v>
      </c>
      <c r="D3522" t="s">
        <v>78</v>
      </c>
      <c r="E3522">
        <v>2021</v>
      </c>
      <c r="F3522" t="s">
        <v>71</v>
      </c>
      <c r="G3522" t="s">
        <v>310</v>
      </c>
      <c r="H3522">
        <v>455.89</v>
      </c>
      <c r="I3522" t="s">
        <v>515</v>
      </c>
      <c r="J3522" t="s">
        <v>347</v>
      </c>
      <c r="K3522" t="s">
        <v>392</v>
      </c>
    </row>
    <row r="3523" spans="1:11" hidden="1" x14ac:dyDescent="0.35">
      <c r="A3523" t="s">
        <v>381</v>
      </c>
      <c r="B3523" t="s">
        <v>84</v>
      </c>
      <c r="C3523" t="s">
        <v>330</v>
      </c>
      <c r="D3523" t="s">
        <v>78</v>
      </c>
      <c r="E3523">
        <v>2021</v>
      </c>
      <c r="F3523" t="s">
        <v>71</v>
      </c>
      <c r="G3523" t="s">
        <v>310</v>
      </c>
      <c r="H3523">
        <v>131.77000000000001</v>
      </c>
      <c r="I3523" t="s">
        <v>515</v>
      </c>
      <c r="J3523" t="s">
        <v>347</v>
      </c>
      <c r="K3523" t="s">
        <v>392</v>
      </c>
    </row>
    <row r="3524" spans="1:11" hidden="1" x14ac:dyDescent="0.35">
      <c r="A3524" t="s">
        <v>381</v>
      </c>
      <c r="B3524" t="s">
        <v>84</v>
      </c>
      <c r="C3524" t="s">
        <v>330</v>
      </c>
      <c r="D3524" t="s">
        <v>78</v>
      </c>
      <c r="E3524">
        <v>2021</v>
      </c>
      <c r="F3524" t="s">
        <v>71</v>
      </c>
      <c r="G3524" t="s">
        <v>310</v>
      </c>
      <c r="H3524">
        <v>-4.58</v>
      </c>
      <c r="I3524" t="s">
        <v>515</v>
      </c>
      <c r="J3524" t="s">
        <v>347</v>
      </c>
      <c r="K3524" t="s">
        <v>392</v>
      </c>
    </row>
    <row r="3525" spans="1:11" hidden="1" x14ac:dyDescent="0.35">
      <c r="A3525" t="s">
        <v>381</v>
      </c>
      <c r="B3525" t="s">
        <v>84</v>
      </c>
      <c r="C3525" t="s">
        <v>330</v>
      </c>
      <c r="D3525" t="s">
        <v>78</v>
      </c>
      <c r="E3525">
        <v>2021</v>
      </c>
      <c r="F3525" t="s">
        <v>71</v>
      </c>
      <c r="G3525" t="s">
        <v>310</v>
      </c>
      <c r="H3525">
        <v>76.44</v>
      </c>
      <c r="I3525" t="s">
        <v>515</v>
      </c>
      <c r="J3525" t="s">
        <v>347</v>
      </c>
      <c r="K3525" t="s">
        <v>392</v>
      </c>
    </row>
    <row r="3526" spans="1:11" hidden="1" x14ac:dyDescent="0.35">
      <c r="A3526" t="s">
        <v>381</v>
      </c>
      <c r="B3526" t="s">
        <v>84</v>
      </c>
      <c r="C3526" t="s">
        <v>330</v>
      </c>
      <c r="D3526" t="s">
        <v>78</v>
      </c>
      <c r="E3526">
        <v>2021</v>
      </c>
      <c r="F3526" t="s">
        <v>71</v>
      </c>
      <c r="G3526" t="s">
        <v>310</v>
      </c>
      <c r="H3526">
        <v>488.23</v>
      </c>
      <c r="I3526" t="s">
        <v>515</v>
      </c>
      <c r="J3526" t="s">
        <v>347</v>
      </c>
      <c r="K3526" t="s">
        <v>392</v>
      </c>
    </row>
    <row r="3527" spans="1:11" hidden="1" x14ac:dyDescent="0.35">
      <c r="A3527" t="s">
        <v>381</v>
      </c>
      <c r="B3527" t="s">
        <v>84</v>
      </c>
      <c r="C3527" t="s">
        <v>330</v>
      </c>
      <c r="D3527" t="s">
        <v>78</v>
      </c>
      <c r="E3527">
        <v>2021</v>
      </c>
      <c r="F3527" t="s">
        <v>71</v>
      </c>
      <c r="G3527" t="s">
        <v>310</v>
      </c>
      <c r="H3527">
        <v>98.09</v>
      </c>
      <c r="I3527" t="s">
        <v>515</v>
      </c>
      <c r="J3527" t="s">
        <v>347</v>
      </c>
      <c r="K3527" t="s">
        <v>392</v>
      </c>
    </row>
    <row r="3528" spans="1:11" hidden="1" x14ac:dyDescent="0.35">
      <c r="A3528" t="s">
        <v>381</v>
      </c>
      <c r="B3528" t="s">
        <v>84</v>
      </c>
      <c r="C3528" t="s">
        <v>330</v>
      </c>
      <c r="D3528" t="s">
        <v>78</v>
      </c>
      <c r="E3528">
        <v>2021</v>
      </c>
      <c r="F3528" t="s">
        <v>71</v>
      </c>
      <c r="G3528" t="s">
        <v>310</v>
      </c>
      <c r="H3528">
        <v>46.59</v>
      </c>
      <c r="I3528" t="s">
        <v>515</v>
      </c>
      <c r="J3528" t="s">
        <v>347</v>
      </c>
      <c r="K3528" t="s">
        <v>392</v>
      </c>
    </row>
    <row r="3529" spans="1:11" hidden="1" x14ac:dyDescent="0.35">
      <c r="A3529" t="s">
        <v>381</v>
      </c>
      <c r="B3529" t="s">
        <v>84</v>
      </c>
      <c r="C3529" t="s">
        <v>330</v>
      </c>
      <c r="D3529" t="s">
        <v>78</v>
      </c>
      <c r="E3529">
        <v>2021</v>
      </c>
      <c r="F3529" t="s">
        <v>148</v>
      </c>
      <c r="G3529" t="s">
        <v>308</v>
      </c>
      <c r="H3529">
        <v>739.14</v>
      </c>
      <c r="I3529" t="s">
        <v>515</v>
      </c>
      <c r="J3529" t="s">
        <v>347</v>
      </c>
      <c r="K3529" t="s">
        <v>392</v>
      </c>
    </row>
    <row r="3530" spans="1:11" hidden="1" x14ac:dyDescent="0.35">
      <c r="A3530" t="s">
        <v>381</v>
      </c>
      <c r="B3530" t="s">
        <v>84</v>
      </c>
      <c r="C3530" t="s">
        <v>330</v>
      </c>
      <c r="D3530" t="s">
        <v>78</v>
      </c>
      <c r="E3530">
        <v>2021</v>
      </c>
      <c r="F3530" t="s">
        <v>148</v>
      </c>
      <c r="G3530" t="s">
        <v>308</v>
      </c>
      <c r="H3530">
        <v>213.63</v>
      </c>
      <c r="I3530" t="s">
        <v>515</v>
      </c>
      <c r="J3530" t="s">
        <v>347</v>
      </c>
      <c r="K3530" t="s">
        <v>392</v>
      </c>
    </row>
    <row r="3531" spans="1:11" hidden="1" x14ac:dyDescent="0.35">
      <c r="A3531" t="s">
        <v>381</v>
      </c>
      <c r="B3531" t="s">
        <v>84</v>
      </c>
      <c r="C3531" t="s">
        <v>330</v>
      </c>
      <c r="D3531" t="s">
        <v>78</v>
      </c>
      <c r="E3531">
        <v>2021</v>
      </c>
      <c r="F3531" t="s">
        <v>148</v>
      </c>
      <c r="G3531" t="s">
        <v>308</v>
      </c>
      <c r="H3531">
        <v>-7.43</v>
      </c>
      <c r="I3531" t="s">
        <v>515</v>
      </c>
      <c r="J3531" t="s">
        <v>347</v>
      </c>
      <c r="K3531" t="s">
        <v>392</v>
      </c>
    </row>
    <row r="3532" spans="1:11" hidden="1" x14ac:dyDescent="0.35">
      <c r="A3532" t="s">
        <v>381</v>
      </c>
      <c r="B3532" t="s">
        <v>84</v>
      </c>
      <c r="C3532" t="s">
        <v>330</v>
      </c>
      <c r="D3532" t="s">
        <v>78</v>
      </c>
      <c r="E3532">
        <v>2021</v>
      </c>
      <c r="F3532" t="s">
        <v>148</v>
      </c>
      <c r="G3532" t="s">
        <v>308</v>
      </c>
      <c r="H3532">
        <v>123.93</v>
      </c>
      <c r="I3532" t="s">
        <v>515</v>
      </c>
      <c r="J3532" t="s">
        <v>347</v>
      </c>
      <c r="K3532" t="s">
        <v>392</v>
      </c>
    </row>
    <row r="3533" spans="1:11" hidden="1" x14ac:dyDescent="0.35">
      <c r="A3533" t="s">
        <v>381</v>
      </c>
      <c r="B3533" t="s">
        <v>84</v>
      </c>
      <c r="C3533" t="s">
        <v>330</v>
      </c>
      <c r="D3533" t="s">
        <v>78</v>
      </c>
      <c r="E3533">
        <v>2021</v>
      </c>
      <c r="F3533" t="s">
        <v>148</v>
      </c>
      <c r="G3533" t="s">
        <v>308</v>
      </c>
      <c r="H3533">
        <v>717.21</v>
      </c>
      <c r="I3533" t="s">
        <v>515</v>
      </c>
      <c r="J3533" t="s">
        <v>347</v>
      </c>
      <c r="K3533" t="s">
        <v>392</v>
      </c>
    </row>
    <row r="3534" spans="1:11" hidden="1" x14ac:dyDescent="0.35">
      <c r="A3534" t="s">
        <v>381</v>
      </c>
      <c r="B3534" t="s">
        <v>84</v>
      </c>
      <c r="C3534" t="s">
        <v>330</v>
      </c>
      <c r="D3534" t="s">
        <v>78</v>
      </c>
      <c r="E3534">
        <v>2021</v>
      </c>
      <c r="F3534" t="s">
        <v>148</v>
      </c>
      <c r="G3534" t="s">
        <v>308</v>
      </c>
      <c r="H3534">
        <v>159.04</v>
      </c>
      <c r="I3534" t="s">
        <v>515</v>
      </c>
      <c r="J3534" t="s">
        <v>347</v>
      </c>
      <c r="K3534" t="s">
        <v>392</v>
      </c>
    </row>
    <row r="3535" spans="1:11" hidden="1" x14ac:dyDescent="0.35">
      <c r="A3535" t="s">
        <v>381</v>
      </c>
      <c r="B3535" t="s">
        <v>84</v>
      </c>
      <c r="C3535" t="s">
        <v>330</v>
      </c>
      <c r="D3535" t="s">
        <v>78</v>
      </c>
      <c r="E3535">
        <v>2021</v>
      </c>
      <c r="F3535" t="s">
        <v>148</v>
      </c>
      <c r="G3535" t="s">
        <v>308</v>
      </c>
      <c r="H3535">
        <v>75.510000000000005</v>
      </c>
      <c r="I3535" t="s">
        <v>515</v>
      </c>
      <c r="J3535" t="s">
        <v>347</v>
      </c>
      <c r="K3535" t="s">
        <v>392</v>
      </c>
    </row>
    <row r="3536" spans="1:11" hidden="1" x14ac:dyDescent="0.35">
      <c r="A3536" t="s">
        <v>381</v>
      </c>
      <c r="B3536" t="s">
        <v>84</v>
      </c>
      <c r="C3536" t="s">
        <v>330</v>
      </c>
      <c r="D3536" t="s">
        <v>78</v>
      </c>
      <c r="E3536">
        <v>2021</v>
      </c>
      <c r="F3536" t="s">
        <v>156</v>
      </c>
      <c r="G3536" t="s">
        <v>307</v>
      </c>
      <c r="H3536">
        <v>6.37</v>
      </c>
      <c r="I3536" t="s">
        <v>515</v>
      </c>
      <c r="J3536" t="s">
        <v>347</v>
      </c>
      <c r="K3536" t="s">
        <v>392</v>
      </c>
    </row>
    <row r="3537" spans="1:11" hidden="1" x14ac:dyDescent="0.35">
      <c r="A3537" t="s">
        <v>381</v>
      </c>
      <c r="B3537" t="s">
        <v>84</v>
      </c>
      <c r="C3537" t="s">
        <v>330</v>
      </c>
      <c r="D3537" t="s">
        <v>78</v>
      </c>
      <c r="E3537">
        <v>2021</v>
      </c>
      <c r="F3537" t="s">
        <v>156</v>
      </c>
      <c r="G3537" t="s">
        <v>307</v>
      </c>
      <c r="H3537">
        <v>1.84</v>
      </c>
      <c r="I3537" t="s">
        <v>515</v>
      </c>
      <c r="J3537" t="s">
        <v>347</v>
      </c>
      <c r="K3537" t="s">
        <v>392</v>
      </c>
    </row>
    <row r="3538" spans="1:11" hidden="1" x14ac:dyDescent="0.35">
      <c r="A3538" t="s">
        <v>381</v>
      </c>
      <c r="B3538" t="s">
        <v>84</v>
      </c>
      <c r="C3538" t="s">
        <v>330</v>
      </c>
      <c r="D3538" t="s">
        <v>78</v>
      </c>
      <c r="E3538">
        <v>2021</v>
      </c>
      <c r="F3538" t="s">
        <v>156</v>
      </c>
      <c r="G3538" t="s">
        <v>307</v>
      </c>
      <c r="H3538">
        <v>-7.0000000000000007E-2</v>
      </c>
      <c r="I3538" t="s">
        <v>515</v>
      </c>
      <c r="J3538" t="s">
        <v>347</v>
      </c>
      <c r="K3538" t="s">
        <v>392</v>
      </c>
    </row>
    <row r="3539" spans="1:11" hidden="1" x14ac:dyDescent="0.35">
      <c r="A3539" t="s">
        <v>381</v>
      </c>
      <c r="B3539" t="s">
        <v>84</v>
      </c>
      <c r="C3539" t="s">
        <v>330</v>
      </c>
      <c r="D3539" t="s">
        <v>78</v>
      </c>
      <c r="E3539">
        <v>2021</v>
      </c>
      <c r="F3539" t="s">
        <v>156</v>
      </c>
      <c r="G3539" t="s">
        <v>307</v>
      </c>
      <c r="H3539">
        <v>1.07</v>
      </c>
      <c r="I3539" t="s">
        <v>515</v>
      </c>
      <c r="J3539" t="s">
        <v>347</v>
      </c>
      <c r="K3539" t="s">
        <v>392</v>
      </c>
    </row>
    <row r="3540" spans="1:11" hidden="1" x14ac:dyDescent="0.35">
      <c r="A3540" t="s">
        <v>381</v>
      </c>
      <c r="B3540" t="s">
        <v>84</v>
      </c>
      <c r="C3540" t="s">
        <v>330</v>
      </c>
      <c r="D3540" t="s">
        <v>78</v>
      </c>
      <c r="E3540">
        <v>2021</v>
      </c>
      <c r="F3540" t="s">
        <v>156</v>
      </c>
      <c r="G3540" t="s">
        <v>307</v>
      </c>
      <c r="H3540">
        <v>6.16</v>
      </c>
      <c r="I3540" t="s">
        <v>515</v>
      </c>
      <c r="J3540" t="s">
        <v>347</v>
      </c>
      <c r="K3540" t="s">
        <v>392</v>
      </c>
    </row>
    <row r="3541" spans="1:11" hidden="1" x14ac:dyDescent="0.35">
      <c r="A3541" t="s">
        <v>381</v>
      </c>
      <c r="B3541" t="s">
        <v>84</v>
      </c>
      <c r="C3541" t="s">
        <v>330</v>
      </c>
      <c r="D3541" t="s">
        <v>78</v>
      </c>
      <c r="E3541">
        <v>2021</v>
      </c>
      <c r="F3541" t="s">
        <v>156</v>
      </c>
      <c r="G3541" t="s">
        <v>307</v>
      </c>
      <c r="H3541">
        <v>1.37</v>
      </c>
      <c r="I3541" t="s">
        <v>515</v>
      </c>
      <c r="J3541" t="s">
        <v>347</v>
      </c>
      <c r="K3541" t="s">
        <v>392</v>
      </c>
    </row>
    <row r="3542" spans="1:11" hidden="1" x14ac:dyDescent="0.35">
      <c r="A3542" t="s">
        <v>381</v>
      </c>
      <c r="B3542" t="s">
        <v>84</v>
      </c>
      <c r="C3542" t="s">
        <v>330</v>
      </c>
      <c r="D3542" t="s">
        <v>78</v>
      </c>
      <c r="E3542">
        <v>2021</v>
      </c>
      <c r="F3542" t="s">
        <v>156</v>
      </c>
      <c r="G3542" t="s">
        <v>307</v>
      </c>
      <c r="H3542">
        <v>0.65</v>
      </c>
      <c r="I3542" t="s">
        <v>515</v>
      </c>
      <c r="J3542" t="s">
        <v>347</v>
      </c>
      <c r="K3542" t="s">
        <v>392</v>
      </c>
    </row>
    <row r="3543" spans="1:11" hidden="1" x14ac:dyDescent="0.35">
      <c r="A3543" t="s">
        <v>381</v>
      </c>
      <c r="B3543" t="s">
        <v>84</v>
      </c>
      <c r="C3543" t="s">
        <v>372</v>
      </c>
      <c r="D3543" t="s">
        <v>78</v>
      </c>
      <c r="E3543">
        <v>2021</v>
      </c>
      <c r="F3543" t="s">
        <v>500</v>
      </c>
      <c r="G3543" t="s">
        <v>311</v>
      </c>
      <c r="H3543">
        <v>15467.58</v>
      </c>
      <c r="I3543" t="s">
        <v>515</v>
      </c>
      <c r="J3543" t="s">
        <v>14</v>
      </c>
      <c r="K3543" t="s">
        <v>401</v>
      </c>
    </row>
    <row r="3544" spans="1:11" hidden="1" x14ac:dyDescent="0.35">
      <c r="A3544" t="s">
        <v>381</v>
      </c>
      <c r="B3544" t="s">
        <v>84</v>
      </c>
      <c r="C3544" t="s">
        <v>372</v>
      </c>
      <c r="D3544" t="s">
        <v>78</v>
      </c>
      <c r="E3544">
        <v>2021</v>
      </c>
      <c r="F3544" t="s">
        <v>500</v>
      </c>
      <c r="G3544" t="s">
        <v>311</v>
      </c>
      <c r="H3544">
        <v>8339.35</v>
      </c>
      <c r="I3544" t="s">
        <v>515</v>
      </c>
      <c r="J3544" t="s">
        <v>347</v>
      </c>
      <c r="K3544" t="s">
        <v>401</v>
      </c>
    </row>
    <row r="3545" spans="1:11" hidden="1" x14ac:dyDescent="0.35">
      <c r="A3545" t="s">
        <v>381</v>
      </c>
      <c r="B3545" t="s">
        <v>84</v>
      </c>
      <c r="C3545" t="s">
        <v>372</v>
      </c>
      <c r="D3545" t="s">
        <v>78</v>
      </c>
      <c r="E3545">
        <v>2021</v>
      </c>
      <c r="F3545" t="s">
        <v>506</v>
      </c>
      <c r="G3545" t="s">
        <v>309</v>
      </c>
      <c r="H3545">
        <v>2939.98</v>
      </c>
      <c r="I3545" t="s">
        <v>515</v>
      </c>
      <c r="J3545" t="s">
        <v>347</v>
      </c>
      <c r="K3545" t="s">
        <v>401</v>
      </c>
    </row>
    <row r="3546" spans="1:11" hidden="1" x14ac:dyDescent="0.35">
      <c r="A3546" t="s">
        <v>381</v>
      </c>
      <c r="B3546" t="s">
        <v>84</v>
      </c>
      <c r="C3546" t="s">
        <v>372</v>
      </c>
      <c r="D3546" t="s">
        <v>78</v>
      </c>
      <c r="E3546">
        <v>2021</v>
      </c>
      <c r="F3546" t="s">
        <v>148</v>
      </c>
      <c r="G3546" t="s">
        <v>308</v>
      </c>
      <c r="H3546">
        <v>269.97000000000003</v>
      </c>
      <c r="I3546" t="s">
        <v>515</v>
      </c>
      <c r="J3546" t="s">
        <v>14</v>
      </c>
      <c r="K3546" t="s">
        <v>401</v>
      </c>
    </row>
    <row r="3547" spans="1:11" hidden="1" x14ac:dyDescent="0.35">
      <c r="A3547" t="s">
        <v>381</v>
      </c>
      <c r="B3547" t="s">
        <v>84</v>
      </c>
      <c r="C3547" t="s">
        <v>372</v>
      </c>
      <c r="D3547" t="s">
        <v>78</v>
      </c>
      <c r="E3547">
        <v>2021</v>
      </c>
      <c r="F3547" t="s">
        <v>156</v>
      </c>
      <c r="G3547" t="s">
        <v>307</v>
      </c>
      <c r="H3547">
        <v>1.68</v>
      </c>
      <c r="I3547" t="s">
        <v>515</v>
      </c>
      <c r="J3547" t="s">
        <v>14</v>
      </c>
      <c r="K3547" t="s">
        <v>401</v>
      </c>
    </row>
    <row r="3548" spans="1:11" hidden="1" x14ac:dyDescent="0.35">
      <c r="A3548" t="s">
        <v>381</v>
      </c>
      <c r="B3548" t="s">
        <v>84</v>
      </c>
      <c r="C3548" t="s">
        <v>372</v>
      </c>
      <c r="D3548" t="s">
        <v>78</v>
      </c>
      <c r="E3548">
        <v>2021</v>
      </c>
      <c r="F3548" t="s">
        <v>156</v>
      </c>
      <c r="G3548" t="s">
        <v>307</v>
      </c>
      <c r="H3548">
        <v>1.1399999999999999</v>
      </c>
      <c r="I3548" t="s">
        <v>515</v>
      </c>
      <c r="J3548" t="s">
        <v>347</v>
      </c>
      <c r="K3548" t="s">
        <v>401</v>
      </c>
    </row>
    <row r="3549" spans="1:11" hidden="1" x14ac:dyDescent="0.35">
      <c r="A3549" t="s">
        <v>381</v>
      </c>
      <c r="B3549" t="s">
        <v>84</v>
      </c>
      <c r="C3549" t="s">
        <v>335</v>
      </c>
      <c r="D3549" t="s">
        <v>78</v>
      </c>
      <c r="E3549">
        <v>2021</v>
      </c>
      <c r="F3549" t="s">
        <v>506</v>
      </c>
      <c r="G3549" t="s">
        <v>309</v>
      </c>
      <c r="H3549">
        <v>-301.64999999999998</v>
      </c>
      <c r="I3549" t="s">
        <v>515</v>
      </c>
      <c r="J3549" t="s">
        <v>347</v>
      </c>
      <c r="K3549" t="s">
        <v>393</v>
      </c>
    </row>
    <row r="3550" spans="1:11" hidden="1" x14ac:dyDescent="0.35">
      <c r="A3550" t="s">
        <v>381</v>
      </c>
      <c r="B3550" t="s">
        <v>84</v>
      </c>
      <c r="C3550" t="s">
        <v>335</v>
      </c>
      <c r="D3550" t="s">
        <v>78</v>
      </c>
      <c r="E3550">
        <v>2021</v>
      </c>
      <c r="F3550" t="s">
        <v>506</v>
      </c>
      <c r="G3550" t="s">
        <v>309</v>
      </c>
      <c r="H3550">
        <v>2117.6</v>
      </c>
      <c r="I3550" t="s">
        <v>515</v>
      </c>
      <c r="J3550" t="s">
        <v>347</v>
      </c>
      <c r="K3550" t="s">
        <v>393</v>
      </c>
    </row>
    <row r="3551" spans="1:11" hidden="1" x14ac:dyDescent="0.35">
      <c r="A3551" t="s">
        <v>381</v>
      </c>
      <c r="B3551" t="s">
        <v>84</v>
      </c>
      <c r="C3551" t="s">
        <v>335</v>
      </c>
      <c r="D3551" t="s">
        <v>78</v>
      </c>
      <c r="E3551">
        <v>2021</v>
      </c>
      <c r="F3551" t="s">
        <v>506</v>
      </c>
      <c r="G3551" t="s">
        <v>309</v>
      </c>
      <c r="H3551">
        <v>1617.54</v>
      </c>
      <c r="I3551" t="s">
        <v>515</v>
      </c>
      <c r="J3551" t="s">
        <v>347</v>
      </c>
      <c r="K3551" t="s">
        <v>393</v>
      </c>
    </row>
    <row r="3552" spans="1:11" hidden="1" x14ac:dyDescent="0.35">
      <c r="A3552" t="s">
        <v>381</v>
      </c>
      <c r="B3552" t="s">
        <v>84</v>
      </c>
      <c r="C3552" t="s">
        <v>335</v>
      </c>
      <c r="D3552" t="s">
        <v>78</v>
      </c>
      <c r="E3552">
        <v>2021</v>
      </c>
      <c r="F3552" t="s">
        <v>506</v>
      </c>
      <c r="G3552" t="s">
        <v>309</v>
      </c>
      <c r="H3552">
        <v>-484.59</v>
      </c>
      <c r="I3552" t="s">
        <v>515</v>
      </c>
      <c r="J3552" t="s">
        <v>347</v>
      </c>
      <c r="K3552" t="s">
        <v>393</v>
      </c>
    </row>
    <row r="3553" spans="1:11" hidden="1" x14ac:dyDescent="0.35">
      <c r="A3553" t="s">
        <v>381</v>
      </c>
      <c r="B3553" t="s">
        <v>84</v>
      </c>
      <c r="C3553" t="s">
        <v>335</v>
      </c>
      <c r="D3553" t="s">
        <v>78</v>
      </c>
      <c r="E3553">
        <v>2021</v>
      </c>
      <c r="F3553" t="s">
        <v>506</v>
      </c>
      <c r="G3553" t="s">
        <v>309</v>
      </c>
      <c r="H3553">
        <v>-737.48</v>
      </c>
      <c r="I3553" t="s">
        <v>515</v>
      </c>
      <c r="J3553" t="s">
        <v>347</v>
      </c>
      <c r="K3553" t="s">
        <v>393</v>
      </c>
    </row>
    <row r="3554" spans="1:11" hidden="1" x14ac:dyDescent="0.35">
      <c r="A3554" t="s">
        <v>381</v>
      </c>
      <c r="B3554" t="s">
        <v>84</v>
      </c>
      <c r="C3554" t="s">
        <v>335</v>
      </c>
      <c r="D3554" t="s">
        <v>78</v>
      </c>
      <c r="E3554">
        <v>2021</v>
      </c>
      <c r="F3554" t="s">
        <v>506</v>
      </c>
      <c r="G3554" t="s">
        <v>309</v>
      </c>
      <c r="H3554">
        <v>-13.11</v>
      </c>
      <c r="I3554" t="s">
        <v>515</v>
      </c>
      <c r="J3554" t="s">
        <v>347</v>
      </c>
      <c r="K3554" t="s">
        <v>393</v>
      </c>
    </row>
    <row r="3555" spans="1:11" hidden="1" x14ac:dyDescent="0.35">
      <c r="A3555" t="s">
        <v>381</v>
      </c>
      <c r="B3555" t="s">
        <v>84</v>
      </c>
      <c r="C3555" t="s">
        <v>335</v>
      </c>
      <c r="D3555" t="s">
        <v>78</v>
      </c>
      <c r="E3555">
        <v>2021</v>
      </c>
      <c r="F3555" t="s">
        <v>500</v>
      </c>
      <c r="G3555" t="s">
        <v>311</v>
      </c>
      <c r="H3555">
        <v>-2594.87</v>
      </c>
      <c r="I3555" t="s">
        <v>515</v>
      </c>
      <c r="J3555" t="s">
        <v>14</v>
      </c>
      <c r="K3555" t="s">
        <v>393</v>
      </c>
    </row>
    <row r="3556" spans="1:11" hidden="1" x14ac:dyDescent="0.35">
      <c r="A3556" t="s">
        <v>381</v>
      </c>
      <c r="B3556" t="s">
        <v>84</v>
      </c>
      <c r="C3556" t="s">
        <v>335</v>
      </c>
      <c r="D3556" t="s">
        <v>78</v>
      </c>
      <c r="E3556">
        <v>2021</v>
      </c>
      <c r="F3556" t="s">
        <v>500</v>
      </c>
      <c r="G3556" t="s">
        <v>311</v>
      </c>
      <c r="H3556">
        <v>-1183.82</v>
      </c>
      <c r="I3556" t="s">
        <v>515</v>
      </c>
      <c r="J3556" t="s">
        <v>347</v>
      </c>
      <c r="K3556" t="s">
        <v>393</v>
      </c>
    </row>
    <row r="3557" spans="1:11" hidden="1" x14ac:dyDescent="0.35">
      <c r="A3557" t="s">
        <v>381</v>
      </c>
      <c r="B3557" t="s">
        <v>84</v>
      </c>
      <c r="C3557" t="s">
        <v>335</v>
      </c>
      <c r="D3557" t="s">
        <v>78</v>
      </c>
      <c r="E3557">
        <v>2021</v>
      </c>
      <c r="F3557" t="s">
        <v>500</v>
      </c>
      <c r="G3557" t="s">
        <v>311</v>
      </c>
      <c r="H3557">
        <v>18216.13</v>
      </c>
      <c r="I3557" t="s">
        <v>515</v>
      </c>
      <c r="J3557" t="s">
        <v>14</v>
      </c>
      <c r="K3557" t="s">
        <v>393</v>
      </c>
    </row>
    <row r="3558" spans="1:11" hidden="1" x14ac:dyDescent="0.35">
      <c r="A3558" t="s">
        <v>381</v>
      </c>
      <c r="B3558" t="s">
        <v>84</v>
      </c>
      <c r="C3558" t="s">
        <v>335</v>
      </c>
      <c r="D3558" t="s">
        <v>78</v>
      </c>
      <c r="E3558">
        <v>2021</v>
      </c>
      <c r="F3558" t="s">
        <v>500</v>
      </c>
      <c r="G3558" t="s">
        <v>311</v>
      </c>
      <c r="H3558">
        <v>8310.49</v>
      </c>
      <c r="I3558" t="s">
        <v>515</v>
      </c>
      <c r="J3558" t="s">
        <v>347</v>
      </c>
      <c r="K3558" t="s">
        <v>393</v>
      </c>
    </row>
    <row r="3559" spans="1:11" hidden="1" x14ac:dyDescent="0.35">
      <c r="A3559" t="s">
        <v>381</v>
      </c>
      <c r="B3559" t="s">
        <v>84</v>
      </c>
      <c r="C3559" t="s">
        <v>335</v>
      </c>
      <c r="D3559" t="s">
        <v>78</v>
      </c>
      <c r="E3559">
        <v>2021</v>
      </c>
      <c r="F3559" t="s">
        <v>500</v>
      </c>
      <c r="G3559" t="s">
        <v>311</v>
      </c>
      <c r="H3559">
        <v>13914.51</v>
      </c>
      <c r="I3559" t="s">
        <v>515</v>
      </c>
      <c r="J3559" t="s">
        <v>14</v>
      </c>
      <c r="K3559" t="s">
        <v>393</v>
      </c>
    </row>
    <row r="3560" spans="1:11" hidden="1" x14ac:dyDescent="0.35">
      <c r="A3560" t="s">
        <v>381</v>
      </c>
      <c r="B3560" t="s">
        <v>84</v>
      </c>
      <c r="C3560" t="s">
        <v>335</v>
      </c>
      <c r="D3560" t="s">
        <v>78</v>
      </c>
      <c r="E3560">
        <v>2021</v>
      </c>
      <c r="F3560" t="s">
        <v>500</v>
      </c>
      <c r="G3560" t="s">
        <v>311</v>
      </c>
      <c r="H3560">
        <v>6348.02</v>
      </c>
      <c r="I3560" t="s">
        <v>515</v>
      </c>
      <c r="J3560" t="s">
        <v>347</v>
      </c>
      <c r="K3560" t="s">
        <v>393</v>
      </c>
    </row>
    <row r="3561" spans="1:11" hidden="1" x14ac:dyDescent="0.35">
      <c r="A3561" t="s">
        <v>381</v>
      </c>
      <c r="B3561" t="s">
        <v>84</v>
      </c>
      <c r="C3561" t="s">
        <v>335</v>
      </c>
      <c r="D3561" t="s">
        <v>78</v>
      </c>
      <c r="E3561">
        <v>2021</v>
      </c>
      <c r="F3561" t="s">
        <v>500</v>
      </c>
      <c r="G3561" t="s">
        <v>311</v>
      </c>
      <c r="H3561">
        <v>-4168.5600000000004</v>
      </c>
      <c r="I3561" t="s">
        <v>515</v>
      </c>
      <c r="J3561" t="s">
        <v>14</v>
      </c>
      <c r="K3561" t="s">
        <v>393</v>
      </c>
    </row>
    <row r="3562" spans="1:11" hidden="1" x14ac:dyDescent="0.35">
      <c r="A3562" t="s">
        <v>381</v>
      </c>
      <c r="B3562" t="s">
        <v>84</v>
      </c>
      <c r="C3562" t="s">
        <v>335</v>
      </c>
      <c r="D3562" t="s">
        <v>78</v>
      </c>
      <c r="E3562">
        <v>2021</v>
      </c>
      <c r="F3562" t="s">
        <v>500</v>
      </c>
      <c r="G3562" t="s">
        <v>311</v>
      </c>
      <c r="H3562">
        <v>-1901.77</v>
      </c>
      <c r="I3562" t="s">
        <v>515</v>
      </c>
      <c r="J3562" t="s">
        <v>347</v>
      </c>
      <c r="K3562" t="s">
        <v>393</v>
      </c>
    </row>
    <row r="3563" spans="1:11" hidden="1" x14ac:dyDescent="0.35">
      <c r="A3563" t="s">
        <v>381</v>
      </c>
      <c r="B3563" t="s">
        <v>84</v>
      </c>
      <c r="C3563" t="s">
        <v>335</v>
      </c>
      <c r="D3563" t="s">
        <v>78</v>
      </c>
      <c r="E3563">
        <v>2021</v>
      </c>
      <c r="F3563" t="s">
        <v>500</v>
      </c>
      <c r="G3563" t="s">
        <v>311</v>
      </c>
      <c r="H3563">
        <v>-6343.97</v>
      </c>
      <c r="I3563" t="s">
        <v>515</v>
      </c>
      <c r="J3563" t="s">
        <v>14</v>
      </c>
      <c r="K3563" t="s">
        <v>393</v>
      </c>
    </row>
    <row r="3564" spans="1:11" hidden="1" x14ac:dyDescent="0.35">
      <c r="A3564" t="s">
        <v>381</v>
      </c>
      <c r="B3564" t="s">
        <v>84</v>
      </c>
      <c r="C3564" t="s">
        <v>335</v>
      </c>
      <c r="D3564" t="s">
        <v>78</v>
      </c>
      <c r="E3564">
        <v>2021</v>
      </c>
      <c r="F3564" t="s">
        <v>500</v>
      </c>
      <c r="G3564" t="s">
        <v>311</v>
      </c>
      <c r="H3564">
        <v>-2894.22</v>
      </c>
      <c r="I3564" t="s">
        <v>515</v>
      </c>
      <c r="J3564" t="s">
        <v>347</v>
      </c>
      <c r="K3564" t="s">
        <v>393</v>
      </c>
    </row>
    <row r="3565" spans="1:11" hidden="1" x14ac:dyDescent="0.35">
      <c r="A3565" t="s">
        <v>381</v>
      </c>
      <c r="B3565" t="s">
        <v>84</v>
      </c>
      <c r="C3565" t="s">
        <v>335</v>
      </c>
      <c r="D3565" t="s">
        <v>78</v>
      </c>
      <c r="E3565">
        <v>2021</v>
      </c>
      <c r="F3565" t="s">
        <v>500</v>
      </c>
      <c r="G3565" t="s">
        <v>311</v>
      </c>
      <c r="H3565">
        <v>-112.82</v>
      </c>
      <c r="I3565" t="s">
        <v>515</v>
      </c>
      <c r="J3565" t="s">
        <v>14</v>
      </c>
      <c r="K3565" t="s">
        <v>393</v>
      </c>
    </row>
    <row r="3566" spans="1:11" hidden="1" x14ac:dyDescent="0.35">
      <c r="A3566" t="s">
        <v>381</v>
      </c>
      <c r="B3566" t="s">
        <v>84</v>
      </c>
      <c r="C3566" t="s">
        <v>335</v>
      </c>
      <c r="D3566" t="s">
        <v>78</v>
      </c>
      <c r="E3566">
        <v>2021</v>
      </c>
      <c r="F3566" t="s">
        <v>500</v>
      </c>
      <c r="G3566" t="s">
        <v>311</v>
      </c>
      <c r="H3566">
        <v>-51.47</v>
      </c>
      <c r="I3566" t="s">
        <v>515</v>
      </c>
      <c r="J3566" t="s">
        <v>347</v>
      </c>
      <c r="K3566" t="s">
        <v>393</v>
      </c>
    </row>
    <row r="3567" spans="1:11" hidden="1" x14ac:dyDescent="0.35">
      <c r="A3567" t="s">
        <v>381</v>
      </c>
      <c r="B3567" t="s">
        <v>84</v>
      </c>
      <c r="C3567" t="s">
        <v>335</v>
      </c>
      <c r="D3567" t="s">
        <v>78</v>
      </c>
      <c r="E3567">
        <v>2021</v>
      </c>
      <c r="F3567" t="s">
        <v>71</v>
      </c>
      <c r="G3567" t="s">
        <v>310</v>
      </c>
      <c r="H3567">
        <v>19.36</v>
      </c>
      <c r="I3567" t="s">
        <v>515</v>
      </c>
      <c r="J3567" t="s">
        <v>347</v>
      </c>
      <c r="K3567" t="s">
        <v>393</v>
      </c>
    </row>
    <row r="3568" spans="1:11" hidden="1" x14ac:dyDescent="0.35">
      <c r="A3568" t="s">
        <v>381</v>
      </c>
      <c r="B3568" t="s">
        <v>84</v>
      </c>
      <c r="C3568" t="s">
        <v>335</v>
      </c>
      <c r="D3568" t="s">
        <v>78</v>
      </c>
      <c r="E3568">
        <v>2021</v>
      </c>
      <c r="F3568" t="s">
        <v>71</v>
      </c>
      <c r="G3568" t="s">
        <v>310</v>
      </c>
      <c r="H3568">
        <v>-135.99</v>
      </c>
      <c r="I3568" t="s">
        <v>515</v>
      </c>
      <c r="J3568" t="s">
        <v>347</v>
      </c>
      <c r="K3568" t="s">
        <v>393</v>
      </c>
    </row>
    <row r="3569" spans="1:11" hidden="1" x14ac:dyDescent="0.35">
      <c r="A3569" t="s">
        <v>381</v>
      </c>
      <c r="B3569" t="s">
        <v>84</v>
      </c>
      <c r="C3569" t="s">
        <v>335</v>
      </c>
      <c r="D3569" t="s">
        <v>78</v>
      </c>
      <c r="E3569">
        <v>2021</v>
      </c>
      <c r="F3569" t="s">
        <v>71</v>
      </c>
      <c r="G3569" t="s">
        <v>310</v>
      </c>
      <c r="H3569">
        <v>-103.87</v>
      </c>
      <c r="I3569" t="s">
        <v>515</v>
      </c>
      <c r="J3569" t="s">
        <v>347</v>
      </c>
      <c r="K3569" t="s">
        <v>393</v>
      </c>
    </row>
    <row r="3570" spans="1:11" hidden="1" x14ac:dyDescent="0.35">
      <c r="A3570" t="s">
        <v>381</v>
      </c>
      <c r="B3570" t="s">
        <v>84</v>
      </c>
      <c r="C3570" t="s">
        <v>335</v>
      </c>
      <c r="D3570" t="s">
        <v>78</v>
      </c>
      <c r="E3570">
        <v>2021</v>
      </c>
      <c r="F3570" t="s">
        <v>71</v>
      </c>
      <c r="G3570" t="s">
        <v>310</v>
      </c>
      <c r="H3570">
        <v>31.12</v>
      </c>
      <c r="I3570" t="s">
        <v>515</v>
      </c>
      <c r="J3570" t="s">
        <v>347</v>
      </c>
      <c r="K3570" t="s">
        <v>393</v>
      </c>
    </row>
    <row r="3571" spans="1:11" hidden="1" x14ac:dyDescent="0.35">
      <c r="A3571" t="s">
        <v>381</v>
      </c>
      <c r="B3571" t="s">
        <v>84</v>
      </c>
      <c r="C3571" t="s">
        <v>335</v>
      </c>
      <c r="D3571" t="s">
        <v>78</v>
      </c>
      <c r="E3571">
        <v>2021</v>
      </c>
      <c r="F3571" t="s">
        <v>71</v>
      </c>
      <c r="G3571" t="s">
        <v>310</v>
      </c>
      <c r="H3571">
        <v>47.37</v>
      </c>
      <c r="I3571" t="s">
        <v>515</v>
      </c>
      <c r="J3571" t="s">
        <v>347</v>
      </c>
      <c r="K3571" t="s">
        <v>393</v>
      </c>
    </row>
    <row r="3572" spans="1:11" hidden="1" x14ac:dyDescent="0.35">
      <c r="A3572" t="s">
        <v>381</v>
      </c>
      <c r="B3572" t="s">
        <v>84</v>
      </c>
      <c r="C3572" t="s">
        <v>335</v>
      </c>
      <c r="D3572" t="s">
        <v>78</v>
      </c>
      <c r="E3572">
        <v>2021</v>
      </c>
      <c r="F3572" t="s">
        <v>71</v>
      </c>
      <c r="G3572" t="s">
        <v>310</v>
      </c>
      <c r="H3572">
        <v>0.84</v>
      </c>
      <c r="I3572" t="s">
        <v>515</v>
      </c>
      <c r="J3572" t="s">
        <v>347</v>
      </c>
      <c r="K3572" t="s">
        <v>393</v>
      </c>
    </row>
    <row r="3573" spans="1:11" hidden="1" x14ac:dyDescent="0.35">
      <c r="A3573" t="s">
        <v>381</v>
      </c>
      <c r="B3573" t="s">
        <v>84</v>
      </c>
      <c r="C3573" t="s">
        <v>335</v>
      </c>
      <c r="D3573" t="s">
        <v>78</v>
      </c>
      <c r="E3573">
        <v>2021</v>
      </c>
      <c r="F3573" t="s">
        <v>148</v>
      </c>
      <c r="G3573" t="s">
        <v>308</v>
      </c>
      <c r="H3573">
        <v>-4.92</v>
      </c>
      <c r="I3573" t="s">
        <v>515</v>
      </c>
      <c r="J3573" t="s">
        <v>14</v>
      </c>
      <c r="K3573" t="s">
        <v>393</v>
      </c>
    </row>
    <row r="3574" spans="1:11" hidden="1" x14ac:dyDescent="0.35">
      <c r="A3574" t="s">
        <v>381</v>
      </c>
      <c r="B3574" t="s">
        <v>84</v>
      </c>
      <c r="C3574" t="s">
        <v>335</v>
      </c>
      <c r="D3574" t="s">
        <v>78</v>
      </c>
      <c r="E3574">
        <v>2021</v>
      </c>
      <c r="F3574" t="s">
        <v>148</v>
      </c>
      <c r="G3574" t="s">
        <v>308</v>
      </c>
      <c r="H3574">
        <v>34.57</v>
      </c>
      <c r="I3574" t="s">
        <v>515</v>
      </c>
      <c r="J3574" t="s">
        <v>14</v>
      </c>
      <c r="K3574" t="s">
        <v>393</v>
      </c>
    </row>
    <row r="3575" spans="1:11" hidden="1" x14ac:dyDescent="0.35">
      <c r="A3575" t="s">
        <v>381</v>
      </c>
      <c r="B3575" t="s">
        <v>84</v>
      </c>
      <c r="C3575" t="s">
        <v>335</v>
      </c>
      <c r="D3575" t="s">
        <v>78</v>
      </c>
      <c r="E3575">
        <v>2021</v>
      </c>
      <c r="F3575" t="s">
        <v>148</v>
      </c>
      <c r="G3575" t="s">
        <v>308</v>
      </c>
      <c r="H3575">
        <v>26.4</v>
      </c>
      <c r="I3575" t="s">
        <v>515</v>
      </c>
      <c r="J3575" t="s">
        <v>14</v>
      </c>
      <c r="K3575" t="s">
        <v>393</v>
      </c>
    </row>
    <row r="3576" spans="1:11" hidden="1" x14ac:dyDescent="0.35">
      <c r="A3576" t="s">
        <v>381</v>
      </c>
      <c r="B3576" t="s">
        <v>84</v>
      </c>
      <c r="C3576" t="s">
        <v>335</v>
      </c>
      <c r="D3576" t="s">
        <v>78</v>
      </c>
      <c r="E3576">
        <v>2021</v>
      </c>
      <c r="F3576" t="s">
        <v>148</v>
      </c>
      <c r="G3576" t="s">
        <v>308</v>
      </c>
      <c r="H3576">
        <v>-7.92</v>
      </c>
      <c r="I3576" t="s">
        <v>515</v>
      </c>
      <c r="J3576" t="s">
        <v>14</v>
      </c>
      <c r="K3576" t="s">
        <v>393</v>
      </c>
    </row>
    <row r="3577" spans="1:11" hidden="1" x14ac:dyDescent="0.35">
      <c r="A3577" t="s">
        <v>381</v>
      </c>
      <c r="B3577" t="s">
        <v>84</v>
      </c>
      <c r="C3577" t="s">
        <v>335</v>
      </c>
      <c r="D3577" t="s">
        <v>78</v>
      </c>
      <c r="E3577">
        <v>2021</v>
      </c>
      <c r="F3577" t="s">
        <v>148</v>
      </c>
      <c r="G3577" t="s">
        <v>308</v>
      </c>
      <c r="H3577">
        <v>-12.04</v>
      </c>
      <c r="I3577" t="s">
        <v>515</v>
      </c>
      <c r="J3577" t="s">
        <v>14</v>
      </c>
      <c r="K3577" t="s">
        <v>393</v>
      </c>
    </row>
    <row r="3578" spans="1:11" hidden="1" x14ac:dyDescent="0.35">
      <c r="A3578" t="s">
        <v>381</v>
      </c>
      <c r="B3578" t="s">
        <v>84</v>
      </c>
      <c r="C3578" t="s">
        <v>335</v>
      </c>
      <c r="D3578" t="s">
        <v>78</v>
      </c>
      <c r="E3578">
        <v>2021</v>
      </c>
      <c r="F3578" t="s">
        <v>148</v>
      </c>
      <c r="G3578" t="s">
        <v>308</v>
      </c>
      <c r="H3578">
        <v>-0.21</v>
      </c>
      <c r="I3578" t="s">
        <v>515</v>
      </c>
      <c r="J3578" t="s">
        <v>14</v>
      </c>
      <c r="K3578" t="s">
        <v>393</v>
      </c>
    </row>
    <row r="3579" spans="1:11" hidden="1" x14ac:dyDescent="0.35">
      <c r="A3579" t="s">
        <v>381</v>
      </c>
      <c r="B3579" t="s">
        <v>84</v>
      </c>
      <c r="C3579" t="s">
        <v>335</v>
      </c>
      <c r="D3579" t="s">
        <v>78</v>
      </c>
      <c r="E3579">
        <v>2021</v>
      </c>
      <c r="F3579" t="s">
        <v>156</v>
      </c>
      <c r="G3579" t="s">
        <v>307</v>
      </c>
      <c r="H3579">
        <v>-0.04</v>
      </c>
      <c r="I3579" t="s">
        <v>515</v>
      </c>
      <c r="J3579" t="s">
        <v>14</v>
      </c>
      <c r="K3579" t="s">
        <v>393</v>
      </c>
    </row>
    <row r="3580" spans="1:11" hidden="1" x14ac:dyDescent="0.35">
      <c r="A3580" t="s">
        <v>381</v>
      </c>
      <c r="B3580" t="s">
        <v>84</v>
      </c>
      <c r="C3580" t="s">
        <v>335</v>
      </c>
      <c r="D3580" t="s">
        <v>78</v>
      </c>
      <c r="E3580">
        <v>2021</v>
      </c>
      <c r="F3580" t="s">
        <v>156</v>
      </c>
      <c r="G3580" t="s">
        <v>307</v>
      </c>
      <c r="H3580">
        <v>-0.24</v>
      </c>
      <c r="I3580" t="s">
        <v>515</v>
      </c>
      <c r="J3580" t="s">
        <v>347</v>
      </c>
      <c r="K3580" t="s">
        <v>393</v>
      </c>
    </row>
    <row r="3581" spans="1:11" hidden="1" x14ac:dyDescent="0.35">
      <c r="A3581" t="s">
        <v>381</v>
      </c>
      <c r="B3581" t="s">
        <v>84</v>
      </c>
      <c r="C3581" t="s">
        <v>335</v>
      </c>
      <c r="D3581" t="s">
        <v>78</v>
      </c>
      <c r="E3581">
        <v>2021</v>
      </c>
      <c r="F3581" t="s">
        <v>156</v>
      </c>
      <c r="G3581" t="s">
        <v>307</v>
      </c>
      <c r="H3581">
        <v>0.28000000000000003</v>
      </c>
      <c r="I3581" t="s">
        <v>515</v>
      </c>
      <c r="J3581" t="s">
        <v>14</v>
      </c>
      <c r="K3581" t="s">
        <v>393</v>
      </c>
    </row>
    <row r="3582" spans="1:11" hidden="1" x14ac:dyDescent="0.35">
      <c r="A3582" t="s">
        <v>381</v>
      </c>
      <c r="B3582" t="s">
        <v>84</v>
      </c>
      <c r="C3582" t="s">
        <v>335</v>
      </c>
      <c r="D3582" t="s">
        <v>78</v>
      </c>
      <c r="E3582">
        <v>2021</v>
      </c>
      <c r="F3582" t="s">
        <v>156</v>
      </c>
      <c r="G3582" t="s">
        <v>307</v>
      </c>
      <c r="H3582">
        <v>1.68</v>
      </c>
      <c r="I3582" t="s">
        <v>515</v>
      </c>
      <c r="J3582" t="s">
        <v>347</v>
      </c>
      <c r="K3582" t="s">
        <v>393</v>
      </c>
    </row>
    <row r="3583" spans="1:11" hidden="1" x14ac:dyDescent="0.35">
      <c r="A3583" t="s">
        <v>381</v>
      </c>
      <c r="B3583" t="s">
        <v>84</v>
      </c>
      <c r="C3583" t="s">
        <v>335</v>
      </c>
      <c r="D3583" t="s">
        <v>78</v>
      </c>
      <c r="E3583">
        <v>2021</v>
      </c>
      <c r="F3583" t="s">
        <v>156</v>
      </c>
      <c r="G3583" t="s">
        <v>307</v>
      </c>
      <c r="H3583">
        <v>0.22</v>
      </c>
      <c r="I3583" t="s">
        <v>515</v>
      </c>
      <c r="J3583" t="s">
        <v>14</v>
      </c>
      <c r="K3583" t="s">
        <v>393</v>
      </c>
    </row>
    <row r="3584" spans="1:11" hidden="1" x14ac:dyDescent="0.35">
      <c r="A3584" t="s">
        <v>381</v>
      </c>
      <c r="B3584" t="s">
        <v>84</v>
      </c>
      <c r="C3584" t="s">
        <v>335</v>
      </c>
      <c r="D3584" t="s">
        <v>78</v>
      </c>
      <c r="E3584">
        <v>2021</v>
      </c>
      <c r="F3584" t="s">
        <v>156</v>
      </c>
      <c r="G3584" t="s">
        <v>307</v>
      </c>
      <c r="H3584">
        <v>1.27</v>
      </c>
      <c r="I3584" t="s">
        <v>515</v>
      </c>
      <c r="J3584" t="s">
        <v>347</v>
      </c>
      <c r="K3584" t="s">
        <v>393</v>
      </c>
    </row>
    <row r="3585" spans="1:11" hidden="1" x14ac:dyDescent="0.35">
      <c r="A3585" t="s">
        <v>381</v>
      </c>
      <c r="B3585" t="s">
        <v>84</v>
      </c>
      <c r="C3585" t="s">
        <v>335</v>
      </c>
      <c r="D3585" t="s">
        <v>78</v>
      </c>
      <c r="E3585">
        <v>2021</v>
      </c>
      <c r="F3585" t="s">
        <v>156</v>
      </c>
      <c r="G3585" t="s">
        <v>307</v>
      </c>
      <c r="H3585">
        <v>-0.06</v>
      </c>
      <c r="I3585" t="s">
        <v>515</v>
      </c>
      <c r="J3585" t="s">
        <v>14</v>
      </c>
      <c r="K3585" t="s">
        <v>393</v>
      </c>
    </row>
    <row r="3586" spans="1:11" hidden="1" x14ac:dyDescent="0.35">
      <c r="A3586" t="s">
        <v>381</v>
      </c>
      <c r="B3586" t="s">
        <v>84</v>
      </c>
      <c r="C3586" t="s">
        <v>335</v>
      </c>
      <c r="D3586" t="s">
        <v>78</v>
      </c>
      <c r="E3586">
        <v>2021</v>
      </c>
      <c r="F3586" t="s">
        <v>156</v>
      </c>
      <c r="G3586" t="s">
        <v>307</v>
      </c>
      <c r="H3586">
        <v>-0.39</v>
      </c>
      <c r="I3586" t="s">
        <v>515</v>
      </c>
      <c r="J3586" t="s">
        <v>347</v>
      </c>
      <c r="K3586" t="s">
        <v>393</v>
      </c>
    </row>
    <row r="3587" spans="1:11" hidden="1" x14ac:dyDescent="0.35">
      <c r="A3587" t="s">
        <v>381</v>
      </c>
      <c r="B3587" t="s">
        <v>84</v>
      </c>
      <c r="C3587" t="s">
        <v>335</v>
      </c>
      <c r="D3587" t="s">
        <v>78</v>
      </c>
      <c r="E3587">
        <v>2021</v>
      </c>
      <c r="F3587" t="s">
        <v>156</v>
      </c>
      <c r="G3587" t="s">
        <v>307</v>
      </c>
      <c r="H3587">
        <v>-0.1</v>
      </c>
      <c r="I3587" t="s">
        <v>515</v>
      </c>
      <c r="J3587" t="s">
        <v>14</v>
      </c>
      <c r="K3587" t="s">
        <v>393</v>
      </c>
    </row>
    <row r="3588" spans="1:11" hidden="1" x14ac:dyDescent="0.35">
      <c r="A3588" t="s">
        <v>381</v>
      </c>
      <c r="B3588" t="s">
        <v>84</v>
      </c>
      <c r="C3588" t="s">
        <v>335</v>
      </c>
      <c r="D3588" t="s">
        <v>78</v>
      </c>
      <c r="E3588">
        <v>2021</v>
      </c>
      <c r="F3588" t="s">
        <v>156</v>
      </c>
      <c r="G3588" t="s">
        <v>307</v>
      </c>
      <c r="H3588">
        <v>-0.57999999999999996</v>
      </c>
      <c r="I3588" t="s">
        <v>515</v>
      </c>
      <c r="J3588" t="s">
        <v>347</v>
      </c>
      <c r="K3588" t="s">
        <v>393</v>
      </c>
    </row>
    <row r="3589" spans="1:11" hidden="1" x14ac:dyDescent="0.35">
      <c r="A3589" t="s">
        <v>381</v>
      </c>
      <c r="B3589" t="s">
        <v>84</v>
      </c>
      <c r="C3589" t="s">
        <v>335</v>
      </c>
      <c r="D3589" t="s">
        <v>78</v>
      </c>
      <c r="E3589">
        <v>2021</v>
      </c>
      <c r="F3589" t="s">
        <v>156</v>
      </c>
      <c r="G3589" t="s">
        <v>307</v>
      </c>
      <c r="H3589">
        <v>0</v>
      </c>
      <c r="I3589" t="s">
        <v>515</v>
      </c>
      <c r="J3589" t="s">
        <v>14</v>
      </c>
      <c r="K3589" t="s">
        <v>393</v>
      </c>
    </row>
    <row r="3590" spans="1:11" hidden="1" x14ac:dyDescent="0.35">
      <c r="A3590" t="s">
        <v>381</v>
      </c>
      <c r="B3590" t="s">
        <v>84</v>
      </c>
      <c r="C3590" t="s">
        <v>335</v>
      </c>
      <c r="D3590" t="s">
        <v>78</v>
      </c>
      <c r="E3590">
        <v>2021</v>
      </c>
      <c r="F3590" t="s">
        <v>156</v>
      </c>
      <c r="G3590" t="s">
        <v>307</v>
      </c>
      <c r="H3590">
        <v>-0.01</v>
      </c>
      <c r="I3590" t="s">
        <v>515</v>
      </c>
      <c r="J3590" t="s">
        <v>347</v>
      </c>
      <c r="K3590" t="s">
        <v>393</v>
      </c>
    </row>
    <row r="3591" spans="1:11" hidden="1" x14ac:dyDescent="0.35">
      <c r="A3591" t="s">
        <v>381</v>
      </c>
      <c r="B3591" t="s">
        <v>84</v>
      </c>
      <c r="C3591" t="s">
        <v>352</v>
      </c>
      <c r="D3591" t="s">
        <v>78</v>
      </c>
      <c r="E3591">
        <v>2021</v>
      </c>
      <c r="F3591" t="s">
        <v>506</v>
      </c>
      <c r="G3591" t="s">
        <v>309</v>
      </c>
      <c r="H3591">
        <v>2403.35</v>
      </c>
      <c r="I3591" t="s">
        <v>515</v>
      </c>
      <c r="J3591" t="s">
        <v>347</v>
      </c>
      <c r="K3591" t="s">
        <v>399</v>
      </c>
    </row>
    <row r="3592" spans="1:11" hidden="1" x14ac:dyDescent="0.35">
      <c r="A3592" t="s">
        <v>381</v>
      </c>
      <c r="B3592" t="s">
        <v>84</v>
      </c>
      <c r="C3592" t="s">
        <v>352</v>
      </c>
      <c r="D3592" t="s">
        <v>78</v>
      </c>
      <c r="E3592">
        <v>2021</v>
      </c>
      <c r="F3592" t="s">
        <v>506</v>
      </c>
      <c r="G3592" t="s">
        <v>309</v>
      </c>
      <c r="H3592">
        <v>673.78</v>
      </c>
      <c r="I3592" t="s">
        <v>515</v>
      </c>
      <c r="J3592" t="s">
        <v>347</v>
      </c>
      <c r="K3592" t="s">
        <v>399</v>
      </c>
    </row>
    <row r="3593" spans="1:11" hidden="1" x14ac:dyDescent="0.35">
      <c r="A3593" t="s">
        <v>381</v>
      </c>
      <c r="B3593" t="s">
        <v>84</v>
      </c>
      <c r="C3593" t="s">
        <v>352</v>
      </c>
      <c r="D3593" t="s">
        <v>78</v>
      </c>
      <c r="E3593">
        <v>2021</v>
      </c>
      <c r="F3593" t="s">
        <v>506</v>
      </c>
      <c r="G3593" t="s">
        <v>309</v>
      </c>
      <c r="H3593">
        <v>130.56</v>
      </c>
      <c r="I3593" t="s">
        <v>515</v>
      </c>
      <c r="J3593" t="s">
        <v>347</v>
      </c>
      <c r="K3593" t="s">
        <v>399</v>
      </c>
    </row>
    <row r="3594" spans="1:11" hidden="1" x14ac:dyDescent="0.35">
      <c r="A3594" t="s">
        <v>381</v>
      </c>
      <c r="B3594" t="s">
        <v>84</v>
      </c>
      <c r="C3594" t="s">
        <v>352</v>
      </c>
      <c r="D3594" t="s">
        <v>78</v>
      </c>
      <c r="E3594">
        <v>2021</v>
      </c>
      <c r="F3594" t="s">
        <v>506</v>
      </c>
      <c r="G3594" t="s">
        <v>309</v>
      </c>
      <c r="H3594">
        <v>493.24</v>
      </c>
      <c r="I3594" t="s">
        <v>515</v>
      </c>
      <c r="J3594" t="s">
        <v>347</v>
      </c>
      <c r="K3594" t="s">
        <v>399</v>
      </c>
    </row>
    <row r="3595" spans="1:11" hidden="1" x14ac:dyDescent="0.35">
      <c r="A3595" t="s">
        <v>381</v>
      </c>
      <c r="B3595" t="s">
        <v>84</v>
      </c>
      <c r="C3595" t="s">
        <v>352</v>
      </c>
      <c r="D3595" t="s">
        <v>78</v>
      </c>
      <c r="E3595">
        <v>2021</v>
      </c>
      <c r="F3595" t="s">
        <v>506</v>
      </c>
      <c r="G3595" t="s">
        <v>309</v>
      </c>
      <c r="H3595">
        <v>3235.1</v>
      </c>
      <c r="I3595" t="s">
        <v>515</v>
      </c>
      <c r="J3595" t="s">
        <v>347</v>
      </c>
      <c r="K3595" t="s">
        <v>399</v>
      </c>
    </row>
    <row r="3596" spans="1:11" hidden="1" x14ac:dyDescent="0.35">
      <c r="A3596" t="s">
        <v>381</v>
      </c>
      <c r="B3596" t="s">
        <v>84</v>
      </c>
      <c r="C3596" t="s">
        <v>352</v>
      </c>
      <c r="D3596" t="s">
        <v>78</v>
      </c>
      <c r="E3596">
        <v>2021</v>
      </c>
      <c r="F3596" t="s">
        <v>506</v>
      </c>
      <c r="G3596" t="s">
        <v>309</v>
      </c>
      <c r="H3596">
        <v>140.24</v>
      </c>
      <c r="I3596" t="s">
        <v>515</v>
      </c>
      <c r="J3596" t="s">
        <v>347</v>
      </c>
      <c r="K3596" t="s">
        <v>399</v>
      </c>
    </row>
    <row r="3597" spans="1:11" hidden="1" x14ac:dyDescent="0.35">
      <c r="A3597" t="s">
        <v>381</v>
      </c>
      <c r="B3597" t="s">
        <v>84</v>
      </c>
      <c r="C3597" t="s">
        <v>352</v>
      </c>
      <c r="D3597" t="s">
        <v>78</v>
      </c>
      <c r="E3597">
        <v>2021</v>
      </c>
      <c r="F3597" t="s">
        <v>500</v>
      </c>
      <c r="G3597" t="s">
        <v>311</v>
      </c>
      <c r="H3597">
        <v>19436.47</v>
      </c>
      <c r="I3597" t="s">
        <v>515</v>
      </c>
      <c r="J3597" t="s">
        <v>14</v>
      </c>
      <c r="K3597" t="s">
        <v>399</v>
      </c>
    </row>
    <row r="3598" spans="1:11" hidden="1" x14ac:dyDescent="0.35">
      <c r="A3598" t="s">
        <v>381</v>
      </c>
      <c r="B3598" t="s">
        <v>84</v>
      </c>
      <c r="C3598" t="s">
        <v>352</v>
      </c>
      <c r="D3598" t="s">
        <v>78</v>
      </c>
      <c r="E3598">
        <v>2021</v>
      </c>
      <c r="F3598" t="s">
        <v>500</v>
      </c>
      <c r="G3598" t="s">
        <v>311</v>
      </c>
      <c r="H3598">
        <v>9075.41</v>
      </c>
      <c r="I3598" t="s">
        <v>515</v>
      </c>
      <c r="J3598" t="s">
        <v>347</v>
      </c>
      <c r="K3598" t="s">
        <v>399</v>
      </c>
    </row>
    <row r="3599" spans="1:11" hidden="1" x14ac:dyDescent="0.35">
      <c r="A3599" t="s">
        <v>381</v>
      </c>
      <c r="B3599" t="s">
        <v>84</v>
      </c>
      <c r="C3599" t="s">
        <v>352</v>
      </c>
      <c r="D3599" t="s">
        <v>78</v>
      </c>
      <c r="E3599">
        <v>2021</v>
      </c>
      <c r="F3599" t="s">
        <v>500</v>
      </c>
      <c r="G3599" t="s">
        <v>311</v>
      </c>
      <c r="H3599">
        <v>5448.99</v>
      </c>
      <c r="I3599" t="s">
        <v>515</v>
      </c>
      <c r="J3599" t="s">
        <v>14</v>
      </c>
      <c r="K3599" t="s">
        <v>399</v>
      </c>
    </row>
    <row r="3600" spans="1:11" hidden="1" x14ac:dyDescent="0.35">
      <c r="A3600" t="s">
        <v>381</v>
      </c>
      <c r="B3600" t="s">
        <v>84</v>
      </c>
      <c r="C3600" t="s">
        <v>352</v>
      </c>
      <c r="D3600" t="s">
        <v>78</v>
      </c>
      <c r="E3600">
        <v>2021</v>
      </c>
      <c r="F3600" t="s">
        <v>500</v>
      </c>
      <c r="G3600" t="s">
        <v>311</v>
      </c>
      <c r="H3600">
        <v>2544.2800000000002</v>
      </c>
      <c r="I3600" t="s">
        <v>515</v>
      </c>
      <c r="J3600" t="s">
        <v>347</v>
      </c>
      <c r="K3600" t="s">
        <v>399</v>
      </c>
    </row>
    <row r="3601" spans="1:11" hidden="1" x14ac:dyDescent="0.35">
      <c r="A3601" t="s">
        <v>381</v>
      </c>
      <c r="B3601" t="s">
        <v>84</v>
      </c>
      <c r="C3601" t="s">
        <v>352</v>
      </c>
      <c r="D3601" t="s">
        <v>78</v>
      </c>
      <c r="E3601">
        <v>2021</v>
      </c>
      <c r="F3601" t="s">
        <v>500</v>
      </c>
      <c r="G3601" t="s">
        <v>311</v>
      </c>
      <c r="H3601">
        <v>1055.9000000000001</v>
      </c>
      <c r="I3601" t="s">
        <v>515</v>
      </c>
      <c r="J3601" t="s">
        <v>14</v>
      </c>
      <c r="K3601" t="s">
        <v>399</v>
      </c>
    </row>
    <row r="3602" spans="1:11" hidden="1" x14ac:dyDescent="0.35">
      <c r="A3602" t="s">
        <v>381</v>
      </c>
      <c r="B3602" t="s">
        <v>84</v>
      </c>
      <c r="C3602" t="s">
        <v>352</v>
      </c>
      <c r="D3602" t="s">
        <v>78</v>
      </c>
      <c r="E3602">
        <v>2021</v>
      </c>
      <c r="F3602" t="s">
        <v>500</v>
      </c>
      <c r="G3602" t="s">
        <v>311</v>
      </c>
      <c r="H3602">
        <v>493.03</v>
      </c>
      <c r="I3602" t="s">
        <v>515</v>
      </c>
      <c r="J3602" t="s">
        <v>347</v>
      </c>
      <c r="K3602" t="s">
        <v>399</v>
      </c>
    </row>
    <row r="3603" spans="1:11" hidden="1" x14ac:dyDescent="0.35">
      <c r="A3603" t="s">
        <v>381</v>
      </c>
      <c r="B3603" t="s">
        <v>84</v>
      </c>
      <c r="C3603" t="s">
        <v>352</v>
      </c>
      <c r="D3603" t="s">
        <v>78</v>
      </c>
      <c r="E3603">
        <v>2021</v>
      </c>
      <c r="F3603" t="s">
        <v>500</v>
      </c>
      <c r="G3603" t="s">
        <v>311</v>
      </c>
      <c r="H3603">
        <v>3988.97</v>
      </c>
      <c r="I3603" t="s">
        <v>515</v>
      </c>
      <c r="J3603" t="s">
        <v>14</v>
      </c>
      <c r="K3603" t="s">
        <v>399</v>
      </c>
    </row>
    <row r="3604" spans="1:11" hidden="1" x14ac:dyDescent="0.35">
      <c r="A3604" t="s">
        <v>381</v>
      </c>
      <c r="B3604" t="s">
        <v>84</v>
      </c>
      <c r="C3604" t="s">
        <v>352</v>
      </c>
      <c r="D3604" t="s">
        <v>78</v>
      </c>
      <c r="E3604">
        <v>2021</v>
      </c>
      <c r="F3604" t="s">
        <v>500</v>
      </c>
      <c r="G3604" t="s">
        <v>311</v>
      </c>
      <c r="H3604">
        <v>1862.56</v>
      </c>
      <c r="I3604" t="s">
        <v>515</v>
      </c>
      <c r="J3604" t="s">
        <v>347</v>
      </c>
      <c r="K3604" t="s">
        <v>399</v>
      </c>
    </row>
    <row r="3605" spans="1:11" hidden="1" x14ac:dyDescent="0.35">
      <c r="A3605" t="s">
        <v>381</v>
      </c>
      <c r="B3605" t="s">
        <v>84</v>
      </c>
      <c r="C3605" t="s">
        <v>352</v>
      </c>
      <c r="D3605" t="s">
        <v>78</v>
      </c>
      <c r="E3605">
        <v>2021</v>
      </c>
      <c r="F3605" t="s">
        <v>500</v>
      </c>
      <c r="G3605" t="s">
        <v>311</v>
      </c>
      <c r="H3605">
        <v>26162.99</v>
      </c>
      <c r="I3605" t="s">
        <v>515</v>
      </c>
      <c r="J3605" t="s">
        <v>14</v>
      </c>
      <c r="K3605" t="s">
        <v>399</v>
      </c>
    </row>
    <row r="3606" spans="1:11" hidden="1" x14ac:dyDescent="0.35">
      <c r="A3606" t="s">
        <v>381</v>
      </c>
      <c r="B3606" t="s">
        <v>84</v>
      </c>
      <c r="C3606" t="s">
        <v>352</v>
      </c>
      <c r="D3606" t="s">
        <v>78</v>
      </c>
      <c r="E3606">
        <v>2021</v>
      </c>
      <c r="F3606" t="s">
        <v>500</v>
      </c>
      <c r="G3606" t="s">
        <v>311</v>
      </c>
      <c r="H3606">
        <v>12216.18</v>
      </c>
      <c r="I3606" t="s">
        <v>515</v>
      </c>
      <c r="J3606" t="s">
        <v>347</v>
      </c>
      <c r="K3606" t="s">
        <v>399</v>
      </c>
    </row>
    <row r="3607" spans="1:11" hidden="1" x14ac:dyDescent="0.35">
      <c r="A3607" t="s">
        <v>381</v>
      </c>
      <c r="B3607" t="s">
        <v>84</v>
      </c>
      <c r="C3607" t="s">
        <v>352</v>
      </c>
      <c r="D3607" t="s">
        <v>78</v>
      </c>
      <c r="E3607">
        <v>2021</v>
      </c>
      <c r="F3607" t="s">
        <v>500</v>
      </c>
      <c r="G3607" t="s">
        <v>311</v>
      </c>
      <c r="H3607">
        <v>1134.1199999999999</v>
      </c>
      <c r="I3607" t="s">
        <v>515</v>
      </c>
      <c r="J3607" t="s">
        <v>14</v>
      </c>
      <c r="K3607" t="s">
        <v>399</v>
      </c>
    </row>
    <row r="3608" spans="1:11" hidden="1" x14ac:dyDescent="0.35">
      <c r="A3608" t="s">
        <v>381</v>
      </c>
      <c r="B3608" t="s">
        <v>84</v>
      </c>
      <c r="C3608" t="s">
        <v>352</v>
      </c>
      <c r="D3608" t="s">
        <v>78</v>
      </c>
      <c r="E3608">
        <v>2021</v>
      </c>
      <c r="F3608" t="s">
        <v>500</v>
      </c>
      <c r="G3608" t="s">
        <v>311</v>
      </c>
      <c r="H3608">
        <v>529.54999999999995</v>
      </c>
      <c r="I3608" t="s">
        <v>515</v>
      </c>
      <c r="J3608" t="s">
        <v>347</v>
      </c>
      <c r="K3608" t="s">
        <v>399</v>
      </c>
    </row>
    <row r="3609" spans="1:11" hidden="1" x14ac:dyDescent="0.35">
      <c r="A3609" t="s">
        <v>381</v>
      </c>
      <c r="B3609" t="s">
        <v>84</v>
      </c>
      <c r="C3609" t="s">
        <v>352</v>
      </c>
      <c r="D3609" t="s">
        <v>78</v>
      </c>
      <c r="E3609">
        <v>2021</v>
      </c>
      <c r="F3609" t="s">
        <v>71</v>
      </c>
      <c r="G3609" t="s">
        <v>310</v>
      </c>
      <c r="H3609">
        <v>-10.4</v>
      </c>
      <c r="I3609" t="s">
        <v>515</v>
      </c>
      <c r="J3609" t="s">
        <v>347</v>
      </c>
      <c r="K3609" t="s">
        <v>399</v>
      </c>
    </row>
    <row r="3610" spans="1:11" hidden="1" x14ac:dyDescent="0.35">
      <c r="A3610" t="s">
        <v>381</v>
      </c>
      <c r="B3610" t="s">
        <v>84</v>
      </c>
      <c r="C3610" t="s">
        <v>352</v>
      </c>
      <c r="D3610" t="s">
        <v>78</v>
      </c>
      <c r="E3610">
        <v>2021</v>
      </c>
      <c r="F3610" t="s">
        <v>71</v>
      </c>
      <c r="G3610" t="s">
        <v>310</v>
      </c>
      <c r="H3610">
        <v>-2.92</v>
      </c>
      <c r="I3610" t="s">
        <v>515</v>
      </c>
      <c r="J3610" t="s">
        <v>347</v>
      </c>
      <c r="K3610" t="s">
        <v>399</v>
      </c>
    </row>
    <row r="3611" spans="1:11" hidden="1" x14ac:dyDescent="0.35">
      <c r="A3611" t="s">
        <v>381</v>
      </c>
      <c r="B3611" t="s">
        <v>84</v>
      </c>
      <c r="C3611" t="s">
        <v>352</v>
      </c>
      <c r="D3611" t="s">
        <v>78</v>
      </c>
      <c r="E3611">
        <v>2021</v>
      </c>
      <c r="F3611" t="s">
        <v>71</v>
      </c>
      <c r="G3611" t="s">
        <v>310</v>
      </c>
      <c r="H3611">
        <v>-0.56000000000000005</v>
      </c>
      <c r="I3611" t="s">
        <v>515</v>
      </c>
      <c r="J3611" t="s">
        <v>347</v>
      </c>
      <c r="K3611" t="s">
        <v>399</v>
      </c>
    </row>
    <row r="3612" spans="1:11" hidden="1" x14ac:dyDescent="0.35">
      <c r="A3612" t="s">
        <v>381</v>
      </c>
      <c r="B3612" t="s">
        <v>84</v>
      </c>
      <c r="C3612" t="s">
        <v>352</v>
      </c>
      <c r="D3612" t="s">
        <v>78</v>
      </c>
      <c r="E3612">
        <v>2021</v>
      </c>
      <c r="F3612" t="s">
        <v>71</v>
      </c>
      <c r="G3612" t="s">
        <v>310</v>
      </c>
      <c r="H3612">
        <v>-2.13</v>
      </c>
      <c r="I3612" t="s">
        <v>515</v>
      </c>
      <c r="J3612" t="s">
        <v>347</v>
      </c>
      <c r="K3612" t="s">
        <v>399</v>
      </c>
    </row>
    <row r="3613" spans="1:11" hidden="1" x14ac:dyDescent="0.35">
      <c r="A3613" t="s">
        <v>381</v>
      </c>
      <c r="B3613" t="s">
        <v>84</v>
      </c>
      <c r="C3613" t="s">
        <v>352</v>
      </c>
      <c r="D3613" t="s">
        <v>78</v>
      </c>
      <c r="E3613">
        <v>2021</v>
      </c>
      <c r="F3613" t="s">
        <v>71</v>
      </c>
      <c r="G3613" t="s">
        <v>310</v>
      </c>
      <c r="H3613">
        <v>-14</v>
      </c>
      <c r="I3613" t="s">
        <v>515</v>
      </c>
      <c r="J3613" t="s">
        <v>347</v>
      </c>
      <c r="K3613" t="s">
        <v>399</v>
      </c>
    </row>
    <row r="3614" spans="1:11" hidden="1" x14ac:dyDescent="0.35">
      <c r="A3614" t="s">
        <v>381</v>
      </c>
      <c r="B3614" t="s">
        <v>84</v>
      </c>
      <c r="C3614" t="s">
        <v>352</v>
      </c>
      <c r="D3614" t="s">
        <v>78</v>
      </c>
      <c r="E3614">
        <v>2021</v>
      </c>
      <c r="F3614" t="s">
        <v>71</v>
      </c>
      <c r="G3614" t="s">
        <v>310</v>
      </c>
      <c r="H3614">
        <v>-0.61</v>
      </c>
      <c r="I3614" t="s">
        <v>515</v>
      </c>
      <c r="J3614" t="s">
        <v>347</v>
      </c>
      <c r="K3614" t="s">
        <v>399</v>
      </c>
    </row>
    <row r="3615" spans="1:11" hidden="1" x14ac:dyDescent="0.35">
      <c r="A3615" t="s">
        <v>381</v>
      </c>
      <c r="B3615" t="s">
        <v>84</v>
      </c>
      <c r="C3615" t="s">
        <v>352</v>
      </c>
      <c r="D3615" t="s">
        <v>78</v>
      </c>
      <c r="E3615">
        <v>2021</v>
      </c>
      <c r="F3615" t="s">
        <v>148</v>
      </c>
      <c r="G3615" t="s">
        <v>308</v>
      </c>
      <c r="H3615">
        <v>262.83</v>
      </c>
      <c r="I3615" t="s">
        <v>515</v>
      </c>
      <c r="J3615" t="s">
        <v>347</v>
      </c>
      <c r="K3615" t="s">
        <v>399</v>
      </c>
    </row>
    <row r="3616" spans="1:11" hidden="1" x14ac:dyDescent="0.35">
      <c r="A3616" t="s">
        <v>381</v>
      </c>
      <c r="B3616" t="s">
        <v>84</v>
      </c>
      <c r="C3616" t="s">
        <v>352</v>
      </c>
      <c r="D3616" t="s">
        <v>78</v>
      </c>
      <c r="E3616">
        <v>2021</v>
      </c>
      <c r="F3616" t="s">
        <v>148</v>
      </c>
      <c r="G3616" t="s">
        <v>308</v>
      </c>
      <c r="H3616">
        <v>73.680000000000007</v>
      </c>
      <c r="I3616" t="s">
        <v>515</v>
      </c>
      <c r="J3616" t="s">
        <v>347</v>
      </c>
      <c r="K3616" t="s">
        <v>399</v>
      </c>
    </row>
    <row r="3617" spans="1:11" hidden="1" x14ac:dyDescent="0.35">
      <c r="A3617" t="s">
        <v>381</v>
      </c>
      <c r="B3617" t="s">
        <v>84</v>
      </c>
      <c r="C3617" t="s">
        <v>352</v>
      </c>
      <c r="D3617" t="s">
        <v>78</v>
      </c>
      <c r="E3617">
        <v>2021</v>
      </c>
      <c r="F3617" t="s">
        <v>148</v>
      </c>
      <c r="G3617" t="s">
        <v>308</v>
      </c>
      <c r="H3617">
        <v>14.28</v>
      </c>
      <c r="I3617" t="s">
        <v>515</v>
      </c>
      <c r="J3617" t="s">
        <v>347</v>
      </c>
      <c r="K3617" t="s">
        <v>399</v>
      </c>
    </row>
    <row r="3618" spans="1:11" hidden="1" x14ac:dyDescent="0.35">
      <c r="A3618" t="s">
        <v>381</v>
      </c>
      <c r="B3618" t="s">
        <v>84</v>
      </c>
      <c r="C3618" t="s">
        <v>352</v>
      </c>
      <c r="D3618" t="s">
        <v>78</v>
      </c>
      <c r="E3618">
        <v>2021</v>
      </c>
      <c r="F3618" t="s">
        <v>148</v>
      </c>
      <c r="G3618" t="s">
        <v>308</v>
      </c>
      <c r="H3618">
        <v>53.94</v>
      </c>
      <c r="I3618" t="s">
        <v>515</v>
      </c>
      <c r="J3618" t="s">
        <v>347</v>
      </c>
      <c r="K3618" t="s">
        <v>399</v>
      </c>
    </row>
    <row r="3619" spans="1:11" hidden="1" x14ac:dyDescent="0.35">
      <c r="A3619" t="s">
        <v>381</v>
      </c>
      <c r="B3619" t="s">
        <v>84</v>
      </c>
      <c r="C3619" t="s">
        <v>352</v>
      </c>
      <c r="D3619" t="s">
        <v>78</v>
      </c>
      <c r="E3619">
        <v>2021</v>
      </c>
      <c r="F3619" t="s">
        <v>148</v>
      </c>
      <c r="G3619" t="s">
        <v>308</v>
      </c>
      <c r="H3619">
        <v>353.78</v>
      </c>
      <c r="I3619" t="s">
        <v>515</v>
      </c>
      <c r="J3619" t="s">
        <v>347</v>
      </c>
      <c r="K3619" t="s">
        <v>399</v>
      </c>
    </row>
    <row r="3620" spans="1:11" hidden="1" x14ac:dyDescent="0.35">
      <c r="A3620" t="s">
        <v>381</v>
      </c>
      <c r="B3620" t="s">
        <v>84</v>
      </c>
      <c r="C3620" t="s">
        <v>352</v>
      </c>
      <c r="D3620" t="s">
        <v>78</v>
      </c>
      <c r="E3620">
        <v>2021</v>
      </c>
      <c r="F3620" t="s">
        <v>148</v>
      </c>
      <c r="G3620" t="s">
        <v>308</v>
      </c>
      <c r="H3620">
        <v>15.34</v>
      </c>
      <c r="I3620" t="s">
        <v>515</v>
      </c>
      <c r="J3620" t="s">
        <v>347</v>
      </c>
      <c r="K3620" t="s">
        <v>399</v>
      </c>
    </row>
    <row r="3621" spans="1:11" hidden="1" x14ac:dyDescent="0.35">
      <c r="A3621" t="s">
        <v>381</v>
      </c>
      <c r="B3621" t="s">
        <v>84</v>
      </c>
      <c r="C3621" t="s">
        <v>352</v>
      </c>
      <c r="D3621" t="s">
        <v>78</v>
      </c>
      <c r="E3621">
        <v>2021</v>
      </c>
      <c r="F3621" t="s">
        <v>156</v>
      </c>
      <c r="G3621" t="s">
        <v>307</v>
      </c>
      <c r="H3621">
        <v>0.33</v>
      </c>
      <c r="I3621" t="s">
        <v>515</v>
      </c>
      <c r="J3621" t="s">
        <v>14</v>
      </c>
      <c r="K3621" t="s">
        <v>399</v>
      </c>
    </row>
    <row r="3622" spans="1:11" hidden="1" x14ac:dyDescent="0.35">
      <c r="A3622" t="s">
        <v>381</v>
      </c>
      <c r="B3622" t="s">
        <v>84</v>
      </c>
      <c r="C3622" t="s">
        <v>352</v>
      </c>
      <c r="D3622" t="s">
        <v>78</v>
      </c>
      <c r="E3622">
        <v>2021</v>
      </c>
      <c r="F3622" t="s">
        <v>156</v>
      </c>
      <c r="G3622" t="s">
        <v>307</v>
      </c>
      <c r="H3622">
        <v>1.55</v>
      </c>
      <c r="I3622" t="s">
        <v>515</v>
      </c>
      <c r="J3622" t="s">
        <v>347</v>
      </c>
      <c r="K3622" t="s">
        <v>399</v>
      </c>
    </row>
    <row r="3623" spans="1:11" hidden="1" x14ac:dyDescent="0.35">
      <c r="A3623" t="s">
        <v>381</v>
      </c>
      <c r="B3623" t="s">
        <v>84</v>
      </c>
      <c r="C3623" t="s">
        <v>352</v>
      </c>
      <c r="D3623" t="s">
        <v>78</v>
      </c>
      <c r="E3623">
        <v>2021</v>
      </c>
      <c r="F3623" t="s">
        <v>156</v>
      </c>
      <c r="G3623" t="s">
        <v>307</v>
      </c>
      <c r="H3623">
        <v>0.09</v>
      </c>
      <c r="I3623" t="s">
        <v>515</v>
      </c>
      <c r="J3623" t="s">
        <v>14</v>
      </c>
      <c r="K3623" t="s">
        <v>399</v>
      </c>
    </row>
    <row r="3624" spans="1:11" hidden="1" x14ac:dyDescent="0.35">
      <c r="A3624" t="s">
        <v>381</v>
      </c>
      <c r="B3624" t="s">
        <v>84</v>
      </c>
      <c r="C3624" t="s">
        <v>352</v>
      </c>
      <c r="D3624" t="s">
        <v>78</v>
      </c>
      <c r="E3624">
        <v>2021</v>
      </c>
      <c r="F3624" t="s">
        <v>156</v>
      </c>
      <c r="G3624" t="s">
        <v>307</v>
      </c>
      <c r="H3624">
        <v>0.44</v>
      </c>
      <c r="I3624" t="s">
        <v>515</v>
      </c>
      <c r="J3624" t="s">
        <v>347</v>
      </c>
      <c r="K3624" t="s">
        <v>399</v>
      </c>
    </row>
    <row r="3625" spans="1:11" hidden="1" x14ac:dyDescent="0.35">
      <c r="A3625" t="s">
        <v>381</v>
      </c>
      <c r="B3625" t="s">
        <v>84</v>
      </c>
      <c r="C3625" t="s">
        <v>352</v>
      </c>
      <c r="D3625" t="s">
        <v>78</v>
      </c>
      <c r="E3625">
        <v>2021</v>
      </c>
      <c r="F3625" t="s">
        <v>156</v>
      </c>
      <c r="G3625" t="s">
        <v>307</v>
      </c>
      <c r="H3625">
        <v>0.02</v>
      </c>
      <c r="I3625" t="s">
        <v>515</v>
      </c>
      <c r="J3625" t="s">
        <v>14</v>
      </c>
      <c r="K3625" t="s">
        <v>399</v>
      </c>
    </row>
    <row r="3626" spans="1:11" hidden="1" x14ac:dyDescent="0.35">
      <c r="A3626" t="s">
        <v>381</v>
      </c>
      <c r="B3626" t="s">
        <v>84</v>
      </c>
      <c r="C3626" t="s">
        <v>352</v>
      </c>
      <c r="D3626" t="s">
        <v>78</v>
      </c>
      <c r="E3626">
        <v>2021</v>
      </c>
      <c r="F3626" t="s">
        <v>156</v>
      </c>
      <c r="G3626" t="s">
        <v>307</v>
      </c>
      <c r="H3626">
        <v>0.08</v>
      </c>
      <c r="I3626" t="s">
        <v>515</v>
      </c>
      <c r="J3626" t="s">
        <v>347</v>
      </c>
      <c r="K3626" t="s">
        <v>399</v>
      </c>
    </row>
    <row r="3627" spans="1:11" hidden="1" x14ac:dyDescent="0.35">
      <c r="A3627" t="s">
        <v>381</v>
      </c>
      <c r="B3627" t="s">
        <v>84</v>
      </c>
      <c r="C3627" t="s">
        <v>352</v>
      </c>
      <c r="D3627" t="s">
        <v>78</v>
      </c>
      <c r="E3627">
        <v>2021</v>
      </c>
      <c r="F3627" t="s">
        <v>156</v>
      </c>
      <c r="G3627" t="s">
        <v>307</v>
      </c>
      <c r="H3627">
        <v>7.0000000000000007E-2</v>
      </c>
      <c r="I3627" t="s">
        <v>515</v>
      </c>
      <c r="J3627" t="s">
        <v>14</v>
      </c>
      <c r="K3627" t="s">
        <v>399</v>
      </c>
    </row>
    <row r="3628" spans="1:11" hidden="1" x14ac:dyDescent="0.35">
      <c r="A3628" t="s">
        <v>381</v>
      </c>
      <c r="B3628" t="s">
        <v>84</v>
      </c>
      <c r="C3628" t="s">
        <v>352</v>
      </c>
      <c r="D3628" t="s">
        <v>78</v>
      </c>
      <c r="E3628">
        <v>2021</v>
      </c>
      <c r="F3628" t="s">
        <v>156</v>
      </c>
      <c r="G3628" t="s">
        <v>307</v>
      </c>
      <c r="H3628">
        <v>0.32</v>
      </c>
      <c r="I3628" t="s">
        <v>515</v>
      </c>
      <c r="J3628" t="s">
        <v>347</v>
      </c>
      <c r="K3628" t="s">
        <v>399</v>
      </c>
    </row>
    <row r="3629" spans="1:11" hidden="1" x14ac:dyDescent="0.35">
      <c r="A3629" t="s">
        <v>381</v>
      </c>
      <c r="B3629" t="s">
        <v>84</v>
      </c>
      <c r="C3629" t="s">
        <v>352</v>
      </c>
      <c r="D3629" t="s">
        <v>78</v>
      </c>
      <c r="E3629">
        <v>2021</v>
      </c>
      <c r="F3629" t="s">
        <v>156</v>
      </c>
      <c r="G3629" t="s">
        <v>307</v>
      </c>
      <c r="H3629">
        <v>0.45</v>
      </c>
      <c r="I3629" t="s">
        <v>515</v>
      </c>
      <c r="J3629" t="s">
        <v>14</v>
      </c>
      <c r="K3629" t="s">
        <v>399</v>
      </c>
    </row>
    <row r="3630" spans="1:11" hidden="1" x14ac:dyDescent="0.35">
      <c r="A3630" t="s">
        <v>381</v>
      </c>
      <c r="B3630" t="s">
        <v>84</v>
      </c>
      <c r="C3630" t="s">
        <v>352</v>
      </c>
      <c r="D3630" t="s">
        <v>78</v>
      </c>
      <c r="E3630">
        <v>2021</v>
      </c>
      <c r="F3630" t="s">
        <v>156</v>
      </c>
      <c r="G3630" t="s">
        <v>307</v>
      </c>
      <c r="H3630">
        <v>2.09</v>
      </c>
      <c r="I3630" t="s">
        <v>515</v>
      </c>
      <c r="J3630" t="s">
        <v>347</v>
      </c>
      <c r="K3630" t="s">
        <v>399</v>
      </c>
    </row>
    <row r="3631" spans="1:11" hidden="1" x14ac:dyDescent="0.35">
      <c r="A3631" t="s">
        <v>381</v>
      </c>
      <c r="B3631" t="s">
        <v>84</v>
      </c>
      <c r="C3631" t="s">
        <v>352</v>
      </c>
      <c r="D3631" t="s">
        <v>78</v>
      </c>
      <c r="E3631">
        <v>2021</v>
      </c>
      <c r="F3631" t="s">
        <v>156</v>
      </c>
      <c r="G3631" t="s">
        <v>307</v>
      </c>
      <c r="H3631">
        <v>0.02</v>
      </c>
      <c r="I3631" t="s">
        <v>515</v>
      </c>
      <c r="J3631" t="s">
        <v>14</v>
      </c>
      <c r="K3631" t="s">
        <v>399</v>
      </c>
    </row>
    <row r="3632" spans="1:11" hidden="1" x14ac:dyDescent="0.35">
      <c r="A3632" t="s">
        <v>381</v>
      </c>
      <c r="B3632" t="s">
        <v>84</v>
      </c>
      <c r="C3632" t="s">
        <v>352</v>
      </c>
      <c r="D3632" t="s">
        <v>78</v>
      </c>
      <c r="E3632">
        <v>2021</v>
      </c>
      <c r="F3632" t="s">
        <v>156</v>
      </c>
      <c r="G3632" t="s">
        <v>307</v>
      </c>
      <c r="H3632">
        <v>0.09</v>
      </c>
      <c r="I3632" t="s">
        <v>515</v>
      </c>
      <c r="J3632" t="s">
        <v>347</v>
      </c>
      <c r="K3632" t="s">
        <v>399</v>
      </c>
    </row>
    <row r="3633" spans="1:11" hidden="1" x14ac:dyDescent="0.35">
      <c r="A3633" t="s">
        <v>381</v>
      </c>
      <c r="B3633" t="s">
        <v>84</v>
      </c>
      <c r="C3633" t="s">
        <v>352</v>
      </c>
      <c r="D3633" t="s">
        <v>78</v>
      </c>
      <c r="E3633">
        <v>2021</v>
      </c>
      <c r="F3633" t="s">
        <v>506</v>
      </c>
      <c r="G3633" t="s">
        <v>309</v>
      </c>
      <c r="H3633">
        <v>-2043.9</v>
      </c>
      <c r="I3633" t="s">
        <v>515</v>
      </c>
      <c r="J3633" t="s">
        <v>347</v>
      </c>
      <c r="K3633" t="s">
        <v>399</v>
      </c>
    </row>
    <row r="3634" spans="1:11" hidden="1" x14ac:dyDescent="0.35">
      <c r="A3634" t="s">
        <v>381</v>
      </c>
      <c r="B3634" t="s">
        <v>84</v>
      </c>
      <c r="C3634" t="s">
        <v>352</v>
      </c>
      <c r="D3634" t="s">
        <v>78</v>
      </c>
      <c r="E3634">
        <v>2021</v>
      </c>
      <c r="F3634" t="s">
        <v>506</v>
      </c>
      <c r="G3634" t="s">
        <v>309</v>
      </c>
      <c r="H3634">
        <v>-2662.87</v>
      </c>
      <c r="I3634" t="s">
        <v>515</v>
      </c>
      <c r="J3634" t="s">
        <v>347</v>
      </c>
      <c r="K3634" t="s">
        <v>399</v>
      </c>
    </row>
    <row r="3635" spans="1:11" hidden="1" x14ac:dyDescent="0.35">
      <c r="A3635" t="s">
        <v>381</v>
      </c>
      <c r="B3635" t="s">
        <v>84</v>
      </c>
      <c r="C3635" t="s">
        <v>352</v>
      </c>
      <c r="D3635" t="s">
        <v>78</v>
      </c>
      <c r="E3635">
        <v>2021</v>
      </c>
      <c r="F3635" t="s">
        <v>506</v>
      </c>
      <c r="G3635" t="s">
        <v>309</v>
      </c>
      <c r="H3635">
        <v>-62.86</v>
      </c>
      <c r="I3635" t="s">
        <v>515</v>
      </c>
      <c r="J3635" t="s">
        <v>347</v>
      </c>
      <c r="K3635" t="s">
        <v>399</v>
      </c>
    </row>
    <row r="3636" spans="1:11" hidden="1" x14ac:dyDescent="0.35">
      <c r="A3636" t="s">
        <v>381</v>
      </c>
      <c r="B3636" t="s">
        <v>84</v>
      </c>
      <c r="C3636" t="s">
        <v>352</v>
      </c>
      <c r="D3636" t="s">
        <v>78</v>
      </c>
      <c r="E3636">
        <v>2021</v>
      </c>
      <c r="F3636" t="s">
        <v>500</v>
      </c>
      <c r="G3636" t="s">
        <v>311</v>
      </c>
      <c r="H3636">
        <v>-16529.47</v>
      </c>
      <c r="I3636" t="s">
        <v>515</v>
      </c>
      <c r="J3636" t="s">
        <v>14</v>
      </c>
      <c r="K3636" t="s">
        <v>399</v>
      </c>
    </row>
    <row r="3637" spans="1:11" hidden="1" x14ac:dyDescent="0.35">
      <c r="A3637" t="s">
        <v>381</v>
      </c>
      <c r="B3637" t="s">
        <v>84</v>
      </c>
      <c r="C3637" t="s">
        <v>352</v>
      </c>
      <c r="D3637" t="s">
        <v>78</v>
      </c>
      <c r="E3637">
        <v>2021</v>
      </c>
      <c r="F3637" t="s">
        <v>500</v>
      </c>
      <c r="G3637" t="s">
        <v>311</v>
      </c>
      <c r="H3637">
        <v>-7718.05</v>
      </c>
      <c r="I3637" t="s">
        <v>515</v>
      </c>
      <c r="J3637" t="s">
        <v>347</v>
      </c>
      <c r="K3637" t="s">
        <v>399</v>
      </c>
    </row>
    <row r="3638" spans="1:11" hidden="1" x14ac:dyDescent="0.35">
      <c r="A3638" t="s">
        <v>381</v>
      </c>
      <c r="B3638" t="s">
        <v>84</v>
      </c>
      <c r="C3638" t="s">
        <v>352</v>
      </c>
      <c r="D3638" t="s">
        <v>78</v>
      </c>
      <c r="E3638">
        <v>2021</v>
      </c>
      <c r="F3638" t="s">
        <v>500</v>
      </c>
      <c r="G3638" t="s">
        <v>311</v>
      </c>
      <c r="H3638">
        <v>-21535.25</v>
      </c>
      <c r="I3638" t="s">
        <v>515</v>
      </c>
      <c r="J3638" t="s">
        <v>14</v>
      </c>
      <c r="K3638" t="s">
        <v>399</v>
      </c>
    </row>
    <row r="3639" spans="1:11" hidden="1" x14ac:dyDescent="0.35">
      <c r="A3639" t="s">
        <v>381</v>
      </c>
      <c r="B3639" t="s">
        <v>84</v>
      </c>
      <c r="C3639" t="s">
        <v>352</v>
      </c>
      <c r="D3639" t="s">
        <v>78</v>
      </c>
      <c r="E3639">
        <v>2021</v>
      </c>
      <c r="F3639" t="s">
        <v>500</v>
      </c>
      <c r="G3639" t="s">
        <v>311</v>
      </c>
      <c r="H3639">
        <v>-10055.379999999999</v>
      </c>
      <c r="I3639" t="s">
        <v>515</v>
      </c>
      <c r="J3639" t="s">
        <v>347</v>
      </c>
      <c r="K3639" t="s">
        <v>399</v>
      </c>
    </row>
    <row r="3640" spans="1:11" hidden="1" x14ac:dyDescent="0.35">
      <c r="A3640" t="s">
        <v>381</v>
      </c>
      <c r="B3640" t="s">
        <v>84</v>
      </c>
      <c r="C3640" t="s">
        <v>352</v>
      </c>
      <c r="D3640" t="s">
        <v>78</v>
      </c>
      <c r="E3640">
        <v>2021</v>
      </c>
      <c r="F3640" t="s">
        <v>500</v>
      </c>
      <c r="G3640" t="s">
        <v>311</v>
      </c>
      <c r="H3640">
        <v>-508.4</v>
      </c>
      <c r="I3640" t="s">
        <v>515</v>
      </c>
      <c r="J3640" t="s">
        <v>14</v>
      </c>
      <c r="K3640" t="s">
        <v>399</v>
      </c>
    </row>
    <row r="3641" spans="1:11" hidden="1" x14ac:dyDescent="0.35">
      <c r="A3641" t="s">
        <v>381</v>
      </c>
      <c r="B3641" t="s">
        <v>84</v>
      </c>
      <c r="C3641" t="s">
        <v>352</v>
      </c>
      <c r="D3641" t="s">
        <v>78</v>
      </c>
      <c r="E3641">
        <v>2021</v>
      </c>
      <c r="F3641" t="s">
        <v>500</v>
      </c>
      <c r="G3641" t="s">
        <v>311</v>
      </c>
      <c r="H3641">
        <v>-237.38</v>
      </c>
      <c r="I3641" t="s">
        <v>515</v>
      </c>
      <c r="J3641" t="s">
        <v>347</v>
      </c>
      <c r="K3641" t="s">
        <v>399</v>
      </c>
    </row>
    <row r="3642" spans="1:11" hidden="1" x14ac:dyDescent="0.35">
      <c r="A3642" t="s">
        <v>381</v>
      </c>
      <c r="B3642" t="s">
        <v>84</v>
      </c>
      <c r="C3642" t="s">
        <v>352</v>
      </c>
      <c r="D3642" t="s">
        <v>78</v>
      </c>
      <c r="E3642">
        <v>2021</v>
      </c>
      <c r="F3642" t="s">
        <v>71</v>
      </c>
      <c r="G3642" t="s">
        <v>310</v>
      </c>
      <c r="H3642">
        <v>8.84</v>
      </c>
      <c r="I3642" t="s">
        <v>515</v>
      </c>
      <c r="J3642" t="s">
        <v>347</v>
      </c>
      <c r="K3642" t="s">
        <v>399</v>
      </c>
    </row>
    <row r="3643" spans="1:11" hidden="1" x14ac:dyDescent="0.35">
      <c r="A3643" t="s">
        <v>381</v>
      </c>
      <c r="B3643" t="s">
        <v>84</v>
      </c>
      <c r="C3643" t="s">
        <v>352</v>
      </c>
      <c r="D3643" t="s">
        <v>78</v>
      </c>
      <c r="E3643">
        <v>2021</v>
      </c>
      <c r="F3643" t="s">
        <v>71</v>
      </c>
      <c r="G3643" t="s">
        <v>310</v>
      </c>
      <c r="H3643">
        <v>11.53</v>
      </c>
      <c r="I3643" t="s">
        <v>515</v>
      </c>
      <c r="J3643" t="s">
        <v>347</v>
      </c>
      <c r="K3643" t="s">
        <v>399</v>
      </c>
    </row>
    <row r="3644" spans="1:11" hidden="1" x14ac:dyDescent="0.35">
      <c r="A3644" t="s">
        <v>381</v>
      </c>
      <c r="B3644" t="s">
        <v>84</v>
      </c>
      <c r="C3644" t="s">
        <v>352</v>
      </c>
      <c r="D3644" t="s">
        <v>78</v>
      </c>
      <c r="E3644">
        <v>2021</v>
      </c>
      <c r="F3644" t="s">
        <v>71</v>
      </c>
      <c r="G3644" t="s">
        <v>310</v>
      </c>
      <c r="H3644">
        <v>0.27</v>
      </c>
      <c r="I3644" t="s">
        <v>515</v>
      </c>
      <c r="J3644" t="s">
        <v>347</v>
      </c>
      <c r="K3644" t="s">
        <v>399</v>
      </c>
    </row>
    <row r="3645" spans="1:11" hidden="1" x14ac:dyDescent="0.35">
      <c r="A3645" t="s">
        <v>381</v>
      </c>
      <c r="B3645" t="s">
        <v>84</v>
      </c>
      <c r="C3645" t="s">
        <v>352</v>
      </c>
      <c r="D3645" t="s">
        <v>78</v>
      </c>
      <c r="E3645">
        <v>2021</v>
      </c>
      <c r="F3645" t="s">
        <v>148</v>
      </c>
      <c r="G3645" t="s">
        <v>308</v>
      </c>
      <c r="H3645">
        <v>-223.52</v>
      </c>
      <c r="I3645" t="s">
        <v>515</v>
      </c>
      <c r="J3645" t="s">
        <v>347</v>
      </c>
      <c r="K3645" t="s">
        <v>399</v>
      </c>
    </row>
    <row r="3646" spans="1:11" hidden="1" x14ac:dyDescent="0.35">
      <c r="A3646" t="s">
        <v>381</v>
      </c>
      <c r="B3646" t="s">
        <v>84</v>
      </c>
      <c r="C3646" t="s">
        <v>352</v>
      </c>
      <c r="D3646" t="s">
        <v>78</v>
      </c>
      <c r="E3646">
        <v>2021</v>
      </c>
      <c r="F3646" t="s">
        <v>148</v>
      </c>
      <c r="G3646" t="s">
        <v>308</v>
      </c>
      <c r="H3646">
        <v>-291.20999999999998</v>
      </c>
      <c r="I3646" t="s">
        <v>515</v>
      </c>
      <c r="J3646" t="s">
        <v>347</v>
      </c>
      <c r="K3646" t="s">
        <v>399</v>
      </c>
    </row>
    <row r="3647" spans="1:11" hidden="1" x14ac:dyDescent="0.35">
      <c r="A3647" t="s">
        <v>381</v>
      </c>
      <c r="B3647" t="s">
        <v>84</v>
      </c>
      <c r="C3647" t="s">
        <v>352</v>
      </c>
      <c r="D3647" t="s">
        <v>78</v>
      </c>
      <c r="E3647">
        <v>2021</v>
      </c>
      <c r="F3647" t="s">
        <v>148</v>
      </c>
      <c r="G3647" t="s">
        <v>308</v>
      </c>
      <c r="H3647">
        <v>-6.87</v>
      </c>
      <c r="I3647" t="s">
        <v>515</v>
      </c>
      <c r="J3647" t="s">
        <v>347</v>
      </c>
      <c r="K3647" t="s">
        <v>399</v>
      </c>
    </row>
    <row r="3648" spans="1:11" hidden="1" x14ac:dyDescent="0.35">
      <c r="A3648" t="s">
        <v>381</v>
      </c>
      <c r="B3648" t="s">
        <v>84</v>
      </c>
      <c r="C3648" t="s">
        <v>352</v>
      </c>
      <c r="D3648" t="s">
        <v>78</v>
      </c>
      <c r="E3648">
        <v>2021</v>
      </c>
      <c r="F3648" t="s">
        <v>156</v>
      </c>
      <c r="G3648" t="s">
        <v>307</v>
      </c>
      <c r="H3648">
        <v>-0.28000000000000003</v>
      </c>
      <c r="I3648" t="s">
        <v>515</v>
      </c>
      <c r="J3648" t="s">
        <v>14</v>
      </c>
      <c r="K3648" t="s">
        <v>399</v>
      </c>
    </row>
    <row r="3649" spans="1:11" hidden="1" x14ac:dyDescent="0.35">
      <c r="A3649" t="s">
        <v>381</v>
      </c>
      <c r="B3649" t="s">
        <v>84</v>
      </c>
      <c r="C3649" t="s">
        <v>352</v>
      </c>
      <c r="D3649" t="s">
        <v>78</v>
      </c>
      <c r="E3649">
        <v>2021</v>
      </c>
      <c r="F3649" t="s">
        <v>156</v>
      </c>
      <c r="G3649" t="s">
        <v>307</v>
      </c>
      <c r="H3649">
        <v>-1.32</v>
      </c>
      <c r="I3649" t="s">
        <v>515</v>
      </c>
      <c r="J3649" t="s">
        <v>347</v>
      </c>
      <c r="K3649" t="s">
        <v>399</v>
      </c>
    </row>
    <row r="3650" spans="1:11" hidden="1" x14ac:dyDescent="0.35">
      <c r="A3650" t="s">
        <v>381</v>
      </c>
      <c r="B3650" t="s">
        <v>84</v>
      </c>
      <c r="C3650" t="s">
        <v>352</v>
      </c>
      <c r="D3650" t="s">
        <v>78</v>
      </c>
      <c r="E3650">
        <v>2021</v>
      </c>
      <c r="F3650" t="s">
        <v>156</v>
      </c>
      <c r="G3650" t="s">
        <v>307</v>
      </c>
      <c r="H3650">
        <v>-0.37</v>
      </c>
      <c r="I3650" t="s">
        <v>515</v>
      </c>
      <c r="J3650" t="s">
        <v>14</v>
      </c>
      <c r="K3650" t="s">
        <v>399</v>
      </c>
    </row>
    <row r="3651" spans="1:11" hidden="1" x14ac:dyDescent="0.35">
      <c r="A3651" t="s">
        <v>381</v>
      </c>
      <c r="B3651" t="s">
        <v>84</v>
      </c>
      <c r="C3651" t="s">
        <v>352</v>
      </c>
      <c r="D3651" t="s">
        <v>78</v>
      </c>
      <c r="E3651">
        <v>2021</v>
      </c>
      <c r="F3651" t="s">
        <v>156</v>
      </c>
      <c r="G3651" t="s">
        <v>307</v>
      </c>
      <c r="H3651">
        <v>-1.72</v>
      </c>
      <c r="I3651" t="s">
        <v>515</v>
      </c>
      <c r="J3651" t="s">
        <v>347</v>
      </c>
      <c r="K3651" t="s">
        <v>399</v>
      </c>
    </row>
    <row r="3652" spans="1:11" hidden="1" x14ac:dyDescent="0.35">
      <c r="A3652" t="s">
        <v>381</v>
      </c>
      <c r="B3652" t="s">
        <v>84</v>
      </c>
      <c r="C3652" t="s">
        <v>352</v>
      </c>
      <c r="D3652" t="s">
        <v>78</v>
      </c>
      <c r="E3652">
        <v>2021</v>
      </c>
      <c r="F3652" t="s">
        <v>156</v>
      </c>
      <c r="G3652" t="s">
        <v>307</v>
      </c>
      <c r="H3652">
        <v>-0.01</v>
      </c>
      <c r="I3652" t="s">
        <v>515</v>
      </c>
      <c r="J3652" t="s">
        <v>14</v>
      </c>
      <c r="K3652" t="s">
        <v>399</v>
      </c>
    </row>
    <row r="3653" spans="1:11" hidden="1" x14ac:dyDescent="0.35">
      <c r="A3653" t="s">
        <v>381</v>
      </c>
      <c r="B3653" t="s">
        <v>84</v>
      </c>
      <c r="C3653" t="s">
        <v>352</v>
      </c>
      <c r="D3653" t="s">
        <v>78</v>
      </c>
      <c r="E3653">
        <v>2021</v>
      </c>
      <c r="F3653" t="s">
        <v>156</v>
      </c>
      <c r="G3653" t="s">
        <v>307</v>
      </c>
      <c r="H3653">
        <v>-0.04</v>
      </c>
      <c r="I3653" t="s">
        <v>515</v>
      </c>
      <c r="J3653" t="s">
        <v>347</v>
      </c>
      <c r="K3653" t="s">
        <v>399</v>
      </c>
    </row>
    <row r="3654" spans="1:11" hidden="1" x14ac:dyDescent="0.35">
      <c r="A3654" t="s">
        <v>381</v>
      </c>
      <c r="B3654" t="s">
        <v>84</v>
      </c>
      <c r="C3654" t="s">
        <v>336</v>
      </c>
      <c r="D3654" t="s">
        <v>78</v>
      </c>
      <c r="E3654">
        <v>2021</v>
      </c>
      <c r="F3654" t="s">
        <v>506</v>
      </c>
      <c r="G3654" t="s">
        <v>309</v>
      </c>
      <c r="H3654">
        <v>2549.54</v>
      </c>
      <c r="I3654" t="s">
        <v>515</v>
      </c>
      <c r="J3654" t="s">
        <v>347</v>
      </c>
      <c r="K3654" t="s">
        <v>394</v>
      </c>
    </row>
    <row r="3655" spans="1:11" hidden="1" x14ac:dyDescent="0.35">
      <c r="A3655" t="s">
        <v>381</v>
      </c>
      <c r="B3655" t="s">
        <v>84</v>
      </c>
      <c r="C3655" t="s">
        <v>336</v>
      </c>
      <c r="D3655" t="s">
        <v>78</v>
      </c>
      <c r="E3655">
        <v>2021</v>
      </c>
      <c r="F3655" t="s">
        <v>500</v>
      </c>
      <c r="G3655" t="s">
        <v>311</v>
      </c>
      <c r="H3655">
        <v>8944</v>
      </c>
      <c r="I3655" t="s">
        <v>515</v>
      </c>
      <c r="J3655" t="s">
        <v>14</v>
      </c>
      <c r="K3655" t="s">
        <v>394</v>
      </c>
    </row>
    <row r="3656" spans="1:11" hidden="1" x14ac:dyDescent="0.35">
      <c r="A3656" t="s">
        <v>381</v>
      </c>
      <c r="B3656" t="s">
        <v>84</v>
      </c>
      <c r="C3656" t="s">
        <v>336</v>
      </c>
      <c r="D3656" t="s">
        <v>78</v>
      </c>
      <c r="E3656">
        <v>2021</v>
      </c>
      <c r="F3656" t="s">
        <v>500</v>
      </c>
      <c r="G3656" t="s">
        <v>311</v>
      </c>
      <c r="H3656">
        <v>8657.2800000000007</v>
      </c>
      <c r="I3656" t="s">
        <v>515</v>
      </c>
      <c r="J3656" t="s">
        <v>347</v>
      </c>
      <c r="K3656" t="s">
        <v>394</v>
      </c>
    </row>
    <row r="3657" spans="1:11" hidden="1" x14ac:dyDescent="0.35">
      <c r="A3657" t="s">
        <v>381</v>
      </c>
      <c r="B3657" t="s">
        <v>84</v>
      </c>
      <c r="C3657" t="s">
        <v>336</v>
      </c>
      <c r="D3657" t="s">
        <v>78</v>
      </c>
      <c r="E3657">
        <v>2021</v>
      </c>
      <c r="F3657" t="s">
        <v>148</v>
      </c>
      <c r="G3657" t="s">
        <v>308</v>
      </c>
      <c r="H3657">
        <v>2.85</v>
      </c>
      <c r="I3657" t="s">
        <v>515</v>
      </c>
      <c r="J3657" t="s">
        <v>14</v>
      </c>
      <c r="K3657" t="s">
        <v>394</v>
      </c>
    </row>
    <row r="3658" spans="1:11" hidden="1" x14ac:dyDescent="0.35">
      <c r="A3658" t="s">
        <v>381</v>
      </c>
      <c r="B3658" t="s">
        <v>84</v>
      </c>
      <c r="C3658" t="s">
        <v>336</v>
      </c>
      <c r="D3658" t="s">
        <v>78</v>
      </c>
      <c r="E3658">
        <v>2021</v>
      </c>
      <c r="F3658" t="s">
        <v>156</v>
      </c>
      <c r="G3658" t="s">
        <v>307</v>
      </c>
      <c r="H3658">
        <v>0.13</v>
      </c>
      <c r="I3658" t="s">
        <v>515</v>
      </c>
      <c r="J3658" t="s">
        <v>14</v>
      </c>
      <c r="K3658" t="s">
        <v>394</v>
      </c>
    </row>
    <row r="3659" spans="1:11" hidden="1" x14ac:dyDescent="0.35">
      <c r="A3659" t="s">
        <v>381</v>
      </c>
      <c r="B3659" t="s">
        <v>84</v>
      </c>
      <c r="C3659" t="s">
        <v>336</v>
      </c>
      <c r="D3659" t="s">
        <v>78</v>
      </c>
      <c r="E3659">
        <v>2021</v>
      </c>
      <c r="F3659" t="s">
        <v>156</v>
      </c>
      <c r="G3659" t="s">
        <v>307</v>
      </c>
      <c r="H3659">
        <v>1.8</v>
      </c>
      <c r="I3659" t="s">
        <v>515</v>
      </c>
      <c r="J3659" t="s">
        <v>347</v>
      </c>
      <c r="K3659" t="s">
        <v>394</v>
      </c>
    </row>
    <row r="3660" spans="1:11" hidden="1" x14ac:dyDescent="0.35">
      <c r="A3660" t="s">
        <v>381</v>
      </c>
      <c r="B3660" t="s">
        <v>84</v>
      </c>
      <c r="C3660" t="s">
        <v>353</v>
      </c>
      <c r="D3660" t="s">
        <v>78</v>
      </c>
      <c r="E3660">
        <v>2021</v>
      </c>
      <c r="F3660" t="s">
        <v>506</v>
      </c>
      <c r="G3660" t="s">
        <v>309</v>
      </c>
      <c r="H3660">
        <v>322.45</v>
      </c>
      <c r="I3660" t="s">
        <v>515</v>
      </c>
      <c r="J3660" t="s">
        <v>347</v>
      </c>
      <c r="K3660" t="s">
        <v>402</v>
      </c>
    </row>
    <row r="3661" spans="1:11" hidden="1" x14ac:dyDescent="0.35">
      <c r="A3661" t="s">
        <v>381</v>
      </c>
      <c r="B3661" t="s">
        <v>84</v>
      </c>
      <c r="C3661" t="s">
        <v>353</v>
      </c>
      <c r="D3661" t="s">
        <v>78</v>
      </c>
      <c r="E3661">
        <v>2021</v>
      </c>
      <c r="F3661" t="s">
        <v>506</v>
      </c>
      <c r="G3661" t="s">
        <v>309</v>
      </c>
      <c r="H3661">
        <v>543.85</v>
      </c>
      <c r="I3661" t="s">
        <v>515</v>
      </c>
      <c r="J3661" t="s">
        <v>347</v>
      </c>
      <c r="K3661" t="s">
        <v>402</v>
      </c>
    </row>
    <row r="3662" spans="1:11" hidden="1" x14ac:dyDescent="0.35">
      <c r="A3662" t="s">
        <v>381</v>
      </c>
      <c r="B3662" t="s">
        <v>84</v>
      </c>
      <c r="C3662" t="s">
        <v>353</v>
      </c>
      <c r="D3662" t="s">
        <v>78</v>
      </c>
      <c r="E3662">
        <v>2021</v>
      </c>
      <c r="F3662" t="s">
        <v>506</v>
      </c>
      <c r="G3662" t="s">
        <v>309</v>
      </c>
      <c r="H3662">
        <v>1234.47</v>
      </c>
      <c r="I3662" t="s">
        <v>515</v>
      </c>
      <c r="J3662" t="s">
        <v>347</v>
      </c>
      <c r="K3662" t="s">
        <v>402</v>
      </c>
    </row>
    <row r="3663" spans="1:11" hidden="1" x14ac:dyDescent="0.35">
      <c r="A3663" t="s">
        <v>381</v>
      </c>
      <c r="B3663" t="s">
        <v>84</v>
      </c>
      <c r="C3663" t="s">
        <v>353</v>
      </c>
      <c r="D3663" t="s">
        <v>78</v>
      </c>
      <c r="E3663">
        <v>2021</v>
      </c>
      <c r="F3663" t="s">
        <v>506</v>
      </c>
      <c r="G3663" t="s">
        <v>309</v>
      </c>
      <c r="H3663">
        <v>542.33000000000004</v>
      </c>
      <c r="I3663" t="s">
        <v>515</v>
      </c>
      <c r="J3663" t="s">
        <v>347</v>
      </c>
      <c r="K3663" t="s">
        <v>402</v>
      </c>
    </row>
    <row r="3664" spans="1:11" hidden="1" x14ac:dyDescent="0.35">
      <c r="A3664" t="s">
        <v>381</v>
      </c>
      <c r="B3664" t="s">
        <v>84</v>
      </c>
      <c r="C3664" t="s">
        <v>353</v>
      </c>
      <c r="D3664" t="s">
        <v>78</v>
      </c>
      <c r="E3664">
        <v>2021</v>
      </c>
      <c r="F3664" t="s">
        <v>506</v>
      </c>
      <c r="G3664" t="s">
        <v>309</v>
      </c>
      <c r="H3664">
        <v>341.24</v>
      </c>
      <c r="I3664" t="s">
        <v>515</v>
      </c>
      <c r="J3664" t="s">
        <v>347</v>
      </c>
      <c r="K3664" t="s">
        <v>402</v>
      </c>
    </row>
    <row r="3665" spans="1:11" hidden="1" x14ac:dyDescent="0.35">
      <c r="A3665" t="s">
        <v>381</v>
      </c>
      <c r="B3665" t="s">
        <v>84</v>
      </c>
      <c r="C3665" t="s">
        <v>353</v>
      </c>
      <c r="D3665" t="s">
        <v>78</v>
      </c>
      <c r="E3665">
        <v>2021</v>
      </c>
      <c r="F3665" t="s">
        <v>506</v>
      </c>
      <c r="G3665" t="s">
        <v>309</v>
      </c>
      <c r="H3665">
        <v>30.47</v>
      </c>
      <c r="I3665" t="s">
        <v>515</v>
      </c>
      <c r="J3665" t="s">
        <v>347</v>
      </c>
      <c r="K3665" t="s">
        <v>402</v>
      </c>
    </row>
    <row r="3666" spans="1:11" hidden="1" x14ac:dyDescent="0.35">
      <c r="A3666" t="s">
        <v>381</v>
      </c>
      <c r="B3666" t="s">
        <v>84</v>
      </c>
      <c r="C3666" t="s">
        <v>353</v>
      </c>
      <c r="D3666" t="s">
        <v>78</v>
      </c>
      <c r="E3666">
        <v>2021</v>
      </c>
      <c r="F3666" t="s">
        <v>500</v>
      </c>
      <c r="G3666" t="s">
        <v>311</v>
      </c>
      <c r="H3666">
        <v>1062.8800000000001</v>
      </c>
      <c r="I3666" t="s">
        <v>515</v>
      </c>
      <c r="J3666" t="s">
        <v>14</v>
      </c>
      <c r="K3666" t="s">
        <v>402</v>
      </c>
    </row>
    <row r="3667" spans="1:11" hidden="1" x14ac:dyDescent="0.35">
      <c r="A3667" t="s">
        <v>381</v>
      </c>
      <c r="B3667" t="s">
        <v>84</v>
      </c>
      <c r="C3667" t="s">
        <v>353</v>
      </c>
      <c r="D3667" t="s">
        <v>78</v>
      </c>
      <c r="E3667">
        <v>2021</v>
      </c>
      <c r="F3667" t="s">
        <v>500</v>
      </c>
      <c r="G3667" t="s">
        <v>311</v>
      </c>
      <c r="H3667">
        <v>909.11</v>
      </c>
      <c r="I3667" t="s">
        <v>515</v>
      </c>
      <c r="J3667" t="s">
        <v>347</v>
      </c>
      <c r="K3667" t="s">
        <v>402</v>
      </c>
    </row>
    <row r="3668" spans="1:11" hidden="1" x14ac:dyDescent="0.35">
      <c r="A3668" t="s">
        <v>381</v>
      </c>
      <c r="B3668" t="s">
        <v>84</v>
      </c>
      <c r="C3668" t="s">
        <v>353</v>
      </c>
      <c r="D3668" t="s">
        <v>78</v>
      </c>
      <c r="E3668">
        <v>2021</v>
      </c>
      <c r="F3668" t="s">
        <v>500</v>
      </c>
      <c r="G3668" t="s">
        <v>311</v>
      </c>
      <c r="H3668">
        <v>1792.67</v>
      </c>
      <c r="I3668" t="s">
        <v>515</v>
      </c>
      <c r="J3668" t="s">
        <v>14</v>
      </c>
      <c r="K3668" t="s">
        <v>402</v>
      </c>
    </row>
    <row r="3669" spans="1:11" hidden="1" x14ac:dyDescent="0.35">
      <c r="A3669" t="s">
        <v>381</v>
      </c>
      <c r="B3669" t="s">
        <v>84</v>
      </c>
      <c r="C3669" t="s">
        <v>353</v>
      </c>
      <c r="D3669" t="s">
        <v>78</v>
      </c>
      <c r="E3669">
        <v>2021</v>
      </c>
      <c r="F3669" t="s">
        <v>500</v>
      </c>
      <c r="G3669" t="s">
        <v>311</v>
      </c>
      <c r="H3669">
        <v>1533.32</v>
      </c>
      <c r="I3669" t="s">
        <v>515</v>
      </c>
      <c r="J3669" t="s">
        <v>347</v>
      </c>
      <c r="K3669" t="s">
        <v>402</v>
      </c>
    </row>
    <row r="3670" spans="1:11" hidden="1" x14ac:dyDescent="0.35">
      <c r="A3670" t="s">
        <v>381</v>
      </c>
      <c r="B3670" t="s">
        <v>84</v>
      </c>
      <c r="C3670" t="s">
        <v>353</v>
      </c>
      <c r="D3670" t="s">
        <v>78</v>
      </c>
      <c r="E3670">
        <v>2021</v>
      </c>
      <c r="F3670" t="s">
        <v>500</v>
      </c>
      <c r="G3670" t="s">
        <v>311</v>
      </c>
      <c r="H3670">
        <v>4069.07</v>
      </c>
      <c r="I3670" t="s">
        <v>515</v>
      </c>
      <c r="J3670" t="s">
        <v>14</v>
      </c>
      <c r="K3670" t="s">
        <v>402</v>
      </c>
    </row>
    <row r="3671" spans="1:11" hidden="1" x14ac:dyDescent="0.35">
      <c r="A3671" t="s">
        <v>381</v>
      </c>
      <c r="B3671" t="s">
        <v>84</v>
      </c>
      <c r="C3671" t="s">
        <v>353</v>
      </c>
      <c r="D3671" t="s">
        <v>78</v>
      </c>
      <c r="E3671">
        <v>2021</v>
      </c>
      <c r="F3671" t="s">
        <v>500</v>
      </c>
      <c r="G3671" t="s">
        <v>311</v>
      </c>
      <c r="H3671">
        <v>3480.4</v>
      </c>
      <c r="I3671" t="s">
        <v>515</v>
      </c>
      <c r="J3671" t="s">
        <v>347</v>
      </c>
      <c r="K3671" t="s">
        <v>402</v>
      </c>
    </row>
    <row r="3672" spans="1:11" hidden="1" x14ac:dyDescent="0.35">
      <c r="A3672" t="s">
        <v>381</v>
      </c>
      <c r="B3672" t="s">
        <v>84</v>
      </c>
      <c r="C3672" t="s">
        <v>353</v>
      </c>
      <c r="D3672" t="s">
        <v>78</v>
      </c>
      <c r="E3672">
        <v>2021</v>
      </c>
      <c r="F3672" t="s">
        <v>500</v>
      </c>
      <c r="G3672" t="s">
        <v>311</v>
      </c>
      <c r="H3672">
        <v>1787.65</v>
      </c>
      <c r="I3672" t="s">
        <v>515</v>
      </c>
      <c r="J3672" t="s">
        <v>14</v>
      </c>
      <c r="K3672" t="s">
        <v>402</v>
      </c>
    </row>
    <row r="3673" spans="1:11" hidden="1" x14ac:dyDescent="0.35">
      <c r="A3673" t="s">
        <v>381</v>
      </c>
      <c r="B3673" t="s">
        <v>84</v>
      </c>
      <c r="C3673" t="s">
        <v>353</v>
      </c>
      <c r="D3673" t="s">
        <v>78</v>
      </c>
      <c r="E3673">
        <v>2021</v>
      </c>
      <c r="F3673" t="s">
        <v>500</v>
      </c>
      <c r="G3673" t="s">
        <v>311</v>
      </c>
      <c r="H3673">
        <v>1529.03</v>
      </c>
      <c r="I3673" t="s">
        <v>515</v>
      </c>
      <c r="J3673" t="s">
        <v>347</v>
      </c>
      <c r="K3673" t="s">
        <v>402</v>
      </c>
    </row>
    <row r="3674" spans="1:11" hidden="1" x14ac:dyDescent="0.35">
      <c r="A3674" t="s">
        <v>381</v>
      </c>
      <c r="B3674" t="s">
        <v>84</v>
      </c>
      <c r="C3674" t="s">
        <v>353</v>
      </c>
      <c r="D3674" t="s">
        <v>78</v>
      </c>
      <c r="E3674">
        <v>2021</v>
      </c>
      <c r="F3674" t="s">
        <v>500</v>
      </c>
      <c r="G3674" t="s">
        <v>311</v>
      </c>
      <c r="H3674">
        <v>1124.81</v>
      </c>
      <c r="I3674" t="s">
        <v>515</v>
      </c>
      <c r="J3674" t="s">
        <v>14</v>
      </c>
      <c r="K3674" t="s">
        <v>402</v>
      </c>
    </row>
    <row r="3675" spans="1:11" hidden="1" x14ac:dyDescent="0.35">
      <c r="A3675" t="s">
        <v>381</v>
      </c>
      <c r="B3675" t="s">
        <v>84</v>
      </c>
      <c r="C3675" t="s">
        <v>353</v>
      </c>
      <c r="D3675" t="s">
        <v>78</v>
      </c>
      <c r="E3675">
        <v>2021</v>
      </c>
      <c r="F3675" t="s">
        <v>500</v>
      </c>
      <c r="G3675" t="s">
        <v>311</v>
      </c>
      <c r="H3675">
        <v>962.08</v>
      </c>
      <c r="I3675" t="s">
        <v>515</v>
      </c>
      <c r="J3675" t="s">
        <v>347</v>
      </c>
      <c r="K3675" t="s">
        <v>402</v>
      </c>
    </row>
    <row r="3676" spans="1:11" hidden="1" x14ac:dyDescent="0.35">
      <c r="A3676" t="s">
        <v>381</v>
      </c>
      <c r="B3676" t="s">
        <v>84</v>
      </c>
      <c r="C3676" t="s">
        <v>353</v>
      </c>
      <c r="D3676" t="s">
        <v>78</v>
      </c>
      <c r="E3676">
        <v>2021</v>
      </c>
      <c r="F3676" t="s">
        <v>500</v>
      </c>
      <c r="G3676" t="s">
        <v>311</v>
      </c>
      <c r="H3676">
        <v>100.43</v>
      </c>
      <c r="I3676" t="s">
        <v>515</v>
      </c>
      <c r="J3676" t="s">
        <v>14</v>
      </c>
      <c r="K3676" t="s">
        <v>402</v>
      </c>
    </row>
    <row r="3677" spans="1:11" hidden="1" x14ac:dyDescent="0.35">
      <c r="A3677" t="s">
        <v>381</v>
      </c>
      <c r="B3677" t="s">
        <v>84</v>
      </c>
      <c r="C3677" t="s">
        <v>353</v>
      </c>
      <c r="D3677" t="s">
        <v>78</v>
      </c>
      <c r="E3677">
        <v>2021</v>
      </c>
      <c r="F3677" t="s">
        <v>500</v>
      </c>
      <c r="G3677" t="s">
        <v>311</v>
      </c>
      <c r="H3677">
        <v>85.9</v>
      </c>
      <c r="I3677" t="s">
        <v>515</v>
      </c>
      <c r="J3677" t="s">
        <v>347</v>
      </c>
      <c r="K3677" t="s">
        <v>402</v>
      </c>
    </row>
    <row r="3678" spans="1:11" hidden="1" x14ac:dyDescent="0.35">
      <c r="A3678" t="s">
        <v>381</v>
      </c>
      <c r="B3678" t="s">
        <v>84</v>
      </c>
      <c r="C3678" t="s">
        <v>353</v>
      </c>
      <c r="D3678" t="s">
        <v>78</v>
      </c>
      <c r="E3678">
        <v>2021</v>
      </c>
      <c r="F3678" t="s">
        <v>71</v>
      </c>
      <c r="G3678" t="s">
        <v>310</v>
      </c>
      <c r="H3678">
        <v>13.27</v>
      </c>
      <c r="I3678" t="s">
        <v>515</v>
      </c>
      <c r="J3678" t="s">
        <v>347</v>
      </c>
      <c r="K3678" t="s">
        <v>402</v>
      </c>
    </row>
    <row r="3679" spans="1:11" hidden="1" x14ac:dyDescent="0.35">
      <c r="A3679" t="s">
        <v>381</v>
      </c>
      <c r="B3679" t="s">
        <v>84</v>
      </c>
      <c r="C3679" t="s">
        <v>353</v>
      </c>
      <c r="D3679" t="s">
        <v>78</v>
      </c>
      <c r="E3679">
        <v>2021</v>
      </c>
      <c r="F3679" t="s">
        <v>71</v>
      </c>
      <c r="G3679" t="s">
        <v>310</v>
      </c>
      <c r="H3679">
        <v>22.39</v>
      </c>
      <c r="I3679" t="s">
        <v>515</v>
      </c>
      <c r="J3679" t="s">
        <v>347</v>
      </c>
      <c r="K3679" t="s">
        <v>402</v>
      </c>
    </row>
    <row r="3680" spans="1:11" hidden="1" x14ac:dyDescent="0.35">
      <c r="A3680" t="s">
        <v>381</v>
      </c>
      <c r="B3680" t="s">
        <v>84</v>
      </c>
      <c r="C3680" t="s">
        <v>353</v>
      </c>
      <c r="D3680" t="s">
        <v>78</v>
      </c>
      <c r="E3680">
        <v>2021</v>
      </c>
      <c r="F3680" t="s">
        <v>71</v>
      </c>
      <c r="G3680" t="s">
        <v>310</v>
      </c>
      <c r="H3680">
        <v>50.82</v>
      </c>
      <c r="I3680" t="s">
        <v>515</v>
      </c>
      <c r="J3680" t="s">
        <v>347</v>
      </c>
      <c r="K3680" t="s">
        <v>402</v>
      </c>
    </row>
    <row r="3681" spans="1:11" hidden="1" x14ac:dyDescent="0.35">
      <c r="A3681" t="s">
        <v>381</v>
      </c>
      <c r="B3681" t="s">
        <v>84</v>
      </c>
      <c r="C3681" t="s">
        <v>353</v>
      </c>
      <c r="D3681" t="s">
        <v>78</v>
      </c>
      <c r="E3681">
        <v>2021</v>
      </c>
      <c r="F3681" t="s">
        <v>71</v>
      </c>
      <c r="G3681" t="s">
        <v>310</v>
      </c>
      <c r="H3681">
        <v>22.32</v>
      </c>
      <c r="I3681" t="s">
        <v>515</v>
      </c>
      <c r="J3681" t="s">
        <v>347</v>
      </c>
      <c r="K3681" t="s">
        <v>402</v>
      </c>
    </row>
    <row r="3682" spans="1:11" hidden="1" x14ac:dyDescent="0.35">
      <c r="A3682" t="s">
        <v>381</v>
      </c>
      <c r="B3682" t="s">
        <v>84</v>
      </c>
      <c r="C3682" t="s">
        <v>353</v>
      </c>
      <c r="D3682" t="s">
        <v>78</v>
      </c>
      <c r="E3682">
        <v>2021</v>
      </c>
      <c r="F3682" t="s">
        <v>71</v>
      </c>
      <c r="G3682" t="s">
        <v>310</v>
      </c>
      <c r="H3682">
        <v>14.05</v>
      </c>
      <c r="I3682" t="s">
        <v>515</v>
      </c>
      <c r="J3682" t="s">
        <v>347</v>
      </c>
      <c r="K3682" t="s">
        <v>402</v>
      </c>
    </row>
    <row r="3683" spans="1:11" hidden="1" x14ac:dyDescent="0.35">
      <c r="A3683" t="s">
        <v>381</v>
      </c>
      <c r="B3683" t="s">
        <v>84</v>
      </c>
      <c r="C3683" t="s">
        <v>353</v>
      </c>
      <c r="D3683" t="s">
        <v>78</v>
      </c>
      <c r="E3683">
        <v>2021</v>
      </c>
      <c r="F3683" t="s">
        <v>71</v>
      </c>
      <c r="G3683" t="s">
        <v>310</v>
      </c>
      <c r="H3683">
        <v>1.25</v>
      </c>
      <c r="I3683" t="s">
        <v>515</v>
      </c>
      <c r="J3683" t="s">
        <v>347</v>
      </c>
      <c r="K3683" t="s">
        <v>402</v>
      </c>
    </row>
    <row r="3684" spans="1:11" hidden="1" x14ac:dyDescent="0.35">
      <c r="A3684" t="s">
        <v>381</v>
      </c>
      <c r="B3684" t="s">
        <v>84</v>
      </c>
      <c r="C3684" t="s">
        <v>353</v>
      </c>
      <c r="D3684" t="s">
        <v>78</v>
      </c>
      <c r="E3684">
        <v>2021</v>
      </c>
      <c r="F3684" t="s">
        <v>148</v>
      </c>
      <c r="G3684" t="s">
        <v>308</v>
      </c>
      <c r="H3684">
        <v>0.84</v>
      </c>
      <c r="I3684" t="s">
        <v>515</v>
      </c>
      <c r="J3684" t="s">
        <v>14</v>
      </c>
      <c r="K3684" t="s">
        <v>402</v>
      </c>
    </row>
    <row r="3685" spans="1:11" hidden="1" x14ac:dyDescent="0.35">
      <c r="A3685" t="s">
        <v>381</v>
      </c>
      <c r="B3685" t="s">
        <v>84</v>
      </c>
      <c r="C3685" t="s">
        <v>353</v>
      </c>
      <c r="D3685" t="s">
        <v>78</v>
      </c>
      <c r="E3685">
        <v>2021</v>
      </c>
      <c r="F3685" t="s">
        <v>148</v>
      </c>
      <c r="G3685" t="s">
        <v>308</v>
      </c>
      <c r="H3685">
        <v>1.42</v>
      </c>
      <c r="I3685" t="s">
        <v>515</v>
      </c>
      <c r="J3685" t="s">
        <v>14</v>
      </c>
      <c r="K3685" t="s">
        <v>402</v>
      </c>
    </row>
    <row r="3686" spans="1:11" hidden="1" x14ac:dyDescent="0.35">
      <c r="A3686" t="s">
        <v>381</v>
      </c>
      <c r="B3686" t="s">
        <v>84</v>
      </c>
      <c r="C3686" t="s">
        <v>353</v>
      </c>
      <c r="D3686" t="s">
        <v>78</v>
      </c>
      <c r="E3686">
        <v>2021</v>
      </c>
      <c r="F3686" t="s">
        <v>148</v>
      </c>
      <c r="G3686" t="s">
        <v>308</v>
      </c>
      <c r="H3686">
        <v>3.23</v>
      </c>
      <c r="I3686" t="s">
        <v>515</v>
      </c>
      <c r="J3686" t="s">
        <v>14</v>
      </c>
      <c r="K3686" t="s">
        <v>402</v>
      </c>
    </row>
    <row r="3687" spans="1:11" hidden="1" x14ac:dyDescent="0.35">
      <c r="A3687" t="s">
        <v>381</v>
      </c>
      <c r="B3687" t="s">
        <v>84</v>
      </c>
      <c r="C3687" t="s">
        <v>353</v>
      </c>
      <c r="D3687" t="s">
        <v>78</v>
      </c>
      <c r="E3687">
        <v>2021</v>
      </c>
      <c r="F3687" t="s">
        <v>148</v>
      </c>
      <c r="G3687" t="s">
        <v>308</v>
      </c>
      <c r="H3687">
        <v>1.42</v>
      </c>
      <c r="I3687" t="s">
        <v>515</v>
      </c>
      <c r="J3687" t="s">
        <v>14</v>
      </c>
      <c r="K3687" t="s">
        <v>402</v>
      </c>
    </row>
    <row r="3688" spans="1:11" hidden="1" x14ac:dyDescent="0.35">
      <c r="A3688" t="s">
        <v>381</v>
      </c>
      <c r="B3688" t="s">
        <v>84</v>
      </c>
      <c r="C3688" t="s">
        <v>353</v>
      </c>
      <c r="D3688" t="s">
        <v>78</v>
      </c>
      <c r="E3688">
        <v>2021</v>
      </c>
      <c r="F3688" t="s">
        <v>148</v>
      </c>
      <c r="G3688" t="s">
        <v>308</v>
      </c>
      <c r="H3688">
        <v>0.89</v>
      </c>
      <c r="I3688" t="s">
        <v>515</v>
      </c>
      <c r="J3688" t="s">
        <v>14</v>
      </c>
      <c r="K3688" t="s">
        <v>402</v>
      </c>
    </row>
    <row r="3689" spans="1:11" hidden="1" x14ac:dyDescent="0.35">
      <c r="A3689" t="s">
        <v>381</v>
      </c>
      <c r="B3689" t="s">
        <v>84</v>
      </c>
      <c r="C3689" t="s">
        <v>353</v>
      </c>
      <c r="D3689" t="s">
        <v>78</v>
      </c>
      <c r="E3689">
        <v>2021</v>
      </c>
      <c r="F3689" t="s">
        <v>148</v>
      </c>
      <c r="G3689" t="s">
        <v>308</v>
      </c>
      <c r="H3689">
        <v>0.08</v>
      </c>
      <c r="I3689" t="s">
        <v>515</v>
      </c>
      <c r="J3689" t="s">
        <v>14</v>
      </c>
      <c r="K3689" t="s">
        <v>402</v>
      </c>
    </row>
    <row r="3690" spans="1:11" hidden="1" x14ac:dyDescent="0.35">
      <c r="A3690" t="s">
        <v>381</v>
      </c>
      <c r="B3690" t="s">
        <v>84</v>
      </c>
      <c r="C3690" t="s">
        <v>353</v>
      </c>
      <c r="D3690" t="s">
        <v>78</v>
      </c>
      <c r="E3690">
        <v>2021</v>
      </c>
      <c r="F3690" t="s">
        <v>156</v>
      </c>
      <c r="G3690" t="s">
        <v>307</v>
      </c>
      <c r="H3690">
        <v>0.01</v>
      </c>
      <c r="I3690" t="s">
        <v>515</v>
      </c>
      <c r="J3690" t="s">
        <v>14</v>
      </c>
      <c r="K3690" t="s">
        <v>402</v>
      </c>
    </row>
    <row r="3691" spans="1:11" hidden="1" x14ac:dyDescent="0.35">
      <c r="A3691" t="s">
        <v>381</v>
      </c>
      <c r="B3691" t="s">
        <v>84</v>
      </c>
      <c r="C3691" t="s">
        <v>353</v>
      </c>
      <c r="D3691" t="s">
        <v>78</v>
      </c>
      <c r="E3691">
        <v>2021</v>
      </c>
      <c r="F3691" t="s">
        <v>156</v>
      </c>
      <c r="G3691" t="s">
        <v>307</v>
      </c>
      <c r="H3691">
        <v>0.18</v>
      </c>
      <c r="I3691" t="s">
        <v>515</v>
      </c>
      <c r="J3691" t="s">
        <v>347</v>
      </c>
      <c r="K3691" t="s">
        <v>402</v>
      </c>
    </row>
    <row r="3692" spans="1:11" hidden="1" x14ac:dyDescent="0.35">
      <c r="A3692" t="s">
        <v>381</v>
      </c>
      <c r="B3692" t="s">
        <v>84</v>
      </c>
      <c r="C3692" t="s">
        <v>353</v>
      </c>
      <c r="D3692" t="s">
        <v>78</v>
      </c>
      <c r="E3692">
        <v>2021</v>
      </c>
      <c r="F3692" t="s">
        <v>156</v>
      </c>
      <c r="G3692" t="s">
        <v>307</v>
      </c>
      <c r="H3692">
        <v>0.02</v>
      </c>
      <c r="I3692" t="s">
        <v>515</v>
      </c>
      <c r="J3692" t="s">
        <v>14</v>
      </c>
      <c r="K3692" t="s">
        <v>402</v>
      </c>
    </row>
    <row r="3693" spans="1:11" hidden="1" x14ac:dyDescent="0.35">
      <c r="A3693" t="s">
        <v>381</v>
      </c>
      <c r="B3693" t="s">
        <v>84</v>
      </c>
      <c r="C3693" t="s">
        <v>353</v>
      </c>
      <c r="D3693" t="s">
        <v>78</v>
      </c>
      <c r="E3693">
        <v>2021</v>
      </c>
      <c r="F3693" t="s">
        <v>156</v>
      </c>
      <c r="G3693" t="s">
        <v>307</v>
      </c>
      <c r="H3693">
        <v>0.31</v>
      </c>
      <c r="I3693" t="s">
        <v>515</v>
      </c>
      <c r="J3693" t="s">
        <v>347</v>
      </c>
      <c r="K3693" t="s">
        <v>402</v>
      </c>
    </row>
    <row r="3694" spans="1:11" hidden="1" x14ac:dyDescent="0.35">
      <c r="A3694" t="s">
        <v>381</v>
      </c>
      <c r="B3694" t="s">
        <v>84</v>
      </c>
      <c r="C3694" t="s">
        <v>353</v>
      </c>
      <c r="D3694" t="s">
        <v>78</v>
      </c>
      <c r="E3694">
        <v>2021</v>
      </c>
      <c r="F3694" t="s">
        <v>156</v>
      </c>
      <c r="G3694" t="s">
        <v>307</v>
      </c>
      <c r="H3694">
        <v>7.0000000000000007E-2</v>
      </c>
      <c r="I3694" t="s">
        <v>515</v>
      </c>
      <c r="J3694" t="s">
        <v>14</v>
      </c>
      <c r="K3694" t="s">
        <v>402</v>
      </c>
    </row>
    <row r="3695" spans="1:11" hidden="1" x14ac:dyDescent="0.35">
      <c r="A3695" t="s">
        <v>381</v>
      </c>
      <c r="B3695" t="s">
        <v>84</v>
      </c>
      <c r="C3695" t="s">
        <v>353</v>
      </c>
      <c r="D3695" t="s">
        <v>78</v>
      </c>
      <c r="E3695">
        <v>2021</v>
      </c>
      <c r="F3695" t="s">
        <v>156</v>
      </c>
      <c r="G3695" t="s">
        <v>307</v>
      </c>
      <c r="H3695">
        <v>0.71</v>
      </c>
      <c r="I3695" t="s">
        <v>515</v>
      </c>
      <c r="J3695" t="s">
        <v>347</v>
      </c>
      <c r="K3695" t="s">
        <v>402</v>
      </c>
    </row>
    <row r="3696" spans="1:11" hidden="1" x14ac:dyDescent="0.35">
      <c r="A3696" t="s">
        <v>381</v>
      </c>
      <c r="B3696" t="s">
        <v>84</v>
      </c>
      <c r="C3696" t="s">
        <v>353</v>
      </c>
      <c r="D3696" t="s">
        <v>78</v>
      </c>
      <c r="E3696">
        <v>2021</v>
      </c>
      <c r="F3696" t="s">
        <v>156</v>
      </c>
      <c r="G3696" t="s">
        <v>307</v>
      </c>
      <c r="H3696">
        <v>0.02</v>
      </c>
      <c r="I3696" t="s">
        <v>515</v>
      </c>
      <c r="J3696" t="s">
        <v>14</v>
      </c>
      <c r="K3696" t="s">
        <v>402</v>
      </c>
    </row>
    <row r="3697" spans="1:11" hidden="1" x14ac:dyDescent="0.35">
      <c r="A3697" t="s">
        <v>381</v>
      </c>
      <c r="B3697" t="s">
        <v>84</v>
      </c>
      <c r="C3697" t="s">
        <v>353</v>
      </c>
      <c r="D3697" t="s">
        <v>78</v>
      </c>
      <c r="E3697">
        <v>2021</v>
      </c>
      <c r="F3697" t="s">
        <v>156</v>
      </c>
      <c r="G3697" t="s">
        <v>307</v>
      </c>
      <c r="H3697">
        <v>0.31</v>
      </c>
      <c r="I3697" t="s">
        <v>515</v>
      </c>
      <c r="J3697" t="s">
        <v>347</v>
      </c>
      <c r="K3697" t="s">
        <v>402</v>
      </c>
    </row>
    <row r="3698" spans="1:11" hidden="1" x14ac:dyDescent="0.35">
      <c r="A3698" t="s">
        <v>381</v>
      </c>
      <c r="B3698" t="s">
        <v>84</v>
      </c>
      <c r="C3698" t="s">
        <v>353</v>
      </c>
      <c r="D3698" t="s">
        <v>78</v>
      </c>
      <c r="E3698">
        <v>2021</v>
      </c>
      <c r="F3698" t="s">
        <v>156</v>
      </c>
      <c r="G3698" t="s">
        <v>307</v>
      </c>
      <c r="H3698">
        <v>0.01</v>
      </c>
      <c r="I3698" t="s">
        <v>515</v>
      </c>
      <c r="J3698" t="s">
        <v>14</v>
      </c>
      <c r="K3698" t="s">
        <v>402</v>
      </c>
    </row>
    <row r="3699" spans="1:11" hidden="1" x14ac:dyDescent="0.35">
      <c r="A3699" t="s">
        <v>381</v>
      </c>
      <c r="B3699" t="s">
        <v>84</v>
      </c>
      <c r="C3699" t="s">
        <v>353</v>
      </c>
      <c r="D3699" t="s">
        <v>78</v>
      </c>
      <c r="E3699">
        <v>2021</v>
      </c>
      <c r="F3699" t="s">
        <v>156</v>
      </c>
      <c r="G3699" t="s">
        <v>307</v>
      </c>
      <c r="H3699">
        <v>0.19</v>
      </c>
      <c r="I3699" t="s">
        <v>515</v>
      </c>
      <c r="J3699" t="s">
        <v>347</v>
      </c>
      <c r="K3699" t="s">
        <v>402</v>
      </c>
    </row>
    <row r="3700" spans="1:11" hidden="1" x14ac:dyDescent="0.35">
      <c r="A3700" t="s">
        <v>381</v>
      </c>
      <c r="B3700" t="s">
        <v>84</v>
      </c>
      <c r="C3700" t="s">
        <v>353</v>
      </c>
      <c r="D3700" t="s">
        <v>78</v>
      </c>
      <c r="E3700">
        <v>2021</v>
      </c>
      <c r="F3700" t="s">
        <v>156</v>
      </c>
      <c r="G3700" t="s">
        <v>307</v>
      </c>
      <c r="H3700">
        <v>0</v>
      </c>
      <c r="I3700" t="s">
        <v>515</v>
      </c>
      <c r="J3700" t="s">
        <v>14</v>
      </c>
      <c r="K3700" t="s">
        <v>402</v>
      </c>
    </row>
    <row r="3701" spans="1:11" hidden="1" x14ac:dyDescent="0.35">
      <c r="A3701" t="s">
        <v>381</v>
      </c>
      <c r="B3701" t="s">
        <v>84</v>
      </c>
      <c r="C3701" t="s">
        <v>353</v>
      </c>
      <c r="D3701" t="s">
        <v>78</v>
      </c>
      <c r="E3701">
        <v>2021</v>
      </c>
      <c r="F3701" t="s">
        <v>156</v>
      </c>
      <c r="G3701" t="s">
        <v>307</v>
      </c>
      <c r="H3701">
        <v>0.02</v>
      </c>
      <c r="I3701" t="s">
        <v>515</v>
      </c>
      <c r="J3701" t="s">
        <v>347</v>
      </c>
      <c r="K3701" t="s">
        <v>402</v>
      </c>
    </row>
    <row r="3702" spans="1:11" hidden="1" x14ac:dyDescent="0.35">
      <c r="A3702" t="s">
        <v>381</v>
      </c>
      <c r="B3702" t="s">
        <v>84</v>
      </c>
      <c r="C3702" t="s">
        <v>354</v>
      </c>
      <c r="D3702" t="s">
        <v>78</v>
      </c>
      <c r="E3702">
        <v>2021</v>
      </c>
      <c r="F3702" t="s">
        <v>506</v>
      </c>
      <c r="G3702" t="s">
        <v>309</v>
      </c>
      <c r="H3702">
        <v>39.94</v>
      </c>
      <c r="I3702" t="s">
        <v>515</v>
      </c>
      <c r="J3702" t="s">
        <v>347</v>
      </c>
      <c r="K3702" t="s">
        <v>400</v>
      </c>
    </row>
    <row r="3703" spans="1:11" hidden="1" x14ac:dyDescent="0.35">
      <c r="A3703" t="s">
        <v>381</v>
      </c>
      <c r="B3703" t="s">
        <v>84</v>
      </c>
      <c r="C3703" t="s">
        <v>354</v>
      </c>
      <c r="D3703" t="s">
        <v>78</v>
      </c>
      <c r="E3703">
        <v>2021</v>
      </c>
      <c r="F3703" t="s">
        <v>500</v>
      </c>
      <c r="G3703" t="s">
        <v>311</v>
      </c>
      <c r="H3703">
        <v>1.64</v>
      </c>
      <c r="I3703" t="s">
        <v>515</v>
      </c>
      <c r="J3703" t="s">
        <v>347</v>
      </c>
      <c r="K3703" t="s">
        <v>400</v>
      </c>
    </row>
    <row r="3704" spans="1:11" hidden="1" x14ac:dyDescent="0.35">
      <c r="A3704" t="s">
        <v>381</v>
      </c>
      <c r="B3704" t="s">
        <v>84</v>
      </c>
      <c r="C3704" t="s">
        <v>354</v>
      </c>
      <c r="D3704" t="s">
        <v>78</v>
      </c>
      <c r="E3704">
        <v>2021</v>
      </c>
      <c r="F3704" t="s">
        <v>71</v>
      </c>
      <c r="G3704" t="s">
        <v>310</v>
      </c>
      <c r="H3704">
        <v>99.51</v>
      </c>
      <c r="I3704" t="s">
        <v>515</v>
      </c>
      <c r="J3704" t="s">
        <v>347</v>
      </c>
      <c r="K3704" t="s">
        <v>400</v>
      </c>
    </row>
    <row r="3705" spans="1:11" hidden="1" x14ac:dyDescent="0.35">
      <c r="A3705" t="s">
        <v>381</v>
      </c>
      <c r="B3705" t="s">
        <v>84</v>
      </c>
      <c r="C3705" t="s">
        <v>354</v>
      </c>
      <c r="D3705" t="s">
        <v>78</v>
      </c>
      <c r="E3705">
        <v>2021</v>
      </c>
      <c r="F3705" t="s">
        <v>156</v>
      </c>
      <c r="G3705" t="s">
        <v>307</v>
      </c>
      <c r="H3705">
        <v>0.04</v>
      </c>
      <c r="I3705" t="s">
        <v>515</v>
      </c>
      <c r="J3705" t="s">
        <v>347</v>
      </c>
      <c r="K3705" t="s">
        <v>400</v>
      </c>
    </row>
    <row r="3706" spans="1:11" hidden="1" x14ac:dyDescent="0.35">
      <c r="A3706" t="s">
        <v>381</v>
      </c>
      <c r="B3706" t="s">
        <v>84</v>
      </c>
      <c r="C3706" t="s">
        <v>337</v>
      </c>
      <c r="D3706" t="s">
        <v>78</v>
      </c>
      <c r="E3706">
        <v>2021</v>
      </c>
      <c r="F3706" t="s">
        <v>506</v>
      </c>
      <c r="G3706" t="s">
        <v>309</v>
      </c>
      <c r="H3706">
        <v>2562.75</v>
      </c>
      <c r="I3706" t="s">
        <v>515</v>
      </c>
      <c r="J3706" t="s">
        <v>347</v>
      </c>
      <c r="K3706" t="s">
        <v>395</v>
      </c>
    </row>
    <row r="3707" spans="1:11" hidden="1" x14ac:dyDescent="0.35">
      <c r="A3707" t="s">
        <v>381</v>
      </c>
      <c r="B3707" t="s">
        <v>84</v>
      </c>
      <c r="C3707" t="s">
        <v>337</v>
      </c>
      <c r="D3707" t="s">
        <v>78</v>
      </c>
      <c r="E3707">
        <v>2021</v>
      </c>
      <c r="F3707" t="s">
        <v>500</v>
      </c>
      <c r="G3707" t="s">
        <v>311</v>
      </c>
      <c r="H3707">
        <v>5791.14</v>
      </c>
      <c r="I3707" t="s">
        <v>515</v>
      </c>
      <c r="J3707" t="s">
        <v>347</v>
      </c>
      <c r="K3707" t="s">
        <v>395</v>
      </c>
    </row>
    <row r="3708" spans="1:11" hidden="1" x14ac:dyDescent="0.35">
      <c r="A3708" t="s">
        <v>381</v>
      </c>
      <c r="B3708" t="s">
        <v>84</v>
      </c>
      <c r="C3708" t="s">
        <v>337</v>
      </c>
      <c r="D3708" t="s">
        <v>78</v>
      </c>
      <c r="E3708">
        <v>2021</v>
      </c>
      <c r="F3708" t="s">
        <v>71</v>
      </c>
      <c r="G3708" t="s">
        <v>310</v>
      </c>
      <c r="H3708">
        <v>-100.22</v>
      </c>
      <c r="I3708" t="s">
        <v>515</v>
      </c>
      <c r="J3708" t="s">
        <v>347</v>
      </c>
      <c r="K3708" t="s">
        <v>395</v>
      </c>
    </row>
    <row r="3709" spans="1:11" hidden="1" x14ac:dyDescent="0.35">
      <c r="A3709" t="s">
        <v>381</v>
      </c>
      <c r="B3709" t="s">
        <v>84</v>
      </c>
      <c r="C3709" t="s">
        <v>337</v>
      </c>
      <c r="D3709" t="s">
        <v>78</v>
      </c>
      <c r="E3709">
        <v>2021</v>
      </c>
      <c r="F3709" t="s">
        <v>156</v>
      </c>
      <c r="G3709" t="s">
        <v>307</v>
      </c>
      <c r="H3709">
        <v>1.73</v>
      </c>
      <c r="I3709" t="s">
        <v>515</v>
      </c>
      <c r="J3709" t="s">
        <v>347</v>
      </c>
      <c r="K3709" t="s">
        <v>395</v>
      </c>
    </row>
    <row r="3710" spans="1:11" hidden="1" x14ac:dyDescent="0.35">
      <c r="A3710" t="s">
        <v>381</v>
      </c>
      <c r="B3710" t="s">
        <v>84</v>
      </c>
      <c r="C3710" t="s">
        <v>338</v>
      </c>
      <c r="D3710" t="s">
        <v>78</v>
      </c>
      <c r="E3710">
        <v>2021</v>
      </c>
      <c r="F3710" t="s">
        <v>506</v>
      </c>
      <c r="G3710" t="s">
        <v>309</v>
      </c>
      <c r="H3710">
        <v>2507.2800000000002</v>
      </c>
      <c r="I3710" t="s">
        <v>515</v>
      </c>
      <c r="J3710" t="s">
        <v>347</v>
      </c>
      <c r="K3710" t="s">
        <v>396</v>
      </c>
    </row>
    <row r="3711" spans="1:11" hidden="1" x14ac:dyDescent="0.35">
      <c r="A3711" t="s">
        <v>381</v>
      </c>
      <c r="B3711" t="s">
        <v>84</v>
      </c>
      <c r="C3711" t="s">
        <v>338</v>
      </c>
      <c r="D3711" t="s">
        <v>78</v>
      </c>
      <c r="E3711">
        <v>2021</v>
      </c>
      <c r="F3711" t="s">
        <v>500</v>
      </c>
      <c r="G3711" t="s">
        <v>311</v>
      </c>
      <c r="H3711">
        <v>9930.39</v>
      </c>
      <c r="I3711" t="s">
        <v>515</v>
      </c>
      <c r="J3711" t="s">
        <v>14</v>
      </c>
      <c r="K3711" t="s">
        <v>396</v>
      </c>
    </row>
    <row r="3712" spans="1:11" hidden="1" x14ac:dyDescent="0.35">
      <c r="A3712" t="s">
        <v>381</v>
      </c>
      <c r="B3712" t="s">
        <v>84</v>
      </c>
      <c r="C3712" t="s">
        <v>338</v>
      </c>
      <c r="D3712" t="s">
        <v>78</v>
      </c>
      <c r="E3712">
        <v>2021</v>
      </c>
      <c r="F3712" t="s">
        <v>500</v>
      </c>
      <c r="G3712" t="s">
        <v>311</v>
      </c>
      <c r="H3712">
        <v>8626.59</v>
      </c>
      <c r="I3712" t="s">
        <v>515</v>
      </c>
      <c r="J3712" t="s">
        <v>347</v>
      </c>
      <c r="K3712" t="s">
        <v>396</v>
      </c>
    </row>
    <row r="3713" spans="1:11" hidden="1" x14ac:dyDescent="0.35">
      <c r="A3713" t="s">
        <v>381</v>
      </c>
      <c r="B3713" t="s">
        <v>84</v>
      </c>
      <c r="C3713" t="s">
        <v>338</v>
      </c>
      <c r="D3713" t="s">
        <v>78</v>
      </c>
      <c r="E3713">
        <v>2021</v>
      </c>
      <c r="F3713" t="s">
        <v>148</v>
      </c>
      <c r="G3713" t="s">
        <v>308</v>
      </c>
      <c r="H3713">
        <v>5.39</v>
      </c>
      <c r="I3713" t="s">
        <v>515</v>
      </c>
      <c r="J3713" t="s">
        <v>14</v>
      </c>
      <c r="K3713" t="s">
        <v>396</v>
      </c>
    </row>
    <row r="3714" spans="1:11" hidden="1" x14ac:dyDescent="0.35">
      <c r="A3714" t="s">
        <v>381</v>
      </c>
      <c r="B3714" t="s">
        <v>84</v>
      </c>
      <c r="C3714" t="s">
        <v>338</v>
      </c>
      <c r="D3714" t="s">
        <v>78</v>
      </c>
      <c r="E3714">
        <v>2021</v>
      </c>
      <c r="F3714" t="s">
        <v>156</v>
      </c>
      <c r="G3714" t="s">
        <v>307</v>
      </c>
      <c r="H3714">
        <v>0.14000000000000001</v>
      </c>
      <c r="I3714" t="s">
        <v>515</v>
      </c>
      <c r="J3714" t="s">
        <v>14</v>
      </c>
      <c r="K3714" t="s">
        <v>396</v>
      </c>
    </row>
    <row r="3715" spans="1:11" hidden="1" x14ac:dyDescent="0.35">
      <c r="A3715" t="s">
        <v>381</v>
      </c>
      <c r="B3715" t="s">
        <v>84</v>
      </c>
      <c r="C3715" t="s">
        <v>338</v>
      </c>
      <c r="D3715" t="s">
        <v>78</v>
      </c>
      <c r="E3715">
        <v>2021</v>
      </c>
      <c r="F3715" t="s">
        <v>156</v>
      </c>
      <c r="G3715" t="s">
        <v>307</v>
      </c>
      <c r="H3715">
        <v>1.82</v>
      </c>
      <c r="I3715" t="s">
        <v>515</v>
      </c>
      <c r="J3715" t="s">
        <v>347</v>
      </c>
      <c r="K3715" t="s">
        <v>396</v>
      </c>
    </row>
    <row r="3716" spans="1:11" hidden="1" x14ac:dyDescent="0.35">
      <c r="A3716" t="s">
        <v>381</v>
      </c>
      <c r="B3716" t="s">
        <v>84</v>
      </c>
      <c r="C3716" t="s">
        <v>331</v>
      </c>
      <c r="D3716" t="s">
        <v>78</v>
      </c>
      <c r="E3716">
        <v>2021</v>
      </c>
      <c r="F3716" t="s">
        <v>506</v>
      </c>
      <c r="G3716" t="s">
        <v>309</v>
      </c>
      <c r="H3716">
        <v>182.63</v>
      </c>
      <c r="I3716" t="s">
        <v>515</v>
      </c>
      <c r="J3716" t="s">
        <v>347</v>
      </c>
      <c r="K3716" t="s">
        <v>397</v>
      </c>
    </row>
    <row r="3717" spans="1:11" hidden="1" x14ac:dyDescent="0.35">
      <c r="A3717" t="s">
        <v>381</v>
      </c>
      <c r="B3717" t="s">
        <v>84</v>
      </c>
      <c r="C3717" t="s">
        <v>331</v>
      </c>
      <c r="D3717" t="s">
        <v>78</v>
      </c>
      <c r="E3717">
        <v>2021</v>
      </c>
      <c r="F3717" t="s">
        <v>506</v>
      </c>
      <c r="G3717" t="s">
        <v>309</v>
      </c>
      <c r="H3717">
        <v>93.13</v>
      </c>
      <c r="I3717" t="s">
        <v>515</v>
      </c>
      <c r="J3717" t="s">
        <v>347</v>
      </c>
      <c r="K3717" t="s">
        <v>397</v>
      </c>
    </row>
    <row r="3718" spans="1:11" hidden="1" x14ac:dyDescent="0.35">
      <c r="A3718" t="s">
        <v>381</v>
      </c>
      <c r="B3718" t="s">
        <v>84</v>
      </c>
      <c r="C3718" t="s">
        <v>331</v>
      </c>
      <c r="D3718" t="s">
        <v>78</v>
      </c>
      <c r="E3718">
        <v>2021</v>
      </c>
      <c r="F3718" t="s">
        <v>506</v>
      </c>
      <c r="G3718" t="s">
        <v>309</v>
      </c>
      <c r="H3718">
        <v>5.99</v>
      </c>
      <c r="I3718" t="s">
        <v>515</v>
      </c>
      <c r="J3718" t="s">
        <v>347</v>
      </c>
      <c r="K3718" t="s">
        <v>397</v>
      </c>
    </row>
    <row r="3719" spans="1:11" hidden="1" x14ac:dyDescent="0.35">
      <c r="A3719" t="s">
        <v>381</v>
      </c>
      <c r="B3719" t="s">
        <v>84</v>
      </c>
      <c r="C3719" t="s">
        <v>331</v>
      </c>
      <c r="D3719" t="s">
        <v>78</v>
      </c>
      <c r="E3719">
        <v>2021</v>
      </c>
      <c r="F3719" t="s">
        <v>506</v>
      </c>
      <c r="G3719" t="s">
        <v>309</v>
      </c>
      <c r="H3719">
        <v>10.8</v>
      </c>
      <c r="I3719" t="s">
        <v>515</v>
      </c>
      <c r="J3719" t="s">
        <v>347</v>
      </c>
      <c r="K3719" t="s">
        <v>397</v>
      </c>
    </row>
    <row r="3720" spans="1:11" hidden="1" x14ac:dyDescent="0.35">
      <c r="A3720" t="s">
        <v>381</v>
      </c>
      <c r="B3720" t="s">
        <v>84</v>
      </c>
      <c r="C3720" t="s">
        <v>331</v>
      </c>
      <c r="D3720" t="s">
        <v>78</v>
      </c>
      <c r="E3720">
        <v>2021</v>
      </c>
      <c r="F3720" t="s">
        <v>506</v>
      </c>
      <c r="G3720" t="s">
        <v>309</v>
      </c>
      <c r="H3720">
        <v>186.82</v>
      </c>
      <c r="I3720" t="s">
        <v>515</v>
      </c>
      <c r="J3720" t="s">
        <v>347</v>
      </c>
      <c r="K3720" t="s">
        <v>397</v>
      </c>
    </row>
    <row r="3721" spans="1:11" hidden="1" x14ac:dyDescent="0.35">
      <c r="A3721" t="s">
        <v>381</v>
      </c>
      <c r="B3721" t="s">
        <v>84</v>
      </c>
      <c r="C3721" t="s">
        <v>331</v>
      </c>
      <c r="D3721" t="s">
        <v>78</v>
      </c>
      <c r="E3721">
        <v>2021</v>
      </c>
      <c r="F3721" t="s">
        <v>506</v>
      </c>
      <c r="G3721" t="s">
        <v>309</v>
      </c>
      <c r="H3721">
        <v>20.18</v>
      </c>
      <c r="I3721" t="s">
        <v>515</v>
      </c>
      <c r="J3721" t="s">
        <v>347</v>
      </c>
      <c r="K3721" t="s">
        <v>397</v>
      </c>
    </row>
    <row r="3722" spans="1:11" hidden="1" x14ac:dyDescent="0.35">
      <c r="A3722" t="s">
        <v>381</v>
      </c>
      <c r="B3722" t="s">
        <v>84</v>
      </c>
      <c r="C3722" t="s">
        <v>331</v>
      </c>
      <c r="D3722" t="s">
        <v>78</v>
      </c>
      <c r="E3722">
        <v>2021</v>
      </c>
      <c r="F3722" t="s">
        <v>500</v>
      </c>
      <c r="G3722" t="s">
        <v>311</v>
      </c>
      <c r="H3722">
        <v>7987.98</v>
      </c>
      <c r="I3722" t="s">
        <v>515</v>
      </c>
      <c r="J3722" t="s">
        <v>14</v>
      </c>
      <c r="K3722" t="s">
        <v>397</v>
      </c>
    </row>
    <row r="3723" spans="1:11" hidden="1" x14ac:dyDescent="0.35">
      <c r="A3723" t="s">
        <v>381</v>
      </c>
      <c r="B3723" t="s">
        <v>84</v>
      </c>
      <c r="C3723" t="s">
        <v>331</v>
      </c>
      <c r="D3723" t="s">
        <v>78</v>
      </c>
      <c r="E3723">
        <v>2021</v>
      </c>
      <c r="F3723" t="s">
        <v>500</v>
      </c>
      <c r="G3723" t="s">
        <v>311</v>
      </c>
      <c r="H3723">
        <v>10823.96</v>
      </c>
      <c r="I3723" t="s">
        <v>515</v>
      </c>
      <c r="J3723" t="s">
        <v>347</v>
      </c>
      <c r="K3723" t="s">
        <v>397</v>
      </c>
    </row>
    <row r="3724" spans="1:11" hidden="1" x14ac:dyDescent="0.35">
      <c r="A3724" t="s">
        <v>381</v>
      </c>
      <c r="B3724" t="s">
        <v>84</v>
      </c>
      <c r="C3724" t="s">
        <v>331</v>
      </c>
      <c r="D3724" t="s">
        <v>78</v>
      </c>
      <c r="E3724">
        <v>2021</v>
      </c>
      <c r="F3724" t="s">
        <v>500</v>
      </c>
      <c r="G3724" t="s">
        <v>311</v>
      </c>
      <c r="H3724">
        <v>4073.54</v>
      </c>
      <c r="I3724" t="s">
        <v>515</v>
      </c>
      <c r="J3724" t="s">
        <v>14</v>
      </c>
      <c r="K3724" t="s">
        <v>397</v>
      </c>
    </row>
    <row r="3725" spans="1:11" hidden="1" x14ac:dyDescent="0.35">
      <c r="A3725" t="s">
        <v>381</v>
      </c>
      <c r="B3725" t="s">
        <v>84</v>
      </c>
      <c r="C3725" t="s">
        <v>331</v>
      </c>
      <c r="D3725" t="s">
        <v>78</v>
      </c>
      <c r="E3725">
        <v>2021</v>
      </c>
      <c r="F3725" t="s">
        <v>500</v>
      </c>
      <c r="G3725" t="s">
        <v>311</v>
      </c>
      <c r="H3725">
        <v>5519.75</v>
      </c>
      <c r="I3725" t="s">
        <v>515</v>
      </c>
      <c r="J3725" t="s">
        <v>347</v>
      </c>
      <c r="K3725" t="s">
        <v>397</v>
      </c>
    </row>
    <row r="3726" spans="1:11" hidden="1" x14ac:dyDescent="0.35">
      <c r="A3726" t="s">
        <v>381</v>
      </c>
      <c r="B3726" t="s">
        <v>84</v>
      </c>
      <c r="C3726" t="s">
        <v>331</v>
      </c>
      <c r="D3726" t="s">
        <v>78</v>
      </c>
      <c r="E3726">
        <v>2021</v>
      </c>
      <c r="F3726" t="s">
        <v>500</v>
      </c>
      <c r="G3726" t="s">
        <v>311</v>
      </c>
      <c r="H3726">
        <v>261.94</v>
      </c>
      <c r="I3726" t="s">
        <v>515</v>
      </c>
      <c r="J3726" t="s">
        <v>14</v>
      </c>
      <c r="K3726" t="s">
        <v>397</v>
      </c>
    </row>
    <row r="3727" spans="1:11" hidden="1" x14ac:dyDescent="0.35">
      <c r="A3727" t="s">
        <v>381</v>
      </c>
      <c r="B3727" t="s">
        <v>84</v>
      </c>
      <c r="C3727" t="s">
        <v>331</v>
      </c>
      <c r="D3727" t="s">
        <v>78</v>
      </c>
      <c r="E3727">
        <v>2021</v>
      </c>
      <c r="F3727" t="s">
        <v>500</v>
      </c>
      <c r="G3727" t="s">
        <v>311</v>
      </c>
      <c r="H3727">
        <v>354.93</v>
      </c>
      <c r="I3727" t="s">
        <v>515</v>
      </c>
      <c r="J3727" t="s">
        <v>347</v>
      </c>
      <c r="K3727" t="s">
        <v>397</v>
      </c>
    </row>
    <row r="3728" spans="1:11" hidden="1" x14ac:dyDescent="0.35">
      <c r="A3728" t="s">
        <v>381</v>
      </c>
      <c r="B3728" t="s">
        <v>84</v>
      </c>
      <c r="C3728" t="s">
        <v>331</v>
      </c>
      <c r="D3728" t="s">
        <v>78</v>
      </c>
      <c r="E3728">
        <v>2021</v>
      </c>
      <c r="F3728" t="s">
        <v>500</v>
      </c>
      <c r="G3728" t="s">
        <v>311</v>
      </c>
      <c r="H3728">
        <v>472.69</v>
      </c>
      <c r="I3728" t="s">
        <v>515</v>
      </c>
      <c r="J3728" t="s">
        <v>14</v>
      </c>
      <c r="K3728" t="s">
        <v>397</v>
      </c>
    </row>
    <row r="3729" spans="1:11" hidden="1" x14ac:dyDescent="0.35">
      <c r="A3729" t="s">
        <v>381</v>
      </c>
      <c r="B3729" t="s">
        <v>84</v>
      </c>
      <c r="C3729" t="s">
        <v>331</v>
      </c>
      <c r="D3729" t="s">
        <v>78</v>
      </c>
      <c r="E3729">
        <v>2021</v>
      </c>
      <c r="F3729" t="s">
        <v>500</v>
      </c>
      <c r="G3729" t="s">
        <v>311</v>
      </c>
      <c r="H3729">
        <v>640.5</v>
      </c>
      <c r="I3729" t="s">
        <v>515</v>
      </c>
      <c r="J3729" t="s">
        <v>347</v>
      </c>
      <c r="K3729" t="s">
        <v>397</v>
      </c>
    </row>
    <row r="3730" spans="1:11" hidden="1" x14ac:dyDescent="0.35">
      <c r="A3730" t="s">
        <v>381</v>
      </c>
      <c r="B3730" t="s">
        <v>84</v>
      </c>
      <c r="C3730" t="s">
        <v>331</v>
      </c>
      <c r="D3730" t="s">
        <v>78</v>
      </c>
      <c r="E3730">
        <v>2021</v>
      </c>
      <c r="F3730" t="s">
        <v>500</v>
      </c>
      <c r="G3730" t="s">
        <v>311</v>
      </c>
      <c r="H3730">
        <v>8171.65</v>
      </c>
      <c r="I3730" t="s">
        <v>515</v>
      </c>
      <c r="J3730" t="s">
        <v>14</v>
      </c>
      <c r="K3730" t="s">
        <v>397</v>
      </c>
    </row>
    <row r="3731" spans="1:11" hidden="1" x14ac:dyDescent="0.35">
      <c r="A3731" t="s">
        <v>381</v>
      </c>
      <c r="B3731" t="s">
        <v>84</v>
      </c>
      <c r="C3731" t="s">
        <v>331</v>
      </c>
      <c r="D3731" t="s">
        <v>78</v>
      </c>
      <c r="E3731">
        <v>2021</v>
      </c>
      <c r="F3731" t="s">
        <v>500</v>
      </c>
      <c r="G3731" t="s">
        <v>311</v>
      </c>
      <c r="H3731">
        <v>11072.81</v>
      </c>
      <c r="I3731" t="s">
        <v>515</v>
      </c>
      <c r="J3731" t="s">
        <v>347</v>
      </c>
      <c r="K3731" t="s">
        <v>397</v>
      </c>
    </row>
    <row r="3732" spans="1:11" hidden="1" x14ac:dyDescent="0.35">
      <c r="A3732" t="s">
        <v>381</v>
      </c>
      <c r="B3732" t="s">
        <v>84</v>
      </c>
      <c r="C3732" t="s">
        <v>331</v>
      </c>
      <c r="D3732" t="s">
        <v>78</v>
      </c>
      <c r="E3732">
        <v>2021</v>
      </c>
      <c r="F3732" t="s">
        <v>500</v>
      </c>
      <c r="G3732" t="s">
        <v>311</v>
      </c>
      <c r="H3732">
        <v>882.65</v>
      </c>
      <c r="I3732" t="s">
        <v>515</v>
      </c>
      <c r="J3732" t="s">
        <v>14</v>
      </c>
      <c r="K3732" t="s">
        <v>397</v>
      </c>
    </row>
    <row r="3733" spans="1:11" hidden="1" x14ac:dyDescent="0.35">
      <c r="A3733" t="s">
        <v>381</v>
      </c>
      <c r="B3733" t="s">
        <v>84</v>
      </c>
      <c r="C3733" t="s">
        <v>331</v>
      </c>
      <c r="D3733" t="s">
        <v>78</v>
      </c>
      <c r="E3733">
        <v>2021</v>
      </c>
      <c r="F3733" t="s">
        <v>500</v>
      </c>
      <c r="G3733" t="s">
        <v>311</v>
      </c>
      <c r="H3733">
        <v>1196.01</v>
      </c>
      <c r="I3733" t="s">
        <v>515</v>
      </c>
      <c r="J3733" t="s">
        <v>347</v>
      </c>
      <c r="K3733" t="s">
        <v>397</v>
      </c>
    </row>
    <row r="3734" spans="1:11" hidden="1" x14ac:dyDescent="0.35">
      <c r="A3734" t="s">
        <v>381</v>
      </c>
      <c r="B3734" t="s">
        <v>84</v>
      </c>
      <c r="C3734" t="s">
        <v>331</v>
      </c>
      <c r="D3734" t="s">
        <v>78</v>
      </c>
      <c r="E3734">
        <v>2021</v>
      </c>
      <c r="F3734" t="s">
        <v>71</v>
      </c>
      <c r="G3734" t="s">
        <v>310</v>
      </c>
      <c r="H3734">
        <v>666.5</v>
      </c>
      <c r="I3734" t="s">
        <v>515</v>
      </c>
      <c r="J3734" t="s">
        <v>347</v>
      </c>
      <c r="K3734" t="s">
        <v>397</v>
      </c>
    </row>
    <row r="3735" spans="1:11" hidden="1" x14ac:dyDescent="0.35">
      <c r="A3735" t="s">
        <v>381</v>
      </c>
      <c r="B3735" t="s">
        <v>84</v>
      </c>
      <c r="C3735" t="s">
        <v>331</v>
      </c>
      <c r="D3735" t="s">
        <v>78</v>
      </c>
      <c r="E3735">
        <v>2021</v>
      </c>
      <c r="F3735" t="s">
        <v>71</v>
      </c>
      <c r="G3735" t="s">
        <v>310</v>
      </c>
      <c r="H3735">
        <v>303.17</v>
      </c>
      <c r="I3735" t="s">
        <v>515</v>
      </c>
      <c r="J3735" t="s">
        <v>347</v>
      </c>
      <c r="K3735" t="s">
        <v>397</v>
      </c>
    </row>
    <row r="3736" spans="1:11" hidden="1" x14ac:dyDescent="0.35">
      <c r="A3736" t="s">
        <v>381</v>
      </c>
      <c r="B3736" t="s">
        <v>84</v>
      </c>
      <c r="C3736" t="s">
        <v>331</v>
      </c>
      <c r="D3736" t="s">
        <v>78</v>
      </c>
      <c r="E3736">
        <v>2021</v>
      </c>
      <c r="F3736" t="s">
        <v>71</v>
      </c>
      <c r="G3736" t="s">
        <v>310</v>
      </c>
      <c r="H3736">
        <v>19.489999999999998</v>
      </c>
      <c r="I3736" t="s">
        <v>515</v>
      </c>
      <c r="J3736" t="s">
        <v>347</v>
      </c>
      <c r="K3736" t="s">
        <v>397</v>
      </c>
    </row>
    <row r="3737" spans="1:11" hidden="1" x14ac:dyDescent="0.35">
      <c r="A3737" t="s">
        <v>381</v>
      </c>
      <c r="B3737" t="s">
        <v>84</v>
      </c>
      <c r="C3737" t="s">
        <v>331</v>
      </c>
      <c r="D3737" t="s">
        <v>78</v>
      </c>
      <c r="E3737">
        <v>2021</v>
      </c>
      <c r="F3737" t="s">
        <v>71</v>
      </c>
      <c r="G3737" t="s">
        <v>310</v>
      </c>
      <c r="H3737">
        <v>35.18</v>
      </c>
      <c r="I3737" t="s">
        <v>515</v>
      </c>
      <c r="J3737" t="s">
        <v>347</v>
      </c>
      <c r="K3737" t="s">
        <v>397</v>
      </c>
    </row>
    <row r="3738" spans="1:11" hidden="1" x14ac:dyDescent="0.35">
      <c r="A3738" t="s">
        <v>381</v>
      </c>
      <c r="B3738" t="s">
        <v>84</v>
      </c>
      <c r="C3738" t="s">
        <v>331</v>
      </c>
      <c r="D3738" t="s">
        <v>78</v>
      </c>
      <c r="E3738">
        <v>2021</v>
      </c>
      <c r="F3738" t="s">
        <v>71</v>
      </c>
      <c r="G3738" t="s">
        <v>310</v>
      </c>
      <c r="H3738">
        <v>608.16999999999996</v>
      </c>
      <c r="I3738" t="s">
        <v>515</v>
      </c>
      <c r="J3738" t="s">
        <v>347</v>
      </c>
      <c r="K3738" t="s">
        <v>397</v>
      </c>
    </row>
    <row r="3739" spans="1:11" hidden="1" x14ac:dyDescent="0.35">
      <c r="A3739" t="s">
        <v>381</v>
      </c>
      <c r="B3739" t="s">
        <v>84</v>
      </c>
      <c r="C3739" t="s">
        <v>331</v>
      </c>
      <c r="D3739" t="s">
        <v>78</v>
      </c>
      <c r="E3739">
        <v>2021</v>
      </c>
      <c r="F3739" t="s">
        <v>71</v>
      </c>
      <c r="G3739" t="s">
        <v>310</v>
      </c>
      <c r="H3739">
        <v>65.69</v>
      </c>
      <c r="I3739" t="s">
        <v>515</v>
      </c>
      <c r="J3739" t="s">
        <v>347</v>
      </c>
      <c r="K3739" t="s">
        <v>397</v>
      </c>
    </row>
    <row r="3740" spans="1:11" hidden="1" x14ac:dyDescent="0.35">
      <c r="A3740" t="s">
        <v>381</v>
      </c>
      <c r="B3740" t="s">
        <v>84</v>
      </c>
      <c r="C3740" t="s">
        <v>331</v>
      </c>
      <c r="D3740" t="s">
        <v>78</v>
      </c>
      <c r="E3740">
        <v>2021</v>
      </c>
      <c r="F3740" t="s">
        <v>148</v>
      </c>
      <c r="G3740" t="s">
        <v>308</v>
      </c>
      <c r="H3740">
        <v>17.21</v>
      </c>
      <c r="I3740" t="s">
        <v>515</v>
      </c>
      <c r="J3740" t="s">
        <v>14</v>
      </c>
      <c r="K3740" t="s">
        <v>397</v>
      </c>
    </row>
    <row r="3741" spans="1:11" hidden="1" x14ac:dyDescent="0.35">
      <c r="A3741" t="s">
        <v>381</v>
      </c>
      <c r="B3741" t="s">
        <v>84</v>
      </c>
      <c r="C3741" t="s">
        <v>331</v>
      </c>
      <c r="D3741" t="s">
        <v>78</v>
      </c>
      <c r="E3741">
        <v>2021</v>
      </c>
      <c r="F3741" t="s">
        <v>148</v>
      </c>
      <c r="G3741" t="s">
        <v>308</v>
      </c>
      <c r="H3741">
        <v>8.7799999999999994</v>
      </c>
      <c r="I3741" t="s">
        <v>515</v>
      </c>
      <c r="J3741" t="s">
        <v>14</v>
      </c>
      <c r="K3741" t="s">
        <v>397</v>
      </c>
    </row>
    <row r="3742" spans="1:11" hidden="1" x14ac:dyDescent="0.35">
      <c r="A3742" t="s">
        <v>381</v>
      </c>
      <c r="B3742" t="s">
        <v>84</v>
      </c>
      <c r="C3742" t="s">
        <v>331</v>
      </c>
      <c r="D3742" t="s">
        <v>78</v>
      </c>
      <c r="E3742">
        <v>2021</v>
      </c>
      <c r="F3742" t="s">
        <v>148</v>
      </c>
      <c r="G3742" t="s">
        <v>308</v>
      </c>
      <c r="H3742">
        <v>0.56999999999999995</v>
      </c>
      <c r="I3742" t="s">
        <v>515</v>
      </c>
      <c r="J3742" t="s">
        <v>14</v>
      </c>
      <c r="K3742" t="s">
        <v>397</v>
      </c>
    </row>
    <row r="3743" spans="1:11" hidden="1" x14ac:dyDescent="0.35">
      <c r="A3743" t="s">
        <v>381</v>
      </c>
      <c r="B3743" t="s">
        <v>84</v>
      </c>
      <c r="C3743" t="s">
        <v>331</v>
      </c>
      <c r="D3743" t="s">
        <v>78</v>
      </c>
      <c r="E3743">
        <v>2021</v>
      </c>
      <c r="F3743" t="s">
        <v>148</v>
      </c>
      <c r="G3743" t="s">
        <v>308</v>
      </c>
      <c r="H3743">
        <v>1.02</v>
      </c>
      <c r="I3743" t="s">
        <v>515</v>
      </c>
      <c r="J3743" t="s">
        <v>14</v>
      </c>
      <c r="K3743" t="s">
        <v>397</v>
      </c>
    </row>
    <row r="3744" spans="1:11" hidden="1" x14ac:dyDescent="0.35">
      <c r="A3744" t="s">
        <v>381</v>
      </c>
      <c r="B3744" t="s">
        <v>84</v>
      </c>
      <c r="C3744" t="s">
        <v>331</v>
      </c>
      <c r="D3744" t="s">
        <v>78</v>
      </c>
      <c r="E3744">
        <v>2021</v>
      </c>
      <c r="F3744" t="s">
        <v>148</v>
      </c>
      <c r="G3744" t="s">
        <v>308</v>
      </c>
      <c r="H3744">
        <v>17.61</v>
      </c>
      <c r="I3744" t="s">
        <v>515</v>
      </c>
      <c r="J3744" t="s">
        <v>14</v>
      </c>
      <c r="K3744" t="s">
        <v>397</v>
      </c>
    </row>
    <row r="3745" spans="1:11" hidden="1" x14ac:dyDescent="0.35">
      <c r="A3745" t="s">
        <v>381</v>
      </c>
      <c r="B3745" t="s">
        <v>84</v>
      </c>
      <c r="C3745" t="s">
        <v>331</v>
      </c>
      <c r="D3745" t="s">
        <v>78</v>
      </c>
      <c r="E3745">
        <v>2021</v>
      </c>
      <c r="F3745" t="s">
        <v>148</v>
      </c>
      <c r="G3745" t="s">
        <v>308</v>
      </c>
      <c r="H3745">
        <v>1.89</v>
      </c>
      <c r="I3745" t="s">
        <v>515</v>
      </c>
      <c r="J3745" t="s">
        <v>14</v>
      </c>
      <c r="K3745" t="s">
        <v>397</v>
      </c>
    </row>
    <row r="3746" spans="1:11" hidden="1" x14ac:dyDescent="0.35">
      <c r="A3746" t="s">
        <v>381</v>
      </c>
      <c r="B3746" t="s">
        <v>84</v>
      </c>
      <c r="C3746" t="s">
        <v>331</v>
      </c>
      <c r="D3746" t="s">
        <v>78</v>
      </c>
      <c r="E3746">
        <v>2021</v>
      </c>
      <c r="F3746" t="s">
        <v>156</v>
      </c>
      <c r="G3746" t="s">
        <v>307</v>
      </c>
      <c r="H3746">
        <v>0.11</v>
      </c>
      <c r="I3746" t="s">
        <v>515</v>
      </c>
      <c r="J3746" t="s">
        <v>14</v>
      </c>
      <c r="K3746" t="s">
        <v>397</v>
      </c>
    </row>
    <row r="3747" spans="1:11" hidden="1" x14ac:dyDescent="0.35">
      <c r="A3747" t="s">
        <v>381</v>
      </c>
      <c r="B3747" t="s">
        <v>84</v>
      </c>
      <c r="C3747" t="s">
        <v>331</v>
      </c>
      <c r="D3747" t="s">
        <v>78</v>
      </c>
      <c r="E3747">
        <v>2021</v>
      </c>
      <c r="F3747" t="s">
        <v>156</v>
      </c>
      <c r="G3747" t="s">
        <v>307</v>
      </c>
      <c r="H3747">
        <v>3.47</v>
      </c>
      <c r="I3747" t="s">
        <v>515</v>
      </c>
      <c r="J3747" t="s">
        <v>347</v>
      </c>
      <c r="K3747" t="s">
        <v>397</v>
      </c>
    </row>
    <row r="3748" spans="1:11" hidden="1" x14ac:dyDescent="0.35">
      <c r="A3748" t="s">
        <v>381</v>
      </c>
      <c r="B3748" t="s">
        <v>84</v>
      </c>
      <c r="C3748" t="s">
        <v>331</v>
      </c>
      <c r="D3748" t="s">
        <v>78</v>
      </c>
      <c r="E3748">
        <v>2021</v>
      </c>
      <c r="F3748" t="s">
        <v>156</v>
      </c>
      <c r="G3748" t="s">
        <v>307</v>
      </c>
      <c r="H3748">
        <v>0.05</v>
      </c>
      <c r="I3748" t="s">
        <v>515</v>
      </c>
      <c r="J3748" t="s">
        <v>14</v>
      </c>
      <c r="K3748" t="s">
        <v>397</v>
      </c>
    </row>
    <row r="3749" spans="1:11" hidden="1" x14ac:dyDescent="0.35">
      <c r="A3749" t="s">
        <v>381</v>
      </c>
      <c r="B3749" t="s">
        <v>84</v>
      </c>
      <c r="C3749" t="s">
        <v>331</v>
      </c>
      <c r="D3749" t="s">
        <v>78</v>
      </c>
      <c r="E3749">
        <v>2021</v>
      </c>
      <c r="F3749" t="s">
        <v>156</v>
      </c>
      <c r="G3749" t="s">
        <v>307</v>
      </c>
      <c r="H3749">
        <v>1.77</v>
      </c>
      <c r="I3749" t="s">
        <v>515</v>
      </c>
      <c r="J3749" t="s">
        <v>347</v>
      </c>
      <c r="K3749" t="s">
        <v>397</v>
      </c>
    </row>
    <row r="3750" spans="1:11" hidden="1" x14ac:dyDescent="0.35">
      <c r="A3750" t="s">
        <v>381</v>
      </c>
      <c r="B3750" t="s">
        <v>84</v>
      </c>
      <c r="C3750" t="s">
        <v>331</v>
      </c>
      <c r="D3750" t="s">
        <v>78</v>
      </c>
      <c r="E3750">
        <v>2021</v>
      </c>
      <c r="F3750" t="s">
        <v>156</v>
      </c>
      <c r="G3750" t="s">
        <v>307</v>
      </c>
      <c r="H3750">
        <v>0</v>
      </c>
      <c r="I3750" t="s">
        <v>515</v>
      </c>
      <c r="J3750" t="s">
        <v>14</v>
      </c>
      <c r="K3750" t="s">
        <v>397</v>
      </c>
    </row>
    <row r="3751" spans="1:11" hidden="1" x14ac:dyDescent="0.35">
      <c r="A3751" t="s">
        <v>381</v>
      </c>
      <c r="B3751" t="s">
        <v>84</v>
      </c>
      <c r="C3751" t="s">
        <v>331</v>
      </c>
      <c r="D3751" t="s">
        <v>78</v>
      </c>
      <c r="E3751">
        <v>2021</v>
      </c>
      <c r="F3751" t="s">
        <v>156</v>
      </c>
      <c r="G3751" t="s">
        <v>307</v>
      </c>
      <c r="H3751">
        <v>0.11</v>
      </c>
      <c r="I3751" t="s">
        <v>515</v>
      </c>
      <c r="J3751" t="s">
        <v>347</v>
      </c>
      <c r="K3751" t="s">
        <v>397</v>
      </c>
    </row>
    <row r="3752" spans="1:11" hidden="1" x14ac:dyDescent="0.35">
      <c r="A3752" t="s">
        <v>381</v>
      </c>
      <c r="B3752" t="s">
        <v>84</v>
      </c>
      <c r="C3752" t="s">
        <v>331</v>
      </c>
      <c r="D3752" t="s">
        <v>78</v>
      </c>
      <c r="E3752">
        <v>2021</v>
      </c>
      <c r="F3752" t="s">
        <v>156</v>
      </c>
      <c r="G3752" t="s">
        <v>307</v>
      </c>
      <c r="H3752">
        <v>0.01</v>
      </c>
      <c r="I3752" t="s">
        <v>515</v>
      </c>
      <c r="J3752" t="s">
        <v>14</v>
      </c>
      <c r="K3752" t="s">
        <v>397</v>
      </c>
    </row>
    <row r="3753" spans="1:11" hidden="1" x14ac:dyDescent="0.35">
      <c r="A3753" t="s">
        <v>381</v>
      </c>
      <c r="B3753" t="s">
        <v>84</v>
      </c>
      <c r="C3753" t="s">
        <v>331</v>
      </c>
      <c r="D3753" t="s">
        <v>78</v>
      </c>
      <c r="E3753">
        <v>2021</v>
      </c>
      <c r="F3753" t="s">
        <v>156</v>
      </c>
      <c r="G3753" t="s">
        <v>307</v>
      </c>
      <c r="H3753">
        <v>0.2</v>
      </c>
      <c r="I3753" t="s">
        <v>515</v>
      </c>
      <c r="J3753" t="s">
        <v>347</v>
      </c>
      <c r="K3753" t="s">
        <v>397</v>
      </c>
    </row>
    <row r="3754" spans="1:11" hidden="1" x14ac:dyDescent="0.35">
      <c r="A3754" t="s">
        <v>381</v>
      </c>
      <c r="B3754" t="s">
        <v>84</v>
      </c>
      <c r="C3754" t="s">
        <v>331</v>
      </c>
      <c r="D3754" t="s">
        <v>78</v>
      </c>
      <c r="E3754">
        <v>2021</v>
      </c>
      <c r="F3754" t="s">
        <v>156</v>
      </c>
      <c r="G3754" t="s">
        <v>307</v>
      </c>
      <c r="H3754">
        <v>0.1</v>
      </c>
      <c r="I3754" t="s">
        <v>515</v>
      </c>
      <c r="J3754" t="s">
        <v>14</v>
      </c>
      <c r="K3754" t="s">
        <v>397</v>
      </c>
    </row>
    <row r="3755" spans="1:11" hidden="1" x14ac:dyDescent="0.35">
      <c r="A3755" t="s">
        <v>381</v>
      </c>
      <c r="B3755" t="s">
        <v>84</v>
      </c>
      <c r="C3755" t="s">
        <v>331</v>
      </c>
      <c r="D3755" t="s">
        <v>78</v>
      </c>
      <c r="E3755">
        <v>2021</v>
      </c>
      <c r="F3755" t="s">
        <v>156</v>
      </c>
      <c r="G3755" t="s">
        <v>307</v>
      </c>
      <c r="H3755">
        <v>3.55</v>
      </c>
      <c r="I3755" t="s">
        <v>515</v>
      </c>
      <c r="J3755" t="s">
        <v>347</v>
      </c>
      <c r="K3755" t="s">
        <v>397</v>
      </c>
    </row>
    <row r="3756" spans="1:11" hidden="1" x14ac:dyDescent="0.35">
      <c r="A3756" t="s">
        <v>381</v>
      </c>
      <c r="B3756" t="s">
        <v>84</v>
      </c>
      <c r="C3756" t="s">
        <v>331</v>
      </c>
      <c r="D3756" t="s">
        <v>78</v>
      </c>
      <c r="E3756">
        <v>2021</v>
      </c>
      <c r="F3756" t="s">
        <v>156</v>
      </c>
      <c r="G3756" t="s">
        <v>307</v>
      </c>
      <c r="H3756">
        <v>0.01</v>
      </c>
      <c r="I3756" t="s">
        <v>515</v>
      </c>
      <c r="J3756" t="s">
        <v>14</v>
      </c>
      <c r="K3756" t="s">
        <v>397</v>
      </c>
    </row>
    <row r="3757" spans="1:11" hidden="1" x14ac:dyDescent="0.35">
      <c r="A3757" t="s">
        <v>381</v>
      </c>
      <c r="B3757" t="s">
        <v>84</v>
      </c>
      <c r="C3757" t="s">
        <v>331</v>
      </c>
      <c r="D3757" t="s">
        <v>78</v>
      </c>
      <c r="E3757">
        <v>2021</v>
      </c>
      <c r="F3757" t="s">
        <v>156</v>
      </c>
      <c r="G3757" t="s">
        <v>307</v>
      </c>
      <c r="H3757">
        <v>0.39</v>
      </c>
      <c r="I3757" t="s">
        <v>515</v>
      </c>
      <c r="J3757" t="s">
        <v>347</v>
      </c>
      <c r="K3757" t="s">
        <v>397</v>
      </c>
    </row>
    <row r="3758" spans="1:11" hidden="1" x14ac:dyDescent="0.35">
      <c r="A3758" t="s">
        <v>381</v>
      </c>
      <c r="B3758" t="s">
        <v>84</v>
      </c>
      <c r="C3758" t="s">
        <v>339</v>
      </c>
      <c r="D3758" t="s">
        <v>78</v>
      </c>
      <c r="E3758">
        <v>2021</v>
      </c>
      <c r="F3758" t="s">
        <v>506</v>
      </c>
      <c r="G3758" t="s">
        <v>309</v>
      </c>
      <c r="H3758">
        <v>309.55</v>
      </c>
      <c r="I3758" t="s">
        <v>515</v>
      </c>
      <c r="J3758" t="s">
        <v>347</v>
      </c>
      <c r="K3758" t="s">
        <v>398</v>
      </c>
    </row>
    <row r="3759" spans="1:11" hidden="1" x14ac:dyDescent="0.35">
      <c r="A3759" t="s">
        <v>381</v>
      </c>
      <c r="B3759" t="s">
        <v>84</v>
      </c>
      <c r="C3759" t="s">
        <v>339</v>
      </c>
      <c r="D3759" t="s">
        <v>78</v>
      </c>
      <c r="E3759">
        <v>2021</v>
      </c>
      <c r="F3759" t="s">
        <v>506</v>
      </c>
      <c r="G3759" t="s">
        <v>309</v>
      </c>
      <c r="H3759">
        <v>996.19</v>
      </c>
      <c r="I3759" t="s">
        <v>515</v>
      </c>
      <c r="J3759" t="s">
        <v>347</v>
      </c>
      <c r="K3759" t="s">
        <v>398</v>
      </c>
    </row>
    <row r="3760" spans="1:11" hidden="1" x14ac:dyDescent="0.35">
      <c r="A3760" t="s">
        <v>381</v>
      </c>
      <c r="B3760" t="s">
        <v>84</v>
      </c>
      <c r="C3760" t="s">
        <v>339</v>
      </c>
      <c r="D3760" t="s">
        <v>78</v>
      </c>
      <c r="E3760">
        <v>2021</v>
      </c>
      <c r="F3760" t="s">
        <v>506</v>
      </c>
      <c r="G3760" t="s">
        <v>309</v>
      </c>
      <c r="H3760">
        <v>4.91</v>
      </c>
      <c r="I3760" t="s">
        <v>515</v>
      </c>
      <c r="J3760" t="s">
        <v>347</v>
      </c>
      <c r="K3760" t="s">
        <v>398</v>
      </c>
    </row>
    <row r="3761" spans="1:11" hidden="1" x14ac:dyDescent="0.35">
      <c r="A3761" t="s">
        <v>381</v>
      </c>
      <c r="B3761" t="s">
        <v>84</v>
      </c>
      <c r="C3761" t="s">
        <v>339</v>
      </c>
      <c r="D3761" t="s">
        <v>78</v>
      </c>
      <c r="E3761">
        <v>2021</v>
      </c>
      <c r="F3761" t="s">
        <v>506</v>
      </c>
      <c r="G3761" t="s">
        <v>309</v>
      </c>
      <c r="H3761">
        <v>645.80999999999995</v>
      </c>
      <c r="I3761" t="s">
        <v>515</v>
      </c>
      <c r="J3761" t="s">
        <v>347</v>
      </c>
      <c r="K3761" t="s">
        <v>398</v>
      </c>
    </row>
    <row r="3762" spans="1:11" hidden="1" x14ac:dyDescent="0.35">
      <c r="A3762" t="s">
        <v>381</v>
      </c>
      <c r="B3762" t="s">
        <v>84</v>
      </c>
      <c r="C3762" t="s">
        <v>339</v>
      </c>
      <c r="D3762" t="s">
        <v>78</v>
      </c>
      <c r="E3762">
        <v>2021</v>
      </c>
      <c r="F3762" t="s">
        <v>506</v>
      </c>
      <c r="G3762" t="s">
        <v>309</v>
      </c>
      <c r="H3762">
        <v>358.9</v>
      </c>
      <c r="I3762" t="s">
        <v>515</v>
      </c>
      <c r="J3762" t="s">
        <v>347</v>
      </c>
      <c r="K3762" t="s">
        <v>398</v>
      </c>
    </row>
    <row r="3763" spans="1:11" hidden="1" x14ac:dyDescent="0.35">
      <c r="A3763" t="s">
        <v>381</v>
      </c>
      <c r="B3763" t="s">
        <v>84</v>
      </c>
      <c r="C3763" t="s">
        <v>339</v>
      </c>
      <c r="D3763" t="s">
        <v>78</v>
      </c>
      <c r="E3763">
        <v>2021</v>
      </c>
      <c r="F3763" t="s">
        <v>506</v>
      </c>
      <c r="G3763" t="s">
        <v>309</v>
      </c>
      <c r="H3763">
        <v>3.63</v>
      </c>
      <c r="I3763" t="s">
        <v>515</v>
      </c>
      <c r="J3763" t="s">
        <v>347</v>
      </c>
      <c r="K3763" t="s">
        <v>398</v>
      </c>
    </row>
    <row r="3764" spans="1:11" hidden="1" x14ac:dyDescent="0.35">
      <c r="A3764" t="s">
        <v>381</v>
      </c>
      <c r="B3764" t="s">
        <v>84</v>
      </c>
      <c r="C3764" t="s">
        <v>339</v>
      </c>
      <c r="D3764" t="s">
        <v>78</v>
      </c>
      <c r="E3764">
        <v>2021</v>
      </c>
      <c r="F3764" t="s">
        <v>500</v>
      </c>
      <c r="G3764" t="s">
        <v>311</v>
      </c>
      <c r="H3764">
        <v>715.16</v>
      </c>
      <c r="I3764" t="s">
        <v>515</v>
      </c>
      <c r="J3764" t="s">
        <v>347</v>
      </c>
      <c r="K3764" t="s">
        <v>398</v>
      </c>
    </row>
    <row r="3765" spans="1:11" hidden="1" x14ac:dyDescent="0.35">
      <c r="A3765" t="s">
        <v>381</v>
      </c>
      <c r="B3765" t="s">
        <v>84</v>
      </c>
      <c r="C3765" t="s">
        <v>339</v>
      </c>
      <c r="D3765" t="s">
        <v>78</v>
      </c>
      <c r="E3765">
        <v>2021</v>
      </c>
      <c r="F3765" t="s">
        <v>500</v>
      </c>
      <c r="G3765" t="s">
        <v>311</v>
      </c>
      <c r="H3765">
        <v>2301.42</v>
      </c>
      <c r="I3765" t="s">
        <v>515</v>
      </c>
      <c r="J3765" t="s">
        <v>347</v>
      </c>
      <c r="K3765" t="s">
        <v>398</v>
      </c>
    </row>
    <row r="3766" spans="1:11" hidden="1" x14ac:dyDescent="0.35">
      <c r="A3766" t="s">
        <v>381</v>
      </c>
      <c r="B3766" t="s">
        <v>84</v>
      </c>
      <c r="C3766" t="s">
        <v>339</v>
      </c>
      <c r="D3766" t="s">
        <v>78</v>
      </c>
      <c r="E3766">
        <v>2021</v>
      </c>
      <c r="F3766" t="s">
        <v>500</v>
      </c>
      <c r="G3766" t="s">
        <v>311</v>
      </c>
      <c r="H3766">
        <v>11.35</v>
      </c>
      <c r="I3766" t="s">
        <v>515</v>
      </c>
      <c r="J3766" t="s">
        <v>347</v>
      </c>
      <c r="K3766" t="s">
        <v>398</v>
      </c>
    </row>
    <row r="3767" spans="1:11" hidden="1" x14ac:dyDescent="0.35">
      <c r="A3767" t="s">
        <v>381</v>
      </c>
      <c r="B3767" t="s">
        <v>84</v>
      </c>
      <c r="C3767" t="s">
        <v>339</v>
      </c>
      <c r="D3767" t="s">
        <v>78</v>
      </c>
      <c r="E3767">
        <v>2021</v>
      </c>
      <c r="F3767" t="s">
        <v>500</v>
      </c>
      <c r="G3767" t="s">
        <v>311</v>
      </c>
      <c r="H3767">
        <v>1492.01</v>
      </c>
      <c r="I3767" t="s">
        <v>515</v>
      </c>
      <c r="J3767" t="s">
        <v>347</v>
      </c>
      <c r="K3767" t="s">
        <v>398</v>
      </c>
    </row>
    <row r="3768" spans="1:11" hidden="1" x14ac:dyDescent="0.35">
      <c r="A3768" t="s">
        <v>381</v>
      </c>
      <c r="B3768" t="s">
        <v>84</v>
      </c>
      <c r="C3768" t="s">
        <v>339</v>
      </c>
      <c r="D3768" t="s">
        <v>78</v>
      </c>
      <c r="E3768">
        <v>2021</v>
      </c>
      <c r="F3768" t="s">
        <v>500</v>
      </c>
      <c r="G3768" t="s">
        <v>311</v>
      </c>
      <c r="H3768">
        <v>829.17</v>
      </c>
      <c r="I3768" t="s">
        <v>515</v>
      </c>
      <c r="J3768" t="s">
        <v>347</v>
      </c>
      <c r="K3768" t="s">
        <v>398</v>
      </c>
    </row>
    <row r="3769" spans="1:11" hidden="1" x14ac:dyDescent="0.35">
      <c r="A3769" t="s">
        <v>381</v>
      </c>
      <c r="B3769" t="s">
        <v>84</v>
      </c>
      <c r="C3769" t="s">
        <v>339</v>
      </c>
      <c r="D3769" t="s">
        <v>78</v>
      </c>
      <c r="E3769">
        <v>2021</v>
      </c>
      <c r="F3769" t="s">
        <v>500</v>
      </c>
      <c r="G3769" t="s">
        <v>311</v>
      </c>
      <c r="H3769">
        <v>8.39</v>
      </c>
      <c r="I3769" t="s">
        <v>515</v>
      </c>
      <c r="J3769" t="s">
        <v>347</v>
      </c>
      <c r="K3769" t="s">
        <v>398</v>
      </c>
    </row>
    <row r="3770" spans="1:11" hidden="1" x14ac:dyDescent="0.35">
      <c r="A3770" t="s">
        <v>381</v>
      </c>
      <c r="B3770" t="s">
        <v>84</v>
      </c>
      <c r="C3770" t="s">
        <v>339</v>
      </c>
      <c r="D3770" t="s">
        <v>78</v>
      </c>
      <c r="E3770">
        <v>2021</v>
      </c>
      <c r="F3770" t="s">
        <v>71</v>
      </c>
      <c r="G3770" t="s">
        <v>310</v>
      </c>
      <c r="H3770">
        <v>-25.21</v>
      </c>
      <c r="I3770" t="s">
        <v>515</v>
      </c>
      <c r="J3770" t="s">
        <v>347</v>
      </c>
      <c r="K3770" t="s">
        <v>398</v>
      </c>
    </row>
    <row r="3771" spans="1:11" hidden="1" x14ac:dyDescent="0.35">
      <c r="A3771" t="s">
        <v>381</v>
      </c>
      <c r="B3771" t="s">
        <v>84</v>
      </c>
      <c r="C3771" t="s">
        <v>339</v>
      </c>
      <c r="D3771" t="s">
        <v>78</v>
      </c>
      <c r="E3771">
        <v>2021</v>
      </c>
      <c r="F3771" t="s">
        <v>71</v>
      </c>
      <c r="G3771" t="s">
        <v>310</v>
      </c>
      <c r="H3771">
        <v>-81.14</v>
      </c>
      <c r="I3771" t="s">
        <v>515</v>
      </c>
      <c r="J3771" t="s">
        <v>347</v>
      </c>
      <c r="K3771" t="s">
        <v>398</v>
      </c>
    </row>
    <row r="3772" spans="1:11" hidden="1" x14ac:dyDescent="0.35">
      <c r="A3772" t="s">
        <v>381</v>
      </c>
      <c r="B3772" t="s">
        <v>84</v>
      </c>
      <c r="C3772" t="s">
        <v>339</v>
      </c>
      <c r="D3772" t="s">
        <v>78</v>
      </c>
      <c r="E3772">
        <v>2021</v>
      </c>
      <c r="F3772" t="s">
        <v>71</v>
      </c>
      <c r="G3772" t="s">
        <v>310</v>
      </c>
      <c r="H3772">
        <v>-0.4</v>
      </c>
      <c r="I3772" t="s">
        <v>515</v>
      </c>
      <c r="J3772" t="s">
        <v>347</v>
      </c>
      <c r="K3772" t="s">
        <v>398</v>
      </c>
    </row>
    <row r="3773" spans="1:11" hidden="1" x14ac:dyDescent="0.35">
      <c r="A3773" t="s">
        <v>381</v>
      </c>
      <c r="B3773" t="s">
        <v>84</v>
      </c>
      <c r="C3773" t="s">
        <v>339</v>
      </c>
      <c r="D3773" t="s">
        <v>78</v>
      </c>
      <c r="E3773">
        <v>2021</v>
      </c>
      <c r="F3773" t="s">
        <v>71</v>
      </c>
      <c r="G3773" t="s">
        <v>310</v>
      </c>
      <c r="H3773">
        <v>-52.6</v>
      </c>
      <c r="I3773" t="s">
        <v>515</v>
      </c>
      <c r="J3773" t="s">
        <v>347</v>
      </c>
      <c r="K3773" t="s">
        <v>398</v>
      </c>
    </row>
    <row r="3774" spans="1:11" hidden="1" x14ac:dyDescent="0.35">
      <c r="A3774" t="s">
        <v>381</v>
      </c>
      <c r="B3774" t="s">
        <v>84</v>
      </c>
      <c r="C3774" t="s">
        <v>339</v>
      </c>
      <c r="D3774" t="s">
        <v>78</v>
      </c>
      <c r="E3774">
        <v>2021</v>
      </c>
      <c r="F3774" t="s">
        <v>71</v>
      </c>
      <c r="G3774" t="s">
        <v>310</v>
      </c>
      <c r="H3774">
        <v>-29.23</v>
      </c>
      <c r="I3774" t="s">
        <v>515</v>
      </c>
      <c r="J3774" t="s">
        <v>347</v>
      </c>
      <c r="K3774" t="s">
        <v>398</v>
      </c>
    </row>
    <row r="3775" spans="1:11" hidden="1" x14ac:dyDescent="0.35">
      <c r="A3775" t="s">
        <v>381</v>
      </c>
      <c r="B3775" t="s">
        <v>84</v>
      </c>
      <c r="C3775" t="s">
        <v>339</v>
      </c>
      <c r="D3775" t="s">
        <v>78</v>
      </c>
      <c r="E3775">
        <v>2021</v>
      </c>
      <c r="F3775" t="s">
        <v>71</v>
      </c>
      <c r="G3775" t="s">
        <v>310</v>
      </c>
      <c r="H3775">
        <v>-0.3</v>
      </c>
      <c r="I3775" t="s">
        <v>515</v>
      </c>
      <c r="J3775" t="s">
        <v>347</v>
      </c>
      <c r="K3775" t="s">
        <v>398</v>
      </c>
    </row>
    <row r="3776" spans="1:11" hidden="1" x14ac:dyDescent="0.35">
      <c r="A3776" t="s">
        <v>381</v>
      </c>
      <c r="B3776" t="s">
        <v>84</v>
      </c>
      <c r="C3776" t="s">
        <v>339</v>
      </c>
      <c r="D3776" t="s">
        <v>78</v>
      </c>
      <c r="E3776">
        <v>2021</v>
      </c>
      <c r="F3776" t="s">
        <v>148</v>
      </c>
      <c r="G3776" t="s">
        <v>308</v>
      </c>
      <c r="H3776">
        <v>44.95</v>
      </c>
      <c r="I3776" t="s">
        <v>515</v>
      </c>
      <c r="J3776" t="s">
        <v>347</v>
      </c>
      <c r="K3776" t="s">
        <v>398</v>
      </c>
    </row>
    <row r="3777" spans="1:11" hidden="1" x14ac:dyDescent="0.35">
      <c r="A3777" t="s">
        <v>381</v>
      </c>
      <c r="B3777" t="s">
        <v>84</v>
      </c>
      <c r="C3777" t="s">
        <v>339</v>
      </c>
      <c r="D3777" t="s">
        <v>78</v>
      </c>
      <c r="E3777">
        <v>2021</v>
      </c>
      <c r="F3777" t="s">
        <v>148</v>
      </c>
      <c r="G3777" t="s">
        <v>308</v>
      </c>
      <c r="H3777">
        <v>144.63</v>
      </c>
      <c r="I3777" t="s">
        <v>515</v>
      </c>
      <c r="J3777" t="s">
        <v>347</v>
      </c>
      <c r="K3777" t="s">
        <v>398</v>
      </c>
    </row>
    <row r="3778" spans="1:11" hidden="1" x14ac:dyDescent="0.35">
      <c r="A3778" t="s">
        <v>381</v>
      </c>
      <c r="B3778" t="s">
        <v>84</v>
      </c>
      <c r="C3778" t="s">
        <v>339</v>
      </c>
      <c r="D3778" t="s">
        <v>78</v>
      </c>
      <c r="E3778">
        <v>2021</v>
      </c>
      <c r="F3778" t="s">
        <v>148</v>
      </c>
      <c r="G3778" t="s">
        <v>308</v>
      </c>
      <c r="H3778">
        <v>0.71</v>
      </c>
      <c r="I3778" t="s">
        <v>515</v>
      </c>
      <c r="J3778" t="s">
        <v>347</v>
      </c>
      <c r="K3778" t="s">
        <v>398</v>
      </c>
    </row>
    <row r="3779" spans="1:11" hidden="1" x14ac:dyDescent="0.35">
      <c r="A3779" t="s">
        <v>381</v>
      </c>
      <c r="B3779" t="s">
        <v>84</v>
      </c>
      <c r="C3779" t="s">
        <v>339</v>
      </c>
      <c r="D3779" t="s">
        <v>78</v>
      </c>
      <c r="E3779">
        <v>2021</v>
      </c>
      <c r="F3779" t="s">
        <v>148</v>
      </c>
      <c r="G3779" t="s">
        <v>308</v>
      </c>
      <c r="H3779">
        <v>93.77</v>
      </c>
      <c r="I3779" t="s">
        <v>515</v>
      </c>
      <c r="J3779" t="s">
        <v>347</v>
      </c>
      <c r="K3779" t="s">
        <v>398</v>
      </c>
    </row>
    <row r="3780" spans="1:11" hidden="1" x14ac:dyDescent="0.35">
      <c r="A3780" t="s">
        <v>381</v>
      </c>
      <c r="B3780" t="s">
        <v>84</v>
      </c>
      <c r="C3780" t="s">
        <v>339</v>
      </c>
      <c r="D3780" t="s">
        <v>78</v>
      </c>
      <c r="E3780">
        <v>2021</v>
      </c>
      <c r="F3780" t="s">
        <v>148</v>
      </c>
      <c r="G3780" t="s">
        <v>308</v>
      </c>
      <c r="H3780">
        <v>52.11</v>
      </c>
      <c r="I3780" t="s">
        <v>515</v>
      </c>
      <c r="J3780" t="s">
        <v>347</v>
      </c>
      <c r="K3780" t="s">
        <v>398</v>
      </c>
    </row>
    <row r="3781" spans="1:11" hidden="1" x14ac:dyDescent="0.35">
      <c r="A3781" t="s">
        <v>381</v>
      </c>
      <c r="B3781" t="s">
        <v>84</v>
      </c>
      <c r="C3781" t="s">
        <v>339</v>
      </c>
      <c r="D3781" t="s">
        <v>78</v>
      </c>
      <c r="E3781">
        <v>2021</v>
      </c>
      <c r="F3781" t="s">
        <v>148</v>
      </c>
      <c r="G3781" t="s">
        <v>308</v>
      </c>
      <c r="H3781">
        <v>0.53</v>
      </c>
      <c r="I3781" t="s">
        <v>515</v>
      </c>
      <c r="J3781" t="s">
        <v>347</v>
      </c>
      <c r="K3781" t="s">
        <v>398</v>
      </c>
    </row>
    <row r="3782" spans="1:11" hidden="1" x14ac:dyDescent="0.35">
      <c r="A3782" t="s">
        <v>381</v>
      </c>
      <c r="B3782" t="s">
        <v>84</v>
      </c>
      <c r="C3782" t="s">
        <v>339</v>
      </c>
      <c r="D3782" t="s">
        <v>78</v>
      </c>
      <c r="E3782">
        <v>2021</v>
      </c>
      <c r="F3782" t="s">
        <v>156</v>
      </c>
      <c r="G3782" t="s">
        <v>307</v>
      </c>
      <c r="H3782">
        <v>0.28999999999999998</v>
      </c>
      <c r="I3782" t="s">
        <v>515</v>
      </c>
      <c r="J3782" t="s">
        <v>347</v>
      </c>
      <c r="K3782" t="s">
        <v>398</v>
      </c>
    </row>
    <row r="3783" spans="1:11" hidden="1" x14ac:dyDescent="0.35">
      <c r="A3783" t="s">
        <v>381</v>
      </c>
      <c r="B3783" t="s">
        <v>84</v>
      </c>
      <c r="C3783" t="s">
        <v>339</v>
      </c>
      <c r="D3783" t="s">
        <v>78</v>
      </c>
      <c r="E3783">
        <v>2021</v>
      </c>
      <c r="F3783" t="s">
        <v>156</v>
      </c>
      <c r="G3783" t="s">
        <v>307</v>
      </c>
      <c r="H3783">
        <v>0.96</v>
      </c>
      <c r="I3783" t="s">
        <v>515</v>
      </c>
      <c r="J3783" t="s">
        <v>347</v>
      </c>
      <c r="K3783" t="s">
        <v>398</v>
      </c>
    </row>
    <row r="3784" spans="1:11" hidden="1" x14ac:dyDescent="0.35">
      <c r="A3784" t="s">
        <v>381</v>
      </c>
      <c r="B3784" t="s">
        <v>84</v>
      </c>
      <c r="C3784" t="s">
        <v>339</v>
      </c>
      <c r="D3784" t="s">
        <v>78</v>
      </c>
      <c r="E3784">
        <v>2021</v>
      </c>
      <c r="F3784" t="s">
        <v>156</v>
      </c>
      <c r="G3784" t="s">
        <v>307</v>
      </c>
      <c r="H3784">
        <v>0</v>
      </c>
      <c r="I3784" t="s">
        <v>515</v>
      </c>
      <c r="J3784" t="s">
        <v>347</v>
      </c>
      <c r="K3784" t="s">
        <v>398</v>
      </c>
    </row>
    <row r="3785" spans="1:11" hidden="1" x14ac:dyDescent="0.35">
      <c r="A3785" t="s">
        <v>381</v>
      </c>
      <c r="B3785" t="s">
        <v>84</v>
      </c>
      <c r="C3785" t="s">
        <v>339</v>
      </c>
      <c r="D3785" t="s">
        <v>78</v>
      </c>
      <c r="E3785">
        <v>2021</v>
      </c>
      <c r="F3785" t="s">
        <v>156</v>
      </c>
      <c r="G3785" t="s">
        <v>307</v>
      </c>
      <c r="H3785">
        <v>0.61</v>
      </c>
      <c r="I3785" t="s">
        <v>515</v>
      </c>
      <c r="J3785" t="s">
        <v>347</v>
      </c>
      <c r="K3785" t="s">
        <v>398</v>
      </c>
    </row>
    <row r="3786" spans="1:11" hidden="1" x14ac:dyDescent="0.35">
      <c r="A3786" t="s">
        <v>381</v>
      </c>
      <c r="B3786" t="s">
        <v>84</v>
      </c>
      <c r="C3786" t="s">
        <v>339</v>
      </c>
      <c r="D3786" t="s">
        <v>78</v>
      </c>
      <c r="E3786">
        <v>2021</v>
      </c>
      <c r="F3786" t="s">
        <v>156</v>
      </c>
      <c r="G3786" t="s">
        <v>307</v>
      </c>
      <c r="H3786">
        <v>0.34</v>
      </c>
      <c r="I3786" t="s">
        <v>515</v>
      </c>
      <c r="J3786" t="s">
        <v>347</v>
      </c>
      <c r="K3786" t="s">
        <v>398</v>
      </c>
    </row>
    <row r="3787" spans="1:11" hidden="1" x14ac:dyDescent="0.35">
      <c r="A3787" t="s">
        <v>381</v>
      </c>
      <c r="B3787" t="s">
        <v>84</v>
      </c>
      <c r="C3787" t="s">
        <v>339</v>
      </c>
      <c r="D3787" t="s">
        <v>78</v>
      </c>
      <c r="E3787">
        <v>2021</v>
      </c>
      <c r="F3787" t="s">
        <v>156</v>
      </c>
      <c r="G3787" t="s">
        <v>307</v>
      </c>
      <c r="H3787">
        <v>0</v>
      </c>
      <c r="I3787" t="s">
        <v>515</v>
      </c>
      <c r="J3787" t="s">
        <v>347</v>
      </c>
      <c r="K3787" t="s">
        <v>398</v>
      </c>
    </row>
    <row r="3788" spans="1:11" hidden="1" x14ac:dyDescent="0.35">
      <c r="A3788" t="s">
        <v>381</v>
      </c>
      <c r="B3788" t="s">
        <v>84</v>
      </c>
      <c r="C3788" t="s">
        <v>384</v>
      </c>
      <c r="D3788" t="s">
        <v>78</v>
      </c>
      <c r="E3788">
        <v>2021</v>
      </c>
      <c r="F3788" t="s">
        <v>506</v>
      </c>
      <c r="G3788" t="s">
        <v>309</v>
      </c>
      <c r="H3788">
        <v>722.09</v>
      </c>
      <c r="I3788" t="s">
        <v>515</v>
      </c>
      <c r="J3788" t="s">
        <v>14</v>
      </c>
      <c r="K3788" t="s">
        <v>404</v>
      </c>
    </row>
    <row r="3789" spans="1:11" hidden="1" x14ac:dyDescent="0.35">
      <c r="A3789" t="s">
        <v>381</v>
      </c>
      <c r="B3789" t="s">
        <v>84</v>
      </c>
      <c r="C3789" t="s">
        <v>384</v>
      </c>
      <c r="D3789" t="s">
        <v>78</v>
      </c>
      <c r="E3789">
        <v>2021</v>
      </c>
      <c r="F3789" t="s">
        <v>506</v>
      </c>
      <c r="G3789" t="s">
        <v>309</v>
      </c>
      <c r="H3789">
        <v>7533.67</v>
      </c>
      <c r="I3789" t="s">
        <v>515</v>
      </c>
      <c r="J3789" t="s">
        <v>347</v>
      </c>
      <c r="K3789" t="s">
        <v>404</v>
      </c>
    </row>
    <row r="3790" spans="1:11" hidden="1" x14ac:dyDescent="0.35">
      <c r="A3790" t="s">
        <v>381</v>
      </c>
      <c r="B3790" t="s">
        <v>84</v>
      </c>
      <c r="C3790" t="s">
        <v>384</v>
      </c>
      <c r="D3790" t="s">
        <v>78</v>
      </c>
      <c r="E3790">
        <v>2021</v>
      </c>
      <c r="F3790" t="s">
        <v>506</v>
      </c>
      <c r="G3790" t="s">
        <v>309</v>
      </c>
      <c r="H3790">
        <v>9.07</v>
      </c>
      <c r="I3790" t="s">
        <v>515</v>
      </c>
      <c r="J3790" t="s">
        <v>14</v>
      </c>
      <c r="K3790" t="s">
        <v>404</v>
      </c>
    </row>
    <row r="3791" spans="1:11" hidden="1" x14ac:dyDescent="0.35">
      <c r="A3791" t="s">
        <v>381</v>
      </c>
      <c r="B3791" t="s">
        <v>84</v>
      </c>
      <c r="C3791" t="s">
        <v>384</v>
      </c>
      <c r="D3791" t="s">
        <v>78</v>
      </c>
      <c r="E3791">
        <v>2021</v>
      </c>
      <c r="F3791" t="s">
        <v>506</v>
      </c>
      <c r="G3791" t="s">
        <v>309</v>
      </c>
      <c r="H3791">
        <v>94.63</v>
      </c>
      <c r="I3791" t="s">
        <v>515</v>
      </c>
      <c r="J3791" t="s">
        <v>347</v>
      </c>
      <c r="K3791" t="s">
        <v>404</v>
      </c>
    </row>
    <row r="3792" spans="1:11" hidden="1" x14ac:dyDescent="0.35">
      <c r="A3792" t="s">
        <v>381</v>
      </c>
      <c r="B3792" t="s">
        <v>84</v>
      </c>
      <c r="C3792" t="s">
        <v>384</v>
      </c>
      <c r="D3792" t="s">
        <v>78</v>
      </c>
      <c r="E3792">
        <v>2021</v>
      </c>
      <c r="F3792" t="s">
        <v>506</v>
      </c>
      <c r="G3792" t="s">
        <v>309</v>
      </c>
      <c r="H3792">
        <v>653.41</v>
      </c>
      <c r="I3792" t="s">
        <v>515</v>
      </c>
      <c r="J3792" t="s">
        <v>14</v>
      </c>
      <c r="K3792" t="s">
        <v>404</v>
      </c>
    </row>
    <row r="3793" spans="1:11" hidden="1" x14ac:dyDescent="0.35">
      <c r="A3793" t="s">
        <v>381</v>
      </c>
      <c r="B3793" t="s">
        <v>84</v>
      </c>
      <c r="C3793" t="s">
        <v>384</v>
      </c>
      <c r="D3793" t="s">
        <v>78</v>
      </c>
      <c r="E3793">
        <v>2021</v>
      </c>
      <c r="F3793" t="s">
        <v>506</v>
      </c>
      <c r="G3793" t="s">
        <v>309</v>
      </c>
      <c r="H3793">
        <v>6817.18</v>
      </c>
      <c r="I3793" t="s">
        <v>515</v>
      </c>
      <c r="J3793" t="s">
        <v>347</v>
      </c>
      <c r="K3793" t="s">
        <v>404</v>
      </c>
    </row>
    <row r="3794" spans="1:11" hidden="1" x14ac:dyDescent="0.35">
      <c r="A3794" t="s">
        <v>381</v>
      </c>
      <c r="B3794" t="s">
        <v>84</v>
      </c>
      <c r="C3794" t="s">
        <v>384</v>
      </c>
      <c r="D3794" t="s">
        <v>78</v>
      </c>
      <c r="E3794">
        <v>2021</v>
      </c>
      <c r="F3794" t="s">
        <v>506</v>
      </c>
      <c r="G3794" t="s">
        <v>309</v>
      </c>
      <c r="H3794">
        <v>106.24</v>
      </c>
      <c r="I3794" t="s">
        <v>515</v>
      </c>
      <c r="J3794" t="s">
        <v>14</v>
      </c>
      <c r="K3794" t="s">
        <v>404</v>
      </c>
    </row>
    <row r="3795" spans="1:11" hidden="1" x14ac:dyDescent="0.35">
      <c r="A3795" t="s">
        <v>381</v>
      </c>
      <c r="B3795" t="s">
        <v>84</v>
      </c>
      <c r="C3795" t="s">
        <v>384</v>
      </c>
      <c r="D3795" t="s">
        <v>78</v>
      </c>
      <c r="E3795">
        <v>2021</v>
      </c>
      <c r="F3795" t="s">
        <v>506</v>
      </c>
      <c r="G3795" t="s">
        <v>309</v>
      </c>
      <c r="H3795">
        <v>1108.52</v>
      </c>
      <c r="I3795" t="s">
        <v>515</v>
      </c>
      <c r="J3795" t="s">
        <v>347</v>
      </c>
      <c r="K3795" t="s">
        <v>404</v>
      </c>
    </row>
    <row r="3796" spans="1:11" hidden="1" x14ac:dyDescent="0.35">
      <c r="A3796" t="s">
        <v>381</v>
      </c>
      <c r="B3796" t="s">
        <v>84</v>
      </c>
      <c r="C3796" t="s">
        <v>384</v>
      </c>
      <c r="D3796" t="s">
        <v>78</v>
      </c>
      <c r="E3796">
        <v>2021</v>
      </c>
      <c r="F3796" t="s">
        <v>500</v>
      </c>
      <c r="G3796" t="s">
        <v>311</v>
      </c>
      <c r="H3796">
        <v>116354.95</v>
      </c>
      <c r="I3796" t="s">
        <v>515</v>
      </c>
      <c r="J3796" t="s">
        <v>14</v>
      </c>
      <c r="K3796" t="s">
        <v>404</v>
      </c>
    </row>
    <row r="3797" spans="1:11" hidden="1" x14ac:dyDescent="0.35">
      <c r="A3797" t="s">
        <v>381</v>
      </c>
      <c r="B3797" t="s">
        <v>84</v>
      </c>
      <c r="C3797" t="s">
        <v>384</v>
      </c>
      <c r="D3797" t="s">
        <v>78</v>
      </c>
      <c r="E3797">
        <v>2021</v>
      </c>
      <c r="F3797" t="s">
        <v>500</v>
      </c>
      <c r="G3797" t="s">
        <v>311</v>
      </c>
      <c r="H3797">
        <v>24513.93</v>
      </c>
      <c r="I3797" t="s">
        <v>515</v>
      </c>
      <c r="J3797" t="s">
        <v>347</v>
      </c>
      <c r="K3797" t="s">
        <v>404</v>
      </c>
    </row>
    <row r="3798" spans="1:11" hidden="1" x14ac:dyDescent="0.35">
      <c r="A3798" t="s">
        <v>381</v>
      </c>
      <c r="B3798" t="s">
        <v>84</v>
      </c>
      <c r="C3798" t="s">
        <v>384</v>
      </c>
      <c r="D3798" t="s">
        <v>78</v>
      </c>
      <c r="E3798">
        <v>2021</v>
      </c>
      <c r="F3798" t="s">
        <v>500</v>
      </c>
      <c r="G3798" t="s">
        <v>311</v>
      </c>
      <c r="H3798">
        <v>1461.52</v>
      </c>
      <c r="I3798" t="s">
        <v>515</v>
      </c>
      <c r="J3798" t="s">
        <v>14</v>
      </c>
      <c r="K3798" t="s">
        <v>404</v>
      </c>
    </row>
    <row r="3799" spans="1:11" hidden="1" x14ac:dyDescent="0.35">
      <c r="A3799" t="s">
        <v>381</v>
      </c>
      <c r="B3799" t="s">
        <v>84</v>
      </c>
      <c r="C3799" t="s">
        <v>384</v>
      </c>
      <c r="D3799" t="s">
        <v>78</v>
      </c>
      <c r="E3799">
        <v>2021</v>
      </c>
      <c r="F3799" t="s">
        <v>500</v>
      </c>
      <c r="G3799" t="s">
        <v>311</v>
      </c>
      <c r="H3799">
        <v>307.92</v>
      </c>
      <c r="I3799" t="s">
        <v>515</v>
      </c>
      <c r="J3799" t="s">
        <v>347</v>
      </c>
      <c r="K3799" t="s">
        <v>404</v>
      </c>
    </row>
    <row r="3800" spans="1:11" hidden="1" x14ac:dyDescent="0.35">
      <c r="A3800" t="s">
        <v>381</v>
      </c>
      <c r="B3800" t="s">
        <v>84</v>
      </c>
      <c r="C3800" t="s">
        <v>384</v>
      </c>
      <c r="D3800" t="s">
        <v>78</v>
      </c>
      <c r="E3800">
        <v>2021</v>
      </c>
      <c r="F3800" t="s">
        <v>500</v>
      </c>
      <c r="G3800" t="s">
        <v>311</v>
      </c>
      <c r="H3800">
        <v>105289.15</v>
      </c>
      <c r="I3800" t="s">
        <v>515</v>
      </c>
      <c r="J3800" t="s">
        <v>14</v>
      </c>
      <c r="K3800" t="s">
        <v>404</v>
      </c>
    </row>
    <row r="3801" spans="1:11" hidden="1" x14ac:dyDescent="0.35">
      <c r="A3801" t="s">
        <v>381</v>
      </c>
      <c r="B3801" t="s">
        <v>84</v>
      </c>
      <c r="C3801" t="s">
        <v>384</v>
      </c>
      <c r="D3801" t="s">
        <v>78</v>
      </c>
      <c r="E3801">
        <v>2021</v>
      </c>
      <c r="F3801" t="s">
        <v>500</v>
      </c>
      <c r="G3801" t="s">
        <v>311</v>
      </c>
      <c r="H3801">
        <v>22182.560000000001</v>
      </c>
      <c r="I3801" t="s">
        <v>515</v>
      </c>
      <c r="J3801" t="s">
        <v>347</v>
      </c>
      <c r="K3801" t="s">
        <v>404</v>
      </c>
    </row>
    <row r="3802" spans="1:11" hidden="1" x14ac:dyDescent="0.35">
      <c r="A3802" t="s">
        <v>381</v>
      </c>
      <c r="B3802" t="s">
        <v>84</v>
      </c>
      <c r="C3802" t="s">
        <v>384</v>
      </c>
      <c r="D3802" t="s">
        <v>78</v>
      </c>
      <c r="E3802">
        <v>2021</v>
      </c>
      <c r="F3802" t="s">
        <v>500</v>
      </c>
      <c r="G3802" t="s">
        <v>311</v>
      </c>
      <c r="H3802">
        <v>17120.68</v>
      </c>
      <c r="I3802" t="s">
        <v>515</v>
      </c>
      <c r="J3802" t="s">
        <v>14</v>
      </c>
      <c r="K3802" t="s">
        <v>404</v>
      </c>
    </row>
    <row r="3803" spans="1:11" hidden="1" x14ac:dyDescent="0.35">
      <c r="A3803" t="s">
        <v>381</v>
      </c>
      <c r="B3803" t="s">
        <v>84</v>
      </c>
      <c r="C3803" t="s">
        <v>384</v>
      </c>
      <c r="D3803" t="s">
        <v>78</v>
      </c>
      <c r="E3803">
        <v>2021</v>
      </c>
      <c r="F3803" t="s">
        <v>500</v>
      </c>
      <c r="G3803" t="s">
        <v>311</v>
      </c>
      <c r="H3803">
        <v>3607.02</v>
      </c>
      <c r="I3803" t="s">
        <v>515</v>
      </c>
      <c r="J3803" t="s">
        <v>347</v>
      </c>
      <c r="K3803" t="s">
        <v>404</v>
      </c>
    </row>
    <row r="3804" spans="1:11" hidden="1" x14ac:dyDescent="0.35">
      <c r="A3804" t="s">
        <v>381</v>
      </c>
      <c r="B3804" t="s">
        <v>84</v>
      </c>
      <c r="C3804" t="s">
        <v>384</v>
      </c>
      <c r="D3804" t="s">
        <v>78</v>
      </c>
      <c r="E3804">
        <v>2021</v>
      </c>
      <c r="F3804" t="s">
        <v>71</v>
      </c>
      <c r="G3804" t="s">
        <v>310</v>
      </c>
      <c r="H3804">
        <v>502.2</v>
      </c>
      <c r="I3804" t="s">
        <v>515</v>
      </c>
      <c r="J3804" t="s">
        <v>347</v>
      </c>
      <c r="K3804" t="s">
        <v>404</v>
      </c>
    </row>
    <row r="3805" spans="1:11" hidden="1" x14ac:dyDescent="0.35">
      <c r="A3805" t="s">
        <v>381</v>
      </c>
      <c r="B3805" t="s">
        <v>84</v>
      </c>
      <c r="C3805" t="s">
        <v>384</v>
      </c>
      <c r="D3805" t="s">
        <v>78</v>
      </c>
      <c r="E3805">
        <v>2021</v>
      </c>
      <c r="F3805" t="s">
        <v>71</v>
      </c>
      <c r="G3805" t="s">
        <v>310</v>
      </c>
      <c r="H3805">
        <v>6.31</v>
      </c>
      <c r="I3805" t="s">
        <v>515</v>
      </c>
      <c r="J3805" t="s">
        <v>347</v>
      </c>
      <c r="K3805" t="s">
        <v>404</v>
      </c>
    </row>
    <row r="3806" spans="1:11" hidden="1" x14ac:dyDescent="0.35">
      <c r="A3806" t="s">
        <v>381</v>
      </c>
      <c r="B3806" t="s">
        <v>84</v>
      </c>
      <c r="C3806" t="s">
        <v>384</v>
      </c>
      <c r="D3806" t="s">
        <v>78</v>
      </c>
      <c r="E3806">
        <v>2021</v>
      </c>
      <c r="F3806" t="s">
        <v>71</v>
      </c>
      <c r="G3806" t="s">
        <v>310</v>
      </c>
      <c r="H3806">
        <v>454.46</v>
      </c>
      <c r="I3806" t="s">
        <v>515</v>
      </c>
      <c r="J3806" t="s">
        <v>347</v>
      </c>
      <c r="K3806" t="s">
        <v>404</v>
      </c>
    </row>
    <row r="3807" spans="1:11" hidden="1" x14ac:dyDescent="0.35">
      <c r="A3807" t="s">
        <v>381</v>
      </c>
      <c r="B3807" t="s">
        <v>84</v>
      </c>
      <c r="C3807" t="s">
        <v>384</v>
      </c>
      <c r="D3807" t="s">
        <v>78</v>
      </c>
      <c r="E3807">
        <v>2021</v>
      </c>
      <c r="F3807" t="s">
        <v>71</v>
      </c>
      <c r="G3807" t="s">
        <v>310</v>
      </c>
      <c r="H3807">
        <v>73.900000000000006</v>
      </c>
      <c r="I3807" t="s">
        <v>515</v>
      </c>
      <c r="J3807" t="s">
        <v>347</v>
      </c>
      <c r="K3807" t="s">
        <v>404</v>
      </c>
    </row>
    <row r="3808" spans="1:11" hidden="1" x14ac:dyDescent="0.35">
      <c r="A3808" t="s">
        <v>381</v>
      </c>
      <c r="B3808" t="s">
        <v>84</v>
      </c>
      <c r="C3808" t="s">
        <v>384</v>
      </c>
      <c r="D3808" t="s">
        <v>78</v>
      </c>
      <c r="E3808">
        <v>2021</v>
      </c>
      <c r="F3808" t="s">
        <v>148</v>
      </c>
      <c r="G3808" t="s">
        <v>308</v>
      </c>
      <c r="H3808">
        <v>376.65</v>
      </c>
      <c r="I3808" t="s">
        <v>515</v>
      </c>
      <c r="J3808" t="s">
        <v>14</v>
      </c>
      <c r="K3808" t="s">
        <v>404</v>
      </c>
    </row>
    <row r="3809" spans="1:11" hidden="1" x14ac:dyDescent="0.35">
      <c r="A3809" t="s">
        <v>381</v>
      </c>
      <c r="B3809" t="s">
        <v>84</v>
      </c>
      <c r="C3809" t="s">
        <v>384</v>
      </c>
      <c r="D3809" t="s">
        <v>78</v>
      </c>
      <c r="E3809">
        <v>2021</v>
      </c>
      <c r="F3809" t="s">
        <v>148</v>
      </c>
      <c r="G3809" t="s">
        <v>308</v>
      </c>
      <c r="H3809">
        <v>4.7300000000000004</v>
      </c>
      <c r="I3809" t="s">
        <v>515</v>
      </c>
      <c r="J3809" t="s">
        <v>14</v>
      </c>
      <c r="K3809" t="s">
        <v>404</v>
      </c>
    </row>
    <row r="3810" spans="1:11" hidden="1" x14ac:dyDescent="0.35">
      <c r="A3810" t="s">
        <v>381</v>
      </c>
      <c r="B3810" t="s">
        <v>84</v>
      </c>
      <c r="C3810" t="s">
        <v>384</v>
      </c>
      <c r="D3810" t="s">
        <v>78</v>
      </c>
      <c r="E3810">
        <v>2021</v>
      </c>
      <c r="F3810" t="s">
        <v>148</v>
      </c>
      <c r="G3810" t="s">
        <v>308</v>
      </c>
      <c r="H3810">
        <v>340.82</v>
      </c>
      <c r="I3810" t="s">
        <v>515</v>
      </c>
      <c r="J3810" t="s">
        <v>14</v>
      </c>
      <c r="K3810" t="s">
        <v>404</v>
      </c>
    </row>
    <row r="3811" spans="1:11" hidden="1" x14ac:dyDescent="0.35">
      <c r="A3811" t="s">
        <v>381</v>
      </c>
      <c r="B3811" t="s">
        <v>84</v>
      </c>
      <c r="C3811" t="s">
        <v>384</v>
      </c>
      <c r="D3811" t="s">
        <v>78</v>
      </c>
      <c r="E3811">
        <v>2021</v>
      </c>
      <c r="F3811" t="s">
        <v>148</v>
      </c>
      <c r="G3811" t="s">
        <v>308</v>
      </c>
      <c r="H3811">
        <v>55.42</v>
      </c>
      <c r="I3811" t="s">
        <v>515</v>
      </c>
      <c r="J3811" t="s">
        <v>14</v>
      </c>
      <c r="K3811" t="s">
        <v>404</v>
      </c>
    </row>
    <row r="3812" spans="1:11" hidden="1" x14ac:dyDescent="0.35">
      <c r="A3812" t="s">
        <v>381</v>
      </c>
      <c r="B3812" t="s">
        <v>84</v>
      </c>
      <c r="C3812" t="s">
        <v>384</v>
      </c>
      <c r="D3812" t="s">
        <v>78</v>
      </c>
      <c r="E3812">
        <v>2021</v>
      </c>
      <c r="F3812" t="s">
        <v>156</v>
      </c>
      <c r="G3812" t="s">
        <v>307</v>
      </c>
      <c r="H3812">
        <v>8.73</v>
      </c>
      <c r="I3812" t="s">
        <v>515</v>
      </c>
      <c r="J3812" t="s">
        <v>14</v>
      </c>
      <c r="K3812" t="s">
        <v>404</v>
      </c>
    </row>
    <row r="3813" spans="1:11" hidden="1" x14ac:dyDescent="0.35">
      <c r="A3813" t="s">
        <v>381</v>
      </c>
      <c r="B3813" t="s">
        <v>84</v>
      </c>
      <c r="C3813" t="s">
        <v>384</v>
      </c>
      <c r="D3813" t="s">
        <v>78</v>
      </c>
      <c r="E3813">
        <v>2021</v>
      </c>
      <c r="F3813" t="s">
        <v>156</v>
      </c>
      <c r="G3813" t="s">
        <v>307</v>
      </c>
      <c r="H3813">
        <v>3.17</v>
      </c>
      <c r="I3813" t="s">
        <v>515</v>
      </c>
      <c r="J3813" t="s">
        <v>347</v>
      </c>
      <c r="K3813" t="s">
        <v>404</v>
      </c>
    </row>
    <row r="3814" spans="1:11" hidden="1" x14ac:dyDescent="0.35">
      <c r="A3814" t="s">
        <v>381</v>
      </c>
      <c r="B3814" t="s">
        <v>84</v>
      </c>
      <c r="C3814" t="s">
        <v>384</v>
      </c>
      <c r="D3814" t="s">
        <v>78</v>
      </c>
      <c r="E3814">
        <v>2021</v>
      </c>
      <c r="F3814" t="s">
        <v>156</v>
      </c>
      <c r="G3814" t="s">
        <v>307</v>
      </c>
      <c r="H3814">
        <v>0.11</v>
      </c>
      <c r="I3814" t="s">
        <v>515</v>
      </c>
      <c r="J3814" t="s">
        <v>14</v>
      </c>
      <c r="K3814" t="s">
        <v>404</v>
      </c>
    </row>
    <row r="3815" spans="1:11" hidden="1" x14ac:dyDescent="0.35">
      <c r="A3815" t="s">
        <v>381</v>
      </c>
      <c r="B3815" t="s">
        <v>84</v>
      </c>
      <c r="C3815" t="s">
        <v>384</v>
      </c>
      <c r="D3815" t="s">
        <v>78</v>
      </c>
      <c r="E3815">
        <v>2021</v>
      </c>
      <c r="F3815" t="s">
        <v>156</v>
      </c>
      <c r="G3815" t="s">
        <v>307</v>
      </c>
      <c r="H3815">
        <v>0.04</v>
      </c>
      <c r="I3815" t="s">
        <v>515</v>
      </c>
      <c r="J3815" t="s">
        <v>347</v>
      </c>
      <c r="K3815" t="s">
        <v>404</v>
      </c>
    </row>
    <row r="3816" spans="1:11" hidden="1" x14ac:dyDescent="0.35">
      <c r="A3816" t="s">
        <v>381</v>
      </c>
      <c r="B3816" t="s">
        <v>84</v>
      </c>
      <c r="C3816" t="s">
        <v>384</v>
      </c>
      <c r="D3816" t="s">
        <v>78</v>
      </c>
      <c r="E3816">
        <v>2021</v>
      </c>
      <c r="F3816" t="s">
        <v>156</v>
      </c>
      <c r="G3816" t="s">
        <v>307</v>
      </c>
      <c r="H3816">
        <v>7.88</v>
      </c>
      <c r="I3816" t="s">
        <v>515</v>
      </c>
      <c r="J3816" t="s">
        <v>14</v>
      </c>
      <c r="K3816" t="s">
        <v>404</v>
      </c>
    </row>
    <row r="3817" spans="1:11" hidden="1" x14ac:dyDescent="0.35">
      <c r="A3817" t="s">
        <v>381</v>
      </c>
      <c r="B3817" t="s">
        <v>84</v>
      </c>
      <c r="C3817" t="s">
        <v>384</v>
      </c>
      <c r="D3817" t="s">
        <v>78</v>
      </c>
      <c r="E3817">
        <v>2021</v>
      </c>
      <c r="F3817" t="s">
        <v>156</v>
      </c>
      <c r="G3817" t="s">
        <v>307</v>
      </c>
      <c r="H3817">
        <v>2.86</v>
      </c>
      <c r="I3817" t="s">
        <v>515</v>
      </c>
      <c r="J3817" t="s">
        <v>347</v>
      </c>
      <c r="K3817" t="s">
        <v>404</v>
      </c>
    </row>
    <row r="3818" spans="1:11" hidden="1" x14ac:dyDescent="0.35">
      <c r="A3818" t="s">
        <v>381</v>
      </c>
      <c r="B3818" t="s">
        <v>84</v>
      </c>
      <c r="C3818" t="s">
        <v>384</v>
      </c>
      <c r="D3818" t="s">
        <v>78</v>
      </c>
      <c r="E3818">
        <v>2021</v>
      </c>
      <c r="F3818" t="s">
        <v>156</v>
      </c>
      <c r="G3818" t="s">
        <v>307</v>
      </c>
      <c r="H3818">
        <v>1.28</v>
      </c>
      <c r="I3818" t="s">
        <v>515</v>
      </c>
      <c r="J3818" t="s">
        <v>14</v>
      </c>
      <c r="K3818" t="s">
        <v>404</v>
      </c>
    </row>
    <row r="3819" spans="1:11" hidden="1" x14ac:dyDescent="0.35">
      <c r="A3819" t="s">
        <v>381</v>
      </c>
      <c r="B3819" t="s">
        <v>84</v>
      </c>
      <c r="C3819" t="s">
        <v>384</v>
      </c>
      <c r="D3819" t="s">
        <v>78</v>
      </c>
      <c r="E3819">
        <v>2021</v>
      </c>
      <c r="F3819" t="s">
        <v>156</v>
      </c>
      <c r="G3819" t="s">
        <v>307</v>
      </c>
      <c r="H3819">
        <v>0.46</v>
      </c>
      <c r="I3819" t="s">
        <v>515</v>
      </c>
      <c r="J3819" t="s">
        <v>347</v>
      </c>
      <c r="K3819" t="s">
        <v>404</v>
      </c>
    </row>
    <row r="3820" spans="1:11" hidden="1" x14ac:dyDescent="0.35">
      <c r="A3820" t="s">
        <v>381</v>
      </c>
      <c r="B3820" t="s">
        <v>84</v>
      </c>
      <c r="C3820" t="s">
        <v>351</v>
      </c>
      <c r="D3820" t="s">
        <v>78</v>
      </c>
      <c r="E3820">
        <v>2021</v>
      </c>
      <c r="F3820" t="s">
        <v>502</v>
      </c>
      <c r="G3820" t="s">
        <v>68</v>
      </c>
      <c r="H3820">
        <v>176.96</v>
      </c>
      <c r="I3820" t="s">
        <v>515</v>
      </c>
      <c r="J3820" t="s">
        <v>347</v>
      </c>
      <c r="K3820" t="s">
        <v>403</v>
      </c>
    </row>
    <row r="3821" spans="1:11" hidden="1" x14ac:dyDescent="0.35">
      <c r="A3821" t="s">
        <v>381</v>
      </c>
      <c r="B3821" t="s">
        <v>84</v>
      </c>
      <c r="C3821" t="s">
        <v>351</v>
      </c>
      <c r="D3821" t="s">
        <v>78</v>
      </c>
      <c r="E3821">
        <v>2021</v>
      </c>
      <c r="F3821" t="s">
        <v>502</v>
      </c>
      <c r="G3821" t="s">
        <v>68</v>
      </c>
      <c r="H3821">
        <v>179.47</v>
      </c>
      <c r="I3821" t="s">
        <v>515</v>
      </c>
      <c r="J3821" t="s">
        <v>347</v>
      </c>
      <c r="K3821" t="s">
        <v>403</v>
      </c>
    </row>
    <row r="3822" spans="1:11" hidden="1" x14ac:dyDescent="0.35">
      <c r="A3822" t="s">
        <v>381</v>
      </c>
      <c r="B3822" t="s">
        <v>84</v>
      </c>
      <c r="C3822" t="s">
        <v>351</v>
      </c>
      <c r="D3822" t="s">
        <v>78</v>
      </c>
      <c r="E3822">
        <v>2021</v>
      </c>
      <c r="F3822" t="s">
        <v>502</v>
      </c>
      <c r="G3822" t="s">
        <v>68</v>
      </c>
      <c r="H3822">
        <v>23.85</v>
      </c>
      <c r="I3822" t="s">
        <v>515</v>
      </c>
      <c r="J3822" t="s">
        <v>347</v>
      </c>
      <c r="K3822" t="s">
        <v>403</v>
      </c>
    </row>
    <row r="3823" spans="1:11" hidden="1" x14ac:dyDescent="0.35">
      <c r="A3823" t="s">
        <v>381</v>
      </c>
      <c r="B3823" t="s">
        <v>84</v>
      </c>
      <c r="C3823" t="s">
        <v>384</v>
      </c>
      <c r="D3823" t="s">
        <v>78</v>
      </c>
      <c r="E3823">
        <v>2021</v>
      </c>
      <c r="F3823" t="s">
        <v>502</v>
      </c>
      <c r="G3823" t="s">
        <v>68</v>
      </c>
      <c r="H3823">
        <v>3356.4</v>
      </c>
      <c r="I3823" t="s">
        <v>515</v>
      </c>
      <c r="J3823" t="s">
        <v>347</v>
      </c>
      <c r="K3823" t="s">
        <v>404</v>
      </c>
    </row>
    <row r="3824" spans="1:11" hidden="1" x14ac:dyDescent="0.35">
      <c r="A3824" t="s">
        <v>381</v>
      </c>
      <c r="B3824" t="s">
        <v>84</v>
      </c>
      <c r="C3824" t="s">
        <v>384</v>
      </c>
      <c r="D3824" t="s">
        <v>78</v>
      </c>
      <c r="E3824">
        <v>2021</v>
      </c>
      <c r="F3824" t="s">
        <v>502</v>
      </c>
      <c r="G3824" t="s">
        <v>68</v>
      </c>
      <c r="H3824">
        <v>37.17</v>
      </c>
      <c r="I3824" t="s">
        <v>515</v>
      </c>
      <c r="J3824" t="s">
        <v>347</v>
      </c>
      <c r="K3824" t="s">
        <v>404</v>
      </c>
    </row>
    <row r="3825" spans="1:11" hidden="1" x14ac:dyDescent="0.35">
      <c r="A3825" t="s">
        <v>381</v>
      </c>
      <c r="B3825" t="s">
        <v>84</v>
      </c>
      <c r="C3825" t="s">
        <v>384</v>
      </c>
      <c r="D3825" t="s">
        <v>78</v>
      </c>
      <c r="E3825">
        <v>2021</v>
      </c>
      <c r="F3825" t="s">
        <v>502</v>
      </c>
      <c r="G3825" t="s">
        <v>68</v>
      </c>
      <c r="H3825">
        <v>3027.72</v>
      </c>
      <c r="I3825" t="s">
        <v>515</v>
      </c>
      <c r="J3825" t="s">
        <v>347</v>
      </c>
      <c r="K3825" t="s">
        <v>404</v>
      </c>
    </row>
    <row r="3826" spans="1:11" hidden="1" x14ac:dyDescent="0.35">
      <c r="A3826" t="s">
        <v>381</v>
      </c>
      <c r="B3826" t="s">
        <v>84</v>
      </c>
      <c r="C3826" t="s">
        <v>384</v>
      </c>
      <c r="D3826" t="s">
        <v>78</v>
      </c>
      <c r="E3826">
        <v>2021</v>
      </c>
      <c r="F3826" t="s">
        <v>502</v>
      </c>
      <c r="G3826" t="s">
        <v>68</v>
      </c>
      <c r="H3826">
        <v>583.04</v>
      </c>
      <c r="I3826" t="s">
        <v>515</v>
      </c>
      <c r="J3826" t="s">
        <v>347</v>
      </c>
      <c r="K3826" t="s">
        <v>404</v>
      </c>
    </row>
    <row r="3827" spans="1:11" hidden="1" x14ac:dyDescent="0.35">
      <c r="A3827" t="s">
        <v>381</v>
      </c>
      <c r="B3827" t="s">
        <v>84</v>
      </c>
      <c r="C3827" t="s">
        <v>327</v>
      </c>
      <c r="D3827" t="s">
        <v>78</v>
      </c>
      <c r="E3827">
        <v>2021</v>
      </c>
      <c r="F3827" t="s">
        <v>502</v>
      </c>
      <c r="G3827" t="s">
        <v>68</v>
      </c>
      <c r="H3827">
        <v>172.78</v>
      </c>
      <c r="I3827" t="s">
        <v>515</v>
      </c>
      <c r="J3827" t="s">
        <v>347</v>
      </c>
      <c r="K3827" t="s">
        <v>389</v>
      </c>
    </row>
    <row r="3828" spans="1:11" hidden="1" x14ac:dyDescent="0.35">
      <c r="A3828" t="s">
        <v>381</v>
      </c>
      <c r="B3828" t="s">
        <v>84</v>
      </c>
      <c r="C3828" t="s">
        <v>327</v>
      </c>
      <c r="D3828" t="s">
        <v>78</v>
      </c>
      <c r="E3828">
        <v>2021</v>
      </c>
      <c r="F3828" t="s">
        <v>502</v>
      </c>
      <c r="G3828" t="s">
        <v>68</v>
      </c>
      <c r="H3828">
        <v>31</v>
      </c>
      <c r="I3828" t="s">
        <v>515</v>
      </c>
      <c r="J3828" t="s">
        <v>347</v>
      </c>
      <c r="K3828" t="s">
        <v>389</v>
      </c>
    </row>
    <row r="3829" spans="1:11" hidden="1" x14ac:dyDescent="0.35">
      <c r="A3829" t="s">
        <v>381</v>
      </c>
      <c r="B3829" t="s">
        <v>84</v>
      </c>
      <c r="C3829" t="s">
        <v>327</v>
      </c>
      <c r="D3829" t="s">
        <v>78</v>
      </c>
      <c r="E3829">
        <v>2021</v>
      </c>
      <c r="F3829" t="s">
        <v>502</v>
      </c>
      <c r="G3829" t="s">
        <v>68</v>
      </c>
      <c r="H3829">
        <v>12.67</v>
      </c>
      <c r="I3829" t="s">
        <v>515</v>
      </c>
      <c r="J3829" t="s">
        <v>347</v>
      </c>
      <c r="K3829" t="s">
        <v>389</v>
      </c>
    </row>
    <row r="3830" spans="1:11" hidden="1" x14ac:dyDescent="0.35">
      <c r="A3830" t="s">
        <v>381</v>
      </c>
      <c r="B3830" t="s">
        <v>84</v>
      </c>
      <c r="C3830" t="s">
        <v>327</v>
      </c>
      <c r="D3830" t="s">
        <v>78</v>
      </c>
      <c r="E3830">
        <v>2021</v>
      </c>
      <c r="F3830" t="s">
        <v>502</v>
      </c>
      <c r="G3830" t="s">
        <v>68</v>
      </c>
      <c r="H3830">
        <v>9.24</v>
      </c>
      <c r="I3830" t="s">
        <v>515</v>
      </c>
      <c r="J3830" t="s">
        <v>347</v>
      </c>
      <c r="K3830" t="s">
        <v>389</v>
      </c>
    </row>
    <row r="3831" spans="1:11" hidden="1" x14ac:dyDescent="0.35">
      <c r="A3831" t="s">
        <v>381</v>
      </c>
      <c r="B3831" t="s">
        <v>84</v>
      </c>
      <c r="C3831" t="s">
        <v>327</v>
      </c>
      <c r="D3831" t="s">
        <v>78</v>
      </c>
      <c r="E3831">
        <v>2021</v>
      </c>
      <c r="F3831" t="s">
        <v>502</v>
      </c>
      <c r="G3831" t="s">
        <v>68</v>
      </c>
      <c r="H3831">
        <v>164.97</v>
      </c>
      <c r="I3831" t="s">
        <v>515</v>
      </c>
      <c r="J3831" t="s">
        <v>347</v>
      </c>
      <c r="K3831" t="s">
        <v>389</v>
      </c>
    </row>
    <row r="3832" spans="1:11" hidden="1" x14ac:dyDescent="0.35">
      <c r="A3832" t="s">
        <v>381</v>
      </c>
      <c r="B3832" t="s">
        <v>84</v>
      </c>
      <c r="C3832" t="s">
        <v>327</v>
      </c>
      <c r="D3832" t="s">
        <v>78</v>
      </c>
      <c r="E3832">
        <v>2021</v>
      </c>
      <c r="F3832" t="s">
        <v>502</v>
      </c>
      <c r="G3832" t="s">
        <v>68</v>
      </c>
      <c r="H3832">
        <v>10.47</v>
      </c>
      <c r="I3832" t="s">
        <v>515</v>
      </c>
      <c r="J3832" t="s">
        <v>347</v>
      </c>
      <c r="K3832" t="s">
        <v>389</v>
      </c>
    </row>
    <row r="3833" spans="1:11" hidden="1" x14ac:dyDescent="0.35">
      <c r="A3833" t="s">
        <v>381</v>
      </c>
      <c r="B3833" t="s">
        <v>84</v>
      </c>
      <c r="C3833" t="s">
        <v>329</v>
      </c>
      <c r="D3833" t="s">
        <v>78</v>
      </c>
      <c r="E3833">
        <v>2021</v>
      </c>
      <c r="F3833" t="s">
        <v>502</v>
      </c>
      <c r="G3833" t="s">
        <v>68</v>
      </c>
      <c r="H3833">
        <v>185.2</v>
      </c>
      <c r="I3833" t="s">
        <v>515</v>
      </c>
      <c r="J3833" t="s">
        <v>347</v>
      </c>
      <c r="K3833" t="s">
        <v>390</v>
      </c>
    </row>
    <row r="3834" spans="1:11" hidden="1" x14ac:dyDescent="0.35">
      <c r="A3834" t="s">
        <v>381</v>
      </c>
      <c r="B3834" t="s">
        <v>84</v>
      </c>
      <c r="C3834" t="s">
        <v>329</v>
      </c>
      <c r="D3834" t="s">
        <v>78</v>
      </c>
      <c r="E3834">
        <v>2021</v>
      </c>
      <c r="F3834" t="s">
        <v>502</v>
      </c>
      <c r="G3834" t="s">
        <v>68</v>
      </c>
      <c r="H3834">
        <v>132.85</v>
      </c>
      <c r="I3834" t="s">
        <v>515</v>
      </c>
      <c r="J3834" t="s">
        <v>347</v>
      </c>
      <c r="K3834" t="s">
        <v>390</v>
      </c>
    </row>
    <row r="3835" spans="1:11" hidden="1" x14ac:dyDescent="0.35">
      <c r="A3835" t="s">
        <v>381</v>
      </c>
      <c r="B3835" t="s">
        <v>84</v>
      </c>
      <c r="C3835" t="s">
        <v>329</v>
      </c>
      <c r="D3835" t="s">
        <v>78</v>
      </c>
      <c r="E3835">
        <v>2021</v>
      </c>
      <c r="F3835" t="s">
        <v>502</v>
      </c>
      <c r="G3835" t="s">
        <v>68</v>
      </c>
      <c r="H3835">
        <v>14.47</v>
      </c>
      <c r="I3835" t="s">
        <v>515</v>
      </c>
      <c r="J3835" t="s">
        <v>347</v>
      </c>
      <c r="K3835" t="s">
        <v>390</v>
      </c>
    </row>
    <row r="3836" spans="1:11" hidden="1" x14ac:dyDescent="0.35">
      <c r="A3836" t="s">
        <v>381</v>
      </c>
      <c r="B3836" t="s">
        <v>84</v>
      </c>
      <c r="C3836" t="s">
        <v>329</v>
      </c>
      <c r="D3836" t="s">
        <v>78</v>
      </c>
      <c r="E3836">
        <v>2021</v>
      </c>
      <c r="F3836" t="s">
        <v>502</v>
      </c>
      <c r="G3836" t="s">
        <v>68</v>
      </c>
      <c r="H3836">
        <v>26.51</v>
      </c>
      <c r="I3836" t="s">
        <v>515</v>
      </c>
      <c r="J3836" t="s">
        <v>347</v>
      </c>
      <c r="K3836" t="s">
        <v>390</v>
      </c>
    </row>
    <row r="3837" spans="1:11" hidden="1" x14ac:dyDescent="0.35">
      <c r="A3837" t="s">
        <v>381</v>
      </c>
      <c r="B3837" t="s">
        <v>84</v>
      </c>
      <c r="C3837" t="s">
        <v>329</v>
      </c>
      <c r="D3837" t="s">
        <v>78</v>
      </c>
      <c r="E3837">
        <v>2021</v>
      </c>
      <c r="F3837" t="s">
        <v>502</v>
      </c>
      <c r="G3837" t="s">
        <v>68</v>
      </c>
      <c r="H3837">
        <v>208.77</v>
      </c>
      <c r="I3837" t="s">
        <v>515</v>
      </c>
      <c r="J3837" t="s">
        <v>347</v>
      </c>
      <c r="K3837" t="s">
        <v>390</v>
      </c>
    </row>
    <row r="3838" spans="1:11" hidden="1" x14ac:dyDescent="0.35">
      <c r="A3838" t="s">
        <v>381</v>
      </c>
      <c r="B3838" t="s">
        <v>84</v>
      </c>
      <c r="C3838" t="s">
        <v>329</v>
      </c>
      <c r="D3838" t="s">
        <v>78</v>
      </c>
      <c r="E3838">
        <v>2021</v>
      </c>
      <c r="F3838" t="s">
        <v>502</v>
      </c>
      <c r="G3838" t="s">
        <v>68</v>
      </c>
      <c r="H3838">
        <v>19.93</v>
      </c>
      <c r="I3838" t="s">
        <v>515</v>
      </c>
      <c r="J3838" t="s">
        <v>347</v>
      </c>
      <c r="K3838" t="s">
        <v>390</v>
      </c>
    </row>
    <row r="3839" spans="1:11" hidden="1" x14ac:dyDescent="0.35">
      <c r="A3839" t="s">
        <v>381</v>
      </c>
      <c r="B3839" t="s">
        <v>84</v>
      </c>
      <c r="C3839" t="s">
        <v>334</v>
      </c>
      <c r="D3839" t="s">
        <v>78</v>
      </c>
      <c r="E3839">
        <v>2021</v>
      </c>
      <c r="F3839" t="s">
        <v>502</v>
      </c>
      <c r="G3839" t="s">
        <v>68</v>
      </c>
      <c r="H3839">
        <v>131.65</v>
      </c>
      <c r="I3839" t="s">
        <v>515</v>
      </c>
      <c r="J3839" t="s">
        <v>347</v>
      </c>
      <c r="K3839" t="s">
        <v>391</v>
      </c>
    </row>
    <row r="3840" spans="1:11" hidden="1" x14ac:dyDescent="0.35">
      <c r="A3840" t="s">
        <v>381</v>
      </c>
      <c r="B3840" t="s">
        <v>84</v>
      </c>
      <c r="C3840" t="s">
        <v>334</v>
      </c>
      <c r="D3840" t="s">
        <v>78</v>
      </c>
      <c r="E3840">
        <v>2021</v>
      </c>
      <c r="F3840" t="s">
        <v>502</v>
      </c>
      <c r="G3840" t="s">
        <v>68</v>
      </c>
      <c r="H3840">
        <v>8.39</v>
      </c>
      <c r="I3840" t="s">
        <v>515</v>
      </c>
      <c r="J3840" t="s">
        <v>347</v>
      </c>
      <c r="K3840" t="s">
        <v>391</v>
      </c>
    </row>
    <row r="3841" spans="1:11" hidden="1" x14ac:dyDescent="0.35">
      <c r="A3841" t="s">
        <v>381</v>
      </c>
      <c r="B3841" t="s">
        <v>84</v>
      </c>
      <c r="C3841" t="s">
        <v>334</v>
      </c>
      <c r="D3841" t="s">
        <v>78</v>
      </c>
      <c r="E3841">
        <v>2021</v>
      </c>
      <c r="F3841" t="s">
        <v>502</v>
      </c>
      <c r="G3841" t="s">
        <v>68</v>
      </c>
      <c r="H3841">
        <v>222.77</v>
      </c>
      <c r="I3841" t="s">
        <v>515</v>
      </c>
      <c r="J3841" t="s">
        <v>347</v>
      </c>
      <c r="K3841" t="s">
        <v>391</v>
      </c>
    </row>
    <row r="3842" spans="1:11" hidden="1" x14ac:dyDescent="0.35">
      <c r="A3842" t="s">
        <v>381</v>
      </c>
      <c r="B3842" t="s">
        <v>84</v>
      </c>
      <c r="C3842" t="s">
        <v>334</v>
      </c>
      <c r="D3842" t="s">
        <v>78</v>
      </c>
      <c r="E3842">
        <v>2021</v>
      </c>
      <c r="F3842" t="s">
        <v>502</v>
      </c>
      <c r="G3842" t="s">
        <v>68</v>
      </c>
      <c r="H3842">
        <v>17.47</v>
      </c>
      <c r="I3842" t="s">
        <v>515</v>
      </c>
      <c r="J3842" t="s">
        <v>347</v>
      </c>
      <c r="K3842" t="s">
        <v>391</v>
      </c>
    </row>
    <row r="3843" spans="1:11" hidden="1" x14ac:dyDescent="0.35">
      <c r="A3843" t="s">
        <v>381</v>
      </c>
      <c r="B3843" t="s">
        <v>84</v>
      </c>
      <c r="C3843" t="s">
        <v>330</v>
      </c>
      <c r="D3843" t="s">
        <v>78</v>
      </c>
      <c r="E3843">
        <v>2021</v>
      </c>
      <c r="F3843" t="s">
        <v>502</v>
      </c>
      <c r="G3843" t="s">
        <v>68</v>
      </c>
      <c r="H3843">
        <v>2001.37</v>
      </c>
      <c r="I3843" t="s">
        <v>515</v>
      </c>
      <c r="J3843" t="s">
        <v>347</v>
      </c>
      <c r="K3843" t="s">
        <v>392</v>
      </c>
    </row>
    <row r="3844" spans="1:11" hidden="1" x14ac:dyDescent="0.35">
      <c r="A3844" t="s">
        <v>381</v>
      </c>
      <c r="B3844" t="s">
        <v>84</v>
      </c>
      <c r="C3844" t="s">
        <v>330</v>
      </c>
      <c r="D3844" t="s">
        <v>78</v>
      </c>
      <c r="E3844">
        <v>2021</v>
      </c>
      <c r="F3844" t="s">
        <v>502</v>
      </c>
      <c r="G3844" t="s">
        <v>68</v>
      </c>
      <c r="H3844">
        <v>906.76</v>
      </c>
      <c r="I3844" t="s">
        <v>515</v>
      </c>
      <c r="J3844" t="s">
        <v>347</v>
      </c>
      <c r="K3844" t="s">
        <v>392</v>
      </c>
    </row>
    <row r="3845" spans="1:11" hidden="1" x14ac:dyDescent="0.35">
      <c r="A3845" t="s">
        <v>381</v>
      </c>
      <c r="B3845" t="s">
        <v>84</v>
      </c>
      <c r="C3845" t="s">
        <v>330</v>
      </c>
      <c r="D3845" t="s">
        <v>78</v>
      </c>
      <c r="E3845">
        <v>2021</v>
      </c>
      <c r="F3845" t="s">
        <v>502</v>
      </c>
      <c r="G3845" t="s">
        <v>68</v>
      </c>
      <c r="H3845">
        <v>-13.34</v>
      </c>
      <c r="I3845" t="s">
        <v>515</v>
      </c>
      <c r="J3845" t="s">
        <v>347</v>
      </c>
      <c r="K3845" t="s">
        <v>392</v>
      </c>
    </row>
    <row r="3846" spans="1:11" hidden="1" x14ac:dyDescent="0.35">
      <c r="A3846" t="s">
        <v>381</v>
      </c>
      <c r="B3846" t="s">
        <v>84</v>
      </c>
      <c r="C3846" t="s">
        <v>330</v>
      </c>
      <c r="D3846" t="s">
        <v>78</v>
      </c>
      <c r="E3846">
        <v>2021</v>
      </c>
      <c r="F3846" t="s">
        <v>502</v>
      </c>
      <c r="G3846" t="s">
        <v>68</v>
      </c>
      <c r="H3846">
        <v>519.26</v>
      </c>
      <c r="I3846" t="s">
        <v>515</v>
      </c>
      <c r="J3846" t="s">
        <v>347</v>
      </c>
      <c r="K3846" t="s">
        <v>392</v>
      </c>
    </row>
    <row r="3847" spans="1:11" hidden="1" x14ac:dyDescent="0.35">
      <c r="A3847" t="s">
        <v>381</v>
      </c>
      <c r="B3847" t="s">
        <v>84</v>
      </c>
      <c r="C3847" t="s">
        <v>330</v>
      </c>
      <c r="D3847" t="s">
        <v>78</v>
      </c>
      <c r="E3847">
        <v>2021</v>
      </c>
      <c r="F3847" t="s">
        <v>502</v>
      </c>
      <c r="G3847" t="s">
        <v>68</v>
      </c>
      <c r="H3847">
        <v>2438.3200000000002</v>
      </c>
      <c r="I3847" t="s">
        <v>515</v>
      </c>
      <c r="J3847" t="s">
        <v>347</v>
      </c>
      <c r="K3847" t="s">
        <v>392</v>
      </c>
    </row>
    <row r="3848" spans="1:11" hidden="1" x14ac:dyDescent="0.35">
      <c r="A3848" t="s">
        <v>381</v>
      </c>
      <c r="B3848" t="s">
        <v>84</v>
      </c>
      <c r="C3848" t="s">
        <v>330</v>
      </c>
      <c r="D3848" t="s">
        <v>78</v>
      </c>
      <c r="E3848">
        <v>2021</v>
      </c>
      <c r="F3848" t="s">
        <v>502</v>
      </c>
      <c r="G3848" t="s">
        <v>68</v>
      </c>
      <c r="H3848">
        <v>456.49</v>
      </c>
      <c r="I3848" t="s">
        <v>515</v>
      </c>
      <c r="J3848" t="s">
        <v>347</v>
      </c>
      <c r="K3848" t="s">
        <v>392</v>
      </c>
    </row>
    <row r="3849" spans="1:11" hidden="1" x14ac:dyDescent="0.35">
      <c r="A3849" t="s">
        <v>381</v>
      </c>
      <c r="B3849" t="s">
        <v>84</v>
      </c>
      <c r="C3849" t="s">
        <v>330</v>
      </c>
      <c r="D3849" t="s">
        <v>78</v>
      </c>
      <c r="E3849">
        <v>2021</v>
      </c>
      <c r="F3849" t="s">
        <v>502</v>
      </c>
      <c r="G3849" t="s">
        <v>68</v>
      </c>
      <c r="H3849">
        <v>209.86</v>
      </c>
      <c r="I3849" t="s">
        <v>515</v>
      </c>
      <c r="J3849" t="s">
        <v>347</v>
      </c>
      <c r="K3849" t="s">
        <v>392</v>
      </c>
    </row>
    <row r="3850" spans="1:11" hidden="1" x14ac:dyDescent="0.35">
      <c r="A3850" t="s">
        <v>381</v>
      </c>
      <c r="B3850" t="s">
        <v>84</v>
      </c>
      <c r="C3850" t="s">
        <v>85</v>
      </c>
      <c r="D3850" t="s">
        <v>78</v>
      </c>
      <c r="E3850">
        <v>2021</v>
      </c>
      <c r="F3850" t="s">
        <v>502</v>
      </c>
      <c r="G3850" t="s">
        <v>68</v>
      </c>
      <c r="H3850">
        <v>-15.54</v>
      </c>
      <c r="I3850" t="s">
        <v>515</v>
      </c>
      <c r="J3850" t="s">
        <v>347</v>
      </c>
      <c r="K3850" t="s">
        <v>388</v>
      </c>
    </row>
    <row r="3851" spans="1:11" hidden="1" x14ac:dyDescent="0.35">
      <c r="A3851" t="s">
        <v>381</v>
      </c>
      <c r="B3851" t="s">
        <v>84</v>
      </c>
      <c r="C3851" t="s">
        <v>85</v>
      </c>
      <c r="D3851" t="s">
        <v>78</v>
      </c>
      <c r="E3851">
        <v>2021</v>
      </c>
      <c r="F3851" t="s">
        <v>502</v>
      </c>
      <c r="G3851" t="s">
        <v>68</v>
      </c>
      <c r="H3851">
        <v>-6.72</v>
      </c>
      <c r="I3851" t="s">
        <v>515</v>
      </c>
      <c r="J3851" t="s">
        <v>347</v>
      </c>
      <c r="K3851" t="s">
        <v>388</v>
      </c>
    </row>
    <row r="3852" spans="1:11" hidden="1" x14ac:dyDescent="0.35">
      <c r="A3852" t="s">
        <v>381</v>
      </c>
      <c r="B3852" t="s">
        <v>84</v>
      </c>
      <c r="C3852" t="s">
        <v>85</v>
      </c>
      <c r="D3852" t="s">
        <v>78</v>
      </c>
      <c r="E3852">
        <v>2021</v>
      </c>
      <c r="F3852" t="s">
        <v>502</v>
      </c>
      <c r="G3852" t="s">
        <v>68</v>
      </c>
      <c r="H3852">
        <v>-6.34</v>
      </c>
      <c r="I3852" t="s">
        <v>515</v>
      </c>
      <c r="J3852" t="s">
        <v>347</v>
      </c>
      <c r="K3852" t="s">
        <v>388</v>
      </c>
    </row>
    <row r="3853" spans="1:11" hidden="1" x14ac:dyDescent="0.35">
      <c r="A3853" t="s">
        <v>381</v>
      </c>
      <c r="B3853" t="s">
        <v>84</v>
      </c>
      <c r="C3853" t="s">
        <v>85</v>
      </c>
      <c r="D3853" t="s">
        <v>78</v>
      </c>
      <c r="E3853">
        <v>2021</v>
      </c>
      <c r="F3853" t="s">
        <v>502</v>
      </c>
      <c r="G3853" t="s">
        <v>68</v>
      </c>
      <c r="H3853">
        <v>-0.44</v>
      </c>
      <c r="I3853" t="s">
        <v>515</v>
      </c>
      <c r="J3853" t="s">
        <v>347</v>
      </c>
      <c r="K3853" t="s">
        <v>388</v>
      </c>
    </row>
    <row r="3854" spans="1:11" hidden="1" x14ac:dyDescent="0.35">
      <c r="A3854" t="s">
        <v>381</v>
      </c>
      <c r="B3854" t="s">
        <v>84</v>
      </c>
      <c r="C3854" t="s">
        <v>372</v>
      </c>
      <c r="D3854" t="s">
        <v>78</v>
      </c>
      <c r="E3854">
        <v>2021</v>
      </c>
      <c r="F3854" t="s">
        <v>502</v>
      </c>
      <c r="G3854" t="s">
        <v>68</v>
      </c>
      <c r="H3854">
        <v>189.75</v>
      </c>
      <c r="I3854" t="s">
        <v>515</v>
      </c>
      <c r="J3854" t="s">
        <v>347</v>
      </c>
      <c r="K3854" t="s">
        <v>401</v>
      </c>
    </row>
    <row r="3855" spans="1:11" hidden="1" x14ac:dyDescent="0.35">
      <c r="A3855" t="s">
        <v>381</v>
      </c>
      <c r="B3855" t="s">
        <v>84</v>
      </c>
      <c r="C3855" t="s">
        <v>372</v>
      </c>
      <c r="D3855" t="s">
        <v>78</v>
      </c>
      <c r="E3855">
        <v>2021</v>
      </c>
      <c r="F3855" t="s">
        <v>502</v>
      </c>
      <c r="G3855" t="s">
        <v>68</v>
      </c>
      <c r="H3855">
        <v>10.94</v>
      </c>
      <c r="I3855" t="s">
        <v>515</v>
      </c>
      <c r="J3855" t="s">
        <v>347</v>
      </c>
      <c r="K3855" t="s">
        <v>401</v>
      </c>
    </row>
    <row r="3856" spans="1:11" hidden="1" x14ac:dyDescent="0.35">
      <c r="A3856" t="s">
        <v>381</v>
      </c>
      <c r="B3856" t="s">
        <v>84</v>
      </c>
      <c r="C3856" t="s">
        <v>372</v>
      </c>
      <c r="D3856" t="s">
        <v>78</v>
      </c>
      <c r="E3856">
        <v>2021</v>
      </c>
      <c r="F3856" t="s">
        <v>502</v>
      </c>
      <c r="G3856" t="s">
        <v>68</v>
      </c>
      <c r="H3856">
        <v>183.02</v>
      </c>
      <c r="I3856" t="s">
        <v>515</v>
      </c>
      <c r="J3856" t="s">
        <v>347</v>
      </c>
      <c r="K3856" t="s">
        <v>401</v>
      </c>
    </row>
    <row r="3857" spans="1:11" hidden="1" x14ac:dyDescent="0.35">
      <c r="A3857" t="s">
        <v>381</v>
      </c>
      <c r="B3857" t="s">
        <v>84</v>
      </c>
      <c r="C3857" t="s">
        <v>372</v>
      </c>
      <c r="D3857" t="s">
        <v>78</v>
      </c>
      <c r="E3857">
        <v>2021</v>
      </c>
      <c r="F3857" t="s">
        <v>502</v>
      </c>
      <c r="G3857" t="s">
        <v>68</v>
      </c>
      <c r="H3857">
        <v>30.38</v>
      </c>
      <c r="I3857" t="s">
        <v>515</v>
      </c>
      <c r="J3857" t="s">
        <v>347</v>
      </c>
      <c r="K3857" t="s">
        <v>401</v>
      </c>
    </row>
    <row r="3858" spans="1:11" hidden="1" x14ac:dyDescent="0.35">
      <c r="A3858" t="s">
        <v>381</v>
      </c>
      <c r="B3858" t="s">
        <v>84</v>
      </c>
      <c r="C3858" t="s">
        <v>335</v>
      </c>
      <c r="D3858" t="s">
        <v>78</v>
      </c>
      <c r="E3858">
        <v>2021</v>
      </c>
      <c r="F3858" t="s">
        <v>502</v>
      </c>
      <c r="G3858" t="s">
        <v>68</v>
      </c>
      <c r="H3858">
        <v>219.86</v>
      </c>
      <c r="I3858" t="s">
        <v>515</v>
      </c>
      <c r="J3858" t="s">
        <v>347</v>
      </c>
      <c r="K3858" t="s">
        <v>393</v>
      </c>
    </row>
    <row r="3859" spans="1:11" hidden="1" x14ac:dyDescent="0.35">
      <c r="A3859" t="s">
        <v>381</v>
      </c>
      <c r="B3859" t="s">
        <v>84</v>
      </c>
      <c r="C3859" t="s">
        <v>335</v>
      </c>
      <c r="D3859" t="s">
        <v>78</v>
      </c>
      <c r="E3859">
        <v>2021</v>
      </c>
      <c r="F3859" t="s">
        <v>502</v>
      </c>
      <c r="G3859" t="s">
        <v>68</v>
      </c>
      <c r="H3859">
        <v>-304.2</v>
      </c>
      <c r="I3859" t="s">
        <v>515</v>
      </c>
      <c r="J3859" t="s">
        <v>347</v>
      </c>
      <c r="K3859" t="s">
        <v>393</v>
      </c>
    </row>
    <row r="3860" spans="1:11" hidden="1" x14ac:dyDescent="0.35">
      <c r="A3860" t="s">
        <v>381</v>
      </c>
      <c r="B3860" t="s">
        <v>84</v>
      </c>
      <c r="C3860" t="s">
        <v>335</v>
      </c>
      <c r="D3860" t="s">
        <v>78</v>
      </c>
      <c r="E3860">
        <v>2021</v>
      </c>
      <c r="F3860" t="s">
        <v>502</v>
      </c>
      <c r="G3860" t="s">
        <v>68</v>
      </c>
      <c r="H3860">
        <v>-232.16</v>
      </c>
      <c r="I3860" t="s">
        <v>515</v>
      </c>
      <c r="J3860" t="s">
        <v>347</v>
      </c>
      <c r="K3860" t="s">
        <v>393</v>
      </c>
    </row>
    <row r="3861" spans="1:11" hidden="1" x14ac:dyDescent="0.35">
      <c r="A3861" t="s">
        <v>381</v>
      </c>
      <c r="B3861" t="s">
        <v>84</v>
      </c>
      <c r="C3861" t="s">
        <v>335</v>
      </c>
      <c r="D3861" t="s">
        <v>78</v>
      </c>
      <c r="E3861">
        <v>2021</v>
      </c>
      <c r="F3861" t="s">
        <v>502</v>
      </c>
      <c r="G3861" t="s">
        <v>68</v>
      </c>
      <c r="H3861">
        <v>281.16000000000003</v>
      </c>
      <c r="I3861" t="s">
        <v>515</v>
      </c>
      <c r="J3861" t="s">
        <v>347</v>
      </c>
      <c r="K3861" t="s">
        <v>393</v>
      </c>
    </row>
    <row r="3862" spans="1:11" hidden="1" x14ac:dyDescent="0.35">
      <c r="A3862" t="s">
        <v>381</v>
      </c>
      <c r="B3862" t="s">
        <v>84</v>
      </c>
      <c r="C3862" t="s">
        <v>335</v>
      </c>
      <c r="D3862" t="s">
        <v>78</v>
      </c>
      <c r="E3862">
        <v>2021</v>
      </c>
      <c r="F3862" t="s">
        <v>502</v>
      </c>
      <c r="G3862" t="s">
        <v>68</v>
      </c>
      <c r="H3862">
        <v>407.35</v>
      </c>
      <c r="I3862" t="s">
        <v>515</v>
      </c>
      <c r="J3862" t="s">
        <v>347</v>
      </c>
      <c r="K3862" t="s">
        <v>393</v>
      </c>
    </row>
    <row r="3863" spans="1:11" hidden="1" x14ac:dyDescent="0.35">
      <c r="A3863" t="s">
        <v>381</v>
      </c>
      <c r="B3863" t="s">
        <v>84</v>
      </c>
      <c r="C3863" t="s">
        <v>335</v>
      </c>
      <c r="D3863" t="s">
        <v>78</v>
      </c>
      <c r="E3863">
        <v>2021</v>
      </c>
      <c r="F3863" t="s">
        <v>502</v>
      </c>
      <c r="G3863" t="s">
        <v>68</v>
      </c>
      <c r="H3863">
        <v>14.6</v>
      </c>
      <c r="I3863" t="s">
        <v>515</v>
      </c>
      <c r="J3863" t="s">
        <v>347</v>
      </c>
      <c r="K3863" t="s">
        <v>393</v>
      </c>
    </row>
    <row r="3864" spans="1:11" hidden="1" x14ac:dyDescent="0.35">
      <c r="A3864" t="s">
        <v>381</v>
      </c>
      <c r="B3864" t="s">
        <v>84</v>
      </c>
      <c r="C3864" t="s">
        <v>352</v>
      </c>
      <c r="D3864" t="s">
        <v>78</v>
      </c>
      <c r="E3864">
        <v>2021</v>
      </c>
      <c r="F3864" t="s">
        <v>502</v>
      </c>
      <c r="G3864" t="s">
        <v>68</v>
      </c>
      <c r="H3864">
        <v>52.01</v>
      </c>
      <c r="I3864" t="s">
        <v>515</v>
      </c>
      <c r="J3864" t="s">
        <v>347</v>
      </c>
      <c r="K3864" t="s">
        <v>399</v>
      </c>
    </row>
    <row r="3865" spans="1:11" hidden="1" x14ac:dyDescent="0.35">
      <c r="A3865" t="s">
        <v>381</v>
      </c>
      <c r="B3865" t="s">
        <v>84</v>
      </c>
      <c r="C3865" t="s">
        <v>352</v>
      </c>
      <c r="D3865" t="s">
        <v>78</v>
      </c>
      <c r="E3865">
        <v>2021</v>
      </c>
      <c r="F3865" t="s">
        <v>502</v>
      </c>
      <c r="G3865" t="s">
        <v>68</v>
      </c>
      <c r="H3865">
        <v>-33.9</v>
      </c>
      <c r="I3865" t="s">
        <v>515</v>
      </c>
      <c r="J3865" t="s">
        <v>347</v>
      </c>
      <c r="K3865" t="s">
        <v>399</v>
      </c>
    </row>
    <row r="3866" spans="1:11" hidden="1" x14ac:dyDescent="0.35">
      <c r="A3866" t="s">
        <v>381</v>
      </c>
      <c r="B3866" t="s">
        <v>84</v>
      </c>
      <c r="C3866" t="s">
        <v>352</v>
      </c>
      <c r="D3866" t="s">
        <v>78</v>
      </c>
      <c r="E3866">
        <v>2021</v>
      </c>
      <c r="F3866" t="s">
        <v>502</v>
      </c>
      <c r="G3866" t="s">
        <v>68</v>
      </c>
      <c r="H3866">
        <v>3.97</v>
      </c>
      <c r="I3866" t="s">
        <v>515</v>
      </c>
      <c r="J3866" t="s">
        <v>347</v>
      </c>
      <c r="K3866" t="s">
        <v>399</v>
      </c>
    </row>
    <row r="3867" spans="1:11" hidden="1" x14ac:dyDescent="0.35">
      <c r="A3867" t="s">
        <v>381</v>
      </c>
      <c r="B3867" t="s">
        <v>84</v>
      </c>
      <c r="C3867" t="s">
        <v>352</v>
      </c>
      <c r="D3867" t="s">
        <v>78</v>
      </c>
      <c r="E3867">
        <v>2021</v>
      </c>
      <c r="F3867" t="s">
        <v>502</v>
      </c>
      <c r="G3867" t="s">
        <v>68</v>
      </c>
      <c r="H3867">
        <v>-24.77</v>
      </c>
      <c r="I3867" t="s">
        <v>515</v>
      </c>
      <c r="J3867" t="s">
        <v>347</v>
      </c>
      <c r="K3867" t="s">
        <v>399</v>
      </c>
    </row>
    <row r="3868" spans="1:11" hidden="1" x14ac:dyDescent="0.35">
      <c r="A3868" t="s">
        <v>381</v>
      </c>
      <c r="B3868" t="s">
        <v>84</v>
      </c>
      <c r="C3868" t="s">
        <v>352</v>
      </c>
      <c r="D3868" t="s">
        <v>78</v>
      </c>
      <c r="E3868">
        <v>2021</v>
      </c>
      <c r="F3868" t="s">
        <v>502</v>
      </c>
      <c r="G3868" t="s">
        <v>68</v>
      </c>
      <c r="H3868">
        <v>85.3</v>
      </c>
      <c r="I3868" t="s">
        <v>515</v>
      </c>
      <c r="J3868" t="s">
        <v>347</v>
      </c>
      <c r="K3868" t="s">
        <v>399</v>
      </c>
    </row>
    <row r="3869" spans="1:11" hidden="1" x14ac:dyDescent="0.35">
      <c r="A3869" t="s">
        <v>381</v>
      </c>
      <c r="B3869" t="s">
        <v>84</v>
      </c>
      <c r="C3869" t="s">
        <v>352</v>
      </c>
      <c r="D3869" t="s">
        <v>78</v>
      </c>
      <c r="E3869">
        <v>2021</v>
      </c>
      <c r="F3869" t="s">
        <v>502</v>
      </c>
      <c r="G3869" t="s">
        <v>68</v>
      </c>
      <c r="H3869">
        <v>2.66</v>
      </c>
      <c r="I3869" t="s">
        <v>515</v>
      </c>
      <c r="J3869" t="s">
        <v>347</v>
      </c>
      <c r="K3869" t="s">
        <v>399</v>
      </c>
    </row>
    <row r="3870" spans="1:11" hidden="1" x14ac:dyDescent="0.35">
      <c r="A3870" t="s">
        <v>381</v>
      </c>
      <c r="B3870" t="s">
        <v>84</v>
      </c>
      <c r="C3870" t="s">
        <v>352</v>
      </c>
      <c r="D3870" t="s">
        <v>78</v>
      </c>
      <c r="E3870">
        <v>2021</v>
      </c>
      <c r="F3870" t="s">
        <v>502</v>
      </c>
      <c r="G3870" t="s">
        <v>68</v>
      </c>
      <c r="H3870">
        <v>114.46</v>
      </c>
      <c r="I3870" t="s">
        <v>515</v>
      </c>
      <c r="J3870" t="s">
        <v>347</v>
      </c>
      <c r="K3870" t="s">
        <v>399</v>
      </c>
    </row>
    <row r="3871" spans="1:11" hidden="1" x14ac:dyDescent="0.35">
      <c r="A3871" t="s">
        <v>381</v>
      </c>
      <c r="B3871" t="s">
        <v>84</v>
      </c>
      <c r="C3871" t="s">
        <v>352</v>
      </c>
      <c r="D3871" t="s">
        <v>78</v>
      </c>
      <c r="E3871">
        <v>2021</v>
      </c>
      <c r="F3871" t="s">
        <v>502</v>
      </c>
      <c r="G3871" t="s">
        <v>68</v>
      </c>
      <c r="H3871">
        <v>149.11000000000001</v>
      </c>
      <c r="I3871" t="s">
        <v>515</v>
      </c>
      <c r="J3871" t="s">
        <v>347</v>
      </c>
      <c r="K3871" t="s">
        <v>399</v>
      </c>
    </row>
    <row r="3872" spans="1:11" hidden="1" x14ac:dyDescent="0.35">
      <c r="A3872" t="s">
        <v>381</v>
      </c>
      <c r="B3872" t="s">
        <v>84</v>
      </c>
      <c r="C3872" t="s">
        <v>352</v>
      </c>
      <c r="D3872" t="s">
        <v>78</v>
      </c>
      <c r="E3872">
        <v>2021</v>
      </c>
      <c r="F3872" t="s">
        <v>502</v>
      </c>
      <c r="G3872" t="s">
        <v>68</v>
      </c>
      <c r="H3872">
        <v>3.52</v>
      </c>
      <c r="I3872" t="s">
        <v>515</v>
      </c>
      <c r="J3872" t="s">
        <v>347</v>
      </c>
      <c r="K3872" t="s">
        <v>399</v>
      </c>
    </row>
    <row r="3873" spans="1:11" hidden="1" x14ac:dyDescent="0.35">
      <c r="A3873" t="s">
        <v>381</v>
      </c>
      <c r="B3873" t="s">
        <v>84</v>
      </c>
      <c r="C3873" t="s">
        <v>353</v>
      </c>
      <c r="D3873" t="s">
        <v>78</v>
      </c>
      <c r="E3873">
        <v>2021</v>
      </c>
      <c r="F3873" t="s">
        <v>502</v>
      </c>
      <c r="G3873" t="s">
        <v>68</v>
      </c>
      <c r="H3873">
        <v>44.11</v>
      </c>
      <c r="I3873" t="s">
        <v>515</v>
      </c>
      <c r="J3873" t="s">
        <v>347</v>
      </c>
      <c r="K3873" t="s">
        <v>402</v>
      </c>
    </row>
    <row r="3874" spans="1:11" hidden="1" x14ac:dyDescent="0.35">
      <c r="A3874" t="s">
        <v>381</v>
      </c>
      <c r="B3874" t="s">
        <v>84</v>
      </c>
      <c r="C3874" t="s">
        <v>353</v>
      </c>
      <c r="D3874" t="s">
        <v>78</v>
      </c>
      <c r="E3874">
        <v>2021</v>
      </c>
      <c r="F3874" t="s">
        <v>502</v>
      </c>
      <c r="G3874" t="s">
        <v>68</v>
      </c>
      <c r="H3874">
        <v>97.69</v>
      </c>
      <c r="I3874" t="s">
        <v>515</v>
      </c>
      <c r="J3874" t="s">
        <v>347</v>
      </c>
      <c r="K3874" t="s">
        <v>402</v>
      </c>
    </row>
    <row r="3875" spans="1:11" hidden="1" x14ac:dyDescent="0.35">
      <c r="A3875" t="s">
        <v>381</v>
      </c>
      <c r="B3875" t="s">
        <v>84</v>
      </c>
      <c r="C3875" t="s">
        <v>353</v>
      </c>
      <c r="D3875" t="s">
        <v>78</v>
      </c>
      <c r="E3875">
        <v>2021</v>
      </c>
      <c r="F3875" t="s">
        <v>502</v>
      </c>
      <c r="G3875" t="s">
        <v>68</v>
      </c>
      <c r="H3875">
        <v>131.63</v>
      </c>
      <c r="I3875" t="s">
        <v>515</v>
      </c>
      <c r="J3875" t="s">
        <v>347</v>
      </c>
      <c r="K3875" t="s">
        <v>402</v>
      </c>
    </row>
    <row r="3876" spans="1:11" hidden="1" x14ac:dyDescent="0.35">
      <c r="A3876" t="s">
        <v>381</v>
      </c>
      <c r="B3876" t="s">
        <v>84</v>
      </c>
      <c r="C3876" t="s">
        <v>353</v>
      </c>
      <c r="D3876" t="s">
        <v>78</v>
      </c>
      <c r="E3876">
        <v>2021</v>
      </c>
      <c r="F3876" t="s">
        <v>502</v>
      </c>
      <c r="G3876" t="s">
        <v>68</v>
      </c>
      <c r="H3876">
        <v>78.86</v>
      </c>
      <c r="I3876" t="s">
        <v>515</v>
      </c>
      <c r="J3876" t="s">
        <v>347</v>
      </c>
      <c r="K3876" t="s">
        <v>402</v>
      </c>
    </row>
    <row r="3877" spans="1:11" hidden="1" x14ac:dyDescent="0.35">
      <c r="A3877" t="s">
        <v>381</v>
      </c>
      <c r="B3877" t="s">
        <v>84</v>
      </c>
      <c r="C3877" t="s">
        <v>353</v>
      </c>
      <c r="D3877" t="s">
        <v>78</v>
      </c>
      <c r="E3877">
        <v>2021</v>
      </c>
      <c r="F3877" t="s">
        <v>502</v>
      </c>
      <c r="G3877" t="s">
        <v>68</v>
      </c>
      <c r="H3877">
        <v>47.51</v>
      </c>
      <c r="I3877" t="s">
        <v>515</v>
      </c>
      <c r="J3877" t="s">
        <v>347</v>
      </c>
      <c r="K3877" t="s">
        <v>402</v>
      </c>
    </row>
    <row r="3878" spans="1:11" hidden="1" x14ac:dyDescent="0.35">
      <c r="A3878" t="s">
        <v>381</v>
      </c>
      <c r="B3878" t="s">
        <v>84</v>
      </c>
      <c r="C3878" t="s">
        <v>353</v>
      </c>
      <c r="D3878" t="s">
        <v>78</v>
      </c>
      <c r="E3878">
        <v>2021</v>
      </c>
      <c r="F3878" t="s">
        <v>502</v>
      </c>
      <c r="G3878" t="s">
        <v>68</v>
      </c>
      <c r="H3878">
        <v>3.55</v>
      </c>
      <c r="I3878" t="s">
        <v>515</v>
      </c>
      <c r="J3878" t="s">
        <v>347</v>
      </c>
      <c r="K3878" t="s">
        <v>402</v>
      </c>
    </row>
    <row r="3879" spans="1:11" hidden="1" x14ac:dyDescent="0.35">
      <c r="A3879" t="s">
        <v>381</v>
      </c>
      <c r="B3879" t="s">
        <v>84</v>
      </c>
      <c r="C3879" t="s">
        <v>336</v>
      </c>
      <c r="D3879" t="s">
        <v>78</v>
      </c>
      <c r="E3879">
        <v>2021</v>
      </c>
      <c r="F3879" t="s">
        <v>502</v>
      </c>
      <c r="G3879" t="s">
        <v>68</v>
      </c>
      <c r="H3879">
        <v>161.04</v>
      </c>
      <c r="I3879" t="s">
        <v>515</v>
      </c>
      <c r="J3879" t="s">
        <v>347</v>
      </c>
      <c r="K3879" t="s">
        <v>394</v>
      </c>
    </row>
    <row r="3880" spans="1:11" hidden="1" x14ac:dyDescent="0.35">
      <c r="A3880" t="s">
        <v>381</v>
      </c>
      <c r="B3880" t="s">
        <v>84</v>
      </c>
      <c r="C3880" t="s">
        <v>336</v>
      </c>
      <c r="D3880" t="s">
        <v>78</v>
      </c>
      <c r="E3880">
        <v>2021</v>
      </c>
      <c r="F3880" t="s">
        <v>502</v>
      </c>
      <c r="G3880" t="s">
        <v>68</v>
      </c>
      <c r="H3880">
        <v>9.73</v>
      </c>
      <c r="I3880" t="s">
        <v>515</v>
      </c>
      <c r="J3880" t="s">
        <v>347</v>
      </c>
      <c r="K3880" t="s">
        <v>394</v>
      </c>
    </row>
    <row r="3881" spans="1:11" hidden="1" x14ac:dyDescent="0.35">
      <c r="A3881" t="s">
        <v>381</v>
      </c>
      <c r="B3881" t="s">
        <v>84</v>
      </c>
      <c r="C3881" t="s">
        <v>336</v>
      </c>
      <c r="D3881" t="s">
        <v>78</v>
      </c>
      <c r="E3881">
        <v>2021</v>
      </c>
      <c r="F3881" t="s">
        <v>502</v>
      </c>
      <c r="G3881" t="s">
        <v>68</v>
      </c>
      <c r="H3881">
        <v>188.55</v>
      </c>
      <c r="I3881" t="s">
        <v>515</v>
      </c>
      <c r="J3881" t="s">
        <v>347</v>
      </c>
      <c r="K3881" t="s">
        <v>394</v>
      </c>
    </row>
    <row r="3882" spans="1:11" hidden="1" x14ac:dyDescent="0.35">
      <c r="A3882" t="s">
        <v>381</v>
      </c>
      <c r="B3882" t="s">
        <v>84</v>
      </c>
      <c r="C3882" t="s">
        <v>336</v>
      </c>
      <c r="D3882" t="s">
        <v>78</v>
      </c>
      <c r="E3882">
        <v>2021</v>
      </c>
      <c r="F3882" t="s">
        <v>502</v>
      </c>
      <c r="G3882" t="s">
        <v>68</v>
      </c>
      <c r="H3882">
        <v>25.28</v>
      </c>
      <c r="I3882" t="s">
        <v>515</v>
      </c>
      <c r="J3882" t="s">
        <v>347</v>
      </c>
      <c r="K3882" t="s">
        <v>394</v>
      </c>
    </row>
    <row r="3883" spans="1:11" hidden="1" x14ac:dyDescent="0.35">
      <c r="A3883" t="s">
        <v>381</v>
      </c>
      <c r="B3883" t="s">
        <v>84</v>
      </c>
      <c r="C3883" t="s">
        <v>337</v>
      </c>
      <c r="D3883" t="s">
        <v>78</v>
      </c>
      <c r="E3883">
        <v>2021</v>
      </c>
      <c r="F3883" t="s">
        <v>502</v>
      </c>
      <c r="G3883" t="s">
        <v>68</v>
      </c>
      <c r="H3883">
        <v>142.93</v>
      </c>
      <c r="I3883" t="s">
        <v>515</v>
      </c>
      <c r="J3883" t="s">
        <v>347</v>
      </c>
      <c r="K3883" t="s">
        <v>395</v>
      </c>
    </row>
    <row r="3884" spans="1:11" hidden="1" x14ac:dyDescent="0.35">
      <c r="A3884" t="s">
        <v>381</v>
      </c>
      <c r="B3884" t="s">
        <v>84</v>
      </c>
      <c r="C3884" t="s">
        <v>337</v>
      </c>
      <c r="D3884" t="s">
        <v>78</v>
      </c>
      <c r="E3884">
        <v>2021</v>
      </c>
      <c r="F3884" t="s">
        <v>502</v>
      </c>
      <c r="G3884" t="s">
        <v>68</v>
      </c>
      <c r="H3884">
        <v>18.77</v>
      </c>
      <c r="I3884" t="s">
        <v>515</v>
      </c>
      <c r="J3884" t="s">
        <v>347</v>
      </c>
      <c r="K3884" t="s">
        <v>395</v>
      </c>
    </row>
    <row r="3885" spans="1:11" hidden="1" x14ac:dyDescent="0.35">
      <c r="A3885" t="s">
        <v>381</v>
      </c>
      <c r="B3885" t="s">
        <v>84</v>
      </c>
      <c r="C3885" t="s">
        <v>337</v>
      </c>
      <c r="D3885" t="s">
        <v>78</v>
      </c>
      <c r="E3885">
        <v>2021</v>
      </c>
      <c r="F3885" t="s">
        <v>502</v>
      </c>
      <c r="G3885" t="s">
        <v>68</v>
      </c>
      <c r="H3885">
        <v>215.69</v>
      </c>
      <c r="I3885" t="s">
        <v>515</v>
      </c>
      <c r="J3885" t="s">
        <v>347</v>
      </c>
      <c r="K3885" t="s">
        <v>395</v>
      </c>
    </row>
    <row r="3886" spans="1:11" hidden="1" x14ac:dyDescent="0.35">
      <c r="A3886" t="s">
        <v>381</v>
      </c>
      <c r="B3886" t="s">
        <v>84</v>
      </c>
      <c r="C3886" t="s">
        <v>337</v>
      </c>
      <c r="D3886" t="s">
        <v>78</v>
      </c>
      <c r="E3886">
        <v>2021</v>
      </c>
      <c r="F3886" t="s">
        <v>502</v>
      </c>
      <c r="G3886" t="s">
        <v>68</v>
      </c>
      <c r="H3886">
        <v>16.75</v>
      </c>
      <c r="I3886" t="s">
        <v>515</v>
      </c>
      <c r="J3886" t="s">
        <v>347</v>
      </c>
      <c r="K3886" t="s">
        <v>395</v>
      </c>
    </row>
    <row r="3887" spans="1:11" hidden="1" x14ac:dyDescent="0.35">
      <c r="A3887" t="s">
        <v>381</v>
      </c>
      <c r="B3887" t="s">
        <v>84</v>
      </c>
      <c r="C3887" t="s">
        <v>338</v>
      </c>
      <c r="D3887" t="s">
        <v>78</v>
      </c>
      <c r="E3887">
        <v>2021</v>
      </c>
      <c r="F3887" t="s">
        <v>502</v>
      </c>
      <c r="G3887" t="s">
        <v>68</v>
      </c>
      <c r="H3887">
        <v>177.57</v>
      </c>
      <c r="I3887" t="s">
        <v>515</v>
      </c>
      <c r="J3887" t="s">
        <v>347</v>
      </c>
      <c r="K3887" t="s">
        <v>396</v>
      </c>
    </row>
    <row r="3888" spans="1:11" hidden="1" x14ac:dyDescent="0.35">
      <c r="A3888" t="s">
        <v>381</v>
      </c>
      <c r="B3888" t="s">
        <v>84</v>
      </c>
      <c r="C3888" t="s">
        <v>338</v>
      </c>
      <c r="D3888" t="s">
        <v>78</v>
      </c>
      <c r="E3888">
        <v>2021</v>
      </c>
      <c r="F3888" t="s">
        <v>502</v>
      </c>
      <c r="G3888" t="s">
        <v>68</v>
      </c>
      <c r="H3888">
        <v>25.57</v>
      </c>
      <c r="I3888" t="s">
        <v>515</v>
      </c>
      <c r="J3888" t="s">
        <v>347</v>
      </c>
      <c r="K3888" t="s">
        <v>396</v>
      </c>
    </row>
    <row r="3889" spans="1:11" hidden="1" x14ac:dyDescent="0.35">
      <c r="A3889" t="s">
        <v>381</v>
      </c>
      <c r="B3889" t="s">
        <v>84</v>
      </c>
      <c r="C3889" t="s">
        <v>338</v>
      </c>
      <c r="D3889" t="s">
        <v>78</v>
      </c>
      <c r="E3889">
        <v>2021</v>
      </c>
      <c r="F3889" t="s">
        <v>502</v>
      </c>
      <c r="G3889" t="s">
        <v>68</v>
      </c>
      <c r="H3889">
        <v>183.21</v>
      </c>
      <c r="I3889" t="s">
        <v>515</v>
      </c>
      <c r="J3889" t="s">
        <v>347</v>
      </c>
      <c r="K3889" t="s">
        <v>396</v>
      </c>
    </row>
    <row r="3890" spans="1:11" hidden="1" x14ac:dyDescent="0.35">
      <c r="A3890" t="s">
        <v>381</v>
      </c>
      <c r="B3890" t="s">
        <v>84</v>
      </c>
      <c r="C3890" t="s">
        <v>338</v>
      </c>
      <c r="D3890" t="s">
        <v>78</v>
      </c>
      <c r="E3890">
        <v>2021</v>
      </c>
      <c r="F3890" t="s">
        <v>502</v>
      </c>
      <c r="G3890" t="s">
        <v>68</v>
      </c>
      <c r="H3890">
        <v>4.58</v>
      </c>
      <c r="I3890" t="s">
        <v>515</v>
      </c>
      <c r="J3890" t="s">
        <v>347</v>
      </c>
      <c r="K3890" t="s">
        <v>396</v>
      </c>
    </row>
    <row r="3891" spans="1:11" hidden="1" x14ac:dyDescent="0.35">
      <c r="A3891" t="s">
        <v>381</v>
      </c>
      <c r="B3891" t="s">
        <v>84</v>
      </c>
      <c r="C3891" t="s">
        <v>331</v>
      </c>
      <c r="D3891" t="s">
        <v>78</v>
      </c>
      <c r="E3891">
        <v>2021</v>
      </c>
      <c r="F3891" t="s">
        <v>502</v>
      </c>
      <c r="G3891" t="s">
        <v>68</v>
      </c>
      <c r="H3891">
        <v>598.07000000000005</v>
      </c>
      <c r="I3891" t="s">
        <v>515</v>
      </c>
      <c r="J3891" t="s">
        <v>347</v>
      </c>
      <c r="K3891" t="s">
        <v>397</v>
      </c>
    </row>
    <row r="3892" spans="1:11" hidden="1" x14ac:dyDescent="0.35">
      <c r="A3892" t="s">
        <v>381</v>
      </c>
      <c r="B3892" t="s">
        <v>84</v>
      </c>
      <c r="C3892" t="s">
        <v>331</v>
      </c>
      <c r="D3892" t="s">
        <v>78</v>
      </c>
      <c r="E3892">
        <v>2021</v>
      </c>
      <c r="F3892" t="s">
        <v>502</v>
      </c>
      <c r="G3892" t="s">
        <v>68</v>
      </c>
      <c r="H3892">
        <v>219.46</v>
      </c>
      <c r="I3892" t="s">
        <v>515</v>
      </c>
      <c r="J3892" t="s">
        <v>347</v>
      </c>
      <c r="K3892" t="s">
        <v>397</v>
      </c>
    </row>
    <row r="3893" spans="1:11" hidden="1" x14ac:dyDescent="0.35">
      <c r="A3893" t="s">
        <v>381</v>
      </c>
      <c r="B3893" t="s">
        <v>84</v>
      </c>
      <c r="C3893" t="s">
        <v>331</v>
      </c>
      <c r="D3893" t="s">
        <v>78</v>
      </c>
      <c r="E3893">
        <v>2021</v>
      </c>
      <c r="F3893" t="s">
        <v>502</v>
      </c>
      <c r="G3893" t="s">
        <v>68</v>
      </c>
      <c r="H3893">
        <v>5.99</v>
      </c>
      <c r="I3893" t="s">
        <v>515</v>
      </c>
      <c r="J3893" t="s">
        <v>347</v>
      </c>
      <c r="K3893" t="s">
        <v>397</v>
      </c>
    </row>
    <row r="3894" spans="1:11" hidden="1" x14ac:dyDescent="0.35">
      <c r="A3894" t="s">
        <v>381</v>
      </c>
      <c r="B3894" t="s">
        <v>84</v>
      </c>
      <c r="C3894" t="s">
        <v>331</v>
      </c>
      <c r="D3894" t="s">
        <v>78</v>
      </c>
      <c r="E3894">
        <v>2021</v>
      </c>
      <c r="F3894" t="s">
        <v>502</v>
      </c>
      <c r="G3894" t="s">
        <v>68</v>
      </c>
      <c r="H3894">
        <v>28.89</v>
      </c>
      <c r="I3894" t="s">
        <v>515</v>
      </c>
      <c r="J3894" t="s">
        <v>347</v>
      </c>
      <c r="K3894" t="s">
        <v>397</v>
      </c>
    </row>
    <row r="3895" spans="1:11" hidden="1" x14ac:dyDescent="0.35">
      <c r="A3895" t="s">
        <v>381</v>
      </c>
      <c r="B3895" t="s">
        <v>84</v>
      </c>
      <c r="C3895" t="s">
        <v>331</v>
      </c>
      <c r="D3895" t="s">
        <v>78</v>
      </c>
      <c r="E3895">
        <v>2021</v>
      </c>
      <c r="F3895" t="s">
        <v>502</v>
      </c>
      <c r="G3895" t="s">
        <v>68</v>
      </c>
      <c r="H3895">
        <v>597.64</v>
      </c>
      <c r="I3895" t="s">
        <v>515</v>
      </c>
      <c r="J3895" t="s">
        <v>347</v>
      </c>
      <c r="K3895" t="s">
        <v>397</v>
      </c>
    </row>
    <row r="3896" spans="1:11" hidden="1" x14ac:dyDescent="0.35">
      <c r="A3896" t="s">
        <v>381</v>
      </c>
      <c r="B3896" t="s">
        <v>84</v>
      </c>
      <c r="C3896" t="s">
        <v>331</v>
      </c>
      <c r="D3896" t="s">
        <v>78</v>
      </c>
      <c r="E3896">
        <v>2021</v>
      </c>
      <c r="F3896" t="s">
        <v>502</v>
      </c>
      <c r="G3896" t="s">
        <v>68</v>
      </c>
      <c r="H3896">
        <v>60.74</v>
      </c>
      <c r="I3896" t="s">
        <v>515</v>
      </c>
      <c r="J3896" t="s">
        <v>347</v>
      </c>
      <c r="K3896" t="s">
        <v>397</v>
      </c>
    </row>
    <row r="3897" spans="1:11" hidden="1" x14ac:dyDescent="0.35">
      <c r="A3897" t="s">
        <v>381</v>
      </c>
      <c r="B3897" t="s">
        <v>84</v>
      </c>
      <c r="C3897" t="s">
        <v>339</v>
      </c>
      <c r="D3897" t="s">
        <v>78</v>
      </c>
      <c r="E3897">
        <v>2021</v>
      </c>
      <c r="F3897" t="s">
        <v>502</v>
      </c>
      <c r="G3897" t="s">
        <v>68</v>
      </c>
      <c r="H3897">
        <v>212.6</v>
      </c>
      <c r="I3897" t="s">
        <v>515</v>
      </c>
      <c r="J3897" t="s">
        <v>347</v>
      </c>
      <c r="K3897" t="s">
        <v>398</v>
      </c>
    </row>
    <row r="3898" spans="1:11" hidden="1" x14ac:dyDescent="0.35">
      <c r="A3898" t="s">
        <v>381</v>
      </c>
      <c r="B3898" t="s">
        <v>84</v>
      </c>
      <c r="C3898" t="s">
        <v>339</v>
      </c>
      <c r="D3898" t="s">
        <v>78</v>
      </c>
      <c r="E3898">
        <v>2021</v>
      </c>
      <c r="F3898" t="s">
        <v>502</v>
      </c>
      <c r="G3898" t="s">
        <v>68</v>
      </c>
      <c r="H3898">
        <v>24.96</v>
      </c>
      <c r="I3898" t="s">
        <v>515</v>
      </c>
      <c r="J3898" t="s">
        <v>347</v>
      </c>
      <c r="K3898" t="s">
        <v>398</v>
      </c>
    </row>
    <row r="3899" spans="1:11" hidden="1" x14ac:dyDescent="0.35">
      <c r="A3899" t="s">
        <v>381</v>
      </c>
      <c r="B3899" t="s">
        <v>84</v>
      </c>
      <c r="C3899" t="s">
        <v>339</v>
      </c>
      <c r="D3899" t="s">
        <v>78</v>
      </c>
      <c r="E3899">
        <v>2021</v>
      </c>
      <c r="F3899" t="s">
        <v>502</v>
      </c>
      <c r="G3899" t="s">
        <v>68</v>
      </c>
      <c r="H3899">
        <v>8.7899999999999991</v>
      </c>
      <c r="I3899" t="s">
        <v>515</v>
      </c>
      <c r="J3899" t="s">
        <v>347</v>
      </c>
      <c r="K3899" t="s">
        <v>398</v>
      </c>
    </row>
    <row r="3900" spans="1:11" hidden="1" x14ac:dyDescent="0.35">
      <c r="A3900" t="s">
        <v>381</v>
      </c>
      <c r="B3900" t="s">
        <v>84</v>
      </c>
      <c r="C3900" t="s">
        <v>339</v>
      </c>
      <c r="D3900" t="s">
        <v>78</v>
      </c>
      <c r="E3900">
        <v>2021</v>
      </c>
      <c r="F3900" t="s">
        <v>502</v>
      </c>
      <c r="G3900" t="s">
        <v>68</v>
      </c>
      <c r="H3900">
        <v>16.170000000000002</v>
      </c>
      <c r="I3900" t="s">
        <v>515</v>
      </c>
      <c r="J3900" t="s">
        <v>347</v>
      </c>
      <c r="K3900" t="s">
        <v>398</v>
      </c>
    </row>
    <row r="3901" spans="1:11" hidden="1" x14ac:dyDescent="0.35">
      <c r="A3901" t="s">
        <v>381</v>
      </c>
      <c r="B3901" t="s">
        <v>84</v>
      </c>
      <c r="C3901" t="s">
        <v>339</v>
      </c>
      <c r="D3901" t="s">
        <v>78</v>
      </c>
      <c r="E3901">
        <v>2021</v>
      </c>
      <c r="F3901" t="s">
        <v>502</v>
      </c>
      <c r="G3901" t="s">
        <v>68</v>
      </c>
      <c r="H3901">
        <v>168.67</v>
      </c>
      <c r="I3901" t="s">
        <v>515</v>
      </c>
      <c r="J3901" t="s">
        <v>347</v>
      </c>
      <c r="K3901" t="s">
        <v>398</v>
      </c>
    </row>
    <row r="3902" spans="1:11" hidden="1" x14ac:dyDescent="0.35">
      <c r="A3902" t="s">
        <v>381</v>
      </c>
      <c r="B3902" t="s">
        <v>84</v>
      </c>
      <c r="C3902" t="s">
        <v>339</v>
      </c>
      <c r="D3902" t="s">
        <v>78</v>
      </c>
      <c r="E3902">
        <v>2021</v>
      </c>
      <c r="F3902" t="s">
        <v>502</v>
      </c>
      <c r="G3902" t="s">
        <v>68</v>
      </c>
      <c r="H3902">
        <v>5.88</v>
      </c>
      <c r="I3902" t="s">
        <v>515</v>
      </c>
      <c r="J3902" t="s">
        <v>347</v>
      </c>
      <c r="K3902" t="s">
        <v>398</v>
      </c>
    </row>
    <row r="3903" spans="1:11" hidden="1" x14ac:dyDescent="0.35">
      <c r="A3903" t="s">
        <v>428</v>
      </c>
      <c r="B3903" t="s">
        <v>84</v>
      </c>
      <c r="C3903" t="s">
        <v>329</v>
      </c>
      <c r="D3903" t="s">
        <v>78</v>
      </c>
      <c r="E3903">
        <v>2021</v>
      </c>
      <c r="F3903" t="s">
        <v>71</v>
      </c>
      <c r="G3903" t="s">
        <v>310</v>
      </c>
      <c r="H3903">
        <v>-2.39</v>
      </c>
      <c r="I3903" t="s">
        <v>514</v>
      </c>
      <c r="J3903" t="s">
        <v>347</v>
      </c>
      <c r="K3903" t="s">
        <v>390</v>
      </c>
    </row>
    <row r="3904" spans="1:11" hidden="1" x14ac:dyDescent="0.35">
      <c r="A3904" t="s">
        <v>428</v>
      </c>
      <c r="B3904" t="s">
        <v>84</v>
      </c>
      <c r="C3904" t="s">
        <v>329</v>
      </c>
      <c r="D3904" t="s">
        <v>78</v>
      </c>
      <c r="E3904">
        <v>2021</v>
      </c>
      <c r="F3904" t="s">
        <v>71</v>
      </c>
      <c r="G3904" t="s">
        <v>310</v>
      </c>
      <c r="H3904">
        <v>-2.73</v>
      </c>
      <c r="I3904" t="s">
        <v>514</v>
      </c>
      <c r="J3904" t="s">
        <v>347</v>
      </c>
      <c r="K3904" t="s">
        <v>390</v>
      </c>
    </row>
    <row r="3905" spans="1:11" hidden="1" x14ac:dyDescent="0.35">
      <c r="A3905" t="s">
        <v>428</v>
      </c>
      <c r="B3905" t="s">
        <v>84</v>
      </c>
      <c r="C3905" t="s">
        <v>329</v>
      </c>
      <c r="D3905" t="s">
        <v>78</v>
      </c>
      <c r="E3905">
        <v>2021</v>
      </c>
      <c r="F3905" t="s">
        <v>71</v>
      </c>
      <c r="G3905" t="s">
        <v>310</v>
      </c>
      <c r="H3905">
        <v>-0.91</v>
      </c>
      <c r="I3905" t="s">
        <v>514</v>
      </c>
      <c r="J3905" t="s">
        <v>347</v>
      </c>
      <c r="K3905" t="s">
        <v>390</v>
      </c>
    </row>
    <row r="3906" spans="1:11" hidden="1" x14ac:dyDescent="0.35">
      <c r="A3906" t="s">
        <v>428</v>
      </c>
      <c r="B3906" t="s">
        <v>84</v>
      </c>
      <c r="C3906" t="s">
        <v>330</v>
      </c>
      <c r="D3906" t="s">
        <v>78</v>
      </c>
      <c r="E3906">
        <v>2021</v>
      </c>
      <c r="F3906" t="s">
        <v>71</v>
      </c>
      <c r="G3906" t="s">
        <v>310</v>
      </c>
      <c r="H3906">
        <v>-17.079999999999998</v>
      </c>
      <c r="I3906" t="s">
        <v>514</v>
      </c>
      <c r="J3906" t="s">
        <v>347</v>
      </c>
      <c r="K3906" t="s">
        <v>392</v>
      </c>
    </row>
    <row r="3907" spans="1:11" hidden="1" x14ac:dyDescent="0.35">
      <c r="A3907" t="s">
        <v>428</v>
      </c>
      <c r="B3907" t="s">
        <v>84</v>
      </c>
      <c r="C3907" t="s">
        <v>330</v>
      </c>
      <c r="D3907" t="s">
        <v>78</v>
      </c>
      <c r="E3907">
        <v>2021</v>
      </c>
      <c r="F3907" t="s">
        <v>71</v>
      </c>
      <c r="G3907" t="s">
        <v>310</v>
      </c>
      <c r="H3907">
        <v>0</v>
      </c>
      <c r="I3907" t="s">
        <v>514</v>
      </c>
      <c r="J3907" t="s">
        <v>347</v>
      </c>
      <c r="K3907" t="s">
        <v>392</v>
      </c>
    </row>
    <row r="3908" spans="1:11" hidden="1" x14ac:dyDescent="0.35">
      <c r="A3908" t="s">
        <v>428</v>
      </c>
      <c r="B3908" t="s">
        <v>84</v>
      </c>
      <c r="C3908" t="s">
        <v>330</v>
      </c>
      <c r="D3908" t="s">
        <v>78</v>
      </c>
      <c r="E3908">
        <v>2021</v>
      </c>
      <c r="F3908" t="s">
        <v>71</v>
      </c>
      <c r="G3908" t="s">
        <v>310</v>
      </c>
      <c r="H3908">
        <v>-0.14000000000000001</v>
      </c>
      <c r="I3908" t="s">
        <v>514</v>
      </c>
      <c r="J3908" t="s">
        <v>347</v>
      </c>
      <c r="K3908" t="s">
        <v>392</v>
      </c>
    </row>
    <row r="3909" spans="1:11" hidden="1" x14ac:dyDescent="0.35">
      <c r="A3909" t="s">
        <v>428</v>
      </c>
      <c r="B3909" t="s">
        <v>84</v>
      </c>
      <c r="C3909" t="s">
        <v>330</v>
      </c>
      <c r="D3909" t="s">
        <v>78</v>
      </c>
      <c r="E3909">
        <v>2021</v>
      </c>
      <c r="F3909" t="s">
        <v>71</v>
      </c>
      <c r="G3909" t="s">
        <v>310</v>
      </c>
      <c r="H3909">
        <v>0</v>
      </c>
      <c r="I3909" t="s">
        <v>514</v>
      </c>
      <c r="J3909" t="s">
        <v>347</v>
      </c>
      <c r="K3909" t="s">
        <v>392</v>
      </c>
    </row>
    <row r="3910" spans="1:11" hidden="1" x14ac:dyDescent="0.35">
      <c r="A3910" t="s">
        <v>428</v>
      </c>
      <c r="B3910" t="s">
        <v>84</v>
      </c>
      <c r="C3910" t="s">
        <v>330</v>
      </c>
      <c r="D3910" t="s">
        <v>78</v>
      </c>
      <c r="E3910">
        <v>2021</v>
      </c>
      <c r="F3910" t="s">
        <v>71</v>
      </c>
      <c r="G3910" t="s">
        <v>310</v>
      </c>
      <c r="H3910">
        <v>-17</v>
      </c>
      <c r="I3910" t="s">
        <v>514</v>
      </c>
      <c r="J3910" t="s">
        <v>347</v>
      </c>
      <c r="K3910" t="s">
        <v>392</v>
      </c>
    </row>
    <row r="3911" spans="1:11" hidden="1" x14ac:dyDescent="0.35">
      <c r="A3911" t="s">
        <v>428</v>
      </c>
      <c r="B3911" t="s">
        <v>84</v>
      </c>
      <c r="C3911" t="s">
        <v>330</v>
      </c>
      <c r="D3911" t="s">
        <v>78</v>
      </c>
      <c r="E3911">
        <v>2021</v>
      </c>
      <c r="F3911" t="s">
        <v>71</v>
      </c>
      <c r="G3911" t="s">
        <v>310</v>
      </c>
      <c r="H3911">
        <v>-2.76</v>
      </c>
      <c r="I3911" t="s">
        <v>514</v>
      </c>
      <c r="J3911" t="s">
        <v>347</v>
      </c>
      <c r="K3911" t="s">
        <v>392</v>
      </c>
    </row>
    <row r="3912" spans="1:11" hidden="1" x14ac:dyDescent="0.35">
      <c r="A3912" t="s">
        <v>428</v>
      </c>
      <c r="B3912" t="s">
        <v>84</v>
      </c>
      <c r="C3912" t="s">
        <v>330</v>
      </c>
      <c r="D3912" t="s">
        <v>78</v>
      </c>
      <c r="E3912">
        <v>2021</v>
      </c>
      <c r="F3912" t="s">
        <v>71</v>
      </c>
      <c r="G3912" t="s">
        <v>310</v>
      </c>
      <c r="H3912">
        <v>-1.31</v>
      </c>
      <c r="I3912" t="s">
        <v>514</v>
      </c>
      <c r="J3912" t="s">
        <v>347</v>
      </c>
      <c r="K3912" t="s">
        <v>392</v>
      </c>
    </row>
    <row r="3913" spans="1:11" hidden="1" x14ac:dyDescent="0.35">
      <c r="A3913" t="s">
        <v>428</v>
      </c>
      <c r="B3913" t="s">
        <v>84</v>
      </c>
      <c r="C3913" t="s">
        <v>336</v>
      </c>
      <c r="D3913" t="s">
        <v>78</v>
      </c>
      <c r="E3913">
        <v>2021</v>
      </c>
      <c r="F3913" t="s">
        <v>71</v>
      </c>
      <c r="G3913" t="s">
        <v>310</v>
      </c>
      <c r="H3913">
        <v>-27.18</v>
      </c>
      <c r="I3913" t="s">
        <v>514</v>
      </c>
      <c r="J3913" t="s">
        <v>347</v>
      </c>
      <c r="K3913" t="s">
        <v>394</v>
      </c>
    </row>
    <row r="3914" spans="1:11" hidden="1" x14ac:dyDescent="0.35">
      <c r="A3914" t="s">
        <v>428</v>
      </c>
      <c r="B3914" t="s">
        <v>84</v>
      </c>
      <c r="C3914" t="s">
        <v>336</v>
      </c>
      <c r="D3914" t="s">
        <v>78</v>
      </c>
      <c r="E3914">
        <v>2021</v>
      </c>
      <c r="F3914" t="s">
        <v>71</v>
      </c>
      <c r="G3914" t="s">
        <v>310</v>
      </c>
      <c r="H3914">
        <v>-1.61</v>
      </c>
      <c r="I3914" t="s">
        <v>514</v>
      </c>
      <c r="J3914" t="s">
        <v>347</v>
      </c>
      <c r="K3914" t="s">
        <v>394</v>
      </c>
    </row>
    <row r="3915" spans="1:11" hidden="1" x14ac:dyDescent="0.35">
      <c r="A3915" t="s">
        <v>428</v>
      </c>
      <c r="B3915" t="s">
        <v>84</v>
      </c>
      <c r="C3915" t="s">
        <v>336</v>
      </c>
      <c r="D3915" t="s">
        <v>78</v>
      </c>
      <c r="E3915">
        <v>2021</v>
      </c>
      <c r="F3915" t="s">
        <v>71</v>
      </c>
      <c r="G3915" t="s">
        <v>310</v>
      </c>
      <c r="H3915">
        <v>-27.58</v>
      </c>
      <c r="I3915" t="s">
        <v>514</v>
      </c>
      <c r="J3915" t="s">
        <v>347</v>
      </c>
      <c r="K3915" t="s">
        <v>394</v>
      </c>
    </row>
    <row r="3916" spans="1:11" hidden="1" x14ac:dyDescent="0.35">
      <c r="A3916" t="s">
        <v>428</v>
      </c>
      <c r="B3916" t="s">
        <v>84</v>
      </c>
      <c r="C3916" t="s">
        <v>336</v>
      </c>
      <c r="D3916" t="s">
        <v>78</v>
      </c>
      <c r="E3916">
        <v>2021</v>
      </c>
      <c r="F3916" t="s">
        <v>71</v>
      </c>
      <c r="G3916" t="s">
        <v>310</v>
      </c>
      <c r="H3916">
        <v>-2.33</v>
      </c>
      <c r="I3916" t="s">
        <v>514</v>
      </c>
      <c r="J3916" t="s">
        <v>347</v>
      </c>
      <c r="K3916" t="s">
        <v>394</v>
      </c>
    </row>
    <row r="3917" spans="1:11" hidden="1" x14ac:dyDescent="0.35">
      <c r="A3917" t="s">
        <v>428</v>
      </c>
      <c r="B3917" t="s">
        <v>84</v>
      </c>
      <c r="C3917" t="s">
        <v>331</v>
      </c>
      <c r="D3917" t="s">
        <v>78</v>
      </c>
      <c r="E3917">
        <v>2021</v>
      </c>
      <c r="F3917" t="s">
        <v>71</v>
      </c>
      <c r="G3917" t="s">
        <v>310</v>
      </c>
      <c r="H3917">
        <v>-35.9</v>
      </c>
      <c r="I3917" t="s">
        <v>514</v>
      </c>
      <c r="J3917" t="s">
        <v>347</v>
      </c>
      <c r="K3917" t="s">
        <v>397</v>
      </c>
    </row>
    <row r="3918" spans="1:11" hidden="1" x14ac:dyDescent="0.35">
      <c r="A3918" t="s">
        <v>428</v>
      </c>
      <c r="B3918" t="s">
        <v>84</v>
      </c>
      <c r="C3918" t="s">
        <v>331</v>
      </c>
      <c r="D3918" t="s">
        <v>78</v>
      </c>
      <c r="E3918">
        <v>2021</v>
      </c>
      <c r="F3918" t="s">
        <v>71</v>
      </c>
      <c r="G3918" t="s">
        <v>310</v>
      </c>
      <c r="H3918">
        <v>-24.92</v>
      </c>
      <c r="I3918" t="s">
        <v>514</v>
      </c>
      <c r="J3918" t="s">
        <v>347</v>
      </c>
      <c r="K3918" t="s">
        <v>397</v>
      </c>
    </row>
    <row r="3919" spans="1:11" hidden="1" x14ac:dyDescent="0.35">
      <c r="A3919" t="s">
        <v>428</v>
      </c>
      <c r="B3919" t="s">
        <v>84</v>
      </c>
      <c r="C3919" t="s">
        <v>331</v>
      </c>
      <c r="D3919" t="s">
        <v>78</v>
      </c>
      <c r="E3919">
        <v>2021</v>
      </c>
      <c r="F3919" t="s">
        <v>71</v>
      </c>
      <c r="G3919" t="s">
        <v>310</v>
      </c>
      <c r="H3919">
        <v>-2.54</v>
      </c>
      <c r="I3919" t="s">
        <v>514</v>
      </c>
      <c r="J3919" t="s">
        <v>347</v>
      </c>
      <c r="K3919" t="s">
        <v>397</v>
      </c>
    </row>
    <row r="3920" spans="1:11" hidden="1" x14ac:dyDescent="0.35">
      <c r="A3920" t="s">
        <v>428</v>
      </c>
      <c r="B3920" t="s">
        <v>84</v>
      </c>
      <c r="C3920" t="s">
        <v>331</v>
      </c>
      <c r="D3920" t="s">
        <v>78</v>
      </c>
      <c r="E3920">
        <v>2021</v>
      </c>
      <c r="F3920" t="s">
        <v>71</v>
      </c>
      <c r="G3920" t="s">
        <v>310</v>
      </c>
      <c r="H3920">
        <v>-3.19</v>
      </c>
      <c r="I3920" t="s">
        <v>514</v>
      </c>
      <c r="J3920" t="s">
        <v>347</v>
      </c>
      <c r="K3920" t="s">
        <v>397</v>
      </c>
    </row>
    <row r="3921" spans="1:11" hidden="1" x14ac:dyDescent="0.35">
      <c r="A3921" t="s">
        <v>428</v>
      </c>
      <c r="B3921" t="s">
        <v>84</v>
      </c>
      <c r="C3921" t="s">
        <v>331</v>
      </c>
      <c r="D3921" t="s">
        <v>78</v>
      </c>
      <c r="E3921">
        <v>2021</v>
      </c>
      <c r="F3921" t="s">
        <v>71</v>
      </c>
      <c r="G3921" t="s">
        <v>310</v>
      </c>
      <c r="H3921">
        <v>-40.14</v>
      </c>
      <c r="I3921" t="s">
        <v>514</v>
      </c>
      <c r="J3921" t="s">
        <v>347</v>
      </c>
      <c r="K3921" t="s">
        <v>397</v>
      </c>
    </row>
    <row r="3922" spans="1:11" hidden="1" x14ac:dyDescent="0.35">
      <c r="A3922" t="s">
        <v>428</v>
      </c>
      <c r="B3922" t="s">
        <v>84</v>
      </c>
      <c r="C3922" t="s">
        <v>331</v>
      </c>
      <c r="D3922" t="s">
        <v>78</v>
      </c>
      <c r="E3922">
        <v>2021</v>
      </c>
      <c r="F3922" t="s">
        <v>71</v>
      </c>
      <c r="G3922" t="s">
        <v>310</v>
      </c>
      <c r="H3922">
        <v>-5.1100000000000003</v>
      </c>
      <c r="I3922" t="s">
        <v>514</v>
      </c>
      <c r="J3922" t="s">
        <v>347</v>
      </c>
      <c r="K3922" t="s">
        <v>397</v>
      </c>
    </row>
    <row r="3923" spans="1:11" hidden="1" x14ac:dyDescent="0.35">
      <c r="A3923" t="s">
        <v>428</v>
      </c>
      <c r="B3923" t="s">
        <v>84</v>
      </c>
      <c r="C3923" t="s">
        <v>351</v>
      </c>
      <c r="D3923" t="s">
        <v>78</v>
      </c>
      <c r="E3923">
        <v>2021</v>
      </c>
      <c r="F3923" t="s">
        <v>502</v>
      </c>
      <c r="G3923" t="s">
        <v>68</v>
      </c>
      <c r="H3923">
        <v>9.8800000000000008</v>
      </c>
      <c r="I3923" t="s">
        <v>514</v>
      </c>
      <c r="J3923" t="s">
        <v>347</v>
      </c>
      <c r="K3923" t="s">
        <v>403</v>
      </c>
    </row>
    <row r="3924" spans="1:11" hidden="1" x14ac:dyDescent="0.35">
      <c r="A3924" t="s">
        <v>428</v>
      </c>
      <c r="B3924" t="s">
        <v>84</v>
      </c>
      <c r="C3924" t="s">
        <v>351</v>
      </c>
      <c r="D3924" t="s">
        <v>78</v>
      </c>
      <c r="E3924">
        <v>2021</v>
      </c>
      <c r="F3924" t="s">
        <v>502</v>
      </c>
      <c r="G3924" t="s">
        <v>68</v>
      </c>
      <c r="H3924">
        <v>10.02</v>
      </c>
      <c r="I3924" t="s">
        <v>514</v>
      </c>
      <c r="J3924" t="s">
        <v>347</v>
      </c>
      <c r="K3924" t="s">
        <v>403</v>
      </c>
    </row>
    <row r="3925" spans="1:11" hidden="1" x14ac:dyDescent="0.35">
      <c r="A3925" t="s">
        <v>428</v>
      </c>
      <c r="B3925" t="s">
        <v>84</v>
      </c>
      <c r="C3925" t="s">
        <v>351</v>
      </c>
      <c r="D3925" t="s">
        <v>78</v>
      </c>
      <c r="E3925">
        <v>2021</v>
      </c>
      <c r="F3925" t="s">
        <v>502</v>
      </c>
      <c r="G3925" t="s">
        <v>68</v>
      </c>
      <c r="H3925">
        <v>1.33</v>
      </c>
      <c r="I3925" t="s">
        <v>514</v>
      </c>
      <c r="J3925" t="s">
        <v>347</v>
      </c>
      <c r="K3925" t="s">
        <v>403</v>
      </c>
    </row>
    <row r="3926" spans="1:11" hidden="1" x14ac:dyDescent="0.35">
      <c r="A3926" t="s">
        <v>428</v>
      </c>
      <c r="B3926" t="s">
        <v>84</v>
      </c>
      <c r="C3926" t="s">
        <v>384</v>
      </c>
      <c r="D3926" t="s">
        <v>78</v>
      </c>
      <c r="E3926">
        <v>2021</v>
      </c>
      <c r="F3926" t="s">
        <v>502</v>
      </c>
      <c r="G3926" t="s">
        <v>68</v>
      </c>
      <c r="H3926">
        <v>41.13</v>
      </c>
      <c r="I3926" t="s">
        <v>514</v>
      </c>
      <c r="J3926" t="s">
        <v>347</v>
      </c>
      <c r="K3926" t="s">
        <v>404</v>
      </c>
    </row>
    <row r="3927" spans="1:11" hidden="1" x14ac:dyDescent="0.35">
      <c r="A3927" t="s">
        <v>428</v>
      </c>
      <c r="B3927" t="s">
        <v>84</v>
      </c>
      <c r="C3927" t="s">
        <v>384</v>
      </c>
      <c r="D3927" t="s">
        <v>78</v>
      </c>
      <c r="E3927">
        <v>2021</v>
      </c>
      <c r="F3927" t="s">
        <v>502</v>
      </c>
      <c r="G3927" t="s">
        <v>68</v>
      </c>
      <c r="H3927">
        <v>186.52</v>
      </c>
      <c r="I3927" t="s">
        <v>514</v>
      </c>
      <c r="J3927" t="s">
        <v>347</v>
      </c>
      <c r="K3927" t="s">
        <v>413</v>
      </c>
    </row>
    <row r="3928" spans="1:11" hidden="1" x14ac:dyDescent="0.35">
      <c r="A3928" t="s">
        <v>428</v>
      </c>
      <c r="B3928" t="s">
        <v>84</v>
      </c>
      <c r="C3928" t="s">
        <v>384</v>
      </c>
      <c r="D3928" t="s">
        <v>78</v>
      </c>
      <c r="E3928">
        <v>2021</v>
      </c>
      <c r="F3928" t="s">
        <v>502</v>
      </c>
      <c r="G3928" t="s">
        <v>68</v>
      </c>
      <c r="H3928">
        <v>0.34</v>
      </c>
      <c r="I3928" t="s">
        <v>514</v>
      </c>
      <c r="J3928" t="s">
        <v>347</v>
      </c>
      <c r="K3928" t="s">
        <v>404</v>
      </c>
    </row>
    <row r="3929" spans="1:11" hidden="1" x14ac:dyDescent="0.35">
      <c r="A3929" t="s">
        <v>428</v>
      </c>
      <c r="B3929" t="s">
        <v>84</v>
      </c>
      <c r="C3929" t="s">
        <v>384</v>
      </c>
      <c r="D3929" t="s">
        <v>78</v>
      </c>
      <c r="E3929">
        <v>2021</v>
      </c>
      <c r="F3929" t="s">
        <v>502</v>
      </c>
      <c r="G3929" t="s">
        <v>68</v>
      </c>
      <c r="H3929">
        <v>1.56</v>
      </c>
      <c r="I3929" t="s">
        <v>514</v>
      </c>
      <c r="J3929" t="s">
        <v>347</v>
      </c>
      <c r="K3929" t="s">
        <v>413</v>
      </c>
    </row>
    <row r="3930" spans="1:11" hidden="1" x14ac:dyDescent="0.35">
      <c r="A3930" t="s">
        <v>428</v>
      </c>
      <c r="B3930" t="s">
        <v>84</v>
      </c>
      <c r="C3930" t="s">
        <v>384</v>
      </c>
      <c r="D3930" t="s">
        <v>78</v>
      </c>
      <c r="E3930">
        <v>2021</v>
      </c>
      <c r="F3930" t="s">
        <v>502</v>
      </c>
      <c r="G3930" t="s">
        <v>68</v>
      </c>
      <c r="H3930">
        <v>30.56</v>
      </c>
      <c r="I3930" t="s">
        <v>514</v>
      </c>
      <c r="J3930" t="s">
        <v>347</v>
      </c>
      <c r="K3930" t="s">
        <v>404</v>
      </c>
    </row>
    <row r="3931" spans="1:11" hidden="1" x14ac:dyDescent="0.35">
      <c r="A3931" t="s">
        <v>428</v>
      </c>
      <c r="B3931" t="s">
        <v>84</v>
      </c>
      <c r="C3931" t="s">
        <v>384</v>
      </c>
      <c r="D3931" t="s">
        <v>78</v>
      </c>
      <c r="E3931">
        <v>2021</v>
      </c>
      <c r="F3931" t="s">
        <v>502</v>
      </c>
      <c r="G3931" t="s">
        <v>68</v>
      </c>
      <c r="H3931">
        <v>138.57</v>
      </c>
      <c r="I3931" t="s">
        <v>514</v>
      </c>
      <c r="J3931" t="s">
        <v>347</v>
      </c>
      <c r="K3931" t="s">
        <v>413</v>
      </c>
    </row>
    <row r="3932" spans="1:11" hidden="1" x14ac:dyDescent="0.35">
      <c r="A3932" t="s">
        <v>428</v>
      </c>
      <c r="B3932" t="s">
        <v>84</v>
      </c>
      <c r="C3932" t="s">
        <v>384</v>
      </c>
      <c r="D3932" t="s">
        <v>78</v>
      </c>
      <c r="E3932">
        <v>2021</v>
      </c>
      <c r="F3932" t="s">
        <v>502</v>
      </c>
      <c r="G3932" t="s">
        <v>68</v>
      </c>
      <c r="H3932">
        <v>4.0199999999999996</v>
      </c>
      <c r="I3932" t="s">
        <v>514</v>
      </c>
      <c r="J3932" t="s">
        <v>347</v>
      </c>
      <c r="K3932" t="s">
        <v>404</v>
      </c>
    </row>
    <row r="3933" spans="1:11" hidden="1" x14ac:dyDescent="0.35">
      <c r="A3933" t="s">
        <v>428</v>
      </c>
      <c r="B3933" t="s">
        <v>84</v>
      </c>
      <c r="C3933" t="s">
        <v>384</v>
      </c>
      <c r="D3933" t="s">
        <v>78</v>
      </c>
      <c r="E3933">
        <v>2021</v>
      </c>
      <c r="F3933" t="s">
        <v>502</v>
      </c>
      <c r="G3933" t="s">
        <v>68</v>
      </c>
      <c r="H3933">
        <v>18.239999999999998</v>
      </c>
      <c r="I3933" t="s">
        <v>514</v>
      </c>
      <c r="J3933" t="s">
        <v>347</v>
      </c>
      <c r="K3933" t="s">
        <v>413</v>
      </c>
    </row>
    <row r="3934" spans="1:11" hidden="1" x14ac:dyDescent="0.35">
      <c r="A3934" t="s">
        <v>428</v>
      </c>
      <c r="B3934" t="s">
        <v>84</v>
      </c>
      <c r="C3934" t="s">
        <v>327</v>
      </c>
      <c r="D3934" t="s">
        <v>78</v>
      </c>
      <c r="E3934">
        <v>2021</v>
      </c>
      <c r="F3934" t="s">
        <v>502</v>
      </c>
      <c r="G3934" t="s">
        <v>68</v>
      </c>
      <c r="H3934">
        <v>8.43</v>
      </c>
      <c r="I3934" t="s">
        <v>514</v>
      </c>
      <c r="J3934" t="s">
        <v>347</v>
      </c>
      <c r="K3934" t="s">
        <v>389</v>
      </c>
    </row>
    <row r="3935" spans="1:11" hidden="1" x14ac:dyDescent="0.35">
      <c r="A3935" t="s">
        <v>428</v>
      </c>
      <c r="B3935" t="s">
        <v>84</v>
      </c>
      <c r="C3935" t="s">
        <v>327</v>
      </c>
      <c r="D3935" t="s">
        <v>78</v>
      </c>
      <c r="E3935">
        <v>2021</v>
      </c>
      <c r="F3935" t="s">
        <v>502</v>
      </c>
      <c r="G3935" t="s">
        <v>68</v>
      </c>
      <c r="H3935">
        <v>11.53</v>
      </c>
      <c r="I3935" t="s">
        <v>514</v>
      </c>
      <c r="J3935" t="s">
        <v>347</v>
      </c>
      <c r="K3935" t="s">
        <v>389</v>
      </c>
    </row>
    <row r="3936" spans="1:11" hidden="1" x14ac:dyDescent="0.35">
      <c r="A3936" t="s">
        <v>428</v>
      </c>
      <c r="B3936" t="s">
        <v>84</v>
      </c>
      <c r="C3936" t="s">
        <v>327</v>
      </c>
      <c r="D3936" t="s">
        <v>78</v>
      </c>
      <c r="E3936">
        <v>2021</v>
      </c>
      <c r="F3936" t="s">
        <v>502</v>
      </c>
      <c r="G3936" t="s">
        <v>68</v>
      </c>
      <c r="H3936">
        <v>0.55000000000000004</v>
      </c>
      <c r="I3936" t="s">
        <v>514</v>
      </c>
      <c r="J3936" t="s">
        <v>347</v>
      </c>
      <c r="K3936" t="s">
        <v>389</v>
      </c>
    </row>
    <row r="3937" spans="1:11" hidden="1" x14ac:dyDescent="0.35">
      <c r="A3937" t="s">
        <v>428</v>
      </c>
      <c r="B3937" t="s">
        <v>84</v>
      </c>
      <c r="C3937" t="s">
        <v>327</v>
      </c>
      <c r="D3937" t="s">
        <v>78</v>
      </c>
      <c r="E3937">
        <v>2021</v>
      </c>
      <c r="F3937" t="s">
        <v>502</v>
      </c>
      <c r="G3937" t="s">
        <v>68</v>
      </c>
      <c r="H3937">
        <v>3.44</v>
      </c>
      <c r="I3937" t="s">
        <v>514</v>
      </c>
      <c r="J3937" t="s">
        <v>347</v>
      </c>
      <c r="K3937" t="s">
        <v>389</v>
      </c>
    </row>
    <row r="3938" spans="1:11" hidden="1" x14ac:dyDescent="0.35">
      <c r="A3938" t="s">
        <v>428</v>
      </c>
      <c r="B3938" t="s">
        <v>84</v>
      </c>
      <c r="C3938" t="s">
        <v>327</v>
      </c>
      <c r="D3938" t="s">
        <v>78</v>
      </c>
      <c r="E3938">
        <v>2021</v>
      </c>
      <c r="F3938" t="s">
        <v>502</v>
      </c>
      <c r="G3938" t="s">
        <v>68</v>
      </c>
      <c r="H3938">
        <v>8.51</v>
      </c>
      <c r="I3938" t="s">
        <v>514</v>
      </c>
      <c r="J3938" t="s">
        <v>347</v>
      </c>
      <c r="K3938" t="s">
        <v>389</v>
      </c>
    </row>
    <row r="3939" spans="1:11" hidden="1" x14ac:dyDescent="0.35">
      <c r="A3939" t="s">
        <v>428</v>
      </c>
      <c r="B3939" t="s">
        <v>84</v>
      </c>
      <c r="C3939" t="s">
        <v>327</v>
      </c>
      <c r="D3939" t="s">
        <v>78</v>
      </c>
      <c r="E3939">
        <v>2021</v>
      </c>
      <c r="F3939" t="s">
        <v>502</v>
      </c>
      <c r="G3939" t="s">
        <v>68</v>
      </c>
      <c r="H3939">
        <v>0.81</v>
      </c>
      <c r="I3939" t="s">
        <v>514</v>
      </c>
      <c r="J3939" t="s">
        <v>347</v>
      </c>
      <c r="K3939" t="s">
        <v>389</v>
      </c>
    </row>
    <row r="3940" spans="1:11" hidden="1" x14ac:dyDescent="0.35">
      <c r="A3940" t="s">
        <v>428</v>
      </c>
      <c r="B3940" t="s">
        <v>84</v>
      </c>
      <c r="C3940" t="s">
        <v>329</v>
      </c>
      <c r="D3940" t="s">
        <v>78</v>
      </c>
      <c r="E3940">
        <v>2021</v>
      </c>
      <c r="F3940" t="s">
        <v>502</v>
      </c>
      <c r="G3940" t="s">
        <v>68</v>
      </c>
      <c r="H3940">
        <v>23.81</v>
      </c>
      <c r="I3940" t="s">
        <v>514</v>
      </c>
      <c r="J3940" t="s">
        <v>347</v>
      </c>
      <c r="K3940" t="s">
        <v>390</v>
      </c>
    </row>
    <row r="3941" spans="1:11" hidden="1" x14ac:dyDescent="0.35">
      <c r="A3941" t="s">
        <v>428</v>
      </c>
      <c r="B3941" t="s">
        <v>84</v>
      </c>
      <c r="C3941" t="s">
        <v>329</v>
      </c>
      <c r="D3941" t="s">
        <v>78</v>
      </c>
      <c r="E3941">
        <v>2021</v>
      </c>
      <c r="F3941" t="s">
        <v>502</v>
      </c>
      <c r="G3941" t="s">
        <v>68</v>
      </c>
      <c r="H3941">
        <v>15.7</v>
      </c>
      <c r="I3941" t="s">
        <v>514</v>
      </c>
      <c r="J3941" t="s">
        <v>347</v>
      </c>
      <c r="K3941" t="s">
        <v>390</v>
      </c>
    </row>
    <row r="3942" spans="1:11" hidden="1" x14ac:dyDescent="0.35">
      <c r="A3942" t="s">
        <v>428</v>
      </c>
      <c r="B3942" t="s">
        <v>84</v>
      </c>
      <c r="C3942" t="s">
        <v>329</v>
      </c>
      <c r="D3942" t="s">
        <v>78</v>
      </c>
      <c r="E3942">
        <v>2021</v>
      </c>
      <c r="F3942" t="s">
        <v>502</v>
      </c>
      <c r="G3942" t="s">
        <v>68</v>
      </c>
      <c r="H3942">
        <v>1.3</v>
      </c>
      <c r="I3942" t="s">
        <v>514</v>
      </c>
      <c r="J3942" t="s">
        <v>347</v>
      </c>
      <c r="K3942" t="s">
        <v>390</v>
      </c>
    </row>
    <row r="3943" spans="1:11" hidden="1" x14ac:dyDescent="0.35">
      <c r="A3943" t="s">
        <v>428</v>
      </c>
      <c r="B3943" t="s">
        <v>84</v>
      </c>
      <c r="C3943" t="s">
        <v>329</v>
      </c>
      <c r="D3943" t="s">
        <v>78</v>
      </c>
      <c r="E3943">
        <v>2021</v>
      </c>
      <c r="F3943" t="s">
        <v>502</v>
      </c>
      <c r="G3943" t="s">
        <v>68</v>
      </c>
      <c r="H3943">
        <v>3.88</v>
      </c>
      <c r="I3943" t="s">
        <v>514</v>
      </c>
      <c r="J3943" t="s">
        <v>347</v>
      </c>
      <c r="K3943" t="s">
        <v>390</v>
      </c>
    </row>
    <row r="3944" spans="1:11" hidden="1" x14ac:dyDescent="0.35">
      <c r="A3944" t="s">
        <v>428</v>
      </c>
      <c r="B3944" t="s">
        <v>84</v>
      </c>
      <c r="C3944" t="s">
        <v>329</v>
      </c>
      <c r="D3944" t="s">
        <v>78</v>
      </c>
      <c r="E3944">
        <v>2021</v>
      </c>
      <c r="F3944" t="s">
        <v>502</v>
      </c>
      <c r="G3944" t="s">
        <v>68</v>
      </c>
      <c r="H3944">
        <v>27.08</v>
      </c>
      <c r="I3944" t="s">
        <v>514</v>
      </c>
      <c r="J3944" t="s">
        <v>347</v>
      </c>
      <c r="K3944" t="s">
        <v>390</v>
      </c>
    </row>
    <row r="3945" spans="1:11" hidden="1" x14ac:dyDescent="0.35">
      <c r="A3945" t="s">
        <v>428</v>
      </c>
      <c r="B3945" t="s">
        <v>84</v>
      </c>
      <c r="C3945" t="s">
        <v>329</v>
      </c>
      <c r="D3945" t="s">
        <v>78</v>
      </c>
      <c r="E3945">
        <v>2021</v>
      </c>
      <c r="F3945" t="s">
        <v>502</v>
      </c>
      <c r="G3945" t="s">
        <v>68</v>
      </c>
      <c r="H3945">
        <v>3.17</v>
      </c>
      <c r="I3945" t="s">
        <v>514</v>
      </c>
      <c r="J3945" t="s">
        <v>347</v>
      </c>
      <c r="K3945" t="s">
        <v>390</v>
      </c>
    </row>
    <row r="3946" spans="1:11" hidden="1" x14ac:dyDescent="0.35">
      <c r="A3946" t="s">
        <v>428</v>
      </c>
      <c r="B3946" t="s">
        <v>84</v>
      </c>
      <c r="C3946" t="s">
        <v>334</v>
      </c>
      <c r="D3946" t="s">
        <v>78</v>
      </c>
      <c r="E3946">
        <v>2021</v>
      </c>
      <c r="F3946" t="s">
        <v>502</v>
      </c>
      <c r="G3946" t="s">
        <v>68</v>
      </c>
      <c r="H3946">
        <v>127.7</v>
      </c>
      <c r="I3946" t="s">
        <v>514</v>
      </c>
      <c r="J3946" t="s">
        <v>347</v>
      </c>
      <c r="K3946" t="s">
        <v>391</v>
      </c>
    </row>
    <row r="3947" spans="1:11" hidden="1" x14ac:dyDescent="0.35">
      <c r="A3947" t="s">
        <v>428</v>
      </c>
      <c r="B3947" t="s">
        <v>84</v>
      </c>
      <c r="C3947" t="s">
        <v>334</v>
      </c>
      <c r="D3947" t="s">
        <v>78</v>
      </c>
      <c r="E3947">
        <v>2021</v>
      </c>
      <c r="F3947" t="s">
        <v>502</v>
      </c>
      <c r="G3947" t="s">
        <v>68</v>
      </c>
      <c r="H3947">
        <v>11.22</v>
      </c>
      <c r="I3947" t="s">
        <v>514</v>
      </c>
      <c r="J3947" t="s">
        <v>347</v>
      </c>
      <c r="K3947" t="s">
        <v>391</v>
      </c>
    </row>
    <row r="3948" spans="1:11" hidden="1" x14ac:dyDescent="0.35">
      <c r="A3948" t="s">
        <v>428</v>
      </c>
      <c r="B3948" t="s">
        <v>84</v>
      </c>
      <c r="C3948" t="s">
        <v>334</v>
      </c>
      <c r="D3948" t="s">
        <v>78</v>
      </c>
      <c r="E3948">
        <v>2021</v>
      </c>
      <c r="F3948" t="s">
        <v>502</v>
      </c>
      <c r="G3948" t="s">
        <v>68</v>
      </c>
      <c r="H3948">
        <v>214.31</v>
      </c>
      <c r="I3948" t="s">
        <v>514</v>
      </c>
      <c r="J3948" t="s">
        <v>347</v>
      </c>
      <c r="K3948" t="s">
        <v>391</v>
      </c>
    </row>
    <row r="3949" spans="1:11" hidden="1" x14ac:dyDescent="0.35">
      <c r="A3949" t="s">
        <v>428</v>
      </c>
      <c r="B3949" t="s">
        <v>84</v>
      </c>
      <c r="C3949" t="s">
        <v>334</v>
      </c>
      <c r="D3949" t="s">
        <v>78</v>
      </c>
      <c r="E3949">
        <v>2021</v>
      </c>
      <c r="F3949" t="s">
        <v>502</v>
      </c>
      <c r="G3949" t="s">
        <v>68</v>
      </c>
      <c r="H3949">
        <v>9.8699999999999992</v>
      </c>
      <c r="I3949" t="s">
        <v>514</v>
      </c>
      <c r="J3949" t="s">
        <v>347</v>
      </c>
      <c r="K3949" t="s">
        <v>391</v>
      </c>
    </row>
    <row r="3950" spans="1:11" hidden="1" x14ac:dyDescent="0.35">
      <c r="A3950" t="s">
        <v>428</v>
      </c>
      <c r="B3950" t="s">
        <v>84</v>
      </c>
      <c r="C3950" t="s">
        <v>330</v>
      </c>
      <c r="D3950" t="s">
        <v>78</v>
      </c>
      <c r="E3950">
        <v>2021</v>
      </c>
      <c r="F3950" t="s">
        <v>502</v>
      </c>
      <c r="G3950" t="s">
        <v>68</v>
      </c>
      <c r="H3950">
        <v>416.35</v>
      </c>
      <c r="I3950" t="s">
        <v>514</v>
      </c>
      <c r="J3950" t="s">
        <v>347</v>
      </c>
      <c r="K3950" t="s">
        <v>392</v>
      </c>
    </row>
    <row r="3951" spans="1:11" hidden="1" x14ac:dyDescent="0.35">
      <c r="A3951" t="s">
        <v>428</v>
      </c>
      <c r="B3951" t="s">
        <v>84</v>
      </c>
      <c r="C3951" t="s">
        <v>330</v>
      </c>
      <c r="D3951" t="s">
        <v>78</v>
      </c>
      <c r="E3951">
        <v>2021</v>
      </c>
      <c r="F3951" t="s">
        <v>502</v>
      </c>
      <c r="G3951" t="s">
        <v>68</v>
      </c>
      <c r="H3951">
        <v>158.04</v>
      </c>
      <c r="I3951" t="s">
        <v>514</v>
      </c>
      <c r="J3951" t="s">
        <v>347</v>
      </c>
      <c r="K3951" t="s">
        <v>392</v>
      </c>
    </row>
    <row r="3952" spans="1:11" hidden="1" x14ac:dyDescent="0.35">
      <c r="A3952" t="s">
        <v>428</v>
      </c>
      <c r="B3952" t="s">
        <v>84</v>
      </c>
      <c r="C3952" t="s">
        <v>330</v>
      </c>
      <c r="D3952" t="s">
        <v>78</v>
      </c>
      <c r="E3952">
        <v>2021</v>
      </c>
      <c r="F3952" t="s">
        <v>502</v>
      </c>
      <c r="G3952" t="s">
        <v>68</v>
      </c>
      <c r="H3952">
        <v>1.1200000000000001</v>
      </c>
      <c r="I3952" t="s">
        <v>514</v>
      </c>
      <c r="J3952" t="s">
        <v>347</v>
      </c>
      <c r="K3952" t="s">
        <v>392</v>
      </c>
    </row>
    <row r="3953" spans="1:11" hidden="1" x14ac:dyDescent="0.35">
      <c r="A3953" t="s">
        <v>428</v>
      </c>
      <c r="B3953" t="s">
        <v>84</v>
      </c>
      <c r="C3953" t="s">
        <v>330</v>
      </c>
      <c r="D3953" t="s">
        <v>78</v>
      </c>
      <c r="E3953">
        <v>2021</v>
      </c>
      <c r="F3953" t="s">
        <v>502</v>
      </c>
      <c r="G3953" t="s">
        <v>68</v>
      </c>
      <c r="H3953">
        <v>79.62</v>
      </c>
      <c r="I3953" t="s">
        <v>514</v>
      </c>
      <c r="J3953" t="s">
        <v>347</v>
      </c>
      <c r="K3953" t="s">
        <v>392</v>
      </c>
    </row>
    <row r="3954" spans="1:11" hidden="1" x14ac:dyDescent="0.35">
      <c r="A3954" t="s">
        <v>428</v>
      </c>
      <c r="B3954" t="s">
        <v>84</v>
      </c>
      <c r="C3954" t="s">
        <v>330</v>
      </c>
      <c r="D3954" t="s">
        <v>78</v>
      </c>
      <c r="E3954">
        <v>2021</v>
      </c>
      <c r="F3954" t="s">
        <v>502</v>
      </c>
      <c r="G3954" t="s">
        <v>68</v>
      </c>
      <c r="H3954">
        <v>471.91</v>
      </c>
      <c r="I3954" t="s">
        <v>514</v>
      </c>
      <c r="J3954" t="s">
        <v>347</v>
      </c>
      <c r="K3954" t="s">
        <v>392</v>
      </c>
    </row>
    <row r="3955" spans="1:11" hidden="1" x14ac:dyDescent="0.35">
      <c r="A3955" t="s">
        <v>428</v>
      </c>
      <c r="B3955" t="s">
        <v>84</v>
      </c>
      <c r="C3955" t="s">
        <v>330</v>
      </c>
      <c r="D3955" t="s">
        <v>78</v>
      </c>
      <c r="E3955">
        <v>2021</v>
      </c>
      <c r="F3955" t="s">
        <v>502</v>
      </c>
      <c r="G3955" t="s">
        <v>68</v>
      </c>
      <c r="H3955">
        <v>87.86</v>
      </c>
      <c r="I3955" t="s">
        <v>514</v>
      </c>
      <c r="J3955" t="s">
        <v>347</v>
      </c>
      <c r="K3955" t="s">
        <v>392</v>
      </c>
    </row>
    <row r="3956" spans="1:11" hidden="1" x14ac:dyDescent="0.35">
      <c r="A3956" t="s">
        <v>428</v>
      </c>
      <c r="B3956" t="s">
        <v>84</v>
      </c>
      <c r="C3956" t="s">
        <v>330</v>
      </c>
      <c r="D3956" t="s">
        <v>78</v>
      </c>
      <c r="E3956">
        <v>2021</v>
      </c>
      <c r="F3956" t="s">
        <v>502</v>
      </c>
      <c r="G3956" t="s">
        <v>68</v>
      </c>
      <c r="H3956">
        <v>41.63</v>
      </c>
      <c r="I3956" t="s">
        <v>514</v>
      </c>
      <c r="J3956" t="s">
        <v>347</v>
      </c>
      <c r="K3956" t="s">
        <v>392</v>
      </c>
    </row>
    <row r="3957" spans="1:11" hidden="1" x14ac:dyDescent="0.35">
      <c r="A3957" t="s">
        <v>428</v>
      </c>
      <c r="B3957" t="s">
        <v>84</v>
      </c>
      <c r="C3957" t="s">
        <v>85</v>
      </c>
      <c r="D3957" t="s">
        <v>78</v>
      </c>
      <c r="E3957">
        <v>2021</v>
      </c>
      <c r="F3957" t="s">
        <v>502</v>
      </c>
      <c r="G3957" t="s">
        <v>68</v>
      </c>
      <c r="H3957">
        <v>75.239999999999995</v>
      </c>
      <c r="I3957" t="s">
        <v>514</v>
      </c>
      <c r="J3957" t="s">
        <v>347</v>
      </c>
      <c r="K3957" t="s">
        <v>388</v>
      </c>
    </row>
    <row r="3958" spans="1:11" hidden="1" x14ac:dyDescent="0.35">
      <c r="A3958" t="s">
        <v>428</v>
      </c>
      <c r="B3958" t="s">
        <v>84</v>
      </c>
      <c r="C3958" t="s">
        <v>85</v>
      </c>
      <c r="D3958" t="s">
        <v>78</v>
      </c>
      <c r="E3958">
        <v>2021</v>
      </c>
      <c r="F3958" t="s">
        <v>502</v>
      </c>
      <c r="G3958" t="s">
        <v>68</v>
      </c>
      <c r="H3958">
        <v>35.83</v>
      </c>
      <c r="I3958" t="s">
        <v>514</v>
      </c>
      <c r="J3958" t="s">
        <v>347</v>
      </c>
      <c r="K3958" t="s">
        <v>388</v>
      </c>
    </row>
    <row r="3959" spans="1:11" hidden="1" x14ac:dyDescent="0.35">
      <c r="A3959" t="s">
        <v>428</v>
      </c>
      <c r="B3959" t="s">
        <v>84</v>
      </c>
      <c r="C3959" t="s">
        <v>85</v>
      </c>
      <c r="D3959" t="s">
        <v>78</v>
      </c>
      <c r="E3959">
        <v>2021</v>
      </c>
      <c r="F3959" t="s">
        <v>502</v>
      </c>
      <c r="G3959" t="s">
        <v>68</v>
      </c>
      <c r="H3959">
        <v>32.26</v>
      </c>
      <c r="I3959" t="s">
        <v>514</v>
      </c>
      <c r="J3959" t="s">
        <v>347</v>
      </c>
      <c r="K3959" t="s">
        <v>388</v>
      </c>
    </row>
    <row r="3960" spans="1:11" hidden="1" x14ac:dyDescent="0.35">
      <c r="A3960" t="s">
        <v>428</v>
      </c>
      <c r="B3960" t="s">
        <v>84</v>
      </c>
      <c r="C3960" t="s">
        <v>335</v>
      </c>
      <c r="D3960" t="s">
        <v>78</v>
      </c>
      <c r="E3960">
        <v>2021</v>
      </c>
      <c r="F3960" t="s">
        <v>502</v>
      </c>
      <c r="G3960" t="s">
        <v>68</v>
      </c>
      <c r="H3960">
        <v>6.65</v>
      </c>
      <c r="I3960" t="s">
        <v>514</v>
      </c>
      <c r="J3960" t="s">
        <v>347</v>
      </c>
      <c r="K3960" t="s">
        <v>393</v>
      </c>
    </row>
    <row r="3961" spans="1:11" hidden="1" x14ac:dyDescent="0.35">
      <c r="A3961" t="s">
        <v>428</v>
      </c>
      <c r="B3961" t="s">
        <v>84</v>
      </c>
      <c r="C3961" t="s">
        <v>335</v>
      </c>
      <c r="D3961" t="s">
        <v>78</v>
      </c>
      <c r="E3961">
        <v>2021</v>
      </c>
      <c r="F3961" t="s">
        <v>502</v>
      </c>
      <c r="G3961" t="s">
        <v>68</v>
      </c>
      <c r="H3961">
        <v>9.58</v>
      </c>
      <c r="I3961" t="s">
        <v>514</v>
      </c>
      <c r="J3961" t="s">
        <v>347</v>
      </c>
      <c r="K3961" t="s">
        <v>393</v>
      </c>
    </row>
    <row r="3962" spans="1:11" hidden="1" x14ac:dyDescent="0.35">
      <c r="A3962" t="s">
        <v>428</v>
      </c>
      <c r="B3962" t="s">
        <v>84</v>
      </c>
      <c r="C3962" t="s">
        <v>335</v>
      </c>
      <c r="D3962" t="s">
        <v>78</v>
      </c>
      <c r="E3962">
        <v>2021</v>
      </c>
      <c r="F3962" t="s">
        <v>502</v>
      </c>
      <c r="G3962" t="s">
        <v>68</v>
      </c>
      <c r="H3962">
        <v>14.26</v>
      </c>
      <c r="I3962" t="s">
        <v>514</v>
      </c>
      <c r="J3962" t="s">
        <v>347</v>
      </c>
      <c r="K3962" t="s">
        <v>393</v>
      </c>
    </row>
    <row r="3963" spans="1:11" hidden="1" x14ac:dyDescent="0.35">
      <c r="A3963" t="s">
        <v>428</v>
      </c>
      <c r="B3963" t="s">
        <v>84</v>
      </c>
      <c r="C3963" t="s">
        <v>335</v>
      </c>
      <c r="D3963" t="s">
        <v>78</v>
      </c>
      <c r="E3963">
        <v>2021</v>
      </c>
      <c r="F3963" t="s">
        <v>502</v>
      </c>
      <c r="G3963" t="s">
        <v>68</v>
      </c>
      <c r="H3963">
        <v>0.37</v>
      </c>
      <c r="I3963" t="s">
        <v>514</v>
      </c>
      <c r="J3963" t="s">
        <v>347</v>
      </c>
      <c r="K3963" t="s">
        <v>393</v>
      </c>
    </row>
    <row r="3964" spans="1:11" hidden="1" x14ac:dyDescent="0.35">
      <c r="A3964" t="s">
        <v>428</v>
      </c>
      <c r="B3964" t="s">
        <v>84</v>
      </c>
      <c r="C3964" t="s">
        <v>352</v>
      </c>
      <c r="D3964" t="s">
        <v>78</v>
      </c>
      <c r="E3964">
        <v>2021</v>
      </c>
      <c r="F3964" t="s">
        <v>502</v>
      </c>
      <c r="G3964" t="s">
        <v>68</v>
      </c>
      <c r="H3964">
        <v>29.5</v>
      </c>
      <c r="I3964" t="s">
        <v>514</v>
      </c>
      <c r="J3964" t="s">
        <v>347</v>
      </c>
      <c r="K3964" t="s">
        <v>399</v>
      </c>
    </row>
    <row r="3965" spans="1:11" hidden="1" x14ac:dyDescent="0.35">
      <c r="A3965" t="s">
        <v>428</v>
      </c>
      <c r="B3965" t="s">
        <v>84</v>
      </c>
      <c r="C3965" t="s">
        <v>352</v>
      </c>
      <c r="D3965" t="s">
        <v>78</v>
      </c>
      <c r="E3965">
        <v>2021</v>
      </c>
      <c r="F3965" t="s">
        <v>502</v>
      </c>
      <c r="G3965" t="s">
        <v>68</v>
      </c>
      <c r="H3965">
        <v>1.32</v>
      </c>
      <c r="I3965" t="s">
        <v>514</v>
      </c>
      <c r="J3965" t="s">
        <v>347</v>
      </c>
      <c r="K3965" t="s">
        <v>399</v>
      </c>
    </row>
    <row r="3966" spans="1:11" hidden="1" x14ac:dyDescent="0.35">
      <c r="A3966" t="s">
        <v>428</v>
      </c>
      <c r="B3966" t="s">
        <v>84</v>
      </c>
      <c r="C3966" t="s">
        <v>352</v>
      </c>
      <c r="D3966" t="s">
        <v>78</v>
      </c>
      <c r="E3966">
        <v>2021</v>
      </c>
      <c r="F3966" t="s">
        <v>502</v>
      </c>
      <c r="G3966" t="s">
        <v>68</v>
      </c>
      <c r="H3966">
        <v>34.340000000000003</v>
      </c>
      <c r="I3966" t="s">
        <v>514</v>
      </c>
      <c r="J3966" t="s">
        <v>347</v>
      </c>
      <c r="K3966" t="s">
        <v>399</v>
      </c>
    </row>
    <row r="3967" spans="1:11" hidden="1" x14ac:dyDescent="0.35">
      <c r="A3967" t="s">
        <v>428</v>
      </c>
      <c r="B3967" t="s">
        <v>84</v>
      </c>
      <c r="C3967" t="s">
        <v>352</v>
      </c>
      <c r="D3967" t="s">
        <v>78</v>
      </c>
      <c r="E3967">
        <v>2021</v>
      </c>
      <c r="F3967" t="s">
        <v>502</v>
      </c>
      <c r="G3967" t="s">
        <v>68</v>
      </c>
      <c r="H3967">
        <v>2.16</v>
      </c>
      <c r="I3967" t="s">
        <v>514</v>
      </c>
      <c r="J3967" t="s">
        <v>347</v>
      </c>
      <c r="K3967" t="s">
        <v>399</v>
      </c>
    </row>
    <row r="3968" spans="1:11" hidden="1" x14ac:dyDescent="0.35">
      <c r="A3968" t="s">
        <v>428</v>
      </c>
      <c r="B3968" t="s">
        <v>84</v>
      </c>
      <c r="C3968" t="s">
        <v>353</v>
      </c>
      <c r="D3968" t="s">
        <v>78</v>
      </c>
      <c r="E3968">
        <v>2021</v>
      </c>
      <c r="F3968" t="s">
        <v>502</v>
      </c>
      <c r="G3968" t="s">
        <v>68</v>
      </c>
      <c r="H3968">
        <v>8.32</v>
      </c>
      <c r="I3968" t="s">
        <v>514</v>
      </c>
      <c r="J3968" t="s">
        <v>347</v>
      </c>
      <c r="K3968" t="s">
        <v>402</v>
      </c>
    </row>
    <row r="3969" spans="1:11" hidden="1" x14ac:dyDescent="0.35">
      <c r="A3969" t="s">
        <v>428</v>
      </c>
      <c r="B3969" t="s">
        <v>84</v>
      </c>
      <c r="C3969" t="s">
        <v>353</v>
      </c>
      <c r="D3969" t="s">
        <v>78</v>
      </c>
      <c r="E3969">
        <v>2021</v>
      </c>
      <c r="F3969" t="s">
        <v>502</v>
      </c>
      <c r="G3969" t="s">
        <v>68</v>
      </c>
      <c r="H3969">
        <v>31.34</v>
      </c>
      <c r="I3969" t="s">
        <v>514</v>
      </c>
      <c r="J3969" t="s">
        <v>347</v>
      </c>
      <c r="K3969" t="s">
        <v>402</v>
      </c>
    </row>
    <row r="3970" spans="1:11" hidden="1" x14ac:dyDescent="0.35">
      <c r="A3970" t="s">
        <v>428</v>
      </c>
      <c r="B3970" t="s">
        <v>84</v>
      </c>
      <c r="C3970" t="s">
        <v>353</v>
      </c>
      <c r="D3970" t="s">
        <v>78</v>
      </c>
      <c r="E3970">
        <v>2021</v>
      </c>
      <c r="F3970" t="s">
        <v>502</v>
      </c>
      <c r="G3970" t="s">
        <v>68</v>
      </c>
      <c r="H3970">
        <v>51.72</v>
      </c>
      <c r="I3970" t="s">
        <v>514</v>
      </c>
      <c r="J3970" t="s">
        <v>347</v>
      </c>
      <c r="K3970" t="s">
        <v>402</v>
      </c>
    </row>
    <row r="3971" spans="1:11" hidden="1" x14ac:dyDescent="0.35">
      <c r="A3971" t="s">
        <v>428</v>
      </c>
      <c r="B3971" t="s">
        <v>84</v>
      </c>
      <c r="C3971" t="s">
        <v>353</v>
      </c>
      <c r="D3971" t="s">
        <v>78</v>
      </c>
      <c r="E3971">
        <v>2021</v>
      </c>
      <c r="F3971" t="s">
        <v>502</v>
      </c>
      <c r="G3971" t="s">
        <v>68</v>
      </c>
      <c r="H3971">
        <v>15.72</v>
      </c>
      <c r="I3971" t="s">
        <v>514</v>
      </c>
      <c r="J3971" t="s">
        <v>347</v>
      </c>
      <c r="K3971" t="s">
        <v>402</v>
      </c>
    </row>
    <row r="3972" spans="1:11" hidden="1" x14ac:dyDescent="0.35">
      <c r="A3972" t="s">
        <v>428</v>
      </c>
      <c r="B3972" t="s">
        <v>84</v>
      </c>
      <c r="C3972" t="s">
        <v>353</v>
      </c>
      <c r="D3972" t="s">
        <v>78</v>
      </c>
      <c r="E3972">
        <v>2021</v>
      </c>
      <c r="F3972" t="s">
        <v>502</v>
      </c>
      <c r="G3972" t="s">
        <v>68</v>
      </c>
      <c r="H3972">
        <v>9.1</v>
      </c>
      <c r="I3972" t="s">
        <v>514</v>
      </c>
      <c r="J3972" t="s">
        <v>347</v>
      </c>
      <c r="K3972" t="s">
        <v>402</v>
      </c>
    </row>
    <row r="3973" spans="1:11" hidden="1" x14ac:dyDescent="0.35">
      <c r="A3973" t="s">
        <v>428</v>
      </c>
      <c r="B3973" t="s">
        <v>84</v>
      </c>
      <c r="C3973" t="s">
        <v>353</v>
      </c>
      <c r="D3973" t="s">
        <v>78</v>
      </c>
      <c r="E3973">
        <v>2021</v>
      </c>
      <c r="F3973" t="s">
        <v>502</v>
      </c>
      <c r="G3973" t="s">
        <v>68</v>
      </c>
      <c r="H3973">
        <v>0.8</v>
      </c>
      <c r="I3973" t="s">
        <v>514</v>
      </c>
      <c r="J3973" t="s">
        <v>347</v>
      </c>
      <c r="K3973" t="s">
        <v>402</v>
      </c>
    </row>
    <row r="3974" spans="1:11" hidden="1" x14ac:dyDescent="0.35">
      <c r="A3974" t="s">
        <v>428</v>
      </c>
      <c r="B3974" t="s">
        <v>84</v>
      </c>
      <c r="C3974" t="s">
        <v>336</v>
      </c>
      <c r="D3974" t="s">
        <v>78</v>
      </c>
      <c r="E3974">
        <v>2021</v>
      </c>
      <c r="F3974" t="s">
        <v>502</v>
      </c>
      <c r="G3974" t="s">
        <v>68</v>
      </c>
      <c r="H3974">
        <v>14.62</v>
      </c>
      <c r="I3974" t="s">
        <v>514</v>
      </c>
      <c r="J3974" t="s">
        <v>347</v>
      </c>
      <c r="K3974" t="s">
        <v>394</v>
      </c>
    </row>
    <row r="3975" spans="1:11" hidden="1" x14ac:dyDescent="0.35">
      <c r="A3975" t="s">
        <v>428</v>
      </c>
      <c r="B3975" t="s">
        <v>84</v>
      </c>
      <c r="C3975" t="s">
        <v>336</v>
      </c>
      <c r="D3975" t="s">
        <v>78</v>
      </c>
      <c r="E3975">
        <v>2021</v>
      </c>
      <c r="F3975" t="s">
        <v>502</v>
      </c>
      <c r="G3975" t="s">
        <v>68</v>
      </c>
      <c r="H3975">
        <v>0.97</v>
      </c>
      <c r="I3975" t="s">
        <v>514</v>
      </c>
      <c r="J3975" t="s">
        <v>347</v>
      </c>
      <c r="K3975" t="s">
        <v>394</v>
      </c>
    </row>
    <row r="3976" spans="1:11" hidden="1" x14ac:dyDescent="0.35">
      <c r="A3976" t="s">
        <v>428</v>
      </c>
      <c r="B3976" t="s">
        <v>84</v>
      </c>
      <c r="C3976" t="s">
        <v>336</v>
      </c>
      <c r="D3976" t="s">
        <v>78</v>
      </c>
      <c r="E3976">
        <v>2021</v>
      </c>
      <c r="F3976" t="s">
        <v>502</v>
      </c>
      <c r="G3976" t="s">
        <v>68</v>
      </c>
      <c r="H3976">
        <v>29.17</v>
      </c>
      <c r="I3976" t="s">
        <v>514</v>
      </c>
      <c r="J3976" t="s">
        <v>347</v>
      </c>
      <c r="K3976" t="s">
        <v>394</v>
      </c>
    </row>
    <row r="3977" spans="1:11" hidden="1" x14ac:dyDescent="0.35">
      <c r="A3977" t="s">
        <v>428</v>
      </c>
      <c r="B3977" t="s">
        <v>84</v>
      </c>
      <c r="C3977" t="s">
        <v>336</v>
      </c>
      <c r="D3977" t="s">
        <v>78</v>
      </c>
      <c r="E3977">
        <v>2021</v>
      </c>
      <c r="F3977" t="s">
        <v>502</v>
      </c>
      <c r="G3977" t="s">
        <v>68</v>
      </c>
      <c r="H3977">
        <v>6.85</v>
      </c>
      <c r="I3977" t="s">
        <v>514</v>
      </c>
      <c r="J3977" t="s">
        <v>347</v>
      </c>
      <c r="K3977" t="s">
        <v>394</v>
      </c>
    </row>
    <row r="3978" spans="1:11" hidden="1" x14ac:dyDescent="0.35">
      <c r="A3978" t="s">
        <v>428</v>
      </c>
      <c r="B3978" t="s">
        <v>84</v>
      </c>
      <c r="C3978" t="s">
        <v>337</v>
      </c>
      <c r="D3978" t="s">
        <v>78</v>
      </c>
      <c r="E3978">
        <v>2021</v>
      </c>
      <c r="F3978" t="s">
        <v>502</v>
      </c>
      <c r="G3978" t="s">
        <v>68</v>
      </c>
      <c r="H3978">
        <v>56.92</v>
      </c>
      <c r="I3978" t="s">
        <v>514</v>
      </c>
      <c r="J3978" t="s">
        <v>347</v>
      </c>
      <c r="K3978" t="s">
        <v>395</v>
      </c>
    </row>
    <row r="3979" spans="1:11" hidden="1" x14ac:dyDescent="0.35">
      <c r="A3979" t="s">
        <v>428</v>
      </c>
      <c r="B3979" t="s">
        <v>84</v>
      </c>
      <c r="C3979" t="s">
        <v>337</v>
      </c>
      <c r="D3979" t="s">
        <v>78</v>
      </c>
      <c r="E3979">
        <v>2021</v>
      </c>
      <c r="F3979" t="s">
        <v>502</v>
      </c>
      <c r="G3979" t="s">
        <v>68</v>
      </c>
      <c r="H3979">
        <v>0.77</v>
      </c>
      <c r="I3979" t="s">
        <v>514</v>
      </c>
      <c r="J3979" t="s">
        <v>347</v>
      </c>
      <c r="K3979" t="s">
        <v>395</v>
      </c>
    </row>
    <row r="3980" spans="1:11" hidden="1" x14ac:dyDescent="0.35">
      <c r="A3980" t="s">
        <v>428</v>
      </c>
      <c r="B3980" t="s">
        <v>84</v>
      </c>
      <c r="C3980" t="s">
        <v>337</v>
      </c>
      <c r="D3980" t="s">
        <v>78</v>
      </c>
      <c r="E3980">
        <v>2021</v>
      </c>
      <c r="F3980" t="s">
        <v>502</v>
      </c>
      <c r="G3980" t="s">
        <v>68</v>
      </c>
      <c r="H3980">
        <v>81.16</v>
      </c>
      <c r="I3980" t="s">
        <v>514</v>
      </c>
      <c r="J3980" t="s">
        <v>347</v>
      </c>
      <c r="K3980" t="s">
        <v>395</v>
      </c>
    </row>
    <row r="3981" spans="1:11" hidden="1" x14ac:dyDescent="0.35">
      <c r="A3981" t="s">
        <v>428</v>
      </c>
      <c r="B3981" t="s">
        <v>84</v>
      </c>
      <c r="C3981" t="s">
        <v>337</v>
      </c>
      <c r="D3981" t="s">
        <v>78</v>
      </c>
      <c r="E3981">
        <v>2021</v>
      </c>
      <c r="F3981" t="s">
        <v>502</v>
      </c>
      <c r="G3981" t="s">
        <v>68</v>
      </c>
      <c r="H3981">
        <v>0.68</v>
      </c>
      <c r="I3981" t="s">
        <v>514</v>
      </c>
      <c r="J3981" t="s">
        <v>347</v>
      </c>
      <c r="K3981" t="s">
        <v>395</v>
      </c>
    </row>
    <row r="3982" spans="1:11" hidden="1" x14ac:dyDescent="0.35">
      <c r="A3982" t="s">
        <v>428</v>
      </c>
      <c r="B3982" t="s">
        <v>84</v>
      </c>
      <c r="C3982" t="s">
        <v>331</v>
      </c>
      <c r="D3982" t="s">
        <v>78</v>
      </c>
      <c r="E3982">
        <v>2021</v>
      </c>
      <c r="F3982" t="s">
        <v>502</v>
      </c>
      <c r="G3982" t="s">
        <v>68</v>
      </c>
      <c r="H3982">
        <v>180.71</v>
      </c>
      <c r="I3982" t="s">
        <v>514</v>
      </c>
      <c r="J3982" t="s">
        <v>347</v>
      </c>
      <c r="K3982" t="s">
        <v>397</v>
      </c>
    </row>
    <row r="3983" spans="1:11" hidden="1" x14ac:dyDescent="0.35">
      <c r="A3983" t="s">
        <v>428</v>
      </c>
      <c r="B3983" t="s">
        <v>84</v>
      </c>
      <c r="C3983" t="s">
        <v>331</v>
      </c>
      <c r="D3983" t="s">
        <v>78</v>
      </c>
      <c r="E3983">
        <v>2021</v>
      </c>
      <c r="F3983" t="s">
        <v>502</v>
      </c>
      <c r="G3983" t="s">
        <v>68</v>
      </c>
      <c r="H3983">
        <v>137.26</v>
      </c>
      <c r="I3983" t="s">
        <v>514</v>
      </c>
      <c r="J3983" t="s">
        <v>347</v>
      </c>
      <c r="K3983" t="s">
        <v>397</v>
      </c>
    </row>
    <row r="3984" spans="1:11" hidden="1" x14ac:dyDescent="0.35">
      <c r="A3984" t="s">
        <v>428</v>
      </c>
      <c r="B3984" t="s">
        <v>84</v>
      </c>
      <c r="C3984" t="s">
        <v>331</v>
      </c>
      <c r="D3984" t="s">
        <v>78</v>
      </c>
      <c r="E3984">
        <v>2021</v>
      </c>
      <c r="F3984" t="s">
        <v>502</v>
      </c>
      <c r="G3984" t="s">
        <v>68</v>
      </c>
      <c r="H3984">
        <v>3.03</v>
      </c>
      <c r="I3984" t="s">
        <v>514</v>
      </c>
      <c r="J3984" t="s">
        <v>347</v>
      </c>
      <c r="K3984" t="s">
        <v>397</v>
      </c>
    </row>
    <row r="3985" spans="1:11" hidden="1" x14ac:dyDescent="0.35">
      <c r="A3985" t="s">
        <v>428</v>
      </c>
      <c r="B3985" t="s">
        <v>84</v>
      </c>
      <c r="C3985" t="s">
        <v>331</v>
      </c>
      <c r="D3985" t="s">
        <v>78</v>
      </c>
      <c r="E3985">
        <v>2021</v>
      </c>
      <c r="F3985" t="s">
        <v>502</v>
      </c>
      <c r="G3985" t="s">
        <v>68</v>
      </c>
      <c r="H3985">
        <v>14.05</v>
      </c>
      <c r="I3985" t="s">
        <v>514</v>
      </c>
      <c r="J3985" t="s">
        <v>347</v>
      </c>
      <c r="K3985" t="s">
        <v>397</v>
      </c>
    </row>
    <row r="3986" spans="1:11" hidden="1" x14ac:dyDescent="0.35">
      <c r="A3986" t="s">
        <v>428</v>
      </c>
      <c r="B3986" t="s">
        <v>84</v>
      </c>
      <c r="C3986" t="s">
        <v>331</v>
      </c>
      <c r="D3986" t="s">
        <v>78</v>
      </c>
      <c r="E3986">
        <v>2021</v>
      </c>
      <c r="F3986" t="s">
        <v>502</v>
      </c>
      <c r="G3986" t="s">
        <v>68</v>
      </c>
      <c r="H3986">
        <v>171.31</v>
      </c>
      <c r="I3986" t="s">
        <v>514</v>
      </c>
      <c r="J3986" t="s">
        <v>347</v>
      </c>
      <c r="K3986" t="s">
        <v>397</v>
      </c>
    </row>
    <row r="3987" spans="1:11" hidden="1" x14ac:dyDescent="0.35">
      <c r="A3987" t="s">
        <v>428</v>
      </c>
      <c r="B3987" t="s">
        <v>84</v>
      </c>
      <c r="C3987" t="s">
        <v>331</v>
      </c>
      <c r="D3987" t="s">
        <v>78</v>
      </c>
      <c r="E3987">
        <v>2021</v>
      </c>
      <c r="F3987" t="s">
        <v>502</v>
      </c>
      <c r="G3987" t="s">
        <v>68</v>
      </c>
      <c r="H3987">
        <v>15.68</v>
      </c>
      <c r="I3987" t="s">
        <v>514</v>
      </c>
      <c r="J3987" t="s">
        <v>347</v>
      </c>
      <c r="K3987" t="s">
        <v>397</v>
      </c>
    </row>
    <row r="3988" spans="1:11" hidden="1" x14ac:dyDescent="0.35">
      <c r="A3988" t="s">
        <v>428</v>
      </c>
      <c r="B3988" t="s">
        <v>84</v>
      </c>
      <c r="C3988" t="s">
        <v>339</v>
      </c>
      <c r="D3988" t="s">
        <v>78</v>
      </c>
      <c r="E3988">
        <v>2021</v>
      </c>
      <c r="F3988" t="s">
        <v>502</v>
      </c>
      <c r="G3988" t="s">
        <v>68</v>
      </c>
      <c r="H3988">
        <v>2.37</v>
      </c>
      <c r="I3988" t="s">
        <v>514</v>
      </c>
      <c r="J3988" t="s">
        <v>347</v>
      </c>
      <c r="K3988" t="s">
        <v>398</v>
      </c>
    </row>
    <row r="3989" spans="1:11" hidden="1" x14ac:dyDescent="0.35">
      <c r="A3989" t="s">
        <v>428</v>
      </c>
      <c r="B3989" t="s">
        <v>84</v>
      </c>
      <c r="C3989" t="s">
        <v>339</v>
      </c>
      <c r="D3989" t="s">
        <v>78</v>
      </c>
      <c r="E3989">
        <v>2021</v>
      </c>
      <c r="F3989" t="s">
        <v>502</v>
      </c>
      <c r="G3989" t="s">
        <v>68</v>
      </c>
      <c r="H3989">
        <v>0.14000000000000001</v>
      </c>
      <c r="I3989" t="s">
        <v>514</v>
      </c>
      <c r="J3989" t="s">
        <v>347</v>
      </c>
      <c r="K3989" t="s">
        <v>398</v>
      </c>
    </row>
    <row r="3990" spans="1:11" hidden="1" x14ac:dyDescent="0.35">
      <c r="A3990" t="s">
        <v>428</v>
      </c>
      <c r="B3990" t="s">
        <v>84</v>
      </c>
      <c r="C3990" t="s">
        <v>339</v>
      </c>
      <c r="D3990" t="s">
        <v>78</v>
      </c>
      <c r="E3990">
        <v>2021</v>
      </c>
      <c r="F3990" t="s">
        <v>502</v>
      </c>
      <c r="G3990" t="s">
        <v>68</v>
      </c>
      <c r="H3990">
        <v>2.35</v>
      </c>
      <c r="I3990" t="s">
        <v>514</v>
      </c>
      <c r="J3990" t="s">
        <v>347</v>
      </c>
      <c r="K3990" t="s">
        <v>398</v>
      </c>
    </row>
    <row r="3991" spans="1:11" hidden="1" x14ac:dyDescent="0.35">
      <c r="A3991" t="s">
        <v>428</v>
      </c>
      <c r="B3991" t="s">
        <v>84</v>
      </c>
      <c r="C3991" t="s">
        <v>339</v>
      </c>
      <c r="D3991" t="s">
        <v>78</v>
      </c>
      <c r="E3991">
        <v>2021</v>
      </c>
      <c r="F3991" t="s">
        <v>502</v>
      </c>
      <c r="G3991" t="s">
        <v>68</v>
      </c>
      <c r="H3991">
        <v>0.26</v>
      </c>
      <c r="I3991" t="s">
        <v>514</v>
      </c>
      <c r="J3991" t="s">
        <v>347</v>
      </c>
      <c r="K3991" t="s">
        <v>398</v>
      </c>
    </row>
    <row r="3992" spans="1:11" x14ac:dyDescent="0.35">
      <c r="A3992" t="s">
        <v>481</v>
      </c>
      <c r="B3992" t="s">
        <v>304</v>
      </c>
      <c r="C3992" t="s">
        <v>87</v>
      </c>
      <c r="D3992" t="s">
        <v>78</v>
      </c>
      <c r="E3992">
        <v>2021</v>
      </c>
      <c r="F3992" t="s">
        <v>71</v>
      </c>
      <c r="G3992" t="s">
        <v>310</v>
      </c>
      <c r="H3992">
        <v>-101.18</v>
      </c>
      <c r="I3992" t="s">
        <v>513</v>
      </c>
      <c r="J3992" t="s">
        <v>347</v>
      </c>
      <c r="K3992" t="s">
        <v>387</v>
      </c>
    </row>
    <row r="3993" spans="1:11" x14ac:dyDescent="0.35">
      <c r="A3993" t="s">
        <v>481</v>
      </c>
      <c r="B3993" t="s">
        <v>304</v>
      </c>
      <c r="C3993" t="s">
        <v>87</v>
      </c>
      <c r="D3993" t="s">
        <v>78</v>
      </c>
      <c r="E3993">
        <v>2021</v>
      </c>
      <c r="F3993" t="s">
        <v>71</v>
      </c>
      <c r="G3993" t="s">
        <v>310</v>
      </c>
      <c r="H3993">
        <v>2.59</v>
      </c>
      <c r="I3993" t="s">
        <v>513</v>
      </c>
      <c r="J3993" t="s">
        <v>347</v>
      </c>
      <c r="K3993" t="s">
        <v>387</v>
      </c>
    </row>
    <row r="3994" spans="1:11" x14ac:dyDescent="0.35">
      <c r="A3994" t="s">
        <v>481</v>
      </c>
      <c r="B3994" t="s">
        <v>304</v>
      </c>
      <c r="C3994" t="s">
        <v>87</v>
      </c>
      <c r="D3994" t="s">
        <v>78</v>
      </c>
      <c r="E3994">
        <v>2021</v>
      </c>
      <c r="F3994" t="s">
        <v>71</v>
      </c>
      <c r="G3994" t="s">
        <v>310</v>
      </c>
      <c r="H3994">
        <v>-0.69</v>
      </c>
      <c r="I3994" t="s">
        <v>513</v>
      </c>
      <c r="J3994" t="s">
        <v>347</v>
      </c>
      <c r="K3994" t="s">
        <v>387</v>
      </c>
    </row>
    <row r="3995" spans="1:11" x14ac:dyDescent="0.35">
      <c r="A3995" t="s">
        <v>481</v>
      </c>
      <c r="B3995" t="s">
        <v>304</v>
      </c>
      <c r="C3995" t="s">
        <v>87</v>
      </c>
      <c r="D3995" t="s">
        <v>78</v>
      </c>
      <c r="E3995">
        <v>2021</v>
      </c>
      <c r="F3995" t="s">
        <v>71</v>
      </c>
      <c r="G3995" t="s">
        <v>310</v>
      </c>
      <c r="H3995">
        <v>1.22</v>
      </c>
      <c r="I3995" t="s">
        <v>513</v>
      </c>
      <c r="J3995" t="s">
        <v>347</v>
      </c>
      <c r="K3995" t="s">
        <v>387</v>
      </c>
    </row>
    <row r="3996" spans="1:11" x14ac:dyDescent="0.35">
      <c r="A3996" t="s">
        <v>481</v>
      </c>
      <c r="B3996" t="s">
        <v>304</v>
      </c>
      <c r="C3996" t="s">
        <v>87</v>
      </c>
      <c r="D3996" t="s">
        <v>78</v>
      </c>
      <c r="E3996">
        <v>2021</v>
      </c>
      <c r="F3996" t="s">
        <v>71</v>
      </c>
      <c r="G3996" t="s">
        <v>310</v>
      </c>
      <c r="H3996">
        <v>-47.63</v>
      </c>
      <c r="I3996" t="s">
        <v>513</v>
      </c>
      <c r="J3996" t="s">
        <v>347</v>
      </c>
      <c r="K3996" t="s">
        <v>387</v>
      </c>
    </row>
    <row r="3997" spans="1:11" x14ac:dyDescent="0.35">
      <c r="A3997" t="s">
        <v>481</v>
      </c>
      <c r="B3997" t="s">
        <v>304</v>
      </c>
      <c r="C3997" t="s">
        <v>87</v>
      </c>
      <c r="D3997" t="s">
        <v>78</v>
      </c>
      <c r="E3997">
        <v>2021</v>
      </c>
      <c r="F3997" t="s">
        <v>71</v>
      </c>
      <c r="G3997" t="s">
        <v>310</v>
      </c>
      <c r="H3997">
        <v>-5.13</v>
      </c>
      <c r="I3997" t="s">
        <v>513</v>
      </c>
      <c r="J3997" t="s">
        <v>347</v>
      </c>
      <c r="K3997" t="s">
        <v>387</v>
      </c>
    </row>
    <row r="3998" spans="1:11" x14ac:dyDescent="0.35">
      <c r="A3998" t="s">
        <v>481</v>
      </c>
      <c r="B3998" t="s">
        <v>304</v>
      </c>
      <c r="C3998" t="s">
        <v>87</v>
      </c>
      <c r="D3998" t="s">
        <v>78</v>
      </c>
      <c r="E3998">
        <v>2021</v>
      </c>
      <c r="F3998" t="s">
        <v>502</v>
      </c>
      <c r="G3998" t="s">
        <v>68</v>
      </c>
      <c r="H3998">
        <v>10216.06</v>
      </c>
      <c r="I3998" t="s">
        <v>513</v>
      </c>
      <c r="J3998" t="s">
        <v>347</v>
      </c>
      <c r="K3998" t="s">
        <v>387</v>
      </c>
    </row>
    <row r="3999" spans="1:11" x14ac:dyDescent="0.35">
      <c r="A3999" t="s">
        <v>481</v>
      </c>
      <c r="B3999" t="s">
        <v>304</v>
      </c>
      <c r="C3999" t="s">
        <v>87</v>
      </c>
      <c r="D3999" t="s">
        <v>78</v>
      </c>
      <c r="E3999">
        <v>2021</v>
      </c>
      <c r="F3999" t="s">
        <v>502</v>
      </c>
      <c r="G3999" t="s">
        <v>68</v>
      </c>
      <c r="H3999">
        <v>52.18</v>
      </c>
      <c r="I3999" t="s">
        <v>513</v>
      </c>
      <c r="J3999" t="s">
        <v>347</v>
      </c>
      <c r="K3999" t="s">
        <v>387</v>
      </c>
    </row>
    <row r="4000" spans="1:11" x14ac:dyDescent="0.35">
      <c r="A4000" t="s">
        <v>481</v>
      </c>
      <c r="B4000" t="s">
        <v>304</v>
      </c>
      <c r="C4000" t="s">
        <v>87</v>
      </c>
      <c r="D4000" t="s">
        <v>78</v>
      </c>
      <c r="E4000">
        <v>2021</v>
      </c>
      <c r="F4000" t="s">
        <v>502</v>
      </c>
      <c r="G4000" t="s">
        <v>68</v>
      </c>
      <c r="H4000">
        <v>19.8</v>
      </c>
      <c r="I4000" t="s">
        <v>513</v>
      </c>
      <c r="J4000" t="s">
        <v>347</v>
      </c>
      <c r="K4000" t="s">
        <v>387</v>
      </c>
    </row>
    <row r="4001" spans="1:11" x14ac:dyDescent="0.35">
      <c r="A4001" t="s">
        <v>481</v>
      </c>
      <c r="B4001" t="s">
        <v>304</v>
      </c>
      <c r="C4001" t="s">
        <v>87</v>
      </c>
      <c r="D4001" t="s">
        <v>78</v>
      </c>
      <c r="E4001">
        <v>2021</v>
      </c>
      <c r="F4001" t="s">
        <v>502</v>
      </c>
      <c r="G4001" t="s">
        <v>68</v>
      </c>
      <c r="H4001">
        <v>24.03</v>
      </c>
      <c r="I4001" t="s">
        <v>513</v>
      </c>
      <c r="J4001" t="s">
        <v>347</v>
      </c>
      <c r="K4001" t="s">
        <v>387</v>
      </c>
    </row>
    <row r="4002" spans="1:11" x14ac:dyDescent="0.35">
      <c r="A4002" t="s">
        <v>481</v>
      </c>
      <c r="B4002" t="s">
        <v>304</v>
      </c>
      <c r="C4002" t="s">
        <v>87</v>
      </c>
      <c r="D4002" t="s">
        <v>78</v>
      </c>
      <c r="E4002">
        <v>2021</v>
      </c>
      <c r="F4002" t="s">
        <v>502</v>
      </c>
      <c r="G4002" t="s">
        <v>68</v>
      </c>
      <c r="H4002">
        <v>4942.1499999999996</v>
      </c>
      <c r="I4002" t="s">
        <v>513</v>
      </c>
      <c r="J4002" t="s">
        <v>347</v>
      </c>
      <c r="K4002" t="s">
        <v>387</v>
      </c>
    </row>
    <row r="4003" spans="1:11" x14ac:dyDescent="0.35">
      <c r="A4003" t="s">
        <v>481</v>
      </c>
      <c r="B4003" t="s">
        <v>304</v>
      </c>
      <c r="C4003" t="s">
        <v>87</v>
      </c>
      <c r="D4003" t="s">
        <v>78</v>
      </c>
      <c r="E4003">
        <v>2021</v>
      </c>
      <c r="F4003" t="s">
        <v>502</v>
      </c>
      <c r="G4003" t="s">
        <v>68</v>
      </c>
      <c r="H4003">
        <v>473.29</v>
      </c>
      <c r="I4003" t="s">
        <v>513</v>
      </c>
      <c r="J4003" t="s">
        <v>347</v>
      </c>
      <c r="K4003" t="s">
        <v>387</v>
      </c>
    </row>
    <row r="4004" spans="1:11" hidden="1" x14ac:dyDescent="0.35">
      <c r="A4004" t="s">
        <v>481</v>
      </c>
      <c r="B4004" t="s">
        <v>84</v>
      </c>
      <c r="C4004" t="s">
        <v>85</v>
      </c>
      <c r="D4004" t="s">
        <v>78</v>
      </c>
      <c r="E4004">
        <v>2021</v>
      </c>
      <c r="F4004" t="s">
        <v>71</v>
      </c>
      <c r="G4004" t="s">
        <v>310</v>
      </c>
      <c r="H4004">
        <v>23.94</v>
      </c>
      <c r="I4004" t="s">
        <v>513</v>
      </c>
      <c r="J4004" t="s">
        <v>347</v>
      </c>
      <c r="K4004" t="s">
        <v>388</v>
      </c>
    </row>
    <row r="4005" spans="1:11" hidden="1" x14ac:dyDescent="0.35">
      <c r="A4005" t="s">
        <v>481</v>
      </c>
      <c r="B4005" t="s">
        <v>84</v>
      </c>
      <c r="C4005" t="s">
        <v>85</v>
      </c>
      <c r="D4005" t="s">
        <v>78</v>
      </c>
      <c r="E4005">
        <v>2021</v>
      </c>
      <c r="F4005" t="s">
        <v>71</v>
      </c>
      <c r="G4005" t="s">
        <v>310</v>
      </c>
      <c r="H4005">
        <v>11.4</v>
      </c>
      <c r="I4005" t="s">
        <v>513</v>
      </c>
      <c r="J4005" t="s">
        <v>347</v>
      </c>
      <c r="K4005" t="s">
        <v>388</v>
      </c>
    </row>
    <row r="4006" spans="1:11" hidden="1" x14ac:dyDescent="0.35">
      <c r="A4006" t="s">
        <v>481</v>
      </c>
      <c r="B4006" t="s">
        <v>84</v>
      </c>
      <c r="C4006" t="s">
        <v>85</v>
      </c>
      <c r="D4006" t="s">
        <v>78</v>
      </c>
      <c r="E4006">
        <v>2021</v>
      </c>
      <c r="F4006" t="s">
        <v>71</v>
      </c>
      <c r="G4006" t="s">
        <v>310</v>
      </c>
      <c r="H4006">
        <v>10.26</v>
      </c>
      <c r="I4006" t="s">
        <v>513</v>
      </c>
      <c r="J4006" t="s">
        <v>347</v>
      </c>
      <c r="K4006" t="s">
        <v>388</v>
      </c>
    </row>
    <row r="4007" spans="1:11" hidden="1" x14ac:dyDescent="0.35">
      <c r="A4007" t="s">
        <v>481</v>
      </c>
      <c r="B4007" t="s">
        <v>84</v>
      </c>
      <c r="C4007" t="s">
        <v>329</v>
      </c>
      <c r="D4007" t="s">
        <v>78</v>
      </c>
      <c r="E4007">
        <v>2021</v>
      </c>
      <c r="F4007" t="s">
        <v>71</v>
      </c>
      <c r="G4007" t="s">
        <v>310</v>
      </c>
      <c r="H4007">
        <v>12.94</v>
      </c>
      <c r="I4007" t="s">
        <v>513</v>
      </c>
      <c r="J4007" t="s">
        <v>347</v>
      </c>
      <c r="K4007" t="s">
        <v>390</v>
      </c>
    </row>
    <row r="4008" spans="1:11" hidden="1" x14ac:dyDescent="0.35">
      <c r="A4008" t="s">
        <v>481</v>
      </c>
      <c r="B4008" t="s">
        <v>84</v>
      </c>
      <c r="C4008" t="s">
        <v>329</v>
      </c>
      <c r="D4008" t="s">
        <v>78</v>
      </c>
      <c r="E4008">
        <v>2021</v>
      </c>
      <c r="F4008" t="s">
        <v>71</v>
      </c>
      <c r="G4008" t="s">
        <v>310</v>
      </c>
      <c r="H4008">
        <v>16.11</v>
      </c>
      <c r="I4008" t="s">
        <v>513</v>
      </c>
      <c r="J4008" t="s">
        <v>347</v>
      </c>
      <c r="K4008" t="s">
        <v>390</v>
      </c>
    </row>
    <row r="4009" spans="1:11" hidden="1" x14ac:dyDescent="0.35">
      <c r="A4009" t="s">
        <v>481</v>
      </c>
      <c r="B4009" t="s">
        <v>84</v>
      </c>
      <c r="C4009" t="s">
        <v>329</v>
      </c>
      <c r="D4009" t="s">
        <v>78</v>
      </c>
      <c r="E4009">
        <v>2021</v>
      </c>
      <c r="F4009" t="s">
        <v>71</v>
      </c>
      <c r="G4009" t="s">
        <v>310</v>
      </c>
      <c r="H4009">
        <v>0.98</v>
      </c>
      <c r="I4009" t="s">
        <v>513</v>
      </c>
      <c r="J4009" t="s">
        <v>347</v>
      </c>
      <c r="K4009" t="s">
        <v>390</v>
      </c>
    </row>
    <row r="4010" spans="1:11" hidden="1" x14ac:dyDescent="0.35">
      <c r="A4010" t="s">
        <v>481</v>
      </c>
      <c r="B4010" t="s">
        <v>84</v>
      </c>
      <c r="C4010" t="s">
        <v>330</v>
      </c>
      <c r="D4010" t="s">
        <v>78</v>
      </c>
      <c r="E4010">
        <v>2021</v>
      </c>
      <c r="F4010" t="s">
        <v>71</v>
      </c>
      <c r="G4010" t="s">
        <v>310</v>
      </c>
      <c r="H4010">
        <v>-0.83</v>
      </c>
      <c r="I4010" t="s">
        <v>513</v>
      </c>
      <c r="J4010" t="s">
        <v>347</v>
      </c>
      <c r="K4010" t="s">
        <v>392</v>
      </c>
    </row>
    <row r="4011" spans="1:11" hidden="1" x14ac:dyDescent="0.35">
      <c r="A4011" t="s">
        <v>481</v>
      </c>
      <c r="B4011" t="s">
        <v>84</v>
      </c>
      <c r="C4011" t="s">
        <v>330</v>
      </c>
      <c r="D4011" t="s">
        <v>78</v>
      </c>
      <c r="E4011">
        <v>2021</v>
      </c>
      <c r="F4011" t="s">
        <v>71</v>
      </c>
      <c r="G4011" t="s">
        <v>310</v>
      </c>
      <c r="H4011">
        <v>-4.07</v>
      </c>
      <c r="I4011" t="s">
        <v>513</v>
      </c>
      <c r="J4011" t="s">
        <v>347</v>
      </c>
      <c r="K4011" t="s">
        <v>392</v>
      </c>
    </row>
    <row r="4012" spans="1:11" hidden="1" x14ac:dyDescent="0.35">
      <c r="A4012" t="s">
        <v>481</v>
      </c>
      <c r="B4012" t="s">
        <v>84</v>
      </c>
      <c r="C4012" t="s">
        <v>330</v>
      </c>
      <c r="D4012" t="s">
        <v>78</v>
      </c>
      <c r="E4012">
        <v>2021</v>
      </c>
      <c r="F4012" t="s">
        <v>71</v>
      </c>
      <c r="G4012" t="s">
        <v>310</v>
      </c>
      <c r="H4012">
        <v>-1.54</v>
      </c>
      <c r="I4012" t="s">
        <v>513</v>
      </c>
      <c r="J4012" t="s">
        <v>347</v>
      </c>
      <c r="K4012" t="s">
        <v>392</v>
      </c>
    </row>
    <row r="4013" spans="1:11" hidden="1" x14ac:dyDescent="0.35">
      <c r="A4013" t="s">
        <v>481</v>
      </c>
      <c r="B4013" t="s">
        <v>84</v>
      </c>
      <c r="C4013" t="s">
        <v>330</v>
      </c>
      <c r="D4013" t="s">
        <v>78</v>
      </c>
      <c r="E4013">
        <v>2021</v>
      </c>
      <c r="F4013" t="s">
        <v>71</v>
      </c>
      <c r="G4013" t="s">
        <v>310</v>
      </c>
      <c r="H4013">
        <v>1.58</v>
      </c>
      <c r="I4013" t="s">
        <v>513</v>
      </c>
      <c r="J4013" t="s">
        <v>347</v>
      </c>
      <c r="K4013" t="s">
        <v>392</v>
      </c>
    </row>
    <row r="4014" spans="1:11" hidden="1" x14ac:dyDescent="0.35">
      <c r="A4014" t="s">
        <v>481</v>
      </c>
      <c r="B4014" t="s">
        <v>84</v>
      </c>
      <c r="C4014" t="s">
        <v>330</v>
      </c>
      <c r="D4014" t="s">
        <v>78</v>
      </c>
      <c r="E4014">
        <v>2021</v>
      </c>
      <c r="F4014" t="s">
        <v>71</v>
      </c>
      <c r="G4014" t="s">
        <v>310</v>
      </c>
      <c r="H4014">
        <v>0.37</v>
      </c>
      <c r="I4014" t="s">
        <v>513</v>
      </c>
      <c r="J4014" t="s">
        <v>347</v>
      </c>
      <c r="K4014" t="s">
        <v>392</v>
      </c>
    </row>
    <row r="4015" spans="1:11" hidden="1" x14ac:dyDescent="0.35">
      <c r="A4015" t="s">
        <v>481</v>
      </c>
      <c r="B4015" t="s">
        <v>84</v>
      </c>
      <c r="C4015" t="s">
        <v>330</v>
      </c>
      <c r="D4015" t="s">
        <v>78</v>
      </c>
      <c r="E4015">
        <v>2021</v>
      </c>
      <c r="F4015" t="s">
        <v>71</v>
      </c>
      <c r="G4015" t="s">
        <v>310</v>
      </c>
      <c r="H4015">
        <v>-0.33</v>
      </c>
      <c r="I4015" t="s">
        <v>513</v>
      </c>
      <c r="J4015" t="s">
        <v>347</v>
      </c>
      <c r="K4015" t="s">
        <v>392</v>
      </c>
    </row>
    <row r="4016" spans="1:11" hidden="1" x14ac:dyDescent="0.35">
      <c r="A4016" t="s">
        <v>481</v>
      </c>
      <c r="B4016" t="s">
        <v>84</v>
      </c>
      <c r="C4016" t="s">
        <v>331</v>
      </c>
      <c r="D4016" t="s">
        <v>78</v>
      </c>
      <c r="E4016">
        <v>2021</v>
      </c>
      <c r="F4016" t="s">
        <v>71</v>
      </c>
      <c r="G4016" t="s">
        <v>310</v>
      </c>
      <c r="H4016">
        <v>-0.84</v>
      </c>
      <c r="I4016" t="s">
        <v>513</v>
      </c>
      <c r="J4016" t="s">
        <v>347</v>
      </c>
      <c r="K4016" t="s">
        <v>397</v>
      </c>
    </row>
    <row r="4017" spans="1:11" hidden="1" x14ac:dyDescent="0.35">
      <c r="A4017" t="s">
        <v>481</v>
      </c>
      <c r="B4017" t="s">
        <v>84</v>
      </c>
      <c r="C4017" t="s">
        <v>331</v>
      </c>
      <c r="D4017" t="s">
        <v>78</v>
      </c>
      <c r="E4017">
        <v>2021</v>
      </c>
      <c r="F4017" t="s">
        <v>71</v>
      </c>
      <c r="G4017" t="s">
        <v>310</v>
      </c>
      <c r="H4017">
        <v>2.44</v>
      </c>
      <c r="I4017" t="s">
        <v>513</v>
      </c>
      <c r="J4017" t="s">
        <v>347</v>
      </c>
      <c r="K4017" t="s">
        <v>397</v>
      </c>
    </row>
    <row r="4018" spans="1:11" hidden="1" x14ac:dyDescent="0.35">
      <c r="A4018" t="s">
        <v>481</v>
      </c>
      <c r="B4018" t="s">
        <v>84</v>
      </c>
      <c r="C4018" t="s">
        <v>331</v>
      </c>
      <c r="D4018" t="s">
        <v>78</v>
      </c>
      <c r="E4018">
        <v>2021</v>
      </c>
      <c r="F4018" t="s">
        <v>71</v>
      </c>
      <c r="G4018" t="s">
        <v>310</v>
      </c>
      <c r="H4018">
        <v>-0.04</v>
      </c>
      <c r="I4018" t="s">
        <v>513</v>
      </c>
      <c r="J4018" t="s">
        <v>347</v>
      </c>
      <c r="K4018" t="s">
        <v>397</v>
      </c>
    </row>
    <row r="4019" spans="1:11" hidden="1" x14ac:dyDescent="0.35">
      <c r="A4019" t="s">
        <v>481</v>
      </c>
      <c r="B4019" t="s">
        <v>84</v>
      </c>
      <c r="C4019" t="s">
        <v>331</v>
      </c>
      <c r="D4019" t="s">
        <v>78</v>
      </c>
      <c r="E4019">
        <v>2021</v>
      </c>
      <c r="F4019" t="s">
        <v>71</v>
      </c>
      <c r="G4019" t="s">
        <v>310</v>
      </c>
      <c r="H4019">
        <v>0.38</v>
      </c>
      <c r="I4019" t="s">
        <v>513</v>
      </c>
      <c r="J4019" t="s">
        <v>347</v>
      </c>
      <c r="K4019" t="s">
        <v>397</v>
      </c>
    </row>
    <row r="4020" spans="1:11" hidden="1" x14ac:dyDescent="0.35">
      <c r="A4020" t="s">
        <v>481</v>
      </c>
      <c r="B4020" t="s">
        <v>84</v>
      </c>
      <c r="C4020" t="s">
        <v>331</v>
      </c>
      <c r="D4020" t="s">
        <v>78</v>
      </c>
      <c r="E4020">
        <v>2021</v>
      </c>
      <c r="F4020" t="s">
        <v>71</v>
      </c>
      <c r="G4020" t="s">
        <v>310</v>
      </c>
      <c r="H4020">
        <v>-0.47</v>
      </c>
      <c r="I4020" t="s">
        <v>513</v>
      </c>
      <c r="J4020" t="s">
        <v>347</v>
      </c>
      <c r="K4020" t="s">
        <v>397</v>
      </c>
    </row>
    <row r="4021" spans="1:11" hidden="1" x14ac:dyDescent="0.35">
      <c r="A4021" t="s">
        <v>481</v>
      </c>
      <c r="B4021" t="s">
        <v>84</v>
      </c>
      <c r="C4021" t="s">
        <v>331</v>
      </c>
      <c r="D4021" t="s">
        <v>78</v>
      </c>
      <c r="E4021">
        <v>2021</v>
      </c>
      <c r="F4021" t="s">
        <v>71</v>
      </c>
      <c r="G4021" t="s">
        <v>310</v>
      </c>
      <c r="H4021">
        <v>0.02</v>
      </c>
      <c r="I4021" t="s">
        <v>513</v>
      </c>
      <c r="J4021" t="s">
        <v>347</v>
      </c>
      <c r="K4021" t="s">
        <v>397</v>
      </c>
    </row>
    <row r="4022" spans="1:11" hidden="1" x14ac:dyDescent="0.35">
      <c r="A4022" t="s">
        <v>481</v>
      </c>
      <c r="B4022" t="s">
        <v>84</v>
      </c>
      <c r="C4022" t="s">
        <v>384</v>
      </c>
      <c r="D4022" t="s">
        <v>78</v>
      </c>
      <c r="E4022">
        <v>2021</v>
      </c>
      <c r="F4022" t="s">
        <v>71</v>
      </c>
      <c r="G4022" t="s">
        <v>310</v>
      </c>
      <c r="H4022">
        <v>-1.18</v>
      </c>
      <c r="I4022" t="s">
        <v>513</v>
      </c>
      <c r="J4022" t="s">
        <v>347</v>
      </c>
      <c r="K4022" t="s">
        <v>404</v>
      </c>
    </row>
    <row r="4023" spans="1:11" hidden="1" x14ac:dyDescent="0.35">
      <c r="A4023" t="s">
        <v>481</v>
      </c>
      <c r="B4023" t="s">
        <v>84</v>
      </c>
      <c r="C4023" t="s">
        <v>384</v>
      </c>
      <c r="D4023" t="s">
        <v>78</v>
      </c>
      <c r="E4023">
        <v>2021</v>
      </c>
      <c r="F4023" t="s">
        <v>71</v>
      </c>
      <c r="G4023" t="s">
        <v>310</v>
      </c>
      <c r="H4023">
        <v>-0.47</v>
      </c>
      <c r="I4023" t="s">
        <v>513</v>
      </c>
      <c r="J4023" t="s">
        <v>347</v>
      </c>
      <c r="K4023" t="s">
        <v>404</v>
      </c>
    </row>
    <row r="4024" spans="1:11" hidden="1" x14ac:dyDescent="0.35">
      <c r="A4024" t="s">
        <v>481</v>
      </c>
      <c r="B4024" t="s">
        <v>84</v>
      </c>
      <c r="C4024" t="s">
        <v>384</v>
      </c>
      <c r="D4024" t="s">
        <v>78</v>
      </c>
      <c r="E4024">
        <v>2021</v>
      </c>
      <c r="F4024" t="s">
        <v>71</v>
      </c>
      <c r="G4024" t="s">
        <v>310</v>
      </c>
      <c r="H4024">
        <v>-5.52</v>
      </c>
      <c r="I4024" t="s">
        <v>513</v>
      </c>
      <c r="J4024" t="s">
        <v>347</v>
      </c>
      <c r="K4024" t="s">
        <v>413</v>
      </c>
    </row>
    <row r="4025" spans="1:11" hidden="1" x14ac:dyDescent="0.35">
      <c r="A4025" t="s">
        <v>481</v>
      </c>
      <c r="B4025" t="s">
        <v>84</v>
      </c>
      <c r="C4025" t="s">
        <v>384</v>
      </c>
      <c r="D4025" t="s">
        <v>78</v>
      </c>
      <c r="E4025">
        <v>2021</v>
      </c>
      <c r="F4025" t="s">
        <v>71</v>
      </c>
      <c r="G4025" t="s">
        <v>310</v>
      </c>
      <c r="H4025">
        <v>-2.21</v>
      </c>
      <c r="I4025" t="s">
        <v>513</v>
      </c>
      <c r="J4025" t="s">
        <v>347</v>
      </c>
      <c r="K4025" t="s">
        <v>413</v>
      </c>
    </row>
    <row r="4026" spans="1:11" hidden="1" x14ac:dyDescent="0.35">
      <c r="A4026" t="s">
        <v>481</v>
      </c>
      <c r="B4026" t="s">
        <v>84</v>
      </c>
      <c r="C4026" t="s">
        <v>384</v>
      </c>
      <c r="D4026" t="s">
        <v>78</v>
      </c>
      <c r="E4026">
        <v>2021</v>
      </c>
      <c r="F4026" t="s">
        <v>502</v>
      </c>
      <c r="G4026" t="s">
        <v>68</v>
      </c>
      <c r="H4026">
        <v>1.19</v>
      </c>
      <c r="I4026" t="s">
        <v>513</v>
      </c>
      <c r="J4026" t="s">
        <v>347</v>
      </c>
      <c r="K4026" t="s">
        <v>404</v>
      </c>
    </row>
    <row r="4027" spans="1:11" hidden="1" x14ac:dyDescent="0.35">
      <c r="A4027" t="s">
        <v>481</v>
      </c>
      <c r="B4027" t="s">
        <v>84</v>
      </c>
      <c r="C4027" t="s">
        <v>384</v>
      </c>
      <c r="D4027" t="s">
        <v>78</v>
      </c>
      <c r="E4027">
        <v>2021</v>
      </c>
      <c r="F4027" t="s">
        <v>502</v>
      </c>
      <c r="G4027" t="s">
        <v>68</v>
      </c>
      <c r="H4027">
        <v>104.06</v>
      </c>
      <c r="I4027" t="s">
        <v>513</v>
      </c>
      <c r="J4027" t="s">
        <v>347</v>
      </c>
      <c r="K4027" t="s">
        <v>413</v>
      </c>
    </row>
    <row r="4028" spans="1:11" hidden="1" x14ac:dyDescent="0.35">
      <c r="A4028" t="s">
        <v>481</v>
      </c>
      <c r="B4028" t="s">
        <v>84</v>
      </c>
      <c r="C4028" t="s">
        <v>384</v>
      </c>
      <c r="D4028" t="s">
        <v>78</v>
      </c>
      <c r="E4028">
        <v>2021</v>
      </c>
      <c r="F4028" t="s">
        <v>502</v>
      </c>
      <c r="G4028" t="s">
        <v>68</v>
      </c>
      <c r="H4028">
        <v>0.01</v>
      </c>
      <c r="I4028" t="s">
        <v>513</v>
      </c>
      <c r="J4028" t="s">
        <v>347</v>
      </c>
      <c r="K4028" t="s">
        <v>404</v>
      </c>
    </row>
    <row r="4029" spans="1:11" hidden="1" x14ac:dyDescent="0.35">
      <c r="A4029" t="s">
        <v>481</v>
      </c>
      <c r="B4029" t="s">
        <v>84</v>
      </c>
      <c r="C4029" t="s">
        <v>384</v>
      </c>
      <c r="D4029" t="s">
        <v>78</v>
      </c>
      <c r="E4029">
        <v>2021</v>
      </c>
      <c r="F4029" t="s">
        <v>502</v>
      </c>
      <c r="G4029" t="s">
        <v>68</v>
      </c>
      <c r="H4029">
        <v>1.21</v>
      </c>
      <c r="I4029" t="s">
        <v>513</v>
      </c>
      <c r="J4029" t="s">
        <v>347</v>
      </c>
      <c r="K4029" t="s">
        <v>413</v>
      </c>
    </row>
    <row r="4030" spans="1:11" hidden="1" x14ac:dyDescent="0.35">
      <c r="A4030" t="s">
        <v>481</v>
      </c>
      <c r="B4030" t="s">
        <v>84</v>
      </c>
      <c r="C4030" t="s">
        <v>384</v>
      </c>
      <c r="D4030" t="s">
        <v>78</v>
      </c>
      <c r="E4030">
        <v>2021</v>
      </c>
      <c r="F4030" t="s">
        <v>502</v>
      </c>
      <c r="G4030" t="s">
        <v>68</v>
      </c>
      <c r="H4030">
        <v>0.99</v>
      </c>
      <c r="I4030" t="s">
        <v>513</v>
      </c>
      <c r="J4030" t="s">
        <v>347</v>
      </c>
      <c r="K4030" t="s">
        <v>404</v>
      </c>
    </row>
    <row r="4031" spans="1:11" hidden="1" x14ac:dyDescent="0.35">
      <c r="A4031" t="s">
        <v>481</v>
      </c>
      <c r="B4031" t="s">
        <v>84</v>
      </c>
      <c r="C4031" t="s">
        <v>384</v>
      </c>
      <c r="D4031" t="s">
        <v>78</v>
      </c>
      <c r="E4031">
        <v>2021</v>
      </c>
      <c r="F4031" t="s">
        <v>502</v>
      </c>
      <c r="G4031" t="s">
        <v>68</v>
      </c>
      <c r="H4031">
        <v>86.14</v>
      </c>
      <c r="I4031" t="s">
        <v>513</v>
      </c>
      <c r="J4031" t="s">
        <v>347</v>
      </c>
      <c r="K4031" t="s">
        <v>413</v>
      </c>
    </row>
    <row r="4032" spans="1:11" hidden="1" x14ac:dyDescent="0.35">
      <c r="A4032" t="s">
        <v>481</v>
      </c>
      <c r="B4032" t="s">
        <v>84</v>
      </c>
      <c r="C4032" t="s">
        <v>384</v>
      </c>
      <c r="D4032" t="s">
        <v>78</v>
      </c>
      <c r="E4032">
        <v>2021</v>
      </c>
      <c r="F4032" t="s">
        <v>502</v>
      </c>
      <c r="G4032" t="s">
        <v>68</v>
      </c>
      <c r="H4032">
        <v>0.09</v>
      </c>
      <c r="I4032" t="s">
        <v>513</v>
      </c>
      <c r="J4032" t="s">
        <v>347</v>
      </c>
      <c r="K4032" t="s">
        <v>404</v>
      </c>
    </row>
    <row r="4033" spans="1:11" hidden="1" x14ac:dyDescent="0.35">
      <c r="A4033" t="s">
        <v>481</v>
      </c>
      <c r="B4033" t="s">
        <v>84</v>
      </c>
      <c r="C4033" t="s">
        <v>384</v>
      </c>
      <c r="D4033" t="s">
        <v>78</v>
      </c>
      <c r="E4033">
        <v>2021</v>
      </c>
      <c r="F4033" t="s">
        <v>502</v>
      </c>
      <c r="G4033" t="s">
        <v>68</v>
      </c>
      <c r="H4033">
        <v>7.64</v>
      </c>
      <c r="I4033" t="s">
        <v>513</v>
      </c>
      <c r="J4033" t="s">
        <v>347</v>
      </c>
      <c r="K4033" t="s">
        <v>413</v>
      </c>
    </row>
    <row r="4034" spans="1:11" hidden="1" x14ac:dyDescent="0.35">
      <c r="A4034" t="s">
        <v>481</v>
      </c>
      <c r="B4034" t="s">
        <v>84</v>
      </c>
      <c r="C4034" t="s">
        <v>327</v>
      </c>
      <c r="D4034" t="s">
        <v>78</v>
      </c>
      <c r="E4034">
        <v>2021</v>
      </c>
      <c r="F4034" t="s">
        <v>502</v>
      </c>
      <c r="G4034" t="s">
        <v>68</v>
      </c>
      <c r="H4034">
        <v>1.61</v>
      </c>
      <c r="I4034" t="s">
        <v>513</v>
      </c>
      <c r="J4034" t="s">
        <v>347</v>
      </c>
      <c r="K4034" t="s">
        <v>389</v>
      </c>
    </row>
    <row r="4035" spans="1:11" hidden="1" x14ac:dyDescent="0.35">
      <c r="A4035" t="s">
        <v>481</v>
      </c>
      <c r="B4035" t="s">
        <v>84</v>
      </c>
      <c r="C4035" t="s">
        <v>327</v>
      </c>
      <c r="D4035" t="s">
        <v>78</v>
      </c>
      <c r="E4035">
        <v>2021</v>
      </c>
      <c r="F4035" t="s">
        <v>502</v>
      </c>
      <c r="G4035" t="s">
        <v>68</v>
      </c>
      <c r="H4035">
        <v>2.21</v>
      </c>
      <c r="I4035" t="s">
        <v>513</v>
      </c>
      <c r="J4035" t="s">
        <v>347</v>
      </c>
      <c r="K4035" t="s">
        <v>389</v>
      </c>
    </row>
    <row r="4036" spans="1:11" hidden="1" x14ac:dyDescent="0.35">
      <c r="A4036" t="s">
        <v>481</v>
      </c>
      <c r="B4036" t="s">
        <v>84</v>
      </c>
      <c r="C4036" t="s">
        <v>327</v>
      </c>
      <c r="D4036" t="s">
        <v>78</v>
      </c>
      <c r="E4036">
        <v>2021</v>
      </c>
      <c r="F4036" t="s">
        <v>502</v>
      </c>
      <c r="G4036" t="s">
        <v>68</v>
      </c>
      <c r="H4036">
        <v>0.1</v>
      </c>
      <c r="I4036" t="s">
        <v>513</v>
      </c>
      <c r="J4036" t="s">
        <v>347</v>
      </c>
      <c r="K4036" t="s">
        <v>389</v>
      </c>
    </row>
    <row r="4037" spans="1:11" hidden="1" x14ac:dyDescent="0.35">
      <c r="A4037" t="s">
        <v>481</v>
      </c>
      <c r="B4037" t="s">
        <v>84</v>
      </c>
      <c r="C4037" t="s">
        <v>327</v>
      </c>
      <c r="D4037" t="s">
        <v>78</v>
      </c>
      <c r="E4037">
        <v>2021</v>
      </c>
      <c r="F4037" t="s">
        <v>502</v>
      </c>
      <c r="G4037" t="s">
        <v>68</v>
      </c>
      <c r="H4037">
        <v>0.66</v>
      </c>
      <c r="I4037" t="s">
        <v>513</v>
      </c>
      <c r="J4037" t="s">
        <v>347</v>
      </c>
      <c r="K4037" t="s">
        <v>389</v>
      </c>
    </row>
    <row r="4038" spans="1:11" hidden="1" x14ac:dyDescent="0.35">
      <c r="A4038" t="s">
        <v>481</v>
      </c>
      <c r="B4038" t="s">
        <v>84</v>
      </c>
      <c r="C4038" t="s">
        <v>327</v>
      </c>
      <c r="D4038" t="s">
        <v>78</v>
      </c>
      <c r="E4038">
        <v>2021</v>
      </c>
      <c r="F4038" t="s">
        <v>502</v>
      </c>
      <c r="G4038" t="s">
        <v>68</v>
      </c>
      <c r="H4038">
        <v>1.63</v>
      </c>
      <c r="I4038" t="s">
        <v>513</v>
      </c>
      <c r="J4038" t="s">
        <v>347</v>
      </c>
      <c r="K4038" t="s">
        <v>389</v>
      </c>
    </row>
    <row r="4039" spans="1:11" hidden="1" x14ac:dyDescent="0.35">
      <c r="A4039" t="s">
        <v>481</v>
      </c>
      <c r="B4039" t="s">
        <v>84</v>
      </c>
      <c r="C4039" t="s">
        <v>327</v>
      </c>
      <c r="D4039" t="s">
        <v>78</v>
      </c>
      <c r="E4039">
        <v>2021</v>
      </c>
      <c r="F4039" t="s">
        <v>502</v>
      </c>
      <c r="G4039" t="s">
        <v>68</v>
      </c>
      <c r="H4039">
        <v>0.15</v>
      </c>
      <c r="I4039" t="s">
        <v>513</v>
      </c>
      <c r="J4039" t="s">
        <v>347</v>
      </c>
      <c r="K4039" t="s">
        <v>389</v>
      </c>
    </row>
    <row r="4040" spans="1:11" hidden="1" x14ac:dyDescent="0.35">
      <c r="A4040" t="s">
        <v>481</v>
      </c>
      <c r="B4040" t="s">
        <v>84</v>
      </c>
      <c r="C4040" t="s">
        <v>329</v>
      </c>
      <c r="D4040" t="s">
        <v>78</v>
      </c>
      <c r="E4040">
        <v>2021</v>
      </c>
      <c r="F4040" t="s">
        <v>502</v>
      </c>
      <c r="G4040" t="s">
        <v>68</v>
      </c>
      <c r="H4040">
        <v>4.4400000000000004</v>
      </c>
      <c r="I4040" t="s">
        <v>513</v>
      </c>
      <c r="J4040" t="s">
        <v>347</v>
      </c>
      <c r="K4040" t="s">
        <v>390</v>
      </c>
    </row>
    <row r="4041" spans="1:11" hidden="1" x14ac:dyDescent="0.35">
      <c r="A4041" t="s">
        <v>481</v>
      </c>
      <c r="B4041" t="s">
        <v>84</v>
      </c>
      <c r="C4041" t="s">
        <v>329</v>
      </c>
      <c r="D4041" t="s">
        <v>78</v>
      </c>
      <c r="E4041">
        <v>2021</v>
      </c>
      <c r="F4041" t="s">
        <v>502</v>
      </c>
      <c r="G4041" t="s">
        <v>68</v>
      </c>
      <c r="H4041">
        <v>9.6199999999999992</v>
      </c>
      <c r="I4041" t="s">
        <v>513</v>
      </c>
      <c r="J4041" t="s">
        <v>347</v>
      </c>
      <c r="K4041" t="s">
        <v>390</v>
      </c>
    </row>
    <row r="4042" spans="1:11" hidden="1" x14ac:dyDescent="0.35">
      <c r="A4042" t="s">
        <v>481</v>
      </c>
      <c r="B4042" t="s">
        <v>84</v>
      </c>
      <c r="C4042" t="s">
        <v>329</v>
      </c>
      <c r="D4042" t="s">
        <v>78</v>
      </c>
      <c r="E4042">
        <v>2021</v>
      </c>
      <c r="F4042" t="s">
        <v>502</v>
      </c>
      <c r="G4042" t="s">
        <v>68</v>
      </c>
      <c r="H4042">
        <v>-0.05</v>
      </c>
      <c r="I4042" t="s">
        <v>513</v>
      </c>
      <c r="J4042" t="s">
        <v>347</v>
      </c>
      <c r="K4042" t="s">
        <v>390</v>
      </c>
    </row>
    <row r="4043" spans="1:11" hidden="1" x14ac:dyDescent="0.35">
      <c r="A4043" t="s">
        <v>481</v>
      </c>
      <c r="B4043" t="s">
        <v>84</v>
      </c>
      <c r="C4043" t="s">
        <v>329</v>
      </c>
      <c r="D4043" t="s">
        <v>78</v>
      </c>
      <c r="E4043">
        <v>2021</v>
      </c>
      <c r="F4043" t="s">
        <v>502</v>
      </c>
      <c r="G4043" t="s">
        <v>68</v>
      </c>
      <c r="H4043">
        <v>3.41</v>
      </c>
      <c r="I4043" t="s">
        <v>513</v>
      </c>
      <c r="J4043" t="s">
        <v>347</v>
      </c>
      <c r="K4043" t="s">
        <v>390</v>
      </c>
    </row>
    <row r="4044" spans="1:11" hidden="1" x14ac:dyDescent="0.35">
      <c r="A4044" t="s">
        <v>481</v>
      </c>
      <c r="B4044" t="s">
        <v>84</v>
      </c>
      <c r="C4044" t="s">
        <v>329</v>
      </c>
      <c r="D4044" t="s">
        <v>78</v>
      </c>
      <c r="E4044">
        <v>2021</v>
      </c>
      <c r="F4044" t="s">
        <v>502</v>
      </c>
      <c r="G4044" t="s">
        <v>68</v>
      </c>
      <c r="H4044">
        <v>5.01</v>
      </c>
      <c r="I4044" t="s">
        <v>513</v>
      </c>
      <c r="J4044" t="s">
        <v>347</v>
      </c>
      <c r="K4044" t="s">
        <v>390</v>
      </c>
    </row>
    <row r="4045" spans="1:11" hidden="1" x14ac:dyDescent="0.35">
      <c r="A4045" t="s">
        <v>481</v>
      </c>
      <c r="B4045" t="s">
        <v>84</v>
      </c>
      <c r="C4045" t="s">
        <v>329</v>
      </c>
      <c r="D4045" t="s">
        <v>78</v>
      </c>
      <c r="E4045">
        <v>2021</v>
      </c>
      <c r="F4045" t="s">
        <v>502</v>
      </c>
      <c r="G4045" t="s">
        <v>68</v>
      </c>
      <c r="H4045">
        <v>0.9</v>
      </c>
      <c r="I4045" t="s">
        <v>513</v>
      </c>
      <c r="J4045" t="s">
        <v>347</v>
      </c>
      <c r="K4045" t="s">
        <v>390</v>
      </c>
    </row>
    <row r="4046" spans="1:11" hidden="1" x14ac:dyDescent="0.35">
      <c r="A4046" t="s">
        <v>481</v>
      </c>
      <c r="B4046" t="s">
        <v>84</v>
      </c>
      <c r="C4046" t="s">
        <v>334</v>
      </c>
      <c r="D4046" t="s">
        <v>78</v>
      </c>
      <c r="E4046">
        <v>2021</v>
      </c>
      <c r="F4046" t="s">
        <v>502</v>
      </c>
      <c r="G4046" t="s">
        <v>68</v>
      </c>
      <c r="H4046">
        <v>9.73</v>
      </c>
      <c r="I4046" t="s">
        <v>513</v>
      </c>
      <c r="J4046" t="s">
        <v>347</v>
      </c>
      <c r="K4046" t="s">
        <v>391</v>
      </c>
    </row>
    <row r="4047" spans="1:11" hidden="1" x14ac:dyDescent="0.35">
      <c r="A4047" t="s">
        <v>481</v>
      </c>
      <c r="B4047" t="s">
        <v>84</v>
      </c>
      <c r="C4047" t="s">
        <v>334</v>
      </c>
      <c r="D4047" t="s">
        <v>78</v>
      </c>
      <c r="E4047">
        <v>2021</v>
      </c>
      <c r="F4047" t="s">
        <v>502</v>
      </c>
      <c r="G4047" t="s">
        <v>68</v>
      </c>
      <c r="H4047">
        <v>0.86</v>
      </c>
      <c r="I4047" t="s">
        <v>513</v>
      </c>
      <c r="J4047" t="s">
        <v>347</v>
      </c>
      <c r="K4047" t="s">
        <v>391</v>
      </c>
    </row>
    <row r="4048" spans="1:11" hidden="1" x14ac:dyDescent="0.35">
      <c r="A4048" t="s">
        <v>481</v>
      </c>
      <c r="B4048" t="s">
        <v>84</v>
      </c>
      <c r="C4048" t="s">
        <v>334</v>
      </c>
      <c r="D4048" t="s">
        <v>78</v>
      </c>
      <c r="E4048">
        <v>2021</v>
      </c>
      <c r="F4048" t="s">
        <v>502</v>
      </c>
      <c r="G4048" t="s">
        <v>68</v>
      </c>
      <c r="H4048">
        <v>16.34</v>
      </c>
      <c r="I4048" t="s">
        <v>513</v>
      </c>
      <c r="J4048" t="s">
        <v>347</v>
      </c>
      <c r="K4048" t="s">
        <v>391</v>
      </c>
    </row>
    <row r="4049" spans="1:11" hidden="1" x14ac:dyDescent="0.35">
      <c r="A4049" t="s">
        <v>481</v>
      </c>
      <c r="B4049" t="s">
        <v>84</v>
      </c>
      <c r="C4049" t="s">
        <v>334</v>
      </c>
      <c r="D4049" t="s">
        <v>78</v>
      </c>
      <c r="E4049">
        <v>2021</v>
      </c>
      <c r="F4049" t="s">
        <v>502</v>
      </c>
      <c r="G4049" t="s">
        <v>68</v>
      </c>
      <c r="H4049">
        <v>0.75</v>
      </c>
      <c r="I4049" t="s">
        <v>513</v>
      </c>
      <c r="J4049" t="s">
        <v>347</v>
      </c>
      <c r="K4049" t="s">
        <v>391</v>
      </c>
    </row>
    <row r="4050" spans="1:11" hidden="1" x14ac:dyDescent="0.35">
      <c r="A4050" t="s">
        <v>481</v>
      </c>
      <c r="B4050" t="s">
        <v>84</v>
      </c>
      <c r="C4050" t="s">
        <v>330</v>
      </c>
      <c r="D4050" t="s">
        <v>78</v>
      </c>
      <c r="E4050">
        <v>2021</v>
      </c>
      <c r="F4050" t="s">
        <v>502</v>
      </c>
      <c r="G4050" t="s">
        <v>68</v>
      </c>
      <c r="H4050">
        <v>71.91</v>
      </c>
      <c r="I4050" t="s">
        <v>513</v>
      </c>
      <c r="J4050" t="s">
        <v>347</v>
      </c>
      <c r="K4050" t="s">
        <v>392</v>
      </c>
    </row>
    <row r="4051" spans="1:11" hidden="1" x14ac:dyDescent="0.35">
      <c r="A4051" t="s">
        <v>481</v>
      </c>
      <c r="B4051" t="s">
        <v>84</v>
      </c>
      <c r="C4051" t="s">
        <v>330</v>
      </c>
      <c r="D4051" t="s">
        <v>78</v>
      </c>
      <c r="E4051">
        <v>2021</v>
      </c>
      <c r="F4051" t="s">
        <v>502</v>
      </c>
      <c r="G4051" t="s">
        <v>68</v>
      </c>
      <c r="H4051">
        <v>6.2</v>
      </c>
      <c r="I4051" t="s">
        <v>513</v>
      </c>
      <c r="J4051" t="s">
        <v>347</v>
      </c>
      <c r="K4051" t="s">
        <v>392</v>
      </c>
    </row>
    <row r="4052" spans="1:11" hidden="1" x14ac:dyDescent="0.35">
      <c r="A4052" t="s">
        <v>481</v>
      </c>
      <c r="B4052" t="s">
        <v>84</v>
      </c>
      <c r="C4052" t="s">
        <v>330</v>
      </c>
      <c r="D4052" t="s">
        <v>78</v>
      </c>
      <c r="E4052">
        <v>2021</v>
      </c>
      <c r="F4052" t="s">
        <v>502</v>
      </c>
      <c r="G4052" t="s">
        <v>68</v>
      </c>
      <c r="H4052">
        <v>0.24</v>
      </c>
      <c r="I4052" t="s">
        <v>513</v>
      </c>
      <c r="J4052" t="s">
        <v>347</v>
      </c>
      <c r="K4052" t="s">
        <v>392</v>
      </c>
    </row>
    <row r="4053" spans="1:11" hidden="1" x14ac:dyDescent="0.35">
      <c r="A4053" t="s">
        <v>481</v>
      </c>
      <c r="B4053" t="s">
        <v>84</v>
      </c>
      <c r="C4053" t="s">
        <v>330</v>
      </c>
      <c r="D4053" t="s">
        <v>78</v>
      </c>
      <c r="E4053">
        <v>2021</v>
      </c>
      <c r="F4053" t="s">
        <v>502</v>
      </c>
      <c r="G4053" t="s">
        <v>68</v>
      </c>
      <c r="H4053">
        <v>6.96</v>
      </c>
      <c r="I4053" t="s">
        <v>513</v>
      </c>
      <c r="J4053" t="s">
        <v>347</v>
      </c>
      <c r="K4053" t="s">
        <v>392</v>
      </c>
    </row>
    <row r="4054" spans="1:11" hidden="1" x14ac:dyDescent="0.35">
      <c r="A4054" t="s">
        <v>481</v>
      </c>
      <c r="B4054" t="s">
        <v>84</v>
      </c>
      <c r="C4054" t="s">
        <v>330</v>
      </c>
      <c r="D4054" t="s">
        <v>78</v>
      </c>
      <c r="E4054">
        <v>2021</v>
      </c>
      <c r="F4054" t="s">
        <v>502</v>
      </c>
      <c r="G4054" t="s">
        <v>68</v>
      </c>
      <c r="H4054">
        <v>90.03</v>
      </c>
      <c r="I4054" t="s">
        <v>513</v>
      </c>
      <c r="J4054" t="s">
        <v>347</v>
      </c>
      <c r="K4054" t="s">
        <v>392</v>
      </c>
    </row>
    <row r="4055" spans="1:11" hidden="1" x14ac:dyDescent="0.35">
      <c r="A4055" t="s">
        <v>481</v>
      </c>
      <c r="B4055" t="s">
        <v>84</v>
      </c>
      <c r="C4055" t="s">
        <v>330</v>
      </c>
      <c r="D4055" t="s">
        <v>78</v>
      </c>
      <c r="E4055">
        <v>2021</v>
      </c>
      <c r="F4055" t="s">
        <v>502</v>
      </c>
      <c r="G4055" t="s">
        <v>68</v>
      </c>
      <c r="H4055">
        <v>16.54</v>
      </c>
      <c r="I4055" t="s">
        <v>513</v>
      </c>
      <c r="J4055" t="s">
        <v>347</v>
      </c>
      <c r="K4055" t="s">
        <v>392</v>
      </c>
    </row>
    <row r="4056" spans="1:11" hidden="1" x14ac:dyDescent="0.35">
      <c r="A4056" t="s">
        <v>481</v>
      </c>
      <c r="B4056" t="s">
        <v>84</v>
      </c>
      <c r="C4056" t="s">
        <v>330</v>
      </c>
      <c r="D4056" t="s">
        <v>78</v>
      </c>
      <c r="E4056">
        <v>2021</v>
      </c>
      <c r="F4056" t="s">
        <v>502</v>
      </c>
      <c r="G4056" t="s">
        <v>68</v>
      </c>
      <c r="H4056">
        <v>6.13</v>
      </c>
      <c r="I4056" t="s">
        <v>513</v>
      </c>
      <c r="J4056" t="s">
        <v>347</v>
      </c>
      <c r="K4056" t="s">
        <v>392</v>
      </c>
    </row>
    <row r="4057" spans="1:11" hidden="1" x14ac:dyDescent="0.35">
      <c r="A4057" t="s">
        <v>481</v>
      </c>
      <c r="B4057" t="s">
        <v>84</v>
      </c>
      <c r="C4057" t="s">
        <v>85</v>
      </c>
      <c r="D4057" t="s">
        <v>78</v>
      </c>
      <c r="E4057">
        <v>2021</v>
      </c>
      <c r="F4057" t="s">
        <v>502</v>
      </c>
      <c r="G4057" t="s">
        <v>68</v>
      </c>
      <c r="H4057">
        <v>98.88</v>
      </c>
      <c r="I4057" t="s">
        <v>513</v>
      </c>
      <c r="J4057" t="s">
        <v>347</v>
      </c>
      <c r="K4057" t="s">
        <v>388</v>
      </c>
    </row>
    <row r="4058" spans="1:11" hidden="1" x14ac:dyDescent="0.35">
      <c r="A4058" t="s">
        <v>481</v>
      </c>
      <c r="B4058" t="s">
        <v>84</v>
      </c>
      <c r="C4058" t="s">
        <v>85</v>
      </c>
      <c r="D4058" t="s">
        <v>78</v>
      </c>
      <c r="E4058">
        <v>2021</v>
      </c>
      <c r="F4058" t="s">
        <v>502</v>
      </c>
      <c r="G4058" t="s">
        <v>68</v>
      </c>
      <c r="H4058">
        <v>47.09</v>
      </c>
      <c r="I4058" t="s">
        <v>513</v>
      </c>
      <c r="J4058" t="s">
        <v>347</v>
      </c>
      <c r="K4058" t="s">
        <v>388</v>
      </c>
    </row>
    <row r="4059" spans="1:11" hidden="1" x14ac:dyDescent="0.35">
      <c r="A4059" t="s">
        <v>481</v>
      </c>
      <c r="B4059" t="s">
        <v>84</v>
      </c>
      <c r="C4059" t="s">
        <v>85</v>
      </c>
      <c r="D4059" t="s">
        <v>78</v>
      </c>
      <c r="E4059">
        <v>2021</v>
      </c>
      <c r="F4059" t="s">
        <v>502</v>
      </c>
      <c r="G4059" t="s">
        <v>68</v>
      </c>
      <c r="H4059">
        <v>42.38</v>
      </c>
      <c r="I4059" t="s">
        <v>513</v>
      </c>
      <c r="J4059" t="s">
        <v>347</v>
      </c>
      <c r="K4059" t="s">
        <v>388</v>
      </c>
    </row>
    <row r="4060" spans="1:11" hidden="1" x14ac:dyDescent="0.35">
      <c r="A4060" t="s">
        <v>481</v>
      </c>
      <c r="B4060" t="s">
        <v>84</v>
      </c>
      <c r="C4060" t="s">
        <v>335</v>
      </c>
      <c r="D4060" t="s">
        <v>78</v>
      </c>
      <c r="E4060">
        <v>2021</v>
      </c>
      <c r="F4060" t="s">
        <v>502</v>
      </c>
      <c r="G4060" t="s">
        <v>68</v>
      </c>
      <c r="H4060">
        <v>1.95</v>
      </c>
      <c r="I4060" t="s">
        <v>513</v>
      </c>
      <c r="J4060" t="s">
        <v>347</v>
      </c>
      <c r="K4060" t="s">
        <v>393</v>
      </c>
    </row>
    <row r="4061" spans="1:11" hidden="1" x14ac:dyDescent="0.35">
      <c r="A4061" t="s">
        <v>481</v>
      </c>
      <c r="B4061" t="s">
        <v>84</v>
      </c>
      <c r="C4061" t="s">
        <v>335</v>
      </c>
      <c r="D4061" t="s">
        <v>78</v>
      </c>
      <c r="E4061">
        <v>2021</v>
      </c>
      <c r="F4061" t="s">
        <v>502</v>
      </c>
      <c r="G4061" t="s">
        <v>68</v>
      </c>
      <c r="H4061">
        <v>3.13</v>
      </c>
      <c r="I4061" t="s">
        <v>513</v>
      </c>
      <c r="J4061" t="s">
        <v>347</v>
      </c>
      <c r="K4061" t="s">
        <v>393</v>
      </c>
    </row>
    <row r="4062" spans="1:11" hidden="1" x14ac:dyDescent="0.35">
      <c r="A4062" t="s">
        <v>481</v>
      </c>
      <c r="B4062" t="s">
        <v>84</v>
      </c>
      <c r="C4062" t="s">
        <v>335</v>
      </c>
      <c r="D4062" t="s">
        <v>78</v>
      </c>
      <c r="E4062">
        <v>2021</v>
      </c>
      <c r="F4062" t="s">
        <v>502</v>
      </c>
      <c r="G4062" t="s">
        <v>68</v>
      </c>
      <c r="H4062">
        <v>4.7699999999999996</v>
      </c>
      <c r="I4062" t="s">
        <v>513</v>
      </c>
      <c r="J4062" t="s">
        <v>347</v>
      </c>
      <c r="K4062" t="s">
        <v>393</v>
      </c>
    </row>
    <row r="4063" spans="1:11" hidden="1" x14ac:dyDescent="0.35">
      <c r="A4063" t="s">
        <v>481</v>
      </c>
      <c r="B4063" t="s">
        <v>84</v>
      </c>
      <c r="C4063" t="s">
        <v>335</v>
      </c>
      <c r="D4063" t="s">
        <v>78</v>
      </c>
      <c r="E4063">
        <v>2021</v>
      </c>
      <c r="F4063" t="s">
        <v>502</v>
      </c>
      <c r="G4063" t="s">
        <v>68</v>
      </c>
      <c r="H4063">
        <v>0.08</v>
      </c>
      <c r="I4063" t="s">
        <v>513</v>
      </c>
      <c r="J4063" t="s">
        <v>347</v>
      </c>
      <c r="K4063" t="s">
        <v>393</v>
      </c>
    </row>
    <row r="4064" spans="1:11" hidden="1" x14ac:dyDescent="0.35">
      <c r="A4064" t="s">
        <v>481</v>
      </c>
      <c r="B4064" t="s">
        <v>84</v>
      </c>
      <c r="C4064" t="s">
        <v>352</v>
      </c>
      <c r="D4064" t="s">
        <v>78</v>
      </c>
      <c r="E4064">
        <v>2021</v>
      </c>
      <c r="F4064" t="s">
        <v>502</v>
      </c>
      <c r="G4064" t="s">
        <v>68</v>
      </c>
      <c r="H4064">
        <v>22</v>
      </c>
      <c r="I4064" t="s">
        <v>513</v>
      </c>
      <c r="J4064" t="s">
        <v>347</v>
      </c>
      <c r="K4064" t="s">
        <v>399</v>
      </c>
    </row>
    <row r="4065" spans="1:11" hidden="1" x14ac:dyDescent="0.35">
      <c r="A4065" t="s">
        <v>481</v>
      </c>
      <c r="B4065" t="s">
        <v>84</v>
      </c>
      <c r="C4065" t="s">
        <v>352</v>
      </c>
      <c r="D4065" t="s">
        <v>78</v>
      </c>
      <c r="E4065">
        <v>2021</v>
      </c>
      <c r="F4065" t="s">
        <v>502</v>
      </c>
      <c r="G4065" t="s">
        <v>68</v>
      </c>
      <c r="H4065">
        <v>1.69</v>
      </c>
      <c r="I4065" t="s">
        <v>513</v>
      </c>
      <c r="J4065" t="s">
        <v>347</v>
      </c>
      <c r="K4065" t="s">
        <v>399</v>
      </c>
    </row>
    <row r="4066" spans="1:11" hidden="1" x14ac:dyDescent="0.35">
      <c r="A4066" t="s">
        <v>481</v>
      </c>
      <c r="B4066" t="s">
        <v>84</v>
      </c>
      <c r="C4066" t="s">
        <v>352</v>
      </c>
      <c r="D4066" t="s">
        <v>78</v>
      </c>
      <c r="E4066">
        <v>2021</v>
      </c>
      <c r="F4066" t="s">
        <v>502</v>
      </c>
      <c r="G4066" t="s">
        <v>68</v>
      </c>
      <c r="H4066">
        <v>23.39</v>
      </c>
      <c r="I4066" t="s">
        <v>513</v>
      </c>
      <c r="J4066" t="s">
        <v>347</v>
      </c>
      <c r="K4066" t="s">
        <v>399</v>
      </c>
    </row>
    <row r="4067" spans="1:11" hidden="1" x14ac:dyDescent="0.35">
      <c r="A4067" t="s">
        <v>481</v>
      </c>
      <c r="B4067" t="s">
        <v>84</v>
      </c>
      <c r="C4067" t="s">
        <v>352</v>
      </c>
      <c r="D4067" t="s">
        <v>78</v>
      </c>
      <c r="E4067">
        <v>2021</v>
      </c>
      <c r="F4067" t="s">
        <v>502</v>
      </c>
      <c r="G4067" t="s">
        <v>68</v>
      </c>
      <c r="H4067">
        <v>2.29</v>
      </c>
      <c r="I4067" t="s">
        <v>513</v>
      </c>
      <c r="J4067" t="s">
        <v>347</v>
      </c>
      <c r="K4067" t="s">
        <v>399</v>
      </c>
    </row>
    <row r="4068" spans="1:11" hidden="1" x14ac:dyDescent="0.35">
      <c r="A4068" t="s">
        <v>481</v>
      </c>
      <c r="B4068" t="s">
        <v>84</v>
      </c>
      <c r="C4068" t="s">
        <v>337</v>
      </c>
      <c r="D4068" t="s">
        <v>78</v>
      </c>
      <c r="E4068">
        <v>2021</v>
      </c>
      <c r="F4068" t="s">
        <v>502</v>
      </c>
      <c r="G4068" t="s">
        <v>68</v>
      </c>
      <c r="H4068">
        <v>40.29</v>
      </c>
      <c r="I4068" t="s">
        <v>513</v>
      </c>
      <c r="J4068" t="s">
        <v>347</v>
      </c>
      <c r="K4068" t="s">
        <v>395</v>
      </c>
    </row>
    <row r="4069" spans="1:11" hidden="1" x14ac:dyDescent="0.35">
      <c r="A4069" t="s">
        <v>481</v>
      </c>
      <c r="B4069" t="s">
        <v>84</v>
      </c>
      <c r="C4069" t="s">
        <v>337</v>
      </c>
      <c r="D4069" t="s">
        <v>78</v>
      </c>
      <c r="E4069">
        <v>2021</v>
      </c>
      <c r="F4069" t="s">
        <v>502</v>
      </c>
      <c r="G4069" t="s">
        <v>68</v>
      </c>
      <c r="H4069">
        <v>57.05</v>
      </c>
      <c r="I4069" t="s">
        <v>513</v>
      </c>
      <c r="J4069" t="s">
        <v>347</v>
      </c>
      <c r="K4069" t="s">
        <v>395</v>
      </c>
    </row>
    <row r="4070" spans="1:11" hidden="1" x14ac:dyDescent="0.35">
      <c r="A4070" t="s">
        <v>481</v>
      </c>
      <c r="B4070" t="s">
        <v>84</v>
      </c>
      <c r="C4070" t="s">
        <v>331</v>
      </c>
      <c r="D4070" t="s">
        <v>78</v>
      </c>
      <c r="E4070">
        <v>2021</v>
      </c>
      <c r="F4070" t="s">
        <v>502</v>
      </c>
      <c r="G4070" t="s">
        <v>68</v>
      </c>
      <c r="H4070">
        <v>487.52</v>
      </c>
      <c r="I4070" t="s">
        <v>513</v>
      </c>
      <c r="J4070" t="s">
        <v>347</v>
      </c>
      <c r="K4070" t="s">
        <v>397</v>
      </c>
    </row>
    <row r="4071" spans="1:11" hidden="1" x14ac:dyDescent="0.35">
      <c r="A4071" t="s">
        <v>481</v>
      </c>
      <c r="B4071" t="s">
        <v>84</v>
      </c>
      <c r="C4071" t="s">
        <v>331</v>
      </c>
      <c r="D4071" t="s">
        <v>78</v>
      </c>
      <c r="E4071">
        <v>2021</v>
      </c>
      <c r="F4071" t="s">
        <v>502</v>
      </c>
      <c r="G4071" t="s">
        <v>68</v>
      </c>
      <c r="H4071">
        <v>533.85</v>
      </c>
      <c r="I4071" t="s">
        <v>513</v>
      </c>
      <c r="J4071" t="s">
        <v>347</v>
      </c>
      <c r="K4071" t="s">
        <v>397</v>
      </c>
    </row>
    <row r="4072" spans="1:11" hidden="1" x14ac:dyDescent="0.35">
      <c r="A4072" t="s">
        <v>481</v>
      </c>
      <c r="B4072" t="s">
        <v>84</v>
      </c>
      <c r="C4072" t="s">
        <v>331</v>
      </c>
      <c r="D4072" t="s">
        <v>78</v>
      </c>
      <c r="E4072">
        <v>2021</v>
      </c>
      <c r="F4072" t="s">
        <v>502</v>
      </c>
      <c r="G4072" t="s">
        <v>68</v>
      </c>
      <c r="H4072">
        <v>-0.75</v>
      </c>
      <c r="I4072" t="s">
        <v>513</v>
      </c>
      <c r="J4072" t="s">
        <v>347</v>
      </c>
      <c r="K4072" t="s">
        <v>397</v>
      </c>
    </row>
    <row r="4073" spans="1:11" hidden="1" x14ac:dyDescent="0.35">
      <c r="A4073" t="s">
        <v>481</v>
      </c>
      <c r="B4073" t="s">
        <v>84</v>
      </c>
      <c r="C4073" t="s">
        <v>331</v>
      </c>
      <c r="D4073" t="s">
        <v>78</v>
      </c>
      <c r="E4073">
        <v>2021</v>
      </c>
      <c r="F4073" t="s">
        <v>502</v>
      </c>
      <c r="G4073" t="s">
        <v>68</v>
      </c>
      <c r="H4073">
        <v>66.27</v>
      </c>
      <c r="I4073" t="s">
        <v>513</v>
      </c>
      <c r="J4073" t="s">
        <v>347</v>
      </c>
      <c r="K4073" t="s">
        <v>397</v>
      </c>
    </row>
    <row r="4074" spans="1:11" hidden="1" x14ac:dyDescent="0.35">
      <c r="A4074" t="s">
        <v>481</v>
      </c>
      <c r="B4074" t="s">
        <v>84</v>
      </c>
      <c r="C4074" t="s">
        <v>331</v>
      </c>
      <c r="D4074" t="s">
        <v>78</v>
      </c>
      <c r="E4074">
        <v>2021</v>
      </c>
      <c r="F4074" t="s">
        <v>502</v>
      </c>
      <c r="G4074" t="s">
        <v>68</v>
      </c>
      <c r="H4074">
        <v>512.33000000000004</v>
      </c>
      <c r="I4074" t="s">
        <v>513</v>
      </c>
      <c r="J4074" t="s">
        <v>347</v>
      </c>
      <c r="K4074" t="s">
        <v>397</v>
      </c>
    </row>
    <row r="4075" spans="1:11" hidden="1" x14ac:dyDescent="0.35">
      <c r="A4075" t="s">
        <v>481</v>
      </c>
      <c r="B4075" t="s">
        <v>84</v>
      </c>
      <c r="C4075" t="s">
        <v>331</v>
      </c>
      <c r="D4075" t="s">
        <v>78</v>
      </c>
      <c r="E4075">
        <v>2021</v>
      </c>
      <c r="F4075" t="s">
        <v>502</v>
      </c>
      <c r="G4075" t="s">
        <v>68</v>
      </c>
      <c r="H4075">
        <v>50.59</v>
      </c>
      <c r="I4075" t="s">
        <v>513</v>
      </c>
      <c r="J4075" t="s">
        <v>347</v>
      </c>
      <c r="K4075" t="s">
        <v>397</v>
      </c>
    </row>
    <row r="4076" spans="1:11" hidden="1" x14ac:dyDescent="0.35">
      <c r="A4076" t="s">
        <v>485</v>
      </c>
      <c r="B4076" t="s">
        <v>84</v>
      </c>
      <c r="C4076" t="s">
        <v>329</v>
      </c>
      <c r="D4076" t="s">
        <v>78</v>
      </c>
      <c r="E4076">
        <v>2021</v>
      </c>
      <c r="F4076" t="s">
        <v>502</v>
      </c>
      <c r="G4076" t="s">
        <v>68</v>
      </c>
      <c r="H4076">
        <v>19.61</v>
      </c>
      <c r="I4076" t="s">
        <v>512</v>
      </c>
      <c r="J4076" t="s">
        <v>347</v>
      </c>
      <c r="K4076" t="s">
        <v>390</v>
      </c>
    </row>
    <row r="4077" spans="1:11" hidden="1" x14ac:dyDescent="0.35">
      <c r="A4077" t="s">
        <v>485</v>
      </c>
      <c r="B4077" t="s">
        <v>84</v>
      </c>
      <c r="C4077" t="s">
        <v>329</v>
      </c>
      <c r="D4077" t="s">
        <v>78</v>
      </c>
      <c r="E4077">
        <v>2021</v>
      </c>
      <c r="F4077" t="s">
        <v>502</v>
      </c>
      <c r="G4077" t="s">
        <v>68</v>
      </c>
      <c r="H4077">
        <v>0.24</v>
      </c>
      <c r="I4077" t="s">
        <v>512</v>
      </c>
      <c r="J4077" t="s">
        <v>347</v>
      </c>
      <c r="K4077" t="s">
        <v>390</v>
      </c>
    </row>
    <row r="4078" spans="1:11" hidden="1" x14ac:dyDescent="0.35">
      <c r="A4078" t="s">
        <v>485</v>
      </c>
      <c r="B4078" t="s">
        <v>84</v>
      </c>
      <c r="C4078" t="s">
        <v>329</v>
      </c>
      <c r="D4078" t="s">
        <v>78</v>
      </c>
      <c r="E4078">
        <v>2021</v>
      </c>
      <c r="F4078" t="s">
        <v>502</v>
      </c>
      <c r="G4078" t="s">
        <v>68</v>
      </c>
      <c r="H4078">
        <v>3.69</v>
      </c>
      <c r="I4078" t="s">
        <v>512</v>
      </c>
      <c r="J4078" t="s">
        <v>347</v>
      </c>
      <c r="K4078" t="s">
        <v>390</v>
      </c>
    </row>
    <row r="4079" spans="1:11" hidden="1" x14ac:dyDescent="0.35">
      <c r="A4079" t="s">
        <v>485</v>
      </c>
      <c r="B4079" t="s">
        <v>84</v>
      </c>
      <c r="C4079" t="s">
        <v>329</v>
      </c>
      <c r="D4079" t="s">
        <v>78</v>
      </c>
      <c r="E4079">
        <v>2021</v>
      </c>
      <c r="F4079" t="s">
        <v>502</v>
      </c>
      <c r="G4079" t="s">
        <v>68</v>
      </c>
      <c r="H4079">
        <v>0.09</v>
      </c>
      <c r="I4079" t="s">
        <v>512</v>
      </c>
      <c r="J4079" t="s">
        <v>347</v>
      </c>
      <c r="K4079" t="s">
        <v>390</v>
      </c>
    </row>
    <row r="4080" spans="1:11" hidden="1" x14ac:dyDescent="0.35">
      <c r="A4080" t="s">
        <v>485</v>
      </c>
      <c r="B4080" t="s">
        <v>84</v>
      </c>
      <c r="C4080" t="s">
        <v>329</v>
      </c>
      <c r="D4080" t="s">
        <v>78</v>
      </c>
      <c r="E4080">
        <v>2021</v>
      </c>
      <c r="F4080" t="s">
        <v>502</v>
      </c>
      <c r="G4080" t="s">
        <v>68</v>
      </c>
      <c r="H4080">
        <v>23.14</v>
      </c>
      <c r="I4080" t="s">
        <v>512</v>
      </c>
      <c r="J4080" t="s">
        <v>347</v>
      </c>
      <c r="K4080" t="s">
        <v>390</v>
      </c>
    </row>
    <row r="4081" spans="1:11" hidden="1" x14ac:dyDescent="0.35">
      <c r="A4081" t="s">
        <v>485</v>
      </c>
      <c r="B4081" t="s">
        <v>84</v>
      </c>
      <c r="C4081" t="s">
        <v>329</v>
      </c>
      <c r="D4081" t="s">
        <v>78</v>
      </c>
      <c r="E4081">
        <v>2021</v>
      </c>
      <c r="F4081" t="s">
        <v>502</v>
      </c>
      <c r="G4081" t="s">
        <v>68</v>
      </c>
      <c r="H4081">
        <v>3.13</v>
      </c>
      <c r="I4081" t="s">
        <v>512</v>
      </c>
      <c r="J4081" t="s">
        <v>347</v>
      </c>
      <c r="K4081" t="s">
        <v>390</v>
      </c>
    </row>
    <row r="4082" spans="1:11" hidden="1" x14ac:dyDescent="0.35">
      <c r="A4082" t="s">
        <v>487</v>
      </c>
      <c r="B4082" t="s">
        <v>84</v>
      </c>
      <c r="C4082" t="s">
        <v>329</v>
      </c>
      <c r="D4082" t="s">
        <v>78</v>
      </c>
      <c r="E4082">
        <v>2021</v>
      </c>
      <c r="F4082" t="s">
        <v>502</v>
      </c>
      <c r="G4082" t="s">
        <v>68</v>
      </c>
      <c r="H4082">
        <v>-27.44</v>
      </c>
      <c r="I4082" t="s">
        <v>504</v>
      </c>
      <c r="J4082" t="s">
        <v>347</v>
      </c>
      <c r="K4082" t="s">
        <v>390</v>
      </c>
    </row>
    <row r="4083" spans="1:11" hidden="1" x14ac:dyDescent="0.35">
      <c r="A4083" t="s">
        <v>487</v>
      </c>
      <c r="B4083" t="s">
        <v>84</v>
      </c>
      <c r="C4083" t="s">
        <v>329</v>
      </c>
      <c r="D4083" t="s">
        <v>78</v>
      </c>
      <c r="E4083">
        <v>2021</v>
      </c>
      <c r="F4083" t="s">
        <v>502</v>
      </c>
      <c r="G4083" t="s">
        <v>68</v>
      </c>
      <c r="H4083">
        <v>-5.17</v>
      </c>
      <c r="I4083" t="s">
        <v>504</v>
      </c>
      <c r="J4083" t="s">
        <v>347</v>
      </c>
      <c r="K4083" t="s">
        <v>390</v>
      </c>
    </row>
    <row r="4084" spans="1:11" hidden="1" x14ac:dyDescent="0.35">
      <c r="A4084" t="s">
        <v>487</v>
      </c>
      <c r="B4084" t="s">
        <v>84</v>
      </c>
      <c r="C4084" t="s">
        <v>329</v>
      </c>
      <c r="D4084" t="s">
        <v>78</v>
      </c>
      <c r="E4084">
        <v>2021</v>
      </c>
      <c r="F4084" t="s">
        <v>502</v>
      </c>
      <c r="G4084" t="s">
        <v>68</v>
      </c>
      <c r="H4084">
        <v>-32.4</v>
      </c>
      <c r="I4084" t="s">
        <v>504</v>
      </c>
      <c r="J4084" t="s">
        <v>347</v>
      </c>
      <c r="K4084" t="s">
        <v>390</v>
      </c>
    </row>
    <row r="4085" spans="1:11" hidden="1" x14ac:dyDescent="0.35">
      <c r="A4085" t="s">
        <v>487</v>
      </c>
      <c r="B4085" t="s">
        <v>84</v>
      </c>
      <c r="C4085" t="s">
        <v>329</v>
      </c>
      <c r="D4085" t="s">
        <v>78</v>
      </c>
      <c r="E4085">
        <v>2021</v>
      </c>
      <c r="F4085" t="s">
        <v>502</v>
      </c>
      <c r="G4085" t="s">
        <v>68</v>
      </c>
      <c r="H4085">
        <v>-4.37</v>
      </c>
      <c r="I4085" t="s">
        <v>504</v>
      </c>
      <c r="J4085" t="s">
        <v>347</v>
      </c>
      <c r="K4085" t="s">
        <v>390</v>
      </c>
    </row>
    <row r="4086" spans="1:11" hidden="1" x14ac:dyDescent="0.35">
      <c r="A4086" t="s">
        <v>368</v>
      </c>
      <c r="B4086" t="s">
        <v>84</v>
      </c>
      <c r="C4086" t="s">
        <v>85</v>
      </c>
      <c r="D4086" t="s">
        <v>78</v>
      </c>
      <c r="E4086">
        <v>2021</v>
      </c>
      <c r="F4086" t="s">
        <v>500</v>
      </c>
      <c r="G4086" t="s">
        <v>311</v>
      </c>
      <c r="H4086">
        <v>11775.1</v>
      </c>
      <c r="I4086" t="s">
        <v>510</v>
      </c>
      <c r="J4086" t="s">
        <v>347</v>
      </c>
      <c r="K4086" t="s">
        <v>388</v>
      </c>
    </row>
    <row r="4087" spans="1:11" hidden="1" x14ac:dyDescent="0.35">
      <c r="A4087" t="s">
        <v>368</v>
      </c>
      <c r="B4087" t="s">
        <v>84</v>
      </c>
      <c r="C4087" t="s">
        <v>85</v>
      </c>
      <c r="D4087" t="s">
        <v>78</v>
      </c>
      <c r="E4087">
        <v>2021</v>
      </c>
      <c r="F4087" t="s">
        <v>500</v>
      </c>
      <c r="G4087" t="s">
        <v>311</v>
      </c>
      <c r="H4087">
        <v>5966.38</v>
      </c>
      <c r="I4087" t="s">
        <v>510</v>
      </c>
      <c r="J4087" t="s">
        <v>347</v>
      </c>
      <c r="K4087" t="s">
        <v>388</v>
      </c>
    </row>
    <row r="4088" spans="1:11" hidden="1" x14ac:dyDescent="0.35">
      <c r="A4088" t="s">
        <v>368</v>
      </c>
      <c r="B4088" t="s">
        <v>84</v>
      </c>
      <c r="C4088" t="s">
        <v>85</v>
      </c>
      <c r="D4088" t="s">
        <v>78</v>
      </c>
      <c r="E4088">
        <v>2021</v>
      </c>
      <c r="F4088" t="s">
        <v>500</v>
      </c>
      <c r="G4088" t="s">
        <v>311</v>
      </c>
      <c r="H4088">
        <v>5098.1499999999996</v>
      </c>
      <c r="I4088" t="s">
        <v>510</v>
      </c>
      <c r="J4088" t="s">
        <v>347</v>
      </c>
      <c r="K4088" t="s">
        <v>388</v>
      </c>
    </row>
    <row r="4089" spans="1:11" hidden="1" x14ac:dyDescent="0.35">
      <c r="A4089" t="s">
        <v>368</v>
      </c>
      <c r="B4089" t="s">
        <v>84</v>
      </c>
      <c r="C4089" t="s">
        <v>85</v>
      </c>
      <c r="D4089" t="s">
        <v>78</v>
      </c>
      <c r="E4089">
        <v>2021</v>
      </c>
      <c r="F4089" t="s">
        <v>500</v>
      </c>
      <c r="G4089" t="s">
        <v>311</v>
      </c>
      <c r="H4089">
        <v>162.16999999999999</v>
      </c>
      <c r="I4089" t="s">
        <v>510</v>
      </c>
      <c r="J4089" t="s">
        <v>347</v>
      </c>
      <c r="K4089" t="s">
        <v>388</v>
      </c>
    </row>
    <row r="4090" spans="1:11" hidden="1" x14ac:dyDescent="0.35">
      <c r="A4090" t="s">
        <v>368</v>
      </c>
      <c r="B4090" t="s">
        <v>84</v>
      </c>
      <c r="C4090" t="s">
        <v>85</v>
      </c>
      <c r="D4090" t="s">
        <v>78</v>
      </c>
      <c r="E4090">
        <v>2021</v>
      </c>
      <c r="F4090" t="s">
        <v>506</v>
      </c>
      <c r="G4090" t="s">
        <v>309</v>
      </c>
      <c r="H4090">
        <v>5053.97</v>
      </c>
      <c r="I4090" t="s">
        <v>510</v>
      </c>
      <c r="J4090" t="s">
        <v>347</v>
      </c>
      <c r="K4090" t="s">
        <v>388</v>
      </c>
    </row>
    <row r="4091" spans="1:11" hidden="1" x14ac:dyDescent="0.35">
      <c r="A4091" t="s">
        <v>368</v>
      </c>
      <c r="B4091" t="s">
        <v>84</v>
      </c>
      <c r="C4091" t="s">
        <v>85</v>
      </c>
      <c r="D4091" t="s">
        <v>78</v>
      </c>
      <c r="E4091">
        <v>2021</v>
      </c>
      <c r="F4091" t="s">
        <v>506</v>
      </c>
      <c r="G4091" t="s">
        <v>309</v>
      </c>
      <c r="H4091">
        <v>2560.8200000000002</v>
      </c>
      <c r="I4091" t="s">
        <v>510</v>
      </c>
      <c r="J4091" t="s">
        <v>347</v>
      </c>
      <c r="K4091" t="s">
        <v>388</v>
      </c>
    </row>
    <row r="4092" spans="1:11" hidden="1" x14ac:dyDescent="0.35">
      <c r="A4092" t="s">
        <v>368</v>
      </c>
      <c r="B4092" t="s">
        <v>84</v>
      </c>
      <c r="C4092" t="s">
        <v>85</v>
      </c>
      <c r="D4092" t="s">
        <v>78</v>
      </c>
      <c r="E4092">
        <v>2021</v>
      </c>
      <c r="F4092" t="s">
        <v>506</v>
      </c>
      <c r="G4092" t="s">
        <v>309</v>
      </c>
      <c r="H4092">
        <v>2188.1799999999998</v>
      </c>
      <c r="I4092" t="s">
        <v>510</v>
      </c>
      <c r="J4092" t="s">
        <v>347</v>
      </c>
      <c r="K4092" t="s">
        <v>388</v>
      </c>
    </row>
    <row r="4093" spans="1:11" hidden="1" x14ac:dyDescent="0.35">
      <c r="A4093" t="s">
        <v>368</v>
      </c>
      <c r="B4093" t="s">
        <v>84</v>
      </c>
      <c r="C4093" t="s">
        <v>85</v>
      </c>
      <c r="D4093" t="s">
        <v>78</v>
      </c>
      <c r="E4093">
        <v>2021</v>
      </c>
      <c r="F4093" t="s">
        <v>506</v>
      </c>
      <c r="G4093" t="s">
        <v>309</v>
      </c>
      <c r="H4093">
        <v>69.61</v>
      </c>
      <c r="I4093" t="s">
        <v>510</v>
      </c>
      <c r="J4093" t="s">
        <v>347</v>
      </c>
      <c r="K4093" t="s">
        <v>388</v>
      </c>
    </row>
    <row r="4094" spans="1:11" hidden="1" x14ac:dyDescent="0.35">
      <c r="A4094" t="s">
        <v>368</v>
      </c>
      <c r="B4094" t="s">
        <v>84</v>
      </c>
      <c r="C4094" t="s">
        <v>85</v>
      </c>
      <c r="D4094" t="s">
        <v>78</v>
      </c>
      <c r="E4094">
        <v>2021</v>
      </c>
      <c r="F4094" t="s">
        <v>71</v>
      </c>
      <c r="G4094" t="s">
        <v>310</v>
      </c>
      <c r="H4094">
        <v>507.92</v>
      </c>
      <c r="I4094" t="s">
        <v>510</v>
      </c>
      <c r="J4094" t="s">
        <v>347</v>
      </c>
      <c r="K4094" t="s">
        <v>388</v>
      </c>
    </row>
    <row r="4095" spans="1:11" hidden="1" x14ac:dyDescent="0.35">
      <c r="A4095" t="s">
        <v>368</v>
      </c>
      <c r="B4095" t="s">
        <v>84</v>
      </c>
      <c r="C4095" t="s">
        <v>85</v>
      </c>
      <c r="D4095" t="s">
        <v>78</v>
      </c>
      <c r="E4095">
        <v>2021</v>
      </c>
      <c r="F4095" t="s">
        <v>71</v>
      </c>
      <c r="G4095" t="s">
        <v>310</v>
      </c>
      <c r="H4095">
        <v>257.36</v>
      </c>
      <c r="I4095" t="s">
        <v>510</v>
      </c>
      <c r="J4095" t="s">
        <v>347</v>
      </c>
      <c r="K4095" t="s">
        <v>388</v>
      </c>
    </row>
    <row r="4096" spans="1:11" hidden="1" x14ac:dyDescent="0.35">
      <c r="A4096" t="s">
        <v>368</v>
      </c>
      <c r="B4096" t="s">
        <v>84</v>
      </c>
      <c r="C4096" t="s">
        <v>85</v>
      </c>
      <c r="D4096" t="s">
        <v>78</v>
      </c>
      <c r="E4096">
        <v>2021</v>
      </c>
      <c r="F4096" t="s">
        <v>71</v>
      </c>
      <c r="G4096" t="s">
        <v>310</v>
      </c>
      <c r="H4096">
        <v>219.91</v>
      </c>
      <c r="I4096" t="s">
        <v>510</v>
      </c>
      <c r="J4096" t="s">
        <v>347</v>
      </c>
      <c r="K4096" t="s">
        <v>388</v>
      </c>
    </row>
    <row r="4097" spans="1:11" hidden="1" x14ac:dyDescent="0.35">
      <c r="A4097" t="s">
        <v>368</v>
      </c>
      <c r="B4097" t="s">
        <v>84</v>
      </c>
      <c r="C4097" t="s">
        <v>85</v>
      </c>
      <c r="D4097" t="s">
        <v>78</v>
      </c>
      <c r="E4097">
        <v>2021</v>
      </c>
      <c r="F4097" t="s">
        <v>71</v>
      </c>
      <c r="G4097" t="s">
        <v>310</v>
      </c>
      <c r="H4097">
        <v>7</v>
      </c>
      <c r="I4097" t="s">
        <v>510</v>
      </c>
      <c r="J4097" t="s">
        <v>347</v>
      </c>
      <c r="K4097" t="s">
        <v>388</v>
      </c>
    </row>
    <row r="4098" spans="1:11" hidden="1" x14ac:dyDescent="0.35">
      <c r="A4098" t="s">
        <v>368</v>
      </c>
      <c r="B4098" t="s">
        <v>84</v>
      </c>
      <c r="C4098" t="s">
        <v>85</v>
      </c>
      <c r="D4098" t="s">
        <v>78</v>
      </c>
      <c r="E4098">
        <v>2021</v>
      </c>
      <c r="F4098" t="s">
        <v>156</v>
      </c>
      <c r="G4098" t="s">
        <v>307</v>
      </c>
      <c r="H4098">
        <v>6.52</v>
      </c>
      <c r="I4098" t="s">
        <v>510</v>
      </c>
      <c r="J4098" t="s">
        <v>347</v>
      </c>
      <c r="K4098" t="s">
        <v>388</v>
      </c>
    </row>
    <row r="4099" spans="1:11" hidden="1" x14ac:dyDescent="0.35">
      <c r="A4099" t="s">
        <v>368</v>
      </c>
      <c r="B4099" t="s">
        <v>84</v>
      </c>
      <c r="C4099" t="s">
        <v>85</v>
      </c>
      <c r="D4099" t="s">
        <v>78</v>
      </c>
      <c r="E4099">
        <v>2021</v>
      </c>
      <c r="F4099" t="s">
        <v>156</v>
      </c>
      <c r="G4099" t="s">
        <v>307</v>
      </c>
      <c r="H4099">
        <v>3.3</v>
      </c>
      <c r="I4099" t="s">
        <v>510</v>
      </c>
      <c r="J4099" t="s">
        <v>347</v>
      </c>
      <c r="K4099" t="s">
        <v>388</v>
      </c>
    </row>
    <row r="4100" spans="1:11" hidden="1" x14ac:dyDescent="0.35">
      <c r="A4100" t="s">
        <v>368</v>
      </c>
      <c r="B4100" t="s">
        <v>84</v>
      </c>
      <c r="C4100" t="s">
        <v>85</v>
      </c>
      <c r="D4100" t="s">
        <v>78</v>
      </c>
      <c r="E4100">
        <v>2021</v>
      </c>
      <c r="F4100" t="s">
        <v>156</v>
      </c>
      <c r="G4100" t="s">
        <v>307</v>
      </c>
      <c r="H4100">
        <v>2.83</v>
      </c>
      <c r="I4100" t="s">
        <v>510</v>
      </c>
      <c r="J4100" t="s">
        <v>347</v>
      </c>
      <c r="K4100" t="s">
        <v>388</v>
      </c>
    </row>
    <row r="4101" spans="1:11" hidden="1" x14ac:dyDescent="0.35">
      <c r="A4101" t="s">
        <v>368</v>
      </c>
      <c r="B4101" t="s">
        <v>84</v>
      </c>
      <c r="C4101" t="s">
        <v>85</v>
      </c>
      <c r="D4101" t="s">
        <v>78</v>
      </c>
      <c r="E4101">
        <v>2021</v>
      </c>
      <c r="F4101" t="s">
        <v>156</v>
      </c>
      <c r="G4101" t="s">
        <v>307</v>
      </c>
      <c r="H4101">
        <v>0.09</v>
      </c>
      <c r="I4101" t="s">
        <v>510</v>
      </c>
      <c r="J4101" t="s">
        <v>347</v>
      </c>
      <c r="K4101" t="s">
        <v>388</v>
      </c>
    </row>
    <row r="4102" spans="1:11" hidden="1" x14ac:dyDescent="0.35">
      <c r="A4102" t="s">
        <v>368</v>
      </c>
      <c r="B4102" t="s">
        <v>84</v>
      </c>
      <c r="C4102" t="s">
        <v>351</v>
      </c>
      <c r="D4102" t="s">
        <v>78</v>
      </c>
      <c r="E4102">
        <v>2021</v>
      </c>
      <c r="F4102" t="s">
        <v>500</v>
      </c>
      <c r="G4102" t="s">
        <v>311</v>
      </c>
      <c r="H4102">
        <v>12890.85</v>
      </c>
      <c r="I4102" t="s">
        <v>510</v>
      </c>
      <c r="J4102" t="s">
        <v>14</v>
      </c>
      <c r="K4102" t="s">
        <v>403</v>
      </c>
    </row>
    <row r="4103" spans="1:11" hidden="1" x14ac:dyDescent="0.35">
      <c r="A4103" t="s">
        <v>368</v>
      </c>
      <c r="B4103" t="s">
        <v>84</v>
      </c>
      <c r="C4103" t="s">
        <v>351</v>
      </c>
      <c r="D4103" t="s">
        <v>78</v>
      </c>
      <c r="E4103">
        <v>2021</v>
      </c>
      <c r="F4103" t="s">
        <v>500</v>
      </c>
      <c r="G4103" t="s">
        <v>311</v>
      </c>
      <c r="H4103">
        <v>9424.61</v>
      </c>
      <c r="I4103" t="s">
        <v>510</v>
      </c>
      <c r="J4103" t="s">
        <v>347</v>
      </c>
      <c r="K4103" t="s">
        <v>403</v>
      </c>
    </row>
    <row r="4104" spans="1:11" hidden="1" x14ac:dyDescent="0.35">
      <c r="A4104" t="s">
        <v>368</v>
      </c>
      <c r="B4104" t="s">
        <v>84</v>
      </c>
      <c r="C4104" t="s">
        <v>351</v>
      </c>
      <c r="D4104" t="s">
        <v>78</v>
      </c>
      <c r="E4104">
        <v>2021</v>
      </c>
      <c r="F4104" t="s">
        <v>506</v>
      </c>
      <c r="G4104" t="s">
        <v>309</v>
      </c>
      <c r="H4104">
        <v>2604.06</v>
      </c>
      <c r="I4104" t="s">
        <v>510</v>
      </c>
      <c r="J4104" t="s">
        <v>347</v>
      </c>
      <c r="K4104" t="s">
        <v>403</v>
      </c>
    </row>
    <row r="4105" spans="1:11" hidden="1" x14ac:dyDescent="0.35">
      <c r="A4105" t="s">
        <v>368</v>
      </c>
      <c r="B4105" t="s">
        <v>84</v>
      </c>
      <c r="C4105" t="s">
        <v>351</v>
      </c>
      <c r="D4105" t="s">
        <v>78</v>
      </c>
      <c r="E4105">
        <v>2021</v>
      </c>
      <c r="F4105" t="s">
        <v>71</v>
      </c>
      <c r="G4105" t="s">
        <v>310</v>
      </c>
      <c r="H4105">
        <v>165</v>
      </c>
      <c r="I4105" t="s">
        <v>510</v>
      </c>
      <c r="J4105" t="s">
        <v>347</v>
      </c>
      <c r="K4105" t="s">
        <v>403</v>
      </c>
    </row>
    <row r="4106" spans="1:11" hidden="1" x14ac:dyDescent="0.35">
      <c r="A4106" t="s">
        <v>368</v>
      </c>
      <c r="B4106" t="s">
        <v>84</v>
      </c>
      <c r="C4106" t="s">
        <v>351</v>
      </c>
      <c r="D4106" t="s">
        <v>78</v>
      </c>
      <c r="E4106">
        <v>2021</v>
      </c>
      <c r="F4106" t="s">
        <v>156</v>
      </c>
      <c r="G4106" t="s">
        <v>307</v>
      </c>
      <c r="H4106">
        <v>0.11</v>
      </c>
      <c r="I4106" t="s">
        <v>510</v>
      </c>
      <c r="J4106" t="s">
        <v>14</v>
      </c>
      <c r="K4106" t="s">
        <v>403</v>
      </c>
    </row>
    <row r="4107" spans="1:11" hidden="1" x14ac:dyDescent="0.35">
      <c r="A4107" t="s">
        <v>368</v>
      </c>
      <c r="B4107" t="s">
        <v>84</v>
      </c>
      <c r="C4107" t="s">
        <v>351</v>
      </c>
      <c r="D4107" t="s">
        <v>78</v>
      </c>
      <c r="E4107">
        <v>2021</v>
      </c>
      <c r="F4107" t="s">
        <v>156</v>
      </c>
      <c r="G4107" t="s">
        <v>307</v>
      </c>
      <c r="H4107">
        <v>1.65</v>
      </c>
      <c r="I4107" t="s">
        <v>510</v>
      </c>
      <c r="J4107" t="s">
        <v>347</v>
      </c>
      <c r="K4107" t="s">
        <v>403</v>
      </c>
    </row>
    <row r="4108" spans="1:11" hidden="1" x14ac:dyDescent="0.35">
      <c r="A4108" t="s">
        <v>368</v>
      </c>
      <c r="B4108" t="s">
        <v>84</v>
      </c>
      <c r="C4108" t="s">
        <v>329</v>
      </c>
      <c r="D4108" t="s">
        <v>78</v>
      </c>
      <c r="E4108">
        <v>2021</v>
      </c>
      <c r="F4108" t="s">
        <v>500</v>
      </c>
      <c r="G4108" t="s">
        <v>311</v>
      </c>
      <c r="H4108">
        <v>10277.99</v>
      </c>
      <c r="I4108" t="s">
        <v>510</v>
      </c>
      <c r="J4108" t="s">
        <v>14</v>
      </c>
      <c r="K4108" t="s">
        <v>390</v>
      </c>
    </row>
    <row r="4109" spans="1:11" hidden="1" x14ac:dyDescent="0.35">
      <c r="A4109" t="s">
        <v>368</v>
      </c>
      <c r="B4109" t="s">
        <v>84</v>
      </c>
      <c r="C4109" t="s">
        <v>329</v>
      </c>
      <c r="D4109" t="s">
        <v>78</v>
      </c>
      <c r="E4109">
        <v>2021</v>
      </c>
      <c r="F4109" t="s">
        <v>500</v>
      </c>
      <c r="G4109" t="s">
        <v>311</v>
      </c>
      <c r="H4109">
        <v>6948.91</v>
      </c>
      <c r="I4109" t="s">
        <v>510</v>
      </c>
      <c r="J4109" t="s">
        <v>347</v>
      </c>
      <c r="K4109" t="s">
        <v>390</v>
      </c>
    </row>
    <row r="4110" spans="1:11" hidden="1" x14ac:dyDescent="0.35">
      <c r="A4110" t="s">
        <v>368</v>
      </c>
      <c r="B4110" t="s">
        <v>84</v>
      </c>
      <c r="C4110" t="s">
        <v>329</v>
      </c>
      <c r="D4110" t="s">
        <v>78</v>
      </c>
      <c r="E4110">
        <v>2021</v>
      </c>
      <c r="F4110" t="s">
        <v>500</v>
      </c>
      <c r="G4110" t="s">
        <v>311</v>
      </c>
      <c r="H4110">
        <v>1932.66</v>
      </c>
      <c r="I4110" t="s">
        <v>510</v>
      </c>
      <c r="J4110" t="s">
        <v>14</v>
      </c>
      <c r="K4110" t="s">
        <v>390</v>
      </c>
    </row>
    <row r="4111" spans="1:11" hidden="1" x14ac:dyDescent="0.35">
      <c r="A4111" t="s">
        <v>368</v>
      </c>
      <c r="B4111" t="s">
        <v>84</v>
      </c>
      <c r="C4111" t="s">
        <v>329</v>
      </c>
      <c r="D4111" t="s">
        <v>78</v>
      </c>
      <c r="E4111">
        <v>2021</v>
      </c>
      <c r="F4111" t="s">
        <v>500</v>
      </c>
      <c r="G4111" t="s">
        <v>311</v>
      </c>
      <c r="H4111">
        <v>1306.6600000000001</v>
      </c>
      <c r="I4111" t="s">
        <v>510</v>
      </c>
      <c r="J4111" t="s">
        <v>347</v>
      </c>
      <c r="K4111" t="s">
        <v>390</v>
      </c>
    </row>
    <row r="4112" spans="1:11" hidden="1" x14ac:dyDescent="0.35">
      <c r="A4112" t="s">
        <v>368</v>
      </c>
      <c r="B4112" t="s">
        <v>84</v>
      </c>
      <c r="C4112" t="s">
        <v>329</v>
      </c>
      <c r="D4112" t="s">
        <v>78</v>
      </c>
      <c r="E4112">
        <v>2021</v>
      </c>
      <c r="F4112" t="s">
        <v>500</v>
      </c>
      <c r="G4112" t="s">
        <v>311</v>
      </c>
      <c r="H4112">
        <v>964.56</v>
      </c>
      <c r="I4112" t="s">
        <v>510</v>
      </c>
      <c r="J4112" t="s">
        <v>14</v>
      </c>
      <c r="K4112" t="s">
        <v>390</v>
      </c>
    </row>
    <row r="4113" spans="1:11" hidden="1" x14ac:dyDescent="0.35">
      <c r="A4113" t="s">
        <v>368</v>
      </c>
      <c r="B4113" t="s">
        <v>84</v>
      </c>
      <c r="C4113" t="s">
        <v>329</v>
      </c>
      <c r="D4113" t="s">
        <v>78</v>
      </c>
      <c r="E4113">
        <v>2021</v>
      </c>
      <c r="F4113" t="s">
        <v>500</v>
      </c>
      <c r="G4113" t="s">
        <v>311</v>
      </c>
      <c r="H4113">
        <v>652.14</v>
      </c>
      <c r="I4113" t="s">
        <v>510</v>
      </c>
      <c r="J4113" t="s">
        <v>347</v>
      </c>
      <c r="K4113" t="s">
        <v>390</v>
      </c>
    </row>
    <row r="4114" spans="1:11" hidden="1" x14ac:dyDescent="0.35">
      <c r="A4114" t="s">
        <v>368</v>
      </c>
      <c r="B4114" t="s">
        <v>84</v>
      </c>
      <c r="C4114" t="s">
        <v>329</v>
      </c>
      <c r="D4114" t="s">
        <v>78</v>
      </c>
      <c r="E4114">
        <v>2021</v>
      </c>
      <c r="F4114" t="s">
        <v>500</v>
      </c>
      <c r="G4114" t="s">
        <v>311</v>
      </c>
      <c r="H4114">
        <v>692.64</v>
      </c>
      <c r="I4114" t="s">
        <v>510</v>
      </c>
      <c r="J4114" t="s">
        <v>14</v>
      </c>
      <c r="K4114" t="s">
        <v>390</v>
      </c>
    </row>
    <row r="4115" spans="1:11" hidden="1" x14ac:dyDescent="0.35">
      <c r="A4115" t="s">
        <v>368</v>
      </c>
      <c r="B4115" t="s">
        <v>84</v>
      </c>
      <c r="C4115" t="s">
        <v>329</v>
      </c>
      <c r="D4115" t="s">
        <v>78</v>
      </c>
      <c r="E4115">
        <v>2021</v>
      </c>
      <c r="F4115" t="s">
        <v>500</v>
      </c>
      <c r="G4115" t="s">
        <v>311</v>
      </c>
      <c r="H4115">
        <v>468.29</v>
      </c>
      <c r="I4115" t="s">
        <v>510</v>
      </c>
      <c r="J4115" t="s">
        <v>347</v>
      </c>
      <c r="K4115" t="s">
        <v>390</v>
      </c>
    </row>
    <row r="4116" spans="1:11" hidden="1" x14ac:dyDescent="0.35">
      <c r="A4116" t="s">
        <v>368</v>
      </c>
      <c r="B4116" t="s">
        <v>84</v>
      </c>
      <c r="C4116" t="s">
        <v>329</v>
      </c>
      <c r="D4116" t="s">
        <v>78</v>
      </c>
      <c r="E4116">
        <v>2021</v>
      </c>
      <c r="F4116" t="s">
        <v>500</v>
      </c>
      <c r="G4116" t="s">
        <v>311</v>
      </c>
      <c r="H4116">
        <v>12186.72</v>
      </c>
      <c r="I4116" t="s">
        <v>510</v>
      </c>
      <c r="J4116" t="s">
        <v>14</v>
      </c>
      <c r="K4116" t="s">
        <v>390</v>
      </c>
    </row>
    <row r="4117" spans="1:11" hidden="1" x14ac:dyDescent="0.35">
      <c r="A4117" t="s">
        <v>368</v>
      </c>
      <c r="B4117" t="s">
        <v>84</v>
      </c>
      <c r="C4117" t="s">
        <v>329</v>
      </c>
      <c r="D4117" t="s">
        <v>78</v>
      </c>
      <c r="E4117">
        <v>2021</v>
      </c>
      <c r="F4117" t="s">
        <v>500</v>
      </c>
      <c r="G4117" t="s">
        <v>311</v>
      </c>
      <c r="H4117">
        <v>8239.4</v>
      </c>
      <c r="I4117" t="s">
        <v>510</v>
      </c>
      <c r="J4117" t="s">
        <v>347</v>
      </c>
      <c r="K4117" t="s">
        <v>390</v>
      </c>
    </row>
    <row r="4118" spans="1:11" hidden="1" x14ac:dyDescent="0.35">
      <c r="A4118" t="s">
        <v>368</v>
      </c>
      <c r="B4118" t="s">
        <v>84</v>
      </c>
      <c r="C4118" t="s">
        <v>329</v>
      </c>
      <c r="D4118" t="s">
        <v>78</v>
      </c>
      <c r="E4118">
        <v>2021</v>
      </c>
      <c r="F4118" t="s">
        <v>500</v>
      </c>
      <c r="G4118" t="s">
        <v>311</v>
      </c>
      <c r="H4118">
        <v>1027.44</v>
      </c>
      <c r="I4118" t="s">
        <v>510</v>
      </c>
      <c r="J4118" t="s">
        <v>14</v>
      </c>
      <c r="K4118" t="s">
        <v>390</v>
      </c>
    </row>
    <row r="4119" spans="1:11" hidden="1" x14ac:dyDescent="0.35">
      <c r="A4119" t="s">
        <v>368</v>
      </c>
      <c r="B4119" t="s">
        <v>84</v>
      </c>
      <c r="C4119" t="s">
        <v>329</v>
      </c>
      <c r="D4119" t="s">
        <v>78</v>
      </c>
      <c r="E4119">
        <v>2021</v>
      </c>
      <c r="F4119" t="s">
        <v>500</v>
      </c>
      <c r="G4119" t="s">
        <v>311</v>
      </c>
      <c r="H4119">
        <v>694.65</v>
      </c>
      <c r="I4119" t="s">
        <v>510</v>
      </c>
      <c r="J4119" t="s">
        <v>347</v>
      </c>
      <c r="K4119" t="s">
        <v>390</v>
      </c>
    </row>
    <row r="4120" spans="1:11" hidden="1" x14ac:dyDescent="0.35">
      <c r="A4120" t="s">
        <v>368</v>
      </c>
      <c r="B4120" t="s">
        <v>84</v>
      </c>
      <c r="C4120" t="s">
        <v>329</v>
      </c>
      <c r="D4120" t="s">
        <v>78</v>
      </c>
      <c r="E4120">
        <v>2021</v>
      </c>
      <c r="F4120" t="s">
        <v>506</v>
      </c>
      <c r="G4120" t="s">
        <v>309</v>
      </c>
      <c r="H4120">
        <v>3129.28</v>
      </c>
      <c r="I4120" t="s">
        <v>510</v>
      </c>
      <c r="J4120" t="s">
        <v>347</v>
      </c>
      <c r="K4120" t="s">
        <v>390</v>
      </c>
    </row>
    <row r="4121" spans="1:11" hidden="1" x14ac:dyDescent="0.35">
      <c r="A4121" t="s">
        <v>368</v>
      </c>
      <c r="B4121" t="s">
        <v>84</v>
      </c>
      <c r="C4121" t="s">
        <v>329</v>
      </c>
      <c r="D4121" t="s">
        <v>78</v>
      </c>
      <c r="E4121">
        <v>2021</v>
      </c>
      <c r="F4121" t="s">
        <v>506</v>
      </c>
      <c r="G4121" t="s">
        <v>309</v>
      </c>
      <c r="H4121">
        <v>588.42999999999995</v>
      </c>
      <c r="I4121" t="s">
        <v>510</v>
      </c>
      <c r="J4121" t="s">
        <v>347</v>
      </c>
      <c r="K4121" t="s">
        <v>390</v>
      </c>
    </row>
    <row r="4122" spans="1:11" hidden="1" x14ac:dyDescent="0.35">
      <c r="A4122" t="s">
        <v>368</v>
      </c>
      <c r="B4122" t="s">
        <v>84</v>
      </c>
      <c r="C4122" t="s">
        <v>329</v>
      </c>
      <c r="D4122" t="s">
        <v>78</v>
      </c>
      <c r="E4122">
        <v>2021</v>
      </c>
      <c r="F4122" t="s">
        <v>506</v>
      </c>
      <c r="G4122" t="s">
        <v>309</v>
      </c>
      <c r="H4122">
        <v>293.67</v>
      </c>
      <c r="I4122" t="s">
        <v>510</v>
      </c>
      <c r="J4122" t="s">
        <v>347</v>
      </c>
      <c r="K4122" t="s">
        <v>390</v>
      </c>
    </row>
    <row r="4123" spans="1:11" hidden="1" x14ac:dyDescent="0.35">
      <c r="A4123" t="s">
        <v>368</v>
      </c>
      <c r="B4123" t="s">
        <v>84</v>
      </c>
      <c r="C4123" t="s">
        <v>329</v>
      </c>
      <c r="D4123" t="s">
        <v>78</v>
      </c>
      <c r="E4123">
        <v>2021</v>
      </c>
      <c r="F4123" t="s">
        <v>506</v>
      </c>
      <c r="G4123" t="s">
        <v>309</v>
      </c>
      <c r="H4123">
        <v>210.88</v>
      </c>
      <c r="I4123" t="s">
        <v>510</v>
      </c>
      <c r="J4123" t="s">
        <v>347</v>
      </c>
      <c r="K4123" t="s">
        <v>390</v>
      </c>
    </row>
    <row r="4124" spans="1:11" hidden="1" x14ac:dyDescent="0.35">
      <c r="A4124" t="s">
        <v>368</v>
      </c>
      <c r="B4124" t="s">
        <v>84</v>
      </c>
      <c r="C4124" t="s">
        <v>329</v>
      </c>
      <c r="D4124" t="s">
        <v>78</v>
      </c>
      <c r="E4124">
        <v>2021</v>
      </c>
      <c r="F4124" t="s">
        <v>506</v>
      </c>
      <c r="G4124" t="s">
        <v>309</v>
      </c>
      <c r="H4124">
        <v>3710.43</v>
      </c>
      <c r="I4124" t="s">
        <v>510</v>
      </c>
      <c r="J4124" t="s">
        <v>347</v>
      </c>
      <c r="K4124" t="s">
        <v>390</v>
      </c>
    </row>
    <row r="4125" spans="1:11" hidden="1" x14ac:dyDescent="0.35">
      <c r="A4125" t="s">
        <v>368</v>
      </c>
      <c r="B4125" t="s">
        <v>84</v>
      </c>
      <c r="C4125" t="s">
        <v>329</v>
      </c>
      <c r="D4125" t="s">
        <v>78</v>
      </c>
      <c r="E4125">
        <v>2021</v>
      </c>
      <c r="F4125" t="s">
        <v>506</v>
      </c>
      <c r="G4125" t="s">
        <v>309</v>
      </c>
      <c r="H4125">
        <v>312.82</v>
      </c>
      <c r="I4125" t="s">
        <v>510</v>
      </c>
      <c r="J4125" t="s">
        <v>347</v>
      </c>
      <c r="K4125" t="s">
        <v>390</v>
      </c>
    </row>
    <row r="4126" spans="1:11" hidden="1" x14ac:dyDescent="0.35">
      <c r="A4126" t="s">
        <v>368</v>
      </c>
      <c r="B4126" t="s">
        <v>84</v>
      </c>
      <c r="C4126" t="s">
        <v>329</v>
      </c>
      <c r="D4126" t="s">
        <v>78</v>
      </c>
      <c r="E4126">
        <v>2021</v>
      </c>
      <c r="F4126" t="s">
        <v>71</v>
      </c>
      <c r="G4126" t="s">
        <v>310</v>
      </c>
      <c r="H4126">
        <v>294.43</v>
      </c>
      <c r="I4126" t="s">
        <v>510</v>
      </c>
      <c r="J4126" t="s">
        <v>347</v>
      </c>
      <c r="K4126" t="s">
        <v>390</v>
      </c>
    </row>
    <row r="4127" spans="1:11" hidden="1" x14ac:dyDescent="0.35">
      <c r="A4127" t="s">
        <v>368</v>
      </c>
      <c r="B4127" t="s">
        <v>84</v>
      </c>
      <c r="C4127" t="s">
        <v>329</v>
      </c>
      <c r="D4127" t="s">
        <v>78</v>
      </c>
      <c r="E4127">
        <v>2021</v>
      </c>
      <c r="F4127" t="s">
        <v>71</v>
      </c>
      <c r="G4127" t="s">
        <v>310</v>
      </c>
      <c r="H4127">
        <v>55.36</v>
      </c>
      <c r="I4127" t="s">
        <v>510</v>
      </c>
      <c r="J4127" t="s">
        <v>347</v>
      </c>
      <c r="K4127" t="s">
        <v>390</v>
      </c>
    </row>
    <row r="4128" spans="1:11" hidden="1" x14ac:dyDescent="0.35">
      <c r="A4128" t="s">
        <v>368</v>
      </c>
      <c r="B4128" t="s">
        <v>84</v>
      </c>
      <c r="C4128" t="s">
        <v>329</v>
      </c>
      <c r="D4128" t="s">
        <v>78</v>
      </c>
      <c r="E4128">
        <v>2021</v>
      </c>
      <c r="F4128" t="s">
        <v>71</v>
      </c>
      <c r="G4128" t="s">
        <v>310</v>
      </c>
      <c r="H4128">
        <v>27.63</v>
      </c>
      <c r="I4128" t="s">
        <v>510</v>
      </c>
      <c r="J4128" t="s">
        <v>347</v>
      </c>
      <c r="K4128" t="s">
        <v>390</v>
      </c>
    </row>
    <row r="4129" spans="1:11" hidden="1" x14ac:dyDescent="0.35">
      <c r="A4129" t="s">
        <v>368</v>
      </c>
      <c r="B4129" t="s">
        <v>84</v>
      </c>
      <c r="C4129" t="s">
        <v>329</v>
      </c>
      <c r="D4129" t="s">
        <v>78</v>
      </c>
      <c r="E4129">
        <v>2021</v>
      </c>
      <c r="F4129" t="s">
        <v>71</v>
      </c>
      <c r="G4129" t="s">
        <v>310</v>
      </c>
      <c r="H4129">
        <v>19.84</v>
      </c>
      <c r="I4129" t="s">
        <v>510</v>
      </c>
      <c r="J4129" t="s">
        <v>347</v>
      </c>
      <c r="K4129" t="s">
        <v>390</v>
      </c>
    </row>
    <row r="4130" spans="1:11" hidden="1" x14ac:dyDescent="0.35">
      <c r="A4130" t="s">
        <v>368</v>
      </c>
      <c r="B4130" t="s">
        <v>84</v>
      </c>
      <c r="C4130" t="s">
        <v>329</v>
      </c>
      <c r="D4130" t="s">
        <v>78</v>
      </c>
      <c r="E4130">
        <v>2021</v>
      </c>
      <c r="F4130" t="s">
        <v>71</v>
      </c>
      <c r="G4130" t="s">
        <v>310</v>
      </c>
      <c r="H4130">
        <v>349.11</v>
      </c>
      <c r="I4130" t="s">
        <v>510</v>
      </c>
      <c r="J4130" t="s">
        <v>347</v>
      </c>
      <c r="K4130" t="s">
        <v>390</v>
      </c>
    </row>
    <row r="4131" spans="1:11" hidden="1" x14ac:dyDescent="0.35">
      <c r="A4131" t="s">
        <v>368</v>
      </c>
      <c r="B4131" t="s">
        <v>84</v>
      </c>
      <c r="C4131" t="s">
        <v>329</v>
      </c>
      <c r="D4131" t="s">
        <v>78</v>
      </c>
      <c r="E4131">
        <v>2021</v>
      </c>
      <c r="F4131" t="s">
        <v>71</v>
      </c>
      <c r="G4131" t="s">
        <v>310</v>
      </c>
      <c r="H4131">
        <v>29.44</v>
      </c>
      <c r="I4131" t="s">
        <v>510</v>
      </c>
      <c r="J4131" t="s">
        <v>347</v>
      </c>
      <c r="K4131" t="s">
        <v>390</v>
      </c>
    </row>
    <row r="4132" spans="1:11" hidden="1" x14ac:dyDescent="0.35">
      <c r="A4132" t="s">
        <v>368</v>
      </c>
      <c r="B4132" t="s">
        <v>84</v>
      </c>
      <c r="C4132" t="s">
        <v>329</v>
      </c>
      <c r="D4132" t="s">
        <v>78</v>
      </c>
      <c r="E4132">
        <v>2021</v>
      </c>
      <c r="F4132" t="s">
        <v>156</v>
      </c>
      <c r="G4132" t="s">
        <v>307</v>
      </c>
      <c r="H4132">
        <v>0.45</v>
      </c>
      <c r="I4132" t="s">
        <v>510</v>
      </c>
      <c r="J4132" t="s">
        <v>14</v>
      </c>
      <c r="K4132" t="s">
        <v>390</v>
      </c>
    </row>
    <row r="4133" spans="1:11" hidden="1" x14ac:dyDescent="0.35">
      <c r="A4133" t="s">
        <v>368</v>
      </c>
      <c r="B4133" t="s">
        <v>84</v>
      </c>
      <c r="C4133" t="s">
        <v>329</v>
      </c>
      <c r="D4133" t="s">
        <v>78</v>
      </c>
      <c r="E4133">
        <v>2021</v>
      </c>
      <c r="F4133" t="s">
        <v>156</v>
      </c>
      <c r="G4133" t="s">
        <v>307</v>
      </c>
      <c r="H4133">
        <v>1.57</v>
      </c>
      <c r="I4133" t="s">
        <v>510</v>
      </c>
      <c r="J4133" t="s">
        <v>347</v>
      </c>
      <c r="K4133" t="s">
        <v>390</v>
      </c>
    </row>
    <row r="4134" spans="1:11" hidden="1" x14ac:dyDescent="0.35">
      <c r="A4134" t="s">
        <v>368</v>
      </c>
      <c r="B4134" t="s">
        <v>84</v>
      </c>
      <c r="C4134" t="s">
        <v>329</v>
      </c>
      <c r="D4134" t="s">
        <v>78</v>
      </c>
      <c r="E4134">
        <v>2021</v>
      </c>
      <c r="F4134" t="s">
        <v>156</v>
      </c>
      <c r="G4134" t="s">
        <v>307</v>
      </c>
      <c r="H4134">
        <v>0.09</v>
      </c>
      <c r="I4134" t="s">
        <v>510</v>
      </c>
      <c r="J4134" t="s">
        <v>14</v>
      </c>
      <c r="K4134" t="s">
        <v>390</v>
      </c>
    </row>
    <row r="4135" spans="1:11" hidden="1" x14ac:dyDescent="0.35">
      <c r="A4135" t="s">
        <v>368</v>
      </c>
      <c r="B4135" t="s">
        <v>84</v>
      </c>
      <c r="C4135" t="s">
        <v>329</v>
      </c>
      <c r="D4135" t="s">
        <v>78</v>
      </c>
      <c r="E4135">
        <v>2021</v>
      </c>
      <c r="F4135" t="s">
        <v>156</v>
      </c>
      <c r="G4135" t="s">
        <v>307</v>
      </c>
      <c r="H4135">
        <v>0.28999999999999998</v>
      </c>
      <c r="I4135" t="s">
        <v>510</v>
      </c>
      <c r="J4135" t="s">
        <v>347</v>
      </c>
      <c r="K4135" t="s">
        <v>390</v>
      </c>
    </row>
    <row r="4136" spans="1:11" hidden="1" x14ac:dyDescent="0.35">
      <c r="A4136" t="s">
        <v>368</v>
      </c>
      <c r="B4136" t="s">
        <v>84</v>
      </c>
      <c r="C4136" t="s">
        <v>329</v>
      </c>
      <c r="D4136" t="s">
        <v>78</v>
      </c>
      <c r="E4136">
        <v>2021</v>
      </c>
      <c r="F4136" t="s">
        <v>156</v>
      </c>
      <c r="G4136" t="s">
        <v>307</v>
      </c>
      <c r="H4136">
        <v>0.04</v>
      </c>
      <c r="I4136" t="s">
        <v>510</v>
      </c>
      <c r="J4136" t="s">
        <v>14</v>
      </c>
      <c r="K4136" t="s">
        <v>390</v>
      </c>
    </row>
    <row r="4137" spans="1:11" hidden="1" x14ac:dyDescent="0.35">
      <c r="A4137" t="s">
        <v>368</v>
      </c>
      <c r="B4137" t="s">
        <v>84</v>
      </c>
      <c r="C4137" t="s">
        <v>329</v>
      </c>
      <c r="D4137" t="s">
        <v>78</v>
      </c>
      <c r="E4137">
        <v>2021</v>
      </c>
      <c r="F4137" t="s">
        <v>156</v>
      </c>
      <c r="G4137" t="s">
        <v>307</v>
      </c>
      <c r="H4137">
        <v>0.15</v>
      </c>
      <c r="I4137" t="s">
        <v>510</v>
      </c>
      <c r="J4137" t="s">
        <v>347</v>
      </c>
      <c r="K4137" t="s">
        <v>390</v>
      </c>
    </row>
    <row r="4138" spans="1:11" hidden="1" x14ac:dyDescent="0.35">
      <c r="A4138" t="s">
        <v>368</v>
      </c>
      <c r="B4138" t="s">
        <v>84</v>
      </c>
      <c r="C4138" t="s">
        <v>329</v>
      </c>
      <c r="D4138" t="s">
        <v>78</v>
      </c>
      <c r="E4138">
        <v>2021</v>
      </c>
      <c r="F4138" t="s">
        <v>156</v>
      </c>
      <c r="G4138" t="s">
        <v>307</v>
      </c>
      <c r="H4138">
        <v>0.03</v>
      </c>
      <c r="I4138" t="s">
        <v>510</v>
      </c>
      <c r="J4138" t="s">
        <v>14</v>
      </c>
      <c r="K4138" t="s">
        <v>390</v>
      </c>
    </row>
    <row r="4139" spans="1:11" hidden="1" x14ac:dyDescent="0.35">
      <c r="A4139" t="s">
        <v>368</v>
      </c>
      <c r="B4139" t="s">
        <v>84</v>
      </c>
      <c r="C4139" t="s">
        <v>329</v>
      </c>
      <c r="D4139" t="s">
        <v>78</v>
      </c>
      <c r="E4139">
        <v>2021</v>
      </c>
      <c r="F4139" t="s">
        <v>156</v>
      </c>
      <c r="G4139" t="s">
        <v>307</v>
      </c>
      <c r="H4139">
        <v>0.11</v>
      </c>
      <c r="I4139" t="s">
        <v>510</v>
      </c>
      <c r="J4139" t="s">
        <v>347</v>
      </c>
      <c r="K4139" t="s">
        <v>390</v>
      </c>
    </row>
    <row r="4140" spans="1:11" hidden="1" x14ac:dyDescent="0.35">
      <c r="A4140" t="s">
        <v>368</v>
      </c>
      <c r="B4140" t="s">
        <v>84</v>
      </c>
      <c r="C4140" t="s">
        <v>329</v>
      </c>
      <c r="D4140" t="s">
        <v>78</v>
      </c>
      <c r="E4140">
        <v>2021</v>
      </c>
      <c r="F4140" t="s">
        <v>156</v>
      </c>
      <c r="G4140" t="s">
        <v>307</v>
      </c>
      <c r="H4140">
        <v>0.54</v>
      </c>
      <c r="I4140" t="s">
        <v>510</v>
      </c>
      <c r="J4140" t="s">
        <v>14</v>
      </c>
      <c r="K4140" t="s">
        <v>390</v>
      </c>
    </row>
    <row r="4141" spans="1:11" hidden="1" x14ac:dyDescent="0.35">
      <c r="A4141" t="s">
        <v>368</v>
      </c>
      <c r="B4141" t="s">
        <v>84</v>
      </c>
      <c r="C4141" t="s">
        <v>329</v>
      </c>
      <c r="D4141" t="s">
        <v>78</v>
      </c>
      <c r="E4141">
        <v>2021</v>
      </c>
      <c r="F4141" t="s">
        <v>156</v>
      </c>
      <c r="G4141" t="s">
        <v>307</v>
      </c>
      <c r="H4141">
        <v>1.85</v>
      </c>
      <c r="I4141" t="s">
        <v>510</v>
      </c>
      <c r="J4141" t="s">
        <v>347</v>
      </c>
      <c r="K4141" t="s">
        <v>390</v>
      </c>
    </row>
    <row r="4142" spans="1:11" hidden="1" x14ac:dyDescent="0.35">
      <c r="A4142" t="s">
        <v>368</v>
      </c>
      <c r="B4142" t="s">
        <v>84</v>
      </c>
      <c r="C4142" t="s">
        <v>329</v>
      </c>
      <c r="D4142" t="s">
        <v>78</v>
      </c>
      <c r="E4142">
        <v>2021</v>
      </c>
      <c r="F4142" t="s">
        <v>156</v>
      </c>
      <c r="G4142" t="s">
        <v>307</v>
      </c>
      <c r="H4142">
        <v>0.04</v>
      </c>
      <c r="I4142" t="s">
        <v>510</v>
      </c>
      <c r="J4142" t="s">
        <v>14</v>
      </c>
      <c r="K4142" t="s">
        <v>390</v>
      </c>
    </row>
    <row r="4143" spans="1:11" hidden="1" x14ac:dyDescent="0.35">
      <c r="A4143" t="s">
        <v>368</v>
      </c>
      <c r="B4143" t="s">
        <v>84</v>
      </c>
      <c r="C4143" t="s">
        <v>329</v>
      </c>
      <c r="D4143" t="s">
        <v>78</v>
      </c>
      <c r="E4143">
        <v>2021</v>
      </c>
      <c r="F4143" t="s">
        <v>156</v>
      </c>
      <c r="G4143" t="s">
        <v>307</v>
      </c>
      <c r="H4143">
        <v>0.16</v>
      </c>
      <c r="I4143" t="s">
        <v>510</v>
      </c>
      <c r="J4143" t="s">
        <v>347</v>
      </c>
      <c r="K4143" t="s">
        <v>390</v>
      </c>
    </row>
    <row r="4144" spans="1:11" hidden="1" x14ac:dyDescent="0.35">
      <c r="A4144" t="s">
        <v>368</v>
      </c>
      <c r="B4144" t="s">
        <v>84</v>
      </c>
      <c r="C4144" t="s">
        <v>327</v>
      </c>
      <c r="D4144" t="s">
        <v>78</v>
      </c>
      <c r="E4144">
        <v>2021</v>
      </c>
      <c r="F4144" t="s">
        <v>500</v>
      </c>
      <c r="G4144" t="s">
        <v>311</v>
      </c>
      <c r="H4144">
        <v>2443.65</v>
      </c>
      <c r="I4144" t="s">
        <v>510</v>
      </c>
      <c r="J4144" t="s">
        <v>14</v>
      </c>
      <c r="K4144" t="s">
        <v>389</v>
      </c>
    </row>
    <row r="4145" spans="1:11" hidden="1" x14ac:dyDescent="0.35">
      <c r="A4145" t="s">
        <v>368</v>
      </c>
      <c r="B4145" t="s">
        <v>84</v>
      </c>
      <c r="C4145" t="s">
        <v>327</v>
      </c>
      <c r="D4145" t="s">
        <v>78</v>
      </c>
      <c r="E4145">
        <v>2021</v>
      </c>
      <c r="F4145" t="s">
        <v>500</v>
      </c>
      <c r="G4145" t="s">
        <v>311</v>
      </c>
      <c r="H4145">
        <v>3827.27</v>
      </c>
      <c r="I4145" t="s">
        <v>510</v>
      </c>
      <c r="J4145" t="s">
        <v>347</v>
      </c>
      <c r="K4145" t="s">
        <v>389</v>
      </c>
    </row>
    <row r="4146" spans="1:11" hidden="1" x14ac:dyDescent="0.35">
      <c r="A4146" t="s">
        <v>368</v>
      </c>
      <c r="B4146" t="s">
        <v>84</v>
      </c>
      <c r="C4146" t="s">
        <v>327</v>
      </c>
      <c r="D4146" t="s">
        <v>78</v>
      </c>
      <c r="E4146">
        <v>2021</v>
      </c>
      <c r="F4146" t="s">
        <v>500</v>
      </c>
      <c r="G4146" t="s">
        <v>311</v>
      </c>
      <c r="H4146">
        <v>161.74</v>
      </c>
      <c r="I4146" t="s">
        <v>510</v>
      </c>
      <c r="J4146" t="s">
        <v>14</v>
      </c>
      <c r="K4146" t="s">
        <v>389</v>
      </c>
    </row>
    <row r="4147" spans="1:11" hidden="1" x14ac:dyDescent="0.35">
      <c r="A4147" t="s">
        <v>368</v>
      </c>
      <c r="B4147" t="s">
        <v>84</v>
      </c>
      <c r="C4147" t="s">
        <v>327</v>
      </c>
      <c r="D4147" t="s">
        <v>78</v>
      </c>
      <c r="E4147">
        <v>2021</v>
      </c>
      <c r="F4147" t="s">
        <v>500</v>
      </c>
      <c r="G4147" t="s">
        <v>311</v>
      </c>
      <c r="H4147">
        <v>253.31</v>
      </c>
      <c r="I4147" t="s">
        <v>510</v>
      </c>
      <c r="J4147" t="s">
        <v>347</v>
      </c>
      <c r="K4147" t="s">
        <v>389</v>
      </c>
    </row>
    <row r="4148" spans="1:11" hidden="1" x14ac:dyDescent="0.35">
      <c r="A4148" t="s">
        <v>368</v>
      </c>
      <c r="B4148" t="s">
        <v>84</v>
      </c>
      <c r="C4148" t="s">
        <v>327</v>
      </c>
      <c r="D4148" t="s">
        <v>78</v>
      </c>
      <c r="E4148">
        <v>2021</v>
      </c>
      <c r="F4148" t="s">
        <v>500</v>
      </c>
      <c r="G4148" t="s">
        <v>311</v>
      </c>
      <c r="H4148">
        <v>3016.91</v>
      </c>
      <c r="I4148" t="s">
        <v>510</v>
      </c>
      <c r="J4148" t="s">
        <v>14</v>
      </c>
      <c r="K4148" t="s">
        <v>389</v>
      </c>
    </row>
    <row r="4149" spans="1:11" hidden="1" x14ac:dyDescent="0.35">
      <c r="A4149" t="s">
        <v>368</v>
      </c>
      <c r="B4149" t="s">
        <v>84</v>
      </c>
      <c r="C4149" t="s">
        <v>327</v>
      </c>
      <c r="D4149" t="s">
        <v>78</v>
      </c>
      <c r="E4149">
        <v>2021</v>
      </c>
      <c r="F4149" t="s">
        <v>500</v>
      </c>
      <c r="G4149" t="s">
        <v>311</v>
      </c>
      <c r="H4149">
        <v>4725.1499999999996</v>
      </c>
      <c r="I4149" t="s">
        <v>510</v>
      </c>
      <c r="J4149" t="s">
        <v>347</v>
      </c>
      <c r="K4149" t="s">
        <v>389</v>
      </c>
    </row>
    <row r="4150" spans="1:11" hidden="1" x14ac:dyDescent="0.35">
      <c r="A4150" t="s">
        <v>368</v>
      </c>
      <c r="B4150" t="s">
        <v>84</v>
      </c>
      <c r="C4150" t="s">
        <v>327</v>
      </c>
      <c r="D4150" t="s">
        <v>78</v>
      </c>
      <c r="E4150">
        <v>2021</v>
      </c>
      <c r="F4150" t="s">
        <v>500</v>
      </c>
      <c r="G4150" t="s">
        <v>311</v>
      </c>
      <c r="H4150">
        <v>245.01</v>
      </c>
      <c r="I4150" t="s">
        <v>510</v>
      </c>
      <c r="J4150" t="s">
        <v>14</v>
      </c>
      <c r="K4150" t="s">
        <v>389</v>
      </c>
    </row>
    <row r="4151" spans="1:11" hidden="1" x14ac:dyDescent="0.35">
      <c r="A4151" t="s">
        <v>368</v>
      </c>
      <c r="B4151" t="s">
        <v>84</v>
      </c>
      <c r="C4151" t="s">
        <v>327</v>
      </c>
      <c r="D4151" t="s">
        <v>78</v>
      </c>
      <c r="E4151">
        <v>2021</v>
      </c>
      <c r="F4151" t="s">
        <v>500</v>
      </c>
      <c r="G4151" t="s">
        <v>311</v>
      </c>
      <c r="H4151">
        <v>383.73</v>
      </c>
      <c r="I4151" t="s">
        <v>510</v>
      </c>
      <c r="J4151" t="s">
        <v>347</v>
      </c>
      <c r="K4151" t="s">
        <v>389</v>
      </c>
    </row>
    <row r="4152" spans="1:11" hidden="1" x14ac:dyDescent="0.35">
      <c r="A4152" t="s">
        <v>368</v>
      </c>
      <c r="B4152" t="s">
        <v>84</v>
      </c>
      <c r="C4152" t="s">
        <v>327</v>
      </c>
      <c r="D4152" t="s">
        <v>78</v>
      </c>
      <c r="E4152">
        <v>2021</v>
      </c>
      <c r="F4152" t="s">
        <v>506</v>
      </c>
      <c r="G4152" t="s">
        <v>309</v>
      </c>
      <c r="H4152">
        <v>1323.34</v>
      </c>
      <c r="I4152" t="s">
        <v>510</v>
      </c>
      <c r="J4152" t="s">
        <v>347</v>
      </c>
      <c r="K4152" t="s">
        <v>389</v>
      </c>
    </row>
    <row r="4153" spans="1:11" hidden="1" x14ac:dyDescent="0.35">
      <c r="A4153" t="s">
        <v>368</v>
      </c>
      <c r="B4153" t="s">
        <v>84</v>
      </c>
      <c r="C4153" t="s">
        <v>327</v>
      </c>
      <c r="D4153" t="s">
        <v>78</v>
      </c>
      <c r="E4153">
        <v>2021</v>
      </c>
      <c r="F4153" t="s">
        <v>506</v>
      </c>
      <c r="G4153" t="s">
        <v>309</v>
      </c>
      <c r="H4153">
        <v>87.59</v>
      </c>
      <c r="I4153" t="s">
        <v>510</v>
      </c>
      <c r="J4153" t="s">
        <v>347</v>
      </c>
      <c r="K4153" t="s">
        <v>389</v>
      </c>
    </row>
    <row r="4154" spans="1:11" hidden="1" x14ac:dyDescent="0.35">
      <c r="A4154" t="s">
        <v>368</v>
      </c>
      <c r="B4154" t="s">
        <v>84</v>
      </c>
      <c r="C4154" t="s">
        <v>327</v>
      </c>
      <c r="D4154" t="s">
        <v>78</v>
      </c>
      <c r="E4154">
        <v>2021</v>
      </c>
      <c r="F4154" t="s">
        <v>506</v>
      </c>
      <c r="G4154" t="s">
        <v>309</v>
      </c>
      <c r="H4154">
        <v>1633.81</v>
      </c>
      <c r="I4154" t="s">
        <v>510</v>
      </c>
      <c r="J4154" t="s">
        <v>347</v>
      </c>
      <c r="K4154" t="s">
        <v>389</v>
      </c>
    </row>
    <row r="4155" spans="1:11" hidden="1" x14ac:dyDescent="0.35">
      <c r="A4155" t="s">
        <v>368</v>
      </c>
      <c r="B4155" t="s">
        <v>84</v>
      </c>
      <c r="C4155" t="s">
        <v>327</v>
      </c>
      <c r="D4155" t="s">
        <v>78</v>
      </c>
      <c r="E4155">
        <v>2021</v>
      </c>
      <c r="F4155" t="s">
        <v>506</v>
      </c>
      <c r="G4155" t="s">
        <v>309</v>
      </c>
      <c r="H4155">
        <v>132.68</v>
      </c>
      <c r="I4155" t="s">
        <v>510</v>
      </c>
      <c r="J4155" t="s">
        <v>347</v>
      </c>
      <c r="K4155" t="s">
        <v>389</v>
      </c>
    </row>
    <row r="4156" spans="1:11" hidden="1" x14ac:dyDescent="0.35">
      <c r="A4156" t="s">
        <v>368</v>
      </c>
      <c r="B4156" t="s">
        <v>84</v>
      </c>
      <c r="C4156" t="s">
        <v>327</v>
      </c>
      <c r="D4156" t="s">
        <v>78</v>
      </c>
      <c r="E4156">
        <v>2021</v>
      </c>
      <c r="F4156" t="s">
        <v>71</v>
      </c>
      <c r="G4156" t="s">
        <v>310</v>
      </c>
      <c r="H4156">
        <v>26.56</v>
      </c>
      <c r="I4156" t="s">
        <v>510</v>
      </c>
      <c r="J4156" t="s">
        <v>347</v>
      </c>
      <c r="K4156" t="s">
        <v>389</v>
      </c>
    </row>
    <row r="4157" spans="1:11" hidden="1" x14ac:dyDescent="0.35">
      <c r="A4157" t="s">
        <v>368</v>
      </c>
      <c r="B4157" t="s">
        <v>84</v>
      </c>
      <c r="C4157" t="s">
        <v>327</v>
      </c>
      <c r="D4157" t="s">
        <v>78</v>
      </c>
      <c r="E4157">
        <v>2021</v>
      </c>
      <c r="F4157" t="s">
        <v>71</v>
      </c>
      <c r="G4157" t="s">
        <v>310</v>
      </c>
      <c r="H4157">
        <v>1.76</v>
      </c>
      <c r="I4157" t="s">
        <v>510</v>
      </c>
      <c r="J4157" t="s">
        <v>347</v>
      </c>
      <c r="K4157" t="s">
        <v>389</v>
      </c>
    </row>
    <row r="4158" spans="1:11" hidden="1" x14ac:dyDescent="0.35">
      <c r="A4158" t="s">
        <v>368</v>
      </c>
      <c r="B4158" t="s">
        <v>84</v>
      </c>
      <c r="C4158" t="s">
        <v>327</v>
      </c>
      <c r="D4158" t="s">
        <v>78</v>
      </c>
      <c r="E4158">
        <v>2021</v>
      </c>
      <c r="F4158" t="s">
        <v>71</v>
      </c>
      <c r="G4158" t="s">
        <v>310</v>
      </c>
      <c r="H4158">
        <v>32.770000000000003</v>
      </c>
      <c r="I4158" t="s">
        <v>510</v>
      </c>
      <c r="J4158" t="s">
        <v>347</v>
      </c>
      <c r="K4158" t="s">
        <v>389</v>
      </c>
    </row>
    <row r="4159" spans="1:11" hidden="1" x14ac:dyDescent="0.35">
      <c r="A4159" t="s">
        <v>368</v>
      </c>
      <c r="B4159" t="s">
        <v>84</v>
      </c>
      <c r="C4159" t="s">
        <v>327</v>
      </c>
      <c r="D4159" t="s">
        <v>78</v>
      </c>
      <c r="E4159">
        <v>2021</v>
      </c>
      <c r="F4159" t="s">
        <v>71</v>
      </c>
      <c r="G4159" t="s">
        <v>310</v>
      </c>
      <c r="H4159">
        <v>2.67</v>
      </c>
      <c r="I4159" t="s">
        <v>510</v>
      </c>
      <c r="J4159" t="s">
        <v>347</v>
      </c>
      <c r="K4159" t="s">
        <v>389</v>
      </c>
    </row>
    <row r="4160" spans="1:11" hidden="1" x14ac:dyDescent="0.35">
      <c r="A4160" t="s">
        <v>368</v>
      </c>
      <c r="B4160" t="s">
        <v>84</v>
      </c>
      <c r="C4160" t="s">
        <v>327</v>
      </c>
      <c r="D4160" t="s">
        <v>78</v>
      </c>
      <c r="E4160">
        <v>2021</v>
      </c>
      <c r="F4160" t="s">
        <v>156</v>
      </c>
      <c r="G4160" t="s">
        <v>307</v>
      </c>
      <c r="H4160">
        <v>0.12</v>
      </c>
      <c r="I4160" t="s">
        <v>510</v>
      </c>
      <c r="J4160" t="s">
        <v>14</v>
      </c>
      <c r="K4160" t="s">
        <v>389</v>
      </c>
    </row>
    <row r="4161" spans="1:11" hidden="1" x14ac:dyDescent="0.35">
      <c r="A4161" t="s">
        <v>368</v>
      </c>
      <c r="B4161" t="s">
        <v>84</v>
      </c>
      <c r="C4161" t="s">
        <v>327</v>
      </c>
      <c r="D4161" t="s">
        <v>78</v>
      </c>
      <c r="E4161">
        <v>2021</v>
      </c>
      <c r="F4161" t="s">
        <v>156</v>
      </c>
      <c r="G4161" t="s">
        <v>307</v>
      </c>
      <c r="H4161">
        <v>0.6</v>
      </c>
      <c r="I4161" t="s">
        <v>510</v>
      </c>
      <c r="J4161" t="s">
        <v>347</v>
      </c>
      <c r="K4161" t="s">
        <v>389</v>
      </c>
    </row>
    <row r="4162" spans="1:11" hidden="1" x14ac:dyDescent="0.35">
      <c r="A4162" t="s">
        <v>368</v>
      </c>
      <c r="B4162" t="s">
        <v>84</v>
      </c>
      <c r="C4162" t="s">
        <v>327</v>
      </c>
      <c r="D4162" t="s">
        <v>78</v>
      </c>
      <c r="E4162">
        <v>2021</v>
      </c>
      <c r="F4162" t="s">
        <v>156</v>
      </c>
      <c r="G4162" t="s">
        <v>307</v>
      </c>
      <c r="H4162">
        <v>0.01</v>
      </c>
      <c r="I4162" t="s">
        <v>510</v>
      </c>
      <c r="J4162" t="s">
        <v>14</v>
      </c>
      <c r="K4162" t="s">
        <v>389</v>
      </c>
    </row>
    <row r="4163" spans="1:11" hidden="1" x14ac:dyDescent="0.35">
      <c r="A4163" t="s">
        <v>368</v>
      </c>
      <c r="B4163" t="s">
        <v>84</v>
      </c>
      <c r="C4163" t="s">
        <v>327</v>
      </c>
      <c r="D4163" t="s">
        <v>78</v>
      </c>
      <c r="E4163">
        <v>2021</v>
      </c>
      <c r="F4163" t="s">
        <v>156</v>
      </c>
      <c r="G4163" t="s">
        <v>307</v>
      </c>
      <c r="H4163">
        <v>0.04</v>
      </c>
      <c r="I4163" t="s">
        <v>510</v>
      </c>
      <c r="J4163" t="s">
        <v>347</v>
      </c>
      <c r="K4163" t="s">
        <v>389</v>
      </c>
    </row>
    <row r="4164" spans="1:11" hidden="1" x14ac:dyDescent="0.35">
      <c r="A4164" t="s">
        <v>368</v>
      </c>
      <c r="B4164" t="s">
        <v>84</v>
      </c>
      <c r="C4164" t="s">
        <v>327</v>
      </c>
      <c r="D4164" t="s">
        <v>78</v>
      </c>
      <c r="E4164">
        <v>2021</v>
      </c>
      <c r="F4164" t="s">
        <v>156</v>
      </c>
      <c r="G4164" t="s">
        <v>307</v>
      </c>
      <c r="H4164">
        <v>0.14000000000000001</v>
      </c>
      <c r="I4164" t="s">
        <v>510</v>
      </c>
      <c r="J4164" t="s">
        <v>14</v>
      </c>
      <c r="K4164" t="s">
        <v>389</v>
      </c>
    </row>
    <row r="4165" spans="1:11" hidden="1" x14ac:dyDescent="0.35">
      <c r="A4165" t="s">
        <v>368</v>
      </c>
      <c r="B4165" t="s">
        <v>84</v>
      </c>
      <c r="C4165" t="s">
        <v>327</v>
      </c>
      <c r="D4165" t="s">
        <v>78</v>
      </c>
      <c r="E4165">
        <v>2021</v>
      </c>
      <c r="F4165" t="s">
        <v>156</v>
      </c>
      <c r="G4165" t="s">
        <v>307</v>
      </c>
      <c r="H4165">
        <v>0.74</v>
      </c>
      <c r="I4165" t="s">
        <v>510</v>
      </c>
      <c r="J4165" t="s">
        <v>347</v>
      </c>
      <c r="K4165" t="s">
        <v>389</v>
      </c>
    </row>
    <row r="4166" spans="1:11" hidden="1" x14ac:dyDescent="0.35">
      <c r="A4166" t="s">
        <v>368</v>
      </c>
      <c r="B4166" t="s">
        <v>84</v>
      </c>
      <c r="C4166" t="s">
        <v>327</v>
      </c>
      <c r="D4166" t="s">
        <v>78</v>
      </c>
      <c r="E4166">
        <v>2021</v>
      </c>
      <c r="F4166" t="s">
        <v>156</v>
      </c>
      <c r="G4166" t="s">
        <v>307</v>
      </c>
      <c r="H4166">
        <v>0.01</v>
      </c>
      <c r="I4166" t="s">
        <v>510</v>
      </c>
      <c r="J4166" t="s">
        <v>14</v>
      </c>
      <c r="K4166" t="s">
        <v>389</v>
      </c>
    </row>
    <row r="4167" spans="1:11" hidden="1" x14ac:dyDescent="0.35">
      <c r="A4167" t="s">
        <v>368</v>
      </c>
      <c r="B4167" t="s">
        <v>84</v>
      </c>
      <c r="C4167" t="s">
        <v>327</v>
      </c>
      <c r="D4167" t="s">
        <v>78</v>
      </c>
      <c r="E4167">
        <v>2021</v>
      </c>
      <c r="F4167" t="s">
        <v>156</v>
      </c>
      <c r="G4167" t="s">
        <v>307</v>
      </c>
      <c r="H4167">
        <v>0.06</v>
      </c>
      <c r="I4167" t="s">
        <v>510</v>
      </c>
      <c r="J4167" t="s">
        <v>347</v>
      </c>
      <c r="K4167" t="s">
        <v>389</v>
      </c>
    </row>
    <row r="4168" spans="1:11" hidden="1" x14ac:dyDescent="0.35">
      <c r="A4168" t="s">
        <v>368</v>
      </c>
      <c r="B4168" t="s">
        <v>84</v>
      </c>
      <c r="C4168" t="s">
        <v>330</v>
      </c>
      <c r="D4168" t="s">
        <v>78</v>
      </c>
      <c r="E4168">
        <v>2021</v>
      </c>
      <c r="F4168" t="s">
        <v>500</v>
      </c>
      <c r="G4168" t="s">
        <v>311</v>
      </c>
      <c r="H4168">
        <v>4707.05</v>
      </c>
      <c r="I4168" t="s">
        <v>510</v>
      </c>
      <c r="J4168" t="s">
        <v>347</v>
      </c>
      <c r="K4168" t="s">
        <v>392</v>
      </c>
    </row>
    <row r="4169" spans="1:11" hidden="1" x14ac:dyDescent="0.35">
      <c r="A4169" t="s">
        <v>368</v>
      </c>
      <c r="B4169" t="s">
        <v>84</v>
      </c>
      <c r="C4169" t="s">
        <v>330</v>
      </c>
      <c r="D4169" t="s">
        <v>78</v>
      </c>
      <c r="E4169">
        <v>2021</v>
      </c>
      <c r="F4169" t="s">
        <v>500</v>
      </c>
      <c r="G4169" t="s">
        <v>311</v>
      </c>
      <c r="H4169">
        <v>1618.51</v>
      </c>
      <c r="I4169" t="s">
        <v>510</v>
      </c>
      <c r="J4169" t="s">
        <v>347</v>
      </c>
      <c r="K4169" t="s">
        <v>392</v>
      </c>
    </row>
    <row r="4170" spans="1:11" hidden="1" x14ac:dyDescent="0.35">
      <c r="A4170" t="s">
        <v>368</v>
      </c>
      <c r="B4170" t="s">
        <v>84</v>
      </c>
      <c r="C4170" t="s">
        <v>330</v>
      </c>
      <c r="D4170" t="s">
        <v>78</v>
      </c>
      <c r="E4170">
        <v>2021</v>
      </c>
      <c r="F4170" t="s">
        <v>500</v>
      </c>
      <c r="G4170" t="s">
        <v>311</v>
      </c>
      <c r="H4170">
        <v>46.78</v>
      </c>
      <c r="I4170" t="s">
        <v>510</v>
      </c>
      <c r="J4170" t="s">
        <v>347</v>
      </c>
      <c r="K4170" t="s">
        <v>392</v>
      </c>
    </row>
    <row r="4171" spans="1:11" hidden="1" x14ac:dyDescent="0.35">
      <c r="A4171" t="s">
        <v>368</v>
      </c>
      <c r="B4171" t="s">
        <v>84</v>
      </c>
      <c r="C4171" t="s">
        <v>330</v>
      </c>
      <c r="D4171" t="s">
        <v>78</v>
      </c>
      <c r="E4171">
        <v>2021</v>
      </c>
      <c r="F4171" t="s">
        <v>500</v>
      </c>
      <c r="G4171" t="s">
        <v>311</v>
      </c>
      <c r="H4171">
        <v>697.46</v>
      </c>
      <c r="I4171" t="s">
        <v>510</v>
      </c>
      <c r="J4171" t="s">
        <v>347</v>
      </c>
      <c r="K4171" t="s">
        <v>392</v>
      </c>
    </row>
    <row r="4172" spans="1:11" hidden="1" x14ac:dyDescent="0.35">
      <c r="A4172" t="s">
        <v>368</v>
      </c>
      <c r="B4172" t="s">
        <v>84</v>
      </c>
      <c r="C4172" t="s">
        <v>330</v>
      </c>
      <c r="D4172" t="s">
        <v>78</v>
      </c>
      <c r="E4172">
        <v>2021</v>
      </c>
      <c r="F4172" t="s">
        <v>500</v>
      </c>
      <c r="G4172" t="s">
        <v>311</v>
      </c>
      <c r="H4172">
        <v>5887.68</v>
      </c>
      <c r="I4172" t="s">
        <v>510</v>
      </c>
      <c r="J4172" t="s">
        <v>347</v>
      </c>
      <c r="K4172" t="s">
        <v>392</v>
      </c>
    </row>
    <row r="4173" spans="1:11" hidden="1" x14ac:dyDescent="0.35">
      <c r="A4173" t="s">
        <v>368</v>
      </c>
      <c r="B4173" t="s">
        <v>84</v>
      </c>
      <c r="C4173" t="s">
        <v>330</v>
      </c>
      <c r="D4173" t="s">
        <v>78</v>
      </c>
      <c r="E4173">
        <v>2021</v>
      </c>
      <c r="F4173" t="s">
        <v>500</v>
      </c>
      <c r="G4173" t="s">
        <v>311</v>
      </c>
      <c r="H4173">
        <v>974.72</v>
      </c>
      <c r="I4173" t="s">
        <v>510</v>
      </c>
      <c r="J4173" t="s">
        <v>347</v>
      </c>
      <c r="K4173" t="s">
        <v>392</v>
      </c>
    </row>
    <row r="4174" spans="1:11" hidden="1" x14ac:dyDescent="0.35">
      <c r="A4174" t="s">
        <v>368</v>
      </c>
      <c r="B4174" t="s">
        <v>84</v>
      </c>
      <c r="C4174" t="s">
        <v>330</v>
      </c>
      <c r="D4174" t="s">
        <v>78</v>
      </c>
      <c r="E4174">
        <v>2021</v>
      </c>
      <c r="F4174" t="s">
        <v>500</v>
      </c>
      <c r="G4174" t="s">
        <v>311</v>
      </c>
      <c r="H4174">
        <v>498.25</v>
      </c>
      <c r="I4174" t="s">
        <v>510</v>
      </c>
      <c r="J4174" t="s">
        <v>347</v>
      </c>
      <c r="K4174" t="s">
        <v>392</v>
      </c>
    </row>
    <row r="4175" spans="1:11" hidden="1" x14ac:dyDescent="0.35">
      <c r="A4175" t="s">
        <v>368</v>
      </c>
      <c r="B4175" t="s">
        <v>84</v>
      </c>
      <c r="C4175" t="s">
        <v>330</v>
      </c>
      <c r="D4175" t="s">
        <v>78</v>
      </c>
      <c r="E4175">
        <v>2021</v>
      </c>
      <c r="F4175" t="s">
        <v>506</v>
      </c>
      <c r="G4175" t="s">
        <v>309</v>
      </c>
      <c r="H4175">
        <v>7728.45</v>
      </c>
      <c r="I4175" t="s">
        <v>510</v>
      </c>
      <c r="J4175" t="s">
        <v>347</v>
      </c>
      <c r="K4175" t="s">
        <v>392</v>
      </c>
    </row>
    <row r="4176" spans="1:11" hidden="1" x14ac:dyDescent="0.35">
      <c r="A4176" t="s">
        <v>368</v>
      </c>
      <c r="B4176" t="s">
        <v>84</v>
      </c>
      <c r="C4176" t="s">
        <v>330</v>
      </c>
      <c r="D4176" t="s">
        <v>78</v>
      </c>
      <c r="E4176">
        <v>2021</v>
      </c>
      <c r="F4176" t="s">
        <v>506</v>
      </c>
      <c r="G4176" t="s">
        <v>309</v>
      </c>
      <c r="H4176">
        <v>2657.4</v>
      </c>
      <c r="I4176" t="s">
        <v>510</v>
      </c>
      <c r="J4176" t="s">
        <v>347</v>
      </c>
      <c r="K4176" t="s">
        <v>392</v>
      </c>
    </row>
    <row r="4177" spans="1:11" hidden="1" x14ac:dyDescent="0.35">
      <c r="A4177" t="s">
        <v>368</v>
      </c>
      <c r="B4177" t="s">
        <v>84</v>
      </c>
      <c r="C4177" t="s">
        <v>330</v>
      </c>
      <c r="D4177" t="s">
        <v>78</v>
      </c>
      <c r="E4177">
        <v>2021</v>
      </c>
      <c r="F4177" t="s">
        <v>506</v>
      </c>
      <c r="G4177" t="s">
        <v>309</v>
      </c>
      <c r="H4177">
        <v>76.819999999999993</v>
      </c>
      <c r="I4177" t="s">
        <v>510</v>
      </c>
      <c r="J4177" t="s">
        <v>347</v>
      </c>
      <c r="K4177" t="s">
        <v>392</v>
      </c>
    </row>
    <row r="4178" spans="1:11" hidden="1" x14ac:dyDescent="0.35">
      <c r="A4178" t="s">
        <v>368</v>
      </c>
      <c r="B4178" t="s">
        <v>84</v>
      </c>
      <c r="C4178" t="s">
        <v>330</v>
      </c>
      <c r="D4178" t="s">
        <v>78</v>
      </c>
      <c r="E4178">
        <v>2021</v>
      </c>
      <c r="F4178" t="s">
        <v>506</v>
      </c>
      <c r="G4178" t="s">
        <v>309</v>
      </c>
      <c r="H4178">
        <v>1145.1500000000001</v>
      </c>
      <c r="I4178" t="s">
        <v>510</v>
      </c>
      <c r="J4178" t="s">
        <v>347</v>
      </c>
      <c r="K4178" t="s">
        <v>392</v>
      </c>
    </row>
    <row r="4179" spans="1:11" hidden="1" x14ac:dyDescent="0.35">
      <c r="A4179" t="s">
        <v>368</v>
      </c>
      <c r="B4179" t="s">
        <v>84</v>
      </c>
      <c r="C4179" t="s">
        <v>330</v>
      </c>
      <c r="D4179" t="s">
        <v>78</v>
      </c>
      <c r="E4179">
        <v>2021</v>
      </c>
      <c r="F4179" t="s">
        <v>506</v>
      </c>
      <c r="G4179" t="s">
        <v>309</v>
      </c>
      <c r="H4179">
        <v>9666.8799999999992</v>
      </c>
      <c r="I4179" t="s">
        <v>510</v>
      </c>
      <c r="J4179" t="s">
        <v>347</v>
      </c>
      <c r="K4179" t="s">
        <v>392</v>
      </c>
    </row>
    <row r="4180" spans="1:11" hidden="1" x14ac:dyDescent="0.35">
      <c r="A4180" t="s">
        <v>368</v>
      </c>
      <c r="B4180" t="s">
        <v>84</v>
      </c>
      <c r="C4180" t="s">
        <v>330</v>
      </c>
      <c r="D4180" t="s">
        <v>78</v>
      </c>
      <c r="E4180">
        <v>2021</v>
      </c>
      <c r="F4180" t="s">
        <v>506</v>
      </c>
      <c r="G4180" t="s">
        <v>309</v>
      </c>
      <c r="H4180">
        <v>1600.36</v>
      </c>
      <c r="I4180" t="s">
        <v>510</v>
      </c>
      <c r="J4180" t="s">
        <v>347</v>
      </c>
      <c r="K4180" t="s">
        <v>392</v>
      </c>
    </row>
    <row r="4181" spans="1:11" hidden="1" x14ac:dyDescent="0.35">
      <c r="A4181" t="s">
        <v>368</v>
      </c>
      <c r="B4181" t="s">
        <v>84</v>
      </c>
      <c r="C4181" t="s">
        <v>330</v>
      </c>
      <c r="D4181" t="s">
        <v>78</v>
      </c>
      <c r="E4181">
        <v>2021</v>
      </c>
      <c r="F4181" t="s">
        <v>506</v>
      </c>
      <c r="G4181" t="s">
        <v>309</v>
      </c>
      <c r="H4181">
        <v>818.06</v>
      </c>
      <c r="I4181" t="s">
        <v>510</v>
      </c>
      <c r="J4181" t="s">
        <v>347</v>
      </c>
      <c r="K4181" t="s">
        <v>392</v>
      </c>
    </row>
    <row r="4182" spans="1:11" hidden="1" x14ac:dyDescent="0.35">
      <c r="A4182" t="s">
        <v>368</v>
      </c>
      <c r="B4182" t="s">
        <v>84</v>
      </c>
      <c r="C4182" t="s">
        <v>330</v>
      </c>
      <c r="D4182" t="s">
        <v>78</v>
      </c>
      <c r="E4182">
        <v>2021</v>
      </c>
      <c r="F4182" t="s">
        <v>71</v>
      </c>
      <c r="G4182" t="s">
        <v>310</v>
      </c>
      <c r="H4182">
        <v>980.7</v>
      </c>
      <c r="I4182" t="s">
        <v>510</v>
      </c>
      <c r="J4182" t="s">
        <v>347</v>
      </c>
      <c r="K4182" t="s">
        <v>392</v>
      </c>
    </row>
    <row r="4183" spans="1:11" hidden="1" x14ac:dyDescent="0.35">
      <c r="A4183" t="s">
        <v>368</v>
      </c>
      <c r="B4183" t="s">
        <v>84</v>
      </c>
      <c r="C4183" t="s">
        <v>330</v>
      </c>
      <c r="D4183" t="s">
        <v>78</v>
      </c>
      <c r="E4183">
        <v>2021</v>
      </c>
      <c r="F4183" t="s">
        <v>71</v>
      </c>
      <c r="G4183" t="s">
        <v>310</v>
      </c>
      <c r="H4183">
        <v>337.22</v>
      </c>
      <c r="I4183" t="s">
        <v>510</v>
      </c>
      <c r="J4183" t="s">
        <v>347</v>
      </c>
      <c r="K4183" t="s">
        <v>392</v>
      </c>
    </row>
    <row r="4184" spans="1:11" hidden="1" x14ac:dyDescent="0.35">
      <c r="A4184" t="s">
        <v>368</v>
      </c>
      <c r="B4184" t="s">
        <v>84</v>
      </c>
      <c r="C4184" t="s">
        <v>330</v>
      </c>
      <c r="D4184" t="s">
        <v>78</v>
      </c>
      <c r="E4184">
        <v>2021</v>
      </c>
      <c r="F4184" t="s">
        <v>71</v>
      </c>
      <c r="G4184" t="s">
        <v>310</v>
      </c>
      <c r="H4184">
        <v>9.75</v>
      </c>
      <c r="I4184" t="s">
        <v>510</v>
      </c>
      <c r="J4184" t="s">
        <v>347</v>
      </c>
      <c r="K4184" t="s">
        <v>392</v>
      </c>
    </row>
    <row r="4185" spans="1:11" hidden="1" x14ac:dyDescent="0.35">
      <c r="A4185" t="s">
        <v>368</v>
      </c>
      <c r="B4185" t="s">
        <v>84</v>
      </c>
      <c r="C4185" t="s">
        <v>330</v>
      </c>
      <c r="D4185" t="s">
        <v>78</v>
      </c>
      <c r="E4185">
        <v>2021</v>
      </c>
      <c r="F4185" t="s">
        <v>71</v>
      </c>
      <c r="G4185" t="s">
        <v>310</v>
      </c>
      <c r="H4185">
        <v>145.31</v>
      </c>
      <c r="I4185" t="s">
        <v>510</v>
      </c>
      <c r="J4185" t="s">
        <v>347</v>
      </c>
      <c r="K4185" t="s">
        <v>392</v>
      </c>
    </row>
    <row r="4186" spans="1:11" hidden="1" x14ac:dyDescent="0.35">
      <c r="A4186" t="s">
        <v>368</v>
      </c>
      <c r="B4186" t="s">
        <v>84</v>
      </c>
      <c r="C4186" t="s">
        <v>330</v>
      </c>
      <c r="D4186" t="s">
        <v>78</v>
      </c>
      <c r="E4186">
        <v>2021</v>
      </c>
      <c r="F4186" t="s">
        <v>71</v>
      </c>
      <c r="G4186" t="s">
        <v>310</v>
      </c>
      <c r="H4186">
        <v>1226.68</v>
      </c>
      <c r="I4186" t="s">
        <v>510</v>
      </c>
      <c r="J4186" t="s">
        <v>347</v>
      </c>
      <c r="K4186" t="s">
        <v>392</v>
      </c>
    </row>
    <row r="4187" spans="1:11" hidden="1" x14ac:dyDescent="0.35">
      <c r="A4187" t="s">
        <v>368</v>
      </c>
      <c r="B4187" t="s">
        <v>84</v>
      </c>
      <c r="C4187" t="s">
        <v>330</v>
      </c>
      <c r="D4187" t="s">
        <v>78</v>
      </c>
      <c r="E4187">
        <v>2021</v>
      </c>
      <c r="F4187" t="s">
        <v>71</v>
      </c>
      <c r="G4187" t="s">
        <v>310</v>
      </c>
      <c r="H4187">
        <v>203.08</v>
      </c>
      <c r="I4187" t="s">
        <v>510</v>
      </c>
      <c r="J4187" t="s">
        <v>347</v>
      </c>
      <c r="K4187" t="s">
        <v>392</v>
      </c>
    </row>
    <row r="4188" spans="1:11" hidden="1" x14ac:dyDescent="0.35">
      <c r="A4188" t="s">
        <v>368</v>
      </c>
      <c r="B4188" t="s">
        <v>84</v>
      </c>
      <c r="C4188" t="s">
        <v>330</v>
      </c>
      <c r="D4188" t="s">
        <v>78</v>
      </c>
      <c r="E4188">
        <v>2021</v>
      </c>
      <c r="F4188" t="s">
        <v>71</v>
      </c>
      <c r="G4188" t="s">
        <v>310</v>
      </c>
      <c r="H4188">
        <v>103.81</v>
      </c>
      <c r="I4188" t="s">
        <v>510</v>
      </c>
      <c r="J4188" t="s">
        <v>347</v>
      </c>
      <c r="K4188" t="s">
        <v>392</v>
      </c>
    </row>
    <row r="4189" spans="1:11" hidden="1" x14ac:dyDescent="0.35">
      <c r="A4189" t="s">
        <v>368</v>
      </c>
      <c r="B4189" t="s">
        <v>84</v>
      </c>
      <c r="C4189" t="s">
        <v>330</v>
      </c>
      <c r="D4189" t="s">
        <v>78</v>
      </c>
      <c r="E4189">
        <v>2021</v>
      </c>
      <c r="F4189" t="s">
        <v>148</v>
      </c>
      <c r="G4189" t="s">
        <v>308</v>
      </c>
      <c r="H4189">
        <v>348.94</v>
      </c>
      <c r="I4189" t="s">
        <v>510</v>
      </c>
      <c r="J4189" t="s">
        <v>347</v>
      </c>
      <c r="K4189" t="s">
        <v>392</v>
      </c>
    </row>
    <row r="4190" spans="1:11" hidden="1" x14ac:dyDescent="0.35">
      <c r="A4190" t="s">
        <v>368</v>
      </c>
      <c r="B4190" t="s">
        <v>84</v>
      </c>
      <c r="C4190" t="s">
        <v>330</v>
      </c>
      <c r="D4190" t="s">
        <v>78</v>
      </c>
      <c r="E4190">
        <v>2021</v>
      </c>
      <c r="F4190" t="s">
        <v>148</v>
      </c>
      <c r="G4190" t="s">
        <v>308</v>
      </c>
      <c r="H4190">
        <v>119.98</v>
      </c>
      <c r="I4190" t="s">
        <v>510</v>
      </c>
      <c r="J4190" t="s">
        <v>347</v>
      </c>
      <c r="K4190" t="s">
        <v>392</v>
      </c>
    </row>
    <row r="4191" spans="1:11" hidden="1" x14ac:dyDescent="0.35">
      <c r="A4191" t="s">
        <v>368</v>
      </c>
      <c r="B4191" t="s">
        <v>84</v>
      </c>
      <c r="C4191" t="s">
        <v>330</v>
      </c>
      <c r="D4191" t="s">
        <v>78</v>
      </c>
      <c r="E4191">
        <v>2021</v>
      </c>
      <c r="F4191" t="s">
        <v>148</v>
      </c>
      <c r="G4191" t="s">
        <v>308</v>
      </c>
      <c r="H4191">
        <v>3.47</v>
      </c>
      <c r="I4191" t="s">
        <v>510</v>
      </c>
      <c r="J4191" t="s">
        <v>347</v>
      </c>
      <c r="K4191" t="s">
        <v>392</v>
      </c>
    </row>
    <row r="4192" spans="1:11" hidden="1" x14ac:dyDescent="0.35">
      <c r="A4192" t="s">
        <v>368</v>
      </c>
      <c r="B4192" t="s">
        <v>84</v>
      </c>
      <c r="C4192" t="s">
        <v>330</v>
      </c>
      <c r="D4192" t="s">
        <v>78</v>
      </c>
      <c r="E4192">
        <v>2021</v>
      </c>
      <c r="F4192" t="s">
        <v>148</v>
      </c>
      <c r="G4192" t="s">
        <v>308</v>
      </c>
      <c r="H4192">
        <v>51.7</v>
      </c>
      <c r="I4192" t="s">
        <v>510</v>
      </c>
      <c r="J4192" t="s">
        <v>347</v>
      </c>
      <c r="K4192" t="s">
        <v>392</v>
      </c>
    </row>
    <row r="4193" spans="1:11" hidden="1" x14ac:dyDescent="0.35">
      <c r="A4193" t="s">
        <v>368</v>
      </c>
      <c r="B4193" t="s">
        <v>84</v>
      </c>
      <c r="C4193" t="s">
        <v>330</v>
      </c>
      <c r="D4193" t="s">
        <v>78</v>
      </c>
      <c r="E4193">
        <v>2021</v>
      </c>
      <c r="F4193" t="s">
        <v>148</v>
      </c>
      <c r="G4193" t="s">
        <v>308</v>
      </c>
      <c r="H4193">
        <v>436.45</v>
      </c>
      <c r="I4193" t="s">
        <v>510</v>
      </c>
      <c r="J4193" t="s">
        <v>347</v>
      </c>
      <c r="K4193" t="s">
        <v>392</v>
      </c>
    </row>
    <row r="4194" spans="1:11" hidden="1" x14ac:dyDescent="0.35">
      <c r="A4194" t="s">
        <v>368</v>
      </c>
      <c r="B4194" t="s">
        <v>84</v>
      </c>
      <c r="C4194" t="s">
        <v>330</v>
      </c>
      <c r="D4194" t="s">
        <v>78</v>
      </c>
      <c r="E4194">
        <v>2021</v>
      </c>
      <c r="F4194" t="s">
        <v>148</v>
      </c>
      <c r="G4194" t="s">
        <v>308</v>
      </c>
      <c r="H4194">
        <v>72.260000000000005</v>
      </c>
      <c r="I4194" t="s">
        <v>510</v>
      </c>
      <c r="J4194" t="s">
        <v>347</v>
      </c>
      <c r="K4194" t="s">
        <v>392</v>
      </c>
    </row>
    <row r="4195" spans="1:11" hidden="1" x14ac:dyDescent="0.35">
      <c r="A4195" t="s">
        <v>368</v>
      </c>
      <c r="B4195" t="s">
        <v>84</v>
      </c>
      <c r="C4195" t="s">
        <v>330</v>
      </c>
      <c r="D4195" t="s">
        <v>78</v>
      </c>
      <c r="E4195">
        <v>2021</v>
      </c>
      <c r="F4195" t="s">
        <v>148</v>
      </c>
      <c r="G4195" t="s">
        <v>308</v>
      </c>
      <c r="H4195">
        <v>36.94</v>
      </c>
      <c r="I4195" t="s">
        <v>510</v>
      </c>
      <c r="J4195" t="s">
        <v>347</v>
      </c>
      <c r="K4195" t="s">
        <v>392</v>
      </c>
    </row>
    <row r="4196" spans="1:11" hidden="1" x14ac:dyDescent="0.35">
      <c r="A4196" t="s">
        <v>368</v>
      </c>
      <c r="B4196" t="s">
        <v>84</v>
      </c>
      <c r="C4196" t="s">
        <v>330</v>
      </c>
      <c r="D4196" t="s">
        <v>78</v>
      </c>
      <c r="E4196">
        <v>2021</v>
      </c>
      <c r="F4196" t="s">
        <v>156</v>
      </c>
      <c r="G4196" t="s">
        <v>307</v>
      </c>
      <c r="H4196">
        <v>3.73</v>
      </c>
      <c r="I4196" t="s">
        <v>510</v>
      </c>
      <c r="J4196" t="s">
        <v>347</v>
      </c>
      <c r="K4196" t="s">
        <v>392</v>
      </c>
    </row>
    <row r="4197" spans="1:11" hidden="1" x14ac:dyDescent="0.35">
      <c r="A4197" t="s">
        <v>368</v>
      </c>
      <c r="B4197" t="s">
        <v>84</v>
      </c>
      <c r="C4197" t="s">
        <v>330</v>
      </c>
      <c r="D4197" t="s">
        <v>78</v>
      </c>
      <c r="E4197">
        <v>2021</v>
      </c>
      <c r="F4197" t="s">
        <v>156</v>
      </c>
      <c r="G4197" t="s">
        <v>307</v>
      </c>
      <c r="H4197">
        <v>1.28</v>
      </c>
      <c r="I4197" t="s">
        <v>510</v>
      </c>
      <c r="J4197" t="s">
        <v>347</v>
      </c>
      <c r="K4197" t="s">
        <v>392</v>
      </c>
    </row>
    <row r="4198" spans="1:11" hidden="1" x14ac:dyDescent="0.35">
      <c r="A4198" t="s">
        <v>368</v>
      </c>
      <c r="B4198" t="s">
        <v>84</v>
      </c>
      <c r="C4198" t="s">
        <v>330</v>
      </c>
      <c r="D4198" t="s">
        <v>78</v>
      </c>
      <c r="E4198">
        <v>2021</v>
      </c>
      <c r="F4198" t="s">
        <v>156</v>
      </c>
      <c r="G4198" t="s">
        <v>307</v>
      </c>
      <c r="H4198">
        <v>0.03</v>
      </c>
      <c r="I4198" t="s">
        <v>510</v>
      </c>
      <c r="J4198" t="s">
        <v>347</v>
      </c>
      <c r="K4198" t="s">
        <v>392</v>
      </c>
    </row>
    <row r="4199" spans="1:11" hidden="1" x14ac:dyDescent="0.35">
      <c r="A4199" t="s">
        <v>368</v>
      </c>
      <c r="B4199" t="s">
        <v>84</v>
      </c>
      <c r="C4199" t="s">
        <v>330</v>
      </c>
      <c r="D4199" t="s">
        <v>78</v>
      </c>
      <c r="E4199">
        <v>2021</v>
      </c>
      <c r="F4199" t="s">
        <v>156</v>
      </c>
      <c r="G4199" t="s">
        <v>307</v>
      </c>
      <c r="H4199">
        <v>0.54</v>
      </c>
      <c r="I4199" t="s">
        <v>510</v>
      </c>
      <c r="J4199" t="s">
        <v>347</v>
      </c>
      <c r="K4199" t="s">
        <v>392</v>
      </c>
    </row>
    <row r="4200" spans="1:11" hidden="1" x14ac:dyDescent="0.35">
      <c r="A4200" t="s">
        <v>368</v>
      </c>
      <c r="B4200" t="s">
        <v>84</v>
      </c>
      <c r="C4200" t="s">
        <v>330</v>
      </c>
      <c r="D4200" t="s">
        <v>78</v>
      </c>
      <c r="E4200">
        <v>2021</v>
      </c>
      <c r="F4200" t="s">
        <v>156</v>
      </c>
      <c r="G4200" t="s">
        <v>307</v>
      </c>
      <c r="H4200">
        <v>4.72</v>
      </c>
      <c r="I4200" t="s">
        <v>510</v>
      </c>
      <c r="J4200" t="s">
        <v>347</v>
      </c>
      <c r="K4200" t="s">
        <v>392</v>
      </c>
    </row>
    <row r="4201" spans="1:11" hidden="1" x14ac:dyDescent="0.35">
      <c r="A4201" t="s">
        <v>368</v>
      </c>
      <c r="B4201" t="s">
        <v>84</v>
      </c>
      <c r="C4201" t="s">
        <v>330</v>
      </c>
      <c r="D4201" t="s">
        <v>78</v>
      </c>
      <c r="E4201">
        <v>2021</v>
      </c>
      <c r="F4201" t="s">
        <v>156</v>
      </c>
      <c r="G4201" t="s">
        <v>307</v>
      </c>
      <c r="H4201">
        <v>0.77</v>
      </c>
      <c r="I4201" t="s">
        <v>510</v>
      </c>
      <c r="J4201" t="s">
        <v>347</v>
      </c>
      <c r="K4201" t="s">
        <v>392</v>
      </c>
    </row>
    <row r="4202" spans="1:11" hidden="1" x14ac:dyDescent="0.35">
      <c r="A4202" t="s">
        <v>368</v>
      </c>
      <c r="B4202" t="s">
        <v>84</v>
      </c>
      <c r="C4202" t="s">
        <v>330</v>
      </c>
      <c r="D4202" t="s">
        <v>78</v>
      </c>
      <c r="E4202">
        <v>2021</v>
      </c>
      <c r="F4202" t="s">
        <v>156</v>
      </c>
      <c r="G4202" t="s">
        <v>307</v>
      </c>
      <c r="H4202">
        <v>0.39</v>
      </c>
      <c r="I4202" t="s">
        <v>510</v>
      </c>
      <c r="J4202" t="s">
        <v>347</v>
      </c>
      <c r="K4202" t="s">
        <v>392</v>
      </c>
    </row>
    <row r="4203" spans="1:11" hidden="1" x14ac:dyDescent="0.35">
      <c r="A4203" t="s">
        <v>368</v>
      </c>
      <c r="B4203" t="s">
        <v>84</v>
      </c>
      <c r="C4203" t="s">
        <v>372</v>
      </c>
      <c r="D4203" t="s">
        <v>78</v>
      </c>
      <c r="E4203">
        <v>2021</v>
      </c>
      <c r="F4203" t="s">
        <v>500</v>
      </c>
      <c r="G4203" t="s">
        <v>311</v>
      </c>
      <c r="H4203">
        <v>7353.38</v>
      </c>
      <c r="I4203" t="s">
        <v>510</v>
      </c>
      <c r="J4203" t="s">
        <v>14</v>
      </c>
      <c r="K4203" t="s">
        <v>401</v>
      </c>
    </row>
    <row r="4204" spans="1:11" hidden="1" x14ac:dyDescent="0.35">
      <c r="A4204" t="s">
        <v>368</v>
      </c>
      <c r="B4204" t="s">
        <v>84</v>
      </c>
      <c r="C4204" t="s">
        <v>372</v>
      </c>
      <c r="D4204" t="s">
        <v>78</v>
      </c>
      <c r="E4204">
        <v>2021</v>
      </c>
      <c r="F4204" t="s">
        <v>500</v>
      </c>
      <c r="G4204" t="s">
        <v>311</v>
      </c>
      <c r="H4204">
        <v>3730.63</v>
      </c>
      <c r="I4204" t="s">
        <v>510</v>
      </c>
      <c r="J4204" t="s">
        <v>347</v>
      </c>
      <c r="K4204" t="s">
        <v>401</v>
      </c>
    </row>
    <row r="4205" spans="1:11" hidden="1" x14ac:dyDescent="0.35">
      <c r="A4205" t="s">
        <v>368</v>
      </c>
      <c r="B4205" t="s">
        <v>84</v>
      </c>
      <c r="C4205" t="s">
        <v>372</v>
      </c>
      <c r="D4205" t="s">
        <v>78</v>
      </c>
      <c r="E4205">
        <v>2021</v>
      </c>
      <c r="F4205" t="s">
        <v>500</v>
      </c>
      <c r="G4205" t="s">
        <v>311</v>
      </c>
      <c r="H4205">
        <v>4696.9399999999996</v>
      </c>
      <c r="I4205" t="s">
        <v>510</v>
      </c>
      <c r="J4205" t="s">
        <v>14</v>
      </c>
      <c r="K4205" t="s">
        <v>401</v>
      </c>
    </row>
    <row r="4206" spans="1:11" hidden="1" x14ac:dyDescent="0.35">
      <c r="A4206" t="s">
        <v>368</v>
      </c>
      <c r="B4206" t="s">
        <v>84</v>
      </c>
      <c r="C4206" t="s">
        <v>372</v>
      </c>
      <c r="D4206" t="s">
        <v>78</v>
      </c>
      <c r="E4206">
        <v>2021</v>
      </c>
      <c r="F4206" t="s">
        <v>500</v>
      </c>
      <c r="G4206" t="s">
        <v>311</v>
      </c>
      <c r="H4206">
        <v>2382.9299999999998</v>
      </c>
      <c r="I4206" t="s">
        <v>510</v>
      </c>
      <c r="J4206" t="s">
        <v>347</v>
      </c>
      <c r="K4206" t="s">
        <v>401</v>
      </c>
    </row>
    <row r="4207" spans="1:11" hidden="1" x14ac:dyDescent="0.35">
      <c r="A4207" t="s">
        <v>368</v>
      </c>
      <c r="B4207" t="s">
        <v>84</v>
      </c>
      <c r="C4207" t="s">
        <v>372</v>
      </c>
      <c r="D4207" t="s">
        <v>78</v>
      </c>
      <c r="E4207">
        <v>2021</v>
      </c>
      <c r="F4207" t="s">
        <v>506</v>
      </c>
      <c r="G4207" t="s">
        <v>309</v>
      </c>
      <c r="H4207">
        <v>1912.36</v>
      </c>
      <c r="I4207" t="s">
        <v>510</v>
      </c>
      <c r="J4207" t="s">
        <v>347</v>
      </c>
      <c r="K4207" t="s">
        <v>401</v>
      </c>
    </row>
    <row r="4208" spans="1:11" hidden="1" x14ac:dyDescent="0.35">
      <c r="A4208" t="s">
        <v>368</v>
      </c>
      <c r="B4208" t="s">
        <v>84</v>
      </c>
      <c r="C4208" t="s">
        <v>372</v>
      </c>
      <c r="D4208" t="s">
        <v>78</v>
      </c>
      <c r="E4208">
        <v>2021</v>
      </c>
      <c r="F4208" t="s">
        <v>506</v>
      </c>
      <c r="G4208" t="s">
        <v>309</v>
      </c>
      <c r="H4208">
        <v>1221.51</v>
      </c>
      <c r="I4208" t="s">
        <v>510</v>
      </c>
      <c r="J4208" t="s">
        <v>347</v>
      </c>
      <c r="K4208" t="s">
        <v>401</v>
      </c>
    </row>
    <row r="4209" spans="1:11" hidden="1" x14ac:dyDescent="0.35">
      <c r="A4209" t="s">
        <v>368</v>
      </c>
      <c r="B4209" t="s">
        <v>84</v>
      </c>
      <c r="C4209" t="s">
        <v>372</v>
      </c>
      <c r="D4209" t="s">
        <v>78</v>
      </c>
      <c r="E4209">
        <v>2021</v>
      </c>
      <c r="F4209" t="s">
        <v>71</v>
      </c>
      <c r="G4209" t="s">
        <v>310</v>
      </c>
      <c r="H4209">
        <v>235.66</v>
      </c>
      <c r="I4209" t="s">
        <v>510</v>
      </c>
      <c r="J4209" t="s">
        <v>347</v>
      </c>
      <c r="K4209" t="s">
        <v>401</v>
      </c>
    </row>
    <row r="4210" spans="1:11" hidden="1" x14ac:dyDescent="0.35">
      <c r="A4210" t="s">
        <v>368</v>
      </c>
      <c r="B4210" t="s">
        <v>84</v>
      </c>
      <c r="C4210" t="s">
        <v>372</v>
      </c>
      <c r="D4210" t="s">
        <v>78</v>
      </c>
      <c r="E4210">
        <v>2021</v>
      </c>
      <c r="F4210" t="s">
        <v>71</v>
      </c>
      <c r="G4210" t="s">
        <v>310</v>
      </c>
      <c r="H4210">
        <v>150.52000000000001</v>
      </c>
      <c r="I4210" t="s">
        <v>510</v>
      </c>
      <c r="J4210" t="s">
        <v>347</v>
      </c>
      <c r="K4210" t="s">
        <v>401</v>
      </c>
    </row>
    <row r="4211" spans="1:11" hidden="1" x14ac:dyDescent="0.35">
      <c r="A4211" t="s">
        <v>368</v>
      </c>
      <c r="B4211" t="s">
        <v>84</v>
      </c>
      <c r="C4211" t="s">
        <v>372</v>
      </c>
      <c r="D4211" t="s">
        <v>78</v>
      </c>
      <c r="E4211">
        <v>2021</v>
      </c>
      <c r="F4211" t="s">
        <v>156</v>
      </c>
      <c r="G4211" t="s">
        <v>307</v>
      </c>
      <c r="H4211">
        <v>1.17</v>
      </c>
      <c r="I4211" t="s">
        <v>510</v>
      </c>
      <c r="J4211" t="s">
        <v>14</v>
      </c>
      <c r="K4211" t="s">
        <v>401</v>
      </c>
    </row>
    <row r="4212" spans="1:11" hidden="1" x14ac:dyDescent="0.35">
      <c r="A4212" t="s">
        <v>368</v>
      </c>
      <c r="B4212" t="s">
        <v>84</v>
      </c>
      <c r="C4212" t="s">
        <v>372</v>
      </c>
      <c r="D4212" t="s">
        <v>78</v>
      </c>
      <c r="E4212">
        <v>2021</v>
      </c>
      <c r="F4212" t="s">
        <v>156</v>
      </c>
      <c r="G4212" t="s">
        <v>307</v>
      </c>
      <c r="H4212">
        <v>0.39</v>
      </c>
      <c r="I4212" t="s">
        <v>510</v>
      </c>
      <c r="J4212" t="s">
        <v>347</v>
      </c>
      <c r="K4212" t="s">
        <v>401</v>
      </c>
    </row>
    <row r="4213" spans="1:11" hidden="1" x14ac:dyDescent="0.35">
      <c r="A4213" t="s">
        <v>368</v>
      </c>
      <c r="B4213" t="s">
        <v>84</v>
      </c>
      <c r="C4213" t="s">
        <v>372</v>
      </c>
      <c r="D4213" t="s">
        <v>78</v>
      </c>
      <c r="E4213">
        <v>2021</v>
      </c>
      <c r="F4213" t="s">
        <v>156</v>
      </c>
      <c r="G4213" t="s">
        <v>307</v>
      </c>
      <c r="H4213">
        <v>0.75</v>
      </c>
      <c r="I4213" t="s">
        <v>510</v>
      </c>
      <c r="J4213" t="s">
        <v>14</v>
      </c>
      <c r="K4213" t="s">
        <v>401</v>
      </c>
    </row>
    <row r="4214" spans="1:11" hidden="1" x14ac:dyDescent="0.35">
      <c r="A4214" t="s">
        <v>368</v>
      </c>
      <c r="B4214" t="s">
        <v>84</v>
      </c>
      <c r="C4214" t="s">
        <v>372</v>
      </c>
      <c r="D4214" t="s">
        <v>78</v>
      </c>
      <c r="E4214">
        <v>2021</v>
      </c>
      <c r="F4214" t="s">
        <v>156</v>
      </c>
      <c r="G4214" t="s">
        <v>307</v>
      </c>
      <c r="H4214">
        <v>0.25</v>
      </c>
      <c r="I4214" t="s">
        <v>510</v>
      </c>
      <c r="J4214" t="s">
        <v>347</v>
      </c>
      <c r="K4214" t="s">
        <v>401</v>
      </c>
    </row>
    <row r="4215" spans="1:11" hidden="1" x14ac:dyDescent="0.35">
      <c r="A4215" t="s">
        <v>368</v>
      </c>
      <c r="B4215" t="s">
        <v>84</v>
      </c>
      <c r="C4215" t="s">
        <v>352</v>
      </c>
      <c r="D4215" t="s">
        <v>78</v>
      </c>
      <c r="E4215">
        <v>2021</v>
      </c>
      <c r="F4215" t="s">
        <v>500</v>
      </c>
      <c r="G4215" t="s">
        <v>311</v>
      </c>
      <c r="H4215">
        <v>10137.719999999999</v>
      </c>
      <c r="I4215" t="s">
        <v>510</v>
      </c>
      <c r="J4215" t="s">
        <v>14</v>
      </c>
      <c r="K4215" t="s">
        <v>399</v>
      </c>
    </row>
    <row r="4216" spans="1:11" hidden="1" x14ac:dyDescent="0.35">
      <c r="A4216" t="s">
        <v>368</v>
      </c>
      <c r="B4216" t="s">
        <v>84</v>
      </c>
      <c r="C4216" t="s">
        <v>352</v>
      </c>
      <c r="D4216" t="s">
        <v>78</v>
      </c>
      <c r="E4216">
        <v>2021</v>
      </c>
      <c r="F4216" t="s">
        <v>500</v>
      </c>
      <c r="G4216" t="s">
        <v>311</v>
      </c>
      <c r="H4216">
        <v>12884.49</v>
      </c>
      <c r="I4216" t="s">
        <v>510</v>
      </c>
      <c r="J4216" t="s">
        <v>347</v>
      </c>
      <c r="K4216" t="s">
        <v>399</v>
      </c>
    </row>
    <row r="4217" spans="1:11" hidden="1" x14ac:dyDescent="0.35">
      <c r="A4217" t="s">
        <v>368</v>
      </c>
      <c r="B4217" t="s">
        <v>84</v>
      </c>
      <c r="C4217" t="s">
        <v>352</v>
      </c>
      <c r="D4217" t="s">
        <v>78</v>
      </c>
      <c r="E4217">
        <v>2021</v>
      </c>
      <c r="F4217" t="s">
        <v>506</v>
      </c>
      <c r="G4217" t="s">
        <v>309</v>
      </c>
      <c r="H4217">
        <v>2444.94</v>
      </c>
      <c r="I4217" t="s">
        <v>510</v>
      </c>
      <c r="J4217" t="s">
        <v>347</v>
      </c>
      <c r="K4217" t="s">
        <v>399</v>
      </c>
    </row>
    <row r="4218" spans="1:11" hidden="1" x14ac:dyDescent="0.35">
      <c r="A4218" t="s">
        <v>368</v>
      </c>
      <c r="B4218" t="s">
        <v>84</v>
      </c>
      <c r="C4218" t="s">
        <v>352</v>
      </c>
      <c r="D4218" t="s">
        <v>78</v>
      </c>
      <c r="E4218">
        <v>2021</v>
      </c>
      <c r="F4218" t="s">
        <v>71</v>
      </c>
      <c r="G4218" t="s">
        <v>310</v>
      </c>
      <c r="H4218">
        <v>-105</v>
      </c>
      <c r="I4218" t="s">
        <v>510</v>
      </c>
      <c r="J4218" t="s">
        <v>347</v>
      </c>
      <c r="K4218" t="s">
        <v>399</v>
      </c>
    </row>
    <row r="4219" spans="1:11" hidden="1" x14ac:dyDescent="0.35">
      <c r="A4219" t="s">
        <v>368</v>
      </c>
      <c r="B4219" t="s">
        <v>84</v>
      </c>
      <c r="C4219" t="s">
        <v>352</v>
      </c>
      <c r="D4219" t="s">
        <v>78</v>
      </c>
      <c r="E4219">
        <v>2021</v>
      </c>
      <c r="F4219" t="s">
        <v>156</v>
      </c>
      <c r="G4219" t="s">
        <v>307</v>
      </c>
      <c r="H4219">
        <v>0.55000000000000004</v>
      </c>
      <c r="I4219" t="s">
        <v>510</v>
      </c>
      <c r="J4219" t="s">
        <v>14</v>
      </c>
      <c r="K4219" t="s">
        <v>399</v>
      </c>
    </row>
    <row r="4220" spans="1:11" hidden="1" x14ac:dyDescent="0.35">
      <c r="A4220" t="s">
        <v>368</v>
      </c>
      <c r="B4220" t="s">
        <v>84</v>
      </c>
      <c r="C4220" t="s">
        <v>352</v>
      </c>
      <c r="D4220" t="s">
        <v>78</v>
      </c>
      <c r="E4220">
        <v>2021</v>
      </c>
      <c r="F4220" t="s">
        <v>156</v>
      </c>
      <c r="G4220" t="s">
        <v>307</v>
      </c>
      <c r="H4220">
        <v>1.4</v>
      </c>
      <c r="I4220" t="s">
        <v>510</v>
      </c>
      <c r="J4220" t="s">
        <v>347</v>
      </c>
      <c r="K4220" t="s">
        <v>399</v>
      </c>
    </row>
    <row r="4221" spans="1:11" hidden="1" x14ac:dyDescent="0.35">
      <c r="A4221" t="s">
        <v>368</v>
      </c>
      <c r="B4221" t="s">
        <v>84</v>
      </c>
      <c r="C4221" t="s">
        <v>336</v>
      </c>
      <c r="D4221" t="s">
        <v>78</v>
      </c>
      <c r="E4221">
        <v>2021</v>
      </c>
      <c r="F4221" t="s">
        <v>500</v>
      </c>
      <c r="G4221" t="s">
        <v>311</v>
      </c>
      <c r="H4221">
        <v>5556.73</v>
      </c>
      <c r="I4221" t="s">
        <v>510</v>
      </c>
      <c r="J4221" t="s">
        <v>14</v>
      </c>
      <c r="K4221" t="s">
        <v>394</v>
      </c>
    </row>
    <row r="4222" spans="1:11" hidden="1" x14ac:dyDescent="0.35">
      <c r="A4222" t="s">
        <v>368</v>
      </c>
      <c r="B4222" t="s">
        <v>84</v>
      </c>
      <c r="C4222" t="s">
        <v>336</v>
      </c>
      <c r="D4222" t="s">
        <v>78</v>
      </c>
      <c r="E4222">
        <v>2021</v>
      </c>
      <c r="F4222" t="s">
        <v>500</v>
      </c>
      <c r="G4222" t="s">
        <v>311</v>
      </c>
      <c r="H4222">
        <v>9342.68</v>
      </c>
      <c r="I4222" t="s">
        <v>510</v>
      </c>
      <c r="J4222" t="s">
        <v>347</v>
      </c>
      <c r="K4222" t="s">
        <v>394</v>
      </c>
    </row>
    <row r="4223" spans="1:11" hidden="1" x14ac:dyDescent="0.35">
      <c r="A4223" t="s">
        <v>368</v>
      </c>
      <c r="B4223" t="s">
        <v>84</v>
      </c>
      <c r="C4223" t="s">
        <v>336</v>
      </c>
      <c r="D4223" t="s">
        <v>78</v>
      </c>
      <c r="E4223">
        <v>2021</v>
      </c>
      <c r="F4223" t="s">
        <v>506</v>
      </c>
      <c r="G4223" t="s">
        <v>309</v>
      </c>
      <c r="H4223">
        <v>2494.92</v>
      </c>
      <c r="I4223" t="s">
        <v>510</v>
      </c>
      <c r="J4223" t="s">
        <v>347</v>
      </c>
      <c r="K4223" t="s">
        <v>394</v>
      </c>
    </row>
    <row r="4224" spans="1:11" hidden="1" x14ac:dyDescent="0.35">
      <c r="A4224" t="s">
        <v>368</v>
      </c>
      <c r="B4224" t="s">
        <v>84</v>
      </c>
      <c r="C4224" t="s">
        <v>336</v>
      </c>
      <c r="D4224" t="s">
        <v>78</v>
      </c>
      <c r="E4224">
        <v>2021</v>
      </c>
      <c r="F4224" t="s">
        <v>71</v>
      </c>
      <c r="G4224" t="s">
        <v>310</v>
      </c>
      <c r="H4224">
        <v>113.85</v>
      </c>
      <c r="I4224" t="s">
        <v>510</v>
      </c>
      <c r="J4224" t="s">
        <v>347</v>
      </c>
      <c r="K4224" t="s">
        <v>394</v>
      </c>
    </row>
    <row r="4225" spans="1:11" hidden="1" x14ac:dyDescent="0.35">
      <c r="A4225" t="s">
        <v>368</v>
      </c>
      <c r="B4225" t="s">
        <v>84</v>
      </c>
      <c r="C4225" t="s">
        <v>336</v>
      </c>
      <c r="D4225" t="s">
        <v>78</v>
      </c>
      <c r="E4225">
        <v>2021</v>
      </c>
      <c r="F4225" t="s">
        <v>156</v>
      </c>
      <c r="G4225" t="s">
        <v>307</v>
      </c>
      <c r="H4225">
        <v>0.28999999999999998</v>
      </c>
      <c r="I4225" t="s">
        <v>510</v>
      </c>
      <c r="J4225" t="s">
        <v>14</v>
      </c>
      <c r="K4225" t="s">
        <v>394</v>
      </c>
    </row>
    <row r="4226" spans="1:11" hidden="1" x14ac:dyDescent="0.35">
      <c r="A4226" t="s">
        <v>368</v>
      </c>
      <c r="B4226" t="s">
        <v>84</v>
      </c>
      <c r="C4226" t="s">
        <v>336</v>
      </c>
      <c r="D4226" t="s">
        <v>78</v>
      </c>
      <c r="E4226">
        <v>2021</v>
      </c>
      <c r="F4226" t="s">
        <v>156</v>
      </c>
      <c r="G4226" t="s">
        <v>307</v>
      </c>
      <c r="H4226">
        <v>1.48</v>
      </c>
      <c r="I4226" t="s">
        <v>510</v>
      </c>
      <c r="J4226" t="s">
        <v>347</v>
      </c>
      <c r="K4226" t="s">
        <v>394</v>
      </c>
    </row>
    <row r="4227" spans="1:11" hidden="1" x14ac:dyDescent="0.35">
      <c r="A4227" t="s">
        <v>368</v>
      </c>
      <c r="B4227" t="s">
        <v>84</v>
      </c>
      <c r="C4227" t="s">
        <v>353</v>
      </c>
      <c r="D4227" t="s">
        <v>78</v>
      </c>
      <c r="E4227">
        <v>2021</v>
      </c>
      <c r="F4227" t="s">
        <v>500</v>
      </c>
      <c r="G4227" t="s">
        <v>311</v>
      </c>
      <c r="H4227">
        <v>1650.34</v>
      </c>
      <c r="I4227" t="s">
        <v>510</v>
      </c>
      <c r="J4227" t="s">
        <v>14</v>
      </c>
      <c r="K4227" t="s">
        <v>402</v>
      </c>
    </row>
    <row r="4228" spans="1:11" hidden="1" x14ac:dyDescent="0.35">
      <c r="A4228" t="s">
        <v>368</v>
      </c>
      <c r="B4228" t="s">
        <v>84</v>
      </c>
      <c r="C4228" t="s">
        <v>353</v>
      </c>
      <c r="D4228" t="s">
        <v>78</v>
      </c>
      <c r="E4228">
        <v>2021</v>
      </c>
      <c r="F4228" t="s">
        <v>500</v>
      </c>
      <c r="G4228" t="s">
        <v>311</v>
      </c>
      <c r="H4228">
        <v>2423.17</v>
      </c>
      <c r="I4228" t="s">
        <v>510</v>
      </c>
      <c r="J4228" t="s">
        <v>347</v>
      </c>
      <c r="K4228" t="s">
        <v>402</v>
      </c>
    </row>
    <row r="4229" spans="1:11" hidden="1" x14ac:dyDescent="0.35">
      <c r="A4229" t="s">
        <v>368</v>
      </c>
      <c r="B4229" t="s">
        <v>84</v>
      </c>
      <c r="C4229" t="s">
        <v>353</v>
      </c>
      <c r="D4229" t="s">
        <v>78</v>
      </c>
      <c r="E4229">
        <v>2021</v>
      </c>
      <c r="F4229" t="s">
        <v>500</v>
      </c>
      <c r="G4229" t="s">
        <v>311</v>
      </c>
      <c r="H4229">
        <v>2784.23</v>
      </c>
      <c r="I4229" t="s">
        <v>510</v>
      </c>
      <c r="J4229" t="s">
        <v>14</v>
      </c>
      <c r="K4229" t="s">
        <v>402</v>
      </c>
    </row>
    <row r="4230" spans="1:11" hidden="1" x14ac:dyDescent="0.35">
      <c r="A4230" t="s">
        <v>368</v>
      </c>
      <c r="B4230" t="s">
        <v>84</v>
      </c>
      <c r="C4230" t="s">
        <v>353</v>
      </c>
      <c r="D4230" t="s">
        <v>78</v>
      </c>
      <c r="E4230">
        <v>2021</v>
      </c>
      <c r="F4230" t="s">
        <v>500</v>
      </c>
      <c r="G4230" t="s">
        <v>311</v>
      </c>
      <c r="H4230">
        <v>4088.04</v>
      </c>
      <c r="I4230" t="s">
        <v>510</v>
      </c>
      <c r="J4230" t="s">
        <v>347</v>
      </c>
      <c r="K4230" t="s">
        <v>402</v>
      </c>
    </row>
    <row r="4231" spans="1:11" hidden="1" x14ac:dyDescent="0.35">
      <c r="A4231" t="s">
        <v>368</v>
      </c>
      <c r="B4231" t="s">
        <v>84</v>
      </c>
      <c r="C4231" t="s">
        <v>353</v>
      </c>
      <c r="D4231" t="s">
        <v>78</v>
      </c>
      <c r="E4231">
        <v>2021</v>
      </c>
      <c r="F4231" t="s">
        <v>500</v>
      </c>
      <c r="G4231" t="s">
        <v>311</v>
      </c>
      <c r="H4231">
        <v>1751.31</v>
      </c>
      <c r="I4231" t="s">
        <v>510</v>
      </c>
      <c r="J4231" t="s">
        <v>14</v>
      </c>
      <c r="K4231" t="s">
        <v>402</v>
      </c>
    </row>
    <row r="4232" spans="1:11" hidden="1" x14ac:dyDescent="0.35">
      <c r="A4232" t="s">
        <v>368</v>
      </c>
      <c r="B4232" t="s">
        <v>84</v>
      </c>
      <c r="C4232" t="s">
        <v>353</v>
      </c>
      <c r="D4232" t="s">
        <v>78</v>
      </c>
      <c r="E4232">
        <v>2021</v>
      </c>
      <c r="F4232" t="s">
        <v>500</v>
      </c>
      <c r="G4232" t="s">
        <v>311</v>
      </c>
      <c r="H4232">
        <v>2571.42</v>
      </c>
      <c r="I4232" t="s">
        <v>510</v>
      </c>
      <c r="J4232" t="s">
        <v>347</v>
      </c>
      <c r="K4232" t="s">
        <v>402</v>
      </c>
    </row>
    <row r="4233" spans="1:11" hidden="1" x14ac:dyDescent="0.35">
      <c r="A4233" t="s">
        <v>368</v>
      </c>
      <c r="B4233" t="s">
        <v>84</v>
      </c>
      <c r="C4233" t="s">
        <v>353</v>
      </c>
      <c r="D4233" t="s">
        <v>78</v>
      </c>
      <c r="E4233">
        <v>2021</v>
      </c>
      <c r="F4233" t="s">
        <v>500</v>
      </c>
      <c r="G4233" t="s">
        <v>311</v>
      </c>
      <c r="H4233">
        <v>77.66</v>
      </c>
      <c r="I4233" t="s">
        <v>510</v>
      </c>
      <c r="J4233" t="s">
        <v>14</v>
      </c>
      <c r="K4233" t="s">
        <v>402</v>
      </c>
    </row>
    <row r="4234" spans="1:11" hidden="1" x14ac:dyDescent="0.35">
      <c r="A4234" t="s">
        <v>368</v>
      </c>
      <c r="B4234" t="s">
        <v>84</v>
      </c>
      <c r="C4234" t="s">
        <v>353</v>
      </c>
      <c r="D4234" t="s">
        <v>78</v>
      </c>
      <c r="E4234">
        <v>2021</v>
      </c>
      <c r="F4234" t="s">
        <v>500</v>
      </c>
      <c r="G4234" t="s">
        <v>311</v>
      </c>
      <c r="H4234">
        <v>114.03</v>
      </c>
      <c r="I4234" t="s">
        <v>510</v>
      </c>
      <c r="J4234" t="s">
        <v>347</v>
      </c>
      <c r="K4234" t="s">
        <v>402</v>
      </c>
    </row>
    <row r="4235" spans="1:11" hidden="1" x14ac:dyDescent="0.35">
      <c r="A4235" t="s">
        <v>368</v>
      </c>
      <c r="B4235" t="s">
        <v>84</v>
      </c>
      <c r="C4235" t="s">
        <v>353</v>
      </c>
      <c r="D4235" t="s">
        <v>78</v>
      </c>
      <c r="E4235">
        <v>2021</v>
      </c>
      <c r="F4235" t="s">
        <v>506</v>
      </c>
      <c r="G4235" t="s">
        <v>309</v>
      </c>
      <c r="H4235">
        <v>718.73</v>
      </c>
      <c r="I4235" t="s">
        <v>510</v>
      </c>
      <c r="J4235" t="s">
        <v>347</v>
      </c>
      <c r="K4235" t="s">
        <v>402</v>
      </c>
    </row>
    <row r="4236" spans="1:11" hidden="1" x14ac:dyDescent="0.35">
      <c r="A4236" t="s">
        <v>368</v>
      </c>
      <c r="B4236" t="s">
        <v>84</v>
      </c>
      <c r="C4236" t="s">
        <v>353</v>
      </c>
      <c r="D4236" t="s">
        <v>78</v>
      </c>
      <c r="E4236">
        <v>2021</v>
      </c>
      <c r="F4236" t="s">
        <v>506</v>
      </c>
      <c r="G4236" t="s">
        <v>309</v>
      </c>
      <c r="H4236">
        <v>1212.56</v>
      </c>
      <c r="I4236" t="s">
        <v>510</v>
      </c>
      <c r="J4236" t="s">
        <v>347</v>
      </c>
      <c r="K4236" t="s">
        <v>402</v>
      </c>
    </row>
    <row r="4237" spans="1:11" hidden="1" x14ac:dyDescent="0.35">
      <c r="A4237" t="s">
        <v>368</v>
      </c>
      <c r="B4237" t="s">
        <v>84</v>
      </c>
      <c r="C4237" t="s">
        <v>353</v>
      </c>
      <c r="D4237" t="s">
        <v>78</v>
      </c>
      <c r="E4237">
        <v>2021</v>
      </c>
      <c r="F4237" t="s">
        <v>506</v>
      </c>
      <c r="G4237" t="s">
        <v>309</v>
      </c>
      <c r="H4237">
        <v>762.7</v>
      </c>
      <c r="I4237" t="s">
        <v>510</v>
      </c>
      <c r="J4237" t="s">
        <v>347</v>
      </c>
      <c r="K4237" t="s">
        <v>402</v>
      </c>
    </row>
    <row r="4238" spans="1:11" hidden="1" x14ac:dyDescent="0.35">
      <c r="A4238" t="s">
        <v>368</v>
      </c>
      <c r="B4238" t="s">
        <v>84</v>
      </c>
      <c r="C4238" t="s">
        <v>353</v>
      </c>
      <c r="D4238" t="s">
        <v>78</v>
      </c>
      <c r="E4238">
        <v>2021</v>
      </c>
      <c r="F4238" t="s">
        <v>506</v>
      </c>
      <c r="G4238" t="s">
        <v>309</v>
      </c>
      <c r="H4238">
        <v>33.82</v>
      </c>
      <c r="I4238" t="s">
        <v>510</v>
      </c>
      <c r="J4238" t="s">
        <v>347</v>
      </c>
      <c r="K4238" t="s">
        <v>402</v>
      </c>
    </row>
    <row r="4239" spans="1:11" hidden="1" x14ac:dyDescent="0.35">
      <c r="A4239" t="s">
        <v>368</v>
      </c>
      <c r="B4239" t="s">
        <v>84</v>
      </c>
      <c r="C4239" t="s">
        <v>353</v>
      </c>
      <c r="D4239" t="s">
        <v>78</v>
      </c>
      <c r="E4239">
        <v>2021</v>
      </c>
      <c r="F4239" t="s">
        <v>71</v>
      </c>
      <c r="G4239" t="s">
        <v>310</v>
      </c>
      <c r="H4239">
        <v>15.9</v>
      </c>
      <c r="I4239" t="s">
        <v>510</v>
      </c>
      <c r="J4239" t="s">
        <v>347</v>
      </c>
      <c r="K4239" t="s">
        <v>402</v>
      </c>
    </row>
    <row r="4240" spans="1:11" hidden="1" x14ac:dyDescent="0.35">
      <c r="A4240" t="s">
        <v>368</v>
      </c>
      <c r="B4240" t="s">
        <v>84</v>
      </c>
      <c r="C4240" t="s">
        <v>353</v>
      </c>
      <c r="D4240" t="s">
        <v>78</v>
      </c>
      <c r="E4240">
        <v>2021</v>
      </c>
      <c r="F4240" t="s">
        <v>71</v>
      </c>
      <c r="G4240" t="s">
        <v>310</v>
      </c>
      <c r="H4240">
        <v>26.81</v>
      </c>
      <c r="I4240" t="s">
        <v>510</v>
      </c>
      <c r="J4240" t="s">
        <v>347</v>
      </c>
      <c r="K4240" t="s">
        <v>402</v>
      </c>
    </row>
    <row r="4241" spans="1:11" hidden="1" x14ac:dyDescent="0.35">
      <c r="A4241" t="s">
        <v>368</v>
      </c>
      <c r="B4241" t="s">
        <v>84</v>
      </c>
      <c r="C4241" t="s">
        <v>353</v>
      </c>
      <c r="D4241" t="s">
        <v>78</v>
      </c>
      <c r="E4241">
        <v>2021</v>
      </c>
      <c r="F4241" t="s">
        <v>71</v>
      </c>
      <c r="G4241" t="s">
        <v>310</v>
      </c>
      <c r="H4241">
        <v>16.87</v>
      </c>
      <c r="I4241" t="s">
        <v>510</v>
      </c>
      <c r="J4241" t="s">
        <v>347</v>
      </c>
      <c r="K4241" t="s">
        <v>402</v>
      </c>
    </row>
    <row r="4242" spans="1:11" hidden="1" x14ac:dyDescent="0.35">
      <c r="A4242" t="s">
        <v>368</v>
      </c>
      <c r="B4242" t="s">
        <v>84</v>
      </c>
      <c r="C4242" t="s">
        <v>353</v>
      </c>
      <c r="D4242" t="s">
        <v>78</v>
      </c>
      <c r="E4242">
        <v>2021</v>
      </c>
      <c r="F4242" t="s">
        <v>71</v>
      </c>
      <c r="G4242" t="s">
        <v>310</v>
      </c>
      <c r="H4242">
        <v>0.75</v>
      </c>
      <c r="I4242" t="s">
        <v>510</v>
      </c>
      <c r="J4242" t="s">
        <v>347</v>
      </c>
      <c r="K4242" t="s">
        <v>402</v>
      </c>
    </row>
    <row r="4243" spans="1:11" hidden="1" x14ac:dyDescent="0.35">
      <c r="A4243" t="s">
        <v>368</v>
      </c>
      <c r="B4243" t="s">
        <v>84</v>
      </c>
      <c r="C4243" t="s">
        <v>353</v>
      </c>
      <c r="D4243" t="s">
        <v>78</v>
      </c>
      <c r="E4243">
        <v>2021</v>
      </c>
      <c r="F4243" t="s">
        <v>148</v>
      </c>
      <c r="G4243" t="s">
        <v>308</v>
      </c>
      <c r="H4243">
        <v>6.59</v>
      </c>
      <c r="I4243" t="s">
        <v>510</v>
      </c>
      <c r="J4243" t="s">
        <v>347</v>
      </c>
      <c r="K4243" t="s">
        <v>402</v>
      </c>
    </row>
    <row r="4244" spans="1:11" hidden="1" x14ac:dyDescent="0.35">
      <c r="A4244" t="s">
        <v>368</v>
      </c>
      <c r="B4244" t="s">
        <v>84</v>
      </c>
      <c r="C4244" t="s">
        <v>353</v>
      </c>
      <c r="D4244" t="s">
        <v>78</v>
      </c>
      <c r="E4244">
        <v>2021</v>
      </c>
      <c r="F4244" t="s">
        <v>148</v>
      </c>
      <c r="G4244" t="s">
        <v>308</v>
      </c>
      <c r="H4244">
        <v>11.11</v>
      </c>
      <c r="I4244" t="s">
        <v>510</v>
      </c>
      <c r="J4244" t="s">
        <v>347</v>
      </c>
      <c r="K4244" t="s">
        <v>402</v>
      </c>
    </row>
    <row r="4245" spans="1:11" hidden="1" x14ac:dyDescent="0.35">
      <c r="A4245" t="s">
        <v>368</v>
      </c>
      <c r="B4245" t="s">
        <v>84</v>
      </c>
      <c r="C4245" t="s">
        <v>353</v>
      </c>
      <c r="D4245" t="s">
        <v>78</v>
      </c>
      <c r="E4245">
        <v>2021</v>
      </c>
      <c r="F4245" t="s">
        <v>148</v>
      </c>
      <c r="G4245" t="s">
        <v>308</v>
      </c>
      <c r="H4245">
        <v>6.99</v>
      </c>
      <c r="I4245" t="s">
        <v>510</v>
      </c>
      <c r="J4245" t="s">
        <v>347</v>
      </c>
      <c r="K4245" t="s">
        <v>402</v>
      </c>
    </row>
    <row r="4246" spans="1:11" hidden="1" x14ac:dyDescent="0.35">
      <c r="A4246" t="s">
        <v>368</v>
      </c>
      <c r="B4246" t="s">
        <v>84</v>
      </c>
      <c r="C4246" t="s">
        <v>353</v>
      </c>
      <c r="D4246" t="s">
        <v>78</v>
      </c>
      <c r="E4246">
        <v>2021</v>
      </c>
      <c r="F4246" t="s">
        <v>148</v>
      </c>
      <c r="G4246" t="s">
        <v>308</v>
      </c>
      <c r="H4246">
        <v>0.31</v>
      </c>
      <c r="I4246" t="s">
        <v>510</v>
      </c>
      <c r="J4246" t="s">
        <v>347</v>
      </c>
      <c r="K4246" t="s">
        <v>402</v>
      </c>
    </row>
    <row r="4247" spans="1:11" hidden="1" x14ac:dyDescent="0.35">
      <c r="A4247" t="s">
        <v>368</v>
      </c>
      <c r="B4247" t="s">
        <v>84</v>
      </c>
      <c r="C4247" t="s">
        <v>353</v>
      </c>
      <c r="D4247" t="s">
        <v>78</v>
      </c>
      <c r="E4247">
        <v>2021</v>
      </c>
      <c r="F4247" t="s">
        <v>156</v>
      </c>
      <c r="G4247" t="s">
        <v>307</v>
      </c>
      <c r="H4247">
        <v>0.08</v>
      </c>
      <c r="I4247" t="s">
        <v>510</v>
      </c>
      <c r="J4247" t="s">
        <v>14</v>
      </c>
      <c r="K4247" t="s">
        <v>402</v>
      </c>
    </row>
    <row r="4248" spans="1:11" hidden="1" x14ac:dyDescent="0.35">
      <c r="A4248" t="s">
        <v>368</v>
      </c>
      <c r="B4248" t="s">
        <v>84</v>
      </c>
      <c r="C4248" t="s">
        <v>353</v>
      </c>
      <c r="D4248" t="s">
        <v>78</v>
      </c>
      <c r="E4248">
        <v>2021</v>
      </c>
      <c r="F4248" t="s">
        <v>156</v>
      </c>
      <c r="G4248" t="s">
        <v>307</v>
      </c>
      <c r="H4248">
        <v>0.41</v>
      </c>
      <c r="I4248" t="s">
        <v>510</v>
      </c>
      <c r="J4248" t="s">
        <v>347</v>
      </c>
      <c r="K4248" t="s">
        <v>402</v>
      </c>
    </row>
    <row r="4249" spans="1:11" hidden="1" x14ac:dyDescent="0.35">
      <c r="A4249" t="s">
        <v>368</v>
      </c>
      <c r="B4249" t="s">
        <v>84</v>
      </c>
      <c r="C4249" t="s">
        <v>353</v>
      </c>
      <c r="D4249" t="s">
        <v>78</v>
      </c>
      <c r="E4249">
        <v>2021</v>
      </c>
      <c r="F4249" t="s">
        <v>156</v>
      </c>
      <c r="G4249" t="s">
        <v>307</v>
      </c>
      <c r="H4249">
        <v>0.14000000000000001</v>
      </c>
      <c r="I4249" t="s">
        <v>510</v>
      </c>
      <c r="J4249" t="s">
        <v>14</v>
      </c>
      <c r="K4249" t="s">
        <v>402</v>
      </c>
    </row>
    <row r="4250" spans="1:11" hidden="1" x14ac:dyDescent="0.35">
      <c r="A4250" t="s">
        <v>368</v>
      </c>
      <c r="B4250" t="s">
        <v>84</v>
      </c>
      <c r="C4250" t="s">
        <v>353</v>
      </c>
      <c r="D4250" t="s">
        <v>78</v>
      </c>
      <c r="E4250">
        <v>2021</v>
      </c>
      <c r="F4250" t="s">
        <v>156</v>
      </c>
      <c r="G4250" t="s">
        <v>307</v>
      </c>
      <c r="H4250">
        <v>0.69</v>
      </c>
      <c r="I4250" t="s">
        <v>510</v>
      </c>
      <c r="J4250" t="s">
        <v>347</v>
      </c>
      <c r="K4250" t="s">
        <v>402</v>
      </c>
    </row>
    <row r="4251" spans="1:11" hidden="1" x14ac:dyDescent="0.35">
      <c r="A4251" t="s">
        <v>368</v>
      </c>
      <c r="B4251" t="s">
        <v>84</v>
      </c>
      <c r="C4251" t="s">
        <v>353</v>
      </c>
      <c r="D4251" t="s">
        <v>78</v>
      </c>
      <c r="E4251">
        <v>2021</v>
      </c>
      <c r="F4251" t="s">
        <v>156</v>
      </c>
      <c r="G4251" t="s">
        <v>307</v>
      </c>
      <c r="H4251">
        <v>0.09</v>
      </c>
      <c r="I4251" t="s">
        <v>510</v>
      </c>
      <c r="J4251" t="s">
        <v>14</v>
      </c>
      <c r="K4251" t="s">
        <v>402</v>
      </c>
    </row>
    <row r="4252" spans="1:11" hidden="1" x14ac:dyDescent="0.35">
      <c r="A4252" t="s">
        <v>368</v>
      </c>
      <c r="B4252" t="s">
        <v>84</v>
      </c>
      <c r="C4252" t="s">
        <v>353</v>
      </c>
      <c r="D4252" t="s">
        <v>78</v>
      </c>
      <c r="E4252">
        <v>2021</v>
      </c>
      <c r="F4252" t="s">
        <v>156</v>
      </c>
      <c r="G4252" t="s">
        <v>307</v>
      </c>
      <c r="H4252">
        <v>0.43</v>
      </c>
      <c r="I4252" t="s">
        <v>510</v>
      </c>
      <c r="J4252" t="s">
        <v>347</v>
      </c>
      <c r="K4252" t="s">
        <v>402</v>
      </c>
    </row>
    <row r="4253" spans="1:11" hidden="1" x14ac:dyDescent="0.35">
      <c r="A4253" t="s">
        <v>368</v>
      </c>
      <c r="B4253" t="s">
        <v>84</v>
      </c>
      <c r="C4253" t="s">
        <v>353</v>
      </c>
      <c r="D4253" t="s">
        <v>78</v>
      </c>
      <c r="E4253">
        <v>2021</v>
      </c>
      <c r="F4253" t="s">
        <v>156</v>
      </c>
      <c r="G4253" t="s">
        <v>307</v>
      </c>
      <c r="H4253">
        <v>0</v>
      </c>
      <c r="I4253" t="s">
        <v>510</v>
      </c>
      <c r="J4253" t="s">
        <v>14</v>
      </c>
      <c r="K4253" t="s">
        <v>402</v>
      </c>
    </row>
    <row r="4254" spans="1:11" hidden="1" x14ac:dyDescent="0.35">
      <c r="A4254" t="s">
        <v>368</v>
      </c>
      <c r="B4254" t="s">
        <v>84</v>
      </c>
      <c r="C4254" t="s">
        <v>353</v>
      </c>
      <c r="D4254" t="s">
        <v>78</v>
      </c>
      <c r="E4254">
        <v>2021</v>
      </c>
      <c r="F4254" t="s">
        <v>156</v>
      </c>
      <c r="G4254" t="s">
        <v>307</v>
      </c>
      <c r="H4254">
        <v>0.02</v>
      </c>
      <c r="I4254" t="s">
        <v>510</v>
      </c>
      <c r="J4254" t="s">
        <v>347</v>
      </c>
      <c r="K4254" t="s">
        <v>402</v>
      </c>
    </row>
    <row r="4255" spans="1:11" hidden="1" x14ac:dyDescent="0.35">
      <c r="A4255" t="s">
        <v>368</v>
      </c>
      <c r="B4255" t="s">
        <v>84</v>
      </c>
      <c r="C4255" t="s">
        <v>354</v>
      </c>
      <c r="D4255" t="s">
        <v>78</v>
      </c>
      <c r="E4255">
        <v>2021</v>
      </c>
      <c r="F4255" t="s">
        <v>506</v>
      </c>
      <c r="G4255" t="s">
        <v>309</v>
      </c>
      <c r="H4255">
        <v>13064.33</v>
      </c>
      <c r="I4255" t="s">
        <v>510</v>
      </c>
      <c r="J4255" t="s">
        <v>347</v>
      </c>
      <c r="K4255" t="s">
        <v>400</v>
      </c>
    </row>
    <row r="4256" spans="1:11" hidden="1" x14ac:dyDescent="0.35">
      <c r="A4256" t="s">
        <v>368</v>
      </c>
      <c r="B4256" t="s">
        <v>84</v>
      </c>
      <c r="C4256" t="s">
        <v>354</v>
      </c>
      <c r="D4256" t="s">
        <v>78</v>
      </c>
      <c r="E4256">
        <v>2021</v>
      </c>
      <c r="F4256" t="s">
        <v>500</v>
      </c>
      <c r="G4256" t="s">
        <v>311</v>
      </c>
      <c r="H4256">
        <v>20255.36</v>
      </c>
      <c r="I4256" t="s">
        <v>510</v>
      </c>
      <c r="J4256" t="s">
        <v>347</v>
      </c>
      <c r="K4256" t="s">
        <v>400</v>
      </c>
    </row>
    <row r="4257" spans="1:11" hidden="1" x14ac:dyDescent="0.35">
      <c r="A4257" t="s">
        <v>368</v>
      </c>
      <c r="B4257" t="s">
        <v>84</v>
      </c>
      <c r="C4257" t="s">
        <v>354</v>
      </c>
      <c r="D4257" t="s">
        <v>78</v>
      </c>
      <c r="E4257">
        <v>2021</v>
      </c>
      <c r="F4257" t="s">
        <v>71</v>
      </c>
      <c r="G4257" t="s">
        <v>310</v>
      </c>
      <c r="H4257">
        <v>32.1</v>
      </c>
      <c r="I4257" t="s">
        <v>510</v>
      </c>
      <c r="J4257" t="s">
        <v>347</v>
      </c>
      <c r="K4257" t="s">
        <v>400</v>
      </c>
    </row>
    <row r="4258" spans="1:11" hidden="1" x14ac:dyDescent="0.35">
      <c r="A4258" t="s">
        <v>368</v>
      </c>
      <c r="B4258" t="s">
        <v>84</v>
      </c>
      <c r="C4258" t="s">
        <v>337</v>
      </c>
      <c r="D4258" t="s">
        <v>78</v>
      </c>
      <c r="E4258">
        <v>2021</v>
      </c>
      <c r="F4258" t="s">
        <v>500</v>
      </c>
      <c r="G4258" t="s">
        <v>311</v>
      </c>
      <c r="H4258">
        <v>5793.87</v>
      </c>
      <c r="I4258" t="s">
        <v>510</v>
      </c>
      <c r="J4258" t="s">
        <v>347</v>
      </c>
      <c r="K4258" t="s">
        <v>395</v>
      </c>
    </row>
    <row r="4259" spans="1:11" hidden="1" x14ac:dyDescent="0.35">
      <c r="A4259" t="s">
        <v>368</v>
      </c>
      <c r="B4259" t="s">
        <v>84</v>
      </c>
      <c r="C4259" t="s">
        <v>337</v>
      </c>
      <c r="D4259" t="s">
        <v>78</v>
      </c>
      <c r="E4259">
        <v>2021</v>
      </c>
      <c r="F4259" t="s">
        <v>506</v>
      </c>
      <c r="G4259" t="s">
        <v>309</v>
      </c>
      <c r="H4259">
        <v>2627.76</v>
      </c>
      <c r="I4259" t="s">
        <v>510</v>
      </c>
      <c r="J4259" t="s">
        <v>347</v>
      </c>
      <c r="K4259" t="s">
        <v>395</v>
      </c>
    </row>
    <row r="4260" spans="1:11" hidden="1" x14ac:dyDescent="0.35">
      <c r="A4260" t="s">
        <v>368</v>
      </c>
      <c r="B4260" t="s">
        <v>84</v>
      </c>
      <c r="C4260" t="s">
        <v>337</v>
      </c>
      <c r="D4260" t="s">
        <v>78</v>
      </c>
      <c r="E4260">
        <v>2021</v>
      </c>
      <c r="F4260" t="s">
        <v>156</v>
      </c>
      <c r="G4260" t="s">
        <v>307</v>
      </c>
      <c r="H4260">
        <v>1.63</v>
      </c>
      <c r="I4260" t="s">
        <v>510</v>
      </c>
      <c r="J4260" t="s">
        <v>347</v>
      </c>
      <c r="K4260" t="s">
        <v>395</v>
      </c>
    </row>
    <row r="4261" spans="1:11" hidden="1" x14ac:dyDescent="0.35">
      <c r="A4261" t="s">
        <v>368</v>
      </c>
      <c r="B4261" t="s">
        <v>84</v>
      </c>
      <c r="C4261" t="s">
        <v>338</v>
      </c>
      <c r="D4261" t="s">
        <v>78</v>
      </c>
      <c r="E4261">
        <v>2021</v>
      </c>
      <c r="F4261" t="s">
        <v>506</v>
      </c>
      <c r="G4261" t="s">
        <v>309</v>
      </c>
      <c r="H4261">
        <v>2725.95</v>
      </c>
      <c r="I4261" t="s">
        <v>510</v>
      </c>
      <c r="J4261" t="s">
        <v>347</v>
      </c>
      <c r="K4261" t="s">
        <v>396</v>
      </c>
    </row>
    <row r="4262" spans="1:11" hidden="1" x14ac:dyDescent="0.35">
      <c r="A4262" t="s">
        <v>368</v>
      </c>
      <c r="B4262" t="s">
        <v>84</v>
      </c>
      <c r="C4262" t="s">
        <v>338</v>
      </c>
      <c r="D4262" t="s">
        <v>78</v>
      </c>
      <c r="E4262">
        <v>2021</v>
      </c>
      <c r="F4262" t="s">
        <v>500</v>
      </c>
      <c r="G4262" t="s">
        <v>311</v>
      </c>
      <c r="H4262">
        <v>6211.5</v>
      </c>
      <c r="I4262" t="s">
        <v>510</v>
      </c>
      <c r="J4262" t="s">
        <v>14</v>
      </c>
      <c r="K4262" t="s">
        <v>396</v>
      </c>
    </row>
    <row r="4263" spans="1:11" hidden="1" x14ac:dyDescent="0.35">
      <c r="A4263" t="s">
        <v>368</v>
      </c>
      <c r="B4263" t="s">
        <v>84</v>
      </c>
      <c r="C4263" t="s">
        <v>338</v>
      </c>
      <c r="D4263" t="s">
        <v>78</v>
      </c>
      <c r="E4263">
        <v>2021</v>
      </c>
      <c r="F4263" t="s">
        <v>500</v>
      </c>
      <c r="G4263" t="s">
        <v>311</v>
      </c>
      <c r="H4263">
        <v>9334.09</v>
      </c>
      <c r="I4263" t="s">
        <v>510</v>
      </c>
      <c r="J4263" t="s">
        <v>347</v>
      </c>
      <c r="K4263" t="s">
        <v>396</v>
      </c>
    </row>
    <row r="4264" spans="1:11" hidden="1" x14ac:dyDescent="0.35">
      <c r="A4264" t="s">
        <v>368</v>
      </c>
      <c r="B4264" t="s">
        <v>84</v>
      </c>
      <c r="C4264" t="s">
        <v>338</v>
      </c>
      <c r="D4264" t="s">
        <v>78</v>
      </c>
      <c r="E4264">
        <v>2021</v>
      </c>
      <c r="F4264" t="s">
        <v>71</v>
      </c>
      <c r="G4264" t="s">
        <v>310</v>
      </c>
      <c r="H4264">
        <v>1193.1099999999999</v>
      </c>
      <c r="I4264" t="s">
        <v>510</v>
      </c>
      <c r="J4264" t="s">
        <v>347</v>
      </c>
      <c r="K4264" t="s">
        <v>396</v>
      </c>
    </row>
    <row r="4265" spans="1:11" hidden="1" x14ac:dyDescent="0.35">
      <c r="A4265" t="s">
        <v>368</v>
      </c>
      <c r="B4265" t="s">
        <v>84</v>
      </c>
      <c r="C4265" t="s">
        <v>338</v>
      </c>
      <c r="D4265" t="s">
        <v>78</v>
      </c>
      <c r="E4265">
        <v>2021</v>
      </c>
      <c r="F4265" t="s">
        <v>156</v>
      </c>
      <c r="G4265" t="s">
        <v>307</v>
      </c>
      <c r="H4265">
        <v>0.24</v>
      </c>
      <c r="I4265" t="s">
        <v>510</v>
      </c>
      <c r="J4265" t="s">
        <v>14</v>
      </c>
      <c r="K4265" t="s">
        <v>396</v>
      </c>
    </row>
    <row r="4266" spans="1:11" hidden="1" x14ac:dyDescent="0.35">
      <c r="A4266" t="s">
        <v>368</v>
      </c>
      <c r="B4266" t="s">
        <v>84</v>
      </c>
      <c r="C4266" t="s">
        <v>338</v>
      </c>
      <c r="D4266" t="s">
        <v>78</v>
      </c>
      <c r="E4266">
        <v>2021</v>
      </c>
      <c r="F4266" t="s">
        <v>156</v>
      </c>
      <c r="G4266" t="s">
        <v>307</v>
      </c>
      <c r="H4266">
        <v>1.64</v>
      </c>
      <c r="I4266" t="s">
        <v>510</v>
      </c>
      <c r="J4266" t="s">
        <v>347</v>
      </c>
      <c r="K4266" t="s">
        <v>396</v>
      </c>
    </row>
    <row r="4267" spans="1:11" hidden="1" x14ac:dyDescent="0.35">
      <c r="A4267" t="s">
        <v>368</v>
      </c>
      <c r="B4267" t="s">
        <v>84</v>
      </c>
      <c r="C4267" t="s">
        <v>331</v>
      </c>
      <c r="D4267" t="s">
        <v>78</v>
      </c>
      <c r="E4267">
        <v>2021</v>
      </c>
      <c r="F4267" t="s">
        <v>500</v>
      </c>
      <c r="G4267" t="s">
        <v>311</v>
      </c>
      <c r="H4267">
        <v>-6313.12</v>
      </c>
      <c r="I4267" t="s">
        <v>510</v>
      </c>
      <c r="J4267" t="s">
        <v>14</v>
      </c>
      <c r="K4267" t="s">
        <v>397</v>
      </c>
    </row>
    <row r="4268" spans="1:11" hidden="1" x14ac:dyDescent="0.35">
      <c r="A4268" t="s">
        <v>368</v>
      </c>
      <c r="B4268" t="s">
        <v>84</v>
      </c>
      <c r="C4268" t="s">
        <v>331</v>
      </c>
      <c r="D4268" t="s">
        <v>78</v>
      </c>
      <c r="E4268">
        <v>2021</v>
      </c>
      <c r="F4268" t="s">
        <v>500</v>
      </c>
      <c r="G4268" t="s">
        <v>311</v>
      </c>
      <c r="H4268">
        <v>3244.65</v>
      </c>
      <c r="I4268" t="s">
        <v>510</v>
      </c>
      <c r="J4268" t="s">
        <v>347</v>
      </c>
      <c r="K4268" t="s">
        <v>397</v>
      </c>
    </row>
    <row r="4269" spans="1:11" hidden="1" x14ac:dyDescent="0.35">
      <c r="A4269" t="s">
        <v>368</v>
      </c>
      <c r="B4269" t="s">
        <v>84</v>
      </c>
      <c r="C4269" t="s">
        <v>331</v>
      </c>
      <c r="D4269" t="s">
        <v>78</v>
      </c>
      <c r="E4269">
        <v>2021</v>
      </c>
      <c r="F4269" t="s">
        <v>500</v>
      </c>
      <c r="G4269" t="s">
        <v>311</v>
      </c>
      <c r="H4269">
        <v>-3031.09</v>
      </c>
      <c r="I4269" t="s">
        <v>510</v>
      </c>
      <c r="J4269" t="s">
        <v>14</v>
      </c>
      <c r="K4269" t="s">
        <v>397</v>
      </c>
    </row>
    <row r="4270" spans="1:11" hidden="1" x14ac:dyDescent="0.35">
      <c r="A4270" t="s">
        <v>368</v>
      </c>
      <c r="B4270" t="s">
        <v>84</v>
      </c>
      <c r="C4270" t="s">
        <v>331</v>
      </c>
      <c r="D4270" t="s">
        <v>78</v>
      </c>
      <c r="E4270">
        <v>2021</v>
      </c>
      <c r="F4270" t="s">
        <v>500</v>
      </c>
      <c r="G4270" t="s">
        <v>311</v>
      </c>
      <c r="H4270">
        <v>1557.84</v>
      </c>
      <c r="I4270" t="s">
        <v>510</v>
      </c>
      <c r="J4270" t="s">
        <v>347</v>
      </c>
      <c r="K4270" t="s">
        <v>397</v>
      </c>
    </row>
    <row r="4271" spans="1:11" hidden="1" x14ac:dyDescent="0.35">
      <c r="A4271" t="s">
        <v>368</v>
      </c>
      <c r="B4271" t="s">
        <v>84</v>
      </c>
      <c r="C4271" t="s">
        <v>331</v>
      </c>
      <c r="D4271" t="s">
        <v>78</v>
      </c>
      <c r="E4271">
        <v>2021</v>
      </c>
      <c r="F4271" t="s">
        <v>500</v>
      </c>
      <c r="G4271" t="s">
        <v>311</v>
      </c>
      <c r="H4271">
        <v>-56.53</v>
      </c>
      <c r="I4271" t="s">
        <v>510</v>
      </c>
      <c r="J4271" t="s">
        <v>14</v>
      </c>
      <c r="K4271" t="s">
        <v>397</v>
      </c>
    </row>
    <row r="4272" spans="1:11" hidden="1" x14ac:dyDescent="0.35">
      <c r="A4272" t="s">
        <v>368</v>
      </c>
      <c r="B4272" t="s">
        <v>84</v>
      </c>
      <c r="C4272" t="s">
        <v>331</v>
      </c>
      <c r="D4272" t="s">
        <v>78</v>
      </c>
      <c r="E4272">
        <v>2021</v>
      </c>
      <c r="F4272" t="s">
        <v>500</v>
      </c>
      <c r="G4272" t="s">
        <v>311</v>
      </c>
      <c r="H4272">
        <v>29.05</v>
      </c>
      <c r="I4272" t="s">
        <v>510</v>
      </c>
      <c r="J4272" t="s">
        <v>347</v>
      </c>
      <c r="K4272" t="s">
        <v>397</v>
      </c>
    </row>
    <row r="4273" spans="1:11" hidden="1" x14ac:dyDescent="0.35">
      <c r="A4273" t="s">
        <v>368</v>
      </c>
      <c r="B4273" t="s">
        <v>84</v>
      </c>
      <c r="C4273" t="s">
        <v>331</v>
      </c>
      <c r="D4273" t="s">
        <v>78</v>
      </c>
      <c r="E4273">
        <v>2021</v>
      </c>
      <c r="F4273" t="s">
        <v>500</v>
      </c>
      <c r="G4273" t="s">
        <v>311</v>
      </c>
      <c r="H4273">
        <v>-296.89999999999998</v>
      </c>
      <c r="I4273" t="s">
        <v>510</v>
      </c>
      <c r="J4273" t="s">
        <v>14</v>
      </c>
      <c r="K4273" t="s">
        <v>397</v>
      </c>
    </row>
    <row r="4274" spans="1:11" hidden="1" x14ac:dyDescent="0.35">
      <c r="A4274" t="s">
        <v>368</v>
      </c>
      <c r="B4274" t="s">
        <v>84</v>
      </c>
      <c r="C4274" t="s">
        <v>331</v>
      </c>
      <c r="D4274" t="s">
        <v>78</v>
      </c>
      <c r="E4274">
        <v>2021</v>
      </c>
      <c r="F4274" t="s">
        <v>500</v>
      </c>
      <c r="G4274" t="s">
        <v>311</v>
      </c>
      <c r="H4274">
        <v>152.59</v>
      </c>
      <c r="I4274" t="s">
        <v>510</v>
      </c>
      <c r="J4274" t="s">
        <v>347</v>
      </c>
      <c r="K4274" t="s">
        <v>397</v>
      </c>
    </row>
    <row r="4275" spans="1:11" hidden="1" x14ac:dyDescent="0.35">
      <c r="A4275" t="s">
        <v>368</v>
      </c>
      <c r="B4275" t="s">
        <v>84</v>
      </c>
      <c r="C4275" t="s">
        <v>331</v>
      </c>
      <c r="D4275" t="s">
        <v>78</v>
      </c>
      <c r="E4275">
        <v>2021</v>
      </c>
      <c r="F4275" t="s">
        <v>500</v>
      </c>
      <c r="G4275" t="s">
        <v>311</v>
      </c>
      <c r="H4275">
        <v>-6641.75</v>
      </c>
      <c r="I4275" t="s">
        <v>510</v>
      </c>
      <c r="J4275" t="s">
        <v>14</v>
      </c>
      <c r="K4275" t="s">
        <v>397</v>
      </c>
    </row>
    <row r="4276" spans="1:11" hidden="1" x14ac:dyDescent="0.35">
      <c r="A4276" t="s">
        <v>368</v>
      </c>
      <c r="B4276" t="s">
        <v>84</v>
      </c>
      <c r="C4276" t="s">
        <v>331</v>
      </c>
      <c r="D4276" t="s">
        <v>78</v>
      </c>
      <c r="E4276">
        <v>2021</v>
      </c>
      <c r="F4276" t="s">
        <v>500</v>
      </c>
      <c r="G4276" t="s">
        <v>311</v>
      </c>
      <c r="H4276">
        <v>3413.56</v>
      </c>
      <c r="I4276" t="s">
        <v>510</v>
      </c>
      <c r="J4276" t="s">
        <v>347</v>
      </c>
      <c r="K4276" t="s">
        <v>397</v>
      </c>
    </row>
    <row r="4277" spans="1:11" hidden="1" x14ac:dyDescent="0.35">
      <c r="A4277" t="s">
        <v>368</v>
      </c>
      <c r="B4277" t="s">
        <v>84</v>
      </c>
      <c r="C4277" t="s">
        <v>331</v>
      </c>
      <c r="D4277" t="s">
        <v>78</v>
      </c>
      <c r="E4277">
        <v>2021</v>
      </c>
      <c r="F4277" t="s">
        <v>500</v>
      </c>
      <c r="G4277" t="s">
        <v>311</v>
      </c>
      <c r="H4277">
        <v>-669.18</v>
      </c>
      <c r="I4277" t="s">
        <v>510</v>
      </c>
      <c r="J4277" t="s">
        <v>14</v>
      </c>
      <c r="K4277" t="s">
        <v>397</v>
      </c>
    </row>
    <row r="4278" spans="1:11" hidden="1" x14ac:dyDescent="0.35">
      <c r="A4278" t="s">
        <v>368</v>
      </c>
      <c r="B4278" t="s">
        <v>84</v>
      </c>
      <c r="C4278" t="s">
        <v>331</v>
      </c>
      <c r="D4278" t="s">
        <v>78</v>
      </c>
      <c r="E4278">
        <v>2021</v>
      </c>
      <c r="F4278" t="s">
        <v>500</v>
      </c>
      <c r="G4278" t="s">
        <v>311</v>
      </c>
      <c r="H4278">
        <v>343.93</v>
      </c>
      <c r="I4278" t="s">
        <v>510</v>
      </c>
      <c r="J4278" t="s">
        <v>347</v>
      </c>
      <c r="K4278" t="s">
        <v>397</v>
      </c>
    </row>
    <row r="4279" spans="1:11" hidden="1" x14ac:dyDescent="0.35">
      <c r="A4279" t="s">
        <v>368</v>
      </c>
      <c r="B4279" t="s">
        <v>84</v>
      </c>
      <c r="C4279" t="s">
        <v>331</v>
      </c>
      <c r="D4279" t="s">
        <v>78</v>
      </c>
      <c r="E4279">
        <v>2021</v>
      </c>
      <c r="F4279" t="s">
        <v>506</v>
      </c>
      <c r="G4279" t="s">
        <v>309</v>
      </c>
      <c r="H4279">
        <v>4903.4399999999996</v>
      </c>
      <c r="I4279" t="s">
        <v>510</v>
      </c>
      <c r="J4279" t="s">
        <v>347</v>
      </c>
      <c r="K4279" t="s">
        <v>397</v>
      </c>
    </row>
    <row r="4280" spans="1:11" hidden="1" x14ac:dyDescent="0.35">
      <c r="A4280" t="s">
        <v>368</v>
      </c>
      <c r="B4280" t="s">
        <v>84</v>
      </c>
      <c r="C4280" t="s">
        <v>331</v>
      </c>
      <c r="D4280" t="s">
        <v>78</v>
      </c>
      <c r="E4280">
        <v>2021</v>
      </c>
      <c r="F4280" t="s">
        <v>506</v>
      </c>
      <c r="G4280" t="s">
        <v>309</v>
      </c>
      <c r="H4280">
        <v>2354.27</v>
      </c>
      <c r="I4280" t="s">
        <v>510</v>
      </c>
      <c r="J4280" t="s">
        <v>347</v>
      </c>
      <c r="K4280" t="s">
        <v>397</v>
      </c>
    </row>
    <row r="4281" spans="1:11" hidden="1" x14ac:dyDescent="0.35">
      <c r="A4281" t="s">
        <v>368</v>
      </c>
      <c r="B4281" t="s">
        <v>84</v>
      </c>
      <c r="C4281" t="s">
        <v>331</v>
      </c>
      <c r="D4281" t="s">
        <v>78</v>
      </c>
      <c r="E4281">
        <v>2021</v>
      </c>
      <c r="F4281" t="s">
        <v>506</v>
      </c>
      <c r="G4281" t="s">
        <v>309</v>
      </c>
      <c r="H4281">
        <v>43.91</v>
      </c>
      <c r="I4281" t="s">
        <v>510</v>
      </c>
      <c r="J4281" t="s">
        <v>347</v>
      </c>
      <c r="K4281" t="s">
        <v>397</v>
      </c>
    </row>
    <row r="4282" spans="1:11" hidden="1" x14ac:dyDescent="0.35">
      <c r="A4282" t="s">
        <v>368</v>
      </c>
      <c r="B4282" t="s">
        <v>84</v>
      </c>
      <c r="C4282" t="s">
        <v>331</v>
      </c>
      <c r="D4282" t="s">
        <v>78</v>
      </c>
      <c r="E4282">
        <v>2021</v>
      </c>
      <c r="F4282" t="s">
        <v>506</v>
      </c>
      <c r="G4282" t="s">
        <v>309</v>
      </c>
      <c r="H4282">
        <v>230.61</v>
      </c>
      <c r="I4282" t="s">
        <v>510</v>
      </c>
      <c r="J4282" t="s">
        <v>347</v>
      </c>
      <c r="K4282" t="s">
        <v>397</v>
      </c>
    </row>
    <row r="4283" spans="1:11" hidden="1" x14ac:dyDescent="0.35">
      <c r="A4283" t="s">
        <v>368</v>
      </c>
      <c r="B4283" t="s">
        <v>84</v>
      </c>
      <c r="C4283" t="s">
        <v>331</v>
      </c>
      <c r="D4283" t="s">
        <v>78</v>
      </c>
      <c r="E4283">
        <v>2021</v>
      </c>
      <c r="F4283" t="s">
        <v>506</v>
      </c>
      <c r="G4283" t="s">
        <v>309</v>
      </c>
      <c r="H4283">
        <v>5158.71</v>
      </c>
      <c r="I4283" t="s">
        <v>510</v>
      </c>
      <c r="J4283" t="s">
        <v>347</v>
      </c>
      <c r="K4283" t="s">
        <v>397</v>
      </c>
    </row>
    <row r="4284" spans="1:11" hidden="1" x14ac:dyDescent="0.35">
      <c r="A4284" t="s">
        <v>368</v>
      </c>
      <c r="B4284" t="s">
        <v>84</v>
      </c>
      <c r="C4284" t="s">
        <v>331</v>
      </c>
      <c r="D4284" t="s">
        <v>78</v>
      </c>
      <c r="E4284">
        <v>2021</v>
      </c>
      <c r="F4284" t="s">
        <v>506</v>
      </c>
      <c r="G4284" t="s">
        <v>309</v>
      </c>
      <c r="H4284">
        <v>519.76</v>
      </c>
      <c r="I4284" t="s">
        <v>510</v>
      </c>
      <c r="J4284" t="s">
        <v>347</v>
      </c>
      <c r="K4284" t="s">
        <v>397</v>
      </c>
    </row>
    <row r="4285" spans="1:11" hidden="1" x14ac:dyDescent="0.35">
      <c r="A4285" t="s">
        <v>368</v>
      </c>
      <c r="B4285" t="s">
        <v>84</v>
      </c>
      <c r="C4285" t="s">
        <v>331</v>
      </c>
      <c r="D4285" t="s">
        <v>78</v>
      </c>
      <c r="E4285">
        <v>2021</v>
      </c>
      <c r="F4285" t="s">
        <v>71</v>
      </c>
      <c r="G4285" t="s">
        <v>310</v>
      </c>
      <c r="H4285">
        <v>431.78</v>
      </c>
      <c r="I4285" t="s">
        <v>510</v>
      </c>
      <c r="J4285" t="s">
        <v>347</v>
      </c>
      <c r="K4285" t="s">
        <v>397</v>
      </c>
    </row>
    <row r="4286" spans="1:11" hidden="1" x14ac:dyDescent="0.35">
      <c r="A4286" t="s">
        <v>368</v>
      </c>
      <c r="B4286" t="s">
        <v>84</v>
      </c>
      <c r="C4286" t="s">
        <v>331</v>
      </c>
      <c r="D4286" t="s">
        <v>78</v>
      </c>
      <c r="E4286">
        <v>2021</v>
      </c>
      <c r="F4286" t="s">
        <v>71</v>
      </c>
      <c r="G4286" t="s">
        <v>310</v>
      </c>
      <c r="H4286">
        <v>207.31</v>
      </c>
      <c r="I4286" t="s">
        <v>510</v>
      </c>
      <c r="J4286" t="s">
        <v>347</v>
      </c>
      <c r="K4286" t="s">
        <v>397</v>
      </c>
    </row>
    <row r="4287" spans="1:11" hidden="1" x14ac:dyDescent="0.35">
      <c r="A4287" t="s">
        <v>368</v>
      </c>
      <c r="B4287" t="s">
        <v>84</v>
      </c>
      <c r="C4287" t="s">
        <v>331</v>
      </c>
      <c r="D4287" t="s">
        <v>78</v>
      </c>
      <c r="E4287">
        <v>2021</v>
      </c>
      <c r="F4287" t="s">
        <v>71</v>
      </c>
      <c r="G4287" t="s">
        <v>310</v>
      </c>
      <c r="H4287">
        <v>3.87</v>
      </c>
      <c r="I4287" t="s">
        <v>510</v>
      </c>
      <c r="J4287" t="s">
        <v>347</v>
      </c>
      <c r="K4287" t="s">
        <v>397</v>
      </c>
    </row>
    <row r="4288" spans="1:11" hidden="1" x14ac:dyDescent="0.35">
      <c r="A4288" t="s">
        <v>368</v>
      </c>
      <c r="B4288" t="s">
        <v>84</v>
      </c>
      <c r="C4288" t="s">
        <v>331</v>
      </c>
      <c r="D4288" t="s">
        <v>78</v>
      </c>
      <c r="E4288">
        <v>2021</v>
      </c>
      <c r="F4288" t="s">
        <v>71</v>
      </c>
      <c r="G4288" t="s">
        <v>310</v>
      </c>
      <c r="H4288">
        <v>20.309999999999999</v>
      </c>
      <c r="I4288" t="s">
        <v>510</v>
      </c>
      <c r="J4288" t="s">
        <v>347</v>
      </c>
      <c r="K4288" t="s">
        <v>397</v>
      </c>
    </row>
    <row r="4289" spans="1:11" hidden="1" x14ac:dyDescent="0.35">
      <c r="A4289" t="s">
        <v>368</v>
      </c>
      <c r="B4289" t="s">
        <v>84</v>
      </c>
      <c r="C4289" t="s">
        <v>331</v>
      </c>
      <c r="D4289" t="s">
        <v>78</v>
      </c>
      <c r="E4289">
        <v>2021</v>
      </c>
      <c r="F4289" t="s">
        <v>71</v>
      </c>
      <c r="G4289" t="s">
        <v>310</v>
      </c>
      <c r="H4289">
        <v>454.24</v>
      </c>
      <c r="I4289" t="s">
        <v>510</v>
      </c>
      <c r="J4289" t="s">
        <v>347</v>
      </c>
      <c r="K4289" t="s">
        <v>397</v>
      </c>
    </row>
    <row r="4290" spans="1:11" hidden="1" x14ac:dyDescent="0.35">
      <c r="A4290" t="s">
        <v>368</v>
      </c>
      <c r="B4290" t="s">
        <v>84</v>
      </c>
      <c r="C4290" t="s">
        <v>331</v>
      </c>
      <c r="D4290" t="s">
        <v>78</v>
      </c>
      <c r="E4290">
        <v>2021</v>
      </c>
      <c r="F4290" t="s">
        <v>71</v>
      </c>
      <c r="G4290" t="s">
        <v>310</v>
      </c>
      <c r="H4290">
        <v>45.77</v>
      </c>
      <c r="I4290" t="s">
        <v>510</v>
      </c>
      <c r="J4290" t="s">
        <v>347</v>
      </c>
      <c r="K4290" t="s">
        <v>397</v>
      </c>
    </row>
    <row r="4291" spans="1:11" hidden="1" x14ac:dyDescent="0.35">
      <c r="A4291" t="s">
        <v>368</v>
      </c>
      <c r="B4291" t="s">
        <v>84</v>
      </c>
      <c r="C4291" t="s">
        <v>331</v>
      </c>
      <c r="D4291" t="s">
        <v>78</v>
      </c>
      <c r="E4291">
        <v>2021</v>
      </c>
      <c r="F4291" t="s">
        <v>156</v>
      </c>
      <c r="G4291" t="s">
        <v>307</v>
      </c>
      <c r="H4291">
        <v>0.21</v>
      </c>
      <c r="I4291" t="s">
        <v>510</v>
      </c>
      <c r="J4291" t="s">
        <v>14</v>
      </c>
      <c r="K4291" t="s">
        <v>397</v>
      </c>
    </row>
    <row r="4292" spans="1:11" hidden="1" x14ac:dyDescent="0.35">
      <c r="A4292" t="s">
        <v>368</v>
      </c>
      <c r="B4292" t="s">
        <v>84</v>
      </c>
      <c r="C4292" t="s">
        <v>331</v>
      </c>
      <c r="D4292" t="s">
        <v>78</v>
      </c>
      <c r="E4292">
        <v>2021</v>
      </c>
      <c r="F4292" t="s">
        <v>156</v>
      </c>
      <c r="G4292" t="s">
        <v>307</v>
      </c>
      <c r="H4292">
        <v>2.66</v>
      </c>
      <c r="I4292" t="s">
        <v>510</v>
      </c>
      <c r="J4292" t="s">
        <v>347</v>
      </c>
      <c r="K4292" t="s">
        <v>397</v>
      </c>
    </row>
    <row r="4293" spans="1:11" hidden="1" x14ac:dyDescent="0.35">
      <c r="A4293" t="s">
        <v>368</v>
      </c>
      <c r="B4293" t="s">
        <v>84</v>
      </c>
      <c r="C4293" t="s">
        <v>331</v>
      </c>
      <c r="D4293" t="s">
        <v>78</v>
      </c>
      <c r="E4293">
        <v>2021</v>
      </c>
      <c r="F4293" t="s">
        <v>156</v>
      </c>
      <c r="G4293" t="s">
        <v>307</v>
      </c>
      <c r="H4293">
        <v>0.1</v>
      </c>
      <c r="I4293" t="s">
        <v>510</v>
      </c>
      <c r="J4293" t="s">
        <v>14</v>
      </c>
      <c r="K4293" t="s">
        <v>397</v>
      </c>
    </row>
    <row r="4294" spans="1:11" hidden="1" x14ac:dyDescent="0.35">
      <c r="A4294" t="s">
        <v>368</v>
      </c>
      <c r="B4294" t="s">
        <v>84</v>
      </c>
      <c r="C4294" t="s">
        <v>331</v>
      </c>
      <c r="D4294" t="s">
        <v>78</v>
      </c>
      <c r="E4294">
        <v>2021</v>
      </c>
      <c r="F4294" t="s">
        <v>156</v>
      </c>
      <c r="G4294" t="s">
        <v>307</v>
      </c>
      <c r="H4294">
        <v>1.28</v>
      </c>
      <c r="I4294" t="s">
        <v>510</v>
      </c>
      <c r="J4294" t="s">
        <v>347</v>
      </c>
      <c r="K4294" t="s">
        <v>397</v>
      </c>
    </row>
    <row r="4295" spans="1:11" hidden="1" x14ac:dyDescent="0.35">
      <c r="A4295" t="s">
        <v>368</v>
      </c>
      <c r="B4295" t="s">
        <v>84</v>
      </c>
      <c r="C4295" t="s">
        <v>331</v>
      </c>
      <c r="D4295" t="s">
        <v>78</v>
      </c>
      <c r="E4295">
        <v>2021</v>
      </c>
      <c r="F4295" t="s">
        <v>156</v>
      </c>
      <c r="G4295" t="s">
        <v>307</v>
      </c>
      <c r="H4295">
        <v>0</v>
      </c>
      <c r="I4295" t="s">
        <v>510</v>
      </c>
      <c r="J4295" t="s">
        <v>14</v>
      </c>
      <c r="K4295" t="s">
        <v>397</v>
      </c>
    </row>
    <row r="4296" spans="1:11" hidden="1" x14ac:dyDescent="0.35">
      <c r="A4296" t="s">
        <v>368</v>
      </c>
      <c r="B4296" t="s">
        <v>84</v>
      </c>
      <c r="C4296" t="s">
        <v>331</v>
      </c>
      <c r="D4296" t="s">
        <v>78</v>
      </c>
      <c r="E4296">
        <v>2021</v>
      </c>
      <c r="F4296" t="s">
        <v>156</v>
      </c>
      <c r="G4296" t="s">
        <v>307</v>
      </c>
      <c r="H4296">
        <v>0.02</v>
      </c>
      <c r="I4296" t="s">
        <v>510</v>
      </c>
      <c r="J4296" t="s">
        <v>347</v>
      </c>
      <c r="K4296" t="s">
        <v>397</v>
      </c>
    </row>
    <row r="4297" spans="1:11" hidden="1" x14ac:dyDescent="0.35">
      <c r="A4297" t="s">
        <v>368</v>
      </c>
      <c r="B4297" t="s">
        <v>84</v>
      </c>
      <c r="C4297" t="s">
        <v>331</v>
      </c>
      <c r="D4297" t="s">
        <v>78</v>
      </c>
      <c r="E4297">
        <v>2021</v>
      </c>
      <c r="F4297" t="s">
        <v>156</v>
      </c>
      <c r="G4297" t="s">
        <v>307</v>
      </c>
      <c r="H4297">
        <v>0.01</v>
      </c>
      <c r="I4297" t="s">
        <v>510</v>
      </c>
      <c r="J4297" t="s">
        <v>14</v>
      </c>
      <c r="K4297" t="s">
        <v>397</v>
      </c>
    </row>
    <row r="4298" spans="1:11" hidden="1" x14ac:dyDescent="0.35">
      <c r="A4298" t="s">
        <v>368</v>
      </c>
      <c r="B4298" t="s">
        <v>84</v>
      </c>
      <c r="C4298" t="s">
        <v>331</v>
      </c>
      <c r="D4298" t="s">
        <v>78</v>
      </c>
      <c r="E4298">
        <v>2021</v>
      </c>
      <c r="F4298" t="s">
        <v>156</v>
      </c>
      <c r="G4298" t="s">
        <v>307</v>
      </c>
      <c r="H4298">
        <v>0.13</v>
      </c>
      <c r="I4298" t="s">
        <v>510</v>
      </c>
      <c r="J4298" t="s">
        <v>347</v>
      </c>
      <c r="K4298" t="s">
        <v>397</v>
      </c>
    </row>
    <row r="4299" spans="1:11" hidden="1" x14ac:dyDescent="0.35">
      <c r="A4299" t="s">
        <v>368</v>
      </c>
      <c r="B4299" t="s">
        <v>84</v>
      </c>
      <c r="C4299" t="s">
        <v>331</v>
      </c>
      <c r="D4299" t="s">
        <v>78</v>
      </c>
      <c r="E4299">
        <v>2021</v>
      </c>
      <c r="F4299" t="s">
        <v>156</v>
      </c>
      <c r="G4299" t="s">
        <v>307</v>
      </c>
      <c r="H4299">
        <v>0.2</v>
      </c>
      <c r="I4299" t="s">
        <v>510</v>
      </c>
      <c r="J4299" t="s">
        <v>14</v>
      </c>
      <c r="K4299" t="s">
        <v>397</v>
      </c>
    </row>
    <row r="4300" spans="1:11" hidden="1" x14ac:dyDescent="0.35">
      <c r="A4300" t="s">
        <v>368</v>
      </c>
      <c r="B4300" t="s">
        <v>84</v>
      </c>
      <c r="C4300" t="s">
        <v>331</v>
      </c>
      <c r="D4300" t="s">
        <v>78</v>
      </c>
      <c r="E4300">
        <v>2021</v>
      </c>
      <c r="F4300" t="s">
        <v>156</v>
      </c>
      <c r="G4300" t="s">
        <v>307</v>
      </c>
      <c r="H4300">
        <v>2.82</v>
      </c>
      <c r="I4300" t="s">
        <v>510</v>
      </c>
      <c r="J4300" t="s">
        <v>347</v>
      </c>
      <c r="K4300" t="s">
        <v>397</v>
      </c>
    </row>
    <row r="4301" spans="1:11" hidden="1" x14ac:dyDescent="0.35">
      <c r="A4301" t="s">
        <v>368</v>
      </c>
      <c r="B4301" t="s">
        <v>84</v>
      </c>
      <c r="C4301" t="s">
        <v>331</v>
      </c>
      <c r="D4301" t="s">
        <v>78</v>
      </c>
      <c r="E4301">
        <v>2021</v>
      </c>
      <c r="F4301" t="s">
        <v>156</v>
      </c>
      <c r="G4301" t="s">
        <v>307</v>
      </c>
      <c r="H4301">
        <v>0.02</v>
      </c>
      <c r="I4301" t="s">
        <v>510</v>
      </c>
      <c r="J4301" t="s">
        <v>14</v>
      </c>
      <c r="K4301" t="s">
        <v>397</v>
      </c>
    </row>
    <row r="4302" spans="1:11" hidden="1" x14ac:dyDescent="0.35">
      <c r="A4302" t="s">
        <v>368</v>
      </c>
      <c r="B4302" t="s">
        <v>84</v>
      </c>
      <c r="C4302" t="s">
        <v>331</v>
      </c>
      <c r="D4302" t="s">
        <v>78</v>
      </c>
      <c r="E4302">
        <v>2021</v>
      </c>
      <c r="F4302" t="s">
        <v>156</v>
      </c>
      <c r="G4302" t="s">
        <v>307</v>
      </c>
      <c r="H4302">
        <v>0.28000000000000003</v>
      </c>
      <c r="I4302" t="s">
        <v>510</v>
      </c>
      <c r="J4302" t="s">
        <v>347</v>
      </c>
      <c r="K4302" t="s">
        <v>397</v>
      </c>
    </row>
    <row r="4303" spans="1:11" hidden="1" x14ac:dyDescent="0.35">
      <c r="A4303" t="s">
        <v>368</v>
      </c>
      <c r="B4303" t="s">
        <v>84</v>
      </c>
      <c r="C4303" t="s">
        <v>339</v>
      </c>
      <c r="D4303" t="s">
        <v>78</v>
      </c>
      <c r="E4303">
        <v>2021</v>
      </c>
      <c r="F4303" t="s">
        <v>500</v>
      </c>
      <c r="G4303" t="s">
        <v>311</v>
      </c>
      <c r="H4303">
        <v>5356.68</v>
      </c>
      <c r="I4303" t="s">
        <v>510</v>
      </c>
      <c r="J4303" t="s">
        <v>347</v>
      </c>
      <c r="K4303" t="s">
        <v>398</v>
      </c>
    </row>
    <row r="4304" spans="1:11" hidden="1" x14ac:dyDescent="0.35">
      <c r="A4304" t="s">
        <v>368</v>
      </c>
      <c r="B4304" t="s">
        <v>84</v>
      </c>
      <c r="C4304" t="s">
        <v>339</v>
      </c>
      <c r="D4304" t="s">
        <v>78</v>
      </c>
      <c r="E4304">
        <v>2021</v>
      </c>
      <c r="F4304" t="s">
        <v>506</v>
      </c>
      <c r="G4304" t="s">
        <v>309</v>
      </c>
      <c r="H4304">
        <v>2956.23</v>
      </c>
      <c r="I4304" t="s">
        <v>510</v>
      </c>
      <c r="J4304" t="s">
        <v>347</v>
      </c>
      <c r="K4304" t="s">
        <v>398</v>
      </c>
    </row>
    <row r="4305" spans="1:11" hidden="1" x14ac:dyDescent="0.35">
      <c r="A4305" t="s">
        <v>368</v>
      </c>
      <c r="B4305" t="s">
        <v>84</v>
      </c>
      <c r="C4305" t="s">
        <v>339</v>
      </c>
      <c r="D4305" t="s">
        <v>78</v>
      </c>
      <c r="E4305">
        <v>2021</v>
      </c>
      <c r="F4305" t="s">
        <v>156</v>
      </c>
      <c r="G4305" t="s">
        <v>307</v>
      </c>
      <c r="H4305">
        <v>1.91</v>
      </c>
      <c r="I4305" t="s">
        <v>510</v>
      </c>
      <c r="J4305" t="s">
        <v>347</v>
      </c>
      <c r="K4305" t="s">
        <v>398</v>
      </c>
    </row>
    <row r="4306" spans="1:11" hidden="1" x14ac:dyDescent="0.35">
      <c r="A4306" t="s">
        <v>368</v>
      </c>
      <c r="B4306" t="s">
        <v>84</v>
      </c>
      <c r="C4306" t="s">
        <v>351</v>
      </c>
      <c r="D4306" t="s">
        <v>78</v>
      </c>
      <c r="E4306">
        <v>2021</v>
      </c>
      <c r="F4306" t="s">
        <v>502</v>
      </c>
      <c r="G4306" t="s">
        <v>68</v>
      </c>
      <c r="H4306">
        <v>1049.03</v>
      </c>
      <c r="I4306" t="s">
        <v>510</v>
      </c>
      <c r="J4306" t="s">
        <v>347</v>
      </c>
      <c r="K4306" t="s">
        <v>403</v>
      </c>
    </row>
    <row r="4307" spans="1:11" hidden="1" x14ac:dyDescent="0.35">
      <c r="A4307" t="s">
        <v>368</v>
      </c>
      <c r="B4307" t="s">
        <v>84</v>
      </c>
      <c r="C4307" t="s">
        <v>327</v>
      </c>
      <c r="D4307" t="s">
        <v>78</v>
      </c>
      <c r="E4307">
        <v>2021</v>
      </c>
      <c r="F4307" t="s">
        <v>502</v>
      </c>
      <c r="G4307" t="s">
        <v>68</v>
      </c>
      <c r="H4307">
        <v>86.93</v>
      </c>
      <c r="I4307" t="s">
        <v>510</v>
      </c>
      <c r="J4307" t="s">
        <v>347</v>
      </c>
      <c r="K4307" t="s">
        <v>389</v>
      </c>
    </row>
    <row r="4308" spans="1:11" hidden="1" x14ac:dyDescent="0.35">
      <c r="A4308" t="s">
        <v>368</v>
      </c>
      <c r="B4308" t="s">
        <v>84</v>
      </c>
      <c r="C4308" t="s">
        <v>327</v>
      </c>
      <c r="D4308" t="s">
        <v>78</v>
      </c>
      <c r="E4308">
        <v>2021</v>
      </c>
      <c r="F4308" t="s">
        <v>502</v>
      </c>
      <c r="G4308" t="s">
        <v>68</v>
      </c>
      <c r="H4308">
        <v>5.71</v>
      </c>
      <c r="I4308" t="s">
        <v>510</v>
      </c>
      <c r="J4308" t="s">
        <v>347</v>
      </c>
      <c r="K4308" t="s">
        <v>389</v>
      </c>
    </row>
    <row r="4309" spans="1:11" hidden="1" x14ac:dyDescent="0.35">
      <c r="A4309" t="s">
        <v>368</v>
      </c>
      <c r="B4309" t="s">
        <v>84</v>
      </c>
      <c r="C4309" t="s">
        <v>327</v>
      </c>
      <c r="D4309" t="s">
        <v>78</v>
      </c>
      <c r="E4309">
        <v>2021</v>
      </c>
      <c r="F4309" t="s">
        <v>502</v>
      </c>
      <c r="G4309" t="s">
        <v>68</v>
      </c>
      <c r="H4309">
        <v>107.35</v>
      </c>
      <c r="I4309" t="s">
        <v>510</v>
      </c>
      <c r="J4309" t="s">
        <v>347</v>
      </c>
      <c r="K4309" t="s">
        <v>389</v>
      </c>
    </row>
    <row r="4310" spans="1:11" hidden="1" x14ac:dyDescent="0.35">
      <c r="A4310" t="s">
        <v>368</v>
      </c>
      <c r="B4310" t="s">
        <v>84</v>
      </c>
      <c r="C4310" t="s">
        <v>327</v>
      </c>
      <c r="D4310" t="s">
        <v>78</v>
      </c>
      <c r="E4310">
        <v>2021</v>
      </c>
      <c r="F4310" t="s">
        <v>502</v>
      </c>
      <c r="G4310" t="s">
        <v>68</v>
      </c>
      <c r="H4310">
        <v>7.33</v>
      </c>
      <c r="I4310" t="s">
        <v>510</v>
      </c>
      <c r="J4310" t="s">
        <v>347</v>
      </c>
      <c r="K4310" t="s">
        <v>389</v>
      </c>
    </row>
    <row r="4311" spans="1:11" hidden="1" x14ac:dyDescent="0.35">
      <c r="A4311" t="s">
        <v>368</v>
      </c>
      <c r="B4311" t="s">
        <v>84</v>
      </c>
      <c r="C4311" t="s">
        <v>329</v>
      </c>
      <c r="D4311" t="s">
        <v>78</v>
      </c>
      <c r="E4311">
        <v>2021</v>
      </c>
      <c r="F4311" t="s">
        <v>502</v>
      </c>
      <c r="G4311" t="s">
        <v>68</v>
      </c>
      <c r="H4311">
        <v>118.45</v>
      </c>
      <c r="I4311" t="s">
        <v>510</v>
      </c>
      <c r="J4311" t="s">
        <v>347</v>
      </c>
      <c r="K4311" t="s">
        <v>390</v>
      </c>
    </row>
    <row r="4312" spans="1:11" hidden="1" x14ac:dyDescent="0.35">
      <c r="A4312" t="s">
        <v>368</v>
      </c>
      <c r="B4312" t="s">
        <v>84</v>
      </c>
      <c r="C4312" t="s">
        <v>329</v>
      </c>
      <c r="D4312" t="s">
        <v>78</v>
      </c>
      <c r="E4312">
        <v>2021</v>
      </c>
      <c r="F4312" t="s">
        <v>502</v>
      </c>
      <c r="G4312" t="s">
        <v>68</v>
      </c>
      <c r="H4312">
        <v>14.68</v>
      </c>
      <c r="I4312" t="s">
        <v>510</v>
      </c>
      <c r="J4312" t="s">
        <v>347</v>
      </c>
      <c r="K4312" t="s">
        <v>390</v>
      </c>
    </row>
    <row r="4313" spans="1:11" hidden="1" x14ac:dyDescent="0.35">
      <c r="A4313" t="s">
        <v>368</v>
      </c>
      <c r="B4313" t="s">
        <v>84</v>
      </c>
      <c r="C4313" t="s">
        <v>329</v>
      </c>
      <c r="D4313" t="s">
        <v>78</v>
      </c>
      <c r="E4313">
        <v>2021</v>
      </c>
      <c r="F4313" t="s">
        <v>502</v>
      </c>
      <c r="G4313" t="s">
        <v>68</v>
      </c>
      <c r="H4313">
        <v>12.21</v>
      </c>
      <c r="I4313" t="s">
        <v>510</v>
      </c>
      <c r="J4313" t="s">
        <v>347</v>
      </c>
      <c r="K4313" t="s">
        <v>390</v>
      </c>
    </row>
    <row r="4314" spans="1:11" hidden="1" x14ac:dyDescent="0.35">
      <c r="A4314" t="s">
        <v>368</v>
      </c>
      <c r="B4314" t="s">
        <v>84</v>
      </c>
      <c r="C4314" t="s">
        <v>329</v>
      </c>
      <c r="D4314" t="s">
        <v>78</v>
      </c>
      <c r="E4314">
        <v>2021</v>
      </c>
      <c r="F4314" t="s">
        <v>502</v>
      </c>
      <c r="G4314" t="s">
        <v>68</v>
      </c>
      <c r="H4314">
        <v>4.68</v>
      </c>
      <c r="I4314" t="s">
        <v>510</v>
      </c>
      <c r="J4314" t="s">
        <v>347</v>
      </c>
      <c r="K4314" t="s">
        <v>390</v>
      </c>
    </row>
    <row r="4315" spans="1:11" hidden="1" x14ac:dyDescent="0.35">
      <c r="A4315" t="s">
        <v>368</v>
      </c>
      <c r="B4315" t="s">
        <v>84</v>
      </c>
      <c r="C4315" t="s">
        <v>329</v>
      </c>
      <c r="D4315" t="s">
        <v>78</v>
      </c>
      <c r="E4315">
        <v>2021</v>
      </c>
      <c r="F4315" t="s">
        <v>502</v>
      </c>
      <c r="G4315" t="s">
        <v>68</v>
      </c>
      <c r="H4315">
        <v>142.88999999999999</v>
      </c>
      <c r="I4315" t="s">
        <v>510</v>
      </c>
      <c r="J4315" t="s">
        <v>347</v>
      </c>
      <c r="K4315" t="s">
        <v>390</v>
      </c>
    </row>
    <row r="4316" spans="1:11" hidden="1" x14ac:dyDescent="0.35">
      <c r="A4316" t="s">
        <v>368</v>
      </c>
      <c r="B4316" t="s">
        <v>84</v>
      </c>
      <c r="C4316" t="s">
        <v>329</v>
      </c>
      <c r="D4316" t="s">
        <v>78</v>
      </c>
      <c r="E4316">
        <v>2021</v>
      </c>
      <c r="F4316" t="s">
        <v>502</v>
      </c>
      <c r="G4316" t="s">
        <v>68</v>
      </c>
      <c r="H4316">
        <v>12.18</v>
      </c>
      <c r="I4316" t="s">
        <v>510</v>
      </c>
      <c r="J4316" t="s">
        <v>347</v>
      </c>
      <c r="K4316" t="s">
        <v>390</v>
      </c>
    </row>
    <row r="4317" spans="1:11" hidden="1" x14ac:dyDescent="0.35">
      <c r="A4317" t="s">
        <v>368</v>
      </c>
      <c r="B4317" t="s">
        <v>84</v>
      </c>
      <c r="C4317" t="s">
        <v>330</v>
      </c>
      <c r="D4317" t="s">
        <v>78</v>
      </c>
      <c r="E4317">
        <v>2021</v>
      </c>
      <c r="F4317" t="s">
        <v>502</v>
      </c>
      <c r="G4317" t="s">
        <v>68</v>
      </c>
      <c r="H4317">
        <v>832.58</v>
      </c>
      <c r="I4317" t="s">
        <v>510</v>
      </c>
      <c r="J4317" t="s">
        <v>347</v>
      </c>
      <c r="K4317" t="s">
        <v>392</v>
      </c>
    </row>
    <row r="4318" spans="1:11" hidden="1" x14ac:dyDescent="0.35">
      <c r="A4318" t="s">
        <v>368</v>
      </c>
      <c r="B4318" t="s">
        <v>84</v>
      </c>
      <c r="C4318" t="s">
        <v>330</v>
      </c>
      <c r="D4318" t="s">
        <v>78</v>
      </c>
      <c r="E4318">
        <v>2021</v>
      </c>
      <c r="F4318" t="s">
        <v>502</v>
      </c>
      <c r="G4318" t="s">
        <v>68</v>
      </c>
      <c r="H4318">
        <v>329.37</v>
      </c>
      <c r="I4318" t="s">
        <v>510</v>
      </c>
      <c r="J4318" t="s">
        <v>347</v>
      </c>
      <c r="K4318" t="s">
        <v>392</v>
      </c>
    </row>
    <row r="4319" spans="1:11" hidden="1" x14ac:dyDescent="0.35">
      <c r="A4319" t="s">
        <v>368</v>
      </c>
      <c r="B4319" t="s">
        <v>84</v>
      </c>
      <c r="C4319" t="s">
        <v>330</v>
      </c>
      <c r="D4319" t="s">
        <v>78</v>
      </c>
      <c r="E4319">
        <v>2021</v>
      </c>
      <c r="F4319" t="s">
        <v>502</v>
      </c>
      <c r="G4319" t="s">
        <v>68</v>
      </c>
      <c r="H4319">
        <v>40.18</v>
      </c>
      <c r="I4319" t="s">
        <v>510</v>
      </c>
      <c r="J4319" t="s">
        <v>347</v>
      </c>
      <c r="K4319" t="s">
        <v>392</v>
      </c>
    </row>
    <row r="4320" spans="1:11" hidden="1" x14ac:dyDescent="0.35">
      <c r="A4320" t="s">
        <v>368</v>
      </c>
      <c r="B4320" t="s">
        <v>84</v>
      </c>
      <c r="C4320" t="s">
        <v>330</v>
      </c>
      <c r="D4320" t="s">
        <v>78</v>
      </c>
      <c r="E4320">
        <v>2021</v>
      </c>
      <c r="F4320" t="s">
        <v>502</v>
      </c>
      <c r="G4320" t="s">
        <v>68</v>
      </c>
      <c r="H4320">
        <v>148.41999999999999</v>
      </c>
      <c r="I4320" t="s">
        <v>510</v>
      </c>
      <c r="J4320" t="s">
        <v>347</v>
      </c>
      <c r="K4320" t="s">
        <v>392</v>
      </c>
    </row>
    <row r="4321" spans="1:11" hidden="1" x14ac:dyDescent="0.35">
      <c r="A4321" t="s">
        <v>368</v>
      </c>
      <c r="B4321" t="s">
        <v>84</v>
      </c>
      <c r="C4321" t="s">
        <v>330</v>
      </c>
      <c r="D4321" t="s">
        <v>78</v>
      </c>
      <c r="E4321">
        <v>2021</v>
      </c>
      <c r="F4321" t="s">
        <v>502</v>
      </c>
      <c r="G4321" t="s">
        <v>68</v>
      </c>
      <c r="H4321">
        <v>1048.27</v>
      </c>
      <c r="I4321" t="s">
        <v>510</v>
      </c>
      <c r="J4321" t="s">
        <v>347</v>
      </c>
      <c r="K4321" t="s">
        <v>392</v>
      </c>
    </row>
    <row r="4322" spans="1:11" hidden="1" x14ac:dyDescent="0.35">
      <c r="A4322" t="s">
        <v>368</v>
      </c>
      <c r="B4322" t="s">
        <v>84</v>
      </c>
      <c r="C4322" t="s">
        <v>330</v>
      </c>
      <c r="D4322" t="s">
        <v>78</v>
      </c>
      <c r="E4322">
        <v>2021</v>
      </c>
      <c r="F4322" t="s">
        <v>502</v>
      </c>
      <c r="G4322" t="s">
        <v>68</v>
      </c>
      <c r="H4322">
        <v>164.84</v>
      </c>
      <c r="I4322" t="s">
        <v>510</v>
      </c>
      <c r="J4322" t="s">
        <v>347</v>
      </c>
      <c r="K4322" t="s">
        <v>392</v>
      </c>
    </row>
    <row r="4323" spans="1:11" hidden="1" x14ac:dyDescent="0.35">
      <c r="A4323" t="s">
        <v>368</v>
      </c>
      <c r="B4323" t="s">
        <v>84</v>
      </c>
      <c r="C4323" t="s">
        <v>330</v>
      </c>
      <c r="D4323" t="s">
        <v>78</v>
      </c>
      <c r="E4323">
        <v>2021</v>
      </c>
      <c r="F4323" t="s">
        <v>502</v>
      </c>
      <c r="G4323" t="s">
        <v>68</v>
      </c>
      <c r="H4323">
        <v>86.85</v>
      </c>
      <c r="I4323" t="s">
        <v>510</v>
      </c>
      <c r="J4323" t="s">
        <v>347</v>
      </c>
      <c r="K4323" t="s">
        <v>392</v>
      </c>
    </row>
    <row r="4324" spans="1:11" hidden="1" x14ac:dyDescent="0.35">
      <c r="A4324" t="s">
        <v>368</v>
      </c>
      <c r="B4324" t="s">
        <v>84</v>
      </c>
      <c r="C4324" t="s">
        <v>85</v>
      </c>
      <c r="D4324" t="s">
        <v>78</v>
      </c>
      <c r="E4324">
        <v>2021</v>
      </c>
      <c r="F4324" t="s">
        <v>502</v>
      </c>
      <c r="G4324" t="s">
        <v>68</v>
      </c>
      <c r="H4324">
        <v>333.94</v>
      </c>
      <c r="I4324" t="s">
        <v>510</v>
      </c>
      <c r="J4324" t="s">
        <v>347</v>
      </c>
      <c r="K4324" t="s">
        <v>388</v>
      </c>
    </row>
    <row r="4325" spans="1:11" hidden="1" x14ac:dyDescent="0.35">
      <c r="A4325" t="s">
        <v>368</v>
      </c>
      <c r="B4325" t="s">
        <v>84</v>
      </c>
      <c r="C4325" t="s">
        <v>85</v>
      </c>
      <c r="D4325" t="s">
        <v>78</v>
      </c>
      <c r="E4325">
        <v>2021</v>
      </c>
      <c r="F4325" t="s">
        <v>502</v>
      </c>
      <c r="G4325" t="s">
        <v>68</v>
      </c>
      <c r="H4325">
        <v>171.56</v>
      </c>
      <c r="I4325" t="s">
        <v>510</v>
      </c>
      <c r="J4325" t="s">
        <v>347</v>
      </c>
      <c r="K4325" t="s">
        <v>388</v>
      </c>
    </row>
    <row r="4326" spans="1:11" hidden="1" x14ac:dyDescent="0.35">
      <c r="A4326" t="s">
        <v>368</v>
      </c>
      <c r="B4326" t="s">
        <v>84</v>
      </c>
      <c r="C4326" t="s">
        <v>85</v>
      </c>
      <c r="D4326" t="s">
        <v>78</v>
      </c>
      <c r="E4326">
        <v>2021</v>
      </c>
      <c r="F4326" t="s">
        <v>502</v>
      </c>
      <c r="G4326" t="s">
        <v>68</v>
      </c>
      <c r="H4326">
        <v>147.25</v>
      </c>
      <c r="I4326" t="s">
        <v>510</v>
      </c>
      <c r="J4326" t="s">
        <v>347</v>
      </c>
      <c r="K4326" t="s">
        <v>388</v>
      </c>
    </row>
    <row r="4327" spans="1:11" hidden="1" x14ac:dyDescent="0.35">
      <c r="A4327" t="s">
        <v>368</v>
      </c>
      <c r="B4327" t="s">
        <v>84</v>
      </c>
      <c r="C4327" t="s">
        <v>85</v>
      </c>
      <c r="D4327" t="s">
        <v>78</v>
      </c>
      <c r="E4327">
        <v>2021</v>
      </c>
      <c r="F4327" t="s">
        <v>502</v>
      </c>
      <c r="G4327" t="s">
        <v>68</v>
      </c>
      <c r="H4327">
        <v>8.15</v>
      </c>
      <c r="I4327" t="s">
        <v>510</v>
      </c>
      <c r="J4327" t="s">
        <v>347</v>
      </c>
      <c r="K4327" t="s">
        <v>388</v>
      </c>
    </row>
    <row r="4328" spans="1:11" hidden="1" x14ac:dyDescent="0.35">
      <c r="A4328" t="s">
        <v>368</v>
      </c>
      <c r="B4328" t="s">
        <v>84</v>
      </c>
      <c r="C4328" t="s">
        <v>372</v>
      </c>
      <c r="D4328" t="s">
        <v>78</v>
      </c>
      <c r="E4328">
        <v>2021</v>
      </c>
      <c r="F4328" t="s">
        <v>502</v>
      </c>
      <c r="G4328" t="s">
        <v>68</v>
      </c>
      <c r="H4328">
        <v>660.78</v>
      </c>
      <c r="I4328" t="s">
        <v>510</v>
      </c>
      <c r="J4328" t="s">
        <v>347</v>
      </c>
      <c r="K4328" t="s">
        <v>401</v>
      </c>
    </row>
    <row r="4329" spans="1:11" hidden="1" x14ac:dyDescent="0.35">
      <c r="A4329" t="s">
        <v>368</v>
      </c>
      <c r="B4329" t="s">
        <v>84</v>
      </c>
      <c r="C4329" t="s">
        <v>372</v>
      </c>
      <c r="D4329" t="s">
        <v>78</v>
      </c>
      <c r="E4329">
        <v>2021</v>
      </c>
      <c r="F4329" t="s">
        <v>502</v>
      </c>
      <c r="G4329" t="s">
        <v>68</v>
      </c>
      <c r="H4329">
        <v>422.06</v>
      </c>
      <c r="I4329" t="s">
        <v>510</v>
      </c>
      <c r="J4329" t="s">
        <v>347</v>
      </c>
      <c r="K4329" t="s">
        <v>401</v>
      </c>
    </row>
    <row r="4330" spans="1:11" hidden="1" x14ac:dyDescent="0.35">
      <c r="A4330" t="s">
        <v>368</v>
      </c>
      <c r="B4330" t="s">
        <v>84</v>
      </c>
      <c r="C4330" t="s">
        <v>353</v>
      </c>
      <c r="D4330" t="s">
        <v>78</v>
      </c>
      <c r="E4330">
        <v>2021</v>
      </c>
      <c r="F4330" t="s">
        <v>502</v>
      </c>
      <c r="G4330" t="s">
        <v>68</v>
      </c>
      <c r="H4330">
        <v>282.49</v>
      </c>
      <c r="I4330" t="s">
        <v>510</v>
      </c>
      <c r="J4330" t="s">
        <v>347</v>
      </c>
      <c r="K4330" t="s">
        <v>402</v>
      </c>
    </row>
    <row r="4331" spans="1:11" hidden="1" x14ac:dyDescent="0.35">
      <c r="A4331" t="s">
        <v>368</v>
      </c>
      <c r="B4331" t="s">
        <v>84</v>
      </c>
      <c r="C4331" t="s">
        <v>353</v>
      </c>
      <c r="D4331" t="s">
        <v>78</v>
      </c>
      <c r="E4331">
        <v>2021</v>
      </c>
      <c r="F4331" t="s">
        <v>502</v>
      </c>
      <c r="G4331" t="s">
        <v>68</v>
      </c>
      <c r="H4331">
        <v>476.56</v>
      </c>
      <c r="I4331" t="s">
        <v>510</v>
      </c>
      <c r="J4331" t="s">
        <v>347</v>
      </c>
      <c r="K4331" t="s">
        <v>402</v>
      </c>
    </row>
    <row r="4332" spans="1:11" hidden="1" x14ac:dyDescent="0.35">
      <c r="A4332" t="s">
        <v>368</v>
      </c>
      <c r="B4332" t="s">
        <v>84</v>
      </c>
      <c r="C4332" t="s">
        <v>353</v>
      </c>
      <c r="D4332" t="s">
        <v>78</v>
      </c>
      <c r="E4332">
        <v>2021</v>
      </c>
      <c r="F4332" t="s">
        <v>502</v>
      </c>
      <c r="G4332" t="s">
        <v>68</v>
      </c>
      <c r="H4332">
        <v>299.73</v>
      </c>
      <c r="I4332" t="s">
        <v>510</v>
      </c>
      <c r="J4332" t="s">
        <v>347</v>
      </c>
      <c r="K4332" t="s">
        <v>402</v>
      </c>
    </row>
    <row r="4333" spans="1:11" hidden="1" x14ac:dyDescent="0.35">
      <c r="A4333" t="s">
        <v>368</v>
      </c>
      <c r="B4333" t="s">
        <v>84</v>
      </c>
      <c r="C4333" t="s">
        <v>353</v>
      </c>
      <c r="D4333" t="s">
        <v>78</v>
      </c>
      <c r="E4333">
        <v>2021</v>
      </c>
      <c r="F4333" t="s">
        <v>502</v>
      </c>
      <c r="G4333" t="s">
        <v>68</v>
      </c>
      <c r="H4333">
        <v>13.32</v>
      </c>
      <c r="I4333" t="s">
        <v>510</v>
      </c>
      <c r="J4333" t="s">
        <v>347</v>
      </c>
      <c r="K4333" t="s">
        <v>402</v>
      </c>
    </row>
    <row r="4334" spans="1:11" hidden="1" x14ac:dyDescent="0.35">
      <c r="A4334" t="s">
        <v>368</v>
      </c>
      <c r="B4334" t="s">
        <v>84</v>
      </c>
      <c r="C4334" t="s">
        <v>331</v>
      </c>
      <c r="D4334" t="s">
        <v>78</v>
      </c>
      <c r="E4334">
        <v>2021</v>
      </c>
      <c r="F4334" t="s">
        <v>502</v>
      </c>
      <c r="G4334" t="s">
        <v>68</v>
      </c>
      <c r="H4334">
        <v>147.25</v>
      </c>
      <c r="I4334" t="s">
        <v>510</v>
      </c>
      <c r="J4334" t="s">
        <v>347</v>
      </c>
      <c r="K4334" t="s">
        <v>397</v>
      </c>
    </row>
    <row r="4335" spans="1:11" hidden="1" x14ac:dyDescent="0.35">
      <c r="A4335" t="s">
        <v>368</v>
      </c>
      <c r="B4335" t="s">
        <v>84</v>
      </c>
      <c r="C4335" t="s">
        <v>331</v>
      </c>
      <c r="D4335" t="s">
        <v>78</v>
      </c>
      <c r="E4335">
        <v>2021</v>
      </c>
      <c r="F4335" t="s">
        <v>502</v>
      </c>
      <c r="G4335" t="s">
        <v>68</v>
      </c>
      <c r="H4335">
        <v>67.88</v>
      </c>
      <c r="I4335" t="s">
        <v>510</v>
      </c>
      <c r="J4335" t="s">
        <v>347</v>
      </c>
      <c r="K4335" t="s">
        <v>397</v>
      </c>
    </row>
    <row r="4336" spans="1:11" hidden="1" x14ac:dyDescent="0.35">
      <c r="A4336" t="s">
        <v>368</v>
      </c>
      <c r="B4336" t="s">
        <v>84</v>
      </c>
      <c r="C4336" t="s">
        <v>331</v>
      </c>
      <c r="D4336" t="s">
        <v>78</v>
      </c>
      <c r="E4336">
        <v>2021</v>
      </c>
      <c r="F4336" t="s">
        <v>502</v>
      </c>
      <c r="G4336" t="s">
        <v>68</v>
      </c>
      <c r="H4336">
        <v>1.38</v>
      </c>
      <c r="I4336" t="s">
        <v>510</v>
      </c>
      <c r="J4336" t="s">
        <v>347</v>
      </c>
      <c r="K4336" t="s">
        <v>397</v>
      </c>
    </row>
    <row r="4337" spans="1:11" hidden="1" x14ac:dyDescent="0.35">
      <c r="A4337" t="s">
        <v>368</v>
      </c>
      <c r="B4337" t="s">
        <v>84</v>
      </c>
      <c r="C4337" t="s">
        <v>331</v>
      </c>
      <c r="D4337" t="s">
        <v>78</v>
      </c>
      <c r="E4337">
        <v>2021</v>
      </c>
      <c r="F4337" t="s">
        <v>502</v>
      </c>
      <c r="G4337" t="s">
        <v>68</v>
      </c>
      <c r="H4337">
        <v>6.88</v>
      </c>
      <c r="I4337" t="s">
        <v>510</v>
      </c>
      <c r="J4337" t="s">
        <v>347</v>
      </c>
      <c r="K4337" t="s">
        <v>397</v>
      </c>
    </row>
    <row r="4338" spans="1:11" hidden="1" x14ac:dyDescent="0.35">
      <c r="A4338" t="s">
        <v>368</v>
      </c>
      <c r="B4338" t="s">
        <v>84</v>
      </c>
      <c r="C4338" t="s">
        <v>331</v>
      </c>
      <c r="D4338" t="s">
        <v>78</v>
      </c>
      <c r="E4338">
        <v>2021</v>
      </c>
      <c r="F4338" t="s">
        <v>502</v>
      </c>
      <c r="G4338" t="s">
        <v>68</v>
      </c>
      <c r="H4338">
        <v>148.63999999999999</v>
      </c>
      <c r="I4338" t="s">
        <v>510</v>
      </c>
      <c r="J4338" t="s">
        <v>347</v>
      </c>
      <c r="K4338" t="s">
        <v>397</v>
      </c>
    </row>
    <row r="4339" spans="1:11" hidden="1" x14ac:dyDescent="0.35">
      <c r="A4339" t="s">
        <v>368</v>
      </c>
      <c r="B4339" t="s">
        <v>84</v>
      </c>
      <c r="C4339" t="s">
        <v>331</v>
      </c>
      <c r="D4339" t="s">
        <v>78</v>
      </c>
      <c r="E4339">
        <v>2021</v>
      </c>
      <c r="F4339" t="s">
        <v>502</v>
      </c>
      <c r="G4339" t="s">
        <v>68</v>
      </c>
      <c r="H4339">
        <v>14.51</v>
      </c>
      <c r="I4339" t="s">
        <v>510</v>
      </c>
      <c r="J4339" t="s">
        <v>347</v>
      </c>
      <c r="K4339" t="s">
        <v>397</v>
      </c>
    </row>
    <row r="4340" spans="1:11" hidden="1" x14ac:dyDescent="0.35">
      <c r="A4340" t="s">
        <v>373</v>
      </c>
      <c r="B4340" t="s">
        <v>84</v>
      </c>
      <c r="C4340" t="s">
        <v>85</v>
      </c>
      <c r="D4340" t="s">
        <v>78</v>
      </c>
      <c r="E4340">
        <v>2021</v>
      </c>
      <c r="F4340" t="s">
        <v>500</v>
      </c>
      <c r="G4340" t="s">
        <v>311</v>
      </c>
      <c r="H4340">
        <v>26737.58</v>
      </c>
      <c r="I4340" t="s">
        <v>509</v>
      </c>
      <c r="J4340" t="s">
        <v>347</v>
      </c>
      <c r="K4340" t="s">
        <v>388</v>
      </c>
    </row>
    <row r="4341" spans="1:11" hidden="1" x14ac:dyDescent="0.35">
      <c r="A4341" t="s">
        <v>373</v>
      </c>
      <c r="B4341" t="s">
        <v>84</v>
      </c>
      <c r="C4341" t="s">
        <v>85</v>
      </c>
      <c r="D4341" t="s">
        <v>78</v>
      </c>
      <c r="E4341">
        <v>2021</v>
      </c>
      <c r="F4341" t="s">
        <v>500</v>
      </c>
      <c r="G4341" t="s">
        <v>311</v>
      </c>
      <c r="H4341">
        <v>9812.16</v>
      </c>
      <c r="I4341" t="s">
        <v>509</v>
      </c>
      <c r="J4341" t="s">
        <v>347</v>
      </c>
      <c r="K4341" t="s">
        <v>388</v>
      </c>
    </row>
    <row r="4342" spans="1:11" hidden="1" x14ac:dyDescent="0.35">
      <c r="A4342" t="s">
        <v>373</v>
      </c>
      <c r="B4342" t="s">
        <v>84</v>
      </c>
      <c r="C4342" t="s">
        <v>85</v>
      </c>
      <c r="D4342" t="s">
        <v>78</v>
      </c>
      <c r="E4342">
        <v>2021</v>
      </c>
      <c r="F4342" t="s">
        <v>500</v>
      </c>
      <c r="G4342" t="s">
        <v>311</v>
      </c>
      <c r="H4342">
        <v>8372.73</v>
      </c>
      <c r="I4342" t="s">
        <v>509</v>
      </c>
      <c r="J4342" t="s">
        <v>347</v>
      </c>
      <c r="K4342" t="s">
        <v>388</v>
      </c>
    </row>
    <row r="4343" spans="1:11" hidden="1" x14ac:dyDescent="0.35">
      <c r="A4343" t="s">
        <v>373</v>
      </c>
      <c r="B4343" t="s">
        <v>84</v>
      </c>
      <c r="C4343" t="s">
        <v>85</v>
      </c>
      <c r="D4343" t="s">
        <v>78</v>
      </c>
      <c r="E4343">
        <v>2021</v>
      </c>
      <c r="F4343" t="s">
        <v>500</v>
      </c>
      <c r="G4343" t="s">
        <v>311</v>
      </c>
      <c r="H4343">
        <v>-3226.74</v>
      </c>
      <c r="I4343" t="s">
        <v>509</v>
      </c>
      <c r="J4343" t="s">
        <v>347</v>
      </c>
      <c r="K4343" t="s">
        <v>388</v>
      </c>
    </row>
    <row r="4344" spans="1:11" hidden="1" x14ac:dyDescent="0.35">
      <c r="A4344" t="s">
        <v>373</v>
      </c>
      <c r="B4344" t="s">
        <v>84</v>
      </c>
      <c r="C4344" t="s">
        <v>85</v>
      </c>
      <c r="D4344" t="s">
        <v>78</v>
      </c>
      <c r="E4344">
        <v>2021</v>
      </c>
      <c r="F4344" t="s">
        <v>506</v>
      </c>
      <c r="G4344" t="s">
        <v>309</v>
      </c>
      <c r="H4344">
        <v>8993.7099999999991</v>
      </c>
      <c r="I4344" t="s">
        <v>509</v>
      </c>
      <c r="J4344" t="s">
        <v>347</v>
      </c>
      <c r="K4344" t="s">
        <v>388</v>
      </c>
    </row>
    <row r="4345" spans="1:11" hidden="1" x14ac:dyDescent="0.35">
      <c r="A4345" t="s">
        <v>373</v>
      </c>
      <c r="B4345" t="s">
        <v>84</v>
      </c>
      <c r="C4345" t="s">
        <v>85</v>
      </c>
      <c r="D4345" t="s">
        <v>78</v>
      </c>
      <c r="E4345">
        <v>2021</v>
      </c>
      <c r="F4345" t="s">
        <v>506</v>
      </c>
      <c r="G4345" t="s">
        <v>309</v>
      </c>
      <c r="H4345">
        <v>3300.53</v>
      </c>
      <c r="I4345" t="s">
        <v>509</v>
      </c>
      <c r="J4345" t="s">
        <v>347</v>
      </c>
      <c r="K4345" t="s">
        <v>388</v>
      </c>
    </row>
    <row r="4346" spans="1:11" hidden="1" x14ac:dyDescent="0.35">
      <c r="A4346" t="s">
        <v>373</v>
      </c>
      <c r="B4346" t="s">
        <v>84</v>
      </c>
      <c r="C4346" t="s">
        <v>85</v>
      </c>
      <c r="D4346" t="s">
        <v>78</v>
      </c>
      <c r="E4346">
        <v>2021</v>
      </c>
      <c r="F4346" t="s">
        <v>506</v>
      </c>
      <c r="G4346" t="s">
        <v>309</v>
      </c>
      <c r="H4346">
        <v>2816.33</v>
      </c>
      <c r="I4346" t="s">
        <v>509</v>
      </c>
      <c r="J4346" t="s">
        <v>347</v>
      </c>
      <c r="K4346" t="s">
        <v>388</v>
      </c>
    </row>
    <row r="4347" spans="1:11" hidden="1" x14ac:dyDescent="0.35">
      <c r="A4347" t="s">
        <v>373</v>
      </c>
      <c r="B4347" t="s">
        <v>84</v>
      </c>
      <c r="C4347" t="s">
        <v>85</v>
      </c>
      <c r="D4347" t="s">
        <v>78</v>
      </c>
      <c r="E4347">
        <v>2021</v>
      </c>
      <c r="F4347" t="s">
        <v>506</v>
      </c>
      <c r="G4347" t="s">
        <v>309</v>
      </c>
      <c r="H4347">
        <v>-1085.3800000000001</v>
      </c>
      <c r="I4347" t="s">
        <v>509</v>
      </c>
      <c r="J4347" t="s">
        <v>347</v>
      </c>
      <c r="K4347" t="s">
        <v>388</v>
      </c>
    </row>
    <row r="4348" spans="1:11" hidden="1" x14ac:dyDescent="0.35">
      <c r="A4348" t="s">
        <v>373</v>
      </c>
      <c r="B4348" t="s">
        <v>84</v>
      </c>
      <c r="C4348" t="s">
        <v>85</v>
      </c>
      <c r="D4348" t="s">
        <v>78</v>
      </c>
      <c r="E4348">
        <v>2021</v>
      </c>
      <c r="F4348" t="s">
        <v>71</v>
      </c>
      <c r="G4348" t="s">
        <v>310</v>
      </c>
      <c r="H4348">
        <v>103.85</v>
      </c>
      <c r="I4348" t="s">
        <v>509</v>
      </c>
      <c r="J4348" t="s">
        <v>347</v>
      </c>
      <c r="K4348" t="s">
        <v>388</v>
      </c>
    </row>
    <row r="4349" spans="1:11" hidden="1" x14ac:dyDescent="0.35">
      <c r="A4349" t="s">
        <v>373</v>
      </c>
      <c r="B4349" t="s">
        <v>84</v>
      </c>
      <c r="C4349" t="s">
        <v>85</v>
      </c>
      <c r="D4349" t="s">
        <v>78</v>
      </c>
      <c r="E4349">
        <v>2021</v>
      </c>
      <c r="F4349" t="s">
        <v>71</v>
      </c>
      <c r="G4349" t="s">
        <v>310</v>
      </c>
      <c r="H4349">
        <v>38.1</v>
      </c>
      <c r="I4349" t="s">
        <v>509</v>
      </c>
      <c r="J4349" t="s">
        <v>347</v>
      </c>
      <c r="K4349" t="s">
        <v>388</v>
      </c>
    </row>
    <row r="4350" spans="1:11" hidden="1" x14ac:dyDescent="0.35">
      <c r="A4350" t="s">
        <v>373</v>
      </c>
      <c r="B4350" t="s">
        <v>84</v>
      </c>
      <c r="C4350" t="s">
        <v>85</v>
      </c>
      <c r="D4350" t="s">
        <v>78</v>
      </c>
      <c r="E4350">
        <v>2021</v>
      </c>
      <c r="F4350" t="s">
        <v>71</v>
      </c>
      <c r="G4350" t="s">
        <v>310</v>
      </c>
      <c r="H4350">
        <v>32.520000000000003</v>
      </c>
      <c r="I4350" t="s">
        <v>509</v>
      </c>
      <c r="J4350" t="s">
        <v>347</v>
      </c>
      <c r="K4350" t="s">
        <v>388</v>
      </c>
    </row>
    <row r="4351" spans="1:11" hidden="1" x14ac:dyDescent="0.35">
      <c r="A4351" t="s">
        <v>373</v>
      </c>
      <c r="B4351" t="s">
        <v>84</v>
      </c>
      <c r="C4351" t="s">
        <v>85</v>
      </c>
      <c r="D4351" t="s">
        <v>78</v>
      </c>
      <c r="E4351">
        <v>2021</v>
      </c>
      <c r="F4351" t="s">
        <v>71</v>
      </c>
      <c r="G4351" t="s">
        <v>310</v>
      </c>
      <c r="H4351">
        <v>-12.53</v>
      </c>
      <c r="I4351" t="s">
        <v>509</v>
      </c>
      <c r="J4351" t="s">
        <v>347</v>
      </c>
      <c r="K4351" t="s">
        <v>388</v>
      </c>
    </row>
    <row r="4352" spans="1:11" hidden="1" x14ac:dyDescent="0.35">
      <c r="A4352" t="s">
        <v>373</v>
      </c>
      <c r="B4352" t="s">
        <v>84</v>
      </c>
      <c r="C4352" t="s">
        <v>85</v>
      </c>
      <c r="D4352" t="s">
        <v>78</v>
      </c>
      <c r="E4352">
        <v>2021</v>
      </c>
      <c r="F4352" t="s">
        <v>156</v>
      </c>
      <c r="G4352" t="s">
        <v>307</v>
      </c>
      <c r="H4352">
        <v>10.8</v>
      </c>
      <c r="I4352" t="s">
        <v>509</v>
      </c>
      <c r="J4352" t="s">
        <v>347</v>
      </c>
      <c r="K4352" t="s">
        <v>388</v>
      </c>
    </row>
    <row r="4353" spans="1:11" hidden="1" x14ac:dyDescent="0.35">
      <c r="A4353" t="s">
        <v>373</v>
      </c>
      <c r="B4353" t="s">
        <v>84</v>
      </c>
      <c r="C4353" t="s">
        <v>85</v>
      </c>
      <c r="D4353" t="s">
        <v>78</v>
      </c>
      <c r="E4353">
        <v>2021</v>
      </c>
      <c r="F4353" t="s">
        <v>156</v>
      </c>
      <c r="G4353" t="s">
        <v>307</v>
      </c>
      <c r="H4353">
        <v>3.96</v>
      </c>
      <c r="I4353" t="s">
        <v>509</v>
      </c>
      <c r="J4353" t="s">
        <v>347</v>
      </c>
      <c r="K4353" t="s">
        <v>388</v>
      </c>
    </row>
    <row r="4354" spans="1:11" hidden="1" x14ac:dyDescent="0.35">
      <c r="A4354" t="s">
        <v>373</v>
      </c>
      <c r="B4354" t="s">
        <v>84</v>
      </c>
      <c r="C4354" t="s">
        <v>85</v>
      </c>
      <c r="D4354" t="s">
        <v>78</v>
      </c>
      <c r="E4354">
        <v>2021</v>
      </c>
      <c r="F4354" t="s">
        <v>156</v>
      </c>
      <c r="G4354" t="s">
        <v>307</v>
      </c>
      <c r="H4354">
        <v>3.38</v>
      </c>
      <c r="I4354" t="s">
        <v>509</v>
      </c>
      <c r="J4354" t="s">
        <v>347</v>
      </c>
      <c r="K4354" t="s">
        <v>388</v>
      </c>
    </row>
    <row r="4355" spans="1:11" hidden="1" x14ac:dyDescent="0.35">
      <c r="A4355" t="s">
        <v>373</v>
      </c>
      <c r="B4355" t="s">
        <v>84</v>
      </c>
      <c r="C4355" t="s">
        <v>85</v>
      </c>
      <c r="D4355" t="s">
        <v>78</v>
      </c>
      <c r="E4355">
        <v>2021</v>
      </c>
      <c r="F4355" t="s">
        <v>156</v>
      </c>
      <c r="G4355" t="s">
        <v>307</v>
      </c>
      <c r="H4355">
        <v>-1.31</v>
      </c>
      <c r="I4355" t="s">
        <v>509</v>
      </c>
      <c r="J4355" t="s">
        <v>347</v>
      </c>
      <c r="K4355" t="s">
        <v>388</v>
      </c>
    </row>
    <row r="4356" spans="1:11" hidden="1" x14ac:dyDescent="0.35">
      <c r="A4356" t="s">
        <v>373</v>
      </c>
      <c r="B4356" t="s">
        <v>84</v>
      </c>
      <c r="C4356" t="s">
        <v>351</v>
      </c>
      <c r="D4356" t="s">
        <v>78</v>
      </c>
      <c r="E4356">
        <v>2021</v>
      </c>
      <c r="F4356" t="s">
        <v>500</v>
      </c>
      <c r="G4356" t="s">
        <v>311</v>
      </c>
      <c r="H4356">
        <v>4471.34</v>
      </c>
      <c r="I4356" t="s">
        <v>509</v>
      </c>
      <c r="J4356" t="s">
        <v>14</v>
      </c>
      <c r="K4356" t="s">
        <v>403</v>
      </c>
    </row>
    <row r="4357" spans="1:11" hidden="1" x14ac:dyDescent="0.35">
      <c r="A4357" t="s">
        <v>373</v>
      </c>
      <c r="B4357" t="s">
        <v>84</v>
      </c>
      <c r="C4357" t="s">
        <v>351</v>
      </c>
      <c r="D4357" t="s">
        <v>78</v>
      </c>
      <c r="E4357">
        <v>2021</v>
      </c>
      <c r="F4357" t="s">
        <v>500</v>
      </c>
      <c r="G4357" t="s">
        <v>311</v>
      </c>
      <c r="H4357">
        <v>5952.39</v>
      </c>
      <c r="I4357" t="s">
        <v>509</v>
      </c>
      <c r="J4357" t="s">
        <v>347</v>
      </c>
      <c r="K4357" t="s">
        <v>403</v>
      </c>
    </row>
    <row r="4358" spans="1:11" hidden="1" x14ac:dyDescent="0.35">
      <c r="A4358" t="s">
        <v>373</v>
      </c>
      <c r="B4358" t="s">
        <v>84</v>
      </c>
      <c r="C4358" t="s">
        <v>351</v>
      </c>
      <c r="D4358" t="s">
        <v>78</v>
      </c>
      <c r="E4358">
        <v>2021</v>
      </c>
      <c r="F4358" t="s">
        <v>506</v>
      </c>
      <c r="G4358" t="s">
        <v>309</v>
      </c>
      <c r="H4358">
        <v>2422.16</v>
      </c>
      <c r="I4358" t="s">
        <v>509</v>
      </c>
      <c r="J4358" t="s">
        <v>347</v>
      </c>
      <c r="K4358" t="s">
        <v>403</v>
      </c>
    </row>
    <row r="4359" spans="1:11" hidden="1" x14ac:dyDescent="0.35">
      <c r="A4359" t="s">
        <v>373</v>
      </c>
      <c r="B4359" t="s">
        <v>84</v>
      </c>
      <c r="C4359" t="s">
        <v>351</v>
      </c>
      <c r="D4359" t="s">
        <v>78</v>
      </c>
      <c r="E4359">
        <v>2021</v>
      </c>
      <c r="F4359" t="s">
        <v>71</v>
      </c>
      <c r="G4359" t="s">
        <v>310</v>
      </c>
      <c r="H4359">
        <v>1181.18</v>
      </c>
      <c r="I4359" t="s">
        <v>509</v>
      </c>
      <c r="J4359" t="s">
        <v>347</v>
      </c>
      <c r="K4359" t="s">
        <v>403</v>
      </c>
    </row>
    <row r="4360" spans="1:11" hidden="1" x14ac:dyDescent="0.35">
      <c r="A4360" t="s">
        <v>373</v>
      </c>
      <c r="B4360" t="s">
        <v>84</v>
      </c>
      <c r="C4360" t="s">
        <v>351</v>
      </c>
      <c r="D4360" t="s">
        <v>78</v>
      </c>
      <c r="E4360">
        <v>2021</v>
      </c>
      <c r="F4360" t="s">
        <v>156</v>
      </c>
      <c r="G4360" t="s">
        <v>307</v>
      </c>
      <c r="H4360">
        <v>7.0000000000000007E-2</v>
      </c>
      <c r="I4360" t="s">
        <v>509</v>
      </c>
      <c r="J4360" t="s">
        <v>14</v>
      </c>
      <c r="K4360" t="s">
        <v>403</v>
      </c>
    </row>
    <row r="4361" spans="1:11" hidden="1" x14ac:dyDescent="0.35">
      <c r="A4361" t="s">
        <v>373</v>
      </c>
      <c r="B4361" t="s">
        <v>84</v>
      </c>
      <c r="C4361" t="s">
        <v>351</v>
      </c>
      <c r="D4361" t="s">
        <v>78</v>
      </c>
      <c r="E4361">
        <v>2021</v>
      </c>
      <c r="F4361" t="s">
        <v>156</v>
      </c>
      <c r="G4361" t="s">
        <v>307</v>
      </c>
      <c r="H4361">
        <v>1.62</v>
      </c>
      <c r="I4361" t="s">
        <v>509</v>
      </c>
      <c r="J4361" t="s">
        <v>347</v>
      </c>
      <c r="K4361" t="s">
        <v>403</v>
      </c>
    </row>
    <row r="4362" spans="1:11" hidden="1" x14ac:dyDescent="0.35">
      <c r="A4362" t="s">
        <v>373</v>
      </c>
      <c r="B4362" t="s">
        <v>84</v>
      </c>
      <c r="C4362" t="s">
        <v>329</v>
      </c>
      <c r="D4362" t="s">
        <v>78</v>
      </c>
      <c r="E4362">
        <v>2021</v>
      </c>
      <c r="F4362" t="s">
        <v>500</v>
      </c>
      <c r="G4362" t="s">
        <v>311</v>
      </c>
      <c r="H4362">
        <v>12373.03</v>
      </c>
      <c r="I4362" t="s">
        <v>509</v>
      </c>
      <c r="J4362" t="s">
        <v>14</v>
      </c>
      <c r="K4362" t="s">
        <v>390</v>
      </c>
    </row>
    <row r="4363" spans="1:11" hidden="1" x14ac:dyDescent="0.35">
      <c r="A4363" t="s">
        <v>373</v>
      </c>
      <c r="B4363" t="s">
        <v>84</v>
      </c>
      <c r="C4363" t="s">
        <v>329</v>
      </c>
      <c r="D4363" t="s">
        <v>78</v>
      </c>
      <c r="E4363">
        <v>2021</v>
      </c>
      <c r="F4363" t="s">
        <v>500</v>
      </c>
      <c r="G4363" t="s">
        <v>311</v>
      </c>
      <c r="H4363">
        <v>3150.85</v>
      </c>
      <c r="I4363" t="s">
        <v>509</v>
      </c>
      <c r="J4363" t="s">
        <v>347</v>
      </c>
      <c r="K4363" t="s">
        <v>390</v>
      </c>
    </row>
    <row r="4364" spans="1:11" hidden="1" x14ac:dyDescent="0.35">
      <c r="A4364" t="s">
        <v>373</v>
      </c>
      <c r="B4364" t="s">
        <v>84</v>
      </c>
      <c r="C4364" t="s">
        <v>329</v>
      </c>
      <c r="D4364" t="s">
        <v>78</v>
      </c>
      <c r="E4364">
        <v>2021</v>
      </c>
      <c r="F4364" t="s">
        <v>500</v>
      </c>
      <c r="G4364" t="s">
        <v>311</v>
      </c>
      <c r="H4364">
        <v>12100.04</v>
      </c>
      <c r="I4364" t="s">
        <v>509</v>
      </c>
      <c r="J4364" t="s">
        <v>14</v>
      </c>
      <c r="K4364" t="s">
        <v>390</v>
      </c>
    </row>
    <row r="4365" spans="1:11" hidden="1" x14ac:dyDescent="0.35">
      <c r="A4365" t="s">
        <v>373</v>
      </c>
      <c r="B4365" t="s">
        <v>84</v>
      </c>
      <c r="C4365" t="s">
        <v>329</v>
      </c>
      <c r="D4365" t="s">
        <v>78</v>
      </c>
      <c r="E4365">
        <v>2021</v>
      </c>
      <c r="F4365" t="s">
        <v>500</v>
      </c>
      <c r="G4365" t="s">
        <v>311</v>
      </c>
      <c r="H4365">
        <v>3081.36</v>
      </c>
      <c r="I4365" t="s">
        <v>509</v>
      </c>
      <c r="J4365" t="s">
        <v>347</v>
      </c>
      <c r="K4365" t="s">
        <v>390</v>
      </c>
    </row>
    <row r="4366" spans="1:11" hidden="1" x14ac:dyDescent="0.35">
      <c r="A4366" t="s">
        <v>373</v>
      </c>
      <c r="B4366" t="s">
        <v>84</v>
      </c>
      <c r="C4366" t="s">
        <v>329</v>
      </c>
      <c r="D4366" t="s">
        <v>78</v>
      </c>
      <c r="E4366">
        <v>2021</v>
      </c>
      <c r="F4366" t="s">
        <v>500</v>
      </c>
      <c r="G4366" t="s">
        <v>311</v>
      </c>
      <c r="H4366">
        <v>1163.71</v>
      </c>
      <c r="I4366" t="s">
        <v>509</v>
      </c>
      <c r="J4366" t="s">
        <v>14</v>
      </c>
      <c r="K4366" t="s">
        <v>390</v>
      </c>
    </row>
    <row r="4367" spans="1:11" hidden="1" x14ac:dyDescent="0.35">
      <c r="A4367" t="s">
        <v>373</v>
      </c>
      <c r="B4367" t="s">
        <v>84</v>
      </c>
      <c r="C4367" t="s">
        <v>329</v>
      </c>
      <c r="D4367" t="s">
        <v>78</v>
      </c>
      <c r="E4367">
        <v>2021</v>
      </c>
      <c r="F4367" t="s">
        <v>500</v>
      </c>
      <c r="G4367" t="s">
        <v>311</v>
      </c>
      <c r="H4367">
        <v>296.33999999999997</v>
      </c>
      <c r="I4367" t="s">
        <v>509</v>
      </c>
      <c r="J4367" t="s">
        <v>347</v>
      </c>
      <c r="K4367" t="s">
        <v>390</v>
      </c>
    </row>
    <row r="4368" spans="1:11" hidden="1" x14ac:dyDescent="0.35">
      <c r="A4368" t="s">
        <v>373</v>
      </c>
      <c r="B4368" t="s">
        <v>84</v>
      </c>
      <c r="C4368" t="s">
        <v>329</v>
      </c>
      <c r="D4368" t="s">
        <v>78</v>
      </c>
      <c r="E4368">
        <v>2021</v>
      </c>
      <c r="F4368" t="s">
        <v>500</v>
      </c>
      <c r="G4368" t="s">
        <v>311</v>
      </c>
      <c r="H4368">
        <v>2755.19</v>
      </c>
      <c r="I4368" t="s">
        <v>509</v>
      </c>
      <c r="J4368" t="s">
        <v>14</v>
      </c>
      <c r="K4368" t="s">
        <v>390</v>
      </c>
    </row>
    <row r="4369" spans="1:11" hidden="1" x14ac:dyDescent="0.35">
      <c r="A4369" t="s">
        <v>373</v>
      </c>
      <c r="B4369" t="s">
        <v>84</v>
      </c>
      <c r="C4369" t="s">
        <v>329</v>
      </c>
      <c r="D4369" t="s">
        <v>78</v>
      </c>
      <c r="E4369">
        <v>2021</v>
      </c>
      <c r="F4369" t="s">
        <v>500</v>
      </c>
      <c r="G4369" t="s">
        <v>311</v>
      </c>
      <c r="H4369">
        <v>701.63</v>
      </c>
      <c r="I4369" t="s">
        <v>509</v>
      </c>
      <c r="J4369" t="s">
        <v>347</v>
      </c>
      <c r="K4369" t="s">
        <v>390</v>
      </c>
    </row>
    <row r="4370" spans="1:11" hidden="1" x14ac:dyDescent="0.35">
      <c r="A4370" t="s">
        <v>373</v>
      </c>
      <c r="B4370" t="s">
        <v>84</v>
      </c>
      <c r="C4370" t="s">
        <v>329</v>
      </c>
      <c r="D4370" t="s">
        <v>78</v>
      </c>
      <c r="E4370">
        <v>2021</v>
      </c>
      <c r="F4370" t="s">
        <v>500</v>
      </c>
      <c r="G4370" t="s">
        <v>311</v>
      </c>
      <c r="H4370">
        <v>13782.99</v>
      </c>
      <c r="I4370" t="s">
        <v>509</v>
      </c>
      <c r="J4370" t="s">
        <v>14</v>
      </c>
      <c r="K4370" t="s">
        <v>390</v>
      </c>
    </row>
    <row r="4371" spans="1:11" hidden="1" x14ac:dyDescent="0.35">
      <c r="A4371" t="s">
        <v>373</v>
      </c>
      <c r="B4371" t="s">
        <v>84</v>
      </c>
      <c r="C4371" t="s">
        <v>329</v>
      </c>
      <c r="D4371" t="s">
        <v>78</v>
      </c>
      <c r="E4371">
        <v>2021</v>
      </c>
      <c r="F4371" t="s">
        <v>500</v>
      </c>
      <c r="G4371" t="s">
        <v>311</v>
      </c>
      <c r="H4371">
        <v>3509.91</v>
      </c>
      <c r="I4371" t="s">
        <v>509</v>
      </c>
      <c r="J4371" t="s">
        <v>347</v>
      </c>
      <c r="K4371" t="s">
        <v>390</v>
      </c>
    </row>
    <row r="4372" spans="1:11" hidden="1" x14ac:dyDescent="0.35">
      <c r="A4372" t="s">
        <v>373</v>
      </c>
      <c r="B4372" t="s">
        <v>84</v>
      </c>
      <c r="C4372" t="s">
        <v>329</v>
      </c>
      <c r="D4372" t="s">
        <v>78</v>
      </c>
      <c r="E4372">
        <v>2021</v>
      </c>
      <c r="F4372" t="s">
        <v>500</v>
      </c>
      <c r="G4372" t="s">
        <v>311</v>
      </c>
      <c r="H4372">
        <v>1355.08</v>
      </c>
      <c r="I4372" t="s">
        <v>509</v>
      </c>
      <c r="J4372" t="s">
        <v>14</v>
      </c>
      <c r="K4372" t="s">
        <v>390</v>
      </c>
    </row>
    <row r="4373" spans="1:11" hidden="1" x14ac:dyDescent="0.35">
      <c r="A4373" t="s">
        <v>373</v>
      </c>
      <c r="B4373" t="s">
        <v>84</v>
      </c>
      <c r="C4373" t="s">
        <v>329</v>
      </c>
      <c r="D4373" t="s">
        <v>78</v>
      </c>
      <c r="E4373">
        <v>2021</v>
      </c>
      <c r="F4373" t="s">
        <v>500</v>
      </c>
      <c r="G4373" t="s">
        <v>311</v>
      </c>
      <c r="H4373">
        <v>345.07</v>
      </c>
      <c r="I4373" t="s">
        <v>509</v>
      </c>
      <c r="J4373" t="s">
        <v>347</v>
      </c>
      <c r="K4373" t="s">
        <v>390</v>
      </c>
    </row>
    <row r="4374" spans="1:11" hidden="1" x14ac:dyDescent="0.35">
      <c r="A4374" t="s">
        <v>373</v>
      </c>
      <c r="B4374" t="s">
        <v>84</v>
      </c>
      <c r="C4374" t="s">
        <v>329</v>
      </c>
      <c r="D4374" t="s">
        <v>78</v>
      </c>
      <c r="E4374">
        <v>2021</v>
      </c>
      <c r="F4374" t="s">
        <v>506</v>
      </c>
      <c r="G4374" t="s">
        <v>309</v>
      </c>
      <c r="H4374">
        <v>2884.52</v>
      </c>
      <c r="I4374" t="s">
        <v>509</v>
      </c>
      <c r="J4374" t="s">
        <v>347</v>
      </c>
      <c r="K4374" t="s">
        <v>390</v>
      </c>
    </row>
    <row r="4375" spans="1:11" hidden="1" x14ac:dyDescent="0.35">
      <c r="A4375" t="s">
        <v>373</v>
      </c>
      <c r="B4375" t="s">
        <v>84</v>
      </c>
      <c r="C4375" t="s">
        <v>329</v>
      </c>
      <c r="D4375" t="s">
        <v>78</v>
      </c>
      <c r="E4375">
        <v>2021</v>
      </c>
      <c r="F4375" t="s">
        <v>506</v>
      </c>
      <c r="G4375" t="s">
        <v>309</v>
      </c>
      <c r="H4375">
        <v>2820.88</v>
      </c>
      <c r="I4375" t="s">
        <v>509</v>
      </c>
      <c r="J4375" t="s">
        <v>347</v>
      </c>
      <c r="K4375" t="s">
        <v>390</v>
      </c>
    </row>
    <row r="4376" spans="1:11" hidden="1" x14ac:dyDescent="0.35">
      <c r="A4376" t="s">
        <v>373</v>
      </c>
      <c r="B4376" t="s">
        <v>84</v>
      </c>
      <c r="C4376" t="s">
        <v>329</v>
      </c>
      <c r="D4376" t="s">
        <v>78</v>
      </c>
      <c r="E4376">
        <v>2021</v>
      </c>
      <c r="F4376" t="s">
        <v>506</v>
      </c>
      <c r="G4376" t="s">
        <v>309</v>
      </c>
      <c r="H4376">
        <v>271.29000000000002</v>
      </c>
      <c r="I4376" t="s">
        <v>509</v>
      </c>
      <c r="J4376" t="s">
        <v>347</v>
      </c>
      <c r="K4376" t="s">
        <v>390</v>
      </c>
    </row>
    <row r="4377" spans="1:11" hidden="1" x14ac:dyDescent="0.35">
      <c r="A4377" t="s">
        <v>373</v>
      </c>
      <c r="B4377" t="s">
        <v>84</v>
      </c>
      <c r="C4377" t="s">
        <v>329</v>
      </c>
      <c r="D4377" t="s">
        <v>78</v>
      </c>
      <c r="E4377">
        <v>2021</v>
      </c>
      <c r="F4377" t="s">
        <v>506</v>
      </c>
      <c r="G4377" t="s">
        <v>309</v>
      </c>
      <c r="H4377">
        <v>642.30999999999995</v>
      </c>
      <c r="I4377" t="s">
        <v>509</v>
      </c>
      <c r="J4377" t="s">
        <v>347</v>
      </c>
      <c r="K4377" t="s">
        <v>390</v>
      </c>
    </row>
    <row r="4378" spans="1:11" hidden="1" x14ac:dyDescent="0.35">
      <c r="A4378" t="s">
        <v>373</v>
      </c>
      <c r="B4378" t="s">
        <v>84</v>
      </c>
      <c r="C4378" t="s">
        <v>329</v>
      </c>
      <c r="D4378" t="s">
        <v>78</v>
      </c>
      <c r="E4378">
        <v>2021</v>
      </c>
      <c r="F4378" t="s">
        <v>506</v>
      </c>
      <c r="G4378" t="s">
        <v>309</v>
      </c>
      <c r="H4378">
        <v>3213.23</v>
      </c>
      <c r="I4378" t="s">
        <v>509</v>
      </c>
      <c r="J4378" t="s">
        <v>347</v>
      </c>
      <c r="K4378" t="s">
        <v>390</v>
      </c>
    </row>
    <row r="4379" spans="1:11" hidden="1" x14ac:dyDescent="0.35">
      <c r="A4379" t="s">
        <v>373</v>
      </c>
      <c r="B4379" t="s">
        <v>84</v>
      </c>
      <c r="C4379" t="s">
        <v>329</v>
      </c>
      <c r="D4379" t="s">
        <v>78</v>
      </c>
      <c r="E4379">
        <v>2021</v>
      </c>
      <c r="F4379" t="s">
        <v>506</v>
      </c>
      <c r="G4379" t="s">
        <v>309</v>
      </c>
      <c r="H4379">
        <v>315.91000000000003</v>
      </c>
      <c r="I4379" t="s">
        <v>509</v>
      </c>
      <c r="J4379" t="s">
        <v>347</v>
      </c>
      <c r="K4379" t="s">
        <v>390</v>
      </c>
    </row>
    <row r="4380" spans="1:11" hidden="1" x14ac:dyDescent="0.35">
      <c r="A4380" t="s">
        <v>373</v>
      </c>
      <c r="B4380" t="s">
        <v>84</v>
      </c>
      <c r="C4380" t="s">
        <v>329</v>
      </c>
      <c r="D4380" t="s">
        <v>78</v>
      </c>
      <c r="E4380">
        <v>2021</v>
      </c>
      <c r="F4380" t="s">
        <v>71</v>
      </c>
      <c r="G4380" t="s">
        <v>310</v>
      </c>
      <c r="H4380">
        <v>207.84</v>
      </c>
      <c r="I4380" t="s">
        <v>509</v>
      </c>
      <c r="J4380" t="s">
        <v>347</v>
      </c>
      <c r="K4380" t="s">
        <v>390</v>
      </c>
    </row>
    <row r="4381" spans="1:11" hidden="1" x14ac:dyDescent="0.35">
      <c r="A4381" t="s">
        <v>373</v>
      </c>
      <c r="B4381" t="s">
        <v>84</v>
      </c>
      <c r="C4381" t="s">
        <v>329</v>
      </c>
      <c r="D4381" t="s">
        <v>78</v>
      </c>
      <c r="E4381">
        <v>2021</v>
      </c>
      <c r="F4381" t="s">
        <v>71</v>
      </c>
      <c r="G4381" t="s">
        <v>310</v>
      </c>
      <c r="H4381">
        <v>203.27</v>
      </c>
      <c r="I4381" t="s">
        <v>509</v>
      </c>
      <c r="J4381" t="s">
        <v>347</v>
      </c>
      <c r="K4381" t="s">
        <v>390</v>
      </c>
    </row>
    <row r="4382" spans="1:11" hidden="1" x14ac:dyDescent="0.35">
      <c r="A4382" t="s">
        <v>373</v>
      </c>
      <c r="B4382" t="s">
        <v>84</v>
      </c>
      <c r="C4382" t="s">
        <v>329</v>
      </c>
      <c r="D4382" t="s">
        <v>78</v>
      </c>
      <c r="E4382">
        <v>2021</v>
      </c>
      <c r="F4382" t="s">
        <v>71</v>
      </c>
      <c r="G4382" t="s">
        <v>310</v>
      </c>
      <c r="H4382">
        <v>19.55</v>
      </c>
      <c r="I4382" t="s">
        <v>509</v>
      </c>
      <c r="J4382" t="s">
        <v>347</v>
      </c>
      <c r="K4382" t="s">
        <v>390</v>
      </c>
    </row>
    <row r="4383" spans="1:11" hidden="1" x14ac:dyDescent="0.35">
      <c r="A4383" t="s">
        <v>373</v>
      </c>
      <c r="B4383" t="s">
        <v>84</v>
      </c>
      <c r="C4383" t="s">
        <v>329</v>
      </c>
      <c r="D4383" t="s">
        <v>78</v>
      </c>
      <c r="E4383">
        <v>2021</v>
      </c>
      <c r="F4383" t="s">
        <v>71</v>
      </c>
      <c r="G4383" t="s">
        <v>310</v>
      </c>
      <c r="H4383">
        <v>46.28</v>
      </c>
      <c r="I4383" t="s">
        <v>509</v>
      </c>
      <c r="J4383" t="s">
        <v>347</v>
      </c>
      <c r="K4383" t="s">
        <v>390</v>
      </c>
    </row>
    <row r="4384" spans="1:11" hidden="1" x14ac:dyDescent="0.35">
      <c r="A4384" t="s">
        <v>373</v>
      </c>
      <c r="B4384" t="s">
        <v>84</v>
      </c>
      <c r="C4384" t="s">
        <v>329</v>
      </c>
      <c r="D4384" t="s">
        <v>78</v>
      </c>
      <c r="E4384">
        <v>2021</v>
      </c>
      <c r="F4384" t="s">
        <v>71</v>
      </c>
      <c r="G4384" t="s">
        <v>310</v>
      </c>
      <c r="H4384">
        <v>231.52</v>
      </c>
      <c r="I4384" t="s">
        <v>509</v>
      </c>
      <c r="J4384" t="s">
        <v>347</v>
      </c>
      <c r="K4384" t="s">
        <v>390</v>
      </c>
    </row>
    <row r="4385" spans="1:11" hidden="1" x14ac:dyDescent="0.35">
      <c r="A4385" t="s">
        <v>373</v>
      </c>
      <c r="B4385" t="s">
        <v>84</v>
      </c>
      <c r="C4385" t="s">
        <v>329</v>
      </c>
      <c r="D4385" t="s">
        <v>78</v>
      </c>
      <c r="E4385">
        <v>2021</v>
      </c>
      <c r="F4385" t="s">
        <v>71</v>
      </c>
      <c r="G4385" t="s">
        <v>310</v>
      </c>
      <c r="H4385">
        <v>22.76</v>
      </c>
      <c r="I4385" t="s">
        <v>509</v>
      </c>
      <c r="J4385" t="s">
        <v>347</v>
      </c>
      <c r="K4385" t="s">
        <v>390</v>
      </c>
    </row>
    <row r="4386" spans="1:11" hidden="1" x14ac:dyDescent="0.35">
      <c r="A4386" t="s">
        <v>373</v>
      </c>
      <c r="B4386" t="s">
        <v>84</v>
      </c>
      <c r="C4386" t="s">
        <v>329</v>
      </c>
      <c r="D4386" t="s">
        <v>78</v>
      </c>
      <c r="E4386">
        <v>2021</v>
      </c>
      <c r="F4386" t="s">
        <v>156</v>
      </c>
      <c r="G4386" t="s">
        <v>307</v>
      </c>
      <c r="H4386">
        <v>0.36</v>
      </c>
      <c r="I4386" t="s">
        <v>509</v>
      </c>
      <c r="J4386" t="s">
        <v>14</v>
      </c>
      <c r="K4386" t="s">
        <v>390</v>
      </c>
    </row>
    <row r="4387" spans="1:11" hidden="1" x14ac:dyDescent="0.35">
      <c r="A4387" t="s">
        <v>373</v>
      </c>
      <c r="B4387" t="s">
        <v>84</v>
      </c>
      <c r="C4387" t="s">
        <v>329</v>
      </c>
      <c r="D4387" t="s">
        <v>78</v>
      </c>
      <c r="E4387">
        <v>2021</v>
      </c>
      <c r="F4387" t="s">
        <v>156</v>
      </c>
      <c r="G4387" t="s">
        <v>307</v>
      </c>
      <c r="H4387">
        <v>1.49</v>
      </c>
      <c r="I4387" t="s">
        <v>509</v>
      </c>
      <c r="J4387" t="s">
        <v>347</v>
      </c>
      <c r="K4387" t="s">
        <v>390</v>
      </c>
    </row>
    <row r="4388" spans="1:11" hidden="1" x14ac:dyDescent="0.35">
      <c r="A4388" t="s">
        <v>373</v>
      </c>
      <c r="B4388" t="s">
        <v>84</v>
      </c>
      <c r="C4388" t="s">
        <v>329</v>
      </c>
      <c r="D4388" t="s">
        <v>78</v>
      </c>
      <c r="E4388">
        <v>2021</v>
      </c>
      <c r="F4388" t="s">
        <v>156</v>
      </c>
      <c r="G4388" t="s">
        <v>307</v>
      </c>
      <c r="H4388">
        <v>0.38</v>
      </c>
      <c r="I4388" t="s">
        <v>509</v>
      </c>
      <c r="J4388" t="s">
        <v>14</v>
      </c>
      <c r="K4388" t="s">
        <v>390</v>
      </c>
    </row>
    <row r="4389" spans="1:11" hidden="1" x14ac:dyDescent="0.35">
      <c r="A4389" t="s">
        <v>373</v>
      </c>
      <c r="B4389" t="s">
        <v>84</v>
      </c>
      <c r="C4389" t="s">
        <v>329</v>
      </c>
      <c r="D4389" t="s">
        <v>78</v>
      </c>
      <c r="E4389">
        <v>2021</v>
      </c>
      <c r="F4389" t="s">
        <v>156</v>
      </c>
      <c r="G4389" t="s">
        <v>307</v>
      </c>
      <c r="H4389">
        <v>1.46</v>
      </c>
      <c r="I4389" t="s">
        <v>509</v>
      </c>
      <c r="J4389" t="s">
        <v>347</v>
      </c>
      <c r="K4389" t="s">
        <v>390</v>
      </c>
    </row>
    <row r="4390" spans="1:11" hidden="1" x14ac:dyDescent="0.35">
      <c r="A4390" t="s">
        <v>373</v>
      </c>
      <c r="B4390" t="s">
        <v>84</v>
      </c>
      <c r="C4390" t="s">
        <v>329</v>
      </c>
      <c r="D4390" t="s">
        <v>78</v>
      </c>
      <c r="E4390">
        <v>2021</v>
      </c>
      <c r="F4390" t="s">
        <v>156</v>
      </c>
      <c r="G4390" t="s">
        <v>307</v>
      </c>
      <c r="H4390">
        <v>0.03</v>
      </c>
      <c r="I4390" t="s">
        <v>509</v>
      </c>
      <c r="J4390" t="s">
        <v>14</v>
      </c>
      <c r="K4390" t="s">
        <v>390</v>
      </c>
    </row>
    <row r="4391" spans="1:11" hidden="1" x14ac:dyDescent="0.35">
      <c r="A4391" t="s">
        <v>373</v>
      </c>
      <c r="B4391" t="s">
        <v>84</v>
      </c>
      <c r="C4391" t="s">
        <v>329</v>
      </c>
      <c r="D4391" t="s">
        <v>78</v>
      </c>
      <c r="E4391">
        <v>2021</v>
      </c>
      <c r="F4391" t="s">
        <v>156</v>
      </c>
      <c r="G4391" t="s">
        <v>307</v>
      </c>
      <c r="H4391">
        <v>0.15</v>
      </c>
      <c r="I4391" t="s">
        <v>509</v>
      </c>
      <c r="J4391" t="s">
        <v>347</v>
      </c>
      <c r="K4391" t="s">
        <v>390</v>
      </c>
    </row>
    <row r="4392" spans="1:11" hidden="1" x14ac:dyDescent="0.35">
      <c r="A4392" t="s">
        <v>373</v>
      </c>
      <c r="B4392" t="s">
        <v>84</v>
      </c>
      <c r="C4392" t="s">
        <v>329</v>
      </c>
      <c r="D4392" t="s">
        <v>78</v>
      </c>
      <c r="E4392">
        <v>2021</v>
      </c>
      <c r="F4392" t="s">
        <v>156</v>
      </c>
      <c r="G4392" t="s">
        <v>307</v>
      </c>
      <c r="H4392">
        <v>7.0000000000000007E-2</v>
      </c>
      <c r="I4392" t="s">
        <v>509</v>
      </c>
      <c r="J4392" t="s">
        <v>14</v>
      </c>
      <c r="K4392" t="s">
        <v>390</v>
      </c>
    </row>
    <row r="4393" spans="1:11" hidden="1" x14ac:dyDescent="0.35">
      <c r="A4393" t="s">
        <v>373</v>
      </c>
      <c r="B4393" t="s">
        <v>84</v>
      </c>
      <c r="C4393" t="s">
        <v>329</v>
      </c>
      <c r="D4393" t="s">
        <v>78</v>
      </c>
      <c r="E4393">
        <v>2021</v>
      </c>
      <c r="F4393" t="s">
        <v>156</v>
      </c>
      <c r="G4393" t="s">
        <v>307</v>
      </c>
      <c r="H4393">
        <v>0.34</v>
      </c>
      <c r="I4393" t="s">
        <v>509</v>
      </c>
      <c r="J4393" t="s">
        <v>347</v>
      </c>
      <c r="K4393" t="s">
        <v>390</v>
      </c>
    </row>
    <row r="4394" spans="1:11" hidden="1" x14ac:dyDescent="0.35">
      <c r="A4394" t="s">
        <v>373</v>
      </c>
      <c r="B4394" t="s">
        <v>84</v>
      </c>
      <c r="C4394" t="s">
        <v>329</v>
      </c>
      <c r="D4394" t="s">
        <v>78</v>
      </c>
      <c r="E4394">
        <v>2021</v>
      </c>
      <c r="F4394" t="s">
        <v>156</v>
      </c>
      <c r="G4394" t="s">
        <v>307</v>
      </c>
      <c r="H4394">
        <v>0.4</v>
      </c>
      <c r="I4394" t="s">
        <v>509</v>
      </c>
      <c r="J4394" t="s">
        <v>14</v>
      </c>
      <c r="K4394" t="s">
        <v>390</v>
      </c>
    </row>
    <row r="4395" spans="1:11" hidden="1" x14ac:dyDescent="0.35">
      <c r="A4395" t="s">
        <v>373</v>
      </c>
      <c r="B4395" t="s">
        <v>84</v>
      </c>
      <c r="C4395" t="s">
        <v>329</v>
      </c>
      <c r="D4395" t="s">
        <v>78</v>
      </c>
      <c r="E4395">
        <v>2021</v>
      </c>
      <c r="F4395" t="s">
        <v>156</v>
      </c>
      <c r="G4395" t="s">
        <v>307</v>
      </c>
      <c r="H4395">
        <v>1.66</v>
      </c>
      <c r="I4395" t="s">
        <v>509</v>
      </c>
      <c r="J4395" t="s">
        <v>347</v>
      </c>
      <c r="K4395" t="s">
        <v>390</v>
      </c>
    </row>
    <row r="4396" spans="1:11" hidden="1" x14ac:dyDescent="0.35">
      <c r="A4396" t="s">
        <v>373</v>
      </c>
      <c r="B4396" t="s">
        <v>84</v>
      </c>
      <c r="C4396" t="s">
        <v>329</v>
      </c>
      <c r="D4396" t="s">
        <v>78</v>
      </c>
      <c r="E4396">
        <v>2021</v>
      </c>
      <c r="F4396" t="s">
        <v>156</v>
      </c>
      <c r="G4396" t="s">
        <v>307</v>
      </c>
      <c r="H4396">
        <v>0.04</v>
      </c>
      <c r="I4396" t="s">
        <v>509</v>
      </c>
      <c r="J4396" t="s">
        <v>14</v>
      </c>
      <c r="K4396" t="s">
        <v>390</v>
      </c>
    </row>
    <row r="4397" spans="1:11" hidden="1" x14ac:dyDescent="0.35">
      <c r="A4397" t="s">
        <v>373</v>
      </c>
      <c r="B4397" t="s">
        <v>84</v>
      </c>
      <c r="C4397" t="s">
        <v>329</v>
      </c>
      <c r="D4397" t="s">
        <v>78</v>
      </c>
      <c r="E4397">
        <v>2021</v>
      </c>
      <c r="F4397" t="s">
        <v>156</v>
      </c>
      <c r="G4397" t="s">
        <v>307</v>
      </c>
      <c r="H4397">
        <v>0.16</v>
      </c>
      <c r="I4397" t="s">
        <v>509</v>
      </c>
      <c r="J4397" t="s">
        <v>347</v>
      </c>
      <c r="K4397" t="s">
        <v>390</v>
      </c>
    </row>
    <row r="4398" spans="1:11" hidden="1" x14ac:dyDescent="0.35">
      <c r="A4398" t="s">
        <v>373</v>
      </c>
      <c r="B4398" t="s">
        <v>84</v>
      </c>
      <c r="C4398" t="s">
        <v>334</v>
      </c>
      <c r="D4398" t="s">
        <v>78</v>
      </c>
      <c r="E4398">
        <v>2021</v>
      </c>
      <c r="F4398" t="s">
        <v>500</v>
      </c>
      <c r="G4398" t="s">
        <v>311</v>
      </c>
      <c r="H4398">
        <v>7181.22</v>
      </c>
      <c r="I4398" t="s">
        <v>509</v>
      </c>
      <c r="J4398" t="s">
        <v>14</v>
      </c>
      <c r="K4398" t="s">
        <v>391</v>
      </c>
    </row>
    <row r="4399" spans="1:11" hidden="1" x14ac:dyDescent="0.35">
      <c r="A4399" t="s">
        <v>373</v>
      </c>
      <c r="B4399" t="s">
        <v>84</v>
      </c>
      <c r="C4399" t="s">
        <v>334</v>
      </c>
      <c r="D4399" t="s">
        <v>78</v>
      </c>
      <c r="E4399">
        <v>2021</v>
      </c>
      <c r="F4399" t="s">
        <v>500</v>
      </c>
      <c r="G4399" t="s">
        <v>311</v>
      </c>
      <c r="H4399">
        <v>2021.56</v>
      </c>
      <c r="I4399" t="s">
        <v>509</v>
      </c>
      <c r="J4399" t="s">
        <v>347</v>
      </c>
      <c r="K4399" t="s">
        <v>391</v>
      </c>
    </row>
    <row r="4400" spans="1:11" hidden="1" x14ac:dyDescent="0.35">
      <c r="A4400" t="s">
        <v>373</v>
      </c>
      <c r="B4400" t="s">
        <v>84</v>
      </c>
      <c r="C4400" t="s">
        <v>334</v>
      </c>
      <c r="D4400" t="s">
        <v>78</v>
      </c>
      <c r="E4400">
        <v>2021</v>
      </c>
      <c r="F4400" t="s">
        <v>500</v>
      </c>
      <c r="G4400" t="s">
        <v>311</v>
      </c>
      <c r="H4400">
        <v>664.23</v>
      </c>
      <c r="I4400" t="s">
        <v>509</v>
      </c>
      <c r="J4400" t="s">
        <v>14</v>
      </c>
      <c r="K4400" t="s">
        <v>391</v>
      </c>
    </row>
    <row r="4401" spans="1:11" hidden="1" x14ac:dyDescent="0.35">
      <c r="A4401" t="s">
        <v>373</v>
      </c>
      <c r="B4401" t="s">
        <v>84</v>
      </c>
      <c r="C4401" t="s">
        <v>334</v>
      </c>
      <c r="D4401" t="s">
        <v>78</v>
      </c>
      <c r="E4401">
        <v>2021</v>
      </c>
      <c r="F4401" t="s">
        <v>500</v>
      </c>
      <c r="G4401" t="s">
        <v>311</v>
      </c>
      <c r="H4401">
        <v>186.99</v>
      </c>
      <c r="I4401" t="s">
        <v>509</v>
      </c>
      <c r="J4401" t="s">
        <v>347</v>
      </c>
      <c r="K4401" t="s">
        <v>391</v>
      </c>
    </row>
    <row r="4402" spans="1:11" hidden="1" x14ac:dyDescent="0.35">
      <c r="A4402" t="s">
        <v>373</v>
      </c>
      <c r="B4402" t="s">
        <v>84</v>
      </c>
      <c r="C4402" t="s">
        <v>334</v>
      </c>
      <c r="D4402" t="s">
        <v>78</v>
      </c>
      <c r="E4402">
        <v>2021</v>
      </c>
      <c r="F4402" t="s">
        <v>500</v>
      </c>
      <c r="G4402" t="s">
        <v>311</v>
      </c>
      <c r="H4402">
        <v>12206.83</v>
      </c>
      <c r="I4402" t="s">
        <v>509</v>
      </c>
      <c r="J4402" t="s">
        <v>14</v>
      </c>
      <c r="K4402" t="s">
        <v>391</v>
      </c>
    </row>
    <row r="4403" spans="1:11" hidden="1" x14ac:dyDescent="0.35">
      <c r="A4403" t="s">
        <v>373</v>
      </c>
      <c r="B4403" t="s">
        <v>84</v>
      </c>
      <c r="C4403" t="s">
        <v>334</v>
      </c>
      <c r="D4403" t="s">
        <v>78</v>
      </c>
      <c r="E4403">
        <v>2021</v>
      </c>
      <c r="F4403" t="s">
        <v>500</v>
      </c>
      <c r="G4403" t="s">
        <v>311</v>
      </c>
      <c r="H4403">
        <v>3436.3</v>
      </c>
      <c r="I4403" t="s">
        <v>509</v>
      </c>
      <c r="J4403" t="s">
        <v>347</v>
      </c>
      <c r="K4403" t="s">
        <v>391</v>
      </c>
    </row>
    <row r="4404" spans="1:11" hidden="1" x14ac:dyDescent="0.35">
      <c r="A4404" t="s">
        <v>373</v>
      </c>
      <c r="B4404" t="s">
        <v>84</v>
      </c>
      <c r="C4404" t="s">
        <v>334</v>
      </c>
      <c r="D4404" t="s">
        <v>78</v>
      </c>
      <c r="E4404">
        <v>2021</v>
      </c>
      <c r="F4404" t="s">
        <v>500</v>
      </c>
      <c r="G4404" t="s">
        <v>311</v>
      </c>
      <c r="H4404">
        <v>1115.4100000000001</v>
      </c>
      <c r="I4404" t="s">
        <v>509</v>
      </c>
      <c r="J4404" t="s">
        <v>14</v>
      </c>
      <c r="K4404" t="s">
        <v>391</v>
      </c>
    </row>
    <row r="4405" spans="1:11" hidden="1" x14ac:dyDescent="0.35">
      <c r="A4405" t="s">
        <v>373</v>
      </c>
      <c r="B4405" t="s">
        <v>84</v>
      </c>
      <c r="C4405" t="s">
        <v>334</v>
      </c>
      <c r="D4405" t="s">
        <v>78</v>
      </c>
      <c r="E4405">
        <v>2021</v>
      </c>
      <c r="F4405" t="s">
        <v>500</v>
      </c>
      <c r="G4405" t="s">
        <v>311</v>
      </c>
      <c r="H4405">
        <v>313.99</v>
      </c>
      <c r="I4405" t="s">
        <v>509</v>
      </c>
      <c r="J4405" t="s">
        <v>347</v>
      </c>
      <c r="K4405" t="s">
        <v>391</v>
      </c>
    </row>
    <row r="4406" spans="1:11" hidden="1" x14ac:dyDescent="0.35">
      <c r="A4406" t="s">
        <v>373</v>
      </c>
      <c r="B4406" t="s">
        <v>84</v>
      </c>
      <c r="C4406" t="s">
        <v>334</v>
      </c>
      <c r="D4406" t="s">
        <v>78</v>
      </c>
      <c r="E4406">
        <v>2021</v>
      </c>
      <c r="F4406" t="s">
        <v>506</v>
      </c>
      <c r="G4406" t="s">
        <v>309</v>
      </c>
      <c r="H4406">
        <v>838.3</v>
      </c>
      <c r="I4406" t="s">
        <v>509</v>
      </c>
      <c r="J4406" t="s">
        <v>347</v>
      </c>
      <c r="K4406" t="s">
        <v>391</v>
      </c>
    </row>
    <row r="4407" spans="1:11" hidden="1" x14ac:dyDescent="0.35">
      <c r="A4407" t="s">
        <v>373</v>
      </c>
      <c r="B4407" t="s">
        <v>84</v>
      </c>
      <c r="C4407" t="s">
        <v>334</v>
      </c>
      <c r="D4407" t="s">
        <v>78</v>
      </c>
      <c r="E4407">
        <v>2021</v>
      </c>
      <c r="F4407" t="s">
        <v>506</v>
      </c>
      <c r="G4407" t="s">
        <v>309</v>
      </c>
      <c r="H4407">
        <v>77.540000000000006</v>
      </c>
      <c r="I4407" t="s">
        <v>509</v>
      </c>
      <c r="J4407" t="s">
        <v>347</v>
      </c>
      <c r="K4407" t="s">
        <v>391</v>
      </c>
    </row>
    <row r="4408" spans="1:11" hidden="1" x14ac:dyDescent="0.35">
      <c r="A4408" t="s">
        <v>373</v>
      </c>
      <c r="B4408" t="s">
        <v>84</v>
      </c>
      <c r="C4408" t="s">
        <v>334</v>
      </c>
      <c r="D4408" t="s">
        <v>78</v>
      </c>
      <c r="E4408">
        <v>2021</v>
      </c>
      <c r="F4408" t="s">
        <v>506</v>
      </c>
      <c r="G4408" t="s">
        <v>309</v>
      </c>
      <c r="H4408">
        <v>1424.96</v>
      </c>
      <c r="I4408" t="s">
        <v>509</v>
      </c>
      <c r="J4408" t="s">
        <v>347</v>
      </c>
      <c r="K4408" t="s">
        <v>391</v>
      </c>
    </row>
    <row r="4409" spans="1:11" hidden="1" x14ac:dyDescent="0.35">
      <c r="A4409" t="s">
        <v>373</v>
      </c>
      <c r="B4409" t="s">
        <v>84</v>
      </c>
      <c r="C4409" t="s">
        <v>334</v>
      </c>
      <c r="D4409" t="s">
        <v>78</v>
      </c>
      <c r="E4409">
        <v>2021</v>
      </c>
      <c r="F4409" t="s">
        <v>506</v>
      </c>
      <c r="G4409" t="s">
        <v>309</v>
      </c>
      <c r="H4409">
        <v>130.21</v>
      </c>
      <c r="I4409" t="s">
        <v>509</v>
      </c>
      <c r="J4409" t="s">
        <v>347</v>
      </c>
      <c r="K4409" t="s">
        <v>391</v>
      </c>
    </row>
    <row r="4410" spans="1:11" hidden="1" x14ac:dyDescent="0.35">
      <c r="A4410" t="s">
        <v>373</v>
      </c>
      <c r="B4410" t="s">
        <v>84</v>
      </c>
      <c r="C4410" t="s">
        <v>334</v>
      </c>
      <c r="D4410" t="s">
        <v>78</v>
      </c>
      <c r="E4410">
        <v>2021</v>
      </c>
      <c r="F4410" t="s">
        <v>71</v>
      </c>
      <c r="G4410" t="s">
        <v>310</v>
      </c>
      <c r="H4410">
        <v>11.87</v>
      </c>
      <c r="I4410" t="s">
        <v>509</v>
      </c>
      <c r="J4410" t="s">
        <v>14</v>
      </c>
      <c r="K4410" t="s">
        <v>391</v>
      </c>
    </row>
    <row r="4411" spans="1:11" hidden="1" x14ac:dyDescent="0.35">
      <c r="A4411" t="s">
        <v>373</v>
      </c>
      <c r="B4411" t="s">
        <v>84</v>
      </c>
      <c r="C4411" t="s">
        <v>334</v>
      </c>
      <c r="D4411" t="s">
        <v>78</v>
      </c>
      <c r="E4411">
        <v>2021</v>
      </c>
      <c r="F4411" t="s">
        <v>71</v>
      </c>
      <c r="G4411" t="s">
        <v>310</v>
      </c>
      <c r="H4411">
        <v>24.02</v>
      </c>
      <c r="I4411" t="s">
        <v>509</v>
      </c>
      <c r="J4411" t="s">
        <v>347</v>
      </c>
      <c r="K4411" t="s">
        <v>391</v>
      </c>
    </row>
    <row r="4412" spans="1:11" hidden="1" x14ac:dyDescent="0.35">
      <c r="A4412" t="s">
        <v>373</v>
      </c>
      <c r="B4412" t="s">
        <v>84</v>
      </c>
      <c r="C4412" t="s">
        <v>334</v>
      </c>
      <c r="D4412" t="s">
        <v>78</v>
      </c>
      <c r="E4412">
        <v>2021</v>
      </c>
      <c r="F4412" t="s">
        <v>71</v>
      </c>
      <c r="G4412" t="s">
        <v>310</v>
      </c>
      <c r="H4412">
        <v>1.1000000000000001</v>
      </c>
      <c r="I4412" t="s">
        <v>509</v>
      </c>
      <c r="J4412" t="s">
        <v>14</v>
      </c>
      <c r="K4412" t="s">
        <v>391</v>
      </c>
    </row>
    <row r="4413" spans="1:11" hidden="1" x14ac:dyDescent="0.35">
      <c r="A4413" t="s">
        <v>373</v>
      </c>
      <c r="B4413" t="s">
        <v>84</v>
      </c>
      <c r="C4413" t="s">
        <v>334</v>
      </c>
      <c r="D4413" t="s">
        <v>78</v>
      </c>
      <c r="E4413">
        <v>2021</v>
      </c>
      <c r="F4413" t="s">
        <v>71</v>
      </c>
      <c r="G4413" t="s">
        <v>310</v>
      </c>
      <c r="H4413">
        <v>2.2200000000000002</v>
      </c>
      <c r="I4413" t="s">
        <v>509</v>
      </c>
      <c r="J4413" t="s">
        <v>347</v>
      </c>
      <c r="K4413" t="s">
        <v>391</v>
      </c>
    </row>
    <row r="4414" spans="1:11" hidden="1" x14ac:dyDescent="0.35">
      <c r="A4414" t="s">
        <v>373</v>
      </c>
      <c r="B4414" t="s">
        <v>84</v>
      </c>
      <c r="C4414" t="s">
        <v>334</v>
      </c>
      <c r="D4414" t="s">
        <v>78</v>
      </c>
      <c r="E4414">
        <v>2021</v>
      </c>
      <c r="F4414" t="s">
        <v>71</v>
      </c>
      <c r="G4414" t="s">
        <v>310</v>
      </c>
      <c r="H4414">
        <v>20.190000000000001</v>
      </c>
      <c r="I4414" t="s">
        <v>509</v>
      </c>
      <c r="J4414" t="s">
        <v>14</v>
      </c>
      <c r="K4414" t="s">
        <v>391</v>
      </c>
    </row>
    <row r="4415" spans="1:11" hidden="1" x14ac:dyDescent="0.35">
      <c r="A4415" t="s">
        <v>373</v>
      </c>
      <c r="B4415" t="s">
        <v>84</v>
      </c>
      <c r="C4415" t="s">
        <v>334</v>
      </c>
      <c r="D4415" t="s">
        <v>78</v>
      </c>
      <c r="E4415">
        <v>2021</v>
      </c>
      <c r="F4415" t="s">
        <v>71</v>
      </c>
      <c r="G4415" t="s">
        <v>310</v>
      </c>
      <c r="H4415">
        <v>40.82</v>
      </c>
      <c r="I4415" t="s">
        <v>509</v>
      </c>
      <c r="J4415" t="s">
        <v>347</v>
      </c>
      <c r="K4415" t="s">
        <v>391</v>
      </c>
    </row>
    <row r="4416" spans="1:11" hidden="1" x14ac:dyDescent="0.35">
      <c r="A4416" t="s">
        <v>373</v>
      </c>
      <c r="B4416" t="s">
        <v>84</v>
      </c>
      <c r="C4416" t="s">
        <v>334</v>
      </c>
      <c r="D4416" t="s">
        <v>78</v>
      </c>
      <c r="E4416">
        <v>2021</v>
      </c>
      <c r="F4416" t="s">
        <v>71</v>
      </c>
      <c r="G4416" t="s">
        <v>310</v>
      </c>
      <c r="H4416">
        <v>1.84</v>
      </c>
      <c r="I4416" t="s">
        <v>509</v>
      </c>
      <c r="J4416" t="s">
        <v>14</v>
      </c>
      <c r="K4416" t="s">
        <v>391</v>
      </c>
    </row>
    <row r="4417" spans="1:11" hidden="1" x14ac:dyDescent="0.35">
      <c r="A4417" t="s">
        <v>373</v>
      </c>
      <c r="B4417" t="s">
        <v>84</v>
      </c>
      <c r="C4417" t="s">
        <v>334</v>
      </c>
      <c r="D4417" t="s">
        <v>78</v>
      </c>
      <c r="E4417">
        <v>2021</v>
      </c>
      <c r="F4417" t="s">
        <v>71</v>
      </c>
      <c r="G4417" t="s">
        <v>310</v>
      </c>
      <c r="H4417">
        <v>3.73</v>
      </c>
      <c r="I4417" t="s">
        <v>509</v>
      </c>
      <c r="J4417" t="s">
        <v>347</v>
      </c>
      <c r="K4417" t="s">
        <v>391</v>
      </c>
    </row>
    <row r="4418" spans="1:11" hidden="1" x14ac:dyDescent="0.35">
      <c r="A4418" t="s">
        <v>373</v>
      </c>
      <c r="B4418" t="s">
        <v>84</v>
      </c>
      <c r="C4418" t="s">
        <v>334</v>
      </c>
      <c r="D4418" t="s">
        <v>78</v>
      </c>
      <c r="E4418">
        <v>2021</v>
      </c>
      <c r="F4418" t="s">
        <v>156</v>
      </c>
      <c r="G4418" t="s">
        <v>307</v>
      </c>
      <c r="H4418">
        <v>0.36</v>
      </c>
      <c r="I4418" t="s">
        <v>509</v>
      </c>
      <c r="J4418" t="s">
        <v>14</v>
      </c>
      <c r="K4418" t="s">
        <v>391</v>
      </c>
    </row>
    <row r="4419" spans="1:11" hidden="1" x14ac:dyDescent="0.35">
      <c r="A4419" t="s">
        <v>373</v>
      </c>
      <c r="B4419" t="s">
        <v>84</v>
      </c>
      <c r="C4419" t="s">
        <v>334</v>
      </c>
      <c r="D4419" t="s">
        <v>78</v>
      </c>
      <c r="E4419">
        <v>2021</v>
      </c>
      <c r="F4419" t="s">
        <v>156</v>
      </c>
      <c r="G4419" t="s">
        <v>307</v>
      </c>
      <c r="H4419">
        <v>0.49</v>
      </c>
      <c r="I4419" t="s">
        <v>509</v>
      </c>
      <c r="J4419" t="s">
        <v>347</v>
      </c>
      <c r="K4419" t="s">
        <v>391</v>
      </c>
    </row>
    <row r="4420" spans="1:11" hidden="1" x14ac:dyDescent="0.35">
      <c r="A4420" t="s">
        <v>373</v>
      </c>
      <c r="B4420" t="s">
        <v>84</v>
      </c>
      <c r="C4420" t="s">
        <v>334</v>
      </c>
      <c r="D4420" t="s">
        <v>78</v>
      </c>
      <c r="E4420">
        <v>2021</v>
      </c>
      <c r="F4420" t="s">
        <v>156</v>
      </c>
      <c r="G4420" t="s">
        <v>307</v>
      </c>
      <c r="H4420">
        <v>0.03</v>
      </c>
      <c r="I4420" t="s">
        <v>509</v>
      </c>
      <c r="J4420" t="s">
        <v>14</v>
      </c>
      <c r="K4420" t="s">
        <v>391</v>
      </c>
    </row>
    <row r="4421" spans="1:11" hidden="1" x14ac:dyDescent="0.35">
      <c r="A4421" t="s">
        <v>373</v>
      </c>
      <c r="B4421" t="s">
        <v>84</v>
      </c>
      <c r="C4421" t="s">
        <v>334</v>
      </c>
      <c r="D4421" t="s">
        <v>78</v>
      </c>
      <c r="E4421">
        <v>2021</v>
      </c>
      <c r="F4421" t="s">
        <v>156</v>
      </c>
      <c r="G4421" t="s">
        <v>307</v>
      </c>
      <c r="H4421">
        <v>0.04</v>
      </c>
      <c r="I4421" t="s">
        <v>509</v>
      </c>
      <c r="J4421" t="s">
        <v>347</v>
      </c>
      <c r="K4421" t="s">
        <v>391</v>
      </c>
    </row>
    <row r="4422" spans="1:11" hidden="1" x14ac:dyDescent="0.35">
      <c r="A4422" t="s">
        <v>373</v>
      </c>
      <c r="B4422" t="s">
        <v>84</v>
      </c>
      <c r="C4422" t="s">
        <v>334</v>
      </c>
      <c r="D4422" t="s">
        <v>78</v>
      </c>
      <c r="E4422">
        <v>2021</v>
      </c>
      <c r="F4422" t="s">
        <v>156</v>
      </c>
      <c r="G4422" t="s">
        <v>307</v>
      </c>
      <c r="H4422">
        <v>0.61</v>
      </c>
      <c r="I4422" t="s">
        <v>509</v>
      </c>
      <c r="J4422" t="s">
        <v>14</v>
      </c>
      <c r="K4422" t="s">
        <v>391</v>
      </c>
    </row>
    <row r="4423" spans="1:11" hidden="1" x14ac:dyDescent="0.35">
      <c r="A4423" t="s">
        <v>373</v>
      </c>
      <c r="B4423" t="s">
        <v>84</v>
      </c>
      <c r="C4423" t="s">
        <v>334</v>
      </c>
      <c r="D4423" t="s">
        <v>78</v>
      </c>
      <c r="E4423">
        <v>2021</v>
      </c>
      <c r="F4423" t="s">
        <v>156</v>
      </c>
      <c r="G4423" t="s">
        <v>307</v>
      </c>
      <c r="H4423">
        <v>0.82</v>
      </c>
      <c r="I4423" t="s">
        <v>509</v>
      </c>
      <c r="J4423" t="s">
        <v>347</v>
      </c>
      <c r="K4423" t="s">
        <v>391</v>
      </c>
    </row>
    <row r="4424" spans="1:11" hidden="1" x14ac:dyDescent="0.35">
      <c r="A4424" t="s">
        <v>373</v>
      </c>
      <c r="B4424" t="s">
        <v>84</v>
      </c>
      <c r="C4424" t="s">
        <v>334</v>
      </c>
      <c r="D4424" t="s">
        <v>78</v>
      </c>
      <c r="E4424">
        <v>2021</v>
      </c>
      <c r="F4424" t="s">
        <v>156</v>
      </c>
      <c r="G4424" t="s">
        <v>307</v>
      </c>
      <c r="H4424">
        <v>0.06</v>
      </c>
      <c r="I4424" t="s">
        <v>509</v>
      </c>
      <c r="J4424" t="s">
        <v>14</v>
      </c>
      <c r="K4424" t="s">
        <v>391</v>
      </c>
    </row>
    <row r="4425" spans="1:11" hidden="1" x14ac:dyDescent="0.35">
      <c r="A4425" t="s">
        <v>373</v>
      </c>
      <c r="B4425" t="s">
        <v>84</v>
      </c>
      <c r="C4425" t="s">
        <v>334</v>
      </c>
      <c r="D4425" t="s">
        <v>78</v>
      </c>
      <c r="E4425">
        <v>2021</v>
      </c>
      <c r="F4425" t="s">
        <v>156</v>
      </c>
      <c r="G4425" t="s">
        <v>307</v>
      </c>
      <c r="H4425">
        <v>0.08</v>
      </c>
      <c r="I4425" t="s">
        <v>509</v>
      </c>
      <c r="J4425" t="s">
        <v>347</v>
      </c>
      <c r="K4425" t="s">
        <v>391</v>
      </c>
    </row>
    <row r="4426" spans="1:11" hidden="1" x14ac:dyDescent="0.35">
      <c r="A4426" t="s">
        <v>373</v>
      </c>
      <c r="B4426" t="s">
        <v>84</v>
      </c>
      <c r="C4426" t="s">
        <v>327</v>
      </c>
      <c r="D4426" t="s">
        <v>78</v>
      </c>
      <c r="E4426">
        <v>2021</v>
      </c>
      <c r="F4426" t="s">
        <v>500</v>
      </c>
      <c r="G4426" t="s">
        <v>311</v>
      </c>
      <c r="H4426">
        <v>4015.23</v>
      </c>
      <c r="I4426" t="s">
        <v>509</v>
      </c>
      <c r="J4426" t="s">
        <v>14</v>
      </c>
      <c r="K4426" t="s">
        <v>389</v>
      </c>
    </row>
    <row r="4427" spans="1:11" hidden="1" x14ac:dyDescent="0.35">
      <c r="A4427" t="s">
        <v>373</v>
      </c>
      <c r="B4427" t="s">
        <v>84</v>
      </c>
      <c r="C4427" t="s">
        <v>327</v>
      </c>
      <c r="D4427" t="s">
        <v>78</v>
      </c>
      <c r="E4427">
        <v>2021</v>
      </c>
      <c r="F4427" t="s">
        <v>500</v>
      </c>
      <c r="G4427" t="s">
        <v>311</v>
      </c>
      <c r="H4427">
        <v>2574.9</v>
      </c>
      <c r="I4427" t="s">
        <v>509</v>
      </c>
      <c r="J4427" t="s">
        <v>347</v>
      </c>
      <c r="K4427" t="s">
        <v>389</v>
      </c>
    </row>
    <row r="4428" spans="1:11" hidden="1" x14ac:dyDescent="0.35">
      <c r="A4428" t="s">
        <v>373</v>
      </c>
      <c r="B4428" t="s">
        <v>84</v>
      </c>
      <c r="C4428" t="s">
        <v>327</v>
      </c>
      <c r="D4428" t="s">
        <v>78</v>
      </c>
      <c r="E4428">
        <v>2021</v>
      </c>
      <c r="F4428" t="s">
        <v>500</v>
      </c>
      <c r="G4428" t="s">
        <v>311</v>
      </c>
      <c r="H4428">
        <v>263.57</v>
      </c>
      <c r="I4428" t="s">
        <v>509</v>
      </c>
      <c r="J4428" t="s">
        <v>14</v>
      </c>
      <c r="K4428" t="s">
        <v>389</v>
      </c>
    </row>
    <row r="4429" spans="1:11" hidden="1" x14ac:dyDescent="0.35">
      <c r="A4429" t="s">
        <v>373</v>
      </c>
      <c r="B4429" t="s">
        <v>84</v>
      </c>
      <c r="C4429" t="s">
        <v>327</v>
      </c>
      <c r="D4429" t="s">
        <v>78</v>
      </c>
      <c r="E4429">
        <v>2021</v>
      </c>
      <c r="F4429" t="s">
        <v>500</v>
      </c>
      <c r="G4429" t="s">
        <v>311</v>
      </c>
      <c r="H4429">
        <v>169.03</v>
      </c>
      <c r="I4429" t="s">
        <v>509</v>
      </c>
      <c r="J4429" t="s">
        <v>347</v>
      </c>
      <c r="K4429" t="s">
        <v>389</v>
      </c>
    </row>
    <row r="4430" spans="1:11" hidden="1" x14ac:dyDescent="0.35">
      <c r="A4430" t="s">
        <v>373</v>
      </c>
      <c r="B4430" t="s">
        <v>84</v>
      </c>
      <c r="C4430" t="s">
        <v>327</v>
      </c>
      <c r="D4430" t="s">
        <v>78</v>
      </c>
      <c r="E4430">
        <v>2021</v>
      </c>
      <c r="F4430" t="s">
        <v>500</v>
      </c>
      <c r="G4430" t="s">
        <v>311</v>
      </c>
      <c r="H4430">
        <v>4703.3100000000004</v>
      </c>
      <c r="I4430" t="s">
        <v>509</v>
      </c>
      <c r="J4430" t="s">
        <v>14</v>
      </c>
      <c r="K4430" t="s">
        <v>389</v>
      </c>
    </row>
    <row r="4431" spans="1:11" hidden="1" x14ac:dyDescent="0.35">
      <c r="A4431" t="s">
        <v>373</v>
      </c>
      <c r="B4431" t="s">
        <v>84</v>
      </c>
      <c r="C4431" t="s">
        <v>327</v>
      </c>
      <c r="D4431" t="s">
        <v>78</v>
      </c>
      <c r="E4431">
        <v>2021</v>
      </c>
      <c r="F4431" t="s">
        <v>500</v>
      </c>
      <c r="G4431" t="s">
        <v>311</v>
      </c>
      <c r="H4431">
        <v>3016.17</v>
      </c>
      <c r="I4431" t="s">
        <v>509</v>
      </c>
      <c r="J4431" t="s">
        <v>347</v>
      </c>
      <c r="K4431" t="s">
        <v>389</v>
      </c>
    </row>
    <row r="4432" spans="1:11" hidden="1" x14ac:dyDescent="0.35">
      <c r="A4432" t="s">
        <v>373</v>
      </c>
      <c r="B4432" t="s">
        <v>84</v>
      </c>
      <c r="C4432" t="s">
        <v>327</v>
      </c>
      <c r="D4432" t="s">
        <v>78</v>
      </c>
      <c r="E4432">
        <v>2021</v>
      </c>
      <c r="F4432" t="s">
        <v>500</v>
      </c>
      <c r="G4432" t="s">
        <v>311</v>
      </c>
      <c r="H4432">
        <v>139.43</v>
      </c>
      <c r="I4432" t="s">
        <v>509</v>
      </c>
      <c r="J4432" t="s">
        <v>14</v>
      </c>
      <c r="K4432" t="s">
        <v>389</v>
      </c>
    </row>
    <row r="4433" spans="1:11" hidden="1" x14ac:dyDescent="0.35">
      <c r="A4433" t="s">
        <v>373</v>
      </c>
      <c r="B4433" t="s">
        <v>84</v>
      </c>
      <c r="C4433" t="s">
        <v>327</v>
      </c>
      <c r="D4433" t="s">
        <v>78</v>
      </c>
      <c r="E4433">
        <v>2021</v>
      </c>
      <c r="F4433" t="s">
        <v>500</v>
      </c>
      <c r="G4433" t="s">
        <v>311</v>
      </c>
      <c r="H4433">
        <v>89.41</v>
      </c>
      <c r="I4433" t="s">
        <v>509</v>
      </c>
      <c r="J4433" t="s">
        <v>347</v>
      </c>
      <c r="K4433" t="s">
        <v>389</v>
      </c>
    </row>
    <row r="4434" spans="1:11" hidden="1" x14ac:dyDescent="0.35">
      <c r="A4434" t="s">
        <v>373</v>
      </c>
      <c r="B4434" t="s">
        <v>84</v>
      </c>
      <c r="C4434" t="s">
        <v>327</v>
      </c>
      <c r="D4434" t="s">
        <v>78</v>
      </c>
      <c r="E4434">
        <v>2021</v>
      </c>
      <c r="F4434" t="s">
        <v>506</v>
      </c>
      <c r="G4434" t="s">
        <v>309</v>
      </c>
      <c r="H4434">
        <v>34.58</v>
      </c>
      <c r="I4434" t="s">
        <v>509</v>
      </c>
      <c r="J4434" t="s">
        <v>14</v>
      </c>
      <c r="K4434" t="s">
        <v>389</v>
      </c>
    </row>
    <row r="4435" spans="1:11" hidden="1" x14ac:dyDescent="0.35">
      <c r="A4435" t="s">
        <v>373</v>
      </c>
      <c r="B4435" t="s">
        <v>84</v>
      </c>
      <c r="C4435" t="s">
        <v>327</v>
      </c>
      <c r="D4435" t="s">
        <v>78</v>
      </c>
      <c r="E4435">
        <v>2021</v>
      </c>
      <c r="F4435" t="s">
        <v>506</v>
      </c>
      <c r="G4435" t="s">
        <v>309</v>
      </c>
      <c r="H4435">
        <v>1641.64</v>
      </c>
      <c r="I4435" t="s">
        <v>509</v>
      </c>
      <c r="J4435" t="s">
        <v>347</v>
      </c>
      <c r="K4435" t="s">
        <v>389</v>
      </c>
    </row>
    <row r="4436" spans="1:11" hidden="1" x14ac:dyDescent="0.35">
      <c r="A4436" t="s">
        <v>373</v>
      </c>
      <c r="B4436" t="s">
        <v>84</v>
      </c>
      <c r="C4436" t="s">
        <v>327</v>
      </c>
      <c r="D4436" t="s">
        <v>78</v>
      </c>
      <c r="E4436">
        <v>2021</v>
      </c>
      <c r="F4436" t="s">
        <v>506</v>
      </c>
      <c r="G4436" t="s">
        <v>309</v>
      </c>
      <c r="H4436">
        <v>2.27</v>
      </c>
      <c r="I4436" t="s">
        <v>509</v>
      </c>
      <c r="J4436" t="s">
        <v>14</v>
      </c>
      <c r="K4436" t="s">
        <v>389</v>
      </c>
    </row>
    <row r="4437" spans="1:11" hidden="1" x14ac:dyDescent="0.35">
      <c r="A4437" t="s">
        <v>373</v>
      </c>
      <c r="B4437" t="s">
        <v>84</v>
      </c>
      <c r="C4437" t="s">
        <v>327</v>
      </c>
      <c r="D4437" t="s">
        <v>78</v>
      </c>
      <c r="E4437">
        <v>2021</v>
      </c>
      <c r="F4437" t="s">
        <v>506</v>
      </c>
      <c r="G4437" t="s">
        <v>309</v>
      </c>
      <c r="H4437">
        <v>107.76</v>
      </c>
      <c r="I4437" t="s">
        <v>509</v>
      </c>
      <c r="J4437" t="s">
        <v>347</v>
      </c>
      <c r="K4437" t="s">
        <v>389</v>
      </c>
    </row>
    <row r="4438" spans="1:11" hidden="1" x14ac:dyDescent="0.35">
      <c r="A4438" t="s">
        <v>373</v>
      </c>
      <c r="B4438" t="s">
        <v>84</v>
      </c>
      <c r="C4438" t="s">
        <v>327</v>
      </c>
      <c r="D4438" t="s">
        <v>78</v>
      </c>
      <c r="E4438">
        <v>2021</v>
      </c>
      <c r="F4438" t="s">
        <v>506</v>
      </c>
      <c r="G4438" t="s">
        <v>309</v>
      </c>
      <c r="H4438">
        <v>40.51</v>
      </c>
      <c r="I4438" t="s">
        <v>509</v>
      </c>
      <c r="J4438" t="s">
        <v>14</v>
      </c>
      <c r="K4438" t="s">
        <v>389</v>
      </c>
    </row>
    <row r="4439" spans="1:11" hidden="1" x14ac:dyDescent="0.35">
      <c r="A4439" t="s">
        <v>373</v>
      </c>
      <c r="B4439" t="s">
        <v>84</v>
      </c>
      <c r="C4439" t="s">
        <v>327</v>
      </c>
      <c r="D4439" t="s">
        <v>78</v>
      </c>
      <c r="E4439">
        <v>2021</v>
      </c>
      <c r="F4439" t="s">
        <v>506</v>
      </c>
      <c r="G4439" t="s">
        <v>309</v>
      </c>
      <c r="H4439">
        <v>1922.95</v>
      </c>
      <c r="I4439" t="s">
        <v>509</v>
      </c>
      <c r="J4439" t="s">
        <v>347</v>
      </c>
      <c r="K4439" t="s">
        <v>389</v>
      </c>
    </row>
    <row r="4440" spans="1:11" hidden="1" x14ac:dyDescent="0.35">
      <c r="A4440" t="s">
        <v>373</v>
      </c>
      <c r="B4440" t="s">
        <v>84</v>
      </c>
      <c r="C4440" t="s">
        <v>327</v>
      </c>
      <c r="D4440" t="s">
        <v>78</v>
      </c>
      <c r="E4440">
        <v>2021</v>
      </c>
      <c r="F4440" t="s">
        <v>506</v>
      </c>
      <c r="G4440" t="s">
        <v>309</v>
      </c>
      <c r="H4440">
        <v>1.2</v>
      </c>
      <c r="I4440" t="s">
        <v>509</v>
      </c>
      <c r="J4440" t="s">
        <v>14</v>
      </c>
      <c r="K4440" t="s">
        <v>389</v>
      </c>
    </row>
    <row r="4441" spans="1:11" hidden="1" x14ac:dyDescent="0.35">
      <c r="A4441" t="s">
        <v>373</v>
      </c>
      <c r="B4441" t="s">
        <v>84</v>
      </c>
      <c r="C4441" t="s">
        <v>327</v>
      </c>
      <c r="D4441" t="s">
        <v>78</v>
      </c>
      <c r="E4441">
        <v>2021</v>
      </c>
      <c r="F4441" t="s">
        <v>506</v>
      </c>
      <c r="G4441" t="s">
        <v>309</v>
      </c>
      <c r="H4441">
        <v>57</v>
      </c>
      <c r="I4441" t="s">
        <v>509</v>
      </c>
      <c r="J4441" t="s">
        <v>347</v>
      </c>
      <c r="K4441" t="s">
        <v>389</v>
      </c>
    </row>
    <row r="4442" spans="1:11" hidden="1" x14ac:dyDescent="0.35">
      <c r="A4442" t="s">
        <v>373</v>
      </c>
      <c r="B4442" t="s">
        <v>84</v>
      </c>
      <c r="C4442" t="s">
        <v>327</v>
      </c>
      <c r="D4442" t="s">
        <v>78</v>
      </c>
      <c r="E4442">
        <v>2021</v>
      </c>
      <c r="F4442" t="s">
        <v>71</v>
      </c>
      <c r="G4442" t="s">
        <v>310</v>
      </c>
      <c r="H4442">
        <v>150.66999999999999</v>
      </c>
      <c r="I4442" t="s">
        <v>509</v>
      </c>
      <c r="J4442" t="s">
        <v>347</v>
      </c>
      <c r="K4442" t="s">
        <v>389</v>
      </c>
    </row>
    <row r="4443" spans="1:11" hidden="1" x14ac:dyDescent="0.35">
      <c r="A4443" t="s">
        <v>373</v>
      </c>
      <c r="B4443" t="s">
        <v>84</v>
      </c>
      <c r="C4443" t="s">
        <v>327</v>
      </c>
      <c r="D4443" t="s">
        <v>78</v>
      </c>
      <c r="E4443">
        <v>2021</v>
      </c>
      <c r="F4443" t="s">
        <v>71</v>
      </c>
      <c r="G4443" t="s">
        <v>310</v>
      </c>
      <c r="H4443">
        <v>9.89</v>
      </c>
      <c r="I4443" t="s">
        <v>509</v>
      </c>
      <c r="J4443" t="s">
        <v>347</v>
      </c>
      <c r="K4443" t="s">
        <v>389</v>
      </c>
    </row>
    <row r="4444" spans="1:11" hidden="1" x14ac:dyDescent="0.35">
      <c r="A4444" t="s">
        <v>373</v>
      </c>
      <c r="B4444" t="s">
        <v>84</v>
      </c>
      <c r="C4444" t="s">
        <v>327</v>
      </c>
      <c r="D4444" t="s">
        <v>78</v>
      </c>
      <c r="E4444">
        <v>2021</v>
      </c>
      <c r="F4444" t="s">
        <v>71</v>
      </c>
      <c r="G4444" t="s">
        <v>310</v>
      </c>
      <c r="H4444">
        <v>176.5</v>
      </c>
      <c r="I4444" t="s">
        <v>509</v>
      </c>
      <c r="J4444" t="s">
        <v>347</v>
      </c>
      <c r="K4444" t="s">
        <v>389</v>
      </c>
    </row>
    <row r="4445" spans="1:11" hidden="1" x14ac:dyDescent="0.35">
      <c r="A4445" t="s">
        <v>373</v>
      </c>
      <c r="B4445" t="s">
        <v>84</v>
      </c>
      <c r="C4445" t="s">
        <v>327</v>
      </c>
      <c r="D4445" t="s">
        <v>78</v>
      </c>
      <c r="E4445">
        <v>2021</v>
      </c>
      <c r="F4445" t="s">
        <v>71</v>
      </c>
      <c r="G4445" t="s">
        <v>310</v>
      </c>
      <c r="H4445">
        <v>5.23</v>
      </c>
      <c r="I4445" t="s">
        <v>509</v>
      </c>
      <c r="J4445" t="s">
        <v>347</v>
      </c>
      <c r="K4445" t="s">
        <v>389</v>
      </c>
    </row>
    <row r="4446" spans="1:11" hidden="1" x14ac:dyDescent="0.35">
      <c r="A4446" t="s">
        <v>373</v>
      </c>
      <c r="B4446" t="s">
        <v>84</v>
      </c>
      <c r="C4446" t="s">
        <v>327</v>
      </c>
      <c r="D4446" t="s">
        <v>78</v>
      </c>
      <c r="E4446">
        <v>2021</v>
      </c>
      <c r="F4446" t="s">
        <v>156</v>
      </c>
      <c r="G4446" t="s">
        <v>307</v>
      </c>
      <c r="H4446">
        <v>0.11</v>
      </c>
      <c r="I4446" t="s">
        <v>509</v>
      </c>
      <c r="J4446" t="s">
        <v>14</v>
      </c>
      <c r="K4446" t="s">
        <v>389</v>
      </c>
    </row>
    <row r="4447" spans="1:11" hidden="1" x14ac:dyDescent="0.35">
      <c r="A4447" t="s">
        <v>373</v>
      </c>
      <c r="B4447" t="s">
        <v>84</v>
      </c>
      <c r="C4447" t="s">
        <v>327</v>
      </c>
      <c r="D4447" t="s">
        <v>78</v>
      </c>
      <c r="E4447">
        <v>2021</v>
      </c>
      <c r="F4447" t="s">
        <v>156</v>
      </c>
      <c r="G4447" t="s">
        <v>307</v>
      </c>
      <c r="H4447">
        <v>0.68</v>
      </c>
      <c r="I4447" t="s">
        <v>509</v>
      </c>
      <c r="J4447" t="s">
        <v>347</v>
      </c>
      <c r="K4447" t="s">
        <v>389</v>
      </c>
    </row>
    <row r="4448" spans="1:11" hidden="1" x14ac:dyDescent="0.35">
      <c r="A4448" t="s">
        <v>373</v>
      </c>
      <c r="B4448" t="s">
        <v>84</v>
      </c>
      <c r="C4448" t="s">
        <v>327</v>
      </c>
      <c r="D4448" t="s">
        <v>78</v>
      </c>
      <c r="E4448">
        <v>2021</v>
      </c>
      <c r="F4448" t="s">
        <v>156</v>
      </c>
      <c r="G4448" t="s">
        <v>307</v>
      </c>
      <c r="H4448">
        <v>0</v>
      </c>
      <c r="I4448" t="s">
        <v>509</v>
      </c>
      <c r="J4448" t="s">
        <v>14</v>
      </c>
      <c r="K4448" t="s">
        <v>389</v>
      </c>
    </row>
    <row r="4449" spans="1:11" hidden="1" x14ac:dyDescent="0.35">
      <c r="A4449" t="s">
        <v>373</v>
      </c>
      <c r="B4449" t="s">
        <v>84</v>
      </c>
      <c r="C4449" t="s">
        <v>327</v>
      </c>
      <c r="D4449" t="s">
        <v>78</v>
      </c>
      <c r="E4449">
        <v>2021</v>
      </c>
      <c r="F4449" t="s">
        <v>156</v>
      </c>
      <c r="G4449" t="s">
        <v>307</v>
      </c>
      <c r="H4449">
        <v>0.04</v>
      </c>
      <c r="I4449" t="s">
        <v>509</v>
      </c>
      <c r="J4449" t="s">
        <v>347</v>
      </c>
      <c r="K4449" t="s">
        <v>389</v>
      </c>
    </row>
    <row r="4450" spans="1:11" hidden="1" x14ac:dyDescent="0.35">
      <c r="A4450" t="s">
        <v>373</v>
      </c>
      <c r="B4450" t="s">
        <v>84</v>
      </c>
      <c r="C4450" t="s">
        <v>327</v>
      </c>
      <c r="D4450" t="s">
        <v>78</v>
      </c>
      <c r="E4450">
        <v>2021</v>
      </c>
      <c r="F4450" t="s">
        <v>156</v>
      </c>
      <c r="G4450" t="s">
        <v>307</v>
      </c>
      <c r="H4450">
        <v>0.15</v>
      </c>
      <c r="I4450" t="s">
        <v>509</v>
      </c>
      <c r="J4450" t="s">
        <v>14</v>
      </c>
      <c r="K4450" t="s">
        <v>389</v>
      </c>
    </row>
    <row r="4451" spans="1:11" hidden="1" x14ac:dyDescent="0.35">
      <c r="A4451" t="s">
        <v>373</v>
      </c>
      <c r="B4451" t="s">
        <v>84</v>
      </c>
      <c r="C4451" t="s">
        <v>327</v>
      </c>
      <c r="D4451" t="s">
        <v>78</v>
      </c>
      <c r="E4451">
        <v>2021</v>
      </c>
      <c r="F4451" t="s">
        <v>156</v>
      </c>
      <c r="G4451" t="s">
        <v>307</v>
      </c>
      <c r="H4451">
        <v>0.79</v>
      </c>
      <c r="I4451" t="s">
        <v>509</v>
      </c>
      <c r="J4451" t="s">
        <v>347</v>
      </c>
      <c r="K4451" t="s">
        <v>389</v>
      </c>
    </row>
    <row r="4452" spans="1:11" hidden="1" x14ac:dyDescent="0.35">
      <c r="A4452" t="s">
        <v>373</v>
      </c>
      <c r="B4452" t="s">
        <v>84</v>
      </c>
      <c r="C4452" t="s">
        <v>327</v>
      </c>
      <c r="D4452" t="s">
        <v>78</v>
      </c>
      <c r="E4452">
        <v>2021</v>
      </c>
      <c r="F4452" t="s">
        <v>156</v>
      </c>
      <c r="G4452" t="s">
        <v>307</v>
      </c>
      <c r="H4452">
        <v>0</v>
      </c>
      <c r="I4452" t="s">
        <v>509</v>
      </c>
      <c r="J4452" t="s">
        <v>14</v>
      </c>
      <c r="K4452" t="s">
        <v>389</v>
      </c>
    </row>
    <row r="4453" spans="1:11" hidden="1" x14ac:dyDescent="0.35">
      <c r="A4453" t="s">
        <v>373</v>
      </c>
      <c r="B4453" t="s">
        <v>84</v>
      </c>
      <c r="C4453" t="s">
        <v>327</v>
      </c>
      <c r="D4453" t="s">
        <v>78</v>
      </c>
      <c r="E4453">
        <v>2021</v>
      </c>
      <c r="F4453" t="s">
        <v>156</v>
      </c>
      <c r="G4453" t="s">
        <v>307</v>
      </c>
      <c r="H4453">
        <v>0.03</v>
      </c>
      <c r="I4453" t="s">
        <v>509</v>
      </c>
      <c r="J4453" t="s">
        <v>347</v>
      </c>
      <c r="K4453" t="s">
        <v>389</v>
      </c>
    </row>
    <row r="4454" spans="1:11" hidden="1" x14ac:dyDescent="0.35">
      <c r="A4454" t="s">
        <v>373</v>
      </c>
      <c r="B4454" t="s">
        <v>84</v>
      </c>
      <c r="C4454" t="s">
        <v>330</v>
      </c>
      <c r="D4454" t="s">
        <v>78</v>
      </c>
      <c r="E4454">
        <v>2021</v>
      </c>
      <c r="F4454" t="s">
        <v>500</v>
      </c>
      <c r="G4454" t="s">
        <v>311</v>
      </c>
      <c r="H4454">
        <v>5463.12</v>
      </c>
      <c r="I4454" t="s">
        <v>509</v>
      </c>
      <c r="J4454" t="s">
        <v>347</v>
      </c>
      <c r="K4454" t="s">
        <v>392</v>
      </c>
    </row>
    <row r="4455" spans="1:11" hidden="1" x14ac:dyDescent="0.35">
      <c r="A4455" t="s">
        <v>373</v>
      </c>
      <c r="B4455" t="s">
        <v>84</v>
      </c>
      <c r="C4455" t="s">
        <v>330</v>
      </c>
      <c r="D4455" t="s">
        <v>78</v>
      </c>
      <c r="E4455">
        <v>2021</v>
      </c>
      <c r="F4455" t="s">
        <v>500</v>
      </c>
      <c r="G4455" t="s">
        <v>311</v>
      </c>
      <c r="H4455">
        <v>1960.44</v>
      </c>
      <c r="I4455" t="s">
        <v>509</v>
      </c>
      <c r="J4455" t="s">
        <v>347</v>
      </c>
      <c r="K4455" t="s">
        <v>392</v>
      </c>
    </row>
    <row r="4456" spans="1:11" hidden="1" x14ac:dyDescent="0.35">
      <c r="A4456" t="s">
        <v>373</v>
      </c>
      <c r="B4456" t="s">
        <v>84</v>
      </c>
      <c r="C4456" t="s">
        <v>330</v>
      </c>
      <c r="D4456" t="s">
        <v>78</v>
      </c>
      <c r="E4456">
        <v>2021</v>
      </c>
      <c r="F4456" t="s">
        <v>500</v>
      </c>
      <c r="G4456" t="s">
        <v>311</v>
      </c>
      <c r="H4456">
        <v>19.46</v>
      </c>
      <c r="I4456" t="s">
        <v>509</v>
      </c>
      <c r="J4456" t="s">
        <v>347</v>
      </c>
      <c r="K4456" t="s">
        <v>392</v>
      </c>
    </row>
    <row r="4457" spans="1:11" hidden="1" x14ac:dyDescent="0.35">
      <c r="A4457" t="s">
        <v>373</v>
      </c>
      <c r="B4457" t="s">
        <v>84</v>
      </c>
      <c r="C4457" t="s">
        <v>330</v>
      </c>
      <c r="D4457" t="s">
        <v>78</v>
      </c>
      <c r="E4457">
        <v>2021</v>
      </c>
      <c r="F4457" t="s">
        <v>500</v>
      </c>
      <c r="G4457" t="s">
        <v>311</v>
      </c>
      <c r="H4457">
        <v>1528.79</v>
      </c>
      <c r="I4457" t="s">
        <v>509</v>
      </c>
      <c r="J4457" t="s">
        <v>347</v>
      </c>
      <c r="K4457" t="s">
        <v>392</v>
      </c>
    </row>
    <row r="4458" spans="1:11" hidden="1" x14ac:dyDescent="0.35">
      <c r="A4458" t="s">
        <v>373</v>
      </c>
      <c r="B4458" t="s">
        <v>84</v>
      </c>
      <c r="C4458" t="s">
        <v>330</v>
      </c>
      <c r="D4458" t="s">
        <v>78</v>
      </c>
      <c r="E4458">
        <v>2021</v>
      </c>
      <c r="F4458" t="s">
        <v>500</v>
      </c>
      <c r="G4458" t="s">
        <v>311</v>
      </c>
      <c r="H4458">
        <v>6725.6</v>
      </c>
      <c r="I4458" t="s">
        <v>509</v>
      </c>
      <c r="J4458" t="s">
        <v>347</v>
      </c>
      <c r="K4458" t="s">
        <v>392</v>
      </c>
    </row>
    <row r="4459" spans="1:11" hidden="1" x14ac:dyDescent="0.35">
      <c r="A4459" t="s">
        <v>373</v>
      </c>
      <c r="B4459" t="s">
        <v>84</v>
      </c>
      <c r="C4459" t="s">
        <v>330</v>
      </c>
      <c r="D4459" t="s">
        <v>78</v>
      </c>
      <c r="E4459">
        <v>2021</v>
      </c>
      <c r="F4459" t="s">
        <v>500</v>
      </c>
      <c r="G4459" t="s">
        <v>311</v>
      </c>
      <c r="H4459">
        <v>1360.67</v>
      </c>
      <c r="I4459" t="s">
        <v>509</v>
      </c>
      <c r="J4459" t="s">
        <v>347</v>
      </c>
      <c r="K4459" t="s">
        <v>392</v>
      </c>
    </row>
    <row r="4460" spans="1:11" hidden="1" x14ac:dyDescent="0.35">
      <c r="A4460" t="s">
        <v>373</v>
      </c>
      <c r="B4460" t="s">
        <v>84</v>
      </c>
      <c r="C4460" t="s">
        <v>330</v>
      </c>
      <c r="D4460" t="s">
        <v>78</v>
      </c>
      <c r="E4460">
        <v>2021</v>
      </c>
      <c r="F4460" t="s">
        <v>500</v>
      </c>
      <c r="G4460" t="s">
        <v>311</v>
      </c>
      <c r="H4460">
        <v>643.16999999999996</v>
      </c>
      <c r="I4460" t="s">
        <v>509</v>
      </c>
      <c r="J4460" t="s">
        <v>347</v>
      </c>
      <c r="K4460" t="s">
        <v>392</v>
      </c>
    </row>
    <row r="4461" spans="1:11" hidden="1" x14ac:dyDescent="0.35">
      <c r="A4461" t="s">
        <v>373</v>
      </c>
      <c r="B4461" t="s">
        <v>84</v>
      </c>
      <c r="C4461" t="s">
        <v>330</v>
      </c>
      <c r="D4461" t="s">
        <v>78</v>
      </c>
      <c r="E4461">
        <v>2021</v>
      </c>
      <c r="F4461" t="s">
        <v>506</v>
      </c>
      <c r="G4461" t="s">
        <v>309</v>
      </c>
      <c r="H4461">
        <v>9092.2900000000009</v>
      </c>
      <c r="I4461" t="s">
        <v>509</v>
      </c>
      <c r="J4461" t="s">
        <v>347</v>
      </c>
      <c r="K4461" t="s">
        <v>392</v>
      </c>
    </row>
    <row r="4462" spans="1:11" hidden="1" x14ac:dyDescent="0.35">
      <c r="A4462" t="s">
        <v>373</v>
      </c>
      <c r="B4462" t="s">
        <v>84</v>
      </c>
      <c r="C4462" t="s">
        <v>330</v>
      </c>
      <c r="D4462" t="s">
        <v>78</v>
      </c>
      <c r="E4462">
        <v>2021</v>
      </c>
      <c r="F4462" t="s">
        <v>506</v>
      </c>
      <c r="G4462" t="s">
        <v>309</v>
      </c>
      <c r="H4462">
        <v>3262.75</v>
      </c>
      <c r="I4462" t="s">
        <v>509</v>
      </c>
      <c r="J4462" t="s">
        <v>347</v>
      </c>
      <c r="K4462" t="s">
        <v>392</v>
      </c>
    </row>
    <row r="4463" spans="1:11" hidden="1" x14ac:dyDescent="0.35">
      <c r="A4463" t="s">
        <v>373</v>
      </c>
      <c r="B4463" t="s">
        <v>84</v>
      </c>
      <c r="C4463" t="s">
        <v>330</v>
      </c>
      <c r="D4463" t="s">
        <v>78</v>
      </c>
      <c r="E4463">
        <v>2021</v>
      </c>
      <c r="F4463" t="s">
        <v>506</v>
      </c>
      <c r="G4463" t="s">
        <v>309</v>
      </c>
      <c r="H4463">
        <v>32.380000000000003</v>
      </c>
      <c r="I4463" t="s">
        <v>509</v>
      </c>
      <c r="J4463" t="s">
        <v>347</v>
      </c>
      <c r="K4463" t="s">
        <v>392</v>
      </c>
    </row>
    <row r="4464" spans="1:11" hidden="1" x14ac:dyDescent="0.35">
      <c r="A4464" t="s">
        <v>373</v>
      </c>
      <c r="B4464" t="s">
        <v>84</v>
      </c>
      <c r="C4464" t="s">
        <v>330</v>
      </c>
      <c r="D4464" t="s">
        <v>78</v>
      </c>
      <c r="E4464">
        <v>2021</v>
      </c>
      <c r="F4464" t="s">
        <v>506</v>
      </c>
      <c r="G4464" t="s">
        <v>309</v>
      </c>
      <c r="H4464">
        <v>2544.36</v>
      </c>
      <c r="I4464" t="s">
        <v>509</v>
      </c>
      <c r="J4464" t="s">
        <v>347</v>
      </c>
      <c r="K4464" t="s">
        <v>392</v>
      </c>
    </row>
    <row r="4465" spans="1:11" hidden="1" x14ac:dyDescent="0.35">
      <c r="A4465" t="s">
        <v>373</v>
      </c>
      <c r="B4465" t="s">
        <v>84</v>
      </c>
      <c r="C4465" t="s">
        <v>330</v>
      </c>
      <c r="D4465" t="s">
        <v>78</v>
      </c>
      <c r="E4465">
        <v>2021</v>
      </c>
      <c r="F4465" t="s">
        <v>506</v>
      </c>
      <c r="G4465" t="s">
        <v>309</v>
      </c>
      <c r="H4465">
        <v>11193.53</v>
      </c>
      <c r="I4465" t="s">
        <v>509</v>
      </c>
      <c r="J4465" t="s">
        <v>347</v>
      </c>
      <c r="K4465" t="s">
        <v>392</v>
      </c>
    </row>
    <row r="4466" spans="1:11" hidden="1" x14ac:dyDescent="0.35">
      <c r="A4466" t="s">
        <v>373</v>
      </c>
      <c r="B4466" t="s">
        <v>84</v>
      </c>
      <c r="C4466" t="s">
        <v>330</v>
      </c>
      <c r="D4466" t="s">
        <v>78</v>
      </c>
      <c r="E4466">
        <v>2021</v>
      </c>
      <c r="F4466" t="s">
        <v>506</v>
      </c>
      <c r="G4466" t="s">
        <v>309</v>
      </c>
      <c r="H4466">
        <v>2264.56</v>
      </c>
      <c r="I4466" t="s">
        <v>509</v>
      </c>
      <c r="J4466" t="s">
        <v>347</v>
      </c>
      <c r="K4466" t="s">
        <v>392</v>
      </c>
    </row>
    <row r="4467" spans="1:11" hidden="1" x14ac:dyDescent="0.35">
      <c r="A4467" t="s">
        <v>373</v>
      </c>
      <c r="B4467" t="s">
        <v>84</v>
      </c>
      <c r="C4467" t="s">
        <v>330</v>
      </c>
      <c r="D4467" t="s">
        <v>78</v>
      </c>
      <c r="E4467">
        <v>2021</v>
      </c>
      <c r="F4467" t="s">
        <v>506</v>
      </c>
      <c r="G4467" t="s">
        <v>309</v>
      </c>
      <c r="H4467">
        <v>1070.42</v>
      </c>
      <c r="I4467" t="s">
        <v>509</v>
      </c>
      <c r="J4467" t="s">
        <v>347</v>
      </c>
      <c r="K4467" t="s">
        <v>392</v>
      </c>
    </row>
    <row r="4468" spans="1:11" hidden="1" x14ac:dyDescent="0.35">
      <c r="A4468" t="s">
        <v>373</v>
      </c>
      <c r="B4468" t="s">
        <v>84</v>
      </c>
      <c r="C4468" t="s">
        <v>330</v>
      </c>
      <c r="D4468" t="s">
        <v>78</v>
      </c>
      <c r="E4468">
        <v>2021</v>
      </c>
      <c r="F4468" t="s">
        <v>71</v>
      </c>
      <c r="G4468" t="s">
        <v>310</v>
      </c>
      <c r="H4468">
        <v>870</v>
      </c>
      <c r="I4468" t="s">
        <v>509</v>
      </c>
      <c r="J4468" t="s">
        <v>347</v>
      </c>
      <c r="K4468" t="s">
        <v>392</v>
      </c>
    </row>
    <row r="4469" spans="1:11" hidden="1" x14ac:dyDescent="0.35">
      <c r="A4469" t="s">
        <v>373</v>
      </c>
      <c r="B4469" t="s">
        <v>84</v>
      </c>
      <c r="C4469" t="s">
        <v>330</v>
      </c>
      <c r="D4469" t="s">
        <v>78</v>
      </c>
      <c r="E4469">
        <v>2021</v>
      </c>
      <c r="F4469" t="s">
        <v>71</v>
      </c>
      <c r="G4469" t="s">
        <v>310</v>
      </c>
      <c r="H4469">
        <v>312.2</v>
      </c>
      <c r="I4469" t="s">
        <v>509</v>
      </c>
      <c r="J4469" t="s">
        <v>347</v>
      </c>
      <c r="K4469" t="s">
        <v>392</v>
      </c>
    </row>
    <row r="4470" spans="1:11" hidden="1" x14ac:dyDescent="0.35">
      <c r="A4470" t="s">
        <v>373</v>
      </c>
      <c r="B4470" t="s">
        <v>84</v>
      </c>
      <c r="C4470" t="s">
        <v>330</v>
      </c>
      <c r="D4470" t="s">
        <v>78</v>
      </c>
      <c r="E4470">
        <v>2021</v>
      </c>
      <c r="F4470" t="s">
        <v>71</v>
      </c>
      <c r="G4470" t="s">
        <v>310</v>
      </c>
      <c r="H4470">
        <v>3.09</v>
      </c>
      <c r="I4470" t="s">
        <v>509</v>
      </c>
      <c r="J4470" t="s">
        <v>347</v>
      </c>
      <c r="K4470" t="s">
        <v>392</v>
      </c>
    </row>
    <row r="4471" spans="1:11" hidden="1" x14ac:dyDescent="0.35">
      <c r="A4471" t="s">
        <v>373</v>
      </c>
      <c r="B4471" t="s">
        <v>84</v>
      </c>
      <c r="C4471" t="s">
        <v>330</v>
      </c>
      <c r="D4471" t="s">
        <v>78</v>
      </c>
      <c r="E4471">
        <v>2021</v>
      </c>
      <c r="F4471" t="s">
        <v>71</v>
      </c>
      <c r="G4471" t="s">
        <v>310</v>
      </c>
      <c r="H4471">
        <v>243.46</v>
      </c>
      <c r="I4471" t="s">
        <v>509</v>
      </c>
      <c r="J4471" t="s">
        <v>347</v>
      </c>
      <c r="K4471" t="s">
        <v>392</v>
      </c>
    </row>
    <row r="4472" spans="1:11" hidden="1" x14ac:dyDescent="0.35">
      <c r="A4472" t="s">
        <v>373</v>
      </c>
      <c r="B4472" t="s">
        <v>84</v>
      </c>
      <c r="C4472" t="s">
        <v>330</v>
      </c>
      <c r="D4472" t="s">
        <v>78</v>
      </c>
      <c r="E4472">
        <v>2021</v>
      </c>
      <c r="F4472" t="s">
        <v>71</v>
      </c>
      <c r="G4472" t="s">
        <v>310</v>
      </c>
      <c r="H4472">
        <v>1071.04</v>
      </c>
      <c r="I4472" t="s">
        <v>509</v>
      </c>
      <c r="J4472" t="s">
        <v>347</v>
      </c>
      <c r="K4472" t="s">
        <v>392</v>
      </c>
    </row>
    <row r="4473" spans="1:11" hidden="1" x14ac:dyDescent="0.35">
      <c r="A4473" t="s">
        <v>373</v>
      </c>
      <c r="B4473" t="s">
        <v>84</v>
      </c>
      <c r="C4473" t="s">
        <v>330</v>
      </c>
      <c r="D4473" t="s">
        <v>78</v>
      </c>
      <c r="E4473">
        <v>2021</v>
      </c>
      <c r="F4473" t="s">
        <v>71</v>
      </c>
      <c r="G4473" t="s">
        <v>310</v>
      </c>
      <c r="H4473">
        <v>216.69</v>
      </c>
      <c r="I4473" t="s">
        <v>509</v>
      </c>
      <c r="J4473" t="s">
        <v>347</v>
      </c>
      <c r="K4473" t="s">
        <v>392</v>
      </c>
    </row>
    <row r="4474" spans="1:11" hidden="1" x14ac:dyDescent="0.35">
      <c r="A4474" t="s">
        <v>373</v>
      </c>
      <c r="B4474" t="s">
        <v>84</v>
      </c>
      <c r="C4474" t="s">
        <v>330</v>
      </c>
      <c r="D4474" t="s">
        <v>78</v>
      </c>
      <c r="E4474">
        <v>2021</v>
      </c>
      <c r="F4474" t="s">
        <v>71</v>
      </c>
      <c r="G4474" t="s">
        <v>310</v>
      </c>
      <c r="H4474">
        <v>102.42</v>
      </c>
      <c r="I4474" t="s">
        <v>509</v>
      </c>
      <c r="J4474" t="s">
        <v>347</v>
      </c>
      <c r="K4474" t="s">
        <v>392</v>
      </c>
    </row>
    <row r="4475" spans="1:11" hidden="1" x14ac:dyDescent="0.35">
      <c r="A4475" t="s">
        <v>373</v>
      </c>
      <c r="B4475" t="s">
        <v>84</v>
      </c>
      <c r="C4475" t="s">
        <v>330</v>
      </c>
      <c r="D4475" t="s">
        <v>78</v>
      </c>
      <c r="E4475">
        <v>2021</v>
      </c>
      <c r="F4475" t="s">
        <v>148</v>
      </c>
      <c r="G4475" t="s">
        <v>308</v>
      </c>
      <c r="H4475">
        <v>492.27</v>
      </c>
      <c r="I4475" t="s">
        <v>509</v>
      </c>
      <c r="J4475" t="s">
        <v>347</v>
      </c>
      <c r="K4475" t="s">
        <v>392</v>
      </c>
    </row>
    <row r="4476" spans="1:11" hidden="1" x14ac:dyDescent="0.35">
      <c r="A4476" t="s">
        <v>373</v>
      </c>
      <c r="B4476" t="s">
        <v>84</v>
      </c>
      <c r="C4476" t="s">
        <v>330</v>
      </c>
      <c r="D4476" t="s">
        <v>78</v>
      </c>
      <c r="E4476">
        <v>2021</v>
      </c>
      <c r="F4476" t="s">
        <v>148</v>
      </c>
      <c r="G4476" t="s">
        <v>308</v>
      </c>
      <c r="H4476">
        <v>176.65</v>
      </c>
      <c r="I4476" t="s">
        <v>509</v>
      </c>
      <c r="J4476" t="s">
        <v>347</v>
      </c>
      <c r="K4476" t="s">
        <v>392</v>
      </c>
    </row>
    <row r="4477" spans="1:11" hidden="1" x14ac:dyDescent="0.35">
      <c r="A4477" t="s">
        <v>373</v>
      </c>
      <c r="B4477" t="s">
        <v>84</v>
      </c>
      <c r="C4477" t="s">
        <v>330</v>
      </c>
      <c r="D4477" t="s">
        <v>78</v>
      </c>
      <c r="E4477">
        <v>2021</v>
      </c>
      <c r="F4477" t="s">
        <v>148</v>
      </c>
      <c r="G4477" t="s">
        <v>308</v>
      </c>
      <c r="H4477">
        <v>1.75</v>
      </c>
      <c r="I4477" t="s">
        <v>509</v>
      </c>
      <c r="J4477" t="s">
        <v>347</v>
      </c>
      <c r="K4477" t="s">
        <v>392</v>
      </c>
    </row>
    <row r="4478" spans="1:11" hidden="1" x14ac:dyDescent="0.35">
      <c r="A4478" t="s">
        <v>373</v>
      </c>
      <c r="B4478" t="s">
        <v>84</v>
      </c>
      <c r="C4478" t="s">
        <v>330</v>
      </c>
      <c r="D4478" t="s">
        <v>78</v>
      </c>
      <c r="E4478">
        <v>2021</v>
      </c>
      <c r="F4478" t="s">
        <v>148</v>
      </c>
      <c r="G4478" t="s">
        <v>308</v>
      </c>
      <c r="H4478">
        <v>137.76</v>
      </c>
      <c r="I4478" t="s">
        <v>509</v>
      </c>
      <c r="J4478" t="s">
        <v>347</v>
      </c>
      <c r="K4478" t="s">
        <v>392</v>
      </c>
    </row>
    <row r="4479" spans="1:11" hidden="1" x14ac:dyDescent="0.35">
      <c r="A4479" t="s">
        <v>373</v>
      </c>
      <c r="B4479" t="s">
        <v>84</v>
      </c>
      <c r="C4479" t="s">
        <v>330</v>
      </c>
      <c r="D4479" t="s">
        <v>78</v>
      </c>
      <c r="E4479">
        <v>2021</v>
      </c>
      <c r="F4479" t="s">
        <v>148</v>
      </c>
      <c r="G4479" t="s">
        <v>308</v>
      </c>
      <c r="H4479">
        <v>606.01</v>
      </c>
      <c r="I4479" t="s">
        <v>509</v>
      </c>
      <c r="J4479" t="s">
        <v>347</v>
      </c>
      <c r="K4479" t="s">
        <v>392</v>
      </c>
    </row>
    <row r="4480" spans="1:11" hidden="1" x14ac:dyDescent="0.35">
      <c r="A4480" t="s">
        <v>373</v>
      </c>
      <c r="B4480" t="s">
        <v>84</v>
      </c>
      <c r="C4480" t="s">
        <v>330</v>
      </c>
      <c r="D4480" t="s">
        <v>78</v>
      </c>
      <c r="E4480">
        <v>2021</v>
      </c>
      <c r="F4480" t="s">
        <v>148</v>
      </c>
      <c r="G4480" t="s">
        <v>308</v>
      </c>
      <c r="H4480">
        <v>122.61</v>
      </c>
      <c r="I4480" t="s">
        <v>509</v>
      </c>
      <c r="J4480" t="s">
        <v>347</v>
      </c>
      <c r="K4480" t="s">
        <v>392</v>
      </c>
    </row>
    <row r="4481" spans="1:11" hidden="1" x14ac:dyDescent="0.35">
      <c r="A4481" t="s">
        <v>373</v>
      </c>
      <c r="B4481" t="s">
        <v>84</v>
      </c>
      <c r="C4481" t="s">
        <v>330</v>
      </c>
      <c r="D4481" t="s">
        <v>78</v>
      </c>
      <c r="E4481">
        <v>2021</v>
      </c>
      <c r="F4481" t="s">
        <v>148</v>
      </c>
      <c r="G4481" t="s">
        <v>308</v>
      </c>
      <c r="H4481">
        <v>57.95</v>
      </c>
      <c r="I4481" t="s">
        <v>509</v>
      </c>
      <c r="J4481" t="s">
        <v>347</v>
      </c>
      <c r="K4481" t="s">
        <v>392</v>
      </c>
    </row>
    <row r="4482" spans="1:11" hidden="1" x14ac:dyDescent="0.35">
      <c r="A4482" t="s">
        <v>373</v>
      </c>
      <c r="B4482" t="s">
        <v>84</v>
      </c>
      <c r="C4482" t="s">
        <v>330</v>
      </c>
      <c r="D4482" t="s">
        <v>78</v>
      </c>
      <c r="E4482">
        <v>2021</v>
      </c>
      <c r="F4482" t="s">
        <v>156</v>
      </c>
      <c r="G4482" t="s">
        <v>307</v>
      </c>
      <c r="H4482">
        <v>4.47</v>
      </c>
      <c r="I4482" t="s">
        <v>509</v>
      </c>
      <c r="J4482" t="s">
        <v>347</v>
      </c>
      <c r="K4482" t="s">
        <v>392</v>
      </c>
    </row>
    <row r="4483" spans="1:11" hidden="1" x14ac:dyDescent="0.35">
      <c r="A4483" t="s">
        <v>373</v>
      </c>
      <c r="B4483" t="s">
        <v>84</v>
      </c>
      <c r="C4483" t="s">
        <v>330</v>
      </c>
      <c r="D4483" t="s">
        <v>78</v>
      </c>
      <c r="E4483">
        <v>2021</v>
      </c>
      <c r="F4483" t="s">
        <v>156</v>
      </c>
      <c r="G4483" t="s">
        <v>307</v>
      </c>
      <c r="H4483">
        <v>1.61</v>
      </c>
      <c r="I4483" t="s">
        <v>509</v>
      </c>
      <c r="J4483" t="s">
        <v>347</v>
      </c>
      <c r="K4483" t="s">
        <v>392</v>
      </c>
    </row>
    <row r="4484" spans="1:11" hidden="1" x14ac:dyDescent="0.35">
      <c r="A4484" t="s">
        <v>373</v>
      </c>
      <c r="B4484" t="s">
        <v>84</v>
      </c>
      <c r="C4484" t="s">
        <v>330</v>
      </c>
      <c r="D4484" t="s">
        <v>78</v>
      </c>
      <c r="E4484">
        <v>2021</v>
      </c>
      <c r="F4484" t="s">
        <v>156</v>
      </c>
      <c r="G4484" t="s">
        <v>307</v>
      </c>
      <c r="H4484">
        <v>0.01</v>
      </c>
      <c r="I4484" t="s">
        <v>509</v>
      </c>
      <c r="J4484" t="s">
        <v>347</v>
      </c>
      <c r="K4484" t="s">
        <v>392</v>
      </c>
    </row>
    <row r="4485" spans="1:11" hidden="1" x14ac:dyDescent="0.35">
      <c r="A4485" t="s">
        <v>373</v>
      </c>
      <c r="B4485" t="s">
        <v>84</v>
      </c>
      <c r="C4485" t="s">
        <v>330</v>
      </c>
      <c r="D4485" t="s">
        <v>78</v>
      </c>
      <c r="E4485">
        <v>2021</v>
      </c>
      <c r="F4485" t="s">
        <v>156</v>
      </c>
      <c r="G4485" t="s">
        <v>307</v>
      </c>
      <c r="H4485">
        <v>1.26</v>
      </c>
      <c r="I4485" t="s">
        <v>509</v>
      </c>
      <c r="J4485" t="s">
        <v>347</v>
      </c>
      <c r="K4485" t="s">
        <v>392</v>
      </c>
    </row>
    <row r="4486" spans="1:11" hidden="1" x14ac:dyDescent="0.35">
      <c r="A4486" t="s">
        <v>373</v>
      </c>
      <c r="B4486" t="s">
        <v>84</v>
      </c>
      <c r="C4486" t="s">
        <v>330</v>
      </c>
      <c r="D4486" t="s">
        <v>78</v>
      </c>
      <c r="E4486">
        <v>2021</v>
      </c>
      <c r="F4486" t="s">
        <v>156</v>
      </c>
      <c r="G4486" t="s">
        <v>307</v>
      </c>
      <c r="H4486">
        <v>5.47</v>
      </c>
      <c r="I4486" t="s">
        <v>509</v>
      </c>
      <c r="J4486" t="s">
        <v>347</v>
      </c>
      <c r="K4486" t="s">
        <v>392</v>
      </c>
    </row>
    <row r="4487" spans="1:11" hidden="1" x14ac:dyDescent="0.35">
      <c r="A4487" t="s">
        <v>373</v>
      </c>
      <c r="B4487" t="s">
        <v>84</v>
      </c>
      <c r="C4487" t="s">
        <v>330</v>
      </c>
      <c r="D4487" t="s">
        <v>78</v>
      </c>
      <c r="E4487">
        <v>2021</v>
      </c>
      <c r="F4487" t="s">
        <v>156</v>
      </c>
      <c r="G4487" t="s">
        <v>307</v>
      </c>
      <c r="H4487">
        <v>1.1100000000000001</v>
      </c>
      <c r="I4487" t="s">
        <v>509</v>
      </c>
      <c r="J4487" t="s">
        <v>347</v>
      </c>
      <c r="K4487" t="s">
        <v>392</v>
      </c>
    </row>
    <row r="4488" spans="1:11" hidden="1" x14ac:dyDescent="0.35">
      <c r="A4488" t="s">
        <v>373</v>
      </c>
      <c r="B4488" t="s">
        <v>84</v>
      </c>
      <c r="C4488" t="s">
        <v>330</v>
      </c>
      <c r="D4488" t="s">
        <v>78</v>
      </c>
      <c r="E4488">
        <v>2021</v>
      </c>
      <c r="F4488" t="s">
        <v>156</v>
      </c>
      <c r="G4488" t="s">
        <v>307</v>
      </c>
      <c r="H4488">
        <v>0.53</v>
      </c>
      <c r="I4488" t="s">
        <v>509</v>
      </c>
      <c r="J4488" t="s">
        <v>347</v>
      </c>
      <c r="K4488" t="s">
        <v>392</v>
      </c>
    </row>
    <row r="4489" spans="1:11" hidden="1" x14ac:dyDescent="0.35">
      <c r="A4489" t="s">
        <v>373</v>
      </c>
      <c r="B4489" t="s">
        <v>84</v>
      </c>
      <c r="C4489" t="s">
        <v>372</v>
      </c>
      <c r="D4489" t="s">
        <v>78</v>
      </c>
      <c r="E4489">
        <v>2021</v>
      </c>
      <c r="F4489" t="s">
        <v>500</v>
      </c>
      <c r="G4489" t="s">
        <v>311</v>
      </c>
      <c r="H4489">
        <v>7307.54</v>
      </c>
      <c r="I4489" t="s">
        <v>509</v>
      </c>
      <c r="J4489" t="s">
        <v>14</v>
      </c>
      <c r="K4489" t="s">
        <v>401</v>
      </c>
    </row>
    <row r="4490" spans="1:11" hidden="1" x14ac:dyDescent="0.35">
      <c r="A4490" t="s">
        <v>373</v>
      </c>
      <c r="B4490" t="s">
        <v>84</v>
      </c>
      <c r="C4490" t="s">
        <v>372</v>
      </c>
      <c r="D4490" t="s">
        <v>78</v>
      </c>
      <c r="E4490">
        <v>2021</v>
      </c>
      <c r="F4490" t="s">
        <v>500</v>
      </c>
      <c r="G4490" t="s">
        <v>311</v>
      </c>
      <c r="H4490">
        <v>3398.84</v>
      </c>
      <c r="I4490" t="s">
        <v>509</v>
      </c>
      <c r="J4490" t="s">
        <v>347</v>
      </c>
      <c r="K4490" t="s">
        <v>401</v>
      </c>
    </row>
    <row r="4491" spans="1:11" hidden="1" x14ac:dyDescent="0.35">
      <c r="A4491" t="s">
        <v>373</v>
      </c>
      <c r="B4491" t="s">
        <v>84</v>
      </c>
      <c r="C4491" t="s">
        <v>372</v>
      </c>
      <c r="D4491" t="s">
        <v>78</v>
      </c>
      <c r="E4491">
        <v>2021</v>
      </c>
      <c r="F4491" t="s">
        <v>500</v>
      </c>
      <c r="G4491" t="s">
        <v>311</v>
      </c>
      <c r="H4491">
        <v>4667.3999999999996</v>
      </c>
      <c r="I4491" t="s">
        <v>509</v>
      </c>
      <c r="J4491" t="s">
        <v>14</v>
      </c>
      <c r="K4491" t="s">
        <v>401</v>
      </c>
    </row>
    <row r="4492" spans="1:11" hidden="1" x14ac:dyDescent="0.35">
      <c r="A4492" t="s">
        <v>373</v>
      </c>
      <c r="B4492" t="s">
        <v>84</v>
      </c>
      <c r="C4492" t="s">
        <v>372</v>
      </c>
      <c r="D4492" t="s">
        <v>78</v>
      </c>
      <c r="E4492">
        <v>2021</v>
      </c>
      <c r="F4492" t="s">
        <v>500</v>
      </c>
      <c r="G4492" t="s">
        <v>311</v>
      </c>
      <c r="H4492">
        <v>2170.88</v>
      </c>
      <c r="I4492" t="s">
        <v>509</v>
      </c>
      <c r="J4492" t="s">
        <v>347</v>
      </c>
      <c r="K4492" t="s">
        <v>401</v>
      </c>
    </row>
    <row r="4493" spans="1:11" hidden="1" x14ac:dyDescent="0.35">
      <c r="A4493" t="s">
        <v>373</v>
      </c>
      <c r="B4493" t="s">
        <v>84</v>
      </c>
      <c r="C4493" t="s">
        <v>372</v>
      </c>
      <c r="D4493" t="s">
        <v>78</v>
      </c>
      <c r="E4493">
        <v>2021</v>
      </c>
      <c r="F4493" t="s">
        <v>506</v>
      </c>
      <c r="G4493" t="s">
        <v>309</v>
      </c>
      <c r="H4493">
        <v>1801.4</v>
      </c>
      <c r="I4493" t="s">
        <v>509</v>
      </c>
      <c r="J4493" t="s">
        <v>347</v>
      </c>
      <c r="K4493" t="s">
        <v>401</v>
      </c>
    </row>
    <row r="4494" spans="1:11" hidden="1" x14ac:dyDescent="0.35">
      <c r="A4494" t="s">
        <v>373</v>
      </c>
      <c r="B4494" t="s">
        <v>84</v>
      </c>
      <c r="C4494" t="s">
        <v>372</v>
      </c>
      <c r="D4494" t="s">
        <v>78</v>
      </c>
      <c r="E4494">
        <v>2021</v>
      </c>
      <c r="F4494" t="s">
        <v>506</v>
      </c>
      <c r="G4494" t="s">
        <v>309</v>
      </c>
      <c r="H4494">
        <v>1150.57</v>
      </c>
      <c r="I4494" t="s">
        <v>509</v>
      </c>
      <c r="J4494" t="s">
        <v>347</v>
      </c>
      <c r="K4494" t="s">
        <v>401</v>
      </c>
    </row>
    <row r="4495" spans="1:11" hidden="1" x14ac:dyDescent="0.35">
      <c r="A4495" t="s">
        <v>373</v>
      </c>
      <c r="B4495" t="s">
        <v>84</v>
      </c>
      <c r="C4495" t="s">
        <v>372</v>
      </c>
      <c r="D4495" t="s">
        <v>78</v>
      </c>
      <c r="E4495">
        <v>2021</v>
      </c>
      <c r="F4495" t="s">
        <v>71</v>
      </c>
      <c r="G4495" t="s">
        <v>310</v>
      </c>
      <c r="H4495">
        <v>74.67</v>
      </c>
      <c r="I4495" t="s">
        <v>509</v>
      </c>
      <c r="J4495" t="s">
        <v>347</v>
      </c>
      <c r="K4495" t="s">
        <v>401</v>
      </c>
    </row>
    <row r="4496" spans="1:11" hidden="1" x14ac:dyDescent="0.35">
      <c r="A4496" t="s">
        <v>373</v>
      </c>
      <c r="B4496" t="s">
        <v>84</v>
      </c>
      <c r="C4496" t="s">
        <v>372</v>
      </c>
      <c r="D4496" t="s">
        <v>78</v>
      </c>
      <c r="E4496">
        <v>2021</v>
      </c>
      <c r="F4496" t="s">
        <v>71</v>
      </c>
      <c r="G4496" t="s">
        <v>310</v>
      </c>
      <c r="H4496">
        <v>47.69</v>
      </c>
      <c r="I4496" t="s">
        <v>509</v>
      </c>
      <c r="J4496" t="s">
        <v>347</v>
      </c>
      <c r="K4496" t="s">
        <v>401</v>
      </c>
    </row>
    <row r="4497" spans="1:11" hidden="1" x14ac:dyDescent="0.35">
      <c r="A4497" t="s">
        <v>373</v>
      </c>
      <c r="B4497" t="s">
        <v>84</v>
      </c>
      <c r="C4497" t="s">
        <v>372</v>
      </c>
      <c r="D4497" t="s">
        <v>78</v>
      </c>
      <c r="E4497">
        <v>2021</v>
      </c>
      <c r="F4497" t="s">
        <v>156</v>
      </c>
      <c r="G4497" t="s">
        <v>307</v>
      </c>
      <c r="H4497">
        <v>1.07</v>
      </c>
      <c r="I4497" t="s">
        <v>509</v>
      </c>
      <c r="J4497" t="s">
        <v>14</v>
      </c>
      <c r="K4497" t="s">
        <v>401</v>
      </c>
    </row>
    <row r="4498" spans="1:11" hidden="1" x14ac:dyDescent="0.35">
      <c r="A4498" t="s">
        <v>373</v>
      </c>
      <c r="B4498" t="s">
        <v>84</v>
      </c>
      <c r="C4498" t="s">
        <v>372</v>
      </c>
      <c r="D4498" t="s">
        <v>78</v>
      </c>
      <c r="E4498">
        <v>2021</v>
      </c>
      <c r="F4498" t="s">
        <v>156</v>
      </c>
      <c r="G4498" t="s">
        <v>307</v>
      </c>
      <c r="H4498">
        <v>0.71</v>
      </c>
      <c r="I4498" t="s">
        <v>509</v>
      </c>
      <c r="J4498" t="s">
        <v>347</v>
      </c>
      <c r="K4498" t="s">
        <v>401</v>
      </c>
    </row>
    <row r="4499" spans="1:11" hidden="1" x14ac:dyDescent="0.35">
      <c r="A4499" t="s">
        <v>373</v>
      </c>
      <c r="B4499" t="s">
        <v>84</v>
      </c>
      <c r="C4499" t="s">
        <v>372</v>
      </c>
      <c r="D4499" t="s">
        <v>78</v>
      </c>
      <c r="E4499">
        <v>2021</v>
      </c>
      <c r="F4499" t="s">
        <v>156</v>
      </c>
      <c r="G4499" t="s">
        <v>307</v>
      </c>
      <c r="H4499">
        <v>0.68</v>
      </c>
      <c r="I4499" t="s">
        <v>509</v>
      </c>
      <c r="J4499" t="s">
        <v>14</v>
      </c>
      <c r="K4499" t="s">
        <v>401</v>
      </c>
    </row>
    <row r="4500" spans="1:11" hidden="1" x14ac:dyDescent="0.35">
      <c r="A4500" t="s">
        <v>373</v>
      </c>
      <c r="B4500" t="s">
        <v>84</v>
      </c>
      <c r="C4500" t="s">
        <v>372</v>
      </c>
      <c r="D4500" t="s">
        <v>78</v>
      </c>
      <c r="E4500">
        <v>2021</v>
      </c>
      <c r="F4500" t="s">
        <v>156</v>
      </c>
      <c r="G4500" t="s">
        <v>307</v>
      </c>
      <c r="H4500">
        <v>0.46</v>
      </c>
      <c r="I4500" t="s">
        <v>509</v>
      </c>
      <c r="J4500" t="s">
        <v>347</v>
      </c>
      <c r="K4500" t="s">
        <v>401</v>
      </c>
    </row>
    <row r="4501" spans="1:11" hidden="1" x14ac:dyDescent="0.35">
      <c r="A4501" t="s">
        <v>373</v>
      </c>
      <c r="B4501" t="s">
        <v>84</v>
      </c>
      <c r="C4501" t="s">
        <v>335</v>
      </c>
      <c r="D4501" t="s">
        <v>78</v>
      </c>
      <c r="E4501">
        <v>2021</v>
      </c>
      <c r="F4501" t="s">
        <v>506</v>
      </c>
      <c r="G4501" t="s">
        <v>309</v>
      </c>
      <c r="H4501">
        <v>2529.96</v>
      </c>
      <c r="I4501" t="s">
        <v>509</v>
      </c>
      <c r="J4501" t="s">
        <v>347</v>
      </c>
      <c r="K4501" t="s">
        <v>393</v>
      </c>
    </row>
    <row r="4502" spans="1:11" hidden="1" x14ac:dyDescent="0.35">
      <c r="A4502" t="s">
        <v>373</v>
      </c>
      <c r="B4502" t="s">
        <v>84</v>
      </c>
      <c r="C4502" t="s">
        <v>335</v>
      </c>
      <c r="D4502" t="s">
        <v>78</v>
      </c>
      <c r="E4502">
        <v>2021</v>
      </c>
      <c r="F4502" t="s">
        <v>500</v>
      </c>
      <c r="G4502" t="s">
        <v>311</v>
      </c>
      <c r="H4502">
        <v>16062.28</v>
      </c>
      <c r="I4502" t="s">
        <v>509</v>
      </c>
      <c r="J4502" t="s">
        <v>14</v>
      </c>
      <c r="K4502" t="s">
        <v>393</v>
      </c>
    </row>
    <row r="4503" spans="1:11" hidden="1" x14ac:dyDescent="0.35">
      <c r="A4503" t="s">
        <v>373</v>
      </c>
      <c r="B4503" t="s">
        <v>84</v>
      </c>
      <c r="C4503" t="s">
        <v>335</v>
      </c>
      <c r="D4503" t="s">
        <v>78</v>
      </c>
      <c r="E4503">
        <v>2021</v>
      </c>
      <c r="F4503" t="s">
        <v>500</v>
      </c>
      <c r="G4503" t="s">
        <v>311</v>
      </c>
      <c r="H4503">
        <v>5849.1</v>
      </c>
      <c r="I4503" t="s">
        <v>509</v>
      </c>
      <c r="J4503" t="s">
        <v>347</v>
      </c>
      <c r="K4503" t="s">
        <v>393</v>
      </c>
    </row>
    <row r="4504" spans="1:11" hidden="1" x14ac:dyDescent="0.35">
      <c r="A4504" t="s">
        <v>373</v>
      </c>
      <c r="B4504" t="s">
        <v>84</v>
      </c>
      <c r="C4504" t="s">
        <v>335</v>
      </c>
      <c r="D4504" t="s">
        <v>78</v>
      </c>
      <c r="E4504">
        <v>2021</v>
      </c>
      <c r="F4504" t="s">
        <v>71</v>
      </c>
      <c r="G4504" t="s">
        <v>310</v>
      </c>
      <c r="H4504">
        <v>150</v>
      </c>
      <c r="I4504" t="s">
        <v>509</v>
      </c>
      <c r="J4504" t="s">
        <v>347</v>
      </c>
      <c r="K4504" t="s">
        <v>393</v>
      </c>
    </row>
    <row r="4505" spans="1:11" hidden="1" x14ac:dyDescent="0.35">
      <c r="A4505" t="s">
        <v>373</v>
      </c>
      <c r="B4505" t="s">
        <v>84</v>
      </c>
      <c r="C4505" t="s">
        <v>335</v>
      </c>
      <c r="D4505" t="s">
        <v>78</v>
      </c>
      <c r="E4505">
        <v>2021</v>
      </c>
      <c r="F4505" t="s">
        <v>156</v>
      </c>
      <c r="G4505" t="s">
        <v>307</v>
      </c>
      <c r="H4505">
        <v>0.56000000000000005</v>
      </c>
      <c r="I4505" t="s">
        <v>509</v>
      </c>
      <c r="J4505" t="s">
        <v>14</v>
      </c>
      <c r="K4505" t="s">
        <v>393</v>
      </c>
    </row>
    <row r="4506" spans="1:11" hidden="1" x14ac:dyDescent="0.35">
      <c r="A4506" t="s">
        <v>373</v>
      </c>
      <c r="B4506" t="s">
        <v>84</v>
      </c>
      <c r="C4506" t="s">
        <v>335</v>
      </c>
      <c r="D4506" t="s">
        <v>78</v>
      </c>
      <c r="E4506">
        <v>2021</v>
      </c>
      <c r="F4506" t="s">
        <v>156</v>
      </c>
      <c r="G4506" t="s">
        <v>307</v>
      </c>
      <c r="H4506">
        <v>1.56</v>
      </c>
      <c r="I4506" t="s">
        <v>509</v>
      </c>
      <c r="J4506" t="s">
        <v>347</v>
      </c>
      <c r="K4506" t="s">
        <v>393</v>
      </c>
    </row>
    <row r="4507" spans="1:11" hidden="1" x14ac:dyDescent="0.35">
      <c r="A4507" t="s">
        <v>373</v>
      </c>
      <c r="B4507" t="s">
        <v>84</v>
      </c>
      <c r="C4507" t="s">
        <v>352</v>
      </c>
      <c r="D4507" t="s">
        <v>78</v>
      </c>
      <c r="E4507">
        <v>2021</v>
      </c>
      <c r="F4507" t="s">
        <v>500</v>
      </c>
      <c r="G4507" t="s">
        <v>311</v>
      </c>
      <c r="H4507">
        <v>3769.12</v>
      </c>
      <c r="I4507" t="s">
        <v>509</v>
      </c>
      <c r="J4507" t="s">
        <v>14</v>
      </c>
      <c r="K4507" t="s">
        <v>399</v>
      </c>
    </row>
    <row r="4508" spans="1:11" hidden="1" x14ac:dyDescent="0.35">
      <c r="A4508" t="s">
        <v>373</v>
      </c>
      <c r="B4508" t="s">
        <v>84</v>
      </c>
      <c r="C4508" t="s">
        <v>352</v>
      </c>
      <c r="D4508" t="s">
        <v>78</v>
      </c>
      <c r="E4508">
        <v>2021</v>
      </c>
      <c r="F4508" t="s">
        <v>500</v>
      </c>
      <c r="G4508" t="s">
        <v>311</v>
      </c>
      <c r="H4508">
        <v>1575.99</v>
      </c>
      <c r="I4508" t="s">
        <v>509</v>
      </c>
      <c r="J4508" t="s">
        <v>347</v>
      </c>
      <c r="K4508" t="s">
        <v>399</v>
      </c>
    </row>
    <row r="4509" spans="1:11" hidden="1" x14ac:dyDescent="0.35">
      <c r="A4509" t="s">
        <v>373</v>
      </c>
      <c r="B4509" t="s">
        <v>84</v>
      </c>
      <c r="C4509" t="s">
        <v>352</v>
      </c>
      <c r="D4509" t="s">
        <v>78</v>
      </c>
      <c r="E4509">
        <v>2021</v>
      </c>
      <c r="F4509" t="s">
        <v>500</v>
      </c>
      <c r="G4509" t="s">
        <v>311</v>
      </c>
      <c r="H4509">
        <v>1939.7</v>
      </c>
      <c r="I4509" t="s">
        <v>509</v>
      </c>
      <c r="J4509" t="s">
        <v>14</v>
      </c>
      <c r="K4509" t="s">
        <v>399</v>
      </c>
    </row>
    <row r="4510" spans="1:11" hidden="1" x14ac:dyDescent="0.35">
      <c r="A4510" t="s">
        <v>373</v>
      </c>
      <c r="B4510" t="s">
        <v>84</v>
      </c>
      <c r="C4510" t="s">
        <v>352</v>
      </c>
      <c r="D4510" t="s">
        <v>78</v>
      </c>
      <c r="E4510">
        <v>2021</v>
      </c>
      <c r="F4510" t="s">
        <v>500</v>
      </c>
      <c r="G4510" t="s">
        <v>311</v>
      </c>
      <c r="H4510">
        <v>811.05</v>
      </c>
      <c r="I4510" t="s">
        <v>509</v>
      </c>
      <c r="J4510" t="s">
        <v>347</v>
      </c>
      <c r="K4510" t="s">
        <v>399</v>
      </c>
    </row>
    <row r="4511" spans="1:11" hidden="1" x14ac:dyDescent="0.35">
      <c r="A4511" t="s">
        <v>373</v>
      </c>
      <c r="B4511" t="s">
        <v>84</v>
      </c>
      <c r="C4511" t="s">
        <v>352</v>
      </c>
      <c r="D4511" t="s">
        <v>78</v>
      </c>
      <c r="E4511">
        <v>2021</v>
      </c>
      <c r="F4511" t="s">
        <v>500</v>
      </c>
      <c r="G4511" t="s">
        <v>311</v>
      </c>
      <c r="H4511">
        <v>1420.72</v>
      </c>
      <c r="I4511" t="s">
        <v>509</v>
      </c>
      <c r="J4511" t="s">
        <v>14</v>
      </c>
      <c r="K4511" t="s">
        <v>399</v>
      </c>
    </row>
    <row r="4512" spans="1:11" hidden="1" x14ac:dyDescent="0.35">
      <c r="A4512" t="s">
        <v>373</v>
      </c>
      <c r="B4512" t="s">
        <v>84</v>
      </c>
      <c r="C4512" t="s">
        <v>352</v>
      </c>
      <c r="D4512" t="s">
        <v>78</v>
      </c>
      <c r="E4512">
        <v>2021</v>
      </c>
      <c r="F4512" t="s">
        <v>500</v>
      </c>
      <c r="G4512" t="s">
        <v>311</v>
      </c>
      <c r="H4512">
        <v>594.04999999999995</v>
      </c>
      <c r="I4512" t="s">
        <v>509</v>
      </c>
      <c r="J4512" t="s">
        <v>347</v>
      </c>
      <c r="K4512" t="s">
        <v>399</v>
      </c>
    </row>
    <row r="4513" spans="1:11" hidden="1" x14ac:dyDescent="0.35">
      <c r="A4513" t="s">
        <v>373</v>
      </c>
      <c r="B4513" t="s">
        <v>84</v>
      </c>
      <c r="C4513" t="s">
        <v>352</v>
      </c>
      <c r="D4513" t="s">
        <v>78</v>
      </c>
      <c r="E4513">
        <v>2021</v>
      </c>
      <c r="F4513" t="s">
        <v>500</v>
      </c>
      <c r="G4513" t="s">
        <v>311</v>
      </c>
      <c r="H4513">
        <v>4943.3100000000004</v>
      </c>
      <c r="I4513" t="s">
        <v>509</v>
      </c>
      <c r="J4513" t="s">
        <v>14</v>
      </c>
      <c r="K4513" t="s">
        <v>399</v>
      </c>
    </row>
    <row r="4514" spans="1:11" hidden="1" x14ac:dyDescent="0.35">
      <c r="A4514" t="s">
        <v>373</v>
      </c>
      <c r="B4514" t="s">
        <v>84</v>
      </c>
      <c r="C4514" t="s">
        <v>352</v>
      </c>
      <c r="D4514" t="s">
        <v>78</v>
      </c>
      <c r="E4514">
        <v>2021</v>
      </c>
      <c r="F4514" t="s">
        <v>500</v>
      </c>
      <c r="G4514" t="s">
        <v>311</v>
      </c>
      <c r="H4514">
        <v>2066.98</v>
      </c>
      <c r="I4514" t="s">
        <v>509</v>
      </c>
      <c r="J4514" t="s">
        <v>347</v>
      </c>
      <c r="K4514" t="s">
        <v>399</v>
      </c>
    </row>
    <row r="4515" spans="1:11" hidden="1" x14ac:dyDescent="0.35">
      <c r="A4515" t="s">
        <v>373</v>
      </c>
      <c r="B4515" t="s">
        <v>84</v>
      </c>
      <c r="C4515" t="s">
        <v>352</v>
      </c>
      <c r="D4515" t="s">
        <v>78</v>
      </c>
      <c r="E4515">
        <v>2021</v>
      </c>
      <c r="F4515" t="s">
        <v>500</v>
      </c>
      <c r="G4515" t="s">
        <v>311</v>
      </c>
      <c r="H4515">
        <v>360.04</v>
      </c>
      <c r="I4515" t="s">
        <v>509</v>
      </c>
      <c r="J4515" t="s">
        <v>14</v>
      </c>
      <c r="K4515" t="s">
        <v>399</v>
      </c>
    </row>
    <row r="4516" spans="1:11" hidden="1" x14ac:dyDescent="0.35">
      <c r="A4516" t="s">
        <v>373</v>
      </c>
      <c r="B4516" t="s">
        <v>84</v>
      </c>
      <c r="C4516" t="s">
        <v>352</v>
      </c>
      <c r="D4516" t="s">
        <v>78</v>
      </c>
      <c r="E4516">
        <v>2021</v>
      </c>
      <c r="F4516" t="s">
        <v>500</v>
      </c>
      <c r="G4516" t="s">
        <v>311</v>
      </c>
      <c r="H4516">
        <v>150.55000000000001</v>
      </c>
      <c r="I4516" t="s">
        <v>509</v>
      </c>
      <c r="J4516" t="s">
        <v>347</v>
      </c>
      <c r="K4516" t="s">
        <v>399</v>
      </c>
    </row>
    <row r="4517" spans="1:11" hidden="1" x14ac:dyDescent="0.35">
      <c r="A4517" t="s">
        <v>373</v>
      </c>
      <c r="B4517" t="s">
        <v>84</v>
      </c>
      <c r="C4517" t="s">
        <v>352</v>
      </c>
      <c r="D4517" t="s">
        <v>78</v>
      </c>
      <c r="E4517">
        <v>2021</v>
      </c>
      <c r="F4517" t="s">
        <v>506</v>
      </c>
      <c r="G4517" t="s">
        <v>309</v>
      </c>
      <c r="H4517">
        <v>727.29</v>
      </c>
      <c r="I4517" t="s">
        <v>509</v>
      </c>
      <c r="J4517" t="s">
        <v>347</v>
      </c>
      <c r="K4517" t="s">
        <v>399</v>
      </c>
    </row>
    <row r="4518" spans="1:11" hidden="1" x14ac:dyDescent="0.35">
      <c r="A4518" t="s">
        <v>373</v>
      </c>
      <c r="B4518" t="s">
        <v>84</v>
      </c>
      <c r="C4518" t="s">
        <v>352</v>
      </c>
      <c r="D4518" t="s">
        <v>78</v>
      </c>
      <c r="E4518">
        <v>2021</v>
      </c>
      <c r="F4518" t="s">
        <v>506</v>
      </c>
      <c r="G4518" t="s">
        <v>309</v>
      </c>
      <c r="H4518">
        <v>374.29</v>
      </c>
      <c r="I4518" t="s">
        <v>509</v>
      </c>
      <c r="J4518" t="s">
        <v>347</v>
      </c>
      <c r="K4518" t="s">
        <v>399</v>
      </c>
    </row>
    <row r="4519" spans="1:11" hidden="1" x14ac:dyDescent="0.35">
      <c r="A4519" t="s">
        <v>373</v>
      </c>
      <c r="B4519" t="s">
        <v>84</v>
      </c>
      <c r="C4519" t="s">
        <v>352</v>
      </c>
      <c r="D4519" t="s">
        <v>78</v>
      </c>
      <c r="E4519">
        <v>2021</v>
      </c>
      <c r="F4519" t="s">
        <v>506</v>
      </c>
      <c r="G4519" t="s">
        <v>309</v>
      </c>
      <c r="H4519">
        <v>274.14</v>
      </c>
      <c r="I4519" t="s">
        <v>509</v>
      </c>
      <c r="J4519" t="s">
        <v>347</v>
      </c>
      <c r="K4519" t="s">
        <v>399</v>
      </c>
    </row>
    <row r="4520" spans="1:11" hidden="1" x14ac:dyDescent="0.35">
      <c r="A4520" t="s">
        <v>373</v>
      </c>
      <c r="B4520" t="s">
        <v>84</v>
      </c>
      <c r="C4520" t="s">
        <v>352</v>
      </c>
      <c r="D4520" t="s">
        <v>78</v>
      </c>
      <c r="E4520">
        <v>2021</v>
      </c>
      <c r="F4520" t="s">
        <v>506</v>
      </c>
      <c r="G4520" t="s">
        <v>309</v>
      </c>
      <c r="H4520">
        <v>953.88</v>
      </c>
      <c r="I4520" t="s">
        <v>509</v>
      </c>
      <c r="J4520" t="s">
        <v>347</v>
      </c>
      <c r="K4520" t="s">
        <v>399</v>
      </c>
    </row>
    <row r="4521" spans="1:11" hidden="1" x14ac:dyDescent="0.35">
      <c r="A4521" t="s">
        <v>373</v>
      </c>
      <c r="B4521" t="s">
        <v>84</v>
      </c>
      <c r="C4521" t="s">
        <v>352</v>
      </c>
      <c r="D4521" t="s">
        <v>78</v>
      </c>
      <c r="E4521">
        <v>2021</v>
      </c>
      <c r="F4521" t="s">
        <v>506</v>
      </c>
      <c r="G4521" t="s">
        <v>309</v>
      </c>
      <c r="H4521">
        <v>69.47</v>
      </c>
      <c r="I4521" t="s">
        <v>509</v>
      </c>
      <c r="J4521" t="s">
        <v>347</v>
      </c>
      <c r="K4521" t="s">
        <v>399</v>
      </c>
    </row>
    <row r="4522" spans="1:11" hidden="1" x14ac:dyDescent="0.35">
      <c r="A4522" t="s">
        <v>373</v>
      </c>
      <c r="B4522" t="s">
        <v>84</v>
      </c>
      <c r="C4522" t="s">
        <v>352</v>
      </c>
      <c r="D4522" t="s">
        <v>78</v>
      </c>
      <c r="E4522">
        <v>2021</v>
      </c>
      <c r="F4522" t="s">
        <v>71</v>
      </c>
      <c r="G4522" t="s">
        <v>310</v>
      </c>
      <c r="H4522">
        <v>23.24</v>
      </c>
      <c r="I4522" t="s">
        <v>509</v>
      </c>
      <c r="J4522" t="s">
        <v>347</v>
      </c>
      <c r="K4522" t="s">
        <v>399</v>
      </c>
    </row>
    <row r="4523" spans="1:11" hidden="1" x14ac:dyDescent="0.35">
      <c r="A4523" t="s">
        <v>373</v>
      </c>
      <c r="B4523" t="s">
        <v>84</v>
      </c>
      <c r="C4523" t="s">
        <v>352</v>
      </c>
      <c r="D4523" t="s">
        <v>78</v>
      </c>
      <c r="E4523">
        <v>2021</v>
      </c>
      <c r="F4523" t="s">
        <v>71</v>
      </c>
      <c r="G4523" t="s">
        <v>310</v>
      </c>
      <c r="H4523">
        <v>11.96</v>
      </c>
      <c r="I4523" t="s">
        <v>509</v>
      </c>
      <c r="J4523" t="s">
        <v>347</v>
      </c>
      <c r="K4523" t="s">
        <v>399</v>
      </c>
    </row>
    <row r="4524" spans="1:11" hidden="1" x14ac:dyDescent="0.35">
      <c r="A4524" t="s">
        <v>373</v>
      </c>
      <c r="B4524" t="s">
        <v>84</v>
      </c>
      <c r="C4524" t="s">
        <v>352</v>
      </c>
      <c r="D4524" t="s">
        <v>78</v>
      </c>
      <c r="E4524">
        <v>2021</v>
      </c>
      <c r="F4524" t="s">
        <v>71</v>
      </c>
      <c r="G4524" t="s">
        <v>310</v>
      </c>
      <c r="H4524">
        <v>8.76</v>
      </c>
      <c r="I4524" t="s">
        <v>509</v>
      </c>
      <c r="J4524" t="s">
        <v>347</v>
      </c>
      <c r="K4524" t="s">
        <v>399</v>
      </c>
    </row>
    <row r="4525" spans="1:11" hidden="1" x14ac:dyDescent="0.35">
      <c r="A4525" t="s">
        <v>373</v>
      </c>
      <c r="B4525" t="s">
        <v>84</v>
      </c>
      <c r="C4525" t="s">
        <v>352</v>
      </c>
      <c r="D4525" t="s">
        <v>78</v>
      </c>
      <c r="E4525">
        <v>2021</v>
      </c>
      <c r="F4525" t="s">
        <v>71</v>
      </c>
      <c r="G4525" t="s">
        <v>310</v>
      </c>
      <c r="H4525">
        <v>30.48</v>
      </c>
      <c r="I4525" t="s">
        <v>509</v>
      </c>
      <c r="J4525" t="s">
        <v>347</v>
      </c>
      <c r="K4525" t="s">
        <v>399</v>
      </c>
    </row>
    <row r="4526" spans="1:11" hidden="1" x14ac:dyDescent="0.35">
      <c r="A4526" t="s">
        <v>373</v>
      </c>
      <c r="B4526" t="s">
        <v>84</v>
      </c>
      <c r="C4526" t="s">
        <v>352</v>
      </c>
      <c r="D4526" t="s">
        <v>78</v>
      </c>
      <c r="E4526">
        <v>2021</v>
      </c>
      <c r="F4526" t="s">
        <v>71</v>
      </c>
      <c r="G4526" t="s">
        <v>310</v>
      </c>
      <c r="H4526">
        <v>2.2200000000000002</v>
      </c>
      <c r="I4526" t="s">
        <v>509</v>
      </c>
      <c r="J4526" t="s">
        <v>347</v>
      </c>
      <c r="K4526" t="s">
        <v>399</v>
      </c>
    </row>
    <row r="4527" spans="1:11" hidden="1" x14ac:dyDescent="0.35">
      <c r="A4527" t="s">
        <v>373</v>
      </c>
      <c r="B4527" t="s">
        <v>84</v>
      </c>
      <c r="C4527" t="s">
        <v>352</v>
      </c>
      <c r="D4527" t="s">
        <v>78</v>
      </c>
      <c r="E4527">
        <v>2021</v>
      </c>
      <c r="F4527" t="s">
        <v>156</v>
      </c>
      <c r="G4527" t="s">
        <v>307</v>
      </c>
      <c r="H4527">
        <v>0.14000000000000001</v>
      </c>
      <c r="I4527" t="s">
        <v>509</v>
      </c>
      <c r="J4527" t="s">
        <v>14</v>
      </c>
      <c r="K4527" t="s">
        <v>399</v>
      </c>
    </row>
    <row r="4528" spans="1:11" hidden="1" x14ac:dyDescent="0.35">
      <c r="A4528" t="s">
        <v>373</v>
      </c>
      <c r="B4528" t="s">
        <v>84</v>
      </c>
      <c r="C4528" t="s">
        <v>352</v>
      </c>
      <c r="D4528" t="s">
        <v>78</v>
      </c>
      <c r="E4528">
        <v>2021</v>
      </c>
      <c r="F4528" t="s">
        <v>156</v>
      </c>
      <c r="G4528" t="s">
        <v>307</v>
      </c>
      <c r="H4528">
        <v>0.38</v>
      </c>
      <c r="I4528" t="s">
        <v>509</v>
      </c>
      <c r="J4528" t="s">
        <v>347</v>
      </c>
      <c r="K4528" t="s">
        <v>399</v>
      </c>
    </row>
    <row r="4529" spans="1:11" hidden="1" x14ac:dyDescent="0.35">
      <c r="A4529" t="s">
        <v>373</v>
      </c>
      <c r="B4529" t="s">
        <v>84</v>
      </c>
      <c r="C4529" t="s">
        <v>352</v>
      </c>
      <c r="D4529" t="s">
        <v>78</v>
      </c>
      <c r="E4529">
        <v>2021</v>
      </c>
      <c r="F4529" t="s">
        <v>156</v>
      </c>
      <c r="G4529" t="s">
        <v>307</v>
      </c>
      <c r="H4529">
        <v>7.0000000000000007E-2</v>
      </c>
      <c r="I4529" t="s">
        <v>509</v>
      </c>
      <c r="J4529" t="s">
        <v>14</v>
      </c>
      <c r="K4529" t="s">
        <v>399</v>
      </c>
    </row>
    <row r="4530" spans="1:11" hidden="1" x14ac:dyDescent="0.35">
      <c r="A4530" t="s">
        <v>373</v>
      </c>
      <c r="B4530" t="s">
        <v>84</v>
      </c>
      <c r="C4530" t="s">
        <v>352</v>
      </c>
      <c r="D4530" t="s">
        <v>78</v>
      </c>
      <c r="E4530">
        <v>2021</v>
      </c>
      <c r="F4530" t="s">
        <v>156</v>
      </c>
      <c r="G4530" t="s">
        <v>307</v>
      </c>
      <c r="H4530">
        <v>0.2</v>
      </c>
      <c r="I4530" t="s">
        <v>509</v>
      </c>
      <c r="J4530" t="s">
        <v>347</v>
      </c>
      <c r="K4530" t="s">
        <v>399</v>
      </c>
    </row>
    <row r="4531" spans="1:11" hidden="1" x14ac:dyDescent="0.35">
      <c r="A4531" t="s">
        <v>373</v>
      </c>
      <c r="B4531" t="s">
        <v>84</v>
      </c>
      <c r="C4531" t="s">
        <v>352</v>
      </c>
      <c r="D4531" t="s">
        <v>78</v>
      </c>
      <c r="E4531">
        <v>2021</v>
      </c>
      <c r="F4531" t="s">
        <v>156</v>
      </c>
      <c r="G4531" t="s">
        <v>307</v>
      </c>
      <c r="H4531">
        <v>0.05</v>
      </c>
      <c r="I4531" t="s">
        <v>509</v>
      </c>
      <c r="J4531" t="s">
        <v>14</v>
      </c>
      <c r="K4531" t="s">
        <v>399</v>
      </c>
    </row>
    <row r="4532" spans="1:11" hidden="1" x14ac:dyDescent="0.35">
      <c r="A4532" t="s">
        <v>373</v>
      </c>
      <c r="B4532" t="s">
        <v>84</v>
      </c>
      <c r="C4532" t="s">
        <v>352</v>
      </c>
      <c r="D4532" t="s">
        <v>78</v>
      </c>
      <c r="E4532">
        <v>2021</v>
      </c>
      <c r="F4532" t="s">
        <v>156</v>
      </c>
      <c r="G4532" t="s">
        <v>307</v>
      </c>
      <c r="H4532">
        <v>0.15</v>
      </c>
      <c r="I4532" t="s">
        <v>509</v>
      </c>
      <c r="J4532" t="s">
        <v>347</v>
      </c>
      <c r="K4532" t="s">
        <v>399</v>
      </c>
    </row>
    <row r="4533" spans="1:11" hidden="1" x14ac:dyDescent="0.35">
      <c r="A4533" t="s">
        <v>373</v>
      </c>
      <c r="B4533" t="s">
        <v>84</v>
      </c>
      <c r="C4533" t="s">
        <v>352</v>
      </c>
      <c r="D4533" t="s">
        <v>78</v>
      </c>
      <c r="E4533">
        <v>2021</v>
      </c>
      <c r="F4533" t="s">
        <v>156</v>
      </c>
      <c r="G4533" t="s">
        <v>307</v>
      </c>
      <c r="H4533">
        <v>0.18</v>
      </c>
      <c r="I4533" t="s">
        <v>509</v>
      </c>
      <c r="J4533" t="s">
        <v>14</v>
      </c>
      <c r="K4533" t="s">
        <v>399</v>
      </c>
    </row>
    <row r="4534" spans="1:11" hidden="1" x14ac:dyDescent="0.35">
      <c r="A4534" t="s">
        <v>373</v>
      </c>
      <c r="B4534" t="s">
        <v>84</v>
      </c>
      <c r="C4534" t="s">
        <v>352</v>
      </c>
      <c r="D4534" t="s">
        <v>78</v>
      </c>
      <c r="E4534">
        <v>2021</v>
      </c>
      <c r="F4534" t="s">
        <v>156</v>
      </c>
      <c r="G4534" t="s">
        <v>307</v>
      </c>
      <c r="H4534">
        <v>0.51</v>
      </c>
      <c r="I4534" t="s">
        <v>509</v>
      </c>
      <c r="J4534" t="s">
        <v>347</v>
      </c>
      <c r="K4534" t="s">
        <v>399</v>
      </c>
    </row>
    <row r="4535" spans="1:11" hidden="1" x14ac:dyDescent="0.35">
      <c r="A4535" t="s">
        <v>373</v>
      </c>
      <c r="B4535" t="s">
        <v>84</v>
      </c>
      <c r="C4535" t="s">
        <v>352</v>
      </c>
      <c r="D4535" t="s">
        <v>78</v>
      </c>
      <c r="E4535">
        <v>2021</v>
      </c>
      <c r="F4535" t="s">
        <v>156</v>
      </c>
      <c r="G4535" t="s">
        <v>307</v>
      </c>
      <c r="H4535">
        <v>0.02</v>
      </c>
      <c r="I4535" t="s">
        <v>509</v>
      </c>
      <c r="J4535" t="s">
        <v>14</v>
      </c>
      <c r="K4535" t="s">
        <v>399</v>
      </c>
    </row>
    <row r="4536" spans="1:11" hidden="1" x14ac:dyDescent="0.35">
      <c r="A4536" t="s">
        <v>373</v>
      </c>
      <c r="B4536" t="s">
        <v>84</v>
      </c>
      <c r="C4536" t="s">
        <v>352</v>
      </c>
      <c r="D4536" t="s">
        <v>78</v>
      </c>
      <c r="E4536">
        <v>2021</v>
      </c>
      <c r="F4536" t="s">
        <v>156</v>
      </c>
      <c r="G4536" t="s">
        <v>307</v>
      </c>
      <c r="H4536">
        <v>0.04</v>
      </c>
      <c r="I4536" t="s">
        <v>509</v>
      </c>
      <c r="J4536" t="s">
        <v>347</v>
      </c>
      <c r="K4536" t="s">
        <v>399</v>
      </c>
    </row>
    <row r="4537" spans="1:11" hidden="1" x14ac:dyDescent="0.35">
      <c r="A4537" t="s">
        <v>373</v>
      </c>
      <c r="B4537" t="s">
        <v>84</v>
      </c>
      <c r="C4537" t="s">
        <v>336</v>
      </c>
      <c r="D4537" t="s">
        <v>78</v>
      </c>
      <c r="E4537">
        <v>2021</v>
      </c>
      <c r="F4537" t="s">
        <v>500</v>
      </c>
      <c r="G4537" t="s">
        <v>311</v>
      </c>
      <c r="H4537">
        <v>8335.4699999999993</v>
      </c>
      <c r="I4537" t="s">
        <v>509</v>
      </c>
      <c r="J4537" t="s">
        <v>14</v>
      </c>
      <c r="K4537" t="s">
        <v>394</v>
      </c>
    </row>
    <row r="4538" spans="1:11" hidden="1" x14ac:dyDescent="0.35">
      <c r="A4538" t="s">
        <v>373</v>
      </c>
      <c r="B4538" t="s">
        <v>84</v>
      </c>
      <c r="C4538" t="s">
        <v>336</v>
      </c>
      <c r="D4538" t="s">
        <v>78</v>
      </c>
      <c r="E4538">
        <v>2021</v>
      </c>
      <c r="F4538" t="s">
        <v>500</v>
      </c>
      <c r="G4538" t="s">
        <v>311</v>
      </c>
      <c r="H4538">
        <v>5871.67</v>
      </c>
      <c r="I4538" t="s">
        <v>509</v>
      </c>
      <c r="J4538" t="s">
        <v>347</v>
      </c>
      <c r="K4538" t="s">
        <v>394</v>
      </c>
    </row>
    <row r="4539" spans="1:11" hidden="1" x14ac:dyDescent="0.35">
      <c r="A4539" t="s">
        <v>373</v>
      </c>
      <c r="B4539" t="s">
        <v>84</v>
      </c>
      <c r="C4539" t="s">
        <v>336</v>
      </c>
      <c r="D4539" t="s">
        <v>78</v>
      </c>
      <c r="E4539">
        <v>2021</v>
      </c>
      <c r="F4539" t="s">
        <v>506</v>
      </c>
      <c r="G4539" t="s">
        <v>309</v>
      </c>
      <c r="H4539">
        <v>2500.38</v>
      </c>
      <c r="I4539" t="s">
        <v>509</v>
      </c>
      <c r="J4539" t="s">
        <v>347</v>
      </c>
      <c r="K4539" t="s">
        <v>394</v>
      </c>
    </row>
    <row r="4540" spans="1:11" hidden="1" x14ac:dyDescent="0.35">
      <c r="A4540" t="s">
        <v>373</v>
      </c>
      <c r="B4540" t="s">
        <v>84</v>
      </c>
      <c r="C4540" t="s">
        <v>336</v>
      </c>
      <c r="D4540" t="s">
        <v>78</v>
      </c>
      <c r="E4540">
        <v>2021</v>
      </c>
      <c r="F4540" t="s">
        <v>71</v>
      </c>
      <c r="G4540" t="s">
        <v>310</v>
      </c>
      <c r="H4540">
        <v>3.85</v>
      </c>
      <c r="I4540" t="s">
        <v>509</v>
      </c>
      <c r="J4540" t="s">
        <v>347</v>
      </c>
      <c r="K4540" t="s">
        <v>394</v>
      </c>
    </row>
    <row r="4541" spans="1:11" hidden="1" x14ac:dyDescent="0.35">
      <c r="A4541" t="s">
        <v>373</v>
      </c>
      <c r="B4541" t="s">
        <v>84</v>
      </c>
      <c r="C4541" t="s">
        <v>336</v>
      </c>
      <c r="D4541" t="s">
        <v>78</v>
      </c>
      <c r="E4541">
        <v>2021</v>
      </c>
      <c r="F4541" t="s">
        <v>156</v>
      </c>
      <c r="G4541" t="s">
        <v>307</v>
      </c>
      <c r="H4541">
        <v>0.26</v>
      </c>
      <c r="I4541" t="s">
        <v>509</v>
      </c>
      <c r="J4541" t="s">
        <v>14</v>
      </c>
      <c r="K4541" t="s">
        <v>394</v>
      </c>
    </row>
    <row r="4542" spans="1:11" hidden="1" x14ac:dyDescent="0.35">
      <c r="A4542" t="s">
        <v>373</v>
      </c>
      <c r="B4542" t="s">
        <v>84</v>
      </c>
      <c r="C4542" t="s">
        <v>336</v>
      </c>
      <c r="D4542" t="s">
        <v>78</v>
      </c>
      <c r="E4542">
        <v>2021</v>
      </c>
      <c r="F4542" t="s">
        <v>156</v>
      </c>
      <c r="G4542" t="s">
        <v>307</v>
      </c>
      <c r="H4542">
        <v>1.56</v>
      </c>
      <c r="I4542" t="s">
        <v>509</v>
      </c>
      <c r="J4542" t="s">
        <v>347</v>
      </c>
      <c r="K4542" t="s">
        <v>394</v>
      </c>
    </row>
    <row r="4543" spans="1:11" hidden="1" x14ac:dyDescent="0.35">
      <c r="A4543" t="s">
        <v>373</v>
      </c>
      <c r="B4543" t="s">
        <v>84</v>
      </c>
      <c r="C4543" t="s">
        <v>353</v>
      </c>
      <c r="D4543" t="s">
        <v>78</v>
      </c>
      <c r="E4543">
        <v>2021</v>
      </c>
      <c r="F4543" t="s">
        <v>500</v>
      </c>
      <c r="G4543" t="s">
        <v>311</v>
      </c>
      <c r="H4543">
        <v>9558.77</v>
      </c>
      <c r="I4543" t="s">
        <v>509</v>
      </c>
      <c r="J4543" t="s">
        <v>14</v>
      </c>
      <c r="K4543" t="s">
        <v>402</v>
      </c>
    </row>
    <row r="4544" spans="1:11" hidden="1" x14ac:dyDescent="0.35">
      <c r="A4544" t="s">
        <v>373</v>
      </c>
      <c r="B4544" t="s">
        <v>84</v>
      </c>
      <c r="C4544" t="s">
        <v>353</v>
      </c>
      <c r="D4544" t="s">
        <v>78</v>
      </c>
      <c r="E4544">
        <v>2021</v>
      </c>
      <c r="F4544" t="s">
        <v>500</v>
      </c>
      <c r="G4544" t="s">
        <v>311</v>
      </c>
      <c r="H4544">
        <v>5722.08</v>
      </c>
      <c r="I4544" t="s">
        <v>509</v>
      </c>
      <c r="J4544" t="s">
        <v>347</v>
      </c>
      <c r="K4544" t="s">
        <v>402</v>
      </c>
    </row>
    <row r="4545" spans="1:11" hidden="1" x14ac:dyDescent="0.35">
      <c r="A4545" t="s">
        <v>373</v>
      </c>
      <c r="B4545" t="s">
        <v>84</v>
      </c>
      <c r="C4545" t="s">
        <v>353</v>
      </c>
      <c r="D4545" t="s">
        <v>78</v>
      </c>
      <c r="E4545">
        <v>2021</v>
      </c>
      <c r="F4545" t="s">
        <v>506</v>
      </c>
      <c r="G4545" t="s">
        <v>309</v>
      </c>
      <c r="H4545">
        <v>2643.82</v>
      </c>
      <c r="I4545" t="s">
        <v>509</v>
      </c>
      <c r="J4545" t="s">
        <v>347</v>
      </c>
      <c r="K4545" t="s">
        <v>402</v>
      </c>
    </row>
    <row r="4546" spans="1:11" hidden="1" x14ac:dyDescent="0.35">
      <c r="A4546" t="s">
        <v>373</v>
      </c>
      <c r="B4546" t="s">
        <v>84</v>
      </c>
      <c r="C4546" t="s">
        <v>353</v>
      </c>
      <c r="D4546" t="s">
        <v>78</v>
      </c>
      <c r="E4546">
        <v>2021</v>
      </c>
      <c r="F4546" t="s">
        <v>156</v>
      </c>
      <c r="G4546" t="s">
        <v>307</v>
      </c>
      <c r="H4546">
        <v>0.26</v>
      </c>
      <c r="I4546" t="s">
        <v>509</v>
      </c>
      <c r="J4546" t="s">
        <v>14</v>
      </c>
      <c r="K4546" t="s">
        <v>402</v>
      </c>
    </row>
    <row r="4547" spans="1:11" hidden="1" x14ac:dyDescent="0.35">
      <c r="A4547" t="s">
        <v>373</v>
      </c>
      <c r="B4547" t="s">
        <v>84</v>
      </c>
      <c r="C4547" t="s">
        <v>353</v>
      </c>
      <c r="D4547" t="s">
        <v>78</v>
      </c>
      <c r="E4547">
        <v>2021</v>
      </c>
      <c r="F4547" t="s">
        <v>156</v>
      </c>
      <c r="G4547" t="s">
        <v>307</v>
      </c>
      <c r="H4547">
        <v>1.59</v>
      </c>
      <c r="I4547" t="s">
        <v>509</v>
      </c>
      <c r="J4547" t="s">
        <v>347</v>
      </c>
      <c r="K4547" t="s">
        <v>402</v>
      </c>
    </row>
    <row r="4548" spans="1:11" hidden="1" x14ac:dyDescent="0.35">
      <c r="A4548" t="s">
        <v>373</v>
      </c>
      <c r="B4548" t="s">
        <v>84</v>
      </c>
      <c r="C4548" t="s">
        <v>354</v>
      </c>
      <c r="D4548" t="s">
        <v>78</v>
      </c>
      <c r="E4548">
        <v>2021</v>
      </c>
      <c r="F4548" t="s">
        <v>506</v>
      </c>
      <c r="G4548" t="s">
        <v>309</v>
      </c>
      <c r="H4548">
        <v>10.45</v>
      </c>
      <c r="I4548" t="s">
        <v>509</v>
      </c>
      <c r="J4548" t="s">
        <v>347</v>
      </c>
      <c r="K4548" t="s">
        <v>400</v>
      </c>
    </row>
    <row r="4549" spans="1:11" hidden="1" x14ac:dyDescent="0.35">
      <c r="A4549" t="s">
        <v>373</v>
      </c>
      <c r="B4549" t="s">
        <v>84</v>
      </c>
      <c r="C4549" t="s">
        <v>354</v>
      </c>
      <c r="D4549" t="s">
        <v>78</v>
      </c>
      <c r="E4549">
        <v>2021</v>
      </c>
      <c r="F4549" t="s">
        <v>506</v>
      </c>
      <c r="G4549" t="s">
        <v>309</v>
      </c>
      <c r="H4549">
        <v>17.440000000000001</v>
      </c>
      <c r="I4549" t="s">
        <v>509</v>
      </c>
      <c r="J4549" t="s">
        <v>347</v>
      </c>
      <c r="K4549" t="s">
        <v>400</v>
      </c>
    </row>
    <row r="4550" spans="1:11" hidden="1" x14ac:dyDescent="0.35">
      <c r="A4550" t="s">
        <v>373</v>
      </c>
      <c r="B4550" t="s">
        <v>84</v>
      </c>
      <c r="C4550" t="s">
        <v>354</v>
      </c>
      <c r="D4550" t="s">
        <v>78</v>
      </c>
      <c r="E4550">
        <v>2021</v>
      </c>
      <c r="F4550" t="s">
        <v>506</v>
      </c>
      <c r="G4550" t="s">
        <v>309</v>
      </c>
      <c r="H4550">
        <v>0.69</v>
      </c>
      <c r="I4550" t="s">
        <v>509</v>
      </c>
      <c r="J4550" t="s">
        <v>347</v>
      </c>
      <c r="K4550" t="s">
        <v>400</v>
      </c>
    </row>
    <row r="4551" spans="1:11" hidden="1" x14ac:dyDescent="0.35">
      <c r="A4551" t="s">
        <v>373</v>
      </c>
      <c r="B4551" t="s">
        <v>84</v>
      </c>
      <c r="C4551" t="s">
        <v>354</v>
      </c>
      <c r="D4551" t="s">
        <v>78</v>
      </c>
      <c r="E4551">
        <v>2021</v>
      </c>
      <c r="F4551" t="s">
        <v>506</v>
      </c>
      <c r="G4551" t="s">
        <v>309</v>
      </c>
      <c r="H4551">
        <v>4.67</v>
      </c>
      <c r="I4551" t="s">
        <v>509</v>
      </c>
      <c r="J4551" t="s">
        <v>347</v>
      </c>
      <c r="K4551" t="s">
        <v>400</v>
      </c>
    </row>
    <row r="4552" spans="1:11" hidden="1" x14ac:dyDescent="0.35">
      <c r="A4552" t="s">
        <v>373</v>
      </c>
      <c r="B4552" t="s">
        <v>84</v>
      </c>
      <c r="C4552" t="s">
        <v>354</v>
      </c>
      <c r="D4552" t="s">
        <v>78</v>
      </c>
      <c r="E4552">
        <v>2021</v>
      </c>
      <c r="F4552" t="s">
        <v>506</v>
      </c>
      <c r="G4552" t="s">
        <v>309</v>
      </c>
      <c r="H4552">
        <v>10.14</v>
      </c>
      <c r="I4552" t="s">
        <v>509</v>
      </c>
      <c r="J4552" t="s">
        <v>347</v>
      </c>
      <c r="K4552" t="s">
        <v>400</v>
      </c>
    </row>
    <row r="4553" spans="1:11" hidden="1" x14ac:dyDescent="0.35">
      <c r="A4553" t="s">
        <v>373</v>
      </c>
      <c r="B4553" t="s">
        <v>84</v>
      </c>
      <c r="C4553" t="s">
        <v>354</v>
      </c>
      <c r="D4553" t="s">
        <v>78</v>
      </c>
      <c r="E4553">
        <v>2021</v>
      </c>
      <c r="F4553" t="s">
        <v>506</v>
      </c>
      <c r="G4553" t="s">
        <v>309</v>
      </c>
      <c r="H4553">
        <v>0.41</v>
      </c>
      <c r="I4553" t="s">
        <v>509</v>
      </c>
      <c r="J4553" t="s">
        <v>347</v>
      </c>
      <c r="K4553" t="s">
        <v>400</v>
      </c>
    </row>
    <row r="4554" spans="1:11" hidden="1" x14ac:dyDescent="0.35">
      <c r="A4554" t="s">
        <v>373</v>
      </c>
      <c r="B4554" t="s">
        <v>84</v>
      </c>
      <c r="C4554" t="s">
        <v>354</v>
      </c>
      <c r="D4554" t="s">
        <v>78</v>
      </c>
      <c r="E4554">
        <v>2021</v>
      </c>
      <c r="F4554" t="s">
        <v>500</v>
      </c>
      <c r="G4554" t="s">
        <v>311</v>
      </c>
      <c r="H4554">
        <v>1.24</v>
      </c>
      <c r="I4554" t="s">
        <v>509</v>
      </c>
      <c r="J4554" t="s">
        <v>347</v>
      </c>
      <c r="K4554" t="s">
        <v>400</v>
      </c>
    </row>
    <row r="4555" spans="1:11" hidden="1" x14ac:dyDescent="0.35">
      <c r="A4555" t="s">
        <v>373</v>
      </c>
      <c r="B4555" t="s">
        <v>84</v>
      </c>
      <c r="C4555" t="s">
        <v>354</v>
      </c>
      <c r="D4555" t="s">
        <v>78</v>
      </c>
      <c r="E4555">
        <v>2021</v>
      </c>
      <c r="F4555" t="s">
        <v>500</v>
      </c>
      <c r="G4555" t="s">
        <v>311</v>
      </c>
      <c r="H4555">
        <v>2.0499999999999998</v>
      </c>
      <c r="I4555" t="s">
        <v>509</v>
      </c>
      <c r="J4555" t="s">
        <v>347</v>
      </c>
      <c r="K4555" t="s">
        <v>400</v>
      </c>
    </row>
    <row r="4556" spans="1:11" hidden="1" x14ac:dyDescent="0.35">
      <c r="A4556" t="s">
        <v>373</v>
      </c>
      <c r="B4556" t="s">
        <v>84</v>
      </c>
      <c r="C4556" t="s">
        <v>354</v>
      </c>
      <c r="D4556" t="s">
        <v>78</v>
      </c>
      <c r="E4556">
        <v>2021</v>
      </c>
      <c r="F4556" t="s">
        <v>500</v>
      </c>
      <c r="G4556" t="s">
        <v>311</v>
      </c>
      <c r="H4556">
        <v>0.08</v>
      </c>
      <c r="I4556" t="s">
        <v>509</v>
      </c>
      <c r="J4556" t="s">
        <v>347</v>
      </c>
      <c r="K4556" t="s">
        <v>400</v>
      </c>
    </row>
    <row r="4557" spans="1:11" hidden="1" x14ac:dyDescent="0.35">
      <c r="A4557" t="s">
        <v>373</v>
      </c>
      <c r="B4557" t="s">
        <v>84</v>
      </c>
      <c r="C4557" t="s">
        <v>354</v>
      </c>
      <c r="D4557" t="s">
        <v>78</v>
      </c>
      <c r="E4557">
        <v>2021</v>
      </c>
      <c r="F4557" t="s">
        <v>500</v>
      </c>
      <c r="G4557" t="s">
        <v>311</v>
      </c>
      <c r="H4557">
        <v>0.56000000000000005</v>
      </c>
      <c r="I4557" t="s">
        <v>509</v>
      </c>
      <c r="J4557" t="s">
        <v>347</v>
      </c>
      <c r="K4557" t="s">
        <v>400</v>
      </c>
    </row>
    <row r="4558" spans="1:11" hidden="1" x14ac:dyDescent="0.35">
      <c r="A4558" t="s">
        <v>373</v>
      </c>
      <c r="B4558" t="s">
        <v>84</v>
      </c>
      <c r="C4558" t="s">
        <v>354</v>
      </c>
      <c r="D4558" t="s">
        <v>78</v>
      </c>
      <c r="E4558">
        <v>2021</v>
      </c>
      <c r="F4558" t="s">
        <v>500</v>
      </c>
      <c r="G4558" t="s">
        <v>311</v>
      </c>
      <c r="H4558">
        <v>1.19</v>
      </c>
      <c r="I4558" t="s">
        <v>509</v>
      </c>
      <c r="J4558" t="s">
        <v>347</v>
      </c>
      <c r="K4558" t="s">
        <v>400</v>
      </c>
    </row>
    <row r="4559" spans="1:11" hidden="1" x14ac:dyDescent="0.35">
      <c r="A4559" t="s">
        <v>373</v>
      </c>
      <c r="B4559" t="s">
        <v>84</v>
      </c>
      <c r="C4559" t="s">
        <v>354</v>
      </c>
      <c r="D4559" t="s">
        <v>78</v>
      </c>
      <c r="E4559">
        <v>2021</v>
      </c>
      <c r="F4559" t="s">
        <v>500</v>
      </c>
      <c r="G4559" t="s">
        <v>311</v>
      </c>
      <c r="H4559">
        <v>0.05</v>
      </c>
      <c r="I4559" t="s">
        <v>509</v>
      </c>
      <c r="J4559" t="s">
        <v>347</v>
      </c>
      <c r="K4559" t="s">
        <v>400</v>
      </c>
    </row>
    <row r="4560" spans="1:11" hidden="1" x14ac:dyDescent="0.35">
      <c r="A4560" t="s">
        <v>373</v>
      </c>
      <c r="B4560" t="s">
        <v>84</v>
      </c>
      <c r="C4560" t="s">
        <v>354</v>
      </c>
      <c r="D4560" t="s">
        <v>78</v>
      </c>
      <c r="E4560">
        <v>2021</v>
      </c>
      <c r="F4560" t="s">
        <v>71</v>
      </c>
      <c r="G4560" t="s">
        <v>310</v>
      </c>
      <c r="H4560">
        <v>4.66</v>
      </c>
      <c r="I4560" t="s">
        <v>509</v>
      </c>
      <c r="J4560" t="s">
        <v>347</v>
      </c>
      <c r="K4560" t="s">
        <v>400</v>
      </c>
    </row>
    <row r="4561" spans="1:11" hidden="1" x14ac:dyDescent="0.35">
      <c r="A4561" t="s">
        <v>373</v>
      </c>
      <c r="B4561" t="s">
        <v>84</v>
      </c>
      <c r="C4561" t="s">
        <v>354</v>
      </c>
      <c r="D4561" t="s">
        <v>78</v>
      </c>
      <c r="E4561">
        <v>2021</v>
      </c>
      <c r="F4561" t="s">
        <v>71</v>
      </c>
      <c r="G4561" t="s">
        <v>310</v>
      </c>
      <c r="H4561">
        <v>7.78</v>
      </c>
      <c r="I4561" t="s">
        <v>509</v>
      </c>
      <c r="J4561" t="s">
        <v>347</v>
      </c>
      <c r="K4561" t="s">
        <v>400</v>
      </c>
    </row>
    <row r="4562" spans="1:11" hidden="1" x14ac:dyDescent="0.35">
      <c r="A4562" t="s">
        <v>373</v>
      </c>
      <c r="B4562" t="s">
        <v>84</v>
      </c>
      <c r="C4562" t="s">
        <v>354</v>
      </c>
      <c r="D4562" t="s">
        <v>78</v>
      </c>
      <c r="E4562">
        <v>2021</v>
      </c>
      <c r="F4562" t="s">
        <v>71</v>
      </c>
      <c r="G4562" t="s">
        <v>310</v>
      </c>
      <c r="H4562">
        <v>0.31</v>
      </c>
      <c r="I4562" t="s">
        <v>509</v>
      </c>
      <c r="J4562" t="s">
        <v>347</v>
      </c>
      <c r="K4562" t="s">
        <v>400</v>
      </c>
    </row>
    <row r="4563" spans="1:11" hidden="1" x14ac:dyDescent="0.35">
      <c r="A4563" t="s">
        <v>373</v>
      </c>
      <c r="B4563" t="s">
        <v>84</v>
      </c>
      <c r="C4563" t="s">
        <v>354</v>
      </c>
      <c r="D4563" t="s">
        <v>78</v>
      </c>
      <c r="E4563">
        <v>2021</v>
      </c>
      <c r="F4563" t="s">
        <v>71</v>
      </c>
      <c r="G4563" t="s">
        <v>310</v>
      </c>
      <c r="H4563">
        <v>2.08</v>
      </c>
      <c r="I4563" t="s">
        <v>509</v>
      </c>
      <c r="J4563" t="s">
        <v>347</v>
      </c>
      <c r="K4563" t="s">
        <v>400</v>
      </c>
    </row>
    <row r="4564" spans="1:11" hidden="1" x14ac:dyDescent="0.35">
      <c r="A4564" t="s">
        <v>373</v>
      </c>
      <c r="B4564" t="s">
        <v>84</v>
      </c>
      <c r="C4564" t="s">
        <v>354</v>
      </c>
      <c r="D4564" t="s">
        <v>78</v>
      </c>
      <c r="E4564">
        <v>2021</v>
      </c>
      <c r="F4564" t="s">
        <v>71</v>
      </c>
      <c r="G4564" t="s">
        <v>310</v>
      </c>
      <c r="H4564">
        <v>4.5199999999999996</v>
      </c>
      <c r="I4564" t="s">
        <v>509</v>
      </c>
      <c r="J4564" t="s">
        <v>347</v>
      </c>
      <c r="K4564" t="s">
        <v>400</v>
      </c>
    </row>
    <row r="4565" spans="1:11" hidden="1" x14ac:dyDescent="0.35">
      <c r="A4565" t="s">
        <v>373</v>
      </c>
      <c r="B4565" t="s">
        <v>84</v>
      </c>
      <c r="C4565" t="s">
        <v>354</v>
      </c>
      <c r="D4565" t="s">
        <v>78</v>
      </c>
      <c r="E4565">
        <v>2021</v>
      </c>
      <c r="F4565" t="s">
        <v>71</v>
      </c>
      <c r="G4565" t="s">
        <v>310</v>
      </c>
      <c r="H4565">
        <v>0.18</v>
      </c>
      <c r="I4565" t="s">
        <v>509</v>
      </c>
      <c r="J4565" t="s">
        <v>347</v>
      </c>
      <c r="K4565" t="s">
        <v>400</v>
      </c>
    </row>
    <row r="4566" spans="1:11" hidden="1" x14ac:dyDescent="0.35">
      <c r="A4566" t="s">
        <v>373</v>
      </c>
      <c r="B4566" t="s">
        <v>84</v>
      </c>
      <c r="C4566" t="s">
        <v>354</v>
      </c>
      <c r="D4566" t="s">
        <v>78</v>
      </c>
      <c r="E4566">
        <v>2021</v>
      </c>
      <c r="F4566" t="s">
        <v>156</v>
      </c>
      <c r="G4566" t="s">
        <v>307</v>
      </c>
      <c r="H4566">
        <v>0</v>
      </c>
      <c r="I4566" t="s">
        <v>509</v>
      </c>
      <c r="J4566" t="s">
        <v>347</v>
      </c>
      <c r="K4566" t="s">
        <v>400</v>
      </c>
    </row>
    <row r="4567" spans="1:11" hidden="1" x14ac:dyDescent="0.35">
      <c r="A4567" t="s">
        <v>373</v>
      </c>
      <c r="B4567" t="s">
        <v>84</v>
      </c>
      <c r="C4567" t="s">
        <v>354</v>
      </c>
      <c r="D4567" t="s">
        <v>78</v>
      </c>
      <c r="E4567">
        <v>2021</v>
      </c>
      <c r="F4567" t="s">
        <v>156</v>
      </c>
      <c r="G4567" t="s">
        <v>307</v>
      </c>
      <c r="H4567">
        <v>0.03</v>
      </c>
      <c r="I4567" t="s">
        <v>509</v>
      </c>
      <c r="J4567" t="s">
        <v>347</v>
      </c>
      <c r="K4567" t="s">
        <v>400</v>
      </c>
    </row>
    <row r="4568" spans="1:11" hidden="1" x14ac:dyDescent="0.35">
      <c r="A4568" t="s">
        <v>373</v>
      </c>
      <c r="B4568" t="s">
        <v>84</v>
      </c>
      <c r="C4568" t="s">
        <v>354</v>
      </c>
      <c r="D4568" t="s">
        <v>78</v>
      </c>
      <c r="E4568">
        <v>2021</v>
      </c>
      <c r="F4568" t="s">
        <v>156</v>
      </c>
      <c r="G4568" t="s">
        <v>307</v>
      </c>
      <c r="H4568">
        <v>0</v>
      </c>
      <c r="I4568" t="s">
        <v>509</v>
      </c>
      <c r="J4568" t="s">
        <v>347</v>
      </c>
      <c r="K4568" t="s">
        <v>400</v>
      </c>
    </row>
    <row r="4569" spans="1:11" hidden="1" x14ac:dyDescent="0.35">
      <c r="A4569" t="s">
        <v>373</v>
      </c>
      <c r="B4569" t="s">
        <v>84</v>
      </c>
      <c r="C4569" t="s">
        <v>354</v>
      </c>
      <c r="D4569" t="s">
        <v>78</v>
      </c>
      <c r="E4569">
        <v>2021</v>
      </c>
      <c r="F4569" t="s">
        <v>156</v>
      </c>
      <c r="G4569" t="s">
        <v>307</v>
      </c>
      <c r="H4569">
        <v>0</v>
      </c>
      <c r="I4569" t="s">
        <v>509</v>
      </c>
      <c r="J4569" t="s">
        <v>347</v>
      </c>
      <c r="K4569" t="s">
        <v>400</v>
      </c>
    </row>
    <row r="4570" spans="1:11" hidden="1" x14ac:dyDescent="0.35">
      <c r="A4570" t="s">
        <v>373</v>
      </c>
      <c r="B4570" t="s">
        <v>84</v>
      </c>
      <c r="C4570" t="s">
        <v>354</v>
      </c>
      <c r="D4570" t="s">
        <v>78</v>
      </c>
      <c r="E4570">
        <v>2021</v>
      </c>
      <c r="F4570" t="s">
        <v>156</v>
      </c>
      <c r="G4570" t="s">
        <v>307</v>
      </c>
      <c r="H4570">
        <v>0</v>
      </c>
      <c r="I4570" t="s">
        <v>509</v>
      </c>
      <c r="J4570" t="s">
        <v>347</v>
      </c>
      <c r="K4570" t="s">
        <v>400</v>
      </c>
    </row>
    <row r="4571" spans="1:11" hidden="1" x14ac:dyDescent="0.35">
      <c r="A4571" t="s">
        <v>373</v>
      </c>
      <c r="B4571" t="s">
        <v>84</v>
      </c>
      <c r="C4571" t="s">
        <v>354</v>
      </c>
      <c r="D4571" t="s">
        <v>78</v>
      </c>
      <c r="E4571">
        <v>2021</v>
      </c>
      <c r="F4571" t="s">
        <v>156</v>
      </c>
      <c r="G4571" t="s">
        <v>307</v>
      </c>
      <c r="H4571">
        <v>0</v>
      </c>
      <c r="I4571" t="s">
        <v>509</v>
      </c>
      <c r="J4571" t="s">
        <v>347</v>
      </c>
      <c r="K4571" t="s">
        <v>400</v>
      </c>
    </row>
    <row r="4572" spans="1:11" hidden="1" x14ac:dyDescent="0.35">
      <c r="A4572" t="s">
        <v>373</v>
      </c>
      <c r="B4572" t="s">
        <v>84</v>
      </c>
      <c r="C4572" t="s">
        <v>337</v>
      </c>
      <c r="D4572" t="s">
        <v>78</v>
      </c>
      <c r="E4572">
        <v>2021</v>
      </c>
      <c r="F4572" t="s">
        <v>500</v>
      </c>
      <c r="G4572" t="s">
        <v>311</v>
      </c>
      <c r="H4572">
        <v>11795.31</v>
      </c>
      <c r="I4572" t="s">
        <v>509</v>
      </c>
      <c r="J4572" t="s">
        <v>347</v>
      </c>
      <c r="K4572" t="s">
        <v>395</v>
      </c>
    </row>
    <row r="4573" spans="1:11" hidden="1" x14ac:dyDescent="0.35">
      <c r="A4573" t="s">
        <v>373</v>
      </c>
      <c r="B4573" t="s">
        <v>84</v>
      </c>
      <c r="C4573" t="s">
        <v>337</v>
      </c>
      <c r="D4573" t="s">
        <v>78</v>
      </c>
      <c r="E4573">
        <v>2021</v>
      </c>
      <c r="F4573" t="s">
        <v>506</v>
      </c>
      <c r="G4573" t="s">
        <v>309</v>
      </c>
      <c r="H4573">
        <v>2564.6999999999998</v>
      </c>
      <c r="I4573" t="s">
        <v>509</v>
      </c>
      <c r="J4573" t="s">
        <v>347</v>
      </c>
      <c r="K4573" t="s">
        <v>395</v>
      </c>
    </row>
    <row r="4574" spans="1:11" hidden="1" x14ac:dyDescent="0.35">
      <c r="A4574" t="s">
        <v>373</v>
      </c>
      <c r="B4574" t="s">
        <v>84</v>
      </c>
      <c r="C4574" t="s">
        <v>337</v>
      </c>
      <c r="D4574" t="s">
        <v>78</v>
      </c>
      <c r="E4574">
        <v>2021</v>
      </c>
      <c r="F4574" t="s">
        <v>156</v>
      </c>
      <c r="G4574" t="s">
        <v>307</v>
      </c>
      <c r="H4574">
        <v>1.62</v>
      </c>
      <c r="I4574" t="s">
        <v>509</v>
      </c>
      <c r="J4574" t="s">
        <v>347</v>
      </c>
      <c r="K4574" t="s">
        <v>395</v>
      </c>
    </row>
    <row r="4575" spans="1:11" hidden="1" x14ac:dyDescent="0.35">
      <c r="A4575" t="s">
        <v>373</v>
      </c>
      <c r="B4575" t="s">
        <v>84</v>
      </c>
      <c r="C4575" t="s">
        <v>338</v>
      </c>
      <c r="D4575" t="s">
        <v>78</v>
      </c>
      <c r="E4575">
        <v>2021</v>
      </c>
      <c r="F4575" t="s">
        <v>506</v>
      </c>
      <c r="G4575" t="s">
        <v>309</v>
      </c>
      <c r="H4575">
        <v>1231.5999999999999</v>
      </c>
      <c r="I4575" t="s">
        <v>509</v>
      </c>
      <c r="J4575" t="s">
        <v>347</v>
      </c>
      <c r="K4575" t="s">
        <v>396</v>
      </c>
    </row>
    <row r="4576" spans="1:11" hidden="1" x14ac:dyDescent="0.35">
      <c r="A4576" t="s">
        <v>373</v>
      </c>
      <c r="B4576" t="s">
        <v>84</v>
      </c>
      <c r="C4576" t="s">
        <v>338</v>
      </c>
      <c r="D4576" t="s">
        <v>78</v>
      </c>
      <c r="E4576">
        <v>2021</v>
      </c>
      <c r="F4576" t="s">
        <v>506</v>
      </c>
      <c r="G4576" t="s">
        <v>309</v>
      </c>
      <c r="H4576">
        <v>177.34</v>
      </c>
      <c r="I4576" t="s">
        <v>509</v>
      </c>
      <c r="J4576" t="s">
        <v>347</v>
      </c>
      <c r="K4576" t="s">
        <v>396</v>
      </c>
    </row>
    <row r="4577" spans="1:11" hidden="1" x14ac:dyDescent="0.35">
      <c r="A4577" t="s">
        <v>373</v>
      </c>
      <c r="B4577" t="s">
        <v>84</v>
      </c>
      <c r="C4577" t="s">
        <v>338</v>
      </c>
      <c r="D4577" t="s">
        <v>78</v>
      </c>
      <c r="E4577">
        <v>2021</v>
      </c>
      <c r="F4577" t="s">
        <v>506</v>
      </c>
      <c r="G4577" t="s">
        <v>309</v>
      </c>
      <c r="H4577">
        <v>1270.74</v>
      </c>
      <c r="I4577" t="s">
        <v>509</v>
      </c>
      <c r="J4577" t="s">
        <v>347</v>
      </c>
      <c r="K4577" t="s">
        <v>396</v>
      </c>
    </row>
    <row r="4578" spans="1:11" hidden="1" x14ac:dyDescent="0.35">
      <c r="A4578" t="s">
        <v>373</v>
      </c>
      <c r="B4578" t="s">
        <v>84</v>
      </c>
      <c r="C4578" t="s">
        <v>338</v>
      </c>
      <c r="D4578" t="s">
        <v>78</v>
      </c>
      <c r="E4578">
        <v>2021</v>
      </c>
      <c r="F4578" t="s">
        <v>506</v>
      </c>
      <c r="G4578" t="s">
        <v>309</v>
      </c>
      <c r="H4578">
        <v>31.8</v>
      </c>
      <c r="I4578" t="s">
        <v>509</v>
      </c>
      <c r="J4578" t="s">
        <v>347</v>
      </c>
      <c r="K4578" t="s">
        <v>396</v>
      </c>
    </row>
    <row r="4579" spans="1:11" hidden="1" x14ac:dyDescent="0.35">
      <c r="A4579" t="s">
        <v>373</v>
      </c>
      <c r="B4579" t="s">
        <v>84</v>
      </c>
      <c r="C4579" t="s">
        <v>338</v>
      </c>
      <c r="D4579" t="s">
        <v>78</v>
      </c>
      <c r="E4579">
        <v>2021</v>
      </c>
      <c r="F4579" t="s">
        <v>500</v>
      </c>
      <c r="G4579" t="s">
        <v>311</v>
      </c>
      <c r="H4579">
        <v>4637.55</v>
      </c>
      <c r="I4579" t="s">
        <v>509</v>
      </c>
      <c r="J4579" t="s">
        <v>14</v>
      </c>
      <c r="K4579" t="s">
        <v>396</v>
      </c>
    </row>
    <row r="4580" spans="1:11" hidden="1" x14ac:dyDescent="0.35">
      <c r="A4580" t="s">
        <v>373</v>
      </c>
      <c r="B4580" t="s">
        <v>84</v>
      </c>
      <c r="C4580" t="s">
        <v>338</v>
      </c>
      <c r="D4580" t="s">
        <v>78</v>
      </c>
      <c r="E4580">
        <v>2021</v>
      </c>
      <c r="F4580" t="s">
        <v>500</v>
      </c>
      <c r="G4580" t="s">
        <v>311</v>
      </c>
      <c r="H4580">
        <v>2878.02</v>
      </c>
      <c r="I4580" t="s">
        <v>509</v>
      </c>
      <c r="J4580" t="s">
        <v>347</v>
      </c>
      <c r="K4580" t="s">
        <v>396</v>
      </c>
    </row>
    <row r="4581" spans="1:11" hidden="1" x14ac:dyDescent="0.35">
      <c r="A4581" t="s">
        <v>373</v>
      </c>
      <c r="B4581" t="s">
        <v>84</v>
      </c>
      <c r="C4581" t="s">
        <v>338</v>
      </c>
      <c r="D4581" t="s">
        <v>78</v>
      </c>
      <c r="E4581">
        <v>2021</v>
      </c>
      <c r="F4581" t="s">
        <v>500</v>
      </c>
      <c r="G4581" t="s">
        <v>311</v>
      </c>
      <c r="H4581">
        <v>667.77</v>
      </c>
      <c r="I4581" t="s">
        <v>509</v>
      </c>
      <c r="J4581" t="s">
        <v>14</v>
      </c>
      <c r="K4581" t="s">
        <v>396</v>
      </c>
    </row>
    <row r="4582" spans="1:11" hidden="1" x14ac:dyDescent="0.35">
      <c r="A4582" t="s">
        <v>373</v>
      </c>
      <c r="B4582" t="s">
        <v>84</v>
      </c>
      <c r="C4582" t="s">
        <v>338</v>
      </c>
      <c r="D4582" t="s">
        <v>78</v>
      </c>
      <c r="E4582">
        <v>2021</v>
      </c>
      <c r="F4582" t="s">
        <v>500</v>
      </c>
      <c r="G4582" t="s">
        <v>311</v>
      </c>
      <c r="H4582">
        <v>414.41</v>
      </c>
      <c r="I4582" t="s">
        <v>509</v>
      </c>
      <c r="J4582" t="s">
        <v>347</v>
      </c>
      <c r="K4582" t="s">
        <v>396</v>
      </c>
    </row>
    <row r="4583" spans="1:11" hidden="1" x14ac:dyDescent="0.35">
      <c r="A4583" t="s">
        <v>373</v>
      </c>
      <c r="B4583" t="s">
        <v>84</v>
      </c>
      <c r="C4583" t="s">
        <v>338</v>
      </c>
      <c r="D4583" t="s">
        <v>78</v>
      </c>
      <c r="E4583">
        <v>2021</v>
      </c>
      <c r="F4583" t="s">
        <v>500</v>
      </c>
      <c r="G4583" t="s">
        <v>311</v>
      </c>
      <c r="H4583">
        <v>4784.92</v>
      </c>
      <c r="I4583" t="s">
        <v>509</v>
      </c>
      <c r="J4583" t="s">
        <v>14</v>
      </c>
      <c r="K4583" t="s">
        <v>396</v>
      </c>
    </row>
    <row r="4584" spans="1:11" hidden="1" x14ac:dyDescent="0.35">
      <c r="A4584" t="s">
        <v>373</v>
      </c>
      <c r="B4584" t="s">
        <v>84</v>
      </c>
      <c r="C4584" t="s">
        <v>338</v>
      </c>
      <c r="D4584" t="s">
        <v>78</v>
      </c>
      <c r="E4584">
        <v>2021</v>
      </c>
      <c r="F4584" t="s">
        <v>500</v>
      </c>
      <c r="G4584" t="s">
        <v>311</v>
      </c>
      <c r="H4584">
        <v>2969.48</v>
      </c>
      <c r="I4584" t="s">
        <v>509</v>
      </c>
      <c r="J4584" t="s">
        <v>347</v>
      </c>
      <c r="K4584" t="s">
        <v>396</v>
      </c>
    </row>
    <row r="4585" spans="1:11" hidden="1" x14ac:dyDescent="0.35">
      <c r="A4585" t="s">
        <v>373</v>
      </c>
      <c r="B4585" t="s">
        <v>84</v>
      </c>
      <c r="C4585" t="s">
        <v>338</v>
      </c>
      <c r="D4585" t="s">
        <v>78</v>
      </c>
      <c r="E4585">
        <v>2021</v>
      </c>
      <c r="F4585" t="s">
        <v>500</v>
      </c>
      <c r="G4585" t="s">
        <v>311</v>
      </c>
      <c r="H4585">
        <v>119.74</v>
      </c>
      <c r="I4585" t="s">
        <v>509</v>
      </c>
      <c r="J4585" t="s">
        <v>14</v>
      </c>
      <c r="K4585" t="s">
        <v>396</v>
      </c>
    </row>
    <row r="4586" spans="1:11" hidden="1" x14ac:dyDescent="0.35">
      <c r="A4586" t="s">
        <v>373</v>
      </c>
      <c r="B4586" t="s">
        <v>84</v>
      </c>
      <c r="C4586" t="s">
        <v>338</v>
      </c>
      <c r="D4586" t="s">
        <v>78</v>
      </c>
      <c r="E4586">
        <v>2021</v>
      </c>
      <c r="F4586" t="s">
        <v>500</v>
      </c>
      <c r="G4586" t="s">
        <v>311</v>
      </c>
      <c r="H4586">
        <v>74.31</v>
      </c>
      <c r="I4586" t="s">
        <v>509</v>
      </c>
      <c r="J4586" t="s">
        <v>347</v>
      </c>
      <c r="K4586" t="s">
        <v>396</v>
      </c>
    </row>
    <row r="4587" spans="1:11" hidden="1" x14ac:dyDescent="0.35">
      <c r="A4587" t="s">
        <v>373</v>
      </c>
      <c r="B4587" t="s">
        <v>84</v>
      </c>
      <c r="C4587" t="s">
        <v>338</v>
      </c>
      <c r="D4587" t="s">
        <v>78</v>
      </c>
      <c r="E4587">
        <v>2021</v>
      </c>
      <c r="F4587" t="s">
        <v>71</v>
      </c>
      <c r="G4587" t="s">
        <v>310</v>
      </c>
      <c r="H4587">
        <v>54.44</v>
      </c>
      <c r="I4587" t="s">
        <v>509</v>
      </c>
      <c r="J4587" t="s">
        <v>347</v>
      </c>
      <c r="K4587" t="s">
        <v>396</v>
      </c>
    </row>
    <row r="4588" spans="1:11" hidden="1" x14ac:dyDescent="0.35">
      <c r="A4588" t="s">
        <v>373</v>
      </c>
      <c r="B4588" t="s">
        <v>84</v>
      </c>
      <c r="C4588" t="s">
        <v>338</v>
      </c>
      <c r="D4588" t="s">
        <v>78</v>
      </c>
      <c r="E4588">
        <v>2021</v>
      </c>
      <c r="F4588" t="s">
        <v>71</v>
      </c>
      <c r="G4588" t="s">
        <v>310</v>
      </c>
      <c r="H4588">
        <v>7.84</v>
      </c>
      <c r="I4588" t="s">
        <v>509</v>
      </c>
      <c r="J4588" t="s">
        <v>347</v>
      </c>
      <c r="K4588" t="s">
        <v>396</v>
      </c>
    </row>
    <row r="4589" spans="1:11" hidden="1" x14ac:dyDescent="0.35">
      <c r="A4589" t="s">
        <v>373</v>
      </c>
      <c r="B4589" t="s">
        <v>84</v>
      </c>
      <c r="C4589" t="s">
        <v>338</v>
      </c>
      <c r="D4589" t="s">
        <v>78</v>
      </c>
      <c r="E4589">
        <v>2021</v>
      </c>
      <c r="F4589" t="s">
        <v>71</v>
      </c>
      <c r="G4589" t="s">
        <v>310</v>
      </c>
      <c r="H4589">
        <v>56.18</v>
      </c>
      <c r="I4589" t="s">
        <v>509</v>
      </c>
      <c r="J4589" t="s">
        <v>347</v>
      </c>
      <c r="K4589" t="s">
        <v>396</v>
      </c>
    </row>
    <row r="4590" spans="1:11" hidden="1" x14ac:dyDescent="0.35">
      <c r="A4590" t="s">
        <v>373</v>
      </c>
      <c r="B4590" t="s">
        <v>84</v>
      </c>
      <c r="C4590" t="s">
        <v>338</v>
      </c>
      <c r="D4590" t="s">
        <v>78</v>
      </c>
      <c r="E4590">
        <v>2021</v>
      </c>
      <c r="F4590" t="s">
        <v>71</v>
      </c>
      <c r="G4590" t="s">
        <v>310</v>
      </c>
      <c r="H4590">
        <v>1.41</v>
      </c>
      <c r="I4590" t="s">
        <v>509</v>
      </c>
      <c r="J4590" t="s">
        <v>347</v>
      </c>
      <c r="K4590" t="s">
        <v>396</v>
      </c>
    </row>
    <row r="4591" spans="1:11" hidden="1" x14ac:dyDescent="0.35">
      <c r="A4591" t="s">
        <v>373</v>
      </c>
      <c r="B4591" t="s">
        <v>84</v>
      </c>
      <c r="C4591" t="s">
        <v>338</v>
      </c>
      <c r="D4591" t="s">
        <v>78</v>
      </c>
      <c r="E4591">
        <v>2021</v>
      </c>
      <c r="F4591" t="s">
        <v>156</v>
      </c>
      <c r="G4591" t="s">
        <v>307</v>
      </c>
      <c r="H4591">
        <v>0.11</v>
      </c>
      <c r="I4591" t="s">
        <v>509</v>
      </c>
      <c r="J4591" t="s">
        <v>14</v>
      </c>
      <c r="K4591" t="s">
        <v>396</v>
      </c>
    </row>
    <row r="4592" spans="1:11" hidden="1" x14ac:dyDescent="0.35">
      <c r="A4592" t="s">
        <v>373</v>
      </c>
      <c r="B4592" t="s">
        <v>84</v>
      </c>
      <c r="C4592" t="s">
        <v>338</v>
      </c>
      <c r="D4592" t="s">
        <v>78</v>
      </c>
      <c r="E4592">
        <v>2021</v>
      </c>
      <c r="F4592" t="s">
        <v>156</v>
      </c>
      <c r="G4592" t="s">
        <v>307</v>
      </c>
      <c r="H4592">
        <v>0.83</v>
      </c>
      <c r="I4592" t="s">
        <v>509</v>
      </c>
      <c r="J4592" t="s">
        <v>347</v>
      </c>
      <c r="K4592" t="s">
        <v>396</v>
      </c>
    </row>
    <row r="4593" spans="1:11" hidden="1" x14ac:dyDescent="0.35">
      <c r="A4593" t="s">
        <v>373</v>
      </c>
      <c r="B4593" t="s">
        <v>84</v>
      </c>
      <c r="C4593" t="s">
        <v>338</v>
      </c>
      <c r="D4593" t="s">
        <v>78</v>
      </c>
      <c r="E4593">
        <v>2021</v>
      </c>
      <c r="F4593" t="s">
        <v>156</v>
      </c>
      <c r="G4593" t="s">
        <v>307</v>
      </c>
      <c r="H4593">
        <v>0.02</v>
      </c>
      <c r="I4593" t="s">
        <v>509</v>
      </c>
      <c r="J4593" t="s">
        <v>14</v>
      </c>
      <c r="K4593" t="s">
        <v>396</v>
      </c>
    </row>
    <row r="4594" spans="1:11" hidden="1" x14ac:dyDescent="0.35">
      <c r="A4594" t="s">
        <v>373</v>
      </c>
      <c r="B4594" t="s">
        <v>84</v>
      </c>
      <c r="C4594" t="s">
        <v>338</v>
      </c>
      <c r="D4594" t="s">
        <v>78</v>
      </c>
      <c r="E4594">
        <v>2021</v>
      </c>
      <c r="F4594" t="s">
        <v>156</v>
      </c>
      <c r="G4594" t="s">
        <v>307</v>
      </c>
      <c r="H4594">
        <v>0.12</v>
      </c>
      <c r="I4594" t="s">
        <v>509</v>
      </c>
      <c r="J4594" t="s">
        <v>347</v>
      </c>
      <c r="K4594" t="s">
        <v>396</v>
      </c>
    </row>
    <row r="4595" spans="1:11" hidden="1" x14ac:dyDescent="0.35">
      <c r="A4595" t="s">
        <v>373</v>
      </c>
      <c r="B4595" t="s">
        <v>84</v>
      </c>
      <c r="C4595" t="s">
        <v>338</v>
      </c>
      <c r="D4595" t="s">
        <v>78</v>
      </c>
      <c r="E4595">
        <v>2021</v>
      </c>
      <c r="F4595" t="s">
        <v>156</v>
      </c>
      <c r="G4595" t="s">
        <v>307</v>
      </c>
      <c r="H4595">
        <v>0.11</v>
      </c>
      <c r="I4595" t="s">
        <v>509</v>
      </c>
      <c r="J4595" t="s">
        <v>14</v>
      </c>
      <c r="K4595" t="s">
        <v>396</v>
      </c>
    </row>
    <row r="4596" spans="1:11" hidden="1" x14ac:dyDescent="0.35">
      <c r="A4596" t="s">
        <v>373</v>
      </c>
      <c r="B4596" t="s">
        <v>84</v>
      </c>
      <c r="C4596" t="s">
        <v>338</v>
      </c>
      <c r="D4596" t="s">
        <v>78</v>
      </c>
      <c r="E4596">
        <v>2021</v>
      </c>
      <c r="F4596" t="s">
        <v>156</v>
      </c>
      <c r="G4596" t="s">
        <v>307</v>
      </c>
      <c r="H4596">
        <v>0.86</v>
      </c>
      <c r="I4596" t="s">
        <v>509</v>
      </c>
      <c r="J4596" t="s">
        <v>347</v>
      </c>
      <c r="K4596" t="s">
        <v>396</v>
      </c>
    </row>
    <row r="4597" spans="1:11" hidden="1" x14ac:dyDescent="0.35">
      <c r="A4597" t="s">
        <v>373</v>
      </c>
      <c r="B4597" t="s">
        <v>84</v>
      </c>
      <c r="C4597" t="s">
        <v>338</v>
      </c>
      <c r="D4597" t="s">
        <v>78</v>
      </c>
      <c r="E4597">
        <v>2021</v>
      </c>
      <c r="F4597" t="s">
        <v>156</v>
      </c>
      <c r="G4597" t="s">
        <v>307</v>
      </c>
      <c r="H4597">
        <v>0</v>
      </c>
      <c r="I4597" t="s">
        <v>509</v>
      </c>
      <c r="J4597" t="s">
        <v>14</v>
      </c>
      <c r="K4597" t="s">
        <v>396</v>
      </c>
    </row>
    <row r="4598" spans="1:11" hidden="1" x14ac:dyDescent="0.35">
      <c r="A4598" t="s">
        <v>373</v>
      </c>
      <c r="B4598" t="s">
        <v>84</v>
      </c>
      <c r="C4598" t="s">
        <v>338</v>
      </c>
      <c r="D4598" t="s">
        <v>78</v>
      </c>
      <c r="E4598">
        <v>2021</v>
      </c>
      <c r="F4598" t="s">
        <v>156</v>
      </c>
      <c r="G4598" t="s">
        <v>307</v>
      </c>
      <c r="H4598">
        <v>0.02</v>
      </c>
      <c r="I4598" t="s">
        <v>509</v>
      </c>
      <c r="J4598" t="s">
        <v>347</v>
      </c>
      <c r="K4598" t="s">
        <v>396</v>
      </c>
    </row>
    <row r="4599" spans="1:11" hidden="1" x14ac:dyDescent="0.35">
      <c r="A4599" t="s">
        <v>373</v>
      </c>
      <c r="B4599" t="s">
        <v>84</v>
      </c>
      <c r="C4599" t="s">
        <v>331</v>
      </c>
      <c r="D4599" t="s">
        <v>78</v>
      </c>
      <c r="E4599">
        <v>2021</v>
      </c>
      <c r="F4599" t="s">
        <v>500</v>
      </c>
      <c r="G4599" t="s">
        <v>311</v>
      </c>
      <c r="H4599">
        <v>11798.99</v>
      </c>
      <c r="I4599" t="s">
        <v>509</v>
      </c>
      <c r="J4599" t="s">
        <v>14</v>
      </c>
      <c r="K4599" t="s">
        <v>397</v>
      </c>
    </row>
    <row r="4600" spans="1:11" hidden="1" x14ac:dyDescent="0.35">
      <c r="A4600" t="s">
        <v>373</v>
      </c>
      <c r="B4600" t="s">
        <v>84</v>
      </c>
      <c r="C4600" t="s">
        <v>331</v>
      </c>
      <c r="D4600" t="s">
        <v>78</v>
      </c>
      <c r="E4600">
        <v>2021</v>
      </c>
      <c r="F4600" t="s">
        <v>500</v>
      </c>
      <c r="G4600" t="s">
        <v>311</v>
      </c>
      <c r="H4600">
        <v>3747.72</v>
      </c>
      <c r="I4600" t="s">
        <v>509</v>
      </c>
      <c r="J4600" t="s">
        <v>347</v>
      </c>
      <c r="K4600" t="s">
        <v>397</v>
      </c>
    </row>
    <row r="4601" spans="1:11" hidden="1" x14ac:dyDescent="0.35">
      <c r="A4601" t="s">
        <v>373</v>
      </c>
      <c r="B4601" t="s">
        <v>84</v>
      </c>
      <c r="C4601" t="s">
        <v>331</v>
      </c>
      <c r="D4601" t="s">
        <v>78</v>
      </c>
      <c r="E4601">
        <v>2021</v>
      </c>
      <c r="F4601" t="s">
        <v>500</v>
      </c>
      <c r="G4601" t="s">
        <v>311</v>
      </c>
      <c r="H4601">
        <v>7405.49</v>
      </c>
      <c r="I4601" t="s">
        <v>509</v>
      </c>
      <c r="J4601" t="s">
        <v>14</v>
      </c>
      <c r="K4601" t="s">
        <v>397</v>
      </c>
    </row>
    <row r="4602" spans="1:11" hidden="1" x14ac:dyDescent="0.35">
      <c r="A4602" t="s">
        <v>373</v>
      </c>
      <c r="B4602" t="s">
        <v>84</v>
      </c>
      <c r="C4602" t="s">
        <v>331</v>
      </c>
      <c r="D4602" t="s">
        <v>78</v>
      </c>
      <c r="E4602">
        <v>2021</v>
      </c>
      <c r="F4602" t="s">
        <v>500</v>
      </c>
      <c r="G4602" t="s">
        <v>311</v>
      </c>
      <c r="H4602">
        <v>2352.19</v>
      </c>
      <c r="I4602" t="s">
        <v>509</v>
      </c>
      <c r="J4602" t="s">
        <v>347</v>
      </c>
      <c r="K4602" t="s">
        <v>397</v>
      </c>
    </row>
    <row r="4603" spans="1:11" hidden="1" x14ac:dyDescent="0.35">
      <c r="A4603" t="s">
        <v>373</v>
      </c>
      <c r="B4603" t="s">
        <v>84</v>
      </c>
      <c r="C4603" t="s">
        <v>331</v>
      </c>
      <c r="D4603" t="s">
        <v>78</v>
      </c>
      <c r="E4603">
        <v>2021</v>
      </c>
      <c r="F4603" t="s">
        <v>500</v>
      </c>
      <c r="G4603" t="s">
        <v>311</v>
      </c>
      <c r="H4603">
        <v>81.11</v>
      </c>
      <c r="I4603" t="s">
        <v>509</v>
      </c>
      <c r="J4603" t="s">
        <v>14</v>
      </c>
      <c r="K4603" t="s">
        <v>397</v>
      </c>
    </row>
    <row r="4604" spans="1:11" hidden="1" x14ac:dyDescent="0.35">
      <c r="A4604" t="s">
        <v>373</v>
      </c>
      <c r="B4604" t="s">
        <v>84</v>
      </c>
      <c r="C4604" t="s">
        <v>331</v>
      </c>
      <c r="D4604" t="s">
        <v>78</v>
      </c>
      <c r="E4604">
        <v>2021</v>
      </c>
      <c r="F4604" t="s">
        <v>500</v>
      </c>
      <c r="G4604" t="s">
        <v>311</v>
      </c>
      <c r="H4604">
        <v>25.76</v>
      </c>
      <c r="I4604" t="s">
        <v>509</v>
      </c>
      <c r="J4604" t="s">
        <v>347</v>
      </c>
      <c r="K4604" t="s">
        <v>397</v>
      </c>
    </row>
    <row r="4605" spans="1:11" hidden="1" x14ac:dyDescent="0.35">
      <c r="A4605" t="s">
        <v>373</v>
      </c>
      <c r="B4605" t="s">
        <v>84</v>
      </c>
      <c r="C4605" t="s">
        <v>331</v>
      </c>
      <c r="D4605" t="s">
        <v>78</v>
      </c>
      <c r="E4605">
        <v>2021</v>
      </c>
      <c r="F4605" t="s">
        <v>500</v>
      </c>
      <c r="G4605" t="s">
        <v>311</v>
      </c>
      <c r="H4605">
        <v>858.71</v>
      </c>
      <c r="I4605" t="s">
        <v>509</v>
      </c>
      <c r="J4605" t="s">
        <v>14</v>
      </c>
      <c r="K4605" t="s">
        <v>397</v>
      </c>
    </row>
    <row r="4606" spans="1:11" hidden="1" x14ac:dyDescent="0.35">
      <c r="A4606" t="s">
        <v>373</v>
      </c>
      <c r="B4606" t="s">
        <v>84</v>
      </c>
      <c r="C4606" t="s">
        <v>331</v>
      </c>
      <c r="D4606" t="s">
        <v>78</v>
      </c>
      <c r="E4606">
        <v>2021</v>
      </c>
      <c r="F4606" t="s">
        <v>500</v>
      </c>
      <c r="G4606" t="s">
        <v>311</v>
      </c>
      <c r="H4606">
        <v>272.74</v>
      </c>
      <c r="I4606" t="s">
        <v>509</v>
      </c>
      <c r="J4606" t="s">
        <v>347</v>
      </c>
      <c r="K4606" t="s">
        <v>397</v>
      </c>
    </row>
    <row r="4607" spans="1:11" hidden="1" x14ac:dyDescent="0.35">
      <c r="A4607" t="s">
        <v>373</v>
      </c>
      <c r="B4607" t="s">
        <v>84</v>
      </c>
      <c r="C4607" t="s">
        <v>331</v>
      </c>
      <c r="D4607" t="s">
        <v>78</v>
      </c>
      <c r="E4607">
        <v>2021</v>
      </c>
      <c r="F4607" t="s">
        <v>500</v>
      </c>
      <c r="G4607" t="s">
        <v>311</v>
      </c>
      <c r="H4607">
        <v>11143.3</v>
      </c>
      <c r="I4607" t="s">
        <v>509</v>
      </c>
      <c r="J4607" t="s">
        <v>14</v>
      </c>
      <c r="K4607" t="s">
        <v>397</v>
      </c>
    </row>
    <row r="4608" spans="1:11" hidden="1" x14ac:dyDescent="0.35">
      <c r="A4608" t="s">
        <v>373</v>
      </c>
      <c r="B4608" t="s">
        <v>84</v>
      </c>
      <c r="C4608" t="s">
        <v>331</v>
      </c>
      <c r="D4608" t="s">
        <v>78</v>
      </c>
      <c r="E4608">
        <v>2021</v>
      </c>
      <c r="F4608" t="s">
        <v>500</v>
      </c>
      <c r="G4608" t="s">
        <v>311</v>
      </c>
      <c r="H4608">
        <v>3539.42</v>
      </c>
      <c r="I4608" t="s">
        <v>509</v>
      </c>
      <c r="J4608" t="s">
        <v>347</v>
      </c>
      <c r="K4608" t="s">
        <v>397</v>
      </c>
    </row>
    <row r="4609" spans="1:11" hidden="1" x14ac:dyDescent="0.35">
      <c r="A4609" t="s">
        <v>373</v>
      </c>
      <c r="B4609" t="s">
        <v>84</v>
      </c>
      <c r="C4609" t="s">
        <v>331</v>
      </c>
      <c r="D4609" t="s">
        <v>78</v>
      </c>
      <c r="E4609">
        <v>2021</v>
      </c>
      <c r="F4609" t="s">
        <v>500</v>
      </c>
      <c r="G4609" t="s">
        <v>311</v>
      </c>
      <c r="H4609">
        <v>1077.96</v>
      </c>
      <c r="I4609" t="s">
        <v>509</v>
      </c>
      <c r="J4609" t="s">
        <v>14</v>
      </c>
      <c r="K4609" t="s">
        <v>397</v>
      </c>
    </row>
    <row r="4610" spans="1:11" hidden="1" x14ac:dyDescent="0.35">
      <c r="A4610" t="s">
        <v>373</v>
      </c>
      <c r="B4610" t="s">
        <v>84</v>
      </c>
      <c r="C4610" t="s">
        <v>331</v>
      </c>
      <c r="D4610" t="s">
        <v>78</v>
      </c>
      <c r="E4610">
        <v>2021</v>
      </c>
      <c r="F4610" t="s">
        <v>500</v>
      </c>
      <c r="G4610" t="s">
        <v>311</v>
      </c>
      <c r="H4610">
        <v>342.39</v>
      </c>
      <c r="I4610" t="s">
        <v>509</v>
      </c>
      <c r="J4610" t="s">
        <v>347</v>
      </c>
      <c r="K4610" t="s">
        <v>397</v>
      </c>
    </row>
    <row r="4611" spans="1:11" hidden="1" x14ac:dyDescent="0.35">
      <c r="A4611" t="s">
        <v>373</v>
      </c>
      <c r="B4611" t="s">
        <v>84</v>
      </c>
      <c r="C4611" t="s">
        <v>331</v>
      </c>
      <c r="D4611" t="s">
        <v>78</v>
      </c>
      <c r="E4611">
        <v>2021</v>
      </c>
      <c r="F4611" t="s">
        <v>506</v>
      </c>
      <c r="G4611" t="s">
        <v>309</v>
      </c>
      <c r="H4611">
        <v>6056.38</v>
      </c>
      <c r="I4611" t="s">
        <v>509</v>
      </c>
      <c r="J4611" t="s">
        <v>347</v>
      </c>
      <c r="K4611" t="s">
        <v>397</v>
      </c>
    </row>
    <row r="4612" spans="1:11" hidden="1" x14ac:dyDescent="0.35">
      <c r="A4612" t="s">
        <v>373</v>
      </c>
      <c r="B4612" t="s">
        <v>84</v>
      </c>
      <c r="C4612" t="s">
        <v>331</v>
      </c>
      <c r="D4612" t="s">
        <v>78</v>
      </c>
      <c r="E4612">
        <v>2021</v>
      </c>
      <c r="F4612" t="s">
        <v>506</v>
      </c>
      <c r="G4612" t="s">
        <v>309</v>
      </c>
      <c r="H4612">
        <v>3801.22</v>
      </c>
      <c r="I4612" t="s">
        <v>509</v>
      </c>
      <c r="J4612" t="s">
        <v>347</v>
      </c>
      <c r="K4612" t="s">
        <v>397</v>
      </c>
    </row>
    <row r="4613" spans="1:11" hidden="1" x14ac:dyDescent="0.35">
      <c r="A4613" t="s">
        <v>373</v>
      </c>
      <c r="B4613" t="s">
        <v>84</v>
      </c>
      <c r="C4613" t="s">
        <v>331</v>
      </c>
      <c r="D4613" t="s">
        <v>78</v>
      </c>
      <c r="E4613">
        <v>2021</v>
      </c>
      <c r="F4613" t="s">
        <v>506</v>
      </c>
      <c r="G4613" t="s">
        <v>309</v>
      </c>
      <c r="H4613">
        <v>41.63</v>
      </c>
      <c r="I4613" t="s">
        <v>509</v>
      </c>
      <c r="J4613" t="s">
        <v>347</v>
      </c>
      <c r="K4613" t="s">
        <v>397</v>
      </c>
    </row>
    <row r="4614" spans="1:11" hidden="1" x14ac:dyDescent="0.35">
      <c r="A4614" t="s">
        <v>373</v>
      </c>
      <c r="B4614" t="s">
        <v>84</v>
      </c>
      <c r="C4614" t="s">
        <v>331</v>
      </c>
      <c r="D4614" t="s">
        <v>78</v>
      </c>
      <c r="E4614">
        <v>2021</v>
      </c>
      <c r="F4614" t="s">
        <v>506</v>
      </c>
      <c r="G4614" t="s">
        <v>309</v>
      </c>
      <c r="H4614">
        <v>440.77</v>
      </c>
      <c r="I4614" t="s">
        <v>509</v>
      </c>
      <c r="J4614" t="s">
        <v>347</v>
      </c>
      <c r="K4614" t="s">
        <v>397</v>
      </c>
    </row>
    <row r="4615" spans="1:11" hidden="1" x14ac:dyDescent="0.35">
      <c r="A4615" t="s">
        <v>373</v>
      </c>
      <c r="B4615" t="s">
        <v>84</v>
      </c>
      <c r="C4615" t="s">
        <v>331</v>
      </c>
      <c r="D4615" t="s">
        <v>78</v>
      </c>
      <c r="E4615">
        <v>2021</v>
      </c>
      <c r="F4615" t="s">
        <v>506</v>
      </c>
      <c r="G4615" t="s">
        <v>309</v>
      </c>
      <c r="H4615">
        <v>5719.83</v>
      </c>
      <c r="I4615" t="s">
        <v>509</v>
      </c>
      <c r="J4615" t="s">
        <v>347</v>
      </c>
      <c r="K4615" t="s">
        <v>397</v>
      </c>
    </row>
    <row r="4616" spans="1:11" hidden="1" x14ac:dyDescent="0.35">
      <c r="A4616" t="s">
        <v>373</v>
      </c>
      <c r="B4616" t="s">
        <v>84</v>
      </c>
      <c r="C4616" t="s">
        <v>331</v>
      </c>
      <c r="D4616" t="s">
        <v>78</v>
      </c>
      <c r="E4616">
        <v>2021</v>
      </c>
      <c r="F4616" t="s">
        <v>506</v>
      </c>
      <c r="G4616" t="s">
        <v>309</v>
      </c>
      <c r="H4616">
        <v>553.32000000000005</v>
      </c>
      <c r="I4616" t="s">
        <v>509</v>
      </c>
      <c r="J4616" t="s">
        <v>347</v>
      </c>
      <c r="K4616" t="s">
        <v>397</v>
      </c>
    </row>
    <row r="4617" spans="1:11" hidden="1" x14ac:dyDescent="0.35">
      <c r="A4617" t="s">
        <v>373</v>
      </c>
      <c r="B4617" t="s">
        <v>84</v>
      </c>
      <c r="C4617" t="s">
        <v>331</v>
      </c>
      <c r="D4617" t="s">
        <v>78</v>
      </c>
      <c r="E4617">
        <v>2021</v>
      </c>
      <c r="F4617" t="s">
        <v>71</v>
      </c>
      <c r="G4617" t="s">
        <v>310</v>
      </c>
      <c r="H4617">
        <v>665.58</v>
      </c>
      <c r="I4617" t="s">
        <v>509</v>
      </c>
      <c r="J4617" t="s">
        <v>347</v>
      </c>
      <c r="K4617" t="s">
        <v>397</v>
      </c>
    </row>
    <row r="4618" spans="1:11" hidden="1" x14ac:dyDescent="0.35">
      <c r="A4618" t="s">
        <v>373</v>
      </c>
      <c r="B4618" t="s">
        <v>84</v>
      </c>
      <c r="C4618" t="s">
        <v>331</v>
      </c>
      <c r="D4618" t="s">
        <v>78</v>
      </c>
      <c r="E4618">
        <v>2021</v>
      </c>
      <c r="F4618" t="s">
        <v>71</v>
      </c>
      <c r="G4618" t="s">
        <v>310</v>
      </c>
      <c r="H4618">
        <v>417.76</v>
      </c>
      <c r="I4618" t="s">
        <v>509</v>
      </c>
      <c r="J4618" t="s">
        <v>347</v>
      </c>
      <c r="K4618" t="s">
        <v>397</v>
      </c>
    </row>
    <row r="4619" spans="1:11" hidden="1" x14ac:dyDescent="0.35">
      <c r="A4619" t="s">
        <v>373</v>
      </c>
      <c r="B4619" t="s">
        <v>84</v>
      </c>
      <c r="C4619" t="s">
        <v>331</v>
      </c>
      <c r="D4619" t="s">
        <v>78</v>
      </c>
      <c r="E4619">
        <v>2021</v>
      </c>
      <c r="F4619" t="s">
        <v>71</v>
      </c>
      <c r="G4619" t="s">
        <v>310</v>
      </c>
      <c r="H4619">
        <v>4.58</v>
      </c>
      <c r="I4619" t="s">
        <v>509</v>
      </c>
      <c r="J4619" t="s">
        <v>347</v>
      </c>
      <c r="K4619" t="s">
        <v>397</v>
      </c>
    </row>
    <row r="4620" spans="1:11" hidden="1" x14ac:dyDescent="0.35">
      <c r="A4620" t="s">
        <v>373</v>
      </c>
      <c r="B4620" t="s">
        <v>84</v>
      </c>
      <c r="C4620" t="s">
        <v>331</v>
      </c>
      <c r="D4620" t="s">
        <v>78</v>
      </c>
      <c r="E4620">
        <v>2021</v>
      </c>
      <c r="F4620" t="s">
        <v>71</v>
      </c>
      <c r="G4620" t="s">
        <v>310</v>
      </c>
      <c r="H4620">
        <v>48.44</v>
      </c>
      <c r="I4620" t="s">
        <v>509</v>
      </c>
      <c r="J4620" t="s">
        <v>347</v>
      </c>
      <c r="K4620" t="s">
        <v>397</v>
      </c>
    </row>
    <row r="4621" spans="1:11" hidden="1" x14ac:dyDescent="0.35">
      <c r="A4621" t="s">
        <v>373</v>
      </c>
      <c r="B4621" t="s">
        <v>84</v>
      </c>
      <c r="C4621" t="s">
        <v>331</v>
      </c>
      <c r="D4621" t="s">
        <v>78</v>
      </c>
      <c r="E4621">
        <v>2021</v>
      </c>
      <c r="F4621" t="s">
        <v>71</v>
      </c>
      <c r="G4621" t="s">
        <v>310</v>
      </c>
      <c r="H4621">
        <v>628.63</v>
      </c>
      <c r="I4621" t="s">
        <v>509</v>
      </c>
      <c r="J4621" t="s">
        <v>347</v>
      </c>
      <c r="K4621" t="s">
        <v>397</v>
      </c>
    </row>
    <row r="4622" spans="1:11" hidden="1" x14ac:dyDescent="0.35">
      <c r="A4622" t="s">
        <v>373</v>
      </c>
      <c r="B4622" t="s">
        <v>84</v>
      </c>
      <c r="C4622" t="s">
        <v>331</v>
      </c>
      <c r="D4622" t="s">
        <v>78</v>
      </c>
      <c r="E4622">
        <v>2021</v>
      </c>
      <c r="F4622" t="s">
        <v>71</v>
      </c>
      <c r="G4622" t="s">
        <v>310</v>
      </c>
      <c r="H4622">
        <v>60.81</v>
      </c>
      <c r="I4622" t="s">
        <v>509</v>
      </c>
      <c r="J4622" t="s">
        <v>347</v>
      </c>
      <c r="K4622" t="s">
        <v>397</v>
      </c>
    </row>
    <row r="4623" spans="1:11" hidden="1" x14ac:dyDescent="0.35">
      <c r="A4623" t="s">
        <v>373</v>
      </c>
      <c r="B4623" t="s">
        <v>84</v>
      </c>
      <c r="C4623" t="s">
        <v>331</v>
      </c>
      <c r="D4623" t="s">
        <v>78</v>
      </c>
      <c r="E4623">
        <v>2021</v>
      </c>
      <c r="F4623" t="s">
        <v>156</v>
      </c>
      <c r="G4623" t="s">
        <v>307</v>
      </c>
      <c r="H4623">
        <v>0.21</v>
      </c>
      <c r="I4623" t="s">
        <v>509</v>
      </c>
      <c r="J4623" t="s">
        <v>14</v>
      </c>
      <c r="K4623" t="s">
        <v>397</v>
      </c>
    </row>
    <row r="4624" spans="1:11" hidden="1" x14ac:dyDescent="0.35">
      <c r="A4624" t="s">
        <v>373</v>
      </c>
      <c r="B4624" t="s">
        <v>84</v>
      </c>
      <c r="C4624" t="s">
        <v>331</v>
      </c>
      <c r="D4624" t="s">
        <v>78</v>
      </c>
      <c r="E4624">
        <v>2021</v>
      </c>
      <c r="F4624" t="s">
        <v>156</v>
      </c>
      <c r="G4624" t="s">
        <v>307</v>
      </c>
      <c r="H4624">
        <v>3.16</v>
      </c>
      <c r="I4624" t="s">
        <v>509</v>
      </c>
      <c r="J4624" t="s">
        <v>347</v>
      </c>
      <c r="K4624" t="s">
        <v>397</v>
      </c>
    </row>
    <row r="4625" spans="1:11" hidden="1" x14ac:dyDescent="0.35">
      <c r="A4625" t="s">
        <v>373</v>
      </c>
      <c r="B4625" t="s">
        <v>84</v>
      </c>
      <c r="C4625" t="s">
        <v>331</v>
      </c>
      <c r="D4625" t="s">
        <v>78</v>
      </c>
      <c r="E4625">
        <v>2021</v>
      </c>
      <c r="F4625" t="s">
        <v>156</v>
      </c>
      <c r="G4625" t="s">
        <v>307</v>
      </c>
      <c r="H4625">
        <v>0.14000000000000001</v>
      </c>
      <c r="I4625" t="s">
        <v>509</v>
      </c>
      <c r="J4625" t="s">
        <v>14</v>
      </c>
      <c r="K4625" t="s">
        <v>397</v>
      </c>
    </row>
    <row r="4626" spans="1:11" hidden="1" x14ac:dyDescent="0.35">
      <c r="A4626" t="s">
        <v>373</v>
      </c>
      <c r="B4626" t="s">
        <v>84</v>
      </c>
      <c r="C4626" t="s">
        <v>331</v>
      </c>
      <c r="D4626" t="s">
        <v>78</v>
      </c>
      <c r="E4626">
        <v>2021</v>
      </c>
      <c r="F4626" t="s">
        <v>156</v>
      </c>
      <c r="G4626" t="s">
        <v>307</v>
      </c>
      <c r="H4626">
        <v>1.97</v>
      </c>
      <c r="I4626" t="s">
        <v>509</v>
      </c>
      <c r="J4626" t="s">
        <v>347</v>
      </c>
      <c r="K4626" t="s">
        <v>397</v>
      </c>
    </row>
    <row r="4627" spans="1:11" hidden="1" x14ac:dyDescent="0.35">
      <c r="A4627" t="s">
        <v>373</v>
      </c>
      <c r="B4627" t="s">
        <v>84</v>
      </c>
      <c r="C4627" t="s">
        <v>331</v>
      </c>
      <c r="D4627" t="s">
        <v>78</v>
      </c>
      <c r="E4627">
        <v>2021</v>
      </c>
      <c r="F4627" t="s">
        <v>156</v>
      </c>
      <c r="G4627" t="s">
        <v>307</v>
      </c>
      <c r="H4627">
        <v>0</v>
      </c>
      <c r="I4627" t="s">
        <v>509</v>
      </c>
      <c r="J4627" t="s">
        <v>14</v>
      </c>
      <c r="K4627" t="s">
        <v>397</v>
      </c>
    </row>
    <row r="4628" spans="1:11" hidden="1" x14ac:dyDescent="0.35">
      <c r="A4628" t="s">
        <v>373</v>
      </c>
      <c r="B4628" t="s">
        <v>84</v>
      </c>
      <c r="C4628" t="s">
        <v>331</v>
      </c>
      <c r="D4628" t="s">
        <v>78</v>
      </c>
      <c r="E4628">
        <v>2021</v>
      </c>
      <c r="F4628" t="s">
        <v>156</v>
      </c>
      <c r="G4628" t="s">
        <v>307</v>
      </c>
      <c r="H4628">
        <v>0.02</v>
      </c>
      <c r="I4628" t="s">
        <v>509</v>
      </c>
      <c r="J4628" t="s">
        <v>347</v>
      </c>
      <c r="K4628" t="s">
        <v>397</v>
      </c>
    </row>
    <row r="4629" spans="1:11" hidden="1" x14ac:dyDescent="0.35">
      <c r="A4629" t="s">
        <v>373</v>
      </c>
      <c r="B4629" t="s">
        <v>84</v>
      </c>
      <c r="C4629" t="s">
        <v>331</v>
      </c>
      <c r="D4629" t="s">
        <v>78</v>
      </c>
      <c r="E4629">
        <v>2021</v>
      </c>
      <c r="F4629" t="s">
        <v>156</v>
      </c>
      <c r="G4629" t="s">
        <v>307</v>
      </c>
      <c r="H4629">
        <v>0.01</v>
      </c>
      <c r="I4629" t="s">
        <v>509</v>
      </c>
      <c r="J4629" t="s">
        <v>14</v>
      </c>
      <c r="K4629" t="s">
        <v>397</v>
      </c>
    </row>
    <row r="4630" spans="1:11" hidden="1" x14ac:dyDescent="0.35">
      <c r="A4630" t="s">
        <v>373</v>
      </c>
      <c r="B4630" t="s">
        <v>84</v>
      </c>
      <c r="C4630" t="s">
        <v>331</v>
      </c>
      <c r="D4630" t="s">
        <v>78</v>
      </c>
      <c r="E4630">
        <v>2021</v>
      </c>
      <c r="F4630" t="s">
        <v>156</v>
      </c>
      <c r="G4630" t="s">
        <v>307</v>
      </c>
      <c r="H4630">
        <v>0.22</v>
      </c>
      <c r="I4630" t="s">
        <v>509</v>
      </c>
      <c r="J4630" t="s">
        <v>347</v>
      </c>
      <c r="K4630" t="s">
        <v>397</v>
      </c>
    </row>
    <row r="4631" spans="1:11" hidden="1" x14ac:dyDescent="0.35">
      <c r="A4631" t="s">
        <v>373</v>
      </c>
      <c r="B4631" t="s">
        <v>84</v>
      </c>
      <c r="C4631" t="s">
        <v>331</v>
      </c>
      <c r="D4631" t="s">
        <v>78</v>
      </c>
      <c r="E4631">
        <v>2021</v>
      </c>
      <c r="F4631" t="s">
        <v>156</v>
      </c>
      <c r="G4631" t="s">
        <v>307</v>
      </c>
      <c r="H4631">
        <v>0.2</v>
      </c>
      <c r="I4631" t="s">
        <v>509</v>
      </c>
      <c r="J4631" t="s">
        <v>14</v>
      </c>
      <c r="K4631" t="s">
        <v>397</v>
      </c>
    </row>
    <row r="4632" spans="1:11" hidden="1" x14ac:dyDescent="0.35">
      <c r="A4632" t="s">
        <v>373</v>
      </c>
      <c r="B4632" t="s">
        <v>84</v>
      </c>
      <c r="C4632" t="s">
        <v>331</v>
      </c>
      <c r="D4632" t="s">
        <v>78</v>
      </c>
      <c r="E4632">
        <v>2021</v>
      </c>
      <c r="F4632" t="s">
        <v>156</v>
      </c>
      <c r="G4632" t="s">
        <v>307</v>
      </c>
      <c r="H4632">
        <v>2.96</v>
      </c>
      <c r="I4632" t="s">
        <v>509</v>
      </c>
      <c r="J4632" t="s">
        <v>347</v>
      </c>
      <c r="K4632" t="s">
        <v>397</v>
      </c>
    </row>
    <row r="4633" spans="1:11" hidden="1" x14ac:dyDescent="0.35">
      <c r="A4633" t="s">
        <v>373</v>
      </c>
      <c r="B4633" t="s">
        <v>84</v>
      </c>
      <c r="C4633" t="s">
        <v>331</v>
      </c>
      <c r="D4633" t="s">
        <v>78</v>
      </c>
      <c r="E4633">
        <v>2021</v>
      </c>
      <c r="F4633" t="s">
        <v>156</v>
      </c>
      <c r="G4633" t="s">
        <v>307</v>
      </c>
      <c r="H4633">
        <v>0.01</v>
      </c>
      <c r="I4633" t="s">
        <v>509</v>
      </c>
      <c r="J4633" t="s">
        <v>14</v>
      </c>
      <c r="K4633" t="s">
        <v>397</v>
      </c>
    </row>
    <row r="4634" spans="1:11" hidden="1" x14ac:dyDescent="0.35">
      <c r="A4634" t="s">
        <v>373</v>
      </c>
      <c r="B4634" t="s">
        <v>84</v>
      </c>
      <c r="C4634" t="s">
        <v>331</v>
      </c>
      <c r="D4634" t="s">
        <v>78</v>
      </c>
      <c r="E4634">
        <v>2021</v>
      </c>
      <c r="F4634" t="s">
        <v>156</v>
      </c>
      <c r="G4634" t="s">
        <v>307</v>
      </c>
      <c r="H4634">
        <v>0.28000000000000003</v>
      </c>
      <c r="I4634" t="s">
        <v>509</v>
      </c>
      <c r="J4634" t="s">
        <v>347</v>
      </c>
      <c r="K4634" t="s">
        <v>397</v>
      </c>
    </row>
    <row r="4635" spans="1:11" hidden="1" x14ac:dyDescent="0.35">
      <c r="A4635" t="s">
        <v>373</v>
      </c>
      <c r="B4635" t="s">
        <v>84</v>
      </c>
      <c r="C4635" t="s">
        <v>339</v>
      </c>
      <c r="D4635" t="s">
        <v>78</v>
      </c>
      <c r="E4635">
        <v>2021</v>
      </c>
      <c r="F4635" t="s">
        <v>500</v>
      </c>
      <c r="G4635" t="s">
        <v>311</v>
      </c>
      <c r="H4635">
        <v>2901.76</v>
      </c>
      <c r="I4635" t="s">
        <v>509</v>
      </c>
      <c r="J4635" t="s">
        <v>347</v>
      </c>
      <c r="K4635" t="s">
        <v>398</v>
      </c>
    </row>
    <row r="4636" spans="1:11" hidden="1" x14ac:dyDescent="0.35">
      <c r="A4636" t="s">
        <v>373</v>
      </c>
      <c r="B4636" t="s">
        <v>84</v>
      </c>
      <c r="C4636" t="s">
        <v>339</v>
      </c>
      <c r="D4636" t="s">
        <v>78</v>
      </c>
      <c r="E4636">
        <v>2021</v>
      </c>
      <c r="F4636" t="s">
        <v>500</v>
      </c>
      <c r="G4636" t="s">
        <v>311</v>
      </c>
      <c r="H4636">
        <v>82.54</v>
      </c>
      <c r="I4636" t="s">
        <v>509</v>
      </c>
      <c r="J4636" t="s">
        <v>347</v>
      </c>
      <c r="K4636" t="s">
        <v>398</v>
      </c>
    </row>
    <row r="4637" spans="1:11" hidden="1" x14ac:dyDescent="0.35">
      <c r="A4637" t="s">
        <v>373</v>
      </c>
      <c r="B4637" t="s">
        <v>84</v>
      </c>
      <c r="C4637" t="s">
        <v>339</v>
      </c>
      <c r="D4637" t="s">
        <v>78</v>
      </c>
      <c r="E4637">
        <v>2021</v>
      </c>
      <c r="F4637" t="s">
        <v>500</v>
      </c>
      <c r="G4637" t="s">
        <v>311</v>
      </c>
      <c r="H4637">
        <v>2344.29</v>
      </c>
      <c r="I4637" t="s">
        <v>509</v>
      </c>
      <c r="J4637" t="s">
        <v>347</v>
      </c>
      <c r="K4637" t="s">
        <v>398</v>
      </c>
    </row>
    <row r="4638" spans="1:11" hidden="1" x14ac:dyDescent="0.35">
      <c r="A4638" t="s">
        <v>373</v>
      </c>
      <c r="B4638" t="s">
        <v>84</v>
      </c>
      <c r="C4638" t="s">
        <v>339</v>
      </c>
      <c r="D4638" t="s">
        <v>78</v>
      </c>
      <c r="E4638">
        <v>2021</v>
      </c>
      <c r="F4638" t="s">
        <v>500</v>
      </c>
      <c r="G4638" t="s">
        <v>311</v>
      </c>
      <c r="H4638">
        <v>31.86</v>
      </c>
      <c r="I4638" t="s">
        <v>509</v>
      </c>
      <c r="J4638" t="s">
        <v>347</v>
      </c>
      <c r="K4638" t="s">
        <v>398</v>
      </c>
    </row>
    <row r="4639" spans="1:11" hidden="1" x14ac:dyDescent="0.35">
      <c r="A4639" t="s">
        <v>373</v>
      </c>
      <c r="B4639" t="s">
        <v>84</v>
      </c>
      <c r="C4639" t="s">
        <v>339</v>
      </c>
      <c r="D4639" t="s">
        <v>78</v>
      </c>
      <c r="E4639">
        <v>2021</v>
      </c>
      <c r="F4639" t="s">
        <v>506</v>
      </c>
      <c r="G4639" t="s">
        <v>309</v>
      </c>
      <c r="H4639">
        <v>1738.91</v>
      </c>
      <c r="I4639" t="s">
        <v>509</v>
      </c>
      <c r="J4639" t="s">
        <v>347</v>
      </c>
      <c r="K4639" t="s">
        <v>398</v>
      </c>
    </row>
    <row r="4640" spans="1:11" hidden="1" x14ac:dyDescent="0.35">
      <c r="A4640" t="s">
        <v>373</v>
      </c>
      <c r="B4640" t="s">
        <v>84</v>
      </c>
      <c r="C4640" t="s">
        <v>339</v>
      </c>
      <c r="D4640" t="s">
        <v>78</v>
      </c>
      <c r="E4640">
        <v>2021</v>
      </c>
      <c r="F4640" t="s">
        <v>506</v>
      </c>
      <c r="G4640" t="s">
        <v>309</v>
      </c>
      <c r="H4640">
        <v>49.46</v>
      </c>
      <c r="I4640" t="s">
        <v>509</v>
      </c>
      <c r="J4640" t="s">
        <v>347</v>
      </c>
      <c r="K4640" t="s">
        <v>398</v>
      </c>
    </row>
    <row r="4641" spans="1:11" hidden="1" x14ac:dyDescent="0.35">
      <c r="A4641" t="s">
        <v>373</v>
      </c>
      <c r="B4641" t="s">
        <v>84</v>
      </c>
      <c r="C4641" t="s">
        <v>339</v>
      </c>
      <c r="D4641" t="s">
        <v>78</v>
      </c>
      <c r="E4641">
        <v>2021</v>
      </c>
      <c r="F4641" t="s">
        <v>506</v>
      </c>
      <c r="G4641" t="s">
        <v>309</v>
      </c>
      <c r="H4641">
        <v>1404.83</v>
      </c>
      <c r="I4641" t="s">
        <v>509</v>
      </c>
      <c r="J4641" t="s">
        <v>347</v>
      </c>
      <c r="K4641" t="s">
        <v>398</v>
      </c>
    </row>
    <row r="4642" spans="1:11" hidden="1" x14ac:dyDescent="0.35">
      <c r="A4642" t="s">
        <v>373</v>
      </c>
      <c r="B4642" t="s">
        <v>84</v>
      </c>
      <c r="C4642" t="s">
        <v>339</v>
      </c>
      <c r="D4642" t="s">
        <v>78</v>
      </c>
      <c r="E4642">
        <v>2021</v>
      </c>
      <c r="F4642" t="s">
        <v>506</v>
      </c>
      <c r="G4642" t="s">
        <v>309</v>
      </c>
      <c r="H4642">
        <v>19.09</v>
      </c>
      <c r="I4642" t="s">
        <v>509</v>
      </c>
      <c r="J4642" t="s">
        <v>347</v>
      </c>
      <c r="K4642" t="s">
        <v>398</v>
      </c>
    </row>
    <row r="4643" spans="1:11" hidden="1" x14ac:dyDescent="0.35">
      <c r="A4643" t="s">
        <v>373</v>
      </c>
      <c r="B4643" t="s">
        <v>84</v>
      </c>
      <c r="C4643" t="s">
        <v>339</v>
      </c>
      <c r="D4643" t="s">
        <v>78</v>
      </c>
      <c r="E4643">
        <v>2021</v>
      </c>
      <c r="F4643" t="s">
        <v>71</v>
      </c>
      <c r="G4643" t="s">
        <v>310</v>
      </c>
      <c r="H4643">
        <v>34.869999999999997</v>
      </c>
      <c r="I4643" t="s">
        <v>509</v>
      </c>
      <c r="J4643" t="s">
        <v>347</v>
      </c>
      <c r="K4643" t="s">
        <v>398</v>
      </c>
    </row>
    <row r="4644" spans="1:11" hidden="1" x14ac:dyDescent="0.35">
      <c r="A4644" t="s">
        <v>373</v>
      </c>
      <c r="B4644" t="s">
        <v>84</v>
      </c>
      <c r="C4644" t="s">
        <v>339</v>
      </c>
      <c r="D4644" t="s">
        <v>78</v>
      </c>
      <c r="E4644">
        <v>2021</v>
      </c>
      <c r="F4644" t="s">
        <v>71</v>
      </c>
      <c r="G4644" t="s">
        <v>310</v>
      </c>
      <c r="H4644">
        <v>0.99</v>
      </c>
      <c r="I4644" t="s">
        <v>509</v>
      </c>
      <c r="J4644" t="s">
        <v>347</v>
      </c>
      <c r="K4644" t="s">
        <v>398</v>
      </c>
    </row>
    <row r="4645" spans="1:11" hidden="1" x14ac:dyDescent="0.35">
      <c r="A4645" t="s">
        <v>373</v>
      </c>
      <c r="B4645" t="s">
        <v>84</v>
      </c>
      <c r="C4645" t="s">
        <v>339</v>
      </c>
      <c r="D4645" t="s">
        <v>78</v>
      </c>
      <c r="E4645">
        <v>2021</v>
      </c>
      <c r="F4645" t="s">
        <v>71</v>
      </c>
      <c r="G4645" t="s">
        <v>310</v>
      </c>
      <c r="H4645">
        <v>28.17</v>
      </c>
      <c r="I4645" t="s">
        <v>509</v>
      </c>
      <c r="J4645" t="s">
        <v>347</v>
      </c>
      <c r="K4645" t="s">
        <v>398</v>
      </c>
    </row>
    <row r="4646" spans="1:11" hidden="1" x14ac:dyDescent="0.35">
      <c r="A4646" t="s">
        <v>373</v>
      </c>
      <c r="B4646" t="s">
        <v>84</v>
      </c>
      <c r="C4646" t="s">
        <v>339</v>
      </c>
      <c r="D4646" t="s">
        <v>78</v>
      </c>
      <c r="E4646">
        <v>2021</v>
      </c>
      <c r="F4646" t="s">
        <v>71</v>
      </c>
      <c r="G4646" t="s">
        <v>310</v>
      </c>
      <c r="H4646">
        <v>0.38</v>
      </c>
      <c r="I4646" t="s">
        <v>509</v>
      </c>
      <c r="J4646" t="s">
        <v>347</v>
      </c>
      <c r="K4646" t="s">
        <v>398</v>
      </c>
    </row>
    <row r="4647" spans="1:11" hidden="1" x14ac:dyDescent="0.35">
      <c r="A4647" t="s">
        <v>373</v>
      </c>
      <c r="B4647" t="s">
        <v>84</v>
      </c>
      <c r="C4647" t="s">
        <v>339</v>
      </c>
      <c r="D4647" t="s">
        <v>78</v>
      </c>
      <c r="E4647">
        <v>2021</v>
      </c>
      <c r="F4647" t="s">
        <v>156</v>
      </c>
      <c r="G4647" t="s">
        <v>307</v>
      </c>
      <c r="H4647">
        <v>1.03</v>
      </c>
      <c r="I4647" t="s">
        <v>509</v>
      </c>
      <c r="J4647" t="s">
        <v>347</v>
      </c>
      <c r="K4647" t="s">
        <v>398</v>
      </c>
    </row>
    <row r="4648" spans="1:11" hidden="1" x14ac:dyDescent="0.35">
      <c r="A4648" t="s">
        <v>373</v>
      </c>
      <c r="B4648" t="s">
        <v>84</v>
      </c>
      <c r="C4648" t="s">
        <v>339</v>
      </c>
      <c r="D4648" t="s">
        <v>78</v>
      </c>
      <c r="E4648">
        <v>2021</v>
      </c>
      <c r="F4648" t="s">
        <v>156</v>
      </c>
      <c r="G4648" t="s">
        <v>307</v>
      </c>
      <c r="H4648">
        <v>0.03</v>
      </c>
      <c r="I4648" t="s">
        <v>509</v>
      </c>
      <c r="J4648" t="s">
        <v>347</v>
      </c>
      <c r="K4648" t="s">
        <v>398</v>
      </c>
    </row>
    <row r="4649" spans="1:11" hidden="1" x14ac:dyDescent="0.35">
      <c r="A4649" t="s">
        <v>373</v>
      </c>
      <c r="B4649" t="s">
        <v>84</v>
      </c>
      <c r="C4649" t="s">
        <v>339</v>
      </c>
      <c r="D4649" t="s">
        <v>78</v>
      </c>
      <c r="E4649">
        <v>2021</v>
      </c>
      <c r="F4649" t="s">
        <v>156</v>
      </c>
      <c r="G4649" t="s">
        <v>307</v>
      </c>
      <c r="H4649">
        <v>0.84</v>
      </c>
      <c r="I4649" t="s">
        <v>509</v>
      </c>
      <c r="J4649" t="s">
        <v>347</v>
      </c>
      <c r="K4649" t="s">
        <v>398</v>
      </c>
    </row>
    <row r="4650" spans="1:11" hidden="1" x14ac:dyDescent="0.35">
      <c r="A4650" t="s">
        <v>373</v>
      </c>
      <c r="B4650" t="s">
        <v>84</v>
      </c>
      <c r="C4650" t="s">
        <v>339</v>
      </c>
      <c r="D4650" t="s">
        <v>78</v>
      </c>
      <c r="E4650">
        <v>2021</v>
      </c>
      <c r="F4650" t="s">
        <v>156</v>
      </c>
      <c r="G4650" t="s">
        <v>307</v>
      </c>
      <c r="H4650">
        <v>0.01</v>
      </c>
      <c r="I4650" t="s">
        <v>509</v>
      </c>
      <c r="J4650" t="s">
        <v>347</v>
      </c>
      <c r="K4650" t="s">
        <v>398</v>
      </c>
    </row>
    <row r="4651" spans="1:11" hidden="1" x14ac:dyDescent="0.35">
      <c r="A4651" t="s">
        <v>373</v>
      </c>
      <c r="B4651" t="s">
        <v>84</v>
      </c>
      <c r="C4651" t="s">
        <v>351</v>
      </c>
      <c r="D4651" t="s">
        <v>78</v>
      </c>
      <c r="E4651">
        <v>2021</v>
      </c>
      <c r="F4651" t="s">
        <v>502</v>
      </c>
      <c r="G4651" t="s">
        <v>68</v>
      </c>
      <c r="H4651">
        <v>380.28</v>
      </c>
      <c r="I4651" t="s">
        <v>509</v>
      </c>
      <c r="J4651" t="s">
        <v>347</v>
      </c>
      <c r="K4651" t="s">
        <v>403</v>
      </c>
    </row>
    <row r="4652" spans="1:11" hidden="1" x14ac:dyDescent="0.35">
      <c r="A4652" t="s">
        <v>373</v>
      </c>
      <c r="B4652" t="s">
        <v>84</v>
      </c>
      <c r="C4652" t="s">
        <v>327</v>
      </c>
      <c r="D4652" t="s">
        <v>78</v>
      </c>
      <c r="E4652">
        <v>2021</v>
      </c>
      <c r="F4652" t="s">
        <v>502</v>
      </c>
      <c r="G4652" t="s">
        <v>68</v>
      </c>
      <c r="H4652">
        <v>135.83000000000001</v>
      </c>
      <c r="I4652" t="s">
        <v>509</v>
      </c>
      <c r="J4652" t="s">
        <v>347</v>
      </c>
      <c r="K4652" t="s">
        <v>389</v>
      </c>
    </row>
    <row r="4653" spans="1:11" hidden="1" x14ac:dyDescent="0.35">
      <c r="A4653" t="s">
        <v>373</v>
      </c>
      <c r="B4653" t="s">
        <v>84</v>
      </c>
      <c r="C4653" t="s">
        <v>327</v>
      </c>
      <c r="D4653" t="s">
        <v>78</v>
      </c>
      <c r="E4653">
        <v>2021</v>
      </c>
      <c r="F4653" t="s">
        <v>502</v>
      </c>
      <c r="G4653" t="s">
        <v>68</v>
      </c>
      <c r="H4653">
        <v>8.58</v>
      </c>
      <c r="I4653" t="s">
        <v>509</v>
      </c>
      <c r="J4653" t="s">
        <v>347</v>
      </c>
      <c r="K4653" t="s">
        <v>389</v>
      </c>
    </row>
    <row r="4654" spans="1:11" hidden="1" x14ac:dyDescent="0.35">
      <c r="A4654" t="s">
        <v>373</v>
      </c>
      <c r="B4654" t="s">
        <v>84</v>
      </c>
      <c r="C4654" t="s">
        <v>327</v>
      </c>
      <c r="D4654" t="s">
        <v>78</v>
      </c>
      <c r="E4654">
        <v>2021</v>
      </c>
      <c r="F4654" t="s">
        <v>502</v>
      </c>
      <c r="G4654" t="s">
        <v>68</v>
      </c>
      <c r="H4654">
        <v>169.72</v>
      </c>
      <c r="I4654" t="s">
        <v>509</v>
      </c>
      <c r="J4654" t="s">
        <v>347</v>
      </c>
      <c r="K4654" t="s">
        <v>389</v>
      </c>
    </row>
    <row r="4655" spans="1:11" hidden="1" x14ac:dyDescent="0.35">
      <c r="A4655" t="s">
        <v>373</v>
      </c>
      <c r="B4655" t="s">
        <v>84</v>
      </c>
      <c r="C4655" t="s">
        <v>327</v>
      </c>
      <c r="D4655" t="s">
        <v>78</v>
      </c>
      <c r="E4655">
        <v>2021</v>
      </c>
      <c r="F4655" t="s">
        <v>502</v>
      </c>
      <c r="G4655" t="s">
        <v>68</v>
      </c>
      <c r="H4655">
        <v>5.34</v>
      </c>
      <c r="I4655" t="s">
        <v>509</v>
      </c>
      <c r="J4655" t="s">
        <v>347</v>
      </c>
      <c r="K4655" t="s">
        <v>389</v>
      </c>
    </row>
    <row r="4656" spans="1:11" hidden="1" x14ac:dyDescent="0.35">
      <c r="A4656" t="s">
        <v>373</v>
      </c>
      <c r="B4656" t="s">
        <v>84</v>
      </c>
      <c r="C4656" t="s">
        <v>329</v>
      </c>
      <c r="D4656" t="s">
        <v>78</v>
      </c>
      <c r="E4656">
        <v>2021</v>
      </c>
      <c r="F4656" t="s">
        <v>502</v>
      </c>
      <c r="G4656" t="s">
        <v>68</v>
      </c>
      <c r="H4656">
        <v>245.2</v>
      </c>
      <c r="I4656" t="s">
        <v>509</v>
      </c>
      <c r="J4656" t="s">
        <v>347</v>
      </c>
      <c r="K4656" t="s">
        <v>390</v>
      </c>
    </row>
    <row r="4657" spans="1:11" hidden="1" x14ac:dyDescent="0.35">
      <c r="A4657" t="s">
        <v>373</v>
      </c>
      <c r="B4657" t="s">
        <v>84</v>
      </c>
      <c r="C4657" t="s">
        <v>329</v>
      </c>
      <c r="D4657" t="s">
        <v>78</v>
      </c>
      <c r="E4657">
        <v>2021</v>
      </c>
      <c r="F4657" t="s">
        <v>502</v>
      </c>
      <c r="G4657" t="s">
        <v>68</v>
      </c>
      <c r="H4657">
        <v>112.3</v>
      </c>
      <c r="I4657" t="s">
        <v>509</v>
      </c>
      <c r="J4657" t="s">
        <v>347</v>
      </c>
      <c r="K4657" t="s">
        <v>390</v>
      </c>
    </row>
    <row r="4658" spans="1:11" hidden="1" x14ac:dyDescent="0.35">
      <c r="A4658" t="s">
        <v>373</v>
      </c>
      <c r="B4658" t="s">
        <v>84</v>
      </c>
      <c r="C4658" t="s">
        <v>329</v>
      </c>
      <c r="D4658" t="s">
        <v>78</v>
      </c>
      <c r="E4658">
        <v>2021</v>
      </c>
      <c r="F4658" t="s">
        <v>502</v>
      </c>
      <c r="G4658" t="s">
        <v>68</v>
      </c>
      <c r="H4658">
        <v>22.73</v>
      </c>
      <c r="I4658" t="s">
        <v>509</v>
      </c>
      <c r="J4658" t="s">
        <v>347</v>
      </c>
      <c r="K4658" t="s">
        <v>390</v>
      </c>
    </row>
    <row r="4659" spans="1:11" hidden="1" x14ac:dyDescent="0.35">
      <c r="A4659" t="s">
        <v>373</v>
      </c>
      <c r="B4659" t="s">
        <v>84</v>
      </c>
      <c r="C4659" t="s">
        <v>329</v>
      </c>
      <c r="D4659" t="s">
        <v>78</v>
      </c>
      <c r="E4659">
        <v>2021</v>
      </c>
      <c r="F4659" t="s">
        <v>502</v>
      </c>
      <c r="G4659" t="s">
        <v>68</v>
      </c>
      <c r="H4659">
        <v>31.9</v>
      </c>
      <c r="I4659" t="s">
        <v>509</v>
      </c>
      <c r="J4659" t="s">
        <v>347</v>
      </c>
      <c r="K4659" t="s">
        <v>390</v>
      </c>
    </row>
    <row r="4660" spans="1:11" hidden="1" x14ac:dyDescent="0.35">
      <c r="A4660" t="s">
        <v>373</v>
      </c>
      <c r="B4660" t="s">
        <v>84</v>
      </c>
      <c r="C4660" t="s">
        <v>329</v>
      </c>
      <c r="D4660" t="s">
        <v>78</v>
      </c>
      <c r="E4660">
        <v>2021</v>
      </c>
      <c r="F4660" t="s">
        <v>502</v>
      </c>
      <c r="G4660" t="s">
        <v>68</v>
      </c>
      <c r="H4660">
        <v>285.01</v>
      </c>
      <c r="I4660" t="s">
        <v>509</v>
      </c>
      <c r="J4660" t="s">
        <v>347</v>
      </c>
      <c r="K4660" t="s">
        <v>390</v>
      </c>
    </row>
    <row r="4661" spans="1:11" hidden="1" x14ac:dyDescent="0.35">
      <c r="A4661" t="s">
        <v>373</v>
      </c>
      <c r="B4661" t="s">
        <v>84</v>
      </c>
      <c r="C4661" t="s">
        <v>329</v>
      </c>
      <c r="D4661" t="s">
        <v>78</v>
      </c>
      <c r="E4661">
        <v>2021</v>
      </c>
      <c r="F4661" t="s">
        <v>502</v>
      </c>
      <c r="G4661" t="s">
        <v>68</v>
      </c>
      <c r="H4661">
        <v>24.53</v>
      </c>
      <c r="I4661" t="s">
        <v>509</v>
      </c>
      <c r="J4661" t="s">
        <v>347</v>
      </c>
      <c r="K4661" t="s">
        <v>390</v>
      </c>
    </row>
    <row r="4662" spans="1:11" hidden="1" x14ac:dyDescent="0.35">
      <c r="A4662" t="s">
        <v>373</v>
      </c>
      <c r="B4662" t="s">
        <v>84</v>
      </c>
      <c r="C4662" t="s">
        <v>334</v>
      </c>
      <c r="D4662" t="s">
        <v>78</v>
      </c>
      <c r="E4662">
        <v>2021</v>
      </c>
      <c r="F4662" t="s">
        <v>502</v>
      </c>
      <c r="G4662" t="s">
        <v>68</v>
      </c>
      <c r="H4662">
        <v>32.130000000000003</v>
      </c>
      <c r="I4662" t="s">
        <v>509</v>
      </c>
      <c r="J4662" t="s">
        <v>347</v>
      </c>
      <c r="K4662" t="s">
        <v>391</v>
      </c>
    </row>
    <row r="4663" spans="1:11" hidden="1" x14ac:dyDescent="0.35">
      <c r="A4663" t="s">
        <v>373</v>
      </c>
      <c r="B4663" t="s">
        <v>84</v>
      </c>
      <c r="C4663" t="s">
        <v>334</v>
      </c>
      <c r="D4663" t="s">
        <v>78</v>
      </c>
      <c r="E4663">
        <v>2021</v>
      </c>
      <c r="F4663" t="s">
        <v>502</v>
      </c>
      <c r="G4663" t="s">
        <v>68</v>
      </c>
      <c r="H4663">
        <v>3.03</v>
      </c>
      <c r="I4663" t="s">
        <v>509</v>
      </c>
      <c r="J4663" t="s">
        <v>347</v>
      </c>
      <c r="K4663" t="s">
        <v>391</v>
      </c>
    </row>
    <row r="4664" spans="1:11" hidden="1" x14ac:dyDescent="0.35">
      <c r="A4664" t="s">
        <v>373</v>
      </c>
      <c r="B4664" t="s">
        <v>84</v>
      </c>
      <c r="C4664" t="s">
        <v>334</v>
      </c>
      <c r="D4664" t="s">
        <v>78</v>
      </c>
      <c r="E4664">
        <v>2021</v>
      </c>
      <c r="F4664" t="s">
        <v>502</v>
      </c>
      <c r="G4664" t="s">
        <v>68</v>
      </c>
      <c r="H4664">
        <v>54.23</v>
      </c>
      <c r="I4664" t="s">
        <v>509</v>
      </c>
      <c r="J4664" t="s">
        <v>347</v>
      </c>
      <c r="K4664" t="s">
        <v>391</v>
      </c>
    </row>
    <row r="4665" spans="1:11" hidden="1" x14ac:dyDescent="0.35">
      <c r="A4665" t="s">
        <v>373</v>
      </c>
      <c r="B4665" t="s">
        <v>84</v>
      </c>
      <c r="C4665" t="s">
        <v>334</v>
      </c>
      <c r="D4665" t="s">
        <v>78</v>
      </c>
      <c r="E4665">
        <v>2021</v>
      </c>
      <c r="F4665" t="s">
        <v>502</v>
      </c>
      <c r="G4665" t="s">
        <v>68</v>
      </c>
      <c r="H4665">
        <v>5.64</v>
      </c>
      <c r="I4665" t="s">
        <v>509</v>
      </c>
      <c r="J4665" t="s">
        <v>347</v>
      </c>
      <c r="K4665" t="s">
        <v>391</v>
      </c>
    </row>
    <row r="4666" spans="1:11" hidden="1" x14ac:dyDescent="0.35">
      <c r="A4666" t="s">
        <v>373</v>
      </c>
      <c r="B4666" t="s">
        <v>84</v>
      </c>
      <c r="C4666" t="s">
        <v>330</v>
      </c>
      <c r="D4666" t="s">
        <v>78</v>
      </c>
      <c r="E4666">
        <v>2021</v>
      </c>
      <c r="F4666" t="s">
        <v>502</v>
      </c>
      <c r="G4666" t="s">
        <v>68</v>
      </c>
      <c r="H4666">
        <v>2264.0700000000002</v>
      </c>
      <c r="I4666" t="s">
        <v>509</v>
      </c>
      <c r="J4666" t="s">
        <v>347</v>
      </c>
      <c r="K4666" t="s">
        <v>392</v>
      </c>
    </row>
    <row r="4667" spans="1:11" hidden="1" x14ac:dyDescent="0.35">
      <c r="A4667" t="s">
        <v>373</v>
      </c>
      <c r="B4667" t="s">
        <v>84</v>
      </c>
      <c r="C4667" t="s">
        <v>330</v>
      </c>
      <c r="D4667" t="s">
        <v>78</v>
      </c>
      <c r="E4667">
        <v>2021</v>
      </c>
      <c r="F4667" t="s">
        <v>502</v>
      </c>
      <c r="G4667" t="s">
        <v>68</v>
      </c>
      <c r="H4667">
        <v>691.54</v>
      </c>
      <c r="I4667" t="s">
        <v>509</v>
      </c>
      <c r="J4667" t="s">
        <v>347</v>
      </c>
      <c r="K4667" t="s">
        <v>392</v>
      </c>
    </row>
    <row r="4668" spans="1:11" hidden="1" x14ac:dyDescent="0.35">
      <c r="A4668" t="s">
        <v>373</v>
      </c>
      <c r="B4668" t="s">
        <v>84</v>
      </c>
      <c r="C4668" t="s">
        <v>330</v>
      </c>
      <c r="D4668" t="s">
        <v>78</v>
      </c>
      <c r="E4668">
        <v>2021</v>
      </c>
      <c r="F4668" t="s">
        <v>502</v>
      </c>
      <c r="G4668" t="s">
        <v>68</v>
      </c>
      <c r="H4668">
        <v>7.65</v>
      </c>
      <c r="I4668" t="s">
        <v>509</v>
      </c>
      <c r="J4668" t="s">
        <v>347</v>
      </c>
      <c r="K4668" t="s">
        <v>392</v>
      </c>
    </row>
    <row r="4669" spans="1:11" hidden="1" x14ac:dyDescent="0.35">
      <c r="A4669" t="s">
        <v>373</v>
      </c>
      <c r="B4669" t="s">
        <v>84</v>
      </c>
      <c r="C4669" t="s">
        <v>330</v>
      </c>
      <c r="D4669" t="s">
        <v>78</v>
      </c>
      <c r="E4669">
        <v>2021</v>
      </c>
      <c r="F4669" t="s">
        <v>502</v>
      </c>
      <c r="G4669" t="s">
        <v>68</v>
      </c>
      <c r="H4669">
        <v>403.09</v>
      </c>
      <c r="I4669" t="s">
        <v>509</v>
      </c>
      <c r="J4669" t="s">
        <v>347</v>
      </c>
      <c r="K4669" t="s">
        <v>392</v>
      </c>
    </row>
    <row r="4670" spans="1:11" hidden="1" x14ac:dyDescent="0.35">
      <c r="A4670" t="s">
        <v>373</v>
      </c>
      <c r="B4670" t="s">
        <v>84</v>
      </c>
      <c r="C4670" t="s">
        <v>330</v>
      </c>
      <c r="D4670" t="s">
        <v>78</v>
      </c>
      <c r="E4670">
        <v>2021</v>
      </c>
      <c r="F4670" t="s">
        <v>502</v>
      </c>
      <c r="G4670" t="s">
        <v>68</v>
      </c>
      <c r="H4670">
        <v>2725.41</v>
      </c>
      <c r="I4670" t="s">
        <v>509</v>
      </c>
      <c r="J4670" t="s">
        <v>347</v>
      </c>
      <c r="K4670" t="s">
        <v>392</v>
      </c>
    </row>
    <row r="4671" spans="1:11" hidden="1" x14ac:dyDescent="0.35">
      <c r="A4671" t="s">
        <v>373</v>
      </c>
      <c r="B4671" t="s">
        <v>84</v>
      </c>
      <c r="C4671" t="s">
        <v>330</v>
      </c>
      <c r="D4671" t="s">
        <v>78</v>
      </c>
      <c r="E4671">
        <v>2021</v>
      </c>
      <c r="F4671" t="s">
        <v>502</v>
      </c>
      <c r="G4671" t="s">
        <v>68</v>
      </c>
      <c r="H4671">
        <v>497.55</v>
      </c>
      <c r="I4671" t="s">
        <v>509</v>
      </c>
      <c r="J4671" t="s">
        <v>347</v>
      </c>
      <c r="K4671" t="s">
        <v>392</v>
      </c>
    </row>
    <row r="4672" spans="1:11" hidden="1" x14ac:dyDescent="0.35">
      <c r="A4672" t="s">
        <v>373</v>
      </c>
      <c r="B4672" t="s">
        <v>84</v>
      </c>
      <c r="C4672" t="s">
        <v>330</v>
      </c>
      <c r="D4672" t="s">
        <v>78</v>
      </c>
      <c r="E4672">
        <v>2021</v>
      </c>
      <c r="F4672" t="s">
        <v>502</v>
      </c>
      <c r="G4672" t="s">
        <v>68</v>
      </c>
      <c r="H4672">
        <v>240.78</v>
      </c>
      <c r="I4672" t="s">
        <v>509</v>
      </c>
      <c r="J4672" t="s">
        <v>347</v>
      </c>
      <c r="K4672" t="s">
        <v>392</v>
      </c>
    </row>
    <row r="4673" spans="1:11" hidden="1" x14ac:dyDescent="0.35">
      <c r="A4673" t="s">
        <v>373</v>
      </c>
      <c r="B4673" t="s">
        <v>84</v>
      </c>
      <c r="C4673" t="s">
        <v>85</v>
      </c>
      <c r="D4673" t="s">
        <v>78</v>
      </c>
      <c r="E4673">
        <v>2021</v>
      </c>
      <c r="F4673" t="s">
        <v>502</v>
      </c>
      <c r="G4673" t="s">
        <v>68</v>
      </c>
      <c r="H4673">
        <v>1276.0999999999999</v>
      </c>
      <c r="I4673" t="s">
        <v>509</v>
      </c>
      <c r="J4673" t="s">
        <v>347</v>
      </c>
      <c r="K4673" t="s">
        <v>388</v>
      </c>
    </row>
    <row r="4674" spans="1:11" hidden="1" x14ac:dyDescent="0.35">
      <c r="A4674" t="s">
        <v>373</v>
      </c>
      <c r="B4674" t="s">
        <v>84</v>
      </c>
      <c r="C4674" t="s">
        <v>85</v>
      </c>
      <c r="D4674" t="s">
        <v>78</v>
      </c>
      <c r="E4674">
        <v>2021</v>
      </c>
      <c r="F4674" t="s">
        <v>502</v>
      </c>
      <c r="G4674" t="s">
        <v>68</v>
      </c>
      <c r="H4674">
        <v>666.25</v>
      </c>
      <c r="I4674" t="s">
        <v>509</v>
      </c>
      <c r="J4674" t="s">
        <v>347</v>
      </c>
      <c r="K4674" t="s">
        <v>388</v>
      </c>
    </row>
    <row r="4675" spans="1:11" hidden="1" x14ac:dyDescent="0.35">
      <c r="A4675" t="s">
        <v>373</v>
      </c>
      <c r="B4675" t="s">
        <v>84</v>
      </c>
      <c r="C4675" t="s">
        <v>85</v>
      </c>
      <c r="D4675" t="s">
        <v>78</v>
      </c>
      <c r="E4675">
        <v>2021</v>
      </c>
      <c r="F4675" t="s">
        <v>502</v>
      </c>
      <c r="G4675" t="s">
        <v>68</v>
      </c>
      <c r="H4675">
        <v>563.02</v>
      </c>
      <c r="I4675" t="s">
        <v>509</v>
      </c>
      <c r="J4675" t="s">
        <v>347</v>
      </c>
      <c r="K4675" t="s">
        <v>388</v>
      </c>
    </row>
    <row r="4676" spans="1:11" hidden="1" x14ac:dyDescent="0.35">
      <c r="A4676" t="s">
        <v>373</v>
      </c>
      <c r="B4676" t="s">
        <v>84</v>
      </c>
      <c r="C4676" t="s">
        <v>85</v>
      </c>
      <c r="D4676" t="s">
        <v>78</v>
      </c>
      <c r="E4676">
        <v>2021</v>
      </c>
      <c r="F4676" t="s">
        <v>502</v>
      </c>
      <c r="G4676" t="s">
        <v>68</v>
      </c>
      <c r="H4676">
        <v>43.24</v>
      </c>
      <c r="I4676" t="s">
        <v>509</v>
      </c>
      <c r="J4676" t="s">
        <v>347</v>
      </c>
      <c r="K4676" t="s">
        <v>388</v>
      </c>
    </row>
    <row r="4677" spans="1:11" hidden="1" x14ac:dyDescent="0.35">
      <c r="A4677" t="s">
        <v>373</v>
      </c>
      <c r="B4677" t="s">
        <v>84</v>
      </c>
      <c r="C4677" t="s">
        <v>372</v>
      </c>
      <c r="D4677" t="s">
        <v>78</v>
      </c>
      <c r="E4677">
        <v>2021</v>
      </c>
      <c r="F4677" t="s">
        <v>502</v>
      </c>
      <c r="G4677" t="s">
        <v>68</v>
      </c>
      <c r="H4677">
        <v>1010.66</v>
      </c>
      <c r="I4677" t="s">
        <v>509</v>
      </c>
      <c r="J4677" t="s">
        <v>347</v>
      </c>
      <c r="K4677" t="s">
        <v>401</v>
      </c>
    </row>
    <row r="4678" spans="1:11" hidden="1" x14ac:dyDescent="0.35">
      <c r="A4678" t="s">
        <v>373</v>
      </c>
      <c r="B4678" t="s">
        <v>84</v>
      </c>
      <c r="C4678" t="s">
        <v>372</v>
      </c>
      <c r="D4678" t="s">
        <v>78</v>
      </c>
      <c r="E4678">
        <v>2021</v>
      </c>
      <c r="F4678" t="s">
        <v>502</v>
      </c>
      <c r="G4678" t="s">
        <v>68</v>
      </c>
      <c r="H4678">
        <v>645.70000000000005</v>
      </c>
      <c r="I4678" t="s">
        <v>509</v>
      </c>
      <c r="J4678" t="s">
        <v>347</v>
      </c>
      <c r="K4678" t="s">
        <v>401</v>
      </c>
    </row>
    <row r="4679" spans="1:11" hidden="1" x14ac:dyDescent="0.35">
      <c r="A4679" t="s">
        <v>373</v>
      </c>
      <c r="B4679" t="s">
        <v>84</v>
      </c>
      <c r="C4679" t="s">
        <v>352</v>
      </c>
      <c r="D4679" t="s">
        <v>78</v>
      </c>
      <c r="E4679">
        <v>2021</v>
      </c>
      <c r="F4679" t="s">
        <v>502</v>
      </c>
      <c r="G4679" t="s">
        <v>68</v>
      </c>
      <c r="H4679">
        <v>53.26</v>
      </c>
      <c r="I4679" t="s">
        <v>509</v>
      </c>
      <c r="J4679" t="s">
        <v>347</v>
      </c>
      <c r="K4679" t="s">
        <v>399</v>
      </c>
    </row>
    <row r="4680" spans="1:11" hidden="1" x14ac:dyDescent="0.35">
      <c r="A4680" t="s">
        <v>373</v>
      </c>
      <c r="B4680" t="s">
        <v>84</v>
      </c>
      <c r="C4680" t="s">
        <v>352</v>
      </c>
      <c r="D4680" t="s">
        <v>78</v>
      </c>
      <c r="E4680">
        <v>2021</v>
      </c>
      <c r="F4680" t="s">
        <v>502</v>
      </c>
      <c r="G4680" t="s">
        <v>68</v>
      </c>
      <c r="H4680">
        <v>16.77</v>
      </c>
      <c r="I4680" t="s">
        <v>509</v>
      </c>
      <c r="J4680" t="s">
        <v>347</v>
      </c>
      <c r="K4680" t="s">
        <v>399</v>
      </c>
    </row>
    <row r="4681" spans="1:11" hidden="1" x14ac:dyDescent="0.35">
      <c r="A4681" t="s">
        <v>373</v>
      </c>
      <c r="B4681" t="s">
        <v>84</v>
      </c>
      <c r="C4681" t="s">
        <v>352</v>
      </c>
      <c r="D4681" t="s">
        <v>78</v>
      </c>
      <c r="E4681">
        <v>2021</v>
      </c>
      <c r="F4681" t="s">
        <v>502</v>
      </c>
      <c r="G4681" t="s">
        <v>68</v>
      </c>
      <c r="H4681">
        <v>12.28</v>
      </c>
      <c r="I4681" t="s">
        <v>509</v>
      </c>
      <c r="J4681" t="s">
        <v>347</v>
      </c>
      <c r="K4681" t="s">
        <v>399</v>
      </c>
    </row>
    <row r="4682" spans="1:11" hidden="1" x14ac:dyDescent="0.35">
      <c r="A4682" t="s">
        <v>373</v>
      </c>
      <c r="B4682" t="s">
        <v>84</v>
      </c>
      <c r="C4682" t="s">
        <v>352</v>
      </c>
      <c r="D4682" t="s">
        <v>78</v>
      </c>
      <c r="E4682">
        <v>2021</v>
      </c>
      <c r="F4682" t="s">
        <v>502</v>
      </c>
      <c r="G4682" t="s">
        <v>68</v>
      </c>
      <c r="H4682">
        <v>73.599999999999994</v>
      </c>
      <c r="I4682" t="s">
        <v>509</v>
      </c>
      <c r="J4682" t="s">
        <v>347</v>
      </c>
      <c r="K4682" t="s">
        <v>399</v>
      </c>
    </row>
    <row r="4683" spans="1:11" hidden="1" x14ac:dyDescent="0.35">
      <c r="A4683" t="s">
        <v>373</v>
      </c>
      <c r="B4683" t="s">
        <v>84</v>
      </c>
      <c r="C4683" t="s">
        <v>352</v>
      </c>
      <c r="D4683" t="s">
        <v>78</v>
      </c>
      <c r="E4683">
        <v>2021</v>
      </c>
      <c r="F4683" t="s">
        <v>502</v>
      </c>
      <c r="G4683" t="s">
        <v>68</v>
      </c>
      <c r="H4683">
        <v>4.8499999999999996</v>
      </c>
      <c r="I4683" t="s">
        <v>509</v>
      </c>
      <c r="J4683" t="s">
        <v>347</v>
      </c>
      <c r="K4683" t="s">
        <v>399</v>
      </c>
    </row>
    <row r="4684" spans="1:11" hidden="1" x14ac:dyDescent="0.35">
      <c r="A4684" t="s">
        <v>373</v>
      </c>
      <c r="B4684" t="s">
        <v>84</v>
      </c>
      <c r="C4684" t="s">
        <v>353</v>
      </c>
      <c r="D4684" t="s">
        <v>78</v>
      </c>
      <c r="E4684">
        <v>2021</v>
      </c>
      <c r="F4684" t="s">
        <v>502</v>
      </c>
      <c r="G4684" t="s">
        <v>68</v>
      </c>
      <c r="H4684">
        <v>106.27</v>
      </c>
      <c r="I4684" t="s">
        <v>509</v>
      </c>
      <c r="J4684" t="s">
        <v>347</v>
      </c>
      <c r="K4684" t="s">
        <v>402</v>
      </c>
    </row>
    <row r="4685" spans="1:11" hidden="1" x14ac:dyDescent="0.35">
      <c r="A4685" t="s">
        <v>373</v>
      </c>
      <c r="B4685" t="s">
        <v>84</v>
      </c>
      <c r="C4685" t="s">
        <v>353</v>
      </c>
      <c r="D4685" t="s">
        <v>78</v>
      </c>
      <c r="E4685">
        <v>2021</v>
      </c>
      <c r="F4685" t="s">
        <v>502</v>
      </c>
      <c r="G4685" t="s">
        <v>68</v>
      </c>
      <c r="H4685">
        <v>179.29</v>
      </c>
      <c r="I4685" t="s">
        <v>509</v>
      </c>
      <c r="J4685" t="s">
        <v>347</v>
      </c>
      <c r="K4685" t="s">
        <v>402</v>
      </c>
    </row>
    <row r="4686" spans="1:11" hidden="1" x14ac:dyDescent="0.35">
      <c r="A4686" t="s">
        <v>373</v>
      </c>
      <c r="B4686" t="s">
        <v>84</v>
      </c>
      <c r="C4686" t="s">
        <v>353</v>
      </c>
      <c r="D4686" t="s">
        <v>78</v>
      </c>
      <c r="E4686">
        <v>2021</v>
      </c>
      <c r="F4686" t="s">
        <v>502</v>
      </c>
      <c r="G4686" t="s">
        <v>68</v>
      </c>
      <c r="H4686">
        <v>112.79</v>
      </c>
      <c r="I4686" t="s">
        <v>509</v>
      </c>
      <c r="J4686" t="s">
        <v>347</v>
      </c>
      <c r="K4686" t="s">
        <v>402</v>
      </c>
    </row>
    <row r="4687" spans="1:11" hidden="1" x14ac:dyDescent="0.35">
      <c r="A4687" t="s">
        <v>373</v>
      </c>
      <c r="B4687" t="s">
        <v>84</v>
      </c>
      <c r="C4687" t="s">
        <v>353</v>
      </c>
      <c r="D4687" t="s">
        <v>78</v>
      </c>
      <c r="E4687">
        <v>2021</v>
      </c>
      <c r="F4687" t="s">
        <v>502</v>
      </c>
      <c r="G4687" t="s">
        <v>68</v>
      </c>
      <c r="H4687">
        <v>5</v>
      </c>
      <c r="I4687" t="s">
        <v>509</v>
      </c>
      <c r="J4687" t="s">
        <v>347</v>
      </c>
      <c r="K4687" t="s">
        <v>402</v>
      </c>
    </row>
    <row r="4688" spans="1:11" hidden="1" x14ac:dyDescent="0.35">
      <c r="A4688" t="s">
        <v>373</v>
      </c>
      <c r="B4688" t="s">
        <v>84</v>
      </c>
      <c r="C4688" t="s">
        <v>338</v>
      </c>
      <c r="D4688" t="s">
        <v>78</v>
      </c>
      <c r="E4688">
        <v>2021</v>
      </c>
      <c r="F4688" t="s">
        <v>502</v>
      </c>
      <c r="G4688" t="s">
        <v>68</v>
      </c>
      <c r="H4688">
        <v>254.25</v>
      </c>
      <c r="I4688" t="s">
        <v>509</v>
      </c>
      <c r="J4688" t="s">
        <v>347</v>
      </c>
      <c r="K4688" t="s">
        <v>396</v>
      </c>
    </row>
    <row r="4689" spans="1:11" hidden="1" x14ac:dyDescent="0.35">
      <c r="A4689" t="s">
        <v>373</v>
      </c>
      <c r="B4689" t="s">
        <v>84</v>
      </c>
      <c r="C4689" t="s">
        <v>338</v>
      </c>
      <c r="D4689" t="s">
        <v>78</v>
      </c>
      <c r="E4689">
        <v>2021</v>
      </c>
      <c r="F4689" t="s">
        <v>502</v>
      </c>
      <c r="G4689" t="s">
        <v>68</v>
      </c>
      <c r="H4689">
        <v>36.61</v>
      </c>
      <c r="I4689" t="s">
        <v>509</v>
      </c>
      <c r="J4689" t="s">
        <v>347</v>
      </c>
      <c r="K4689" t="s">
        <v>396</v>
      </c>
    </row>
    <row r="4690" spans="1:11" hidden="1" x14ac:dyDescent="0.35">
      <c r="A4690" t="s">
        <v>373</v>
      </c>
      <c r="B4690" t="s">
        <v>84</v>
      </c>
      <c r="C4690" t="s">
        <v>338</v>
      </c>
      <c r="D4690" t="s">
        <v>78</v>
      </c>
      <c r="E4690">
        <v>2021</v>
      </c>
      <c r="F4690" t="s">
        <v>502</v>
      </c>
      <c r="G4690" t="s">
        <v>68</v>
      </c>
      <c r="H4690">
        <v>262.33</v>
      </c>
      <c r="I4690" t="s">
        <v>509</v>
      </c>
      <c r="J4690" t="s">
        <v>347</v>
      </c>
      <c r="K4690" t="s">
        <v>396</v>
      </c>
    </row>
    <row r="4691" spans="1:11" hidden="1" x14ac:dyDescent="0.35">
      <c r="A4691" t="s">
        <v>373</v>
      </c>
      <c r="B4691" t="s">
        <v>84</v>
      </c>
      <c r="C4691" t="s">
        <v>338</v>
      </c>
      <c r="D4691" t="s">
        <v>78</v>
      </c>
      <c r="E4691">
        <v>2021</v>
      </c>
      <c r="F4691" t="s">
        <v>502</v>
      </c>
      <c r="G4691" t="s">
        <v>68</v>
      </c>
      <c r="H4691">
        <v>6.56</v>
      </c>
      <c r="I4691" t="s">
        <v>509</v>
      </c>
      <c r="J4691" t="s">
        <v>347</v>
      </c>
      <c r="K4691" t="s">
        <v>396</v>
      </c>
    </row>
    <row r="4692" spans="1:11" hidden="1" x14ac:dyDescent="0.35">
      <c r="A4692" t="s">
        <v>373</v>
      </c>
      <c r="B4692" t="s">
        <v>84</v>
      </c>
      <c r="C4692" t="s">
        <v>331</v>
      </c>
      <c r="D4692" t="s">
        <v>78</v>
      </c>
      <c r="E4692">
        <v>2021</v>
      </c>
      <c r="F4692" t="s">
        <v>502</v>
      </c>
      <c r="G4692" t="s">
        <v>68</v>
      </c>
      <c r="H4692">
        <v>1223.78</v>
      </c>
      <c r="I4692" t="s">
        <v>509</v>
      </c>
      <c r="J4692" t="s">
        <v>347</v>
      </c>
      <c r="K4692" t="s">
        <v>397</v>
      </c>
    </row>
    <row r="4693" spans="1:11" hidden="1" x14ac:dyDescent="0.35">
      <c r="A4693" t="s">
        <v>373</v>
      </c>
      <c r="B4693" t="s">
        <v>84</v>
      </c>
      <c r="C4693" t="s">
        <v>331</v>
      </c>
      <c r="D4693" t="s">
        <v>78</v>
      </c>
      <c r="E4693">
        <v>2021</v>
      </c>
      <c r="F4693" t="s">
        <v>502</v>
      </c>
      <c r="G4693" t="s">
        <v>68</v>
      </c>
      <c r="H4693">
        <v>780.41</v>
      </c>
      <c r="I4693" t="s">
        <v>509</v>
      </c>
      <c r="J4693" t="s">
        <v>347</v>
      </c>
      <c r="K4693" t="s">
        <v>397</v>
      </c>
    </row>
    <row r="4694" spans="1:11" hidden="1" x14ac:dyDescent="0.35">
      <c r="A4694" t="s">
        <v>373</v>
      </c>
      <c r="B4694" t="s">
        <v>84</v>
      </c>
      <c r="C4694" t="s">
        <v>331</v>
      </c>
      <c r="D4694" t="s">
        <v>78</v>
      </c>
      <c r="E4694">
        <v>2021</v>
      </c>
      <c r="F4694" t="s">
        <v>502</v>
      </c>
      <c r="G4694" t="s">
        <v>68</v>
      </c>
      <c r="H4694">
        <v>8.9499999999999993</v>
      </c>
      <c r="I4694" t="s">
        <v>509</v>
      </c>
      <c r="J4694" t="s">
        <v>347</v>
      </c>
      <c r="K4694" t="s">
        <v>397</v>
      </c>
    </row>
    <row r="4695" spans="1:11" hidden="1" x14ac:dyDescent="0.35">
      <c r="A4695" t="s">
        <v>373</v>
      </c>
      <c r="B4695" t="s">
        <v>84</v>
      </c>
      <c r="C4695" t="s">
        <v>331</v>
      </c>
      <c r="D4695" t="s">
        <v>78</v>
      </c>
      <c r="E4695">
        <v>2021</v>
      </c>
      <c r="F4695" t="s">
        <v>502</v>
      </c>
      <c r="G4695" t="s">
        <v>68</v>
      </c>
      <c r="H4695">
        <v>84.96</v>
      </c>
      <c r="I4695" t="s">
        <v>509</v>
      </c>
      <c r="J4695" t="s">
        <v>347</v>
      </c>
      <c r="K4695" t="s">
        <v>397</v>
      </c>
    </row>
    <row r="4696" spans="1:11" hidden="1" x14ac:dyDescent="0.35">
      <c r="A4696" t="s">
        <v>373</v>
      </c>
      <c r="B4696" t="s">
        <v>84</v>
      </c>
      <c r="C4696" t="s">
        <v>331</v>
      </c>
      <c r="D4696" t="s">
        <v>78</v>
      </c>
      <c r="E4696">
        <v>2021</v>
      </c>
      <c r="F4696" t="s">
        <v>502</v>
      </c>
      <c r="G4696" t="s">
        <v>68</v>
      </c>
      <c r="H4696">
        <v>1199.05</v>
      </c>
      <c r="I4696" t="s">
        <v>509</v>
      </c>
      <c r="J4696" t="s">
        <v>347</v>
      </c>
      <c r="K4696" t="s">
        <v>397</v>
      </c>
    </row>
    <row r="4697" spans="1:11" hidden="1" x14ac:dyDescent="0.35">
      <c r="A4697" t="s">
        <v>373</v>
      </c>
      <c r="B4697" t="s">
        <v>84</v>
      </c>
      <c r="C4697" t="s">
        <v>331</v>
      </c>
      <c r="D4697" t="s">
        <v>78</v>
      </c>
      <c r="E4697">
        <v>2021</v>
      </c>
      <c r="F4697" t="s">
        <v>502</v>
      </c>
      <c r="G4697" t="s">
        <v>68</v>
      </c>
      <c r="H4697">
        <v>116.93</v>
      </c>
      <c r="I4697" t="s">
        <v>509</v>
      </c>
      <c r="J4697" t="s">
        <v>347</v>
      </c>
      <c r="K4697" t="s">
        <v>397</v>
      </c>
    </row>
    <row r="4698" spans="1:11" hidden="1" x14ac:dyDescent="0.35">
      <c r="A4698" t="s">
        <v>373</v>
      </c>
      <c r="B4698" t="s">
        <v>84</v>
      </c>
      <c r="C4698" t="s">
        <v>339</v>
      </c>
      <c r="D4698" t="s">
        <v>78</v>
      </c>
      <c r="E4698">
        <v>2021</v>
      </c>
      <c r="F4698" t="s">
        <v>502</v>
      </c>
      <c r="G4698" t="s">
        <v>68</v>
      </c>
      <c r="H4698">
        <v>95.14</v>
      </c>
      <c r="I4698" t="s">
        <v>509</v>
      </c>
      <c r="J4698" t="s">
        <v>347</v>
      </c>
      <c r="K4698" t="s">
        <v>398</v>
      </c>
    </row>
    <row r="4699" spans="1:11" hidden="1" x14ac:dyDescent="0.35">
      <c r="A4699" t="s">
        <v>373</v>
      </c>
      <c r="B4699" t="s">
        <v>84</v>
      </c>
      <c r="C4699" t="s">
        <v>339</v>
      </c>
      <c r="D4699" t="s">
        <v>78</v>
      </c>
      <c r="E4699">
        <v>2021</v>
      </c>
      <c r="F4699" t="s">
        <v>502</v>
      </c>
      <c r="G4699" t="s">
        <v>68</v>
      </c>
      <c r="H4699">
        <v>2.71</v>
      </c>
      <c r="I4699" t="s">
        <v>509</v>
      </c>
      <c r="J4699" t="s">
        <v>347</v>
      </c>
      <c r="K4699" t="s">
        <v>398</v>
      </c>
    </row>
    <row r="4700" spans="1:11" hidden="1" x14ac:dyDescent="0.35">
      <c r="A4700" t="s">
        <v>373</v>
      </c>
      <c r="B4700" t="s">
        <v>84</v>
      </c>
      <c r="C4700" t="s">
        <v>339</v>
      </c>
      <c r="D4700" t="s">
        <v>78</v>
      </c>
      <c r="E4700">
        <v>2021</v>
      </c>
      <c r="F4700" t="s">
        <v>502</v>
      </c>
      <c r="G4700" t="s">
        <v>68</v>
      </c>
      <c r="H4700">
        <v>76.87</v>
      </c>
      <c r="I4700" t="s">
        <v>509</v>
      </c>
      <c r="J4700" t="s">
        <v>347</v>
      </c>
      <c r="K4700" t="s">
        <v>398</v>
      </c>
    </row>
    <row r="4701" spans="1:11" hidden="1" x14ac:dyDescent="0.35">
      <c r="A4701" t="s">
        <v>373</v>
      </c>
      <c r="B4701" t="s">
        <v>84</v>
      </c>
      <c r="C4701" t="s">
        <v>339</v>
      </c>
      <c r="D4701" t="s">
        <v>78</v>
      </c>
      <c r="E4701">
        <v>2021</v>
      </c>
      <c r="F4701" t="s">
        <v>502</v>
      </c>
      <c r="G4701" t="s">
        <v>68</v>
      </c>
      <c r="H4701">
        <v>1.04</v>
      </c>
      <c r="I4701" t="s">
        <v>509</v>
      </c>
      <c r="J4701" t="s">
        <v>347</v>
      </c>
      <c r="K4701" t="s">
        <v>398</v>
      </c>
    </row>
    <row r="4702" spans="1:11" hidden="1" x14ac:dyDescent="0.35">
      <c r="A4702" t="s">
        <v>377</v>
      </c>
      <c r="B4702" t="s">
        <v>84</v>
      </c>
      <c r="C4702" t="s">
        <v>85</v>
      </c>
      <c r="D4702" t="s">
        <v>78</v>
      </c>
      <c r="E4702">
        <v>2021</v>
      </c>
      <c r="F4702" t="s">
        <v>500</v>
      </c>
      <c r="G4702" t="s">
        <v>311</v>
      </c>
      <c r="H4702">
        <v>6939.36</v>
      </c>
      <c r="I4702" t="s">
        <v>508</v>
      </c>
      <c r="J4702" t="s">
        <v>347</v>
      </c>
      <c r="K4702" t="s">
        <v>388</v>
      </c>
    </row>
    <row r="4703" spans="1:11" hidden="1" x14ac:dyDescent="0.35">
      <c r="A4703" t="s">
        <v>377</v>
      </c>
      <c r="B4703" t="s">
        <v>84</v>
      </c>
      <c r="C4703" t="s">
        <v>85</v>
      </c>
      <c r="D4703" t="s">
        <v>78</v>
      </c>
      <c r="E4703">
        <v>2021</v>
      </c>
      <c r="F4703" t="s">
        <v>500</v>
      </c>
      <c r="G4703" t="s">
        <v>311</v>
      </c>
      <c r="H4703">
        <v>1532.57</v>
      </c>
      <c r="I4703" t="s">
        <v>508</v>
      </c>
      <c r="J4703" t="s">
        <v>347</v>
      </c>
      <c r="K4703" t="s">
        <v>388</v>
      </c>
    </row>
    <row r="4704" spans="1:11" hidden="1" x14ac:dyDescent="0.35">
      <c r="A4704" t="s">
        <v>377</v>
      </c>
      <c r="B4704" t="s">
        <v>84</v>
      </c>
      <c r="C4704" t="s">
        <v>85</v>
      </c>
      <c r="D4704" t="s">
        <v>78</v>
      </c>
      <c r="E4704">
        <v>2021</v>
      </c>
      <c r="F4704" t="s">
        <v>500</v>
      </c>
      <c r="G4704" t="s">
        <v>311</v>
      </c>
      <c r="H4704">
        <v>2054.61</v>
      </c>
      <c r="I4704" t="s">
        <v>508</v>
      </c>
      <c r="J4704" t="s">
        <v>347</v>
      </c>
      <c r="K4704" t="s">
        <v>388</v>
      </c>
    </row>
    <row r="4705" spans="1:11" hidden="1" x14ac:dyDescent="0.35">
      <c r="A4705" t="s">
        <v>377</v>
      </c>
      <c r="B4705" t="s">
        <v>84</v>
      </c>
      <c r="C4705" t="s">
        <v>85</v>
      </c>
      <c r="D4705" t="s">
        <v>78</v>
      </c>
      <c r="E4705">
        <v>2021</v>
      </c>
      <c r="F4705" t="s">
        <v>500</v>
      </c>
      <c r="G4705" t="s">
        <v>311</v>
      </c>
      <c r="H4705">
        <v>261.60000000000002</v>
      </c>
      <c r="I4705" t="s">
        <v>508</v>
      </c>
      <c r="J4705" t="s">
        <v>347</v>
      </c>
      <c r="K4705" t="s">
        <v>388</v>
      </c>
    </row>
    <row r="4706" spans="1:11" hidden="1" x14ac:dyDescent="0.35">
      <c r="A4706" t="s">
        <v>377</v>
      </c>
      <c r="B4706" t="s">
        <v>84</v>
      </c>
      <c r="C4706" t="s">
        <v>85</v>
      </c>
      <c r="D4706" t="s">
        <v>78</v>
      </c>
      <c r="E4706">
        <v>2021</v>
      </c>
      <c r="F4706" t="s">
        <v>506</v>
      </c>
      <c r="G4706" t="s">
        <v>309</v>
      </c>
      <c r="H4706">
        <v>6709.96</v>
      </c>
      <c r="I4706" t="s">
        <v>508</v>
      </c>
      <c r="J4706" t="s">
        <v>347</v>
      </c>
      <c r="K4706" t="s">
        <v>388</v>
      </c>
    </row>
    <row r="4707" spans="1:11" hidden="1" x14ac:dyDescent="0.35">
      <c r="A4707" t="s">
        <v>377</v>
      </c>
      <c r="B4707" t="s">
        <v>84</v>
      </c>
      <c r="C4707" t="s">
        <v>85</v>
      </c>
      <c r="D4707" t="s">
        <v>78</v>
      </c>
      <c r="E4707">
        <v>2021</v>
      </c>
      <c r="F4707" t="s">
        <v>506</v>
      </c>
      <c r="G4707" t="s">
        <v>309</v>
      </c>
      <c r="H4707">
        <v>1481.9</v>
      </c>
      <c r="I4707" t="s">
        <v>508</v>
      </c>
      <c r="J4707" t="s">
        <v>347</v>
      </c>
      <c r="K4707" t="s">
        <v>388</v>
      </c>
    </row>
    <row r="4708" spans="1:11" hidden="1" x14ac:dyDescent="0.35">
      <c r="A4708" t="s">
        <v>377</v>
      </c>
      <c r="B4708" t="s">
        <v>84</v>
      </c>
      <c r="C4708" t="s">
        <v>85</v>
      </c>
      <c r="D4708" t="s">
        <v>78</v>
      </c>
      <c r="E4708">
        <v>2021</v>
      </c>
      <c r="F4708" t="s">
        <v>506</v>
      </c>
      <c r="G4708" t="s">
        <v>309</v>
      </c>
      <c r="H4708">
        <v>1986.67</v>
      </c>
      <c r="I4708" t="s">
        <v>508</v>
      </c>
      <c r="J4708" t="s">
        <v>347</v>
      </c>
      <c r="K4708" t="s">
        <v>388</v>
      </c>
    </row>
    <row r="4709" spans="1:11" hidden="1" x14ac:dyDescent="0.35">
      <c r="A4709" t="s">
        <v>377</v>
      </c>
      <c r="B4709" t="s">
        <v>84</v>
      </c>
      <c r="C4709" t="s">
        <v>85</v>
      </c>
      <c r="D4709" t="s">
        <v>78</v>
      </c>
      <c r="E4709">
        <v>2021</v>
      </c>
      <c r="F4709" t="s">
        <v>506</v>
      </c>
      <c r="G4709" t="s">
        <v>309</v>
      </c>
      <c r="H4709">
        <v>252.95</v>
      </c>
      <c r="I4709" t="s">
        <v>508</v>
      </c>
      <c r="J4709" t="s">
        <v>347</v>
      </c>
      <c r="K4709" t="s">
        <v>388</v>
      </c>
    </row>
    <row r="4710" spans="1:11" hidden="1" x14ac:dyDescent="0.35">
      <c r="A4710" t="s">
        <v>377</v>
      </c>
      <c r="B4710" t="s">
        <v>84</v>
      </c>
      <c r="C4710" t="s">
        <v>85</v>
      </c>
      <c r="D4710" t="s">
        <v>78</v>
      </c>
      <c r="E4710">
        <v>2021</v>
      </c>
      <c r="F4710" t="s">
        <v>71</v>
      </c>
      <c r="G4710" t="s">
        <v>310</v>
      </c>
      <c r="H4710">
        <v>175.31</v>
      </c>
      <c r="I4710" t="s">
        <v>508</v>
      </c>
      <c r="J4710" t="s">
        <v>347</v>
      </c>
      <c r="K4710" t="s">
        <v>388</v>
      </c>
    </row>
    <row r="4711" spans="1:11" hidden="1" x14ac:dyDescent="0.35">
      <c r="A4711" t="s">
        <v>377</v>
      </c>
      <c r="B4711" t="s">
        <v>84</v>
      </c>
      <c r="C4711" t="s">
        <v>85</v>
      </c>
      <c r="D4711" t="s">
        <v>78</v>
      </c>
      <c r="E4711">
        <v>2021</v>
      </c>
      <c r="F4711" t="s">
        <v>71</v>
      </c>
      <c r="G4711" t="s">
        <v>310</v>
      </c>
      <c r="H4711">
        <v>38.729999999999997</v>
      </c>
      <c r="I4711" t="s">
        <v>508</v>
      </c>
      <c r="J4711" t="s">
        <v>347</v>
      </c>
      <c r="K4711" t="s">
        <v>388</v>
      </c>
    </row>
    <row r="4712" spans="1:11" hidden="1" x14ac:dyDescent="0.35">
      <c r="A4712" t="s">
        <v>377</v>
      </c>
      <c r="B4712" t="s">
        <v>84</v>
      </c>
      <c r="C4712" t="s">
        <v>85</v>
      </c>
      <c r="D4712" t="s">
        <v>78</v>
      </c>
      <c r="E4712">
        <v>2021</v>
      </c>
      <c r="F4712" t="s">
        <v>71</v>
      </c>
      <c r="G4712" t="s">
        <v>310</v>
      </c>
      <c r="H4712">
        <v>51.91</v>
      </c>
      <c r="I4712" t="s">
        <v>508</v>
      </c>
      <c r="J4712" t="s">
        <v>347</v>
      </c>
      <c r="K4712" t="s">
        <v>388</v>
      </c>
    </row>
    <row r="4713" spans="1:11" hidden="1" x14ac:dyDescent="0.35">
      <c r="A4713" t="s">
        <v>377</v>
      </c>
      <c r="B4713" t="s">
        <v>84</v>
      </c>
      <c r="C4713" t="s">
        <v>85</v>
      </c>
      <c r="D4713" t="s">
        <v>78</v>
      </c>
      <c r="E4713">
        <v>2021</v>
      </c>
      <c r="F4713" t="s">
        <v>71</v>
      </c>
      <c r="G4713" t="s">
        <v>310</v>
      </c>
      <c r="H4713">
        <v>6.61</v>
      </c>
      <c r="I4713" t="s">
        <v>508</v>
      </c>
      <c r="J4713" t="s">
        <v>347</v>
      </c>
      <c r="K4713" t="s">
        <v>388</v>
      </c>
    </row>
    <row r="4714" spans="1:11" hidden="1" x14ac:dyDescent="0.35">
      <c r="A4714" t="s">
        <v>377</v>
      </c>
      <c r="B4714" t="s">
        <v>84</v>
      </c>
      <c r="C4714" t="s">
        <v>85</v>
      </c>
      <c r="D4714" t="s">
        <v>78</v>
      </c>
      <c r="E4714">
        <v>2021</v>
      </c>
      <c r="F4714" t="s">
        <v>156</v>
      </c>
      <c r="G4714" t="s">
        <v>307</v>
      </c>
      <c r="H4714">
        <v>7.34</v>
      </c>
      <c r="I4714" t="s">
        <v>508</v>
      </c>
      <c r="J4714" t="s">
        <v>347</v>
      </c>
      <c r="K4714" t="s">
        <v>388</v>
      </c>
    </row>
    <row r="4715" spans="1:11" hidden="1" x14ac:dyDescent="0.35">
      <c r="A4715" t="s">
        <v>377</v>
      </c>
      <c r="B4715" t="s">
        <v>84</v>
      </c>
      <c r="C4715" t="s">
        <v>85</v>
      </c>
      <c r="D4715" t="s">
        <v>78</v>
      </c>
      <c r="E4715">
        <v>2021</v>
      </c>
      <c r="F4715" t="s">
        <v>156</v>
      </c>
      <c r="G4715" t="s">
        <v>307</v>
      </c>
      <c r="H4715">
        <v>1.61</v>
      </c>
      <c r="I4715" t="s">
        <v>508</v>
      </c>
      <c r="J4715" t="s">
        <v>347</v>
      </c>
      <c r="K4715" t="s">
        <v>388</v>
      </c>
    </row>
    <row r="4716" spans="1:11" hidden="1" x14ac:dyDescent="0.35">
      <c r="A4716" t="s">
        <v>377</v>
      </c>
      <c r="B4716" t="s">
        <v>84</v>
      </c>
      <c r="C4716" t="s">
        <v>85</v>
      </c>
      <c r="D4716" t="s">
        <v>78</v>
      </c>
      <c r="E4716">
        <v>2021</v>
      </c>
      <c r="F4716" t="s">
        <v>156</v>
      </c>
      <c r="G4716" t="s">
        <v>307</v>
      </c>
      <c r="H4716">
        <v>2.17</v>
      </c>
      <c r="I4716" t="s">
        <v>508</v>
      </c>
      <c r="J4716" t="s">
        <v>347</v>
      </c>
      <c r="K4716" t="s">
        <v>388</v>
      </c>
    </row>
    <row r="4717" spans="1:11" hidden="1" x14ac:dyDescent="0.35">
      <c r="A4717" t="s">
        <v>377</v>
      </c>
      <c r="B4717" t="s">
        <v>84</v>
      </c>
      <c r="C4717" t="s">
        <v>85</v>
      </c>
      <c r="D4717" t="s">
        <v>78</v>
      </c>
      <c r="E4717">
        <v>2021</v>
      </c>
      <c r="F4717" t="s">
        <v>156</v>
      </c>
      <c r="G4717" t="s">
        <v>307</v>
      </c>
      <c r="H4717">
        <v>0.28000000000000003</v>
      </c>
      <c r="I4717" t="s">
        <v>508</v>
      </c>
      <c r="J4717" t="s">
        <v>347</v>
      </c>
      <c r="K4717" t="s">
        <v>388</v>
      </c>
    </row>
    <row r="4718" spans="1:11" hidden="1" x14ac:dyDescent="0.35">
      <c r="A4718" t="s">
        <v>377</v>
      </c>
      <c r="B4718" t="s">
        <v>84</v>
      </c>
      <c r="C4718" t="s">
        <v>351</v>
      </c>
      <c r="D4718" t="s">
        <v>78</v>
      </c>
      <c r="E4718">
        <v>2021</v>
      </c>
      <c r="F4718" t="s">
        <v>500</v>
      </c>
      <c r="G4718" t="s">
        <v>311</v>
      </c>
      <c r="H4718">
        <v>6284.08</v>
      </c>
      <c r="I4718" t="s">
        <v>508</v>
      </c>
      <c r="J4718" t="s">
        <v>14</v>
      </c>
      <c r="K4718" t="s">
        <v>403</v>
      </c>
    </row>
    <row r="4719" spans="1:11" hidden="1" x14ac:dyDescent="0.35">
      <c r="A4719" t="s">
        <v>377</v>
      </c>
      <c r="B4719" t="s">
        <v>84</v>
      </c>
      <c r="C4719" t="s">
        <v>351</v>
      </c>
      <c r="D4719" t="s">
        <v>78</v>
      </c>
      <c r="E4719">
        <v>2021</v>
      </c>
      <c r="F4719" t="s">
        <v>500</v>
      </c>
      <c r="G4719" t="s">
        <v>311</v>
      </c>
      <c r="H4719">
        <v>8914.7900000000009</v>
      </c>
      <c r="I4719" t="s">
        <v>508</v>
      </c>
      <c r="J4719" t="s">
        <v>347</v>
      </c>
      <c r="K4719" t="s">
        <v>403</v>
      </c>
    </row>
    <row r="4720" spans="1:11" hidden="1" x14ac:dyDescent="0.35">
      <c r="A4720" t="s">
        <v>377</v>
      </c>
      <c r="B4720" t="s">
        <v>84</v>
      </c>
      <c r="C4720" t="s">
        <v>351</v>
      </c>
      <c r="D4720" t="s">
        <v>78</v>
      </c>
      <c r="E4720">
        <v>2021</v>
      </c>
      <c r="F4720" t="s">
        <v>506</v>
      </c>
      <c r="G4720" t="s">
        <v>309</v>
      </c>
      <c r="H4720">
        <v>2422.16</v>
      </c>
      <c r="I4720" t="s">
        <v>508</v>
      </c>
      <c r="J4720" t="s">
        <v>347</v>
      </c>
      <c r="K4720" t="s">
        <v>403</v>
      </c>
    </row>
    <row r="4721" spans="1:11" hidden="1" x14ac:dyDescent="0.35">
      <c r="A4721" t="s">
        <v>377</v>
      </c>
      <c r="B4721" t="s">
        <v>84</v>
      </c>
      <c r="C4721" t="s">
        <v>351</v>
      </c>
      <c r="D4721" t="s">
        <v>78</v>
      </c>
      <c r="E4721">
        <v>2021</v>
      </c>
      <c r="F4721" t="s">
        <v>71</v>
      </c>
      <c r="G4721" t="s">
        <v>310</v>
      </c>
      <c r="H4721">
        <v>130</v>
      </c>
      <c r="I4721" t="s">
        <v>508</v>
      </c>
      <c r="J4721" t="s">
        <v>347</v>
      </c>
      <c r="K4721" t="s">
        <v>403</v>
      </c>
    </row>
    <row r="4722" spans="1:11" hidden="1" x14ac:dyDescent="0.35">
      <c r="A4722" t="s">
        <v>377</v>
      </c>
      <c r="B4722" t="s">
        <v>84</v>
      </c>
      <c r="C4722" t="s">
        <v>351</v>
      </c>
      <c r="D4722" t="s">
        <v>78</v>
      </c>
      <c r="E4722">
        <v>2021</v>
      </c>
      <c r="F4722" t="s">
        <v>156</v>
      </c>
      <c r="G4722" t="s">
        <v>307</v>
      </c>
      <c r="H4722">
        <v>0.04</v>
      </c>
      <c r="I4722" t="s">
        <v>508</v>
      </c>
      <c r="J4722" t="s">
        <v>14</v>
      </c>
      <c r="K4722" t="s">
        <v>403</v>
      </c>
    </row>
    <row r="4723" spans="1:11" hidden="1" x14ac:dyDescent="0.35">
      <c r="A4723" t="s">
        <v>377</v>
      </c>
      <c r="B4723" t="s">
        <v>84</v>
      </c>
      <c r="C4723" t="s">
        <v>351</v>
      </c>
      <c r="D4723" t="s">
        <v>78</v>
      </c>
      <c r="E4723">
        <v>2021</v>
      </c>
      <c r="F4723" t="s">
        <v>156</v>
      </c>
      <c r="G4723" t="s">
        <v>307</v>
      </c>
      <c r="H4723">
        <v>1.52</v>
      </c>
      <c r="I4723" t="s">
        <v>508</v>
      </c>
      <c r="J4723" t="s">
        <v>347</v>
      </c>
      <c r="K4723" t="s">
        <v>403</v>
      </c>
    </row>
    <row r="4724" spans="1:11" hidden="1" x14ac:dyDescent="0.35">
      <c r="A4724" t="s">
        <v>377</v>
      </c>
      <c r="B4724" t="s">
        <v>84</v>
      </c>
      <c r="C4724" t="s">
        <v>329</v>
      </c>
      <c r="D4724" t="s">
        <v>78</v>
      </c>
      <c r="E4724">
        <v>2021</v>
      </c>
      <c r="F4724" t="s">
        <v>500</v>
      </c>
      <c r="G4724" t="s">
        <v>311</v>
      </c>
      <c r="H4724">
        <v>14621.92</v>
      </c>
      <c r="I4724" t="s">
        <v>508</v>
      </c>
      <c r="J4724" t="s">
        <v>14</v>
      </c>
      <c r="K4724" t="s">
        <v>390</v>
      </c>
    </row>
    <row r="4725" spans="1:11" hidden="1" x14ac:dyDescent="0.35">
      <c r="A4725" t="s">
        <v>377</v>
      </c>
      <c r="B4725" t="s">
        <v>84</v>
      </c>
      <c r="C4725" t="s">
        <v>329</v>
      </c>
      <c r="D4725" t="s">
        <v>78</v>
      </c>
      <c r="E4725">
        <v>2021</v>
      </c>
      <c r="F4725" t="s">
        <v>500</v>
      </c>
      <c r="G4725" t="s">
        <v>311</v>
      </c>
      <c r="H4725">
        <v>6082.86</v>
      </c>
      <c r="I4725" t="s">
        <v>508</v>
      </c>
      <c r="J4725" t="s">
        <v>347</v>
      </c>
      <c r="K4725" t="s">
        <v>390</v>
      </c>
    </row>
    <row r="4726" spans="1:11" hidden="1" x14ac:dyDescent="0.35">
      <c r="A4726" t="s">
        <v>377</v>
      </c>
      <c r="B4726" t="s">
        <v>84</v>
      </c>
      <c r="C4726" t="s">
        <v>329</v>
      </c>
      <c r="D4726" t="s">
        <v>78</v>
      </c>
      <c r="E4726">
        <v>2021</v>
      </c>
      <c r="F4726" t="s">
        <v>500</v>
      </c>
      <c r="G4726" t="s">
        <v>311</v>
      </c>
      <c r="H4726">
        <v>17051.900000000001</v>
      </c>
      <c r="I4726" t="s">
        <v>508</v>
      </c>
      <c r="J4726" t="s">
        <v>14</v>
      </c>
      <c r="K4726" t="s">
        <v>390</v>
      </c>
    </row>
    <row r="4727" spans="1:11" hidden="1" x14ac:dyDescent="0.35">
      <c r="A4727" t="s">
        <v>377</v>
      </c>
      <c r="B4727" t="s">
        <v>84</v>
      </c>
      <c r="C4727" t="s">
        <v>329</v>
      </c>
      <c r="D4727" t="s">
        <v>78</v>
      </c>
      <c r="E4727">
        <v>2021</v>
      </c>
      <c r="F4727" t="s">
        <v>500</v>
      </c>
      <c r="G4727" t="s">
        <v>311</v>
      </c>
      <c r="H4727">
        <v>7093.75</v>
      </c>
      <c r="I4727" t="s">
        <v>508</v>
      </c>
      <c r="J4727" t="s">
        <v>347</v>
      </c>
      <c r="K4727" t="s">
        <v>390</v>
      </c>
    </row>
    <row r="4728" spans="1:11" hidden="1" x14ac:dyDescent="0.35">
      <c r="A4728" t="s">
        <v>377</v>
      </c>
      <c r="B4728" t="s">
        <v>84</v>
      </c>
      <c r="C4728" t="s">
        <v>329</v>
      </c>
      <c r="D4728" t="s">
        <v>78</v>
      </c>
      <c r="E4728">
        <v>2021</v>
      </c>
      <c r="F4728" t="s">
        <v>500</v>
      </c>
      <c r="G4728" t="s">
        <v>311</v>
      </c>
      <c r="H4728">
        <v>665.13</v>
      </c>
      <c r="I4728" t="s">
        <v>508</v>
      </c>
      <c r="J4728" t="s">
        <v>14</v>
      </c>
      <c r="K4728" t="s">
        <v>390</v>
      </c>
    </row>
    <row r="4729" spans="1:11" hidden="1" x14ac:dyDescent="0.35">
      <c r="A4729" t="s">
        <v>377</v>
      </c>
      <c r="B4729" t="s">
        <v>84</v>
      </c>
      <c r="C4729" t="s">
        <v>329</v>
      </c>
      <c r="D4729" t="s">
        <v>78</v>
      </c>
      <c r="E4729">
        <v>2021</v>
      </c>
      <c r="F4729" t="s">
        <v>500</v>
      </c>
      <c r="G4729" t="s">
        <v>311</v>
      </c>
      <c r="H4729">
        <v>276.7</v>
      </c>
      <c r="I4729" t="s">
        <v>508</v>
      </c>
      <c r="J4729" t="s">
        <v>347</v>
      </c>
      <c r="K4729" t="s">
        <v>390</v>
      </c>
    </row>
    <row r="4730" spans="1:11" hidden="1" x14ac:dyDescent="0.35">
      <c r="A4730" t="s">
        <v>377</v>
      </c>
      <c r="B4730" t="s">
        <v>84</v>
      </c>
      <c r="C4730" t="s">
        <v>329</v>
      </c>
      <c r="D4730" t="s">
        <v>78</v>
      </c>
      <c r="E4730">
        <v>2021</v>
      </c>
      <c r="F4730" t="s">
        <v>500</v>
      </c>
      <c r="G4730" t="s">
        <v>311</v>
      </c>
      <c r="H4730">
        <v>2261.4699999999998</v>
      </c>
      <c r="I4730" t="s">
        <v>508</v>
      </c>
      <c r="J4730" t="s">
        <v>14</v>
      </c>
      <c r="K4730" t="s">
        <v>390</v>
      </c>
    </row>
    <row r="4731" spans="1:11" hidden="1" x14ac:dyDescent="0.35">
      <c r="A4731" t="s">
        <v>377</v>
      </c>
      <c r="B4731" t="s">
        <v>84</v>
      </c>
      <c r="C4731" t="s">
        <v>329</v>
      </c>
      <c r="D4731" t="s">
        <v>78</v>
      </c>
      <c r="E4731">
        <v>2021</v>
      </c>
      <c r="F4731" t="s">
        <v>500</v>
      </c>
      <c r="G4731" t="s">
        <v>311</v>
      </c>
      <c r="H4731">
        <v>940.79</v>
      </c>
      <c r="I4731" t="s">
        <v>508</v>
      </c>
      <c r="J4731" t="s">
        <v>347</v>
      </c>
      <c r="K4731" t="s">
        <v>390</v>
      </c>
    </row>
    <row r="4732" spans="1:11" hidden="1" x14ac:dyDescent="0.35">
      <c r="A4732" t="s">
        <v>377</v>
      </c>
      <c r="B4732" t="s">
        <v>84</v>
      </c>
      <c r="C4732" t="s">
        <v>329</v>
      </c>
      <c r="D4732" t="s">
        <v>78</v>
      </c>
      <c r="E4732">
        <v>2021</v>
      </c>
      <c r="F4732" t="s">
        <v>500</v>
      </c>
      <c r="G4732" t="s">
        <v>311</v>
      </c>
      <c r="H4732">
        <v>15318.1</v>
      </c>
      <c r="I4732" t="s">
        <v>508</v>
      </c>
      <c r="J4732" t="s">
        <v>14</v>
      </c>
      <c r="K4732" t="s">
        <v>390</v>
      </c>
    </row>
    <row r="4733" spans="1:11" hidden="1" x14ac:dyDescent="0.35">
      <c r="A4733" t="s">
        <v>377</v>
      </c>
      <c r="B4733" t="s">
        <v>84</v>
      </c>
      <c r="C4733" t="s">
        <v>329</v>
      </c>
      <c r="D4733" t="s">
        <v>78</v>
      </c>
      <c r="E4733">
        <v>2021</v>
      </c>
      <c r="F4733" t="s">
        <v>500</v>
      </c>
      <c r="G4733" t="s">
        <v>311</v>
      </c>
      <c r="H4733">
        <v>6372.48</v>
      </c>
      <c r="I4733" t="s">
        <v>508</v>
      </c>
      <c r="J4733" t="s">
        <v>347</v>
      </c>
      <c r="K4733" t="s">
        <v>390</v>
      </c>
    </row>
    <row r="4734" spans="1:11" hidden="1" x14ac:dyDescent="0.35">
      <c r="A4734" t="s">
        <v>377</v>
      </c>
      <c r="B4734" t="s">
        <v>84</v>
      </c>
      <c r="C4734" t="s">
        <v>329</v>
      </c>
      <c r="D4734" t="s">
        <v>78</v>
      </c>
      <c r="E4734">
        <v>2021</v>
      </c>
      <c r="F4734" t="s">
        <v>500</v>
      </c>
      <c r="G4734" t="s">
        <v>311</v>
      </c>
      <c r="H4734">
        <v>1742.66</v>
      </c>
      <c r="I4734" t="s">
        <v>508</v>
      </c>
      <c r="J4734" t="s">
        <v>14</v>
      </c>
      <c r="K4734" t="s">
        <v>390</v>
      </c>
    </row>
    <row r="4735" spans="1:11" hidden="1" x14ac:dyDescent="0.35">
      <c r="A4735" t="s">
        <v>377</v>
      </c>
      <c r="B4735" t="s">
        <v>84</v>
      </c>
      <c r="C4735" t="s">
        <v>329</v>
      </c>
      <c r="D4735" t="s">
        <v>78</v>
      </c>
      <c r="E4735">
        <v>2021</v>
      </c>
      <c r="F4735" t="s">
        <v>500</v>
      </c>
      <c r="G4735" t="s">
        <v>311</v>
      </c>
      <c r="H4735">
        <v>724.97</v>
      </c>
      <c r="I4735" t="s">
        <v>508</v>
      </c>
      <c r="J4735" t="s">
        <v>347</v>
      </c>
      <c r="K4735" t="s">
        <v>390</v>
      </c>
    </row>
    <row r="4736" spans="1:11" hidden="1" x14ac:dyDescent="0.35">
      <c r="A4736" t="s">
        <v>377</v>
      </c>
      <c r="B4736" t="s">
        <v>84</v>
      </c>
      <c r="C4736" t="s">
        <v>329</v>
      </c>
      <c r="D4736" t="s">
        <v>78</v>
      </c>
      <c r="E4736">
        <v>2021</v>
      </c>
      <c r="F4736" t="s">
        <v>506</v>
      </c>
      <c r="G4736" t="s">
        <v>309</v>
      </c>
      <c r="H4736">
        <v>2947.43</v>
      </c>
      <c r="I4736" t="s">
        <v>508</v>
      </c>
      <c r="J4736" t="s">
        <v>347</v>
      </c>
      <c r="K4736" t="s">
        <v>390</v>
      </c>
    </row>
    <row r="4737" spans="1:11" hidden="1" x14ac:dyDescent="0.35">
      <c r="A4737" t="s">
        <v>377</v>
      </c>
      <c r="B4737" t="s">
        <v>84</v>
      </c>
      <c r="C4737" t="s">
        <v>329</v>
      </c>
      <c r="D4737" t="s">
        <v>78</v>
      </c>
      <c r="E4737">
        <v>2021</v>
      </c>
      <c r="F4737" t="s">
        <v>506</v>
      </c>
      <c r="G4737" t="s">
        <v>309</v>
      </c>
      <c r="H4737">
        <v>3437.24</v>
      </c>
      <c r="I4737" t="s">
        <v>508</v>
      </c>
      <c r="J4737" t="s">
        <v>347</v>
      </c>
      <c r="K4737" t="s">
        <v>390</v>
      </c>
    </row>
    <row r="4738" spans="1:11" hidden="1" x14ac:dyDescent="0.35">
      <c r="A4738" t="s">
        <v>377</v>
      </c>
      <c r="B4738" t="s">
        <v>84</v>
      </c>
      <c r="C4738" t="s">
        <v>329</v>
      </c>
      <c r="D4738" t="s">
        <v>78</v>
      </c>
      <c r="E4738">
        <v>2021</v>
      </c>
      <c r="F4738" t="s">
        <v>506</v>
      </c>
      <c r="G4738" t="s">
        <v>309</v>
      </c>
      <c r="H4738">
        <v>134.08000000000001</v>
      </c>
      <c r="I4738" t="s">
        <v>508</v>
      </c>
      <c r="J4738" t="s">
        <v>347</v>
      </c>
      <c r="K4738" t="s">
        <v>390</v>
      </c>
    </row>
    <row r="4739" spans="1:11" hidden="1" x14ac:dyDescent="0.35">
      <c r="A4739" t="s">
        <v>377</v>
      </c>
      <c r="B4739" t="s">
        <v>84</v>
      </c>
      <c r="C4739" t="s">
        <v>329</v>
      </c>
      <c r="D4739" t="s">
        <v>78</v>
      </c>
      <c r="E4739">
        <v>2021</v>
      </c>
      <c r="F4739" t="s">
        <v>506</v>
      </c>
      <c r="G4739" t="s">
        <v>309</v>
      </c>
      <c r="H4739">
        <v>455.87</v>
      </c>
      <c r="I4739" t="s">
        <v>508</v>
      </c>
      <c r="J4739" t="s">
        <v>347</v>
      </c>
      <c r="K4739" t="s">
        <v>390</v>
      </c>
    </row>
    <row r="4740" spans="1:11" hidden="1" x14ac:dyDescent="0.35">
      <c r="A4740" t="s">
        <v>377</v>
      </c>
      <c r="B4740" t="s">
        <v>84</v>
      </c>
      <c r="C4740" t="s">
        <v>329</v>
      </c>
      <c r="D4740" t="s">
        <v>78</v>
      </c>
      <c r="E4740">
        <v>2021</v>
      </c>
      <c r="F4740" t="s">
        <v>506</v>
      </c>
      <c r="G4740" t="s">
        <v>309</v>
      </c>
      <c r="H4740">
        <v>3087.77</v>
      </c>
      <c r="I4740" t="s">
        <v>508</v>
      </c>
      <c r="J4740" t="s">
        <v>347</v>
      </c>
      <c r="K4740" t="s">
        <v>390</v>
      </c>
    </row>
    <row r="4741" spans="1:11" hidden="1" x14ac:dyDescent="0.35">
      <c r="A4741" t="s">
        <v>377</v>
      </c>
      <c r="B4741" t="s">
        <v>84</v>
      </c>
      <c r="C4741" t="s">
        <v>329</v>
      </c>
      <c r="D4741" t="s">
        <v>78</v>
      </c>
      <c r="E4741">
        <v>2021</v>
      </c>
      <c r="F4741" t="s">
        <v>506</v>
      </c>
      <c r="G4741" t="s">
        <v>309</v>
      </c>
      <c r="H4741">
        <v>351.28</v>
      </c>
      <c r="I4741" t="s">
        <v>508</v>
      </c>
      <c r="J4741" t="s">
        <v>347</v>
      </c>
      <c r="K4741" t="s">
        <v>390</v>
      </c>
    </row>
    <row r="4742" spans="1:11" hidden="1" x14ac:dyDescent="0.35">
      <c r="A4742" t="s">
        <v>377</v>
      </c>
      <c r="B4742" t="s">
        <v>84</v>
      </c>
      <c r="C4742" t="s">
        <v>329</v>
      </c>
      <c r="D4742" t="s">
        <v>78</v>
      </c>
      <c r="E4742">
        <v>2021</v>
      </c>
      <c r="F4742" t="s">
        <v>71</v>
      </c>
      <c r="G4742" t="s">
        <v>310</v>
      </c>
      <c r="H4742">
        <v>-345.09</v>
      </c>
      <c r="I4742" t="s">
        <v>508</v>
      </c>
      <c r="J4742" t="s">
        <v>347</v>
      </c>
      <c r="K4742" t="s">
        <v>390</v>
      </c>
    </row>
    <row r="4743" spans="1:11" hidden="1" x14ac:dyDescent="0.35">
      <c r="A4743" t="s">
        <v>377</v>
      </c>
      <c r="B4743" t="s">
        <v>84</v>
      </c>
      <c r="C4743" t="s">
        <v>329</v>
      </c>
      <c r="D4743" t="s">
        <v>78</v>
      </c>
      <c r="E4743">
        <v>2021</v>
      </c>
      <c r="F4743" t="s">
        <v>71</v>
      </c>
      <c r="G4743" t="s">
        <v>310</v>
      </c>
      <c r="H4743">
        <v>-402.42</v>
      </c>
      <c r="I4743" t="s">
        <v>508</v>
      </c>
      <c r="J4743" t="s">
        <v>347</v>
      </c>
      <c r="K4743" t="s">
        <v>390</v>
      </c>
    </row>
    <row r="4744" spans="1:11" hidden="1" x14ac:dyDescent="0.35">
      <c r="A4744" t="s">
        <v>377</v>
      </c>
      <c r="B4744" t="s">
        <v>84</v>
      </c>
      <c r="C4744" t="s">
        <v>329</v>
      </c>
      <c r="D4744" t="s">
        <v>78</v>
      </c>
      <c r="E4744">
        <v>2021</v>
      </c>
      <c r="F4744" t="s">
        <v>71</v>
      </c>
      <c r="G4744" t="s">
        <v>310</v>
      </c>
      <c r="H4744">
        <v>-15.7</v>
      </c>
      <c r="I4744" t="s">
        <v>508</v>
      </c>
      <c r="J4744" t="s">
        <v>347</v>
      </c>
      <c r="K4744" t="s">
        <v>390</v>
      </c>
    </row>
    <row r="4745" spans="1:11" hidden="1" x14ac:dyDescent="0.35">
      <c r="A4745" t="s">
        <v>377</v>
      </c>
      <c r="B4745" t="s">
        <v>84</v>
      </c>
      <c r="C4745" t="s">
        <v>329</v>
      </c>
      <c r="D4745" t="s">
        <v>78</v>
      </c>
      <c r="E4745">
        <v>2021</v>
      </c>
      <c r="F4745" t="s">
        <v>71</v>
      </c>
      <c r="G4745" t="s">
        <v>310</v>
      </c>
      <c r="H4745">
        <v>-53.37</v>
      </c>
      <c r="I4745" t="s">
        <v>508</v>
      </c>
      <c r="J4745" t="s">
        <v>347</v>
      </c>
      <c r="K4745" t="s">
        <v>390</v>
      </c>
    </row>
    <row r="4746" spans="1:11" hidden="1" x14ac:dyDescent="0.35">
      <c r="A4746" t="s">
        <v>377</v>
      </c>
      <c r="B4746" t="s">
        <v>84</v>
      </c>
      <c r="C4746" t="s">
        <v>329</v>
      </c>
      <c r="D4746" t="s">
        <v>78</v>
      </c>
      <c r="E4746">
        <v>2021</v>
      </c>
      <c r="F4746" t="s">
        <v>71</v>
      </c>
      <c r="G4746" t="s">
        <v>310</v>
      </c>
      <c r="H4746">
        <v>-361.52</v>
      </c>
      <c r="I4746" t="s">
        <v>508</v>
      </c>
      <c r="J4746" t="s">
        <v>347</v>
      </c>
      <c r="K4746" t="s">
        <v>390</v>
      </c>
    </row>
    <row r="4747" spans="1:11" hidden="1" x14ac:dyDescent="0.35">
      <c r="A4747" t="s">
        <v>377</v>
      </c>
      <c r="B4747" t="s">
        <v>84</v>
      </c>
      <c r="C4747" t="s">
        <v>329</v>
      </c>
      <c r="D4747" t="s">
        <v>78</v>
      </c>
      <c r="E4747">
        <v>2021</v>
      </c>
      <c r="F4747" t="s">
        <v>71</v>
      </c>
      <c r="G4747" t="s">
        <v>310</v>
      </c>
      <c r="H4747">
        <v>-41.13</v>
      </c>
      <c r="I4747" t="s">
        <v>508</v>
      </c>
      <c r="J4747" t="s">
        <v>347</v>
      </c>
      <c r="K4747" t="s">
        <v>390</v>
      </c>
    </row>
    <row r="4748" spans="1:11" hidden="1" x14ac:dyDescent="0.35">
      <c r="A4748" t="s">
        <v>377</v>
      </c>
      <c r="B4748" t="s">
        <v>84</v>
      </c>
      <c r="C4748" t="s">
        <v>329</v>
      </c>
      <c r="D4748" t="s">
        <v>78</v>
      </c>
      <c r="E4748">
        <v>2021</v>
      </c>
      <c r="F4748" t="s">
        <v>156</v>
      </c>
      <c r="G4748" t="s">
        <v>307</v>
      </c>
      <c r="H4748">
        <v>-9.02</v>
      </c>
      <c r="I4748" t="s">
        <v>508</v>
      </c>
      <c r="J4748" t="s">
        <v>14</v>
      </c>
      <c r="K4748" t="s">
        <v>390</v>
      </c>
    </row>
    <row r="4749" spans="1:11" hidden="1" x14ac:dyDescent="0.35">
      <c r="A4749" t="s">
        <v>377</v>
      </c>
      <c r="B4749" t="s">
        <v>84</v>
      </c>
      <c r="C4749" t="s">
        <v>329</v>
      </c>
      <c r="D4749" t="s">
        <v>78</v>
      </c>
      <c r="E4749">
        <v>2021</v>
      </c>
      <c r="F4749" t="s">
        <v>156</v>
      </c>
      <c r="G4749" t="s">
        <v>307</v>
      </c>
      <c r="H4749">
        <v>1.76</v>
      </c>
      <c r="I4749" t="s">
        <v>508</v>
      </c>
      <c r="J4749" t="s">
        <v>347</v>
      </c>
      <c r="K4749" t="s">
        <v>390</v>
      </c>
    </row>
    <row r="4750" spans="1:11" hidden="1" x14ac:dyDescent="0.35">
      <c r="A4750" t="s">
        <v>377</v>
      </c>
      <c r="B4750" t="s">
        <v>84</v>
      </c>
      <c r="C4750" t="s">
        <v>329</v>
      </c>
      <c r="D4750" t="s">
        <v>78</v>
      </c>
      <c r="E4750">
        <v>2021</v>
      </c>
      <c r="F4750" t="s">
        <v>156</v>
      </c>
      <c r="G4750" t="s">
        <v>307</v>
      </c>
      <c r="H4750">
        <v>-10.52</v>
      </c>
      <c r="I4750" t="s">
        <v>508</v>
      </c>
      <c r="J4750" t="s">
        <v>14</v>
      </c>
      <c r="K4750" t="s">
        <v>390</v>
      </c>
    </row>
    <row r="4751" spans="1:11" hidden="1" x14ac:dyDescent="0.35">
      <c r="A4751" t="s">
        <v>377</v>
      </c>
      <c r="B4751" t="s">
        <v>84</v>
      </c>
      <c r="C4751" t="s">
        <v>329</v>
      </c>
      <c r="D4751" t="s">
        <v>78</v>
      </c>
      <c r="E4751">
        <v>2021</v>
      </c>
      <c r="F4751" t="s">
        <v>156</v>
      </c>
      <c r="G4751" t="s">
        <v>307</v>
      </c>
      <c r="H4751">
        <v>2.06</v>
      </c>
      <c r="I4751" t="s">
        <v>508</v>
      </c>
      <c r="J4751" t="s">
        <v>347</v>
      </c>
      <c r="K4751" t="s">
        <v>390</v>
      </c>
    </row>
    <row r="4752" spans="1:11" hidden="1" x14ac:dyDescent="0.35">
      <c r="A4752" t="s">
        <v>377</v>
      </c>
      <c r="B4752" t="s">
        <v>84</v>
      </c>
      <c r="C4752" t="s">
        <v>329</v>
      </c>
      <c r="D4752" t="s">
        <v>78</v>
      </c>
      <c r="E4752">
        <v>2021</v>
      </c>
      <c r="F4752" t="s">
        <v>156</v>
      </c>
      <c r="G4752" t="s">
        <v>307</v>
      </c>
      <c r="H4752">
        <v>-0.41</v>
      </c>
      <c r="I4752" t="s">
        <v>508</v>
      </c>
      <c r="J4752" t="s">
        <v>14</v>
      </c>
      <c r="K4752" t="s">
        <v>390</v>
      </c>
    </row>
    <row r="4753" spans="1:11" hidden="1" x14ac:dyDescent="0.35">
      <c r="A4753" t="s">
        <v>377</v>
      </c>
      <c r="B4753" t="s">
        <v>84</v>
      </c>
      <c r="C4753" t="s">
        <v>329</v>
      </c>
      <c r="D4753" t="s">
        <v>78</v>
      </c>
      <c r="E4753">
        <v>2021</v>
      </c>
      <c r="F4753" t="s">
        <v>156</v>
      </c>
      <c r="G4753" t="s">
        <v>307</v>
      </c>
      <c r="H4753">
        <v>0.08</v>
      </c>
      <c r="I4753" t="s">
        <v>508</v>
      </c>
      <c r="J4753" t="s">
        <v>347</v>
      </c>
      <c r="K4753" t="s">
        <v>390</v>
      </c>
    </row>
    <row r="4754" spans="1:11" hidden="1" x14ac:dyDescent="0.35">
      <c r="A4754" t="s">
        <v>377</v>
      </c>
      <c r="B4754" t="s">
        <v>84</v>
      </c>
      <c r="C4754" t="s">
        <v>329</v>
      </c>
      <c r="D4754" t="s">
        <v>78</v>
      </c>
      <c r="E4754">
        <v>2021</v>
      </c>
      <c r="F4754" t="s">
        <v>156</v>
      </c>
      <c r="G4754" t="s">
        <v>307</v>
      </c>
      <c r="H4754">
        <v>-1.4</v>
      </c>
      <c r="I4754" t="s">
        <v>508</v>
      </c>
      <c r="J4754" t="s">
        <v>14</v>
      </c>
      <c r="K4754" t="s">
        <v>390</v>
      </c>
    </row>
    <row r="4755" spans="1:11" hidden="1" x14ac:dyDescent="0.35">
      <c r="A4755" t="s">
        <v>377</v>
      </c>
      <c r="B4755" t="s">
        <v>84</v>
      </c>
      <c r="C4755" t="s">
        <v>329</v>
      </c>
      <c r="D4755" t="s">
        <v>78</v>
      </c>
      <c r="E4755">
        <v>2021</v>
      </c>
      <c r="F4755" t="s">
        <v>156</v>
      </c>
      <c r="G4755" t="s">
        <v>307</v>
      </c>
      <c r="H4755">
        <v>0.27</v>
      </c>
      <c r="I4755" t="s">
        <v>508</v>
      </c>
      <c r="J4755" t="s">
        <v>347</v>
      </c>
      <c r="K4755" t="s">
        <v>390</v>
      </c>
    </row>
    <row r="4756" spans="1:11" hidden="1" x14ac:dyDescent="0.35">
      <c r="A4756" t="s">
        <v>377</v>
      </c>
      <c r="B4756" t="s">
        <v>84</v>
      </c>
      <c r="C4756" t="s">
        <v>329</v>
      </c>
      <c r="D4756" t="s">
        <v>78</v>
      </c>
      <c r="E4756">
        <v>2021</v>
      </c>
      <c r="F4756" t="s">
        <v>156</v>
      </c>
      <c r="G4756" t="s">
        <v>307</v>
      </c>
      <c r="H4756">
        <v>-9.4499999999999993</v>
      </c>
      <c r="I4756" t="s">
        <v>508</v>
      </c>
      <c r="J4756" t="s">
        <v>14</v>
      </c>
      <c r="K4756" t="s">
        <v>390</v>
      </c>
    </row>
    <row r="4757" spans="1:11" hidden="1" x14ac:dyDescent="0.35">
      <c r="A4757" t="s">
        <v>377</v>
      </c>
      <c r="B4757" t="s">
        <v>84</v>
      </c>
      <c r="C4757" t="s">
        <v>329</v>
      </c>
      <c r="D4757" t="s">
        <v>78</v>
      </c>
      <c r="E4757">
        <v>2021</v>
      </c>
      <c r="F4757" t="s">
        <v>156</v>
      </c>
      <c r="G4757" t="s">
        <v>307</v>
      </c>
      <c r="H4757">
        <v>1.85</v>
      </c>
      <c r="I4757" t="s">
        <v>508</v>
      </c>
      <c r="J4757" t="s">
        <v>347</v>
      </c>
      <c r="K4757" t="s">
        <v>390</v>
      </c>
    </row>
    <row r="4758" spans="1:11" hidden="1" x14ac:dyDescent="0.35">
      <c r="A4758" t="s">
        <v>377</v>
      </c>
      <c r="B4758" t="s">
        <v>84</v>
      </c>
      <c r="C4758" t="s">
        <v>329</v>
      </c>
      <c r="D4758" t="s">
        <v>78</v>
      </c>
      <c r="E4758">
        <v>2021</v>
      </c>
      <c r="F4758" t="s">
        <v>156</v>
      </c>
      <c r="G4758" t="s">
        <v>307</v>
      </c>
      <c r="H4758">
        <v>-1.07</v>
      </c>
      <c r="I4758" t="s">
        <v>508</v>
      </c>
      <c r="J4758" t="s">
        <v>14</v>
      </c>
      <c r="K4758" t="s">
        <v>390</v>
      </c>
    </row>
    <row r="4759" spans="1:11" hidden="1" x14ac:dyDescent="0.35">
      <c r="A4759" t="s">
        <v>377</v>
      </c>
      <c r="B4759" t="s">
        <v>84</v>
      </c>
      <c r="C4759" t="s">
        <v>329</v>
      </c>
      <c r="D4759" t="s">
        <v>78</v>
      </c>
      <c r="E4759">
        <v>2021</v>
      </c>
      <c r="F4759" t="s">
        <v>156</v>
      </c>
      <c r="G4759" t="s">
        <v>307</v>
      </c>
      <c r="H4759">
        <v>0.22</v>
      </c>
      <c r="I4759" t="s">
        <v>508</v>
      </c>
      <c r="J4759" t="s">
        <v>347</v>
      </c>
      <c r="K4759" t="s">
        <v>390</v>
      </c>
    </row>
    <row r="4760" spans="1:11" hidden="1" x14ac:dyDescent="0.35">
      <c r="A4760" t="s">
        <v>377</v>
      </c>
      <c r="B4760" t="s">
        <v>84</v>
      </c>
      <c r="C4760" t="s">
        <v>334</v>
      </c>
      <c r="D4760" t="s">
        <v>78</v>
      </c>
      <c r="E4760">
        <v>2021</v>
      </c>
      <c r="F4760" t="s">
        <v>500</v>
      </c>
      <c r="G4760" t="s">
        <v>311</v>
      </c>
      <c r="H4760">
        <v>8724.84</v>
      </c>
      <c r="I4760" t="s">
        <v>508</v>
      </c>
      <c r="J4760" t="s">
        <v>14</v>
      </c>
      <c r="K4760" t="s">
        <v>391</v>
      </c>
    </row>
    <row r="4761" spans="1:11" hidden="1" x14ac:dyDescent="0.35">
      <c r="A4761" t="s">
        <v>377</v>
      </c>
      <c r="B4761" t="s">
        <v>84</v>
      </c>
      <c r="C4761" t="s">
        <v>334</v>
      </c>
      <c r="D4761" t="s">
        <v>78</v>
      </c>
      <c r="E4761">
        <v>2021</v>
      </c>
      <c r="F4761" t="s">
        <v>500</v>
      </c>
      <c r="G4761" t="s">
        <v>311</v>
      </c>
      <c r="H4761">
        <v>3198.53</v>
      </c>
      <c r="I4761" t="s">
        <v>508</v>
      </c>
      <c r="J4761" t="s">
        <v>347</v>
      </c>
      <c r="K4761" t="s">
        <v>391</v>
      </c>
    </row>
    <row r="4762" spans="1:11" hidden="1" x14ac:dyDescent="0.35">
      <c r="A4762" t="s">
        <v>377</v>
      </c>
      <c r="B4762" t="s">
        <v>84</v>
      </c>
      <c r="C4762" t="s">
        <v>334</v>
      </c>
      <c r="D4762" t="s">
        <v>78</v>
      </c>
      <c r="E4762">
        <v>2021</v>
      </c>
      <c r="F4762" t="s">
        <v>500</v>
      </c>
      <c r="G4762" t="s">
        <v>311</v>
      </c>
      <c r="H4762">
        <v>14769.76</v>
      </c>
      <c r="I4762" t="s">
        <v>508</v>
      </c>
      <c r="J4762" t="s">
        <v>14</v>
      </c>
      <c r="K4762" t="s">
        <v>391</v>
      </c>
    </row>
    <row r="4763" spans="1:11" hidden="1" x14ac:dyDescent="0.35">
      <c r="A4763" t="s">
        <v>377</v>
      </c>
      <c r="B4763" t="s">
        <v>84</v>
      </c>
      <c r="C4763" t="s">
        <v>334</v>
      </c>
      <c r="D4763" t="s">
        <v>78</v>
      </c>
      <c r="E4763">
        <v>2021</v>
      </c>
      <c r="F4763" t="s">
        <v>500</v>
      </c>
      <c r="G4763" t="s">
        <v>311</v>
      </c>
      <c r="H4763">
        <v>5414.59</v>
      </c>
      <c r="I4763" t="s">
        <v>508</v>
      </c>
      <c r="J4763" t="s">
        <v>347</v>
      </c>
      <c r="K4763" t="s">
        <v>391</v>
      </c>
    </row>
    <row r="4764" spans="1:11" hidden="1" x14ac:dyDescent="0.35">
      <c r="A4764" t="s">
        <v>377</v>
      </c>
      <c r="B4764" t="s">
        <v>84</v>
      </c>
      <c r="C4764" t="s">
        <v>334</v>
      </c>
      <c r="D4764" t="s">
        <v>78</v>
      </c>
      <c r="E4764">
        <v>2021</v>
      </c>
      <c r="F4764" t="s">
        <v>500</v>
      </c>
      <c r="G4764" t="s">
        <v>311</v>
      </c>
      <c r="H4764">
        <v>846.29</v>
      </c>
      <c r="I4764" t="s">
        <v>508</v>
      </c>
      <c r="J4764" t="s">
        <v>14</v>
      </c>
      <c r="K4764" t="s">
        <v>391</v>
      </c>
    </row>
    <row r="4765" spans="1:11" hidden="1" x14ac:dyDescent="0.35">
      <c r="A4765" t="s">
        <v>377</v>
      </c>
      <c r="B4765" t="s">
        <v>84</v>
      </c>
      <c r="C4765" t="s">
        <v>334</v>
      </c>
      <c r="D4765" t="s">
        <v>78</v>
      </c>
      <c r="E4765">
        <v>2021</v>
      </c>
      <c r="F4765" t="s">
        <v>500</v>
      </c>
      <c r="G4765" t="s">
        <v>311</v>
      </c>
      <c r="H4765">
        <v>310.25</v>
      </c>
      <c r="I4765" t="s">
        <v>508</v>
      </c>
      <c r="J4765" t="s">
        <v>347</v>
      </c>
      <c r="K4765" t="s">
        <v>391</v>
      </c>
    </row>
    <row r="4766" spans="1:11" hidden="1" x14ac:dyDescent="0.35">
      <c r="A4766" t="s">
        <v>377</v>
      </c>
      <c r="B4766" t="s">
        <v>84</v>
      </c>
      <c r="C4766" t="s">
        <v>334</v>
      </c>
      <c r="D4766" t="s">
        <v>78</v>
      </c>
      <c r="E4766">
        <v>2021</v>
      </c>
      <c r="F4766" t="s">
        <v>506</v>
      </c>
      <c r="G4766" t="s">
        <v>309</v>
      </c>
      <c r="H4766">
        <v>887.91</v>
      </c>
      <c r="I4766" t="s">
        <v>508</v>
      </c>
      <c r="J4766" t="s">
        <v>347</v>
      </c>
      <c r="K4766" t="s">
        <v>391</v>
      </c>
    </row>
    <row r="4767" spans="1:11" hidden="1" x14ac:dyDescent="0.35">
      <c r="A4767" t="s">
        <v>377</v>
      </c>
      <c r="B4767" t="s">
        <v>84</v>
      </c>
      <c r="C4767" t="s">
        <v>334</v>
      </c>
      <c r="D4767" t="s">
        <v>78</v>
      </c>
      <c r="E4767">
        <v>2021</v>
      </c>
      <c r="F4767" t="s">
        <v>506</v>
      </c>
      <c r="G4767" t="s">
        <v>309</v>
      </c>
      <c r="H4767">
        <v>1503.09</v>
      </c>
      <c r="I4767" t="s">
        <v>508</v>
      </c>
      <c r="J4767" t="s">
        <v>347</v>
      </c>
      <c r="K4767" t="s">
        <v>391</v>
      </c>
    </row>
    <row r="4768" spans="1:11" hidden="1" x14ac:dyDescent="0.35">
      <c r="A4768" t="s">
        <v>377</v>
      </c>
      <c r="B4768" t="s">
        <v>84</v>
      </c>
      <c r="C4768" t="s">
        <v>334</v>
      </c>
      <c r="D4768" t="s">
        <v>78</v>
      </c>
      <c r="E4768">
        <v>2021</v>
      </c>
      <c r="F4768" t="s">
        <v>506</v>
      </c>
      <c r="G4768" t="s">
        <v>309</v>
      </c>
      <c r="H4768">
        <v>86.13</v>
      </c>
      <c r="I4768" t="s">
        <v>508</v>
      </c>
      <c r="J4768" t="s">
        <v>347</v>
      </c>
      <c r="K4768" t="s">
        <v>391</v>
      </c>
    </row>
    <row r="4769" spans="1:11" hidden="1" x14ac:dyDescent="0.35">
      <c r="A4769" t="s">
        <v>377</v>
      </c>
      <c r="B4769" t="s">
        <v>84</v>
      </c>
      <c r="C4769" t="s">
        <v>334</v>
      </c>
      <c r="D4769" t="s">
        <v>78</v>
      </c>
      <c r="E4769">
        <v>2021</v>
      </c>
      <c r="F4769" t="s">
        <v>71</v>
      </c>
      <c r="G4769" t="s">
        <v>310</v>
      </c>
      <c r="H4769">
        <v>59.39</v>
      </c>
      <c r="I4769" t="s">
        <v>508</v>
      </c>
      <c r="J4769" t="s">
        <v>347</v>
      </c>
      <c r="K4769" t="s">
        <v>391</v>
      </c>
    </row>
    <row r="4770" spans="1:11" hidden="1" x14ac:dyDescent="0.35">
      <c r="A4770" t="s">
        <v>377</v>
      </c>
      <c r="B4770" t="s">
        <v>84</v>
      </c>
      <c r="C4770" t="s">
        <v>334</v>
      </c>
      <c r="D4770" t="s">
        <v>78</v>
      </c>
      <c r="E4770">
        <v>2021</v>
      </c>
      <c r="F4770" t="s">
        <v>71</v>
      </c>
      <c r="G4770" t="s">
        <v>310</v>
      </c>
      <c r="H4770">
        <v>100.55</v>
      </c>
      <c r="I4770" t="s">
        <v>508</v>
      </c>
      <c r="J4770" t="s">
        <v>347</v>
      </c>
      <c r="K4770" t="s">
        <v>391</v>
      </c>
    </row>
    <row r="4771" spans="1:11" hidden="1" x14ac:dyDescent="0.35">
      <c r="A4771" t="s">
        <v>377</v>
      </c>
      <c r="B4771" t="s">
        <v>84</v>
      </c>
      <c r="C4771" t="s">
        <v>334</v>
      </c>
      <c r="D4771" t="s">
        <v>78</v>
      </c>
      <c r="E4771">
        <v>2021</v>
      </c>
      <c r="F4771" t="s">
        <v>71</v>
      </c>
      <c r="G4771" t="s">
        <v>310</v>
      </c>
      <c r="H4771">
        <v>5.76</v>
      </c>
      <c r="I4771" t="s">
        <v>508</v>
      </c>
      <c r="J4771" t="s">
        <v>347</v>
      </c>
      <c r="K4771" t="s">
        <v>391</v>
      </c>
    </row>
    <row r="4772" spans="1:11" hidden="1" x14ac:dyDescent="0.35">
      <c r="A4772" t="s">
        <v>377</v>
      </c>
      <c r="B4772" t="s">
        <v>84</v>
      </c>
      <c r="C4772" t="s">
        <v>334</v>
      </c>
      <c r="D4772" t="s">
        <v>78</v>
      </c>
      <c r="E4772">
        <v>2021</v>
      </c>
      <c r="F4772" t="s">
        <v>156</v>
      </c>
      <c r="G4772" t="s">
        <v>307</v>
      </c>
      <c r="H4772">
        <v>0.37</v>
      </c>
      <c r="I4772" t="s">
        <v>508</v>
      </c>
      <c r="J4772" t="s">
        <v>14</v>
      </c>
      <c r="K4772" t="s">
        <v>391</v>
      </c>
    </row>
    <row r="4773" spans="1:11" hidden="1" x14ac:dyDescent="0.35">
      <c r="A4773" t="s">
        <v>377</v>
      </c>
      <c r="B4773" t="s">
        <v>84</v>
      </c>
      <c r="C4773" t="s">
        <v>334</v>
      </c>
      <c r="D4773" t="s">
        <v>78</v>
      </c>
      <c r="E4773">
        <v>2021</v>
      </c>
      <c r="F4773" t="s">
        <v>156</v>
      </c>
      <c r="G4773" t="s">
        <v>307</v>
      </c>
      <c r="H4773">
        <v>0.48</v>
      </c>
      <c r="I4773" t="s">
        <v>508</v>
      </c>
      <c r="J4773" t="s">
        <v>347</v>
      </c>
      <c r="K4773" t="s">
        <v>391</v>
      </c>
    </row>
    <row r="4774" spans="1:11" hidden="1" x14ac:dyDescent="0.35">
      <c r="A4774" t="s">
        <v>377</v>
      </c>
      <c r="B4774" t="s">
        <v>84</v>
      </c>
      <c r="C4774" t="s">
        <v>334</v>
      </c>
      <c r="D4774" t="s">
        <v>78</v>
      </c>
      <c r="E4774">
        <v>2021</v>
      </c>
      <c r="F4774" t="s">
        <v>156</v>
      </c>
      <c r="G4774" t="s">
        <v>307</v>
      </c>
      <c r="H4774">
        <v>0.63</v>
      </c>
      <c r="I4774" t="s">
        <v>508</v>
      </c>
      <c r="J4774" t="s">
        <v>14</v>
      </c>
      <c r="K4774" t="s">
        <v>391</v>
      </c>
    </row>
    <row r="4775" spans="1:11" hidden="1" x14ac:dyDescent="0.35">
      <c r="A4775" t="s">
        <v>377</v>
      </c>
      <c r="B4775" t="s">
        <v>84</v>
      </c>
      <c r="C4775" t="s">
        <v>334</v>
      </c>
      <c r="D4775" t="s">
        <v>78</v>
      </c>
      <c r="E4775">
        <v>2021</v>
      </c>
      <c r="F4775" t="s">
        <v>156</v>
      </c>
      <c r="G4775" t="s">
        <v>307</v>
      </c>
      <c r="H4775">
        <v>0.81</v>
      </c>
      <c r="I4775" t="s">
        <v>508</v>
      </c>
      <c r="J4775" t="s">
        <v>347</v>
      </c>
      <c r="K4775" t="s">
        <v>391</v>
      </c>
    </row>
    <row r="4776" spans="1:11" hidden="1" x14ac:dyDescent="0.35">
      <c r="A4776" t="s">
        <v>377</v>
      </c>
      <c r="B4776" t="s">
        <v>84</v>
      </c>
      <c r="C4776" t="s">
        <v>334</v>
      </c>
      <c r="D4776" t="s">
        <v>78</v>
      </c>
      <c r="E4776">
        <v>2021</v>
      </c>
      <c r="F4776" t="s">
        <v>156</v>
      </c>
      <c r="G4776" t="s">
        <v>307</v>
      </c>
      <c r="H4776">
        <v>0.04</v>
      </c>
      <c r="I4776" t="s">
        <v>508</v>
      </c>
      <c r="J4776" t="s">
        <v>14</v>
      </c>
      <c r="K4776" t="s">
        <v>391</v>
      </c>
    </row>
    <row r="4777" spans="1:11" hidden="1" x14ac:dyDescent="0.35">
      <c r="A4777" t="s">
        <v>377</v>
      </c>
      <c r="B4777" t="s">
        <v>84</v>
      </c>
      <c r="C4777" t="s">
        <v>334</v>
      </c>
      <c r="D4777" t="s">
        <v>78</v>
      </c>
      <c r="E4777">
        <v>2021</v>
      </c>
      <c r="F4777" t="s">
        <v>156</v>
      </c>
      <c r="G4777" t="s">
        <v>307</v>
      </c>
      <c r="H4777">
        <v>0.05</v>
      </c>
      <c r="I4777" t="s">
        <v>508</v>
      </c>
      <c r="J4777" t="s">
        <v>347</v>
      </c>
      <c r="K4777" t="s">
        <v>391</v>
      </c>
    </row>
    <row r="4778" spans="1:11" hidden="1" x14ac:dyDescent="0.35">
      <c r="A4778" t="s">
        <v>377</v>
      </c>
      <c r="B4778" t="s">
        <v>84</v>
      </c>
      <c r="C4778" t="s">
        <v>327</v>
      </c>
      <c r="D4778" t="s">
        <v>78</v>
      </c>
      <c r="E4778">
        <v>2021</v>
      </c>
      <c r="F4778" t="s">
        <v>500</v>
      </c>
      <c r="G4778" t="s">
        <v>311</v>
      </c>
      <c r="H4778">
        <v>3613.4</v>
      </c>
      <c r="I4778" t="s">
        <v>508</v>
      </c>
      <c r="J4778" t="s">
        <v>14</v>
      </c>
      <c r="K4778" t="s">
        <v>389</v>
      </c>
    </row>
    <row r="4779" spans="1:11" hidden="1" x14ac:dyDescent="0.35">
      <c r="A4779" t="s">
        <v>377</v>
      </c>
      <c r="B4779" t="s">
        <v>84</v>
      </c>
      <c r="C4779" t="s">
        <v>327</v>
      </c>
      <c r="D4779" t="s">
        <v>78</v>
      </c>
      <c r="E4779">
        <v>2021</v>
      </c>
      <c r="F4779" t="s">
        <v>500</v>
      </c>
      <c r="G4779" t="s">
        <v>311</v>
      </c>
      <c r="H4779">
        <v>3574.62</v>
      </c>
      <c r="I4779" t="s">
        <v>508</v>
      </c>
      <c r="J4779" t="s">
        <v>347</v>
      </c>
      <c r="K4779" t="s">
        <v>389</v>
      </c>
    </row>
    <row r="4780" spans="1:11" hidden="1" x14ac:dyDescent="0.35">
      <c r="A4780" t="s">
        <v>377</v>
      </c>
      <c r="B4780" t="s">
        <v>84</v>
      </c>
      <c r="C4780" t="s">
        <v>327</v>
      </c>
      <c r="D4780" t="s">
        <v>78</v>
      </c>
      <c r="E4780">
        <v>2021</v>
      </c>
      <c r="F4780" t="s">
        <v>500</v>
      </c>
      <c r="G4780" t="s">
        <v>311</v>
      </c>
      <c r="H4780">
        <v>227.55</v>
      </c>
      <c r="I4780" t="s">
        <v>508</v>
      </c>
      <c r="J4780" t="s">
        <v>14</v>
      </c>
      <c r="K4780" t="s">
        <v>389</v>
      </c>
    </row>
    <row r="4781" spans="1:11" hidden="1" x14ac:dyDescent="0.35">
      <c r="A4781" t="s">
        <v>377</v>
      </c>
      <c r="B4781" t="s">
        <v>84</v>
      </c>
      <c r="C4781" t="s">
        <v>327</v>
      </c>
      <c r="D4781" t="s">
        <v>78</v>
      </c>
      <c r="E4781">
        <v>2021</v>
      </c>
      <c r="F4781" t="s">
        <v>500</v>
      </c>
      <c r="G4781" t="s">
        <v>311</v>
      </c>
      <c r="H4781">
        <v>225.11</v>
      </c>
      <c r="I4781" t="s">
        <v>508</v>
      </c>
      <c r="J4781" t="s">
        <v>347</v>
      </c>
      <c r="K4781" t="s">
        <v>389</v>
      </c>
    </row>
    <row r="4782" spans="1:11" hidden="1" x14ac:dyDescent="0.35">
      <c r="A4782" t="s">
        <v>377</v>
      </c>
      <c r="B4782" t="s">
        <v>84</v>
      </c>
      <c r="C4782" t="s">
        <v>327</v>
      </c>
      <c r="D4782" t="s">
        <v>78</v>
      </c>
      <c r="E4782">
        <v>2021</v>
      </c>
      <c r="F4782" t="s">
        <v>500</v>
      </c>
      <c r="G4782" t="s">
        <v>311</v>
      </c>
      <c r="H4782">
        <v>4819.01</v>
      </c>
      <c r="I4782" t="s">
        <v>508</v>
      </c>
      <c r="J4782" t="s">
        <v>14</v>
      </c>
      <c r="K4782" t="s">
        <v>389</v>
      </c>
    </row>
    <row r="4783" spans="1:11" hidden="1" x14ac:dyDescent="0.35">
      <c r="A4783" t="s">
        <v>377</v>
      </c>
      <c r="B4783" t="s">
        <v>84</v>
      </c>
      <c r="C4783" t="s">
        <v>327</v>
      </c>
      <c r="D4783" t="s">
        <v>78</v>
      </c>
      <c r="E4783">
        <v>2021</v>
      </c>
      <c r="F4783" t="s">
        <v>500</v>
      </c>
      <c r="G4783" t="s">
        <v>311</v>
      </c>
      <c r="H4783">
        <v>4767.3</v>
      </c>
      <c r="I4783" t="s">
        <v>508</v>
      </c>
      <c r="J4783" t="s">
        <v>347</v>
      </c>
      <c r="K4783" t="s">
        <v>389</v>
      </c>
    </row>
    <row r="4784" spans="1:11" hidden="1" x14ac:dyDescent="0.35">
      <c r="A4784" t="s">
        <v>377</v>
      </c>
      <c r="B4784" t="s">
        <v>84</v>
      </c>
      <c r="C4784" t="s">
        <v>327</v>
      </c>
      <c r="D4784" t="s">
        <v>78</v>
      </c>
      <c r="E4784">
        <v>2021</v>
      </c>
      <c r="F4784" t="s">
        <v>500</v>
      </c>
      <c r="G4784" t="s">
        <v>311</v>
      </c>
      <c r="H4784">
        <v>121.94</v>
      </c>
      <c r="I4784" t="s">
        <v>508</v>
      </c>
      <c r="J4784" t="s">
        <v>14</v>
      </c>
      <c r="K4784" t="s">
        <v>389</v>
      </c>
    </row>
    <row r="4785" spans="1:11" hidden="1" x14ac:dyDescent="0.35">
      <c r="A4785" t="s">
        <v>377</v>
      </c>
      <c r="B4785" t="s">
        <v>84</v>
      </c>
      <c r="C4785" t="s">
        <v>327</v>
      </c>
      <c r="D4785" t="s">
        <v>78</v>
      </c>
      <c r="E4785">
        <v>2021</v>
      </c>
      <c r="F4785" t="s">
        <v>500</v>
      </c>
      <c r="G4785" t="s">
        <v>311</v>
      </c>
      <c r="H4785">
        <v>120.62</v>
      </c>
      <c r="I4785" t="s">
        <v>508</v>
      </c>
      <c r="J4785" t="s">
        <v>347</v>
      </c>
      <c r="K4785" t="s">
        <v>389</v>
      </c>
    </row>
    <row r="4786" spans="1:11" hidden="1" x14ac:dyDescent="0.35">
      <c r="A4786" t="s">
        <v>377</v>
      </c>
      <c r="B4786" t="s">
        <v>84</v>
      </c>
      <c r="C4786" t="s">
        <v>327</v>
      </c>
      <c r="D4786" t="s">
        <v>78</v>
      </c>
      <c r="E4786">
        <v>2021</v>
      </c>
      <c r="F4786" t="s">
        <v>506</v>
      </c>
      <c r="G4786" t="s">
        <v>309</v>
      </c>
      <c r="H4786">
        <v>37.85</v>
      </c>
      <c r="I4786" t="s">
        <v>508</v>
      </c>
      <c r="J4786" t="s">
        <v>14</v>
      </c>
      <c r="K4786" t="s">
        <v>389</v>
      </c>
    </row>
    <row r="4787" spans="1:11" hidden="1" x14ac:dyDescent="0.35">
      <c r="A4787" t="s">
        <v>377</v>
      </c>
      <c r="B4787" t="s">
        <v>84</v>
      </c>
      <c r="C4787" t="s">
        <v>327</v>
      </c>
      <c r="D4787" t="s">
        <v>78</v>
      </c>
      <c r="E4787">
        <v>2021</v>
      </c>
      <c r="F4787" t="s">
        <v>506</v>
      </c>
      <c r="G4787" t="s">
        <v>309</v>
      </c>
      <c r="H4787">
        <v>831.47</v>
      </c>
      <c r="I4787" t="s">
        <v>508</v>
      </c>
      <c r="J4787" t="s">
        <v>347</v>
      </c>
      <c r="K4787" t="s">
        <v>389</v>
      </c>
    </row>
    <row r="4788" spans="1:11" hidden="1" x14ac:dyDescent="0.35">
      <c r="A4788" t="s">
        <v>377</v>
      </c>
      <c r="B4788" t="s">
        <v>84</v>
      </c>
      <c r="C4788" t="s">
        <v>327</v>
      </c>
      <c r="D4788" t="s">
        <v>78</v>
      </c>
      <c r="E4788">
        <v>2021</v>
      </c>
      <c r="F4788" t="s">
        <v>506</v>
      </c>
      <c r="G4788" t="s">
        <v>309</v>
      </c>
      <c r="H4788">
        <v>2.39</v>
      </c>
      <c r="I4788" t="s">
        <v>508</v>
      </c>
      <c r="J4788" t="s">
        <v>14</v>
      </c>
      <c r="K4788" t="s">
        <v>389</v>
      </c>
    </row>
    <row r="4789" spans="1:11" hidden="1" x14ac:dyDescent="0.35">
      <c r="A4789" t="s">
        <v>377</v>
      </c>
      <c r="B4789" t="s">
        <v>84</v>
      </c>
      <c r="C4789" t="s">
        <v>327</v>
      </c>
      <c r="D4789" t="s">
        <v>78</v>
      </c>
      <c r="E4789">
        <v>2021</v>
      </c>
      <c r="F4789" t="s">
        <v>506</v>
      </c>
      <c r="G4789" t="s">
        <v>309</v>
      </c>
      <c r="H4789">
        <v>52.36</v>
      </c>
      <c r="I4789" t="s">
        <v>508</v>
      </c>
      <c r="J4789" t="s">
        <v>347</v>
      </c>
      <c r="K4789" t="s">
        <v>389</v>
      </c>
    </row>
    <row r="4790" spans="1:11" hidden="1" x14ac:dyDescent="0.35">
      <c r="A4790" t="s">
        <v>377</v>
      </c>
      <c r="B4790" t="s">
        <v>84</v>
      </c>
      <c r="C4790" t="s">
        <v>327</v>
      </c>
      <c r="D4790" t="s">
        <v>78</v>
      </c>
      <c r="E4790">
        <v>2021</v>
      </c>
      <c r="F4790" t="s">
        <v>506</v>
      </c>
      <c r="G4790" t="s">
        <v>309</v>
      </c>
      <c r="H4790">
        <v>50.48</v>
      </c>
      <c r="I4790" t="s">
        <v>508</v>
      </c>
      <c r="J4790" t="s">
        <v>14</v>
      </c>
      <c r="K4790" t="s">
        <v>389</v>
      </c>
    </row>
    <row r="4791" spans="1:11" hidden="1" x14ac:dyDescent="0.35">
      <c r="A4791" t="s">
        <v>377</v>
      </c>
      <c r="B4791" t="s">
        <v>84</v>
      </c>
      <c r="C4791" t="s">
        <v>327</v>
      </c>
      <c r="D4791" t="s">
        <v>78</v>
      </c>
      <c r="E4791">
        <v>2021</v>
      </c>
      <c r="F4791" t="s">
        <v>506</v>
      </c>
      <c r="G4791" t="s">
        <v>309</v>
      </c>
      <c r="H4791">
        <v>1108.9000000000001</v>
      </c>
      <c r="I4791" t="s">
        <v>508</v>
      </c>
      <c r="J4791" t="s">
        <v>347</v>
      </c>
      <c r="K4791" t="s">
        <v>389</v>
      </c>
    </row>
    <row r="4792" spans="1:11" hidden="1" x14ac:dyDescent="0.35">
      <c r="A4792" t="s">
        <v>377</v>
      </c>
      <c r="B4792" t="s">
        <v>84</v>
      </c>
      <c r="C4792" t="s">
        <v>327</v>
      </c>
      <c r="D4792" t="s">
        <v>78</v>
      </c>
      <c r="E4792">
        <v>2021</v>
      </c>
      <c r="F4792" t="s">
        <v>506</v>
      </c>
      <c r="G4792" t="s">
        <v>309</v>
      </c>
      <c r="H4792">
        <v>1.28</v>
      </c>
      <c r="I4792" t="s">
        <v>508</v>
      </c>
      <c r="J4792" t="s">
        <v>14</v>
      </c>
      <c r="K4792" t="s">
        <v>389</v>
      </c>
    </row>
    <row r="4793" spans="1:11" hidden="1" x14ac:dyDescent="0.35">
      <c r="A4793" t="s">
        <v>377</v>
      </c>
      <c r="B4793" t="s">
        <v>84</v>
      </c>
      <c r="C4793" t="s">
        <v>327</v>
      </c>
      <c r="D4793" t="s">
        <v>78</v>
      </c>
      <c r="E4793">
        <v>2021</v>
      </c>
      <c r="F4793" t="s">
        <v>506</v>
      </c>
      <c r="G4793" t="s">
        <v>309</v>
      </c>
      <c r="H4793">
        <v>28.05</v>
      </c>
      <c r="I4793" t="s">
        <v>508</v>
      </c>
      <c r="J4793" t="s">
        <v>347</v>
      </c>
      <c r="K4793" t="s">
        <v>389</v>
      </c>
    </row>
    <row r="4794" spans="1:11" hidden="1" x14ac:dyDescent="0.35">
      <c r="A4794" t="s">
        <v>377</v>
      </c>
      <c r="B4794" t="s">
        <v>84</v>
      </c>
      <c r="C4794" t="s">
        <v>327</v>
      </c>
      <c r="D4794" t="s">
        <v>78</v>
      </c>
      <c r="E4794">
        <v>2021</v>
      </c>
      <c r="F4794" t="s">
        <v>71</v>
      </c>
      <c r="G4794" t="s">
        <v>310</v>
      </c>
      <c r="H4794">
        <v>-58.47</v>
      </c>
      <c r="I4794" t="s">
        <v>508</v>
      </c>
      <c r="J4794" t="s">
        <v>347</v>
      </c>
      <c r="K4794" t="s">
        <v>389</v>
      </c>
    </row>
    <row r="4795" spans="1:11" hidden="1" x14ac:dyDescent="0.35">
      <c r="A4795" t="s">
        <v>377</v>
      </c>
      <c r="B4795" t="s">
        <v>84</v>
      </c>
      <c r="C4795" t="s">
        <v>327</v>
      </c>
      <c r="D4795" t="s">
        <v>78</v>
      </c>
      <c r="E4795">
        <v>2021</v>
      </c>
      <c r="F4795" t="s">
        <v>71</v>
      </c>
      <c r="G4795" t="s">
        <v>310</v>
      </c>
      <c r="H4795">
        <v>-3.68</v>
      </c>
      <c r="I4795" t="s">
        <v>508</v>
      </c>
      <c r="J4795" t="s">
        <v>347</v>
      </c>
      <c r="K4795" t="s">
        <v>389</v>
      </c>
    </row>
    <row r="4796" spans="1:11" hidden="1" x14ac:dyDescent="0.35">
      <c r="A4796" t="s">
        <v>377</v>
      </c>
      <c r="B4796" t="s">
        <v>84</v>
      </c>
      <c r="C4796" t="s">
        <v>327</v>
      </c>
      <c r="D4796" t="s">
        <v>78</v>
      </c>
      <c r="E4796">
        <v>2021</v>
      </c>
      <c r="F4796" t="s">
        <v>71</v>
      </c>
      <c r="G4796" t="s">
        <v>310</v>
      </c>
      <c r="H4796">
        <v>-77.98</v>
      </c>
      <c r="I4796" t="s">
        <v>508</v>
      </c>
      <c r="J4796" t="s">
        <v>347</v>
      </c>
      <c r="K4796" t="s">
        <v>389</v>
      </c>
    </row>
    <row r="4797" spans="1:11" hidden="1" x14ac:dyDescent="0.35">
      <c r="A4797" t="s">
        <v>377</v>
      </c>
      <c r="B4797" t="s">
        <v>84</v>
      </c>
      <c r="C4797" t="s">
        <v>327</v>
      </c>
      <c r="D4797" t="s">
        <v>78</v>
      </c>
      <c r="E4797">
        <v>2021</v>
      </c>
      <c r="F4797" t="s">
        <v>71</v>
      </c>
      <c r="G4797" t="s">
        <v>310</v>
      </c>
      <c r="H4797">
        <v>-1.98</v>
      </c>
      <c r="I4797" t="s">
        <v>508</v>
      </c>
      <c r="J4797" t="s">
        <v>347</v>
      </c>
      <c r="K4797" t="s">
        <v>389</v>
      </c>
    </row>
    <row r="4798" spans="1:11" hidden="1" x14ac:dyDescent="0.35">
      <c r="A4798" t="s">
        <v>377</v>
      </c>
      <c r="B4798" t="s">
        <v>84</v>
      </c>
      <c r="C4798" t="s">
        <v>327</v>
      </c>
      <c r="D4798" t="s">
        <v>78</v>
      </c>
      <c r="E4798">
        <v>2021</v>
      </c>
      <c r="F4798" t="s">
        <v>156</v>
      </c>
      <c r="G4798" t="s">
        <v>307</v>
      </c>
      <c r="H4798">
        <v>-1.56</v>
      </c>
      <c r="I4798" t="s">
        <v>508</v>
      </c>
      <c r="J4798" t="s">
        <v>14</v>
      </c>
      <c r="K4798" t="s">
        <v>389</v>
      </c>
    </row>
    <row r="4799" spans="1:11" hidden="1" x14ac:dyDescent="0.35">
      <c r="A4799" t="s">
        <v>377</v>
      </c>
      <c r="B4799" t="s">
        <v>84</v>
      </c>
      <c r="C4799" t="s">
        <v>327</v>
      </c>
      <c r="D4799" t="s">
        <v>78</v>
      </c>
      <c r="E4799">
        <v>2021</v>
      </c>
      <c r="F4799" t="s">
        <v>156</v>
      </c>
      <c r="G4799" t="s">
        <v>307</v>
      </c>
      <c r="H4799">
        <v>0.61</v>
      </c>
      <c r="I4799" t="s">
        <v>508</v>
      </c>
      <c r="J4799" t="s">
        <v>347</v>
      </c>
      <c r="K4799" t="s">
        <v>389</v>
      </c>
    </row>
    <row r="4800" spans="1:11" hidden="1" x14ac:dyDescent="0.35">
      <c r="A4800" t="s">
        <v>377</v>
      </c>
      <c r="B4800" t="s">
        <v>84</v>
      </c>
      <c r="C4800" t="s">
        <v>327</v>
      </c>
      <c r="D4800" t="s">
        <v>78</v>
      </c>
      <c r="E4800">
        <v>2021</v>
      </c>
      <c r="F4800" t="s">
        <v>156</v>
      </c>
      <c r="G4800" t="s">
        <v>307</v>
      </c>
      <c r="H4800">
        <v>-0.1</v>
      </c>
      <c r="I4800" t="s">
        <v>508</v>
      </c>
      <c r="J4800" t="s">
        <v>14</v>
      </c>
      <c r="K4800" t="s">
        <v>389</v>
      </c>
    </row>
    <row r="4801" spans="1:11" hidden="1" x14ac:dyDescent="0.35">
      <c r="A4801" t="s">
        <v>377</v>
      </c>
      <c r="B4801" t="s">
        <v>84</v>
      </c>
      <c r="C4801" t="s">
        <v>327</v>
      </c>
      <c r="D4801" t="s">
        <v>78</v>
      </c>
      <c r="E4801">
        <v>2021</v>
      </c>
      <c r="F4801" t="s">
        <v>156</v>
      </c>
      <c r="G4801" t="s">
        <v>307</v>
      </c>
      <c r="H4801">
        <v>0.04</v>
      </c>
      <c r="I4801" t="s">
        <v>508</v>
      </c>
      <c r="J4801" t="s">
        <v>347</v>
      </c>
      <c r="K4801" t="s">
        <v>389</v>
      </c>
    </row>
    <row r="4802" spans="1:11" hidden="1" x14ac:dyDescent="0.35">
      <c r="A4802" t="s">
        <v>377</v>
      </c>
      <c r="B4802" t="s">
        <v>84</v>
      </c>
      <c r="C4802" t="s">
        <v>327</v>
      </c>
      <c r="D4802" t="s">
        <v>78</v>
      </c>
      <c r="E4802">
        <v>2021</v>
      </c>
      <c r="F4802" t="s">
        <v>156</v>
      </c>
      <c r="G4802" t="s">
        <v>307</v>
      </c>
      <c r="H4802">
        <v>-2.09</v>
      </c>
      <c r="I4802" t="s">
        <v>508</v>
      </c>
      <c r="J4802" t="s">
        <v>14</v>
      </c>
      <c r="K4802" t="s">
        <v>389</v>
      </c>
    </row>
    <row r="4803" spans="1:11" hidden="1" x14ac:dyDescent="0.35">
      <c r="A4803" t="s">
        <v>377</v>
      </c>
      <c r="B4803" t="s">
        <v>84</v>
      </c>
      <c r="C4803" t="s">
        <v>327</v>
      </c>
      <c r="D4803" t="s">
        <v>78</v>
      </c>
      <c r="E4803">
        <v>2021</v>
      </c>
      <c r="F4803" t="s">
        <v>156</v>
      </c>
      <c r="G4803" t="s">
        <v>307</v>
      </c>
      <c r="H4803">
        <v>0.8</v>
      </c>
      <c r="I4803" t="s">
        <v>508</v>
      </c>
      <c r="J4803" t="s">
        <v>347</v>
      </c>
      <c r="K4803" t="s">
        <v>389</v>
      </c>
    </row>
    <row r="4804" spans="1:11" hidden="1" x14ac:dyDescent="0.35">
      <c r="A4804" t="s">
        <v>377</v>
      </c>
      <c r="B4804" t="s">
        <v>84</v>
      </c>
      <c r="C4804" t="s">
        <v>327</v>
      </c>
      <c r="D4804" t="s">
        <v>78</v>
      </c>
      <c r="E4804">
        <v>2021</v>
      </c>
      <c r="F4804" t="s">
        <v>156</v>
      </c>
      <c r="G4804" t="s">
        <v>307</v>
      </c>
      <c r="H4804">
        <v>-0.05</v>
      </c>
      <c r="I4804" t="s">
        <v>508</v>
      </c>
      <c r="J4804" t="s">
        <v>14</v>
      </c>
      <c r="K4804" t="s">
        <v>389</v>
      </c>
    </row>
    <row r="4805" spans="1:11" hidden="1" x14ac:dyDescent="0.35">
      <c r="A4805" t="s">
        <v>377</v>
      </c>
      <c r="B4805" t="s">
        <v>84</v>
      </c>
      <c r="C4805" t="s">
        <v>327</v>
      </c>
      <c r="D4805" t="s">
        <v>78</v>
      </c>
      <c r="E4805">
        <v>2021</v>
      </c>
      <c r="F4805" t="s">
        <v>156</v>
      </c>
      <c r="G4805" t="s">
        <v>307</v>
      </c>
      <c r="H4805">
        <v>0.02</v>
      </c>
      <c r="I4805" t="s">
        <v>508</v>
      </c>
      <c r="J4805" t="s">
        <v>347</v>
      </c>
      <c r="K4805" t="s">
        <v>389</v>
      </c>
    </row>
    <row r="4806" spans="1:11" hidden="1" x14ac:dyDescent="0.35">
      <c r="A4806" t="s">
        <v>377</v>
      </c>
      <c r="B4806" t="s">
        <v>84</v>
      </c>
      <c r="C4806" t="s">
        <v>330</v>
      </c>
      <c r="D4806" t="s">
        <v>78</v>
      </c>
      <c r="E4806">
        <v>2021</v>
      </c>
      <c r="F4806" t="s">
        <v>500</v>
      </c>
      <c r="G4806" t="s">
        <v>311</v>
      </c>
      <c r="H4806">
        <v>4729.37</v>
      </c>
      <c r="I4806" t="s">
        <v>508</v>
      </c>
      <c r="J4806" t="s">
        <v>347</v>
      </c>
      <c r="K4806" t="s">
        <v>392</v>
      </c>
    </row>
    <row r="4807" spans="1:11" hidden="1" x14ac:dyDescent="0.35">
      <c r="A4807" t="s">
        <v>377</v>
      </c>
      <c r="B4807" t="s">
        <v>84</v>
      </c>
      <c r="C4807" t="s">
        <v>330</v>
      </c>
      <c r="D4807" t="s">
        <v>78</v>
      </c>
      <c r="E4807">
        <v>2021</v>
      </c>
      <c r="F4807" t="s">
        <v>500</v>
      </c>
      <c r="G4807" t="s">
        <v>311</v>
      </c>
      <c r="H4807">
        <v>3092.74</v>
      </c>
      <c r="I4807" t="s">
        <v>508</v>
      </c>
      <c r="J4807" t="s">
        <v>347</v>
      </c>
      <c r="K4807" t="s">
        <v>392</v>
      </c>
    </row>
    <row r="4808" spans="1:11" hidden="1" x14ac:dyDescent="0.35">
      <c r="A4808" t="s">
        <v>377</v>
      </c>
      <c r="B4808" t="s">
        <v>84</v>
      </c>
      <c r="C4808" t="s">
        <v>330</v>
      </c>
      <c r="D4808" t="s">
        <v>78</v>
      </c>
      <c r="E4808">
        <v>2021</v>
      </c>
      <c r="F4808" t="s">
        <v>500</v>
      </c>
      <c r="G4808" t="s">
        <v>311</v>
      </c>
      <c r="H4808">
        <v>2.06</v>
      </c>
      <c r="I4808" t="s">
        <v>508</v>
      </c>
      <c r="J4808" t="s">
        <v>347</v>
      </c>
      <c r="K4808" t="s">
        <v>392</v>
      </c>
    </row>
    <row r="4809" spans="1:11" hidden="1" x14ac:dyDescent="0.35">
      <c r="A4809" t="s">
        <v>377</v>
      </c>
      <c r="B4809" t="s">
        <v>84</v>
      </c>
      <c r="C4809" t="s">
        <v>330</v>
      </c>
      <c r="D4809" t="s">
        <v>78</v>
      </c>
      <c r="E4809">
        <v>2021</v>
      </c>
      <c r="F4809" t="s">
        <v>500</v>
      </c>
      <c r="G4809" t="s">
        <v>311</v>
      </c>
      <c r="H4809">
        <v>1788.7</v>
      </c>
      <c r="I4809" t="s">
        <v>508</v>
      </c>
      <c r="J4809" t="s">
        <v>347</v>
      </c>
      <c r="K4809" t="s">
        <v>392</v>
      </c>
    </row>
    <row r="4810" spans="1:11" hidden="1" x14ac:dyDescent="0.35">
      <c r="A4810" t="s">
        <v>377</v>
      </c>
      <c r="B4810" t="s">
        <v>84</v>
      </c>
      <c r="C4810" t="s">
        <v>330</v>
      </c>
      <c r="D4810" t="s">
        <v>78</v>
      </c>
      <c r="E4810">
        <v>2021</v>
      </c>
      <c r="F4810" t="s">
        <v>500</v>
      </c>
      <c r="G4810" t="s">
        <v>311</v>
      </c>
      <c r="H4810">
        <v>6032.26</v>
      </c>
      <c r="I4810" t="s">
        <v>508</v>
      </c>
      <c r="J4810" t="s">
        <v>347</v>
      </c>
      <c r="K4810" t="s">
        <v>392</v>
      </c>
    </row>
    <row r="4811" spans="1:11" hidden="1" x14ac:dyDescent="0.35">
      <c r="A4811" t="s">
        <v>377</v>
      </c>
      <c r="B4811" t="s">
        <v>84</v>
      </c>
      <c r="C4811" t="s">
        <v>330</v>
      </c>
      <c r="D4811" t="s">
        <v>78</v>
      </c>
      <c r="E4811">
        <v>2021</v>
      </c>
      <c r="F4811" t="s">
        <v>500</v>
      </c>
      <c r="G4811" t="s">
        <v>311</v>
      </c>
      <c r="H4811">
        <v>1106.73</v>
      </c>
      <c r="I4811" t="s">
        <v>508</v>
      </c>
      <c r="J4811" t="s">
        <v>347</v>
      </c>
      <c r="K4811" t="s">
        <v>392</v>
      </c>
    </row>
    <row r="4812" spans="1:11" hidden="1" x14ac:dyDescent="0.35">
      <c r="A4812" t="s">
        <v>377</v>
      </c>
      <c r="B4812" t="s">
        <v>84</v>
      </c>
      <c r="C4812" t="s">
        <v>330</v>
      </c>
      <c r="D4812" t="s">
        <v>78</v>
      </c>
      <c r="E4812">
        <v>2021</v>
      </c>
      <c r="F4812" t="s">
        <v>500</v>
      </c>
      <c r="G4812" t="s">
        <v>311</v>
      </c>
      <c r="H4812">
        <v>461.38</v>
      </c>
      <c r="I4812" t="s">
        <v>508</v>
      </c>
      <c r="J4812" t="s">
        <v>347</v>
      </c>
      <c r="K4812" t="s">
        <v>392</v>
      </c>
    </row>
    <row r="4813" spans="1:11" hidden="1" x14ac:dyDescent="0.35">
      <c r="A4813" t="s">
        <v>377</v>
      </c>
      <c r="B4813" t="s">
        <v>84</v>
      </c>
      <c r="C4813" t="s">
        <v>330</v>
      </c>
      <c r="D4813" t="s">
        <v>78</v>
      </c>
      <c r="E4813">
        <v>2021</v>
      </c>
      <c r="F4813" t="s">
        <v>506</v>
      </c>
      <c r="G4813" t="s">
        <v>309</v>
      </c>
      <c r="H4813">
        <v>7048.74</v>
      </c>
      <c r="I4813" t="s">
        <v>508</v>
      </c>
      <c r="J4813" t="s">
        <v>347</v>
      </c>
      <c r="K4813" t="s">
        <v>392</v>
      </c>
    </row>
    <row r="4814" spans="1:11" hidden="1" x14ac:dyDescent="0.35">
      <c r="A4814" t="s">
        <v>377</v>
      </c>
      <c r="B4814" t="s">
        <v>84</v>
      </c>
      <c r="C4814" t="s">
        <v>330</v>
      </c>
      <c r="D4814" t="s">
        <v>78</v>
      </c>
      <c r="E4814">
        <v>2021</v>
      </c>
      <c r="F4814" t="s">
        <v>506</v>
      </c>
      <c r="G4814" t="s">
        <v>309</v>
      </c>
      <c r="H4814">
        <v>4609.5</v>
      </c>
      <c r="I4814" t="s">
        <v>508</v>
      </c>
      <c r="J4814" t="s">
        <v>347</v>
      </c>
      <c r="K4814" t="s">
        <v>392</v>
      </c>
    </row>
    <row r="4815" spans="1:11" hidden="1" x14ac:dyDescent="0.35">
      <c r="A4815" t="s">
        <v>377</v>
      </c>
      <c r="B4815" t="s">
        <v>84</v>
      </c>
      <c r="C4815" t="s">
        <v>330</v>
      </c>
      <c r="D4815" t="s">
        <v>78</v>
      </c>
      <c r="E4815">
        <v>2021</v>
      </c>
      <c r="F4815" t="s">
        <v>506</v>
      </c>
      <c r="G4815" t="s">
        <v>309</v>
      </c>
      <c r="H4815">
        <v>3.06</v>
      </c>
      <c r="I4815" t="s">
        <v>508</v>
      </c>
      <c r="J4815" t="s">
        <v>347</v>
      </c>
      <c r="K4815" t="s">
        <v>392</v>
      </c>
    </row>
    <row r="4816" spans="1:11" hidden="1" x14ac:dyDescent="0.35">
      <c r="A4816" t="s">
        <v>377</v>
      </c>
      <c r="B4816" t="s">
        <v>84</v>
      </c>
      <c r="C4816" t="s">
        <v>330</v>
      </c>
      <c r="D4816" t="s">
        <v>78</v>
      </c>
      <c r="E4816">
        <v>2021</v>
      </c>
      <c r="F4816" t="s">
        <v>506</v>
      </c>
      <c r="G4816" t="s">
        <v>309</v>
      </c>
      <c r="H4816">
        <v>2665.91</v>
      </c>
      <c r="I4816" t="s">
        <v>508</v>
      </c>
      <c r="J4816" t="s">
        <v>347</v>
      </c>
      <c r="K4816" t="s">
        <v>392</v>
      </c>
    </row>
    <row r="4817" spans="1:11" hidden="1" x14ac:dyDescent="0.35">
      <c r="A4817" t="s">
        <v>377</v>
      </c>
      <c r="B4817" t="s">
        <v>84</v>
      </c>
      <c r="C4817" t="s">
        <v>330</v>
      </c>
      <c r="D4817" t="s">
        <v>78</v>
      </c>
      <c r="E4817">
        <v>2021</v>
      </c>
      <c r="F4817" t="s">
        <v>506</v>
      </c>
      <c r="G4817" t="s">
        <v>309</v>
      </c>
      <c r="H4817">
        <v>8990.6200000000008</v>
      </c>
      <c r="I4817" t="s">
        <v>508</v>
      </c>
      <c r="J4817" t="s">
        <v>347</v>
      </c>
      <c r="K4817" t="s">
        <v>392</v>
      </c>
    </row>
    <row r="4818" spans="1:11" hidden="1" x14ac:dyDescent="0.35">
      <c r="A4818" t="s">
        <v>377</v>
      </c>
      <c r="B4818" t="s">
        <v>84</v>
      </c>
      <c r="C4818" t="s">
        <v>330</v>
      </c>
      <c r="D4818" t="s">
        <v>78</v>
      </c>
      <c r="E4818">
        <v>2021</v>
      </c>
      <c r="F4818" t="s">
        <v>506</v>
      </c>
      <c r="G4818" t="s">
        <v>309</v>
      </c>
      <c r="H4818">
        <v>1649.47</v>
      </c>
      <c r="I4818" t="s">
        <v>508</v>
      </c>
      <c r="J4818" t="s">
        <v>347</v>
      </c>
      <c r="K4818" t="s">
        <v>392</v>
      </c>
    </row>
    <row r="4819" spans="1:11" hidden="1" x14ac:dyDescent="0.35">
      <c r="A4819" t="s">
        <v>377</v>
      </c>
      <c r="B4819" t="s">
        <v>84</v>
      </c>
      <c r="C4819" t="s">
        <v>330</v>
      </c>
      <c r="D4819" t="s">
        <v>78</v>
      </c>
      <c r="E4819">
        <v>2021</v>
      </c>
      <c r="F4819" t="s">
        <v>506</v>
      </c>
      <c r="G4819" t="s">
        <v>309</v>
      </c>
      <c r="H4819">
        <v>687.66</v>
      </c>
      <c r="I4819" t="s">
        <v>508</v>
      </c>
      <c r="J4819" t="s">
        <v>347</v>
      </c>
      <c r="K4819" t="s">
        <v>392</v>
      </c>
    </row>
    <row r="4820" spans="1:11" hidden="1" x14ac:dyDescent="0.35">
      <c r="A4820" t="s">
        <v>377</v>
      </c>
      <c r="B4820" t="s">
        <v>84</v>
      </c>
      <c r="C4820" t="s">
        <v>330</v>
      </c>
      <c r="D4820" t="s">
        <v>78</v>
      </c>
      <c r="E4820">
        <v>2021</v>
      </c>
      <c r="F4820" t="s">
        <v>71</v>
      </c>
      <c r="G4820" t="s">
        <v>310</v>
      </c>
      <c r="H4820">
        <v>756.46</v>
      </c>
      <c r="I4820" t="s">
        <v>508</v>
      </c>
      <c r="J4820" t="s">
        <v>347</v>
      </c>
      <c r="K4820" t="s">
        <v>392</v>
      </c>
    </row>
    <row r="4821" spans="1:11" hidden="1" x14ac:dyDescent="0.35">
      <c r="A4821" t="s">
        <v>377</v>
      </c>
      <c r="B4821" t="s">
        <v>84</v>
      </c>
      <c r="C4821" t="s">
        <v>330</v>
      </c>
      <c r="D4821" t="s">
        <v>78</v>
      </c>
      <c r="E4821">
        <v>2021</v>
      </c>
      <c r="F4821" t="s">
        <v>71</v>
      </c>
      <c r="G4821" t="s">
        <v>310</v>
      </c>
      <c r="H4821">
        <v>494.69</v>
      </c>
      <c r="I4821" t="s">
        <v>508</v>
      </c>
      <c r="J4821" t="s">
        <v>347</v>
      </c>
      <c r="K4821" t="s">
        <v>392</v>
      </c>
    </row>
    <row r="4822" spans="1:11" hidden="1" x14ac:dyDescent="0.35">
      <c r="A4822" t="s">
        <v>377</v>
      </c>
      <c r="B4822" t="s">
        <v>84</v>
      </c>
      <c r="C4822" t="s">
        <v>330</v>
      </c>
      <c r="D4822" t="s">
        <v>78</v>
      </c>
      <c r="E4822">
        <v>2021</v>
      </c>
      <c r="F4822" t="s">
        <v>71</v>
      </c>
      <c r="G4822" t="s">
        <v>310</v>
      </c>
      <c r="H4822">
        <v>0.33</v>
      </c>
      <c r="I4822" t="s">
        <v>508</v>
      </c>
      <c r="J4822" t="s">
        <v>347</v>
      </c>
      <c r="K4822" t="s">
        <v>392</v>
      </c>
    </row>
    <row r="4823" spans="1:11" hidden="1" x14ac:dyDescent="0.35">
      <c r="A4823" t="s">
        <v>377</v>
      </c>
      <c r="B4823" t="s">
        <v>84</v>
      </c>
      <c r="C4823" t="s">
        <v>330</v>
      </c>
      <c r="D4823" t="s">
        <v>78</v>
      </c>
      <c r="E4823">
        <v>2021</v>
      </c>
      <c r="F4823" t="s">
        <v>71</v>
      </c>
      <c r="G4823" t="s">
        <v>310</v>
      </c>
      <c r="H4823">
        <v>286.11</v>
      </c>
      <c r="I4823" t="s">
        <v>508</v>
      </c>
      <c r="J4823" t="s">
        <v>347</v>
      </c>
      <c r="K4823" t="s">
        <v>392</v>
      </c>
    </row>
    <row r="4824" spans="1:11" hidden="1" x14ac:dyDescent="0.35">
      <c r="A4824" t="s">
        <v>377</v>
      </c>
      <c r="B4824" t="s">
        <v>84</v>
      </c>
      <c r="C4824" t="s">
        <v>330</v>
      </c>
      <c r="D4824" t="s">
        <v>78</v>
      </c>
      <c r="E4824">
        <v>2021</v>
      </c>
      <c r="F4824" t="s">
        <v>71</v>
      </c>
      <c r="G4824" t="s">
        <v>310</v>
      </c>
      <c r="H4824">
        <v>964.87</v>
      </c>
      <c r="I4824" t="s">
        <v>508</v>
      </c>
      <c r="J4824" t="s">
        <v>347</v>
      </c>
      <c r="K4824" t="s">
        <v>392</v>
      </c>
    </row>
    <row r="4825" spans="1:11" hidden="1" x14ac:dyDescent="0.35">
      <c r="A4825" t="s">
        <v>377</v>
      </c>
      <c r="B4825" t="s">
        <v>84</v>
      </c>
      <c r="C4825" t="s">
        <v>330</v>
      </c>
      <c r="D4825" t="s">
        <v>78</v>
      </c>
      <c r="E4825">
        <v>2021</v>
      </c>
      <c r="F4825" t="s">
        <v>71</v>
      </c>
      <c r="G4825" t="s">
        <v>310</v>
      </c>
      <c r="H4825">
        <v>177.01</v>
      </c>
      <c r="I4825" t="s">
        <v>508</v>
      </c>
      <c r="J4825" t="s">
        <v>347</v>
      </c>
      <c r="K4825" t="s">
        <v>392</v>
      </c>
    </row>
    <row r="4826" spans="1:11" hidden="1" x14ac:dyDescent="0.35">
      <c r="A4826" t="s">
        <v>377</v>
      </c>
      <c r="B4826" t="s">
        <v>84</v>
      </c>
      <c r="C4826" t="s">
        <v>330</v>
      </c>
      <c r="D4826" t="s">
        <v>78</v>
      </c>
      <c r="E4826">
        <v>2021</v>
      </c>
      <c r="F4826" t="s">
        <v>71</v>
      </c>
      <c r="G4826" t="s">
        <v>310</v>
      </c>
      <c r="H4826">
        <v>73.8</v>
      </c>
      <c r="I4826" t="s">
        <v>508</v>
      </c>
      <c r="J4826" t="s">
        <v>347</v>
      </c>
      <c r="K4826" t="s">
        <v>392</v>
      </c>
    </row>
    <row r="4827" spans="1:11" hidden="1" x14ac:dyDescent="0.35">
      <c r="A4827" t="s">
        <v>377</v>
      </c>
      <c r="B4827" t="s">
        <v>84</v>
      </c>
      <c r="C4827" t="s">
        <v>330</v>
      </c>
      <c r="D4827" t="s">
        <v>78</v>
      </c>
      <c r="E4827">
        <v>2021</v>
      </c>
      <c r="F4827" t="s">
        <v>148</v>
      </c>
      <c r="G4827" t="s">
        <v>308</v>
      </c>
      <c r="H4827">
        <v>220.39</v>
      </c>
      <c r="I4827" t="s">
        <v>508</v>
      </c>
      <c r="J4827" t="s">
        <v>347</v>
      </c>
      <c r="K4827" t="s">
        <v>392</v>
      </c>
    </row>
    <row r="4828" spans="1:11" hidden="1" x14ac:dyDescent="0.35">
      <c r="A4828" t="s">
        <v>377</v>
      </c>
      <c r="B4828" t="s">
        <v>84</v>
      </c>
      <c r="C4828" t="s">
        <v>330</v>
      </c>
      <c r="D4828" t="s">
        <v>78</v>
      </c>
      <c r="E4828">
        <v>2021</v>
      </c>
      <c r="F4828" t="s">
        <v>148</v>
      </c>
      <c r="G4828" t="s">
        <v>308</v>
      </c>
      <c r="H4828">
        <v>144.12</v>
      </c>
      <c r="I4828" t="s">
        <v>508</v>
      </c>
      <c r="J4828" t="s">
        <v>347</v>
      </c>
      <c r="K4828" t="s">
        <v>392</v>
      </c>
    </row>
    <row r="4829" spans="1:11" hidden="1" x14ac:dyDescent="0.35">
      <c r="A4829" t="s">
        <v>377</v>
      </c>
      <c r="B4829" t="s">
        <v>84</v>
      </c>
      <c r="C4829" t="s">
        <v>330</v>
      </c>
      <c r="D4829" t="s">
        <v>78</v>
      </c>
      <c r="E4829">
        <v>2021</v>
      </c>
      <c r="F4829" t="s">
        <v>148</v>
      </c>
      <c r="G4829" t="s">
        <v>308</v>
      </c>
      <c r="H4829">
        <v>0.09</v>
      </c>
      <c r="I4829" t="s">
        <v>508</v>
      </c>
      <c r="J4829" t="s">
        <v>347</v>
      </c>
      <c r="K4829" t="s">
        <v>392</v>
      </c>
    </row>
    <row r="4830" spans="1:11" hidden="1" x14ac:dyDescent="0.35">
      <c r="A4830" t="s">
        <v>377</v>
      </c>
      <c r="B4830" t="s">
        <v>84</v>
      </c>
      <c r="C4830" t="s">
        <v>330</v>
      </c>
      <c r="D4830" t="s">
        <v>78</v>
      </c>
      <c r="E4830">
        <v>2021</v>
      </c>
      <c r="F4830" t="s">
        <v>148</v>
      </c>
      <c r="G4830" t="s">
        <v>308</v>
      </c>
      <c r="H4830">
        <v>83.35</v>
      </c>
      <c r="I4830" t="s">
        <v>508</v>
      </c>
      <c r="J4830" t="s">
        <v>347</v>
      </c>
      <c r="K4830" t="s">
        <v>392</v>
      </c>
    </row>
    <row r="4831" spans="1:11" hidden="1" x14ac:dyDescent="0.35">
      <c r="A4831" t="s">
        <v>377</v>
      </c>
      <c r="B4831" t="s">
        <v>84</v>
      </c>
      <c r="C4831" t="s">
        <v>330</v>
      </c>
      <c r="D4831" t="s">
        <v>78</v>
      </c>
      <c r="E4831">
        <v>2021</v>
      </c>
      <c r="F4831" t="s">
        <v>148</v>
      </c>
      <c r="G4831" t="s">
        <v>308</v>
      </c>
      <c r="H4831">
        <v>281.10000000000002</v>
      </c>
      <c r="I4831" t="s">
        <v>508</v>
      </c>
      <c r="J4831" t="s">
        <v>347</v>
      </c>
      <c r="K4831" t="s">
        <v>392</v>
      </c>
    </row>
    <row r="4832" spans="1:11" hidden="1" x14ac:dyDescent="0.35">
      <c r="A4832" t="s">
        <v>377</v>
      </c>
      <c r="B4832" t="s">
        <v>84</v>
      </c>
      <c r="C4832" t="s">
        <v>330</v>
      </c>
      <c r="D4832" t="s">
        <v>78</v>
      </c>
      <c r="E4832">
        <v>2021</v>
      </c>
      <c r="F4832" t="s">
        <v>148</v>
      </c>
      <c r="G4832" t="s">
        <v>308</v>
      </c>
      <c r="H4832">
        <v>51.58</v>
      </c>
      <c r="I4832" t="s">
        <v>508</v>
      </c>
      <c r="J4832" t="s">
        <v>347</v>
      </c>
      <c r="K4832" t="s">
        <v>392</v>
      </c>
    </row>
    <row r="4833" spans="1:11" hidden="1" x14ac:dyDescent="0.35">
      <c r="A4833" t="s">
        <v>377</v>
      </c>
      <c r="B4833" t="s">
        <v>84</v>
      </c>
      <c r="C4833" t="s">
        <v>330</v>
      </c>
      <c r="D4833" t="s">
        <v>78</v>
      </c>
      <c r="E4833">
        <v>2021</v>
      </c>
      <c r="F4833" t="s">
        <v>148</v>
      </c>
      <c r="G4833" t="s">
        <v>308</v>
      </c>
      <c r="H4833">
        <v>21.5</v>
      </c>
      <c r="I4833" t="s">
        <v>508</v>
      </c>
      <c r="J4833" t="s">
        <v>347</v>
      </c>
      <c r="K4833" t="s">
        <v>392</v>
      </c>
    </row>
    <row r="4834" spans="1:11" hidden="1" x14ac:dyDescent="0.35">
      <c r="A4834" t="s">
        <v>377</v>
      </c>
      <c r="B4834" t="s">
        <v>84</v>
      </c>
      <c r="C4834" t="s">
        <v>330</v>
      </c>
      <c r="D4834" t="s">
        <v>78</v>
      </c>
      <c r="E4834">
        <v>2021</v>
      </c>
      <c r="F4834" t="s">
        <v>156</v>
      </c>
      <c r="G4834" t="s">
        <v>307</v>
      </c>
      <c r="H4834">
        <v>3.73</v>
      </c>
      <c r="I4834" t="s">
        <v>508</v>
      </c>
      <c r="J4834" t="s">
        <v>347</v>
      </c>
      <c r="K4834" t="s">
        <v>392</v>
      </c>
    </row>
    <row r="4835" spans="1:11" hidden="1" x14ac:dyDescent="0.35">
      <c r="A4835" t="s">
        <v>377</v>
      </c>
      <c r="B4835" t="s">
        <v>84</v>
      </c>
      <c r="C4835" t="s">
        <v>330</v>
      </c>
      <c r="D4835" t="s">
        <v>78</v>
      </c>
      <c r="E4835">
        <v>2021</v>
      </c>
      <c r="F4835" t="s">
        <v>156</v>
      </c>
      <c r="G4835" t="s">
        <v>307</v>
      </c>
      <c r="H4835">
        <v>2.4300000000000002</v>
      </c>
      <c r="I4835" t="s">
        <v>508</v>
      </c>
      <c r="J4835" t="s">
        <v>347</v>
      </c>
      <c r="K4835" t="s">
        <v>392</v>
      </c>
    </row>
    <row r="4836" spans="1:11" hidden="1" x14ac:dyDescent="0.35">
      <c r="A4836" t="s">
        <v>377</v>
      </c>
      <c r="B4836" t="s">
        <v>84</v>
      </c>
      <c r="C4836" t="s">
        <v>330</v>
      </c>
      <c r="D4836" t="s">
        <v>78</v>
      </c>
      <c r="E4836">
        <v>2021</v>
      </c>
      <c r="F4836" t="s">
        <v>156</v>
      </c>
      <c r="G4836" t="s">
        <v>307</v>
      </c>
      <c r="H4836">
        <v>0</v>
      </c>
      <c r="I4836" t="s">
        <v>508</v>
      </c>
      <c r="J4836" t="s">
        <v>347</v>
      </c>
      <c r="K4836" t="s">
        <v>392</v>
      </c>
    </row>
    <row r="4837" spans="1:11" hidden="1" x14ac:dyDescent="0.35">
      <c r="A4837" t="s">
        <v>377</v>
      </c>
      <c r="B4837" t="s">
        <v>84</v>
      </c>
      <c r="C4837" t="s">
        <v>330</v>
      </c>
      <c r="D4837" t="s">
        <v>78</v>
      </c>
      <c r="E4837">
        <v>2021</v>
      </c>
      <c r="F4837" t="s">
        <v>156</v>
      </c>
      <c r="G4837" t="s">
        <v>307</v>
      </c>
      <c r="H4837">
        <v>1.4</v>
      </c>
      <c r="I4837" t="s">
        <v>508</v>
      </c>
      <c r="J4837" t="s">
        <v>347</v>
      </c>
      <c r="K4837" t="s">
        <v>392</v>
      </c>
    </row>
    <row r="4838" spans="1:11" hidden="1" x14ac:dyDescent="0.35">
      <c r="A4838" t="s">
        <v>377</v>
      </c>
      <c r="B4838" t="s">
        <v>84</v>
      </c>
      <c r="C4838" t="s">
        <v>330</v>
      </c>
      <c r="D4838" t="s">
        <v>78</v>
      </c>
      <c r="E4838">
        <v>2021</v>
      </c>
      <c r="F4838" t="s">
        <v>156</v>
      </c>
      <c r="G4838" t="s">
        <v>307</v>
      </c>
      <c r="H4838">
        <v>4.78</v>
      </c>
      <c r="I4838" t="s">
        <v>508</v>
      </c>
      <c r="J4838" t="s">
        <v>347</v>
      </c>
      <c r="K4838" t="s">
        <v>392</v>
      </c>
    </row>
    <row r="4839" spans="1:11" hidden="1" x14ac:dyDescent="0.35">
      <c r="A4839" t="s">
        <v>377</v>
      </c>
      <c r="B4839" t="s">
        <v>84</v>
      </c>
      <c r="C4839" t="s">
        <v>330</v>
      </c>
      <c r="D4839" t="s">
        <v>78</v>
      </c>
      <c r="E4839">
        <v>2021</v>
      </c>
      <c r="F4839" t="s">
        <v>156</v>
      </c>
      <c r="G4839" t="s">
        <v>307</v>
      </c>
      <c r="H4839">
        <v>0.87</v>
      </c>
      <c r="I4839" t="s">
        <v>508</v>
      </c>
      <c r="J4839" t="s">
        <v>347</v>
      </c>
      <c r="K4839" t="s">
        <v>392</v>
      </c>
    </row>
    <row r="4840" spans="1:11" hidden="1" x14ac:dyDescent="0.35">
      <c r="A4840" t="s">
        <v>377</v>
      </c>
      <c r="B4840" t="s">
        <v>84</v>
      </c>
      <c r="C4840" t="s">
        <v>330</v>
      </c>
      <c r="D4840" t="s">
        <v>78</v>
      </c>
      <c r="E4840">
        <v>2021</v>
      </c>
      <c r="F4840" t="s">
        <v>156</v>
      </c>
      <c r="G4840" t="s">
        <v>307</v>
      </c>
      <c r="H4840">
        <v>0.36</v>
      </c>
      <c r="I4840" t="s">
        <v>508</v>
      </c>
      <c r="J4840" t="s">
        <v>347</v>
      </c>
      <c r="K4840" t="s">
        <v>392</v>
      </c>
    </row>
    <row r="4841" spans="1:11" hidden="1" x14ac:dyDescent="0.35">
      <c r="A4841" t="s">
        <v>377</v>
      </c>
      <c r="B4841" t="s">
        <v>84</v>
      </c>
      <c r="C4841" t="s">
        <v>372</v>
      </c>
      <c r="D4841" t="s">
        <v>78</v>
      </c>
      <c r="E4841">
        <v>2021</v>
      </c>
      <c r="F4841" t="s">
        <v>500</v>
      </c>
      <c r="G4841" t="s">
        <v>311</v>
      </c>
      <c r="H4841">
        <v>9456.73</v>
      </c>
      <c r="I4841" t="s">
        <v>508</v>
      </c>
      <c r="J4841" t="s">
        <v>14</v>
      </c>
      <c r="K4841" t="s">
        <v>401</v>
      </c>
    </row>
    <row r="4842" spans="1:11" hidden="1" x14ac:dyDescent="0.35">
      <c r="A4842" t="s">
        <v>377</v>
      </c>
      <c r="B4842" t="s">
        <v>84</v>
      </c>
      <c r="C4842" t="s">
        <v>372</v>
      </c>
      <c r="D4842" t="s">
        <v>78</v>
      </c>
      <c r="E4842">
        <v>2021</v>
      </c>
      <c r="F4842" t="s">
        <v>500</v>
      </c>
      <c r="G4842" t="s">
        <v>311</v>
      </c>
      <c r="H4842">
        <v>3910.65</v>
      </c>
      <c r="I4842" t="s">
        <v>508</v>
      </c>
      <c r="J4842" t="s">
        <v>347</v>
      </c>
      <c r="K4842" t="s">
        <v>401</v>
      </c>
    </row>
    <row r="4843" spans="1:11" hidden="1" x14ac:dyDescent="0.35">
      <c r="A4843" t="s">
        <v>377</v>
      </c>
      <c r="B4843" t="s">
        <v>84</v>
      </c>
      <c r="C4843" t="s">
        <v>372</v>
      </c>
      <c r="D4843" t="s">
        <v>78</v>
      </c>
      <c r="E4843">
        <v>2021</v>
      </c>
      <c r="F4843" t="s">
        <v>500</v>
      </c>
      <c r="G4843" t="s">
        <v>311</v>
      </c>
      <c r="H4843">
        <v>545.04</v>
      </c>
      <c r="I4843" t="s">
        <v>508</v>
      </c>
      <c r="J4843" t="s">
        <v>14</v>
      </c>
      <c r="K4843" t="s">
        <v>401</v>
      </c>
    </row>
    <row r="4844" spans="1:11" hidden="1" x14ac:dyDescent="0.35">
      <c r="A4844" t="s">
        <v>377</v>
      </c>
      <c r="B4844" t="s">
        <v>84</v>
      </c>
      <c r="C4844" t="s">
        <v>372</v>
      </c>
      <c r="D4844" t="s">
        <v>78</v>
      </c>
      <c r="E4844">
        <v>2021</v>
      </c>
      <c r="F4844" t="s">
        <v>500</v>
      </c>
      <c r="G4844" t="s">
        <v>311</v>
      </c>
      <c r="H4844">
        <v>225.39</v>
      </c>
      <c r="I4844" t="s">
        <v>508</v>
      </c>
      <c r="J4844" t="s">
        <v>347</v>
      </c>
      <c r="K4844" t="s">
        <v>401</v>
      </c>
    </row>
    <row r="4845" spans="1:11" hidden="1" x14ac:dyDescent="0.35">
      <c r="A4845" t="s">
        <v>377</v>
      </c>
      <c r="B4845" t="s">
        <v>84</v>
      </c>
      <c r="C4845" t="s">
        <v>372</v>
      </c>
      <c r="D4845" t="s">
        <v>78</v>
      </c>
      <c r="E4845">
        <v>2021</v>
      </c>
      <c r="F4845" t="s">
        <v>500</v>
      </c>
      <c r="G4845" t="s">
        <v>311</v>
      </c>
      <c r="H4845">
        <v>9121.32</v>
      </c>
      <c r="I4845" t="s">
        <v>508</v>
      </c>
      <c r="J4845" t="s">
        <v>14</v>
      </c>
      <c r="K4845" t="s">
        <v>401</v>
      </c>
    </row>
    <row r="4846" spans="1:11" hidden="1" x14ac:dyDescent="0.35">
      <c r="A4846" t="s">
        <v>377</v>
      </c>
      <c r="B4846" t="s">
        <v>84</v>
      </c>
      <c r="C4846" t="s">
        <v>372</v>
      </c>
      <c r="D4846" t="s">
        <v>78</v>
      </c>
      <c r="E4846">
        <v>2021</v>
      </c>
      <c r="F4846" t="s">
        <v>500</v>
      </c>
      <c r="G4846" t="s">
        <v>311</v>
      </c>
      <c r="H4846">
        <v>3771.95</v>
      </c>
      <c r="I4846" t="s">
        <v>508</v>
      </c>
      <c r="J4846" t="s">
        <v>347</v>
      </c>
      <c r="K4846" t="s">
        <v>401</v>
      </c>
    </row>
    <row r="4847" spans="1:11" hidden="1" x14ac:dyDescent="0.35">
      <c r="A4847" t="s">
        <v>377</v>
      </c>
      <c r="B4847" t="s">
        <v>84</v>
      </c>
      <c r="C4847" t="s">
        <v>372</v>
      </c>
      <c r="D4847" t="s">
        <v>78</v>
      </c>
      <c r="E4847">
        <v>2021</v>
      </c>
      <c r="F4847" t="s">
        <v>500</v>
      </c>
      <c r="G4847" t="s">
        <v>311</v>
      </c>
      <c r="H4847">
        <v>1514.01</v>
      </c>
      <c r="I4847" t="s">
        <v>508</v>
      </c>
      <c r="J4847" t="s">
        <v>14</v>
      </c>
      <c r="K4847" t="s">
        <v>401</v>
      </c>
    </row>
    <row r="4848" spans="1:11" hidden="1" x14ac:dyDescent="0.35">
      <c r="A4848" t="s">
        <v>377</v>
      </c>
      <c r="B4848" t="s">
        <v>84</v>
      </c>
      <c r="C4848" t="s">
        <v>372</v>
      </c>
      <c r="D4848" t="s">
        <v>78</v>
      </c>
      <c r="E4848">
        <v>2021</v>
      </c>
      <c r="F4848" t="s">
        <v>500</v>
      </c>
      <c r="G4848" t="s">
        <v>311</v>
      </c>
      <c r="H4848">
        <v>626.09</v>
      </c>
      <c r="I4848" t="s">
        <v>508</v>
      </c>
      <c r="J4848" t="s">
        <v>347</v>
      </c>
      <c r="K4848" t="s">
        <v>401</v>
      </c>
    </row>
    <row r="4849" spans="1:11" hidden="1" x14ac:dyDescent="0.35">
      <c r="A4849" t="s">
        <v>377</v>
      </c>
      <c r="B4849" t="s">
        <v>84</v>
      </c>
      <c r="C4849" t="s">
        <v>372</v>
      </c>
      <c r="D4849" t="s">
        <v>78</v>
      </c>
      <c r="E4849">
        <v>2021</v>
      </c>
      <c r="F4849" t="s">
        <v>506</v>
      </c>
      <c r="G4849" t="s">
        <v>309</v>
      </c>
      <c r="H4849">
        <v>1352.71</v>
      </c>
      <c r="I4849" t="s">
        <v>508</v>
      </c>
      <c r="J4849" t="s">
        <v>347</v>
      </c>
      <c r="K4849" t="s">
        <v>401</v>
      </c>
    </row>
    <row r="4850" spans="1:11" hidden="1" x14ac:dyDescent="0.35">
      <c r="A4850" t="s">
        <v>377</v>
      </c>
      <c r="B4850" t="s">
        <v>84</v>
      </c>
      <c r="C4850" t="s">
        <v>372</v>
      </c>
      <c r="D4850" t="s">
        <v>78</v>
      </c>
      <c r="E4850">
        <v>2021</v>
      </c>
      <c r="F4850" t="s">
        <v>506</v>
      </c>
      <c r="G4850" t="s">
        <v>309</v>
      </c>
      <c r="H4850">
        <v>77.959999999999994</v>
      </c>
      <c r="I4850" t="s">
        <v>508</v>
      </c>
      <c r="J4850" t="s">
        <v>347</v>
      </c>
      <c r="K4850" t="s">
        <v>401</v>
      </c>
    </row>
    <row r="4851" spans="1:11" hidden="1" x14ac:dyDescent="0.35">
      <c r="A4851" t="s">
        <v>377</v>
      </c>
      <c r="B4851" t="s">
        <v>84</v>
      </c>
      <c r="C4851" t="s">
        <v>372</v>
      </c>
      <c r="D4851" t="s">
        <v>78</v>
      </c>
      <c r="E4851">
        <v>2021</v>
      </c>
      <c r="F4851" t="s">
        <v>506</v>
      </c>
      <c r="G4851" t="s">
        <v>309</v>
      </c>
      <c r="H4851">
        <v>1304.73</v>
      </c>
      <c r="I4851" t="s">
        <v>508</v>
      </c>
      <c r="J4851" t="s">
        <v>347</v>
      </c>
      <c r="K4851" t="s">
        <v>401</v>
      </c>
    </row>
    <row r="4852" spans="1:11" hidden="1" x14ac:dyDescent="0.35">
      <c r="A4852" t="s">
        <v>377</v>
      </c>
      <c r="B4852" t="s">
        <v>84</v>
      </c>
      <c r="C4852" t="s">
        <v>372</v>
      </c>
      <c r="D4852" t="s">
        <v>78</v>
      </c>
      <c r="E4852">
        <v>2021</v>
      </c>
      <c r="F4852" t="s">
        <v>506</v>
      </c>
      <c r="G4852" t="s">
        <v>309</v>
      </c>
      <c r="H4852">
        <v>216.57</v>
      </c>
      <c r="I4852" t="s">
        <v>508</v>
      </c>
      <c r="J4852" t="s">
        <v>347</v>
      </c>
      <c r="K4852" t="s">
        <v>401</v>
      </c>
    </row>
    <row r="4853" spans="1:11" hidden="1" x14ac:dyDescent="0.35">
      <c r="A4853" t="s">
        <v>377</v>
      </c>
      <c r="B4853" t="s">
        <v>84</v>
      </c>
      <c r="C4853" t="s">
        <v>372</v>
      </c>
      <c r="D4853" t="s">
        <v>78</v>
      </c>
      <c r="E4853">
        <v>2021</v>
      </c>
      <c r="F4853" t="s">
        <v>71</v>
      </c>
      <c r="G4853" t="s">
        <v>310</v>
      </c>
      <c r="H4853">
        <v>59.37</v>
      </c>
      <c r="I4853" t="s">
        <v>508</v>
      </c>
      <c r="J4853" t="s">
        <v>347</v>
      </c>
      <c r="K4853" t="s">
        <v>401</v>
      </c>
    </row>
    <row r="4854" spans="1:11" hidden="1" x14ac:dyDescent="0.35">
      <c r="A4854" t="s">
        <v>377</v>
      </c>
      <c r="B4854" t="s">
        <v>84</v>
      </c>
      <c r="C4854" t="s">
        <v>372</v>
      </c>
      <c r="D4854" t="s">
        <v>78</v>
      </c>
      <c r="E4854">
        <v>2021</v>
      </c>
      <c r="F4854" t="s">
        <v>71</v>
      </c>
      <c r="G4854" t="s">
        <v>310</v>
      </c>
      <c r="H4854">
        <v>3.42</v>
      </c>
      <c r="I4854" t="s">
        <v>508</v>
      </c>
      <c r="J4854" t="s">
        <v>347</v>
      </c>
      <c r="K4854" t="s">
        <v>401</v>
      </c>
    </row>
    <row r="4855" spans="1:11" hidden="1" x14ac:dyDescent="0.35">
      <c r="A4855" t="s">
        <v>377</v>
      </c>
      <c r="B4855" t="s">
        <v>84</v>
      </c>
      <c r="C4855" t="s">
        <v>372</v>
      </c>
      <c r="D4855" t="s">
        <v>78</v>
      </c>
      <c r="E4855">
        <v>2021</v>
      </c>
      <c r="F4855" t="s">
        <v>71</v>
      </c>
      <c r="G4855" t="s">
        <v>310</v>
      </c>
      <c r="H4855">
        <v>57.25</v>
      </c>
      <c r="I4855" t="s">
        <v>508</v>
      </c>
      <c r="J4855" t="s">
        <v>347</v>
      </c>
      <c r="K4855" t="s">
        <v>401</v>
      </c>
    </row>
    <row r="4856" spans="1:11" hidden="1" x14ac:dyDescent="0.35">
      <c r="A4856" t="s">
        <v>377</v>
      </c>
      <c r="B4856" t="s">
        <v>84</v>
      </c>
      <c r="C4856" t="s">
        <v>372</v>
      </c>
      <c r="D4856" t="s">
        <v>78</v>
      </c>
      <c r="E4856">
        <v>2021</v>
      </c>
      <c r="F4856" t="s">
        <v>71</v>
      </c>
      <c r="G4856" t="s">
        <v>310</v>
      </c>
      <c r="H4856">
        <v>9.5</v>
      </c>
      <c r="I4856" t="s">
        <v>508</v>
      </c>
      <c r="J4856" t="s">
        <v>347</v>
      </c>
      <c r="K4856" t="s">
        <v>401</v>
      </c>
    </row>
    <row r="4857" spans="1:11" hidden="1" x14ac:dyDescent="0.35">
      <c r="A4857" t="s">
        <v>377</v>
      </c>
      <c r="B4857" t="s">
        <v>84</v>
      </c>
      <c r="C4857" t="s">
        <v>372</v>
      </c>
      <c r="D4857" t="s">
        <v>78</v>
      </c>
      <c r="E4857">
        <v>2021</v>
      </c>
      <c r="F4857" t="s">
        <v>156</v>
      </c>
      <c r="G4857" t="s">
        <v>307</v>
      </c>
      <c r="H4857">
        <v>0.73</v>
      </c>
      <c r="I4857" t="s">
        <v>508</v>
      </c>
      <c r="J4857" t="s">
        <v>14</v>
      </c>
      <c r="K4857" t="s">
        <v>401</v>
      </c>
    </row>
    <row r="4858" spans="1:11" hidden="1" x14ac:dyDescent="0.35">
      <c r="A4858" t="s">
        <v>377</v>
      </c>
      <c r="B4858" t="s">
        <v>84</v>
      </c>
      <c r="C4858" t="s">
        <v>372</v>
      </c>
      <c r="D4858" t="s">
        <v>78</v>
      </c>
      <c r="E4858">
        <v>2021</v>
      </c>
      <c r="F4858" t="s">
        <v>156</v>
      </c>
      <c r="G4858" t="s">
        <v>307</v>
      </c>
      <c r="H4858">
        <v>0.45</v>
      </c>
      <c r="I4858" t="s">
        <v>508</v>
      </c>
      <c r="J4858" t="s">
        <v>347</v>
      </c>
      <c r="K4858" t="s">
        <v>401</v>
      </c>
    </row>
    <row r="4859" spans="1:11" hidden="1" x14ac:dyDescent="0.35">
      <c r="A4859" t="s">
        <v>377</v>
      </c>
      <c r="B4859" t="s">
        <v>84</v>
      </c>
      <c r="C4859" t="s">
        <v>372</v>
      </c>
      <c r="D4859" t="s">
        <v>78</v>
      </c>
      <c r="E4859">
        <v>2021</v>
      </c>
      <c r="F4859" t="s">
        <v>156</v>
      </c>
      <c r="G4859" t="s">
        <v>307</v>
      </c>
      <c r="H4859">
        <v>0.04</v>
      </c>
      <c r="I4859" t="s">
        <v>508</v>
      </c>
      <c r="J4859" t="s">
        <v>14</v>
      </c>
      <c r="K4859" t="s">
        <v>401</v>
      </c>
    </row>
    <row r="4860" spans="1:11" hidden="1" x14ac:dyDescent="0.35">
      <c r="A4860" t="s">
        <v>377</v>
      </c>
      <c r="B4860" t="s">
        <v>84</v>
      </c>
      <c r="C4860" t="s">
        <v>372</v>
      </c>
      <c r="D4860" t="s">
        <v>78</v>
      </c>
      <c r="E4860">
        <v>2021</v>
      </c>
      <c r="F4860" t="s">
        <v>156</v>
      </c>
      <c r="G4860" t="s">
        <v>307</v>
      </c>
      <c r="H4860">
        <v>0.03</v>
      </c>
      <c r="I4860" t="s">
        <v>508</v>
      </c>
      <c r="J4860" t="s">
        <v>347</v>
      </c>
      <c r="K4860" t="s">
        <v>401</v>
      </c>
    </row>
    <row r="4861" spans="1:11" hidden="1" x14ac:dyDescent="0.35">
      <c r="A4861" t="s">
        <v>377</v>
      </c>
      <c r="B4861" t="s">
        <v>84</v>
      </c>
      <c r="C4861" t="s">
        <v>372</v>
      </c>
      <c r="D4861" t="s">
        <v>78</v>
      </c>
      <c r="E4861">
        <v>2021</v>
      </c>
      <c r="F4861" t="s">
        <v>156</v>
      </c>
      <c r="G4861" t="s">
        <v>307</v>
      </c>
      <c r="H4861">
        <v>0.7</v>
      </c>
      <c r="I4861" t="s">
        <v>508</v>
      </c>
      <c r="J4861" t="s">
        <v>14</v>
      </c>
      <c r="K4861" t="s">
        <v>401</v>
      </c>
    </row>
    <row r="4862" spans="1:11" hidden="1" x14ac:dyDescent="0.35">
      <c r="A4862" t="s">
        <v>377</v>
      </c>
      <c r="B4862" t="s">
        <v>84</v>
      </c>
      <c r="C4862" t="s">
        <v>372</v>
      </c>
      <c r="D4862" t="s">
        <v>78</v>
      </c>
      <c r="E4862">
        <v>2021</v>
      </c>
      <c r="F4862" t="s">
        <v>156</v>
      </c>
      <c r="G4862" t="s">
        <v>307</v>
      </c>
      <c r="H4862">
        <v>0.43</v>
      </c>
      <c r="I4862" t="s">
        <v>508</v>
      </c>
      <c r="J4862" t="s">
        <v>347</v>
      </c>
      <c r="K4862" t="s">
        <v>401</v>
      </c>
    </row>
    <row r="4863" spans="1:11" hidden="1" x14ac:dyDescent="0.35">
      <c r="A4863" t="s">
        <v>377</v>
      </c>
      <c r="B4863" t="s">
        <v>84</v>
      </c>
      <c r="C4863" t="s">
        <v>372</v>
      </c>
      <c r="D4863" t="s">
        <v>78</v>
      </c>
      <c r="E4863">
        <v>2021</v>
      </c>
      <c r="F4863" t="s">
        <v>156</v>
      </c>
      <c r="G4863" t="s">
        <v>307</v>
      </c>
      <c r="H4863">
        <v>0.12</v>
      </c>
      <c r="I4863" t="s">
        <v>508</v>
      </c>
      <c r="J4863" t="s">
        <v>14</v>
      </c>
      <c r="K4863" t="s">
        <v>401</v>
      </c>
    </row>
    <row r="4864" spans="1:11" hidden="1" x14ac:dyDescent="0.35">
      <c r="A4864" t="s">
        <v>377</v>
      </c>
      <c r="B4864" t="s">
        <v>84</v>
      </c>
      <c r="C4864" t="s">
        <v>372</v>
      </c>
      <c r="D4864" t="s">
        <v>78</v>
      </c>
      <c r="E4864">
        <v>2021</v>
      </c>
      <c r="F4864" t="s">
        <v>156</v>
      </c>
      <c r="G4864" t="s">
        <v>307</v>
      </c>
      <c r="H4864">
        <v>7.0000000000000007E-2</v>
      </c>
      <c r="I4864" t="s">
        <v>508</v>
      </c>
      <c r="J4864" t="s">
        <v>347</v>
      </c>
      <c r="K4864" t="s">
        <v>401</v>
      </c>
    </row>
    <row r="4865" spans="1:11" hidden="1" x14ac:dyDescent="0.35">
      <c r="A4865" t="s">
        <v>377</v>
      </c>
      <c r="B4865" t="s">
        <v>84</v>
      </c>
      <c r="C4865" t="s">
        <v>335</v>
      </c>
      <c r="D4865" t="s">
        <v>78</v>
      </c>
      <c r="E4865">
        <v>2021</v>
      </c>
      <c r="F4865" t="s">
        <v>506</v>
      </c>
      <c r="G4865" t="s">
        <v>309</v>
      </c>
      <c r="H4865">
        <v>257.26</v>
      </c>
      <c r="I4865" t="s">
        <v>508</v>
      </c>
      <c r="J4865" t="s">
        <v>347</v>
      </c>
      <c r="K4865" t="s">
        <v>393</v>
      </c>
    </row>
    <row r="4866" spans="1:11" hidden="1" x14ac:dyDescent="0.35">
      <c r="A4866" t="s">
        <v>377</v>
      </c>
      <c r="B4866" t="s">
        <v>84</v>
      </c>
      <c r="C4866" t="s">
        <v>335</v>
      </c>
      <c r="D4866" t="s">
        <v>78</v>
      </c>
      <c r="E4866">
        <v>2021</v>
      </c>
      <c r="F4866" t="s">
        <v>506</v>
      </c>
      <c r="G4866" t="s">
        <v>309</v>
      </c>
      <c r="H4866">
        <v>1434.89</v>
      </c>
      <c r="I4866" t="s">
        <v>508</v>
      </c>
      <c r="J4866" t="s">
        <v>347</v>
      </c>
      <c r="K4866" t="s">
        <v>393</v>
      </c>
    </row>
    <row r="4867" spans="1:11" hidden="1" x14ac:dyDescent="0.35">
      <c r="A4867" t="s">
        <v>377</v>
      </c>
      <c r="B4867" t="s">
        <v>84</v>
      </c>
      <c r="C4867" t="s">
        <v>335</v>
      </c>
      <c r="D4867" t="s">
        <v>78</v>
      </c>
      <c r="E4867">
        <v>2021</v>
      </c>
      <c r="F4867" t="s">
        <v>506</v>
      </c>
      <c r="G4867" t="s">
        <v>309</v>
      </c>
      <c r="H4867">
        <v>1096.05</v>
      </c>
      <c r="I4867" t="s">
        <v>508</v>
      </c>
      <c r="J4867" t="s">
        <v>347</v>
      </c>
      <c r="K4867" t="s">
        <v>393</v>
      </c>
    </row>
    <row r="4868" spans="1:11" hidden="1" x14ac:dyDescent="0.35">
      <c r="A4868" t="s">
        <v>377</v>
      </c>
      <c r="B4868" t="s">
        <v>84</v>
      </c>
      <c r="C4868" t="s">
        <v>335</v>
      </c>
      <c r="D4868" t="s">
        <v>78</v>
      </c>
      <c r="E4868">
        <v>2021</v>
      </c>
      <c r="F4868" t="s">
        <v>506</v>
      </c>
      <c r="G4868" t="s">
        <v>309</v>
      </c>
      <c r="H4868">
        <v>296.23</v>
      </c>
      <c r="I4868" t="s">
        <v>508</v>
      </c>
      <c r="J4868" t="s">
        <v>347</v>
      </c>
      <c r="K4868" t="s">
        <v>393</v>
      </c>
    </row>
    <row r="4869" spans="1:11" hidden="1" x14ac:dyDescent="0.35">
      <c r="A4869" t="s">
        <v>377</v>
      </c>
      <c r="B4869" t="s">
        <v>84</v>
      </c>
      <c r="C4869" t="s">
        <v>335</v>
      </c>
      <c r="D4869" t="s">
        <v>78</v>
      </c>
      <c r="E4869">
        <v>2021</v>
      </c>
      <c r="F4869" t="s">
        <v>506</v>
      </c>
      <c r="G4869" t="s">
        <v>309</v>
      </c>
      <c r="H4869">
        <v>417.46</v>
      </c>
      <c r="I4869" t="s">
        <v>508</v>
      </c>
      <c r="J4869" t="s">
        <v>347</v>
      </c>
      <c r="K4869" t="s">
        <v>393</v>
      </c>
    </row>
    <row r="4870" spans="1:11" hidden="1" x14ac:dyDescent="0.35">
      <c r="A4870" t="s">
        <v>377</v>
      </c>
      <c r="B4870" t="s">
        <v>84</v>
      </c>
      <c r="C4870" t="s">
        <v>335</v>
      </c>
      <c r="D4870" t="s">
        <v>78</v>
      </c>
      <c r="E4870">
        <v>2021</v>
      </c>
      <c r="F4870" t="s">
        <v>506</v>
      </c>
      <c r="G4870" t="s">
        <v>309</v>
      </c>
      <c r="H4870">
        <v>19.37</v>
      </c>
      <c r="I4870" t="s">
        <v>508</v>
      </c>
      <c r="J4870" t="s">
        <v>347</v>
      </c>
      <c r="K4870" t="s">
        <v>393</v>
      </c>
    </row>
    <row r="4871" spans="1:11" hidden="1" x14ac:dyDescent="0.35">
      <c r="A4871" t="s">
        <v>377</v>
      </c>
      <c r="B4871" t="s">
        <v>84</v>
      </c>
      <c r="C4871" t="s">
        <v>335</v>
      </c>
      <c r="D4871" t="s">
        <v>78</v>
      </c>
      <c r="E4871">
        <v>2021</v>
      </c>
      <c r="F4871" t="s">
        <v>500</v>
      </c>
      <c r="G4871" t="s">
        <v>311</v>
      </c>
      <c r="H4871">
        <v>1703.51</v>
      </c>
      <c r="I4871" t="s">
        <v>508</v>
      </c>
      <c r="J4871" t="s">
        <v>14</v>
      </c>
      <c r="K4871" t="s">
        <v>393</v>
      </c>
    </row>
    <row r="4872" spans="1:11" hidden="1" x14ac:dyDescent="0.35">
      <c r="A4872" t="s">
        <v>377</v>
      </c>
      <c r="B4872" t="s">
        <v>84</v>
      </c>
      <c r="C4872" t="s">
        <v>335</v>
      </c>
      <c r="D4872" t="s">
        <v>78</v>
      </c>
      <c r="E4872">
        <v>2021</v>
      </c>
      <c r="F4872" t="s">
        <v>500</v>
      </c>
      <c r="G4872" t="s">
        <v>311</v>
      </c>
      <c r="H4872">
        <v>644.15</v>
      </c>
      <c r="I4872" t="s">
        <v>508</v>
      </c>
      <c r="J4872" t="s">
        <v>347</v>
      </c>
      <c r="K4872" t="s">
        <v>393</v>
      </c>
    </row>
    <row r="4873" spans="1:11" hidden="1" x14ac:dyDescent="0.35">
      <c r="A4873" t="s">
        <v>377</v>
      </c>
      <c r="B4873" t="s">
        <v>84</v>
      </c>
      <c r="C4873" t="s">
        <v>335</v>
      </c>
      <c r="D4873" t="s">
        <v>78</v>
      </c>
      <c r="E4873">
        <v>2021</v>
      </c>
      <c r="F4873" t="s">
        <v>500</v>
      </c>
      <c r="G4873" t="s">
        <v>311</v>
      </c>
      <c r="H4873">
        <v>9501.35</v>
      </c>
      <c r="I4873" t="s">
        <v>508</v>
      </c>
      <c r="J4873" t="s">
        <v>14</v>
      </c>
      <c r="K4873" t="s">
        <v>393</v>
      </c>
    </row>
    <row r="4874" spans="1:11" hidden="1" x14ac:dyDescent="0.35">
      <c r="A4874" t="s">
        <v>377</v>
      </c>
      <c r="B4874" t="s">
        <v>84</v>
      </c>
      <c r="C4874" t="s">
        <v>335</v>
      </c>
      <c r="D4874" t="s">
        <v>78</v>
      </c>
      <c r="E4874">
        <v>2021</v>
      </c>
      <c r="F4874" t="s">
        <v>500</v>
      </c>
      <c r="G4874" t="s">
        <v>311</v>
      </c>
      <c r="H4874">
        <v>3592.77</v>
      </c>
      <c r="I4874" t="s">
        <v>508</v>
      </c>
      <c r="J4874" t="s">
        <v>347</v>
      </c>
      <c r="K4874" t="s">
        <v>393</v>
      </c>
    </row>
    <row r="4875" spans="1:11" hidden="1" x14ac:dyDescent="0.35">
      <c r="A4875" t="s">
        <v>377</v>
      </c>
      <c r="B4875" t="s">
        <v>84</v>
      </c>
      <c r="C4875" t="s">
        <v>335</v>
      </c>
      <c r="D4875" t="s">
        <v>78</v>
      </c>
      <c r="E4875">
        <v>2021</v>
      </c>
      <c r="F4875" t="s">
        <v>500</v>
      </c>
      <c r="G4875" t="s">
        <v>311</v>
      </c>
      <c r="H4875">
        <v>7257.66</v>
      </c>
      <c r="I4875" t="s">
        <v>508</v>
      </c>
      <c r="J4875" t="s">
        <v>14</v>
      </c>
      <c r="K4875" t="s">
        <v>393</v>
      </c>
    </row>
    <row r="4876" spans="1:11" hidden="1" x14ac:dyDescent="0.35">
      <c r="A4876" t="s">
        <v>377</v>
      </c>
      <c r="B4876" t="s">
        <v>84</v>
      </c>
      <c r="C4876" t="s">
        <v>335</v>
      </c>
      <c r="D4876" t="s">
        <v>78</v>
      </c>
      <c r="E4876">
        <v>2021</v>
      </c>
      <c r="F4876" t="s">
        <v>500</v>
      </c>
      <c r="G4876" t="s">
        <v>311</v>
      </c>
      <c r="H4876">
        <v>2744.36</v>
      </c>
      <c r="I4876" t="s">
        <v>508</v>
      </c>
      <c r="J4876" t="s">
        <v>347</v>
      </c>
      <c r="K4876" t="s">
        <v>393</v>
      </c>
    </row>
    <row r="4877" spans="1:11" hidden="1" x14ac:dyDescent="0.35">
      <c r="A4877" t="s">
        <v>377</v>
      </c>
      <c r="B4877" t="s">
        <v>84</v>
      </c>
      <c r="C4877" t="s">
        <v>335</v>
      </c>
      <c r="D4877" t="s">
        <v>78</v>
      </c>
      <c r="E4877">
        <v>2021</v>
      </c>
      <c r="F4877" t="s">
        <v>500</v>
      </c>
      <c r="G4877" t="s">
        <v>311</v>
      </c>
      <c r="H4877">
        <v>1961.53</v>
      </c>
      <c r="I4877" t="s">
        <v>508</v>
      </c>
      <c r="J4877" t="s">
        <v>14</v>
      </c>
      <c r="K4877" t="s">
        <v>393</v>
      </c>
    </row>
    <row r="4878" spans="1:11" hidden="1" x14ac:dyDescent="0.35">
      <c r="A4878" t="s">
        <v>377</v>
      </c>
      <c r="B4878" t="s">
        <v>84</v>
      </c>
      <c r="C4878" t="s">
        <v>335</v>
      </c>
      <c r="D4878" t="s">
        <v>78</v>
      </c>
      <c r="E4878">
        <v>2021</v>
      </c>
      <c r="F4878" t="s">
        <v>500</v>
      </c>
      <c r="G4878" t="s">
        <v>311</v>
      </c>
      <c r="H4878">
        <v>741.72</v>
      </c>
      <c r="I4878" t="s">
        <v>508</v>
      </c>
      <c r="J4878" t="s">
        <v>347</v>
      </c>
      <c r="K4878" t="s">
        <v>393</v>
      </c>
    </row>
    <row r="4879" spans="1:11" hidden="1" x14ac:dyDescent="0.35">
      <c r="A4879" t="s">
        <v>377</v>
      </c>
      <c r="B4879" t="s">
        <v>84</v>
      </c>
      <c r="C4879" t="s">
        <v>335</v>
      </c>
      <c r="D4879" t="s">
        <v>78</v>
      </c>
      <c r="E4879">
        <v>2021</v>
      </c>
      <c r="F4879" t="s">
        <v>500</v>
      </c>
      <c r="G4879" t="s">
        <v>311</v>
      </c>
      <c r="H4879">
        <v>2764.25</v>
      </c>
      <c r="I4879" t="s">
        <v>508</v>
      </c>
      <c r="J4879" t="s">
        <v>14</v>
      </c>
      <c r="K4879" t="s">
        <v>393</v>
      </c>
    </row>
    <row r="4880" spans="1:11" hidden="1" x14ac:dyDescent="0.35">
      <c r="A4880" t="s">
        <v>377</v>
      </c>
      <c r="B4880" t="s">
        <v>84</v>
      </c>
      <c r="C4880" t="s">
        <v>335</v>
      </c>
      <c r="D4880" t="s">
        <v>78</v>
      </c>
      <c r="E4880">
        <v>2021</v>
      </c>
      <c r="F4880" t="s">
        <v>500</v>
      </c>
      <c r="G4880" t="s">
        <v>311</v>
      </c>
      <c r="H4880">
        <v>1045.25</v>
      </c>
      <c r="I4880" t="s">
        <v>508</v>
      </c>
      <c r="J4880" t="s">
        <v>347</v>
      </c>
      <c r="K4880" t="s">
        <v>393</v>
      </c>
    </row>
    <row r="4881" spans="1:11" hidden="1" x14ac:dyDescent="0.35">
      <c r="A4881" t="s">
        <v>377</v>
      </c>
      <c r="B4881" t="s">
        <v>84</v>
      </c>
      <c r="C4881" t="s">
        <v>335</v>
      </c>
      <c r="D4881" t="s">
        <v>78</v>
      </c>
      <c r="E4881">
        <v>2021</v>
      </c>
      <c r="F4881" t="s">
        <v>500</v>
      </c>
      <c r="G4881" t="s">
        <v>311</v>
      </c>
      <c r="H4881">
        <v>128.25</v>
      </c>
      <c r="I4881" t="s">
        <v>508</v>
      </c>
      <c r="J4881" t="s">
        <v>14</v>
      </c>
      <c r="K4881" t="s">
        <v>393</v>
      </c>
    </row>
    <row r="4882" spans="1:11" hidden="1" x14ac:dyDescent="0.35">
      <c r="A4882" t="s">
        <v>377</v>
      </c>
      <c r="B4882" t="s">
        <v>84</v>
      </c>
      <c r="C4882" t="s">
        <v>335</v>
      </c>
      <c r="D4882" t="s">
        <v>78</v>
      </c>
      <c r="E4882">
        <v>2021</v>
      </c>
      <c r="F4882" t="s">
        <v>500</v>
      </c>
      <c r="G4882" t="s">
        <v>311</v>
      </c>
      <c r="H4882">
        <v>48.5</v>
      </c>
      <c r="I4882" t="s">
        <v>508</v>
      </c>
      <c r="J4882" t="s">
        <v>347</v>
      </c>
      <c r="K4882" t="s">
        <v>393</v>
      </c>
    </row>
    <row r="4883" spans="1:11" hidden="1" x14ac:dyDescent="0.35">
      <c r="A4883" t="s">
        <v>377</v>
      </c>
      <c r="B4883" t="s">
        <v>84</v>
      </c>
      <c r="C4883" t="s">
        <v>335</v>
      </c>
      <c r="D4883" t="s">
        <v>78</v>
      </c>
      <c r="E4883">
        <v>2021</v>
      </c>
      <c r="F4883" t="s">
        <v>71</v>
      </c>
      <c r="G4883" t="s">
        <v>310</v>
      </c>
      <c r="H4883">
        <v>23.17</v>
      </c>
      <c r="I4883" t="s">
        <v>508</v>
      </c>
      <c r="J4883" t="s">
        <v>347</v>
      </c>
      <c r="K4883" t="s">
        <v>393</v>
      </c>
    </row>
    <row r="4884" spans="1:11" hidden="1" x14ac:dyDescent="0.35">
      <c r="A4884" t="s">
        <v>377</v>
      </c>
      <c r="B4884" t="s">
        <v>84</v>
      </c>
      <c r="C4884" t="s">
        <v>335</v>
      </c>
      <c r="D4884" t="s">
        <v>78</v>
      </c>
      <c r="E4884">
        <v>2021</v>
      </c>
      <c r="F4884" t="s">
        <v>71</v>
      </c>
      <c r="G4884" t="s">
        <v>310</v>
      </c>
      <c r="H4884">
        <v>129.26</v>
      </c>
      <c r="I4884" t="s">
        <v>508</v>
      </c>
      <c r="J4884" t="s">
        <v>347</v>
      </c>
      <c r="K4884" t="s">
        <v>393</v>
      </c>
    </row>
    <row r="4885" spans="1:11" hidden="1" x14ac:dyDescent="0.35">
      <c r="A4885" t="s">
        <v>377</v>
      </c>
      <c r="B4885" t="s">
        <v>84</v>
      </c>
      <c r="C4885" t="s">
        <v>335</v>
      </c>
      <c r="D4885" t="s">
        <v>78</v>
      </c>
      <c r="E4885">
        <v>2021</v>
      </c>
      <c r="F4885" t="s">
        <v>71</v>
      </c>
      <c r="G4885" t="s">
        <v>310</v>
      </c>
      <c r="H4885">
        <v>98.73</v>
      </c>
      <c r="I4885" t="s">
        <v>508</v>
      </c>
      <c r="J4885" t="s">
        <v>347</v>
      </c>
      <c r="K4885" t="s">
        <v>393</v>
      </c>
    </row>
    <row r="4886" spans="1:11" hidden="1" x14ac:dyDescent="0.35">
      <c r="A4886" t="s">
        <v>377</v>
      </c>
      <c r="B4886" t="s">
        <v>84</v>
      </c>
      <c r="C4886" t="s">
        <v>335</v>
      </c>
      <c r="D4886" t="s">
        <v>78</v>
      </c>
      <c r="E4886">
        <v>2021</v>
      </c>
      <c r="F4886" t="s">
        <v>71</v>
      </c>
      <c r="G4886" t="s">
        <v>310</v>
      </c>
      <c r="H4886">
        <v>26.68</v>
      </c>
      <c r="I4886" t="s">
        <v>508</v>
      </c>
      <c r="J4886" t="s">
        <v>347</v>
      </c>
      <c r="K4886" t="s">
        <v>393</v>
      </c>
    </row>
    <row r="4887" spans="1:11" hidden="1" x14ac:dyDescent="0.35">
      <c r="A4887" t="s">
        <v>377</v>
      </c>
      <c r="B4887" t="s">
        <v>84</v>
      </c>
      <c r="C4887" t="s">
        <v>335</v>
      </c>
      <c r="D4887" t="s">
        <v>78</v>
      </c>
      <c r="E4887">
        <v>2021</v>
      </c>
      <c r="F4887" t="s">
        <v>71</v>
      </c>
      <c r="G4887" t="s">
        <v>310</v>
      </c>
      <c r="H4887">
        <v>37.6</v>
      </c>
      <c r="I4887" t="s">
        <v>508</v>
      </c>
      <c r="J4887" t="s">
        <v>347</v>
      </c>
      <c r="K4887" t="s">
        <v>393</v>
      </c>
    </row>
    <row r="4888" spans="1:11" hidden="1" x14ac:dyDescent="0.35">
      <c r="A4888" t="s">
        <v>377</v>
      </c>
      <c r="B4888" t="s">
        <v>84</v>
      </c>
      <c r="C4888" t="s">
        <v>335</v>
      </c>
      <c r="D4888" t="s">
        <v>78</v>
      </c>
      <c r="E4888">
        <v>2021</v>
      </c>
      <c r="F4888" t="s">
        <v>71</v>
      </c>
      <c r="G4888" t="s">
        <v>310</v>
      </c>
      <c r="H4888">
        <v>1.74</v>
      </c>
      <c r="I4888" t="s">
        <v>508</v>
      </c>
      <c r="J4888" t="s">
        <v>347</v>
      </c>
      <c r="K4888" t="s">
        <v>393</v>
      </c>
    </row>
    <row r="4889" spans="1:11" hidden="1" x14ac:dyDescent="0.35">
      <c r="A4889" t="s">
        <v>377</v>
      </c>
      <c r="B4889" t="s">
        <v>84</v>
      </c>
      <c r="C4889" t="s">
        <v>335</v>
      </c>
      <c r="D4889" t="s">
        <v>78</v>
      </c>
      <c r="E4889">
        <v>2021</v>
      </c>
      <c r="F4889" t="s">
        <v>156</v>
      </c>
      <c r="G4889" t="s">
        <v>307</v>
      </c>
      <c r="H4889">
        <v>-0.62</v>
      </c>
      <c r="I4889" t="s">
        <v>508</v>
      </c>
      <c r="J4889" t="s">
        <v>14</v>
      </c>
      <c r="K4889" t="s">
        <v>393</v>
      </c>
    </row>
    <row r="4890" spans="1:11" hidden="1" x14ac:dyDescent="0.35">
      <c r="A4890" t="s">
        <v>377</v>
      </c>
      <c r="B4890" t="s">
        <v>84</v>
      </c>
      <c r="C4890" t="s">
        <v>335</v>
      </c>
      <c r="D4890" t="s">
        <v>78</v>
      </c>
      <c r="E4890">
        <v>2021</v>
      </c>
      <c r="F4890" t="s">
        <v>156</v>
      </c>
      <c r="G4890" t="s">
        <v>307</v>
      </c>
      <c r="H4890">
        <v>0.11</v>
      </c>
      <c r="I4890" t="s">
        <v>508</v>
      </c>
      <c r="J4890" t="s">
        <v>347</v>
      </c>
      <c r="K4890" t="s">
        <v>393</v>
      </c>
    </row>
    <row r="4891" spans="1:11" hidden="1" x14ac:dyDescent="0.35">
      <c r="A4891" t="s">
        <v>377</v>
      </c>
      <c r="B4891" t="s">
        <v>84</v>
      </c>
      <c r="C4891" t="s">
        <v>335</v>
      </c>
      <c r="D4891" t="s">
        <v>78</v>
      </c>
      <c r="E4891">
        <v>2021</v>
      </c>
      <c r="F4891" t="s">
        <v>156</v>
      </c>
      <c r="G4891" t="s">
        <v>307</v>
      </c>
      <c r="H4891">
        <v>-3.48</v>
      </c>
      <c r="I4891" t="s">
        <v>508</v>
      </c>
      <c r="J4891" t="s">
        <v>14</v>
      </c>
      <c r="K4891" t="s">
        <v>393</v>
      </c>
    </row>
    <row r="4892" spans="1:11" hidden="1" x14ac:dyDescent="0.35">
      <c r="A4892" t="s">
        <v>377</v>
      </c>
      <c r="B4892" t="s">
        <v>84</v>
      </c>
      <c r="C4892" t="s">
        <v>335</v>
      </c>
      <c r="D4892" t="s">
        <v>78</v>
      </c>
      <c r="E4892">
        <v>2021</v>
      </c>
      <c r="F4892" t="s">
        <v>156</v>
      </c>
      <c r="G4892" t="s">
        <v>307</v>
      </c>
      <c r="H4892">
        <v>0.6</v>
      </c>
      <c r="I4892" t="s">
        <v>508</v>
      </c>
      <c r="J4892" t="s">
        <v>347</v>
      </c>
      <c r="K4892" t="s">
        <v>393</v>
      </c>
    </row>
    <row r="4893" spans="1:11" hidden="1" x14ac:dyDescent="0.35">
      <c r="A4893" t="s">
        <v>377</v>
      </c>
      <c r="B4893" t="s">
        <v>84</v>
      </c>
      <c r="C4893" t="s">
        <v>335</v>
      </c>
      <c r="D4893" t="s">
        <v>78</v>
      </c>
      <c r="E4893">
        <v>2021</v>
      </c>
      <c r="F4893" t="s">
        <v>156</v>
      </c>
      <c r="G4893" t="s">
        <v>307</v>
      </c>
      <c r="H4893">
        <v>-2.66</v>
      </c>
      <c r="I4893" t="s">
        <v>508</v>
      </c>
      <c r="J4893" t="s">
        <v>14</v>
      </c>
      <c r="K4893" t="s">
        <v>393</v>
      </c>
    </row>
    <row r="4894" spans="1:11" hidden="1" x14ac:dyDescent="0.35">
      <c r="A4894" t="s">
        <v>377</v>
      </c>
      <c r="B4894" t="s">
        <v>84</v>
      </c>
      <c r="C4894" t="s">
        <v>335</v>
      </c>
      <c r="D4894" t="s">
        <v>78</v>
      </c>
      <c r="E4894">
        <v>2021</v>
      </c>
      <c r="F4894" t="s">
        <v>156</v>
      </c>
      <c r="G4894" t="s">
        <v>307</v>
      </c>
      <c r="H4894">
        <v>0.47</v>
      </c>
      <c r="I4894" t="s">
        <v>508</v>
      </c>
      <c r="J4894" t="s">
        <v>347</v>
      </c>
      <c r="K4894" t="s">
        <v>393</v>
      </c>
    </row>
    <row r="4895" spans="1:11" hidden="1" x14ac:dyDescent="0.35">
      <c r="A4895" t="s">
        <v>377</v>
      </c>
      <c r="B4895" t="s">
        <v>84</v>
      </c>
      <c r="C4895" t="s">
        <v>335</v>
      </c>
      <c r="D4895" t="s">
        <v>78</v>
      </c>
      <c r="E4895">
        <v>2021</v>
      </c>
      <c r="F4895" t="s">
        <v>156</v>
      </c>
      <c r="G4895" t="s">
        <v>307</v>
      </c>
      <c r="H4895">
        <v>-0.72</v>
      </c>
      <c r="I4895" t="s">
        <v>508</v>
      </c>
      <c r="J4895" t="s">
        <v>14</v>
      </c>
      <c r="K4895" t="s">
        <v>393</v>
      </c>
    </row>
    <row r="4896" spans="1:11" hidden="1" x14ac:dyDescent="0.35">
      <c r="A4896" t="s">
        <v>377</v>
      </c>
      <c r="B4896" t="s">
        <v>84</v>
      </c>
      <c r="C4896" t="s">
        <v>335</v>
      </c>
      <c r="D4896" t="s">
        <v>78</v>
      </c>
      <c r="E4896">
        <v>2021</v>
      </c>
      <c r="F4896" t="s">
        <v>156</v>
      </c>
      <c r="G4896" t="s">
        <v>307</v>
      </c>
      <c r="H4896">
        <v>0.13</v>
      </c>
      <c r="I4896" t="s">
        <v>508</v>
      </c>
      <c r="J4896" t="s">
        <v>347</v>
      </c>
      <c r="K4896" t="s">
        <v>393</v>
      </c>
    </row>
    <row r="4897" spans="1:11" hidden="1" x14ac:dyDescent="0.35">
      <c r="A4897" t="s">
        <v>377</v>
      </c>
      <c r="B4897" t="s">
        <v>84</v>
      </c>
      <c r="C4897" t="s">
        <v>335</v>
      </c>
      <c r="D4897" t="s">
        <v>78</v>
      </c>
      <c r="E4897">
        <v>2021</v>
      </c>
      <c r="F4897" t="s">
        <v>156</v>
      </c>
      <c r="G4897" t="s">
        <v>307</v>
      </c>
      <c r="H4897">
        <v>-1.01</v>
      </c>
      <c r="I4897" t="s">
        <v>508</v>
      </c>
      <c r="J4897" t="s">
        <v>14</v>
      </c>
      <c r="K4897" t="s">
        <v>393</v>
      </c>
    </row>
    <row r="4898" spans="1:11" hidden="1" x14ac:dyDescent="0.35">
      <c r="A4898" t="s">
        <v>377</v>
      </c>
      <c r="B4898" t="s">
        <v>84</v>
      </c>
      <c r="C4898" t="s">
        <v>335</v>
      </c>
      <c r="D4898" t="s">
        <v>78</v>
      </c>
      <c r="E4898">
        <v>2021</v>
      </c>
      <c r="F4898" t="s">
        <v>156</v>
      </c>
      <c r="G4898" t="s">
        <v>307</v>
      </c>
      <c r="H4898">
        <v>0.18</v>
      </c>
      <c r="I4898" t="s">
        <v>508</v>
      </c>
      <c r="J4898" t="s">
        <v>347</v>
      </c>
      <c r="K4898" t="s">
        <v>393</v>
      </c>
    </row>
    <row r="4899" spans="1:11" hidden="1" x14ac:dyDescent="0.35">
      <c r="A4899" t="s">
        <v>377</v>
      </c>
      <c r="B4899" t="s">
        <v>84</v>
      </c>
      <c r="C4899" t="s">
        <v>335</v>
      </c>
      <c r="D4899" t="s">
        <v>78</v>
      </c>
      <c r="E4899">
        <v>2021</v>
      </c>
      <c r="F4899" t="s">
        <v>156</v>
      </c>
      <c r="G4899" t="s">
        <v>307</v>
      </c>
      <c r="H4899">
        <v>-0.04</v>
      </c>
      <c r="I4899" t="s">
        <v>508</v>
      </c>
      <c r="J4899" t="s">
        <v>14</v>
      </c>
      <c r="K4899" t="s">
        <v>393</v>
      </c>
    </row>
    <row r="4900" spans="1:11" hidden="1" x14ac:dyDescent="0.35">
      <c r="A4900" t="s">
        <v>377</v>
      </c>
      <c r="B4900" t="s">
        <v>84</v>
      </c>
      <c r="C4900" t="s">
        <v>335</v>
      </c>
      <c r="D4900" t="s">
        <v>78</v>
      </c>
      <c r="E4900">
        <v>2021</v>
      </c>
      <c r="F4900" t="s">
        <v>156</v>
      </c>
      <c r="G4900" t="s">
        <v>307</v>
      </c>
      <c r="H4900">
        <v>0.01</v>
      </c>
      <c r="I4900" t="s">
        <v>508</v>
      </c>
      <c r="J4900" t="s">
        <v>347</v>
      </c>
      <c r="K4900" t="s">
        <v>393</v>
      </c>
    </row>
    <row r="4901" spans="1:11" hidden="1" x14ac:dyDescent="0.35">
      <c r="A4901" t="s">
        <v>377</v>
      </c>
      <c r="B4901" t="s">
        <v>84</v>
      </c>
      <c r="C4901" t="s">
        <v>352</v>
      </c>
      <c r="D4901" t="s">
        <v>78</v>
      </c>
      <c r="E4901">
        <v>2021</v>
      </c>
      <c r="F4901" t="s">
        <v>500</v>
      </c>
      <c r="G4901" t="s">
        <v>311</v>
      </c>
      <c r="H4901">
        <v>5555.2</v>
      </c>
      <c r="I4901" t="s">
        <v>508</v>
      </c>
      <c r="J4901" t="s">
        <v>14</v>
      </c>
      <c r="K4901" t="s">
        <v>399</v>
      </c>
    </row>
    <row r="4902" spans="1:11" hidden="1" x14ac:dyDescent="0.35">
      <c r="A4902" t="s">
        <v>377</v>
      </c>
      <c r="B4902" t="s">
        <v>84</v>
      </c>
      <c r="C4902" t="s">
        <v>352</v>
      </c>
      <c r="D4902" t="s">
        <v>78</v>
      </c>
      <c r="E4902">
        <v>2021</v>
      </c>
      <c r="F4902" t="s">
        <v>500</v>
      </c>
      <c r="G4902" t="s">
        <v>311</v>
      </c>
      <c r="H4902">
        <v>3501.72</v>
      </c>
      <c r="I4902" t="s">
        <v>508</v>
      </c>
      <c r="J4902" t="s">
        <v>347</v>
      </c>
      <c r="K4902" t="s">
        <v>399</v>
      </c>
    </row>
    <row r="4903" spans="1:11" hidden="1" x14ac:dyDescent="0.35">
      <c r="A4903" t="s">
        <v>377</v>
      </c>
      <c r="B4903" t="s">
        <v>84</v>
      </c>
      <c r="C4903" t="s">
        <v>352</v>
      </c>
      <c r="D4903" t="s">
        <v>78</v>
      </c>
      <c r="E4903">
        <v>2021</v>
      </c>
      <c r="F4903" t="s">
        <v>500</v>
      </c>
      <c r="G4903" t="s">
        <v>311</v>
      </c>
      <c r="H4903">
        <v>436.33</v>
      </c>
      <c r="I4903" t="s">
        <v>508</v>
      </c>
      <c r="J4903" t="s">
        <v>14</v>
      </c>
      <c r="K4903" t="s">
        <v>399</v>
      </c>
    </row>
    <row r="4904" spans="1:11" hidden="1" x14ac:dyDescent="0.35">
      <c r="A4904" t="s">
        <v>377</v>
      </c>
      <c r="B4904" t="s">
        <v>84</v>
      </c>
      <c r="C4904" t="s">
        <v>352</v>
      </c>
      <c r="D4904" t="s">
        <v>78</v>
      </c>
      <c r="E4904">
        <v>2021</v>
      </c>
      <c r="F4904" t="s">
        <v>500</v>
      </c>
      <c r="G4904" t="s">
        <v>311</v>
      </c>
      <c r="H4904">
        <v>275.04000000000002</v>
      </c>
      <c r="I4904" t="s">
        <v>508</v>
      </c>
      <c r="J4904" t="s">
        <v>347</v>
      </c>
      <c r="K4904" t="s">
        <v>399</v>
      </c>
    </row>
    <row r="4905" spans="1:11" hidden="1" x14ac:dyDescent="0.35">
      <c r="A4905" t="s">
        <v>377</v>
      </c>
      <c r="B4905" t="s">
        <v>84</v>
      </c>
      <c r="C4905" t="s">
        <v>352</v>
      </c>
      <c r="D4905" t="s">
        <v>78</v>
      </c>
      <c r="E4905">
        <v>2021</v>
      </c>
      <c r="F4905" t="s">
        <v>500</v>
      </c>
      <c r="G4905" t="s">
        <v>311</v>
      </c>
      <c r="H4905">
        <v>7896.47</v>
      </c>
      <c r="I4905" t="s">
        <v>508</v>
      </c>
      <c r="J4905" t="s">
        <v>14</v>
      </c>
      <c r="K4905" t="s">
        <v>399</v>
      </c>
    </row>
    <row r="4906" spans="1:11" hidden="1" x14ac:dyDescent="0.35">
      <c r="A4906" t="s">
        <v>377</v>
      </c>
      <c r="B4906" t="s">
        <v>84</v>
      </c>
      <c r="C4906" t="s">
        <v>352</v>
      </c>
      <c r="D4906" t="s">
        <v>78</v>
      </c>
      <c r="E4906">
        <v>2021</v>
      </c>
      <c r="F4906" t="s">
        <v>500</v>
      </c>
      <c r="G4906" t="s">
        <v>311</v>
      </c>
      <c r="H4906">
        <v>4977.53</v>
      </c>
      <c r="I4906" t="s">
        <v>508</v>
      </c>
      <c r="J4906" t="s">
        <v>347</v>
      </c>
      <c r="K4906" t="s">
        <v>399</v>
      </c>
    </row>
    <row r="4907" spans="1:11" hidden="1" x14ac:dyDescent="0.35">
      <c r="A4907" t="s">
        <v>377</v>
      </c>
      <c r="B4907" t="s">
        <v>84</v>
      </c>
      <c r="C4907" t="s">
        <v>352</v>
      </c>
      <c r="D4907" t="s">
        <v>78</v>
      </c>
      <c r="E4907">
        <v>2021</v>
      </c>
      <c r="F4907" t="s">
        <v>500</v>
      </c>
      <c r="G4907" t="s">
        <v>311</v>
      </c>
      <c r="H4907">
        <v>234.13</v>
      </c>
      <c r="I4907" t="s">
        <v>508</v>
      </c>
      <c r="J4907" t="s">
        <v>14</v>
      </c>
      <c r="K4907" t="s">
        <v>399</v>
      </c>
    </row>
    <row r="4908" spans="1:11" hidden="1" x14ac:dyDescent="0.35">
      <c r="A4908" t="s">
        <v>377</v>
      </c>
      <c r="B4908" t="s">
        <v>84</v>
      </c>
      <c r="C4908" t="s">
        <v>352</v>
      </c>
      <c r="D4908" t="s">
        <v>78</v>
      </c>
      <c r="E4908">
        <v>2021</v>
      </c>
      <c r="F4908" t="s">
        <v>500</v>
      </c>
      <c r="G4908" t="s">
        <v>311</v>
      </c>
      <c r="H4908">
        <v>147.58000000000001</v>
      </c>
      <c r="I4908" t="s">
        <v>508</v>
      </c>
      <c r="J4908" t="s">
        <v>347</v>
      </c>
      <c r="K4908" t="s">
        <v>399</v>
      </c>
    </row>
    <row r="4909" spans="1:11" hidden="1" x14ac:dyDescent="0.35">
      <c r="A4909" t="s">
        <v>377</v>
      </c>
      <c r="B4909" t="s">
        <v>84</v>
      </c>
      <c r="C4909" t="s">
        <v>352</v>
      </c>
      <c r="D4909" t="s">
        <v>78</v>
      </c>
      <c r="E4909">
        <v>2021</v>
      </c>
      <c r="F4909" t="s">
        <v>506</v>
      </c>
      <c r="G4909" t="s">
        <v>309</v>
      </c>
      <c r="H4909">
        <v>1061.98</v>
      </c>
      <c r="I4909" t="s">
        <v>508</v>
      </c>
      <c r="J4909" t="s">
        <v>347</v>
      </c>
      <c r="K4909" t="s">
        <v>399</v>
      </c>
    </row>
    <row r="4910" spans="1:11" hidden="1" x14ac:dyDescent="0.35">
      <c r="A4910" t="s">
        <v>377</v>
      </c>
      <c r="B4910" t="s">
        <v>84</v>
      </c>
      <c r="C4910" t="s">
        <v>352</v>
      </c>
      <c r="D4910" t="s">
        <v>78</v>
      </c>
      <c r="E4910">
        <v>2021</v>
      </c>
      <c r="F4910" t="s">
        <v>506</v>
      </c>
      <c r="G4910" t="s">
        <v>309</v>
      </c>
      <c r="H4910">
        <v>83.41</v>
      </c>
      <c r="I4910" t="s">
        <v>508</v>
      </c>
      <c r="J4910" t="s">
        <v>347</v>
      </c>
      <c r="K4910" t="s">
        <v>399</v>
      </c>
    </row>
    <row r="4911" spans="1:11" hidden="1" x14ac:dyDescent="0.35">
      <c r="A4911" t="s">
        <v>377</v>
      </c>
      <c r="B4911" t="s">
        <v>84</v>
      </c>
      <c r="C4911" t="s">
        <v>352</v>
      </c>
      <c r="D4911" t="s">
        <v>78</v>
      </c>
      <c r="E4911">
        <v>2021</v>
      </c>
      <c r="F4911" t="s">
        <v>506</v>
      </c>
      <c r="G4911" t="s">
        <v>309</v>
      </c>
      <c r="H4911">
        <v>1509.57</v>
      </c>
      <c r="I4911" t="s">
        <v>508</v>
      </c>
      <c r="J4911" t="s">
        <v>347</v>
      </c>
      <c r="K4911" t="s">
        <v>399</v>
      </c>
    </row>
    <row r="4912" spans="1:11" hidden="1" x14ac:dyDescent="0.35">
      <c r="A4912" t="s">
        <v>377</v>
      </c>
      <c r="B4912" t="s">
        <v>84</v>
      </c>
      <c r="C4912" t="s">
        <v>352</v>
      </c>
      <c r="D4912" t="s">
        <v>78</v>
      </c>
      <c r="E4912">
        <v>2021</v>
      </c>
      <c r="F4912" t="s">
        <v>506</v>
      </c>
      <c r="G4912" t="s">
        <v>309</v>
      </c>
      <c r="H4912">
        <v>44.76</v>
      </c>
      <c r="I4912" t="s">
        <v>508</v>
      </c>
      <c r="J4912" t="s">
        <v>347</v>
      </c>
      <c r="K4912" t="s">
        <v>399</v>
      </c>
    </row>
    <row r="4913" spans="1:11" hidden="1" x14ac:dyDescent="0.35">
      <c r="A4913" t="s">
        <v>377</v>
      </c>
      <c r="B4913" t="s">
        <v>84</v>
      </c>
      <c r="C4913" t="s">
        <v>352</v>
      </c>
      <c r="D4913" t="s">
        <v>78</v>
      </c>
      <c r="E4913">
        <v>2021</v>
      </c>
      <c r="F4913" t="s">
        <v>71</v>
      </c>
      <c r="G4913" t="s">
        <v>310</v>
      </c>
      <c r="H4913">
        <v>31.32</v>
      </c>
      <c r="I4913" t="s">
        <v>508</v>
      </c>
      <c r="J4913" t="s">
        <v>347</v>
      </c>
      <c r="K4913" t="s">
        <v>399</v>
      </c>
    </row>
    <row r="4914" spans="1:11" hidden="1" x14ac:dyDescent="0.35">
      <c r="A4914" t="s">
        <v>377</v>
      </c>
      <c r="B4914" t="s">
        <v>84</v>
      </c>
      <c r="C4914" t="s">
        <v>352</v>
      </c>
      <c r="D4914" t="s">
        <v>78</v>
      </c>
      <c r="E4914">
        <v>2021</v>
      </c>
      <c r="F4914" t="s">
        <v>71</v>
      </c>
      <c r="G4914" t="s">
        <v>310</v>
      </c>
      <c r="H4914">
        <v>2.46</v>
      </c>
      <c r="I4914" t="s">
        <v>508</v>
      </c>
      <c r="J4914" t="s">
        <v>347</v>
      </c>
      <c r="K4914" t="s">
        <v>399</v>
      </c>
    </row>
    <row r="4915" spans="1:11" hidden="1" x14ac:dyDescent="0.35">
      <c r="A4915" t="s">
        <v>377</v>
      </c>
      <c r="B4915" t="s">
        <v>84</v>
      </c>
      <c r="C4915" t="s">
        <v>352</v>
      </c>
      <c r="D4915" t="s">
        <v>78</v>
      </c>
      <c r="E4915">
        <v>2021</v>
      </c>
      <c r="F4915" t="s">
        <v>71</v>
      </c>
      <c r="G4915" t="s">
        <v>310</v>
      </c>
      <c r="H4915">
        <v>44.52</v>
      </c>
      <c r="I4915" t="s">
        <v>508</v>
      </c>
      <c r="J4915" t="s">
        <v>347</v>
      </c>
      <c r="K4915" t="s">
        <v>399</v>
      </c>
    </row>
    <row r="4916" spans="1:11" hidden="1" x14ac:dyDescent="0.35">
      <c r="A4916" t="s">
        <v>377</v>
      </c>
      <c r="B4916" t="s">
        <v>84</v>
      </c>
      <c r="C4916" t="s">
        <v>352</v>
      </c>
      <c r="D4916" t="s">
        <v>78</v>
      </c>
      <c r="E4916">
        <v>2021</v>
      </c>
      <c r="F4916" t="s">
        <v>71</v>
      </c>
      <c r="G4916" t="s">
        <v>310</v>
      </c>
      <c r="H4916">
        <v>1.32</v>
      </c>
      <c r="I4916" t="s">
        <v>508</v>
      </c>
      <c r="J4916" t="s">
        <v>347</v>
      </c>
      <c r="K4916" t="s">
        <v>399</v>
      </c>
    </row>
    <row r="4917" spans="1:11" hidden="1" x14ac:dyDescent="0.35">
      <c r="A4917" t="s">
        <v>377</v>
      </c>
      <c r="B4917" t="s">
        <v>84</v>
      </c>
      <c r="C4917" t="s">
        <v>352</v>
      </c>
      <c r="D4917" t="s">
        <v>78</v>
      </c>
      <c r="E4917">
        <v>2021</v>
      </c>
      <c r="F4917" t="s">
        <v>156</v>
      </c>
      <c r="G4917" t="s">
        <v>307</v>
      </c>
      <c r="H4917">
        <v>-2.98</v>
      </c>
      <c r="I4917" t="s">
        <v>508</v>
      </c>
      <c r="J4917" t="s">
        <v>14</v>
      </c>
      <c r="K4917" t="s">
        <v>399</v>
      </c>
    </row>
    <row r="4918" spans="1:11" hidden="1" x14ac:dyDescent="0.35">
      <c r="A4918" t="s">
        <v>377</v>
      </c>
      <c r="B4918" t="s">
        <v>84</v>
      </c>
      <c r="C4918" t="s">
        <v>352</v>
      </c>
      <c r="D4918" t="s">
        <v>78</v>
      </c>
      <c r="E4918">
        <v>2021</v>
      </c>
      <c r="F4918" t="s">
        <v>156</v>
      </c>
      <c r="G4918" t="s">
        <v>307</v>
      </c>
      <c r="H4918">
        <v>0.51</v>
      </c>
      <c r="I4918" t="s">
        <v>508</v>
      </c>
      <c r="J4918" t="s">
        <v>347</v>
      </c>
      <c r="K4918" t="s">
        <v>399</v>
      </c>
    </row>
    <row r="4919" spans="1:11" hidden="1" x14ac:dyDescent="0.35">
      <c r="A4919" t="s">
        <v>377</v>
      </c>
      <c r="B4919" t="s">
        <v>84</v>
      </c>
      <c r="C4919" t="s">
        <v>352</v>
      </c>
      <c r="D4919" t="s">
        <v>78</v>
      </c>
      <c r="E4919">
        <v>2021</v>
      </c>
      <c r="F4919" t="s">
        <v>156</v>
      </c>
      <c r="G4919" t="s">
        <v>307</v>
      </c>
      <c r="H4919">
        <v>-0.23</v>
      </c>
      <c r="I4919" t="s">
        <v>508</v>
      </c>
      <c r="J4919" t="s">
        <v>14</v>
      </c>
      <c r="K4919" t="s">
        <v>399</v>
      </c>
    </row>
    <row r="4920" spans="1:11" hidden="1" x14ac:dyDescent="0.35">
      <c r="A4920" t="s">
        <v>377</v>
      </c>
      <c r="B4920" t="s">
        <v>84</v>
      </c>
      <c r="C4920" t="s">
        <v>352</v>
      </c>
      <c r="D4920" t="s">
        <v>78</v>
      </c>
      <c r="E4920">
        <v>2021</v>
      </c>
      <c r="F4920" t="s">
        <v>156</v>
      </c>
      <c r="G4920" t="s">
        <v>307</v>
      </c>
      <c r="H4920">
        <v>0.04</v>
      </c>
      <c r="I4920" t="s">
        <v>508</v>
      </c>
      <c r="J4920" t="s">
        <v>347</v>
      </c>
      <c r="K4920" t="s">
        <v>399</v>
      </c>
    </row>
    <row r="4921" spans="1:11" hidden="1" x14ac:dyDescent="0.35">
      <c r="A4921" t="s">
        <v>377</v>
      </c>
      <c r="B4921" t="s">
        <v>84</v>
      </c>
      <c r="C4921" t="s">
        <v>352</v>
      </c>
      <c r="D4921" t="s">
        <v>78</v>
      </c>
      <c r="E4921">
        <v>2021</v>
      </c>
      <c r="F4921" t="s">
        <v>156</v>
      </c>
      <c r="G4921" t="s">
        <v>307</v>
      </c>
      <c r="H4921">
        <v>-4.2300000000000004</v>
      </c>
      <c r="I4921" t="s">
        <v>508</v>
      </c>
      <c r="J4921" t="s">
        <v>14</v>
      </c>
      <c r="K4921" t="s">
        <v>399</v>
      </c>
    </row>
    <row r="4922" spans="1:11" hidden="1" x14ac:dyDescent="0.35">
      <c r="A4922" t="s">
        <v>377</v>
      </c>
      <c r="B4922" t="s">
        <v>84</v>
      </c>
      <c r="C4922" t="s">
        <v>352</v>
      </c>
      <c r="D4922" t="s">
        <v>78</v>
      </c>
      <c r="E4922">
        <v>2021</v>
      </c>
      <c r="F4922" t="s">
        <v>156</v>
      </c>
      <c r="G4922" t="s">
        <v>307</v>
      </c>
      <c r="H4922">
        <v>0.73</v>
      </c>
      <c r="I4922" t="s">
        <v>508</v>
      </c>
      <c r="J4922" t="s">
        <v>347</v>
      </c>
      <c r="K4922" t="s">
        <v>399</v>
      </c>
    </row>
    <row r="4923" spans="1:11" hidden="1" x14ac:dyDescent="0.35">
      <c r="A4923" t="s">
        <v>377</v>
      </c>
      <c r="B4923" t="s">
        <v>84</v>
      </c>
      <c r="C4923" t="s">
        <v>352</v>
      </c>
      <c r="D4923" t="s">
        <v>78</v>
      </c>
      <c r="E4923">
        <v>2021</v>
      </c>
      <c r="F4923" t="s">
        <v>156</v>
      </c>
      <c r="G4923" t="s">
        <v>307</v>
      </c>
      <c r="H4923">
        <v>-0.13</v>
      </c>
      <c r="I4923" t="s">
        <v>508</v>
      </c>
      <c r="J4923" t="s">
        <v>14</v>
      </c>
      <c r="K4923" t="s">
        <v>399</v>
      </c>
    </row>
    <row r="4924" spans="1:11" hidden="1" x14ac:dyDescent="0.35">
      <c r="A4924" t="s">
        <v>377</v>
      </c>
      <c r="B4924" t="s">
        <v>84</v>
      </c>
      <c r="C4924" t="s">
        <v>352</v>
      </c>
      <c r="D4924" t="s">
        <v>78</v>
      </c>
      <c r="E4924">
        <v>2021</v>
      </c>
      <c r="F4924" t="s">
        <v>156</v>
      </c>
      <c r="G4924" t="s">
        <v>307</v>
      </c>
      <c r="H4924">
        <v>0.02</v>
      </c>
      <c r="I4924" t="s">
        <v>508</v>
      </c>
      <c r="J4924" t="s">
        <v>347</v>
      </c>
      <c r="K4924" t="s">
        <v>399</v>
      </c>
    </row>
    <row r="4925" spans="1:11" hidden="1" x14ac:dyDescent="0.35">
      <c r="A4925" t="s">
        <v>377</v>
      </c>
      <c r="B4925" t="s">
        <v>84</v>
      </c>
      <c r="C4925" t="s">
        <v>336</v>
      </c>
      <c r="D4925" t="s">
        <v>78</v>
      </c>
      <c r="E4925">
        <v>2021</v>
      </c>
      <c r="F4925" t="s">
        <v>500</v>
      </c>
      <c r="G4925" t="s">
        <v>311</v>
      </c>
      <c r="H4925">
        <v>3482.34</v>
      </c>
      <c r="I4925" t="s">
        <v>508</v>
      </c>
      <c r="J4925" t="s">
        <v>14</v>
      </c>
      <c r="K4925" t="s">
        <v>394</v>
      </c>
    </row>
    <row r="4926" spans="1:11" hidden="1" x14ac:dyDescent="0.35">
      <c r="A4926" t="s">
        <v>377</v>
      </c>
      <c r="B4926" t="s">
        <v>84</v>
      </c>
      <c r="C4926" t="s">
        <v>336</v>
      </c>
      <c r="D4926" t="s">
        <v>78</v>
      </c>
      <c r="E4926">
        <v>2021</v>
      </c>
      <c r="F4926" t="s">
        <v>500</v>
      </c>
      <c r="G4926" t="s">
        <v>311</v>
      </c>
      <c r="H4926">
        <v>3707.92</v>
      </c>
      <c r="I4926" t="s">
        <v>508</v>
      </c>
      <c r="J4926" t="s">
        <v>347</v>
      </c>
      <c r="K4926" t="s">
        <v>394</v>
      </c>
    </row>
    <row r="4927" spans="1:11" hidden="1" x14ac:dyDescent="0.35">
      <c r="A4927" t="s">
        <v>377</v>
      </c>
      <c r="B4927" t="s">
        <v>84</v>
      </c>
      <c r="C4927" t="s">
        <v>336</v>
      </c>
      <c r="D4927" t="s">
        <v>78</v>
      </c>
      <c r="E4927">
        <v>2021</v>
      </c>
      <c r="F4927" t="s">
        <v>500</v>
      </c>
      <c r="G4927" t="s">
        <v>311</v>
      </c>
      <c r="H4927">
        <v>210.44</v>
      </c>
      <c r="I4927" t="s">
        <v>508</v>
      </c>
      <c r="J4927" t="s">
        <v>14</v>
      </c>
      <c r="K4927" t="s">
        <v>394</v>
      </c>
    </row>
    <row r="4928" spans="1:11" hidden="1" x14ac:dyDescent="0.35">
      <c r="A4928" t="s">
        <v>377</v>
      </c>
      <c r="B4928" t="s">
        <v>84</v>
      </c>
      <c r="C4928" t="s">
        <v>336</v>
      </c>
      <c r="D4928" t="s">
        <v>78</v>
      </c>
      <c r="E4928">
        <v>2021</v>
      </c>
      <c r="F4928" t="s">
        <v>500</v>
      </c>
      <c r="G4928" t="s">
        <v>311</v>
      </c>
      <c r="H4928">
        <v>224.07</v>
      </c>
      <c r="I4928" t="s">
        <v>508</v>
      </c>
      <c r="J4928" t="s">
        <v>347</v>
      </c>
      <c r="K4928" t="s">
        <v>394</v>
      </c>
    </row>
    <row r="4929" spans="1:11" hidden="1" x14ac:dyDescent="0.35">
      <c r="A4929" t="s">
        <v>377</v>
      </c>
      <c r="B4929" t="s">
        <v>84</v>
      </c>
      <c r="C4929" t="s">
        <v>336</v>
      </c>
      <c r="D4929" t="s">
        <v>78</v>
      </c>
      <c r="E4929">
        <v>2021</v>
      </c>
      <c r="F4929" t="s">
        <v>500</v>
      </c>
      <c r="G4929" t="s">
        <v>311</v>
      </c>
      <c r="H4929">
        <v>4077.33</v>
      </c>
      <c r="I4929" t="s">
        <v>508</v>
      </c>
      <c r="J4929" t="s">
        <v>14</v>
      </c>
      <c r="K4929" t="s">
        <v>394</v>
      </c>
    </row>
    <row r="4930" spans="1:11" hidden="1" x14ac:dyDescent="0.35">
      <c r="A4930" t="s">
        <v>377</v>
      </c>
      <c r="B4930" t="s">
        <v>84</v>
      </c>
      <c r="C4930" t="s">
        <v>336</v>
      </c>
      <c r="D4930" t="s">
        <v>78</v>
      </c>
      <c r="E4930">
        <v>2021</v>
      </c>
      <c r="F4930" t="s">
        <v>500</v>
      </c>
      <c r="G4930" t="s">
        <v>311</v>
      </c>
      <c r="H4930">
        <v>4341.46</v>
      </c>
      <c r="I4930" t="s">
        <v>508</v>
      </c>
      <c r="J4930" t="s">
        <v>347</v>
      </c>
      <c r="K4930" t="s">
        <v>394</v>
      </c>
    </row>
    <row r="4931" spans="1:11" hidden="1" x14ac:dyDescent="0.35">
      <c r="A4931" t="s">
        <v>377</v>
      </c>
      <c r="B4931" t="s">
        <v>84</v>
      </c>
      <c r="C4931" t="s">
        <v>336</v>
      </c>
      <c r="D4931" t="s">
        <v>78</v>
      </c>
      <c r="E4931">
        <v>2021</v>
      </c>
      <c r="F4931" t="s">
        <v>500</v>
      </c>
      <c r="G4931" t="s">
        <v>311</v>
      </c>
      <c r="H4931">
        <v>546.69000000000005</v>
      </c>
      <c r="I4931" t="s">
        <v>508</v>
      </c>
      <c r="J4931" t="s">
        <v>14</v>
      </c>
      <c r="K4931" t="s">
        <v>394</v>
      </c>
    </row>
    <row r="4932" spans="1:11" hidden="1" x14ac:dyDescent="0.35">
      <c r="A4932" t="s">
        <v>377</v>
      </c>
      <c r="B4932" t="s">
        <v>84</v>
      </c>
      <c r="C4932" t="s">
        <v>336</v>
      </c>
      <c r="D4932" t="s">
        <v>78</v>
      </c>
      <c r="E4932">
        <v>2021</v>
      </c>
      <c r="F4932" t="s">
        <v>500</v>
      </c>
      <c r="G4932" t="s">
        <v>311</v>
      </c>
      <c r="H4932">
        <v>582.1</v>
      </c>
      <c r="I4932" t="s">
        <v>508</v>
      </c>
      <c r="J4932" t="s">
        <v>347</v>
      </c>
      <c r="K4932" t="s">
        <v>394</v>
      </c>
    </row>
    <row r="4933" spans="1:11" hidden="1" x14ac:dyDescent="0.35">
      <c r="A4933" t="s">
        <v>377</v>
      </c>
      <c r="B4933" t="s">
        <v>84</v>
      </c>
      <c r="C4933" t="s">
        <v>336</v>
      </c>
      <c r="D4933" t="s">
        <v>78</v>
      </c>
      <c r="E4933">
        <v>2021</v>
      </c>
      <c r="F4933" t="s">
        <v>506</v>
      </c>
      <c r="G4933" t="s">
        <v>309</v>
      </c>
      <c r="H4933">
        <v>1645.21</v>
      </c>
      <c r="I4933" t="s">
        <v>508</v>
      </c>
      <c r="J4933" t="s">
        <v>347</v>
      </c>
      <c r="K4933" t="s">
        <v>394</v>
      </c>
    </row>
    <row r="4934" spans="1:11" hidden="1" x14ac:dyDescent="0.35">
      <c r="A4934" t="s">
        <v>377</v>
      </c>
      <c r="B4934" t="s">
        <v>84</v>
      </c>
      <c r="C4934" t="s">
        <v>336</v>
      </c>
      <c r="D4934" t="s">
        <v>78</v>
      </c>
      <c r="E4934">
        <v>2021</v>
      </c>
      <c r="F4934" t="s">
        <v>506</v>
      </c>
      <c r="G4934" t="s">
        <v>309</v>
      </c>
      <c r="H4934">
        <v>99.42</v>
      </c>
      <c r="I4934" t="s">
        <v>508</v>
      </c>
      <c r="J4934" t="s">
        <v>347</v>
      </c>
      <c r="K4934" t="s">
        <v>394</v>
      </c>
    </row>
    <row r="4935" spans="1:11" hidden="1" x14ac:dyDescent="0.35">
      <c r="A4935" t="s">
        <v>377</v>
      </c>
      <c r="B4935" t="s">
        <v>84</v>
      </c>
      <c r="C4935" t="s">
        <v>336</v>
      </c>
      <c r="D4935" t="s">
        <v>78</v>
      </c>
      <c r="E4935">
        <v>2021</v>
      </c>
      <c r="F4935" t="s">
        <v>506</v>
      </c>
      <c r="G4935" t="s">
        <v>309</v>
      </c>
      <c r="H4935">
        <v>1926.32</v>
      </c>
      <c r="I4935" t="s">
        <v>508</v>
      </c>
      <c r="J4935" t="s">
        <v>347</v>
      </c>
      <c r="K4935" t="s">
        <v>394</v>
      </c>
    </row>
    <row r="4936" spans="1:11" hidden="1" x14ac:dyDescent="0.35">
      <c r="A4936" t="s">
        <v>377</v>
      </c>
      <c r="B4936" t="s">
        <v>84</v>
      </c>
      <c r="C4936" t="s">
        <v>336</v>
      </c>
      <c r="D4936" t="s">
        <v>78</v>
      </c>
      <c r="E4936">
        <v>2021</v>
      </c>
      <c r="F4936" t="s">
        <v>506</v>
      </c>
      <c r="G4936" t="s">
        <v>309</v>
      </c>
      <c r="H4936">
        <v>258.27</v>
      </c>
      <c r="I4936" t="s">
        <v>508</v>
      </c>
      <c r="J4936" t="s">
        <v>347</v>
      </c>
      <c r="K4936" t="s">
        <v>394</v>
      </c>
    </row>
    <row r="4937" spans="1:11" hidden="1" x14ac:dyDescent="0.35">
      <c r="A4937" t="s">
        <v>377</v>
      </c>
      <c r="B4937" t="s">
        <v>84</v>
      </c>
      <c r="C4937" t="s">
        <v>336</v>
      </c>
      <c r="D4937" t="s">
        <v>78</v>
      </c>
      <c r="E4937">
        <v>2021</v>
      </c>
      <c r="F4937" t="s">
        <v>71</v>
      </c>
      <c r="G4937" t="s">
        <v>310</v>
      </c>
      <c r="H4937">
        <v>184.03</v>
      </c>
      <c r="I4937" t="s">
        <v>508</v>
      </c>
      <c r="J4937" t="s">
        <v>347</v>
      </c>
      <c r="K4937" t="s">
        <v>394</v>
      </c>
    </row>
    <row r="4938" spans="1:11" hidden="1" x14ac:dyDescent="0.35">
      <c r="A4938" t="s">
        <v>377</v>
      </c>
      <c r="B4938" t="s">
        <v>84</v>
      </c>
      <c r="C4938" t="s">
        <v>336</v>
      </c>
      <c r="D4938" t="s">
        <v>78</v>
      </c>
      <c r="E4938">
        <v>2021</v>
      </c>
      <c r="F4938" t="s">
        <v>71</v>
      </c>
      <c r="G4938" t="s">
        <v>310</v>
      </c>
      <c r="H4938">
        <v>11.12</v>
      </c>
      <c r="I4938" t="s">
        <v>508</v>
      </c>
      <c r="J4938" t="s">
        <v>347</v>
      </c>
      <c r="K4938" t="s">
        <v>394</v>
      </c>
    </row>
    <row r="4939" spans="1:11" hidden="1" x14ac:dyDescent="0.35">
      <c r="A4939" t="s">
        <v>377</v>
      </c>
      <c r="B4939" t="s">
        <v>84</v>
      </c>
      <c r="C4939" t="s">
        <v>336</v>
      </c>
      <c r="D4939" t="s">
        <v>78</v>
      </c>
      <c r="E4939">
        <v>2021</v>
      </c>
      <c r="F4939" t="s">
        <v>71</v>
      </c>
      <c r="G4939" t="s">
        <v>310</v>
      </c>
      <c r="H4939">
        <v>215.47</v>
      </c>
      <c r="I4939" t="s">
        <v>508</v>
      </c>
      <c r="J4939" t="s">
        <v>347</v>
      </c>
      <c r="K4939" t="s">
        <v>394</v>
      </c>
    </row>
    <row r="4940" spans="1:11" hidden="1" x14ac:dyDescent="0.35">
      <c r="A4940" t="s">
        <v>377</v>
      </c>
      <c r="B4940" t="s">
        <v>84</v>
      </c>
      <c r="C4940" t="s">
        <v>336</v>
      </c>
      <c r="D4940" t="s">
        <v>78</v>
      </c>
      <c r="E4940">
        <v>2021</v>
      </c>
      <c r="F4940" t="s">
        <v>71</v>
      </c>
      <c r="G4940" t="s">
        <v>310</v>
      </c>
      <c r="H4940">
        <v>28.89</v>
      </c>
      <c r="I4940" t="s">
        <v>508</v>
      </c>
      <c r="J4940" t="s">
        <v>347</v>
      </c>
      <c r="K4940" t="s">
        <v>394</v>
      </c>
    </row>
    <row r="4941" spans="1:11" hidden="1" x14ac:dyDescent="0.35">
      <c r="A4941" t="s">
        <v>377</v>
      </c>
      <c r="B4941" t="s">
        <v>84</v>
      </c>
      <c r="C4941" t="s">
        <v>336</v>
      </c>
      <c r="D4941" t="s">
        <v>78</v>
      </c>
      <c r="E4941">
        <v>2021</v>
      </c>
      <c r="F4941" t="s">
        <v>156</v>
      </c>
      <c r="G4941" t="s">
        <v>307</v>
      </c>
      <c r="H4941">
        <v>-1.59</v>
      </c>
      <c r="I4941" t="s">
        <v>508</v>
      </c>
      <c r="J4941" t="s">
        <v>14</v>
      </c>
      <c r="K4941" t="s">
        <v>394</v>
      </c>
    </row>
    <row r="4942" spans="1:11" hidden="1" x14ac:dyDescent="0.35">
      <c r="A4942" t="s">
        <v>377</v>
      </c>
      <c r="B4942" t="s">
        <v>84</v>
      </c>
      <c r="C4942" t="s">
        <v>336</v>
      </c>
      <c r="D4942" t="s">
        <v>78</v>
      </c>
      <c r="E4942">
        <v>2021</v>
      </c>
      <c r="F4942" t="s">
        <v>156</v>
      </c>
      <c r="G4942" t="s">
        <v>307</v>
      </c>
      <c r="H4942">
        <v>0.62</v>
      </c>
      <c r="I4942" t="s">
        <v>508</v>
      </c>
      <c r="J4942" t="s">
        <v>347</v>
      </c>
      <c r="K4942" t="s">
        <v>394</v>
      </c>
    </row>
    <row r="4943" spans="1:11" hidden="1" x14ac:dyDescent="0.35">
      <c r="A4943" t="s">
        <v>377</v>
      </c>
      <c r="B4943" t="s">
        <v>84</v>
      </c>
      <c r="C4943" t="s">
        <v>336</v>
      </c>
      <c r="D4943" t="s">
        <v>78</v>
      </c>
      <c r="E4943">
        <v>2021</v>
      </c>
      <c r="F4943" t="s">
        <v>156</v>
      </c>
      <c r="G4943" t="s">
        <v>307</v>
      </c>
      <c r="H4943">
        <v>-0.1</v>
      </c>
      <c r="I4943" t="s">
        <v>508</v>
      </c>
      <c r="J4943" t="s">
        <v>14</v>
      </c>
      <c r="K4943" t="s">
        <v>394</v>
      </c>
    </row>
    <row r="4944" spans="1:11" hidden="1" x14ac:dyDescent="0.35">
      <c r="A4944" t="s">
        <v>377</v>
      </c>
      <c r="B4944" t="s">
        <v>84</v>
      </c>
      <c r="C4944" t="s">
        <v>336</v>
      </c>
      <c r="D4944" t="s">
        <v>78</v>
      </c>
      <c r="E4944">
        <v>2021</v>
      </c>
      <c r="F4944" t="s">
        <v>156</v>
      </c>
      <c r="G4944" t="s">
        <v>307</v>
      </c>
      <c r="H4944">
        <v>0.04</v>
      </c>
      <c r="I4944" t="s">
        <v>508</v>
      </c>
      <c r="J4944" t="s">
        <v>347</v>
      </c>
      <c r="K4944" t="s">
        <v>394</v>
      </c>
    </row>
    <row r="4945" spans="1:11" hidden="1" x14ac:dyDescent="0.35">
      <c r="A4945" t="s">
        <v>377</v>
      </c>
      <c r="B4945" t="s">
        <v>84</v>
      </c>
      <c r="C4945" t="s">
        <v>336</v>
      </c>
      <c r="D4945" t="s">
        <v>78</v>
      </c>
      <c r="E4945">
        <v>2021</v>
      </c>
      <c r="F4945" t="s">
        <v>156</v>
      </c>
      <c r="G4945" t="s">
        <v>307</v>
      </c>
      <c r="H4945">
        <v>-1.86</v>
      </c>
      <c r="I4945" t="s">
        <v>508</v>
      </c>
      <c r="J4945" t="s">
        <v>14</v>
      </c>
      <c r="K4945" t="s">
        <v>394</v>
      </c>
    </row>
    <row r="4946" spans="1:11" hidden="1" x14ac:dyDescent="0.35">
      <c r="A4946" t="s">
        <v>377</v>
      </c>
      <c r="B4946" t="s">
        <v>84</v>
      </c>
      <c r="C4946" t="s">
        <v>336</v>
      </c>
      <c r="D4946" t="s">
        <v>78</v>
      </c>
      <c r="E4946">
        <v>2021</v>
      </c>
      <c r="F4946" t="s">
        <v>156</v>
      </c>
      <c r="G4946" t="s">
        <v>307</v>
      </c>
      <c r="H4946">
        <v>0.74</v>
      </c>
      <c r="I4946" t="s">
        <v>508</v>
      </c>
      <c r="J4946" t="s">
        <v>347</v>
      </c>
      <c r="K4946" t="s">
        <v>394</v>
      </c>
    </row>
    <row r="4947" spans="1:11" hidden="1" x14ac:dyDescent="0.35">
      <c r="A4947" t="s">
        <v>377</v>
      </c>
      <c r="B4947" t="s">
        <v>84</v>
      </c>
      <c r="C4947" t="s">
        <v>336</v>
      </c>
      <c r="D4947" t="s">
        <v>78</v>
      </c>
      <c r="E4947">
        <v>2021</v>
      </c>
      <c r="F4947" t="s">
        <v>156</v>
      </c>
      <c r="G4947" t="s">
        <v>307</v>
      </c>
      <c r="H4947">
        <v>-0.25</v>
      </c>
      <c r="I4947" t="s">
        <v>508</v>
      </c>
      <c r="J4947" t="s">
        <v>14</v>
      </c>
      <c r="K4947" t="s">
        <v>394</v>
      </c>
    </row>
    <row r="4948" spans="1:11" hidden="1" x14ac:dyDescent="0.35">
      <c r="A4948" t="s">
        <v>377</v>
      </c>
      <c r="B4948" t="s">
        <v>84</v>
      </c>
      <c r="C4948" t="s">
        <v>336</v>
      </c>
      <c r="D4948" t="s">
        <v>78</v>
      </c>
      <c r="E4948">
        <v>2021</v>
      </c>
      <c r="F4948" t="s">
        <v>156</v>
      </c>
      <c r="G4948" t="s">
        <v>307</v>
      </c>
      <c r="H4948">
        <v>0.1</v>
      </c>
      <c r="I4948" t="s">
        <v>508</v>
      </c>
      <c r="J4948" t="s">
        <v>347</v>
      </c>
      <c r="K4948" t="s">
        <v>394</v>
      </c>
    </row>
    <row r="4949" spans="1:11" hidden="1" x14ac:dyDescent="0.35">
      <c r="A4949" t="s">
        <v>377</v>
      </c>
      <c r="B4949" t="s">
        <v>84</v>
      </c>
      <c r="C4949" t="s">
        <v>353</v>
      </c>
      <c r="D4949" t="s">
        <v>78</v>
      </c>
      <c r="E4949">
        <v>2021</v>
      </c>
      <c r="F4949" t="s">
        <v>500</v>
      </c>
      <c r="G4949" t="s">
        <v>311</v>
      </c>
      <c r="H4949">
        <v>472.1</v>
      </c>
      <c r="I4949" t="s">
        <v>508</v>
      </c>
      <c r="J4949" t="s">
        <v>14</v>
      </c>
      <c r="K4949" t="s">
        <v>402</v>
      </c>
    </row>
    <row r="4950" spans="1:11" hidden="1" x14ac:dyDescent="0.35">
      <c r="A4950" t="s">
        <v>377</v>
      </c>
      <c r="B4950" t="s">
        <v>84</v>
      </c>
      <c r="C4950" t="s">
        <v>353</v>
      </c>
      <c r="D4950" t="s">
        <v>78</v>
      </c>
      <c r="E4950">
        <v>2021</v>
      </c>
      <c r="F4950" t="s">
        <v>500</v>
      </c>
      <c r="G4950" t="s">
        <v>311</v>
      </c>
      <c r="H4950">
        <v>440.41</v>
      </c>
      <c r="I4950" t="s">
        <v>508</v>
      </c>
      <c r="J4950" t="s">
        <v>347</v>
      </c>
      <c r="K4950" t="s">
        <v>402</v>
      </c>
    </row>
    <row r="4951" spans="1:11" hidden="1" x14ac:dyDescent="0.35">
      <c r="A4951" t="s">
        <v>377</v>
      </c>
      <c r="B4951" t="s">
        <v>84</v>
      </c>
      <c r="C4951" t="s">
        <v>353</v>
      </c>
      <c r="D4951" t="s">
        <v>78</v>
      </c>
      <c r="E4951">
        <v>2021</v>
      </c>
      <c r="F4951" t="s">
        <v>500</v>
      </c>
      <c r="G4951" t="s">
        <v>311</v>
      </c>
      <c r="H4951">
        <v>4203.8500000000004</v>
      </c>
      <c r="I4951" t="s">
        <v>508</v>
      </c>
      <c r="J4951" t="s">
        <v>14</v>
      </c>
      <c r="K4951" t="s">
        <v>402</v>
      </c>
    </row>
    <row r="4952" spans="1:11" hidden="1" x14ac:dyDescent="0.35">
      <c r="A4952" t="s">
        <v>377</v>
      </c>
      <c r="B4952" t="s">
        <v>84</v>
      </c>
      <c r="C4952" t="s">
        <v>353</v>
      </c>
      <c r="D4952" t="s">
        <v>78</v>
      </c>
      <c r="E4952">
        <v>2021</v>
      </c>
      <c r="F4952" t="s">
        <v>500</v>
      </c>
      <c r="G4952" t="s">
        <v>311</v>
      </c>
      <c r="H4952">
        <v>3921.68</v>
      </c>
      <c r="I4952" t="s">
        <v>508</v>
      </c>
      <c r="J4952" t="s">
        <v>347</v>
      </c>
      <c r="K4952" t="s">
        <v>402</v>
      </c>
    </row>
    <row r="4953" spans="1:11" hidden="1" x14ac:dyDescent="0.35">
      <c r="A4953" t="s">
        <v>377</v>
      </c>
      <c r="B4953" t="s">
        <v>84</v>
      </c>
      <c r="C4953" t="s">
        <v>353</v>
      </c>
      <c r="D4953" t="s">
        <v>78</v>
      </c>
      <c r="E4953">
        <v>2021</v>
      </c>
      <c r="F4953" t="s">
        <v>500</v>
      </c>
      <c r="G4953" t="s">
        <v>311</v>
      </c>
      <c r="H4953">
        <v>2901.42</v>
      </c>
      <c r="I4953" t="s">
        <v>508</v>
      </c>
      <c r="J4953" t="s">
        <v>14</v>
      </c>
      <c r="K4953" t="s">
        <v>402</v>
      </c>
    </row>
    <row r="4954" spans="1:11" hidden="1" x14ac:dyDescent="0.35">
      <c r="A4954" t="s">
        <v>377</v>
      </c>
      <c r="B4954" t="s">
        <v>84</v>
      </c>
      <c r="C4954" t="s">
        <v>353</v>
      </c>
      <c r="D4954" t="s">
        <v>78</v>
      </c>
      <c r="E4954">
        <v>2021</v>
      </c>
      <c r="F4954" t="s">
        <v>500</v>
      </c>
      <c r="G4954" t="s">
        <v>311</v>
      </c>
      <c r="H4954">
        <v>2706.67</v>
      </c>
      <c r="I4954" t="s">
        <v>508</v>
      </c>
      <c r="J4954" t="s">
        <v>347</v>
      </c>
      <c r="K4954" t="s">
        <v>402</v>
      </c>
    </row>
    <row r="4955" spans="1:11" hidden="1" x14ac:dyDescent="0.35">
      <c r="A4955" t="s">
        <v>377</v>
      </c>
      <c r="B4955" t="s">
        <v>84</v>
      </c>
      <c r="C4955" t="s">
        <v>353</v>
      </c>
      <c r="D4955" t="s">
        <v>78</v>
      </c>
      <c r="E4955">
        <v>2021</v>
      </c>
      <c r="F4955" t="s">
        <v>500</v>
      </c>
      <c r="G4955" t="s">
        <v>311</v>
      </c>
      <c r="H4955">
        <v>1131.6199999999999</v>
      </c>
      <c r="I4955" t="s">
        <v>508</v>
      </c>
      <c r="J4955" t="s">
        <v>14</v>
      </c>
      <c r="K4955" t="s">
        <v>402</v>
      </c>
    </row>
    <row r="4956" spans="1:11" hidden="1" x14ac:dyDescent="0.35">
      <c r="A4956" t="s">
        <v>377</v>
      </c>
      <c r="B4956" t="s">
        <v>84</v>
      </c>
      <c r="C4956" t="s">
        <v>353</v>
      </c>
      <c r="D4956" t="s">
        <v>78</v>
      </c>
      <c r="E4956">
        <v>2021</v>
      </c>
      <c r="F4956" t="s">
        <v>500</v>
      </c>
      <c r="G4956" t="s">
        <v>311</v>
      </c>
      <c r="H4956">
        <v>1055.67</v>
      </c>
      <c r="I4956" t="s">
        <v>508</v>
      </c>
      <c r="J4956" t="s">
        <v>347</v>
      </c>
      <c r="K4956" t="s">
        <v>402</v>
      </c>
    </row>
    <row r="4957" spans="1:11" hidden="1" x14ac:dyDescent="0.35">
      <c r="A4957" t="s">
        <v>377</v>
      </c>
      <c r="B4957" t="s">
        <v>84</v>
      </c>
      <c r="C4957" t="s">
        <v>353</v>
      </c>
      <c r="D4957" t="s">
        <v>78</v>
      </c>
      <c r="E4957">
        <v>2021</v>
      </c>
      <c r="F4957" t="s">
        <v>500</v>
      </c>
      <c r="G4957" t="s">
        <v>311</v>
      </c>
      <c r="H4957">
        <v>557.51</v>
      </c>
      <c r="I4957" t="s">
        <v>508</v>
      </c>
      <c r="J4957" t="s">
        <v>14</v>
      </c>
      <c r="K4957" t="s">
        <v>402</v>
      </c>
    </row>
    <row r="4958" spans="1:11" hidden="1" x14ac:dyDescent="0.35">
      <c r="A4958" t="s">
        <v>377</v>
      </c>
      <c r="B4958" t="s">
        <v>84</v>
      </c>
      <c r="C4958" t="s">
        <v>353</v>
      </c>
      <c r="D4958" t="s">
        <v>78</v>
      </c>
      <c r="E4958">
        <v>2021</v>
      </c>
      <c r="F4958" t="s">
        <v>500</v>
      </c>
      <c r="G4958" t="s">
        <v>311</v>
      </c>
      <c r="H4958">
        <v>520.09</v>
      </c>
      <c r="I4958" t="s">
        <v>508</v>
      </c>
      <c r="J4958" t="s">
        <v>347</v>
      </c>
      <c r="K4958" t="s">
        <v>402</v>
      </c>
    </row>
    <row r="4959" spans="1:11" hidden="1" x14ac:dyDescent="0.35">
      <c r="A4959" t="s">
        <v>377</v>
      </c>
      <c r="B4959" t="s">
        <v>84</v>
      </c>
      <c r="C4959" t="s">
        <v>353</v>
      </c>
      <c r="D4959" t="s">
        <v>78</v>
      </c>
      <c r="E4959">
        <v>2021</v>
      </c>
      <c r="F4959" t="s">
        <v>500</v>
      </c>
      <c r="G4959" t="s">
        <v>311</v>
      </c>
      <c r="H4959">
        <v>47.45</v>
      </c>
      <c r="I4959" t="s">
        <v>508</v>
      </c>
      <c r="J4959" t="s">
        <v>14</v>
      </c>
      <c r="K4959" t="s">
        <v>402</v>
      </c>
    </row>
    <row r="4960" spans="1:11" hidden="1" x14ac:dyDescent="0.35">
      <c r="A4960" t="s">
        <v>377</v>
      </c>
      <c r="B4960" t="s">
        <v>84</v>
      </c>
      <c r="C4960" t="s">
        <v>353</v>
      </c>
      <c r="D4960" t="s">
        <v>78</v>
      </c>
      <c r="E4960">
        <v>2021</v>
      </c>
      <c r="F4960" t="s">
        <v>500</v>
      </c>
      <c r="G4960" t="s">
        <v>311</v>
      </c>
      <c r="H4960">
        <v>44.26</v>
      </c>
      <c r="I4960" t="s">
        <v>508</v>
      </c>
      <c r="J4960" t="s">
        <v>347</v>
      </c>
      <c r="K4960" t="s">
        <v>402</v>
      </c>
    </row>
    <row r="4961" spans="1:11" hidden="1" x14ac:dyDescent="0.35">
      <c r="A4961" t="s">
        <v>377</v>
      </c>
      <c r="B4961" t="s">
        <v>84</v>
      </c>
      <c r="C4961" t="s">
        <v>353</v>
      </c>
      <c r="D4961" t="s">
        <v>78</v>
      </c>
      <c r="E4961">
        <v>2021</v>
      </c>
      <c r="F4961" t="s">
        <v>506</v>
      </c>
      <c r="G4961" t="s">
        <v>309</v>
      </c>
      <c r="H4961">
        <v>145.77000000000001</v>
      </c>
      <c r="I4961" t="s">
        <v>508</v>
      </c>
      <c r="J4961" t="s">
        <v>347</v>
      </c>
      <c r="K4961" t="s">
        <v>402</v>
      </c>
    </row>
    <row r="4962" spans="1:11" hidden="1" x14ac:dyDescent="0.35">
      <c r="A4962" t="s">
        <v>377</v>
      </c>
      <c r="B4962" t="s">
        <v>84</v>
      </c>
      <c r="C4962" t="s">
        <v>353</v>
      </c>
      <c r="D4962" t="s">
        <v>78</v>
      </c>
      <c r="E4962">
        <v>2021</v>
      </c>
      <c r="F4962" t="s">
        <v>506</v>
      </c>
      <c r="G4962" t="s">
        <v>309</v>
      </c>
      <c r="H4962">
        <v>1298.01</v>
      </c>
      <c r="I4962" t="s">
        <v>508</v>
      </c>
      <c r="J4962" t="s">
        <v>347</v>
      </c>
      <c r="K4962" t="s">
        <v>402</v>
      </c>
    </row>
    <row r="4963" spans="1:11" hidden="1" x14ac:dyDescent="0.35">
      <c r="A4963" t="s">
        <v>377</v>
      </c>
      <c r="B4963" t="s">
        <v>84</v>
      </c>
      <c r="C4963" t="s">
        <v>353</v>
      </c>
      <c r="D4963" t="s">
        <v>78</v>
      </c>
      <c r="E4963">
        <v>2021</v>
      </c>
      <c r="F4963" t="s">
        <v>506</v>
      </c>
      <c r="G4963" t="s">
        <v>309</v>
      </c>
      <c r="H4963">
        <v>895.86</v>
      </c>
      <c r="I4963" t="s">
        <v>508</v>
      </c>
      <c r="J4963" t="s">
        <v>347</v>
      </c>
      <c r="K4963" t="s">
        <v>402</v>
      </c>
    </row>
    <row r="4964" spans="1:11" hidden="1" x14ac:dyDescent="0.35">
      <c r="A4964" t="s">
        <v>377</v>
      </c>
      <c r="B4964" t="s">
        <v>84</v>
      </c>
      <c r="C4964" t="s">
        <v>353</v>
      </c>
      <c r="D4964" t="s">
        <v>78</v>
      </c>
      <c r="E4964">
        <v>2021</v>
      </c>
      <c r="F4964" t="s">
        <v>506</v>
      </c>
      <c r="G4964" t="s">
        <v>309</v>
      </c>
      <c r="H4964">
        <v>349.41</v>
      </c>
      <c r="I4964" t="s">
        <v>508</v>
      </c>
      <c r="J4964" t="s">
        <v>347</v>
      </c>
      <c r="K4964" t="s">
        <v>402</v>
      </c>
    </row>
    <row r="4965" spans="1:11" hidden="1" x14ac:dyDescent="0.35">
      <c r="A4965" t="s">
        <v>377</v>
      </c>
      <c r="B4965" t="s">
        <v>84</v>
      </c>
      <c r="C4965" t="s">
        <v>353</v>
      </c>
      <c r="D4965" t="s">
        <v>78</v>
      </c>
      <c r="E4965">
        <v>2021</v>
      </c>
      <c r="F4965" t="s">
        <v>506</v>
      </c>
      <c r="G4965" t="s">
        <v>309</v>
      </c>
      <c r="H4965">
        <v>172.14</v>
      </c>
      <c r="I4965" t="s">
        <v>508</v>
      </c>
      <c r="J4965" t="s">
        <v>347</v>
      </c>
      <c r="K4965" t="s">
        <v>402</v>
      </c>
    </row>
    <row r="4966" spans="1:11" hidden="1" x14ac:dyDescent="0.35">
      <c r="A4966" t="s">
        <v>377</v>
      </c>
      <c r="B4966" t="s">
        <v>84</v>
      </c>
      <c r="C4966" t="s">
        <v>353</v>
      </c>
      <c r="D4966" t="s">
        <v>78</v>
      </c>
      <c r="E4966">
        <v>2021</v>
      </c>
      <c r="F4966" t="s">
        <v>506</v>
      </c>
      <c r="G4966" t="s">
        <v>309</v>
      </c>
      <c r="H4966">
        <v>14.65</v>
      </c>
      <c r="I4966" t="s">
        <v>508</v>
      </c>
      <c r="J4966" t="s">
        <v>347</v>
      </c>
      <c r="K4966" t="s">
        <v>402</v>
      </c>
    </row>
    <row r="4967" spans="1:11" hidden="1" x14ac:dyDescent="0.35">
      <c r="A4967" t="s">
        <v>377</v>
      </c>
      <c r="B4967" t="s">
        <v>84</v>
      </c>
      <c r="C4967" t="s">
        <v>353</v>
      </c>
      <c r="D4967" t="s">
        <v>78</v>
      </c>
      <c r="E4967">
        <v>2021</v>
      </c>
      <c r="F4967" t="s">
        <v>71</v>
      </c>
      <c r="G4967" t="s">
        <v>310</v>
      </c>
      <c r="H4967">
        <v>5</v>
      </c>
      <c r="I4967" t="s">
        <v>508</v>
      </c>
      <c r="J4967" t="s">
        <v>347</v>
      </c>
      <c r="K4967" t="s">
        <v>402</v>
      </c>
    </row>
    <row r="4968" spans="1:11" hidden="1" x14ac:dyDescent="0.35">
      <c r="A4968" t="s">
        <v>377</v>
      </c>
      <c r="B4968" t="s">
        <v>84</v>
      </c>
      <c r="C4968" t="s">
        <v>353</v>
      </c>
      <c r="D4968" t="s">
        <v>78</v>
      </c>
      <c r="E4968">
        <v>2021</v>
      </c>
      <c r="F4968" t="s">
        <v>71</v>
      </c>
      <c r="G4968" t="s">
        <v>310</v>
      </c>
      <c r="H4968">
        <v>44.56</v>
      </c>
      <c r="I4968" t="s">
        <v>508</v>
      </c>
      <c r="J4968" t="s">
        <v>347</v>
      </c>
      <c r="K4968" t="s">
        <v>402</v>
      </c>
    </row>
    <row r="4969" spans="1:11" hidden="1" x14ac:dyDescent="0.35">
      <c r="A4969" t="s">
        <v>377</v>
      </c>
      <c r="B4969" t="s">
        <v>84</v>
      </c>
      <c r="C4969" t="s">
        <v>353</v>
      </c>
      <c r="D4969" t="s">
        <v>78</v>
      </c>
      <c r="E4969">
        <v>2021</v>
      </c>
      <c r="F4969" t="s">
        <v>71</v>
      </c>
      <c r="G4969" t="s">
        <v>310</v>
      </c>
      <c r="H4969">
        <v>30.75</v>
      </c>
      <c r="I4969" t="s">
        <v>508</v>
      </c>
      <c r="J4969" t="s">
        <v>347</v>
      </c>
      <c r="K4969" t="s">
        <v>402</v>
      </c>
    </row>
    <row r="4970" spans="1:11" hidden="1" x14ac:dyDescent="0.35">
      <c r="A4970" t="s">
        <v>377</v>
      </c>
      <c r="B4970" t="s">
        <v>84</v>
      </c>
      <c r="C4970" t="s">
        <v>353</v>
      </c>
      <c r="D4970" t="s">
        <v>78</v>
      </c>
      <c r="E4970">
        <v>2021</v>
      </c>
      <c r="F4970" t="s">
        <v>71</v>
      </c>
      <c r="G4970" t="s">
        <v>310</v>
      </c>
      <c r="H4970">
        <v>11.99</v>
      </c>
      <c r="I4970" t="s">
        <v>508</v>
      </c>
      <c r="J4970" t="s">
        <v>347</v>
      </c>
      <c r="K4970" t="s">
        <v>402</v>
      </c>
    </row>
    <row r="4971" spans="1:11" hidden="1" x14ac:dyDescent="0.35">
      <c r="A4971" t="s">
        <v>377</v>
      </c>
      <c r="B4971" t="s">
        <v>84</v>
      </c>
      <c r="C4971" t="s">
        <v>353</v>
      </c>
      <c r="D4971" t="s">
        <v>78</v>
      </c>
      <c r="E4971">
        <v>2021</v>
      </c>
      <c r="F4971" t="s">
        <v>71</v>
      </c>
      <c r="G4971" t="s">
        <v>310</v>
      </c>
      <c r="H4971">
        <v>5.91</v>
      </c>
      <c r="I4971" t="s">
        <v>508</v>
      </c>
      <c r="J4971" t="s">
        <v>347</v>
      </c>
      <c r="K4971" t="s">
        <v>402</v>
      </c>
    </row>
    <row r="4972" spans="1:11" hidden="1" x14ac:dyDescent="0.35">
      <c r="A4972" t="s">
        <v>377</v>
      </c>
      <c r="B4972" t="s">
        <v>84</v>
      </c>
      <c r="C4972" t="s">
        <v>353</v>
      </c>
      <c r="D4972" t="s">
        <v>78</v>
      </c>
      <c r="E4972">
        <v>2021</v>
      </c>
      <c r="F4972" t="s">
        <v>71</v>
      </c>
      <c r="G4972" t="s">
        <v>310</v>
      </c>
      <c r="H4972">
        <v>0.5</v>
      </c>
      <c r="I4972" t="s">
        <v>508</v>
      </c>
      <c r="J4972" t="s">
        <v>347</v>
      </c>
      <c r="K4972" t="s">
        <v>402</v>
      </c>
    </row>
    <row r="4973" spans="1:11" hidden="1" x14ac:dyDescent="0.35">
      <c r="A4973" t="s">
        <v>377</v>
      </c>
      <c r="B4973" t="s">
        <v>84</v>
      </c>
      <c r="C4973" t="s">
        <v>353</v>
      </c>
      <c r="D4973" t="s">
        <v>78</v>
      </c>
      <c r="E4973">
        <v>2021</v>
      </c>
      <c r="F4973" t="s">
        <v>156</v>
      </c>
      <c r="G4973" t="s">
        <v>307</v>
      </c>
      <c r="H4973">
        <v>-0.19</v>
      </c>
      <c r="I4973" t="s">
        <v>508</v>
      </c>
      <c r="J4973" t="s">
        <v>14</v>
      </c>
      <c r="K4973" t="s">
        <v>402</v>
      </c>
    </row>
    <row r="4974" spans="1:11" hidden="1" x14ac:dyDescent="0.35">
      <c r="A4974" t="s">
        <v>377</v>
      </c>
      <c r="B4974" t="s">
        <v>84</v>
      </c>
      <c r="C4974" t="s">
        <v>353</v>
      </c>
      <c r="D4974" t="s">
        <v>78</v>
      </c>
      <c r="E4974">
        <v>2021</v>
      </c>
      <c r="F4974" t="s">
        <v>156</v>
      </c>
      <c r="G4974" t="s">
        <v>307</v>
      </c>
      <c r="H4974">
        <v>7.0000000000000007E-2</v>
      </c>
      <c r="I4974" t="s">
        <v>508</v>
      </c>
      <c r="J4974" t="s">
        <v>347</v>
      </c>
      <c r="K4974" t="s">
        <v>402</v>
      </c>
    </row>
    <row r="4975" spans="1:11" hidden="1" x14ac:dyDescent="0.35">
      <c r="A4975" t="s">
        <v>377</v>
      </c>
      <c r="B4975" t="s">
        <v>84</v>
      </c>
      <c r="C4975" t="s">
        <v>353</v>
      </c>
      <c r="D4975" t="s">
        <v>78</v>
      </c>
      <c r="E4975">
        <v>2021</v>
      </c>
      <c r="F4975" t="s">
        <v>156</v>
      </c>
      <c r="G4975" t="s">
        <v>307</v>
      </c>
      <c r="H4975">
        <v>-1.71</v>
      </c>
      <c r="I4975" t="s">
        <v>508</v>
      </c>
      <c r="J4975" t="s">
        <v>14</v>
      </c>
      <c r="K4975" t="s">
        <v>402</v>
      </c>
    </row>
    <row r="4976" spans="1:11" hidden="1" x14ac:dyDescent="0.35">
      <c r="A4976" t="s">
        <v>377</v>
      </c>
      <c r="B4976" t="s">
        <v>84</v>
      </c>
      <c r="C4976" t="s">
        <v>353</v>
      </c>
      <c r="D4976" t="s">
        <v>78</v>
      </c>
      <c r="E4976">
        <v>2021</v>
      </c>
      <c r="F4976" t="s">
        <v>156</v>
      </c>
      <c r="G4976" t="s">
        <v>307</v>
      </c>
      <c r="H4976">
        <v>0.66</v>
      </c>
      <c r="I4976" t="s">
        <v>508</v>
      </c>
      <c r="J4976" t="s">
        <v>347</v>
      </c>
      <c r="K4976" t="s">
        <v>402</v>
      </c>
    </row>
    <row r="4977" spans="1:11" hidden="1" x14ac:dyDescent="0.35">
      <c r="A4977" t="s">
        <v>377</v>
      </c>
      <c r="B4977" t="s">
        <v>84</v>
      </c>
      <c r="C4977" t="s">
        <v>353</v>
      </c>
      <c r="D4977" t="s">
        <v>78</v>
      </c>
      <c r="E4977">
        <v>2021</v>
      </c>
      <c r="F4977" t="s">
        <v>156</v>
      </c>
      <c r="G4977" t="s">
        <v>307</v>
      </c>
      <c r="H4977">
        <v>-1.18</v>
      </c>
      <c r="I4977" t="s">
        <v>508</v>
      </c>
      <c r="J4977" t="s">
        <v>14</v>
      </c>
      <c r="K4977" t="s">
        <v>402</v>
      </c>
    </row>
    <row r="4978" spans="1:11" hidden="1" x14ac:dyDescent="0.35">
      <c r="A4978" t="s">
        <v>377</v>
      </c>
      <c r="B4978" t="s">
        <v>84</v>
      </c>
      <c r="C4978" t="s">
        <v>353</v>
      </c>
      <c r="D4978" t="s">
        <v>78</v>
      </c>
      <c r="E4978">
        <v>2021</v>
      </c>
      <c r="F4978" t="s">
        <v>156</v>
      </c>
      <c r="G4978" t="s">
        <v>307</v>
      </c>
      <c r="H4978">
        <v>0.46</v>
      </c>
      <c r="I4978" t="s">
        <v>508</v>
      </c>
      <c r="J4978" t="s">
        <v>347</v>
      </c>
      <c r="K4978" t="s">
        <v>402</v>
      </c>
    </row>
    <row r="4979" spans="1:11" hidden="1" x14ac:dyDescent="0.35">
      <c r="A4979" t="s">
        <v>377</v>
      </c>
      <c r="B4979" t="s">
        <v>84</v>
      </c>
      <c r="C4979" t="s">
        <v>353</v>
      </c>
      <c r="D4979" t="s">
        <v>78</v>
      </c>
      <c r="E4979">
        <v>2021</v>
      </c>
      <c r="F4979" t="s">
        <v>156</v>
      </c>
      <c r="G4979" t="s">
        <v>307</v>
      </c>
      <c r="H4979">
        <v>-0.46</v>
      </c>
      <c r="I4979" t="s">
        <v>508</v>
      </c>
      <c r="J4979" t="s">
        <v>14</v>
      </c>
      <c r="K4979" t="s">
        <v>402</v>
      </c>
    </row>
    <row r="4980" spans="1:11" hidden="1" x14ac:dyDescent="0.35">
      <c r="A4980" t="s">
        <v>377</v>
      </c>
      <c r="B4980" t="s">
        <v>84</v>
      </c>
      <c r="C4980" t="s">
        <v>353</v>
      </c>
      <c r="D4980" t="s">
        <v>78</v>
      </c>
      <c r="E4980">
        <v>2021</v>
      </c>
      <c r="F4980" t="s">
        <v>156</v>
      </c>
      <c r="G4980" t="s">
        <v>307</v>
      </c>
      <c r="H4980">
        <v>0.18</v>
      </c>
      <c r="I4980" t="s">
        <v>508</v>
      </c>
      <c r="J4980" t="s">
        <v>347</v>
      </c>
      <c r="K4980" t="s">
        <v>402</v>
      </c>
    </row>
    <row r="4981" spans="1:11" hidden="1" x14ac:dyDescent="0.35">
      <c r="A4981" t="s">
        <v>377</v>
      </c>
      <c r="B4981" t="s">
        <v>84</v>
      </c>
      <c r="C4981" t="s">
        <v>353</v>
      </c>
      <c r="D4981" t="s">
        <v>78</v>
      </c>
      <c r="E4981">
        <v>2021</v>
      </c>
      <c r="F4981" t="s">
        <v>156</v>
      </c>
      <c r="G4981" t="s">
        <v>307</v>
      </c>
      <c r="H4981">
        <v>-0.23</v>
      </c>
      <c r="I4981" t="s">
        <v>508</v>
      </c>
      <c r="J4981" t="s">
        <v>14</v>
      </c>
      <c r="K4981" t="s">
        <v>402</v>
      </c>
    </row>
    <row r="4982" spans="1:11" hidden="1" x14ac:dyDescent="0.35">
      <c r="A4982" t="s">
        <v>377</v>
      </c>
      <c r="B4982" t="s">
        <v>84</v>
      </c>
      <c r="C4982" t="s">
        <v>353</v>
      </c>
      <c r="D4982" t="s">
        <v>78</v>
      </c>
      <c r="E4982">
        <v>2021</v>
      </c>
      <c r="F4982" t="s">
        <v>156</v>
      </c>
      <c r="G4982" t="s">
        <v>307</v>
      </c>
      <c r="H4982">
        <v>0.09</v>
      </c>
      <c r="I4982" t="s">
        <v>508</v>
      </c>
      <c r="J4982" t="s">
        <v>347</v>
      </c>
      <c r="K4982" t="s">
        <v>402</v>
      </c>
    </row>
    <row r="4983" spans="1:11" hidden="1" x14ac:dyDescent="0.35">
      <c r="A4983" t="s">
        <v>377</v>
      </c>
      <c r="B4983" t="s">
        <v>84</v>
      </c>
      <c r="C4983" t="s">
        <v>353</v>
      </c>
      <c r="D4983" t="s">
        <v>78</v>
      </c>
      <c r="E4983">
        <v>2021</v>
      </c>
      <c r="F4983" t="s">
        <v>156</v>
      </c>
      <c r="G4983" t="s">
        <v>307</v>
      </c>
      <c r="H4983">
        <v>-0.01</v>
      </c>
      <c r="I4983" t="s">
        <v>508</v>
      </c>
      <c r="J4983" t="s">
        <v>14</v>
      </c>
      <c r="K4983" t="s">
        <v>402</v>
      </c>
    </row>
    <row r="4984" spans="1:11" hidden="1" x14ac:dyDescent="0.35">
      <c r="A4984" t="s">
        <v>377</v>
      </c>
      <c r="B4984" t="s">
        <v>84</v>
      </c>
      <c r="C4984" t="s">
        <v>353</v>
      </c>
      <c r="D4984" t="s">
        <v>78</v>
      </c>
      <c r="E4984">
        <v>2021</v>
      </c>
      <c r="F4984" t="s">
        <v>156</v>
      </c>
      <c r="G4984" t="s">
        <v>307</v>
      </c>
      <c r="H4984">
        <v>0.01</v>
      </c>
      <c r="I4984" t="s">
        <v>508</v>
      </c>
      <c r="J4984" t="s">
        <v>347</v>
      </c>
      <c r="K4984" t="s">
        <v>402</v>
      </c>
    </row>
    <row r="4985" spans="1:11" hidden="1" x14ac:dyDescent="0.35">
      <c r="A4985" t="s">
        <v>377</v>
      </c>
      <c r="B4985" t="s">
        <v>84</v>
      </c>
      <c r="C4985" t="s">
        <v>354</v>
      </c>
      <c r="D4985" t="s">
        <v>78</v>
      </c>
      <c r="E4985">
        <v>2021</v>
      </c>
      <c r="F4985" t="s">
        <v>506</v>
      </c>
      <c r="G4985" t="s">
        <v>309</v>
      </c>
      <c r="H4985">
        <v>-13097.25</v>
      </c>
      <c r="I4985" t="s">
        <v>508</v>
      </c>
      <c r="J4985" t="s">
        <v>347</v>
      </c>
      <c r="K4985" t="s">
        <v>400</v>
      </c>
    </row>
    <row r="4986" spans="1:11" hidden="1" x14ac:dyDescent="0.35">
      <c r="A4986" t="s">
        <v>377</v>
      </c>
      <c r="B4986" t="s">
        <v>84</v>
      </c>
      <c r="C4986" t="s">
        <v>354</v>
      </c>
      <c r="D4986" t="s">
        <v>78</v>
      </c>
      <c r="E4986">
        <v>2021</v>
      </c>
      <c r="F4986" t="s">
        <v>500</v>
      </c>
      <c r="G4986" t="s">
        <v>311</v>
      </c>
      <c r="H4986">
        <v>-31564.799999999999</v>
      </c>
      <c r="I4986" t="s">
        <v>508</v>
      </c>
      <c r="J4986" t="s">
        <v>347</v>
      </c>
      <c r="K4986" t="s">
        <v>400</v>
      </c>
    </row>
    <row r="4987" spans="1:11" hidden="1" x14ac:dyDescent="0.35">
      <c r="A4987" t="s">
        <v>377</v>
      </c>
      <c r="B4987" t="s">
        <v>84</v>
      </c>
      <c r="C4987" t="s">
        <v>354</v>
      </c>
      <c r="D4987" t="s">
        <v>78</v>
      </c>
      <c r="E4987">
        <v>2021</v>
      </c>
      <c r="F4987" t="s">
        <v>71</v>
      </c>
      <c r="G4987" t="s">
        <v>310</v>
      </c>
      <c r="H4987">
        <v>-168.81</v>
      </c>
      <c r="I4987" t="s">
        <v>508</v>
      </c>
      <c r="J4987" t="s">
        <v>347</v>
      </c>
      <c r="K4987" t="s">
        <v>400</v>
      </c>
    </row>
    <row r="4988" spans="1:11" hidden="1" x14ac:dyDescent="0.35">
      <c r="A4988" t="s">
        <v>377</v>
      </c>
      <c r="B4988" t="s">
        <v>84</v>
      </c>
      <c r="C4988" t="s">
        <v>354</v>
      </c>
      <c r="D4988" t="s">
        <v>78</v>
      </c>
      <c r="E4988">
        <v>2021</v>
      </c>
      <c r="F4988" t="s">
        <v>156</v>
      </c>
      <c r="G4988" t="s">
        <v>307</v>
      </c>
      <c r="H4988">
        <v>0.03</v>
      </c>
      <c r="I4988" t="s">
        <v>508</v>
      </c>
      <c r="J4988" t="s">
        <v>347</v>
      </c>
      <c r="K4988" t="s">
        <v>400</v>
      </c>
    </row>
    <row r="4989" spans="1:11" hidden="1" x14ac:dyDescent="0.35">
      <c r="A4989" t="s">
        <v>377</v>
      </c>
      <c r="B4989" t="s">
        <v>84</v>
      </c>
      <c r="C4989" t="s">
        <v>337</v>
      </c>
      <c r="D4989" t="s">
        <v>78</v>
      </c>
      <c r="E4989">
        <v>2021</v>
      </c>
      <c r="F4989" t="s">
        <v>500</v>
      </c>
      <c r="G4989" t="s">
        <v>311</v>
      </c>
      <c r="H4989">
        <v>2238.52</v>
      </c>
      <c r="I4989" t="s">
        <v>508</v>
      </c>
      <c r="J4989" t="s">
        <v>347</v>
      </c>
      <c r="K4989" t="s">
        <v>395</v>
      </c>
    </row>
    <row r="4990" spans="1:11" hidden="1" x14ac:dyDescent="0.35">
      <c r="A4990" t="s">
        <v>377</v>
      </c>
      <c r="B4990" t="s">
        <v>84</v>
      </c>
      <c r="C4990" t="s">
        <v>337</v>
      </c>
      <c r="D4990" t="s">
        <v>78</v>
      </c>
      <c r="E4990">
        <v>2021</v>
      </c>
      <c r="F4990" t="s">
        <v>500</v>
      </c>
      <c r="G4990" t="s">
        <v>311</v>
      </c>
      <c r="H4990">
        <v>293.95</v>
      </c>
      <c r="I4990" t="s">
        <v>508</v>
      </c>
      <c r="J4990" t="s">
        <v>347</v>
      </c>
      <c r="K4990" t="s">
        <v>395</v>
      </c>
    </row>
    <row r="4991" spans="1:11" hidden="1" x14ac:dyDescent="0.35">
      <c r="A4991" t="s">
        <v>377</v>
      </c>
      <c r="B4991" t="s">
        <v>84</v>
      </c>
      <c r="C4991" t="s">
        <v>337</v>
      </c>
      <c r="D4991" t="s">
        <v>78</v>
      </c>
      <c r="E4991">
        <v>2021</v>
      </c>
      <c r="F4991" t="s">
        <v>500</v>
      </c>
      <c r="G4991" t="s">
        <v>311</v>
      </c>
      <c r="H4991">
        <v>3378.13</v>
      </c>
      <c r="I4991" t="s">
        <v>508</v>
      </c>
      <c r="J4991" t="s">
        <v>347</v>
      </c>
      <c r="K4991" t="s">
        <v>395</v>
      </c>
    </row>
    <row r="4992" spans="1:11" hidden="1" x14ac:dyDescent="0.35">
      <c r="A4992" t="s">
        <v>377</v>
      </c>
      <c r="B4992" t="s">
        <v>84</v>
      </c>
      <c r="C4992" t="s">
        <v>337</v>
      </c>
      <c r="D4992" t="s">
        <v>78</v>
      </c>
      <c r="E4992">
        <v>2021</v>
      </c>
      <c r="F4992" t="s">
        <v>500</v>
      </c>
      <c r="G4992" t="s">
        <v>311</v>
      </c>
      <c r="H4992">
        <v>262.29000000000002</v>
      </c>
      <c r="I4992" t="s">
        <v>508</v>
      </c>
      <c r="J4992" t="s">
        <v>347</v>
      </c>
      <c r="K4992" t="s">
        <v>395</v>
      </c>
    </row>
    <row r="4993" spans="1:11" hidden="1" x14ac:dyDescent="0.35">
      <c r="A4993" t="s">
        <v>377</v>
      </c>
      <c r="B4993" t="s">
        <v>84</v>
      </c>
      <c r="C4993" t="s">
        <v>337</v>
      </c>
      <c r="D4993" t="s">
        <v>78</v>
      </c>
      <c r="E4993">
        <v>2021</v>
      </c>
      <c r="F4993" t="s">
        <v>506</v>
      </c>
      <c r="G4993" t="s">
        <v>309</v>
      </c>
      <c r="H4993">
        <v>1098.8800000000001</v>
      </c>
      <c r="I4993" t="s">
        <v>508</v>
      </c>
      <c r="J4993" t="s">
        <v>347</v>
      </c>
      <c r="K4993" t="s">
        <v>395</v>
      </c>
    </row>
    <row r="4994" spans="1:11" hidden="1" x14ac:dyDescent="0.35">
      <c r="A4994" t="s">
        <v>377</v>
      </c>
      <c r="B4994" t="s">
        <v>84</v>
      </c>
      <c r="C4994" t="s">
        <v>337</v>
      </c>
      <c r="D4994" t="s">
        <v>78</v>
      </c>
      <c r="E4994">
        <v>2021</v>
      </c>
      <c r="F4994" t="s">
        <v>506</v>
      </c>
      <c r="G4994" t="s">
        <v>309</v>
      </c>
      <c r="H4994">
        <v>144.30000000000001</v>
      </c>
      <c r="I4994" t="s">
        <v>508</v>
      </c>
      <c r="J4994" t="s">
        <v>347</v>
      </c>
      <c r="K4994" t="s">
        <v>395</v>
      </c>
    </row>
    <row r="4995" spans="1:11" hidden="1" x14ac:dyDescent="0.35">
      <c r="A4995" t="s">
        <v>377</v>
      </c>
      <c r="B4995" t="s">
        <v>84</v>
      </c>
      <c r="C4995" t="s">
        <v>337</v>
      </c>
      <c r="D4995" t="s">
        <v>78</v>
      </c>
      <c r="E4995">
        <v>2021</v>
      </c>
      <c r="F4995" t="s">
        <v>506</v>
      </c>
      <c r="G4995" t="s">
        <v>309</v>
      </c>
      <c r="H4995">
        <v>1658.31</v>
      </c>
      <c r="I4995" t="s">
        <v>508</v>
      </c>
      <c r="J4995" t="s">
        <v>347</v>
      </c>
      <c r="K4995" t="s">
        <v>395</v>
      </c>
    </row>
    <row r="4996" spans="1:11" hidden="1" x14ac:dyDescent="0.35">
      <c r="A4996" t="s">
        <v>377</v>
      </c>
      <c r="B4996" t="s">
        <v>84</v>
      </c>
      <c r="C4996" t="s">
        <v>337</v>
      </c>
      <c r="D4996" t="s">
        <v>78</v>
      </c>
      <c r="E4996">
        <v>2021</v>
      </c>
      <c r="F4996" t="s">
        <v>506</v>
      </c>
      <c r="G4996" t="s">
        <v>309</v>
      </c>
      <c r="H4996">
        <v>128.76</v>
      </c>
      <c r="I4996" t="s">
        <v>508</v>
      </c>
      <c r="J4996" t="s">
        <v>347</v>
      </c>
      <c r="K4996" t="s">
        <v>395</v>
      </c>
    </row>
    <row r="4997" spans="1:11" hidden="1" x14ac:dyDescent="0.35">
      <c r="A4997" t="s">
        <v>377</v>
      </c>
      <c r="B4997" t="s">
        <v>84</v>
      </c>
      <c r="C4997" t="s">
        <v>337</v>
      </c>
      <c r="D4997" t="s">
        <v>78</v>
      </c>
      <c r="E4997">
        <v>2021</v>
      </c>
      <c r="F4997" t="s">
        <v>71</v>
      </c>
      <c r="G4997" t="s">
        <v>310</v>
      </c>
      <c r="H4997">
        <v>118.9</v>
      </c>
      <c r="I4997" t="s">
        <v>508</v>
      </c>
      <c r="J4997" t="s">
        <v>347</v>
      </c>
      <c r="K4997" t="s">
        <v>395</v>
      </c>
    </row>
    <row r="4998" spans="1:11" hidden="1" x14ac:dyDescent="0.35">
      <c r="A4998" t="s">
        <v>377</v>
      </c>
      <c r="B4998" t="s">
        <v>84</v>
      </c>
      <c r="C4998" t="s">
        <v>337</v>
      </c>
      <c r="D4998" t="s">
        <v>78</v>
      </c>
      <c r="E4998">
        <v>2021</v>
      </c>
      <c r="F4998" t="s">
        <v>71</v>
      </c>
      <c r="G4998" t="s">
        <v>310</v>
      </c>
      <c r="H4998">
        <v>15.61</v>
      </c>
      <c r="I4998" t="s">
        <v>508</v>
      </c>
      <c r="J4998" t="s">
        <v>347</v>
      </c>
      <c r="K4998" t="s">
        <v>395</v>
      </c>
    </row>
    <row r="4999" spans="1:11" hidden="1" x14ac:dyDescent="0.35">
      <c r="A4999" t="s">
        <v>377</v>
      </c>
      <c r="B4999" t="s">
        <v>84</v>
      </c>
      <c r="C4999" t="s">
        <v>337</v>
      </c>
      <c r="D4999" t="s">
        <v>78</v>
      </c>
      <c r="E4999">
        <v>2021</v>
      </c>
      <c r="F4999" t="s">
        <v>71</v>
      </c>
      <c r="G4999" t="s">
        <v>310</v>
      </c>
      <c r="H4999">
        <v>179.44</v>
      </c>
      <c r="I4999" t="s">
        <v>508</v>
      </c>
      <c r="J4999" t="s">
        <v>347</v>
      </c>
      <c r="K4999" t="s">
        <v>395</v>
      </c>
    </row>
    <row r="5000" spans="1:11" hidden="1" x14ac:dyDescent="0.35">
      <c r="A5000" t="s">
        <v>377</v>
      </c>
      <c r="B5000" t="s">
        <v>84</v>
      </c>
      <c r="C5000" t="s">
        <v>337</v>
      </c>
      <c r="D5000" t="s">
        <v>78</v>
      </c>
      <c r="E5000">
        <v>2021</v>
      </c>
      <c r="F5000" t="s">
        <v>71</v>
      </c>
      <c r="G5000" t="s">
        <v>310</v>
      </c>
      <c r="H5000">
        <v>13.93</v>
      </c>
      <c r="I5000" t="s">
        <v>508</v>
      </c>
      <c r="J5000" t="s">
        <v>347</v>
      </c>
      <c r="K5000" t="s">
        <v>395</v>
      </c>
    </row>
    <row r="5001" spans="1:11" hidden="1" x14ac:dyDescent="0.35">
      <c r="A5001" t="s">
        <v>377</v>
      </c>
      <c r="B5001" t="s">
        <v>84</v>
      </c>
      <c r="C5001" t="s">
        <v>337</v>
      </c>
      <c r="D5001" t="s">
        <v>78</v>
      </c>
      <c r="E5001">
        <v>2021</v>
      </c>
      <c r="F5001" t="s">
        <v>156</v>
      </c>
      <c r="G5001" t="s">
        <v>307</v>
      </c>
      <c r="H5001">
        <v>0.56999999999999995</v>
      </c>
      <c r="I5001" t="s">
        <v>508</v>
      </c>
      <c r="J5001" t="s">
        <v>347</v>
      </c>
      <c r="K5001" t="s">
        <v>395</v>
      </c>
    </row>
    <row r="5002" spans="1:11" hidden="1" x14ac:dyDescent="0.35">
      <c r="A5002" t="s">
        <v>377</v>
      </c>
      <c r="B5002" t="s">
        <v>84</v>
      </c>
      <c r="C5002" t="s">
        <v>337</v>
      </c>
      <c r="D5002" t="s">
        <v>78</v>
      </c>
      <c r="E5002">
        <v>2021</v>
      </c>
      <c r="F5002" t="s">
        <v>156</v>
      </c>
      <c r="G5002" t="s">
        <v>307</v>
      </c>
      <c r="H5002">
        <v>7.0000000000000007E-2</v>
      </c>
      <c r="I5002" t="s">
        <v>508</v>
      </c>
      <c r="J5002" t="s">
        <v>347</v>
      </c>
      <c r="K5002" t="s">
        <v>395</v>
      </c>
    </row>
    <row r="5003" spans="1:11" hidden="1" x14ac:dyDescent="0.35">
      <c r="A5003" t="s">
        <v>377</v>
      </c>
      <c r="B5003" t="s">
        <v>84</v>
      </c>
      <c r="C5003" t="s">
        <v>337</v>
      </c>
      <c r="D5003" t="s">
        <v>78</v>
      </c>
      <c r="E5003">
        <v>2021</v>
      </c>
      <c r="F5003" t="s">
        <v>156</v>
      </c>
      <c r="G5003" t="s">
        <v>307</v>
      </c>
      <c r="H5003">
        <v>0.85</v>
      </c>
      <c r="I5003" t="s">
        <v>508</v>
      </c>
      <c r="J5003" t="s">
        <v>347</v>
      </c>
      <c r="K5003" t="s">
        <v>395</v>
      </c>
    </row>
    <row r="5004" spans="1:11" hidden="1" x14ac:dyDescent="0.35">
      <c r="A5004" t="s">
        <v>377</v>
      </c>
      <c r="B5004" t="s">
        <v>84</v>
      </c>
      <c r="C5004" t="s">
        <v>337</v>
      </c>
      <c r="D5004" t="s">
        <v>78</v>
      </c>
      <c r="E5004">
        <v>2021</v>
      </c>
      <c r="F5004" t="s">
        <v>156</v>
      </c>
      <c r="G5004" t="s">
        <v>307</v>
      </c>
      <c r="H5004">
        <v>7.0000000000000007E-2</v>
      </c>
      <c r="I5004" t="s">
        <v>508</v>
      </c>
      <c r="J5004" t="s">
        <v>347</v>
      </c>
      <c r="K5004" t="s">
        <v>395</v>
      </c>
    </row>
    <row r="5005" spans="1:11" hidden="1" x14ac:dyDescent="0.35">
      <c r="A5005" t="s">
        <v>377</v>
      </c>
      <c r="B5005" t="s">
        <v>84</v>
      </c>
      <c r="C5005" t="s">
        <v>331</v>
      </c>
      <c r="D5005" t="s">
        <v>78</v>
      </c>
      <c r="E5005">
        <v>2021</v>
      </c>
      <c r="F5005" t="s">
        <v>500</v>
      </c>
      <c r="G5005" t="s">
        <v>311</v>
      </c>
      <c r="H5005">
        <v>13935.35</v>
      </c>
      <c r="I5005" t="s">
        <v>508</v>
      </c>
      <c r="J5005" t="s">
        <v>14</v>
      </c>
      <c r="K5005" t="s">
        <v>397</v>
      </c>
    </row>
    <row r="5006" spans="1:11" hidden="1" x14ac:dyDescent="0.35">
      <c r="A5006" t="s">
        <v>377</v>
      </c>
      <c r="B5006" t="s">
        <v>84</v>
      </c>
      <c r="C5006" t="s">
        <v>331</v>
      </c>
      <c r="D5006" t="s">
        <v>78</v>
      </c>
      <c r="E5006">
        <v>2021</v>
      </c>
      <c r="F5006" t="s">
        <v>500</v>
      </c>
      <c r="G5006" t="s">
        <v>311</v>
      </c>
      <c r="H5006">
        <v>9321.33</v>
      </c>
      <c r="I5006" t="s">
        <v>508</v>
      </c>
      <c r="J5006" t="s">
        <v>347</v>
      </c>
      <c r="K5006" t="s">
        <v>397</v>
      </c>
    </row>
    <row r="5007" spans="1:11" hidden="1" x14ac:dyDescent="0.35">
      <c r="A5007" t="s">
        <v>377</v>
      </c>
      <c r="B5007" t="s">
        <v>84</v>
      </c>
      <c r="C5007" t="s">
        <v>331</v>
      </c>
      <c r="D5007" t="s">
        <v>78</v>
      </c>
      <c r="E5007">
        <v>2021</v>
      </c>
      <c r="F5007" t="s">
        <v>500</v>
      </c>
      <c r="G5007" t="s">
        <v>311</v>
      </c>
      <c r="H5007">
        <v>-2357.31</v>
      </c>
      <c r="I5007" t="s">
        <v>508</v>
      </c>
      <c r="J5007" t="s">
        <v>14</v>
      </c>
      <c r="K5007" t="s">
        <v>397</v>
      </c>
    </row>
    <row r="5008" spans="1:11" hidden="1" x14ac:dyDescent="0.35">
      <c r="A5008" t="s">
        <v>377</v>
      </c>
      <c r="B5008" t="s">
        <v>84</v>
      </c>
      <c r="C5008" t="s">
        <v>331</v>
      </c>
      <c r="D5008" t="s">
        <v>78</v>
      </c>
      <c r="E5008">
        <v>2021</v>
      </c>
      <c r="F5008" t="s">
        <v>500</v>
      </c>
      <c r="G5008" t="s">
        <v>311</v>
      </c>
      <c r="H5008">
        <v>-1576.8</v>
      </c>
      <c r="I5008" t="s">
        <v>508</v>
      </c>
      <c r="J5008" t="s">
        <v>347</v>
      </c>
      <c r="K5008" t="s">
        <v>397</v>
      </c>
    </row>
    <row r="5009" spans="1:11" hidden="1" x14ac:dyDescent="0.35">
      <c r="A5009" t="s">
        <v>377</v>
      </c>
      <c r="B5009" t="s">
        <v>84</v>
      </c>
      <c r="C5009" t="s">
        <v>331</v>
      </c>
      <c r="D5009" t="s">
        <v>78</v>
      </c>
      <c r="E5009">
        <v>2021</v>
      </c>
      <c r="F5009" t="s">
        <v>500</v>
      </c>
      <c r="G5009" t="s">
        <v>311</v>
      </c>
      <c r="H5009">
        <v>150.99</v>
      </c>
      <c r="I5009" t="s">
        <v>508</v>
      </c>
      <c r="J5009" t="s">
        <v>14</v>
      </c>
      <c r="K5009" t="s">
        <v>397</v>
      </c>
    </row>
    <row r="5010" spans="1:11" hidden="1" x14ac:dyDescent="0.35">
      <c r="A5010" t="s">
        <v>377</v>
      </c>
      <c r="B5010" t="s">
        <v>84</v>
      </c>
      <c r="C5010" t="s">
        <v>331</v>
      </c>
      <c r="D5010" t="s">
        <v>78</v>
      </c>
      <c r="E5010">
        <v>2021</v>
      </c>
      <c r="F5010" t="s">
        <v>500</v>
      </c>
      <c r="G5010" t="s">
        <v>311</v>
      </c>
      <c r="H5010">
        <v>101</v>
      </c>
      <c r="I5010" t="s">
        <v>508</v>
      </c>
      <c r="J5010" t="s">
        <v>347</v>
      </c>
      <c r="K5010" t="s">
        <v>397</v>
      </c>
    </row>
    <row r="5011" spans="1:11" hidden="1" x14ac:dyDescent="0.35">
      <c r="A5011" t="s">
        <v>377</v>
      </c>
      <c r="B5011" t="s">
        <v>84</v>
      </c>
      <c r="C5011" t="s">
        <v>331</v>
      </c>
      <c r="D5011" t="s">
        <v>78</v>
      </c>
      <c r="E5011">
        <v>2021</v>
      </c>
      <c r="F5011" t="s">
        <v>500</v>
      </c>
      <c r="G5011" t="s">
        <v>311</v>
      </c>
      <c r="H5011">
        <v>214.67</v>
      </c>
      <c r="I5011" t="s">
        <v>508</v>
      </c>
      <c r="J5011" t="s">
        <v>14</v>
      </c>
      <c r="K5011" t="s">
        <v>397</v>
      </c>
    </row>
    <row r="5012" spans="1:11" hidden="1" x14ac:dyDescent="0.35">
      <c r="A5012" t="s">
        <v>377</v>
      </c>
      <c r="B5012" t="s">
        <v>84</v>
      </c>
      <c r="C5012" t="s">
        <v>331</v>
      </c>
      <c r="D5012" t="s">
        <v>78</v>
      </c>
      <c r="E5012">
        <v>2021</v>
      </c>
      <c r="F5012" t="s">
        <v>500</v>
      </c>
      <c r="G5012" t="s">
        <v>311</v>
      </c>
      <c r="H5012">
        <v>143.59</v>
      </c>
      <c r="I5012" t="s">
        <v>508</v>
      </c>
      <c r="J5012" t="s">
        <v>347</v>
      </c>
      <c r="K5012" t="s">
        <v>397</v>
      </c>
    </row>
    <row r="5013" spans="1:11" hidden="1" x14ac:dyDescent="0.35">
      <c r="A5013" t="s">
        <v>377</v>
      </c>
      <c r="B5013" t="s">
        <v>84</v>
      </c>
      <c r="C5013" t="s">
        <v>331</v>
      </c>
      <c r="D5013" t="s">
        <v>78</v>
      </c>
      <c r="E5013">
        <v>2021</v>
      </c>
      <c r="F5013" t="s">
        <v>500</v>
      </c>
      <c r="G5013" t="s">
        <v>311</v>
      </c>
      <c r="H5013">
        <v>15374.41</v>
      </c>
      <c r="I5013" t="s">
        <v>508</v>
      </c>
      <c r="J5013" t="s">
        <v>14</v>
      </c>
      <c r="K5013" t="s">
        <v>397</v>
      </c>
    </row>
    <row r="5014" spans="1:11" hidden="1" x14ac:dyDescent="0.35">
      <c r="A5014" t="s">
        <v>377</v>
      </c>
      <c r="B5014" t="s">
        <v>84</v>
      </c>
      <c r="C5014" t="s">
        <v>331</v>
      </c>
      <c r="D5014" t="s">
        <v>78</v>
      </c>
      <c r="E5014">
        <v>2021</v>
      </c>
      <c r="F5014" t="s">
        <v>500</v>
      </c>
      <c r="G5014" t="s">
        <v>311</v>
      </c>
      <c r="H5014">
        <v>10283.879999999999</v>
      </c>
      <c r="I5014" t="s">
        <v>508</v>
      </c>
      <c r="J5014" t="s">
        <v>347</v>
      </c>
      <c r="K5014" t="s">
        <v>397</v>
      </c>
    </row>
    <row r="5015" spans="1:11" hidden="1" x14ac:dyDescent="0.35">
      <c r="A5015" t="s">
        <v>377</v>
      </c>
      <c r="B5015" t="s">
        <v>84</v>
      </c>
      <c r="C5015" t="s">
        <v>331</v>
      </c>
      <c r="D5015" t="s">
        <v>78</v>
      </c>
      <c r="E5015">
        <v>2021</v>
      </c>
      <c r="F5015" t="s">
        <v>500</v>
      </c>
      <c r="G5015" t="s">
        <v>311</v>
      </c>
      <c r="H5015">
        <v>1647.55</v>
      </c>
      <c r="I5015" t="s">
        <v>508</v>
      </c>
      <c r="J5015" t="s">
        <v>14</v>
      </c>
      <c r="K5015" t="s">
        <v>397</v>
      </c>
    </row>
    <row r="5016" spans="1:11" hidden="1" x14ac:dyDescent="0.35">
      <c r="A5016" t="s">
        <v>377</v>
      </c>
      <c r="B5016" t="s">
        <v>84</v>
      </c>
      <c r="C5016" t="s">
        <v>331</v>
      </c>
      <c r="D5016" t="s">
        <v>78</v>
      </c>
      <c r="E5016">
        <v>2021</v>
      </c>
      <c r="F5016" t="s">
        <v>500</v>
      </c>
      <c r="G5016" t="s">
        <v>311</v>
      </c>
      <c r="H5016">
        <v>1102.05</v>
      </c>
      <c r="I5016" t="s">
        <v>508</v>
      </c>
      <c r="J5016" t="s">
        <v>347</v>
      </c>
      <c r="K5016" t="s">
        <v>397</v>
      </c>
    </row>
    <row r="5017" spans="1:11" hidden="1" x14ac:dyDescent="0.35">
      <c r="A5017" t="s">
        <v>377</v>
      </c>
      <c r="B5017" t="s">
        <v>84</v>
      </c>
      <c r="C5017" t="s">
        <v>331</v>
      </c>
      <c r="D5017" t="s">
        <v>78</v>
      </c>
      <c r="E5017">
        <v>2021</v>
      </c>
      <c r="F5017" t="s">
        <v>506</v>
      </c>
      <c r="G5017" t="s">
        <v>309</v>
      </c>
      <c r="H5017">
        <v>6804.56</v>
      </c>
      <c r="I5017" t="s">
        <v>508</v>
      </c>
      <c r="J5017" t="s">
        <v>347</v>
      </c>
      <c r="K5017" t="s">
        <v>397</v>
      </c>
    </row>
    <row r="5018" spans="1:11" hidden="1" x14ac:dyDescent="0.35">
      <c r="A5018" t="s">
        <v>377</v>
      </c>
      <c r="B5018" t="s">
        <v>84</v>
      </c>
      <c r="C5018" t="s">
        <v>331</v>
      </c>
      <c r="D5018" t="s">
        <v>78</v>
      </c>
      <c r="E5018">
        <v>2021</v>
      </c>
      <c r="F5018" t="s">
        <v>506</v>
      </c>
      <c r="G5018" t="s">
        <v>309</v>
      </c>
      <c r="H5018">
        <v>-1151.06</v>
      </c>
      <c r="I5018" t="s">
        <v>508</v>
      </c>
      <c r="J5018" t="s">
        <v>347</v>
      </c>
      <c r="K5018" t="s">
        <v>397</v>
      </c>
    </row>
    <row r="5019" spans="1:11" hidden="1" x14ac:dyDescent="0.35">
      <c r="A5019" t="s">
        <v>377</v>
      </c>
      <c r="B5019" t="s">
        <v>84</v>
      </c>
      <c r="C5019" t="s">
        <v>331</v>
      </c>
      <c r="D5019" t="s">
        <v>78</v>
      </c>
      <c r="E5019">
        <v>2021</v>
      </c>
      <c r="F5019" t="s">
        <v>506</v>
      </c>
      <c r="G5019" t="s">
        <v>309</v>
      </c>
      <c r="H5019">
        <v>73.73</v>
      </c>
      <c r="I5019" t="s">
        <v>508</v>
      </c>
      <c r="J5019" t="s">
        <v>347</v>
      </c>
      <c r="K5019" t="s">
        <v>397</v>
      </c>
    </row>
    <row r="5020" spans="1:11" hidden="1" x14ac:dyDescent="0.35">
      <c r="A5020" t="s">
        <v>377</v>
      </c>
      <c r="B5020" t="s">
        <v>84</v>
      </c>
      <c r="C5020" t="s">
        <v>331</v>
      </c>
      <c r="D5020" t="s">
        <v>78</v>
      </c>
      <c r="E5020">
        <v>2021</v>
      </c>
      <c r="F5020" t="s">
        <v>506</v>
      </c>
      <c r="G5020" t="s">
        <v>309</v>
      </c>
      <c r="H5020">
        <v>104.83</v>
      </c>
      <c r="I5020" t="s">
        <v>508</v>
      </c>
      <c r="J5020" t="s">
        <v>347</v>
      </c>
      <c r="K5020" t="s">
        <v>397</v>
      </c>
    </row>
    <row r="5021" spans="1:11" hidden="1" x14ac:dyDescent="0.35">
      <c r="A5021" t="s">
        <v>377</v>
      </c>
      <c r="B5021" t="s">
        <v>84</v>
      </c>
      <c r="C5021" t="s">
        <v>331</v>
      </c>
      <c r="D5021" t="s">
        <v>78</v>
      </c>
      <c r="E5021">
        <v>2021</v>
      </c>
      <c r="F5021" t="s">
        <v>506</v>
      </c>
      <c r="G5021" t="s">
        <v>309</v>
      </c>
      <c r="H5021">
        <v>7507.18</v>
      </c>
      <c r="I5021" t="s">
        <v>508</v>
      </c>
      <c r="J5021" t="s">
        <v>347</v>
      </c>
      <c r="K5021" t="s">
        <v>397</v>
      </c>
    </row>
    <row r="5022" spans="1:11" hidden="1" x14ac:dyDescent="0.35">
      <c r="A5022" t="s">
        <v>377</v>
      </c>
      <c r="B5022" t="s">
        <v>84</v>
      </c>
      <c r="C5022" t="s">
        <v>331</v>
      </c>
      <c r="D5022" t="s">
        <v>78</v>
      </c>
      <c r="E5022">
        <v>2021</v>
      </c>
      <c r="F5022" t="s">
        <v>506</v>
      </c>
      <c r="G5022" t="s">
        <v>309</v>
      </c>
      <c r="H5022">
        <v>804.49</v>
      </c>
      <c r="I5022" t="s">
        <v>508</v>
      </c>
      <c r="J5022" t="s">
        <v>347</v>
      </c>
      <c r="K5022" t="s">
        <v>397</v>
      </c>
    </row>
    <row r="5023" spans="1:11" hidden="1" x14ac:dyDescent="0.35">
      <c r="A5023" t="s">
        <v>377</v>
      </c>
      <c r="B5023" t="s">
        <v>84</v>
      </c>
      <c r="C5023" t="s">
        <v>331</v>
      </c>
      <c r="D5023" t="s">
        <v>78</v>
      </c>
      <c r="E5023">
        <v>2021</v>
      </c>
      <c r="F5023" t="s">
        <v>71</v>
      </c>
      <c r="G5023" t="s">
        <v>310</v>
      </c>
      <c r="H5023">
        <v>-266.63</v>
      </c>
      <c r="I5023" t="s">
        <v>508</v>
      </c>
      <c r="J5023" t="s">
        <v>347</v>
      </c>
      <c r="K5023" t="s">
        <v>397</v>
      </c>
    </row>
    <row r="5024" spans="1:11" hidden="1" x14ac:dyDescent="0.35">
      <c r="A5024" t="s">
        <v>377</v>
      </c>
      <c r="B5024" t="s">
        <v>84</v>
      </c>
      <c r="C5024" t="s">
        <v>331</v>
      </c>
      <c r="D5024" t="s">
        <v>78</v>
      </c>
      <c r="E5024">
        <v>2021</v>
      </c>
      <c r="F5024" t="s">
        <v>71</v>
      </c>
      <c r="G5024" t="s">
        <v>310</v>
      </c>
      <c r="H5024">
        <v>45.1</v>
      </c>
      <c r="I5024" t="s">
        <v>508</v>
      </c>
      <c r="J5024" t="s">
        <v>347</v>
      </c>
      <c r="K5024" t="s">
        <v>397</v>
      </c>
    </row>
    <row r="5025" spans="1:11" hidden="1" x14ac:dyDescent="0.35">
      <c r="A5025" t="s">
        <v>377</v>
      </c>
      <c r="B5025" t="s">
        <v>84</v>
      </c>
      <c r="C5025" t="s">
        <v>331</v>
      </c>
      <c r="D5025" t="s">
        <v>78</v>
      </c>
      <c r="E5025">
        <v>2021</v>
      </c>
      <c r="F5025" t="s">
        <v>71</v>
      </c>
      <c r="G5025" t="s">
        <v>310</v>
      </c>
      <c r="H5025">
        <v>-2.89</v>
      </c>
      <c r="I5025" t="s">
        <v>508</v>
      </c>
      <c r="J5025" t="s">
        <v>347</v>
      </c>
      <c r="K5025" t="s">
        <v>397</v>
      </c>
    </row>
    <row r="5026" spans="1:11" hidden="1" x14ac:dyDescent="0.35">
      <c r="A5026" t="s">
        <v>377</v>
      </c>
      <c r="B5026" t="s">
        <v>84</v>
      </c>
      <c r="C5026" t="s">
        <v>331</v>
      </c>
      <c r="D5026" t="s">
        <v>78</v>
      </c>
      <c r="E5026">
        <v>2021</v>
      </c>
      <c r="F5026" t="s">
        <v>71</v>
      </c>
      <c r="G5026" t="s">
        <v>310</v>
      </c>
      <c r="H5026">
        <v>-4.1100000000000003</v>
      </c>
      <c r="I5026" t="s">
        <v>508</v>
      </c>
      <c r="J5026" t="s">
        <v>347</v>
      </c>
      <c r="K5026" t="s">
        <v>397</v>
      </c>
    </row>
    <row r="5027" spans="1:11" hidden="1" x14ac:dyDescent="0.35">
      <c r="A5027" t="s">
        <v>377</v>
      </c>
      <c r="B5027" t="s">
        <v>84</v>
      </c>
      <c r="C5027" t="s">
        <v>331</v>
      </c>
      <c r="D5027" t="s">
        <v>78</v>
      </c>
      <c r="E5027">
        <v>2021</v>
      </c>
      <c r="F5027" t="s">
        <v>71</v>
      </c>
      <c r="G5027" t="s">
        <v>310</v>
      </c>
      <c r="H5027">
        <v>-294.16000000000003</v>
      </c>
      <c r="I5027" t="s">
        <v>508</v>
      </c>
      <c r="J5027" t="s">
        <v>347</v>
      </c>
      <c r="K5027" t="s">
        <v>397</v>
      </c>
    </row>
    <row r="5028" spans="1:11" hidden="1" x14ac:dyDescent="0.35">
      <c r="A5028" t="s">
        <v>377</v>
      </c>
      <c r="B5028" t="s">
        <v>84</v>
      </c>
      <c r="C5028" t="s">
        <v>331</v>
      </c>
      <c r="D5028" t="s">
        <v>78</v>
      </c>
      <c r="E5028">
        <v>2021</v>
      </c>
      <c r="F5028" t="s">
        <v>71</v>
      </c>
      <c r="G5028" t="s">
        <v>310</v>
      </c>
      <c r="H5028">
        <v>-31.52</v>
      </c>
      <c r="I5028" t="s">
        <v>508</v>
      </c>
      <c r="J5028" t="s">
        <v>347</v>
      </c>
      <c r="K5028" t="s">
        <v>397</v>
      </c>
    </row>
    <row r="5029" spans="1:11" hidden="1" x14ac:dyDescent="0.35">
      <c r="A5029" t="s">
        <v>377</v>
      </c>
      <c r="B5029" t="s">
        <v>84</v>
      </c>
      <c r="C5029" t="s">
        <v>331</v>
      </c>
      <c r="D5029" t="s">
        <v>78</v>
      </c>
      <c r="E5029">
        <v>2021</v>
      </c>
      <c r="F5029" t="s">
        <v>156</v>
      </c>
      <c r="G5029" t="s">
        <v>307</v>
      </c>
      <c r="H5029">
        <v>0.18</v>
      </c>
      <c r="I5029" t="s">
        <v>508</v>
      </c>
      <c r="J5029" t="s">
        <v>14</v>
      </c>
      <c r="K5029" t="s">
        <v>397</v>
      </c>
    </row>
    <row r="5030" spans="1:11" hidden="1" x14ac:dyDescent="0.35">
      <c r="A5030" t="s">
        <v>377</v>
      </c>
      <c r="B5030" t="s">
        <v>84</v>
      </c>
      <c r="C5030" t="s">
        <v>331</v>
      </c>
      <c r="D5030" t="s">
        <v>78</v>
      </c>
      <c r="E5030">
        <v>2021</v>
      </c>
      <c r="F5030" t="s">
        <v>156</v>
      </c>
      <c r="G5030" t="s">
        <v>307</v>
      </c>
      <c r="H5030">
        <v>4.03</v>
      </c>
      <c r="I5030" t="s">
        <v>508</v>
      </c>
      <c r="J5030" t="s">
        <v>347</v>
      </c>
      <c r="K5030" t="s">
        <v>397</v>
      </c>
    </row>
    <row r="5031" spans="1:11" hidden="1" x14ac:dyDescent="0.35">
      <c r="A5031" t="s">
        <v>377</v>
      </c>
      <c r="B5031" t="s">
        <v>84</v>
      </c>
      <c r="C5031" t="s">
        <v>331</v>
      </c>
      <c r="D5031" t="s">
        <v>78</v>
      </c>
      <c r="E5031">
        <v>2021</v>
      </c>
      <c r="F5031" t="s">
        <v>156</v>
      </c>
      <c r="G5031" t="s">
        <v>307</v>
      </c>
      <c r="H5031">
        <v>-0.03</v>
      </c>
      <c r="I5031" t="s">
        <v>508</v>
      </c>
      <c r="J5031" t="s">
        <v>14</v>
      </c>
      <c r="K5031" t="s">
        <v>397</v>
      </c>
    </row>
    <row r="5032" spans="1:11" hidden="1" x14ac:dyDescent="0.35">
      <c r="A5032" t="s">
        <v>377</v>
      </c>
      <c r="B5032" t="s">
        <v>84</v>
      </c>
      <c r="C5032" t="s">
        <v>331</v>
      </c>
      <c r="D5032" t="s">
        <v>78</v>
      </c>
      <c r="E5032">
        <v>2021</v>
      </c>
      <c r="F5032" t="s">
        <v>156</v>
      </c>
      <c r="G5032" t="s">
        <v>307</v>
      </c>
      <c r="H5032">
        <v>-0.68</v>
      </c>
      <c r="I5032" t="s">
        <v>508</v>
      </c>
      <c r="J5032" t="s">
        <v>347</v>
      </c>
      <c r="K5032" t="s">
        <v>397</v>
      </c>
    </row>
    <row r="5033" spans="1:11" hidden="1" x14ac:dyDescent="0.35">
      <c r="A5033" t="s">
        <v>377</v>
      </c>
      <c r="B5033" t="s">
        <v>84</v>
      </c>
      <c r="C5033" t="s">
        <v>331</v>
      </c>
      <c r="D5033" t="s">
        <v>78</v>
      </c>
      <c r="E5033">
        <v>2021</v>
      </c>
      <c r="F5033" t="s">
        <v>156</v>
      </c>
      <c r="G5033" t="s">
        <v>307</v>
      </c>
      <c r="H5033">
        <v>0</v>
      </c>
      <c r="I5033" t="s">
        <v>508</v>
      </c>
      <c r="J5033" t="s">
        <v>14</v>
      </c>
      <c r="K5033" t="s">
        <v>397</v>
      </c>
    </row>
    <row r="5034" spans="1:11" hidden="1" x14ac:dyDescent="0.35">
      <c r="A5034" t="s">
        <v>377</v>
      </c>
      <c r="B5034" t="s">
        <v>84</v>
      </c>
      <c r="C5034" t="s">
        <v>331</v>
      </c>
      <c r="D5034" t="s">
        <v>78</v>
      </c>
      <c r="E5034">
        <v>2021</v>
      </c>
      <c r="F5034" t="s">
        <v>156</v>
      </c>
      <c r="G5034" t="s">
        <v>307</v>
      </c>
      <c r="H5034">
        <v>0.04</v>
      </c>
      <c r="I5034" t="s">
        <v>508</v>
      </c>
      <c r="J5034" t="s">
        <v>347</v>
      </c>
      <c r="K5034" t="s">
        <v>397</v>
      </c>
    </row>
    <row r="5035" spans="1:11" hidden="1" x14ac:dyDescent="0.35">
      <c r="A5035" t="s">
        <v>377</v>
      </c>
      <c r="B5035" t="s">
        <v>84</v>
      </c>
      <c r="C5035" t="s">
        <v>331</v>
      </c>
      <c r="D5035" t="s">
        <v>78</v>
      </c>
      <c r="E5035">
        <v>2021</v>
      </c>
      <c r="F5035" t="s">
        <v>156</v>
      </c>
      <c r="G5035" t="s">
        <v>307</v>
      </c>
      <c r="H5035">
        <v>0.01</v>
      </c>
      <c r="I5035" t="s">
        <v>508</v>
      </c>
      <c r="J5035" t="s">
        <v>14</v>
      </c>
      <c r="K5035" t="s">
        <v>397</v>
      </c>
    </row>
    <row r="5036" spans="1:11" hidden="1" x14ac:dyDescent="0.35">
      <c r="A5036" t="s">
        <v>377</v>
      </c>
      <c r="B5036" t="s">
        <v>84</v>
      </c>
      <c r="C5036" t="s">
        <v>331</v>
      </c>
      <c r="D5036" t="s">
        <v>78</v>
      </c>
      <c r="E5036">
        <v>2021</v>
      </c>
      <c r="F5036" t="s">
        <v>156</v>
      </c>
      <c r="G5036" t="s">
        <v>307</v>
      </c>
      <c r="H5036">
        <v>0.06</v>
      </c>
      <c r="I5036" t="s">
        <v>508</v>
      </c>
      <c r="J5036" t="s">
        <v>347</v>
      </c>
      <c r="K5036" t="s">
        <v>397</v>
      </c>
    </row>
    <row r="5037" spans="1:11" hidden="1" x14ac:dyDescent="0.35">
      <c r="A5037" t="s">
        <v>377</v>
      </c>
      <c r="B5037" t="s">
        <v>84</v>
      </c>
      <c r="C5037" t="s">
        <v>331</v>
      </c>
      <c r="D5037" t="s">
        <v>78</v>
      </c>
      <c r="E5037">
        <v>2021</v>
      </c>
      <c r="F5037" t="s">
        <v>156</v>
      </c>
      <c r="G5037" t="s">
        <v>307</v>
      </c>
      <c r="H5037">
        <v>0.19</v>
      </c>
      <c r="I5037" t="s">
        <v>508</v>
      </c>
      <c r="J5037" t="s">
        <v>14</v>
      </c>
      <c r="K5037" t="s">
        <v>397</v>
      </c>
    </row>
    <row r="5038" spans="1:11" hidden="1" x14ac:dyDescent="0.35">
      <c r="A5038" t="s">
        <v>377</v>
      </c>
      <c r="B5038" t="s">
        <v>84</v>
      </c>
      <c r="C5038" t="s">
        <v>331</v>
      </c>
      <c r="D5038" t="s">
        <v>78</v>
      </c>
      <c r="E5038">
        <v>2021</v>
      </c>
      <c r="F5038" t="s">
        <v>156</v>
      </c>
      <c r="G5038" t="s">
        <v>307</v>
      </c>
      <c r="H5038">
        <v>4.46</v>
      </c>
      <c r="I5038" t="s">
        <v>508</v>
      </c>
      <c r="J5038" t="s">
        <v>347</v>
      </c>
      <c r="K5038" t="s">
        <v>397</v>
      </c>
    </row>
    <row r="5039" spans="1:11" hidden="1" x14ac:dyDescent="0.35">
      <c r="A5039" t="s">
        <v>377</v>
      </c>
      <c r="B5039" t="s">
        <v>84</v>
      </c>
      <c r="C5039" t="s">
        <v>331</v>
      </c>
      <c r="D5039" t="s">
        <v>78</v>
      </c>
      <c r="E5039">
        <v>2021</v>
      </c>
      <c r="F5039" t="s">
        <v>156</v>
      </c>
      <c r="G5039" t="s">
        <v>307</v>
      </c>
      <c r="H5039">
        <v>0.03</v>
      </c>
      <c r="I5039" t="s">
        <v>508</v>
      </c>
      <c r="J5039" t="s">
        <v>14</v>
      </c>
      <c r="K5039" t="s">
        <v>397</v>
      </c>
    </row>
    <row r="5040" spans="1:11" hidden="1" x14ac:dyDescent="0.35">
      <c r="A5040" t="s">
        <v>377</v>
      </c>
      <c r="B5040" t="s">
        <v>84</v>
      </c>
      <c r="C5040" t="s">
        <v>331</v>
      </c>
      <c r="D5040" t="s">
        <v>78</v>
      </c>
      <c r="E5040">
        <v>2021</v>
      </c>
      <c r="F5040" t="s">
        <v>156</v>
      </c>
      <c r="G5040" t="s">
        <v>307</v>
      </c>
      <c r="H5040">
        <v>0.48</v>
      </c>
      <c r="I5040" t="s">
        <v>508</v>
      </c>
      <c r="J5040" t="s">
        <v>347</v>
      </c>
      <c r="K5040" t="s">
        <v>397</v>
      </c>
    </row>
    <row r="5041" spans="1:11" hidden="1" x14ac:dyDescent="0.35">
      <c r="A5041" t="s">
        <v>377</v>
      </c>
      <c r="B5041" t="s">
        <v>84</v>
      </c>
      <c r="C5041" t="s">
        <v>339</v>
      </c>
      <c r="D5041" t="s">
        <v>78</v>
      </c>
      <c r="E5041">
        <v>2021</v>
      </c>
      <c r="F5041" t="s">
        <v>500</v>
      </c>
      <c r="G5041" t="s">
        <v>311</v>
      </c>
      <c r="H5041">
        <v>1108.22</v>
      </c>
      <c r="I5041" t="s">
        <v>508</v>
      </c>
      <c r="J5041" t="s">
        <v>347</v>
      </c>
      <c r="K5041" t="s">
        <v>398</v>
      </c>
    </row>
    <row r="5042" spans="1:11" hidden="1" x14ac:dyDescent="0.35">
      <c r="A5042" t="s">
        <v>377</v>
      </c>
      <c r="B5042" t="s">
        <v>84</v>
      </c>
      <c r="C5042" t="s">
        <v>339</v>
      </c>
      <c r="D5042" t="s">
        <v>78</v>
      </c>
      <c r="E5042">
        <v>2021</v>
      </c>
      <c r="F5042" t="s">
        <v>500</v>
      </c>
      <c r="G5042" t="s">
        <v>311</v>
      </c>
      <c r="H5042">
        <v>1893.07</v>
      </c>
      <c r="I5042" t="s">
        <v>508</v>
      </c>
      <c r="J5042" t="s">
        <v>347</v>
      </c>
      <c r="K5042" t="s">
        <v>398</v>
      </c>
    </row>
    <row r="5043" spans="1:11" hidden="1" x14ac:dyDescent="0.35">
      <c r="A5043" t="s">
        <v>377</v>
      </c>
      <c r="B5043" t="s">
        <v>84</v>
      </c>
      <c r="C5043" t="s">
        <v>339</v>
      </c>
      <c r="D5043" t="s">
        <v>78</v>
      </c>
      <c r="E5043">
        <v>2021</v>
      </c>
      <c r="F5043" t="s">
        <v>500</v>
      </c>
      <c r="G5043" t="s">
        <v>311</v>
      </c>
      <c r="H5043">
        <v>40.43</v>
      </c>
      <c r="I5043" t="s">
        <v>508</v>
      </c>
      <c r="J5043" t="s">
        <v>347</v>
      </c>
      <c r="K5043" t="s">
        <v>398</v>
      </c>
    </row>
    <row r="5044" spans="1:11" hidden="1" x14ac:dyDescent="0.35">
      <c r="A5044" t="s">
        <v>377</v>
      </c>
      <c r="B5044" t="s">
        <v>84</v>
      </c>
      <c r="C5044" t="s">
        <v>339</v>
      </c>
      <c r="D5044" t="s">
        <v>78</v>
      </c>
      <c r="E5044">
        <v>2021</v>
      </c>
      <c r="F5044" t="s">
        <v>500</v>
      </c>
      <c r="G5044" t="s">
        <v>311</v>
      </c>
      <c r="H5044">
        <v>1227.25</v>
      </c>
      <c r="I5044" t="s">
        <v>508</v>
      </c>
      <c r="J5044" t="s">
        <v>347</v>
      </c>
      <c r="K5044" t="s">
        <v>398</v>
      </c>
    </row>
    <row r="5045" spans="1:11" hidden="1" x14ac:dyDescent="0.35">
      <c r="A5045" t="s">
        <v>377</v>
      </c>
      <c r="B5045" t="s">
        <v>84</v>
      </c>
      <c r="C5045" t="s">
        <v>339</v>
      </c>
      <c r="D5045" t="s">
        <v>78</v>
      </c>
      <c r="E5045">
        <v>2021</v>
      </c>
      <c r="F5045" t="s">
        <v>500</v>
      </c>
      <c r="G5045" t="s">
        <v>311</v>
      </c>
      <c r="H5045">
        <v>1069.08</v>
      </c>
      <c r="I5045" t="s">
        <v>508</v>
      </c>
      <c r="J5045" t="s">
        <v>347</v>
      </c>
      <c r="K5045" t="s">
        <v>398</v>
      </c>
    </row>
    <row r="5046" spans="1:11" hidden="1" x14ac:dyDescent="0.35">
      <c r="A5046" t="s">
        <v>377</v>
      </c>
      <c r="B5046" t="s">
        <v>84</v>
      </c>
      <c r="C5046" t="s">
        <v>339</v>
      </c>
      <c r="D5046" t="s">
        <v>78</v>
      </c>
      <c r="E5046">
        <v>2021</v>
      </c>
      <c r="F5046" t="s">
        <v>500</v>
      </c>
      <c r="G5046" t="s">
        <v>311</v>
      </c>
      <c r="H5046">
        <v>33.1</v>
      </c>
      <c r="I5046" t="s">
        <v>508</v>
      </c>
      <c r="J5046" t="s">
        <v>347</v>
      </c>
      <c r="K5046" t="s">
        <v>398</v>
      </c>
    </row>
    <row r="5047" spans="1:11" hidden="1" x14ac:dyDescent="0.35">
      <c r="A5047" t="s">
        <v>377</v>
      </c>
      <c r="B5047" t="s">
        <v>84</v>
      </c>
      <c r="C5047" t="s">
        <v>339</v>
      </c>
      <c r="D5047" t="s">
        <v>78</v>
      </c>
      <c r="E5047">
        <v>2021</v>
      </c>
      <c r="F5047" t="s">
        <v>506</v>
      </c>
      <c r="G5047" t="s">
        <v>309</v>
      </c>
      <c r="H5047">
        <v>839.41</v>
      </c>
      <c r="I5047" t="s">
        <v>508</v>
      </c>
      <c r="J5047" t="s">
        <v>347</v>
      </c>
      <c r="K5047" t="s">
        <v>398</v>
      </c>
    </row>
    <row r="5048" spans="1:11" hidden="1" x14ac:dyDescent="0.35">
      <c r="A5048" t="s">
        <v>377</v>
      </c>
      <c r="B5048" t="s">
        <v>84</v>
      </c>
      <c r="C5048" t="s">
        <v>339</v>
      </c>
      <c r="D5048" t="s">
        <v>78</v>
      </c>
      <c r="E5048">
        <v>2021</v>
      </c>
      <c r="F5048" t="s">
        <v>506</v>
      </c>
      <c r="G5048" t="s">
        <v>309</v>
      </c>
      <c r="H5048">
        <v>1433.9</v>
      </c>
      <c r="I5048" t="s">
        <v>508</v>
      </c>
      <c r="J5048" t="s">
        <v>347</v>
      </c>
      <c r="K5048" t="s">
        <v>398</v>
      </c>
    </row>
    <row r="5049" spans="1:11" hidden="1" x14ac:dyDescent="0.35">
      <c r="A5049" t="s">
        <v>377</v>
      </c>
      <c r="B5049" t="s">
        <v>84</v>
      </c>
      <c r="C5049" t="s">
        <v>339</v>
      </c>
      <c r="D5049" t="s">
        <v>78</v>
      </c>
      <c r="E5049">
        <v>2021</v>
      </c>
      <c r="F5049" t="s">
        <v>506</v>
      </c>
      <c r="G5049" t="s">
        <v>309</v>
      </c>
      <c r="H5049">
        <v>30.61</v>
      </c>
      <c r="I5049" t="s">
        <v>508</v>
      </c>
      <c r="J5049" t="s">
        <v>347</v>
      </c>
      <c r="K5049" t="s">
        <v>398</v>
      </c>
    </row>
    <row r="5050" spans="1:11" hidden="1" x14ac:dyDescent="0.35">
      <c r="A5050" t="s">
        <v>377</v>
      </c>
      <c r="B5050" t="s">
        <v>84</v>
      </c>
      <c r="C5050" t="s">
        <v>339</v>
      </c>
      <c r="D5050" t="s">
        <v>78</v>
      </c>
      <c r="E5050">
        <v>2021</v>
      </c>
      <c r="F5050" t="s">
        <v>506</v>
      </c>
      <c r="G5050" t="s">
        <v>309</v>
      </c>
      <c r="H5050">
        <v>929.57</v>
      </c>
      <c r="I5050" t="s">
        <v>508</v>
      </c>
      <c r="J5050" t="s">
        <v>347</v>
      </c>
      <c r="K5050" t="s">
        <v>398</v>
      </c>
    </row>
    <row r="5051" spans="1:11" hidden="1" x14ac:dyDescent="0.35">
      <c r="A5051" t="s">
        <v>377</v>
      </c>
      <c r="B5051" t="s">
        <v>84</v>
      </c>
      <c r="C5051" t="s">
        <v>339</v>
      </c>
      <c r="D5051" t="s">
        <v>78</v>
      </c>
      <c r="E5051">
        <v>2021</v>
      </c>
      <c r="F5051" t="s">
        <v>506</v>
      </c>
      <c r="G5051" t="s">
        <v>309</v>
      </c>
      <c r="H5051">
        <v>809.76</v>
      </c>
      <c r="I5051" t="s">
        <v>508</v>
      </c>
      <c r="J5051" t="s">
        <v>347</v>
      </c>
      <c r="K5051" t="s">
        <v>398</v>
      </c>
    </row>
    <row r="5052" spans="1:11" hidden="1" x14ac:dyDescent="0.35">
      <c r="A5052" t="s">
        <v>377</v>
      </c>
      <c r="B5052" t="s">
        <v>84</v>
      </c>
      <c r="C5052" t="s">
        <v>339</v>
      </c>
      <c r="D5052" t="s">
        <v>78</v>
      </c>
      <c r="E5052">
        <v>2021</v>
      </c>
      <c r="F5052" t="s">
        <v>506</v>
      </c>
      <c r="G5052" t="s">
        <v>309</v>
      </c>
      <c r="H5052">
        <v>25.07</v>
      </c>
      <c r="I5052" t="s">
        <v>508</v>
      </c>
      <c r="J5052" t="s">
        <v>347</v>
      </c>
      <c r="K5052" t="s">
        <v>398</v>
      </c>
    </row>
    <row r="5053" spans="1:11" hidden="1" x14ac:dyDescent="0.35">
      <c r="A5053" t="s">
        <v>377</v>
      </c>
      <c r="B5053" t="s">
        <v>84</v>
      </c>
      <c r="C5053" t="s">
        <v>339</v>
      </c>
      <c r="D5053" t="s">
        <v>78</v>
      </c>
      <c r="E5053">
        <v>2021</v>
      </c>
      <c r="F5053" t="s">
        <v>71</v>
      </c>
      <c r="G5053" t="s">
        <v>310</v>
      </c>
      <c r="H5053">
        <v>80.86</v>
      </c>
      <c r="I5053" t="s">
        <v>508</v>
      </c>
      <c r="J5053" t="s">
        <v>347</v>
      </c>
      <c r="K5053" t="s">
        <v>398</v>
      </c>
    </row>
    <row r="5054" spans="1:11" hidden="1" x14ac:dyDescent="0.35">
      <c r="A5054" t="s">
        <v>377</v>
      </c>
      <c r="B5054" t="s">
        <v>84</v>
      </c>
      <c r="C5054" t="s">
        <v>339</v>
      </c>
      <c r="D5054" t="s">
        <v>78</v>
      </c>
      <c r="E5054">
        <v>2021</v>
      </c>
      <c r="F5054" t="s">
        <v>71</v>
      </c>
      <c r="G5054" t="s">
        <v>310</v>
      </c>
      <c r="H5054">
        <v>138.13999999999999</v>
      </c>
      <c r="I5054" t="s">
        <v>508</v>
      </c>
      <c r="J5054" t="s">
        <v>347</v>
      </c>
      <c r="K5054" t="s">
        <v>398</v>
      </c>
    </row>
    <row r="5055" spans="1:11" hidden="1" x14ac:dyDescent="0.35">
      <c r="A5055" t="s">
        <v>377</v>
      </c>
      <c r="B5055" t="s">
        <v>84</v>
      </c>
      <c r="C5055" t="s">
        <v>339</v>
      </c>
      <c r="D5055" t="s">
        <v>78</v>
      </c>
      <c r="E5055">
        <v>2021</v>
      </c>
      <c r="F5055" t="s">
        <v>71</v>
      </c>
      <c r="G5055" t="s">
        <v>310</v>
      </c>
      <c r="H5055">
        <v>2.94</v>
      </c>
      <c r="I5055" t="s">
        <v>508</v>
      </c>
      <c r="J5055" t="s">
        <v>347</v>
      </c>
      <c r="K5055" t="s">
        <v>398</v>
      </c>
    </row>
    <row r="5056" spans="1:11" hidden="1" x14ac:dyDescent="0.35">
      <c r="A5056" t="s">
        <v>377</v>
      </c>
      <c r="B5056" t="s">
        <v>84</v>
      </c>
      <c r="C5056" t="s">
        <v>339</v>
      </c>
      <c r="D5056" t="s">
        <v>78</v>
      </c>
      <c r="E5056">
        <v>2021</v>
      </c>
      <c r="F5056" t="s">
        <v>71</v>
      </c>
      <c r="G5056" t="s">
        <v>310</v>
      </c>
      <c r="H5056">
        <v>89.55</v>
      </c>
      <c r="I5056" t="s">
        <v>508</v>
      </c>
      <c r="J5056" t="s">
        <v>347</v>
      </c>
      <c r="K5056" t="s">
        <v>398</v>
      </c>
    </row>
    <row r="5057" spans="1:11" hidden="1" x14ac:dyDescent="0.35">
      <c r="A5057" t="s">
        <v>377</v>
      </c>
      <c r="B5057" t="s">
        <v>84</v>
      </c>
      <c r="C5057" t="s">
        <v>339</v>
      </c>
      <c r="D5057" t="s">
        <v>78</v>
      </c>
      <c r="E5057">
        <v>2021</v>
      </c>
      <c r="F5057" t="s">
        <v>71</v>
      </c>
      <c r="G5057" t="s">
        <v>310</v>
      </c>
      <c r="H5057">
        <v>78.010000000000005</v>
      </c>
      <c r="I5057" t="s">
        <v>508</v>
      </c>
      <c r="J5057" t="s">
        <v>347</v>
      </c>
      <c r="K5057" t="s">
        <v>398</v>
      </c>
    </row>
    <row r="5058" spans="1:11" hidden="1" x14ac:dyDescent="0.35">
      <c r="A5058" t="s">
        <v>377</v>
      </c>
      <c r="B5058" t="s">
        <v>84</v>
      </c>
      <c r="C5058" t="s">
        <v>339</v>
      </c>
      <c r="D5058" t="s">
        <v>78</v>
      </c>
      <c r="E5058">
        <v>2021</v>
      </c>
      <c r="F5058" t="s">
        <v>71</v>
      </c>
      <c r="G5058" t="s">
        <v>310</v>
      </c>
      <c r="H5058">
        <v>2.42</v>
      </c>
      <c r="I5058" t="s">
        <v>508</v>
      </c>
      <c r="J5058" t="s">
        <v>347</v>
      </c>
      <c r="K5058" t="s">
        <v>398</v>
      </c>
    </row>
    <row r="5059" spans="1:11" hidden="1" x14ac:dyDescent="0.35">
      <c r="A5059" t="s">
        <v>377</v>
      </c>
      <c r="B5059" t="s">
        <v>84</v>
      </c>
      <c r="C5059" t="s">
        <v>339</v>
      </c>
      <c r="D5059" t="s">
        <v>78</v>
      </c>
      <c r="E5059">
        <v>2021</v>
      </c>
      <c r="F5059" t="s">
        <v>156</v>
      </c>
      <c r="G5059" t="s">
        <v>307</v>
      </c>
      <c r="H5059">
        <v>0.38</v>
      </c>
      <c r="I5059" t="s">
        <v>508</v>
      </c>
      <c r="J5059" t="s">
        <v>347</v>
      </c>
      <c r="K5059" t="s">
        <v>398</v>
      </c>
    </row>
    <row r="5060" spans="1:11" hidden="1" x14ac:dyDescent="0.35">
      <c r="A5060" t="s">
        <v>377</v>
      </c>
      <c r="B5060" t="s">
        <v>84</v>
      </c>
      <c r="C5060" t="s">
        <v>339</v>
      </c>
      <c r="D5060" t="s">
        <v>78</v>
      </c>
      <c r="E5060">
        <v>2021</v>
      </c>
      <c r="F5060" t="s">
        <v>156</v>
      </c>
      <c r="G5060" t="s">
        <v>307</v>
      </c>
      <c r="H5060">
        <v>0.65</v>
      </c>
      <c r="I5060" t="s">
        <v>508</v>
      </c>
      <c r="J5060" t="s">
        <v>347</v>
      </c>
      <c r="K5060" t="s">
        <v>398</v>
      </c>
    </row>
    <row r="5061" spans="1:11" hidden="1" x14ac:dyDescent="0.35">
      <c r="A5061" t="s">
        <v>377</v>
      </c>
      <c r="B5061" t="s">
        <v>84</v>
      </c>
      <c r="C5061" t="s">
        <v>339</v>
      </c>
      <c r="D5061" t="s">
        <v>78</v>
      </c>
      <c r="E5061">
        <v>2021</v>
      </c>
      <c r="F5061" t="s">
        <v>156</v>
      </c>
      <c r="G5061" t="s">
        <v>307</v>
      </c>
      <c r="H5061">
        <v>0.01</v>
      </c>
      <c r="I5061" t="s">
        <v>508</v>
      </c>
      <c r="J5061" t="s">
        <v>347</v>
      </c>
      <c r="K5061" t="s">
        <v>398</v>
      </c>
    </row>
    <row r="5062" spans="1:11" hidden="1" x14ac:dyDescent="0.35">
      <c r="A5062" t="s">
        <v>377</v>
      </c>
      <c r="B5062" t="s">
        <v>84</v>
      </c>
      <c r="C5062" t="s">
        <v>339</v>
      </c>
      <c r="D5062" t="s">
        <v>78</v>
      </c>
      <c r="E5062">
        <v>2021</v>
      </c>
      <c r="F5062" t="s">
        <v>156</v>
      </c>
      <c r="G5062" t="s">
        <v>307</v>
      </c>
      <c r="H5062">
        <v>0.42</v>
      </c>
      <c r="I5062" t="s">
        <v>508</v>
      </c>
      <c r="J5062" t="s">
        <v>347</v>
      </c>
      <c r="K5062" t="s">
        <v>398</v>
      </c>
    </row>
    <row r="5063" spans="1:11" hidden="1" x14ac:dyDescent="0.35">
      <c r="A5063" t="s">
        <v>377</v>
      </c>
      <c r="B5063" t="s">
        <v>84</v>
      </c>
      <c r="C5063" t="s">
        <v>339</v>
      </c>
      <c r="D5063" t="s">
        <v>78</v>
      </c>
      <c r="E5063">
        <v>2021</v>
      </c>
      <c r="F5063" t="s">
        <v>156</v>
      </c>
      <c r="G5063" t="s">
        <v>307</v>
      </c>
      <c r="H5063">
        <v>0.37</v>
      </c>
      <c r="I5063" t="s">
        <v>508</v>
      </c>
      <c r="J5063" t="s">
        <v>347</v>
      </c>
      <c r="K5063" t="s">
        <v>398</v>
      </c>
    </row>
    <row r="5064" spans="1:11" hidden="1" x14ac:dyDescent="0.35">
      <c r="A5064" t="s">
        <v>377</v>
      </c>
      <c r="B5064" t="s">
        <v>84</v>
      </c>
      <c r="C5064" t="s">
        <v>339</v>
      </c>
      <c r="D5064" t="s">
        <v>78</v>
      </c>
      <c r="E5064">
        <v>2021</v>
      </c>
      <c r="F5064" t="s">
        <v>156</v>
      </c>
      <c r="G5064" t="s">
        <v>307</v>
      </c>
      <c r="H5064">
        <v>0.01</v>
      </c>
      <c r="I5064" t="s">
        <v>508</v>
      </c>
      <c r="J5064" t="s">
        <v>347</v>
      </c>
      <c r="K5064" t="s">
        <v>398</v>
      </c>
    </row>
    <row r="5065" spans="1:11" hidden="1" x14ac:dyDescent="0.35">
      <c r="A5065" t="s">
        <v>377</v>
      </c>
      <c r="B5065" t="s">
        <v>84</v>
      </c>
      <c r="C5065" t="s">
        <v>351</v>
      </c>
      <c r="D5065" t="s">
        <v>78</v>
      </c>
      <c r="E5065">
        <v>2021</v>
      </c>
      <c r="F5065" t="s">
        <v>502</v>
      </c>
      <c r="G5065" t="s">
        <v>68</v>
      </c>
      <c r="H5065">
        <v>380.28</v>
      </c>
      <c r="I5065" t="s">
        <v>508</v>
      </c>
      <c r="J5065" t="s">
        <v>347</v>
      </c>
      <c r="K5065" t="s">
        <v>403</v>
      </c>
    </row>
    <row r="5066" spans="1:11" hidden="1" x14ac:dyDescent="0.35">
      <c r="A5066" t="s">
        <v>377</v>
      </c>
      <c r="B5066" t="s">
        <v>84</v>
      </c>
      <c r="C5066" t="s">
        <v>327</v>
      </c>
      <c r="D5066" t="s">
        <v>78</v>
      </c>
      <c r="E5066">
        <v>2021</v>
      </c>
      <c r="F5066" t="s">
        <v>502</v>
      </c>
      <c r="G5066" t="s">
        <v>68</v>
      </c>
      <c r="H5066">
        <v>174.14</v>
      </c>
      <c r="I5066" t="s">
        <v>508</v>
      </c>
      <c r="J5066" t="s">
        <v>347</v>
      </c>
      <c r="K5066" t="s">
        <v>389</v>
      </c>
    </row>
    <row r="5067" spans="1:11" hidden="1" x14ac:dyDescent="0.35">
      <c r="A5067" t="s">
        <v>377</v>
      </c>
      <c r="B5067" t="s">
        <v>84</v>
      </c>
      <c r="C5067" t="s">
        <v>327</v>
      </c>
      <c r="D5067" t="s">
        <v>78</v>
      </c>
      <c r="E5067">
        <v>2021</v>
      </c>
      <c r="F5067" t="s">
        <v>502</v>
      </c>
      <c r="G5067" t="s">
        <v>68</v>
      </c>
      <c r="H5067">
        <v>12.07</v>
      </c>
      <c r="I5067" t="s">
        <v>508</v>
      </c>
      <c r="J5067" t="s">
        <v>347</v>
      </c>
      <c r="K5067" t="s">
        <v>389</v>
      </c>
    </row>
    <row r="5068" spans="1:11" hidden="1" x14ac:dyDescent="0.35">
      <c r="A5068" t="s">
        <v>377</v>
      </c>
      <c r="B5068" t="s">
        <v>84</v>
      </c>
      <c r="C5068" t="s">
        <v>327</v>
      </c>
      <c r="D5068" t="s">
        <v>78</v>
      </c>
      <c r="E5068">
        <v>2021</v>
      </c>
      <c r="F5068" t="s">
        <v>502</v>
      </c>
      <c r="G5068" t="s">
        <v>68</v>
      </c>
      <c r="H5068">
        <v>177.26</v>
      </c>
      <c r="I5068" t="s">
        <v>508</v>
      </c>
      <c r="J5068" t="s">
        <v>347</v>
      </c>
      <c r="K5068" t="s">
        <v>389</v>
      </c>
    </row>
    <row r="5069" spans="1:11" hidden="1" x14ac:dyDescent="0.35">
      <c r="A5069" t="s">
        <v>377</v>
      </c>
      <c r="B5069" t="s">
        <v>84</v>
      </c>
      <c r="C5069" t="s">
        <v>327</v>
      </c>
      <c r="D5069" t="s">
        <v>78</v>
      </c>
      <c r="E5069">
        <v>2021</v>
      </c>
      <c r="F5069" t="s">
        <v>502</v>
      </c>
      <c r="G5069" t="s">
        <v>68</v>
      </c>
      <c r="H5069">
        <v>9.64</v>
      </c>
      <c r="I5069" t="s">
        <v>508</v>
      </c>
      <c r="J5069" t="s">
        <v>347</v>
      </c>
      <c r="K5069" t="s">
        <v>389</v>
      </c>
    </row>
    <row r="5070" spans="1:11" hidden="1" x14ac:dyDescent="0.35">
      <c r="A5070" t="s">
        <v>377</v>
      </c>
      <c r="B5070" t="s">
        <v>84</v>
      </c>
      <c r="C5070" t="s">
        <v>329</v>
      </c>
      <c r="D5070" t="s">
        <v>78</v>
      </c>
      <c r="E5070">
        <v>2021</v>
      </c>
      <c r="F5070" t="s">
        <v>502</v>
      </c>
      <c r="G5070" t="s">
        <v>68</v>
      </c>
      <c r="H5070">
        <v>486.81</v>
      </c>
      <c r="I5070" t="s">
        <v>508</v>
      </c>
      <c r="J5070" t="s">
        <v>347</v>
      </c>
      <c r="K5070" t="s">
        <v>390</v>
      </c>
    </row>
    <row r="5071" spans="1:11" hidden="1" x14ac:dyDescent="0.35">
      <c r="A5071" t="s">
        <v>377</v>
      </c>
      <c r="B5071" t="s">
        <v>84</v>
      </c>
      <c r="C5071" t="s">
        <v>329</v>
      </c>
      <c r="D5071" t="s">
        <v>78</v>
      </c>
      <c r="E5071">
        <v>2021</v>
      </c>
      <c r="F5071" t="s">
        <v>502</v>
      </c>
      <c r="G5071" t="s">
        <v>68</v>
      </c>
      <c r="H5071">
        <v>310.72000000000003</v>
      </c>
      <c r="I5071" t="s">
        <v>508</v>
      </c>
      <c r="J5071" t="s">
        <v>347</v>
      </c>
      <c r="K5071" t="s">
        <v>390</v>
      </c>
    </row>
    <row r="5072" spans="1:11" hidden="1" x14ac:dyDescent="0.35">
      <c r="A5072" t="s">
        <v>377</v>
      </c>
      <c r="B5072" t="s">
        <v>84</v>
      </c>
      <c r="C5072" t="s">
        <v>329</v>
      </c>
      <c r="D5072" t="s">
        <v>78</v>
      </c>
      <c r="E5072">
        <v>2021</v>
      </c>
      <c r="F5072" t="s">
        <v>502</v>
      </c>
      <c r="G5072" t="s">
        <v>68</v>
      </c>
      <c r="H5072">
        <v>42.31</v>
      </c>
      <c r="I5072" t="s">
        <v>508</v>
      </c>
      <c r="J5072" t="s">
        <v>347</v>
      </c>
      <c r="K5072" t="s">
        <v>390</v>
      </c>
    </row>
    <row r="5073" spans="1:11" hidden="1" x14ac:dyDescent="0.35">
      <c r="A5073" t="s">
        <v>377</v>
      </c>
      <c r="B5073" t="s">
        <v>84</v>
      </c>
      <c r="C5073" t="s">
        <v>329</v>
      </c>
      <c r="D5073" t="s">
        <v>78</v>
      </c>
      <c r="E5073">
        <v>2021</v>
      </c>
      <c r="F5073" t="s">
        <v>502</v>
      </c>
      <c r="G5073" t="s">
        <v>68</v>
      </c>
      <c r="H5073">
        <v>63.62</v>
      </c>
      <c r="I5073" t="s">
        <v>508</v>
      </c>
      <c r="J5073" t="s">
        <v>347</v>
      </c>
      <c r="K5073" t="s">
        <v>390</v>
      </c>
    </row>
    <row r="5074" spans="1:11" hidden="1" x14ac:dyDescent="0.35">
      <c r="A5074" t="s">
        <v>377</v>
      </c>
      <c r="B5074" t="s">
        <v>84</v>
      </c>
      <c r="C5074" t="s">
        <v>329</v>
      </c>
      <c r="D5074" t="s">
        <v>78</v>
      </c>
      <c r="E5074">
        <v>2021</v>
      </c>
      <c r="F5074" t="s">
        <v>502</v>
      </c>
      <c r="G5074" t="s">
        <v>68</v>
      </c>
      <c r="H5074">
        <v>551.47</v>
      </c>
      <c r="I5074" t="s">
        <v>508</v>
      </c>
      <c r="J5074" t="s">
        <v>347</v>
      </c>
      <c r="K5074" t="s">
        <v>390</v>
      </c>
    </row>
    <row r="5075" spans="1:11" hidden="1" x14ac:dyDescent="0.35">
      <c r="A5075" t="s">
        <v>377</v>
      </c>
      <c r="B5075" t="s">
        <v>84</v>
      </c>
      <c r="C5075" t="s">
        <v>329</v>
      </c>
      <c r="D5075" t="s">
        <v>78</v>
      </c>
      <c r="E5075">
        <v>2021</v>
      </c>
      <c r="F5075" t="s">
        <v>502</v>
      </c>
      <c r="G5075" t="s">
        <v>68</v>
      </c>
      <c r="H5075">
        <v>50.51</v>
      </c>
      <c r="I5075" t="s">
        <v>508</v>
      </c>
      <c r="J5075" t="s">
        <v>347</v>
      </c>
      <c r="K5075" t="s">
        <v>390</v>
      </c>
    </row>
    <row r="5076" spans="1:11" hidden="1" x14ac:dyDescent="0.35">
      <c r="A5076" t="s">
        <v>377</v>
      </c>
      <c r="B5076" t="s">
        <v>84</v>
      </c>
      <c r="C5076" t="s">
        <v>334</v>
      </c>
      <c r="D5076" t="s">
        <v>78</v>
      </c>
      <c r="E5076">
        <v>2021</v>
      </c>
      <c r="F5076" t="s">
        <v>502</v>
      </c>
      <c r="G5076" t="s">
        <v>68</v>
      </c>
      <c r="H5076">
        <v>130.91999999999999</v>
      </c>
      <c r="I5076" t="s">
        <v>508</v>
      </c>
      <c r="J5076" t="s">
        <v>347</v>
      </c>
      <c r="K5076" t="s">
        <v>391</v>
      </c>
    </row>
    <row r="5077" spans="1:11" hidden="1" x14ac:dyDescent="0.35">
      <c r="A5077" t="s">
        <v>377</v>
      </c>
      <c r="B5077" t="s">
        <v>84</v>
      </c>
      <c r="C5077" t="s">
        <v>334</v>
      </c>
      <c r="D5077" t="s">
        <v>78</v>
      </c>
      <c r="E5077">
        <v>2021</v>
      </c>
      <c r="F5077" t="s">
        <v>502</v>
      </c>
      <c r="G5077" t="s">
        <v>68</v>
      </c>
      <c r="H5077">
        <v>8.76</v>
      </c>
      <c r="I5077" t="s">
        <v>508</v>
      </c>
      <c r="J5077" t="s">
        <v>347</v>
      </c>
      <c r="K5077" t="s">
        <v>391</v>
      </c>
    </row>
    <row r="5078" spans="1:11" hidden="1" x14ac:dyDescent="0.35">
      <c r="A5078" t="s">
        <v>377</v>
      </c>
      <c r="B5078" t="s">
        <v>84</v>
      </c>
      <c r="C5078" t="s">
        <v>334</v>
      </c>
      <c r="D5078" t="s">
        <v>78</v>
      </c>
      <c r="E5078">
        <v>2021</v>
      </c>
      <c r="F5078" t="s">
        <v>502</v>
      </c>
      <c r="G5078" t="s">
        <v>68</v>
      </c>
      <c r="H5078">
        <v>222.3</v>
      </c>
      <c r="I5078" t="s">
        <v>508</v>
      </c>
      <c r="J5078" t="s">
        <v>347</v>
      </c>
      <c r="K5078" t="s">
        <v>391</v>
      </c>
    </row>
    <row r="5079" spans="1:11" hidden="1" x14ac:dyDescent="0.35">
      <c r="A5079" t="s">
        <v>377</v>
      </c>
      <c r="B5079" t="s">
        <v>84</v>
      </c>
      <c r="C5079" t="s">
        <v>334</v>
      </c>
      <c r="D5079" t="s">
        <v>78</v>
      </c>
      <c r="E5079">
        <v>2021</v>
      </c>
      <c r="F5079" t="s">
        <v>502</v>
      </c>
      <c r="G5079" t="s">
        <v>68</v>
      </c>
      <c r="H5079">
        <v>18.3</v>
      </c>
      <c r="I5079" t="s">
        <v>508</v>
      </c>
      <c r="J5079" t="s">
        <v>347</v>
      </c>
      <c r="K5079" t="s">
        <v>391</v>
      </c>
    </row>
    <row r="5080" spans="1:11" hidden="1" x14ac:dyDescent="0.35">
      <c r="A5080" t="s">
        <v>377</v>
      </c>
      <c r="B5080" t="s">
        <v>84</v>
      </c>
      <c r="C5080" t="s">
        <v>330</v>
      </c>
      <c r="D5080" t="s">
        <v>78</v>
      </c>
      <c r="E5080">
        <v>2021</v>
      </c>
      <c r="F5080" t="s">
        <v>502</v>
      </c>
      <c r="G5080" t="s">
        <v>68</v>
      </c>
      <c r="H5080">
        <v>1179.42</v>
      </c>
      <c r="I5080" t="s">
        <v>508</v>
      </c>
      <c r="J5080" t="s">
        <v>347</v>
      </c>
      <c r="K5080" t="s">
        <v>392</v>
      </c>
    </row>
    <row r="5081" spans="1:11" hidden="1" x14ac:dyDescent="0.35">
      <c r="A5081" t="s">
        <v>377</v>
      </c>
      <c r="B5081" t="s">
        <v>84</v>
      </c>
      <c r="C5081" t="s">
        <v>330</v>
      </c>
      <c r="D5081" t="s">
        <v>78</v>
      </c>
      <c r="E5081">
        <v>2021</v>
      </c>
      <c r="F5081" t="s">
        <v>502</v>
      </c>
      <c r="G5081" t="s">
        <v>68</v>
      </c>
      <c r="H5081">
        <v>524.88</v>
      </c>
      <c r="I5081" t="s">
        <v>508</v>
      </c>
      <c r="J5081" t="s">
        <v>347</v>
      </c>
      <c r="K5081" t="s">
        <v>392</v>
      </c>
    </row>
    <row r="5082" spans="1:11" hidden="1" x14ac:dyDescent="0.35">
      <c r="A5082" t="s">
        <v>377</v>
      </c>
      <c r="B5082" t="s">
        <v>84</v>
      </c>
      <c r="C5082" t="s">
        <v>330</v>
      </c>
      <c r="D5082" t="s">
        <v>78</v>
      </c>
      <c r="E5082">
        <v>2021</v>
      </c>
      <c r="F5082" t="s">
        <v>502</v>
      </c>
      <c r="G5082" t="s">
        <v>68</v>
      </c>
      <c r="H5082">
        <v>3.48</v>
      </c>
      <c r="I5082" t="s">
        <v>508</v>
      </c>
      <c r="J5082" t="s">
        <v>347</v>
      </c>
      <c r="K5082" t="s">
        <v>392</v>
      </c>
    </row>
    <row r="5083" spans="1:11" hidden="1" x14ac:dyDescent="0.35">
      <c r="A5083" t="s">
        <v>377</v>
      </c>
      <c r="B5083" t="s">
        <v>84</v>
      </c>
      <c r="C5083" t="s">
        <v>330</v>
      </c>
      <c r="D5083" t="s">
        <v>78</v>
      </c>
      <c r="E5083">
        <v>2021</v>
      </c>
      <c r="F5083" t="s">
        <v>502</v>
      </c>
      <c r="G5083" t="s">
        <v>68</v>
      </c>
      <c r="H5083">
        <v>317.22000000000003</v>
      </c>
      <c r="I5083" t="s">
        <v>508</v>
      </c>
      <c r="J5083" t="s">
        <v>347</v>
      </c>
      <c r="K5083" t="s">
        <v>392</v>
      </c>
    </row>
    <row r="5084" spans="1:11" hidden="1" x14ac:dyDescent="0.35">
      <c r="A5084" t="s">
        <v>377</v>
      </c>
      <c r="B5084" t="s">
        <v>84</v>
      </c>
      <c r="C5084" t="s">
        <v>330</v>
      </c>
      <c r="D5084" t="s">
        <v>78</v>
      </c>
      <c r="E5084">
        <v>2021</v>
      </c>
      <c r="F5084" t="s">
        <v>502</v>
      </c>
      <c r="G5084" t="s">
        <v>68</v>
      </c>
      <c r="H5084">
        <v>1516.41</v>
      </c>
      <c r="I5084" t="s">
        <v>508</v>
      </c>
      <c r="J5084" t="s">
        <v>347</v>
      </c>
      <c r="K5084" t="s">
        <v>392</v>
      </c>
    </row>
    <row r="5085" spans="1:11" hidden="1" x14ac:dyDescent="0.35">
      <c r="A5085" t="s">
        <v>377</v>
      </c>
      <c r="B5085" t="s">
        <v>84</v>
      </c>
      <c r="C5085" t="s">
        <v>330</v>
      </c>
      <c r="D5085" t="s">
        <v>78</v>
      </c>
      <c r="E5085">
        <v>2021</v>
      </c>
      <c r="F5085" t="s">
        <v>502</v>
      </c>
      <c r="G5085" t="s">
        <v>68</v>
      </c>
      <c r="H5085">
        <v>277.49</v>
      </c>
      <c r="I5085" t="s">
        <v>508</v>
      </c>
      <c r="J5085" t="s">
        <v>347</v>
      </c>
      <c r="K5085" t="s">
        <v>392</v>
      </c>
    </row>
    <row r="5086" spans="1:11" hidden="1" x14ac:dyDescent="0.35">
      <c r="A5086" t="s">
        <v>377</v>
      </c>
      <c r="B5086" t="s">
        <v>84</v>
      </c>
      <c r="C5086" t="s">
        <v>330</v>
      </c>
      <c r="D5086" t="s">
        <v>78</v>
      </c>
      <c r="E5086">
        <v>2021</v>
      </c>
      <c r="F5086" t="s">
        <v>502</v>
      </c>
      <c r="G5086" t="s">
        <v>68</v>
      </c>
      <c r="H5086">
        <v>131.80000000000001</v>
      </c>
      <c r="I5086" t="s">
        <v>508</v>
      </c>
      <c r="J5086" t="s">
        <v>347</v>
      </c>
      <c r="K5086" t="s">
        <v>392</v>
      </c>
    </row>
    <row r="5087" spans="1:11" hidden="1" x14ac:dyDescent="0.35">
      <c r="A5087" t="s">
        <v>377</v>
      </c>
      <c r="B5087" t="s">
        <v>84</v>
      </c>
      <c r="C5087" t="s">
        <v>85</v>
      </c>
      <c r="D5087" t="s">
        <v>78</v>
      </c>
      <c r="E5087">
        <v>2021</v>
      </c>
      <c r="F5087" t="s">
        <v>502</v>
      </c>
      <c r="G5087" t="s">
        <v>68</v>
      </c>
      <c r="H5087">
        <v>266.55</v>
      </c>
      <c r="I5087" t="s">
        <v>508</v>
      </c>
      <c r="J5087" t="s">
        <v>347</v>
      </c>
      <c r="K5087" t="s">
        <v>388</v>
      </c>
    </row>
    <row r="5088" spans="1:11" hidden="1" x14ac:dyDescent="0.35">
      <c r="A5088" t="s">
        <v>377</v>
      </c>
      <c r="B5088" t="s">
        <v>84</v>
      </c>
      <c r="C5088" t="s">
        <v>85</v>
      </c>
      <c r="D5088" t="s">
        <v>78</v>
      </c>
      <c r="E5088">
        <v>2021</v>
      </c>
      <c r="F5088" t="s">
        <v>502</v>
      </c>
      <c r="G5088" t="s">
        <v>68</v>
      </c>
      <c r="H5088">
        <v>124.23</v>
      </c>
      <c r="I5088" t="s">
        <v>508</v>
      </c>
      <c r="J5088" t="s">
        <v>347</v>
      </c>
      <c r="K5088" t="s">
        <v>388</v>
      </c>
    </row>
    <row r="5089" spans="1:11" hidden="1" x14ac:dyDescent="0.35">
      <c r="A5089" t="s">
        <v>377</v>
      </c>
      <c r="B5089" t="s">
        <v>84</v>
      </c>
      <c r="C5089" t="s">
        <v>85</v>
      </c>
      <c r="D5089" t="s">
        <v>78</v>
      </c>
      <c r="E5089">
        <v>2021</v>
      </c>
      <c r="F5089" t="s">
        <v>502</v>
      </c>
      <c r="G5089" t="s">
        <v>68</v>
      </c>
      <c r="H5089">
        <v>110.58</v>
      </c>
      <c r="I5089" t="s">
        <v>508</v>
      </c>
      <c r="J5089" t="s">
        <v>347</v>
      </c>
      <c r="K5089" t="s">
        <v>388</v>
      </c>
    </row>
    <row r="5090" spans="1:11" hidden="1" x14ac:dyDescent="0.35">
      <c r="A5090" t="s">
        <v>377</v>
      </c>
      <c r="B5090" t="s">
        <v>84</v>
      </c>
      <c r="C5090" t="s">
        <v>85</v>
      </c>
      <c r="D5090" t="s">
        <v>78</v>
      </c>
      <c r="E5090">
        <v>2021</v>
      </c>
      <c r="F5090" t="s">
        <v>502</v>
      </c>
      <c r="G5090" t="s">
        <v>68</v>
      </c>
      <c r="H5090">
        <v>9.1300000000000008</v>
      </c>
      <c r="I5090" t="s">
        <v>508</v>
      </c>
      <c r="J5090" t="s">
        <v>347</v>
      </c>
      <c r="K5090" t="s">
        <v>388</v>
      </c>
    </row>
    <row r="5091" spans="1:11" hidden="1" x14ac:dyDescent="0.35">
      <c r="A5091" t="s">
        <v>377</v>
      </c>
      <c r="B5091" t="s">
        <v>84</v>
      </c>
      <c r="C5091" t="s">
        <v>372</v>
      </c>
      <c r="D5091" t="s">
        <v>78</v>
      </c>
      <c r="E5091">
        <v>2021</v>
      </c>
      <c r="F5091" t="s">
        <v>502</v>
      </c>
      <c r="G5091" t="s">
        <v>68</v>
      </c>
      <c r="H5091">
        <v>189.75</v>
      </c>
      <c r="I5091" t="s">
        <v>508</v>
      </c>
      <c r="J5091" t="s">
        <v>347</v>
      </c>
      <c r="K5091" t="s">
        <v>401</v>
      </c>
    </row>
    <row r="5092" spans="1:11" hidden="1" x14ac:dyDescent="0.35">
      <c r="A5092" t="s">
        <v>377</v>
      </c>
      <c r="B5092" t="s">
        <v>84</v>
      </c>
      <c r="C5092" t="s">
        <v>372</v>
      </c>
      <c r="D5092" t="s">
        <v>78</v>
      </c>
      <c r="E5092">
        <v>2021</v>
      </c>
      <c r="F5092" t="s">
        <v>502</v>
      </c>
      <c r="G5092" t="s">
        <v>68</v>
      </c>
      <c r="H5092">
        <v>10.94</v>
      </c>
      <c r="I5092" t="s">
        <v>508</v>
      </c>
      <c r="J5092" t="s">
        <v>347</v>
      </c>
      <c r="K5092" t="s">
        <v>401</v>
      </c>
    </row>
    <row r="5093" spans="1:11" hidden="1" x14ac:dyDescent="0.35">
      <c r="A5093" t="s">
        <v>377</v>
      </c>
      <c r="B5093" t="s">
        <v>84</v>
      </c>
      <c r="C5093" t="s">
        <v>372</v>
      </c>
      <c r="D5093" t="s">
        <v>78</v>
      </c>
      <c r="E5093">
        <v>2021</v>
      </c>
      <c r="F5093" t="s">
        <v>502</v>
      </c>
      <c r="G5093" t="s">
        <v>68</v>
      </c>
      <c r="H5093">
        <v>183.02</v>
      </c>
      <c r="I5093" t="s">
        <v>508</v>
      </c>
      <c r="J5093" t="s">
        <v>347</v>
      </c>
      <c r="K5093" t="s">
        <v>401</v>
      </c>
    </row>
    <row r="5094" spans="1:11" hidden="1" x14ac:dyDescent="0.35">
      <c r="A5094" t="s">
        <v>377</v>
      </c>
      <c r="B5094" t="s">
        <v>84</v>
      </c>
      <c r="C5094" t="s">
        <v>372</v>
      </c>
      <c r="D5094" t="s">
        <v>78</v>
      </c>
      <c r="E5094">
        <v>2021</v>
      </c>
      <c r="F5094" t="s">
        <v>502</v>
      </c>
      <c r="G5094" t="s">
        <v>68</v>
      </c>
      <c r="H5094">
        <v>30.38</v>
      </c>
      <c r="I5094" t="s">
        <v>508</v>
      </c>
      <c r="J5094" t="s">
        <v>347</v>
      </c>
      <c r="K5094" t="s">
        <v>401</v>
      </c>
    </row>
    <row r="5095" spans="1:11" hidden="1" x14ac:dyDescent="0.35">
      <c r="A5095" t="s">
        <v>377</v>
      </c>
      <c r="B5095" t="s">
        <v>84</v>
      </c>
      <c r="C5095" t="s">
        <v>335</v>
      </c>
      <c r="D5095" t="s">
        <v>78</v>
      </c>
      <c r="E5095">
        <v>2021</v>
      </c>
      <c r="F5095" t="s">
        <v>502</v>
      </c>
      <c r="G5095" t="s">
        <v>68</v>
      </c>
      <c r="H5095">
        <v>27.73</v>
      </c>
      <c r="I5095" t="s">
        <v>508</v>
      </c>
      <c r="J5095" t="s">
        <v>347</v>
      </c>
      <c r="K5095" t="s">
        <v>393</v>
      </c>
    </row>
    <row r="5096" spans="1:11" hidden="1" x14ac:dyDescent="0.35">
      <c r="A5096" t="s">
        <v>377</v>
      </c>
      <c r="B5096" t="s">
        <v>84</v>
      </c>
      <c r="C5096" t="s">
        <v>335</v>
      </c>
      <c r="D5096" t="s">
        <v>78</v>
      </c>
      <c r="E5096">
        <v>2021</v>
      </c>
      <c r="F5096" t="s">
        <v>502</v>
      </c>
      <c r="G5096" t="s">
        <v>68</v>
      </c>
      <c r="H5096">
        <v>98.03</v>
      </c>
      <c r="I5096" t="s">
        <v>508</v>
      </c>
      <c r="J5096" t="s">
        <v>347</v>
      </c>
      <c r="K5096" t="s">
        <v>393</v>
      </c>
    </row>
    <row r="5097" spans="1:11" hidden="1" x14ac:dyDescent="0.35">
      <c r="A5097" t="s">
        <v>377</v>
      </c>
      <c r="B5097" t="s">
        <v>84</v>
      </c>
      <c r="C5097" t="s">
        <v>335</v>
      </c>
      <c r="D5097" t="s">
        <v>78</v>
      </c>
      <c r="E5097">
        <v>2021</v>
      </c>
      <c r="F5097" t="s">
        <v>502</v>
      </c>
      <c r="G5097" t="s">
        <v>68</v>
      </c>
      <c r="H5097">
        <v>74.81</v>
      </c>
      <c r="I5097" t="s">
        <v>508</v>
      </c>
      <c r="J5097" t="s">
        <v>347</v>
      </c>
      <c r="K5097" t="s">
        <v>393</v>
      </c>
    </row>
    <row r="5098" spans="1:11" hidden="1" x14ac:dyDescent="0.35">
      <c r="A5098" t="s">
        <v>377</v>
      </c>
      <c r="B5098" t="s">
        <v>84</v>
      </c>
      <c r="C5098" t="s">
        <v>335</v>
      </c>
      <c r="D5098" t="s">
        <v>78</v>
      </c>
      <c r="E5098">
        <v>2021</v>
      </c>
      <c r="F5098" t="s">
        <v>502</v>
      </c>
      <c r="G5098" t="s">
        <v>68</v>
      </c>
      <c r="H5098">
        <v>31.93</v>
      </c>
      <c r="I5098" t="s">
        <v>508</v>
      </c>
      <c r="J5098" t="s">
        <v>347</v>
      </c>
      <c r="K5098" t="s">
        <v>393</v>
      </c>
    </row>
    <row r="5099" spans="1:11" hidden="1" x14ac:dyDescent="0.35">
      <c r="A5099" t="s">
        <v>377</v>
      </c>
      <c r="B5099" t="s">
        <v>84</v>
      </c>
      <c r="C5099" t="s">
        <v>335</v>
      </c>
      <c r="D5099" t="s">
        <v>78</v>
      </c>
      <c r="E5099">
        <v>2021</v>
      </c>
      <c r="F5099" t="s">
        <v>502</v>
      </c>
      <c r="G5099" t="s">
        <v>68</v>
      </c>
      <c r="H5099">
        <v>45</v>
      </c>
      <c r="I5099" t="s">
        <v>508</v>
      </c>
      <c r="J5099" t="s">
        <v>347</v>
      </c>
      <c r="K5099" t="s">
        <v>393</v>
      </c>
    </row>
    <row r="5100" spans="1:11" hidden="1" x14ac:dyDescent="0.35">
      <c r="A5100" t="s">
        <v>377</v>
      </c>
      <c r="B5100" t="s">
        <v>84</v>
      </c>
      <c r="C5100" t="s">
        <v>335</v>
      </c>
      <c r="D5100" t="s">
        <v>78</v>
      </c>
      <c r="E5100">
        <v>2021</v>
      </c>
      <c r="F5100" t="s">
        <v>502</v>
      </c>
      <c r="G5100" t="s">
        <v>68</v>
      </c>
      <c r="H5100">
        <v>2.09</v>
      </c>
      <c r="I5100" t="s">
        <v>508</v>
      </c>
      <c r="J5100" t="s">
        <v>347</v>
      </c>
      <c r="K5100" t="s">
        <v>393</v>
      </c>
    </row>
    <row r="5101" spans="1:11" hidden="1" x14ac:dyDescent="0.35">
      <c r="A5101" t="s">
        <v>377</v>
      </c>
      <c r="B5101" t="s">
        <v>84</v>
      </c>
      <c r="C5101" t="s">
        <v>352</v>
      </c>
      <c r="D5101" t="s">
        <v>78</v>
      </c>
      <c r="E5101">
        <v>2021</v>
      </c>
      <c r="F5101" t="s">
        <v>502</v>
      </c>
      <c r="G5101" t="s">
        <v>68</v>
      </c>
      <c r="H5101">
        <v>338.74</v>
      </c>
      <c r="I5101" t="s">
        <v>508</v>
      </c>
      <c r="J5101" t="s">
        <v>347</v>
      </c>
      <c r="K5101" t="s">
        <v>399</v>
      </c>
    </row>
    <row r="5102" spans="1:11" hidden="1" x14ac:dyDescent="0.35">
      <c r="A5102" t="s">
        <v>377</v>
      </c>
      <c r="B5102" t="s">
        <v>84</v>
      </c>
      <c r="C5102" t="s">
        <v>352</v>
      </c>
      <c r="D5102" t="s">
        <v>78</v>
      </c>
      <c r="E5102">
        <v>2021</v>
      </c>
      <c r="F5102" t="s">
        <v>502</v>
      </c>
      <c r="G5102" t="s">
        <v>68</v>
      </c>
      <c r="H5102">
        <v>76.150000000000006</v>
      </c>
      <c r="I5102" t="s">
        <v>508</v>
      </c>
      <c r="J5102" t="s">
        <v>347</v>
      </c>
      <c r="K5102" t="s">
        <v>399</v>
      </c>
    </row>
    <row r="5103" spans="1:11" hidden="1" x14ac:dyDescent="0.35">
      <c r="A5103" t="s">
        <v>377</v>
      </c>
      <c r="B5103" t="s">
        <v>84</v>
      </c>
      <c r="C5103" t="s">
        <v>352</v>
      </c>
      <c r="D5103" t="s">
        <v>78</v>
      </c>
      <c r="E5103">
        <v>2021</v>
      </c>
      <c r="F5103" t="s">
        <v>502</v>
      </c>
      <c r="G5103" t="s">
        <v>68</v>
      </c>
      <c r="H5103">
        <v>16.170000000000002</v>
      </c>
      <c r="I5103" t="s">
        <v>508</v>
      </c>
      <c r="J5103" t="s">
        <v>347</v>
      </c>
      <c r="K5103" t="s">
        <v>399</v>
      </c>
    </row>
    <row r="5104" spans="1:11" hidden="1" x14ac:dyDescent="0.35">
      <c r="A5104" t="s">
        <v>377</v>
      </c>
      <c r="B5104" t="s">
        <v>84</v>
      </c>
      <c r="C5104" t="s">
        <v>352</v>
      </c>
      <c r="D5104" t="s">
        <v>78</v>
      </c>
      <c r="E5104">
        <v>2021</v>
      </c>
      <c r="F5104" t="s">
        <v>502</v>
      </c>
      <c r="G5104" t="s">
        <v>68</v>
      </c>
      <c r="H5104">
        <v>55.78</v>
      </c>
      <c r="I5104" t="s">
        <v>508</v>
      </c>
      <c r="J5104" t="s">
        <v>347</v>
      </c>
      <c r="K5104" t="s">
        <v>399</v>
      </c>
    </row>
    <row r="5105" spans="1:11" hidden="1" x14ac:dyDescent="0.35">
      <c r="A5105" t="s">
        <v>377</v>
      </c>
      <c r="B5105" t="s">
        <v>84</v>
      </c>
      <c r="C5105" t="s">
        <v>352</v>
      </c>
      <c r="D5105" t="s">
        <v>78</v>
      </c>
      <c r="E5105">
        <v>2021</v>
      </c>
      <c r="F5105" t="s">
        <v>502</v>
      </c>
      <c r="G5105" t="s">
        <v>68</v>
      </c>
      <c r="H5105">
        <v>464.12</v>
      </c>
      <c r="I5105" t="s">
        <v>508</v>
      </c>
      <c r="J5105" t="s">
        <v>347</v>
      </c>
      <c r="K5105" t="s">
        <v>399</v>
      </c>
    </row>
    <row r="5106" spans="1:11" hidden="1" x14ac:dyDescent="0.35">
      <c r="A5106" t="s">
        <v>377</v>
      </c>
      <c r="B5106" t="s">
        <v>84</v>
      </c>
      <c r="C5106" t="s">
        <v>352</v>
      </c>
      <c r="D5106" t="s">
        <v>78</v>
      </c>
      <c r="E5106">
        <v>2021</v>
      </c>
      <c r="F5106" t="s">
        <v>502</v>
      </c>
      <c r="G5106" t="s">
        <v>68</v>
      </c>
      <c r="H5106">
        <v>21.67</v>
      </c>
      <c r="I5106" t="s">
        <v>508</v>
      </c>
      <c r="J5106" t="s">
        <v>347</v>
      </c>
      <c r="K5106" t="s">
        <v>399</v>
      </c>
    </row>
    <row r="5107" spans="1:11" hidden="1" x14ac:dyDescent="0.35">
      <c r="A5107" t="s">
        <v>377</v>
      </c>
      <c r="B5107" t="s">
        <v>84</v>
      </c>
      <c r="C5107" t="s">
        <v>353</v>
      </c>
      <c r="D5107" t="s">
        <v>78</v>
      </c>
      <c r="E5107">
        <v>2021</v>
      </c>
      <c r="F5107" t="s">
        <v>502</v>
      </c>
      <c r="G5107" t="s">
        <v>68</v>
      </c>
      <c r="H5107">
        <v>61.1</v>
      </c>
      <c r="I5107" t="s">
        <v>508</v>
      </c>
      <c r="J5107" t="s">
        <v>347</v>
      </c>
      <c r="K5107" t="s">
        <v>402</v>
      </c>
    </row>
    <row r="5108" spans="1:11" hidden="1" x14ac:dyDescent="0.35">
      <c r="A5108" t="s">
        <v>377</v>
      </c>
      <c r="B5108" t="s">
        <v>84</v>
      </c>
      <c r="C5108" t="s">
        <v>353</v>
      </c>
      <c r="D5108" t="s">
        <v>78</v>
      </c>
      <c r="E5108">
        <v>2021</v>
      </c>
      <c r="F5108" t="s">
        <v>502</v>
      </c>
      <c r="G5108" t="s">
        <v>68</v>
      </c>
      <c r="H5108">
        <v>95.82</v>
      </c>
      <c r="I5108" t="s">
        <v>508</v>
      </c>
      <c r="J5108" t="s">
        <v>347</v>
      </c>
      <c r="K5108" t="s">
        <v>402</v>
      </c>
    </row>
    <row r="5109" spans="1:11" hidden="1" x14ac:dyDescent="0.35">
      <c r="A5109" t="s">
        <v>377</v>
      </c>
      <c r="B5109" t="s">
        <v>84</v>
      </c>
      <c r="C5109" t="s">
        <v>353</v>
      </c>
      <c r="D5109" t="s">
        <v>78</v>
      </c>
      <c r="E5109">
        <v>2021</v>
      </c>
      <c r="F5109" t="s">
        <v>502</v>
      </c>
      <c r="G5109" t="s">
        <v>68</v>
      </c>
      <c r="H5109">
        <v>66.13</v>
      </c>
      <c r="I5109" t="s">
        <v>508</v>
      </c>
      <c r="J5109" t="s">
        <v>347</v>
      </c>
      <c r="K5109" t="s">
        <v>402</v>
      </c>
    </row>
    <row r="5110" spans="1:11" hidden="1" x14ac:dyDescent="0.35">
      <c r="A5110" t="s">
        <v>377</v>
      </c>
      <c r="B5110" t="s">
        <v>84</v>
      </c>
      <c r="C5110" t="s">
        <v>353</v>
      </c>
      <c r="D5110" t="s">
        <v>78</v>
      </c>
      <c r="E5110">
        <v>2021</v>
      </c>
      <c r="F5110" t="s">
        <v>502</v>
      </c>
      <c r="G5110" t="s">
        <v>68</v>
      </c>
      <c r="H5110">
        <v>110.73</v>
      </c>
      <c r="I5110" t="s">
        <v>508</v>
      </c>
      <c r="J5110" t="s">
        <v>347</v>
      </c>
      <c r="K5110" t="s">
        <v>402</v>
      </c>
    </row>
    <row r="5111" spans="1:11" hidden="1" x14ac:dyDescent="0.35">
      <c r="A5111" t="s">
        <v>377</v>
      </c>
      <c r="B5111" t="s">
        <v>84</v>
      </c>
      <c r="C5111" t="s">
        <v>353</v>
      </c>
      <c r="D5111" t="s">
        <v>78</v>
      </c>
      <c r="E5111">
        <v>2021</v>
      </c>
      <c r="F5111" t="s">
        <v>502</v>
      </c>
      <c r="G5111" t="s">
        <v>68</v>
      </c>
      <c r="H5111">
        <v>66.12</v>
      </c>
      <c r="I5111" t="s">
        <v>508</v>
      </c>
      <c r="J5111" t="s">
        <v>347</v>
      </c>
      <c r="K5111" t="s">
        <v>402</v>
      </c>
    </row>
    <row r="5112" spans="1:11" hidden="1" x14ac:dyDescent="0.35">
      <c r="A5112" t="s">
        <v>377</v>
      </c>
      <c r="B5112" t="s">
        <v>84</v>
      </c>
      <c r="C5112" t="s">
        <v>353</v>
      </c>
      <c r="D5112" t="s">
        <v>78</v>
      </c>
      <c r="E5112">
        <v>2021</v>
      </c>
      <c r="F5112" t="s">
        <v>502</v>
      </c>
      <c r="G5112" t="s">
        <v>68</v>
      </c>
      <c r="H5112">
        <v>3.45</v>
      </c>
      <c r="I5112" t="s">
        <v>508</v>
      </c>
      <c r="J5112" t="s">
        <v>347</v>
      </c>
      <c r="K5112" t="s">
        <v>402</v>
      </c>
    </row>
    <row r="5113" spans="1:11" hidden="1" x14ac:dyDescent="0.35">
      <c r="A5113" t="s">
        <v>377</v>
      </c>
      <c r="B5113" t="s">
        <v>84</v>
      </c>
      <c r="C5113" t="s">
        <v>336</v>
      </c>
      <c r="D5113" t="s">
        <v>78</v>
      </c>
      <c r="E5113">
        <v>2021</v>
      </c>
      <c r="F5113" t="s">
        <v>502</v>
      </c>
      <c r="G5113" t="s">
        <v>68</v>
      </c>
      <c r="H5113">
        <v>151.09</v>
      </c>
      <c r="I5113" t="s">
        <v>508</v>
      </c>
      <c r="J5113" t="s">
        <v>347</v>
      </c>
      <c r="K5113" t="s">
        <v>394</v>
      </c>
    </row>
    <row r="5114" spans="1:11" hidden="1" x14ac:dyDescent="0.35">
      <c r="A5114" t="s">
        <v>377</v>
      </c>
      <c r="B5114" t="s">
        <v>84</v>
      </c>
      <c r="C5114" t="s">
        <v>336</v>
      </c>
      <c r="D5114" t="s">
        <v>78</v>
      </c>
      <c r="E5114">
        <v>2021</v>
      </c>
      <c r="F5114" t="s">
        <v>502</v>
      </c>
      <c r="G5114" t="s">
        <v>68</v>
      </c>
      <c r="H5114">
        <v>9.9</v>
      </c>
      <c r="I5114" t="s">
        <v>508</v>
      </c>
      <c r="J5114" t="s">
        <v>347</v>
      </c>
      <c r="K5114" t="s">
        <v>394</v>
      </c>
    </row>
    <row r="5115" spans="1:11" hidden="1" x14ac:dyDescent="0.35">
      <c r="A5115" t="s">
        <v>377</v>
      </c>
      <c r="B5115" t="s">
        <v>84</v>
      </c>
      <c r="C5115" t="s">
        <v>336</v>
      </c>
      <c r="D5115" t="s">
        <v>78</v>
      </c>
      <c r="E5115">
        <v>2021</v>
      </c>
      <c r="F5115" t="s">
        <v>502</v>
      </c>
      <c r="G5115" t="s">
        <v>68</v>
      </c>
      <c r="H5115">
        <v>173.59</v>
      </c>
      <c r="I5115" t="s">
        <v>508</v>
      </c>
      <c r="J5115" t="s">
        <v>347</v>
      </c>
      <c r="K5115" t="s">
        <v>394</v>
      </c>
    </row>
    <row r="5116" spans="1:11" hidden="1" x14ac:dyDescent="0.35">
      <c r="A5116" t="s">
        <v>377</v>
      </c>
      <c r="B5116" t="s">
        <v>84</v>
      </c>
      <c r="C5116" t="s">
        <v>336</v>
      </c>
      <c r="D5116" t="s">
        <v>78</v>
      </c>
      <c r="E5116">
        <v>2021</v>
      </c>
      <c r="F5116" t="s">
        <v>502</v>
      </c>
      <c r="G5116" t="s">
        <v>68</v>
      </c>
      <c r="H5116">
        <v>26.83</v>
      </c>
      <c r="I5116" t="s">
        <v>508</v>
      </c>
      <c r="J5116" t="s">
        <v>347</v>
      </c>
      <c r="K5116" t="s">
        <v>394</v>
      </c>
    </row>
    <row r="5117" spans="1:11" hidden="1" x14ac:dyDescent="0.35">
      <c r="A5117" t="s">
        <v>377</v>
      </c>
      <c r="B5117" t="s">
        <v>84</v>
      </c>
      <c r="C5117" t="s">
        <v>337</v>
      </c>
      <c r="D5117" t="s">
        <v>78</v>
      </c>
      <c r="E5117">
        <v>2021</v>
      </c>
      <c r="F5117" t="s">
        <v>502</v>
      </c>
      <c r="G5117" t="s">
        <v>68</v>
      </c>
      <c r="H5117">
        <v>135.36000000000001</v>
      </c>
      <c r="I5117" t="s">
        <v>508</v>
      </c>
      <c r="J5117" t="s">
        <v>347</v>
      </c>
      <c r="K5117" t="s">
        <v>395</v>
      </c>
    </row>
    <row r="5118" spans="1:11" hidden="1" x14ac:dyDescent="0.35">
      <c r="A5118" t="s">
        <v>377</v>
      </c>
      <c r="B5118" t="s">
        <v>84</v>
      </c>
      <c r="C5118" t="s">
        <v>337</v>
      </c>
      <c r="D5118" t="s">
        <v>78</v>
      </c>
      <c r="E5118">
        <v>2021</v>
      </c>
      <c r="F5118" t="s">
        <v>502</v>
      </c>
      <c r="G5118" t="s">
        <v>68</v>
      </c>
      <c r="H5118">
        <v>17.77</v>
      </c>
      <c r="I5118" t="s">
        <v>508</v>
      </c>
      <c r="J5118" t="s">
        <v>347</v>
      </c>
      <c r="K5118" t="s">
        <v>395</v>
      </c>
    </row>
    <row r="5119" spans="1:11" hidden="1" x14ac:dyDescent="0.35">
      <c r="A5119" t="s">
        <v>377</v>
      </c>
      <c r="B5119" t="s">
        <v>84</v>
      </c>
      <c r="C5119" t="s">
        <v>337</v>
      </c>
      <c r="D5119" t="s">
        <v>78</v>
      </c>
      <c r="E5119">
        <v>2021</v>
      </c>
      <c r="F5119" t="s">
        <v>502</v>
      </c>
      <c r="G5119" t="s">
        <v>68</v>
      </c>
      <c r="H5119">
        <v>204.27</v>
      </c>
      <c r="I5119" t="s">
        <v>508</v>
      </c>
      <c r="J5119" t="s">
        <v>347</v>
      </c>
      <c r="K5119" t="s">
        <v>395</v>
      </c>
    </row>
    <row r="5120" spans="1:11" hidden="1" x14ac:dyDescent="0.35">
      <c r="A5120" t="s">
        <v>377</v>
      </c>
      <c r="B5120" t="s">
        <v>84</v>
      </c>
      <c r="C5120" t="s">
        <v>337</v>
      </c>
      <c r="D5120" t="s">
        <v>78</v>
      </c>
      <c r="E5120">
        <v>2021</v>
      </c>
      <c r="F5120" t="s">
        <v>502</v>
      </c>
      <c r="G5120" t="s">
        <v>68</v>
      </c>
      <c r="H5120">
        <v>15.86</v>
      </c>
      <c r="I5120" t="s">
        <v>508</v>
      </c>
      <c r="J5120" t="s">
        <v>347</v>
      </c>
      <c r="K5120" t="s">
        <v>395</v>
      </c>
    </row>
    <row r="5121" spans="1:11" hidden="1" x14ac:dyDescent="0.35">
      <c r="A5121" t="s">
        <v>377</v>
      </c>
      <c r="B5121" t="s">
        <v>84</v>
      </c>
      <c r="C5121" t="s">
        <v>338</v>
      </c>
      <c r="D5121" t="s">
        <v>78</v>
      </c>
      <c r="E5121">
        <v>2021</v>
      </c>
      <c r="F5121" t="s">
        <v>502</v>
      </c>
      <c r="G5121" t="s">
        <v>68</v>
      </c>
      <c r="H5121">
        <v>154.52000000000001</v>
      </c>
      <c r="I5121" t="s">
        <v>508</v>
      </c>
      <c r="J5121" t="s">
        <v>347</v>
      </c>
      <c r="K5121" t="s">
        <v>396</v>
      </c>
    </row>
    <row r="5122" spans="1:11" hidden="1" x14ac:dyDescent="0.35">
      <c r="A5122" t="s">
        <v>377</v>
      </c>
      <c r="B5122" t="s">
        <v>84</v>
      </c>
      <c r="C5122" t="s">
        <v>338</v>
      </c>
      <c r="D5122" t="s">
        <v>78</v>
      </c>
      <c r="E5122">
        <v>2021</v>
      </c>
      <c r="F5122" t="s">
        <v>502</v>
      </c>
      <c r="G5122" t="s">
        <v>68</v>
      </c>
      <c r="H5122">
        <v>22.25</v>
      </c>
      <c r="I5122" t="s">
        <v>508</v>
      </c>
      <c r="J5122" t="s">
        <v>347</v>
      </c>
      <c r="K5122" t="s">
        <v>396</v>
      </c>
    </row>
    <row r="5123" spans="1:11" hidden="1" x14ac:dyDescent="0.35">
      <c r="A5123" t="s">
        <v>377</v>
      </c>
      <c r="B5123" t="s">
        <v>84</v>
      </c>
      <c r="C5123" t="s">
        <v>338</v>
      </c>
      <c r="D5123" t="s">
        <v>78</v>
      </c>
      <c r="E5123">
        <v>2021</v>
      </c>
      <c r="F5123" t="s">
        <v>502</v>
      </c>
      <c r="G5123" t="s">
        <v>68</v>
      </c>
      <c r="H5123">
        <v>159.43</v>
      </c>
      <c r="I5123" t="s">
        <v>508</v>
      </c>
      <c r="J5123" t="s">
        <v>347</v>
      </c>
      <c r="K5123" t="s">
        <v>396</v>
      </c>
    </row>
    <row r="5124" spans="1:11" hidden="1" x14ac:dyDescent="0.35">
      <c r="A5124" t="s">
        <v>377</v>
      </c>
      <c r="B5124" t="s">
        <v>84</v>
      </c>
      <c r="C5124" t="s">
        <v>338</v>
      </c>
      <c r="D5124" t="s">
        <v>78</v>
      </c>
      <c r="E5124">
        <v>2021</v>
      </c>
      <c r="F5124" t="s">
        <v>502</v>
      </c>
      <c r="G5124" t="s">
        <v>68</v>
      </c>
      <c r="H5124">
        <v>3.99</v>
      </c>
      <c r="I5124" t="s">
        <v>508</v>
      </c>
      <c r="J5124" t="s">
        <v>347</v>
      </c>
      <c r="K5124" t="s">
        <v>396</v>
      </c>
    </row>
    <row r="5125" spans="1:11" hidden="1" x14ac:dyDescent="0.35">
      <c r="A5125" t="s">
        <v>377</v>
      </c>
      <c r="B5125" t="s">
        <v>84</v>
      </c>
      <c r="C5125" t="s">
        <v>331</v>
      </c>
      <c r="D5125" t="s">
        <v>78</v>
      </c>
      <c r="E5125">
        <v>2021</v>
      </c>
      <c r="F5125" t="s">
        <v>502</v>
      </c>
      <c r="G5125" t="s">
        <v>68</v>
      </c>
      <c r="H5125">
        <v>1016.61</v>
      </c>
      <c r="I5125" t="s">
        <v>508</v>
      </c>
      <c r="J5125" t="s">
        <v>347</v>
      </c>
      <c r="K5125" t="s">
        <v>397</v>
      </c>
    </row>
    <row r="5126" spans="1:11" hidden="1" x14ac:dyDescent="0.35">
      <c r="A5126" t="s">
        <v>377</v>
      </c>
      <c r="B5126" t="s">
        <v>84</v>
      </c>
      <c r="C5126" t="s">
        <v>331</v>
      </c>
      <c r="D5126" t="s">
        <v>78</v>
      </c>
      <c r="E5126">
        <v>2021</v>
      </c>
      <c r="F5126" t="s">
        <v>502</v>
      </c>
      <c r="G5126" t="s">
        <v>68</v>
      </c>
      <c r="H5126">
        <v>421.65</v>
      </c>
      <c r="I5126" t="s">
        <v>508</v>
      </c>
      <c r="J5126" t="s">
        <v>347</v>
      </c>
      <c r="K5126" t="s">
        <v>397</v>
      </c>
    </row>
    <row r="5127" spans="1:11" hidden="1" x14ac:dyDescent="0.35">
      <c r="A5127" t="s">
        <v>377</v>
      </c>
      <c r="B5127" t="s">
        <v>84</v>
      </c>
      <c r="C5127" t="s">
        <v>331</v>
      </c>
      <c r="D5127" t="s">
        <v>78</v>
      </c>
      <c r="E5127">
        <v>2021</v>
      </c>
      <c r="F5127" t="s">
        <v>502</v>
      </c>
      <c r="G5127" t="s">
        <v>68</v>
      </c>
      <c r="H5127">
        <v>8.93</v>
      </c>
      <c r="I5127" t="s">
        <v>508</v>
      </c>
      <c r="J5127" t="s">
        <v>347</v>
      </c>
      <c r="K5127" t="s">
        <v>397</v>
      </c>
    </row>
    <row r="5128" spans="1:11" hidden="1" x14ac:dyDescent="0.35">
      <c r="A5128" t="s">
        <v>377</v>
      </c>
      <c r="B5128" t="s">
        <v>84</v>
      </c>
      <c r="C5128" t="s">
        <v>331</v>
      </c>
      <c r="D5128" t="s">
        <v>78</v>
      </c>
      <c r="E5128">
        <v>2021</v>
      </c>
      <c r="F5128" t="s">
        <v>502</v>
      </c>
      <c r="G5128" t="s">
        <v>68</v>
      </c>
      <c r="H5128">
        <v>57.78</v>
      </c>
      <c r="I5128" t="s">
        <v>508</v>
      </c>
      <c r="J5128" t="s">
        <v>347</v>
      </c>
      <c r="K5128" t="s">
        <v>397</v>
      </c>
    </row>
    <row r="5129" spans="1:11" hidden="1" x14ac:dyDescent="0.35">
      <c r="A5129" t="s">
        <v>377</v>
      </c>
      <c r="B5129" t="s">
        <v>84</v>
      </c>
      <c r="C5129" t="s">
        <v>331</v>
      </c>
      <c r="D5129" t="s">
        <v>78</v>
      </c>
      <c r="E5129">
        <v>2021</v>
      </c>
      <c r="F5129" t="s">
        <v>502</v>
      </c>
      <c r="G5129" t="s">
        <v>68</v>
      </c>
      <c r="H5129">
        <v>1045.06</v>
      </c>
      <c r="I5129" t="s">
        <v>508</v>
      </c>
      <c r="J5129" t="s">
        <v>347</v>
      </c>
      <c r="K5129" t="s">
        <v>397</v>
      </c>
    </row>
    <row r="5130" spans="1:11" hidden="1" x14ac:dyDescent="0.35">
      <c r="A5130" t="s">
        <v>377</v>
      </c>
      <c r="B5130" t="s">
        <v>84</v>
      </c>
      <c r="C5130" t="s">
        <v>331</v>
      </c>
      <c r="D5130" t="s">
        <v>78</v>
      </c>
      <c r="E5130">
        <v>2021</v>
      </c>
      <c r="F5130" t="s">
        <v>502</v>
      </c>
      <c r="G5130" t="s">
        <v>68</v>
      </c>
      <c r="H5130">
        <v>108.82</v>
      </c>
      <c r="I5130" t="s">
        <v>508</v>
      </c>
      <c r="J5130" t="s">
        <v>347</v>
      </c>
      <c r="K5130" t="s">
        <v>397</v>
      </c>
    </row>
    <row r="5131" spans="1:11" hidden="1" x14ac:dyDescent="0.35">
      <c r="A5131" t="s">
        <v>377</v>
      </c>
      <c r="B5131" t="s">
        <v>84</v>
      </c>
      <c r="C5131" t="s">
        <v>339</v>
      </c>
      <c r="D5131" t="s">
        <v>78</v>
      </c>
      <c r="E5131">
        <v>2021</v>
      </c>
      <c r="F5131" t="s">
        <v>502</v>
      </c>
      <c r="G5131" t="s">
        <v>68</v>
      </c>
      <c r="H5131">
        <v>192.52</v>
      </c>
      <c r="I5131" t="s">
        <v>508</v>
      </c>
      <c r="J5131" t="s">
        <v>347</v>
      </c>
      <c r="K5131" t="s">
        <v>398</v>
      </c>
    </row>
    <row r="5132" spans="1:11" hidden="1" x14ac:dyDescent="0.35">
      <c r="A5132" t="s">
        <v>377</v>
      </c>
      <c r="B5132" t="s">
        <v>84</v>
      </c>
      <c r="C5132" t="s">
        <v>339</v>
      </c>
      <c r="D5132" t="s">
        <v>78</v>
      </c>
      <c r="E5132">
        <v>2021</v>
      </c>
      <c r="F5132" t="s">
        <v>502</v>
      </c>
      <c r="G5132" t="s">
        <v>68</v>
      </c>
      <c r="H5132">
        <v>191.69</v>
      </c>
      <c r="I5132" t="s">
        <v>508</v>
      </c>
      <c r="J5132" t="s">
        <v>347</v>
      </c>
      <c r="K5132" t="s">
        <v>398</v>
      </c>
    </row>
    <row r="5133" spans="1:11" hidden="1" x14ac:dyDescent="0.35">
      <c r="A5133" t="s">
        <v>377</v>
      </c>
      <c r="B5133" t="s">
        <v>84</v>
      </c>
      <c r="C5133" t="s">
        <v>339</v>
      </c>
      <c r="D5133" t="s">
        <v>78</v>
      </c>
      <c r="E5133">
        <v>2021</v>
      </c>
      <c r="F5133" t="s">
        <v>502</v>
      </c>
      <c r="G5133" t="s">
        <v>68</v>
      </c>
      <c r="H5133">
        <v>6.31</v>
      </c>
      <c r="I5133" t="s">
        <v>508</v>
      </c>
      <c r="J5133" t="s">
        <v>347</v>
      </c>
      <c r="K5133" t="s">
        <v>398</v>
      </c>
    </row>
    <row r="5134" spans="1:11" hidden="1" x14ac:dyDescent="0.35">
      <c r="A5134" t="s">
        <v>377</v>
      </c>
      <c r="B5134" t="s">
        <v>84</v>
      </c>
      <c r="C5134" t="s">
        <v>339</v>
      </c>
      <c r="D5134" t="s">
        <v>78</v>
      </c>
      <c r="E5134">
        <v>2021</v>
      </c>
      <c r="F5134" t="s">
        <v>502</v>
      </c>
      <c r="G5134" t="s">
        <v>68</v>
      </c>
      <c r="H5134">
        <v>124.27</v>
      </c>
      <c r="I5134" t="s">
        <v>508</v>
      </c>
      <c r="J5134" t="s">
        <v>347</v>
      </c>
      <c r="K5134" t="s">
        <v>398</v>
      </c>
    </row>
    <row r="5135" spans="1:11" hidden="1" x14ac:dyDescent="0.35">
      <c r="A5135" t="s">
        <v>377</v>
      </c>
      <c r="B5135" t="s">
        <v>84</v>
      </c>
      <c r="C5135" t="s">
        <v>339</v>
      </c>
      <c r="D5135" t="s">
        <v>78</v>
      </c>
      <c r="E5135">
        <v>2021</v>
      </c>
      <c r="F5135" t="s">
        <v>502</v>
      </c>
      <c r="G5135" t="s">
        <v>68</v>
      </c>
      <c r="H5135">
        <v>173.29</v>
      </c>
      <c r="I5135" t="s">
        <v>508</v>
      </c>
      <c r="J5135" t="s">
        <v>347</v>
      </c>
      <c r="K5135" t="s">
        <v>398</v>
      </c>
    </row>
    <row r="5136" spans="1:11" hidden="1" x14ac:dyDescent="0.35">
      <c r="A5136" t="s">
        <v>377</v>
      </c>
      <c r="B5136" t="s">
        <v>84</v>
      </c>
      <c r="C5136" t="s">
        <v>339</v>
      </c>
      <c r="D5136" t="s">
        <v>78</v>
      </c>
      <c r="E5136">
        <v>2021</v>
      </c>
      <c r="F5136" t="s">
        <v>502</v>
      </c>
      <c r="G5136" t="s">
        <v>68</v>
      </c>
      <c r="H5136">
        <v>4.1500000000000004</v>
      </c>
      <c r="I5136" t="s">
        <v>508</v>
      </c>
      <c r="J5136" t="s">
        <v>347</v>
      </c>
      <c r="K5136" t="s">
        <v>398</v>
      </c>
    </row>
    <row r="5137" spans="1:11" hidden="1" x14ac:dyDescent="0.35">
      <c r="A5137" t="s">
        <v>406</v>
      </c>
      <c r="B5137" t="s">
        <v>84</v>
      </c>
      <c r="C5137" t="s">
        <v>85</v>
      </c>
      <c r="D5137" t="s">
        <v>78</v>
      </c>
      <c r="E5137">
        <v>2021</v>
      </c>
      <c r="F5137" t="s">
        <v>500</v>
      </c>
      <c r="G5137" t="s">
        <v>311</v>
      </c>
      <c r="H5137">
        <v>-2036.32</v>
      </c>
      <c r="I5137" t="s">
        <v>507</v>
      </c>
      <c r="J5137" t="s">
        <v>347</v>
      </c>
      <c r="K5137" t="s">
        <v>388</v>
      </c>
    </row>
    <row r="5138" spans="1:11" hidden="1" x14ac:dyDescent="0.35">
      <c r="A5138" t="s">
        <v>406</v>
      </c>
      <c r="B5138" t="s">
        <v>84</v>
      </c>
      <c r="C5138" t="s">
        <v>85</v>
      </c>
      <c r="D5138" t="s">
        <v>78</v>
      </c>
      <c r="E5138">
        <v>2021</v>
      </c>
      <c r="F5138" t="s">
        <v>500</v>
      </c>
      <c r="G5138" t="s">
        <v>311</v>
      </c>
      <c r="H5138">
        <v>-921.87</v>
      </c>
      <c r="I5138" t="s">
        <v>507</v>
      </c>
      <c r="J5138" t="s">
        <v>347</v>
      </c>
      <c r="K5138" t="s">
        <v>388</v>
      </c>
    </row>
    <row r="5139" spans="1:11" hidden="1" x14ac:dyDescent="0.35">
      <c r="A5139" t="s">
        <v>406</v>
      </c>
      <c r="B5139" t="s">
        <v>84</v>
      </c>
      <c r="C5139" t="s">
        <v>85</v>
      </c>
      <c r="D5139" t="s">
        <v>78</v>
      </c>
      <c r="E5139">
        <v>2021</v>
      </c>
      <c r="F5139" t="s">
        <v>500</v>
      </c>
      <c r="G5139" t="s">
        <v>311</v>
      </c>
      <c r="H5139">
        <v>-992.53</v>
      </c>
      <c r="I5139" t="s">
        <v>507</v>
      </c>
      <c r="J5139" t="s">
        <v>347</v>
      </c>
      <c r="K5139" t="s">
        <v>388</v>
      </c>
    </row>
    <row r="5140" spans="1:11" hidden="1" x14ac:dyDescent="0.35">
      <c r="A5140" t="s">
        <v>406</v>
      </c>
      <c r="B5140" t="s">
        <v>84</v>
      </c>
      <c r="C5140" t="s">
        <v>85</v>
      </c>
      <c r="D5140" t="s">
        <v>78</v>
      </c>
      <c r="E5140">
        <v>2021</v>
      </c>
      <c r="F5140" t="s">
        <v>506</v>
      </c>
      <c r="G5140" t="s">
        <v>309</v>
      </c>
      <c r="H5140">
        <v>-1040.3699999999999</v>
      </c>
      <c r="I5140" t="s">
        <v>507</v>
      </c>
      <c r="J5140" t="s">
        <v>347</v>
      </c>
      <c r="K5140" t="s">
        <v>388</v>
      </c>
    </row>
    <row r="5141" spans="1:11" hidden="1" x14ac:dyDescent="0.35">
      <c r="A5141" t="s">
        <v>406</v>
      </c>
      <c r="B5141" t="s">
        <v>84</v>
      </c>
      <c r="C5141" t="s">
        <v>85</v>
      </c>
      <c r="D5141" t="s">
        <v>78</v>
      </c>
      <c r="E5141">
        <v>2021</v>
      </c>
      <c r="F5141" t="s">
        <v>506</v>
      </c>
      <c r="G5141" t="s">
        <v>309</v>
      </c>
      <c r="H5141">
        <v>-470.99</v>
      </c>
      <c r="I5141" t="s">
        <v>507</v>
      </c>
      <c r="J5141" t="s">
        <v>347</v>
      </c>
      <c r="K5141" t="s">
        <v>388</v>
      </c>
    </row>
    <row r="5142" spans="1:11" hidden="1" x14ac:dyDescent="0.35">
      <c r="A5142" t="s">
        <v>406</v>
      </c>
      <c r="B5142" t="s">
        <v>84</v>
      </c>
      <c r="C5142" t="s">
        <v>85</v>
      </c>
      <c r="D5142" t="s">
        <v>78</v>
      </c>
      <c r="E5142">
        <v>2021</v>
      </c>
      <c r="F5142" t="s">
        <v>506</v>
      </c>
      <c r="G5142" t="s">
        <v>309</v>
      </c>
      <c r="H5142">
        <v>-507.09</v>
      </c>
      <c r="I5142" t="s">
        <v>507</v>
      </c>
      <c r="J5142" t="s">
        <v>347</v>
      </c>
      <c r="K5142" t="s">
        <v>388</v>
      </c>
    </row>
    <row r="5143" spans="1:11" hidden="1" x14ac:dyDescent="0.35">
      <c r="A5143" t="s">
        <v>406</v>
      </c>
      <c r="B5143" t="s">
        <v>84</v>
      </c>
      <c r="C5143" t="s">
        <v>85</v>
      </c>
      <c r="D5143" t="s">
        <v>78</v>
      </c>
      <c r="E5143">
        <v>2021</v>
      </c>
      <c r="F5143" t="s">
        <v>71</v>
      </c>
      <c r="G5143" t="s">
        <v>310</v>
      </c>
      <c r="H5143">
        <v>-35.74</v>
      </c>
      <c r="I5143" t="s">
        <v>507</v>
      </c>
      <c r="J5143" t="s">
        <v>347</v>
      </c>
      <c r="K5143" t="s">
        <v>388</v>
      </c>
    </row>
    <row r="5144" spans="1:11" hidden="1" x14ac:dyDescent="0.35">
      <c r="A5144" t="s">
        <v>406</v>
      </c>
      <c r="B5144" t="s">
        <v>84</v>
      </c>
      <c r="C5144" t="s">
        <v>85</v>
      </c>
      <c r="D5144" t="s">
        <v>78</v>
      </c>
      <c r="E5144">
        <v>2021</v>
      </c>
      <c r="F5144" t="s">
        <v>71</v>
      </c>
      <c r="G5144" t="s">
        <v>310</v>
      </c>
      <c r="H5144">
        <v>-16.18</v>
      </c>
      <c r="I5144" t="s">
        <v>507</v>
      </c>
      <c r="J5144" t="s">
        <v>347</v>
      </c>
      <c r="K5144" t="s">
        <v>388</v>
      </c>
    </row>
    <row r="5145" spans="1:11" hidden="1" x14ac:dyDescent="0.35">
      <c r="A5145" t="s">
        <v>406</v>
      </c>
      <c r="B5145" t="s">
        <v>84</v>
      </c>
      <c r="C5145" t="s">
        <v>85</v>
      </c>
      <c r="D5145" t="s">
        <v>78</v>
      </c>
      <c r="E5145">
        <v>2021</v>
      </c>
      <c r="F5145" t="s">
        <v>71</v>
      </c>
      <c r="G5145" t="s">
        <v>310</v>
      </c>
      <c r="H5145">
        <v>-17.420000000000002</v>
      </c>
      <c r="I5145" t="s">
        <v>507</v>
      </c>
      <c r="J5145" t="s">
        <v>347</v>
      </c>
      <c r="K5145" t="s">
        <v>388</v>
      </c>
    </row>
    <row r="5146" spans="1:11" hidden="1" x14ac:dyDescent="0.35">
      <c r="A5146" t="s">
        <v>406</v>
      </c>
      <c r="B5146" t="s">
        <v>84</v>
      </c>
      <c r="C5146" t="s">
        <v>85</v>
      </c>
      <c r="D5146" t="s">
        <v>78</v>
      </c>
      <c r="E5146">
        <v>2021</v>
      </c>
      <c r="F5146" t="s">
        <v>148</v>
      </c>
      <c r="G5146" t="s">
        <v>308</v>
      </c>
      <c r="H5146">
        <v>-487.61</v>
      </c>
      <c r="I5146" t="s">
        <v>507</v>
      </c>
      <c r="J5146" t="s">
        <v>347</v>
      </c>
      <c r="K5146" t="s">
        <v>388</v>
      </c>
    </row>
    <row r="5147" spans="1:11" hidden="1" x14ac:dyDescent="0.35">
      <c r="A5147" t="s">
        <v>406</v>
      </c>
      <c r="B5147" t="s">
        <v>84</v>
      </c>
      <c r="C5147" t="s">
        <v>85</v>
      </c>
      <c r="D5147" t="s">
        <v>78</v>
      </c>
      <c r="E5147">
        <v>2021</v>
      </c>
      <c r="F5147" t="s">
        <v>148</v>
      </c>
      <c r="G5147" t="s">
        <v>308</v>
      </c>
      <c r="H5147">
        <v>-220.74</v>
      </c>
      <c r="I5147" t="s">
        <v>507</v>
      </c>
      <c r="J5147" t="s">
        <v>347</v>
      </c>
      <c r="K5147" t="s">
        <v>388</v>
      </c>
    </row>
    <row r="5148" spans="1:11" hidden="1" x14ac:dyDescent="0.35">
      <c r="A5148" t="s">
        <v>406</v>
      </c>
      <c r="B5148" t="s">
        <v>84</v>
      </c>
      <c r="C5148" t="s">
        <v>85</v>
      </c>
      <c r="D5148" t="s">
        <v>78</v>
      </c>
      <c r="E5148">
        <v>2021</v>
      </c>
      <c r="F5148" t="s">
        <v>148</v>
      </c>
      <c r="G5148" t="s">
        <v>308</v>
      </c>
      <c r="H5148">
        <v>-237.66</v>
      </c>
      <c r="I5148" t="s">
        <v>507</v>
      </c>
      <c r="J5148" t="s">
        <v>347</v>
      </c>
      <c r="K5148" t="s">
        <v>388</v>
      </c>
    </row>
    <row r="5149" spans="1:11" hidden="1" x14ac:dyDescent="0.35">
      <c r="A5149" t="s">
        <v>406</v>
      </c>
      <c r="B5149" t="s">
        <v>84</v>
      </c>
      <c r="C5149" t="s">
        <v>85</v>
      </c>
      <c r="D5149" t="s">
        <v>78</v>
      </c>
      <c r="E5149">
        <v>2021</v>
      </c>
      <c r="F5149" t="s">
        <v>156</v>
      </c>
      <c r="G5149" t="s">
        <v>307</v>
      </c>
      <c r="H5149">
        <v>-27.3</v>
      </c>
      <c r="I5149" t="s">
        <v>507</v>
      </c>
      <c r="J5149" t="s">
        <v>347</v>
      </c>
      <c r="K5149" t="s">
        <v>388</v>
      </c>
    </row>
    <row r="5150" spans="1:11" hidden="1" x14ac:dyDescent="0.35">
      <c r="A5150" t="s">
        <v>406</v>
      </c>
      <c r="B5150" t="s">
        <v>84</v>
      </c>
      <c r="C5150" t="s">
        <v>85</v>
      </c>
      <c r="D5150" t="s">
        <v>78</v>
      </c>
      <c r="E5150">
        <v>2021</v>
      </c>
      <c r="F5150" t="s">
        <v>156</v>
      </c>
      <c r="G5150" t="s">
        <v>307</v>
      </c>
      <c r="H5150">
        <v>-12.36</v>
      </c>
      <c r="I5150" t="s">
        <v>507</v>
      </c>
      <c r="J5150" t="s">
        <v>347</v>
      </c>
      <c r="K5150" t="s">
        <v>388</v>
      </c>
    </row>
    <row r="5151" spans="1:11" hidden="1" x14ac:dyDescent="0.35">
      <c r="A5151" t="s">
        <v>406</v>
      </c>
      <c r="B5151" t="s">
        <v>84</v>
      </c>
      <c r="C5151" t="s">
        <v>85</v>
      </c>
      <c r="D5151" t="s">
        <v>78</v>
      </c>
      <c r="E5151">
        <v>2021</v>
      </c>
      <c r="F5151" t="s">
        <v>156</v>
      </c>
      <c r="G5151" t="s">
        <v>307</v>
      </c>
      <c r="H5151">
        <v>-13.3</v>
      </c>
      <c r="I5151" t="s">
        <v>507</v>
      </c>
      <c r="J5151" t="s">
        <v>347</v>
      </c>
      <c r="K5151" t="s">
        <v>388</v>
      </c>
    </row>
    <row r="5152" spans="1:11" hidden="1" x14ac:dyDescent="0.35">
      <c r="A5152" t="s">
        <v>406</v>
      </c>
      <c r="B5152" t="s">
        <v>84</v>
      </c>
      <c r="C5152" t="s">
        <v>329</v>
      </c>
      <c r="D5152" t="s">
        <v>78</v>
      </c>
      <c r="E5152">
        <v>2021</v>
      </c>
      <c r="F5152" t="s">
        <v>500</v>
      </c>
      <c r="G5152" t="s">
        <v>311</v>
      </c>
      <c r="H5152">
        <v>805.82</v>
      </c>
      <c r="I5152" t="s">
        <v>507</v>
      </c>
      <c r="J5152" t="s">
        <v>14</v>
      </c>
      <c r="K5152" t="s">
        <v>390</v>
      </c>
    </row>
    <row r="5153" spans="1:11" hidden="1" x14ac:dyDescent="0.35">
      <c r="A5153" t="s">
        <v>406</v>
      </c>
      <c r="B5153" t="s">
        <v>84</v>
      </c>
      <c r="C5153" t="s">
        <v>329</v>
      </c>
      <c r="D5153" t="s">
        <v>78</v>
      </c>
      <c r="E5153">
        <v>2021</v>
      </c>
      <c r="F5153" t="s">
        <v>500</v>
      </c>
      <c r="G5153" t="s">
        <v>311</v>
      </c>
      <c r="H5153">
        <v>304.62</v>
      </c>
      <c r="I5153" t="s">
        <v>507</v>
      </c>
      <c r="J5153" t="s">
        <v>347</v>
      </c>
      <c r="K5153" t="s">
        <v>390</v>
      </c>
    </row>
    <row r="5154" spans="1:11" hidden="1" x14ac:dyDescent="0.35">
      <c r="A5154" t="s">
        <v>406</v>
      </c>
      <c r="B5154" t="s">
        <v>84</v>
      </c>
      <c r="C5154" t="s">
        <v>329</v>
      </c>
      <c r="D5154" t="s">
        <v>78</v>
      </c>
      <c r="E5154">
        <v>2021</v>
      </c>
      <c r="F5154" t="s">
        <v>500</v>
      </c>
      <c r="G5154" t="s">
        <v>311</v>
      </c>
      <c r="H5154">
        <v>3526.82</v>
      </c>
      <c r="I5154" t="s">
        <v>507</v>
      </c>
      <c r="J5154" t="s">
        <v>14</v>
      </c>
      <c r="K5154" t="s">
        <v>390</v>
      </c>
    </row>
    <row r="5155" spans="1:11" hidden="1" x14ac:dyDescent="0.35">
      <c r="A5155" t="s">
        <v>406</v>
      </c>
      <c r="B5155" t="s">
        <v>84</v>
      </c>
      <c r="C5155" t="s">
        <v>329</v>
      </c>
      <c r="D5155" t="s">
        <v>78</v>
      </c>
      <c r="E5155">
        <v>2021</v>
      </c>
      <c r="F5155" t="s">
        <v>500</v>
      </c>
      <c r="G5155" t="s">
        <v>311</v>
      </c>
      <c r="H5155">
        <v>1333.19</v>
      </c>
      <c r="I5155" t="s">
        <v>507</v>
      </c>
      <c r="J5155" t="s">
        <v>347</v>
      </c>
      <c r="K5155" t="s">
        <v>390</v>
      </c>
    </row>
    <row r="5156" spans="1:11" hidden="1" x14ac:dyDescent="0.35">
      <c r="A5156" t="s">
        <v>406</v>
      </c>
      <c r="B5156" t="s">
        <v>84</v>
      </c>
      <c r="C5156" t="s">
        <v>329</v>
      </c>
      <c r="D5156" t="s">
        <v>78</v>
      </c>
      <c r="E5156">
        <v>2021</v>
      </c>
      <c r="F5156" t="s">
        <v>500</v>
      </c>
      <c r="G5156" t="s">
        <v>311</v>
      </c>
      <c r="H5156">
        <v>272.97000000000003</v>
      </c>
      <c r="I5156" t="s">
        <v>507</v>
      </c>
      <c r="J5156" t="s">
        <v>14</v>
      </c>
      <c r="K5156" t="s">
        <v>390</v>
      </c>
    </row>
    <row r="5157" spans="1:11" hidden="1" x14ac:dyDescent="0.35">
      <c r="A5157" t="s">
        <v>406</v>
      </c>
      <c r="B5157" t="s">
        <v>84</v>
      </c>
      <c r="C5157" t="s">
        <v>329</v>
      </c>
      <c r="D5157" t="s">
        <v>78</v>
      </c>
      <c r="E5157">
        <v>2021</v>
      </c>
      <c r="F5157" t="s">
        <v>500</v>
      </c>
      <c r="G5157" t="s">
        <v>311</v>
      </c>
      <c r="H5157">
        <v>103.19</v>
      </c>
      <c r="I5157" t="s">
        <v>507</v>
      </c>
      <c r="J5157" t="s">
        <v>347</v>
      </c>
      <c r="K5157" t="s">
        <v>390</v>
      </c>
    </row>
    <row r="5158" spans="1:11" hidden="1" x14ac:dyDescent="0.35">
      <c r="A5158" t="s">
        <v>406</v>
      </c>
      <c r="B5158" t="s">
        <v>84</v>
      </c>
      <c r="C5158" t="s">
        <v>329</v>
      </c>
      <c r="D5158" t="s">
        <v>78</v>
      </c>
      <c r="E5158">
        <v>2021</v>
      </c>
      <c r="F5158" t="s">
        <v>500</v>
      </c>
      <c r="G5158" t="s">
        <v>311</v>
      </c>
      <c r="H5158">
        <v>1249.1300000000001</v>
      </c>
      <c r="I5158" t="s">
        <v>507</v>
      </c>
      <c r="J5158" t="s">
        <v>14</v>
      </c>
      <c r="K5158" t="s">
        <v>390</v>
      </c>
    </row>
    <row r="5159" spans="1:11" hidden="1" x14ac:dyDescent="0.35">
      <c r="A5159" t="s">
        <v>406</v>
      </c>
      <c r="B5159" t="s">
        <v>84</v>
      </c>
      <c r="C5159" t="s">
        <v>329</v>
      </c>
      <c r="D5159" t="s">
        <v>78</v>
      </c>
      <c r="E5159">
        <v>2021</v>
      </c>
      <c r="F5159" t="s">
        <v>500</v>
      </c>
      <c r="G5159" t="s">
        <v>311</v>
      </c>
      <c r="H5159">
        <v>472.19</v>
      </c>
      <c r="I5159" t="s">
        <v>507</v>
      </c>
      <c r="J5159" t="s">
        <v>347</v>
      </c>
      <c r="K5159" t="s">
        <v>390</v>
      </c>
    </row>
    <row r="5160" spans="1:11" hidden="1" x14ac:dyDescent="0.35">
      <c r="A5160" t="s">
        <v>406</v>
      </c>
      <c r="B5160" t="s">
        <v>84</v>
      </c>
      <c r="C5160" t="s">
        <v>329</v>
      </c>
      <c r="D5160" t="s">
        <v>78</v>
      </c>
      <c r="E5160">
        <v>2021</v>
      </c>
      <c r="F5160" t="s">
        <v>500</v>
      </c>
      <c r="G5160" t="s">
        <v>311</v>
      </c>
      <c r="H5160">
        <v>618.01</v>
      </c>
      <c r="I5160" t="s">
        <v>507</v>
      </c>
      <c r="J5160" t="s">
        <v>14</v>
      </c>
      <c r="K5160" t="s">
        <v>390</v>
      </c>
    </row>
    <row r="5161" spans="1:11" hidden="1" x14ac:dyDescent="0.35">
      <c r="A5161" t="s">
        <v>406</v>
      </c>
      <c r="B5161" t="s">
        <v>84</v>
      </c>
      <c r="C5161" t="s">
        <v>329</v>
      </c>
      <c r="D5161" t="s">
        <v>78</v>
      </c>
      <c r="E5161">
        <v>2021</v>
      </c>
      <c r="F5161" t="s">
        <v>500</v>
      </c>
      <c r="G5161" t="s">
        <v>311</v>
      </c>
      <c r="H5161">
        <v>233.62</v>
      </c>
      <c r="I5161" t="s">
        <v>507</v>
      </c>
      <c r="J5161" t="s">
        <v>347</v>
      </c>
      <c r="K5161" t="s">
        <v>390</v>
      </c>
    </row>
    <row r="5162" spans="1:11" hidden="1" x14ac:dyDescent="0.35">
      <c r="A5162" t="s">
        <v>406</v>
      </c>
      <c r="B5162" t="s">
        <v>84</v>
      </c>
      <c r="C5162" t="s">
        <v>329</v>
      </c>
      <c r="D5162" t="s">
        <v>78</v>
      </c>
      <c r="E5162">
        <v>2021</v>
      </c>
      <c r="F5162" t="s">
        <v>500</v>
      </c>
      <c r="G5162" t="s">
        <v>311</v>
      </c>
      <c r="H5162">
        <v>294.81</v>
      </c>
      <c r="I5162" t="s">
        <v>507</v>
      </c>
      <c r="J5162" t="s">
        <v>14</v>
      </c>
      <c r="K5162" t="s">
        <v>390</v>
      </c>
    </row>
    <row r="5163" spans="1:11" hidden="1" x14ac:dyDescent="0.35">
      <c r="A5163" t="s">
        <v>406</v>
      </c>
      <c r="B5163" t="s">
        <v>84</v>
      </c>
      <c r="C5163" t="s">
        <v>329</v>
      </c>
      <c r="D5163" t="s">
        <v>78</v>
      </c>
      <c r="E5163">
        <v>2021</v>
      </c>
      <c r="F5163" t="s">
        <v>500</v>
      </c>
      <c r="G5163" t="s">
        <v>311</v>
      </c>
      <c r="H5163">
        <v>111.45</v>
      </c>
      <c r="I5163" t="s">
        <v>507</v>
      </c>
      <c r="J5163" t="s">
        <v>347</v>
      </c>
      <c r="K5163" t="s">
        <v>390</v>
      </c>
    </row>
    <row r="5164" spans="1:11" hidden="1" x14ac:dyDescent="0.35">
      <c r="A5164" t="s">
        <v>406</v>
      </c>
      <c r="B5164" t="s">
        <v>84</v>
      </c>
      <c r="C5164" t="s">
        <v>329</v>
      </c>
      <c r="D5164" t="s">
        <v>78</v>
      </c>
      <c r="E5164">
        <v>2021</v>
      </c>
      <c r="F5164" t="s">
        <v>506</v>
      </c>
      <c r="G5164" t="s">
        <v>309</v>
      </c>
      <c r="H5164">
        <v>117.56</v>
      </c>
      <c r="I5164" t="s">
        <v>507</v>
      </c>
      <c r="J5164" t="s">
        <v>347</v>
      </c>
      <c r="K5164" t="s">
        <v>390</v>
      </c>
    </row>
    <row r="5165" spans="1:11" hidden="1" x14ac:dyDescent="0.35">
      <c r="A5165" t="s">
        <v>406</v>
      </c>
      <c r="B5165" t="s">
        <v>84</v>
      </c>
      <c r="C5165" t="s">
        <v>329</v>
      </c>
      <c r="D5165" t="s">
        <v>78</v>
      </c>
      <c r="E5165">
        <v>2021</v>
      </c>
      <c r="F5165" t="s">
        <v>506</v>
      </c>
      <c r="G5165" t="s">
        <v>309</v>
      </c>
      <c r="H5165">
        <v>514.5</v>
      </c>
      <c r="I5165" t="s">
        <v>507</v>
      </c>
      <c r="J5165" t="s">
        <v>347</v>
      </c>
      <c r="K5165" t="s">
        <v>390</v>
      </c>
    </row>
    <row r="5166" spans="1:11" hidden="1" x14ac:dyDescent="0.35">
      <c r="A5166" t="s">
        <v>406</v>
      </c>
      <c r="B5166" t="s">
        <v>84</v>
      </c>
      <c r="C5166" t="s">
        <v>329</v>
      </c>
      <c r="D5166" t="s">
        <v>78</v>
      </c>
      <c r="E5166">
        <v>2021</v>
      </c>
      <c r="F5166" t="s">
        <v>506</v>
      </c>
      <c r="G5166" t="s">
        <v>309</v>
      </c>
      <c r="H5166">
        <v>39.83</v>
      </c>
      <c r="I5166" t="s">
        <v>507</v>
      </c>
      <c r="J5166" t="s">
        <v>347</v>
      </c>
      <c r="K5166" t="s">
        <v>390</v>
      </c>
    </row>
    <row r="5167" spans="1:11" hidden="1" x14ac:dyDescent="0.35">
      <c r="A5167" t="s">
        <v>406</v>
      </c>
      <c r="B5167" t="s">
        <v>84</v>
      </c>
      <c r="C5167" t="s">
        <v>329</v>
      </c>
      <c r="D5167" t="s">
        <v>78</v>
      </c>
      <c r="E5167">
        <v>2021</v>
      </c>
      <c r="F5167" t="s">
        <v>506</v>
      </c>
      <c r="G5167" t="s">
        <v>309</v>
      </c>
      <c r="H5167">
        <v>182.23</v>
      </c>
      <c r="I5167" t="s">
        <v>507</v>
      </c>
      <c r="J5167" t="s">
        <v>347</v>
      </c>
      <c r="K5167" t="s">
        <v>390</v>
      </c>
    </row>
    <row r="5168" spans="1:11" hidden="1" x14ac:dyDescent="0.35">
      <c r="A5168" t="s">
        <v>406</v>
      </c>
      <c r="B5168" t="s">
        <v>84</v>
      </c>
      <c r="C5168" t="s">
        <v>329</v>
      </c>
      <c r="D5168" t="s">
        <v>78</v>
      </c>
      <c r="E5168">
        <v>2021</v>
      </c>
      <c r="F5168" t="s">
        <v>506</v>
      </c>
      <c r="G5168" t="s">
        <v>309</v>
      </c>
      <c r="H5168">
        <v>90.16</v>
      </c>
      <c r="I5168" t="s">
        <v>507</v>
      </c>
      <c r="J5168" t="s">
        <v>347</v>
      </c>
      <c r="K5168" t="s">
        <v>390</v>
      </c>
    </row>
    <row r="5169" spans="1:11" hidden="1" x14ac:dyDescent="0.35">
      <c r="A5169" t="s">
        <v>406</v>
      </c>
      <c r="B5169" t="s">
        <v>84</v>
      </c>
      <c r="C5169" t="s">
        <v>329</v>
      </c>
      <c r="D5169" t="s">
        <v>78</v>
      </c>
      <c r="E5169">
        <v>2021</v>
      </c>
      <c r="F5169" t="s">
        <v>506</v>
      </c>
      <c r="G5169" t="s">
        <v>309</v>
      </c>
      <c r="H5169">
        <v>43.01</v>
      </c>
      <c r="I5169" t="s">
        <v>507</v>
      </c>
      <c r="J5169" t="s">
        <v>347</v>
      </c>
      <c r="K5169" t="s">
        <v>390</v>
      </c>
    </row>
    <row r="5170" spans="1:11" hidden="1" x14ac:dyDescent="0.35">
      <c r="A5170" t="s">
        <v>406</v>
      </c>
      <c r="B5170" t="s">
        <v>84</v>
      </c>
      <c r="C5170" t="s">
        <v>329</v>
      </c>
      <c r="D5170" t="s">
        <v>78</v>
      </c>
      <c r="E5170">
        <v>2021</v>
      </c>
      <c r="F5170" t="s">
        <v>71</v>
      </c>
      <c r="G5170" t="s">
        <v>310</v>
      </c>
      <c r="H5170">
        <v>6.52</v>
      </c>
      <c r="I5170" t="s">
        <v>507</v>
      </c>
      <c r="J5170" t="s">
        <v>347</v>
      </c>
      <c r="K5170" t="s">
        <v>390</v>
      </c>
    </row>
    <row r="5171" spans="1:11" hidden="1" x14ac:dyDescent="0.35">
      <c r="A5171" t="s">
        <v>406</v>
      </c>
      <c r="B5171" t="s">
        <v>84</v>
      </c>
      <c r="C5171" t="s">
        <v>329</v>
      </c>
      <c r="D5171" t="s">
        <v>78</v>
      </c>
      <c r="E5171">
        <v>2021</v>
      </c>
      <c r="F5171" t="s">
        <v>71</v>
      </c>
      <c r="G5171" t="s">
        <v>310</v>
      </c>
      <c r="H5171">
        <v>28.52</v>
      </c>
      <c r="I5171" t="s">
        <v>507</v>
      </c>
      <c r="J5171" t="s">
        <v>347</v>
      </c>
      <c r="K5171" t="s">
        <v>390</v>
      </c>
    </row>
    <row r="5172" spans="1:11" hidden="1" x14ac:dyDescent="0.35">
      <c r="A5172" t="s">
        <v>406</v>
      </c>
      <c r="B5172" t="s">
        <v>84</v>
      </c>
      <c r="C5172" t="s">
        <v>329</v>
      </c>
      <c r="D5172" t="s">
        <v>78</v>
      </c>
      <c r="E5172">
        <v>2021</v>
      </c>
      <c r="F5172" t="s">
        <v>71</v>
      </c>
      <c r="G5172" t="s">
        <v>310</v>
      </c>
      <c r="H5172">
        <v>2.21</v>
      </c>
      <c r="I5172" t="s">
        <v>507</v>
      </c>
      <c r="J5172" t="s">
        <v>347</v>
      </c>
      <c r="K5172" t="s">
        <v>390</v>
      </c>
    </row>
    <row r="5173" spans="1:11" hidden="1" x14ac:dyDescent="0.35">
      <c r="A5173" t="s">
        <v>406</v>
      </c>
      <c r="B5173" t="s">
        <v>84</v>
      </c>
      <c r="C5173" t="s">
        <v>329</v>
      </c>
      <c r="D5173" t="s">
        <v>78</v>
      </c>
      <c r="E5173">
        <v>2021</v>
      </c>
      <c r="F5173" t="s">
        <v>71</v>
      </c>
      <c r="G5173" t="s">
        <v>310</v>
      </c>
      <c r="H5173">
        <v>10.1</v>
      </c>
      <c r="I5173" t="s">
        <v>507</v>
      </c>
      <c r="J5173" t="s">
        <v>347</v>
      </c>
      <c r="K5173" t="s">
        <v>390</v>
      </c>
    </row>
    <row r="5174" spans="1:11" hidden="1" x14ac:dyDescent="0.35">
      <c r="A5174" t="s">
        <v>406</v>
      </c>
      <c r="B5174" t="s">
        <v>84</v>
      </c>
      <c r="C5174" t="s">
        <v>329</v>
      </c>
      <c r="D5174" t="s">
        <v>78</v>
      </c>
      <c r="E5174">
        <v>2021</v>
      </c>
      <c r="F5174" t="s">
        <v>71</v>
      </c>
      <c r="G5174" t="s">
        <v>310</v>
      </c>
      <c r="H5174">
        <v>5</v>
      </c>
      <c r="I5174" t="s">
        <v>507</v>
      </c>
      <c r="J5174" t="s">
        <v>347</v>
      </c>
      <c r="K5174" t="s">
        <v>390</v>
      </c>
    </row>
    <row r="5175" spans="1:11" hidden="1" x14ac:dyDescent="0.35">
      <c r="A5175" t="s">
        <v>406</v>
      </c>
      <c r="B5175" t="s">
        <v>84</v>
      </c>
      <c r="C5175" t="s">
        <v>329</v>
      </c>
      <c r="D5175" t="s">
        <v>78</v>
      </c>
      <c r="E5175">
        <v>2021</v>
      </c>
      <c r="F5175" t="s">
        <v>71</v>
      </c>
      <c r="G5175" t="s">
        <v>310</v>
      </c>
      <c r="H5175">
        <v>2.39</v>
      </c>
      <c r="I5175" t="s">
        <v>507</v>
      </c>
      <c r="J5175" t="s">
        <v>347</v>
      </c>
      <c r="K5175" t="s">
        <v>390</v>
      </c>
    </row>
    <row r="5176" spans="1:11" hidden="1" x14ac:dyDescent="0.35">
      <c r="A5176" t="s">
        <v>406</v>
      </c>
      <c r="B5176" t="s">
        <v>84</v>
      </c>
      <c r="C5176" t="s">
        <v>329</v>
      </c>
      <c r="D5176" t="s">
        <v>78</v>
      </c>
      <c r="E5176">
        <v>2021</v>
      </c>
      <c r="F5176" t="s">
        <v>148</v>
      </c>
      <c r="G5176" t="s">
        <v>308</v>
      </c>
      <c r="H5176">
        <v>6.43</v>
      </c>
      <c r="I5176" t="s">
        <v>507</v>
      </c>
      <c r="J5176" t="s">
        <v>347</v>
      </c>
      <c r="K5176" t="s">
        <v>390</v>
      </c>
    </row>
    <row r="5177" spans="1:11" hidden="1" x14ac:dyDescent="0.35">
      <c r="A5177" t="s">
        <v>406</v>
      </c>
      <c r="B5177" t="s">
        <v>84</v>
      </c>
      <c r="C5177" t="s">
        <v>329</v>
      </c>
      <c r="D5177" t="s">
        <v>78</v>
      </c>
      <c r="E5177">
        <v>2021</v>
      </c>
      <c r="F5177" t="s">
        <v>148</v>
      </c>
      <c r="G5177" t="s">
        <v>308</v>
      </c>
      <c r="H5177">
        <v>28.14</v>
      </c>
      <c r="I5177" t="s">
        <v>507</v>
      </c>
      <c r="J5177" t="s">
        <v>347</v>
      </c>
      <c r="K5177" t="s">
        <v>390</v>
      </c>
    </row>
    <row r="5178" spans="1:11" hidden="1" x14ac:dyDescent="0.35">
      <c r="A5178" t="s">
        <v>406</v>
      </c>
      <c r="B5178" t="s">
        <v>84</v>
      </c>
      <c r="C5178" t="s">
        <v>329</v>
      </c>
      <c r="D5178" t="s">
        <v>78</v>
      </c>
      <c r="E5178">
        <v>2021</v>
      </c>
      <c r="F5178" t="s">
        <v>148</v>
      </c>
      <c r="G5178" t="s">
        <v>308</v>
      </c>
      <c r="H5178">
        <v>2.17</v>
      </c>
      <c r="I5178" t="s">
        <v>507</v>
      </c>
      <c r="J5178" t="s">
        <v>347</v>
      </c>
      <c r="K5178" t="s">
        <v>390</v>
      </c>
    </row>
    <row r="5179" spans="1:11" hidden="1" x14ac:dyDescent="0.35">
      <c r="A5179" t="s">
        <v>406</v>
      </c>
      <c r="B5179" t="s">
        <v>84</v>
      </c>
      <c r="C5179" t="s">
        <v>329</v>
      </c>
      <c r="D5179" t="s">
        <v>78</v>
      </c>
      <c r="E5179">
        <v>2021</v>
      </c>
      <c r="F5179" t="s">
        <v>148</v>
      </c>
      <c r="G5179" t="s">
        <v>308</v>
      </c>
      <c r="H5179">
        <v>9.9700000000000006</v>
      </c>
      <c r="I5179" t="s">
        <v>507</v>
      </c>
      <c r="J5179" t="s">
        <v>347</v>
      </c>
      <c r="K5179" t="s">
        <v>390</v>
      </c>
    </row>
    <row r="5180" spans="1:11" hidden="1" x14ac:dyDescent="0.35">
      <c r="A5180" t="s">
        <v>406</v>
      </c>
      <c r="B5180" t="s">
        <v>84</v>
      </c>
      <c r="C5180" t="s">
        <v>329</v>
      </c>
      <c r="D5180" t="s">
        <v>78</v>
      </c>
      <c r="E5180">
        <v>2021</v>
      </c>
      <c r="F5180" t="s">
        <v>148</v>
      </c>
      <c r="G5180" t="s">
        <v>308</v>
      </c>
      <c r="H5180">
        <v>4.93</v>
      </c>
      <c r="I5180" t="s">
        <v>507</v>
      </c>
      <c r="J5180" t="s">
        <v>347</v>
      </c>
      <c r="K5180" t="s">
        <v>390</v>
      </c>
    </row>
    <row r="5181" spans="1:11" hidden="1" x14ac:dyDescent="0.35">
      <c r="A5181" t="s">
        <v>406</v>
      </c>
      <c r="B5181" t="s">
        <v>84</v>
      </c>
      <c r="C5181" t="s">
        <v>329</v>
      </c>
      <c r="D5181" t="s">
        <v>78</v>
      </c>
      <c r="E5181">
        <v>2021</v>
      </c>
      <c r="F5181" t="s">
        <v>148</v>
      </c>
      <c r="G5181" t="s">
        <v>308</v>
      </c>
      <c r="H5181">
        <v>2.35</v>
      </c>
      <c r="I5181" t="s">
        <v>507</v>
      </c>
      <c r="J5181" t="s">
        <v>347</v>
      </c>
      <c r="K5181" t="s">
        <v>390</v>
      </c>
    </row>
    <row r="5182" spans="1:11" hidden="1" x14ac:dyDescent="0.35">
      <c r="A5182" t="s">
        <v>406</v>
      </c>
      <c r="B5182" t="s">
        <v>84</v>
      </c>
      <c r="C5182" t="s">
        <v>329</v>
      </c>
      <c r="D5182" t="s">
        <v>78</v>
      </c>
      <c r="E5182">
        <v>2021</v>
      </c>
      <c r="F5182" t="s">
        <v>156</v>
      </c>
      <c r="G5182" t="s">
        <v>307</v>
      </c>
      <c r="H5182">
        <v>0.16</v>
      </c>
      <c r="I5182" t="s">
        <v>507</v>
      </c>
      <c r="J5182" t="s">
        <v>14</v>
      </c>
      <c r="K5182" t="s">
        <v>390</v>
      </c>
    </row>
    <row r="5183" spans="1:11" hidden="1" x14ac:dyDescent="0.35">
      <c r="A5183" t="s">
        <v>406</v>
      </c>
      <c r="B5183" t="s">
        <v>84</v>
      </c>
      <c r="C5183" t="s">
        <v>329</v>
      </c>
      <c r="D5183" t="s">
        <v>78</v>
      </c>
      <c r="E5183">
        <v>2021</v>
      </c>
      <c r="F5183" t="s">
        <v>156</v>
      </c>
      <c r="G5183" t="s">
        <v>307</v>
      </c>
      <c r="H5183">
        <v>0.74</v>
      </c>
      <c r="I5183" t="s">
        <v>507</v>
      </c>
      <c r="J5183" t="s">
        <v>347</v>
      </c>
      <c r="K5183" t="s">
        <v>390</v>
      </c>
    </row>
    <row r="5184" spans="1:11" hidden="1" x14ac:dyDescent="0.35">
      <c r="A5184" t="s">
        <v>406</v>
      </c>
      <c r="B5184" t="s">
        <v>84</v>
      </c>
      <c r="C5184" t="s">
        <v>329</v>
      </c>
      <c r="D5184" t="s">
        <v>78</v>
      </c>
      <c r="E5184">
        <v>2021</v>
      </c>
      <c r="F5184" t="s">
        <v>156</v>
      </c>
      <c r="G5184" t="s">
        <v>307</v>
      </c>
      <c r="H5184">
        <v>0.67</v>
      </c>
      <c r="I5184" t="s">
        <v>507</v>
      </c>
      <c r="J5184" t="s">
        <v>14</v>
      </c>
      <c r="K5184" t="s">
        <v>390</v>
      </c>
    </row>
    <row r="5185" spans="1:11" hidden="1" x14ac:dyDescent="0.35">
      <c r="A5185" t="s">
        <v>406</v>
      </c>
      <c r="B5185" t="s">
        <v>84</v>
      </c>
      <c r="C5185" t="s">
        <v>329</v>
      </c>
      <c r="D5185" t="s">
        <v>78</v>
      </c>
      <c r="E5185">
        <v>2021</v>
      </c>
      <c r="F5185" t="s">
        <v>156</v>
      </c>
      <c r="G5185" t="s">
        <v>307</v>
      </c>
      <c r="H5185">
        <v>3.25</v>
      </c>
      <c r="I5185" t="s">
        <v>507</v>
      </c>
      <c r="J5185" t="s">
        <v>347</v>
      </c>
      <c r="K5185" t="s">
        <v>390</v>
      </c>
    </row>
    <row r="5186" spans="1:11" hidden="1" x14ac:dyDescent="0.35">
      <c r="A5186" t="s">
        <v>406</v>
      </c>
      <c r="B5186" t="s">
        <v>84</v>
      </c>
      <c r="C5186" t="s">
        <v>329</v>
      </c>
      <c r="D5186" t="s">
        <v>78</v>
      </c>
      <c r="E5186">
        <v>2021</v>
      </c>
      <c r="F5186" t="s">
        <v>156</v>
      </c>
      <c r="G5186" t="s">
        <v>307</v>
      </c>
      <c r="H5186">
        <v>0.05</v>
      </c>
      <c r="I5186" t="s">
        <v>507</v>
      </c>
      <c r="J5186" t="s">
        <v>14</v>
      </c>
      <c r="K5186" t="s">
        <v>390</v>
      </c>
    </row>
    <row r="5187" spans="1:11" hidden="1" x14ac:dyDescent="0.35">
      <c r="A5187" t="s">
        <v>406</v>
      </c>
      <c r="B5187" t="s">
        <v>84</v>
      </c>
      <c r="C5187" t="s">
        <v>329</v>
      </c>
      <c r="D5187" t="s">
        <v>78</v>
      </c>
      <c r="E5187">
        <v>2021</v>
      </c>
      <c r="F5187" t="s">
        <v>156</v>
      </c>
      <c r="G5187" t="s">
        <v>307</v>
      </c>
      <c r="H5187">
        <v>0.25</v>
      </c>
      <c r="I5187" t="s">
        <v>507</v>
      </c>
      <c r="J5187" t="s">
        <v>347</v>
      </c>
      <c r="K5187" t="s">
        <v>390</v>
      </c>
    </row>
    <row r="5188" spans="1:11" hidden="1" x14ac:dyDescent="0.35">
      <c r="A5188" t="s">
        <v>406</v>
      </c>
      <c r="B5188" t="s">
        <v>84</v>
      </c>
      <c r="C5188" t="s">
        <v>329</v>
      </c>
      <c r="D5188" t="s">
        <v>78</v>
      </c>
      <c r="E5188">
        <v>2021</v>
      </c>
      <c r="F5188" t="s">
        <v>156</v>
      </c>
      <c r="G5188" t="s">
        <v>307</v>
      </c>
      <c r="H5188">
        <v>0.24</v>
      </c>
      <c r="I5188" t="s">
        <v>507</v>
      </c>
      <c r="J5188" t="s">
        <v>14</v>
      </c>
      <c r="K5188" t="s">
        <v>390</v>
      </c>
    </row>
    <row r="5189" spans="1:11" hidden="1" x14ac:dyDescent="0.35">
      <c r="A5189" t="s">
        <v>406</v>
      </c>
      <c r="B5189" t="s">
        <v>84</v>
      </c>
      <c r="C5189" t="s">
        <v>329</v>
      </c>
      <c r="D5189" t="s">
        <v>78</v>
      </c>
      <c r="E5189">
        <v>2021</v>
      </c>
      <c r="F5189" t="s">
        <v>156</v>
      </c>
      <c r="G5189" t="s">
        <v>307</v>
      </c>
      <c r="H5189">
        <v>1.1499999999999999</v>
      </c>
      <c r="I5189" t="s">
        <v>507</v>
      </c>
      <c r="J5189" t="s">
        <v>347</v>
      </c>
      <c r="K5189" t="s">
        <v>390</v>
      </c>
    </row>
    <row r="5190" spans="1:11" hidden="1" x14ac:dyDescent="0.35">
      <c r="A5190" t="s">
        <v>406</v>
      </c>
      <c r="B5190" t="s">
        <v>84</v>
      </c>
      <c r="C5190" t="s">
        <v>329</v>
      </c>
      <c r="D5190" t="s">
        <v>78</v>
      </c>
      <c r="E5190">
        <v>2021</v>
      </c>
      <c r="F5190" t="s">
        <v>156</v>
      </c>
      <c r="G5190" t="s">
        <v>307</v>
      </c>
      <c r="H5190">
        <v>0.12</v>
      </c>
      <c r="I5190" t="s">
        <v>507</v>
      </c>
      <c r="J5190" t="s">
        <v>14</v>
      </c>
      <c r="K5190" t="s">
        <v>390</v>
      </c>
    </row>
    <row r="5191" spans="1:11" hidden="1" x14ac:dyDescent="0.35">
      <c r="A5191" t="s">
        <v>406</v>
      </c>
      <c r="B5191" t="s">
        <v>84</v>
      </c>
      <c r="C5191" t="s">
        <v>329</v>
      </c>
      <c r="D5191" t="s">
        <v>78</v>
      </c>
      <c r="E5191">
        <v>2021</v>
      </c>
      <c r="F5191" t="s">
        <v>156</v>
      </c>
      <c r="G5191" t="s">
        <v>307</v>
      </c>
      <c r="H5191">
        <v>0.56999999999999995</v>
      </c>
      <c r="I5191" t="s">
        <v>507</v>
      </c>
      <c r="J5191" t="s">
        <v>347</v>
      </c>
      <c r="K5191" t="s">
        <v>390</v>
      </c>
    </row>
    <row r="5192" spans="1:11" hidden="1" x14ac:dyDescent="0.35">
      <c r="A5192" t="s">
        <v>406</v>
      </c>
      <c r="B5192" t="s">
        <v>84</v>
      </c>
      <c r="C5192" t="s">
        <v>329</v>
      </c>
      <c r="D5192" t="s">
        <v>78</v>
      </c>
      <c r="E5192">
        <v>2021</v>
      </c>
      <c r="F5192" t="s">
        <v>156</v>
      </c>
      <c r="G5192" t="s">
        <v>307</v>
      </c>
      <c r="H5192">
        <v>0.05</v>
      </c>
      <c r="I5192" t="s">
        <v>507</v>
      </c>
      <c r="J5192" t="s">
        <v>14</v>
      </c>
      <c r="K5192" t="s">
        <v>390</v>
      </c>
    </row>
    <row r="5193" spans="1:11" hidden="1" x14ac:dyDescent="0.35">
      <c r="A5193" t="s">
        <v>406</v>
      </c>
      <c r="B5193" t="s">
        <v>84</v>
      </c>
      <c r="C5193" t="s">
        <v>329</v>
      </c>
      <c r="D5193" t="s">
        <v>78</v>
      </c>
      <c r="E5193">
        <v>2021</v>
      </c>
      <c r="F5193" t="s">
        <v>156</v>
      </c>
      <c r="G5193" t="s">
        <v>307</v>
      </c>
      <c r="H5193">
        <v>0.27</v>
      </c>
      <c r="I5193" t="s">
        <v>507</v>
      </c>
      <c r="J5193" t="s">
        <v>347</v>
      </c>
      <c r="K5193" t="s">
        <v>390</v>
      </c>
    </row>
    <row r="5194" spans="1:11" hidden="1" x14ac:dyDescent="0.35">
      <c r="A5194" t="s">
        <v>406</v>
      </c>
      <c r="B5194" t="s">
        <v>84</v>
      </c>
      <c r="C5194" t="s">
        <v>334</v>
      </c>
      <c r="D5194" t="s">
        <v>78</v>
      </c>
      <c r="E5194">
        <v>2021</v>
      </c>
      <c r="F5194" t="s">
        <v>500</v>
      </c>
      <c r="G5194" t="s">
        <v>311</v>
      </c>
      <c r="H5194">
        <v>8086.74</v>
      </c>
      <c r="I5194" t="s">
        <v>507</v>
      </c>
      <c r="J5194" t="s">
        <v>14</v>
      </c>
      <c r="K5194" t="s">
        <v>391</v>
      </c>
    </row>
    <row r="5195" spans="1:11" hidden="1" x14ac:dyDescent="0.35">
      <c r="A5195" t="s">
        <v>406</v>
      </c>
      <c r="B5195" t="s">
        <v>84</v>
      </c>
      <c r="C5195" t="s">
        <v>334</v>
      </c>
      <c r="D5195" t="s">
        <v>78</v>
      </c>
      <c r="E5195">
        <v>2021</v>
      </c>
      <c r="F5195" t="s">
        <v>500</v>
      </c>
      <c r="G5195" t="s">
        <v>311</v>
      </c>
      <c r="H5195">
        <v>2943.37</v>
      </c>
      <c r="I5195" t="s">
        <v>507</v>
      </c>
      <c r="J5195" t="s">
        <v>347</v>
      </c>
      <c r="K5195" t="s">
        <v>391</v>
      </c>
    </row>
    <row r="5196" spans="1:11" hidden="1" x14ac:dyDescent="0.35">
      <c r="A5196" t="s">
        <v>406</v>
      </c>
      <c r="B5196" t="s">
        <v>84</v>
      </c>
      <c r="C5196" t="s">
        <v>334</v>
      </c>
      <c r="D5196" t="s">
        <v>78</v>
      </c>
      <c r="E5196">
        <v>2021</v>
      </c>
      <c r="F5196" t="s">
        <v>500</v>
      </c>
      <c r="G5196" t="s">
        <v>311</v>
      </c>
      <c r="H5196">
        <v>13551.75</v>
      </c>
      <c r="I5196" t="s">
        <v>507</v>
      </c>
      <c r="J5196" t="s">
        <v>14</v>
      </c>
      <c r="K5196" t="s">
        <v>391</v>
      </c>
    </row>
    <row r="5197" spans="1:11" hidden="1" x14ac:dyDescent="0.35">
      <c r="A5197" t="s">
        <v>406</v>
      </c>
      <c r="B5197" t="s">
        <v>84</v>
      </c>
      <c r="C5197" t="s">
        <v>334</v>
      </c>
      <c r="D5197" t="s">
        <v>78</v>
      </c>
      <c r="E5197">
        <v>2021</v>
      </c>
      <c r="F5197" t="s">
        <v>500</v>
      </c>
      <c r="G5197" t="s">
        <v>311</v>
      </c>
      <c r="H5197">
        <v>4932.49</v>
      </c>
      <c r="I5197" t="s">
        <v>507</v>
      </c>
      <c r="J5197" t="s">
        <v>347</v>
      </c>
      <c r="K5197" t="s">
        <v>391</v>
      </c>
    </row>
    <row r="5198" spans="1:11" hidden="1" x14ac:dyDescent="0.35">
      <c r="A5198" t="s">
        <v>406</v>
      </c>
      <c r="B5198" t="s">
        <v>84</v>
      </c>
      <c r="C5198" t="s">
        <v>334</v>
      </c>
      <c r="D5198" t="s">
        <v>78</v>
      </c>
      <c r="E5198">
        <v>2021</v>
      </c>
      <c r="F5198" t="s">
        <v>500</v>
      </c>
      <c r="G5198" t="s">
        <v>311</v>
      </c>
      <c r="H5198">
        <v>1089.31</v>
      </c>
      <c r="I5198" t="s">
        <v>507</v>
      </c>
      <c r="J5198" t="s">
        <v>14</v>
      </c>
      <c r="K5198" t="s">
        <v>391</v>
      </c>
    </row>
    <row r="5199" spans="1:11" hidden="1" x14ac:dyDescent="0.35">
      <c r="A5199" t="s">
        <v>406</v>
      </c>
      <c r="B5199" t="s">
        <v>84</v>
      </c>
      <c r="C5199" t="s">
        <v>334</v>
      </c>
      <c r="D5199" t="s">
        <v>78</v>
      </c>
      <c r="E5199">
        <v>2021</v>
      </c>
      <c r="F5199" t="s">
        <v>500</v>
      </c>
      <c r="G5199" t="s">
        <v>311</v>
      </c>
      <c r="H5199">
        <v>396.48</v>
      </c>
      <c r="I5199" t="s">
        <v>507</v>
      </c>
      <c r="J5199" t="s">
        <v>347</v>
      </c>
      <c r="K5199" t="s">
        <v>391</v>
      </c>
    </row>
    <row r="5200" spans="1:11" hidden="1" x14ac:dyDescent="0.35">
      <c r="A5200" t="s">
        <v>406</v>
      </c>
      <c r="B5200" t="s">
        <v>84</v>
      </c>
      <c r="C5200" t="s">
        <v>334</v>
      </c>
      <c r="D5200" t="s">
        <v>78</v>
      </c>
      <c r="E5200">
        <v>2021</v>
      </c>
      <c r="F5200" t="s">
        <v>506</v>
      </c>
      <c r="G5200" t="s">
        <v>309</v>
      </c>
      <c r="H5200">
        <v>780.29</v>
      </c>
      <c r="I5200" t="s">
        <v>507</v>
      </c>
      <c r="J5200" t="s">
        <v>347</v>
      </c>
      <c r="K5200" t="s">
        <v>391</v>
      </c>
    </row>
    <row r="5201" spans="1:11" hidden="1" x14ac:dyDescent="0.35">
      <c r="A5201" t="s">
        <v>406</v>
      </c>
      <c r="B5201" t="s">
        <v>84</v>
      </c>
      <c r="C5201" t="s">
        <v>334</v>
      </c>
      <c r="D5201" t="s">
        <v>78</v>
      </c>
      <c r="E5201">
        <v>2021</v>
      </c>
      <c r="F5201" t="s">
        <v>506</v>
      </c>
      <c r="G5201" t="s">
        <v>309</v>
      </c>
      <c r="H5201">
        <v>1307.5999999999999</v>
      </c>
      <c r="I5201" t="s">
        <v>507</v>
      </c>
      <c r="J5201" t="s">
        <v>347</v>
      </c>
      <c r="K5201" t="s">
        <v>391</v>
      </c>
    </row>
    <row r="5202" spans="1:11" hidden="1" x14ac:dyDescent="0.35">
      <c r="A5202" t="s">
        <v>406</v>
      </c>
      <c r="B5202" t="s">
        <v>84</v>
      </c>
      <c r="C5202" t="s">
        <v>334</v>
      </c>
      <c r="D5202" t="s">
        <v>78</v>
      </c>
      <c r="E5202">
        <v>2021</v>
      </c>
      <c r="F5202" t="s">
        <v>506</v>
      </c>
      <c r="G5202" t="s">
        <v>309</v>
      </c>
      <c r="H5202">
        <v>105.11</v>
      </c>
      <c r="I5202" t="s">
        <v>507</v>
      </c>
      <c r="J5202" t="s">
        <v>347</v>
      </c>
      <c r="K5202" t="s">
        <v>391</v>
      </c>
    </row>
    <row r="5203" spans="1:11" hidden="1" x14ac:dyDescent="0.35">
      <c r="A5203" t="s">
        <v>406</v>
      </c>
      <c r="B5203" t="s">
        <v>84</v>
      </c>
      <c r="C5203" t="s">
        <v>334</v>
      </c>
      <c r="D5203" t="s">
        <v>78</v>
      </c>
      <c r="E5203">
        <v>2021</v>
      </c>
      <c r="F5203" t="s">
        <v>71</v>
      </c>
      <c r="G5203" t="s">
        <v>310</v>
      </c>
      <c r="H5203">
        <v>-0.36</v>
      </c>
      <c r="I5203" t="s">
        <v>507</v>
      </c>
      <c r="J5203" t="s">
        <v>347</v>
      </c>
      <c r="K5203" t="s">
        <v>391</v>
      </c>
    </row>
    <row r="5204" spans="1:11" hidden="1" x14ac:dyDescent="0.35">
      <c r="A5204" t="s">
        <v>406</v>
      </c>
      <c r="B5204" t="s">
        <v>84</v>
      </c>
      <c r="C5204" t="s">
        <v>334</v>
      </c>
      <c r="D5204" t="s">
        <v>78</v>
      </c>
      <c r="E5204">
        <v>2021</v>
      </c>
      <c r="F5204" t="s">
        <v>71</v>
      </c>
      <c r="G5204" t="s">
        <v>310</v>
      </c>
      <c r="H5204">
        <v>-0.6</v>
      </c>
      <c r="I5204" t="s">
        <v>507</v>
      </c>
      <c r="J5204" t="s">
        <v>347</v>
      </c>
      <c r="K5204" t="s">
        <v>391</v>
      </c>
    </row>
    <row r="5205" spans="1:11" hidden="1" x14ac:dyDescent="0.35">
      <c r="A5205" t="s">
        <v>406</v>
      </c>
      <c r="B5205" t="s">
        <v>84</v>
      </c>
      <c r="C5205" t="s">
        <v>334</v>
      </c>
      <c r="D5205" t="s">
        <v>78</v>
      </c>
      <c r="E5205">
        <v>2021</v>
      </c>
      <c r="F5205" t="s">
        <v>71</v>
      </c>
      <c r="G5205" t="s">
        <v>310</v>
      </c>
      <c r="H5205">
        <v>-0.04</v>
      </c>
      <c r="I5205" t="s">
        <v>507</v>
      </c>
      <c r="J5205" t="s">
        <v>347</v>
      </c>
      <c r="K5205" t="s">
        <v>391</v>
      </c>
    </row>
    <row r="5206" spans="1:11" hidden="1" x14ac:dyDescent="0.35">
      <c r="A5206" t="s">
        <v>406</v>
      </c>
      <c r="B5206" t="s">
        <v>84</v>
      </c>
      <c r="C5206" t="s">
        <v>334</v>
      </c>
      <c r="D5206" t="s">
        <v>78</v>
      </c>
      <c r="E5206">
        <v>2021</v>
      </c>
      <c r="F5206" t="s">
        <v>148</v>
      </c>
      <c r="G5206" t="s">
        <v>308</v>
      </c>
      <c r="H5206">
        <v>53.37</v>
      </c>
      <c r="I5206" t="s">
        <v>507</v>
      </c>
      <c r="J5206" t="s">
        <v>347</v>
      </c>
      <c r="K5206" t="s">
        <v>391</v>
      </c>
    </row>
    <row r="5207" spans="1:11" hidden="1" x14ac:dyDescent="0.35">
      <c r="A5207" t="s">
        <v>406</v>
      </c>
      <c r="B5207" t="s">
        <v>84</v>
      </c>
      <c r="C5207" t="s">
        <v>334</v>
      </c>
      <c r="D5207" t="s">
        <v>78</v>
      </c>
      <c r="E5207">
        <v>2021</v>
      </c>
      <c r="F5207" t="s">
        <v>148</v>
      </c>
      <c r="G5207" t="s">
        <v>308</v>
      </c>
      <c r="H5207">
        <v>89.44</v>
      </c>
      <c r="I5207" t="s">
        <v>507</v>
      </c>
      <c r="J5207" t="s">
        <v>347</v>
      </c>
      <c r="K5207" t="s">
        <v>391</v>
      </c>
    </row>
    <row r="5208" spans="1:11" hidden="1" x14ac:dyDescent="0.35">
      <c r="A5208" t="s">
        <v>406</v>
      </c>
      <c r="B5208" t="s">
        <v>84</v>
      </c>
      <c r="C5208" t="s">
        <v>334</v>
      </c>
      <c r="D5208" t="s">
        <v>78</v>
      </c>
      <c r="E5208">
        <v>2021</v>
      </c>
      <c r="F5208" t="s">
        <v>148</v>
      </c>
      <c r="G5208" t="s">
        <v>308</v>
      </c>
      <c r="H5208">
        <v>7.19</v>
      </c>
      <c r="I5208" t="s">
        <v>507</v>
      </c>
      <c r="J5208" t="s">
        <v>347</v>
      </c>
      <c r="K5208" t="s">
        <v>391</v>
      </c>
    </row>
    <row r="5209" spans="1:11" hidden="1" x14ac:dyDescent="0.35">
      <c r="A5209" t="s">
        <v>406</v>
      </c>
      <c r="B5209" t="s">
        <v>84</v>
      </c>
      <c r="C5209" t="s">
        <v>334</v>
      </c>
      <c r="D5209" t="s">
        <v>78</v>
      </c>
      <c r="E5209">
        <v>2021</v>
      </c>
      <c r="F5209" t="s">
        <v>156</v>
      </c>
      <c r="G5209" t="s">
        <v>307</v>
      </c>
      <c r="H5209">
        <v>2.2999999999999998</v>
      </c>
      <c r="I5209" t="s">
        <v>507</v>
      </c>
      <c r="J5209" t="s">
        <v>14</v>
      </c>
      <c r="K5209" t="s">
        <v>391</v>
      </c>
    </row>
    <row r="5210" spans="1:11" hidden="1" x14ac:dyDescent="0.35">
      <c r="A5210" t="s">
        <v>406</v>
      </c>
      <c r="B5210" t="s">
        <v>84</v>
      </c>
      <c r="C5210" t="s">
        <v>334</v>
      </c>
      <c r="D5210" t="s">
        <v>78</v>
      </c>
      <c r="E5210">
        <v>2021</v>
      </c>
      <c r="F5210" t="s">
        <v>156</v>
      </c>
      <c r="G5210" t="s">
        <v>307</v>
      </c>
      <c r="H5210">
        <v>3.34</v>
      </c>
      <c r="I5210" t="s">
        <v>507</v>
      </c>
      <c r="J5210" t="s">
        <v>347</v>
      </c>
      <c r="K5210" t="s">
        <v>391</v>
      </c>
    </row>
    <row r="5211" spans="1:11" hidden="1" x14ac:dyDescent="0.35">
      <c r="A5211" t="s">
        <v>406</v>
      </c>
      <c r="B5211" t="s">
        <v>84</v>
      </c>
      <c r="C5211" t="s">
        <v>334</v>
      </c>
      <c r="D5211" t="s">
        <v>78</v>
      </c>
      <c r="E5211">
        <v>2021</v>
      </c>
      <c r="F5211" t="s">
        <v>156</v>
      </c>
      <c r="G5211" t="s">
        <v>307</v>
      </c>
      <c r="H5211">
        <v>3.86</v>
      </c>
      <c r="I5211" t="s">
        <v>507</v>
      </c>
      <c r="J5211" t="s">
        <v>14</v>
      </c>
      <c r="K5211" t="s">
        <v>391</v>
      </c>
    </row>
    <row r="5212" spans="1:11" hidden="1" x14ac:dyDescent="0.35">
      <c r="A5212" t="s">
        <v>406</v>
      </c>
      <c r="B5212" t="s">
        <v>84</v>
      </c>
      <c r="C5212" t="s">
        <v>334</v>
      </c>
      <c r="D5212" t="s">
        <v>78</v>
      </c>
      <c r="E5212">
        <v>2021</v>
      </c>
      <c r="F5212" t="s">
        <v>156</v>
      </c>
      <c r="G5212" t="s">
        <v>307</v>
      </c>
      <c r="H5212">
        <v>5.61</v>
      </c>
      <c r="I5212" t="s">
        <v>507</v>
      </c>
      <c r="J5212" t="s">
        <v>347</v>
      </c>
      <c r="K5212" t="s">
        <v>391</v>
      </c>
    </row>
    <row r="5213" spans="1:11" hidden="1" x14ac:dyDescent="0.35">
      <c r="A5213" t="s">
        <v>406</v>
      </c>
      <c r="B5213" t="s">
        <v>84</v>
      </c>
      <c r="C5213" t="s">
        <v>334</v>
      </c>
      <c r="D5213" t="s">
        <v>78</v>
      </c>
      <c r="E5213">
        <v>2021</v>
      </c>
      <c r="F5213" t="s">
        <v>156</v>
      </c>
      <c r="G5213" t="s">
        <v>307</v>
      </c>
      <c r="H5213">
        <v>0.31</v>
      </c>
      <c r="I5213" t="s">
        <v>507</v>
      </c>
      <c r="J5213" t="s">
        <v>14</v>
      </c>
      <c r="K5213" t="s">
        <v>391</v>
      </c>
    </row>
    <row r="5214" spans="1:11" hidden="1" x14ac:dyDescent="0.35">
      <c r="A5214" t="s">
        <v>406</v>
      </c>
      <c r="B5214" t="s">
        <v>84</v>
      </c>
      <c r="C5214" t="s">
        <v>334</v>
      </c>
      <c r="D5214" t="s">
        <v>78</v>
      </c>
      <c r="E5214">
        <v>2021</v>
      </c>
      <c r="F5214" t="s">
        <v>156</v>
      </c>
      <c r="G5214" t="s">
        <v>307</v>
      </c>
      <c r="H5214">
        <v>0.45</v>
      </c>
      <c r="I5214" t="s">
        <v>507</v>
      </c>
      <c r="J5214" t="s">
        <v>347</v>
      </c>
      <c r="K5214" t="s">
        <v>391</v>
      </c>
    </row>
    <row r="5215" spans="1:11" hidden="1" x14ac:dyDescent="0.35">
      <c r="A5215" t="s">
        <v>406</v>
      </c>
      <c r="B5215" t="s">
        <v>84</v>
      </c>
      <c r="C5215" t="s">
        <v>330</v>
      </c>
      <c r="D5215" t="s">
        <v>78</v>
      </c>
      <c r="E5215">
        <v>2021</v>
      </c>
      <c r="F5215" t="s">
        <v>500</v>
      </c>
      <c r="G5215" t="s">
        <v>311</v>
      </c>
      <c r="H5215">
        <v>-2478.9299999999998</v>
      </c>
      <c r="I5215" t="s">
        <v>507</v>
      </c>
      <c r="J5215" t="s">
        <v>347</v>
      </c>
      <c r="K5215" t="s">
        <v>392</v>
      </c>
    </row>
    <row r="5216" spans="1:11" hidden="1" x14ac:dyDescent="0.35">
      <c r="A5216" t="s">
        <v>406</v>
      </c>
      <c r="B5216" t="s">
        <v>84</v>
      </c>
      <c r="C5216" t="s">
        <v>330</v>
      </c>
      <c r="D5216" t="s">
        <v>78</v>
      </c>
      <c r="E5216">
        <v>2021</v>
      </c>
      <c r="F5216" t="s">
        <v>500</v>
      </c>
      <c r="G5216" t="s">
        <v>311</v>
      </c>
      <c r="H5216">
        <v>-958.71</v>
      </c>
      <c r="I5216" t="s">
        <v>507</v>
      </c>
      <c r="J5216" t="s">
        <v>347</v>
      </c>
      <c r="K5216" t="s">
        <v>392</v>
      </c>
    </row>
    <row r="5217" spans="1:11" hidden="1" x14ac:dyDescent="0.35">
      <c r="A5217" t="s">
        <v>406</v>
      </c>
      <c r="B5217" t="s">
        <v>84</v>
      </c>
      <c r="C5217" t="s">
        <v>330</v>
      </c>
      <c r="D5217" t="s">
        <v>78</v>
      </c>
      <c r="E5217">
        <v>2021</v>
      </c>
      <c r="F5217" t="s">
        <v>500</v>
      </c>
      <c r="G5217" t="s">
        <v>311</v>
      </c>
      <c r="H5217">
        <v>-1.37</v>
      </c>
      <c r="I5217" t="s">
        <v>507</v>
      </c>
      <c r="J5217" t="s">
        <v>347</v>
      </c>
      <c r="K5217" t="s">
        <v>392</v>
      </c>
    </row>
    <row r="5218" spans="1:11" hidden="1" x14ac:dyDescent="0.35">
      <c r="A5218" t="s">
        <v>406</v>
      </c>
      <c r="B5218" t="s">
        <v>84</v>
      </c>
      <c r="C5218" t="s">
        <v>330</v>
      </c>
      <c r="D5218" t="s">
        <v>78</v>
      </c>
      <c r="E5218">
        <v>2021</v>
      </c>
      <c r="F5218" t="s">
        <v>500</v>
      </c>
      <c r="G5218" t="s">
        <v>311</v>
      </c>
      <c r="H5218">
        <v>-998.05</v>
      </c>
      <c r="I5218" t="s">
        <v>507</v>
      </c>
      <c r="J5218" t="s">
        <v>347</v>
      </c>
      <c r="K5218" t="s">
        <v>392</v>
      </c>
    </row>
    <row r="5219" spans="1:11" hidden="1" x14ac:dyDescent="0.35">
      <c r="A5219" t="s">
        <v>406</v>
      </c>
      <c r="B5219" t="s">
        <v>84</v>
      </c>
      <c r="C5219" t="s">
        <v>330</v>
      </c>
      <c r="D5219" t="s">
        <v>78</v>
      </c>
      <c r="E5219">
        <v>2021</v>
      </c>
      <c r="F5219" t="s">
        <v>500</v>
      </c>
      <c r="G5219" t="s">
        <v>311</v>
      </c>
      <c r="H5219">
        <v>-3349.64</v>
      </c>
      <c r="I5219" t="s">
        <v>507</v>
      </c>
      <c r="J5219" t="s">
        <v>347</v>
      </c>
      <c r="K5219" t="s">
        <v>392</v>
      </c>
    </row>
    <row r="5220" spans="1:11" hidden="1" x14ac:dyDescent="0.35">
      <c r="A5220" t="s">
        <v>406</v>
      </c>
      <c r="B5220" t="s">
        <v>84</v>
      </c>
      <c r="C5220" t="s">
        <v>330</v>
      </c>
      <c r="D5220" t="s">
        <v>78</v>
      </c>
      <c r="E5220">
        <v>2021</v>
      </c>
      <c r="F5220" t="s">
        <v>500</v>
      </c>
      <c r="G5220" t="s">
        <v>311</v>
      </c>
      <c r="H5220">
        <v>-668.48</v>
      </c>
      <c r="I5220" t="s">
        <v>507</v>
      </c>
      <c r="J5220" t="s">
        <v>347</v>
      </c>
      <c r="K5220" t="s">
        <v>392</v>
      </c>
    </row>
    <row r="5221" spans="1:11" hidden="1" x14ac:dyDescent="0.35">
      <c r="A5221" t="s">
        <v>406</v>
      </c>
      <c r="B5221" t="s">
        <v>84</v>
      </c>
      <c r="C5221" t="s">
        <v>330</v>
      </c>
      <c r="D5221" t="s">
        <v>78</v>
      </c>
      <c r="E5221">
        <v>2021</v>
      </c>
      <c r="F5221" t="s">
        <v>500</v>
      </c>
      <c r="G5221" t="s">
        <v>311</v>
      </c>
      <c r="H5221">
        <v>-286.79000000000002</v>
      </c>
      <c r="I5221" t="s">
        <v>507</v>
      </c>
      <c r="J5221" t="s">
        <v>347</v>
      </c>
      <c r="K5221" t="s">
        <v>392</v>
      </c>
    </row>
    <row r="5222" spans="1:11" hidden="1" x14ac:dyDescent="0.35">
      <c r="A5222" t="s">
        <v>406</v>
      </c>
      <c r="B5222" t="s">
        <v>84</v>
      </c>
      <c r="C5222" t="s">
        <v>330</v>
      </c>
      <c r="D5222" t="s">
        <v>78</v>
      </c>
      <c r="E5222">
        <v>2021</v>
      </c>
      <c r="F5222" t="s">
        <v>506</v>
      </c>
      <c r="G5222" t="s">
        <v>309</v>
      </c>
      <c r="H5222">
        <v>-888.78</v>
      </c>
      <c r="I5222" t="s">
        <v>507</v>
      </c>
      <c r="J5222" t="s">
        <v>347</v>
      </c>
      <c r="K5222" t="s">
        <v>392</v>
      </c>
    </row>
    <row r="5223" spans="1:11" hidden="1" x14ac:dyDescent="0.35">
      <c r="A5223" t="s">
        <v>406</v>
      </c>
      <c r="B5223" t="s">
        <v>84</v>
      </c>
      <c r="C5223" t="s">
        <v>330</v>
      </c>
      <c r="D5223" t="s">
        <v>78</v>
      </c>
      <c r="E5223">
        <v>2021</v>
      </c>
      <c r="F5223" t="s">
        <v>506</v>
      </c>
      <c r="G5223" t="s">
        <v>309</v>
      </c>
      <c r="H5223">
        <v>-343.72</v>
      </c>
      <c r="I5223" t="s">
        <v>507</v>
      </c>
      <c r="J5223" t="s">
        <v>347</v>
      </c>
      <c r="K5223" t="s">
        <v>392</v>
      </c>
    </row>
    <row r="5224" spans="1:11" hidden="1" x14ac:dyDescent="0.35">
      <c r="A5224" t="s">
        <v>406</v>
      </c>
      <c r="B5224" t="s">
        <v>84</v>
      </c>
      <c r="C5224" t="s">
        <v>330</v>
      </c>
      <c r="D5224" t="s">
        <v>78</v>
      </c>
      <c r="E5224">
        <v>2021</v>
      </c>
      <c r="F5224" t="s">
        <v>506</v>
      </c>
      <c r="G5224" t="s">
        <v>309</v>
      </c>
      <c r="H5224">
        <v>-0.5</v>
      </c>
      <c r="I5224" t="s">
        <v>507</v>
      </c>
      <c r="J5224" t="s">
        <v>347</v>
      </c>
      <c r="K5224" t="s">
        <v>392</v>
      </c>
    </row>
    <row r="5225" spans="1:11" hidden="1" x14ac:dyDescent="0.35">
      <c r="A5225" t="s">
        <v>406</v>
      </c>
      <c r="B5225" t="s">
        <v>84</v>
      </c>
      <c r="C5225" t="s">
        <v>330</v>
      </c>
      <c r="D5225" t="s">
        <v>78</v>
      </c>
      <c r="E5225">
        <v>2021</v>
      </c>
      <c r="F5225" t="s">
        <v>506</v>
      </c>
      <c r="G5225" t="s">
        <v>309</v>
      </c>
      <c r="H5225">
        <v>-357.84</v>
      </c>
      <c r="I5225" t="s">
        <v>507</v>
      </c>
      <c r="J5225" t="s">
        <v>347</v>
      </c>
      <c r="K5225" t="s">
        <v>392</v>
      </c>
    </row>
    <row r="5226" spans="1:11" hidden="1" x14ac:dyDescent="0.35">
      <c r="A5226" t="s">
        <v>406</v>
      </c>
      <c r="B5226" t="s">
        <v>84</v>
      </c>
      <c r="C5226" t="s">
        <v>330</v>
      </c>
      <c r="D5226" t="s">
        <v>78</v>
      </c>
      <c r="E5226">
        <v>2021</v>
      </c>
      <c r="F5226" t="s">
        <v>506</v>
      </c>
      <c r="G5226" t="s">
        <v>309</v>
      </c>
      <c r="H5226">
        <v>-1200.95</v>
      </c>
      <c r="I5226" t="s">
        <v>507</v>
      </c>
      <c r="J5226" t="s">
        <v>347</v>
      </c>
      <c r="K5226" t="s">
        <v>392</v>
      </c>
    </row>
    <row r="5227" spans="1:11" hidden="1" x14ac:dyDescent="0.35">
      <c r="A5227" t="s">
        <v>406</v>
      </c>
      <c r="B5227" t="s">
        <v>84</v>
      </c>
      <c r="C5227" t="s">
        <v>330</v>
      </c>
      <c r="D5227" t="s">
        <v>78</v>
      </c>
      <c r="E5227">
        <v>2021</v>
      </c>
      <c r="F5227" t="s">
        <v>506</v>
      </c>
      <c r="G5227" t="s">
        <v>309</v>
      </c>
      <c r="H5227">
        <v>-239.68</v>
      </c>
      <c r="I5227" t="s">
        <v>507</v>
      </c>
      <c r="J5227" t="s">
        <v>347</v>
      </c>
      <c r="K5227" t="s">
        <v>392</v>
      </c>
    </row>
    <row r="5228" spans="1:11" hidden="1" x14ac:dyDescent="0.35">
      <c r="A5228" t="s">
        <v>406</v>
      </c>
      <c r="B5228" t="s">
        <v>84</v>
      </c>
      <c r="C5228" t="s">
        <v>330</v>
      </c>
      <c r="D5228" t="s">
        <v>78</v>
      </c>
      <c r="E5228">
        <v>2021</v>
      </c>
      <c r="F5228" t="s">
        <v>506</v>
      </c>
      <c r="G5228" t="s">
        <v>309</v>
      </c>
      <c r="H5228">
        <v>-102.83</v>
      </c>
      <c r="I5228" t="s">
        <v>507</v>
      </c>
      <c r="J5228" t="s">
        <v>347</v>
      </c>
      <c r="K5228" t="s">
        <v>392</v>
      </c>
    </row>
    <row r="5229" spans="1:11" hidden="1" x14ac:dyDescent="0.35">
      <c r="A5229" t="s">
        <v>406</v>
      </c>
      <c r="B5229" t="s">
        <v>84</v>
      </c>
      <c r="C5229" t="s">
        <v>330</v>
      </c>
      <c r="D5229" t="s">
        <v>78</v>
      </c>
      <c r="E5229">
        <v>2021</v>
      </c>
      <c r="F5229" t="s">
        <v>71</v>
      </c>
      <c r="G5229" t="s">
        <v>310</v>
      </c>
      <c r="H5229">
        <v>-192.49</v>
      </c>
      <c r="I5229" t="s">
        <v>507</v>
      </c>
      <c r="J5229" t="s">
        <v>347</v>
      </c>
      <c r="K5229" t="s">
        <v>392</v>
      </c>
    </row>
    <row r="5230" spans="1:11" hidden="1" x14ac:dyDescent="0.35">
      <c r="A5230" t="s">
        <v>406</v>
      </c>
      <c r="B5230" t="s">
        <v>84</v>
      </c>
      <c r="C5230" t="s">
        <v>330</v>
      </c>
      <c r="D5230" t="s">
        <v>78</v>
      </c>
      <c r="E5230">
        <v>2021</v>
      </c>
      <c r="F5230" t="s">
        <v>71</v>
      </c>
      <c r="G5230" t="s">
        <v>310</v>
      </c>
      <c r="H5230">
        <v>-74.45</v>
      </c>
      <c r="I5230" t="s">
        <v>507</v>
      </c>
      <c r="J5230" t="s">
        <v>347</v>
      </c>
      <c r="K5230" t="s">
        <v>392</v>
      </c>
    </row>
    <row r="5231" spans="1:11" hidden="1" x14ac:dyDescent="0.35">
      <c r="A5231" t="s">
        <v>406</v>
      </c>
      <c r="B5231" t="s">
        <v>84</v>
      </c>
      <c r="C5231" t="s">
        <v>330</v>
      </c>
      <c r="D5231" t="s">
        <v>78</v>
      </c>
      <c r="E5231">
        <v>2021</v>
      </c>
      <c r="F5231" t="s">
        <v>71</v>
      </c>
      <c r="G5231" t="s">
        <v>310</v>
      </c>
      <c r="H5231">
        <v>-0.1</v>
      </c>
      <c r="I5231" t="s">
        <v>507</v>
      </c>
      <c r="J5231" t="s">
        <v>347</v>
      </c>
      <c r="K5231" t="s">
        <v>392</v>
      </c>
    </row>
    <row r="5232" spans="1:11" hidden="1" x14ac:dyDescent="0.35">
      <c r="A5232" t="s">
        <v>406</v>
      </c>
      <c r="B5232" t="s">
        <v>84</v>
      </c>
      <c r="C5232" t="s">
        <v>330</v>
      </c>
      <c r="D5232" t="s">
        <v>78</v>
      </c>
      <c r="E5232">
        <v>2021</v>
      </c>
      <c r="F5232" t="s">
        <v>71</v>
      </c>
      <c r="G5232" t="s">
        <v>310</v>
      </c>
      <c r="H5232">
        <v>-77.489999999999995</v>
      </c>
      <c r="I5232" t="s">
        <v>507</v>
      </c>
      <c r="J5232" t="s">
        <v>347</v>
      </c>
      <c r="K5232" t="s">
        <v>392</v>
      </c>
    </row>
    <row r="5233" spans="1:11" hidden="1" x14ac:dyDescent="0.35">
      <c r="A5233" t="s">
        <v>406</v>
      </c>
      <c r="B5233" t="s">
        <v>84</v>
      </c>
      <c r="C5233" t="s">
        <v>330</v>
      </c>
      <c r="D5233" t="s">
        <v>78</v>
      </c>
      <c r="E5233">
        <v>2021</v>
      </c>
      <c r="F5233" t="s">
        <v>71</v>
      </c>
      <c r="G5233" t="s">
        <v>310</v>
      </c>
      <c r="H5233">
        <v>-260.11</v>
      </c>
      <c r="I5233" t="s">
        <v>507</v>
      </c>
      <c r="J5233" t="s">
        <v>347</v>
      </c>
      <c r="K5233" t="s">
        <v>392</v>
      </c>
    </row>
    <row r="5234" spans="1:11" hidden="1" x14ac:dyDescent="0.35">
      <c r="A5234" t="s">
        <v>406</v>
      </c>
      <c r="B5234" t="s">
        <v>84</v>
      </c>
      <c r="C5234" t="s">
        <v>330</v>
      </c>
      <c r="D5234" t="s">
        <v>78</v>
      </c>
      <c r="E5234">
        <v>2021</v>
      </c>
      <c r="F5234" t="s">
        <v>71</v>
      </c>
      <c r="G5234" t="s">
        <v>310</v>
      </c>
      <c r="H5234">
        <v>-51.91</v>
      </c>
      <c r="I5234" t="s">
        <v>507</v>
      </c>
      <c r="J5234" t="s">
        <v>347</v>
      </c>
      <c r="K5234" t="s">
        <v>392</v>
      </c>
    </row>
    <row r="5235" spans="1:11" hidden="1" x14ac:dyDescent="0.35">
      <c r="A5235" t="s">
        <v>406</v>
      </c>
      <c r="B5235" t="s">
        <v>84</v>
      </c>
      <c r="C5235" t="s">
        <v>330</v>
      </c>
      <c r="D5235" t="s">
        <v>78</v>
      </c>
      <c r="E5235">
        <v>2021</v>
      </c>
      <c r="F5235" t="s">
        <v>71</v>
      </c>
      <c r="G5235" t="s">
        <v>310</v>
      </c>
      <c r="H5235">
        <v>-22.27</v>
      </c>
      <c r="I5235" t="s">
        <v>507</v>
      </c>
      <c r="J5235" t="s">
        <v>347</v>
      </c>
      <c r="K5235" t="s">
        <v>392</v>
      </c>
    </row>
    <row r="5236" spans="1:11" hidden="1" x14ac:dyDescent="0.35">
      <c r="A5236" t="s">
        <v>406</v>
      </c>
      <c r="B5236" t="s">
        <v>84</v>
      </c>
      <c r="C5236" t="s">
        <v>330</v>
      </c>
      <c r="D5236" t="s">
        <v>78</v>
      </c>
      <c r="E5236">
        <v>2021</v>
      </c>
      <c r="F5236" t="s">
        <v>148</v>
      </c>
      <c r="G5236" t="s">
        <v>308</v>
      </c>
      <c r="H5236">
        <v>-231.14</v>
      </c>
      <c r="I5236" t="s">
        <v>507</v>
      </c>
      <c r="J5236" t="s">
        <v>347</v>
      </c>
      <c r="K5236" t="s">
        <v>392</v>
      </c>
    </row>
    <row r="5237" spans="1:11" hidden="1" x14ac:dyDescent="0.35">
      <c r="A5237" t="s">
        <v>406</v>
      </c>
      <c r="B5237" t="s">
        <v>84</v>
      </c>
      <c r="C5237" t="s">
        <v>330</v>
      </c>
      <c r="D5237" t="s">
        <v>78</v>
      </c>
      <c r="E5237">
        <v>2021</v>
      </c>
      <c r="F5237" t="s">
        <v>148</v>
      </c>
      <c r="G5237" t="s">
        <v>308</v>
      </c>
      <c r="H5237">
        <v>-89.39</v>
      </c>
      <c r="I5237" t="s">
        <v>507</v>
      </c>
      <c r="J5237" t="s">
        <v>347</v>
      </c>
      <c r="K5237" t="s">
        <v>392</v>
      </c>
    </row>
    <row r="5238" spans="1:11" hidden="1" x14ac:dyDescent="0.35">
      <c r="A5238" t="s">
        <v>406</v>
      </c>
      <c r="B5238" t="s">
        <v>84</v>
      </c>
      <c r="C5238" t="s">
        <v>330</v>
      </c>
      <c r="D5238" t="s">
        <v>78</v>
      </c>
      <c r="E5238">
        <v>2021</v>
      </c>
      <c r="F5238" t="s">
        <v>148</v>
      </c>
      <c r="G5238" t="s">
        <v>308</v>
      </c>
      <c r="H5238">
        <v>-0.13</v>
      </c>
      <c r="I5238" t="s">
        <v>507</v>
      </c>
      <c r="J5238" t="s">
        <v>347</v>
      </c>
      <c r="K5238" t="s">
        <v>392</v>
      </c>
    </row>
    <row r="5239" spans="1:11" hidden="1" x14ac:dyDescent="0.35">
      <c r="A5239" t="s">
        <v>406</v>
      </c>
      <c r="B5239" t="s">
        <v>84</v>
      </c>
      <c r="C5239" t="s">
        <v>330</v>
      </c>
      <c r="D5239" t="s">
        <v>78</v>
      </c>
      <c r="E5239">
        <v>2021</v>
      </c>
      <c r="F5239" t="s">
        <v>148</v>
      </c>
      <c r="G5239" t="s">
        <v>308</v>
      </c>
      <c r="H5239">
        <v>-93.06</v>
      </c>
      <c r="I5239" t="s">
        <v>507</v>
      </c>
      <c r="J5239" t="s">
        <v>347</v>
      </c>
      <c r="K5239" t="s">
        <v>392</v>
      </c>
    </row>
    <row r="5240" spans="1:11" hidden="1" x14ac:dyDescent="0.35">
      <c r="A5240" t="s">
        <v>406</v>
      </c>
      <c r="B5240" t="s">
        <v>84</v>
      </c>
      <c r="C5240" t="s">
        <v>330</v>
      </c>
      <c r="D5240" t="s">
        <v>78</v>
      </c>
      <c r="E5240">
        <v>2021</v>
      </c>
      <c r="F5240" t="s">
        <v>148</v>
      </c>
      <c r="G5240" t="s">
        <v>308</v>
      </c>
      <c r="H5240">
        <v>-312.32</v>
      </c>
      <c r="I5240" t="s">
        <v>507</v>
      </c>
      <c r="J5240" t="s">
        <v>347</v>
      </c>
      <c r="K5240" t="s">
        <v>392</v>
      </c>
    </row>
    <row r="5241" spans="1:11" hidden="1" x14ac:dyDescent="0.35">
      <c r="A5241" t="s">
        <v>406</v>
      </c>
      <c r="B5241" t="s">
        <v>84</v>
      </c>
      <c r="C5241" t="s">
        <v>330</v>
      </c>
      <c r="D5241" t="s">
        <v>78</v>
      </c>
      <c r="E5241">
        <v>2021</v>
      </c>
      <c r="F5241" t="s">
        <v>148</v>
      </c>
      <c r="G5241" t="s">
        <v>308</v>
      </c>
      <c r="H5241">
        <v>-62.33</v>
      </c>
      <c r="I5241" t="s">
        <v>507</v>
      </c>
      <c r="J5241" t="s">
        <v>347</v>
      </c>
      <c r="K5241" t="s">
        <v>392</v>
      </c>
    </row>
    <row r="5242" spans="1:11" hidden="1" x14ac:dyDescent="0.35">
      <c r="A5242" t="s">
        <v>406</v>
      </c>
      <c r="B5242" t="s">
        <v>84</v>
      </c>
      <c r="C5242" t="s">
        <v>330</v>
      </c>
      <c r="D5242" t="s">
        <v>78</v>
      </c>
      <c r="E5242">
        <v>2021</v>
      </c>
      <c r="F5242" t="s">
        <v>148</v>
      </c>
      <c r="G5242" t="s">
        <v>308</v>
      </c>
      <c r="H5242">
        <v>-26.74</v>
      </c>
      <c r="I5242" t="s">
        <v>507</v>
      </c>
      <c r="J5242" t="s">
        <v>347</v>
      </c>
      <c r="K5242" t="s">
        <v>392</v>
      </c>
    </row>
    <row r="5243" spans="1:11" hidden="1" x14ac:dyDescent="0.35">
      <c r="A5243" t="s">
        <v>406</v>
      </c>
      <c r="B5243" t="s">
        <v>84</v>
      </c>
      <c r="C5243" t="s">
        <v>330</v>
      </c>
      <c r="D5243" t="s">
        <v>78</v>
      </c>
      <c r="E5243">
        <v>2021</v>
      </c>
      <c r="F5243" t="s">
        <v>156</v>
      </c>
      <c r="G5243" t="s">
        <v>307</v>
      </c>
      <c r="H5243">
        <v>-8.49</v>
      </c>
      <c r="I5243" t="s">
        <v>507</v>
      </c>
      <c r="J5243" t="s">
        <v>347</v>
      </c>
      <c r="K5243" t="s">
        <v>392</v>
      </c>
    </row>
    <row r="5244" spans="1:11" hidden="1" x14ac:dyDescent="0.35">
      <c r="A5244" t="s">
        <v>406</v>
      </c>
      <c r="B5244" t="s">
        <v>84</v>
      </c>
      <c r="C5244" t="s">
        <v>330</v>
      </c>
      <c r="D5244" t="s">
        <v>78</v>
      </c>
      <c r="E5244">
        <v>2021</v>
      </c>
      <c r="F5244" t="s">
        <v>156</v>
      </c>
      <c r="G5244" t="s">
        <v>307</v>
      </c>
      <c r="H5244">
        <v>-3.28</v>
      </c>
      <c r="I5244" t="s">
        <v>507</v>
      </c>
      <c r="J5244" t="s">
        <v>347</v>
      </c>
      <c r="K5244" t="s">
        <v>392</v>
      </c>
    </row>
    <row r="5245" spans="1:11" hidden="1" x14ac:dyDescent="0.35">
      <c r="A5245" t="s">
        <v>406</v>
      </c>
      <c r="B5245" t="s">
        <v>84</v>
      </c>
      <c r="C5245" t="s">
        <v>330</v>
      </c>
      <c r="D5245" t="s">
        <v>78</v>
      </c>
      <c r="E5245">
        <v>2021</v>
      </c>
      <c r="F5245" t="s">
        <v>156</v>
      </c>
      <c r="G5245" t="s">
        <v>307</v>
      </c>
      <c r="H5245">
        <v>-0.01</v>
      </c>
      <c r="I5245" t="s">
        <v>507</v>
      </c>
      <c r="J5245" t="s">
        <v>347</v>
      </c>
      <c r="K5245" t="s">
        <v>392</v>
      </c>
    </row>
    <row r="5246" spans="1:11" hidden="1" x14ac:dyDescent="0.35">
      <c r="A5246" t="s">
        <v>406</v>
      </c>
      <c r="B5246" t="s">
        <v>84</v>
      </c>
      <c r="C5246" t="s">
        <v>330</v>
      </c>
      <c r="D5246" t="s">
        <v>78</v>
      </c>
      <c r="E5246">
        <v>2021</v>
      </c>
      <c r="F5246" t="s">
        <v>156</v>
      </c>
      <c r="G5246" t="s">
        <v>307</v>
      </c>
      <c r="H5246">
        <v>-3.42</v>
      </c>
      <c r="I5246" t="s">
        <v>507</v>
      </c>
      <c r="J5246" t="s">
        <v>347</v>
      </c>
      <c r="K5246" t="s">
        <v>392</v>
      </c>
    </row>
    <row r="5247" spans="1:11" hidden="1" x14ac:dyDescent="0.35">
      <c r="A5247" t="s">
        <v>406</v>
      </c>
      <c r="B5247" t="s">
        <v>84</v>
      </c>
      <c r="C5247" t="s">
        <v>330</v>
      </c>
      <c r="D5247" t="s">
        <v>78</v>
      </c>
      <c r="E5247">
        <v>2021</v>
      </c>
      <c r="F5247" t="s">
        <v>156</v>
      </c>
      <c r="G5247" t="s">
        <v>307</v>
      </c>
      <c r="H5247">
        <v>-11.46</v>
      </c>
      <c r="I5247" t="s">
        <v>507</v>
      </c>
      <c r="J5247" t="s">
        <v>347</v>
      </c>
      <c r="K5247" t="s">
        <v>392</v>
      </c>
    </row>
    <row r="5248" spans="1:11" hidden="1" x14ac:dyDescent="0.35">
      <c r="A5248" t="s">
        <v>406</v>
      </c>
      <c r="B5248" t="s">
        <v>84</v>
      </c>
      <c r="C5248" t="s">
        <v>330</v>
      </c>
      <c r="D5248" t="s">
        <v>78</v>
      </c>
      <c r="E5248">
        <v>2021</v>
      </c>
      <c r="F5248" t="s">
        <v>156</v>
      </c>
      <c r="G5248" t="s">
        <v>307</v>
      </c>
      <c r="H5248">
        <v>-2.2799999999999998</v>
      </c>
      <c r="I5248" t="s">
        <v>507</v>
      </c>
      <c r="J5248" t="s">
        <v>347</v>
      </c>
      <c r="K5248" t="s">
        <v>392</v>
      </c>
    </row>
    <row r="5249" spans="1:11" hidden="1" x14ac:dyDescent="0.35">
      <c r="A5249" t="s">
        <v>406</v>
      </c>
      <c r="B5249" t="s">
        <v>84</v>
      </c>
      <c r="C5249" t="s">
        <v>330</v>
      </c>
      <c r="D5249" t="s">
        <v>78</v>
      </c>
      <c r="E5249">
        <v>2021</v>
      </c>
      <c r="F5249" t="s">
        <v>156</v>
      </c>
      <c r="G5249" t="s">
        <v>307</v>
      </c>
      <c r="H5249">
        <v>-0.98</v>
      </c>
      <c r="I5249" t="s">
        <v>507</v>
      </c>
      <c r="J5249" t="s">
        <v>347</v>
      </c>
      <c r="K5249" t="s">
        <v>392</v>
      </c>
    </row>
    <row r="5250" spans="1:11" hidden="1" x14ac:dyDescent="0.35">
      <c r="A5250" t="s">
        <v>406</v>
      </c>
      <c r="B5250" t="s">
        <v>84</v>
      </c>
      <c r="C5250" t="s">
        <v>352</v>
      </c>
      <c r="D5250" t="s">
        <v>78</v>
      </c>
      <c r="E5250">
        <v>2021</v>
      </c>
      <c r="F5250" t="s">
        <v>500</v>
      </c>
      <c r="G5250" t="s">
        <v>311</v>
      </c>
      <c r="H5250">
        <v>5897.05</v>
      </c>
      <c r="I5250" t="s">
        <v>507</v>
      </c>
      <c r="J5250" t="s">
        <v>14</v>
      </c>
      <c r="K5250" t="s">
        <v>399</v>
      </c>
    </row>
    <row r="5251" spans="1:11" hidden="1" x14ac:dyDescent="0.35">
      <c r="A5251" t="s">
        <v>406</v>
      </c>
      <c r="B5251" t="s">
        <v>84</v>
      </c>
      <c r="C5251" t="s">
        <v>352</v>
      </c>
      <c r="D5251" t="s">
        <v>78</v>
      </c>
      <c r="E5251">
        <v>2021</v>
      </c>
      <c r="F5251" t="s">
        <v>500</v>
      </c>
      <c r="G5251" t="s">
        <v>311</v>
      </c>
      <c r="H5251">
        <v>4154.76</v>
      </c>
      <c r="I5251" t="s">
        <v>507</v>
      </c>
      <c r="J5251" t="s">
        <v>347</v>
      </c>
      <c r="K5251" t="s">
        <v>399</v>
      </c>
    </row>
    <row r="5252" spans="1:11" hidden="1" x14ac:dyDescent="0.35">
      <c r="A5252" t="s">
        <v>406</v>
      </c>
      <c r="B5252" t="s">
        <v>84</v>
      </c>
      <c r="C5252" t="s">
        <v>352</v>
      </c>
      <c r="D5252" t="s">
        <v>78</v>
      </c>
      <c r="E5252">
        <v>2021</v>
      </c>
      <c r="F5252" t="s">
        <v>500</v>
      </c>
      <c r="G5252" t="s">
        <v>311</v>
      </c>
      <c r="H5252">
        <v>404.04</v>
      </c>
      <c r="I5252" t="s">
        <v>507</v>
      </c>
      <c r="J5252" t="s">
        <v>14</v>
      </c>
      <c r="K5252" t="s">
        <v>399</v>
      </c>
    </row>
    <row r="5253" spans="1:11" hidden="1" x14ac:dyDescent="0.35">
      <c r="A5253" t="s">
        <v>406</v>
      </c>
      <c r="B5253" t="s">
        <v>84</v>
      </c>
      <c r="C5253" t="s">
        <v>352</v>
      </c>
      <c r="D5253" t="s">
        <v>78</v>
      </c>
      <c r="E5253">
        <v>2021</v>
      </c>
      <c r="F5253" t="s">
        <v>500</v>
      </c>
      <c r="G5253" t="s">
        <v>311</v>
      </c>
      <c r="H5253">
        <v>284.67</v>
      </c>
      <c r="I5253" t="s">
        <v>507</v>
      </c>
      <c r="J5253" t="s">
        <v>347</v>
      </c>
      <c r="K5253" t="s">
        <v>399</v>
      </c>
    </row>
    <row r="5254" spans="1:11" hidden="1" x14ac:dyDescent="0.35">
      <c r="A5254" t="s">
        <v>406</v>
      </c>
      <c r="B5254" t="s">
        <v>84</v>
      </c>
      <c r="C5254" t="s">
        <v>352</v>
      </c>
      <c r="D5254" t="s">
        <v>78</v>
      </c>
      <c r="E5254">
        <v>2021</v>
      </c>
      <c r="F5254" t="s">
        <v>500</v>
      </c>
      <c r="G5254" t="s">
        <v>311</v>
      </c>
      <c r="H5254">
        <v>6594.95</v>
      </c>
      <c r="I5254" t="s">
        <v>507</v>
      </c>
      <c r="J5254" t="s">
        <v>14</v>
      </c>
      <c r="K5254" t="s">
        <v>399</v>
      </c>
    </row>
    <row r="5255" spans="1:11" hidden="1" x14ac:dyDescent="0.35">
      <c r="A5255" t="s">
        <v>406</v>
      </c>
      <c r="B5255" t="s">
        <v>84</v>
      </c>
      <c r="C5255" t="s">
        <v>352</v>
      </c>
      <c r="D5255" t="s">
        <v>78</v>
      </c>
      <c r="E5255">
        <v>2021</v>
      </c>
      <c r="F5255" t="s">
        <v>500</v>
      </c>
      <c r="G5255" t="s">
        <v>311</v>
      </c>
      <c r="H5255">
        <v>4646.46</v>
      </c>
      <c r="I5255" t="s">
        <v>507</v>
      </c>
      <c r="J5255" t="s">
        <v>347</v>
      </c>
      <c r="K5255" t="s">
        <v>399</v>
      </c>
    </row>
    <row r="5256" spans="1:11" hidden="1" x14ac:dyDescent="0.35">
      <c r="A5256" t="s">
        <v>406</v>
      </c>
      <c r="B5256" t="s">
        <v>84</v>
      </c>
      <c r="C5256" t="s">
        <v>352</v>
      </c>
      <c r="D5256" t="s">
        <v>78</v>
      </c>
      <c r="E5256">
        <v>2021</v>
      </c>
      <c r="F5256" t="s">
        <v>500</v>
      </c>
      <c r="G5256" t="s">
        <v>311</v>
      </c>
      <c r="H5256">
        <v>564.32000000000005</v>
      </c>
      <c r="I5256" t="s">
        <v>507</v>
      </c>
      <c r="J5256" t="s">
        <v>14</v>
      </c>
      <c r="K5256" t="s">
        <v>399</v>
      </c>
    </row>
    <row r="5257" spans="1:11" hidden="1" x14ac:dyDescent="0.35">
      <c r="A5257" t="s">
        <v>406</v>
      </c>
      <c r="B5257" t="s">
        <v>84</v>
      </c>
      <c r="C5257" t="s">
        <v>352</v>
      </c>
      <c r="D5257" t="s">
        <v>78</v>
      </c>
      <c r="E5257">
        <v>2021</v>
      </c>
      <c r="F5257" t="s">
        <v>500</v>
      </c>
      <c r="G5257" t="s">
        <v>311</v>
      </c>
      <c r="H5257">
        <v>397.59</v>
      </c>
      <c r="I5257" t="s">
        <v>507</v>
      </c>
      <c r="J5257" t="s">
        <v>347</v>
      </c>
      <c r="K5257" t="s">
        <v>399</v>
      </c>
    </row>
    <row r="5258" spans="1:11" hidden="1" x14ac:dyDescent="0.35">
      <c r="A5258" t="s">
        <v>406</v>
      </c>
      <c r="B5258" t="s">
        <v>84</v>
      </c>
      <c r="C5258" t="s">
        <v>352</v>
      </c>
      <c r="D5258" t="s">
        <v>78</v>
      </c>
      <c r="E5258">
        <v>2021</v>
      </c>
      <c r="F5258" t="s">
        <v>506</v>
      </c>
      <c r="G5258" t="s">
        <v>309</v>
      </c>
      <c r="H5258">
        <v>1145.23</v>
      </c>
      <c r="I5258" t="s">
        <v>507</v>
      </c>
      <c r="J5258" t="s">
        <v>347</v>
      </c>
      <c r="K5258" t="s">
        <v>399</v>
      </c>
    </row>
    <row r="5259" spans="1:11" hidden="1" x14ac:dyDescent="0.35">
      <c r="A5259" t="s">
        <v>406</v>
      </c>
      <c r="B5259" t="s">
        <v>84</v>
      </c>
      <c r="C5259" t="s">
        <v>352</v>
      </c>
      <c r="D5259" t="s">
        <v>78</v>
      </c>
      <c r="E5259">
        <v>2021</v>
      </c>
      <c r="F5259" t="s">
        <v>506</v>
      </c>
      <c r="G5259" t="s">
        <v>309</v>
      </c>
      <c r="H5259">
        <v>78.47</v>
      </c>
      <c r="I5259" t="s">
        <v>507</v>
      </c>
      <c r="J5259" t="s">
        <v>347</v>
      </c>
      <c r="K5259" t="s">
        <v>399</v>
      </c>
    </row>
    <row r="5260" spans="1:11" hidden="1" x14ac:dyDescent="0.35">
      <c r="A5260" t="s">
        <v>406</v>
      </c>
      <c r="B5260" t="s">
        <v>84</v>
      </c>
      <c r="C5260" t="s">
        <v>352</v>
      </c>
      <c r="D5260" t="s">
        <v>78</v>
      </c>
      <c r="E5260">
        <v>2021</v>
      </c>
      <c r="F5260" t="s">
        <v>506</v>
      </c>
      <c r="G5260" t="s">
        <v>309</v>
      </c>
      <c r="H5260">
        <v>1280.77</v>
      </c>
      <c r="I5260" t="s">
        <v>507</v>
      </c>
      <c r="J5260" t="s">
        <v>347</v>
      </c>
      <c r="K5260" t="s">
        <v>399</v>
      </c>
    </row>
    <row r="5261" spans="1:11" hidden="1" x14ac:dyDescent="0.35">
      <c r="A5261" t="s">
        <v>406</v>
      </c>
      <c r="B5261" t="s">
        <v>84</v>
      </c>
      <c r="C5261" t="s">
        <v>352</v>
      </c>
      <c r="D5261" t="s">
        <v>78</v>
      </c>
      <c r="E5261">
        <v>2021</v>
      </c>
      <c r="F5261" t="s">
        <v>506</v>
      </c>
      <c r="G5261" t="s">
        <v>309</v>
      </c>
      <c r="H5261">
        <v>109.6</v>
      </c>
      <c r="I5261" t="s">
        <v>507</v>
      </c>
      <c r="J5261" t="s">
        <v>347</v>
      </c>
      <c r="K5261" t="s">
        <v>399</v>
      </c>
    </row>
    <row r="5262" spans="1:11" hidden="1" x14ac:dyDescent="0.35">
      <c r="A5262" t="s">
        <v>406</v>
      </c>
      <c r="B5262" t="s">
        <v>84</v>
      </c>
      <c r="C5262" t="s">
        <v>352</v>
      </c>
      <c r="D5262" t="s">
        <v>78</v>
      </c>
      <c r="E5262">
        <v>2021</v>
      </c>
      <c r="F5262" t="s">
        <v>71</v>
      </c>
      <c r="G5262" t="s">
        <v>310</v>
      </c>
      <c r="H5262">
        <v>-12.5</v>
      </c>
      <c r="I5262" t="s">
        <v>507</v>
      </c>
      <c r="J5262" t="s">
        <v>347</v>
      </c>
      <c r="K5262" t="s">
        <v>399</v>
      </c>
    </row>
    <row r="5263" spans="1:11" hidden="1" x14ac:dyDescent="0.35">
      <c r="A5263" t="s">
        <v>406</v>
      </c>
      <c r="B5263" t="s">
        <v>84</v>
      </c>
      <c r="C5263" t="s">
        <v>352</v>
      </c>
      <c r="D5263" t="s">
        <v>78</v>
      </c>
      <c r="E5263">
        <v>2021</v>
      </c>
      <c r="F5263" t="s">
        <v>71</v>
      </c>
      <c r="G5263" t="s">
        <v>310</v>
      </c>
      <c r="H5263">
        <v>-0.86</v>
      </c>
      <c r="I5263" t="s">
        <v>507</v>
      </c>
      <c r="J5263" t="s">
        <v>347</v>
      </c>
      <c r="K5263" t="s">
        <v>399</v>
      </c>
    </row>
    <row r="5264" spans="1:11" hidden="1" x14ac:dyDescent="0.35">
      <c r="A5264" t="s">
        <v>406</v>
      </c>
      <c r="B5264" t="s">
        <v>84</v>
      </c>
      <c r="C5264" t="s">
        <v>352</v>
      </c>
      <c r="D5264" t="s">
        <v>78</v>
      </c>
      <c r="E5264">
        <v>2021</v>
      </c>
      <c r="F5264" t="s">
        <v>71</v>
      </c>
      <c r="G5264" t="s">
        <v>310</v>
      </c>
      <c r="H5264">
        <v>-13.99</v>
      </c>
      <c r="I5264" t="s">
        <v>507</v>
      </c>
      <c r="J5264" t="s">
        <v>347</v>
      </c>
      <c r="K5264" t="s">
        <v>399</v>
      </c>
    </row>
    <row r="5265" spans="1:11" hidden="1" x14ac:dyDescent="0.35">
      <c r="A5265" t="s">
        <v>406</v>
      </c>
      <c r="B5265" t="s">
        <v>84</v>
      </c>
      <c r="C5265" t="s">
        <v>352</v>
      </c>
      <c r="D5265" t="s">
        <v>78</v>
      </c>
      <c r="E5265">
        <v>2021</v>
      </c>
      <c r="F5265" t="s">
        <v>71</v>
      </c>
      <c r="G5265" t="s">
        <v>310</v>
      </c>
      <c r="H5265">
        <v>-1.19</v>
      </c>
      <c r="I5265" t="s">
        <v>507</v>
      </c>
      <c r="J5265" t="s">
        <v>347</v>
      </c>
      <c r="K5265" t="s">
        <v>399</v>
      </c>
    </row>
    <row r="5266" spans="1:11" hidden="1" x14ac:dyDescent="0.35">
      <c r="A5266" t="s">
        <v>406</v>
      </c>
      <c r="B5266" t="s">
        <v>84</v>
      </c>
      <c r="C5266" t="s">
        <v>352</v>
      </c>
      <c r="D5266" t="s">
        <v>78</v>
      </c>
      <c r="E5266">
        <v>2021</v>
      </c>
      <c r="F5266" t="s">
        <v>148</v>
      </c>
      <c r="G5266" t="s">
        <v>308</v>
      </c>
      <c r="H5266">
        <v>126.98</v>
      </c>
      <c r="I5266" t="s">
        <v>507</v>
      </c>
      <c r="J5266" t="s">
        <v>347</v>
      </c>
      <c r="K5266" t="s">
        <v>399</v>
      </c>
    </row>
    <row r="5267" spans="1:11" hidden="1" x14ac:dyDescent="0.35">
      <c r="A5267" t="s">
        <v>406</v>
      </c>
      <c r="B5267" t="s">
        <v>84</v>
      </c>
      <c r="C5267" t="s">
        <v>352</v>
      </c>
      <c r="D5267" t="s">
        <v>78</v>
      </c>
      <c r="E5267">
        <v>2021</v>
      </c>
      <c r="F5267" t="s">
        <v>148</v>
      </c>
      <c r="G5267" t="s">
        <v>308</v>
      </c>
      <c r="H5267">
        <v>8.6999999999999993</v>
      </c>
      <c r="I5267" t="s">
        <v>507</v>
      </c>
      <c r="J5267" t="s">
        <v>347</v>
      </c>
      <c r="K5267" t="s">
        <v>399</v>
      </c>
    </row>
    <row r="5268" spans="1:11" hidden="1" x14ac:dyDescent="0.35">
      <c r="A5268" t="s">
        <v>406</v>
      </c>
      <c r="B5268" t="s">
        <v>84</v>
      </c>
      <c r="C5268" t="s">
        <v>352</v>
      </c>
      <c r="D5268" t="s">
        <v>78</v>
      </c>
      <c r="E5268">
        <v>2021</v>
      </c>
      <c r="F5268" t="s">
        <v>148</v>
      </c>
      <c r="G5268" t="s">
        <v>308</v>
      </c>
      <c r="H5268">
        <v>142.01</v>
      </c>
      <c r="I5268" t="s">
        <v>507</v>
      </c>
      <c r="J5268" t="s">
        <v>347</v>
      </c>
      <c r="K5268" t="s">
        <v>399</v>
      </c>
    </row>
    <row r="5269" spans="1:11" hidden="1" x14ac:dyDescent="0.35">
      <c r="A5269" t="s">
        <v>406</v>
      </c>
      <c r="B5269" t="s">
        <v>84</v>
      </c>
      <c r="C5269" t="s">
        <v>352</v>
      </c>
      <c r="D5269" t="s">
        <v>78</v>
      </c>
      <c r="E5269">
        <v>2021</v>
      </c>
      <c r="F5269" t="s">
        <v>148</v>
      </c>
      <c r="G5269" t="s">
        <v>308</v>
      </c>
      <c r="H5269">
        <v>12.15</v>
      </c>
      <c r="I5269" t="s">
        <v>507</v>
      </c>
      <c r="J5269" t="s">
        <v>347</v>
      </c>
      <c r="K5269" t="s">
        <v>399</v>
      </c>
    </row>
    <row r="5270" spans="1:11" hidden="1" x14ac:dyDescent="0.35">
      <c r="A5270" t="s">
        <v>406</v>
      </c>
      <c r="B5270" t="s">
        <v>84</v>
      </c>
      <c r="C5270" t="s">
        <v>352</v>
      </c>
      <c r="D5270" t="s">
        <v>78</v>
      </c>
      <c r="E5270">
        <v>2021</v>
      </c>
      <c r="F5270" t="s">
        <v>156</v>
      </c>
      <c r="G5270" t="s">
        <v>307</v>
      </c>
      <c r="H5270">
        <v>1.44</v>
      </c>
      <c r="I5270" t="s">
        <v>507</v>
      </c>
      <c r="J5270" t="s">
        <v>14</v>
      </c>
      <c r="K5270" t="s">
        <v>399</v>
      </c>
    </row>
    <row r="5271" spans="1:11" hidden="1" x14ac:dyDescent="0.35">
      <c r="A5271" t="s">
        <v>406</v>
      </c>
      <c r="B5271" t="s">
        <v>84</v>
      </c>
      <c r="C5271" t="s">
        <v>352</v>
      </c>
      <c r="D5271" t="s">
        <v>78</v>
      </c>
      <c r="E5271">
        <v>2021</v>
      </c>
      <c r="F5271" t="s">
        <v>156</v>
      </c>
      <c r="G5271" t="s">
        <v>307</v>
      </c>
      <c r="H5271">
        <v>5.58</v>
      </c>
      <c r="I5271" t="s">
        <v>507</v>
      </c>
      <c r="J5271" t="s">
        <v>347</v>
      </c>
      <c r="K5271" t="s">
        <v>399</v>
      </c>
    </row>
    <row r="5272" spans="1:11" hidden="1" x14ac:dyDescent="0.35">
      <c r="A5272" t="s">
        <v>406</v>
      </c>
      <c r="B5272" t="s">
        <v>84</v>
      </c>
      <c r="C5272" t="s">
        <v>352</v>
      </c>
      <c r="D5272" t="s">
        <v>78</v>
      </c>
      <c r="E5272">
        <v>2021</v>
      </c>
      <c r="F5272" t="s">
        <v>156</v>
      </c>
      <c r="G5272" t="s">
        <v>307</v>
      </c>
      <c r="H5272">
        <v>0.1</v>
      </c>
      <c r="I5272" t="s">
        <v>507</v>
      </c>
      <c r="J5272" t="s">
        <v>14</v>
      </c>
      <c r="K5272" t="s">
        <v>399</v>
      </c>
    </row>
    <row r="5273" spans="1:11" hidden="1" x14ac:dyDescent="0.35">
      <c r="A5273" t="s">
        <v>406</v>
      </c>
      <c r="B5273" t="s">
        <v>84</v>
      </c>
      <c r="C5273" t="s">
        <v>352</v>
      </c>
      <c r="D5273" t="s">
        <v>78</v>
      </c>
      <c r="E5273">
        <v>2021</v>
      </c>
      <c r="F5273" t="s">
        <v>156</v>
      </c>
      <c r="G5273" t="s">
        <v>307</v>
      </c>
      <c r="H5273">
        <v>0.38</v>
      </c>
      <c r="I5273" t="s">
        <v>507</v>
      </c>
      <c r="J5273" t="s">
        <v>347</v>
      </c>
      <c r="K5273" t="s">
        <v>399</v>
      </c>
    </row>
    <row r="5274" spans="1:11" hidden="1" x14ac:dyDescent="0.35">
      <c r="A5274" t="s">
        <v>406</v>
      </c>
      <c r="B5274" t="s">
        <v>84</v>
      </c>
      <c r="C5274" t="s">
        <v>352</v>
      </c>
      <c r="D5274" t="s">
        <v>78</v>
      </c>
      <c r="E5274">
        <v>2021</v>
      </c>
      <c r="F5274" t="s">
        <v>156</v>
      </c>
      <c r="G5274" t="s">
        <v>307</v>
      </c>
      <c r="H5274">
        <v>1.6</v>
      </c>
      <c r="I5274" t="s">
        <v>507</v>
      </c>
      <c r="J5274" t="s">
        <v>14</v>
      </c>
      <c r="K5274" t="s">
        <v>399</v>
      </c>
    </row>
    <row r="5275" spans="1:11" hidden="1" x14ac:dyDescent="0.35">
      <c r="A5275" t="s">
        <v>406</v>
      </c>
      <c r="B5275" t="s">
        <v>84</v>
      </c>
      <c r="C5275" t="s">
        <v>352</v>
      </c>
      <c r="D5275" t="s">
        <v>78</v>
      </c>
      <c r="E5275">
        <v>2021</v>
      </c>
      <c r="F5275" t="s">
        <v>156</v>
      </c>
      <c r="G5275" t="s">
        <v>307</v>
      </c>
      <c r="H5275">
        <v>6.24</v>
      </c>
      <c r="I5275" t="s">
        <v>507</v>
      </c>
      <c r="J5275" t="s">
        <v>347</v>
      </c>
      <c r="K5275" t="s">
        <v>399</v>
      </c>
    </row>
    <row r="5276" spans="1:11" hidden="1" x14ac:dyDescent="0.35">
      <c r="A5276" t="s">
        <v>406</v>
      </c>
      <c r="B5276" t="s">
        <v>84</v>
      </c>
      <c r="C5276" t="s">
        <v>352</v>
      </c>
      <c r="D5276" t="s">
        <v>78</v>
      </c>
      <c r="E5276">
        <v>2021</v>
      </c>
      <c r="F5276" t="s">
        <v>156</v>
      </c>
      <c r="G5276" t="s">
        <v>307</v>
      </c>
      <c r="H5276">
        <v>0.14000000000000001</v>
      </c>
      <c r="I5276" t="s">
        <v>507</v>
      </c>
      <c r="J5276" t="s">
        <v>14</v>
      </c>
      <c r="K5276" t="s">
        <v>399</v>
      </c>
    </row>
    <row r="5277" spans="1:11" hidden="1" x14ac:dyDescent="0.35">
      <c r="A5277" t="s">
        <v>406</v>
      </c>
      <c r="B5277" t="s">
        <v>84</v>
      </c>
      <c r="C5277" t="s">
        <v>352</v>
      </c>
      <c r="D5277" t="s">
        <v>78</v>
      </c>
      <c r="E5277">
        <v>2021</v>
      </c>
      <c r="F5277" t="s">
        <v>156</v>
      </c>
      <c r="G5277" t="s">
        <v>307</v>
      </c>
      <c r="H5277">
        <v>0.54</v>
      </c>
      <c r="I5277" t="s">
        <v>507</v>
      </c>
      <c r="J5277" t="s">
        <v>347</v>
      </c>
      <c r="K5277" t="s">
        <v>399</v>
      </c>
    </row>
    <row r="5278" spans="1:11" hidden="1" x14ac:dyDescent="0.35">
      <c r="A5278" t="s">
        <v>406</v>
      </c>
      <c r="B5278" t="s">
        <v>84</v>
      </c>
      <c r="C5278" t="s">
        <v>336</v>
      </c>
      <c r="D5278" t="s">
        <v>78</v>
      </c>
      <c r="E5278">
        <v>2021</v>
      </c>
      <c r="F5278" t="s">
        <v>500</v>
      </c>
      <c r="G5278" t="s">
        <v>311</v>
      </c>
      <c r="H5278">
        <v>3786.28</v>
      </c>
      <c r="I5278" t="s">
        <v>507</v>
      </c>
      <c r="J5278" t="s">
        <v>14</v>
      </c>
      <c r="K5278" t="s">
        <v>394</v>
      </c>
    </row>
    <row r="5279" spans="1:11" hidden="1" x14ac:dyDescent="0.35">
      <c r="A5279" t="s">
        <v>406</v>
      </c>
      <c r="B5279" t="s">
        <v>84</v>
      </c>
      <c r="C5279" t="s">
        <v>336</v>
      </c>
      <c r="D5279" t="s">
        <v>78</v>
      </c>
      <c r="E5279">
        <v>2021</v>
      </c>
      <c r="F5279" t="s">
        <v>500</v>
      </c>
      <c r="G5279" t="s">
        <v>311</v>
      </c>
      <c r="H5279">
        <v>3760.93</v>
      </c>
      <c r="I5279" t="s">
        <v>507</v>
      </c>
      <c r="J5279" t="s">
        <v>347</v>
      </c>
      <c r="K5279" t="s">
        <v>394</v>
      </c>
    </row>
    <row r="5280" spans="1:11" hidden="1" x14ac:dyDescent="0.35">
      <c r="A5280" t="s">
        <v>406</v>
      </c>
      <c r="B5280" t="s">
        <v>84</v>
      </c>
      <c r="C5280" t="s">
        <v>336</v>
      </c>
      <c r="D5280" t="s">
        <v>78</v>
      </c>
      <c r="E5280">
        <v>2021</v>
      </c>
      <c r="F5280" t="s">
        <v>500</v>
      </c>
      <c r="G5280" t="s">
        <v>311</v>
      </c>
      <c r="H5280">
        <v>269.64</v>
      </c>
      <c r="I5280" t="s">
        <v>507</v>
      </c>
      <c r="J5280" t="s">
        <v>14</v>
      </c>
      <c r="K5280" t="s">
        <v>394</v>
      </c>
    </row>
    <row r="5281" spans="1:11" hidden="1" x14ac:dyDescent="0.35">
      <c r="A5281" t="s">
        <v>406</v>
      </c>
      <c r="B5281" t="s">
        <v>84</v>
      </c>
      <c r="C5281" t="s">
        <v>336</v>
      </c>
      <c r="D5281" t="s">
        <v>78</v>
      </c>
      <c r="E5281">
        <v>2021</v>
      </c>
      <c r="F5281" t="s">
        <v>500</v>
      </c>
      <c r="G5281" t="s">
        <v>311</v>
      </c>
      <c r="H5281">
        <v>267.83</v>
      </c>
      <c r="I5281" t="s">
        <v>507</v>
      </c>
      <c r="J5281" t="s">
        <v>347</v>
      </c>
      <c r="K5281" t="s">
        <v>394</v>
      </c>
    </row>
    <row r="5282" spans="1:11" hidden="1" x14ac:dyDescent="0.35">
      <c r="A5282" t="s">
        <v>406</v>
      </c>
      <c r="B5282" t="s">
        <v>84</v>
      </c>
      <c r="C5282" t="s">
        <v>336</v>
      </c>
      <c r="D5282" t="s">
        <v>78</v>
      </c>
      <c r="E5282">
        <v>2021</v>
      </c>
      <c r="F5282" t="s">
        <v>500</v>
      </c>
      <c r="G5282" t="s">
        <v>311</v>
      </c>
      <c r="H5282">
        <v>3816.66</v>
      </c>
      <c r="I5282" t="s">
        <v>507</v>
      </c>
      <c r="J5282" t="s">
        <v>14</v>
      </c>
      <c r="K5282" t="s">
        <v>394</v>
      </c>
    </row>
    <row r="5283" spans="1:11" hidden="1" x14ac:dyDescent="0.35">
      <c r="A5283" t="s">
        <v>406</v>
      </c>
      <c r="B5283" t="s">
        <v>84</v>
      </c>
      <c r="C5283" t="s">
        <v>336</v>
      </c>
      <c r="D5283" t="s">
        <v>78</v>
      </c>
      <c r="E5283">
        <v>2021</v>
      </c>
      <c r="F5283" t="s">
        <v>500</v>
      </c>
      <c r="G5283" t="s">
        <v>311</v>
      </c>
      <c r="H5283">
        <v>3791.11</v>
      </c>
      <c r="I5283" t="s">
        <v>507</v>
      </c>
      <c r="J5283" t="s">
        <v>347</v>
      </c>
      <c r="K5283" t="s">
        <v>394</v>
      </c>
    </row>
    <row r="5284" spans="1:11" hidden="1" x14ac:dyDescent="0.35">
      <c r="A5284" t="s">
        <v>406</v>
      </c>
      <c r="B5284" t="s">
        <v>84</v>
      </c>
      <c r="C5284" t="s">
        <v>336</v>
      </c>
      <c r="D5284" t="s">
        <v>78</v>
      </c>
      <c r="E5284">
        <v>2021</v>
      </c>
      <c r="F5284" t="s">
        <v>500</v>
      </c>
      <c r="G5284" t="s">
        <v>311</v>
      </c>
      <c r="H5284">
        <v>448.13</v>
      </c>
      <c r="I5284" t="s">
        <v>507</v>
      </c>
      <c r="J5284" t="s">
        <v>14</v>
      </c>
      <c r="K5284" t="s">
        <v>394</v>
      </c>
    </row>
    <row r="5285" spans="1:11" hidden="1" x14ac:dyDescent="0.35">
      <c r="A5285" t="s">
        <v>406</v>
      </c>
      <c r="B5285" t="s">
        <v>84</v>
      </c>
      <c r="C5285" t="s">
        <v>336</v>
      </c>
      <c r="D5285" t="s">
        <v>78</v>
      </c>
      <c r="E5285">
        <v>2021</v>
      </c>
      <c r="F5285" t="s">
        <v>500</v>
      </c>
      <c r="G5285" t="s">
        <v>311</v>
      </c>
      <c r="H5285">
        <v>445.13</v>
      </c>
      <c r="I5285" t="s">
        <v>507</v>
      </c>
      <c r="J5285" t="s">
        <v>347</v>
      </c>
      <c r="K5285" t="s">
        <v>394</v>
      </c>
    </row>
    <row r="5286" spans="1:11" hidden="1" x14ac:dyDescent="0.35">
      <c r="A5286" t="s">
        <v>406</v>
      </c>
      <c r="B5286" t="s">
        <v>84</v>
      </c>
      <c r="C5286" t="s">
        <v>336</v>
      </c>
      <c r="D5286" t="s">
        <v>78</v>
      </c>
      <c r="E5286">
        <v>2021</v>
      </c>
      <c r="F5286" t="s">
        <v>506</v>
      </c>
      <c r="G5286" t="s">
        <v>309</v>
      </c>
      <c r="H5286">
        <v>1069.78</v>
      </c>
      <c r="I5286" t="s">
        <v>507</v>
      </c>
      <c r="J5286" t="s">
        <v>347</v>
      </c>
      <c r="K5286" t="s">
        <v>394</v>
      </c>
    </row>
    <row r="5287" spans="1:11" hidden="1" x14ac:dyDescent="0.35">
      <c r="A5287" t="s">
        <v>406</v>
      </c>
      <c r="B5287" t="s">
        <v>84</v>
      </c>
      <c r="C5287" t="s">
        <v>336</v>
      </c>
      <c r="D5287" t="s">
        <v>78</v>
      </c>
      <c r="E5287">
        <v>2021</v>
      </c>
      <c r="F5287" t="s">
        <v>506</v>
      </c>
      <c r="G5287" t="s">
        <v>309</v>
      </c>
      <c r="H5287">
        <v>76.180000000000007</v>
      </c>
      <c r="I5287" t="s">
        <v>507</v>
      </c>
      <c r="J5287" t="s">
        <v>347</v>
      </c>
      <c r="K5287" t="s">
        <v>394</v>
      </c>
    </row>
    <row r="5288" spans="1:11" hidden="1" x14ac:dyDescent="0.35">
      <c r="A5288" t="s">
        <v>406</v>
      </c>
      <c r="B5288" t="s">
        <v>84</v>
      </c>
      <c r="C5288" t="s">
        <v>336</v>
      </c>
      <c r="D5288" t="s">
        <v>78</v>
      </c>
      <c r="E5288">
        <v>2021</v>
      </c>
      <c r="F5288" t="s">
        <v>506</v>
      </c>
      <c r="G5288" t="s">
        <v>309</v>
      </c>
      <c r="H5288">
        <v>1078.3599999999999</v>
      </c>
      <c r="I5288" t="s">
        <v>507</v>
      </c>
      <c r="J5288" t="s">
        <v>347</v>
      </c>
      <c r="K5288" t="s">
        <v>394</v>
      </c>
    </row>
    <row r="5289" spans="1:11" hidden="1" x14ac:dyDescent="0.35">
      <c r="A5289" t="s">
        <v>406</v>
      </c>
      <c r="B5289" t="s">
        <v>84</v>
      </c>
      <c r="C5289" t="s">
        <v>336</v>
      </c>
      <c r="D5289" t="s">
        <v>78</v>
      </c>
      <c r="E5289">
        <v>2021</v>
      </c>
      <c r="F5289" t="s">
        <v>506</v>
      </c>
      <c r="G5289" t="s">
        <v>309</v>
      </c>
      <c r="H5289">
        <v>126.61</v>
      </c>
      <c r="I5289" t="s">
        <v>507</v>
      </c>
      <c r="J5289" t="s">
        <v>347</v>
      </c>
      <c r="K5289" t="s">
        <v>394</v>
      </c>
    </row>
    <row r="5290" spans="1:11" hidden="1" x14ac:dyDescent="0.35">
      <c r="A5290" t="s">
        <v>406</v>
      </c>
      <c r="B5290" t="s">
        <v>84</v>
      </c>
      <c r="C5290" t="s">
        <v>336</v>
      </c>
      <c r="D5290" t="s">
        <v>78</v>
      </c>
      <c r="E5290">
        <v>2021</v>
      </c>
      <c r="F5290" t="s">
        <v>71</v>
      </c>
      <c r="G5290" t="s">
        <v>310</v>
      </c>
      <c r="H5290">
        <v>17.350000000000001</v>
      </c>
      <c r="I5290" t="s">
        <v>507</v>
      </c>
      <c r="J5290" t="s">
        <v>347</v>
      </c>
      <c r="K5290" t="s">
        <v>394</v>
      </c>
    </row>
    <row r="5291" spans="1:11" hidden="1" x14ac:dyDescent="0.35">
      <c r="A5291" t="s">
        <v>406</v>
      </c>
      <c r="B5291" t="s">
        <v>84</v>
      </c>
      <c r="C5291" t="s">
        <v>336</v>
      </c>
      <c r="D5291" t="s">
        <v>78</v>
      </c>
      <c r="E5291">
        <v>2021</v>
      </c>
      <c r="F5291" t="s">
        <v>71</v>
      </c>
      <c r="G5291" t="s">
        <v>310</v>
      </c>
      <c r="H5291">
        <v>1.24</v>
      </c>
      <c r="I5291" t="s">
        <v>507</v>
      </c>
      <c r="J5291" t="s">
        <v>347</v>
      </c>
      <c r="K5291" t="s">
        <v>394</v>
      </c>
    </row>
    <row r="5292" spans="1:11" hidden="1" x14ac:dyDescent="0.35">
      <c r="A5292" t="s">
        <v>406</v>
      </c>
      <c r="B5292" t="s">
        <v>84</v>
      </c>
      <c r="C5292" t="s">
        <v>336</v>
      </c>
      <c r="D5292" t="s">
        <v>78</v>
      </c>
      <c r="E5292">
        <v>2021</v>
      </c>
      <c r="F5292" t="s">
        <v>71</v>
      </c>
      <c r="G5292" t="s">
        <v>310</v>
      </c>
      <c r="H5292">
        <v>17.48</v>
      </c>
      <c r="I5292" t="s">
        <v>507</v>
      </c>
      <c r="J5292" t="s">
        <v>347</v>
      </c>
      <c r="K5292" t="s">
        <v>394</v>
      </c>
    </row>
    <row r="5293" spans="1:11" hidden="1" x14ac:dyDescent="0.35">
      <c r="A5293" t="s">
        <v>406</v>
      </c>
      <c r="B5293" t="s">
        <v>84</v>
      </c>
      <c r="C5293" t="s">
        <v>336</v>
      </c>
      <c r="D5293" t="s">
        <v>78</v>
      </c>
      <c r="E5293">
        <v>2021</v>
      </c>
      <c r="F5293" t="s">
        <v>71</v>
      </c>
      <c r="G5293" t="s">
        <v>310</v>
      </c>
      <c r="H5293">
        <v>2.0499999999999998</v>
      </c>
      <c r="I5293" t="s">
        <v>507</v>
      </c>
      <c r="J5293" t="s">
        <v>347</v>
      </c>
      <c r="K5293" t="s">
        <v>394</v>
      </c>
    </row>
    <row r="5294" spans="1:11" hidden="1" x14ac:dyDescent="0.35">
      <c r="A5294" t="s">
        <v>406</v>
      </c>
      <c r="B5294" t="s">
        <v>84</v>
      </c>
      <c r="C5294" t="s">
        <v>336</v>
      </c>
      <c r="D5294" t="s">
        <v>78</v>
      </c>
      <c r="E5294">
        <v>2021</v>
      </c>
      <c r="F5294" t="s">
        <v>148</v>
      </c>
      <c r="G5294" t="s">
        <v>308</v>
      </c>
      <c r="H5294">
        <v>45.5</v>
      </c>
      <c r="I5294" t="s">
        <v>507</v>
      </c>
      <c r="J5294" t="s">
        <v>347</v>
      </c>
      <c r="K5294" t="s">
        <v>394</v>
      </c>
    </row>
    <row r="5295" spans="1:11" hidden="1" x14ac:dyDescent="0.35">
      <c r="A5295" t="s">
        <v>406</v>
      </c>
      <c r="B5295" t="s">
        <v>84</v>
      </c>
      <c r="C5295" t="s">
        <v>336</v>
      </c>
      <c r="D5295" t="s">
        <v>78</v>
      </c>
      <c r="E5295">
        <v>2021</v>
      </c>
      <c r="F5295" t="s">
        <v>148</v>
      </c>
      <c r="G5295" t="s">
        <v>308</v>
      </c>
      <c r="H5295">
        <v>3.24</v>
      </c>
      <c r="I5295" t="s">
        <v>507</v>
      </c>
      <c r="J5295" t="s">
        <v>347</v>
      </c>
      <c r="K5295" t="s">
        <v>394</v>
      </c>
    </row>
    <row r="5296" spans="1:11" hidden="1" x14ac:dyDescent="0.35">
      <c r="A5296" t="s">
        <v>406</v>
      </c>
      <c r="B5296" t="s">
        <v>84</v>
      </c>
      <c r="C5296" t="s">
        <v>336</v>
      </c>
      <c r="D5296" t="s">
        <v>78</v>
      </c>
      <c r="E5296">
        <v>2021</v>
      </c>
      <c r="F5296" t="s">
        <v>148</v>
      </c>
      <c r="G5296" t="s">
        <v>308</v>
      </c>
      <c r="H5296">
        <v>45.87</v>
      </c>
      <c r="I5296" t="s">
        <v>507</v>
      </c>
      <c r="J5296" t="s">
        <v>347</v>
      </c>
      <c r="K5296" t="s">
        <v>394</v>
      </c>
    </row>
    <row r="5297" spans="1:11" hidden="1" x14ac:dyDescent="0.35">
      <c r="A5297" t="s">
        <v>406</v>
      </c>
      <c r="B5297" t="s">
        <v>84</v>
      </c>
      <c r="C5297" t="s">
        <v>336</v>
      </c>
      <c r="D5297" t="s">
        <v>78</v>
      </c>
      <c r="E5297">
        <v>2021</v>
      </c>
      <c r="F5297" t="s">
        <v>148</v>
      </c>
      <c r="G5297" t="s">
        <v>308</v>
      </c>
      <c r="H5297">
        <v>5.39</v>
      </c>
      <c r="I5297" t="s">
        <v>507</v>
      </c>
      <c r="J5297" t="s">
        <v>347</v>
      </c>
      <c r="K5297" t="s">
        <v>394</v>
      </c>
    </row>
    <row r="5298" spans="1:11" hidden="1" x14ac:dyDescent="0.35">
      <c r="A5298" t="s">
        <v>406</v>
      </c>
      <c r="B5298" t="s">
        <v>84</v>
      </c>
      <c r="C5298" t="s">
        <v>336</v>
      </c>
      <c r="D5298" t="s">
        <v>78</v>
      </c>
      <c r="E5298">
        <v>2021</v>
      </c>
      <c r="F5298" t="s">
        <v>156</v>
      </c>
      <c r="G5298" t="s">
        <v>307</v>
      </c>
      <c r="H5298">
        <v>0.76</v>
      </c>
      <c r="I5298" t="s">
        <v>507</v>
      </c>
      <c r="J5298" t="s">
        <v>14</v>
      </c>
      <c r="K5298" t="s">
        <v>394</v>
      </c>
    </row>
    <row r="5299" spans="1:11" hidden="1" x14ac:dyDescent="0.35">
      <c r="A5299" t="s">
        <v>406</v>
      </c>
      <c r="B5299" t="s">
        <v>84</v>
      </c>
      <c r="C5299" t="s">
        <v>336</v>
      </c>
      <c r="D5299" t="s">
        <v>78</v>
      </c>
      <c r="E5299">
        <v>2021</v>
      </c>
      <c r="F5299" t="s">
        <v>156</v>
      </c>
      <c r="G5299" t="s">
        <v>307</v>
      </c>
      <c r="H5299">
        <v>5.36</v>
      </c>
      <c r="I5299" t="s">
        <v>507</v>
      </c>
      <c r="J5299" t="s">
        <v>347</v>
      </c>
      <c r="K5299" t="s">
        <v>394</v>
      </c>
    </row>
    <row r="5300" spans="1:11" hidden="1" x14ac:dyDescent="0.35">
      <c r="A5300" t="s">
        <v>406</v>
      </c>
      <c r="B5300" t="s">
        <v>84</v>
      </c>
      <c r="C5300" t="s">
        <v>336</v>
      </c>
      <c r="D5300" t="s">
        <v>78</v>
      </c>
      <c r="E5300">
        <v>2021</v>
      </c>
      <c r="F5300" t="s">
        <v>156</v>
      </c>
      <c r="G5300" t="s">
        <v>307</v>
      </c>
      <c r="H5300">
        <v>0.05</v>
      </c>
      <c r="I5300" t="s">
        <v>507</v>
      </c>
      <c r="J5300" t="s">
        <v>14</v>
      </c>
      <c r="K5300" t="s">
        <v>394</v>
      </c>
    </row>
    <row r="5301" spans="1:11" hidden="1" x14ac:dyDescent="0.35">
      <c r="A5301" t="s">
        <v>406</v>
      </c>
      <c r="B5301" t="s">
        <v>84</v>
      </c>
      <c r="C5301" t="s">
        <v>336</v>
      </c>
      <c r="D5301" t="s">
        <v>78</v>
      </c>
      <c r="E5301">
        <v>2021</v>
      </c>
      <c r="F5301" t="s">
        <v>156</v>
      </c>
      <c r="G5301" t="s">
        <v>307</v>
      </c>
      <c r="H5301">
        <v>0.38</v>
      </c>
      <c r="I5301" t="s">
        <v>507</v>
      </c>
      <c r="J5301" t="s">
        <v>347</v>
      </c>
      <c r="K5301" t="s">
        <v>394</v>
      </c>
    </row>
    <row r="5302" spans="1:11" hidden="1" x14ac:dyDescent="0.35">
      <c r="A5302" t="s">
        <v>406</v>
      </c>
      <c r="B5302" t="s">
        <v>84</v>
      </c>
      <c r="C5302" t="s">
        <v>336</v>
      </c>
      <c r="D5302" t="s">
        <v>78</v>
      </c>
      <c r="E5302">
        <v>2021</v>
      </c>
      <c r="F5302" t="s">
        <v>156</v>
      </c>
      <c r="G5302" t="s">
        <v>307</v>
      </c>
      <c r="H5302">
        <v>0.76</v>
      </c>
      <c r="I5302" t="s">
        <v>507</v>
      </c>
      <c r="J5302" t="s">
        <v>14</v>
      </c>
      <c r="K5302" t="s">
        <v>394</v>
      </c>
    </row>
    <row r="5303" spans="1:11" hidden="1" x14ac:dyDescent="0.35">
      <c r="A5303" t="s">
        <v>406</v>
      </c>
      <c r="B5303" t="s">
        <v>84</v>
      </c>
      <c r="C5303" t="s">
        <v>336</v>
      </c>
      <c r="D5303" t="s">
        <v>78</v>
      </c>
      <c r="E5303">
        <v>2021</v>
      </c>
      <c r="F5303" t="s">
        <v>156</v>
      </c>
      <c r="G5303" t="s">
        <v>307</v>
      </c>
      <c r="H5303">
        <v>5.4</v>
      </c>
      <c r="I5303" t="s">
        <v>507</v>
      </c>
      <c r="J5303" t="s">
        <v>347</v>
      </c>
      <c r="K5303" t="s">
        <v>394</v>
      </c>
    </row>
    <row r="5304" spans="1:11" hidden="1" x14ac:dyDescent="0.35">
      <c r="A5304" t="s">
        <v>406</v>
      </c>
      <c r="B5304" t="s">
        <v>84</v>
      </c>
      <c r="C5304" t="s">
        <v>336</v>
      </c>
      <c r="D5304" t="s">
        <v>78</v>
      </c>
      <c r="E5304">
        <v>2021</v>
      </c>
      <c r="F5304" t="s">
        <v>156</v>
      </c>
      <c r="G5304" t="s">
        <v>307</v>
      </c>
      <c r="H5304">
        <v>0.09</v>
      </c>
      <c r="I5304" t="s">
        <v>507</v>
      </c>
      <c r="J5304" t="s">
        <v>14</v>
      </c>
      <c r="K5304" t="s">
        <v>394</v>
      </c>
    </row>
    <row r="5305" spans="1:11" hidden="1" x14ac:dyDescent="0.35">
      <c r="A5305" t="s">
        <v>406</v>
      </c>
      <c r="B5305" t="s">
        <v>84</v>
      </c>
      <c r="C5305" t="s">
        <v>336</v>
      </c>
      <c r="D5305" t="s">
        <v>78</v>
      </c>
      <c r="E5305">
        <v>2021</v>
      </c>
      <c r="F5305" t="s">
        <v>156</v>
      </c>
      <c r="G5305" t="s">
        <v>307</v>
      </c>
      <c r="H5305">
        <v>0.63</v>
      </c>
      <c r="I5305" t="s">
        <v>507</v>
      </c>
      <c r="J5305" t="s">
        <v>347</v>
      </c>
      <c r="K5305" t="s">
        <v>394</v>
      </c>
    </row>
    <row r="5306" spans="1:11" hidden="1" x14ac:dyDescent="0.35">
      <c r="A5306" t="s">
        <v>406</v>
      </c>
      <c r="B5306" t="s">
        <v>84</v>
      </c>
      <c r="C5306" t="s">
        <v>337</v>
      </c>
      <c r="D5306" t="s">
        <v>78</v>
      </c>
      <c r="E5306">
        <v>2021</v>
      </c>
      <c r="F5306" t="s">
        <v>500</v>
      </c>
      <c r="G5306" t="s">
        <v>311</v>
      </c>
      <c r="H5306">
        <v>6479.1</v>
      </c>
      <c r="I5306" t="s">
        <v>507</v>
      </c>
      <c r="J5306" t="s">
        <v>347</v>
      </c>
      <c r="K5306" t="s">
        <v>395</v>
      </c>
    </row>
    <row r="5307" spans="1:11" hidden="1" x14ac:dyDescent="0.35">
      <c r="A5307" t="s">
        <v>406</v>
      </c>
      <c r="B5307" t="s">
        <v>84</v>
      </c>
      <c r="C5307" t="s">
        <v>337</v>
      </c>
      <c r="D5307" t="s">
        <v>78</v>
      </c>
      <c r="E5307">
        <v>2021</v>
      </c>
      <c r="F5307" t="s">
        <v>500</v>
      </c>
      <c r="G5307" t="s">
        <v>311</v>
      </c>
      <c r="H5307">
        <v>9175.86</v>
      </c>
      <c r="I5307" t="s">
        <v>507</v>
      </c>
      <c r="J5307" t="s">
        <v>347</v>
      </c>
      <c r="K5307" t="s">
        <v>395</v>
      </c>
    </row>
    <row r="5308" spans="1:11" hidden="1" x14ac:dyDescent="0.35">
      <c r="A5308" t="s">
        <v>406</v>
      </c>
      <c r="B5308" t="s">
        <v>84</v>
      </c>
      <c r="C5308" t="s">
        <v>337</v>
      </c>
      <c r="D5308" t="s">
        <v>78</v>
      </c>
      <c r="E5308">
        <v>2021</v>
      </c>
      <c r="F5308" t="s">
        <v>506</v>
      </c>
      <c r="G5308" t="s">
        <v>309</v>
      </c>
      <c r="H5308">
        <v>989.75</v>
      </c>
      <c r="I5308" t="s">
        <v>507</v>
      </c>
      <c r="J5308" t="s">
        <v>347</v>
      </c>
      <c r="K5308" t="s">
        <v>395</v>
      </c>
    </row>
    <row r="5309" spans="1:11" hidden="1" x14ac:dyDescent="0.35">
      <c r="A5309" t="s">
        <v>406</v>
      </c>
      <c r="B5309" t="s">
        <v>84</v>
      </c>
      <c r="C5309" t="s">
        <v>337</v>
      </c>
      <c r="D5309" t="s">
        <v>78</v>
      </c>
      <c r="E5309">
        <v>2021</v>
      </c>
      <c r="F5309" t="s">
        <v>506</v>
      </c>
      <c r="G5309" t="s">
        <v>309</v>
      </c>
      <c r="H5309">
        <v>1401.7</v>
      </c>
      <c r="I5309" t="s">
        <v>507</v>
      </c>
      <c r="J5309" t="s">
        <v>347</v>
      </c>
      <c r="K5309" t="s">
        <v>395</v>
      </c>
    </row>
    <row r="5310" spans="1:11" hidden="1" x14ac:dyDescent="0.35">
      <c r="A5310" t="s">
        <v>406</v>
      </c>
      <c r="B5310" t="s">
        <v>84</v>
      </c>
      <c r="C5310" t="s">
        <v>337</v>
      </c>
      <c r="D5310" t="s">
        <v>78</v>
      </c>
      <c r="E5310">
        <v>2021</v>
      </c>
      <c r="F5310" t="s">
        <v>71</v>
      </c>
      <c r="G5310" t="s">
        <v>310</v>
      </c>
      <c r="H5310">
        <v>13.16</v>
      </c>
      <c r="I5310" t="s">
        <v>507</v>
      </c>
      <c r="J5310" t="s">
        <v>347</v>
      </c>
      <c r="K5310" t="s">
        <v>395</v>
      </c>
    </row>
    <row r="5311" spans="1:11" hidden="1" x14ac:dyDescent="0.35">
      <c r="A5311" t="s">
        <v>406</v>
      </c>
      <c r="B5311" t="s">
        <v>84</v>
      </c>
      <c r="C5311" t="s">
        <v>337</v>
      </c>
      <c r="D5311" t="s">
        <v>78</v>
      </c>
      <c r="E5311">
        <v>2021</v>
      </c>
      <c r="F5311" t="s">
        <v>71</v>
      </c>
      <c r="G5311" t="s">
        <v>310</v>
      </c>
      <c r="H5311">
        <v>18.64</v>
      </c>
      <c r="I5311" t="s">
        <v>507</v>
      </c>
      <c r="J5311" t="s">
        <v>347</v>
      </c>
      <c r="K5311" t="s">
        <v>395</v>
      </c>
    </row>
    <row r="5312" spans="1:11" hidden="1" x14ac:dyDescent="0.35">
      <c r="A5312" t="s">
        <v>406</v>
      </c>
      <c r="B5312" t="s">
        <v>84</v>
      </c>
      <c r="C5312" t="s">
        <v>337</v>
      </c>
      <c r="D5312" t="s">
        <v>78</v>
      </c>
      <c r="E5312">
        <v>2021</v>
      </c>
      <c r="F5312" t="s">
        <v>148</v>
      </c>
      <c r="G5312" t="s">
        <v>308</v>
      </c>
      <c r="H5312">
        <v>62.08</v>
      </c>
      <c r="I5312" t="s">
        <v>507</v>
      </c>
      <c r="J5312" t="s">
        <v>347</v>
      </c>
      <c r="K5312" t="s">
        <v>395</v>
      </c>
    </row>
    <row r="5313" spans="1:11" hidden="1" x14ac:dyDescent="0.35">
      <c r="A5313" t="s">
        <v>406</v>
      </c>
      <c r="B5313" t="s">
        <v>84</v>
      </c>
      <c r="C5313" t="s">
        <v>337</v>
      </c>
      <c r="D5313" t="s">
        <v>78</v>
      </c>
      <c r="E5313">
        <v>2021</v>
      </c>
      <c r="F5313" t="s">
        <v>148</v>
      </c>
      <c r="G5313" t="s">
        <v>308</v>
      </c>
      <c r="H5313">
        <v>87.92</v>
      </c>
      <c r="I5313" t="s">
        <v>507</v>
      </c>
      <c r="J5313" t="s">
        <v>347</v>
      </c>
      <c r="K5313" t="s">
        <v>395</v>
      </c>
    </row>
    <row r="5314" spans="1:11" hidden="1" x14ac:dyDescent="0.35">
      <c r="A5314" t="s">
        <v>406</v>
      </c>
      <c r="B5314" t="s">
        <v>84</v>
      </c>
      <c r="C5314" t="s">
        <v>337</v>
      </c>
      <c r="D5314" t="s">
        <v>78</v>
      </c>
      <c r="E5314">
        <v>2021</v>
      </c>
      <c r="F5314" t="s">
        <v>156</v>
      </c>
      <c r="G5314" t="s">
        <v>307</v>
      </c>
      <c r="H5314">
        <v>4.3499999999999996</v>
      </c>
      <c r="I5314" t="s">
        <v>507</v>
      </c>
      <c r="J5314" t="s">
        <v>347</v>
      </c>
      <c r="K5314" t="s">
        <v>395</v>
      </c>
    </row>
    <row r="5315" spans="1:11" hidden="1" x14ac:dyDescent="0.35">
      <c r="A5315" t="s">
        <v>406</v>
      </c>
      <c r="B5315" t="s">
        <v>84</v>
      </c>
      <c r="C5315" t="s">
        <v>337</v>
      </c>
      <c r="D5315" t="s">
        <v>78</v>
      </c>
      <c r="E5315">
        <v>2021</v>
      </c>
      <c r="F5315" t="s">
        <v>156</v>
      </c>
      <c r="G5315" t="s">
        <v>307</v>
      </c>
      <c r="H5315">
        <v>6.15</v>
      </c>
      <c r="I5315" t="s">
        <v>507</v>
      </c>
      <c r="J5315" t="s">
        <v>347</v>
      </c>
      <c r="K5315" t="s">
        <v>395</v>
      </c>
    </row>
    <row r="5316" spans="1:11" hidden="1" x14ac:dyDescent="0.35">
      <c r="A5316" t="s">
        <v>406</v>
      </c>
      <c r="B5316" t="s">
        <v>84</v>
      </c>
      <c r="C5316" t="s">
        <v>331</v>
      </c>
      <c r="D5316" t="s">
        <v>78</v>
      </c>
      <c r="E5316">
        <v>2021</v>
      </c>
      <c r="F5316" t="s">
        <v>500</v>
      </c>
      <c r="G5316" t="s">
        <v>311</v>
      </c>
      <c r="H5316">
        <v>-728.4</v>
      </c>
      <c r="I5316" t="s">
        <v>507</v>
      </c>
      <c r="J5316" t="s">
        <v>14</v>
      </c>
      <c r="K5316" t="s">
        <v>397</v>
      </c>
    </row>
    <row r="5317" spans="1:11" hidden="1" x14ac:dyDescent="0.35">
      <c r="A5317" t="s">
        <v>406</v>
      </c>
      <c r="B5317" t="s">
        <v>84</v>
      </c>
      <c r="C5317" t="s">
        <v>331</v>
      </c>
      <c r="D5317" t="s">
        <v>78</v>
      </c>
      <c r="E5317">
        <v>2021</v>
      </c>
      <c r="F5317" t="s">
        <v>500</v>
      </c>
      <c r="G5317" t="s">
        <v>311</v>
      </c>
      <c r="H5317">
        <v>782.74</v>
      </c>
      <c r="I5317" t="s">
        <v>507</v>
      </c>
      <c r="J5317" t="s">
        <v>347</v>
      </c>
      <c r="K5317" t="s">
        <v>397</v>
      </c>
    </row>
    <row r="5318" spans="1:11" hidden="1" x14ac:dyDescent="0.35">
      <c r="A5318" t="s">
        <v>406</v>
      </c>
      <c r="B5318" t="s">
        <v>84</v>
      </c>
      <c r="C5318" t="s">
        <v>331</v>
      </c>
      <c r="D5318" t="s">
        <v>78</v>
      </c>
      <c r="E5318">
        <v>2021</v>
      </c>
      <c r="F5318" t="s">
        <v>500</v>
      </c>
      <c r="G5318" t="s">
        <v>311</v>
      </c>
      <c r="H5318">
        <v>-2326.86</v>
      </c>
      <c r="I5318" t="s">
        <v>507</v>
      </c>
      <c r="J5318" t="s">
        <v>14</v>
      </c>
      <c r="K5318" t="s">
        <v>397</v>
      </c>
    </row>
    <row r="5319" spans="1:11" hidden="1" x14ac:dyDescent="0.35">
      <c r="A5319" t="s">
        <v>406</v>
      </c>
      <c r="B5319" t="s">
        <v>84</v>
      </c>
      <c r="C5319" t="s">
        <v>331</v>
      </c>
      <c r="D5319" t="s">
        <v>78</v>
      </c>
      <c r="E5319">
        <v>2021</v>
      </c>
      <c r="F5319" t="s">
        <v>500</v>
      </c>
      <c r="G5319" t="s">
        <v>311</v>
      </c>
      <c r="H5319">
        <v>2500.44</v>
      </c>
      <c r="I5319" t="s">
        <v>507</v>
      </c>
      <c r="J5319" t="s">
        <v>347</v>
      </c>
      <c r="K5319" t="s">
        <v>397</v>
      </c>
    </row>
    <row r="5320" spans="1:11" hidden="1" x14ac:dyDescent="0.35">
      <c r="A5320" t="s">
        <v>406</v>
      </c>
      <c r="B5320" t="s">
        <v>84</v>
      </c>
      <c r="C5320" t="s">
        <v>331</v>
      </c>
      <c r="D5320" t="s">
        <v>78</v>
      </c>
      <c r="E5320">
        <v>2021</v>
      </c>
      <c r="F5320" t="s">
        <v>500</v>
      </c>
      <c r="G5320" t="s">
        <v>311</v>
      </c>
      <c r="H5320">
        <v>-465.57</v>
      </c>
      <c r="I5320" t="s">
        <v>507</v>
      </c>
      <c r="J5320" t="s">
        <v>14</v>
      </c>
      <c r="K5320" t="s">
        <v>397</v>
      </c>
    </row>
    <row r="5321" spans="1:11" hidden="1" x14ac:dyDescent="0.35">
      <c r="A5321" t="s">
        <v>406</v>
      </c>
      <c r="B5321" t="s">
        <v>84</v>
      </c>
      <c r="C5321" t="s">
        <v>331</v>
      </c>
      <c r="D5321" t="s">
        <v>78</v>
      </c>
      <c r="E5321">
        <v>2021</v>
      </c>
      <c r="F5321" t="s">
        <v>500</v>
      </c>
      <c r="G5321" t="s">
        <v>311</v>
      </c>
      <c r="H5321">
        <v>500.3</v>
      </c>
      <c r="I5321" t="s">
        <v>507</v>
      </c>
      <c r="J5321" t="s">
        <v>347</v>
      </c>
      <c r="K5321" t="s">
        <v>397</v>
      </c>
    </row>
    <row r="5322" spans="1:11" hidden="1" x14ac:dyDescent="0.35">
      <c r="A5322" t="s">
        <v>406</v>
      </c>
      <c r="B5322" t="s">
        <v>84</v>
      </c>
      <c r="C5322" t="s">
        <v>331</v>
      </c>
      <c r="D5322" t="s">
        <v>78</v>
      </c>
      <c r="E5322">
        <v>2021</v>
      </c>
      <c r="F5322" t="s">
        <v>500</v>
      </c>
      <c r="G5322" t="s">
        <v>311</v>
      </c>
      <c r="H5322">
        <v>-1018.08</v>
      </c>
      <c r="I5322" t="s">
        <v>507</v>
      </c>
      <c r="J5322" t="s">
        <v>14</v>
      </c>
      <c r="K5322" t="s">
        <v>397</v>
      </c>
    </row>
    <row r="5323" spans="1:11" hidden="1" x14ac:dyDescent="0.35">
      <c r="A5323" t="s">
        <v>406</v>
      </c>
      <c r="B5323" t="s">
        <v>84</v>
      </c>
      <c r="C5323" t="s">
        <v>331</v>
      </c>
      <c r="D5323" t="s">
        <v>78</v>
      </c>
      <c r="E5323">
        <v>2021</v>
      </c>
      <c r="F5323" t="s">
        <v>500</v>
      </c>
      <c r="G5323" t="s">
        <v>311</v>
      </c>
      <c r="H5323">
        <v>1094.03</v>
      </c>
      <c r="I5323" t="s">
        <v>507</v>
      </c>
      <c r="J5323" t="s">
        <v>347</v>
      </c>
      <c r="K5323" t="s">
        <v>397</v>
      </c>
    </row>
    <row r="5324" spans="1:11" hidden="1" x14ac:dyDescent="0.35">
      <c r="A5324" t="s">
        <v>406</v>
      </c>
      <c r="B5324" t="s">
        <v>84</v>
      </c>
      <c r="C5324" t="s">
        <v>331</v>
      </c>
      <c r="D5324" t="s">
        <v>78</v>
      </c>
      <c r="E5324">
        <v>2021</v>
      </c>
      <c r="F5324" t="s">
        <v>500</v>
      </c>
      <c r="G5324" t="s">
        <v>311</v>
      </c>
      <c r="H5324">
        <v>-93.32</v>
      </c>
      <c r="I5324" t="s">
        <v>507</v>
      </c>
      <c r="J5324" t="s">
        <v>14</v>
      </c>
      <c r="K5324" t="s">
        <v>397</v>
      </c>
    </row>
    <row r="5325" spans="1:11" hidden="1" x14ac:dyDescent="0.35">
      <c r="A5325" t="s">
        <v>406</v>
      </c>
      <c r="B5325" t="s">
        <v>84</v>
      </c>
      <c r="C5325" t="s">
        <v>331</v>
      </c>
      <c r="D5325" t="s">
        <v>78</v>
      </c>
      <c r="E5325">
        <v>2021</v>
      </c>
      <c r="F5325" t="s">
        <v>500</v>
      </c>
      <c r="G5325" t="s">
        <v>311</v>
      </c>
      <c r="H5325">
        <v>100.27</v>
      </c>
      <c r="I5325" t="s">
        <v>507</v>
      </c>
      <c r="J5325" t="s">
        <v>347</v>
      </c>
      <c r="K5325" t="s">
        <v>397</v>
      </c>
    </row>
    <row r="5326" spans="1:11" hidden="1" x14ac:dyDescent="0.35">
      <c r="A5326" t="s">
        <v>406</v>
      </c>
      <c r="B5326" t="s">
        <v>84</v>
      </c>
      <c r="C5326" t="s">
        <v>331</v>
      </c>
      <c r="D5326" t="s">
        <v>78</v>
      </c>
      <c r="E5326">
        <v>2021</v>
      </c>
      <c r="F5326" t="s">
        <v>506</v>
      </c>
      <c r="G5326" t="s">
        <v>309</v>
      </c>
      <c r="H5326">
        <v>354.43</v>
      </c>
      <c r="I5326" t="s">
        <v>507</v>
      </c>
      <c r="J5326" t="s">
        <v>347</v>
      </c>
      <c r="K5326" t="s">
        <v>397</v>
      </c>
    </row>
    <row r="5327" spans="1:11" hidden="1" x14ac:dyDescent="0.35">
      <c r="A5327" t="s">
        <v>406</v>
      </c>
      <c r="B5327" t="s">
        <v>84</v>
      </c>
      <c r="C5327" t="s">
        <v>331</v>
      </c>
      <c r="D5327" t="s">
        <v>78</v>
      </c>
      <c r="E5327">
        <v>2021</v>
      </c>
      <c r="F5327" t="s">
        <v>506</v>
      </c>
      <c r="G5327" t="s">
        <v>309</v>
      </c>
      <c r="H5327">
        <v>1132.19</v>
      </c>
      <c r="I5327" t="s">
        <v>507</v>
      </c>
      <c r="J5327" t="s">
        <v>347</v>
      </c>
      <c r="K5327" t="s">
        <v>397</v>
      </c>
    </row>
    <row r="5328" spans="1:11" hidden="1" x14ac:dyDescent="0.35">
      <c r="A5328" t="s">
        <v>406</v>
      </c>
      <c r="B5328" t="s">
        <v>84</v>
      </c>
      <c r="C5328" t="s">
        <v>331</v>
      </c>
      <c r="D5328" t="s">
        <v>78</v>
      </c>
      <c r="E5328">
        <v>2021</v>
      </c>
      <c r="F5328" t="s">
        <v>506</v>
      </c>
      <c r="G5328" t="s">
        <v>309</v>
      </c>
      <c r="H5328">
        <v>226.54</v>
      </c>
      <c r="I5328" t="s">
        <v>507</v>
      </c>
      <c r="J5328" t="s">
        <v>347</v>
      </c>
      <c r="K5328" t="s">
        <v>397</v>
      </c>
    </row>
    <row r="5329" spans="1:11" hidden="1" x14ac:dyDescent="0.35">
      <c r="A5329" t="s">
        <v>406</v>
      </c>
      <c r="B5329" t="s">
        <v>84</v>
      </c>
      <c r="C5329" t="s">
        <v>331</v>
      </c>
      <c r="D5329" t="s">
        <v>78</v>
      </c>
      <c r="E5329">
        <v>2021</v>
      </c>
      <c r="F5329" t="s">
        <v>506</v>
      </c>
      <c r="G5329" t="s">
        <v>309</v>
      </c>
      <c r="H5329">
        <v>495.37</v>
      </c>
      <c r="I5329" t="s">
        <v>507</v>
      </c>
      <c r="J5329" t="s">
        <v>347</v>
      </c>
      <c r="K5329" t="s">
        <v>397</v>
      </c>
    </row>
    <row r="5330" spans="1:11" hidden="1" x14ac:dyDescent="0.35">
      <c r="A5330" t="s">
        <v>406</v>
      </c>
      <c r="B5330" t="s">
        <v>84</v>
      </c>
      <c r="C5330" t="s">
        <v>331</v>
      </c>
      <c r="D5330" t="s">
        <v>78</v>
      </c>
      <c r="E5330">
        <v>2021</v>
      </c>
      <c r="F5330" t="s">
        <v>506</v>
      </c>
      <c r="G5330" t="s">
        <v>309</v>
      </c>
      <c r="H5330">
        <v>45.41</v>
      </c>
      <c r="I5330" t="s">
        <v>507</v>
      </c>
      <c r="J5330" t="s">
        <v>347</v>
      </c>
      <c r="K5330" t="s">
        <v>397</v>
      </c>
    </row>
    <row r="5331" spans="1:11" hidden="1" x14ac:dyDescent="0.35">
      <c r="A5331" t="s">
        <v>406</v>
      </c>
      <c r="B5331" t="s">
        <v>84</v>
      </c>
      <c r="C5331" t="s">
        <v>331</v>
      </c>
      <c r="D5331" t="s">
        <v>78</v>
      </c>
      <c r="E5331">
        <v>2021</v>
      </c>
      <c r="F5331" t="s">
        <v>71</v>
      </c>
      <c r="G5331" t="s">
        <v>310</v>
      </c>
      <c r="H5331">
        <v>64.06</v>
      </c>
      <c r="I5331" t="s">
        <v>507</v>
      </c>
      <c r="J5331" t="s">
        <v>347</v>
      </c>
      <c r="K5331" t="s">
        <v>397</v>
      </c>
    </row>
    <row r="5332" spans="1:11" hidden="1" x14ac:dyDescent="0.35">
      <c r="A5332" t="s">
        <v>406</v>
      </c>
      <c r="B5332" t="s">
        <v>84</v>
      </c>
      <c r="C5332" t="s">
        <v>331</v>
      </c>
      <c r="D5332" t="s">
        <v>78</v>
      </c>
      <c r="E5332">
        <v>2021</v>
      </c>
      <c r="F5332" t="s">
        <v>71</v>
      </c>
      <c r="G5332" t="s">
        <v>310</v>
      </c>
      <c r="H5332">
        <v>204.63</v>
      </c>
      <c r="I5332" t="s">
        <v>507</v>
      </c>
      <c r="J5332" t="s">
        <v>347</v>
      </c>
      <c r="K5332" t="s">
        <v>397</v>
      </c>
    </row>
    <row r="5333" spans="1:11" hidden="1" x14ac:dyDescent="0.35">
      <c r="A5333" t="s">
        <v>406</v>
      </c>
      <c r="B5333" t="s">
        <v>84</v>
      </c>
      <c r="C5333" t="s">
        <v>331</v>
      </c>
      <c r="D5333" t="s">
        <v>78</v>
      </c>
      <c r="E5333">
        <v>2021</v>
      </c>
      <c r="F5333" t="s">
        <v>71</v>
      </c>
      <c r="G5333" t="s">
        <v>310</v>
      </c>
      <c r="H5333">
        <v>40.950000000000003</v>
      </c>
      <c r="I5333" t="s">
        <v>507</v>
      </c>
      <c r="J5333" t="s">
        <v>347</v>
      </c>
      <c r="K5333" t="s">
        <v>397</v>
      </c>
    </row>
    <row r="5334" spans="1:11" hidden="1" x14ac:dyDescent="0.35">
      <c r="A5334" t="s">
        <v>406</v>
      </c>
      <c r="B5334" t="s">
        <v>84</v>
      </c>
      <c r="C5334" t="s">
        <v>331</v>
      </c>
      <c r="D5334" t="s">
        <v>78</v>
      </c>
      <c r="E5334">
        <v>2021</v>
      </c>
      <c r="F5334" t="s">
        <v>71</v>
      </c>
      <c r="G5334" t="s">
        <v>310</v>
      </c>
      <c r="H5334">
        <v>89.54</v>
      </c>
      <c r="I5334" t="s">
        <v>507</v>
      </c>
      <c r="J5334" t="s">
        <v>347</v>
      </c>
      <c r="K5334" t="s">
        <v>397</v>
      </c>
    </row>
    <row r="5335" spans="1:11" hidden="1" x14ac:dyDescent="0.35">
      <c r="A5335" t="s">
        <v>406</v>
      </c>
      <c r="B5335" t="s">
        <v>84</v>
      </c>
      <c r="C5335" t="s">
        <v>331</v>
      </c>
      <c r="D5335" t="s">
        <v>78</v>
      </c>
      <c r="E5335">
        <v>2021</v>
      </c>
      <c r="F5335" t="s">
        <v>71</v>
      </c>
      <c r="G5335" t="s">
        <v>310</v>
      </c>
      <c r="H5335">
        <v>8.2100000000000009</v>
      </c>
      <c r="I5335" t="s">
        <v>507</v>
      </c>
      <c r="J5335" t="s">
        <v>347</v>
      </c>
      <c r="K5335" t="s">
        <v>397</v>
      </c>
    </row>
    <row r="5336" spans="1:11" hidden="1" x14ac:dyDescent="0.35">
      <c r="A5336" t="s">
        <v>406</v>
      </c>
      <c r="B5336" t="s">
        <v>84</v>
      </c>
      <c r="C5336" t="s">
        <v>331</v>
      </c>
      <c r="D5336" t="s">
        <v>78</v>
      </c>
      <c r="E5336">
        <v>2021</v>
      </c>
      <c r="F5336" t="s">
        <v>148</v>
      </c>
      <c r="G5336" t="s">
        <v>308</v>
      </c>
      <c r="H5336">
        <v>8.6</v>
      </c>
      <c r="I5336" t="s">
        <v>507</v>
      </c>
      <c r="J5336" t="s">
        <v>347</v>
      </c>
      <c r="K5336" t="s">
        <v>397</v>
      </c>
    </row>
    <row r="5337" spans="1:11" hidden="1" x14ac:dyDescent="0.35">
      <c r="A5337" t="s">
        <v>406</v>
      </c>
      <c r="B5337" t="s">
        <v>84</v>
      </c>
      <c r="C5337" t="s">
        <v>331</v>
      </c>
      <c r="D5337" t="s">
        <v>78</v>
      </c>
      <c r="E5337">
        <v>2021</v>
      </c>
      <c r="F5337" t="s">
        <v>148</v>
      </c>
      <c r="G5337" t="s">
        <v>308</v>
      </c>
      <c r="H5337">
        <v>27.46</v>
      </c>
      <c r="I5337" t="s">
        <v>507</v>
      </c>
      <c r="J5337" t="s">
        <v>347</v>
      </c>
      <c r="K5337" t="s">
        <v>397</v>
      </c>
    </row>
    <row r="5338" spans="1:11" hidden="1" x14ac:dyDescent="0.35">
      <c r="A5338" t="s">
        <v>406</v>
      </c>
      <c r="B5338" t="s">
        <v>84</v>
      </c>
      <c r="C5338" t="s">
        <v>331</v>
      </c>
      <c r="D5338" t="s">
        <v>78</v>
      </c>
      <c r="E5338">
        <v>2021</v>
      </c>
      <c r="F5338" t="s">
        <v>148</v>
      </c>
      <c r="G5338" t="s">
        <v>308</v>
      </c>
      <c r="H5338">
        <v>5.5</v>
      </c>
      <c r="I5338" t="s">
        <v>507</v>
      </c>
      <c r="J5338" t="s">
        <v>347</v>
      </c>
      <c r="K5338" t="s">
        <v>397</v>
      </c>
    </row>
    <row r="5339" spans="1:11" hidden="1" x14ac:dyDescent="0.35">
      <c r="A5339" t="s">
        <v>406</v>
      </c>
      <c r="B5339" t="s">
        <v>84</v>
      </c>
      <c r="C5339" t="s">
        <v>331</v>
      </c>
      <c r="D5339" t="s">
        <v>78</v>
      </c>
      <c r="E5339">
        <v>2021</v>
      </c>
      <c r="F5339" t="s">
        <v>148</v>
      </c>
      <c r="G5339" t="s">
        <v>308</v>
      </c>
      <c r="H5339">
        <v>12.02</v>
      </c>
      <c r="I5339" t="s">
        <v>507</v>
      </c>
      <c r="J5339" t="s">
        <v>347</v>
      </c>
      <c r="K5339" t="s">
        <v>397</v>
      </c>
    </row>
    <row r="5340" spans="1:11" hidden="1" x14ac:dyDescent="0.35">
      <c r="A5340" t="s">
        <v>406</v>
      </c>
      <c r="B5340" t="s">
        <v>84</v>
      </c>
      <c r="C5340" t="s">
        <v>331</v>
      </c>
      <c r="D5340" t="s">
        <v>78</v>
      </c>
      <c r="E5340">
        <v>2021</v>
      </c>
      <c r="F5340" t="s">
        <v>148</v>
      </c>
      <c r="G5340" t="s">
        <v>308</v>
      </c>
      <c r="H5340">
        <v>1.0900000000000001</v>
      </c>
      <c r="I5340" t="s">
        <v>507</v>
      </c>
      <c r="J5340" t="s">
        <v>347</v>
      </c>
      <c r="K5340" t="s">
        <v>397</v>
      </c>
    </row>
    <row r="5341" spans="1:11" hidden="1" x14ac:dyDescent="0.35">
      <c r="A5341" t="s">
        <v>406</v>
      </c>
      <c r="B5341" t="s">
        <v>84</v>
      </c>
      <c r="C5341" t="s">
        <v>331</v>
      </c>
      <c r="D5341" t="s">
        <v>78</v>
      </c>
      <c r="E5341">
        <v>2021</v>
      </c>
      <c r="F5341" t="s">
        <v>156</v>
      </c>
      <c r="G5341" t="s">
        <v>307</v>
      </c>
      <c r="H5341">
        <v>0.2</v>
      </c>
      <c r="I5341" t="s">
        <v>507</v>
      </c>
      <c r="J5341" t="s">
        <v>14</v>
      </c>
      <c r="K5341" t="s">
        <v>397</v>
      </c>
    </row>
    <row r="5342" spans="1:11" hidden="1" x14ac:dyDescent="0.35">
      <c r="A5342" t="s">
        <v>406</v>
      </c>
      <c r="B5342" t="s">
        <v>84</v>
      </c>
      <c r="C5342" t="s">
        <v>331</v>
      </c>
      <c r="D5342" t="s">
        <v>78</v>
      </c>
      <c r="E5342">
        <v>2021</v>
      </c>
      <c r="F5342" t="s">
        <v>156</v>
      </c>
      <c r="G5342" t="s">
        <v>307</v>
      </c>
      <c r="H5342">
        <v>2.83</v>
      </c>
      <c r="I5342" t="s">
        <v>507</v>
      </c>
      <c r="J5342" t="s">
        <v>347</v>
      </c>
      <c r="K5342" t="s">
        <v>397</v>
      </c>
    </row>
    <row r="5343" spans="1:11" hidden="1" x14ac:dyDescent="0.35">
      <c r="A5343" t="s">
        <v>406</v>
      </c>
      <c r="B5343" t="s">
        <v>84</v>
      </c>
      <c r="C5343" t="s">
        <v>331</v>
      </c>
      <c r="D5343" t="s">
        <v>78</v>
      </c>
      <c r="E5343">
        <v>2021</v>
      </c>
      <c r="F5343" t="s">
        <v>156</v>
      </c>
      <c r="G5343" t="s">
        <v>307</v>
      </c>
      <c r="H5343">
        <v>0.66</v>
      </c>
      <c r="I5343" t="s">
        <v>507</v>
      </c>
      <c r="J5343" t="s">
        <v>14</v>
      </c>
      <c r="K5343" t="s">
        <v>397</v>
      </c>
    </row>
    <row r="5344" spans="1:11" hidden="1" x14ac:dyDescent="0.35">
      <c r="A5344" t="s">
        <v>406</v>
      </c>
      <c r="B5344" t="s">
        <v>84</v>
      </c>
      <c r="C5344" t="s">
        <v>331</v>
      </c>
      <c r="D5344" t="s">
        <v>78</v>
      </c>
      <c r="E5344">
        <v>2021</v>
      </c>
      <c r="F5344" t="s">
        <v>156</v>
      </c>
      <c r="G5344" t="s">
        <v>307</v>
      </c>
      <c r="H5344">
        <v>9.0500000000000007</v>
      </c>
      <c r="I5344" t="s">
        <v>507</v>
      </c>
      <c r="J5344" t="s">
        <v>347</v>
      </c>
      <c r="K5344" t="s">
        <v>397</v>
      </c>
    </row>
    <row r="5345" spans="1:11" hidden="1" x14ac:dyDescent="0.35">
      <c r="A5345" t="s">
        <v>406</v>
      </c>
      <c r="B5345" t="s">
        <v>84</v>
      </c>
      <c r="C5345" t="s">
        <v>331</v>
      </c>
      <c r="D5345" t="s">
        <v>78</v>
      </c>
      <c r="E5345">
        <v>2021</v>
      </c>
      <c r="F5345" t="s">
        <v>156</v>
      </c>
      <c r="G5345" t="s">
        <v>307</v>
      </c>
      <c r="H5345">
        <v>0.14000000000000001</v>
      </c>
      <c r="I5345" t="s">
        <v>507</v>
      </c>
      <c r="J5345" t="s">
        <v>14</v>
      </c>
      <c r="K5345" t="s">
        <v>397</v>
      </c>
    </row>
    <row r="5346" spans="1:11" hidden="1" x14ac:dyDescent="0.35">
      <c r="A5346" t="s">
        <v>406</v>
      </c>
      <c r="B5346" t="s">
        <v>84</v>
      </c>
      <c r="C5346" t="s">
        <v>331</v>
      </c>
      <c r="D5346" t="s">
        <v>78</v>
      </c>
      <c r="E5346">
        <v>2021</v>
      </c>
      <c r="F5346" t="s">
        <v>156</v>
      </c>
      <c r="G5346" t="s">
        <v>307</v>
      </c>
      <c r="H5346">
        <v>1.81</v>
      </c>
      <c r="I5346" t="s">
        <v>507</v>
      </c>
      <c r="J5346" t="s">
        <v>347</v>
      </c>
      <c r="K5346" t="s">
        <v>397</v>
      </c>
    </row>
    <row r="5347" spans="1:11" hidden="1" x14ac:dyDescent="0.35">
      <c r="A5347" t="s">
        <v>406</v>
      </c>
      <c r="B5347" t="s">
        <v>84</v>
      </c>
      <c r="C5347" t="s">
        <v>331</v>
      </c>
      <c r="D5347" t="s">
        <v>78</v>
      </c>
      <c r="E5347">
        <v>2021</v>
      </c>
      <c r="F5347" t="s">
        <v>156</v>
      </c>
      <c r="G5347" t="s">
        <v>307</v>
      </c>
      <c r="H5347">
        <v>0.28999999999999998</v>
      </c>
      <c r="I5347" t="s">
        <v>507</v>
      </c>
      <c r="J5347" t="s">
        <v>14</v>
      </c>
      <c r="K5347" t="s">
        <v>397</v>
      </c>
    </row>
    <row r="5348" spans="1:11" hidden="1" x14ac:dyDescent="0.35">
      <c r="A5348" t="s">
        <v>406</v>
      </c>
      <c r="B5348" t="s">
        <v>84</v>
      </c>
      <c r="C5348" t="s">
        <v>331</v>
      </c>
      <c r="D5348" t="s">
        <v>78</v>
      </c>
      <c r="E5348">
        <v>2021</v>
      </c>
      <c r="F5348" t="s">
        <v>156</v>
      </c>
      <c r="G5348" t="s">
        <v>307</v>
      </c>
      <c r="H5348">
        <v>3.95</v>
      </c>
      <c r="I5348" t="s">
        <v>507</v>
      </c>
      <c r="J5348" t="s">
        <v>347</v>
      </c>
      <c r="K5348" t="s">
        <v>397</v>
      </c>
    </row>
    <row r="5349" spans="1:11" hidden="1" x14ac:dyDescent="0.35">
      <c r="A5349" t="s">
        <v>406</v>
      </c>
      <c r="B5349" t="s">
        <v>84</v>
      </c>
      <c r="C5349" t="s">
        <v>331</v>
      </c>
      <c r="D5349" t="s">
        <v>78</v>
      </c>
      <c r="E5349">
        <v>2021</v>
      </c>
      <c r="F5349" t="s">
        <v>156</v>
      </c>
      <c r="G5349" t="s">
        <v>307</v>
      </c>
      <c r="H5349">
        <v>0.03</v>
      </c>
      <c r="I5349" t="s">
        <v>507</v>
      </c>
      <c r="J5349" t="s">
        <v>14</v>
      </c>
      <c r="K5349" t="s">
        <v>397</v>
      </c>
    </row>
    <row r="5350" spans="1:11" hidden="1" x14ac:dyDescent="0.35">
      <c r="A5350" t="s">
        <v>406</v>
      </c>
      <c r="B5350" t="s">
        <v>84</v>
      </c>
      <c r="C5350" t="s">
        <v>331</v>
      </c>
      <c r="D5350" t="s">
        <v>78</v>
      </c>
      <c r="E5350">
        <v>2021</v>
      </c>
      <c r="F5350" t="s">
        <v>156</v>
      </c>
      <c r="G5350" t="s">
        <v>307</v>
      </c>
      <c r="H5350">
        <v>0.37</v>
      </c>
      <c r="I5350" t="s">
        <v>507</v>
      </c>
      <c r="J5350" t="s">
        <v>347</v>
      </c>
      <c r="K5350" t="s">
        <v>397</v>
      </c>
    </row>
    <row r="5351" spans="1:11" hidden="1" x14ac:dyDescent="0.35">
      <c r="A5351" t="s">
        <v>406</v>
      </c>
      <c r="B5351" t="s">
        <v>84</v>
      </c>
      <c r="C5351" t="s">
        <v>384</v>
      </c>
      <c r="D5351" t="s">
        <v>78</v>
      </c>
      <c r="E5351">
        <v>2021</v>
      </c>
      <c r="F5351" t="s">
        <v>500</v>
      </c>
      <c r="G5351" t="s">
        <v>311</v>
      </c>
      <c r="H5351">
        <v>1609.2</v>
      </c>
      <c r="I5351" t="s">
        <v>507</v>
      </c>
      <c r="J5351" t="s">
        <v>14</v>
      </c>
      <c r="K5351" t="s">
        <v>404</v>
      </c>
    </row>
    <row r="5352" spans="1:11" hidden="1" x14ac:dyDescent="0.35">
      <c r="A5352" t="s">
        <v>406</v>
      </c>
      <c r="B5352" t="s">
        <v>84</v>
      </c>
      <c r="C5352" t="s">
        <v>384</v>
      </c>
      <c r="D5352" t="s">
        <v>78</v>
      </c>
      <c r="E5352">
        <v>2021</v>
      </c>
      <c r="F5352" t="s">
        <v>500</v>
      </c>
      <c r="G5352" t="s">
        <v>311</v>
      </c>
      <c r="H5352">
        <v>-361.34</v>
      </c>
      <c r="I5352" t="s">
        <v>507</v>
      </c>
      <c r="J5352" t="s">
        <v>347</v>
      </c>
      <c r="K5352" t="s">
        <v>404</v>
      </c>
    </row>
    <row r="5353" spans="1:11" hidden="1" x14ac:dyDescent="0.35">
      <c r="A5353" t="s">
        <v>406</v>
      </c>
      <c r="B5353" t="s">
        <v>84</v>
      </c>
      <c r="C5353" t="s">
        <v>384</v>
      </c>
      <c r="D5353" t="s">
        <v>78</v>
      </c>
      <c r="E5353">
        <v>2021</v>
      </c>
      <c r="F5353" t="s">
        <v>500</v>
      </c>
      <c r="G5353" t="s">
        <v>311</v>
      </c>
      <c r="H5353">
        <v>1052.97</v>
      </c>
      <c r="I5353" t="s">
        <v>507</v>
      </c>
      <c r="J5353" t="s">
        <v>14</v>
      </c>
      <c r="K5353" t="s">
        <v>404</v>
      </c>
    </row>
    <row r="5354" spans="1:11" hidden="1" x14ac:dyDescent="0.35">
      <c r="A5354" t="s">
        <v>406</v>
      </c>
      <c r="B5354" t="s">
        <v>84</v>
      </c>
      <c r="C5354" t="s">
        <v>384</v>
      </c>
      <c r="D5354" t="s">
        <v>78</v>
      </c>
      <c r="E5354">
        <v>2021</v>
      </c>
      <c r="F5354" t="s">
        <v>500</v>
      </c>
      <c r="G5354" t="s">
        <v>311</v>
      </c>
      <c r="H5354">
        <v>-236.44</v>
      </c>
      <c r="I5354" t="s">
        <v>507</v>
      </c>
      <c r="J5354" t="s">
        <v>347</v>
      </c>
      <c r="K5354" t="s">
        <v>404</v>
      </c>
    </row>
    <row r="5355" spans="1:11" hidden="1" x14ac:dyDescent="0.35">
      <c r="A5355" t="s">
        <v>406</v>
      </c>
      <c r="B5355" t="s">
        <v>84</v>
      </c>
      <c r="C5355" t="s">
        <v>384</v>
      </c>
      <c r="D5355" t="s">
        <v>78</v>
      </c>
      <c r="E5355">
        <v>2021</v>
      </c>
      <c r="F5355" t="s">
        <v>500</v>
      </c>
      <c r="G5355" t="s">
        <v>311</v>
      </c>
      <c r="H5355">
        <v>289.76</v>
      </c>
      <c r="I5355" t="s">
        <v>507</v>
      </c>
      <c r="J5355" t="s">
        <v>14</v>
      </c>
      <c r="K5355" t="s">
        <v>404</v>
      </c>
    </row>
    <row r="5356" spans="1:11" hidden="1" x14ac:dyDescent="0.35">
      <c r="A5356" t="s">
        <v>406</v>
      </c>
      <c r="B5356" t="s">
        <v>84</v>
      </c>
      <c r="C5356" t="s">
        <v>384</v>
      </c>
      <c r="D5356" t="s">
        <v>78</v>
      </c>
      <c r="E5356">
        <v>2021</v>
      </c>
      <c r="F5356" t="s">
        <v>500</v>
      </c>
      <c r="G5356" t="s">
        <v>311</v>
      </c>
      <c r="H5356">
        <v>-65.06</v>
      </c>
      <c r="I5356" t="s">
        <v>507</v>
      </c>
      <c r="J5356" t="s">
        <v>347</v>
      </c>
      <c r="K5356" t="s">
        <v>404</v>
      </c>
    </row>
    <row r="5357" spans="1:11" hidden="1" x14ac:dyDescent="0.35">
      <c r="A5357" t="s">
        <v>406</v>
      </c>
      <c r="B5357" t="s">
        <v>84</v>
      </c>
      <c r="C5357" t="s">
        <v>384</v>
      </c>
      <c r="D5357" t="s">
        <v>78</v>
      </c>
      <c r="E5357">
        <v>2021</v>
      </c>
      <c r="F5357" t="s">
        <v>506</v>
      </c>
      <c r="G5357" t="s">
        <v>309</v>
      </c>
      <c r="H5357">
        <v>75.45</v>
      </c>
      <c r="I5357" t="s">
        <v>507</v>
      </c>
      <c r="J5357" t="s">
        <v>347</v>
      </c>
      <c r="K5357" t="s">
        <v>404</v>
      </c>
    </row>
    <row r="5358" spans="1:11" hidden="1" x14ac:dyDescent="0.35">
      <c r="A5358" t="s">
        <v>406</v>
      </c>
      <c r="B5358" t="s">
        <v>84</v>
      </c>
      <c r="C5358" t="s">
        <v>384</v>
      </c>
      <c r="D5358" t="s">
        <v>78</v>
      </c>
      <c r="E5358">
        <v>2021</v>
      </c>
      <c r="F5358" t="s">
        <v>506</v>
      </c>
      <c r="G5358" t="s">
        <v>309</v>
      </c>
      <c r="H5358">
        <v>49.37</v>
      </c>
      <c r="I5358" t="s">
        <v>507</v>
      </c>
      <c r="J5358" t="s">
        <v>347</v>
      </c>
      <c r="K5358" t="s">
        <v>404</v>
      </c>
    </row>
    <row r="5359" spans="1:11" hidden="1" x14ac:dyDescent="0.35">
      <c r="A5359" t="s">
        <v>406</v>
      </c>
      <c r="B5359" t="s">
        <v>84</v>
      </c>
      <c r="C5359" t="s">
        <v>384</v>
      </c>
      <c r="D5359" t="s">
        <v>78</v>
      </c>
      <c r="E5359">
        <v>2021</v>
      </c>
      <c r="F5359" t="s">
        <v>506</v>
      </c>
      <c r="G5359" t="s">
        <v>309</v>
      </c>
      <c r="H5359">
        <v>13.59</v>
      </c>
      <c r="I5359" t="s">
        <v>507</v>
      </c>
      <c r="J5359" t="s">
        <v>347</v>
      </c>
      <c r="K5359" t="s">
        <v>404</v>
      </c>
    </row>
    <row r="5360" spans="1:11" hidden="1" x14ac:dyDescent="0.35">
      <c r="A5360" t="s">
        <v>406</v>
      </c>
      <c r="B5360" t="s">
        <v>84</v>
      </c>
      <c r="C5360" t="s">
        <v>384</v>
      </c>
      <c r="D5360" t="s">
        <v>78</v>
      </c>
      <c r="E5360">
        <v>2021</v>
      </c>
      <c r="F5360" t="s">
        <v>71</v>
      </c>
      <c r="G5360" t="s">
        <v>310</v>
      </c>
      <c r="H5360">
        <v>6.6</v>
      </c>
      <c r="I5360" t="s">
        <v>507</v>
      </c>
      <c r="J5360" t="s">
        <v>347</v>
      </c>
      <c r="K5360" t="s">
        <v>404</v>
      </c>
    </row>
    <row r="5361" spans="1:11" hidden="1" x14ac:dyDescent="0.35">
      <c r="A5361" t="s">
        <v>406</v>
      </c>
      <c r="B5361" t="s">
        <v>84</v>
      </c>
      <c r="C5361" t="s">
        <v>384</v>
      </c>
      <c r="D5361" t="s">
        <v>78</v>
      </c>
      <c r="E5361">
        <v>2021</v>
      </c>
      <c r="F5361" t="s">
        <v>71</v>
      </c>
      <c r="G5361" t="s">
        <v>310</v>
      </c>
      <c r="H5361">
        <v>4.3099999999999996</v>
      </c>
      <c r="I5361" t="s">
        <v>507</v>
      </c>
      <c r="J5361" t="s">
        <v>347</v>
      </c>
      <c r="K5361" t="s">
        <v>404</v>
      </c>
    </row>
    <row r="5362" spans="1:11" hidden="1" x14ac:dyDescent="0.35">
      <c r="A5362" t="s">
        <v>406</v>
      </c>
      <c r="B5362" t="s">
        <v>84</v>
      </c>
      <c r="C5362" t="s">
        <v>384</v>
      </c>
      <c r="D5362" t="s">
        <v>78</v>
      </c>
      <c r="E5362">
        <v>2021</v>
      </c>
      <c r="F5362" t="s">
        <v>71</v>
      </c>
      <c r="G5362" t="s">
        <v>310</v>
      </c>
      <c r="H5362">
        <v>1.19</v>
      </c>
      <c r="I5362" t="s">
        <v>507</v>
      </c>
      <c r="J5362" t="s">
        <v>347</v>
      </c>
      <c r="K5362" t="s">
        <v>404</v>
      </c>
    </row>
    <row r="5363" spans="1:11" hidden="1" x14ac:dyDescent="0.35">
      <c r="A5363" t="s">
        <v>406</v>
      </c>
      <c r="B5363" t="s">
        <v>84</v>
      </c>
      <c r="C5363" t="s">
        <v>384</v>
      </c>
      <c r="D5363" t="s">
        <v>78</v>
      </c>
      <c r="E5363">
        <v>2021</v>
      </c>
      <c r="F5363" t="s">
        <v>148</v>
      </c>
      <c r="G5363" t="s">
        <v>308</v>
      </c>
      <c r="H5363">
        <v>8.52</v>
      </c>
      <c r="I5363" t="s">
        <v>507</v>
      </c>
      <c r="J5363" t="s">
        <v>347</v>
      </c>
      <c r="K5363" t="s">
        <v>404</v>
      </c>
    </row>
    <row r="5364" spans="1:11" hidden="1" x14ac:dyDescent="0.35">
      <c r="A5364" t="s">
        <v>406</v>
      </c>
      <c r="B5364" t="s">
        <v>84</v>
      </c>
      <c r="C5364" t="s">
        <v>384</v>
      </c>
      <c r="D5364" t="s">
        <v>78</v>
      </c>
      <c r="E5364">
        <v>2021</v>
      </c>
      <c r="F5364" t="s">
        <v>148</v>
      </c>
      <c r="G5364" t="s">
        <v>308</v>
      </c>
      <c r="H5364">
        <v>5.57</v>
      </c>
      <c r="I5364" t="s">
        <v>507</v>
      </c>
      <c r="J5364" t="s">
        <v>347</v>
      </c>
      <c r="K5364" t="s">
        <v>404</v>
      </c>
    </row>
    <row r="5365" spans="1:11" hidden="1" x14ac:dyDescent="0.35">
      <c r="A5365" t="s">
        <v>406</v>
      </c>
      <c r="B5365" t="s">
        <v>84</v>
      </c>
      <c r="C5365" t="s">
        <v>384</v>
      </c>
      <c r="D5365" t="s">
        <v>78</v>
      </c>
      <c r="E5365">
        <v>2021</v>
      </c>
      <c r="F5365" t="s">
        <v>148</v>
      </c>
      <c r="G5365" t="s">
        <v>308</v>
      </c>
      <c r="H5365">
        <v>1.53</v>
      </c>
      <c r="I5365" t="s">
        <v>507</v>
      </c>
      <c r="J5365" t="s">
        <v>347</v>
      </c>
      <c r="K5365" t="s">
        <v>404</v>
      </c>
    </row>
    <row r="5366" spans="1:11" hidden="1" x14ac:dyDescent="0.35">
      <c r="A5366" t="s">
        <v>406</v>
      </c>
      <c r="B5366" t="s">
        <v>84</v>
      </c>
      <c r="C5366" t="s">
        <v>384</v>
      </c>
      <c r="D5366" t="s">
        <v>78</v>
      </c>
      <c r="E5366">
        <v>2021</v>
      </c>
      <c r="F5366" t="s">
        <v>156</v>
      </c>
      <c r="G5366" t="s">
        <v>307</v>
      </c>
      <c r="H5366">
        <v>0.25</v>
      </c>
      <c r="I5366" t="s">
        <v>507</v>
      </c>
      <c r="J5366" t="s">
        <v>14</v>
      </c>
      <c r="K5366" t="s">
        <v>404</v>
      </c>
    </row>
    <row r="5367" spans="1:11" hidden="1" x14ac:dyDescent="0.35">
      <c r="A5367" t="s">
        <v>406</v>
      </c>
      <c r="B5367" t="s">
        <v>84</v>
      </c>
      <c r="C5367" t="s">
        <v>384</v>
      </c>
      <c r="D5367" t="s">
        <v>78</v>
      </c>
      <c r="E5367">
        <v>2021</v>
      </c>
      <c r="F5367" t="s">
        <v>156</v>
      </c>
      <c r="G5367" t="s">
        <v>307</v>
      </c>
      <c r="H5367">
        <v>0.47</v>
      </c>
      <c r="I5367" t="s">
        <v>507</v>
      </c>
      <c r="J5367" t="s">
        <v>347</v>
      </c>
      <c r="K5367" t="s">
        <v>404</v>
      </c>
    </row>
    <row r="5368" spans="1:11" hidden="1" x14ac:dyDescent="0.35">
      <c r="A5368" t="s">
        <v>406</v>
      </c>
      <c r="B5368" t="s">
        <v>84</v>
      </c>
      <c r="C5368" t="s">
        <v>384</v>
      </c>
      <c r="D5368" t="s">
        <v>78</v>
      </c>
      <c r="E5368">
        <v>2021</v>
      </c>
      <c r="F5368" t="s">
        <v>156</v>
      </c>
      <c r="G5368" t="s">
        <v>307</v>
      </c>
      <c r="H5368">
        <v>0.16</v>
      </c>
      <c r="I5368" t="s">
        <v>507</v>
      </c>
      <c r="J5368" t="s">
        <v>14</v>
      </c>
      <c r="K5368" t="s">
        <v>404</v>
      </c>
    </row>
    <row r="5369" spans="1:11" hidden="1" x14ac:dyDescent="0.35">
      <c r="A5369" t="s">
        <v>406</v>
      </c>
      <c r="B5369" t="s">
        <v>84</v>
      </c>
      <c r="C5369" t="s">
        <v>384</v>
      </c>
      <c r="D5369" t="s">
        <v>78</v>
      </c>
      <c r="E5369">
        <v>2021</v>
      </c>
      <c r="F5369" t="s">
        <v>156</v>
      </c>
      <c r="G5369" t="s">
        <v>307</v>
      </c>
      <c r="H5369">
        <v>0.31</v>
      </c>
      <c r="I5369" t="s">
        <v>507</v>
      </c>
      <c r="J5369" t="s">
        <v>347</v>
      </c>
      <c r="K5369" t="s">
        <v>404</v>
      </c>
    </row>
    <row r="5370" spans="1:11" hidden="1" x14ac:dyDescent="0.35">
      <c r="A5370" t="s">
        <v>406</v>
      </c>
      <c r="B5370" t="s">
        <v>84</v>
      </c>
      <c r="C5370" t="s">
        <v>384</v>
      </c>
      <c r="D5370" t="s">
        <v>78</v>
      </c>
      <c r="E5370">
        <v>2021</v>
      </c>
      <c r="F5370" t="s">
        <v>156</v>
      </c>
      <c r="G5370" t="s">
        <v>307</v>
      </c>
      <c r="H5370">
        <v>0.04</v>
      </c>
      <c r="I5370" t="s">
        <v>507</v>
      </c>
      <c r="J5370" t="s">
        <v>14</v>
      </c>
      <c r="K5370" t="s">
        <v>404</v>
      </c>
    </row>
    <row r="5371" spans="1:11" hidden="1" x14ac:dyDescent="0.35">
      <c r="A5371" t="s">
        <v>406</v>
      </c>
      <c r="B5371" t="s">
        <v>84</v>
      </c>
      <c r="C5371" t="s">
        <v>384</v>
      </c>
      <c r="D5371" t="s">
        <v>78</v>
      </c>
      <c r="E5371">
        <v>2021</v>
      </c>
      <c r="F5371" t="s">
        <v>156</v>
      </c>
      <c r="G5371" t="s">
        <v>307</v>
      </c>
      <c r="H5371">
        <v>0.08</v>
      </c>
      <c r="I5371" t="s">
        <v>507</v>
      </c>
      <c r="J5371" t="s">
        <v>347</v>
      </c>
      <c r="K5371" t="s">
        <v>404</v>
      </c>
    </row>
    <row r="5372" spans="1:11" hidden="1" x14ac:dyDescent="0.35">
      <c r="A5372" t="s">
        <v>406</v>
      </c>
      <c r="B5372" t="s">
        <v>84</v>
      </c>
      <c r="C5372" t="s">
        <v>384</v>
      </c>
      <c r="D5372" t="s">
        <v>78</v>
      </c>
      <c r="E5372">
        <v>2021</v>
      </c>
      <c r="F5372" t="s">
        <v>500</v>
      </c>
      <c r="G5372" t="s">
        <v>311</v>
      </c>
      <c r="H5372">
        <v>4523.1499999999996</v>
      </c>
      <c r="I5372" t="s">
        <v>507</v>
      </c>
      <c r="J5372" t="s">
        <v>14</v>
      </c>
      <c r="K5372" t="s">
        <v>413</v>
      </c>
    </row>
    <row r="5373" spans="1:11" hidden="1" x14ac:dyDescent="0.35">
      <c r="A5373" t="s">
        <v>406</v>
      </c>
      <c r="B5373" t="s">
        <v>84</v>
      </c>
      <c r="C5373" t="s">
        <v>384</v>
      </c>
      <c r="D5373" t="s">
        <v>78</v>
      </c>
      <c r="E5373">
        <v>2021</v>
      </c>
      <c r="F5373" t="s">
        <v>500</v>
      </c>
      <c r="G5373" t="s">
        <v>311</v>
      </c>
      <c r="H5373">
        <v>449.49</v>
      </c>
      <c r="I5373" t="s">
        <v>507</v>
      </c>
      <c r="J5373" t="s">
        <v>347</v>
      </c>
      <c r="K5373" t="s">
        <v>413</v>
      </c>
    </row>
    <row r="5374" spans="1:11" hidden="1" x14ac:dyDescent="0.35">
      <c r="A5374" t="s">
        <v>406</v>
      </c>
      <c r="B5374" t="s">
        <v>84</v>
      </c>
      <c r="C5374" t="s">
        <v>384</v>
      </c>
      <c r="D5374" t="s">
        <v>78</v>
      </c>
      <c r="E5374">
        <v>2021</v>
      </c>
      <c r="F5374" t="s">
        <v>500</v>
      </c>
      <c r="G5374" t="s">
        <v>311</v>
      </c>
      <c r="H5374">
        <v>2959.68</v>
      </c>
      <c r="I5374" t="s">
        <v>507</v>
      </c>
      <c r="J5374" t="s">
        <v>14</v>
      </c>
      <c r="K5374" t="s">
        <v>413</v>
      </c>
    </row>
    <row r="5375" spans="1:11" hidden="1" x14ac:dyDescent="0.35">
      <c r="A5375" t="s">
        <v>406</v>
      </c>
      <c r="B5375" t="s">
        <v>84</v>
      </c>
      <c r="C5375" t="s">
        <v>384</v>
      </c>
      <c r="D5375" t="s">
        <v>78</v>
      </c>
      <c r="E5375">
        <v>2021</v>
      </c>
      <c r="F5375" t="s">
        <v>500</v>
      </c>
      <c r="G5375" t="s">
        <v>311</v>
      </c>
      <c r="H5375">
        <v>294.12</v>
      </c>
      <c r="I5375" t="s">
        <v>507</v>
      </c>
      <c r="J5375" t="s">
        <v>347</v>
      </c>
      <c r="K5375" t="s">
        <v>413</v>
      </c>
    </row>
    <row r="5376" spans="1:11" hidden="1" x14ac:dyDescent="0.35">
      <c r="A5376" t="s">
        <v>406</v>
      </c>
      <c r="B5376" t="s">
        <v>84</v>
      </c>
      <c r="C5376" t="s">
        <v>384</v>
      </c>
      <c r="D5376" t="s">
        <v>78</v>
      </c>
      <c r="E5376">
        <v>2021</v>
      </c>
      <c r="F5376" t="s">
        <v>500</v>
      </c>
      <c r="G5376" t="s">
        <v>311</v>
      </c>
      <c r="H5376">
        <v>814.46</v>
      </c>
      <c r="I5376" t="s">
        <v>507</v>
      </c>
      <c r="J5376" t="s">
        <v>14</v>
      </c>
      <c r="K5376" t="s">
        <v>413</v>
      </c>
    </row>
    <row r="5377" spans="1:11" hidden="1" x14ac:dyDescent="0.35">
      <c r="A5377" t="s">
        <v>406</v>
      </c>
      <c r="B5377" t="s">
        <v>84</v>
      </c>
      <c r="C5377" t="s">
        <v>384</v>
      </c>
      <c r="D5377" t="s">
        <v>78</v>
      </c>
      <c r="E5377">
        <v>2021</v>
      </c>
      <c r="F5377" t="s">
        <v>500</v>
      </c>
      <c r="G5377" t="s">
        <v>311</v>
      </c>
      <c r="H5377">
        <v>80.94</v>
      </c>
      <c r="I5377" t="s">
        <v>507</v>
      </c>
      <c r="J5377" t="s">
        <v>347</v>
      </c>
      <c r="K5377" t="s">
        <v>413</v>
      </c>
    </row>
    <row r="5378" spans="1:11" hidden="1" x14ac:dyDescent="0.35">
      <c r="A5378" t="s">
        <v>406</v>
      </c>
      <c r="B5378" t="s">
        <v>84</v>
      </c>
      <c r="C5378" t="s">
        <v>384</v>
      </c>
      <c r="D5378" t="s">
        <v>78</v>
      </c>
      <c r="E5378">
        <v>2021</v>
      </c>
      <c r="F5378" t="s">
        <v>506</v>
      </c>
      <c r="G5378" t="s">
        <v>309</v>
      </c>
      <c r="H5378">
        <v>51.99</v>
      </c>
      <c r="I5378" t="s">
        <v>507</v>
      </c>
      <c r="J5378" t="s">
        <v>14</v>
      </c>
      <c r="K5378" t="s">
        <v>413</v>
      </c>
    </row>
    <row r="5379" spans="1:11" hidden="1" x14ac:dyDescent="0.35">
      <c r="A5379" t="s">
        <v>406</v>
      </c>
      <c r="B5379" t="s">
        <v>84</v>
      </c>
      <c r="C5379" t="s">
        <v>384</v>
      </c>
      <c r="D5379" t="s">
        <v>78</v>
      </c>
      <c r="E5379">
        <v>2021</v>
      </c>
      <c r="F5379" t="s">
        <v>506</v>
      </c>
      <c r="G5379" t="s">
        <v>309</v>
      </c>
      <c r="H5379">
        <v>319.37</v>
      </c>
      <c r="I5379" t="s">
        <v>507</v>
      </c>
      <c r="J5379" t="s">
        <v>347</v>
      </c>
      <c r="K5379" t="s">
        <v>413</v>
      </c>
    </row>
    <row r="5380" spans="1:11" hidden="1" x14ac:dyDescent="0.35">
      <c r="A5380" t="s">
        <v>406</v>
      </c>
      <c r="B5380" t="s">
        <v>84</v>
      </c>
      <c r="C5380" t="s">
        <v>384</v>
      </c>
      <c r="D5380" t="s">
        <v>78</v>
      </c>
      <c r="E5380">
        <v>2021</v>
      </c>
      <c r="F5380" t="s">
        <v>506</v>
      </c>
      <c r="G5380" t="s">
        <v>309</v>
      </c>
      <c r="H5380">
        <v>34.020000000000003</v>
      </c>
      <c r="I5380" t="s">
        <v>507</v>
      </c>
      <c r="J5380" t="s">
        <v>14</v>
      </c>
      <c r="K5380" t="s">
        <v>413</v>
      </c>
    </row>
    <row r="5381" spans="1:11" hidden="1" x14ac:dyDescent="0.35">
      <c r="A5381" t="s">
        <v>406</v>
      </c>
      <c r="B5381" t="s">
        <v>84</v>
      </c>
      <c r="C5381" t="s">
        <v>384</v>
      </c>
      <c r="D5381" t="s">
        <v>78</v>
      </c>
      <c r="E5381">
        <v>2021</v>
      </c>
      <c r="F5381" t="s">
        <v>506</v>
      </c>
      <c r="G5381" t="s">
        <v>309</v>
      </c>
      <c r="H5381">
        <v>208.98</v>
      </c>
      <c r="I5381" t="s">
        <v>507</v>
      </c>
      <c r="J5381" t="s">
        <v>347</v>
      </c>
      <c r="K5381" t="s">
        <v>413</v>
      </c>
    </row>
    <row r="5382" spans="1:11" hidden="1" x14ac:dyDescent="0.35">
      <c r="A5382" t="s">
        <v>406</v>
      </c>
      <c r="B5382" t="s">
        <v>84</v>
      </c>
      <c r="C5382" t="s">
        <v>384</v>
      </c>
      <c r="D5382" t="s">
        <v>78</v>
      </c>
      <c r="E5382">
        <v>2021</v>
      </c>
      <c r="F5382" t="s">
        <v>506</v>
      </c>
      <c r="G5382" t="s">
        <v>309</v>
      </c>
      <c r="H5382">
        <v>9.36</v>
      </c>
      <c r="I5382" t="s">
        <v>507</v>
      </c>
      <c r="J5382" t="s">
        <v>14</v>
      </c>
      <c r="K5382" t="s">
        <v>413</v>
      </c>
    </row>
    <row r="5383" spans="1:11" hidden="1" x14ac:dyDescent="0.35">
      <c r="A5383" t="s">
        <v>406</v>
      </c>
      <c r="B5383" t="s">
        <v>84</v>
      </c>
      <c r="C5383" t="s">
        <v>384</v>
      </c>
      <c r="D5383" t="s">
        <v>78</v>
      </c>
      <c r="E5383">
        <v>2021</v>
      </c>
      <c r="F5383" t="s">
        <v>506</v>
      </c>
      <c r="G5383" t="s">
        <v>309</v>
      </c>
      <c r="H5383">
        <v>57.51</v>
      </c>
      <c r="I5383" t="s">
        <v>507</v>
      </c>
      <c r="J5383" t="s">
        <v>347</v>
      </c>
      <c r="K5383" t="s">
        <v>413</v>
      </c>
    </row>
    <row r="5384" spans="1:11" hidden="1" x14ac:dyDescent="0.35">
      <c r="A5384" t="s">
        <v>406</v>
      </c>
      <c r="B5384" t="s">
        <v>84</v>
      </c>
      <c r="C5384" t="s">
        <v>384</v>
      </c>
      <c r="D5384" t="s">
        <v>78</v>
      </c>
      <c r="E5384">
        <v>2021</v>
      </c>
      <c r="F5384" t="s">
        <v>71</v>
      </c>
      <c r="G5384" t="s">
        <v>310</v>
      </c>
      <c r="H5384">
        <v>81.11</v>
      </c>
      <c r="I5384" t="s">
        <v>507</v>
      </c>
      <c r="J5384" t="s">
        <v>347</v>
      </c>
      <c r="K5384" t="s">
        <v>413</v>
      </c>
    </row>
    <row r="5385" spans="1:11" hidden="1" x14ac:dyDescent="0.35">
      <c r="A5385" t="s">
        <v>406</v>
      </c>
      <c r="B5385" t="s">
        <v>84</v>
      </c>
      <c r="C5385" t="s">
        <v>384</v>
      </c>
      <c r="D5385" t="s">
        <v>78</v>
      </c>
      <c r="E5385">
        <v>2021</v>
      </c>
      <c r="F5385" t="s">
        <v>71</v>
      </c>
      <c r="G5385" t="s">
        <v>310</v>
      </c>
      <c r="H5385">
        <v>53.08</v>
      </c>
      <c r="I5385" t="s">
        <v>507</v>
      </c>
      <c r="J5385" t="s">
        <v>347</v>
      </c>
      <c r="K5385" t="s">
        <v>413</v>
      </c>
    </row>
    <row r="5386" spans="1:11" hidden="1" x14ac:dyDescent="0.35">
      <c r="A5386" t="s">
        <v>406</v>
      </c>
      <c r="B5386" t="s">
        <v>84</v>
      </c>
      <c r="C5386" t="s">
        <v>384</v>
      </c>
      <c r="D5386" t="s">
        <v>78</v>
      </c>
      <c r="E5386">
        <v>2021</v>
      </c>
      <c r="F5386" t="s">
        <v>71</v>
      </c>
      <c r="G5386" t="s">
        <v>310</v>
      </c>
      <c r="H5386">
        <v>14.6</v>
      </c>
      <c r="I5386" t="s">
        <v>507</v>
      </c>
      <c r="J5386" t="s">
        <v>347</v>
      </c>
      <c r="K5386" t="s">
        <v>413</v>
      </c>
    </row>
    <row r="5387" spans="1:11" hidden="1" x14ac:dyDescent="0.35">
      <c r="A5387" t="s">
        <v>406</v>
      </c>
      <c r="B5387" t="s">
        <v>84</v>
      </c>
      <c r="C5387" t="s">
        <v>384</v>
      </c>
      <c r="D5387" t="s">
        <v>78</v>
      </c>
      <c r="E5387">
        <v>2021</v>
      </c>
      <c r="F5387" t="s">
        <v>148</v>
      </c>
      <c r="G5387" t="s">
        <v>308</v>
      </c>
      <c r="H5387">
        <v>9.33</v>
      </c>
      <c r="I5387" t="s">
        <v>507</v>
      </c>
      <c r="J5387" t="s">
        <v>347</v>
      </c>
      <c r="K5387" t="s">
        <v>413</v>
      </c>
    </row>
    <row r="5388" spans="1:11" hidden="1" x14ac:dyDescent="0.35">
      <c r="A5388" t="s">
        <v>406</v>
      </c>
      <c r="B5388" t="s">
        <v>84</v>
      </c>
      <c r="C5388" t="s">
        <v>384</v>
      </c>
      <c r="D5388" t="s">
        <v>78</v>
      </c>
      <c r="E5388">
        <v>2021</v>
      </c>
      <c r="F5388" t="s">
        <v>148</v>
      </c>
      <c r="G5388" t="s">
        <v>308</v>
      </c>
      <c r="H5388">
        <v>6.11</v>
      </c>
      <c r="I5388" t="s">
        <v>507</v>
      </c>
      <c r="J5388" t="s">
        <v>347</v>
      </c>
      <c r="K5388" t="s">
        <v>413</v>
      </c>
    </row>
    <row r="5389" spans="1:11" hidden="1" x14ac:dyDescent="0.35">
      <c r="A5389" t="s">
        <v>406</v>
      </c>
      <c r="B5389" t="s">
        <v>84</v>
      </c>
      <c r="C5389" t="s">
        <v>384</v>
      </c>
      <c r="D5389" t="s">
        <v>78</v>
      </c>
      <c r="E5389">
        <v>2021</v>
      </c>
      <c r="F5389" t="s">
        <v>148</v>
      </c>
      <c r="G5389" t="s">
        <v>308</v>
      </c>
      <c r="H5389">
        <v>1.68</v>
      </c>
      <c r="I5389" t="s">
        <v>507</v>
      </c>
      <c r="J5389" t="s">
        <v>347</v>
      </c>
      <c r="K5389" t="s">
        <v>413</v>
      </c>
    </row>
    <row r="5390" spans="1:11" hidden="1" x14ac:dyDescent="0.35">
      <c r="A5390" t="s">
        <v>406</v>
      </c>
      <c r="B5390" t="s">
        <v>84</v>
      </c>
      <c r="C5390" t="s">
        <v>384</v>
      </c>
      <c r="D5390" t="s">
        <v>78</v>
      </c>
      <c r="E5390">
        <v>2021</v>
      </c>
      <c r="F5390" t="s">
        <v>156</v>
      </c>
      <c r="G5390" t="s">
        <v>307</v>
      </c>
      <c r="H5390">
        <v>0.42</v>
      </c>
      <c r="I5390" t="s">
        <v>507</v>
      </c>
      <c r="J5390" t="s">
        <v>14</v>
      </c>
      <c r="K5390" t="s">
        <v>413</v>
      </c>
    </row>
    <row r="5391" spans="1:11" hidden="1" x14ac:dyDescent="0.35">
      <c r="A5391" t="s">
        <v>406</v>
      </c>
      <c r="B5391" t="s">
        <v>84</v>
      </c>
      <c r="C5391" t="s">
        <v>384</v>
      </c>
      <c r="D5391" t="s">
        <v>78</v>
      </c>
      <c r="E5391">
        <v>2021</v>
      </c>
      <c r="F5391" t="s">
        <v>156</v>
      </c>
      <c r="G5391" t="s">
        <v>307</v>
      </c>
      <c r="H5391">
        <v>0.53</v>
      </c>
      <c r="I5391" t="s">
        <v>507</v>
      </c>
      <c r="J5391" t="s">
        <v>347</v>
      </c>
      <c r="K5391" t="s">
        <v>413</v>
      </c>
    </row>
    <row r="5392" spans="1:11" hidden="1" x14ac:dyDescent="0.35">
      <c r="A5392" t="s">
        <v>406</v>
      </c>
      <c r="B5392" t="s">
        <v>84</v>
      </c>
      <c r="C5392" t="s">
        <v>384</v>
      </c>
      <c r="D5392" t="s">
        <v>78</v>
      </c>
      <c r="E5392">
        <v>2021</v>
      </c>
      <c r="F5392" t="s">
        <v>156</v>
      </c>
      <c r="G5392" t="s">
        <v>307</v>
      </c>
      <c r="H5392">
        <v>0.28000000000000003</v>
      </c>
      <c r="I5392" t="s">
        <v>507</v>
      </c>
      <c r="J5392" t="s">
        <v>14</v>
      </c>
      <c r="K5392" t="s">
        <v>413</v>
      </c>
    </row>
    <row r="5393" spans="1:11" hidden="1" x14ac:dyDescent="0.35">
      <c r="A5393" t="s">
        <v>406</v>
      </c>
      <c r="B5393" t="s">
        <v>84</v>
      </c>
      <c r="C5393" t="s">
        <v>384</v>
      </c>
      <c r="D5393" t="s">
        <v>78</v>
      </c>
      <c r="E5393">
        <v>2021</v>
      </c>
      <c r="F5393" t="s">
        <v>156</v>
      </c>
      <c r="G5393" t="s">
        <v>307</v>
      </c>
      <c r="H5393">
        <v>0.35</v>
      </c>
      <c r="I5393" t="s">
        <v>507</v>
      </c>
      <c r="J5393" t="s">
        <v>347</v>
      </c>
      <c r="K5393" t="s">
        <v>413</v>
      </c>
    </row>
    <row r="5394" spans="1:11" hidden="1" x14ac:dyDescent="0.35">
      <c r="A5394" t="s">
        <v>406</v>
      </c>
      <c r="B5394" t="s">
        <v>84</v>
      </c>
      <c r="C5394" t="s">
        <v>384</v>
      </c>
      <c r="D5394" t="s">
        <v>78</v>
      </c>
      <c r="E5394">
        <v>2021</v>
      </c>
      <c r="F5394" t="s">
        <v>156</v>
      </c>
      <c r="G5394" t="s">
        <v>307</v>
      </c>
      <c r="H5394">
        <v>0.08</v>
      </c>
      <c r="I5394" t="s">
        <v>507</v>
      </c>
      <c r="J5394" t="s">
        <v>14</v>
      </c>
      <c r="K5394" t="s">
        <v>413</v>
      </c>
    </row>
    <row r="5395" spans="1:11" hidden="1" x14ac:dyDescent="0.35">
      <c r="A5395" t="s">
        <v>406</v>
      </c>
      <c r="B5395" t="s">
        <v>84</v>
      </c>
      <c r="C5395" t="s">
        <v>384</v>
      </c>
      <c r="D5395" t="s">
        <v>78</v>
      </c>
      <c r="E5395">
        <v>2021</v>
      </c>
      <c r="F5395" t="s">
        <v>156</v>
      </c>
      <c r="G5395" t="s">
        <v>307</v>
      </c>
      <c r="H5395">
        <v>0.09</v>
      </c>
      <c r="I5395" t="s">
        <v>507</v>
      </c>
      <c r="J5395" t="s">
        <v>347</v>
      </c>
      <c r="K5395" t="s">
        <v>413</v>
      </c>
    </row>
    <row r="5396" spans="1:11" hidden="1" x14ac:dyDescent="0.35">
      <c r="A5396" t="s">
        <v>406</v>
      </c>
      <c r="B5396" t="s">
        <v>84</v>
      </c>
      <c r="C5396" t="s">
        <v>351</v>
      </c>
      <c r="D5396" t="s">
        <v>78</v>
      </c>
      <c r="E5396">
        <v>2021</v>
      </c>
      <c r="F5396" t="s">
        <v>502</v>
      </c>
      <c r="G5396" t="s">
        <v>68</v>
      </c>
      <c r="H5396">
        <v>59.7</v>
      </c>
      <c r="I5396" t="s">
        <v>507</v>
      </c>
      <c r="J5396" t="s">
        <v>347</v>
      </c>
      <c r="K5396" t="s">
        <v>403</v>
      </c>
    </row>
    <row r="5397" spans="1:11" hidden="1" x14ac:dyDescent="0.35">
      <c r="A5397" t="s">
        <v>406</v>
      </c>
      <c r="B5397" t="s">
        <v>84</v>
      </c>
      <c r="C5397" t="s">
        <v>351</v>
      </c>
      <c r="D5397" t="s">
        <v>78</v>
      </c>
      <c r="E5397">
        <v>2021</v>
      </c>
      <c r="F5397" t="s">
        <v>502</v>
      </c>
      <c r="G5397" t="s">
        <v>68</v>
      </c>
      <c r="H5397">
        <v>60.53</v>
      </c>
      <c r="I5397" t="s">
        <v>507</v>
      </c>
      <c r="J5397" t="s">
        <v>347</v>
      </c>
      <c r="K5397" t="s">
        <v>403</v>
      </c>
    </row>
    <row r="5398" spans="1:11" hidden="1" x14ac:dyDescent="0.35">
      <c r="A5398" t="s">
        <v>406</v>
      </c>
      <c r="B5398" t="s">
        <v>84</v>
      </c>
      <c r="C5398" t="s">
        <v>351</v>
      </c>
      <c r="D5398" t="s">
        <v>78</v>
      </c>
      <c r="E5398">
        <v>2021</v>
      </c>
      <c r="F5398" t="s">
        <v>502</v>
      </c>
      <c r="G5398" t="s">
        <v>68</v>
      </c>
      <c r="H5398">
        <v>8.0500000000000007</v>
      </c>
      <c r="I5398" t="s">
        <v>507</v>
      </c>
      <c r="J5398" t="s">
        <v>347</v>
      </c>
      <c r="K5398" t="s">
        <v>403</v>
      </c>
    </row>
    <row r="5399" spans="1:11" hidden="1" x14ac:dyDescent="0.35">
      <c r="A5399" t="s">
        <v>406</v>
      </c>
      <c r="B5399" t="s">
        <v>84</v>
      </c>
      <c r="C5399" t="s">
        <v>384</v>
      </c>
      <c r="D5399" t="s">
        <v>78</v>
      </c>
      <c r="E5399">
        <v>2021</v>
      </c>
      <c r="F5399" t="s">
        <v>502</v>
      </c>
      <c r="G5399" t="s">
        <v>68</v>
      </c>
      <c r="H5399">
        <v>204.36</v>
      </c>
      <c r="I5399" t="s">
        <v>507</v>
      </c>
      <c r="J5399" t="s">
        <v>347</v>
      </c>
      <c r="K5399" t="s">
        <v>404</v>
      </c>
    </row>
    <row r="5400" spans="1:11" hidden="1" x14ac:dyDescent="0.35">
      <c r="A5400" t="s">
        <v>406</v>
      </c>
      <c r="B5400" t="s">
        <v>84</v>
      </c>
      <c r="C5400" t="s">
        <v>384</v>
      </c>
      <c r="D5400" t="s">
        <v>78</v>
      </c>
      <c r="E5400">
        <v>2021</v>
      </c>
      <c r="F5400" t="s">
        <v>502</v>
      </c>
      <c r="G5400" t="s">
        <v>68</v>
      </c>
      <c r="H5400">
        <v>134.36000000000001</v>
      </c>
      <c r="I5400" t="s">
        <v>507</v>
      </c>
      <c r="J5400" t="s">
        <v>347</v>
      </c>
      <c r="K5400" t="s">
        <v>413</v>
      </c>
    </row>
    <row r="5401" spans="1:11" hidden="1" x14ac:dyDescent="0.35">
      <c r="A5401" t="s">
        <v>406</v>
      </c>
      <c r="B5401" t="s">
        <v>84</v>
      </c>
      <c r="C5401" t="s">
        <v>384</v>
      </c>
      <c r="D5401" t="s">
        <v>78</v>
      </c>
      <c r="E5401">
        <v>2021</v>
      </c>
      <c r="F5401" t="s">
        <v>502</v>
      </c>
      <c r="G5401" t="s">
        <v>68</v>
      </c>
      <c r="H5401">
        <v>1.07</v>
      </c>
      <c r="I5401" t="s">
        <v>507</v>
      </c>
      <c r="J5401" t="s">
        <v>347</v>
      </c>
      <c r="K5401" t="s">
        <v>404</v>
      </c>
    </row>
    <row r="5402" spans="1:11" hidden="1" x14ac:dyDescent="0.35">
      <c r="A5402" t="s">
        <v>406</v>
      </c>
      <c r="B5402" t="s">
        <v>84</v>
      </c>
      <c r="C5402" t="s">
        <v>384</v>
      </c>
      <c r="D5402" t="s">
        <v>78</v>
      </c>
      <c r="E5402">
        <v>2021</v>
      </c>
      <c r="F5402" t="s">
        <v>502</v>
      </c>
      <c r="G5402" t="s">
        <v>68</v>
      </c>
      <c r="H5402">
        <v>0.7</v>
      </c>
      <c r="I5402" t="s">
        <v>507</v>
      </c>
      <c r="J5402" t="s">
        <v>347</v>
      </c>
      <c r="K5402" t="s">
        <v>413</v>
      </c>
    </row>
    <row r="5403" spans="1:11" hidden="1" x14ac:dyDescent="0.35">
      <c r="A5403" t="s">
        <v>406</v>
      </c>
      <c r="B5403" t="s">
        <v>84</v>
      </c>
      <c r="C5403" t="s">
        <v>384</v>
      </c>
      <c r="D5403" t="s">
        <v>78</v>
      </c>
      <c r="E5403">
        <v>2021</v>
      </c>
      <c r="F5403" t="s">
        <v>502</v>
      </c>
      <c r="G5403" t="s">
        <v>68</v>
      </c>
      <c r="H5403">
        <v>159.22999999999999</v>
      </c>
      <c r="I5403" t="s">
        <v>507</v>
      </c>
      <c r="J5403" t="s">
        <v>347</v>
      </c>
      <c r="K5403" t="s">
        <v>404</v>
      </c>
    </row>
    <row r="5404" spans="1:11" hidden="1" x14ac:dyDescent="0.35">
      <c r="A5404" t="s">
        <v>406</v>
      </c>
      <c r="B5404" t="s">
        <v>84</v>
      </c>
      <c r="C5404" t="s">
        <v>384</v>
      </c>
      <c r="D5404" t="s">
        <v>78</v>
      </c>
      <c r="E5404">
        <v>2021</v>
      </c>
      <c r="F5404" t="s">
        <v>502</v>
      </c>
      <c r="G5404" t="s">
        <v>68</v>
      </c>
      <c r="H5404">
        <v>104.69</v>
      </c>
      <c r="I5404" t="s">
        <v>507</v>
      </c>
      <c r="J5404" t="s">
        <v>347</v>
      </c>
      <c r="K5404" t="s">
        <v>413</v>
      </c>
    </row>
    <row r="5405" spans="1:11" hidden="1" x14ac:dyDescent="0.35">
      <c r="A5405" t="s">
        <v>406</v>
      </c>
      <c r="B5405" t="s">
        <v>84</v>
      </c>
      <c r="C5405" t="s">
        <v>384</v>
      </c>
      <c r="D5405" t="s">
        <v>78</v>
      </c>
      <c r="E5405">
        <v>2021</v>
      </c>
      <c r="F5405" t="s">
        <v>502</v>
      </c>
      <c r="G5405" t="s">
        <v>68</v>
      </c>
      <c r="H5405">
        <v>31.82</v>
      </c>
      <c r="I5405" t="s">
        <v>507</v>
      </c>
      <c r="J5405" t="s">
        <v>347</v>
      </c>
      <c r="K5405" t="s">
        <v>404</v>
      </c>
    </row>
    <row r="5406" spans="1:11" hidden="1" x14ac:dyDescent="0.35">
      <c r="A5406" t="s">
        <v>406</v>
      </c>
      <c r="B5406" t="s">
        <v>84</v>
      </c>
      <c r="C5406" t="s">
        <v>384</v>
      </c>
      <c r="D5406" t="s">
        <v>78</v>
      </c>
      <c r="E5406">
        <v>2021</v>
      </c>
      <c r="F5406" t="s">
        <v>502</v>
      </c>
      <c r="G5406" t="s">
        <v>68</v>
      </c>
      <c r="H5406">
        <v>20.92</v>
      </c>
      <c r="I5406" t="s">
        <v>507</v>
      </c>
      <c r="J5406" t="s">
        <v>347</v>
      </c>
      <c r="K5406" t="s">
        <v>413</v>
      </c>
    </row>
    <row r="5407" spans="1:11" hidden="1" x14ac:dyDescent="0.35">
      <c r="A5407" t="s">
        <v>406</v>
      </c>
      <c r="B5407" t="s">
        <v>84</v>
      </c>
      <c r="C5407" t="s">
        <v>327</v>
      </c>
      <c r="D5407" t="s">
        <v>78</v>
      </c>
      <c r="E5407">
        <v>2021</v>
      </c>
      <c r="F5407" t="s">
        <v>502</v>
      </c>
      <c r="G5407" t="s">
        <v>68</v>
      </c>
      <c r="H5407">
        <v>63.94</v>
      </c>
      <c r="I5407" t="s">
        <v>507</v>
      </c>
      <c r="J5407" t="s">
        <v>347</v>
      </c>
      <c r="K5407" t="s">
        <v>389</v>
      </c>
    </row>
    <row r="5408" spans="1:11" hidden="1" x14ac:dyDescent="0.35">
      <c r="A5408" t="s">
        <v>406</v>
      </c>
      <c r="B5408" t="s">
        <v>84</v>
      </c>
      <c r="C5408" t="s">
        <v>327</v>
      </c>
      <c r="D5408" t="s">
        <v>78</v>
      </c>
      <c r="E5408">
        <v>2021</v>
      </c>
      <c r="F5408" t="s">
        <v>502</v>
      </c>
      <c r="G5408" t="s">
        <v>68</v>
      </c>
      <c r="H5408">
        <v>16.09</v>
      </c>
      <c r="I5408" t="s">
        <v>507</v>
      </c>
      <c r="J5408" t="s">
        <v>347</v>
      </c>
      <c r="K5408" t="s">
        <v>389</v>
      </c>
    </row>
    <row r="5409" spans="1:11" hidden="1" x14ac:dyDescent="0.35">
      <c r="A5409" t="s">
        <v>406</v>
      </c>
      <c r="B5409" t="s">
        <v>84</v>
      </c>
      <c r="C5409" t="s">
        <v>327</v>
      </c>
      <c r="D5409" t="s">
        <v>78</v>
      </c>
      <c r="E5409">
        <v>2021</v>
      </c>
      <c r="F5409" t="s">
        <v>502</v>
      </c>
      <c r="G5409" t="s">
        <v>68</v>
      </c>
      <c r="H5409">
        <v>4.51</v>
      </c>
      <c r="I5409" t="s">
        <v>507</v>
      </c>
      <c r="J5409" t="s">
        <v>347</v>
      </c>
      <c r="K5409" t="s">
        <v>389</v>
      </c>
    </row>
    <row r="5410" spans="1:11" hidden="1" x14ac:dyDescent="0.35">
      <c r="A5410" t="s">
        <v>406</v>
      </c>
      <c r="B5410" t="s">
        <v>84</v>
      </c>
      <c r="C5410" t="s">
        <v>327</v>
      </c>
      <c r="D5410" t="s">
        <v>78</v>
      </c>
      <c r="E5410">
        <v>2021</v>
      </c>
      <c r="F5410" t="s">
        <v>502</v>
      </c>
      <c r="G5410" t="s">
        <v>68</v>
      </c>
      <c r="H5410">
        <v>4.8</v>
      </c>
      <c r="I5410" t="s">
        <v>507</v>
      </c>
      <c r="J5410" t="s">
        <v>347</v>
      </c>
      <c r="K5410" t="s">
        <v>389</v>
      </c>
    </row>
    <row r="5411" spans="1:11" hidden="1" x14ac:dyDescent="0.35">
      <c r="A5411" t="s">
        <v>406</v>
      </c>
      <c r="B5411" t="s">
        <v>84</v>
      </c>
      <c r="C5411" t="s">
        <v>327</v>
      </c>
      <c r="D5411" t="s">
        <v>78</v>
      </c>
      <c r="E5411">
        <v>2021</v>
      </c>
      <c r="F5411" t="s">
        <v>502</v>
      </c>
      <c r="G5411" t="s">
        <v>68</v>
      </c>
      <c r="H5411">
        <v>57.97</v>
      </c>
      <c r="I5411" t="s">
        <v>507</v>
      </c>
      <c r="J5411" t="s">
        <v>347</v>
      </c>
      <c r="K5411" t="s">
        <v>389</v>
      </c>
    </row>
    <row r="5412" spans="1:11" hidden="1" x14ac:dyDescent="0.35">
      <c r="A5412" t="s">
        <v>406</v>
      </c>
      <c r="B5412" t="s">
        <v>84</v>
      </c>
      <c r="C5412" t="s">
        <v>327</v>
      </c>
      <c r="D5412" t="s">
        <v>78</v>
      </c>
      <c r="E5412">
        <v>2021</v>
      </c>
      <c r="F5412" t="s">
        <v>502</v>
      </c>
      <c r="G5412" t="s">
        <v>68</v>
      </c>
      <c r="H5412">
        <v>4.0999999999999996</v>
      </c>
      <c r="I5412" t="s">
        <v>507</v>
      </c>
      <c r="J5412" t="s">
        <v>347</v>
      </c>
      <c r="K5412" t="s">
        <v>389</v>
      </c>
    </row>
    <row r="5413" spans="1:11" hidden="1" x14ac:dyDescent="0.35">
      <c r="A5413" t="s">
        <v>406</v>
      </c>
      <c r="B5413" t="s">
        <v>84</v>
      </c>
      <c r="C5413" t="s">
        <v>329</v>
      </c>
      <c r="D5413" t="s">
        <v>78</v>
      </c>
      <c r="E5413">
        <v>2021</v>
      </c>
      <c r="F5413" t="s">
        <v>502</v>
      </c>
      <c r="G5413" t="s">
        <v>68</v>
      </c>
      <c r="H5413">
        <v>283.99</v>
      </c>
      <c r="I5413" t="s">
        <v>507</v>
      </c>
      <c r="J5413" t="s">
        <v>347</v>
      </c>
      <c r="K5413" t="s">
        <v>390</v>
      </c>
    </row>
    <row r="5414" spans="1:11" hidden="1" x14ac:dyDescent="0.35">
      <c r="A5414" t="s">
        <v>406</v>
      </c>
      <c r="B5414" t="s">
        <v>84</v>
      </c>
      <c r="C5414" t="s">
        <v>329</v>
      </c>
      <c r="D5414" t="s">
        <v>78</v>
      </c>
      <c r="E5414">
        <v>2021</v>
      </c>
      <c r="F5414" t="s">
        <v>502</v>
      </c>
      <c r="G5414" t="s">
        <v>68</v>
      </c>
      <c r="H5414">
        <v>223.68</v>
      </c>
      <c r="I5414" t="s">
        <v>507</v>
      </c>
      <c r="J5414" t="s">
        <v>347</v>
      </c>
      <c r="K5414" t="s">
        <v>390</v>
      </c>
    </row>
    <row r="5415" spans="1:11" hidden="1" x14ac:dyDescent="0.35">
      <c r="A5415" t="s">
        <v>406</v>
      </c>
      <c r="B5415" t="s">
        <v>84</v>
      </c>
      <c r="C5415" t="s">
        <v>329</v>
      </c>
      <c r="D5415" t="s">
        <v>78</v>
      </c>
      <c r="E5415">
        <v>2021</v>
      </c>
      <c r="F5415" t="s">
        <v>502</v>
      </c>
      <c r="G5415" t="s">
        <v>68</v>
      </c>
      <c r="H5415">
        <v>19.75</v>
      </c>
      <c r="I5415" t="s">
        <v>507</v>
      </c>
      <c r="J5415" t="s">
        <v>347</v>
      </c>
      <c r="K5415" t="s">
        <v>390</v>
      </c>
    </row>
    <row r="5416" spans="1:11" hidden="1" x14ac:dyDescent="0.35">
      <c r="A5416" t="s">
        <v>406</v>
      </c>
      <c r="B5416" t="s">
        <v>84</v>
      </c>
      <c r="C5416" t="s">
        <v>329</v>
      </c>
      <c r="D5416" t="s">
        <v>78</v>
      </c>
      <c r="E5416">
        <v>2021</v>
      </c>
      <c r="F5416" t="s">
        <v>502</v>
      </c>
      <c r="G5416" t="s">
        <v>68</v>
      </c>
      <c r="H5416">
        <v>46.28</v>
      </c>
      <c r="I5416" t="s">
        <v>507</v>
      </c>
      <c r="J5416" t="s">
        <v>347</v>
      </c>
      <c r="K5416" t="s">
        <v>390</v>
      </c>
    </row>
    <row r="5417" spans="1:11" hidden="1" x14ac:dyDescent="0.35">
      <c r="A5417" t="s">
        <v>406</v>
      </c>
      <c r="B5417" t="s">
        <v>84</v>
      </c>
      <c r="C5417" t="s">
        <v>329</v>
      </c>
      <c r="D5417" t="s">
        <v>78</v>
      </c>
      <c r="E5417">
        <v>2021</v>
      </c>
      <c r="F5417" t="s">
        <v>502</v>
      </c>
      <c r="G5417" t="s">
        <v>68</v>
      </c>
      <c r="H5417">
        <v>319.33</v>
      </c>
      <c r="I5417" t="s">
        <v>507</v>
      </c>
      <c r="J5417" t="s">
        <v>347</v>
      </c>
      <c r="K5417" t="s">
        <v>390</v>
      </c>
    </row>
    <row r="5418" spans="1:11" hidden="1" x14ac:dyDescent="0.35">
      <c r="A5418" t="s">
        <v>406</v>
      </c>
      <c r="B5418" t="s">
        <v>84</v>
      </c>
      <c r="C5418" t="s">
        <v>329</v>
      </c>
      <c r="D5418" t="s">
        <v>78</v>
      </c>
      <c r="E5418">
        <v>2021</v>
      </c>
      <c r="F5418" t="s">
        <v>502</v>
      </c>
      <c r="G5418" t="s">
        <v>68</v>
      </c>
      <c r="H5418">
        <v>32.03</v>
      </c>
      <c r="I5418" t="s">
        <v>507</v>
      </c>
      <c r="J5418" t="s">
        <v>347</v>
      </c>
      <c r="K5418" t="s">
        <v>390</v>
      </c>
    </row>
    <row r="5419" spans="1:11" hidden="1" x14ac:dyDescent="0.35">
      <c r="A5419" t="s">
        <v>406</v>
      </c>
      <c r="B5419" t="s">
        <v>84</v>
      </c>
      <c r="C5419" t="s">
        <v>334</v>
      </c>
      <c r="D5419" t="s">
        <v>78</v>
      </c>
      <c r="E5419">
        <v>2021</v>
      </c>
      <c r="F5419" t="s">
        <v>502</v>
      </c>
      <c r="G5419" t="s">
        <v>68</v>
      </c>
      <c r="H5419">
        <v>45.88</v>
      </c>
      <c r="I5419" t="s">
        <v>507</v>
      </c>
      <c r="J5419" t="s">
        <v>347</v>
      </c>
      <c r="K5419" t="s">
        <v>391</v>
      </c>
    </row>
    <row r="5420" spans="1:11" hidden="1" x14ac:dyDescent="0.35">
      <c r="A5420" t="s">
        <v>406</v>
      </c>
      <c r="B5420" t="s">
        <v>84</v>
      </c>
      <c r="C5420" t="s">
        <v>334</v>
      </c>
      <c r="D5420" t="s">
        <v>78</v>
      </c>
      <c r="E5420">
        <v>2021</v>
      </c>
      <c r="F5420" t="s">
        <v>502</v>
      </c>
      <c r="G5420" t="s">
        <v>68</v>
      </c>
      <c r="H5420">
        <v>3.56</v>
      </c>
      <c r="I5420" t="s">
        <v>507</v>
      </c>
      <c r="J5420" t="s">
        <v>347</v>
      </c>
      <c r="K5420" t="s">
        <v>391</v>
      </c>
    </row>
    <row r="5421" spans="1:11" hidden="1" x14ac:dyDescent="0.35">
      <c r="A5421" t="s">
        <v>406</v>
      </c>
      <c r="B5421" t="s">
        <v>84</v>
      </c>
      <c r="C5421" t="s">
        <v>334</v>
      </c>
      <c r="D5421" t="s">
        <v>78</v>
      </c>
      <c r="E5421">
        <v>2021</v>
      </c>
      <c r="F5421" t="s">
        <v>502</v>
      </c>
      <c r="G5421" t="s">
        <v>68</v>
      </c>
      <c r="H5421">
        <v>77.55</v>
      </c>
      <c r="I5421" t="s">
        <v>507</v>
      </c>
      <c r="J5421" t="s">
        <v>347</v>
      </c>
      <c r="K5421" t="s">
        <v>391</v>
      </c>
    </row>
    <row r="5422" spans="1:11" hidden="1" x14ac:dyDescent="0.35">
      <c r="A5422" t="s">
        <v>406</v>
      </c>
      <c r="B5422" t="s">
        <v>84</v>
      </c>
      <c r="C5422" t="s">
        <v>334</v>
      </c>
      <c r="D5422" t="s">
        <v>78</v>
      </c>
      <c r="E5422">
        <v>2021</v>
      </c>
      <c r="F5422" t="s">
        <v>502</v>
      </c>
      <c r="G5422" t="s">
        <v>68</v>
      </c>
      <c r="H5422">
        <v>5.97</v>
      </c>
      <c r="I5422" t="s">
        <v>507</v>
      </c>
      <c r="J5422" t="s">
        <v>347</v>
      </c>
      <c r="K5422" t="s">
        <v>391</v>
      </c>
    </row>
    <row r="5423" spans="1:11" hidden="1" x14ac:dyDescent="0.35">
      <c r="A5423" t="s">
        <v>406</v>
      </c>
      <c r="B5423" t="s">
        <v>84</v>
      </c>
      <c r="C5423" t="s">
        <v>330</v>
      </c>
      <c r="D5423" t="s">
        <v>78</v>
      </c>
      <c r="E5423">
        <v>2021</v>
      </c>
      <c r="F5423" t="s">
        <v>502</v>
      </c>
      <c r="G5423" t="s">
        <v>68</v>
      </c>
      <c r="H5423">
        <v>1252.67</v>
      </c>
      <c r="I5423" t="s">
        <v>507</v>
      </c>
      <c r="J5423" t="s">
        <v>347</v>
      </c>
      <c r="K5423" t="s">
        <v>392</v>
      </c>
    </row>
    <row r="5424" spans="1:11" hidden="1" x14ac:dyDescent="0.35">
      <c r="A5424" t="s">
        <v>406</v>
      </c>
      <c r="B5424" t="s">
        <v>84</v>
      </c>
      <c r="C5424" t="s">
        <v>330</v>
      </c>
      <c r="D5424" t="s">
        <v>78</v>
      </c>
      <c r="E5424">
        <v>2021</v>
      </c>
      <c r="F5424" t="s">
        <v>502</v>
      </c>
      <c r="G5424" t="s">
        <v>68</v>
      </c>
      <c r="H5424">
        <v>543.08000000000004</v>
      </c>
      <c r="I5424" t="s">
        <v>507</v>
      </c>
      <c r="J5424" t="s">
        <v>347</v>
      </c>
      <c r="K5424" t="s">
        <v>392</v>
      </c>
    </row>
    <row r="5425" spans="1:11" hidden="1" x14ac:dyDescent="0.35">
      <c r="A5425" t="s">
        <v>406</v>
      </c>
      <c r="B5425" t="s">
        <v>84</v>
      </c>
      <c r="C5425" t="s">
        <v>330</v>
      </c>
      <c r="D5425" t="s">
        <v>78</v>
      </c>
      <c r="E5425">
        <v>2021</v>
      </c>
      <c r="F5425" t="s">
        <v>502</v>
      </c>
      <c r="G5425" t="s">
        <v>68</v>
      </c>
      <c r="H5425">
        <v>2.96</v>
      </c>
      <c r="I5425" t="s">
        <v>507</v>
      </c>
      <c r="J5425" t="s">
        <v>347</v>
      </c>
      <c r="K5425" t="s">
        <v>392</v>
      </c>
    </row>
    <row r="5426" spans="1:11" hidden="1" x14ac:dyDescent="0.35">
      <c r="A5426" t="s">
        <v>406</v>
      </c>
      <c r="B5426" t="s">
        <v>84</v>
      </c>
      <c r="C5426" t="s">
        <v>330</v>
      </c>
      <c r="D5426" t="s">
        <v>78</v>
      </c>
      <c r="E5426">
        <v>2021</v>
      </c>
      <c r="F5426" t="s">
        <v>502</v>
      </c>
      <c r="G5426" t="s">
        <v>68</v>
      </c>
      <c r="H5426">
        <v>316.02</v>
      </c>
      <c r="I5426" t="s">
        <v>507</v>
      </c>
      <c r="J5426" t="s">
        <v>347</v>
      </c>
      <c r="K5426" t="s">
        <v>392</v>
      </c>
    </row>
    <row r="5427" spans="1:11" hidden="1" x14ac:dyDescent="0.35">
      <c r="A5427" t="s">
        <v>406</v>
      </c>
      <c r="B5427" t="s">
        <v>84</v>
      </c>
      <c r="C5427" t="s">
        <v>330</v>
      </c>
      <c r="D5427" t="s">
        <v>78</v>
      </c>
      <c r="E5427">
        <v>2021</v>
      </c>
      <c r="F5427" t="s">
        <v>502</v>
      </c>
      <c r="G5427" t="s">
        <v>68</v>
      </c>
      <c r="H5427">
        <v>1501.56</v>
      </c>
      <c r="I5427" t="s">
        <v>507</v>
      </c>
      <c r="J5427" t="s">
        <v>347</v>
      </c>
      <c r="K5427" t="s">
        <v>392</v>
      </c>
    </row>
    <row r="5428" spans="1:11" hidden="1" x14ac:dyDescent="0.35">
      <c r="A5428" t="s">
        <v>406</v>
      </c>
      <c r="B5428" t="s">
        <v>84</v>
      </c>
      <c r="C5428" t="s">
        <v>330</v>
      </c>
      <c r="D5428" t="s">
        <v>78</v>
      </c>
      <c r="E5428">
        <v>2021</v>
      </c>
      <c r="F5428" t="s">
        <v>502</v>
      </c>
      <c r="G5428" t="s">
        <v>68</v>
      </c>
      <c r="H5428">
        <v>285.58</v>
      </c>
      <c r="I5428" t="s">
        <v>507</v>
      </c>
      <c r="J5428" t="s">
        <v>347</v>
      </c>
      <c r="K5428" t="s">
        <v>392</v>
      </c>
    </row>
    <row r="5429" spans="1:11" hidden="1" x14ac:dyDescent="0.35">
      <c r="A5429" t="s">
        <v>406</v>
      </c>
      <c r="B5429" t="s">
        <v>84</v>
      </c>
      <c r="C5429" t="s">
        <v>330</v>
      </c>
      <c r="D5429" t="s">
        <v>78</v>
      </c>
      <c r="E5429">
        <v>2021</v>
      </c>
      <c r="F5429" t="s">
        <v>502</v>
      </c>
      <c r="G5429" t="s">
        <v>68</v>
      </c>
      <c r="H5429">
        <v>131.85</v>
      </c>
      <c r="I5429" t="s">
        <v>507</v>
      </c>
      <c r="J5429" t="s">
        <v>347</v>
      </c>
      <c r="K5429" t="s">
        <v>392</v>
      </c>
    </row>
    <row r="5430" spans="1:11" hidden="1" x14ac:dyDescent="0.35">
      <c r="A5430" t="s">
        <v>406</v>
      </c>
      <c r="B5430" t="s">
        <v>84</v>
      </c>
      <c r="C5430" t="s">
        <v>85</v>
      </c>
      <c r="D5430" t="s">
        <v>78</v>
      </c>
      <c r="E5430">
        <v>2021</v>
      </c>
      <c r="F5430" t="s">
        <v>502</v>
      </c>
      <c r="G5430" t="s">
        <v>68</v>
      </c>
      <c r="H5430">
        <v>109</v>
      </c>
      <c r="I5430" t="s">
        <v>507</v>
      </c>
      <c r="J5430" t="s">
        <v>347</v>
      </c>
      <c r="K5430" t="s">
        <v>388</v>
      </c>
    </row>
    <row r="5431" spans="1:11" hidden="1" x14ac:dyDescent="0.35">
      <c r="A5431" t="s">
        <v>406</v>
      </c>
      <c r="B5431" t="s">
        <v>84</v>
      </c>
      <c r="C5431" t="s">
        <v>85</v>
      </c>
      <c r="D5431" t="s">
        <v>78</v>
      </c>
      <c r="E5431">
        <v>2021</v>
      </c>
      <c r="F5431" t="s">
        <v>502</v>
      </c>
      <c r="G5431" t="s">
        <v>68</v>
      </c>
      <c r="H5431">
        <v>44.09</v>
      </c>
      <c r="I5431" t="s">
        <v>507</v>
      </c>
      <c r="J5431" t="s">
        <v>347</v>
      </c>
      <c r="K5431" t="s">
        <v>388</v>
      </c>
    </row>
    <row r="5432" spans="1:11" hidden="1" x14ac:dyDescent="0.35">
      <c r="A5432" t="s">
        <v>406</v>
      </c>
      <c r="B5432" t="s">
        <v>84</v>
      </c>
      <c r="C5432" t="s">
        <v>85</v>
      </c>
      <c r="D5432" t="s">
        <v>78</v>
      </c>
      <c r="E5432">
        <v>2021</v>
      </c>
      <c r="F5432" t="s">
        <v>502</v>
      </c>
      <c r="G5432" t="s">
        <v>68</v>
      </c>
      <c r="H5432">
        <v>42.21</v>
      </c>
      <c r="I5432" t="s">
        <v>507</v>
      </c>
      <c r="J5432" t="s">
        <v>347</v>
      </c>
      <c r="K5432" t="s">
        <v>388</v>
      </c>
    </row>
    <row r="5433" spans="1:11" hidden="1" x14ac:dyDescent="0.35">
      <c r="A5433" t="s">
        <v>406</v>
      </c>
      <c r="B5433" t="s">
        <v>84</v>
      </c>
      <c r="C5433" t="s">
        <v>85</v>
      </c>
      <c r="D5433" t="s">
        <v>78</v>
      </c>
      <c r="E5433">
        <v>2021</v>
      </c>
      <c r="F5433" t="s">
        <v>502</v>
      </c>
      <c r="G5433" t="s">
        <v>68</v>
      </c>
      <c r="H5433">
        <v>2.41</v>
      </c>
      <c r="I5433" t="s">
        <v>507</v>
      </c>
      <c r="J5433" t="s">
        <v>347</v>
      </c>
      <c r="K5433" t="s">
        <v>388</v>
      </c>
    </row>
    <row r="5434" spans="1:11" hidden="1" x14ac:dyDescent="0.35">
      <c r="A5434" t="s">
        <v>406</v>
      </c>
      <c r="B5434" t="s">
        <v>84</v>
      </c>
      <c r="C5434" t="s">
        <v>372</v>
      </c>
      <c r="D5434" t="s">
        <v>78</v>
      </c>
      <c r="E5434">
        <v>2021</v>
      </c>
      <c r="F5434" t="s">
        <v>502</v>
      </c>
      <c r="G5434" t="s">
        <v>68</v>
      </c>
      <c r="H5434">
        <v>75.23</v>
      </c>
      <c r="I5434" t="s">
        <v>507</v>
      </c>
      <c r="J5434" t="s">
        <v>347</v>
      </c>
      <c r="K5434" t="s">
        <v>401</v>
      </c>
    </row>
    <row r="5435" spans="1:11" hidden="1" x14ac:dyDescent="0.35">
      <c r="A5435" t="s">
        <v>406</v>
      </c>
      <c r="B5435" t="s">
        <v>84</v>
      </c>
      <c r="C5435" t="s">
        <v>372</v>
      </c>
      <c r="D5435" t="s">
        <v>78</v>
      </c>
      <c r="E5435">
        <v>2021</v>
      </c>
      <c r="F5435" t="s">
        <v>502</v>
      </c>
      <c r="G5435" t="s">
        <v>68</v>
      </c>
      <c r="H5435">
        <v>4.34</v>
      </c>
      <c r="I5435" t="s">
        <v>507</v>
      </c>
      <c r="J5435" t="s">
        <v>347</v>
      </c>
      <c r="K5435" t="s">
        <v>401</v>
      </c>
    </row>
    <row r="5436" spans="1:11" hidden="1" x14ac:dyDescent="0.35">
      <c r="A5436" t="s">
        <v>406</v>
      </c>
      <c r="B5436" t="s">
        <v>84</v>
      </c>
      <c r="C5436" t="s">
        <v>372</v>
      </c>
      <c r="D5436" t="s">
        <v>78</v>
      </c>
      <c r="E5436">
        <v>2021</v>
      </c>
      <c r="F5436" t="s">
        <v>502</v>
      </c>
      <c r="G5436" t="s">
        <v>68</v>
      </c>
      <c r="H5436">
        <v>72.569999999999993</v>
      </c>
      <c r="I5436" t="s">
        <v>507</v>
      </c>
      <c r="J5436" t="s">
        <v>347</v>
      </c>
      <c r="K5436" t="s">
        <v>401</v>
      </c>
    </row>
    <row r="5437" spans="1:11" hidden="1" x14ac:dyDescent="0.35">
      <c r="A5437" t="s">
        <v>406</v>
      </c>
      <c r="B5437" t="s">
        <v>84</v>
      </c>
      <c r="C5437" t="s">
        <v>372</v>
      </c>
      <c r="D5437" t="s">
        <v>78</v>
      </c>
      <c r="E5437">
        <v>2021</v>
      </c>
      <c r="F5437" t="s">
        <v>502</v>
      </c>
      <c r="G5437" t="s">
        <v>68</v>
      </c>
      <c r="H5437">
        <v>12.05</v>
      </c>
      <c r="I5437" t="s">
        <v>507</v>
      </c>
      <c r="J5437" t="s">
        <v>347</v>
      </c>
      <c r="K5437" t="s">
        <v>401</v>
      </c>
    </row>
    <row r="5438" spans="1:11" hidden="1" x14ac:dyDescent="0.35">
      <c r="A5438" t="s">
        <v>406</v>
      </c>
      <c r="B5438" t="s">
        <v>84</v>
      </c>
      <c r="C5438" t="s">
        <v>335</v>
      </c>
      <c r="D5438" t="s">
        <v>78</v>
      </c>
      <c r="E5438">
        <v>2021</v>
      </c>
      <c r="F5438" t="s">
        <v>502</v>
      </c>
      <c r="G5438" t="s">
        <v>68</v>
      </c>
      <c r="H5438">
        <v>36.18</v>
      </c>
      <c r="I5438" t="s">
        <v>507</v>
      </c>
      <c r="J5438" t="s">
        <v>347</v>
      </c>
      <c r="K5438" t="s">
        <v>393</v>
      </c>
    </row>
    <row r="5439" spans="1:11" hidden="1" x14ac:dyDescent="0.35">
      <c r="A5439" t="s">
        <v>406</v>
      </c>
      <c r="B5439" t="s">
        <v>84</v>
      </c>
      <c r="C5439" t="s">
        <v>335</v>
      </c>
      <c r="D5439" t="s">
        <v>78</v>
      </c>
      <c r="E5439">
        <v>2021</v>
      </c>
      <c r="F5439" t="s">
        <v>502</v>
      </c>
      <c r="G5439" t="s">
        <v>68</v>
      </c>
      <c r="H5439">
        <v>48.95</v>
      </c>
      <c r="I5439" t="s">
        <v>507</v>
      </c>
      <c r="J5439" t="s">
        <v>347</v>
      </c>
      <c r="K5439" t="s">
        <v>393</v>
      </c>
    </row>
    <row r="5440" spans="1:11" hidden="1" x14ac:dyDescent="0.35">
      <c r="A5440" t="s">
        <v>406</v>
      </c>
      <c r="B5440" t="s">
        <v>84</v>
      </c>
      <c r="C5440" t="s">
        <v>335</v>
      </c>
      <c r="D5440" t="s">
        <v>78</v>
      </c>
      <c r="E5440">
        <v>2021</v>
      </c>
      <c r="F5440" t="s">
        <v>502</v>
      </c>
      <c r="G5440" t="s">
        <v>68</v>
      </c>
      <c r="H5440">
        <v>71.900000000000006</v>
      </c>
      <c r="I5440" t="s">
        <v>507</v>
      </c>
      <c r="J5440" t="s">
        <v>347</v>
      </c>
      <c r="K5440" t="s">
        <v>393</v>
      </c>
    </row>
    <row r="5441" spans="1:11" hidden="1" x14ac:dyDescent="0.35">
      <c r="A5441" t="s">
        <v>406</v>
      </c>
      <c r="B5441" t="s">
        <v>84</v>
      </c>
      <c r="C5441" t="s">
        <v>335</v>
      </c>
      <c r="D5441" t="s">
        <v>78</v>
      </c>
      <c r="E5441">
        <v>2021</v>
      </c>
      <c r="F5441" t="s">
        <v>502</v>
      </c>
      <c r="G5441" t="s">
        <v>68</v>
      </c>
      <c r="H5441">
        <v>2.21</v>
      </c>
      <c r="I5441" t="s">
        <v>507</v>
      </c>
      <c r="J5441" t="s">
        <v>347</v>
      </c>
      <c r="K5441" t="s">
        <v>393</v>
      </c>
    </row>
    <row r="5442" spans="1:11" hidden="1" x14ac:dyDescent="0.35">
      <c r="A5442" t="s">
        <v>406</v>
      </c>
      <c r="B5442" t="s">
        <v>84</v>
      </c>
      <c r="C5442" t="s">
        <v>352</v>
      </c>
      <c r="D5442" t="s">
        <v>78</v>
      </c>
      <c r="E5442">
        <v>2021</v>
      </c>
      <c r="F5442" t="s">
        <v>502</v>
      </c>
      <c r="G5442" t="s">
        <v>68</v>
      </c>
      <c r="H5442">
        <v>5.0199999999999996</v>
      </c>
      <c r="I5442" t="s">
        <v>507</v>
      </c>
      <c r="J5442" t="s">
        <v>347</v>
      </c>
      <c r="K5442" t="s">
        <v>399</v>
      </c>
    </row>
    <row r="5443" spans="1:11" hidden="1" x14ac:dyDescent="0.35">
      <c r="A5443" t="s">
        <v>406</v>
      </c>
      <c r="B5443" t="s">
        <v>84</v>
      </c>
      <c r="C5443" t="s">
        <v>352</v>
      </c>
      <c r="D5443" t="s">
        <v>78</v>
      </c>
      <c r="E5443">
        <v>2021</v>
      </c>
      <c r="F5443" t="s">
        <v>502</v>
      </c>
      <c r="G5443" t="s">
        <v>68</v>
      </c>
      <c r="H5443">
        <v>7.48</v>
      </c>
      <c r="I5443" t="s">
        <v>507</v>
      </c>
      <c r="J5443" t="s">
        <v>347</v>
      </c>
      <c r="K5443" t="s">
        <v>399</v>
      </c>
    </row>
    <row r="5444" spans="1:11" hidden="1" x14ac:dyDescent="0.35">
      <c r="A5444" t="s">
        <v>406</v>
      </c>
      <c r="B5444" t="s">
        <v>84</v>
      </c>
      <c r="C5444" t="s">
        <v>352</v>
      </c>
      <c r="D5444" t="s">
        <v>78</v>
      </c>
      <c r="E5444">
        <v>2021</v>
      </c>
      <c r="F5444" t="s">
        <v>502</v>
      </c>
      <c r="G5444" t="s">
        <v>68</v>
      </c>
      <c r="H5444">
        <v>0.51</v>
      </c>
      <c r="I5444" t="s">
        <v>507</v>
      </c>
      <c r="J5444" t="s">
        <v>347</v>
      </c>
      <c r="K5444" t="s">
        <v>399</v>
      </c>
    </row>
    <row r="5445" spans="1:11" hidden="1" x14ac:dyDescent="0.35">
      <c r="A5445" t="s">
        <v>406</v>
      </c>
      <c r="B5445" t="s">
        <v>84</v>
      </c>
      <c r="C5445" t="s">
        <v>352</v>
      </c>
      <c r="D5445" t="s">
        <v>78</v>
      </c>
      <c r="E5445">
        <v>2021</v>
      </c>
      <c r="F5445" t="s">
        <v>502</v>
      </c>
      <c r="G5445" t="s">
        <v>68</v>
      </c>
      <c r="H5445">
        <v>71.72</v>
      </c>
      <c r="I5445" t="s">
        <v>507</v>
      </c>
      <c r="J5445" t="s">
        <v>347</v>
      </c>
      <c r="K5445" t="s">
        <v>399</v>
      </c>
    </row>
    <row r="5446" spans="1:11" hidden="1" x14ac:dyDescent="0.35">
      <c r="A5446" t="s">
        <v>406</v>
      </c>
      <c r="B5446" t="s">
        <v>84</v>
      </c>
      <c r="C5446" t="s">
        <v>352</v>
      </c>
      <c r="D5446" t="s">
        <v>78</v>
      </c>
      <c r="E5446">
        <v>2021</v>
      </c>
      <c r="F5446" t="s">
        <v>502</v>
      </c>
      <c r="G5446" t="s">
        <v>68</v>
      </c>
      <c r="H5446">
        <v>2.2599999999999998</v>
      </c>
      <c r="I5446" t="s">
        <v>507</v>
      </c>
      <c r="J5446" t="s">
        <v>347</v>
      </c>
      <c r="K5446" t="s">
        <v>399</v>
      </c>
    </row>
    <row r="5447" spans="1:11" hidden="1" x14ac:dyDescent="0.35">
      <c r="A5447" t="s">
        <v>406</v>
      </c>
      <c r="B5447" t="s">
        <v>84</v>
      </c>
      <c r="C5447" t="s">
        <v>352</v>
      </c>
      <c r="D5447" t="s">
        <v>78</v>
      </c>
      <c r="E5447">
        <v>2021</v>
      </c>
      <c r="F5447" t="s">
        <v>502</v>
      </c>
      <c r="G5447" t="s">
        <v>68</v>
      </c>
      <c r="H5447">
        <v>90.02</v>
      </c>
      <c r="I5447" t="s">
        <v>507</v>
      </c>
      <c r="J5447" t="s">
        <v>347</v>
      </c>
      <c r="K5447" t="s">
        <v>399</v>
      </c>
    </row>
    <row r="5448" spans="1:11" hidden="1" x14ac:dyDescent="0.35">
      <c r="A5448" t="s">
        <v>406</v>
      </c>
      <c r="B5448" t="s">
        <v>84</v>
      </c>
      <c r="C5448" t="s">
        <v>352</v>
      </c>
      <c r="D5448" t="s">
        <v>78</v>
      </c>
      <c r="E5448">
        <v>2021</v>
      </c>
      <c r="F5448" t="s">
        <v>502</v>
      </c>
      <c r="G5448" t="s">
        <v>68</v>
      </c>
      <c r="H5448">
        <v>4.3</v>
      </c>
      <c r="I5448" t="s">
        <v>507</v>
      </c>
      <c r="J5448" t="s">
        <v>347</v>
      </c>
      <c r="K5448" t="s">
        <v>399</v>
      </c>
    </row>
    <row r="5449" spans="1:11" hidden="1" x14ac:dyDescent="0.35">
      <c r="A5449" t="s">
        <v>406</v>
      </c>
      <c r="B5449" t="s">
        <v>84</v>
      </c>
      <c r="C5449" t="s">
        <v>353</v>
      </c>
      <c r="D5449" t="s">
        <v>78</v>
      </c>
      <c r="E5449">
        <v>2021</v>
      </c>
      <c r="F5449" t="s">
        <v>502</v>
      </c>
      <c r="G5449" t="s">
        <v>68</v>
      </c>
      <c r="H5449">
        <v>9.02</v>
      </c>
      <c r="I5449" t="s">
        <v>507</v>
      </c>
      <c r="J5449" t="s">
        <v>347</v>
      </c>
      <c r="K5449" t="s">
        <v>402</v>
      </c>
    </row>
    <row r="5450" spans="1:11" hidden="1" x14ac:dyDescent="0.35">
      <c r="A5450" t="s">
        <v>406</v>
      </c>
      <c r="B5450" t="s">
        <v>84</v>
      </c>
      <c r="C5450" t="s">
        <v>353</v>
      </c>
      <c r="D5450" t="s">
        <v>78</v>
      </c>
      <c r="E5450">
        <v>2021</v>
      </c>
      <c r="F5450" t="s">
        <v>502</v>
      </c>
      <c r="G5450" t="s">
        <v>68</v>
      </c>
      <c r="H5450">
        <v>24.74</v>
      </c>
      <c r="I5450" t="s">
        <v>507</v>
      </c>
      <c r="J5450" t="s">
        <v>347</v>
      </c>
      <c r="K5450" t="s">
        <v>402</v>
      </c>
    </row>
    <row r="5451" spans="1:11" hidden="1" x14ac:dyDescent="0.35">
      <c r="A5451" t="s">
        <v>406</v>
      </c>
      <c r="B5451" t="s">
        <v>84</v>
      </c>
      <c r="C5451" t="s">
        <v>353</v>
      </c>
      <c r="D5451" t="s">
        <v>78</v>
      </c>
      <c r="E5451">
        <v>2021</v>
      </c>
      <c r="F5451" t="s">
        <v>502</v>
      </c>
      <c r="G5451" t="s">
        <v>68</v>
      </c>
      <c r="H5451">
        <v>31.89</v>
      </c>
      <c r="I5451" t="s">
        <v>507</v>
      </c>
      <c r="J5451" t="s">
        <v>347</v>
      </c>
      <c r="K5451" t="s">
        <v>402</v>
      </c>
    </row>
    <row r="5452" spans="1:11" hidden="1" x14ac:dyDescent="0.35">
      <c r="A5452" t="s">
        <v>406</v>
      </c>
      <c r="B5452" t="s">
        <v>84</v>
      </c>
      <c r="C5452" t="s">
        <v>353</v>
      </c>
      <c r="D5452" t="s">
        <v>78</v>
      </c>
      <c r="E5452">
        <v>2021</v>
      </c>
      <c r="F5452" t="s">
        <v>502</v>
      </c>
      <c r="G5452" t="s">
        <v>68</v>
      </c>
      <c r="H5452">
        <v>16.43</v>
      </c>
      <c r="I5452" t="s">
        <v>507</v>
      </c>
      <c r="J5452" t="s">
        <v>347</v>
      </c>
      <c r="K5452" t="s">
        <v>402</v>
      </c>
    </row>
    <row r="5453" spans="1:11" hidden="1" x14ac:dyDescent="0.35">
      <c r="A5453" t="s">
        <v>406</v>
      </c>
      <c r="B5453" t="s">
        <v>84</v>
      </c>
      <c r="C5453" t="s">
        <v>353</v>
      </c>
      <c r="D5453" t="s">
        <v>78</v>
      </c>
      <c r="E5453">
        <v>2021</v>
      </c>
      <c r="F5453" t="s">
        <v>502</v>
      </c>
      <c r="G5453" t="s">
        <v>68</v>
      </c>
      <c r="H5453">
        <v>9.77</v>
      </c>
      <c r="I5453" t="s">
        <v>507</v>
      </c>
      <c r="J5453" t="s">
        <v>347</v>
      </c>
      <c r="K5453" t="s">
        <v>402</v>
      </c>
    </row>
    <row r="5454" spans="1:11" hidden="1" x14ac:dyDescent="0.35">
      <c r="A5454" t="s">
        <v>406</v>
      </c>
      <c r="B5454" t="s">
        <v>84</v>
      </c>
      <c r="C5454" t="s">
        <v>353</v>
      </c>
      <c r="D5454" t="s">
        <v>78</v>
      </c>
      <c r="E5454">
        <v>2021</v>
      </c>
      <c r="F5454" t="s">
        <v>502</v>
      </c>
      <c r="G5454" t="s">
        <v>68</v>
      </c>
      <c r="H5454">
        <v>0.78</v>
      </c>
      <c r="I5454" t="s">
        <v>507</v>
      </c>
      <c r="J5454" t="s">
        <v>347</v>
      </c>
      <c r="K5454" t="s">
        <v>402</v>
      </c>
    </row>
    <row r="5455" spans="1:11" hidden="1" x14ac:dyDescent="0.35">
      <c r="A5455" t="s">
        <v>406</v>
      </c>
      <c r="B5455" t="s">
        <v>84</v>
      </c>
      <c r="C5455" t="s">
        <v>336</v>
      </c>
      <c r="D5455" t="s">
        <v>78</v>
      </c>
      <c r="E5455">
        <v>2021</v>
      </c>
      <c r="F5455" t="s">
        <v>502</v>
      </c>
      <c r="G5455" t="s">
        <v>68</v>
      </c>
      <c r="H5455">
        <v>220.26</v>
      </c>
      <c r="I5455" t="s">
        <v>507</v>
      </c>
      <c r="J5455" t="s">
        <v>347</v>
      </c>
      <c r="K5455" t="s">
        <v>394</v>
      </c>
    </row>
    <row r="5456" spans="1:11" hidden="1" x14ac:dyDescent="0.35">
      <c r="A5456" t="s">
        <v>406</v>
      </c>
      <c r="B5456" t="s">
        <v>84</v>
      </c>
      <c r="C5456" t="s">
        <v>336</v>
      </c>
      <c r="D5456" t="s">
        <v>78</v>
      </c>
      <c r="E5456">
        <v>2021</v>
      </c>
      <c r="F5456" t="s">
        <v>502</v>
      </c>
      <c r="G5456" t="s">
        <v>68</v>
      </c>
      <c r="H5456">
        <v>13.55</v>
      </c>
      <c r="I5456" t="s">
        <v>507</v>
      </c>
      <c r="J5456" t="s">
        <v>347</v>
      </c>
      <c r="K5456" t="s">
        <v>394</v>
      </c>
    </row>
    <row r="5457" spans="1:11" hidden="1" x14ac:dyDescent="0.35">
      <c r="A5457" t="s">
        <v>406</v>
      </c>
      <c r="B5457" t="s">
        <v>84</v>
      </c>
      <c r="C5457" t="s">
        <v>336</v>
      </c>
      <c r="D5457" t="s">
        <v>78</v>
      </c>
      <c r="E5457">
        <v>2021</v>
      </c>
      <c r="F5457" t="s">
        <v>502</v>
      </c>
      <c r="G5457" t="s">
        <v>68</v>
      </c>
      <c r="H5457">
        <v>254.31</v>
      </c>
      <c r="I5457" t="s">
        <v>507</v>
      </c>
      <c r="J5457" t="s">
        <v>347</v>
      </c>
      <c r="K5457" t="s">
        <v>394</v>
      </c>
    </row>
    <row r="5458" spans="1:11" hidden="1" x14ac:dyDescent="0.35">
      <c r="A5458" t="s">
        <v>406</v>
      </c>
      <c r="B5458" t="s">
        <v>84</v>
      </c>
      <c r="C5458" t="s">
        <v>336</v>
      </c>
      <c r="D5458" t="s">
        <v>78</v>
      </c>
      <c r="E5458">
        <v>2021</v>
      </c>
      <c r="F5458" t="s">
        <v>502</v>
      </c>
      <c r="G5458" t="s">
        <v>68</v>
      </c>
      <c r="H5458">
        <v>33.729999999999997</v>
      </c>
      <c r="I5458" t="s">
        <v>507</v>
      </c>
      <c r="J5458" t="s">
        <v>347</v>
      </c>
      <c r="K5458" t="s">
        <v>394</v>
      </c>
    </row>
    <row r="5459" spans="1:11" hidden="1" x14ac:dyDescent="0.35">
      <c r="A5459" t="s">
        <v>406</v>
      </c>
      <c r="B5459" t="s">
        <v>84</v>
      </c>
      <c r="C5459" t="s">
        <v>337</v>
      </c>
      <c r="D5459" t="s">
        <v>78</v>
      </c>
      <c r="E5459">
        <v>2021</v>
      </c>
      <c r="F5459" t="s">
        <v>502</v>
      </c>
      <c r="G5459" t="s">
        <v>68</v>
      </c>
      <c r="H5459">
        <v>52.61</v>
      </c>
      <c r="I5459" t="s">
        <v>507</v>
      </c>
      <c r="J5459" t="s">
        <v>347</v>
      </c>
      <c r="K5459" t="s">
        <v>395</v>
      </c>
    </row>
    <row r="5460" spans="1:11" hidden="1" x14ac:dyDescent="0.35">
      <c r="A5460" t="s">
        <v>406</v>
      </c>
      <c r="B5460" t="s">
        <v>84</v>
      </c>
      <c r="C5460" t="s">
        <v>337</v>
      </c>
      <c r="D5460" t="s">
        <v>78</v>
      </c>
      <c r="E5460">
        <v>2021</v>
      </c>
      <c r="F5460" t="s">
        <v>502</v>
      </c>
      <c r="G5460" t="s">
        <v>68</v>
      </c>
      <c r="H5460">
        <v>4.78</v>
      </c>
      <c r="I5460" t="s">
        <v>507</v>
      </c>
      <c r="J5460" t="s">
        <v>347</v>
      </c>
      <c r="K5460" t="s">
        <v>395</v>
      </c>
    </row>
    <row r="5461" spans="1:11" hidden="1" x14ac:dyDescent="0.35">
      <c r="A5461" t="s">
        <v>406</v>
      </c>
      <c r="B5461" t="s">
        <v>84</v>
      </c>
      <c r="C5461" t="s">
        <v>337</v>
      </c>
      <c r="D5461" t="s">
        <v>78</v>
      </c>
      <c r="E5461">
        <v>2021</v>
      </c>
      <c r="F5461" t="s">
        <v>502</v>
      </c>
      <c r="G5461" t="s">
        <v>68</v>
      </c>
      <c r="H5461">
        <v>77.88</v>
      </c>
      <c r="I5461" t="s">
        <v>507</v>
      </c>
      <c r="J5461" t="s">
        <v>347</v>
      </c>
      <c r="K5461" t="s">
        <v>395</v>
      </c>
    </row>
    <row r="5462" spans="1:11" hidden="1" x14ac:dyDescent="0.35">
      <c r="A5462" t="s">
        <v>406</v>
      </c>
      <c r="B5462" t="s">
        <v>84</v>
      </c>
      <c r="C5462" t="s">
        <v>337</v>
      </c>
      <c r="D5462" t="s">
        <v>78</v>
      </c>
      <c r="E5462">
        <v>2021</v>
      </c>
      <c r="F5462" t="s">
        <v>502</v>
      </c>
      <c r="G5462" t="s">
        <v>68</v>
      </c>
      <c r="H5462">
        <v>4.26</v>
      </c>
      <c r="I5462" t="s">
        <v>507</v>
      </c>
      <c r="J5462" t="s">
        <v>347</v>
      </c>
      <c r="K5462" t="s">
        <v>395</v>
      </c>
    </row>
    <row r="5463" spans="1:11" hidden="1" x14ac:dyDescent="0.35">
      <c r="A5463" t="s">
        <v>406</v>
      </c>
      <c r="B5463" t="s">
        <v>84</v>
      </c>
      <c r="C5463" t="s">
        <v>338</v>
      </c>
      <c r="D5463" t="s">
        <v>78</v>
      </c>
      <c r="E5463">
        <v>2021</v>
      </c>
      <c r="F5463" t="s">
        <v>502</v>
      </c>
      <c r="G5463" t="s">
        <v>68</v>
      </c>
      <c r="H5463">
        <v>61.29</v>
      </c>
      <c r="I5463" t="s">
        <v>507</v>
      </c>
      <c r="J5463" t="s">
        <v>347</v>
      </c>
      <c r="K5463" t="s">
        <v>396</v>
      </c>
    </row>
    <row r="5464" spans="1:11" hidden="1" x14ac:dyDescent="0.35">
      <c r="A5464" t="s">
        <v>406</v>
      </c>
      <c r="B5464" t="s">
        <v>84</v>
      </c>
      <c r="C5464" t="s">
        <v>338</v>
      </c>
      <c r="D5464" t="s">
        <v>78</v>
      </c>
      <c r="E5464">
        <v>2021</v>
      </c>
      <c r="F5464" t="s">
        <v>502</v>
      </c>
      <c r="G5464" t="s">
        <v>68</v>
      </c>
      <c r="H5464">
        <v>8.83</v>
      </c>
      <c r="I5464" t="s">
        <v>507</v>
      </c>
      <c r="J5464" t="s">
        <v>347</v>
      </c>
      <c r="K5464" t="s">
        <v>396</v>
      </c>
    </row>
    <row r="5465" spans="1:11" hidden="1" x14ac:dyDescent="0.35">
      <c r="A5465" t="s">
        <v>406</v>
      </c>
      <c r="B5465" t="s">
        <v>84</v>
      </c>
      <c r="C5465" t="s">
        <v>338</v>
      </c>
      <c r="D5465" t="s">
        <v>78</v>
      </c>
      <c r="E5465">
        <v>2021</v>
      </c>
      <c r="F5465" t="s">
        <v>502</v>
      </c>
      <c r="G5465" t="s">
        <v>68</v>
      </c>
      <c r="H5465">
        <v>63.24</v>
      </c>
      <c r="I5465" t="s">
        <v>507</v>
      </c>
      <c r="J5465" t="s">
        <v>347</v>
      </c>
      <c r="K5465" t="s">
        <v>396</v>
      </c>
    </row>
    <row r="5466" spans="1:11" hidden="1" x14ac:dyDescent="0.35">
      <c r="A5466" t="s">
        <v>406</v>
      </c>
      <c r="B5466" t="s">
        <v>84</v>
      </c>
      <c r="C5466" t="s">
        <v>338</v>
      </c>
      <c r="D5466" t="s">
        <v>78</v>
      </c>
      <c r="E5466">
        <v>2021</v>
      </c>
      <c r="F5466" t="s">
        <v>502</v>
      </c>
      <c r="G5466" t="s">
        <v>68</v>
      </c>
      <c r="H5466">
        <v>1.58</v>
      </c>
      <c r="I5466" t="s">
        <v>507</v>
      </c>
      <c r="J5466" t="s">
        <v>347</v>
      </c>
      <c r="K5466" t="s">
        <v>396</v>
      </c>
    </row>
    <row r="5467" spans="1:11" hidden="1" x14ac:dyDescent="0.35">
      <c r="A5467" t="s">
        <v>406</v>
      </c>
      <c r="B5467" t="s">
        <v>84</v>
      </c>
      <c r="C5467" t="s">
        <v>331</v>
      </c>
      <c r="D5467" t="s">
        <v>78</v>
      </c>
      <c r="E5467">
        <v>2021</v>
      </c>
      <c r="F5467" t="s">
        <v>502</v>
      </c>
      <c r="G5467" t="s">
        <v>68</v>
      </c>
      <c r="H5467">
        <v>1297.46</v>
      </c>
      <c r="I5467" t="s">
        <v>507</v>
      </c>
      <c r="J5467" t="s">
        <v>347</v>
      </c>
      <c r="K5467" t="s">
        <v>397</v>
      </c>
    </row>
    <row r="5468" spans="1:11" hidden="1" x14ac:dyDescent="0.35">
      <c r="A5468" t="s">
        <v>406</v>
      </c>
      <c r="B5468" t="s">
        <v>84</v>
      </c>
      <c r="C5468" t="s">
        <v>331</v>
      </c>
      <c r="D5468" t="s">
        <v>78</v>
      </c>
      <c r="E5468">
        <v>2021</v>
      </c>
      <c r="F5468" t="s">
        <v>502</v>
      </c>
      <c r="G5468" t="s">
        <v>68</v>
      </c>
      <c r="H5468">
        <v>595.48</v>
      </c>
      <c r="I5468" t="s">
        <v>507</v>
      </c>
      <c r="J5468" t="s">
        <v>347</v>
      </c>
      <c r="K5468" t="s">
        <v>397</v>
      </c>
    </row>
    <row r="5469" spans="1:11" hidden="1" x14ac:dyDescent="0.35">
      <c r="A5469" t="s">
        <v>406</v>
      </c>
      <c r="B5469" t="s">
        <v>84</v>
      </c>
      <c r="C5469" t="s">
        <v>331</v>
      </c>
      <c r="D5469" t="s">
        <v>78</v>
      </c>
      <c r="E5469">
        <v>2021</v>
      </c>
      <c r="F5469" t="s">
        <v>502</v>
      </c>
      <c r="G5469" t="s">
        <v>68</v>
      </c>
      <c r="H5469">
        <v>18.03</v>
      </c>
      <c r="I5469" t="s">
        <v>507</v>
      </c>
      <c r="J5469" t="s">
        <v>347</v>
      </c>
      <c r="K5469" t="s">
        <v>397</v>
      </c>
    </row>
    <row r="5470" spans="1:11" hidden="1" x14ac:dyDescent="0.35">
      <c r="A5470" t="s">
        <v>406</v>
      </c>
      <c r="B5470" t="s">
        <v>84</v>
      </c>
      <c r="C5470" t="s">
        <v>331</v>
      </c>
      <c r="D5470" t="s">
        <v>78</v>
      </c>
      <c r="E5470">
        <v>2021</v>
      </c>
      <c r="F5470" t="s">
        <v>502</v>
      </c>
      <c r="G5470" t="s">
        <v>68</v>
      </c>
      <c r="H5470">
        <v>96.49</v>
      </c>
      <c r="I5470" t="s">
        <v>507</v>
      </c>
      <c r="J5470" t="s">
        <v>347</v>
      </c>
      <c r="K5470" t="s">
        <v>397</v>
      </c>
    </row>
    <row r="5471" spans="1:11" hidden="1" x14ac:dyDescent="0.35">
      <c r="A5471" t="s">
        <v>406</v>
      </c>
      <c r="B5471" t="s">
        <v>84</v>
      </c>
      <c r="C5471" t="s">
        <v>331</v>
      </c>
      <c r="D5471" t="s">
        <v>78</v>
      </c>
      <c r="E5471">
        <v>2021</v>
      </c>
      <c r="F5471" t="s">
        <v>502</v>
      </c>
      <c r="G5471" t="s">
        <v>68</v>
      </c>
      <c r="H5471">
        <v>1319.28</v>
      </c>
      <c r="I5471" t="s">
        <v>507</v>
      </c>
      <c r="J5471" t="s">
        <v>347</v>
      </c>
      <c r="K5471" t="s">
        <v>397</v>
      </c>
    </row>
    <row r="5472" spans="1:11" hidden="1" x14ac:dyDescent="0.35">
      <c r="A5472" t="s">
        <v>406</v>
      </c>
      <c r="B5472" t="s">
        <v>84</v>
      </c>
      <c r="C5472" t="s">
        <v>331</v>
      </c>
      <c r="D5472" t="s">
        <v>78</v>
      </c>
      <c r="E5472">
        <v>2021</v>
      </c>
      <c r="F5472" t="s">
        <v>502</v>
      </c>
      <c r="G5472" t="s">
        <v>68</v>
      </c>
      <c r="H5472">
        <v>136.16</v>
      </c>
      <c r="I5472" t="s">
        <v>507</v>
      </c>
      <c r="J5472" t="s">
        <v>347</v>
      </c>
      <c r="K5472" t="s">
        <v>397</v>
      </c>
    </row>
    <row r="5473" spans="1:11" hidden="1" x14ac:dyDescent="0.35">
      <c r="A5473" t="s">
        <v>406</v>
      </c>
      <c r="B5473" t="s">
        <v>84</v>
      </c>
      <c r="C5473" t="s">
        <v>339</v>
      </c>
      <c r="D5473" t="s">
        <v>78</v>
      </c>
      <c r="E5473">
        <v>2021</v>
      </c>
      <c r="F5473" t="s">
        <v>502</v>
      </c>
      <c r="G5473" t="s">
        <v>68</v>
      </c>
      <c r="H5473">
        <v>37.07</v>
      </c>
      <c r="I5473" t="s">
        <v>507</v>
      </c>
      <c r="J5473" t="s">
        <v>347</v>
      </c>
      <c r="K5473" t="s">
        <v>398</v>
      </c>
    </row>
    <row r="5474" spans="1:11" hidden="1" x14ac:dyDescent="0.35">
      <c r="A5474" t="s">
        <v>406</v>
      </c>
      <c r="B5474" t="s">
        <v>84</v>
      </c>
      <c r="C5474" t="s">
        <v>339</v>
      </c>
      <c r="D5474" t="s">
        <v>78</v>
      </c>
      <c r="E5474">
        <v>2021</v>
      </c>
      <c r="F5474" t="s">
        <v>502</v>
      </c>
      <c r="G5474" t="s">
        <v>68</v>
      </c>
      <c r="H5474">
        <v>1.58</v>
      </c>
      <c r="I5474" t="s">
        <v>507</v>
      </c>
      <c r="J5474" t="s">
        <v>347</v>
      </c>
      <c r="K5474" t="s">
        <v>398</v>
      </c>
    </row>
    <row r="5475" spans="1:11" hidden="1" x14ac:dyDescent="0.35">
      <c r="A5475" t="s">
        <v>406</v>
      </c>
      <c r="B5475" t="s">
        <v>84</v>
      </c>
      <c r="C5475" t="s">
        <v>339</v>
      </c>
      <c r="D5475" t="s">
        <v>78</v>
      </c>
      <c r="E5475">
        <v>2021</v>
      </c>
      <c r="F5475" t="s">
        <v>502</v>
      </c>
      <c r="G5475" t="s">
        <v>68</v>
      </c>
      <c r="H5475">
        <v>28.88</v>
      </c>
      <c r="I5475" t="s">
        <v>507</v>
      </c>
      <c r="J5475" t="s">
        <v>347</v>
      </c>
      <c r="K5475" t="s">
        <v>398</v>
      </c>
    </row>
    <row r="5476" spans="1:11" hidden="1" x14ac:dyDescent="0.35">
      <c r="A5476" t="s">
        <v>406</v>
      </c>
      <c r="B5476" t="s">
        <v>84</v>
      </c>
      <c r="C5476" t="s">
        <v>339</v>
      </c>
      <c r="D5476" t="s">
        <v>78</v>
      </c>
      <c r="E5476">
        <v>2021</v>
      </c>
      <c r="F5476" t="s">
        <v>502</v>
      </c>
      <c r="G5476" t="s">
        <v>68</v>
      </c>
      <c r="H5476">
        <v>1.07</v>
      </c>
      <c r="I5476" t="s">
        <v>507</v>
      </c>
      <c r="J5476" t="s">
        <v>347</v>
      </c>
      <c r="K5476" t="s">
        <v>398</v>
      </c>
    </row>
    <row r="5477" spans="1:11" hidden="1" x14ac:dyDescent="0.35">
      <c r="A5477" t="s">
        <v>422</v>
      </c>
      <c r="B5477" t="s">
        <v>84</v>
      </c>
      <c r="C5477" t="s">
        <v>85</v>
      </c>
      <c r="D5477" t="s">
        <v>78</v>
      </c>
      <c r="E5477">
        <v>2021</v>
      </c>
      <c r="F5477" t="s">
        <v>500</v>
      </c>
      <c r="G5477" t="s">
        <v>311</v>
      </c>
      <c r="H5477">
        <v>-4704.92</v>
      </c>
      <c r="I5477" t="s">
        <v>505</v>
      </c>
      <c r="J5477" t="s">
        <v>347</v>
      </c>
      <c r="K5477" t="s">
        <v>388</v>
      </c>
    </row>
    <row r="5478" spans="1:11" hidden="1" x14ac:dyDescent="0.35">
      <c r="A5478" t="s">
        <v>422</v>
      </c>
      <c r="B5478" t="s">
        <v>84</v>
      </c>
      <c r="C5478" t="s">
        <v>85</v>
      </c>
      <c r="D5478" t="s">
        <v>78</v>
      </c>
      <c r="E5478">
        <v>2021</v>
      </c>
      <c r="F5478" t="s">
        <v>500</v>
      </c>
      <c r="G5478" t="s">
        <v>311</v>
      </c>
      <c r="H5478">
        <v>-2440.46</v>
      </c>
      <c r="I5478" t="s">
        <v>505</v>
      </c>
      <c r="J5478" t="s">
        <v>347</v>
      </c>
      <c r="K5478" t="s">
        <v>388</v>
      </c>
    </row>
    <row r="5479" spans="1:11" hidden="1" x14ac:dyDescent="0.35">
      <c r="A5479" t="s">
        <v>422</v>
      </c>
      <c r="B5479" t="s">
        <v>84</v>
      </c>
      <c r="C5479" t="s">
        <v>85</v>
      </c>
      <c r="D5479" t="s">
        <v>78</v>
      </c>
      <c r="E5479">
        <v>2021</v>
      </c>
      <c r="F5479" t="s">
        <v>500</v>
      </c>
      <c r="G5479" t="s">
        <v>311</v>
      </c>
      <c r="H5479">
        <v>-1302.3599999999999</v>
      </c>
      <c r="I5479" t="s">
        <v>505</v>
      </c>
      <c r="J5479" t="s">
        <v>347</v>
      </c>
      <c r="K5479" t="s">
        <v>388</v>
      </c>
    </row>
    <row r="5480" spans="1:11" hidden="1" x14ac:dyDescent="0.35">
      <c r="A5480" t="s">
        <v>422</v>
      </c>
      <c r="B5480" t="s">
        <v>84</v>
      </c>
      <c r="C5480" t="s">
        <v>85</v>
      </c>
      <c r="D5480" t="s">
        <v>78</v>
      </c>
      <c r="E5480">
        <v>2021</v>
      </c>
      <c r="F5480" t="s">
        <v>506</v>
      </c>
      <c r="G5480" t="s">
        <v>309</v>
      </c>
      <c r="H5480">
        <v>-1250.6500000000001</v>
      </c>
      <c r="I5480" t="s">
        <v>505</v>
      </c>
      <c r="J5480" t="s">
        <v>347</v>
      </c>
      <c r="K5480" t="s">
        <v>388</v>
      </c>
    </row>
    <row r="5481" spans="1:11" hidden="1" x14ac:dyDescent="0.35">
      <c r="A5481" t="s">
        <v>422</v>
      </c>
      <c r="B5481" t="s">
        <v>84</v>
      </c>
      <c r="C5481" t="s">
        <v>85</v>
      </c>
      <c r="D5481" t="s">
        <v>78</v>
      </c>
      <c r="E5481">
        <v>2021</v>
      </c>
      <c r="F5481" t="s">
        <v>506</v>
      </c>
      <c r="G5481" t="s">
        <v>309</v>
      </c>
      <c r="H5481">
        <v>-648.72</v>
      </c>
      <c r="I5481" t="s">
        <v>505</v>
      </c>
      <c r="J5481" t="s">
        <v>347</v>
      </c>
      <c r="K5481" t="s">
        <v>388</v>
      </c>
    </row>
    <row r="5482" spans="1:11" hidden="1" x14ac:dyDescent="0.35">
      <c r="A5482" t="s">
        <v>422</v>
      </c>
      <c r="B5482" t="s">
        <v>84</v>
      </c>
      <c r="C5482" t="s">
        <v>85</v>
      </c>
      <c r="D5482" t="s">
        <v>78</v>
      </c>
      <c r="E5482">
        <v>2021</v>
      </c>
      <c r="F5482" t="s">
        <v>506</v>
      </c>
      <c r="G5482" t="s">
        <v>309</v>
      </c>
      <c r="H5482">
        <v>-346.19</v>
      </c>
      <c r="I5482" t="s">
        <v>505</v>
      </c>
      <c r="J5482" t="s">
        <v>347</v>
      </c>
      <c r="K5482" t="s">
        <v>388</v>
      </c>
    </row>
    <row r="5483" spans="1:11" hidden="1" x14ac:dyDescent="0.35">
      <c r="A5483" t="s">
        <v>422</v>
      </c>
      <c r="B5483" t="s">
        <v>84</v>
      </c>
      <c r="C5483" t="s">
        <v>85</v>
      </c>
      <c r="D5483" t="s">
        <v>78</v>
      </c>
      <c r="E5483">
        <v>2021</v>
      </c>
      <c r="F5483" t="s">
        <v>71</v>
      </c>
      <c r="G5483" t="s">
        <v>310</v>
      </c>
      <c r="H5483">
        <v>-8.02</v>
      </c>
      <c r="I5483" t="s">
        <v>505</v>
      </c>
      <c r="J5483" t="s">
        <v>347</v>
      </c>
      <c r="K5483" t="s">
        <v>388</v>
      </c>
    </row>
    <row r="5484" spans="1:11" hidden="1" x14ac:dyDescent="0.35">
      <c r="A5484" t="s">
        <v>422</v>
      </c>
      <c r="B5484" t="s">
        <v>84</v>
      </c>
      <c r="C5484" t="s">
        <v>85</v>
      </c>
      <c r="D5484" t="s">
        <v>78</v>
      </c>
      <c r="E5484">
        <v>2021</v>
      </c>
      <c r="F5484" t="s">
        <v>71</v>
      </c>
      <c r="G5484" t="s">
        <v>310</v>
      </c>
      <c r="H5484">
        <v>-4.16</v>
      </c>
      <c r="I5484" t="s">
        <v>505</v>
      </c>
      <c r="J5484" t="s">
        <v>347</v>
      </c>
      <c r="K5484" t="s">
        <v>388</v>
      </c>
    </row>
    <row r="5485" spans="1:11" hidden="1" x14ac:dyDescent="0.35">
      <c r="A5485" t="s">
        <v>422</v>
      </c>
      <c r="B5485" t="s">
        <v>84</v>
      </c>
      <c r="C5485" t="s">
        <v>85</v>
      </c>
      <c r="D5485" t="s">
        <v>78</v>
      </c>
      <c r="E5485">
        <v>2021</v>
      </c>
      <c r="F5485" t="s">
        <v>71</v>
      </c>
      <c r="G5485" t="s">
        <v>310</v>
      </c>
      <c r="H5485">
        <v>-2.2200000000000002</v>
      </c>
      <c r="I5485" t="s">
        <v>505</v>
      </c>
      <c r="J5485" t="s">
        <v>347</v>
      </c>
      <c r="K5485" t="s">
        <v>388</v>
      </c>
    </row>
    <row r="5486" spans="1:11" hidden="1" x14ac:dyDescent="0.35">
      <c r="A5486" t="s">
        <v>422</v>
      </c>
      <c r="B5486" t="s">
        <v>84</v>
      </c>
      <c r="C5486" t="s">
        <v>85</v>
      </c>
      <c r="D5486" t="s">
        <v>78</v>
      </c>
      <c r="E5486">
        <v>2021</v>
      </c>
      <c r="F5486" t="s">
        <v>148</v>
      </c>
      <c r="G5486" t="s">
        <v>308</v>
      </c>
      <c r="H5486">
        <v>-25.36</v>
      </c>
      <c r="I5486" t="s">
        <v>505</v>
      </c>
      <c r="J5486" t="s">
        <v>347</v>
      </c>
      <c r="K5486" t="s">
        <v>388</v>
      </c>
    </row>
    <row r="5487" spans="1:11" hidden="1" x14ac:dyDescent="0.35">
      <c r="A5487" t="s">
        <v>422</v>
      </c>
      <c r="B5487" t="s">
        <v>84</v>
      </c>
      <c r="C5487" t="s">
        <v>85</v>
      </c>
      <c r="D5487" t="s">
        <v>78</v>
      </c>
      <c r="E5487">
        <v>2021</v>
      </c>
      <c r="F5487" t="s">
        <v>148</v>
      </c>
      <c r="G5487" t="s">
        <v>308</v>
      </c>
      <c r="H5487">
        <v>-13.16</v>
      </c>
      <c r="I5487" t="s">
        <v>505</v>
      </c>
      <c r="J5487" t="s">
        <v>347</v>
      </c>
      <c r="K5487" t="s">
        <v>388</v>
      </c>
    </row>
    <row r="5488" spans="1:11" hidden="1" x14ac:dyDescent="0.35">
      <c r="A5488" t="s">
        <v>422</v>
      </c>
      <c r="B5488" t="s">
        <v>84</v>
      </c>
      <c r="C5488" t="s">
        <v>85</v>
      </c>
      <c r="D5488" t="s">
        <v>78</v>
      </c>
      <c r="E5488">
        <v>2021</v>
      </c>
      <c r="F5488" t="s">
        <v>148</v>
      </c>
      <c r="G5488" t="s">
        <v>308</v>
      </c>
      <c r="H5488">
        <v>-7.02</v>
      </c>
      <c r="I5488" t="s">
        <v>505</v>
      </c>
      <c r="J5488" t="s">
        <v>347</v>
      </c>
      <c r="K5488" t="s">
        <v>388</v>
      </c>
    </row>
    <row r="5489" spans="1:11" hidden="1" x14ac:dyDescent="0.35">
      <c r="A5489" t="s">
        <v>422</v>
      </c>
      <c r="B5489" t="s">
        <v>84</v>
      </c>
      <c r="C5489" t="s">
        <v>85</v>
      </c>
      <c r="D5489" t="s">
        <v>78</v>
      </c>
      <c r="E5489">
        <v>2021</v>
      </c>
      <c r="F5489" t="s">
        <v>156</v>
      </c>
      <c r="G5489" t="s">
        <v>307</v>
      </c>
      <c r="H5489">
        <v>-285.08</v>
      </c>
      <c r="I5489" t="s">
        <v>505</v>
      </c>
      <c r="J5489" t="s">
        <v>347</v>
      </c>
      <c r="K5489" t="s">
        <v>388</v>
      </c>
    </row>
    <row r="5490" spans="1:11" hidden="1" x14ac:dyDescent="0.35">
      <c r="A5490" t="s">
        <v>422</v>
      </c>
      <c r="B5490" t="s">
        <v>84</v>
      </c>
      <c r="C5490" t="s">
        <v>85</v>
      </c>
      <c r="D5490" t="s">
        <v>78</v>
      </c>
      <c r="E5490">
        <v>2021</v>
      </c>
      <c r="F5490" t="s">
        <v>156</v>
      </c>
      <c r="G5490" t="s">
        <v>307</v>
      </c>
      <c r="H5490">
        <v>-147.87</v>
      </c>
      <c r="I5490" t="s">
        <v>505</v>
      </c>
      <c r="J5490" t="s">
        <v>347</v>
      </c>
      <c r="K5490" t="s">
        <v>388</v>
      </c>
    </row>
    <row r="5491" spans="1:11" hidden="1" x14ac:dyDescent="0.35">
      <c r="A5491" t="s">
        <v>422</v>
      </c>
      <c r="B5491" t="s">
        <v>84</v>
      </c>
      <c r="C5491" t="s">
        <v>85</v>
      </c>
      <c r="D5491" t="s">
        <v>78</v>
      </c>
      <c r="E5491">
        <v>2021</v>
      </c>
      <c r="F5491" t="s">
        <v>156</v>
      </c>
      <c r="G5491" t="s">
        <v>307</v>
      </c>
      <c r="H5491">
        <v>-78.91</v>
      </c>
      <c r="I5491" t="s">
        <v>505</v>
      </c>
      <c r="J5491" t="s">
        <v>347</v>
      </c>
      <c r="K5491" t="s">
        <v>388</v>
      </c>
    </row>
    <row r="5492" spans="1:11" hidden="1" x14ac:dyDescent="0.35">
      <c r="A5492" t="s">
        <v>422</v>
      </c>
      <c r="B5492" t="s">
        <v>84</v>
      </c>
      <c r="C5492" t="s">
        <v>329</v>
      </c>
      <c r="D5492" t="s">
        <v>78</v>
      </c>
      <c r="E5492">
        <v>2021</v>
      </c>
      <c r="F5492" t="s">
        <v>500</v>
      </c>
      <c r="G5492" t="s">
        <v>311</v>
      </c>
      <c r="H5492">
        <v>-283.11</v>
      </c>
      <c r="I5492" t="s">
        <v>505</v>
      </c>
      <c r="J5492" t="s">
        <v>14</v>
      </c>
      <c r="K5492" t="s">
        <v>390</v>
      </c>
    </row>
    <row r="5493" spans="1:11" hidden="1" x14ac:dyDescent="0.35">
      <c r="A5493" t="s">
        <v>422</v>
      </c>
      <c r="B5493" t="s">
        <v>84</v>
      </c>
      <c r="C5493" t="s">
        <v>329</v>
      </c>
      <c r="D5493" t="s">
        <v>78</v>
      </c>
      <c r="E5493">
        <v>2021</v>
      </c>
      <c r="F5493" t="s">
        <v>500</v>
      </c>
      <c r="G5493" t="s">
        <v>311</v>
      </c>
      <c r="H5493">
        <v>-55.86</v>
      </c>
      <c r="I5493" t="s">
        <v>505</v>
      </c>
      <c r="J5493" t="s">
        <v>347</v>
      </c>
      <c r="K5493" t="s">
        <v>390</v>
      </c>
    </row>
    <row r="5494" spans="1:11" hidden="1" x14ac:dyDescent="0.35">
      <c r="A5494" t="s">
        <v>422</v>
      </c>
      <c r="B5494" t="s">
        <v>84</v>
      </c>
      <c r="C5494" t="s">
        <v>329</v>
      </c>
      <c r="D5494" t="s">
        <v>78</v>
      </c>
      <c r="E5494">
        <v>2021</v>
      </c>
      <c r="F5494" t="s">
        <v>500</v>
      </c>
      <c r="G5494" t="s">
        <v>311</v>
      </c>
      <c r="H5494">
        <v>-7.52</v>
      </c>
      <c r="I5494" t="s">
        <v>505</v>
      </c>
      <c r="J5494" t="s">
        <v>14</v>
      </c>
      <c r="K5494" t="s">
        <v>390</v>
      </c>
    </row>
    <row r="5495" spans="1:11" hidden="1" x14ac:dyDescent="0.35">
      <c r="A5495" t="s">
        <v>422</v>
      </c>
      <c r="B5495" t="s">
        <v>84</v>
      </c>
      <c r="C5495" t="s">
        <v>329</v>
      </c>
      <c r="D5495" t="s">
        <v>78</v>
      </c>
      <c r="E5495">
        <v>2021</v>
      </c>
      <c r="F5495" t="s">
        <v>500</v>
      </c>
      <c r="G5495" t="s">
        <v>311</v>
      </c>
      <c r="H5495">
        <v>-1.48</v>
      </c>
      <c r="I5495" t="s">
        <v>505</v>
      </c>
      <c r="J5495" t="s">
        <v>347</v>
      </c>
      <c r="K5495" t="s">
        <v>390</v>
      </c>
    </row>
    <row r="5496" spans="1:11" hidden="1" x14ac:dyDescent="0.35">
      <c r="A5496" t="s">
        <v>422</v>
      </c>
      <c r="B5496" t="s">
        <v>84</v>
      </c>
      <c r="C5496" t="s">
        <v>329</v>
      </c>
      <c r="D5496" t="s">
        <v>78</v>
      </c>
      <c r="E5496">
        <v>2021</v>
      </c>
      <c r="F5496" t="s">
        <v>500</v>
      </c>
      <c r="G5496" t="s">
        <v>311</v>
      </c>
      <c r="H5496">
        <v>-41.34</v>
      </c>
      <c r="I5496" t="s">
        <v>505</v>
      </c>
      <c r="J5496" t="s">
        <v>14</v>
      </c>
      <c r="K5496" t="s">
        <v>390</v>
      </c>
    </row>
    <row r="5497" spans="1:11" hidden="1" x14ac:dyDescent="0.35">
      <c r="A5497" t="s">
        <v>422</v>
      </c>
      <c r="B5497" t="s">
        <v>84</v>
      </c>
      <c r="C5497" t="s">
        <v>329</v>
      </c>
      <c r="D5497" t="s">
        <v>78</v>
      </c>
      <c r="E5497">
        <v>2021</v>
      </c>
      <c r="F5497" t="s">
        <v>500</v>
      </c>
      <c r="G5497" t="s">
        <v>311</v>
      </c>
      <c r="H5497">
        <v>-8.16</v>
      </c>
      <c r="I5497" t="s">
        <v>505</v>
      </c>
      <c r="J5497" t="s">
        <v>347</v>
      </c>
      <c r="K5497" t="s">
        <v>390</v>
      </c>
    </row>
    <row r="5498" spans="1:11" hidden="1" x14ac:dyDescent="0.35">
      <c r="A5498" t="s">
        <v>422</v>
      </c>
      <c r="B5498" t="s">
        <v>84</v>
      </c>
      <c r="C5498" t="s">
        <v>329</v>
      </c>
      <c r="D5498" t="s">
        <v>78</v>
      </c>
      <c r="E5498">
        <v>2021</v>
      </c>
      <c r="F5498" t="s">
        <v>500</v>
      </c>
      <c r="G5498" t="s">
        <v>311</v>
      </c>
      <c r="H5498">
        <v>-1.25</v>
      </c>
      <c r="I5498" t="s">
        <v>505</v>
      </c>
      <c r="J5498" t="s">
        <v>14</v>
      </c>
      <c r="K5498" t="s">
        <v>390</v>
      </c>
    </row>
    <row r="5499" spans="1:11" hidden="1" x14ac:dyDescent="0.35">
      <c r="A5499" t="s">
        <v>422</v>
      </c>
      <c r="B5499" t="s">
        <v>84</v>
      </c>
      <c r="C5499" t="s">
        <v>329</v>
      </c>
      <c r="D5499" t="s">
        <v>78</v>
      </c>
      <c r="E5499">
        <v>2021</v>
      </c>
      <c r="F5499" t="s">
        <v>500</v>
      </c>
      <c r="G5499" t="s">
        <v>311</v>
      </c>
      <c r="H5499">
        <v>-0.25</v>
      </c>
      <c r="I5499" t="s">
        <v>505</v>
      </c>
      <c r="J5499" t="s">
        <v>347</v>
      </c>
      <c r="K5499" t="s">
        <v>390</v>
      </c>
    </row>
    <row r="5500" spans="1:11" hidden="1" x14ac:dyDescent="0.35">
      <c r="A5500" t="s">
        <v>422</v>
      </c>
      <c r="B5500" t="s">
        <v>84</v>
      </c>
      <c r="C5500" t="s">
        <v>329</v>
      </c>
      <c r="D5500" t="s">
        <v>78</v>
      </c>
      <c r="E5500">
        <v>2021</v>
      </c>
      <c r="F5500" t="s">
        <v>500</v>
      </c>
      <c r="G5500" t="s">
        <v>311</v>
      </c>
      <c r="H5500">
        <v>-357.02</v>
      </c>
      <c r="I5500" t="s">
        <v>505</v>
      </c>
      <c r="J5500" t="s">
        <v>14</v>
      </c>
      <c r="K5500" t="s">
        <v>390</v>
      </c>
    </row>
    <row r="5501" spans="1:11" hidden="1" x14ac:dyDescent="0.35">
      <c r="A5501" t="s">
        <v>422</v>
      </c>
      <c r="B5501" t="s">
        <v>84</v>
      </c>
      <c r="C5501" t="s">
        <v>329</v>
      </c>
      <c r="D5501" t="s">
        <v>78</v>
      </c>
      <c r="E5501">
        <v>2021</v>
      </c>
      <c r="F5501" t="s">
        <v>500</v>
      </c>
      <c r="G5501" t="s">
        <v>311</v>
      </c>
      <c r="H5501">
        <v>-70.45</v>
      </c>
      <c r="I5501" t="s">
        <v>505</v>
      </c>
      <c r="J5501" t="s">
        <v>347</v>
      </c>
      <c r="K5501" t="s">
        <v>390</v>
      </c>
    </row>
    <row r="5502" spans="1:11" hidden="1" x14ac:dyDescent="0.35">
      <c r="A5502" t="s">
        <v>422</v>
      </c>
      <c r="B5502" t="s">
        <v>84</v>
      </c>
      <c r="C5502" t="s">
        <v>329</v>
      </c>
      <c r="D5502" t="s">
        <v>78</v>
      </c>
      <c r="E5502">
        <v>2021</v>
      </c>
      <c r="F5502" t="s">
        <v>500</v>
      </c>
      <c r="G5502" t="s">
        <v>311</v>
      </c>
      <c r="H5502">
        <v>-30.07</v>
      </c>
      <c r="I5502" t="s">
        <v>505</v>
      </c>
      <c r="J5502" t="s">
        <v>14</v>
      </c>
      <c r="K5502" t="s">
        <v>390</v>
      </c>
    </row>
    <row r="5503" spans="1:11" hidden="1" x14ac:dyDescent="0.35">
      <c r="A5503" t="s">
        <v>422</v>
      </c>
      <c r="B5503" t="s">
        <v>84</v>
      </c>
      <c r="C5503" t="s">
        <v>329</v>
      </c>
      <c r="D5503" t="s">
        <v>78</v>
      </c>
      <c r="E5503">
        <v>2021</v>
      </c>
      <c r="F5503" t="s">
        <v>500</v>
      </c>
      <c r="G5503" t="s">
        <v>311</v>
      </c>
      <c r="H5503">
        <v>-5.93</v>
      </c>
      <c r="I5503" t="s">
        <v>505</v>
      </c>
      <c r="J5503" t="s">
        <v>347</v>
      </c>
      <c r="K5503" t="s">
        <v>390</v>
      </c>
    </row>
    <row r="5504" spans="1:11" hidden="1" x14ac:dyDescent="0.35">
      <c r="A5504" t="s">
        <v>422</v>
      </c>
      <c r="B5504" t="s">
        <v>84</v>
      </c>
      <c r="C5504" t="s">
        <v>329</v>
      </c>
      <c r="D5504" t="s">
        <v>78</v>
      </c>
      <c r="E5504">
        <v>2021</v>
      </c>
      <c r="F5504" t="s">
        <v>506</v>
      </c>
      <c r="G5504" t="s">
        <v>309</v>
      </c>
      <c r="H5504">
        <v>-45.66</v>
      </c>
      <c r="I5504" t="s">
        <v>505</v>
      </c>
      <c r="J5504" t="s">
        <v>347</v>
      </c>
      <c r="K5504" t="s">
        <v>390</v>
      </c>
    </row>
    <row r="5505" spans="1:11" hidden="1" x14ac:dyDescent="0.35">
      <c r="A5505" t="s">
        <v>422</v>
      </c>
      <c r="B5505" t="s">
        <v>84</v>
      </c>
      <c r="C5505" t="s">
        <v>329</v>
      </c>
      <c r="D5505" t="s">
        <v>78</v>
      </c>
      <c r="E5505">
        <v>2021</v>
      </c>
      <c r="F5505" t="s">
        <v>506</v>
      </c>
      <c r="G5505" t="s">
        <v>309</v>
      </c>
      <c r="H5505">
        <v>-1.21</v>
      </c>
      <c r="I5505" t="s">
        <v>505</v>
      </c>
      <c r="J5505" t="s">
        <v>347</v>
      </c>
      <c r="K5505" t="s">
        <v>390</v>
      </c>
    </row>
    <row r="5506" spans="1:11" hidden="1" x14ac:dyDescent="0.35">
      <c r="A5506" t="s">
        <v>422</v>
      </c>
      <c r="B5506" t="s">
        <v>84</v>
      </c>
      <c r="C5506" t="s">
        <v>329</v>
      </c>
      <c r="D5506" t="s">
        <v>78</v>
      </c>
      <c r="E5506">
        <v>2021</v>
      </c>
      <c r="F5506" t="s">
        <v>506</v>
      </c>
      <c r="G5506" t="s">
        <v>309</v>
      </c>
      <c r="H5506">
        <v>-6.67</v>
      </c>
      <c r="I5506" t="s">
        <v>505</v>
      </c>
      <c r="J5506" t="s">
        <v>347</v>
      </c>
      <c r="K5506" t="s">
        <v>390</v>
      </c>
    </row>
    <row r="5507" spans="1:11" hidden="1" x14ac:dyDescent="0.35">
      <c r="A5507" t="s">
        <v>422</v>
      </c>
      <c r="B5507" t="s">
        <v>84</v>
      </c>
      <c r="C5507" t="s">
        <v>329</v>
      </c>
      <c r="D5507" t="s">
        <v>78</v>
      </c>
      <c r="E5507">
        <v>2021</v>
      </c>
      <c r="F5507" t="s">
        <v>506</v>
      </c>
      <c r="G5507" t="s">
        <v>309</v>
      </c>
      <c r="H5507">
        <v>-0.2</v>
      </c>
      <c r="I5507" t="s">
        <v>505</v>
      </c>
      <c r="J5507" t="s">
        <v>347</v>
      </c>
      <c r="K5507" t="s">
        <v>390</v>
      </c>
    </row>
    <row r="5508" spans="1:11" hidden="1" x14ac:dyDescent="0.35">
      <c r="A5508" t="s">
        <v>422</v>
      </c>
      <c r="B5508" t="s">
        <v>84</v>
      </c>
      <c r="C5508" t="s">
        <v>329</v>
      </c>
      <c r="D5508" t="s">
        <v>78</v>
      </c>
      <c r="E5508">
        <v>2021</v>
      </c>
      <c r="F5508" t="s">
        <v>506</v>
      </c>
      <c r="G5508" t="s">
        <v>309</v>
      </c>
      <c r="H5508">
        <v>-57.58</v>
      </c>
      <c r="I5508" t="s">
        <v>505</v>
      </c>
      <c r="J5508" t="s">
        <v>347</v>
      </c>
      <c r="K5508" t="s">
        <v>390</v>
      </c>
    </row>
    <row r="5509" spans="1:11" hidden="1" x14ac:dyDescent="0.35">
      <c r="A5509" t="s">
        <v>422</v>
      </c>
      <c r="B5509" t="s">
        <v>84</v>
      </c>
      <c r="C5509" t="s">
        <v>329</v>
      </c>
      <c r="D5509" t="s">
        <v>78</v>
      </c>
      <c r="E5509">
        <v>2021</v>
      </c>
      <c r="F5509" t="s">
        <v>506</v>
      </c>
      <c r="G5509" t="s">
        <v>309</v>
      </c>
      <c r="H5509">
        <v>-4.8499999999999996</v>
      </c>
      <c r="I5509" t="s">
        <v>505</v>
      </c>
      <c r="J5509" t="s">
        <v>347</v>
      </c>
      <c r="K5509" t="s">
        <v>390</v>
      </c>
    </row>
    <row r="5510" spans="1:11" hidden="1" x14ac:dyDescent="0.35">
      <c r="A5510" t="s">
        <v>422</v>
      </c>
      <c r="B5510" t="s">
        <v>84</v>
      </c>
      <c r="C5510" t="s">
        <v>329</v>
      </c>
      <c r="D5510" t="s">
        <v>78</v>
      </c>
      <c r="E5510">
        <v>2021</v>
      </c>
      <c r="F5510" t="s">
        <v>71</v>
      </c>
      <c r="G5510" t="s">
        <v>310</v>
      </c>
      <c r="H5510">
        <v>-4.1500000000000004</v>
      </c>
      <c r="I5510" t="s">
        <v>505</v>
      </c>
      <c r="J5510" t="s">
        <v>347</v>
      </c>
      <c r="K5510" t="s">
        <v>390</v>
      </c>
    </row>
    <row r="5511" spans="1:11" hidden="1" x14ac:dyDescent="0.35">
      <c r="A5511" t="s">
        <v>422</v>
      </c>
      <c r="B5511" t="s">
        <v>84</v>
      </c>
      <c r="C5511" t="s">
        <v>329</v>
      </c>
      <c r="D5511" t="s">
        <v>78</v>
      </c>
      <c r="E5511">
        <v>2021</v>
      </c>
      <c r="F5511" t="s">
        <v>71</v>
      </c>
      <c r="G5511" t="s">
        <v>310</v>
      </c>
      <c r="H5511">
        <v>-0.11</v>
      </c>
      <c r="I5511" t="s">
        <v>505</v>
      </c>
      <c r="J5511" t="s">
        <v>347</v>
      </c>
      <c r="K5511" t="s">
        <v>390</v>
      </c>
    </row>
    <row r="5512" spans="1:11" hidden="1" x14ac:dyDescent="0.35">
      <c r="A5512" t="s">
        <v>422</v>
      </c>
      <c r="B5512" t="s">
        <v>84</v>
      </c>
      <c r="C5512" t="s">
        <v>329</v>
      </c>
      <c r="D5512" t="s">
        <v>78</v>
      </c>
      <c r="E5512">
        <v>2021</v>
      </c>
      <c r="F5512" t="s">
        <v>71</v>
      </c>
      <c r="G5512" t="s">
        <v>310</v>
      </c>
      <c r="H5512">
        <v>-0.61</v>
      </c>
      <c r="I5512" t="s">
        <v>505</v>
      </c>
      <c r="J5512" t="s">
        <v>347</v>
      </c>
      <c r="K5512" t="s">
        <v>390</v>
      </c>
    </row>
    <row r="5513" spans="1:11" hidden="1" x14ac:dyDescent="0.35">
      <c r="A5513" t="s">
        <v>422</v>
      </c>
      <c r="B5513" t="s">
        <v>84</v>
      </c>
      <c r="C5513" t="s">
        <v>329</v>
      </c>
      <c r="D5513" t="s">
        <v>78</v>
      </c>
      <c r="E5513">
        <v>2021</v>
      </c>
      <c r="F5513" t="s">
        <v>71</v>
      </c>
      <c r="G5513" t="s">
        <v>310</v>
      </c>
      <c r="H5513">
        <v>-0.02</v>
      </c>
      <c r="I5513" t="s">
        <v>505</v>
      </c>
      <c r="J5513" t="s">
        <v>347</v>
      </c>
      <c r="K5513" t="s">
        <v>390</v>
      </c>
    </row>
    <row r="5514" spans="1:11" hidden="1" x14ac:dyDescent="0.35">
      <c r="A5514" t="s">
        <v>422</v>
      </c>
      <c r="B5514" t="s">
        <v>84</v>
      </c>
      <c r="C5514" t="s">
        <v>329</v>
      </c>
      <c r="D5514" t="s">
        <v>78</v>
      </c>
      <c r="E5514">
        <v>2021</v>
      </c>
      <c r="F5514" t="s">
        <v>71</v>
      </c>
      <c r="G5514" t="s">
        <v>310</v>
      </c>
      <c r="H5514">
        <v>-5.24</v>
      </c>
      <c r="I5514" t="s">
        <v>505</v>
      </c>
      <c r="J5514" t="s">
        <v>347</v>
      </c>
      <c r="K5514" t="s">
        <v>390</v>
      </c>
    </row>
    <row r="5515" spans="1:11" hidden="1" x14ac:dyDescent="0.35">
      <c r="A5515" t="s">
        <v>422</v>
      </c>
      <c r="B5515" t="s">
        <v>84</v>
      </c>
      <c r="C5515" t="s">
        <v>329</v>
      </c>
      <c r="D5515" t="s">
        <v>78</v>
      </c>
      <c r="E5515">
        <v>2021</v>
      </c>
      <c r="F5515" t="s">
        <v>71</v>
      </c>
      <c r="G5515" t="s">
        <v>310</v>
      </c>
      <c r="H5515">
        <v>-0.44</v>
      </c>
      <c r="I5515" t="s">
        <v>505</v>
      </c>
      <c r="J5515" t="s">
        <v>347</v>
      </c>
      <c r="K5515" t="s">
        <v>390</v>
      </c>
    </row>
    <row r="5516" spans="1:11" hidden="1" x14ac:dyDescent="0.35">
      <c r="A5516" t="s">
        <v>422</v>
      </c>
      <c r="B5516" t="s">
        <v>84</v>
      </c>
      <c r="C5516" t="s">
        <v>329</v>
      </c>
      <c r="D5516" t="s">
        <v>78</v>
      </c>
      <c r="E5516">
        <v>2021</v>
      </c>
      <c r="F5516" t="s">
        <v>148</v>
      </c>
      <c r="G5516" t="s">
        <v>308</v>
      </c>
      <c r="H5516">
        <v>-0.33</v>
      </c>
      <c r="I5516" t="s">
        <v>505</v>
      </c>
      <c r="J5516" t="s">
        <v>347</v>
      </c>
      <c r="K5516" t="s">
        <v>390</v>
      </c>
    </row>
    <row r="5517" spans="1:11" hidden="1" x14ac:dyDescent="0.35">
      <c r="A5517" t="s">
        <v>422</v>
      </c>
      <c r="B5517" t="s">
        <v>84</v>
      </c>
      <c r="C5517" t="s">
        <v>329</v>
      </c>
      <c r="D5517" t="s">
        <v>78</v>
      </c>
      <c r="E5517">
        <v>2021</v>
      </c>
      <c r="F5517" t="s">
        <v>148</v>
      </c>
      <c r="G5517" t="s">
        <v>308</v>
      </c>
      <c r="H5517">
        <v>-0.01</v>
      </c>
      <c r="I5517" t="s">
        <v>505</v>
      </c>
      <c r="J5517" t="s">
        <v>347</v>
      </c>
      <c r="K5517" t="s">
        <v>390</v>
      </c>
    </row>
    <row r="5518" spans="1:11" hidden="1" x14ac:dyDescent="0.35">
      <c r="A5518" t="s">
        <v>422</v>
      </c>
      <c r="B5518" t="s">
        <v>84</v>
      </c>
      <c r="C5518" t="s">
        <v>329</v>
      </c>
      <c r="D5518" t="s">
        <v>78</v>
      </c>
      <c r="E5518">
        <v>2021</v>
      </c>
      <c r="F5518" t="s">
        <v>148</v>
      </c>
      <c r="G5518" t="s">
        <v>308</v>
      </c>
      <c r="H5518">
        <v>-0.05</v>
      </c>
      <c r="I5518" t="s">
        <v>505</v>
      </c>
      <c r="J5518" t="s">
        <v>347</v>
      </c>
      <c r="K5518" t="s">
        <v>390</v>
      </c>
    </row>
    <row r="5519" spans="1:11" hidden="1" x14ac:dyDescent="0.35">
      <c r="A5519" t="s">
        <v>422</v>
      </c>
      <c r="B5519" t="s">
        <v>84</v>
      </c>
      <c r="C5519" t="s">
        <v>329</v>
      </c>
      <c r="D5519" t="s">
        <v>78</v>
      </c>
      <c r="E5519">
        <v>2021</v>
      </c>
      <c r="F5519" t="s">
        <v>148</v>
      </c>
      <c r="G5519" t="s">
        <v>308</v>
      </c>
      <c r="H5519">
        <v>0</v>
      </c>
      <c r="I5519" t="s">
        <v>505</v>
      </c>
      <c r="J5519" t="s">
        <v>347</v>
      </c>
      <c r="K5519" t="s">
        <v>390</v>
      </c>
    </row>
    <row r="5520" spans="1:11" hidden="1" x14ac:dyDescent="0.35">
      <c r="A5520" t="s">
        <v>422</v>
      </c>
      <c r="B5520" t="s">
        <v>84</v>
      </c>
      <c r="C5520" t="s">
        <v>329</v>
      </c>
      <c r="D5520" t="s">
        <v>78</v>
      </c>
      <c r="E5520">
        <v>2021</v>
      </c>
      <c r="F5520" t="s">
        <v>148</v>
      </c>
      <c r="G5520" t="s">
        <v>308</v>
      </c>
      <c r="H5520">
        <v>-0.42</v>
      </c>
      <c r="I5520" t="s">
        <v>505</v>
      </c>
      <c r="J5520" t="s">
        <v>347</v>
      </c>
      <c r="K5520" t="s">
        <v>390</v>
      </c>
    </row>
    <row r="5521" spans="1:11" hidden="1" x14ac:dyDescent="0.35">
      <c r="A5521" t="s">
        <v>422</v>
      </c>
      <c r="B5521" t="s">
        <v>84</v>
      </c>
      <c r="C5521" t="s">
        <v>329</v>
      </c>
      <c r="D5521" t="s">
        <v>78</v>
      </c>
      <c r="E5521">
        <v>2021</v>
      </c>
      <c r="F5521" t="s">
        <v>148</v>
      </c>
      <c r="G5521" t="s">
        <v>308</v>
      </c>
      <c r="H5521">
        <v>-0.03</v>
      </c>
      <c r="I5521" t="s">
        <v>505</v>
      </c>
      <c r="J5521" t="s">
        <v>347</v>
      </c>
      <c r="K5521" t="s">
        <v>390</v>
      </c>
    </row>
    <row r="5522" spans="1:11" hidden="1" x14ac:dyDescent="0.35">
      <c r="A5522" t="s">
        <v>422</v>
      </c>
      <c r="B5522" t="s">
        <v>84</v>
      </c>
      <c r="C5522" t="s">
        <v>329</v>
      </c>
      <c r="D5522" t="s">
        <v>78</v>
      </c>
      <c r="E5522">
        <v>2021</v>
      </c>
      <c r="F5522" t="s">
        <v>156</v>
      </c>
      <c r="G5522" t="s">
        <v>307</v>
      </c>
      <c r="H5522">
        <v>-0.53</v>
      </c>
      <c r="I5522" t="s">
        <v>505</v>
      </c>
      <c r="J5522" t="s">
        <v>14</v>
      </c>
      <c r="K5522" t="s">
        <v>390</v>
      </c>
    </row>
    <row r="5523" spans="1:11" hidden="1" x14ac:dyDescent="0.35">
      <c r="A5523" t="s">
        <v>422</v>
      </c>
      <c r="B5523" t="s">
        <v>84</v>
      </c>
      <c r="C5523" t="s">
        <v>329</v>
      </c>
      <c r="D5523" t="s">
        <v>78</v>
      </c>
      <c r="E5523">
        <v>2021</v>
      </c>
      <c r="F5523" t="s">
        <v>156</v>
      </c>
      <c r="G5523" t="s">
        <v>307</v>
      </c>
      <c r="H5523">
        <v>-3.33</v>
      </c>
      <c r="I5523" t="s">
        <v>505</v>
      </c>
      <c r="J5523" t="s">
        <v>347</v>
      </c>
      <c r="K5523" t="s">
        <v>390</v>
      </c>
    </row>
    <row r="5524" spans="1:11" hidden="1" x14ac:dyDescent="0.35">
      <c r="A5524" t="s">
        <v>422</v>
      </c>
      <c r="B5524" t="s">
        <v>84</v>
      </c>
      <c r="C5524" t="s">
        <v>329</v>
      </c>
      <c r="D5524" t="s">
        <v>78</v>
      </c>
      <c r="E5524">
        <v>2021</v>
      </c>
      <c r="F5524" t="s">
        <v>156</v>
      </c>
      <c r="G5524" t="s">
        <v>307</v>
      </c>
      <c r="H5524">
        <v>-0.01</v>
      </c>
      <c r="I5524" t="s">
        <v>505</v>
      </c>
      <c r="J5524" t="s">
        <v>14</v>
      </c>
      <c r="K5524" t="s">
        <v>390</v>
      </c>
    </row>
    <row r="5525" spans="1:11" hidden="1" x14ac:dyDescent="0.35">
      <c r="A5525" t="s">
        <v>422</v>
      </c>
      <c r="B5525" t="s">
        <v>84</v>
      </c>
      <c r="C5525" t="s">
        <v>329</v>
      </c>
      <c r="D5525" t="s">
        <v>78</v>
      </c>
      <c r="E5525">
        <v>2021</v>
      </c>
      <c r="F5525" t="s">
        <v>156</v>
      </c>
      <c r="G5525" t="s">
        <v>307</v>
      </c>
      <c r="H5525">
        <v>-0.09</v>
      </c>
      <c r="I5525" t="s">
        <v>505</v>
      </c>
      <c r="J5525" t="s">
        <v>347</v>
      </c>
      <c r="K5525" t="s">
        <v>390</v>
      </c>
    </row>
    <row r="5526" spans="1:11" hidden="1" x14ac:dyDescent="0.35">
      <c r="A5526" t="s">
        <v>422</v>
      </c>
      <c r="B5526" t="s">
        <v>84</v>
      </c>
      <c r="C5526" t="s">
        <v>329</v>
      </c>
      <c r="D5526" t="s">
        <v>78</v>
      </c>
      <c r="E5526">
        <v>2021</v>
      </c>
      <c r="F5526" t="s">
        <v>156</v>
      </c>
      <c r="G5526" t="s">
        <v>307</v>
      </c>
      <c r="H5526">
        <v>-0.08</v>
      </c>
      <c r="I5526" t="s">
        <v>505</v>
      </c>
      <c r="J5526" t="s">
        <v>14</v>
      </c>
      <c r="K5526" t="s">
        <v>390</v>
      </c>
    </row>
    <row r="5527" spans="1:11" hidden="1" x14ac:dyDescent="0.35">
      <c r="A5527" t="s">
        <v>422</v>
      </c>
      <c r="B5527" t="s">
        <v>84</v>
      </c>
      <c r="C5527" t="s">
        <v>329</v>
      </c>
      <c r="D5527" t="s">
        <v>78</v>
      </c>
      <c r="E5527">
        <v>2021</v>
      </c>
      <c r="F5527" t="s">
        <v>156</v>
      </c>
      <c r="G5527" t="s">
        <v>307</v>
      </c>
      <c r="H5527">
        <v>-0.49</v>
      </c>
      <c r="I5527" t="s">
        <v>505</v>
      </c>
      <c r="J5527" t="s">
        <v>347</v>
      </c>
      <c r="K5527" t="s">
        <v>390</v>
      </c>
    </row>
    <row r="5528" spans="1:11" hidden="1" x14ac:dyDescent="0.35">
      <c r="A5528" t="s">
        <v>422</v>
      </c>
      <c r="B5528" t="s">
        <v>84</v>
      </c>
      <c r="C5528" t="s">
        <v>329</v>
      </c>
      <c r="D5528" t="s">
        <v>78</v>
      </c>
      <c r="E5528">
        <v>2021</v>
      </c>
      <c r="F5528" t="s">
        <v>156</v>
      </c>
      <c r="G5528" t="s">
        <v>307</v>
      </c>
      <c r="H5528">
        <v>0</v>
      </c>
      <c r="I5528" t="s">
        <v>505</v>
      </c>
      <c r="J5528" t="s">
        <v>14</v>
      </c>
      <c r="K5528" t="s">
        <v>390</v>
      </c>
    </row>
    <row r="5529" spans="1:11" hidden="1" x14ac:dyDescent="0.35">
      <c r="A5529" t="s">
        <v>422</v>
      </c>
      <c r="B5529" t="s">
        <v>84</v>
      </c>
      <c r="C5529" t="s">
        <v>329</v>
      </c>
      <c r="D5529" t="s">
        <v>78</v>
      </c>
      <c r="E5529">
        <v>2021</v>
      </c>
      <c r="F5529" t="s">
        <v>156</v>
      </c>
      <c r="G5529" t="s">
        <v>307</v>
      </c>
      <c r="H5529">
        <v>-0.01</v>
      </c>
      <c r="I5529" t="s">
        <v>505</v>
      </c>
      <c r="J5529" t="s">
        <v>347</v>
      </c>
      <c r="K5529" t="s">
        <v>390</v>
      </c>
    </row>
    <row r="5530" spans="1:11" hidden="1" x14ac:dyDescent="0.35">
      <c r="A5530" t="s">
        <v>422</v>
      </c>
      <c r="B5530" t="s">
        <v>84</v>
      </c>
      <c r="C5530" t="s">
        <v>329</v>
      </c>
      <c r="D5530" t="s">
        <v>78</v>
      </c>
      <c r="E5530">
        <v>2021</v>
      </c>
      <c r="F5530" t="s">
        <v>156</v>
      </c>
      <c r="G5530" t="s">
        <v>307</v>
      </c>
      <c r="H5530">
        <v>-0.67</v>
      </c>
      <c r="I5530" t="s">
        <v>505</v>
      </c>
      <c r="J5530" t="s">
        <v>14</v>
      </c>
      <c r="K5530" t="s">
        <v>390</v>
      </c>
    </row>
    <row r="5531" spans="1:11" hidden="1" x14ac:dyDescent="0.35">
      <c r="A5531" t="s">
        <v>422</v>
      </c>
      <c r="B5531" t="s">
        <v>84</v>
      </c>
      <c r="C5531" t="s">
        <v>329</v>
      </c>
      <c r="D5531" t="s">
        <v>78</v>
      </c>
      <c r="E5531">
        <v>2021</v>
      </c>
      <c r="F5531" t="s">
        <v>156</v>
      </c>
      <c r="G5531" t="s">
        <v>307</v>
      </c>
      <c r="H5531">
        <v>-4.21</v>
      </c>
      <c r="I5531" t="s">
        <v>505</v>
      </c>
      <c r="J5531" t="s">
        <v>347</v>
      </c>
      <c r="K5531" t="s">
        <v>390</v>
      </c>
    </row>
    <row r="5532" spans="1:11" hidden="1" x14ac:dyDescent="0.35">
      <c r="A5532" t="s">
        <v>422</v>
      </c>
      <c r="B5532" t="s">
        <v>84</v>
      </c>
      <c r="C5532" t="s">
        <v>329</v>
      </c>
      <c r="D5532" t="s">
        <v>78</v>
      </c>
      <c r="E5532">
        <v>2021</v>
      </c>
      <c r="F5532" t="s">
        <v>156</v>
      </c>
      <c r="G5532" t="s">
        <v>307</v>
      </c>
      <c r="H5532">
        <v>-0.06</v>
      </c>
      <c r="I5532" t="s">
        <v>505</v>
      </c>
      <c r="J5532" t="s">
        <v>14</v>
      </c>
      <c r="K5532" t="s">
        <v>390</v>
      </c>
    </row>
    <row r="5533" spans="1:11" hidden="1" x14ac:dyDescent="0.35">
      <c r="A5533" t="s">
        <v>422</v>
      </c>
      <c r="B5533" t="s">
        <v>84</v>
      </c>
      <c r="C5533" t="s">
        <v>329</v>
      </c>
      <c r="D5533" t="s">
        <v>78</v>
      </c>
      <c r="E5533">
        <v>2021</v>
      </c>
      <c r="F5533" t="s">
        <v>156</v>
      </c>
      <c r="G5533" t="s">
        <v>307</v>
      </c>
      <c r="H5533">
        <v>-0.36</v>
      </c>
      <c r="I5533" t="s">
        <v>505</v>
      </c>
      <c r="J5533" t="s">
        <v>347</v>
      </c>
      <c r="K5533" t="s">
        <v>390</v>
      </c>
    </row>
    <row r="5534" spans="1:11" hidden="1" x14ac:dyDescent="0.35">
      <c r="A5534" t="s">
        <v>422</v>
      </c>
      <c r="B5534" t="s">
        <v>84</v>
      </c>
      <c r="C5534" t="s">
        <v>327</v>
      </c>
      <c r="D5534" t="s">
        <v>78</v>
      </c>
      <c r="E5534">
        <v>2021</v>
      </c>
      <c r="F5534" t="s">
        <v>500</v>
      </c>
      <c r="G5534" t="s">
        <v>311</v>
      </c>
      <c r="H5534">
        <v>-403.62</v>
      </c>
      <c r="I5534" t="s">
        <v>505</v>
      </c>
      <c r="J5534" t="s">
        <v>14</v>
      </c>
      <c r="K5534" t="s">
        <v>389</v>
      </c>
    </row>
    <row r="5535" spans="1:11" hidden="1" x14ac:dyDescent="0.35">
      <c r="A5535" t="s">
        <v>422</v>
      </c>
      <c r="B5535" t="s">
        <v>84</v>
      </c>
      <c r="C5535" t="s">
        <v>327</v>
      </c>
      <c r="D5535" t="s">
        <v>78</v>
      </c>
      <c r="E5535">
        <v>2021</v>
      </c>
      <c r="F5535" t="s">
        <v>500</v>
      </c>
      <c r="G5535" t="s">
        <v>311</v>
      </c>
      <c r="H5535">
        <v>-260.35000000000002</v>
      </c>
      <c r="I5535" t="s">
        <v>505</v>
      </c>
      <c r="J5535" t="s">
        <v>347</v>
      </c>
      <c r="K5535" t="s">
        <v>389</v>
      </c>
    </row>
    <row r="5536" spans="1:11" hidden="1" x14ac:dyDescent="0.35">
      <c r="A5536" t="s">
        <v>422</v>
      </c>
      <c r="B5536" t="s">
        <v>84</v>
      </c>
      <c r="C5536" t="s">
        <v>327</v>
      </c>
      <c r="D5536" t="s">
        <v>78</v>
      </c>
      <c r="E5536">
        <v>2021</v>
      </c>
      <c r="F5536" t="s">
        <v>500</v>
      </c>
      <c r="G5536" t="s">
        <v>311</v>
      </c>
      <c r="H5536">
        <v>-37.18</v>
      </c>
      <c r="I5536" t="s">
        <v>505</v>
      </c>
      <c r="J5536" t="s">
        <v>14</v>
      </c>
      <c r="K5536" t="s">
        <v>389</v>
      </c>
    </row>
    <row r="5537" spans="1:11" hidden="1" x14ac:dyDescent="0.35">
      <c r="A5537" t="s">
        <v>422</v>
      </c>
      <c r="B5537" t="s">
        <v>84</v>
      </c>
      <c r="C5537" t="s">
        <v>327</v>
      </c>
      <c r="D5537" t="s">
        <v>78</v>
      </c>
      <c r="E5537">
        <v>2021</v>
      </c>
      <c r="F5537" t="s">
        <v>500</v>
      </c>
      <c r="G5537" t="s">
        <v>311</v>
      </c>
      <c r="H5537">
        <v>-23.98</v>
      </c>
      <c r="I5537" t="s">
        <v>505</v>
      </c>
      <c r="J5537" t="s">
        <v>347</v>
      </c>
      <c r="K5537" t="s">
        <v>389</v>
      </c>
    </row>
    <row r="5538" spans="1:11" hidden="1" x14ac:dyDescent="0.35">
      <c r="A5538" t="s">
        <v>422</v>
      </c>
      <c r="B5538" t="s">
        <v>84</v>
      </c>
      <c r="C5538" t="s">
        <v>327</v>
      </c>
      <c r="D5538" t="s">
        <v>78</v>
      </c>
      <c r="E5538">
        <v>2021</v>
      </c>
      <c r="F5538" t="s">
        <v>500</v>
      </c>
      <c r="G5538" t="s">
        <v>311</v>
      </c>
      <c r="H5538">
        <v>-465.22</v>
      </c>
      <c r="I5538" t="s">
        <v>505</v>
      </c>
      <c r="J5538" t="s">
        <v>14</v>
      </c>
      <c r="K5538" t="s">
        <v>389</v>
      </c>
    </row>
    <row r="5539" spans="1:11" hidden="1" x14ac:dyDescent="0.35">
      <c r="A5539" t="s">
        <v>422</v>
      </c>
      <c r="B5539" t="s">
        <v>84</v>
      </c>
      <c r="C5539" t="s">
        <v>327</v>
      </c>
      <c r="D5539" t="s">
        <v>78</v>
      </c>
      <c r="E5539">
        <v>2021</v>
      </c>
      <c r="F5539" t="s">
        <v>500</v>
      </c>
      <c r="G5539" t="s">
        <v>311</v>
      </c>
      <c r="H5539">
        <v>-300.08999999999997</v>
      </c>
      <c r="I5539" t="s">
        <v>505</v>
      </c>
      <c r="J5539" t="s">
        <v>347</v>
      </c>
      <c r="K5539" t="s">
        <v>389</v>
      </c>
    </row>
    <row r="5540" spans="1:11" hidden="1" x14ac:dyDescent="0.35">
      <c r="A5540" t="s">
        <v>422</v>
      </c>
      <c r="B5540" t="s">
        <v>84</v>
      </c>
      <c r="C5540" t="s">
        <v>327</v>
      </c>
      <c r="D5540" t="s">
        <v>78</v>
      </c>
      <c r="E5540">
        <v>2021</v>
      </c>
      <c r="F5540" t="s">
        <v>500</v>
      </c>
      <c r="G5540" t="s">
        <v>311</v>
      </c>
      <c r="H5540">
        <v>-18.059999999999999</v>
      </c>
      <c r="I5540" t="s">
        <v>505</v>
      </c>
      <c r="J5540" t="s">
        <v>14</v>
      </c>
      <c r="K5540" t="s">
        <v>389</v>
      </c>
    </row>
    <row r="5541" spans="1:11" hidden="1" x14ac:dyDescent="0.35">
      <c r="A5541" t="s">
        <v>422</v>
      </c>
      <c r="B5541" t="s">
        <v>84</v>
      </c>
      <c r="C5541" t="s">
        <v>327</v>
      </c>
      <c r="D5541" t="s">
        <v>78</v>
      </c>
      <c r="E5541">
        <v>2021</v>
      </c>
      <c r="F5541" t="s">
        <v>500</v>
      </c>
      <c r="G5541" t="s">
        <v>311</v>
      </c>
      <c r="H5541">
        <v>-11.65</v>
      </c>
      <c r="I5541" t="s">
        <v>505</v>
      </c>
      <c r="J5541" t="s">
        <v>347</v>
      </c>
      <c r="K5541" t="s">
        <v>389</v>
      </c>
    </row>
    <row r="5542" spans="1:11" hidden="1" x14ac:dyDescent="0.35">
      <c r="A5542" t="s">
        <v>422</v>
      </c>
      <c r="B5542" t="s">
        <v>84</v>
      </c>
      <c r="C5542" t="s">
        <v>327</v>
      </c>
      <c r="D5542" t="s">
        <v>78</v>
      </c>
      <c r="E5542">
        <v>2021</v>
      </c>
      <c r="F5542" t="s">
        <v>506</v>
      </c>
      <c r="G5542" t="s">
        <v>309</v>
      </c>
      <c r="H5542">
        <v>-2.76</v>
      </c>
      <c r="I5542" t="s">
        <v>505</v>
      </c>
      <c r="J5542" t="s">
        <v>14</v>
      </c>
      <c r="K5542" t="s">
        <v>389</v>
      </c>
    </row>
    <row r="5543" spans="1:11" hidden="1" x14ac:dyDescent="0.35">
      <c r="A5543" t="s">
        <v>422</v>
      </c>
      <c r="B5543" t="s">
        <v>84</v>
      </c>
      <c r="C5543" t="s">
        <v>327</v>
      </c>
      <c r="D5543" t="s">
        <v>78</v>
      </c>
      <c r="E5543">
        <v>2021</v>
      </c>
      <c r="F5543" t="s">
        <v>506</v>
      </c>
      <c r="G5543" t="s">
        <v>309</v>
      </c>
      <c r="H5543">
        <v>-124.92</v>
      </c>
      <c r="I5543" t="s">
        <v>505</v>
      </c>
      <c r="J5543" t="s">
        <v>347</v>
      </c>
      <c r="K5543" t="s">
        <v>389</v>
      </c>
    </row>
    <row r="5544" spans="1:11" hidden="1" x14ac:dyDescent="0.35">
      <c r="A5544" t="s">
        <v>422</v>
      </c>
      <c r="B5544" t="s">
        <v>84</v>
      </c>
      <c r="C5544" t="s">
        <v>327</v>
      </c>
      <c r="D5544" t="s">
        <v>78</v>
      </c>
      <c r="E5544">
        <v>2021</v>
      </c>
      <c r="F5544" t="s">
        <v>506</v>
      </c>
      <c r="G5544" t="s">
        <v>309</v>
      </c>
      <c r="H5544">
        <v>-0.25</v>
      </c>
      <c r="I5544" t="s">
        <v>505</v>
      </c>
      <c r="J5544" t="s">
        <v>14</v>
      </c>
      <c r="K5544" t="s">
        <v>389</v>
      </c>
    </row>
    <row r="5545" spans="1:11" hidden="1" x14ac:dyDescent="0.35">
      <c r="A5545" t="s">
        <v>422</v>
      </c>
      <c r="B5545" t="s">
        <v>84</v>
      </c>
      <c r="C5545" t="s">
        <v>327</v>
      </c>
      <c r="D5545" t="s">
        <v>78</v>
      </c>
      <c r="E5545">
        <v>2021</v>
      </c>
      <c r="F5545" t="s">
        <v>506</v>
      </c>
      <c r="G5545" t="s">
        <v>309</v>
      </c>
      <c r="H5545">
        <v>-11.51</v>
      </c>
      <c r="I5545" t="s">
        <v>505</v>
      </c>
      <c r="J5545" t="s">
        <v>347</v>
      </c>
      <c r="K5545" t="s">
        <v>389</v>
      </c>
    </row>
    <row r="5546" spans="1:11" hidden="1" x14ac:dyDescent="0.35">
      <c r="A5546" t="s">
        <v>422</v>
      </c>
      <c r="B5546" t="s">
        <v>84</v>
      </c>
      <c r="C5546" t="s">
        <v>327</v>
      </c>
      <c r="D5546" t="s">
        <v>78</v>
      </c>
      <c r="E5546">
        <v>2021</v>
      </c>
      <c r="F5546" t="s">
        <v>506</v>
      </c>
      <c r="G5546" t="s">
        <v>309</v>
      </c>
      <c r="H5546">
        <v>-3.18</v>
      </c>
      <c r="I5546" t="s">
        <v>505</v>
      </c>
      <c r="J5546" t="s">
        <v>14</v>
      </c>
      <c r="K5546" t="s">
        <v>389</v>
      </c>
    </row>
    <row r="5547" spans="1:11" hidden="1" x14ac:dyDescent="0.35">
      <c r="A5547" t="s">
        <v>422</v>
      </c>
      <c r="B5547" t="s">
        <v>84</v>
      </c>
      <c r="C5547" t="s">
        <v>327</v>
      </c>
      <c r="D5547" t="s">
        <v>78</v>
      </c>
      <c r="E5547">
        <v>2021</v>
      </c>
      <c r="F5547" t="s">
        <v>506</v>
      </c>
      <c r="G5547" t="s">
        <v>309</v>
      </c>
      <c r="H5547">
        <v>-143.99</v>
      </c>
      <c r="I5547" t="s">
        <v>505</v>
      </c>
      <c r="J5547" t="s">
        <v>347</v>
      </c>
      <c r="K5547" t="s">
        <v>389</v>
      </c>
    </row>
    <row r="5548" spans="1:11" hidden="1" x14ac:dyDescent="0.35">
      <c r="A5548" t="s">
        <v>422</v>
      </c>
      <c r="B5548" t="s">
        <v>84</v>
      </c>
      <c r="C5548" t="s">
        <v>327</v>
      </c>
      <c r="D5548" t="s">
        <v>78</v>
      </c>
      <c r="E5548">
        <v>2021</v>
      </c>
      <c r="F5548" t="s">
        <v>506</v>
      </c>
      <c r="G5548" t="s">
        <v>309</v>
      </c>
      <c r="H5548">
        <v>-0.12</v>
      </c>
      <c r="I5548" t="s">
        <v>505</v>
      </c>
      <c r="J5548" t="s">
        <v>14</v>
      </c>
      <c r="K5548" t="s">
        <v>389</v>
      </c>
    </row>
    <row r="5549" spans="1:11" hidden="1" x14ac:dyDescent="0.35">
      <c r="A5549" t="s">
        <v>422</v>
      </c>
      <c r="B5549" t="s">
        <v>84</v>
      </c>
      <c r="C5549" t="s">
        <v>327</v>
      </c>
      <c r="D5549" t="s">
        <v>78</v>
      </c>
      <c r="E5549">
        <v>2021</v>
      </c>
      <c r="F5549" t="s">
        <v>506</v>
      </c>
      <c r="G5549" t="s">
        <v>309</v>
      </c>
      <c r="H5549">
        <v>-5.59</v>
      </c>
      <c r="I5549" t="s">
        <v>505</v>
      </c>
      <c r="J5549" t="s">
        <v>347</v>
      </c>
      <c r="K5549" t="s">
        <v>389</v>
      </c>
    </row>
    <row r="5550" spans="1:11" hidden="1" x14ac:dyDescent="0.35">
      <c r="A5550" t="s">
        <v>422</v>
      </c>
      <c r="B5550" t="s">
        <v>84</v>
      </c>
      <c r="C5550" t="s">
        <v>327</v>
      </c>
      <c r="D5550" t="s">
        <v>78</v>
      </c>
      <c r="E5550">
        <v>2021</v>
      </c>
      <c r="F5550" t="s">
        <v>71</v>
      </c>
      <c r="G5550" t="s">
        <v>310</v>
      </c>
      <c r="H5550">
        <v>-6.61</v>
      </c>
      <c r="I5550" t="s">
        <v>505</v>
      </c>
      <c r="J5550" t="s">
        <v>347</v>
      </c>
      <c r="K5550" t="s">
        <v>389</v>
      </c>
    </row>
    <row r="5551" spans="1:11" hidden="1" x14ac:dyDescent="0.35">
      <c r="A5551" t="s">
        <v>422</v>
      </c>
      <c r="B5551" t="s">
        <v>84</v>
      </c>
      <c r="C5551" t="s">
        <v>327</v>
      </c>
      <c r="D5551" t="s">
        <v>78</v>
      </c>
      <c r="E5551">
        <v>2021</v>
      </c>
      <c r="F5551" t="s">
        <v>71</v>
      </c>
      <c r="G5551" t="s">
        <v>310</v>
      </c>
      <c r="H5551">
        <v>-0.61</v>
      </c>
      <c r="I5551" t="s">
        <v>505</v>
      </c>
      <c r="J5551" t="s">
        <v>347</v>
      </c>
      <c r="K5551" t="s">
        <v>389</v>
      </c>
    </row>
    <row r="5552" spans="1:11" hidden="1" x14ac:dyDescent="0.35">
      <c r="A5552" t="s">
        <v>422</v>
      </c>
      <c r="B5552" t="s">
        <v>84</v>
      </c>
      <c r="C5552" t="s">
        <v>327</v>
      </c>
      <c r="D5552" t="s">
        <v>78</v>
      </c>
      <c r="E5552">
        <v>2021</v>
      </c>
      <c r="F5552" t="s">
        <v>71</v>
      </c>
      <c r="G5552" t="s">
        <v>310</v>
      </c>
      <c r="H5552">
        <v>-7.62</v>
      </c>
      <c r="I5552" t="s">
        <v>505</v>
      </c>
      <c r="J5552" t="s">
        <v>347</v>
      </c>
      <c r="K5552" t="s">
        <v>389</v>
      </c>
    </row>
    <row r="5553" spans="1:11" hidden="1" x14ac:dyDescent="0.35">
      <c r="A5553" t="s">
        <v>422</v>
      </c>
      <c r="B5553" t="s">
        <v>84</v>
      </c>
      <c r="C5553" t="s">
        <v>327</v>
      </c>
      <c r="D5553" t="s">
        <v>78</v>
      </c>
      <c r="E5553">
        <v>2021</v>
      </c>
      <c r="F5553" t="s">
        <v>71</v>
      </c>
      <c r="G5553" t="s">
        <v>310</v>
      </c>
      <c r="H5553">
        <v>-0.3</v>
      </c>
      <c r="I5553" t="s">
        <v>505</v>
      </c>
      <c r="J5553" t="s">
        <v>347</v>
      </c>
      <c r="K5553" t="s">
        <v>389</v>
      </c>
    </row>
    <row r="5554" spans="1:11" hidden="1" x14ac:dyDescent="0.35">
      <c r="A5554" t="s">
        <v>422</v>
      </c>
      <c r="B5554" t="s">
        <v>84</v>
      </c>
      <c r="C5554" t="s">
        <v>327</v>
      </c>
      <c r="D5554" t="s">
        <v>78</v>
      </c>
      <c r="E5554">
        <v>2021</v>
      </c>
      <c r="F5554" t="s">
        <v>148</v>
      </c>
      <c r="G5554" t="s">
        <v>308</v>
      </c>
      <c r="H5554">
        <v>-1.1499999999999999</v>
      </c>
      <c r="I5554" t="s">
        <v>505</v>
      </c>
      <c r="J5554" t="s">
        <v>347</v>
      </c>
      <c r="K5554" t="s">
        <v>389</v>
      </c>
    </row>
    <row r="5555" spans="1:11" hidden="1" x14ac:dyDescent="0.35">
      <c r="A5555" t="s">
        <v>422</v>
      </c>
      <c r="B5555" t="s">
        <v>84</v>
      </c>
      <c r="C5555" t="s">
        <v>327</v>
      </c>
      <c r="D5555" t="s">
        <v>78</v>
      </c>
      <c r="E5555">
        <v>2021</v>
      </c>
      <c r="F5555" t="s">
        <v>148</v>
      </c>
      <c r="G5555" t="s">
        <v>308</v>
      </c>
      <c r="H5555">
        <v>-0.11</v>
      </c>
      <c r="I5555" t="s">
        <v>505</v>
      </c>
      <c r="J5555" t="s">
        <v>347</v>
      </c>
      <c r="K5555" t="s">
        <v>389</v>
      </c>
    </row>
    <row r="5556" spans="1:11" hidden="1" x14ac:dyDescent="0.35">
      <c r="A5556" t="s">
        <v>422</v>
      </c>
      <c r="B5556" t="s">
        <v>84</v>
      </c>
      <c r="C5556" t="s">
        <v>327</v>
      </c>
      <c r="D5556" t="s">
        <v>78</v>
      </c>
      <c r="E5556">
        <v>2021</v>
      </c>
      <c r="F5556" t="s">
        <v>148</v>
      </c>
      <c r="G5556" t="s">
        <v>308</v>
      </c>
      <c r="H5556">
        <v>-1.33</v>
      </c>
      <c r="I5556" t="s">
        <v>505</v>
      </c>
      <c r="J5556" t="s">
        <v>347</v>
      </c>
      <c r="K5556" t="s">
        <v>389</v>
      </c>
    </row>
    <row r="5557" spans="1:11" hidden="1" x14ac:dyDescent="0.35">
      <c r="A5557" t="s">
        <v>422</v>
      </c>
      <c r="B5557" t="s">
        <v>84</v>
      </c>
      <c r="C5557" t="s">
        <v>327</v>
      </c>
      <c r="D5557" t="s">
        <v>78</v>
      </c>
      <c r="E5557">
        <v>2021</v>
      </c>
      <c r="F5557" t="s">
        <v>148</v>
      </c>
      <c r="G5557" t="s">
        <v>308</v>
      </c>
      <c r="H5557">
        <v>-0.05</v>
      </c>
      <c r="I5557" t="s">
        <v>505</v>
      </c>
      <c r="J5557" t="s">
        <v>347</v>
      </c>
      <c r="K5557" t="s">
        <v>389</v>
      </c>
    </row>
    <row r="5558" spans="1:11" hidden="1" x14ac:dyDescent="0.35">
      <c r="A5558" t="s">
        <v>422</v>
      </c>
      <c r="B5558" t="s">
        <v>84</v>
      </c>
      <c r="C5558" t="s">
        <v>327</v>
      </c>
      <c r="D5558" t="s">
        <v>78</v>
      </c>
      <c r="E5558">
        <v>2021</v>
      </c>
      <c r="F5558" t="s">
        <v>156</v>
      </c>
      <c r="G5558" t="s">
        <v>307</v>
      </c>
      <c r="H5558">
        <v>-0.82</v>
      </c>
      <c r="I5558" t="s">
        <v>505</v>
      </c>
      <c r="J5558" t="s">
        <v>14</v>
      </c>
      <c r="K5558" t="s">
        <v>389</v>
      </c>
    </row>
    <row r="5559" spans="1:11" hidden="1" x14ac:dyDescent="0.35">
      <c r="A5559" t="s">
        <v>422</v>
      </c>
      <c r="B5559" t="s">
        <v>84</v>
      </c>
      <c r="C5559" t="s">
        <v>327</v>
      </c>
      <c r="D5559" t="s">
        <v>78</v>
      </c>
      <c r="E5559">
        <v>2021</v>
      </c>
      <c r="F5559" t="s">
        <v>156</v>
      </c>
      <c r="G5559" t="s">
        <v>307</v>
      </c>
      <c r="H5559">
        <v>-6.6</v>
      </c>
      <c r="I5559" t="s">
        <v>505</v>
      </c>
      <c r="J5559" t="s">
        <v>347</v>
      </c>
      <c r="K5559" t="s">
        <v>389</v>
      </c>
    </row>
    <row r="5560" spans="1:11" hidden="1" x14ac:dyDescent="0.35">
      <c r="A5560" t="s">
        <v>422</v>
      </c>
      <c r="B5560" t="s">
        <v>84</v>
      </c>
      <c r="C5560" t="s">
        <v>327</v>
      </c>
      <c r="D5560" t="s">
        <v>78</v>
      </c>
      <c r="E5560">
        <v>2021</v>
      </c>
      <c r="F5560" t="s">
        <v>156</v>
      </c>
      <c r="G5560" t="s">
        <v>307</v>
      </c>
      <c r="H5560">
        <v>-0.08</v>
      </c>
      <c r="I5560" t="s">
        <v>505</v>
      </c>
      <c r="J5560" t="s">
        <v>14</v>
      </c>
      <c r="K5560" t="s">
        <v>389</v>
      </c>
    </row>
    <row r="5561" spans="1:11" hidden="1" x14ac:dyDescent="0.35">
      <c r="A5561" t="s">
        <v>422</v>
      </c>
      <c r="B5561" t="s">
        <v>84</v>
      </c>
      <c r="C5561" t="s">
        <v>327</v>
      </c>
      <c r="D5561" t="s">
        <v>78</v>
      </c>
      <c r="E5561">
        <v>2021</v>
      </c>
      <c r="F5561" t="s">
        <v>156</v>
      </c>
      <c r="G5561" t="s">
        <v>307</v>
      </c>
      <c r="H5561">
        <v>-0.61</v>
      </c>
      <c r="I5561" t="s">
        <v>505</v>
      </c>
      <c r="J5561" t="s">
        <v>347</v>
      </c>
      <c r="K5561" t="s">
        <v>389</v>
      </c>
    </row>
    <row r="5562" spans="1:11" hidden="1" x14ac:dyDescent="0.35">
      <c r="A5562" t="s">
        <v>422</v>
      </c>
      <c r="B5562" t="s">
        <v>84</v>
      </c>
      <c r="C5562" t="s">
        <v>327</v>
      </c>
      <c r="D5562" t="s">
        <v>78</v>
      </c>
      <c r="E5562">
        <v>2021</v>
      </c>
      <c r="F5562" t="s">
        <v>156</v>
      </c>
      <c r="G5562" t="s">
        <v>307</v>
      </c>
      <c r="H5562">
        <v>-0.94</v>
      </c>
      <c r="I5562" t="s">
        <v>505</v>
      </c>
      <c r="J5562" t="s">
        <v>14</v>
      </c>
      <c r="K5562" t="s">
        <v>389</v>
      </c>
    </row>
    <row r="5563" spans="1:11" hidden="1" x14ac:dyDescent="0.35">
      <c r="A5563" t="s">
        <v>422</v>
      </c>
      <c r="B5563" t="s">
        <v>84</v>
      </c>
      <c r="C5563" t="s">
        <v>327</v>
      </c>
      <c r="D5563" t="s">
        <v>78</v>
      </c>
      <c r="E5563">
        <v>2021</v>
      </c>
      <c r="F5563" t="s">
        <v>156</v>
      </c>
      <c r="G5563" t="s">
        <v>307</v>
      </c>
      <c r="H5563">
        <v>-7.61</v>
      </c>
      <c r="I5563" t="s">
        <v>505</v>
      </c>
      <c r="J5563" t="s">
        <v>347</v>
      </c>
      <c r="K5563" t="s">
        <v>389</v>
      </c>
    </row>
    <row r="5564" spans="1:11" hidden="1" x14ac:dyDescent="0.35">
      <c r="A5564" t="s">
        <v>422</v>
      </c>
      <c r="B5564" t="s">
        <v>84</v>
      </c>
      <c r="C5564" t="s">
        <v>327</v>
      </c>
      <c r="D5564" t="s">
        <v>78</v>
      </c>
      <c r="E5564">
        <v>2021</v>
      </c>
      <c r="F5564" t="s">
        <v>156</v>
      </c>
      <c r="G5564" t="s">
        <v>307</v>
      </c>
      <c r="H5564">
        <v>-0.04</v>
      </c>
      <c r="I5564" t="s">
        <v>505</v>
      </c>
      <c r="J5564" t="s">
        <v>14</v>
      </c>
      <c r="K5564" t="s">
        <v>389</v>
      </c>
    </row>
    <row r="5565" spans="1:11" hidden="1" x14ac:dyDescent="0.35">
      <c r="A5565" t="s">
        <v>422</v>
      </c>
      <c r="B5565" t="s">
        <v>84</v>
      </c>
      <c r="C5565" t="s">
        <v>327</v>
      </c>
      <c r="D5565" t="s">
        <v>78</v>
      </c>
      <c r="E5565">
        <v>2021</v>
      </c>
      <c r="F5565" t="s">
        <v>156</v>
      </c>
      <c r="G5565" t="s">
        <v>307</v>
      </c>
      <c r="H5565">
        <v>-0.3</v>
      </c>
      <c r="I5565" t="s">
        <v>505</v>
      </c>
      <c r="J5565" t="s">
        <v>347</v>
      </c>
      <c r="K5565" t="s">
        <v>389</v>
      </c>
    </row>
    <row r="5566" spans="1:11" hidden="1" x14ac:dyDescent="0.35">
      <c r="A5566" t="s">
        <v>422</v>
      </c>
      <c r="B5566" t="s">
        <v>84</v>
      </c>
      <c r="C5566" t="s">
        <v>330</v>
      </c>
      <c r="D5566" t="s">
        <v>78</v>
      </c>
      <c r="E5566">
        <v>2021</v>
      </c>
      <c r="F5566" t="s">
        <v>500</v>
      </c>
      <c r="G5566" t="s">
        <v>311</v>
      </c>
      <c r="H5566">
        <v>-231.86</v>
      </c>
      <c r="I5566" t="s">
        <v>505</v>
      </c>
      <c r="J5566" t="s">
        <v>347</v>
      </c>
      <c r="K5566" t="s">
        <v>392</v>
      </c>
    </row>
    <row r="5567" spans="1:11" hidden="1" x14ac:dyDescent="0.35">
      <c r="A5567" t="s">
        <v>422</v>
      </c>
      <c r="B5567" t="s">
        <v>84</v>
      </c>
      <c r="C5567" t="s">
        <v>330</v>
      </c>
      <c r="D5567" t="s">
        <v>78</v>
      </c>
      <c r="E5567">
        <v>2021</v>
      </c>
      <c r="F5567" t="s">
        <v>500</v>
      </c>
      <c r="G5567" t="s">
        <v>311</v>
      </c>
      <c r="H5567">
        <v>-201.6</v>
      </c>
      <c r="I5567" t="s">
        <v>505</v>
      </c>
      <c r="J5567" t="s">
        <v>347</v>
      </c>
      <c r="K5567" t="s">
        <v>392</v>
      </c>
    </row>
    <row r="5568" spans="1:11" hidden="1" x14ac:dyDescent="0.35">
      <c r="A5568" t="s">
        <v>422</v>
      </c>
      <c r="B5568" t="s">
        <v>84</v>
      </c>
      <c r="C5568" t="s">
        <v>330</v>
      </c>
      <c r="D5568" t="s">
        <v>78</v>
      </c>
      <c r="E5568">
        <v>2021</v>
      </c>
      <c r="F5568" t="s">
        <v>500</v>
      </c>
      <c r="G5568" t="s">
        <v>311</v>
      </c>
      <c r="H5568">
        <v>-0.63</v>
      </c>
      <c r="I5568" t="s">
        <v>505</v>
      </c>
      <c r="J5568" t="s">
        <v>347</v>
      </c>
      <c r="K5568" t="s">
        <v>392</v>
      </c>
    </row>
    <row r="5569" spans="1:11" hidden="1" x14ac:dyDescent="0.35">
      <c r="A5569" t="s">
        <v>422</v>
      </c>
      <c r="B5569" t="s">
        <v>84</v>
      </c>
      <c r="C5569" t="s">
        <v>330</v>
      </c>
      <c r="D5569" t="s">
        <v>78</v>
      </c>
      <c r="E5569">
        <v>2021</v>
      </c>
      <c r="F5569" t="s">
        <v>500</v>
      </c>
      <c r="G5569" t="s">
        <v>311</v>
      </c>
      <c r="H5569">
        <v>-85.21</v>
      </c>
      <c r="I5569" t="s">
        <v>505</v>
      </c>
      <c r="J5569" t="s">
        <v>347</v>
      </c>
      <c r="K5569" t="s">
        <v>392</v>
      </c>
    </row>
    <row r="5570" spans="1:11" hidden="1" x14ac:dyDescent="0.35">
      <c r="A5570" t="s">
        <v>422</v>
      </c>
      <c r="B5570" t="s">
        <v>84</v>
      </c>
      <c r="C5570" t="s">
        <v>330</v>
      </c>
      <c r="D5570" t="s">
        <v>78</v>
      </c>
      <c r="E5570">
        <v>2021</v>
      </c>
      <c r="F5570" t="s">
        <v>500</v>
      </c>
      <c r="G5570" t="s">
        <v>311</v>
      </c>
      <c r="H5570">
        <v>-291.14999999999998</v>
      </c>
      <c r="I5570" t="s">
        <v>505</v>
      </c>
      <c r="J5570" t="s">
        <v>347</v>
      </c>
      <c r="K5570" t="s">
        <v>392</v>
      </c>
    </row>
    <row r="5571" spans="1:11" hidden="1" x14ac:dyDescent="0.35">
      <c r="A5571" t="s">
        <v>422</v>
      </c>
      <c r="B5571" t="s">
        <v>84</v>
      </c>
      <c r="C5571" t="s">
        <v>330</v>
      </c>
      <c r="D5571" t="s">
        <v>78</v>
      </c>
      <c r="E5571">
        <v>2021</v>
      </c>
      <c r="F5571" t="s">
        <v>500</v>
      </c>
      <c r="G5571" t="s">
        <v>311</v>
      </c>
      <c r="H5571">
        <v>-66.62</v>
      </c>
      <c r="I5571" t="s">
        <v>505</v>
      </c>
      <c r="J5571" t="s">
        <v>347</v>
      </c>
      <c r="K5571" t="s">
        <v>392</v>
      </c>
    </row>
    <row r="5572" spans="1:11" hidden="1" x14ac:dyDescent="0.35">
      <c r="A5572" t="s">
        <v>422</v>
      </c>
      <c r="B5572" t="s">
        <v>84</v>
      </c>
      <c r="C5572" t="s">
        <v>330</v>
      </c>
      <c r="D5572" t="s">
        <v>78</v>
      </c>
      <c r="E5572">
        <v>2021</v>
      </c>
      <c r="F5572" t="s">
        <v>500</v>
      </c>
      <c r="G5572" t="s">
        <v>311</v>
      </c>
      <c r="H5572">
        <v>-30.57</v>
      </c>
      <c r="I5572" t="s">
        <v>505</v>
      </c>
      <c r="J5572" t="s">
        <v>347</v>
      </c>
      <c r="K5572" t="s">
        <v>392</v>
      </c>
    </row>
    <row r="5573" spans="1:11" hidden="1" x14ac:dyDescent="0.35">
      <c r="A5573" t="s">
        <v>422</v>
      </c>
      <c r="B5573" t="s">
        <v>84</v>
      </c>
      <c r="C5573" t="s">
        <v>330</v>
      </c>
      <c r="D5573" t="s">
        <v>78</v>
      </c>
      <c r="E5573">
        <v>2021</v>
      </c>
      <c r="F5573" t="s">
        <v>506</v>
      </c>
      <c r="G5573" t="s">
        <v>309</v>
      </c>
      <c r="H5573">
        <v>-214.56</v>
      </c>
      <c r="I5573" t="s">
        <v>505</v>
      </c>
      <c r="J5573" t="s">
        <v>347</v>
      </c>
      <c r="K5573" t="s">
        <v>392</v>
      </c>
    </row>
    <row r="5574" spans="1:11" hidden="1" x14ac:dyDescent="0.35">
      <c r="A5574" t="s">
        <v>422</v>
      </c>
      <c r="B5574" t="s">
        <v>84</v>
      </c>
      <c r="C5574" t="s">
        <v>330</v>
      </c>
      <c r="D5574" t="s">
        <v>78</v>
      </c>
      <c r="E5574">
        <v>2021</v>
      </c>
      <c r="F5574" t="s">
        <v>506</v>
      </c>
      <c r="G5574" t="s">
        <v>309</v>
      </c>
      <c r="H5574">
        <v>-186.55</v>
      </c>
      <c r="I5574" t="s">
        <v>505</v>
      </c>
      <c r="J5574" t="s">
        <v>347</v>
      </c>
      <c r="K5574" t="s">
        <v>392</v>
      </c>
    </row>
    <row r="5575" spans="1:11" hidden="1" x14ac:dyDescent="0.35">
      <c r="A5575" t="s">
        <v>422</v>
      </c>
      <c r="B5575" t="s">
        <v>84</v>
      </c>
      <c r="C5575" t="s">
        <v>330</v>
      </c>
      <c r="D5575" t="s">
        <v>78</v>
      </c>
      <c r="E5575">
        <v>2021</v>
      </c>
      <c r="F5575" t="s">
        <v>506</v>
      </c>
      <c r="G5575" t="s">
        <v>309</v>
      </c>
      <c r="H5575">
        <v>-0.56999999999999995</v>
      </c>
      <c r="I5575" t="s">
        <v>505</v>
      </c>
      <c r="J5575" t="s">
        <v>347</v>
      </c>
      <c r="K5575" t="s">
        <v>392</v>
      </c>
    </row>
    <row r="5576" spans="1:11" hidden="1" x14ac:dyDescent="0.35">
      <c r="A5576" t="s">
        <v>422</v>
      </c>
      <c r="B5576" t="s">
        <v>84</v>
      </c>
      <c r="C5576" t="s">
        <v>330</v>
      </c>
      <c r="D5576" t="s">
        <v>78</v>
      </c>
      <c r="E5576">
        <v>2021</v>
      </c>
      <c r="F5576" t="s">
        <v>506</v>
      </c>
      <c r="G5576" t="s">
        <v>309</v>
      </c>
      <c r="H5576">
        <v>-78.849999999999994</v>
      </c>
      <c r="I5576" t="s">
        <v>505</v>
      </c>
      <c r="J5576" t="s">
        <v>347</v>
      </c>
      <c r="K5576" t="s">
        <v>392</v>
      </c>
    </row>
    <row r="5577" spans="1:11" hidden="1" x14ac:dyDescent="0.35">
      <c r="A5577" t="s">
        <v>422</v>
      </c>
      <c r="B5577" t="s">
        <v>84</v>
      </c>
      <c r="C5577" t="s">
        <v>330</v>
      </c>
      <c r="D5577" t="s">
        <v>78</v>
      </c>
      <c r="E5577">
        <v>2021</v>
      </c>
      <c r="F5577" t="s">
        <v>506</v>
      </c>
      <c r="G5577" t="s">
        <v>309</v>
      </c>
      <c r="H5577">
        <v>-269.41000000000003</v>
      </c>
      <c r="I5577" t="s">
        <v>505</v>
      </c>
      <c r="J5577" t="s">
        <v>347</v>
      </c>
      <c r="K5577" t="s">
        <v>392</v>
      </c>
    </row>
    <row r="5578" spans="1:11" hidden="1" x14ac:dyDescent="0.35">
      <c r="A5578" t="s">
        <v>422</v>
      </c>
      <c r="B5578" t="s">
        <v>84</v>
      </c>
      <c r="C5578" t="s">
        <v>330</v>
      </c>
      <c r="D5578" t="s">
        <v>78</v>
      </c>
      <c r="E5578">
        <v>2021</v>
      </c>
      <c r="F5578" t="s">
        <v>506</v>
      </c>
      <c r="G5578" t="s">
        <v>309</v>
      </c>
      <c r="H5578">
        <v>-61.65</v>
      </c>
      <c r="I5578" t="s">
        <v>505</v>
      </c>
      <c r="J5578" t="s">
        <v>347</v>
      </c>
      <c r="K5578" t="s">
        <v>392</v>
      </c>
    </row>
    <row r="5579" spans="1:11" hidden="1" x14ac:dyDescent="0.35">
      <c r="A5579" t="s">
        <v>422</v>
      </c>
      <c r="B5579" t="s">
        <v>84</v>
      </c>
      <c r="C5579" t="s">
        <v>330</v>
      </c>
      <c r="D5579" t="s">
        <v>78</v>
      </c>
      <c r="E5579">
        <v>2021</v>
      </c>
      <c r="F5579" t="s">
        <v>506</v>
      </c>
      <c r="G5579" t="s">
        <v>309</v>
      </c>
      <c r="H5579">
        <v>-28.29</v>
      </c>
      <c r="I5579" t="s">
        <v>505</v>
      </c>
      <c r="J5579" t="s">
        <v>347</v>
      </c>
      <c r="K5579" t="s">
        <v>392</v>
      </c>
    </row>
    <row r="5580" spans="1:11" hidden="1" x14ac:dyDescent="0.35">
      <c r="A5580" t="s">
        <v>422</v>
      </c>
      <c r="B5580" t="s">
        <v>84</v>
      </c>
      <c r="C5580" t="s">
        <v>330</v>
      </c>
      <c r="D5580" t="s">
        <v>78</v>
      </c>
      <c r="E5580">
        <v>2021</v>
      </c>
      <c r="F5580" t="s">
        <v>71</v>
      </c>
      <c r="G5580" t="s">
        <v>310</v>
      </c>
      <c r="H5580">
        <v>-45.39</v>
      </c>
      <c r="I5580" t="s">
        <v>505</v>
      </c>
      <c r="J5580" t="s">
        <v>347</v>
      </c>
      <c r="K5580" t="s">
        <v>392</v>
      </c>
    </row>
    <row r="5581" spans="1:11" hidden="1" x14ac:dyDescent="0.35">
      <c r="A5581" t="s">
        <v>422</v>
      </c>
      <c r="B5581" t="s">
        <v>84</v>
      </c>
      <c r="C5581" t="s">
        <v>330</v>
      </c>
      <c r="D5581" t="s">
        <v>78</v>
      </c>
      <c r="E5581">
        <v>2021</v>
      </c>
      <c r="F5581" t="s">
        <v>71</v>
      </c>
      <c r="G5581" t="s">
        <v>310</v>
      </c>
      <c r="H5581">
        <v>-39.46</v>
      </c>
      <c r="I5581" t="s">
        <v>505</v>
      </c>
      <c r="J5581" t="s">
        <v>347</v>
      </c>
      <c r="K5581" t="s">
        <v>392</v>
      </c>
    </row>
    <row r="5582" spans="1:11" hidden="1" x14ac:dyDescent="0.35">
      <c r="A5582" t="s">
        <v>422</v>
      </c>
      <c r="B5582" t="s">
        <v>84</v>
      </c>
      <c r="C5582" t="s">
        <v>330</v>
      </c>
      <c r="D5582" t="s">
        <v>78</v>
      </c>
      <c r="E5582">
        <v>2021</v>
      </c>
      <c r="F5582" t="s">
        <v>71</v>
      </c>
      <c r="G5582" t="s">
        <v>310</v>
      </c>
      <c r="H5582">
        <v>-0.12</v>
      </c>
      <c r="I5582" t="s">
        <v>505</v>
      </c>
      <c r="J5582" t="s">
        <v>347</v>
      </c>
      <c r="K5582" t="s">
        <v>392</v>
      </c>
    </row>
    <row r="5583" spans="1:11" hidden="1" x14ac:dyDescent="0.35">
      <c r="A5583" t="s">
        <v>422</v>
      </c>
      <c r="B5583" t="s">
        <v>84</v>
      </c>
      <c r="C5583" t="s">
        <v>330</v>
      </c>
      <c r="D5583" t="s">
        <v>78</v>
      </c>
      <c r="E5583">
        <v>2021</v>
      </c>
      <c r="F5583" t="s">
        <v>71</v>
      </c>
      <c r="G5583" t="s">
        <v>310</v>
      </c>
      <c r="H5583">
        <v>-16.68</v>
      </c>
      <c r="I5583" t="s">
        <v>505</v>
      </c>
      <c r="J5583" t="s">
        <v>347</v>
      </c>
      <c r="K5583" t="s">
        <v>392</v>
      </c>
    </row>
    <row r="5584" spans="1:11" hidden="1" x14ac:dyDescent="0.35">
      <c r="A5584" t="s">
        <v>422</v>
      </c>
      <c r="B5584" t="s">
        <v>84</v>
      </c>
      <c r="C5584" t="s">
        <v>330</v>
      </c>
      <c r="D5584" t="s">
        <v>78</v>
      </c>
      <c r="E5584">
        <v>2021</v>
      </c>
      <c r="F5584" t="s">
        <v>71</v>
      </c>
      <c r="G5584" t="s">
        <v>310</v>
      </c>
      <c r="H5584">
        <v>-56.99</v>
      </c>
      <c r="I5584" t="s">
        <v>505</v>
      </c>
      <c r="J5584" t="s">
        <v>347</v>
      </c>
      <c r="K5584" t="s">
        <v>392</v>
      </c>
    </row>
    <row r="5585" spans="1:11" hidden="1" x14ac:dyDescent="0.35">
      <c r="A5585" t="s">
        <v>422</v>
      </c>
      <c r="B5585" t="s">
        <v>84</v>
      </c>
      <c r="C5585" t="s">
        <v>330</v>
      </c>
      <c r="D5585" t="s">
        <v>78</v>
      </c>
      <c r="E5585">
        <v>2021</v>
      </c>
      <c r="F5585" t="s">
        <v>71</v>
      </c>
      <c r="G5585" t="s">
        <v>310</v>
      </c>
      <c r="H5585">
        <v>-13.05</v>
      </c>
      <c r="I5585" t="s">
        <v>505</v>
      </c>
      <c r="J5585" t="s">
        <v>347</v>
      </c>
      <c r="K5585" t="s">
        <v>392</v>
      </c>
    </row>
    <row r="5586" spans="1:11" hidden="1" x14ac:dyDescent="0.35">
      <c r="A5586" t="s">
        <v>422</v>
      </c>
      <c r="B5586" t="s">
        <v>84</v>
      </c>
      <c r="C5586" t="s">
        <v>330</v>
      </c>
      <c r="D5586" t="s">
        <v>78</v>
      </c>
      <c r="E5586">
        <v>2021</v>
      </c>
      <c r="F5586" t="s">
        <v>71</v>
      </c>
      <c r="G5586" t="s">
        <v>310</v>
      </c>
      <c r="H5586">
        <v>-5.98</v>
      </c>
      <c r="I5586" t="s">
        <v>505</v>
      </c>
      <c r="J5586" t="s">
        <v>347</v>
      </c>
      <c r="K5586" t="s">
        <v>392</v>
      </c>
    </row>
    <row r="5587" spans="1:11" hidden="1" x14ac:dyDescent="0.35">
      <c r="A5587" t="s">
        <v>422</v>
      </c>
      <c r="B5587" t="s">
        <v>84</v>
      </c>
      <c r="C5587" t="s">
        <v>330</v>
      </c>
      <c r="D5587" t="s">
        <v>78</v>
      </c>
      <c r="E5587">
        <v>2021</v>
      </c>
      <c r="F5587" t="s">
        <v>148</v>
      </c>
      <c r="G5587" t="s">
        <v>308</v>
      </c>
      <c r="H5587">
        <v>-14.9</v>
      </c>
      <c r="I5587" t="s">
        <v>505</v>
      </c>
      <c r="J5587" t="s">
        <v>347</v>
      </c>
      <c r="K5587" t="s">
        <v>392</v>
      </c>
    </row>
    <row r="5588" spans="1:11" hidden="1" x14ac:dyDescent="0.35">
      <c r="A5588" t="s">
        <v>422</v>
      </c>
      <c r="B5588" t="s">
        <v>84</v>
      </c>
      <c r="C5588" t="s">
        <v>330</v>
      </c>
      <c r="D5588" t="s">
        <v>78</v>
      </c>
      <c r="E5588">
        <v>2021</v>
      </c>
      <c r="F5588" t="s">
        <v>148</v>
      </c>
      <c r="G5588" t="s">
        <v>308</v>
      </c>
      <c r="H5588">
        <v>-12.95</v>
      </c>
      <c r="I5588" t="s">
        <v>505</v>
      </c>
      <c r="J5588" t="s">
        <v>347</v>
      </c>
      <c r="K5588" t="s">
        <v>392</v>
      </c>
    </row>
    <row r="5589" spans="1:11" hidden="1" x14ac:dyDescent="0.35">
      <c r="A5589" t="s">
        <v>422</v>
      </c>
      <c r="B5589" t="s">
        <v>84</v>
      </c>
      <c r="C5589" t="s">
        <v>330</v>
      </c>
      <c r="D5589" t="s">
        <v>78</v>
      </c>
      <c r="E5589">
        <v>2021</v>
      </c>
      <c r="F5589" t="s">
        <v>148</v>
      </c>
      <c r="G5589" t="s">
        <v>308</v>
      </c>
      <c r="H5589">
        <v>-0.03</v>
      </c>
      <c r="I5589" t="s">
        <v>505</v>
      </c>
      <c r="J5589" t="s">
        <v>347</v>
      </c>
      <c r="K5589" t="s">
        <v>392</v>
      </c>
    </row>
    <row r="5590" spans="1:11" hidden="1" x14ac:dyDescent="0.35">
      <c r="A5590" t="s">
        <v>422</v>
      </c>
      <c r="B5590" t="s">
        <v>84</v>
      </c>
      <c r="C5590" t="s">
        <v>330</v>
      </c>
      <c r="D5590" t="s">
        <v>78</v>
      </c>
      <c r="E5590">
        <v>2021</v>
      </c>
      <c r="F5590" t="s">
        <v>148</v>
      </c>
      <c r="G5590" t="s">
        <v>308</v>
      </c>
      <c r="H5590">
        <v>-5.47</v>
      </c>
      <c r="I5590" t="s">
        <v>505</v>
      </c>
      <c r="J5590" t="s">
        <v>347</v>
      </c>
      <c r="K5590" t="s">
        <v>392</v>
      </c>
    </row>
    <row r="5591" spans="1:11" hidden="1" x14ac:dyDescent="0.35">
      <c r="A5591" t="s">
        <v>422</v>
      </c>
      <c r="B5591" t="s">
        <v>84</v>
      </c>
      <c r="C5591" t="s">
        <v>330</v>
      </c>
      <c r="D5591" t="s">
        <v>78</v>
      </c>
      <c r="E5591">
        <v>2021</v>
      </c>
      <c r="F5591" t="s">
        <v>148</v>
      </c>
      <c r="G5591" t="s">
        <v>308</v>
      </c>
      <c r="H5591">
        <v>-18.71</v>
      </c>
      <c r="I5591" t="s">
        <v>505</v>
      </c>
      <c r="J5591" t="s">
        <v>347</v>
      </c>
      <c r="K5591" t="s">
        <v>392</v>
      </c>
    </row>
    <row r="5592" spans="1:11" hidden="1" x14ac:dyDescent="0.35">
      <c r="A5592" t="s">
        <v>422</v>
      </c>
      <c r="B5592" t="s">
        <v>84</v>
      </c>
      <c r="C5592" t="s">
        <v>330</v>
      </c>
      <c r="D5592" t="s">
        <v>78</v>
      </c>
      <c r="E5592">
        <v>2021</v>
      </c>
      <c r="F5592" t="s">
        <v>148</v>
      </c>
      <c r="G5592" t="s">
        <v>308</v>
      </c>
      <c r="H5592">
        <v>-4.28</v>
      </c>
      <c r="I5592" t="s">
        <v>505</v>
      </c>
      <c r="J5592" t="s">
        <v>347</v>
      </c>
      <c r="K5592" t="s">
        <v>392</v>
      </c>
    </row>
    <row r="5593" spans="1:11" hidden="1" x14ac:dyDescent="0.35">
      <c r="A5593" t="s">
        <v>422</v>
      </c>
      <c r="B5593" t="s">
        <v>84</v>
      </c>
      <c r="C5593" t="s">
        <v>330</v>
      </c>
      <c r="D5593" t="s">
        <v>78</v>
      </c>
      <c r="E5593">
        <v>2021</v>
      </c>
      <c r="F5593" t="s">
        <v>148</v>
      </c>
      <c r="G5593" t="s">
        <v>308</v>
      </c>
      <c r="H5593">
        <v>-1.97</v>
      </c>
      <c r="I5593" t="s">
        <v>505</v>
      </c>
      <c r="J5593" t="s">
        <v>347</v>
      </c>
      <c r="K5593" t="s">
        <v>392</v>
      </c>
    </row>
    <row r="5594" spans="1:11" hidden="1" x14ac:dyDescent="0.35">
      <c r="A5594" t="s">
        <v>422</v>
      </c>
      <c r="B5594" t="s">
        <v>84</v>
      </c>
      <c r="C5594" t="s">
        <v>330</v>
      </c>
      <c r="D5594" t="s">
        <v>78</v>
      </c>
      <c r="E5594">
        <v>2021</v>
      </c>
      <c r="F5594" t="s">
        <v>156</v>
      </c>
      <c r="G5594" t="s">
        <v>307</v>
      </c>
      <c r="H5594">
        <v>-18.29</v>
      </c>
      <c r="I5594" t="s">
        <v>505</v>
      </c>
      <c r="J5594" t="s">
        <v>347</v>
      </c>
      <c r="K5594" t="s">
        <v>392</v>
      </c>
    </row>
    <row r="5595" spans="1:11" hidden="1" x14ac:dyDescent="0.35">
      <c r="A5595" t="s">
        <v>422</v>
      </c>
      <c r="B5595" t="s">
        <v>84</v>
      </c>
      <c r="C5595" t="s">
        <v>330</v>
      </c>
      <c r="D5595" t="s">
        <v>78</v>
      </c>
      <c r="E5595">
        <v>2021</v>
      </c>
      <c r="F5595" t="s">
        <v>156</v>
      </c>
      <c r="G5595" t="s">
        <v>307</v>
      </c>
      <c r="H5595">
        <v>-15.91</v>
      </c>
      <c r="I5595" t="s">
        <v>505</v>
      </c>
      <c r="J5595" t="s">
        <v>347</v>
      </c>
      <c r="K5595" t="s">
        <v>392</v>
      </c>
    </row>
    <row r="5596" spans="1:11" hidden="1" x14ac:dyDescent="0.35">
      <c r="A5596" t="s">
        <v>422</v>
      </c>
      <c r="B5596" t="s">
        <v>84</v>
      </c>
      <c r="C5596" t="s">
        <v>330</v>
      </c>
      <c r="D5596" t="s">
        <v>78</v>
      </c>
      <c r="E5596">
        <v>2021</v>
      </c>
      <c r="F5596" t="s">
        <v>156</v>
      </c>
      <c r="G5596" t="s">
        <v>307</v>
      </c>
      <c r="H5596">
        <v>-0.06</v>
      </c>
      <c r="I5596" t="s">
        <v>505</v>
      </c>
      <c r="J5596" t="s">
        <v>347</v>
      </c>
      <c r="K5596" t="s">
        <v>392</v>
      </c>
    </row>
    <row r="5597" spans="1:11" hidden="1" x14ac:dyDescent="0.35">
      <c r="A5597" t="s">
        <v>422</v>
      </c>
      <c r="B5597" t="s">
        <v>84</v>
      </c>
      <c r="C5597" t="s">
        <v>330</v>
      </c>
      <c r="D5597" t="s">
        <v>78</v>
      </c>
      <c r="E5597">
        <v>2021</v>
      </c>
      <c r="F5597" t="s">
        <v>156</v>
      </c>
      <c r="G5597" t="s">
        <v>307</v>
      </c>
      <c r="H5597">
        <v>-6.73</v>
      </c>
      <c r="I5597" t="s">
        <v>505</v>
      </c>
      <c r="J5597" t="s">
        <v>347</v>
      </c>
      <c r="K5597" t="s">
        <v>392</v>
      </c>
    </row>
    <row r="5598" spans="1:11" hidden="1" x14ac:dyDescent="0.35">
      <c r="A5598" t="s">
        <v>422</v>
      </c>
      <c r="B5598" t="s">
        <v>84</v>
      </c>
      <c r="C5598" t="s">
        <v>330</v>
      </c>
      <c r="D5598" t="s">
        <v>78</v>
      </c>
      <c r="E5598">
        <v>2021</v>
      </c>
      <c r="F5598" t="s">
        <v>156</v>
      </c>
      <c r="G5598" t="s">
        <v>307</v>
      </c>
      <c r="H5598">
        <v>-22.98</v>
      </c>
      <c r="I5598" t="s">
        <v>505</v>
      </c>
      <c r="J5598" t="s">
        <v>347</v>
      </c>
      <c r="K5598" t="s">
        <v>392</v>
      </c>
    </row>
    <row r="5599" spans="1:11" hidden="1" x14ac:dyDescent="0.35">
      <c r="A5599" t="s">
        <v>422</v>
      </c>
      <c r="B5599" t="s">
        <v>84</v>
      </c>
      <c r="C5599" t="s">
        <v>330</v>
      </c>
      <c r="D5599" t="s">
        <v>78</v>
      </c>
      <c r="E5599">
        <v>2021</v>
      </c>
      <c r="F5599" t="s">
        <v>156</v>
      </c>
      <c r="G5599" t="s">
        <v>307</v>
      </c>
      <c r="H5599">
        <v>-5.25</v>
      </c>
      <c r="I5599" t="s">
        <v>505</v>
      </c>
      <c r="J5599" t="s">
        <v>347</v>
      </c>
      <c r="K5599" t="s">
        <v>392</v>
      </c>
    </row>
    <row r="5600" spans="1:11" hidden="1" x14ac:dyDescent="0.35">
      <c r="A5600" t="s">
        <v>422</v>
      </c>
      <c r="B5600" t="s">
        <v>84</v>
      </c>
      <c r="C5600" t="s">
        <v>330</v>
      </c>
      <c r="D5600" t="s">
        <v>78</v>
      </c>
      <c r="E5600">
        <v>2021</v>
      </c>
      <c r="F5600" t="s">
        <v>156</v>
      </c>
      <c r="G5600" t="s">
        <v>307</v>
      </c>
      <c r="H5600">
        <v>-2.41</v>
      </c>
      <c r="I5600" t="s">
        <v>505</v>
      </c>
      <c r="J5600" t="s">
        <v>347</v>
      </c>
      <c r="K5600" t="s">
        <v>392</v>
      </c>
    </row>
    <row r="5601" spans="1:11" hidden="1" x14ac:dyDescent="0.35">
      <c r="A5601" t="s">
        <v>422</v>
      </c>
      <c r="B5601" t="s">
        <v>84</v>
      </c>
      <c r="C5601" t="s">
        <v>353</v>
      </c>
      <c r="D5601" t="s">
        <v>78</v>
      </c>
      <c r="E5601">
        <v>2021</v>
      </c>
      <c r="F5601" t="s">
        <v>500</v>
      </c>
      <c r="G5601" t="s">
        <v>311</v>
      </c>
      <c r="H5601">
        <v>294.31</v>
      </c>
      <c r="I5601" t="s">
        <v>505</v>
      </c>
      <c r="J5601" t="s">
        <v>14</v>
      </c>
      <c r="K5601" t="s">
        <v>402</v>
      </c>
    </row>
    <row r="5602" spans="1:11" hidden="1" x14ac:dyDescent="0.35">
      <c r="A5602" t="s">
        <v>422</v>
      </c>
      <c r="B5602" t="s">
        <v>84</v>
      </c>
      <c r="C5602" t="s">
        <v>353</v>
      </c>
      <c r="D5602" t="s">
        <v>78</v>
      </c>
      <c r="E5602">
        <v>2021</v>
      </c>
      <c r="F5602" t="s">
        <v>500</v>
      </c>
      <c r="G5602" t="s">
        <v>311</v>
      </c>
      <c r="H5602">
        <v>204.83</v>
      </c>
      <c r="I5602" t="s">
        <v>505</v>
      </c>
      <c r="J5602" t="s">
        <v>347</v>
      </c>
      <c r="K5602" t="s">
        <v>402</v>
      </c>
    </row>
    <row r="5603" spans="1:11" hidden="1" x14ac:dyDescent="0.35">
      <c r="A5603" t="s">
        <v>422</v>
      </c>
      <c r="B5603" t="s">
        <v>84</v>
      </c>
      <c r="C5603" t="s">
        <v>353</v>
      </c>
      <c r="D5603" t="s">
        <v>78</v>
      </c>
      <c r="E5603">
        <v>2021</v>
      </c>
      <c r="F5603" t="s">
        <v>500</v>
      </c>
      <c r="G5603" t="s">
        <v>311</v>
      </c>
      <c r="H5603">
        <v>2592.61</v>
      </c>
      <c r="I5603" t="s">
        <v>505</v>
      </c>
      <c r="J5603" t="s">
        <v>14</v>
      </c>
      <c r="K5603" t="s">
        <v>402</v>
      </c>
    </row>
    <row r="5604" spans="1:11" hidden="1" x14ac:dyDescent="0.35">
      <c r="A5604" t="s">
        <v>422</v>
      </c>
      <c r="B5604" t="s">
        <v>84</v>
      </c>
      <c r="C5604" t="s">
        <v>353</v>
      </c>
      <c r="D5604" t="s">
        <v>78</v>
      </c>
      <c r="E5604">
        <v>2021</v>
      </c>
      <c r="F5604" t="s">
        <v>500</v>
      </c>
      <c r="G5604" t="s">
        <v>311</v>
      </c>
      <c r="H5604">
        <v>1804.35</v>
      </c>
      <c r="I5604" t="s">
        <v>505</v>
      </c>
      <c r="J5604" t="s">
        <v>347</v>
      </c>
      <c r="K5604" t="s">
        <v>402</v>
      </c>
    </row>
    <row r="5605" spans="1:11" hidden="1" x14ac:dyDescent="0.35">
      <c r="A5605" t="s">
        <v>422</v>
      </c>
      <c r="B5605" t="s">
        <v>84</v>
      </c>
      <c r="C5605" t="s">
        <v>353</v>
      </c>
      <c r="D5605" t="s">
        <v>78</v>
      </c>
      <c r="E5605">
        <v>2021</v>
      </c>
      <c r="F5605" t="s">
        <v>500</v>
      </c>
      <c r="G5605" t="s">
        <v>311</v>
      </c>
      <c r="H5605">
        <v>5388.54</v>
      </c>
      <c r="I5605" t="s">
        <v>505</v>
      </c>
      <c r="J5605" t="s">
        <v>14</v>
      </c>
      <c r="K5605" t="s">
        <v>402</v>
      </c>
    </row>
    <row r="5606" spans="1:11" hidden="1" x14ac:dyDescent="0.35">
      <c r="A5606" t="s">
        <v>422</v>
      </c>
      <c r="B5606" t="s">
        <v>84</v>
      </c>
      <c r="C5606" t="s">
        <v>353</v>
      </c>
      <c r="D5606" t="s">
        <v>78</v>
      </c>
      <c r="E5606">
        <v>2021</v>
      </c>
      <c r="F5606" t="s">
        <v>500</v>
      </c>
      <c r="G5606" t="s">
        <v>311</v>
      </c>
      <c r="H5606">
        <v>3750.22</v>
      </c>
      <c r="I5606" t="s">
        <v>505</v>
      </c>
      <c r="J5606" t="s">
        <v>347</v>
      </c>
      <c r="K5606" t="s">
        <v>402</v>
      </c>
    </row>
    <row r="5607" spans="1:11" hidden="1" x14ac:dyDescent="0.35">
      <c r="A5607" t="s">
        <v>422</v>
      </c>
      <c r="B5607" t="s">
        <v>84</v>
      </c>
      <c r="C5607" t="s">
        <v>353</v>
      </c>
      <c r="D5607" t="s">
        <v>78</v>
      </c>
      <c r="E5607">
        <v>2021</v>
      </c>
      <c r="F5607" t="s">
        <v>500</v>
      </c>
      <c r="G5607" t="s">
        <v>311</v>
      </c>
      <c r="H5607">
        <v>703.67</v>
      </c>
      <c r="I5607" t="s">
        <v>505</v>
      </c>
      <c r="J5607" t="s">
        <v>14</v>
      </c>
      <c r="K5607" t="s">
        <v>402</v>
      </c>
    </row>
    <row r="5608" spans="1:11" hidden="1" x14ac:dyDescent="0.35">
      <c r="A5608" t="s">
        <v>422</v>
      </c>
      <c r="B5608" t="s">
        <v>84</v>
      </c>
      <c r="C5608" t="s">
        <v>353</v>
      </c>
      <c r="D5608" t="s">
        <v>78</v>
      </c>
      <c r="E5608">
        <v>2021</v>
      </c>
      <c r="F5608" t="s">
        <v>500</v>
      </c>
      <c r="G5608" t="s">
        <v>311</v>
      </c>
      <c r="H5608">
        <v>489.73</v>
      </c>
      <c r="I5608" t="s">
        <v>505</v>
      </c>
      <c r="J5608" t="s">
        <v>347</v>
      </c>
      <c r="K5608" t="s">
        <v>402</v>
      </c>
    </row>
    <row r="5609" spans="1:11" hidden="1" x14ac:dyDescent="0.35">
      <c r="A5609" t="s">
        <v>422</v>
      </c>
      <c r="B5609" t="s">
        <v>84</v>
      </c>
      <c r="C5609" t="s">
        <v>353</v>
      </c>
      <c r="D5609" t="s">
        <v>78</v>
      </c>
      <c r="E5609">
        <v>2021</v>
      </c>
      <c r="F5609" t="s">
        <v>500</v>
      </c>
      <c r="G5609" t="s">
        <v>311</v>
      </c>
      <c r="H5609">
        <v>345.15</v>
      </c>
      <c r="I5609" t="s">
        <v>505</v>
      </c>
      <c r="J5609" t="s">
        <v>14</v>
      </c>
      <c r="K5609" t="s">
        <v>402</v>
      </c>
    </row>
    <row r="5610" spans="1:11" hidden="1" x14ac:dyDescent="0.35">
      <c r="A5610" t="s">
        <v>422</v>
      </c>
      <c r="B5610" t="s">
        <v>84</v>
      </c>
      <c r="C5610" t="s">
        <v>353</v>
      </c>
      <c r="D5610" t="s">
        <v>78</v>
      </c>
      <c r="E5610">
        <v>2021</v>
      </c>
      <c r="F5610" t="s">
        <v>500</v>
      </c>
      <c r="G5610" t="s">
        <v>311</v>
      </c>
      <c r="H5610">
        <v>240.21</v>
      </c>
      <c r="I5610" t="s">
        <v>505</v>
      </c>
      <c r="J5610" t="s">
        <v>347</v>
      </c>
      <c r="K5610" t="s">
        <v>402</v>
      </c>
    </row>
    <row r="5611" spans="1:11" hidden="1" x14ac:dyDescent="0.35">
      <c r="A5611" t="s">
        <v>422</v>
      </c>
      <c r="B5611" t="s">
        <v>84</v>
      </c>
      <c r="C5611" t="s">
        <v>353</v>
      </c>
      <c r="D5611" t="s">
        <v>78</v>
      </c>
      <c r="E5611">
        <v>2021</v>
      </c>
      <c r="F5611" t="s">
        <v>500</v>
      </c>
      <c r="G5611" t="s">
        <v>311</v>
      </c>
      <c r="H5611">
        <v>32.11</v>
      </c>
      <c r="I5611" t="s">
        <v>505</v>
      </c>
      <c r="J5611" t="s">
        <v>14</v>
      </c>
      <c r="K5611" t="s">
        <v>402</v>
      </c>
    </row>
    <row r="5612" spans="1:11" hidden="1" x14ac:dyDescent="0.35">
      <c r="A5612" t="s">
        <v>422</v>
      </c>
      <c r="B5612" t="s">
        <v>84</v>
      </c>
      <c r="C5612" t="s">
        <v>353</v>
      </c>
      <c r="D5612" t="s">
        <v>78</v>
      </c>
      <c r="E5612">
        <v>2021</v>
      </c>
      <c r="F5612" t="s">
        <v>500</v>
      </c>
      <c r="G5612" t="s">
        <v>311</v>
      </c>
      <c r="H5612">
        <v>22.34</v>
      </c>
      <c r="I5612" t="s">
        <v>505</v>
      </c>
      <c r="J5612" t="s">
        <v>347</v>
      </c>
      <c r="K5612" t="s">
        <v>402</v>
      </c>
    </row>
    <row r="5613" spans="1:11" hidden="1" x14ac:dyDescent="0.35">
      <c r="A5613" t="s">
        <v>422</v>
      </c>
      <c r="B5613" t="s">
        <v>84</v>
      </c>
      <c r="C5613" t="s">
        <v>353</v>
      </c>
      <c r="D5613" t="s">
        <v>78</v>
      </c>
      <c r="E5613">
        <v>2021</v>
      </c>
      <c r="F5613" t="s">
        <v>506</v>
      </c>
      <c r="G5613" t="s">
        <v>309</v>
      </c>
      <c r="H5613">
        <v>73.53</v>
      </c>
      <c r="I5613" t="s">
        <v>505</v>
      </c>
      <c r="J5613" t="s">
        <v>347</v>
      </c>
      <c r="K5613" t="s">
        <v>402</v>
      </c>
    </row>
    <row r="5614" spans="1:11" hidden="1" x14ac:dyDescent="0.35">
      <c r="A5614" t="s">
        <v>422</v>
      </c>
      <c r="B5614" t="s">
        <v>84</v>
      </c>
      <c r="C5614" t="s">
        <v>353</v>
      </c>
      <c r="D5614" t="s">
        <v>78</v>
      </c>
      <c r="E5614">
        <v>2021</v>
      </c>
      <c r="F5614" t="s">
        <v>506</v>
      </c>
      <c r="G5614" t="s">
        <v>309</v>
      </c>
      <c r="H5614">
        <v>647.76</v>
      </c>
      <c r="I5614" t="s">
        <v>505</v>
      </c>
      <c r="J5614" t="s">
        <v>347</v>
      </c>
      <c r="K5614" t="s">
        <v>402</v>
      </c>
    </row>
    <row r="5615" spans="1:11" hidden="1" x14ac:dyDescent="0.35">
      <c r="A5615" t="s">
        <v>422</v>
      </c>
      <c r="B5615" t="s">
        <v>84</v>
      </c>
      <c r="C5615" t="s">
        <v>353</v>
      </c>
      <c r="D5615" t="s">
        <v>78</v>
      </c>
      <c r="E5615">
        <v>2021</v>
      </c>
      <c r="F5615" t="s">
        <v>506</v>
      </c>
      <c r="G5615" t="s">
        <v>309</v>
      </c>
      <c r="H5615">
        <v>1346.35</v>
      </c>
      <c r="I5615" t="s">
        <v>505</v>
      </c>
      <c r="J5615" t="s">
        <v>347</v>
      </c>
      <c r="K5615" t="s">
        <v>402</v>
      </c>
    </row>
    <row r="5616" spans="1:11" hidden="1" x14ac:dyDescent="0.35">
      <c r="A5616" t="s">
        <v>422</v>
      </c>
      <c r="B5616" t="s">
        <v>84</v>
      </c>
      <c r="C5616" t="s">
        <v>353</v>
      </c>
      <c r="D5616" t="s">
        <v>78</v>
      </c>
      <c r="E5616">
        <v>2021</v>
      </c>
      <c r="F5616" t="s">
        <v>506</v>
      </c>
      <c r="G5616" t="s">
        <v>309</v>
      </c>
      <c r="H5616">
        <v>175.81</v>
      </c>
      <c r="I5616" t="s">
        <v>505</v>
      </c>
      <c r="J5616" t="s">
        <v>347</v>
      </c>
      <c r="K5616" t="s">
        <v>402</v>
      </c>
    </row>
    <row r="5617" spans="1:11" hidden="1" x14ac:dyDescent="0.35">
      <c r="A5617" t="s">
        <v>422</v>
      </c>
      <c r="B5617" t="s">
        <v>84</v>
      </c>
      <c r="C5617" t="s">
        <v>353</v>
      </c>
      <c r="D5617" t="s">
        <v>78</v>
      </c>
      <c r="E5617">
        <v>2021</v>
      </c>
      <c r="F5617" t="s">
        <v>506</v>
      </c>
      <c r="G5617" t="s">
        <v>309</v>
      </c>
      <c r="H5617">
        <v>86.23</v>
      </c>
      <c r="I5617" t="s">
        <v>505</v>
      </c>
      <c r="J5617" t="s">
        <v>347</v>
      </c>
      <c r="K5617" t="s">
        <v>402</v>
      </c>
    </row>
    <row r="5618" spans="1:11" hidden="1" x14ac:dyDescent="0.35">
      <c r="A5618" t="s">
        <v>422</v>
      </c>
      <c r="B5618" t="s">
        <v>84</v>
      </c>
      <c r="C5618" t="s">
        <v>353</v>
      </c>
      <c r="D5618" t="s">
        <v>78</v>
      </c>
      <c r="E5618">
        <v>2021</v>
      </c>
      <c r="F5618" t="s">
        <v>506</v>
      </c>
      <c r="G5618" t="s">
        <v>309</v>
      </c>
      <c r="H5618">
        <v>8.02</v>
      </c>
      <c r="I5618" t="s">
        <v>505</v>
      </c>
      <c r="J5618" t="s">
        <v>347</v>
      </c>
      <c r="K5618" t="s">
        <v>402</v>
      </c>
    </row>
    <row r="5619" spans="1:11" hidden="1" x14ac:dyDescent="0.35">
      <c r="A5619" t="s">
        <v>422</v>
      </c>
      <c r="B5619" t="s">
        <v>84</v>
      </c>
      <c r="C5619" t="s">
        <v>353</v>
      </c>
      <c r="D5619" t="s">
        <v>78</v>
      </c>
      <c r="E5619">
        <v>2021</v>
      </c>
      <c r="F5619" t="s">
        <v>71</v>
      </c>
      <c r="G5619" t="s">
        <v>310</v>
      </c>
      <c r="H5619">
        <v>1.93</v>
      </c>
      <c r="I5619" t="s">
        <v>505</v>
      </c>
      <c r="J5619" t="s">
        <v>347</v>
      </c>
      <c r="K5619" t="s">
        <v>402</v>
      </c>
    </row>
    <row r="5620" spans="1:11" hidden="1" x14ac:dyDescent="0.35">
      <c r="A5620" t="s">
        <v>422</v>
      </c>
      <c r="B5620" t="s">
        <v>84</v>
      </c>
      <c r="C5620" t="s">
        <v>353</v>
      </c>
      <c r="D5620" t="s">
        <v>78</v>
      </c>
      <c r="E5620">
        <v>2021</v>
      </c>
      <c r="F5620" t="s">
        <v>71</v>
      </c>
      <c r="G5620" t="s">
        <v>310</v>
      </c>
      <c r="H5620">
        <v>16.96</v>
      </c>
      <c r="I5620" t="s">
        <v>505</v>
      </c>
      <c r="J5620" t="s">
        <v>347</v>
      </c>
      <c r="K5620" t="s">
        <v>402</v>
      </c>
    </row>
    <row r="5621" spans="1:11" hidden="1" x14ac:dyDescent="0.35">
      <c r="A5621" t="s">
        <v>422</v>
      </c>
      <c r="B5621" t="s">
        <v>84</v>
      </c>
      <c r="C5621" t="s">
        <v>353</v>
      </c>
      <c r="D5621" t="s">
        <v>78</v>
      </c>
      <c r="E5621">
        <v>2021</v>
      </c>
      <c r="F5621" t="s">
        <v>71</v>
      </c>
      <c r="G5621" t="s">
        <v>310</v>
      </c>
      <c r="H5621">
        <v>35.24</v>
      </c>
      <c r="I5621" t="s">
        <v>505</v>
      </c>
      <c r="J5621" t="s">
        <v>347</v>
      </c>
      <c r="K5621" t="s">
        <v>402</v>
      </c>
    </row>
    <row r="5622" spans="1:11" hidden="1" x14ac:dyDescent="0.35">
      <c r="A5622" t="s">
        <v>422</v>
      </c>
      <c r="B5622" t="s">
        <v>84</v>
      </c>
      <c r="C5622" t="s">
        <v>353</v>
      </c>
      <c r="D5622" t="s">
        <v>78</v>
      </c>
      <c r="E5622">
        <v>2021</v>
      </c>
      <c r="F5622" t="s">
        <v>71</v>
      </c>
      <c r="G5622" t="s">
        <v>310</v>
      </c>
      <c r="H5622">
        <v>4.5999999999999996</v>
      </c>
      <c r="I5622" t="s">
        <v>505</v>
      </c>
      <c r="J5622" t="s">
        <v>347</v>
      </c>
      <c r="K5622" t="s">
        <v>402</v>
      </c>
    </row>
    <row r="5623" spans="1:11" hidden="1" x14ac:dyDescent="0.35">
      <c r="A5623" t="s">
        <v>422</v>
      </c>
      <c r="B5623" t="s">
        <v>84</v>
      </c>
      <c r="C5623" t="s">
        <v>353</v>
      </c>
      <c r="D5623" t="s">
        <v>78</v>
      </c>
      <c r="E5623">
        <v>2021</v>
      </c>
      <c r="F5623" t="s">
        <v>71</v>
      </c>
      <c r="G5623" t="s">
        <v>310</v>
      </c>
      <c r="H5623">
        <v>2.2599999999999998</v>
      </c>
      <c r="I5623" t="s">
        <v>505</v>
      </c>
      <c r="J5623" t="s">
        <v>347</v>
      </c>
      <c r="K5623" t="s">
        <v>402</v>
      </c>
    </row>
    <row r="5624" spans="1:11" hidden="1" x14ac:dyDescent="0.35">
      <c r="A5624" t="s">
        <v>422</v>
      </c>
      <c r="B5624" t="s">
        <v>84</v>
      </c>
      <c r="C5624" t="s">
        <v>353</v>
      </c>
      <c r="D5624" t="s">
        <v>78</v>
      </c>
      <c r="E5624">
        <v>2021</v>
      </c>
      <c r="F5624" t="s">
        <v>71</v>
      </c>
      <c r="G5624" t="s">
        <v>310</v>
      </c>
      <c r="H5624">
        <v>0.21</v>
      </c>
      <c r="I5624" t="s">
        <v>505</v>
      </c>
      <c r="J5624" t="s">
        <v>347</v>
      </c>
      <c r="K5624" t="s">
        <v>402</v>
      </c>
    </row>
    <row r="5625" spans="1:11" hidden="1" x14ac:dyDescent="0.35">
      <c r="A5625" t="s">
        <v>422</v>
      </c>
      <c r="B5625" t="s">
        <v>84</v>
      </c>
      <c r="C5625" t="s">
        <v>353</v>
      </c>
      <c r="D5625" t="s">
        <v>78</v>
      </c>
      <c r="E5625">
        <v>2021</v>
      </c>
      <c r="F5625" t="s">
        <v>156</v>
      </c>
      <c r="G5625" t="s">
        <v>307</v>
      </c>
      <c r="H5625">
        <v>0.61</v>
      </c>
      <c r="I5625" t="s">
        <v>505</v>
      </c>
      <c r="J5625" t="s">
        <v>14</v>
      </c>
      <c r="K5625" t="s">
        <v>402</v>
      </c>
    </row>
    <row r="5626" spans="1:11" hidden="1" x14ac:dyDescent="0.35">
      <c r="A5626" t="s">
        <v>422</v>
      </c>
      <c r="B5626" t="s">
        <v>84</v>
      </c>
      <c r="C5626" t="s">
        <v>353</v>
      </c>
      <c r="D5626" t="s">
        <v>78</v>
      </c>
      <c r="E5626">
        <v>2021</v>
      </c>
      <c r="F5626" t="s">
        <v>156</v>
      </c>
      <c r="G5626" t="s">
        <v>307</v>
      </c>
      <c r="H5626">
        <v>5.03</v>
      </c>
      <c r="I5626" t="s">
        <v>505</v>
      </c>
      <c r="J5626" t="s">
        <v>347</v>
      </c>
      <c r="K5626" t="s">
        <v>402</v>
      </c>
    </row>
    <row r="5627" spans="1:11" hidden="1" x14ac:dyDescent="0.35">
      <c r="A5627" t="s">
        <v>422</v>
      </c>
      <c r="B5627" t="s">
        <v>84</v>
      </c>
      <c r="C5627" t="s">
        <v>353</v>
      </c>
      <c r="D5627" t="s">
        <v>78</v>
      </c>
      <c r="E5627">
        <v>2021</v>
      </c>
      <c r="F5627" t="s">
        <v>156</v>
      </c>
      <c r="G5627" t="s">
        <v>307</v>
      </c>
      <c r="H5627">
        <v>5.37</v>
      </c>
      <c r="I5627" t="s">
        <v>505</v>
      </c>
      <c r="J5627" t="s">
        <v>14</v>
      </c>
      <c r="K5627" t="s">
        <v>402</v>
      </c>
    </row>
    <row r="5628" spans="1:11" hidden="1" x14ac:dyDescent="0.35">
      <c r="A5628" t="s">
        <v>422</v>
      </c>
      <c r="B5628" t="s">
        <v>84</v>
      </c>
      <c r="C5628" t="s">
        <v>353</v>
      </c>
      <c r="D5628" t="s">
        <v>78</v>
      </c>
      <c r="E5628">
        <v>2021</v>
      </c>
      <c r="F5628" t="s">
        <v>156</v>
      </c>
      <c r="G5628" t="s">
        <v>307</v>
      </c>
      <c r="H5628">
        <v>44.28</v>
      </c>
      <c r="I5628" t="s">
        <v>505</v>
      </c>
      <c r="J5628" t="s">
        <v>347</v>
      </c>
      <c r="K5628" t="s">
        <v>402</v>
      </c>
    </row>
    <row r="5629" spans="1:11" hidden="1" x14ac:dyDescent="0.35">
      <c r="A5629" t="s">
        <v>422</v>
      </c>
      <c r="B5629" t="s">
        <v>84</v>
      </c>
      <c r="C5629" t="s">
        <v>353</v>
      </c>
      <c r="D5629" t="s">
        <v>78</v>
      </c>
      <c r="E5629">
        <v>2021</v>
      </c>
      <c r="F5629" t="s">
        <v>156</v>
      </c>
      <c r="G5629" t="s">
        <v>307</v>
      </c>
      <c r="H5629">
        <v>11.16</v>
      </c>
      <c r="I5629" t="s">
        <v>505</v>
      </c>
      <c r="J5629" t="s">
        <v>14</v>
      </c>
      <c r="K5629" t="s">
        <v>402</v>
      </c>
    </row>
    <row r="5630" spans="1:11" hidden="1" x14ac:dyDescent="0.35">
      <c r="A5630" t="s">
        <v>422</v>
      </c>
      <c r="B5630" t="s">
        <v>84</v>
      </c>
      <c r="C5630" t="s">
        <v>353</v>
      </c>
      <c r="D5630" t="s">
        <v>78</v>
      </c>
      <c r="E5630">
        <v>2021</v>
      </c>
      <c r="F5630" t="s">
        <v>156</v>
      </c>
      <c r="G5630" t="s">
        <v>307</v>
      </c>
      <c r="H5630">
        <v>92.03</v>
      </c>
      <c r="I5630" t="s">
        <v>505</v>
      </c>
      <c r="J5630" t="s">
        <v>347</v>
      </c>
      <c r="K5630" t="s">
        <v>402</v>
      </c>
    </row>
    <row r="5631" spans="1:11" hidden="1" x14ac:dyDescent="0.35">
      <c r="A5631" t="s">
        <v>422</v>
      </c>
      <c r="B5631" t="s">
        <v>84</v>
      </c>
      <c r="C5631" t="s">
        <v>353</v>
      </c>
      <c r="D5631" t="s">
        <v>78</v>
      </c>
      <c r="E5631">
        <v>2021</v>
      </c>
      <c r="F5631" t="s">
        <v>156</v>
      </c>
      <c r="G5631" t="s">
        <v>307</v>
      </c>
      <c r="H5631">
        <v>1.46</v>
      </c>
      <c r="I5631" t="s">
        <v>505</v>
      </c>
      <c r="J5631" t="s">
        <v>14</v>
      </c>
      <c r="K5631" t="s">
        <v>402</v>
      </c>
    </row>
    <row r="5632" spans="1:11" hidden="1" x14ac:dyDescent="0.35">
      <c r="A5632" t="s">
        <v>422</v>
      </c>
      <c r="B5632" t="s">
        <v>84</v>
      </c>
      <c r="C5632" t="s">
        <v>353</v>
      </c>
      <c r="D5632" t="s">
        <v>78</v>
      </c>
      <c r="E5632">
        <v>2021</v>
      </c>
      <c r="F5632" t="s">
        <v>156</v>
      </c>
      <c r="G5632" t="s">
        <v>307</v>
      </c>
      <c r="H5632">
        <v>12.02</v>
      </c>
      <c r="I5632" t="s">
        <v>505</v>
      </c>
      <c r="J5632" t="s">
        <v>347</v>
      </c>
      <c r="K5632" t="s">
        <v>402</v>
      </c>
    </row>
    <row r="5633" spans="1:11" hidden="1" x14ac:dyDescent="0.35">
      <c r="A5633" t="s">
        <v>422</v>
      </c>
      <c r="B5633" t="s">
        <v>84</v>
      </c>
      <c r="C5633" t="s">
        <v>353</v>
      </c>
      <c r="D5633" t="s">
        <v>78</v>
      </c>
      <c r="E5633">
        <v>2021</v>
      </c>
      <c r="F5633" t="s">
        <v>156</v>
      </c>
      <c r="G5633" t="s">
        <v>307</v>
      </c>
      <c r="H5633">
        <v>0.72</v>
      </c>
      <c r="I5633" t="s">
        <v>505</v>
      </c>
      <c r="J5633" t="s">
        <v>14</v>
      </c>
      <c r="K5633" t="s">
        <v>402</v>
      </c>
    </row>
    <row r="5634" spans="1:11" hidden="1" x14ac:dyDescent="0.35">
      <c r="A5634" t="s">
        <v>422</v>
      </c>
      <c r="B5634" t="s">
        <v>84</v>
      </c>
      <c r="C5634" t="s">
        <v>353</v>
      </c>
      <c r="D5634" t="s">
        <v>78</v>
      </c>
      <c r="E5634">
        <v>2021</v>
      </c>
      <c r="F5634" t="s">
        <v>156</v>
      </c>
      <c r="G5634" t="s">
        <v>307</v>
      </c>
      <c r="H5634">
        <v>5.9</v>
      </c>
      <c r="I5634" t="s">
        <v>505</v>
      </c>
      <c r="J5634" t="s">
        <v>347</v>
      </c>
      <c r="K5634" t="s">
        <v>402</v>
      </c>
    </row>
    <row r="5635" spans="1:11" hidden="1" x14ac:dyDescent="0.35">
      <c r="A5635" t="s">
        <v>422</v>
      </c>
      <c r="B5635" t="s">
        <v>84</v>
      </c>
      <c r="C5635" t="s">
        <v>353</v>
      </c>
      <c r="D5635" t="s">
        <v>78</v>
      </c>
      <c r="E5635">
        <v>2021</v>
      </c>
      <c r="F5635" t="s">
        <v>156</v>
      </c>
      <c r="G5635" t="s">
        <v>307</v>
      </c>
      <c r="H5635">
        <v>7.0000000000000007E-2</v>
      </c>
      <c r="I5635" t="s">
        <v>505</v>
      </c>
      <c r="J5635" t="s">
        <v>14</v>
      </c>
      <c r="K5635" t="s">
        <v>402</v>
      </c>
    </row>
    <row r="5636" spans="1:11" hidden="1" x14ac:dyDescent="0.35">
      <c r="A5636" t="s">
        <v>422</v>
      </c>
      <c r="B5636" t="s">
        <v>84</v>
      </c>
      <c r="C5636" t="s">
        <v>353</v>
      </c>
      <c r="D5636" t="s">
        <v>78</v>
      </c>
      <c r="E5636">
        <v>2021</v>
      </c>
      <c r="F5636" t="s">
        <v>156</v>
      </c>
      <c r="G5636" t="s">
        <v>307</v>
      </c>
      <c r="H5636">
        <v>0.55000000000000004</v>
      </c>
      <c r="I5636" t="s">
        <v>505</v>
      </c>
      <c r="J5636" t="s">
        <v>347</v>
      </c>
      <c r="K5636" t="s">
        <v>402</v>
      </c>
    </row>
    <row r="5637" spans="1:11" hidden="1" x14ac:dyDescent="0.35">
      <c r="A5637" t="s">
        <v>422</v>
      </c>
      <c r="B5637" t="s">
        <v>84</v>
      </c>
      <c r="C5637" t="s">
        <v>331</v>
      </c>
      <c r="D5637" t="s">
        <v>78</v>
      </c>
      <c r="E5637">
        <v>2021</v>
      </c>
      <c r="F5637" t="s">
        <v>500</v>
      </c>
      <c r="G5637" t="s">
        <v>311</v>
      </c>
      <c r="H5637">
        <v>-1402.31</v>
      </c>
      <c r="I5637" t="s">
        <v>505</v>
      </c>
      <c r="J5637" t="s">
        <v>14</v>
      </c>
      <c r="K5637" t="s">
        <v>397</v>
      </c>
    </row>
    <row r="5638" spans="1:11" hidden="1" x14ac:dyDescent="0.35">
      <c r="A5638" t="s">
        <v>422</v>
      </c>
      <c r="B5638" t="s">
        <v>84</v>
      </c>
      <c r="C5638" t="s">
        <v>331</v>
      </c>
      <c r="D5638" t="s">
        <v>78</v>
      </c>
      <c r="E5638">
        <v>2021</v>
      </c>
      <c r="F5638" t="s">
        <v>500</v>
      </c>
      <c r="G5638" t="s">
        <v>311</v>
      </c>
      <c r="H5638">
        <v>-392.96</v>
      </c>
      <c r="I5638" t="s">
        <v>505</v>
      </c>
      <c r="J5638" t="s">
        <v>347</v>
      </c>
      <c r="K5638" t="s">
        <v>397</v>
      </c>
    </row>
    <row r="5639" spans="1:11" hidden="1" x14ac:dyDescent="0.35">
      <c r="A5639" t="s">
        <v>422</v>
      </c>
      <c r="B5639" t="s">
        <v>84</v>
      </c>
      <c r="C5639" t="s">
        <v>331</v>
      </c>
      <c r="D5639" t="s">
        <v>78</v>
      </c>
      <c r="E5639">
        <v>2021</v>
      </c>
      <c r="F5639" t="s">
        <v>500</v>
      </c>
      <c r="G5639" t="s">
        <v>311</v>
      </c>
      <c r="H5639">
        <v>413.98</v>
      </c>
      <c r="I5639" t="s">
        <v>505</v>
      </c>
      <c r="J5639" t="s">
        <v>14</v>
      </c>
      <c r="K5639" t="s">
        <v>397</v>
      </c>
    </row>
    <row r="5640" spans="1:11" hidden="1" x14ac:dyDescent="0.35">
      <c r="A5640" t="s">
        <v>422</v>
      </c>
      <c r="B5640" t="s">
        <v>84</v>
      </c>
      <c r="C5640" t="s">
        <v>331</v>
      </c>
      <c r="D5640" t="s">
        <v>78</v>
      </c>
      <c r="E5640">
        <v>2021</v>
      </c>
      <c r="F5640" t="s">
        <v>500</v>
      </c>
      <c r="G5640" t="s">
        <v>311</v>
      </c>
      <c r="H5640">
        <v>116.01</v>
      </c>
      <c r="I5640" t="s">
        <v>505</v>
      </c>
      <c r="J5640" t="s">
        <v>347</v>
      </c>
      <c r="K5640" t="s">
        <v>397</v>
      </c>
    </row>
    <row r="5641" spans="1:11" hidden="1" x14ac:dyDescent="0.35">
      <c r="A5641" t="s">
        <v>422</v>
      </c>
      <c r="B5641" t="s">
        <v>84</v>
      </c>
      <c r="C5641" t="s">
        <v>331</v>
      </c>
      <c r="D5641" t="s">
        <v>78</v>
      </c>
      <c r="E5641">
        <v>2021</v>
      </c>
      <c r="F5641" t="s">
        <v>500</v>
      </c>
      <c r="G5641" t="s">
        <v>311</v>
      </c>
      <c r="H5641">
        <v>-48.04</v>
      </c>
      <c r="I5641" t="s">
        <v>505</v>
      </c>
      <c r="J5641" t="s">
        <v>14</v>
      </c>
      <c r="K5641" t="s">
        <v>397</v>
      </c>
    </row>
    <row r="5642" spans="1:11" hidden="1" x14ac:dyDescent="0.35">
      <c r="A5642" t="s">
        <v>422</v>
      </c>
      <c r="B5642" t="s">
        <v>84</v>
      </c>
      <c r="C5642" t="s">
        <v>331</v>
      </c>
      <c r="D5642" t="s">
        <v>78</v>
      </c>
      <c r="E5642">
        <v>2021</v>
      </c>
      <c r="F5642" t="s">
        <v>500</v>
      </c>
      <c r="G5642" t="s">
        <v>311</v>
      </c>
      <c r="H5642">
        <v>-13.46</v>
      </c>
      <c r="I5642" t="s">
        <v>505</v>
      </c>
      <c r="J5642" t="s">
        <v>347</v>
      </c>
      <c r="K5642" t="s">
        <v>397</v>
      </c>
    </row>
    <row r="5643" spans="1:11" hidden="1" x14ac:dyDescent="0.35">
      <c r="A5643" t="s">
        <v>422</v>
      </c>
      <c r="B5643" t="s">
        <v>84</v>
      </c>
      <c r="C5643" t="s">
        <v>331</v>
      </c>
      <c r="D5643" t="s">
        <v>78</v>
      </c>
      <c r="E5643">
        <v>2021</v>
      </c>
      <c r="F5643" t="s">
        <v>500</v>
      </c>
      <c r="G5643" t="s">
        <v>311</v>
      </c>
      <c r="H5643">
        <v>-233.13</v>
      </c>
      <c r="I5643" t="s">
        <v>505</v>
      </c>
      <c r="J5643" t="s">
        <v>14</v>
      </c>
      <c r="K5643" t="s">
        <v>397</v>
      </c>
    </row>
    <row r="5644" spans="1:11" hidden="1" x14ac:dyDescent="0.35">
      <c r="A5644" t="s">
        <v>422</v>
      </c>
      <c r="B5644" t="s">
        <v>84</v>
      </c>
      <c r="C5644" t="s">
        <v>331</v>
      </c>
      <c r="D5644" t="s">
        <v>78</v>
      </c>
      <c r="E5644">
        <v>2021</v>
      </c>
      <c r="F5644" t="s">
        <v>500</v>
      </c>
      <c r="G5644" t="s">
        <v>311</v>
      </c>
      <c r="H5644">
        <v>-65.33</v>
      </c>
      <c r="I5644" t="s">
        <v>505</v>
      </c>
      <c r="J5644" t="s">
        <v>347</v>
      </c>
      <c r="K5644" t="s">
        <v>397</v>
      </c>
    </row>
    <row r="5645" spans="1:11" hidden="1" x14ac:dyDescent="0.35">
      <c r="A5645" t="s">
        <v>422</v>
      </c>
      <c r="B5645" t="s">
        <v>84</v>
      </c>
      <c r="C5645" t="s">
        <v>331</v>
      </c>
      <c r="D5645" t="s">
        <v>78</v>
      </c>
      <c r="E5645">
        <v>2021</v>
      </c>
      <c r="F5645" t="s">
        <v>500</v>
      </c>
      <c r="G5645" t="s">
        <v>311</v>
      </c>
      <c r="H5645">
        <v>-1205.21</v>
      </c>
      <c r="I5645" t="s">
        <v>505</v>
      </c>
      <c r="J5645" t="s">
        <v>14</v>
      </c>
      <c r="K5645" t="s">
        <v>397</v>
      </c>
    </row>
    <row r="5646" spans="1:11" hidden="1" x14ac:dyDescent="0.35">
      <c r="A5646" t="s">
        <v>422</v>
      </c>
      <c r="B5646" t="s">
        <v>84</v>
      </c>
      <c r="C5646" t="s">
        <v>331</v>
      </c>
      <c r="D5646" t="s">
        <v>78</v>
      </c>
      <c r="E5646">
        <v>2021</v>
      </c>
      <c r="F5646" t="s">
        <v>500</v>
      </c>
      <c r="G5646" t="s">
        <v>311</v>
      </c>
      <c r="H5646">
        <v>-337.73</v>
      </c>
      <c r="I5646" t="s">
        <v>505</v>
      </c>
      <c r="J5646" t="s">
        <v>347</v>
      </c>
      <c r="K5646" t="s">
        <v>397</v>
      </c>
    </row>
    <row r="5647" spans="1:11" hidden="1" x14ac:dyDescent="0.35">
      <c r="A5647" t="s">
        <v>422</v>
      </c>
      <c r="B5647" t="s">
        <v>84</v>
      </c>
      <c r="C5647" t="s">
        <v>331</v>
      </c>
      <c r="D5647" t="s">
        <v>78</v>
      </c>
      <c r="E5647">
        <v>2021</v>
      </c>
      <c r="F5647" t="s">
        <v>500</v>
      </c>
      <c r="G5647" t="s">
        <v>311</v>
      </c>
      <c r="H5647">
        <v>-163.19</v>
      </c>
      <c r="I5647" t="s">
        <v>505</v>
      </c>
      <c r="J5647" t="s">
        <v>14</v>
      </c>
      <c r="K5647" t="s">
        <v>397</v>
      </c>
    </row>
    <row r="5648" spans="1:11" hidden="1" x14ac:dyDescent="0.35">
      <c r="A5648" t="s">
        <v>422</v>
      </c>
      <c r="B5648" t="s">
        <v>84</v>
      </c>
      <c r="C5648" t="s">
        <v>331</v>
      </c>
      <c r="D5648" t="s">
        <v>78</v>
      </c>
      <c r="E5648">
        <v>2021</v>
      </c>
      <c r="F5648" t="s">
        <v>500</v>
      </c>
      <c r="G5648" t="s">
        <v>311</v>
      </c>
      <c r="H5648">
        <v>-45.73</v>
      </c>
      <c r="I5648" t="s">
        <v>505</v>
      </c>
      <c r="J5648" t="s">
        <v>347</v>
      </c>
      <c r="K5648" t="s">
        <v>397</v>
      </c>
    </row>
    <row r="5649" spans="1:11" hidden="1" x14ac:dyDescent="0.35">
      <c r="A5649" t="s">
        <v>422</v>
      </c>
      <c r="B5649" t="s">
        <v>84</v>
      </c>
      <c r="C5649" t="s">
        <v>331</v>
      </c>
      <c r="D5649" t="s">
        <v>78</v>
      </c>
      <c r="E5649">
        <v>2021</v>
      </c>
      <c r="F5649" t="s">
        <v>506</v>
      </c>
      <c r="G5649" t="s">
        <v>309</v>
      </c>
      <c r="H5649">
        <v>-427.06</v>
      </c>
      <c r="I5649" t="s">
        <v>505</v>
      </c>
      <c r="J5649" t="s">
        <v>347</v>
      </c>
      <c r="K5649" t="s">
        <v>397</v>
      </c>
    </row>
    <row r="5650" spans="1:11" hidden="1" x14ac:dyDescent="0.35">
      <c r="A5650" t="s">
        <v>422</v>
      </c>
      <c r="B5650" t="s">
        <v>84</v>
      </c>
      <c r="C5650" t="s">
        <v>331</v>
      </c>
      <c r="D5650" t="s">
        <v>78</v>
      </c>
      <c r="E5650">
        <v>2021</v>
      </c>
      <c r="F5650" t="s">
        <v>506</v>
      </c>
      <c r="G5650" t="s">
        <v>309</v>
      </c>
      <c r="H5650">
        <v>126.07</v>
      </c>
      <c r="I5650" t="s">
        <v>505</v>
      </c>
      <c r="J5650" t="s">
        <v>347</v>
      </c>
      <c r="K5650" t="s">
        <v>397</v>
      </c>
    </row>
    <row r="5651" spans="1:11" hidden="1" x14ac:dyDescent="0.35">
      <c r="A5651" t="s">
        <v>422</v>
      </c>
      <c r="B5651" t="s">
        <v>84</v>
      </c>
      <c r="C5651" t="s">
        <v>331</v>
      </c>
      <c r="D5651" t="s">
        <v>78</v>
      </c>
      <c r="E5651">
        <v>2021</v>
      </c>
      <c r="F5651" t="s">
        <v>506</v>
      </c>
      <c r="G5651" t="s">
        <v>309</v>
      </c>
      <c r="H5651">
        <v>-14.63</v>
      </c>
      <c r="I5651" t="s">
        <v>505</v>
      </c>
      <c r="J5651" t="s">
        <v>347</v>
      </c>
      <c r="K5651" t="s">
        <v>397</v>
      </c>
    </row>
    <row r="5652" spans="1:11" hidden="1" x14ac:dyDescent="0.35">
      <c r="A5652" t="s">
        <v>422</v>
      </c>
      <c r="B5652" t="s">
        <v>84</v>
      </c>
      <c r="C5652" t="s">
        <v>331</v>
      </c>
      <c r="D5652" t="s">
        <v>78</v>
      </c>
      <c r="E5652">
        <v>2021</v>
      </c>
      <c r="F5652" t="s">
        <v>506</v>
      </c>
      <c r="G5652" t="s">
        <v>309</v>
      </c>
      <c r="H5652">
        <v>-71</v>
      </c>
      <c r="I5652" t="s">
        <v>505</v>
      </c>
      <c r="J5652" t="s">
        <v>347</v>
      </c>
      <c r="K5652" t="s">
        <v>397</v>
      </c>
    </row>
    <row r="5653" spans="1:11" hidden="1" x14ac:dyDescent="0.35">
      <c r="A5653" t="s">
        <v>422</v>
      </c>
      <c r="B5653" t="s">
        <v>84</v>
      </c>
      <c r="C5653" t="s">
        <v>331</v>
      </c>
      <c r="D5653" t="s">
        <v>78</v>
      </c>
      <c r="E5653">
        <v>2021</v>
      </c>
      <c r="F5653" t="s">
        <v>506</v>
      </c>
      <c r="G5653" t="s">
        <v>309</v>
      </c>
      <c r="H5653">
        <v>-367.03</v>
      </c>
      <c r="I5653" t="s">
        <v>505</v>
      </c>
      <c r="J5653" t="s">
        <v>347</v>
      </c>
      <c r="K5653" t="s">
        <v>397</v>
      </c>
    </row>
    <row r="5654" spans="1:11" hidden="1" x14ac:dyDescent="0.35">
      <c r="A5654" t="s">
        <v>422</v>
      </c>
      <c r="B5654" t="s">
        <v>84</v>
      </c>
      <c r="C5654" t="s">
        <v>331</v>
      </c>
      <c r="D5654" t="s">
        <v>78</v>
      </c>
      <c r="E5654">
        <v>2021</v>
      </c>
      <c r="F5654" t="s">
        <v>506</v>
      </c>
      <c r="G5654" t="s">
        <v>309</v>
      </c>
      <c r="H5654">
        <v>-49.7</v>
      </c>
      <c r="I5654" t="s">
        <v>505</v>
      </c>
      <c r="J5654" t="s">
        <v>347</v>
      </c>
      <c r="K5654" t="s">
        <v>397</v>
      </c>
    </row>
    <row r="5655" spans="1:11" hidden="1" x14ac:dyDescent="0.35">
      <c r="A5655" t="s">
        <v>422</v>
      </c>
      <c r="B5655" t="s">
        <v>84</v>
      </c>
      <c r="C5655" t="s">
        <v>331</v>
      </c>
      <c r="D5655" t="s">
        <v>78</v>
      </c>
      <c r="E5655">
        <v>2021</v>
      </c>
      <c r="F5655" t="s">
        <v>71</v>
      </c>
      <c r="G5655" t="s">
        <v>310</v>
      </c>
      <c r="H5655">
        <v>-58.6</v>
      </c>
      <c r="I5655" t="s">
        <v>505</v>
      </c>
      <c r="J5655" t="s">
        <v>347</v>
      </c>
      <c r="K5655" t="s">
        <v>397</v>
      </c>
    </row>
    <row r="5656" spans="1:11" hidden="1" x14ac:dyDescent="0.35">
      <c r="A5656" t="s">
        <v>422</v>
      </c>
      <c r="B5656" t="s">
        <v>84</v>
      </c>
      <c r="C5656" t="s">
        <v>331</v>
      </c>
      <c r="D5656" t="s">
        <v>78</v>
      </c>
      <c r="E5656">
        <v>2021</v>
      </c>
      <c r="F5656" t="s">
        <v>71</v>
      </c>
      <c r="G5656" t="s">
        <v>310</v>
      </c>
      <c r="H5656">
        <v>17.3</v>
      </c>
      <c r="I5656" t="s">
        <v>505</v>
      </c>
      <c r="J5656" t="s">
        <v>347</v>
      </c>
      <c r="K5656" t="s">
        <v>397</v>
      </c>
    </row>
    <row r="5657" spans="1:11" hidden="1" x14ac:dyDescent="0.35">
      <c r="A5657" t="s">
        <v>422</v>
      </c>
      <c r="B5657" t="s">
        <v>84</v>
      </c>
      <c r="C5657" t="s">
        <v>331</v>
      </c>
      <c r="D5657" t="s">
        <v>78</v>
      </c>
      <c r="E5657">
        <v>2021</v>
      </c>
      <c r="F5657" t="s">
        <v>71</v>
      </c>
      <c r="G5657" t="s">
        <v>310</v>
      </c>
      <c r="H5657">
        <v>-2.0099999999999998</v>
      </c>
      <c r="I5657" t="s">
        <v>505</v>
      </c>
      <c r="J5657" t="s">
        <v>347</v>
      </c>
      <c r="K5657" t="s">
        <v>397</v>
      </c>
    </row>
    <row r="5658" spans="1:11" hidden="1" x14ac:dyDescent="0.35">
      <c r="A5658" t="s">
        <v>422</v>
      </c>
      <c r="B5658" t="s">
        <v>84</v>
      </c>
      <c r="C5658" t="s">
        <v>331</v>
      </c>
      <c r="D5658" t="s">
        <v>78</v>
      </c>
      <c r="E5658">
        <v>2021</v>
      </c>
      <c r="F5658" t="s">
        <v>71</v>
      </c>
      <c r="G5658" t="s">
        <v>310</v>
      </c>
      <c r="H5658">
        <v>-9.74</v>
      </c>
      <c r="I5658" t="s">
        <v>505</v>
      </c>
      <c r="J5658" t="s">
        <v>347</v>
      </c>
      <c r="K5658" t="s">
        <v>397</v>
      </c>
    </row>
    <row r="5659" spans="1:11" hidden="1" x14ac:dyDescent="0.35">
      <c r="A5659" t="s">
        <v>422</v>
      </c>
      <c r="B5659" t="s">
        <v>84</v>
      </c>
      <c r="C5659" t="s">
        <v>331</v>
      </c>
      <c r="D5659" t="s">
        <v>78</v>
      </c>
      <c r="E5659">
        <v>2021</v>
      </c>
      <c r="F5659" t="s">
        <v>71</v>
      </c>
      <c r="G5659" t="s">
        <v>310</v>
      </c>
      <c r="H5659">
        <v>-50.36</v>
      </c>
      <c r="I5659" t="s">
        <v>505</v>
      </c>
      <c r="J5659" t="s">
        <v>347</v>
      </c>
      <c r="K5659" t="s">
        <v>397</v>
      </c>
    </row>
    <row r="5660" spans="1:11" hidden="1" x14ac:dyDescent="0.35">
      <c r="A5660" t="s">
        <v>422</v>
      </c>
      <c r="B5660" t="s">
        <v>84</v>
      </c>
      <c r="C5660" t="s">
        <v>331</v>
      </c>
      <c r="D5660" t="s">
        <v>78</v>
      </c>
      <c r="E5660">
        <v>2021</v>
      </c>
      <c r="F5660" t="s">
        <v>71</v>
      </c>
      <c r="G5660" t="s">
        <v>310</v>
      </c>
      <c r="H5660">
        <v>-6.81</v>
      </c>
      <c r="I5660" t="s">
        <v>505</v>
      </c>
      <c r="J5660" t="s">
        <v>347</v>
      </c>
      <c r="K5660" t="s">
        <v>397</v>
      </c>
    </row>
    <row r="5661" spans="1:11" hidden="1" x14ac:dyDescent="0.35">
      <c r="A5661" t="s">
        <v>422</v>
      </c>
      <c r="B5661" t="s">
        <v>84</v>
      </c>
      <c r="C5661" t="s">
        <v>331</v>
      </c>
      <c r="D5661" t="s">
        <v>78</v>
      </c>
      <c r="E5661">
        <v>2021</v>
      </c>
      <c r="F5661" t="s">
        <v>148</v>
      </c>
      <c r="G5661" t="s">
        <v>308</v>
      </c>
      <c r="H5661">
        <v>-4.24</v>
      </c>
      <c r="I5661" t="s">
        <v>505</v>
      </c>
      <c r="J5661" t="s">
        <v>347</v>
      </c>
      <c r="K5661" t="s">
        <v>397</v>
      </c>
    </row>
    <row r="5662" spans="1:11" hidden="1" x14ac:dyDescent="0.35">
      <c r="A5662" t="s">
        <v>422</v>
      </c>
      <c r="B5662" t="s">
        <v>84</v>
      </c>
      <c r="C5662" t="s">
        <v>331</v>
      </c>
      <c r="D5662" t="s">
        <v>78</v>
      </c>
      <c r="E5662">
        <v>2021</v>
      </c>
      <c r="F5662" t="s">
        <v>148</v>
      </c>
      <c r="G5662" t="s">
        <v>308</v>
      </c>
      <c r="H5662">
        <v>1.25</v>
      </c>
      <c r="I5662" t="s">
        <v>505</v>
      </c>
      <c r="J5662" t="s">
        <v>347</v>
      </c>
      <c r="K5662" t="s">
        <v>397</v>
      </c>
    </row>
    <row r="5663" spans="1:11" hidden="1" x14ac:dyDescent="0.35">
      <c r="A5663" t="s">
        <v>422</v>
      </c>
      <c r="B5663" t="s">
        <v>84</v>
      </c>
      <c r="C5663" t="s">
        <v>331</v>
      </c>
      <c r="D5663" t="s">
        <v>78</v>
      </c>
      <c r="E5663">
        <v>2021</v>
      </c>
      <c r="F5663" t="s">
        <v>148</v>
      </c>
      <c r="G5663" t="s">
        <v>308</v>
      </c>
      <c r="H5663">
        <v>-0.15</v>
      </c>
      <c r="I5663" t="s">
        <v>505</v>
      </c>
      <c r="J5663" t="s">
        <v>347</v>
      </c>
      <c r="K5663" t="s">
        <v>397</v>
      </c>
    </row>
    <row r="5664" spans="1:11" hidden="1" x14ac:dyDescent="0.35">
      <c r="A5664" t="s">
        <v>422</v>
      </c>
      <c r="B5664" t="s">
        <v>84</v>
      </c>
      <c r="C5664" t="s">
        <v>331</v>
      </c>
      <c r="D5664" t="s">
        <v>78</v>
      </c>
      <c r="E5664">
        <v>2021</v>
      </c>
      <c r="F5664" t="s">
        <v>148</v>
      </c>
      <c r="G5664" t="s">
        <v>308</v>
      </c>
      <c r="H5664">
        <v>-0.7</v>
      </c>
      <c r="I5664" t="s">
        <v>505</v>
      </c>
      <c r="J5664" t="s">
        <v>347</v>
      </c>
      <c r="K5664" t="s">
        <v>397</v>
      </c>
    </row>
    <row r="5665" spans="1:11" hidden="1" x14ac:dyDescent="0.35">
      <c r="A5665" t="s">
        <v>422</v>
      </c>
      <c r="B5665" t="s">
        <v>84</v>
      </c>
      <c r="C5665" t="s">
        <v>331</v>
      </c>
      <c r="D5665" t="s">
        <v>78</v>
      </c>
      <c r="E5665">
        <v>2021</v>
      </c>
      <c r="F5665" t="s">
        <v>148</v>
      </c>
      <c r="G5665" t="s">
        <v>308</v>
      </c>
      <c r="H5665">
        <v>-3.64</v>
      </c>
      <c r="I5665" t="s">
        <v>505</v>
      </c>
      <c r="J5665" t="s">
        <v>347</v>
      </c>
      <c r="K5665" t="s">
        <v>397</v>
      </c>
    </row>
    <row r="5666" spans="1:11" hidden="1" x14ac:dyDescent="0.35">
      <c r="A5666" t="s">
        <v>422</v>
      </c>
      <c r="B5666" t="s">
        <v>84</v>
      </c>
      <c r="C5666" t="s">
        <v>331</v>
      </c>
      <c r="D5666" t="s">
        <v>78</v>
      </c>
      <c r="E5666">
        <v>2021</v>
      </c>
      <c r="F5666" t="s">
        <v>148</v>
      </c>
      <c r="G5666" t="s">
        <v>308</v>
      </c>
      <c r="H5666">
        <v>-0.49</v>
      </c>
      <c r="I5666" t="s">
        <v>505</v>
      </c>
      <c r="J5666" t="s">
        <v>347</v>
      </c>
      <c r="K5666" t="s">
        <v>397</v>
      </c>
    </row>
    <row r="5667" spans="1:11" hidden="1" x14ac:dyDescent="0.35">
      <c r="A5667" t="s">
        <v>422</v>
      </c>
      <c r="B5667" t="s">
        <v>84</v>
      </c>
      <c r="C5667" t="s">
        <v>331</v>
      </c>
      <c r="D5667" t="s">
        <v>78</v>
      </c>
      <c r="E5667">
        <v>2021</v>
      </c>
      <c r="F5667" t="s">
        <v>156</v>
      </c>
      <c r="G5667" t="s">
        <v>307</v>
      </c>
      <c r="H5667">
        <v>-2.2200000000000002</v>
      </c>
      <c r="I5667" t="s">
        <v>505</v>
      </c>
      <c r="J5667" t="s">
        <v>14</v>
      </c>
      <c r="K5667" t="s">
        <v>397</v>
      </c>
    </row>
    <row r="5668" spans="1:11" hidden="1" x14ac:dyDescent="0.35">
      <c r="A5668" t="s">
        <v>422</v>
      </c>
      <c r="B5668" t="s">
        <v>84</v>
      </c>
      <c r="C5668" t="s">
        <v>331</v>
      </c>
      <c r="D5668" t="s">
        <v>78</v>
      </c>
      <c r="E5668">
        <v>2021</v>
      </c>
      <c r="F5668" t="s">
        <v>156</v>
      </c>
      <c r="G5668" t="s">
        <v>307</v>
      </c>
      <c r="H5668">
        <v>-38.659999999999997</v>
      </c>
      <c r="I5668" t="s">
        <v>505</v>
      </c>
      <c r="J5668" t="s">
        <v>347</v>
      </c>
      <c r="K5668" t="s">
        <v>397</v>
      </c>
    </row>
    <row r="5669" spans="1:11" hidden="1" x14ac:dyDescent="0.35">
      <c r="A5669" t="s">
        <v>422</v>
      </c>
      <c r="B5669" t="s">
        <v>84</v>
      </c>
      <c r="C5669" t="s">
        <v>331</v>
      </c>
      <c r="D5669" t="s">
        <v>78</v>
      </c>
      <c r="E5669">
        <v>2021</v>
      </c>
      <c r="F5669" t="s">
        <v>156</v>
      </c>
      <c r="G5669" t="s">
        <v>307</v>
      </c>
      <c r="H5669">
        <v>0.66</v>
      </c>
      <c r="I5669" t="s">
        <v>505</v>
      </c>
      <c r="J5669" t="s">
        <v>14</v>
      </c>
      <c r="K5669" t="s">
        <v>397</v>
      </c>
    </row>
    <row r="5670" spans="1:11" hidden="1" x14ac:dyDescent="0.35">
      <c r="A5670" t="s">
        <v>422</v>
      </c>
      <c r="B5670" t="s">
        <v>84</v>
      </c>
      <c r="C5670" t="s">
        <v>331</v>
      </c>
      <c r="D5670" t="s">
        <v>78</v>
      </c>
      <c r="E5670">
        <v>2021</v>
      </c>
      <c r="F5670" t="s">
        <v>156</v>
      </c>
      <c r="G5670" t="s">
        <v>307</v>
      </c>
      <c r="H5670">
        <v>11.41</v>
      </c>
      <c r="I5670" t="s">
        <v>505</v>
      </c>
      <c r="J5670" t="s">
        <v>347</v>
      </c>
      <c r="K5670" t="s">
        <v>397</v>
      </c>
    </row>
    <row r="5671" spans="1:11" hidden="1" x14ac:dyDescent="0.35">
      <c r="A5671" t="s">
        <v>422</v>
      </c>
      <c r="B5671" t="s">
        <v>84</v>
      </c>
      <c r="C5671" t="s">
        <v>331</v>
      </c>
      <c r="D5671" t="s">
        <v>78</v>
      </c>
      <c r="E5671">
        <v>2021</v>
      </c>
      <c r="F5671" t="s">
        <v>156</v>
      </c>
      <c r="G5671" t="s">
        <v>307</v>
      </c>
      <c r="H5671">
        <v>-0.08</v>
      </c>
      <c r="I5671" t="s">
        <v>505</v>
      </c>
      <c r="J5671" t="s">
        <v>14</v>
      </c>
      <c r="K5671" t="s">
        <v>397</v>
      </c>
    </row>
    <row r="5672" spans="1:11" hidden="1" x14ac:dyDescent="0.35">
      <c r="A5672" t="s">
        <v>422</v>
      </c>
      <c r="B5672" t="s">
        <v>84</v>
      </c>
      <c r="C5672" t="s">
        <v>331</v>
      </c>
      <c r="D5672" t="s">
        <v>78</v>
      </c>
      <c r="E5672">
        <v>2021</v>
      </c>
      <c r="F5672" t="s">
        <v>156</v>
      </c>
      <c r="G5672" t="s">
        <v>307</v>
      </c>
      <c r="H5672">
        <v>-1.32</v>
      </c>
      <c r="I5672" t="s">
        <v>505</v>
      </c>
      <c r="J5672" t="s">
        <v>347</v>
      </c>
      <c r="K5672" t="s">
        <v>397</v>
      </c>
    </row>
    <row r="5673" spans="1:11" hidden="1" x14ac:dyDescent="0.35">
      <c r="A5673" t="s">
        <v>422</v>
      </c>
      <c r="B5673" t="s">
        <v>84</v>
      </c>
      <c r="C5673" t="s">
        <v>331</v>
      </c>
      <c r="D5673" t="s">
        <v>78</v>
      </c>
      <c r="E5673">
        <v>2021</v>
      </c>
      <c r="F5673" t="s">
        <v>156</v>
      </c>
      <c r="G5673" t="s">
        <v>307</v>
      </c>
      <c r="H5673">
        <v>-0.37</v>
      </c>
      <c r="I5673" t="s">
        <v>505</v>
      </c>
      <c r="J5673" t="s">
        <v>14</v>
      </c>
      <c r="K5673" t="s">
        <v>397</v>
      </c>
    </row>
    <row r="5674" spans="1:11" hidden="1" x14ac:dyDescent="0.35">
      <c r="A5674" t="s">
        <v>422</v>
      </c>
      <c r="B5674" t="s">
        <v>84</v>
      </c>
      <c r="C5674" t="s">
        <v>331</v>
      </c>
      <c r="D5674" t="s">
        <v>78</v>
      </c>
      <c r="E5674">
        <v>2021</v>
      </c>
      <c r="F5674" t="s">
        <v>156</v>
      </c>
      <c r="G5674" t="s">
        <v>307</v>
      </c>
      <c r="H5674">
        <v>-6.43</v>
      </c>
      <c r="I5674" t="s">
        <v>505</v>
      </c>
      <c r="J5674" t="s">
        <v>347</v>
      </c>
      <c r="K5674" t="s">
        <v>397</v>
      </c>
    </row>
    <row r="5675" spans="1:11" hidden="1" x14ac:dyDescent="0.35">
      <c r="A5675" t="s">
        <v>422</v>
      </c>
      <c r="B5675" t="s">
        <v>84</v>
      </c>
      <c r="C5675" t="s">
        <v>331</v>
      </c>
      <c r="D5675" t="s">
        <v>78</v>
      </c>
      <c r="E5675">
        <v>2021</v>
      </c>
      <c r="F5675" t="s">
        <v>156</v>
      </c>
      <c r="G5675" t="s">
        <v>307</v>
      </c>
      <c r="H5675">
        <v>-1.91</v>
      </c>
      <c r="I5675" t="s">
        <v>505</v>
      </c>
      <c r="J5675" t="s">
        <v>14</v>
      </c>
      <c r="K5675" t="s">
        <v>397</v>
      </c>
    </row>
    <row r="5676" spans="1:11" hidden="1" x14ac:dyDescent="0.35">
      <c r="A5676" t="s">
        <v>422</v>
      </c>
      <c r="B5676" t="s">
        <v>84</v>
      </c>
      <c r="C5676" t="s">
        <v>331</v>
      </c>
      <c r="D5676" t="s">
        <v>78</v>
      </c>
      <c r="E5676">
        <v>2021</v>
      </c>
      <c r="F5676" t="s">
        <v>156</v>
      </c>
      <c r="G5676" t="s">
        <v>307</v>
      </c>
      <c r="H5676">
        <v>-33.22</v>
      </c>
      <c r="I5676" t="s">
        <v>505</v>
      </c>
      <c r="J5676" t="s">
        <v>347</v>
      </c>
      <c r="K5676" t="s">
        <v>397</v>
      </c>
    </row>
    <row r="5677" spans="1:11" hidden="1" x14ac:dyDescent="0.35">
      <c r="A5677" t="s">
        <v>422</v>
      </c>
      <c r="B5677" t="s">
        <v>84</v>
      </c>
      <c r="C5677" t="s">
        <v>331</v>
      </c>
      <c r="D5677" t="s">
        <v>78</v>
      </c>
      <c r="E5677">
        <v>2021</v>
      </c>
      <c r="F5677" t="s">
        <v>156</v>
      </c>
      <c r="G5677" t="s">
        <v>307</v>
      </c>
      <c r="H5677">
        <v>-0.26</v>
      </c>
      <c r="I5677" t="s">
        <v>505</v>
      </c>
      <c r="J5677" t="s">
        <v>14</v>
      </c>
      <c r="K5677" t="s">
        <v>397</v>
      </c>
    </row>
    <row r="5678" spans="1:11" hidden="1" x14ac:dyDescent="0.35">
      <c r="A5678" t="s">
        <v>422</v>
      </c>
      <c r="B5678" t="s">
        <v>84</v>
      </c>
      <c r="C5678" t="s">
        <v>331</v>
      </c>
      <c r="D5678" t="s">
        <v>78</v>
      </c>
      <c r="E5678">
        <v>2021</v>
      </c>
      <c r="F5678" t="s">
        <v>156</v>
      </c>
      <c r="G5678" t="s">
        <v>307</v>
      </c>
      <c r="H5678">
        <v>-4.49</v>
      </c>
      <c r="I5678" t="s">
        <v>505</v>
      </c>
      <c r="J5678" t="s">
        <v>347</v>
      </c>
      <c r="K5678" t="s">
        <v>397</v>
      </c>
    </row>
    <row r="5679" spans="1:11" hidden="1" x14ac:dyDescent="0.35">
      <c r="A5679" t="s">
        <v>422</v>
      </c>
      <c r="B5679" t="s">
        <v>84</v>
      </c>
      <c r="C5679" t="s">
        <v>339</v>
      </c>
      <c r="D5679" t="s">
        <v>78</v>
      </c>
      <c r="E5679">
        <v>2021</v>
      </c>
      <c r="F5679" t="s">
        <v>500</v>
      </c>
      <c r="G5679" t="s">
        <v>311</v>
      </c>
      <c r="H5679">
        <v>-144.99</v>
      </c>
      <c r="I5679" t="s">
        <v>505</v>
      </c>
      <c r="J5679" t="s">
        <v>347</v>
      </c>
      <c r="K5679" t="s">
        <v>398</v>
      </c>
    </row>
    <row r="5680" spans="1:11" hidden="1" x14ac:dyDescent="0.35">
      <c r="A5680" t="s">
        <v>422</v>
      </c>
      <c r="B5680" t="s">
        <v>84</v>
      </c>
      <c r="C5680" t="s">
        <v>339</v>
      </c>
      <c r="D5680" t="s">
        <v>78</v>
      </c>
      <c r="E5680">
        <v>2021</v>
      </c>
      <c r="F5680" t="s">
        <v>500</v>
      </c>
      <c r="G5680" t="s">
        <v>311</v>
      </c>
      <c r="H5680">
        <v>-9.23</v>
      </c>
      <c r="I5680" t="s">
        <v>505</v>
      </c>
      <c r="J5680" t="s">
        <v>347</v>
      </c>
      <c r="K5680" t="s">
        <v>398</v>
      </c>
    </row>
    <row r="5681" spans="1:11" hidden="1" x14ac:dyDescent="0.35">
      <c r="A5681" t="s">
        <v>422</v>
      </c>
      <c r="B5681" t="s">
        <v>84</v>
      </c>
      <c r="C5681" t="s">
        <v>339</v>
      </c>
      <c r="D5681" t="s">
        <v>78</v>
      </c>
      <c r="E5681">
        <v>2021</v>
      </c>
      <c r="F5681" t="s">
        <v>500</v>
      </c>
      <c r="G5681" t="s">
        <v>311</v>
      </c>
      <c r="H5681">
        <v>-25.85</v>
      </c>
      <c r="I5681" t="s">
        <v>505</v>
      </c>
      <c r="J5681" t="s">
        <v>347</v>
      </c>
      <c r="K5681" t="s">
        <v>398</v>
      </c>
    </row>
    <row r="5682" spans="1:11" hidden="1" x14ac:dyDescent="0.35">
      <c r="A5682" t="s">
        <v>422</v>
      </c>
      <c r="B5682" t="s">
        <v>84</v>
      </c>
      <c r="C5682" t="s">
        <v>339</v>
      </c>
      <c r="D5682" t="s">
        <v>78</v>
      </c>
      <c r="E5682">
        <v>2021</v>
      </c>
      <c r="F5682" t="s">
        <v>500</v>
      </c>
      <c r="G5682" t="s">
        <v>311</v>
      </c>
      <c r="H5682">
        <v>12</v>
      </c>
      <c r="I5682" t="s">
        <v>505</v>
      </c>
      <c r="J5682" t="s">
        <v>347</v>
      </c>
      <c r="K5682" t="s">
        <v>398</v>
      </c>
    </row>
    <row r="5683" spans="1:11" hidden="1" x14ac:dyDescent="0.35">
      <c r="A5683" t="s">
        <v>422</v>
      </c>
      <c r="B5683" t="s">
        <v>84</v>
      </c>
      <c r="C5683" t="s">
        <v>339</v>
      </c>
      <c r="D5683" t="s">
        <v>78</v>
      </c>
      <c r="E5683">
        <v>2021</v>
      </c>
      <c r="F5683" t="s">
        <v>506</v>
      </c>
      <c r="G5683" t="s">
        <v>309</v>
      </c>
      <c r="H5683">
        <v>-87.67</v>
      </c>
      <c r="I5683" t="s">
        <v>505</v>
      </c>
      <c r="J5683" t="s">
        <v>347</v>
      </c>
      <c r="K5683" t="s">
        <v>398</v>
      </c>
    </row>
    <row r="5684" spans="1:11" hidden="1" x14ac:dyDescent="0.35">
      <c r="A5684" t="s">
        <v>422</v>
      </c>
      <c r="B5684" t="s">
        <v>84</v>
      </c>
      <c r="C5684" t="s">
        <v>339</v>
      </c>
      <c r="D5684" t="s">
        <v>78</v>
      </c>
      <c r="E5684">
        <v>2021</v>
      </c>
      <c r="F5684" t="s">
        <v>506</v>
      </c>
      <c r="G5684" t="s">
        <v>309</v>
      </c>
      <c r="H5684">
        <v>-5.59</v>
      </c>
      <c r="I5684" t="s">
        <v>505</v>
      </c>
      <c r="J5684" t="s">
        <v>347</v>
      </c>
      <c r="K5684" t="s">
        <v>398</v>
      </c>
    </row>
    <row r="5685" spans="1:11" hidden="1" x14ac:dyDescent="0.35">
      <c r="A5685" t="s">
        <v>422</v>
      </c>
      <c r="B5685" t="s">
        <v>84</v>
      </c>
      <c r="C5685" t="s">
        <v>339</v>
      </c>
      <c r="D5685" t="s">
        <v>78</v>
      </c>
      <c r="E5685">
        <v>2021</v>
      </c>
      <c r="F5685" t="s">
        <v>506</v>
      </c>
      <c r="G5685" t="s">
        <v>309</v>
      </c>
      <c r="H5685">
        <v>-15.63</v>
      </c>
      <c r="I5685" t="s">
        <v>505</v>
      </c>
      <c r="J5685" t="s">
        <v>347</v>
      </c>
      <c r="K5685" t="s">
        <v>398</v>
      </c>
    </row>
    <row r="5686" spans="1:11" hidden="1" x14ac:dyDescent="0.35">
      <c r="A5686" t="s">
        <v>422</v>
      </c>
      <c r="B5686" t="s">
        <v>84</v>
      </c>
      <c r="C5686" t="s">
        <v>339</v>
      </c>
      <c r="D5686" t="s">
        <v>78</v>
      </c>
      <c r="E5686">
        <v>2021</v>
      </c>
      <c r="F5686" t="s">
        <v>506</v>
      </c>
      <c r="G5686" t="s">
        <v>309</v>
      </c>
      <c r="H5686">
        <v>7.26</v>
      </c>
      <c r="I5686" t="s">
        <v>505</v>
      </c>
      <c r="J5686" t="s">
        <v>347</v>
      </c>
      <c r="K5686" t="s">
        <v>398</v>
      </c>
    </row>
    <row r="5687" spans="1:11" hidden="1" x14ac:dyDescent="0.35">
      <c r="A5687" t="s">
        <v>422</v>
      </c>
      <c r="B5687" t="s">
        <v>84</v>
      </c>
      <c r="C5687" t="s">
        <v>339</v>
      </c>
      <c r="D5687" t="s">
        <v>78</v>
      </c>
      <c r="E5687">
        <v>2021</v>
      </c>
      <c r="F5687" t="s">
        <v>71</v>
      </c>
      <c r="G5687" t="s">
        <v>310</v>
      </c>
      <c r="H5687">
        <v>-2.73</v>
      </c>
      <c r="I5687" t="s">
        <v>505</v>
      </c>
      <c r="J5687" t="s">
        <v>347</v>
      </c>
      <c r="K5687" t="s">
        <v>398</v>
      </c>
    </row>
    <row r="5688" spans="1:11" hidden="1" x14ac:dyDescent="0.35">
      <c r="A5688" t="s">
        <v>422</v>
      </c>
      <c r="B5688" t="s">
        <v>84</v>
      </c>
      <c r="C5688" t="s">
        <v>339</v>
      </c>
      <c r="D5688" t="s">
        <v>78</v>
      </c>
      <c r="E5688">
        <v>2021</v>
      </c>
      <c r="F5688" t="s">
        <v>71</v>
      </c>
      <c r="G5688" t="s">
        <v>310</v>
      </c>
      <c r="H5688">
        <v>-0.17</v>
      </c>
      <c r="I5688" t="s">
        <v>505</v>
      </c>
      <c r="J5688" t="s">
        <v>347</v>
      </c>
      <c r="K5688" t="s">
        <v>398</v>
      </c>
    </row>
    <row r="5689" spans="1:11" hidden="1" x14ac:dyDescent="0.35">
      <c r="A5689" t="s">
        <v>422</v>
      </c>
      <c r="B5689" t="s">
        <v>84</v>
      </c>
      <c r="C5689" t="s">
        <v>339</v>
      </c>
      <c r="D5689" t="s">
        <v>78</v>
      </c>
      <c r="E5689">
        <v>2021</v>
      </c>
      <c r="F5689" t="s">
        <v>71</v>
      </c>
      <c r="G5689" t="s">
        <v>310</v>
      </c>
      <c r="H5689">
        <v>-0.49</v>
      </c>
      <c r="I5689" t="s">
        <v>505</v>
      </c>
      <c r="J5689" t="s">
        <v>347</v>
      </c>
      <c r="K5689" t="s">
        <v>398</v>
      </c>
    </row>
    <row r="5690" spans="1:11" hidden="1" x14ac:dyDescent="0.35">
      <c r="A5690" t="s">
        <v>422</v>
      </c>
      <c r="B5690" t="s">
        <v>84</v>
      </c>
      <c r="C5690" t="s">
        <v>339</v>
      </c>
      <c r="D5690" t="s">
        <v>78</v>
      </c>
      <c r="E5690">
        <v>2021</v>
      </c>
      <c r="F5690" t="s">
        <v>71</v>
      </c>
      <c r="G5690" t="s">
        <v>310</v>
      </c>
      <c r="H5690">
        <v>0.23</v>
      </c>
      <c r="I5690" t="s">
        <v>505</v>
      </c>
      <c r="J5690" t="s">
        <v>347</v>
      </c>
      <c r="K5690" t="s">
        <v>398</v>
      </c>
    </row>
    <row r="5691" spans="1:11" hidden="1" x14ac:dyDescent="0.35">
      <c r="A5691" t="s">
        <v>422</v>
      </c>
      <c r="B5691" t="s">
        <v>84</v>
      </c>
      <c r="C5691" t="s">
        <v>339</v>
      </c>
      <c r="D5691" t="s">
        <v>78</v>
      </c>
      <c r="E5691">
        <v>2021</v>
      </c>
      <c r="F5691" t="s">
        <v>156</v>
      </c>
      <c r="G5691" t="s">
        <v>307</v>
      </c>
      <c r="H5691">
        <v>-3.82</v>
      </c>
      <c r="I5691" t="s">
        <v>505</v>
      </c>
      <c r="J5691" t="s">
        <v>347</v>
      </c>
      <c r="K5691" t="s">
        <v>398</v>
      </c>
    </row>
    <row r="5692" spans="1:11" hidden="1" x14ac:dyDescent="0.35">
      <c r="A5692" t="s">
        <v>422</v>
      </c>
      <c r="B5692" t="s">
        <v>84</v>
      </c>
      <c r="C5692" t="s">
        <v>339</v>
      </c>
      <c r="D5692" t="s">
        <v>78</v>
      </c>
      <c r="E5692">
        <v>2021</v>
      </c>
      <c r="F5692" t="s">
        <v>156</v>
      </c>
      <c r="G5692" t="s">
        <v>307</v>
      </c>
      <c r="H5692">
        <v>-0.25</v>
      </c>
      <c r="I5692" t="s">
        <v>505</v>
      </c>
      <c r="J5692" t="s">
        <v>347</v>
      </c>
      <c r="K5692" t="s">
        <v>398</v>
      </c>
    </row>
    <row r="5693" spans="1:11" hidden="1" x14ac:dyDescent="0.35">
      <c r="A5693" t="s">
        <v>422</v>
      </c>
      <c r="B5693" t="s">
        <v>84</v>
      </c>
      <c r="C5693" t="s">
        <v>339</v>
      </c>
      <c r="D5693" t="s">
        <v>78</v>
      </c>
      <c r="E5693">
        <v>2021</v>
      </c>
      <c r="F5693" t="s">
        <v>156</v>
      </c>
      <c r="G5693" t="s">
        <v>307</v>
      </c>
      <c r="H5693">
        <v>-0.68</v>
      </c>
      <c r="I5693" t="s">
        <v>505</v>
      </c>
      <c r="J5693" t="s">
        <v>347</v>
      </c>
      <c r="K5693" t="s">
        <v>398</v>
      </c>
    </row>
    <row r="5694" spans="1:11" hidden="1" x14ac:dyDescent="0.35">
      <c r="A5694" t="s">
        <v>422</v>
      </c>
      <c r="B5694" t="s">
        <v>84</v>
      </c>
      <c r="C5694" t="s">
        <v>339</v>
      </c>
      <c r="D5694" t="s">
        <v>78</v>
      </c>
      <c r="E5694">
        <v>2021</v>
      </c>
      <c r="F5694" t="s">
        <v>156</v>
      </c>
      <c r="G5694" t="s">
        <v>307</v>
      </c>
      <c r="H5694">
        <v>0.32</v>
      </c>
      <c r="I5694" t="s">
        <v>505</v>
      </c>
      <c r="J5694" t="s">
        <v>347</v>
      </c>
      <c r="K5694" t="s">
        <v>398</v>
      </c>
    </row>
    <row r="5695" spans="1:11" hidden="1" x14ac:dyDescent="0.35">
      <c r="A5695" t="s">
        <v>422</v>
      </c>
      <c r="B5695" t="s">
        <v>84</v>
      </c>
      <c r="C5695" t="s">
        <v>384</v>
      </c>
      <c r="D5695" t="s">
        <v>78</v>
      </c>
      <c r="E5695">
        <v>2021</v>
      </c>
      <c r="F5695" t="s">
        <v>500</v>
      </c>
      <c r="G5695" t="s">
        <v>311</v>
      </c>
      <c r="H5695">
        <v>-319.29000000000002</v>
      </c>
      <c r="I5695" t="s">
        <v>505</v>
      </c>
      <c r="J5695" t="s">
        <v>14</v>
      </c>
      <c r="K5695" t="s">
        <v>404</v>
      </c>
    </row>
    <row r="5696" spans="1:11" hidden="1" x14ac:dyDescent="0.35">
      <c r="A5696" t="s">
        <v>422</v>
      </c>
      <c r="B5696" t="s">
        <v>84</v>
      </c>
      <c r="C5696" t="s">
        <v>384</v>
      </c>
      <c r="D5696" t="s">
        <v>78</v>
      </c>
      <c r="E5696">
        <v>2021</v>
      </c>
      <c r="F5696" t="s">
        <v>500</v>
      </c>
      <c r="G5696" t="s">
        <v>311</v>
      </c>
      <c r="H5696">
        <v>-38.24</v>
      </c>
      <c r="I5696" t="s">
        <v>505</v>
      </c>
      <c r="J5696" t="s">
        <v>347</v>
      </c>
      <c r="K5696" t="s">
        <v>404</v>
      </c>
    </row>
    <row r="5697" spans="1:11" hidden="1" x14ac:dyDescent="0.35">
      <c r="A5697" t="s">
        <v>422</v>
      </c>
      <c r="B5697" t="s">
        <v>84</v>
      </c>
      <c r="C5697" t="s">
        <v>384</v>
      </c>
      <c r="D5697" t="s">
        <v>78</v>
      </c>
      <c r="E5697">
        <v>2021</v>
      </c>
      <c r="F5697" t="s">
        <v>500</v>
      </c>
      <c r="G5697" t="s">
        <v>311</v>
      </c>
      <c r="H5697">
        <v>-292.81</v>
      </c>
      <c r="I5697" t="s">
        <v>505</v>
      </c>
      <c r="J5697" t="s">
        <v>14</v>
      </c>
      <c r="K5697" t="s">
        <v>404</v>
      </c>
    </row>
    <row r="5698" spans="1:11" hidden="1" x14ac:dyDescent="0.35">
      <c r="A5698" t="s">
        <v>422</v>
      </c>
      <c r="B5698" t="s">
        <v>84</v>
      </c>
      <c r="C5698" t="s">
        <v>384</v>
      </c>
      <c r="D5698" t="s">
        <v>78</v>
      </c>
      <c r="E5698">
        <v>2021</v>
      </c>
      <c r="F5698" t="s">
        <v>500</v>
      </c>
      <c r="G5698" t="s">
        <v>311</v>
      </c>
      <c r="H5698">
        <v>-35.07</v>
      </c>
      <c r="I5698" t="s">
        <v>505</v>
      </c>
      <c r="J5698" t="s">
        <v>347</v>
      </c>
      <c r="K5698" t="s">
        <v>404</v>
      </c>
    </row>
    <row r="5699" spans="1:11" hidden="1" x14ac:dyDescent="0.35">
      <c r="A5699" t="s">
        <v>422</v>
      </c>
      <c r="B5699" t="s">
        <v>84</v>
      </c>
      <c r="C5699" t="s">
        <v>384</v>
      </c>
      <c r="D5699" t="s">
        <v>78</v>
      </c>
      <c r="E5699">
        <v>2021</v>
      </c>
      <c r="F5699" t="s">
        <v>500</v>
      </c>
      <c r="G5699" t="s">
        <v>311</v>
      </c>
      <c r="H5699">
        <v>-144.44999999999999</v>
      </c>
      <c r="I5699" t="s">
        <v>505</v>
      </c>
      <c r="J5699" t="s">
        <v>14</v>
      </c>
      <c r="K5699" t="s">
        <v>404</v>
      </c>
    </row>
    <row r="5700" spans="1:11" hidden="1" x14ac:dyDescent="0.35">
      <c r="A5700" t="s">
        <v>422</v>
      </c>
      <c r="B5700" t="s">
        <v>84</v>
      </c>
      <c r="C5700" t="s">
        <v>384</v>
      </c>
      <c r="D5700" t="s">
        <v>78</v>
      </c>
      <c r="E5700">
        <v>2021</v>
      </c>
      <c r="F5700" t="s">
        <v>500</v>
      </c>
      <c r="G5700" t="s">
        <v>311</v>
      </c>
      <c r="H5700">
        <v>-17.3</v>
      </c>
      <c r="I5700" t="s">
        <v>505</v>
      </c>
      <c r="J5700" t="s">
        <v>347</v>
      </c>
      <c r="K5700" t="s">
        <v>404</v>
      </c>
    </row>
    <row r="5701" spans="1:11" hidden="1" x14ac:dyDescent="0.35">
      <c r="A5701" t="s">
        <v>422</v>
      </c>
      <c r="B5701" t="s">
        <v>84</v>
      </c>
      <c r="C5701" t="s">
        <v>384</v>
      </c>
      <c r="D5701" t="s">
        <v>78</v>
      </c>
      <c r="E5701">
        <v>2021</v>
      </c>
      <c r="F5701" t="s">
        <v>506</v>
      </c>
      <c r="G5701" t="s">
        <v>309</v>
      </c>
      <c r="H5701">
        <v>-24.32</v>
      </c>
      <c r="I5701" t="s">
        <v>505</v>
      </c>
      <c r="J5701" t="s">
        <v>347</v>
      </c>
      <c r="K5701" t="s">
        <v>404</v>
      </c>
    </row>
    <row r="5702" spans="1:11" hidden="1" x14ac:dyDescent="0.35">
      <c r="A5702" t="s">
        <v>422</v>
      </c>
      <c r="B5702" t="s">
        <v>84</v>
      </c>
      <c r="C5702" t="s">
        <v>384</v>
      </c>
      <c r="D5702" t="s">
        <v>78</v>
      </c>
      <c r="E5702">
        <v>2021</v>
      </c>
      <c r="F5702" t="s">
        <v>506</v>
      </c>
      <c r="G5702" t="s">
        <v>309</v>
      </c>
      <c r="H5702">
        <v>-22.31</v>
      </c>
      <c r="I5702" t="s">
        <v>505</v>
      </c>
      <c r="J5702" t="s">
        <v>347</v>
      </c>
      <c r="K5702" t="s">
        <v>404</v>
      </c>
    </row>
    <row r="5703" spans="1:11" hidden="1" x14ac:dyDescent="0.35">
      <c r="A5703" t="s">
        <v>422</v>
      </c>
      <c r="B5703" t="s">
        <v>84</v>
      </c>
      <c r="C5703" t="s">
        <v>384</v>
      </c>
      <c r="D5703" t="s">
        <v>78</v>
      </c>
      <c r="E5703">
        <v>2021</v>
      </c>
      <c r="F5703" t="s">
        <v>506</v>
      </c>
      <c r="G5703" t="s">
        <v>309</v>
      </c>
      <c r="H5703">
        <v>-11</v>
      </c>
      <c r="I5703" t="s">
        <v>505</v>
      </c>
      <c r="J5703" t="s">
        <v>347</v>
      </c>
      <c r="K5703" t="s">
        <v>404</v>
      </c>
    </row>
    <row r="5704" spans="1:11" hidden="1" x14ac:dyDescent="0.35">
      <c r="A5704" t="s">
        <v>422</v>
      </c>
      <c r="B5704" t="s">
        <v>84</v>
      </c>
      <c r="C5704" t="s">
        <v>384</v>
      </c>
      <c r="D5704" t="s">
        <v>78</v>
      </c>
      <c r="E5704">
        <v>2021</v>
      </c>
      <c r="F5704" t="s">
        <v>71</v>
      </c>
      <c r="G5704" t="s">
        <v>310</v>
      </c>
      <c r="H5704">
        <v>-1.94</v>
      </c>
      <c r="I5704" t="s">
        <v>505</v>
      </c>
      <c r="J5704" t="s">
        <v>347</v>
      </c>
      <c r="K5704" t="s">
        <v>404</v>
      </c>
    </row>
    <row r="5705" spans="1:11" hidden="1" x14ac:dyDescent="0.35">
      <c r="A5705" t="s">
        <v>422</v>
      </c>
      <c r="B5705" t="s">
        <v>84</v>
      </c>
      <c r="C5705" t="s">
        <v>384</v>
      </c>
      <c r="D5705" t="s">
        <v>78</v>
      </c>
      <c r="E5705">
        <v>2021</v>
      </c>
      <c r="F5705" t="s">
        <v>71</v>
      </c>
      <c r="G5705" t="s">
        <v>310</v>
      </c>
      <c r="H5705">
        <v>-1.78</v>
      </c>
      <c r="I5705" t="s">
        <v>505</v>
      </c>
      <c r="J5705" t="s">
        <v>347</v>
      </c>
      <c r="K5705" t="s">
        <v>404</v>
      </c>
    </row>
    <row r="5706" spans="1:11" hidden="1" x14ac:dyDescent="0.35">
      <c r="A5706" t="s">
        <v>422</v>
      </c>
      <c r="B5706" t="s">
        <v>84</v>
      </c>
      <c r="C5706" t="s">
        <v>384</v>
      </c>
      <c r="D5706" t="s">
        <v>78</v>
      </c>
      <c r="E5706">
        <v>2021</v>
      </c>
      <c r="F5706" t="s">
        <v>71</v>
      </c>
      <c r="G5706" t="s">
        <v>310</v>
      </c>
      <c r="H5706">
        <v>-0.88</v>
      </c>
      <c r="I5706" t="s">
        <v>505</v>
      </c>
      <c r="J5706" t="s">
        <v>347</v>
      </c>
      <c r="K5706" t="s">
        <v>404</v>
      </c>
    </row>
    <row r="5707" spans="1:11" hidden="1" x14ac:dyDescent="0.35">
      <c r="A5707" t="s">
        <v>422</v>
      </c>
      <c r="B5707" t="s">
        <v>84</v>
      </c>
      <c r="C5707" t="s">
        <v>384</v>
      </c>
      <c r="D5707" t="s">
        <v>78</v>
      </c>
      <c r="E5707">
        <v>2021</v>
      </c>
      <c r="F5707" t="s">
        <v>148</v>
      </c>
      <c r="G5707" t="s">
        <v>308</v>
      </c>
      <c r="H5707">
        <v>-0.28000000000000003</v>
      </c>
      <c r="I5707" t="s">
        <v>505</v>
      </c>
      <c r="J5707" t="s">
        <v>347</v>
      </c>
      <c r="K5707" t="s">
        <v>404</v>
      </c>
    </row>
    <row r="5708" spans="1:11" hidden="1" x14ac:dyDescent="0.35">
      <c r="A5708" t="s">
        <v>422</v>
      </c>
      <c r="B5708" t="s">
        <v>84</v>
      </c>
      <c r="C5708" t="s">
        <v>384</v>
      </c>
      <c r="D5708" t="s">
        <v>78</v>
      </c>
      <c r="E5708">
        <v>2021</v>
      </c>
      <c r="F5708" t="s">
        <v>148</v>
      </c>
      <c r="G5708" t="s">
        <v>308</v>
      </c>
      <c r="H5708">
        <v>-0.26</v>
      </c>
      <c r="I5708" t="s">
        <v>505</v>
      </c>
      <c r="J5708" t="s">
        <v>347</v>
      </c>
      <c r="K5708" t="s">
        <v>404</v>
      </c>
    </row>
    <row r="5709" spans="1:11" hidden="1" x14ac:dyDescent="0.35">
      <c r="A5709" t="s">
        <v>422</v>
      </c>
      <c r="B5709" t="s">
        <v>84</v>
      </c>
      <c r="C5709" t="s">
        <v>384</v>
      </c>
      <c r="D5709" t="s">
        <v>78</v>
      </c>
      <c r="E5709">
        <v>2021</v>
      </c>
      <c r="F5709" t="s">
        <v>148</v>
      </c>
      <c r="G5709" t="s">
        <v>308</v>
      </c>
      <c r="H5709">
        <v>-0.13</v>
      </c>
      <c r="I5709" t="s">
        <v>505</v>
      </c>
      <c r="J5709" t="s">
        <v>347</v>
      </c>
      <c r="K5709" t="s">
        <v>404</v>
      </c>
    </row>
    <row r="5710" spans="1:11" hidden="1" x14ac:dyDescent="0.35">
      <c r="A5710" t="s">
        <v>422</v>
      </c>
      <c r="B5710" t="s">
        <v>84</v>
      </c>
      <c r="C5710" t="s">
        <v>384</v>
      </c>
      <c r="D5710" t="s">
        <v>78</v>
      </c>
      <c r="E5710">
        <v>2021</v>
      </c>
      <c r="F5710" t="s">
        <v>156</v>
      </c>
      <c r="G5710" t="s">
        <v>307</v>
      </c>
      <c r="H5710">
        <v>-0.75</v>
      </c>
      <c r="I5710" t="s">
        <v>505</v>
      </c>
      <c r="J5710" t="s">
        <v>14</v>
      </c>
      <c r="K5710" t="s">
        <v>404</v>
      </c>
    </row>
    <row r="5711" spans="1:11" hidden="1" x14ac:dyDescent="0.35">
      <c r="A5711" t="s">
        <v>422</v>
      </c>
      <c r="B5711" t="s">
        <v>84</v>
      </c>
      <c r="C5711" t="s">
        <v>384</v>
      </c>
      <c r="D5711" t="s">
        <v>78</v>
      </c>
      <c r="E5711">
        <v>2021</v>
      </c>
      <c r="F5711" t="s">
        <v>156</v>
      </c>
      <c r="G5711" t="s">
        <v>307</v>
      </c>
      <c r="H5711">
        <v>-1.59</v>
      </c>
      <c r="I5711" t="s">
        <v>505</v>
      </c>
      <c r="J5711" t="s">
        <v>347</v>
      </c>
      <c r="K5711" t="s">
        <v>404</v>
      </c>
    </row>
    <row r="5712" spans="1:11" hidden="1" x14ac:dyDescent="0.35">
      <c r="A5712" t="s">
        <v>422</v>
      </c>
      <c r="B5712" t="s">
        <v>84</v>
      </c>
      <c r="C5712" t="s">
        <v>384</v>
      </c>
      <c r="D5712" t="s">
        <v>78</v>
      </c>
      <c r="E5712">
        <v>2021</v>
      </c>
      <c r="F5712" t="s">
        <v>156</v>
      </c>
      <c r="G5712" t="s">
        <v>307</v>
      </c>
      <c r="H5712">
        <v>-0.69</v>
      </c>
      <c r="I5712" t="s">
        <v>505</v>
      </c>
      <c r="J5712" t="s">
        <v>14</v>
      </c>
      <c r="K5712" t="s">
        <v>404</v>
      </c>
    </row>
    <row r="5713" spans="1:11" hidden="1" x14ac:dyDescent="0.35">
      <c r="A5713" t="s">
        <v>422</v>
      </c>
      <c r="B5713" t="s">
        <v>84</v>
      </c>
      <c r="C5713" t="s">
        <v>384</v>
      </c>
      <c r="D5713" t="s">
        <v>78</v>
      </c>
      <c r="E5713">
        <v>2021</v>
      </c>
      <c r="F5713" t="s">
        <v>156</v>
      </c>
      <c r="G5713" t="s">
        <v>307</v>
      </c>
      <c r="H5713">
        <v>-1.46</v>
      </c>
      <c r="I5713" t="s">
        <v>505</v>
      </c>
      <c r="J5713" t="s">
        <v>347</v>
      </c>
      <c r="K5713" t="s">
        <v>404</v>
      </c>
    </row>
    <row r="5714" spans="1:11" hidden="1" x14ac:dyDescent="0.35">
      <c r="A5714" t="s">
        <v>422</v>
      </c>
      <c r="B5714" t="s">
        <v>84</v>
      </c>
      <c r="C5714" t="s">
        <v>384</v>
      </c>
      <c r="D5714" t="s">
        <v>78</v>
      </c>
      <c r="E5714">
        <v>2021</v>
      </c>
      <c r="F5714" t="s">
        <v>156</v>
      </c>
      <c r="G5714" t="s">
        <v>307</v>
      </c>
      <c r="H5714">
        <v>-0.34</v>
      </c>
      <c r="I5714" t="s">
        <v>505</v>
      </c>
      <c r="J5714" t="s">
        <v>14</v>
      </c>
      <c r="K5714" t="s">
        <v>404</v>
      </c>
    </row>
    <row r="5715" spans="1:11" hidden="1" x14ac:dyDescent="0.35">
      <c r="A5715" t="s">
        <v>422</v>
      </c>
      <c r="B5715" t="s">
        <v>84</v>
      </c>
      <c r="C5715" t="s">
        <v>384</v>
      </c>
      <c r="D5715" t="s">
        <v>78</v>
      </c>
      <c r="E5715">
        <v>2021</v>
      </c>
      <c r="F5715" t="s">
        <v>156</v>
      </c>
      <c r="G5715" t="s">
        <v>307</v>
      </c>
      <c r="H5715">
        <v>-0.72</v>
      </c>
      <c r="I5715" t="s">
        <v>505</v>
      </c>
      <c r="J5715" t="s">
        <v>347</v>
      </c>
      <c r="K5715" t="s">
        <v>404</v>
      </c>
    </row>
    <row r="5716" spans="1:11" hidden="1" x14ac:dyDescent="0.35">
      <c r="A5716" t="s">
        <v>422</v>
      </c>
      <c r="B5716" t="s">
        <v>84</v>
      </c>
      <c r="C5716" t="s">
        <v>384</v>
      </c>
      <c r="D5716" t="s">
        <v>78</v>
      </c>
      <c r="E5716">
        <v>2021</v>
      </c>
      <c r="F5716" t="s">
        <v>500</v>
      </c>
      <c r="G5716" t="s">
        <v>311</v>
      </c>
      <c r="H5716">
        <v>-867.12</v>
      </c>
      <c r="I5716" t="s">
        <v>505</v>
      </c>
      <c r="J5716" t="s">
        <v>14</v>
      </c>
      <c r="K5716" t="s">
        <v>413</v>
      </c>
    </row>
    <row r="5717" spans="1:11" hidden="1" x14ac:dyDescent="0.35">
      <c r="A5717" t="s">
        <v>422</v>
      </c>
      <c r="B5717" t="s">
        <v>84</v>
      </c>
      <c r="C5717" t="s">
        <v>384</v>
      </c>
      <c r="D5717" t="s">
        <v>78</v>
      </c>
      <c r="E5717">
        <v>2021</v>
      </c>
      <c r="F5717" t="s">
        <v>500</v>
      </c>
      <c r="G5717" t="s">
        <v>311</v>
      </c>
      <c r="H5717">
        <v>-123.86</v>
      </c>
      <c r="I5717" t="s">
        <v>505</v>
      </c>
      <c r="J5717" t="s">
        <v>347</v>
      </c>
      <c r="K5717" t="s">
        <v>413</v>
      </c>
    </row>
    <row r="5718" spans="1:11" hidden="1" x14ac:dyDescent="0.35">
      <c r="A5718" t="s">
        <v>422</v>
      </c>
      <c r="B5718" t="s">
        <v>84</v>
      </c>
      <c r="C5718" t="s">
        <v>384</v>
      </c>
      <c r="D5718" t="s">
        <v>78</v>
      </c>
      <c r="E5718">
        <v>2021</v>
      </c>
      <c r="F5718" t="s">
        <v>500</v>
      </c>
      <c r="G5718" t="s">
        <v>311</v>
      </c>
      <c r="H5718">
        <v>-795.2</v>
      </c>
      <c r="I5718" t="s">
        <v>505</v>
      </c>
      <c r="J5718" t="s">
        <v>14</v>
      </c>
      <c r="K5718" t="s">
        <v>413</v>
      </c>
    </row>
    <row r="5719" spans="1:11" hidden="1" x14ac:dyDescent="0.35">
      <c r="A5719" t="s">
        <v>422</v>
      </c>
      <c r="B5719" t="s">
        <v>84</v>
      </c>
      <c r="C5719" t="s">
        <v>384</v>
      </c>
      <c r="D5719" t="s">
        <v>78</v>
      </c>
      <c r="E5719">
        <v>2021</v>
      </c>
      <c r="F5719" t="s">
        <v>500</v>
      </c>
      <c r="G5719" t="s">
        <v>311</v>
      </c>
      <c r="H5719">
        <v>-113.58</v>
      </c>
      <c r="I5719" t="s">
        <v>505</v>
      </c>
      <c r="J5719" t="s">
        <v>347</v>
      </c>
      <c r="K5719" t="s">
        <v>413</v>
      </c>
    </row>
    <row r="5720" spans="1:11" hidden="1" x14ac:dyDescent="0.35">
      <c r="A5720" t="s">
        <v>422</v>
      </c>
      <c r="B5720" t="s">
        <v>84</v>
      </c>
      <c r="C5720" t="s">
        <v>384</v>
      </c>
      <c r="D5720" t="s">
        <v>78</v>
      </c>
      <c r="E5720">
        <v>2021</v>
      </c>
      <c r="F5720" t="s">
        <v>500</v>
      </c>
      <c r="G5720" t="s">
        <v>311</v>
      </c>
      <c r="H5720">
        <v>-392.29</v>
      </c>
      <c r="I5720" t="s">
        <v>505</v>
      </c>
      <c r="J5720" t="s">
        <v>14</v>
      </c>
      <c r="K5720" t="s">
        <v>413</v>
      </c>
    </row>
    <row r="5721" spans="1:11" hidden="1" x14ac:dyDescent="0.35">
      <c r="A5721" t="s">
        <v>422</v>
      </c>
      <c r="B5721" t="s">
        <v>84</v>
      </c>
      <c r="C5721" t="s">
        <v>384</v>
      </c>
      <c r="D5721" t="s">
        <v>78</v>
      </c>
      <c r="E5721">
        <v>2021</v>
      </c>
      <c r="F5721" t="s">
        <v>500</v>
      </c>
      <c r="G5721" t="s">
        <v>311</v>
      </c>
      <c r="H5721">
        <v>-56.03</v>
      </c>
      <c r="I5721" t="s">
        <v>505</v>
      </c>
      <c r="J5721" t="s">
        <v>347</v>
      </c>
      <c r="K5721" t="s">
        <v>413</v>
      </c>
    </row>
    <row r="5722" spans="1:11" hidden="1" x14ac:dyDescent="0.35">
      <c r="A5722" t="s">
        <v>422</v>
      </c>
      <c r="B5722" t="s">
        <v>84</v>
      </c>
      <c r="C5722" t="s">
        <v>384</v>
      </c>
      <c r="D5722" t="s">
        <v>78</v>
      </c>
      <c r="E5722">
        <v>2021</v>
      </c>
      <c r="F5722" t="s">
        <v>506</v>
      </c>
      <c r="G5722" t="s">
        <v>309</v>
      </c>
      <c r="H5722">
        <v>-19.25</v>
      </c>
      <c r="I5722" t="s">
        <v>505</v>
      </c>
      <c r="J5722" t="s">
        <v>14</v>
      </c>
      <c r="K5722" t="s">
        <v>413</v>
      </c>
    </row>
    <row r="5723" spans="1:11" hidden="1" x14ac:dyDescent="0.35">
      <c r="A5723" t="s">
        <v>422</v>
      </c>
      <c r="B5723" t="s">
        <v>84</v>
      </c>
      <c r="C5723" t="s">
        <v>384</v>
      </c>
      <c r="D5723" t="s">
        <v>78</v>
      </c>
      <c r="E5723">
        <v>2021</v>
      </c>
      <c r="F5723" t="s">
        <v>506</v>
      </c>
      <c r="G5723" t="s">
        <v>309</v>
      </c>
      <c r="H5723">
        <v>-118.36</v>
      </c>
      <c r="I5723" t="s">
        <v>505</v>
      </c>
      <c r="J5723" t="s">
        <v>347</v>
      </c>
      <c r="K5723" t="s">
        <v>413</v>
      </c>
    </row>
    <row r="5724" spans="1:11" hidden="1" x14ac:dyDescent="0.35">
      <c r="A5724" t="s">
        <v>422</v>
      </c>
      <c r="B5724" t="s">
        <v>84</v>
      </c>
      <c r="C5724" t="s">
        <v>384</v>
      </c>
      <c r="D5724" t="s">
        <v>78</v>
      </c>
      <c r="E5724">
        <v>2021</v>
      </c>
      <c r="F5724" t="s">
        <v>506</v>
      </c>
      <c r="G5724" t="s">
        <v>309</v>
      </c>
      <c r="H5724">
        <v>-17.649999999999999</v>
      </c>
      <c r="I5724" t="s">
        <v>505</v>
      </c>
      <c r="J5724" t="s">
        <v>14</v>
      </c>
      <c r="K5724" t="s">
        <v>413</v>
      </c>
    </row>
    <row r="5725" spans="1:11" hidden="1" x14ac:dyDescent="0.35">
      <c r="A5725" t="s">
        <v>422</v>
      </c>
      <c r="B5725" t="s">
        <v>84</v>
      </c>
      <c r="C5725" t="s">
        <v>384</v>
      </c>
      <c r="D5725" t="s">
        <v>78</v>
      </c>
      <c r="E5725">
        <v>2021</v>
      </c>
      <c r="F5725" t="s">
        <v>506</v>
      </c>
      <c r="G5725" t="s">
        <v>309</v>
      </c>
      <c r="H5725">
        <v>-108.54</v>
      </c>
      <c r="I5725" t="s">
        <v>505</v>
      </c>
      <c r="J5725" t="s">
        <v>347</v>
      </c>
      <c r="K5725" t="s">
        <v>413</v>
      </c>
    </row>
    <row r="5726" spans="1:11" hidden="1" x14ac:dyDescent="0.35">
      <c r="A5726" t="s">
        <v>422</v>
      </c>
      <c r="B5726" t="s">
        <v>84</v>
      </c>
      <c r="C5726" t="s">
        <v>384</v>
      </c>
      <c r="D5726" t="s">
        <v>78</v>
      </c>
      <c r="E5726">
        <v>2021</v>
      </c>
      <c r="F5726" t="s">
        <v>506</v>
      </c>
      <c r="G5726" t="s">
        <v>309</v>
      </c>
      <c r="H5726">
        <v>-8.7100000000000009</v>
      </c>
      <c r="I5726" t="s">
        <v>505</v>
      </c>
      <c r="J5726" t="s">
        <v>14</v>
      </c>
      <c r="K5726" t="s">
        <v>413</v>
      </c>
    </row>
    <row r="5727" spans="1:11" hidden="1" x14ac:dyDescent="0.35">
      <c r="A5727" t="s">
        <v>422</v>
      </c>
      <c r="B5727" t="s">
        <v>84</v>
      </c>
      <c r="C5727" t="s">
        <v>384</v>
      </c>
      <c r="D5727" t="s">
        <v>78</v>
      </c>
      <c r="E5727">
        <v>2021</v>
      </c>
      <c r="F5727" t="s">
        <v>506</v>
      </c>
      <c r="G5727" t="s">
        <v>309</v>
      </c>
      <c r="H5727">
        <v>-53.54</v>
      </c>
      <c r="I5727" t="s">
        <v>505</v>
      </c>
      <c r="J5727" t="s">
        <v>347</v>
      </c>
      <c r="K5727" t="s">
        <v>413</v>
      </c>
    </row>
    <row r="5728" spans="1:11" hidden="1" x14ac:dyDescent="0.35">
      <c r="A5728" t="s">
        <v>422</v>
      </c>
      <c r="B5728" t="s">
        <v>84</v>
      </c>
      <c r="C5728" t="s">
        <v>384</v>
      </c>
      <c r="D5728" t="s">
        <v>78</v>
      </c>
      <c r="E5728">
        <v>2021</v>
      </c>
      <c r="F5728" t="s">
        <v>71</v>
      </c>
      <c r="G5728" t="s">
        <v>310</v>
      </c>
      <c r="H5728">
        <v>-22.99</v>
      </c>
      <c r="I5728" t="s">
        <v>505</v>
      </c>
      <c r="J5728" t="s">
        <v>347</v>
      </c>
      <c r="K5728" t="s">
        <v>413</v>
      </c>
    </row>
    <row r="5729" spans="1:11" hidden="1" x14ac:dyDescent="0.35">
      <c r="A5729" t="s">
        <v>422</v>
      </c>
      <c r="B5729" t="s">
        <v>84</v>
      </c>
      <c r="C5729" t="s">
        <v>384</v>
      </c>
      <c r="D5729" t="s">
        <v>78</v>
      </c>
      <c r="E5729">
        <v>2021</v>
      </c>
      <c r="F5729" t="s">
        <v>71</v>
      </c>
      <c r="G5729" t="s">
        <v>310</v>
      </c>
      <c r="H5729">
        <v>-21.08</v>
      </c>
      <c r="I5729" t="s">
        <v>505</v>
      </c>
      <c r="J5729" t="s">
        <v>347</v>
      </c>
      <c r="K5729" t="s">
        <v>413</v>
      </c>
    </row>
    <row r="5730" spans="1:11" hidden="1" x14ac:dyDescent="0.35">
      <c r="A5730" t="s">
        <v>422</v>
      </c>
      <c r="B5730" t="s">
        <v>84</v>
      </c>
      <c r="C5730" t="s">
        <v>384</v>
      </c>
      <c r="D5730" t="s">
        <v>78</v>
      </c>
      <c r="E5730">
        <v>2021</v>
      </c>
      <c r="F5730" t="s">
        <v>71</v>
      </c>
      <c r="G5730" t="s">
        <v>310</v>
      </c>
      <c r="H5730">
        <v>-10.4</v>
      </c>
      <c r="I5730" t="s">
        <v>505</v>
      </c>
      <c r="J5730" t="s">
        <v>347</v>
      </c>
      <c r="K5730" t="s">
        <v>413</v>
      </c>
    </row>
    <row r="5731" spans="1:11" hidden="1" x14ac:dyDescent="0.35">
      <c r="A5731" t="s">
        <v>422</v>
      </c>
      <c r="B5731" t="s">
        <v>84</v>
      </c>
      <c r="C5731" t="s">
        <v>384</v>
      </c>
      <c r="D5731" t="s">
        <v>78</v>
      </c>
      <c r="E5731">
        <v>2021</v>
      </c>
      <c r="F5731" t="s">
        <v>148</v>
      </c>
      <c r="G5731" t="s">
        <v>308</v>
      </c>
      <c r="H5731">
        <v>-0.28000000000000003</v>
      </c>
      <c r="I5731" t="s">
        <v>505</v>
      </c>
      <c r="J5731" t="s">
        <v>347</v>
      </c>
      <c r="K5731" t="s">
        <v>413</v>
      </c>
    </row>
    <row r="5732" spans="1:11" hidden="1" x14ac:dyDescent="0.35">
      <c r="A5732" t="s">
        <v>422</v>
      </c>
      <c r="B5732" t="s">
        <v>84</v>
      </c>
      <c r="C5732" t="s">
        <v>384</v>
      </c>
      <c r="D5732" t="s">
        <v>78</v>
      </c>
      <c r="E5732">
        <v>2021</v>
      </c>
      <c r="F5732" t="s">
        <v>148</v>
      </c>
      <c r="G5732" t="s">
        <v>308</v>
      </c>
      <c r="H5732">
        <v>-0.26</v>
      </c>
      <c r="I5732" t="s">
        <v>505</v>
      </c>
      <c r="J5732" t="s">
        <v>347</v>
      </c>
      <c r="K5732" t="s">
        <v>413</v>
      </c>
    </row>
    <row r="5733" spans="1:11" hidden="1" x14ac:dyDescent="0.35">
      <c r="A5733" t="s">
        <v>422</v>
      </c>
      <c r="B5733" t="s">
        <v>84</v>
      </c>
      <c r="C5733" t="s">
        <v>384</v>
      </c>
      <c r="D5733" t="s">
        <v>78</v>
      </c>
      <c r="E5733">
        <v>2021</v>
      </c>
      <c r="F5733" t="s">
        <v>148</v>
      </c>
      <c r="G5733" t="s">
        <v>308</v>
      </c>
      <c r="H5733">
        <v>-0.13</v>
      </c>
      <c r="I5733" t="s">
        <v>505</v>
      </c>
      <c r="J5733" t="s">
        <v>347</v>
      </c>
      <c r="K5733" t="s">
        <v>413</v>
      </c>
    </row>
    <row r="5734" spans="1:11" hidden="1" x14ac:dyDescent="0.35">
      <c r="A5734" t="s">
        <v>422</v>
      </c>
      <c r="B5734" t="s">
        <v>84</v>
      </c>
      <c r="C5734" t="s">
        <v>384</v>
      </c>
      <c r="D5734" t="s">
        <v>78</v>
      </c>
      <c r="E5734">
        <v>2021</v>
      </c>
      <c r="F5734" t="s">
        <v>156</v>
      </c>
      <c r="G5734" t="s">
        <v>307</v>
      </c>
      <c r="H5734">
        <v>-1.3</v>
      </c>
      <c r="I5734" t="s">
        <v>505</v>
      </c>
      <c r="J5734" t="s">
        <v>14</v>
      </c>
      <c r="K5734" t="s">
        <v>413</v>
      </c>
    </row>
    <row r="5735" spans="1:11" hidden="1" x14ac:dyDescent="0.35">
      <c r="A5735" t="s">
        <v>422</v>
      </c>
      <c r="B5735" t="s">
        <v>84</v>
      </c>
      <c r="C5735" t="s">
        <v>384</v>
      </c>
      <c r="D5735" t="s">
        <v>78</v>
      </c>
      <c r="E5735">
        <v>2021</v>
      </c>
      <c r="F5735" t="s">
        <v>156</v>
      </c>
      <c r="G5735" t="s">
        <v>307</v>
      </c>
      <c r="H5735">
        <v>-3.14</v>
      </c>
      <c r="I5735" t="s">
        <v>505</v>
      </c>
      <c r="J5735" t="s">
        <v>347</v>
      </c>
      <c r="K5735" t="s">
        <v>413</v>
      </c>
    </row>
    <row r="5736" spans="1:11" hidden="1" x14ac:dyDescent="0.35">
      <c r="A5736" t="s">
        <v>422</v>
      </c>
      <c r="B5736" t="s">
        <v>84</v>
      </c>
      <c r="C5736" t="s">
        <v>384</v>
      </c>
      <c r="D5736" t="s">
        <v>78</v>
      </c>
      <c r="E5736">
        <v>2021</v>
      </c>
      <c r="F5736" t="s">
        <v>156</v>
      </c>
      <c r="G5736" t="s">
        <v>307</v>
      </c>
      <c r="H5736">
        <v>-1.19</v>
      </c>
      <c r="I5736" t="s">
        <v>505</v>
      </c>
      <c r="J5736" t="s">
        <v>14</v>
      </c>
      <c r="K5736" t="s">
        <v>413</v>
      </c>
    </row>
    <row r="5737" spans="1:11" hidden="1" x14ac:dyDescent="0.35">
      <c r="A5737" t="s">
        <v>422</v>
      </c>
      <c r="B5737" t="s">
        <v>84</v>
      </c>
      <c r="C5737" t="s">
        <v>384</v>
      </c>
      <c r="D5737" t="s">
        <v>78</v>
      </c>
      <c r="E5737">
        <v>2021</v>
      </c>
      <c r="F5737" t="s">
        <v>156</v>
      </c>
      <c r="G5737" t="s">
        <v>307</v>
      </c>
      <c r="H5737">
        <v>-2.88</v>
      </c>
      <c r="I5737" t="s">
        <v>505</v>
      </c>
      <c r="J5737" t="s">
        <v>347</v>
      </c>
      <c r="K5737" t="s">
        <v>413</v>
      </c>
    </row>
    <row r="5738" spans="1:11" hidden="1" x14ac:dyDescent="0.35">
      <c r="A5738" t="s">
        <v>422</v>
      </c>
      <c r="B5738" t="s">
        <v>84</v>
      </c>
      <c r="C5738" t="s">
        <v>384</v>
      </c>
      <c r="D5738" t="s">
        <v>78</v>
      </c>
      <c r="E5738">
        <v>2021</v>
      </c>
      <c r="F5738" t="s">
        <v>156</v>
      </c>
      <c r="G5738" t="s">
        <v>307</v>
      </c>
      <c r="H5738">
        <v>-0.59</v>
      </c>
      <c r="I5738" t="s">
        <v>505</v>
      </c>
      <c r="J5738" t="s">
        <v>14</v>
      </c>
      <c r="K5738" t="s">
        <v>413</v>
      </c>
    </row>
    <row r="5739" spans="1:11" hidden="1" x14ac:dyDescent="0.35">
      <c r="A5739" t="s">
        <v>422</v>
      </c>
      <c r="B5739" t="s">
        <v>84</v>
      </c>
      <c r="C5739" t="s">
        <v>384</v>
      </c>
      <c r="D5739" t="s">
        <v>78</v>
      </c>
      <c r="E5739">
        <v>2021</v>
      </c>
      <c r="F5739" t="s">
        <v>156</v>
      </c>
      <c r="G5739" t="s">
        <v>307</v>
      </c>
      <c r="H5739">
        <v>-1.42</v>
      </c>
      <c r="I5739" t="s">
        <v>505</v>
      </c>
      <c r="J5739" t="s">
        <v>347</v>
      </c>
      <c r="K5739" t="s">
        <v>413</v>
      </c>
    </row>
    <row r="5740" spans="1:11" hidden="1" x14ac:dyDescent="0.35">
      <c r="A5740" t="s">
        <v>422</v>
      </c>
      <c r="B5740" t="s">
        <v>84</v>
      </c>
      <c r="C5740" t="s">
        <v>351</v>
      </c>
      <c r="D5740" t="s">
        <v>78</v>
      </c>
      <c r="E5740">
        <v>2021</v>
      </c>
      <c r="F5740" t="s">
        <v>502</v>
      </c>
      <c r="G5740" t="s">
        <v>68</v>
      </c>
      <c r="H5740">
        <v>267.72000000000003</v>
      </c>
      <c r="I5740" t="s">
        <v>505</v>
      </c>
      <c r="J5740" t="s">
        <v>347</v>
      </c>
      <c r="K5740" t="s">
        <v>403</v>
      </c>
    </row>
    <row r="5741" spans="1:11" hidden="1" x14ac:dyDescent="0.35">
      <c r="A5741" t="s">
        <v>422</v>
      </c>
      <c r="B5741" t="s">
        <v>84</v>
      </c>
      <c r="C5741" t="s">
        <v>351</v>
      </c>
      <c r="D5741" t="s">
        <v>78</v>
      </c>
      <c r="E5741">
        <v>2021</v>
      </c>
      <c r="F5741" t="s">
        <v>502</v>
      </c>
      <c r="G5741" t="s">
        <v>68</v>
      </c>
      <c r="H5741">
        <v>271.5</v>
      </c>
      <c r="I5741" t="s">
        <v>505</v>
      </c>
      <c r="J5741" t="s">
        <v>347</v>
      </c>
      <c r="K5741" t="s">
        <v>403</v>
      </c>
    </row>
    <row r="5742" spans="1:11" hidden="1" x14ac:dyDescent="0.35">
      <c r="A5742" t="s">
        <v>422</v>
      </c>
      <c r="B5742" t="s">
        <v>84</v>
      </c>
      <c r="C5742" t="s">
        <v>351</v>
      </c>
      <c r="D5742" t="s">
        <v>78</v>
      </c>
      <c r="E5742">
        <v>2021</v>
      </c>
      <c r="F5742" t="s">
        <v>502</v>
      </c>
      <c r="G5742" t="s">
        <v>68</v>
      </c>
      <c r="H5742">
        <v>36.08</v>
      </c>
      <c r="I5742" t="s">
        <v>505</v>
      </c>
      <c r="J5742" t="s">
        <v>347</v>
      </c>
      <c r="K5742" t="s">
        <v>403</v>
      </c>
    </row>
    <row r="5743" spans="1:11" hidden="1" x14ac:dyDescent="0.35">
      <c r="A5743" t="s">
        <v>422</v>
      </c>
      <c r="B5743" t="s">
        <v>84</v>
      </c>
      <c r="C5743" t="s">
        <v>384</v>
      </c>
      <c r="D5743" t="s">
        <v>78</v>
      </c>
      <c r="E5743">
        <v>2021</v>
      </c>
      <c r="F5743" t="s">
        <v>502</v>
      </c>
      <c r="G5743" t="s">
        <v>68</v>
      </c>
      <c r="H5743">
        <v>20.97</v>
      </c>
      <c r="I5743" t="s">
        <v>505</v>
      </c>
      <c r="J5743" t="s">
        <v>347</v>
      </c>
      <c r="K5743" t="s">
        <v>404</v>
      </c>
    </row>
    <row r="5744" spans="1:11" hidden="1" x14ac:dyDescent="0.35">
      <c r="A5744" t="s">
        <v>422</v>
      </c>
      <c r="B5744" t="s">
        <v>84</v>
      </c>
      <c r="C5744" t="s">
        <v>384</v>
      </c>
      <c r="D5744" t="s">
        <v>78</v>
      </c>
      <c r="E5744">
        <v>2021</v>
      </c>
      <c r="F5744" t="s">
        <v>502</v>
      </c>
      <c r="G5744" t="s">
        <v>68</v>
      </c>
      <c r="H5744">
        <v>244.33</v>
      </c>
      <c r="I5744" t="s">
        <v>505</v>
      </c>
      <c r="J5744" t="s">
        <v>347</v>
      </c>
      <c r="K5744" t="s">
        <v>413</v>
      </c>
    </row>
    <row r="5745" spans="1:11" hidden="1" x14ac:dyDescent="0.35">
      <c r="A5745" t="s">
        <v>422</v>
      </c>
      <c r="B5745" t="s">
        <v>84</v>
      </c>
      <c r="C5745" t="s">
        <v>384</v>
      </c>
      <c r="D5745" t="s">
        <v>78</v>
      </c>
      <c r="E5745">
        <v>2021</v>
      </c>
      <c r="F5745" t="s">
        <v>502</v>
      </c>
      <c r="G5745" t="s">
        <v>68</v>
      </c>
      <c r="H5745">
        <v>0.18</v>
      </c>
      <c r="I5745" t="s">
        <v>505</v>
      </c>
      <c r="J5745" t="s">
        <v>347</v>
      </c>
      <c r="K5745" t="s">
        <v>404</v>
      </c>
    </row>
    <row r="5746" spans="1:11" hidden="1" x14ac:dyDescent="0.35">
      <c r="A5746" t="s">
        <v>422</v>
      </c>
      <c r="B5746" t="s">
        <v>84</v>
      </c>
      <c r="C5746" t="s">
        <v>384</v>
      </c>
      <c r="D5746" t="s">
        <v>78</v>
      </c>
      <c r="E5746">
        <v>2021</v>
      </c>
      <c r="F5746" t="s">
        <v>502</v>
      </c>
      <c r="G5746" t="s">
        <v>68</v>
      </c>
      <c r="H5746">
        <v>2.12</v>
      </c>
      <c r="I5746" t="s">
        <v>505</v>
      </c>
      <c r="J5746" t="s">
        <v>347</v>
      </c>
      <c r="K5746" t="s">
        <v>413</v>
      </c>
    </row>
    <row r="5747" spans="1:11" hidden="1" x14ac:dyDescent="0.35">
      <c r="A5747" t="s">
        <v>422</v>
      </c>
      <c r="B5747" t="s">
        <v>84</v>
      </c>
      <c r="C5747" t="s">
        <v>384</v>
      </c>
      <c r="D5747" t="s">
        <v>78</v>
      </c>
      <c r="E5747">
        <v>2021</v>
      </c>
      <c r="F5747" t="s">
        <v>502</v>
      </c>
      <c r="G5747" t="s">
        <v>68</v>
      </c>
      <c r="H5747">
        <v>15.44</v>
      </c>
      <c r="I5747" t="s">
        <v>505</v>
      </c>
      <c r="J5747" t="s">
        <v>347</v>
      </c>
      <c r="K5747" t="s">
        <v>404</v>
      </c>
    </row>
    <row r="5748" spans="1:11" hidden="1" x14ac:dyDescent="0.35">
      <c r="A5748" t="s">
        <v>422</v>
      </c>
      <c r="B5748" t="s">
        <v>84</v>
      </c>
      <c r="C5748" t="s">
        <v>384</v>
      </c>
      <c r="D5748" t="s">
        <v>78</v>
      </c>
      <c r="E5748">
        <v>2021</v>
      </c>
      <c r="F5748" t="s">
        <v>502</v>
      </c>
      <c r="G5748" t="s">
        <v>68</v>
      </c>
      <c r="H5748">
        <v>179.81</v>
      </c>
      <c r="I5748" t="s">
        <v>505</v>
      </c>
      <c r="J5748" t="s">
        <v>347</v>
      </c>
      <c r="K5748" t="s">
        <v>413</v>
      </c>
    </row>
    <row r="5749" spans="1:11" hidden="1" x14ac:dyDescent="0.35">
      <c r="A5749" t="s">
        <v>422</v>
      </c>
      <c r="B5749" t="s">
        <v>84</v>
      </c>
      <c r="C5749" t="s">
        <v>384</v>
      </c>
      <c r="D5749" t="s">
        <v>78</v>
      </c>
      <c r="E5749">
        <v>2021</v>
      </c>
      <c r="F5749" t="s">
        <v>502</v>
      </c>
      <c r="G5749" t="s">
        <v>68</v>
      </c>
      <c r="H5749">
        <v>1.75</v>
      </c>
      <c r="I5749" t="s">
        <v>505</v>
      </c>
      <c r="J5749" t="s">
        <v>347</v>
      </c>
      <c r="K5749" t="s">
        <v>404</v>
      </c>
    </row>
    <row r="5750" spans="1:11" hidden="1" x14ac:dyDescent="0.35">
      <c r="A5750" t="s">
        <v>422</v>
      </c>
      <c r="B5750" t="s">
        <v>84</v>
      </c>
      <c r="C5750" t="s">
        <v>384</v>
      </c>
      <c r="D5750" t="s">
        <v>78</v>
      </c>
      <c r="E5750">
        <v>2021</v>
      </c>
      <c r="F5750" t="s">
        <v>502</v>
      </c>
      <c r="G5750" t="s">
        <v>68</v>
      </c>
      <c r="H5750">
        <v>20.39</v>
      </c>
      <c r="I5750" t="s">
        <v>505</v>
      </c>
      <c r="J5750" t="s">
        <v>347</v>
      </c>
      <c r="K5750" t="s">
        <v>413</v>
      </c>
    </row>
    <row r="5751" spans="1:11" hidden="1" x14ac:dyDescent="0.35">
      <c r="A5751" t="s">
        <v>422</v>
      </c>
      <c r="B5751" t="s">
        <v>84</v>
      </c>
      <c r="C5751" t="s">
        <v>327</v>
      </c>
      <c r="D5751" t="s">
        <v>78</v>
      </c>
      <c r="E5751">
        <v>2021</v>
      </c>
      <c r="F5751" t="s">
        <v>502</v>
      </c>
      <c r="G5751" t="s">
        <v>68</v>
      </c>
      <c r="H5751">
        <v>134.99</v>
      </c>
      <c r="I5751" t="s">
        <v>505</v>
      </c>
      <c r="J5751" t="s">
        <v>347</v>
      </c>
      <c r="K5751" t="s">
        <v>389</v>
      </c>
    </row>
    <row r="5752" spans="1:11" hidden="1" x14ac:dyDescent="0.35">
      <c r="A5752" t="s">
        <v>422</v>
      </c>
      <c r="B5752" t="s">
        <v>84</v>
      </c>
      <c r="C5752" t="s">
        <v>327</v>
      </c>
      <c r="D5752" t="s">
        <v>78</v>
      </c>
      <c r="E5752">
        <v>2021</v>
      </c>
      <c r="F5752" t="s">
        <v>502</v>
      </c>
      <c r="G5752" t="s">
        <v>68</v>
      </c>
      <c r="H5752">
        <v>46.79</v>
      </c>
      <c r="I5752" t="s">
        <v>505</v>
      </c>
      <c r="J5752" t="s">
        <v>347</v>
      </c>
      <c r="K5752" t="s">
        <v>389</v>
      </c>
    </row>
    <row r="5753" spans="1:11" hidden="1" x14ac:dyDescent="0.35">
      <c r="A5753" t="s">
        <v>422</v>
      </c>
      <c r="B5753" t="s">
        <v>84</v>
      </c>
      <c r="C5753" t="s">
        <v>327</v>
      </c>
      <c r="D5753" t="s">
        <v>78</v>
      </c>
      <c r="E5753">
        <v>2021</v>
      </c>
      <c r="F5753" t="s">
        <v>502</v>
      </c>
      <c r="G5753" t="s">
        <v>68</v>
      </c>
      <c r="H5753">
        <v>9.34</v>
      </c>
      <c r="I5753" t="s">
        <v>505</v>
      </c>
      <c r="J5753" t="s">
        <v>347</v>
      </c>
      <c r="K5753" t="s">
        <v>389</v>
      </c>
    </row>
    <row r="5754" spans="1:11" hidden="1" x14ac:dyDescent="0.35">
      <c r="A5754" t="s">
        <v>422</v>
      </c>
      <c r="B5754" t="s">
        <v>84</v>
      </c>
      <c r="C5754" t="s">
        <v>327</v>
      </c>
      <c r="D5754" t="s">
        <v>78</v>
      </c>
      <c r="E5754">
        <v>2021</v>
      </c>
      <c r="F5754" t="s">
        <v>502</v>
      </c>
      <c r="G5754" t="s">
        <v>68</v>
      </c>
      <c r="H5754">
        <v>13.95</v>
      </c>
      <c r="I5754" t="s">
        <v>505</v>
      </c>
      <c r="J5754" t="s">
        <v>347</v>
      </c>
      <c r="K5754" t="s">
        <v>389</v>
      </c>
    </row>
    <row r="5755" spans="1:11" hidden="1" x14ac:dyDescent="0.35">
      <c r="A5755" t="s">
        <v>422</v>
      </c>
      <c r="B5755" t="s">
        <v>84</v>
      </c>
      <c r="C5755" t="s">
        <v>327</v>
      </c>
      <c r="D5755" t="s">
        <v>78</v>
      </c>
      <c r="E5755">
        <v>2021</v>
      </c>
      <c r="F5755" t="s">
        <v>502</v>
      </c>
      <c r="G5755" t="s">
        <v>68</v>
      </c>
      <c r="H5755">
        <v>122.4</v>
      </c>
      <c r="I5755" t="s">
        <v>505</v>
      </c>
      <c r="J5755" t="s">
        <v>347</v>
      </c>
      <c r="K5755" t="s">
        <v>389</v>
      </c>
    </row>
    <row r="5756" spans="1:11" hidden="1" x14ac:dyDescent="0.35">
      <c r="A5756" t="s">
        <v>422</v>
      </c>
      <c r="B5756" t="s">
        <v>84</v>
      </c>
      <c r="C5756" t="s">
        <v>327</v>
      </c>
      <c r="D5756" t="s">
        <v>78</v>
      </c>
      <c r="E5756">
        <v>2021</v>
      </c>
      <c r="F5756" t="s">
        <v>502</v>
      </c>
      <c r="G5756" t="s">
        <v>68</v>
      </c>
      <c r="H5756">
        <v>9.5</v>
      </c>
      <c r="I5756" t="s">
        <v>505</v>
      </c>
      <c r="J5756" t="s">
        <v>347</v>
      </c>
      <c r="K5756" t="s">
        <v>389</v>
      </c>
    </row>
    <row r="5757" spans="1:11" hidden="1" x14ac:dyDescent="0.35">
      <c r="A5757" t="s">
        <v>422</v>
      </c>
      <c r="B5757" t="s">
        <v>84</v>
      </c>
      <c r="C5757" t="s">
        <v>329</v>
      </c>
      <c r="D5757" t="s">
        <v>78</v>
      </c>
      <c r="E5757">
        <v>2021</v>
      </c>
      <c r="F5757" t="s">
        <v>502</v>
      </c>
      <c r="G5757" t="s">
        <v>68</v>
      </c>
      <c r="H5757">
        <v>115.47</v>
      </c>
      <c r="I5757" t="s">
        <v>505</v>
      </c>
      <c r="J5757" t="s">
        <v>347</v>
      </c>
      <c r="K5757" t="s">
        <v>390</v>
      </c>
    </row>
    <row r="5758" spans="1:11" hidden="1" x14ac:dyDescent="0.35">
      <c r="A5758" t="s">
        <v>422</v>
      </c>
      <c r="B5758" t="s">
        <v>84</v>
      </c>
      <c r="C5758" t="s">
        <v>329</v>
      </c>
      <c r="D5758" t="s">
        <v>78</v>
      </c>
      <c r="E5758">
        <v>2021</v>
      </c>
      <c r="F5758" t="s">
        <v>502</v>
      </c>
      <c r="G5758" t="s">
        <v>68</v>
      </c>
      <c r="H5758">
        <v>102.35</v>
      </c>
      <c r="I5758" t="s">
        <v>505</v>
      </c>
      <c r="J5758" t="s">
        <v>347</v>
      </c>
      <c r="K5758" t="s">
        <v>390</v>
      </c>
    </row>
    <row r="5759" spans="1:11" hidden="1" x14ac:dyDescent="0.35">
      <c r="A5759" t="s">
        <v>422</v>
      </c>
      <c r="B5759" t="s">
        <v>84</v>
      </c>
      <c r="C5759" t="s">
        <v>329</v>
      </c>
      <c r="D5759" t="s">
        <v>78</v>
      </c>
      <c r="E5759">
        <v>2021</v>
      </c>
      <c r="F5759" t="s">
        <v>502</v>
      </c>
      <c r="G5759" t="s">
        <v>68</v>
      </c>
      <c r="H5759">
        <v>7.45</v>
      </c>
      <c r="I5759" t="s">
        <v>505</v>
      </c>
      <c r="J5759" t="s">
        <v>347</v>
      </c>
      <c r="K5759" t="s">
        <v>390</v>
      </c>
    </row>
    <row r="5760" spans="1:11" hidden="1" x14ac:dyDescent="0.35">
      <c r="A5760" t="s">
        <v>422</v>
      </c>
      <c r="B5760" t="s">
        <v>84</v>
      </c>
      <c r="C5760" t="s">
        <v>329</v>
      </c>
      <c r="D5760" t="s">
        <v>78</v>
      </c>
      <c r="E5760">
        <v>2021</v>
      </c>
      <c r="F5760" t="s">
        <v>502</v>
      </c>
      <c r="G5760" t="s">
        <v>68</v>
      </c>
      <c r="H5760">
        <v>20.73</v>
      </c>
      <c r="I5760" t="s">
        <v>505</v>
      </c>
      <c r="J5760" t="s">
        <v>347</v>
      </c>
      <c r="K5760" t="s">
        <v>390</v>
      </c>
    </row>
    <row r="5761" spans="1:11" hidden="1" x14ac:dyDescent="0.35">
      <c r="A5761" t="s">
        <v>422</v>
      </c>
      <c r="B5761" t="s">
        <v>84</v>
      </c>
      <c r="C5761" t="s">
        <v>329</v>
      </c>
      <c r="D5761" t="s">
        <v>78</v>
      </c>
      <c r="E5761">
        <v>2021</v>
      </c>
      <c r="F5761" t="s">
        <v>502</v>
      </c>
      <c r="G5761" t="s">
        <v>68</v>
      </c>
      <c r="H5761">
        <v>128.80000000000001</v>
      </c>
      <c r="I5761" t="s">
        <v>505</v>
      </c>
      <c r="J5761" t="s">
        <v>347</v>
      </c>
      <c r="K5761" t="s">
        <v>390</v>
      </c>
    </row>
    <row r="5762" spans="1:11" hidden="1" x14ac:dyDescent="0.35">
      <c r="A5762" t="s">
        <v>422</v>
      </c>
      <c r="B5762" t="s">
        <v>84</v>
      </c>
      <c r="C5762" t="s">
        <v>329</v>
      </c>
      <c r="D5762" t="s">
        <v>78</v>
      </c>
      <c r="E5762">
        <v>2021</v>
      </c>
      <c r="F5762" t="s">
        <v>502</v>
      </c>
      <c r="G5762" t="s">
        <v>68</v>
      </c>
      <c r="H5762">
        <v>14.42</v>
      </c>
      <c r="I5762" t="s">
        <v>505</v>
      </c>
      <c r="J5762" t="s">
        <v>347</v>
      </c>
      <c r="K5762" t="s">
        <v>390</v>
      </c>
    </row>
    <row r="5763" spans="1:11" hidden="1" x14ac:dyDescent="0.35">
      <c r="A5763" t="s">
        <v>422</v>
      </c>
      <c r="B5763" t="s">
        <v>84</v>
      </c>
      <c r="C5763" t="s">
        <v>334</v>
      </c>
      <c r="D5763" t="s">
        <v>78</v>
      </c>
      <c r="E5763">
        <v>2021</v>
      </c>
      <c r="F5763" t="s">
        <v>502</v>
      </c>
      <c r="G5763" t="s">
        <v>68</v>
      </c>
      <c r="H5763">
        <v>186.94</v>
      </c>
      <c r="I5763" t="s">
        <v>505</v>
      </c>
      <c r="J5763" t="s">
        <v>347</v>
      </c>
      <c r="K5763" t="s">
        <v>391</v>
      </c>
    </row>
    <row r="5764" spans="1:11" hidden="1" x14ac:dyDescent="0.35">
      <c r="A5764" t="s">
        <v>422</v>
      </c>
      <c r="B5764" t="s">
        <v>84</v>
      </c>
      <c r="C5764" t="s">
        <v>334</v>
      </c>
      <c r="D5764" t="s">
        <v>78</v>
      </c>
      <c r="E5764">
        <v>2021</v>
      </c>
      <c r="F5764" t="s">
        <v>502</v>
      </c>
      <c r="G5764" t="s">
        <v>68</v>
      </c>
      <c r="H5764">
        <v>15.68</v>
      </c>
      <c r="I5764" t="s">
        <v>505</v>
      </c>
      <c r="J5764" t="s">
        <v>347</v>
      </c>
      <c r="K5764" t="s">
        <v>391</v>
      </c>
    </row>
    <row r="5765" spans="1:11" hidden="1" x14ac:dyDescent="0.35">
      <c r="A5765" t="s">
        <v>422</v>
      </c>
      <c r="B5765" t="s">
        <v>84</v>
      </c>
      <c r="C5765" t="s">
        <v>334</v>
      </c>
      <c r="D5765" t="s">
        <v>78</v>
      </c>
      <c r="E5765">
        <v>2021</v>
      </c>
      <c r="F5765" t="s">
        <v>502</v>
      </c>
      <c r="G5765" t="s">
        <v>68</v>
      </c>
      <c r="H5765">
        <v>316.39999999999998</v>
      </c>
      <c r="I5765" t="s">
        <v>505</v>
      </c>
      <c r="J5765" t="s">
        <v>347</v>
      </c>
      <c r="K5765" t="s">
        <v>391</v>
      </c>
    </row>
    <row r="5766" spans="1:11" hidden="1" x14ac:dyDescent="0.35">
      <c r="A5766" t="s">
        <v>422</v>
      </c>
      <c r="B5766" t="s">
        <v>84</v>
      </c>
      <c r="C5766" t="s">
        <v>334</v>
      </c>
      <c r="D5766" t="s">
        <v>78</v>
      </c>
      <c r="E5766">
        <v>2021</v>
      </c>
      <c r="F5766" t="s">
        <v>502</v>
      </c>
      <c r="G5766" t="s">
        <v>68</v>
      </c>
      <c r="H5766">
        <v>22.92</v>
      </c>
      <c r="I5766" t="s">
        <v>505</v>
      </c>
      <c r="J5766" t="s">
        <v>347</v>
      </c>
      <c r="K5766" t="s">
        <v>391</v>
      </c>
    </row>
    <row r="5767" spans="1:11" hidden="1" x14ac:dyDescent="0.35">
      <c r="A5767" t="s">
        <v>422</v>
      </c>
      <c r="B5767" t="s">
        <v>84</v>
      </c>
      <c r="C5767" t="s">
        <v>330</v>
      </c>
      <c r="D5767" t="s">
        <v>78</v>
      </c>
      <c r="E5767">
        <v>2021</v>
      </c>
      <c r="F5767" t="s">
        <v>502</v>
      </c>
      <c r="G5767" t="s">
        <v>68</v>
      </c>
      <c r="H5767">
        <v>850.86</v>
      </c>
      <c r="I5767" t="s">
        <v>505</v>
      </c>
      <c r="J5767" t="s">
        <v>347</v>
      </c>
      <c r="K5767" t="s">
        <v>392</v>
      </c>
    </row>
    <row r="5768" spans="1:11" hidden="1" x14ac:dyDescent="0.35">
      <c r="A5768" t="s">
        <v>422</v>
      </c>
      <c r="B5768" t="s">
        <v>84</v>
      </c>
      <c r="C5768" t="s">
        <v>330</v>
      </c>
      <c r="D5768" t="s">
        <v>78</v>
      </c>
      <c r="E5768">
        <v>2021</v>
      </c>
      <c r="F5768" t="s">
        <v>502</v>
      </c>
      <c r="G5768" t="s">
        <v>68</v>
      </c>
      <c r="H5768">
        <v>378.47</v>
      </c>
      <c r="I5768" t="s">
        <v>505</v>
      </c>
      <c r="J5768" t="s">
        <v>347</v>
      </c>
      <c r="K5768" t="s">
        <v>392</v>
      </c>
    </row>
    <row r="5769" spans="1:11" hidden="1" x14ac:dyDescent="0.35">
      <c r="A5769" t="s">
        <v>422</v>
      </c>
      <c r="B5769" t="s">
        <v>84</v>
      </c>
      <c r="C5769" t="s">
        <v>330</v>
      </c>
      <c r="D5769" t="s">
        <v>78</v>
      </c>
      <c r="E5769">
        <v>2021</v>
      </c>
      <c r="F5769" t="s">
        <v>502</v>
      </c>
      <c r="G5769" t="s">
        <v>68</v>
      </c>
      <c r="H5769">
        <v>2.21</v>
      </c>
      <c r="I5769" t="s">
        <v>505</v>
      </c>
      <c r="J5769" t="s">
        <v>347</v>
      </c>
      <c r="K5769" t="s">
        <v>392</v>
      </c>
    </row>
    <row r="5770" spans="1:11" hidden="1" x14ac:dyDescent="0.35">
      <c r="A5770" t="s">
        <v>422</v>
      </c>
      <c r="B5770" t="s">
        <v>84</v>
      </c>
      <c r="C5770" t="s">
        <v>330</v>
      </c>
      <c r="D5770" t="s">
        <v>78</v>
      </c>
      <c r="E5770">
        <v>2021</v>
      </c>
      <c r="F5770" t="s">
        <v>502</v>
      </c>
      <c r="G5770" t="s">
        <v>68</v>
      </c>
      <c r="H5770">
        <v>224.82</v>
      </c>
      <c r="I5770" t="s">
        <v>505</v>
      </c>
      <c r="J5770" t="s">
        <v>347</v>
      </c>
      <c r="K5770" t="s">
        <v>392</v>
      </c>
    </row>
    <row r="5771" spans="1:11" hidden="1" x14ac:dyDescent="0.35">
      <c r="A5771" t="s">
        <v>422</v>
      </c>
      <c r="B5771" t="s">
        <v>84</v>
      </c>
      <c r="C5771" t="s">
        <v>330</v>
      </c>
      <c r="D5771" t="s">
        <v>78</v>
      </c>
      <c r="E5771">
        <v>2021</v>
      </c>
      <c r="F5771" t="s">
        <v>502</v>
      </c>
      <c r="G5771" t="s">
        <v>68</v>
      </c>
      <c r="H5771">
        <v>1001.41</v>
      </c>
      <c r="I5771" t="s">
        <v>505</v>
      </c>
      <c r="J5771" t="s">
        <v>347</v>
      </c>
      <c r="K5771" t="s">
        <v>392</v>
      </c>
    </row>
    <row r="5772" spans="1:11" hidden="1" x14ac:dyDescent="0.35">
      <c r="A5772" t="s">
        <v>422</v>
      </c>
      <c r="B5772" t="s">
        <v>84</v>
      </c>
      <c r="C5772" t="s">
        <v>330</v>
      </c>
      <c r="D5772" t="s">
        <v>78</v>
      </c>
      <c r="E5772">
        <v>2021</v>
      </c>
      <c r="F5772" t="s">
        <v>502</v>
      </c>
      <c r="G5772" t="s">
        <v>68</v>
      </c>
      <c r="H5772">
        <v>186.47</v>
      </c>
      <c r="I5772" t="s">
        <v>505</v>
      </c>
      <c r="J5772" t="s">
        <v>347</v>
      </c>
      <c r="K5772" t="s">
        <v>392</v>
      </c>
    </row>
    <row r="5773" spans="1:11" hidden="1" x14ac:dyDescent="0.35">
      <c r="A5773" t="s">
        <v>422</v>
      </c>
      <c r="B5773" t="s">
        <v>84</v>
      </c>
      <c r="C5773" t="s">
        <v>330</v>
      </c>
      <c r="D5773" t="s">
        <v>78</v>
      </c>
      <c r="E5773">
        <v>2021</v>
      </c>
      <c r="F5773" t="s">
        <v>502</v>
      </c>
      <c r="G5773" t="s">
        <v>68</v>
      </c>
      <c r="H5773">
        <v>89.24</v>
      </c>
      <c r="I5773" t="s">
        <v>505</v>
      </c>
      <c r="J5773" t="s">
        <v>347</v>
      </c>
      <c r="K5773" t="s">
        <v>392</v>
      </c>
    </row>
    <row r="5774" spans="1:11" hidden="1" x14ac:dyDescent="0.35">
      <c r="A5774" t="s">
        <v>422</v>
      </c>
      <c r="B5774" t="s">
        <v>84</v>
      </c>
      <c r="C5774" t="s">
        <v>85</v>
      </c>
      <c r="D5774" t="s">
        <v>78</v>
      </c>
      <c r="E5774">
        <v>2021</v>
      </c>
      <c r="F5774" t="s">
        <v>502</v>
      </c>
      <c r="G5774" t="s">
        <v>68</v>
      </c>
      <c r="H5774">
        <v>246.95</v>
      </c>
      <c r="I5774" t="s">
        <v>505</v>
      </c>
      <c r="J5774" t="s">
        <v>347</v>
      </c>
      <c r="K5774" t="s">
        <v>388</v>
      </c>
    </row>
    <row r="5775" spans="1:11" hidden="1" x14ac:dyDescent="0.35">
      <c r="A5775" t="s">
        <v>422</v>
      </c>
      <c r="B5775" t="s">
        <v>84</v>
      </c>
      <c r="C5775" t="s">
        <v>85</v>
      </c>
      <c r="D5775" t="s">
        <v>78</v>
      </c>
      <c r="E5775">
        <v>2021</v>
      </c>
      <c r="F5775" t="s">
        <v>502</v>
      </c>
      <c r="G5775" t="s">
        <v>68</v>
      </c>
      <c r="H5775">
        <v>94.54</v>
      </c>
      <c r="I5775" t="s">
        <v>505</v>
      </c>
      <c r="J5775" t="s">
        <v>347</v>
      </c>
      <c r="K5775" t="s">
        <v>388</v>
      </c>
    </row>
    <row r="5776" spans="1:11" hidden="1" x14ac:dyDescent="0.35">
      <c r="A5776" t="s">
        <v>422</v>
      </c>
      <c r="B5776" t="s">
        <v>84</v>
      </c>
      <c r="C5776" t="s">
        <v>85</v>
      </c>
      <c r="D5776" t="s">
        <v>78</v>
      </c>
      <c r="E5776">
        <v>2021</v>
      </c>
      <c r="F5776" t="s">
        <v>502</v>
      </c>
      <c r="G5776" t="s">
        <v>68</v>
      </c>
      <c r="H5776">
        <v>88.25</v>
      </c>
      <c r="I5776" t="s">
        <v>505</v>
      </c>
      <c r="J5776" t="s">
        <v>347</v>
      </c>
      <c r="K5776" t="s">
        <v>388</v>
      </c>
    </row>
    <row r="5777" spans="1:11" hidden="1" x14ac:dyDescent="0.35">
      <c r="A5777" t="s">
        <v>422</v>
      </c>
      <c r="B5777" t="s">
        <v>84</v>
      </c>
      <c r="C5777" t="s">
        <v>85</v>
      </c>
      <c r="D5777" t="s">
        <v>78</v>
      </c>
      <c r="E5777">
        <v>2021</v>
      </c>
      <c r="F5777" t="s">
        <v>502</v>
      </c>
      <c r="G5777" t="s">
        <v>68</v>
      </c>
      <c r="H5777">
        <v>8.4600000000000009</v>
      </c>
      <c r="I5777" t="s">
        <v>505</v>
      </c>
      <c r="J5777" t="s">
        <v>347</v>
      </c>
      <c r="K5777" t="s">
        <v>388</v>
      </c>
    </row>
    <row r="5778" spans="1:11" hidden="1" x14ac:dyDescent="0.35">
      <c r="A5778" t="s">
        <v>422</v>
      </c>
      <c r="B5778" t="s">
        <v>84</v>
      </c>
      <c r="C5778" t="s">
        <v>372</v>
      </c>
      <c r="D5778" t="s">
        <v>78</v>
      </c>
      <c r="E5778">
        <v>2021</v>
      </c>
      <c r="F5778" t="s">
        <v>502</v>
      </c>
      <c r="G5778" t="s">
        <v>68</v>
      </c>
      <c r="H5778">
        <v>280.55</v>
      </c>
      <c r="I5778" t="s">
        <v>505</v>
      </c>
      <c r="J5778" t="s">
        <v>347</v>
      </c>
      <c r="K5778" t="s">
        <v>401</v>
      </c>
    </row>
    <row r="5779" spans="1:11" hidden="1" x14ac:dyDescent="0.35">
      <c r="A5779" t="s">
        <v>422</v>
      </c>
      <c r="B5779" t="s">
        <v>84</v>
      </c>
      <c r="C5779" t="s">
        <v>372</v>
      </c>
      <c r="D5779" t="s">
        <v>78</v>
      </c>
      <c r="E5779">
        <v>2021</v>
      </c>
      <c r="F5779" t="s">
        <v>502</v>
      </c>
      <c r="G5779" t="s">
        <v>68</v>
      </c>
      <c r="H5779">
        <v>16.170000000000002</v>
      </c>
      <c r="I5779" t="s">
        <v>505</v>
      </c>
      <c r="J5779" t="s">
        <v>347</v>
      </c>
      <c r="K5779" t="s">
        <v>401</v>
      </c>
    </row>
    <row r="5780" spans="1:11" hidden="1" x14ac:dyDescent="0.35">
      <c r="A5780" t="s">
        <v>422</v>
      </c>
      <c r="B5780" t="s">
        <v>84</v>
      </c>
      <c r="C5780" t="s">
        <v>372</v>
      </c>
      <c r="D5780" t="s">
        <v>78</v>
      </c>
      <c r="E5780">
        <v>2021</v>
      </c>
      <c r="F5780" t="s">
        <v>502</v>
      </c>
      <c r="G5780" t="s">
        <v>68</v>
      </c>
      <c r="H5780">
        <v>270.60000000000002</v>
      </c>
      <c r="I5780" t="s">
        <v>505</v>
      </c>
      <c r="J5780" t="s">
        <v>347</v>
      </c>
      <c r="K5780" t="s">
        <v>401</v>
      </c>
    </row>
    <row r="5781" spans="1:11" hidden="1" x14ac:dyDescent="0.35">
      <c r="A5781" t="s">
        <v>422</v>
      </c>
      <c r="B5781" t="s">
        <v>84</v>
      </c>
      <c r="C5781" t="s">
        <v>372</v>
      </c>
      <c r="D5781" t="s">
        <v>78</v>
      </c>
      <c r="E5781">
        <v>2021</v>
      </c>
      <c r="F5781" t="s">
        <v>502</v>
      </c>
      <c r="G5781" t="s">
        <v>68</v>
      </c>
      <c r="H5781">
        <v>44.92</v>
      </c>
      <c r="I5781" t="s">
        <v>505</v>
      </c>
      <c r="J5781" t="s">
        <v>347</v>
      </c>
      <c r="K5781" t="s">
        <v>401</v>
      </c>
    </row>
    <row r="5782" spans="1:11" hidden="1" x14ac:dyDescent="0.35">
      <c r="A5782" t="s">
        <v>422</v>
      </c>
      <c r="B5782" t="s">
        <v>84</v>
      </c>
      <c r="C5782" t="s">
        <v>335</v>
      </c>
      <c r="D5782" t="s">
        <v>78</v>
      </c>
      <c r="E5782">
        <v>2021</v>
      </c>
      <c r="F5782" t="s">
        <v>502</v>
      </c>
      <c r="G5782" t="s">
        <v>68</v>
      </c>
      <c r="H5782">
        <v>102.2</v>
      </c>
      <c r="I5782" t="s">
        <v>505</v>
      </c>
      <c r="J5782" t="s">
        <v>347</v>
      </c>
      <c r="K5782" t="s">
        <v>393</v>
      </c>
    </row>
    <row r="5783" spans="1:11" hidden="1" x14ac:dyDescent="0.35">
      <c r="A5783" t="s">
        <v>422</v>
      </c>
      <c r="B5783" t="s">
        <v>84</v>
      </c>
      <c r="C5783" t="s">
        <v>335</v>
      </c>
      <c r="D5783" t="s">
        <v>78</v>
      </c>
      <c r="E5783">
        <v>2021</v>
      </c>
      <c r="F5783" t="s">
        <v>502</v>
      </c>
      <c r="G5783" t="s">
        <v>68</v>
      </c>
      <c r="H5783">
        <v>138.27000000000001</v>
      </c>
      <c r="I5783" t="s">
        <v>505</v>
      </c>
      <c r="J5783" t="s">
        <v>347</v>
      </c>
      <c r="K5783" t="s">
        <v>393</v>
      </c>
    </row>
    <row r="5784" spans="1:11" hidden="1" x14ac:dyDescent="0.35">
      <c r="A5784" t="s">
        <v>422</v>
      </c>
      <c r="B5784" t="s">
        <v>84</v>
      </c>
      <c r="C5784" t="s">
        <v>335</v>
      </c>
      <c r="D5784" t="s">
        <v>78</v>
      </c>
      <c r="E5784">
        <v>2021</v>
      </c>
      <c r="F5784" t="s">
        <v>502</v>
      </c>
      <c r="G5784" t="s">
        <v>68</v>
      </c>
      <c r="H5784">
        <v>203.05</v>
      </c>
      <c r="I5784" t="s">
        <v>505</v>
      </c>
      <c r="J5784" t="s">
        <v>347</v>
      </c>
      <c r="K5784" t="s">
        <v>393</v>
      </c>
    </row>
    <row r="5785" spans="1:11" hidden="1" x14ac:dyDescent="0.35">
      <c r="A5785" t="s">
        <v>422</v>
      </c>
      <c r="B5785" t="s">
        <v>84</v>
      </c>
      <c r="C5785" t="s">
        <v>335</v>
      </c>
      <c r="D5785" t="s">
        <v>78</v>
      </c>
      <c r="E5785">
        <v>2021</v>
      </c>
      <c r="F5785" t="s">
        <v>502</v>
      </c>
      <c r="G5785" t="s">
        <v>68</v>
      </c>
      <c r="H5785">
        <v>6.25</v>
      </c>
      <c r="I5785" t="s">
        <v>505</v>
      </c>
      <c r="J5785" t="s">
        <v>347</v>
      </c>
      <c r="K5785" t="s">
        <v>393</v>
      </c>
    </row>
    <row r="5786" spans="1:11" hidden="1" x14ac:dyDescent="0.35">
      <c r="A5786" t="s">
        <v>422</v>
      </c>
      <c r="B5786" t="s">
        <v>84</v>
      </c>
      <c r="C5786" t="s">
        <v>352</v>
      </c>
      <c r="D5786" t="s">
        <v>78</v>
      </c>
      <c r="E5786">
        <v>2021</v>
      </c>
      <c r="F5786" t="s">
        <v>502</v>
      </c>
      <c r="G5786" t="s">
        <v>68</v>
      </c>
      <c r="H5786">
        <v>237.48</v>
      </c>
      <c r="I5786" t="s">
        <v>505</v>
      </c>
      <c r="J5786" t="s">
        <v>347</v>
      </c>
      <c r="K5786" t="s">
        <v>399</v>
      </c>
    </row>
    <row r="5787" spans="1:11" hidden="1" x14ac:dyDescent="0.35">
      <c r="A5787" t="s">
        <v>422</v>
      </c>
      <c r="B5787" t="s">
        <v>84</v>
      </c>
      <c r="C5787" t="s">
        <v>352</v>
      </c>
      <c r="D5787" t="s">
        <v>78</v>
      </c>
      <c r="E5787">
        <v>2021</v>
      </c>
      <c r="F5787" t="s">
        <v>502</v>
      </c>
      <c r="G5787" t="s">
        <v>68</v>
      </c>
      <c r="H5787">
        <v>10.59</v>
      </c>
      <c r="I5787" t="s">
        <v>505</v>
      </c>
      <c r="J5787" t="s">
        <v>347</v>
      </c>
      <c r="K5787" t="s">
        <v>399</v>
      </c>
    </row>
    <row r="5788" spans="1:11" hidden="1" x14ac:dyDescent="0.35">
      <c r="A5788" t="s">
        <v>422</v>
      </c>
      <c r="B5788" t="s">
        <v>84</v>
      </c>
      <c r="C5788" t="s">
        <v>352</v>
      </c>
      <c r="D5788" t="s">
        <v>78</v>
      </c>
      <c r="E5788">
        <v>2021</v>
      </c>
      <c r="F5788" t="s">
        <v>502</v>
      </c>
      <c r="G5788" t="s">
        <v>68</v>
      </c>
      <c r="H5788">
        <v>276.37</v>
      </c>
      <c r="I5788" t="s">
        <v>505</v>
      </c>
      <c r="J5788" t="s">
        <v>347</v>
      </c>
      <c r="K5788" t="s">
        <v>399</v>
      </c>
    </row>
    <row r="5789" spans="1:11" hidden="1" x14ac:dyDescent="0.35">
      <c r="A5789" t="s">
        <v>422</v>
      </c>
      <c r="B5789" t="s">
        <v>84</v>
      </c>
      <c r="C5789" t="s">
        <v>352</v>
      </c>
      <c r="D5789" t="s">
        <v>78</v>
      </c>
      <c r="E5789">
        <v>2021</v>
      </c>
      <c r="F5789" t="s">
        <v>502</v>
      </c>
      <c r="G5789" t="s">
        <v>68</v>
      </c>
      <c r="H5789">
        <v>17.43</v>
      </c>
      <c r="I5789" t="s">
        <v>505</v>
      </c>
      <c r="J5789" t="s">
        <v>347</v>
      </c>
      <c r="K5789" t="s">
        <v>399</v>
      </c>
    </row>
    <row r="5790" spans="1:11" hidden="1" x14ac:dyDescent="0.35">
      <c r="A5790" t="s">
        <v>422</v>
      </c>
      <c r="B5790" t="s">
        <v>84</v>
      </c>
      <c r="C5790" t="s">
        <v>353</v>
      </c>
      <c r="D5790" t="s">
        <v>78</v>
      </c>
      <c r="E5790">
        <v>2021</v>
      </c>
      <c r="F5790" t="s">
        <v>502</v>
      </c>
      <c r="G5790" t="s">
        <v>68</v>
      </c>
      <c r="H5790">
        <v>32.76</v>
      </c>
      <c r="I5790" t="s">
        <v>505</v>
      </c>
      <c r="J5790" t="s">
        <v>347</v>
      </c>
      <c r="K5790" t="s">
        <v>402</v>
      </c>
    </row>
    <row r="5791" spans="1:11" hidden="1" x14ac:dyDescent="0.35">
      <c r="A5791" t="s">
        <v>422</v>
      </c>
      <c r="B5791" t="s">
        <v>84</v>
      </c>
      <c r="C5791" t="s">
        <v>353</v>
      </c>
      <c r="D5791" t="s">
        <v>78</v>
      </c>
      <c r="E5791">
        <v>2021</v>
      </c>
      <c r="F5791" t="s">
        <v>502</v>
      </c>
      <c r="G5791" t="s">
        <v>68</v>
      </c>
      <c r="H5791">
        <v>161.94999999999999</v>
      </c>
      <c r="I5791" t="s">
        <v>505</v>
      </c>
      <c r="J5791" t="s">
        <v>347</v>
      </c>
      <c r="K5791" t="s">
        <v>402</v>
      </c>
    </row>
    <row r="5792" spans="1:11" hidden="1" x14ac:dyDescent="0.35">
      <c r="A5792" t="s">
        <v>422</v>
      </c>
      <c r="B5792" t="s">
        <v>84</v>
      </c>
      <c r="C5792" t="s">
        <v>353</v>
      </c>
      <c r="D5792" t="s">
        <v>78</v>
      </c>
      <c r="E5792">
        <v>2021</v>
      </c>
      <c r="F5792" t="s">
        <v>502</v>
      </c>
      <c r="G5792" t="s">
        <v>68</v>
      </c>
      <c r="H5792">
        <v>273.58999999999997</v>
      </c>
      <c r="I5792" t="s">
        <v>505</v>
      </c>
      <c r="J5792" t="s">
        <v>347</v>
      </c>
      <c r="K5792" t="s">
        <v>402</v>
      </c>
    </row>
    <row r="5793" spans="1:11" hidden="1" x14ac:dyDescent="0.35">
      <c r="A5793" t="s">
        <v>422</v>
      </c>
      <c r="B5793" t="s">
        <v>84</v>
      </c>
      <c r="C5793" t="s">
        <v>353</v>
      </c>
      <c r="D5793" t="s">
        <v>78</v>
      </c>
      <c r="E5793">
        <v>2021</v>
      </c>
      <c r="F5793" t="s">
        <v>502</v>
      </c>
      <c r="G5793" t="s">
        <v>68</v>
      </c>
      <c r="H5793">
        <v>65.7</v>
      </c>
      <c r="I5793" t="s">
        <v>505</v>
      </c>
      <c r="J5793" t="s">
        <v>347</v>
      </c>
      <c r="K5793" t="s">
        <v>402</v>
      </c>
    </row>
    <row r="5794" spans="1:11" hidden="1" x14ac:dyDescent="0.35">
      <c r="A5794" t="s">
        <v>422</v>
      </c>
      <c r="B5794" t="s">
        <v>84</v>
      </c>
      <c r="C5794" t="s">
        <v>353</v>
      </c>
      <c r="D5794" t="s">
        <v>78</v>
      </c>
      <c r="E5794">
        <v>2021</v>
      </c>
      <c r="F5794" t="s">
        <v>502</v>
      </c>
      <c r="G5794" t="s">
        <v>68</v>
      </c>
      <c r="H5794">
        <v>36.4</v>
      </c>
      <c r="I5794" t="s">
        <v>505</v>
      </c>
      <c r="J5794" t="s">
        <v>347</v>
      </c>
      <c r="K5794" t="s">
        <v>402</v>
      </c>
    </row>
    <row r="5795" spans="1:11" hidden="1" x14ac:dyDescent="0.35">
      <c r="A5795" t="s">
        <v>422</v>
      </c>
      <c r="B5795" t="s">
        <v>84</v>
      </c>
      <c r="C5795" t="s">
        <v>353</v>
      </c>
      <c r="D5795" t="s">
        <v>78</v>
      </c>
      <c r="E5795">
        <v>2021</v>
      </c>
      <c r="F5795" t="s">
        <v>502</v>
      </c>
      <c r="G5795" t="s">
        <v>68</v>
      </c>
      <c r="H5795">
        <v>3.29</v>
      </c>
      <c r="I5795" t="s">
        <v>505</v>
      </c>
      <c r="J5795" t="s">
        <v>347</v>
      </c>
      <c r="K5795" t="s">
        <v>402</v>
      </c>
    </row>
    <row r="5796" spans="1:11" hidden="1" x14ac:dyDescent="0.35">
      <c r="A5796" t="s">
        <v>422</v>
      </c>
      <c r="B5796" t="s">
        <v>84</v>
      </c>
      <c r="C5796" t="s">
        <v>336</v>
      </c>
      <c r="D5796" t="s">
        <v>78</v>
      </c>
      <c r="E5796">
        <v>2021</v>
      </c>
      <c r="F5796" t="s">
        <v>502</v>
      </c>
      <c r="G5796" t="s">
        <v>68</v>
      </c>
      <c r="H5796">
        <v>762.47</v>
      </c>
      <c r="I5796" t="s">
        <v>505</v>
      </c>
      <c r="J5796" t="s">
        <v>347</v>
      </c>
      <c r="K5796" t="s">
        <v>394</v>
      </c>
    </row>
    <row r="5797" spans="1:11" hidden="1" x14ac:dyDescent="0.35">
      <c r="A5797" t="s">
        <v>422</v>
      </c>
      <c r="B5797" t="s">
        <v>84</v>
      </c>
      <c r="C5797" t="s">
        <v>336</v>
      </c>
      <c r="D5797" t="s">
        <v>78</v>
      </c>
      <c r="E5797">
        <v>2021</v>
      </c>
      <c r="F5797" t="s">
        <v>502</v>
      </c>
      <c r="G5797" t="s">
        <v>68</v>
      </c>
      <c r="H5797">
        <v>46.87</v>
      </c>
      <c r="I5797" t="s">
        <v>505</v>
      </c>
      <c r="J5797" t="s">
        <v>347</v>
      </c>
      <c r="K5797" t="s">
        <v>394</v>
      </c>
    </row>
    <row r="5798" spans="1:11" hidden="1" x14ac:dyDescent="0.35">
      <c r="A5798" t="s">
        <v>422</v>
      </c>
      <c r="B5798" t="s">
        <v>84</v>
      </c>
      <c r="C5798" t="s">
        <v>336</v>
      </c>
      <c r="D5798" t="s">
        <v>78</v>
      </c>
      <c r="E5798">
        <v>2021</v>
      </c>
      <c r="F5798" t="s">
        <v>502</v>
      </c>
      <c r="G5798" t="s">
        <v>68</v>
      </c>
      <c r="H5798">
        <v>880.71</v>
      </c>
      <c r="I5798" t="s">
        <v>505</v>
      </c>
      <c r="J5798" t="s">
        <v>347</v>
      </c>
      <c r="K5798" t="s">
        <v>394</v>
      </c>
    </row>
    <row r="5799" spans="1:11" hidden="1" x14ac:dyDescent="0.35">
      <c r="A5799" t="s">
        <v>422</v>
      </c>
      <c r="B5799" t="s">
        <v>84</v>
      </c>
      <c r="C5799" t="s">
        <v>336</v>
      </c>
      <c r="D5799" t="s">
        <v>78</v>
      </c>
      <c r="E5799">
        <v>2021</v>
      </c>
      <c r="F5799" t="s">
        <v>502</v>
      </c>
      <c r="G5799" t="s">
        <v>68</v>
      </c>
      <c r="H5799">
        <v>116.85</v>
      </c>
      <c r="I5799" t="s">
        <v>505</v>
      </c>
      <c r="J5799" t="s">
        <v>347</v>
      </c>
      <c r="K5799" t="s">
        <v>394</v>
      </c>
    </row>
    <row r="5800" spans="1:11" hidden="1" x14ac:dyDescent="0.35">
      <c r="A5800" t="s">
        <v>422</v>
      </c>
      <c r="B5800" t="s">
        <v>84</v>
      </c>
      <c r="C5800" t="s">
        <v>337</v>
      </c>
      <c r="D5800" t="s">
        <v>78</v>
      </c>
      <c r="E5800">
        <v>2021</v>
      </c>
      <c r="F5800" t="s">
        <v>502</v>
      </c>
      <c r="G5800" t="s">
        <v>68</v>
      </c>
      <c r="H5800">
        <v>220.63</v>
      </c>
      <c r="I5800" t="s">
        <v>505</v>
      </c>
      <c r="J5800" t="s">
        <v>347</v>
      </c>
      <c r="K5800" t="s">
        <v>395</v>
      </c>
    </row>
    <row r="5801" spans="1:11" hidden="1" x14ac:dyDescent="0.35">
      <c r="A5801" t="s">
        <v>422</v>
      </c>
      <c r="B5801" t="s">
        <v>84</v>
      </c>
      <c r="C5801" t="s">
        <v>337</v>
      </c>
      <c r="D5801" t="s">
        <v>78</v>
      </c>
      <c r="E5801">
        <v>2021</v>
      </c>
      <c r="F5801" t="s">
        <v>502</v>
      </c>
      <c r="G5801" t="s">
        <v>68</v>
      </c>
      <c r="H5801">
        <v>20.96</v>
      </c>
      <c r="I5801" t="s">
        <v>505</v>
      </c>
      <c r="J5801" t="s">
        <v>347</v>
      </c>
      <c r="K5801" t="s">
        <v>395</v>
      </c>
    </row>
    <row r="5802" spans="1:11" hidden="1" x14ac:dyDescent="0.35">
      <c r="A5802" t="s">
        <v>422</v>
      </c>
      <c r="B5802" t="s">
        <v>84</v>
      </c>
      <c r="C5802" t="s">
        <v>337</v>
      </c>
      <c r="D5802" t="s">
        <v>78</v>
      </c>
      <c r="E5802">
        <v>2021</v>
      </c>
      <c r="F5802" t="s">
        <v>502</v>
      </c>
      <c r="G5802" t="s">
        <v>68</v>
      </c>
      <c r="H5802">
        <v>327.27999999999997</v>
      </c>
      <c r="I5802" t="s">
        <v>505</v>
      </c>
      <c r="J5802" t="s">
        <v>347</v>
      </c>
      <c r="K5802" t="s">
        <v>395</v>
      </c>
    </row>
    <row r="5803" spans="1:11" hidden="1" x14ac:dyDescent="0.35">
      <c r="A5803" t="s">
        <v>422</v>
      </c>
      <c r="B5803" t="s">
        <v>84</v>
      </c>
      <c r="C5803" t="s">
        <v>337</v>
      </c>
      <c r="D5803" t="s">
        <v>78</v>
      </c>
      <c r="E5803">
        <v>2021</v>
      </c>
      <c r="F5803" t="s">
        <v>502</v>
      </c>
      <c r="G5803" t="s">
        <v>68</v>
      </c>
      <c r="H5803">
        <v>18.71</v>
      </c>
      <c r="I5803" t="s">
        <v>505</v>
      </c>
      <c r="J5803" t="s">
        <v>347</v>
      </c>
      <c r="K5803" t="s">
        <v>395</v>
      </c>
    </row>
    <row r="5804" spans="1:11" hidden="1" x14ac:dyDescent="0.35">
      <c r="A5804" t="s">
        <v>422</v>
      </c>
      <c r="B5804" t="s">
        <v>84</v>
      </c>
      <c r="C5804" t="s">
        <v>331</v>
      </c>
      <c r="D5804" t="s">
        <v>78</v>
      </c>
      <c r="E5804">
        <v>2021</v>
      </c>
      <c r="F5804" t="s">
        <v>502</v>
      </c>
      <c r="G5804" t="s">
        <v>68</v>
      </c>
      <c r="H5804">
        <v>1051.22</v>
      </c>
      <c r="I5804" t="s">
        <v>505</v>
      </c>
      <c r="J5804" t="s">
        <v>347</v>
      </c>
      <c r="K5804" t="s">
        <v>397</v>
      </c>
    </row>
    <row r="5805" spans="1:11" hidden="1" x14ac:dyDescent="0.35">
      <c r="A5805" t="s">
        <v>422</v>
      </c>
      <c r="B5805" t="s">
        <v>84</v>
      </c>
      <c r="C5805" t="s">
        <v>331</v>
      </c>
      <c r="D5805" t="s">
        <v>78</v>
      </c>
      <c r="E5805">
        <v>2021</v>
      </c>
      <c r="F5805" t="s">
        <v>502</v>
      </c>
      <c r="G5805" t="s">
        <v>68</v>
      </c>
      <c r="H5805">
        <v>614.29</v>
      </c>
      <c r="I5805" t="s">
        <v>505</v>
      </c>
      <c r="J5805" t="s">
        <v>347</v>
      </c>
      <c r="K5805" t="s">
        <v>397</v>
      </c>
    </row>
    <row r="5806" spans="1:11" hidden="1" x14ac:dyDescent="0.35">
      <c r="A5806" t="s">
        <v>422</v>
      </c>
      <c r="B5806" t="s">
        <v>84</v>
      </c>
      <c r="C5806" t="s">
        <v>331</v>
      </c>
      <c r="D5806" t="s">
        <v>78</v>
      </c>
      <c r="E5806">
        <v>2021</v>
      </c>
      <c r="F5806" t="s">
        <v>502</v>
      </c>
      <c r="G5806" t="s">
        <v>68</v>
      </c>
      <c r="H5806">
        <v>20.8</v>
      </c>
      <c r="I5806" t="s">
        <v>505</v>
      </c>
      <c r="J5806" t="s">
        <v>347</v>
      </c>
      <c r="K5806" t="s">
        <v>397</v>
      </c>
    </row>
    <row r="5807" spans="1:11" hidden="1" x14ac:dyDescent="0.35">
      <c r="A5807" t="s">
        <v>422</v>
      </c>
      <c r="B5807" t="s">
        <v>84</v>
      </c>
      <c r="C5807" t="s">
        <v>331</v>
      </c>
      <c r="D5807" t="s">
        <v>78</v>
      </c>
      <c r="E5807">
        <v>2021</v>
      </c>
      <c r="F5807" t="s">
        <v>502</v>
      </c>
      <c r="G5807" t="s">
        <v>68</v>
      </c>
      <c r="H5807">
        <v>88.29</v>
      </c>
      <c r="I5807" t="s">
        <v>505</v>
      </c>
      <c r="J5807" t="s">
        <v>347</v>
      </c>
      <c r="K5807" t="s">
        <v>397</v>
      </c>
    </row>
    <row r="5808" spans="1:11" hidden="1" x14ac:dyDescent="0.35">
      <c r="A5808" t="s">
        <v>422</v>
      </c>
      <c r="B5808" t="s">
        <v>84</v>
      </c>
      <c r="C5808" t="s">
        <v>331</v>
      </c>
      <c r="D5808" t="s">
        <v>78</v>
      </c>
      <c r="E5808">
        <v>2021</v>
      </c>
      <c r="F5808" t="s">
        <v>502</v>
      </c>
      <c r="G5808" t="s">
        <v>68</v>
      </c>
      <c r="H5808">
        <v>1067.45</v>
      </c>
      <c r="I5808" t="s">
        <v>505</v>
      </c>
      <c r="J5808" t="s">
        <v>347</v>
      </c>
      <c r="K5808" t="s">
        <v>397</v>
      </c>
    </row>
    <row r="5809" spans="1:11" hidden="1" x14ac:dyDescent="0.35">
      <c r="A5809" t="s">
        <v>422</v>
      </c>
      <c r="B5809" t="s">
        <v>84</v>
      </c>
      <c r="C5809" t="s">
        <v>331</v>
      </c>
      <c r="D5809" t="s">
        <v>78</v>
      </c>
      <c r="E5809">
        <v>2021</v>
      </c>
      <c r="F5809" t="s">
        <v>502</v>
      </c>
      <c r="G5809" t="s">
        <v>68</v>
      </c>
      <c r="H5809">
        <v>108.29</v>
      </c>
      <c r="I5809" t="s">
        <v>505</v>
      </c>
      <c r="J5809" t="s">
        <v>347</v>
      </c>
      <c r="K5809" t="s">
        <v>397</v>
      </c>
    </row>
    <row r="5810" spans="1:11" hidden="1" x14ac:dyDescent="0.35">
      <c r="A5810" t="s">
        <v>422</v>
      </c>
      <c r="B5810" t="s">
        <v>84</v>
      </c>
      <c r="C5810" t="s">
        <v>339</v>
      </c>
      <c r="D5810" t="s">
        <v>78</v>
      </c>
      <c r="E5810">
        <v>2021</v>
      </c>
      <c r="F5810" t="s">
        <v>502</v>
      </c>
      <c r="G5810" t="s">
        <v>68</v>
      </c>
      <c r="H5810">
        <v>53.15</v>
      </c>
      <c r="I5810" t="s">
        <v>505</v>
      </c>
      <c r="J5810" t="s">
        <v>347</v>
      </c>
      <c r="K5810" t="s">
        <v>398</v>
      </c>
    </row>
    <row r="5811" spans="1:11" hidden="1" x14ac:dyDescent="0.35">
      <c r="A5811" t="s">
        <v>422</v>
      </c>
      <c r="B5811" t="s">
        <v>84</v>
      </c>
      <c r="C5811" t="s">
        <v>339</v>
      </c>
      <c r="D5811" t="s">
        <v>78</v>
      </c>
      <c r="E5811">
        <v>2021</v>
      </c>
      <c r="F5811" t="s">
        <v>502</v>
      </c>
      <c r="G5811" t="s">
        <v>68</v>
      </c>
      <c r="H5811">
        <v>2.71</v>
      </c>
      <c r="I5811" t="s">
        <v>505</v>
      </c>
      <c r="J5811" t="s">
        <v>347</v>
      </c>
      <c r="K5811" t="s">
        <v>398</v>
      </c>
    </row>
    <row r="5812" spans="1:11" hidden="1" x14ac:dyDescent="0.35">
      <c r="A5812" t="s">
        <v>422</v>
      </c>
      <c r="B5812" t="s">
        <v>84</v>
      </c>
      <c r="C5812" t="s">
        <v>339</v>
      </c>
      <c r="D5812" t="s">
        <v>78</v>
      </c>
      <c r="E5812">
        <v>2021</v>
      </c>
      <c r="F5812" t="s">
        <v>502</v>
      </c>
      <c r="G5812" t="s">
        <v>68</v>
      </c>
      <c r="H5812">
        <v>50.47</v>
      </c>
      <c r="I5812" t="s">
        <v>505</v>
      </c>
      <c r="J5812" t="s">
        <v>347</v>
      </c>
      <c r="K5812" t="s">
        <v>398</v>
      </c>
    </row>
    <row r="5813" spans="1:11" hidden="1" x14ac:dyDescent="0.35">
      <c r="A5813" t="s">
        <v>422</v>
      </c>
      <c r="B5813" t="s">
        <v>84</v>
      </c>
      <c r="C5813" t="s">
        <v>339</v>
      </c>
      <c r="D5813" t="s">
        <v>78</v>
      </c>
      <c r="E5813">
        <v>2021</v>
      </c>
      <c r="F5813" t="s">
        <v>502</v>
      </c>
      <c r="G5813" t="s">
        <v>68</v>
      </c>
      <c r="H5813">
        <v>4.57</v>
      </c>
      <c r="I5813" t="s">
        <v>505</v>
      </c>
      <c r="J5813" t="s">
        <v>347</v>
      </c>
      <c r="K5813" t="s">
        <v>398</v>
      </c>
    </row>
    <row r="5814" spans="1:11" hidden="1" x14ac:dyDescent="0.35">
      <c r="A5814" t="s">
        <v>381</v>
      </c>
      <c r="B5814" t="s">
        <v>84</v>
      </c>
      <c r="C5814" t="s">
        <v>351</v>
      </c>
      <c r="D5814" t="s">
        <v>78</v>
      </c>
      <c r="E5814">
        <v>2021</v>
      </c>
      <c r="F5814" t="s">
        <v>500</v>
      </c>
      <c r="G5814" t="s">
        <v>311</v>
      </c>
      <c r="H5814">
        <v>1841.59</v>
      </c>
      <c r="I5814" t="s">
        <v>504</v>
      </c>
      <c r="J5814" t="s">
        <v>347</v>
      </c>
      <c r="K5814" t="s">
        <v>403</v>
      </c>
    </row>
    <row r="5815" spans="1:11" hidden="1" x14ac:dyDescent="0.35">
      <c r="A5815" t="s">
        <v>381</v>
      </c>
      <c r="B5815" t="s">
        <v>84</v>
      </c>
      <c r="C5815" t="s">
        <v>384</v>
      </c>
      <c r="D5815" t="s">
        <v>78</v>
      </c>
      <c r="E5815">
        <v>2021</v>
      </c>
      <c r="F5815" t="s">
        <v>500</v>
      </c>
      <c r="G5815" t="s">
        <v>311</v>
      </c>
      <c r="H5815">
        <v>-24437.21</v>
      </c>
      <c r="I5815" t="s">
        <v>504</v>
      </c>
      <c r="J5815" t="s">
        <v>347</v>
      </c>
      <c r="K5815" t="s">
        <v>404</v>
      </c>
    </row>
    <row r="5816" spans="1:11" hidden="1" x14ac:dyDescent="0.35">
      <c r="A5816" t="s">
        <v>381</v>
      </c>
      <c r="B5816" t="s">
        <v>84</v>
      </c>
      <c r="C5816" t="s">
        <v>327</v>
      </c>
      <c r="D5816" t="s">
        <v>78</v>
      </c>
      <c r="E5816">
        <v>2021</v>
      </c>
      <c r="F5816" t="s">
        <v>500</v>
      </c>
      <c r="G5816" t="s">
        <v>311</v>
      </c>
      <c r="H5816">
        <v>1841.59</v>
      </c>
      <c r="I5816" t="s">
        <v>504</v>
      </c>
      <c r="J5816" t="s">
        <v>347</v>
      </c>
      <c r="K5816" t="s">
        <v>389</v>
      </c>
    </row>
    <row r="5817" spans="1:11" hidden="1" x14ac:dyDescent="0.35">
      <c r="A5817" t="s">
        <v>381</v>
      </c>
      <c r="B5817" t="s">
        <v>84</v>
      </c>
      <c r="C5817" t="s">
        <v>338</v>
      </c>
      <c r="D5817" t="s">
        <v>78</v>
      </c>
      <c r="E5817">
        <v>2021</v>
      </c>
      <c r="F5817" t="s">
        <v>500</v>
      </c>
      <c r="G5817" t="s">
        <v>311</v>
      </c>
      <c r="H5817">
        <v>1841.59</v>
      </c>
      <c r="I5817" t="s">
        <v>504</v>
      </c>
      <c r="J5817" t="s">
        <v>347</v>
      </c>
      <c r="K5817" t="s">
        <v>396</v>
      </c>
    </row>
    <row r="5818" spans="1:11" hidden="1" x14ac:dyDescent="0.35">
      <c r="A5818" t="s">
        <v>381</v>
      </c>
      <c r="B5818" t="s">
        <v>84</v>
      </c>
      <c r="C5818" t="s">
        <v>335</v>
      </c>
      <c r="D5818" t="s">
        <v>78</v>
      </c>
      <c r="E5818">
        <v>2021</v>
      </c>
      <c r="F5818" t="s">
        <v>500</v>
      </c>
      <c r="G5818" t="s">
        <v>311</v>
      </c>
      <c r="H5818">
        <v>1841.59</v>
      </c>
      <c r="I5818" t="s">
        <v>504</v>
      </c>
      <c r="J5818" t="s">
        <v>347</v>
      </c>
      <c r="K5818" t="s">
        <v>393</v>
      </c>
    </row>
    <row r="5819" spans="1:11" hidden="1" x14ac:dyDescent="0.35">
      <c r="A5819" t="s">
        <v>381</v>
      </c>
      <c r="B5819" t="s">
        <v>84</v>
      </c>
      <c r="C5819" t="s">
        <v>352</v>
      </c>
      <c r="D5819" t="s">
        <v>78</v>
      </c>
      <c r="E5819">
        <v>2021</v>
      </c>
      <c r="F5819" t="s">
        <v>500</v>
      </c>
      <c r="G5819" t="s">
        <v>311</v>
      </c>
      <c r="H5819">
        <v>1841.59</v>
      </c>
      <c r="I5819" t="s">
        <v>504</v>
      </c>
      <c r="J5819" t="s">
        <v>347</v>
      </c>
      <c r="K5819" t="s">
        <v>399</v>
      </c>
    </row>
    <row r="5820" spans="1:11" hidden="1" x14ac:dyDescent="0.35">
      <c r="A5820" t="s">
        <v>381</v>
      </c>
      <c r="B5820" t="s">
        <v>84</v>
      </c>
      <c r="C5820" t="s">
        <v>372</v>
      </c>
      <c r="D5820" t="s">
        <v>78</v>
      </c>
      <c r="E5820">
        <v>2021</v>
      </c>
      <c r="F5820" t="s">
        <v>500</v>
      </c>
      <c r="G5820" t="s">
        <v>311</v>
      </c>
      <c r="H5820">
        <v>1841.59</v>
      </c>
      <c r="I5820" t="s">
        <v>504</v>
      </c>
      <c r="J5820" t="s">
        <v>347</v>
      </c>
      <c r="K5820" t="s">
        <v>401</v>
      </c>
    </row>
    <row r="5821" spans="1:11" hidden="1" x14ac:dyDescent="0.35">
      <c r="A5821" t="s">
        <v>381</v>
      </c>
      <c r="B5821" t="s">
        <v>84</v>
      </c>
      <c r="C5821" t="s">
        <v>334</v>
      </c>
      <c r="D5821" t="s">
        <v>78</v>
      </c>
      <c r="E5821">
        <v>2021</v>
      </c>
      <c r="F5821" t="s">
        <v>500</v>
      </c>
      <c r="G5821" t="s">
        <v>311</v>
      </c>
      <c r="H5821">
        <v>1841.59</v>
      </c>
      <c r="I5821" t="s">
        <v>504</v>
      </c>
      <c r="J5821" t="s">
        <v>347</v>
      </c>
      <c r="K5821" t="s">
        <v>391</v>
      </c>
    </row>
    <row r="5822" spans="1:11" hidden="1" x14ac:dyDescent="0.35">
      <c r="A5822" t="s">
        <v>381</v>
      </c>
      <c r="B5822" t="s">
        <v>84</v>
      </c>
      <c r="C5822" t="s">
        <v>353</v>
      </c>
      <c r="D5822" t="s">
        <v>78</v>
      </c>
      <c r="E5822">
        <v>2021</v>
      </c>
      <c r="F5822" t="s">
        <v>500</v>
      </c>
      <c r="G5822" t="s">
        <v>311</v>
      </c>
      <c r="H5822">
        <v>1841.59</v>
      </c>
      <c r="I5822" t="s">
        <v>504</v>
      </c>
      <c r="J5822" t="s">
        <v>347</v>
      </c>
      <c r="K5822" t="s">
        <v>402</v>
      </c>
    </row>
    <row r="5823" spans="1:11" hidden="1" x14ac:dyDescent="0.35">
      <c r="A5823" t="s">
        <v>381</v>
      </c>
      <c r="B5823" t="s">
        <v>84</v>
      </c>
      <c r="C5823" t="s">
        <v>336</v>
      </c>
      <c r="D5823" t="s">
        <v>78</v>
      </c>
      <c r="E5823">
        <v>2021</v>
      </c>
      <c r="F5823" t="s">
        <v>500</v>
      </c>
      <c r="G5823" t="s">
        <v>311</v>
      </c>
      <c r="H5823">
        <v>1841.59</v>
      </c>
      <c r="I5823" t="s">
        <v>504</v>
      </c>
      <c r="J5823" t="s">
        <v>347</v>
      </c>
      <c r="K5823" t="s">
        <v>394</v>
      </c>
    </row>
    <row r="5824" spans="1:11" hidden="1" x14ac:dyDescent="0.35">
      <c r="A5824" t="s">
        <v>381</v>
      </c>
      <c r="B5824" t="s">
        <v>84</v>
      </c>
      <c r="C5824" t="s">
        <v>329</v>
      </c>
      <c r="D5824" t="s">
        <v>78</v>
      </c>
      <c r="E5824">
        <v>2021</v>
      </c>
      <c r="F5824" t="s">
        <v>500</v>
      </c>
      <c r="G5824" t="s">
        <v>311</v>
      </c>
      <c r="H5824">
        <v>5874.67</v>
      </c>
      <c r="I5824" t="s">
        <v>504</v>
      </c>
      <c r="J5824" t="s">
        <v>347</v>
      </c>
      <c r="K5824" t="s">
        <v>390</v>
      </c>
    </row>
    <row r="5825" spans="1:11" hidden="1" x14ac:dyDescent="0.35">
      <c r="A5825" t="s">
        <v>381</v>
      </c>
      <c r="B5825" t="s">
        <v>84</v>
      </c>
      <c r="C5825" t="s">
        <v>351</v>
      </c>
      <c r="D5825" t="s">
        <v>78</v>
      </c>
      <c r="E5825">
        <v>2021</v>
      </c>
      <c r="F5825" t="s">
        <v>500</v>
      </c>
      <c r="G5825" t="s">
        <v>311</v>
      </c>
      <c r="H5825">
        <v>-3472.22</v>
      </c>
      <c r="I5825" t="s">
        <v>504</v>
      </c>
      <c r="J5825" t="s">
        <v>347</v>
      </c>
      <c r="K5825" t="s">
        <v>403</v>
      </c>
    </row>
    <row r="5826" spans="1:11" hidden="1" x14ac:dyDescent="0.35">
      <c r="A5826" t="s">
        <v>381</v>
      </c>
      <c r="B5826" t="s">
        <v>84</v>
      </c>
      <c r="C5826" t="s">
        <v>329</v>
      </c>
      <c r="D5826" t="s">
        <v>78</v>
      </c>
      <c r="E5826">
        <v>2021</v>
      </c>
      <c r="F5826" t="s">
        <v>500</v>
      </c>
      <c r="G5826" t="s">
        <v>311</v>
      </c>
      <c r="H5826">
        <v>-10416.67</v>
      </c>
      <c r="I5826" t="s">
        <v>504</v>
      </c>
      <c r="J5826" t="s">
        <v>347</v>
      </c>
      <c r="K5826" t="s">
        <v>390</v>
      </c>
    </row>
    <row r="5827" spans="1:11" hidden="1" x14ac:dyDescent="0.35">
      <c r="A5827" t="s">
        <v>381</v>
      </c>
      <c r="B5827" t="s">
        <v>84</v>
      </c>
      <c r="C5827" t="s">
        <v>334</v>
      </c>
      <c r="D5827" t="s">
        <v>78</v>
      </c>
      <c r="E5827">
        <v>2021</v>
      </c>
      <c r="F5827" t="s">
        <v>500</v>
      </c>
      <c r="G5827" t="s">
        <v>311</v>
      </c>
      <c r="H5827">
        <v>-3472.22</v>
      </c>
      <c r="I5827" t="s">
        <v>504</v>
      </c>
      <c r="J5827" t="s">
        <v>347</v>
      </c>
      <c r="K5827" t="s">
        <v>391</v>
      </c>
    </row>
    <row r="5828" spans="1:11" hidden="1" x14ac:dyDescent="0.35">
      <c r="A5828" t="s">
        <v>381</v>
      </c>
      <c r="B5828" t="s">
        <v>84</v>
      </c>
      <c r="C5828" t="s">
        <v>327</v>
      </c>
      <c r="D5828" t="s">
        <v>78</v>
      </c>
      <c r="E5828">
        <v>2021</v>
      </c>
      <c r="F5828" t="s">
        <v>500</v>
      </c>
      <c r="G5828" t="s">
        <v>311</v>
      </c>
      <c r="H5828">
        <v>-3472.22</v>
      </c>
      <c r="I5828" t="s">
        <v>504</v>
      </c>
      <c r="J5828" t="s">
        <v>347</v>
      </c>
      <c r="K5828" t="s">
        <v>389</v>
      </c>
    </row>
    <row r="5829" spans="1:11" hidden="1" x14ac:dyDescent="0.35">
      <c r="A5829" t="s">
        <v>381</v>
      </c>
      <c r="B5829" t="s">
        <v>84</v>
      </c>
      <c r="C5829" t="s">
        <v>335</v>
      </c>
      <c r="D5829" t="s">
        <v>78</v>
      </c>
      <c r="E5829">
        <v>2021</v>
      </c>
      <c r="F5829" t="s">
        <v>500</v>
      </c>
      <c r="G5829" t="s">
        <v>311</v>
      </c>
      <c r="H5829">
        <v>-3472.22</v>
      </c>
      <c r="I5829" t="s">
        <v>504</v>
      </c>
      <c r="J5829" t="s">
        <v>347</v>
      </c>
      <c r="K5829" t="s">
        <v>393</v>
      </c>
    </row>
    <row r="5830" spans="1:11" hidden="1" x14ac:dyDescent="0.35">
      <c r="A5830" t="s">
        <v>381</v>
      </c>
      <c r="B5830" t="s">
        <v>84</v>
      </c>
      <c r="C5830" t="s">
        <v>352</v>
      </c>
      <c r="D5830" t="s">
        <v>78</v>
      </c>
      <c r="E5830">
        <v>2021</v>
      </c>
      <c r="F5830" t="s">
        <v>500</v>
      </c>
      <c r="G5830" t="s">
        <v>311</v>
      </c>
      <c r="H5830">
        <v>-6944.45</v>
      </c>
      <c r="I5830" t="s">
        <v>504</v>
      </c>
      <c r="J5830" t="s">
        <v>347</v>
      </c>
      <c r="K5830" t="s">
        <v>399</v>
      </c>
    </row>
    <row r="5831" spans="1:11" hidden="1" x14ac:dyDescent="0.35">
      <c r="A5831" t="s">
        <v>381</v>
      </c>
      <c r="B5831" t="s">
        <v>84</v>
      </c>
      <c r="C5831" t="s">
        <v>336</v>
      </c>
      <c r="D5831" t="s">
        <v>78</v>
      </c>
      <c r="E5831">
        <v>2021</v>
      </c>
      <c r="F5831" t="s">
        <v>500</v>
      </c>
      <c r="G5831" t="s">
        <v>311</v>
      </c>
      <c r="H5831">
        <v>-3472.22</v>
      </c>
      <c r="I5831" t="s">
        <v>504</v>
      </c>
      <c r="J5831" t="s">
        <v>347</v>
      </c>
      <c r="K5831" t="s">
        <v>394</v>
      </c>
    </row>
    <row r="5832" spans="1:11" hidden="1" x14ac:dyDescent="0.35">
      <c r="A5832" t="s">
        <v>381</v>
      </c>
      <c r="B5832" t="s">
        <v>84</v>
      </c>
      <c r="C5832" t="s">
        <v>353</v>
      </c>
      <c r="D5832" t="s">
        <v>78</v>
      </c>
      <c r="E5832">
        <v>2021</v>
      </c>
      <c r="F5832" t="s">
        <v>500</v>
      </c>
      <c r="G5832" t="s">
        <v>311</v>
      </c>
      <c r="H5832">
        <v>-3472.22</v>
      </c>
      <c r="I5832" t="s">
        <v>504</v>
      </c>
      <c r="J5832" t="s">
        <v>347</v>
      </c>
      <c r="K5832" t="s">
        <v>402</v>
      </c>
    </row>
    <row r="5833" spans="1:11" hidden="1" x14ac:dyDescent="0.35">
      <c r="A5833" t="s">
        <v>381</v>
      </c>
      <c r="B5833" t="s">
        <v>84</v>
      </c>
      <c r="C5833" t="s">
        <v>338</v>
      </c>
      <c r="D5833" t="s">
        <v>78</v>
      </c>
      <c r="E5833">
        <v>2021</v>
      </c>
      <c r="F5833" t="s">
        <v>500</v>
      </c>
      <c r="G5833" t="s">
        <v>311</v>
      </c>
      <c r="H5833">
        <v>-3472.22</v>
      </c>
      <c r="I5833" t="s">
        <v>504</v>
      </c>
      <c r="J5833" t="s">
        <v>347</v>
      </c>
      <c r="K5833" t="s">
        <v>396</v>
      </c>
    </row>
    <row r="5834" spans="1:11" x14ac:dyDescent="0.35">
      <c r="A5834" t="s">
        <v>381</v>
      </c>
      <c r="B5834" t="s">
        <v>304</v>
      </c>
      <c r="C5834" t="s">
        <v>87</v>
      </c>
      <c r="D5834" t="s">
        <v>78</v>
      </c>
      <c r="E5834">
        <v>2021</v>
      </c>
      <c r="F5834" t="s">
        <v>506</v>
      </c>
      <c r="G5834" t="s">
        <v>309</v>
      </c>
      <c r="H5834">
        <v>-3296.7</v>
      </c>
      <c r="I5834" t="s">
        <v>504</v>
      </c>
      <c r="J5834" t="s">
        <v>347</v>
      </c>
      <c r="K5834" t="s">
        <v>387</v>
      </c>
    </row>
    <row r="5835" spans="1:11" x14ac:dyDescent="0.35">
      <c r="A5835" t="s">
        <v>381</v>
      </c>
      <c r="B5835" t="s">
        <v>304</v>
      </c>
      <c r="C5835" t="s">
        <v>87</v>
      </c>
      <c r="D5835" t="s">
        <v>78</v>
      </c>
      <c r="E5835">
        <v>2021</v>
      </c>
      <c r="F5835" t="s">
        <v>506</v>
      </c>
      <c r="G5835" t="s">
        <v>309</v>
      </c>
      <c r="H5835">
        <v>-21531.61</v>
      </c>
      <c r="I5835" t="s">
        <v>504</v>
      </c>
      <c r="J5835" t="s">
        <v>347</v>
      </c>
      <c r="K5835" t="s">
        <v>387</v>
      </c>
    </row>
    <row r="5836" spans="1:11" x14ac:dyDescent="0.35">
      <c r="A5836" t="s">
        <v>381</v>
      </c>
      <c r="B5836" t="s">
        <v>304</v>
      </c>
      <c r="C5836" t="s">
        <v>87</v>
      </c>
      <c r="D5836" t="s">
        <v>78</v>
      </c>
      <c r="E5836">
        <v>2021</v>
      </c>
      <c r="F5836" t="s">
        <v>500</v>
      </c>
      <c r="G5836" t="s">
        <v>311</v>
      </c>
      <c r="H5836">
        <v>16167.39</v>
      </c>
      <c r="I5836" t="s">
        <v>504</v>
      </c>
      <c r="J5836" t="s">
        <v>347</v>
      </c>
      <c r="K5836" t="s">
        <v>387</v>
      </c>
    </row>
    <row r="5837" spans="1:11" hidden="1" x14ac:dyDescent="0.35">
      <c r="A5837" t="s">
        <v>489</v>
      </c>
      <c r="B5837" t="s">
        <v>84</v>
      </c>
      <c r="C5837" t="s">
        <v>329</v>
      </c>
      <c r="D5837" t="s">
        <v>78</v>
      </c>
      <c r="E5837">
        <v>2021</v>
      </c>
      <c r="F5837" t="s">
        <v>500</v>
      </c>
      <c r="G5837" t="s">
        <v>311</v>
      </c>
      <c r="H5837">
        <v>-25.19</v>
      </c>
      <c r="I5837" t="s">
        <v>511</v>
      </c>
      <c r="J5837" t="s">
        <v>14</v>
      </c>
      <c r="K5837" t="s">
        <v>390</v>
      </c>
    </row>
    <row r="5838" spans="1:11" hidden="1" x14ac:dyDescent="0.35">
      <c r="A5838" t="s">
        <v>489</v>
      </c>
      <c r="B5838" t="s">
        <v>84</v>
      </c>
      <c r="C5838" t="s">
        <v>329</v>
      </c>
      <c r="D5838" t="s">
        <v>78</v>
      </c>
      <c r="E5838">
        <v>2021</v>
      </c>
      <c r="F5838" t="s">
        <v>500</v>
      </c>
      <c r="G5838" t="s">
        <v>311</v>
      </c>
      <c r="H5838">
        <v>-5.57</v>
      </c>
      <c r="I5838" t="s">
        <v>511</v>
      </c>
      <c r="J5838" t="s">
        <v>347</v>
      </c>
      <c r="K5838" t="s">
        <v>390</v>
      </c>
    </row>
    <row r="5839" spans="1:11" hidden="1" x14ac:dyDescent="0.35">
      <c r="A5839" t="s">
        <v>489</v>
      </c>
      <c r="B5839" t="s">
        <v>84</v>
      </c>
      <c r="C5839" t="s">
        <v>329</v>
      </c>
      <c r="D5839" t="s">
        <v>78</v>
      </c>
      <c r="E5839">
        <v>2021</v>
      </c>
      <c r="F5839" t="s">
        <v>506</v>
      </c>
      <c r="G5839" t="s">
        <v>309</v>
      </c>
      <c r="H5839">
        <v>-4.68</v>
      </c>
      <c r="I5839" t="s">
        <v>511</v>
      </c>
      <c r="J5839" t="s">
        <v>347</v>
      </c>
      <c r="K5839" t="s">
        <v>390</v>
      </c>
    </row>
    <row r="5840" spans="1:11" hidden="1" x14ac:dyDescent="0.35">
      <c r="A5840" t="s">
        <v>489</v>
      </c>
      <c r="B5840" t="s">
        <v>84</v>
      </c>
      <c r="C5840" t="s">
        <v>329</v>
      </c>
      <c r="D5840" t="s">
        <v>78</v>
      </c>
      <c r="E5840">
        <v>2021</v>
      </c>
      <c r="F5840" t="s">
        <v>71</v>
      </c>
      <c r="G5840" t="s">
        <v>310</v>
      </c>
      <c r="H5840">
        <v>-0.27</v>
      </c>
      <c r="I5840" t="s">
        <v>511</v>
      </c>
      <c r="J5840" t="s">
        <v>347</v>
      </c>
      <c r="K5840" t="s">
        <v>390</v>
      </c>
    </row>
    <row r="5841" spans="1:11" hidden="1" x14ac:dyDescent="0.35">
      <c r="A5841" t="s">
        <v>489</v>
      </c>
      <c r="B5841" t="s">
        <v>84</v>
      </c>
      <c r="C5841" t="s">
        <v>329</v>
      </c>
      <c r="D5841" t="s">
        <v>78</v>
      </c>
      <c r="E5841">
        <v>2021</v>
      </c>
      <c r="F5841" t="s">
        <v>156</v>
      </c>
      <c r="G5841" t="s">
        <v>307</v>
      </c>
      <c r="H5841">
        <v>-0.28999999999999998</v>
      </c>
      <c r="I5841" t="s">
        <v>511</v>
      </c>
      <c r="J5841" t="s">
        <v>14</v>
      </c>
      <c r="K5841" t="s">
        <v>390</v>
      </c>
    </row>
    <row r="5842" spans="1:11" hidden="1" x14ac:dyDescent="0.35">
      <c r="A5842" t="s">
        <v>489</v>
      </c>
      <c r="B5842" t="s">
        <v>84</v>
      </c>
      <c r="C5842" t="s">
        <v>329</v>
      </c>
      <c r="D5842" t="s">
        <v>78</v>
      </c>
      <c r="E5842">
        <v>2021</v>
      </c>
      <c r="F5842" t="s">
        <v>156</v>
      </c>
      <c r="G5842" t="s">
        <v>307</v>
      </c>
      <c r="H5842">
        <v>-1.51</v>
      </c>
      <c r="I5842" t="s">
        <v>511</v>
      </c>
      <c r="J5842" t="s">
        <v>347</v>
      </c>
      <c r="K5842" t="s">
        <v>390</v>
      </c>
    </row>
    <row r="5843" spans="1:11" hidden="1" x14ac:dyDescent="0.35">
      <c r="A5843" t="s">
        <v>489</v>
      </c>
      <c r="B5843" t="s">
        <v>84</v>
      </c>
      <c r="C5843" t="s">
        <v>329</v>
      </c>
      <c r="D5843" t="s">
        <v>78</v>
      </c>
      <c r="E5843">
        <v>2021</v>
      </c>
      <c r="F5843" t="s">
        <v>502</v>
      </c>
      <c r="G5843" t="s">
        <v>68</v>
      </c>
      <c r="H5843">
        <v>-1.23</v>
      </c>
      <c r="I5843" t="s">
        <v>511</v>
      </c>
      <c r="J5843" t="s">
        <v>347</v>
      </c>
      <c r="K5843" t="s">
        <v>390</v>
      </c>
    </row>
    <row r="5844" spans="1:11" hidden="1" x14ac:dyDescent="0.35">
      <c r="A5844" t="s">
        <v>489</v>
      </c>
      <c r="B5844" t="s">
        <v>84</v>
      </c>
      <c r="C5844" t="s">
        <v>331</v>
      </c>
      <c r="D5844" t="s">
        <v>78</v>
      </c>
      <c r="E5844">
        <v>2021</v>
      </c>
      <c r="F5844" t="s">
        <v>522</v>
      </c>
      <c r="G5844" t="s">
        <v>341</v>
      </c>
      <c r="H5844">
        <v>0.02</v>
      </c>
      <c r="I5844" t="s">
        <v>511</v>
      </c>
      <c r="J5844" t="s">
        <v>347</v>
      </c>
      <c r="K5844" t="s">
        <v>397</v>
      </c>
    </row>
    <row r="5845" spans="1:11" x14ac:dyDescent="0.35">
      <c r="A5845" t="s">
        <v>428</v>
      </c>
      <c r="B5845" t="s">
        <v>304</v>
      </c>
      <c r="C5845" t="s">
        <v>87</v>
      </c>
      <c r="D5845" t="s">
        <v>78</v>
      </c>
      <c r="E5845">
        <v>2021</v>
      </c>
      <c r="F5845" t="s">
        <v>522</v>
      </c>
      <c r="G5845" t="s">
        <v>341</v>
      </c>
      <c r="H5845">
        <v>5.79</v>
      </c>
      <c r="I5845" t="s">
        <v>514</v>
      </c>
      <c r="J5845" t="s">
        <v>347</v>
      </c>
      <c r="K5845" t="s">
        <v>387</v>
      </c>
    </row>
    <row r="5846" spans="1:11" x14ac:dyDescent="0.35">
      <c r="A5846" t="s">
        <v>428</v>
      </c>
      <c r="B5846" t="s">
        <v>304</v>
      </c>
      <c r="C5846" t="s">
        <v>87</v>
      </c>
      <c r="D5846" t="s">
        <v>78</v>
      </c>
      <c r="E5846">
        <v>2021</v>
      </c>
      <c r="F5846" t="s">
        <v>522</v>
      </c>
      <c r="G5846" t="s">
        <v>341</v>
      </c>
      <c r="H5846">
        <v>0.38</v>
      </c>
      <c r="I5846" t="s">
        <v>514</v>
      </c>
      <c r="J5846" t="s">
        <v>347</v>
      </c>
      <c r="K5846" t="s">
        <v>387</v>
      </c>
    </row>
    <row r="5847" spans="1:11" x14ac:dyDescent="0.35">
      <c r="A5847" t="s">
        <v>377</v>
      </c>
      <c r="B5847" t="s">
        <v>304</v>
      </c>
      <c r="C5847" t="s">
        <v>87</v>
      </c>
      <c r="D5847" t="s">
        <v>78</v>
      </c>
      <c r="E5847">
        <v>2021</v>
      </c>
      <c r="F5847" t="s">
        <v>522</v>
      </c>
      <c r="G5847" t="s">
        <v>341</v>
      </c>
      <c r="H5847">
        <v>-1705.18</v>
      </c>
      <c r="I5847" t="s">
        <v>508</v>
      </c>
      <c r="J5847" t="s">
        <v>14</v>
      </c>
      <c r="K5847" t="s">
        <v>387</v>
      </c>
    </row>
    <row r="5848" spans="1:11" x14ac:dyDescent="0.35">
      <c r="A5848" t="s">
        <v>377</v>
      </c>
      <c r="B5848" t="s">
        <v>304</v>
      </c>
      <c r="C5848" t="s">
        <v>87</v>
      </c>
      <c r="D5848" t="s">
        <v>78</v>
      </c>
      <c r="E5848">
        <v>2021</v>
      </c>
      <c r="F5848" t="s">
        <v>522</v>
      </c>
      <c r="G5848" t="s">
        <v>341</v>
      </c>
      <c r="H5848">
        <v>-170.89</v>
      </c>
      <c r="I5848" t="s">
        <v>508</v>
      </c>
      <c r="J5848" t="s">
        <v>14</v>
      </c>
      <c r="K5848" t="s">
        <v>387</v>
      </c>
    </row>
    <row r="5849" spans="1:11" x14ac:dyDescent="0.35">
      <c r="A5849" t="s">
        <v>428</v>
      </c>
      <c r="B5849" t="s">
        <v>304</v>
      </c>
      <c r="C5849" t="s">
        <v>87</v>
      </c>
      <c r="D5849" t="s">
        <v>78</v>
      </c>
      <c r="E5849">
        <v>2021</v>
      </c>
      <c r="F5849" t="s">
        <v>522</v>
      </c>
      <c r="G5849" t="s">
        <v>341</v>
      </c>
      <c r="H5849">
        <v>13.06</v>
      </c>
      <c r="I5849" t="s">
        <v>514</v>
      </c>
      <c r="J5849" t="s">
        <v>347</v>
      </c>
      <c r="K5849" t="s">
        <v>387</v>
      </c>
    </row>
    <row r="5850" spans="1:11" x14ac:dyDescent="0.35">
      <c r="A5850" t="s">
        <v>428</v>
      </c>
      <c r="B5850" t="s">
        <v>304</v>
      </c>
      <c r="C5850" t="s">
        <v>87</v>
      </c>
      <c r="D5850" t="s">
        <v>78</v>
      </c>
      <c r="E5850">
        <v>2021</v>
      </c>
      <c r="F5850" t="s">
        <v>522</v>
      </c>
      <c r="G5850" t="s">
        <v>341</v>
      </c>
      <c r="H5850">
        <v>0.15</v>
      </c>
      <c r="I5850" t="s">
        <v>514</v>
      </c>
      <c r="J5850" t="s">
        <v>347</v>
      </c>
      <c r="K5850" t="s">
        <v>387</v>
      </c>
    </row>
    <row r="5851" spans="1:11" x14ac:dyDescent="0.35">
      <c r="A5851" t="s">
        <v>428</v>
      </c>
      <c r="B5851" t="s">
        <v>304</v>
      </c>
      <c r="C5851" t="s">
        <v>87</v>
      </c>
      <c r="D5851" t="s">
        <v>78</v>
      </c>
      <c r="E5851">
        <v>2021</v>
      </c>
      <c r="F5851" t="s">
        <v>522</v>
      </c>
      <c r="G5851" t="s">
        <v>341</v>
      </c>
      <c r="H5851">
        <v>0.02</v>
      </c>
      <c r="I5851" t="s">
        <v>514</v>
      </c>
      <c r="J5851" t="s">
        <v>347</v>
      </c>
      <c r="K5851" t="s">
        <v>387</v>
      </c>
    </row>
    <row r="5852" spans="1:11" x14ac:dyDescent="0.35">
      <c r="A5852" t="s">
        <v>428</v>
      </c>
      <c r="B5852" t="s">
        <v>304</v>
      </c>
      <c r="C5852" t="s">
        <v>87</v>
      </c>
      <c r="D5852" t="s">
        <v>78</v>
      </c>
      <c r="E5852">
        <v>2021</v>
      </c>
      <c r="F5852" t="s">
        <v>522</v>
      </c>
      <c r="G5852" t="s">
        <v>341</v>
      </c>
      <c r="H5852">
        <v>0.12</v>
      </c>
      <c r="I5852" t="s">
        <v>514</v>
      </c>
      <c r="J5852" t="s">
        <v>347</v>
      </c>
      <c r="K5852" t="s">
        <v>387</v>
      </c>
    </row>
    <row r="5853" spans="1:11" x14ac:dyDescent="0.35">
      <c r="A5853" t="s">
        <v>377</v>
      </c>
      <c r="B5853" t="s">
        <v>304</v>
      </c>
      <c r="C5853" t="s">
        <v>87</v>
      </c>
      <c r="D5853" t="s">
        <v>78</v>
      </c>
      <c r="E5853">
        <v>2021</v>
      </c>
      <c r="F5853" t="s">
        <v>522</v>
      </c>
      <c r="G5853" t="s">
        <v>341</v>
      </c>
      <c r="H5853">
        <v>-3597.96</v>
      </c>
      <c r="I5853" t="s">
        <v>508</v>
      </c>
      <c r="J5853" t="s">
        <v>14</v>
      </c>
      <c r="K5853" t="s">
        <v>387</v>
      </c>
    </row>
    <row r="5854" spans="1:11" x14ac:dyDescent="0.35">
      <c r="A5854" t="s">
        <v>377</v>
      </c>
      <c r="B5854" t="s">
        <v>304</v>
      </c>
      <c r="C5854" t="s">
        <v>87</v>
      </c>
      <c r="D5854" t="s">
        <v>78</v>
      </c>
      <c r="E5854">
        <v>2021</v>
      </c>
      <c r="F5854" t="s">
        <v>522</v>
      </c>
      <c r="G5854" t="s">
        <v>341</v>
      </c>
      <c r="H5854">
        <v>-61.08</v>
      </c>
      <c r="I5854" t="s">
        <v>508</v>
      </c>
      <c r="J5854" t="s">
        <v>14</v>
      </c>
      <c r="K5854" t="s">
        <v>387</v>
      </c>
    </row>
    <row r="5855" spans="1:11" x14ac:dyDescent="0.35">
      <c r="A5855" t="s">
        <v>377</v>
      </c>
      <c r="B5855" t="s">
        <v>304</v>
      </c>
      <c r="C5855" t="s">
        <v>87</v>
      </c>
      <c r="D5855" t="s">
        <v>78</v>
      </c>
      <c r="E5855">
        <v>2021</v>
      </c>
      <c r="F5855" t="s">
        <v>522</v>
      </c>
      <c r="G5855" t="s">
        <v>341</v>
      </c>
      <c r="H5855">
        <v>-12.38</v>
      </c>
      <c r="I5855" t="s">
        <v>508</v>
      </c>
      <c r="J5855" t="s">
        <v>14</v>
      </c>
      <c r="K5855" t="s">
        <v>387</v>
      </c>
    </row>
    <row r="5856" spans="1:11" x14ac:dyDescent="0.35">
      <c r="A5856" t="s">
        <v>377</v>
      </c>
      <c r="B5856" t="s">
        <v>304</v>
      </c>
      <c r="C5856" t="s">
        <v>87</v>
      </c>
      <c r="D5856" t="s">
        <v>78</v>
      </c>
      <c r="E5856">
        <v>2021</v>
      </c>
      <c r="F5856" t="s">
        <v>522</v>
      </c>
      <c r="G5856" t="s">
        <v>341</v>
      </c>
      <c r="H5856">
        <v>-33.39</v>
      </c>
      <c r="I5856" t="s">
        <v>508</v>
      </c>
      <c r="J5856" t="s">
        <v>14</v>
      </c>
      <c r="K5856" t="s">
        <v>387</v>
      </c>
    </row>
    <row r="5857" spans="1:11" hidden="1" x14ac:dyDescent="0.35">
      <c r="A5857" t="s">
        <v>569</v>
      </c>
      <c r="B5857" t="s">
        <v>84</v>
      </c>
      <c r="C5857" t="s">
        <v>334</v>
      </c>
      <c r="D5857" t="s">
        <v>78</v>
      </c>
      <c r="E5857">
        <v>2021</v>
      </c>
      <c r="F5857" t="s">
        <v>522</v>
      </c>
      <c r="G5857" t="s">
        <v>341</v>
      </c>
      <c r="H5857">
        <v>0</v>
      </c>
      <c r="I5857" t="s">
        <v>577</v>
      </c>
      <c r="J5857" t="s">
        <v>347</v>
      </c>
      <c r="K5857" t="s">
        <v>391</v>
      </c>
    </row>
    <row r="5858" spans="1:11" hidden="1" x14ac:dyDescent="0.35">
      <c r="A5858" t="s">
        <v>373</v>
      </c>
      <c r="B5858" t="s">
        <v>84</v>
      </c>
      <c r="C5858" t="s">
        <v>330</v>
      </c>
      <c r="D5858" t="s">
        <v>78</v>
      </c>
      <c r="E5858">
        <v>2021</v>
      </c>
      <c r="F5858" t="s">
        <v>522</v>
      </c>
      <c r="G5858" t="s">
        <v>341</v>
      </c>
      <c r="H5858">
        <v>-129.21</v>
      </c>
      <c r="I5858" t="s">
        <v>504</v>
      </c>
      <c r="J5858" t="s">
        <v>347</v>
      </c>
      <c r="K5858" t="s">
        <v>392</v>
      </c>
    </row>
    <row r="5859" spans="1:11" hidden="1" x14ac:dyDescent="0.35">
      <c r="A5859" t="s">
        <v>489</v>
      </c>
      <c r="B5859" t="s">
        <v>84</v>
      </c>
      <c r="C5859" t="s">
        <v>330</v>
      </c>
      <c r="D5859" t="s">
        <v>78</v>
      </c>
      <c r="E5859">
        <v>2021</v>
      </c>
      <c r="F5859" t="s">
        <v>522</v>
      </c>
      <c r="G5859" t="s">
        <v>341</v>
      </c>
      <c r="H5859">
        <v>-0.09</v>
      </c>
      <c r="I5859" t="s">
        <v>511</v>
      </c>
      <c r="J5859" t="s">
        <v>347</v>
      </c>
      <c r="K5859" t="s">
        <v>392</v>
      </c>
    </row>
    <row r="5860" spans="1:11" hidden="1" x14ac:dyDescent="0.35">
      <c r="A5860" t="s">
        <v>373</v>
      </c>
      <c r="B5860" t="s">
        <v>84</v>
      </c>
      <c r="C5860" t="s">
        <v>330</v>
      </c>
      <c r="D5860" t="s">
        <v>78</v>
      </c>
      <c r="E5860">
        <v>2021</v>
      </c>
      <c r="F5860" t="s">
        <v>522</v>
      </c>
      <c r="G5860" t="s">
        <v>341</v>
      </c>
      <c r="H5860">
        <v>-1563.52</v>
      </c>
      <c r="I5860" t="s">
        <v>504</v>
      </c>
      <c r="J5860" t="s">
        <v>347</v>
      </c>
      <c r="K5860" t="s">
        <v>392</v>
      </c>
    </row>
    <row r="5861" spans="1:11" hidden="1" x14ac:dyDescent="0.35">
      <c r="A5861" t="s">
        <v>373</v>
      </c>
      <c r="B5861" t="s">
        <v>84</v>
      </c>
      <c r="C5861" t="s">
        <v>330</v>
      </c>
      <c r="D5861" t="s">
        <v>78</v>
      </c>
      <c r="E5861">
        <v>2021</v>
      </c>
      <c r="F5861" t="s">
        <v>522</v>
      </c>
      <c r="G5861" t="s">
        <v>341</v>
      </c>
      <c r="H5861">
        <v>132.6</v>
      </c>
      <c r="I5861" t="s">
        <v>504</v>
      </c>
      <c r="J5861" t="s">
        <v>347</v>
      </c>
      <c r="K5861" t="s">
        <v>392</v>
      </c>
    </row>
    <row r="5862" spans="1:11" hidden="1" x14ac:dyDescent="0.35">
      <c r="A5862" t="s">
        <v>373</v>
      </c>
      <c r="B5862" t="s">
        <v>84</v>
      </c>
      <c r="C5862" t="s">
        <v>330</v>
      </c>
      <c r="D5862" t="s">
        <v>78</v>
      </c>
      <c r="E5862">
        <v>2021</v>
      </c>
      <c r="F5862" t="s">
        <v>522</v>
      </c>
      <c r="G5862" t="s">
        <v>341</v>
      </c>
      <c r="H5862">
        <v>1563.52</v>
      </c>
      <c r="I5862" t="s">
        <v>504</v>
      </c>
      <c r="J5862" t="s">
        <v>347</v>
      </c>
      <c r="K5862" t="s">
        <v>392</v>
      </c>
    </row>
    <row r="5863" spans="1:11" hidden="1" x14ac:dyDescent="0.35">
      <c r="A5863" t="s">
        <v>373</v>
      </c>
      <c r="B5863" t="s">
        <v>84</v>
      </c>
      <c r="C5863" t="s">
        <v>330</v>
      </c>
      <c r="D5863" t="s">
        <v>78</v>
      </c>
      <c r="E5863">
        <v>2021</v>
      </c>
      <c r="F5863" t="s">
        <v>522</v>
      </c>
      <c r="G5863" t="s">
        <v>341</v>
      </c>
      <c r="H5863">
        <v>-132.6</v>
      </c>
      <c r="I5863" t="s">
        <v>504</v>
      </c>
      <c r="J5863" t="s">
        <v>347</v>
      </c>
      <c r="K5863" t="s">
        <v>392</v>
      </c>
    </row>
    <row r="5864" spans="1:11" hidden="1" x14ac:dyDescent="0.35">
      <c r="A5864" t="s">
        <v>368</v>
      </c>
      <c r="B5864" t="s">
        <v>84</v>
      </c>
      <c r="C5864" t="s">
        <v>330</v>
      </c>
      <c r="D5864" t="s">
        <v>78</v>
      </c>
      <c r="E5864">
        <v>2021</v>
      </c>
      <c r="F5864" t="s">
        <v>522</v>
      </c>
      <c r="G5864" t="s">
        <v>341</v>
      </c>
      <c r="H5864">
        <v>84.94</v>
      </c>
      <c r="I5864" t="s">
        <v>510</v>
      </c>
      <c r="J5864" t="s">
        <v>347</v>
      </c>
      <c r="K5864" t="s">
        <v>392</v>
      </c>
    </row>
    <row r="5865" spans="1:11" hidden="1" x14ac:dyDescent="0.35">
      <c r="A5865" t="s">
        <v>368</v>
      </c>
      <c r="B5865" t="s">
        <v>84</v>
      </c>
      <c r="C5865" t="s">
        <v>330</v>
      </c>
      <c r="D5865" t="s">
        <v>78</v>
      </c>
      <c r="E5865">
        <v>2021</v>
      </c>
      <c r="F5865" t="s">
        <v>522</v>
      </c>
      <c r="G5865" t="s">
        <v>341</v>
      </c>
      <c r="H5865">
        <v>717.02</v>
      </c>
      <c r="I5865" t="s">
        <v>510</v>
      </c>
      <c r="J5865" t="s">
        <v>347</v>
      </c>
      <c r="K5865" t="s">
        <v>392</v>
      </c>
    </row>
    <row r="5866" spans="1:11" hidden="1" x14ac:dyDescent="0.35">
      <c r="A5866" t="s">
        <v>368</v>
      </c>
      <c r="B5866" t="s">
        <v>84</v>
      </c>
      <c r="C5866" t="s">
        <v>330</v>
      </c>
      <c r="D5866" t="s">
        <v>78</v>
      </c>
      <c r="E5866">
        <v>2021</v>
      </c>
      <c r="F5866" t="s">
        <v>522</v>
      </c>
      <c r="G5866" t="s">
        <v>341</v>
      </c>
      <c r="H5866">
        <v>118.71</v>
      </c>
      <c r="I5866" t="s">
        <v>510</v>
      </c>
      <c r="J5866" t="s">
        <v>347</v>
      </c>
      <c r="K5866" t="s">
        <v>392</v>
      </c>
    </row>
    <row r="5867" spans="1:11" hidden="1" x14ac:dyDescent="0.35">
      <c r="A5867" t="s">
        <v>368</v>
      </c>
      <c r="B5867" t="s">
        <v>84</v>
      </c>
      <c r="C5867" t="s">
        <v>330</v>
      </c>
      <c r="D5867" t="s">
        <v>78</v>
      </c>
      <c r="E5867">
        <v>2021</v>
      </c>
      <c r="F5867" t="s">
        <v>522</v>
      </c>
      <c r="G5867" t="s">
        <v>341</v>
      </c>
      <c r="H5867">
        <v>60.68</v>
      </c>
      <c r="I5867" t="s">
        <v>510</v>
      </c>
      <c r="J5867" t="s">
        <v>347</v>
      </c>
      <c r="K5867" t="s">
        <v>392</v>
      </c>
    </row>
    <row r="5868" spans="1:11" hidden="1" x14ac:dyDescent="0.35">
      <c r="A5868" t="s">
        <v>368</v>
      </c>
      <c r="B5868" t="s">
        <v>84</v>
      </c>
      <c r="C5868" t="s">
        <v>330</v>
      </c>
      <c r="D5868" t="s">
        <v>78</v>
      </c>
      <c r="E5868">
        <v>2021</v>
      </c>
      <c r="F5868" t="s">
        <v>522</v>
      </c>
      <c r="G5868" t="s">
        <v>341</v>
      </c>
      <c r="H5868">
        <v>573.24</v>
      </c>
      <c r="I5868" t="s">
        <v>510</v>
      </c>
      <c r="J5868" t="s">
        <v>347</v>
      </c>
      <c r="K5868" t="s">
        <v>392</v>
      </c>
    </row>
    <row r="5869" spans="1:11" hidden="1" x14ac:dyDescent="0.35">
      <c r="A5869" t="s">
        <v>368</v>
      </c>
      <c r="B5869" t="s">
        <v>84</v>
      </c>
      <c r="C5869" t="s">
        <v>330</v>
      </c>
      <c r="D5869" t="s">
        <v>78</v>
      </c>
      <c r="E5869">
        <v>2021</v>
      </c>
      <c r="F5869" t="s">
        <v>522</v>
      </c>
      <c r="G5869" t="s">
        <v>341</v>
      </c>
      <c r="H5869">
        <v>197.11</v>
      </c>
      <c r="I5869" t="s">
        <v>510</v>
      </c>
      <c r="J5869" t="s">
        <v>347</v>
      </c>
      <c r="K5869" t="s">
        <v>392</v>
      </c>
    </row>
    <row r="5870" spans="1:11" hidden="1" x14ac:dyDescent="0.35">
      <c r="A5870" t="s">
        <v>368</v>
      </c>
      <c r="B5870" t="s">
        <v>84</v>
      </c>
      <c r="C5870" t="s">
        <v>330</v>
      </c>
      <c r="D5870" t="s">
        <v>78</v>
      </c>
      <c r="E5870">
        <v>2021</v>
      </c>
      <c r="F5870" t="s">
        <v>522</v>
      </c>
      <c r="G5870" t="s">
        <v>341</v>
      </c>
      <c r="H5870">
        <v>5.69</v>
      </c>
      <c r="I5870" t="s">
        <v>510</v>
      </c>
      <c r="J5870" t="s">
        <v>347</v>
      </c>
      <c r="K5870" t="s">
        <v>392</v>
      </c>
    </row>
    <row r="5871" spans="1:11" hidden="1" x14ac:dyDescent="0.35">
      <c r="A5871" t="s">
        <v>487</v>
      </c>
      <c r="B5871" t="s">
        <v>84</v>
      </c>
      <c r="C5871" t="s">
        <v>330</v>
      </c>
      <c r="D5871" t="s">
        <v>78</v>
      </c>
      <c r="E5871">
        <v>2021</v>
      </c>
      <c r="F5871" t="s">
        <v>522</v>
      </c>
      <c r="G5871" t="s">
        <v>341</v>
      </c>
      <c r="H5871">
        <v>-1.42</v>
      </c>
      <c r="I5871" t="s">
        <v>504</v>
      </c>
      <c r="J5871" t="s">
        <v>347</v>
      </c>
      <c r="K5871" t="s">
        <v>392</v>
      </c>
    </row>
    <row r="5872" spans="1:11" hidden="1" x14ac:dyDescent="0.35">
      <c r="A5872" t="s">
        <v>569</v>
      </c>
      <c r="B5872" t="s">
        <v>84</v>
      </c>
      <c r="C5872" t="s">
        <v>329</v>
      </c>
      <c r="D5872" t="s">
        <v>78</v>
      </c>
      <c r="E5872">
        <v>2021</v>
      </c>
      <c r="F5872" t="s">
        <v>522</v>
      </c>
      <c r="G5872" t="s">
        <v>341</v>
      </c>
      <c r="H5872">
        <v>0</v>
      </c>
      <c r="I5872" t="s">
        <v>577</v>
      </c>
      <c r="J5872" t="s">
        <v>347</v>
      </c>
      <c r="K5872" t="s">
        <v>390</v>
      </c>
    </row>
    <row r="5873" spans="1:11" hidden="1" x14ac:dyDescent="0.35">
      <c r="A5873" t="s">
        <v>368</v>
      </c>
      <c r="B5873" t="s">
        <v>84</v>
      </c>
      <c r="C5873" t="s">
        <v>329</v>
      </c>
      <c r="D5873" t="s">
        <v>78</v>
      </c>
      <c r="E5873">
        <v>2021</v>
      </c>
      <c r="F5873" t="s">
        <v>522</v>
      </c>
      <c r="G5873" t="s">
        <v>341</v>
      </c>
      <c r="H5873">
        <v>14.68</v>
      </c>
      <c r="I5873" t="s">
        <v>510</v>
      </c>
      <c r="J5873" t="s">
        <v>347</v>
      </c>
      <c r="K5873" t="s">
        <v>390</v>
      </c>
    </row>
    <row r="5874" spans="1:11" hidden="1" x14ac:dyDescent="0.35">
      <c r="A5874" t="s">
        <v>368</v>
      </c>
      <c r="B5874" t="s">
        <v>84</v>
      </c>
      <c r="C5874" t="s">
        <v>329</v>
      </c>
      <c r="D5874" t="s">
        <v>78</v>
      </c>
      <c r="E5874">
        <v>2021</v>
      </c>
      <c r="F5874" t="s">
        <v>522</v>
      </c>
      <c r="G5874" t="s">
        <v>341</v>
      </c>
      <c r="H5874">
        <v>2.76</v>
      </c>
      <c r="I5874" t="s">
        <v>510</v>
      </c>
      <c r="J5874" t="s">
        <v>347</v>
      </c>
      <c r="K5874" t="s">
        <v>390</v>
      </c>
    </row>
    <row r="5875" spans="1:11" hidden="1" x14ac:dyDescent="0.35">
      <c r="A5875" t="s">
        <v>368</v>
      </c>
      <c r="B5875" t="s">
        <v>84</v>
      </c>
      <c r="C5875" t="s">
        <v>329</v>
      </c>
      <c r="D5875" t="s">
        <v>78</v>
      </c>
      <c r="E5875">
        <v>2021</v>
      </c>
      <c r="F5875" t="s">
        <v>522</v>
      </c>
      <c r="G5875" t="s">
        <v>341</v>
      </c>
      <c r="H5875">
        <v>1.38</v>
      </c>
      <c r="I5875" t="s">
        <v>510</v>
      </c>
      <c r="J5875" t="s">
        <v>347</v>
      </c>
      <c r="K5875" t="s">
        <v>390</v>
      </c>
    </row>
    <row r="5876" spans="1:11" hidden="1" x14ac:dyDescent="0.35">
      <c r="A5876" t="s">
        <v>368</v>
      </c>
      <c r="B5876" t="s">
        <v>84</v>
      </c>
      <c r="C5876" t="s">
        <v>329</v>
      </c>
      <c r="D5876" t="s">
        <v>78</v>
      </c>
      <c r="E5876">
        <v>2021</v>
      </c>
      <c r="F5876" t="s">
        <v>522</v>
      </c>
      <c r="G5876" t="s">
        <v>341</v>
      </c>
      <c r="H5876">
        <v>0.99</v>
      </c>
      <c r="I5876" t="s">
        <v>510</v>
      </c>
      <c r="J5876" t="s">
        <v>347</v>
      </c>
      <c r="K5876" t="s">
        <v>390</v>
      </c>
    </row>
    <row r="5877" spans="1:11" hidden="1" x14ac:dyDescent="0.35">
      <c r="A5877" t="s">
        <v>368</v>
      </c>
      <c r="B5877" t="s">
        <v>84</v>
      </c>
      <c r="C5877" t="s">
        <v>329</v>
      </c>
      <c r="D5877" t="s">
        <v>78</v>
      </c>
      <c r="E5877">
        <v>2021</v>
      </c>
      <c r="F5877" t="s">
        <v>522</v>
      </c>
      <c r="G5877" t="s">
        <v>341</v>
      </c>
      <c r="H5877">
        <v>17.420000000000002</v>
      </c>
      <c r="I5877" t="s">
        <v>510</v>
      </c>
      <c r="J5877" t="s">
        <v>347</v>
      </c>
      <c r="K5877" t="s">
        <v>390</v>
      </c>
    </row>
    <row r="5878" spans="1:11" hidden="1" x14ac:dyDescent="0.35">
      <c r="A5878" t="s">
        <v>368</v>
      </c>
      <c r="B5878" t="s">
        <v>84</v>
      </c>
      <c r="C5878" t="s">
        <v>329</v>
      </c>
      <c r="D5878" t="s">
        <v>78</v>
      </c>
      <c r="E5878">
        <v>2021</v>
      </c>
      <c r="F5878" t="s">
        <v>522</v>
      </c>
      <c r="G5878" t="s">
        <v>341</v>
      </c>
      <c r="H5878">
        <v>1.47</v>
      </c>
      <c r="I5878" t="s">
        <v>510</v>
      </c>
      <c r="J5878" t="s">
        <v>347</v>
      </c>
      <c r="K5878" t="s">
        <v>390</v>
      </c>
    </row>
    <row r="5879" spans="1:11" x14ac:dyDescent="0.35">
      <c r="A5879" t="s">
        <v>565</v>
      </c>
      <c r="B5879" t="s">
        <v>304</v>
      </c>
      <c r="C5879" t="s">
        <v>87</v>
      </c>
      <c r="D5879" t="s">
        <v>78</v>
      </c>
      <c r="E5879">
        <v>2021</v>
      </c>
      <c r="F5879" t="s">
        <v>523</v>
      </c>
      <c r="G5879" t="s">
        <v>345</v>
      </c>
      <c r="H5879">
        <v>-840.59</v>
      </c>
      <c r="I5879" t="s">
        <v>575</v>
      </c>
      <c r="J5879" t="s">
        <v>347</v>
      </c>
      <c r="K5879" t="s">
        <v>387</v>
      </c>
    </row>
    <row r="5880" spans="1:11" hidden="1" x14ac:dyDescent="0.35">
      <c r="A5880" t="s">
        <v>563</v>
      </c>
      <c r="B5880" t="s">
        <v>343</v>
      </c>
      <c r="C5880" t="s">
        <v>344</v>
      </c>
      <c r="D5880" t="s">
        <v>78</v>
      </c>
      <c r="E5880">
        <v>2021</v>
      </c>
      <c r="F5880" t="s">
        <v>523</v>
      </c>
      <c r="G5880" t="s">
        <v>345</v>
      </c>
      <c r="H5880">
        <v>2759.9</v>
      </c>
      <c r="I5880" t="s">
        <v>584</v>
      </c>
      <c r="J5880" t="s">
        <v>347</v>
      </c>
      <c r="K5880" t="s">
        <v>405</v>
      </c>
    </row>
    <row r="5881" spans="1:11" hidden="1" x14ac:dyDescent="0.35">
      <c r="A5881" t="s">
        <v>556</v>
      </c>
      <c r="B5881" t="s">
        <v>343</v>
      </c>
      <c r="C5881" t="s">
        <v>344</v>
      </c>
      <c r="D5881" t="s">
        <v>78</v>
      </c>
      <c r="E5881">
        <v>2021</v>
      </c>
      <c r="F5881" t="s">
        <v>523</v>
      </c>
      <c r="G5881" t="s">
        <v>345</v>
      </c>
      <c r="H5881">
        <v>-2762.86</v>
      </c>
      <c r="I5881" t="s">
        <v>571</v>
      </c>
      <c r="J5881" t="s">
        <v>347</v>
      </c>
      <c r="K5881" t="s">
        <v>405</v>
      </c>
    </row>
    <row r="5882" spans="1:11" hidden="1" x14ac:dyDescent="0.35">
      <c r="A5882" t="s">
        <v>556</v>
      </c>
      <c r="B5882" t="s">
        <v>343</v>
      </c>
      <c r="C5882" t="s">
        <v>344</v>
      </c>
      <c r="D5882" t="s">
        <v>78</v>
      </c>
      <c r="E5882">
        <v>2021</v>
      </c>
      <c r="F5882" t="s">
        <v>523</v>
      </c>
      <c r="G5882" t="s">
        <v>345</v>
      </c>
      <c r="H5882">
        <v>2762.86</v>
      </c>
      <c r="I5882" t="s">
        <v>590</v>
      </c>
      <c r="J5882" t="s">
        <v>347</v>
      </c>
      <c r="K5882" t="s">
        <v>405</v>
      </c>
    </row>
    <row r="5883" spans="1:11" hidden="1" x14ac:dyDescent="0.35">
      <c r="A5883" t="s">
        <v>556</v>
      </c>
      <c r="B5883" t="s">
        <v>84</v>
      </c>
      <c r="C5883" t="s">
        <v>384</v>
      </c>
      <c r="D5883" t="s">
        <v>78</v>
      </c>
      <c r="E5883">
        <v>2021</v>
      </c>
      <c r="F5883" t="s">
        <v>523</v>
      </c>
      <c r="G5883" t="s">
        <v>345</v>
      </c>
      <c r="H5883">
        <v>119</v>
      </c>
      <c r="I5883" t="s">
        <v>591</v>
      </c>
      <c r="J5883" t="s">
        <v>347</v>
      </c>
      <c r="K5883" t="s">
        <v>404</v>
      </c>
    </row>
    <row r="5884" spans="1:11" x14ac:dyDescent="0.35">
      <c r="A5884" t="s">
        <v>489</v>
      </c>
      <c r="B5884" t="s">
        <v>304</v>
      </c>
      <c r="C5884" t="s">
        <v>87</v>
      </c>
      <c r="D5884" t="s">
        <v>78</v>
      </c>
      <c r="E5884">
        <v>2021</v>
      </c>
      <c r="F5884" t="s">
        <v>523</v>
      </c>
      <c r="G5884" t="s">
        <v>345</v>
      </c>
      <c r="H5884">
        <v>-198617.8</v>
      </c>
      <c r="I5884" t="s">
        <v>524</v>
      </c>
      <c r="J5884" t="s">
        <v>347</v>
      </c>
      <c r="K5884" t="s">
        <v>387</v>
      </c>
    </row>
    <row r="5885" spans="1:11" hidden="1" x14ac:dyDescent="0.35">
      <c r="A5885" t="s">
        <v>489</v>
      </c>
      <c r="B5885" t="s">
        <v>84</v>
      </c>
      <c r="C5885" t="s">
        <v>329</v>
      </c>
      <c r="D5885" t="s">
        <v>78</v>
      </c>
      <c r="E5885">
        <v>2021</v>
      </c>
      <c r="F5885" t="s">
        <v>523</v>
      </c>
      <c r="G5885" t="s">
        <v>345</v>
      </c>
      <c r="H5885">
        <v>614.9</v>
      </c>
      <c r="I5885" t="s">
        <v>524</v>
      </c>
      <c r="J5885" t="s">
        <v>347</v>
      </c>
      <c r="K5885" t="s">
        <v>390</v>
      </c>
    </row>
    <row r="5886" spans="1:11" hidden="1" x14ac:dyDescent="0.35">
      <c r="A5886" t="s">
        <v>489</v>
      </c>
      <c r="B5886" t="s">
        <v>84</v>
      </c>
      <c r="C5886" t="s">
        <v>330</v>
      </c>
      <c r="D5886" t="s">
        <v>78</v>
      </c>
      <c r="E5886">
        <v>2021</v>
      </c>
      <c r="F5886" t="s">
        <v>523</v>
      </c>
      <c r="G5886" t="s">
        <v>345</v>
      </c>
      <c r="H5886">
        <v>27</v>
      </c>
      <c r="I5886" t="s">
        <v>524</v>
      </c>
      <c r="J5886" t="s">
        <v>347</v>
      </c>
      <c r="K5886" t="s">
        <v>392</v>
      </c>
    </row>
    <row r="5887" spans="1:11" hidden="1" x14ac:dyDescent="0.35">
      <c r="A5887" t="s">
        <v>489</v>
      </c>
      <c r="B5887" t="s">
        <v>84</v>
      </c>
      <c r="C5887" t="s">
        <v>336</v>
      </c>
      <c r="D5887" t="s">
        <v>78</v>
      </c>
      <c r="E5887">
        <v>2021</v>
      </c>
      <c r="F5887" t="s">
        <v>523</v>
      </c>
      <c r="G5887" t="s">
        <v>345</v>
      </c>
      <c r="H5887">
        <v>-5.85</v>
      </c>
      <c r="I5887" t="s">
        <v>524</v>
      </c>
      <c r="J5887" t="s">
        <v>347</v>
      </c>
      <c r="K5887" t="s">
        <v>394</v>
      </c>
    </row>
    <row r="5888" spans="1:11" hidden="1" x14ac:dyDescent="0.35">
      <c r="A5888" t="s">
        <v>489</v>
      </c>
      <c r="B5888" t="s">
        <v>84</v>
      </c>
      <c r="C5888" t="s">
        <v>331</v>
      </c>
      <c r="D5888" t="s">
        <v>78</v>
      </c>
      <c r="E5888">
        <v>2021</v>
      </c>
      <c r="F5888" t="s">
        <v>523</v>
      </c>
      <c r="G5888" t="s">
        <v>345</v>
      </c>
      <c r="H5888">
        <v>-10</v>
      </c>
      <c r="I5888" t="s">
        <v>524</v>
      </c>
      <c r="J5888" t="s">
        <v>347</v>
      </c>
      <c r="K5888" t="s">
        <v>397</v>
      </c>
    </row>
    <row r="5889" spans="1:11" hidden="1" x14ac:dyDescent="0.35">
      <c r="A5889" t="s">
        <v>489</v>
      </c>
      <c r="B5889" t="s">
        <v>84</v>
      </c>
      <c r="C5889" t="s">
        <v>384</v>
      </c>
      <c r="D5889" t="s">
        <v>78</v>
      </c>
      <c r="E5889">
        <v>2021</v>
      </c>
      <c r="F5889" t="s">
        <v>523</v>
      </c>
      <c r="G5889" t="s">
        <v>345</v>
      </c>
      <c r="H5889">
        <v>-119</v>
      </c>
      <c r="I5889" t="s">
        <v>524</v>
      </c>
      <c r="J5889" t="s">
        <v>347</v>
      </c>
      <c r="K5889" t="s">
        <v>404</v>
      </c>
    </row>
    <row r="5890" spans="1:11" hidden="1" x14ac:dyDescent="0.35">
      <c r="A5890" t="s">
        <v>489</v>
      </c>
      <c r="B5890" t="s">
        <v>84</v>
      </c>
      <c r="C5890" t="s">
        <v>330</v>
      </c>
      <c r="D5890" t="s">
        <v>78</v>
      </c>
      <c r="E5890">
        <v>2021</v>
      </c>
      <c r="F5890" t="s">
        <v>523</v>
      </c>
      <c r="G5890" t="s">
        <v>345</v>
      </c>
      <c r="H5890">
        <v>274</v>
      </c>
      <c r="I5890" t="s">
        <v>525</v>
      </c>
      <c r="J5890" t="s">
        <v>347</v>
      </c>
      <c r="K5890" t="s">
        <v>392</v>
      </c>
    </row>
    <row r="5891" spans="1:11" hidden="1" x14ac:dyDescent="0.35">
      <c r="A5891" t="s">
        <v>487</v>
      </c>
      <c r="B5891" t="s">
        <v>84</v>
      </c>
      <c r="C5891" t="s">
        <v>329</v>
      </c>
      <c r="D5891" t="s">
        <v>78</v>
      </c>
      <c r="E5891">
        <v>2021</v>
      </c>
      <c r="F5891" t="s">
        <v>523</v>
      </c>
      <c r="G5891" t="s">
        <v>345</v>
      </c>
      <c r="H5891">
        <v>-789.9</v>
      </c>
      <c r="I5891" t="s">
        <v>504</v>
      </c>
      <c r="J5891" t="s">
        <v>347</v>
      </c>
      <c r="K5891" t="s">
        <v>390</v>
      </c>
    </row>
    <row r="5892" spans="1:11" hidden="1" x14ac:dyDescent="0.35">
      <c r="A5892" t="s">
        <v>487</v>
      </c>
      <c r="B5892" t="s">
        <v>84</v>
      </c>
      <c r="C5892" t="s">
        <v>330</v>
      </c>
      <c r="D5892" t="s">
        <v>78</v>
      </c>
      <c r="E5892">
        <v>2021</v>
      </c>
      <c r="F5892" t="s">
        <v>523</v>
      </c>
      <c r="G5892" t="s">
        <v>345</v>
      </c>
      <c r="H5892">
        <v>-274</v>
      </c>
      <c r="I5892" t="s">
        <v>504</v>
      </c>
      <c r="J5892" t="s">
        <v>347</v>
      </c>
      <c r="K5892" t="s">
        <v>392</v>
      </c>
    </row>
    <row r="5893" spans="1:11" hidden="1" x14ac:dyDescent="0.35">
      <c r="A5893" t="s">
        <v>485</v>
      </c>
      <c r="B5893" t="s">
        <v>343</v>
      </c>
      <c r="C5893" t="s">
        <v>344</v>
      </c>
      <c r="D5893" t="s">
        <v>78</v>
      </c>
      <c r="E5893">
        <v>2021</v>
      </c>
      <c r="F5893" t="s">
        <v>523</v>
      </c>
      <c r="G5893" t="s">
        <v>345</v>
      </c>
      <c r="H5893">
        <v>-19924.79</v>
      </c>
      <c r="I5893" t="s">
        <v>528</v>
      </c>
      <c r="J5893" t="s">
        <v>347</v>
      </c>
      <c r="K5893" t="s">
        <v>405</v>
      </c>
    </row>
    <row r="5894" spans="1:11" hidden="1" x14ac:dyDescent="0.35">
      <c r="A5894" t="s">
        <v>485</v>
      </c>
      <c r="B5894" t="s">
        <v>84</v>
      </c>
      <c r="C5894" t="s">
        <v>329</v>
      </c>
      <c r="D5894" t="s">
        <v>78</v>
      </c>
      <c r="E5894">
        <v>2021</v>
      </c>
      <c r="F5894" t="s">
        <v>523</v>
      </c>
      <c r="G5894" t="s">
        <v>345</v>
      </c>
      <c r="H5894">
        <v>1</v>
      </c>
      <c r="I5894" t="s">
        <v>528</v>
      </c>
      <c r="J5894" t="s">
        <v>347</v>
      </c>
      <c r="K5894" t="s">
        <v>390</v>
      </c>
    </row>
    <row r="5895" spans="1:11" hidden="1" x14ac:dyDescent="0.35">
      <c r="A5895" t="s">
        <v>485</v>
      </c>
      <c r="B5895" t="s">
        <v>84</v>
      </c>
      <c r="C5895" t="s">
        <v>330</v>
      </c>
      <c r="D5895" t="s">
        <v>78</v>
      </c>
      <c r="E5895">
        <v>2021</v>
      </c>
      <c r="F5895" t="s">
        <v>523</v>
      </c>
      <c r="G5895" t="s">
        <v>345</v>
      </c>
      <c r="H5895">
        <v>-16</v>
      </c>
      <c r="I5895" t="s">
        <v>529</v>
      </c>
      <c r="J5895" t="s">
        <v>347</v>
      </c>
      <c r="K5895" t="s">
        <v>392</v>
      </c>
    </row>
    <row r="5896" spans="1:11" hidden="1" x14ac:dyDescent="0.35">
      <c r="A5896" t="s">
        <v>485</v>
      </c>
      <c r="B5896" t="s">
        <v>84</v>
      </c>
      <c r="C5896" t="s">
        <v>331</v>
      </c>
      <c r="D5896" t="s">
        <v>78</v>
      </c>
      <c r="E5896">
        <v>2021</v>
      </c>
      <c r="F5896" t="s">
        <v>523</v>
      </c>
      <c r="G5896" t="s">
        <v>345</v>
      </c>
      <c r="H5896">
        <v>14</v>
      </c>
      <c r="I5896" t="s">
        <v>529</v>
      </c>
      <c r="J5896" t="s">
        <v>347</v>
      </c>
      <c r="K5896" t="s">
        <v>397</v>
      </c>
    </row>
    <row r="5897" spans="1:11" hidden="1" x14ac:dyDescent="0.35">
      <c r="A5897" t="s">
        <v>481</v>
      </c>
      <c r="B5897" t="s">
        <v>84</v>
      </c>
      <c r="C5897" t="s">
        <v>329</v>
      </c>
      <c r="D5897" t="s">
        <v>78</v>
      </c>
      <c r="E5897">
        <v>2021</v>
      </c>
      <c r="F5897" t="s">
        <v>523</v>
      </c>
      <c r="G5897" t="s">
        <v>345</v>
      </c>
      <c r="H5897">
        <v>-0.26</v>
      </c>
      <c r="I5897" t="s">
        <v>513</v>
      </c>
      <c r="J5897" t="s">
        <v>347</v>
      </c>
      <c r="K5897" t="s">
        <v>390</v>
      </c>
    </row>
    <row r="5898" spans="1:11" hidden="1" x14ac:dyDescent="0.35">
      <c r="A5898" t="s">
        <v>481</v>
      </c>
      <c r="B5898" t="s">
        <v>84</v>
      </c>
      <c r="C5898" t="s">
        <v>334</v>
      </c>
      <c r="D5898" t="s">
        <v>78</v>
      </c>
      <c r="E5898">
        <v>2021</v>
      </c>
      <c r="F5898" t="s">
        <v>523</v>
      </c>
      <c r="G5898" t="s">
        <v>345</v>
      </c>
      <c r="H5898">
        <v>-0.2</v>
      </c>
      <c r="I5898" t="s">
        <v>513</v>
      </c>
      <c r="J5898" t="s">
        <v>347</v>
      </c>
      <c r="K5898" t="s">
        <v>391</v>
      </c>
    </row>
    <row r="5899" spans="1:11" hidden="1" x14ac:dyDescent="0.35">
      <c r="A5899" t="s">
        <v>481</v>
      </c>
      <c r="B5899" t="s">
        <v>84</v>
      </c>
      <c r="C5899" t="s">
        <v>330</v>
      </c>
      <c r="D5899" t="s">
        <v>78</v>
      </c>
      <c r="E5899">
        <v>2021</v>
      </c>
      <c r="F5899" t="s">
        <v>523</v>
      </c>
      <c r="G5899" t="s">
        <v>345</v>
      </c>
      <c r="H5899">
        <v>12.6</v>
      </c>
      <c r="I5899" t="s">
        <v>513</v>
      </c>
      <c r="J5899" t="s">
        <v>347</v>
      </c>
      <c r="K5899" t="s">
        <v>392</v>
      </c>
    </row>
    <row r="5900" spans="1:11" hidden="1" x14ac:dyDescent="0.35">
      <c r="A5900" t="s">
        <v>481</v>
      </c>
      <c r="B5900" t="s">
        <v>84</v>
      </c>
      <c r="C5900" t="s">
        <v>331</v>
      </c>
      <c r="D5900" t="s">
        <v>78</v>
      </c>
      <c r="E5900">
        <v>2021</v>
      </c>
      <c r="F5900" t="s">
        <v>523</v>
      </c>
      <c r="G5900" t="s">
        <v>345</v>
      </c>
      <c r="H5900">
        <v>724</v>
      </c>
      <c r="I5900" t="s">
        <v>513</v>
      </c>
      <c r="J5900" t="s">
        <v>347</v>
      </c>
      <c r="K5900" t="s">
        <v>397</v>
      </c>
    </row>
    <row r="5901" spans="1:11" hidden="1" x14ac:dyDescent="0.35">
      <c r="A5901" t="s">
        <v>481</v>
      </c>
      <c r="B5901" t="s">
        <v>343</v>
      </c>
      <c r="C5901" t="s">
        <v>344</v>
      </c>
      <c r="D5901" t="s">
        <v>78</v>
      </c>
      <c r="E5901">
        <v>2021</v>
      </c>
      <c r="F5901" t="s">
        <v>523</v>
      </c>
      <c r="G5901" t="s">
        <v>345</v>
      </c>
      <c r="H5901">
        <v>3372.38</v>
      </c>
      <c r="I5901" t="s">
        <v>513</v>
      </c>
      <c r="J5901" t="s">
        <v>347</v>
      </c>
      <c r="K5901" t="s">
        <v>405</v>
      </c>
    </row>
    <row r="5902" spans="1:11" hidden="1" x14ac:dyDescent="0.35">
      <c r="A5902" t="s">
        <v>481</v>
      </c>
      <c r="B5902" t="s">
        <v>84</v>
      </c>
      <c r="C5902" t="s">
        <v>329</v>
      </c>
      <c r="D5902" t="s">
        <v>78</v>
      </c>
      <c r="E5902">
        <v>2021</v>
      </c>
      <c r="F5902" t="s">
        <v>523</v>
      </c>
      <c r="G5902" t="s">
        <v>345</v>
      </c>
      <c r="H5902">
        <v>-4.25</v>
      </c>
      <c r="I5902" t="s">
        <v>530</v>
      </c>
      <c r="J5902" t="s">
        <v>347</v>
      </c>
      <c r="K5902" t="s">
        <v>390</v>
      </c>
    </row>
    <row r="5903" spans="1:11" hidden="1" x14ac:dyDescent="0.35">
      <c r="A5903" t="s">
        <v>481</v>
      </c>
      <c r="B5903" t="s">
        <v>84</v>
      </c>
      <c r="C5903" t="s">
        <v>330</v>
      </c>
      <c r="D5903" t="s">
        <v>78</v>
      </c>
      <c r="E5903">
        <v>2021</v>
      </c>
      <c r="F5903" t="s">
        <v>523</v>
      </c>
      <c r="G5903" t="s">
        <v>345</v>
      </c>
      <c r="H5903">
        <v>-4.9000000000000004</v>
      </c>
      <c r="I5903" t="s">
        <v>530</v>
      </c>
      <c r="J5903" t="s">
        <v>347</v>
      </c>
      <c r="K5903" t="s">
        <v>392</v>
      </c>
    </row>
    <row r="5904" spans="1:11" hidden="1" x14ac:dyDescent="0.35">
      <c r="A5904" t="s">
        <v>481</v>
      </c>
      <c r="B5904" t="s">
        <v>84</v>
      </c>
      <c r="C5904" t="s">
        <v>352</v>
      </c>
      <c r="D5904" t="s">
        <v>78</v>
      </c>
      <c r="E5904">
        <v>2021</v>
      </c>
      <c r="F5904" t="s">
        <v>523</v>
      </c>
      <c r="G5904" t="s">
        <v>345</v>
      </c>
      <c r="H5904">
        <v>4</v>
      </c>
      <c r="I5904" t="s">
        <v>530</v>
      </c>
      <c r="J5904" t="s">
        <v>347</v>
      </c>
      <c r="K5904" t="s">
        <v>399</v>
      </c>
    </row>
    <row r="5905" spans="1:11" hidden="1" x14ac:dyDescent="0.35">
      <c r="A5905" t="s">
        <v>481</v>
      </c>
      <c r="B5905" t="s">
        <v>84</v>
      </c>
      <c r="C5905" t="s">
        <v>384</v>
      </c>
      <c r="D5905" t="s">
        <v>78</v>
      </c>
      <c r="E5905">
        <v>2021</v>
      </c>
      <c r="F5905" t="s">
        <v>523</v>
      </c>
      <c r="G5905" t="s">
        <v>345</v>
      </c>
      <c r="H5905">
        <v>-4</v>
      </c>
      <c r="I5905" t="s">
        <v>530</v>
      </c>
      <c r="J5905" t="s">
        <v>347</v>
      </c>
      <c r="K5905" t="s">
        <v>404</v>
      </c>
    </row>
    <row r="5906" spans="1:11" hidden="1" x14ac:dyDescent="0.35">
      <c r="A5906" t="s">
        <v>481</v>
      </c>
      <c r="B5906" t="s">
        <v>84</v>
      </c>
      <c r="C5906" t="s">
        <v>329</v>
      </c>
      <c r="D5906" t="s">
        <v>78</v>
      </c>
      <c r="E5906">
        <v>2021</v>
      </c>
      <c r="F5906" t="s">
        <v>523</v>
      </c>
      <c r="G5906" t="s">
        <v>345</v>
      </c>
      <c r="H5906">
        <v>-0.65</v>
      </c>
      <c r="I5906" t="s">
        <v>531</v>
      </c>
      <c r="J5906" t="s">
        <v>347</v>
      </c>
      <c r="K5906" t="s">
        <v>390</v>
      </c>
    </row>
    <row r="5907" spans="1:11" hidden="1" x14ac:dyDescent="0.35">
      <c r="A5907" t="s">
        <v>481</v>
      </c>
      <c r="B5907" t="s">
        <v>84</v>
      </c>
      <c r="C5907" t="s">
        <v>330</v>
      </c>
      <c r="D5907" t="s">
        <v>78</v>
      </c>
      <c r="E5907">
        <v>2021</v>
      </c>
      <c r="F5907" t="s">
        <v>523</v>
      </c>
      <c r="G5907" t="s">
        <v>345</v>
      </c>
      <c r="H5907">
        <v>273.97000000000003</v>
      </c>
      <c r="I5907" t="s">
        <v>531</v>
      </c>
      <c r="J5907" t="s">
        <v>347</v>
      </c>
      <c r="K5907" t="s">
        <v>392</v>
      </c>
    </row>
    <row r="5908" spans="1:11" hidden="1" x14ac:dyDescent="0.35">
      <c r="A5908" t="s">
        <v>481</v>
      </c>
      <c r="B5908" t="s">
        <v>84</v>
      </c>
      <c r="C5908" t="s">
        <v>331</v>
      </c>
      <c r="D5908" t="s">
        <v>78</v>
      </c>
      <c r="E5908">
        <v>2021</v>
      </c>
      <c r="F5908" t="s">
        <v>523</v>
      </c>
      <c r="G5908" t="s">
        <v>345</v>
      </c>
      <c r="H5908">
        <v>6</v>
      </c>
      <c r="I5908" t="s">
        <v>531</v>
      </c>
      <c r="J5908" t="s">
        <v>347</v>
      </c>
      <c r="K5908" t="s">
        <v>397</v>
      </c>
    </row>
    <row r="5909" spans="1:11" hidden="1" x14ac:dyDescent="0.35">
      <c r="A5909" t="s">
        <v>481</v>
      </c>
      <c r="B5909" t="s">
        <v>84</v>
      </c>
      <c r="C5909" t="s">
        <v>384</v>
      </c>
      <c r="D5909" t="s">
        <v>78</v>
      </c>
      <c r="E5909">
        <v>2021</v>
      </c>
      <c r="F5909" t="s">
        <v>523</v>
      </c>
      <c r="G5909" t="s">
        <v>345</v>
      </c>
      <c r="H5909">
        <v>-77.75</v>
      </c>
      <c r="I5909" t="s">
        <v>531</v>
      </c>
      <c r="J5909" t="s">
        <v>347</v>
      </c>
      <c r="K5909" t="s">
        <v>404</v>
      </c>
    </row>
    <row r="5910" spans="1:11" hidden="1" x14ac:dyDescent="0.35">
      <c r="A5910" t="s">
        <v>481</v>
      </c>
      <c r="B5910" t="s">
        <v>343</v>
      </c>
      <c r="C5910" t="s">
        <v>344</v>
      </c>
      <c r="D5910" t="s">
        <v>78</v>
      </c>
      <c r="E5910">
        <v>2021</v>
      </c>
      <c r="F5910" t="s">
        <v>523</v>
      </c>
      <c r="G5910" t="s">
        <v>345</v>
      </c>
      <c r="H5910">
        <v>259.68</v>
      </c>
      <c r="I5910" t="s">
        <v>531</v>
      </c>
      <c r="J5910" t="s">
        <v>347</v>
      </c>
      <c r="K5910" t="s">
        <v>405</v>
      </c>
    </row>
    <row r="5911" spans="1:11" hidden="1" x14ac:dyDescent="0.35">
      <c r="A5911" t="s">
        <v>428</v>
      </c>
      <c r="B5911" t="s">
        <v>84</v>
      </c>
      <c r="C5911" t="s">
        <v>330</v>
      </c>
      <c r="D5911" t="s">
        <v>78</v>
      </c>
      <c r="E5911">
        <v>2021</v>
      </c>
      <c r="F5911" t="s">
        <v>523</v>
      </c>
      <c r="G5911" t="s">
        <v>345</v>
      </c>
      <c r="H5911">
        <v>590.4</v>
      </c>
      <c r="I5911" t="s">
        <v>514</v>
      </c>
      <c r="J5911" t="s">
        <v>347</v>
      </c>
      <c r="K5911" t="s">
        <v>392</v>
      </c>
    </row>
    <row r="5912" spans="1:11" hidden="1" x14ac:dyDescent="0.35">
      <c r="A5912" t="s">
        <v>428</v>
      </c>
      <c r="B5912" t="s">
        <v>84</v>
      </c>
      <c r="C5912" t="s">
        <v>329</v>
      </c>
      <c r="D5912" t="s">
        <v>78</v>
      </c>
      <c r="E5912">
        <v>2021</v>
      </c>
      <c r="F5912" t="s">
        <v>523</v>
      </c>
      <c r="G5912" t="s">
        <v>345</v>
      </c>
      <c r="H5912">
        <v>-0.85</v>
      </c>
      <c r="I5912" t="s">
        <v>532</v>
      </c>
      <c r="J5912" t="s">
        <v>347</v>
      </c>
      <c r="K5912" t="s">
        <v>390</v>
      </c>
    </row>
    <row r="5913" spans="1:11" hidden="1" x14ac:dyDescent="0.35">
      <c r="A5913" t="s">
        <v>428</v>
      </c>
      <c r="B5913" t="s">
        <v>84</v>
      </c>
      <c r="C5913" t="s">
        <v>330</v>
      </c>
      <c r="D5913" t="s">
        <v>78</v>
      </c>
      <c r="E5913">
        <v>2021</v>
      </c>
      <c r="F5913" t="s">
        <v>523</v>
      </c>
      <c r="G5913" t="s">
        <v>345</v>
      </c>
      <c r="H5913">
        <v>-3</v>
      </c>
      <c r="I5913" t="s">
        <v>532</v>
      </c>
      <c r="J5913" t="s">
        <v>347</v>
      </c>
      <c r="K5913" t="s">
        <v>392</v>
      </c>
    </row>
    <row r="5914" spans="1:11" hidden="1" x14ac:dyDescent="0.35">
      <c r="A5914" t="s">
        <v>428</v>
      </c>
      <c r="B5914" t="s">
        <v>84</v>
      </c>
      <c r="C5914" t="s">
        <v>331</v>
      </c>
      <c r="D5914" t="s">
        <v>78</v>
      </c>
      <c r="E5914">
        <v>2021</v>
      </c>
      <c r="F5914" t="s">
        <v>523</v>
      </c>
      <c r="G5914" t="s">
        <v>345</v>
      </c>
      <c r="H5914">
        <v>3</v>
      </c>
      <c r="I5914" t="s">
        <v>532</v>
      </c>
      <c r="J5914" t="s">
        <v>347</v>
      </c>
      <c r="K5914" t="s">
        <v>397</v>
      </c>
    </row>
    <row r="5915" spans="1:11" hidden="1" x14ac:dyDescent="0.35">
      <c r="A5915" t="s">
        <v>428</v>
      </c>
      <c r="B5915" t="s">
        <v>84</v>
      </c>
      <c r="C5915" t="s">
        <v>331</v>
      </c>
      <c r="D5915" t="s">
        <v>78</v>
      </c>
      <c r="E5915">
        <v>2021</v>
      </c>
      <c r="F5915" t="s">
        <v>523</v>
      </c>
      <c r="G5915" t="s">
        <v>345</v>
      </c>
      <c r="H5915">
        <v>11</v>
      </c>
      <c r="I5915" t="s">
        <v>532</v>
      </c>
      <c r="J5915" t="s">
        <v>347</v>
      </c>
      <c r="K5915" t="s">
        <v>397</v>
      </c>
    </row>
    <row r="5916" spans="1:11" hidden="1" x14ac:dyDescent="0.35">
      <c r="A5916" t="s">
        <v>428</v>
      </c>
      <c r="B5916" t="s">
        <v>84</v>
      </c>
      <c r="C5916" t="s">
        <v>384</v>
      </c>
      <c r="D5916" t="s">
        <v>78</v>
      </c>
      <c r="E5916">
        <v>2021</v>
      </c>
      <c r="F5916" t="s">
        <v>523</v>
      </c>
      <c r="G5916" t="s">
        <v>345</v>
      </c>
      <c r="H5916">
        <v>-83.75</v>
      </c>
      <c r="I5916" t="s">
        <v>532</v>
      </c>
      <c r="J5916" t="s">
        <v>347</v>
      </c>
      <c r="K5916" t="s">
        <v>404</v>
      </c>
    </row>
    <row r="5917" spans="1:11" hidden="1" x14ac:dyDescent="0.35">
      <c r="A5917" t="s">
        <v>428</v>
      </c>
      <c r="B5917" t="s">
        <v>343</v>
      </c>
      <c r="C5917" t="s">
        <v>344</v>
      </c>
      <c r="D5917" t="s">
        <v>78</v>
      </c>
      <c r="E5917">
        <v>2021</v>
      </c>
      <c r="F5917" t="s">
        <v>523</v>
      </c>
      <c r="G5917" t="s">
        <v>345</v>
      </c>
      <c r="H5917">
        <v>2884.3</v>
      </c>
      <c r="I5917" t="s">
        <v>533</v>
      </c>
      <c r="J5917" t="s">
        <v>347</v>
      </c>
      <c r="K5917" t="s">
        <v>405</v>
      </c>
    </row>
    <row r="5918" spans="1:11" hidden="1" x14ac:dyDescent="0.35">
      <c r="A5918" t="s">
        <v>428</v>
      </c>
      <c r="B5918" t="s">
        <v>84</v>
      </c>
      <c r="C5918" t="s">
        <v>329</v>
      </c>
      <c r="D5918" t="s">
        <v>78</v>
      </c>
      <c r="E5918">
        <v>2021</v>
      </c>
      <c r="F5918" t="s">
        <v>523</v>
      </c>
      <c r="G5918" t="s">
        <v>345</v>
      </c>
      <c r="H5918">
        <v>789.9</v>
      </c>
      <c r="I5918" t="s">
        <v>533</v>
      </c>
      <c r="J5918" t="s">
        <v>347</v>
      </c>
      <c r="K5918" t="s">
        <v>390</v>
      </c>
    </row>
    <row r="5919" spans="1:11" hidden="1" x14ac:dyDescent="0.35">
      <c r="A5919" t="s">
        <v>428</v>
      </c>
      <c r="B5919" t="s">
        <v>84</v>
      </c>
      <c r="C5919" t="s">
        <v>334</v>
      </c>
      <c r="D5919" t="s">
        <v>78</v>
      </c>
      <c r="E5919">
        <v>2021</v>
      </c>
      <c r="F5919" t="s">
        <v>523</v>
      </c>
      <c r="G5919" t="s">
        <v>345</v>
      </c>
      <c r="H5919">
        <v>11</v>
      </c>
      <c r="I5919" t="s">
        <v>533</v>
      </c>
      <c r="J5919" t="s">
        <v>347</v>
      </c>
      <c r="K5919" t="s">
        <v>391</v>
      </c>
    </row>
    <row r="5920" spans="1:11" hidden="1" x14ac:dyDescent="0.35">
      <c r="A5920" t="s">
        <v>428</v>
      </c>
      <c r="B5920" t="s">
        <v>84</v>
      </c>
      <c r="C5920" t="s">
        <v>330</v>
      </c>
      <c r="D5920" t="s">
        <v>78</v>
      </c>
      <c r="E5920">
        <v>2021</v>
      </c>
      <c r="F5920" t="s">
        <v>523</v>
      </c>
      <c r="G5920" t="s">
        <v>345</v>
      </c>
      <c r="H5920">
        <v>21.39</v>
      </c>
      <c r="I5920" t="s">
        <v>533</v>
      </c>
      <c r="J5920" t="s">
        <v>347</v>
      </c>
      <c r="K5920" t="s">
        <v>392</v>
      </c>
    </row>
    <row r="5921" spans="1:11" hidden="1" x14ac:dyDescent="0.35">
      <c r="A5921" t="s">
        <v>428</v>
      </c>
      <c r="B5921" t="s">
        <v>84</v>
      </c>
      <c r="C5921" t="s">
        <v>331</v>
      </c>
      <c r="D5921" t="s">
        <v>78</v>
      </c>
      <c r="E5921">
        <v>2021</v>
      </c>
      <c r="F5921" t="s">
        <v>523</v>
      </c>
      <c r="G5921" t="s">
        <v>345</v>
      </c>
      <c r="H5921">
        <v>321</v>
      </c>
      <c r="I5921" t="s">
        <v>533</v>
      </c>
      <c r="J5921" t="s">
        <v>347</v>
      </c>
      <c r="K5921" t="s">
        <v>397</v>
      </c>
    </row>
    <row r="5922" spans="1:11" hidden="1" x14ac:dyDescent="0.35">
      <c r="A5922" t="s">
        <v>422</v>
      </c>
      <c r="B5922" t="s">
        <v>343</v>
      </c>
      <c r="C5922" t="s">
        <v>344</v>
      </c>
      <c r="D5922" t="s">
        <v>78</v>
      </c>
      <c r="E5922">
        <v>2021</v>
      </c>
      <c r="F5922" t="s">
        <v>523</v>
      </c>
      <c r="G5922" t="s">
        <v>345</v>
      </c>
      <c r="H5922">
        <v>878.89</v>
      </c>
      <c r="I5922" t="s">
        <v>505</v>
      </c>
      <c r="J5922" t="s">
        <v>347</v>
      </c>
      <c r="K5922" t="s">
        <v>405</v>
      </c>
    </row>
    <row r="5923" spans="1:11" hidden="1" x14ac:dyDescent="0.35">
      <c r="A5923" t="s">
        <v>422</v>
      </c>
      <c r="B5923" t="s">
        <v>84</v>
      </c>
      <c r="C5923" t="s">
        <v>329</v>
      </c>
      <c r="D5923" t="s">
        <v>78</v>
      </c>
      <c r="E5923">
        <v>2021</v>
      </c>
      <c r="F5923" t="s">
        <v>523</v>
      </c>
      <c r="G5923" t="s">
        <v>345</v>
      </c>
      <c r="H5923">
        <v>21.45</v>
      </c>
      <c r="I5923" t="s">
        <v>505</v>
      </c>
      <c r="J5923" t="s">
        <v>347</v>
      </c>
      <c r="K5923" t="s">
        <v>390</v>
      </c>
    </row>
    <row r="5924" spans="1:11" hidden="1" x14ac:dyDescent="0.35">
      <c r="A5924" t="s">
        <v>422</v>
      </c>
      <c r="B5924" t="s">
        <v>84</v>
      </c>
      <c r="C5924" t="s">
        <v>327</v>
      </c>
      <c r="D5924" t="s">
        <v>78</v>
      </c>
      <c r="E5924">
        <v>2021</v>
      </c>
      <c r="F5924" t="s">
        <v>523</v>
      </c>
      <c r="G5924" t="s">
        <v>345</v>
      </c>
      <c r="H5924">
        <v>-0.25</v>
      </c>
      <c r="I5924" t="s">
        <v>505</v>
      </c>
      <c r="J5924" t="s">
        <v>347</v>
      </c>
      <c r="K5924" t="s">
        <v>389</v>
      </c>
    </row>
    <row r="5925" spans="1:11" hidden="1" x14ac:dyDescent="0.35">
      <c r="A5925" t="s">
        <v>422</v>
      </c>
      <c r="B5925" t="s">
        <v>84</v>
      </c>
      <c r="C5925" t="s">
        <v>330</v>
      </c>
      <c r="D5925" t="s">
        <v>78</v>
      </c>
      <c r="E5925">
        <v>2021</v>
      </c>
      <c r="F5925" t="s">
        <v>523</v>
      </c>
      <c r="G5925" t="s">
        <v>345</v>
      </c>
      <c r="H5925">
        <v>-543.65</v>
      </c>
      <c r="I5925" t="s">
        <v>505</v>
      </c>
      <c r="J5925" t="s">
        <v>347</v>
      </c>
      <c r="K5925" t="s">
        <v>392</v>
      </c>
    </row>
    <row r="5926" spans="1:11" hidden="1" x14ac:dyDescent="0.35">
      <c r="A5926" t="s">
        <v>422</v>
      </c>
      <c r="B5926" t="s">
        <v>84</v>
      </c>
      <c r="C5926" t="s">
        <v>331</v>
      </c>
      <c r="D5926" t="s">
        <v>78</v>
      </c>
      <c r="E5926">
        <v>2021</v>
      </c>
      <c r="F5926" t="s">
        <v>523</v>
      </c>
      <c r="G5926" t="s">
        <v>345</v>
      </c>
      <c r="H5926">
        <v>0.2</v>
      </c>
      <c r="I5926" t="s">
        <v>505</v>
      </c>
      <c r="J5926" t="s">
        <v>347</v>
      </c>
      <c r="K5926" t="s">
        <v>397</v>
      </c>
    </row>
    <row r="5927" spans="1:11" hidden="1" x14ac:dyDescent="0.35">
      <c r="A5927" t="s">
        <v>422</v>
      </c>
      <c r="B5927" t="s">
        <v>84</v>
      </c>
      <c r="C5927" t="s">
        <v>384</v>
      </c>
      <c r="D5927" t="s">
        <v>78</v>
      </c>
      <c r="E5927">
        <v>2021</v>
      </c>
      <c r="F5927" t="s">
        <v>523</v>
      </c>
      <c r="G5927" t="s">
        <v>345</v>
      </c>
      <c r="H5927">
        <v>161.5</v>
      </c>
      <c r="I5927" t="s">
        <v>505</v>
      </c>
      <c r="J5927" t="s">
        <v>347</v>
      </c>
      <c r="K5927" t="s">
        <v>404</v>
      </c>
    </row>
    <row r="5928" spans="1:11" hidden="1" x14ac:dyDescent="0.35">
      <c r="A5928" t="s">
        <v>422</v>
      </c>
      <c r="B5928" t="s">
        <v>343</v>
      </c>
      <c r="C5928" t="s">
        <v>344</v>
      </c>
      <c r="D5928" t="s">
        <v>78</v>
      </c>
      <c r="E5928">
        <v>2021</v>
      </c>
      <c r="F5928" t="s">
        <v>523</v>
      </c>
      <c r="G5928" t="s">
        <v>345</v>
      </c>
      <c r="H5928">
        <v>5682.64</v>
      </c>
      <c r="I5928" t="s">
        <v>534</v>
      </c>
      <c r="J5928" t="s">
        <v>347</v>
      </c>
      <c r="K5928" t="s">
        <v>405</v>
      </c>
    </row>
    <row r="5929" spans="1:11" hidden="1" x14ac:dyDescent="0.35">
      <c r="A5929" t="s">
        <v>422</v>
      </c>
      <c r="B5929" t="s">
        <v>84</v>
      </c>
      <c r="C5929" t="s">
        <v>329</v>
      </c>
      <c r="D5929" t="s">
        <v>78</v>
      </c>
      <c r="E5929">
        <v>2021</v>
      </c>
      <c r="F5929" t="s">
        <v>523</v>
      </c>
      <c r="G5929" t="s">
        <v>345</v>
      </c>
      <c r="H5929">
        <v>-2</v>
      </c>
      <c r="I5929" t="s">
        <v>534</v>
      </c>
      <c r="J5929" t="s">
        <v>347</v>
      </c>
      <c r="K5929" t="s">
        <v>390</v>
      </c>
    </row>
    <row r="5930" spans="1:11" hidden="1" x14ac:dyDescent="0.35">
      <c r="A5930" t="s">
        <v>422</v>
      </c>
      <c r="B5930" t="s">
        <v>84</v>
      </c>
      <c r="C5930" t="s">
        <v>330</v>
      </c>
      <c r="D5930" t="s">
        <v>78</v>
      </c>
      <c r="E5930">
        <v>2021</v>
      </c>
      <c r="F5930" t="s">
        <v>523</v>
      </c>
      <c r="G5930" t="s">
        <v>345</v>
      </c>
      <c r="H5930">
        <v>97.5</v>
      </c>
      <c r="I5930" t="s">
        <v>534</v>
      </c>
      <c r="J5930" t="s">
        <v>347</v>
      </c>
      <c r="K5930" t="s">
        <v>392</v>
      </c>
    </row>
    <row r="5931" spans="1:11" hidden="1" x14ac:dyDescent="0.35">
      <c r="A5931" t="s">
        <v>422</v>
      </c>
      <c r="B5931" t="s">
        <v>84</v>
      </c>
      <c r="C5931" t="s">
        <v>352</v>
      </c>
      <c r="D5931" t="s">
        <v>78</v>
      </c>
      <c r="E5931">
        <v>2021</v>
      </c>
      <c r="F5931" t="s">
        <v>523</v>
      </c>
      <c r="G5931" t="s">
        <v>345</v>
      </c>
      <c r="H5931">
        <v>315</v>
      </c>
      <c r="I5931" t="s">
        <v>534</v>
      </c>
      <c r="J5931" t="s">
        <v>347</v>
      </c>
      <c r="K5931" t="s">
        <v>399</v>
      </c>
    </row>
    <row r="5932" spans="1:11" hidden="1" x14ac:dyDescent="0.35">
      <c r="A5932" t="s">
        <v>422</v>
      </c>
      <c r="B5932" t="s">
        <v>84</v>
      </c>
      <c r="C5932" t="s">
        <v>331</v>
      </c>
      <c r="D5932" t="s">
        <v>78</v>
      </c>
      <c r="E5932">
        <v>2021</v>
      </c>
      <c r="F5932" t="s">
        <v>523</v>
      </c>
      <c r="G5932" t="s">
        <v>345</v>
      </c>
      <c r="H5932">
        <v>-3</v>
      </c>
      <c r="I5932" t="s">
        <v>534</v>
      </c>
      <c r="J5932" t="s">
        <v>347</v>
      </c>
      <c r="K5932" t="s">
        <v>397</v>
      </c>
    </row>
    <row r="5933" spans="1:11" hidden="1" x14ac:dyDescent="0.35">
      <c r="A5933" t="s">
        <v>422</v>
      </c>
      <c r="B5933" t="s">
        <v>84</v>
      </c>
      <c r="C5933" t="s">
        <v>329</v>
      </c>
      <c r="D5933" t="s">
        <v>78</v>
      </c>
      <c r="E5933">
        <v>2021</v>
      </c>
      <c r="F5933" t="s">
        <v>523</v>
      </c>
      <c r="G5933" t="s">
        <v>345</v>
      </c>
      <c r="H5933">
        <v>7.75</v>
      </c>
      <c r="I5933" t="s">
        <v>535</v>
      </c>
      <c r="J5933" t="s">
        <v>347</v>
      </c>
      <c r="K5933" t="s">
        <v>390</v>
      </c>
    </row>
    <row r="5934" spans="1:11" hidden="1" x14ac:dyDescent="0.35">
      <c r="A5934" t="s">
        <v>422</v>
      </c>
      <c r="B5934" t="s">
        <v>84</v>
      </c>
      <c r="C5934" t="s">
        <v>330</v>
      </c>
      <c r="D5934" t="s">
        <v>78</v>
      </c>
      <c r="E5934">
        <v>2021</v>
      </c>
      <c r="F5934" t="s">
        <v>523</v>
      </c>
      <c r="G5934" t="s">
        <v>345</v>
      </c>
      <c r="H5934">
        <v>1044.2</v>
      </c>
      <c r="I5934" t="s">
        <v>535</v>
      </c>
      <c r="J5934" t="s">
        <v>347</v>
      </c>
      <c r="K5934" t="s">
        <v>392</v>
      </c>
    </row>
    <row r="5935" spans="1:11" hidden="1" x14ac:dyDescent="0.35">
      <c r="A5935" t="s">
        <v>422</v>
      </c>
      <c r="B5935" t="s">
        <v>84</v>
      </c>
      <c r="C5935" t="s">
        <v>331</v>
      </c>
      <c r="D5935" t="s">
        <v>78</v>
      </c>
      <c r="E5935">
        <v>2021</v>
      </c>
      <c r="F5935" t="s">
        <v>523</v>
      </c>
      <c r="G5935" t="s">
        <v>345</v>
      </c>
      <c r="H5935">
        <v>-1.5</v>
      </c>
      <c r="I5935" t="s">
        <v>535</v>
      </c>
      <c r="J5935" t="s">
        <v>347</v>
      </c>
      <c r="K5935" t="s">
        <v>397</v>
      </c>
    </row>
    <row r="5936" spans="1:11" hidden="1" x14ac:dyDescent="0.35">
      <c r="A5936" t="s">
        <v>422</v>
      </c>
      <c r="B5936" t="s">
        <v>84</v>
      </c>
      <c r="C5936" t="s">
        <v>384</v>
      </c>
      <c r="D5936" t="s">
        <v>78</v>
      </c>
      <c r="E5936">
        <v>2021</v>
      </c>
      <c r="F5936" t="s">
        <v>523</v>
      </c>
      <c r="G5936" t="s">
        <v>345</v>
      </c>
      <c r="H5936">
        <v>-1</v>
      </c>
      <c r="I5936" t="s">
        <v>535</v>
      </c>
      <c r="J5936" t="s">
        <v>347</v>
      </c>
      <c r="K5936" t="s">
        <v>404</v>
      </c>
    </row>
    <row r="5937" spans="1:11" hidden="1" x14ac:dyDescent="0.35">
      <c r="A5937" t="s">
        <v>406</v>
      </c>
      <c r="B5937" t="s">
        <v>343</v>
      </c>
      <c r="C5937" t="s">
        <v>344</v>
      </c>
      <c r="D5937" t="s">
        <v>78</v>
      </c>
      <c r="E5937">
        <v>2021</v>
      </c>
      <c r="F5937" t="s">
        <v>523</v>
      </c>
      <c r="G5937" t="s">
        <v>345</v>
      </c>
      <c r="H5937">
        <v>290.26</v>
      </c>
      <c r="I5937" t="s">
        <v>507</v>
      </c>
      <c r="J5937" t="s">
        <v>347</v>
      </c>
      <c r="K5937" t="s">
        <v>405</v>
      </c>
    </row>
    <row r="5938" spans="1:11" hidden="1" x14ac:dyDescent="0.35">
      <c r="A5938" t="s">
        <v>406</v>
      </c>
      <c r="B5938" t="s">
        <v>84</v>
      </c>
      <c r="C5938" t="s">
        <v>329</v>
      </c>
      <c r="D5938" t="s">
        <v>78</v>
      </c>
      <c r="E5938">
        <v>2021</v>
      </c>
      <c r="F5938" t="s">
        <v>523</v>
      </c>
      <c r="G5938" t="s">
        <v>345</v>
      </c>
      <c r="H5938">
        <v>-7.6</v>
      </c>
      <c r="I5938" t="s">
        <v>507</v>
      </c>
      <c r="J5938" t="s">
        <v>347</v>
      </c>
      <c r="K5938" t="s">
        <v>390</v>
      </c>
    </row>
    <row r="5939" spans="1:11" hidden="1" x14ac:dyDescent="0.35">
      <c r="A5939" t="s">
        <v>406</v>
      </c>
      <c r="B5939" t="s">
        <v>84</v>
      </c>
      <c r="C5939" t="s">
        <v>330</v>
      </c>
      <c r="D5939" t="s">
        <v>78</v>
      </c>
      <c r="E5939">
        <v>2021</v>
      </c>
      <c r="F5939" t="s">
        <v>523</v>
      </c>
      <c r="G5939" t="s">
        <v>345</v>
      </c>
      <c r="H5939">
        <v>727.77</v>
      </c>
      <c r="I5939" t="s">
        <v>507</v>
      </c>
      <c r="J5939" t="s">
        <v>347</v>
      </c>
      <c r="K5939" t="s">
        <v>392</v>
      </c>
    </row>
    <row r="5940" spans="1:11" hidden="1" x14ac:dyDescent="0.35">
      <c r="A5940" t="s">
        <v>406</v>
      </c>
      <c r="B5940" t="s">
        <v>84</v>
      </c>
      <c r="C5940" t="s">
        <v>331</v>
      </c>
      <c r="D5940" t="s">
        <v>78</v>
      </c>
      <c r="E5940">
        <v>2021</v>
      </c>
      <c r="F5940" t="s">
        <v>523</v>
      </c>
      <c r="G5940" t="s">
        <v>345</v>
      </c>
      <c r="H5940">
        <v>368</v>
      </c>
      <c r="I5940" t="s">
        <v>507</v>
      </c>
      <c r="J5940" t="s">
        <v>347</v>
      </c>
      <c r="K5940" t="s">
        <v>397</v>
      </c>
    </row>
    <row r="5941" spans="1:11" hidden="1" x14ac:dyDescent="0.35">
      <c r="A5941" t="s">
        <v>406</v>
      </c>
      <c r="B5941" t="s">
        <v>343</v>
      </c>
      <c r="C5941" t="s">
        <v>344</v>
      </c>
      <c r="D5941" t="s">
        <v>78</v>
      </c>
      <c r="E5941">
        <v>2021</v>
      </c>
      <c r="F5941" t="s">
        <v>523</v>
      </c>
      <c r="G5941" t="s">
        <v>345</v>
      </c>
      <c r="H5941">
        <v>6278.5</v>
      </c>
      <c r="I5941" t="s">
        <v>536</v>
      </c>
      <c r="J5941" t="s">
        <v>347</v>
      </c>
      <c r="K5941" t="s">
        <v>405</v>
      </c>
    </row>
    <row r="5942" spans="1:11" hidden="1" x14ac:dyDescent="0.35">
      <c r="A5942" t="s">
        <v>406</v>
      </c>
      <c r="B5942" t="s">
        <v>84</v>
      </c>
      <c r="C5942" t="s">
        <v>329</v>
      </c>
      <c r="D5942" t="s">
        <v>78</v>
      </c>
      <c r="E5942">
        <v>2021</v>
      </c>
      <c r="F5942" t="s">
        <v>523</v>
      </c>
      <c r="G5942" t="s">
        <v>345</v>
      </c>
      <c r="H5942">
        <v>23.66</v>
      </c>
      <c r="I5942" t="s">
        <v>536</v>
      </c>
      <c r="J5942" t="s">
        <v>347</v>
      </c>
      <c r="K5942" t="s">
        <v>390</v>
      </c>
    </row>
    <row r="5943" spans="1:11" hidden="1" x14ac:dyDescent="0.35">
      <c r="A5943" t="s">
        <v>406</v>
      </c>
      <c r="B5943" t="s">
        <v>84</v>
      </c>
      <c r="C5943" t="s">
        <v>330</v>
      </c>
      <c r="D5943" t="s">
        <v>78</v>
      </c>
      <c r="E5943">
        <v>2021</v>
      </c>
      <c r="F5943" t="s">
        <v>523</v>
      </c>
      <c r="G5943" t="s">
        <v>345</v>
      </c>
      <c r="H5943">
        <v>199.9</v>
      </c>
      <c r="I5943" t="s">
        <v>536</v>
      </c>
      <c r="J5943" t="s">
        <v>347</v>
      </c>
      <c r="K5943" t="s">
        <v>392</v>
      </c>
    </row>
    <row r="5944" spans="1:11" hidden="1" x14ac:dyDescent="0.35">
      <c r="A5944" t="s">
        <v>406</v>
      </c>
      <c r="B5944" t="s">
        <v>84</v>
      </c>
      <c r="C5944" t="s">
        <v>331</v>
      </c>
      <c r="D5944" t="s">
        <v>78</v>
      </c>
      <c r="E5944">
        <v>2021</v>
      </c>
      <c r="F5944" t="s">
        <v>523</v>
      </c>
      <c r="G5944" t="s">
        <v>345</v>
      </c>
      <c r="H5944">
        <v>-94</v>
      </c>
      <c r="I5944" t="s">
        <v>536</v>
      </c>
      <c r="J5944" t="s">
        <v>347</v>
      </c>
      <c r="K5944" t="s">
        <v>397</v>
      </c>
    </row>
    <row r="5945" spans="1:11" hidden="1" x14ac:dyDescent="0.35">
      <c r="A5945" t="s">
        <v>406</v>
      </c>
      <c r="B5945" t="s">
        <v>84</v>
      </c>
      <c r="C5945" t="s">
        <v>331</v>
      </c>
      <c r="D5945" t="s">
        <v>78</v>
      </c>
      <c r="E5945">
        <v>2021</v>
      </c>
      <c r="F5945" t="s">
        <v>523</v>
      </c>
      <c r="G5945" t="s">
        <v>345</v>
      </c>
      <c r="H5945">
        <v>-1.6</v>
      </c>
      <c r="I5945" t="s">
        <v>536</v>
      </c>
      <c r="J5945" t="s">
        <v>347</v>
      </c>
      <c r="K5945" t="s">
        <v>397</v>
      </c>
    </row>
    <row r="5946" spans="1:11" hidden="1" x14ac:dyDescent="0.35">
      <c r="A5946" t="s">
        <v>406</v>
      </c>
      <c r="B5946" t="s">
        <v>84</v>
      </c>
      <c r="C5946" t="s">
        <v>329</v>
      </c>
      <c r="D5946" t="s">
        <v>78</v>
      </c>
      <c r="E5946">
        <v>2021</v>
      </c>
      <c r="F5946" t="s">
        <v>523</v>
      </c>
      <c r="G5946" t="s">
        <v>345</v>
      </c>
      <c r="H5946">
        <v>44.4</v>
      </c>
      <c r="I5946" t="s">
        <v>537</v>
      </c>
      <c r="J5946" t="s">
        <v>347</v>
      </c>
      <c r="K5946" t="s">
        <v>390</v>
      </c>
    </row>
    <row r="5947" spans="1:11" hidden="1" x14ac:dyDescent="0.35">
      <c r="A5947" t="s">
        <v>406</v>
      </c>
      <c r="B5947" t="s">
        <v>84</v>
      </c>
      <c r="C5947" t="s">
        <v>330</v>
      </c>
      <c r="D5947" t="s">
        <v>78</v>
      </c>
      <c r="E5947">
        <v>2021</v>
      </c>
      <c r="F5947" t="s">
        <v>523</v>
      </c>
      <c r="G5947" t="s">
        <v>345</v>
      </c>
      <c r="H5947">
        <v>665.7</v>
      </c>
      <c r="I5947" t="s">
        <v>537</v>
      </c>
      <c r="J5947" t="s">
        <v>347</v>
      </c>
      <c r="K5947" t="s">
        <v>392</v>
      </c>
    </row>
    <row r="5948" spans="1:11" hidden="1" x14ac:dyDescent="0.35">
      <c r="A5948" t="s">
        <v>406</v>
      </c>
      <c r="B5948" t="s">
        <v>84</v>
      </c>
      <c r="C5948" t="s">
        <v>331</v>
      </c>
      <c r="D5948" t="s">
        <v>78</v>
      </c>
      <c r="E5948">
        <v>2021</v>
      </c>
      <c r="F5948" t="s">
        <v>523</v>
      </c>
      <c r="G5948" t="s">
        <v>345</v>
      </c>
      <c r="H5948">
        <v>-1.5</v>
      </c>
      <c r="I5948" t="s">
        <v>537</v>
      </c>
      <c r="J5948" t="s">
        <v>347</v>
      </c>
      <c r="K5948" t="s">
        <v>397</v>
      </c>
    </row>
    <row r="5949" spans="1:11" x14ac:dyDescent="0.35">
      <c r="A5949" t="s">
        <v>381</v>
      </c>
      <c r="B5949" t="s">
        <v>304</v>
      </c>
      <c r="C5949" t="s">
        <v>87</v>
      </c>
      <c r="D5949" t="s">
        <v>78</v>
      </c>
      <c r="E5949">
        <v>2021</v>
      </c>
      <c r="F5949" t="s">
        <v>523</v>
      </c>
      <c r="G5949" t="s">
        <v>345</v>
      </c>
      <c r="H5949">
        <v>-566.19000000000005</v>
      </c>
      <c r="I5949" t="s">
        <v>515</v>
      </c>
      <c r="J5949" t="s">
        <v>347</v>
      </c>
      <c r="K5949" t="s">
        <v>387</v>
      </c>
    </row>
    <row r="5950" spans="1:11" hidden="1" x14ac:dyDescent="0.35">
      <c r="A5950" t="s">
        <v>381</v>
      </c>
      <c r="B5950" t="s">
        <v>84</v>
      </c>
      <c r="C5950" t="s">
        <v>329</v>
      </c>
      <c r="D5950" t="s">
        <v>78</v>
      </c>
      <c r="E5950">
        <v>2021</v>
      </c>
      <c r="F5950" t="s">
        <v>523</v>
      </c>
      <c r="G5950" t="s">
        <v>345</v>
      </c>
      <c r="H5950">
        <v>-24.5</v>
      </c>
      <c r="I5950" t="s">
        <v>515</v>
      </c>
      <c r="J5950" t="s">
        <v>347</v>
      </c>
      <c r="K5950" t="s">
        <v>390</v>
      </c>
    </row>
    <row r="5951" spans="1:11" hidden="1" x14ac:dyDescent="0.35">
      <c r="A5951" t="s">
        <v>381</v>
      </c>
      <c r="B5951" t="s">
        <v>84</v>
      </c>
      <c r="C5951" t="s">
        <v>334</v>
      </c>
      <c r="D5951" t="s">
        <v>78</v>
      </c>
      <c r="E5951">
        <v>2021</v>
      </c>
      <c r="F5951" t="s">
        <v>523</v>
      </c>
      <c r="G5951" t="s">
        <v>345</v>
      </c>
      <c r="H5951">
        <v>-1</v>
      </c>
      <c r="I5951" t="s">
        <v>515</v>
      </c>
      <c r="J5951" t="s">
        <v>347</v>
      </c>
      <c r="K5951" t="s">
        <v>391</v>
      </c>
    </row>
    <row r="5952" spans="1:11" hidden="1" x14ac:dyDescent="0.35">
      <c r="A5952" t="s">
        <v>381</v>
      </c>
      <c r="B5952" t="s">
        <v>84</v>
      </c>
      <c r="C5952" t="s">
        <v>327</v>
      </c>
      <c r="D5952" t="s">
        <v>78</v>
      </c>
      <c r="E5952">
        <v>2021</v>
      </c>
      <c r="F5952" t="s">
        <v>523</v>
      </c>
      <c r="G5952" t="s">
        <v>345</v>
      </c>
      <c r="H5952">
        <v>-1.45</v>
      </c>
      <c r="I5952" t="s">
        <v>515</v>
      </c>
      <c r="J5952" t="s">
        <v>347</v>
      </c>
      <c r="K5952" t="s">
        <v>389</v>
      </c>
    </row>
    <row r="5953" spans="1:11" hidden="1" x14ac:dyDescent="0.35">
      <c r="A5953" t="s">
        <v>381</v>
      </c>
      <c r="B5953" t="s">
        <v>84</v>
      </c>
      <c r="C5953" t="s">
        <v>330</v>
      </c>
      <c r="D5953" t="s">
        <v>78</v>
      </c>
      <c r="E5953">
        <v>2021</v>
      </c>
      <c r="F5953" t="s">
        <v>523</v>
      </c>
      <c r="G5953" t="s">
        <v>345</v>
      </c>
      <c r="H5953">
        <v>22.77</v>
      </c>
      <c r="I5953" t="s">
        <v>515</v>
      </c>
      <c r="J5953" t="s">
        <v>347</v>
      </c>
      <c r="K5953" t="s">
        <v>392</v>
      </c>
    </row>
    <row r="5954" spans="1:11" hidden="1" x14ac:dyDescent="0.35">
      <c r="A5954" t="s">
        <v>381</v>
      </c>
      <c r="B5954" t="s">
        <v>84</v>
      </c>
      <c r="C5954" t="s">
        <v>331</v>
      </c>
      <c r="D5954" t="s">
        <v>78</v>
      </c>
      <c r="E5954">
        <v>2021</v>
      </c>
      <c r="F5954" t="s">
        <v>523</v>
      </c>
      <c r="G5954" t="s">
        <v>345</v>
      </c>
      <c r="H5954">
        <v>-1.25</v>
      </c>
      <c r="I5954" t="s">
        <v>515</v>
      </c>
      <c r="J5954" t="s">
        <v>347</v>
      </c>
      <c r="K5954" t="s">
        <v>397</v>
      </c>
    </row>
    <row r="5955" spans="1:11" hidden="1" x14ac:dyDescent="0.35">
      <c r="A5955" t="s">
        <v>381</v>
      </c>
      <c r="B5955" t="s">
        <v>84</v>
      </c>
      <c r="C5955" t="s">
        <v>329</v>
      </c>
      <c r="D5955" t="s">
        <v>78</v>
      </c>
      <c r="E5955">
        <v>2021</v>
      </c>
      <c r="F5955" t="s">
        <v>523</v>
      </c>
      <c r="G5955" t="s">
        <v>345</v>
      </c>
      <c r="H5955">
        <v>24</v>
      </c>
      <c r="I5955" t="s">
        <v>538</v>
      </c>
      <c r="J5955" t="s">
        <v>347</v>
      </c>
      <c r="K5955" t="s">
        <v>390</v>
      </c>
    </row>
    <row r="5956" spans="1:11" hidden="1" x14ac:dyDescent="0.35">
      <c r="A5956" t="s">
        <v>381</v>
      </c>
      <c r="B5956" t="s">
        <v>84</v>
      </c>
      <c r="C5956" t="s">
        <v>330</v>
      </c>
      <c r="D5956" t="s">
        <v>78</v>
      </c>
      <c r="E5956">
        <v>2021</v>
      </c>
      <c r="F5956" t="s">
        <v>523</v>
      </c>
      <c r="G5956" t="s">
        <v>345</v>
      </c>
      <c r="H5956">
        <v>118.8</v>
      </c>
      <c r="I5956" t="s">
        <v>538</v>
      </c>
      <c r="J5956" t="s">
        <v>347</v>
      </c>
      <c r="K5956" t="s">
        <v>392</v>
      </c>
    </row>
    <row r="5957" spans="1:11" x14ac:dyDescent="0.35">
      <c r="A5957" t="s">
        <v>381</v>
      </c>
      <c r="B5957" t="s">
        <v>304</v>
      </c>
      <c r="C5957" t="s">
        <v>87</v>
      </c>
      <c r="D5957" t="s">
        <v>78</v>
      </c>
      <c r="E5957">
        <v>2021</v>
      </c>
      <c r="F5957" t="s">
        <v>523</v>
      </c>
      <c r="G5957" t="s">
        <v>345</v>
      </c>
      <c r="H5957">
        <v>1743.97</v>
      </c>
      <c r="I5957" t="s">
        <v>538</v>
      </c>
      <c r="J5957" t="s">
        <v>347</v>
      </c>
      <c r="K5957" t="s">
        <v>387</v>
      </c>
    </row>
    <row r="5958" spans="1:11" hidden="1" x14ac:dyDescent="0.35">
      <c r="A5958" t="s">
        <v>381</v>
      </c>
      <c r="B5958" t="s">
        <v>84</v>
      </c>
      <c r="C5958" t="s">
        <v>329</v>
      </c>
      <c r="D5958" t="s">
        <v>78</v>
      </c>
      <c r="E5958">
        <v>2021</v>
      </c>
      <c r="F5958" t="s">
        <v>523</v>
      </c>
      <c r="G5958" t="s">
        <v>345</v>
      </c>
      <c r="H5958">
        <v>-2</v>
      </c>
      <c r="I5958" t="s">
        <v>539</v>
      </c>
      <c r="J5958" t="s">
        <v>347</v>
      </c>
      <c r="K5958" t="s">
        <v>390</v>
      </c>
    </row>
    <row r="5959" spans="1:11" hidden="1" x14ac:dyDescent="0.35">
      <c r="A5959" t="s">
        <v>381</v>
      </c>
      <c r="B5959" t="s">
        <v>84</v>
      </c>
      <c r="C5959" t="s">
        <v>330</v>
      </c>
      <c r="D5959" t="s">
        <v>78</v>
      </c>
      <c r="E5959">
        <v>2021</v>
      </c>
      <c r="F5959" t="s">
        <v>523</v>
      </c>
      <c r="G5959" t="s">
        <v>345</v>
      </c>
      <c r="H5959">
        <v>84.9</v>
      </c>
      <c r="I5959" t="s">
        <v>539</v>
      </c>
      <c r="J5959" t="s">
        <v>347</v>
      </c>
      <c r="K5959" t="s">
        <v>392</v>
      </c>
    </row>
    <row r="5960" spans="1:11" hidden="1" x14ac:dyDescent="0.35">
      <c r="A5960" t="s">
        <v>381</v>
      </c>
      <c r="B5960" t="s">
        <v>84</v>
      </c>
      <c r="C5960" t="s">
        <v>331</v>
      </c>
      <c r="D5960" t="s">
        <v>78</v>
      </c>
      <c r="E5960">
        <v>2021</v>
      </c>
      <c r="F5960" t="s">
        <v>523</v>
      </c>
      <c r="G5960" t="s">
        <v>345</v>
      </c>
      <c r="H5960">
        <v>-4.1500000000000004</v>
      </c>
      <c r="I5960" t="s">
        <v>539</v>
      </c>
      <c r="J5960" t="s">
        <v>347</v>
      </c>
      <c r="K5960" t="s">
        <v>397</v>
      </c>
    </row>
    <row r="5961" spans="1:11" x14ac:dyDescent="0.35">
      <c r="A5961" t="s">
        <v>381</v>
      </c>
      <c r="B5961" t="s">
        <v>304</v>
      </c>
      <c r="C5961" t="s">
        <v>87</v>
      </c>
      <c r="D5961" t="s">
        <v>78</v>
      </c>
      <c r="E5961">
        <v>2021</v>
      </c>
      <c r="F5961" t="s">
        <v>523</v>
      </c>
      <c r="G5961" t="s">
        <v>345</v>
      </c>
      <c r="H5961">
        <v>31018.51</v>
      </c>
      <c r="I5961" t="s">
        <v>539</v>
      </c>
      <c r="J5961" t="s">
        <v>347</v>
      </c>
      <c r="K5961" t="s">
        <v>387</v>
      </c>
    </row>
    <row r="5962" spans="1:11" hidden="1" x14ac:dyDescent="0.35">
      <c r="A5962" t="s">
        <v>377</v>
      </c>
      <c r="B5962" t="s">
        <v>84</v>
      </c>
      <c r="C5962" t="s">
        <v>329</v>
      </c>
      <c r="D5962" t="s">
        <v>78</v>
      </c>
      <c r="E5962">
        <v>2021</v>
      </c>
      <c r="F5962" t="s">
        <v>523</v>
      </c>
      <c r="G5962" t="s">
        <v>345</v>
      </c>
      <c r="H5962">
        <v>-1</v>
      </c>
      <c r="I5962" t="s">
        <v>508</v>
      </c>
      <c r="J5962" t="s">
        <v>347</v>
      </c>
      <c r="K5962" t="s">
        <v>390</v>
      </c>
    </row>
    <row r="5963" spans="1:11" hidden="1" x14ac:dyDescent="0.35">
      <c r="A5963" t="s">
        <v>377</v>
      </c>
      <c r="B5963" t="s">
        <v>84</v>
      </c>
      <c r="C5963" t="s">
        <v>330</v>
      </c>
      <c r="D5963" t="s">
        <v>78</v>
      </c>
      <c r="E5963">
        <v>2021</v>
      </c>
      <c r="F5963" t="s">
        <v>523</v>
      </c>
      <c r="G5963" t="s">
        <v>345</v>
      </c>
      <c r="H5963">
        <v>8.4</v>
      </c>
      <c r="I5963" t="s">
        <v>508</v>
      </c>
      <c r="J5963" t="s">
        <v>347</v>
      </c>
      <c r="K5963" t="s">
        <v>392</v>
      </c>
    </row>
    <row r="5964" spans="1:11" hidden="1" x14ac:dyDescent="0.35">
      <c r="A5964" t="s">
        <v>377</v>
      </c>
      <c r="B5964" t="s">
        <v>84</v>
      </c>
      <c r="C5964" t="s">
        <v>331</v>
      </c>
      <c r="D5964" t="s">
        <v>78</v>
      </c>
      <c r="E5964">
        <v>2021</v>
      </c>
      <c r="F5964" t="s">
        <v>523</v>
      </c>
      <c r="G5964" t="s">
        <v>345</v>
      </c>
      <c r="H5964">
        <v>91</v>
      </c>
      <c r="I5964" t="s">
        <v>508</v>
      </c>
      <c r="J5964" t="s">
        <v>347</v>
      </c>
      <c r="K5964" t="s">
        <v>397</v>
      </c>
    </row>
    <row r="5965" spans="1:11" hidden="1" x14ac:dyDescent="0.35">
      <c r="A5965" t="s">
        <v>377</v>
      </c>
      <c r="B5965" t="s">
        <v>84</v>
      </c>
      <c r="C5965" t="s">
        <v>331</v>
      </c>
      <c r="D5965" t="s">
        <v>78</v>
      </c>
      <c r="E5965">
        <v>2021</v>
      </c>
      <c r="F5965" t="s">
        <v>523</v>
      </c>
      <c r="G5965" t="s">
        <v>345</v>
      </c>
      <c r="H5965">
        <v>-3.8</v>
      </c>
      <c r="I5965" t="s">
        <v>508</v>
      </c>
      <c r="J5965" t="s">
        <v>347</v>
      </c>
      <c r="K5965" t="s">
        <v>397</v>
      </c>
    </row>
    <row r="5966" spans="1:11" hidden="1" x14ac:dyDescent="0.35">
      <c r="A5966" t="s">
        <v>377</v>
      </c>
      <c r="B5966" t="s">
        <v>84</v>
      </c>
      <c r="C5966" t="s">
        <v>329</v>
      </c>
      <c r="D5966" t="s">
        <v>78</v>
      </c>
      <c r="E5966">
        <v>2021</v>
      </c>
      <c r="F5966" t="s">
        <v>523</v>
      </c>
      <c r="G5966" t="s">
        <v>345</v>
      </c>
      <c r="H5966">
        <v>5.75</v>
      </c>
      <c r="I5966" t="s">
        <v>540</v>
      </c>
      <c r="J5966" t="s">
        <v>347</v>
      </c>
      <c r="K5966" t="s">
        <v>390</v>
      </c>
    </row>
    <row r="5967" spans="1:11" hidden="1" x14ac:dyDescent="0.35">
      <c r="A5967" t="s">
        <v>377</v>
      </c>
      <c r="B5967" t="s">
        <v>84</v>
      </c>
      <c r="C5967" t="s">
        <v>330</v>
      </c>
      <c r="D5967" t="s">
        <v>78</v>
      </c>
      <c r="E5967">
        <v>2021</v>
      </c>
      <c r="F5967" t="s">
        <v>523</v>
      </c>
      <c r="G5967" t="s">
        <v>345</v>
      </c>
      <c r="H5967">
        <v>-72</v>
      </c>
      <c r="I5967" t="s">
        <v>540</v>
      </c>
      <c r="J5967" t="s">
        <v>347</v>
      </c>
      <c r="K5967" t="s">
        <v>392</v>
      </c>
    </row>
    <row r="5968" spans="1:11" hidden="1" x14ac:dyDescent="0.35">
      <c r="A5968" t="s">
        <v>377</v>
      </c>
      <c r="B5968" t="s">
        <v>343</v>
      </c>
      <c r="C5968" t="s">
        <v>344</v>
      </c>
      <c r="D5968" t="s">
        <v>78</v>
      </c>
      <c r="E5968">
        <v>2021</v>
      </c>
      <c r="F5968" t="s">
        <v>523</v>
      </c>
      <c r="G5968" t="s">
        <v>345</v>
      </c>
      <c r="H5968">
        <v>7651</v>
      </c>
      <c r="I5968" t="s">
        <v>540</v>
      </c>
      <c r="J5968" t="s">
        <v>347</v>
      </c>
      <c r="K5968" t="s">
        <v>405</v>
      </c>
    </row>
    <row r="5969" spans="1:11" x14ac:dyDescent="0.35">
      <c r="A5969" t="s">
        <v>377</v>
      </c>
      <c r="B5969" t="s">
        <v>304</v>
      </c>
      <c r="C5969" t="s">
        <v>87</v>
      </c>
      <c r="D5969" t="s">
        <v>78</v>
      </c>
      <c r="E5969">
        <v>2021</v>
      </c>
      <c r="F5969" t="s">
        <v>523</v>
      </c>
      <c r="G5969" t="s">
        <v>345</v>
      </c>
      <c r="H5969">
        <v>-192952.01</v>
      </c>
      <c r="I5969" t="s">
        <v>540</v>
      </c>
      <c r="J5969" t="s">
        <v>347</v>
      </c>
      <c r="K5969" t="s">
        <v>387</v>
      </c>
    </row>
    <row r="5970" spans="1:11" x14ac:dyDescent="0.35">
      <c r="A5970" t="s">
        <v>377</v>
      </c>
      <c r="B5970" t="s">
        <v>304</v>
      </c>
      <c r="C5970" t="s">
        <v>87</v>
      </c>
      <c r="D5970" t="s">
        <v>78</v>
      </c>
      <c r="E5970">
        <v>2021</v>
      </c>
      <c r="F5970" t="s">
        <v>523</v>
      </c>
      <c r="G5970" t="s">
        <v>345</v>
      </c>
      <c r="H5970">
        <v>3196.64</v>
      </c>
      <c r="I5970" t="s">
        <v>541</v>
      </c>
      <c r="J5970" t="s">
        <v>347</v>
      </c>
      <c r="K5970" t="s">
        <v>387</v>
      </c>
    </row>
    <row r="5971" spans="1:11" hidden="1" x14ac:dyDescent="0.35">
      <c r="A5971" t="s">
        <v>377</v>
      </c>
      <c r="B5971" t="s">
        <v>84</v>
      </c>
      <c r="C5971" t="s">
        <v>329</v>
      </c>
      <c r="D5971" t="s">
        <v>78</v>
      </c>
      <c r="E5971">
        <v>2021</v>
      </c>
      <c r="F5971" t="s">
        <v>523</v>
      </c>
      <c r="G5971" t="s">
        <v>345</v>
      </c>
      <c r="H5971">
        <v>0.5</v>
      </c>
      <c r="I5971" t="s">
        <v>541</v>
      </c>
      <c r="J5971" t="s">
        <v>347</v>
      </c>
      <c r="K5971" t="s">
        <v>390</v>
      </c>
    </row>
    <row r="5972" spans="1:11" hidden="1" x14ac:dyDescent="0.35">
      <c r="A5972" t="s">
        <v>377</v>
      </c>
      <c r="B5972" t="s">
        <v>84</v>
      </c>
      <c r="C5972" t="s">
        <v>330</v>
      </c>
      <c r="D5972" t="s">
        <v>78</v>
      </c>
      <c r="E5972">
        <v>2021</v>
      </c>
      <c r="F5972" t="s">
        <v>523</v>
      </c>
      <c r="G5972" t="s">
        <v>345</v>
      </c>
      <c r="H5972">
        <v>233.45</v>
      </c>
      <c r="I5972" t="s">
        <v>541</v>
      </c>
      <c r="J5972" t="s">
        <v>347</v>
      </c>
      <c r="K5972" t="s">
        <v>392</v>
      </c>
    </row>
    <row r="5973" spans="1:11" hidden="1" x14ac:dyDescent="0.35">
      <c r="A5973" t="s">
        <v>373</v>
      </c>
      <c r="B5973" t="s">
        <v>84</v>
      </c>
      <c r="C5973" t="s">
        <v>329</v>
      </c>
      <c r="D5973" t="s">
        <v>78</v>
      </c>
      <c r="E5973">
        <v>2021</v>
      </c>
      <c r="F5973" t="s">
        <v>523</v>
      </c>
      <c r="G5973" t="s">
        <v>345</v>
      </c>
      <c r="H5973">
        <v>-5</v>
      </c>
      <c r="I5973" t="s">
        <v>509</v>
      </c>
      <c r="J5973" t="s">
        <v>347</v>
      </c>
      <c r="K5973" t="s">
        <v>390</v>
      </c>
    </row>
    <row r="5974" spans="1:11" hidden="1" x14ac:dyDescent="0.35">
      <c r="A5974" t="s">
        <v>373</v>
      </c>
      <c r="B5974" t="s">
        <v>84</v>
      </c>
      <c r="C5974" t="s">
        <v>330</v>
      </c>
      <c r="D5974" t="s">
        <v>78</v>
      </c>
      <c r="E5974">
        <v>2021</v>
      </c>
      <c r="F5974" t="s">
        <v>523</v>
      </c>
      <c r="G5974" t="s">
        <v>345</v>
      </c>
      <c r="H5974">
        <v>101.89</v>
      </c>
      <c r="I5974" t="s">
        <v>509</v>
      </c>
      <c r="J5974" t="s">
        <v>347</v>
      </c>
      <c r="K5974" t="s">
        <v>392</v>
      </c>
    </row>
    <row r="5975" spans="1:11" hidden="1" x14ac:dyDescent="0.35">
      <c r="A5975" t="s">
        <v>373</v>
      </c>
      <c r="B5975" t="s">
        <v>343</v>
      </c>
      <c r="C5975" t="s">
        <v>344</v>
      </c>
      <c r="D5975" t="s">
        <v>78</v>
      </c>
      <c r="E5975">
        <v>2021</v>
      </c>
      <c r="F5975" t="s">
        <v>523</v>
      </c>
      <c r="G5975" t="s">
        <v>345</v>
      </c>
      <c r="H5975">
        <v>23211.88</v>
      </c>
      <c r="I5975" t="s">
        <v>542</v>
      </c>
      <c r="J5975" t="s">
        <v>347</v>
      </c>
      <c r="K5975" t="s">
        <v>405</v>
      </c>
    </row>
    <row r="5976" spans="1:11" x14ac:dyDescent="0.35">
      <c r="A5976" t="s">
        <v>373</v>
      </c>
      <c r="B5976" t="s">
        <v>304</v>
      </c>
      <c r="C5976" t="s">
        <v>87</v>
      </c>
      <c r="D5976" t="s">
        <v>78</v>
      </c>
      <c r="E5976">
        <v>2021</v>
      </c>
      <c r="F5976" t="s">
        <v>523</v>
      </c>
      <c r="G5976" t="s">
        <v>345</v>
      </c>
      <c r="H5976">
        <v>834020.46</v>
      </c>
      <c r="I5976" t="s">
        <v>542</v>
      </c>
      <c r="J5976" t="s">
        <v>347</v>
      </c>
      <c r="K5976" t="s">
        <v>387</v>
      </c>
    </row>
    <row r="5977" spans="1:11" hidden="1" x14ac:dyDescent="0.35">
      <c r="A5977" t="s">
        <v>373</v>
      </c>
      <c r="B5977" t="s">
        <v>84</v>
      </c>
      <c r="C5977" t="s">
        <v>330</v>
      </c>
      <c r="D5977" t="s">
        <v>78</v>
      </c>
      <c r="E5977">
        <v>2021</v>
      </c>
      <c r="F5977" t="s">
        <v>523</v>
      </c>
      <c r="G5977" t="s">
        <v>345</v>
      </c>
      <c r="H5977">
        <v>16.8</v>
      </c>
      <c r="I5977" t="s">
        <v>542</v>
      </c>
      <c r="J5977" t="s">
        <v>347</v>
      </c>
      <c r="K5977" t="s">
        <v>392</v>
      </c>
    </row>
    <row r="5978" spans="1:11" hidden="1" x14ac:dyDescent="0.35">
      <c r="A5978" t="s">
        <v>373</v>
      </c>
      <c r="B5978" t="s">
        <v>84</v>
      </c>
      <c r="C5978" t="s">
        <v>330</v>
      </c>
      <c r="D5978" t="s">
        <v>78</v>
      </c>
      <c r="E5978">
        <v>2021</v>
      </c>
      <c r="F5978" t="s">
        <v>523</v>
      </c>
      <c r="G5978" t="s">
        <v>345</v>
      </c>
      <c r="H5978">
        <v>-3</v>
      </c>
      <c r="I5978" t="s">
        <v>543</v>
      </c>
      <c r="J5978" t="s">
        <v>347</v>
      </c>
      <c r="K5978" t="s">
        <v>392</v>
      </c>
    </row>
    <row r="5979" spans="1:11" hidden="1" x14ac:dyDescent="0.35">
      <c r="A5979" t="s">
        <v>368</v>
      </c>
      <c r="B5979" t="s">
        <v>343</v>
      </c>
      <c r="C5979" t="s">
        <v>344</v>
      </c>
      <c r="D5979" t="s">
        <v>78</v>
      </c>
      <c r="E5979">
        <v>2021</v>
      </c>
      <c r="F5979" t="s">
        <v>523</v>
      </c>
      <c r="G5979" t="s">
        <v>345</v>
      </c>
      <c r="H5979">
        <v>6429.16</v>
      </c>
      <c r="I5979" t="s">
        <v>545</v>
      </c>
      <c r="J5979" t="s">
        <v>347</v>
      </c>
      <c r="K5979" t="s">
        <v>405</v>
      </c>
    </row>
    <row r="5980" spans="1:11" x14ac:dyDescent="0.35">
      <c r="A5980" t="s">
        <v>406</v>
      </c>
      <c r="B5980" t="s">
        <v>304</v>
      </c>
      <c r="C5980" t="s">
        <v>87</v>
      </c>
      <c r="D5980" t="s">
        <v>78</v>
      </c>
      <c r="E5980">
        <v>2022</v>
      </c>
      <c r="F5980" t="s">
        <v>506</v>
      </c>
      <c r="G5980" t="s">
        <v>309</v>
      </c>
      <c r="H5980">
        <v>267457.3</v>
      </c>
      <c r="I5980" t="s">
        <v>507</v>
      </c>
      <c r="J5980" t="s">
        <v>14</v>
      </c>
      <c r="K5980" t="s">
        <v>387</v>
      </c>
    </row>
    <row r="5981" spans="1:11" x14ac:dyDescent="0.35">
      <c r="A5981" t="s">
        <v>406</v>
      </c>
      <c r="B5981" t="s">
        <v>304</v>
      </c>
      <c r="C5981" t="s">
        <v>87</v>
      </c>
      <c r="D5981" t="s">
        <v>78</v>
      </c>
      <c r="E5981">
        <v>2022</v>
      </c>
      <c r="F5981" t="s">
        <v>506</v>
      </c>
      <c r="G5981" t="s">
        <v>309</v>
      </c>
      <c r="H5981">
        <v>43102.47</v>
      </c>
      <c r="I5981" t="s">
        <v>507</v>
      </c>
      <c r="J5981" t="s">
        <v>347</v>
      </c>
      <c r="K5981" t="s">
        <v>387</v>
      </c>
    </row>
    <row r="5982" spans="1:11" x14ac:dyDescent="0.35">
      <c r="A5982" t="s">
        <v>406</v>
      </c>
      <c r="B5982" t="s">
        <v>304</v>
      </c>
      <c r="C5982" t="s">
        <v>87</v>
      </c>
      <c r="D5982" t="s">
        <v>78</v>
      </c>
      <c r="E5982">
        <v>2022</v>
      </c>
      <c r="F5982" t="s">
        <v>506</v>
      </c>
      <c r="G5982" t="s">
        <v>309</v>
      </c>
      <c r="H5982">
        <v>4253.04</v>
      </c>
      <c r="I5982" t="s">
        <v>507</v>
      </c>
      <c r="J5982" t="s">
        <v>14</v>
      </c>
      <c r="K5982" t="s">
        <v>387</v>
      </c>
    </row>
    <row r="5983" spans="1:11" x14ac:dyDescent="0.35">
      <c r="A5983" t="s">
        <v>406</v>
      </c>
      <c r="B5983" t="s">
        <v>304</v>
      </c>
      <c r="C5983" t="s">
        <v>87</v>
      </c>
      <c r="D5983" t="s">
        <v>78</v>
      </c>
      <c r="E5983">
        <v>2022</v>
      </c>
      <c r="F5983" t="s">
        <v>506</v>
      </c>
      <c r="G5983" t="s">
        <v>309</v>
      </c>
      <c r="H5983">
        <v>685.41</v>
      </c>
      <c r="I5983" t="s">
        <v>507</v>
      </c>
      <c r="J5983" t="s">
        <v>347</v>
      </c>
      <c r="K5983" t="s">
        <v>387</v>
      </c>
    </row>
    <row r="5984" spans="1:11" x14ac:dyDescent="0.35">
      <c r="A5984" t="s">
        <v>406</v>
      </c>
      <c r="B5984" t="s">
        <v>304</v>
      </c>
      <c r="C5984" t="s">
        <v>87</v>
      </c>
      <c r="D5984" t="s">
        <v>78</v>
      </c>
      <c r="E5984">
        <v>2022</v>
      </c>
      <c r="F5984" t="s">
        <v>506</v>
      </c>
      <c r="G5984" t="s">
        <v>309</v>
      </c>
      <c r="H5984">
        <v>989.9</v>
      </c>
      <c r="I5984" t="s">
        <v>507</v>
      </c>
      <c r="J5984" t="s">
        <v>14</v>
      </c>
      <c r="K5984" t="s">
        <v>387</v>
      </c>
    </row>
    <row r="5985" spans="1:11" x14ac:dyDescent="0.35">
      <c r="A5985" t="s">
        <v>406</v>
      </c>
      <c r="B5985" t="s">
        <v>304</v>
      </c>
      <c r="C5985" t="s">
        <v>87</v>
      </c>
      <c r="D5985" t="s">
        <v>78</v>
      </c>
      <c r="E5985">
        <v>2022</v>
      </c>
      <c r="F5985" t="s">
        <v>506</v>
      </c>
      <c r="G5985" t="s">
        <v>309</v>
      </c>
      <c r="H5985">
        <v>159.52000000000001</v>
      </c>
      <c r="I5985" t="s">
        <v>507</v>
      </c>
      <c r="J5985" t="s">
        <v>347</v>
      </c>
      <c r="K5985" t="s">
        <v>387</v>
      </c>
    </row>
    <row r="5986" spans="1:11" x14ac:dyDescent="0.35">
      <c r="A5986" t="s">
        <v>406</v>
      </c>
      <c r="B5986" t="s">
        <v>304</v>
      </c>
      <c r="C5986" t="s">
        <v>87</v>
      </c>
      <c r="D5986" t="s">
        <v>78</v>
      </c>
      <c r="E5986">
        <v>2022</v>
      </c>
      <c r="F5986" t="s">
        <v>506</v>
      </c>
      <c r="G5986" t="s">
        <v>309</v>
      </c>
      <c r="H5986">
        <v>2734.63</v>
      </c>
      <c r="I5986" t="s">
        <v>507</v>
      </c>
      <c r="J5986" t="s">
        <v>14</v>
      </c>
      <c r="K5986" t="s">
        <v>387</v>
      </c>
    </row>
    <row r="5987" spans="1:11" x14ac:dyDescent="0.35">
      <c r="A5987" t="s">
        <v>406</v>
      </c>
      <c r="B5987" t="s">
        <v>304</v>
      </c>
      <c r="C5987" t="s">
        <v>87</v>
      </c>
      <c r="D5987" t="s">
        <v>78</v>
      </c>
      <c r="E5987">
        <v>2022</v>
      </c>
      <c r="F5987" t="s">
        <v>506</v>
      </c>
      <c r="G5987" t="s">
        <v>309</v>
      </c>
      <c r="H5987">
        <v>440.7</v>
      </c>
      <c r="I5987" t="s">
        <v>507</v>
      </c>
      <c r="J5987" t="s">
        <v>347</v>
      </c>
      <c r="K5987" t="s">
        <v>387</v>
      </c>
    </row>
    <row r="5988" spans="1:11" x14ac:dyDescent="0.35">
      <c r="A5988" t="s">
        <v>406</v>
      </c>
      <c r="B5988" t="s">
        <v>304</v>
      </c>
      <c r="C5988" t="s">
        <v>87</v>
      </c>
      <c r="D5988" t="s">
        <v>78</v>
      </c>
      <c r="E5988">
        <v>2022</v>
      </c>
      <c r="F5988" t="s">
        <v>506</v>
      </c>
      <c r="G5988" t="s">
        <v>309</v>
      </c>
      <c r="H5988">
        <v>208808.11</v>
      </c>
      <c r="I5988" t="s">
        <v>507</v>
      </c>
      <c r="J5988" t="s">
        <v>14</v>
      </c>
      <c r="K5988" t="s">
        <v>387</v>
      </c>
    </row>
    <row r="5989" spans="1:11" x14ac:dyDescent="0.35">
      <c r="A5989" t="s">
        <v>406</v>
      </c>
      <c r="B5989" t="s">
        <v>304</v>
      </c>
      <c r="C5989" t="s">
        <v>87</v>
      </c>
      <c r="D5989" t="s">
        <v>78</v>
      </c>
      <c r="E5989">
        <v>2022</v>
      </c>
      <c r="F5989" t="s">
        <v>506</v>
      </c>
      <c r="G5989" t="s">
        <v>309</v>
      </c>
      <c r="H5989">
        <v>33650.78</v>
      </c>
      <c r="I5989" t="s">
        <v>507</v>
      </c>
      <c r="J5989" t="s">
        <v>347</v>
      </c>
      <c r="K5989" t="s">
        <v>387</v>
      </c>
    </row>
    <row r="5990" spans="1:11" x14ac:dyDescent="0.35">
      <c r="A5990" t="s">
        <v>406</v>
      </c>
      <c r="B5990" t="s">
        <v>304</v>
      </c>
      <c r="C5990" t="s">
        <v>87</v>
      </c>
      <c r="D5990" t="s">
        <v>78</v>
      </c>
      <c r="E5990">
        <v>2022</v>
      </c>
      <c r="F5990" t="s">
        <v>506</v>
      </c>
      <c r="G5990" t="s">
        <v>309</v>
      </c>
      <c r="H5990">
        <v>18860.82</v>
      </c>
      <c r="I5990" t="s">
        <v>507</v>
      </c>
      <c r="J5990" t="s">
        <v>14</v>
      </c>
      <c r="K5990" t="s">
        <v>387</v>
      </c>
    </row>
    <row r="5991" spans="1:11" x14ac:dyDescent="0.35">
      <c r="A5991" t="s">
        <v>406</v>
      </c>
      <c r="B5991" t="s">
        <v>304</v>
      </c>
      <c r="C5991" t="s">
        <v>87</v>
      </c>
      <c r="D5991" t="s">
        <v>78</v>
      </c>
      <c r="E5991">
        <v>2022</v>
      </c>
      <c r="F5991" t="s">
        <v>506</v>
      </c>
      <c r="G5991" t="s">
        <v>309</v>
      </c>
      <c r="H5991">
        <v>3039.55</v>
      </c>
      <c r="I5991" t="s">
        <v>507</v>
      </c>
      <c r="J5991" t="s">
        <v>347</v>
      </c>
      <c r="K5991" t="s">
        <v>387</v>
      </c>
    </row>
    <row r="5992" spans="1:11" x14ac:dyDescent="0.35">
      <c r="A5992" t="s">
        <v>406</v>
      </c>
      <c r="B5992" t="s">
        <v>304</v>
      </c>
      <c r="C5992" t="s">
        <v>87</v>
      </c>
      <c r="D5992" t="s">
        <v>78</v>
      </c>
      <c r="E5992">
        <v>2022</v>
      </c>
      <c r="F5992" t="s">
        <v>500</v>
      </c>
      <c r="G5992" t="s">
        <v>311</v>
      </c>
      <c r="H5992">
        <v>37913.82</v>
      </c>
      <c r="I5992" t="s">
        <v>507</v>
      </c>
      <c r="J5992" t="s">
        <v>14</v>
      </c>
      <c r="K5992" t="s">
        <v>387</v>
      </c>
    </row>
    <row r="5993" spans="1:11" x14ac:dyDescent="0.35">
      <c r="A5993" t="s">
        <v>406</v>
      </c>
      <c r="B5993" t="s">
        <v>304</v>
      </c>
      <c r="C5993" t="s">
        <v>87</v>
      </c>
      <c r="D5993" t="s">
        <v>78</v>
      </c>
      <c r="E5993">
        <v>2022</v>
      </c>
      <c r="F5993" t="s">
        <v>500</v>
      </c>
      <c r="G5993" t="s">
        <v>311</v>
      </c>
      <c r="H5993">
        <v>76617.100000000006</v>
      </c>
      <c r="I5993" t="s">
        <v>507</v>
      </c>
      <c r="J5993" t="s">
        <v>347</v>
      </c>
      <c r="K5993" t="s">
        <v>387</v>
      </c>
    </row>
    <row r="5994" spans="1:11" x14ac:dyDescent="0.35">
      <c r="A5994" t="s">
        <v>406</v>
      </c>
      <c r="B5994" t="s">
        <v>304</v>
      </c>
      <c r="C5994" t="s">
        <v>87</v>
      </c>
      <c r="D5994" t="s">
        <v>78</v>
      </c>
      <c r="E5994">
        <v>2022</v>
      </c>
      <c r="F5994" t="s">
        <v>500</v>
      </c>
      <c r="G5994" t="s">
        <v>311</v>
      </c>
      <c r="H5994">
        <v>602.9</v>
      </c>
      <c r="I5994" t="s">
        <v>507</v>
      </c>
      <c r="J5994" t="s">
        <v>14</v>
      </c>
      <c r="K5994" t="s">
        <v>387</v>
      </c>
    </row>
    <row r="5995" spans="1:11" x14ac:dyDescent="0.35">
      <c r="A5995" t="s">
        <v>406</v>
      </c>
      <c r="B5995" t="s">
        <v>304</v>
      </c>
      <c r="C5995" t="s">
        <v>87</v>
      </c>
      <c r="D5995" t="s">
        <v>78</v>
      </c>
      <c r="E5995">
        <v>2022</v>
      </c>
      <c r="F5995" t="s">
        <v>500</v>
      </c>
      <c r="G5995" t="s">
        <v>311</v>
      </c>
      <c r="H5995">
        <v>1218.3499999999999</v>
      </c>
      <c r="I5995" t="s">
        <v>507</v>
      </c>
      <c r="J5995" t="s">
        <v>347</v>
      </c>
      <c r="K5995" t="s">
        <v>387</v>
      </c>
    </row>
    <row r="5996" spans="1:11" x14ac:dyDescent="0.35">
      <c r="A5996" t="s">
        <v>406</v>
      </c>
      <c r="B5996" t="s">
        <v>304</v>
      </c>
      <c r="C5996" t="s">
        <v>87</v>
      </c>
      <c r="D5996" t="s">
        <v>78</v>
      </c>
      <c r="E5996">
        <v>2022</v>
      </c>
      <c r="F5996" t="s">
        <v>500</v>
      </c>
      <c r="G5996" t="s">
        <v>311</v>
      </c>
      <c r="H5996">
        <v>140.32</v>
      </c>
      <c r="I5996" t="s">
        <v>507</v>
      </c>
      <c r="J5996" t="s">
        <v>14</v>
      </c>
      <c r="K5996" t="s">
        <v>387</v>
      </c>
    </row>
    <row r="5997" spans="1:11" x14ac:dyDescent="0.35">
      <c r="A5997" t="s">
        <v>406</v>
      </c>
      <c r="B5997" t="s">
        <v>304</v>
      </c>
      <c r="C5997" t="s">
        <v>87</v>
      </c>
      <c r="D5997" t="s">
        <v>78</v>
      </c>
      <c r="E5997">
        <v>2022</v>
      </c>
      <c r="F5997" t="s">
        <v>500</v>
      </c>
      <c r="G5997" t="s">
        <v>311</v>
      </c>
      <c r="H5997">
        <v>283.57</v>
      </c>
      <c r="I5997" t="s">
        <v>507</v>
      </c>
      <c r="J5997" t="s">
        <v>347</v>
      </c>
      <c r="K5997" t="s">
        <v>387</v>
      </c>
    </row>
    <row r="5998" spans="1:11" x14ac:dyDescent="0.35">
      <c r="A5998" t="s">
        <v>406</v>
      </c>
      <c r="B5998" t="s">
        <v>304</v>
      </c>
      <c r="C5998" t="s">
        <v>87</v>
      </c>
      <c r="D5998" t="s">
        <v>78</v>
      </c>
      <c r="E5998">
        <v>2022</v>
      </c>
      <c r="F5998" t="s">
        <v>500</v>
      </c>
      <c r="G5998" t="s">
        <v>311</v>
      </c>
      <c r="H5998">
        <v>387.65</v>
      </c>
      <c r="I5998" t="s">
        <v>507</v>
      </c>
      <c r="J5998" t="s">
        <v>14</v>
      </c>
      <c r="K5998" t="s">
        <v>387</v>
      </c>
    </row>
    <row r="5999" spans="1:11" x14ac:dyDescent="0.35">
      <c r="A5999" t="s">
        <v>406</v>
      </c>
      <c r="B5999" t="s">
        <v>304</v>
      </c>
      <c r="C5999" t="s">
        <v>87</v>
      </c>
      <c r="D5999" t="s">
        <v>78</v>
      </c>
      <c r="E5999">
        <v>2022</v>
      </c>
      <c r="F5999" t="s">
        <v>500</v>
      </c>
      <c r="G5999" t="s">
        <v>311</v>
      </c>
      <c r="H5999">
        <v>783.37</v>
      </c>
      <c r="I5999" t="s">
        <v>507</v>
      </c>
      <c r="J5999" t="s">
        <v>347</v>
      </c>
      <c r="K5999" t="s">
        <v>387</v>
      </c>
    </row>
    <row r="6000" spans="1:11" x14ac:dyDescent="0.35">
      <c r="A6000" t="s">
        <v>406</v>
      </c>
      <c r="B6000" t="s">
        <v>304</v>
      </c>
      <c r="C6000" t="s">
        <v>87</v>
      </c>
      <c r="D6000" t="s">
        <v>78</v>
      </c>
      <c r="E6000">
        <v>2022</v>
      </c>
      <c r="F6000" t="s">
        <v>500</v>
      </c>
      <c r="G6000" t="s">
        <v>311</v>
      </c>
      <c r="H6000">
        <v>29599.919999999998</v>
      </c>
      <c r="I6000" t="s">
        <v>507</v>
      </c>
      <c r="J6000" t="s">
        <v>14</v>
      </c>
      <c r="K6000" t="s">
        <v>387</v>
      </c>
    </row>
    <row r="6001" spans="1:11" x14ac:dyDescent="0.35">
      <c r="A6001" t="s">
        <v>406</v>
      </c>
      <c r="B6001" t="s">
        <v>304</v>
      </c>
      <c r="C6001" t="s">
        <v>87</v>
      </c>
      <c r="D6001" t="s">
        <v>78</v>
      </c>
      <c r="E6001">
        <v>2022</v>
      </c>
      <c r="F6001" t="s">
        <v>500</v>
      </c>
      <c r="G6001" t="s">
        <v>311</v>
      </c>
      <c r="H6001">
        <v>59816.18</v>
      </c>
      <c r="I6001" t="s">
        <v>507</v>
      </c>
      <c r="J6001" t="s">
        <v>347</v>
      </c>
      <c r="K6001" t="s">
        <v>387</v>
      </c>
    </row>
    <row r="6002" spans="1:11" x14ac:dyDescent="0.35">
      <c r="A6002" t="s">
        <v>406</v>
      </c>
      <c r="B6002" t="s">
        <v>304</v>
      </c>
      <c r="C6002" t="s">
        <v>87</v>
      </c>
      <c r="D6002" t="s">
        <v>78</v>
      </c>
      <c r="E6002">
        <v>2022</v>
      </c>
      <c r="F6002" t="s">
        <v>500</v>
      </c>
      <c r="G6002" t="s">
        <v>311</v>
      </c>
      <c r="H6002">
        <v>2673.65</v>
      </c>
      <c r="I6002" t="s">
        <v>507</v>
      </c>
      <c r="J6002" t="s">
        <v>14</v>
      </c>
      <c r="K6002" t="s">
        <v>387</v>
      </c>
    </row>
    <row r="6003" spans="1:11" x14ac:dyDescent="0.35">
      <c r="A6003" t="s">
        <v>406</v>
      </c>
      <c r="B6003" t="s">
        <v>304</v>
      </c>
      <c r="C6003" t="s">
        <v>87</v>
      </c>
      <c r="D6003" t="s">
        <v>78</v>
      </c>
      <c r="E6003">
        <v>2022</v>
      </c>
      <c r="F6003" t="s">
        <v>500</v>
      </c>
      <c r="G6003" t="s">
        <v>311</v>
      </c>
      <c r="H6003">
        <v>5402.96</v>
      </c>
      <c r="I6003" t="s">
        <v>507</v>
      </c>
      <c r="J6003" t="s">
        <v>347</v>
      </c>
      <c r="K6003" t="s">
        <v>387</v>
      </c>
    </row>
    <row r="6004" spans="1:11" x14ac:dyDescent="0.35">
      <c r="A6004" t="s">
        <v>406</v>
      </c>
      <c r="B6004" t="s">
        <v>304</v>
      </c>
      <c r="C6004" t="s">
        <v>87</v>
      </c>
      <c r="D6004" t="s">
        <v>78</v>
      </c>
      <c r="E6004">
        <v>2022</v>
      </c>
      <c r="F6004" t="s">
        <v>71</v>
      </c>
      <c r="G6004" t="s">
        <v>310</v>
      </c>
      <c r="H6004">
        <v>32432.080000000002</v>
      </c>
      <c r="I6004" t="s">
        <v>507</v>
      </c>
      <c r="J6004" t="s">
        <v>347</v>
      </c>
      <c r="K6004" t="s">
        <v>387</v>
      </c>
    </row>
    <row r="6005" spans="1:11" x14ac:dyDescent="0.35">
      <c r="A6005" t="s">
        <v>406</v>
      </c>
      <c r="B6005" t="s">
        <v>304</v>
      </c>
      <c r="C6005" t="s">
        <v>87</v>
      </c>
      <c r="D6005" t="s">
        <v>78</v>
      </c>
      <c r="E6005">
        <v>2022</v>
      </c>
      <c r="F6005" t="s">
        <v>71</v>
      </c>
      <c r="G6005" t="s">
        <v>310</v>
      </c>
      <c r="H6005">
        <v>309.18</v>
      </c>
      <c r="I6005" t="s">
        <v>507</v>
      </c>
      <c r="J6005" t="s">
        <v>347</v>
      </c>
      <c r="K6005" t="s">
        <v>387</v>
      </c>
    </row>
    <row r="6006" spans="1:11" x14ac:dyDescent="0.35">
      <c r="A6006" t="s">
        <v>406</v>
      </c>
      <c r="B6006" t="s">
        <v>304</v>
      </c>
      <c r="C6006" t="s">
        <v>87</v>
      </c>
      <c r="D6006" t="s">
        <v>78</v>
      </c>
      <c r="E6006">
        <v>2022</v>
      </c>
      <c r="F6006" t="s">
        <v>71</v>
      </c>
      <c r="G6006" t="s">
        <v>310</v>
      </c>
      <c r="H6006">
        <v>71.959999999999994</v>
      </c>
      <c r="I6006" t="s">
        <v>507</v>
      </c>
      <c r="J6006" t="s">
        <v>347</v>
      </c>
      <c r="K6006" t="s">
        <v>387</v>
      </c>
    </row>
    <row r="6007" spans="1:11" x14ac:dyDescent="0.35">
      <c r="A6007" t="s">
        <v>406</v>
      </c>
      <c r="B6007" t="s">
        <v>304</v>
      </c>
      <c r="C6007" t="s">
        <v>87</v>
      </c>
      <c r="D6007" t="s">
        <v>78</v>
      </c>
      <c r="E6007">
        <v>2022</v>
      </c>
      <c r="F6007" t="s">
        <v>71</v>
      </c>
      <c r="G6007" t="s">
        <v>310</v>
      </c>
      <c r="H6007">
        <v>198.79</v>
      </c>
      <c r="I6007" t="s">
        <v>507</v>
      </c>
      <c r="J6007" t="s">
        <v>347</v>
      </c>
      <c r="K6007" t="s">
        <v>387</v>
      </c>
    </row>
    <row r="6008" spans="1:11" x14ac:dyDescent="0.35">
      <c r="A6008" t="s">
        <v>406</v>
      </c>
      <c r="B6008" t="s">
        <v>304</v>
      </c>
      <c r="C6008" t="s">
        <v>87</v>
      </c>
      <c r="D6008" t="s">
        <v>78</v>
      </c>
      <c r="E6008">
        <v>2022</v>
      </c>
      <c r="F6008" t="s">
        <v>71</v>
      </c>
      <c r="G6008" t="s">
        <v>310</v>
      </c>
      <c r="H6008">
        <v>15179.18</v>
      </c>
      <c r="I6008" t="s">
        <v>507</v>
      </c>
      <c r="J6008" t="s">
        <v>347</v>
      </c>
      <c r="K6008" t="s">
        <v>387</v>
      </c>
    </row>
    <row r="6009" spans="1:11" x14ac:dyDescent="0.35">
      <c r="A6009" t="s">
        <v>406</v>
      </c>
      <c r="B6009" t="s">
        <v>304</v>
      </c>
      <c r="C6009" t="s">
        <v>87</v>
      </c>
      <c r="D6009" t="s">
        <v>78</v>
      </c>
      <c r="E6009">
        <v>2022</v>
      </c>
      <c r="F6009" t="s">
        <v>71</v>
      </c>
      <c r="G6009" t="s">
        <v>310</v>
      </c>
      <c r="H6009">
        <v>1371.08</v>
      </c>
      <c r="I6009" t="s">
        <v>507</v>
      </c>
      <c r="J6009" t="s">
        <v>347</v>
      </c>
      <c r="K6009" t="s">
        <v>387</v>
      </c>
    </row>
    <row r="6010" spans="1:11" x14ac:dyDescent="0.35">
      <c r="A6010" t="s">
        <v>406</v>
      </c>
      <c r="B6010" t="s">
        <v>304</v>
      </c>
      <c r="C6010" t="s">
        <v>87</v>
      </c>
      <c r="D6010" t="s">
        <v>78</v>
      </c>
      <c r="E6010">
        <v>2022</v>
      </c>
      <c r="F6010" t="s">
        <v>148</v>
      </c>
      <c r="G6010" t="s">
        <v>308</v>
      </c>
      <c r="H6010">
        <v>6284.83</v>
      </c>
      <c r="I6010" t="s">
        <v>507</v>
      </c>
      <c r="J6010" t="s">
        <v>14</v>
      </c>
      <c r="K6010" t="s">
        <v>387</v>
      </c>
    </row>
    <row r="6011" spans="1:11" x14ac:dyDescent="0.35">
      <c r="A6011" t="s">
        <v>406</v>
      </c>
      <c r="B6011" t="s">
        <v>304</v>
      </c>
      <c r="C6011" t="s">
        <v>87</v>
      </c>
      <c r="D6011" t="s">
        <v>78</v>
      </c>
      <c r="E6011">
        <v>2022</v>
      </c>
      <c r="F6011" t="s">
        <v>148</v>
      </c>
      <c r="G6011" t="s">
        <v>308</v>
      </c>
      <c r="H6011">
        <v>23151.87</v>
      </c>
      <c r="I6011" t="s">
        <v>507</v>
      </c>
      <c r="J6011" t="s">
        <v>347</v>
      </c>
      <c r="K6011" t="s">
        <v>387</v>
      </c>
    </row>
    <row r="6012" spans="1:11" x14ac:dyDescent="0.35">
      <c r="A6012" t="s">
        <v>406</v>
      </c>
      <c r="B6012" t="s">
        <v>304</v>
      </c>
      <c r="C6012" t="s">
        <v>87</v>
      </c>
      <c r="D6012" t="s">
        <v>78</v>
      </c>
      <c r="E6012">
        <v>2022</v>
      </c>
      <c r="F6012" t="s">
        <v>148</v>
      </c>
      <c r="G6012" t="s">
        <v>308</v>
      </c>
      <c r="H6012">
        <v>99.95</v>
      </c>
      <c r="I6012" t="s">
        <v>507</v>
      </c>
      <c r="J6012" t="s">
        <v>14</v>
      </c>
      <c r="K6012" t="s">
        <v>387</v>
      </c>
    </row>
    <row r="6013" spans="1:11" x14ac:dyDescent="0.35">
      <c r="A6013" t="s">
        <v>406</v>
      </c>
      <c r="B6013" t="s">
        <v>304</v>
      </c>
      <c r="C6013" t="s">
        <v>87</v>
      </c>
      <c r="D6013" t="s">
        <v>78</v>
      </c>
      <c r="E6013">
        <v>2022</v>
      </c>
      <c r="F6013" t="s">
        <v>148</v>
      </c>
      <c r="G6013" t="s">
        <v>308</v>
      </c>
      <c r="H6013">
        <v>368.15</v>
      </c>
      <c r="I6013" t="s">
        <v>507</v>
      </c>
      <c r="J6013" t="s">
        <v>347</v>
      </c>
      <c r="K6013" t="s">
        <v>387</v>
      </c>
    </row>
    <row r="6014" spans="1:11" x14ac:dyDescent="0.35">
      <c r="A6014" t="s">
        <v>406</v>
      </c>
      <c r="B6014" t="s">
        <v>304</v>
      </c>
      <c r="C6014" t="s">
        <v>87</v>
      </c>
      <c r="D6014" t="s">
        <v>78</v>
      </c>
      <c r="E6014">
        <v>2022</v>
      </c>
      <c r="F6014" t="s">
        <v>148</v>
      </c>
      <c r="G6014" t="s">
        <v>308</v>
      </c>
      <c r="H6014">
        <v>23.26</v>
      </c>
      <c r="I6014" t="s">
        <v>507</v>
      </c>
      <c r="J6014" t="s">
        <v>14</v>
      </c>
      <c r="K6014" t="s">
        <v>387</v>
      </c>
    </row>
    <row r="6015" spans="1:11" x14ac:dyDescent="0.35">
      <c r="A6015" t="s">
        <v>406</v>
      </c>
      <c r="B6015" t="s">
        <v>304</v>
      </c>
      <c r="C6015" t="s">
        <v>87</v>
      </c>
      <c r="D6015" t="s">
        <v>78</v>
      </c>
      <c r="E6015">
        <v>2022</v>
      </c>
      <c r="F6015" t="s">
        <v>148</v>
      </c>
      <c r="G6015" t="s">
        <v>308</v>
      </c>
      <c r="H6015">
        <v>85.68</v>
      </c>
      <c r="I6015" t="s">
        <v>507</v>
      </c>
      <c r="J6015" t="s">
        <v>347</v>
      </c>
      <c r="K6015" t="s">
        <v>387</v>
      </c>
    </row>
    <row r="6016" spans="1:11" x14ac:dyDescent="0.35">
      <c r="A6016" t="s">
        <v>406</v>
      </c>
      <c r="B6016" t="s">
        <v>304</v>
      </c>
      <c r="C6016" t="s">
        <v>87</v>
      </c>
      <c r="D6016" t="s">
        <v>78</v>
      </c>
      <c r="E6016">
        <v>2022</v>
      </c>
      <c r="F6016" t="s">
        <v>148</v>
      </c>
      <c r="G6016" t="s">
        <v>308</v>
      </c>
      <c r="H6016">
        <v>64.260000000000005</v>
      </c>
      <c r="I6016" t="s">
        <v>507</v>
      </c>
      <c r="J6016" t="s">
        <v>14</v>
      </c>
      <c r="K6016" t="s">
        <v>387</v>
      </c>
    </row>
    <row r="6017" spans="1:11" x14ac:dyDescent="0.35">
      <c r="A6017" t="s">
        <v>406</v>
      </c>
      <c r="B6017" t="s">
        <v>304</v>
      </c>
      <c r="C6017" t="s">
        <v>87</v>
      </c>
      <c r="D6017" t="s">
        <v>78</v>
      </c>
      <c r="E6017">
        <v>2022</v>
      </c>
      <c r="F6017" t="s">
        <v>148</v>
      </c>
      <c r="G6017" t="s">
        <v>308</v>
      </c>
      <c r="H6017">
        <v>236.72</v>
      </c>
      <c r="I6017" t="s">
        <v>507</v>
      </c>
      <c r="J6017" t="s">
        <v>347</v>
      </c>
      <c r="K6017" t="s">
        <v>387</v>
      </c>
    </row>
    <row r="6018" spans="1:11" x14ac:dyDescent="0.35">
      <c r="A6018" t="s">
        <v>406</v>
      </c>
      <c r="B6018" t="s">
        <v>304</v>
      </c>
      <c r="C6018" t="s">
        <v>87</v>
      </c>
      <c r="D6018" t="s">
        <v>78</v>
      </c>
      <c r="E6018">
        <v>2022</v>
      </c>
      <c r="F6018" t="s">
        <v>148</v>
      </c>
      <c r="G6018" t="s">
        <v>308</v>
      </c>
      <c r="H6018">
        <v>4906.68</v>
      </c>
      <c r="I6018" t="s">
        <v>507</v>
      </c>
      <c r="J6018" t="s">
        <v>14</v>
      </c>
      <c r="K6018" t="s">
        <v>387</v>
      </c>
    </row>
    <row r="6019" spans="1:11" x14ac:dyDescent="0.35">
      <c r="A6019" t="s">
        <v>406</v>
      </c>
      <c r="B6019" t="s">
        <v>304</v>
      </c>
      <c r="C6019" t="s">
        <v>87</v>
      </c>
      <c r="D6019" t="s">
        <v>78</v>
      </c>
      <c r="E6019">
        <v>2022</v>
      </c>
      <c r="F6019" t="s">
        <v>148</v>
      </c>
      <c r="G6019" t="s">
        <v>308</v>
      </c>
      <c r="H6019">
        <v>18075.009999999998</v>
      </c>
      <c r="I6019" t="s">
        <v>507</v>
      </c>
      <c r="J6019" t="s">
        <v>347</v>
      </c>
      <c r="K6019" t="s">
        <v>387</v>
      </c>
    </row>
    <row r="6020" spans="1:11" x14ac:dyDescent="0.35">
      <c r="A6020" t="s">
        <v>406</v>
      </c>
      <c r="B6020" t="s">
        <v>304</v>
      </c>
      <c r="C6020" t="s">
        <v>87</v>
      </c>
      <c r="D6020" t="s">
        <v>78</v>
      </c>
      <c r="E6020">
        <v>2022</v>
      </c>
      <c r="F6020" t="s">
        <v>148</v>
      </c>
      <c r="G6020" t="s">
        <v>308</v>
      </c>
      <c r="H6020">
        <v>443.21</v>
      </c>
      <c r="I6020" t="s">
        <v>507</v>
      </c>
      <c r="J6020" t="s">
        <v>14</v>
      </c>
      <c r="K6020" t="s">
        <v>387</v>
      </c>
    </row>
    <row r="6021" spans="1:11" x14ac:dyDescent="0.35">
      <c r="A6021" t="s">
        <v>406</v>
      </c>
      <c r="B6021" t="s">
        <v>304</v>
      </c>
      <c r="C6021" t="s">
        <v>87</v>
      </c>
      <c r="D6021" t="s">
        <v>78</v>
      </c>
      <c r="E6021">
        <v>2022</v>
      </c>
      <c r="F6021" t="s">
        <v>148</v>
      </c>
      <c r="G6021" t="s">
        <v>308</v>
      </c>
      <c r="H6021">
        <v>1632.64</v>
      </c>
      <c r="I6021" t="s">
        <v>507</v>
      </c>
      <c r="J6021" t="s">
        <v>347</v>
      </c>
      <c r="K6021" t="s">
        <v>387</v>
      </c>
    </row>
    <row r="6022" spans="1:11" x14ac:dyDescent="0.35">
      <c r="A6022" t="s">
        <v>406</v>
      </c>
      <c r="B6022" t="s">
        <v>304</v>
      </c>
      <c r="C6022" t="s">
        <v>87</v>
      </c>
      <c r="D6022" t="s">
        <v>78</v>
      </c>
      <c r="E6022">
        <v>2022</v>
      </c>
      <c r="F6022" t="s">
        <v>156</v>
      </c>
      <c r="G6022" t="s">
        <v>307</v>
      </c>
      <c r="H6022">
        <v>48.44</v>
      </c>
      <c r="I6022" t="s">
        <v>507</v>
      </c>
      <c r="J6022" t="s">
        <v>14</v>
      </c>
      <c r="K6022" t="s">
        <v>387</v>
      </c>
    </row>
    <row r="6023" spans="1:11" x14ac:dyDescent="0.35">
      <c r="A6023" t="s">
        <v>406</v>
      </c>
      <c r="B6023" t="s">
        <v>304</v>
      </c>
      <c r="C6023" t="s">
        <v>87</v>
      </c>
      <c r="D6023" t="s">
        <v>78</v>
      </c>
      <c r="E6023">
        <v>2022</v>
      </c>
      <c r="F6023" t="s">
        <v>156</v>
      </c>
      <c r="G6023" t="s">
        <v>307</v>
      </c>
      <c r="H6023">
        <v>2588.37</v>
      </c>
      <c r="I6023" t="s">
        <v>507</v>
      </c>
      <c r="J6023" t="s">
        <v>347</v>
      </c>
      <c r="K6023" t="s">
        <v>387</v>
      </c>
    </row>
    <row r="6024" spans="1:11" x14ac:dyDescent="0.35">
      <c r="A6024" t="s">
        <v>406</v>
      </c>
      <c r="B6024" t="s">
        <v>304</v>
      </c>
      <c r="C6024" t="s">
        <v>87</v>
      </c>
      <c r="D6024" t="s">
        <v>78</v>
      </c>
      <c r="E6024">
        <v>2022</v>
      </c>
      <c r="F6024" t="s">
        <v>156</v>
      </c>
      <c r="G6024" t="s">
        <v>307</v>
      </c>
      <c r="H6024">
        <v>0.77</v>
      </c>
      <c r="I6024" t="s">
        <v>507</v>
      </c>
      <c r="J6024" t="s">
        <v>14</v>
      </c>
      <c r="K6024" t="s">
        <v>387</v>
      </c>
    </row>
    <row r="6025" spans="1:11" x14ac:dyDescent="0.35">
      <c r="A6025" t="s">
        <v>406</v>
      </c>
      <c r="B6025" t="s">
        <v>304</v>
      </c>
      <c r="C6025" t="s">
        <v>87</v>
      </c>
      <c r="D6025" t="s">
        <v>78</v>
      </c>
      <c r="E6025">
        <v>2022</v>
      </c>
      <c r="F6025" t="s">
        <v>156</v>
      </c>
      <c r="G6025" t="s">
        <v>307</v>
      </c>
      <c r="H6025">
        <v>41.16</v>
      </c>
      <c r="I6025" t="s">
        <v>507</v>
      </c>
      <c r="J6025" t="s">
        <v>347</v>
      </c>
      <c r="K6025" t="s">
        <v>387</v>
      </c>
    </row>
    <row r="6026" spans="1:11" x14ac:dyDescent="0.35">
      <c r="A6026" t="s">
        <v>406</v>
      </c>
      <c r="B6026" t="s">
        <v>304</v>
      </c>
      <c r="C6026" t="s">
        <v>87</v>
      </c>
      <c r="D6026" t="s">
        <v>78</v>
      </c>
      <c r="E6026">
        <v>2022</v>
      </c>
      <c r="F6026" t="s">
        <v>156</v>
      </c>
      <c r="G6026" t="s">
        <v>307</v>
      </c>
      <c r="H6026">
        <v>0.18</v>
      </c>
      <c r="I6026" t="s">
        <v>507</v>
      </c>
      <c r="J6026" t="s">
        <v>14</v>
      </c>
      <c r="K6026" t="s">
        <v>387</v>
      </c>
    </row>
    <row r="6027" spans="1:11" x14ac:dyDescent="0.35">
      <c r="A6027" t="s">
        <v>406</v>
      </c>
      <c r="B6027" t="s">
        <v>304</v>
      </c>
      <c r="C6027" t="s">
        <v>87</v>
      </c>
      <c r="D6027" t="s">
        <v>78</v>
      </c>
      <c r="E6027">
        <v>2022</v>
      </c>
      <c r="F6027" t="s">
        <v>156</v>
      </c>
      <c r="G6027" t="s">
        <v>307</v>
      </c>
      <c r="H6027">
        <v>9.59</v>
      </c>
      <c r="I6027" t="s">
        <v>507</v>
      </c>
      <c r="J6027" t="s">
        <v>347</v>
      </c>
      <c r="K6027" t="s">
        <v>387</v>
      </c>
    </row>
    <row r="6028" spans="1:11" x14ac:dyDescent="0.35">
      <c r="A6028" t="s">
        <v>406</v>
      </c>
      <c r="B6028" t="s">
        <v>304</v>
      </c>
      <c r="C6028" t="s">
        <v>87</v>
      </c>
      <c r="D6028" t="s">
        <v>78</v>
      </c>
      <c r="E6028">
        <v>2022</v>
      </c>
      <c r="F6028" t="s">
        <v>156</v>
      </c>
      <c r="G6028" t="s">
        <v>307</v>
      </c>
      <c r="H6028">
        <v>0.5</v>
      </c>
      <c r="I6028" t="s">
        <v>507</v>
      </c>
      <c r="J6028" t="s">
        <v>14</v>
      </c>
      <c r="K6028" t="s">
        <v>387</v>
      </c>
    </row>
    <row r="6029" spans="1:11" x14ac:dyDescent="0.35">
      <c r="A6029" t="s">
        <v>406</v>
      </c>
      <c r="B6029" t="s">
        <v>304</v>
      </c>
      <c r="C6029" t="s">
        <v>87</v>
      </c>
      <c r="D6029" t="s">
        <v>78</v>
      </c>
      <c r="E6029">
        <v>2022</v>
      </c>
      <c r="F6029" t="s">
        <v>156</v>
      </c>
      <c r="G6029" t="s">
        <v>307</v>
      </c>
      <c r="H6029">
        <v>26.47</v>
      </c>
      <c r="I6029" t="s">
        <v>507</v>
      </c>
      <c r="J6029" t="s">
        <v>347</v>
      </c>
      <c r="K6029" t="s">
        <v>387</v>
      </c>
    </row>
    <row r="6030" spans="1:11" x14ac:dyDescent="0.35">
      <c r="A6030" t="s">
        <v>406</v>
      </c>
      <c r="B6030" t="s">
        <v>304</v>
      </c>
      <c r="C6030" t="s">
        <v>87</v>
      </c>
      <c r="D6030" t="s">
        <v>78</v>
      </c>
      <c r="E6030">
        <v>2022</v>
      </c>
      <c r="F6030" t="s">
        <v>156</v>
      </c>
      <c r="G6030" t="s">
        <v>307</v>
      </c>
      <c r="H6030">
        <v>37.799999999999997</v>
      </c>
      <c r="I6030" t="s">
        <v>507</v>
      </c>
      <c r="J6030" t="s">
        <v>14</v>
      </c>
      <c r="K6030" t="s">
        <v>387</v>
      </c>
    </row>
    <row r="6031" spans="1:11" x14ac:dyDescent="0.35">
      <c r="A6031" t="s">
        <v>406</v>
      </c>
      <c r="B6031" t="s">
        <v>304</v>
      </c>
      <c r="C6031" t="s">
        <v>87</v>
      </c>
      <c r="D6031" t="s">
        <v>78</v>
      </c>
      <c r="E6031">
        <v>2022</v>
      </c>
      <c r="F6031" t="s">
        <v>156</v>
      </c>
      <c r="G6031" t="s">
        <v>307</v>
      </c>
      <c r="H6031">
        <v>2020.78</v>
      </c>
      <c r="I6031" t="s">
        <v>507</v>
      </c>
      <c r="J6031" t="s">
        <v>347</v>
      </c>
      <c r="K6031" t="s">
        <v>387</v>
      </c>
    </row>
    <row r="6032" spans="1:11" x14ac:dyDescent="0.35">
      <c r="A6032" t="s">
        <v>406</v>
      </c>
      <c r="B6032" t="s">
        <v>304</v>
      </c>
      <c r="C6032" t="s">
        <v>87</v>
      </c>
      <c r="D6032" t="s">
        <v>78</v>
      </c>
      <c r="E6032">
        <v>2022</v>
      </c>
      <c r="F6032" t="s">
        <v>156</v>
      </c>
      <c r="G6032" t="s">
        <v>307</v>
      </c>
      <c r="H6032">
        <v>3.41</v>
      </c>
      <c r="I6032" t="s">
        <v>507</v>
      </c>
      <c r="J6032" t="s">
        <v>14</v>
      </c>
      <c r="K6032" t="s">
        <v>387</v>
      </c>
    </row>
    <row r="6033" spans="1:11" x14ac:dyDescent="0.35">
      <c r="A6033" t="s">
        <v>406</v>
      </c>
      <c r="B6033" t="s">
        <v>304</v>
      </c>
      <c r="C6033" t="s">
        <v>87</v>
      </c>
      <c r="D6033" t="s">
        <v>78</v>
      </c>
      <c r="E6033">
        <v>2022</v>
      </c>
      <c r="F6033" t="s">
        <v>156</v>
      </c>
      <c r="G6033" t="s">
        <v>307</v>
      </c>
      <c r="H6033">
        <v>182.53</v>
      </c>
      <c r="I6033" t="s">
        <v>507</v>
      </c>
      <c r="J6033" t="s">
        <v>347</v>
      </c>
      <c r="K6033" t="s">
        <v>387</v>
      </c>
    </row>
    <row r="6034" spans="1:11" x14ac:dyDescent="0.35">
      <c r="A6034" t="s">
        <v>406</v>
      </c>
      <c r="B6034" t="s">
        <v>304</v>
      </c>
      <c r="C6034" t="s">
        <v>87</v>
      </c>
      <c r="D6034" t="s">
        <v>78</v>
      </c>
      <c r="E6034">
        <v>2022</v>
      </c>
      <c r="F6034" t="s">
        <v>502</v>
      </c>
      <c r="G6034" t="s">
        <v>68</v>
      </c>
      <c r="H6034">
        <v>20415.45</v>
      </c>
      <c r="I6034" t="s">
        <v>507</v>
      </c>
      <c r="J6034" t="s">
        <v>347</v>
      </c>
      <c r="K6034" t="s">
        <v>387</v>
      </c>
    </row>
    <row r="6035" spans="1:11" x14ac:dyDescent="0.35">
      <c r="A6035" t="s">
        <v>406</v>
      </c>
      <c r="B6035" t="s">
        <v>304</v>
      </c>
      <c r="C6035" t="s">
        <v>87</v>
      </c>
      <c r="D6035" t="s">
        <v>78</v>
      </c>
      <c r="E6035">
        <v>2022</v>
      </c>
      <c r="F6035" t="s">
        <v>502</v>
      </c>
      <c r="G6035" t="s">
        <v>68</v>
      </c>
      <c r="H6035">
        <v>277.64999999999998</v>
      </c>
      <c r="I6035" t="s">
        <v>507</v>
      </c>
      <c r="J6035" t="s">
        <v>347</v>
      </c>
      <c r="K6035" t="s">
        <v>387</v>
      </c>
    </row>
    <row r="6036" spans="1:11" x14ac:dyDescent="0.35">
      <c r="A6036" t="s">
        <v>406</v>
      </c>
      <c r="B6036" t="s">
        <v>304</v>
      </c>
      <c r="C6036" t="s">
        <v>87</v>
      </c>
      <c r="D6036" t="s">
        <v>78</v>
      </c>
      <c r="E6036">
        <v>2022</v>
      </c>
      <c r="F6036" t="s">
        <v>502</v>
      </c>
      <c r="G6036" t="s">
        <v>68</v>
      </c>
      <c r="H6036">
        <v>44.3</v>
      </c>
      <c r="I6036" t="s">
        <v>507</v>
      </c>
      <c r="J6036" t="s">
        <v>347</v>
      </c>
      <c r="K6036" t="s">
        <v>387</v>
      </c>
    </row>
    <row r="6037" spans="1:11" x14ac:dyDescent="0.35">
      <c r="A6037" t="s">
        <v>406</v>
      </c>
      <c r="B6037" t="s">
        <v>304</v>
      </c>
      <c r="C6037" t="s">
        <v>87</v>
      </c>
      <c r="D6037" t="s">
        <v>78</v>
      </c>
      <c r="E6037">
        <v>2022</v>
      </c>
      <c r="F6037" t="s">
        <v>502</v>
      </c>
      <c r="G6037" t="s">
        <v>68</v>
      </c>
      <c r="H6037">
        <v>169.54</v>
      </c>
      <c r="I6037" t="s">
        <v>507</v>
      </c>
      <c r="J6037" t="s">
        <v>347</v>
      </c>
      <c r="K6037" t="s">
        <v>387</v>
      </c>
    </row>
    <row r="6038" spans="1:11" x14ac:dyDescent="0.35">
      <c r="A6038" t="s">
        <v>406</v>
      </c>
      <c r="B6038" t="s">
        <v>304</v>
      </c>
      <c r="C6038" t="s">
        <v>87</v>
      </c>
      <c r="D6038" t="s">
        <v>78</v>
      </c>
      <c r="E6038">
        <v>2022</v>
      </c>
      <c r="F6038" t="s">
        <v>502</v>
      </c>
      <c r="G6038" t="s">
        <v>68</v>
      </c>
      <c r="H6038">
        <v>9559.69</v>
      </c>
      <c r="I6038" t="s">
        <v>507</v>
      </c>
      <c r="J6038" t="s">
        <v>347</v>
      </c>
      <c r="K6038" t="s">
        <v>387</v>
      </c>
    </row>
    <row r="6039" spans="1:11" x14ac:dyDescent="0.35">
      <c r="A6039" t="s">
        <v>406</v>
      </c>
      <c r="B6039" t="s">
        <v>304</v>
      </c>
      <c r="C6039" t="s">
        <v>87</v>
      </c>
      <c r="D6039" t="s">
        <v>78</v>
      </c>
      <c r="E6039">
        <v>2022</v>
      </c>
      <c r="F6039" t="s">
        <v>502</v>
      </c>
      <c r="G6039" t="s">
        <v>68</v>
      </c>
      <c r="H6039">
        <v>876.55</v>
      </c>
      <c r="I6039" t="s">
        <v>507</v>
      </c>
      <c r="J6039" t="s">
        <v>347</v>
      </c>
      <c r="K6039" t="s">
        <v>387</v>
      </c>
    </row>
    <row r="6040" spans="1:11" x14ac:dyDescent="0.35">
      <c r="A6040" t="s">
        <v>422</v>
      </c>
      <c r="B6040" t="s">
        <v>304</v>
      </c>
      <c r="C6040" t="s">
        <v>87</v>
      </c>
      <c r="D6040" t="s">
        <v>78</v>
      </c>
      <c r="E6040">
        <v>2022</v>
      </c>
      <c r="F6040" t="s">
        <v>506</v>
      </c>
      <c r="G6040" t="s">
        <v>309</v>
      </c>
      <c r="H6040">
        <v>310355.37</v>
      </c>
      <c r="I6040" t="s">
        <v>505</v>
      </c>
      <c r="J6040" t="s">
        <v>14</v>
      </c>
      <c r="K6040" t="s">
        <v>387</v>
      </c>
    </row>
    <row r="6041" spans="1:11" x14ac:dyDescent="0.35">
      <c r="A6041" t="s">
        <v>422</v>
      </c>
      <c r="B6041" t="s">
        <v>304</v>
      </c>
      <c r="C6041" t="s">
        <v>87</v>
      </c>
      <c r="D6041" t="s">
        <v>78</v>
      </c>
      <c r="E6041">
        <v>2022</v>
      </c>
      <c r="F6041" t="s">
        <v>506</v>
      </c>
      <c r="G6041" t="s">
        <v>309</v>
      </c>
      <c r="H6041">
        <v>109787.35</v>
      </c>
      <c r="I6041" t="s">
        <v>505</v>
      </c>
      <c r="J6041" t="s">
        <v>347</v>
      </c>
      <c r="K6041" t="s">
        <v>387</v>
      </c>
    </row>
    <row r="6042" spans="1:11" x14ac:dyDescent="0.35">
      <c r="A6042" t="s">
        <v>422</v>
      </c>
      <c r="B6042" t="s">
        <v>304</v>
      </c>
      <c r="C6042" t="s">
        <v>87</v>
      </c>
      <c r="D6042" t="s">
        <v>78</v>
      </c>
      <c r="E6042">
        <v>2022</v>
      </c>
      <c r="F6042" t="s">
        <v>506</v>
      </c>
      <c r="G6042" t="s">
        <v>309</v>
      </c>
      <c r="H6042">
        <v>4032.49</v>
      </c>
      <c r="I6042" t="s">
        <v>505</v>
      </c>
      <c r="J6042" t="s">
        <v>14</v>
      </c>
      <c r="K6042" t="s">
        <v>387</v>
      </c>
    </row>
    <row r="6043" spans="1:11" x14ac:dyDescent="0.35">
      <c r="A6043" t="s">
        <v>422</v>
      </c>
      <c r="B6043" t="s">
        <v>304</v>
      </c>
      <c r="C6043" t="s">
        <v>87</v>
      </c>
      <c r="D6043" t="s">
        <v>78</v>
      </c>
      <c r="E6043">
        <v>2022</v>
      </c>
      <c r="F6043" t="s">
        <v>506</v>
      </c>
      <c r="G6043" t="s">
        <v>309</v>
      </c>
      <c r="H6043">
        <v>1426.48</v>
      </c>
      <c r="I6043" t="s">
        <v>505</v>
      </c>
      <c r="J6043" t="s">
        <v>347</v>
      </c>
      <c r="K6043" t="s">
        <v>387</v>
      </c>
    </row>
    <row r="6044" spans="1:11" x14ac:dyDescent="0.35">
      <c r="A6044" t="s">
        <v>422</v>
      </c>
      <c r="B6044" t="s">
        <v>304</v>
      </c>
      <c r="C6044" t="s">
        <v>87</v>
      </c>
      <c r="D6044" t="s">
        <v>78</v>
      </c>
      <c r="E6044">
        <v>2022</v>
      </c>
      <c r="F6044" t="s">
        <v>506</v>
      </c>
      <c r="G6044" t="s">
        <v>309</v>
      </c>
      <c r="H6044">
        <v>754.7</v>
      </c>
      <c r="I6044" t="s">
        <v>505</v>
      </c>
      <c r="J6044" t="s">
        <v>14</v>
      </c>
      <c r="K6044" t="s">
        <v>387</v>
      </c>
    </row>
    <row r="6045" spans="1:11" x14ac:dyDescent="0.35">
      <c r="A6045" t="s">
        <v>422</v>
      </c>
      <c r="B6045" t="s">
        <v>304</v>
      </c>
      <c r="C6045" t="s">
        <v>87</v>
      </c>
      <c r="D6045" t="s">
        <v>78</v>
      </c>
      <c r="E6045">
        <v>2022</v>
      </c>
      <c r="F6045" t="s">
        <v>506</v>
      </c>
      <c r="G6045" t="s">
        <v>309</v>
      </c>
      <c r="H6045">
        <v>266.97000000000003</v>
      </c>
      <c r="I6045" t="s">
        <v>505</v>
      </c>
      <c r="J6045" t="s">
        <v>347</v>
      </c>
      <c r="K6045" t="s">
        <v>387</v>
      </c>
    </row>
    <row r="6046" spans="1:11" x14ac:dyDescent="0.35">
      <c r="A6046" t="s">
        <v>422</v>
      </c>
      <c r="B6046" t="s">
        <v>304</v>
      </c>
      <c r="C6046" t="s">
        <v>87</v>
      </c>
      <c r="D6046" t="s">
        <v>78</v>
      </c>
      <c r="E6046">
        <v>2022</v>
      </c>
      <c r="F6046" t="s">
        <v>506</v>
      </c>
      <c r="G6046" t="s">
        <v>309</v>
      </c>
      <c r="H6046">
        <v>2482.58</v>
      </c>
      <c r="I6046" t="s">
        <v>505</v>
      </c>
      <c r="J6046" t="s">
        <v>14</v>
      </c>
      <c r="K6046" t="s">
        <v>387</v>
      </c>
    </row>
    <row r="6047" spans="1:11" x14ac:dyDescent="0.35">
      <c r="A6047" t="s">
        <v>422</v>
      </c>
      <c r="B6047" t="s">
        <v>304</v>
      </c>
      <c r="C6047" t="s">
        <v>87</v>
      </c>
      <c r="D6047" t="s">
        <v>78</v>
      </c>
      <c r="E6047">
        <v>2022</v>
      </c>
      <c r="F6047" t="s">
        <v>506</v>
      </c>
      <c r="G6047" t="s">
        <v>309</v>
      </c>
      <c r="H6047">
        <v>878.22</v>
      </c>
      <c r="I6047" t="s">
        <v>505</v>
      </c>
      <c r="J6047" t="s">
        <v>347</v>
      </c>
      <c r="K6047" t="s">
        <v>387</v>
      </c>
    </row>
    <row r="6048" spans="1:11" x14ac:dyDescent="0.35">
      <c r="A6048" t="s">
        <v>422</v>
      </c>
      <c r="B6048" t="s">
        <v>304</v>
      </c>
      <c r="C6048" t="s">
        <v>87</v>
      </c>
      <c r="D6048" t="s">
        <v>78</v>
      </c>
      <c r="E6048">
        <v>2022</v>
      </c>
      <c r="F6048" t="s">
        <v>506</v>
      </c>
      <c r="G6048" t="s">
        <v>309</v>
      </c>
      <c r="H6048">
        <v>209310.6</v>
      </c>
      <c r="I6048" t="s">
        <v>505</v>
      </c>
      <c r="J6048" t="s">
        <v>14</v>
      </c>
      <c r="K6048" t="s">
        <v>387</v>
      </c>
    </row>
    <row r="6049" spans="1:11" x14ac:dyDescent="0.35">
      <c r="A6049" t="s">
        <v>422</v>
      </c>
      <c r="B6049" t="s">
        <v>304</v>
      </c>
      <c r="C6049" t="s">
        <v>87</v>
      </c>
      <c r="D6049" t="s">
        <v>78</v>
      </c>
      <c r="E6049">
        <v>2022</v>
      </c>
      <c r="F6049" t="s">
        <v>506</v>
      </c>
      <c r="G6049" t="s">
        <v>309</v>
      </c>
      <c r="H6049">
        <v>74043.05</v>
      </c>
      <c r="I6049" t="s">
        <v>505</v>
      </c>
      <c r="J6049" t="s">
        <v>347</v>
      </c>
      <c r="K6049" t="s">
        <v>387</v>
      </c>
    </row>
    <row r="6050" spans="1:11" x14ac:dyDescent="0.35">
      <c r="A6050" t="s">
        <v>422</v>
      </c>
      <c r="B6050" t="s">
        <v>304</v>
      </c>
      <c r="C6050" t="s">
        <v>87</v>
      </c>
      <c r="D6050" t="s">
        <v>78</v>
      </c>
      <c r="E6050">
        <v>2022</v>
      </c>
      <c r="F6050" t="s">
        <v>506</v>
      </c>
      <c r="G6050" t="s">
        <v>309</v>
      </c>
      <c r="H6050">
        <v>15518.08</v>
      </c>
      <c r="I6050" t="s">
        <v>505</v>
      </c>
      <c r="J6050" t="s">
        <v>14</v>
      </c>
      <c r="K6050" t="s">
        <v>387</v>
      </c>
    </row>
    <row r="6051" spans="1:11" x14ac:dyDescent="0.35">
      <c r="A6051" t="s">
        <v>422</v>
      </c>
      <c r="B6051" t="s">
        <v>304</v>
      </c>
      <c r="C6051" t="s">
        <v>87</v>
      </c>
      <c r="D6051" t="s">
        <v>78</v>
      </c>
      <c r="E6051">
        <v>2022</v>
      </c>
      <c r="F6051" t="s">
        <v>506</v>
      </c>
      <c r="G6051" t="s">
        <v>309</v>
      </c>
      <c r="H6051">
        <v>5489.47</v>
      </c>
      <c r="I6051" t="s">
        <v>505</v>
      </c>
      <c r="J6051" t="s">
        <v>347</v>
      </c>
      <c r="K6051" t="s">
        <v>387</v>
      </c>
    </row>
    <row r="6052" spans="1:11" x14ac:dyDescent="0.35">
      <c r="A6052" t="s">
        <v>422</v>
      </c>
      <c r="B6052" t="s">
        <v>304</v>
      </c>
      <c r="C6052" t="s">
        <v>87</v>
      </c>
      <c r="D6052" t="s">
        <v>78</v>
      </c>
      <c r="E6052">
        <v>2022</v>
      </c>
      <c r="F6052" t="s">
        <v>500</v>
      </c>
      <c r="G6052" t="s">
        <v>311</v>
      </c>
      <c r="H6052">
        <v>36041.06</v>
      </c>
      <c r="I6052" t="s">
        <v>505</v>
      </c>
      <c r="J6052" t="s">
        <v>14</v>
      </c>
      <c r="K6052" t="s">
        <v>387</v>
      </c>
    </row>
    <row r="6053" spans="1:11" x14ac:dyDescent="0.35">
      <c r="A6053" t="s">
        <v>422</v>
      </c>
      <c r="B6053" t="s">
        <v>304</v>
      </c>
      <c r="C6053" t="s">
        <v>87</v>
      </c>
      <c r="D6053" t="s">
        <v>78</v>
      </c>
      <c r="E6053">
        <v>2022</v>
      </c>
      <c r="F6053" t="s">
        <v>500</v>
      </c>
      <c r="G6053" t="s">
        <v>311</v>
      </c>
      <c r="H6053">
        <v>85472.68</v>
      </c>
      <c r="I6053" t="s">
        <v>505</v>
      </c>
      <c r="J6053" t="s">
        <v>347</v>
      </c>
      <c r="K6053" t="s">
        <v>387</v>
      </c>
    </row>
    <row r="6054" spans="1:11" x14ac:dyDescent="0.35">
      <c r="A6054" t="s">
        <v>422</v>
      </c>
      <c r="B6054" t="s">
        <v>304</v>
      </c>
      <c r="C6054" t="s">
        <v>87</v>
      </c>
      <c r="D6054" t="s">
        <v>78</v>
      </c>
      <c r="E6054">
        <v>2022</v>
      </c>
      <c r="F6054" t="s">
        <v>500</v>
      </c>
      <c r="G6054" t="s">
        <v>311</v>
      </c>
      <c r="H6054">
        <v>468.29</v>
      </c>
      <c r="I6054" t="s">
        <v>505</v>
      </c>
      <c r="J6054" t="s">
        <v>14</v>
      </c>
      <c r="K6054" t="s">
        <v>387</v>
      </c>
    </row>
    <row r="6055" spans="1:11" x14ac:dyDescent="0.35">
      <c r="A6055" t="s">
        <v>422</v>
      </c>
      <c r="B6055" t="s">
        <v>304</v>
      </c>
      <c r="C6055" t="s">
        <v>87</v>
      </c>
      <c r="D6055" t="s">
        <v>78</v>
      </c>
      <c r="E6055">
        <v>2022</v>
      </c>
      <c r="F6055" t="s">
        <v>500</v>
      </c>
      <c r="G6055" t="s">
        <v>311</v>
      </c>
      <c r="H6055">
        <v>1110.56</v>
      </c>
      <c r="I6055" t="s">
        <v>505</v>
      </c>
      <c r="J6055" t="s">
        <v>347</v>
      </c>
      <c r="K6055" t="s">
        <v>387</v>
      </c>
    </row>
    <row r="6056" spans="1:11" x14ac:dyDescent="0.35">
      <c r="A6056" t="s">
        <v>422</v>
      </c>
      <c r="B6056" t="s">
        <v>304</v>
      </c>
      <c r="C6056" t="s">
        <v>87</v>
      </c>
      <c r="D6056" t="s">
        <v>78</v>
      </c>
      <c r="E6056">
        <v>2022</v>
      </c>
      <c r="F6056" t="s">
        <v>500</v>
      </c>
      <c r="G6056" t="s">
        <v>311</v>
      </c>
      <c r="H6056">
        <v>87.64</v>
      </c>
      <c r="I6056" t="s">
        <v>505</v>
      </c>
      <c r="J6056" t="s">
        <v>14</v>
      </c>
      <c r="K6056" t="s">
        <v>387</v>
      </c>
    </row>
    <row r="6057" spans="1:11" x14ac:dyDescent="0.35">
      <c r="A6057" t="s">
        <v>422</v>
      </c>
      <c r="B6057" t="s">
        <v>304</v>
      </c>
      <c r="C6057" t="s">
        <v>87</v>
      </c>
      <c r="D6057" t="s">
        <v>78</v>
      </c>
      <c r="E6057">
        <v>2022</v>
      </c>
      <c r="F6057" t="s">
        <v>500</v>
      </c>
      <c r="G6057" t="s">
        <v>311</v>
      </c>
      <c r="H6057">
        <v>207.85</v>
      </c>
      <c r="I6057" t="s">
        <v>505</v>
      </c>
      <c r="J6057" t="s">
        <v>347</v>
      </c>
      <c r="K6057" t="s">
        <v>387</v>
      </c>
    </row>
    <row r="6058" spans="1:11" x14ac:dyDescent="0.35">
      <c r="A6058" t="s">
        <v>422</v>
      </c>
      <c r="B6058" t="s">
        <v>304</v>
      </c>
      <c r="C6058" t="s">
        <v>87</v>
      </c>
      <c r="D6058" t="s">
        <v>78</v>
      </c>
      <c r="E6058">
        <v>2022</v>
      </c>
      <c r="F6058" t="s">
        <v>500</v>
      </c>
      <c r="G6058" t="s">
        <v>311</v>
      </c>
      <c r="H6058">
        <v>288.31</v>
      </c>
      <c r="I6058" t="s">
        <v>505</v>
      </c>
      <c r="J6058" t="s">
        <v>14</v>
      </c>
      <c r="K6058" t="s">
        <v>387</v>
      </c>
    </row>
    <row r="6059" spans="1:11" x14ac:dyDescent="0.35">
      <c r="A6059" t="s">
        <v>422</v>
      </c>
      <c r="B6059" t="s">
        <v>304</v>
      </c>
      <c r="C6059" t="s">
        <v>87</v>
      </c>
      <c r="D6059" t="s">
        <v>78</v>
      </c>
      <c r="E6059">
        <v>2022</v>
      </c>
      <c r="F6059" t="s">
        <v>500</v>
      </c>
      <c r="G6059" t="s">
        <v>311</v>
      </c>
      <c r="H6059">
        <v>683.72</v>
      </c>
      <c r="I6059" t="s">
        <v>505</v>
      </c>
      <c r="J6059" t="s">
        <v>347</v>
      </c>
      <c r="K6059" t="s">
        <v>387</v>
      </c>
    </row>
    <row r="6060" spans="1:11" x14ac:dyDescent="0.35">
      <c r="A6060" t="s">
        <v>422</v>
      </c>
      <c r="B6060" t="s">
        <v>304</v>
      </c>
      <c r="C6060" t="s">
        <v>87</v>
      </c>
      <c r="D6060" t="s">
        <v>78</v>
      </c>
      <c r="E6060">
        <v>2022</v>
      </c>
      <c r="F6060" t="s">
        <v>500</v>
      </c>
      <c r="G6060" t="s">
        <v>311</v>
      </c>
      <c r="H6060">
        <v>24306.9</v>
      </c>
      <c r="I6060" t="s">
        <v>505</v>
      </c>
      <c r="J6060" t="s">
        <v>14</v>
      </c>
      <c r="K6060" t="s">
        <v>387</v>
      </c>
    </row>
    <row r="6061" spans="1:11" x14ac:dyDescent="0.35">
      <c r="A6061" t="s">
        <v>422</v>
      </c>
      <c r="B6061" t="s">
        <v>304</v>
      </c>
      <c r="C6061" t="s">
        <v>87</v>
      </c>
      <c r="D6061" t="s">
        <v>78</v>
      </c>
      <c r="E6061">
        <v>2022</v>
      </c>
      <c r="F6061" t="s">
        <v>500</v>
      </c>
      <c r="G6061" t="s">
        <v>311</v>
      </c>
      <c r="H6061">
        <v>57644.7</v>
      </c>
      <c r="I6061" t="s">
        <v>505</v>
      </c>
      <c r="J6061" t="s">
        <v>347</v>
      </c>
      <c r="K6061" t="s">
        <v>387</v>
      </c>
    </row>
    <row r="6062" spans="1:11" x14ac:dyDescent="0.35">
      <c r="A6062" t="s">
        <v>422</v>
      </c>
      <c r="B6062" t="s">
        <v>304</v>
      </c>
      <c r="C6062" t="s">
        <v>87</v>
      </c>
      <c r="D6062" t="s">
        <v>78</v>
      </c>
      <c r="E6062">
        <v>2022</v>
      </c>
      <c r="F6062" t="s">
        <v>500</v>
      </c>
      <c r="G6062" t="s">
        <v>311</v>
      </c>
      <c r="H6062">
        <v>1802.09</v>
      </c>
      <c r="I6062" t="s">
        <v>505</v>
      </c>
      <c r="J6062" t="s">
        <v>14</v>
      </c>
      <c r="K6062" t="s">
        <v>387</v>
      </c>
    </row>
    <row r="6063" spans="1:11" x14ac:dyDescent="0.35">
      <c r="A6063" t="s">
        <v>422</v>
      </c>
      <c r="B6063" t="s">
        <v>304</v>
      </c>
      <c r="C6063" t="s">
        <v>87</v>
      </c>
      <c r="D6063" t="s">
        <v>78</v>
      </c>
      <c r="E6063">
        <v>2022</v>
      </c>
      <c r="F6063" t="s">
        <v>500</v>
      </c>
      <c r="G6063" t="s">
        <v>311</v>
      </c>
      <c r="H6063">
        <v>4273.71</v>
      </c>
      <c r="I6063" t="s">
        <v>505</v>
      </c>
      <c r="J6063" t="s">
        <v>347</v>
      </c>
      <c r="K6063" t="s">
        <v>387</v>
      </c>
    </row>
    <row r="6064" spans="1:11" x14ac:dyDescent="0.35">
      <c r="A6064" t="s">
        <v>422</v>
      </c>
      <c r="B6064" t="s">
        <v>304</v>
      </c>
      <c r="C6064" t="s">
        <v>87</v>
      </c>
      <c r="D6064" t="s">
        <v>78</v>
      </c>
      <c r="E6064">
        <v>2022</v>
      </c>
      <c r="F6064" t="s">
        <v>71</v>
      </c>
      <c r="G6064" t="s">
        <v>310</v>
      </c>
      <c r="H6064">
        <v>80465.08</v>
      </c>
      <c r="I6064" t="s">
        <v>505</v>
      </c>
      <c r="J6064" t="s">
        <v>347</v>
      </c>
      <c r="K6064" t="s">
        <v>387</v>
      </c>
    </row>
    <row r="6065" spans="1:11" x14ac:dyDescent="0.35">
      <c r="A6065" t="s">
        <v>422</v>
      </c>
      <c r="B6065" t="s">
        <v>304</v>
      </c>
      <c r="C6065" t="s">
        <v>87</v>
      </c>
      <c r="D6065" t="s">
        <v>78</v>
      </c>
      <c r="E6065">
        <v>2022</v>
      </c>
      <c r="F6065" t="s">
        <v>71</v>
      </c>
      <c r="G6065" t="s">
        <v>310</v>
      </c>
      <c r="H6065">
        <v>891.13</v>
      </c>
      <c r="I6065" t="s">
        <v>505</v>
      </c>
      <c r="J6065" t="s">
        <v>347</v>
      </c>
      <c r="K6065" t="s">
        <v>387</v>
      </c>
    </row>
    <row r="6066" spans="1:11" x14ac:dyDescent="0.35">
      <c r="A6066" t="s">
        <v>422</v>
      </c>
      <c r="B6066" t="s">
        <v>304</v>
      </c>
      <c r="C6066" t="s">
        <v>87</v>
      </c>
      <c r="D6066" t="s">
        <v>78</v>
      </c>
      <c r="E6066">
        <v>2022</v>
      </c>
      <c r="F6066" t="s">
        <v>71</v>
      </c>
      <c r="G6066" t="s">
        <v>310</v>
      </c>
      <c r="H6066">
        <v>166.79</v>
      </c>
      <c r="I6066" t="s">
        <v>505</v>
      </c>
      <c r="J6066" t="s">
        <v>347</v>
      </c>
      <c r="K6066" t="s">
        <v>387</v>
      </c>
    </row>
    <row r="6067" spans="1:11" x14ac:dyDescent="0.35">
      <c r="A6067" t="s">
        <v>422</v>
      </c>
      <c r="B6067" t="s">
        <v>304</v>
      </c>
      <c r="C6067" t="s">
        <v>87</v>
      </c>
      <c r="D6067" t="s">
        <v>78</v>
      </c>
      <c r="E6067">
        <v>2022</v>
      </c>
      <c r="F6067" t="s">
        <v>71</v>
      </c>
      <c r="G6067" t="s">
        <v>310</v>
      </c>
      <c r="H6067">
        <v>548.62</v>
      </c>
      <c r="I6067" t="s">
        <v>505</v>
      </c>
      <c r="J6067" t="s">
        <v>347</v>
      </c>
      <c r="K6067" t="s">
        <v>387</v>
      </c>
    </row>
    <row r="6068" spans="1:11" x14ac:dyDescent="0.35">
      <c r="A6068" t="s">
        <v>422</v>
      </c>
      <c r="B6068" t="s">
        <v>304</v>
      </c>
      <c r="C6068" t="s">
        <v>87</v>
      </c>
      <c r="D6068" t="s">
        <v>78</v>
      </c>
      <c r="E6068">
        <v>2022</v>
      </c>
      <c r="F6068" t="s">
        <v>71</v>
      </c>
      <c r="G6068" t="s">
        <v>310</v>
      </c>
      <c r="H6068">
        <v>46255.34</v>
      </c>
      <c r="I6068" t="s">
        <v>505</v>
      </c>
      <c r="J6068" t="s">
        <v>347</v>
      </c>
      <c r="K6068" t="s">
        <v>387</v>
      </c>
    </row>
    <row r="6069" spans="1:11" x14ac:dyDescent="0.35">
      <c r="A6069" t="s">
        <v>422</v>
      </c>
      <c r="B6069" t="s">
        <v>304</v>
      </c>
      <c r="C6069" t="s">
        <v>87</v>
      </c>
      <c r="D6069" t="s">
        <v>78</v>
      </c>
      <c r="E6069">
        <v>2022</v>
      </c>
      <c r="F6069" t="s">
        <v>71</v>
      </c>
      <c r="G6069" t="s">
        <v>310</v>
      </c>
      <c r="H6069">
        <v>3429.33</v>
      </c>
      <c r="I6069" t="s">
        <v>505</v>
      </c>
      <c r="J6069" t="s">
        <v>347</v>
      </c>
      <c r="K6069" t="s">
        <v>387</v>
      </c>
    </row>
    <row r="6070" spans="1:11" x14ac:dyDescent="0.35">
      <c r="A6070" t="s">
        <v>422</v>
      </c>
      <c r="B6070" t="s">
        <v>304</v>
      </c>
      <c r="C6070" t="s">
        <v>87</v>
      </c>
      <c r="D6070" t="s">
        <v>78</v>
      </c>
      <c r="E6070">
        <v>2022</v>
      </c>
      <c r="F6070" t="s">
        <v>148</v>
      </c>
      <c r="G6070" t="s">
        <v>308</v>
      </c>
      <c r="H6070">
        <v>6084.17</v>
      </c>
      <c r="I6070" t="s">
        <v>505</v>
      </c>
      <c r="J6070" t="s">
        <v>14</v>
      </c>
      <c r="K6070" t="s">
        <v>387</v>
      </c>
    </row>
    <row r="6071" spans="1:11" x14ac:dyDescent="0.35">
      <c r="A6071" t="s">
        <v>422</v>
      </c>
      <c r="B6071" t="s">
        <v>304</v>
      </c>
      <c r="C6071" t="s">
        <v>87</v>
      </c>
      <c r="D6071" t="s">
        <v>78</v>
      </c>
      <c r="E6071">
        <v>2022</v>
      </c>
      <c r="F6071" t="s">
        <v>148</v>
      </c>
      <c r="G6071" t="s">
        <v>308</v>
      </c>
      <c r="H6071">
        <v>25383.02</v>
      </c>
      <c r="I6071" t="s">
        <v>505</v>
      </c>
      <c r="J6071" t="s">
        <v>347</v>
      </c>
      <c r="K6071" t="s">
        <v>387</v>
      </c>
    </row>
    <row r="6072" spans="1:11" x14ac:dyDescent="0.35">
      <c r="A6072" t="s">
        <v>422</v>
      </c>
      <c r="B6072" t="s">
        <v>304</v>
      </c>
      <c r="C6072" t="s">
        <v>87</v>
      </c>
      <c r="D6072" t="s">
        <v>78</v>
      </c>
      <c r="E6072">
        <v>2022</v>
      </c>
      <c r="F6072" t="s">
        <v>148</v>
      </c>
      <c r="G6072" t="s">
        <v>308</v>
      </c>
      <c r="H6072">
        <v>79.040000000000006</v>
      </c>
      <c r="I6072" t="s">
        <v>505</v>
      </c>
      <c r="J6072" t="s">
        <v>14</v>
      </c>
      <c r="K6072" t="s">
        <v>387</v>
      </c>
    </row>
    <row r="6073" spans="1:11" x14ac:dyDescent="0.35">
      <c r="A6073" t="s">
        <v>422</v>
      </c>
      <c r="B6073" t="s">
        <v>304</v>
      </c>
      <c r="C6073" t="s">
        <v>87</v>
      </c>
      <c r="D6073" t="s">
        <v>78</v>
      </c>
      <c r="E6073">
        <v>2022</v>
      </c>
      <c r="F6073" t="s">
        <v>148</v>
      </c>
      <c r="G6073" t="s">
        <v>308</v>
      </c>
      <c r="H6073">
        <v>329.8</v>
      </c>
      <c r="I6073" t="s">
        <v>505</v>
      </c>
      <c r="J6073" t="s">
        <v>347</v>
      </c>
      <c r="K6073" t="s">
        <v>387</v>
      </c>
    </row>
    <row r="6074" spans="1:11" x14ac:dyDescent="0.35">
      <c r="A6074" t="s">
        <v>422</v>
      </c>
      <c r="B6074" t="s">
        <v>304</v>
      </c>
      <c r="C6074" t="s">
        <v>87</v>
      </c>
      <c r="D6074" t="s">
        <v>78</v>
      </c>
      <c r="E6074">
        <v>2022</v>
      </c>
      <c r="F6074" t="s">
        <v>148</v>
      </c>
      <c r="G6074" t="s">
        <v>308</v>
      </c>
      <c r="H6074">
        <v>14.8</v>
      </c>
      <c r="I6074" t="s">
        <v>505</v>
      </c>
      <c r="J6074" t="s">
        <v>14</v>
      </c>
      <c r="K6074" t="s">
        <v>387</v>
      </c>
    </row>
    <row r="6075" spans="1:11" x14ac:dyDescent="0.35">
      <c r="A6075" t="s">
        <v>422</v>
      </c>
      <c r="B6075" t="s">
        <v>304</v>
      </c>
      <c r="C6075" t="s">
        <v>87</v>
      </c>
      <c r="D6075" t="s">
        <v>78</v>
      </c>
      <c r="E6075">
        <v>2022</v>
      </c>
      <c r="F6075" t="s">
        <v>148</v>
      </c>
      <c r="G6075" t="s">
        <v>308</v>
      </c>
      <c r="H6075">
        <v>61.72</v>
      </c>
      <c r="I6075" t="s">
        <v>505</v>
      </c>
      <c r="J6075" t="s">
        <v>347</v>
      </c>
      <c r="K6075" t="s">
        <v>387</v>
      </c>
    </row>
    <row r="6076" spans="1:11" x14ac:dyDescent="0.35">
      <c r="A6076" t="s">
        <v>422</v>
      </c>
      <c r="B6076" t="s">
        <v>304</v>
      </c>
      <c r="C6076" t="s">
        <v>87</v>
      </c>
      <c r="D6076" t="s">
        <v>78</v>
      </c>
      <c r="E6076">
        <v>2022</v>
      </c>
      <c r="F6076" t="s">
        <v>148</v>
      </c>
      <c r="G6076" t="s">
        <v>308</v>
      </c>
      <c r="H6076">
        <v>48.67</v>
      </c>
      <c r="I6076" t="s">
        <v>505</v>
      </c>
      <c r="J6076" t="s">
        <v>14</v>
      </c>
      <c r="K6076" t="s">
        <v>387</v>
      </c>
    </row>
    <row r="6077" spans="1:11" x14ac:dyDescent="0.35">
      <c r="A6077" t="s">
        <v>422</v>
      </c>
      <c r="B6077" t="s">
        <v>304</v>
      </c>
      <c r="C6077" t="s">
        <v>87</v>
      </c>
      <c r="D6077" t="s">
        <v>78</v>
      </c>
      <c r="E6077">
        <v>2022</v>
      </c>
      <c r="F6077" t="s">
        <v>148</v>
      </c>
      <c r="G6077" t="s">
        <v>308</v>
      </c>
      <c r="H6077">
        <v>203.05</v>
      </c>
      <c r="I6077" t="s">
        <v>505</v>
      </c>
      <c r="J6077" t="s">
        <v>347</v>
      </c>
      <c r="K6077" t="s">
        <v>387</v>
      </c>
    </row>
    <row r="6078" spans="1:11" x14ac:dyDescent="0.35">
      <c r="A6078" t="s">
        <v>422</v>
      </c>
      <c r="B6078" t="s">
        <v>304</v>
      </c>
      <c r="C6078" t="s">
        <v>87</v>
      </c>
      <c r="D6078" t="s">
        <v>78</v>
      </c>
      <c r="E6078">
        <v>2022</v>
      </c>
      <c r="F6078" t="s">
        <v>148</v>
      </c>
      <c r="G6078" t="s">
        <v>308</v>
      </c>
      <c r="H6078">
        <v>4103.29</v>
      </c>
      <c r="I6078" t="s">
        <v>505</v>
      </c>
      <c r="J6078" t="s">
        <v>14</v>
      </c>
      <c r="K6078" t="s">
        <v>387</v>
      </c>
    </row>
    <row r="6079" spans="1:11" x14ac:dyDescent="0.35">
      <c r="A6079" t="s">
        <v>422</v>
      </c>
      <c r="B6079" t="s">
        <v>304</v>
      </c>
      <c r="C6079" t="s">
        <v>87</v>
      </c>
      <c r="D6079" t="s">
        <v>78</v>
      </c>
      <c r="E6079">
        <v>2022</v>
      </c>
      <c r="F6079" t="s">
        <v>148</v>
      </c>
      <c r="G6079" t="s">
        <v>308</v>
      </c>
      <c r="H6079">
        <v>17118.88</v>
      </c>
      <c r="I6079" t="s">
        <v>505</v>
      </c>
      <c r="J6079" t="s">
        <v>347</v>
      </c>
      <c r="K6079" t="s">
        <v>387</v>
      </c>
    </row>
    <row r="6080" spans="1:11" x14ac:dyDescent="0.35">
      <c r="A6080" t="s">
        <v>422</v>
      </c>
      <c r="B6080" t="s">
        <v>304</v>
      </c>
      <c r="C6080" t="s">
        <v>87</v>
      </c>
      <c r="D6080" t="s">
        <v>78</v>
      </c>
      <c r="E6080">
        <v>2022</v>
      </c>
      <c r="F6080" t="s">
        <v>148</v>
      </c>
      <c r="G6080" t="s">
        <v>308</v>
      </c>
      <c r="H6080">
        <v>304.22000000000003</v>
      </c>
      <c r="I6080" t="s">
        <v>505</v>
      </c>
      <c r="J6080" t="s">
        <v>14</v>
      </c>
      <c r="K6080" t="s">
        <v>387</v>
      </c>
    </row>
    <row r="6081" spans="1:11" x14ac:dyDescent="0.35">
      <c r="A6081" t="s">
        <v>422</v>
      </c>
      <c r="B6081" t="s">
        <v>304</v>
      </c>
      <c r="C6081" t="s">
        <v>87</v>
      </c>
      <c r="D6081" t="s">
        <v>78</v>
      </c>
      <c r="E6081">
        <v>2022</v>
      </c>
      <c r="F6081" t="s">
        <v>148</v>
      </c>
      <c r="G6081" t="s">
        <v>308</v>
      </c>
      <c r="H6081">
        <v>1269.18</v>
      </c>
      <c r="I6081" t="s">
        <v>505</v>
      </c>
      <c r="J6081" t="s">
        <v>347</v>
      </c>
      <c r="K6081" t="s">
        <v>387</v>
      </c>
    </row>
    <row r="6082" spans="1:11" x14ac:dyDescent="0.35">
      <c r="A6082" t="s">
        <v>422</v>
      </c>
      <c r="B6082" t="s">
        <v>304</v>
      </c>
      <c r="C6082" t="s">
        <v>87</v>
      </c>
      <c r="D6082" t="s">
        <v>78</v>
      </c>
      <c r="E6082">
        <v>2022</v>
      </c>
      <c r="F6082" t="s">
        <v>156</v>
      </c>
      <c r="G6082" t="s">
        <v>307</v>
      </c>
      <c r="H6082">
        <v>641.84</v>
      </c>
      <c r="I6082" t="s">
        <v>505</v>
      </c>
      <c r="J6082" t="s">
        <v>14</v>
      </c>
      <c r="K6082" t="s">
        <v>387</v>
      </c>
    </row>
    <row r="6083" spans="1:11" x14ac:dyDescent="0.35">
      <c r="A6083" t="s">
        <v>422</v>
      </c>
      <c r="B6083" t="s">
        <v>304</v>
      </c>
      <c r="C6083" t="s">
        <v>87</v>
      </c>
      <c r="D6083" t="s">
        <v>78</v>
      </c>
      <c r="E6083">
        <v>2022</v>
      </c>
      <c r="F6083" t="s">
        <v>156</v>
      </c>
      <c r="G6083" t="s">
        <v>307</v>
      </c>
      <c r="H6083">
        <v>12706.1</v>
      </c>
      <c r="I6083" t="s">
        <v>505</v>
      </c>
      <c r="J6083" t="s">
        <v>347</v>
      </c>
      <c r="K6083" t="s">
        <v>387</v>
      </c>
    </row>
    <row r="6084" spans="1:11" x14ac:dyDescent="0.35">
      <c r="A6084" t="s">
        <v>422</v>
      </c>
      <c r="B6084" t="s">
        <v>304</v>
      </c>
      <c r="C6084" t="s">
        <v>87</v>
      </c>
      <c r="D6084" t="s">
        <v>78</v>
      </c>
      <c r="E6084">
        <v>2022</v>
      </c>
      <c r="F6084" t="s">
        <v>156</v>
      </c>
      <c r="G6084" t="s">
        <v>307</v>
      </c>
      <c r="H6084">
        <v>8.34</v>
      </c>
      <c r="I6084" t="s">
        <v>505</v>
      </c>
      <c r="J6084" t="s">
        <v>14</v>
      </c>
      <c r="K6084" t="s">
        <v>387</v>
      </c>
    </row>
    <row r="6085" spans="1:11" x14ac:dyDescent="0.35">
      <c r="A6085" t="s">
        <v>422</v>
      </c>
      <c r="B6085" t="s">
        <v>304</v>
      </c>
      <c r="C6085" t="s">
        <v>87</v>
      </c>
      <c r="D6085" t="s">
        <v>78</v>
      </c>
      <c r="E6085">
        <v>2022</v>
      </c>
      <c r="F6085" t="s">
        <v>156</v>
      </c>
      <c r="G6085" t="s">
        <v>307</v>
      </c>
      <c r="H6085">
        <v>165.09</v>
      </c>
      <c r="I6085" t="s">
        <v>505</v>
      </c>
      <c r="J6085" t="s">
        <v>347</v>
      </c>
      <c r="K6085" t="s">
        <v>387</v>
      </c>
    </row>
    <row r="6086" spans="1:11" x14ac:dyDescent="0.35">
      <c r="A6086" t="s">
        <v>422</v>
      </c>
      <c r="B6086" t="s">
        <v>304</v>
      </c>
      <c r="C6086" t="s">
        <v>87</v>
      </c>
      <c r="D6086" t="s">
        <v>78</v>
      </c>
      <c r="E6086">
        <v>2022</v>
      </c>
      <c r="F6086" t="s">
        <v>156</v>
      </c>
      <c r="G6086" t="s">
        <v>307</v>
      </c>
      <c r="H6086">
        <v>1.56</v>
      </c>
      <c r="I6086" t="s">
        <v>505</v>
      </c>
      <c r="J6086" t="s">
        <v>14</v>
      </c>
      <c r="K6086" t="s">
        <v>387</v>
      </c>
    </row>
    <row r="6087" spans="1:11" x14ac:dyDescent="0.35">
      <c r="A6087" t="s">
        <v>422</v>
      </c>
      <c r="B6087" t="s">
        <v>304</v>
      </c>
      <c r="C6087" t="s">
        <v>87</v>
      </c>
      <c r="D6087" t="s">
        <v>78</v>
      </c>
      <c r="E6087">
        <v>2022</v>
      </c>
      <c r="F6087" t="s">
        <v>156</v>
      </c>
      <c r="G6087" t="s">
        <v>307</v>
      </c>
      <c r="H6087">
        <v>30.9</v>
      </c>
      <c r="I6087" t="s">
        <v>505</v>
      </c>
      <c r="J6087" t="s">
        <v>347</v>
      </c>
      <c r="K6087" t="s">
        <v>387</v>
      </c>
    </row>
    <row r="6088" spans="1:11" x14ac:dyDescent="0.35">
      <c r="A6088" t="s">
        <v>422</v>
      </c>
      <c r="B6088" t="s">
        <v>304</v>
      </c>
      <c r="C6088" t="s">
        <v>87</v>
      </c>
      <c r="D6088" t="s">
        <v>78</v>
      </c>
      <c r="E6088">
        <v>2022</v>
      </c>
      <c r="F6088" t="s">
        <v>156</v>
      </c>
      <c r="G6088" t="s">
        <v>307</v>
      </c>
      <c r="H6088">
        <v>5.13</v>
      </c>
      <c r="I6088" t="s">
        <v>505</v>
      </c>
      <c r="J6088" t="s">
        <v>14</v>
      </c>
      <c r="K6088" t="s">
        <v>387</v>
      </c>
    </row>
    <row r="6089" spans="1:11" x14ac:dyDescent="0.35">
      <c r="A6089" t="s">
        <v>422</v>
      </c>
      <c r="B6089" t="s">
        <v>304</v>
      </c>
      <c r="C6089" t="s">
        <v>87</v>
      </c>
      <c r="D6089" t="s">
        <v>78</v>
      </c>
      <c r="E6089">
        <v>2022</v>
      </c>
      <c r="F6089" t="s">
        <v>156</v>
      </c>
      <c r="G6089" t="s">
        <v>307</v>
      </c>
      <c r="H6089">
        <v>101.65</v>
      </c>
      <c r="I6089" t="s">
        <v>505</v>
      </c>
      <c r="J6089" t="s">
        <v>347</v>
      </c>
      <c r="K6089" t="s">
        <v>387</v>
      </c>
    </row>
    <row r="6090" spans="1:11" x14ac:dyDescent="0.35">
      <c r="A6090" t="s">
        <v>422</v>
      </c>
      <c r="B6090" t="s">
        <v>304</v>
      </c>
      <c r="C6090" t="s">
        <v>87</v>
      </c>
      <c r="D6090" t="s">
        <v>78</v>
      </c>
      <c r="E6090">
        <v>2022</v>
      </c>
      <c r="F6090" t="s">
        <v>156</v>
      </c>
      <c r="G6090" t="s">
        <v>307</v>
      </c>
      <c r="H6090">
        <v>432.87</v>
      </c>
      <c r="I6090" t="s">
        <v>505</v>
      </c>
      <c r="J6090" t="s">
        <v>14</v>
      </c>
      <c r="K6090" t="s">
        <v>387</v>
      </c>
    </row>
    <row r="6091" spans="1:11" x14ac:dyDescent="0.35">
      <c r="A6091" t="s">
        <v>422</v>
      </c>
      <c r="B6091" t="s">
        <v>304</v>
      </c>
      <c r="C6091" t="s">
        <v>87</v>
      </c>
      <c r="D6091" t="s">
        <v>78</v>
      </c>
      <c r="E6091">
        <v>2022</v>
      </c>
      <c r="F6091" t="s">
        <v>156</v>
      </c>
      <c r="G6091" t="s">
        <v>307</v>
      </c>
      <c r="H6091">
        <v>8569.2800000000007</v>
      </c>
      <c r="I6091" t="s">
        <v>505</v>
      </c>
      <c r="J6091" t="s">
        <v>347</v>
      </c>
      <c r="K6091" t="s">
        <v>387</v>
      </c>
    </row>
    <row r="6092" spans="1:11" x14ac:dyDescent="0.35">
      <c r="A6092" t="s">
        <v>422</v>
      </c>
      <c r="B6092" t="s">
        <v>304</v>
      </c>
      <c r="C6092" t="s">
        <v>87</v>
      </c>
      <c r="D6092" t="s">
        <v>78</v>
      </c>
      <c r="E6092">
        <v>2022</v>
      </c>
      <c r="F6092" t="s">
        <v>156</v>
      </c>
      <c r="G6092" t="s">
        <v>307</v>
      </c>
      <c r="H6092">
        <v>32.1</v>
      </c>
      <c r="I6092" t="s">
        <v>505</v>
      </c>
      <c r="J6092" t="s">
        <v>14</v>
      </c>
      <c r="K6092" t="s">
        <v>387</v>
      </c>
    </row>
    <row r="6093" spans="1:11" x14ac:dyDescent="0.35">
      <c r="A6093" t="s">
        <v>422</v>
      </c>
      <c r="B6093" t="s">
        <v>304</v>
      </c>
      <c r="C6093" t="s">
        <v>87</v>
      </c>
      <c r="D6093" t="s">
        <v>78</v>
      </c>
      <c r="E6093">
        <v>2022</v>
      </c>
      <c r="F6093" t="s">
        <v>156</v>
      </c>
      <c r="G6093" t="s">
        <v>307</v>
      </c>
      <c r="H6093">
        <v>635.32000000000005</v>
      </c>
      <c r="I6093" t="s">
        <v>505</v>
      </c>
      <c r="J6093" t="s">
        <v>347</v>
      </c>
      <c r="K6093" t="s">
        <v>387</v>
      </c>
    </row>
    <row r="6094" spans="1:11" x14ac:dyDescent="0.35">
      <c r="A6094" t="s">
        <v>422</v>
      </c>
      <c r="B6094" t="s">
        <v>304</v>
      </c>
      <c r="C6094" t="s">
        <v>87</v>
      </c>
      <c r="D6094" t="s">
        <v>78</v>
      </c>
      <c r="E6094">
        <v>2022</v>
      </c>
      <c r="F6094" t="s">
        <v>502</v>
      </c>
      <c r="G6094" t="s">
        <v>68</v>
      </c>
      <c r="H6094">
        <v>108452.26</v>
      </c>
      <c r="I6094" t="s">
        <v>505</v>
      </c>
      <c r="J6094" t="s">
        <v>347</v>
      </c>
      <c r="K6094" t="s">
        <v>387</v>
      </c>
    </row>
    <row r="6095" spans="1:11" x14ac:dyDescent="0.35">
      <c r="A6095" t="s">
        <v>422</v>
      </c>
      <c r="B6095" t="s">
        <v>304</v>
      </c>
      <c r="C6095" t="s">
        <v>87</v>
      </c>
      <c r="D6095" t="s">
        <v>78</v>
      </c>
      <c r="E6095">
        <v>2022</v>
      </c>
      <c r="F6095" t="s">
        <v>502</v>
      </c>
      <c r="G6095" t="s">
        <v>68</v>
      </c>
      <c r="H6095">
        <v>1469.13</v>
      </c>
      <c r="I6095" t="s">
        <v>505</v>
      </c>
      <c r="J6095" t="s">
        <v>347</v>
      </c>
      <c r="K6095" t="s">
        <v>387</v>
      </c>
    </row>
    <row r="6096" spans="1:11" x14ac:dyDescent="0.35">
      <c r="A6096" t="s">
        <v>422</v>
      </c>
      <c r="B6096" t="s">
        <v>304</v>
      </c>
      <c r="C6096" t="s">
        <v>87</v>
      </c>
      <c r="D6096" t="s">
        <v>78</v>
      </c>
      <c r="E6096">
        <v>2022</v>
      </c>
      <c r="F6096" t="s">
        <v>502</v>
      </c>
      <c r="G6096" t="s">
        <v>68</v>
      </c>
      <c r="H6096">
        <v>230.43</v>
      </c>
      <c r="I6096" t="s">
        <v>505</v>
      </c>
      <c r="J6096" t="s">
        <v>347</v>
      </c>
      <c r="K6096" t="s">
        <v>387</v>
      </c>
    </row>
    <row r="6097" spans="1:11" x14ac:dyDescent="0.35">
      <c r="A6097" t="s">
        <v>422</v>
      </c>
      <c r="B6097" t="s">
        <v>304</v>
      </c>
      <c r="C6097" t="s">
        <v>87</v>
      </c>
      <c r="D6097" t="s">
        <v>78</v>
      </c>
      <c r="E6097">
        <v>2022</v>
      </c>
      <c r="F6097" t="s">
        <v>502</v>
      </c>
      <c r="G6097" t="s">
        <v>68</v>
      </c>
      <c r="H6097">
        <v>891.76</v>
      </c>
      <c r="I6097" t="s">
        <v>505</v>
      </c>
      <c r="J6097" t="s">
        <v>347</v>
      </c>
      <c r="K6097" t="s">
        <v>387</v>
      </c>
    </row>
    <row r="6098" spans="1:11" x14ac:dyDescent="0.35">
      <c r="A6098" t="s">
        <v>422</v>
      </c>
      <c r="B6098" t="s">
        <v>304</v>
      </c>
      <c r="C6098" t="s">
        <v>87</v>
      </c>
      <c r="D6098" t="s">
        <v>78</v>
      </c>
      <c r="E6098">
        <v>2022</v>
      </c>
      <c r="F6098" t="s">
        <v>502</v>
      </c>
      <c r="G6098" t="s">
        <v>68</v>
      </c>
      <c r="H6098">
        <v>51937.47</v>
      </c>
      <c r="I6098" t="s">
        <v>505</v>
      </c>
      <c r="J6098" t="s">
        <v>347</v>
      </c>
      <c r="K6098" t="s">
        <v>387</v>
      </c>
    </row>
    <row r="6099" spans="1:11" x14ac:dyDescent="0.35">
      <c r="A6099" t="s">
        <v>422</v>
      </c>
      <c r="B6099" t="s">
        <v>304</v>
      </c>
      <c r="C6099" t="s">
        <v>87</v>
      </c>
      <c r="D6099" t="s">
        <v>78</v>
      </c>
      <c r="E6099">
        <v>2022</v>
      </c>
      <c r="F6099" t="s">
        <v>502</v>
      </c>
      <c r="G6099" t="s">
        <v>68</v>
      </c>
      <c r="H6099">
        <v>4645.0200000000004</v>
      </c>
      <c r="I6099" t="s">
        <v>505</v>
      </c>
      <c r="J6099" t="s">
        <v>347</v>
      </c>
      <c r="K6099" t="s">
        <v>387</v>
      </c>
    </row>
    <row r="6100" spans="1:11" x14ac:dyDescent="0.35">
      <c r="A6100" t="s">
        <v>428</v>
      </c>
      <c r="B6100" t="s">
        <v>304</v>
      </c>
      <c r="C6100" t="s">
        <v>87</v>
      </c>
      <c r="D6100" t="s">
        <v>78</v>
      </c>
      <c r="E6100">
        <v>2022</v>
      </c>
      <c r="F6100" t="s">
        <v>506</v>
      </c>
      <c r="G6100" t="s">
        <v>309</v>
      </c>
      <c r="H6100">
        <v>285302.31</v>
      </c>
      <c r="I6100" t="s">
        <v>514</v>
      </c>
      <c r="J6100" t="s">
        <v>14</v>
      </c>
      <c r="K6100" t="s">
        <v>387</v>
      </c>
    </row>
    <row r="6101" spans="1:11" x14ac:dyDescent="0.35">
      <c r="A6101" t="s">
        <v>428</v>
      </c>
      <c r="B6101" t="s">
        <v>304</v>
      </c>
      <c r="C6101" t="s">
        <v>87</v>
      </c>
      <c r="D6101" t="s">
        <v>78</v>
      </c>
      <c r="E6101">
        <v>2022</v>
      </c>
      <c r="F6101" t="s">
        <v>506</v>
      </c>
      <c r="G6101" t="s">
        <v>309</v>
      </c>
      <c r="H6101">
        <v>62858.55</v>
      </c>
      <c r="I6101" t="s">
        <v>514</v>
      </c>
      <c r="J6101" t="s">
        <v>347</v>
      </c>
      <c r="K6101" t="s">
        <v>387</v>
      </c>
    </row>
    <row r="6102" spans="1:11" x14ac:dyDescent="0.35">
      <c r="A6102" t="s">
        <v>428</v>
      </c>
      <c r="B6102" t="s">
        <v>304</v>
      </c>
      <c r="C6102" t="s">
        <v>87</v>
      </c>
      <c r="D6102" t="s">
        <v>78</v>
      </c>
      <c r="E6102">
        <v>2022</v>
      </c>
      <c r="F6102" t="s">
        <v>506</v>
      </c>
      <c r="G6102" t="s">
        <v>309</v>
      </c>
      <c r="H6102">
        <v>7974.89</v>
      </c>
      <c r="I6102" t="s">
        <v>514</v>
      </c>
      <c r="J6102" t="s">
        <v>14</v>
      </c>
      <c r="K6102" t="s">
        <v>387</v>
      </c>
    </row>
    <row r="6103" spans="1:11" x14ac:dyDescent="0.35">
      <c r="A6103" t="s">
        <v>428</v>
      </c>
      <c r="B6103" t="s">
        <v>304</v>
      </c>
      <c r="C6103" t="s">
        <v>87</v>
      </c>
      <c r="D6103" t="s">
        <v>78</v>
      </c>
      <c r="E6103">
        <v>2022</v>
      </c>
      <c r="F6103" t="s">
        <v>506</v>
      </c>
      <c r="G6103" t="s">
        <v>309</v>
      </c>
      <c r="H6103">
        <v>1757.04</v>
      </c>
      <c r="I6103" t="s">
        <v>514</v>
      </c>
      <c r="J6103" t="s">
        <v>347</v>
      </c>
      <c r="K6103" t="s">
        <v>387</v>
      </c>
    </row>
    <row r="6104" spans="1:11" x14ac:dyDescent="0.35">
      <c r="A6104" t="s">
        <v>428</v>
      </c>
      <c r="B6104" t="s">
        <v>304</v>
      </c>
      <c r="C6104" t="s">
        <v>87</v>
      </c>
      <c r="D6104" t="s">
        <v>78</v>
      </c>
      <c r="E6104">
        <v>2022</v>
      </c>
      <c r="F6104" t="s">
        <v>506</v>
      </c>
      <c r="G6104" t="s">
        <v>309</v>
      </c>
      <c r="H6104">
        <v>1792.77</v>
      </c>
      <c r="I6104" t="s">
        <v>514</v>
      </c>
      <c r="J6104" t="s">
        <v>14</v>
      </c>
      <c r="K6104" t="s">
        <v>387</v>
      </c>
    </row>
    <row r="6105" spans="1:11" x14ac:dyDescent="0.35">
      <c r="A6105" t="s">
        <v>428</v>
      </c>
      <c r="B6105" t="s">
        <v>304</v>
      </c>
      <c r="C6105" t="s">
        <v>87</v>
      </c>
      <c r="D6105" t="s">
        <v>78</v>
      </c>
      <c r="E6105">
        <v>2022</v>
      </c>
      <c r="F6105" t="s">
        <v>506</v>
      </c>
      <c r="G6105" t="s">
        <v>309</v>
      </c>
      <c r="H6105">
        <v>394.99</v>
      </c>
      <c r="I6105" t="s">
        <v>514</v>
      </c>
      <c r="J6105" t="s">
        <v>347</v>
      </c>
      <c r="K6105" t="s">
        <v>387</v>
      </c>
    </row>
    <row r="6106" spans="1:11" x14ac:dyDescent="0.35">
      <c r="A6106" t="s">
        <v>428</v>
      </c>
      <c r="B6106" t="s">
        <v>304</v>
      </c>
      <c r="C6106" t="s">
        <v>87</v>
      </c>
      <c r="D6106" t="s">
        <v>78</v>
      </c>
      <c r="E6106">
        <v>2022</v>
      </c>
      <c r="F6106" t="s">
        <v>506</v>
      </c>
      <c r="G6106" t="s">
        <v>309</v>
      </c>
      <c r="H6106">
        <v>3894.26</v>
      </c>
      <c r="I6106" t="s">
        <v>514</v>
      </c>
      <c r="J6106" t="s">
        <v>14</v>
      </c>
      <c r="K6106" t="s">
        <v>387</v>
      </c>
    </row>
    <row r="6107" spans="1:11" x14ac:dyDescent="0.35">
      <c r="A6107" t="s">
        <v>428</v>
      </c>
      <c r="B6107" t="s">
        <v>304</v>
      </c>
      <c r="C6107" t="s">
        <v>87</v>
      </c>
      <c r="D6107" t="s">
        <v>78</v>
      </c>
      <c r="E6107">
        <v>2022</v>
      </c>
      <c r="F6107" t="s">
        <v>506</v>
      </c>
      <c r="G6107" t="s">
        <v>309</v>
      </c>
      <c r="H6107">
        <v>857.99</v>
      </c>
      <c r="I6107" t="s">
        <v>514</v>
      </c>
      <c r="J6107" t="s">
        <v>347</v>
      </c>
      <c r="K6107" t="s">
        <v>387</v>
      </c>
    </row>
    <row r="6108" spans="1:11" x14ac:dyDescent="0.35">
      <c r="A6108" t="s">
        <v>428</v>
      </c>
      <c r="B6108" t="s">
        <v>304</v>
      </c>
      <c r="C6108" t="s">
        <v>87</v>
      </c>
      <c r="D6108" t="s">
        <v>78</v>
      </c>
      <c r="E6108">
        <v>2022</v>
      </c>
      <c r="F6108" t="s">
        <v>506</v>
      </c>
      <c r="G6108" t="s">
        <v>309</v>
      </c>
      <c r="H6108">
        <v>307126.09000000003</v>
      </c>
      <c r="I6108" t="s">
        <v>514</v>
      </c>
      <c r="J6108" t="s">
        <v>14</v>
      </c>
      <c r="K6108" t="s">
        <v>387</v>
      </c>
    </row>
    <row r="6109" spans="1:11" x14ac:dyDescent="0.35">
      <c r="A6109" t="s">
        <v>428</v>
      </c>
      <c r="B6109" t="s">
        <v>304</v>
      </c>
      <c r="C6109" t="s">
        <v>87</v>
      </c>
      <c r="D6109" t="s">
        <v>78</v>
      </c>
      <c r="E6109">
        <v>2022</v>
      </c>
      <c r="F6109" t="s">
        <v>506</v>
      </c>
      <c r="G6109" t="s">
        <v>309</v>
      </c>
      <c r="H6109">
        <v>67666.820000000007</v>
      </c>
      <c r="I6109" t="s">
        <v>514</v>
      </c>
      <c r="J6109" t="s">
        <v>347</v>
      </c>
      <c r="K6109" t="s">
        <v>387</v>
      </c>
    </row>
    <row r="6110" spans="1:11" x14ac:dyDescent="0.35">
      <c r="A6110" t="s">
        <v>428</v>
      </c>
      <c r="B6110" t="s">
        <v>304</v>
      </c>
      <c r="C6110" t="s">
        <v>87</v>
      </c>
      <c r="D6110" t="s">
        <v>78</v>
      </c>
      <c r="E6110">
        <v>2022</v>
      </c>
      <c r="F6110" t="s">
        <v>506</v>
      </c>
      <c r="G6110" t="s">
        <v>309</v>
      </c>
      <c r="H6110">
        <v>21328.99</v>
      </c>
      <c r="I6110" t="s">
        <v>514</v>
      </c>
      <c r="J6110" t="s">
        <v>14</v>
      </c>
      <c r="K6110" t="s">
        <v>387</v>
      </c>
    </row>
    <row r="6111" spans="1:11" x14ac:dyDescent="0.35">
      <c r="A6111" t="s">
        <v>428</v>
      </c>
      <c r="B6111" t="s">
        <v>304</v>
      </c>
      <c r="C6111" t="s">
        <v>87</v>
      </c>
      <c r="D6111" t="s">
        <v>78</v>
      </c>
      <c r="E6111">
        <v>2022</v>
      </c>
      <c r="F6111" t="s">
        <v>506</v>
      </c>
      <c r="G6111" t="s">
        <v>309</v>
      </c>
      <c r="H6111">
        <v>4699.26</v>
      </c>
      <c r="I6111" t="s">
        <v>514</v>
      </c>
      <c r="J6111" t="s">
        <v>347</v>
      </c>
      <c r="K6111" t="s">
        <v>387</v>
      </c>
    </row>
    <row r="6112" spans="1:11" x14ac:dyDescent="0.35">
      <c r="A6112" t="s">
        <v>428</v>
      </c>
      <c r="B6112" t="s">
        <v>304</v>
      </c>
      <c r="C6112" t="s">
        <v>87</v>
      </c>
      <c r="D6112" t="s">
        <v>78</v>
      </c>
      <c r="E6112">
        <v>2022</v>
      </c>
      <c r="F6112" t="s">
        <v>500</v>
      </c>
      <c r="G6112" t="s">
        <v>311</v>
      </c>
      <c r="H6112">
        <v>27263.62</v>
      </c>
      <c r="I6112" t="s">
        <v>514</v>
      </c>
      <c r="J6112" t="s">
        <v>14</v>
      </c>
      <c r="K6112" t="s">
        <v>387</v>
      </c>
    </row>
    <row r="6113" spans="1:11" x14ac:dyDescent="0.35">
      <c r="A6113" t="s">
        <v>428</v>
      </c>
      <c r="B6113" t="s">
        <v>304</v>
      </c>
      <c r="C6113" t="s">
        <v>87</v>
      </c>
      <c r="D6113" t="s">
        <v>78</v>
      </c>
      <c r="E6113">
        <v>2022</v>
      </c>
      <c r="F6113" t="s">
        <v>500</v>
      </c>
      <c r="G6113" t="s">
        <v>311</v>
      </c>
      <c r="H6113">
        <v>56447.839999999997</v>
      </c>
      <c r="I6113" t="s">
        <v>514</v>
      </c>
      <c r="J6113" t="s">
        <v>347</v>
      </c>
      <c r="K6113" t="s">
        <v>387</v>
      </c>
    </row>
    <row r="6114" spans="1:11" x14ac:dyDescent="0.35">
      <c r="A6114" t="s">
        <v>428</v>
      </c>
      <c r="B6114" t="s">
        <v>304</v>
      </c>
      <c r="C6114" t="s">
        <v>87</v>
      </c>
      <c r="D6114" t="s">
        <v>78</v>
      </c>
      <c r="E6114">
        <v>2022</v>
      </c>
      <c r="F6114" t="s">
        <v>500</v>
      </c>
      <c r="G6114" t="s">
        <v>311</v>
      </c>
      <c r="H6114">
        <v>762.09</v>
      </c>
      <c r="I6114" t="s">
        <v>514</v>
      </c>
      <c r="J6114" t="s">
        <v>14</v>
      </c>
      <c r="K6114" t="s">
        <v>387</v>
      </c>
    </row>
    <row r="6115" spans="1:11" x14ac:dyDescent="0.35">
      <c r="A6115" t="s">
        <v>428</v>
      </c>
      <c r="B6115" t="s">
        <v>304</v>
      </c>
      <c r="C6115" t="s">
        <v>87</v>
      </c>
      <c r="D6115" t="s">
        <v>78</v>
      </c>
      <c r="E6115">
        <v>2022</v>
      </c>
      <c r="F6115" t="s">
        <v>500</v>
      </c>
      <c r="G6115" t="s">
        <v>311</v>
      </c>
      <c r="H6115">
        <v>1577.85</v>
      </c>
      <c r="I6115" t="s">
        <v>514</v>
      </c>
      <c r="J6115" t="s">
        <v>347</v>
      </c>
      <c r="K6115" t="s">
        <v>387</v>
      </c>
    </row>
    <row r="6116" spans="1:11" x14ac:dyDescent="0.35">
      <c r="A6116" t="s">
        <v>428</v>
      </c>
      <c r="B6116" t="s">
        <v>304</v>
      </c>
      <c r="C6116" t="s">
        <v>87</v>
      </c>
      <c r="D6116" t="s">
        <v>78</v>
      </c>
      <c r="E6116">
        <v>2022</v>
      </c>
      <c r="F6116" t="s">
        <v>500</v>
      </c>
      <c r="G6116" t="s">
        <v>311</v>
      </c>
      <c r="H6116">
        <v>171.32</v>
      </c>
      <c r="I6116" t="s">
        <v>514</v>
      </c>
      <c r="J6116" t="s">
        <v>14</v>
      </c>
      <c r="K6116" t="s">
        <v>387</v>
      </c>
    </row>
    <row r="6117" spans="1:11" x14ac:dyDescent="0.35">
      <c r="A6117" t="s">
        <v>428</v>
      </c>
      <c r="B6117" t="s">
        <v>304</v>
      </c>
      <c r="C6117" t="s">
        <v>87</v>
      </c>
      <c r="D6117" t="s">
        <v>78</v>
      </c>
      <c r="E6117">
        <v>2022</v>
      </c>
      <c r="F6117" t="s">
        <v>500</v>
      </c>
      <c r="G6117" t="s">
        <v>311</v>
      </c>
      <c r="H6117">
        <v>354.71</v>
      </c>
      <c r="I6117" t="s">
        <v>514</v>
      </c>
      <c r="J6117" t="s">
        <v>347</v>
      </c>
      <c r="K6117" t="s">
        <v>387</v>
      </c>
    </row>
    <row r="6118" spans="1:11" x14ac:dyDescent="0.35">
      <c r="A6118" t="s">
        <v>428</v>
      </c>
      <c r="B6118" t="s">
        <v>304</v>
      </c>
      <c r="C6118" t="s">
        <v>87</v>
      </c>
      <c r="D6118" t="s">
        <v>78</v>
      </c>
      <c r="E6118">
        <v>2022</v>
      </c>
      <c r="F6118" t="s">
        <v>500</v>
      </c>
      <c r="G6118" t="s">
        <v>311</v>
      </c>
      <c r="H6118">
        <v>372.14</v>
      </c>
      <c r="I6118" t="s">
        <v>514</v>
      </c>
      <c r="J6118" t="s">
        <v>14</v>
      </c>
      <c r="K6118" t="s">
        <v>387</v>
      </c>
    </row>
    <row r="6119" spans="1:11" x14ac:dyDescent="0.35">
      <c r="A6119" t="s">
        <v>428</v>
      </c>
      <c r="B6119" t="s">
        <v>304</v>
      </c>
      <c r="C6119" t="s">
        <v>87</v>
      </c>
      <c r="D6119" t="s">
        <v>78</v>
      </c>
      <c r="E6119">
        <v>2022</v>
      </c>
      <c r="F6119" t="s">
        <v>500</v>
      </c>
      <c r="G6119" t="s">
        <v>311</v>
      </c>
      <c r="H6119">
        <v>770.49</v>
      </c>
      <c r="I6119" t="s">
        <v>514</v>
      </c>
      <c r="J6119" t="s">
        <v>347</v>
      </c>
      <c r="K6119" t="s">
        <v>387</v>
      </c>
    </row>
    <row r="6120" spans="1:11" x14ac:dyDescent="0.35">
      <c r="A6120" t="s">
        <v>428</v>
      </c>
      <c r="B6120" t="s">
        <v>304</v>
      </c>
      <c r="C6120" t="s">
        <v>87</v>
      </c>
      <c r="D6120" t="s">
        <v>78</v>
      </c>
      <c r="E6120">
        <v>2022</v>
      </c>
      <c r="F6120" t="s">
        <v>500</v>
      </c>
      <c r="G6120" t="s">
        <v>311</v>
      </c>
      <c r="H6120">
        <v>29349.13</v>
      </c>
      <c r="I6120" t="s">
        <v>514</v>
      </c>
      <c r="J6120" t="s">
        <v>14</v>
      </c>
      <c r="K6120" t="s">
        <v>387</v>
      </c>
    </row>
    <row r="6121" spans="1:11" x14ac:dyDescent="0.35">
      <c r="A6121" t="s">
        <v>428</v>
      </c>
      <c r="B6121" t="s">
        <v>304</v>
      </c>
      <c r="C6121" t="s">
        <v>87</v>
      </c>
      <c r="D6121" t="s">
        <v>78</v>
      </c>
      <c r="E6121">
        <v>2022</v>
      </c>
      <c r="F6121" t="s">
        <v>500</v>
      </c>
      <c r="G6121" t="s">
        <v>311</v>
      </c>
      <c r="H6121">
        <v>60765.760000000002</v>
      </c>
      <c r="I6121" t="s">
        <v>514</v>
      </c>
      <c r="J6121" t="s">
        <v>347</v>
      </c>
      <c r="K6121" t="s">
        <v>387</v>
      </c>
    </row>
    <row r="6122" spans="1:11" x14ac:dyDescent="0.35">
      <c r="A6122" t="s">
        <v>428</v>
      </c>
      <c r="B6122" t="s">
        <v>304</v>
      </c>
      <c r="C6122" t="s">
        <v>87</v>
      </c>
      <c r="D6122" t="s">
        <v>78</v>
      </c>
      <c r="E6122">
        <v>2022</v>
      </c>
      <c r="F6122" t="s">
        <v>500</v>
      </c>
      <c r="G6122" t="s">
        <v>311</v>
      </c>
      <c r="H6122">
        <v>2038.21</v>
      </c>
      <c r="I6122" t="s">
        <v>514</v>
      </c>
      <c r="J6122" t="s">
        <v>14</v>
      </c>
      <c r="K6122" t="s">
        <v>387</v>
      </c>
    </row>
    <row r="6123" spans="1:11" x14ac:dyDescent="0.35">
      <c r="A6123" t="s">
        <v>428</v>
      </c>
      <c r="B6123" t="s">
        <v>304</v>
      </c>
      <c r="C6123" t="s">
        <v>87</v>
      </c>
      <c r="D6123" t="s">
        <v>78</v>
      </c>
      <c r="E6123">
        <v>2022</v>
      </c>
      <c r="F6123" t="s">
        <v>500</v>
      </c>
      <c r="G6123" t="s">
        <v>311</v>
      </c>
      <c r="H6123">
        <v>4220.01</v>
      </c>
      <c r="I6123" t="s">
        <v>514</v>
      </c>
      <c r="J6123" t="s">
        <v>347</v>
      </c>
      <c r="K6123" t="s">
        <v>387</v>
      </c>
    </row>
    <row r="6124" spans="1:11" x14ac:dyDescent="0.35">
      <c r="A6124" t="s">
        <v>428</v>
      </c>
      <c r="B6124" t="s">
        <v>304</v>
      </c>
      <c r="C6124" t="s">
        <v>87</v>
      </c>
      <c r="D6124" t="s">
        <v>78</v>
      </c>
      <c r="E6124">
        <v>2022</v>
      </c>
      <c r="F6124" t="s">
        <v>71</v>
      </c>
      <c r="G6124" t="s">
        <v>310</v>
      </c>
      <c r="H6124">
        <v>23036.71</v>
      </c>
      <c r="I6124" t="s">
        <v>514</v>
      </c>
      <c r="J6124" t="s">
        <v>347</v>
      </c>
      <c r="K6124" t="s">
        <v>387</v>
      </c>
    </row>
    <row r="6125" spans="1:11" x14ac:dyDescent="0.35">
      <c r="A6125" t="s">
        <v>428</v>
      </c>
      <c r="B6125" t="s">
        <v>304</v>
      </c>
      <c r="C6125" t="s">
        <v>87</v>
      </c>
      <c r="D6125" t="s">
        <v>78</v>
      </c>
      <c r="E6125">
        <v>2022</v>
      </c>
      <c r="F6125" t="s">
        <v>71</v>
      </c>
      <c r="G6125" t="s">
        <v>310</v>
      </c>
      <c r="H6125">
        <v>585.36</v>
      </c>
      <c r="I6125" t="s">
        <v>514</v>
      </c>
      <c r="J6125" t="s">
        <v>347</v>
      </c>
      <c r="K6125" t="s">
        <v>387</v>
      </c>
    </row>
    <row r="6126" spans="1:11" x14ac:dyDescent="0.35">
      <c r="A6126" t="s">
        <v>428</v>
      </c>
      <c r="B6126" t="s">
        <v>304</v>
      </c>
      <c r="C6126" t="s">
        <v>87</v>
      </c>
      <c r="D6126" t="s">
        <v>78</v>
      </c>
      <c r="E6126">
        <v>2022</v>
      </c>
      <c r="F6126" t="s">
        <v>71</v>
      </c>
      <c r="G6126" t="s">
        <v>310</v>
      </c>
      <c r="H6126">
        <v>131.6</v>
      </c>
      <c r="I6126" t="s">
        <v>514</v>
      </c>
      <c r="J6126" t="s">
        <v>347</v>
      </c>
      <c r="K6126" t="s">
        <v>387</v>
      </c>
    </row>
    <row r="6127" spans="1:11" x14ac:dyDescent="0.35">
      <c r="A6127" t="s">
        <v>428</v>
      </c>
      <c r="B6127" t="s">
        <v>304</v>
      </c>
      <c r="C6127" t="s">
        <v>87</v>
      </c>
      <c r="D6127" t="s">
        <v>78</v>
      </c>
      <c r="E6127">
        <v>2022</v>
      </c>
      <c r="F6127" t="s">
        <v>71</v>
      </c>
      <c r="G6127" t="s">
        <v>310</v>
      </c>
      <c r="H6127">
        <v>285.85000000000002</v>
      </c>
      <c r="I6127" t="s">
        <v>514</v>
      </c>
      <c r="J6127" t="s">
        <v>347</v>
      </c>
      <c r="K6127" t="s">
        <v>387</v>
      </c>
    </row>
    <row r="6128" spans="1:11" x14ac:dyDescent="0.35">
      <c r="A6128" t="s">
        <v>428</v>
      </c>
      <c r="B6128" t="s">
        <v>304</v>
      </c>
      <c r="C6128" t="s">
        <v>87</v>
      </c>
      <c r="D6128" t="s">
        <v>78</v>
      </c>
      <c r="E6128">
        <v>2022</v>
      </c>
      <c r="F6128" t="s">
        <v>71</v>
      </c>
      <c r="G6128" t="s">
        <v>310</v>
      </c>
      <c r="H6128">
        <v>22543.54</v>
      </c>
      <c r="I6128" t="s">
        <v>514</v>
      </c>
      <c r="J6128" t="s">
        <v>347</v>
      </c>
      <c r="K6128" t="s">
        <v>387</v>
      </c>
    </row>
    <row r="6129" spans="1:11" x14ac:dyDescent="0.35">
      <c r="A6129" t="s">
        <v>428</v>
      </c>
      <c r="B6129" t="s">
        <v>304</v>
      </c>
      <c r="C6129" t="s">
        <v>87</v>
      </c>
      <c r="D6129" t="s">
        <v>78</v>
      </c>
      <c r="E6129">
        <v>2022</v>
      </c>
      <c r="F6129" t="s">
        <v>71</v>
      </c>
      <c r="G6129" t="s">
        <v>310</v>
      </c>
      <c r="H6129">
        <v>1565.58</v>
      </c>
      <c r="I6129" t="s">
        <v>514</v>
      </c>
      <c r="J6129" t="s">
        <v>347</v>
      </c>
      <c r="K6129" t="s">
        <v>387</v>
      </c>
    </row>
    <row r="6130" spans="1:11" x14ac:dyDescent="0.35">
      <c r="A6130" t="s">
        <v>428</v>
      </c>
      <c r="B6130" t="s">
        <v>304</v>
      </c>
      <c r="C6130" t="s">
        <v>87</v>
      </c>
      <c r="D6130" t="s">
        <v>78</v>
      </c>
      <c r="E6130">
        <v>2022</v>
      </c>
      <c r="F6130" t="s">
        <v>148</v>
      </c>
      <c r="G6130" t="s">
        <v>308</v>
      </c>
      <c r="H6130">
        <v>5015.6899999999996</v>
      </c>
      <c r="I6130" t="s">
        <v>514</v>
      </c>
      <c r="J6130" t="s">
        <v>14</v>
      </c>
      <c r="K6130" t="s">
        <v>387</v>
      </c>
    </row>
    <row r="6131" spans="1:11" x14ac:dyDescent="0.35">
      <c r="A6131" t="s">
        <v>428</v>
      </c>
      <c r="B6131" t="s">
        <v>304</v>
      </c>
      <c r="C6131" t="s">
        <v>87</v>
      </c>
      <c r="D6131" t="s">
        <v>78</v>
      </c>
      <c r="E6131">
        <v>2022</v>
      </c>
      <c r="F6131" t="s">
        <v>148</v>
      </c>
      <c r="G6131" t="s">
        <v>308</v>
      </c>
      <c r="H6131">
        <v>20999.08</v>
      </c>
      <c r="I6131" t="s">
        <v>514</v>
      </c>
      <c r="J6131" t="s">
        <v>347</v>
      </c>
      <c r="K6131" t="s">
        <v>387</v>
      </c>
    </row>
    <row r="6132" spans="1:11" x14ac:dyDescent="0.35">
      <c r="A6132" t="s">
        <v>428</v>
      </c>
      <c r="B6132" t="s">
        <v>304</v>
      </c>
      <c r="C6132" t="s">
        <v>87</v>
      </c>
      <c r="D6132" t="s">
        <v>78</v>
      </c>
      <c r="E6132">
        <v>2022</v>
      </c>
      <c r="F6132" t="s">
        <v>148</v>
      </c>
      <c r="G6132" t="s">
        <v>308</v>
      </c>
      <c r="H6132">
        <v>140.19999999999999</v>
      </c>
      <c r="I6132" t="s">
        <v>514</v>
      </c>
      <c r="J6132" t="s">
        <v>14</v>
      </c>
      <c r="K6132" t="s">
        <v>387</v>
      </c>
    </row>
    <row r="6133" spans="1:11" x14ac:dyDescent="0.35">
      <c r="A6133" t="s">
        <v>428</v>
      </c>
      <c r="B6133" t="s">
        <v>304</v>
      </c>
      <c r="C6133" t="s">
        <v>87</v>
      </c>
      <c r="D6133" t="s">
        <v>78</v>
      </c>
      <c r="E6133">
        <v>2022</v>
      </c>
      <c r="F6133" t="s">
        <v>148</v>
      </c>
      <c r="G6133" t="s">
        <v>308</v>
      </c>
      <c r="H6133">
        <v>586.97</v>
      </c>
      <c r="I6133" t="s">
        <v>514</v>
      </c>
      <c r="J6133" t="s">
        <v>347</v>
      </c>
      <c r="K6133" t="s">
        <v>387</v>
      </c>
    </row>
    <row r="6134" spans="1:11" x14ac:dyDescent="0.35">
      <c r="A6134" t="s">
        <v>428</v>
      </c>
      <c r="B6134" t="s">
        <v>304</v>
      </c>
      <c r="C6134" t="s">
        <v>87</v>
      </c>
      <c r="D6134" t="s">
        <v>78</v>
      </c>
      <c r="E6134">
        <v>2022</v>
      </c>
      <c r="F6134" t="s">
        <v>148</v>
      </c>
      <c r="G6134" t="s">
        <v>308</v>
      </c>
      <c r="H6134">
        <v>31.52</v>
      </c>
      <c r="I6134" t="s">
        <v>514</v>
      </c>
      <c r="J6134" t="s">
        <v>14</v>
      </c>
      <c r="K6134" t="s">
        <v>387</v>
      </c>
    </row>
    <row r="6135" spans="1:11" x14ac:dyDescent="0.35">
      <c r="A6135" t="s">
        <v>428</v>
      </c>
      <c r="B6135" t="s">
        <v>304</v>
      </c>
      <c r="C6135" t="s">
        <v>87</v>
      </c>
      <c r="D6135" t="s">
        <v>78</v>
      </c>
      <c r="E6135">
        <v>2022</v>
      </c>
      <c r="F6135" t="s">
        <v>148</v>
      </c>
      <c r="G6135" t="s">
        <v>308</v>
      </c>
      <c r="H6135">
        <v>131.96</v>
      </c>
      <c r="I6135" t="s">
        <v>514</v>
      </c>
      <c r="J6135" t="s">
        <v>347</v>
      </c>
      <c r="K6135" t="s">
        <v>387</v>
      </c>
    </row>
    <row r="6136" spans="1:11" x14ac:dyDescent="0.35">
      <c r="A6136" t="s">
        <v>428</v>
      </c>
      <c r="B6136" t="s">
        <v>304</v>
      </c>
      <c r="C6136" t="s">
        <v>87</v>
      </c>
      <c r="D6136" t="s">
        <v>78</v>
      </c>
      <c r="E6136">
        <v>2022</v>
      </c>
      <c r="F6136" t="s">
        <v>148</v>
      </c>
      <c r="G6136" t="s">
        <v>308</v>
      </c>
      <c r="H6136">
        <v>68.459999999999994</v>
      </c>
      <c r="I6136" t="s">
        <v>514</v>
      </c>
      <c r="J6136" t="s">
        <v>14</v>
      </c>
      <c r="K6136" t="s">
        <v>387</v>
      </c>
    </row>
    <row r="6137" spans="1:11" x14ac:dyDescent="0.35">
      <c r="A6137" t="s">
        <v>428</v>
      </c>
      <c r="B6137" t="s">
        <v>304</v>
      </c>
      <c r="C6137" t="s">
        <v>87</v>
      </c>
      <c r="D6137" t="s">
        <v>78</v>
      </c>
      <c r="E6137">
        <v>2022</v>
      </c>
      <c r="F6137" t="s">
        <v>148</v>
      </c>
      <c r="G6137" t="s">
        <v>308</v>
      </c>
      <c r="H6137">
        <v>286.63</v>
      </c>
      <c r="I6137" t="s">
        <v>514</v>
      </c>
      <c r="J6137" t="s">
        <v>347</v>
      </c>
      <c r="K6137" t="s">
        <v>387</v>
      </c>
    </row>
    <row r="6138" spans="1:11" x14ac:dyDescent="0.35">
      <c r="A6138" t="s">
        <v>428</v>
      </c>
      <c r="B6138" t="s">
        <v>304</v>
      </c>
      <c r="C6138" t="s">
        <v>87</v>
      </c>
      <c r="D6138" t="s">
        <v>78</v>
      </c>
      <c r="E6138">
        <v>2022</v>
      </c>
      <c r="F6138" t="s">
        <v>148</v>
      </c>
      <c r="G6138" t="s">
        <v>308</v>
      </c>
      <c r="H6138">
        <v>5399.35</v>
      </c>
      <c r="I6138" t="s">
        <v>514</v>
      </c>
      <c r="J6138" t="s">
        <v>14</v>
      </c>
      <c r="K6138" t="s">
        <v>387</v>
      </c>
    </row>
    <row r="6139" spans="1:11" x14ac:dyDescent="0.35">
      <c r="A6139" t="s">
        <v>428</v>
      </c>
      <c r="B6139" t="s">
        <v>304</v>
      </c>
      <c r="C6139" t="s">
        <v>87</v>
      </c>
      <c r="D6139" t="s">
        <v>78</v>
      </c>
      <c r="E6139">
        <v>2022</v>
      </c>
      <c r="F6139" t="s">
        <v>148</v>
      </c>
      <c r="G6139" t="s">
        <v>308</v>
      </c>
      <c r="H6139">
        <v>22605.360000000001</v>
      </c>
      <c r="I6139" t="s">
        <v>514</v>
      </c>
      <c r="J6139" t="s">
        <v>347</v>
      </c>
      <c r="K6139" t="s">
        <v>387</v>
      </c>
    </row>
    <row r="6140" spans="1:11" x14ac:dyDescent="0.35">
      <c r="A6140" t="s">
        <v>428</v>
      </c>
      <c r="B6140" t="s">
        <v>304</v>
      </c>
      <c r="C6140" t="s">
        <v>87</v>
      </c>
      <c r="D6140" t="s">
        <v>78</v>
      </c>
      <c r="E6140">
        <v>2022</v>
      </c>
      <c r="F6140" t="s">
        <v>148</v>
      </c>
      <c r="G6140" t="s">
        <v>308</v>
      </c>
      <c r="H6140">
        <v>374.97</v>
      </c>
      <c r="I6140" t="s">
        <v>514</v>
      </c>
      <c r="J6140" t="s">
        <v>14</v>
      </c>
      <c r="K6140" t="s">
        <v>387</v>
      </c>
    </row>
    <row r="6141" spans="1:11" x14ac:dyDescent="0.35">
      <c r="A6141" t="s">
        <v>428</v>
      </c>
      <c r="B6141" t="s">
        <v>304</v>
      </c>
      <c r="C6141" t="s">
        <v>87</v>
      </c>
      <c r="D6141" t="s">
        <v>78</v>
      </c>
      <c r="E6141">
        <v>2022</v>
      </c>
      <c r="F6141" t="s">
        <v>148</v>
      </c>
      <c r="G6141" t="s">
        <v>308</v>
      </c>
      <c r="H6141">
        <v>1569.88</v>
      </c>
      <c r="I6141" t="s">
        <v>514</v>
      </c>
      <c r="J6141" t="s">
        <v>347</v>
      </c>
      <c r="K6141" t="s">
        <v>387</v>
      </c>
    </row>
    <row r="6142" spans="1:11" x14ac:dyDescent="0.35">
      <c r="A6142" t="s">
        <v>428</v>
      </c>
      <c r="B6142" t="s">
        <v>304</v>
      </c>
      <c r="C6142" t="s">
        <v>87</v>
      </c>
      <c r="D6142" t="s">
        <v>78</v>
      </c>
      <c r="E6142">
        <v>2022</v>
      </c>
      <c r="F6142" t="s">
        <v>156</v>
      </c>
      <c r="G6142" t="s">
        <v>307</v>
      </c>
      <c r="H6142">
        <v>1908.21</v>
      </c>
      <c r="I6142" t="s">
        <v>514</v>
      </c>
      <c r="J6142" t="s">
        <v>14</v>
      </c>
      <c r="K6142" t="s">
        <v>387</v>
      </c>
    </row>
    <row r="6143" spans="1:11" x14ac:dyDescent="0.35">
      <c r="A6143" t="s">
        <v>428</v>
      </c>
      <c r="B6143" t="s">
        <v>304</v>
      </c>
      <c r="C6143" t="s">
        <v>87</v>
      </c>
      <c r="D6143" t="s">
        <v>78</v>
      </c>
      <c r="E6143">
        <v>2022</v>
      </c>
      <c r="F6143" t="s">
        <v>156</v>
      </c>
      <c r="G6143" t="s">
        <v>307</v>
      </c>
      <c r="H6143">
        <v>38593.24</v>
      </c>
      <c r="I6143" t="s">
        <v>514</v>
      </c>
      <c r="J6143" t="s">
        <v>347</v>
      </c>
      <c r="K6143" t="s">
        <v>387</v>
      </c>
    </row>
    <row r="6144" spans="1:11" x14ac:dyDescent="0.35">
      <c r="A6144" t="s">
        <v>428</v>
      </c>
      <c r="B6144" t="s">
        <v>304</v>
      </c>
      <c r="C6144" t="s">
        <v>87</v>
      </c>
      <c r="D6144" t="s">
        <v>78</v>
      </c>
      <c r="E6144">
        <v>2022</v>
      </c>
      <c r="F6144" t="s">
        <v>156</v>
      </c>
      <c r="G6144" t="s">
        <v>307</v>
      </c>
      <c r="H6144">
        <v>53.34</v>
      </c>
      <c r="I6144" t="s">
        <v>514</v>
      </c>
      <c r="J6144" t="s">
        <v>14</v>
      </c>
      <c r="K6144" t="s">
        <v>387</v>
      </c>
    </row>
    <row r="6145" spans="1:11" x14ac:dyDescent="0.35">
      <c r="A6145" t="s">
        <v>428</v>
      </c>
      <c r="B6145" t="s">
        <v>304</v>
      </c>
      <c r="C6145" t="s">
        <v>87</v>
      </c>
      <c r="D6145" t="s">
        <v>78</v>
      </c>
      <c r="E6145">
        <v>2022</v>
      </c>
      <c r="F6145" t="s">
        <v>156</v>
      </c>
      <c r="G6145" t="s">
        <v>307</v>
      </c>
      <c r="H6145">
        <v>1078.77</v>
      </c>
      <c r="I6145" t="s">
        <v>514</v>
      </c>
      <c r="J6145" t="s">
        <v>347</v>
      </c>
      <c r="K6145" t="s">
        <v>387</v>
      </c>
    </row>
    <row r="6146" spans="1:11" x14ac:dyDescent="0.35">
      <c r="A6146" t="s">
        <v>428</v>
      </c>
      <c r="B6146" t="s">
        <v>304</v>
      </c>
      <c r="C6146" t="s">
        <v>87</v>
      </c>
      <c r="D6146" t="s">
        <v>78</v>
      </c>
      <c r="E6146">
        <v>2022</v>
      </c>
      <c r="F6146" t="s">
        <v>156</v>
      </c>
      <c r="G6146" t="s">
        <v>307</v>
      </c>
      <c r="H6146">
        <v>11.99</v>
      </c>
      <c r="I6146" t="s">
        <v>514</v>
      </c>
      <c r="J6146" t="s">
        <v>14</v>
      </c>
      <c r="K6146" t="s">
        <v>387</v>
      </c>
    </row>
    <row r="6147" spans="1:11" x14ac:dyDescent="0.35">
      <c r="A6147" t="s">
        <v>428</v>
      </c>
      <c r="B6147" t="s">
        <v>304</v>
      </c>
      <c r="C6147" t="s">
        <v>87</v>
      </c>
      <c r="D6147" t="s">
        <v>78</v>
      </c>
      <c r="E6147">
        <v>2022</v>
      </c>
      <c r="F6147" t="s">
        <v>156</v>
      </c>
      <c r="G6147" t="s">
        <v>307</v>
      </c>
      <c r="H6147">
        <v>242.51</v>
      </c>
      <c r="I6147" t="s">
        <v>514</v>
      </c>
      <c r="J6147" t="s">
        <v>347</v>
      </c>
      <c r="K6147" t="s">
        <v>387</v>
      </c>
    </row>
    <row r="6148" spans="1:11" x14ac:dyDescent="0.35">
      <c r="A6148" t="s">
        <v>428</v>
      </c>
      <c r="B6148" t="s">
        <v>304</v>
      </c>
      <c r="C6148" t="s">
        <v>87</v>
      </c>
      <c r="D6148" t="s">
        <v>78</v>
      </c>
      <c r="E6148">
        <v>2022</v>
      </c>
      <c r="F6148" t="s">
        <v>156</v>
      </c>
      <c r="G6148" t="s">
        <v>307</v>
      </c>
      <c r="H6148">
        <v>26.04</v>
      </c>
      <c r="I6148" t="s">
        <v>514</v>
      </c>
      <c r="J6148" t="s">
        <v>14</v>
      </c>
      <c r="K6148" t="s">
        <v>387</v>
      </c>
    </row>
    <row r="6149" spans="1:11" x14ac:dyDescent="0.35">
      <c r="A6149" t="s">
        <v>428</v>
      </c>
      <c r="B6149" t="s">
        <v>304</v>
      </c>
      <c r="C6149" t="s">
        <v>87</v>
      </c>
      <c r="D6149" t="s">
        <v>78</v>
      </c>
      <c r="E6149">
        <v>2022</v>
      </c>
      <c r="F6149" t="s">
        <v>156</v>
      </c>
      <c r="G6149" t="s">
        <v>307</v>
      </c>
      <c r="H6149">
        <v>526.78</v>
      </c>
      <c r="I6149" t="s">
        <v>514</v>
      </c>
      <c r="J6149" t="s">
        <v>347</v>
      </c>
      <c r="K6149" t="s">
        <v>387</v>
      </c>
    </row>
    <row r="6150" spans="1:11" x14ac:dyDescent="0.35">
      <c r="A6150" t="s">
        <v>428</v>
      </c>
      <c r="B6150" t="s">
        <v>304</v>
      </c>
      <c r="C6150" t="s">
        <v>87</v>
      </c>
      <c r="D6150" t="s">
        <v>78</v>
      </c>
      <c r="E6150">
        <v>2022</v>
      </c>
      <c r="F6150" t="s">
        <v>156</v>
      </c>
      <c r="G6150" t="s">
        <v>307</v>
      </c>
      <c r="H6150">
        <v>2054.1799999999998</v>
      </c>
      <c r="I6150" t="s">
        <v>514</v>
      </c>
      <c r="J6150" t="s">
        <v>14</v>
      </c>
      <c r="K6150" t="s">
        <v>387</v>
      </c>
    </row>
    <row r="6151" spans="1:11" x14ac:dyDescent="0.35">
      <c r="A6151" t="s">
        <v>428</v>
      </c>
      <c r="B6151" t="s">
        <v>304</v>
      </c>
      <c r="C6151" t="s">
        <v>87</v>
      </c>
      <c r="D6151" t="s">
        <v>78</v>
      </c>
      <c r="E6151">
        <v>2022</v>
      </c>
      <c r="F6151" t="s">
        <v>156</v>
      </c>
      <c r="G6151" t="s">
        <v>307</v>
      </c>
      <c r="H6151">
        <v>41545.360000000001</v>
      </c>
      <c r="I6151" t="s">
        <v>514</v>
      </c>
      <c r="J6151" t="s">
        <v>347</v>
      </c>
      <c r="K6151" t="s">
        <v>387</v>
      </c>
    </row>
    <row r="6152" spans="1:11" x14ac:dyDescent="0.35">
      <c r="A6152" t="s">
        <v>428</v>
      </c>
      <c r="B6152" t="s">
        <v>304</v>
      </c>
      <c r="C6152" t="s">
        <v>87</v>
      </c>
      <c r="D6152" t="s">
        <v>78</v>
      </c>
      <c r="E6152">
        <v>2022</v>
      </c>
      <c r="F6152" t="s">
        <v>156</v>
      </c>
      <c r="G6152" t="s">
        <v>307</v>
      </c>
      <c r="H6152">
        <v>142.66</v>
      </c>
      <c r="I6152" t="s">
        <v>514</v>
      </c>
      <c r="J6152" t="s">
        <v>14</v>
      </c>
      <c r="K6152" t="s">
        <v>387</v>
      </c>
    </row>
    <row r="6153" spans="1:11" x14ac:dyDescent="0.35">
      <c r="A6153" t="s">
        <v>428</v>
      </c>
      <c r="B6153" t="s">
        <v>304</v>
      </c>
      <c r="C6153" t="s">
        <v>87</v>
      </c>
      <c r="D6153" t="s">
        <v>78</v>
      </c>
      <c r="E6153">
        <v>2022</v>
      </c>
      <c r="F6153" t="s">
        <v>156</v>
      </c>
      <c r="G6153" t="s">
        <v>307</v>
      </c>
      <c r="H6153">
        <v>2885.2</v>
      </c>
      <c r="I6153" t="s">
        <v>514</v>
      </c>
      <c r="J6153" t="s">
        <v>347</v>
      </c>
      <c r="K6153" t="s">
        <v>387</v>
      </c>
    </row>
    <row r="6154" spans="1:11" x14ac:dyDescent="0.35">
      <c r="A6154" t="s">
        <v>428</v>
      </c>
      <c r="B6154" t="s">
        <v>304</v>
      </c>
      <c r="C6154" t="s">
        <v>87</v>
      </c>
      <c r="D6154" t="s">
        <v>78</v>
      </c>
      <c r="E6154">
        <v>2022</v>
      </c>
      <c r="F6154" t="s">
        <v>502</v>
      </c>
      <c r="G6154" t="s">
        <v>68</v>
      </c>
      <c r="H6154">
        <v>109720.45</v>
      </c>
      <c r="I6154" t="s">
        <v>514</v>
      </c>
      <c r="J6154" t="s">
        <v>347</v>
      </c>
      <c r="K6154" t="s">
        <v>387</v>
      </c>
    </row>
    <row r="6155" spans="1:11" x14ac:dyDescent="0.35">
      <c r="A6155" t="s">
        <v>428</v>
      </c>
      <c r="B6155" t="s">
        <v>304</v>
      </c>
      <c r="C6155" t="s">
        <v>87</v>
      </c>
      <c r="D6155" t="s">
        <v>78</v>
      </c>
      <c r="E6155">
        <v>2022</v>
      </c>
      <c r="F6155" t="s">
        <v>502</v>
      </c>
      <c r="G6155" t="s">
        <v>68</v>
      </c>
      <c r="H6155">
        <v>1395.4</v>
      </c>
      <c r="I6155" t="s">
        <v>514</v>
      </c>
      <c r="J6155" t="s">
        <v>347</v>
      </c>
      <c r="K6155" t="s">
        <v>387</v>
      </c>
    </row>
    <row r="6156" spans="1:11" x14ac:dyDescent="0.35">
      <c r="A6156" t="s">
        <v>428</v>
      </c>
      <c r="B6156" t="s">
        <v>304</v>
      </c>
      <c r="C6156" t="s">
        <v>87</v>
      </c>
      <c r="D6156" t="s">
        <v>78</v>
      </c>
      <c r="E6156">
        <v>2022</v>
      </c>
      <c r="F6156" t="s">
        <v>502</v>
      </c>
      <c r="G6156" t="s">
        <v>68</v>
      </c>
      <c r="H6156">
        <v>274.77</v>
      </c>
      <c r="I6156" t="s">
        <v>514</v>
      </c>
      <c r="J6156" t="s">
        <v>347</v>
      </c>
      <c r="K6156" t="s">
        <v>387</v>
      </c>
    </row>
    <row r="6157" spans="1:11" x14ac:dyDescent="0.35">
      <c r="A6157" t="s">
        <v>428</v>
      </c>
      <c r="B6157" t="s">
        <v>304</v>
      </c>
      <c r="C6157" t="s">
        <v>87</v>
      </c>
      <c r="D6157" t="s">
        <v>78</v>
      </c>
      <c r="E6157">
        <v>2022</v>
      </c>
      <c r="F6157" t="s">
        <v>502</v>
      </c>
      <c r="G6157" t="s">
        <v>68</v>
      </c>
      <c r="H6157">
        <v>837.92</v>
      </c>
      <c r="I6157" t="s">
        <v>514</v>
      </c>
      <c r="J6157" t="s">
        <v>347</v>
      </c>
      <c r="K6157" t="s">
        <v>387</v>
      </c>
    </row>
    <row r="6158" spans="1:11" x14ac:dyDescent="0.35">
      <c r="A6158" t="s">
        <v>428</v>
      </c>
      <c r="B6158" t="s">
        <v>304</v>
      </c>
      <c r="C6158" t="s">
        <v>87</v>
      </c>
      <c r="D6158" t="s">
        <v>78</v>
      </c>
      <c r="E6158">
        <v>2022</v>
      </c>
      <c r="F6158" t="s">
        <v>502</v>
      </c>
      <c r="G6158" t="s">
        <v>68</v>
      </c>
      <c r="H6158">
        <v>63517.06</v>
      </c>
      <c r="I6158" t="s">
        <v>514</v>
      </c>
      <c r="J6158" t="s">
        <v>347</v>
      </c>
      <c r="K6158" t="s">
        <v>387</v>
      </c>
    </row>
    <row r="6159" spans="1:11" x14ac:dyDescent="0.35">
      <c r="A6159" t="s">
        <v>428</v>
      </c>
      <c r="B6159" t="s">
        <v>304</v>
      </c>
      <c r="C6159" t="s">
        <v>87</v>
      </c>
      <c r="D6159" t="s">
        <v>78</v>
      </c>
      <c r="E6159">
        <v>2022</v>
      </c>
      <c r="F6159" t="s">
        <v>502</v>
      </c>
      <c r="G6159" t="s">
        <v>68</v>
      </c>
      <c r="H6159">
        <v>5042.21</v>
      </c>
      <c r="I6159" t="s">
        <v>514</v>
      </c>
      <c r="J6159" t="s">
        <v>347</v>
      </c>
      <c r="K6159" t="s">
        <v>387</v>
      </c>
    </row>
    <row r="6160" spans="1:11" hidden="1" x14ac:dyDescent="0.35">
      <c r="A6160" t="s">
        <v>428</v>
      </c>
      <c r="B6160" t="s">
        <v>84</v>
      </c>
      <c r="C6160" t="s">
        <v>85</v>
      </c>
      <c r="D6160" t="s">
        <v>78</v>
      </c>
      <c r="E6160">
        <v>2022</v>
      </c>
      <c r="F6160" t="s">
        <v>506</v>
      </c>
      <c r="G6160" t="s">
        <v>309</v>
      </c>
      <c r="H6160">
        <v>2079.19</v>
      </c>
      <c r="I6160" t="s">
        <v>514</v>
      </c>
      <c r="J6160" t="s">
        <v>347</v>
      </c>
      <c r="K6160" t="s">
        <v>388</v>
      </c>
    </row>
    <row r="6161" spans="1:11" hidden="1" x14ac:dyDescent="0.35">
      <c r="A6161" t="s">
        <v>428</v>
      </c>
      <c r="B6161" t="s">
        <v>84</v>
      </c>
      <c r="C6161" t="s">
        <v>85</v>
      </c>
      <c r="D6161" t="s">
        <v>78</v>
      </c>
      <c r="E6161">
        <v>2022</v>
      </c>
      <c r="F6161" t="s">
        <v>506</v>
      </c>
      <c r="G6161" t="s">
        <v>309</v>
      </c>
      <c r="H6161">
        <v>900.13</v>
      </c>
      <c r="I6161" t="s">
        <v>514</v>
      </c>
      <c r="J6161" t="s">
        <v>347</v>
      </c>
      <c r="K6161" t="s">
        <v>388</v>
      </c>
    </row>
    <row r="6162" spans="1:11" hidden="1" x14ac:dyDescent="0.35">
      <c r="A6162" t="s">
        <v>428</v>
      </c>
      <c r="B6162" t="s">
        <v>84</v>
      </c>
      <c r="C6162" t="s">
        <v>85</v>
      </c>
      <c r="D6162" t="s">
        <v>78</v>
      </c>
      <c r="E6162">
        <v>2022</v>
      </c>
      <c r="F6162" t="s">
        <v>506</v>
      </c>
      <c r="G6162" t="s">
        <v>309</v>
      </c>
      <c r="H6162">
        <v>720.4</v>
      </c>
      <c r="I6162" t="s">
        <v>514</v>
      </c>
      <c r="J6162" t="s">
        <v>347</v>
      </c>
      <c r="K6162" t="s">
        <v>388</v>
      </c>
    </row>
    <row r="6163" spans="1:11" hidden="1" x14ac:dyDescent="0.35">
      <c r="A6163" t="s">
        <v>428</v>
      </c>
      <c r="B6163" t="s">
        <v>84</v>
      </c>
      <c r="C6163" t="s">
        <v>85</v>
      </c>
      <c r="D6163" t="s">
        <v>78</v>
      </c>
      <c r="E6163">
        <v>2022</v>
      </c>
      <c r="F6163" t="s">
        <v>506</v>
      </c>
      <c r="G6163" t="s">
        <v>309</v>
      </c>
      <c r="H6163">
        <v>136.54</v>
      </c>
      <c r="I6163" t="s">
        <v>514</v>
      </c>
      <c r="J6163" t="s">
        <v>347</v>
      </c>
      <c r="K6163" t="s">
        <v>388</v>
      </c>
    </row>
    <row r="6164" spans="1:11" hidden="1" x14ac:dyDescent="0.35">
      <c r="A6164" t="s">
        <v>428</v>
      </c>
      <c r="B6164" t="s">
        <v>84</v>
      </c>
      <c r="C6164" t="s">
        <v>85</v>
      </c>
      <c r="D6164" t="s">
        <v>78</v>
      </c>
      <c r="E6164">
        <v>2022</v>
      </c>
      <c r="F6164" t="s">
        <v>500</v>
      </c>
      <c r="G6164" t="s">
        <v>311</v>
      </c>
      <c r="H6164">
        <v>3008.95</v>
      </c>
      <c r="I6164" t="s">
        <v>514</v>
      </c>
      <c r="J6164" t="s">
        <v>347</v>
      </c>
      <c r="K6164" t="s">
        <v>388</v>
      </c>
    </row>
    <row r="6165" spans="1:11" hidden="1" x14ac:dyDescent="0.35">
      <c r="A6165" t="s">
        <v>428</v>
      </c>
      <c r="B6165" t="s">
        <v>84</v>
      </c>
      <c r="C6165" t="s">
        <v>85</v>
      </c>
      <c r="D6165" t="s">
        <v>78</v>
      </c>
      <c r="E6165">
        <v>2022</v>
      </c>
      <c r="F6165" t="s">
        <v>500</v>
      </c>
      <c r="G6165" t="s">
        <v>311</v>
      </c>
      <c r="H6165">
        <v>1302.6400000000001</v>
      </c>
      <c r="I6165" t="s">
        <v>514</v>
      </c>
      <c r="J6165" t="s">
        <v>347</v>
      </c>
      <c r="K6165" t="s">
        <v>388</v>
      </c>
    </row>
    <row r="6166" spans="1:11" hidden="1" x14ac:dyDescent="0.35">
      <c r="A6166" t="s">
        <v>428</v>
      </c>
      <c r="B6166" t="s">
        <v>84</v>
      </c>
      <c r="C6166" t="s">
        <v>85</v>
      </c>
      <c r="D6166" t="s">
        <v>78</v>
      </c>
      <c r="E6166">
        <v>2022</v>
      </c>
      <c r="F6166" t="s">
        <v>500</v>
      </c>
      <c r="G6166" t="s">
        <v>311</v>
      </c>
      <c r="H6166">
        <v>1042.54</v>
      </c>
      <c r="I6166" t="s">
        <v>514</v>
      </c>
      <c r="J6166" t="s">
        <v>347</v>
      </c>
      <c r="K6166" t="s">
        <v>388</v>
      </c>
    </row>
    <row r="6167" spans="1:11" hidden="1" x14ac:dyDescent="0.35">
      <c r="A6167" t="s">
        <v>428</v>
      </c>
      <c r="B6167" t="s">
        <v>84</v>
      </c>
      <c r="C6167" t="s">
        <v>85</v>
      </c>
      <c r="D6167" t="s">
        <v>78</v>
      </c>
      <c r="E6167">
        <v>2022</v>
      </c>
      <c r="F6167" t="s">
        <v>500</v>
      </c>
      <c r="G6167" t="s">
        <v>311</v>
      </c>
      <c r="H6167">
        <v>197.59</v>
      </c>
      <c r="I6167" t="s">
        <v>514</v>
      </c>
      <c r="J6167" t="s">
        <v>347</v>
      </c>
      <c r="K6167" t="s">
        <v>388</v>
      </c>
    </row>
    <row r="6168" spans="1:11" hidden="1" x14ac:dyDescent="0.35">
      <c r="A6168" t="s">
        <v>428</v>
      </c>
      <c r="B6168" t="s">
        <v>84</v>
      </c>
      <c r="C6168" t="s">
        <v>85</v>
      </c>
      <c r="D6168" t="s">
        <v>78</v>
      </c>
      <c r="E6168">
        <v>2022</v>
      </c>
      <c r="F6168" t="s">
        <v>71</v>
      </c>
      <c r="G6168" t="s">
        <v>310</v>
      </c>
      <c r="H6168">
        <v>113.6</v>
      </c>
      <c r="I6168" t="s">
        <v>514</v>
      </c>
      <c r="J6168" t="s">
        <v>347</v>
      </c>
      <c r="K6168" t="s">
        <v>388</v>
      </c>
    </row>
    <row r="6169" spans="1:11" hidden="1" x14ac:dyDescent="0.35">
      <c r="A6169" t="s">
        <v>428</v>
      </c>
      <c r="B6169" t="s">
        <v>84</v>
      </c>
      <c r="C6169" t="s">
        <v>85</v>
      </c>
      <c r="D6169" t="s">
        <v>78</v>
      </c>
      <c r="E6169">
        <v>2022</v>
      </c>
      <c r="F6169" t="s">
        <v>71</v>
      </c>
      <c r="G6169" t="s">
        <v>310</v>
      </c>
      <c r="H6169">
        <v>49.18</v>
      </c>
      <c r="I6169" t="s">
        <v>514</v>
      </c>
      <c r="J6169" t="s">
        <v>347</v>
      </c>
      <c r="K6169" t="s">
        <v>388</v>
      </c>
    </row>
    <row r="6170" spans="1:11" hidden="1" x14ac:dyDescent="0.35">
      <c r="A6170" t="s">
        <v>428</v>
      </c>
      <c r="B6170" t="s">
        <v>84</v>
      </c>
      <c r="C6170" t="s">
        <v>85</v>
      </c>
      <c r="D6170" t="s">
        <v>78</v>
      </c>
      <c r="E6170">
        <v>2022</v>
      </c>
      <c r="F6170" t="s">
        <v>71</v>
      </c>
      <c r="G6170" t="s">
        <v>310</v>
      </c>
      <c r="H6170">
        <v>39.36</v>
      </c>
      <c r="I6170" t="s">
        <v>514</v>
      </c>
      <c r="J6170" t="s">
        <v>347</v>
      </c>
      <c r="K6170" t="s">
        <v>388</v>
      </c>
    </row>
    <row r="6171" spans="1:11" hidden="1" x14ac:dyDescent="0.35">
      <c r="A6171" t="s">
        <v>428</v>
      </c>
      <c r="B6171" t="s">
        <v>84</v>
      </c>
      <c r="C6171" t="s">
        <v>85</v>
      </c>
      <c r="D6171" t="s">
        <v>78</v>
      </c>
      <c r="E6171">
        <v>2022</v>
      </c>
      <c r="F6171" t="s">
        <v>71</v>
      </c>
      <c r="G6171" t="s">
        <v>310</v>
      </c>
      <c r="H6171">
        <v>7.46</v>
      </c>
      <c r="I6171" t="s">
        <v>514</v>
      </c>
      <c r="J6171" t="s">
        <v>347</v>
      </c>
      <c r="K6171" t="s">
        <v>388</v>
      </c>
    </row>
    <row r="6172" spans="1:11" hidden="1" x14ac:dyDescent="0.35">
      <c r="A6172" t="s">
        <v>428</v>
      </c>
      <c r="B6172" t="s">
        <v>84</v>
      </c>
      <c r="C6172" t="s">
        <v>85</v>
      </c>
      <c r="D6172" t="s">
        <v>78</v>
      </c>
      <c r="E6172">
        <v>2022</v>
      </c>
      <c r="F6172" t="s">
        <v>148</v>
      </c>
      <c r="G6172" t="s">
        <v>308</v>
      </c>
      <c r="H6172">
        <v>216.78</v>
      </c>
      <c r="I6172" t="s">
        <v>514</v>
      </c>
      <c r="J6172" t="s">
        <v>347</v>
      </c>
      <c r="K6172" t="s">
        <v>388</v>
      </c>
    </row>
    <row r="6173" spans="1:11" hidden="1" x14ac:dyDescent="0.35">
      <c r="A6173" t="s">
        <v>428</v>
      </c>
      <c r="B6173" t="s">
        <v>84</v>
      </c>
      <c r="C6173" t="s">
        <v>85</v>
      </c>
      <c r="D6173" t="s">
        <v>78</v>
      </c>
      <c r="E6173">
        <v>2022</v>
      </c>
      <c r="F6173" t="s">
        <v>148</v>
      </c>
      <c r="G6173" t="s">
        <v>308</v>
      </c>
      <c r="H6173">
        <v>93.86</v>
      </c>
      <c r="I6173" t="s">
        <v>514</v>
      </c>
      <c r="J6173" t="s">
        <v>347</v>
      </c>
      <c r="K6173" t="s">
        <v>388</v>
      </c>
    </row>
    <row r="6174" spans="1:11" hidden="1" x14ac:dyDescent="0.35">
      <c r="A6174" t="s">
        <v>428</v>
      </c>
      <c r="B6174" t="s">
        <v>84</v>
      </c>
      <c r="C6174" t="s">
        <v>85</v>
      </c>
      <c r="D6174" t="s">
        <v>78</v>
      </c>
      <c r="E6174">
        <v>2022</v>
      </c>
      <c r="F6174" t="s">
        <v>148</v>
      </c>
      <c r="G6174" t="s">
        <v>308</v>
      </c>
      <c r="H6174">
        <v>75.12</v>
      </c>
      <c r="I6174" t="s">
        <v>514</v>
      </c>
      <c r="J6174" t="s">
        <v>347</v>
      </c>
      <c r="K6174" t="s">
        <v>388</v>
      </c>
    </row>
    <row r="6175" spans="1:11" hidden="1" x14ac:dyDescent="0.35">
      <c r="A6175" t="s">
        <v>428</v>
      </c>
      <c r="B6175" t="s">
        <v>84</v>
      </c>
      <c r="C6175" t="s">
        <v>85</v>
      </c>
      <c r="D6175" t="s">
        <v>78</v>
      </c>
      <c r="E6175">
        <v>2022</v>
      </c>
      <c r="F6175" t="s">
        <v>148</v>
      </c>
      <c r="G6175" t="s">
        <v>308</v>
      </c>
      <c r="H6175">
        <v>14.24</v>
      </c>
      <c r="I6175" t="s">
        <v>514</v>
      </c>
      <c r="J6175" t="s">
        <v>347</v>
      </c>
      <c r="K6175" t="s">
        <v>388</v>
      </c>
    </row>
    <row r="6176" spans="1:11" hidden="1" x14ac:dyDescent="0.35">
      <c r="A6176" t="s">
        <v>428</v>
      </c>
      <c r="B6176" t="s">
        <v>84</v>
      </c>
      <c r="C6176" t="s">
        <v>85</v>
      </c>
      <c r="D6176" t="s">
        <v>78</v>
      </c>
      <c r="E6176">
        <v>2022</v>
      </c>
      <c r="F6176" t="s">
        <v>156</v>
      </c>
      <c r="G6176" t="s">
        <v>307</v>
      </c>
      <c r="H6176">
        <v>1241.8800000000001</v>
      </c>
      <c r="I6176" t="s">
        <v>514</v>
      </c>
      <c r="J6176" t="s">
        <v>347</v>
      </c>
      <c r="K6176" t="s">
        <v>388</v>
      </c>
    </row>
    <row r="6177" spans="1:11" hidden="1" x14ac:dyDescent="0.35">
      <c r="A6177" t="s">
        <v>428</v>
      </c>
      <c r="B6177" t="s">
        <v>84</v>
      </c>
      <c r="C6177" t="s">
        <v>85</v>
      </c>
      <c r="D6177" t="s">
        <v>78</v>
      </c>
      <c r="E6177">
        <v>2022</v>
      </c>
      <c r="F6177" t="s">
        <v>156</v>
      </c>
      <c r="G6177" t="s">
        <v>307</v>
      </c>
      <c r="H6177">
        <v>537.64</v>
      </c>
      <c r="I6177" t="s">
        <v>514</v>
      </c>
      <c r="J6177" t="s">
        <v>347</v>
      </c>
      <c r="K6177" t="s">
        <v>388</v>
      </c>
    </row>
    <row r="6178" spans="1:11" hidden="1" x14ac:dyDescent="0.35">
      <c r="A6178" t="s">
        <v>428</v>
      </c>
      <c r="B6178" t="s">
        <v>84</v>
      </c>
      <c r="C6178" t="s">
        <v>85</v>
      </c>
      <c r="D6178" t="s">
        <v>78</v>
      </c>
      <c r="E6178">
        <v>2022</v>
      </c>
      <c r="F6178" t="s">
        <v>156</v>
      </c>
      <c r="G6178" t="s">
        <v>307</v>
      </c>
      <c r="H6178">
        <v>430.29</v>
      </c>
      <c r="I6178" t="s">
        <v>514</v>
      </c>
      <c r="J6178" t="s">
        <v>347</v>
      </c>
      <c r="K6178" t="s">
        <v>388</v>
      </c>
    </row>
    <row r="6179" spans="1:11" hidden="1" x14ac:dyDescent="0.35">
      <c r="A6179" t="s">
        <v>428</v>
      </c>
      <c r="B6179" t="s">
        <v>84</v>
      </c>
      <c r="C6179" t="s">
        <v>85</v>
      </c>
      <c r="D6179" t="s">
        <v>78</v>
      </c>
      <c r="E6179">
        <v>2022</v>
      </c>
      <c r="F6179" t="s">
        <v>156</v>
      </c>
      <c r="G6179" t="s">
        <v>307</v>
      </c>
      <c r="H6179">
        <v>81.55</v>
      </c>
      <c r="I6179" t="s">
        <v>514</v>
      </c>
      <c r="J6179" t="s">
        <v>347</v>
      </c>
      <c r="K6179" t="s">
        <v>388</v>
      </c>
    </row>
    <row r="6180" spans="1:11" hidden="1" x14ac:dyDescent="0.35">
      <c r="A6180" t="s">
        <v>428</v>
      </c>
      <c r="B6180" t="s">
        <v>84</v>
      </c>
      <c r="C6180" t="s">
        <v>351</v>
      </c>
      <c r="D6180" t="s">
        <v>78</v>
      </c>
      <c r="E6180">
        <v>2022</v>
      </c>
      <c r="F6180" t="s">
        <v>506</v>
      </c>
      <c r="G6180" t="s">
        <v>309</v>
      </c>
      <c r="H6180">
        <v>696.14</v>
      </c>
      <c r="I6180" t="s">
        <v>514</v>
      </c>
      <c r="J6180" t="s">
        <v>347</v>
      </c>
      <c r="K6180" t="s">
        <v>403</v>
      </c>
    </row>
    <row r="6181" spans="1:11" hidden="1" x14ac:dyDescent="0.35">
      <c r="A6181" t="s">
        <v>428</v>
      </c>
      <c r="B6181" t="s">
        <v>84</v>
      </c>
      <c r="C6181" t="s">
        <v>351</v>
      </c>
      <c r="D6181" t="s">
        <v>78</v>
      </c>
      <c r="E6181">
        <v>2022</v>
      </c>
      <c r="F6181" t="s">
        <v>506</v>
      </c>
      <c r="G6181" t="s">
        <v>309</v>
      </c>
      <c r="H6181">
        <v>504.81</v>
      </c>
      <c r="I6181" t="s">
        <v>514</v>
      </c>
      <c r="J6181" t="s">
        <v>347</v>
      </c>
      <c r="K6181" t="s">
        <v>403</v>
      </c>
    </row>
    <row r="6182" spans="1:11" hidden="1" x14ac:dyDescent="0.35">
      <c r="A6182" t="s">
        <v>428</v>
      </c>
      <c r="B6182" t="s">
        <v>84</v>
      </c>
      <c r="C6182" t="s">
        <v>351</v>
      </c>
      <c r="D6182" t="s">
        <v>78</v>
      </c>
      <c r="E6182">
        <v>2022</v>
      </c>
      <c r="F6182" t="s">
        <v>506</v>
      </c>
      <c r="G6182" t="s">
        <v>309</v>
      </c>
      <c r="H6182">
        <v>232.58</v>
      </c>
      <c r="I6182" t="s">
        <v>514</v>
      </c>
      <c r="J6182" t="s">
        <v>347</v>
      </c>
      <c r="K6182" t="s">
        <v>403</v>
      </c>
    </row>
    <row r="6183" spans="1:11" hidden="1" x14ac:dyDescent="0.35">
      <c r="A6183" t="s">
        <v>428</v>
      </c>
      <c r="B6183" t="s">
        <v>84</v>
      </c>
      <c r="C6183" t="s">
        <v>351</v>
      </c>
      <c r="D6183" t="s">
        <v>78</v>
      </c>
      <c r="E6183">
        <v>2022</v>
      </c>
      <c r="F6183" t="s">
        <v>506</v>
      </c>
      <c r="G6183" t="s">
        <v>309</v>
      </c>
      <c r="H6183">
        <v>706.5</v>
      </c>
      <c r="I6183" t="s">
        <v>514</v>
      </c>
      <c r="J6183" t="s">
        <v>347</v>
      </c>
      <c r="K6183" t="s">
        <v>403</v>
      </c>
    </row>
    <row r="6184" spans="1:11" hidden="1" x14ac:dyDescent="0.35">
      <c r="A6184" t="s">
        <v>428</v>
      </c>
      <c r="B6184" t="s">
        <v>84</v>
      </c>
      <c r="C6184" t="s">
        <v>351</v>
      </c>
      <c r="D6184" t="s">
        <v>78</v>
      </c>
      <c r="E6184">
        <v>2022</v>
      </c>
      <c r="F6184" t="s">
        <v>506</v>
      </c>
      <c r="G6184" t="s">
        <v>309</v>
      </c>
      <c r="H6184">
        <v>89.85</v>
      </c>
      <c r="I6184" t="s">
        <v>514</v>
      </c>
      <c r="J6184" t="s">
        <v>347</v>
      </c>
      <c r="K6184" t="s">
        <v>403</v>
      </c>
    </row>
    <row r="6185" spans="1:11" hidden="1" x14ac:dyDescent="0.35">
      <c r="A6185" t="s">
        <v>428</v>
      </c>
      <c r="B6185" t="s">
        <v>84</v>
      </c>
      <c r="C6185" t="s">
        <v>351</v>
      </c>
      <c r="D6185" t="s">
        <v>78</v>
      </c>
      <c r="E6185">
        <v>2022</v>
      </c>
      <c r="F6185" t="s">
        <v>500</v>
      </c>
      <c r="G6185" t="s">
        <v>311</v>
      </c>
      <c r="H6185">
        <v>2052.08</v>
      </c>
      <c r="I6185" t="s">
        <v>514</v>
      </c>
      <c r="J6185" t="s">
        <v>14</v>
      </c>
      <c r="K6185" t="s">
        <v>403</v>
      </c>
    </row>
    <row r="6186" spans="1:11" hidden="1" x14ac:dyDescent="0.35">
      <c r="A6186" t="s">
        <v>428</v>
      </c>
      <c r="B6186" t="s">
        <v>84</v>
      </c>
      <c r="C6186" t="s">
        <v>351</v>
      </c>
      <c r="D6186" t="s">
        <v>78</v>
      </c>
      <c r="E6186">
        <v>2022</v>
      </c>
      <c r="F6186" t="s">
        <v>500</v>
      </c>
      <c r="G6186" t="s">
        <v>311</v>
      </c>
      <c r="H6186">
        <v>2021.56</v>
      </c>
      <c r="I6186" t="s">
        <v>514</v>
      </c>
      <c r="J6186" t="s">
        <v>347</v>
      </c>
      <c r="K6186" t="s">
        <v>403</v>
      </c>
    </row>
    <row r="6187" spans="1:11" hidden="1" x14ac:dyDescent="0.35">
      <c r="A6187" t="s">
        <v>428</v>
      </c>
      <c r="B6187" t="s">
        <v>84</v>
      </c>
      <c r="C6187" t="s">
        <v>351</v>
      </c>
      <c r="D6187" t="s">
        <v>78</v>
      </c>
      <c r="E6187">
        <v>2022</v>
      </c>
      <c r="F6187" t="s">
        <v>500</v>
      </c>
      <c r="G6187" t="s">
        <v>311</v>
      </c>
      <c r="H6187">
        <v>1488.12</v>
      </c>
      <c r="I6187" t="s">
        <v>514</v>
      </c>
      <c r="J6187" t="s">
        <v>14</v>
      </c>
      <c r="K6187" t="s">
        <v>403</v>
      </c>
    </row>
    <row r="6188" spans="1:11" hidden="1" x14ac:dyDescent="0.35">
      <c r="A6188" t="s">
        <v>428</v>
      </c>
      <c r="B6188" t="s">
        <v>84</v>
      </c>
      <c r="C6188" t="s">
        <v>351</v>
      </c>
      <c r="D6188" t="s">
        <v>78</v>
      </c>
      <c r="E6188">
        <v>2022</v>
      </c>
      <c r="F6188" t="s">
        <v>500</v>
      </c>
      <c r="G6188" t="s">
        <v>311</v>
      </c>
      <c r="H6188">
        <v>1465.97</v>
      </c>
      <c r="I6188" t="s">
        <v>514</v>
      </c>
      <c r="J6188" t="s">
        <v>347</v>
      </c>
      <c r="K6188" t="s">
        <v>403</v>
      </c>
    </row>
    <row r="6189" spans="1:11" hidden="1" x14ac:dyDescent="0.35">
      <c r="A6189" t="s">
        <v>428</v>
      </c>
      <c r="B6189" t="s">
        <v>84</v>
      </c>
      <c r="C6189" t="s">
        <v>351</v>
      </c>
      <c r="D6189" t="s">
        <v>78</v>
      </c>
      <c r="E6189">
        <v>2022</v>
      </c>
      <c r="F6189" t="s">
        <v>500</v>
      </c>
      <c r="G6189" t="s">
        <v>311</v>
      </c>
      <c r="H6189">
        <v>685.59</v>
      </c>
      <c r="I6189" t="s">
        <v>514</v>
      </c>
      <c r="J6189" t="s">
        <v>14</v>
      </c>
      <c r="K6189" t="s">
        <v>403</v>
      </c>
    </row>
    <row r="6190" spans="1:11" hidden="1" x14ac:dyDescent="0.35">
      <c r="A6190" t="s">
        <v>428</v>
      </c>
      <c r="B6190" t="s">
        <v>84</v>
      </c>
      <c r="C6190" t="s">
        <v>351</v>
      </c>
      <c r="D6190" t="s">
        <v>78</v>
      </c>
      <c r="E6190">
        <v>2022</v>
      </c>
      <c r="F6190" t="s">
        <v>500</v>
      </c>
      <c r="G6190" t="s">
        <v>311</v>
      </c>
      <c r="H6190">
        <v>675.4</v>
      </c>
      <c r="I6190" t="s">
        <v>514</v>
      </c>
      <c r="J6190" t="s">
        <v>347</v>
      </c>
      <c r="K6190" t="s">
        <v>403</v>
      </c>
    </row>
    <row r="6191" spans="1:11" hidden="1" x14ac:dyDescent="0.35">
      <c r="A6191" t="s">
        <v>428</v>
      </c>
      <c r="B6191" t="s">
        <v>84</v>
      </c>
      <c r="C6191" t="s">
        <v>351</v>
      </c>
      <c r="D6191" t="s">
        <v>78</v>
      </c>
      <c r="E6191">
        <v>2022</v>
      </c>
      <c r="F6191" t="s">
        <v>500</v>
      </c>
      <c r="G6191" t="s">
        <v>311</v>
      </c>
      <c r="H6191">
        <v>2082.61</v>
      </c>
      <c r="I6191" t="s">
        <v>514</v>
      </c>
      <c r="J6191" t="s">
        <v>14</v>
      </c>
      <c r="K6191" t="s">
        <v>403</v>
      </c>
    </row>
    <row r="6192" spans="1:11" hidden="1" x14ac:dyDescent="0.35">
      <c r="A6192" t="s">
        <v>428</v>
      </c>
      <c r="B6192" t="s">
        <v>84</v>
      </c>
      <c r="C6192" t="s">
        <v>351</v>
      </c>
      <c r="D6192" t="s">
        <v>78</v>
      </c>
      <c r="E6192">
        <v>2022</v>
      </c>
      <c r="F6192" t="s">
        <v>500</v>
      </c>
      <c r="G6192" t="s">
        <v>311</v>
      </c>
      <c r="H6192">
        <v>2051.63</v>
      </c>
      <c r="I6192" t="s">
        <v>514</v>
      </c>
      <c r="J6192" t="s">
        <v>347</v>
      </c>
      <c r="K6192" t="s">
        <v>403</v>
      </c>
    </row>
    <row r="6193" spans="1:11" hidden="1" x14ac:dyDescent="0.35">
      <c r="A6193" t="s">
        <v>428</v>
      </c>
      <c r="B6193" t="s">
        <v>84</v>
      </c>
      <c r="C6193" t="s">
        <v>351</v>
      </c>
      <c r="D6193" t="s">
        <v>78</v>
      </c>
      <c r="E6193">
        <v>2022</v>
      </c>
      <c r="F6193" t="s">
        <v>500</v>
      </c>
      <c r="G6193" t="s">
        <v>311</v>
      </c>
      <c r="H6193">
        <v>264.85000000000002</v>
      </c>
      <c r="I6193" t="s">
        <v>514</v>
      </c>
      <c r="J6193" t="s">
        <v>14</v>
      </c>
      <c r="K6193" t="s">
        <v>403</v>
      </c>
    </row>
    <row r="6194" spans="1:11" hidden="1" x14ac:dyDescent="0.35">
      <c r="A6194" t="s">
        <v>428</v>
      </c>
      <c r="B6194" t="s">
        <v>84</v>
      </c>
      <c r="C6194" t="s">
        <v>351</v>
      </c>
      <c r="D6194" t="s">
        <v>78</v>
      </c>
      <c r="E6194">
        <v>2022</v>
      </c>
      <c r="F6194" t="s">
        <v>500</v>
      </c>
      <c r="G6194" t="s">
        <v>311</v>
      </c>
      <c r="H6194">
        <v>260.91000000000003</v>
      </c>
      <c r="I6194" t="s">
        <v>514</v>
      </c>
      <c r="J6194" t="s">
        <v>347</v>
      </c>
      <c r="K6194" t="s">
        <v>403</v>
      </c>
    </row>
    <row r="6195" spans="1:11" hidden="1" x14ac:dyDescent="0.35">
      <c r="A6195" t="s">
        <v>428</v>
      </c>
      <c r="B6195" t="s">
        <v>84</v>
      </c>
      <c r="C6195" t="s">
        <v>351</v>
      </c>
      <c r="D6195" t="s">
        <v>78</v>
      </c>
      <c r="E6195">
        <v>2022</v>
      </c>
      <c r="F6195" t="s">
        <v>71</v>
      </c>
      <c r="G6195" t="s">
        <v>310</v>
      </c>
      <c r="H6195">
        <v>113.93</v>
      </c>
      <c r="I6195" t="s">
        <v>514</v>
      </c>
      <c r="J6195" t="s">
        <v>347</v>
      </c>
      <c r="K6195" t="s">
        <v>403</v>
      </c>
    </row>
    <row r="6196" spans="1:11" hidden="1" x14ac:dyDescent="0.35">
      <c r="A6196" t="s">
        <v>428</v>
      </c>
      <c r="B6196" t="s">
        <v>84</v>
      </c>
      <c r="C6196" t="s">
        <v>351</v>
      </c>
      <c r="D6196" t="s">
        <v>78</v>
      </c>
      <c r="E6196">
        <v>2022</v>
      </c>
      <c r="F6196" t="s">
        <v>71</v>
      </c>
      <c r="G6196" t="s">
        <v>310</v>
      </c>
      <c r="H6196">
        <v>82.63</v>
      </c>
      <c r="I6196" t="s">
        <v>514</v>
      </c>
      <c r="J6196" t="s">
        <v>347</v>
      </c>
      <c r="K6196" t="s">
        <v>403</v>
      </c>
    </row>
    <row r="6197" spans="1:11" hidden="1" x14ac:dyDescent="0.35">
      <c r="A6197" t="s">
        <v>428</v>
      </c>
      <c r="B6197" t="s">
        <v>84</v>
      </c>
      <c r="C6197" t="s">
        <v>351</v>
      </c>
      <c r="D6197" t="s">
        <v>78</v>
      </c>
      <c r="E6197">
        <v>2022</v>
      </c>
      <c r="F6197" t="s">
        <v>71</v>
      </c>
      <c r="G6197" t="s">
        <v>310</v>
      </c>
      <c r="H6197">
        <v>38.06</v>
      </c>
      <c r="I6197" t="s">
        <v>514</v>
      </c>
      <c r="J6197" t="s">
        <v>347</v>
      </c>
      <c r="K6197" t="s">
        <v>403</v>
      </c>
    </row>
    <row r="6198" spans="1:11" hidden="1" x14ac:dyDescent="0.35">
      <c r="A6198" t="s">
        <v>428</v>
      </c>
      <c r="B6198" t="s">
        <v>84</v>
      </c>
      <c r="C6198" t="s">
        <v>351</v>
      </c>
      <c r="D6198" t="s">
        <v>78</v>
      </c>
      <c r="E6198">
        <v>2022</v>
      </c>
      <c r="F6198" t="s">
        <v>71</v>
      </c>
      <c r="G6198" t="s">
        <v>310</v>
      </c>
      <c r="H6198">
        <v>115.63</v>
      </c>
      <c r="I6198" t="s">
        <v>514</v>
      </c>
      <c r="J6198" t="s">
        <v>347</v>
      </c>
      <c r="K6198" t="s">
        <v>403</v>
      </c>
    </row>
    <row r="6199" spans="1:11" hidden="1" x14ac:dyDescent="0.35">
      <c r="A6199" t="s">
        <v>428</v>
      </c>
      <c r="B6199" t="s">
        <v>84</v>
      </c>
      <c r="C6199" t="s">
        <v>351</v>
      </c>
      <c r="D6199" t="s">
        <v>78</v>
      </c>
      <c r="E6199">
        <v>2022</v>
      </c>
      <c r="F6199" t="s">
        <v>71</v>
      </c>
      <c r="G6199" t="s">
        <v>310</v>
      </c>
      <c r="H6199">
        <v>14.7</v>
      </c>
      <c r="I6199" t="s">
        <v>514</v>
      </c>
      <c r="J6199" t="s">
        <v>347</v>
      </c>
      <c r="K6199" t="s">
        <v>403</v>
      </c>
    </row>
    <row r="6200" spans="1:11" hidden="1" x14ac:dyDescent="0.35">
      <c r="A6200" t="s">
        <v>428</v>
      </c>
      <c r="B6200" t="s">
        <v>84</v>
      </c>
      <c r="C6200" t="s">
        <v>351</v>
      </c>
      <c r="D6200" t="s">
        <v>78</v>
      </c>
      <c r="E6200">
        <v>2022</v>
      </c>
      <c r="F6200" t="s">
        <v>148</v>
      </c>
      <c r="G6200" t="s">
        <v>308</v>
      </c>
      <c r="H6200">
        <v>15.61</v>
      </c>
      <c r="I6200" t="s">
        <v>514</v>
      </c>
      <c r="J6200" t="s">
        <v>347</v>
      </c>
      <c r="K6200" t="s">
        <v>403</v>
      </c>
    </row>
    <row r="6201" spans="1:11" hidden="1" x14ac:dyDescent="0.35">
      <c r="A6201" t="s">
        <v>428</v>
      </c>
      <c r="B6201" t="s">
        <v>84</v>
      </c>
      <c r="C6201" t="s">
        <v>351</v>
      </c>
      <c r="D6201" t="s">
        <v>78</v>
      </c>
      <c r="E6201">
        <v>2022</v>
      </c>
      <c r="F6201" t="s">
        <v>148</v>
      </c>
      <c r="G6201" t="s">
        <v>308</v>
      </c>
      <c r="H6201">
        <v>11.31</v>
      </c>
      <c r="I6201" t="s">
        <v>514</v>
      </c>
      <c r="J6201" t="s">
        <v>347</v>
      </c>
      <c r="K6201" t="s">
        <v>403</v>
      </c>
    </row>
    <row r="6202" spans="1:11" hidden="1" x14ac:dyDescent="0.35">
      <c r="A6202" t="s">
        <v>428</v>
      </c>
      <c r="B6202" t="s">
        <v>84</v>
      </c>
      <c r="C6202" t="s">
        <v>351</v>
      </c>
      <c r="D6202" t="s">
        <v>78</v>
      </c>
      <c r="E6202">
        <v>2022</v>
      </c>
      <c r="F6202" t="s">
        <v>148</v>
      </c>
      <c r="G6202" t="s">
        <v>308</v>
      </c>
      <c r="H6202">
        <v>5.22</v>
      </c>
      <c r="I6202" t="s">
        <v>514</v>
      </c>
      <c r="J6202" t="s">
        <v>347</v>
      </c>
      <c r="K6202" t="s">
        <v>403</v>
      </c>
    </row>
    <row r="6203" spans="1:11" hidden="1" x14ac:dyDescent="0.35">
      <c r="A6203" t="s">
        <v>428</v>
      </c>
      <c r="B6203" t="s">
        <v>84</v>
      </c>
      <c r="C6203" t="s">
        <v>351</v>
      </c>
      <c r="D6203" t="s">
        <v>78</v>
      </c>
      <c r="E6203">
        <v>2022</v>
      </c>
      <c r="F6203" t="s">
        <v>148</v>
      </c>
      <c r="G6203" t="s">
        <v>308</v>
      </c>
      <c r="H6203">
        <v>15.85</v>
      </c>
      <c r="I6203" t="s">
        <v>514</v>
      </c>
      <c r="J6203" t="s">
        <v>347</v>
      </c>
      <c r="K6203" t="s">
        <v>403</v>
      </c>
    </row>
    <row r="6204" spans="1:11" hidden="1" x14ac:dyDescent="0.35">
      <c r="A6204" t="s">
        <v>428</v>
      </c>
      <c r="B6204" t="s">
        <v>84</v>
      </c>
      <c r="C6204" t="s">
        <v>351</v>
      </c>
      <c r="D6204" t="s">
        <v>78</v>
      </c>
      <c r="E6204">
        <v>2022</v>
      </c>
      <c r="F6204" t="s">
        <v>148</v>
      </c>
      <c r="G6204" t="s">
        <v>308</v>
      </c>
      <c r="H6204">
        <v>2.0099999999999998</v>
      </c>
      <c r="I6204" t="s">
        <v>514</v>
      </c>
      <c r="J6204" t="s">
        <v>347</v>
      </c>
      <c r="K6204" t="s">
        <v>403</v>
      </c>
    </row>
    <row r="6205" spans="1:11" hidden="1" x14ac:dyDescent="0.35">
      <c r="A6205" t="s">
        <v>428</v>
      </c>
      <c r="B6205" t="s">
        <v>84</v>
      </c>
      <c r="C6205" t="s">
        <v>351</v>
      </c>
      <c r="D6205" t="s">
        <v>78</v>
      </c>
      <c r="E6205">
        <v>2022</v>
      </c>
      <c r="F6205" t="s">
        <v>156</v>
      </c>
      <c r="G6205" t="s">
        <v>307</v>
      </c>
      <c r="H6205">
        <v>5.38</v>
      </c>
      <c r="I6205" t="s">
        <v>514</v>
      </c>
      <c r="J6205" t="s">
        <v>14</v>
      </c>
      <c r="K6205" t="s">
        <v>403</v>
      </c>
    </row>
    <row r="6206" spans="1:11" hidden="1" x14ac:dyDescent="0.35">
      <c r="A6206" t="s">
        <v>428</v>
      </c>
      <c r="B6206" t="s">
        <v>84</v>
      </c>
      <c r="C6206" t="s">
        <v>351</v>
      </c>
      <c r="D6206" t="s">
        <v>78</v>
      </c>
      <c r="E6206">
        <v>2022</v>
      </c>
      <c r="F6206" t="s">
        <v>156</v>
      </c>
      <c r="G6206" t="s">
        <v>307</v>
      </c>
      <c r="H6206">
        <v>94.34</v>
      </c>
      <c r="I6206" t="s">
        <v>514</v>
      </c>
      <c r="J6206" t="s">
        <v>347</v>
      </c>
      <c r="K6206" t="s">
        <v>403</v>
      </c>
    </row>
    <row r="6207" spans="1:11" hidden="1" x14ac:dyDescent="0.35">
      <c r="A6207" t="s">
        <v>428</v>
      </c>
      <c r="B6207" t="s">
        <v>84</v>
      </c>
      <c r="C6207" t="s">
        <v>351</v>
      </c>
      <c r="D6207" t="s">
        <v>78</v>
      </c>
      <c r="E6207">
        <v>2022</v>
      </c>
      <c r="F6207" t="s">
        <v>156</v>
      </c>
      <c r="G6207" t="s">
        <v>307</v>
      </c>
      <c r="H6207">
        <v>3.89</v>
      </c>
      <c r="I6207" t="s">
        <v>514</v>
      </c>
      <c r="J6207" t="s">
        <v>14</v>
      </c>
      <c r="K6207" t="s">
        <v>403</v>
      </c>
    </row>
    <row r="6208" spans="1:11" hidden="1" x14ac:dyDescent="0.35">
      <c r="A6208" t="s">
        <v>428</v>
      </c>
      <c r="B6208" t="s">
        <v>84</v>
      </c>
      <c r="C6208" t="s">
        <v>351</v>
      </c>
      <c r="D6208" t="s">
        <v>78</v>
      </c>
      <c r="E6208">
        <v>2022</v>
      </c>
      <c r="F6208" t="s">
        <v>156</v>
      </c>
      <c r="G6208" t="s">
        <v>307</v>
      </c>
      <c r="H6208">
        <v>68.400000000000006</v>
      </c>
      <c r="I6208" t="s">
        <v>514</v>
      </c>
      <c r="J6208" t="s">
        <v>347</v>
      </c>
      <c r="K6208" t="s">
        <v>403</v>
      </c>
    </row>
    <row r="6209" spans="1:11" hidden="1" x14ac:dyDescent="0.35">
      <c r="A6209" t="s">
        <v>428</v>
      </c>
      <c r="B6209" t="s">
        <v>84</v>
      </c>
      <c r="C6209" t="s">
        <v>351</v>
      </c>
      <c r="D6209" t="s">
        <v>78</v>
      </c>
      <c r="E6209">
        <v>2022</v>
      </c>
      <c r="F6209" t="s">
        <v>156</v>
      </c>
      <c r="G6209" t="s">
        <v>307</v>
      </c>
      <c r="H6209">
        <v>1.8</v>
      </c>
      <c r="I6209" t="s">
        <v>514</v>
      </c>
      <c r="J6209" t="s">
        <v>14</v>
      </c>
      <c r="K6209" t="s">
        <v>403</v>
      </c>
    </row>
    <row r="6210" spans="1:11" hidden="1" x14ac:dyDescent="0.35">
      <c r="A6210" t="s">
        <v>428</v>
      </c>
      <c r="B6210" t="s">
        <v>84</v>
      </c>
      <c r="C6210" t="s">
        <v>351</v>
      </c>
      <c r="D6210" t="s">
        <v>78</v>
      </c>
      <c r="E6210">
        <v>2022</v>
      </c>
      <c r="F6210" t="s">
        <v>156</v>
      </c>
      <c r="G6210" t="s">
        <v>307</v>
      </c>
      <c r="H6210">
        <v>31.52</v>
      </c>
      <c r="I6210" t="s">
        <v>514</v>
      </c>
      <c r="J6210" t="s">
        <v>347</v>
      </c>
      <c r="K6210" t="s">
        <v>403</v>
      </c>
    </row>
    <row r="6211" spans="1:11" hidden="1" x14ac:dyDescent="0.35">
      <c r="A6211" t="s">
        <v>428</v>
      </c>
      <c r="B6211" t="s">
        <v>84</v>
      </c>
      <c r="C6211" t="s">
        <v>351</v>
      </c>
      <c r="D6211" t="s">
        <v>78</v>
      </c>
      <c r="E6211">
        <v>2022</v>
      </c>
      <c r="F6211" t="s">
        <v>156</v>
      </c>
      <c r="G6211" t="s">
        <v>307</v>
      </c>
      <c r="H6211">
        <v>5.46</v>
      </c>
      <c r="I6211" t="s">
        <v>514</v>
      </c>
      <c r="J6211" t="s">
        <v>14</v>
      </c>
      <c r="K6211" t="s">
        <v>403</v>
      </c>
    </row>
    <row r="6212" spans="1:11" hidden="1" x14ac:dyDescent="0.35">
      <c r="A6212" t="s">
        <v>428</v>
      </c>
      <c r="B6212" t="s">
        <v>84</v>
      </c>
      <c r="C6212" t="s">
        <v>351</v>
      </c>
      <c r="D6212" t="s">
        <v>78</v>
      </c>
      <c r="E6212">
        <v>2022</v>
      </c>
      <c r="F6212" t="s">
        <v>156</v>
      </c>
      <c r="G6212" t="s">
        <v>307</v>
      </c>
      <c r="H6212">
        <v>95.74</v>
      </c>
      <c r="I6212" t="s">
        <v>514</v>
      </c>
      <c r="J6212" t="s">
        <v>347</v>
      </c>
      <c r="K6212" t="s">
        <v>403</v>
      </c>
    </row>
    <row r="6213" spans="1:11" hidden="1" x14ac:dyDescent="0.35">
      <c r="A6213" t="s">
        <v>428</v>
      </c>
      <c r="B6213" t="s">
        <v>84</v>
      </c>
      <c r="C6213" t="s">
        <v>351</v>
      </c>
      <c r="D6213" t="s">
        <v>78</v>
      </c>
      <c r="E6213">
        <v>2022</v>
      </c>
      <c r="F6213" t="s">
        <v>156</v>
      </c>
      <c r="G6213" t="s">
        <v>307</v>
      </c>
      <c r="H6213">
        <v>0.7</v>
      </c>
      <c r="I6213" t="s">
        <v>514</v>
      </c>
      <c r="J6213" t="s">
        <v>14</v>
      </c>
      <c r="K6213" t="s">
        <v>403</v>
      </c>
    </row>
    <row r="6214" spans="1:11" hidden="1" x14ac:dyDescent="0.35">
      <c r="A6214" t="s">
        <v>428</v>
      </c>
      <c r="B6214" t="s">
        <v>84</v>
      </c>
      <c r="C6214" t="s">
        <v>351</v>
      </c>
      <c r="D6214" t="s">
        <v>78</v>
      </c>
      <c r="E6214">
        <v>2022</v>
      </c>
      <c r="F6214" t="s">
        <v>156</v>
      </c>
      <c r="G6214" t="s">
        <v>307</v>
      </c>
      <c r="H6214">
        <v>12.18</v>
      </c>
      <c r="I6214" t="s">
        <v>514</v>
      </c>
      <c r="J6214" t="s">
        <v>347</v>
      </c>
      <c r="K6214" t="s">
        <v>403</v>
      </c>
    </row>
    <row r="6215" spans="1:11" hidden="1" x14ac:dyDescent="0.35">
      <c r="A6215" t="s">
        <v>428</v>
      </c>
      <c r="B6215" t="s">
        <v>84</v>
      </c>
      <c r="C6215" t="s">
        <v>329</v>
      </c>
      <c r="D6215" t="s">
        <v>78</v>
      </c>
      <c r="E6215">
        <v>2022</v>
      </c>
      <c r="F6215" t="s">
        <v>500</v>
      </c>
      <c r="G6215" t="s">
        <v>311</v>
      </c>
      <c r="H6215">
        <v>12433.29</v>
      </c>
      <c r="I6215" t="s">
        <v>514</v>
      </c>
      <c r="J6215" t="s">
        <v>14</v>
      </c>
      <c r="K6215" t="s">
        <v>390</v>
      </c>
    </row>
    <row r="6216" spans="1:11" hidden="1" x14ac:dyDescent="0.35">
      <c r="A6216" t="s">
        <v>428</v>
      </c>
      <c r="B6216" t="s">
        <v>84</v>
      </c>
      <c r="C6216" t="s">
        <v>329</v>
      </c>
      <c r="D6216" t="s">
        <v>78</v>
      </c>
      <c r="E6216">
        <v>2022</v>
      </c>
      <c r="F6216" t="s">
        <v>500</v>
      </c>
      <c r="G6216" t="s">
        <v>311</v>
      </c>
      <c r="H6216">
        <v>2716.1</v>
      </c>
      <c r="I6216" t="s">
        <v>514</v>
      </c>
      <c r="J6216" t="s">
        <v>347</v>
      </c>
      <c r="K6216" t="s">
        <v>390</v>
      </c>
    </row>
    <row r="6217" spans="1:11" hidden="1" x14ac:dyDescent="0.35">
      <c r="A6217" t="s">
        <v>428</v>
      </c>
      <c r="B6217" t="s">
        <v>84</v>
      </c>
      <c r="C6217" t="s">
        <v>329</v>
      </c>
      <c r="D6217" t="s">
        <v>78</v>
      </c>
      <c r="E6217">
        <v>2022</v>
      </c>
      <c r="F6217" t="s">
        <v>500</v>
      </c>
      <c r="G6217" t="s">
        <v>311</v>
      </c>
      <c r="H6217">
        <v>8144.13</v>
      </c>
      <c r="I6217" t="s">
        <v>514</v>
      </c>
      <c r="J6217" t="s">
        <v>14</v>
      </c>
      <c r="K6217" t="s">
        <v>390</v>
      </c>
    </row>
    <row r="6218" spans="1:11" hidden="1" x14ac:dyDescent="0.35">
      <c r="A6218" t="s">
        <v>428</v>
      </c>
      <c r="B6218" t="s">
        <v>84</v>
      </c>
      <c r="C6218" t="s">
        <v>329</v>
      </c>
      <c r="D6218" t="s">
        <v>78</v>
      </c>
      <c r="E6218">
        <v>2022</v>
      </c>
      <c r="F6218" t="s">
        <v>500</v>
      </c>
      <c r="G6218" t="s">
        <v>311</v>
      </c>
      <c r="H6218">
        <v>1779.11</v>
      </c>
      <c r="I6218" t="s">
        <v>514</v>
      </c>
      <c r="J6218" t="s">
        <v>347</v>
      </c>
      <c r="K6218" t="s">
        <v>390</v>
      </c>
    </row>
    <row r="6219" spans="1:11" hidden="1" x14ac:dyDescent="0.35">
      <c r="A6219" t="s">
        <v>428</v>
      </c>
      <c r="B6219" t="s">
        <v>84</v>
      </c>
      <c r="C6219" t="s">
        <v>329</v>
      </c>
      <c r="D6219" t="s">
        <v>78</v>
      </c>
      <c r="E6219">
        <v>2022</v>
      </c>
      <c r="F6219" t="s">
        <v>500</v>
      </c>
      <c r="G6219" t="s">
        <v>311</v>
      </c>
      <c r="H6219">
        <v>1127.9000000000001</v>
      </c>
      <c r="I6219" t="s">
        <v>514</v>
      </c>
      <c r="J6219" t="s">
        <v>14</v>
      </c>
      <c r="K6219" t="s">
        <v>390</v>
      </c>
    </row>
    <row r="6220" spans="1:11" hidden="1" x14ac:dyDescent="0.35">
      <c r="A6220" t="s">
        <v>428</v>
      </c>
      <c r="B6220" t="s">
        <v>84</v>
      </c>
      <c r="C6220" t="s">
        <v>329</v>
      </c>
      <c r="D6220" t="s">
        <v>78</v>
      </c>
      <c r="E6220">
        <v>2022</v>
      </c>
      <c r="F6220" t="s">
        <v>500</v>
      </c>
      <c r="G6220" t="s">
        <v>311</v>
      </c>
      <c r="H6220">
        <v>246.39</v>
      </c>
      <c r="I6220" t="s">
        <v>514</v>
      </c>
      <c r="J6220" t="s">
        <v>347</v>
      </c>
      <c r="K6220" t="s">
        <v>390</v>
      </c>
    </row>
    <row r="6221" spans="1:11" hidden="1" x14ac:dyDescent="0.35">
      <c r="A6221" t="s">
        <v>428</v>
      </c>
      <c r="B6221" t="s">
        <v>84</v>
      </c>
      <c r="C6221" t="s">
        <v>329</v>
      </c>
      <c r="D6221" t="s">
        <v>78</v>
      </c>
      <c r="E6221">
        <v>2022</v>
      </c>
      <c r="F6221" t="s">
        <v>500</v>
      </c>
      <c r="G6221" t="s">
        <v>311</v>
      </c>
      <c r="H6221">
        <v>1983.08</v>
      </c>
      <c r="I6221" t="s">
        <v>514</v>
      </c>
      <c r="J6221" t="s">
        <v>14</v>
      </c>
      <c r="K6221" t="s">
        <v>390</v>
      </c>
    </row>
    <row r="6222" spans="1:11" hidden="1" x14ac:dyDescent="0.35">
      <c r="A6222" t="s">
        <v>428</v>
      </c>
      <c r="B6222" t="s">
        <v>84</v>
      </c>
      <c r="C6222" t="s">
        <v>329</v>
      </c>
      <c r="D6222" t="s">
        <v>78</v>
      </c>
      <c r="E6222">
        <v>2022</v>
      </c>
      <c r="F6222" t="s">
        <v>500</v>
      </c>
      <c r="G6222" t="s">
        <v>311</v>
      </c>
      <c r="H6222">
        <v>433.2</v>
      </c>
      <c r="I6222" t="s">
        <v>514</v>
      </c>
      <c r="J6222" t="s">
        <v>347</v>
      </c>
      <c r="K6222" t="s">
        <v>390</v>
      </c>
    </row>
    <row r="6223" spans="1:11" hidden="1" x14ac:dyDescent="0.35">
      <c r="A6223" t="s">
        <v>428</v>
      </c>
      <c r="B6223" t="s">
        <v>84</v>
      </c>
      <c r="C6223" t="s">
        <v>329</v>
      </c>
      <c r="D6223" t="s">
        <v>78</v>
      </c>
      <c r="E6223">
        <v>2022</v>
      </c>
      <c r="F6223" t="s">
        <v>500</v>
      </c>
      <c r="G6223" t="s">
        <v>311</v>
      </c>
      <c r="H6223">
        <v>12674.23</v>
      </c>
      <c r="I6223" t="s">
        <v>514</v>
      </c>
      <c r="J6223" t="s">
        <v>14</v>
      </c>
      <c r="K6223" t="s">
        <v>390</v>
      </c>
    </row>
    <row r="6224" spans="1:11" hidden="1" x14ac:dyDescent="0.35">
      <c r="A6224" t="s">
        <v>428</v>
      </c>
      <c r="B6224" t="s">
        <v>84</v>
      </c>
      <c r="C6224" t="s">
        <v>329</v>
      </c>
      <c r="D6224" t="s">
        <v>78</v>
      </c>
      <c r="E6224">
        <v>2022</v>
      </c>
      <c r="F6224" t="s">
        <v>500</v>
      </c>
      <c r="G6224" t="s">
        <v>311</v>
      </c>
      <c r="H6224">
        <v>2768.77</v>
      </c>
      <c r="I6224" t="s">
        <v>514</v>
      </c>
      <c r="J6224" t="s">
        <v>347</v>
      </c>
      <c r="K6224" t="s">
        <v>390</v>
      </c>
    </row>
    <row r="6225" spans="1:11" hidden="1" x14ac:dyDescent="0.35">
      <c r="A6225" t="s">
        <v>428</v>
      </c>
      <c r="B6225" t="s">
        <v>84</v>
      </c>
      <c r="C6225" t="s">
        <v>329</v>
      </c>
      <c r="D6225" t="s">
        <v>78</v>
      </c>
      <c r="E6225">
        <v>2022</v>
      </c>
      <c r="F6225" t="s">
        <v>500</v>
      </c>
      <c r="G6225" t="s">
        <v>311</v>
      </c>
      <c r="H6225">
        <v>1760.67</v>
      </c>
      <c r="I6225" t="s">
        <v>514</v>
      </c>
      <c r="J6225" t="s">
        <v>14</v>
      </c>
      <c r="K6225" t="s">
        <v>390</v>
      </c>
    </row>
    <row r="6226" spans="1:11" hidden="1" x14ac:dyDescent="0.35">
      <c r="A6226" t="s">
        <v>428</v>
      </c>
      <c r="B6226" t="s">
        <v>84</v>
      </c>
      <c r="C6226" t="s">
        <v>329</v>
      </c>
      <c r="D6226" t="s">
        <v>78</v>
      </c>
      <c r="E6226">
        <v>2022</v>
      </c>
      <c r="F6226" t="s">
        <v>500</v>
      </c>
      <c r="G6226" t="s">
        <v>311</v>
      </c>
      <c r="H6226">
        <v>384.62</v>
      </c>
      <c r="I6226" t="s">
        <v>514</v>
      </c>
      <c r="J6226" t="s">
        <v>347</v>
      </c>
      <c r="K6226" t="s">
        <v>390</v>
      </c>
    </row>
    <row r="6227" spans="1:11" hidden="1" x14ac:dyDescent="0.35">
      <c r="A6227" t="s">
        <v>428</v>
      </c>
      <c r="B6227" t="s">
        <v>84</v>
      </c>
      <c r="C6227" t="s">
        <v>329</v>
      </c>
      <c r="D6227" t="s">
        <v>78</v>
      </c>
      <c r="E6227">
        <v>2022</v>
      </c>
      <c r="F6227" t="s">
        <v>506</v>
      </c>
      <c r="G6227" t="s">
        <v>309</v>
      </c>
      <c r="H6227">
        <v>1787.59</v>
      </c>
      <c r="I6227" t="s">
        <v>514</v>
      </c>
      <c r="J6227" t="s">
        <v>347</v>
      </c>
      <c r="K6227" t="s">
        <v>390</v>
      </c>
    </row>
    <row r="6228" spans="1:11" hidden="1" x14ac:dyDescent="0.35">
      <c r="A6228" t="s">
        <v>428</v>
      </c>
      <c r="B6228" t="s">
        <v>84</v>
      </c>
      <c r="C6228" t="s">
        <v>329</v>
      </c>
      <c r="D6228" t="s">
        <v>78</v>
      </c>
      <c r="E6228">
        <v>2022</v>
      </c>
      <c r="F6228" t="s">
        <v>506</v>
      </c>
      <c r="G6228" t="s">
        <v>309</v>
      </c>
      <c r="H6228">
        <v>1170.92</v>
      </c>
      <c r="I6228" t="s">
        <v>514</v>
      </c>
      <c r="J6228" t="s">
        <v>347</v>
      </c>
      <c r="K6228" t="s">
        <v>390</v>
      </c>
    </row>
    <row r="6229" spans="1:11" hidden="1" x14ac:dyDescent="0.35">
      <c r="A6229" t="s">
        <v>428</v>
      </c>
      <c r="B6229" t="s">
        <v>84</v>
      </c>
      <c r="C6229" t="s">
        <v>329</v>
      </c>
      <c r="D6229" t="s">
        <v>78</v>
      </c>
      <c r="E6229">
        <v>2022</v>
      </c>
      <c r="F6229" t="s">
        <v>506</v>
      </c>
      <c r="G6229" t="s">
        <v>309</v>
      </c>
      <c r="H6229">
        <v>162.16999999999999</v>
      </c>
      <c r="I6229" t="s">
        <v>514</v>
      </c>
      <c r="J6229" t="s">
        <v>347</v>
      </c>
      <c r="K6229" t="s">
        <v>390</v>
      </c>
    </row>
    <row r="6230" spans="1:11" hidden="1" x14ac:dyDescent="0.35">
      <c r="A6230" t="s">
        <v>428</v>
      </c>
      <c r="B6230" t="s">
        <v>84</v>
      </c>
      <c r="C6230" t="s">
        <v>329</v>
      </c>
      <c r="D6230" t="s">
        <v>78</v>
      </c>
      <c r="E6230">
        <v>2022</v>
      </c>
      <c r="F6230" t="s">
        <v>506</v>
      </c>
      <c r="G6230" t="s">
        <v>309</v>
      </c>
      <c r="H6230">
        <v>285.11</v>
      </c>
      <c r="I6230" t="s">
        <v>514</v>
      </c>
      <c r="J6230" t="s">
        <v>347</v>
      </c>
      <c r="K6230" t="s">
        <v>390</v>
      </c>
    </row>
    <row r="6231" spans="1:11" hidden="1" x14ac:dyDescent="0.35">
      <c r="A6231" t="s">
        <v>428</v>
      </c>
      <c r="B6231" t="s">
        <v>84</v>
      </c>
      <c r="C6231" t="s">
        <v>329</v>
      </c>
      <c r="D6231" t="s">
        <v>78</v>
      </c>
      <c r="E6231">
        <v>2022</v>
      </c>
      <c r="F6231" t="s">
        <v>506</v>
      </c>
      <c r="G6231" t="s">
        <v>309</v>
      </c>
      <c r="H6231">
        <v>1822.23</v>
      </c>
      <c r="I6231" t="s">
        <v>514</v>
      </c>
      <c r="J6231" t="s">
        <v>347</v>
      </c>
      <c r="K6231" t="s">
        <v>390</v>
      </c>
    </row>
    <row r="6232" spans="1:11" hidden="1" x14ac:dyDescent="0.35">
      <c r="A6232" t="s">
        <v>428</v>
      </c>
      <c r="B6232" t="s">
        <v>84</v>
      </c>
      <c r="C6232" t="s">
        <v>329</v>
      </c>
      <c r="D6232" t="s">
        <v>78</v>
      </c>
      <c r="E6232">
        <v>2022</v>
      </c>
      <c r="F6232" t="s">
        <v>506</v>
      </c>
      <c r="G6232" t="s">
        <v>309</v>
      </c>
      <c r="H6232">
        <v>253.14</v>
      </c>
      <c r="I6232" t="s">
        <v>514</v>
      </c>
      <c r="J6232" t="s">
        <v>347</v>
      </c>
      <c r="K6232" t="s">
        <v>390</v>
      </c>
    </row>
    <row r="6233" spans="1:11" hidden="1" x14ac:dyDescent="0.35">
      <c r="A6233" t="s">
        <v>428</v>
      </c>
      <c r="B6233" t="s">
        <v>84</v>
      </c>
      <c r="C6233" t="s">
        <v>329</v>
      </c>
      <c r="D6233" t="s">
        <v>78</v>
      </c>
      <c r="E6233">
        <v>2022</v>
      </c>
      <c r="F6233" t="s">
        <v>71</v>
      </c>
      <c r="G6233" t="s">
        <v>310</v>
      </c>
      <c r="H6233">
        <v>112.29</v>
      </c>
      <c r="I6233" t="s">
        <v>514</v>
      </c>
      <c r="J6233" t="s">
        <v>347</v>
      </c>
      <c r="K6233" t="s">
        <v>390</v>
      </c>
    </row>
    <row r="6234" spans="1:11" hidden="1" x14ac:dyDescent="0.35">
      <c r="A6234" t="s">
        <v>428</v>
      </c>
      <c r="B6234" t="s">
        <v>84</v>
      </c>
      <c r="C6234" t="s">
        <v>329</v>
      </c>
      <c r="D6234" t="s">
        <v>78</v>
      </c>
      <c r="E6234">
        <v>2022</v>
      </c>
      <c r="F6234" t="s">
        <v>71</v>
      </c>
      <c r="G6234" t="s">
        <v>310</v>
      </c>
      <c r="H6234">
        <v>73.55</v>
      </c>
      <c r="I6234" t="s">
        <v>514</v>
      </c>
      <c r="J6234" t="s">
        <v>347</v>
      </c>
      <c r="K6234" t="s">
        <v>390</v>
      </c>
    </row>
    <row r="6235" spans="1:11" hidden="1" x14ac:dyDescent="0.35">
      <c r="A6235" t="s">
        <v>428</v>
      </c>
      <c r="B6235" t="s">
        <v>84</v>
      </c>
      <c r="C6235" t="s">
        <v>329</v>
      </c>
      <c r="D6235" t="s">
        <v>78</v>
      </c>
      <c r="E6235">
        <v>2022</v>
      </c>
      <c r="F6235" t="s">
        <v>71</v>
      </c>
      <c r="G6235" t="s">
        <v>310</v>
      </c>
      <c r="H6235">
        <v>10.18</v>
      </c>
      <c r="I6235" t="s">
        <v>514</v>
      </c>
      <c r="J6235" t="s">
        <v>347</v>
      </c>
      <c r="K6235" t="s">
        <v>390</v>
      </c>
    </row>
    <row r="6236" spans="1:11" hidden="1" x14ac:dyDescent="0.35">
      <c r="A6236" t="s">
        <v>428</v>
      </c>
      <c r="B6236" t="s">
        <v>84</v>
      </c>
      <c r="C6236" t="s">
        <v>329</v>
      </c>
      <c r="D6236" t="s">
        <v>78</v>
      </c>
      <c r="E6236">
        <v>2022</v>
      </c>
      <c r="F6236" t="s">
        <v>71</v>
      </c>
      <c r="G6236" t="s">
        <v>310</v>
      </c>
      <c r="H6236">
        <v>17.91</v>
      </c>
      <c r="I6236" t="s">
        <v>514</v>
      </c>
      <c r="J6236" t="s">
        <v>347</v>
      </c>
      <c r="K6236" t="s">
        <v>390</v>
      </c>
    </row>
    <row r="6237" spans="1:11" hidden="1" x14ac:dyDescent="0.35">
      <c r="A6237" t="s">
        <v>428</v>
      </c>
      <c r="B6237" t="s">
        <v>84</v>
      </c>
      <c r="C6237" t="s">
        <v>329</v>
      </c>
      <c r="D6237" t="s">
        <v>78</v>
      </c>
      <c r="E6237">
        <v>2022</v>
      </c>
      <c r="F6237" t="s">
        <v>71</v>
      </c>
      <c r="G6237" t="s">
        <v>310</v>
      </c>
      <c r="H6237">
        <v>120.49</v>
      </c>
      <c r="I6237" t="s">
        <v>514</v>
      </c>
      <c r="J6237" t="s">
        <v>347</v>
      </c>
      <c r="K6237" t="s">
        <v>390</v>
      </c>
    </row>
    <row r="6238" spans="1:11" hidden="1" x14ac:dyDescent="0.35">
      <c r="A6238" t="s">
        <v>428</v>
      </c>
      <c r="B6238" t="s">
        <v>84</v>
      </c>
      <c r="C6238" t="s">
        <v>329</v>
      </c>
      <c r="D6238" t="s">
        <v>78</v>
      </c>
      <c r="E6238">
        <v>2022</v>
      </c>
      <c r="F6238" t="s">
        <v>71</v>
      </c>
      <c r="G6238" t="s">
        <v>310</v>
      </c>
      <c r="H6238">
        <v>15.9</v>
      </c>
      <c r="I6238" t="s">
        <v>514</v>
      </c>
      <c r="J6238" t="s">
        <v>347</v>
      </c>
      <c r="K6238" t="s">
        <v>390</v>
      </c>
    </row>
    <row r="6239" spans="1:11" hidden="1" x14ac:dyDescent="0.35">
      <c r="A6239" t="s">
        <v>428</v>
      </c>
      <c r="B6239" t="s">
        <v>84</v>
      </c>
      <c r="C6239" t="s">
        <v>329</v>
      </c>
      <c r="D6239" t="s">
        <v>78</v>
      </c>
      <c r="E6239">
        <v>2022</v>
      </c>
      <c r="F6239" t="s">
        <v>148</v>
      </c>
      <c r="G6239" t="s">
        <v>308</v>
      </c>
      <c r="H6239">
        <v>32.6</v>
      </c>
      <c r="I6239" t="s">
        <v>514</v>
      </c>
      <c r="J6239" t="s">
        <v>347</v>
      </c>
      <c r="K6239" t="s">
        <v>390</v>
      </c>
    </row>
    <row r="6240" spans="1:11" hidden="1" x14ac:dyDescent="0.35">
      <c r="A6240" t="s">
        <v>428</v>
      </c>
      <c r="B6240" t="s">
        <v>84</v>
      </c>
      <c r="C6240" t="s">
        <v>329</v>
      </c>
      <c r="D6240" t="s">
        <v>78</v>
      </c>
      <c r="E6240">
        <v>2022</v>
      </c>
      <c r="F6240" t="s">
        <v>148</v>
      </c>
      <c r="G6240" t="s">
        <v>308</v>
      </c>
      <c r="H6240">
        <v>21.35</v>
      </c>
      <c r="I6240" t="s">
        <v>514</v>
      </c>
      <c r="J6240" t="s">
        <v>347</v>
      </c>
      <c r="K6240" t="s">
        <v>390</v>
      </c>
    </row>
    <row r="6241" spans="1:11" hidden="1" x14ac:dyDescent="0.35">
      <c r="A6241" t="s">
        <v>428</v>
      </c>
      <c r="B6241" t="s">
        <v>84</v>
      </c>
      <c r="C6241" t="s">
        <v>329</v>
      </c>
      <c r="D6241" t="s">
        <v>78</v>
      </c>
      <c r="E6241">
        <v>2022</v>
      </c>
      <c r="F6241" t="s">
        <v>148</v>
      </c>
      <c r="G6241" t="s">
        <v>308</v>
      </c>
      <c r="H6241">
        <v>2.96</v>
      </c>
      <c r="I6241" t="s">
        <v>514</v>
      </c>
      <c r="J6241" t="s">
        <v>347</v>
      </c>
      <c r="K6241" t="s">
        <v>390</v>
      </c>
    </row>
    <row r="6242" spans="1:11" hidden="1" x14ac:dyDescent="0.35">
      <c r="A6242" t="s">
        <v>428</v>
      </c>
      <c r="B6242" t="s">
        <v>84</v>
      </c>
      <c r="C6242" t="s">
        <v>329</v>
      </c>
      <c r="D6242" t="s">
        <v>78</v>
      </c>
      <c r="E6242">
        <v>2022</v>
      </c>
      <c r="F6242" t="s">
        <v>148</v>
      </c>
      <c r="G6242" t="s">
        <v>308</v>
      </c>
      <c r="H6242">
        <v>5.2</v>
      </c>
      <c r="I6242" t="s">
        <v>514</v>
      </c>
      <c r="J6242" t="s">
        <v>347</v>
      </c>
      <c r="K6242" t="s">
        <v>390</v>
      </c>
    </row>
    <row r="6243" spans="1:11" hidden="1" x14ac:dyDescent="0.35">
      <c r="A6243" t="s">
        <v>428</v>
      </c>
      <c r="B6243" t="s">
        <v>84</v>
      </c>
      <c r="C6243" t="s">
        <v>329</v>
      </c>
      <c r="D6243" t="s">
        <v>78</v>
      </c>
      <c r="E6243">
        <v>2022</v>
      </c>
      <c r="F6243" t="s">
        <v>148</v>
      </c>
      <c r="G6243" t="s">
        <v>308</v>
      </c>
      <c r="H6243">
        <v>33.270000000000003</v>
      </c>
      <c r="I6243" t="s">
        <v>514</v>
      </c>
      <c r="J6243" t="s">
        <v>347</v>
      </c>
      <c r="K6243" t="s">
        <v>390</v>
      </c>
    </row>
    <row r="6244" spans="1:11" hidden="1" x14ac:dyDescent="0.35">
      <c r="A6244" t="s">
        <v>428</v>
      </c>
      <c r="B6244" t="s">
        <v>84</v>
      </c>
      <c r="C6244" t="s">
        <v>329</v>
      </c>
      <c r="D6244" t="s">
        <v>78</v>
      </c>
      <c r="E6244">
        <v>2022</v>
      </c>
      <c r="F6244" t="s">
        <v>148</v>
      </c>
      <c r="G6244" t="s">
        <v>308</v>
      </c>
      <c r="H6244">
        <v>4.62</v>
      </c>
      <c r="I6244" t="s">
        <v>514</v>
      </c>
      <c r="J6244" t="s">
        <v>347</v>
      </c>
      <c r="K6244" t="s">
        <v>390</v>
      </c>
    </row>
    <row r="6245" spans="1:11" hidden="1" x14ac:dyDescent="0.35">
      <c r="A6245" t="s">
        <v>428</v>
      </c>
      <c r="B6245" t="s">
        <v>84</v>
      </c>
      <c r="C6245" t="s">
        <v>329</v>
      </c>
      <c r="D6245" t="s">
        <v>78</v>
      </c>
      <c r="E6245">
        <v>2022</v>
      </c>
      <c r="F6245" t="s">
        <v>156</v>
      </c>
      <c r="G6245" t="s">
        <v>307</v>
      </c>
      <c r="H6245">
        <v>62.33</v>
      </c>
      <c r="I6245" t="s">
        <v>514</v>
      </c>
      <c r="J6245" t="s">
        <v>14</v>
      </c>
      <c r="K6245" t="s">
        <v>390</v>
      </c>
    </row>
    <row r="6246" spans="1:11" hidden="1" x14ac:dyDescent="0.35">
      <c r="A6246" t="s">
        <v>428</v>
      </c>
      <c r="B6246" t="s">
        <v>84</v>
      </c>
      <c r="C6246" t="s">
        <v>329</v>
      </c>
      <c r="D6246" t="s">
        <v>78</v>
      </c>
      <c r="E6246">
        <v>2022</v>
      </c>
      <c r="F6246" t="s">
        <v>156</v>
      </c>
      <c r="G6246" t="s">
        <v>307</v>
      </c>
      <c r="H6246">
        <v>331.09</v>
      </c>
      <c r="I6246" t="s">
        <v>514</v>
      </c>
      <c r="J6246" t="s">
        <v>347</v>
      </c>
      <c r="K6246" t="s">
        <v>390</v>
      </c>
    </row>
    <row r="6247" spans="1:11" hidden="1" x14ac:dyDescent="0.35">
      <c r="A6247" t="s">
        <v>428</v>
      </c>
      <c r="B6247" t="s">
        <v>84</v>
      </c>
      <c r="C6247" t="s">
        <v>329</v>
      </c>
      <c r="D6247" t="s">
        <v>78</v>
      </c>
      <c r="E6247">
        <v>2022</v>
      </c>
      <c r="F6247" t="s">
        <v>156</v>
      </c>
      <c r="G6247" t="s">
        <v>307</v>
      </c>
      <c r="H6247">
        <v>40.82</v>
      </c>
      <c r="I6247" t="s">
        <v>514</v>
      </c>
      <c r="J6247" t="s">
        <v>14</v>
      </c>
      <c r="K6247" t="s">
        <v>390</v>
      </c>
    </row>
    <row r="6248" spans="1:11" hidden="1" x14ac:dyDescent="0.35">
      <c r="A6248" t="s">
        <v>428</v>
      </c>
      <c r="B6248" t="s">
        <v>84</v>
      </c>
      <c r="C6248" t="s">
        <v>329</v>
      </c>
      <c r="D6248" t="s">
        <v>78</v>
      </c>
      <c r="E6248">
        <v>2022</v>
      </c>
      <c r="F6248" t="s">
        <v>156</v>
      </c>
      <c r="G6248" t="s">
        <v>307</v>
      </c>
      <c r="H6248">
        <v>216.87</v>
      </c>
      <c r="I6248" t="s">
        <v>514</v>
      </c>
      <c r="J6248" t="s">
        <v>347</v>
      </c>
      <c r="K6248" t="s">
        <v>390</v>
      </c>
    </row>
    <row r="6249" spans="1:11" hidden="1" x14ac:dyDescent="0.35">
      <c r="A6249" t="s">
        <v>428</v>
      </c>
      <c r="B6249" t="s">
        <v>84</v>
      </c>
      <c r="C6249" t="s">
        <v>329</v>
      </c>
      <c r="D6249" t="s">
        <v>78</v>
      </c>
      <c r="E6249">
        <v>2022</v>
      </c>
      <c r="F6249" t="s">
        <v>156</v>
      </c>
      <c r="G6249" t="s">
        <v>307</v>
      </c>
      <c r="H6249">
        <v>5.66</v>
      </c>
      <c r="I6249" t="s">
        <v>514</v>
      </c>
      <c r="J6249" t="s">
        <v>14</v>
      </c>
      <c r="K6249" t="s">
        <v>390</v>
      </c>
    </row>
    <row r="6250" spans="1:11" hidden="1" x14ac:dyDescent="0.35">
      <c r="A6250" t="s">
        <v>428</v>
      </c>
      <c r="B6250" t="s">
        <v>84</v>
      </c>
      <c r="C6250" t="s">
        <v>329</v>
      </c>
      <c r="D6250" t="s">
        <v>78</v>
      </c>
      <c r="E6250">
        <v>2022</v>
      </c>
      <c r="F6250" t="s">
        <v>156</v>
      </c>
      <c r="G6250" t="s">
        <v>307</v>
      </c>
      <c r="H6250">
        <v>30.03</v>
      </c>
      <c r="I6250" t="s">
        <v>514</v>
      </c>
      <c r="J6250" t="s">
        <v>347</v>
      </c>
      <c r="K6250" t="s">
        <v>390</v>
      </c>
    </row>
    <row r="6251" spans="1:11" hidden="1" x14ac:dyDescent="0.35">
      <c r="A6251" t="s">
        <v>428</v>
      </c>
      <c r="B6251" t="s">
        <v>84</v>
      </c>
      <c r="C6251" t="s">
        <v>329</v>
      </c>
      <c r="D6251" t="s">
        <v>78</v>
      </c>
      <c r="E6251">
        <v>2022</v>
      </c>
      <c r="F6251" t="s">
        <v>156</v>
      </c>
      <c r="G6251" t="s">
        <v>307</v>
      </c>
      <c r="H6251">
        <v>9.94</v>
      </c>
      <c r="I6251" t="s">
        <v>514</v>
      </c>
      <c r="J6251" t="s">
        <v>14</v>
      </c>
      <c r="K6251" t="s">
        <v>390</v>
      </c>
    </row>
    <row r="6252" spans="1:11" hidden="1" x14ac:dyDescent="0.35">
      <c r="A6252" t="s">
        <v>428</v>
      </c>
      <c r="B6252" t="s">
        <v>84</v>
      </c>
      <c r="C6252" t="s">
        <v>329</v>
      </c>
      <c r="D6252" t="s">
        <v>78</v>
      </c>
      <c r="E6252">
        <v>2022</v>
      </c>
      <c r="F6252" t="s">
        <v>156</v>
      </c>
      <c r="G6252" t="s">
        <v>307</v>
      </c>
      <c r="H6252">
        <v>52.81</v>
      </c>
      <c r="I6252" t="s">
        <v>514</v>
      </c>
      <c r="J6252" t="s">
        <v>347</v>
      </c>
      <c r="K6252" t="s">
        <v>390</v>
      </c>
    </row>
    <row r="6253" spans="1:11" hidden="1" x14ac:dyDescent="0.35">
      <c r="A6253" t="s">
        <v>428</v>
      </c>
      <c r="B6253" t="s">
        <v>84</v>
      </c>
      <c r="C6253" t="s">
        <v>329</v>
      </c>
      <c r="D6253" t="s">
        <v>78</v>
      </c>
      <c r="E6253">
        <v>2022</v>
      </c>
      <c r="F6253" t="s">
        <v>156</v>
      </c>
      <c r="G6253" t="s">
        <v>307</v>
      </c>
      <c r="H6253">
        <v>63.53</v>
      </c>
      <c r="I6253" t="s">
        <v>514</v>
      </c>
      <c r="J6253" t="s">
        <v>14</v>
      </c>
      <c r="K6253" t="s">
        <v>390</v>
      </c>
    </row>
    <row r="6254" spans="1:11" hidden="1" x14ac:dyDescent="0.35">
      <c r="A6254" t="s">
        <v>428</v>
      </c>
      <c r="B6254" t="s">
        <v>84</v>
      </c>
      <c r="C6254" t="s">
        <v>329</v>
      </c>
      <c r="D6254" t="s">
        <v>78</v>
      </c>
      <c r="E6254">
        <v>2022</v>
      </c>
      <c r="F6254" t="s">
        <v>156</v>
      </c>
      <c r="G6254" t="s">
        <v>307</v>
      </c>
      <c r="H6254">
        <v>337.49</v>
      </c>
      <c r="I6254" t="s">
        <v>514</v>
      </c>
      <c r="J6254" t="s">
        <v>347</v>
      </c>
      <c r="K6254" t="s">
        <v>390</v>
      </c>
    </row>
    <row r="6255" spans="1:11" hidden="1" x14ac:dyDescent="0.35">
      <c r="A6255" t="s">
        <v>428</v>
      </c>
      <c r="B6255" t="s">
        <v>84</v>
      </c>
      <c r="C6255" t="s">
        <v>329</v>
      </c>
      <c r="D6255" t="s">
        <v>78</v>
      </c>
      <c r="E6255">
        <v>2022</v>
      </c>
      <c r="F6255" t="s">
        <v>156</v>
      </c>
      <c r="G6255" t="s">
        <v>307</v>
      </c>
      <c r="H6255">
        <v>8.83</v>
      </c>
      <c r="I6255" t="s">
        <v>514</v>
      </c>
      <c r="J6255" t="s">
        <v>14</v>
      </c>
      <c r="K6255" t="s">
        <v>390</v>
      </c>
    </row>
    <row r="6256" spans="1:11" hidden="1" x14ac:dyDescent="0.35">
      <c r="A6256" t="s">
        <v>428</v>
      </c>
      <c r="B6256" t="s">
        <v>84</v>
      </c>
      <c r="C6256" t="s">
        <v>329</v>
      </c>
      <c r="D6256" t="s">
        <v>78</v>
      </c>
      <c r="E6256">
        <v>2022</v>
      </c>
      <c r="F6256" t="s">
        <v>156</v>
      </c>
      <c r="G6256" t="s">
        <v>307</v>
      </c>
      <c r="H6256">
        <v>46.89</v>
      </c>
      <c r="I6256" t="s">
        <v>514</v>
      </c>
      <c r="J6256" t="s">
        <v>347</v>
      </c>
      <c r="K6256" t="s">
        <v>390</v>
      </c>
    </row>
    <row r="6257" spans="1:11" hidden="1" x14ac:dyDescent="0.35">
      <c r="A6257" t="s">
        <v>428</v>
      </c>
      <c r="B6257" t="s">
        <v>84</v>
      </c>
      <c r="C6257" t="s">
        <v>334</v>
      </c>
      <c r="D6257" t="s">
        <v>78</v>
      </c>
      <c r="E6257">
        <v>2022</v>
      </c>
      <c r="F6257" t="s">
        <v>506</v>
      </c>
      <c r="G6257" t="s">
        <v>309</v>
      </c>
      <c r="H6257">
        <v>766.79</v>
      </c>
      <c r="I6257" t="s">
        <v>514</v>
      </c>
      <c r="J6257" t="s">
        <v>347</v>
      </c>
      <c r="K6257" t="s">
        <v>391</v>
      </c>
    </row>
    <row r="6258" spans="1:11" hidden="1" x14ac:dyDescent="0.35">
      <c r="A6258" t="s">
        <v>428</v>
      </c>
      <c r="B6258" t="s">
        <v>84</v>
      </c>
      <c r="C6258" t="s">
        <v>334</v>
      </c>
      <c r="D6258" t="s">
        <v>78</v>
      </c>
      <c r="E6258">
        <v>2022</v>
      </c>
      <c r="F6258" t="s">
        <v>506</v>
      </c>
      <c r="G6258" t="s">
        <v>309</v>
      </c>
      <c r="H6258">
        <v>31.17</v>
      </c>
      <c r="I6258" t="s">
        <v>514</v>
      </c>
      <c r="J6258" t="s">
        <v>347</v>
      </c>
      <c r="K6258" t="s">
        <v>391</v>
      </c>
    </row>
    <row r="6259" spans="1:11" hidden="1" x14ac:dyDescent="0.35">
      <c r="A6259" t="s">
        <v>428</v>
      </c>
      <c r="B6259" t="s">
        <v>84</v>
      </c>
      <c r="C6259" t="s">
        <v>334</v>
      </c>
      <c r="D6259" t="s">
        <v>78</v>
      </c>
      <c r="E6259">
        <v>2022</v>
      </c>
      <c r="F6259" t="s">
        <v>506</v>
      </c>
      <c r="G6259" t="s">
        <v>309</v>
      </c>
      <c r="H6259">
        <v>1324.74</v>
      </c>
      <c r="I6259" t="s">
        <v>514</v>
      </c>
      <c r="J6259" t="s">
        <v>347</v>
      </c>
      <c r="K6259" t="s">
        <v>391</v>
      </c>
    </row>
    <row r="6260" spans="1:11" hidden="1" x14ac:dyDescent="0.35">
      <c r="A6260" t="s">
        <v>428</v>
      </c>
      <c r="B6260" t="s">
        <v>84</v>
      </c>
      <c r="C6260" t="s">
        <v>334</v>
      </c>
      <c r="D6260" t="s">
        <v>78</v>
      </c>
      <c r="E6260">
        <v>2022</v>
      </c>
      <c r="F6260" t="s">
        <v>506</v>
      </c>
      <c r="G6260" t="s">
        <v>309</v>
      </c>
      <c r="H6260">
        <v>110.96</v>
      </c>
      <c r="I6260" t="s">
        <v>514</v>
      </c>
      <c r="J6260" t="s">
        <v>347</v>
      </c>
      <c r="K6260" t="s">
        <v>391</v>
      </c>
    </row>
    <row r="6261" spans="1:11" hidden="1" x14ac:dyDescent="0.35">
      <c r="A6261" t="s">
        <v>428</v>
      </c>
      <c r="B6261" t="s">
        <v>84</v>
      </c>
      <c r="C6261" t="s">
        <v>334</v>
      </c>
      <c r="D6261" t="s">
        <v>78</v>
      </c>
      <c r="E6261">
        <v>2022</v>
      </c>
      <c r="F6261" t="s">
        <v>500</v>
      </c>
      <c r="G6261" t="s">
        <v>311</v>
      </c>
      <c r="H6261">
        <v>7462.67</v>
      </c>
      <c r="I6261" t="s">
        <v>514</v>
      </c>
      <c r="J6261" t="s">
        <v>14</v>
      </c>
      <c r="K6261" t="s">
        <v>391</v>
      </c>
    </row>
    <row r="6262" spans="1:11" hidden="1" x14ac:dyDescent="0.35">
      <c r="A6262" t="s">
        <v>428</v>
      </c>
      <c r="B6262" t="s">
        <v>84</v>
      </c>
      <c r="C6262" t="s">
        <v>334</v>
      </c>
      <c r="D6262" t="s">
        <v>78</v>
      </c>
      <c r="E6262">
        <v>2022</v>
      </c>
      <c r="F6262" t="s">
        <v>500</v>
      </c>
      <c r="G6262" t="s">
        <v>311</v>
      </c>
      <c r="H6262">
        <v>2210.0700000000002</v>
      </c>
      <c r="I6262" t="s">
        <v>514</v>
      </c>
      <c r="J6262" t="s">
        <v>347</v>
      </c>
      <c r="K6262" t="s">
        <v>391</v>
      </c>
    </row>
    <row r="6263" spans="1:11" hidden="1" x14ac:dyDescent="0.35">
      <c r="A6263" t="s">
        <v>428</v>
      </c>
      <c r="B6263" t="s">
        <v>84</v>
      </c>
      <c r="C6263" t="s">
        <v>334</v>
      </c>
      <c r="D6263" t="s">
        <v>78</v>
      </c>
      <c r="E6263">
        <v>2022</v>
      </c>
      <c r="F6263" t="s">
        <v>500</v>
      </c>
      <c r="G6263" t="s">
        <v>311</v>
      </c>
      <c r="H6263">
        <v>303.36</v>
      </c>
      <c r="I6263" t="s">
        <v>514</v>
      </c>
      <c r="J6263" t="s">
        <v>14</v>
      </c>
      <c r="K6263" t="s">
        <v>391</v>
      </c>
    </row>
    <row r="6264" spans="1:11" hidden="1" x14ac:dyDescent="0.35">
      <c r="A6264" t="s">
        <v>428</v>
      </c>
      <c r="B6264" t="s">
        <v>84</v>
      </c>
      <c r="C6264" t="s">
        <v>334</v>
      </c>
      <c r="D6264" t="s">
        <v>78</v>
      </c>
      <c r="E6264">
        <v>2022</v>
      </c>
      <c r="F6264" t="s">
        <v>500</v>
      </c>
      <c r="G6264" t="s">
        <v>311</v>
      </c>
      <c r="H6264">
        <v>89.84</v>
      </c>
      <c r="I6264" t="s">
        <v>514</v>
      </c>
      <c r="J6264" t="s">
        <v>347</v>
      </c>
      <c r="K6264" t="s">
        <v>391</v>
      </c>
    </row>
    <row r="6265" spans="1:11" hidden="1" x14ac:dyDescent="0.35">
      <c r="A6265" t="s">
        <v>428</v>
      </c>
      <c r="B6265" t="s">
        <v>84</v>
      </c>
      <c r="C6265" t="s">
        <v>334</v>
      </c>
      <c r="D6265" t="s">
        <v>78</v>
      </c>
      <c r="E6265">
        <v>2022</v>
      </c>
      <c r="F6265" t="s">
        <v>500</v>
      </c>
      <c r="G6265" t="s">
        <v>311</v>
      </c>
      <c r="H6265">
        <v>12892.81</v>
      </c>
      <c r="I6265" t="s">
        <v>514</v>
      </c>
      <c r="J6265" t="s">
        <v>14</v>
      </c>
      <c r="K6265" t="s">
        <v>391</v>
      </c>
    </row>
    <row r="6266" spans="1:11" hidden="1" x14ac:dyDescent="0.35">
      <c r="A6266" t="s">
        <v>428</v>
      </c>
      <c r="B6266" t="s">
        <v>84</v>
      </c>
      <c r="C6266" t="s">
        <v>334</v>
      </c>
      <c r="D6266" t="s">
        <v>78</v>
      </c>
      <c r="E6266">
        <v>2022</v>
      </c>
      <c r="F6266" t="s">
        <v>500</v>
      </c>
      <c r="G6266" t="s">
        <v>311</v>
      </c>
      <c r="H6266">
        <v>3818.22</v>
      </c>
      <c r="I6266" t="s">
        <v>514</v>
      </c>
      <c r="J6266" t="s">
        <v>347</v>
      </c>
      <c r="K6266" t="s">
        <v>391</v>
      </c>
    </row>
    <row r="6267" spans="1:11" hidden="1" x14ac:dyDescent="0.35">
      <c r="A6267" t="s">
        <v>428</v>
      </c>
      <c r="B6267" t="s">
        <v>84</v>
      </c>
      <c r="C6267" t="s">
        <v>334</v>
      </c>
      <c r="D6267" t="s">
        <v>78</v>
      </c>
      <c r="E6267">
        <v>2022</v>
      </c>
      <c r="F6267" t="s">
        <v>500</v>
      </c>
      <c r="G6267" t="s">
        <v>311</v>
      </c>
      <c r="H6267">
        <v>1079.97</v>
      </c>
      <c r="I6267" t="s">
        <v>514</v>
      </c>
      <c r="J6267" t="s">
        <v>14</v>
      </c>
      <c r="K6267" t="s">
        <v>391</v>
      </c>
    </row>
    <row r="6268" spans="1:11" hidden="1" x14ac:dyDescent="0.35">
      <c r="A6268" t="s">
        <v>428</v>
      </c>
      <c r="B6268" t="s">
        <v>84</v>
      </c>
      <c r="C6268" t="s">
        <v>334</v>
      </c>
      <c r="D6268" t="s">
        <v>78</v>
      </c>
      <c r="E6268">
        <v>2022</v>
      </c>
      <c r="F6268" t="s">
        <v>500</v>
      </c>
      <c r="G6268" t="s">
        <v>311</v>
      </c>
      <c r="H6268">
        <v>319.83</v>
      </c>
      <c r="I6268" t="s">
        <v>514</v>
      </c>
      <c r="J6268" t="s">
        <v>347</v>
      </c>
      <c r="K6268" t="s">
        <v>391</v>
      </c>
    </row>
    <row r="6269" spans="1:11" hidden="1" x14ac:dyDescent="0.35">
      <c r="A6269" t="s">
        <v>428</v>
      </c>
      <c r="B6269" t="s">
        <v>84</v>
      </c>
      <c r="C6269" t="s">
        <v>334</v>
      </c>
      <c r="D6269" t="s">
        <v>78</v>
      </c>
      <c r="E6269">
        <v>2022</v>
      </c>
      <c r="F6269" t="s">
        <v>71</v>
      </c>
      <c r="G6269" t="s">
        <v>310</v>
      </c>
      <c r="H6269">
        <v>12.01</v>
      </c>
      <c r="I6269" t="s">
        <v>514</v>
      </c>
      <c r="J6269" t="s">
        <v>14</v>
      </c>
      <c r="K6269" t="s">
        <v>391</v>
      </c>
    </row>
    <row r="6270" spans="1:11" hidden="1" x14ac:dyDescent="0.35">
      <c r="A6270" t="s">
        <v>428</v>
      </c>
      <c r="B6270" t="s">
        <v>84</v>
      </c>
      <c r="C6270" t="s">
        <v>334</v>
      </c>
      <c r="D6270" t="s">
        <v>78</v>
      </c>
      <c r="E6270">
        <v>2022</v>
      </c>
      <c r="F6270" t="s">
        <v>71</v>
      </c>
      <c r="G6270" t="s">
        <v>310</v>
      </c>
      <c r="H6270">
        <v>21.14</v>
      </c>
      <c r="I6270" t="s">
        <v>514</v>
      </c>
      <c r="J6270" t="s">
        <v>347</v>
      </c>
      <c r="K6270" t="s">
        <v>391</v>
      </c>
    </row>
    <row r="6271" spans="1:11" hidden="1" x14ac:dyDescent="0.35">
      <c r="A6271" t="s">
        <v>428</v>
      </c>
      <c r="B6271" t="s">
        <v>84</v>
      </c>
      <c r="C6271" t="s">
        <v>334</v>
      </c>
      <c r="D6271" t="s">
        <v>78</v>
      </c>
      <c r="E6271">
        <v>2022</v>
      </c>
      <c r="F6271" t="s">
        <v>71</v>
      </c>
      <c r="G6271" t="s">
        <v>310</v>
      </c>
      <c r="H6271">
        <v>0.49</v>
      </c>
      <c r="I6271" t="s">
        <v>514</v>
      </c>
      <c r="J6271" t="s">
        <v>14</v>
      </c>
      <c r="K6271" t="s">
        <v>391</v>
      </c>
    </row>
    <row r="6272" spans="1:11" hidden="1" x14ac:dyDescent="0.35">
      <c r="A6272" t="s">
        <v>428</v>
      </c>
      <c r="B6272" t="s">
        <v>84</v>
      </c>
      <c r="C6272" t="s">
        <v>334</v>
      </c>
      <c r="D6272" t="s">
        <v>78</v>
      </c>
      <c r="E6272">
        <v>2022</v>
      </c>
      <c r="F6272" t="s">
        <v>71</v>
      </c>
      <c r="G6272" t="s">
        <v>310</v>
      </c>
      <c r="H6272">
        <v>0.86</v>
      </c>
      <c r="I6272" t="s">
        <v>514</v>
      </c>
      <c r="J6272" t="s">
        <v>347</v>
      </c>
      <c r="K6272" t="s">
        <v>391</v>
      </c>
    </row>
    <row r="6273" spans="1:11" hidden="1" x14ac:dyDescent="0.35">
      <c r="A6273" t="s">
        <v>428</v>
      </c>
      <c r="B6273" t="s">
        <v>84</v>
      </c>
      <c r="C6273" t="s">
        <v>334</v>
      </c>
      <c r="D6273" t="s">
        <v>78</v>
      </c>
      <c r="E6273">
        <v>2022</v>
      </c>
      <c r="F6273" t="s">
        <v>71</v>
      </c>
      <c r="G6273" t="s">
        <v>310</v>
      </c>
      <c r="H6273">
        <v>20.76</v>
      </c>
      <c r="I6273" t="s">
        <v>514</v>
      </c>
      <c r="J6273" t="s">
        <v>14</v>
      </c>
      <c r="K6273" t="s">
        <v>391</v>
      </c>
    </row>
    <row r="6274" spans="1:11" hidden="1" x14ac:dyDescent="0.35">
      <c r="A6274" t="s">
        <v>428</v>
      </c>
      <c r="B6274" t="s">
        <v>84</v>
      </c>
      <c r="C6274" t="s">
        <v>334</v>
      </c>
      <c r="D6274" t="s">
        <v>78</v>
      </c>
      <c r="E6274">
        <v>2022</v>
      </c>
      <c r="F6274" t="s">
        <v>71</v>
      </c>
      <c r="G6274" t="s">
        <v>310</v>
      </c>
      <c r="H6274">
        <v>36.53</v>
      </c>
      <c r="I6274" t="s">
        <v>514</v>
      </c>
      <c r="J6274" t="s">
        <v>347</v>
      </c>
      <c r="K6274" t="s">
        <v>391</v>
      </c>
    </row>
    <row r="6275" spans="1:11" hidden="1" x14ac:dyDescent="0.35">
      <c r="A6275" t="s">
        <v>428</v>
      </c>
      <c r="B6275" t="s">
        <v>84</v>
      </c>
      <c r="C6275" t="s">
        <v>334</v>
      </c>
      <c r="D6275" t="s">
        <v>78</v>
      </c>
      <c r="E6275">
        <v>2022</v>
      </c>
      <c r="F6275" t="s">
        <v>71</v>
      </c>
      <c r="G6275" t="s">
        <v>310</v>
      </c>
      <c r="H6275">
        <v>1.74</v>
      </c>
      <c r="I6275" t="s">
        <v>514</v>
      </c>
      <c r="J6275" t="s">
        <v>14</v>
      </c>
      <c r="K6275" t="s">
        <v>391</v>
      </c>
    </row>
    <row r="6276" spans="1:11" hidden="1" x14ac:dyDescent="0.35">
      <c r="A6276" t="s">
        <v>428</v>
      </c>
      <c r="B6276" t="s">
        <v>84</v>
      </c>
      <c r="C6276" t="s">
        <v>334</v>
      </c>
      <c r="D6276" t="s">
        <v>78</v>
      </c>
      <c r="E6276">
        <v>2022</v>
      </c>
      <c r="F6276" t="s">
        <v>71</v>
      </c>
      <c r="G6276" t="s">
        <v>310</v>
      </c>
      <c r="H6276">
        <v>3.05</v>
      </c>
      <c r="I6276" t="s">
        <v>514</v>
      </c>
      <c r="J6276" t="s">
        <v>347</v>
      </c>
      <c r="K6276" t="s">
        <v>391</v>
      </c>
    </row>
    <row r="6277" spans="1:11" hidden="1" x14ac:dyDescent="0.35">
      <c r="A6277" t="s">
        <v>428</v>
      </c>
      <c r="B6277" t="s">
        <v>84</v>
      </c>
      <c r="C6277" t="s">
        <v>334</v>
      </c>
      <c r="D6277" t="s">
        <v>78</v>
      </c>
      <c r="E6277">
        <v>2022</v>
      </c>
      <c r="F6277" t="s">
        <v>148</v>
      </c>
      <c r="G6277" t="s">
        <v>308</v>
      </c>
      <c r="H6277">
        <v>34.33</v>
      </c>
      <c r="I6277" t="s">
        <v>514</v>
      </c>
      <c r="J6277" t="s">
        <v>347</v>
      </c>
      <c r="K6277" t="s">
        <v>391</v>
      </c>
    </row>
    <row r="6278" spans="1:11" hidden="1" x14ac:dyDescent="0.35">
      <c r="A6278" t="s">
        <v>428</v>
      </c>
      <c r="B6278" t="s">
        <v>84</v>
      </c>
      <c r="C6278" t="s">
        <v>334</v>
      </c>
      <c r="D6278" t="s">
        <v>78</v>
      </c>
      <c r="E6278">
        <v>2022</v>
      </c>
      <c r="F6278" t="s">
        <v>148</v>
      </c>
      <c r="G6278" t="s">
        <v>308</v>
      </c>
      <c r="H6278">
        <v>1.4</v>
      </c>
      <c r="I6278" t="s">
        <v>514</v>
      </c>
      <c r="J6278" t="s">
        <v>347</v>
      </c>
      <c r="K6278" t="s">
        <v>391</v>
      </c>
    </row>
    <row r="6279" spans="1:11" hidden="1" x14ac:dyDescent="0.35">
      <c r="A6279" t="s">
        <v>428</v>
      </c>
      <c r="B6279" t="s">
        <v>84</v>
      </c>
      <c r="C6279" t="s">
        <v>334</v>
      </c>
      <c r="D6279" t="s">
        <v>78</v>
      </c>
      <c r="E6279">
        <v>2022</v>
      </c>
      <c r="F6279" t="s">
        <v>148</v>
      </c>
      <c r="G6279" t="s">
        <v>308</v>
      </c>
      <c r="H6279">
        <v>59.3</v>
      </c>
      <c r="I6279" t="s">
        <v>514</v>
      </c>
      <c r="J6279" t="s">
        <v>347</v>
      </c>
      <c r="K6279" t="s">
        <v>391</v>
      </c>
    </row>
    <row r="6280" spans="1:11" hidden="1" x14ac:dyDescent="0.35">
      <c r="A6280" t="s">
        <v>428</v>
      </c>
      <c r="B6280" t="s">
        <v>84</v>
      </c>
      <c r="C6280" t="s">
        <v>334</v>
      </c>
      <c r="D6280" t="s">
        <v>78</v>
      </c>
      <c r="E6280">
        <v>2022</v>
      </c>
      <c r="F6280" t="s">
        <v>148</v>
      </c>
      <c r="G6280" t="s">
        <v>308</v>
      </c>
      <c r="H6280">
        <v>4.97</v>
      </c>
      <c r="I6280" t="s">
        <v>514</v>
      </c>
      <c r="J6280" t="s">
        <v>347</v>
      </c>
      <c r="K6280" t="s">
        <v>391</v>
      </c>
    </row>
    <row r="6281" spans="1:11" hidden="1" x14ac:dyDescent="0.35">
      <c r="A6281" t="s">
        <v>428</v>
      </c>
      <c r="B6281" t="s">
        <v>84</v>
      </c>
      <c r="C6281" t="s">
        <v>334</v>
      </c>
      <c r="D6281" t="s">
        <v>78</v>
      </c>
      <c r="E6281">
        <v>2022</v>
      </c>
      <c r="F6281" t="s">
        <v>156</v>
      </c>
      <c r="G6281" t="s">
        <v>307</v>
      </c>
      <c r="H6281">
        <v>76.16</v>
      </c>
      <c r="I6281" t="s">
        <v>514</v>
      </c>
      <c r="J6281" t="s">
        <v>14</v>
      </c>
      <c r="K6281" t="s">
        <v>391</v>
      </c>
    </row>
    <row r="6282" spans="1:11" hidden="1" x14ac:dyDescent="0.35">
      <c r="A6282" t="s">
        <v>428</v>
      </c>
      <c r="B6282" t="s">
        <v>84</v>
      </c>
      <c r="C6282" t="s">
        <v>334</v>
      </c>
      <c r="D6282" t="s">
        <v>78</v>
      </c>
      <c r="E6282">
        <v>2022</v>
      </c>
      <c r="F6282" t="s">
        <v>156</v>
      </c>
      <c r="G6282" t="s">
        <v>307</v>
      </c>
      <c r="H6282">
        <v>91.33</v>
      </c>
      <c r="I6282" t="s">
        <v>514</v>
      </c>
      <c r="J6282" t="s">
        <v>347</v>
      </c>
      <c r="K6282" t="s">
        <v>391</v>
      </c>
    </row>
    <row r="6283" spans="1:11" hidden="1" x14ac:dyDescent="0.35">
      <c r="A6283" t="s">
        <v>428</v>
      </c>
      <c r="B6283" t="s">
        <v>84</v>
      </c>
      <c r="C6283" t="s">
        <v>334</v>
      </c>
      <c r="D6283" t="s">
        <v>78</v>
      </c>
      <c r="E6283">
        <v>2022</v>
      </c>
      <c r="F6283" t="s">
        <v>156</v>
      </c>
      <c r="G6283" t="s">
        <v>307</v>
      </c>
      <c r="H6283">
        <v>3.1</v>
      </c>
      <c r="I6283" t="s">
        <v>514</v>
      </c>
      <c r="J6283" t="s">
        <v>14</v>
      </c>
      <c r="K6283" t="s">
        <v>391</v>
      </c>
    </row>
    <row r="6284" spans="1:11" hidden="1" x14ac:dyDescent="0.35">
      <c r="A6284" t="s">
        <v>428</v>
      </c>
      <c r="B6284" t="s">
        <v>84</v>
      </c>
      <c r="C6284" t="s">
        <v>334</v>
      </c>
      <c r="D6284" t="s">
        <v>78</v>
      </c>
      <c r="E6284">
        <v>2022</v>
      </c>
      <c r="F6284" t="s">
        <v>156</v>
      </c>
      <c r="G6284" t="s">
        <v>307</v>
      </c>
      <c r="H6284">
        <v>3.71</v>
      </c>
      <c r="I6284" t="s">
        <v>514</v>
      </c>
      <c r="J6284" t="s">
        <v>347</v>
      </c>
      <c r="K6284" t="s">
        <v>391</v>
      </c>
    </row>
    <row r="6285" spans="1:11" hidden="1" x14ac:dyDescent="0.35">
      <c r="A6285" t="s">
        <v>428</v>
      </c>
      <c r="B6285" t="s">
        <v>84</v>
      </c>
      <c r="C6285" t="s">
        <v>334</v>
      </c>
      <c r="D6285" t="s">
        <v>78</v>
      </c>
      <c r="E6285">
        <v>2022</v>
      </c>
      <c r="F6285" t="s">
        <v>156</v>
      </c>
      <c r="G6285" t="s">
        <v>307</v>
      </c>
      <c r="H6285">
        <v>131.57</v>
      </c>
      <c r="I6285" t="s">
        <v>514</v>
      </c>
      <c r="J6285" t="s">
        <v>14</v>
      </c>
      <c r="K6285" t="s">
        <v>391</v>
      </c>
    </row>
    <row r="6286" spans="1:11" hidden="1" x14ac:dyDescent="0.35">
      <c r="A6286" t="s">
        <v>428</v>
      </c>
      <c r="B6286" t="s">
        <v>84</v>
      </c>
      <c r="C6286" t="s">
        <v>334</v>
      </c>
      <c r="D6286" t="s">
        <v>78</v>
      </c>
      <c r="E6286">
        <v>2022</v>
      </c>
      <c r="F6286" t="s">
        <v>156</v>
      </c>
      <c r="G6286" t="s">
        <v>307</v>
      </c>
      <c r="H6286">
        <v>157.80000000000001</v>
      </c>
      <c r="I6286" t="s">
        <v>514</v>
      </c>
      <c r="J6286" t="s">
        <v>347</v>
      </c>
      <c r="K6286" t="s">
        <v>391</v>
      </c>
    </row>
    <row r="6287" spans="1:11" hidden="1" x14ac:dyDescent="0.35">
      <c r="A6287" t="s">
        <v>428</v>
      </c>
      <c r="B6287" t="s">
        <v>84</v>
      </c>
      <c r="C6287" t="s">
        <v>334</v>
      </c>
      <c r="D6287" t="s">
        <v>78</v>
      </c>
      <c r="E6287">
        <v>2022</v>
      </c>
      <c r="F6287" t="s">
        <v>156</v>
      </c>
      <c r="G6287" t="s">
        <v>307</v>
      </c>
      <c r="H6287">
        <v>11.02</v>
      </c>
      <c r="I6287" t="s">
        <v>514</v>
      </c>
      <c r="J6287" t="s">
        <v>14</v>
      </c>
      <c r="K6287" t="s">
        <v>391</v>
      </c>
    </row>
    <row r="6288" spans="1:11" hidden="1" x14ac:dyDescent="0.35">
      <c r="A6288" t="s">
        <v>428</v>
      </c>
      <c r="B6288" t="s">
        <v>84</v>
      </c>
      <c r="C6288" t="s">
        <v>334</v>
      </c>
      <c r="D6288" t="s">
        <v>78</v>
      </c>
      <c r="E6288">
        <v>2022</v>
      </c>
      <c r="F6288" t="s">
        <v>156</v>
      </c>
      <c r="G6288" t="s">
        <v>307</v>
      </c>
      <c r="H6288">
        <v>13.22</v>
      </c>
      <c r="I6288" t="s">
        <v>514</v>
      </c>
      <c r="J6288" t="s">
        <v>347</v>
      </c>
      <c r="K6288" t="s">
        <v>391</v>
      </c>
    </row>
    <row r="6289" spans="1:11" hidden="1" x14ac:dyDescent="0.35">
      <c r="A6289" t="s">
        <v>428</v>
      </c>
      <c r="B6289" t="s">
        <v>84</v>
      </c>
      <c r="C6289" t="s">
        <v>327</v>
      </c>
      <c r="D6289" t="s">
        <v>78</v>
      </c>
      <c r="E6289">
        <v>2022</v>
      </c>
      <c r="F6289" t="s">
        <v>506</v>
      </c>
      <c r="G6289" t="s">
        <v>309</v>
      </c>
      <c r="H6289">
        <v>19.09</v>
      </c>
      <c r="I6289" t="s">
        <v>514</v>
      </c>
      <c r="J6289" t="s">
        <v>14</v>
      </c>
      <c r="K6289" t="s">
        <v>389</v>
      </c>
    </row>
    <row r="6290" spans="1:11" hidden="1" x14ac:dyDescent="0.35">
      <c r="A6290" t="s">
        <v>428</v>
      </c>
      <c r="B6290" t="s">
        <v>84</v>
      </c>
      <c r="C6290" t="s">
        <v>327</v>
      </c>
      <c r="D6290" t="s">
        <v>78</v>
      </c>
      <c r="E6290">
        <v>2022</v>
      </c>
      <c r="F6290" t="s">
        <v>506</v>
      </c>
      <c r="G6290" t="s">
        <v>309</v>
      </c>
      <c r="H6290">
        <v>912.04</v>
      </c>
      <c r="I6290" t="s">
        <v>514</v>
      </c>
      <c r="J6290" t="s">
        <v>347</v>
      </c>
      <c r="K6290" t="s">
        <v>389</v>
      </c>
    </row>
    <row r="6291" spans="1:11" hidden="1" x14ac:dyDescent="0.35">
      <c r="A6291" t="s">
        <v>428</v>
      </c>
      <c r="B6291" t="s">
        <v>84</v>
      </c>
      <c r="C6291" t="s">
        <v>327</v>
      </c>
      <c r="D6291" t="s">
        <v>78</v>
      </c>
      <c r="E6291">
        <v>2022</v>
      </c>
      <c r="F6291" t="s">
        <v>506</v>
      </c>
      <c r="G6291" t="s">
        <v>309</v>
      </c>
      <c r="H6291">
        <v>1.37</v>
      </c>
      <c r="I6291" t="s">
        <v>514</v>
      </c>
      <c r="J6291" t="s">
        <v>14</v>
      </c>
      <c r="K6291" t="s">
        <v>389</v>
      </c>
    </row>
    <row r="6292" spans="1:11" hidden="1" x14ac:dyDescent="0.35">
      <c r="A6292" t="s">
        <v>428</v>
      </c>
      <c r="B6292" t="s">
        <v>84</v>
      </c>
      <c r="C6292" t="s">
        <v>327</v>
      </c>
      <c r="D6292" t="s">
        <v>78</v>
      </c>
      <c r="E6292">
        <v>2022</v>
      </c>
      <c r="F6292" t="s">
        <v>506</v>
      </c>
      <c r="G6292" t="s">
        <v>309</v>
      </c>
      <c r="H6292">
        <v>65.27</v>
      </c>
      <c r="I6292" t="s">
        <v>514</v>
      </c>
      <c r="J6292" t="s">
        <v>347</v>
      </c>
      <c r="K6292" t="s">
        <v>389</v>
      </c>
    </row>
    <row r="6293" spans="1:11" hidden="1" x14ac:dyDescent="0.35">
      <c r="A6293" t="s">
        <v>428</v>
      </c>
      <c r="B6293" t="s">
        <v>84</v>
      </c>
      <c r="C6293" t="s">
        <v>327</v>
      </c>
      <c r="D6293" t="s">
        <v>78</v>
      </c>
      <c r="E6293">
        <v>2022</v>
      </c>
      <c r="F6293" t="s">
        <v>506</v>
      </c>
      <c r="G6293" t="s">
        <v>309</v>
      </c>
      <c r="H6293">
        <v>30.23</v>
      </c>
      <c r="I6293" t="s">
        <v>514</v>
      </c>
      <c r="J6293" t="s">
        <v>14</v>
      </c>
      <c r="K6293" t="s">
        <v>389</v>
      </c>
    </row>
    <row r="6294" spans="1:11" hidden="1" x14ac:dyDescent="0.35">
      <c r="A6294" t="s">
        <v>428</v>
      </c>
      <c r="B6294" t="s">
        <v>84</v>
      </c>
      <c r="C6294" t="s">
        <v>327</v>
      </c>
      <c r="D6294" t="s">
        <v>78</v>
      </c>
      <c r="E6294">
        <v>2022</v>
      </c>
      <c r="F6294" t="s">
        <v>506</v>
      </c>
      <c r="G6294" t="s">
        <v>309</v>
      </c>
      <c r="H6294">
        <v>1443.78</v>
      </c>
      <c r="I6294" t="s">
        <v>514</v>
      </c>
      <c r="J6294" t="s">
        <v>347</v>
      </c>
      <c r="K6294" t="s">
        <v>389</v>
      </c>
    </row>
    <row r="6295" spans="1:11" hidden="1" x14ac:dyDescent="0.35">
      <c r="A6295" t="s">
        <v>428</v>
      </c>
      <c r="B6295" t="s">
        <v>84</v>
      </c>
      <c r="C6295" t="s">
        <v>327</v>
      </c>
      <c r="D6295" t="s">
        <v>78</v>
      </c>
      <c r="E6295">
        <v>2022</v>
      </c>
      <c r="F6295" t="s">
        <v>506</v>
      </c>
      <c r="G6295" t="s">
        <v>309</v>
      </c>
      <c r="H6295">
        <v>1.31</v>
      </c>
      <c r="I6295" t="s">
        <v>514</v>
      </c>
      <c r="J6295" t="s">
        <v>14</v>
      </c>
      <c r="K6295" t="s">
        <v>389</v>
      </c>
    </row>
    <row r="6296" spans="1:11" hidden="1" x14ac:dyDescent="0.35">
      <c r="A6296" t="s">
        <v>428</v>
      </c>
      <c r="B6296" t="s">
        <v>84</v>
      </c>
      <c r="C6296" t="s">
        <v>327</v>
      </c>
      <c r="D6296" t="s">
        <v>78</v>
      </c>
      <c r="E6296">
        <v>2022</v>
      </c>
      <c r="F6296" t="s">
        <v>506</v>
      </c>
      <c r="G6296" t="s">
        <v>309</v>
      </c>
      <c r="H6296">
        <v>62.66</v>
      </c>
      <c r="I6296" t="s">
        <v>514</v>
      </c>
      <c r="J6296" t="s">
        <v>347</v>
      </c>
      <c r="K6296" t="s">
        <v>389</v>
      </c>
    </row>
    <row r="6297" spans="1:11" hidden="1" x14ac:dyDescent="0.35">
      <c r="A6297" t="s">
        <v>428</v>
      </c>
      <c r="B6297" t="s">
        <v>84</v>
      </c>
      <c r="C6297" t="s">
        <v>327</v>
      </c>
      <c r="D6297" t="s">
        <v>78</v>
      </c>
      <c r="E6297">
        <v>2022</v>
      </c>
      <c r="F6297" t="s">
        <v>500</v>
      </c>
      <c r="G6297" t="s">
        <v>311</v>
      </c>
      <c r="H6297">
        <v>4200.8</v>
      </c>
      <c r="I6297" t="s">
        <v>514</v>
      </c>
      <c r="J6297" t="s">
        <v>14</v>
      </c>
      <c r="K6297" t="s">
        <v>389</v>
      </c>
    </row>
    <row r="6298" spans="1:11" hidden="1" x14ac:dyDescent="0.35">
      <c r="A6298" t="s">
        <v>428</v>
      </c>
      <c r="B6298" t="s">
        <v>84</v>
      </c>
      <c r="C6298" t="s">
        <v>327</v>
      </c>
      <c r="D6298" t="s">
        <v>78</v>
      </c>
      <c r="E6298">
        <v>2022</v>
      </c>
      <c r="F6298" t="s">
        <v>500</v>
      </c>
      <c r="G6298" t="s">
        <v>311</v>
      </c>
      <c r="H6298">
        <v>2314.81</v>
      </c>
      <c r="I6298" t="s">
        <v>514</v>
      </c>
      <c r="J6298" t="s">
        <v>347</v>
      </c>
      <c r="K6298" t="s">
        <v>389</v>
      </c>
    </row>
    <row r="6299" spans="1:11" hidden="1" x14ac:dyDescent="0.35">
      <c r="A6299" t="s">
        <v>428</v>
      </c>
      <c r="B6299" t="s">
        <v>84</v>
      </c>
      <c r="C6299" t="s">
        <v>327</v>
      </c>
      <c r="D6299" t="s">
        <v>78</v>
      </c>
      <c r="E6299">
        <v>2022</v>
      </c>
      <c r="F6299" t="s">
        <v>500</v>
      </c>
      <c r="G6299" t="s">
        <v>311</v>
      </c>
      <c r="H6299">
        <v>300.63</v>
      </c>
      <c r="I6299" t="s">
        <v>514</v>
      </c>
      <c r="J6299" t="s">
        <v>14</v>
      </c>
      <c r="K6299" t="s">
        <v>389</v>
      </c>
    </row>
    <row r="6300" spans="1:11" hidden="1" x14ac:dyDescent="0.35">
      <c r="A6300" t="s">
        <v>428</v>
      </c>
      <c r="B6300" t="s">
        <v>84</v>
      </c>
      <c r="C6300" t="s">
        <v>327</v>
      </c>
      <c r="D6300" t="s">
        <v>78</v>
      </c>
      <c r="E6300">
        <v>2022</v>
      </c>
      <c r="F6300" t="s">
        <v>500</v>
      </c>
      <c r="G6300" t="s">
        <v>311</v>
      </c>
      <c r="H6300">
        <v>165.66</v>
      </c>
      <c r="I6300" t="s">
        <v>514</v>
      </c>
      <c r="J6300" t="s">
        <v>347</v>
      </c>
      <c r="K6300" t="s">
        <v>389</v>
      </c>
    </row>
    <row r="6301" spans="1:11" hidden="1" x14ac:dyDescent="0.35">
      <c r="A6301" t="s">
        <v>428</v>
      </c>
      <c r="B6301" t="s">
        <v>84</v>
      </c>
      <c r="C6301" t="s">
        <v>327</v>
      </c>
      <c r="D6301" t="s">
        <v>78</v>
      </c>
      <c r="E6301">
        <v>2022</v>
      </c>
      <c r="F6301" t="s">
        <v>500</v>
      </c>
      <c r="G6301" t="s">
        <v>311</v>
      </c>
      <c r="H6301">
        <v>6649.94</v>
      </c>
      <c r="I6301" t="s">
        <v>514</v>
      </c>
      <c r="J6301" t="s">
        <v>14</v>
      </c>
      <c r="K6301" t="s">
        <v>389</v>
      </c>
    </row>
    <row r="6302" spans="1:11" hidden="1" x14ac:dyDescent="0.35">
      <c r="A6302" t="s">
        <v>428</v>
      </c>
      <c r="B6302" t="s">
        <v>84</v>
      </c>
      <c r="C6302" t="s">
        <v>327</v>
      </c>
      <c r="D6302" t="s">
        <v>78</v>
      </c>
      <c r="E6302">
        <v>2022</v>
      </c>
      <c r="F6302" t="s">
        <v>500</v>
      </c>
      <c r="G6302" t="s">
        <v>311</v>
      </c>
      <c r="H6302">
        <v>3664.39</v>
      </c>
      <c r="I6302" t="s">
        <v>514</v>
      </c>
      <c r="J6302" t="s">
        <v>347</v>
      </c>
      <c r="K6302" t="s">
        <v>389</v>
      </c>
    </row>
    <row r="6303" spans="1:11" hidden="1" x14ac:dyDescent="0.35">
      <c r="A6303" t="s">
        <v>428</v>
      </c>
      <c r="B6303" t="s">
        <v>84</v>
      </c>
      <c r="C6303" t="s">
        <v>327</v>
      </c>
      <c r="D6303" t="s">
        <v>78</v>
      </c>
      <c r="E6303">
        <v>2022</v>
      </c>
      <c r="F6303" t="s">
        <v>500</v>
      </c>
      <c r="G6303" t="s">
        <v>311</v>
      </c>
      <c r="H6303">
        <v>288.60000000000002</v>
      </c>
      <c r="I6303" t="s">
        <v>514</v>
      </c>
      <c r="J6303" t="s">
        <v>14</v>
      </c>
      <c r="K6303" t="s">
        <v>389</v>
      </c>
    </row>
    <row r="6304" spans="1:11" hidden="1" x14ac:dyDescent="0.35">
      <c r="A6304" t="s">
        <v>428</v>
      </c>
      <c r="B6304" t="s">
        <v>84</v>
      </c>
      <c r="C6304" t="s">
        <v>327</v>
      </c>
      <c r="D6304" t="s">
        <v>78</v>
      </c>
      <c r="E6304">
        <v>2022</v>
      </c>
      <c r="F6304" t="s">
        <v>500</v>
      </c>
      <c r="G6304" t="s">
        <v>311</v>
      </c>
      <c r="H6304">
        <v>159.03</v>
      </c>
      <c r="I6304" t="s">
        <v>514</v>
      </c>
      <c r="J6304" t="s">
        <v>347</v>
      </c>
      <c r="K6304" t="s">
        <v>389</v>
      </c>
    </row>
    <row r="6305" spans="1:11" hidden="1" x14ac:dyDescent="0.35">
      <c r="A6305" t="s">
        <v>428</v>
      </c>
      <c r="B6305" t="s">
        <v>84</v>
      </c>
      <c r="C6305" t="s">
        <v>327</v>
      </c>
      <c r="D6305" t="s">
        <v>78</v>
      </c>
      <c r="E6305">
        <v>2022</v>
      </c>
      <c r="F6305" t="s">
        <v>71</v>
      </c>
      <c r="G6305" t="s">
        <v>310</v>
      </c>
      <c r="H6305">
        <v>18.239999999999998</v>
      </c>
      <c r="I6305" t="s">
        <v>514</v>
      </c>
      <c r="J6305" t="s">
        <v>347</v>
      </c>
      <c r="K6305" t="s">
        <v>389</v>
      </c>
    </row>
    <row r="6306" spans="1:11" hidden="1" x14ac:dyDescent="0.35">
      <c r="A6306" t="s">
        <v>428</v>
      </c>
      <c r="B6306" t="s">
        <v>84</v>
      </c>
      <c r="C6306" t="s">
        <v>327</v>
      </c>
      <c r="D6306" t="s">
        <v>78</v>
      </c>
      <c r="E6306">
        <v>2022</v>
      </c>
      <c r="F6306" t="s">
        <v>71</v>
      </c>
      <c r="G6306" t="s">
        <v>310</v>
      </c>
      <c r="H6306">
        <v>1.31</v>
      </c>
      <c r="I6306" t="s">
        <v>514</v>
      </c>
      <c r="J6306" t="s">
        <v>347</v>
      </c>
      <c r="K6306" t="s">
        <v>389</v>
      </c>
    </row>
    <row r="6307" spans="1:11" hidden="1" x14ac:dyDescent="0.35">
      <c r="A6307" t="s">
        <v>428</v>
      </c>
      <c r="B6307" t="s">
        <v>84</v>
      </c>
      <c r="C6307" t="s">
        <v>327</v>
      </c>
      <c r="D6307" t="s">
        <v>78</v>
      </c>
      <c r="E6307">
        <v>2022</v>
      </c>
      <c r="F6307" t="s">
        <v>71</v>
      </c>
      <c r="G6307" t="s">
        <v>310</v>
      </c>
      <c r="H6307">
        <v>28.86</v>
      </c>
      <c r="I6307" t="s">
        <v>514</v>
      </c>
      <c r="J6307" t="s">
        <v>347</v>
      </c>
      <c r="K6307" t="s">
        <v>389</v>
      </c>
    </row>
    <row r="6308" spans="1:11" hidden="1" x14ac:dyDescent="0.35">
      <c r="A6308" t="s">
        <v>428</v>
      </c>
      <c r="B6308" t="s">
        <v>84</v>
      </c>
      <c r="C6308" t="s">
        <v>327</v>
      </c>
      <c r="D6308" t="s">
        <v>78</v>
      </c>
      <c r="E6308">
        <v>2022</v>
      </c>
      <c r="F6308" t="s">
        <v>71</v>
      </c>
      <c r="G6308" t="s">
        <v>310</v>
      </c>
      <c r="H6308">
        <v>1.25</v>
      </c>
      <c r="I6308" t="s">
        <v>514</v>
      </c>
      <c r="J6308" t="s">
        <v>347</v>
      </c>
      <c r="K6308" t="s">
        <v>389</v>
      </c>
    </row>
    <row r="6309" spans="1:11" hidden="1" x14ac:dyDescent="0.35">
      <c r="A6309" t="s">
        <v>428</v>
      </c>
      <c r="B6309" t="s">
        <v>84</v>
      </c>
      <c r="C6309" t="s">
        <v>327</v>
      </c>
      <c r="D6309" t="s">
        <v>78</v>
      </c>
      <c r="E6309">
        <v>2022</v>
      </c>
      <c r="F6309" t="s">
        <v>148</v>
      </c>
      <c r="G6309" t="s">
        <v>308</v>
      </c>
      <c r="H6309">
        <v>36.72</v>
      </c>
      <c r="I6309" t="s">
        <v>514</v>
      </c>
      <c r="J6309" t="s">
        <v>347</v>
      </c>
      <c r="K6309" t="s">
        <v>389</v>
      </c>
    </row>
    <row r="6310" spans="1:11" hidden="1" x14ac:dyDescent="0.35">
      <c r="A6310" t="s">
        <v>428</v>
      </c>
      <c r="B6310" t="s">
        <v>84</v>
      </c>
      <c r="C6310" t="s">
        <v>327</v>
      </c>
      <c r="D6310" t="s">
        <v>78</v>
      </c>
      <c r="E6310">
        <v>2022</v>
      </c>
      <c r="F6310" t="s">
        <v>148</v>
      </c>
      <c r="G6310" t="s">
        <v>308</v>
      </c>
      <c r="H6310">
        <v>2.63</v>
      </c>
      <c r="I6310" t="s">
        <v>514</v>
      </c>
      <c r="J6310" t="s">
        <v>347</v>
      </c>
      <c r="K6310" t="s">
        <v>389</v>
      </c>
    </row>
    <row r="6311" spans="1:11" hidden="1" x14ac:dyDescent="0.35">
      <c r="A6311" t="s">
        <v>428</v>
      </c>
      <c r="B6311" t="s">
        <v>84</v>
      </c>
      <c r="C6311" t="s">
        <v>327</v>
      </c>
      <c r="D6311" t="s">
        <v>78</v>
      </c>
      <c r="E6311">
        <v>2022</v>
      </c>
      <c r="F6311" t="s">
        <v>148</v>
      </c>
      <c r="G6311" t="s">
        <v>308</v>
      </c>
      <c r="H6311">
        <v>58.13</v>
      </c>
      <c r="I6311" t="s">
        <v>514</v>
      </c>
      <c r="J6311" t="s">
        <v>347</v>
      </c>
      <c r="K6311" t="s">
        <v>389</v>
      </c>
    </row>
    <row r="6312" spans="1:11" hidden="1" x14ac:dyDescent="0.35">
      <c r="A6312" t="s">
        <v>428</v>
      </c>
      <c r="B6312" t="s">
        <v>84</v>
      </c>
      <c r="C6312" t="s">
        <v>327</v>
      </c>
      <c r="D6312" t="s">
        <v>78</v>
      </c>
      <c r="E6312">
        <v>2022</v>
      </c>
      <c r="F6312" t="s">
        <v>148</v>
      </c>
      <c r="G6312" t="s">
        <v>308</v>
      </c>
      <c r="H6312">
        <v>2.52</v>
      </c>
      <c r="I6312" t="s">
        <v>514</v>
      </c>
      <c r="J6312" t="s">
        <v>347</v>
      </c>
      <c r="K6312" t="s">
        <v>389</v>
      </c>
    </row>
    <row r="6313" spans="1:11" hidden="1" x14ac:dyDescent="0.35">
      <c r="A6313" t="s">
        <v>428</v>
      </c>
      <c r="B6313" t="s">
        <v>84</v>
      </c>
      <c r="C6313" t="s">
        <v>327</v>
      </c>
      <c r="D6313" t="s">
        <v>78</v>
      </c>
      <c r="E6313">
        <v>2022</v>
      </c>
      <c r="F6313" t="s">
        <v>156</v>
      </c>
      <c r="G6313" t="s">
        <v>307</v>
      </c>
      <c r="H6313">
        <v>15.88</v>
      </c>
      <c r="I6313" t="s">
        <v>514</v>
      </c>
      <c r="J6313" t="s">
        <v>14</v>
      </c>
      <c r="K6313" t="s">
        <v>389</v>
      </c>
    </row>
    <row r="6314" spans="1:11" hidden="1" x14ac:dyDescent="0.35">
      <c r="A6314" t="s">
        <v>428</v>
      </c>
      <c r="B6314" t="s">
        <v>84</v>
      </c>
      <c r="C6314" t="s">
        <v>327</v>
      </c>
      <c r="D6314" t="s">
        <v>78</v>
      </c>
      <c r="E6314">
        <v>2022</v>
      </c>
      <c r="F6314" t="s">
        <v>156</v>
      </c>
      <c r="G6314" t="s">
        <v>307</v>
      </c>
      <c r="H6314">
        <v>119.8</v>
      </c>
      <c r="I6314" t="s">
        <v>514</v>
      </c>
      <c r="J6314" t="s">
        <v>347</v>
      </c>
      <c r="K6314" t="s">
        <v>389</v>
      </c>
    </row>
    <row r="6315" spans="1:11" hidden="1" x14ac:dyDescent="0.35">
      <c r="A6315" t="s">
        <v>428</v>
      </c>
      <c r="B6315" t="s">
        <v>84</v>
      </c>
      <c r="C6315" t="s">
        <v>327</v>
      </c>
      <c r="D6315" t="s">
        <v>78</v>
      </c>
      <c r="E6315">
        <v>2022</v>
      </c>
      <c r="F6315" t="s">
        <v>156</v>
      </c>
      <c r="G6315" t="s">
        <v>307</v>
      </c>
      <c r="H6315">
        <v>1.1399999999999999</v>
      </c>
      <c r="I6315" t="s">
        <v>514</v>
      </c>
      <c r="J6315" t="s">
        <v>14</v>
      </c>
      <c r="K6315" t="s">
        <v>389</v>
      </c>
    </row>
    <row r="6316" spans="1:11" hidden="1" x14ac:dyDescent="0.35">
      <c r="A6316" t="s">
        <v>428</v>
      </c>
      <c r="B6316" t="s">
        <v>84</v>
      </c>
      <c r="C6316" t="s">
        <v>327</v>
      </c>
      <c r="D6316" t="s">
        <v>78</v>
      </c>
      <c r="E6316">
        <v>2022</v>
      </c>
      <c r="F6316" t="s">
        <v>156</v>
      </c>
      <c r="G6316" t="s">
        <v>307</v>
      </c>
      <c r="H6316">
        <v>8.57</v>
      </c>
      <c r="I6316" t="s">
        <v>514</v>
      </c>
      <c r="J6316" t="s">
        <v>347</v>
      </c>
      <c r="K6316" t="s">
        <v>389</v>
      </c>
    </row>
    <row r="6317" spans="1:11" hidden="1" x14ac:dyDescent="0.35">
      <c r="A6317" t="s">
        <v>428</v>
      </c>
      <c r="B6317" t="s">
        <v>84</v>
      </c>
      <c r="C6317" t="s">
        <v>327</v>
      </c>
      <c r="D6317" t="s">
        <v>78</v>
      </c>
      <c r="E6317">
        <v>2022</v>
      </c>
      <c r="F6317" t="s">
        <v>156</v>
      </c>
      <c r="G6317" t="s">
        <v>307</v>
      </c>
      <c r="H6317">
        <v>25.14</v>
      </c>
      <c r="I6317" t="s">
        <v>514</v>
      </c>
      <c r="J6317" t="s">
        <v>14</v>
      </c>
      <c r="K6317" t="s">
        <v>389</v>
      </c>
    </row>
    <row r="6318" spans="1:11" hidden="1" x14ac:dyDescent="0.35">
      <c r="A6318" t="s">
        <v>428</v>
      </c>
      <c r="B6318" t="s">
        <v>84</v>
      </c>
      <c r="C6318" t="s">
        <v>327</v>
      </c>
      <c r="D6318" t="s">
        <v>78</v>
      </c>
      <c r="E6318">
        <v>2022</v>
      </c>
      <c r="F6318" t="s">
        <v>156</v>
      </c>
      <c r="G6318" t="s">
        <v>307</v>
      </c>
      <c r="H6318">
        <v>189.65</v>
      </c>
      <c r="I6318" t="s">
        <v>514</v>
      </c>
      <c r="J6318" t="s">
        <v>347</v>
      </c>
      <c r="K6318" t="s">
        <v>389</v>
      </c>
    </row>
    <row r="6319" spans="1:11" hidden="1" x14ac:dyDescent="0.35">
      <c r="A6319" t="s">
        <v>428</v>
      </c>
      <c r="B6319" t="s">
        <v>84</v>
      </c>
      <c r="C6319" t="s">
        <v>327</v>
      </c>
      <c r="D6319" t="s">
        <v>78</v>
      </c>
      <c r="E6319">
        <v>2022</v>
      </c>
      <c r="F6319" t="s">
        <v>156</v>
      </c>
      <c r="G6319" t="s">
        <v>307</v>
      </c>
      <c r="H6319">
        <v>1.0900000000000001</v>
      </c>
      <c r="I6319" t="s">
        <v>514</v>
      </c>
      <c r="J6319" t="s">
        <v>14</v>
      </c>
      <c r="K6319" t="s">
        <v>389</v>
      </c>
    </row>
    <row r="6320" spans="1:11" hidden="1" x14ac:dyDescent="0.35">
      <c r="A6320" t="s">
        <v>428</v>
      </c>
      <c r="B6320" t="s">
        <v>84</v>
      </c>
      <c r="C6320" t="s">
        <v>327</v>
      </c>
      <c r="D6320" t="s">
        <v>78</v>
      </c>
      <c r="E6320">
        <v>2022</v>
      </c>
      <c r="F6320" t="s">
        <v>156</v>
      </c>
      <c r="G6320" t="s">
        <v>307</v>
      </c>
      <c r="H6320">
        <v>8.23</v>
      </c>
      <c r="I6320" t="s">
        <v>514</v>
      </c>
      <c r="J6320" t="s">
        <v>347</v>
      </c>
      <c r="K6320" t="s">
        <v>389</v>
      </c>
    </row>
    <row r="6321" spans="1:11" hidden="1" x14ac:dyDescent="0.35">
      <c r="A6321" t="s">
        <v>428</v>
      </c>
      <c r="B6321" t="s">
        <v>84</v>
      </c>
      <c r="C6321" t="s">
        <v>330</v>
      </c>
      <c r="D6321" t="s">
        <v>78</v>
      </c>
      <c r="E6321">
        <v>2022</v>
      </c>
      <c r="F6321" t="s">
        <v>506</v>
      </c>
      <c r="G6321" t="s">
        <v>309</v>
      </c>
      <c r="H6321">
        <v>3777.47</v>
      </c>
      <c r="I6321" t="s">
        <v>514</v>
      </c>
      <c r="J6321" t="s">
        <v>347</v>
      </c>
      <c r="K6321" t="s">
        <v>392</v>
      </c>
    </row>
    <row r="6322" spans="1:11" hidden="1" x14ac:dyDescent="0.35">
      <c r="A6322" t="s">
        <v>428</v>
      </c>
      <c r="B6322" t="s">
        <v>84</v>
      </c>
      <c r="C6322" t="s">
        <v>330</v>
      </c>
      <c r="D6322" t="s">
        <v>78</v>
      </c>
      <c r="E6322">
        <v>2022</v>
      </c>
      <c r="F6322" t="s">
        <v>506</v>
      </c>
      <c r="G6322" t="s">
        <v>309</v>
      </c>
      <c r="H6322">
        <v>2253.89</v>
      </c>
      <c r="I6322" t="s">
        <v>514</v>
      </c>
      <c r="J6322" t="s">
        <v>347</v>
      </c>
      <c r="K6322" t="s">
        <v>392</v>
      </c>
    </row>
    <row r="6323" spans="1:11" hidden="1" x14ac:dyDescent="0.35">
      <c r="A6323" t="s">
        <v>428</v>
      </c>
      <c r="B6323" t="s">
        <v>84</v>
      </c>
      <c r="C6323" t="s">
        <v>330</v>
      </c>
      <c r="D6323" t="s">
        <v>78</v>
      </c>
      <c r="E6323">
        <v>2022</v>
      </c>
      <c r="F6323" t="s">
        <v>506</v>
      </c>
      <c r="G6323" t="s">
        <v>309</v>
      </c>
      <c r="H6323">
        <v>6.22</v>
      </c>
      <c r="I6323" t="s">
        <v>514</v>
      </c>
      <c r="J6323" t="s">
        <v>347</v>
      </c>
      <c r="K6323" t="s">
        <v>392</v>
      </c>
    </row>
    <row r="6324" spans="1:11" hidden="1" x14ac:dyDescent="0.35">
      <c r="A6324" t="s">
        <v>428</v>
      </c>
      <c r="B6324" t="s">
        <v>84</v>
      </c>
      <c r="C6324" t="s">
        <v>330</v>
      </c>
      <c r="D6324" t="s">
        <v>78</v>
      </c>
      <c r="E6324">
        <v>2022</v>
      </c>
      <c r="F6324" t="s">
        <v>506</v>
      </c>
      <c r="G6324" t="s">
        <v>309</v>
      </c>
      <c r="H6324">
        <v>1302.44</v>
      </c>
      <c r="I6324" t="s">
        <v>514</v>
      </c>
      <c r="J6324" t="s">
        <v>347</v>
      </c>
      <c r="K6324" t="s">
        <v>392</v>
      </c>
    </row>
    <row r="6325" spans="1:11" hidden="1" x14ac:dyDescent="0.35">
      <c r="A6325" t="s">
        <v>428</v>
      </c>
      <c r="B6325" t="s">
        <v>84</v>
      </c>
      <c r="C6325" t="s">
        <v>330</v>
      </c>
      <c r="D6325" t="s">
        <v>78</v>
      </c>
      <c r="E6325">
        <v>2022</v>
      </c>
      <c r="F6325" t="s">
        <v>506</v>
      </c>
      <c r="G6325" t="s">
        <v>309</v>
      </c>
      <c r="H6325">
        <v>4262.95</v>
      </c>
      <c r="I6325" t="s">
        <v>514</v>
      </c>
      <c r="J6325" t="s">
        <v>347</v>
      </c>
      <c r="K6325" t="s">
        <v>392</v>
      </c>
    </row>
    <row r="6326" spans="1:11" hidden="1" x14ac:dyDescent="0.35">
      <c r="A6326" t="s">
        <v>428</v>
      </c>
      <c r="B6326" t="s">
        <v>84</v>
      </c>
      <c r="C6326" t="s">
        <v>330</v>
      </c>
      <c r="D6326" t="s">
        <v>78</v>
      </c>
      <c r="E6326">
        <v>2022</v>
      </c>
      <c r="F6326" t="s">
        <v>506</v>
      </c>
      <c r="G6326" t="s">
        <v>309</v>
      </c>
      <c r="H6326">
        <v>769.99</v>
      </c>
      <c r="I6326" t="s">
        <v>514</v>
      </c>
      <c r="J6326" t="s">
        <v>347</v>
      </c>
      <c r="K6326" t="s">
        <v>392</v>
      </c>
    </row>
    <row r="6327" spans="1:11" hidden="1" x14ac:dyDescent="0.35">
      <c r="A6327" t="s">
        <v>428</v>
      </c>
      <c r="B6327" t="s">
        <v>84</v>
      </c>
      <c r="C6327" t="s">
        <v>330</v>
      </c>
      <c r="D6327" t="s">
        <v>78</v>
      </c>
      <c r="E6327">
        <v>2022</v>
      </c>
      <c r="F6327" t="s">
        <v>506</v>
      </c>
      <c r="G6327" t="s">
        <v>309</v>
      </c>
      <c r="H6327">
        <v>332.94</v>
      </c>
      <c r="I6327" t="s">
        <v>514</v>
      </c>
      <c r="J6327" t="s">
        <v>347</v>
      </c>
      <c r="K6327" t="s">
        <v>392</v>
      </c>
    </row>
    <row r="6328" spans="1:11" hidden="1" x14ac:dyDescent="0.35">
      <c r="A6328" t="s">
        <v>428</v>
      </c>
      <c r="B6328" t="s">
        <v>84</v>
      </c>
      <c r="C6328" t="s">
        <v>330</v>
      </c>
      <c r="D6328" t="s">
        <v>78</v>
      </c>
      <c r="E6328">
        <v>2022</v>
      </c>
      <c r="F6328" t="s">
        <v>500</v>
      </c>
      <c r="G6328" t="s">
        <v>311</v>
      </c>
      <c r="H6328">
        <v>4083.03</v>
      </c>
      <c r="I6328" t="s">
        <v>514</v>
      </c>
      <c r="J6328" t="s">
        <v>347</v>
      </c>
      <c r="K6328" t="s">
        <v>392</v>
      </c>
    </row>
    <row r="6329" spans="1:11" hidden="1" x14ac:dyDescent="0.35">
      <c r="A6329" t="s">
        <v>428</v>
      </c>
      <c r="B6329" t="s">
        <v>84</v>
      </c>
      <c r="C6329" t="s">
        <v>330</v>
      </c>
      <c r="D6329" t="s">
        <v>78</v>
      </c>
      <c r="E6329">
        <v>2022</v>
      </c>
      <c r="F6329" t="s">
        <v>500</v>
      </c>
      <c r="G6329" t="s">
        <v>311</v>
      </c>
      <c r="H6329">
        <v>2436.19</v>
      </c>
      <c r="I6329" t="s">
        <v>514</v>
      </c>
      <c r="J6329" t="s">
        <v>347</v>
      </c>
      <c r="K6329" t="s">
        <v>392</v>
      </c>
    </row>
    <row r="6330" spans="1:11" hidden="1" x14ac:dyDescent="0.35">
      <c r="A6330" t="s">
        <v>428</v>
      </c>
      <c r="B6330" t="s">
        <v>84</v>
      </c>
      <c r="C6330" t="s">
        <v>330</v>
      </c>
      <c r="D6330" t="s">
        <v>78</v>
      </c>
      <c r="E6330">
        <v>2022</v>
      </c>
      <c r="F6330" t="s">
        <v>500</v>
      </c>
      <c r="G6330" t="s">
        <v>311</v>
      </c>
      <c r="H6330">
        <v>6.73</v>
      </c>
      <c r="I6330" t="s">
        <v>514</v>
      </c>
      <c r="J6330" t="s">
        <v>347</v>
      </c>
      <c r="K6330" t="s">
        <v>392</v>
      </c>
    </row>
    <row r="6331" spans="1:11" hidden="1" x14ac:dyDescent="0.35">
      <c r="A6331" t="s">
        <v>428</v>
      </c>
      <c r="B6331" t="s">
        <v>84</v>
      </c>
      <c r="C6331" t="s">
        <v>330</v>
      </c>
      <c r="D6331" t="s">
        <v>78</v>
      </c>
      <c r="E6331">
        <v>2022</v>
      </c>
      <c r="F6331" t="s">
        <v>500</v>
      </c>
      <c r="G6331" t="s">
        <v>311</v>
      </c>
      <c r="H6331">
        <v>1407.8</v>
      </c>
      <c r="I6331" t="s">
        <v>514</v>
      </c>
      <c r="J6331" t="s">
        <v>347</v>
      </c>
      <c r="K6331" t="s">
        <v>392</v>
      </c>
    </row>
    <row r="6332" spans="1:11" hidden="1" x14ac:dyDescent="0.35">
      <c r="A6332" t="s">
        <v>428</v>
      </c>
      <c r="B6332" t="s">
        <v>84</v>
      </c>
      <c r="C6332" t="s">
        <v>330</v>
      </c>
      <c r="D6332" t="s">
        <v>78</v>
      </c>
      <c r="E6332">
        <v>2022</v>
      </c>
      <c r="F6332" t="s">
        <v>500</v>
      </c>
      <c r="G6332" t="s">
        <v>311</v>
      </c>
      <c r="H6332">
        <v>4607.8</v>
      </c>
      <c r="I6332" t="s">
        <v>514</v>
      </c>
      <c r="J6332" t="s">
        <v>347</v>
      </c>
      <c r="K6332" t="s">
        <v>392</v>
      </c>
    </row>
    <row r="6333" spans="1:11" hidden="1" x14ac:dyDescent="0.35">
      <c r="A6333" t="s">
        <v>428</v>
      </c>
      <c r="B6333" t="s">
        <v>84</v>
      </c>
      <c r="C6333" t="s">
        <v>330</v>
      </c>
      <c r="D6333" t="s">
        <v>78</v>
      </c>
      <c r="E6333">
        <v>2022</v>
      </c>
      <c r="F6333" t="s">
        <v>500</v>
      </c>
      <c r="G6333" t="s">
        <v>311</v>
      </c>
      <c r="H6333">
        <v>832.27</v>
      </c>
      <c r="I6333" t="s">
        <v>514</v>
      </c>
      <c r="J6333" t="s">
        <v>347</v>
      </c>
      <c r="K6333" t="s">
        <v>392</v>
      </c>
    </row>
    <row r="6334" spans="1:11" hidden="1" x14ac:dyDescent="0.35">
      <c r="A6334" t="s">
        <v>428</v>
      </c>
      <c r="B6334" t="s">
        <v>84</v>
      </c>
      <c r="C6334" t="s">
        <v>330</v>
      </c>
      <c r="D6334" t="s">
        <v>78</v>
      </c>
      <c r="E6334">
        <v>2022</v>
      </c>
      <c r="F6334" t="s">
        <v>500</v>
      </c>
      <c r="G6334" t="s">
        <v>311</v>
      </c>
      <c r="H6334">
        <v>359.86</v>
      </c>
      <c r="I6334" t="s">
        <v>514</v>
      </c>
      <c r="J6334" t="s">
        <v>347</v>
      </c>
      <c r="K6334" t="s">
        <v>392</v>
      </c>
    </row>
    <row r="6335" spans="1:11" hidden="1" x14ac:dyDescent="0.35">
      <c r="A6335" t="s">
        <v>428</v>
      </c>
      <c r="B6335" t="s">
        <v>84</v>
      </c>
      <c r="C6335" t="s">
        <v>330</v>
      </c>
      <c r="D6335" t="s">
        <v>78</v>
      </c>
      <c r="E6335">
        <v>2022</v>
      </c>
      <c r="F6335" t="s">
        <v>71</v>
      </c>
      <c r="G6335" t="s">
        <v>310</v>
      </c>
      <c r="H6335">
        <v>626.32000000000005</v>
      </c>
      <c r="I6335" t="s">
        <v>514</v>
      </c>
      <c r="J6335" t="s">
        <v>347</v>
      </c>
      <c r="K6335" t="s">
        <v>392</v>
      </c>
    </row>
    <row r="6336" spans="1:11" hidden="1" x14ac:dyDescent="0.35">
      <c r="A6336" t="s">
        <v>428</v>
      </c>
      <c r="B6336" t="s">
        <v>84</v>
      </c>
      <c r="C6336" t="s">
        <v>330</v>
      </c>
      <c r="D6336" t="s">
        <v>78</v>
      </c>
      <c r="E6336">
        <v>2022</v>
      </c>
      <c r="F6336" t="s">
        <v>71</v>
      </c>
      <c r="G6336" t="s">
        <v>310</v>
      </c>
      <c r="H6336">
        <v>373.71</v>
      </c>
      <c r="I6336" t="s">
        <v>514</v>
      </c>
      <c r="J6336" t="s">
        <v>347</v>
      </c>
      <c r="K6336" t="s">
        <v>392</v>
      </c>
    </row>
    <row r="6337" spans="1:11" hidden="1" x14ac:dyDescent="0.35">
      <c r="A6337" t="s">
        <v>428</v>
      </c>
      <c r="B6337" t="s">
        <v>84</v>
      </c>
      <c r="C6337" t="s">
        <v>330</v>
      </c>
      <c r="D6337" t="s">
        <v>78</v>
      </c>
      <c r="E6337">
        <v>2022</v>
      </c>
      <c r="F6337" t="s">
        <v>71</v>
      </c>
      <c r="G6337" t="s">
        <v>310</v>
      </c>
      <c r="H6337">
        <v>1.03</v>
      </c>
      <c r="I6337" t="s">
        <v>514</v>
      </c>
      <c r="J6337" t="s">
        <v>347</v>
      </c>
      <c r="K6337" t="s">
        <v>392</v>
      </c>
    </row>
    <row r="6338" spans="1:11" hidden="1" x14ac:dyDescent="0.35">
      <c r="A6338" t="s">
        <v>428</v>
      </c>
      <c r="B6338" t="s">
        <v>84</v>
      </c>
      <c r="C6338" t="s">
        <v>330</v>
      </c>
      <c r="D6338" t="s">
        <v>78</v>
      </c>
      <c r="E6338">
        <v>2022</v>
      </c>
      <c r="F6338" t="s">
        <v>71</v>
      </c>
      <c r="G6338" t="s">
        <v>310</v>
      </c>
      <c r="H6338">
        <v>215.96</v>
      </c>
      <c r="I6338" t="s">
        <v>514</v>
      </c>
      <c r="J6338" t="s">
        <v>347</v>
      </c>
      <c r="K6338" t="s">
        <v>392</v>
      </c>
    </row>
    <row r="6339" spans="1:11" hidden="1" x14ac:dyDescent="0.35">
      <c r="A6339" t="s">
        <v>428</v>
      </c>
      <c r="B6339" t="s">
        <v>84</v>
      </c>
      <c r="C6339" t="s">
        <v>330</v>
      </c>
      <c r="D6339" t="s">
        <v>78</v>
      </c>
      <c r="E6339">
        <v>2022</v>
      </c>
      <c r="F6339" t="s">
        <v>71</v>
      </c>
      <c r="G6339" t="s">
        <v>310</v>
      </c>
      <c r="H6339">
        <v>745.72</v>
      </c>
      <c r="I6339" t="s">
        <v>514</v>
      </c>
      <c r="J6339" t="s">
        <v>347</v>
      </c>
      <c r="K6339" t="s">
        <v>392</v>
      </c>
    </row>
    <row r="6340" spans="1:11" hidden="1" x14ac:dyDescent="0.35">
      <c r="A6340" t="s">
        <v>428</v>
      </c>
      <c r="B6340" t="s">
        <v>84</v>
      </c>
      <c r="C6340" t="s">
        <v>330</v>
      </c>
      <c r="D6340" t="s">
        <v>78</v>
      </c>
      <c r="E6340">
        <v>2022</v>
      </c>
      <c r="F6340" t="s">
        <v>71</v>
      </c>
      <c r="G6340" t="s">
        <v>310</v>
      </c>
      <c r="H6340">
        <v>127.66</v>
      </c>
      <c r="I6340" t="s">
        <v>514</v>
      </c>
      <c r="J6340" t="s">
        <v>347</v>
      </c>
      <c r="K6340" t="s">
        <v>392</v>
      </c>
    </row>
    <row r="6341" spans="1:11" hidden="1" x14ac:dyDescent="0.35">
      <c r="A6341" t="s">
        <v>428</v>
      </c>
      <c r="B6341" t="s">
        <v>84</v>
      </c>
      <c r="C6341" t="s">
        <v>330</v>
      </c>
      <c r="D6341" t="s">
        <v>78</v>
      </c>
      <c r="E6341">
        <v>2022</v>
      </c>
      <c r="F6341" t="s">
        <v>71</v>
      </c>
      <c r="G6341" t="s">
        <v>310</v>
      </c>
      <c r="H6341">
        <v>55.2</v>
      </c>
      <c r="I6341" t="s">
        <v>514</v>
      </c>
      <c r="J6341" t="s">
        <v>347</v>
      </c>
      <c r="K6341" t="s">
        <v>392</v>
      </c>
    </row>
    <row r="6342" spans="1:11" hidden="1" x14ac:dyDescent="0.35">
      <c r="A6342" t="s">
        <v>428</v>
      </c>
      <c r="B6342" t="s">
        <v>84</v>
      </c>
      <c r="C6342" t="s">
        <v>330</v>
      </c>
      <c r="D6342" t="s">
        <v>78</v>
      </c>
      <c r="E6342">
        <v>2022</v>
      </c>
      <c r="F6342" t="s">
        <v>148</v>
      </c>
      <c r="G6342" t="s">
        <v>308</v>
      </c>
      <c r="H6342">
        <v>459.53</v>
      </c>
      <c r="I6342" t="s">
        <v>514</v>
      </c>
      <c r="J6342" t="s">
        <v>347</v>
      </c>
      <c r="K6342" t="s">
        <v>392</v>
      </c>
    </row>
    <row r="6343" spans="1:11" hidden="1" x14ac:dyDescent="0.35">
      <c r="A6343" t="s">
        <v>428</v>
      </c>
      <c r="B6343" t="s">
        <v>84</v>
      </c>
      <c r="C6343" t="s">
        <v>330</v>
      </c>
      <c r="D6343" t="s">
        <v>78</v>
      </c>
      <c r="E6343">
        <v>2022</v>
      </c>
      <c r="F6343" t="s">
        <v>148</v>
      </c>
      <c r="G6343" t="s">
        <v>308</v>
      </c>
      <c r="H6343">
        <v>274.18</v>
      </c>
      <c r="I6343" t="s">
        <v>514</v>
      </c>
      <c r="J6343" t="s">
        <v>347</v>
      </c>
      <c r="K6343" t="s">
        <v>392</v>
      </c>
    </row>
    <row r="6344" spans="1:11" hidden="1" x14ac:dyDescent="0.35">
      <c r="A6344" t="s">
        <v>428</v>
      </c>
      <c r="B6344" t="s">
        <v>84</v>
      </c>
      <c r="C6344" t="s">
        <v>330</v>
      </c>
      <c r="D6344" t="s">
        <v>78</v>
      </c>
      <c r="E6344">
        <v>2022</v>
      </c>
      <c r="F6344" t="s">
        <v>148</v>
      </c>
      <c r="G6344" t="s">
        <v>308</v>
      </c>
      <c r="H6344">
        <v>0.76</v>
      </c>
      <c r="I6344" t="s">
        <v>514</v>
      </c>
      <c r="J6344" t="s">
        <v>347</v>
      </c>
      <c r="K6344" t="s">
        <v>392</v>
      </c>
    </row>
    <row r="6345" spans="1:11" hidden="1" x14ac:dyDescent="0.35">
      <c r="A6345" t="s">
        <v>428</v>
      </c>
      <c r="B6345" t="s">
        <v>84</v>
      </c>
      <c r="C6345" t="s">
        <v>330</v>
      </c>
      <c r="D6345" t="s">
        <v>78</v>
      </c>
      <c r="E6345">
        <v>2022</v>
      </c>
      <c r="F6345" t="s">
        <v>148</v>
      </c>
      <c r="G6345" t="s">
        <v>308</v>
      </c>
      <c r="H6345">
        <v>158.44999999999999</v>
      </c>
      <c r="I6345" t="s">
        <v>514</v>
      </c>
      <c r="J6345" t="s">
        <v>347</v>
      </c>
      <c r="K6345" t="s">
        <v>392</v>
      </c>
    </row>
    <row r="6346" spans="1:11" hidden="1" x14ac:dyDescent="0.35">
      <c r="A6346" t="s">
        <v>428</v>
      </c>
      <c r="B6346" t="s">
        <v>84</v>
      </c>
      <c r="C6346" t="s">
        <v>330</v>
      </c>
      <c r="D6346" t="s">
        <v>78</v>
      </c>
      <c r="E6346">
        <v>2022</v>
      </c>
      <c r="F6346" t="s">
        <v>148</v>
      </c>
      <c r="G6346" t="s">
        <v>308</v>
      </c>
      <c r="H6346">
        <v>518.57000000000005</v>
      </c>
      <c r="I6346" t="s">
        <v>514</v>
      </c>
      <c r="J6346" t="s">
        <v>347</v>
      </c>
      <c r="K6346" t="s">
        <v>392</v>
      </c>
    </row>
    <row r="6347" spans="1:11" hidden="1" x14ac:dyDescent="0.35">
      <c r="A6347" t="s">
        <v>428</v>
      </c>
      <c r="B6347" t="s">
        <v>84</v>
      </c>
      <c r="C6347" t="s">
        <v>330</v>
      </c>
      <c r="D6347" t="s">
        <v>78</v>
      </c>
      <c r="E6347">
        <v>2022</v>
      </c>
      <c r="F6347" t="s">
        <v>148</v>
      </c>
      <c r="G6347" t="s">
        <v>308</v>
      </c>
      <c r="H6347">
        <v>93.68</v>
      </c>
      <c r="I6347" t="s">
        <v>514</v>
      </c>
      <c r="J6347" t="s">
        <v>347</v>
      </c>
      <c r="K6347" t="s">
        <v>392</v>
      </c>
    </row>
    <row r="6348" spans="1:11" hidden="1" x14ac:dyDescent="0.35">
      <c r="A6348" t="s">
        <v>428</v>
      </c>
      <c r="B6348" t="s">
        <v>84</v>
      </c>
      <c r="C6348" t="s">
        <v>330</v>
      </c>
      <c r="D6348" t="s">
        <v>78</v>
      </c>
      <c r="E6348">
        <v>2022</v>
      </c>
      <c r="F6348" t="s">
        <v>148</v>
      </c>
      <c r="G6348" t="s">
        <v>308</v>
      </c>
      <c r="H6348">
        <v>40.5</v>
      </c>
      <c r="I6348" t="s">
        <v>514</v>
      </c>
      <c r="J6348" t="s">
        <v>347</v>
      </c>
      <c r="K6348" t="s">
        <v>392</v>
      </c>
    </row>
    <row r="6349" spans="1:11" hidden="1" x14ac:dyDescent="0.35">
      <c r="A6349" t="s">
        <v>428</v>
      </c>
      <c r="B6349" t="s">
        <v>84</v>
      </c>
      <c r="C6349" t="s">
        <v>330</v>
      </c>
      <c r="D6349" t="s">
        <v>78</v>
      </c>
      <c r="E6349">
        <v>2022</v>
      </c>
      <c r="F6349" t="s">
        <v>156</v>
      </c>
      <c r="G6349" t="s">
        <v>307</v>
      </c>
      <c r="H6349">
        <v>807.97</v>
      </c>
      <c r="I6349" t="s">
        <v>514</v>
      </c>
      <c r="J6349" t="s">
        <v>347</v>
      </c>
      <c r="K6349" t="s">
        <v>392</v>
      </c>
    </row>
    <row r="6350" spans="1:11" hidden="1" x14ac:dyDescent="0.35">
      <c r="A6350" t="s">
        <v>428</v>
      </c>
      <c r="B6350" t="s">
        <v>84</v>
      </c>
      <c r="C6350" t="s">
        <v>330</v>
      </c>
      <c r="D6350" t="s">
        <v>78</v>
      </c>
      <c r="E6350">
        <v>2022</v>
      </c>
      <c r="F6350" t="s">
        <v>156</v>
      </c>
      <c r="G6350" t="s">
        <v>307</v>
      </c>
      <c r="H6350">
        <v>482.08</v>
      </c>
      <c r="I6350" t="s">
        <v>514</v>
      </c>
      <c r="J6350" t="s">
        <v>347</v>
      </c>
      <c r="K6350" t="s">
        <v>392</v>
      </c>
    </row>
    <row r="6351" spans="1:11" hidden="1" x14ac:dyDescent="0.35">
      <c r="A6351" t="s">
        <v>428</v>
      </c>
      <c r="B6351" t="s">
        <v>84</v>
      </c>
      <c r="C6351" t="s">
        <v>330</v>
      </c>
      <c r="D6351" t="s">
        <v>78</v>
      </c>
      <c r="E6351">
        <v>2022</v>
      </c>
      <c r="F6351" t="s">
        <v>156</v>
      </c>
      <c r="G6351" t="s">
        <v>307</v>
      </c>
      <c r="H6351">
        <v>1.34</v>
      </c>
      <c r="I6351" t="s">
        <v>514</v>
      </c>
      <c r="J6351" t="s">
        <v>347</v>
      </c>
      <c r="K6351" t="s">
        <v>392</v>
      </c>
    </row>
    <row r="6352" spans="1:11" hidden="1" x14ac:dyDescent="0.35">
      <c r="A6352" t="s">
        <v>428</v>
      </c>
      <c r="B6352" t="s">
        <v>84</v>
      </c>
      <c r="C6352" t="s">
        <v>330</v>
      </c>
      <c r="D6352" t="s">
        <v>78</v>
      </c>
      <c r="E6352">
        <v>2022</v>
      </c>
      <c r="F6352" t="s">
        <v>156</v>
      </c>
      <c r="G6352" t="s">
        <v>307</v>
      </c>
      <c r="H6352">
        <v>278.58</v>
      </c>
      <c r="I6352" t="s">
        <v>514</v>
      </c>
      <c r="J6352" t="s">
        <v>347</v>
      </c>
      <c r="K6352" t="s">
        <v>392</v>
      </c>
    </row>
    <row r="6353" spans="1:11" hidden="1" x14ac:dyDescent="0.35">
      <c r="A6353" t="s">
        <v>428</v>
      </c>
      <c r="B6353" t="s">
        <v>84</v>
      </c>
      <c r="C6353" t="s">
        <v>330</v>
      </c>
      <c r="D6353" t="s">
        <v>78</v>
      </c>
      <c r="E6353">
        <v>2022</v>
      </c>
      <c r="F6353" t="s">
        <v>156</v>
      </c>
      <c r="G6353" t="s">
        <v>307</v>
      </c>
      <c r="H6353">
        <v>911.8</v>
      </c>
      <c r="I6353" t="s">
        <v>514</v>
      </c>
      <c r="J6353" t="s">
        <v>347</v>
      </c>
      <c r="K6353" t="s">
        <v>392</v>
      </c>
    </row>
    <row r="6354" spans="1:11" hidden="1" x14ac:dyDescent="0.35">
      <c r="A6354" t="s">
        <v>428</v>
      </c>
      <c r="B6354" t="s">
        <v>84</v>
      </c>
      <c r="C6354" t="s">
        <v>330</v>
      </c>
      <c r="D6354" t="s">
        <v>78</v>
      </c>
      <c r="E6354">
        <v>2022</v>
      </c>
      <c r="F6354" t="s">
        <v>156</v>
      </c>
      <c r="G6354" t="s">
        <v>307</v>
      </c>
      <c r="H6354">
        <v>164.69</v>
      </c>
      <c r="I6354" t="s">
        <v>514</v>
      </c>
      <c r="J6354" t="s">
        <v>347</v>
      </c>
      <c r="K6354" t="s">
        <v>392</v>
      </c>
    </row>
    <row r="6355" spans="1:11" hidden="1" x14ac:dyDescent="0.35">
      <c r="A6355" t="s">
        <v>428</v>
      </c>
      <c r="B6355" t="s">
        <v>84</v>
      </c>
      <c r="C6355" t="s">
        <v>330</v>
      </c>
      <c r="D6355" t="s">
        <v>78</v>
      </c>
      <c r="E6355">
        <v>2022</v>
      </c>
      <c r="F6355" t="s">
        <v>156</v>
      </c>
      <c r="G6355" t="s">
        <v>307</v>
      </c>
      <c r="H6355">
        <v>71.209999999999994</v>
      </c>
      <c r="I6355" t="s">
        <v>514</v>
      </c>
      <c r="J6355" t="s">
        <v>347</v>
      </c>
      <c r="K6355" t="s">
        <v>392</v>
      </c>
    </row>
    <row r="6356" spans="1:11" hidden="1" x14ac:dyDescent="0.35">
      <c r="A6356" t="s">
        <v>428</v>
      </c>
      <c r="B6356" t="s">
        <v>84</v>
      </c>
      <c r="C6356" t="s">
        <v>372</v>
      </c>
      <c r="D6356" t="s">
        <v>78</v>
      </c>
      <c r="E6356">
        <v>2022</v>
      </c>
      <c r="F6356" t="s">
        <v>500</v>
      </c>
      <c r="G6356" t="s">
        <v>311</v>
      </c>
      <c r="H6356">
        <v>20724.28</v>
      </c>
      <c r="I6356" t="s">
        <v>514</v>
      </c>
      <c r="J6356" t="s">
        <v>14</v>
      </c>
      <c r="K6356" t="s">
        <v>401</v>
      </c>
    </row>
    <row r="6357" spans="1:11" hidden="1" x14ac:dyDescent="0.35">
      <c r="A6357" t="s">
        <v>428</v>
      </c>
      <c r="B6357" t="s">
        <v>84</v>
      </c>
      <c r="C6357" t="s">
        <v>372</v>
      </c>
      <c r="D6357" t="s">
        <v>78</v>
      </c>
      <c r="E6357">
        <v>2022</v>
      </c>
      <c r="F6357" t="s">
        <v>500</v>
      </c>
      <c r="G6357" t="s">
        <v>311</v>
      </c>
      <c r="H6357">
        <v>6128.58</v>
      </c>
      <c r="I6357" t="s">
        <v>514</v>
      </c>
      <c r="J6357" t="s">
        <v>347</v>
      </c>
      <c r="K6357" t="s">
        <v>401</v>
      </c>
    </row>
    <row r="6358" spans="1:11" hidden="1" x14ac:dyDescent="0.35">
      <c r="A6358" t="s">
        <v>428</v>
      </c>
      <c r="B6358" t="s">
        <v>84</v>
      </c>
      <c r="C6358" t="s">
        <v>372</v>
      </c>
      <c r="D6358" t="s">
        <v>78</v>
      </c>
      <c r="E6358">
        <v>2022</v>
      </c>
      <c r="F6358" t="s">
        <v>71</v>
      </c>
      <c r="G6358" t="s">
        <v>310</v>
      </c>
      <c r="H6358">
        <v>26.5</v>
      </c>
      <c r="I6358" t="s">
        <v>514</v>
      </c>
      <c r="J6358" t="s">
        <v>347</v>
      </c>
      <c r="K6358" t="s">
        <v>401</v>
      </c>
    </row>
    <row r="6359" spans="1:11" hidden="1" x14ac:dyDescent="0.35">
      <c r="A6359" t="s">
        <v>428</v>
      </c>
      <c r="B6359" t="s">
        <v>84</v>
      </c>
      <c r="C6359" t="s">
        <v>372</v>
      </c>
      <c r="D6359" t="s">
        <v>78</v>
      </c>
      <c r="E6359">
        <v>2022</v>
      </c>
      <c r="F6359" t="s">
        <v>506</v>
      </c>
      <c r="G6359" t="s">
        <v>309</v>
      </c>
      <c r="H6359">
        <v>2584.98</v>
      </c>
      <c r="I6359" t="s">
        <v>514</v>
      </c>
      <c r="J6359" t="s">
        <v>347</v>
      </c>
      <c r="K6359" t="s">
        <v>401</v>
      </c>
    </row>
    <row r="6360" spans="1:11" hidden="1" x14ac:dyDescent="0.35">
      <c r="A6360" t="s">
        <v>428</v>
      </c>
      <c r="B6360" t="s">
        <v>84</v>
      </c>
      <c r="C6360" t="s">
        <v>372</v>
      </c>
      <c r="D6360" t="s">
        <v>78</v>
      </c>
      <c r="E6360">
        <v>2022</v>
      </c>
      <c r="F6360" t="s">
        <v>148</v>
      </c>
      <c r="G6360" t="s">
        <v>308</v>
      </c>
      <c r="H6360">
        <v>50</v>
      </c>
      <c r="I6360" t="s">
        <v>514</v>
      </c>
      <c r="J6360" t="s">
        <v>347</v>
      </c>
      <c r="K6360" t="s">
        <v>401</v>
      </c>
    </row>
    <row r="6361" spans="1:11" hidden="1" x14ac:dyDescent="0.35">
      <c r="A6361" t="s">
        <v>428</v>
      </c>
      <c r="B6361" t="s">
        <v>84</v>
      </c>
      <c r="C6361" t="s">
        <v>372</v>
      </c>
      <c r="D6361" t="s">
        <v>78</v>
      </c>
      <c r="E6361">
        <v>2022</v>
      </c>
      <c r="F6361" t="s">
        <v>156</v>
      </c>
      <c r="G6361" t="s">
        <v>307</v>
      </c>
      <c r="H6361">
        <v>327.13</v>
      </c>
      <c r="I6361" t="s">
        <v>514</v>
      </c>
      <c r="J6361" t="s">
        <v>14</v>
      </c>
      <c r="K6361" t="s">
        <v>401</v>
      </c>
    </row>
    <row r="6362" spans="1:11" hidden="1" x14ac:dyDescent="0.35">
      <c r="A6362" t="s">
        <v>428</v>
      </c>
      <c r="B6362" t="s">
        <v>84</v>
      </c>
      <c r="C6362" t="s">
        <v>372</v>
      </c>
      <c r="D6362" t="s">
        <v>78</v>
      </c>
      <c r="E6362">
        <v>2022</v>
      </c>
      <c r="F6362" t="s">
        <v>156</v>
      </c>
      <c r="G6362" t="s">
        <v>307</v>
      </c>
      <c r="H6362">
        <v>262.17</v>
      </c>
      <c r="I6362" t="s">
        <v>514</v>
      </c>
      <c r="J6362" t="s">
        <v>347</v>
      </c>
      <c r="K6362" t="s">
        <v>401</v>
      </c>
    </row>
    <row r="6363" spans="1:11" hidden="1" x14ac:dyDescent="0.35">
      <c r="A6363" t="s">
        <v>428</v>
      </c>
      <c r="B6363" t="s">
        <v>84</v>
      </c>
      <c r="C6363" t="s">
        <v>335</v>
      </c>
      <c r="D6363" t="s">
        <v>78</v>
      </c>
      <c r="E6363">
        <v>2022</v>
      </c>
      <c r="F6363" t="s">
        <v>506</v>
      </c>
      <c r="G6363" t="s">
        <v>309</v>
      </c>
      <c r="H6363">
        <v>387.91</v>
      </c>
      <c r="I6363" t="s">
        <v>514</v>
      </c>
      <c r="J6363" t="s">
        <v>347</v>
      </c>
      <c r="K6363" t="s">
        <v>393</v>
      </c>
    </row>
    <row r="6364" spans="1:11" hidden="1" x14ac:dyDescent="0.35">
      <c r="A6364" t="s">
        <v>428</v>
      </c>
      <c r="B6364" t="s">
        <v>84</v>
      </c>
      <c r="C6364" t="s">
        <v>335</v>
      </c>
      <c r="D6364" t="s">
        <v>78</v>
      </c>
      <c r="E6364">
        <v>2022</v>
      </c>
      <c r="F6364" t="s">
        <v>506</v>
      </c>
      <c r="G6364" t="s">
        <v>309</v>
      </c>
      <c r="H6364">
        <v>1125.1600000000001</v>
      </c>
      <c r="I6364" t="s">
        <v>514</v>
      </c>
      <c r="J6364" t="s">
        <v>347</v>
      </c>
      <c r="K6364" t="s">
        <v>393</v>
      </c>
    </row>
    <row r="6365" spans="1:11" hidden="1" x14ac:dyDescent="0.35">
      <c r="A6365" t="s">
        <v>428</v>
      </c>
      <c r="B6365" t="s">
        <v>84</v>
      </c>
      <c r="C6365" t="s">
        <v>335</v>
      </c>
      <c r="D6365" t="s">
        <v>78</v>
      </c>
      <c r="E6365">
        <v>2022</v>
      </c>
      <c r="F6365" t="s">
        <v>506</v>
      </c>
      <c r="G6365" t="s">
        <v>309</v>
      </c>
      <c r="H6365">
        <v>933.26</v>
      </c>
      <c r="I6365" t="s">
        <v>514</v>
      </c>
      <c r="J6365" t="s">
        <v>347</v>
      </c>
      <c r="K6365" t="s">
        <v>393</v>
      </c>
    </row>
    <row r="6366" spans="1:11" hidden="1" x14ac:dyDescent="0.35">
      <c r="A6366" t="s">
        <v>428</v>
      </c>
      <c r="B6366" t="s">
        <v>84</v>
      </c>
      <c r="C6366" t="s">
        <v>335</v>
      </c>
      <c r="D6366" t="s">
        <v>78</v>
      </c>
      <c r="E6366">
        <v>2022</v>
      </c>
      <c r="F6366" t="s">
        <v>506</v>
      </c>
      <c r="G6366" t="s">
        <v>309</v>
      </c>
      <c r="H6366">
        <v>408.34</v>
      </c>
      <c r="I6366" t="s">
        <v>514</v>
      </c>
      <c r="J6366" t="s">
        <v>347</v>
      </c>
      <c r="K6366" t="s">
        <v>393</v>
      </c>
    </row>
    <row r="6367" spans="1:11" hidden="1" x14ac:dyDescent="0.35">
      <c r="A6367" t="s">
        <v>428</v>
      </c>
      <c r="B6367" t="s">
        <v>84</v>
      </c>
      <c r="C6367" t="s">
        <v>335</v>
      </c>
      <c r="D6367" t="s">
        <v>78</v>
      </c>
      <c r="E6367">
        <v>2022</v>
      </c>
      <c r="F6367" t="s">
        <v>506</v>
      </c>
      <c r="G6367" t="s">
        <v>309</v>
      </c>
      <c r="H6367">
        <v>624.59</v>
      </c>
      <c r="I6367" t="s">
        <v>514</v>
      </c>
      <c r="J6367" t="s">
        <v>347</v>
      </c>
      <c r="K6367" t="s">
        <v>393</v>
      </c>
    </row>
    <row r="6368" spans="1:11" hidden="1" x14ac:dyDescent="0.35">
      <c r="A6368" t="s">
        <v>428</v>
      </c>
      <c r="B6368" t="s">
        <v>84</v>
      </c>
      <c r="C6368" t="s">
        <v>335</v>
      </c>
      <c r="D6368" t="s">
        <v>78</v>
      </c>
      <c r="E6368">
        <v>2022</v>
      </c>
      <c r="F6368" t="s">
        <v>506</v>
      </c>
      <c r="G6368" t="s">
        <v>309</v>
      </c>
      <c r="H6368">
        <v>18.16</v>
      </c>
      <c r="I6368" t="s">
        <v>514</v>
      </c>
      <c r="J6368" t="s">
        <v>347</v>
      </c>
      <c r="K6368" t="s">
        <v>393</v>
      </c>
    </row>
    <row r="6369" spans="1:11" hidden="1" x14ac:dyDescent="0.35">
      <c r="A6369" t="s">
        <v>428</v>
      </c>
      <c r="B6369" t="s">
        <v>84</v>
      </c>
      <c r="C6369" t="s">
        <v>335</v>
      </c>
      <c r="D6369" t="s">
        <v>78</v>
      </c>
      <c r="E6369">
        <v>2022</v>
      </c>
      <c r="F6369" t="s">
        <v>500</v>
      </c>
      <c r="G6369" t="s">
        <v>311</v>
      </c>
      <c r="H6369">
        <v>2283.98</v>
      </c>
      <c r="I6369" t="s">
        <v>514</v>
      </c>
      <c r="J6369" t="s">
        <v>14</v>
      </c>
      <c r="K6369" t="s">
        <v>393</v>
      </c>
    </row>
    <row r="6370" spans="1:11" hidden="1" x14ac:dyDescent="0.35">
      <c r="A6370" t="s">
        <v>428</v>
      </c>
      <c r="B6370" t="s">
        <v>84</v>
      </c>
      <c r="C6370" t="s">
        <v>335</v>
      </c>
      <c r="D6370" t="s">
        <v>78</v>
      </c>
      <c r="E6370">
        <v>2022</v>
      </c>
      <c r="F6370" t="s">
        <v>500</v>
      </c>
      <c r="G6370" t="s">
        <v>311</v>
      </c>
      <c r="H6370">
        <v>691.71</v>
      </c>
      <c r="I6370" t="s">
        <v>514</v>
      </c>
      <c r="J6370" t="s">
        <v>347</v>
      </c>
      <c r="K6370" t="s">
        <v>393</v>
      </c>
    </row>
    <row r="6371" spans="1:11" hidden="1" x14ac:dyDescent="0.35">
      <c r="A6371" t="s">
        <v>428</v>
      </c>
      <c r="B6371" t="s">
        <v>84</v>
      </c>
      <c r="C6371" t="s">
        <v>335</v>
      </c>
      <c r="D6371" t="s">
        <v>78</v>
      </c>
      <c r="E6371">
        <v>2022</v>
      </c>
      <c r="F6371" t="s">
        <v>500</v>
      </c>
      <c r="G6371" t="s">
        <v>311</v>
      </c>
      <c r="H6371">
        <v>6624.73</v>
      </c>
      <c r="I6371" t="s">
        <v>514</v>
      </c>
      <c r="J6371" t="s">
        <v>14</v>
      </c>
      <c r="K6371" t="s">
        <v>393</v>
      </c>
    </row>
    <row r="6372" spans="1:11" hidden="1" x14ac:dyDescent="0.35">
      <c r="A6372" t="s">
        <v>428</v>
      </c>
      <c r="B6372" t="s">
        <v>84</v>
      </c>
      <c r="C6372" t="s">
        <v>335</v>
      </c>
      <c r="D6372" t="s">
        <v>78</v>
      </c>
      <c r="E6372">
        <v>2022</v>
      </c>
      <c r="F6372" t="s">
        <v>500</v>
      </c>
      <c r="G6372" t="s">
        <v>311</v>
      </c>
      <c r="H6372">
        <v>2006.29</v>
      </c>
      <c r="I6372" t="s">
        <v>514</v>
      </c>
      <c r="J6372" t="s">
        <v>347</v>
      </c>
      <c r="K6372" t="s">
        <v>393</v>
      </c>
    </row>
    <row r="6373" spans="1:11" hidden="1" x14ac:dyDescent="0.35">
      <c r="A6373" t="s">
        <v>428</v>
      </c>
      <c r="B6373" t="s">
        <v>84</v>
      </c>
      <c r="C6373" t="s">
        <v>335</v>
      </c>
      <c r="D6373" t="s">
        <v>78</v>
      </c>
      <c r="E6373">
        <v>2022</v>
      </c>
      <c r="F6373" t="s">
        <v>500</v>
      </c>
      <c r="G6373" t="s">
        <v>311</v>
      </c>
      <c r="H6373">
        <v>5494.9</v>
      </c>
      <c r="I6373" t="s">
        <v>514</v>
      </c>
      <c r="J6373" t="s">
        <v>14</v>
      </c>
      <c r="K6373" t="s">
        <v>393</v>
      </c>
    </row>
    <row r="6374" spans="1:11" hidden="1" x14ac:dyDescent="0.35">
      <c r="A6374" t="s">
        <v>428</v>
      </c>
      <c r="B6374" t="s">
        <v>84</v>
      </c>
      <c r="C6374" t="s">
        <v>335</v>
      </c>
      <c r="D6374" t="s">
        <v>78</v>
      </c>
      <c r="E6374">
        <v>2022</v>
      </c>
      <c r="F6374" t="s">
        <v>500</v>
      </c>
      <c r="G6374" t="s">
        <v>311</v>
      </c>
      <c r="H6374">
        <v>1664.13</v>
      </c>
      <c r="I6374" t="s">
        <v>514</v>
      </c>
      <c r="J6374" t="s">
        <v>347</v>
      </c>
      <c r="K6374" t="s">
        <v>393</v>
      </c>
    </row>
    <row r="6375" spans="1:11" hidden="1" x14ac:dyDescent="0.35">
      <c r="A6375" t="s">
        <v>428</v>
      </c>
      <c r="B6375" t="s">
        <v>84</v>
      </c>
      <c r="C6375" t="s">
        <v>335</v>
      </c>
      <c r="D6375" t="s">
        <v>78</v>
      </c>
      <c r="E6375">
        <v>2022</v>
      </c>
      <c r="F6375" t="s">
        <v>500</v>
      </c>
      <c r="G6375" t="s">
        <v>311</v>
      </c>
      <c r="H6375">
        <v>2404.25</v>
      </c>
      <c r="I6375" t="s">
        <v>514</v>
      </c>
      <c r="J6375" t="s">
        <v>14</v>
      </c>
      <c r="K6375" t="s">
        <v>393</v>
      </c>
    </row>
    <row r="6376" spans="1:11" hidden="1" x14ac:dyDescent="0.35">
      <c r="A6376" t="s">
        <v>428</v>
      </c>
      <c r="B6376" t="s">
        <v>84</v>
      </c>
      <c r="C6376" t="s">
        <v>335</v>
      </c>
      <c r="D6376" t="s">
        <v>78</v>
      </c>
      <c r="E6376">
        <v>2022</v>
      </c>
      <c r="F6376" t="s">
        <v>500</v>
      </c>
      <c r="G6376" t="s">
        <v>311</v>
      </c>
      <c r="H6376">
        <v>728.13</v>
      </c>
      <c r="I6376" t="s">
        <v>514</v>
      </c>
      <c r="J6376" t="s">
        <v>347</v>
      </c>
      <c r="K6376" t="s">
        <v>393</v>
      </c>
    </row>
    <row r="6377" spans="1:11" hidden="1" x14ac:dyDescent="0.35">
      <c r="A6377" t="s">
        <v>428</v>
      </c>
      <c r="B6377" t="s">
        <v>84</v>
      </c>
      <c r="C6377" t="s">
        <v>335</v>
      </c>
      <c r="D6377" t="s">
        <v>78</v>
      </c>
      <c r="E6377">
        <v>2022</v>
      </c>
      <c r="F6377" t="s">
        <v>500</v>
      </c>
      <c r="G6377" t="s">
        <v>311</v>
      </c>
      <c r="H6377">
        <v>3677.44</v>
      </c>
      <c r="I6377" t="s">
        <v>514</v>
      </c>
      <c r="J6377" t="s">
        <v>14</v>
      </c>
      <c r="K6377" t="s">
        <v>393</v>
      </c>
    </row>
    <row r="6378" spans="1:11" hidden="1" x14ac:dyDescent="0.35">
      <c r="A6378" t="s">
        <v>428</v>
      </c>
      <c r="B6378" t="s">
        <v>84</v>
      </c>
      <c r="C6378" t="s">
        <v>335</v>
      </c>
      <c r="D6378" t="s">
        <v>78</v>
      </c>
      <c r="E6378">
        <v>2022</v>
      </c>
      <c r="F6378" t="s">
        <v>500</v>
      </c>
      <c r="G6378" t="s">
        <v>311</v>
      </c>
      <c r="H6378">
        <v>1113.72</v>
      </c>
      <c r="I6378" t="s">
        <v>514</v>
      </c>
      <c r="J6378" t="s">
        <v>347</v>
      </c>
      <c r="K6378" t="s">
        <v>393</v>
      </c>
    </row>
    <row r="6379" spans="1:11" hidden="1" x14ac:dyDescent="0.35">
      <c r="A6379" t="s">
        <v>428</v>
      </c>
      <c r="B6379" t="s">
        <v>84</v>
      </c>
      <c r="C6379" t="s">
        <v>335</v>
      </c>
      <c r="D6379" t="s">
        <v>78</v>
      </c>
      <c r="E6379">
        <v>2022</v>
      </c>
      <c r="F6379" t="s">
        <v>500</v>
      </c>
      <c r="G6379" t="s">
        <v>311</v>
      </c>
      <c r="H6379">
        <v>106.91</v>
      </c>
      <c r="I6379" t="s">
        <v>514</v>
      </c>
      <c r="J6379" t="s">
        <v>14</v>
      </c>
      <c r="K6379" t="s">
        <v>393</v>
      </c>
    </row>
    <row r="6380" spans="1:11" hidden="1" x14ac:dyDescent="0.35">
      <c r="A6380" t="s">
        <v>428</v>
      </c>
      <c r="B6380" t="s">
        <v>84</v>
      </c>
      <c r="C6380" t="s">
        <v>335</v>
      </c>
      <c r="D6380" t="s">
        <v>78</v>
      </c>
      <c r="E6380">
        <v>2022</v>
      </c>
      <c r="F6380" t="s">
        <v>500</v>
      </c>
      <c r="G6380" t="s">
        <v>311</v>
      </c>
      <c r="H6380">
        <v>32.380000000000003</v>
      </c>
      <c r="I6380" t="s">
        <v>514</v>
      </c>
      <c r="J6380" t="s">
        <v>347</v>
      </c>
      <c r="K6380" t="s">
        <v>393</v>
      </c>
    </row>
    <row r="6381" spans="1:11" hidden="1" x14ac:dyDescent="0.35">
      <c r="A6381" t="s">
        <v>428</v>
      </c>
      <c r="B6381" t="s">
        <v>84</v>
      </c>
      <c r="C6381" t="s">
        <v>335</v>
      </c>
      <c r="D6381" t="s">
        <v>78</v>
      </c>
      <c r="E6381">
        <v>2022</v>
      </c>
      <c r="F6381" t="s">
        <v>71</v>
      </c>
      <c r="G6381" t="s">
        <v>310</v>
      </c>
      <c r="H6381">
        <v>51.62</v>
      </c>
      <c r="I6381" t="s">
        <v>514</v>
      </c>
      <c r="J6381" t="s">
        <v>347</v>
      </c>
      <c r="K6381" t="s">
        <v>393</v>
      </c>
    </row>
    <row r="6382" spans="1:11" hidden="1" x14ac:dyDescent="0.35">
      <c r="A6382" t="s">
        <v>428</v>
      </c>
      <c r="B6382" t="s">
        <v>84</v>
      </c>
      <c r="C6382" t="s">
        <v>335</v>
      </c>
      <c r="D6382" t="s">
        <v>78</v>
      </c>
      <c r="E6382">
        <v>2022</v>
      </c>
      <c r="F6382" t="s">
        <v>71</v>
      </c>
      <c r="G6382" t="s">
        <v>310</v>
      </c>
      <c r="H6382">
        <v>149.74</v>
      </c>
      <c r="I6382" t="s">
        <v>514</v>
      </c>
      <c r="J6382" t="s">
        <v>347</v>
      </c>
      <c r="K6382" t="s">
        <v>393</v>
      </c>
    </row>
    <row r="6383" spans="1:11" hidden="1" x14ac:dyDescent="0.35">
      <c r="A6383" t="s">
        <v>428</v>
      </c>
      <c r="B6383" t="s">
        <v>84</v>
      </c>
      <c r="C6383" t="s">
        <v>335</v>
      </c>
      <c r="D6383" t="s">
        <v>78</v>
      </c>
      <c r="E6383">
        <v>2022</v>
      </c>
      <c r="F6383" t="s">
        <v>71</v>
      </c>
      <c r="G6383" t="s">
        <v>310</v>
      </c>
      <c r="H6383">
        <v>124.2</v>
      </c>
      <c r="I6383" t="s">
        <v>514</v>
      </c>
      <c r="J6383" t="s">
        <v>347</v>
      </c>
      <c r="K6383" t="s">
        <v>393</v>
      </c>
    </row>
    <row r="6384" spans="1:11" hidden="1" x14ac:dyDescent="0.35">
      <c r="A6384" t="s">
        <v>428</v>
      </c>
      <c r="B6384" t="s">
        <v>84</v>
      </c>
      <c r="C6384" t="s">
        <v>335</v>
      </c>
      <c r="D6384" t="s">
        <v>78</v>
      </c>
      <c r="E6384">
        <v>2022</v>
      </c>
      <c r="F6384" t="s">
        <v>71</v>
      </c>
      <c r="G6384" t="s">
        <v>310</v>
      </c>
      <c r="H6384">
        <v>54.34</v>
      </c>
      <c r="I6384" t="s">
        <v>514</v>
      </c>
      <c r="J6384" t="s">
        <v>347</v>
      </c>
      <c r="K6384" t="s">
        <v>393</v>
      </c>
    </row>
    <row r="6385" spans="1:11" hidden="1" x14ac:dyDescent="0.35">
      <c r="A6385" t="s">
        <v>428</v>
      </c>
      <c r="B6385" t="s">
        <v>84</v>
      </c>
      <c r="C6385" t="s">
        <v>335</v>
      </c>
      <c r="D6385" t="s">
        <v>78</v>
      </c>
      <c r="E6385">
        <v>2022</v>
      </c>
      <c r="F6385" t="s">
        <v>71</v>
      </c>
      <c r="G6385" t="s">
        <v>310</v>
      </c>
      <c r="H6385">
        <v>83.12</v>
      </c>
      <c r="I6385" t="s">
        <v>514</v>
      </c>
      <c r="J6385" t="s">
        <v>347</v>
      </c>
      <c r="K6385" t="s">
        <v>393</v>
      </c>
    </row>
    <row r="6386" spans="1:11" hidden="1" x14ac:dyDescent="0.35">
      <c r="A6386" t="s">
        <v>428</v>
      </c>
      <c r="B6386" t="s">
        <v>84</v>
      </c>
      <c r="C6386" t="s">
        <v>335</v>
      </c>
      <c r="D6386" t="s">
        <v>78</v>
      </c>
      <c r="E6386">
        <v>2022</v>
      </c>
      <c r="F6386" t="s">
        <v>71</v>
      </c>
      <c r="G6386" t="s">
        <v>310</v>
      </c>
      <c r="H6386">
        <v>2.42</v>
      </c>
      <c r="I6386" t="s">
        <v>514</v>
      </c>
      <c r="J6386" t="s">
        <v>347</v>
      </c>
      <c r="K6386" t="s">
        <v>393</v>
      </c>
    </row>
    <row r="6387" spans="1:11" hidden="1" x14ac:dyDescent="0.35">
      <c r="A6387" t="s">
        <v>428</v>
      </c>
      <c r="B6387" t="s">
        <v>84</v>
      </c>
      <c r="C6387" t="s">
        <v>335</v>
      </c>
      <c r="D6387" t="s">
        <v>78</v>
      </c>
      <c r="E6387">
        <v>2022</v>
      </c>
      <c r="F6387" t="s">
        <v>148</v>
      </c>
      <c r="G6387" t="s">
        <v>308</v>
      </c>
      <c r="H6387">
        <v>5.54</v>
      </c>
      <c r="I6387" t="s">
        <v>514</v>
      </c>
      <c r="J6387" t="s">
        <v>347</v>
      </c>
      <c r="K6387" t="s">
        <v>393</v>
      </c>
    </row>
    <row r="6388" spans="1:11" hidden="1" x14ac:dyDescent="0.35">
      <c r="A6388" t="s">
        <v>428</v>
      </c>
      <c r="B6388" t="s">
        <v>84</v>
      </c>
      <c r="C6388" t="s">
        <v>335</v>
      </c>
      <c r="D6388" t="s">
        <v>78</v>
      </c>
      <c r="E6388">
        <v>2022</v>
      </c>
      <c r="F6388" t="s">
        <v>148</v>
      </c>
      <c r="G6388" t="s">
        <v>308</v>
      </c>
      <c r="H6388">
        <v>16.100000000000001</v>
      </c>
      <c r="I6388" t="s">
        <v>514</v>
      </c>
      <c r="J6388" t="s">
        <v>347</v>
      </c>
      <c r="K6388" t="s">
        <v>393</v>
      </c>
    </row>
    <row r="6389" spans="1:11" hidden="1" x14ac:dyDescent="0.35">
      <c r="A6389" t="s">
        <v>428</v>
      </c>
      <c r="B6389" t="s">
        <v>84</v>
      </c>
      <c r="C6389" t="s">
        <v>335</v>
      </c>
      <c r="D6389" t="s">
        <v>78</v>
      </c>
      <c r="E6389">
        <v>2022</v>
      </c>
      <c r="F6389" t="s">
        <v>148</v>
      </c>
      <c r="G6389" t="s">
        <v>308</v>
      </c>
      <c r="H6389">
        <v>13.34</v>
      </c>
      <c r="I6389" t="s">
        <v>514</v>
      </c>
      <c r="J6389" t="s">
        <v>347</v>
      </c>
      <c r="K6389" t="s">
        <v>393</v>
      </c>
    </row>
    <row r="6390" spans="1:11" hidden="1" x14ac:dyDescent="0.35">
      <c r="A6390" t="s">
        <v>428</v>
      </c>
      <c r="B6390" t="s">
        <v>84</v>
      </c>
      <c r="C6390" t="s">
        <v>335</v>
      </c>
      <c r="D6390" t="s">
        <v>78</v>
      </c>
      <c r="E6390">
        <v>2022</v>
      </c>
      <c r="F6390" t="s">
        <v>148</v>
      </c>
      <c r="G6390" t="s">
        <v>308</v>
      </c>
      <c r="H6390">
        <v>5.83</v>
      </c>
      <c r="I6390" t="s">
        <v>514</v>
      </c>
      <c r="J6390" t="s">
        <v>347</v>
      </c>
      <c r="K6390" t="s">
        <v>393</v>
      </c>
    </row>
    <row r="6391" spans="1:11" hidden="1" x14ac:dyDescent="0.35">
      <c r="A6391" t="s">
        <v>428</v>
      </c>
      <c r="B6391" t="s">
        <v>84</v>
      </c>
      <c r="C6391" t="s">
        <v>335</v>
      </c>
      <c r="D6391" t="s">
        <v>78</v>
      </c>
      <c r="E6391">
        <v>2022</v>
      </c>
      <c r="F6391" t="s">
        <v>148</v>
      </c>
      <c r="G6391" t="s">
        <v>308</v>
      </c>
      <c r="H6391">
        <v>8.93</v>
      </c>
      <c r="I6391" t="s">
        <v>514</v>
      </c>
      <c r="J6391" t="s">
        <v>347</v>
      </c>
      <c r="K6391" t="s">
        <v>393</v>
      </c>
    </row>
    <row r="6392" spans="1:11" hidden="1" x14ac:dyDescent="0.35">
      <c r="A6392" t="s">
        <v>428</v>
      </c>
      <c r="B6392" t="s">
        <v>84</v>
      </c>
      <c r="C6392" t="s">
        <v>335</v>
      </c>
      <c r="D6392" t="s">
        <v>78</v>
      </c>
      <c r="E6392">
        <v>2022</v>
      </c>
      <c r="F6392" t="s">
        <v>148</v>
      </c>
      <c r="G6392" t="s">
        <v>308</v>
      </c>
      <c r="H6392">
        <v>0.26</v>
      </c>
      <c r="I6392" t="s">
        <v>514</v>
      </c>
      <c r="J6392" t="s">
        <v>347</v>
      </c>
      <c r="K6392" t="s">
        <v>393</v>
      </c>
    </row>
    <row r="6393" spans="1:11" hidden="1" x14ac:dyDescent="0.35">
      <c r="A6393" t="s">
        <v>428</v>
      </c>
      <c r="B6393" t="s">
        <v>84</v>
      </c>
      <c r="C6393" t="s">
        <v>335</v>
      </c>
      <c r="D6393" t="s">
        <v>78</v>
      </c>
      <c r="E6393">
        <v>2022</v>
      </c>
      <c r="F6393" t="s">
        <v>156</v>
      </c>
      <c r="G6393" t="s">
        <v>307</v>
      </c>
      <c r="H6393">
        <v>9.74</v>
      </c>
      <c r="I6393" t="s">
        <v>514</v>
      </c>
      <c r="J6393" t="s">
        <v>14</v>
      </c>
      <c r="K6393" t="s">
        <v>393</v>
      </c>
    </row>
    <row r="6394" spans="1:11" hidden="1" x14ac:dyDescent="0.35">
      <c r="A6394" t="s">
        <v>428</v>
      </c>
      <c r="B6394" t="s">
        <v>84</v>
      </c>
      <c r="C6394" t="s">
        <v>335</v>
      </c>
      <c r="D6394" t="s">
        <v>78</v>
      </c>
      <c r="E6394">
        <v>2022</v>
      </c>
      <c r="F6394" t="s">
        <v>156</v>
      </c>
      <c r="G6394" t="s">
        <v>307</v>
      </c>
      <c r="H6394">
        <v>36.58</v>
      </c>
      <c r="I6394" t="s">
        <v>514</v>
      </c>
      <c r="J6394" t="s">
        <v>347</v>
      </c>
      <c r="K6394" t="s">
        <v>393</v>
      </c>
    </row>
    <row r="6395" spans="1:11" hidden="1" x14ac:dyDescent="0.35">
      <c r="A6395" t="s">
        <v>428</v>
      </c>
      <c r="B6395" t="s">
        <v>84</v>
      </c>
      <c r="C6395" t="s">
        <v>335</v>
      </c>
      <c r="D6395" t="s">
        <v>78</v>
      </c>
      <c r="E6395">
        <v>2022</v>
      </c>
      <c r="F6395" t="s">
        <v>156</v>
      </c>
      <c r="G6395" t="s">
        <v>307</v>
      </c>
      <c r="H6395">
        <v>28.24</v>
      </c>
      <c r="I6395" t="s">
        <v>514</v>
      </c>
      <c r="J6395" t="s">
        <v>14</v>
      </c>
      <c r="K6395" t="s">
        <v>393</v>
      </c>
    </row>
    <row r="6396" spans="1:11" hidden="1" x14ac:dyDescent="0.35">
      <c r="A6396" t="s">
        <v>428</v>
      </c>
      <c r="B6396" t="s">
        <v>84</v>
      </c>
      <c r="C6396" t="s">
        <v>335</v>
      </c>
      <c r="D6396" t="s">
        <v>78</v>
      </c>
      <c r="E6396">
        <v>2022</v>
      </c>
      <c r="F6396" t="s">
        <v>156</v>
      </c>
      <c r="G6396" t="s">
        <v>307</v>
      </c>
      <c r="H6396">
        <v>106.11</v>
      </c>
      <c r="I6396" t="s">
        <v>514</v>
      </c>
      <c r="J6396" t="s">
        <v>347</v>
      </c>
      <c r="K6396" t="s">
        <v>393</v>
      </c>
    </row>
    <row r="6397" spans="1:11" hidden="1" x14ac:dyDescent="0.35">
      <c r="A6397" t="s">
        <v>428</v>
      </c>
      <c r="B6397" t="s">
        <v>84</v>
      </c>
      <c r="C6397" t="s">
        <v>335</v>
      </c>
      <c r="D6397" t="s">
        <v>78</v>
      </c>
      <c r="E6397">
        <v>2022</v>
      </c>
      <c r="F6397" t="s">
        <v>156</v>
      </c>
      <c r="G6397" t="s">
        <v>307</v>
      </c>
      <c r="H6397">
        <v>23.43</v>
      </c>
      <c r="I6397" t="s">
        <v>514</v>
      </c>
      <c r="J6397" t="s">
        <v>14</v>
      </c>
      <c r="K6397" t="s">
        <v>393</v>
      </c>
    </row>
    <row r="6398" spans="1:11" hidden="1" x14ac:dyDescent="0.35">
      <c r="A6398" t="s">
        <v>428</v>
      </c>
      <c r="B6398" t="s">
        <v>84</v>
      </c>
      <c r="C6398" t="s">
        <v>335</v>
      </c>
      <c r="D6398" t="s">
        <v>78</v>
      </c>
      <c r="E6398">
        <v>2022</v>
      </c>
      <c r="F6398" t="s">
        <v>156</v>
      </c>
      <c r="G6398" t="s">
        <v>307</v>
      </c>
      <c r="H6398">
        <v>88.01</v>
      </c>
      <c r="I6398" t="s">
        <v>514</v>
      </c>
      <c r="J6398" t="s">
        <v>347</v>
      </c>
      <c r="K6398" t="s">
        <v>393</v>
      </c>
    </row>
    <row r="6399" spans="1:11" hidden="1" x14ac:dyDescent="0.35">
      <c r="A6399" t="s">
        <v>428</v>
      </c>
      <c r="B6399" t="s">
        <v>84</v>
      </c>
      <c r="C6399" t="s">
        <v>335</v>
      </c>
      <c r="D6399" t="s">
        <v>78</v>
      </c>
      <c r="E6399">
        <v>2022</v>
      </c>
      <c r="F6399" t="s">
        <v>156</v>
      </c>
      <c r="G6399" t="s">
        <v>307</v>
      </c>
      <c r="H6399">
        <v>10.26</v>
      </c>
      <c r="I6399" t="s">
        <v>514</v>
      </c>
      <c r="J6399" t="s">
        <v>14</v>
      </c>
      <c r="K6399" t="s">
        <v>393</v>
      </c>
    </row>
    <row r="6400" spans="1:11" hidden="1" x14ac:dyDescent="0.35">
      <c r="A6400" t="s">
        <v>428</v>
      </c>
      <c r="B6400" t="s">
        <v>84</v>
      </c>
      <c r="C6400" t="s">
        <v>335</v>
      </c>
      <c r="D6400" t="s">
        <v>78</v>
      </c>
      <c r="E6400">
        <v>2022</v>
      </c>
      <c r="F6400" t="s">
        <v>156</v>
      </c>
      <c r="G6400" t="s">
        <v>307</v>
      </c>
      <c r="H6400">
        <v>38.51</v>
      </c>
      <c r="I6400" t="s">
        <v>514</v>
      </c>
      <c r="J6400" t="s">
        <v>347</v>
      </c>
      <c r="K6400" t="s">
        <v>393</v>
      </c>
    </row>
    <row r="6401" spans="1:11" hidden="1" x14ac:dyDescent="0.35">
      <c r="A6401" t="s">
        <v>428</v>
      </c>
      <c r="B6401" t="s">
        <v>84</v>
      </c>
      <c r="C6401" t="s">
        <v>335</v>
      </c>
      <c r="D6401" t="s">
        <v>78</v>
      </c>
      <c r="E6401">
        <v>2022</v>
      </c>
      <c r="F6401" t="s">
        <v>156</v>
      </c>
      <c r="G6401" t="s">
        <v>307</v>
      </c>
      <c r="H6401">
        <v>15.69</v>
      </c>
      <c r="I6401" t="s">
        <v>514</v>
      </c>
      <c r="J6401" t="s">
        <v>14</v>
      </c>
      <c r="K6401" t="s">
        <v>393</v>
      </c>
    </row>
    <row r="6402" spans="1:11" hidden="1" x14ac:dyDescent="0.35">
      <c r="A6402" t="s">
        <v>428</v>
      </c>
      <c r="B6402" t="s">
        <v>84</v>
      </c>
      <c r="C6402" t="s">
        <v>335</v>
      </c>
      <c r="D6402" t="s">
        <v>78</v>
      </c>
      <c r="E6402">
        <v>2022</v>
      </c>
      <c r="F6402" t="s">
        <v>156</v>
      </c>
      <c r="G6402" t="s">
        <v>307</v>
      </c>
      <c r="H6402">
        <v>58.9</v>
      </c>
      <c r="I6402" t="s">
        <v>514</v>
      </c>
      <c r="J6402" t="s">
        <v>347</v>
      </c>
      <c r="K6402" t="s">
        <v>393</v>
      </c>
    </row>
    <row r="6403" spans="1:11" hidden="1" x14ac:dyDescent="0.35">
      <c r="A6403" t="s">
        <v>428</v>
      </c>
      <c r="B6403" t="s">
        <v>84</v>
      </c>
      <c r="C6403" t="s">
        <v>335</v>
      </c>
      <c r="D6403" t="s">
        <v>78</v>
      </c>
      <c r="E6403">
        <v>2022</v>
      </c>
      <c r="F6403" t="s">
        <v>156</v>
      </c>
      <c r="G6403" t="s">
        <v>307</v>
      </c>
      <c r="H6403">
        <v>0.46</v>
      </c>
      <c r="I6403" t="s">
        <v>514</v>
      </c>
      <c r="J6403" t="s">
        <v>14</v>
      </c>
      <c r="K6403" t="s">
        <v>393</v>
      </c>
    </row>
    <row r="6404" spans="1:11" hidden="1" x14ac:dyDescent="0.35">
      <c r="A6404" t="s">
        <v>428</v>
      </c>
      <c r="B6404" t="s">
        <v>84</v>
      </c>
      <c r="C6404" t="s">
        <v>335</v>
      </c>
      <c r="D6404" t="s">
        <v>78</v>
      </c>
      <c r="E6404">
        <v>2022</v>
      </c>
      <c r="F6404" t="s">
        <v>156</v>
      </c>
      <c r="G6404" t="s">
        <v>307</v>
      </c>
      <c r="H6404">
        <v>1.71</v>
      </c>
      <c r="I6404" t="s">
        <v>514</v>
      </c>
      <c r="J6404" t="s">
        <v>347</v>
      </c>
      <c r="K6404" t="s">
        <v>393</v>
      </c>
    </row>
    <row r="6405" spans="1:11" hidden="1" x14ac:dyDescent="0.35">
      <c r="A6405" t="s">
        <v>428</v>
      </c>
      <c r="B6405" t="s">
        <v>84</v>
      </c>
      <c r="C6405" t="s">
        <v>352</v>
      </c>
      <c r="D6405" t="s">
        <v>78</v>
      </c>
      <c r="E6405">
        <v>2022</v>
      </c>
      <c r="F6405" t="s">
        <v>506</v>
      </c>
      <c r="G6405" t="s">
        <v>309</v>
      </c>
      <c r="H6405">
        <v>2369.64</v>
      </c>
      <c r="I6405" t="s">
        <v>514</v>
      </c>
      <c r="J6405" t="s">
        <v>347</v>
      </c>
      <c r="K6405" t="s">
        <v>399</v>
      </c>
    </row>
    <row r="6406" spans="1:11" hidden="1" x14ac:dyDescent="0.35">
      <c r="A6406" t="s">
        <v>428</v>
      </c>
      <c r="B6406" t="s">
        <v>84</v>
      </c>
      <c r="C6406" t="s">
        <v>352</v>
      </c>
      <c r="D6406" t="s">
        <v>78</v>
      </c>
      <c r="E6406">
        <v>2022</v>
      </c>
      <c r="F6406" t="s">
        <v>500</v>
      </c>
      <c r="G6406" t="s">
        <v>311</v>
      </c>
      <c r="H6406">
        <v>13513.62</v>
      </c>
      <c r="I6406" t="s">
        <v>514</v>
      </c>
      <c r="J6406" t="s">
        <v>14</v>
      </c>
      <c r="K6406" t="s">
        <v>399</v>
      </c>
    </row>
    <row r="6407" spans="1:11" hidden="1" x14ac:dyDescent="0.35">
      <c r="A6407" t="s">
        <v>428</v>
      </c>
      <c r="B6407" t="s">
        <v>84</v>
      </c>
      <c r="C6407" t="s">
        <v>352</v>
      </c>
      <c r="D6407" t="s">
        <v>78</v>
      </c>
      <c r="E6407">
        <v>2022</v>
      </c>
      <c r="F6407" t="s">
        <v>500</v>
      </c>
      <c r="G6407" t="s">
        <v>311</v>
      </c>
      <c r="H6407">
        <v>6324.6</v>
      </c>
      <c r="I6407" t="s">
        <v>514</v>
      </c>
      <c r="J6407" t="s">
        <v>347</v>
      </c>
      <c r="K6407" t="s">
        <v>399</v>
      </c>
    </row>
    <row r="6408" spans="1:11" hidden="1" x14ac:dyDescent="0.35">
      <c r="A6408" t="s">
        <v>428</v>
      </c>
      <c r="B6408" t="s">
        <v>84</v>
      </c>
      <c r="C6408" t="s">
        <v>352</v>
      </c>
      <c r="D6408" t="s">
        <v>78</v>
      </c>
      <c r="E6408">
        <v>2022</v>
      </c>
      <c r="F6408" t="s">
        <v>71</v>
      </c>
      <c r="G6408" t="s">
        <v>310</v>
      </c>
      <c r="H6408">
        <v>59</v>
      </c>
      <c r="I6408" t="s">
        <v>514</v>
      </c>
      <c r="J6408" t="s">
        <v>347</v>
      </c>
      <c r="K6408" t="s">
        <v>399</v>
      </c>
    </row>
    <row r="6409" spans="1:11" hidden="1" x14ac:dyDescent="0.35">
      <c r="A6409" t="s">
        <v>428</v>
      </c>
      <c r="B6409" t="s">
        <v>84</v>
      </c>
      <c r="C6409" t="s">
        <v>352</v>
      </c>
      <c r="D6409" t="s">
        <v>78</v>
      </c>
      <c r="E6409">
        <v>2022</v>
      </c>
      <c r="F6409" t="s">
        <v>148</v>
      </c>
      <c r="G6409" t="s">
        <v>308</v>
      </c>
      <c r="H6409">
        <v>101.79</v>
      </c>
      <c r="I6409" t="s">
        <v>514</v>
      </c>
      <c r="J6409" t="s">
        <v>347</v>
      </c>
      <c r="K6409" t="s">
        <v>399</v>
      </c>
    </row>
    <row r="6410" spans="1:11" hidden="1" x14ac:dyDescent="0.35">
      <c r="A6410" t="s">
        <v>428</v>
      </c>
      <c r="B6410" t="s">
        <v>84</v>
      </c>
      <c r="C6410" t="s">
        <v>352</v>
      </c>
      <c r="D6410" t="s">
        <v>78</v>
      </c>
      <c r="E6410">
        <v>2022</v>
      </c>
      <c r="F6410" t="s">
        <v>156</v>
      </c>
      <c r="G6410" t="s">
        <v>307</v>
      </c>
      <c r="H6410">
        <v>76.819999999999993</v>
      </c>
      <c r="I6410" t="s">
        <v>514</v>
      </c>
      <c r="J6410" t="s">
        <v>14</v>
      </c>
      <c r="K6410" t="s">
        <v>399</v>
      </c>
    </row>
    <row r="6411" spans="1:11" hidden="1" x14ac:dyDescent="0.35">
      <c r="A6411" t="s">
        <v>428</v>
      </c>
      <c r="B6411" t="s">
        <v>84</v>
      </c>
      <c r="C6411" t="s">
        <v>352</v>
      </c>
      <c r="D6411" t="s">
        <v>78</v>
      </c>
      <c r="E6411">
        <v>2022</v>
      </c>
      <c r="F6411" t="s">
        <v>156</v>
      </c>
      <c r="G6411" t="s">
        <v>307</v>
      </c>
      <c r="H6411">
        <v>311.23</v>
      </c>
      <c r="I6411" t="s">
        <v>514</v>
      </c>
      <c r="J6411" t="s">
        <v>347</v>
      </c>
      <c r="K6411" t="s">
        <v>399</v>
      </c>
    </row>
    <row r="6412" spans="1:11" hidden="1" x14ac:dyDescent="0.35">
      <c r="A6412" t="s">
        <v>428</v>
      </c>
      <c r="B6412" t="s">
        <v>84</v>
      </c>
      <c r="C6412" t="s">
        <v>336</v>
      </c>
      <c r="D6412" t="s">
        <v>78</v>
      </c>
      <c r="E6412">
        <v>2022</v>
      </c>
      <c r="F6412" t="s">
        <v>506</v>
      </c>
      <c r="G6412" t="s">
        <v>309</v>
      </c>
      <c r="H6412">
        <v>1456.58</v>
      </c>
      <c r="I6412" t="s">
        <v>514</v>
      </c>
      <c r="J6412" t="s">
        <v>347</v>
      </c>
      <c r="K6412" t="s">
        <v>394</v>
      </c>
    </row>
    <row r="6413" spans="1:11" hidden="1" x14ac:dyDescent="0.35">
      <c r="A6413" t="s">
        <v>428</v>
      </c>
      <c r="B6413" t="s">
        <v>84</v>
      </c>
      <c r="C6413" t="s">
        <v>336</v>
      </c>
      <c r="D6413" t="s">
        <v>78</v>
      </c>
      <c r="E6413">
        <v>2022</v>
      </c>
      <c r="F6413" t="s">
        <v>506</v>
      </c>
      <c r="G6413" t="s">
        <v>309</v>
      </c>
      <c r="H6413">
        <v>51.73</v>
      </c>
      <c r="I6413" t="s">
        <v>514</v>
      </c>
      <c r="J6413" t="s">
        <v>347</v>
      </c>
      <c r="K6413" t="s">
        <v>394</v>
      </c>
    </row>
    <row r="6414" spans="1:11" hidden="1" x14ac:dyDescent="0.35">
      <c r="A6414" t="s">
        <v>428</v>
      </c>
      <c r="B6414" t="s">
        <v>84</v>
      </c>
      <c r="C6414" t="s">
        <v>336</v>
      </c>
      <c r="D6414" t="s">
        <v>78</v>
      </c>
      <c r="E6414">
        <v>2022</v>
      </c>
      <c r="F6414" t="s">
        <v>506</v>
      </c>
      <c r="G6414" t="s">
        <v>309</v>
      </c>
      <c r="H6414">
        <v>991.44</v>
      </c>
      <c r="I6414" t="s">
        <v>514</v>
      </c>
      <c r="J6414" t="s">
        <v>347</v>
      </c>
      <c r="K6414" t="s">
        <v>394</v>
      </c>
    </row>
    <row r="6415" spans="1:11" hidden="1" x14ac:dyDescent="0.35">
      <c r="A6415" t="s">
        <v>428</v>
      </c>
      <c r="B6415" t="s">
        <v>84</v>
      </c>
      <c r="C6415" t="s">
        <v>336</v>
      </c>
      <c r="D6415" t="s">
        <v>78</v>
      </c>
      <c r="E6415">
        <v>2022</v>
      </c>
      <c r="F6415" t="s">
        <v>506</v>
      </c>
      <c r="G6415" t="s">
        <v>309</v>
      </c>
      <c r="H6415">
        <v>156.04</v>
      </c>
      <c r="I6415" t="s">
        <v>514</v>
      </c>
      <c r="J6415" t="s">
        <v>347</v>
      </c>
      <c r="K6415" t="s">
        <v>394</v>
      </c>
    </row>
    <row r="6416" spans="1:11" hidden="1" x14ac:dyDescent="0.35">
      <c r="A6416" t="s">
        <v>428</v>
      </c>
      <c r="B6416" t="s">
        <v>84</v>
      </c>
      <c r="C6416" t="s">
        <v>336</v>
      </c>
      <c r="D6416" t="s">
        <v>78</v>
      </c>
      <c r="E6416">
        <v>2022</v>
      </c>
      <c r="F6416" t="s">
        <v>500</v>
      </c>
      <c r="G6416" t="s">
        <v>311</v>
      </c>
      <c r="H6416">
        <v>5191.7700000000004</v>
      </c>
      <c r="I6416" t="s">
        <v>514</v>
      </c>
      <c r="J6416" t="s">
        <v>14</v>
      </c>
      <c r="K6416" t="s">
        <v>394</v>
      </c>
    </row>
    <row r="6417" spans="1:11" hidden="1" x14ac:dyDescent="0.35">
      <c r="A6417" t="s">
        <v>428</v>
      </c>
      <c r="B6417" t="s">
        <v>84</v>
      </c>
      <c r="C6417" t="s">
        <v>336</v>
      </c>
      <c r="D6417" t="s">
        <v>78</v>
      </c>
      <c r="E6417">
        <v>2022</v>
      </c>
      <c r="F6417" t="s">
        <v>500</v>
      </c>
      <c r="G6417" t="s">
        <v>311</v>
      </c>
      <c r="H6417">
        <v>3524.17</v>
      </c>
      <c r="I6417" t="s">
        <v>514</v>
      </c>
      <c r="J6417" t="s">
        <v>347</v>
      </c>
      <c r="K6417" t="s">
        <v>394</v>
      </c>
    </row>
    <row r="6418" spans="1:11" hidden="1" x14ac:dyDescent="0.35">
      <c r="A6418" t="s">
        <v>428</v>
      </c>
      <c r="B6418" t="s">
        <v>84</v>
      </c>
      <c r="C6418" t="s">
        <v>336</v>
      </c>
      <c r="D6418" t="s">
        <v>78</v>
      </c>
      <c r="E6418">
        <v>2022</v>
      </c>
      <c r="F6418" t="s">
        <v>500</v>
      </c>
      <c r="G6418" t="s">
        <v>311</v>
      </c>
      <c r="H6418">
        <v>184.39</v>
      </c>
      <c r="I6418" t="s">
        <v>514</v>
      </c>
      <c r="J6418" t="s">
        <v>14</v>
      </c>
      <c r="K6418" t="s">
        <v>394</v>
      </c>
    </row>
    <row r="6419" spans="1:11" hidden="1" x14ac:dyDescent="0.35">
      <c r="A6419" t="s">
        <v>428</v>
      </c>
      <c r="B6419" t="s">
        <v>84</v>
      </c>
      <c r="C6419" t="s">
        <v>336</v>
      </c>
      <c r="D6419" t="s">
        <v>78</v>
      </c>
      <c r="E6419">
        <v>2022</v>
      </c>
      <c r="F6419" t="s">
        <v>500</v>
      </c>
      <c r="G6419" t="s">
        <v>311</v>
      </c>
      <c r="H6419">
        <v>125.17</v>
      </c>
      <c r="I6419" t="s">
        <v>514</v>
      </c>
      <c r="J6419" t="s">
        <v>347</v>
      </c>
      <c r="K6419" t="s">
        <v>394</v>
      </c>
    </row>
    <row r="6420" spans="1:11" hidden="1" x14ac:dyDescent="0.35">
      <c r="A6420" t="s">
        <v>428</v>
      </c>
      <c r="B6420" t="s">
        <v>84</v>
      </c>
      <c r="C6420" t="s">
        <v>336</v>
      </c>
      <c r="D6420" t="s">
        <v>78</v>
      </c>
      <c r="E6420">
        <v>2022</v>
      </c>
      <c r="F6420" t="s">
        <v>500</v>
      </c>
      <c r="G6420" t="s">
        <v>311</v>
      </c>
      <c r="H6420">
        <v>3533.83</v>
      </c>
      <c r="I6420" t="s">
        <v>514</v>
      </c>
      <c r="J6420" t="s">
        <v>14</v>
      </c>
      <c r="K6420" t="s">
        <v>394</v>
      </c>
    </row>
    <row r="6421" spans="1:11" hidden="1" x14ac:dyDescent="0.35">
      <c r="A6421" t="s">
        <v>428</v>
      </c>
      <c r="B6421" t="s">
        <v>84</v>
      </c>
      <c r="C6421" t="s">
        <v>336</v>
      </c>
      <c r="D6421" t="s">
        <v>78</v>
      </c>
      <c r="E6421">
        <v>2022</v>
      </c>
      <c r="F6421" t="s">
        <v>500</v>
      </c>
      <c r="G6421" t="s">
        <v>311</v>
      </c>
      <c r="H6421">
        <v>2398.73</v>
      </c>
      <c r="I6421" t="s">
        <v>514</v>
      </c>
      <c r="J6421" t="s">
        <v>347</v>
      </c>
      <c r="K6421" t="s">
        <v>394</v>
      </c>
    </row>
    <row r="6422" spans="1:11" hidden="1" x14ac:dyDescent="0.35">
      <c r="A6422" t="s">
        <v>428</v>
      </c>
      <c r="B6422" t="s">
        <v>84</v>
      </c>
      <c r="C6422" t="s">
        <v>336</v>
      </c>
      <c r="D6422" t="s">
        <v>78</v>
      </c>
      <c r="E6422">
        <v>2022</v>
      </c>
      <c r="F6422" t="s">
        <v>500</v>
      </c>
      <c r="G6422" t="s">
        <v>311</v>
      </c>
      <c r="H6422">
        <v>556.20000000000005</v>
      </c>
      <c r="I6422" t="s">
        <v>514</v>
      </c>
      <c r="J6422" t="s">
        <v>14</v>
      </c>
      <c r="K6422" t="s">
        <v>394</v>
      </c>
    </row>
    <row r="6423" spans="1:11" hidden="1" x14ac:dyDescent="0.35">
      <c r="A6423" t="s">
        <v>428</v>
      </c>
      <c r="B6423" t="s">
        <v>84</v>
      </c>
      <c r="C6423" t="s">
        <v>336</v>
      </c>
      <c r="D6423" t="s">
        <v>78</v>
      </c>
      <c r="E6423">
        <v>2022</v>
      </c>
      <c r="F6423" t="s">
        <v>500</v>
      </c>
      <c r="G6423" t="s">
        <v>311</v>
      </c>
      <c r="H6423">
        <v>377.56</v>
      </c>
      <c r="I6423" t="s">
        <v>514</v>
      </c>
      <c r="J6423" t="s">
        <v>347</v>
      </c>
      <c r="K6423" t="s">
        <v>394</v>
      </c>
    </row>
    <row r="6424" spans="1:11" hidden="1" x14ac:dyDescent="0.35">
      <c r="A6424" t="s">
        <v>428</v>
      </c>
      <c r="B6424" t="s">
        <v>84</v>
      </c>
      <c r="C6424" t="s">
        <v>336</v>
      </c>
      <c r="D6424" t="s">
        <v>78</v>
      </c>
      <c r="E6424">
        <v>2022</v>
      </c>
      <c r="F6424" t="s">
        <v>71</v>
      </c>
      <c r="G6424" t="s">
        <v>310</v>
      </c>
      <c r="H6424">
        <v>59.28</v>
      </c>
      <c r="I6424" t="s">
        <v>514</v>
      </c>
      <c r="J6424" t="s">
        <v>347</v>
      </c>
      <c r="K6424" t="s">
        <v>394</v>
      </c>
    </row>
    <row r="6425" spans="1:11" hidden="1" x14ac:dyDescent="0.35">
      <c r="A6425" t="s">
        <v>428</v>
      </c>
      <c r="B6425" t="s">
        <v>84</v>
      </c>
      <c r="C6425" t="s">
        <v>336</v>
      </c>
      <c r="D6425" t="s">
        <v>78</v>
      </c>
      <c r="E6425">
        <v>2022</v>
      </c>
      <c r="F6425" t="s">
        <v>71</v>
      </c>
      <c r="G6425" t="s">
        <v>310</v>
      </c>
      <c r="H6425">
        <v>2.11</v>
      </c>
      <c r="I6425" t="s">
        <v>514</v>
      </c>
      <c r="J6425" t="s">
        <v>347</v>
      </c>
      <c r="K6425" t="s">
        <v>394</v>
      </c>
    </row>
    <row r="6426" spans="1:11" hidden="1" x14ac:dyDescent="0.35">
      <c r="A6426" t="s">
        <v>428</v>
      </c>
      <c r="B6426" t="s">
        <v>84</v>
      </c>
      <c r="C6426" t="s">
        <v>336</v>
      </c>
      <c r="D6426" t="s">
        <v>78</v>
      </c>
      <c r="E6426">
        <v>2022</v>
      </c>
      <c r="F6426" t="s">
        <v>71</v>
      </c>
      <c r="G6426" t="s">
        <v>310</v>
      </c>
      <c r="H6426">
        <v>99.04</v>
      </c>
      <c r="I6426" t="s">
        <v>514</v>
      </c>
      <c r="J6426" t="s">
        <v>347</v>
      </c>
      <c r="K6426" t="s">
        <v>394</v>
      </c>
    </row>
    <row r="6427" spans="1:11" hidden="1" x14ac:dyDescent="0.35">
      <c r="A6427" t="s">
        <v>428</v>
      </c>
      <c r="B6427" t="s">
        <v>84</v>
      </c>
      <c r="C6427" t="s">
        <v>336</v>
      </c>
      <c r="D6427" t="s">
        <v>78</v>
      </c>
      <c r="E6427">
        <v>2022</v>
      </c>
      <c r="F6427" t="s">
        <v>71</v>
      </c>
      <c r="G6427" t="s">
        <v>310</v>
      </c>
      <c r="H6427">
        <v>6.36</v>
      </c>
      <c r="I6427" t="s">
        <v>514</v>
      </c>
      <c r="J6427" t="s">
        <v>347</v>
      </c>
      <c r="K6427" t="s">
        <v>394</v>
      </c>
    </row>
    <row r="6428" spans="1:11" hidden="1" x14ac:dyDescent="0.35">
      <c r="A6428" t="s">
        <v>428</v>
      </c>
      <c r="B6428" t="s">
        <v>84</v>
      </c>
      <c r="C6428" t="s">
        <v>336</v>
      </c>
      <c r="D6428" t="s">
        <v>78</v>
      </c>
      <c r="E6428">
        <v>2022</v>
      </c>
      <c r="F6428" t="s">
        <v>156</v>
      </c>
      <c r="G6428" t="s">
        <v>307</v>
      </c>
      <c r="H6428">
        <v>21.76</v>
      </c>
      <c r="I6428" t="s">
        <v>514</v>
      </c>
      <c r="J6428" t="s">
        <v>14</v>
      </c>
      <c r="K6428" t="s">
        <v>394</v>
      </c>
    </row>
    <row r="6429" spans="1:11" hidden="1" x14ac:dyDescent="0.35">
      <c r="A6429" t="s">
        <v>428</v>
      </c>
      <c r="B6429" t="s">
        <v>84</v>
      </c>
      <c r="C6429" t="s">
        <v>336</v>
      </c>
      <c r="D6429" t="s">
        <v>78</v>
      </c>
      <c r="E6429">
        <v>2022</v>
      </c>
      <c r="F6429" t="s">
        <v>156</v>
      </c>
      <c r="G6429" t="s">
        <v>307</v>
      </c>
      <c r="H6429">
        <v>174.95</v>
      </c>
      <c r="I6429" t="s">
        <v>514</v>
      </c>
      <c r="J6429" t="s">
        <v>347</v>
      </c>
      <c r="K6429" t="s">
        <v>394</v>
      </c>
    </row>
    <row r="6430" spans="1:11" hidden="1" x14ac:dyDescent="0.35">
      <c r="A6430" t="s">
        <v>428</v>
      </c>
      <c r="B6430" t="s">
        <v>84</v>
      </c>
      <c r="C6430" t="s">
        <v>336</v>
      </c>
      <c r="D6430" t="s">
        <v>78</v>
      </c>
      <c r="E6430">
        <v>2022</v>
      </c>
      <c r="F6430" t="s">
        <v>156</v>
      </c>
      <c r="G6430" t="s">
        <v>307</v>
      </c>
      <c r="H6430">
        <v>0.77</v>
      </c>
      <c r="I6430" t="s">
        <v>514</v>
      </c>
      <c r="J6430" t="s">
        <v>14</v>
      </c>
      <c r="K6430" t="s">
        <v>394</v>
      </c>
    </row>
    <row r="6431" spans="1:11" hidden="1" x14ac:dyDescent="0.35">
      <c r="A6431" t="s">
        <v>428</v>
      </c>
      <c r="B6431" t="s">
        <v>84</v>
      </c>
      <c r="C6431" t="s">
        <v>336</v>
      </c>
      <c r="D6431" t="s">
        <v>78</v>
      </c>
      <c r="E6431">
        <v>2022</v>
      </c>
      <c r="F6431" t="s">
        <v>156</v>
      </c>
      <c r="G6431" t="s">
        <v>307</v>
      </c>
      <c r="H6431">
        <v>6.21</v>
      </c>
      <c r="I6431" t="s">
        <v>514</v>
      </c>
      <c r="J6431" t="s">
        <v>347</v>
      </c>
      <c r="K6431" t="s">
        <v>394</v>
      </c>
    </row>
    <row r="6432" spans="1:11" hidden="1" x14ac:dyDescent="0.35">
      <c r="A6432" t="s">
        <v>428</v>
      </c>
      <c r="B6432" t="s">
        <v>84</v>
      </c>
      <c r="C6432" t="s">
        <v>336</v>
      </c>
      <c r="D6432" t="s">
        <v>78</v>
      </c>
      <c r="E6432">
        <v>2022</v>
      </c>
      <c r="F6432" t="s">
        <v>156</v>
      </c>
      <c r="G6432" t="s">
        <v>307</v>
      </c>
      <c r="H6432">
        <v>14.8</v>
      </c>
      <c r="I6432" t="s">
        <v>514</v>
      </c>
      <c r="J6432" t="s">
        <v>14</v>
      </c>
      <c r="K6432" t="s">
        <v>394</v>
      </c>
    </row>
    <row r="6433" spans="1:11" hidden="1" x14ac:dyDescent="0.35">
      <c r="A6433" t="s">
        <v>428</v>
      </c>
      <c r="B6433" t="s">
        <v>84</v>
      </c>
      <c r="C6433" t="s">
        <v>336</v>
      </c>
      <c r="D6433" t="s">
        <v>78</v>
      </c>
      <c r="E6433">
        <v>2022</v>
      </c>
      <c r="F6433" t="s">
        <v>156</v>
      </c>
      <c r="G6433" t="s">
        <v>307</v>
      </c>
      <c r="H6433">
        <v>119.09</v>
      </c>
      <c r="I6433" t="s">
        <v>514</v>
      </c>
      <c r="J6433" t="s">
        <v>347</v>
      </c>
      <c r="K6433" t="s">
        <v>394</v>
      </c>
    </row>
    <row r="6434" spans="1:11" hidden="1" x14ac:dyDescent="0.35">
      <c r="A6434" t="s">
        <v>428</v>
      </c>
      <c r="B6434" t="s">
        <v>84</v>
      </c>
      <c r="C6434" t="s">
        <v>336</v>
      </c>
      <c r="D6434" t="s">
        <v>78</v>
      </c>
      <c r="E6434">
        <v>2022</v>
      </c>
      <c r="F6434" t="s">
        <v>156</v>
      </c>
      <c r="G6434" t="s">
        <v>307</v>
      </c>
      <c r="H6434">
        <v>2.34</v>
      </c>
      <c r="I6434" t="s">
        <v>514</v>
      </c>
      <c r="J6434" t="s">
        <v>14</v>
      </c>
      <c r="K6434" t="s">
        <v>394</v>
      </c>
    </row>
    <row r="6435" spans="1:11" hidden="1" x14ac:dyDescent="0.35">
      <c r="A6435" t="s">
        <v>428</v>
      </c>
      <c r="B6435" t="s">
        <v>84</v>
      </c>
      <c r="C6435" t="s">
        <v>336</v>
      </c>
      <c r="D6435" t="s">
        <v>78</v>
      </c>
      <c r="E6435">
        <v>2022</v>
      </c>
      <c r="F6435" t="s">
        <v>156</v>
      </c>
      <c r="G6435" t="s">
        <v>307</v>
      </c>
      <c r="H6435">
        <v>18.739999999999998</v>
      </c>
      <c r="I6435" t="s">
        <v>514</v>
      </c>
      <c r="J6435" t="s">
        <v>347</v>
      </c>
      <c r="K6435" t="s">
        <v>394</v>
      </c>
    </row>
    <row r="6436" spans="1:11" hidden="1" x14ac:dyDescent="0.35">
      <c r="A6436" t="s">
        <v>428</v>
      </c>
      <c r="B6436" t="s">
        <v>84</v>
      </c>
      <c r="C6436" t="s">
        <v>353</v>
      </c>
      <c r="D6436" t="s">
        <v>78</v>
      </c>
      <c r="E6436">
        <v>2022</v>
      </c>
      <c r="F6436" t="s">
        <v>506</v>
      </c>
      <c r="G6436" t="s">
        <v>309</v>
      </c>
      <c r="H6436">
        <v>580.45000000000005</v>
      </c>
      <c r="I6436" t="s">
        <v>514</v>
      </c>
      <c r="J6436" t="s">
        <v>347</v>
      </c>
      <c r="K6436" t="s">
        <v>402</v>
      </c>
    </row>
    <row r="6437" spans="1:11" hidden="1" x14ac:dyDescent="0.35">
      <c r="A6437" t="s">
        <v>428</v>
      </c>
      <c r="B6437" t="s">
        <v>84</v>
      </c>
      <c r="C6437" t="s">
        <v>353</v>
      </c>
      <c r="D6437" t="s">
        <v>78</v>
      </c>
      <c r="E6437">
        <v>2022</v>
      </c>
      <c r="F6437" t="s">
        <v>506</v>
      </c>
      <c r="G6437" t="s">
        <v>309</v>
      </c>
      <c r="H6437">
        <v>972.76</v>
      </c>
      <c r="I6437" t="s">
        <v>514</v>
      </c>
      <c r="J6437" t="s">
        <v>347</v>
      </c>
      <c r="K6437" t="s">
        <v>402</v>
      </c>
    </row>
    <row r="6438" spans="1:11" hidden="1" x14ac:dyDescent="0.35">
      <c r="A6438" t="s">
        <v>428</v>
      </c>
      <c r="B6438" t="s">
        <v>84</v>
      </c>
      <c r="C6438" t="s">
        <v>353</v>
      </c>
      <c r="D6438" t="s">
        <v>78</v>
      </c>
      <c r="E6438">
        <v>2022</v>
      </c>
      <c r="F6438" t="s">
        <v>506</v>
      </c>
      <c r="G6438" t="s">
        <v>309</v>
      </c>
      <c r="H6438">
        <v>612.57000000000005</v>
      </c>
      <c r="I6438" t="s">
        <v>514</v>
      </c>
      <c r="J6438" t="s">
        <v>347</v>
      </c>
      <c r="K6438" t="s">
        <v>402</v>
      </c>
    </row>
    <row r="6439" spans="1:11" hidden="1" x14ac:dyDescent="0.35">
      <c r="A6439" t="s">
        <v>428</v>
      </c>
      <c r="B6439" t="s">
        <v>84</v>
      </c>
      <c r="C6439" t="s">
        <v>353</v>
      </c>
      <c r="D6439" t="s">
        <v>78</v>
      </c>
      <c r="E6439">
        <v>2022</v>
      </c>
      <c r="F6439" t="s">
        <v>506</v>
      </c>
      <c r="G6439" t="s">
        <v>309</v>
      </c>
      <c r="H6439">
        <v>45.89</v>
      </c>
      <c r="I6439" t="s">
        <v>514</v>
      </c>
      <c r="J6439" t="s">
        <v>347</v>
      </c>
      <c r="K6439" t="s">
        <v>402</v>
      </c>
    </row>
    <row r="6440" spans="1:11" hidden="1" x14ac:dyDescent="0.35">
      <c r="A6440" t="s">
        <v>428</v>
      </c>
      <c r="B6440" t="s">
        <v>84</v>
      </c>
      <c r="C6440" t="s">
        <v>353</v>
      </c>
      <c r="D6440" t="s">
        <v>78</v>
      </c>
      <c r="E6440">
        <v>2022</v>
      </c>
      <c r="F6440" t="s">
        <v>500</v>
      </c>
      <c r="G6440" t="s">
        <v>311</v>
      </c>
      <c r="H6440">
        <v>2633.8</v>
      </c>
      <c r="I6440" t="s">
        <v>514</v>
      </c>
      <c r="J6440" t="s">
        <v>14</v>
      </c>
      <c r="K6440" t="s">
        <v>402</v>
      </c>
    </row>
    <row r="6441" spans="1:11" hidden="1" x14ac:dyDescent="0.35">
      <c r="A6441" t="s">
        <v>428</v>
      </c>
      <c r="B6441" t="s">
        <v>84</v>
      </c>
      <c r="C6441" t="s">
        <v>353</v>
      </c>
      <c r="D6441" t="s">
        <v>78</v>
      </c>
      <c r="E6441">
        <v>2022</v>
      </c>
      <c r="F6441" t="s">
        <v>500</v>
      </c>
      <c r="G6441" t="s">
        <v>311</v>
      </c>
      <c r="H6441">
        <v>1709.81</v>
      </c>
      <c r="I6441" t="s">
        <v>514</v>
      </c>
      <c r="J6441" t="s">
        <v>347</v>
      </c>
      <c r="K6441" t="s">
        <v>402</v>
      </c>
    </row>
    <row r="6442" spans="1:11" hidden="1" x14ac:dyDescent="0.35">
      <c r="A6442" t="s">
        <v>428</v>
      </c>
      <c r="B6442" t="s">
        <v>84</v>
      </c>
      <c r="C6442" t="s">
        <v>353</v>
      </c>
      <c r="D6442" t="s">
        <v>78</v>
      </c>
      <c r="E6442">
        <v>2022</v>
      </c>
      <c r="F6442" t="s">
        <v>500</v>
      </c>
      <c r="G6442" t="s">
        <v>311</v>
      </c>
      <c r="H6442">
        <v>4413.9399999999996</v>
      </c>
      <c r="I6442" t="s">
        <v>514</v>
      </c>
      <c r="J6442" t="s">
        <v>14</v>
      </c>
      <c r="K6442" t="s">
        <v>402</v>
      </c>
    </row>
    <row r="6443" spans="1:11" hidden="1" x14ac:dyDescent="0.35">
      <c r="A6443" t="s">
        <v>428</v>
      </c>
      <c r="B6443" t="s">
        <v>84</v>
      </c>
      <c r="C6443" t="s">
        <v>353</v>
      </c>
      <c r="D6443" t="s">
        <v>78</v>
      </c>
      <c r="E6443">
        <v>2022</v>
      </c>
      <c r="F6443" t="s">
        <v>500</v>
      </c>
      <c r="G6443" t="s">
        <v>311</v>
      </c>
      <c r="H6443">
        <v>2865.45</v>
      </c>
      <c r="I6443" t="s">
        <v>514</v>
      </c>
      <c r="J6443" t="s">
        <v>347</v>
      </c>
      <c r="K6443" t="s">
        <v>402</v>
      </c>
    </row>
    <row r="6444" spans="1:11" hidden="1" x14ac:dyDescent="0.35">
      <c r="A6444" t="s">
        <v>428</v>
      </c>
      <c r="B6444" t="s">
        <v>84</v>
      </c>
      <c r="C6444" t="s">
        <v>353</v>
      </c>
      <c r="D6444" t="s">
        <v>78</v>
      </c>
      <c r="E6444">
        <v>2022</v>
      </c>
      <c r="F6444" t="s">
        <v>500</v>
      </c>
      <c r="G6444" t="s">
        <v>311</v>
      </c>
      <c r="H6444">
        <v>2779.54</v>
      </c>
      <c r="I6444" t="s">
        <v>514</v>
      </c>
      <c r="J6444" t="s">
        <v>14</v>
      </c>
      <c r="K6444" t="s">
        <v>402</v>
      </c>
    </row>
    <row r="6445" spans="1:11" hidden="1" x14ac:dyDescent="0.35">
      <c r="A6445" t="s">
        <v>428</v>
      </c>
      <c r="B6445" t="s">
        <v>84</v>
      </c>
      <c r="C6445" t="s">
        <v>353</v>
      </c>
      <c r="D6445" t="s">
        <v>78</v>
      </c>
      <c r="E6445">
        <v>2022</v>
      </c>
      <c r="F6445" t="s">
        <v>500</v>
      </c>
      <c r="G6445" t="s">
        <v>311</v>
      </c>
      <c r="H6445">
        <v>1804.42</v>
      </c>
      <c r="I6445" t="s">
        <v>514</v>
      </c>
      <c r="J6445" t="s">
        <v>347</v>
      </c>
      <c r="K6445" t="s">
        <v>402</v>
      </c>
    </row>
    <row r="6446" spans="1:11" hidden="1" x14ac:dyDescent="0.35">
      <c r="A6446" t="s">
        <v>428</v>
      </c>
      <c r="B6446" t="s">
        <v>84</v>
      </c>
      <c r="C6446" t="s">
        <v>353</v>
      </c>
      <c r="D6446" t="s">
        <v>78</v>
      </c>
      <c r="E6446">
        <v>2022</v>
      </c>
      <c r="F6446" t="s">
        <v>500</v>
      </c>
      <c r="G6446" t="s">
        <v>311</v>
      </c>
      <c r="H6446">
        <v>208.21</v>
      </c>
      <c r="I6446" t="s">
        <v>514</v>
      </c>
      <c r="J6446" t="s">
        <v>14</v>
      </c>
      <c r="K6446" t="s">
        <v>402</v>
      </c>
    </row>
    <row r="6447" spans="1:11" hidden="1" x14ac:dyDescent="0.35">
      <c r="A6447" t="s">
        <v>428</v>
      </c>
      <c r="B6447" t="s">
        <v>84</v>
      </c>
      <c r="C6447" t="s">
        <v>353</v>
      </c>
      <c r="D6447" t="s">
        <v>78</v>
      </c>
      <c r="E6447">
        <v>2022</v>
      </c>
      <c r="F6447" t="s">
        <v>500</v>
      </c>
      <c r="G6447" t="s">
        <v>311</v>
      </c>
      <c r="H6447">
        <v>135.16</v>
      </c>
      <c r="I6447" t="s">
        <v>514</v>
      </c>
      <c r="J6447" t="s">
        <v>347</v>
      </c>
      <c r="K6447" t="s">
        <v>402</v>
      </c>
    </row>
    <row r="6448" spans="1:11" hidden="1" x14ac:dyDescent="0.35">
      <c r="A6448" t="s">
        <v>428</v>
      </c>
      <c r="B6448" t="s">
        <v>84</v>
      </c>
      <c r="C6448" t="s">
        <v>353</v>
      </c>
      <c r="D6448" t="s">
        <v>78</v>
      </c>
      <c r="E6448">
        <v>2022</v>
      </c>
      <c r="F6448" t="s">
        <v>71</v>
      </c>
      <c r="G6448" t="s">
        <v>310</v>
      </c>
      <c r="H6448">
        <v>4.43</v>
      </c>
      <c r="I6448" t="s">
        <v>514</v>
      </c>
      <c r="J6448" t="s">
        <v>347</v>
      </c>
      <c r="K6448" t="s">
        <v>402</v>
      </c>
    </row>
    <row r="6449" spans="1:11" hidden="1" x14ac:dyDescent="0.35">
      <c r="A6449" t="s">
        <v>428</v>
      </c>
      <c r="B6449" t="s">
        <v>84</v>
      </c>
      <c r="C6449" t="s">
        <v>353</v>
      </c>
      <c r="D6449" t="s">
        <v>78</v>
      </c>
      <c r="E6449">
        <v>2022</v>
      </c>
      <c r="F6449" t="s">
        <v>71</v>
      </c>
      <c r="G6449" t="s">
        <v>310</v>
      </c>
      <c r="H6449">
        <v>7.42</v>
      </c>
      <c r="I6449" t="s">
        <v>514</v>
      </c>
      <c r="J6449" t="s">
        <v>347</v>
      </c>
      <c r="K6449" t="s">
        <v>402</v>
      </c>
    </row>
    <row r="6450" spans="1:11" hidden="1" x14ac:dyDescent="0.35">
      <c r="A6450" t="s">
        <v>428</v>
      </c>
      <c r="B6450" t="s">
        <v>84</v>
      </c>
      <c r="C6450" t="s">
        <v>353</v>
      </c>
      <c r="D6450" t="s">
        <v>78</v>
      </c>
      <c r="E6450">
        <v>2022</v>
      </c>
      <c r="F6450" t="s">
        <v>71</v>
      </c>
      <c r="G6450" t="s">
        <v>310</v>
      </c>
      <c r="H6450">
        <v>4.67</v>
      </c>
      <c r="I6450" t="s">
        <v>514</v>
      </c>
      <c r="J6450" t="s">
        <v>347</v>
      </c>
      <c r="K6450" t="s">
        <v>402</v>
      </c>
    </row>
    <row r="6451" spans="1:11" hidden="1" x14ac:dyDescent="0.35">
      <c r="A6451" t="s">
        <v>428</v>
      </c>
      <c r="B6451" t="s">
        <v>84</v>
      </c>
      <c r="C6451" t="s">
        <v>353</v>
      </c>
      <c r="D6451" t="s">
        <v>78</v>
      </c>
      <c r="E6451">
        <v>2022</v>
      </c>
      <c r="F6451" t="s">
        <v>71</v>
      </c>
      <c r="G6451" t="s">
        <v>310</v>
      </c>
      <c r="H6451">
        <v>0.35</v>
      </c>
      <c r="I6451" t="s">
        <v>514</v>
      </c>
      <c r="J6451" t="s">
        <v>347</v>
      </c>
      <c r="K6451" t="s">
        <v>402</v>
      </c>
    </row>
    <row r="6452" spans="1:11" hidden="1" x14ac:dyDescent="0.35">
      <c r="A6452" t="s">
        <v>428</v>
      </c>
      <c r="B6452" t="s">
        <v>84</v>
      </c>
      <c r="C6452" t="s">
        <v>353</v>
      </c>
      <c r="D6452" t="s">
        <v>78</v>
      </c>
      <c r="E6452">
        <v>2022</v>
      </c>
      <c r="F6452" t="s">
        <v>156</v>
      </c>
      <c r="G6452" t="s">
        <v>307</v>
      </c>
      <c r="H6452">
        <v>10.74</v>
      </c>
      <c r="I6452" t="s">
        <v>514</v>
      </c>
      <c r="J6452" t="s">
        <v>14</v>
      </c>
      <c r="K6452" t="s">
        <v>402</v>
      </c>
    </row>
    <row r="6453" spans="1:11" hidden="1" x14ac:dyDescent="0.35">
      <c r="A6453" t="s">
        <v>428</v>
      </c>
      <c r="B6453" t="s">
        <v>84</v>
      </c>
      <c r="C6453" t="s">
        <v>353</v>
      </c>
      <c r="D6453" t="s">
        <v>78</v>
      </c>
      <c r="E6453">
        <v>2022</v>
      </c>
      <c r="F6453" t="s">
        <v>156</v>
      </c>
      <c r="G6453" t="s">
        <v>307</v>
      </c>
      <c r="H6453">
        <v>82.39</v>
      </c>
      <c r="I6453" t="s">
        <v>514</v>
      </c>
      <c r="J6453" t="s">
        <v>347</v>
      </c>
      <c r="K6453" t="s">
        <v>402</v>
      </c>
    </row>
    <row r="6454" spans="1:11" hidden="1" x14ac:dyDescent="0.35">
      <c r="A6454" t="s">
        <v>428</v>
      </c>
      <c r="B6454" t="s">
        <v>84</v>
      </c>
      <c r="C6454" t="s">
        <v>353</v>
      </c>
      <c r="D6454" t="s">
        <v>78</v>
      </c>
      <c r="E6454">
        <v>2022</v>
      </c>
      <c r="F6454" t="s">
        <v>156</v>
      </c>
      <c r="G6454" t="s">
        <v>307</v>
      </c>
      <c r="H6454">
        <v>18.010000000000002</v>
      </c>
      <c r="I6454" t="s">
        <v>514</v>
      </c>
      <c r="J6454" t="s">
        <v>14</v>
      </c>
      <c r="K6454" t="s">
        <v>402</v>
      </c>
    </row>
    <row r="6455" spans="1:11" hidden="1" x14ac:dyDescent="0.35">
      <c r="A6455" t="s">
        <v>428</v>
      </c>
      <c r="B6455" t="s">
        <v>84</v>
      </c>
      <c r="C6455" t="s">
        <v>353</v>
      </c>
      <c r="D6455" t="s">
        <v>78</v>
      </c>
      <c r="E6455">
        <v>2022</v>
      </c>
      <c r="F6455" t="s">
        <v>156</v>
      </c>
      <c r="G6455" t="s">
        <v>307</v>
      </c>
      <c r="H6455">
        <v>138.09</v>
      </c>
      <c r="I6455" t="s">
        <v>514</v>
      </c>
      <c r="J6455" t="s">
        <v>347</v>
      </c>
      <c r="K6455" t="s">
        <v>402</v>
      </c>
    </row>
    <row r="6456" spans="1:11" hidden="1" x14ac:dyDescent="0.35">
      <c r="A6456" t="s">
        <v>428</v>
      </c>
      <c r="B6456" t="s">
        <v>84</v>
      </c>
      <c r="C6456" t="s">
        <v>353</v>
      </c>
      <c r="D6456" t="s">
        <v>78</v>
      </c>
      <c r="E6456">
        <v>2022</v>
      </c>
      <c r="F6456" t="s">
        <v>156</v>
      </c>
      <c r="G6456" t="s">
        <v>307</v>
      </c>
      <c r="H6456">
        <v>11.34</v>
      </c>
      <c r="I6456" t="s">
        <v>514</v>
      </c>
      <c r="J6456" t="s">
        <v>14</v>
      </c>
      <c r="K6456" t="s">
        <v>402</v>
      </c>
    </row>
    <row r="6457" spans="1:11" hidden="1" x14ac:dyDescent="0.35">
      <c r="A6457" t="s">
        <v>428</v>
      </c>
      <c r="B6457" t="s">
        <v>84</v>
      </c>
      <c r="C6457" t="s">
        <v>353</v>
      </c>
      <c r="D6457" t="s">
        <v>78</v>
      </c>
      <c r="E6457">
        <v>2022</v>
      </c>
      <c r="F6457" t="s">
        <v>156</v>
      </c>
      <c r="G6457" t="s">
        <v>307</v>
      </c>
      <c r="H6457">
        <v>86.95</v>
      </c>
      <c r="I6457" t="s">
        <v>514</v>
      </c>
      <c r="J6457" t="s">
        <v>347</v>
      </c>
      <c r="K6457" t="s">
        <v>402</v>
      </c>
    </row>
    <row r="6458" spans="1:11" hidden="1" x14ac:dyDescent="0.35">
      <c r="A6458" t="s">
        <v>428</v>
      </c>
      <c r="B6458" t="s">
        <v>84</v>
      </c>
      <c r="C6458" t="s">
        <v>353</v>
      </c>
      <c r="D6458" t="s">
        <v>78</v>
      </c>
      <c r="E6458">
        <v>2022</v>
      </c>
      <c r="F6458" t="s">
        <v>156</v>
      </c>
      <c r="G6458" t="s">
        <v>307</v>
      </c>
      <c r="H6458">
        <v>0.85</v>
      </c>
      <c r="I6458" t="s">
        <v>514</v>
      </c>
      <c r="J6458" t="s">
        <v>14</v>
      </c>
      <c r="K6458" t="s">
        <v>402</v>
      </c>
    </row>
    <row r="6459" spans="1:11" hidden="1" x14ac:dyDescent="0.35">
      <c r="A6459" t="s">
        <v>428</v>
      </c>
      <c r="B6459" t="s">
        <v>84</v>
      </c>
      <c r="C6459" t="s">
        <v>353</v>
      </c>
      <c r="D6459" t="s">
        <v>78</v>
      </c>
      <c r="E6459">
        <v>2022</v>
      </c>
      <c r="F6459" t="s">
        <v>156</v>
      </c>
      <c r="G6459" t="s">
        <v>307</v>
      </c>
      <c r="H6459">
        <v>6.51</v>
      </c>
      <c r="I6459" t="s">
        <v>514</v>
      </c>
      <c r="J6459" t="s">
        <v>347</v>
      </c>
      <c r="K6459" t="s">
        <v>402</v>
      </c>
    </row>
    <row r="6460" spans="1:11" hidden="1" x14ac:dyDescent="0.35">
      <c r="A6460" t="s">
        <v>428</v>
      </c>
      <c r="B6460" t="s">
        <v>84</v>
      </c>
      <c r="C6460" t="s">
        <v>354</v>
      </c>
      <c r="D6460" t="s">
        <v>78</v>
      </c>
      <c r="E6460">
        <v>2022</v>
      </c>
      <c r="F6460" t="s">
        <v>506</v>
      </c>
      <c r="G6460" t="s">
        <v>309</v>
      </c>
      <c r="H6460">
        <v>2307.9499999999998</v>
      </c>
      <c r="I6460" t="s">
        <v>514</v>
      </c>
      <c r="J6460" t="s">
        <v>347</v>
      </c>
      <c r="K6460" t="s">
        <v>400</v>
      </c>
    </row>
    <row r="6461" spans="1:11" hidden="1" x14ac:dyDescent="0.35">
      <c r="A6461" t="s">
        <v>428</v>
      </c>
      <c r="B6461" t="s">
        <v>84</v>
      </c>
      <c r="C6461" t="s">
        <v>354</v>
      </c>
      <c r="D6461" t="s">
        <v>78</v>
      </c>
      <c r="E6461">
        <v>2022</v>
      </c>
      <c r="F6461" t="s">
        <v>500</v>
      </c>
      <c r="G6461" t="s">
        <v>311</v>
      </c>
      <c r="H6461">
        <v>6346.17</v>
      </c>
      <c r="I6461" t="s">
        <v>514</v>
      </c>
      <c r="J6461" t="s">
        <v>347</v>
      </c>
      <c r="K6461" t="s">
        <v>400</v>
      </c>
    </row>
    <row r="6462" spans="1:11" hidden="1" x14ac:dyDescent="0.35">
      <c r="A6462" t="s">
        <v>428</v>
      </c>
      <c r="B6462" t="s">
        <v>84</v>
      </c>
      <c r="C6462" t="s">
        <v>354</v>
      </c>
      <c r="D6462" t="s">
        <v>78</v>
      </c>
      <c r="E6462">
        <v>2022</v>
      </c>
      <c r="F6462" t="s">
        <v>156</v>
      </c>
      <c r="G6462" t="s">
        <v>307</v>
      </c>
      <c r="H6462">
        <v>50.58</v>
      </c>
      <c r="I6462" t="s">
        <v>514</v>
      </c>
      <c r="J6462" t="s">
        <v>347</v>
      </c>
      <c r="K6462" t="s">
        <v>400</v>
      </c>
    </row>
    <row r="6463" spans="1:11" hidden="1" x14ac:dyDescent="0.35">
      <c r="A6463" t="s">
        <v>428</v>
      </c>
      <c r="B6463" t="s">
        <v>84</v>
      </c>
      <c r="C6463" t="s">
        <v>337</v>
      </c>
      <c r="D6463" t="s">
        <v>78</v>
      </c>
      <c r="E6463">
        <v>2022</v>
      </c>
      <c r="F6463" t="s">
        <v>506</v>
      </c>
      <c r="G6463" t="s">
        <v>309</v>
      </c>
      <c r="H6463">
        <v>2309.84</v>
      </c>
      <c r="I6463" t="s">
        <v>514</v>
      </c>
      <c r="J6463" t="s">
        <v>347</v>
      </c>
      <c r="K6463" t="s">
        <v>395</v>
      </c>
    </row>
    <row r="6464" spans="1:11" hidden="1" x14ac:dyDescent="0.35">
      <c r="A6464" t="s">
        <v>428</v>
      </c>
      <c r="B6464" t="s">
        <v>84</v>
      </c>
      <c r="C6464" t="s">
        <v>337</v>
      </c>
      <c r="D6464" t="s">
        <v>78</v>
      </c>
      <c r="E6464">
        <v>2022</v>
      </c>
      <c r="F6464" t="s">
        <v>500</v>
      </c>
      <c r="G6464" t="s">
        <v>311</v>
      </c>
      <c r="H6464">
        <v>6351.63</v>
      </c>
      <c r="I6464" t="s">
        <v>514</v>
      </c>
      <c r="J6464" t="s">
        <v>347</v>
      </c>
      <c r="K6464" t="s">
        <v>395</v>
      </c>
    </row>
    <row r="6465" spans="1:11" hidden="1" x14ac:dyDescent="0.35">
      <c r="A6465" t="s">
        <v>428</v>
      </c>
      <c r="B6465" t="s">
        <v>84</v>
      </c>
      <c r="C6465" t="s">
        <v>337</v>
      </c>
      <c r="D6465" t="s">
        <v>78</v>
      </c>
      <c r="E6465">
        <v>2022</v>
      </c>
      <c r="F6465" t="s">
        <v>148</v>
      </c>
      <c r="G6465" t="s">
        <v>308</v>
      </c>
      <c r="H6465">
        <v>50</v>
      </c>
      <c r="I6465" t="s">
        <v>514</v>
      </c>
      <c r="J6465" t="s">
        <v>347</v>
      </c>
      <c r="K6465" t="s">
        <v>395</v>
      </c>
    </row>
    <row r="6466" spans="1:11" hidden="1" x14ac:dyDescent="0.35">
      <c r="A6466" t="s">
        <v>428</v>
      </c>
      <c r="B6466" t="s">
        <v>84</v>
      </c>
      <c r="C6466" t="s">
        <v>337</v>
      </c>
      <c r="D6466" t="s">
        <v>78</v>
      </c>
      <c r="E6466">
        <v>2022</v>
      </c>
      <c r="F6466" t="s">
        <v>156</v>
      </c>
      <c r="G6466" t="s">
        <v>307</v>
      </c>
      <c r="H6466">
        <v>285.58999999999997</v>
      </c>
      <c r="I6466" t="s">
        <v>514</v>
      </c>
      <c r="J6466" t="s">
        <v>347</v>
      </c>
      <c r="K6466" t="s">
        <v>395</v>
      </c>
    </row>
    <row r="6467" spans="1:11" hidden="1" x14ac:dyDescent="0.35">
      <c r="A6467" t="s">
        <v>428</v>
      </c>
      <c r="B6467" t="s">
        <v>84</v>
      </c>
      <c r="C6467" t="s">
        <v>338</v>
      </c>
      <c r="D6467" t="s">
        <v>78</v>
      </c>
      <c r="E6467">
        <v>2022</v>
      </c>
      <c r="F6467" t="s">
        <v>506</v>
      </c>
      <c r="G6467" t="s">
        <v>309</v>
      </c>
      <c r="H6467">
        <v>2245.92</v>
      </c>
      <c r="I6467" t="s">
        <v>514</v>
      </c>
      <c r="J6467" t="s">
        <v>347</v>
      </c>
      <c r="K6467" t="s">
        <v>396</v>
      </c>
    </row>
    <row r="6468" spans="1:11" hidden="1" x14ac:dyDescent="0.35">
      <c r="A6468" t="s">
        <v>428</v>
      </c>
      <c r="B6468" t="s">
        <v>84</v>
      </c>
      <c r="C6468" t="s">
        <v>338</v>
      </c>
      <c r="D6468" t="s">
        <v>78</v>
      </c>
      <c r="E6468">
        <v>2022</v>
      </c>
      <c r="F6468" t="s">
        <v>500</v>
      </c>
      <c r="G6468" t="s">
        <v>311</v>
      </c>
      <c r="H6468">
        <v>10055.91</v>
      </c>
      <c r="I6468" t="s">
        <v>514</v>
      </c>
      <c r="J6468" t="s">
        <v>14</v>
      </c>
      <c r="K6468" t="s">
        <v>396</v>
      </c>
    </row>
    <row r="6469" spans="1:11" hidden="1" x14ac:dyDescent="0.35">
      <c r="A6469" t="s">
        <v>428</v>
      </c>
      <c r="B6469" t="s">
        <v>84</v>
      </c>
      <c r="C6469" t="s">
        <v>338</v>
      </c>
      <c r="D6469" t="s">
        <v>78</v>
      </c>
      <c r="E6469">
        <v>2022</v>
      </c>
      <c r="F6469" t="s">
        <v>500</v>
      </c>
      <c r="G6469" t="s">
        <v>311</v>
      </c>
      <c r="H6469">
        <v>6389.43</v>
      </c>
      <c r="I6469" t="s">
        <v>514</v>
      </c>
      <c r="J6469" t="s">
        <v>347</v>
      </c>
      <c r="K6469" t="s">
        <v>396</v>
      </c>
    </row>
    <row r="6470" spans="1:11" hidden="1" x14ac:dyDescent="0.35">
      <c r="A6470" t="s">
        <v>428</v>
      </c>
      <c r="B6470" t="s">
        <v>84</v>
      </c>
      <c r="C6470" t="s">
        <v>338</v>
      </c>
      <c r="D6470" t="s">
        <v>78</v>
      </c>
      <c r="E6470">
        <v>2022</v>
      </c>
      <c r="F6470" t="s">
        <v>71</v>
      </c>
      <c r="G6470" t="s">
        <v>310</v>
      </c>
      <c r="H6470">
        <v>250</v>
      </c>
      <c r="I6470" t="s">
        <v>514</v>
      </c>
      <c r="J6470" t="s">
        <v>347</v>
      </c>
      <c r="K6470" t="s">
        <v>396</v>
      </c>
    </row>
    <row r="6471" spans="1:11" hidden="1" x14ac:dyDescent="0.35">
      <c r="A6471" t="s">
        <v>428</v>
      </c>
      <c r="B6471" t="s">
        <v>84</v>
      </c>
      <c r="C6471" t="s">
        <v>338</v>
      </c>
      <c r="D6471" t="s">
        <v>78</v>
      </c>
      <c r="E6471">
        <v>2022</v>
      </c>
      <c r="F6471" t="s">
        <v>148</v>
      </c>
      <c r="G6471" t="s">
        <v>308</v>
      </c>
      <c r="H6471">
        <v>50</v>
      </c>
      <c r="I6471" t="s">
        <v>514</v>
      </c>
      <c r="J6471" t="s">
        <v>347</v>
      </c>
      <c r="K6471" t="s">
        <v>396</v>
      </c>
    </row>
    <row r="6472" spans="1:11" hidden="1" x14ac:dyDescent="0.35">
      <c r="A6472" t="s">
        <v>428</v>
      </c>
      <c r="B6472" t="s">
        <v>84</v>
      </c>
      <c r="C6472" t="s">
        <v>338</v>
      </c>
      <c r="D6472" t="s">
        <v>78</v>
      </c>
      <c r="E6472">
        <v>2022</v>
      </c>
      <c r="F6472" t="s">
        <v>156</v>
      </c>
      <c r="G6472" t="s">
        <v>307</v>
      </c>
      <c r="H6472">
        <v>39.340000000000003</v>
      </c>
      <c r="I6472" t="s">
        <v>514</v>
      </c>
      <c r="J6472" t="s">
        <v>14</v>
      </c>
      <c r="K6472" t="s">
        <v>396</v>
      </c>
    </row>
    <row r="6473" spans="1:11" hidden="1" x14ac:dyDescent="0.35">
      <c r="A6473" t="s">
        <v>428</v>
      </c>
      <c r="B6473" t="s">
        <v>84</v>
      </c>
      <c r="C6473" t="s">
        <v>338</v>
      </c>
      <c r="D6473" t="s">
        <v>78</v>
      </c>
      <c r="E6473">
        <v>2022</v>
      </c>
      <c r="F6473" t="s">
        <v>156</v>
      </c>
      <c r="G6473" t="s">
        <v>307</v>
      </c>
      <c r="H6473">
        <v>300.08999999999997</v>
      </c>
      <c r="I6473" t="s">
        <v>514</v>
      </c>
      <c r="J6473" t="s">
        <v>347</v>
      </c>
      <c r="K6473" t="s">
        <v>396</v>
      </c>
    </row>
    <row r="6474" spans="1:11" hidden="1" x14ac:dyDescent="0.35">
      <c r="A6474" t="s">
        <v>428</v>
      </c>
      <c r="B6474" t="s">
        <v>84</v>
      </c>
      <c r="C6474" t="s">
        <v>331</v>
      </c>
      <c r="D6474" t="s">
        <v>78</v>
      </c>
      <c r="E6474">
        <v>2022</v>
      </c>
      <c r="F6474" t="s">
        <v>506</v>
      </c>
      <c r="G6474" t="s">
        <v>309</v>
      </c>
      <c r="H6474">
        <v>3129.3</v>
      </c>
      <c r="I6474" t="s">
        <v>514</v>
      </c>
      <c r="J6474" t="s">
        <v>347</v>
      </c>
      <c r="K6474" t="s">
        <v>397</v>
      </c>
    </row>
    <row r="6475" spans="1:11" hidden="1" x14ac:dyDescent="0.35">
      <c r="A6475" t="s">
        <v>428</v>
      </c>
      <c r="B6475" t="s">
        <v>84</v>
      </c>
      <c r="C6475" t="s">
        <v>331</v>
      </c>
      <c r="D6475" t="s">
        <v>78</v>
      </c>
      <c r="E6475">
        <v>2022</v>
      </c>
      <c r="F6475" t="s">
        <v>506</v>
      </c>
      <c r="G6475" t="s">
        <v>309</v>
      </c>
      <c r="H6475">
        <v>2258.85</v>
      </c>
      <c r="I6475" t="s">
        <v>514</v>
      </c>
      <c r="J6475" t="s">
        <v>347</v>
      </c>
      <c r="K6475" t="s">
        <v>397</v>
      </c>
    </row>
    <row r="6476" spans="1:11" hidden="1" x14ac:dyDescent="0.35">
      <c r="A6476" t="s">
        <v>428</v>
      </c>
      <c r="B6476" t="s">
        <v>84</v>
      </c>
      <c r="C6476" t="s">
        <v>331</v>
      </c>
      <c r="D6476" t="s">
        <v>78</v>
      </c>
      <c r="E6476">
        <v>2022</v>
      </c>
      <c r="F6476" t="s">
        <v>506</v>
      </c>
      <c r="G6476" t="s">
        <v>309</v>
      </c>
      <c r="H6476">
        <v>61.06</v>
      </c>
      <c r="I6476" t="s">
        <v>514</v>
      </c>
      <c r="J6476" t="s">
        <v>347</v>
      </c>
      <c r="K6476" t="s">
        <v>397</v>
      </c>
    </row>
    <row r="6477" spans="1:11" hidden="1" x14ac:dyDescent="0.35">
      <c r="A6477" t="s">
        <v>428</v>
      </c>
      <c r="B6477" t="s">
        <v>84</v>
      </c>
      <c r="C6477" t="s">
        <v>331</v>
      </c>
      <c r="D6477" t="s">
        <v>78</v>
      </c>
      <c r="E6477">
        <v>2022</v>
      </c>
      <c r="F6477" t="s">
        <v>506</v>
      </c>
      <c r="G6477" t="s">
        <v>309</v>
      </c>
      <c r="H6477">
        <v>407.42</v>
      </c>
      <c r="I6477" t="s">
        <v>514</v>
      </c>
      <c r="J6477" t="s">
        <v>347</v>
      </c>
      <c r="K6477" t="s">
        <v>397</v>
      </c>
    </row>
    <row r="6478" spans="1:11" hidden="1" x14ac:dyDescent="0.35">
      <c r="A6478" t="s">
        <v>428</v>
      </c>
      <c r="B6478" t="s">
        <v>84</v>
      </c>
      <c r="C6478" t="s">
        <v>331</v>
      </c>
      <c r="D6478" t="s">
        <v>78</v>
      </c>
      <c r="E6478">
        <v>2022</v>
      </c>
      <c r="F6478" t="s">
        <v>506</v>
      </c>
      <c r="G6478" t="s">
        <v>309</v>
      </c>
      <c r="H6478">
        <v>2649.78</v>
      </c>
      <c r="I6478" t="s">
        <v>514</v>
      </c>
      <c r="J6478" t="s">
        <v>347</v>
      </c>
      <c r="K6478" t="s">
        <v>397</v>
      </c>
    </row>
    <row r="6479" spans="1:11" hidden="1" x14ac:dyDescent="0.35">
      <c r="A6479" t="s">
        <v>428</v>
      </c>
      <c r="B6479" t="s">
        <v>84</v>
      </c>
      <c r="C6479" t="s">
        <v>331</v>
      </c>
      <c r="D6479" t="s">
        <v>78</v>
      </c>
      <c r="E6479">
        <v>2022</v>
      </c>
      <c r="F6479" t="s">
        <v>506</v>
      </c>
      <c r="G6479" t="s">
        <v>309</v>
      </c>
      <c r="H6479">
        <v>285.58999999999997</v>
      </c>
      <c r="I6479" t="s">
        <v>514</v>
      </c>
      <c r="J6479" t="s">
        <v>347</v>
      </c>
      <c r="K6479" t="s">
        <v>397</v>
      </c>
    </row>
    <row r="6480" spans="1:11" hidden="1" x14ac:dyDescent="0.35">
      <c r="A6480" t="s">
        <v>428</v>
      </c>
      <c r="B6480" t="s">
        <v>84</v>
      </c>
      <c r="C6480" t="s">
        <v>331</v>
      </c>
      <c r="D6480" t="s">
        <v>78</v>
      </c>
      <c r="E6480">
        <v>2022</v>
      </c>
      <c r="F6480" t="s">
        <v>500</v>
      </c>
      <c r="G6480" t="s">
        <v>311</v>
      </c>
      <c r="H6480">
        <v>8997.4599999999991</v>
      </c>
      <c r="I6480" t="s">
        <v>514</v>
      </c>
      <c r="J6480" t="s">
        <v>14</v>
      </c>
      <c r="K6480" t="s">
        <v>397</v>
      </c>
    </row>
    <row r="6481" spans="1:11" hidden="1" x14ac:dyDescent="0.35">
      <c r="A6481" t="s">
        <v>428</v>
      </c>
      <c r="B6481" t="s">
        <v>84</v>
      </c>
      <c r="C6481" t="s">
        <v>331</v>
      </c>
      <c r="D6481" t="s">
        <v>78</v>
      </c>
      <c r="E6481">
        <v>2022</v>
      </c>
      <c r="F6481" t="s">
        <v>500</v>
      </c>
      <c r="G6481" t="s">
        <v>311</v>
      </c>
      <c r="H6481">
        <v>3746.2</v>
      </c>
      <c r="I6481" t="s">
        <v>514</v>
      </c>
      <c r="J6481" t="s">
        <v>347</v>
      </c>
      <c r="K6481" t="s">
        <v>397</v>
      </c>
    </row>
    <row r="6482" spans="1:11" hidden="1" x14ac:dyDescent="0.35">
      <c r="A6482" t="s">
        <v>428</v>
      </c>
      <c r="B6482" t="s">
        <v>84</v>
      </c>
      <c r="C6482" t="s">
        <v>331</v>
      </c>
      <c r="D6482" t="s">
        <v>78</v>
      </c>
      <c r="E6482">
        <v>2022</v>
      </c>
      <c r="F6482" t="s">
        <v>500</v>
      </c>
      <c r="G6482" t="s">
        <v>311</v>
      </c>
      <c r="H6482">
        <v>6494.7</v>
      </c>
      <c r="I6482" t="s">
        <v>514</v>
      </c>
      <c r="J6482" t="s">
        <v>14</v>
      </c>
      <c r="K6482" t="s">
        <v>397</v>
      </c>
    </row>
    <row r="6483" spans="1:11" hidden="1" x14ac:dyDescent="0.35">
      <c r="A6483" t="s">
        <v>428</v>
      </c>
      <c r="B6483" t="s">
        <v>84</v>
      </c>
      <c r="C6483" t="s">
        <v>331</v>
      </c>
      <c r="D6483" t="s">
        <v>78</v>
      </c>
      <c r="E6483">
        <v>2022</v>
      </c>
      <c r="F6483" t="s">
        <v>500</v>
      </c>
      <c r="G6483" t="s">
        <v>311</v>
      </c>
      <c r="H6483">
        <v>2704.17</v>
      </c>
      <c r="I6483" t="s">
        <v>514</v>
      </c>
      <c r="J6483" t="s">
        <v>347</v>
      </c>
      <c r="K6483" t="s">
        <v>397</v>
      </c>
    </row>
    <row r="6484" spans="1:11" hidden="1" x14ac:dyDescent="0.35">
      <c r="A6484" t="s">
        <v>428</v>
      </c>
      <c r="B6484" t="s">
        <v>84</v>
      </c>
      <c r="C6484" t="s">
        <v>331</v>
      </c>
      <c r="D6484" t="s">
        <v>78</v>
      </c>
      <c r="E6484">
        <v>2022</v>
      </c>
      <c r="F6484" t="s">
        <v>500</v>
      </c>
      <c r="G6484" t="s">
        <v>311</v>
      </c>
      <c r="H6484">
        <v>175.55</v>
      </c>
      <c r="I6484" t="s">
        <v>514</v>
      </c>
      <c r="J6484" t="s">
        <v>14</v>
      </c>
      <c r="K6484" t="s">
        <v>397</v>
      </c>
    </row>
    <row r="6485" spans="1:11" hidden="1" x14ac:dyDescent="0.35">
      <c r="A6485" t="s">
        <v>428</v>
      </c>
      <c r="B6485" t="s">
        <v>84</v>
      </c>
      <c r="C6485" t="s">
        <v>331</v>
      </c>
      <c r="D6485" t="s">
        <v>78</v>
      </c>
      <c r="E6485">
        <v>2022</v>
      </c>
      <c r="F6485" t="s">
        <v>500</v>
      </c>
      <c r="G6485" t="s">
        <v>311</v>
      </c>
      <c r="H6485">
        <v>73.09</v>
      </c>
      <c r="I6485" t="s">
        <v>514</v>
      </c>
      <c r="J6485" t="s">
        <v>347</v>
      </c>
      <c r="K6485" t="s">
        <v>397</v>
      </c>
    </row>
    <row r="6486" spans="1:11" hidden="1" x14ac:dyDescent="0.35">
      <c r="A6486" t="s">
        <v>428</v>
      </c>
      <c r="B6486" t="s">
        <v>84</v>
      </c>
      <c r="C6486" t="s">
        <v>331</v>
      </c>
      <c r="D6486" t="s">
        <v>78</v>
      </c>
      <c r="E6486">
        <v>2022</v>
      </c>
      <c r="F6486" t="s">
        <v>500</v>
      </c>
      <c r="G6486" t="s">
        <v>311</v>
      </c>
      <c r="H6486">
        <v>1171.44</v>
      </c>
      <c r="I6486" t="s">
        <v>514</v>
      </c>
      <c r="J6486" t="s">
        <v>14</v>
      </c>
      <c r="K6486" t="s">
        <v>397</v>
      </c>
    </row>
    <row r="6487" spans="1:11" hidden="1" x14ac:dyDescent="0.35">
      <c r="A6487" t="s">
        <v>428</v>
      </c>
      <c r="B6487" t="s">
        <v>84</v>
      </c>
      <c r="C6487" t="s">
        <v>331</v>
      </c>
      <c r="D6487" t="s">
        <v>78</v>
      </c>
      <c r="E6487">
        <v>2022</v>
      </c>
      <c r="F6487" t="s">
        <v>500</v>
      </c>
      <c r="G6487" t="s">
        <v>311</v>
      </c>
      <c r="H6487">
        <v>487.74</v>
      </c>
      <c r="I6487" t="s">
        <v>514</v>
      </c>
      <c r="J6487" t="s">
        <v>347</v>
      </c>
      <c r="K6487" t="s">
        <v>397</v>
      </c>
    </row>
    <row r="6488" spans="1:11" hidden="1" x14ac:dyDescent="0.35">
      <c r="A6488" t="s">
        <v>428</v>
      </c>
      <c r="B6488" t="s">
        <v>84</v>
      </c>
      <c r="C6488" t="s">
        <v>331</v>
      </c>
      <c r="D6488" t="s">
        <v>78</v>
      </c>
      <c r="E6488">
        <v>2022</v>
      </c>
      <c r="F6488" t="s">
        <v>500</v>
      </c>
      <c r="G6488" t="s">
        <v>311</v>
      </c>
      <c r="H6488">
        <v>7618.73</v>
      </c>
      <c r="I6488" t="s">
        <v>514</v>
      </c>
      <c r="J6488" t="s">
        <v>14</v>
      </c>
      <c r="K6488" t="s">
        <v>397</v>
      </c>
    </row>
    <row r="6489" spans="1:11" hidden="1" x14ac:dyDescent="0.35">
      <c r="A6489" t="s">
        <v>428</v>
      </c>
      <c r="B6489" t="s">
        <v>84</v>
      </c>
      <c r="C6489" t="s">
        <v>331</v>
      </c>
      <c r="D6489" t="s">
        <v>78</v>
      </c>
      <c r="E6489">
        <v>2022</v>
      </c>
      <c r="F6489" t="s">
        <v>500</v>
      </c>
      <c r="G6489" t="s">
        <v>311</v>
      </c>
      <c r="H6489">
        <v>3172.16</v>
      </c>
      <c r="I6489" t="s">
        <v>514</v>
      </c>
      <c r="J6489" t="s">
        <v>347</v>
      </c>
      <c r="K6489" t="s">
        <v>397</v>
      </c>
    </row>
    <row r="6490" spans="1:11" hidden="1" x14ac:dyDescent="0.35">
      <c r="A6490" t="s">
        <v>428</v>
      </c>
      <c r="B6490" t="s">
        <v>84</v>
      </c>
      <c r="C6490" t="s">
        <v>331</v>
      </c>
      <c r="D6490" t="s">
        <v>78</v>
      </c>
      <c r="E6490">
        <v>2022</v>
      </c>
      <c r="F6490" t="s">
        <v>500</v>
      </c>
      <c r="G6490" t="s">
        <v>311</v>
      </c>
      <c r="H6490">
        <v>821.13</v>
      </c>
      <c r="I6490" t="s">
        <v>514</v>
      </c>
      <c r="J6490" t="s">
        <v>14</v>
      </c>
      <c r="K6490" t="s">
        <v>397</v>
      </c>
    </row>
    <row r="6491" spans="1:11" hidden="1" x14ac:dyDescent="0.35">
      <c r="A6491" t="s">
        <v>428</v>
      </c>
      <c r="B6491" t="s">
        <v>84</v>
      </c>
      <c r="C6491" t="s">
        <v>331</v>
      </c>
      <c r="D6491" t="s">
        <v>78</v>
      </c>
      <c r="E6491">
        <v>2022</v>
      </c>
      <c r="F6491" t="s">
        <v>500</v>
      </c>
      <c r="G6491" t="s">
        <v>311</v>
      </c>
      <c r="H6491">
        <v>341.89</v>
      </c>
      <c r="I6491" t="s">
        <v>514</v>
      </c>
      <c r="J6491" t="s">
        <v>347</v>
      </c>
      <c r="K6491" t="s">
        <v>397</v>
      </c>
    </row>
    <row r="6492" spans="1:11" hidden="1" x14ac:dyDescent="0.35">
      <c r="A6492" t="s">
        <v>428</v>
      </c>
      <c r="B6492" t="s">
        <v>84</v>
      </c>
      <c r="C6492" t="s">
        <v>331</v>
      </c>
      <c r="D6492" t="s">
        <v>78</v>
      </c>
      <c r="E6492">
        <v>2022</v>
      </c>
      <c r="F6492" t="s">
        <v>71</v>
      </c>
      <c r="G6492" t="s">
        <v>310</v>
      </c>
      <c r="H6492">
        <v>661.15</v>
      </c>
      <c r="I6492" t="s">
        <v>514</v>
      </c>
      <c r="J6492" t="s">
        <v>347</v>
      </c>
      <c r="K6492" t="s">
        <v>397</v>
      </c>
    </row>
    <row r="6493" spans="1:11" hidden="1" x14ac:dyDescent="0.35">
      <c r="A6493" t="s">
        <v>428</v>
      </c>
      <c r="B6493" t="s">
        <v>84</v>
      </c>
      <c r="C6493" t="s">
        <v>331</v>
      </c>
      <c r="D6493" t="s">
        <v>78</v>
      </c>
      <c r="E6493">
        <v>2022</v>
      </c>
      <c r="F6493" t="s">
        <v>71</v>
      </c>
      <c r="G6493" t="s">
        <v>310</v>
      </c>
      <c r="H6493">
        <v>589.05999999999995</v>
      </c>
      <c r="I6493" t="s">
        <v>514</v>
      </c>
      <c r="J6493" t="s">
        <v>347</v>
      </c>
      <c r="K6493" t="s">
        <v>397</v>
      </c>
    </row>
    <row r="6494" spans="1:11" hidden="1" x14ac:dyDescent="0.35">
      <c r="A6494" t="s">
        <v>428</v>
      </c>
      <c r="B6494" t="s">
        <v>84</v>
      </c>
      <c r="C6494" t="s">
        <v>331</v>
      </c>
      <c r="D6494" t="s">
        <v>78</v>
      </c>
      <c r="E6494">
        <v>2022</v>
      </c>
      <c r="F6494" t="s">
        <v>71</v>
      </c>
      <c r="G6494" t="s">
        <v>310</v>
      </c>
      <c r="H6494">
        <v>12.9</v>
      </c>
      <c r="I6494" t="s">
        <v>514</v>
      </c>
      <c r="J6494" t="s">
        <v>347</v>
      </c>
      <c r="K6494" t="s">
        <v>397</v>
      </c>
    </row>
    <row r="6495" spans="1:11" hidden="1" x14ac:dyDescent="0.35">
      <c r="A6495" t="s">
        <v>428</v>
      </c>
      <c r="B6495" t="s">
        <v>84</v>
      </c>
      <c r="C6495" t="s">
        <v>331</v>
      </c>
      <c r="D6495" t="s">
        <v>78</v>
      </c>
      <c r="E6495">
        <v>2022</v>
      </c>
      <c r="F6495" t="s">
        <v>71</v>
      </c>
      <c r="G6495" t="s">
        <v>310</v>
      </c>
      <c r="H6495">
        <v>86.08</v>
      </c>
      <c r="I6495" t="s">
        <v>514</v>
      </c>
      <c r="J6495" t="s">
        <v>347</v>
      </c>
      <c r="K6495" t="s">
        <v>397</v>
      </c>
    </row>
    <row r="6496" spans="1:11" hidden="1" x14ac:dyDescent="0.35">
      <c r="A6496" t="s">
        <v>428</v>
      </c>
      <c r="B6496" t="s">
        <v>84</v>
      </c>
      <c r="C6496" t="s">
        <v>331</v>
      </c>
      <c r="D6496" t="s">
        <v>78</v>
      </c>
      <c r="E6496">
        <v>2022</v>
      </c>
      <c r="F6496" t="s">
        <v>71</v>
      </c>
      <c r="G6496" t="s">
        <v>310</v>
      </c>
      <c r="H6496">
        <v>559.84</v>
      </c>
      <c r="I6496" t="s">
        <v>514</v>
      </c>
      <c r="J6496" t="s">
        <v>347</v>
      </c>
      <c r="K6496" t="s">
        <v>397</v>
      </c>
    </row>
    <row r="6497" spans="1:11" hidden="1" x14ac:dyDescent="0.35">
      <c r="A6497" t="s">
        <v>428</v>
      </c>
      <c r="B6497" t="s">
        <v>84</v>
      </c>
      <c r="C6497" t="s">
        <v>331</v>
      </c>
      <c r="D6497" t="s">
        <v>78</v>
      </c>
      <c r="E6497">
        <v>2022</v>
      </c>
      <c r="F6497" t="s">
        <v>71</v>
      </c>
      <c r="G6497" t="s">
        <v>310</v>
      </c>
      <c r="H6497">
        <v>60.34</v>
      </c>
      <c r="I6497" t="s">
        <v>514</v>
      </c>
      <c r="J6497" t="s">
        <v>347</v>
      </c>
      <c r="K6497" t="s">
        <v>397</v>
      </c>
    </row>
    <row r="6498" spans="1:11" hidden="1" x14ac:dyDescent="0.35">
      <c r="A6498" t="s">
        <v>428</v>
      </c>
      <c r="B6498" t="s">
        <v>84</v>
      </c>
      <c r="C6498" t="s">
        <v>331</v>
      </c>
      <c r="D6498" t="s">
        <v>78</v>
      </c>
      <c r="E6498">
        <v>2022</v>
      </c>
      <c r="F6498" t="s">
        <v>156</v>
      </c>
      <c r="G6498" t="s">
        <v>307</v>
      </c>
      <c r="H6498">
        <v>35.630000000000003</v>
      </c>
      <c r="I6498" t="s">
        <v>514</v>
      </c>
      <c r="J6498" t="s">
        <v>14</v>
      </c>
      <c r="K6498" t="s">
        <v>397</v>
      </c>
    </row>
    <row r="6499" spans="1:11" hidden="1" x14ac:dyDescent="0.35">
      <c r="A6499" t="s">
        <v>428</v>
      </c>
      <c r="B6499" t="s">
        <v>84</v>
      </c>
      <c r="C6499" t="s">
        <v>331</v>
      </c>
      <c r="D6499" t="s">
        <v>78</v>
      </c>
      <c r="E6499">
        <v>2022</v>
      </c>
      <c r="F6499" t="s">
        <v>156</v>
      </c>
      <c r="G6499" t="s">
        <v>307</v>
      </c>
      <c r="H6499">
        <v>501.14</v>
      </c>
      <c r="I6499" t="s">
        <v>514</v>
      </c>
      <c r="J6499" t="s">
        <v>347</v>
      </c>
      <c r="K6499" t="s">
        <v>397</v>
      </c>
    </row>
    <row r="6500" spans="1:11" hidden="1" x14ac:dyDescent="0.35">
      <c r="A6500" t="s">
        <v>428</v>
      </c>
      <c r="B6500" t="s">
        <v>84</v>
      </c>
      <c r="C6500" t="s">
        <v>331</v>
      </c>
      <c r="D6500" t="s">
        <v>78</v>
      </c>
      <c r="E6500">
        <v>2022</v>
      </c>
      <c r="F6500" t="s">
        <v>156</v>
      </c>
      <c r="G6500" t="s">
        <v>307</v>
      </c>
      <c r="H6500">
        <v>25.72</v>
      </c>
      <c r="I6500" t="s">
        <v>514</v>
      </c>
      <c r="J6500" t="s">
        <v>14</v>
      </c>
      <c r="K6500" t="s">
        <v>397</v>
      </c>
    </row>
    <row r="6501" spans="1:11" hidden="1" x14ac:dyDescent="0.35">
      <c r="A6501" t="s">
        <v>428</v>
      </c>
      <c r="B6501" t="s">
        <v>84</v>
      </c>
      <c r="C6501" t="s">
        <v>331</v>
      </c>
      <c r="D6501" t="s">
        <v>78</v>
      </c>
      <c r="E6501">
        <v>2022</v>
      </c>
      <c r="F6501" t="s">
        <v>156</v>
      </c>
      <c r="G6501" t="s">
        <v>307</v>
      </c>
      <c r="H6501">
        <v>361.75</v>
      </c>
      <c r="I6501" t="s">
        <v>514</v>
      </c>
      <c r="J6501" t="s">
        <v>347</v>
      </c>
      <c r="K6501" t="s">
        <v>397</v>
      </c>
    </row>
    <row r="6502" spans="1:11" hidden="1" x14ac:dyDescent="0.35">
      <c r="A6502" t="s">
        <v>428</v>
      </c>
      <c r="B6502" t="s">
        <v>84</v>
      </c>
      <c r="C6502" t="s">
        <v>331</v>
      </c>
      <c r="D6502" t="s">
        <v>78</v>
      </c>
      <c r="E6502">
        <v>2022</v>
      </c>
      <c r="F6502" t="s">
        <v>156</v>
      </c>
      <c r="G6502" t="s">
        <v>307</v>
      </c>
      <c r="H6502">
        <v>0.69</v>
      </c>
      <c r="I6502" t="s">
        <v>514</v>
      </c>
      <c r="J6502" t="s">
        <v>14</v>
      </c>
      <c r="K6502" t="s">
        <v>397</v>
      </c>
    </row>
    <row r="6503" spans="1:11" hidden="1" x14ac:dyDescent="0.35">
      <c r="A6503" t="s">
        <v>428</v>
      </c>
      <c r="B6503" t="s">
        <v>84</v>
      </c>
      <c r="C6503" t="s">
        <v>331</v>
      </c>
      <c r="D6503" t="s">
        <v>78</v>
      </c>
      <c r="E6503">
        <v>2022</v>
      </c>
      <c r="F6503" t="s">
        <v>156</v>
      </c>
      <c r="G6503" t="s">
        <v>307</v>
      </c>
      <c r="H6503">
        <v>9.7799999999999994</v>
      </c>
      <c r="I6503" t="s">
        <v>514</v>
      </c>
      <c r="J6503" t="s">
        <v>347</v>
      </c>
      <c r="K6503" t="s">
        <v>397</v>
      </c>
    </row>
    <row r="6504" spans="1:11" hidden="1" x14ac:dyDescent="0.35">
      <c r="A6504" t="s">
        <v>428</v>
      </c>
      <c r="B6504" t="s">
        <v>84</v>
      </c>
      <c r="C6504" t="s">
        <v>331</v>
      </c>
      <c r="D6504" t="s">
        <v>78</v>
      </c>
      <c r="E6504">
        <v>2022</v>
      </c>
      <c r="F6504" t="s">
        <v>156</v>
      </c>
      <c r="G6504" t="s">
        <v>307</v>
      </c>
      <c r="H6504">
        <v>4.6399999999999997</v>
      </c>
      <c r="I6504" t="s">
        <v>514</v>
      </c>
      <c r="J6504" t="s">
        <v>14</v>
      </c>
      <c r="K6504" t="s">
        <v>397</v>
      </c>
    </row>
    <row r="6505" spans="1:11" hidden="1" x14ac:dyDescent="0.35">
      <c r="A6505" t="s">
        <v>428</v>
      </c>
      <c r="B6505" t="s">
        <v>84</v>
      </c>
      <c r="C6505" t="s">
        <v>331</v>
      </c>
      <c r="D6505" t="s">
        <v>78</v>
      </c>
      <c r="E6505">
        <v>2022</v>
      </c>
      <c r="F6505" t="s">
        <v>156</v>
      </c>
      <c r="G6505" t="s">
        <v>307</v>
      </c>
      <c r="H6505">
        <v>65.25</v>
      </c>
      <c r="I6505" t="s">
        <v>514</v>
      </c>
      <c r="J6505" t="s">
        <v>347</v>
      </c>
      <c r="K6505" t="s">
        <v>397</v>
      </c>
    </row>
    <row r="6506" spans="1:11" hidden="1" x14ac:dyDescent="0.35">
      <c r="A6506" t="s">
        <v>428</v>
      </c>
      <c r="B6506" t="s">
        <v>84</v>
      </c>
      <c r="C6506" t="s">
        <v>331</v>
      </c>
      <c r="D6506" t="s">
        <v>78</v>
      </c>
      <c r="E6506">
        <v>2022</v>
      </c>
      <c r="F6506" t="s">
        <v>156</v>
      </c>
      <c r="G6506" t="s">
        <v>307</v>
      </c>
      <c r="H6506">
        <v>30.18</v>
      </c>
      <c r="I6506" t="s">
        <v>514</v>
      </c>
      <c r="J6506" t="s">
        <v>14</v>
      </c>
      <c r="K6506" t="s">
        <v>397</v>
      </c>
    </row>
    <row r="6507" spans="1:11" hidden="1" x14ac:dyDescent="0.35">
      <c r="A6507" t="s">
        <v>428</v>
      </c>
      <c r="B6507" t="s">
        <v>84</v>
      </c>
      <c r="C6507" t="s">
        <v>331</v>
      </c>
      <c r="D6507" t="s">
        <v>78</v>
      </c>
      <c r="E6507">
        <v>2022</v>
      </c>
      <c r="F6507" t="s">
        <v>156</v>
      </c>
      <c r="G6507" t="s">
        <v>307</v>
      </c>
      <c r="H6507">
        <v>424.35</v>
      </c>
      <c r="I6507" t="s">
        <v>514</v>
      </c>
      <c r="J6507" t="s">
        <v>347</v>
      </c>
      <c r="K6507" t="s">
        <v>397</v>
      </c>
    </row>
    <row r="6508" spans="1:11" hidden="1" x14ac:dyDescent="0.35">
      <c r="A6508" t="s">
        <v>428</v>
      </c>
      <c r="B6508" t="s">
        <v>84</v>
      </c>
      <c r="C6508" t="s">
        <v>331</v>
      </c>
      <c r="D6508" t="s">
        <v>78</v>
      </c>
      <c r="E6508">
        <v>2022</v>
      </c>
      <c r="F6508" t="s">
        <v>156</v>
      </c>
      <c r="G6508" t="s">
        <v>307</v>
      </c>
      <c r="H6508">
        <v>3.25</v>
      </c>
      <c r="I6508" t="s">
        <v>514</v>
      </c>
      <c r="J6508" t="s">
        <v>14</v>
      </c>
      <c r="K6508" t="s">
        <v>397</v>
      </c>
    </row>
    <row r="6509" spans="1:11" hidden="1" x14ac:dyDescent="0.35">
      <c r="A6509" t="s">
        <v>428</v>
      </c>
      <c r="B6509" t="s">
        <v>84</v>
      </c>
      <c r="C6509" t="s">
        <v>331</v>
      </c>
      <c r="D6509" t="s">
        <v>78</v>
      </c>
      <c r="E6509">
        <v>2022</v>
      </c>
      <c r="F6509" t="s">
        <v>156</v>
      </c>
      <c r="G6509" t="s">
        <v>307</v>
      </c>
      <c r="H6509">
        <v>45.74</v>
      </c>
      <c r="I6509" t="s">
        <v>514</v>
      </c>
      <c r="J6509" t="s">
        <v>347</v>
      </c>
      <c r="K6509" t="s">
        <v>397</v>
      </c>
    </row>
    <row r="6510" spans="1:11" hidden="1" x14ac:dyDescent="0.35">
      <c r="A6510" t="s">
        <v>428</v>
      </c>
      <c r="B6510" t="s">
        <v>84</v>
      </c>
      <c r="C6510" t="s">
        <v>339</v>
      </c>
      <c r="D6510" t="s">
        <v>78</v>
      </c>
      <c r="E6510">
        <v>2022</v>
      </c>
      <c r="F6510" t="s">
        <v>506</v>
      </c>
      <c r="G6510" t="s">
        <v>309</v>
      </c>
      <c r="H6510">
        <v>-549</v>
      </c>
      <c r="I6510" t="s">
        <v>514</v>
      </c>
      <c r="J6510" t="s">
        <v>347</v>
      </c>
      <c r="K6510" t="s">
        <v>398</v>
      </c>
    </row>
    <row r="6511" spans="1:11" hidden="1" x14ac:dyDescent="0.35">
      <c r="A6511" t="s">
        <v>428</v>
      </c>
      <c r="B6511" t="s">
        <v>84</v>
      </c>
      <c r="C6511" t="s">
        <v>339</v>
      </c>
      <c r="D6511" t="s">
        <v>78</v>
      </c>
      <c r="E6511">
        <v>2022</v>
      </c>
      <c r="F6511" t="s">
        <v>506</v>
      </c>
      <c r="G6511" t="s">
        <v>309</v>
      </c>
      <c r="H6511">
        <v>1039.55</v>
      </c>
      <c r="I6511" t="s">
        <v>514</v>
      </c>
      <c r="J6511" t="s">
        <v>347</v>
      </c>
      <c r="K6511" t="s">
        <v>398</v>
      </c>
    </row>
    <row r="6512" spans="1:11" hidden="1" x14ac:dyDescent="0.35">
      <c r="A6512" t="s">
        <v>428</v>
      </c>
      <c r="B6512" t="s">
        <v>84</v>
      </c>
      <c r="C6512" t="s">
        <v>339</v>
      </c>
      <c r="D6512" t="s">
        <v>78</v>
      </c>
      <c r="E6512">
        <v>2022</v>
      </c>
      <c r="F6512" t="s">
        <v>506</v>
      </c>
      <c r="G6512" t="s">
        <v>309</v>
      </c>
      <c r="H6512">
        <v>-29.98</v>
      </c>
      <c r="I6512" t="s">
        <v>514</v>
      </c>
      <c r="J6512" t="s">
        <v>347</v>
      </c>
      <c r="K6512" t="s">
        <v>398</v>
      </c>
    </row>
    <row r="6513" spans="1:11" hidden="1" x14ac:dyDescent="0.35">
      <c r="A6513" t="s">
        <v>428</v>
      </c>
      <c r="B6513" t="s">
        <v>84</v>
      </c>
      <c r="C6513" t="s">
        <v>339</v>
      </c>
      <c r="D6513" t="s">
        <v>78</v>
      </c>
      <c r="E6513">
        <v>2022</v>
      </c>
      <c r="F6513" t="s">
        <v>506</v>
      </c>
      <c r="G6513" t="s">
        <v>309</v>
      </c>
      <c r="H6513">
        <v>2267.19</v>
      </c>
      <c r="I6513" t="s">
        <v>514</v>
      </c>
      <c r="J6513" t="s">
        <v>347</v>
      </c>
      <c r="K6513" t="s">
        <v>398</v>
      </c>
    </row>
    <row r="6514" spans="1:11" hidden="1" x14ac:dyDescent="0.35">
      <c r="A6514" t="s">
        <v>428</v>
      </c>
      <c r="B6514" t="s">
        <v>84</v>
      </c>
      <c r="C6514" t="s">
        <v>339</v>
      </c>
      <c r="D6514" t="s">
        <v>78</v>
      </c>
      <c r="E6514">
        <v>2022</v>
      </c>
      <c r="F6514" t="s">
        <v>506</v>
      </c>
      <c r="G6514" t="s">
        <v>309</v>
      </c>
      <c r="H6514">
        <v>-711.64</v>
      </c>
      <c r="I6514" t="s">
        <v>514</v>
      </c>
      <c r="J6514" t="s">
        <v>347</v>
      </c>
      <c r="K6514" t="s">
        <v>398</v>
      </c>
    </row>
    <row r="6515" spans="1:11" hidden="1" x14ac:dyDescent="0.35">
      <c r="A6515" t="s">
        <v>428</v>
      </c>
      <c r="B6515" t="s">
        <v>84</v>
      </c>
      <c r="C6515" t="s">
        <v>339</v>
      </c>
      <c r="D6515" t="s">
        <v>78</v>
      </c>
      <c r="E6515">
        <v>2022</v>
      </c>
      <c r="F6515" t="s">
        <v>506</v>
      </c>
      <c r="G6515" t="s">
        <v>309</v>
      </c>
      <c r="H6515">
        <v>-92.18</v>
      </c>
      <c r="I6515" t="s">
        <v>514</v>
      </c>
      <c r="J6515" t="s">
        <v>347</v>
      </c>
      <c r="K6515" t="s">
        <v>398</v>
      </c>
    </row>
    <row r="6516" spans="1:11" hidden="1" x14ac:dyDescent="0.35">
      <c r="A6516" t="s">
        <v>428</v>
      </c>
      <c r="B6516" t="s">
        <v>84</v>
      </c>
      <c r="C6516" t="s">
        <v>339</v>
      </c>
      <c r="D6516" t="s">
        <v>78</v>
      </c>
      <c r="E6516">
        <v>2022</v>
      </c>
      <c r="F6516" t="s">
        <v>500</v>
      </c>
      <c r="G6516" t="s">
        <v>311</v>
      </c>
      <c r="H6516">
        <v>-1831.77</v>
      </c>
      <c r="I6516" t="s">
        <v>514</v>
      </c>
      <c r="J6516" t="s">
        <v>347</v>
      </c>
      <c r="K6516" t="s">
        <v>398</v>
      </c>
    </row>
    <row r="6517" spans="1:11" hidden="1" x14ac:dyDescent="0.35">
      <c r="A6517" t="s">
        <v>428</v>
      </c>
      <c r="B6517" t="s">
        <v>84</v>
      </c>
      <c r="C6517" t="s">
        <v>339</v>
      </c>
      <c r="D6517" t="s">
        <v>78</v>
      </c>
      <c r="E6517">
        <v>2022</v>
      </c>
      <c r="F6517" t="s">
        <v>500</v>
      </c>
      <c r="G6517" t="s">
        <v>311</v>
      </c>
      <c r="H6517">
        <v>3468.49</v>
      </c>
      <c r="I6517" t="s">
        <v>514</v>
      </c>
      <c r="J6517" t="s">
        <v>347</v>
      </c>
      <c r="K6517" t="s">
        <v>398</v>
      </c>
    </row>
    <row r="6518" spans="1:11" hidden="1" x14ac:dyDescent="0.35">
      <c r="A6518" t="s">
        <v>428</v>
      </c>
      <c r="B6518" t="s">
        <v>84</v>
      </c>
      <c r="C6518" t="s">
        <v>339</v>
      </c>
      <c r="D6518" t="s">
        <v>78</v>
      </c>
      <c r="E6518">
        <v>2022</v>
      </c>
      <c r="F6518" t="s">
        <v>500</v>
      </c>
      <c r="G6518" t="s">
        <v>311</v>
      </c>
      <c r="H6518">
        <v>-100.02</v>
      </c>
      <c r="I6518" t="s">
        <v>514</v>
      </c>
      <c r="J6518" t="s">
        <v>347</v>
      </c>
      <c r="K6518" t="s">
        <v>398</v>
      </c>
    </row>
    <row r="6519" spans="1:11" hidden="1" x14ac:dyDescent="0.35">
      <c r="A6519" t="s">
        <v>428</v>
      </c>
      <c r="B6519" t="s">
        <v>84</v>
      </c>
      <c r="C6519" t="s">
        <v>339</v>
      </c>
      <c r="D6519" t="s">
        <v>78</v>
      </c>
      <c r="E6519">
        <v>2022</v>
      </c>
      <c r="F6519" t="s">
        <v>500</v>
      </c>
      <c r="G6519" t="s">
        <v>311</v>
      </c>
      <c r="H6519">
        <v>7564.64</v>
      </c>
      <c r="I6519" t="s">
        <v>514</v>
      </c>
      <c r="J6519" t="s">
        <v>347</v>
      </c>
      <c r="K6519" t="s">
        <v>398</v>
      </c>
    </row>
    <row r="6520" spans="1:11" hidden="1" x14ac:dyDescent="0.35">
      <c r="A6520" t="s">
        <v>428</v>
      </c>
      <c r="B6520" t="s">
        <v>84</v>
      </c>
      <c r="C6520" t="s">
        <v>339</v>
      </c>
      <c r="D6520" t="s">
        <v>78</v>
      </c>
      <c r="E6520">
        <v>2022</v>
      </c>
      <c r="F6520" t="s">
        <v>500</v>
      </c>
      <c r="G6520" t="s">
        <v>311</v>
      </c>
      <c r="H6520">
        <v>-2374.4299999999998</v>
      </c>
      <c r="I6520" t="s">
        <v>514</v>
      </c>
      <c r="J6520" t="s">
        <v>347</v>
      </c>
      <c r="K6520" t="s">
        <v>398</v>
      </c>
    </row>
    <row r="6521" spans="1:11" hidden="1" x14ac:dyDescent="0.35">
      <c r="A6521" t="s">
        <v>428</v>
      </c>
      <c r="B6521" t="s">
        <v>84</v>
      </c>
      <c r="C6521" t="s">
        <v>339</v>
      </c>
      <c r="D6521" t="s">
        <v>78</v>
      </c>
      <c r="E6521">
        <v>2022</v>
      </c>
      <c r="F6521" t="s">
        <v>500</v>
      </c>
      <c r="G6521" t="s">
        <v>311</v>
      </c>
      <c r="H6521">
        <v>-307.58</v>
      </c>
      <c r="I6521" t="s">
        <v>514</v>
      </c>
      <c r="J6521" t="s">
        <v>347</v>
      </c>
      <c r="K6521" t="s">
        <v>398</v>
      </c>
    </row>
    <row r="6522" spans="1:11" hidden="1" x14ac:dyDescent="0.35">
      <c r="A6522" t="s">
        <v>428</v>
      </c>
      <c r="B6522" t="s">
        <v>84</v>
      </c>
      <c r="C6522" t="s">
        <v>339</v>
      </c>
      <c r="D6522" t="s">
        <v>78</v>
      </c>
      <c r="E6522">
        <v>2022</v>
      </c>
      <c r="F6522" t="s">
        <v>71</v>
      </c>
      <c r="G6522" t="s">
        <v>310</v>
      </c>
      <c r="H6522">
        <v>25.49</v>
      </c>
      <c r="I6522" t="s">
        <v>514</v>
      </c>
      <c r="J6522" t="s">
        <v>347</v>
      </c>
      <c r="K6522" t="s">
        <v>398</v>
      </c>
    </row>
    <row r="6523" spans="1:11" hidden="1" x14ac:dyDescent="0.35">
      <c r="A6523" t="s">
        <v>428</v>
      </c>
      <c r="B6523" t="s">
        <v>84</v>
      </c>
      <c r="C6523" t="s">
        <v>339</v>
      </c>
      <c r="D6523" t="s">
        <v>78</v>
      </c>
      <c r="E6523">
        <v>2022</v>
      </c>
      <c r="F6523" t="s">
        <v>71</v>
      </c>
      <c r="G6523" t="s">
        <v>310</v>
      </c>
      <c r="H6523">
        <v>-48.27</v>
      </c>
      <c r="I6523" t="s">
        <v>514</v>
      </c>
      <c r="J6523" t="s">
        <v>347</v>
      </c>
      <c r="K6523" t="s">
        <v>398</v>
      </c>
    </row>
    <row r="6524" spans="1:11" hidden="1" x14ac:dyDescent="0.35">
      <c r="A6524" t="s">
        <v>428</v>
      </c>
      <c r="B6524" t="s">
        <v>84</v>
      </c>
      <c r="C6524" t="s">
        <v>339</v>
      </c>
      <c r="D6524" t="s">
        <v>78</v>
      </c>
      <c r="E6524">
        <v>2022</v>
      </c>
      <c r="F6524" t="s">
        <v>71</v>
      </c>
      <c r="G6524" t="s">
        <v>310</v>
      </c>
      <c r="H6524">
        <v>1.4</v>
      </c>
      <c r="I6524" t="s">
        <v>514</v>
      </c>
      <c r="J6524" t="s">
        <v>347</v>
      </c>
      <c r="K6524" t="s">
        <v>398</v>
      </c>
    </row>
    <row r="6525" spans="1:11" hidden="1" x14ac:dyDescent="0.35">
      <c r="A6525" t="s">
        <v>428</v>
      </c>
      <c r="B6525" t="s">
        <v>84</v>
      </c>
      <c r="C6525" t="s">
        <v>339</v>
      </c>
      <c r="D6525" t="s">
        <v>78</v>
      </c>
      <c r="E6525">
        <v>2022</v>
      </c>
      <c r="F6525" t="s">
        <v>71</v>
      </c>
      <c r="G6525" t="s">
        <v>310</v>
      </c>
      <c r="H6525">
        <v>-105.27</v>
      </c>
      <c r="I6525" t="s">
        <v>514</v>
      </c>
      <c r="J6525" t="s">
        <v>347</v>
      </c>
      <c r="K6525" t="s">
        <v>398</v>
      </c>
    </row>
    <row r="6526" spans="1:11" hidden="1" x14ac:dyDescent="0.35">
      <c r="A6526" t="s">
        <v>428</v>
      </c>
      <c r="B6526" t="s">
        <v>84</v>
      </c>
      <c r="C6526" t="s">
        <v>339</v>
      </c>
      <c r="D6526" t="s">
        <v>78</v>
      </c>
      <c r="E6526">
        <v>2022</v>
      </c>
      <c r="F6526" t="s">
        <v>71</v>
      </c>
      <c r="G6526" t="s">
        <v>310</v>
      </c>
      <c r="H6526">
        <v>33.04</v>
      </c>
      <c r="I6526" t="s">
        <v>514</v>
      </c>
      <c r="J6526" t="s">
        <v>347</v>
      </c>
      <c r="K6526" t="s">
        <v>398</v>
      </c>
    </row>
    <row r="6527" spans="1:11" hidden="1" x14ac:dyDescent="0.35">
      <c r="A6527" t="s">
        <v>428</v>
      </c>
      <c r="B6527" t="s">
        <v>84</v>
      </c>
      <c r="C6527" t="s">
        <v>339</v>
      </c>
      <c r="D6527" t="s">
        <v>78</v>
      </c>
      <c r="E6527">
        <v>2022</v>
      </c>
      <c r="F6527" t="s">
        <v>71</v>
      </c>
      <c r="G6527" t="s">
        <v>310</v>
      </c>
      <c r="H6527">
        <v>4.28</v>
      </c>
      <c r="I6527" t="s">
        <v>514</v>
      </c>
      <c r="J6527" t="s">
        <v>347</v>
      </c>
      <c r="K6527" t="s">
        <v>398</v>
      </c>
    </row>
    <row r="6528" spans="1:11" hidden="1" x14ac:dyDescent="0.35">
      <c r="A6528" t="s">
        <v>428</v>
      </c>
      <c r="B6528" t="s">
        <v>84</v>
      </c>
      <c r="C6528" t="s">
        <v>339</v>
      </c>
      <c r="D6528" t="s">
        <v>78</v>
      </c>
      <c r="E6528">
        <v>2022</v>
      </c>
      <c r="F6528" t="s">
        <v>148</v>
      </c>
      <c r="G6528" t="s">
        <v>308</v>
      </c>
      <c r="H6528">
        <v>-48.26</v>
      </c>
      <c r="I6528" t="s">
        <v>514</v>
      </c>
      <c r="J6528" t="s">
        <v>347</v>
      </c>
      <c r="K6528" t="s">
        <v>398</v>
      </c>
    </row>
    <row r="6529" spans="1:11" hidden="1" x14ac:dyDescent="0.35">
      <c r="A6529" t="s">
        <v>428</v>
      </c>
      <c r="B6529" t="s">
        <v>84</v>
      </c>
      <c r="C6529" t="s">
        <v>339</v>
      </c>
      <c r="D6529" t="s">
        <v>78</v>
      </c>
      <c r="E6529">
        <v>2022</v>
      </c>
      <c r="F6529" t="s">
        <v>148</v>
      </c>
      <c r="G6529" t="s">
        <v>308</v>
      </c>
      <c r="H6529">
        <v>91.38</v>
      </c>
      <c r="I6529" t="s">
        <v>514</v>
      </c>
      <c r="J6529" t="s">
        <v>347</v>
      </c>
      <c r="K6529" t="s">
        <v>398</v>
      </c>
    </row>
    <row r="6530" spans="1:11" hidden="1" x14ac:dyDescent="0.35">
      <c r="A6530" t="s">
        <v>428</v>
      </c>
      <c r="B6530" t="s">
        <v>84</v>
      </c>
      <c r="C6530" t="s">
        <v>339</v>
      </c>
      <c r="D6530" t="s">
        <v>78</v>
      </c>
      <c r="E6530">
        <v>2022</v>
      </c>
      <c r="F6530" t="s">
        <v>148</v>
      </c>
      <c r="G6530" t="s">
        <v>308</v>
      </c>
      <c r="H6530">
        <v>-2.64</v>
      </c>
      <c r="I6530" t="s">
        <v>514</v>
      </c>
      <c r="J6530" t="s">
        <v>347</v>
      </c>
      <c r="K6530" t="s">
        <v>398</v>
      </c>
    </row>
    <row r="6531" spans="1:11" hidden="1" x14ac:dyDescent="0.35">
      <c r="A6531" t="s">
        <v>428</v>
      </c>
      <c r="B6531" t="s">
        <v>84</v>
      </c>
      <c r="C6531" t="s">
        <v>339</v>
      </c>
      <c r="D6531" t="s">
        <v>78</v>
      </c>
      <c r="E6531">
        <v>2022</v>
      </c>
      <c r="F6531" t="s">
        <v>148</v>
      </c>
      <c r="G6531" t="s">
        <v>308</v>
      </c>
      <c r="H6531">
        <v>199.29</v>
      </c>
      <c r="I6531" t="s">
        <v>514</v>
      </c>
      <c r="J6531" t="s">
        <v>347</v>
      </c>
      <c r="K6531" t="s">
        <v>398</v>
      </c>
    </row>
    <row r="6532" spans="1:11" hidden="1" x14ac:dyDescent="0.35">
      <c r="A6532" t="s">
        <v>428</v>
      </c>
      <c r="B6532" t="s">
        <v>84</v>
      </c>
      <c r="C6532" t="s">
        <v>339</v>
      </c>
      <c r="D6532" t="s">
        <v>78</v>
      </c>
      <c r="E6532">
        <v>2022</v>
      </c>
      <c r="F6532" t="s">
        <v>148</v>
      </c>
      <c r="G6532" t="s">
        <v>308</v>
      </c>
      <c r="H6532">
        <v>-62.55</v>
      </c>
      <c r="I6532" t="s">
        <v>514</v>
      </c>
      <c r="J6532" t="s">
        <v>347</v>
      </c>
      <c r="K6532" t="s">
        <v>398</v>
      </c>
    </row>
    <row r="6533" spans="1:11" hidden="1" x14ac:dyDescent="0.35">
      <c r="A6533" t="s">
        <v>428</v>
      </c>
      <c r="B6533" t="s">
        <v>84</v>
      </c>
      <c r="C6533" t="s">
        <v>339</v>
      </c>
      <c r="D6533" t="s">
        <v>78</v>
      </c>
      <c r="E6533">
        <v>2022</v>
      </c>
      <c r="F6533" t="s">
        <v>148</v>
      </c>
      <c r="G6533" t="s">
        <v>308</v>
      </c>
      <c r="H6533">
        <v>-8.1</v>
      </c>
      <c r="I6533" t="s">
        <v>514</v>
      </c>
      <c r="J6533" t="s">
        <v>347</v>
      </c>
      <c r="K6533" t="s">
        <v>398</v>
      </c>
    </row>
    <row r="6534" spans="1:11" hidden="1" x14ac:dyDescent="0.35">
      <c r="A6534" t="s">
        <v>428</v>
      </c>
      <c r="B6534" t="s">
        <v>84</v>
      </c>
      <c r="C6534" t="s">
        <v>339</v>
      </c>
      <c r="D6534" t="s">
        <v>78</v>
      </c>
      <c r="E6534">
        <v>2022</v>
      </c>
      <c r="F6534" t="s">
        <v>156</v>
      </c>
      <c r="G6534" t="s">
        <v>307</v>
      </c>
      <c r="H6534">
        <v>-103.83</v>
      </c>
      <c r="I6534" t="s">
        <v>514</v>
      </c>
      <c r="J6534" t="s">
        <v>347</v>
      </c>
      <c r="K6534" t="s">
        <v>398</v>
      </c>
    </row>
    <row r="6535" spans="1:11" hidden="1" x14ac:dyDescent="0.35">
      <c r="A6535" t="s">
        <v>428</v>
      </c>
      <c r="B6535" t="s">
        <v>84</v>
      </c>
      <c r="C6535" t="s">
        <v>339</v>
      </c>
      <c r="D6535" t="s">
        <v>78</v>
      </c>
      <c r="E6535">
        <v>2022</v>
      </c>
      <c r="F6535" t="s">
        <v>156</v>
      </c>
      <c r="G6535" t="s">
        <v>307</v>
      </c>
      <c r="H6535">
        <v>196.6</v>
      </c>
      <c r="I6535" t="s">
        <v>514</v>
      </c>
      <c r="J6535" t="s">
        <v>347</v>
      </c>
      <c r="K6535" t="s">
        <v>398</v>
      </c>
    </row>
    <row r="6536" spans="1:11" hidden="1" x14ac:dyDescent="0.35">
      <c r="A6536" t="s">
        <v>428</v>
      </c>
      <c r="B6536" t="s">
        <v>84</v>
      </c>
      <c r="C6536" t="s">
        <v>339</v>
      </c>
      <c r="D6536" t="s">
        <v>78</v>
      </c>
      <c r="E6536">
        <v>2022</v>
      </c>
      <c r="F6536" t="s">
        <v>156</v>
      </c>
      <c r="G6536" t="s">
        <v>307</v>
      </c>
      <c r="H6536">
        <v>-5.67</v>
      </c>
      <c r="I6536" t="s">
        <v>514</v>
      </c>
      <c r="J6536" t="s">
        <v>347</v>
      </c>
      <c r="K6536" t="s">
        <v>398</v>
      </c>
    </row>
    <row r="6537" spans="1:11" hidden="1" x14ac:dyDescent="0.35">
      <c r="A6537" t="s">
        <v>428</v>
      </c>
      <c r="B6537" t="s">
        <v>84</v>
      </c>
      <c r="C6537" t="s">
        <v>339</v>
      </c>
      <c r="D6537" t="s">
        <v>78</v>
      </c>
      <c r="E6537">
        <v>2022</v>
      </c>
      <c r="F6537" t="s">
        <v>156</v>
      </c>
      <c r="G6537" t="s">
        <v>307</v>
      </c>
      <c r="H6537">
        <v>428.8</v>
      </c>
      <c r="I6537" t="s">
        <v>514</v>
      </c>
      <c r="J6537" t="s">
        <v>347</v>
      </c>
      <c r="K6537" t="s">
        <v>398</v>
      </c>
    </row>
    <row r="6538" spans="1:11" hidden="1" x14ac:dyDescent="0.35">
      <c r="A6538" t="s">
        <v>428</v>
      </c>
      <c r="B6538" t="s">
        <v>84</v>
      </c>
      <c r="C6538" t="s">
        <v>339</v>
      </c>
      <c r="D6538" t="s">
        <v>78</v>
      </c>
      <c r="E6538">
        <v>2022</v>
      </c>
      <c r="F6538" t="s">
        <v>156</v>
      </c>
      <c r="G6538" t="s">
        <v>307</v>
      </c>
      <c r="H6538">
        <v>-134.59</v>
      </c>
      <c r="I6538" t="s">
        <v>514</v>
      </c>
      <c r="J6538" t="s">
        <v>347</v>
      </c>
      <c r="K6538" t="s">
        <v>398</v>
      </c>
    </row>
    <row r="6539" spans="1:11" hidden="1" x14ac:dyDescent="0.35">
      <c r="A6539" t="s">
        <v>428</v>
      </c>
      <c r="B6539" t="s">
        <v>84</v>
      </c>
      <c r="C6539" t="s">
        <v>339</v>
      </c>
      <c r="D6539" t="s">
        <v>78</v>
      </c>
      <c r="E6539">
        <v>2022</v>
      </c>
      <c r="F6539" t="s">
        <v>156</v>
      </c>
      <c r="G6539" t="s">
        <v>307</v>
      </c>
      <c r="H6539">
        <v>-17.440000000000001</v>
      </c>
      <c r="I6539" t="s">
        <v>514</v>
      </c>
      <c r="J6539" t="s">
        <v>347</v>
      </c>
      <c r="K6539" t="s">
        <v>398</v>
      </c>
    </row>
    <row r="6540" spans="1:11" hidden="1" x14ac:dyDescent="0.35">
      <c r="A6540" t="s">
        <v>428</v>
      </c>
      <c r="B6540" t="s">
        <v>84</v>
      </c>
      <c r="C6540" t="s">
        <v>384</v>
      </c>
      <c r="D6540" t="s">
        <v>78</v>
      </c>
      <c r="E6540">
        <v>2022</v>
      </c>
      <c r="F6540" t="s">
        <v>506</v>
      </c>
      <c r="G6540" t="s">
        <v>309</v>
      </c>
      <c r="H6540">
        <v>3486.45</v>
      </c>
      <c r="I6540" t="s">
        <v>514</v>
      </c>
      <c r="J6540" t="s">
        <v>347</v>
      </c>
      <c r="K6540" t="s">
        <v>404</v>
      </c>
    </row>
    <row r="6541" spans="1:11" hidden="1" x14ac:dyDescent="0.35">
      <c r="A6541" t="s">
        <v>428</v>
      </c>
      <c r="B6541" t="s">
        <v>84</v>
      </c>
      <c r="C6541" t="s">
        <v>384</v>
      </c>
      <c r="D6541" t="s">
        <v>78</v>
      </c>
      <c r="E6541">
        <v>2022</v>
      </c>
      <c r="F6541" t="s">
        <v>506</v>
      </c>
      <c r="G6541" t="s">
        <v>309</v>
      </c>
      <c r="H6541">
        <v>80.75</v>
      </c>
      <c r="I6541" t="s">
        <v>514</v>
      </c>
      <c r="J6541" t="s">
        <v>347</v>
      </c>
      <c r="K6541" t="s">
        <v>404</v>
      </c>
    </row>
    <row r="6542" spans="1:11" hidden="1" x14ac:dyDescent="0.35">
      <c r="A6542" t="s">
        <v>428</v>
      </c>
      <c r="B6542" t="s">
        <v>84</v>
      </c>
      <c r="C6542" t="s">
        <v>384</v>
      </c>
      <c r="D6542" t="s">
        <v>78</v>
      </c>
      <c r="E6542">
        <v>2022</v>
      </c>
      <c r="F6542" t="s">
        <v>506</v>
      </c>
      <c r="G6542" t="s">
        <v>309</v>
      </c>
      <c r="H6542">
        <v>110.81</v>
      </c>
      <c r="I6542" t="s">
        <v>514</v>
      </c>
      <c r="J6542" t="s">
        <v>347</v>
      </c>
      <c r="K6542" t="s">
        <v>404</v>
      </c>
    </row>
    <row r="6543" spans="1:11" hidden="1" x14ac:dyDescent="0.35">
      <c r="A6543" t="s">
        <v>428</v>
      </c>
      <c r="B6543" t="s">
        <v>84</v>
      </c>
      <c r="C6543" t="s">
        <v>384</v>
      </c>
      <c r="D6543" t="s">
        <v>78</v>
      </c>
      <c r="E6543">
        <v>2022</v>
      </c>
      <c r="F6543" t="s">
        <v>506</v>
      </c>
      <c r="G6543" t="s">
        <v>309</v>
      </c>
      <c r="H6543">
        <v>183.94</v>
      </c>
      <c r="I6543" t="s">
        <v>514</v>
      </c>
      <c r="J6543" t="s">
        <v>347</v>
      </c>
      <c r="K6543" t="s">
        <v>404</v>
      </c>
    </row>
    <row r="6544" spans="1:11" hidden="1" x14ac:dyDescent="0.35">
      <c r="A6544" t="s">
        <v>428</v>
      </c>
      <c r="B6544" t="s">
        <v>84</v>
      </c>
      <c r="C6544" t="s">
        <v>384</v>
      </c>
      <c r="D6544" t="s">
        <v>78</v>
      </c>
      <c r="E6544">
        <v>2022</v>
      </c>
      <c r="F6544" t="s">
        <v>500</v>
      </c>
      <c r="G6544" t="s">
        <v>311</v>
      </c>
      <c r="H6544">
        <v>57656.38</v>
      </c>
      <c r="I6544" t="s">
        <v>514</v>
      </c>
      <c r="J6544" t="s">
        <v>14</v>
      </c>
      <c r="K6544" t="s">
        <v>404</v>
      </c>
    </row>
    <row r="6545" spans="1:11" hidden="1" x14ac:dyDescent="0.35">
      <c r="A6545" t="s">
        <v>428</v>
      </c>
      <c r="B6545" t="s">
        <v>84</v>
      </c>
      <c r="C6545" t="s">
        <v>384</v>
      </c>
      <c r="D6545" t="s">
        <v>78</v>
      </c>
      <c r="E6545">
        <v>2022</v>
      </c>
      <c r="F6545" t="s">
        <v>500</v>
      </c>
      <c r="G6545" t="s">
        <v>311</v>
      </c>
      <c r="H6545">
        <v>7207.31</v>
      </c>
      <c r="I6545" t="s">
        <v>514</v>
      </c>
      <c r="J6545" t="s">
        <v>347</v>
      </c>
      <c r="K6545" t="s">
        <v>404</v>
      </c>
    </row>
    <row r="6546" spans="1:11" hidden="1" x14ac:dyDescent="0.35">
      <c r="A6546" t="s">
        <v>428</v>
      </c>
      <c r="B6546" t="s">
        <v>84</v>
      </c>
      <c r="C6546" t="s">
        <v>384</v>
      </c>
      <c r="D6546" t="s">
        <v>78</v>
      </c>
      <c r="E6546">
        <v>2022</v>
      </c>
      <c r="F6546" t="s">
        <v>500</v>
      </c>
      <c r="G6546" t="s">
        <v>311</v>
      </c>
      <c r="H6546">
        <v>1335.31</v>
      </c>
      <c r="I6546" t="s">
        <v>514</v>
      </c>
      <c r="J6546" t="s">
        <v>14</v>
      </c>
      <c r="K6546" t="s">
        <v>404</v>
      </c>
    </row>
    <row r="6547" spans="1:11" hidden="1" x14ac:dyDescent="0.35">
      <c r="A6547" t="s">
        <v>428</v>
      </c>
      <c r="B6547" t="s">
        <v>84</v>
      </c>
      <c r="C6547" t="s">
        <v>384</v>
      </c>
      <c r="D6547" t="s">
        <v>78</v>
      </c>
      <c r="E6547">
        <v>2022</v>
      </c>
      <c r="F6547" t="s">
        <v>500</v>
      </c>
      <c r="G6547" t="s">
        <v>311</v>
      </c>
      <c r="H6547">
        <v>166.91</v>
      </c>
      <c r="I6547" t="s">
        <v>514</v>
      </c>
      <c r="J6547" t="s">
        <v>347</v>
      </c>
      <c r="K6547" t="s">
        <v>404</v>
      </c>
    </row>
    <row r="6548" spans="1:11" hidden="1" x14ac:dyDescent="0.35">
      <c r="A6548" t="s">
        <v>428</v>
      </c>
      <c r="B6548" t="s">
        <v>84</v>
      </c>
      <c r="C6548" t="s">
        <v>384</v>
      </c>
      <c r="D6548" t="s">
        <v>78</v>
      </c>
      <c r="E6548">
        <v>2022</v>
      </c>
      <c r="F6548" t="s">
        <v>500</v>
      </c>
      <c r="G6548" t="s">
        <v>311</v>
      </c>
      <c r="H6548">
        <v>1832.53</v>
      </c>
      <c r="I6548" t="s">
        <v>514</v>
      </c>
      <c r="J6548" t="s">
        <v>14</v>
      </c>
      <c r="K6548" t="s">
        <v>404</v>
      </c>
    </row>
    <row r="6549" spans="1:11" hidden="1" x14ac:dyDescent="0.35">
      <c r="A6549" t="s">
        <v>428</v>
      </c>
      <c r="B6549" t="s">
        <v>84</v>
      </c>
      <c r="C6549" t="s">
        <v>384</v>
      </c>
      <c r="D6549" t="s">
        <v>78</v>
      </c>
      <c r="E6549">
        <v>2022</v>
      </c>
      <c r="F6549" t="s">
        <v>500</v>
      </c>
      <c r="G6549" t="s">
        <v>311</v>
      </c>
      <c r="H6549">
        <v>229.08</v>
      </c>
      <c r="I6549" t="s">
        <v>514</v>
      </c>
      <c r="J6549" t="s">
        <v>347</v>
      </c>
      <c r="K6549" t="s">
        <v>404</v>
      </c>
    </row>
    <row r="6550" spans="1:11" hidden="1" x14ac:dyDescent="0.35">
      <c r="A6550" t="s">
        <v>428</v>
      </c>
      <c r="B6550" t="s">
        <v>84</v>
      </c>
      <c r="C6550" t="s">
        <v>384</v>
      </c>
      <c r="D6550" t="s">
        <v>78</v>
      </c>
      <c r="E6550">
        <v>2022</v>
      </c>
      <c r="F6550" t="s">
        <v>500</v>
      </c>
      <c r="G6550" t="s">
        <v>311</v>
      </c>
      <c r="H6550">
        <v>3041.6</v>
      </c>
      <c r="I6550" t="s">
        <v>514</v>
      </c>
      <c r="J6550" t="s">
        <v>14</v>
      </c>
      <c r="K6550" t="s">
        <v>404</v>
      </c>
    </row>
    <row r="6551" spans="1:11" hidden="1" x14ac:dyDescent="0.35">
      <c r="A6551" t="s">
        <v>428</v>
      </c>
      <c r="B6551" t="s">
        <v>84</v>
      </c>
      <c r="C6551" t="s">
        <v>384</v>
      </c>
      <c r="D6551" t="s">
        <v>78</v>
      </c>
      <c r="E6551">
        <v>2022</v>
      </c>
      <c r="F6551" t="s">
        <v>500</v>
      </c>
      <c r="G6551" t="s">
        <v>311</v>
      </c>
      <c r="H6551">
        <v>380.22</v>
      </c>
      <c r="I6551" t="s">
        <v>514</v>
      </c>
      <c r="J6551" t="s">
        <v>347</v>
      </c>
      <c r="K6551" t="s">
        <v>404</v>
      </c>
    </row>
    <row r="6552" spans="1:11" hidden="1" x14ac:dyDescent="0.35">
      <c r="A6552" t="s">
        <v>428</v>
      </c>
      <c r="B6552" t="s">
        <v>84</v>
      </c>
      <c r="C6552" t="s">
        <v>384</v>
      </c>
      <c r="D6552" t="s">
        <v>78</v>
      </c>
      <c r="E6552">
        <v>2022</v>
      </c>
      <c r="F6552" t="s">
        <v>71</v>
      </c>
      <c r="G6552" t="s">
        <v>310</v>
      </c>
      <c r="H6552">
        <v>80.510000000000005</v>
      </c>
      <c r="I6552" t="s">
        <v>514</v>
      </c>
      <c r="J6552" t="s">
        <v>14</v>
      </c>
      <c r="K6552" t="s">
        <v>404</v>
      </c>
    </row>
    <row r="6553" spans="1:11" hidden="1" x14ac:dyDescent="0.35">
      <c r="A6553" t="s">
        <v>428</v>
      </c>
      <c r="B6553" t="s">
        <v>84</v>
      </c>
      <c r="C6553" t="s">
        <v>384</v>
      </c>
      <c r="D6553" t="s">
        <v>78</v>
      </c>
      <c r="E6553">
        <v>2022</v>
      </c>
      <c r="F6553" t="s">
        <v>71</v>
      </c>
      <c r="G6553" t="s">
        <v>310</v>
      </c>
      <c r="H6553">
        <v>390.95</v>
      </c>
      <c r="I6553" t="s">
        <v>514</v>
      </c>
      <c r="J6553" t="s">
        <v>347</v>
      </c>
      <c r="K6553" t="s">
        <v>404</v>
      </c>
    </row>
    <row r="6554" spans="1:11" hidden="1" x14ac:dyDescent="0.35">
      <c r="A6554" t="s">
        <v>428</v>
      </c>
      <c r="B6554" t="s">
        <v>84</v>
      </c>
      <c r="C6554" t="s">
        <v>384</v>
      </c>
      <c r="D6554" t="s">
        <v>78</v>
      </c>
      <c r="E6554">
        <v>2022</v>
      </c>
      <c r="F6554" t="s">
        <v>71</v>
      </c>
      <c r="G6554" t="s">
        <v>310</v>
      </c>
      <c r="H6554">
        <v>1.87</v>
      </c>
      <c r="I6554" t="s">
        <v>514</v>
      </c>
      <c r="J6554" t="s">
        <v>14</v>
      </c>
      <c r="K6554" t="s">
        <v>404</v>
      </c>
    </row>
    <row r="6555" spans="1:11" hidden="1" x14ac:dyDescent="0.35">
      <c r="A6555" t="s">
        <v>428</v>
      </c>
      <c r="B6555" t="s">
        <v>84</v>
      </c>
      <c r="C6555" t="s">
        <v>384</v>
      </c>
      <c r="D6555" t="s">
        <v>78</v>
      </c>
      <c r="E6555">
        <v>2022</v>
      </c>
      <c r="F6555" t="s">
        <v>71</v>
      </c>
      <c r="G6555" t="s">
        <v>310</v>
      </c>
      <c r="H6555">
        <v>9.0500000000000007</v>
      </c>
      <c r="I6555" t="s">
        <v>514</v>
      </c>
      <c r="J6555" t="s">
        <v>347</v>
      </c>
      <c r="K6555" t="s">
        <v>404</v>
      </c>
    </row>
    <row r="6556" spans="1:11" hidden="1" x14ac:dyDescent="0.35">
      <c r="A6556" t="s">
        <v>428</v>
      </c>
      <c r="B6556" t="s">
        <v>84</v>
      </c>
      <c r="C6556" t="s">
        <v>384</v>
      </c>
      <c r="D6556" t="s">
        <v>78</v>
      </c>
      <c r="E6556">
        <v>2022</v>
      </c>
      <c r="F6556" t="s">
        <v>71</v>
      </c>
      <c r="G6556" t="s">
        <v>310</v>
      </c>
      <c r="H6556">
        <v>2.56</v>
      </c>
      <c r="I6556" t="s">
        <v>514</v>
      </c>
      <c r="J6556" t="s">
        <v>14</v>
      </c>
      <c r="K6556" t="s">
        <v>404</v>
      </c>
    </row>
    <row r="6557" spans="1:11" hidden="1" x14ac:dyDescent="0.35">
      <c r="A6557" t="s">
        <v>428</v>
      </c>
      <c r="B6557" t="s">
        <v>84</v>
      </c>
      <c r="C6557" t="s">
        <v>384</v>
      </c>
      <c r="D6557" t="s">
        <v>78</v>
      </c>
      <c r="E6557">
        <v>2022</v>
      </c>
      <c r="F6557" t="s">
        <v>71</v>
      </c>
      <c r="G6557" t="s">
        <v>310</v>
      </c>
      <c r="H6557">
        <v>12.43</v>
      </c>
      <c r="I6557" t="s">
        <v>514</v>
      </c>
      <c r="J6557" t="s">
        <v>347</v>
      </c>
      <c r="K6557" t="s">
        <v>404</v>
      </c>
    </row>
    <row r="6558" spans="1:11" hidden="1" x14ac:dyDescent="0.35">
      <c r="A6558" t="s">
        <v>428</v>
      </c>
      <c r="B6558" t="s">
        <v>84</v>
      </c>
      <c r="C6558" t="s">
        <v>384</v>
      </c>
      <c r="D6558" t="s">
        <v>78</v>
      </c>
      <c r="E6558">
        <v>2022</v>
      </c>
      <c r="F6558" t="s">
        <v>71</v>
      </c>
      <c r="G6558" t="s">
        <v>310</v>
      </c>
      <c r="H6558">
        <v>4.26</v>
      </c>
      <c r="I6558" t="s">
        <v>514</v>
      </c>
      <c r="J6558" t="s">
        <v>14</v>
      </c>
      <c r="K6558" t="s">
        <v>404</v>
      </c>
    </row>
    <row r="6559" spans="1:11" hidden="1" x14ac:dyDescent="0.35">
      <c r="A6559" t="s">
        <v>428</v>
      </c>
      <c r="B6559" t="s">
        <v>84</v>
      </c>
      <c r="C6559" t="s">
        <v>384</v>
      </c>
      <c r="D6559" t="s">
        <v>78</v>
      </c>
      <c r="E6559">
        <v>2022</v>
      </c>
      <c r="F6559" t="s">
        <v>71</v>
      </c>
      <c r="G6559" t="s">
        <v>310</v>
      </c>
      <c r="H6559">
        <v>20.62</v>
      </c>
      <c r="I6559" t="s">
        <v>514</v>
      </c>
      <c r="J6559" t="s">
        <v>347</v>
      </c>
      <c r="K6559" t="s">
        <v>404</v>
      </c>
    </row>
    <row r="6560" spans="1:11" hidden="1" x14ac:dyDescent="0.35">
      <c r="A6560" t="s">
        <v>428</v>
      </c>
      <c r="B6560" t="s">
        <v>84</v>
      </c>
      <c r="C6560" t="s">
        <v>384</v>
      </c>
      <c r="D6560" t="s">
        <v>78</v>
      </c>
      <c r="E6560">
        <v>2022</v>
      </c>
      <c r="F6560" t="s">
        <v>148</v>
      </c>
      <c r="G6560" t="s">
        <v>308</v>
      </c>
      <c r="H6560">
        <v>103.81</v>
      </c>
      <c r="I6560" t="s">
        <v>514</v>
      </c>
      <c r="J6560" t="s">
        <v>347</v>
      </c>
      <c r="K6560" t="s">
        <v>404</v>
      </c>
    </row>
    <row r="6561" spans="1:11" hidden="1" x14ac:dyDescent="0.35">
      <c r="A6561" t="s">
        <v>428</v>
      </c>
      <c r="B6561" t="s">
        <v>84</v>
      </c>
      <c r="C6561" t="s">
        <v>384</v>
      </c>
      <c r="D6561" t="s">
        <v>78</v>
      </c>
      <c r="E6561">
        <v>2022</v>
      </c>
      <c r="F6561" t="s">
        <v>148</v>
      </c>
      <c r="G6561" t="s">
        <v>308</v>
      </c>
      <c r="H6561">
        <v>2.41</v>
      </c>
      <c r="I6561" t="s">
        <v>514</v>
      </c>
      <c r="J6561" t="s">
        <v>347</v>
      </c>
      <c r="K6561" t="s">
        <v>404</v>
      </c>
    </row>
    <row r="6562" spans="1:11" hidden="1" x14ac:dyDescent="0.35">
      <c r="A6562" t="s">
        <v>428</v>
      </c>
      <c r="B6562" t="s">
        <v>84</v>
      </c>
      <c r="C6562" t="s">
        <v>384</v>
      </c>
      <c r="D6562" t="s">
        <v>78</v>
      </c>
      <c r="E6562">
        <v>2022</v>
      </c>
      <c r="F6562" t="s">
        <v>148</v>
      </c>
      <c r="G6562" t="s">
        <v>308</v>
      </c>
      <c r="H6562">
        <v>3.3</v>
      </c>
      <c r="I6562" t="s">
        <v>514</v>
      </c>
      <c r="J6562" t="s">
        <v>347</v>
      </c>
      <c r="K6562" t="s">
        <v>404</v>
      </c>
    </row>
    <row r="6563" spans="1:11" hidden="1" x14ac:dyDescent="0.35">
      <c r="A6563" t="s">
        <v>428</v>
      </c>
      <c r="B6563" t="s">
        <v>84</v>
      </c>
      <c r="C6563" t="s">
        <v>384</v>
      </c>
      <c r="D6563" t="s">
        <v>78</v>
      </c>
      <c r="E6563">
        <v>2022</v>
      </c>
      <c r="F6563" t="s">
        <v>148</v>
      </c>
      <c r="G6563" t="s">
        <v>308</v>
      </c>
      <c r="H6563">
        <v>5.48</v>
      </c>
      <c r="I6563" t="s">
        <v>514</v>
      </c>
      <c r="J6563" t="s">
        <v>347</v>
      </c>
      <c r="K6563" t="s">
        <v>404</v>
      </c>
    </row>
    <row r="6564" spans="1:11" hidden="1" x14ac:dyDescent="0.35">
      <c r="A6564" t="s">
        <v>428</v>
      </c>
      <c r="B6564" t="s">
        <v>84</v>
      </c>
      <c r="C6564" t="s">
        <v>384</v>
      </c>
      <c r="D6564" t="s">
        <v>78</v>
      </c>
      <c r="E6564">
        <v>2022</v>
      </c>
      <c r="F6564" t="s">
        <v>156</v>
      </c>
      <c r="G6564" t="s">
        <v>307</v>
      </c>
      <c r="H6564">
        <v>266.04000000000002</v>
      </c>
      <c r="I6564" t="s">
        <v>514</v>
      </c>
      <c r="J6564" t="s">
        <v>14</v>
      </c>
      <c r="K6564" t="s">
        <v>404</v>
      </c>
    </row>
    <row r="6565" spans="1:11" hidden="1" x14ac:dyDescent="0.35">
      <c r="A6565" t="s">
        <v>428</v>
      </c>
      <c r="B6565" t="s">
        <v>84</v>
      </c>
      <c r="C6565" t="s">
        <v>384</v>
      </c>
      <c r="D6565" t="s">
        <v>78</v>
      </c>
      <c r="E6565">
        <v>2022</v>
      </c>
      <c r="F6565" t="s">
        <v>156</v>
      </c>
      <c r="G6565" t="s">
        <v>307</v>
      </c>
      <c r="H6565">
        <v>561.79</v>
      </c>
      <c r="I6565" t="s">
        <v>514</v>
      </c>
      <c r="J6565" t="s">
        <v>347</v>
      </c>
      <c r="K6565" t="s">
        <v>404</v>
      </c>
    </row>
    <row r="6566" spans="1:11" hidden="1" x14ac:dyDescent="0.35">
      <c r="A6566" t="s">
        <v>428</v>
      </c>
      <c r="B6566" t="s">
        <v>84</v>
      </c>
      <c r="C6566" t="s">
        <v>384</v>
      </c>
      <c r="D6566" t="s">
        <v>78</v>
      </c>
      <c r="E6566">
        <v>2022</v>
      </c>
      <c r="F6566" t="s">
        <v>156</v>
      </c>
      <c r="G6566" t="s">
        <v>307</v>
      </c>
      <c r="H6566">
        <v>6.16</v>
      </c>
      <c r="I6566" t="s">
        <v>514</v>
      </c>
      <c r="J6566" t="s">
        <v>14</v>
      </c>
      <c r="K6566" t="s">
        <v>404</v>
      </c>
    </row>
    <row r="6567" spans="1:11" hidden="1" x14ac:dyDescent="0.35">
      <c r="A6567" t="s">
        <v>428</v>
      </c>
      <c r="B6567" t="s">
        <v>84</v>
      </c>
      <c r="C6567" t="s">
        <v>384</v>
      </c>
      <c r="D6567" t="s">
        <v>78</v>
      </c>
      <c r="E6567">
        <v>2022</v>
      </c>
      <c r="F6567" t="s">
        <v>156</v>
      </c>
      <c r="G6567" t="s">
        <v>307</v>
      </c>
      <c r="H6567">
        <v>13.02</v>
      </c>
      <c r="I6567" t="s">
        <v>514</v>
      </c>
      <c r="J6567" t="s">
        <v>347</v>
      </c>
      <c r="K6567" t="s">
        <v>404</v>
      </c>
    </row>
    <row r="6568" spans="1:11" hidden="1" x14ac:dyDescent="0.35">
      <c r="A6568" t="s">
        <v>428</v>
      </c>
      <c r="B6568" t="s">
        <v>84</v>
      </c>
      <c r="C6568" t="s">
        <v>384</v>
      </c>
      <c r="D6568" t="s">
        <v>78</v>
      </c>
      <c r="E6568">
        <v>2022</v>
      </c>
      <c r="F6568" t="s">
        <v>156</v>
      </c>
      <c r="G6568" t="s">
        <v>307</v>
      </c>
      <c r="H6568">
        <v>8.4600000000000009</v>
      </c>
      <c r="I6568" t="s">
        <v>514</v>
      </c>
      <c r="J6568" t="s">
        <v>14</v>
      </c>
      <c r="K6568" t="s">
        <v>404</v>
      </c>
    </row>
    <row r="6569" spans="1:11" hidden="1" x14ac:dyDescent="0.35">
      <c r="A6569" t="s">
        <v>428</v>
      </c>
      <c r="B6569" t="s">
        <v>84</v>
      </c>
      <c r="C6569" t="s">
        <v>384</v>
      </c>
      <c r="D6569" t="s">
        <v>78</v>
      </c>
      <c r="E6569">
        <v>2022</v>
      </c>
      <c r="F6569" t="s">
        <v>156</v>
      </c>
      <c r="G6569" t="s">
        <v>307</v>
      </c>
      <c r="H6569">
        <v>17.86</v>
      </c>
      <c r="I6569" t="s">
        <v>514</v>
      </c>
      <c r="J6569" t="s">
        <v>347</v>
      </c>
      <c r="K6569" t="s">
        <v>404</v>
      </c>
    </row>
    <row r="6570" spans="1:11" hidden="1" x14ac:dyDescent="0.35">
      <c r="A6570" t="s">
        <v>428</v>
      </c>
      <c r="B6570" t="s">
        <v>84</v>
      </c>
      <c r="C6570" t="s">
        <v>384</v>
      </c>
      <c r="D6570" t="s">
        <v>78</v>
      </c>
      <c r="E6570">
        <v>2022</v>
      </c>
      <c r="F6570" t="s">
        <v>156</v>
      </c>
      <c r="G6570" t="s">
        <v>307</v>
      </c>
      <c r="H6570">
        <v>14.03</v>
      </c>
      <c r="I6570" t="s">
        <v>514</v>
      </c>
      <c r="J6570" t="s">
        <v>14</v>
      </c>
      <c r="K6570" t="s">
        <v>404</v>
      </c>
    </row>
    <row r="6571" spans="1:11" hidden="1" x14ac:dyDescent="0.35">
      <c r="A6571" t="s">
        <v>428</v>
      </c>
      <c r="B6571" t="s">
        <v>84</v>
      </c>
      <c r="C6571" t="s">
        <v>384</v>
      </c>
      <c r="D6571" t="s">
        <v>78</v>
      </c>
      <c r="E6571">
        <v>2022</v>
      </c>
      <c r="F6571" t="s">
        <v>156</v>
      </c>
      <c r="G6571" t="s">
        <v>307</v>
      </c>
      <c r="H6571">
        <v>29.63</v>
      </c>
      <c r="I6571" t="s">
        <v>514</v>
      </c>
      <c r="J6571" t="s">
        <v>347</v>
      </c>
      <c r="K6571" t="s">
        <v>404</v>
      </c>
    </row>
    <row r="6572" spans="1:11" hidden="1" x14ac:dyDescent="0.35">
      <c r="A6572" t="s">
        <v>428</v>
      </c>
      <c r="B6572" t="s">
        <v>84</v>
      </c>
      <c r="C6572" t="s">
        <v>384</v>
      </c>
      <c r="D6572" t="s">
        <v>78</v>
      </c>
      <c r="E6572">
        <v>2022</v>
      </c>
      <c r="F6572" t="s">
        <v>500</v>
      </c>
      <c r="G6572" t="s">
        <v>311</v>
      </c>
      <c r="H6572">
        <v>163237.6</v>
      </c>
      <c r="I6572" t="s">
        <v>514</v>
      </c>
      <c r="J6572" t="s">
        <v>14</v>
      </c>
      <c r="K6572" t="s">
        <v>413</v>
      </c>
    </row>
    <row r="6573" spans="1:11" hidden="1" x14ac:dyDescent="0.35">
      <c r="A6573" t="s">
        <v>428</v>
      </c>
      <c r="B6573" t="s">
        <v>84</v>
      </c>
      <c r="C6573" t="s">
        <v>384</v>
      </c>
      <c r="D6573" t="s">
        <v>78</v>
      </c>
      <c r="E6573">
        <v>2022</v>
      </c>
      <c r="F6573" t="s">
        <v>500</v>
      </c>
      <c r="G6573" t="s">
        <v>311</v>
      </c>
      <c r="H6573">
        <v>20326.009999999998</v>
      </c>
      <c r="I6573" t="s">
        <v>514</v>
      </c>
      <c r="J6573" t="s">
        <v>347</v>
      </c>
      <c r="K6573" t="s">
        <v>413</v>
      </c>
    </row>
    <row r="6574" spans="1:11" hidden="1" x14ac:dyDescent="0.35">
      <c r="A6574" t="s">
        <v>428</v>
      </c>
      <c r="B6574" t="s">
        <v>84</v>
      </c>
      <c r="C6574" t="s">
        <v>384</v>
      </c>
      <c r="D6574" t="s">
        <v>78</v>
      </c>
      <c r="E6574">
        <v>2022</v>
      </c>
      <c r="F6574" t="s">
        <v>500</v>
      </c>
      <c r="G6574" t="s">
        <v>311</v>
      </c>
      <c r="H6574">
        <v>3780.51</v>
      </c>
      <c r="I6574" t="s">
        <v>514</v>
      </c>
      <c r="J6574" t="s">
        <v>14</v>
      </c>
      <c r="K6574" t="s">
        <v>413</v>
      </c>
    </row>
    <row r="6575" spans="1:11" hidden="1" x14ac:dyDescent="0.35">
      <c r="A6575" t="s">
        <v>428</v>
      </c>
      <c r="B6575" t="s">
        <v>84</v>
      </c>
      <c r="C6575" t="s">
        <v>384</v>
      </c>
      <c r="D6575" t="s">
        <v>78</v>
      </c>
      <c r="E6575">
        <v>2022</v>
      </c>
      <c r="F6575" t="s">
        <v>500</v>
      </c>
      <c r="G6575" t="s">
        <v>311</v>
      </c>
      <c r="H6575">
        <v>470.74</v>
      </c>
      <c r="I6575" t="s">
        <v>514</v>
      </c>
      <c r="J6575" t="s">
        <v>347</v>
      </c>
      <c r="K6575" t="s">
        <v>413</v>
      </c>
    </row>
    <row r="6576" spans="1:11" hidden="1" x14ac:dyDescent="0.35">
      <c r="A6576" t="s">
        <v>428</v>
      </c>
      <c r="B6576" t="s">
        <v>84</v>
      </c>
      <c r="C6576" t="s">
        <v>384</v>
      </c>
      <c r="D6576" t="s">
        <v>78</v>
      </c>
      <c r="E6576">
        <v>2022</v>
      </c>
      <c r="F6576" t="s">
        <v>500</v>
      </c>
      <c r="G6576" t="s">
        <v>311</v>
      </c>
      <c r="H6576">
        <v>5188.2700000000004</v>
      </c>
      <c r="I6576" t="s">
        <v>514</v>
      </c>
      <c r="J6576" t="s">
        <v>14</v>
      </c>
      <c r="K6576" t="s">
        <v>413</v>
      </c>
    </row>
    <row r="6577" spans="1:11" hidden="1" x14ac:dyDescent="0.35">
      <c r="A6577" t="s">
        <v>428</v>
      </c>
      <c r="B6577" t="s">
        <v>84</v>
      </c>
      <c r="C6577" t="s">
        <v>384</v>
      </c>
      <c r="D6577" t="s">
        <v>78</v>
      </c>
      <c r="E6577">
        <v>2022</v>
      </c>
      <c r="F6577" t="s">
        <v>500</v>
      </c>
      <c r="G6577" t="s">
        <v>311</v>
      </c>
      <c r="H6577">
        <v>646.03</v>
      </c>
      <c r="I6577" t="s">
        <v>514</v>
      </c>
      <c r="J6577" t="s">
        <v>347</v>
      </c>
      <c r="K6577" t="s">
        <v>413</v>
      </c>
    </row>
    <row r="6578" spans="1:11" hidden="1" x14ac:dyDescent="0.35">
      <c r="A6578" t="s">
        <v>428</v>
      </c>
      <c r="B6578" t="s">
        <v>84</v>
      </c>
      <c r="C6578" t="s">
        <v>384</v>
      </c>
      <c r="D6578" t="s">
        <v>78</v>
      </c>
      <c r="E6578">
        <v>2022</v>
      </c>
      <c r="F6578" t="s">
        <v>500</v>
      </c>
      <c r="G6578" t="s">
        <v>311</v>
      </c>
      <c r="H6578">
        <v>8611.42</v>
      </c>
      <c r="I6578" t="s">
        <v>514</v>
      </c>
      <c r="J6578" t="s">
        <v>14</v>
      </c>
      <c r="K6578" t="s">
        <v>413</v>
      </c>
    </row>
    <row r="6579" spans="1:11" hidden="1" x14ac:dyDescent="0.35">
      <c r="A6579" t="s">
        <v>428</v>
      </c>
      <c r="B6579" t="s">
        <v>84</v>
      </c>
      <c r="C6579" t="s">
        <v>384</v>
      </c>
      <c r="D6579" t="s">
        <v>78</v>
      </c>
      <c r="E6579">
        <v>2022</v>
      </c>
      <c r="F6579" t="s">
        <v>500</v>
      </c>
      <c r="G6579" t="s">
        <v>311</v>
      </c>
      <c r="H6579">
        <v>1072.28</v>
      </c>
      <c r="I6579" t="s">
        <v>514</v>
      </c>
      <c r="J6579" t="s">
        <v>347</v>
      </c>
      <c r="K6579" t="s">
        <v>413</v>
      </c>
    </row>
    <row r="6580" spans="1:11" hidden="1" x14ac:dyDescent="0.35">
      <c r="A6580" t="s">
        <v>428</v>
      </c>
      <c r="B6580" t="s">
        <v>84</v>
      </c>
      <c r="C6580" t="s">
        <v>384</v>
      </c>
      <c r="D6580" t="s">
        <v>78</v>
      </c>
      <c r="E6580">
        <v>2022</v>
      </c>
      <c r="F6580" t="s">
        <v>506</v>
      </c>
      <c r="G6580" t="s">
        <v>309</v>
      </c>
      <c r="H6580">
        <v>3387.26</v>
      </c>
      <c r="I6580" t="s">
        <v>514</v>
      </c>
      <c r="J6580" t="s">
        <v>14</v>
      </c>
      <c r="K6580" t="s">
        <v>413</v>
      </c>
    </row>
    <row r="6581" spans="1:11" hidden="1" x14ac:dyDescent="0.35">
      <c r="A6581" t="s">
        <v>428</v>
      </c>
      <c r="B6581" t="s">
        <v>84</v>
      </c>
      <c r="C6581" t="s">
        <v>384</v>
      </c>
      <c r="D6581" t="s">
        <v>78</v>
      </c>
      <c r="E6581">
        <v>2022</v>
      </c>
      <c r="F6581" t="s">
        <v>506</v>
      </c>
      <c r="G6581" t="s">
        <v>309</v>
      </c>
      <c r="H6581">
        <v>15688.74</v>
      </c>
      <c r="I6581" t="s">
        <v>514</v>
      </c>
      <c r="J6581" t="s">
        <v>347</v>
      </c>
      <c r="K6581" t="s">
        <v>413</v>
      </c>
    </row>
    <row r="6582" spans="1:11" hidden="1" x14ac:dyDescent="0.35">
      <c r="A6582" t="s">
        <v>428</v>
      </c>
      <c r="B6582" t="s">
        <v>84</v>
      </c>
      <c r="C6582" t="s">
        <v>384</v>
      </c>
      <c r="D6582" t="s">
        <v>78</v>
      </c>
      <c r="E6582">
        <v>2022</v>
      </c>
      <c r="F6582" t="s">
        <v>506</v>
      </c>
      <c r="G6582" t="s">
        <v>309</v>
      </c>
      <c r="H6582">
        <v>78.45</v>
      </c>
      <c r="I6582" t="s">
        <v>514</v>
      </c>
      <c r="J6582" t="s">
        <v>14</v>
      </c>
      <c r="K6582" t="s">
        <v>413</v>
      </c>
    </row>
    <row r="6583" spans="1:11" hidden="1" x14ac:dyDescent="0.35">
      <c r="A6583" t="s">
        <v>428</v>
      </c>
      <c r="B6583" t="s">
        <v>84</v>
      </c>
      <c r="C6583" t="s">
        <v>384</v>
      </c>
      <c r="D6583" t="s">
        <v>78</v>
      </c>
      <c r="E6583">
        <v>2022</v>
      </c>
      <c r="F6583" t="s">
        <v>506</v>
      </c>
      <c r="G6583" t="s">
        <v>309</v>
      </c>
      <c r="H6583">
        <v>363.35</v>
      </c>
      <c r="I6583" t="s">
        <v>514</v>
      </c>
      <c r="J6583" t="s">
        <v>347</v>
      </c>
      <c r="K6583" t="s">
        <v>413</v>
      </c>
    </row>
    <row r="6584" spans="1:11" hidden="1" x14ac:dyDescent="0.35">
      <c r="A6584" t="s">
        <v>428</v>
      </c>
      <c r="B6584" t="s">
        <v>84</v>
      </c>
      <c r="C6584" t="s">
        <v>384</v>
      </c>
      <c r="D6584" t="s">
        <v>78</v>
      </c>
      <c r="E6584">
        <v>2022</v>
      </c>
      <c r="F6584" t="s">
        <v>506</v>
      </c>
      <c r="G6584" t="s">
        <v>309</v>
      </c>
      <c r="H6584">
        <v>107.66</v>
      </c>
      <c r="I6584" t="s">
        <v>514</v>
      </c>
      <c r="J6584" t="s">
        <v>14</v>
      </c>
      <c r="K6584" t="s">
        <v>413</v>
      </c>
    </row>
    <row r="6585" spans="1:11" hidden="1" x14ac:dyDescent="0.35">
      <c r="A6585" t="s">
        <v>428</v>
      </c>
      <c r="B6585" t="s">
        <v>84</v>
      </c>
      <c r="C6585" t="s">
        <v>384</v>
      </c>
      <c r="D6585" t="s">
        <v>78</v>
      </c>
      <c r="E6585">
        <v>2022</v>
      </c>
      <c r="F6585" t="s">
        <v>506</v>
      </c>
      <c r="G6585" t="s">
        <v>309</v>
      </c>
      <c r="H6585">
        <v>498.64</v>
      </c>
      <c r="I6585" t="s">
        <v>514</v>
      </c>
      <c r="J6585" t="s">
        <v>347</v>
      </c>
      <c r="K6585" t="s">
        <v>413</v>
      </c>
    </row>
    <row r="6586" spans="1:11" hidden="1" x14ac:dyDescent="0.35">
      <c r="A6586" t="s">
        <v>428</v>
      </c>
      <c r="B6586" t="s">
        <v>84</v>
      </c>
      <c r="C6586" t="s">
        <v>384</v>
      </c>
      <c r="D6586" t="s">
        <v>78</v>
      </c>
      <c r="E6586">
        <v>2022</v>
      </c>
      <c r="F6586" t="s">
        <v>506</v>
      </c>
      <c r="G6586" t="s">
        <v>309</v>
      </c>
      <c r="H6586">
        <v>178.7</v>
      </c>
      <c r="I6586" t="s">
        <v>514</v>
      </c>
      <c r="J6586" t="s">
        <v>14</v>
      </c>
      <c r="K6586" t="s">
        <v>413</v>
      </c>
    </row>
    <row r="6587" spans="1:11" hidden="1" x14ac:dyDescent="0.35">
      <c r="A6587" t="s">
        <v>428</v>
      </c>
      <c r="B6587" t="s">
        <v>84</v>
      </c>
      <c r="C6587" t="s">
        <v>384</v>
      </c>
      <c r="D6587" t="s">
        <v>78</v>
      </c>
      <c r="E6587">
        <v>2022</v>
      </c>
      <c r="F6587" t="s">
        <v>506</v>
      </c>
      <c r="G6587" t="s">
        <v>309</v>
      </c>
      <c r="H6587">
        <v>827.63</v>
      </c>
      <c r="I6587" t="s">
        <v>514</v>
      </c>
      <c r="J6587" t="s">
        <v>347</v>
      </c>
      <c r="K6587" t="s">
        <v>413</v>
      </c>
    </row>
    <row r="6588" spans="1:11" hidden="1" x14ac:dyDescent="0.35">
      <c r="A6588" t="s">
        <v>428</v>
      </c>
      <c r="B6588" t="s">
        <v>84</v>
      </c>
      <c r="C6588" t="s">
        <v>384</v>
      </c>
      <c r="D6588" t="s">
        <v>78</v>
      </c>
      <c r="E6588">
        <v>2022</v>
      </c>
      <c r="F6588" t="s">
        <v>71</v>
      </c>
      <c r="G6588" t="s">
        <v>310</v>
      </c>
      <c r="H6588">
        <v>80.510000000000005</v>
      </c>
      <c r="I6588" t="s">
        <v>514</v>
      </c>
      <c r="J6588" t="s">
        <v>14</v>
      </c>
      <c r="K6588" t="s">
        <v>413</v>
      </c>
    </row>
    <row r="6589" spans="1:11" hidden="1" x14ac:dyDescent="0.35">
      <c r="A6589" t="s">
        <v>428</v>
      </c>
      <c r="B6589" t="s">
        <v>84</v>
      </c>
      <c r="C6589" t="s">
        <v>384</v>
      </c>
      <c r="D6589" t="s">
        <v>78</v>
      </c>
      <c r="E6589">
        <v>2022</v>
      </c>
      <c r="F6589" t="s">
        <v>71</v>
      </c>
      <c r="G6589" t="s">
        <v>310</v>
      </c>
      <c r="H6589">
        <v>4192.46</v>
      </c>
      <c r="I6589" t="s">
        <v>514</v>
      </c>
      <c r="J6589" t="s">
        <v>347</v>
      </c>
      <c r="K6589" t="s">
        <v>413</v>
      </c>
    </row>
    <row r="6590" spans="1:11" hidden="1" x14ac:dyDescent="0.35">
      <c r="A6590" t="s">
        <v>428</v>
      </c>
      <c r="B6590" t="s">
        <v>84</v>
      </c>
      <c r="C6590" t="s">
        <v>384</v>
      </c>
      <c r="D6590" t="s">
        <v>78</v>
      </c>
      <c r="E6590">
        <v>2022</v>
      </c>
      <c r="F6590" t="s">
        <v>71</v>
      </c>
      <c r="G6590" t="s">
        <v>310</v>
      </c>
      <c r="H6590">
        <v>1.87</v>
      </c>
      <c r="I6590" t="s">
        <v>514</v>
      </c>
      <c r="J6590" t="s">
        <v>14</v>
      </c>
      <c r="K6590" t="s">
        <v>413</v>
      </c>
    </row>
    <row r="6591" spans="1:11" hidden="1" x14ac:dyDescent="0.35">
      <c r="A6591" t="s">
        <v>428</v>
      </c>
      <c r="B6591" t="s">
        <v>84</v>
      </c>
      <c r="C6591" t="s">
        <v>384</v>
      </c>
      <c r="D6591" t="s">
        <v>78</v>
      </c>
      <c r="E6591">
        <v>2022</v>
      </c>
      <c r="F6591" t="s">
        <v>71</v>
      </c>
      <c r="G6591" t="s">
        <v>310</v>
      </c>
      <c r="H6591">
        <v>97.1</v>
      </c>
      <c r="I6591" t="s">
        <v>514</v>
      </c>
      <c r="J6591" t="s">
        <v>347</v>
      </c>
      <c r="K6591" t="s">
        <v>413</v>
      </c>
    </row>
    <row r="6592" spans="1:11" hidden="1" x14ac:dyDescent="0.35">
      <c r="A6592" t="s">
        <v>428</v>
      </c>
      <c r="B6592" t="s">
        <v>84</v>
      </c>
      <c r="C6592" t="s">
        <v>384</v>
      </c>
      <c r="D6592" t="s">
        <v>78</v>
      </c>
      <c r="E6592">
        <v>2022</v>
      </c>
      <c r="F6592" t="s">
        <v>71</v>
      </c>
      <c r="G6592" t="s">
        <v>310</v>
      </c>
      <c r="H6592">
        <v>2.56</v>
      </c>
      <c r="I6592" t="s">
        <v>514</v>
      </c>
      <c r="J6592" t="s">
        <v>14</v>
      </c>
      <c r="K6592" t="s">
        <v>413</v>
      </c>
    </row>
    <row r="6593" spans="1:11" hidden="1" x14ac:dyDescent="0.35">
      <c r="A6593" t="s">
        <v>428</v>
      </c>
      <c r="B6593" t="s">
        <v>84</v>
      </c>
      <c r="C6593" t="s">
        <v>384</v>
      </c>
      <c r="D6593" t="s">
        <v>78</v>
      </c>
      <c r="E6593">
        <v>2022</v>
      </c>
      <c r="F6593" t="s">
        <v>71</v>
      </c>
      <c r="G6593" t="s">
        <v>310</v>
      </c>
      <c r="H6593">
        <v>133.24</v>
      </c>
      <c r="I6593" t="s">
        <v>514</v>
      </c>
      <c r="J6593" t="s">
        <v>347</v>
      </c>
      <c r="K6593" t="s">
        <v>413</v>
      </c>
    </row>
    <row r="6594" spans="1:11" hidden="1" x14ac:dyDescent="0.35">
      <c r="A6594" t="s">
        <v>428</v>
      </c>
      <c r="B6594" t="s">
        <v>84</v>
      </c>
      <c r="C6594" t="s">
        <v>384</v>
      </c>
      <c r="D6594" t="s">
        <v>78</v>
      </c>
      <c r="E6594">
        <v>2022</v>
      </c>
      <c r="F6594" t="s">
        <v>71</v>
      </c>
      <c r="G6594" t="s">
        <v>310</v>
      </c>
      <c r="H6594">
        <v>4.26</v>
      </c>
      <c r="I6594" t="s">
        <v>514</v>
      </c>
      <c r="J6594" t="s">
        <v>14</v>
      </c>
      <c r="K6594" t="s">
        <v>413</v>
      </c>
    </row>
    <row r="6595" spans="1:11" hidden="1" x14ac:dyDescent="0.35">
      <c r="A6595" t="s">
        <v>428</v>
      </c>
      <c r="B6595" t="s">
        <v>84</v>
      </c>
      <c r="C6595" t="s">
        <v>384</v>
      </c>
      <c r="D6595" t="s">
        <v>78</v>
      </c>
      <c r="E6595">
        <v>2022</v>
      </c>
      <c r="F6595" t="s">
        <v>71</v>
      </c>
      <c r="G6595" t="s">
        <v>310</v>
      </c>
      <c r="H6595">
        <v>221.16</v>
      </c>
      <c r="I6595" t="s">
        <v>514</v>
      </c>
      <c r="J6595" t="s">
        <v>347</v>
      </c>
      <c r="K6595" t="s">
        <v>413</v>
      </c>
    </row>
    <row r="6596" spans="1:11" hidden="1" x14ac:dyDescent="0.35">
      <c r="A6596" t="s">
        <v>428</v>
      </c>
      <c r="B6596" t="s">
        <v>84</v>
      </c>
      <c r="C6596" t="s">
        <v>384</v>
      </c>
      <c r="D6596" t="s">
        <v>78</v>
      </c>
      <c r="E6596">
        <v>2022</v>
      </c>
      <c r="F6596" t="s">
        <v>148</v>
      </c>
      <c r="G6596" t="s">
        <v>308</v>
      </c>
      <c r="H6596">
        <v>472.49</v>
      </c>
      <c r="I6596" t="s">
        <v>514</v>
      </c>
      <c r="J6596" t="s">
        <v>347</v>
      </c>
      <c r="K6596" t="s">
        <v>413</v>
      </c>
    </row>
    <row r="6597" spans="1:11" hidden="1" x14ac:dyDescent="0.35">
      <c r="A6597" t="s">
        <v>428</v>
      </c>
      <c r="B6597" t="s">
        <v>84</v>
      </c>
      <c r="C6597" t="s">
        <v>384</v>
      </c>
      <c r="D6597" t="s">
        <v>78</v>
      </c>
      <c r="E6597">
        <v>2022</v>
      </c>
      <c r="F6597" t="s">
        <v>148</v>
      </c>
      <c r="G6597" t="s">
        <v>308</v>
      </c>
      <c r="H6597">
        <v>10.94</v>
      </c>
      <c r="I6597" t="s">
        <v>514</v>
      </c>
      <c r="J6597" t="s">
        <v>347</v>
      </c>
      <c r="K6597" t="s">
        <v>413</v>
      </c>
    </row>
    <row r="6598" spans="1:11" hidden="1" x14ac:dyDescent="0.35">
      <c r="A6598" t="s">
        <v>428</v>
      </c>
      <c r="B6598" t="s">
        <v>84</v>
      </c>
      <c r="C6598" t="s">
        <v>384</v>
      </c>
      <c r="D6598" t="s">
        <v>78</v>
      </c>
      <c r="E6598">
        <v>2022</v>
      </c>
      <c r="F6598" t="s">
        <v>148</v>
      </c>
      <c r="G6598" t="s">
        <v>308</v>
      </c>
      <c r="H6598">
        <v>15.01</v>
      </c>
      <c r="I6598" t="s">
        <v>514</v>
      </c>
      <c r="J6598" t="s">
        <v>347</v>
      </c>
      <c r="K6598" t="s">
        <v>413</v>
      </c>
    </row>
    <row r="6599" spans="1:11" hidden="1" x14ac:dyDescent="0.35">
      <c r="A6599" t="s">
        <v>428</v>
      </c>
      <c r="B6599" t="s">
        <v>84</v>
      </c>
      <c r="C6599" t="s">
        <v>384</v>
      </c>
      <c r="D6599" t="s">
        <v>78</v>
      </c>
      <c r="E6599">
        <v>2022</v>
      </c>
      <c r="F6599" t="s">
        <v>148</v>
      </c>
      <c r="G6599" t="s">
        <v>308</v>
      </c>
      <c r="H6599">
        <v>24.93</v>
      </c>
      <c r="I6599" t="s">
        <v>514</v>
      </c>
      <c r="J6599" t="s">
        <v>347</v>
      </c>
      <c r="K6599" t="s">
        <v>413</v>
      </c>
    </row>
    <row r="6600" spans="1:11" hidden="1" x14ac:dyDescent="0.35">
      <c r="A6600" t="s">
        <v>428</v>
      </c>
      <c r="B6600" t="s">
        <v>84</v>
      </c>
      <c r="C6600" t="s">
        <v>384</v>
      </c>
      <c r="D6600" t="s">
        <v>78</v>
      </c>
      <c r="E6600">
        <v>2022</v>
      </c>
      <c r="F6600" t="s">
        <v>156</v>
      </c>
      <c r="G6600" t="s">
        <v>307</v>
      </c>
      <c r="H6600">
        <v>528.80999999999995</v>
      </c>
      <c r="I6600" t="s">
        <v>514</v>
      </c>
      <c r="J6600" t="s">
        <v>14</v>
      </c>
      <c r="K6600" t="s">
        <v>413</v>
      </c>
    </row>
    <row r="6601" spans="1:11" hidden="1" x14ac:dyDescent="0.35">
      <c r="A6601" t="s">
        <v>428</v>
      </c>
      <c r="B6601" t="s">
        <v>84</v>
      </c>
      <c r="C6601" t="s">
        <v>384</v>
      </c>
      <c r="D6601" t="s">
        <v>78</v>
      </c>
      <c r="E6601">
        <v>2022</v>
      </c>
      <c r="F6601" t="s">
        <v>156</v>
      </c>
      <c r="G6601" t="s">
        <v>307</v>
      </c>
      <c r="H6601">
        <v>1543.71</v>
      </c>
      <c r="I6601" t="s">
        <v>514</v>
      </c>
      <c r="J6601" t="s">
        <v>347</v>
      </c>
      <c r="K6601" t="s">
        <v>413</v>
      </c>
    </row>
    <row r="6602" spans="1:11" hidden="1" x14ac:dyDescent="0.35">
      <c r="A6602" t="s">
        <v>428</v>
      </c>
      <c r="B6602" t="s">
        <v>84</v>
      </c>
      <c r="C6602" t="s">
        <v>384</v>
      </c>
      <c r="D6602" t="s">
        <v>78</v>
      </c>
      <c r="E6602">
        <v>2022</v>
      </c>
      <c r="F6602" t="s">
        <v>156</v>
      </c>
      <c r="G6602" t="s">
        <v>307</v>
      </c>
      <c r="H6602">
        <v>12.24</v>
      </c>
      <c r="I6602" t="s">
        <v>514</v>
      </c>
      <c r="J6602" t="s">
        <v>14</v>
      </c>
      <c r="K6602" t="s">
        <v>413</v>
      </c>
    </row>
    <row r="6603" spans="1:11" hidden="1" x14ac:dyDescent="0.35">
      <c r="A6603" t="s">
        <v>428</v>
      </c>
      <c r="B6603" t="s">
        <v>84</v>
      </c>
      <c r="C6603" t="s">
        <v>384</v>
      </c>
      <c r="D6603" t="s">
        <v>78</v>
      </c>
      <c r="E6603">
        <v>2022</v>
      </c>
      <c r="F6603" t="s">
        <v>156</v>
      </c>
      <c r="G6603" t="s">
        <v>307</v>
      </c>
      <c r="H6603">
        <v>35.75</v>
      </c>
      <c r="I6603" t="s">
        <v>514</v>
      </c>
      <c r="J6603" t="s">
        <v>347</v>
      </c>
      <c r="K6603" t="s">
        <v>413</v>
      </c>
    </row>
    <row r="6604" spans="1:11" hidden="1" x14ac:dyDescent="0.35">
      <c r="A6604" t="s">
        <v>428</v>
      </c>
      <c r="B6604" t="s">
        <v>84</v>
      </c>
      <c r="C6604" t="s">
        <v>384</v>
      </c>
      <c r="D6604" t="s">
        <v>78</v>
      </c>
      <c r="E6604">
        <v>2022</v>
      </c>
      <c r="F6604" t="s">
        <v>156</v>
      </c>
      <c r="G6604" t="s">
        <v>307</v>
      </c>
      <c r="H6604">
        <v>16.809999999999999</v>
      </c>
      <c r="I6604" t="s">
        <v>514</v>
      </c>
      <c r="J6604" t="s">
        <v>14</v>
      </c>
      <c r="K6604" t="s">
        <v>413</v>
      </c>
    </row>
    <row r="6605" spans="1:11" hidden="1" x14ac:dyDescent="0.35">
      <c r="A6605" t="s">
        <v>428</v>
      </c>
      <c r="B6605" t="s">
        <v>84</v>
      </c>
      <c r="C6605" t="s">
        <v>384</v>
      </c>
      <c r="D6605" t="s">
        <v>78</v>
      </c>
      <c r="E6605">
        <v>2022</v>
      </c>
      <c r="F6605" t="s">
        <v>156</v>
      </c>
      <c r="G6605" t="s">
        <v>307</v>
      </c>
      <c r="H6605">
        <v>49.06</v>
      </c>
      <c r="I6605" t="s">
        <v>514</v>
      </c>
      <c r="J6605" t="s">
        <v>347</v>
      </c>
      <c r="K6605" t="s">
        <v>413</v>
      </c>
    </row>
    <row r="6606" spans="1:11" hidden="1" x14ac:dyDescent="0.35">
      <c r="A6606" t="s">
        <v>428</v>
      </c>
      <c r="B6606" t="s">
        <v>84</v>
      </c>
      <c r="C6606" t="s">
        <v>384</v>
      </c>
      <c r="D6606" t="s">
        <v>78</v>
      </c>
      <c r="E6606">
        <v>2022</v>
      </c>
      <c r="F6606" t="s">
        <v>156</v>
      </c>
      <c r="G6606" t="s">
        <v>307</v>
      </c>
      <c r="H6606">
        <v>27.9</v>
      </c>
      <c r="I6606" t="s">
        <v>514</v>
      </c>
      <c r="J6606" t="s">
        <v>14</v>
      </c>
      <c r="K6606" t="s">
        <v>413</v>
      </c>
    </row>
    <row r="6607" spans="1:11" hidden="1" x14ac:dyDescent="0.35">
      <c r="A6607" t="s">
        <v>428</v>
      </c>
      <c r="B6607" t="s">
        <v>84</v>
      </c>
      <c r="C6607" t="s">
        <v>384</v>
      </c>
      <c r="D6607" t="s">
        <v>78</v>
      </c>
      <c r="E6607">
        <v>2022</v>
      </c>
      <c r="F6607" t="s">
        <v>156</v>
      </c>
      <c r="G6607" t="s">
        <v>307</v>
      </c>
      <c r="H6607">
        <v>81.44</v>
      </c>
      <c r="I6607" t="s">
        <v>514</v>
      </c>
      <c r="J6607" t="s">
        <v>347</v>
      </c>
      <c r="K6607" t="s">
        <v>413</v>
      </c>
    </row>
    <row r="6608" spans="1:11" hidden="1" x14ac:dyDescent="0.35">
      <c r="A6608" t="s">
        <v>428</v>
      </c>
      <c r="B6608" t="s">
        <v>84</v>
      </c>
      <c r="C6608" t="s">
        <v>411</v>
      </c>
      <c r="D6608" t="s">
        <v>78</v>
      </c>
      <c r="E6608">
        <v>2022</v>
      </c>
      <c r="F6608" t="s">
        <v>500</v>
      </c>
      <c r="G6608" t="s">
        <v>311</v>
      </c>
      <c r="H6608">
        <v>6905.28</v>
      </c>
      <c r="I6608" t="s">
        <v>514</v>
      </c>
      <c r="J6608" t="s">
        <v>14</v>
      </c>
      <c r="K6608" t="s">
        <v>412</v>
      </c>
    </row>
    <row r="6609" spans="1:11" hidden="1" x14ac:dyDescent="0.35">
      <c r="A6609" t="s">
        <v>428</v>
      </c>
      <c r="B6609" t="s">
        <v>84</v>
      </c>
      <c r="C6609" t="s">
        <v>411</v>
      </c>
      <c r="D6609" t="s">
        <v>78</v>
      </c>
      <c r="E6609">
        <v>2022</v>
      </c>
      <c r="F6609" t="s">
        <v>500</v>
      </c>
      <c r="G6609" t="s">
        <v>311</v>
      </c>
      <c r="H6609">
        <v>2755.35</v>
      </c>
      <c r="I6609" t="s">
        <v>514</v>
      </c>
      <c r="J6609" t="s">
        <v>347</v>
      </c>
      <c r="K6609" t="s">
        <v>412</v>
      </c>
    </row>
    <row r="6610" spans="1:11" hidden="1" x14ac:dyDescent="0.35">
      <c r="A6610" t="s">
        <v>428</v>
      </c>
      <c r="B6610" t="s">
        <v>84</v>
      </c>
      <c r="C6610" t="s">
        <v>411</v>
      </c>
      <c r="D6610" t="s">
        <v>78</v>
      </c>
      <c r="E6610">
        <v>2022</v>
      </c>
      <c r="F6610" t="s">
        <v>500</v>
      </c>
      <c r="G6610" t="s">
        <v>311</v>
      </c>
      <c r="H6610">
        <v>192.35</v>
      </c>
      <c r="I6610" t="s">
        <v>514</v>
      </c>
      <c r="J6610" t="s">
        <v>14</v>
      </c>
      <c r="K6610" t="s">
        <v>412</v>
      </c>
    </row>
    <row r="6611" spans="1:11" hidden="1" x14ac:dyDescent="0.35">
      <c r="A6611" t="s">
        <v>428</v>
      </c>
      <c r="B6611" t="s">
        <v>84</v>
      </c>
      <c r="C6611" t="s">
        <v>411</v>
      </c>
      <c r="D6611" t="s">
        <v>78</v>
      </c>
      <c r="E6611">
        <v>2022</v>
      </c>
      <c r="F6611" t="s">
        <v>500</v>
      </c>
      <c r="G6611" t="s">
        <v>311</v>
      </c>
      <c r="H6611">
        <v>76.75</v>
      </c>
      <c r="I6611" t="s">
        <v>514</v>
      </c>
      <c r="J6611" t="s">
        <v>347</v>
      </c>
      <c r="K6611" t="s">
        <v>412</v>
      </c>
    </row>
    <row r="6612" spans="1:11" hidden="1" x14ac:dyDescent="0.35">
      <c r="A6612" t="s">
        <v>428</v>
      </c>
      <c r="B6612" t="s">
        <v>84</v>
      </c>
      <c r="C6612" t="s">
        <v>411</v>
      </c>
      <c r="D6612" t="s">
        <v>78</v>
      </c>
      <c r="E6612">
        <v>2022</v>
      </c>
      <c r="F6612" t="s">
        <v>500</v>
      </c>
      <c r="G6612" t="s">
        <v>311</v>
      </c>
      <c r="H6612">
        <v>6551.36</v>
      </c>
      <c r="I6612" t="s">
        <v>514</v>
      </c>
      <c r="J6612" t="s">
        <v>14</v>
      </c>
      <c r="K6612" t="s">
        <v>412</v>
      </c>
    </row>
    <row r="6613" spans="1:11" hidden="1" x14ac:dyDescent="0.35">
      <c r="A6613" t="s">
        <v>428</v>
      </c>
      <c r="B6613" t="s">
        <v>84</v>
      </c>
      <c r="C6613" t="s">
        <v>411</v>
      </c>
      <c r="D6613" t="s">
        <v>78</v>
      </c>
      <c r="E6613">
        <v>2022</v>
      </c>
      <c r="F6613" t="s">
        <v>500</v>
      </c>
      <c r="G6613" t="s">
        <v>311</v>
      </c>
      <c r="H6613">
        <v>2614.12</v>
      </c>
      <c r="I6613" t="s">
        <v>514</v>
      </c>
      <c r="J6613" t="s">
        <v>347</v>
      </c>
      <c r="K6613" t="s">
        <v>412</v>
      </c>
    </row>
    <row r="6614" spans="1:11" hidden="1" x14ac:dyDescent="0.35">
      <c r="A6614" t="s">
        <v>428</v>
      </c>
      <c r="B6614" t="s">
        <v>84</v>
      </c>
      <c r="C6614" t="s">
        <v>411</v>
      </c>
      <c r="D6614" t="s">
        <v>78</v>
      </c>
      <c r="E6614">
        <v>2022</v>
      </c>
      <c r="F6614" t="s">
        <v>500</v>
      </c>
      <c r="G6614" t="s">
        <v>311</v>
      </c>
      <c r="H6614">
        <v>2235.08</v>
      </c>
      <c r="I6614" t="s">
        <v>514</v>
      </c>
      <c r="J6614" t="s">
        <v>14</v>
      </c>
      <c r="K6614" t="s">
        <v>412</v>
      </c>
    </row>
    <row r="6615" spans="1:11" hidden="1" x14ac:dyDescent="0.35">
      <c r="A6615" t="s">
        <v>428</v>
      </c>
      <c r="B6615" t="s">
        <v>84</v>
      </c>
      <c r="C6615" t="s">
        <v>411</v>
      </c>
      <c r="D6615" t="s">
        <v>78</v>
      </c>
      <c r="E6615">
        <v>2022</v>
      </c>
      <c r="F6615" t="s">
        <v>500</v>
      </c>
      <c r="G6615" t="s">
        <v>311</v>
      </c>
      <c r="H6615">
        <v>891.84</v>
      </c>
      <c r="I6615" t="s">
        <v>514</v>
      </c>
      <c r="J6615" t="s">
        <v>347</v>
      </c>
      <c r="K6615" t="s">
        <v>412</v>
      </c>
    </row>
    <row r="6616" spans="1:11" hidden="1" x14ac:dyDescent="0.35">
      <c r="A6616" t="s">
        <v>428</v>
      </c>
      <c r="B6616" t="s">
        <v>84</v>
      </c>
      <c r="C6616" t="s">
        <v>411</v>
      </c>
      <c r="D6616" t="s">
        <v>78</v>
      </c>
      <c r="E6616">
        <v>2022</v>
      </c>
      <c r="F6616" t="s">
        <v>71</v>
      </c>
      <c r="G6616" t="s">
        <v>310</v>
      </c>
      <c r="H6616">
        <v>3.87</v>
      </c>
      <c r="I6616" t="s">
        <v>514</v>
      </c>
      <c r="J6616" t="s">
        <v>14</v>
      </c>
      <c r="K6616" t="s">
        <v>412</v>
      </c>
    </row>
    <row r="6617" spans="1:11" hidden="1" x14ac:dyDescent="0.35">
      <c r="A6617" t="s">
        <v>428</v>
      </c>
      <c r="B6617" t="s">
        <v>84</v>
      </c>
      <c r="C6617" t="s">
        <v>411</v>
      </c>
      <c r="D6617" t="s">
        <v>78</v>
      </c>
      <c r="E6617">
        <v>2022</v>
      </c>
      <c r="F6617" t="s">
        <v>71</v>
      </c>
      <c r="G6617" t="s">
        <v>310</v>
      </c>
      <c r="H6617">
        <v>48.46</v>
      </c>
      <c r="I6617" t="s">
        <v>514</v>
      </c>
      <c r="J6617" t="s">
        <v>347</v>
      </c>
      <c r="K6617" t="s">
        <v>412</v>
      </c>
    </row>
    <row r="6618" spans="1:11" hidden="1" x14ac:dyDescent="0.35">
      <c r="A6618" t="s">
        <v>428</v>
      </c>
      <c r="B6618" t="s">
        <v>84</v>
      </c>
      <c r="C6618" t="s">
        <v>411</v>
      </c>
      <c r="D6618" t="s">
        <v>78</v>
      </c>
      <c r="E6618">
        <v>2022</v>
      </c>
      <c r="F6618" t="s">
        <v>71</v>
      </c>
      <c r="G6618" t="s">
        <v>310</v>
      </c>
      <c r="H6618">
        <v>0.11</v>
      </c>
      <c r="I6618" t="s">
        <v>514</v>
      </c>
      <c r="J6618" t="s">
        <v>14</v>
      </c>
      <c r="K6618" t="s">
        <v>412</v>
      </c>
    </row>
    <row r="6619" spans="1:11" hidden="1" x14ac:dyDescent="0.35">
      <c r="A6619" t="s">
        <v>428</v>
      </c>
      <c r="B6619" t="s">
        <v>84</v>
      </c>
      <c r="C6619" t="s">
        <v>411</v>
      </c>
      <c r="D6619" t="s">
        <v>78</v>
      </c>
      <c r="E6619">
        <v>2022</v>
      </c>
      <c r="F6619" t="s">
        <v>71</v>
      </c>
      <c r="G6619" t="s">
        <v>310</v>
      </c>
      <c r="H6619">
        <v>1.35</v>
      </c>
      <c r="I6619" t="s">
        <v>514</v>
      </c>
      <c r="J6619" t="s">
        <v>347</v>
      </c>
      <c r="K6619" t="s">
        <v>412</v>
      </c>
    </row>
    <row r="6620" spans="1:11" hidden="1" x14ac:dyDescent="0.35">
      <c r="A6620" t="s">
        <v>428</v>
      </c>
      <c r="B6620" t="s">
        <v>84</v>
      </c>
      <c r="C6620" t="s">
        <v>411</v>
      </c>
      <c r="D6620" t="s">
        <v>78</v>
      </c>
      <c r="E6620">
        <v>2022</v>
      </c>
      <c r="F6620" t="s">
        <v>71</v>
      </c>
      <c r="G6620" t="s">
        <v>310</v>
      </c>
      <c r="H6620">
        <v>3.68</v>
      </c>
      <c r="I6620" t="s">
        <v>514</v>
      </c>
      <c r="J6620" t="s">
        <v>14</v>
      </c>
      <c r="K6620" t="s">
        <v>412</v>
      </c>
    </row>
    <row r="6621" spans="1:11" hidden="1" x14ac:dyDescent="0.35">
      <c r="A6621" t="s">
        <v>428</v>
      </c>
      <c r="B6621" t="s">
        <v>84</v>
      </c>
      <c r="C6621" t="s">
        <v>411</v>
      </c>
      <c r="D6621" t="s">
        <v>78</v>
      </c>
      <c r="E6621">
        <v>2022</v>
      </c>
      <c r="F6621" t="s">
        <v>71</v>
      </c>
      <c r="G6621" t="s">
        <v>310</v>
      </c>
      <c r="H6621">
        <v>45.98</v>
      </c>
      <c r="I6621" t="s">
        <v>514</v>
      </c>
      <c r="J6621" t="s">
        <v>347</v>
      </c>
      <c r="K6621" t="s">
        <v>412</v>
      </c>
    </row>
    <row r="6622" spans="1:11" hidden="1" x14ac:dyDescent="0.35">
      <c r="A6622" t="s">
        <v>428</v>
      </c>
      <c r="B6622" t="s">
        <v>84</v>
      </c>
      <c r="C6622" t="s">
        <v>411</v>
      </c>
      <c r="D6622" t="s">
        <v>78</v>
      </c>
      <c r="E6622">
        <v>2022</v>
      </c>
      <c r="F6622" t="s">
        <v>71</v>
      </c>
      <c r="G6622" t="s">
        <v>310</v>
      </c>
      <c r="H6622">
        <v>1.26</v>
      </c>
      <c r="I6622" t="s">
        <v>514</v>
      </c>
      <c r="J6622" t="s">
        <v>14</v>
      </c>
      <c r="K6622" t="s">
        <v>412</v>
      </c>
    </row>
    <row r="6623" spans="1:11" hidden="1" x14ac:dyDescent="0.35">
      <c r="A6623" t="s">
        <v>428</v>
      </c>
      <c r="B6623" t="s">
        <v>84</v>
      </c>
      <c r="C6623" t="s">
        <v>411</v>
      </c>
      <c r="D6623" t="s">
        <v>78</v>
      </c>
      <c r="E6623">
        <v>2022</v>
      </c>
      <c r="F6623" t="s">
        <v>71</v>
      </c>
      <c r="G6623" t="s">
        <v>310</v>
      </c>
      <c r="H6623">
        <v>15.69</v>
      </c>
      <c r="I6623" t="s">
        <v>514</v>
      </c>
      <c r="J6623" t="s">
        <v>347</v>
      </c>
      <c r="K6623" t="s">
        <v>412</v>
      </c>
    </row>
    <row r="6624" spans="1:11" hidden="1" x14ac:dyDescent="0.35">
      <c r="A6624" t="s">
        <v>428</v>
      </c>
      <c r="B6624" t="s">
        <v>84</v>
      </c>
      <c r="C6624" t="s">
        <v>411</v>
      </c>
      <c r="D6624" t="s">
        <v>78</v>
      </c>
      <c r="E6624">
        <v>2022</v>
      </c>
      <c r="F6624" t="s">
        <v>506</v>
      </c>
      <c r="G6624" t="s">
        <v>309</v>
      </c>
      <c r="H6624">
        <v>997.24</v>
      </c>
      <c r="I6624" t="s">
        <v>514</v>
      </c>
      <c r="J6624" t="s">
        <v>347</v>
      </c>
      <c r="K6624" t="s">
        <v>412</v>
      </c>
    </row>
    <row r="6625" spans="1:11" hidden="1" x14ac:dyDescent="0.35">
      <c r="A6625" t="s">
        <v>428</v>
      </c>
      <c r="B6625" t="s">
        <v>84</v>
      </c>
      <c r="C6625" t="s">
        <v>411</v>
      </c>
      <c r="D6625" t="s">
        <v>78</v>
      </c>
      <c r="E6625">
        <v>2022</v>
      </c>
      <c r="F6625" t="s">
        <v>506</v>
      </c>
      <c r="G6625" t="s">
        <v>309</v>
      </c>
      <c r="H6625">
        <v>27.78</v>
      </c>
      <c r="I6625" t="s">
        <v>514</v>
      </c>
      <c r="J6625" t="s">
        <v>347</v>
      </c>
      <c r="K6625" t="s">
        <v>412</v>
      </c>
    </row>
    <row r="6626" spans="1:11" hidden="1" x14ac:dyDescent="0.35">
      <c r="A6626" t="s">
        <v>428</v>
      </c>
      <c r="B6626" t="s">
        <v>84</v>
      </c>
      <c r="C6626" t="s">
        <v>411</v>
      </c>
      <c r="D6626" t="s">
        <v>78</v>
      </c>
      <c r="E6626">
        <v>2022</v>
      </c>
      <c r="F6626" t="s">
        <v>506</v>
      </c>
      <c r="G6626" t="s">
        <v>309</v>
      </c>
      <c r="H6626">
        <v>946.14</v>
      </c>
      <c r="I6626" t="s">
        <v>514</v>
      </c>
      <c r="J6626" t="s">
        <v>347</v>
      </c>
      <c r="K6626" t="s">
        <v>412</v>
      </c>
    </row>
    <row r="6627" spans="1:11" hidden="1" x14ac:dyDescent="0.35">
      <c r="A6627" t="s">
        <v>428</v>
      </c>
      <c r="B6627" t="s">
        <v>84</v>
      </c>
      <c r="C6627" t="s">
        <v>411</v>
      </c>
      <c r="D6627" t="s">
        <v>78</v>
      </c>
      <c r="E6627">
        <v>2022</v>
      </c>
      <c r="F6627" t="s">
        <v>506</v>
      </c>
      <c r="G6627" t="s">
        <v>309</v>
      </c>
      <c r="H6627">
        <v>322.79000000000002</v>
      </c>
      <c r="I6627" t="s">
        <v>514</v>
      </c>
      <c r="J6627" t="s">
        <v>347</v>
      </c>
      <c r="K6627" t="s">
        <v>412</v>
      </c>
    </row>
    <row r="6628" spans="1:11" hidden="1" x14ac:dyDescent="0.35">
      <c r="A6628" t="s">
        <v>428</v>
      </c>
      <c r="B6628" t="s">
        <v>84</v>
      </c>
      <c r="C6628" t="s">
        <v>411</v>
      </c>
      <c r="D6628" t="s">
        <v>78</v>
      </c>
      <c r="E6628">
        <v>2022</v>
      </c>
      <c r="F6628" t="s">
        <v>148</v>
      </c>
      <c r="G6628" t="s">
        <v>308</v>
      </c>
      <c r="H6628">
        <v>37.520000000000003</v>
      </c>
      <c r="I6628" t="s">
        <v>514</v>
      </c>
      <c r="J6628" t="s">
        <v>347</v>
      </c>
      <c r="K6628" t="s">
        <v>412</v>
      </c>
    </row>
    <row r="6629" spans="1:11" hidden="1" x14ac:dyDescent="0.35">
      <c r="A6629" t="s">
        <v>428</v>
      </c>
      <c r="B6629" t="s">
        <v>84</v>
      </c>
      <c r="C6629" t="s">
        <v>411</v>
      </c>
      <c r="D6629" t="s">
        <v>78</v>
      </c>
      <c r="E6629">
        <v>2022</v>
      </c>
      <c r="F6629" t="s">
        <v>148</v>
      </c>
      <c r="G6629" t="s">
        <v>308</v>
      </c>
      <c r="H6629">
        <v>1.05</v>
      </c>
      <c r="I6629" t="s">
        <v>514</v>
      </c>
      <c r="J6629" t="s">
        <v>347</v>
      </c>
      <c r="K6629" t="s">
        <v>412</v>
      </c>
    </row>
    <row r="6630" spans="1:11" hidden="1" x14ac:dyDescent="0.35">
      <c r="A6630" t="s">
        <v>428</v>
      </c>
      <c r="B6630" t="s">
        <v>84</v>
      </c>
      <c r="C6630" t="s">
        <v>411</v>
      </c>
      <c r="D6630" t="s">
        <v>78</v>
      </c>
      <c r="E6630">
        <v>2022</v>
      </c>
      <c r="F6630" t="s">
        <v>148</v>
      </c>
      <c r="G6630" t="s">
        <v>308</v>
      </c>
      <c r="H6630">
        <v>35.6</v>
      </c>
      <c r="I6630" t="s">
        <v>514</v>
      </c>
      <c r="J6630" t="s">
        <v>347</v>
      </c>
      <c r="K6630" t="s">
        <v>412</v>
      </c>
    </row>
    <row r="6631" spans="1:11" hidden="1" x14ac:dyDescent="0.35">
      <c r="A6631" t="s">
        <v>428</v>
      </c>
      <c r="B6631" t="s">
        <v>84</v>
      </c>
      <c r="C6631" t="s">
        <v>411</v>
      </c>
      <c r="D6631" t="s">
        <v>78</v>
      </c>
      <c r="E6631">
        <v>2022</v>
      </c>
      <c r="F6631" t="s">
        <v>148</v>
      </c>
      <c r="G6631" t="s">
        <v>308</v>
      </c>
      <c r="H6631">
        <v>12.15</v>
      </c>
      <c r="I6631" t="s">
        <v>514</v>
      </c>
      <c r="J6631" t="s">
        <v>347</v>
      </c>
      <c r="K6631" t="s">
        <v>412</v>
      </c>
    </row>
    <row r="6632" spans="1:11" hidden="1" x14ac:dyDescent="0.35">
      <c r="A6632" t="s">
        <v>428</v>
      </c>
      <c r="B6632" t="s">
        <v>84</v>
      </c>
      <c r="C6632" t="s">
        <v>411</v>
      </c>
      <c r="D6632" t="s">
        <v>78</v>
      </c>
      <c r="E6632">
        <v>2022</v>
      </c>
      <c r="F6632" t="s">
        <v>156</v>
      </c>
      <c r="G6632" t="s">
        <v>307</v>
      </c>
      <c r="H6632">
        <v>64.61</v>
      </c>
      <c r="I6632" t="s">
        <v>514</v>
      </c>
      <c r="J6632" t="s">
        <v>14</v>
      </c>
      <c r="K6632" t="s">
        <v>412</v>
      </c>
    </row>
    <row r="6633" spans="1:11" hidden="1" x14ac:dyDescent="0.35">
      <c r="A6633" t="s">
        <v>428</v>
      </c>
      <c r="B6633" t="s">
        <v>84</v>
      </c>
      <c r="C6633" t="s">
        <v>411</v>
      </c>
      <c r="D6633" t="s">
        <v>78</v>
      </c>
      <c r="E6633">
        <v>2022</v>
      </c>
      <c r="F6633" t="s">
        <v>156</v>
      </c>
      <c r="G6633" t="s">
        <v>307</v>
      </c>
      <c r="H6633">
        <v>87.27</v>
      </c>
      <c r="I6633" t="s">
        <v>514</v>
      </c>
      <c r="J6633" t="s">
        <v>347</v>
      </c>
      <c r="K6633" t="s">
        <v>412</v>
      </c>
    </row>
    <row r="6634" spans="1:11" hidden="1" x14ac:dyDescent="0.35">
      <c r="A6634" t="s">
        <v>428</v>
      </c>
      <c r="B6634" t="s">
        <v>84</v>
      </c>
      <c r="C6634" t="s">
        <v>411</v>
      </c>
      <c r="D6634" t="s">
        <v>78</v>
      </c>
      <c r="E6634">
        <v>2022</v>
      </c>
      <c r="F6634" t="s">
        <v>156</v>
      </c>
      <c r="G6634" t="s">
        <v>307</v>
      </c>
      <c r="H6634">
        <v>1.8</v>
      </c>
      <c r="I6634" t="s">
        <v>514</v>
      </c>
      <c r="J6634" t="s">
        <v>14</v>
      </c>
      <c r="K6634" t="s">
        <v>412</v>
      </c>
    </row>
    <row r="6635" spans="1:11" hidden="1" x14ac:dyDescent="0.35">
      <c r="A6635" t="s">
        <v>428</v>
      </c>
      <c r="B6635" t="s">
        <v>84</v>
      </c>
      <c r="C6635" t="s">
        <v>411</v>
      </c>
      <c r="D6635" t="s">
        <v>78</v>
      </c>
      <c r="E6635">
        <v>2022</v>
      </c>
      <c r="F6635" t="s">
        <v>156</v>
      </c>
      <c r="G6635" t="s">
        <v>307</v>
      </c>
      <c r="H6635">
        <v>2.4300000000000002</v>
      </c>
      <c r="I6635" t="s">
        <v>514</v>
      </c>
      <c r="J6635" t="s">
        <v>347</v>
      </c>
      <c r="K6635" t="s">
        <v>412</v>
      </c>
    </row>
    <row r="6636" spans="1:11" hidden="1" x14ac:dyDescent="0.35">
      <c r="A6636" t="s">
        <v>428</v>
      </c>
      <c r="B6636" t="s">
        <v>84</v>
      </c>
      <c r="C6636" t="s">
        <v>411</v>
      </c>
      <c r="D6636" t="s">
        <v>78</v>
      </c>
      <c r="E6636">
        <v>2022</v>
      </c>
      <c r="F6636" t="s">
        <v>156</v>
      </c>
      <c r="G6636" t="s">
        <v>307</v>
      </c>
      <c r="H6636">
        <v>61.31</v>
      </c>
      <c r="I6636" t="s">
        <v>514</v>
      </c>
      <c r="J6636" t="s">
        <v>14</v>
      </c>
      <c r="K6636" t="s">
        <v>412</v>
      </c>
    </row>
    <row r="6637" spans="1:11" hidden="1" x14ac:dyDescent="0.35">
      <c r="A6637" t="s">
        <v>428</v>
      </c>
      <c r="B6637" t="s">
        <v>84</v>
      </c>
      <c r="C6637" t="s">
        <v>411</v>
      </c>
      <c r="D6637" t="s">
        <v>78</v>
      </c>
      <c r="E6637">
        <v>2022</v>
      </c>
      <c r="F6637" t="s">
        <v>156</v>
      </c>
      <c r="G6637" t="s">
        <v>307</v>
      </c>
      <c r="H6637">
        <v>82.8</v>
      </c>
      <c r="I6637" t="s">
        <v>514</v>
      </c>
      <c r="J6637" t="s">
        <v>347</v>
      </c>
      <c r="K6637" t="s">
        <v>412</v>
      </c>
    </row>
    <row r="6638" spans="1:11" hidden="1" x14ac:dyDescent="0.35">
      <c r="A6638" t="s">
        <v>428</v>
      </c>
      <c r="B6638" t="s">
        <v>84</v>
      </c>
      <c r="C6638" t="s">
        <v>411</v>
      </c>
      <c r="D6638" t="s">
        <v>78</v>
      </c>
      <c r="E6638">
        <v>2022</v>
      </c>
      <c r="F6638" t="s">
        <v>156</v>
      </c>
      <c r="G6638" t="s">
        <v>307</v>
      </c>
      <c r="H6638">
        <v>20.92</v>
      </c>
      <c r="I6638" t="s">
        <v>514</v>
      </c>
      <c r="J6638" t="s">
        <v>14</v>
      </c>
      <c r="K6638" t="s">
        <v>412</v>
      </c>
    </row>
    <row r="6639" spans="1:11" hidden="1" x14ac:dyDescent="0.35">
      <c r="A6639" t="s">
        <v>428</v>
      </c>
      <c r="B6639" t="s">
        <v>84</v>
      </c>
      <c r="C6639" t="s">
        <v>411</v>
      </c>
      <c r="D6639" t="s">
        <v>78</v>
      </c>
      <c r="E6639">
        <v>2022</v>
      </c>
      <c r="F6639" t="s">
        <v>156</v>
      </c>
      <c r="G6639" t="s">
        <v>307</v>
      </c>
      <c r="H6639">
        <v>28.25</v>
      </c>
      <c r="I6639" t="s">
        <v>514</v>
      </c>
      <c r="J6639" t="s">
        <v>347</v>
      </c>
      <c r="K6639" t="s">
        <v>412</v>
      </c>
    </row>
    <row r="6640" spans="1:11" hidden="1" x14ac:dyDescent="0.35">
      <c r="A6640" t="s">
        <v>428</v>
      </c>
      <c r="B6640" t="s">
        <v>84</v>
      </c>
      <c r="C6640" t="s">
        <v>418</v>
      </c>
      <c r="D6640" t="s">
        <v>78</v>
      </c>
      <c r="E6640">
        <v>2022</v>
      </c>
      <c r="F6640" t="s">
        <v>500</v>
      </c>
      <c r="G6640" t="s">
        <v>311</v>
      </c>
      <c r="H6640">
        <v>16785.07</v>
      </c>
      <c r="I6640" t="s">
        <v>514</v>
      </c>
      <c r="J6640" t="s">
        <v>14</v>
      </c>
      <c r="K6640" t="s">
        <v>417</v>
      </c>
    </row>
    <row r="6641" spans="1:11" hidden="1" x14ac:dyDescent="0.35">
      <c r="A6641" t="s">
        <v>428</v>
      </c>
      <c r="B6641" t="s">
        <v>84</v>
      </c>
      <c r="C6641" t="s">
        <v>418</v>
      </c>
      <c r="D6641" t="s">
        <v>78</v>
      </c>
      <c r="E6641">
        <v>2022</v>
      </c>
      <c r="F6641" t="s">
        <v>500</v>
      </c>
      <c r="G6641" t="s">
        <v>311</v>
      </c>
      <c r="H6641">
        <v>6453.6</v>
      </c>
      <c r="I6641" t="s">
        <v>514</v>
      </c>
      <c r="J6641" t="s">
        <v>347</v>
      </c>
      <c r="K6641" t="s">
        <v>417</v>
      </c>
    </row>
    <row r="6642" spans="1:11" hidden="1" x14ac:dyDescent="0.35">
      <c r="A6642" t="s">
        <v>428</v>
      </c>
      <c r="B6642" t="s">
        <v>84</v>
      </c>
      <c r="C6642" t="s">
        <v>418</v>
      </c>
      <c r="D6642" t="s">
        <v>78</v>
      </c>
      <c r="E6642">
        <v>2022</v>
      </c>
      <c r="F6642" t="s">
        <v>506</v>
      </c>
      <c r="G6642" t="s">
        <v>309</v>
      </c>
      <c r="H6642">
        <v>2166.33</v>
      </c>
      <c r="I6642" t="s">
        <v>514</v>
      </c>
      <c r="J6642" t="s">
        <v>347</v>
      </c>
      <c r="K6642" t="s">
        <v>417</v>
      </c>
    </row>
    <row r="6643" spans="1:11" hidden="1" x14ac:dyDescent="0.35">
      <c r="A6643" t="s">
        <v>428</v>
      </c>
      <c r="B6643" t="s">
        <v>84</v>
      </c>
      <c r="C6643" t="s">
        <v>418</v>
      </c>
      <c r="D6643" t="s">
        <v>78</v>
      </c>
      <c r="E6643">
        <v>2022</v>
      </c>
      <c r="F6643" t="s">
        <v>148</v>
      </c>
      <c r="G6643" t="s">
        <v>308</v>
      </c>
      <c r="H6643">
        <v>100</v>
      </c>
      <c r="I6643" t="s">
        <v>514</v>
      </c>
      <c r="J6643" t="s">
        <v>347</v>
      </c>
      <c r="K6643" t="s">
        <v>417</v>
      </c>
    </row>
    <row r="6644" spans="1:11" hidden="1" x14ac:dyDescent="0.35">
      <c r="A6644" t="s">
        <v>428</v>
      </c>
      <c r="B6644" t="s">
        <v>84</v>
      </c>
      <c r="C6644" t="s">
        <v>418</v>
      </c>
      <c r="D6644" t="s">
        <v>78</v>
      </c>
      <c r="E6644">
        <v>2022</v>
      </c>
      <c r="F6644" t="s">
        <v>156</v>
      </c>
      <c r="G6644" t="s">
        <v>307</v>
      </c>
      <c r="H6644">
        <v>730.65</v>
      </c>
      <c r="I6644" t="s">
        <v>514</v>
      </c>
      <c r="J6644" t="s">
        <v>14</v>
      </c>
      <c r="K6644" t="s">
        <v>417</v>
      </c>
    </row>
    <row r="6645" spans="1:11" hidden="1" x14ac:dyDescent="0.35">
      <c r="A6645" t="s">
        <v>428</v>
      </c>
      <c r="B6645" t="s">
        <v>84</v>
      </c>
      <c r="C6645" t="s">
        <v>418</v>
      </c>
      <c r="D6645" t="s">
        <v>78</v>
      </c>
      <c r="E6645">
        <v>2022</v>
      </c>
      <c r="F6645" t="s">
        <v>156</v>
      </c>
      <c r="G6645" t="s">
        <v>307</v>
      </c>
      <c r="H6645">
        <v>154.19</v>
      </c>
      <c r="I6645" t="s">
        <v>514</v>
      </c>
      <c r="J6645" t="s">
        <v>347</v>
      </c>
      <c r="K6645" t="s">
        <v>417</v>
      </c>
    </row>
    <row r="6646" spans="1:11" hidden="1" x14ac:dyDescent="0.35">
      <c r="A6646" t="s">
        <v>428</v>
      </c>
      <c r="B6646" t="s">
        <v>84</v>
      </c>
      <c r="C6646" t="s">
        <v>419</v>
      </c>
      <c r="D6646" t="s">
        <v>78</v>
      </c>
      <c r="E6646">
        <v>2022</v>
      </c>
      <c r="F6646" t="s">
        <v>500</v>
      </c>
      <c r="G6646" t="s">
        <v>311</v>
      </c>
      <c r="H6646">
        <v>20946.72</v>
      </c>
      <c r="I6646" t="s">
        <v>514</v>
      </c>
      <c r="J6646" t="s">
        <v>14</v>
      </c>
      <c r="K6646" t="s">
        <v>415</v>
      </c>
    </row>
    <row r="6647" spans="1:11" hidden="1" x14ac:dyDescent="0.35">
      <c r="A6647" t="s">
        <v>428</v>
      </c>
      <c r="B6647" t="s">
        <v>84</v>
      </c>
      <c r="C6647" t="s">
        <v>419</v>
      </c>
      <c r="D6647" t="s">
        <v>78</v>
      </c>
      <c r="E6647">
        <v>2022</v>
      </c>
      <c r="F6647" t="s">
        <v>500</v>
      </c>
      <c r="G6647" t="s">
        <v>311</v>
      </c>
      <c r="H6647">
        <v>6473.43</v>
      </c>
      <c r="I6647" t="s">
        <v>514</v>
      </c>
      <c r="J6647" t="s">
        <v>347</v>
      </c>
      <c r="K6647" t="s">
        <v>415</v>
      </c>
    </row>
    <row r="6648" spans="1:11" hidden="1" x14ac:dyDescent="0.35">
      <c r="A6648" t="s">
        <v>428</v>
      </c>
      <c r="B6648" t="s">
        <v>84</v>
      </c>
      <c r="C6648" t="s">
        <v>419</v>
      </c>
      <c r="D6648" t="s">
        <v>78</v>
      </c>
      <c r="E6648">
        <v>2022</v>
      </c>
      <c r="F6648" t="s">
        <v>506</v>
      </c>
      <c r="G6648" t="s">
        <v>309</v>
      </c>
      <c r="H6648">
        <v>2148.84</v>
      </c>
      <c r="I6648" t="s">
        <v>514</v>
      </c>
      <c r="J6648" t="s">
        <v>347</v>
      </c>
      <c r="K6648" t="s">
        <v>415</v>
      </c>
    </row>
    <row r="6649" spans="1:11" hidden="1" x14ac:dyDescent="0.35">
      <c r="A6649" t="s">
        <v>428</v>
      </c>
      <c r="B6649" t="s">
        <v>84</v>
      </c>
      <c r="C6649" t="s">
        <v>419</v>
      </c>
      <c r="D6649" t="s">
        <v>78</v>
      </c>
      <c r="E6649">
        <v>2022</v>
      </c>
      <c r="F6649" t="s">
        <v>148</v>
      </c>
      <c r="G6649" t="s">
        <v>308</v>
      </c>
      <c r="H6649">
        <v>100</v>
      </c>
      <c r="I6649" t="s">
        <v>514</v>
      </c>
      <c r="J6649" t="s">
        <v>347</v>
      </c>
      <c r="K6649" t="s">
        <v>415</v>
      </c>
    </row>
    <row r="6650" spans="1:11" hidden="1" x14ac:dyDescent="0.35">
      <c r="A6650" t="s">
        <v>428</v>
      </c>
      <c r="B6650" t="s">
        <v>84</v>
      </c>
      <c r="C6650" t="s">
        <v>419</v>
      </c>
      <c r="D6650" t="s">
        <v>78</v>
      </c>
      <c r="E6650">
        <v>2022</v>
      </c>
      <c r="F6650" t="s">
        <v>156</v>
      </c>
      <c r="G6650" t="s">
        <v>307</v>
      </c>
      <c r="H6650">
        <v>614.75</v>
      </c>
      <c r="I6650" t="s">
        <v>514</v>
      </c>
      <c r="J6650" t="s">
        <v>14</v>
      </c>
      <c r="K6650" t="s">
        <v>415</v>
      </c>
    </row>
    <row r="6651" spans="1:11" hidden="1" x14ac:dyDescent="0.35">
      <c r="A6651" t="s">
        <v>428</v>
      </c>
      <c r="B6651" t="s">
        <v>84</v>
      </c>
      <c r="C6651" t="s">
        <v>419</v>
      </c>
      <c r="D6651" t="s">
        <v>78</v>
      </c>
      <c r="E6651">
        <v>2022</v>
      </c>
      <c r="F6651" t="s">
        <v>156</v>
      </c>
      <c r="G6651" t="s">
        <v>307</v>
      </c>
      <c r="H6651">
        <v>160.18</v>
      </c>
      <c r="I6651" t="s">
        <v>514</v>
      </c>
      <c r="J6651" t="s">
        <v>347</v>
      </c>
      <c r="K6651" t="s">
        <v>415</v>
      </c>
    </row>
    <row r="6652" spans="1:11" hidden="1" x14ac:dyDescent="0.35">
      <c r="A6652" t="s">
        <v>428</v>
      </c>
      <c r="B6652" t="s">
        <v>84</v>
      </c>
      <c r="C6652" t="s">
        <v>420</v>
      </c>
      <c r="D6652" t="s">
        <v>78</v>
      </c>
      <c r="E6652">
        <v>2022</v>
      </c>
      <c r="F6652" t="s">
        <v>500</v>
      </c>
      <c r="G6652" t="s">
        <v>311</v>
      </c>
      <c r="H6652">
        <v>15953.07</v>
      </c>
      <c r="I6652" t="s">
        <v>514</v>
      </c>
      <c r="J6652" t="s">
        <v>14</v>
      </c>
      <c r="K6652" t="s">
        <v>416</v>
      </c>
    </row>
    <row r="6653" spans="1:11" hidden="1" x14ac:dyDescent="0.35">
      <c r="A6653" t="s">
        <v>428</v>
      </c>
      <c r="B6653" t="s">
        <v>84</v>
      </c>
      <c r="C6653" t="s">
        <v>420</v>
      </c>
      <c r="D6653" t="s">
        <v>78</v>
      </c>
      <c r="E6653">
        <v>2022</v>
      </c>
      <c r="F6653" t="s">
        <v>500</v>
      </c>
      <c r="G6653" t="s">
        <v>311</v>
      </c>
      <c r="H6653">
        <v>6474.09</v>
      </c>
      <c r="I6653" t="s">
        <v>514</v>
      </c>
      <c r="J6653" t="s">
        <v>347</v>
      </c>
      <c r="K6653" t="s">
        <v>416</v>
      </c>
    </row>
    <row r="6654" spans="1:11" hidden="1" x14ac:dyDescent="0.35">
      <c r="A6654" t="s">
        <v>428</v>
      </c>
      <c r="B6654" t="s">
        <v>84</v>
      </c>
      <c r="C6654" t="s">
        <v>420</v>
      </c>
      <c r="D6654" t="s">
        <v>78</v>
      </c>
      <c r="E6654">
        <v>2022</v>
      </c>
      <c r="F6654" t="s">
        <v>506</v>
      </c>
      <c r="G6654" t="s">
        <v>309</v>
      </c>
      <c r="H6654">
        <v>2148.2399999999998</v>
      </c>
      <c r="I6654" t="s">
        <v>514</v>
      </c>
      <c r="J6654" t="s">
        <v>347</v>
      </c>
      <c r="K6654" t="s">
        <v>416</v>
      </c>
    </row>
    <row r="6655" spans="1:11" hidden="1" x14ac:dyDescent="0.35">
      <c r="A6655" t="s">
        <v>428</v>
      </c>
      <c r="B6655" t="s">
        <v>84</v>
      </c>
      <c r="C6655" t="s">
        <v>420</v>
      </c>
      <c r="D6655" t="s">
        <v>78</v>
      </c>
      <c r="E6655">
        <v>2022</v>
      </c>
      <c r="F6655" t="s">
        <v>148</v>
      </c>
      <c r="G6655" t="s">
        <v>308</v>
      </c>
      <c r="H6655">
        <v>50</v>
      </c>
      <c r="I6655" t="s">
        <v>514</v>
      </c>
      <c r="J6655" t="s">
        <v>347</v>
      </c>
      <c r="K6655" t="s">
        <v>416</v>
      </c>
    </row>
    <row r="6656" spans="1:11" hidden="1" x14ac:dyDescent="0.35">
      <c r="A6656" t="s">
        <v>428</v>
      </c>
      <c r="B6656" t="s">
        <v>84</v>
      </c>
      <c r="C6656" t="s">
        <v>420</v>
      </c>
      <c r="D6656" t="s">
        <v>78</v>
      </c>
      <c r="E6656">
        <v>2022</v>
      </c>
      <c r="F6656" t="s">
        <v>156</v>
      </c>
      <c r="G6656" t="s">
        <v>307</v>
      </c>
      <c r="H6656">
        <v>897.97</v>
      </c>
      <c r="I6656" t="s">
        <v>514</v>
      </c>
      <c r="J6656" t="s">
        <v>14</v>
      </c>
      <c r="K6656" t="s">
        <v>416</v>
      </c>
    </row>
    <row r="6657" spans="1:11" hidden="1" x14ac:dyDescent="0.35">
      <c r="A6657" t="s">
        <v>428</v>
      </c>
      <c r="B6657" t="s">
        <v>84</v>
      </c>
      <c r="C6657" t="s">
        <v>420</v>
      </c>
      <c r="D6657" t="s">
        <v>78</v>
      </c>
      <c r="E6657">
        <v>2022</v>
      </c>
      <c r="F6657" t="s">
        <v>156</v>
      </c>
      <c r="G6657" t="s">
        <v>307</v>
      </c>
      <c r="H6657">
        <v>172.38</v>
      </c>
      <c r="I6657" t="s">
        <v>514</v>
      </c>
      <c r="J6657" t="s">
        <v>347</v>
      </c>
      <c r="K6657" t="s">
        <v>416</v>
      </c>
    </row>
    <row r="6658" spans="1:11" hidden="1" x14ac:dyDescent="0.35">
      <c r="A6658" t="s">
        <v>428</v>
      </c>
      <c r="B6658" t="s">
        <v>84</v>
      </c>
      <c r="C6658" t="s">
        <v>421</v>
      </c>
      <c r="D6658" t="s">
        <v>78</v>
      </c>
      <c r="E6658">
        <v>2022</v>
      </c>
      <c r="F6658" t="s">
        <v>500</v>
      </c>
      <c r="G6658" t="s">
        <v>311</v>
      </c>
      <c r="H6658">
        <v>8294.98</v>
      </c>
      <c r="I6658" t="s">
        <v>514</v>
      </c>
      <c r="J6658" t="s">
        <v>14</v>
      </c>
      <c r="K6658" t="s">
        <v>414</v>
      </c>
    </row>
    <row r="6659" spans="1:11" hidden="1" x14ac:dyDescent="0.35">
      <c r="A6659" t="s">
        <v>428</v>
      </c>
      <c r="B6659" t="s">
        <v>84</v>
      </c>
      <c r="C6659" t="s">
        <v>421</v>
      </c>
      <c r="D6659" t="s">
        <v>78</v>
      </c>
      <c r="E6659">
        <v>2022</v>
      </c>
      <c r="F6659" t="s">
        <v>500</v>
      </c>
      <c r="G6659" t="s">
        <v>311</v>
      </c>
      <c r="H6659">
        <v>2573.0500000000002</v>
      </c>
      <c r="I6659" t="s">
        <v>514</v>
      </c>
      <c r="J6659" t="s">
        <v>347</v>
      </c>
      <c r="K6659" t="s">
        <v>414</v>
      </c>
    </row>
    <row r="6660" spans="1:11" hidden="1" x14ac:dyDescent="0.35">
      <c r="A6660" t="s">
        <v>428</v>
      </c>
      <c r="B6660" t="s">
        <v>84</v>
      </c>
      <c r="C6660" t="s">
        <v>421</v>
      </c>
      <c r="D6660" t="s">
        <v>78</v>
      </c>
      <c r="E6660">
        <v>2022</v>
      </c>
      <c r="F6660" t="s">
        <v>500</v>
      </c>
      <c r="G6660" t="s">
        <v>311</v>
      </c>
      <c r="H6660">
        <v>463.07</v>
      </c>
      <c r="I6660" t="s">
        <v>514</v>
      </c>
      <c r="J6660" t="s">
        <v>14</v>
      </c>
      <c r="K6660" t="s">
        <v>414</v>
      </c>
    </row>
    <row r="6661" spans="1:11" hidden="1" x14ac:dyDescent="0.35">
      <c r="A6661" t="s">
        <v>428</v>
      </c>
      <c r="B6661" t="s">
        <v>84</v>
      </c>
      <c r="C6661" t="s">
        <v>421</v>
      </c>
      <c r="D6661" t="s">
        <v>78</v>
      </c>
      <c r="E6661">
        <v>2022</v>
      </c>
      <c r="F6661" t="s">
        <v>500</v>
      </c>
      <c r="G6661" t="s">
        <v>311</v>
      </c>
      <c r="H6661">
        <v>143.63999999999999</v>
      </c>
      <c r="I6661" t="s">
        <v>514</v>
      </c>
      <c r="J6661" t="s">
        <v>347</v>
      </c>
      <c r="K6661" t="s">
        <v>414</v>
      </c>
    </row>
    <row r="6662" spans="1:11" hidden="1" x14ac:dyDescent="0.35">
      <c r="A6662" t="s">
        <v>428</v>
      </c>
      <c r="B6662" t="s">
        <v>84</v>
      </c>
      <c r="C6662" t="s">
        <v>421</v>
      </c>
      <c r="D6662" t="s">
        <v>78</v>
      </c>
      <c r="E6662">
        <v>2022</v>
      </c>
      <c r="F6662" t="s">
        <v>500</v>
      </c>
      <c r="G6662" t="s">
        <v>311</v>
      </c>
      <c r="H6662">
        <v>10791.52</v>
      </c>
      <c r="I6662" t="s">
        <v>514</v>
      </c>
      <c r="J6662" t="s">
        <v>14</v>
      </c>
      <c r="K6662" t="s">
        <v>414</v>
      </c>
    </row>
    <row r="6663" spans="1:11" hidden="1" x14ac:dyDescent="0.35">
      <c r="A6663" t="s">
        <v>428</v>
      </c>
      <c r="B6663" t="s">
        <v>84</v>
      </c>
      <c r="C6663" t="s">
        <v>421</v>
      </c>
      <c r="D6663" t="s">
        <v>78</v>
      </c>
      <c r="E6663">
        <v>2022</v>
      </c>
      <c r="F6663" t="s">
        <v>500</v>
      </c>
      <c r="G6663" t="s">
        <v>311</v>
      </c>
      <c r="H6663">
        <v>3347.47</v>
      </c>
      <c r="I6663" t="s">
        <v>514</v>
      </c>
      <c r="J6663" t="s">
        <v>347</v>
      </c>
      <c r="K6663" t="s">
        <v>414</v>
      </c>
    </row>
    <row r="6664" spans="1:11" hidden="1" x14ac:dyDescent="0.35">
      <c r="A6664" t="s">
        <v>428</v>
      </c>
      <c r="B6664" t="s">
        <v>84</v>
      </c>
      <c r="C6664" t="s">
        <v>421</v>
      </c>
      <c r="D6664" t="s">
        <v>78</v>
      </c>
      <c r="E6664">
        <v>2022</v>
      </c>
      <c r="F6664" t="s">
        <v>500</v>
      </c>
      <c r="G6664" t="s">
        <v>311</v>
      </c>
      <c r="H6664">
        <v>845.6</v>
      </c>
      <c r="I6664" t="s">
        <v>514</v>
      </c>
      <c r="J6664" t="s">
        <v>14</v>
      </c>
      <c r="K6664" t="s">
        <v>414</v>
      </c>
    </row>
    <row r="6665" spans="1:11" hidden="1" x14ac:dyDescent="0.35">
      <c r="A6665" t="s">
        <v>428</v>
      </c>
      <c r="B6665" t="s">
        <v>84</v>
      </c>
      <c r="C6665" t="s">
        <v>421</v>
      </c>
      <c r="D6665" t="s">
        <v>78</v>
      </c>
      <c r="E6665">
        <v>2022</v>
      </c>
      <c r="F6665" t="s">
        <v>500</v>
      </c>
      <c r="G6665" t="s">
        <v>311</v>
      </c>
      <c r="H6665">
        <v>262.3</v>
      </c>
      <c r="I6665" t="s">
        <v>514</v>
      </c>
      <c r="J6665" t="s">
        <v>347</v>
      </c>
      <c r="K6665" t="s">
        <v>414</v>
      </c>
    </row>
    <row r="6666" spans="1:11" hidden="1" x14ac:dyDescent="0.35">
      <c r="A6666" t="s">
        <v>428</v>
      </c>
      <c r="B6666" t="s">
        <v>84</v>
      </c>
      <c r="C6666" t="s">
        <v>421</v>
      </c>
      <c r="D6666" t="s">
        <v>78</v>
      </c>
      <c r="E6666">
        <v>2022</v>
      </c>
      <c r="F6666" t="s">
        <v>71</v>
      </c>
      <c r="G6666" t="s">
        <v>310</v>
      </c>
      <c r="H6666">
        <v>45.27</v>
      </c>
      <c r="I6666" t="s">
        <v>514</v>
      </c>
      <c r="J6666" t="s">
        <v>347</v>
      </c>
      <c r="K6666" t="s">
        <v>414</v>
      </c>
    </row>
    <row r="6667" spans="1:11" hidden="1" x14ac:dyDescent="0.35">
      <c r="A6667" t="s">
        <v>428</v>
      </c>
      <c r="B6667" t="s">
        <v>84</v>
      </c>
      <c r="C6667" t="s">
        <v>421</v>
      </c>
      <c r="D6667" t="s">
        <v>78</v>
      </c>
      <c r="E6667">
        <v>2022</v>
      </c>
      <c r="F6667" t="s">
        <v>71</v>
      </c>
      <c r="G6667" t="s">
        <v>310</v>
      </c>
      <c r="H6667">
        <v>2.5299999999999998</v>
      </c>
      <c r="I6667" t="s">
        <v>514</v>
      </c>
      <c r="J6667" t="s">
        <v>347</v>
      </c>
      <c r="K6667" t="s">
        <v>414</v>
      </c>
    </row>
    <row r="6668" spans="1:11" hidden="1" x14ac:dyDescent="0.35">
      <c r="A6668" t="s">
        <v>428</v>
      </c>
      <c r="B6668" t="s">
        <v>84</v>
      </c>
      <c r="C6668" t="s">
        <v>421</v>
      </c>
      <c r="D6668" t="s">
        <v>78</v>
      </c>
      <c r="E6668">
        <v>2022</v>
      </c>
      <c r="F6668" t="s">
        <v>71</v>
      </c>
      <c r="G6668" t="s">
        <v>310</v>
      </c>
      <c r="H6668">
        <v>58.89</v>
      </c>
      <c r="I6668" t="s">
        <v>514</v>
      </c>
      <c r="J6668" t="s">
        <v>347</v>
      </c>
      <c r="K6668" t="s">
        <v>414</v>
      </c>
    </row>
    <row r="6669" spans="1:11" hidden="1" x14ac:dyDescent="0.35">
      <c r="A6669" t="s">
        <v>428</v>
      </c>
      <c r="B6669" t="s">
        <v>84</v>
      </c>
      <c r="C6669" t="s">
        <v>421</v>
      </c>
      <c r="D6669" t="s">
        <v>78</v>
      </c>
      <c r="E6669">
        <v>2022</v>
      </c>
      <c r="F6669" t="s">
        <v>71</v>
      </c>
      <c r="G6669" t="s">
        <v>310</v>
      </c>
      <c r="H6669">
        <v>4.6100000000000003</v>
      </c>
      <c r="I6669" t="s">
        <v>514</v>
      </c>
      <c r="J6669" t="s">
        <v>347</v>
      </c>
      <c r="K6669" t="s">
        <v>414</v>
      </c>
    </row>
    <row r="6670" spans="1:11" hidden="1" x14ac:dyDescent="0.35">
      <c r="A6670" t="s">
        <v>428</v>
      </c>
      <c r="B6670" t="s">
        <v>84</v>
      </c>
      <c r="C6670" t="s">
        <v>421</v>
      </c>
      <c r="D6670" t="s">
        <v>78</v>
      </c>
      <c r="E6670">
        <v>2022</v>
      </c>
      <c r="F6670" t="s">
        <v>506</v>
      </c>
      <c r="G6670" t="s">
        <v>309</v>
      </c>
      <c r="H6670">
        <v>936.11</v>
      </c>
      <c r="I6670" t="s">
        <v>514</v>
      </c>
      <c r="J6670" t="s">
        <v>347</v>
      </c>
      <c r="K6670" t="s">
        <v>414</v>
      </c>
    </row>
    <row r="6671" spans="1:11" hidden="1" x14ac:dyDescent="0.35">
      <c r="A6671" t="s">
        <v>428</v>
      </c>
      <c r="B6671" t="s">
        <v>84</v>
      </c>
      <c r="C6671" t="s">
        <v>421</v>
      </c>
      <c r="D6671" t="s">
        <v>78</v>
      </c>
      <c r="E6671">
        <v>2022</v>
      </c>
      <c r="F6671" t="s">
        <v>506</v>
      </c>
      <c r="G6671" t="s">
        <v>309</v>
      </c>
      <c r="H6671">
        <v>52.26</v>
      </c>
      <c r="I6671" t="s">
        <v>514</v>
      </c>
      <c r="J6671" t="s">
        <v>347</v>
      </c>
      <c r="K6671" t="s">
        <v>414</v>
      </c>
    </row>
    <row r="6672" spans="1:11" hidden="1" x14ac:dyDescent="0.35">
      <c r="A6672" t="s">
        <v>428</v>
      </c>
      <c r="B6672" t="s">
        <v>84</v>
      </c>
      <c r="C6672" t="s">
        <v>421</v>
      </c>
      <c r="D6672" t="s">
        <v>78</v>
      </c>
      <c r="E6672">
        <v>2022</v>
      </c>
      <c r="F6672" t="s">
        <v>506</v>
      </c>
      <c r="G6672" t="s">
        <v>309</v>
      </c>
      <c r="H6672">
        <v>1217.8399999999999</v>
      </c>
      <c r="I6672" t="s">
        <v>514</v>
      </c>
      <c r="J6672" t="s">
        <v>347</v>
      </c>
      <c r="K6672" t="s">
        <v>414</v>
      </c>
    </row>
    <row r="6673" spans="1:11" hidden="1" x14ac:dyDescent="0.35">
      <c r="A6673" t="s">
        <v>428</v>
      </c>
      <c r="B6673" t="s">
        <v>84</v>
      </c>
      <c r="C6673" t="s">
        <v>421</v>
      </c>
      <c r="D6673" t="s">
        <v>78</v>
      </c>
      <c r="E6673">
        <v>2022</v>
      </c>
      <c r="F6673" t="s">
        <v>506</v>
      </c>
      <c r="G6673" t="s">
        <v>309</v>
      </c>
      <c r="H6673">
        <v>95.43</v>
      </c>
      <c r="I6673" t="s">
        <v>514</v>
      </c>
      <c r="J6673" t="s">
        <v>347</v>
      </c>
      <c r="K6673" t="s">
        <v>414</v>
      </c>
    </row>
    <row r="6674" spans="1:11" hidden="1" x14ac:dyDescent="0.35">
      <c r="A6674" t="s">
        <v>428</v>
      </c>
      <c r="B6674" t="s">
        <v>84</v>
      </c>
      <c r="C6674" t="s">
        <v>421</v>
      </c>
      <c r="D6674" t="s">
        <v>78</v>
      </c>
      <c r="E6674">
        <v>2022</v>
      </c>
      <c r="F6674" t="s">
        <v>148</v>
      </c>
      <c r="G6674" t="s">
        <v>308</v>
      </c>
      <c r="H6674">
        <v>40.67</v>
      </c>
      <c r="I6674" t="s">
        <v>514</v>
      </c>
      <c r="J6674" t="s">
        <v>347</v>
      </c>
      <c r="K6674" t="s">
        <v>414</v>
      </c>
    </row>
    <row r="6675" spans="1:11" hidden="1" x14ac:dyDescent="0.35">
      <c r="A6675" t="s">
        <v>428</v>
      </c>
      <c r="B6675" t="s">
        <v>84</v>
      </c>
      <c r="C6675" t="s">
        <v>421</v>
      </c>
      <c r="D6675" t="s">
        <v>78</v>
      </c>
      <c r="E6675">
        <v>2022</v>
      </c>
      <c r="F6675" t="s">
        <v>148</v>
      </c>
      <c r="G6675" t="s">
        <v>308</v>
      </c>
      <c r="H6675">
        <v>2.27</v>
      </c>
      <c r="I6675" t="s">
        <v>514</v>
      </c>
      <c r="J6675" t="s">
        <v>347</v>
      </c>
      <c r="K6675" t="s">
        <v>414</v>
      </c>
    </row>
    <row r="6676" spans="1:11" hidden="1" x14ac:dyDescent="0.35">
      <c r="A6676" t="s">
        <v>428</v>
      </c>
      <c r="B6676" t="s">
        <v>84</v>
      </c>
      <c r="C6676" t="s">
        <v>421</v>
      </c>
      <c r="D6676" t="s">
        <v>78</v>
      </c>
      <c r="E6676">
        <v>2022</v>
      </c>
      <c r="F6676" t="s">
        <v>148</v>
      </c>
      <c r="G6676" t="s">
        <v>308</v>
      </c>
      <c r="H6676">
        <v>52.91</v>
      </c>
      <c r="I6676" t="s">
        <v>514</v>
      </c>
      <c r="J6676" t="s">
        <v>347</v>
      </c>
      <c r="K6676" t="s">
        <v>414</v>
      </c>
    </row>
    <row r="6677" spans="1:11" hidden="1" x14ac:dyDescent="0.35">
      <c r="A6677" t="s">
        <v>428</v>
      </c>
      <c r="B6677" t="s">
        <v>84</v>
      </c>
      <c r="C6677" t="s">
        <v>421</v>
      </c>
      <c r="D6677" t="s">
        <v>78</v>
      </c>
      <c r="E6677">
        <v>2022</v>
      </c>
      <c r="F6677" t="s">
        <v>148</v>
      </c>
      <c r="G6677" t="s">
        <v>308</v>
      </c>
      <c r="H6677">
        <v>4.1500000000000004</v>
      </c>
      <c r="I6677" t="s">
        <v>514</v>
      </c>
      <c r="J6677" t="s">
        <v>347</v>
      </c>
      <c r="K6677" t="s">
        <v>414</v>
      </c>
    </row>
    <row r="6678" spans="1:11" hidden="1" x14ac:dyDescent="0.35">
      <c r="A6678" t="s">
        <v>428</v>
      </c>
      <c r="B6678" t="s">
        <v>84</v>
      </c>
      <c r="C6678" t="s">
        <v>421</v>
      </c>
      <c r="D6678" t="s">
        <v>78</v>
      </c>
      <c r="E6678">
        <v>2022</v>
      </c>
      <c r="F6678" t="s">
        <v>156</v>
      </c>
      <c r="G6678" t="s">
        <v>307</v>
      </c>
      <c r="H6678">
        <v>452.61</v>
      </c>
      <c r="I6678" t="s">
        <v>514</v>
      </c>
      <c r="J6678" t="s">
        <v>14</v>
      </c>
      <c r="K6678" t="s">
        <v>414</v>
      </c>
    </row>
    <row r="6679" spans="1:11" hidden="1" x14ac:dyDescent="0.35">
      <c r="A6679" t="s">
        <v>428</v>
      </c>
      <c r="B6679" t="s">
        <v>84</v>
      </c>
      <c r="C6679" t="s">
        <v>421</v>
      </c>
      <c r="D6679" t="s">
        <v>78</v>
      </c>
      <c r="E6679">
        <v>2022</v>
      </c>
      <c r="F6679" t="s">
        <v>156</v>
      </c>
      <c r="G6679" t="s">
        <v>307</v>
      </c>
      <c r="H6679">
        <v>65.03</v>
      </c>
      <c r="I6679" t="s">
        <v>514</v>
      </c>
      <c r="J6679" t="s">
        <v>347</v>
      </c>
      <c r="K6679" t="s">
        <v>414</v>
      </c>
    </row>
    <row r="6680" spans="1:11" hidden="1" x14ac:dyDescent="0.35">
      <c r="A6680" t="s">
        <v>428</v>
      </c>
      <c r="B6680" t="s">
        <v>84</v>
      </c>
      <c r="C6680" t="s">
        <v>421</v>
      </c>
      <c r="D6680" t="s">
        <v>78</v>
      </c>
      <c r="E6680">
        <v>2022</v>
      </c>
      <c r="F6680" t="s">
        <v>156</v>
      </c>
      <c r="G6680" t="s">
        <v>307</v>
      </c>
      <c r="H6680">
        <v>25.27</v>
      </c>
      <c r="I6680" t="s">
        <v>514</v>
      </c>
      <c r="J6680" t="s">
        <v>14</v>
      </c>
      <c r="K6680" t="s">
        <v>414</v>
      </c>
    </row>
    <row r="6681" spans="1:11" hidden="1" x14ac:dyDescent="0.35">
      <c r="A6681" t="s">
        <v>428</v>
      </c>
      <c r="B6681" t="s">
        <v>84</v>
      </c>
      <c r="C6681" t="s">
        <v>421</v>
      </c>
      <c r="D6681" t="s">
        <v>78</v>
      </c>
      <c r="E6681">
        <v>2022</v>
      </c>
      <c r="F6681" t="s">
        <v>156</v>
      </c>
      <c r="G6681" t="s">
        <v>307</v>
      </c>
      <c r="H6681">
        <v>3.63</v>
      </c>
      <c r="I6681" t="s">
        <v>514</v>
      </c>
      <c r="J6681" t="s">
        <v>347</v>
      </c>
      <c r="K6681" t="s">
        <v>414</v>
      </c>
    </row>
    <row r="6682" spans="1:11" hidden="1" x14ac:dyDescent="0.35">
      <c r="A6682" t="s">
        <v>428</v>
      </c>
      <c r="B6682" t="s">
        <v>84</v>
      </c>
      <c r="C6682" t="s">
        <v>421</v>
      </c>
      <c r="D6682" t="s">
        <v>78</v>
      </c>
      <c r="E6682">
        <v>2022</v>
      </c>
      <c r="F6682" t="s">
        <v>156</v>
      </c>
      <c r="G6682" t="s">
        <v>307</v>
      </c>
      <c r="H6682">
        <v>588.83000000000004</v>
      </c>
      <c r="I6682" t="s">
        <v>514</v>
      </c>
      <c r="J6682" t="s">
        <v>14</v>
      </c>
      <c r="K6682" t="s">
        <v>414</v>
      </c>
    </row>
    <row r="6683" spans="1:11" hidden="1" x14ac:dyDescent="0.35">
      <c r="A6683" t="s">
        <v>428</v>
      </c>
      <c r="B6683" t="s">
        <v>84</v>
      </c>
      <c r="C6683" t="s">
        <v>421</v>
      </c>
      <c r="D6683" t="s">
        <v>78</v>
      </c>
      <c r="E6683">
        <v>2022</v>
      </c>
      <c r="F6683" t="s">
        <v>156</v>
      </c>
      <c r="G6683" t="s">
        <v>307</v>
      </c>
      <c r="H6683">
        <v>84.6</v>
      </c>
      <c r="I6683" t="s">
        <v>514</v>
      </c>
      <c r="J6683" t="s">
        <v>347</v>
      </c>
      <c r="K6683" t="s">
        <v>414</v>
      </c>
    </row>
    <row r="6684" spans="1:11" hidden="1" x14ac:dyDescent="0.35">
      <c r="A6684" t="s">
        <v>428</v>
      </c>
      <c r="B6684" t="s">
        <v>84</v>
      </c>
      <c r="C6684" t="s">
        <v>421</v>
      </c>
      <c r="D6684" t="s">
        <v>78</v>
      </c>
      <c r="E6684">
        <v>2022</v>
      </c>
      <c r="F6684" t="s">
        <v>156</v>
      </c>
      <c r="G6684" t="s">
        <v>307</v>
      </c>
      <c r="H6684">
        <v>46.14</v>
      </c>
      <c r="I6684" t="s">
        <v>514</v>
      </c>
      <c r="J6684" t="s">
        <v>14</v>
      </c>
      <c r="K6684" t="s">
        <v>414</v>
      </c>
    </row>
    <row r="6685" spans="1:11" hidden="1" x14ac:dyDescent="0.35">
      <c r="A6685" t="s">
        <v>428</v>
      </c>
      <c r="B6685" t="s">
        <v>84</v>
      </c>
      <c r="C6685" t="s">
        <v>421</v>
      </c>
      <c r="D6685" t="s">
        <v>78</v>
      </c>
      <c r="E6685">
        <v>2022</v>
      </c>
      <c r="F6685" t="s">
        <v>156</v>
      </c>
      <c r="G6685" t="s">
        <v>307</v>
      </c>
      <c r="H6685">
        <v>6.63</v>
      </c>
      <c r="I6685" t="s">
        <v>514</v>
      </c>
      <c r="J6685" t="s">
        <v>347</v>
      </c>
      <c r="K6685" t="s">
        <v>414</v>
      </c>
    </row>
    <row r="6686" spans="1:11" hidden="1" x14ac:dyDescent="0.35">
      <c r="A6686" t="s">
        <v>428</v>
      </c>
      <c r="B6686" t="s">
        <v>84</v>
      </c>
      <c r="C6686" t="s">
        <v>411</v>
      </c>
      <c r="D6686" t="s">
        <v>78</v>
      </c>
      <c r="E6686">
        <v>2022</v>
      </c>
      <c r="F6686" t="s">
        <v>502</v>
      </c>
      <c r="G6686" t="s">
        <v>68</v>
      </c>
      <c r="H6686">
        <v>52.94</v>
      </c>
      <c r="I6686" t="s">
        <v>514</v>
      </c>
      <c r="J6686" t="s">
        <v>347</v>
      </c>
      <c r="K6686" t="s">
        <v>412</v>
      </c>
    </row>
    <row r="6687" spans="1:11" hidden="1" x14ac:dyDescent="0.35">
      <c r="A6687" t="s">
        <v>428</v>
      </c>
      <c r="B6687" t="s">
        <v>84</v>
      </c>
      <c r="C6687" t="s">
        <v>411</v>
      </c>
      <c r="D6687" t="s">
        <v>78</v>
      </c>
      <c r="E6687">
        <v>2022</v>
      </c>
      <c r="F6687" t="s">
        <v>502</v>
      </c>
      <c r="G6687" t="s">
        <v>68</v>
      </c>
      <c r="H6687">
        <v>2.41</v>
      </c>
      <c r="I6687" t="s">
        <v>514</v>
      </c>
      <c r="J6687" t="s">
        <v>347</v>
      </c>
      <c r="K6687" t="s">
        <v>412</v>
      </c>
    </row>
    <row r="6688" spans="1:11" hidden="1" x14ac:dyDescent="0.35">
      <c r="A6688" t="s">
        <v>428</v>
      </c>
      <c r="B6688" t="s">
        <v>84</v>
      </c>
      <c r="C6688" t="s">
        <v>411</v>
      </c>
      <c r="D6688" t="s">
        <v>78</v>
      </c>
      <c r="E6688">
        <v>2022</v>
      </c>
      <c r="F6688" t="s">
        <v>502</v>
      </c>
      <c r="G6688" t="s">
        <v>68</v>
      </c>
      <c r="H6688">
        <v>62.8</v>
      </c>
      <c r="I6688" t="s">
        <v>514</v>
      </c>
      <c r="J6688" t="s">
        <v>347</v>
      </c>
      <c r="K6688" t="s">
        <v>412</v>
      </c>
    </row>
    <row r="6689" spans="1:11" hidden="1" x14ac:dyDescent="0.35">
      <c r="A6689" t="s">
        <v>428</v>
      </c>
      <c r="B6689" t="s">
        <v>84</v>
      </c>
      <c r="C6689" t="s">
        <v>411</v>
      </c>
      <c r="D6689" t="s">
        <v>78</v>
      </c>
      <c r="E6689">
        <v>2022</v>
      </c>
      <c r="F6689" t="s">
        <v>502</v>
      </c>
      <c r="G6689" t="s">
        <v>68</v>
      </c>
      <c r="H6689">
        <v>22.91</v>
      </c>
      <c r="I6689" t="s">
        <v>514</v>
      </c>
      <c r="J6689" t="s">
        <v>347</v>
      </c>
      <c r="K6689" t="s">
        <v>412</v>
      </c>
    </row>
    <row r="6690" spans="1:11" hidden="1" x14ac:dyDescent="0.35">
      <c r="A6690" t="s">
        <v>428</v>
      </c>
      <c r="B6690" t="s">
        <v>84</v>
      </c>
      <c r="C6690" t="s">
        <v>418</v>
      </c>
      <c r="D6690" t="s">
        <v>78</v>
      </c>
      <c r="E6690">
        <v>2022</v>
      </c>
      <c r="F6690" t="s">
        <v>502</v>
      </c>
      <c r="G6690" t="s">
        <v>68</v>
      </c>
      <c r="H6690">
        <v>130.08000000000001</v>
      </c>
      <c r="I6690" t="s">
        <v>514</v>
      </c>
      <c r="J6690" t="s">
        <v>347</v>
      </c>
      <c r="K6690" t="s">
        <v>417</v>
      </c>
    </row>
    <row r="6691" spans="1:11" hidden="1" x14ac:dyDescent="0.35">
      <c r="A6691" t="s">
        <v>428</v>
      </c>
      <c r="B6691" t="s">
        <v>84</v>
      </c>
      <c r="C6691" t="s">
        <v>351</v>
      </c>
      <c r="D6691" t="s">
        <v>78</v>
      </c>
      <c r="E6691">
        <v>2022</v>
      </c>
      <c r="F6691" t="s">
        <v>502</v>
      </c>
      <c r="G6691" t="s">
        <v>68</v>
      </c>
      <c r="H6691">
        <v>28.83</v>
      </c>
      <c r="I6691" t="s">
        <v>514</v>
      </c>
      <c r="J6691" t="s">
        <v>347</v>
      </c>
      <c r="K6691" t="s">
        <v>403</v>
      </c>
    </row>
    <row r="6692" spans="1:11" hidden="1" x14ac:dyDescent="0.35">
      <c r="A6692" t="s">
        <v>428</v>
      </c>
      <c r="B6692" t="s">
        <v>84</v>
      </c>
      <c r="C6692" t="s">
        <v>351</v>
      </c>
      <c r="D6692" t="s">
        <v>78</v>
      </c>
      <c r="E6692">
        <v>2022</v>
      </c>
      <c r="F6692" t="s">
        <v>502</v>
      </c>
      <c r="G6692" t="s">
        <v>68</v>
      </c>
      <c r="H6692">
        <v>31.02</v>
      </c>
      <c r="I6692" t="s">
        <v>514</v>
      </c>
      <c r="J6692" t="s">
        <v>347</v>
      </c>
      <c r="K6692" t="s">
        <v>403</v>
      </c>
    </row>
    <row r="6693" spans="1:11" hidden="1" x14ac:dyDescent="0.35">
      <c r="A6693" t="s">
        <v>428</v>
      </c>
      <c r="B6693" t="s">
        <v>84</v>
      </c>
      <c r="C6693" t="s">
        <v>351</v>
      </c>
      <c r="D6693" t="s">
        <v>78</v>
      </c>
      <c r="E6693">
        <v>2022</v>
      </c>
      <c r="F6693" t="s">
        <v>502</v>
      </c>
      <c r="G6693" t="s">
        <v>68</v>
      </c>
      <c r="H6693">
        <v>14.3</v>
      </c>
      <c r="I6693" t="s">
        <v>514</v>
      </c>
      <c r="J6693" t="s">
        <v>347</v>
      </c>
      <c r="K6693" t="s">
        <v>403</v>
      </c>
    </row>
    <row r="6694" spans="1:11" hidden="1" x14ac:dyDescent="0.35">
      <c r="A6694" t="s">
        <v>428</v>
      </c>
      <c r="B6694" t="s">
        <v>84</v>
      </c>
      <c r="C6694" t="s">
        <v>351</v>
      </c>
      <c r="D6694" t="s">
        <v>78</v>
      </c>
      <c r="E6694">
        <v>2022</v>
      </c>
      <c r="F6694" t="s">
        <v>502</v>
      </c>
      <c r="G6694" t="s">
        <v>68</v>
      </c>
      <c r="H6694">
        <v>29.26</v>
      </c>
      <c r="I6694" t="s">
        <v>514</v>
      </c>
      <c r="J6694" t="s">
        <v>347</v>
      </c>
      <c r="K6694" t="s">
        <v>403</v>
      </c>
    </row>
    <row r="6695" spans="1:11" hidden="1" x14ac:dyDescent="0.35">
      <c r="A6695" t="s">
        <v>428</v>
      </c>
      <c r="B6695" t="s">
        <v>84</v>
      </c>
      <c r="C6695" t="s">
        <v>351</v>
      </c>
      <c r="D6695" t="s">
        <v>78</v>
      </c>
      <c r="E6695">
        <v>2022</v>
      </c>
      <c r="F6695" t="s">
        <v>502</v>
      </c>
      <c r="G6695" t="s">
        <v>68</v>
      </c>
      <c r="H6695">
        <v>3.64</v>
      </c>
      <c r="I6695" t="s">
        <v>514</v>
      </c>
      <c r="J6695" t="s">
        <v>347</v>
      </c>
      <c r="K6695" t="s">
        <v>403</v>
      </c>
    </row>
    <row r="6696" spans="1:11" hidden="1" x14ac:dyDescent="0.35">
      <c r="A6696" t="s">
        <v>428</v>
      </c>
      <c r="B6696" t="s">
        <v>84</v>
      </c>
      <c r="C6696" t="s">
        <v>384</v>
      </c>
      <c r="D6696" t="s">
        <v>78</v>
      </c>
      <c r="E6696">
        <v>2022</v>
      </c>
      <c r="F6696" t="s">
        <v>502</v>
      </c>
      <c r="G6696" t="s">
        <v>68</v>
      </c>
      <c r="H6696">
        <v>2881.63</v>
      </c>
      <c r="I6696" t="s">
        <v>514</v>
      </c>
      <c r="J6696" t="s">
        <v>347</v>
      </c>
      <c r="K6696" t="s">
        <v>404</v>
      </c>
    </row>
    <row r="6697" spans="1:11" hidden="1" x14ac:dyDescent="0.35">
      <c r="A6697" t="s">
        <v>428</v>
      </c>
      <c r="B6697" t="s">
        <v>84</v>
      </c>
      <c r="C6697" t="s">
        <v>384</v>
      </c>
      <c r="D6697" t="s">
        <v>78</v>
      </c>
      <c r="E6697">
        <v>2022</v>
      </c>
      <c r="F6697" t="s">
        <v>502</v>
      </c>
      <c r="G6697" t="s">
        <v>68</v>
      </c>
      <c r="H6697">
        <v>13068.36</v>
      </c>
      <c r="I6697" t="s">
        <v>514</v>
      </c>
      <c r="J6697" t="s">
        <v>347</v>
      </c>
      <c r="K6697" t="s">
        <v>413</v>
      </c>
    </row>
    <row r="6698" spans="1:11" hidden="1" x14ac:dyDescent="0.35">
      <c r="A6698" t="s">
        <v>428</v>
      </c>
      <c r="B6698" t="s">
        <v>84</v>
      </c>
      <c r="C6698" t="s">
        <v>384</v>
      </c>
      <c r="D6698" t="s">
        <v>78</v>
      </c>
      <c r="E6698">
        <v>2022</v>
      </c>
      <c r="F6698" t="s">
        <v>502</v>
      </c>
      <c r="G6698" t="s">
        <v>68</v>
      </c>
      <c r="H6698">
        <v>64.14</v>
      </c>
      <c r="I6698" t="s">
        <v>514</v>
      </c>
      <c r="J6698" t="s">
        <v>347</v>
      </c>
      <c r="K6698" t="s">
        <v>404</v>
      </c>
    </row>
    <row r="6699" spans="1:11" hidden="1" x14ac:dyDescent="0.35">
      <c r="A6699" t="s">
        <v>428</v>
      </c>
      <c r="B6699" t="s">
        <v>84</v>
      </c>
      <c r="C6699" t="s">
        <v>384</v>
      </c>
      <c r="D6699" t="s">
        <v>78</v>
      </c>
      <c r="E6699">
        <v>2022</v>
      </c>
      <c r="F6699" t="s">
        <v>502</v>
      </c>
      <c r="G6699" t="s">
        <v>68</v>
      </c>
      <c r="H6699">
        <v>290.89</v>
      </c>
      <c r="I6699" t="s">
        <v>514</v>
      </c>
      <c r="J6699" t="s">
        <v>347</v>
      </c>
      <c r="K6699" t="s">
        <v>413</v>
      </c>
    </row>
    <row r="6700" spans="1:11" hidden="1" x14ac:dyDescent="0.35">
      <c r="A6700" t="s">
        <v>428</v>
      </c>
      <c r="B6700" t="s">
        <v>84</v>
      </c>
      <c r="C6700" t="s">
        <v>384</v>
      </c>
      <c r="D6700" t="s">
        <v>78</v>
      </c>
      <c r="E6700">
        <v>2022</v>
      </c>
      <c r="F6700" t="s">
        <v>502</v>
      </c>
      <c r="G6700" t="s">
        <v>68</v>
      </c>
      <c r="H6700">
        <v>88.61</v>
      </c>
      <c r="I6700" t="s">
        <v>514</v>
      </c>
      <c r="J6700" t="s">
        <v>347</v>
      </c>
      <c r="K6700" t="s">
        <v>404</v>
      </c>
    </row>
    <row r="6701" spans="1:11" hidden="1" x14ac:dyDescent="0.35">
      <c r="A6701" t="s">
        <v>428</v>
      </c>
      <c r="B6701" t="s">
        <v>84</v>
      </c>
      <c r="C6701" t="s">
        <v>384</v>
      </c>
      <c r="D6701" t="s">
        <v>78</v>
      </c>
      <c r="E6701">
        <v>2022</v>
      </c>
      <c r="F6701" t="s">
        <v>502</v>
      </c>
      <c r="G6701" t="s">
        <v>68</v>
      </c>
      <c r="H6701">
        <v>401.84</v>
      </c>
      <c r="I6701" t="s">
        <v>514</v>
      </c>
      <c r="J6701" t="s">
        <v>347</v>
      </c>
      <c r="K6701" t="s">
        <v>413</v>
      </c>
    </row>
    <row r="6702" spans="1:11" hidden="1" x14ac:dyDescent="0.35">
      <c r="A6702" t="s">
        <v>428</v>
      </c>
      <c r="B6702" t="s">
        <v>84</v>
      </c>
      <c r="C6702" t="s">
        <v>384</v>
      </c>
      <c r="D6702" t="s">
        <v>78</v>
      </c>
      <c r="E6702">
        <v>2022</v>
      </c>
      <c r="F6702" t="s">
        <v>502</v>
      </c>
      <c r="G6702" t="s">
        <v>68</v>
      </c>
      <c r="H6702">
        <v>167.88</v>
      </c>
      <c r="I6702" t="s">
        <v>514</v>
      </c>
      <c r="J6702" t="s">
        <v>347</v>
      </c>
      <c r="K6702" t="s">
        <v>404</v>
      </c>
    </row>
    <row r="6703" spans="1:11" hidden="1" x14ac:dyDescent="0.35">
      <c r="A6703" t="s">
        <v>428</v>
      </c>
      <c r="B6703" t="s">
        <v>84</v>
      </c>
      <c r="C6703" t="s">
        <v>384</v>
      </c>
      <c r="D6703" t="s">
        <v>78</v>
      </c>
      <c r="E6703">
        <v>2022</v>
      </c>
      <c r="F6703" t="s">
        <v>502</v>
      </c>
      <c r="G6703" t="s">
        <v>68</v>
      </c>
      <c r="H6703">
        <v>761.36</v>
      </c>
      <c r="I6703" t="s">
        <v>514</v>
      </c>
      <c r="J6703" t="s">
        <v>347</v>
      </c>
      <c r="K6703" t="s">
        <v>413</v>
      </c>
    </row>
    <row r="6704" spans="1:11" hidden="1" x14ac:dyDescent="0.35">
      <c r="A6704" t="s">
        <v>428</v>
      </c>
      <c r="B6704" t="s">
        <v>84</v>
      </c>
      <c r="C6704" t="s">
        <v>419</v>
      </c>
      <c r="D6704" t="s">
        <v>78</v>
      </c>
      <c r="E6704">
        <v>2022</v>
      </c>
      <c r="F6704" t="s">
        <v>502</v>
      </c>
      <c r="G6704" t="s">
        <v>68</v>
      </c>
      <c r="H6704">
        <v>127.74</v>
      </c>
      <c r="I6704" t="s">
        <v>514</v>
      </c>
      <c r="J6704" t="s">
        <v>347</v>
      </c>
      <c r="K6704" t="s">
        <v>415</v>
      </c>
    </row>
    <row r="6705" spans="1:11" hidden="1" x14ac:dyDescent="0.35">
      <c r="A6705" t="s">
        <v>428</v>
      </c>
      <c r="B6705" t="s">
        <v>84</v>
      </c>
      <c r="C6705" t="s">
        <v>327</v>
      </c>
      <c r="D6705" t="s">
        <v>78</v>
      </c>
      <c r="E6705">
        <v>2022</v>
      </c>
      <c r="F6705" t="s">
        <v>502</v>
      </c>
      <c r="G6705" t="s">
        <v>68</v>
      </c>
      <c r="H6705">
        <v>36.26</v>
      </c>
      <c r="I6705" t="s">
        <v>514</v>
      </c>
      <c r="J6705" t="s">
        <v>347</v>
      </c>
      <c r="K6705" t="s">
        <v>389</v>
      </c>
    </row>
    <row r="6706" spans="1:11" hidden="1" x14ac:dyDescent="0.35">
      <c r="A6706" t="s">
        <v>428</v>
      </c>
      <c r="B6706" t="s">
        <v>84</v>
      </c>
      <c r="C6706" t="s">
        <v>327</v>
      </c>
      <c r="D6706" t="s">
        <v>78</v>
      </c>
      <c r="E6706">
        <v>2022</v>
      </c>
      <c r="F6706" t="s">
        <v>502</v>
      </c>
      <c r="G6706" t="s">
        <v>68</v>
      </c>
      <c r="H6706">
        <v>3.05</v>
      </c>
      <c r="I6706" t="s">
        <v>514</v>
      </c>
      <c r="J6706" t="s">
        <v>347</v>
      </c>
      <c r="K6706" t="s">
        <v>389</v>
      </c>
    </row>
    <row r="6707" spans="1:11" hidden="1" x14ac:dyDescent="0.35">
      <c r="A6707" t="s">
        <v>428</v>
      </c>
      <c r="B6707" t="s">
        <v>84</v>
      </c>
      <c r="C6707" t="s">
        <v>327</v>
      </c>
      <c r="D6707" t="s">
        <v>78</v>
      </c>
      <c r="E6707">
        <v>2022</v>
      </c>
      <c r="F6707" t="s">
        <v>502</v>
      </c>
      <c r="G6707" t="s">
        <v>68</v>
      </c>
      <c r="H6707">
        <v>76.63</v>
      </c>
      <c r="I6707" t="s">
        <v>514</v>
      </c>
      <c r="J6707" t="s">
        <v>347</v>
      </c>
      <c r="K6707" t="s">
        <v>389</v>
      </c>
    </row>
    <row r="6708" spans="1:11" hidden="1" x14ac:dyDescent="0.35">
      <c r="A6708" t="s">
        <v>428</v>
      </c>
      <c r="B6708" t="s">
        <v>84</v>
      </c>
      <c r="C6708" t="s">
        <v>327</v>
      </c>
      <c r="D6708" t="s">
        <v>78</v>
      </c>
      <c r="E6708">
        <v>2022</v>
      </c>
      <c r="F6708" t="s">
        <v>502</v>
      </c>
      <c r="G6708" t="s">
        <v>68</v>
      </c>
      <c r="H6708">
        <v>2.2000000000000002</v>
      </c>
      <c r="I6708" t="s">
        <v>514</v>
      </c>
      <c r="J6708" t="s">
        <v>347</v>
      </c>
      <c r="K6708" t="s">
        <v>389</v>
      </c>
    </row>
    <row r="6709" spans="1:11" hidden="1" x14ac:dyDescent="0.35">
      <c r="A6709" t="s">
        <v>428</v>
      </c>
      <c r="B6709" t="s">
        <v>84</v>
      </c>
      <c r="C6709" t="s">
        <v>329</v>
      </c>
      <c r="D6709" t="s">
        <v>78</v>
      </c>
      <c r="E6709">
        <v>2022</v>
      </c>
      <c r="F6709" t="s">
        <v>502</v>
      </c>
      <c r="G6709" t="s">
        <v>68</v>
      </c>
      <c r="H6709">
        <v>77.959999999999994</v>
      </c>
      <c r="I6709" t="s">
        <v>514</v>
      </c>
      <c r="J6709" t="s">
        <v>347</v>
      </c>
      <c r="K6709" t="s">
        <v>390</v>
      </c>
    </row>
    <row r="6710" spans="1:11" hidden="1" x14ac:dyDescent="0.35">
      <c r="A6710" t="s">
        <v>428</v>
      </c>
      <c r="B6710" t="s">
        <v>84</v>
      </c>
      <c r="C6710" t="s">
        <v>329</v>
      </c>
      <c r="D6710" t="s">
        <v>78</v>
      </c>
      <c r="E6710">
        <v>2022</v>
      </c>
      <c r="F6710" t="s">
        <v>502</v>
      </c>
      <c r="G6710" t="s">
        <v>68</v>
      </c>
      <c r="H6710">
        <v>65.73</v>
      </c>
      <c r="I6710" t="s">
        <v>514</v>
      </c>
      <c r="J6710" t="s">
        <v>347</v>
      </c>
      <c r="K6710" t="s">
        <v>390</v>
      </c>
    </row>
    <row r="6711" spans="1:11" hidden="1" x14ac:dyDescent="0.35">
      <c r="A6711" t="s">
        <v>428</v>
      </c>
      <c r="B6711" t="s">
        <v>84</v>
      </c>
      <c r="C6711" t="s">
        <v>329</v>
      </c>
      <c r="D6711" t="s">
        <v>78</v>
      </c>
      <c r="E6711">
        <v>2022</v>
      </c>
      <c r="F6711" t="s">
        <v>502</v>
      </c>
      <c r="G6711" t="s">
        <v>68</v>
      </c>
      <c r="H6711">
        <v>8.2799999999999994</v>
      </c>
      <c r="I6711" t="s">
        <v>514</v>
      </c>
      <c r="J6711" t="s">
        <v>347</v>
      </c>
      <c r="K6711" t="s">
        <v>390</v>
      </c>
    </row>
    <row r="6712" spans="1:11" hidden="1" x14ac:dyDescent="0.35">
      <c r="A6712" t="s">
        <v>428</v>
      </c>
      <c r="B6712" t="s">
        <v>84</v>
      </c>
      <c r="C6712" t="s">
        <v>329</v>
      </c>
      <c r="D6712" t="s">
        <v>78</v>
      </c>
      <c r="E6712">
        <v>2022</v>
      </c>
      <c r="F6712" t="s">
        <v>502</v>
      </c>
      <c r="G6712" t="s">
        <v>68</v>
      </c>
      <c r="H6712">
        <v>17.239999999999998</v>
      </c>
      <c r="I6712" t="s">
        <v>514</v>
      </c>
      <c r="J6712" t="s">
        <v>347</v>
      </c>
      <c r="K6712" t="s">
        <v>390</v>
      </c>
    </row>
    <row r="6713" spans="1:11" hidden="1" x14ac:dyDescent="0.35">
      <c r="A6713" t="s">
        <v>428</v>
      </c>
      <c r="B6713" t="s">
        <v>84</v>
      </c>
      <c r="C6713" t="s">
        <v>329</v>
      </c>
      <c r="D6713" t="s">
        <v>78</v>
      </c>
      <c r="E6713">
        <v>2022</v>
      </c>
      <c r="F6713" t="s">
        <v>502</v>
      </c>
      <c r="G6713" t="s">
        <v>68</v>
      </c>
      <c r="H6713">
        <v>84.83</v>
      </c>
      <c r="I6713" t="s">
        <v>514</v>
      </c>
      <c r="J6713" t="s">
        <v>347</v>
      </c>
      <c r="K6713" t="s">
        <v>390</v>
      </c>
    </row>
    <row r="6714" spans="1:11" hidden="1" x14ac:dyDescent="0.35">
      <c r="A6714" t="s">
        <v>428</v>
      </c>
      <c r="B6714" t="s">
        <v>84</v>
      </c>
      <c r="C6714" t="s">
        <v>329</v>
      </c>
      <c r="D6714" t="s">
        <v>78</v>
      </c>
      <c r="E6714">
        <v>2022</v>
      </c>
      <c r="F6714" t="s">
        <v>502</v>
      </c>
      <c r="G6714" t="s">
        <v>68</v>
      </c>
      <c r="H6714">
        <v>8.4600000000000009</v>
      </c>
      <c r="I6714" t="s">
        <v>514</v>
      </c>
      <c r="J6714" t="s">
        <v>347</v>
      </c>
      <c r="K6714" t="s">
        <v>390</v>
      </c>
    </row>
    <row r="6715" spans="1:11" hidden="1" x14ac:dyDescent="0.35">
      <c r="A6715" t="s">
        <v>428</v>
      </c>
      <c r="B6715" t="s">
        <v>84</v>
      </c>
      <c r="C6715" t="s">
        <v>334</v>
      </c>
      <c r="D6715" t="s">
        <v>78</v>
      </c>
      <c r="E6715">
        <v>2022</v>
      </c>
      <c r="F6715" t="s">
        <v>502</v>
      </c>
      <c r="G6715" t="s">
        <v>68</v>
      </c>
      <c r="H6715">
        <v>199.38</v>
      </c>
      <c r="I6715" t="s">
        <v>514</v>
      </c>
      <c r="J6715" t="s">
        <v>347</v>
      </c>
      <c r="K6715" t="s">
        <v>391</v>
      </c>
    </row>
    <row r="6716" spans="1:11" hidden="1" x14ac:dyDescent="0.35">
      <c r="A6716" t="s">
        <v>428</v>
      </c>
      <c r="B6716" t="s">
        <v>84</v>
      </c>
      <c r="C6716" t="s">
        <v>334</v>
      </c>
      <c r="D6716" t="s">
        <v>78</v>
      </c>
      <c r="E6716">
        <v>2022</v>
      </c>
      <c r="F6716" t="s">
        <v>502</v>
      </c>
      <c r="G6716" t="s">
        <v>68</v>
      </c>
      <c r="H6716">
        <v>10.55</v>
      </c>
      <c r="I6716" t="s">
        <v>514</v>
      </c>
      <c r="J6716" t="s">
        <v>347</v>
      </c>
      <c r="K6716" t="s">
        <v>391</v>
      </c>
    </row>
    <row r="6717" spans="1:11" hidden="1" x14ac:dyDescent="0.35">
      <c r="A6717" t="s">
        <v>428</v>
      </c>
      <c r="B6717" t="s">
        <v>84</v>
      </c>
      <c r="C6717" t="s">
        <v>334</v>
      </c>
      <c r="D6717" t="s">
        <v>78</v>
      </c>
      <c r="E6717">
        <v>2022</v>
      </c>
      <c r="F6717" t="s">
        <v>502</v>
      </c>
      <c r="G6717" t="s">
        <v>68</v>
      </c>
      <c r="H6717">
        <v>342.31</v>
      </c>
      <c r="I6717" t="s">
        <v>514</v>
      </c>
      <c r="J6717" t="s">
        <v>347</v>
      </c>
      <c r="K6717" t="s">
        <v>391</v>
      </c>
    </row>
    <row r="6718" spans="1:11" hidden="1" x14ac:dyDescent="0.35">
      <c r="A6718" t="s">
        <v>428</v>
      </c>
      <c r="B6718" t="s">
        <v>84</v>
      </c>
      <c r="C6718" t="s">
        <v>334</v>
      </c>
      <c r="D6718" t="s">
        <v>78</v>
      </c>
      <c r="E6718">
        <v>2022</v>
      </c>
      <c r="F6718" t="s">
        <v>502</v>
      </c>
      <c r="G6718" t="s">
        <v>68</v>
      </c>
      <c r="H6718">
        <v>33.619999999999997</v>
      </c>
      <c r="I6718" t="s">
        <v>514</v>
      </c>
      <c r="J6718" t="s">
        <v>347</v>
      </c>
      <c r="K6718" t="s">
        <v>391</v>
      </c>
    </row>
    <row r="6719" spans="1:11" hidden="1" x14ac:dyDescent="0.35">
      <c r="A6719" t="s">
        <v>428</v>
      </c>
      <c r="B6719" t="s">
        <v>84</v>
      </c>
      <c r="C6719" t="s">
        <v>330</v>
      </c>
      <c r="D6719" t="s">
        <v>78</v>
      </c>
      <c r="E6719">
        <v>2022</v>
      </c>
      <c r="F6719" t="s">
        <v>502</v>
      </c>
      <c r="G6719" t="s">
        <v>68</v>
      </c>
      <c r="H6719">
        <v>1350.57</v>
      </c>
      <c r="I6719" t="s">
        <v>514</v>
      </c>
      <c r="J6719" t="s">
        <v>347</v>
      </c>
      <c r="K6719" t="s">
        <v>392</v>
      </c>
    </row>
    <row r="6720" spans="1:11" hidden="1" x14ac:dyDescent="0.35">
      <c r="A6720" t="s">
        <v>428</v>
      </c>
      <c r="B6720" t="s">
        <v>84</v>
      </c>
      <c r="C6720" t="s">
        <v>330</v>
      </c>
      <c r="D6720" t="s">
        <v>78</v>
      </c>
      <c r="E6720">
        <v>2022</v>
      </c>
      <c r="F6720" t="s">
        <v>502</v>
      </c>
      <c r="G6720" t="s">
        <v>68</v>
      </c>
      <c r="H6720">
        <v>855.57</v>
      </c>
      <c r="I6720" t="s">
        <v>514</v>
      </c>
      <c r="J6720" t="s">
        <v>347</v>
      </c>
      <c r="K6720" t="s">
        <v>392</v>
      </c>
    </row>
    <row r="6721" spans="1:11" hidden="1" x14ac:dyDescent="0.35">
      <c r="A6721" t="s">
        <v>428</v>
      </c>
      <c r="B6721" t="s">
        <v>84</v>
      </c>
      <c r="C6721" t="s">
        <v>330</v>
      </c>
      <c r="D6721" t="s">
        <v>78</v>
      </c>
      <c r="E6721">
        <v>2022</v>
      </c>
      <c r="F6721" t="s">
        <v>502</v>
      </c>
      <c r="G6721" t="s">
        <v>68</v>
      </c>
      <c r="H6721">
        <v>4.6100000000000003</v>
      </c>
      <c r="I6721" t="s">
        <v>514</v>
      </c>
      <c r="J6721" t="s">
        <v>347</v>
      </c>
      <c r="K6721" t="s">
        <v>392</v>
      </c>
    </row>
    <row r="6722" spans="1:11" hidden="1" x14ac:dyDescent="0.35">
      <c r="A6722" t="s">
        <v>428</v>
      </c>
      <c r="B6722" t="s">
        <v>84</v>
      </c>
      <c r="C6722" t="s">
        <v>330</v>
      </c>
      <c r="D6722" t="s">
        <v>78</v>
      </c>
      <c r="E6722">
        <v>2022</v>
      </c>
      <c r="F6722" t="s">
        <v>502</v>
      </c>
      <c r="G6722" t="s">
        <v>68</v>
      </c>
      <c r="H6722">
        <v>479.66</v>
      </c>
      <c r="I6722" t="s">
        <v>514</v>
      </c>
      <c r="J6722" t="s">
        <v>347</v>
      </c>
      <c r="K6722" t="s">
        <v>392</v>
      </c>
    </row>
    <row r="6723" spans="1:11" hidden="1" x14ac:dyDescent="0.35">
      <c r="A6723" t="s">
        <v>428</v>
      </c>
      <c r="B6723" t="s">
        <v>84</v>
      </c>
      <c r="C6723" t="s">
        <v>330</v>
      </c>
      <c r="D6723" t="s">
        <v>78</v>
      </c>
      <c r="E6723">
        <v>2022</v>
      </c>
      <c r="F6723" t="s">
        <v>502</v>
      </c>
      <c r="G6723" t="s">
        <v>68</v>
      </c>
      <c r="H6723">
        <v>1598.03</v>
      </c>
      <c r="I6723" t="s">
        <v>514</v>
      </c>
      <c r="J6723" t="s">
        <v>347</v>
      </c>
      <c r="K6723" t="s">
        <v>392</v>
      </c>
    </row>
    <row r="6724" spans="1:11" hidden="1" x14ac:dyDescent="0.35">
      <c r="A6724" t="s">
        <v>428</v>
      </c>
      <c r="B6724" t="s">
        <v>84</v>
      </c>
      <c r="C6724" t="s">
        <v>330</v>
      </c>
      <c r="D6724" t="s">
        <v>78</v>
      </c>
      <c r="E6724">
        <v>2022</v>
      </c>
      <c r="F6724" t="s">
        <v>502</v>
      </c>
      <c r="G6724" t="s">
        <v>68</v>
      </c>
      <c r="H6724">
        <v>294.45999999999998</v>
      </c>
      <c r="I6724" t="s">
        <v>514</v>
      </c>
      <c r="J6724" t="s">
        <v>347</v>
      </c>
      <c r="K6724" t="s">
        <v>392</v>
      </c>
    </row>
    <row r="6725" spans="1:11" hidden="1" x14ac:dyDescent="0.35">
      <c r="A6725" t="s">
        <v>428</v>
      </c>
      <c r="B6725" t="s">
        <v>84</v>
      </c>
      <c r="C6725" t="s">
        <v>330</v>
      </c>
      <c r="D6725" t="s">
        <v>78</v>
      </c>
      <c r="E6725">
        <v>2022</v>
      </c>
      <c r="F6725" t="s">
        <v>502</v>
      </c>
      <c r="G6725" t="s">
        <v>68</v>
      </c>
      <c r="H6725">
        <v>138.75</v>
      </c>
      <c r="I6725" t="s">
        <v>514</v>
      </c>
      <c r="J6725" t="s">
        <v>347</v>
      </c>
      <c r="K6725" t="s">
        <v>392</v>
      </c>
    </row>
    <row r="6726" spans="1:11" hidden="1" x14ac:dyDescent="0.35">
      <c r="A6726" t="s">
        <v>428</v>
      </c>
      <c r="B6726" t="s">
        <v>84</v>
      </c>
      <c r="C6726" t="s">
        <v>85</v>
      </c>
      <c r="D6726" t="s">
        <v>78</v>
      </c>
      <c r="E6726">
        <v>2022</v>
      </c>
      <c r="F6726" t="s">
        <v>502</v>
      </c>
      <c r="G6726" t="s">
        <v>68</v>
      </c>
      <c r="H6726">
        <v>276</v>
      </c>
      <c r="I6726" t="s">
        <v>514</v>
      </c>
      <c r="J6726" t="s">
        <v>347</v>
      </c>
      <c r="K6726" t="s">
        <v>388</v>
      </c>
    </row>
    <row r="6727" spans="1:11" hidden="1" x14ac:dyDescent="0.35">
      <c r="A6727" t="s">
        <v>428</v>
      </c>
      <c r="B6727" t="s">
        <v>84</v>
      </c>
      <c r="C6727" t="s">
        <v>85</v>
      </c>
      <c r="D6727" t="s">
        <v>78</v>
      </c>
      <c r="E6727">
        <v>2022</v>
      </c>
      <c r="F6727" t="s">
        <v>502</v>
      </c>
      <c r="G6727" t="s">
        <v>68</v>
      </c>
      <c r="H6727">
        <v>102.2</v>
      </c>
      <c r="I6727" t="s">
        <v>514</v>
      </c>
      <c r="J6727" t="s">
        <v>347</v>
      </c>
      <c r="K6727" t="s">
        <v>388</v>
      </c>
    </row>
    <row r="6728" spans="1:11" hidden="1" x14ac:dyDescent="0.35">
      <c r="A6728" t="s">
        <v>428</v>
      </c>
      <c r="B6728" t="s">
        <v>84</v>
      </c>
      <c r="C6728" t="s">
        <v>85</v>
      </c>
      <c r="D6728" t="s">
        <v>78</v>
      </c>
      <c r="E6728">
        <v>2022</v>
      </c>
      <c r="F6728" t="s">
        <v>502</v>
      </c>
      <c r="G6728" t="s">
        <v>68</v>
      </c>
      <c r="H6728">
        <v>105.64</v>
      </c>
      <c r="I6728" t="s">
        <v>514</v>
      </c>
      <c r="J6728" t="s">
        <v>347</v>
      </c>
      <c r="K6728" t="s">
        <v>388</v>
      </c>
    </row>
    <row r="6729" spans="1:11" hidden="1" x14ac:dyDescent="0.35">
      <c r="A6729" t="s">
        <v>428</v>
      </c>
      <c r="B6729" t="s">
        <v>84</v>
      </c>
      <c r="C6729" t="s">
        <v>85</v>
      </c>
      <c r="D6729" t="s">
        <v>78</v>
      </c>
      <c r="E6729">
        <v>2022</v>
      </c>
      <c r="F6729" t="s">
        <v>502</v>
      </c>
      <c r="G6729" t="s">
        <v>68</v>
      </c>
      <c r="H6729">
        <v>19.510000000000002</v>
      </c>
      <c r="I6729" t="s">
        <v>514</v>
      </c>
      <c r="J6729" t="s">
        <v>347</v>
      </c>
      <c r="K6729" t="s">
        <v>388</v>
      </c>
    </row>
    <row r="6730" spans="1:11" hidden="1" x14ac:dyDescent="0.35">
      <c r="A6730" t="s">
        <v>428</v>
      </c>
      <c r="B6730" t="s">
        <v>84</v>
      </c>
      <c r="C6730" t="s">
        <v>372</v>
      </c>
      <c r="D6730" t="s">
        <v>78</v>
      </c>
      <c r="E6730">
        <v>2022</v>
      </c>
      <c r="F6730" t="s">
        <v>502</v>
      </c>
      <c r="G6730" t="s">
        <v>68</v>
      </c>
      <c r="H6730">
        <v>164.19</v>
      </c>
      <c r="I6730" t="s">
        <v>514</v>
      </c>
      <c r="J6730" t="s">
        <v>347</v>
      </c>
      <c r="K6730" t="s">
        <v>401</v>
      </c>
    </row>
    <row r="6731" spans="1:11" hidden="1" x14ac:dyDescent="0.35">
      <c r="A6731" t="s">
        <v>428</v>
      </c>
      <c r="B6731" t="s">
        <v>84</v>
      </c>
      <c r="C6731" t="s">
        <v>335</v>
      </c>
      <c r="D6731" t="s">
        <v>78</v>
      </c>
      <c r="E6731">
        <v>2022</v>
      </c>
      <c r="F6731" t="s">
        <v>502</v>
      </c>
      <c r="G6731" t="s">
        <v>68</v>
      </c>
      <c r="H6731">
        <v>14.56</v>
      </c>
      <c r="I6731" t="s">
        <v>514</v>
      </c>
      <c r="J6731" t="s">
        <v>347</v>
      </c>
      <c r="K6731" t="s">
        <v>393</v>
      </c>
    </row>
    <row r="6732" spans="1:11" hidden="1" x14ac:dyDescent="0.35">
      <c r="A6732" t="s">
        <v>428</v>
      </c>
      <c r="B6732" t="s">
        <v>84</v>
      </c>
      <c r="C6732" t="s">
        <v>335</v>
      </c>
      <c r="D6732" t="s">
        <v>78</v>
      </c>
      <c r="E6732">
        <v>2022</v>
      </c>
      <c r="F6732" t="s">
        <v>502</v>
      </c>
      <c r="G6732" t="s">
        <v>68</v>
      </c>
      <c r="H6732">
        <v>43.68</v>
      </c>
      <c r="I6732" t="s">
        <v>514</v>
      </c>
      <c r="J6732" t="s">
        <v>347</v>
      </c>
      <c r="K6732" t="s">
        <v>393</v>
      </c>
    </row>
    <row r="6733" spans="1:11" hidden="1" x14ac:dyDescent="0.35">
      <c r="A6733" t="s">
        <v>428</v>
      </c>
      <c r="B6733" t="s">
        <v>84</v>
      </c>
      <c r="C6733" t="s">
        <v>335</v>
      </c>
      <c r="D6733" t="s">
        <v>78</v>
      </c>
      <c r="E6733">
        <v>2022</v>
      </c>
      <c r="F6733" t="s">
        <v>502</v>
      </c>
      <c r="G6733" t="s">
        <v>68</v>
      </c>
      <c r="H6733">
        <v>32.4</v>
      </c>
      <c r="I6733" t="s">
        <v>514</v>
      </c>
      <c r="J6733" t="s">
        <v>347</v>
      </c>
      <c r="K6733" t="s">
        <v>393</v>
      </c>
    </row>
    <row r="6734" spans="1:11" hidden="1" x14ac:dyDescent="0.35">
      <c r="A6734" t="s">
        <v>428</v>
      </c>
      <c r="B6734" t="s">
        <v>84</v>
      </c>
      <c r="C6734" t="s">
        <v>335</v>
      </c>
      <c r="D6734" t="s">
        <v>78</v>
      </c>
      <c r="E6734">
        <v>2022</v>
      </c>
      <c r="F6734" t="s">
        <v>502</v>
      </c>
      <c r="G6734" t="s">
        <v>68</v>
      </c>
      <c r="H6734">
        <v>14.43</v>
      </c>
      <c r="I6734" t="s">
        <v>514</v>
      </c>
      <c r="J6734" t="s">
        <v>347</v>
      </c>
      <c r="K6734" t="s">
        <v>393</v>
      </c>
    </row>
    <row r="6735" spans="1:11" hidden="1" x14ac:dyDescent="0.35">
      <c r="A6735" t="s">
        <v>428</v>
      </c>
      <c r="B6735" t="s">
        <v>84</v>
      </c>
      <c r="C6735" t="s">
        <v>335</v>
      </c>
      <c r="D6735" t="s">
        <v>78</v>
      </c>
      <c r="E6735">
        <v>2022</v>
      </c>
      <c r="F6735" t="s">
        <v>502</v>
      </c>
      <c r="G6735" t="s">
        <v>68</v>
      </c>
      <c r="H6735">
        <v>22.3</v>
      </c>
      <c r="I6735" t="s">
        <v>514</v>
      </c>
      <c r="J6735" t="s">
        <v>347</v>
      </c>
      <c r="K6735" t="s">
        <v>393</v>
      </c>
    </row>
    <row r="6736" spans="1:11" hidden="1" x14ac:dyDescent="0.35">
      <c r="A6736" t="s">
        <v>428</v>
      </c>
      <c r="B6736" t="s">
        <v>84</v>
      </c>
      <c r="C6736" t="s">
        <v>335</v>
      </c>
      <c r="D6736" t="s">
        <v>78</v>
      </c>
      <c r="E6736">
        <v>2022</v>
      </c>
      <c r="F6736" t="s">
        <v>502</v>
      </c>
      <c r="G6736" t="s">
        <v>68</v>
      </c>
      <c r="H6736">
        <v>1.01</v>
      </c>
      <c r="I6736" t="s">
        <v>514</v>
      </c>
      <c r="J6736" t="s">
        <v>347</v>
      </c>
      <c r="K6736" t="s">
        <v>393</v>
      </c>
    </row>
    <row r="6737" spans="1:11" hidden="1" x14ac:dyDescent="0.35">
      <c r="A6737" t="s">
        <v>428</v>
      </c>
      <c r="B6737" t="s">
        <v>84</v>
      </c>
      <c r="C6737" t="s">
        <v>420</v>
      </c>
      <c r="D6737" t="s">
        <v>78</v>
      </c>
      <c r="E6737">
        <v>2022</v>
      </c>
      <c r="F6737" t="s">
        <v>502</v>
      </c>
      <c r="G6737" t="s">
        <v>68</v>
      </c>
      <c r="H6737">
        <v>127.68</v>
      </c>
      <c r="I6737" t="s">
        <v>514</v>
      </c>
      <c r="J6737" t="s">
        <v>347</v>
      </c>
      <c r="K6737" t="s">
        <v>416</v>
      </c>
    </row>
    <row r="6738" spans="1:11" hidden="1" x14ac:dyDescent="0.35">
      <c r="A6738" t="s">
        <v>428</v>
      </c>
      <c r="B6738" t="s">
        <v>84</v>
      </c>
      <c r="C6738" t="s">
        <v>353</v>
      </c>
      <c r="D6738" t="s">
        <v>78</v>
      </c>
      <c r="E6738">
        <v>2022</v>
      </c>
      <c r="F6738" t="s">
        <v>502</v>
      </c>
      <c r="G6738" t="s">
        <v>68</v>
      </c>
      <c r="H6738">
        <v>2.27</v>
      </c>
      <c r="I6738" t="s">
        <v>514</v>
      </c>
      <c r="J6738" t="s">
        <v>347</v>
      </c>
      <c r="K6738" t="s">
        <v>402</v>
      </c>
    </row>
    <row r="6739" spans="1:11" hidden="1" x14ac:dyDescent="0.35">
      <c r="A6739" t="s">
        <v>428</v>
      </c>
      <c r="B6739" t="s">
        <v>84</v>
      </c>
      <c r="C6739" t="s">
        <v>353</v>
      </c>
      <c r="D6739" t="s">
        <v>78</v>
      </c>
      <c r="E6739">
        <v>2022</v>
      </c>
      <c r="F6739" t="s">
        <v>502</v>
      </c>
      <c r="G6739" t="s">
        <v>68</v>
      </c>
      <c r="H6739">
        <v>3.8</v>
      </c>
      <c r="I6739" t="s">
        <v>514</v>
      </c>
      <c r="J6739" t="s">
        <v>347</v>
      </c>
      <c r="K6739" t="s">
        <v>402</v>
      </c>
    </row>
    <row r="6740" spans="1:11" hidden="1" x14ac:dyDescent="0.35">
      <c r="A6740" t="s">
        <v>428</v>
      </c>
      <c r="B6740" t="s">
        <v>84</v>
      </c>
      <c r="C6740" t="s">
        <v>353</v>
      </c>
      <c r="D6740" t="s">
        <v>78</v>
      </c>
      <c r="E6740">
        <v>2022</v>
      </c>
      <c r="F6740" t="s">
        <v>502</v>
      </c>
      <c r="G6740" t="s">
        <v>68</v>
      </c>
      <c r="H6740">
        <v>2.39</v>
      </c>
      <c r="I6740" t="s">
        <v>514</v>
      </c>
      <c r="J6740" t="s">
        <v>347</v>
      </c>
      <c r="K6740" t="s">
        <v>402</v>
      </c>
    </row>
    <row r="6741" spans="1:11" hidden="1" x14ac:dyDescent="0.35">
      <c r="A6741" t="s">
        <v>428</v>
      </c>
      <c r="B6741" t="s">
        <v>84</v>
      </c>
      <c r="C6741" t="s">
        <v>353</v>
      </c>
      <c r="D6741" t="s">
        <v>78</v>
      </c>
      <c r="E6741">
        <v>2022</v>
      </c>
      <c r="F6741" t="s">
        <v>502</v>
      </c>
      <c r="G6741" t="s">
        <v>68</v>
      </c>
      <c r="H6741">
        <v>0.18</v>
      </c>
      <c r="I6741" t="s">
        <v>514</v>
      </c>
      <c r="J6741" t="s">
        <v>347</v>
      </c>
      <c r="K6741" t="s">
        <v>402</v>
      </c>
    </row>
    <row r="6742" spans="1:11" hidden="1" x14ac:dyDescent="0.35">
      <c r="A6742" t="s">
        <v>428</v>
      </c>
      <c r="B6742" t="s">
        <v>84</v>
      </c>
      <c r="C6742" t="s">
        <v>336</v>
      </c>
      <c r="D6742" t="s">
        <v>78</v>
      </c>
      <c r="E6742">
        <v>2022</v>
      </c>
      <c r="F6742" t="s">
        <v>502</v>
      </c>
      <c r="G6742" t="s">
        <v>68</v>
      </c>
      <c r="H6742">
        <v>30.14</v>
      </c>
      <c r="I6742" t="s">
        <v>514</v>
      </c>
      <c r="J6742" t="s">
        <v>347</v>
      </c>
      <c r="K6742" t="s">
        <v>394</v>
      </c>
    </row>
    <row r="6743" spans="1:11" hidden="1" x14ac:dyDescent="0.35">
      <c r="A6743" t="s">
        <v>428</v>
      </c>
      <c r="B6743" t="s">
        <v>84</v>
      </c>
      <c r="C6743" t="s">
        <v>336</v>
      </c>
      <c r="D6743" t="s">
        <v>78</v>
      </c>
      <c r="E6743">
        <v>2022</v>
      </c>
      <c r="F6743" t="s">
        <v>502</v>
      </c>
      <c r="G6743" t="s">
        <v>68</v>
      </c>
      <c r="H6743">
        <v>1.42</v>
      </c>
      <c r="I6743" t="s">
        <v>514</v>
      </c>
      <c r="J6743" t="s">
        <v>347</v>
      </c>
      <c r="K6743" t="s">
        <v>394</v>
      </c>
    </row>
    <row r="6744" spans="1:11" hidden="1" x14ac:dyDescent="0.35">
      <c r="A6744" t="s">
        <v>428</v>
      </c>
      <c r="B6744" t="s">
        <v>84</v>
      </c>
      <c r="C6744" t="s">
        <v>336</v>
      </c>
      <c r="D6744" t="s">
        <v>78</v>
      </c>
      <c r="E6744">
        <v>2022</v>
      </c>
      <c r="F6744" t="s">
        <v>502</v>
      </c>
      <c r="G6744" t="s">
        <v>68</v>
      </c>
      <c r="H6744">
        <v>46.32</v>
      </c>
      <c r="I6744" t="s">
        <v>514</v>
      </c>
      <c r="J6744" t="s">
        <v>347</v>
      </c>
      <c r="K6744" t="s">
        <v>394</v>
      </c>
    </row>
    <row r="6745" spans="1:11" hidden="1" x14ac:dyDescent="0.35">
      <c r="A6745" t="s">
        <v>428</v>
      </c>
      <c r="B6745" t="s">
        <v>84</v>
      </c>
      <c r="C6745" t="s">
        <v>336</v>
      </c>
      <c r="D6745" t="s">
        <v>78</v>
      </c>
      <c r="E6745">
        <v>2022</v>
      </c>
      <c r="F6745" t="s">
        <v>502</v>
      </c>
      <c r="G6745" t="s">
        <v>68</v>
      </c>
      <c r="H6745">
        <v>5.36</v>
      </c>
      <c r="I6745" t="s">
        <v>514</v>
      </c>
      <c r="J6745" t="s">
        <v>347</v>
      </c>
      <c r="K6745" t="s">
        <v>394</v>
      </c>
    </row>
    <row r="6746" spans="1:11" hidden="1" x14ac:dyDescent="0.35">
      <c r="A6746" t="s">
        <v>428</v>
      </c>
      <c r="B6746" t="s">
        <v>84</v>
      </c>
      <c r="C6746" t="s">
        <v>354</v>
      </c>
      <c r="D6746" t="s">
        <v>78</v>
      </c>
      <c r="E6746">
        <v>2022</v>
      </c>
      <c r="F6746" t="s">
        <v>502</v>
      </c>
      <c r="G6746" t="s">
        <v>68</v>
      </c>
      <c r="H6746">
        <v>81.14</v>
      </c>
      <c r="I6746" t="s">
        <v>514</v>
      </c>
      <c r="J6746" t="s">
        <v>347</v>
      </c>
      <c r="K6746" t="s">
        <v>400</v>
      </c>
    </row>
    <row r="6747" spans="1:11" hidden="1" x14ac:dyDescent="0.35">
      <c r="A6747" t="s">
        <v>428</v>
      </c>
      <c r="B6747" t="s">
        <v>84</v>
      </c>
      <c r="C6747" t="s">
        <v>354</v>
      </c>
      <c r="D6747" t="s">
        <v>78</v>
      </c>
      <c r="E6747">
        <v>2022</v>
      </c>
      <c r="F6747" t="s">
        <v>502</v>
      </c>
      <c r="G6747" t="s">
        <v>68</v>
      </c>
      <c r="H6747">
        <v>5.81</v>
      </c>
      <c r="I6747" t="s">
        <v>514</v>
      </c>
      <c r="J6747" t="s">
        <v>347</v>
      </c>
      <c r="K6747" t="s">
        <v>400</v>
      </c>
    </row>
    <row r="6748" spans="1:11" hidden="1" x14ac:dyDescent="0.35">
      <c r="A6748" t="s">
        <v>428</v>
      </c>
      <c r="B6748" t="s">
        <v>84</v>
      </c>
      <c r="C6748" t="s">
        <v>354</v>
      </c>
      <c r="D6748" t="s">
        <v>78</v>
      </c>
      <c r="E6748">
        <v>2022</v>
      </c>
      <c r="F6748" t="s">
        <v>502</v>
      </c>
      <c r="G6748" t="s">
        <v>68</v>
      </c>
      <c r="H6748">
        <v>53.34</v>
      </c>
      <c r="I6748" t="s">
        <v>514</v>
      </c>
      <c r="J6748" t="s">
        <v>347</v>
      </c>
      <c r="K6748" t="s">
        <v>400</v>
      </c>
    </row>
    <row r="6749" spans="1:11" hidden="1" x14ac:dyDescent="0.35">
      <c r="A6749" t="s">
        <v>428</v>
      </c>
      <c r="B6749" t="s">
        <v>84</v>
      </c>
      <c r="C6749" t="s">
        <v>354</v>
      </c>
      <c r="D6749" t="s">
        <v>78</v>
      </c>
      <c r="E6749">
        <v>2022</v>
      </c>
      <c r="F6749" t="s">
        <v>502</v>
      </c>
      <c r="G6749" t="s">
        <v>68</v>
      </c>
      <c r="H6749">
        <v>1.97</v>
      </c>
      <c r="I6749" t="s">
        <v>514</v>
      </c>
      <c r="J6749" t="s">
        <v>347</v>
      </c>
      <c r="K6749" t="s">
        <v>400</v>
      </c>
    </row>
    <row r="6750" spans="1:11" hidden="1" x14ac:dyDescent="0.35">
      <c r="A6750" t="s">
        <v>428</v>
      </c>
      <c r="B6750" t="s">
        <v>84</v>
      </c>
      <c r="C6750" t="s">
        <v>338</v>
      </c>
      <c r="D6750" t="s">
        <v>78</v>
      </c>
      <c r="E6750">
        <v>2022</v>
      </c>
      <c r="F6750" t="s">
        <v>502</v>
      </c>
      <c r="G6750" t="s">
        <v>68</v>
      </c>
      <c r="H6750">
        <v>134.94</v>
      </c>
      <c r="I6750" t="s">
        <v>514</v>
      </c>
      <c r="J6750" t="s">
        <v>347</v>
      </c>
      <c r="K6750" t="s">
        <v>396</v>
      </c>
    </row>
    <row r="6751" spans="1:11" hidden="1" x14ac:dyDescent="0.35">
      <c r="A6751" t="s">
        <v>428</v>
      </c>
      <c r="B6751" t="s">
        <v>84</v>
      </c>
      <c r="C6751" t="s">
        <v>421</v>
      </c>
      <c r="D6751" t="s">
        <v>78</v>
      </c>
      <c r="E6751">
        <v>2022</v>
      </c>
      <c r="F6751" t="s">
        <v>502</v>
      </c>
      <c r="G6751" t="s">
        <v>68</v>
      </c>
      <c r="H6751">
        <v>57.36</v>
      </c>
      <c r="I6751" t="s">
        <v>514</v>
      </c>
      <c r="J6751" t="s">
        <v>347</v>
      </c>
      <c r="K6751" t="s">
        <v>414</v>
      </c>
    </row>
    <row r="6752" spans="1:11" hidden="1" x14ac:dyDescent="0.35">
      <c r="A6752" t="s">
        <v>428</v>
      </c>
      <c r="B6752" t="s">
        <v>84</v>
      </c>
      <c r="C6752" t="s">
        <v>421</v>
      </c>
      <c r="D6752" t="s">
        <v>78</v>
      </c>
      <c r="E6752">
        <v>2022</v>
      </c>
      <c r="F6752" t="s">
        <v>502</v>
      </c>
      <c r="G6752" t="s">
        <v>68</v>
      </c>
      <c r="H6752">
        <v>3.2</v>
      </c>
      <c r="I6752" t="s">
        <v>514</v>
      </c>
      <c r="J6752" t="s">
        <v>347</v>
      </c>
      <c r="K6752" t="s">
        <v>414</v>
      </c>
    </row>
    <row r="6753" spans="1:11" hidden="1" x14ac:dyDescent="0.35">
      <c r="A6753" t="s">
        <v>428</v>
      </c>
      <c r="B6753" t="s">
        <v>84</v>
      </c>
      <c r="C6753" t="s">
        <v>421</v>
      </c>
      <c r="D6753" t="s">
        <v>78</v>
      </c>
      <c r="E6753">
        <v>2022</v>
      </c>
      <c r="F6753" t="s">
        <v>502</v>
      </c>
      <c r="G6753" t="s">
        <v>68</v>
      </c>
      <c r="H6753">
        <v>74.62</v>
      </c>
      <c r="I6753" t="s">
        <v>514</v>
      </c>
      <c r="J6753" t="s">
        <v>347</v>
      </c>
      <c r="K6753" t="s">
        <v>414</v>
      </c>
    </row>
    <row r="6754" spans="1:11" hidden="1" x14ac:dyDescent="0.35">
      <c r="A6754" t="s">
        <v>428</v>
      </c>
      <c r="B6754" t="s">
        <v>84</v>
      </c>
      <c r="C6754" t="s">
        <v>421</v>
      </c>
      <c r="D6754" t="s">
        <v>78</v>
      </c>
      <c r="E6754">
        <v>2022</v>
      </c>
      <c r="F6754" t="s">
        <v>502</v>
      </c>
      <c r="G6754" t="s">
        <v>68</v>
      </c>
      <c r="H6754">
        <v>5.85</v>
      </c>
      <c r="I6754" t="s">
        <v>514</v>
      </c>
      <c r="J6754" t="s">
        <v>347</v>
      </c>
      <c r="K6754" t="s">
        <v>414</v>
      </c>
    </row>
    <row r="6755" spans="1:11" hidden="1" x14ac:dyDescent="0.35">
      <c r="A6755" t="s">
        <v>428</v>
      </c>
      <c r="B6755" t="s">
        <v>84</v>
      </c>
      <c r="C6755" t="s">
        <v>331</v>
      </c>
      <c r="D6755" t="s">
        <v>78</v>
      </c>
      <c r="E6755">
        <v>2022</v>
      </c>
      <c r="F6755" t="s">
        <v>502</v>
      </c>
      <c r="G6755" t="s">
        <v>68</v>
      </c>
      <c r="H6755">
        <v>390.97</v>
      </c>
      <c r="I6755" t="s">
        <v>514</v>
      </c>
      <c r="J6755" t="s">
        <v>347</v>
      </c>
      <c r="K6755" t="s">
        <v>397</v>
      </c>
    </row>
    <row r="6756" spans="1:11" hidden="1" x14ac:dyDescent="0.35">
      <c r="A6756" t="s">
        <v>428</v>
      </c>
      <c r="B6756" t="s">
        <v>84</v>
      </c>
      <c r="C6756" t="s">
        <v>331</v>
      </c>
      <c r="D6756" t="s">
        <v>78</v>
      </c>
      <c r="E6756">
        <v>2022</v>
      </c>
      <c r="F6756" t="s">
        <v>502</v>
      </c>
      <c r="G6756" t="s">
        <v>68</v>
      </c>
      <c r="H6756">
        <v>120.03</v>
      </c>
      <c r="I6756" t="s">
        <v>514</v>
      </c>
      <c r="J6756" t="s">
        <v>347</v>
      </c>
      <c r="K6756" t="s">
        <v>397</v>
      </c>
    </row>
    <row r="6757" spans="1:11" hidden="1" x14ac:dyDescent="0.35">
      <c r="A6757" t="s">
        <v>428</v>
      </c>
      <c r="B6757" t="s">
        <v>84</v>
      </c>
      <c r="C6757" t="s">
        <v>331</v>
      </c>
      <c r="D6757" t="s">
        <v>78</v>
      </c>
      <c r="E6757">
        <v>2022</v>
      </c>
      <c r="F6757" t="s">
        <v>502</v>
      </c>
      <c r="G6757" t="s">
        <v>68</v>
      </c>
      <c r="H6757">
        <v>8.65</v>
      </c>
      <c r="I6757" t="s">
        <v>514</v>
      </c>
      <c r="J6757" t="s">
        <v>347</v>
      </c>
      <c r="K6757" t="s">
        <v>397</v>
      </c>
    </row>
    <row r="6758" spans="1:11" hidden="1" x14ac:dyDescent="0.35">
      <c r="A6758" t="s">
        <v>428</v>
      </c>
      <c r="B6758" t="s">
        <v>84</v>
      </c>
      <c r="C6758" t="s">
        <v>331</v>
      </c>
      <c r="D6758" t="s">
        <v>78</v>
      </c>
      <c r="E6758">
        <v>2022</v>
      </c>
      <c r="F6758" t="s">
        <v>502</v>
      </c>
      <c r="G6758" t="s">
        <v>68</v>
      </c>
      <c r="H6758">
        <v>24.68</v>
      </c>
      <c r="I6758" t="s">
        <v>514</v>
      </c>
      <c r="J6758" t="s">
        <v>347</v>
      </c>
      <c r="K6758" t="s">
        <v>397</v>
      </c>
    </row>
    <row r="6759" spans="1:11" hidden="1" x14ac:dyDescent="0.35">
      <c r="A6759" t="s">
        <v>428</v>
      </c>
      <c r="B6759" t="s">
        <v>84</v>
      </c>
      <c r="C6759" t="s">
        <v>331</v>
      </c>
      <c r="D6759" t="s">
        <v>78</v>
      </c>
      <c r="E6759">
        <v>2022</v>
      </c>
      <c r="F6759" t="s">
        <v>502</v>
      </c>
      <c r="G6759" t="s">
        <v>68</v>
      </c>
      <c r="H6759">
        <v>352.47</v>
      </c>
      <c r="I6759" t="s">
        <v>514</v>
      </c>
      <c r="J6759" t="s">
        <v>347</v>
      </c>
      <c r="K6759" t="s">
        <v>397</v>
      </c>
    </row>
    <row r="6760" spans="1:11" hidden="1" x14ac:dyDescent="0.35">
      <c r="A6760" t="s">
        <v>428</v>
      </c>
      <c r="B6760" t="s">
        <v>84</v>
      </c>
      <c r="C6760" t="s">
        <v>331</v>
      </c>
      <c r="D6760" t="s">
        <v>78</v>
      </c>
      <c r="E6760">
        <v>2022</v>
      </c>
      <c r="F6760" t="s">
        <v>502</v>
      </c>
      <c r="G6760" t="s">
        <v>68</v>
      </c>
      <c r="H6760">
        <v>40.89</v>
      </c>
      <c r="I6760" t="s">
        <v>514</v>
      </c>
      <c r="J6760" t="s">
        <v>347</v>
      </c>
      <c r="K6760" t="s">
        <v>397</v>
      </c>
    </row>
    <row r="6761" spans="1:11" hidden="1" x14ac:dyDescent="0.35">
      <c r="A6761" t="s">
        <v>428</v>
      </c>
      <c r="B6761" t="s">
        <v>84</v>
      </c>
      <c r="C6761" t="s">
        <v>339</v>
      </c>
      <c r="D6761" t="s">
        <v>78</v>
      </c>
      <c r="E6761">
        <v>2022</v>
      </c>
      <c r="F6761" t="s">
        <v>502</v>
      </c>
      <c r="G6761" t="s">
        <v>68</v>
      </c>
      <c r="H6761">
        <v>36.700000000000003</v>
      </c>
      <c r="I6761" t="s">
        <v>514</v>
      </c>
      <c r="J6761" t="s">
        <v>347</v>
      </c>
      <c r="K6761" t="s">
        <v>398</v>
      </c>
    </row>
    <row r="6762" spans="1:11" hidden="1" x14ac:dyDescent="0.35">
      <c r="A6762" t="s">
        <v>428</v>
      </c>
      <c r="B6762" t="s">
        <v>84</v>
      </c>
      <c r="C6762" t="s">
        <v>339</v>
      </c>
      <c r="D6762" t="s">
        <v>78</v>
      </c>
      <c r="E6762">
        <v>2022</v>
      </c>
      <c r="F6762" t="s">
        <v>502</v>
      </c>
      <c r="G6762" t="s">
        <v>68</v>
      </c>
      <c r="H6762">
        <v>26.04</v>
      </c>
      <c r="I6762" t="s">
        <v>514</v>
      </c>
      <c r="J6762" t="s">
        <v>347</v>
      </c>
      <c r="K6762" t="s">
        <v>398</v>
      </c>
    </row>
    <row r="6763" spans="1:11" hidden="1" x14ac:dyDescent="0.35">
      <c r="A6763" t="s">
        <v>428</v>
      </c>
      <c r="B6763" t="s">
        <v>84</v>
      </c>
      <c r="C6763" t="s">
        <v>339</v>
      </c>
      <c r="D6763" t="s">
        <v>78</v>
      </c>
      <c r="E6763">
        <v>2022</v>
      </c>
      <c r="F6763" t="s">
        <v>502</v>
      </c>
      <c r="G6763" t="s">
        <v>68</v>
      </c>
      <c r="H6763">
        <v>1.06</v>
      </c>
      <c r="I6763" t="s">
        <v>514</v>
      </c>
      <c r="J6763" t="s">
        <v>347</v>
      </c>
      <c r="K6763" t="s">
        <v>398</v>
      </c>
    </row>
    <row r="6764" spans="1:11" hidden="1" x14ac:dyDescent="0.35">
      <c r="A6764" t="s">
        <v>428</v>
      </c>
      <c r="B6764" t="s">
        <v>84</v>
      </c>
      <c r="C6764" t="s">
        <v>339</v>
      </c>
      <c r="D6764" t="s">
        <v>78</v>
      </c>
      <c r="E6764">
        <v>2022</v>
      </c>
      <c r="F6764" t="s">
        <v>502</v>
      </c>
      <c r="G6764" t="s">
        <v>68</v>
      </c>
      <c r="H6764">
        <v>10.84</v>
      </c>
      <c r="I6764" t="s">
        <v>514</v>
      </c>
      <c r="J6764" t="s">
        <v>347</v>
      </c>
      <c r="K6764" t="s">
        <v>398</v>
      </c>
    </row>
    <row r="6765" spans="1:11" hidden="1" x14ac:dyDescent="0.35">
      <c r="A6765" t="s">
        <v>428</v>
      </c>
      <c r="B6765" t="s">
        <v>84</v>
      </c>
      <c r="C6765" t="s">
        <v>339</v>
      </c>
      <c r="D6765" t="s">
        <v>78</v>
      </c>
      <c r="E6765">
        <v>2022</v>
      </c>
      <c r="F6765" t="s">
        <v>502</v>
      </c>
      <c r="G6765" t="s">
        <v>68</v>
      </c>
      <c r="H6765">
        <v>56.71</v>
      </c>
      <c r="I6765" t="s">
        <v>514</v>
      </c>
      <c r="J6765" t="s">
        <v>347</v>
      </c>
      <c r="K6765" t="s">
        <v>398</v>
      </c>
    </row>
    <row r="6766" spans="1:11" hidden="1" x14ac:dyDescent="0.35">
      <c r="A6766" t="s">
        <v>428</v>
      </c>
      <c r="B6766" t="s">
        <v>84</v>
      </c>
      <c r="C6766" t="s">
        <v>339</v>
      </c>
      <c r="D6766" t="s">
        <v>78</v>
      </c>
      <c r="E6766">
        <v>2022</v>
      </c>
      <c r="F6766" t="s">
        <v>502</v>
      </c>
      <c r="G6766" t="s">
        <v>68</v>
      </c>
      <c r="H6766">
        <v>1.98</v>
      </c>
      <c r="I6766" t="s">
        <v>514</v>
      </c>
      <c r="J6766" t="s">
        <v>347</v>
      </c>
      <c r="K6766" t="s">
        <v>398</v>
      </c>
    </row>
    <row r="6767" spans="1:11" x14ac:dyDescent="0.35">
      <c r="A6767" t="s">
        <v>481</v>
      </c>
      <c r="B6767" t="s">
        <v>304</v>
      </c>
      <c r="C6767" t="s">
        <v>87</v>
      </c>
      <c r="D6767" t="s">
        <v>78</v>
      </c>
      <c r="E6767">
        <v>2022</v>
      </c>
      <c r="F6767" t="s">
        <v>506</v>
      </c>
      <c r="G6767" t="s">
        <v>309</v>
      </c>
      <c r="H6767">
        <v>286446.63</v>
      </c>
      <c r="I6767" t="s">
        <v>513</v>
      </c>
      <c r="J6767" t="s">
        <v>14</v>
      </c>
      <c r="K6767" t="s">
        <v>387</v>
      </c>
    </row>
    <row r="6768" spans="1:11" x14ac:dyDescent="0.35">
      <c r="A6768" t="s">
        <v>481</v>
      </c>
      <c r="B6768" t="s">
        <v>304</v>
      </c>
      <c r="C6768" t="s">
        <v>87</v>
      </c>
      <c r="D6768" t="s">
        <v>78</v>
      </c>
      <c r="E6768">
        <v>2022</v>
      </c>
      <c r="F6768" t="s">
        <v>506</v>
      </c>
      <c r="G6768" t="s">
        <v>309</v>
      </c>
      <c r="H6768">
        <v>83007.69</v>
      </c>
      <c r="I6768" t="s">
        <v>513</v>
      </c>
      <c r="J6768" t="s">
        <v>347</v>
      </c>
      <c r="K6768" t="s">
        <v>387</v>
      </c>
    </row>
    <row r="6769" spans="1:11" x14ac:dyDescent="0.35">
      <c r="A6769" t="s">
        <v>481</v>
      </c>
      <c r="B6769" t="s">
        <v>304</v>
      </c>
      <c r="C6769" t="s">
        <v>87</v>
      </c>
      <c r="D6769" t="s">
        <v>78</v>
      </c>
      <c r="E6769">
        <v>2022</v>
      </c>
      <c r="F6769" t="s">
        <v>506</v>
      </c>
      <c r="G6769" t="s">
        <v>309</v>
      </c>
      <c r="H6769">
        <v>4156.54</v>
      </c>
      <c r="I6769" t="s">
        <v>513</v>
      </c>
      <c r="J6769" t="s">
        <v>14</v>
      </c>
      <c r="K6769" t="s">
        <v>387</v>
      </c>
    </row>
    <row r="6770" spans="1:11" x14ac:dyDescent="0.35">
      <c r="A6770" t="s">
        <v>481</v>
      </c>
      <c r="B6770" t="s">
        <v>304</v>
      </c>
      <c r="C6770" t="s">
        <v>87</v>
      </c>
      <c r="D6770" t="s">
        <v>78</v>
      </c>
      <c r="E6770">
        <v>2022</v>
      </c>
      <c r="F6770" t="s">
        <v>506</v>
      </c>
      <c r="G6770" t="s">
        <v>309</v>
      </c>
      <c r="H6770">
        <v>1204.49</v>
      </c>
      <c r="I6770" t="s">
        <v>513</v>
      </c>
      <c r="J6770" t="s">
        <v>347</v>
      </c>
      <c r="K6770" t="s">
        <v>387</v>
      </c>
    </row>
    <row r="6771" spans="1:11" x14ac:dyDescent="0.35">
      <c r="A6771" t="s">
        <v>481</v>
      </c>
      <c r="B6771" t="s">
        <v>304</v>
      </c>
      <c r="C6771" t="s">
        <v>87</v>
      </c>
      <c r="D6771" t="s">
        <v>78</v>
      </c>
      <c r="E6771">
        <v>2022</v>
      </c>
      <c r="F6771" t="s">
        <v>506</v>
      </c>
      <c r="G6771" t="s">
        <v>309</v>
      </c>
      <c r="H6771">
        <v>1158.3599999999999</v>
      </c>
      <c r="I6771" t="s">
        <v>513</v>
      </c>
      <c r="J6771" t="s">
        <v>14</v>
      </c>
      <c r="K6771" t="s">
        <v>387</v>
      </c>
    </row>
    <row r="6772" spans="1:11" x14ac:dyDescent="0.35">
      <c r="A6772" t="s">
        <v>481</v>
      </c>
      <c r="B6772" t="s">
        <v>304</v>
      </c>
      <c r="C6772" t="s">
        <v>87</v>
      </c>
      <c r="D6772" t="s">
        <v>78</v>
      </c>
      <c r="E6772">
        <v>2022</v>
      </c>
      <c r="F6772" t="s">
        <v>506</v>
      </c>
      <c r="G6772" t="s">
        <v>309</v>
      </c>
      <c r="H6772">
        <v>335.67</v>
      </c>
      <c r="I6772" t="s">
        <v>513</v>
      </c>
      <c r="J6772" t="s">
        <v>347</v>
      </c>
      <c r="K6772" t="s">
        <v>387</v>
      </c>
    </row>
    <row r="6773" spans="1:11" x14ac:dyDescent="0.35">
      <c r="A6773" t="s">
        <v>481</v>
      </c>
      <c r="B6773" t="s">
        <v>304</v>
      </c>
      <c r="C6773" t="s">
        <v>87</v>
      </c>
      <c r="D6773" t="s">
        <v>78</v>
      </c>
      <c r="E6773">
        <v>2022</v>
      </c>
      <c r="F6773" t="s">
        <v>506</v>
      </c>
      <c r="G6773" t="s">
        <v>309</v>
      </c>
      <c r="H6773">
        <v>1451.19</v>
      </c>
      <c r="I6773" t="s">
        <v>513</v>
      </c>
      <c r="J6773" t="s">
        <v>14</v>
      </c>
      <c r="K6773" t="s">
        <v>387</v>
      </c>
    </row>
    <row r="6774" spans="1:11" x14ac:dyDescent="0.35">
      <c r="A6774" t="s">
        <v>481</v>
      </c>
      <c r="B6774" t="s">
        <v>304</v>
      </c>
      <c r="C6774" t="s">
        <v>87</v>
      </c>
      <c r="D6774" t="s">
        <v>78</v>
      </c>
      <c r="E6774">
        <v>2022</v>
      </c>
      <c r="F6774" t="s">
        <v>506</v>
      </c>
      <c r="G6774" t="s">
        <v>309</v>
      </c>
      <c r="H6774">
        <v>420.54</v>
      </c>
      <c r="I6774" t="s">
        <v>513</v>
      </c>
      <c r="J6774" t="s">
        <v>347</v>
      </c>
      <c r="K6774" t="s">
        <v>387</v>
      </c>
    </row>
    <row r="6775" spans="1:11" x14ac:dyDescent="0.35">
      <c r="A6775" t="s">
        <v>481</v>
      </c>
      <c r="B6775" t="s">
        <v>304</v>
      </c>
      <c r="C6775" t="s">
        <v>87</v>
      </c>
      <c r="D6775" t="s">
        <v>78</v>
      </c>
      <c r="E6775">
        <v>2022</v>
      </c>
      <c r="F6775" t="s">
        <v>506</v>
      </c>
      <c r="G6775" t="s">
        <v>309</v>
      </c>
      <c r="H6775">
        <v>255763.7</v>
      </c>
      <c r="I6775" t="s">
        <v>513</v>
      </c>
      <c r="J6775" t="s">
        <v>14</v>
      </c>
      <c r="K6775" t="s">
        <v>387</v>
      </c>
    </row>
    <row r="6776" spans="1:11" x14ac:dyDescent="0.35">
      <c r="A6776" t="s">
        <v>481</v>
      </c>
      <c r="B6776" t="s">
        <v>304</v>
      </c>
      <c r="C6776" t="s">
        <v>87</v>
      </c>
      <c r="D6776" t="s">
        <v>78</v>
      </c>
      <c r="E6776">
        <v>2022</v>
      </c>
      <c r="F6776" t="s">
        <v>506</v>
      </c>
      <c r="G6776" t="s">
        <v>309</v>
      </c>
      <c r="H6776">
        <v>74116.259999999995</v>
      </c>
      <c r="I6776" t="s">
        <v>513</v>
      </c>
      <c r="J6776" t="s">
        <v>347</v>
      </c>
      <c r="K6776" t="s">
        <v>387</v>
      </c>
    </row>
    <row r="6777" spans="1:11" x14ac:dyDescent="0.35">
      <c r="A6777" t="s">
        <v>481</v>
      </c>
      <c r="B6777" t="s">
        <v>304</v>
      </c>
      <c r="C6777" t="s">
        <v>87</v>
      </c>
      <c r="D6777" t="s">
        <v>78</v>
      </c>
      <c r="E6777">
        <v>2022</v>
      </c>
      <c r="F6777" t="s">
        <v>506</v>
      </c>
      <c r="G6777" t="s">
        <v>309</v>
      </c>
      <c r="H6777">
        <v>13283.95</v>
      </c>
      <c r="I6777" t="s">
        <v>513</v>
      </c>
      <c r="J6777" t="s">
        <v>14</v>
      </c>
      <c r="K6777" t="s">
        <v>387</v>
      </c>
    </row>
    <row r="6778" spans="1:11" x14ac:dyDescent="0.35">
      <c r="A6778" t="s">
        <v>481</v>
      </c>
      <c r="B6778" t="s">
        <v>304</v>
      </c>
      <c r="C6778" t="s">
        <v>87</v>
      </c>
      <c r="D6778" t="s">
        <v>78</v>
      </c>
      <c r="E6778">
        <v>2022</v>
      </c>
      <c r="F6778" t="s">
        <v>506</v>
      </c>
      <c r="G6778" t="s">
        <v>309</v>
      </c>
      <c r="H6778">
        <v>3849.48</v>
      </c>
      <c r="I6778" t="s">
        <v>513</v>
      </c>
      <c r="J6778" t="s">
        <v>347</v>
      </c>
      <c r="K6778" t="s">
        <v>387</v>
      </c>
    </row>
    <row r="6779" spans="1:11" x14ac:dyDescent="0.35">
      <c r="A6779" t="s">
        <v>481</v>
      </c>
      <c r="B6779" t="s">
        <v>304</v>
      </c>
      <c r="C6779" t="s">
        <v>87</v>
      </c>
      <c r="D6779" t="s">
        <v>78</v>
      </c>
      <c r="E6779">
        <v>2022</v>
      </c>
      <c r="F6779" t="s">
        <v>500</v>
      </c>
      <c r="G6779" t="s">
        <v>311</v>
      </c>
      <c r="H6779">
        <v>33141.31</v>
      </c>
      <c r="I6779" t="s">
        <v>513</v>
      </c>
      <c r="J6779" t="s">
        <v>14</v>
      </c>
      <c r="K6779" t="s">
        <v>387</v>
      </c>
    </row>
    <row r="6780" spans="1:11" x14ac:dyDescent="0.35">
      <c r="A6780" t="s">
        <v>481</v>
      </c>
      <c r="B6780" t="s">
        <v>304</v>
      </c>
      <c r="C6780" t="s">
        <v>87</v>
      </c>
      <c r="D6780" t="s">
        <v>78</v>
      </c>
      <c r="E6780">
        <v>2022</v>
      </c>
      <c r="F6780" t="s">
        <v>500</v>
      </c>
      <c r="G6780" t="s">
        <v>311</v>
      </c>
      <c r="H6780">
        <v>99999.13</v>
      </c>
      <c r="I6780" t="s">
        <v>513</v>
      </c>
      <c r="J6780" t="s">
        <v>347</v>
      </c>
      <c r="K6780" t="s">
        <v>387</v>
      </c>
    </row>
    <row r="6781" spans="1:11" x14ac:dyDescent="0.35">
      <c r="A6781" t="s">
        <v>481</v>
      </c>
      <c r="B6781" t="s">
        <v>304</v>
      </c>
      <c r="C6781" t="s">
        <v>87</v>
      </c>
      <c r="D6781" t="s">
        <v>78</v>
      </c>
      <c r="E6781">
        <v>2022</v>
      </c>
      <c r="F6781" t="s">
        <v>500</v>
      </c>
      <c r="G6781" t="s">
        <v>311</v>
      </c>
      <c r="H6781">
        <v>480.91</v>
      </c>
      <c r="I6781" t="s">
        <v>513</v>
      </c>
      <c r="J6781" t="s">
        <v>14</v>
      </c>
      <c r="K6781" t="s">
        <v>387</v>
      </c>
    </row>
    <row r="6782" spans="1:11" x14ac:dyDescent="0.35">
      <c r="A6782" t="s">
        <v>481</v>
      </c>
      <c r="B6782" t="s">
        <v>304</v>
      </c>
      <c r="C6782" t="s">
        <v>87</v>
      </c>
      <c r="D6782" t="s">
        <v>78</v>
      </c>
      <c r="E6782">
        <v>2022</v>
      </c>
      <c r="F6782" t="s">
        <v>500</v>
      </c>
      <c r="G6782" t="s">
        <v>311</v>
      </c>
      <c r="H6782">
        <v>1451.06</v>
      </c>
      <c r="I6782" t="s">
        <v>513</v>
      </c>
      <c r="J6782" t="s">
        <v>347</v>
      </c>
      <c r="K6782" t="s">
        <v>387</v>
      </c>
    </row>
    <row r="6783" spans="1:11" x14ac:dyDescent="0.35">
      <c r="A6783" t="s">
        <v>481</v>
      </c>
      <c r="B6783" t="s">
        <v>304</v>
      </c>
      <c r="C6783" t="s">
        <v>87</v>
      </c>
      <c r="D6783" t="s">
        <v>78</v>
      </c>
      <c r="E6783">
        <v>2022</v>
      </c>
      <c r="F6783" t="s">
        <v>500</v>
      </c>
      <c r="G6783" t="s">
        <v>311</v>
      </c>
      <c r="H6783">
        <v>134.02000000000001</v>
      </c>
      <c r="I6783" t="s">
        <v>513</v>
      </c>
      <c r="J6783" t="s">
        <v>14</v>
      </c>
      <c r="K6783" t="s">
        <v>387</v>
      </c>
    </row>
    <row r="6784" spans="1:11" x14ac:dyDescent="0.35">
      <c r="A6784" t="s">
        <v>481</v>
      </c>
      <c r="B6784" t="s">
        <v>304</v>
      </c>
      <c r="C6784" t="s">
        <v>87</v>
      </c>
      <c r="D6784" t="s">
        <v>78</v>
      </c>
      <c r="E6784">
        <v>2022</v>
      </c>
      <c r="F6784" t="s">
        <v>500</v>
      </c>
      <c r="G6784" t="s">
        <v>311</v>
      </c>
      <c r="H6784">
        <v>404.38</v>
      </c>
      <c r="I6784" t="s">
        <v>513</v>
      </c>
      <c r="J6784" t="s">
        <v>347</v>
      </c>
      <c r="K6784" t="s">
        <v>387</v>
      </c>
    </row>
    <row r="6785" spans="1:11" x14ac:dyDescent="0.35">
      <c r="A6785" t="s">
        <v>481</v>
      </c>
      <c r="B6785" t="s">
        <v>304</v>
      </c>
      <c r="C6785" t="s">
        <v>87</v>
      </c>
      <c r="D6785" t="s">
        <v>78</v>
      </c>
      <c r="E6785">
        <v>2022</v>
      </c>
      <c r="F6785" t="s">
        <v>500</v>
      </c>
      <c r="G6785" t="s">
        <v>311</v>
      </c>
      <c r="H6785">
        <v>167.9</v>
      </c>
      <c r="I6785" t="s">
        <v>513</v>
      </c>
      <c r="J6785" t="s">
        <v>14</v>
      </c>
      <c r="K6785" t="s">
        <v>387</v>
      </c>
    </row>
    <row r="6786" spans="1:11" x14ac:dyDescent="0.35">
      <c r="A6786" t="s">
        <v>481</v>
      </c>
      <c r="B6786" t="s">
        <v>304</v>
      </c>
      <c r="C6786" t="s">
        <v>87</v>
      </c>
      <c r="D6786" t="s">
        <v>78</v>
      </c>
      <c r="E6786">
        <v>2022</v>
      </c>
      <c r="F6786" t="s">
        <v>500</v>
      </c>
      <c r="G6786" t="s">
        <v>311</v>
      </c>
      <c r="H6786">
        <v>506.62</v>
      </c>
      <c r="I6786" t="s">
        <v>513</v>
      </c>
      <c r="J6786" t="s">
        <v>347</v>
      </c>
      <c r="K6786" t="s">
        <v>387</v>
      </c>
    </row>
    <row r="6787" spans="1:11" x14ac:dyDescent="0.35">
      <c r="A6787" t="s">
        <v>481</v>
      </c>
      <c r="B6787" t="s">
        <v>304</v>
      </c>
      <c r="C6787" t="s">
        <v>87</v>
      </c>
      <c r="D6787" t="s">
        <v>78</v>
      </c>
      <c r="E6787">
        <v>2022</v>
      </c>
      <c r="F6787" t="s">
        <v>500</v>
      </c>
      <c r="G6787" t="s">
        <v>311</v>
      </c>
      <c r="H6787">
        <v>29591.38</v>
      </c>
      <c r="I6787" t="s">
        <v>513</v>
      </c>
      <c r="J6787" t="s">
        <v>14</v>
      </c>
      <c r="K6787" t="s">
        <v>387</v>
      </c>
    </row>
    <row r="6788" spans="1:11" x14ac:dyDescent="0.35">
      <c r="A6788" t="s">
        <v>481</v>
      </c>
      <c r="B6788" t="s">
        <v>304</v>
      </c>
      <c r="C6788" t="s">
        <v>87</v>
      </c>
      <c r="D6788" t="s">
        <v>78</v>
      </c>
      <c r="E6788">
        <v>2022</v>
      </c>
      <c r="F6788" t="s">
        <v>500</v>
      </c>
      <c r="G6788" t="s">
        <v>311</v>
      </c>
      <c r="H6788">
        <v>89287.66</v>
      </c>
      <c r="I6788" t="s">
        <v>513</v>
      </c>
      <c r="J6788" t="s">
        <v>347</v>
      </c>
      <c r="K6788" t="s">
        <v>387</v>
      </c>
    </row>
    <row r="6789" spans="1:11" x14ac:dyDescent="0.35">
      <c r="A6789" t="s">
        <v>481</v>
      </c>
      <c r="B6789" t="s">
        <v>304</v>
      </c>
      <c r="C6789" t="s">
        <v>87</v>
      </c>
      <c r="D6789" t="s">
        <v>78</v>
      </c>
      <c r="E6789">
        <v>2022</v>
      </c>
      <c r="F6789" t="s">
        <v>500</v>
      </c>
      <c r="G6789" t="s">
        <v>311</v>
      </c>
      <c r="H6789">
        <v>1536.93</v>
      </c>
      <c r="I6789" t="s">
        <v>513</v>
      </c>
      <c r="J6789" t="s">
        <v>14</v>
      </c>
      <c r="K6789" t="s">
        <v>387</v>
      </c>
    </row>
    <row r="6790" spans="1:11" x14ac:dyDescent="0.35">
      <c r="A6790" t="s">
        <v>481</v>
      </c>
      <c r="B6790" t="s">
        <v>304</v>
      </c>
      <c r="C6790" t="s">
        <v>87</v>
      </c>
      <c r="D6790" t="s">
        <v>78</v>
      </c>
      <c r="E6790">
        <v>2022</v>
      </c>
      <c r="F6790" t="s">
        <v>500</v>
      </c>
      <c r="G6790" t="s">
        <v>311</v>
      </c>
      <c r="H6790">
        <v>4637.46</v>
      </c>
      <c r="I6790" t="s">
        <v>513</v>
      </c>
      <c r="J6790" t="s">
        <v>347</v>
      </c>
      <c r="K6790" t="s">
        <v>387</v>
      </c>
    </row>
    <row r="6791" spans="1:11" x14ac:dyDescent="0.35">
      <c r="A6791" t="s">
        <v>481</v>
      </c>
      <c r="B6791" t="s">
        <v>304</v>
      </c>
      <c r="C6791" t="s">
        <v>87</v>
      </c>
      <c r="D6791" t="s">
        <v>78</v>
      </c>
      <c r="E6791">
        <v>2022</v>
      </c>
      <c r="F6791" t="s">
        <v>71</v>
      </c>
      <c r="G6791" t="s">
        <v>310</v>
      </c>
      <c r="H6791">
        <v>22169.51</v>
      </c>
      <c r="I6791" t="s">
        <v>513</v>
      </c>
      <c r="J6791" t="s">
        <v>347</v>
      </c>
      <c r="K6791" t="s">
        <v>387</v>
      </c>
    </row>
    <row r="6792" spans="1:11" x14ac:dyDescent="0.35">
      <c r="A6792" t="s">
        <v>481</v>
      </c>
      <c r="B6792" t="s">
        <v>304</v>
      </c>
      <c r="C6792" t="s">
        <v>87</v>
      </c>
      <c r="D6792" t="s">
        <v>78</v>
      </c>
      <c r="E6792">
        <v>2022</v>
      </c>
      <c r="F6792" t="s">
        <v>71</v>
      </c>
      <c r="G6792" t="s">
        <v>310</v>
      </c>
      <c r="H6792">
        <v>319.5</v>
      </c>
      <c r="I6792" t="s">
        <v>513</v>
      </c>
      <c r="J6792" t="s">
        <v>347</v>
      </c>
      <c r="K6792" t="s">
        <v>387</v>
      </c>
    </row>
    <row r="6793" spans="1:11" x14ac:dyDescent="0.35">
      <c r="A6793" t="s">
        <v>481</v>
      </c>
      <c r="B6793" t="s">
        <v>304</v>
      </c>
      <c r="C6793" t="s">
        <v>87</v>
      </c>
      <c r="D6793" t="s">
        <v>78</v>
      </c>
      <c r="E6793">
        <v>2022</v>
      </c>
      <c r="F6793" t="s">
        <v>71</v>
      </c>
      <c r="G6793" t="s">
        <v>310</v>
      </c>
      <c r="H6793">
        <v>89.04</v>
      </c>
      <c r="I6793" t="s">
        <v>513</v>
      </c>
      <c r="J6793" t="s">
        <v>347</v>
      </c>
      <c r="K6793" t="s">
        <v>387</v>
      </c>
    </row>
    <row r="6794" spans="1:11" x14ac:dyDescent="0.35">
      <c r="A6794" t="s">
        <v>481</v>
      </c>
      <c r="B6794" t="s">
        <v>304</v>
      </c>
      <c r="C6794" t="s">
        <v>87</v>
      </c>
      <c r="D6794" t="s">
        <v>78</v>
      </c>
      <c r="E6794">
        <v>2022</v>
      </c>
      <c r="F6794" t="s">
        <v>71</v>
      </c>
      <c r="G6794" t="s">
        <v>310</v>
      </c>
      <c r="H6794">
        <v>111.55</v>
      </c>
      <c r="I6794" t="s">
        <v>513</v>
      </c>
      <c r="J6794" t="s">
        <v>347</v>
      </c>
      <c r="K6794" t="s">
        <v>387</v>
      </c>
    </row>
    <row r="6795" spans="1:11" x14ac:dyDescent="0.35">
      <c r="A6795" t="s">
        <v>481</v>
      </c>
      <c r="B6795" t="s">
        <v>304</v>
      </c>
      <c r="C6795" t="s">
        <v>87</v>
      </c>
      <c r="D6795" t="s">
        <v>78</v>
      </c>
      <c r="E6795">
        <v>2022</v>
      </c>
      <c r="F6795" t="s">
        <v>71</v>
      </c>
      <c r="G6795" t="s">
        <v>310</v>
      </c>
      <c r="H6795">
        <v>19660.150000000001</v>
      </c>
      <c r="I6795" t="s">
        <v>513</v>
      </c>
      <c r="J6795" t="s">
        <v>347</v>
      </c>
      <c r="K6795" t="s">
        <v>387</v>
      </c>
    </row>
    <row r="6796" spans="1:11" x14ac:dyDescent="0.35">
      <c r="A6796" t="s">
        <v>481</v>
      </c>
      <c r="B6796" t="s">
        <v>304</v>
      </c>
      <c r="C6796" t="s">
        <v>87</v>
      </c>
      <c r="D6796" t="s">
        <v>78</v>
      </c>
      <c r="E6796">
        <v>2022</v>
      </c>
      <c r="F6796" t="s">
        <v>71</v>
      </c>
      <c r="G6796" t="s">
        <v>310</v>
      </c>
      <c r="H6796">
        <v>1021.12</v>
      </c>
      <c r="I6796" t="s">
        <v>513</v>
      </c>
      <c r="J6796" t="s">
        <v>347</v>
      </c>
      <c r="K6796" t="s">
        <v>387</v>
      </c>
    </row>
    <row r="6797" spans="1:11" x14ac:dyDescent="0.35">
      <c r="A6797" t="s">
        <v>481</v>
      </c>
      <c r="B6797" t="s">
        <v>304</v>
      </c>
      <c r="C6797" t="s">
        <v>87</v>
      </c>
      <c r="D6797" t="s">
        <v>78</v>
      </c>
      <c r="E6797">
        <v>2022</v>
      </c>
      <c r="F6797" t="s">
        <v>148</v>
      </c>
      <c r="G6797" t="s">
        <v>308</v>
      </c>
      <c r="H6797">
        <v>5619.39</v>
      </c>
      <c r="I6797" t="s">
        <v>513</v>
      </c>
      <c r="J6797" t="s">
        <v>14</v>
      </c>
      <c r="K6797" t="s">
        <v>387</v>
      </c>
    </row>
    <row r="6798" spans="1:11" x14ac:dyDescent="0.35">
      <c r="A6798" t="s">
        <v>481</v>
      </c>
      <c r="B6798" t="s">
        <v>304</v>
      </c>
      <c r="C6798" t="s">
        <v>87</v>
      </c>
      <c r="D6798" t="s">
        <v>78</v>
      </c>
      <c r="E6798">
        <v>2022</v>
      </c>
      <c r="F6798" t="s">
        <v>148</v>
      </c>
      <c r="G6798" t="s">
        <v>308</v>
      </c>
      <c r="H6798">
        <v>121603.86</v>
      </c>
      <c r="I6798" t="s">
        <v>513</v>
      </c>
      <c r="J6798" t="s">
        <v>347</v>
      </c>
      <c r="K6798" t="s">
        <v>387</v>
      </c>
    </row>
    <row r="6799" spans="1:11" x14ac:dyDescent="0.35">
      <c r="A6799" t="s">
        <v>481</v>
      </c>
      <c r="B6799" t="s">
        <v>304</v>
      </c>
      <c r="C6799" t="s">
        <v>87</v>
      </c>
      <c r="D6799" t="s">
        <v>78</v>
      </c>
      <c r="E6799">
        <v>2022</v>
      </c>
      <c r="F6799" t="s">
        <v>148</v>
      </c>
      <c r="G6799" t="s">
        <v>308</v>
      </c>
      <c r="H6799">
        <v>81.540000000000006</v>
      </c>
      <c r="I6799" t="s">
        <v>513</v>
      </c>
      <c r="J6799" t="s">
        <v>14</v>
      </c>
      <c r="K6799" t="s">
        <v>387</v>
      </c>
    </row>
    <row r="6800" spans="1:11" x14ac:dyDescent="0.35">
      <c r="A6800" t="s">
        <v>481</v>
      </c>
      <c r="B6800" t="s">
        <v>304</v>
      </c>
      <c r="C6800" t="s">
        <v>87</v>
      </c>
      <c r="D6800" t="s">
        <v>78</v>
      </c>
      <c r="E6800">
        <v>2022</v>
      </c>
      <c r="F6800" t="s">
        <v>148</v>
      </c>
      <c r="G6800" t="s">
        <v>308</v>
      </c>
      <c r="H6800">
        <v>1764.56</v>
      </c>
      <c r="I6800" t="s">
        <v>513</v>
      </c>
      <c r="J6800" t="s">
        <v>347</v>
      </c>
      <c r="K6800" t="s">
        <v>387</v>
      </c>
    </row>
    <row r="6801" spans="1:11" x14ac:dyDescent="0.35">
      <c r="A6801" t="s">
        <v>481</v>
      </c>
      <c r="B6801" t="s">
        <v>304</v>
      </c>
      <c r="C6801" t="s">
        <v>87</v>
      </c>
      <c r="D6801" t="s">
        <v>78</v>
      </c>
      <c r="E6801">
        <v>2022</v>
      </c>
      <c r="F6801" t="s">
        <v>148</v>
      </c>
      <c r="G6801" t="s">
        <v>308</v>
      </c>
      <c r="H6801">
        <v>22.73</v>
      </c>
      <c r="I6801" t="s">
        <v>513</v>
      </c>
      <c r="J6801" t="s">
        <v>14</v>
      </c>
      <c r="K6801" t="s">
        <v>387</v>
      </c>
    </row>
    <row r="6802" spans="1:11" x14ac:dyDescent="0.35">
      <c r="A6802" t="s">
        <v>481</v>
      </c>
      <c r="B6802" t="s">
        <v>304</v>
      </c>
      <c r="C6802" t="s">
        <v>87</v>
      </c>
      <c r="D6802" t="s">
        <v>78</v>
      </c>
      <c r="E6802">
        <v>2022</v>
      </c>
      <c r="F6802" t="s">
        <v>148</v>
      </c>
      <c r="G6802" t="s">
        <v>308</v>
      </c>
      <c r="H6802">
        <v>491.76</v>
      </c>
      <c r="I6802" t="s">
        <v>513</v>
      </c>
      <c r="J6802" t="s">
        <v>347</v>
      </c>
      <c r="K6802" t="s">
        <v>387</v>
      </c>
    </row>
    <row r="6803" spans="1:11" x14ac:dyDescent="0.35">
      <c r="A6803" t="s">
        <v>481</v>
      </c>
      <c r="B6803" t="s">
        <v>304</v>
      </c>
      <c r="C6803" t="s">
        <v>87</v>
      </c>
      <c r="D6803" t="s">
        <v>78</v>
      </c>
      <c r="E6803">
        <v>2022</v>
      </c>
      <c r="F6803" t="s">
        <v>148</v>
      </c>
      <c r="G6803" t="s">
        <v>308</v>
      </c>
      <c r="H6803">
        <v>28.46</v>
      </c>
      <c r="I6803" t="s">
        <v>513</v>
      </c>
      <c r="J6803" t="s">
        <v>14</v>
      </c>
      <c r="K6803" t="s">
        <v>387</v>
      </c>
    </row>
    <row r="6804" spans="1:11" x14ac:dyDescent="0.35">
      <c r="A6804" t="s">
        <v>481</v>
      </c>
      <c r="B6804" t="s">
        <v>304</v>
      </c>
      <c r="C6804" t="s">
        <v>87</v>
      </c>
      <c r="D6804" t="s">
        <v>78</v>
      </c>
      <c r="E6804">
        <v>2022</v>
      </c>
      <c r="F6804" t="s">
        <v>148</v>
      </c>
      <c r="G6804" t="s">
        <v>308</v>
      </c>
      <c r="H6804">
        <v>616.07000000000005</v>
      </c>
      <c r="I6804" t="s">
        <v>513</v>
      </c>
      <c r="J6804" t="s">
        <v>347</v>
      </c>
      <c r="K6804" t="s">
        <v>387</v>
      </c>
    </row>
    <row r="6805" spans="1:11" x14ac:dyDescent="0.35">
      <c r="A6805" t="s">
        <v>481</v>
      </c>
      <c r="B6805" t="s">
        <v>304</v>
      </c>
      <c r="C6805" t="s">
        <v>87</v>
      </c>
      <c r="D6805" t="s">
        <v>78</v>
      </c>
      <c r="E6805">
        <v>2022</v>
      </c>
      <c r="F6805" t="s">
        <v>148</v>
      </c>
      <c r="G6805" t="s">
        <v>308</v>
      </c>
      <c r="H6805">
        <v>5017.46</v>
      </c>
      <c r="I6805" t="s">
        <v>513</v>
      </c>
      <c r="J6805" t="s">
        <v>14</v>
      </c>
      <c r="K6805" t="s">
        <v>387</v>
      </c>
    </row>
    <row r="6806" spans="1:11" x14ac:dyDescent="0.35">
      <c r="A6806" t="s">
        <v>481</v>
      </c>
      <c r="B6806" t="s">
        <v>304</v>
      </c>
      <c r="C6806" t="s">
        <v>87</v>
      </c>
      <c r="D6806" t="s">
        <v>78</v>
      </c>
      <c r="E6806">
        <v>2022</v>
      </c>
      <c r="F6806" t="s">
        <v>148</v>
      </c>
      <c r="G6806" t="s">
        <v>308</v>
      </c>
      <c r="H6806">
        <v>108578.19</v>
      </c>
      <c r="I6806" t="s">
        <v>513</v>
      </c>
      <c r="J6806" t="s">
        <v>347</v>
      </c>
      <c r="K6806" t="s">
        <v>387</v>
      </c>
    </row>
    <row r="6807" spans="1:11" x14ac:dyDescent="0.35">
      <c r="A6807" t="s">
        <v>481</v>
      </c>
      <c r="B6807" t="s">
        <v>304</v>
      </c>
      <c r="C6807" t="s">
        <v>87</v>
      </c>
      <c r="D6807" t="s">
        <v>78</v>
      </c>
      <c r="E6807">
        <v>2022</v>
      </c>
      <c r="F6807" t="s">
        <v>148</v>
      </c>
      <c r="G6807" t="s">
        <v>308</v>
      </c>
      <c r="H6807">
        <v>260.61</v>
      </c>
      <c r="I6807" t="s">
        <v>513</v>
      </c>
      <c r="J6807" t="s">
        <v>14</v>
      </c>
      <c r="K6807" t="s">
        <v>387</v>
      </c>
    </row>
    <row r="6808" spans="1:11" x14ac:dyDescent="0.35">
      <c r="A6808" t="s">
        <v>481</v>
      </c>
      <c r="B6808" t="s">
        <v>304</v>
      </c>
      <c r="C6808" t="s">
        <v>87</v>
      </c>
      <c r="D6808" t="s">
        <v>78</v>
      </c>
      <c r="E6808">
        <v>2022</v>
      </c>
      <c r="F6808" t="s">
        <v>148</v>
      </c>
      <c r="G6808" t="s">
        <v>308</v>
      </c>
      <c r="H6808">
        <v>5639.37</v>
      </c>
      <c r="I6808" t="s">
        <v>513</v>
      </c>
      <c r="J6808" t="s">
        <v>347</v>
      </c>
      <c r="K6808" t="s">
        <v>387</v>
      </c>
    </row>
    <row r="6809" spans="1:11" x14ac:dyDescent="0.35">
      <c r="A6809" t="s">
        <v>481</v>
      </c>
      <c r="B6809" t="s">
        <v>304</v>
      </c>
      <c r="C6809" t="s">
        <v>87</v>
      </c>
      <c r="D6809" t="s">
        <v>78</v>
      </c>
      <c r="E6809">
        <v>2022</v>
      </c>
      <c r="F6809" t="s">
        <v>156</v>
      </c>
      <c r="G6809" t="s">
        <v>307</v>
      </c>
      <c r="H6809">
        <v>2660.54</v>
      </c>
      <c r="I6809" t="s">
        <v>513</v>
      </c>
      <c r="J6809" t="s">
        <v>14</v>
      </c>
      <c r="K6809" t="s">
        <v>387</v>
      </c>
    </row>
    <row r="6810" spans="1:11" x14ac:dyDescent="0.35">
      <c r="A6810" t="s">
        <v>481</v>
      </c>
      <c r="B6810" t="s">
        <v>304</v>
      </c>
      <c r="C6810" t="s">
        <v>87</v>
      </c>
      <c r="D6810" t="s">
        <v>78</v>
      </c>
      <c r="E6810">
        <v>2022</v>
      </c>
      <c r="F6810" t="s">
        <v>156</v>
      </c>
      <c r="G6810" t="s">
        <v>307</v>
      </c>
      <c r="H6810">
        <v>48829.98</v>
      </c>
      <c r="I6810" t="s">
        <v>513</v>
      </c>
      <c r="J6810" t="s">
        <v>347</v>
      </c>
      <c r="K6810" t="s">
        <v>387</v>
      </c>
    </row>
    <row r="6811" spans="1:11" x14ac:dyDescent="0.35">
      <c r="A6811" t="s">
        <v>481</v>
      </c>
      <c r="B6811" t="s">
        <v>304</v>
      </c>
      <c r="C6811" t="s">
        <v>87</v>
      </c>
      <c r="D6811" t="s">
        <v>78</v>
      </c>
      <c r="E6811">
        <v>2022</v>
      </c>
      <c r="F6811" t="s">
        <v>156</v>
      </c>
      <c r="G6811" t="s">
        <v>307</v>
      </c>
      <c r="H6811">
        <v>38.6</v>
      </c>
      <c r="I6811" t="s">
        <v>513</v>
      </c>
      <c r="J6811" t="s">
        <v>14</v>
      </c>
      <c r="K6811" t="s">
        <v>387</v>
      </c>
    </row>
    <row r="6812" spans="1:11" x14ac:dyDescent="0.35">
      <c r="A6812" t="s">
        <v>481</v>
      </c>
      <c r="B6812" t="s">
        <v>304</v>
      </c>
      <c r="C6812" t="s">
        <v>87</v>
      </c>
      <c r="D6812" t="s">
        <v>78</v>
      </c>
      <c r="E6812">
        <v>2022</v>
      </c>
      <c r="F6812" t="s">
        <v>156</v>
      </c>
      <c r="G6812" t="s">
        <v>307</v>
      </c>
      <c r="H6812">
        <v>708.56</v>
      </c>
      <c r="I6812" t="s">
        <v>513</v>
      </c>
      <c r="J6812" t="s">
        <v>347</v>
      </c>
      <c r="K6812" t="s">
        <v>387</v>
      </c>
    </row>
    <row r="6813" spans="1:11" x14ac:dyDescent="0.35">
      <c r="A6813" t="s">
        <v>481</v>
      </c>
      <c r="B6813" t="s">
        <v>304</v>
      </c>
      <c r="C6813" t="s">
        <v>87</v>
      </c>
      <c r="D6813" t="s">
        <v>78</v>
      </c>
      <c r="E6813">
        <v>2022</v>
      </c>
      <c r="F6813" t="s">
        <v>156</v>
      </c>
      <c r="G6813" t="s">
        <v>307</v>
      </c>
      <c r="H6813">
        <v>10.76</v>
      </c>
      <c r="I6813" t="s">
        <v>513</v>
      </c>
      <c r="J6813" t="s">
        <v>14</v>
      </c>
      <c r="K6813" t="s">
        <v>387</v>
      </c>
    </row>
    <row r="6814" spans="1:11" x14ac:dyDescent="0.35">
      <c r="A6814" t="s">
        <v>481</v>
      </c>
      <c r="B6814" t="s">
        <v>304</v>
      </c>
      <c r="C6814" t="s">
        <v>87</v>
      </c>
      <c r="D6814" t="s">
        <v>78</v>
      </c>
      <c r="E6814">
        <v>2022</v>
      </c>
      <c r="F6814" t="s">
        <v>156</v>
      </c>
      <c r="G6814" t="s">
        <v>307</v>
      </c>
      <c r="H6814">
        <v>197.46</v>
      </c>
      <c r="I6814" t="s">
        <v>513</v>
      </c>
      <c r="J6814" t="s">
        <v>347</v>
      </c>
      <c r="K6814" t="s">
        <v>387</v>
      </c>
    </row>
    <row r="6815" spans="1:11" x14ac:dyDescent="0.35">
      <c r="A6815" t="s">
        <v>481</v>
      </c>
      <c r="B6815" t="s">
        <v>304</v>
      </c>
      <c r="C6815" t="s">
        <v>87</v>
      </c>
      <c r="D6815" t="s">
        <v>78</v>
      </c>
      <c r="E6815">
        <v>2022</v>
      </c>
      <c r="F6815" t="s">
        <v>156</v>
      </c>
      <c r="G6815" t="s">
        <v>307</v>
      </c>
      <c r="H6815">
        <v>13.48</v>
      </c>
      <c r="I6815" t="s">
        <v>513</v>
      </c>
      <c r="J6815" t="s">
        <v>14</v>
      </c>
      <c r="K6815" t="s">
        <v>387</v>
      </c>
    </row>
    <row r="6816" spans="1:11" x14ac:dyDescent="0.35">
      <c r="A6816" t="s">
        <v>481</v>
      </c>
      <c r="B6816" t="s">
        <v>304</v>
      </c>
      <c r="C6816" t="s">
        <v>87</v>
      </c>
      <c r="D6816" t="s">
        <v>78</v>
      </c>
      <c r="E6816">
        <v>2022</v>
      </c>
      <c r="F6816" t="s">
        <v>156</v>
      </c>
      <c r="G6816" t="s">
        <v>307</v>
      </c>
      <c r="H6816">
        <v>247.38</v>
      </c>
      <c r="I6816" t="s">
        <v>513</v>
      </c>
      <c r="J6816" t="s">
        <v>347</v>
      </c>
      <c r="K6816" t="s">
        <v>387</v>
      </c>
    </row>
    <row r="6817" spans="1:11" x14ac:dyDescent="0.35">
      <c r="A6817" t="s">
        <v>481</v>
      </c>
      <c r="B6817" t="s">
        <v>304</v>
      </c>
      <c r="C6817" t="s">
        <v>87</v>
      </c>
      <c r="D6817" t="s">
        <v>78</v>
      </c>
      <c r="E6817">
        <v>2022</v>
      </c>
      <c r="F6817" t="s">
        <v>156</v>
      </c>
      <c r="G6817" t="s">
        <v>307</v>
      </c>
      <c r="H6817">
        <v>2375.5300000000002</v>
      </c>
      <c r="I6817" t="s">
        <v>513</v>
      </c>
      <c r="J6817" t="s">
        <v>14</v>
      </c>
      <c r="K6817" t="s">
        <v>387</v>
      </c>
    </row>
    <row r="6818" spans="1:11" x14ac:dyDescent="0.35">
      <c r="A6818" t="s">
        <v>481</v>
      </c>
      <c r="B6818" t="s">
        <v>304</v>
      </c>
      <c r="C6818" t="s">
        <v>87</v>
      </c>
      <c r="D6818" t="s">
        <v>78</v>
      </c>
      <c r="E6818">
        <v>2022</v>
      </c>
      <c r="F6818" t="s">
        <v>156</v>
      </c>
      <c r="G6818" t="s">
        <v>307</v>
      </c>
      <c r="H6818">
        <v>43599.53</v>
      </c>
      <c r="I6818" t="s">
        <v>513</v>
      </c>
      <c r="J6818" t="s">
        <v>347</v>
      </c>
      <c r="K6818" t="s">
        <v>387</v>
      </c>
    </row>
    <row r="6819" spans="1:11" x14ac:dyDescent="0.35">
      <c r="A6819" t="s">
        <v>481</v>
      </c>
      <c r="B6819" t="s">
        <v>304</v>
      </c>
      <c r="C6819" t="s">
        <v>87</v>
      </c>
      <c r="D6819" t="s">
        <v>78</v>
      </c>
      <c r="E6819">
        <v>2022</v>
      </c>
      <c r="F6819" t="s">
        <v>156</v>
      </c>
      <c r="G6819" t="s">
        <v>307</v>
      </c>
      <c r="H6819">
        <v>123.37</v>
      </c>
      <c r="I6819" t="s">
        <v>513</v>
      </c>
      <c r="J6819" t="s">
        <v>14</v>
      </c>
      <c r="K6819" t="s">
        <v>387</v>
      </c>
    </row>
    <row r="6820" spans="1:11" x14ac:dyDescent="0.35">
      <c r="A6820" t="s">
        <v>481</v>
      </c>
      <c r="B6820" t="s">
        <v>304</v>
      </c>
      <c r="C6820" t="s">
        <v>87</v>
      </c>
      <c r="D6820" t="s">
        <v>78</v>
      </c>
      <c r="E6820">
        <v>2022</v>
      </c>
      <c r="F6820" t="s">
        <v>156</v>
      </c>
      <c r="G6820" t="s">
        <v>307</v>
      </c>
      <c r="H6820">
        <v>2264.4899999999998</v>
      </c>
      <c r="I6820" t="s">
        <v>513</v>
      </c>
      <c r="J6820" t="s">
        <v>347</v>
      </c>
      <c r="K6820" t="s">
        <v>387</v>
      </c>
    </row>
    <row r="6821" spans="1:11" x14ac:dyDescent="0.35">
      <c r="A6821" t="s">
        <v>481</v>
      </c>
      <c r="B6821" t="s">
        <v>304</v>
      </c>
      <c r="C6821" t="s">
        <v>87</v>
      </c>
      <c r="D6821" t="s">
        <v>78</v>
      </c>
      <c r="E6821">
        <v>2022</v>
      </c>
      <c r="F6821" t="s">
        <v>502</v>
      </c>
      <c r="G6821" t="s">
        <v>68</v>
      </c>
      <c r="H6821">
        <v>128036.34</v>
      </c>
      <c r="I6821" t="s">
        <v>513</v>
      </c>
      <c r="J6821" t="s">
        <v>347</v>
      </c>
      <c r="K6821" t="s">
        <v>387</v>
      </c>
    </row>
    <row r="6822" spans="1:11" x14ac:dyDescent="0.35">
      <c r="A6822" t="s">
        <v>481</v>
      </c>
      <c r="B6822" t="s">
        <v>304</v>
      </c>
      <c r="C6822" t="s">
        <v>87</v>
      </c>
      <c r="D6822" t="s">
        <v>78</v>
      </c>
      <c r="E6822">
        <v>2022</v>
      </c>
      <c r="F6822" t="s">
        <v>502</v>
      </c>
      <c r="G6822" t="s">
        <v>68</v>
      </c>
      <c r="H6822">
        <v>2097.27</v>
      </c>
      <c r="I6822" t="s">
        <v>513</v>
      </c>
      <c r="J6822" t="s">
        <v>347</v>
      </c>
      <c r="K6822" t="s">
        <v>387</v>
      </c>
    </row>
    <row r="6823" spans="1:11" x14ac:dyDescent="0.35">
      <c r="A6823" t="s">
        <v>481</v>
      </c>
      <c r="B6823" t="s">
        <v>304</v>
      </c>
      <c r="C6823" t="s">
        <v>87</v>
      </c>
      <c r="D6823" t="s">
        <v>78</v>
      </c>
      <c r="E6823">
        <v>2022</v>
      </c>
      <c r="F6823" t="s">
        <v>502</v>
      </c>
      <c r="G6823" t="s">
        <v>68</v>
      </c>
      <c r="H6823">
        <v>404.59</v>
      </c>
      <c r="I6823" t="s">
        <v>513</v>
      </c>
      <c r="J6823" t="s">
        <v>347</v>
      </c>
      <c r="K6823" t="s">
        <v>387</v>
      </c>
    </row>
    <row r="6824" spans="1:11" x14ac:dyDescent="0.35">
      <c r="A6824" t="s">
        <v>481</v>
      </c>
      <c r="B6824" t="s">
        <v>304</v>
      </c>
      <c r="C6824" t="s">
        <v>87</v>
      </c>
      <c r="D6824" t="s">
        <v>78</v>
      </c>
      <c r="E6824">
        <v>2022</v>
      </c>
      <c r="F6824" t="s">
        <v>502</v>
      </c>
      <c r="G6824" t="s">
        <v>68</v>
      </c>
      <c r="H6824">
        <v>1094.76</v>
      </c>
      <c r="I6824" t="s">
        <v>513</v>
      </c>
      <c r="J6824" t="s">
        <v>347</v>
      </c>
      <c r="K6824" t="s">
        <v>387</v>
      </c>
    </row>
    <row r="6825" spans="1:11" x14ac:dyDescent="0.35">
      <c r="A6825" t="s">
        <v>481</v>
      </c>
      <c r="B6825" t="s">
        <v>304</v>
      </c>
      <c r="C6825" t="s">
        <v>87</v>
      </c>
      <c r="D6825" t="s">
        <v>78</v>
      </c>
      <c r="E6825">
        <v>2022</v>
      </c>
      <c r="F6825" t="s">
        <v>502</v>
      </c>
      <c r="G6825" t="s">
        <v>68</v>
      </c>
      <c r="H6825">
        <v>84348.7</v>
      </c>
      <c r="I6825" t="s">
        <v>513</v>
      </c>
      <c r="J6825" t="s">
        <v>347</v>
      </c>
      <c r="K6825" t="s">
        <v>387</v>
      </c>
    </row>
    <row r="6826" spans="1:11" x14ac:dyDescent="0.35">
      <c r="A6826" t="s">
        <v>481</v>
      </c>
      <c r="B6826" t="s">
        <v>304</v>
      </c>
      <c r="C6826" t="s">
        <v>87</v>
      </c>
      <c r="D6826" t="s">
        <v>78</v>
      </c>
      <c r="E6826">
        <v>2022</v>
      </c>
      <c r="F6826" t="s">
        <v>502</v>
      </c>
      <c r="G6826" t="s">
        <v>68</v>
      </c>
      <c r="H6826">
        <v>6260.93</v>
      </c>
      <c r="I6826" t="s">
        <v>513</v>
      </c>
      <c r="J6826" t="s">
        <v>347</v>
      </c>
      <c r="K6826" t="s">
        <v>387</v>
      </c>
    </row>
    <row r="6827" spans="1:11" hidden="1" x14ac:dyDescent="0.35">
      <c r="A6827" t="s">
        <v>481</v>
      </c>
      <c r="B6827" t="s">
        <v>84</v>
      </c>
      <c r="C6827" t="s">
        <v>85</v>
      </c>
      <c r="D6827" t="s">
        <v>78</v>
      </c>
      <c r="E6827">
        <v>2022</v>
      </c>
      <c r="F6827" t="s">
        <v>506</v>
      </c>
      <c r="G6827" t="s">
        <v>309</v>
      </c>
      <c r="H6827">
        <v>2974.82</v>
      </c>
      <c r="I6827" t="s">
        <v>513</v>
      </c>
      <c r="J6827" t="s">
        <v>347</v>
      </c>
      <c r="K6827" t="s">
        <v>388</v>
      </c>
    </row>
    <row r="6828" spans="1:11" hidden="1" x14ac:dyDescent="0.35">
      <c r="A6828" t="s">
        <v>481</v>
      </c>
      <c r="B6828" t="s">
        <v>84</v>
      </c>
      <c r="C6828" t="s">
        <v>85</v>
      </c>
      <c r="D6828" t="s">
        <v>78</v>
      </c>
      <c r="E6828">
        <v>2022</v>
      </c>
      <c r="F6828" t="s">
        <v>506</v>
      </c>
      <c r="G6828" t="s">
        <v>309</v>
      </c>
      <c r="H6828">
        <v>616.66999999999996</v>
      </c>
      <c r="I6828" t="s">
        <v>513</v>
      </c>
      <c r="J6828" t="s">
        <v>347</v>
      </c>
      <c r="K6828" t="s">
        <v>388</v>
      </c>
    </row>
    <row r="6829" spans="1:11" hidden="1" x14ac:dyDescent="0.35">
      <c r="A6829" t="s">
        <v>481</v>
      </c>
      <c r="B6829" t="s">
        <v>84</v>
      </c>
      <c r="C6829" t="s">
        <v>85</v>
      </c>
      <c r="D6829" t="s">
        <v>78</v>
      </c>
      <c r="E6829">
        <v>2022</v>
      </c>
      <c r="F6829" t="s">
        <v>506</v>
      </c>
      <c r="G6829" t="s">
        <v>309</v>
      </c>
      <c r="H6829">
        <v>451.08</v>
      </c>
      <c r="I6829" t="s">
        <v>513</v>
      </c>
      <c r="J6829" t="s">
        <v>347</v>
      </c>
      <c r="K6829" t="s">
        <v>388</v>
      </c>
    </row>
    <row r="6830" spans="1:11" hidden="1" x14ac:dyDescent="0.35">
      <c r="A6830" t="s">
        <v>481</v>
      </c>
      <c r="B6830" t="s">
        <v>84</v>
      </c>
      <c r="C6830" t="s">
        <v>85</v>
      </c>
      <c r="D6830" t="s">
        <v>78</v>
      </c>
      <c r="E6830">
        <v>2022</v>
      </c>
      <c r="F6830" t="s">
        <v>506</v>
      </c>
      <c r="G6830" t="s">
        <v>309</v>
      </c>
      <c r="H6830">
        <v>-70.150000000000006</v>
      </c>
      <c r="I6830" t="s">
        <v>513</v>
      </c>
      <c r="J6830" t="s">
        <v>347</v>
      </c>
      <c r="K6830" t="s">
        <v>388</v>
      </c>
    </row>
    <row r="6831" spans="1:11" hidden="1" x14ac:dyDescent="0.35">
      <c r="A6831" t="s">
        <v>481</v>
      </c>
      <c r="B6831" t="s">
        <v>84</v>
      </c>
      <c r="C6831" t="s">
        <v>85</v>
      </c>
      <c r="D6831" t="s">
        <v>78</v>
      </c>
      <c r="E6831">
        <v>2022</v>
      </c>
      <c r="F6831" t="s">
        <v>500</v>
      </c>
      <c r="G6831" t="s">
        <v>311</v>
      </c>
      <c r="H6831">
        <v>4165.45</v>
      </c>
      <c r="I6831" t="s">
        <v>513</v>
      </c>
      <c r="J6831" t="s">
        <v>347</v>
      </c>
      <c r="K6831" t="s">
        <v>388</v>
      </c>
    </row>
    <row r="6832" spans="1:11" hidden="1" x14ac:dyDescent="0.35">
      <c r="A6832" t="s">
        <v>481</v>
      </c>
      <c r="B6832" t="s">
        <v>84</v>
      </c>
      <c r="C6832" t="s">
        <v>85</v>
      </c>
      <c r="D6832" t="s">
        <v>78</v>
      </c>
      <c r="E6832">
        <v>2022</v>
      </c>
      <c r="F6832" t="s">
        <v>500</v>
      </c>
      <c r="G6832" t="s">
        <v>311</v>
      </c>
      <c r="H6832">
        <v>863.47</v>
      </c>
      <c r="I6832" t="s">
        <v>513</v>
      </c>
      <c r="J6832" t="s">
        <v>347</v>
      </c>
      <c r="K6832" t="s">
        <v>388</v>
      </c>
    </row>
    <row r="6833" spans="1:11" hidden="1" x14ac:dyDescent="0.35">
      <c r="A6833" t="s">
        <v>481</v>
      </c>
      <c r="B6833" t="s">
        <v>84</v>
      </c>
      <c r="C6833" t="s">
        <v>85</v>
      </c>
      <c r="D6833" t="s">
        <v>78</v>
      </c>
      <c r="E6833">
        <v>2022</v>
      </c>
      <c r="F6833" t="s">
        <v>500</v>
      </c>
      <c r="G6833" t="s">
        <v>311</v>
      </c>
      <c r="H6833">
        <v>631.61</v>
      </c>
      <c r="I6833" t="s">
        <v>513</v>
      </c>
      <c r="J6833" t="s">
        <v>347</v>
      </c>
      <c r="K6833" t="s">
        <v>388</v>
      </c>
    </row>
    <row r="6834" spans="1:11" hidden="1" x14ac:dyDescent="0.35">
      <c r="A6834" t="s">
        <v>481</v>
      </c>
      <c r="B6834" t="s">
        <v>84</v>
      </c>
      <c r="C6834" t="s">
        <v>85</v>
      </c>
      <c r="D6834" t="s">
        <v>78</v>
      </c>
      <c r="E6834">
        <v>2022</v>
      </c>
      <c r="F6834" t="s">
        <v>500</v>
      </c>
      <c r="G6834" t="s">
        <v>311</v>
      </c>
      <c r="H6834">
        <v>-98.23</v>
      </c>
      <c r="I6834" t="s">
        <v>513</v>
      </c>
      <c r="J6834" t="s">
        <v>347</v>
      </c>
      <c r="K6834" t="s">
        <v>388</v>
      </c>
    </row>
    <row r="6835" spans="1:11" hidden="1" x14ac:dyDescent="0.35">
      <c r="A6835" t="s">
        <v>481</v>
      </c>
      <c r="B6835" t="s">
        <v>84</v>
      </c>
      <c r="C6835" t="s">
        <v>85</v>
      </c>
      <c r="D6835" t="s">
        <v>78</v>
      </c>
      <c r="E6835">
        <v>2022</v>
      </c>
      <c r="F6835" t="s">
        <v>71</v>
      </c>
      <c r="G6835" t="s">
        <v>310</v>
      </c>
      <c r="H6835">
        <v>27.34</v>
      </c>
      <c r="I6835" t="s">
        <v>513</v>
      </c>
      <c r="J6835" t="s">
        <v>347</v>
      </c>
      <c r="K6835" t="s">
        <v>388</v>
      </c>
    </row>
    <row r="6836" spans="1:11" hidden="1" x14ac:dyDescent="0.35">
      <c r="A6836" t="s">
        <v>481</v>
      </c>
      <c r="B6836" t="s">
        <v>84</v>
      </c>
      <c r="C6836" t="s">
        <v>85</v>
      </c>
      <c r="D6836" t="s">
        <v>78</v>
      </c>
      <c r="E6836">
        <v>2022</v>
      </c>
      <c r="F6836" t="s">
        <v>71</v>
      </c>
      <c r="G6836" t="s">
        <v>310</v>
      </c>
      <c r="H6836">
        <v>15.12</v>
      </c>
      <c r="I6836" t="s">
        <v>513</v>
      </c>
      <c r="J6836" t="s">
        <v>347</v>
      </c>
      <c r="K6836" t="s">
        <v>388</v>
      </c>
    </row>
    <row r="6837" spans="1:11" hidden="1" x14ac:dyDescent="0.35">
      <c r="A6837" t="s">
        <v>481</v>
      </c>
      <c r="B6837" t="s">
        <v>84</v>
      </c>
      <c r="C6837" t="s">
        <v>85</v>
      </c>
      <c r="D6837" t="s">
        <v>78</v>
      </c>
      <c r="E6837">
        <v>2022</v>
      </c>
      <c r="F6837" t="s">
        <v>71</v>
      </c>
      <c r="G6837" t="s">
        <v>310</v>
      </c>
      <c r="H6837">
        <v>11.06</v>
      </c>
      <c r="I6837" t="s">
        <v>513</v>
      </c>
      <c r="J6837" t="s">
        <v>347</v>
      </c>
      <c r="K6837" t="s">
        <v>388</v>
      </c>
    </row>
    <row r="6838" spans="1:11" hidden="1" x14ac:dyDescent="0.35">
      <c r="A6838" t="s">
        <v>481</v>
      </c>
      <c r="B6838" t="s">
        <v>84</v>
      </c>
      <c r="C6838" t="s">
        <v>85</v>
      </c>
      <c r="D6838" t="s">
        <v>78</v>
      </c>
      <c r="E6838">
        <v>2022</v>
      </c>
      <c r="F6838" t="s">
        <v>71</v>
      </c>
      <c r="G6838" t="s">
        <v>310</v>
      </c>
      <c r="H6838">
        <v>-1.72</v>
      </c>
      <c r="I6838" t="s">
        <v>513</v>
      </c>
      <c r="J6838" t="s">
        <v>347</v>
      </c>
      <c r="K6838" t="s">
        <v>388</v>
      </c>
    </row>
    <row r="6839" spans="1:11" hidden="1" x14ac:dyDescent="0.35">
      <c r="A6839" t="s">
        <v>481</v>
      </c>
      <c r="B6839" t="s">
        <v>84</v>
      </c>
      <c r="C6839" t="s">
        <v>85</v>
      </c>
      <c r="D6839" t="s">
        <v>78</v>
      </c>
      <c r="E6839">
        <v>2022</v>
      </c>
      <c r="F6839" t="s">
        <v>156</v>
      </c>
      <c r="G6839" t="s">
        <v>307</v>
      </c>
      <c r="H6839">
        <v>2782.47</v>
      </c>
      <c r="I6839" t="s">
        <v>513</v>
      </c>
      <c r="J6839" t="s">
        <v>347</v>
      </c>
      <c r="K6839" t="s">
        <v>388</v>
      </c>
    </row>
    <row r="6840" spans="1:11" hidden="1" x14ac:dyDescent="0.35">
      <c r="A6840" t="s">
        <v>481</v>
      </c>
      <c r="B6840" t="s">
        <v>84</v>
      </c>
      <c r="C6840" t="s">
        <v>85</v>
      </c>
      <c r="D6840" t="s">
        <v>78</v>
      </c>
      <c r="E6840">
        <v>2022</v>
      </c>
      <c r="F6840" t="s">
        <v>156</v>
      </c>
      <c r="G6840" t="s">
        <v>307</v>
      </c>
      <c r="H6840">
        <v>576.79</v>
      </c>
      <c r="I6840" t="s">
        <v>513</v>
      </c>
      <c r="J6840" t="s">
        <v>347</v>
      </c>
      <c r="K6840" t="s">
        <v>388</v>
      </c>
    </row>
    <row r="6841" spans="1:11" hidden="1" x14ac:dyDescent="0.35">
      <c r="A6841" t="s">
        <v>481</v>
      </c>
      <c r="B6841" t="s">
        <v>84</v>
      </c>
      <c r="C6841" t="s">
        <v>85</v>
      </c>
      <c r="D6841" t="s">
        <v>78</v>
      </c>
      <c r="E6841">
        <v>2022</v>
      </c>
      <c r="F6841" t="s">
        <v>156</v>
      </c>
      <c r="G6841" t="s">
        <v>307</v>
      </c>
      <c r="H6841">
        <v>421.9</v>
      </c>
      <c r="I6841" t="s">
        <v>513</v>
      </c>
      <c r="J6841" t="s">
        <v>347</v>
      </c>
      <c r="K6841" t="s">
        <v>388</v>
      </c>
    </row>
    <row r="6842" spans="1:11" hidden="1" x14ac:dyDescent="0.35">
      <c r="A6842" t="s">
        <v>481</v>
      </c>
      <c r="B6842" t="s">
        <v>84</v>
      </c>
      <c r="C6842" t="s">
        <v>85</v>
      </c>
      <c r="D6842" t="s">
        <v>78</v>
      </c>
      <c r="E6842">
        <v>2022</v>
      </c>
      <c r="F6842" t="s">
        <v>156</v>
      </c>
      <c r="G6842" t="s">
        <v>307</v>
      </c>
      <c r="H6842">
        <v>-65.61</v>
      </c>
      <c r="I6842" t="s">
        <v>513</v>
      </c>
      <c r="J6842" t="s">
        <v>347</v>
      </c>
      <c r="K6842" t="s">
        <v>388</v>
      </c>
    </row>
    <row r="6843" spans="1:11" hidden="1" x14ac:dyDescent="0.35">
      <c r="A6843" t="s">
        <v>481</v>
      </c>
      <c r="B6843" t="s">
        <v>84</v>
      </c>
      <c r="C6843" t="s">
        <v>351</v>
      </c>
      <c r="D6843" t="s">
        <v>78</v>
      </c>
      <c r="E6843">
        <v>2022</v>
      </c>
      <c r="F6843" t="s">
        <v>506</v>
      </c>
      <c r="G6843" t="s">
        <v>309</v>
      </c>
      <c r="H6843">
        <v>2176.11</v>
      </c>
      <c r="I6843" t="s">
        <v>513</v>
      </c>
      <c r="J6843" t="s">
        <v>347</v>
      </c>
      <c r="K6843" t="s">
        <v>403</v>
      </c>
    </row>
    <row r="6844" spans="1:11" hidden="1" x14ac:dyDescent="0.35">
      <c r="A6844" t="s">
        <v>481</v>
      </c>
      <c r="B6844" t="s">
        <v>84</v>
      </c>
      <c r="C6844" t="s">
        <v>351</v>
      </c>
      <c r="D6844" t="s">
        <v>78</v>
      </c>
      <c r="E6844">
        <v>2022</v>
      </c>
      <c r="F6844" t="s">
        <v>500</v>
      </c>
      <c r="G6844" t="s">
        <v>311</v>
      </c>
      <c r="H6844">
        <v>6369.78</v>
      </c>
      <c r="I6844" t="s">
        <v>513</v>
      </c>
      <c r="J6844" t="s">
        <v>14</v>
      </c>
      <c r="K6844" t="s">
        <v>403</v>
      </c>
    </row>
    <row r="6845" spans="1:11" hidden="1" x14ac:dyDescent="0.35">
      <c r="A6845" t="s">
        <v>481</v>
      </c>
      <c r="B6845" t="s">
        <v>84</v>
      </c>
      <c r="C6845" t="s">
        <v>351</v>
      </c>
      <c r="D6845" t="s">
        <v>78</v>
      </c>
      <c r="E6845">
        <v>2022</v>
      </c>
      <c r="F6845" t="s">
        <v>500</v>
      </c>
      <c r="G6845" t="s">
        <v>311</v>
      </c>
      <c r="H6845">
        <v>19652.650000000001</v>
      </c>
      <c r="I6845" t="s">
        <v>513</v>
      </c>
      <c r="J6845" t="s">
        <v>347</v>
      </c>
      <c r="K6845" t="s">
        <v>403</v>
      </c>
    </row>
    <row r="6846" spans="1:11" hidden="1" x14ac:dyDescent="0.35">
      <c r="A6846" t="s">
        <v>481</v>
      </c>
      <c r="B6846" t="s">
        <v>84</v>
      </c>
      <c r="C6846" t="s">
        <v>351</v>
      </c>
      <c r="D6846" t="s">
        <v>78</v>
      </c>
      <c r="E6846">
        <v>2022</v>
      </c>
      <c r="F6846" t="s">
        <v>71</v>
      </c>
      <c r="G6846" t="s">
        <v>310</v>
      </c>
      <c r="H6846">
        <v>165.6</v>
      </c>
      <c r="I6846" t="s">
        <v>513</v>
      </c>
      <c r="J6846" t="s">
        <v>347</v>
      </c>
      <c r="K6846" t="s">
        <v>403</v>
      </c>
    </row>
    <row r="6847" spans="1:11" hidden="1" x14ac:dyDescent="0.35">
      <c r="A6847" t="s">
        <v>481</v>
      </c>
      <c r="B6847" t="s">
        <v>84</v>
      </c>
      <c r="C6847" t="s">
        <v>351</v>
      </c>
      <c r="D6847" t="s">
        <v>78</v>
      </c>
      <c r="E6847">
        <v>2022</v>
      </c>
      <c r="F6847" t="s">
        <v>156</v>
      </c>
      <c r="G6847" t="s">
        <v>307</v>
      </c>
      <c r="H6847">
        <v>27.68</v>
      </c>
      <c r="I6847" t="s">
        <v>513</v>
      </c>
      <c r="J6847" t="s">
        <v>14</v>
      </c>
      <c r="K6847" t="s">
        <v>403</v>
      </c>
    </row>
    <row r="6848" spans="1:11" hidden="1" x14ac:dyDescent="0.35">
      <c r="A6848" t="s">
        <v>481</v>
      </c>
      <c r="B6848" t="s">
        <v>84</v>
      </c>
      <c r="C6848" t="s">
        <v>351</v>
      </c>
      <c r="D6848" t="s">
        <v>78</v>
      </c>
      <c r="E6848">
        <v>2022</v>
      </c>
      <c r="F6848" t="s">
        <v>156</v>
      </c>
      <c r="G6848" t="s">
        <v>307</v>
      </c>
      <c r="H6848">
        <v>498.62</v>
      </c>
      <c r="I6848" t="s">
        <v>513</v>
      </c>
      <c r="J6848" t="s">
        <v>347</v>
      </c>
      <c r="K6848" t="s">
        <v>403</v>
      </c>
    </row>
    <row r="6849" spans="1:11" hidden="1" x14ac:dyDescent="0.35">
      <c r="A6849" t="s">
        <v>481</v>
      </c>
      <c r="B6849" t="s">
        <v>84</v>
      </c>
      <c r="C6849" t="s">
        <v>329</v>
      </c>
      <c r="D6849" t="s">
        <v>78</v>
      </c>
      <c r="E6849">
        <v>2022</v>
      </c>
      <c r="F6849" t="s">
        <v>500</v>
      </c>
      <c r="G6849" t="s">
        <v>311</v>
      </c>
      <c r="H6849">
        <v>12044.55</v>
      </c>
      <c r="I6849" t="s">
        <v>513</v>
      </c>
      <c r="J6849" t="s">
        <v>14</v>
      </c>
      <c r="K6849" t="s">
        <v>390</v>
      </c>
    </row>
    <row r="6850" spans="1:11" hidden="1" x14ac:dyDescent="0.35">
      <c r="A6850" t="s">
        <v>481</v>
      </c>
      <c r="B6850" t="s">
        <v>84</v>
      </c>
      <c r="C6850" t="s">
        <v>329</v>
      </c>
      <c r="D6850" t="s">
        <v>78</v>
      </c>
      <c r="E6850">
        <v>2022</v>
      </c>
      <c r="F6850" t="s">
        <v>500</v>
      </c>
      <c r="G6850" t="s">
        <v>311</v>
      </c>
      <c r="H6850">
        <v>8908.23</v>
      </c>
      <c r="I6850" t="s">
        <v>513</v>
      </c>
      <c r="J6850" t="s">
        <v>347</v>
      </c>
      <c r="K6850" t="s">
        <v>390</v>
      </c>
    </row>
    <row r="6851" spans="1:11" hidden="1" x14ac:dyDescent="0.35">
      <c r="A6851" t="s">
        <v>481</v>
      </c>
      <c r="B6851" t="s">
        <v>84</v>
      </c>
      <c r="C6851" t="s">
        <v>329</v>
      </c>
      <c r="D6851" t="s">
        <v>78</v>
      </c>
      <c r="E6851">
        <v>2022</v>
      </c>
      <c r="F6851" t="s">
        <v>500</v>
      </c>
      <c r="G6851" t="s">
        <v>311</v>
      </c>
      <c r="H6851">
        <v>4403.1400000000003</v>
      </c>
      <c r="I6851" t="s">
        <v>513</v>
      </c>
      <c r="J6851" t="s">
        <v>14</v>
      </c>
      <c r="K6851" t="s">
        <v>390</v>
      </c>
    </row>
    <row r="6852" spans="1:11" hidden="1" x14ac:dyDescent="0.35">
      <c r="A6852" t="s">
        <v>481</v>
      </c>
      <c r="B6852" t="s">
        <v>84</v>
      </c>
      <c r="C6852" t="s">
        <v>329</v>
      </c>
      <c r="D6852" t="s">
        <v>78</v>
      </c>
      <c r="E6852">
        <v>2022</v>
      </c>
      <c r="F6852" t="s">
        <v>500</v>
      </c>
      <c r="G6852" t="s">
        <v>311</v>
      </c>
      <c r="H6852">
        <v>3256.59</v>
      </c>
      <c r="I6852" t="s">
        <v>513</v>
      </c>
      <c r="J6852" t="s">
        <v>347</v>
      </c>
      <c r="K6852" t="s">
        <v>390</v>
      </c>
    </row>
    <row r="6853" spans="1:11" hidden="1" x14ac:dyDescent="0.35">
      <c r="A6853" t="s">
        <v>481</v>
      </c>
      <c r="B6853" t="s">
        <v>84</v>
      </c>
      <c r="C6853" t="s">
        <v>329</v>
      </c>
      <c r="D6853" t="s">
        <v>78</v>
      </c>
      <c r="E6853">
        <v>2022</v>
      </c>
      <c r="F6853" t="s">
        <v>500</v>
      </c>
      <c r="G6853" t="s">
        <v>311</v>
      </c>
      <c r="H6853">
        <v>46.59</v>
      </c>
      <c r="I6853" t="s">
        <v>513</v>
      </c>
      <c r="J6853" t="s">
        <v>14</v>
      </c>
      <c r="K6853" t="s">
        <v>390</v>
      </c>
    </row>
    <row r="6854" spans="1:11" hidden="1" x14ac:dyDescent="0.35">
      <c r="A6854" t="s">
        <v>481</v>
      </c>
      <c r="B6854" t="s">
        <v>84</v>
      </c>
      <c r="C6854" t="s">
        <v>329</v>
      </c>
      <c r="D6854" t="s">
        <v>78</v>
      </c>
      <c r="E6854">
        <v>2022</v>
      </c>
      <c r="F6854" t="s">
        <v>500</v>
      </c>
      <c r="G6854" t="s">
        <v>311</v>
      </c>
      <c r="H6854">
        <v>34.46</v>
      </c>
      <c r="I6854" t="s">
        <v>513</v>
      </c>
      <c r="J6854" t="s">
        <v>347</v>
      </c>
      <c r="K6854" t="s">
        <v>390</v>
      </c>
    </row>
    <row r="6855" spans="1:11" hidden="1" x14ac:dyDescent="0.35">
      <c r="A6855" t="s">
        <v>481</v>
      </c>
      <c r="B6855" t="s">
        <v>84</v>
      </c>
      <c r="C6855" t="s">
        <v>329</v>
      </c>
      <c r="D6855" t="s">
        <v>78</v>
      </c>
      <c r="E6855">
        <v>2022</v>
      </c>
      <c r="F6855" t="s">
        <v>500</v>
      </c>
      <c r="G6855" t="s">
        <v>311</v>
      </c>
      <c r="H6855">
        <v>9404.23</v>
      </c>
      <c r="I6855" t="s">
        <v>513</v>
      </c>
      <c r="J6855" t="s">
        <v>14</v>
      </c>
      <c r="K6855" t="s">
        <v>390</v>
      </c>
    </row>
    <row r="6856" spans="1:11" hidden="1" x14ac:dyDescent="0.35">
      <c r="A6856" t="s">
        <v>481</v>
      </c>
      <c r="B6856" t="s">
        <v>84</v>
      </c>
      <c r="C6856" t="s">
        <v>329</v>
      </c>
      <c r="D6856" t="s">
        <v>78</v>
      </c>
      <c r="E6856">
        <v>2022</v>
      </c>
      <c r="F6856" t="s">
        <v>500</v>
      </c>
      <c r="G6856" t="s">
        <v>311</v>
      </c>
      <c r="H6856">
        <v>6955.42</v>
      </c>
      <c r="I6856" t="s">
        <v>513</v>
      </c>
      <c r="J6856" t="s">
        <v>347</v>
      </c>
      <c r="K6856" t="s">
        <v>390</v>
      </c>
    </row>
    <row r="6857" spans="1:11" hidden="1" x14ac:dyDescent="0.35">
      <c r="A6857" t="s">
        <v>481</v>
      </c>
      <c r="B6857" t="s">
        <v>84</v>
      </c>
      <c r="C6857" t="s">
        <v>329</v>
      </c>
      <c r="D6857" t="s">
        <v>78</v>
      </c>
      <c r="E6857">
        <v>2022</v>
      </c>
      <c r="F6857" t="s">
        <v>500</v>
      </c>
      <c r="G6857" t="s">
        <v>311</v>
      </c>
      <c r="H6857">
        <v>12828.88</v>
      </c>
      <c r="I6857" t="s">
        <v>513</v>
      </c>
      <c r="J6857" t="s">
        <v>14</v>
      </c>
      <c r="K6857" t="s">
        <v>390</v>
      </c>
    </row>
    <row r="6858" spans="1:11" hidden="1" x14ac:dyDescent="0.35">
      <c r="A6858" t="s">
        <v>481</v>
      </c>
      <c r="B6858" t="s">
        <v>84</v>
      </c>
      <c r="C6858" t="s">
        <v>329</v>
      </c>
      <c r="D6858" t="s">
        <v>78</v>
      </c>
      <c r="E6858">
        <v>2022</v>
      </c>
      <c r="F6858" t="s">
        <v>500</v>
      </c>
      <c r="G6858" t="s">
        <v>311</v>
      </c>
      <c r="H6858">
        <v>9488.32</v>
      </c>
      <c r="I6858" t="s">
        <v>513</v>
      </c>
      <c r="J6858" t="s">
        <v>347</v>
      </c>
      <c r="K6858" t="s">
        <v>390</v>
      </c>
    </row>
    <row r="6859" spans="1:11" hidden="1" x14ac:dyDescent="0.35">
      <c r="A6859" t="s">
        <v>481</v>
      </c>
      <c r="B6859" t="s">
        <v>84</v>
      </c>
      <c r="C6859" t="s">
        <v>329</v>
      </c>
      <c r="D6859" t="s">
        <v>78</v>
      </c>
      <c r="E6859">
        <v>2022</v>
      </c>
      <c r="F6859" t="s">
        <v>500</v>
      </c>
      <c r="G6859" t="s">
        <v>311</v>
      </c>
      <c r="H6859">
        <v>2306.4</v>
      </c>
      <c r="I6859" t="s">
        <v>513</v>
      </c>
      <c r="J6859" t="s">
        <v>14</v>
      </c>
      <c r="K6859" t="s">
        <v>390</v>
      </c>
    </row>
    <row r="6860" spans="1:11" hidden="1" x14ac:dyDescent="0.35">
      <c r="A6860" t="s">
        <v>481</v>
      </c>
      <c r="B6860" t="s">
        <v>84</v>
      </c>
      <c r="C6860" t="s">
        <v>329</v>
      </c>
      <c r="D6860" t="s">
        <v>78</v>
      </c>
      <c r="E6860">
        <v>2022</v>
      </c>
      <c r="F6860" t="s">
        <v>500</v>
      </c>
      <c r="G6860" t="s">
        <v>311</v>
      </c>
      <c r="H6860">
        <v>1705.83</v>
      </c>
      <c r="I6860" t="s">
        <v>513</v>
      </c>
      <c r="J6860" t="s">
        <v>347</v>
      </c>
      <c r="K6860" t="s">
        <v>390</v>
      </c>
    </row>
    <row r="6861" spans="1:11" hidden="1" x14ac:dyDescent="0.35">
      <c r="A6861" t="s">
        <v>481</v>
      </c>
      <c r="B6861" t="s">
        <v>84</v>
      </c>
      <c r="C6861" t="s">
        <v>329</v>
      </c>
      <c r="D6861" t="s">
        <v>78</v>
      </c>
      <c r="E6861">
        <v>2022</v>
      </c>
      <c r="F6861" t="s">
        <v>506</v>
      </c>
      <c r="G6861" t="s">
        <v>309</v>
      </c>
      <c r="H6861">
        <v>947.19</v>
      </c>
      <c r="I6861" t="s">
        <v>513</v>
      </c>
      <c r="J6861" t="s">
        <v>347</v>
      </c>
      <c r="K6861" t="s">
        <v>390</v>
      </c>
    </row>
    <row r="6862" spans="1:11" hidden="1" x14ac:dyDescent="0.35">
      <c r="A6862" t="s">
        <v>481</v>
      </c>
      <c r="B6862" t="s">
        <v>84</v>
      </c>
      <c r="C6862" t="s">
        <v>329</v>
      </c>
      <c r="D6862" t="s">
        <v>78</v>
      </c>
      <c r="E6862">
        <v>2022</v>
      </c>
      <c r="F6862" t="s">
        <v>506</v>
      </c>
      <c r="G6862" t="s">
        <v>309</v>
      </c>
      <c r="H6862">
        <v>346.25</v>
      </c>
      <c r="I6862" t="s">
        <v>513</v>
      </c>
      <c r="J6862" t="s">
        <v>347</v>
      </c>
      <c r="K6862" t="s">
        <v>390</v>
      </c>
    </row>
    <row r="6863" spans="1:11" hidden="1" x14ac:dyDescent="0.35">
      <c r="A6863" t="s">
        <v>481</v>
      </c>
      <c r="B6863" t="s">
        <v>84</v>
      </c>
      <c r="C6863" t="s">
        <v>329</v>
      </c>
      <c r="D6863" t="s">
        <v>78</v>
      </c>
      <c r="E6863">
        <v>2022</v>
      </c>
      <c r="F6863" t="s">
        <v>506</v>
      </c>
      <c r="G6863" t="s">
        <v>309</v>
      </c>
      <c r="H6863">
        <v>3.66</v>
      </c>
      <c r="I6863" t="s">
        <v>513</v>
      </c>
      <c r="J6863" t="s">
        <v>347</v>
      </c>
      <c r="K6863" t="s">
        <v>390</v>
      </c>
    </row>
    <row r="6864" spans="1:11" hidden="1" x14ac:dyDescent="0.35">
      <c r="A6864" t="s">
        <v>481</v>
      </c>
      <c r="B6864" t="s">
        <v>84</v>
      </c>
      <c r="C6864" t="s">
        <v>329</v>
      </c>
      <c r="D6864" t="s">
        <v>78</v>
      </c>
      <c r="E6864">
        <v>2022</v>
      </c>
      <c r="F6864" t="s">
        <v>506</v>
      </c>
      <c r="G6864" t="s">
        <v>309</v>
      </c>
      <c r="H6864">
        <v>739.56</v>
      </c>
      <c r="I6864" t="s">
        <v>513</v>
      </c>
      <c r="J6864" t="s">
        <v>347</v>
      </c>
      <c r="K6864" t="s">
        <v>390</v>
      </c>
    </row>
    <row r="6865" spans="1:11" hidden="1" x14ac:dyDescent="0.35">
      <c r="A6865" t="s">
        <v>481</v>
      </c>
      <c r="B6865" t="s">
        <v>84</v>
      </c>
      <c r="C6865" t="s">
        <v>329</v>
      </c>
      <c r="D6865" t="s">
        <v>78</v>
      </c>
      <c r="E6865">
        <v>2022</v>
      </c>
      <c r="F6865" t="s">
        <v>506</v>
      </c>
      <c r="G6865" t="s">
        <v>309</v>
      </c>
      <c r="H6865">
        <v>1008.87</v>
      </c>
      <c r="I6865" t="s">
        <v>513</v>
      </c>
      <c r="J6865" t="s">
        <v>347</v>
      </c>
      <c r="K6865" t="s">
        <v>390</v>
      </c>
    </row>
    <row r="6866" spans="1:11" hidden="1" x14ac:dyDescent="0.35">
      <c r="A6866" t="s">
        <v>481</v>
      </c>
      <c r="B6866" t="s">
        <v>84</v>
      </c>
      <c r="C6866" t="s">
        <v>329</v>
      </c>
      <c r="D6866" t="s">
        <v>78</v>
      </c>
      <c r="E6866">
        <v>2022</v>
      </c>
      <c r="F6866" t="s">
        <v>506</v>
      </c>
      <c r="G6866" t="s">
        <v>309</v>
      </c>
      <c r="H6866">
        <v>181.38</v>
      </c>
      <c r="I6866" t="s">
        <v>513</v>
      </c>
      <c r="J6866" t="s">
        <v>347</v>
      </c>
      <c r="K6866" t="s">
        <v>390</v>
      </c>
    </row>
    <row r="6867" spans="1:11" hidden="1" x14ac:dyDescent="0.35">
      <c r="A6867" t="s">
        <v>481</v>
      </c>
      <c r="B6867" t="s">
        <v>84</v>
      </c>
      <c r="C6867" t="s">
        <v>329</v>
      </c>
      <c r="D6867" t="s">
        <v>78</v>
      </c>
      <c r="E6867">
        <v>2022</v>
      </c>
      <c r="F6867" t="s">
        <v>71</v>
      </c>
      <c r="G6867" t="s">
        <v>310</v>
      </c>
      <c r="H6867">
        <v>-378.67</v>
      </c>
      <c r="I6867" t="s">
        <v>513</v>
      </c>
      <c r="J6867" t="s">
        <v>347</v>
      </c>
      <c r="K6867" t="s">
        <v>390</v>
      </c>
    </row>
    <row r="6868" spans="1:11" hidden="1" x14ac:dyDescent="0.35">
      <c r="A6868" t="s">
        <v>481</v>
      </c>
      <c r="B6868" t="s">
        <v>84</v>
      </c>
      <c r="C6868" t="s">
        <v>329</v>
      </c>
      <c r="D6868" t="s">
        <v>78</v>
      </c>
      <c r="E6868">
        <v>2022</v>
      </c>
      <c r="F6868" t="s">
        <v>71</v>
      </c>
      <c r="G6868" t="s">
        <v>310</v>
      </c>
      <c r="H6868">
        <v>-168.44</v>
      </c>
      <c r="I6868" t="s">
        <v>513</v>
      </c>
      <c r="J6868" t="s">
        <v>347</v>
      </c>
      <c r="K6868" t="s">
        <v>390</v>
      </c>
    </row>
    <row r="6869" spans="1:11" hidden="1" x14ac:dyDescent="0.35">
      <c r="A6869" t="s">
        <v>481</v>
      </c>
      <c r="B6869" t="s">
        <v>84</v>
      </c>
      <c r="C6869" t="s">
        <v>329</v>
      </c>
      <c r="D6869" t="s">
        <v>78</v>
      </c>
      <c r="E6869">
        <v>2022</v>
      </c>
      <c r="F6869" t="s">
        <v>71</v>
      </c>
      <c r="G6869" t="s">
        <v>310</v>
      </c>
      <c r="H6869">
        <v>-1.47</v>
      </c>
      <c r="I6869" t="s">
        <v>513</v>
      </c>
      <c r="J6869" t="s">
        <v>347</v>
      </c>
      <c r="K6869" t="s">
        <v>390</v>
      </c>
    </row>
    <row r="6870" spans="1:11" hidden="1" x14ac:dyDescent="0.35">
      <c r="A6870" t="s">
        <v>481</v>
      </c>
      <c r="B6870" t="s">
        <v>84</v>
      </c>
      <c r="C6870" t="s">
        <v>329</v>
      </c>
      <c r="D6870" t="s">
        <v>78</v>
      </c>
      <c r="E6870">
        <v>2022</v>
      </c>
      <c r="F6870" t="s">
        <v>71</v>
      </c>
      <c r="G6870" t="s">
        <v>310</v>
      </c>
      <c r="H6870">
        <v>-295.64999999999998</v>
      </c>
      <c r="I6870" t="s">
        <v>513</v>
      </c>
      <c r="J6870" t="s">
        <v>347</v>
      </c>
      <c r="K6870" t="s">
        <v>390</v>
      </c>
    </row>
    <row r="6871" spans="1:11" hidden="1" x14ac:dyDescent="0.35">
      <c r="A6871" t="s">
        <v>481</v>
      </c>
      <c r="B6871" t="s">
        <v>84</v>
      </c>
      <c r="C6871" t="s">
        <v>329</v>
      </c>
      <c r="D6871" t="s">
        <v>78</v>
      </c>
      <c r="E6871">
        <v>2022</v>
      </c>
      <c r="F6871" t="s">
        <v>71</v>
      </c>
      <c r="G6871" t="s">
        <v>310</v>
      </c>
      <c r="H6871">
        <v>-403.31</v>
      </c>
      <c r="I6871" t="s">
        <v>513</v>
      </c>
      <c r="J6871" t="s">
        <v>347</v>
      </c>
      <c r="K6871" t="s">
        <v>390</v>
      </c>
    </row>
    <row r="6872" spans="1:11" hidden="1" x14ac:dyDescent="0.35">
      <c r="A6872" t="s">
        <v>481</v>
      </c>
      <c r="B6872" t="s">
        <v>84</v>
      </c>
      <c r="C6872" t="s">
        <v>329</v>
      </c>
      <c r="D6872" t="s">
        <v>78</v>
      </c>
      <c r="E6872">
        <v>2022</v>
      </c>
      <c r="F6872" t="s">
        <v>71</v>
      </c>
      <c r="G6872" t="s">
        <v>310</v>
      </c>
      <c r="H6872">
        <v>-72.52</v>
      </c>
      <c r="I6872" t="s">
        <v>513</v>
      </c>
      <c r="J6872" t="s">
        <v>347</v>
      </c>
      <c r="K6872" t="s">
        <v>390</v>
      </c>
    </row>
    <row r="6873" spans="1:11" hidden="1" x14ac:dyDescent="0.35">
      <c r="A6873" t="s">
        <v>481</v>
      </c>
      <c r="B6873" t="s">
        <v>84</v>
      </c>
      <c r="C6873" t="s">
        <v>329</v>
      </c>
      <c r="D6873" t="s">
        <v>78</v>
      </c>
      <c r="E6873">
        <v>2022</v>
      </c>
      <c r="F6873" t="s">
        <v>156</v>
      </c>
      <c r="G6873" t="s">
        <v>307</v>
      </c>
      <c r="H6873">
        <v>65.459999999999994</v>
      </c>
      <c r="I6873" t="s">
        <v>513</v>
      </c>
      <c r="J6873" t="s">
        <v>14</v>
      </c>
      <c r="K6873" t="s">
        <v>390</v>
      </c>
    </row>
    <row r="6874" spans="1:11" hidden="1" x14ac:dyDescent="0.35">
      <c r="A6874" t="s">
        <v>481</v>
      </c>
      <c r="B6874" t="s">
        <v>84</v>
      </c>
      <c r="C6874" t="s">
        <v>329</v>
      </c>
      <c r="D6874" t="s">
        <v>78</v>
      </c>
      <c r="E6874">
        <v>2022</v>
      </c>
      <c r="F6874" t="s">
        <v>156</v>
      </c>
      <c r="G6874" t="s">
        <v>307</v>
      </c>
      <c r="H6874">
        <v>496.5</v>
      </c>
      <c r="I6874" t="s">
        <v>513</v>
      </c>
      <c r="J6874" t="s">
        <v>347</v>
      </c>
      <c r="K6874" t="s">
        <v>390</v>
      </c>
    </row>
    <row r="6875" spans="1:11" hidden="1" x14ac:dyDescent="0.35">
      <c r="A6875" t="s">
        <v>481</v>
      </c>
      <c r="B6875" t="s">
        <v>84</v>
      </c>
      <c r="C6875" t="s">
        <v>329</v>
      </c>
      <c r="D6875" t="s">
        <v>78</v>
      </c>
      <c r="E6875">
        <v>2022</v>
      </c>
      <c r="F6875" t="s">
        <v>156</v>
      </c>
      <c r="G6875" t="s">
        <v>307</v>
      </c>
      <c r="H6875">
        <v>23.92</v>
      </c>
      <c r="I6875" t="s">
        <v>513</v>
      </c>
      <c r="J6875" t="s">
        <v>14</v>
      </c>
      <c r="K6875" t="s">
        <v>390</v>
      </c>
    </row>
    <row r="6876" spans="1:11" hidden="1" x14ac:dyDescent="0.35">
      <c r="A6876" t="s">
        <v>481</v>
      </c>
      <c r="B6876" t="s">
        <v>84</v>
      </c>
      <c r="C6876" t="s">
        <v>329</v>
      </c>
      <c r="D6876" t="s">
        <v>78</v>
      </c>
      <c r="E6876">
        <v>2022</v>
      </c>
      <c r="F6876" t="s">
        <v>156</v>
      </c>
      <c r="G6876" t="s">
        <v>307</v>
      </c>
      <c r="H6876">
        <v>181.51</v>
      </c>
      <c r="I6876" t="s">
        <v>513</v>
      </c>
      <c r="J6876" t="s">
        <v>347</v>
      </c>
      <c r="K6876" t="s">
        <v>390</v>
      </c>
    </row>
    <row r="6877" spans="1:11" hidden="1" x14ac:dyDescent="0.35">
      <c r="A6877" t="s">
        <v>481</v>
      </c>
      <c r="B6877" t="s">
        <v>84</v>
      </c>
      <c r="C6877" t="s">
        <v>329</v>
      </c>
      <c r="D6877" t="s">
        <v>78</v>
      </c>
      <c r="E6877">
        <v>2022</v>
      </c>
      <c r="F6877" t="s">
        <v>156</v>
      </c>
      <c r="G6877" t="s">
        <v>307</v>
      </c>
      <c r="H6877">
        <v>0.25</v>
      </c>
      <c r="I6877" t="s">
        <v>513</v>
      </c>
      <c r="J6877" t="s">
        <v>14</v>
      </c>
      <c r="K6877" t="s">
        <v>390</v>
      </c>
    </row>
    <row r="6878" spans="1:11" hidden="1" x14ac:dyDescent="0.35">
      <c r="A6878" t="s">
        <v>481</v>
      </c>
      <c r="B6878" t="s">
        <v>84</v>
      </c>
      <c r="C6878" t="s">
        <v>329</v>
      </c>
      <c r="D6878" t="s">
        <v>78</v>
      </c>
      <c r="E6878">
        <v>2022</v>
      </c>
      <c r="F6878" t="s">
        <v>156</v>
      </c>
      <c r="G6878" t="s">
        <v>307</v>
      </c>
      <c r="H6878">
        <v>1.92</v>
      </c>
      <c r="I6878" t="s">
        <v>513</v>
      </c>
      <c r="J6878" t="s">
        <v>347</v>
      </c>
      <c r="K6878" t="s">
        <v>390</v>
      </c>
    </row>
    <row r="6879" spans="1:11" hidden="1" x14ac:dyDescent="0.35">
      <c r="A6879" t="s">
        <v>481</v>
      </c>
      <c r="B6879" t="s">
        <v>84</v>
      </c>
      <c r="C6879" t="s">
        <v>329</v>
      </c>
      <c r="D6879" t="s">
        <v>78</v>
      </c>
      <c r="E6879">
        <v>2022</v>
      </c>
      <c r="F6879" t="s">
        <v>156</v>
      </c>
      <c r="G6879" t="s">
        <v>307</v>
      </c>
      <c r="H6879">
        <v>51.11</v>
      </c>
      <c r="I6879" t="s">
        <v>513</v>
      </c>
      <c r="J6879" t="s">
        <v>14</v>
      </c>
      <c r="K6879" t="s">
        <v>390</v>
      </c>
    </row>
    <row r="6880" spans="1:11" hidden="1" x14ac:dyDescent="0.35">
      <c r="A6880" t="s">
        <v>481</v>
      </c>
      <c r="B6880" t="s">
        <v>84</v>
      </c>
      <c r="C6880" t="s">
        <v>329</v>
      </c>
      <c r="D6880" t="s">
        <v>78</v>
      </c>
      <c r="E6880">
        <v>2022</v>
      </c>
      <c r="F6880" t="s">
        <v>156</v>
      </c>
      <c r="G6880" t="s">
        <v>307</v>
      </c>
      <c r="H6880">
        <v>387.67</v>
      </c>
      <c r="I6880" t="s">
        <v>513</v>
      </c>
      <c r="J6880" t="s">
        <v>347</v>
      </c>
      <c r="K6880" t="s">
        <v>390</v>
      </c>
    </row>
    <row r="6881" spans="1:11" hidden="1" x14ac:dyDescent="0.35">
      <c r="A6881" t="s">
        <v>481</v>
      </c>
      <c r="B6881" t="s">
        <v>84</v>
      </c>
      <c r="C6881" t="s">
        <v>329</v>
      </c>
      <c r="D6881" t="s">
        <v>78</v>
      </c>
      <c r="E6881">
        <v>2022</v>
      </c>
      <c r="F6881" t="s">
        <v>156</v>
      </c>
      <c r="G6881" t="s">
        <v>307</v>
      </c>
      <c r="H6881">
        <v>69.72</v>
      </c>
      <c r="I6881" t="s">
        <v>513</v>
      </c>
      <c r="J6881" t="s">
        <v>14</v>
      </c>
      <c r="K6881" t="s">
        <v>390</v>
      </c>
    </row>
    <row r="6882" spans="1:11" hidden="1" x14ac:dyDescent="0.35">
      <c r="A6882" t="s">
        <v>481</v>
      </c>
      <c r="B6882" t="s">
        <v>84</v>
      </c>
      <c r="C6882" t="s">
        <v>329</v>
      </c>
      <c r="D6882" t="s">
        <v>78</v>
      </c>
      <c r="E6882">
        <v>2022</v>
      </c>
      <c r="F6882" t="s">
        <v>156</v>
      </c>
      <c r="G6882" t="s">
        <v>307</v>
      </c>
      <c r="H6882">
        <v>528.83000000000004</v>
      </c>
      <c r="I6882" t="s">
        <v>513</v>
      </c>
      <c r="J6882" t="s">
        <v>347</v>
      </c>
      <c r="K6882" t="s">
        <v>390</v>
      </c>
    </row>
    <row r="6883" spans="1:11" hidden="1" x14ac:dyDescent="0.35">
      <c r="A6883" t="s">
        <v>481</v>
      </c>
      <c r="B6883" t="s">
        <v>84</v>
      </c>
      <c r="C6883" t="s">
        <v>329</v>
      </c>
      <c r="D6883" t="s">
        <v>78</v>
      </c>
      <c r="E6883">
        <v>2022</v>
      </c>
      <c r="F6883" t="s">
        <v>156</v>
      </c>
      <c r="G6883" t="s">
        <v>307</v>
      </c>
      <c r="H6883">
        <v>12.53</v>
      </c>
      <c r="I6883" t="s">
        <v>513</v>
      </c>
      <c r="J6883" t="s">
        <v>14</v>
      </c>
      <c r="K6883" t="s">
        <v>390</v>
      </c>
    </row>
    <row r="6884" spans="1:11" hidden="1" x14ac:dyDescent="0.35">
      <c r="A6884" t="s">
        <v>481</v>
      </c>
      <c r="B6884" t="s">
        <v>84</v>
      </c>
      <c r="C6884" t="s">
        <v>329</v>
      </c>
      <c r="D6884" t="s">
        <v>78</v>
      </c>
      <c r="E6884">
        <v>2022</v>
      </c>
      <c r="F6884" t="s">
        <v>156</v>
      </c>
      <c r="G6884" t="s">
        <v>307</v>
      </c>
      <c r="H6884">
        <v>95.08</v>
      </c>
      <c r="I6884" t="s">
        <v>513</v>
      </c>
      <c r="J6884" t="s">
        <v>347</v>
      </c>
      <c r="K6884" t="s">
        <v>390</v>
      </c>
    </row>
    <row r="6885" spans="1:11" hidden="1" x14ac:dyDescent="0.35">
      <c r="A6885" t="s">
        <v>481</v>
      </c>
      <c r="B6885" t="s">
        <v>84</v>
      </c>
      <c r="C6885" t="s">
        <v>334</v>
      </c>
      <c r="D6885" t="s">
        <v>78</v>
      </c>
      <c r="E6885">
        <v>2022</v>
      </c>
      <c r="F6885" t="s">
        <v>506</v>
      </c>
      <c r="G6885" t="s">
        <v>309</v>
      </c>
      <c r="H6885">
        <v>780.21</v>
      </c>
      <c r="I6885" t="s">
        <v>513</v>
      </c>
      <c r="J6885" t="s">
        <v>347</v>
      </c>
      <c r="K6885" t="s">
        <v>391</v>
      </c>
    </row>
    <row r="6886" spans="1:11" hidden="1" x14ac:dyDescent="0.35">
      <c r="A6886" t="s">
        <v>481</v>
      </c>
      <c r="B6886" t="s">
        <v>84</v>
      </c>
      <c r="C6886" t="s">
        <v>334</v>
      </c>
      <c r="D6886" t="s">
        <v>78</v>
      </c>
      <c r="E6886">
        <v>2022</v>
      </c>
      <c r="F6886" t="s">
        <v>506</v>
      </c>
      <c r="G6886" t="s">
        <v>309</v>
      </c>
      <c r="H6886">
        <v>92.81</v>
      </c>
      <c r="I6886" t="s">
        <v>513</v>
      </c>
      <c r="J6886" t="s">
        <v>347</v>
      </c>
      <c r="K6886" t="s">
        <v>391</v>
      </c>
    </row>
    <row r="6887" spans="1:11" hidden="1" x14ac:dyDescent="0.35">
      <c r="A6887" t="s">
        <v>481</v>
      </c>
      <c r="B6887" t="s">
        <v>84</v>
      </c>
      <c r="C6887" t="s">
        <v>334</v>
      </c>
      <c r="D6887" t="s">
        <v>78</v>
      </c>
      <c r="E6887">
        <v>2022</v>
      </c>
      <c r="F6887" t="s">
        <v>506</v>
      </c>
      <c r="G6887" t="s">
        <v>309</v>
      </c>
      <c r="H6887">
        <v>1291.17</v>
      </c>
      <c r="I6887" t="s">
        <v>513</v>
      </c>
      <c r="J6887" t="s">
        <v>347</v>
      </c>
      <c r="K6887" t="s">
        <v>391</v>
      </c>
    </row>
    <row r="6888" spans="1:11" hidden="1" x14ac:dyDescent="0.35">
      <c r="A6888" t="s">
        <v>481</v>
      </c>
      <c r="B6888" t="s">
        <v>84</v>
      </c>
      <c r="C6888" t="s">
        <v>334</v>
      </c>
      <c r="D6888" t="s">
        <v>78</v>
      </c>
      <c r="E6888">
        <v>2022</v>
      </c>
      <c r="F6888" t="s">
        <v>506</v>
      </c>
      <c r="G6888" t="s">
        <v>309</v>
      </c>
      <c r="H6888">
        <v>61.19</v>
      </c>
      <c r="I6888" t="s">
        <v>513</v>
      </c>
      <c r="J6888" t="s">
        <v>347</v>
      </c>
      <c r="K6888" t="s">
        <v>391</v>
      </c>
    </row>
    <row r="6889" spans="1:11" hidden="1" x14ac:dyDescent="0.35">
      <c r="A6889" t="s">
        <v>481</v>
      </c>
      <c r="B6889" t="s">
        <v>84</v>
      </c>
      <c r="C6889" t="s">
        <v>334</v>
      </c>
      <c r="D6889" t="s">
        <v>78</v>
      </c>
      <c r="E6889">
        <v>2022</v>
      </c>
      <c r="F6889" t="s">
        <v>500</v>
      </c>
      <c r="G6889" t="s">
        <v>311</v>
      </c>
      <c r="H6889">
        <v>10163.27</v>
      </c>
      <c r="I6889" t="s">
        <v>513</v>
      </c>
      <c r="J6889" t="s">
        <v>14</v>
      </c>
      <c r="K6889" t="s">
        <v>391</v>
      </c>
    </row>
    <row r="6890" spans="1:11" hidden="1" x14ac:dyDescent="0.35">
      <c r="A6890" t="s">
        <v>481</v>
      </c>
      <c r="B6890" t="s">
        <v>84</v>
      </c>
      <c r="C6890" t="s">
        <v>334</v>
      </c>
      <c r="D6890" t="s">
        <v>78</v>
      </c>
      <c r="E6890">
        <v>2022</v>
      </c>
      <c r="F6890" t="s">
        <v>500</v>
      </c>
      <c r="G6890" t="s">
        <v>311</v>
      </c>
      <c r="H6890">
        <v>6879.48</v>
      </c>
      <c r="I6890" t="s">
        <v>513</v>
      </c>
      <c r="J6890" t="s">
        <v>347</v>
      </c>
      <c r="K6890" t="s">
        <v>391</v>
      </c>
    </row>
    <row r="6891" spans="1:11" hidden="1" x14ac:dyDescent="0.35">
      <c r="A6891" t="s">
        <v>481</v>
      </c>
      <c r="B6891" t="s">
        <v>84</v>
      </c>
      <c r="C6891" t="s">
        <v>334</v>
      </c>
      <c r="D6891" t="s">
        <v>78</v>
      </c>
      <c r="E6891">
        <v>2022</v>
      </c>
      <c r="F6891" t="s">
        <v>500</v>
      </c>
      <c r="G6891" t="s">
        <v>311</v>
      </c>
      <c r="H6891">
        <v>1208.96</v>
      </c>
      <c r="I6891" t="s">
        <v>513</v>
      </c>
      <c r="J6891" t="s">
        <v>14</v>
      </c>
      <c r="K6891" t="s">
        <v>391</v>
      </c>
    </row>
    <row r="6892" spans="1:11" hidden="1" x14ac:dyDescent="0.35">
      <c r="A6892" t="s">
        <v>481</v>
      </c>
      <c r="B6892" t="s">
        <v>84</v>
      </c>
      <c r="C6892" t="s">
        <v>334</v>
      </c>
      <c r="D6892" t="s">
        <v>78</v>
      </c>
      <c r="E6892">
        <v>2022</v>
      </c>
      <c r="F6892" t="s">
        <v>500</v>
      </c>
      <c r="G6892" t="s">
        <v>311</v>
      </c>
      <c r="H6892">
        <v>818.34</v>
      </c>
      <c r="I6892" t="s">
        <v>513</v>
      </c>
      <c r="J6892" t="s">
        <v>347</v>
      </c>
      <c r="K6892" t="s">
        <v>391</v>
      </c>
    </row>
    <row r="6893" spans="1:11" hidden="1" x14ac:dyDescent="0.35">
      <c r="A6893" t="s">
        <v>481</v>
      </c>
      <c r="B6893" t="s">
        <v>84</v>
      </c>
      <c r="C6893" t="s">
        <v>334</v>
      </c>
      <c r="D6893" t="s">
        <v>78</v>
      </c>
      <c r="E6893">
        <v>2022</v>
      </c>
      <c r="F6893" t="s">
        <v>500</v>
      </c>
      <c r="G6893" t="s">
        <v>311</v>
      </c>
      <c r="H6893">
        <v>16819.21</v>
      </c>
      <c r="I6893" t="s">
        <v>513</v>
      </c>
      <c r="J6893" t="s">
        <v>14</v>
      </c>
      <c r="K6893" t="s">
        <v>391</v>
      </c>
    </row>
    <row r="6894" spans="1:11" hidden="1" x14ac:dyDescent="0.35">
      <c r="A6894" t="s">
        <v>481</v>
      </c>
      <c r="B6894" t="s">
        <v>84</v>
      </c>
      <c r="C6894" t="s">
        <v>334</v>
      </c>
      <c r="D6894" t="s">
        <v>78</v>
      </c>
      <c r="E6894">
        <v>2022</v>
      </c>
      <c r="F6894" t="s">
        <v>500</v>
      </c>
      <c r="G6894" t="s">
        <v>311</v>
      </c>
      <c r="H6894">
        <v>11384.87</v>
      </c>
      <c r="I6894" t="s">
        <v>513</v>
      </c>
      <c r="J6894" t="s">
        <v>347</v>
      </c>
      <c r="K6894" t="s">
        <v>391</v>
      </c>
    </row>
    <row r="6895" spans="1:11" hidden="1" x14ac:dyDescent="0.35">
      <c r="A6895" t="s">
        <v>481</v>
      </c>
      <c r="B6895" t="s">
        <v>84</v>
      </c>
      <c r="C6895" t="s">
        <v>334</v>
      </c>
      <c r="D6895" t="s">
        <v>78</v>
      </c>
      <c r="E6895">
        <v>2022</v>
      </c>
      <c r="F6895" t="s">
        <v>500</v>
      </c>
      <c r="G6895" t="s">
        <v>311</v>
      </c>
      <c r="H6895">
        <v>797.11</v>
      </c>
      <c r="I6895" t="s">
        <v>513</v>
      </c>
      <c r="J6895" t="s">
        <v>14</v>
      </c>
      <c r="K6895" t="s">
        <v>391</v>
      </c>
    </row>
    <row r="6896" spans="1:11" hidden="1" x14ac:dyDescent="0.35">
      <c r="A6896" t="s">
        <v>481</v>
      </c>
      <c r="B6896" t="s">
        <v>84</v>
      </c>
      <c r="C6896" t="s">
        <v>334</v>
      </c>
      <c r="D6896" t="s">
        <v>78</v>
      </c>
      <c r="E6896">
        <v>2022</v>
      </c>
      <c r="F6896" t="s">
        <v>500</v>
      </c>
      <c r="G6896" t="s">
        <v>311</v>
      </c>
      <c r="H6896">
        <v>539.55999999999995</v>
      </c>
      <c r="I6896" t="s">
        <v>513</v>
      </c>
      <c r="J6896" t="s">
        <v>347</v>
      </c>
      <c r="K6896" t="s">
        <v>391</v>
      </c>
    </row>
    <row r="6897" spans="1:11" hidden="1" x14ac:dyDescent="0.35">
      <c r="A6897" t="s">
        <v>481</v>
      </c>
      <c r="B6897" t="s">
        <v>84</v>
      </c>
      <c r="C6897" t="s">
        <v>334</v>
      </c>
      <c r="D6897" t="s">
        <v>78</v>
      </c>
      <c r="E6897">
        <v>2022</v>
      </c>
      <c r="F6897" t="s">
        <v>71</v>
      </c>
      <c r="G6897" t="s">
        <v>310</v>
      </c>
      <c r="H6897">
        <v>12.27</v>
      </c>
      <c r="I6897" t="s">
        <v>513</v>
      </c>
      <c r="J6897" t="s">
        <v>14</v>
      </c>
      <c r="K6897" t="s">
        <v>391</v>
      </c>
    </row>
    <row r="6898" spans="1:11" hidden="1" x14ac:dyDescent="0.35">
      <c r="A6898" t="s">
        <v>481</v>
      </c>
      <c r="B6898" t="s">
        <v>84</v>
      </c>
      <c r="C6898" t="s">
        <v>334</v>
      </c>
      <c r="D6898" t="s">
        <v>78</v>
      </c>
      <c r="E6898">
        <v>2022</v>
      </c>
      <c r="F6898" t="s">
        <v>71</v>
      </c>
      <c r="G6898" t="s">
        <v>310</v>
      </c>
      <c r="H6898">
        <v>15.2</v>
      </c>
      <c r="I6898" t="s">
        <v>513</v>
      </c>
      <c r="J6898" t="s">
        <v>347</v>
      </c>
      <c r="K6898" t="s">
        <v>391</v>
      </c>
    </row>
    <row r="6899" spans="1:11" hidden="1" x14ac:dyDescent="0.35">
      <c r="A6899" t="s">
        <v>481</v>
      </c>
      <c r="B6899" t="s">
        <v>84</v>
      </c>
      <c r="C6899" t="s">
        <v>334</v>
      </c>
      <c r="D6899" t="s">
        <v>78</v>
      </c>
      <c r="E6899">
        <v>2022</v>
      </c>
      <c r="F6899" t="s">
        <v>71</v>
      </c>
      <c r="G6899" t="s">
        <v>310</v>
      </c>
      <c r="H6899">
        <v>1.46</v>
      </c>
      <c r="I6899" t="s">
        <v>513</v>
      </c>
      <c r="J6899" t="s">
        <v>14</v>
      </c>
      <c r="K6899" t="s">
        <v>391</v>
      </c>
    </row>
    <row r="6900" spans="1:11" hidden="1" x14ac:dyDescent="0.35">
      <c r="A6900" t="s">
        <v>481</v>
      </c>
      <c r="B6900" t="s">
        <v>84</v>
      </c>
      <c r="C6900" t="s">
        <v>334</v>
      </c>
      <c r="D6900" t="s">
        <v>78</v>
      </c>
      <c r="E6900">
        <v>2022</v>
      </c>
      <c r="F6900" t="s">
        <v>71</v>
      </c>
      <c r="G6900" t="s">
        <v>310</v>
      </c>
      <c r="H6900">
        <v>1.81</v>
      </c>
      <c r="I6900" t="s">
        <v>513</v>
      </c>
      <c r="J6900" t="s">
        <v>347</v>
      </c>
      <c r="K6900" t="s">
        <v>391</v>
      </c>
    </row>
    <row r="6901" spans="1:11" hidden="1" x14ac:dyDescent="0.35">
      <c r="A6901" t="s">
        <v>481</v>
      </c>
      <c r="B6901" t="s">
        <v>84</v>
      </c>
      <c r="C6901" t="s">
        <v>334</v>
      </c>
      <c r="D6901" t="s">
        <v>78</v>
      </c>
      <c r="E6901">
        <v>2022</v>
      </c>
      <c r="F6901" t="s">
        <v>71</v>
      </c>
      <c r="G6901" t="s">
        <v>310</v>
      </c>
      <c r="H6901">
        <v>20.309999999999999</v>
      </c>
      <c r="I6901" t="s">
        <v>513</v>
      </c>
      <c r="J6901" t="s">
        <v>14</v>
      </c>
      <c r="K6901" t="s">
        <v>391</v>
      </c>
    </row>
    <row r="6902" spans="1:11" hidden="1" x14ac:dyDescent="0.35">
      <c r="A6902" t="s">
        <v>481</v>
      </c>
      <c r="B6902" t="s">
        <v>84</v>
      </c>
      <c r="C6902" t="s">
        <v>334</v>
      </c>
      <c r="D6902" t="s">
        <v>78</v>
      </c>
      <c r="E6902">
        <v>2022</v>
      </c>
      <c r="F6902" t="s">
        <v>71</v>
      </c>
      <c r="G6902" t="s">
        <v>310</v>
      </c>
      <c r="H6902">
        <v>25.17</v>
      </c>
      <c r="I6902" t="s">
        <v>513</v>
      </c>
      <c r="J6902" t="s">
        <v>347</v>
      </c>
      <c r="K6902" t="s">
        <v>391</v>
      </c>
    </row>
    <row r="6903" spans="1:11" hidden="1" x14ac:dyDescent="0.35">
      <c r="A6903" t="s">
        <v>481</v>
      </c>
      <c r="B6903" t="s">
        <v>84</v>
      </c>
      <c r="C6903" t="s">
        <v>334</v>
      </c>
      <c r="D6903" t="s">
        <v>78</v>
      </c>
      <c r="E6903">
        <v>2022</v>
      </c>
      <c r="F6903" t="s">
        <v>71</v>
      </c>
      <c r="G6903" t="s">
        <v>310</v>
      </c>
      <c r="H6903">
        <v>0.96</v>
      </c>
      <c r="I6903" t="s">
        <v>513</v>
      </c>
      <c r="J6903" t="s">
        <v>14</v>
      </c>
      <c r="K6903" t="s">
        <v>391</v>
      </c>
    </row>
    <row r="6904" spans="1:11" hidden="1" x14ac:dyDescent="0.35">
      <c r="A6904" t="s">
        <v>481</v>
      </c>
      <c r="B6904" t="s">
        <v>84</v>
      </c>
      <c r="C6904" t="s">
        <v>334</v>
      </c>
      <c r="D6904" t="s">
        <v>78</v>
      </c>
      <c r="E6904">
        <v>2022</v>
      </c>
      <c r="F6904" t="s">
        <v>71</v>
      </c>
      <c r="G6904" t="s">
        <v>310</v>
      </c>
      <c r="H6904">
        <v>1.19</v>
      </c>
      <c r="I6904" t="s">
        <v>513</v>
      </c>
      <c r="J6904" t="s">
        <v>347</v>
      </c>
      <c r="K6904" t="s">
        <v>391</v>
      </c>
    </row>
    <row r="6905" spans="1:11" hidden="1" x14ac:dyDescent="0.35">
      <c r="A6905" t="s">
        <v>481</v>
      </c>
      <c r="B6905" t="s">
        <v>84</v>
      </c>
      <c r="C6905" t="s">
        <v>334</v>
      </c>
      <c r="D6905" t="s">
        <v>78</v>
      </c>
      <c r="E6905">
        <v>2022</v>
      </c>
      <c r="F6905" t="s">
        <v>156</v>
      </c>
      <c r="G6905" t="s">
        <v>307</v>
      </c>
      <c r="H6905">
        <v>76.03</v>
      </c>
      <c r="I6905" t="s">
        <v>513</v>
      </c>
      <c r="J6905" t="s">
        <v>14</v>
      </c>
      <c r="K6905" t="s">
        <v>391</v>
      </c>
    </row>
    <row r="6906" spans="1:11" hidden="1" x14ac:dyDescent="0.35">
      <c r="A6906" t="s">
        <v>481</v>
      </c>
      <c r="B6906" t="s">
        <v>84</v>
      </c>
      <c r="C6906" t="s">
        <v>334</v>
      </c>
      <c r="D6906" t="s">
        <v>78</v>
      </c>
      <c r="E6906">
        <v>2022</v>
      </c>
      <c r="F6906" t="s">
        <v>156</v>
      </c>
      <c r="G6906" t="s">
        <v>307</v>
      </c>
      <c r="H6906">
        <v>152.02000000000001</v>
      </c>
      <c r="I6906" t="s">
        <v>513</v>
      </c>
      <c r="J6906" t="s">
        <v>347</v>
      </c>
      <c r="K6906" t="s">
        <v>391</v>
      </c>
    </row>
    <row r="6907" spans="1:11" hidden="1" x14ac:dyDescent="0.35">
      <c r="A6907" t="s">
        <v>481</v>
      </c>
      <c r="B6907" t="s">
        <v>84</v>
      </c>
      <c r="C6907" t="s">
        <v>334</v>
      </c>
      <c r="D6907" t="s">
        <v>78</v>
      </c>
      <c r="E6907">
        <v>2022</v>
      </c>
      <c r="F6907" t="s">
        <v>156</v>
      </c>
      <c r="G6907" t="s">
        <v>307</v>
      </c>
      <c r="H6907">
        <v>9.0399999999999991</v>
      </c>
      <c r="I6907" t="s">
        <v>513</v>
      </c>
      <c r="J6907" t="s">
        <v>14</v>
      </c>
      <c r="K6907" t="s">
        <v>391</v>
      </c>
    </row>
    <row r="6908" spans="1:11" hidden="1" x14ac:dyDescent="0.35">
      <c r="A6908" t="s">
        <v>481</v>
      </c>
      <c r="B6908" t="s">
        <v>84</v>
      </c>
      <c r="C6908" t="s">
        <v>334</v>
      </c>
      <c r="D6908" t="s">
        <v>78</v>
      </c>
      <c r="E6908">
        <v>2022</v>
      </c>
      <c r="F6908" t="s">
        <v>156</v>
      </c>
      <c r="G6908" t="s">
        <v>307</v>
      </c>
      <c r="H6908">
        <v>18.079999999999998</v>
      </c>
      <c r="I6908" t="s">
        <v>513</v>
      </c>
      <c r="J6908" t="s">
        <v>347</v>
      </c>
      <c r="K6908" t="s">
        <v>391</v>
      </c>
    </row>
    <row r="6909" spans="1:11" hidden="1" x14ac:dyDescent="0.35">
      <c r="A6909" t="s">
        <v>481</v>
      </c>
      <c r="B6909" t="s">
        <v>84</v>
      </c>
      <c r="C6909" t="s">
        <v>334</v>
      </c>
      <c r="D6909" t="s">
        <v>78</v>
      </c>
      <c r="E6909">
        <v>2022</v>
      </c>
      <c r="F6909" t="s">
        <v>156</v>
      </c>
      <c r="G6909" t="s">
        <v>307</v>
      </c>
      <c r="H6909">
        <v>125.85</v>
      </c>
      <c r="I6909" t="s">
        <v>513</v>
      </c>
      <c r="J6909" t="s">
        <v>14</v>
      </c>
      <c r="K6909" t="s">
        <v>391</v>
      </c>
    </row>
    <row r="6910" spans="1:11" hidden="1" x14ac:dyDescent="0.35">
      <c r="A6910" t="s">
        <v>481</v>
      </c>
      <c r="B6910" t="s">
        <v>84</v>
      </c>
      <c r="C6910" t="s">
        <v>334</v>
      </c>
      <c r="D6910" t="s">
        <v>78</v>
      </c>
      <c r="E6910">
        <v>2022</v>
      </c>
      <c r="F6910" t="s">
        <v>156</v>
      </c>
      <c r="G6910" t="s">
        <v>307</v>
      </c>
      <c r="H6910">
        <v>251.57</v>
      </c>
      <c r="I6910" t="s">
        <v>513</v>
      </c>
      <c r="J6910" t="s">
        <v>347</v>
      </c>
      <c r="K6910" t="s">
        <v>391</v>
      </c>
    </row>
    <row r="6911" spans="1:11" hidden="1" x14ac:dyDescent="0.35">
      <c r="A6911" t="s">
        <v>481</v>
      </c>
      <c r="B6911" t="s">
        <v>84</v>
      </c>
      <c r="C6911" t="s">
        <v>334</v>
      </c>
      <c r="D6911" t="s">
        <v>78</v>
      </c>
      <c r="E6911">
        <v>2022</v>
      </c>
      <c r="F6911" t="s">
        <v>156</v>
      </c>
      <c r="G6911" t="s">
        <v>307</v>
      </c>
      <c r="H6911">
        <v>5.96</v>
      </c>
      <c r="I6911" t="s">
        <v>513</v>
      </c>
      <c r="J6911" t="s">
        <v>14</v>
      </c>
      <c r="K6911" t="s">
        <v>391</v>
      </c>
    </row>
    <row r="6912" spans="1:11" hidden="1" x14ac:dyDescent="0.35">
      <c r="A6912" t="s">
        <v>481</v>
      </c>
      <c r="B6912" t="s">
        <v>84</v>
      </c>
      <c r="C6912" t="s">
        <v>334</v>
      </c>
      <c r="D6912" t="s">
        <v>78</v>
      </c>
      <c r="E6912">
        <v>2022</v>
      </c>
      <c r="F6912" t="s">
        <v>156</v>
      </c>
      <c r="G6912" t="s">
        <v>307</v>
      </c>
      <c r="H6912">
        <v>11.93</v>
      </c>
      <c r="I6912" t="s">
        <v>513</v>
      </c>
      <c r="J6912" t="s">
        <v>347</v>
      </c>
      <c r="K6912" t="s">
        <v>391</v>
      </c>
    </row>
    <row r="6913" spans="1:11" hidden="1" x14ac:dyDescent="0.35">
      <c r="A6913" t="s">
        <v>481</v>
      </c>
      <c r="B6913" t="s">
        <v>84</v>
      </c>
      <c r="C6913" t="s">
        <v>327</v>
      </c>
      <c r="D6913" t="s">
        <v>78</v>
      </c>
      <c r="E6913">
        <v>2022</v>
      </c>
      <c r="F6913" t="s">
        <v>506</v>
      </c>
      <c r="G6913" t="s">
        <v>309</v>
      </c>
      <c r="H6913">
        <v>2.98</v>
      </c>
      <c r="I6913" t="s">
        <v>513</v>
      </c>
      <c r="J6913" t="s">
        <v>14</v>
      </c>
      <c r="K6913" t="s">
        <v>389</v>
      </c>
    </row>
    <row r="6914" spans="1:11" hidden="1" x14ac:dyDescent="0.35">
      <c r="A6914" t="s">
        <v>481</v>
      </c>
      <c r="B6914" t="s">
        <v>84</v>
      </c>
      <c r="C6914" t="s">
        <v>327</v>
      </c>
      <c r="D6914" t="s">
        <v>78</v>
      </c>
      <c r="E6914">
        <v>2022</v>
      </c>
      <c r="F6914" t="s">
        <v>506</v>
      </c>
      <c r="G6914" t="s">
        <v>309</v>
      </c>
      <c r="H6914">
        <v>320.58999999999997</v>
      </c>
      <c r="I6914" t="s">
        <v>513</v>
      </c>
      <c r="J6914" t="s">
        <v>347</v>
      </c>
      <c r="K6914" t="s">
        <v>389</v>
      </c>
    </row>
    <row r="6915" spans="1:11" hidden="1" x14ac:dyDescent="0.35">
      <c r="A6915" t="s">
        <v>481</v>
      </c>
      <c r="B6915" t="s">
        <v>84</v>
      </c>
      <c r="C6915" t="s">
        <v>327</v>
      </c>
      <c r="D6915" t="s">
        <v>78</v>
      </c>
      <c r="E6915">
        <v>2022</v>
      </c>
      <c r="F6915" t="s">
        <v>506</v>
      </c>
      <c r="G6915" t="s">
        <v>309</v>
      </c>
      <c r="H6915">
        <v>6.45</v>
      </c>
      <c r="I6915" t="s">
        <v>513</v>
      </c>
      <c r="J6915" t="s">
        <v>14</v>
      </c>
      <c r="K6915" t="s">
        <v>389</v>
      </c>
    </row>
    <row r="6916" spans="1:11" hidden="1" x14ac:dyDescent="0.35">
      <c r="A6916" t="s">
        <v>481</v>
      </c>
      <c r="B6916" t="s">
        <v>84</v>
      </c>
      <c r="C6916" t="s">
        <v>327</v>
      </c>
      <c r="D6916" t="s">
        <v>78</v>
      </c>
      <c r="E6916">
        <v>2022</v>
      </c>
      <c r="F6916" t="s">
        <v>506</v>
      </c>
      <c r="G6916" t="s">
        <v>309</v>
      </c>
      <c r="H6916">
        <v>693.15</v>
      </c>
      <c r="I6916" t="s">
        <v>513</v>
      </c>
      <c r="J6916" t="s">
        <v>347</v>
      </c>
      <c r="K6916" t="s">
        <v>389</v>
      </c>
    </row>
    <row r="6917" spans="1:11" hidden="1" x14ac:dyDescent="0.35">
      <c r="A6917" t="s">
        <v>481</v>
      </c>
      <c r="B6917" t="s">
        <v>84</v>
      </c>
      <c r="C6917" t="s">
        <v>327</v>
      </c>
      <c r="D6917" t="s">
        <v>78</v>
      </c>
      <c r="E6917">
        <v>2022</v>
      </c>
      <c r="F6917" t="s">
        <v>506</v>
      </c>
      <c r="G6917" t="s">
        <v>309</v>
      </c>
      <c r="H6917">
        <v>0.31</v>
      </c>
      <c r="I6917" t="s">
        <v>513</v>
      </c>
      <c r="J6917" t="s">
        <v>14</v>
      </c>
      <c r="K6917" t="s">
        <v>389</v>
      </c>
    </row>
    <row r="6918" spans="1:11" hidden="1" x14ac:dyDescent="0.35">
      <c r="A6918" t="s">
        <v>481</v>
      </c>
      <c r="B6918" t="s">
        <v>84</v>
      </c>
      <c r="C6918" t="s">
        <v>327</v>
      </c>
      <c r="D6918" t="s">
        <v>78</v>
      </c>
      <c r="E6918">
        <v>2022</v>
      </c>
      <c r="F6918" t="s">
        <v>506</v>
      </c>
      <c r="G6918" t="s">
        <v>309</v>
      </c>
      <c r="H6918">
        <v>33.979999999999997</v>
      </c>
      <c r="I6918" t="s">
        <v>513</v>
      </c>
      <c r="J6918" t="s">
        <v>347</v>
      </c>
      <c r="K6918" t="s">
        <v>389</v>
      </c>
    </row>
    <row r="6919" spans="1:11" hidden="1" x14ac:dyDescent="0.35">
      <c r="A6919" t="s">
        <v>481</v>
      </c>
      <c r="B6919" t="s">
        <v>84</v>
      </c>
      <c r="C6919" t="s">
        <v>327</v>
      </c>
      <c r="D6919" t="s">
        <v>78</v>
      </c>
      <c r="E6919">
        <v>2022</v>
      </c>
      <c r="F6919" t="s">
        <v>506</v>
      </c>
      <c r="G6919" t="s">
        <v>309</v>
      </c>
      <c r="H6919">
        <v>8</v>
      </c>
      <c r="I6919" t="s">
        <v>513</v>
      </c>
      <c r="J6919" t="s">
        <v>14</v>
      </c>
      <c r="K6919" t="s">
        <v>389</v>
      </c>
    </row>
    <row r="6920" spans="1:11" hidden="1" x14ac:dyDescent="0.35">
      <c r="A6920" t="s">
        <v>481</v>
      </c>
      <c r="B6920" t="s">
        <v>84</v>
      </c>
      <c r="C6920" t="s">
        <v>327</v>
      </c>
      <c r="D6920" t="s">
        <v>78</v>
      </c>
      <c r="E6920">
        <v>2022</v>
      </c>
      <c r="F6920" t="s">
        <v>506</v>
      </c>
      <c r="G6920" t="s">
        <v>309</v>
      </c>
      <c r="H6920">
        <v>858.64</v>
      </c>
      <c r="I6920" t="s">
        <v>513</v>
      </c>
      <c r="J6920" t="s">
        <v>347</v>
      </c>
      <c r="K6920" t="s">
        <v>389</v>
      </c>
    </row>
    <row r="6921" spans="1:11" hidden="1" x14ac:dyDescent="0.35">
      <c r="A6921" t="s">
        <v>481</v>
      </c>
      <c r="B6921" t="s">
        <v>84</v>
      </c>
      <c r="C6921" t="s">
        <v>327</v>
      </c>
      <c r="D6921" t="s">
        <v>78</v>
      </c>
      <c r="E6921">
        <v>2022</v>
      </c>
      <c r="F6921" t="s">
        <v>506</v>
      </c>
      <c r="G6921" t="s">
        <v>309</v>
      </c>
      <c r="H6921">
        <v>7.79</v>
      </c>
      <c r="I6921" t="s">
        <v>513</v>
      </c>
      <c r="J6921" t="s">
        <v>14</v>
      </c>
      <c r="K6921" t="s">
        <v>389</v>
      </c>
    </row>
    <row r="6922" spans="1:11" hidden="1" x14ac:dyDescent="0.35">
      <c r="A6922" t="s">
        <v>481</v>
      </c>
      <c r="B6922" t="s">
        <v>84</v>
      </c>
      <c r="C6922" t="s">
        <v>327</v>
      </c>
      <c r="D6922" t="s">
        <v>78</v>
      </c>
      <c r="E6922">
        <v>2022</v>
      </c>
      <c r="F6922" t="s">
        <v>506</v>
      </c>
      <c r="G6922" t="s">
        <v>309</v>
      </c>
      <c r="H6922">
        <v>836.67</v>
      </c>
      <c r="I6922" t="s">
        <v>513</v>
      </c>
      <c r="J6922" t="s">
        <v>347</v>
      </c>
      <c r="K6922" t="s">
        <v>389</v>
      </c>
    </row>
    <row r="6923" spans="1:11" hidden="1" x14ac:dyDescent="0.35">
      <c r="A6923" t="s">
        <v>481</v>
      </c>
      <c r="B6923" t="s">
        <v>84</v>
      </c>
      <c r="C6923" t="s">
        <v>327</v>
      </c>
      <c r="D6923" t="s">
        <v>78</v>
      </c>
      <c r="E6923">
        <v>2022</v>
      </c>
      <c r="F6923" t="s">
        <v>506</v>
      </c>
      <c r="G6923" t="s">
        <v>309</v>
      </c>
      <c r="H6923">
        <v>0.47</v>
      </c>
      <c r="I6923" t="s">
        <v>513</v>
      </c>
      <c r="J6923" t="s">
        <v>14</v>
      </c>
      <c r="K6923" t="s">
        <v>389</v>
      </c>
    </row>
    <row r="6924" spans="1:11" hidden="1" x14ac:dyDescent="0.35">
      <c r="A6924" t="s">
        <v>481</v>
      </c>
      <c r="B6924" t="s">
        <v>84</v>
      </c>
      <c r="C6924" t="s">
        <v>327</v>
      </c>
      <c r="D6924" t="s">
        <v>78</v>
      </c>
      <c r="E6924">
        <v>2022</v>
      </c>
      <c r="F6924" t="s">
        <v>506</v>
      </c>
      <c r="G6924" t="s">
        <v>309</v>
      </c>
      <c r="H6924">
        <v>50.36</v>
      </c>
      <c r="I6924" t="s">
        <v>513</v>
      </c>
      <c r="J6924" t="s">
        <v>347</v>
      </c>
      <c r="K6924" t="s">
        <v>389</v>
      </c>
    </row>
    <row r="6925" spans="1:11" hidden="1" x14ac:dyDescent="0.35">
      <c r="A6925" t="s">
        <v>481</v>
      </c>
      <c r="B6925" t="s">
        <v>84</v>
      </c>
      <c r="C6925" t="s">
        <v>327</v>
      </c>
      <c r="D6925" t="s">
        <v>78</v>
      </c>
      <c r="E6925">
        <v>2022</v>
      </c>
      <c r="F6925" t="s">
        <v>500</v>
      </c>
      <c r="G6925" t="s">
        <v>311</v>
      </c>
      <c r="H6925">
        <v>1158.75</v>
      </c>
      <c r="I6925" t="s">
        <v>513</v>
      </c>
      <c r="J6925" t="s">
        <v>14</v>
      </c>
      <c r="K6925" t="s">
        <v>389</v>
      </c>
    </row>
    <row r="6926" spans="1:11" hidden="1" x14ac:dyDescent="0.35">
      <c r="A6926" t="s">
        <v>481</v>
      </c>
      <c r="B6926" t="s">
        <v>84</v>
      </c>
      <c r="C6926" t="s">
        <v>327</v>
      </c>
      <c r="D6926" t="s">
        <v>78</v>
      </c>
      <c r="E6926">
        <v>2022</v>
      </c>
      <c r="F6926" t="s">
        <v>500</v>
      </c>
      <c r="G6926" t="s">
        <v>311</v>
      </c>
      <c r="H6926">
        <v>2238.58</v>
      </c>
      <c r="I6926" t="s">
        <v>513</v>
      </c>
      <c r="J6926" t="s">
        <v>347</v>
      </c>
      <c r="K6926" t="s">
        <v>389</v>
      </c>
    </row>
    <row r="6927" spans="1:11" hidden="1" x14ac:dyDescent="0.35">
      <c r="A6927" t="s">
        <v>481</v>
      </c>
      <c r="B6927" t="s">
        <v>84</v>
      </c>
      <c r="C6927" t="s">
        <v>327</v>
      </c>
      <c r="D6927" t="s">
        <v>78</v>
      </c>
      <c r="E6927">
        <v>2022</v>
      </c>
      <c r="F6927" t="s">
        <v>500</v>
      </c>
      <c r="G6927" t="s">
        <v>311</v>
      </c>
      <c r="H6927">
        <v>2505.3200000000002</v>
      </c>
      <c r="I6927" t="s">
        <v>513</v>
      </c>
      <c r="J6927" t="s">
        <v>14</v>
      </c>
      <c r="K6927" t="s">
        <v>389</v>
      </c>
    </row>
    <row r="6928" spans="1:11" hidden="1" x14ac:dyDescent="0.35">
      <c r="A6928" t="s">
        <v>481</v>
      </c>
      <c r="B6928" t="s">
        <v>84</v>
      </c>
      <c r="C6928" t="s">
        <v>327</v>
      </c>
      <c r="D6928" t="s">
        <v>78</v>
      </c>
      <c r="E6928">
        <v>2022</v>
      </c>
      <c r="F6928" t="s">
        <v>500</v>
      </c>
      <c r="G6928" t="s">
        <v>311</v>
      </c>
      <c r="H6928">
        <v>4840.04</v>
      </c>
      <c r="I6928" t="s">
        <v>513</v>
      </c>
      <c r="J6928" t="s">
        <v>347</v>
      </c>
      <c r="K6928" t="s">
        <v>389</v>
      </c>
    </row>
    <row r="6929" spans="1:11" hidden="1" x14ac:dyDescent="0.35">
      <c r="A6929" t="s">
        <v>481</v>
      </c>
      <c r="B6929" t="s">
        <v>84</v>
      </c>
      <c r="C6929" t="s">
        <v>327</v>
      </c>
      <c r="D6929" t="s">
        <v>78</v>
      </c>
      <c r="E6929">
        <v>2022</v>
      </c>
      <c r="F6929" t="s">
        <v>500</v>
      </c>
      <c r="G6929" t="s">
        <v>311</v>
      </c>
      <c r="H6929">
        <v>122.8</v>
      </c>
      <c r="I6929" t="s">
        <v>513</v>
      </c>
      <c r="J6929" t="s">
        <v>14</v>
      </c>
      <c r="K6929" t="s">
        <v>389</v>
      </c>
    </row>
    <row r="6930" spans="1:11" hidden="1" x14ac:dyDescent="0.35">
      <c r="A6930" t="s">
        <v>481</v>
      </c>
      <c r="B6930" t="s">
        <v>84</v>
      </c>
      <c r="C6930" t="s">
        <v>327</v>
      </c>
      <c r="D6930" t="s">
        <v>78</v>
      </c>
      <c r="E6930">
        <v>2022</v>
      </c>
      <c r="F6930" t="s">
        <v>500</v>
      </c>
      <c r="G6930" t="s">
        <v>311</v>
      </c>
      <c r="H6930">
        <v>237.25</v>
      </c>
      <c r="I6930" t="s">
        <v>513</v>
      </c>
      <c r="J6930" t="s">
        <v>347</v>
      </c>
      <c r="K6930" t="s">
        <v>389</v>
      </c>
    </row>
    <row r="6931" spans="1:11" hidden="1" x14ac:dyDescent="0.35">
      <c r="A6931" t="s">
        <v>481</v>
      </c>
      <c r="B6931" t="s">
        <v>84</v>
      </c>
      <c r="C6931" t="s">
        <v>327</v>
      </c>
      <c r="D6931" t="s">
        <v>78</v>
      </c>
      <c r="E6931">
        <v>2022</v>
      </c>
      <c r="F6931" t="s">
        <v>500</v>
      </c>
      <c r="G6931" t="s">
        <v>311</v>
      </c>
      <c r="H6931">
        <v>3103.5</v>
      </c>
      <c r="I6931" t="s">
        <v>513</v>
      </c>
      <c r="J6931" t="s">
        <v>14</v>
      </c>
      <c r="K6931" t="s">
        <v>389</v>
      </c>
    </row>
    <row r="6932" spans="1:11" hidden="1" x14ac:dyDescent="0.35">
      <c r="A6932" t="s">
        <v>481</v>
      </c>
      <c r="B6932" t="s">
        <v>84</v>
      </c>
      <c r="C6932" t="s">
        <v>327</v>
      </c>
      <c r="D6932" t="s">
        <v>78</v>
      </c>
      <c r="E6932">
        <v>2022</v>
      </c>
      <c r="F6932" t="s">
        <v>500</v>
      </c>
      <c r="G6932" t="s">
        <v>311</v>
      </c>
      <c r="H6932">
        <v>5995.64</v>
      </c>
      <c r="I6932" t="s">
        <v>513</v>
      </c>
      <c r="J6932" t="s">
        <v>347</v>
      </c>
      <c r="K6932" t="s">
        <v>389</v>
      </c>
    </row>
    <row r="6933" spans="1:11" hidden="1" x14ac:dyDescent="0.35">
      <c r="A6933" t="s">
        <v>481</v>
      </c>
      <c r="B6933" t="s">
        <v>84</v>
      </c>
      <c r="C6933" t="s">
        <v>327</v>
      </c>
      <c r="D6933" t="s">
        <v>78</v>
      </c>
      <c r="E6933">
        <v>2022</v>
      </c>
      <c r="F6933" t="s">
        <v>500</v>
      </c>
      <c r="G6933" t="s">
        <v>311</v>
      </c>
      <c r="H6933">
        <v>3024.02</v>
      </c>
      <c r="I6933" t="s">
        <v>513</v>
      </c>
      <c r="J6933" t="s">
        <v>14</v>
      </c>
      <c r="K6933" t="s">
        <v>389</v>
      </c>
    </row>
    <row r="6934" spans="1:11" hidden="1" x14ac:dyDescent="0.35">
      <c r="A6934" t="s">
        <v>481</v>
      </c>
      <c r="B6934" t="s">
        <v>84</v>
      </c>
      <c r="C6934" t="s">
        <v>327</v>
      </c>
      <c r="D6934" t="s">
        <v>78</v>
      </c>
      <c r="E6934">
        <v>2022</v>
      </c>
      <c r="F6934" t="s">
        <v>500</v>
      </c>
      <c r="G6934" t="s">
        <v>311</v>
      </c>
      <c r="H6934">
        <v>5842.1</v>
      </c>
      <c r="I6934" t="s">
        <v>513</v>
      </c>
      <c r="J6934" t="s">
        <v>347</v>
      </c>
      <c r="K6934" t="s">
        <v>389</v>
      </c>
    </row>
    <row r="6935" spans="1:11" hidden="1" x14ac:dyDescent="0.35">
      <c r="A6935" t="s">
        <v>481</v>
      </c>
      <c r="B6935" t="s">
        <v>84</v>
      </c>
      <c r="C6935" t="s">
        <v>327</v>
      </c>
      <c r="D6935" t="s">
        <v>78</v>
      </c>
      <c r="E6935">
        <v>2022</v>
      </c>
      <c r="F6935" t="s">
        <v>500</v>
      </c>
      <c r="G6935" t="s">
        <v>311</v>
      </c>
      <c r="H6935">
        <v>182.05</v>
      </c>
      <c r="I6935" t="s">
        <v>513</v>
      </c>
      <c r="J6935" t="s">
        <v>14</v>
      </c>
      <c r="K6935" t="s">
        <v>389</v>
      </c>
    </row>
    <row r="6936" spans="1:11" hidden="1" x14ac:dyDescent="0.35">
      <c r="A6936" t="s">
        <v>481</v>
      </c>
      <c r="B6936" t="s">
        <v>84</v>
      </c>
      <c r="C6936" t="s">
        <v>327</v>
      </c>
      <c r="D6936" t="s">
        <v>78</v>
      </c>
      <c r="E6936">
        <v>2022</v>
      </c>
      <c r="F6936" t="s">
        <v>500</v>
      </c>
      <c r="G6936" t="s">
        <v>311</v>
      </c>
      <c r="H6936">
        <v>351.7</v>
      </c>
      <c r="I6936" t="s">
        <v>513</v>
      </c>
      <c r="J6936" t="s">
        <v>347</v>
      </c>
      <c r="K6936" t="s">
        <v>389</v>
      </c>
    </row>
    <row r="6937" spans="1:11" hidden="1" x14ac:dyDescent="0.35">
      <c r="A6937" t="s">
        <v>481</v>
      </c>
      <c r="B6937" t="s">
        <v>84</v>
      </c>
      <c r="C6937" t="s">
        <v>327</v>
      </c>
      <c r="D6937" t="s">
        <v>78</v>
      </c>
      <c r="E6937">
        <v>2022</v>
      </c>
      <c r="F6937" t="s">
        <v>71</v>
      </c>
      <c r="G6937" t="s">
        <v>310</v>
      </c>
      <c r="H6937">
        <v>11.75</v>
      </c>
      <c r="I6937" t="s">
        <v>513</v>
      </c>
      <c r="J6937" t="s">
        <v>347</v>
      </c>
      <c r="K6937" t="s">
        <v>389</v>
      </c>
    </row>
    <row r="6938" spans="1:11" hidden="1" x14ac:dyDescent="0.35">
      <c r="A6938" t="s">
        <v>481</v>
      </c>
      <c r="B6938" t="s">
        <v>84</v>
      </c>
      <c r="C6938" t="s">
        <v>327</v>
      </c>
      <c r="D6938" t="s">
        <v>78</v>
      </c>
      <c r="E6938">
        <v>2022</v>
      </c>
      <c r="F6938" t="s">
        <v>71</v>
      </c>
      <c r="G6938" t="s">
        <v>310</v>
      </c>
      <c r="H6938">
        <v>25.41</v>
      </c>
      <c r="I6938" t="s">
        <v>513</v>
      </c>
      <c r="J6938" t="s">
        <v>347</v>
      </c>
      <c r="K6938" t="s">
        <v>389</v>
      </c>
    </row>
    <row r="6939" spans="1:11" hidden="1" x14ac:dyDescent="0.35">
      <c r="A6939" t="s">
        <v>481</v>
      </c>
      <c r="B6939" t="s">
        <v>84</v>
      </c>
      <c r="C6939" t="s">
        <v>327</v>
      </c>
      <c r="D6939" t="s">
        <v>78</v>
      </c>
      <c r="E6939">
        <v>2022</v>
      </c>
      <c r="F6939" t="s">
        <v>71</v>
      </c>
      <c r="G6939" t="s">
        <v>310</v>
      </c>
      <c r="H6939">
        <v>1.25</v>
      </c>
      <c r="I6939" t="s">
        <v>513</v>
      </c>
      <c r="J6939" t="s">
        <v>347</v>
      </c>
      <c r="K6939" t="s">
        <v>389</v>
      </c>
    </row>
    <row r="6940" spans="1:11" hidden="1" x14ac:dyDescent="0.35">
      <c r="A6940" t="s">
        <v>481</v>
      </c>
      <c r="B6940" t="s">
        <v>84</v>
      </c>
      <c r="C6940" t="s">
        <v>327</v>
      </c>
      <c r="D6940" t="s">
        <v>78</v>
      </c>
      <c r="E6940">
        <v>2022</v>
      </c>
      <c r="F6940" t="s">
        <v>71</v>
      </c>
      <c r="G6940" t="s">
        <v>310</v>
      </c>
      <c r="H6940">
        <v>31.45</v>
      </c>
      <c r="I6940" t="s">
        <v>513</v>
      </c>
      <c r="J6940" t="s">
        <v>347</v>
      </c>
      <c r="K6940" t="s">
        <v>389</v>
      </c>
    </row>
    <row r="6941" spans="1:11" hidden="1" x14ac:dyDescent="0.35">
      <c r="A6941" t="s">
        <v>481</v>
      </c>
      <c r="B6941" t="s">
        <v>84</v>
      </c>
      <c r="C6941" t="s">
        <v>327</v>
      </c>
      <c r="D6941" t="s">
        <v>78</v>
      </c>
      <c r="E6941">
        <v>2022</v>
      </c>
      <c r="F6941" t="s">
        <v>71</v>
      </c>
      <c r="G6941" t="s">
        <v>310</v>
      </c>
      <c r="H6941">
        <v>30.67</v>
      </c>
      <c r="I6941" t="s">
        <v>513</v>
      </c>
      <c r="J6941" t="s">
        <v>347</v>
      </c>
      <c r="K6941" t="s">
        <v>389</v>
      </c>
    </row>
    <row r="6942" spans="1:11" hidden="1" x14ac:dyDescent="0.35">
      <c r="A6942" t="s">
        <v>481</v>
      </c>
      <c r="B6942" t="s">
        <v>84</v>
      </c>
      <c r="C6942" t="s">
        <v>327</v>
      </c>
      <c r="D6942" t="s">
        <v>78</v>
      </c>
      <c r="E6942">
        <v>2022</v>
      </c>
      <c r="F6942" t="s">
        <v>71</v>
      </c>
      <c r="G6942" t="s">
        <v>310</v>
      </c>
      <c r="H6942">
        <v>1.85</v>
      </c>
      <c r="I6942" t="s">
        <v>513</v>
      </c>
      <c r="J6942" t="s">
        <v>347</v>
      </c>
      <c r="K6942" t="s">
        <v>389</v>
      </c>
    </row>
    <row r="6943" spans="1:11" hidden="1" x14ac:dyDescent="0.35">
      <c r="A6943" t="s">
        <v>481</v>
      </c>
      <c r="B6943" t="s">
        <v>84</v>
      </c>
      <c r="C6943" t="s">
        <v>327</v>
      </c>
      <c r="D6943" t="s">
        <v>78</v>
      </c>
      <c r="E6943">
        <v>2022</v>
      </c>
      <c r="F6943" t="s">
        <v>156</v>
      </c>
      <c r="G6943" t="s">
        <v>307</v>
      </c>
      <c r="H6943">
        <v>5.34</v>
      </c>
      <c r="I6943" t="s">
        <v>513</v>
      </c>
      <c r="J6943" t="s">
        <v>14</v>
      </c>
      <c r="K6943" t="s">
        <v>389</v>
      </c>
    </row>
    <row r="6944" spans="1:11" hidden="1" x14ac:dyDescent="0.35">
      <c r="A6944" t="s">
        <v>481</v>
      </c>
      <c r="B6944" t="s">
        <v>84</v>
      </c>
      <c r="C6944" t="s">
        <v>327</v>
      </c>
      <c r="D6944" t="s">
        <v>78</v>
      </c>
      <c r="E6944">
        <v>2022</v>
      </c>
      <c r="F6944" t="s">
        <v>156</v>
      </c>
      <c r="G6944" t="s">
        <v>307</v>
      </c>
      <c r="H6944">
        <v>60.48</v>
      </c>
      <c r="I6944" t="s">
        <v>513</v>
      </c>
      <c r="J6944" t="s">
        <v>347</v>
      </c>
      <c r="K6944" t="s">
        <v>389</v>
      </c>
    </row>
    <row r="6945" spans="1:11" hidden="1" x14ac:dyDescent="0.35">
      <c r="A6945" t="s">
        <v>481</v>
      </c>
      <c r="B6945" t="s">
        <v>84</v>
      </c>
      <c r="C6945" t="s">
        <v>327</v>
      </c>
      <c r="D6945" t="s">
        <v>78</v>
      </c>
      <c r="E6945">
        <v>2022</v>
      </c>
      <c r="F6945" t="s">
        <v>156</v>
      </c>
      <c r="G6945" t="s">
        <v>307</v>
      </c>
      <c r="H6945">
        <v>11.54</v>
      </c>
      <c r="I6945" t="s">
        <v>513</v>
      </c>
      <c r="J6945" t="s">
        <v>14</v>
      </c>
      <c r="K6945" t="s">
        <v>389</v>
      </c>
    </row>
    <row r="6946" spans="1:11" hidden="1" x14ac:dyDescent="0.35">
      <c r="A6946" t="s">
        <v>481</v>
      </c>
      <c r="B6946" t="s">
        <v>84</v>
      </c>
      <c r="C6946" t="s">
        <v>327</v>
      </c>
      <c r="D6946" t="s">
        <v>78</v>
      </c>
      <c r="E6946">
        <v>2022</v>
      </c>
      <c r="F6946" t="s">
        <v>156</v>
      </c>
      <c r="G6946" t="s">
        <v>307</v>
      </c>
      <c r="H6946">
        <v>130.75</v>
      </c>
      <c r="I6946" t="s">
        <v>513</v>
      </c>
      <c r="J6946" t="s">
        <v>347</v>
      </c>
      <c r="K6946" t="s">
        <v>389</v>
      </c>
    </row>
    <row r="6947" spans="1:11" hidden="1" x14ac:dyDescent="0.35">
      <c r="A6947" t="s">
        <v>481</v>
      </c>
      <c r="B6947" t="s">
        <v>84</v>
      </c>
      <c r="C6947" t="s">
        <v>327</v>
      </c>
      <c r="D6947" t="s">
        <v>78</v>
      </c>
      <c r="E6947">
        <v>2022</v>
      </c>
      <c r="F6947" t="s">
        <v>156</v>
      </c>
      <c r="G6947" t="s">
        <v>307</v>
      </c>
      <c r="H6947">
        <v>0.56999999999999995</v>
      </c>
      <c r="I6947" t="s">
        <v>513</v>
      </c>
      <c r="J6947" t="s">
        <v>14</v>
      </c>
      <c r="K6947" t="s">
        <v>389</v>
      </c>
    </row>
    <row r="6948" spans="1:11" hidden="1" x14ac:dyDescent="0.35">
      <c r="A6948" t="s">
        <v>481</v>
      </c>
      <c r="B6948" t="s">
        <v>84</v>
      </c>
      <c r="C6948" t="s">
        <v>327</v>
      </c>
      <c r="D6948" t="s">
        <v>78</v>
      </c>
      <c r="E6948">
        <v>2022</v>
      </c>
      <c r="F6948" t="s">
        <v>156</v>
      </c>
      <c r="G6948" t="s">
        <v>307</v>
      </c>
      <c r="H6948">
        <v>6.42</v>
      </c>
      <c r="I6948" t="s">
        <v>513</v>
      </c>
      <c r="J6948" t="s">
        <v>347</v>
      </c>
      <c r="K6948" t="s">
        <v>389</v>
      </c>
    </row>
    <row r="6949" spans="1:11" hidden="1" x14ac:dyDescent="0.35">
      <c r="A6949" t="s">
        <v>481</v>
      </c>
      <c r="B6949" t="s">
        <v>84</v>
      </c>
      <c r="C6949" t="s">
        <v>327</v>
      </c>
      <c r="D6949" t="s">
        <v>78</v>
      </c>
      <c r="E6949">
        <v>2022</v>
      </c>
      <c r="F6949" t="s">
        <v>156</v>
      </c>
      <c r="G6949" t="s">
        <v>307</v>
      </c>
      <c r="H6949">
        <v>14.29</v>
      </c>
      <c r="I6949" t="s">
        <v>513</v>
      </c>
      <c r="J6949" t="s">
        <v>14</v>
      </c>
      <c r="K6949" t="s">
        <v>389</v>
      </c>
    </row>
    <row r="6950" spans="1:11" hidden="1" x14ac:dyDescent="0.35">
      <c r="A6950" t="s">
        <v>481</v>
      </c>
      <c r="B6950" t="s">
        <v>84</v>
      </c>
      <c r="C6950" t="s">
        <v>327</v>
      </c>
      <c r="D6950" t="s">
        <v>78</v>
      </c>
      <c r="E6950">
        <v>2022</v>
      </c>
      <c r="F6950" t="s">
        <v>156</v>
      </c>
      <c r="G6950" t="s">
        <v>307</v>
      </c>
      <c r="H6950">
        <v>161.99</v>
      </c>
      <c r="I6950" t="s">
        <v>513</v>
      </c>
      <c r="J6950" t="s">
        <v>347</v>
      </c>
      <c r="K6950" t="s">
        <v>389</v>
      </c>
    </row>
    <row r="6951" spans="1:11" hidden="1" x14ac:dyDescent="0.35">
      <c r="A6951" t="s">
        <v>481</v>
      </c>
      <c r="B6951" t="s">
        <v>84</v>
      </c>
      <c r="C6951" t="s">
        <v>327</v>
      </c>
      <c r="D6951" t="s">
        <v>78</v>
      </c>
      <c r="E6951">
        <v>2022</v>
      </c>
      <c r="F6951" t="s">
        <v>156</v>
      </c>
      <c r="G6951" t="s">
        <v>307</v>
      </c>
      <c r="H6951">
        <v>13.92</v>
      </c>
      <c r="I6951" t="s">
        <v>513</v>
      </c>
      <c r="J6951" t="s">
        <v>14</v>
      </c>
      <c r="K6951" t="s">
        <v>389</v>
      </c>
    </row>
    <row r="6952" spans="1:11" hidden="1" x14ac:dyDescent="0.35">
      <c r="A6952" t="s">
        <v>481</v>
      </c>
      <c r="B6952" t="s">
        <v>84</v>
      </c>
      <c r="C6952" t="s">
        <v>327</v>
      </c>
      <c r="D6952" t="s">
        <v>78</v>
      </c>
      <c r="E6952">
        <v>2022</v>
      </c>
      <c r="F6952" t="s">
        <v>156</v>
      </c>
      <c r="G6952" t="s">
        <v>307</v>
      </c>
      <c r="H6952">
        <v>157.82</v>
      </c>
      <c r="I6952" t="s">
        <v>513</v>
      </c>
      <c r="J6952" t="s">
        <v>347</v>
      </c>
      <c r="K6952" t="s">
        <v>389</v>
      </c>
    </row>
    <row r="6953" spans="1:11" hidden="1" x14ac:dyDescent="0.35">
      <c r="A6953" t="s">
        <v>481</v>
      </c>
      <c r="B6953" t="s">
        <v>84</v>
      </c>
      <c r="C6953" t="s">
        <v>327</v>
      </c>
      <c r="D6953" t="s">
        <v>78</v>
      </c>
      <c r="E6953">
        <v>2022</v>
      </c>
      <c r="F6953" t="s">
        <v>156</v>
      </c>
      <c r="G6953" t="s">
        <v>307</v>
      </c>
      <c r="H6953">
        <v>0.83</v>
      </c>
      <c r="I6953" t="s">
        <v>513</v>
      </c>
      <c r="J6953" t="s">
        <v>14</v>
      </c>
      <c r="K6953" t="s">
        <v>389</v>
      </c>
    </row>
    <row r="6954" spans="1:11" hidden="1" x14ac:dyDescent="0.35">
      <c r="A6954" t="s">
        <v>481</v>
      </c>
      <c r="B6954" t="s">
        <v>84</v>
      </c>
      <c r="C6954" t="s">
        <v>327</v>
      </c>
      <c r="D6954" t="s">
        <v>78</v>
      </c>
      <c r="E6954">
        <v>2022</v>
      </c>
      <c r="F6954" t="s">
        <v>156</v>
      </c>
      <c r="G6954" t="s">
        <v>307</v>
      </c>
      <c r="H6954">
        <v>9.5</v>
      </c>
      <c r="I6954" t="s">
        <v>513</v>
      </c>
      <c r="J6954" t="s">
        <v>347</v>
      </c>
      <c r="K6954" t="s">
        <v>389</v>
      </c>
    </row>
    <row r="6955" spans="1:11" hidden="1" x14ac:dyDescent="0.35">
      <c r="A6955" t="s">
        <v>481</v>
      </c>
      <c r="B6955" t="s">
        <v>84</v>
      </c>
      <c r="C6955" t="s">
        <v>330</v>
      </c>
      <c r="D6955" t="s">
        <v>78</v>
      </c>
      <c r="E6955">
        <v>2022</v>
      </c>
      <c r="F6955" t="s">
        <v>506</v>
      </c>
      <c r="G6955" t="s">
        <v>309</v>
      </c>
      <c r="H6955">
        <v>2194.79</v>
      </c>
      <c r="I6955" t="s">
        <v>513</v>
      </c>
      <c r="J6955" t="s">
        <v>347</v>
      </c>
      <c r="K6955" t="s">
        <v>392</v>
      </c>
    </row>
    <row r="6956" spans="1:11" hidden="1" x14ac:dyDescent="0.35">
      <c r="A6956" t="s">
        <v>481</v>
      </c>
      <c r="B6956" t="s">
        <v>84</v>
      </c>
      <c r="C6956" t="s">
        <v>330</v>
      </c>
      <c r="D6956" t="s">
        <v>78</v>
      </c>
      <c r="E6956">
        <v>2022</v>
      </c>
      <c r="F6956" t="s">
        <v>506</v>
      </c>
      <c r="G6956" t="s">
        <v>309</v>
      </c>
      <c r="H6956">
        <v>1369.47</v>
      </c>
      <c r="I6956" t="s">
        <v>513</v>
      </c>
      <c r="J6956" t="s">
        <v>347</v>
      </c>
      <c r="K6956" t="s">
        <v>392</v>
      </c>
    </row>
    <row r="6957" spans="1:11" hidden="1" x14ac:dyDescent="0.35">
      <c r="A6957" t="s">
        <v>481</v>
      </c>
      <c r="B6957" t="s">
        <v>84</v>
      </c>
      <c r="C6957" t="s">
        <v>330</v>
      </c>
      <c r="D6957" t="s">
        <v>78</v>
      </c>
      <c r="E6957">
        <v>2022</v>
      </c>
      <c r="F6957" t="s">
        <v>506</v>
      </c>
      <c r="G6957" t="s">
        <v>309</v>
      </c>
      <c r="H6957">
        <v>7.32</v>
      </c>
      <c r="I6957" t="s">
        <v>513</v>
      </c>
      <c r="J6957" t="s">
        <v>347</v>
      </c>
      <c r="K6957" t="s">
        <v>392</v>
      </c>
    </row>
    <row r="6958" spans="1:11" hidden="1" x14ac:dyDescent="0.35">
      <c r="A6958" t="s">
        <v>481</v>
      </c>
      <c r="B6958" t="s">
        <v>84</v>
      </c>
      <c r="C6958" t="s">
        <v>330</v>
      </c>
      <c r="D6958" t="s">
        <v>78</v>
      </c>
      <c r="E6958">
        <v>2022</v>
      </c>
      <c r="F6958" t="s">
        <v>506</v>
      </c>
      <c r="G6958" t="s">
        <v>309</v>
      </c>
      <c r="H6958">
        <v>594.99</v>
      </c>
      <c r="I6958" t="s">
        <v>513</v>
      </c>
      <c r="J6958" t="s">
        <v>347</v>
      </c>
      <c r="K6958" t="s">
        <v>392</v>
      </c>
    </row>
    <row r="6959" spans="1:11" hidden="1" x14ac:dyDescent="0.35">
      <c r="A6959" t="s">
        <v>481</v>
      </c>
      <c r="B6959" t="s">
        <v>84</v>
      </c>
      <c r="C6959" t="s">
        <v>330</v>
      </c>
      <c r="D6959" t="s">
        <v>78</v>
      </c>
      <c r="E6959">
        <v>2022</v>
      </c>
      <c r="F6959" t="s">
        <v>506</v>
      </c>
      <c r="G6959" t="s">
        <v>309</v>
      </c>
      <c r="H6959">
        <v>2904.12</v>
      </c>
      <c r="I6959" t="s">
        <v>513</v>
      </c>
      <c r="J6959" t="s">
        <v>347</v>
      </c>
      <c r="K6959" t="s">
        <v>392</v>
      </c>
    </row>
    <row r="6960" spans="1:11" hidden="1" x14ac:dyDescent="0.35">
      <c r="A6960" t="s">
        <v>481</v>
      </c>
      <c r="B6960" t="s">
        <v>84</v>
      </c>
      <c r="C6960" t="s">
        <v>330</v>
      </c>
      <c r="D6960" t="s">
        <v>78</v>
      </c>
      <c r="E6960">
        <v>2022</v>
      </c>
      <c r="F6960" t="s">
        <v>506</v>
      </c>
      <c r="G6960" t="s">
        <v>309</v>
      </c>
      <c r="H6960">
        <v>582.51</v>
      </c>
      <c r="I6960" t="s">
        <v>513</v>
      </c>
      <c r="J6960" t="s">
        <v>347</v>
      </c>
      <c r="K6960" t="s">
        <v>392</v>
      </c>
    </row>
    <row r="6961" spans="1:11" hidden="1" x14ac:dyDescent="0.35">
      <c r="A6961" t="s">
        <v>481</v>
      </c>
      <c r="B6961" t="s">
        <v>84</v>
      </c>
      <c r="C6961" t="s">
        <v>330</v>
      </c>
      <c r="D6961" t="s">
        <v>78</v>
      </c>
      <c r="E6961">
        <v>2022</v>
      </c>
      <c r="F6961" t="s">
        <v>506</v>
      </c>
      <c r="G6961" t="s">
        <v>309</v>
      </c>
      <c r="H6961">
        <v>240.66</v>
      </c>
      <c r="I6961" t="s">
        <v>513</v>
      </c>
      <c r="J6961" t="s">
        <v>347</v>
      </c>
      <c r="K6961" t="s">
        <v>392</v>
      </c>
    </row>
    <row r="6962" spans="1:11" hidden="1" x14ac:dyDescent="0.35">
      <c r="A6962" t="s">
        <v>481</v>
      </c>
      <c r="B6962" t="s">
        <v>84</v>
      </c>
      <c r="C6962" t="s">
        <v>330</v>
      </c>
      <c r="D6962" t="s">
        <v>78</v>
      </c>
      <c r="E6962">
        <v>2022</v>
      </c>
      <c r="F6962" t="s">
        <v>500</v>
      </c>
      <c r="G6962" t="s">
        <v>311</v>
      </c>
      <c r="H6962">
        <v>1595.39</v>
      </c>
      <c r="I6962" t="s">
        <v>513</v>
      </c>
      <c r="J6962" t="s">
        <v>347</v>
      </c>
      <c r="K6962" t="s">
        <v>392</v>
      </c>
    </row>
    <row r="6963" spans="1:11" hidden="1" x14ac:dyDescent="0.35">
      <c r="A6963" t="s">
        <v>481</v>
      </c>
      <c r="B6963" t="s">
        <v>84</v>
      </c>
      <c r="C6963" t="s">
        <v>330</v>
      </c>
      <c r="D6963" t="s">
        <v>78</v>
      </c>
      <c r="E6963">
        <v>2022</v>
      </c>
      <c r="F6963" t="s">
        <v>500</v>
      </c>
      <c r="G6963" t="s">
        <v>311</v>
      </c>
      <c r="H6963">
        <v>995.46</v>
      </c>
      <c r="I6963" t="s">
        <v>513</v>
      </c>
      <c r="J6963" t="s">
        <v>347</v>
      </c>
      <c r="K6963" t="s">
        <v>392</v>
      </c>
    </row>
    <row r="6964" spans="1:11" hidden="1" x14ac:dyDescent="0.35">
      <c r="A6964" t="s">
        <v>481</v>
      </c>
      <c r="B6964" t="s">
        <v>84</v>
      </c>
      <c r="C6964" t="s">
        <v>330</v>
      </c>
      <c r="D6964" t="s">
        <v>78</v>
      </c>
      <c r="E6964">
        <v>2022</v>
      </c>
      <c r="F6964" t="s">
        <v>500</v>
      </c>
      <c r="G6964" t="s">
        <v>311</v>
      </c>
      <c r="H6964">
        <v>5.32</v>
      </c>
      <c r="I6964" t="s">
        <v>513</v>
      </c>
      <c r="J6964" t="s">
        <v>347</v>
      </c>
      <c r="K6964" t="s">
        <v>392</v>
      </c>
    </row>
    <row r="6965" spans="1:11" hidden="1" x14ac:dyDescent="0.35">
      <c r="A6965" t="s">
        <v>481</v>
      </c>
      <c r="B6965" t="s">
        <v>84</v>
      </c>
      <c r="C6965" t="s">
        <v>330</v>
      </c>
      <c r="D6965" t="s">
        <v>78</v>
      </c>
      <c r="E6965">
        <v>2022</v>
      </c>
      <c r="F6965" t="s">
        <v>500</v>
      </c>
      <c r="G6965" t="s">
        <v>311</v>
      </c>
      <c r="H6965">
        <v>432.49</v>
      </c>
      <c r="I6965" t="s">
        <v>513</v>
      </c>
      <c r="J6965" t="s">
        <v>347</v>
      </c>
      <c r="K6965" t="s">
        <v>392</v>
      </c>
    </row>
    <row r="6966" spans="1:11" hidden="1" x14ac:dyDescent="0.35">
      <c r="A6966" t="s">
        <v>481</v>
      </c>
      <c r="B6966" t="s">
        <v>84</v>
      </c>
      <c r="C6966" t="s">
        <v>330</v>
      </c>
      <c r="D6966" t="s">
        <v>78</v>
      </c>
      <c r="E6966">
        <v>2022</v>
      </c>
      <c r="F6966" t="s">
        <v>500</v>
      </c>
      <c r="G6966" t="s">
        <v>311</v>
      </c>
      <c r="H6966">
        <v>2110.98</v>
      </c>
      <c r="I6966" t="s">
        <v>513</v>
      </c>
      <c r="J6966" t="s">
        <v>347</v>
      </c>
      <c r="K6966" t="s">
        <v>392</v>
      </c>
    </row>
    <row r="6967" spans="1:11" hidden="1" x14ac:dyDescent="0.35">
      <c r="A6967" t="s">
        <v>481</v>
      </c>
      <c r="B6967" t="s">
        <v>84</v>
      </c>
      <c r="C6967" t="s">
        <v>330</v>
      </c>
      <c r="D6967" t="s">
        <v>78</v>
      </c>
      <c r="E6967">
        <v>2022</v>
      </c>
      <c r="F6967" t="s">
        <v>500</v>
      </c>
      <c r="G6967" t="s">
        <v>311</v>
      </c>
      <c r="H6967">
        <v>423.43</v>
      </c>
      <c r="I6967" t="s">
        <v>513</v>
      </c>
      <c r="J6967" t="s">
        <v>347</v>
      </c>
      <c r="K6967" t="s">
        <v>392</v>
      </c>
    </row>
    <row r="6968" spans="1:11" hidden="1" x14ac:dyDescent="0.35">
      <c r="A6968" t="s">
        <v>481</v>
      </c>
      <c r="B6968" t="s">
        <v>84</v>
      </c>
      <c r="C6968" t="s">
        <v>330</v>
      </c>
      <c r="D6968" t="s">
        <v>78</v>
      </c>
      <c r="E6968">
        <v>2022</v>
      </c>
      <c r="F6968" t="s">
        <v>500</v>
      </c>
      <c r="G6968" t="s">
        <v>311</v>
      </c>
      <c r="H6968">
        <v>174.94</v>
      </c>
      <c r="I6968" t="s">
        <v>513</v>
      </c>
      <c r="J6968" t="s">
        <v>347</v>
      </c>
      <c r="K6968" t="s">
        <v>392</v>
      </c>
    </row>
    <row r="6969" spans="1:11" hidden="1" x14ac:dyDescent="0.35">
      <c r="A6969" t="s">
        <v>481</v>
      </c>
      <c r="B6969" t="s">
        <v>84</v>
      </c>
      <c r="C6969" t="s">
        <v>330</v>
      </c>
      <c r="D6969" t="s">
        <v>78</v>
      </c>
      <c r="E6969">
        <v>2022</v>
      </c>
      <c r="F6969" t="s">
        <v>71</v>
      </c>
      <c r="G6969" t="s">
        <v>310</v>
      </c>
      <c r="H6969">
        <v>542.05999999999995</v>
      </c>
      <c r="I6969" t="s">
        <v>513</v>
      </c>
      <c r="J6969" t="s">
        <v>347</v>
      </c>
      <c r="K6969" t="s">
        <v>392</v>
      </c>
    </row>
    <row r="6970" spans="1:11" hidden="1" x14ac:dyDescent="0.35">
      <c r="A6970" t="s">
        <v>481</v>
      </c>
      <c r="B6970" t="s">
        <v>84</v>
      </c>
      <c r="C6970" t="s">
        <v>330</v>
      </c>
      <c r="D6970" t="s">
        <v>78</v>
      </c>
      <c r="E6970">
        <v>2022</v>
      </c>
      <c r="F6970" t="s">
        <v>71</v>
      </c>
      <c r="G6970" t="s">
        <v>310</v>
      </c>
      <c r="H6970">
        <v>338.23</v>
      </c>
      <c r="I6970" t="s">
        <v>513</v>
      </c>
      <c r="J6970" t="s">
        <v>347</v>
      </c>
      <c r="K6970" t="s">
        <v>392</v>
      </c>
    </row>
    <row r="6971" spans="1:11" hidden="1" x14ac:dyDescent="0.35">
      <c r="A6971" t="s">
        <v>481</v>
      </c>
      <c r="B6971" t="s">
        <v>84</v>
      </c>
      <c r="C6971" t="s">
        <v>330</v>
      </c>
      <c r="D6971" t="s">
        <v>78</v>
      </c>
      <c r="E6971">
        <v>2022</v>
      </c>
      <c r="F6971" t="s">
        <v>71</v>
      </c>
      <c r="G6971" t="s">
        <v>310</v>
      </c>
      <c r="H6971">
        <v>1.82</v>
      </c>
      <c r="I6971" t="s">
        <v>513</v>
      </c>
      <c r="J6971" t="s">
        <v>347</v>
      </c>
      <c r="K6971" t="s">
        <v>392</v>
      </c>
    </row>
    <row r="6972" spans="1:11" hidden="1" x14ac:dyDescent="0.35">
      <c r="A6972" t="s">
        <v>481</v>
      </c>
      <c r="B6972" t="s">
        <v>84</v>
      </c>
      <c r="C6972" t="s">
        <v>330</v>
      </c>
      <c r="D6972" t="s">
        <v>78</v>
      </c>
      <c r="E6972">
        <v>2022</v>
      </c>
      <c r="F6972" t="s">
        <v>71</v>
      </c>
      <c r="G6972" t="s">
        <v>310</v>
      </c>
      <c r="H6972">
        <v>146.94999999999999</v>
      </c>
      <c r="I6972" t="s">
        <v>513</v>
      </c>
      <c r="J6972" t="s">
        <v>347</v>
      </c>
      <c r="K6972" t="s">
        <v>392</v>
      </c>
    </row>
    <row r="6973" spans="1:11" hidden="1" x14ac:dyDescent="0.35">
      <c r="A6973" t="s">
        <v>481</v>
      </c>
      <c r="B6973" t="s">
        <v>84</v>
      </c>
      <c r="C6973" t="s">
        <v>330</v>
      </c>
      <c r="D6973" t="s">
        <v>78</v>
      </c>
      <c r="E6973">
        <v>2022</v>
      </c>
      <c r="F6973" t="s">
        <v>71</v>
      </c>
      <c r="G6973" t="s">
        <v>310</v>
      </c>
      <c r="H6973">
        <v>722.05</v>
      </c>
      <c r="I6973" t="s">
        <v>513</v>
      </c>
      <c r="J6973" t="s">
        <v>347</v>
      </c>
      <c r="K6973" t="s">
        <v>392</v>
      </c>
    </row>
    <row r="6974" spans="1:11" hidden="1" x14ac:dyDescent="0.35">
      <c r="A6974" t="s">
        <v>481</v>
      </c>
      <c r="B6974" t="s">
        <v>84</v>
      </c>
      <c r="C6974" t="s">
        <v>330</v>
      </c>
      <c r="D6974" t="s">
        <v>78</v>
      </c>
      <c r="E6974">
        <v>2022</v>
      </c>
      <c r="F6974" t="s">
        <v>71</v>
      </c>
      <c r="G6974" t="s">
        <v>310</v>
      </c>
      <c r="H6974">
        <v>143.85</v>
      </c>
      <c r="I6974" t="s">
        <v>513</v>
      </c>
      <c r="J6974" t="s">
        <v>347</v>
      </c>
      <c r="K6974" t="s">
        <v>392</v>
      </c>
    </row>
    <row r="6975" spans="1:11" hidden="1" x14ac:dyDescent="0.35">
      <c r="A6975" t="s">
        <v>481</v>
      </c>
      <c r="B6975" t="s">
        <v>84</v>
      </c>
      <c r="C6975" t="s">
        <v>330</v>
      </c>
      <c r="D6975" t="s">
        <v>78</v>
      </c>
      <c r="E6975">
        <v>2022</v>
      </c>
      <c r="F6975" t="s">
        <v>71</v>
      </c>
      <c r="G6975" t="s">
        <v>310</v>
      </c>
      <c r="H6975">
        <v>59.43</v>
      </c>
      <c r="I6975" t="s">
        <v>513</v>
      </c>
      <c r="J6975" t="s">
        <v>347</v>
      </c>
      <c r="K6975" t="s">
        <v>392</v>
      </c>
    </row>
    <row r="6976" spans="1:11" hidden="1" x14ac:dyDescent="0.35">
      <c r="A6976" t="s">
        <v>481</v>
      </c>
      <c r="B6976" t="s">
        <v>84</v>
      </c>
      <c r="C6976" t="s">
        <v>330</v>
      </c>
      <c r="D6976" t="s">
        <v>78</v>
      </c>
      <c r="E6976">
        <v>2022</v>
      </c>
      <c r="F6976" t="s">
        <v>148</v>
      </c>
      <c r="G6976" t="s">
        <v>308</v>
      </c>
      <c r="H6976">
        <v>208.53</v>
      </c>
      <c r="I6976" t="s">
        <v>513</v>
      </c>
      <c r="J6976" t="s">
        <v>347</v>
      </c>
      <c r="K6976" t="s">
        <v>392</v>
      </c>
    </row>
    <row r="6977" spans="1:11" hidden="1" x14ac:dyDescent="0.35">
      <c r="A6977" t="s">
        <v>481</v>
      </c>
      <c r="B6977" t="s">
        <v>84</v>
      </c>
      <c r="C6977" t="s">
        <v>330</v>
      </c>
      <c r="D6977" t="s">
        <v>78</v>
      </c>
      <c r="E6977">
        <v>2022</v>
      </c>
      <c r="F6977" t="s">
        <v>148</v>
      </c>
      <c r="G6977" t="s">
        <v>308</v>
      </c>
      <c r="H6977">
        <v>130.11000000000001</v>
      </c>
      <c r="I6977" t="s">
        <v>513</v>
      </c>
      <c r="J6977" t="s">
        <v>347</v>
      </c>
      <c r="K6977" t="s">
        <v>392</v>
      </c>
    </row>
    <row r="6978" spans="1:11" hidden="1" x14ac:dyDescent="0.35">
      <c r="A6978" t="s">
        <v>481</v>
      </c>
      <c r="B6978" t="s">
        <v>84</v>
      </c>
      <c r="C6978" t="s">
        <v>330</v>
      </c>
      <c r="D6978" t="s">
        <v>78</v>
      </c>
      <c r="E6978">
        <v>2022</v>
      </c>
      <c r="F6978" t="s">
        <v>148</v>
      </c>
      <c r="G6978" t="s">
        <v>308</v>
      </c>
      <c r="H6978">
        <v>0.69</v>
      </c>
      <c r="I6978" t="s">
        <v>513</v>
      </c>
      <c r="J6978" t="s">
        <v>347</v>
      </c>
      <c r="K6978" t="s">
        <v>392</v>
      </c>
    </row>
    <row r="6979" spans="1:11" hidden="1" x14ac:dyDescent="0.35">
      <c r="A6979" t="s">
        <v>481</v>
      </c>
      <c r="B6979" t="s">
        <v>84</v>
      </c>
      <c r="C6979" t="s">
        <v>330</v>
      </c>
      <c r="D6979" t="s">
        <v>78</v>
      </c>
      <c r="E6979">
        <v>2022</v>
      </c>
      <c r="F6979" t="s">
        <v>148</v>
      </c>
      <c r="G6979" t="s">
        <v>308</v>
      </c>
      <c r="H6979">
        <v>56.53</v>
      </c>
      <c r="I6979" t="s">
        <v>513</v>
      </c>
      <c r="J6979" t="s">
        <v>347</v>
      </c>
      <c r="K6979" t="s">
        <v>392</v>
      </c>
    </row>
    <row r="6980" spans="1:11" hidden="1" x14ac:dyDescent="0.35">
      <c r="A6980" t="s">
        <v>481</v>
      </c>
      <c r="B6980" t="s">
        <v>84</v>
      </c>
      <c r="C6980" t="s">
        <v>330</v>
      </c>
      <c r="D6980" t="s">
        <v>78</v>
      </c>
      <c r="E6980">
        <v>2022</v>
      </c>
      <c r="F6980" t="s">
        <v>148</v>
      </c>
      <c r="G6980" t="s">
        <v>308</v>
      </c>
      <c r="H6980">
        <v>275.94</v>
      </c>
      <c r="I6980" t="s">
        <v>513</v>
      </c>
      <c r="J6980" t="s">
        <v>347</v>
      </c>
      <c r="K6980" t="s">
        <v>392</v>
      </c>
    </row>
    <row r="6981" spans="1:11" hidden="1" x14ac:dyDescent="0.35">
      <c r="A6981" t="s">
        <v>481</v>
      </c>
      <c r="B6981" t="s">
        <v>84</v>
      </c>
      <c r="C6981" t="s">
        <v>330</v>
      </c>
      <c r="D6981" t="s">
        <v>78</v>
      </c>
      <c r="E6981">
        <v>2022</v>
      </c>
      <c r="F6981" t="s">
        <v>148</v>
      </c>
      <c r="G6981" t="s">
        <v>308</v>
      </c>
      <c r="H6981">
        <v>55.34</v>
      </c>
      <c r="I6981" t="s">
        <v>513</v>
      </c>
      <c r="J6981" t="s">
        <v>347</v>
      </c>
      <c r="K6981" t="s">
        <v>392</v>
      </c>
    </row>
    <row r="6982" spans="1:11" hidden="1" x14ac:dyDescent="0.35">
      <c r="A6982" t="s">
        <v>481</v>
      </c>
      <c r="B6982" t="s">
        <v>84</v>
      </c>
      <c r="C6982" t="s">
        <v>330</v>
      </c>
      <c r="D6982" t="s">
        <v>78</v>
      </c>
      <c r="E6982">
        <v>2022</v>
      </c>
      <c r="F6982" t="s">
        <v>148</v>
      </c>
      <c r="G6982" t="s">
        <v>308</v>
      </c>
      <c r="H6982">
        <v>22.86</v>
      </c>
      <c r="I6982" t="s">
        <v>513</v>
      </c>
      <c r="J6982" t="s">
        <v>347</v>
      </c>
      <c r="K6982" t="s">
        <v>392</v>
      </c>
    </row>
    <row r="6983" spans="1:11" hidden="1" x14ac:dyDescent="0.35">
      <c r="A6983" t="s">
        <v>481</v>
      </c>
      <c r="B6983" t="s">
        <v>84</v>
      </c>
      <c r="C6983" t="s">
        <v>330</v>
      </c>
      <c r="D6983" t="s">
        <v>78</v>
      </c>
      <c r="E6983">
        <v>2022</v>
      </c>
      <c r="F6983" t="s">
        <v>156</v>
      </c>
      <c r="G6983" t="s">
        <v>307</v>
      </c>
      <c r="H6983">
        <v>1269.42</v>
      </c>
      <c r="I6983" t="s">
        <v>513</v>
      </c>
      <c r="J6983" t="s">
        <v>347</v>
      </c>
      <c r="K6983" t="s">
        <v>392</v>
      </c>
    </row>
    <row r="6984" spans="1:11" hidden="1" x14ac:dyDescent="0.35">
      <c r="A6984" t="s">
        <v>481</v>
      </c>
      <c r="B6984" t="s">
        <v>84</v>
      </c>
      <c r="C6984" t="s">
        <v>330</v>
      </c>
      <c r="D6984" t="s">
        <v>78</v>
      </c>
      <c r="E6984">
        <v>2022</v>
      </c>
      <c r="F6984" t="s">
        <v>156</v>
      </c>
      <c r="G6984" t="s">
        <v>307</v>
      </c>
      <c r="H6984">
        <v>792.07</v>
      </c>
      <c r="I6984" t="s">
        <v>513</v>
      </c>
      <c r="J6984" t="s">
        <v>347</v>
      </c>
      <c r="K6984" t="s">
        <v>392</v>
      </c>
    </row>
    <row r="6985" spans="1:11" hidden="1" x14ac:dyDescent="0.35">
      <c r="A6985" t="s">
        <v>481</v>
      </c>
      <c r="B6985" t="s">
        <v>84</v>
      </c>
      <c r="C6985" t="s">
        <v>330</v>
      </c>
      <c r="D6985" t="s">
        <v>78</v>
      </c>
      <c r="E6985">
        <v>2022</v>
      </c>
      <c r="F6985" t="s">
        <v>156</v>
      </c>
      <c r="G6985" t="s">
        <v>307</v>
      </c>
      <c r="H6985">
        <v>4.2300000000000004</v>
      </c>
      <c r="I6985" t="s">
        <v>513</v>
      </c>
      <c r="J6985" t="s">
        <v>347</v>
      </c>
      <c r="K6985" t="s">
        <v>392</v>
      </c>
    </row>
    <row r="6986" spans="1:11" hidden="1" x14ac:dyDescent="0.35">
      <c r="A6986" t="s">
        <v>481</v>
      </c>
      <c r="B6986" t="s">
        <v>84</v>
      </c>
      <c r="C6986" t="s">
        <v>330</v>
      </c>
      <c r="D6986" t="s">
        <v>78</v>
      </c>
      <c r="E6986">
        <v>2022</v>
      </c>
      <c r="F6986" t="s">
        <v>156</v>
      </c>
      <c r="G6986" t="s">
        <v>307</v>
      </c>
      <c r="H6986">
        <v>344.13</v>
      </c>
      <c r="I6986" t="s">
        <v>513</v>
      </c>
      <c r="J6986" t="s">
        <v>347</v>
      </c>
      <c r="K6986" t="s">
        <v>392</v>
      </c>
    </row>
    <row r="6987" spans="1:11" hidden="1" x14ac:dyDescent="0.35">
      <c r="A6987" t="s">
        <v>481</v>
      </c>
      <c r="B6987" t="s">
        <v>84</v>
      </c>
      <c r="C6987" t="s">
        <v>330</v>
      </c>
      <c r="D6987" t="s">
        <v>78</v>
      </c>
      <c r="E6987">
        <v>2022</v>
      </c>
      <c r="F6987" t="s">
        <v>156</v>
      </c>
      <c r="G6987" t="s">
        <v>307</v>
      </c>
      <c r="H6987">
        <v>1679.66</v>
      </c>
      <c r="I6987" t="s">
        <v>513</v>
      </c>
      <c r="J6987" t="s">
        <v>347</v>
      </c>
      <c r="K6987" t="s">
        <v>392</v>
      </c>
    </row>
    <row r="6988" spans="1:11" hidden="1" x14ac:dyDescent="0.35">
      <c r="A6988" t="s">
        <v>481</v>
      </c>
      <c r="B6988" t="s">
        <v>84</v>
      </c>
      <c r="C6988" t="s">
        <v>330</v>
      </c>
      <c r="D6988" t="s">
        <v>78</v>
      </c>
      <c r="E6988">
        <v>2022</v>
      </c>
      <c r="F6988" t="s">
        <v>156</v>
      </c>
      <c r="G6988" t="s">
        <v>307</v>
      </c>
      <c r="H6988">
        <v>336.91</v>
      </c>
      <c r="I6988" t="s">
        <v>513</v>
      </c>
      <c r="J6988" t="s">
        <v>347</v>
      </c>
      <c r="K6988" t="s">
        <v>392</v>
      </c>
    </row>
    <row r="6989" spans="1:11" hidden="1" x14ac:dyDescent="0.35">
      <c r="A6989" t="s">
        <v>481</v>
      </c>
      <c r="B6989" t="s">
        <v>84</v>
      </c>
      <c r="C6989" t="s">
        <v>330</v>
      </c>
      <c r="D6989" t="s">
        <v>78</v>
      </c>
      <c r="E6989">
        <v>2022</v>
      </c>
      <c r="F6989" t="s">
        <v>156</v>
      </c>
      <c r="G6989" t="s">
        <v>307</v>
      </c>
      <c r="H6989">
        <v>139.18</v>
      </c>
      <c r="I6989" t="s">
        <v>513</v>
      </c>
      <c r="J6989" t="s">
        <v>347</v>
      </c>
      <c r="K6989" t="s">
        <v>392</v>
      </c>
    </row>
    <row r="6990" spans="1:11" hidden="1" x14ac:dyDescent="0.35">
      <c r="A6990" t="s">
        <v>481</v>
      </c>
      <c r="B6990" t="s">
        <v>84</v>
      </c>
      <c r="C6990" t="s">
        <v>372</v>
      </c>
      <c r="D6990" t="s">
        <v>78</v>
      </c>
      <c r="E6990">
        <v>2022</v>
      </c>
      <c r="F6990" t="s">
        <v>500</v>
      </c>
      <c r="G6990" t="s">
        <v>311</v>
      </c>
      <c r="H6990">
        <v>14696.03</v>
      </c>
      <c r="I6990" t="s">
        <v>513</v>
      </c>
      <c r="J6990" t="s">
        <v>14</v>
      </c>
      <c r="K6990" t="s">
        <v>401</v>
      </c>
    </row>
    <row r="6991" spans="1:11" hidden="1" x14ac:dyDescent="0.35">
      <c r="A6991" t="s">
        <v>481</v>
      </c>
      <c r="B6991" t="s">
        <v>84</v>
      </c>
      <c r="C6991" t="s">
        <v>372</v>
      </c>
      <c r="D6991" t="s">
        <v>78</v>
      </c>
      <c r="E6991">
        <v>2022</v>
      </c>
      <c r="F6991" t="s">
        <v>500</v>
      </c>
      <c r="G6991" t="s">
        <v>311</v>
      </c>
      <c r="H6991">
        <v>19316.38</v>
      </c>
      <c r="I6991" t="s">
        <v>513</v>
      </c>
      <c r="J6991" t="s">
        <v>347</v>
      </c>
      <c r="K6991" t="s">
        <v>401</v>
      </c>
    </row>
    <row r="6992" spans="1:11" hidden="1" x14ac:dyDescent="0.35">
      <c r="A6992" t="s">
        <v>481</v>
      </c>
      <c r="B6992" t="s">
        <v>84</v>
      </c>
      <c r="C6992" t="s">
        <v>372</v>
      </c>
      <c r="D6992" t="s">
        <v>78</v>
      </c>
      <c r="E6992">
        <v>2022</v>
      </c>
      <c r="F6992" t="s">
        <v>71</v>
      </c>
      <c r="G6992" t="s">
        <v>310</v>
      </c>
      <c r="H6992">
        <v>-23.5</v>
      </c>
      <c r="I6992" t="s">
        <v>513</v>
      </c>
      <c r="J6992" t="s">
        <v>347</v>
      </c>
      <c r="K6992" t="s">
        <v>401</v>
      </c>
    </row>
    <row r="6993" spans="1:11" hidden="1" x14ac:dyDescent="0.35">
      <c r="A6993" t="s">
        <v>481</v>
      </c>
      <c r="B6993" t="s">
        <v>84</v>
      </c>
      <c r="C6993" t="s">
        <v>372</v>
      </c>
      <c r="D6993" t="s">
        <v>78</v>
      </c>
      <c r="E6993">
        <v>2022</v>
      </c>
      <c r="F6993" t="s">
        <v>506</v>
      </c>
      <c r="G6993" t="s">
        <v>309</v>
      </c>
      <c r="H6993">
        <v>2596.96</v>
      </c>
      <c r="I6993" t="s">
        <v>513</v>
      </c>
      <c r="J6993" t="s">
        <v>347</v>
      </c>
      <c r="K6993" t="s">
        <v>401</v>
      </c>
    </row>
    <row r="6994" spans="1:11" hidden="1" x14ac:dyDescent="0.35">
      <c r="A6994" t="s">
        <v>481</v>
      </c>
      <c r="B6994" t="s">
        <v>84</v>
      </c>
      <c r="C6994" t="s">
        <v>372</v>
      </c>
      <c r="D6994" t="s">
        <v>78</v>
      </c>
      <c r="E6994">
        <v>2022</v>
      </c>
      <c r="F6994" t="s">
        <v>156</v>
      </c>
      <c r="G6994" t="s">
        <v>307</v>
      </c>
      <c r="H6994">
        <v>468.55</v>
      </c>
      <c r="I6994" t="s">
        <v>513</v>
      </c>
      <c r="J6994" t="s">
        <v>14</v>
      </c>
      <c r="K6994" t="s">
        <v>401</v>
      </c>
    </row>
    <row r="6995" spans="1:11" hidden="1" x14ac:dyDescent="0.35">
      <c r="A6995" t="s">
        <v>481</v>
      </c>
      <c r="B6995" t="s">
        <v>84</v>
      </c>
      <c r="C6995" t="s">
        <v>372</v>
      </c>
      <c r="D6995" t="s">
        <v>78</v>
      </c>
      <c r="E6995">
        <v>2022</v>
      </c>
      <c r="F6995" t="s">
        <v>156</v>
      </c>
      <c r="G6995" t="s">
        <v>307</v>
      </c>
      <c r="H6995">
        <v>437.24</v>
      </c>
      <c r="I6995" t="s">
        <v>513</v>
      </c>
      <c r="J6995" t="s">
        <v>347</v>
      </c>
      <c r="K6995" t="s">
        <v>401</v>
      </c>
    </row>
    <row r="6996" spans="1:11" hidden="1" x14ac:dyDescent="0.35">
      <c r="A6996" t="s">
        <v>481</v>
      </c>
      <c r="B6996" t="s">
        <v>84</v>
      </c>
      <c r="C6996" t="s">
        <v>335</v>
      </c>
      <c r="D6996" t="s">
        <v>78</v>
      </c>
      <c r="E6996">
        <v>2022</v>
      </c>
      <c r="F6996" t="s">
        <v>506</v>
      </c>
      <c r="G6996" t="s">
        <v>309</v>
      </c>
      <c r="H6996">
        <v>685.71</v>
      </c>
      <c r="I6996" t="s">
        <v>513</v>
      </c>
      <c r="J6996" t="s">
        <v>347</v>
      </c>
      <c r="K6996" t="s">
        <v>393</v>
      </c>
    </row>
    <row r="6997" spans="1:11" hidden="1" x14ac:dyDescent="0.35">
      <c r="A6997" t="s">
        <v>481</v>
      </c>
      <c r="B6997" t="s">
        <v>84</v>
      </c>
      <c r="C6997" t="s">
        <v>335</v>
      </c>
      <c r="D6997" t="s">
        <v>78</v>
      </c>
      <c r="E6997">
        <v>2022</v>
      </c>
      <c r="F6997" t="s">
        <v>506</v>
      </c>
      <c r="G6997" t="s">
        <v>309</v>
      </c>
      <c r="H6997">
        <v>941.85</v>
      </c>
      <c r="I6997" t="s">
        <v>513</v>
      </c>
      <c r="J6997" t="s">
        <v>347</v>
      </c>
      <c r="K6997" t="s">
        <v>393</v>
      </c>
    </row>
    <row r="6998" spans="1:11" hidden="1" x14ac:dyDescent="0.35">
      <c r="A6998" t="s">
        <v>481</v>
      </c>
      <c r="B6998" t="s">
        <v>84</v>
      </c>
      <c r="C6998" t="s">
        <v>335</v>
      </c>
      <c r="D6998" t="s">
        <v>78</v>
      </c>
      <c r="E6998">
        <v>2022</v>
      </c>
      <c r="F6998" t="s">
        <v>506</v>
      </c>
      <c r="G6998" t="s">
        <v>309</v>
      </c>
      <c r="H6998">
        <v>1442.45</v>
      </c>
      <c r="I6998" t="s">
        <v>513</v>
      </c>
      <c r="J6998" t="s">
        <v>347</v>
      </c>
      <c r="K6998" t="s">
        <v>393</v>
      </c>
    </row>
    <row r="6999" spans="1:11" hidden="1" x14ac:dyDescent="0.35">
      <c r="A6999" t="s">
        <v>481</v>
      </c>
      <c r="B6999" t="s">
        <v>84</v>
      </c>
      <c r="C6999" t="s">
        <v>335</v>
      </c>
      <c r="D6999" t="s">
        <v>78</v>
      </c>
      <c r="E6999">
        <v>2022</v>
      </c>
      <c r="F6999" t="s">
        <v>506</v>
      </c>
      <c r="G6999" t="s">
        <v>309</v>
      </c>
      <c r="H6999">
        <v>58.59</v>
      </c>
      <c r="I6999" t="s">
        <v>513</v>
      </c>
      <c r="J6999" t="s">
        <v>347</v>
      </c>
      <c r="K6999" t="s">
        <v>393</v>
      </c>
    </row>
    <row r="7000" spans="1:11" hidden="1" x14ac:dyDescent="0.35">
      <c r="A7000" t="s">
        <v>481</v>
      </c>
      <c r="B7000" t="s">
        <v>84</v>
      </c>
      <c r="C7000" t="s">
        <v>335</v>
      </c>
      <c r="D7000" t="s">
        <v>78</v>
      </c>
      <c r="E7000">
        <v>2022</v>
      </c>
      <c r="F7000" t="s">
        <v>500</v>
      </c>
      <c r="G7000" t="s">
        <v>311</v>
      </c>
      <c r="H7000">
        <v>3458.32</v>
      </c>
      <c r="I7000" t="s">
        <v>513</v>
      </c>
      <c r="J7000" t="s">
        <v>14</v>
      </c>
      <c r="K7000" t="s">
        <v>393</v>
      </c>
    </row>
    <row r="7001" spans="1:11" hidden="1" x14ac:dyDescent="0.35">
      <c r="A7001" t="s">
        <v>481</v>
      </c>
      <c r="B7001" t="s">
        <v>84</v>
      </c>
      <c r="C7001" t="s">
        <v>335</v>
      </c>
      <c r="D7001" t="s">
        <v>78</v>
      </c>
      <c r="E7001">
        <v>2022</v>
      </c>
      <c r="F7001" t="s">
        <v>500</v>
      </c>
      <c r="G7001" t="s">
        <v>311</v>
      </c>
      <c r="H7001">
        <v>4258.53</v>
      </c>
      <c r="I7001" t="s">
        <v>513</v>
      </c>
      <c r="J7001" t="s">
        <v>347</v>
      </c>
      <c r="K7001" t="s">
        <v>393</v>
      </c>
    </row>
    <row r="7002" spans="1:11" hidden="1" x14ac:dyDescent="0.35">
      <c r="A7002" t="s">
        <v>481</v>
      </c>
      <c r="B7002" t="s">
        <v>84</v>
      </c>
      <c r="C7002" t="s">
        <v>335</v>
      </c>
      <c r="D7002" t="s">
        <v>78</v>
      </c>
      <c r="E7002">
        <v>2022</v>
      </c>
      <c r="F7002" t="s">
        <v>500</v>
      </c>
      <c r="G7002" t="s">
        <v>311</v>
      </c>
      <c r="H7002">
        <v>4750.13</v>
      </c>
      <c r="I7002" t="s">
        <v>513</v>
      </c>
      <c r="J7002" t="s">
        <v>14</v>
      </c>
      <c r="K7002" t="s">
        <v>393</v>
      </c>
    </row>
    <row r="7003" spans="1:11" hidden="1" x14ac:dyDescent="0.35">
      <c r="A7003" t="s">
        <v>481</v>
      </c>
      <c r="B7003" t="s">
        <v>84</v>
      </c>
      <c r="C7003" t="s">
        <v>335</v>
      </c>
      <c r="D7003" t="s">
        <v>78</v>
      </c>
      <c r="E7003">
        <v>2022</v>
      </c>
      <c r="F7003" t="s">
        <v>500</v>
      </c>
      <c r="G7003" t="s">
        <v>311</v>
      </c>
      <c r="H7003">
        <v>5849.25</v>
      </c>
      <c r="I7003" t="s">
        <v>513</v>
      </c>
      <c r="J7003" t="s">
        <v>347</v>
      </c>
      <c r="K7003" t="s">
        <v>393</v>
      </c>
    </row>
    <row r="7004" spans="1:11" hidden="1" x14ac:dyDescent="0.35">
      <c r="A7004" t="s">
        <v>481</v>
      </c>
      <c r="B7004" t="s">
        <v>84</v>
      </c>
      <c r="C7004" t="s">
        <v>335</v>
      </c>
      <c r="D7004" t="s">
        <v>78</v>
      </c>
      <c r="E7004">
        <v>2022</v>
      </c>
      <c r="F7004" t="s">
        <v>500</v>
      </c>
      <c r="G7004" t="s">
        <v>311</v>
      </c>
      <c r="H7004">
        <v>7274.92</v>
      </c>
      <c r="I7004" t="s">
        <v>513</v>
      </c>
      <c r="J7004" t="s">
        <v>14</v>
      </c>
      <c r="K7004" t="s">
        <v>393</v>
      </c>
    </row>
    <row r="7005" spans="1:11" hidden="1" x14ac:dyDescent="0.35">
      <c r="A7005" t="s">
        <v>481</v>
      </c>
      <c r="B7005" t="s">
        <v>84</v>
      </c>
      <c r="C7005" t="s">
        <v>335</v>
      </c>
      <c r="D7005" t="s">
        <v>78</v>
      </c>
      <c r="E7005">
        <v>2022</v>
      </c>
      <c r="F7005" t="s">
        <v>500</v>
      </c>
      <c r="G7005" t="s">
        <v>311</v>
      </c>
      <c r="H7005">
        <v>8958.2199999999993</v>
      </c>
      <c r="I7005" t="s">
        <v>513</v>
      </c>
      <c r="J7005" t="s">
        <v>347</v>
      </c>
      <c r="K7005" t="s">
        <v>393</v>
      </c>
    </row>
    <row r="7006" spans="1:11" hidden="1" x14ac:dyDescent="0.35">
      <c r="A7006" t="s">
        <v>481</v>
      </c>
      <c r="B7006" t="s">
        <v>84</v>
      </c>
      <c r="C7006" t="s">
        <v>335</v>
      </c>
      <c r="D7006" t="s">
        <v>78</v>
      </c>
      <c r="E7006">
        <v>2022</v>
      </c>
      <c r="F7006" t="s">
        <v>500</v>
      </c>
      <c r="G7006" t="s">
        <v>311</v>
      </c>
      <c r="H7006">
        <v>295.5</v>
      </c>
      <c r="I7006" t="s">
        <v>513</v>
      </c>
      <c r="J7006" t="s">
        <v>14</v>
      </c>
      <c r="K7006" t="s">
        <v>393</v>
      </c>
    </row>
    <row r="7007" spans="1:11" hidden="1" x14ac:dyDescent="0.35">
      <c r="A7007" t="s">
        <v>481</v>
      </c>
      <c r="B7007" t="s">
        <v>84</v>
      </c>
      <c r="C7007" t="s">
        <v>335</v>
      </c>
      <c r="D7007" t="s">
        <v>78</v>
      </c>
      <c r="E7007">
        <v>2022</v>
      </c>
      <c r="F7007" t="s">
        <v>500</v>
      </c>
      <c r="G7007" t="s">
        <v>311</v>
      </c>
      <c r="H7007">
        <v>363.86</v>
      </c>
      <c r="I7007" t="s">
        <v>513</v>
      </c>
      <c r="J7007" t="s">
        <v>347</v>
      </c>
      <c r="K7007" t="s">
        <v>393</v>
      </c>
    </row>
    <row r="7008" spans="1:11" hidden="1" x14ac:dyDescent="0.35">
      <c r="A7008" t="s">
        <v>481</v>
      </c>
      <c r="B7008" t="s">
        <v>84</v>
      </c>
      <c r="C7008" t="s">
        <v>335</v>
      </c>
      <c r="D7008" t="s">
        <v>78</v>
      </c>
      <c r="E7008">
        <v>2022</v>
      </c>
      <c r="F7008" t="s">
        <v>71</v>
      </c>
      <c r="G7008" t="s">
        <v>310</v>
      </c>
      <c r="H7008">
        <v>53.65</v>
      </c>
      <c r="I7008" t="s">
        <v>513</v>
      </c>
      <c r="J7008" t="s">
        <v>347</v>
      </c>
      <c r="K7008" t="s">
        <v>393</v>
      </c>
    </row>
    <row r="7009" spans="1:11" hidden="1" x14ac:dyDescent="0.35">
      <c r="A7009" t="s">
        <v>481</v>
      </c>
      <c r="B7009" t="s">
        <v>84</v>
      </c>
      <c r="C7009" t="s">
        <v>335</v>
      </c>
      <c r="D7009" t="s">
        <v>78</v>
      </c>
      <c r="E7009">
        <v>2022</v>
      </c>
      <c r="F7009" t="s">
        <v>71</v>
      </c>
      <c r="G7009" t="s">
        <v>310</v>
      </c>
      <c r="H7009">
        <v>73.680000000000007</v>
      </c>
      <c r="I7009" t="s">
        <v>513</v>
      </c>
      <c r="J7009" t="s">
        <v>347</v>
      </c>
      <c r="K7009" t="s">
        <v>393</v>
      </c>
    </row>
    <row r="7010" spans="1:11" hidden="1" x14ac:dyDescent="0.35">
      <c r="A7010" t="s">
        <v>481</v>
      </c>
      <c r="B7010" t="s">
        <v>84</v>
      </c>
      <c r="C7010" t="s">
        <v>335</v>
      </c>
      <c r="D7010" t="s">
        <v>78</v>
      </c>
      <c r="E7010">
        <v>2022</v>
      </c>
      <c r="F7010" t="s">
        <v>71</v>
      </c>
      <c r="G7010" t="s">
        <v>310</v>
      </c>
      <c r="H7010">
        <v>112.86</v>
      </c>
      <c r="I7010" t="s">
        <v>513</v>
      </c>
      <c r="J7010" t="s">
        <v>347</v>
      </c>
      <c r="K7010" t="s">
        <v>393</v>
      </c>
    </row>
    <row r="7011" spans="1:11" hidden="1" x14ac:dyDescent="0.35">
      <c r="A7011" t="s">
        <v>481</v>
      </c>
      <c r="B7011" t="s">
        <v>84</v>
      </c>
      <c r="C7011" t="s">
        <v>335</v>
      </c>
      <c r="D7011" t="s">
        <v>78</v>
      </c>
      <c r="E7011">
        <v>2022</v>
      </c>
      <c r="F7011" t="s">
        <v>71</v>
      </c>
      <c r="G7011" t="s">
        <v>310</v>
      </c>
      <c r="H7011">
        <v>4.58</v>
      </c>
      <c r="I7011" t="s">
        <v>513</v>
      </c>
      <c r="J7011" t="s">
        <v>347</v>
      </c>
      <c r="K7011" t="s">
        <v>393</v>
      </c>
    </row>
    <row r="7012" spans="1:11" hidden="1" x14ac:dyDescent="0.35">
      <c r="A7012" t="s">
        <v>481</v>
      </c>
      <c r="B7012" t="s">
        <v>84</v>
      </c>
      <c r="C7012" t="s">
        <v>335</v>
      </c>
      <c r="D7012" t="s">
        <v>78</v>
      </c>
      <c r="E7012">
        <v>2022</v>
      </c>
      <c r="F7012" t="s">
        <v>156</v>
      </c>
      <c r="G7012" t="s">
        <v>307</v>
      </c>
      <c r="H7012">
        <v>20.079999999999998</v>
      </c>
      <c r="I7012" t="s">
        <v>513</v>
      </c>
      <c r="J7012" t="s">
        <v>14</v>
      </c>
      <c r="K7012" t="s">
        <v>393</v>
      </c>
    </row>
    <row r="7013" spans="1:11" hidden="1" x14ac:dyDescent="0.35">
      <c r="A7013" t="s">
        <v>481</v>
      </c>
      <c r="B7013" t="s">
        <v>84</v>
      </c>
      <c r="C7013" t="s">
        <v>335</v>
      </c>
      <c r="D7013" t="s">
        <v>78</v>
      </c>
      <c r="E7013">
        <v>2022</v>
      </c>
      <c r="F7013" t="s">
        <v>156</v>
      </c>
      <c r="G7013" t="s">
        <v>307</v>
      </c>
      <c r="H7013">
        <v>128.51</v>
      </c>
      <c r="I7013" t="s">
        <v>513</v>
      </c>
      <c r="J7013" t="s">
        <v>347</v>
      </c>
      <c r="K7013" t="s">
        <v>393</v>
      </c>
    </row>
    <row r="7014" spans="1:11" hidden="1" x14ac:dyDescent="0.35">
      <c r="A7014" t="s">
        <v>481</v>
      </c>
      <c r="B7014" t="s">
        <v>84</v>
      </c>
      <c r="C7014" t="s">
        <v>335</v>
      </c>
      <c r="D7014" t="s">
        <v>78</v>
      </c>
      <c r="E7014">
        <v>2022</v>
      </c>
      <c r="F7014" t="s">
        <v>156</v>
      </c>
      <c r="G7014" t="s">
        <v>307</v>
      </c>
      <c r="H7014">
        <v>27.59</v>
      </c>
      <c r="I7014" t="s">
        <v>513</v>
      </c>
      <c r="J7014" t="s">
        <v>14</v>
      </c>
      <c r="K7014" t="s">
        <v>393</v>
      </c>
    </row>
    <row r="7015" spans="1:11" hidden="1" x14ac:dyDescent="0.35">
      <c r="A7015" t="s">
        <v>481</v>
      </c>
      <c r="B7015" t="s">
        <v>84</v>
      </c>
      <c r="C7015" t="s">
        <v>335</v>
      </c>
      <c r="D7015" t="s">
        <v>78</v>
      </c>
      <c r="E7015">
        <v>2022</v>
      </c>
      <c r="F7015" t="s">
        <v>156</v>
      </c>
      <c r="G7015" t="s">
        <v>307</v>
      </c>
      <c r="H7015">
        <v>176.52</v>
      </c>
      <c r="I7015" t="s">
        <v>513</v>
      </c>
      <c r="J7015" t="s">
        <v>347</v>
      </c>
      <c r="K7015" t="s">
        <v>393</v>
      </c>
    </row>
    <row r="7016" spans="1:11" hidden="1" x14ac:dyDescent="0.35">
      <c r="A7016" t="s">
        <v>481</v>
      </c>
      <c r="B7016" t="s">
        <v>84</v>
      </c>
      <c r="C7016" t="s">
        <v>335</v>
      </c>
      <c r="D7016" t="s">
        <v>78</v>
      </c>
      <c r="E7016">
        <v>2022</v>
      </c>
      <c r="F7016" t="s">
        <v>156</v>
      </c>
      <c r="G7016" t="s">
        <v>307</v>
      </c>
      <c r="H7016">
        <v>42.24</v>
      </c>
      <c r="I7016" t="s">
        <v>513</v>
      </c>
      <c r="J7016" t="s">
        <v>14</v>
      </c>
      <c r="K7016" t="s">
        <v>393</v>
      </c>
    </row>
    <row r="7017" spans="1:11" hidden="1" x14ac:dyDescent="0.35">
      <c r="A7017" t="s">
        <v>481</v>
      </c>
      <c r="B7017" t="s">
        <v>84</v>
      </c>
      <c r="C7017" t="s">
        <v>335</v>
      </c>
      <c r="D7017" t="s">
        <v>78</v>
      </c>
      <c r="E7017">
        <v>2022</v>
      </c>
      <c r="F7017" t="s">
        <v>156</v>
      </c>
      <c r="G7017" t="s">
        <v>307</v>
      </c>
      <c r="H7017">
        <v>270.36</v>
      </c>
      <c r="I7017" t="s">
        <v>513</v>
      </c>
      <c r="J7017" t="s">
        <v>347</v>
      </c>
      <c r="K7017" t="s">
        <v>393</v>
      </c>
    </row>
    <row r="7018" spans="1:11" hidden="1" x14ac:dyDescent="0.35">
      <c r="A7018" t="s">
        <v>481</v>
      </c>
      <c r="B7018" t="s">
        <v>84</v>
      </c>
      <c r="C7018" t="s">
        <v>335</v>
      </c>
      <c r="D7018" t="s">
        <v>78</v>
      </c>
      <c r="E7018">
        <v>2022</v>
      </c>
      <c r="F7018" t="s">
        <v>156</v>
      </c>
      <c r="G7018" t="s">
        <v>307</v>
      </c>
      <c r="H7018">
        <v>1.72</v>
      </c>
      <c r="I7018" t="s">
        <v>513</v>
      </c>
      <c r="J7018" t="s">
        <v>14</v>
      </c>
      <c r="K7018" t="s">
        <v>393</v>
      </c>
    </row>
    <row r="7019" spans="1:11" hidden="1" x14ac:dyDescent="0.35">
      <c r="A7019" t="s">
        <v>481</v>
      </c>
      <c r="B7019" t="s">
        <v>84</v>
      </c>
      <c r="C7019" t="s">
        <v>335</v>
      </c>
      <c r="D7019" t="s">
        <v>78</v>
      </c>
      <c r="E7019">
        <v>2022</v>
      </c>
      <c r="F7019" t="s">
        <v>156</v>
      </c>
      <c r="G7019" t="s">
        <v>307</v>
      </c>
      <c r="H7019">
        <v>10.98</v>
      </c>
      <c r="I7019" t="s">
        <v>513</v>
      </c>
      <c r="J7019" t="s">
        <v>347</v>
      </c>
      <c r="K7019" t="s">
        <v>393</v>
      </c>
    </row>
    <row r="7020" spans="1:11" hidden="1" x14ac:dyDescent="0.35">
      <c r="A7020" t="s">
        <v>481</v>
      </c>
      <c r="B7020" t="s">
        <v>84</v>
      </c>
      <c r="C7020" t="s">
        <v>352</v>
      </c>
      <c r="D7020" t="s">
        <v>78</v>
      </c>
      <c r="E7020">
        <v>2022</v>
      </c>
      <c r="F7020" t="s">
        <v>506</v>
      </c>
      <c r="G7020" t="s">
        <v>309</v>
      </c>
      <c r="H7020">
        <v>1015.45</v>
      </c>
      <c r="I7020" t="s">
        <v>513</v>
      </c>
      <c r="J7020" t="s">
        <v>347</v>
      </c>
      <c r="K7020" t="s">
        <v>399</v>
      </c>
    </row>
    <row r="7021" spans="1:11" hidden="1" x14ac:dyDescent="0.35">
      <c r="A7021" t="s">
        <v>481</v>
      </c>
      <c r="B7021" t="s">
        <v>84</v>
      </c>
      <c r="C7021" t="s">
        <v>352</v>
      </c>
      <c r="D7021" t="s">
        <v>78</v>
      </c>
      <c r="E7021">
        <v>2022</v>
      </c>
      <c r="F7021" t="s">
        <v>506</v>
      </c>
      <c r="G7021" t="s">
        <v>309</v>
      </c>
      <c r="H7021">
        <v>1322.97</v>
      </c>
      <c r="I7021" t="s">
        <v>513</v>
      </c>
      <c r="J7021" t="s">
        <v>347</v>
      </c>
      <c r="K7021" t="s">
        <v>399</v>
      </c>
    </row>
    <row r="7022" spans="1:11" hidden="1" x14ac:dyDescent="0.35">
      <c r="A7022" t="s">
        <v>481</v>
      </c>
      <c r="B7022" t="s">
        <v>84</v>
      </c>
      <c r="C7022" t="s">
        <v>352</v>
      </c>
      <c r="D7022" t="s">
        <v>78</v>
      </c>
      <c r="E7022">
        <v>2022</v>
      </c>
      <c r="F7022" t="s">
        <v>506</v>
      </c>
      <c r="G7022" t="s">
        <v>309</v>
      </c>
      <c r="H7022">
        <v>31.23</v>
      </c>
      <c r="I7022" t="s">
        <v>513</v>
      </c>
      <c r="J7022" t="s">
        <v>347</v>
      </c>
      <c r="K7022" t="s">
        <v>399</v>
      </c>
    </row>
    <row r="7023" spans="1:11" hidden="1" x14ac:dyDescent="0.35">
      <c r="A7023" t="s">
        <v>481</v>
      </c>
      <c r="B7023" t="s">
        <v>84</v>
      </c>
      <c r="C7023" t="s">
        <v>352</v>
      </c>
      <c r="D7023" t="s">
        <v>78</v>
      </c>
      <c r="E7023">
        <v>2022</v>
      </c>
      <c r="F7023" t="s">
        <v>500</v>
      </c>
      <c r="G7023" t="s">
        <v>311</v>
      </c>
      <c r="H7023">
        <v>6545.88</v>
      </c>
      <c r="I7023" t="s">
        <v>513</v>
      </c>
      <c r="J7023" t="s">
        <v>14</v>
      </c>
      <c r="K7023" t="s">
        <v>399</v>
      </c>
    </row>
    <row r="7024" spans="1:11" hidden="1" x14ac:dyDescent="0.35">
      <c r="A7024" t="s">
        <v>481</v>
      </c>
      <c r="B7024" t="s">
        <v>84</v>
      </c>
      <c r="C7024" t="s">
        <v>352</v>
      </c>
      <c r="D7024" t="s">
        <v>78</v>
      </c>
      <c r="E7024">
        <v>2022</v>
      </c>
      <c r="F7024" t="s">
        <v>500</v>
      </c>
      <c r="G7024" t="s">
        <v>311</v>
      </c>
      <c r="H7024">
        <v>8364.2000000000007</v>
      </c>
      <c r="I7024" t="s">
        <v>513</v>
      </c>
      <c r="J7024" t="s">
        <v>347</v>
      </c>
      <c r="K7024" t="s">
        <v>399</v>
      </c>
    </row>
    <row r="7025" spans="1:11" hidden="1" x14ac:dyDescent="0.35">
      <c r="A7025" t="s">
        <v>481</v>
      </c>
      <c r="B7025" t="s">
        <v>84</v>
      </c>
      <c r="C7025" t="s">
        <v>352</v>
      </c>
      <c r="D7025" t="s">
        <v>78</v>
      </c>
      <c r="E7025">
        <v>2022</v>
      </c>
      <c r="F7025" t="s">
        <v>500</v>
      </c>
      <c r="G7025" t="s">
        <v>311</v>
      </c>
      <c r="H7025">
        <v>8528.24</v>
      </c>
      <c r="I7025" t="s">
        <v>513</v>
      </c>
      <c r="J7025" t="s">
        <v>14</v>
      </c>
      <c r="K7025" t="s">
        <v>399</v>
      </c>
    </row>
    <row r="7026" spans="1:11" hidden="1" x14ac:dyDescent="0.35">
      <c r="A7026" t="s">
        <v>481</v>
      </c>
      <c r="B7026" t="s">
        <v>84</v>
      </c>
      <c r="C7026" t="s">
        <v>352</v>
      </c>
      <c r="D7026" t="s">
        <v>78</v>
      </c>
      <c r="E7026">
        <v>2022</v>
      </c>
      <c r="F7026" t="s">
        <v>500</v>
      </c>
      <c r="G7026" t="s">
        <v>311</v>
      </c>
      <c r="H7026">
        <v>10897.21</v>
      </c>
      <c r="I7026" t="s">
        <v>513</v>
      </c>
      <c r="J7026" t="s">
        <v>347</v>
      </c>
      <c r="K7026" t="s">
        <v>399</v>
      </c>
    </row>
    <row r="7027" spans="1:11" hidden="1" x14ac:dyDescent="0.35">
      <c r="A7027" t="s">
        <v>481</v>
      </c>
      <c r="B7027" t="s">
        <v>84</v>
      </c>
      <c r="C7027" t="s">
        <v>352</v>
      </c>
      <c r="D7027" t="s">
        <v>78</v>
      </c>
      <c r="E7027">
        <v>2022</v>
      </c>
      <c r="F7027" t="s">
        <v>500</v>
      </c>
      <c r="G7027" t="s">
        <v>311</v>
      </c>
      <c r="H7027">
        <v>201.33</v>
      </c>
      <c r="I7027" t="s">
        <v>513</v>
      </c>
      <c r="J7027" t="s">
        <v>14</v>
      </c>
      <c r="K7027" t="s">
        <v>399</v>
      </c>
    </row>
    <row r="7028" spans="1:11" hidden="1" x14ac:dyDescent="0.35">
      <c r="A7028" t="s">
        <v>481</v>
      </c>
      <c r="B7028" t="s">
        <v>84</v>
      </c>
      <c r="C7028" t="s">
        <v>352</v>
      </c>
      <c r="D7028" t="s">
        <v>78</v>
      </c>
      <c r="E7028">
        <v>2022</v>
      </c>
      <c r="F7028" t="s">
        <v>500</v>
      </c>
      <c r="G7028" t="s">
        <v>311</v>
      </c>
      <c r="H7028">
        <v>257.26</v>
      </c>
      <c r="I7028" t="s">
        <v>513</v>
      </c>
      <c r="J7028" t="s">
        <v>347</v>
      </c>
      <c r="K7028" t="s">
        <v>399</v>
      </c>
    </row>
    <row r="7029" spans="1:11" hidden="1" x14ac:dyDescent="0.35">
      <c r="A7029" t="s">
        <v>481</v>
      </c>
      <c r="B7029" t="s">
        <v>84</v>
      </c>
      <c r="C7029" t="s">
        <v>352</v>
      </c>
      <c r="D7029" t="s">
        <v>78</v>
      </c>
      <c r="E7029">
        <v>2022</v>
      </c>
      <c r="F7029" t="s">
        <v>71</v>
      </c>
      <c r="G7029" t="s">
        <v>310</v>
      </c>
      <c r="H7029">
        <v>46.32</v>
      </c>
      <c r="I7029" t="s">
        <v>513</v>
      </c>
      <c r="J7029" t="s">
        <v>347</v>
      </c>
      <c r="K7029" t="s">
        <v>399</v>
      </c>
    </row>
    <row r="7030" spans="1:11" hidden="1" x14ac:dyDescent="0.35">
      <c r="A7030" t="s">
        <v>481</v>
      </c>
      <c r="B7030" t="s">
        <v>84</v>
      </c>
      <c r="C7030" t="s">
        <v>352</v>
      </c>
      <c r="D7030" t="s">
        <v>78</v>
      </c>
      <c r="E7030">
        <v>2022</v>
      </c>
      <c r="F7030" t="s">
        <v>71</v>
      </c>
      <c r="G7030" t="s">
        <v>310</v>
      </c>
      <c r="H7030">
        <v>60.35</v>
      </c>
      <c r="I7030" t="s">
        <v>513</v>
      </c>
      <c r="J7030" t="s">
        <v>347</v>
      </c>
      <c r="K7030" t="s">
        <v>399</v>
      </c>
    </row>
    <row r="7031" spans="1:11" hidden="1" x14ac:dyDescent="0.35">
      <c r="A7031" t="s">
        <v>481</v>
      </c>
      <c r="B7031" t="s">
        <v>84</v>
      </c>
      <c r="C7031" t="s">
        <v>352</v>
      </c>
      <c r="D7031" t="s">
        <v>78</v>
      </c>
      <c r="E7031">
        <v>2022</v>
      </c>
      <c r="F7031" t="s">
        <v>71</v>
      </c>
      <c r="G7031" t="s">
        <v>310</v>
      </c>
      <c r="H7031">
        <v>1.42</v>
      </c>
      <c r="I7031" t="s">
        <v>513</v>
      </c>
      <c r="J7031" t="s">
        <v>347</v>
      </c>
      <c r="K7031" t="s">
        <v>399</v>
      </c>
    </row>
    <row r="7032" spans="1:11" hidden="1" x14ac:dyDescent="0.35">
      <c r="A7032" t="s">
        <v>481</v>
      </c>
      <c r="B7032" t="s">
        <v>84</v>
      </c>
      <c r="C7032" t="s">
        <v>352</v>
      </c>
      <c r="D7032" t="s">
        <v>78</v>
      </c>
      <c r="E7032">
        <v>2022</v>
      </c>
      <c r="F7032" t="s">
        <v>156</v>
      </c>
      <c r="G7032" t="s">
        <v>307</v>
      </c>
      <c r="H7032">
        <v>33.659999999999997</v>
      </c>
      <c r="I7032" t="s">
        <v>513</v>
      </c>
      <c r="J7032" t="s">
        <v>14</v>
      </c>
      <c r="K7032" t="s">
        <v>399</v>
      </c>
    </row>
    <row r="7033" spans="1:11" hidden="1" x14ac:dyDescent="0.35">
      <c r="A7033" t="s">
        <v>481</v>
      </c>
      <c r="B7033" t="s">
        <v>84</v>
      </c>
      <c r="C7033" t="s">
        <v>352</v>
      </c>
      <c r="D7033" t="s">
        <v>78</v>
      </c>
      <c r="E7033">
        <v>2022</v>
      </c>
      <c r="F7033" t="s">
        <v>156</v>
      </c>
      <c r="G7033" t="s">
        <v>307</v>
      </c>
      <c r="H7033">
        <v>215.86</v>
      </c>
      <c r="I7033" t="s">
        <v>513</v>
      </c>
      <c r="J7033" t="s">
        <v>347</v>
      </c>
      <c r="K7033" t="s">
        <v>399</v>
      </c>
    </row>
    <row r="7034" spans="1:11" hidden="1" x14ac:dyDescent="0.35">
      <c r="A7034" t="s">
        <v>481</v>
      </c>
      <c r="B7034" t="s">
        <v>84</v>
      </c>
      <c r="C7034" t="s">
        <v>352</v>
      </c>
      <c r="D7034" t="s">
        <v>78</v>
      </c>
      <c r="E7034">
        <v>2022</v>
      </c>
      <c r="F7034" t="s">
        <v>156</v>
      </c>
      <c r="G7034" t="s">
        <v>307</v>
      </c>
      <c r="H7034">
        <v>43.84</v>
      </c>
      <c r="I7034" t="s">
        <v>513</v>
      </c>
      <c r="J7034" t="s">
        <v>14</v>
      </c>
      <c r="K7034" t="s">
        <v>399</v>
      </c>
    </row>
    <row r="7035" spans="1:11" hidden="1" x14ac:dyDescent="0.35">
      <c r="A7035" t="s">
        <v>481</v>
      </c>
      <c r="B7035" t="s">
        <v>84</v>
      </c>
      <c r="C7035" t="s">
        <v>352</v>
      </c>
      <c r="D7035" t="s">
        <v>78</v>
      </c>
      <c r="E7035">
        <v>2022</v>
      </c>
      <c r="F7035" t="s">
        <v>156</v>
      </c>
      <c r="G7035" t="s">
        <v>307</v>
      </c>
      <c r="H7035">
        <v>281.24</v>
      </c>
      <c r="I7035" t="s">
        <v>513</v>
      </c>
      <c r="J7035" t="s">
        <v>347</v>
      </c>
      <c r="K7035" t="s">
        <v>399</v>
      </c>
    </row>
    <row r="7036" spans="1:11" hidden="1" x14ac:dyDescent="0.35">
      <c r="A7036" t="s">
        <v>481</v>
      </c>
      <c r="B7036" t="s">
        <v>84</v>
      </c>
      <c r="C7036" t="s">
        <v>352</v>
      </c>
      <c r="D7036" t="s">
        <v>78</v>
      </c>
      <c r="E7036">
        <v>2022</v>
      </c>
      <c r="F7036" t="s">
        <v>156</v>
      </c>
      <c r="G7036" t="s">
        <v>307</v>
      </c>
      <c r="H7036">
        <v>1.04</v>
      </c>
      <c r="I7036" t="s">
        <v>513</v>
      </c>
      <c r="J7036" t="s">
        <v>14</v>
      </c>
      <c r="K7036" t="s">
        <v>399</v>
      </c>
    </row>
    <row r="7037" spans="1:11" hidden="1" x14ac:dyDescent="0.35">
      <c r="A7037" t="s">
        <v>481</v>
      </c>
      <c r="B7037" t="s">
        <v>84</v>
      </c>
      <c r="C7037" t="s">
        <v>352</v>
      </c>
      <c r="D7037" t="s">
        <v>78</v>
      </c>
      <c r="E7037">
        <v>2022</v>
      </c>
      <c r="F7037" t="s">
        <v>156</v>
      </c>
      <c r="G7037" t="s">
        <v>307</v>
      </c>
      <c r="H7037">
        <v>6.64</v>
      </c>
      <c r="I7037" t="s">
        <v>513</v>
      </c>
      <c r="J7037" t="s">
        <v>347</v>
      </c>
      <c r="K7037" t="s">
        <v>399</v>
      </c>
    </row>
    <row r="7038" spans="1:11" hidden="1" x14ac:dyDescent="0.35">
      <c r="A7038" t="s">
        <v>481</v>
      </c>
      <c r="B7038" t="s">
        <v>84</v>
      </c>
      <c r="C7038" t="s">
        <v>336</v>
      </c>
      <c r="D7038" t="s">
        <v>78</v>
      </c>
      <c r="E7038">
        <v>2022</v>
      </c>
      <c r="F7038" t="s">
        <v>506</v>
      </c>
      <c r="G7038" t="s">
        <v>309</v>
      </c>
      <c r="H7038">
        <v>934.56</v>
      </c>
      <c r="I7038" t="s">
        <v>513</v>
      </c>
      <c r="J7038" t="s">
        <v>347</v>
      </c>
      <c r="K7038" t="s">
        <v>394</v>
      </c>
    </row>
    <row r="7039" spans="1:11" hidden="1" x14ac:dyDescent="0.35">
      <c r="A7039" t="s">
        <v>481</v>
      </c>
      <c r="B7039" t="s">
        <v>84</v>
      </c>
      <c r="C7039" t="s">
        <v>336</v>
      </c>
      <c r="D7039" t="s">
        <v>78</v>
      </c>
      <c r="E7039">
        <v>2022</v>
      </c>
      <c r="F7039" t="s">
        <v>506</v>
      </c>
      <c r="G7039" t="s">
        <v>309</v>
      </c>
      <c r="H7039">
        <v>56.36</v>
      </c>
      <c r="I7039" t="s">
        <v>513</v>
      </c>
      <c r="J7039" t="s">
        <v>347</v>
      </c>
      <c r="K7039" t="s">
        <v>394</v>
      </c>
    </row>
    <row r="7040" spans="1:11" hidden="1" x14ac:dyDescent="0.35">
      <c r="A7040" t="s">
        <v>481</v>
      </c>
      <c r="B7040" t="s">
        <v>84</v>
      </c>
      <c r="C7040" t="s">
        <v>336</v>
      </c>
      <c r="D7040" t="s">
        <v>78</v>
      </c>
      <c r="E7040">
        <v>2022</v>
      </c>
      <c r="F7040" t="s">
        <v>506</v>
      </c>
      <c r="G7040" t="s">
        <v>309</v>
      </c>
      <c r="H7040">
        <v>1433.11</v>
      </c>
      <c r="I7040" t="s">
        <v>513</v>
      </c>
      <c r="J7040" t="s">
        <v>347</v>
      </c>
      <c r="K7040" t="s">
        <v>394</v>
      </c>
    </row>
    <row r="7041" spans="1:11" hidden="1" x14ac:dyDescent="0.35">
      <c r="A7041" t="s">
        <v>481</v>
      </c>
      <c r="B7041" t="s">
        <v>84</v>
      </c>
      <c r="C7041" t="s">
        <v>336</v>
      </c>
      <c r="D7041" t="s">
        <v>78</v>
      </c>
      <c r="E7041">
        <v>2022</v>
      </c>
      <c r="F7041" t="s">
        <v>506</v>
      </c>
      <c r="G7041" t="s">
        <v>309</v>
      </c>
      <c r="H7041">
        <v>30.35</v>
      </c>
      <c r="I7041" t="s">
        <v>513</v>
      </c>
      <c r="J7041" t="s">
        <v>347</v>
      </c>
      <c r="K7041" t="s">
        <v>394</v>
      </c>
    </row>
    <row r="7042" spans="1:11" hidden="1" x14ac:dyDescent="0.35">
      <c r="A7042" t="s">
        <v>481</v>
      </c>
      <c r="B7042" t="s">
        <v>84</v>
      </c>
      <c r="C7042" t="s">
        <v>336</v>
      </c>
      <c r="D7042" t="s">
        <v>78</v>
      </c>
      <c r="E7042">
        <v>2022</v>
      </c>
      <c r="F7042" t="s">
        <v>500</v>
      </c>
      <c r="G7042" t="s">
        <v>311</v>
      </c>
      <c r="H7042">
        <v>3304.11</v>
      </c>
      <c r="I7042" t="s">
        <v>513</v>
      </c>
      <c r="J7042" t="s">
        <v>14</v>
      </c>
      <c r="K7042" t="s">
        <v>394</v>
      </c>
    </row>
    <row r="7043" spans="1:11" hidden="1" x14ac:dyDescent="0.35">
      <c r="A7043" t="s">
        <v>481</v>
      </c>
      <c r="B7043" t="s">
        <v>84</v>
      </c>
      <c r="C7043" t="s">
        <v>336</v>
      </c>
      <c r="D7043" t="s">
        <v>78</v>
      </c>
      <c r="E7043">
        <v>2022</v>
      </c>
      <c r="F7043" t="s">
        <v>500</v>
      </c>
      <c r="G7043" t="s">
        <v>311</v>
      </c>
      <c r="H7043">
        <v>7466.54</v>
      </c>
      <c r="I7043" t="s">
        <v>513</v>
      </c>
      <c r="J7043" t="s">
        <v>347</v>
      </c>
      <c r="K7043" t="s">
        <v>394</v>
      </c>
    </row>
    <row r="7044" spans="1:11" hidden="1" x14ac:dyDescent="0.35">
      <c r="A7044" t="s">
        <v>481</v>
      </c>
      <c r="B7044" t="s">
        <v>84</v>
      </c>
      <c r="C7044" t="s">
        <v>336</v>
      </c>
      <c r="D7044" t="s">
        <v>78</v>
      </c>
      <c r="E7044">
        <v>2022</v>
      </c>
      <c r="F7044" t="s">
        <v>500</v>
      </c>
      <c r="G7044" t="s">
        <v>311</v>
      </c>
      <c r="H7044">
        <v>199.25</v>
      </c>
      <c r="I7044" t="s">
        <v>513</v>
      </c>
      <c r="J7044" t="s">
        <v>14</v>
      </c>
      <c r="K7044" t="s">
        <v>394</v>
      </c>
    </row>
    <row r="7045" spans="1:11" hidden="1" x14ac:dyDescent="0.35">
      <c r="A7045" t="s">
        <v>481</v>
      </c>
      <c r="B7045" t="s">
        <v>84</v>
      </c>
      <c r="C7045" t="s">
        <v>336</v>
      </c>
      <c r="D7045" t="s">
        <v>78</v>
      </c>
      <c r="E7045">
        <v>2022</v>
      </c>
      <c r="F7045" t="s">
        <v>500</v>
      </c>
      <c r="G7045" t="s">
        <v>311</v>
      </c>
      <c r="H7045">
        <v>450.27</v>
      </c>
      <c r="I7045" t="s">
        <v>513</v>
      </c>
      <c r="J7045" t="s">
        <v>347</v>
      </c>
      <c r="K7045" t="s">
        <v>394</v>
      </c>
    </row>
    <row r="7046" spans="1:11" hidden="1" x14ac:dyDescent="0.35">
      <c r="A7046" t="s">
        <v>481</v>
      </c>
      <c r="B7046" t="s">
        <v>84</v>
      </c>
      <c r="C7046" t="s">
        <v>336</v>
      </c>
      <c r="D7046" t="s">
        <v>78</v>
      </c>
      <c r="E7046">
        <v>2022</v>
      </c>
      <c r="F7046" t="s">
        <v>500</v>
      </c>
      <c r="G7046" t="s">
        <v>311</v>
      </c>
      <c r="H7046">
        <v>5066.75</v>
      </c>
      <c r="I7046" t="s">
        <v>513</v>
      </c>
      <c r="J7046" t="s">
        <v>14</v>
      </c>
      <c r="K7046" t="s">
        <v>394</v>
      </c>
    </row>
    <row r="7047" spans="1:11" hidden="1" x14ac:dyDescent="0.35">
      <c r="A7047" t="s">
        <v>481</v>
      </c>
      <c r="B7047" t="s">
        <v>84</v>
      </c>
      <c r="C7047" t="s">
        <v>336</v>
      </c>
      <c r="D7047" t="s">
        <v>78</v>
      </c>
      <c r="E7047">
        <v>2022</v>
      </c>
      <c r="F7047" t="s">
        <v>500</v>
      </c>
      <c r="G7047" t="s">
        <v>311</v>
      </c>
      <c r="H7047">
        <v>11449.69</v>
      </c>
      <c r="I7047" t="s">
        <v>513</v>
      </c>
      <c r="J7047" t="s">
        <v>347</v>
      </c>
      <c r="K7047" t="s">
        <v>394</v>
      </c>
    </row>
    <row r="7048" spans="1:11" hidden="1" x14ac:dyDescent="0.35">
      <c r="A7048" t="s">
        <v>481</v>
      </c>
      <c r="B7048" t="s">
        <v>84</v>
      </c>
      <c r="C7048" t="s">
        <v>336</v>
      </c>
      <c r="D7048" t="s">
        <v>78</v>
      </c>
      <c r="E7048">
        <v>2022</v>
      </c>
      <c r="F7048" t="s">
        <v>500</v>
      </c>
      <c r="G7048" t="s">
        <v>311</v>
      </c>
      <c r="H7048">
        <v>107.29</v>
      </c>
      <c r="I7048" t="s">
        <v>513</v>
      </c>
      <c r="J7048" t="s">
        <v>14</v>
      </c>
      <c r="K7048" t="s">
        <v>394</v>
      </c>
    </row>
    <row r="7049" spans="1:11" hidden="1" x14ac:dyDescent="0.35">
      <c r="A7049" t="s">
        <v>481</v>
      </c>
      <c r="B7049" t="s">
        <v>84</v>
      </c>
      <c r="C7049" t="s">
        <v>336</v>
      </c>
      <c r="D7049" t="s">
        <v>78</v>
      </c>
      <c r="E7049">
        <v>2022</v>
      </c>
      <c r="F7049" t="s">
        <v>500</v>
      </c>
      <c r="G7049" t="s">
        <v>311</v>
      </c>
      <c r="H7049">
        <v>242.45</v>
      </c>
      <c r="I7049" t="s">
        <v>513</v>
      </c>
      <c r="J7049" t="s">
        <v>347</v>
      </c>
      <c r="K7049" t="s">
        <v>394</v>
      </c>
    </row>
    <row r="7050" spans="1:11" hidden="1" x14ac:dyDescent="0.35">
      <c r="A7050" t="s">
        <v>481</v>
      </c>
      <c r="B7050" t="s">
        <v>84</v>
      </c>
      <c r="C7050" t="s">
        <v>336</v>
      </c>
      <c r="D7050" t="s">
        <v>78</v>
      </c>
      <c r="E7050">
        <v>2022</v>
      </c>
      <c r="F7050" t="s">
        <v>71</v>
      </c>
      <c r="G7050" t="s">
        <v>310</v>
      </c>
      <c r="H7050">
        <v>17.05</v>
      </c>
      <c r="I7050" t="s">
        <v>513</v>
      </c>
      <c r="J7050" t="s">
        <v>347</v>
      </c>
      <c r="K7050" t="s">
        <v>394</v>
      </c>
    </row>
    <row r="7051" spans="1:11" hidden="1" x14ac:dyDescent="0.35">
      <c r="A7051" t="s">
        <v>481</v>
      </c>
      <c r="B7051" t="s">
        <v>84</v>
      </c>
      <c r="C7051" t="s">
        <v>336</v>
      </c>
      <c r="D7051" t="s">
        <v>78</v>
      </c>
      <c r="E7051">
        <v>2022</v>
      </c>
      <c r="F7051" t="s">
        <v>71</v>
      </c>
      <c r="G7051" t="s">
        <v>310</v>
      </c>
      <c r="H7051">
        <v>1.03</v>
      </c>
      <c r="I7051" t="s">
        <v>513</v>
      </c>
      <c r="J7051" t="s">
        <v>347</v>
      </c>
      <c r="K7051" t="s">
        <v>394</v>
      </c>
    </row>
    <row r="7052" spans="1:11" hidden="1" x14ac:dyDescent="0.35">
      <c r="A7052" t="s">
        <v>481</v>
      </c>
      <c r="B7052" t="s">
        <v>84</v>
      </c>
      <c r="C7052" t="s">
        <v>336</v>
      </c>
      <c r="D7052" t="s">
        <v>78</v>
      </c>
      <c r="E7052">
        <v>2022</v>
      </c>
      <c r="F7052" t="s">
        <v>71</v>
      </c>
      <c r="G7052" t="s">
        <v>310</v>
      </c>
      <c r="H7052">
        <v>26.16</v>
      </c>
      <c r="I7052" t="s">
        <v>513</v>
      </c>
      <c r="J7052" t="s">
        <v>347</v>
      </c>
      <c r="K7052" t="s">
        <v>394</v>
      </c>
    </row>
    <row r="7053" spans="1:11" hidden="1" x14ac:dyDescent="0.35">
      <c r="A7053" t="s">
        <v>481</v>
      </c>
      <c r="B7053" t="s">
        <v>84</v>
      </c>
      <c r="C7053" t="s">
        <v>336</v>
      </c>
      <c r="D7053" t="s">
        <v>78</v>
      </c>
      <c r="E7053">
        <v>2022</v>
      </c>
      <c r="F7053" t="s">
        <v>71</v>
      </c>
      <c r="G7053" t="s">
        <v>310</v>
      </c>
      <c r="H7053">
        <v>0.55000000000000004</v>
      </c>
      <c r="I7053" t="s">
        <v>513</v>
      </c>
      <c r="J7053" t="s">
        <v>347</v>
      </c>
      <c r="K7053" t="s">
        <v>394</v>
      </c>
    </row>
    <row r="7054" spans="1:11" hidden="1" x14ac:dyDescent="0.35">
      <c r="A7054" t="s">
        <v>481</v>
      </c>
      <c r="B7054" t="s">
        <v>84</v>
      </c>
      <c r="C7054" t="s">
        <v>336</v>
      </c>
      <c r="D7054" t="s">
        <v>78</v>
      </c>
      <c r="E7054">
        <v>2022</v>
      </c>
      <c r="F7054" t="s">
        <v>156</v>
      </c>
      <c r="G7054" t="s">
        <v>307</v>
      </c>
      <c r="H7054">
        <v>15.95</v>
      </c>
      <c r="I7054" t="s">
        <v>513</v>
      </c>
      <c r="J7054" t="s">
        <v>14</v>
      </c>
      <c r="K7054" t="s">
        <v>394</v>
      </c>
    </row>
    <row r="7055" spans="1:11" hidden="1" x14ac:dyDescent="0.35">
      <c r="A7055" t="s">
        <v>481</v>
      </c>
      <c r="B7055" t="s">
        <v>84</v>
      </c>
      <c r="C7055" t="s">
        <v>336</v>
      </c>
      <c r="D7055" t="s">
        <v>78</v>
      </c>
      <c r="E7055">
        <v>2022</v>
      </c>
      <c r="F7055" t="s">
        <v>156</v>
      </c>
      <c r="G7055" t="s">
        <v>307</v>
      </c>
      <c r="H7055">
        <v>188.16</v>
      </c>
      <c r="I7055" t="s">
        <v>513</v>
      </c>
      <c r="J7055" t="s">
        <v>347</v>
      </c>
      <c r="K7055" t="s">
        <v>394</v>
      </c>
    </row>
    <row r="7056" spans="1:11" hidden="1" x14ac:dyDescent="0.35">
      <c r="A7056" t="s">
        <v>481</v>
      </c>
      <c r="B7056" t="s">
        <v>84</v>
      </c>
      <c r="C7056" t="s">
        <v>336</v>
      </c>
      <c r="D7056" t="s">
        <v>78</v>
      </c>
      <c r="E7056">
        <v>2022</v>
      </c>
      <c r="F7056" t="s">
        <v>156</v>
      </c>
      <c r="G7056" t="s">
        <v>307</v>
      </c>
      <c r="H7056">
        <v>0.96</v>
      </c>
      <c r="I7056" t="s">
        <v>513</v>
      </c>
      <c r="J7056" t="s">
        <v>14</v>
      </c>
      <c r="K7056" t="s">
        <v>394</v>
      </c>
    </row>
    <row r="7057" spans="1:11" hidden="1" x14ac:dyDescent="0.35">
      <c r="A7057" t="s">
        <v>481</v>
      </c>
      <c r="B7057" t="s">
        <v>84</v>
      </c>
      <c r="C7057" t="s">
        <v>336</v>
      </c>
      <c r="D7057" t="s">
        <v>78</v>
      </c>
      <c r="E7057">
        <v>2022</v>
      </c>
      <c r="F7057" t="s">
        <v>156</v>
      </c>
      <c r="G7057" t="s">
        <v>307</v>
      </c>
      <c r="H7057">
        <v>11.35</v>
      </c>
      <c r="I7057" t="s">
        <v>513</v>
      </c>
      <c r="J7057" t="s">
        <v>347</v>
      </c>
      <c r="K7057" t="s">
        <v>394</v>
      </c>
    </row>
    <row r="7058" spans="1:11" hidden="1" x14ac:dyDescent="0.35">
      <c r="A7058" t="s">
        <v>481</v>
      </c>
      <c r="B7058" t="s">
        <v>84</v>
      </c>
      <c r="C7058" t="s">
        <v>336</v>
      </c>
      <c r="D7058" t="s">
        <v>78</v>
      </c>
      <c r="E7058">
        <v>2022</v>
      </c>
      <c r="F7058" t="s">
        <v>156</v>
      </c>
      <c r="G7058" t="s">
        <v>307</v>
      </c>
      <c r="H7058">
        <v>24.47</v>
      </c>
      <c r="I7058" t="s">
        <v>513</v>
      </c>
      <c r="J7058" t="s">
        <v>14</v>
      </c>
      <c r="K7058" t="s">
        <v>394</v>
      </c>
    </row>
    <row r="7059" spans="1:11" hidden="1" x14ac:dyDescent="0.35">
      <c r="A7059" t="s">
        <v>481</v>
      </c>
      <c r="B7059" t="s">
        <v>84</v>
      </c>
      <c r="C7059" t="s">
        <v>336</v>
      </c>
      <c r="D7059" t="s">
        <v>78</v>
      </c>
      <c r="E7059">
        <v>2022</v>
      </c>
      <c r="F7059" t="s">
        <v>156</v>
      </c>
      <c r="G7059" t="s">
        <v>307</v>
      </c>
      <c r="H7059">
        <v>288.54000000000002</v>
      </c>
      <c r="I7059" t="s">
        <v>513</v>
      </c>
      <c r="J7059" t="s">
        <v>347</v>
      </c>
      <c r="K7059" t="s">
        <v>394</v>
      </c>
    </row>
    <row r="7060" spans="1:11" hidden="1" x14ac:dyDescent="0.35">
      <c r="A7060" t="s">
        <v>481</v>
      </c>
      <c r="B7060" t="s">
        <v>84</v>
      </c>
      <c r="C7060" t="s">
        <v>336</v>
      </c>
      <c r="D7060" t="s">
        <v>78</v>
      </c>
      <c r="E7060">
        <v>2022</v>
      </c>
      <c r="F7060" t="s">
        <v>156</v>
      </c>
      <c r="G7060" t="s">
        <v>307</v>
      </c>
      <c r="H7060">
        <v>0.52</v>
      </c>
      <c r="I7060" t="s">
        <v>513</v>
      </c>
      <c r="J7060" t="s">
        <v>14</v>
      </c>
      <c r="K7060" t="s">
        <v>394</v>
      </c>
    </row>
    <row r="7061" spans="1:11" hidden="1" x14ac:dyDescent="0.35">
      <c r="A7061" t="s">
        <v>481</v>
      </c>
      <c r="B7061" t="s">
        <v>84</v>
      </c>
      <c r="C7061" t="s">
        <v>336</v>
      </c>
      <c r="D7061" t="s">
        <v>78</v>
      </c>
      <c r="E7061">
        <v>2022</v>
      </c>
      <c r="F7061" t="s">
        <v>156</v>
      </c>
      <c r="G7061" t="s">
        <v>307</v>
      </c>
      <c r="H7061">
        <v>6.11</v>
      </c>
      <c r="I7061" t="s">
        <v>513</v>
      </c>
      <c r="J7061" t="s">
        <v>347</v>
      </c>
      <c r="K7061" t="s">
        <v>394</v>
      </c>
    </row>
    <row r="7062" spans="1:11" hidden="1" x14ac:dyDescent="0.35">
      <c r="A7062" t="s">
        <v>481</v>
      </c>
      <c r="B7062" t="s">
        <v>84</v>
      </c>
      <c r="C7062" t="s">
        <v>353</v>
      </c>
      <c r="D7062" t="s">
        <v>78</v>
      </c>
      <c r="E7062">
        <v>2022</v>
      </c>
      <c r="F7062" t="s">
        <v>506</v>
      </c>
      <c r="G7062" t="s">
        <v>309</v>
      </c>
      <c r="H7062">
        <v>260.17</v>
      </c>
      <c r="I7062" t="s">
        <v>513</v>
      </c>
      <c r="J7062" t="s">
        <v>347</v>
      </c>
      <c r="K7062" t="s">
        <v>402</v>
      </c>
    </row>
    <row r="7063" spans="1:11" hidden="1" x14ac:dyDescent="0.35">
      <c r="A7063" t="s">
        <v>481</v>
      </c>
      <c r="B7063" t="s">
        <v>84</v>
      </c>
      <c r="C7063" t="s">
        <v>353</v>
      </c>
      <c r="D7063" t="s">
        <v>78</v>
      </c>
      <c r="E7063">
        <v>2022</v>
      </c>
      <c r="F7063" t="s">
        <v>506</v>
      </c>
      <c r="G7063" t="s">
        <v>309</v>
      </c>
      <c r="H7063">
        <v>572.80999999999995</v>
      </c>
      <c r="I7063" t="s">
        <v>513</v>
      </c>
      <c r="J7063" t="s">
        <v>347</v>
      </c>
      <c r="K7063" t="s">
        <v>402</v>
      </c>
    </row>
    <row r="7064" spans="1:11" hidden="1" x14ac:dyDescent="0.35">
      <c r="A7064" t="s">
        <v>481</v>
      </c>
      <c r="B7064" t="s">
        <v>84</v>
      </c>
      <c r="C7064" t="s">
        <v>353</v>
      </c>
      <c r="D7064" t="s">
        <v>78</v>
      </c>
      <c r="E7064">
        <v>2022</v>
      </c>
      <c r="F7064" t="s">
        <v>506</v>
      </c>
      <c r="G7064" t="s">
        <v>309</v>
      </c>
      <c r="H7064">
        <v>979.7</v>
      </c>
      <c r="I7064" t="s">
        <v>513</v>
      </c>
      <c r="J7064" t="s">
        <v>347</v>
      </c>
      <c r="K7064" t="s">
        <v>402</v>
      </c>
    </row>
    <row r="7065" spans="1:11" hidden="1" x14ac:dyDescent="0.35">
      <c r="A7065" t="s">
        <v>481</v>
      </c>
      <c r="B7065" t="s">
        <v>84</v>
      </c>
      <c r="C7065" t="s">
        <v>353</v>
      </c>
      <c r="D7065" t="s">
        <v>78</v>
      </c>
      <c r="E7065">
        <v>2022</v>
      </c>
      <c r="F7065" t="s">
        <v>506</v>
      </c>
      <c r="G7065" t="s">
        <v>309</v>
      </c>
      <c r="H7065">
        <v>438.66</v>
      </c>
      <c r="I7065" t="s">
        <v>513</v>
      </c>
      <c r="J7065" t="s">
        <v>347</v>
      </c>
      <c r="K7065" t="s">
        <v>402</v>
      </c>
    </row>
    <row r="7066" spans="1:11" hidden="1" x14ac:dyDescent="0.35">
      <c r="A7066" t="s">
        <v>481</v>
      </c>
      <c r="B7066" t="s">
        <v>84</v>
      </c>
      <c r="C7066" t="s">
        <v>353</v>
      </c>
      <c r="D7066" t="s">
        <v>78</v>
      </c>
      <c r="E7066">
        <v>2022</v>
      </c>
      <c r="F7066" t="s">
        <v>506</v>
      </c>
      <c r="G7066" t="s">
        <v>309</v>
      </c>
      <c r="H7066">
        <v>275.69</v>
      </c>
      <c r="I7066" t="s">
        <v>513</v>
      </c>
      <c r="J7066" t="s">
        <v>347</v>
      </c>
      <c r="K7066" t="s">
        <v>402</v>
      </c>
    </row>
    <row r="7067" spans="1:11" hidden="1" x14ac:dyDescent="0.35">
      <c r="A7067" t="s">
        <v>481</v>
      </c>
      <c r="B7067" t="s">
        <v>84</v>
      </c>
      <c r="C7067" t="s">
        <v>353</v>
      </c>
      <c r="D7067" t="s">
        <v>78</v>
      </c>
      <c r="E7067">
        <v>2022</v>
      </c>
      <c r="F7067" t="s">
        <v>506</v>
      </c>
      <c r="G7067" t="s">
        <v>309</v>
      </c>
      <c r="H7067">
        <v>15.52</v>
      </c>
      <c r="I7067" t="s">
        <v>513</v>
      </c>
      <c r="J7067" t="s">
        <v>347</v>
      </c>
      <c r="K7067" t="s">
        <v>402</v>
      </c>
    </row>
    <row r="7068" spans="1:11" hidden="1" x14ac:dyDescent="0.35">
      <c r="A7068" t="s">
        <v>481</v>
      </c>
      <c r="B7068" t="s">
        <v>84</v>
      </c>
      <c r="C7068" t="s">
        <v>353</v>
      </c>
      <c r="D7068" t="s">
        <v>78</v>
      </c>
      <c r="E7068">
        <v>2022</v>
      </c>
      <c r="F7068" t="s">
        <v>500</v>
      </c>
      <c r="G7068" t="s">
        <v>311</v>
      </c>
      <c r="H7068">
        <v>916.28</v>
      </c>
      <c r="I7068" t="s">
        <v>513</v>
      </c>
      <c r="J7068" t="s">
        <v>14</v>
      </c>
      <c r="K7068" t="s">
        <v>402</v>
      </c>
    </row>
    <row r="7069" spans="1:11" hidden="1" x14ac:dyDescent="0.35">
      <c r="A7069" t="s">
        <v>481</v>
      </c>
      <c r="B7069" t="s">
        <v>84</v>
      </c>
      <c r="C7069" t="s">
        <v>353</v>
      </c>
      <c r="D7069" t="s">
        <v>78</v>
      </c>
      <c r="E7069">
        <v>2022</v>
      </c>
      <c r="F7069" t="s">
        <v>500</v>
      </c>
      <c r="G7069" t="s">
        <v>311</v>
      </c>
      <c r="H7069">
        <v>2016.44</v>
      </c>
      <c r="I7069" t="s">
        <v>513</v>
      </c>
      <c r="J7069" t="s">
        <v>347</v>
      </c>
      <c r="K7069" t="s">
        <v>402</v>
      </c>
    </row>
    <row r="7070" spans="1:11" hidden="1" x14ac:dyDescent="0.35">
      <c r="A7070" t="s">
        <v>481</v>
      </c>
      <c r="B7070" t="s">
        <v>84</v>
      </c>
      <c r="C7070" t="s">
        <v>353</v>
      </c>
      <c r="D7070" t="s">
        <v>78</v>
      </c>
      <c r="E7070">
        <v>2022</v>
      </c>
      <c r="F7070" t="s">
        <v>500</v>
      </c>
      <c r="G7070" t="s">
        <v>311</v>
      </c>
      <c r="H7070">
        <v>2017.38</v>
      </c>
      <c r="I7070" t="s">
        <v>513</v>
      </c>
      <c r="J7070" t="s">
        <v>14</v>
      </c>
      <c r="K7070" t="s">
        <v>402</v>
      </c>
    </row>
    <row r="7071" spans="1:11" hidden="1" x14ac:dyDescent="0.35">
      <c r="A7071" t="s">
        <v>481</v>
      </c>
      <c r="B7071" t="s">
        <v>84</v>
      </c>
      <c r="C7071" t="s">
        <v>353</v>
      </c>
      <c r="D7071" t="s">
        <v>78</v>
      </c>
      <c r="E7071">
        <v>2022</v>
      </c>
      <c r="F7071" t="s">
        <v>500</v>
      </c>
      <c r="G7071" t="s">
        <v>311</v>
      </c>
      <c r="H7071">
        <v>4439.6099999999997</v>
      </c>
      <c r="I7071" t="s">
        <v>513</v>
      </c>
      <c r="J7071" t="s">
        <v>347</v>
      </c>
      <c r="K7071" t="s">
        <v>402</v>
      </c>
    </row>
    <row r="7072" spans="1:11" hidden="1" x14ac:dyDescent="0.35">
      <c r="A7072" t="s">
        <v>481</v>
      </c>
      <c r="B7072" t="s">
        <v>84</v>
      </c>
      <c r="C7072" t="s">
        <v>353</v>
      </c>
      <c r="D7072" t="s">
        <v>78</v>
      </c>
      <c r="E7072">
        <v>2022</v>
      </c>
      <c r="F7072" t="s">
        <v>500</v>
      </c>
      <c r="G7072" t="s">
        <v>311</v>
      </c>
      <c r="H7072">
        <v>3450.38</v>
      </c>
      <c r="I7072" t="s">
        <v>513</v>
      </c>
      <c r="J7072" t="s">
        <v>14</v>
      </c>
      <c r="K7072" t="s">
        <v>402</v>
      </c>
    </row>
    <row r="7073" spans="1:11" hidden="1" x14ac:dyDescent="0.35">
      <c r="A7073" t="s">
        <v>481</v>
      </c>
      <c r="B7073" t="s">
        <v>84</v>
      </c>
      <c r="C7073" t="s">
        <v>353</v>
      </c>
      <c r="D7073" t="s">
        <v>78</v>
      </c>
      <c r="E7073">
        <v>2022</v>
      </c>
      <c r="F7073" t="s">
        <v>500</v>
      </c>
      <c r="G7073" t="s">
        <v>311</v>
      </c>
      <c r="H7073">
        <v>7593.18</v>
      </c>
      <c r="I7073" t="s">
        <v>513</v>
      </c>
      <c r="J7073" t="s">
        <v>347</v>
      </c>
      <c r="K7073" t="s">
        <v>402</v>
      </c>
    </row>
    <row r="7074" spans="1:11" hidden="1" x14ac:dyDescent="0.35">
      <c r="A7074" t="s">
        <v>481</v>
      </c>
      <c r="B7074" t="s">
        <v>84</v>
      </c>
      <c r="C7074" t="s">
        <v>353</v>
      </c>
      <c r="D7074" t="s">
        <v>78</v>
      </c>
      <c r="E7074">
        <v>2022</v>
      </c>
      <c r="F7074" t="s">
        <v>500</v>
      </c>
      <c r="G7074" t="s">
        <v>311</v>
      </c>
      <c r="H7074">
        <v>1544.92</v>
      </c>
      <c r="I7074" t="s">
        <v>513</v>
      </c>
      <c r="J7074" t="s">
        <v>14</v>
      </c>
      <c r="K7074" t="s">
        <v>402</v>
      </c>
    </row>
    <row r="7075" spans="1:11" hidden="1" x14ac:dyDescent="0.35">
      <c r="A7075" t="s">
        <v>481</v>
      </c>
      <c r="B7075" t="s">
        <v>84</v>
      </c>
      <c r="C7075" t="s">
        <v>353</v>
      </c>
      <c r="D7075" t="s">
        <v>78</v>
      </c>
      <c r="E7075">
        <v>2022</v>
      </c>
      <c r="F7075" t="s">
        <v>500</v>
      </c>
      <c r="G7075" t="s">
        <v>311</v>
      </c>
      <c r="H7075">
        <v>3399.89</v>
      </c>
      <c r="I7075" t="s">
        <v>513</v>
      </c>
      <c r="J7075" t="s">
        <v>347</v>
      </c>
      <c r="K7075" t="s">
        <v>402</v>
      </c>
    </row>
    <row r="7076" spans="1:11" hidden="1" x14ac:dyDescent="0.35">
      <c r="A7076" t="s">
        <v>481</v>
      </c>
      <c r="B7076" t="s">
        <v>84</v>
      </c>
      <c r="C7076" t="s">
        <v>353</v>
      </c>
      <c r="D7076" t="s">
        <v>78</v>
      </c>
      <c r="E7076">
        <v>2022</v>
      </c>
      <c r="F7076" t="s">
        <v>500</v>
      </c>
      <c r="G7076" t="s">
        <v>311</v>
      </c>
      <c r="H7076">
        <v>970.95</v>
      </c>
      <c r="I7076" t="s">
        <v>513</v>
      </c>
      <c r="J7076" t="s">
        <v>14</v>
      </c>
      <c r="K7076" t="s">
        <v>402</v>
      </c>
    </row>
    <row r="7077" spans="1:11" hidden="1" x14ac:dyDescent="0.35">
      <c r="A7077" t="s">
        <v>481</v>
      </c>
      <c r="B7077" t="s">
        <v>84</v>
      </c>
      <c r="C7077" t="s">
        <v>353</v>
      </c>
      <c r="D7077" t="s">
        <v>78</v>
      </c>
      <c r="E7077">
        <v>2022</v>
      </c>
      <c r="F7077" t="s">
        <v>500</v>
      </c>
      <c r="G7077" t="s">
        <v>311</v>
      </c>
      <c r="H7077">
        <v>2136.7399999999998</v>
      </c>
      <c r="I7077" t="s">
        <v>513</v>
      </c>
      <c r="J7077" t="s">
        <v>347</v>
      </c>
      <c r="K7077" t="s">
        <v>402</v>
      </c>
    </row>
    <row r="7078" spans="1:11" hidden="1" x14ac:dyDescent="0.35">
      <c r="A7078" t="s">
        <v>481</v>
      </c>
      <c r="B7078" t="s">
        <v>84</v>
      </c>
      <c r="C7078" t="s">
        <v>353</v>
      </c>
      <c r="D7078" t="s">
        <v>78</v>
      </c>
      <c r="E7078">
        <v>2022</v>
      </c>
      <c r="F7078" t="s">
        <v>500</v>
      </c>
      <c r="G7078" t="s">
        <v>311</v>
      </c>
      <c r="H7078">
        <v>54.66</v>
      </c>
      <c r="I7078" t="s">
        <v>513</v>
      </c>
      <c r="J7078" t="s">
        <v>14</v>
      </c>
      <c r="K7078" t="s">
        <v>402</v>
      </c>
    </row>
    <row r="7079" spans="1:11" hidden="1" x14ac:dyDescent="0.35">
      <c r="A7079" t="s">
        <v>481</v>
      </c>
      <c r="B7079" t="s">
        <v>84</v>
      </c>
      <c r="C7079" t="s">
        <v>353</v>
      </c>
      <c r="D7079" t="s">
        <v>78</v>
      </c>
      <c r="E7079">
        <v>2022</v>
      </c>
      <c r="F7079" t="s">
        <v>500</v>
      </c>
      <c r="G7079" t="s">
        <v>311</v>
      </c>
      <c r="H7079">
        <v>120.3</v>
      </c>
      <c r="I7079" t="s">
        <v>513</v>
      </c>
      <c r="J7079" t="s">
        <v>347</v>
      </c>
      <c r="K7079" t="s">
        <v>402</v>
      </c>
    </row>
    <row r="7080" spans="1:11" hidden="1" x14ac:dyDescent="0.35">
      <c r="A7080" t="s">
        <v>481</v>
      </c>
      <c r="B7080" t="s">
        <v>84</v>
      </c>
      <c r="C7080" t="s">
        <v>353</v>
      </c>
      <c r="D7080" t="s">
        <v>78</v>
      </c>
      <c r="E7080">
        <v>2022</v>
      </c>
      <c r="F7080" t="s">
        <v>71</v>
      </c>
      <c r="G7080" t="s">
        <v>310</v>
      </c>
      <c r="H7080">
        <v>12.32</v>
      </c>
      <c r="I7080" t="s">
        <v>513</v>
      </c>
      <c r="J7080" t="s">
        <v>347</v>
      </c>
      <c r="K7080" t="s">
        <v>402</v>
      </c>
    </row>
    <row r="7081" spans="1:11" hidden="1" x14ac:dyDescent="0.35">
      <c r="A7081" t="s">
        <v>481</v>
      </c>
      <c r="B7081" t="s">
        <v>84</v>
      </c>
      <c r="C7081" t="s">
        <v>353</v>
      </c>
      <c r="D7081" t="s">
        <v>78</v>
      </c>
      <c r="E7081">
        <v>2022</v>
      </c>
      <c r="F7081" t="s">
        <v>71</v>
      </c>
      <c r="G7081" t="s">
        <v>310</v>
      </c>
      <c r="H7081">
        <v>27.13</v>
      </c>
      <c r="I7081" t="s">
        <v>513</v>
      </c>
      <c r="J7081" t="s">
        <v>347</v>
      </c>
      <c r="K7081" t="s">
        <v>402</v>
      </c>
    </row>
    <row r="7082" spans="1:11" hidden="1" x14ac:dyDescent="0.35">
      <c r="A7082" t="s">
        <v>481</v>
      </c>
      <c r="B7082" t="s">
        <v>84</v>
      </c>
      <c r="C7082" t="s">
        <v>353</v>
      </c>
      <c r="D7082" t="s">
        <v>78</v>
      </c>
      <c r="E7082">
        <v>2022</v>
      </c>
      <c r="F7082" t="s">
        <v>71</v>
      </c>
      <c r="G7082" t="s">
        <v>310</v>
      </c>
      <c r="H7082">
        <v>46.38</v>
      </c>
      <c r="I7082" t="s">
        <v>513</v>
      </c>
      <c r="J7082" t="s">
        <v>347</v>
      </c>
      <c r="K7082" t="s">
        <v>402</v>
      </c>
    </row>
    <row r="7083" spans="1:11" hidden="1" x14ac:dyDescent="0.35">
      <c r="A7083" t="s">
        <v>481</v>
      </c>
      <c r="B7083" t="s">
        <v>84</v>
      </c>
      <c r="C7083" t="s">
        <v>353</v>
      </c>
      <c r="D7083" t="s">
        <v>78</v>
      </c>
      <c r="E7083">
        <v>2022</v>
      </c>
      <c r="F7083" t="s">
        <v>71</v>
      </c>
      <c r="G7083" t="s">
        <v>310</v>
      </c>
      <c r="H7083">
        <v>20.77</v>
      </c>
      <c r="I7083" t="s">
        <v>513</v>
      </c>
      <c r="J7083" t="s">
        <v>347</v>
      </c>
      <c r="K7083" t="s">
        <v>402</v>
      </c>
    </row>
    <row r="7084" spans="1:11" hidden="1" x14ac:dyDescent="0.35">
      <c r="A7084" t="s">
        <v>481</v>
      </c>
      <c r="B7084" t="s">
        <v>84</v>
      </c>
      <c r="C7084" t="s">
        <v>353</v>
      </c>
      <c r="D7084" t="s">
        <v>78</v>
      </c>
      <c r="E7084">
        <v>2022</v>
      </c>
      <c r="F7084" t="s">
        <v>71</v>
      </c>
      <c r="G7084" t="s">
        <v>310</v>
      </c>
      <c r="H7084">
        <v>13.06</v>
      </c>
      <c r="I7084" t="s">
        <v>513</v>
      </c>
      <c r="J7084" t="s">
        <v>347</v>
      </c>
      <c r="K7084" t="s">
        <v>402</v>
      </c>
    </row>
    <row r="7085" spans="1:11" hidden="1" x14ac:dyDescent="0.35">
      <c r="A7085" t="s">
        <v>481</v>
      </c>
      <c r="B7085" t="s">
        <v>84</v>
      </c>
      <c r="C7085" t="s">
        <v>353</v>
      </c>
      <c r="D7085" t="s">
        <v>78</v>
      </c>
      <c r="E7085">
        <v>2022</v>
      </c>
      <c r="F7085" t="s">
        <v>71</v>
      </c>
      <c r="G7085" t="s">
        <v>310</v>
      </c>
      <c r="H7085">
        <v>0.74</v>
      </c>
      <c r="I7085" t="s">
        <v>513</v>
      </c>
      <c r="J7085" t="s">
        <v>347</v>
      </c>
      <c r="K7085" t="s">
        <v>402</v>
      </c>
    </row>
    <row r="7086" spans="1:11" hidden="1" x14ac:dyDescent="0.35">
      <c r="A7086" t="s">
        <v>481</v>
      </c>
      <c r="B7086" t="s">
        <v>84</v>
      </c>
      <c r="C7086" t="s">
        <v>353</v>
      </c>
      <c r="D7086" t="s">
        <v>78</v>
      </c>
      <c r="E7086">
        <v>2022</v>
      </c>
      <c r="F7086" t="s">
        <v>148</v>
      </c>
      <c r="G7086" t="s">
        <v>308</v>
      </c>
      <c r="H7086">
        <v>2.56</v>
      </c>
      <c r="I7086" t="s">
        <v>513</v>
      </c>
      <c r="J7086" t="s">
        <v>347</v>
      </c>
      <c r="K7086" t="s">
        <v>402</v>
      </c>
    </row>
    <row r="7087" spans="1:11" hidden="1" x14ac:dyDescent="0.35">
      <c r="A7087" t="s">
        <v>481</v>
      </c>
      <c r="B7087" t="s">
        <v>84</v>
      </c>
      <c r="C7087" t="s">
        <v>353</v>
      </c>
      <c r="D7087" t="s">
        <v>78</v>
      </c>
      <c r="E7087">
        <v>2022</v>
      </c>
      <c r="F7087" t="s">
        <v>148</v>
      </c>
      <c r="G7087" t="s">
        <v>308</v>
      </c>
      <c r="H7087">
        <v>5.63</v>
      </c>
      <c r="I7087" t="s">
        <v>513</v>
      </c>
      <c r="J7087" t="s">
        <v>347</v>
      </c>
      <c r="K7087" t="s">
        <v>402</v>
      </c>
    </row>
    <row r="7088" spans="1:11" hidden="1" x14ac:dyDescent="0.35">
      <c r="A7088" t="s">
        <v>481</v>
      </c>
      <c r="B7088" t="s">
        <v>84</v>
      </c>
      <c r="C7088" t="s">
        <v>353</v>
      </c>
      <c r="D7088" t="s">
        <v>78</v>
      </c>
      <c r="E7088">
        <v>2022</v>
      </c>
      <c r="F7088" t="s">
        <v>148</v>
      </c>
      <c r="G7088" t="s">
        <v>308</v>
      </c>
      <c r="H7088">
        <v>9.64</v>
      </c>
      <c r="I7088" t="s">
        <v>513</v>
      </c>
      <c r="J7088" t="s">
        <v>347</v>
      </c>
      <c r="K7088" t="s">
        <v>402</v>
      </c>
    </row>
    <row r="7089" spans="1:11" hidden="1" x14ac:dyDescent="0.35">
      <c r="A7089" t="s">
        <v>481</v>
      </c>
      <c r="B7089" t="s">
        <v>84</v>
      </c>
      <c r="C7089" t="s">
        <v>353</v>
      </c>
      <c r="D7089" t="s">
        <v>78</v>
      </c>
      <c r="E7089">
        <v>2022</v>
      </c>
      <c r="F7089" t="s">
        <v>148</v>
      </c>
      <c r="G7089" t="s">
        <v>308</v>
      </c>
      <c r="H7089">
        <v>4.3099999999999996</v>
      </c>
      <c r="I7089" t="s">
        <v>513</v>
      </c>
      <c r="J7089" t="s">
        <v>347</v>
      </c>
      <c r="K7089" t="s">
        <v>402</v>
      </c>
    </row>
    <row r="7090" spans="1:11" hidden="1" x14ac:dyDescent="0.35">
      <c r="A7090" t="s">
        <v>481</v>
      </c>
      <c r="B7090" t="s">
        <v>84</v>
      </c>
      <c r="C7090" t="s">
        <v>353</v>
      </c>
      <c r="D7090" t="s">
        <v>78</v>
      </c>
      <c r="E7090">
        <v>2022</v>
      </c>
      <c r="F7090" t="s">
        <v>148</v>
      </c>
      <c r="G7090" t="s">
        <v>308</v>
      </c>
      <c r="H7090">
        <v>2.71</v>
      </c>
      <c r="I7090" t="s">
        <v>513</v>
      </c>
      <c r="J7090" t="s">
        <v>347</v>
      </c>
      <c r="K7090" t="s">
        <v>402</v>
      </c>
    </row>
    <row r="7091" spans="1:11" hidden="1" x14ac:dyDescent="0.35">
      <c r="A7091" t="s">
        <v>481</v>
      </c>
      <c r="B7091" t="s">
        <v>84</v>
      </c>
      <c r="C7091" t="s">
        <v>353</v>
      </c>
      <c r="D7091" t="s">
        <v>78</v>
      </c>
      <c r="E7091">
        <v>2022</v>
      </c>
      <c r="F7091" t="s">
        <v>148</v>
      </c>
      <c r="G7091" t="s">
        <v>308</v>
      </c>
      <c r="H7091">
        <v>0.15</v>
      </c>
      <c r="I7091" t="s">
        <v>513</v>
      </c>
      <c r="J7091" t="s">
        <v>347</v>
      </c>
      <c r="K7091" t="s">
        <v>402</v>
      </c>
    </row>
    <row r="7092" spans="1:11" hidden="1" x14ac:dyDescent="0.35">
      <c r="A7092" t="s">
        <v>481</v>
      </c>
      <c r="B7092" t="s">
        <v>84</v>
      </c>
      <c r="C7092" t="s">
        <v>353</v>
      </c>
      <c r="D7092" t="s">
        <v>78</v>
      </c>
      <c r="E7092">
        <v>2022</v>
      </c>
      <c r="F7092" t="s">
        <v>156</v>
      </c>
      <c r="G7092" t="s">
        <v>307</v>
      </c>
      <c r="H7092">
        <v>4.1900000000000004</v>
      </c>
      <c r="I7092" t="s">
        <v>513</v>
      </c>
      <c r="J7092" t="s">
        <v>14</v>
      </c>
      <c r="K7092" t="s">
        <v>402</v>
      </c>
    </row>
    <row r="7093" spans="1:11" hidden="1" x14ac:dyDescent="0.35">
      <c r="A7093" t="s">
        <v>481</v>
      </c>
      <c r="B7093" t="s">
        <v>84</v>
      </c>
      <c r="C7093" t="s">
        <v>353</v>
      </c>
      <c r="D7093" t="s">
        <v>78</v>
      </c>
      <c r="E7093">
        <v>2022</v>
      </c>
      <c r="F7093" t="s">
        <v>156</v>
      </c>
      <c r="G7093" t="s">
        <v>307</v>
      </c>
      <c r="H7093">
        <v>51.79</v>
      </c>
      <c r="I7093" t="s">
        <v>513</v>
      </c>
      <c r="J7093" t="s">
        <v>347</v>
      </c>
      <c r="K7093" t="s">
        <v>402</v>
      </c>
    </row>
    <row r="7094" spans="1:11" hidden="1" x14ac:dyDescent="0.35">
      <c r="A7094" t="s">
        <v>481</v>
      </c>
      <c r="B7094" t="s">
        <v>84</v>
      </c>
      <c r="C7094" t="s">
        <v>353</v>
      </c>
      <c r="D7094" t="s">
        <v>78</v>
      </c>
      <c r="E7094">
        <v>2022</v>
      </c>
      <c r="F7094" t="s">
        <v>156</v>
      </c>
      <c r="G7094" t="s">
        <v>307</v>
      </c>
      <c r="H7094">
        <v>9.2100000000000009</v>
      </c>
      <c r="I7094" t="s">
        <v>513</v>
      </c>
      <c r="J7094" t="s">
        <v>14</v>
      </c>
      <c r="K7094" t="s">
        <v>402</v>
      </c>
    </row>
    <row r="7095" spans="1:11" hidden="1" x14ac:dyDescent="0.35">
      <c r="A7095" t="s">
        <v>481</v>
      </c>
      <c r="B7095" t="s">
        <v>84</v>
      </c>
      <c r="C7095" t="s">
        <v>353</v>
      </c>
      <c r="D7095" t="s">
        <v>78</v>
      </c>
      <c r="E7095">
        <v>2022</v>
      </c>
      <c r="F7095" t="s">
        <v>156</v>
      </c>
      <c r="G7095" t="s">
        <v>307</v>
      </c>
      <c r="H7095">
        <v>114.02</v>
      </c>
      <c r="I7095" t="s">
        <v>513</v>
      </c>
      <c r="J7095" t="s">
        <v>347</v>
      </c>
      <c r="K7095" t="s">
        <v>402</v>
      </c>
    </row>
    <row r="7096" spans="1:11" hidden="1" x14ac:dyDescent="0.35">
      <c r="A7096" t="s">
        <v>481</v>
      </c>
      <c r="B7096" t="s">
        <v>84</v>
      </c>
      <c r="C7096" t="s">
        <v>353</v>
      </c>
      <c r="D7096" t="s">
        <v>78</v>
      </c>
      <c r="E7096">
        <v>2022</v>
      </c>
      <c r="F7096" t="s">
        <v>156</v>
      </c>
      <c r="G7096" t="s">
        <v>307</v>
      </c>
      <c r="H7096">
        <v>15.76</v>
      </c>
      <c r="I7096" t="s">
        <v>513</v>
      </c>
      <c r="J7096" t="s">
        <v>14</v>
      </c>
      <c r="K7096" t="s">
        <v>402</v>
      </c>
    </row>
    <row r="7097" spans="1:11" hidden="1" x14ac:dyDescent="0.35">
      <c r="A7097" t="s">
        <v>481</v>
      </c>
      <c r="B7097" t="s">
        <v>84</v>
      </c>
      <c r="C7097" t="s">
        <v>353</v>
      </c>
      <c r="D7097" t="s">
        <v>78</v>
      </c>
      <c r="E7097">
        <v>2022</v>
      </c>
      <c r="F7097" t="s">
        <v>156</v>
      </c>
      <c r="G7097" t="s">
        <v>307</v>
      </c>
      <c r="H7097">
        <v>195.01</v>
      </c>
      <c r="I7097" t="s">
        <v>513</v>
      </c>
      <c r="J7097" t="s">
        <v>347</v>
      </c>
      <c r="K7097" t="s">
        <v>402</v>
      </c>
    </row>
    <row r="7098" spans="1:11" hidden="1" x14ac:dyDescent="0.35">
      <c r="A7098" t="s">
        <v>481</v>
      </c>
      <c r="B7098" t="s">
        <v>84</v>
      </c>
      <c r="C7098" t="s">
        <v>353</v>
      </c>
      <c r="D7098" t="s">
        <v>78</v>
      </c>
      <c r="E7098">
        <v>2022</v>
      </c>
      <c r="F7098" t="s">
        <v>156</v>
      </c>
      <c r="G7098" t="s">
        <v>307</v>
      </c>
      <c r="H7098">
        <v>7.06</v>
      </c>
      <c r="I7098" t="s">
        <v>513</v>
      </c>
      <c r="J7098" t="s">
        <v>14</v>
      </c>
      <c r="K7098" t="s">
        <v>402</v>
      </c>
    </row>
    <row r="7099" spans="1:11" hidden="1" x14ac:dyDescent="0.35">
      <c r="A7099" t="s">
        <v>481</v>
      </c>
      <c r="B7099" t="s">
        <v>84</v>
      </c>
      <c r="C7099" t="s">
        <v>353</v>
      </c>
      <c r="D7099" t="s">
        <v>78</v>
      </c>
      <c r="E7099">
        <v>2022</v>
      </c>
      <c r="F7099" t="s">
        <v>156</v>
      </c>
      <c r="G7099" t="s">
        <v>307</v>
      </c>
      <c r="H7099">
        <v>87.32</v>
      </c>
      <c r="I7099" t="s">
        <v>513</v>
      </c>
      <c r="J7099" t="s">
        <v>347</v>
      </c>
      <c r="K7099" t="s">
        <v>402</v>
      </c>
    </row>
    <row r="7100" spans="1:11" hidden="1" x14ac:dyDescent="0.35">
      <c r="A7100" t="s">
        <v>481</v>
      </c>
      <c r="B7100" t="s">
        <v>84</v>
      </c>
      <c r="C7100" t="s">
        <v>353</v>
      </c>
      <c r="D7100" t="s">
        <v>78</v>
      </c>
      <c r="E7100">
        <v>2022</v>
      </c>
      <c r="F7100" t="s">
        <v>156</v>
      </c>
      <c r="G7100" t="s">
        <v>307</v>
      </c>
      <c r="H7100">
        <v>4.43</v>
      </c>
      <c r="I7100" t="s">
        <v>513</v>
      </c>
      <c r="J7100" t="s">
        <v>14</v>
      </c>
      <c r="K7100" t="s">
        <v>402</v>
      </c>
    </row>
    <row r="7101" spans="1:11" hidden="1" x14ac:dyDescent="0.35">
      <c r="A7101" t="s">
        <v>481</v>
      </c>
      <c r="B7101" t="s">
        <v>84</v>
      </c>
      <c r="C7101" t="s">
        <v>353</v>
      </c>
      <c r="D7101" t="s">
        <v>78</v>
      </c>
      <c r="E7101">
        <v>2022</v>
      </c>
      <c r="F7101" t="s">
        <v>156</v>
      </c>
      <c r="G7101" t="s">
        <v>307</v>
      </c>
      <c r="H7101">
        <v>54.88</v>
      </c>
      <c r="I7101" t="s">
        <v>513</v>
      </c>
      <c r="J7101" t="s">
        <v>347</v>
      </c>
      <c r="K7101" t="s">
        <v>402</v>
      </c>
    </row>
    <row r="7102" spans="1:11" hidden="1" x14ac:dyDescent="0.35">
      <c r="A7102" t="s">
        <v>481</v>
      </c>
      <c r="B7102" t="s">
        <v>84</v>
      </c>
      <c r="C7102" t="s">
        <v>353</v>
      </c>
      <c r="D7102" t="s">
        <v>78</v>
      </c>
      <c r="E7102">
        <v>2022</v>
      </c>
      <c r="F7102" t="s">
        <v>156</v>
      </c>
      <c r="G7102" t="s">
        <v>307</v>
      </c>
      <c r="H7102">
        <v>0.25</v>
      </c>
      <c r="I7102" t="s">
        <v>513</v>
      </c>
      <c r="J7102" t="s">
        <v>14</v>
      </c>
      <c r="K7102" t="s">
        <v>402</v>
      </c>
    </row>
    <row r="7103" spans="1:11" hidden="1" x14ac:dyDescent="0.35">
      <c r="A7103" t="s">
        <v>481</v>
      </c>
      <c r="B7103" t="s">
        <v>84</v>
      </c>
      <c r="C7103" t="s">
        <v>353</v>
      </c>
      <c r="D7103" t="s">
        <v>78</v>
      </c>
      <c r="E7103">
        <v>2022</v>
      </c>
      <c r="F7103" t="s">
        <v>156</v>
      </c>
      <c r="G7103" t="s">
        <v>307</v>
      </c>
      <c r="H7103">
        <v>3.09</v>
      </c>
      <c r="I7103" t="s">
        <v>513</v>
      </c>
      <c r="J7103" t="s">
        <v>347</v>
      </c>
      <c r="K7103" t="s">
        <v>402</v>
      </c>
    </row>
    <row r="7104" spans="1:11" hidden="1" x14ac:dyDescent="0.35">
      <c r="A7104" t="s">
        <v>481</v>
      </c>
      <c r="B7104" t="s">
        <v>84</v>
      </c>
      <c r="C7104" t="s">
        <v>354</v>
      </c>
      <c r="D7104" t="s">
        <v>78</v>
      </c>
      <c r="E7104">
        <v>2022</v>
      </c>
      <c r="F7104" t="s">
        <v>506</v>
      </c>
      <c r="G7104" t="s">
        <v>309</v>
      </c>
      <c r="H7104">
        <v>2310.17</v>
      </c>
      <c r="I7104" t="s">
        <v>513</v>
      </c>
      <c r="J7104" t="s">
        <v>347</v>
      </c>
      <c r="K7104" t="s">
        <v>400</v>
      </c>
    </row>
    <row r="7105" spans="1:11" hidden="1" x14ac:dyDescent="0.35">
      <c r="A7105" t="s">
        <v>481</v>
      </c>
      <c r="B7105" t="s">
        <v>84</v>
      </c>
      <c r="C7105" t="s">
        <v>354</v>
      </c>
      <c r="D7105" t="s">
        <v>78</v>
      </c>
      <c r="E7105">
        <v>2022</v>
      </c>
      <c r="F7105" t="s">
        <v>500</v>
      </c>
      <c r="G7105" t="s">
        <v>311</v>
      </c>
      <c r="H7105">
        <v>6326.3</v>
      </c>
      <c r="I7105" t="s">
        <v>513</v>
      </c>
      <c r="J7105" t="s">
        <v>347</v>
      </c>
      <c r="K7105" t="s">
        <v>400</v>
      </c>
    </row>
    <row r="7106" spans="1:11" hidden="1" x14ac:dyDescent="0.35">
      <c r="A7106" t="s">
        <v>481</v>
      </c>
      <c r="B7106" t="s">
        <v>84</v>
      </c>
      <c r="C7106" t="s">
        <v>354</v>
      </c>
      <c r="D7106" t="s">
        <v>78</v>
      </c>
      <c r="E7106">
        <v>2022</v>
      </c>
      <c r="F7106" t="s">
        <v>156</v>
      </c>
      <c r="G7106" t="s">
        <v>307</v>
      </c>
      <c r="H7106">
        <v>55.49</v>
      </c>
      <c r="I7106" t="s">
        <v>513</v>
      </c>
      <c r="J7106" t="s">
        <v>347</v>
      </c>
      <c r="K7106" t="s">
        <v>400</v>
      </c>
    </row>
    <row r="7107" spans="1:11" hidden="1" x14ac:dyDescent="0.35">
      <c r="A7107" t="s">
        <v>481</v>
      </c>
      <c r="B7107" t="s">
        <v>84</v>
      </c>
      <c r="C7107" t="s">
        <v>337</v>
      </c>
      <c r="D7107" t="s">
        <v>78</v>
      </c>
      <c r="E7107">
        <v>2022</v>
      </c>
      <c r="F7107" t="s">
        <v>506</v>
      </c>
      <c r="G7107" t="s">
        <v>309</v>
      </c>
      <c r="H7107">
        <v>2371.04</v>
      </c>
      <c r="I7107" t="s">
        <v>513</v>
      </c>
      <c r="J7107" t="s">
        <v>347</v>
      </c>
      <c r="K7107" t="s">
        <v>395</v>
      </c>
    </row>
    <row r="7108" spans="1:11" hidden="1" x14ac:dyDescent="0.35">
      <c r="A7108" t="s">
        <v>481</v>
      </c>
      <c r="B7108" t="s">
        <v>84</v>
      </c>
      <c r="C7108" t="s">
        <v>337</v>
      </c>
      <c r="D7108" t="s">
        <v>78</v>
      </c>
      <c r="E7108">
        <v>2022</v>
      </c>
      <c r="F7108" t="s">
        <v>500</v>
      </c>
      <c r="G7108" t="s">
        <v>311</v>
      </c>
      <c r="H7108">
        <v>6351.63</v>
      </c>
      <c r="I7108" t="s">
        <v>513</v>
      </c>
      <c r="J7108" t="s">
        <v>347</v>
      </c>
      <c r="K7108" t="s">
        <v>395</v>
      </c>
    </row>
    <row r="7109" spans="1:11" hidden="1" x14ac:dyDescent="0.35">
      <c r="A7109" t="s">
        <v>481</v>
      </c>
      <c r="B7109" t="s">
        <v>84</v>
      </c>
      <c r="C7109" t="s">
        <v>337</v>
      </c>
      <c r="D7109" t="s">
        <v>78</v>
      </c>
      <c r="E7109">
        <v>2022</v>
      </c>
      <c r="F7109" t="s">
        <v>71</v>
      </c>
      <c r="G7109" t="s">
        <v>310</v>
      </c>
      <c r="H7109">
        <v>61.96</v>
      </c>
      <c r="I7109" t="s">
        <v>513</v>
      </c>
      <c r="J7109" t="s">
        <v>347</v>
      </c>
      <c r="K7109" t="s">
        <v>395</v>
      </c>
    </row>
    <row r="7110" spans="1:11" hidden="1" x14ac:dyDescent="0.35">
      <c r="A7110" t="s">
        <v>481</v>
      </c>
      <c r="B7110" t="s">
        <v>84</v>
      </c>
      <c r="C7110" t="s">
        <v>337</v>
      </c>
      <c r="D7110" t="s">
        <v>78</v>
      </c>
      <c r="E7110">
        <v>2022</v>
      </c>
      <c r="F7110" t="s">
        <v>156</v>
      </c>
      <c r="G7110" t="s">
        <v>307</v>
      </c>
      <c r="H7110">
        <v>461.24</v>
      </c>
      <c r="I7110" t="s">
        <v>513</v>
      </c>
      <c r="J7110" t="s">
        <v>347</v>
      </c>
      <c r="K7110" t="s">
        <v>395</v>
      </c>
    </row>
    <row r="7111" spans="1:11" hidden="1" x14ac:dyDescent="0.35">
      <c r="A7111" t="s">
        <v>481</v>
      </c>
      <c r="B7111" t="s">
        <v>84</v>
      </c>
      <c r="C7111" t="s">
        <v>338</v>
      </c>
      <c r="D7111" t="s">
        <v>78</v>
      </c>
      <c r="E7111">
        <v>2022</v>
      </c>
      <c r="F7111" t="s">
        <v>506</v>
      </c>
      <c r="G7111" t="s">
        <v>309</v>
      </c>
      <c r="H7111">
        <v>807.28</v>
      </c>
      <c r="I7111" t="s">
        <v>513</v>
      </c>
      <c r="J7111" t="s">
        <v>347</v>
      </c>
      <c r="K7111" t="s">
        <v>396</v>
      </c>
    </row>
    <row r="7112" spans="1:11" hidden="1" x14ac:dyDescent="0.35">
      <c r="A7112" t="s">
        <v>481</v>
      </c>
      <c r="B7112" t="s">
        <v>84</v>
      </c>
      <c r="C7112" t="s">
        <v>338</v>
      </c>
      <c r="D7112" t="s">
        <v>78</v>
      </c>
      <c r="E7112">
        <v>2022</v>
      </c>
      <c r="F7112" t="s">
        <v>506</v>
      </c>
      <c r="G7112" t="s">
        <v>309</v>
      </c>
      <c r="H7112">
        <v>161.71</v>
      </c>
      <c r="I7112" t="s">
        <v>513</v>
      </c>
      <c r="J7112" t="s">
        <v>347</v>
      </c>
      <c r="K7112" t="s">
        <v>396</v>
      </c>
    </row>
    <row r="7113" spans="1:11" hidden="1" x14ac:dyDescent="0.35">
      <c r="A7113" t="s">
        <v>481</v>
      </c>
      <c r="B7113" t="s">
        <v>84</v>
      </c>
      <c r="C7113" t="s">
        <v>338</v>
      </c>
      <c r="D7113" t="s">
        <v>78</v>
      </c>
      <c r="E7113">
        <v>2022</v>
      </c>
      <c r="F7113" t="s">
        <v>506</v>
      </c>
      <c r="G7113" t="s">
        <v>309</v>
      </c>
      <c r="H7113">
        <v>1266.96</v>
      </c>
      <c r="I7113" t="s">
        <v>513</v>
      </c>
      <c r="J7113" t="s">
        <v>347</v>
      </c>
      <c r="K7113" t="s">
        <v>396</v>
      </c>
    </row>
    <row r="7114" spans="1:11" hidden="1" x14ac:dyDescent="0.35">
      <c r="A7114" t="s">
        <v>481</v>
      </c>
      <c r="B7114" t="s">
        <v>84</v>
      </c>
      <c r="C7114" t="s">
        <v>338</v>
      </c>
      <c r="D7114" t="s">
        <v>78</v>
      </c>
      <c r="E7114">
        <v>2022</v>
      </c>
      <c r="F7114" t="s">
        <v>506</v>
      </c>
      <c r="G7114" t="s">
        <v>309</v>
      </c>
      <c r="H7114">
        <v>16.55</v>
      </c>
      <c r="I7114" t="s">
        <v>513</v>
      </c>
      <c r="J7114" t="s">
        <v>347</v>
      </c>
      <c r="K7114" t="s">
        <v>396</v>
      </c>
    </row>
    <row r="7115" spans="1:11" hidden="1" x14ac:dyDescent="0.35">
      <c r="A7115" t="s">
        <v>481</v>
      </c>
      <c r="B7115" t="s">
        <v>84</v>
      </c>
      <c r="C7115" t="s">
        <v>338</v>
      </c>
      <c r="D7115" t="s">
        <v>78</v>
      </c>
      <c r="E7115">
        <v>2022</v>
      </c>
      <c r="F7115" t="s">
        <v>500</v>
      </c>
      <c r="G7115" t="s">
        <v>311</v>
      </c>
      <c r="H7115">
        <v>3218.48</v>
      </c>
      <c r="I7115" t="s">
        <v>513</v>
      </c>
      <c r="J7115" t="s">
        <v>14</v>
      </c>
      <c r="K7115" t="s">
        <v>396</v>
      </c>
    </row>
    <row r="7116" spans="1:11" hidden="1" x14ac:dyDescent="0.35">
      <c r="A7116" t="s">
        <v>481</v>
      </c>
      <c r="B7116" t="s">
        <v>84</v>
      </c>
      <c r="C7116" t="s">
        <v>338</v>
      </c>
      <c r="D7116" t="s">
        <v>78</v>
      </c>
      <c r="E7116">
        <v>2022</v>
      </c>
      <c r="F7116" t="s">
        <v>500</v>
      </c>
      <c r="G7116" t="s">
        <v>311</v>
      </c>
      <c r="H7116">
        <v>7017.04</v>
      </c>
      <c r="I7116" t="s">
        <v>513</v>
      </c>
      <c r="J7116" t="s">
        <v>347</v>
      </c>
      <c r="K7116" t="s">
        <v>396</v>
      </c>
    </row>
    <row r="7117" spans="1:11" hidden="1" x14ac:dyDescent="0.35">
      <c r="A7117" t="s">
        <v>481</v>
      </c>
      <c r="B7117" t="s">
        <v>84</v>
      </c>
      <c r="C7117" t="s">
        <v>338</v>
      </c>
      <c r="D7117" t="s">
        <v>78</v>
      </c>
      <c r="E7117">
        <v>2022</v>
      </c>
      <c r="F7117" t="s">
        <v>500</v>
      </c>
      <c r="G7117" t="s">
        <v>311</v>
      </c>
      <c r="H7117">
        <v>644.71</v>
      </c>
      <c r="I7117" t="s">
        <v>513</v>
      </c>
      <c r="J7117" t="s">
        <v>14</v>
      </c>
      <c r="K7117" t="s">
        <v>396</v>
      </c>
    </row>
    <row r="7118" spans="1:11" hidden="1" x14ac:dyDescent="0.35">
      <c r="A7118" t="s">
        <v>481</v>
      </c>
      <c r="B7118" t="s">
        <v>84</v>
      </c>
      <c r="C7118" t="s">
        <v>338</v>
      </c>
      <c r="D7118" t="s">
        <v>78</v>
      </c>
      <c r="E7118">
        <v>2022</v>
      </c>
      <c r="F7118" t="s">
        <v>500</v>
      </c>
      <c r="G7118" t="s">
        <v>311</v>
      </c>
      <c r="H7118">
        <v>1405.62</v>
      </c>
      <c r="I7118" t="s">
        <v>513</v>
      </c>
      <c r="J7118" t="s">
        <v>347</v>
      </c>
      <c r="K7118" t="s">
        <v>396</v>
      </c>
    </row>
    <row r="7119" spans="1:11" hidden="1" x14ac:dyDescent="0.35">
      <c r="A7119" t="s">
        <v>481</v>
      </c>
      <c r="B7119" t="s">
        <v>84</v>
      </c>
      <c r="C7119" t="s">
        <v>338</v>
      </c>
      <c r="D7119" t="s">
        <v>78</v>
      </c>
      <c r="E7119">
        <v>2022</v>
      </c>
      <c r="F7119" t="s">
        <v>500</v>
      </c>
      <c r="G7119" t="s">
        <v>311</v>
      </c>
      <c r="H7119">
        <v>5051.1000000000004</v>
      </c>
      <c r="I7119" t="s">
        <v>513</v>
      </c>
      <c r="J7119" t="s">
        <v>14</v>
      </c>
      <c r="K7119" t="s">
        <v>396</v>
      </c>
    </row>
    <row r="7120" spans="1:11" hidden="1" x14ac:dyDescent="0.35">
      <c r="A7120" t="s">
        <v>481</v>
      </c>
      <c r="B7120" t="s">
        <v>84</v>
      </c>
      <c r="C7120" t="s">
        <v>338</v>
      </c>
      <c r="D7120" t="s">
        <v>78</v>
      </c>
      <c r="E7120">
        <v>2022</v>
      </c>
      <c r="F7120" t="s">
        <v>500</v>
      </c>
      <c r="G7120" t="s">
        <v>311</v>
      </c>
      <c r="H7120">
        <v>11012.56</v>
      </c>
      <c r="I7120" t="s">
        <v>513</v>
      </c>
      <c r="J7120" t="s">
        <v>347</v>
      </c>
      <c r="K7120" t="s">
        <v>396</v>
      </c>
    </row>
    <row r="7121" spans="1:11" hidden="1" x14ac:dyDescent="0.35">
      <c r="A7121" t="s">
        <v>481</v>
      </c>
      <c r="B7121" t="s">
        <v>84</v>
      </c>
      <c r="C7121" t="s">
        <v>338</v>
      </c>
      <c r="D7121" t="s">
        <v>78</v>
      </c>
      <c r="E7121">
        <v>2022</v>
      </c>
      <c r="F7121" t="s">
        <v>500</v>
      </c>
      <c r="G7121" t="s">
        <v>311</v>
      </c>
      <c r="H7121">
        <v>65.989999999999995</v>
      </c>
      <c r="I7121" t="s">
        <v>513</v>
      </c>
      <c r="J7121" t="s">
        <v>14</v>
      </c>
      <c r="K7121" t="s">
        <v>396</v>
      </c>
    </row>
    <row r="7122" spans="1:11" hidden="1" x14ac:dyDescent="0.35">
      <c r="A7122" t="s">
        <v>481</v>
      </c>
      <c r="B7122" t="s">
        <v>84</v>
      </c>
      <c r="C7122" t="s">
        <v>338</v>
      </c>
      <c r="D7122" t="s">
        <v>78</v>
      </c>
      <c r="E7122">
        <v>2022</v>
      </c>
      <c r="F7122" t="s">
        <v>500</v>
      </c>
      <c r="G7122" t="s">
        <v>311</v>
      </c>
      <c r="H7122">
        <v>143.88</v>
      </c>
      <c r="I7122" t="s">
        <v>513</v>
      </c>
      <c r="J7122" t="s">
        <v>347</v>
      </c>
      <c r="K7122" t="s">
        <v>396</v>
      </c>
    </row>
    <row r="7123" spans="1:11" hidden="1" x14ac:dyDescent="0.35">
      <c r="A7123" t="s">
        <v>481</v>
      </c>
      <c r="B7123" t="s">
        <v>84</v>
      </c>
      <c r="C7123" t="s">
        <v>338</v>
      </c>
      <c r="D7123" t="s">
        <v>78</v>
      </c>
      <c r="E7123">
        <v>2022</v>
      </c>
      <c r="F7123" t="s">
        <v>71</v>
      </c>
      <c r="G7123" t="s">
        <v>310</v>
      </c>
      <c r="H7123">
        <v>73.56</v>
      </c>
      <c r="I7123" t="s">
        <v>513</v>
      </c>
      <c r="J7123" t="s">
        <v>347</v>
      </c>
      <c r="K7123" t="s">
        <v>396</v>
      </c>
    </row>
    <row r="7124" spans="1:11" hidden="1" x14ac:dyDescent="0.35">
      <c r="A7124" t="s">
        <v>481</v>
      </c>
      <c r="B7124" t="s">
        <v>84</v>
      </c>
      <c r="C7124" t="s">
        <v>338</v>
      </c>
      <c r="D7124" t="s">
        <v>78</v>
      </c>
      <c r="E7124">
        <v>2022</v>
      </c>
      <c r="F7124" t="s">
        <v>71</v>
      </c>
      <c r="G7124" t="s">
        <v>310</v>
      </c>
      <c r="H7124">
        <v>14.74</v>
      </c>
      <c r="I7124" t="s">
        <v>513</v>
      </c>
      <c r="J7124" t="s">
        <v>347</v>
      </c>
      <c r="K7124" t="s">
        <v>396</v>
      </c>
    </row>
    <row r="7125" spans="1:11" hidden="1" x14ac:dyDescent="0.35">
      <c r="A7125" t="s">
        <v>481</v>
      </c>
      <c r="B7125" t="s">
        <v>84</v>
      </c>
      <c r="C7125" t="s">
        <v>338</v>
      </c>
      <c r="D7125" t="s">
        <v>78</v>
      </c>
      <c r="E7125">
        <v>2022</v>
      </c>
      <c r="F7125" t="s">
        <v>71</v>
      </c>
      <c r="G7125" t="s">
        <v>310</v>
      </c>
      <c r="H7125">
        <v>115.44</v>
      </c>
      <c r="I7125" t="s">
        <v>513</v>
      </c>
      <c r="J7125" t="s">
        <v>347</v>
      </c>
      <c r="K7125" t="s">
        <v>396</v>
      </c>
    </row>
    <row r="7126" spans="1:11" hidden="1" x14ac:dyDescent="0.35">
      <c r="A7126" t="s">
        <v>481</v>
      </c>
      <c r="B7126" t="s">
        <v>84</v>
      </c>
      <c r="C7126" t="s">
        <v>338</v>
      </c>
      <c r="D7126" t="s">
        <v>78</v>
      </c>
      <c r="E7126">
        <v>2022</v>
      </c>
      <c r="F7126" t="s">
        <v>71</v>
      </c>
      <c r="G7126" t="s">
        <v>310</v>
      </c>
      <c r="H7126">
        <v>1.51</v>
      </c>
      <c r="I7126" t="s">
        <v>513</v>
      </c>
      <c r="J7126" t="s">
        <v>347</v>
      </c>
      <c r="K7126" t="s">
        <v>396</v>
      </c>
    </row>
    <row r="7127" spans="1:11" hidden="1" x14ac:dyDescent="0.35">
      <c r="A7127" t="s">
        <v>481</v>
      </c>
      <c r="B7127" t="s">
        <v>84</v>
      </c>
      <c r="C7127" t="s">
        <v>338</v>
      </c>
      <c r="D7127" t="s">
        <v>78</v>
      </c>
      <c r="E7127">
        <v>2022</v>
      </c>
      <c r="F7127" t="s">
        <v>148</v>
      </c>
      <c r="G7127" t="s">
        <v>308</v>
      </c>
      <c r="H7127">
        <v>8.9600000000000009</v>
      </c>
      <c r="I7127" t="s">
        <v>513</v>
      </c>
      <c r="J7127" t="s">
        <v>347</v>
      </c>
      <c r="K7127" t="s">
        <v>396</v>
      </c>
    </row>
    <row r="7128" spans="1:11" hidden="1" x14ac:dyDescent="0.35">
      <c r="A7128" t="s">
        <v>481</v>
      </c>
      <c r="B7128" t="s">
        <v>84</v>
      </c>
      <c r="C7128" t="s">
        <v>338</v>
      </c>
      <c r="D7128" t="s">
        <v>78</v>
      </c>
      <c r="E7128">
        <v>2022</v>
      </c>
      <c r="F7128" t="s">
        <v>148</v>
      </c>
      <c r="G7128" t="s">
        <v>308</v>
      </c>
      <c r="H7128">
        <v>1.79</v>
      </c>
      <c r="I7128" t="s">
        <v>513</v>
      </c>
      <c r="J7128" t="s">
        <v>347</v>
      </c>
      <c r="K7128" t="s">
        <v>396</v>
      </c>
    </row>
    <row r="7129" spans="1:11" hidden="1" x14ac:dyDescent="0.35">
      <c r="A7129" t="s">
        <v>481</v>
      </c>
      <c r="B7129" t="s">
        <v>84</v>
      </c>
      <c r="C7129" t="s">
        <v>338</v>
      </c>
      <c r="D7129" t="s">
        <v>78</v>
      </c>
      <c r="E7129">
        <v>2022</v>
      </c>
      <c r="F7129" t="s">
        <v>148</v>
      </c>
      <c r="G7129" t="s">
        <v>308</v>
      </c>
      <c r="H7129">
        <v>14.07</v>
      </c>
      <c r="I7129" t="s">
        <v>513</v>
      </c>
      <c r="J7129" t="s">
        <v>347</v>
      </c>
      <c r="K7129" t="s">
        <v>396</v>
      </c>
    </row>
    <row r="7130" spans="1:11" hidden="1" x14ac:dyDescent="0.35">
      <c r="A7130" t="s">
        <v>481</v>
      </c>
      <c r="B7130" t="s">
        <v>84</v>
      </c>
      <c r="C7130" t="s">
        <v>338</v>
      </c>
      <c r="D7130" t="s">
        <v>78</v>
      </c>
      <c r="E7130">
        <v>2022</v>
      </c>
      <c r="F7130" t="s">
        <v>148</v>
      </c>
      <c r="G7130" t="s">
        <v>308</v>
      </c>
      <c r="H7130">
        <v>0.18</v>
      </c>
      <c r="I7130" t="s">
        <v>513</v>
      </c>
      <c r="J7130" t="s">
        <v>347</v>
      </c>
      <c r="K7130" t="s">
        <v>396</v>
      </c>
    </row>
    <row r="7131" spans="1:11" hidden="1" x14ac:dyDescent="0.35">
      <c r="A7131" t="s">
        <v>481</v>
      </c>
      <c r="B7131" t="s">
        <v>84</v>
      </c>
      <c r="C7131" t="s">
        <v>338</v>
      </c>
      <c r="D7131" t="s">
        <v>78</v>
      </c>
      <c r="E7131">
        <v>2022</v>
      </c>
      <c r="F7131" t="s">
        <v>156</v>
      </c>
      <c r="G7131" t="s">
        <v>307</v>
      </c>
      <c r="H7131">
        <v>13.84</v>
      </c>
      <c r="I7131" t="s">
        <v>513</v>
      </c>
      <c r="J7131" t="s">
        <v>14</v>
      </c>
      <c r="K7131" t="s">
        <v>396</v>
      </c>
    </row>
    <row r="7132" spans="1:11" hidden="1" x14ac:dyDescent="0.35">
      <c r="A7132" t="s">
        <v>481</v>
      </c>
      <c r="B7132" t="s">
        <v>84</v>
      </c>
      <c r="C7132" t="s">
        <v>338</v>
      </c>
      <c r="D7132" t="s">
        <v>78</v>
      </c>
      <c r="E7132">
        <v>2022</v>
      </c>
      <c r="F7132" t="s">
        <v>156</v>
      </c>
      <c r="G7132" t="s">
        <v>307</v>
      </c>
      <c r="H7132">
        <v>174.42</v>
      </c>
      <c r="I7132" t="s">
        <v>513</v>
      </c>
      <c r="J7132" t="s">
        <v>347</v>
      </c>
      <c r="K7132" t="s">
        <v>396</v>
      </c>
    </row>
    <row r="7133" spans="1:11" hidden="1" x14ac:dyDescent="0.35">
      <c r="A7133" t="s">
        <v>481</v>
      </c>
      <c r="B7133" t="s">
        <v>84</v>
      </c>
      <c r="C7133" t="s">
        <v>338</v>
      </c>
      <c r="D7133" t="s">
        <v>78</v>
      </c>
      <c r="E7133">
        <v>2022</v>
      </c>
      <c r="F7133" t="s">
        <v>156</v>
      </c>
      <c r="G7133" t="s">
        <v>307</v>
      </c>
      <c r="H7133">
        <v>2.77</v>
      </c>
      <c r="I7133" t="s">
        <v>513</v>
      </c>
      <c r="J7133" t="s">
        <v>14</v>
      </c>
      <c r="K7133" t="s">
        <v>396</v>
      </c>
    </row>
    <row r="7134" spans="1:11" hidden="1" x14ac:dyDescent="0.35">
      <c r="A7134" t="s">
        <v>481</v>
      </c>
      <c r="B7134" t="s">
        <v>84</v>
      </c>
      <c r="C7134" t="s">
        <v>338</v>
      </c>
      <c r="D7134" t="s">
        <v>78</v>
      </c>
      <c r="E7134">
        <v>2022</v>
      </c>
      <c r="F7134" t="s">
        <v>156</v>
      </c>
      <c r="G7134" t="s">
        <v>307</v>
      </c>
      <c r="H7134">
        <v>34.94</v>
      </c>
      <c r="I7134" t="s">
        <v>513</v>
      </c>
      <c r="J7134" t="s">
        <v>347</v>
      </c>
      <c r="K7134" t="s">
        <v>396</v>
      </c>
    </row>
    <row r="7135" spans="1:11" hidden="1" x14ac:dyDescent="0.35">
      <c r="A7135" t="s">
        <v>481</v>
      </c>
      <c r="B7135" t="s">
        <v>84</v>
      </c>
      <c r="C7135" t="s">
        <v>338</v>
      </c>
      <c r="D7135" t="s">
        <v>78</v>
      </c>
      <c r="E7135">
        <v>2022</v>
      </c>
      <c r="F7135" t="s">
        <v>156</v>
      </c>
      <c r="G7135" t="s">
        <v>307</v>
      </c>
      <c r="H7135">
        <v>21.74</v>
      </c>
      <c r="I7135" t="s">
        <v>513</v>
      </c>
      <c r="J7135" t="s">
        <v>14</v>
      </c>
      <c r="K7135" t="s">
        <v>396</v>
      </c>
    </row>
    <row r="7136" spans="1:11" hidden="1" x14ac:dyDescent="0.35">
      <c r="A7136" t="s">
        <v>481</v>
      </c>
      <c r="B7136" t="s">
        <v>84</v>
      </c>
      <c r="C7136" t="s">
        <v>338</v>
      </c>
      <c r="D7136" t="s">
        <v>78</v>
      </c>
      <c r="E7136">
        <v>2022</v>
      </c>
      <c r="F7136" t="s">
        <v>156</v>
      </c>
      <c r="G7136" t="s">
        <v>307</v>
      </c>
      <c r="H7136">
        <v>273.74</v>
      </c>
      <c r="I7136" t="s">
        <v>513</v>
      </c>
      <c r="J7136" t="s">
        <v>347</v>
      </c>
      <c r="K7136" t="s">
        <v>396</v>
      </c>
    </row>
    <row r="7137" spans="1:11" hidden="1" x14ac:dyDescent="0.35">
      <c r="A7137" t="s">
        <v>481</v>
      </c>
      <c r="B7137" t="s">
        <v>84</v>
      </c>
      <c r="C7137" t="s">
        <v>338</v>
      </c>
      <c r="D7137" t="s">
        <v>78</v>
      </c>
      <c r="E7137">
        <v>2022</v>
      </c>
      <c r="F7137" t="s">
        <v>156</v>
      </c>
      <c r="G7137" t="s">
        <v>307</v>
      </c>
      <c r="H7137">
        <v>0.28000000000000003</v>
      </c>
      <c r="I7137" t="s">
        <v>513</v>
      </c>
      <c r="J7137" t="s">
        <v>14</v>
      </c>
      <c r="K7137" t="s">
        <v>396</v>
      </c>
    </row>
    <row r="7138" spans="1:11" hidden="1" x14ac:dyDescent="0.35">
      <c r="A7138" t="s">
        <v>481</v>
      </c>
      <c r="B7138" t="s">
        <v>84</v>
      </c>
      <c r="C7138" t="s">
        <v>338</v>
      </c>
      <c r="D7138" t="s">
        <v>78</v>
      </c>
      <c r="E7138">
        <v>2022</v>
      </c>
      <c r="F7138" t="s">
        <v>156</v>
      </c>
      <c r="G7138" t="s">
        <v>307</v>
      </c>
      <c r="H7138">
        <v>3.58</v>
      </c>
      <c r="I7138" t="s">
        <v>513</v>
      </c>
      <c r="J7138" t="s">
        <v>347</v>
      </c>
      <c r="K7138" t="s">
        <v>396</v>
      </c>
    </row>
    <row r="7139" spans="1:11" hidden="1" x14ac:dyDescent="0.35">
      <c r="A7139" t="s">
        <v>481</v>
      </c>
      <c r="B7139" t="s">
        <v>84</v>
      </c>
      <c r="C7139" t="s">
        <v>331</v>
      </c>
      <c r="D7139" t="s">
        <v>78</v>
      </c>
      <c r="E7139">
        <v>2022</v>
      </c>
      <c r="F7139" t="s">
        <v>506</v>
      </c>
      <c r="G7139" t="s">
        <v>309</v>
      </c>
      <c r="H7139">
        <v>2706.36</v>
      </c>
      <c r="I7139" t="s">
        <v>513</v>
      </c>
      <c r="J7139" t="s">
        <v>347</v>
      </c>
      <c r="K7139" t="s">
        <v>397</v>
      </c>
    </row>
    <row r="7140" spans="1:11" hidden="1" x14ac:dyDescent="0.35">
      <c r="A7140" t="s">
        <v>481</v>
      </c>
      <c r="B7140" t="s">
        <v>84</v>
      </c>
      <c r="C7140" t="s">
        <v>331</v>
      </c>
      <c r="D7140" t="s">
        <v>78</v>
      </c>
      <c r="E7140">
        <v>2022</v>
      </c>
      <c r="F7140" t="s">
        <v>506</v>
      </c>
      <c r="G7140" t="s">
        <v>309</v>
      </c>
      <c r="H7140">
        <v>-66.760000000000005</v>
      </c>
      <c r="I7140" t="s">
        <v>513</v>
      </c>
      <c r="J7140" t="s">
        <v>347</v>
      </c>
      <c r="K7140" t="s">
        <v>397</v>
      </c>
    </row>
    <row r="7141" spans="1:11" hidden="1" x14ac:dyDescent="0.35">
      <c r="A7141" t="s">
        <v>481</v>
      </c>
      <c r="B7141" t="s">
        <v>84</v>
      </c>
      <c r="C7141" t="s">
        <v>331</v>
      </c>
      <c r="D7141" t="s">
        <v>78</v>
      </c>
      <c r="E7141">
        <v>2022</v>
      </c>
      <c r="F7141" t="s">
        <v>506</v>
      </c>
      <c r="G7141" t="s">
        <v>309</v>
      </c>
      <c r="H7141">
        <v>112.71</v>
      </c>
      <c r="I7141" t="s">
        <v>513</v>
      </c>
      <c r="J7141" t="s">
        <v>347</v>
      </c>
      <c r="K7141" t="s">
        <v>397</v>
      </c>
    </row>
    <row r="7142" spans="1:11" hidden="1" x14ac:dyDescent="0.35">
      <c r="A7142" t="s">
        <v>481</v>
      </c>
      <c r="B7142" t="s">
        <v>84</v>
      </c>
      <c r="C7142" t="s">
        <v>331</v>
      </c>
      <c r="D7142" t="s">
        <v>78</v>
      </c>
      <c r="E7142">
        <v>2022</v>
      </c>
      <c r="F7142" t="s">
        <v>506</v>
      </c>
      <c r="G7142" t="s">
        <v>309</v>
      </c>
      <c r="H7142">
        <v>34.79</v>
      </c>
      <c r="I7142" t="s">
        <v>513</v>
      </c>
      <c r="J7142" t="s">
        <v>347</v>
      </c>
      <c r="K7142" t="s">
        <v>397</v>
      </c>
    </row>
    <row r="7143" spans="1:11" hidden="1" x14ac:dyDescent="0.35">
      <c r="A7143" t="s">
        <v>481</v>
      </c>
      <c r="B7143" t="s">
        <v>84</v>
      </c>
      <c r="C7143" t="s">
        <v>331</v>
      </c>
      <c r="D7143" t="s">
        <v>78</v>
      </c>
      <c r="E7143">
        <v>2022</v>
      </c>
      <c r="F7143" t="s">
        <v>506</v>
      </c>
      <c r="G7143" t="s">
        <v>309</v>
      </c>
      <c r="H7143">
        <v>2374.9499999999998</v>
      </c>
      <c r="I7143" t="s">
        <v>513</v>
      </c>
      <c r="J7143" t="s">
        <v>347</v>
      </c>
      <c r="K7143" t="s">
        <v>397</v>
      </c>
    </row>
    <row r="7144" spans="1:11" hidden="1" x14ac:dyDescent="0.35">
      <c r="A7144" t="s">
        <v>481</v>
      </c>
      <c r="B7144" t="s">
        <v>84</v>
      </c>
      <c r="C7144" t="s">
        <v>331</v>
      </c>
      <c r="D7144" t="s">
        <v>78</v>
      </c>
      <c r="E7144">
        <v>2022</v>
      </c>
      <c r="F7144" t="s">
        <v>506</v>
      </c>
      <c r="G7144" t="s">
        <v>309</v>
      </c>
      <c r="H7144">
        <v>230.33</v>
      </c>
      <c r="I7144" t="s">
        <v>513</v>
      </c>
      <c r="J7144" t="s">
        <v>347</v>
      </c>
      <c r="K7144" t="s">
        <v>397</v>
      </c>
    </row>
    <row r="7145" spans="1:11" hidden="1" x14ac:dyDescent="0.35">
      <c r="A7145" t="s">
        <v>481</v>
      </c>
      <c r="B7145" t="s">
        <v>84</v>
      </c>
      <c r="C7145" t="s">
        <v>331</v>
      </c>
      <c r="D7145" t="s">
        <v>78</v>
      </c>
      <c r="E7145">
        <v>2022</v>
      </c>
      <c r="F7145" t="s">
        <v>500</v>
      </c>
      <c r="G7145" t="s">
        <v>311</v>
      </c>
      <c r="H7145">
        <v>11055.2</v>
      </c>
      <c r="I7145" t="s">
        <v>513</v>
      </c>
      <c r="J7145" t="s">
        <v>14</v>
      </c>
      <c r="K7145" t="s">
        <v>397</v>
      </c>
    </row>
    <row r="7146" spans="1:11" hidden="1" x14ac:dyDescent="0.35">
      <c r="A7146" t="s">
        <v>481</v>
      </c>
      <c r="B7146" t="s">
        <v>84</v>
      </c>
      <c r="C7146" t="s">
        <v>331</v>
      </c>
      <c r="D7146" t="s">
        <v>78</v>
      </c>
      <c r="E7146">
        <v>2022</v>
      </c>
      <c r="F7146" t="s">
        <v>500</v>
      </c>
      <c r="G7146" t="s">
        <v>311</v>
      </c>
      <c r="H7146">
        <v>19772.509999999998</v>
      </c>
      <c r="I7146" t="s">
        <v>513</v>
      </c>
      <c r="J7146" t="s">
        <v>347</v>
      </c>
      <c r="K7146" t="s">
        <v>397</v>
      </c>
    </row>
    <row r="7147" spans="1:11" hidden="1" x14ac:dyDescent="0.35">
      <c r="A7147" t="s">
        <v>481</v>
      </c>
      <c r="B7147" t="s">
        <v>84</v>
      </c>
      <c r="C7147" t="s">
        <v>331</v>
      </c>
      <c r="D7147" t="s">
        <v>78</v>
      </c>
      <c r="E7147">
        <v>2022</v>
      </c>
      <c r="F7147" t="s">
        <v>500</v>
      </c>
      <c r="G7147" t="s">
        <v>311</v>
      </c>
      <c r="H7147">
        <v>-272.72000000000003</v>
      </c>
      <c r="I7147" t="s">
        <v>513</v>
      </c>
      <c r="J7147" t="s">
        <v>14</v>
      </c>
      <c r="K7147" t="s">
        <v>397</v>
      </c>
    </row>
    <row r="7148" spans="1:11" hidden="1" x14ac:dyDescent="0.35">
      <c r="A7148" t="s">
        <v>481</v>
      </c>
      <c r="B7148" t="s">
        <v>84</v>
      </c>
      <c r="C7148" t="s">
        <v>331</v>
      </c>
      <c r="D7148" t="s">
        <v>78</v>
      </c>
      <c r="E7148">
        <v>2022</v>
      </c>
      <c r="F7148" t="s">
        <v>500</v>
      </c>
      <c r="G7148" t="s">
        <v>311</v>
      </c>
      <c r="H7148">
        <v>-487.77</v>
      </c>
      <c r="I7148" t="s">
        <v>513</v>
      </c>
      <c r="J7148" t="s">
        <v>347</v>
      </c>
      <c r="K7148" t="s">
        <v>397</v>
      </c>
    </row>
    <row r="7149" spans="1:11" hidden="1" x14ac:dyDescent="0.35">
      <c r="A7149" t="s">
        <v>481</v>
      </c>
      <c r="B7149" t="s">
        <v>84</v>
      </c>
      <c r="C7149" t="s">
        <v>331</v>
      </c>
      <c r="D7149" t="s">
        <v>78</v>
      </c>
      <c r="E7149">
        <v>2022</v>
      </c>
      <c r="F7149" t="s">
        <v>500</v>
      </c>
      <c r="G7149" t="s">
        <v>311</v>
      </c>
      <c r="H7149">
        <v>460.41</v>
      </c>
      <c r="I7149" t="s">
        <v>513</v>
      </c>
      <c r="J7149" t="s">
        <v>14</v>
      </c>
      <c r="K7149" t="s">
        <v>397</v>
      </c>
    </row>
    <row r="7150" spans="1:11" hidden="1" x14ac:dyDescent="0.35">
      <c r="A7150" t="s">
        <v>481</v>
      </c>
      <c r="B7150" t="s">
        <v>84</v>
      </c>
      <c r="C7150" t="s">
        <v>331</v>
      </c>
      <c r="D7150" t="s">
        <v>78</v>
      </c>
      <c r="E7150">
        <v>2022</v>
      </c>
      <c r="F7150" t="s">
        <v>500</v>
      </c>
      <c r="G7150" t="s">
        <v>311</v>
      </c>
      <c r="H7150">
        <v>823.44</v>
      </c>
      <c r="I7150" t="s">
        <v>513</v>
      </c>
      <c r="J7150" t="s">
        <v>347</v>
      </c>
      <c r="K7150" t="s">
        <v>397</v>
      </c>
    </row>
    <row r="7151" spans="1:11" hidden="1" x14ac:dyDescent="0.35">
      <c r="A7151" t="s">
        <v>481</v>
      </c>
      <c r="B7151" t="s">
        <v>84</v>
      </c>
      <c r="C7151" t="s">
        <v>331</v>
      </c>
      <c r="D7151" t="s">
        <v>78</v>
      </c>
      <c r="E7151">
        <v>2022</v>
      </c>
      <c r="F7151" t="s">
        <v>500</v>
      </c>
      <c r="G7151" t="s">
        <v>311</v>
      </c>
      <c r="H7151">
        <v>142.13</v>
      </c>
      <c r="I7151" t="s">
        <v>513</v>
      </c>
      <c r="J7151" t="s">
        <v>14</v>
      </c>
      <c r="K7151" t="s">
        <v>397</v>
      </c>
    </row>
    <row r="7152" spans="1:11" hidden="1" x14ac:dyDescent="0.35">
      <c r="A7152" t="s">
        <v>481</v>
      </c>
      <c r="B7152" t="s">
        <v>84</v>
      </c>
      <c r="C7152" t="s">
        <v>331</v>
      </c>
      <c r="D7152" t="s">
        <v>78</v>
      </c>
      <c r="E7152">
        <v>2022</v>
      </c>
      <c r="F7152" t="s">
        <v>500</v>
      </c>
      <c r="G7152" t="s">
        <v>311</v>
      </c>
      <c r="H7152">
        <v>254.21</v>
      </c>
      <c r="I7152" t="s">
        <v>513</v>
      </c>
      <c r="J7152" t="s">
        <v>347</v>
      </c>
      <c r="K7152" t="s">
        <v>397</v>
      </c>
    </row>
    <row r="7153" spans="1:11" hidden="1" x14ac:dyDescent="0.35">
      <c r="A7153" t="s">
        <v>481</v>
      </c>
      <c r="B7153" t="s">
        <v>84</v>
      </c>
      <c r="C7153" t="s">
        <v>331</v>
      </c>
      <c r="D7153" t="s">
        <v>78</v>
      </c>
      <c r="E7153">
        <v>2022</v>
      </c>
      <c r="F7153" t="s">
        <v>500</v>
      </c>
      <c r="G7153" t="s">
        <v>311</v>
      </c>
      <c r="H7153">
        <v>9701.33</v>
      </c>
      <c r="I7153" t="s">
        <v>513</v>
      </c>
      <c r="J7153" t="s">
        <v>14</v>
      </c>
      <c r="K7153" t="s">
        <v>397</v>
      </c>
    </row>
    <row r="7154" spans="1:11" hidden="1" x14ac:dyDescent="0.35">
      <c r="A7154" t="s">
        <v>481</v>
      </c>
      <c r="B7154" t="s">
        <v>84</v>
      </c>
      <c r="C7154" t="s">
        <v>331</v>
      </c>
      <c r="D7154" t="s">
        <v>78</v>
      </c>
      <c r="E7154">
        <v>2022</v>
      </c>
      <c r="F7154" t="s">
        <v>500</v>
      </c>
      <c r="G7154" t="s">
        <v>311</v>
      </c>
      <c r="H7154">
        <v>17351.060000000001</v>
      </c>
      <c r="I7154" t="s">
        <v>513</v>
      </c>
      <c r="J7154" t="s">
        <v>347</v>
      </c>
      <c r="K7154" t="s">
        <v>397</v>
      </c>
    </row>
    <row r="7155" spans="1:11" hidden="1" x14ac:dyDescent="0.35">
      <c r="A7155" t="s">
        <v>481</v>
      </c>
      <c r="B7155" t="s">
        <v>84</v>
      </c>
      <c r="C7155" t="s">
        <v>331</v>
      </c>
      <c r="D7155" t="s">
        <v>78</v>
      </c>
      <c r="E7155">
        <v>2022</v>
      </c>
      <c r="F7155" t="s">
        <v>500</v>
      </c>
      <c r="G7155" t="s">
        <v>311</v>
      </c>
      <c r="H7155">
        <v>940.86</v>
      </c>
      <c r="I7155" t="s">
        <v>513</v>
      </c>
      <c r="J7155" t="s">
        <v>14</v>
      </c>
      <c r="K7155" t="s">
        <v>397</v>
      </c>
    </row>
    <row r="7156" spans="1:11" hidden="1" x14ac:dyDescent="0.35">
      <c r="A7156" t="s">
        <v>481</v>
      </c>
      <c r="B7156" t="s">
        <v>84</v>
      </c>
      <c r="C7156" t="s">
        <v>331</v>
      </c>
      <c r="D7156" t="s">
        <v>78</v>
      </c>
      <c r="E7156">
        <v>2022</v>
      </c>
      <c r="F7156" t="s">
        <v>500</v>
      </c>
      <c r="G7156" t="s">
        <v>311</v>
      </c>
      <c r="H7156">
        <v>1682.75</v>
      </c>
      <c r="I7156" t="s">
        <v>513</v>
      </c>
      <c r="J7156" t="s">
        <v>347</v>
      </c>
      <c r="K7156" t="s">
        <v>397</v>
      </c>
    </row>
    <row r="7157" spans="1:11" hidden="1" x14ac:dyDescent="0.35">
      <c r="A7157" t="s">
        <v>481</v>
      </c>
      <c r="B7157" t="s">
        <v>84</v>
      </c>
      <c r="C7157" t="s">
        <v>331</v>
      </c>
      <c r="D7157" t="s">
        <v>78</v>
      </c>
      <c r="E7157">
        <v>2022</v>
      </c>
      <c r="F7157" t="s">
        <v>71</v>
      </c>
      <c r="G7157" t="s">
        <v>310</v>
      </c>
      <c r="H7157">
        <v>112.47</v>
      </c>
      <c r="I7157" t="s">
        <v>513</v>
      </c>
      <c r="J7157" t="s">
        <v>347</v>
      </c>
      <c r="K7157" t="s">
        <v>397</v>
      </c>
    </row>
    <row r="7158" spans="1:11" hidden="1" x14ac:dyDescent="0.35">
      <c r="A7158" t="s">
        <v>481</v>
      </c>
      <c r="B7158" t="s">
        <v>84</v>
      </c>
      <c r="C7158" t="s">
        <v>331</v>
      </c>
      <c r="D7158" t="s">
        <v>78</v>
      </c>
      <c r="E7158">
        <v>2022</v>
      </c>
      <c r="F7158" t="s">
        <v>71</v>
      </c>
      <c r="G7158" t="s">
        <v>310</v>
      </c>
      <c r="H7158">
        <v>-2.81</v>
      </c>
      <c r="I7158" t="s">
        <v>513</v>
      </c>
      <c r="J7158" t="s">
        <v>347</v>
      </c>
      <c r="K7158" t="s">
        <v>397</v>
      </c>
    </row>
    <row r="7159" spans="1:11" hidden="1" x14ac:dyDescent="0.35">
      <c r="A7159" t="s">
        <v>481</v>
      </c>
      <c r="B7159" t="s">
        <v>84</v>
      </c>
      <c r="C7159" t="s">
        <v>331</v>
      </c>
      <c r="D7159" t="s">
        <v>78</v>
      </c>
      <c r="E7159">
        <v>2022</v>
      </c>
      <c r="F7159" t="s">
        <v>71</v>
      </c>
      <c r="G7159" t="s">
        <v>310</v>
      </c>
      <c r="H7159">
        <v>4.75</v>
      </c>
      <c r="I7159" t="s">
        <v>513</v>
      </c>
      <c r="J7159" t="s">
        <v>347</v>
      </c>
      <c r="K7159" t="s">
        <v>397</v>
      </c>
    </row>
    <row r="7160" spans="1:11" hidden="1" x14ac:dyDescent="0.35">
      <c r="A7160" t="s">
        <v>481</v>
      </c>
      <c r="B7160" t="s">
        <v>84</v>
      </c>
      <c r="C7160" t="s">
        <v>331</v>
      </c>
      <c r="D7160" t="s">
        <v>78</v>
      </c>
      <c r="E7160">
        <v>2022</v>
      </c>
      <c r="F7160" t="s">
        <v>71</v>
      </c>
      <c r="G7160" t="s">
        <v>310</v>
      </c>
      <c r="H7160">
        <v>1.47</v>
      </c>
      <c r="I7160" t="s">
        <v>513</v>
      </c>
      <c r="J7160" t="s">
        <v>347</v>
      </c>
      <c r="K7160" t="s">
        <v>397</v>
      </c>
    </row>
    <row r="7161" spans="1:11" hidden="1" x14ac:dyDescent="0.35">
      <c r="A7161" t="s">
        <v>481</v>
      </c>
      <c r="B7161" t="s">
        <v>84</v>
      </c>
      <c r="C7161" t="s">
        <v>331</v>
      </c>
      <c r="D7161" t="s">
        <v>78</v>
      </c>
      <c r="E7161">
        <v>2022</v>
      </c>
      <c r="F7161" t="s">
        <v>71</v>
      </c>
      <c r="G7161" t="s">
        <v>310</v>
      </c>
      <c r="H7161">
        <v>100.02</v>
      </c>
      <c r="I7161" t="s">
        <v>513</v>
      </c>
      <c r="J7161" t="s">
        <v>347</v>
      </c>
      <c r="K7161" t="s">
        <v>397</v>
      </c>
    </row>
    <row r="7162" spans="1:11" hidden="1" x14ac:dyDescent="0.35">
      <c r="A7162" t="s">
        <v>481</v>
      </c>
      <c r="B7162" t="s">
        <v>84</v>
      </c>
      <c r="C7162" t="s">
        <v>331</v>
      </c>
      <c r="D7162" t="s">
        <v>78</v>
      </c>
      <c r="E7162">
        <v>2022</v>
      </c>
      <c r="F7162" t="s">
        <v>71</v>
      </c>
      <c r="G7162" t="s">
        <v>310</v>
      </c>
      <c r="H7162">
        <v>9.6999999999999993</v>
      </c>
      <c r="I7162" t="s">
        <v>513</v>
      </c>
      <c r="J7162" t="s">
        <v>347</v>
      </c>
      <c r="K7162" t="s">
        <v>397</v>
      </c>
    </row>
    <row r="7163" spans="1:11" hidden="1" x14ac:dyDescent="0.35">
      <c r="A7163" t="s">
        <v>481</v>
      </c>
      <c r="B7163" t="s">
        <v>84</v>
      </c>
      <c r="C7163" t="s">
        <v>331</v>
      </c>
      <c r="D7163" t="s">
        <v>78</v>
      </c>
      <c r="E7163">
        <v>2022</v>
      </c>
      <c r="F7163" t="s">
        <v>156</v>
      </c>
      <c r="G7163" t="s">
        <v>307</v>
      </c>
      <c r="H7163">
        <v>65.989999999999995</v>
      </c>
      <c r="I7163" t="s">
        <v>513</v>
      </c>
      <c r="J7163" t="s">
        <v>14</v>
      </c>
      <c r="K7163" t="s">
        <v>397</v>
      </c>
    </row>
    <row r="7164" spans="1:11" hidden="1" x14ac:dyDescent="0.35">
      <c r="A7164" t="s">
        <v>481</v>
      </c>
      <c r="B7164" t="s">
        <v>84</v>
      </c>
      <c r="C7164" t="s">
        <v>331</v>
      </c>
      <c r="D7164" t="s">
        <v>78</v>
      </c>
      <c r="E7164">
        <v>2022</v>
      </c>
      <c r="F7164" t="s">
        <v>156</v>
      </c>
      <c r="G7164" t="s">
        <v>307</v>
      </c>
      <c r="H7164">
        <v>1123.58</v>
      </c>
      <c r="I7164" t="s">
        <v>513</v>
      </c>
      <c r="J7164" t="s">
        <v>347</v>
      </c>
      <c r="K7164" t="s">
        <v>397</v>
      </c>
    </row>
    <row r="7165" spans="1:11" hidden="1" x14ac:dyDescent="0.35">
      <c r="A7165" t="s">
        <v>481</v>
      </c>
      <c r="B7165" t="s">
        <v>84</v>
      </c>
      <c r="C7165" t="s">
        <v>331</v>
      </c>
      <c r="D7165" t="s">
        <v>78</v>
      </c>
      <c r="E7165">
        <v>2022</v>
      </c>
      <c r="F7165" t="s">
        <v>156</v>
      </c>
      <c r="G7165" t="s">
        <v>307</v>
      </c>
      <c r="H7165">
        <v>-1.62</v>
      </c>
      <c r="I7165" t="s">
        <v>513</v>
      </c>
      <c r="J7165" t="s">
        <v>14</v>
      </c>
      <c r="K7165" t="s">
        <v>397</v>
      </c>
    </row>
    <row r="7166" spans="1:11" hidden="1" x14ac:dyDescent="0.35">
      <c r="A7166" t="s">
        <v>481</v>
      </c>
      <c r="B7166" t="s">
        <v>84</v>
      </c>
      <c r="C7166" t="s">
        <v>331</v>
      </c>
      <c r="D7166" t="s">
        <v>78</v>
      </c>
      <c r="E7166">
        <v>2022</v>
      </c>
      <c r="F7166" t="s">
        <v>156</v>
      </c>
      <c r="G7166" t="s">
        <v>307</v>
      </c>
      <c r="H7166">
        <v>-27.72</v>
      </c>
      <c r="I7166" t="s">
        <v>513</v>
      </c>
      <c r="J7166" t="s">
        <v>347</v>
      </c>
      <c r="K7166" t="s">
        <v>397</v>
      </c>
    </row>
    <row r="7167" spans="1:11" hidden="1" x14ac:dyDescent="0.35">
      <c r="A7167" t="s">
        <v>481</v>
      </c>
      <c r="B7167" t="s">
        <v>84</v>
      </c>
      <c r="C7167" t="s">
        <v>331</v>
      </c>
      <c r="D7167" t="s">
        <v>78</v>
      </c>
      <c r="E7167">
        <v>2022</v>
      </c>
      <c r="F7167" t="s">
        <v>156</v>
      </c>
      <c r="G7167" t="s">
        <v>307</v>
      </c>
      <c r="H7167">
        <v>2.75</v>
      </c>
      <c r="I7167" t="s">
        <v>513</v>
      </c>
      <c r="J7167" t="s">
        <v>14</v>
      </c>
      <c r="K7167" t="s">
        <v>397</v>
      </c>
    </row>
    <row r="7168" spans="1:11" hidden="1" x14ac:dyDescent="0.35">
      <c r="A7168" t="s">
        <v>481</v>
      </c>
      <c r="B7168" t="s">
        <v>84</v>
      </c>
      <c r="C7168" t="s">
        <v>331</v>
      </c>
      <c r="D7168" t="s">
        <v>78</v>
      </c>
      <c r="E7168">
        <v>2022</v>
      </c>
      <c r="F7168" t="s">
        <v>156</v>
      </c>
      <c r="G7168" t="s">
        <v>307</v>
      </c>
      <c r="H7168">
        <v>46.79</v>
      </c>
      <c r="I7168" t="s">
        <v>513</v>
      </c>
      <c r="J7168" t="s">
        <v>347</v>
      </c>
      <c r="K7168" t="s">
        <v>397</v>
      </c>
    </row>
    <row r="7169" spans="1:11" hidden="1" x14ac:dyDescent="0.35">
      <c r="A7169" t="s">
        <v>481</v>
      </c>
      <c r="B7169" t="s">
        <v>84</v>
      </c>
      <c r="C7169" t="s">
        <v>331</v>
      </c>
      <c r="D7169" t="s">
        <v>78</v>
      </c>
      <c r="E7169">
        <v>2022</v>
      </c>
      <c r="F7169" t="s">
        <v>156</v>
      </c>
      <c r="G7169" t="s">
        <v>307</v>
      </c>
      <c r="H7169">
        <v>0.85</v>
      </c>
      <c r="I7169" t="s">
        <v>513</v>
      </c>
      <c r="J7169" t="s">
        <v>14</v>
      </c>
      <c r="K7169" t="s">
        <v>397</v>
      </c>
    </row>
    <row r="7170" spans="1:11" hidden="1" x14ac:dyDescent="0.35">
      <c r="A7170" t="s">
        <v>481</v>
      </c>
      <c r="B7170" t="s">
        <v>84</v>
      </c>
      <c r="C7170" t="s">
        <v>331</v>
      </c>
      <c r="D7170" t="s">
        <v>78</v>
      </c>
      <c r="E7170">
        <v>2022</v>
      </c>
      <c r="F7170" t="s">
        <v>156</v>
      </c>
      <c r="G7170" t="s">
        <v>307</v>
      </c>
      <c r="H7170">
        <v>14.44</v>
      </c>
      <c r="I7170" t="s">
        <v>513</v>
      </c>
      <c r="J7170" t="s">
        <v>347</v>
      </c>
      <c r="K7170" t="s">
        <v>397</v>
      </c>
    </row>
    <row r="7171" spans="1:11" hidden="1" x14ac:dyDescent="0.35">
      <c r="A7171" t="s">
        <v>481</v>
      </c>
      <c r="B7171" t="s">
        <v>84</v>
      </c>
      <c r="C7171" t="s">
        <v>331</v>
      </c>
      <c r="D7171" t="s">
        <v>78</v>
      </c>
      <c r="E7171">
        <v>2022</v>
      </c>
      <c r="F7171" t="s">
        <v>156</v>
      </c>
      <c r="G7171" t="s">
        <v>307</v>
      </c>
      <c r="H7171">
        <v>57.91</v>
      </c>
      <c r="I7171" t="s">
        <v>513</v>
      </c>
      <c r="J7171" t="s">
        <v>14</v>
      </c>
      <c r="K7171" t="s">
        <v>397</v>
      </c>
    </row>
    <row r="7172" spans="1:11" hidden="1" x14ac:dyDescent="0.35">
      <c r="A7172" t="s">
        <v>481</v>
      </c>
      <c r="B7172" t="s">
        <v>84</v>
      </c>
      <c r="C7172" t="s">
        <v>331</v>
      </c>
      <c r="D7172" t="s">
        <v>78</v>
      </c>
      <c r="E7172">
        <v>2022</v>
      </c>
      <c r="F7172" t="s">
        <v>156</v>
      </c>
      <c r="G7172" t="s">
        <v>307</v>
      </c>
      <c r="H7172">
        <v>985.96</v>
      </c>
      <c r="I7172" t="s">
        <v>513</v>
      </c>
      <c r="J7172" t="s">
        <v>347</v>
      </c>
      <c r="K7172" t="s">
        <v>397</v>
      </c>
    </row>
    <row r="7173" spans="1:11" hidden="1" x14ac:dyDescent="0.35">
      <c r="A7173" t="s">
        <v>481</v>
      </c>
      <c r="B7173" t="s">
        <v>84</v>
      </c>
      <c r="C7173" t="s">
        <v>331</v>
      </c>
      <c r="D7173" t="s">
        <v>78</v>
      </c>
      <c r="E7173">
        <v>2022</v>
      </c>
      <c r="F7173" t="s">
        <v>156</v>
      </c>
      <c r="G7173" t="s">
        <v>307</v>
      </c>
      <c r="H7173">
        <v>5.61</v>
      </c>
      <c r="I7173" t="s">
        <v>513</v>
      </c>
      <c r="J7173" t="s">
        <v>14</v>
      </c>
      <c r="K7173" t="s">
        <v>397</v>
      </c>
    </row>
    <row r="7174" spans="1:11" hidden="1" x14ac:dyDescent="0.35">
      <c r="A7174" t="s">
        <v>481</v>
      </c>
      <c r="B7174" t="s">
        <v>84</v>
      </c>
      <c r="C7174" t="s">
        <v>331</v>
      </c>
      <c r="D7174" t="s">
        <v>78</v>
      </c>
      <c r="E7174">
        <v>2022</v>
      </c>
      <c r="F7174" t="s">
        <v>156</v>
      </c>
      <c r="G7174" t="s">
        <v>307</v>
      </c>
      <c r="H7174">
        <v>95.62</v>
      </c>
      <c r="I7174" t="s">
        <v>513</v>
      </c>
      <c r="J7174" t="s">
        <v>347</v>
      </c>
      <c r="K7174" t="s">
        <v>397</v>
      </c>
    </row>
    <row r="7175" spans="1:11" hidden="1" x14ac:dyDescent="0.35">
      <c r="A7175" t="s">
        <v>481</v>
      </c>
      <c r="B7175" t="s">
        <v>84</v>
      </c>
      <c r="C7175" t="s">
        <v>339</v>
      </c>
      <c r="D7175" t="s">
        <v>78</v>
      </c>
      <c r="E7175">
        <v>2022</v>
      </c>
      <c r="F7175" t="s">
        <v>506</v>
      </c>
      <c r="G7175" t="s">
        <v>309</v>
      </c>
      <c r="H7175">
        <v>658.86</v>
      </c>
      <c r="I7175" t="s">
        <v>513</v>
      </c>
      <c r="J7175" t="s">
        <v>347</v>
      </c>
      <c r="K7175" t="s">
        <v>398</v>
      </c>
    </row>
    <row r="7176" spans="1:11" hidden="1" x14ac:dyDescent="0.35">
      <c r="A7176" t="s">
        <v>481</v>
      </c>
      <c r="B7176" t="s">
        <v>84</v>
      </c>
      <c r="C7176" t="s">
        <v>339</v>
      </c>
      <c r="D7176" t="s">
        <v>78</v>
      </c>
      <c r="E7176">
        <v>2022</v>
      </c>
      <c r="F7176" t="s">
        <v>506</v>
      </c>
      <c r="G7176" t="s">
        <v>309</v>
      </c>
      <c r="H7176">
        <v>5.08</v>
      </c>
      <c r="I7176" t="s">
        <v>513</v>
      </c>
      <c r="J7176" t="s">
        <v>347</v>
      </c>
      <c r="K7176" t="s">
        <v>398</v>
      </c>
    </row>
    <row r="7177" spans="1:11" hidden="1" x14ac:dyDescent="0.35">
      <c r="A7177" t="s">
        <v>481</v>
      </c>
      <c r="B7177" t="s">
        <v>84</v>
      </c>
      <c r="C7177" t="s">
        <v>339</v>
      </c>
      <c r="D7177" t="s">
        <v>78</v>
      </c>
      <c r="E7177">
        <v>2022</v>
      </c>
      <c r="F7177" t="s">
        <v>506</v>
      </c>
      <c r="G7177" t="s">
        <v>309</v>
      </c>
      <c r="H7177">
        <v>1336.89</v>
      </c>
      <c r="I7177" t="s">
        <v>513</v>
      </c>
      <c r="J7177" t="s">
        <v>347</v>
      </c>
      <c r="K7177" t="s">
        <v>398</v>
      </c>
    </row>
    <row r="7178" spans="1:11" hidden="1" x14ac:dyDescent="0.35">
      <c r="A7178" t="s">
        <v>481</v>
      </c>
      <c r="B7178" t="s">
        <v>84</v>
      </c>
      <c r="C7178" t="s">
        <v>339</v>
      </c>
      <c r="D7178" t="s">
        <v>78</v>
      </c>
      <c r="E7178">
        <v>2022</v>
      </c>
      <c r="F7178" t="s">
        <v>506</v>
      </c>
      <c r="G7178" t="s">
        <v>309</v>
      </c>
      <c r="H7178">
        <v>11.84</v>
      </c>
      <c r="I7178" t="s">
        <v>513</v>
      </c>
      <c r="J7178" t="s">
        <v>347</v>
      </c>
      <c r="K7178" t="s">
        <v>398</v>
      </c>
    </row>
    <row r="7179" spans="1:11" hidden="1" x14ac:dyDescent="0.35">
      <c r="A7179" t="s">
        <v>481</v>
      </c>
      <c r="B7179" t="s">
        <v>84</v>
      </c>
      <c r="C7179" t="s">
        <v>339</v>
      </c>
      <c r="D7179" t="s">
        <v>78</v>
      </c>
      <c r="E7179">
        <v>2022</v>
      </c>
      <c r="F7179" t="s">
        <v>500</v>
      </c>
      <c r="G7179" t="s">
        <v>311</v>
      </c>
      <c r="H7179">
        <v>2093.86</v>
      </c>
      <c r="I7179" t="s">
        <v>513</v>
      </c>
      <c r="J7179" t="s">
        <v>347</v>
      </c>
      <c r="K7179" t="s">
        <v>398</v>
      </c>
    </row>
    <row r="7180" spans="1:11" hidden="1" x14ac:dyDescent="0.35">
      <c r="A7180" t="s">
        <v>481</v>
      </c>
      <c r="B7180" t="s">
        <v>84</v>
      </c>
      <c r="C7180" t="s">
        <v>339</v>
      </c>
      <c r="D7180" t="s">
        <v>78</v>
      </c>
      <c r="E7180">
        <v>2022</v>
      </c>
      <c r="F7180" t="s">
        <v>500</v>
      </c>
      <c r="G7180" t="s">
        <v>311</v>
      </c>
      <c r="H7180">
        <v>16.13</v>
      </c>
      <c r="I7180" t="s">
        <v>513</v>
      </c>
      <c r="J7180" t="s">
        <v>347</v>
      </c>
      <c r="K7180" t="s">
        <v>398</v>
      </c>
    </row>
    <row r="7181" spans="1:11" hidden="1" x14ac:dyDescent="0.35">
      <c r="A7181" t="s">
        <v>481</v>
      </c>
      <c r="B7181" t="s">
        <v>84</v>
      </c>
      <c r="C7181" t="s">
        <v>339</v>
      </c>
      <c r="D7181" t="s">
        <v>78</v>
      </c>
      <c r="E7181">
        <v>2022</v>
      </c>
      <c r="F7181" t="s">
        <v>500</v>
      </c>
      <c r="G7181" t="s">
        <v>311</v>
      </c>
      <c r="H7181">
        <v>4248.68</v>
      </c>
      <c r="I7181" t="s">
        <v>513</v>
      </c>
      <c r="J7181" t="s">
        <v>347</v>
      </c>
      <c r="K7181" t="s">
        <v>398</v>
      </c>
    </row>
    <row r="7182" spans="1:11" hidden="1" x14ac:dyDescent="0.35">
      <c r="A7182" t="s">
        <v>481</v>
      </c>
      <c r="B7182" t="s">
        <v>84</v>
      </c>
      <c r="C7182" t="s">
        <v>339</v>
      </c>
      <c r="D7182" t="s">
        <v>78</v>
      </c>
      <c r="E7182">
        <v>2022</v>
      </c>
      <c r="F7182" t="s">
        <v>500</v>
      </c>
      <c r="G7182" t="s">
        <v>311</v>
      </c>
      <c r="H7182">
        <v>37.65</v>
      </c>
      <c r="I7182" t="s">
        <v>513</v>
      </c>
      <c r="J7182" t="s">
        <v>347</v>
      </c>
      <c r="K7182" t="s">
        <v>398</v>
      </c>
    </row>
    <row r="7183" spans="1:11" hidden="1" x14ac:dyDescent="0.35">
      <c r="A7183" t="s">
        <v>481</v>
      </c>
      <c r="B7183" t="s">
        <v>84</v>
      </c>
      <c r="C7183" t="s">
        <v>339</v>
      </c>
      <c r="D7183" t="s">
        <v>78</v>
      </c>
      <c r="E7183">
        <v>2022</v>
      </c>
      <c r="F7183" t="s">
        <v>71</v>
      </c>
      <c r="G7183" t="s">
        <v>310</v>
      </c>
      <c r="H7183">
        <v>-21.49</v>
      </c>
      <c r="I7183" t="s">
        <v>513</v>
      </c>
      <c r="J7183" t="s">
        <v>347</v>
      </c>
      <c r="K7183" t="s">
        <v>398</v>
      </c>
    </row>
    <row r="7184" spans="1:11" hidden="1" x14ac:dyDescent="0.35">
      <c r="A7184" t="s">
        <v>481</v>
      </c>
      <c r="B7184" t="s">
        <v>84</v>
      </c>
      <c r="C7184" t="s">
        <v>339</v>
      </c>
      <c r="D7184" t="s">
        <v>78</v>
      </c>
      <c r="E7184">
        <v>2022</v>
      </c>
      <c r="F7184" t="s">
        <v>71</v>
      </c>
      <c r="G7184" t="s">
        <v>310</v>
      </c>
      <c r="H7184">
        <v>-0.17</v>
      </c>
      <c r="I7184" t="s">
        <v>513</v>
      </c>
      <c r="J7184" t="s">
        <v>347</v>
      </c>
      <c r="K7184" t="s">
        <v>398</v>
      </c>
    </row>
    <row r="7185" spans="1:11" hidden="1" x14ac:dyDescent="0.35">
      <c r="A7185" t="s">
        <v>481</v>
      </c>
      <c r="B7185" t="s">
        <v>84</v>
      </c>
      <c r="C7185" t="s">
        <v>339</v>
      </c>
      <c r="D7185" t="s">
        <v>78</v>
      </c>
      <c r="E7185">
        <v>2022</v>
      </c>
      <c r="F7185" t="s">
        <v>71</v>
      </c>
      <c r="G7185" t="s">
        <v>310</v>
      </c>
      <c r="H7185">
        <v>-43.6</v>
      </c>
      <c r="I7185" t="s">
        <v>513</v>
      </c>
      <c r="J7185" t="s">
        <v>347</v>
      </c>
      <c r="K7185" t="s">
        <v>398</v>
      </c>
    </row>
    <row r="7186" spans="1:11" hidden="1" x14ac:dyDescent="0.35">
      <c r="A7186" t="s">
        <v>481</v>
      </c>
      <c r="B7186" t="s">
        <v>84</v>
      </c>
      <c r="C7186" t="s">
        <v>339</v>
      </c>
      <c r="D7186" t="s">
        <v>78</v>
      </c>
      <c r="E7186">
        <v>2022</v>
      </c>
      <c r="F7186" t="s">
        <v>71</v>
      </c>
      <c r="G7186" t="s">
        <v>310</v>
      </c>
      <c r="H7186">
        <v>-0.38</v>
      </c>
      <c r="I7186" t="s">
        <v>513</v>
      </c>
      <c r="J7186" t="s">
        <v>347</v>
      </c>
      <c r="K7186" t="s">
        <v>398</v>
      </c>
    </row>
    <row r="7187" spans="1:11" hidden="1" x14ac:dyDescent="0.35">
      <c r="A7187" t="s">
        <v>481</v>
      </c>
      <c r="B7187" t="s">
        <v>84</v>
      </c>
      <c r="C7187" t="s">
        <v>339</v>
      </c>
      <c r="D7187" t="s">
        <v>78</v>
      </c>
      <c r="E7187">
        <v>2022</v>
      </c>
      <c r="F7187" t="s">
        <v>156</v>
      </c>
      <c r="G7187" t="s">
        <v>307</v>
      </c>
      <c r="H7187">
        <v>200.79</v>
      </c>
      <c r="I7187" t="s">
        <v>513</v>
      </c>
      <c r="J7187" t="s">
        <v>347</v>
      </c>
      <c r="K7187" t="s">
        <v>398</v>
      </c>
    </row>
    <row r="7188" spans="1:11" hidden="1" x14ac:dyDescent="0.35">
      <c r="A7188" t="s">
        <v>481</v>
      </c>
      <c r="B7188" t="s">
        <v>84</v>
      </c>
      <c r="C7188" t="s">
        <v>339</v>
      </c>
      <c r="D7188" t="s">
        <v>78</v>
      </c>
      <c r="E7188">
        <v>2022</v>
      </c>
      <c r="F7188" t="s">
        <v>156</v>
      </c>
      <c r="G7188" t="s">
        <v>307</v>
      </c>
      <c r="H7188">
        <v>1.55</v>
      </c>
      <c r="I7188" t="s">
        <v>513</v>
      </c>
      <c r="J7188" t="s">
        <v>347</v>
      </c>
      <c r="K7188" t="s">
        <v>398</v>
      </c>
    </row>
    <row r="7189" spans="1:11" hidden="1" x14ac:dyDescent="0.35">
      <c r="A7189" t="s">
        <v>481</v>
      </c>
      <c r="B7189" t="s">
        <v>84</v>
      </c>
      <c r="C7189" t="s">
        <v>339</v>
      </c>
      <c r="D7189" t="s">
        <v>78</v>
      </c>
      <c r="E7189">
        <v>2022</v>
      </c>
      <c r="F7189" t="s">
        <v>156</v>
      </c>
      <c r="G7189" t="s">
        <v>307</v>
      </c>
      <c r="H7189">
        <v>407.42</v>
      </c>
      <c r="I7189" t="s">
        <v>513</v>
      </c>
      <c r="J7189" t="s">
        <v>347</v>
      </c>
      <c r="K7189" t="s">
        <v>398</v>
      </c>
    </row>
    <row r="7190" spans="1:11" hidden="1" x14ac:dyDescent="0.35">
      <c r="A7190" t="s">
        <v>481</v>
      </c>
      <c r="B7190" t="s">
        <v>84</v>
      </c>
      <c r="C7190" t="s">
        <v>339</v>
      </c>
      <c r="D7190" t="s">
        <v>78</v>
      </c>
      <c r="E7190">
        <v>2022</v>
      </c>
      <c r="F7190" t="s">
        <v>156</v>
      </c>
      <c r="G7190" t="s">
        <v>307</v>
      </c>
      <c r="H7190">
        <v>3.61</v>
      </c>
      <c r="I7190" t="s">
        <v>513</v>
      </c>
      <c r="J7190" t="s">
        <v>347</v>
      </c>
      <c r="K7190" t="s">
        <v>398</v>
      </c>
    </row>
    <row r="7191" spans="1:11" hidden="1" x14ac:dyDescent="0.35">
      <c r="A7191" t="s">
        <v>481</v>
      </c>
      <c r="B7191" t="s">
        <v>84</v>
      </c>
      <c r="C7191" t="s">
        <v>384</v>
      </c>
      <c r="D7191" t="s">
        <v>78</v>
      </c>
      <c r="E7191">
        <v>2022</v>
      </c>
      <c r="F7191" t="s">
        <v>506</v>
      </c>
      <c r="G7191" t="s">
        <v>309</v>
      </c>
      <c r="H7191">
        <v>947.6</v>
      </c>
      <c r="I7191" t="s">
        <v>513</v>
      </c>
      <c r="J7191" t="s">
        <v>347</v>
      </c>
      <c r="K7191" t="s">
        <v>404</v>
      </c>
    </row>
    <row r="7192" spans="1:11" hidden="1" x14ac:dyDescent="0.35">
      <c r="A7192" t="s">
        <v>481</v>
      </c>
      <c r="B7192" t="s">
        <v>84</v>
      </c>
      <c r="C7192" t="s">
        <v>384</v>
      </c>
      <c r="D7192" t="s">
        <v>78</v>
      </c>
      <c r="E7192">
        <v>2022</v>
      </c>
      <c r="F7192" t="s">
        <v>506</v>
      </c>
      <c r="G7192" t="s">
        <v>309</v>
      </c>
      <c r="H7192">
        <v>17.87</v>
      </c>
      <c r="I7192" t="s">
        <v>513</v>
      </c>
      <c r="J7192" t="s">
        <v>347</v>
      </c>
      <c r="K7192" t="s">
        <v>404</v>
      </c>
    </row>
    <row r="7193" spans="1:11" hidden="1" x14ac:dyDescent="0.35">
      <c r="A7193" t="s">
        <v>481</v>
      </c>
      <c r="B7193" t="s">
        <v>84</v>
      </c>
      <c r="C7193" t="s">
        <v>384</v>
      </c>
      <c r="D7193" t="s">
        <v>78</v>
      </c>
      <c r="E7193">
        <v>2022</v>
      </c>
      <c r="F7193" t="s">
        <v>506</v>
      </c>
      <c r="G7193" t="s">
        <v>309</v>
      </c>
      <c r="H7193">
        <v>80.66</v>
      </c>
      <c r="I7193" t="s">
        <v>513</v>
      </c>
      <c r="J7193" t="s">
        <v>347</v>
      </c>
      <c r="K7193" t="s">
        <v>404</v>
      </c>
    </row>
    <row r="7194" spans="1:11" hidden="1" x14ac:dyDescent="0.35">
      <c r="A7194" t="s">
        <v>481</v>
      </c>
      <c r="B7194" t="s">
        <v>84</v>
      </c>
      <c r="C7194" t="s">
        <v>384</v>
      </c>
      <c r="D7194" t="s">
        <v>78</v>
      </c>
      <c r="E7194">
        <v>2022</v>
      </c>
      <c r="F7194" t="s">
        <v>506</v>
      </c>
      <c r="G7194" t="s">
        <v>309</v>
      </c>
      <c r="H7194">
        <v>53.17</v>
      </c>
      <c r="I7194" t="s">
        <v>513</v>
      </c>
      <c r="J7194" t="s">
        <v>347</v>
      </c>
      <c r="K7194" t="s">
        <v>404</v>
      </c>
    </row>
    <row r="7195" spans="1:11" hidden="1" x14ac:dyDescent="0.35">
      <c r="A7195" t="s">
        <v>481</v>
      </c>
      <c r="B7195" t="s">
        <v>84</v>
      </c>
      <c r="C7195" t="s">
        <v>384</v>
      </c>
      <c r="D7195" t="s">
        <v>78</v>
      </c>
      <c r="E7195">
        <v>2022</v>
      </c>
      <c r="F7195" t="s">
        <v>500</v>
      </c>
      <c r="G7195" t="s">
        <v>311</v>
      </c>
      <c r="H7195">
        <v>42930.17</v>
      </c>
      <c r="I7195" t="s">
        <v>513</v>
      </c>
      <c r="J7195" t="s">
        <v>14</v>
      </c>
      <c r="K7195" t="s">
        <v>404</v>
      </c>
    </row>
    <row r="7196" spans="1:11" hidden="1" x14ac:dyDescent="0.35">
      <c r="A7196" t="s">
        <v>481</v>
      </c>
      <c r="B7196" t="s">
        <v>84</v>
      </c>
      <c r="C7196" t="s">
        <v>384</v>
      </c>
      <c r="D7196" t="s">
        <v>78</v>
      </c>
      <c r="E7196">
        <v>2022</v>
      </c>
      <c r="F7196" t="s">
        <v>500</v>
      </c>
      <c r="G7196" t="s">
        <v>311</v>
      </c>
      <c r="H7196">
        <v>12765.72</v>
      </c>
      <c r="I7196" t="s">
        <v>513</v>
      </c>
      <c r="J7196" t="s">
        <v>347</v>
      </c>
      <c r="K7196" t="s">
        <v>404</v>
      </c>
    </row>
    <row r="7197" spans="1:11" hidden="1" x14ac:dyDescent="0.35">
      <c r="A7197" t="s">
        <v>481</v>
      </c>
      <c r="B7197" t="s">
        <v>84</v>
      </c>
      <c r="C7197" t="s">
        <v>384</v>
      </c>
      <c r="D7197" t="s">
        <v>78</v>
      </c>
      <c r="E7197">
        <v>2022</v>
      </c>
      <c r="F7197" t="s">
        <v>500</v>
      </c>
      <c r="G7197" t="s">
        <v>311</v>
      </c>
      <c r="H7197">
        <v>810.17</v>
      </c>
      <c r="I7197" t="s">
        <v>513</v>
      </c>
      <c r="J7197" t="s">
        <v>14</v>
      </c>
      <c r="K7197" t="s">
        <v>404</v>
      </c>
    </row>
    <row r="7198" spans="1:11" hidden="1" x14ac:dyDescent="0.35">
      <c r="A7198" t="s">
        <v>481</v>
      </c>
      <c r="B7198" t="s">
        <v>84</v>
      </c>
      <c r="C7198" t="s">
        <v>384</v>
      </c>
      <c r="D7198" t="s">
        <v>78</v>
      </c>
      <c r="E7198">
        <v>2022</v>
      </c>
      <c r="F7198" t="s">
        <v>500</v>
      </c>
      <c r="G7198" t="s">
        <v>311</v>
      </c>
      <c r="H7198">
        <v>240.91</v>
      </c>
      <c r="I7198" t="s">
        <v>513</v>
      </c>
      <c r="J7198" t="s">
        <v>347</v>
      </c>
      <c r="K7198" t="s">
        <v>404</v>
      </c>
    </row>
    <row r="7199" spans="1:11" hidden="1" x14ac:dyDescent="0.35">
      <c r="A7199" t="s">
        <v>481</v>
      </c>
      <c r="B7199" t="s">
        <v>84</v>
      </c>
      <c r="C7199" t="s">
        <v>384</v>
      </c>
      <c r="D7199" t="s">
        <v>78</v>
      </c>
      <c r="E7199">
        <v>2022</v>
      </c>
      <c r="F7199" t="s">
        <v>500</v>
      </c>
      <c r="G7199" t="s">
        <v>311</v>
      </c>
      <c r="H7199">
        <v>3654.33</v>
      </c>
      <c r="I7199" t="s">
        <v>513</v>
      </c>
      <c r="J7199" t="s">
        <v>14</v>
      </c>
      <c r="K7199" t="s">
        <v>404</v>
      </c>
    </row>
    <row r="7200" spans="1:11" hidden="1" x14ac:dyDescent="0.35">
      <c r="A7200" t="s">
        <v>481</v>
      </c>
      <c r="B7200" t="s">
        <v>84</v>
      </c>
      <c r="C7200" t="s">
        <v>384</v>
      </c>
      <c r="D7200" t="s">
        <v>78</v>
      </c>
      <c r="E7200">
        <v>2022</v>
      </c>
      <c r="F7200" t="s">
        <v>500</v>
      </c>
      <c r="G7200" t="s">
        <v>311</v>
      </c>
      <c r="H7200">
        <v>1086.6600000000001</v>
      </c>
      <c r="I7200" t="s">
        <v>513</v>
      </c>
      <c r="J7200" t="s">
        <v>347</v>
      </c>
      <c r="K7200" t="s">
        <v>404</v>
      </c>
    </row>
    <row r="7201" spans="1:11" hidden="1" x14ac:dyDescent="0.35">
      <c r="A7201" t="s">
        <v>481</v>
      </c>
      <c r="B7201" t="s">
        <v>84</v>
      </c>
      <c r="C7201" t="s">
        <v>384</v>
      </c>
      <c r="D7201" t="s">
        <v>78</v>
      </c>
      <c r="E7201">
        <v>2022</v>
      </c>
      <c r="F7201" t="s">
        <v>500</v>
      </c>
      <c r="G7201" t="s">
        <v>311</v>
      </c>
      <c r="H7201">
        <v>2408.9299999999998</v>
      </c>
      <c r="I7201" t="s">
        <v>513</v>
      </c>
      <c r="J7201" t="s">
        <v>14</v>
      </c>
      <c r="K7201" t="s">
        <v>404</v>
      </c>
    </row>
    <row r="7202" spans="1:11" hidden="1" x14ac:dyDescent="0.35">
      <c r="A7202" t="s">
        <v>481</v>
      </c>
      <c r="B7202" t="s">
        <v>84</v>
      </c>
      <c r="C7202" t="s">
        <v>384</v>
      </c>
      <c r="D7202" t="s">
        <v>78</v>
      </c>
      <c r="E7202">
        <v>2022</v>
      </c>
      <c r="F7202" t="s">
        <v>500</v>
      </c>
      <c r="G7202" t="s">
        <v>311</v>
      </c>
      <c r="H7202">
        <v>716.32</v>
      </c>
      <c r="I7202" t="s">
        <v>513</v>
      </c>
      <c r="J7202" t="s">
        <v>347</v>
      </c>
      <c r="K7202" t="s">
        <v>404</v>
      </c>
    </row>
    <row r="7203" spans="1:11" hidden="1" x14ac:dyDescent="0.35">
      <c r="A7203" t="s">
        <v>481</v>
      </c>
      <c r="B7203" t="s">
        <v>84</v>
      </c>
      <c r="C7203" t="s">
        <v>384</v>
      </c>
      <c r="D7203" t="s">
        <v>78</v>
      </c>
      <c r="E7203">
        <v>2022</v>
      </c>
      <c r="F7203" t="s">
        <v>71</v>
      </c>
      <c r="G7203" t="s">
        <v>310</v>
      </c>
      <c r="H7203">
        <v>783.13</v>
      </c>
      <c r="I7203" t="s">
        <v>513</v>
      </c>
      <c r="J7203" t="s">
        <v>347</v>
      </c>
      <c r="K7203" t="s">
        <v>404</v>
      </c>
    </row>
    <row r="7204" spans="1:11" hidden="1" x14ac:dyDescent="0.35">
      <c r="A7204" t="s">
        <v>481</v>
      </c>
      <c r="B7204" t="s">
        <v>84</v>
      </c>
      <c r="C7204" t="s">
        <v>384</v>
      </c>
      <c r="D7204" t="s">
        <v>78</v>
      </c>
      <c r="E7204">
        <v>2022</v>
      </c>
      <c r="F7204" t="s">
        <v>71</v>
      </c>
      <c r="G7204" t="s">
        <v>310</v>
      </c>
      <c r="H7204">
        <v>14.74</v>
      </c>
      <c r="I7204" t="s">
        <v>513</v>
      </c>
      <c r="J7204" t="s">
        <v>347</v>
      </c>
      <c r="K7204" t="s">
        <v>404</v>
      </c>
    </row>
    <row r="7205" spans="1:11" hidden="1" x14ac:dyDescent="0.35">
      <c r="A7205" t="s">
        <v>481</v>
      </c>
      <c r="B7205" t="s">
        <v>84</v>
      </c>
      <c r="C7205" t="s">
        <v>384</v>
      </c>
      <c r="D7205" t="s">
        <v>78</v>
      </c>
      <c r="E7205">
        <v>2022</v>
      </c>
      <c r="F7205" t="s">
        <v>71</v>
      </c>
      <c r="G7205" t="s">
        <v>310</v>
      </c>
      <c r="H7205">
        <v>66.52</v>
      </c>
      <c r="I7205" t="s">
        <v>513</v>
      </c>
      <c r="J7205" t="s">
        <v>347</v>
      </c>
      <c r="K7205" t="s">
        <v>404</v>
      </c>
    </row>
    <row r="7206" spans="1:11" hidden="1" x14ac:dyDescent="0.35">
      <c r="A7206" t="s">
        <v>481</v>
      </c>
      <c r="B7206" t="s">
        <v>84</v>
      </c>
      <c r="C7206" t="s">
        <v>384</v>
      </c>
      <c r="D7206" t="s">
        <v>78</v>
      </c>
      <c r="E7206">
        <v>2022</v>
      </c>
      <c r="F7206" t="s">
        <v>71</v>
      </c>
      <c r="G7206" t="s">
        <v>310</v>
      </c>
      <c r="H7206">
        <v>43.85</v>
      </c>
      <c r="I7206" t="s">
        <v>513</v>
      </c>
      <c r="J7206" t="s">
        <v>347</v>
      </c>
      <c r="K7206" t="s">
        <v>404</v>
      </c>
    </row>
    <row r="7207" spans="1:11" hidden="1" x14ac:dyDescent="0.35">
      <c r="A7207" t="s">
        <v>481</v>
      </c>
      <c r="B7207" t="s">
        <v>84</v>
      </c>
      <c r="C7207" t="s">
        <v>384</v>
      </c>
      <c r="D7207" t="s">
        <v>78</v>
      </c>
      <c r="E7207">
        <v>2022</v>
      </c>
      <c r="F7207" t="s">
        <v>148</v>
      </c>
      <c r="G7207" t="s">
        <v>308</v>
      </c>
      <c r="H7207">
        <v>12.94</v>
      </c>
      <c r="I7207" t="s">
        <v>513</v>
      </c>
      <c r="J7207" t="s">
        <v>347</v>
      </c>
      <c r="K7207" t="s">
        <v>404</v>
      </c>
    </row>
    <row r="7208" spans="1:11" hidden="1" x14ac:dyDescent="0.35">
      <c r="A7208" t="s">
        <v>481</v>
      </c>
      <c r="B7208" t="s">
        <v>84</v>
      </c>
      <c r="C7208" t="s">
        <v>384</v>
      </c>
      <c r="D7208" t="s">
        <v>78</v>
      </c>
      <c r="E7208">
        <v>2022</v>
      </c>
      <c r="F7208" t="s">
        <v>148</v>
      </c>
      <c r="G7208" t="s">
        <v>308</v>
      </c>
      <c r="H7208">
        <v>0.24</v>
      </c>
      <c r="I7208" t="s">
        <v>513</v>
      </c>
      <c r="J7208" t="s">
        <v>347</v>
      </c>
      <c r="K7208" t="s">
        <v>404</v>
      </c>
    </row>
    <row r="7209" spans="1:11" hidden="1" x14ac:dyDescent="0.35">
      <c r="A7209" t="s">
        <v>481</v>
      </c>
      <c r="B7209" t="s">
        <v>84</v>
      </c>
      <c r="C7209" t="s">
        <v>384</v>
      </c>
      <c r="D7209" t="s">
        <v>78</v>
      </c>
      <c r="E7209">
        <v>2022</v>
      </c>
      <c r="F7209" t="s">
        <v>148</v>
      </c>
      <c r="G7209" t="s">
        <v>308</v>
      </c>
      <c r="H7209">
        <v>1.1000000000000001</v>
      </c>
      <c r="I7209" t="s">
        <v>513</v>
      </c>
      <c r="J7209" t="s">
        <v>347</v>
      </c>
      <c r="K7209" t="s">
        <v>404</v>
      </c>
    </row>
    <row r="7210" spans="1:11" hidden="1" x14ac:dyDescent="0.35">
      <c r="A7210" t="s">
        <v>481</v>
      </c>
      <c r="B7210" t="s">
        <v>84</v>
      </c>
      <c r="C7210" t="s">
        <v>384</v>
      </c>
      <c r="D7210" t="s">
        <v>78</v>
      </c>
      <c r="E7210">
        <v>2022</v>
      </c>
      <c r="F7210" t="s">
        <v>148</v>
      </c>
      <c r="G7210" t="s">
        <v>308</v>
      </c>
      <c r="H7210">
        <v>0.72</v>
      </c>
      <c r="I7210" t="s">
        <v>513</v>
      </c>
      <c r="J7210" t="s">
        <v>347</v>
      </c>
      <c r="K7210" t="s">
        <v>404</v>
      </c>
    </row>
    <row r="7211" spans="1:11" hidden="1" x14ac:dyDescent="0.35">
      <c r="A7211" t="s">
        <v>481</v>
      </c>
      <c r="B7211" t="s">
        <v>84</v>
      </c>
      <c r="C7211" t="s">
        <v>384</v>
      </c>
      <c r="D7211" t="s">
        <v>78</v>
      </c>
      <c r="E7211">
        <v>2022</v>
      </c>
      <c r="F7211" t="s">
        <v>156</v>
      </c>
      <c r="G7211" t="s">
        <v>307</v>
      </c>
      <c r="H7211">
        <v>250</v>
      </c>
      <c r="I7211" t="s">
        <v>513</v>
      </c>
      <c r="J7211" t="s">
        <v>14</v>
      </c>
      <c r="K7211" t="s">
        <v>404</v>
      </c>
    </row>
    <row r="7212" spans="1:11" hidden="1" x14ac:dyDescent="0.35">
      <c r="A7212" t="s">
        <v>481</v>
      </c>
      <c r="B7212" t="s">
        <v>84</v>
      </c>
      <c r="C7212" t="s">
        <v>384</v>
      </c>
      <c r="D7212" t="s">
        <v>78</v>
      </c>
      <c r="E7212">
        <v>2022</v>
      </c>
      <c r="F7212" t="s">
        <v>156</v>
      </c>
      <c r="G7212" t="s">
        <v>307</v>
      </c>
      <c r="H7212">
        <v>865.13</v>
      </c>
      <c r="I7212" t="s">
        <v>513</v>
      </c>
      <c r="J7212" t="s">
        <v>347</v>
      </c>
      <c r="K7212" t="s">
        <v>404</v>
      </c>
    </row>
    <row r="7213" spans="1:11" hidden="1" x14ac:dyDescent="0.35">
      <c r="A7213" t="s">
        <v>481</v>
      </c>
      <c r="B7213" t="s">
        <v>84</v>
      </c>
      <c r="C7213" t="s">
        <v>384</v>
      </c>
      <c r="D7213" t="s">
        <v>78</v>
      </c>
      <c r="E7213">
        <v>2022</v>
      </c>
      <c r="F7213" t="s">
        <v>156</v>
      </c>
      <c r="G7213" t="s">
        <v>307</v>
      </c>
      <c r="H7213">
        <v>4.72</v>
      </c>
      <c r="I7213" t="s">
        <v>513</v>
      </c>
      <c r="J7213" t="s">
        <v>14</v>
      </c>
      <c r="K7213" t="s">
        <v>404</v>
      </c>
    </row>
    <row r="7214" spans="1:11" hidden="1" x14ac:dyDescent="0.35">
      <c r="A7214" t="s">
        <v>481</v>
      </c>
      <c r="B7214" t="s">
        <v>84</v>
      </c>
      <c r="C7214" t="s">
        <v>384</v>
      </c>
      <c r="D7214" t="s">
        <v>78</v>
      </c>
      <c r="E7214">
        <v>2022</v>
      </c>
      <c r="F7214" t="s">
        <v>156</v>
      </c>
      <c r="G7214" t="s">
        <v>307</v>
      </c>
      <c r="H7214">
        <v>16.329999999999998</v>
      </c>
      <c r="I7214" t="s">
        <v>513</v>
      </c>
      <c r="J7214" t="s">
        <v>347</v>
      </c>
      <c r="K7214" t="s">
        <v>404</v>
      </c>
    </row>
    <row r="7215" spans="1:11" hidden="1" x14ac:dyDescent="0.35">
      <c r="A7215" t="s">
        <v>481</v>
      </c>
      <c r="B7215" t="s">
        <v>84</v>
      </c>
      <c r="C7215" t="s">
        <v>384</v>
      </c>
      <c r="D7215" t="s">
        <v>78</v>
      </c>
      <c r="E7215">
        <v>2022</v>
      </c>
      <c r="F7215" t="s">
        <v>156</v>
      </c>
      <c r="G7215" t="s">
        <v>307</v>
      </c>
      <c r="H7215">
        <v>21.28</v>
      </c>
      <c r="I7215" t="s">
        <v>513</v>
      </c>
      <c r="J7215" t="s">
        <v>14</v>
      </c>
      <c r="K7215" t="s">
        <v>404</v>
      </c>
    </row>
    <row r="7216" spans="1:11" hidden="1" x14ac:dyDescent="0.35">
      <c r="A7216" t="s">
        <v>481</v>
      </c>
      <c r="B7216" t="s">
        <v>84</v>
      </c>
      <c r="C7216" t="s">
        <v>384</v>
      </c>
      <c r="D7216" t="s">
        <v>78</v>
      </c>
      <c r="E7216">
        <v>2022</v>
      </c>
      <c r="F7216" t="s">
        <v>156</v>
      </c>
      <c r="G7216" t="s">
        <v>307</v>
      </c>
      <c r="H7216">
        <v>73.64</v>
      </c>
      <c r="I7216" t="s">
        <v>513</v>
      </c>
      <c r="J7216" t="s">
        <v>347</v>
      </c>
      <c r="K7216" t="s">
        <v>404</v>
      </c>
    </row>
    <row r="7217" spans="1:11" hidden="1" x14ac:dyDescent="0.35">
      <c r="A7217" t="s">
        <v>481</v>
      </c>
      <c r="B7217" t="s">
        <v>84</v>
      </c>
      <c r="C7217" t="s">
        <v>384</v>
      </c>
      <c r="D7217" t="s">
        <v>78</v>
      </c>
      <c r="E7217">
        <v>2022</v>
      </c>
      <c r="F7217" t="s">
        <v>156</v>
      </c>
      <c r="G7217" t="s">
        <v>307</v>
      </c>
      <c r="H7217">
        <v>14.03</v>
      </c>
      <c r="I7217" t="s">
        <v>513</v>
      </c>
      <c r="J7217" t="s">
        <v>14</v>
      </c>
      <c r="K7217" t="s">
        <v>404</v>
      </c>
    </row>
    <row r="7218" spans="1:11" hidden="1" x14ac:dyDescent="0.35">
      <c r="A7218" t="s">
        <v>481</v>
      </c>
      <c r="B7218" t="s">
        <v>84</v>
      </c>
      <c r="C7218" t="s">
        <v>384</v>
      </c>
      <c r="D7218" t="s">
        <v>78</v>
      </c>
      <c r="E7218">
        <v>2022</v>
      </c>
      <c r="F7218" t="s">
        <v>156</v>
      </c>
      <c r="G7218" t="s">
        <v>307</v>
      </c>
      <c r="H7218">
        <v>48.55</v>
      </c>
      <c r="I7218" t="s">
        <v>513</v>
      </c>
      <c r="J7218" t="s">
        <v>347</v>
      </c>
      <c r="K7218" t="s">
        <v>404</v>
      </c>
    </row>
    <row r="7219" spans="1:11" hidden="1" x14ac:dyDescent="0.35">
      <c r="A7219" t="s">
        <v>481</v>
      </c>
      <c r="B7219" t="s">
        <v>84</v>
      </c>
      <c r="C7219" t="s">
        <v>384</v>
      </c>
      <c r="D7219" t="s">
        <v>78</v>
      </c>
      <c r="E7219">
        <v>2022</v>
      </c>
      <c r="F7219" t="s">
        <v>500</v>
      </c>
      <c r="G7219" t="s">
        <v>311</v>
      </c>
      <c r="H7219">
        <v>124634.73</v>
      </c>
      <c r="I7219" t="s">
        <v>513</v>
      </c>
      <c r="J7219" t="s">
        <v>14</v>
      </c>
      <c r="K7219" t="s">
        <v>413</v>
      </c>
    </row>
    <row r="7220" spans="1:11" hidden="1" x14ac:dyDescent="0.35">
      <c r="A7220" t="s">
        <v>481</v>
      </c>
      <c r="B7220" t="s">
        <v>84</v>
      </c>
      <c r="C7220" t="s">
        <v>384</v>
      </c>
      <c r="D7220" t="s">
        <v>78</v>
      </c>
      <c r="E7220">
        <v>2022</v>
      </c>
      <c r="F7220" t="s">
        <v>500</v>
      </c>
      <c r="G7220" t="s">
        <v>311</v>
      </c>
      <c r="H7220">
        <v>33734.06</v>
      </c>
      <c r="I7220" t="s">
        <v>513</v>
      </c>
      <c r="J7220" t="s">
        <v>347</v>
      </c>
      <c r="K7220" t="s">
        <v>413</v>
      </c>
    </row>
    <row r="7221" spans="1:11" hidden="1" x14ac:dyDescent="0.35">
      <c r="A7221" t="s">
        <v>481</v>
      </c>
      <c r="B7221" t="s">
        <v>84</v>
      </c>
      <c r="C7221" t="s">
        <v>384</v>
      </c>
      <c r="D7221" t="s">
        <v>78</v>
      </c>
      <c r="E7221">
        <v>2022</v>
      </c>
      <c r="F7221" t="s">
        <v>500</v>
      </c>
      <c r="G7221" t="s">
        <v>311</v>
      </c>
      <c r="H7221">
        <v>2352.0500000000002</v>
      </c>
      <c r="I7221" t="s">
        <v>513</v>
      </c>
      <c r="J7221" t="s">
        <v>14</v>
      </c>
      <c r="K7221" t="s">
        <v>413</v>
      </c>
    </row>
    <row r="7222" spans="1:11" hidden="1" x14ac:dyDescent="0.35">
      <c r="A7222" t="s">
        <v>481</v>
      </c>
      <c r="B7222" t="s">
        <v>84</v>
      </c>
      <c r="C7222" t="s">
        <v>384</v>
      </c>
      <c r="D7222" t="s">
        <v>78</v>
      </c>
      <c r="E7222">
        <v>2022</v>
      </c>
      <c r="F7222" t="s">
        <v>500</v>
      </c>
      <c r="G7222" t="s">
        <v>311</v>
      </c>
      <c r="H7222">
        <v>636.61</v>
      </c>
      <c r="I7222" t="s">
        <v>513</v>
      </c>
      <c r="J7222" t="s">
        <v>347</v>
      </c>
      <c r="K7222" t="s">
        <v>413</v>
      </c>
    </row>
    <row r="7223" spans="1:11" hidden="1" x14ac:dyDescent="0.35">
      <c r="A7223" t="s">
        <v>481</v>
      </c>
      <c r="B7223" t="s">
        <v>84</v>
      </c>
      <c r="C7223" t="s">
        <v>384</v>
      </c>
      <c r="D7223" t="s">
        <v>78</v>
      </c>
      <c r="E7223">
        <v>2022</v>
      </c>
      <c r="F7223" t="s">
        <v>500</v>
      </c>
      <c r="G7223" t="s">
        <v>311</v>
      </c>
      <c r="H7223">
        <v>10609.21</v>
      </c>
      <c r="I7223" t="s">
        <v>513</v>
      </c>
      <c r="J7223" t="s">
        <v>14</v>
      </c>
      <c r="K7223" t="s">
        <v>413</v>
      </c>
    </row>
    <row r="7224" spans="1:11" hidden="1" x14ac:dyDescent="0.35">
      <c r="A7224" t="s">
        <v>481</v>
      </c>
      <c r="B7224" t="s">
        <v>84</v>
      </c>
      <c r="C7224" t="s">
        <v>384</v>
      </c>
      <c r="D7224" t="s">
        <v>78</v>
      </c>
      <c r="E7224">
        <v>2022</v>
      </c>
      <c r="F7224" t="s">
        <v>500</v>
      </c>
      <c r="G7224" t="s">
        <v>311</v>
      </c>
      <c r="H7224">
        <v>2871.53</v>
      </c>
      <c r="I7224" t="s">
        <v>513</v>
      </c>
      <c r="J7224" t="s">
        <v>347</v>
      </c>
      <c r="K7224" t="s">
        <v>413</v>
      </c>
    </row>
    <row r="7225" spans="1:11" hidden="1" x14ac:dyDescent="0.35">
      <c r="A7225" t="s">
        <v>481</v>
      </c>
      <c r="B7225" t="s">
        <v>84</v>
      </c>
      <c r="C7225" t="s">
        <v>384</v>
      </c>
      <c r="D7225" t="s">
        <v>78</v>
      </c>
      <c r="E7225">
        <v>2022</v>
      </c>
      <c r="F7225" t="s">
        <v>500</v>
      </c>
      <c r="G7225" t="s">
        <v>311</v>
      </c>
      <c r="H7225">
        <v>6993.63</v>
      </c>
      <c r="I7225" t="s">
        <v>513</v>
      </c>
      <c r="J7225" t="s">
        <v>14</v>
      </c>
      <c r="K7225" t="s">
        <v>413</v>
      </c>
    </row>
    <row r="7226" spans="1:11" hidden="1" x14ac:dyDescent="0.35">
      <c r="A7226" t="s">
        <v>481</v>
      </c>
      <c r="B7226" t="s">
        <v>84</v>
      </c>
      <c r="C7226" t="s">
        <v>384</v>
      </c>
      <c r="D7226" t="s">
        <v>78</v>
      </c>
      <c r="E7226">
        <v>2022</v>
      </c>
      <c r="F7226" t="s">
        <v>500</v>
      </c>
      <c r="G7226" t="s">
        <v>311</v>
      </c>
      <c r="H7226">
        <v>1892.91</v>
      </c>
      <c r="I7226" t="s">
        <v>513</v>
      </c>
      <c r="J7226" t="s">
        <v>347</v>
      </c>
      <c r="K7226" t="s">
        <v>413</v>
      </c>
    </row>
    <row r="7227" spans="1:11" hidden="1" x14ac:dyDescent="0.35">
      <c r="A7227" t="s">
        <v>481</v>
      </c>
      <c r="B7227" t="s">
        <v>84</v>
      </c>
      <c r="C7227" t="s">
        <v>384</v>
      </c>
      <c r="D7227" t="s">
        <v>78</v>
      </c>
      <c r="E7227">
        <v>2022</v>
      </c>
      <c r="F7227" t="s">
        <v>506</v>
      </c>
      <c r="G7227" t="s">
        <v>309</v>
      </c>
      <c r="H7227">
        <v>4663.97</v>
      </c>
      <c r="I7227" t="s">
        <v>513</v>
      </c>
      <c r="J7227" t="s">
        <v>14</v>
      </c>
      <c r="K7227" t="s">
        <v>413</v>
      </c>
    </row>
    <row r="7228" spans="1:11" hidden="1" x14ac:dyDescent="0.35">
      <c r="A7228" t="s">
        <v>481</v>
      </c>
      <c r="B7228" t="s">
        <v>84</v>
      </c>
      <c r="C7228" t="s">
        <v>384</v>
      </c>
      <c r="D7228" t="s">
        <v>78</v>
      </c>
      <c r="E7228">
        <v>2022</v>
      </c>
      <c r="F7228" t="s">
        <v>506</v>
      </c>
      <c r="G7228" t="s">
        <v>309</v>
      </c>
      <c r="H7228">
        <v>6525.12</v>
      </c>
      <c r="I7228" t="s">
        <v>513</v>
      </c>
      <c r="J7228" t="s">
        <v>347</v>
      </c>
      <c r="K7228" t="s">
        <v>413</v>
      </c>
    </row>
    <row r="7229" spans="1:11" hidden="1" x14ac:dyDescent="0.35">
      <c r="A7229" t="s">
        <v>481</v>
      </c>
      <c r="B7229" t="s">
        <v>84</v>
      </c>
      <c r="C7229" t="s">
        <v>384</v>
      </c>
      <c r="D7229" t="s">
        <v>78</v>
      </c>
      <c r="E7229">
        <v>2022</v>
      </c>
      <c r="F7229" t="s">
        <v>506</v>
      </c>
      <c r="G7229" t="s">
        <v>309</v>
      </c>
      <c r="H7229">
        <v>88.01</v>
      </c>
      <c r="I7229" t="s">
        <v>513</v>
      </c>
      <c r="J7229" t="s">
        <v>14</v>
      </c>
      <c r="K7229" t="s">
        <v>413</v>
      </c>
    </row>
    <row r="7230" spans="1:11" hidden="1" x14ac:dyDescent="0.35">
      <c r="A7230" t="s">
        <v>481</v>
      </c>
      <c r="B7230" t="s">
        <v>84</v>
      </c>
      <c r="C7230" t="s">
        <v>384</v>
      </c>
      <c r="D7230" t="s">
        <v>78</v>
      </c>
      <c r="E7230">
        <v>2022</v>
      </c>
      <c r="F7230" t="s">
        <v>506</v>
      </c>
      <c r="G7230" t="s">
        <v>309</v>
      </c>
      <c r="H7230">
        <v>123.14</v>
      </c>
      <c r="I7230" t="s">
        <v>513</v>
      </c>
      <c r="J7230" t="s">
        <v>347</v>
      </c>
      <c r="K7230" t="s">
        <v>413</v>
      </c>
    </row>
    <row r="7231" spans="1:11" hidden="1" x14ac:dyDescent="0.35">
      <c r="A7231" t="s">
        <v>481</v>
      </c>
      <c r="B7231" t="s">
        <v>84</v>
      </c>
      <c r="C7231" t="s">
        <v>384</v>
      </c>
      <c r="D7231" t="s">
        <v>78</v>
      </c>
      <c r="E7231">
        <v>2022</v>
      </c>
      <c r="F7231" t="s">
        <v>506</v>
      </c>
      <c r="G7231" t="s">
        <v>309</v>
      </c>
      <c r="H7231">
        <v>397.01</v>
      </c>
      <c r="I7231" t="s">
        <v>513</v>
      </c>
      <c r="J7231" t="s">
        <v>14</v>
      </c>
      <c r="K7231" t="s">
        <v>413</v>
      </c>
    </row>
    <row r="7232" spans="1:11" hidden="1" x14ac:dyDescent="0.35">
      <c r="A7232" t="s">
        <v>481</v>
      </c>
      <c r="B7232" t="s">
        <v>84</v>
      </c>
      <c r="C7232" t="s">
        <v>384</v>
      </c>
      <c r="D7232" t="s">
        <v>78</v>
      </c>
      <c r="E7232">
        <v>2022</v>
      </c>
      <c r="F7232" t="s">
        <v>506</v>
      </c>
      <c r="G7232" t="s">
        <v>309</v>
      </c>
      <c r="H7232">
        <v>555.42999999999995</v>
      </c>
      <c r="I7232" t="s">
        <v>513</v>
      </c>
      <c r="J7232" t="s">
        <v>347</v>
      </c>
      <c r="K7232" t="s">
        <v>413</v>
      </c>
    </row>
    <row r="7233" spans="1:11" hidden="1" x14ac:dyDescent="0.35">
      <c r="A7233" t="s">
        <v>481</v>
      </c>
      <c r="B7233" t="s">
        <v>84</v>
      </c>
      <c r="C7233" t="s">
        <v>384</v>
      </c>
      <c r="D7233" t="s">
        <v>78</v>
      </c>
      <c r="E7233">
        <v>2022</v>
      </c>
      <c r="F7233" t="s">
        <v>506</v>
      </c>
      <c r="G7233" t="s">
        <v>309</v>
      </c>
      <c r="H7233">
        <v>261.7</v>
      </c>
      <c r="I7233" t="s">
        <v>513</v>
      </c>
      <c r="J7233" t="s">
        <v>14</v>
      </c>
      <c r="K7233" t="s">
        <v>413</v>
      </c>
    </row>
    <row r="7234" spans="1:11" hidden="1" x14ac:dyDescent="0.35">
      <c r="A7234" t="s">
        <v>481</v>
      </c>
      <c r="B7234" t="s">
        <v>84</v>
      </c>
      <c r="C7234" t="s">
        <v>384</v>
      </c>
      <c r="D7234" t="s">
        <v>78</v>
      </c>
      <c r="E7234">
        <v>2022</v>
      </c>
      <c r="F7234" t="s">
        <v>506</v>
      </c>
      <c r="G7234" t="s">
        <v>309</v>
      </c>
      <c r="H7234">
        <v>366.14</v>
      </c>
      <c r="I7234" t="s">
        <v>513</v>
      </c>
      <c r="J7234" t="s">
        <v>347</v>
      </c>
      <c r="K7234" t="s">
        <v>413</v>
      </c>
    </row>
    <row r="7235" spans="1:11" hidden="1" x14ac:dyDescent="0.35">
      <c r="A7235" t="s">
        <v>481</v>
      </c>
      <c r="B7235" t="s">
        <v>84</v>
      </c>
      <c r="C7235" t="s">
        <v>384</v>
      </c>
      <c r="D7235" t="s">
        <v>78</v>
      </c>
      <c r="E7235">
        <v>2022</v>
      </c>
      <c r="F7235" t="s">
        <v>71</v>
      </c>
      <c r="G7235" t="s">
        <v>310</v>
      </c>
      <c r="H7235">
        <v>3676.84</v>
      </c>
      <c r="I7235" t="s">
        <v>513</v>
      </c>
      <c r="J7235" t="s">
        <v>347</v>
      </c>
      <c r="K7235" t="s">
        <v>413</v>
      </c>
    </row>
    <row r="7236" spans="1:11" hidden="1" x14ac:dyDescent="0.35">
      <c r="A7236" t="s">
        <v>481</v>
      </c>
      <c r="B7236" t="s">
        <v>84</v>
      </c>
      <c r="C7236" t="s">
        <v>384</v>
      </c>
      <c r="D7236" t="s">
        <v>78</v>
      </c>
      <c r="E7236">
        <v>2022</v>
      </c>
      <c r="F7236" t="s">
        <v>71</v>
      </c>
      <c r="G7236" t="s">
        <v>310</v>
      </c>
      <c r="H7236">
        <v>69.25</v>
      </c>
      <c r="I7236" t="s">
        <v>513</v>
      </c>
      <c r="J7236" t="s">
        <v>347</v>
      </c>
      <c r="K7236" t="s">
        <v>413</v>
      </c>
    </row>
    <row r="7237" spans="1:11" hidden="1" x14ac:dyDescent="0.35">
      <c r="A7237" t="s">
        <v>481</v>
      </c>
      <c r="B7237" t="s">
        <v>84</v>
      </c>
      <c r="C7237" t="s">
        <v>384</v>
      </c>
      <c r="D7237" t="s">
        <v>78</v>
      </c>
      <c r="E7237">
        <v>2022</v>
      </c>
      <c r="F7237" t="s">
        <v>71</v>
      </c>
      <c r="G7237" t="s">
        <v>310</v>
      </c>
      <c r="H7237">
        <v>312.33</v>
      </c>
      <c r="I7237" t="s">
        <v>513</v>
      </c>
      <c r="J7237" t="s">
        <v>347</v>
      </c>
      <c r="K7237" t="s">
        <v>413</v>
      </c>
    </row>
    <row r="7238" spans="1:11" hidden="1" x14ac:dyDescent="0.35">
      <c r="A7238" t="s">
        <v>481</v>
      </c>
      <c r="B7238" t="s">
        <v>84</v>
      </c>
      <c r="C7238" t="s">
        <v>384</v>
      </c>
      <c r="D7238" t="s">
        <v>78</v>
      </c>
      <c r="E7238">
        <v>2022</v>
      </c>
      <c r="F7238" t="s">
        <v>71</v>
      </c>
      <c r="G7238" t="s">
        <v>310</v>
      </c>
      <c r="H7238">
        <v>205.89</v>
      </c>
      <c r="I7238" t="s">
        <v>513</v>
      </c>
      <c r="J7238" t="s">
        <v>347</v>
      </c>
      <c r="K7238" t="s">
        <v>413</v>
      </c>
    </row>
    <row r="7239" spans="1:11" hidden="1" x14ac:dyDescent="0.35">
      <c r="A7239" t="s">
        <v>481</v>
      </c>
      <c r="B7239" t="s">
        <v>84</v>
      </c>
      <c r="C7239" t="s">
        <v>384</v>
      </c>
      <c r="D7239" t="s">
        <v>78</v>
      </c>
      <c r="E7239">
        <v>2022</v>
      </c>
      <c r="F7239" t="s">
        <v>148</v>
      </c>
      <c r="G7239" t="s">
        <v>308</v>
      </c>
      <c r="H7239">
        <v>86.19</v>
      </c>
      <c r="I7239" t="s">
        <v>513</v>
      </c>
      <c r="J7239" t="s">
        <v>347</v>
      </c>
      <c r="K7239" t="s">
        <v>413</v>
      </c>
    </row>
    <row r="7240" spans="1:11" hidden="1" x14ac:dyDescent="0.35">
      <c r="A7240" t="s">
        <v>481</v>
      </c>
      <c r="B7240" t="s">
        <v>84</v>
      </c>
      <c r="C7240" t="s">
        <v>384</v>
      </c>
      <c r="D7240" t="s">
        <v>78</v>
      </c>
      <c r="E7240">
        <v>2022</v>
      </c>
      <c r="F7240" t="s">
        <v>148</v>
      </c>
      <c r="G7240" t="s">
        <v>308</v>
      </c>
      <c r="H7240">
        <v>1.63</v>
      </c>
      <c r="I7240" t="s">
        <v>513</v>
      </c>
      <c r="J7240" t="s">
        <v>347</v>
      </c>
      <c r="K7240" t="s">
        <v>413</v>
      </c>
    </row>
    <row r="7241" spans="1:11" hidden="1" x14ac:dyDescent="0.35">
      <c r="A7241" t="s">
        <v>481</v>
      </c>
      <c r="B7241" t="s">
        <v>84</v>
      </c>
      <c r="C7241" t="s">
        <v>384</v>
      </c>
      <c r="D7241" t="s">
        <v>78</v>
      </c>
      <c r="E7241">
        <v>2022</v>
      </c>
      <c r="F7241" t="s">
        <v>148</v>
      </c>
      <c r="G7241" t="s">
        <v>308</v>
      </c>
      <c r="H7241">
        <v>7.34</v>
      </c>
      <c r="I7241" t="s">
        <v>513</v>
      </c>
      <c r="J7241" t="s">
        <v>347</v>
      </c>
      <c r="K7241" t="s">
        <v>413</v>
      </c>
    </row>
    <row r="7242" spans="1:11" hidden="1" x14ac:dyDescent="0.35">
      <c r="A7242" t="s">
        <v>481</v>
      </c>
      <c r="B7242" t="s">
        <v>84</v>
      </c>
      <c r="C7242" t="s">
        <v>384</v>
      </c>
      <c r="D7242" t="s">
        <v>78</v>
      </c>
      <c r="E7242">
        <v>2022</v>
      </c>
      <c r="F7242" t="s">
        <v>148</v>
      </c>
      <c r="G7242" t="s">
        <v>308</v>
      </c>
      <c r="H7242">
        <v>4.84</v>
      </c>
      <c r="I7242" t="s">
        <v>513</v>
      </c>
      <c r="J7242" t="s">
        <v>347</v>
      </c>
      <c r="K7242" t="s">
        <v>413</v>
      </c>
    </row>
    <row r="7243" spans="1:11" hidden="1" x14ac:dyDescent="0.35">
      <c r="A7243" t="s">
        <v>481</v>
      </c>
      <c r="B7243" t="s">
        <v>84</v>
      </c>
      <c r="C7243" t="s">
        <v>384</v>
      </c>
      <c r="D7243" t="s">
        <v>78</v>
      </c>
      <c r="E7243">
        <v>2022</v>
      </c>
      <c r="F7243" t="s">
        <v>156</v>
      </c>
      <c r="G7243" t="s">
        <v>307</v>
      </c>
      <c r="H7243">
        <v>676.31</v>
      </c>
      <c r="I7243" t="s">
        <v>513</v>
      </c>
      <c r="J7243" t="s">
        <v>14</v>
      </c>
      <c r="K7243" t="s">
        <v>413</v>
      </c>
    </row>
    <row r="7244" spans="1:11" hidden="1" x14ac:dyDescent="0.35">
      <c r="A7244" t="s">
        <v>481</v>
      </c>
      <c r="B7244" t="s">
        <v>84</v>
      </c>
      <c r="C7244" t="s">
        <v>384</v>
      </c>
      <c r="D7244" t="s">
        <v>78</v>
      </c>
      <c r="E7244">
        <v>2022</v>
      </c>
      <c r="F7244" t="s">
        <v>156</v>
      </c>
      <c r="G7244" t="s">
        <v>307</v>
      </c>
      <c r="H7244">
        <v>3139.7</v>
      </c>
      <c r="I7244" t="s">
        <v>513</v>
      </c>
      <c r="J7244" t="s">
        <v>347</v>
      </c>
      <c r="K7244" t="s">
        <v>413</v>
      </c>
    </row>
    <row r="7245" spans="1:11" hidden="1" x14ac:dyDescent="0.35">
      <c r="A7245" t="s">
        <v>481</v>
      </c>
      <c r="B7245" t="s">
        <v>84</v>
      </c>
      <c r="C7245" t="s">
        <v>384</v>
      </c>
      <c r="D7245" t="s">
        <v>78</v>
      </c>
      <c r="E7245">
        <v>2022</v>
      </c>
      <c r="F7245" t="s">
        <v>156</v>
      </c>
      <c r="G7245" t="s">
        <v>307</v>
      </c>
      <c r="H7245">
        <v>12.76</v>
      </c>
      <c r="I7245" t="s">
        <v>513</v>
      </c>
      <c r="J7245" t="s">
        <v>14</v>
      </c>
      <c r="K7245" t="s">
        <v>413</v>
      </c>
    </row>
    <row r="7246" spans="1:11" hidden="1" x14ac:dyDescent="0.35">
      <c r="A7246" t="s">
        <v>481</v>
      </c>
      <c r="B7246" t="s">
        <v>84</v>
      </c>
      <c r="C7246" t="s">
        <v>384</v>
      </c>
      <c r="D7246" t="s">
        <v>78</v>
      </c>
      <c r="E7246">
        <v>2022</v>
      </c>
      <c r="F7246" t="s">
        <v>156</v>
      </c>
      <c r="G7246" t="s">
        <v>307</v>
      </c>
      <c r="H7246">
        <v>59.24</v>
      </c>
      <c r="I7246" t="s">
        <v>513</v>
      </c>
      <c r="J7246" t="s">
        <v>347</v>
      </c>
      <c r="K7246" t="s">
        <v>413</v>
      </c>
    </row>
    <row r="7247" spans="1:11" hidden="1" x14ac:dyDescent="0.35">
      <c r="A7247" t="s">
        <v>481</v>
      </c>
      <c r="B7247" t="s">
        <v>84</v>
      </c>
      <c r="C7247" t="s">
        <v>384</v>
      </c>
      <c r="D7247" t="s">
        <v>78</v>
      </c>
      <c r="E7247">
        <v>2022</v>
      </c>
      <c r="F7247" t="s">
        <v>156</v>
      </c>
      <c r="G7247" t="s">
        <v>307</v>
      </c>
      <c r="H7247">
        <v>57.58</v>
      </c>
      <c r="I7247" t="s">
        <v>513</v>
      </c>
      <c r="J7247" t="s">
        <v>14</v>
      </c>
      <c r="K7247" t="s">
        <v>413</v>
      </c>
    </row>
    <row r="7248" spans="1:11" hidden="1" x14ac:dyDescent="0.35">
      <c r="A7248" t="s">
        <v>481</v>
      </c>
      <c r="B7248" t="s">
        <v>84</v>
      </c>
      <c r="C7248" t="s">
        <v>384</v>
      </c>
      <c r="D7248" t="s">
        <v>78</v>
      </c>
      <c r="E7248">
        <v>2022</v>
      </c>
      <c r="F7248" t="s">
        <v>156</v>
      </c>
      <c r="G7248" t="s">
        <v>307</v>
      </c>
      <c r="H7248">
        <v>267.26</v>
      </c>
      <c r="I7248" t="s">
        <v>513</v>
      </c>
      <c r="J7248" t="s">
        <v>347</v>
      </c>
      <c r="K7248" t="s">
        <v>413</v>
      </c>
    </row>
    <row r="7249" spans="1:11" hidden="1" x14ac:dyDescent="0.35">
      <c r="A7249" t="s">
        <v>481</v>
      </c>
      <c r="B7249" t="s">
        <v>84</v>
      </c>
      <c r="C7249" t="s">
        <v>384</v>
      </c>
      <c r="D7249" t="s">
        <v>78</v>
      </c>
      <c r="E7249">
        <v>2022</v>
      </c>
      <c r="F7249" t="s">
        <v>156</v>
      </c>
      <c r="G7249" t="s">
        <v>307</v>
      </c>
      <c r="H7249">
        <v>37.950000000000003</v>
      </c>
      <c r="I7249" t="s">
        <v>513</v>
      </c>
      <c r="J7249" t="s">
        <v>14</v>
      </c>
      <c r="K7249" t="s">
        <v>413</v>
      </c>
    </row>
    <row r="7250" spans="1:11" hidden="1" x14ac:dyDescent="0.35">
      <c r="A7250" t="s">
        <v>481</v>
      </c>
      <c r="B7250" t="s">
        <v>84</v>
      </c>
      <c r="C7250" t="s">
        <v>384</v>
      </c>
      <c r="D7250" t="s">
        <v>78</v>
      </c>
      <c r="E7250">
        <v>2022</v>
      </c>
      <c r="F7250" t="s">
        <v>156</v>
      </c>
      <c r="G7250" t="s">
        <v>307</v>
      </c>
      <c r="H7250">
        <v>176.18</v>
      </c>
      <c r="I7250" t="s">
        <v>513</v>
      </c>
      <c r="J7250" t="s">
        <v>347</v>
      </c>
      <c r="K7250" t="s">
        <v>413</v>
      </c>
    </row>
    <row r="7251" spans="1:11" hidden="1" x14ac:dyDescent="0.35">
      <c r="A7251" t="s">
        <v>481</v>
      </c>
      <c r="B7251" t="s">
        <v>84</v>
      </c>
      <c r="C7251" t="s">
        <v>411</v>
      </c>
      <c r="D7251" t="s">
        <v>78</v>
      </c>
      <c r="E7251">
        <v>2022</v>
      </c>
      <c r="F7251" t="s">
        <v>500</v>
      </c>
      <c r="G7251" t="s">
        <v>311</v>
      </c>
      <c r="H7251">
        <v>18963.21</v>
      </c>
      <c r="I7251" t="s">
        <v>513</v>
      </c>
      <c r="J7251" t="s">
        <v>14</v>
      </c>
      <c r="K7251" t="s">
        <v>412</v>
      </c>
    </row>
    <row r="7252" spans="1:11" hidden="1" x14ac:dyDescent="0.35">
      <c r="A7252" t="s">
        <v>481</v>
      </c>
      <c r="B7252" t="s">
        <v>84</v>
      </c>
      <c r="C7252" t="s">
        <v>411</v>
      </c>
      <c r="D7252" t="s">
        <v>78</v>
      </c>
      <c r="E7252">
        <v>2022</v>
      </c>
      <c r="F7252" t="s">
        <v>500</v>
      </c>
      <c r="G7252" t="s">
        <v>311</v>
      </c>
      <c r="H7252">
        <v>23582.16</v>
      </c>
      <c r="I7252" t="s">
        <v>513</v>
      </c>
      <c r="J7252" t="s">
        <v>347</v>
      </c>
      <c r="K7252" t="s">
        <v>412</v>
      </c>
    </row>
    <row r="7253" spans="1:11" hidden="1" x14ac:dyDescent="0.35">
      <c r="A7253" t="s">
        <v>481</v>
      </c>
      <c r="B7253" t="s">
        <v>84</v>
      </c>
      <c r="C7253" t="s">
        <v>411</v>
      </c>
      <c r="D7253" t="s">
        <v>78</v>
      </c>
      <c r="E7253">
        <v>2022</v>
      </c>
      <c r="F7253" t="s">
        <v>500</v>
      </c>
      <c r="G7253" t="s">
        <v>311</v>
      </c>
      <c r="H7253">
        <v>-310.87</v>
      </c>
      <c r="I7253" t="s">
        <v>513</v>
      </c>
      <c r="J7253" t="s">
        <v>14</v>
      </c>
      <c r="K7253" t="s">
        <v>412</v>
      </c>
    </row>
    <row r="7254" spans="1:11" hidden="1" x14ac:dyDescent="0.35">
      <c r="A7254" t="s">
        <v>481</v>
      </c>
      <c r="B7254" t="s">
        <v>84</v>
      </c>
      <c r="C7254" t="s">
        <v>411</v>
      </c>
      <c r="D7254" t="s">
        <v>78</v>
      </c>
      <c r="E7254">
        <v>2022</v>
      </c>
      <c r="F7254" t="s">
        <v>500</v>
      </c>
      <c r="G7254" t="s">
        <v>311</v>
      </c>
      <c r="H7254">
        <v>-386.59</v>
      </c>
      <c r="I7254" t="s">
        <v>513</v>
      </c>
      <c r="J7254" t="s">
        <v>347</v>
      </c>
      <c r="K7254" t="s">
        <v>412</v>
      </c>
    </row>
    <row r="7255" spans="1:11" hidden="1" x14ac:dyDescent="0.35">
      <c r="A7255" t="s">
        <v>481</v>
      </c>
      <c r="B7255" t="s">
        <v>84</v>
      </c>
      <c r="C7255" t="s">
        <v>411</v>
      </c>
      <c r="D7255" t="s">
        <v>78</v>
      </c>
      <c r="E7255">
        <v>2022</v>
      </c>
      <c r="F7255" t="s">
        <v>500</v>
      </c>
      <c r="G7255" t="s">
        <v>311</v>
      </c>
      <c r="H7255">
        <v>-3264.16</v>
      </c>
      <c r="I7255" t="s">
        <v>513</v>
      </c>
      <c r="J7255" t="s">
        <v>14</v>
      </c>
      <c r="K7255" t="s">
        <v>412</v>
      </c>
    </row>
    <row r="7256" spans="1:11" hidden="1" x14ac:dyDescent="0.35">
      <c r="A7256" t="s">
        <v>481</v>
      </c>
      <c r="B7256" t="s">
        <v>84</v>
      </c>
      <c r="C7256" t="s">
        <v>411</v>
      </c>
      <c r="D7256" t="s">
        <v>78</v>
      </c>
      <c r="E7256">
        <v>2022</v>
      </c>
      <c r="F7256" t="s">
        <v>500</v>
      </c>
      <c r="G7256" t="s">
        <v>311</v>
      </c>
      <c r="H7256">
        <v>-4059.22</v>
      </c>
      <c r="I7256" t="s">
        <v>513</v>
      </c>
      <c r="J7256" t="s">
        <v>347</v>
      </c>
      <c r="K7256" t="s">
        <v>412</v>
      </c>
    </row>
    <row r="7257" spans="1:11" hidden="1" x14ac:dyDescent="0.35">
      <c r="A7257" t="s">
        <v>481</v>
      </c>
      <c r="B7257" t="s">
        <v>84</v>
      </c>
      <c r="C7257" t="s">
        <v>411</v>
      </c>
      <c r="D7257" t="s">
        <v>78</v>
      </c>
      <c r="E7257">
        <v>2022</v>
      </c>
      <c r="F7257" t="s">
        <v>500</v>
      </c>
      <c r="G7257" t="s">
        <v>311</v>
      </c>
      <c r="H7257">
        <v>310.88</v>
      </c>
      <c r="I7257" t="s">
        <v>513</v>
      </c>
      <c r="J7257" t="s">
        <v>14</v>
      </c>
      <c r="K7257" t="s">
        <v>412</v>
      </c>
    </row>
    <row r="7258" spans="1:11" hidden="1" x14ac:dyDescent="0.35">
      <c r="A7258" t="s">
        <v>481</v>
      </c>
      <c r="B7258" t="s">
        <v>84</v>
      </c>
      <c r="C7258" t="s">
        <v>411</v>
      </c>
      <c r="D7258" t="s">
        <v>78</v>
      </c>
      <c r="E7258">
        <v>2022</v>
      </c>
      <c r="F7258" t="s">
        <v>500</v>
      </c>
      <c r="G7258" t="s">
        <v>311</v>
      </c>
      <c r="H7258">
        <v>386.59</v>
      </c>
      <c r="I7258" t="s">
        <v>513</v>
      </c>
      <c r="J7258" t="s">
        <v>347</v>
      </c>
      <c r="K7258" t="s">
        <v>412</v>
      </c>
    </row>
    <row r="7259" spans="1:11" hidden="1" x14ac:dyDescent="0.35">
      <c r="A7259" t="s">
        <v>481</v>
      </c>
      <c r="B7259" t="s">
        <v>84</v>
      </c>
      <c r="C7259" t="s">
        <v>411</v>
      </c>
      <c r="D7259" t="s">
        <v>78</v>
      </c>
      <c r="E7259">
        <v>2022</v>
      </c>
      <c r="F7259" t="s">
        <v>71</v>
      </c>
      <c r="G7259" t="s">
        <v>310</v>
      </c>
      <c r="H7259">
        <v>-13.16</v>
      </c>
      <c r="I7259" t="s">
        <v>513</v>
      </c>
      <c r="J7259" t="s">
        <v>347</v>
      </c>
      <c r="K7259" t="s">
        <v>412</v>
      </c>
    </row>
    <row r="7260" spans="1:11" hidden="1" x14ac:dyDescent="0.35">
      <c r="A7260" t="s">
        <v>481</v>
      </c>
      <c r="B7260" t="s">
        <v>84</v>
      </c>
      <c r="C7260" t="s">
        <v>411</v>
      </c>
      <c r="D7260" t="s">
        <v>78</v>
      </c>
      <c r="E7260">
        <v>2022</v>
      </c>
      <c r="F7260" t="s">
        <v>71</v>
      </c>
      <c r="G7260" t="s">
        <v>310</v>
      </c>
      <c r="H7260">
        <v>0.22</v>
      </c>
      <c r="I7260" t="s">
        <v>513</v>
      </c>
      <c r="J7260" t="s">
        <v>347</v>
      </c>
      <c r="K7260" t="s">
        <v>412</v>
      </c>
    </row>
    <row r="7261" spans="1:11" hidden="1" x14ac:dyDescent="0.35">
      <c r="A7261" t="s">
        <v>481</v>
      </c>
      <c r="B7261" t="s">
        <v>84</v>
      </c>
      <c r="C7261" t="s">
        <v>411</v>
      </c>
      <c r="D7261" t="s">
        <v>78</v>
      </c>
      <c r="E7261">
        <v>2022</v>
      </c>
      <c r="F7261" t="s">
        <v>71</v>
      </c>
      <c r="G7261" t="s">
        <v>310</v>
      </c>
      <c r="H7261">
        <v>2.25</v>
      </c>
      <c r="I7261" t="s">
        <v>513</v>
      </c>
      <c r="J7261" t="s">
        <v>347</v>
      </c>
      <c r="K7261" t="s">
        <v>412</v>
      </c>
    </row>
    <row r="7262" spans="1:11" hidden="1" x14ac:dyDescent="0.35">
      <c r="A7262" t="s">
        <v>481</v>
      </c>
      <c r="B7262" t="s">
        <v>84</v>
      </c>
      <c r="C7262" t="s">
        <v>411</v>
      </c>
      <c r="D7262" t="s">
        <v>78</v>
      </c>
      <c r="E7262">
        <v>2022</v>
      </c>
      <c r="F7262" t="s">
        <v>71</v>
      </c>
      <c r="G7262" t="s">
        <v>310</v>
      </c>
      <c r="H7262">
        <v>-0.21</v>
      </c>
      <c r="I7262" t="s">
        <v>513</v>
      </c>
      <c r="J7262" t="s">
        <v>347</v>
      </c>
      <c r="K7262" t="s">
        <v>412</v>
      </c>
    </row>
    <row r="7263" spans="1:11" hidden="1" x14ac:dyDescent="0.35">
      <c r="A7263" t="s">
        <v>481</v>
      </c>
      <c r="B7263" t="s">
        <v>84</v>
      </c>
      <c r="C7263" t="s">
        <v>411</v>
      </c>
      <c r="D7263" t="s">
        <v>78</v>
      </c>
      <c r="E7263">
        <v>2022</v>
      </c>
      <c r="F7263" t="s">
        <v>506</v>
      </c>
      <c r="G7263" t="s">
        <v>309</v>
      </c>
      <c r="H7263">
        <v>2770.94</v>
      </c>
      <c r="I7263" t="s">
        <v>513</v>
      </c>
      <c r="J7263" t="s">
        <v>347</v>
      </c>
      <c r="K7263" t="s">
        <v>412</v>
      </c>
    </row>
    <row r="7264" spans="1:11" hidden="1" x14ac:dyDescent="0.35">
      <c r="A7264" t="s">
        <v>481</v>
      </c>
      <c r="B7264" t="s">
        <v>84</v>
      </c>
      <c r="C7264" t="s">
        <v>411</v>
      </c>
      <c r="D7264" t="s">
        <v>78</v>
      </c>
      <c r="E7264">
        <v>2022</v>
      </c>
      <c r="F7264" t="s">
        <v>506</v>
      </c>
      <c r="G7264" t="s">
        <v>309</v>
      </c>
      <c r="H7264">
        <v>-45.43</v>
      </c>
      <c r="I7264" t="s">
        <v>513</v>
      </c>
      <c r="J7264" t="s">
        <v>347</v>
      </c>
      <c r="K7264" t="s">
        <v>412</v>
      </c>
    </row>
    <row r="7265" spans="1:11" hidden="1" x14ac:dyDescent="0.35">
      <c r="A7265" t="s">
        <v>481</v>
      </c>
      <c r="B7265" t="s">
        <v>84</v>
      </c>
      <c r="C7265" t="s">
        <v>411</v>
      </c>
      <c r="D7265" t="s">
        <v>78</v>
      </c>
      <c r="E7265">
        <v>2022</v>
      </c>
      <c r="F7265" t="s">
        <v>506</v>
      </c>
      <c r="G7265" t="s">
        <v>309</v>
      </c>
      <c r="H7265">
        <v>-476.97</v>
      </c>
      <c r="I7265" t="s">
        <v>513</v>
      </c>
      <c r="J7265" t="s">
        <v>347</v>
      </c>
      <c r="K7265" t="s">
        <v>412</v>
      </c>
    </row>
    <row r="7266" spans="1:11" hidden="1" x14ac:dyDescent="0.35">
      <c r="A7266" t="s">
        <v>481</v>
      </c>
      <c r="B7266" t="s">
        <v>84</v>
      </c>
      <c r="C7266" t="s">
        <v>411</v>
      </c>
      <c r="D7266" t="s">
        <v>78</v>
      </c>
      <c r="E7266">
        <v>2022</v>
      </c>
      <c r="F7266" t="s">
        <v>506</v>
      </c>
      <c r="G7266" t="s">
        <v>309</v>
      </c>
      <c r="H7266">
        <v>45.42</v>
      </c>
      <c r="I7266" t="s">
        <v>513</v>
      </c>
      <c r="J7266" t="s">
        <v>347</v>
      </c>
      <c r="K7266" t="s">
        <v>412</v>
      </c>
    </row>
    <row r="7267" spans="1:11" hidden="1" x14ac:dyDescent="0.35">
      <c r="A7267" t="s">
        <v>481</v>
      </c>
      <c r="B7267" t="s">
        <v>84</v>
      </c>
      <c r="C7267" t="s">
        <v>411</v>
      </c>
      <c r="D7267" t="s">
        <v>78</v>
      </c>
      <c r="E7267">
        <v>2022</v>
      </c>
      <c r="F7267" t="s">
        <v>156</v>
      </c>
      <c r="G7267" t="s">
        <v>307</v>
      </c>
      <c r="H7267">
        <v>203.27</v>
      </c>
      <c r="I7267" t="s">
        <v>513</v>
      </c>
      <c r="J7267" t="s">
        <v>14</v>
      </c>
      <c r="K7267" t="s">
        <v>412</v>
      </c>
    </row>
    <row r="7268" spans="1:11" hidden="1" x14ac:dyDescent="0.35">
      <c r="A7268" t="s">
        <v>481</v>
      </c>
      <c r="B7268" t="s">
        <v>84</v>
      </c>
      <c r="C7268" t="s">
        <v>411</v>
      </c>
      <c r="D7268" t="s">
        <v>78</v>
      </c>
      <c r="E7268">
        <v>2022</v>
      </c>
      <c r="F7268" t="s">
        <v>156</v>
      </c>
      <c r="G7268" t="s">
        <v>307</v>
      </c>
      <c r="H7268">
        <v>485.13</v>
      </c>
      <c r="I7268" t="s">
        <v>513</v>
      </c>
      <c r="J7268" t="s">
        <v>347</v>
      </c>
      <c r="K7268" t="s">
        <v>412</v>
      </c>
    </row>
    <row r="7269" spans="1:11" hidden="1" x14ac:dyDescent="0.35">
      <c r="A7269" t="s">
        <v>481</v>
      </c>
      <c r="B7269" t="s">
        <v>84</v>
      </c>
      <c r="C7269" t="s">
        <v>411</v>
      </c>
      <c r="D7269" t="s">
        <v>78</v>
      </c>
      <c r="E7269">
        <v>2022</v>
      </c>
      <c r="F7269" t="s">
        <v>156</v>
      </c>
      <c r="G7269" t="s">
        <v>307</v>
      </c>
      <c r="H7269">
        <v>-3.34</v>
      </c>
      <c r="I7269" t="s">
        <v>513</v>
      </c>
      <c r="J7269" t="s">
        <v>14</v>
      </c>
      <c r="K7269" t="s">
        <v>412</v>
      </c>
    </row>
    <row r="7270" spans="1:11" hidden="1" x14ac:dyDescent="0.35">
      <c r="A7270" t="s">
        <v>481</v>
      </c>
      <c r="B7270" t="s">
        <v>84</v>
      </c>
      <c r="C7270" t="s">
        <v>411</v>
      </c>
      <c r="D7270" t="s">
        <v>78</v>
      </c>
      <c r="E7270">
        <v>2022</v>
      </c>
      <c r="F7270" t="s">
        <v>156</v>
      </c>
      <c r="G7270" t="s">
        <v>307</v>
      </c>
      <c r="H7270">
        <v>-7.95</v>
      </c>
      <c r="I7270" t="s">
        <v>513</v>
      </c>
      <c r="J7270" t="s">
        <v>347</v>
      </c>
      <c r="K7270" t="s">
        <v>412</v>
      </c>
    </row>
    <row r="7271" spans="1:11" hidden="1" x14ac:dyDescent="0.35">
      <c r="A7271" t="s">
        <v>481</v>
      </c>
      <c r="B7271" t="s">
        <v>84</v>
      </c>
      <c r="C7271" t="s">
        <v>411</v>
      </c>
      <c r="D7271" t="s">
        <v>78</v>
      </c>
      <c r="E7271">
        <v>2022</v>
      </c>
      <c r="F7271" t="s">
        <v>156</v>
      </c>
      <c r="G7271" t="s">
        <v>307</v>
      </c>
      <c r="H7271">
        <v>-34.99</v>
      </c>
      <c r="I7271" t="s">
        <v>513</v>
      </c>
      <c r="J7271" t="s">
        <v>14</v>
      </c>
      <c r="K7271" t="s">
        <v>412</v>
      </c>
    </row>
    <row r="7272" spans="1:11" hidden="1" x14ac:dyDescent="0.35">
      <c r="A7272" t="s">
        <v>481</v>
      </c>
      <c r="B7272" t="s">
        <v>84</v>
      </c>
      <c r="C7272" t="s">
        <v>411</v>
      </c>
      <c r="D7272" t="s">
        <v>78</v>
      </c>
      <c r="E7272">
        <v>2022</v>
      </c>
      <c r="F7272" t="s">
        <v>156</v>
      </c>
      <c r="G7272" t="s">
        <v>307</v>
      </c>
      <c r="H7272">
        <v>-83.51</v>
      </c>
      <c r="I7272" t="s">
        <v>513</v>
      </c>
      <c r="J7272" t="s">
        <v>347</v>
      </c>
      <c r="K7272" t="s">
        <v>412</v>
      </c>
    </row>
    <row r="7273" spans="1:11" hidden="1" x14ac:dyDescent="0.35">
      <c r="A7273" t="s">
        <v>481</v>
      </c>
      <c r="B7273" t="s">
        <v>84</v>
      </c>
      <c r="C7273" t="s">
        <v>411</v>
      </c>
      <c r="D7273" t="s">
        <v>78</v>
      </c>
      <c r="E7273">
        <v>2022</v>
      </c>
      <c r="F7273" t="s">
        <v>156</v>
      </c>
      <c r="G7273" t="s">
        <v>307</v>
      </c>
      <c r="H7273">
        <v>3.33</v>
      </c>
      <c r="I7273" t="s">
        <v>513</v>
      </c>
      <c r="J7273" t="s">
        <v>14</v>
      </c>
      <c r="K7273" t="s">
        <v>412</v>
      </c>
    </row>
    <row r="7274" spans="1:11" hidden="1" x14ac:dyDescent="0.35">
      <c r="A7274" t="s">
        <v>481</v>
      </c>
      <c r="B7274" t="s">
        <v>84</v>
      </c>
      <c r="C7274" t="s">
        <v>411</v>
      </c>
      <c r="D7274" t="s">
        <v>78</v>
      </c>
      <c r="E7274">
        <v>2022</v>
      </c>
      <c r="F7274" t="s">
        <v>156</v>
      </c>
      <c r="G7274" t="s">
        <v>307</v>
      </c>
      <c r="H7274">
        <v>7.96</v>
      </c>
      <c r="I7274" t="s">
        <v>513</v>
      </c>
      <c r="J7274" t="s">
        <v>347</v>
      </c>
      <c r="K7274" t="s">
        <v>412</v>
      </c>
    </row>
    <row r="7275" spans="1:11" hidden="1" x14ac:dyDescent="0.35">
      <c r="A7275" t="s">
        <v>481</v>
      </c>
      <c r="B7275" t="s">
        <v>84</v>
      </c>
      <c r="C7275" t="s">
        <v>418</v>
      </c>
      <c r="D7275" t="s">
        <v>78</v>
      </c>
      <c r="E7275">
        <v>2022</v>
      </c>
      <c r="F7275" t="s">
        <v>500</v>
      </c>
      <c r="G7275" t="s">
        <v>311</v>
      </c>
      <c r="H7275">
        <v>14466.25</v>
      </c>
      <c r="I7275" t="s">
        <v>513</v>
      </c>
      <c r="J7275" t="s">
        <v>14</v>
      </c>
      <c r="K7275" t="s">
        <v>417</v>
      </c>
    </row>
    <row r="7276" spans="1:11" hidden="1" x14ac:dyDescent="0.35">
      <c r="A7276" t="s">
        <v>481</v>
      </c>
      <c r="B7276" t="s">
        <v>84</v>
      </c>
      <c r="C7276" t="s">
        <v>418</v>
      </c>
      <c r="D7276" t="s">
        <v>78</v>
      </c>
      <c r="E7276">
        <v>2022</v>
      </c>
      <c r="F7276" t="s">
        <v>500</v>
      </c>
      <c r="G7276" t="s">
        <v>311</v>
      </c>
      <c r="H7276">
        <v>19636.98</v>
      </c>
      <c r="I7276" t="s">
        <v>513</v>
      </c>
      <c r="J7276" t="s">
        <v>347</v>
      </c>
      <c r="K7276" t="s">
        <v>417</v>
      </c>
    </row>
    <row r="7277" spans="1:11" hidden="1" x14ac:dyDescent="0.35">
      <c r="A7277" t="s">
        <v>481</v>
      </c>
      <c r="B7277" t="s">
        <v>84</v>
      </c>
      <c r="C7277" t="s">
        <v>418</v>
      </c>
      <c r="D7277" t="s">
        <v>78</v>
      </c>
      <c r="E7277">
        <v>2022</v>
      </c>
      <c r="F7277" t="s">
        <v>506</v>
      </c>
      <c r="G7277" t="s">
        <v>309</v>
      </c>
      <c r="H7277">
        <v>2166.33</v>
      </c>
      <c r="I7277" t="s">
        <v>513</v>
      </c>
      <c r="J7277" t="s">
        <v>347</v>
      </c>
      <c r="K7277" t="s">
        <v>417</v>
      </c>
    </row>
    <row r="7278" spans="1:11" hidden="1" x14ac:dyDescent="0.35">
      <c r="A7278" t="s">
        <v>481</v>
      </c>
      <c r="B7278" t="s">
        <v>84</v>
      </c>
      <c r="C7278" t="s">
        <v>418</v>
      </c>
      <c r="D7278" t="s">
        <v>78</v>
      </c>
      <c r="E7278">
        <v>2022</v>
      </c>
      <c r="F7278" t="s">
        <v>156</v>
      </c>
      <c r="G7278" t="s">
        <v>307</v>
      </c>
      <c r="H7278">
        <v>1108.6400000000001</v>
      </c>
      <c r="I7278" t="s">
        <v>513</v>
      </c>
      <c r="J7278" t="s">
        <v>14</v>
      </c>
      <c r="K7278" t="s">
        <v>417</v>
      </c>
    </row>
    <row r="7279" spans="1:11" hidden="1" x14ac:dyDescent="0.35">
      <c r="A7279" t="s">
        <v>481</v>
      </c>
      <c r="B7279" t="s">
        <v>84</v>
      </c>
      <c r="C7279" t="s">
        <v>418</v>
      </c>
      <c r="D7279" t="s">
        <v>78</v>
      </c>
      <c r="E7279">
        <v>2022</v>
      </c>
      <c r="F7279" t="s">
        <v>156</v>
      </c>
      <c r="G7279" t="s">
        <v>307</v>
      </c>
      <c r="H7279">
        <v>276.64</v>
      </c>
      <c r="I7279" t="s">
        <v>513</v>
      </c>
      <c r="J7279" t="s">
        <v>347</v>
      </c>
      <c r="K7279" t="s">
        <v>417</v>
      </c>
    </row>
    <row r="7280" spans="1:11" hidden="1" x14ac:dyDescent="0.35">
      <c r="A7280" t="s">
        <v>481</v>
      </c>
      <c r="B7280" t="s">
        <v>84</v>
      </c>
      <c r="C7280" t="s">
        <v>419</v>
      </c>
      <c r="D7280" t="s">
        <v>78</v>
      </c>
      <c r="E7280">
        <v>2022</v>
      </c>
      <c r="F7280" t="s">
        <v>500</v>
      </c>
      <c r="G7280" t="s">
        <v>311</v>
      </c>
      <c r="H7280">
        <v>20167.71</v>
      </c>
      <c r="I7280" t="s">
        <v>513</v>
      </c>
      <c r="J7280" t="s">
        <v>14</v>
      </c>
      <c r="K7280" t="s">
        <v>415</v>
      </c>
    </row>
    <row r="7281" spans="1:11" hidden="1" x14ac:dyDescent="0.35">
      <c r="A7281" t="s">
        <v>481</v>
      </c>
      <c r="B7281" t="s">
        <v>84</v>
      </c>
      <c r="C7281" t="s">
        <v>419</v>
      </c>
      <c r="D7281" t="s">
        <v>78</v>
      </c>
      <c r="E7281">
        <v>2022</v>
      </c>
      <c r="F7281" t="s">
        <v>500</v>
      </c>
      <c r="G7281" t="s">
        <v>311</v>
      </c>
      <c r="H7281">
        <v>19656.810000000001</v>
      </c>
      <c r="I7281" t="s">
        <v>513</v>
      </c>
      <c r="J7281" t="s">
        <v>347</v>
      </c>
      <c r="K7281" t="s">
        <v>415</v>
      </c>
    </row>
    <row r="7282" spans="1:11" hidden="1" x14ac:dyDescent="0.35">
      <c r="A7282" t="s">
        <v>481</v>
      </c>
      <c r="B7282" t="s">
        <v>84</v>
      </c>
      <c r="C7282" t="s">
        <v>419</v>
      </c>
      <c r="D7282" t="s">
        <v>78</v>
      </c>
      <c r="E7282">
        <v>2022</v>
      </c>
      <c r="F7282" t="s">
        <v>506</v>
      </c>
      <c r="G7282" t="s">
        <v>309</v>
      </c>
      <c r="H7282">
        <v>2148.84</v>
      </c>
      <c r="I7282" t="s">
        <v>513</v>
      </c>
      <c r="J7282" t="s">
        <v>347</v>
      </c>
      <c r="K7282" t="s">
        <v>415</v>
      </c>
    </row>
    <row r="7283" spans="1:11" hidden="1" x14ac:dyDescent="0.35">
      <c r="A7283" t="s">
        <v>481</v>
      </c>
      <c r="B7283" t="s">
        <v>84</v>
      </c>
      <c r="C7283" t="s">
        <v>419</v>
      </c>
      <c r="D7283" t="s">
        <v>78</v>
      </c>
      <c r="E7283">
        <v>2022</v>
      </c>
      <c r="F7283" t="s">
        <v>156</v>
      </c>
      <c r="G7283" t="s">
        <v>307</v>
      </c>
      <c r="H7283">
        <v>842.25</v>
      </c>
      <c r="I7283" t="s">
        <v>513</v>
      </c>
      <c r="J7283" t="s">
        <v>14</v>
      </c>
      <c r="K7283" t="s">
        <v>415</v>
      </c>
    </row>
    <row r="7284" spans="1:11" hidden="1" x14ac:dyDescent="0.35">
      <c r="A7284" t="s">
        <v>481</v>
      </c>
      <c r="B7284" t="s">
        <v>84</v>
      </c>
      <c r="C7284" t="s">
        <v>419</v>
      </c>
      <c r="D7284" t="s">
        <v>78</v>
      </c>
      <c r="E7284">
        <v>2022</v>
      </c>
      <c r="F7284" t="s">
        <v>156</v>
      </c>
      <c r="G7284" t="s">
        <v>307</v>
      </c>
      <c r="H7284">
        <v>278.52999999999997</v>
      </c>
      <c r="I7284" t="s">
        <v>513</v>
      </c>
      <c r="J7284" t="s">
        <v>347</v>
      </c>
      <c r="K7284" t="s">
        <v>415</v>
      </c>
    </row>
    <row r="7285" spans="1:11" hidden="1" x14ac:dyDescent="0.35">
      <c r="A7285" t="s">
        <v>481</v>
      </c>
      <c r="B7285" t="s">
        <v>84</v>
      </c>
      <c r="C7285" t="s">
        <v>420</v>
      </c>
      <c r="D7285" t="s">
        <v>78</v>
      </c>
      <c r="E7285">
        <v>2022</v>
      </c>
      <c r="F7285" t="s">
        <v>500</v>
      </c>
      <c r="G7285" t="s">
        <v>311</v>
      </c>
      <c r="H7285">
        <v>15709.43</v>
      </c>
      <c r="I7285" t="s">
        <v>513</v>
      </c>
      <c r="J7285" t="s">
        <v>14</v>
      </c>
      <c r="K7285" t="s">
        <v>416</v>
      </c>
    </row>
    <row r="7286" spans="1:11" hidden="1" x14ac:dyDescent="0.35">
      <c r="A7286" t="s">
        <v>481</v>
      </c>
      <c r="B7286" t="s">
        <v>84</v>
      </c>
      <c r="C7286" t="s">
        <v>420</v>
      </c>
      <c r="D7286" t="s">
        <v>78</v>
      </c>
      <c r="E7286">
        <v>2022</v>
      </c>
      <c r="F7286" t="s">
        <v>500</v>
      </c>
      <c r="G7286" t="s">
        <v>311</v>
      </c>
      <c r="H7286">
        <v>19657.47</v>
      </c>
      <c r="I7286" t="s">
        <v>513</v>
      </c>
      <c r="J7286" t="s">
        <v>347</v>
      </c>
      <c r="K7286" t="s">
        <v>416</v>
      </c>
    </row>
    <row r="7287" spans="1:11" hidden="1" x14ac:dyDescent="0.35">
      <c r="A7287" t="s">
        <v>481</v>
      </c>
      <c r="B7287" t="s">
        <v>84</v>
      </c>
      <c r="C7287" t="s">
        <v>420</v>
      </c>
      <c r="D7287" t="s">
        <v>78</v>
      </c>
      <c r="E7287">
        <v>2022</v>
      </c>
      <c r="F7287" t="s">
        <v>71</v>
      </c>
      <c r="G7287" t="s">
        <v>310</v>
      </c>
      <c r="H7287">
        <v>181.6</v>
      </c>
      <c r="I7287" t="s">
        <v>513</v>
      </c>
      <c r="J7287" t="s">
        <v>347</v>
      </c>
      <c r="K7287" t="s">
        <v>416</v>
      </c>
    </row>
    <row r="7288" spans="1:11" hidden="1" x14ac:dyDescent="0.35">
      <c r="A7288" t="s">
        <v>481</v>
      </c>
      <c r="B7288" t="s">
        <v>84</v>
      </c>
      <c r="C7288" t="s">
        <v>420</v>
      </c>
      <c r="D7288" t="s">
        <v>78</v>
      </c>
      <c r="E7288">
        <v>2022</v>
      </c>
      <c r="F7288" t="s">
        <v>506</v>
      </c>
      <c r="G7288" t="s">
        <v>309</v>
      </c>
      <c r="H7288">
        <v>2148.2399999999998</v>
      </c>
      <c r="I7288" t="s">
        <v>513</v>
      </c>
      <c r="J7288" t="s">
        <v>347</v>
      </c>
      <c r="K7288" t="s">
        <v>416</v>
      </c>
    </row>
    <row r="7289" spans="1:11" hidden="1" x14ac:dyDescent="0.35">
      <c r="A7289" t="s">
        <v>481</v>
      </c>
      <c r="B7289" t="s">
        <v>84</v>
      </c>
      <c r="C7289" t="s">
        <v>420</v>
      </c>
      <c r="D7289" t="s">
        <v>78</v>
      </c>
      <c r="E7289">
        <v>2022</v>
      </c>
      <c r="F7289" t="s">
        <v>156</v>
      </c>
      <c r="G7289" t="s">
        <v>307</v>
      </c>
      <c r="H7289">
        <v>1372.7</v>
      </c>
      <c r="I7289" t="s">
        <v>513</v>
      </c>
      <c r="J7289" t="s">
        <v>14</v>
      </c>
      <c r="K7289" t="s">
        <v>416</v>
      </c>
    </row>
    <row r="7290" spans="1:11" hidden="1" x14ac:dyDescent="0.35">
      <c r="A7290" t="s">
        <v>481</v>
      </c>
      <c r="B7290" t="s">
        <v>84</v>
      </c>
      <c r="C7290" t="s">
        <v>420</v>
      </c>
      <c r="D7290" t="s">
        <v>78</v>
      </c>
      <c r="E7290">
        <v>2022</v>
      </c>
      <c r="F7290" t="s">
        <v>156</v>
      </c>
      <c r="G7290" t="s">
        <v>307</v>
      </c>
      <c r="H7290">
        <v>282.06</v>
      </c>
      <c r="I7290" t="s">
        <v>513</v>
      </c>
      <c r="J7290" t="s">
        <v>347</v>
      </c>
      <c r="K7290" t="s">
        <v>416</v>
      </c>
    </row>
    <row r="7291" spans="1:11" hidden="1" x14ac:dyDescent="0.35">
      <c r="A7291" t="s">
        <v>481</v>
      </c>
      <c r="B7291" t="s">
        <v>84</v>
      </c>
      <c r="C7291" t="s">
        <v>421</v>
      </c>
      <c r="D7291" t="s">
        <v>78</v>
      </c>
      <c r="E7291">
        <v>2022</v>
      </c>
      <c r="F7291" t="s">
        <v>500</v>
      </c>
      <c r="G7291" t="s">
        <v>311</v>
      </c>
      <c r="H7291">
        <v>18579.39</v>
      </c>
      <c r="I7291" t="s">
        <v>513</v>
      </c>
      <c r="J7291" t="s">
        <v>14</v>
      </c>
      <c r="K7291" t="s">
        <v>414</v>
      </c>
    </row>
    <row r="7292" spans="1:11" hidden="1" x14ac:dyDescent="0.35">
      <c r="A7292" t="s">
        <v>481</v>
      </c>
      <c r="B7292" t="s">
        <v>84</v>
      </c>
      <c r="C7292" t="s">
        <v>421</v>
      </c>
      <c r="D7292" t="s">
        <v>78</v>
      </c>
      <c r="E7292">
        <v>2022</v>
      </c>
      <c r="F7292" t="s">
        <v>500</v>
      </c>
      <c r="G7292" t="s">
        <v>311</v>
      </c>
      <c r="H7292">
        <v>19509.3</v>
      </c>
      <c r="I7292" t="s">
        <v>513</v>
      </c>
      <c r="J7292" t="s">
        <v>347</v>
      </c>
      <c r="K7292" t="s">
        <v>414</v>
      </c>
    </row>
    <row r="7293" spans="1:11" hidden="1" x14ac:dyDescent="0.35">
      <c r="A7293" t="s">
        <v>481</v>
      </c>
      <c r="B7293" t="s">
        <v>84</v>
      </c>
      <c r="C7293" t="s">
        <v>421</v>
      </c>
      <c r="D7293" t="s">
        <v>78</v>
      </c>
      <c r="E7293">
        <v>2022</v>
      </c>
      <c r="F7293" t="s">
        <v>71</v>
      </c>
      <c r="G7293" t="s">
        <v>310</v>
      </c>
      <c r="H7293">
        <v>10</v>
      </c>
      <c r="I7293" t="s">
        <v>513</v>
      </c>
      <c r="J7293" t="s">
        <v>347</v>
      </c>
      <c r="K7293" t="s">
        <v>414</v>
      </c>
    </row>
    <row r="7294" spans="1:11" hidden="1" x14ac:dyDescent="0.35">
      <c r="A7294" t="s">
        <v>481</v>
      </c>
      <c r="B7294" t="s">
        <v>84</v>
      </c>
      <c r="C7294" t="s">
        <v>421</v>
      </c>
      <c r="D7294" t="s">
        <v>78</v>
      </c>
      <c r="E7294">
        <v>2022</v>
      </c>
      <c r="F7294" t="s">
        <v>506</v>
      </c>
      <c r="G7294" t="s">
        <v>309</v>
      </c>
      <c r="H7294">
        <v>2301.64</v>
      </c>
      <c r="I7294" t="s">
        <v>513</v>
      </c>
      <c r="J7294" t="s">
        <v>347</v>
      </c>
      <c r="K7294" t="s">
        <v>414</v>
      </c>
    </row>
    <row r="7295" spans="1:11" hidden="1" x14ac:dyDescent="0.35">
      <c r="A7295" t="s">
        <v>481</v>
      </c>
      <c r="B7295" t="s">
        <v>84</v>
      </c>
      <c r="C7295" t="s">
        <v>421</v>
      </c>
      <c r="D7295" t="s">
        <v>78</v>
      </c>
      <c r="E7295">
        <v>2022</v>
      </c>
      <c r="F7295" t="s">
        <v>156</v>
      </c>
      <c r="G7295" t="s">
        <v>307</v>
      </c>
      <c r="H7295">
        <v>1710.51</v>
      </c>
      <c r="I7295" t="s">
        <v>513</v>
      </c>
      <c r="J7295" t="s">
        <v>14</v>
      </c>
      <c r="K7295" t="s">
        <v>414</v>
      </c>
    </row>
    <row r="7296" spans="1:11" hidden="1" x14ac:dyDescent="0.35">
      <c r="A7296" t="s">
        <v>481</v>
      </c>
      <c r="B7296" t="s">
        <v>84</v>
      </c>
      <c r="C7296" t="s">
        <v>421</v>
      </c>
      <c r="D7296" t="s">
        <v>78</v>
      </c>
      <c r="E7296">
        <v>2022</v>
      </c>
      <c r="F7296" t="s">
        <v>156</v>
      </c>
      <c r="G7296" t="s">
        <v>307</v>
      </c>
      <c r="H7296">
        <v>285.58</v>
      </c>
      <c r="I7296" t="s">
        <v>513</v>
      </c>
      <c r="J7296" t="s">
        <v>347</v>
      </c>
      <c r="K7296" t="s">
        <v>414</v>
      </c>
    </row>
    <row r="7297" spans="1:11" hidden="1" x14ac:dyDescent="0.35">
      <c r="A7297" t="s">
        <v>481</v>
      </c>
      <c r="B7297" t="s">
        <v>84</v>
      </c>
      <c r="C7297" t="s">
        <v>411</v>
      </c>
      <c r="D7297" t="s">
        <v>78</v>
      </c>
      <c r="E7297">
        <v>2022</v>
      </c>
      <c r="F7297" t="s">
        <v>502</v>
      </c>
      <c r="G7297" t="s">
        <v>68</v>
      </c>
      <c r="H7297">
        <v>47.66</v>
      </c>
      <c r="I7297" t="s">
        <v>513</v>
      </c>
      <c r="J7297" t="s">
        <v>347</v>
      </c>
      <c r="K7297" t="s">
        <v>412</v>
      </c>
    </row>
    <row r="7298" spans="1:11" hidden="1" x14ac:dyDescent="0.35">
      <c r="A7298" t="s">
        <v>481</v>
      </c>
      <c r="B7298" t="s">
        <v>84</v>
      </c>
      <c r="C7298" t="s">
        <v>411</v>
      </c>
      <c r="D7298" t="s">
        <v>78</v>
      </c>
      <c r="E7298">
        <v>2022</v>
      </c>
      <c r="F7298" t="s">
        <v>502</v>
      </c>
      <c r="G7298" t="s">
        <v>68</v>
      </c>
      <c r="H7298">
        <v>2.4300000000000002</v>
      </c>
      <c r="I7298" t="s">
        <v>513</v>
      </c>
      <c r="J7298" t="s">
        <v>347</v>
      </c>
      <c r="K7298" t="s">
        <v>412</v>
      </c>
    </row>
    <row r="7299" spans="1:11" hidden="1" x14ac:dyDescent="0.35">
      <c r="A7299" t="s">
        <v>481</v>
      </c>
      <c r="B7299" t="s">
        <v>84</v>
      </c>
      <c r="C7299" t="s">
        <v>411</v>
      </c>
      <c r="D7299" t="s">
        <v>78</v>
      </c>
      <c r="E7299">
        <v>2022</v>
      </c>
      <c r="F7299" t="s">
        <v>502</v>
      </c>
      <c r="G7299" t="s">
        <v>68</v>
      </c>
      <c r="H7299">
        <v>69.260000000000005</v>
      </c>
      <c r="I7299" t="s">
        <v>513</v>
      </c>
      <c r="J7299" t="s">
        <v>347</v>
      </c>
      <c r="K7299" t="s">
        <v>412</v>
      </c>
    </row>
    <row r="7300" spans="1:11" hidden="1" x14ac:dyDescent="0.35">
      <c r="A7300" t="s">
        <v>481</v>
      </c>
      <c r="B7300" t="s">
        <v>84</v>
      </c>
      <c r="C7300" t="s">
        <v>411</v>
      </c>
      <c r="D7300" t="s">
        <v>78</v>
      </c>
      <c r="E7300">
        <v>2022</v>
      </c>
      <c r="F7300" t="s">
        <v>502</v>
      </c>
      <c r="G7300" t="s">
        <v>68</v>
      </c>
      <c r="H7300">
        <v>21.71</v>
      </c>
      <c r="I7300" t="s">
        <v>513</v>
      </c>
      <c r="J7300" t="s">
        <v>347</v>
      </c>
      <c r="K7300" t="s">
        <v>412</v>
      </c>
    </row>
    <row r="7301" spans="1:11" hidden="1" x14ac:dyDescent="0.35">
      <c r="A7301" t="s">
        <v>481</v>
      </c>
      <c r="B7301" t="s">
        <v>84</v>
      </c>
      <c r="C7301" t="s">
        <v>418</v>
      </c>
      <c r="D7301" t="s">
        <v>78</v>
      </c>
      <c r="E7301">
        <v>2022</v>
      </c>
      <c r="F7301" t="s">
        <v>502</v>
      </c>
      <c r="G7301" t="s">
        <v>68</v>
      </c>
      <c r="H7301">
        <v>130.08000000000001</v>
      </c>
      <c r="I7301" t="s">
        <v>513</v>
      </c>
      <c r="J7301" t="s">
        <v>347</v>
      </c>
      <c r="K7301" t="s">
        <v>417</v>
      </c>
    </row>
    <row r="7302" spans="1:11" hidden="1" x14ac:dyDescent="0.35">
      <c r="A7302" t="s">
        <v>481</v>
      </c>
      <c r="B7302" t="s">
        <v>84</v>
      </c>
      <c r="C7302" t="s">
        <v>351</v>
      </c>
      <c r="D7302" t="s">
        <v>78</v>
      </c>
      <c r="E7302">
        <v>2022</v>
      </c>
      <c r="F7302" t="s">
        <v>502</v>
      </c>
      <c r="G7302" t="s">
        <v>68</v>
      </c>
      <c r="H7302">
        <v>167.42</v>
      </c>
      <c r="I7302" t="s">
        <v>513</v>
      </c>
      <c r="J7302" t="s">
        <v>347</v>
      </c>
      <c r="K7302" t="s">
        <v>403</v>
      </c>
    </row>
    <row r="7303" spans="1:11" hidden="1" x14ac:dyDescent="0.35">
      <c r="A7303" t="s">
        <v>481</v>
      </c>
      <c r="B7303" t="s">
        <v>84</v>
      </c>
      <c r="C7303" t="s">
        <v>351</v>
      </c>
      <c r="D7303" t="s">
        <v>78</v>
      </c>
      <c r="E7303">
        <v>2022</v>
      </c>
      <c r="F7303" t="s">
        <v>502</v>
      </c>
      <c r="G7303" t="s">
        <v>68</v>
      </c>
      <c r="H7303">
        <v>121.41</v>
      </c>
      <c r="I7303" t="s">
        <v>513</v>
      </c>
      <c r="J7303" t="s">
        <v>347</v>
      </c>
      <c r="K7303" t="s">
        <v>403</v>
      </c>
    </row>
    <row r="7304" spans="1:11" hidden="1" x14ac:dyDescent="0.35">
      <c r="A7304" t="s">
        <v>481</v>
      </c>
      <c r="B7304" t="s">
        <v>84</v>
      </c>
      <c r="C7304" t="s">
        <v>351</v>
      </c>
      <c r="D7304" t="s">
        <v>78</v>
      </c>
      <c r="E7304">
        <v>2022</v>
      </c>
      <c r="F7304" t="s">
        <v>502</v>
      </c>
      <c r="G7304" t="s">
        <v>68</v>
      </c>
      <c r="H7304">
        <v>55.93</v>
      </c>
      <c r="I7304" t="s">
        <v>513</v>
      </c>
      <c r="J7304" t="s">
        <v>347</v>
      </c>
      <c r="K7304" t="s">
        <v>403</v>
      </c>
    </row>
    <row r="7305" spans="1:11" hidden="1" x14ac:dyDescent="0.35">
      <c r="A7305" t="s">
        <v>481</v>
      </c>
      <c r="B7305" t="s">
        <v>84</v>
      </c>
      <c r="C7305" t="s">
        <v>351</v>
      </c>
      <c r="D7305" t="s">
        <v>78</v>
      </c>
      <c r="E7305">
        <v>2022</v>
      </c>
      <c r="F7305" t="s">
        <v>502</v>
      </c>
      <c r="G7305" t="s">
        <v>68</v>
      </c>
      <c r="H7305">
        <v>169.91</v>
      </c>
      <c r="I7305" t="s">
        <v>513</v>
      </c>
      <c r="J7305" t="s">
        <v>347</v>
      </c>
      <c r="K7305" t="s">
        <v>403</v>
      </c>
    </row>
    <row r="7306" spans="1:11" hidden="1" x14ac:dyDescent="0.35">
      <c r="A7306" t="s">
        <v>481</v>
      </c>
      <c r="B7306" t="s">
        <v>84</v>
      </c>
      <c r="C7306" t="s">
        <v>351</v>
      </c>
      <c r="D7306" t="s">
        <v>78</v>
      </c>
      <c r="E7306">
        <v>2022</v>
      </c>
      <c r="F7306" t="s">
        <v>502</v>
      </c>
      <c r="G7306" t="s">
        <v>68</v>
      </c>
      <c r="H7306">
        <v>21.61</v>
      </c>
      <c r="I7306" t="s">
        <v>513</v>
      </c>
      <c r="J7306" t="s">
        <v>347</v>
      </c>
      <c r="K7306" t="s">
        <v>403</v>
      </c>
    </row>
    <row r="7307" spans="1:11" hidden="1" x14ac:dyDescent="0.35">
      <c r="A7307" t="s">
        <v>481</v>
      </c>
      <c r="B7307" t="s">
        <v>84</v>
      </c>
      <c r="C7307" t="s">
        <v>384</v>
      </c>
      <c r="D7307" t="s">
        <v>78</v>
      </c>
      <c r="E7307">
        <v>2022</v>
      </c>
      <c r="F7307" t="s">
        <v>502</v>
      </c>
      <c r="G7307" t="s">
        <v>68</v>
      </c>
      <c r="H7307">
        <v>385.78</v>
      </c>
      <c r="I7307" t="s">
        <v>513</v>
      </c>
      <c r="J7307" t="s">
        <v>347</v>
      </c>
      <c r="K7307" t="s">
        <v>404</v>
      </c>
    </row>
    <row r="7308" spans="1:11" hidden="1" x14ac:dyDescent="0.35">
      <c r="A7308" t="s">
        <v>481</v>
      </c>
      <c r="B7308" t="s">
        <v>84</v>
      </c>
      <c r="C7308" t="s">
        <v>384</v>
      </c>
      <c r="D7308" t="s">
        <v>78</v>
      </c>
      <c r="E7308">
        <v>2022</v>
      </c>
      <c r="F7308" t="s">
        <v>502</v>
      </c>
      <c r="G7308" t="s">
        <v>68</v>
      </c>
      <c r="H7308">
        <v>33617.11</v>
      </c>
      <c r="I7308" t="s">
        <v>513</v>
      </c>
      <c r="J7308" t="s">
        <v>347</v>
      </c>
      <c r="K7308" t="s">
        <v>413</v>
      </c>
    </row>
    <row r="7309" spans="1:11" hidden="1" x14ac:dyDescent="0.35">
      <c r="A7309" t="s">
        <v>481</v>
      </c>
      <c r="B7309" t="s">
        <v>84</v>
      </c>
      <c r="C7309" t="s">
        <v>384</v>
      </c>
      <c r="D7309" t="s">
        <v>78</v>
      </c>
      <c r="E7309">
        <v>2022</v>
      </c>
      <c r="F7309" t="s">
        <v>502</v>
      </c>
      <c r="G7309" t="s">
        <v>68</v>
      </c>
      <c r="H7309">
        <v>8.48</v>
      </c>
      <c r="I7309" t="s">
        <v>513</v>
      </c>
      <c r="J7309" t="s">
        <v>347</v>
      </c>
      <c r="K7309" t="s">
        <v>404</v>
      </c>
    </row>
    <row r="7310" spans="1:11" hidden="1" x14ac:dyDescent="0.35">
      <c r="A7310" t="s">
        <v>481</v>
      </c>
      <c r="B7310" t="s">
        <v>84</v>
      </c>
      <c r="C7310" t="s">
        <v>384</v>
      </c>
      <c r="D7310" t="s">
        <v>78</v>
      </c>
      <c r="E7310">
        <v>2022</v>
      </c>
      <c r="F7310" t="s">
        <v>502</v>
      </c>
      <c r="G7310" t="s">
        <v>68</v>
      </c>
      <c r="H7310">
        <v>739.02</v>
      </c>
      <c r="I7310" t="s">
        <v>513</v>
      </c>
      <c r="J7310" t="s">
        <v>347</v>
      </c>
      <c r="K7310" t="s">
        <v>413</v>
      </c>
    </row>
    <row r="7311" spans="1:11" hidden="1" x14ac:dyDescent="0.35">
      <c r="A7311" t="s">
        <v>481</v>
      </c>
      <c r="B7311" t="s">
        <v>84</v>
      </c>
      <c r="C7311" t="s">
        <v>384</v>
      </c>
      <c r="D7311" t="s">
        <v>78</v>
      </c>
      <c r="E7311">
        <v>2022</v>
      </c>
      <c r="F7311" t="s">
        <v>502</v>
      </c>
      <c r="G7311" t="s">
        <v>68</v>
      </c>
      <c r="H7311">
        <v>15.3</v>
      </c>
      <c r="I7311" t="s">
        <v>513</v>
      </c>
      <c r="J7311" t="s">
        <v>347</v>
      </c>
      <c r="K7311" t="s">
        <v>404</v>
      </c>
    </row>
    <row r="7312" spans="1:11" hidden="1" x14ac:dyDescent="0.35">
      <c r="A7312" t="s">
        <v>481</v>
      </c>
      <c r="B7312" t="s">
        <v>84</v>
      </c>
      <c r="C7312" t="s">
        <v>384</v>
      </c>
      <c r="D7312" t="s">
        <v>78</v>
      </c>
      <c r="E7312">
        <v>2022</v>
      </c>
      <c r="F7312" t="s">
        <v>502</v>
      </c>
      <c r="G7312" t="s">
        <v>68</v>
      </c>
      <c r="H7312">
        <v>1333.35</v>
      </c>
      <c r="I7312" t="s">
        <v>513</v>
      </c>
      <c r="J7312" t="s">
        <v>347</v>
      </c>
      <c r="K7312" t="s">
        <v>413</v>
      </c>
    </row>
    <row r="7313" spans="1:11" hidden="1" x14ac:dyDescent="0.35">
      <c r="A7313" t="s">
        <v>481</v>
      </c>
      <c r="B7313" t="s">
        <v>84</v>
      </c>
      <c r="C7313" t="s">
        <v>384</v>
      </c>
      <c r="D7313" t="s">
        <v>78</v>
      </c>
      <c r="E7313">
        <v>2022</v>
      </c>
      <c r="F7313" t="s">
        <v>502</v>
      </c>
      <c r="G7313" t="s">
        <v>68</v>
      </c>
      <c r="H7313">
        <v>22.41</v>
      </c>
      <c r="I7313" t="s">
        <v>513</v>
      </c>
      <c r="J7313" t="s">
        <v>347</v>
      </c>
      <c r="K7313" t="s">
        <v>404</v>
      </c>
    </row>
    <row r="7314" spans="1:11" hidden="1" x14ac:dyDescent="0.35">
      <c r="A7314" t="s">
        <v>481</v>
      </c>
      <c r="B7314" t="s">
        <v>84</v>
      </c>
      <c r="C7314" t="s">
        <v>384</v>
      </c>
      <c r="D7314" t="s">
        <v>78</v>
      </c>
      <c r="E7314">
        <v>2022</v>
      </c>
      <c r="F7314" t="s">
        <v>502</v>
      </c>
      <c r="G7314" t="s">
        <v>68</v>
      </c>
      <c r="H7314">
        <v>1953.24</v>
      </c>
      <c r="I7314" t="s">
        <v>513</v>
      </c>
      <c r="J7314" t="s">
        <v>347</v>
      </c>
      <c r="K7314" t="s">
        <v>413</v>
      </c>
    </row>
    <row r="7315" spans="1:11" hidden="1" x14ac:dyDescent="0.35">
      <c r="A7315" t="s">
        <v>481</v>
      </c>
      <c r="B7315" t="s">
        <v>84</v>
      </c>
      <c r="C7315" t="s">
        <v>419</v>
      </c>
      <c r="D7315" t="s">
        <v>78</v>
      </c>
      <c r="E7315">
        <v>2022</v>
      </c>
      <c r="F7315" t="s">
        <v>502</v>
      </c>
      <c r="G7315" t="s">
        <v>68</v>
      </c>
      <c r="H7315">
        <v>127.74</v>
      </c>
      <c r="I7315" t="s">
        <v>513</v>
      </c>
      <c r="J7315" t="s">
        <v>347</v>
      </c>
      <c r="K7315" t="s">
        <v>415</v>
      </c>
    </row>
    <row r="7316" spans="1:11" hidden="1" x14ac:dyDescent="0.35">
      <c r="A7316" t="s">
        <v>481</v>
      </c>
      <c r="B7316" t="s">
        <v>84</v>
      </c>
      <c r="C7316" t="s">
        <v>327</v>
      </c>
      <c r="D7316" t="s">
        <v>78</v>
      </c>
      <c r="E7316">
        <v>2022</v>
      </c>
      <c r="F7316" t="s">
        <v>502</v>
      </c>
      <c r="G7316" t="s">
        <v>68</v>
      </c>
      <c r="H7316">
        <v>35.69</v>
      </c>
      <c r="I7316" t="s">
        <v>513</v>
      </c>
      <c r="J7316" t="s">
        <v>347</v>
      </c>
      <c r="K7316" t="s">
        <v>389</v>
      </c>
    </row>
    <row r="7317" spans="1:11" hidden="1" x14ac:dyDescent="0.35">
      <c r="A7317" t="s">
        <v>481</v>
      </c>
      <c r="B7317" t="s">
        <v>84</v>
      </c>
      <c r="C7317" t="s">
        <v>327</v>
      </c>
      <c r="D7317" t="s">
        <v>78</v>
      </c>
      <c r="E7317">
        <v>2022</v>
      </c>
      <c r="F7317" t="s">
        <v>502</v>
      </c>
      <c r="G7317" t="s">
        <v>68</v>
      </c>
      <c r="H7317">
        <v>11.79</v>
      </c>
      <c r="I7317" t="s">
        <v>513</v>
      </c>
      <c r="J7317" t="s">
        <v>347</v>
      </c>
      <c r="K7317" t="s">
        <v>389</v>
      </c>
    </row>
    <row r="7318" spans="1:11" hidden="1" x14ac:dyDescent="0.35">
      <c r="A7318" t="s">
        <v>481</v>
      </c>
      <c r="B7318" t="s">
        <v>84</v>
      </c>
      <c r="C7318" t="s">
        <v>327</v>
      </c>
      <c r="D7318" t="s">
        <v>78</v>
      </c>
      <c r="E7318">
        <v>2022</v>
      </c>
      <c r="F7318" t="s">
        <v>502</v>
      </c>
      <c r="G7318" t="s">
        <v>68</v>
      </c>
      <c r="H7318">
        <v>3.11</v>
      </c>
      <c r="I7318" t="s">
        <v>513</v>
      </c>
      <c r="J7318" t="s">
        <v>347</v>
      </c>
      <c r="K7318" t="s">
        <v>389</v>
      </c>
    </row>
    <row r="7319" spans="1:11" hidden="1" x14ac:dyDescent="0.35">
      <c r="A7319" t="s">
        <v>481</v>
      </c>
      <c r="B7319" t="s">
        <v>84</v>
      </c>
      <c r="C7319" t="s">
        <v>327</v>
      </c>
      <c r="D7319" t="s">
        <v>78</v>
      </c>
      <c r="E7319">
        <v>2022</v>
      </c>
      <c r="F7319" t="s">
        <v>502</v>
      </c>
      <c r="G7319" t="s">
        <v>68</v>
      </c>
      <c r="H7319">
        <v>13.62</v>
      </c>
      <c r="I7319" t="s">
        <v>513</v>
      </c>
      <c r="J7319" t="s">
        <v>347</v>
      </c>
      <c r="K7319" t="s">
        <v>389</v>
      </c>
    </row>
    <row r="7320" spans="1:11" hidden="1" x14ac:dyDescent="0.35">
      <c r="A7320" t="s">
        <v>481</v>
      </c>
      <c r="B7320" t="s">
        <v>84</v>
      </c>
      <c r="C7320" t="s">
        <v>327</v>
      </c>
      <c r="D7320" t="s">
        <v>78</v>
      </c>
      <c r="E7320">
        <v>2022</v>
      </c>
      <c r="F7320" t="s">
        <v>502</v>
      </c>
      <c r="G7320" t="s">
        <v>68</v>
      </c>
      <c r="H7320">
        <v>78.400000000000006</v>
      </c>
      <c r="I7320" t="s">
        <v>513</v>
      </c>
      <c r="J7320" t="s">
        <v>347</v>
      </c>
      <c r="K7320" t="s">
        <v>389</v>
      </c>
    </row>
    <row r="7321" spans="1:11" hidden="1" x14ac:dyDescent="0.35">
      <c r="A7321" t="s">
        <v>481</v>
      </c>
      <c r="B7321" t="s">
        <v>84</v>
      </c>
      <c r="C7321" t="s">
        <v>327</v>
      </c>
      <c r="D7321" t="s">
        <v>78</v>
      </c>
      <c r="E7321">
        <v>2022</v>
      </c>
      <c r="F7321" t="s">
        <v>502</v>
      </c>
      <c r="G7321" t="s">
        <v>68</v>
      </c>
      <c r="H7321">
        <v>2.44</v>
      </c>
      <c r="I7321" t="s">
        <v>513</v>
      </c>
      <c r="J7321" t="s">
        <v>347</v>
      </c>
      <c r="K7321" t="s">
        <v>389</v>
      </c>
    </row>
    <row r="7322" spans="1:11" hidden="1" x14ac:dyDescent="0.35">
      <c r="A7322" t="s">
        <v>481</v>
      </c>
      <c r="B7322" t="s">
        <v>84</v>
      </c>
      <c r="C7322" t="s">
        <v>329</v>
      </c>
      <c r="D7322" t="s">
        <v>78</v>
      </c>
      <c r="E7322">
        <v>2022</v>
      </c>
      <c r="F7322" t="s">
        <v>502</v>
      </c>
      <c r="G7322" t="s">
        <v>68</v>
      </c>
      <c r="H7322">
        <v>112.04</v>
      </c>
      <c r="I7322" t="s">
        <v>513</v>
      </c>
      <c r="J7322" t="s">
        <v>347</v>
      </c>
      <c r="K7322" t="s">
        <v>390</v>
      </c>
    </row>
    <row r="7323" spans="1:11" hidden="1" x14ac:dyDescent="0.35">
      <c r="A7323" t="s">
        <v>481</v>
      </c>
      <c r="B7323" t="s">
        <v>84</v>
      </c>
      <c r="C7323" t="s">
        <v>329</v>
      </c>
      <c r="D7323" t="s">
        <v>78</v>
      </c>
      <c r="E7323">
        <v>2022</v>
      </c>
      <c r="F7323" t="s">
        <v>502</v>
      </c>
      <c r="G7323" t="s">
        <v>68</v>
      </c>
      <c r="H7323">
        <v>100.89</v>
      </c>
      <c r="I7323" t="s">
        <v>513</v>
      </c>
      <c r="J7323" t="s">
        <v>347</v>
      </c>
      <c r="K7323" t="s">
        <v>390</v>
      </c>
    </row>
    <row r="7324" spans="1:11" hidden="1" x14ac:dyDescent="0.35">
      <c r="A7324" t="s">
        <v>481</v>
      </c>
      <c r="B7324" t="s">
        <v>84</v>
      </c>
      <c r="C7324" t="s">
        <v>329</v>
      </c>
      <c r="D7324" t="s">
        <v>78</v>
      </c>
      <c r="E7324">
        <v>2022</v>
      </c>
      <c r="F7324" t="s">
        <v>502</v>
      </c>
      <c r="G7324" t="s">
        <v>68</v>
      </c>
      <c r="H7324">
        <v>11.96</v>
      </c>
      <c r="I7324" t="s">
        <v>513</v>
      </c>
      <c r="J7324" t="s">
        <v>347</v>
      </c>
      <c r="K7324" t="s">
        <v>390</v>
      </c>
    </row>
    <row r="7325" spans="1:11" hidden="1" x14ac:dyDescent="0.35">
      <c r="A7325" t="s">
        <v>481</v>
      </c>
      <c r="B7325" t="s">
        <v>84</v>
      </c>
      <c r="C7325" t="s">
        <v>329</v>
      </c>
      <c r="D7325" t="s">
        <v>78</v>
      </c>
      <c r="E7325">
        <v>2022</v>
      </c>
      <c r="F7325" t="s">
        <v>502</v>
      </c>
      <c r="G7325" t="s">
        <v>68</v>
      </c>
      <c r="H7325">
        <v>30.32</v>
      </c>
      <c r="I7325" t="s">
        <v>513</v>
      </c>
      <c r="J7325" t="s">
        <v>347</v>
      </c>
      <c r="K7325" t="s">
        <v>390</v>
      </c>
    </row>
    <row r="7326" spans="1:11" hidden="1" x14ac:dyDescent="0.35">
      <c r="A7326" t="s">
        <v>481</v>
      </c>
      <c r="B7326" t="s">
        <v>84</v>
      </c>
      <c r="C7326" t="s">
        <v>329</v>
      </c>
      <c r="D7326" t="s">
        <v>78</v>
      </c>
      <c r="E7326">
        <v>2022</v>
      </c>
      <c r="F7326" t="s">
        <v>502</v>
      </c>
      <c r="G7326" t="s">
        <v>68</v>
      </c>
      <c r="H7326">
        <v>121.61</v>
      </c>
      <c r="I7326" t="s">
        <v>513</v>
      </c>
      <c r="J7326" t="s">
        <v>347</v>
      </c>
      <c r="K7326" t="s">
        <v>390</v>
      </c>
    </row>
    <row r="7327" spans="1:11" hidden="1" x14ac:dyDescent="0.35">
      <c r="A7327" t="s">
        <v>481</v>
      </c>
      <c r="B7327" t="s">
        <v>84</v>
      </c>
      <c r="C7327" t="s">
        <v>329</v>
      </c>
      <c r="D7327" t="s">
        <v>78</v>
      </c>
      <c r="E7327">
        <v>2022</v>
      </c>
      <c r="F7327" t="s">
        <v>502</v>
      </c>
      <c r="G7327" t="s">
        <v>68</v>
      </c>
      <c r="H7327">
        <v>12.84</v>
      </c>
      <c r="I7327" t="s">
        <v>513</v>
      </c>
      <c r="J7327" t="s">
        <v>347</v>
      </c>
      <c r="K7327" t="s">
        <v>390</v>
      </c>
    </row>
    <row r="7328" spans="1:11" hidden="1" x14ac:dyDescent="0.35">
      <c r="A7328" t="s">
        <v>481</v>
      </c>
      <c r="B7328" t="s">
        <v>84</v>
      </c>
      <c r="C7328" t="s">
        <v>334</v>
      </c>
      <c r="D7328" t="s">
        <v>78</v>
      </c>
      <c r="E7328">
        <v>2022</v>
      </c>
      <c r="F7328" t="s">
        <v>502</v>
      </c>
      <c r="G7328" t="s">
        <v>68</v>
      </c>
      <c r="H7328">
        <v>36.15</v>
      </c>
      <c r="I7328" t="s">
        <v>513</v>
      </c>
      <c r="J7328" t="s">
        <v>347</v>
      </c>
      <c r="K7328" t="s">
        <v>391</v>
      </c>
    </row>
    <row r="7329" spans="1:11" hidden="1" x14ac:dyDescent="0.35">
      <c r="A7329" t="s">
        <v>481</v>
      </c>
      <c r="B7329" t="s">
        <v>84</v>
      </c>
      <c r="C7329" t="s">
        <v>334</v>
      </c>
      <c r="D7329" t="s">
        <v>78</v>
      </c>
      <c r="E7329">
        <v>2022</v>
      </c>
      <c r="F7329" t="s">
        <v>502</v>
      </c>
      <c r="G7329" t="s">
        <v>68</v>
      </c>
      <c r="H7329">
        <v>2.21</v>
      </c>
      <c r="I7329" t="s">
        <v>513</v>
      </c>
      <c r="J7329" t="s">
        <v>347</v>
      </c>
      <c r="K7329" t="s">
        <v>391</v>
      </c>
    </row>
    <row r="7330" spans="1:11" hidden="1" x14ac:dyDescent="0.35">
      <c r="A7330" t="s">
        <v>481</v>
      </c>
      <c r="B7330" t="s">
        <v>84</v>
      </c>
      <c r="C7330" t="s">
        <v>334</v>
      </c>
      <c r="D7330" t="s">
        <v>78</v>
      </c>
      <c r="E7330">
        <v>2022</v>
      </c>
      <c r="F7330" t="s">
        <v>502</v>
      </c>
      <c r="G7330" t="s">
        <v>68</v>
      </c>
      <c r="H7330">
        <v>61.67</v>
      </c>
      <c r="I7330" t="s">
        <v>513</v>
      </c>
      <c r="J7330" t="s">
        <v>347</v>
      </c>
      <c r="K7330" t="s">
        <v>391</v>
      </c>
    </row>
    <row r="7331" spans="1:11" hidden="1" x14ac:dyDescent="0.35">
      <c r="A7331" t="s">
        <v>481</v>
      </c>
      <c r="B7331" t="s">
        <v>84</v>
      </c>
      <c r="C7331" t="s">
        <v>334</v>
      </c>
      <c r="D7331" t="s">
        <v>78</v>
      </c>
      <c r="E7331">
        <v>2022</v>
      </c>
      <c r="F7331" t="s">
        <v>502</v>
      </c>
      <c r="G7331" t="s">
        <v>68</v>
      </c>
      <c r="H7331">
        <v>5.25</v>
      </c>
      <c r="I7331" t="s">
        <v>513</v>
      </c>
      <c r="J7331" t="s">
        <v>347</v>
      </c>
      <c r="K7331" t="s">
        <v>391</v>
      </c>
    </row>
    <row r="7332" spans="1:11" hidden="1" x14ac:dyDescent="0.35">
      <c r="A7332" t="s">
        <v>481</v>
      </c>
      <c r="B7332" t="s">
        <v>84</v>
      </c>
      <c r="C7332" t="s">
        <v>330</v>
      </c>
      <c r="D7332" t="s">
        <v>78</v>
      </c>
      <c r="E7332">
        <v>2022</v>
      </c>
      <c r="F7332" t="s">
        <v>502</v>
      </c>
      <c r="G7332" t="s">
        <v>68</v>
      </c>
      <c r="H7332">
        <v>1294.46</v>
      </c>
      <c r="I7332" t="s">
        <v>513</v>
      </c>
      <c r="J7332" t="s">
        <v>347</v>
      </c>
      <c r="K7332" t="s">
        <v>392</v>
      </c>
    </row>
    <row r="7333" spans="1:11" hidden="1" x14ac:dyDescent="0.35">
      <c r="A7333" t="s">
        <v>481</v>
      </c>
      <c r="B7333" t="s">
        <v>84</v>
      </c>
      <c r="C7333" t="s">
        <v>330</v>
      </c>
      <c r="D7333" t="s">
        <v>78</v>
      </c>
      <c r="E7333">
        <v>2022</v>
      </c>
      <c r="F7333" t="s">
        <v>502</v>
      </c>
      <c r="G7333" t="s">
        <v>68</v>
      </c>
      <c r="H7333">
        <v>774.3</v>
      </c>
      <c r="I7333" t="s">
        <v>513</v>
      </c>
      <c r="J7333" t="s">
        <v>347</v>
      </c>
      <c r="K7333" t="s">
        <v>392</v>
      </c>
    </row>
    <row r="7334" spans="1:11" hidden="1" x14ac:dyDescent="0.35">
      <c r="A7334" t="s">
        <v>481</v>
      </c>
      <c r="B7334" t="s">
        <v>84</v>
      </c>
      <c r="C7334" t="s">
        <v>330</v>
      </c>
      <c r="D7334" t="s">
        <v>78</v>
      </c>
      <c r="E7334">
        <v>2022</v>
      </c>
      <c r="F7334" t="s">
        <v>502</v>
      </c>
      <c r="G7334" t="s">
        <v>68</v>
      </c>
      <c r="H7334">
        <v>4.01</v>
      </c>
      <c r="I7334" t="s">
        <v>513</v>
      </c>
      <c r="J7334" t="s">
        <v>347</v>
      </c>
      <c r="K7334" t="s">
        <v>392</v>
      </c>
    </row>
    <row r="7335" spans="1:11" hidden="1" x14ac:dyDescent="0.35">
      <c r="A7335" t="s">
        <v>481</v>
      </c>
      <c r="B7335" t="s">
        <v>84</v>
      </c>
      <c r="C7335" t="s">
        <v>330</v>
      </c>
      <c r="D7335" t="s">
        <v>78</v>
      </c>
      <c r="E7335">
        <v>2022</v>
      </c>
      <c r="F7335" t="s">
        <v>502</v>
      </c>
      <c r="G7335" t="s">
        <v>68</v>
      </c>
      <c r="H7335">
        <v>414.04</v>
      </c>
      <c r="I7335" t="s">
        <v>513</v>
      </c>
      <c r="J7335" t="s">
        <v>347</v>
      </c>
      <c r="K7335" t="s">
        <v>392</v>
      </c>
    </row>
    <row r="7336" spans="1:11" hidden="1" x14ac:dyDescent="0.35">
      <c r="A7336" t="s">
        <v>481</v>
      </c>
      <c r="B7336" t="s">
        <v>84</v>
      </c>
      <c r="C7336" t="s">
        <v>330</v>
      </c>
      <c r="D7336" t="s">
        <v>78</v>
      </c>
      <c r="E7336">
        <v>2022</v>
      </c>
      <c r="F7336" t="s">
        <v>502</v>
      </c>
      <c r="G7336" t="s">
        <v>68</v>
      </c>
      <c r="H7336">
        <v>1570.88</v>
      </c>
      <c r="I7336" t="s">
        <v>513</v>
      </c>
      <c r="J7336" t="s">
        <v>347</v>
      </c>
      <c r="K7336" t="s">
        <v>392</v>
      </c>
    </row>
    <row r="7337" spans="1:11" hidden="1" x14ac:dyDescent="0.35">
      <c r="A7337" t="s">
        <v>481</v>
      </c>
      <c r="B7337" t="s">
        <v>84</v>
      </c>
      <c r="C7337" t="s">
        <v>330</v>
      </c>
      <c r="D7337" t="s">
        <v>78</v>
      </c>
      <c r="E7337">
        <v>2022</v>
      </c>
      <c r="F7337" t="s">
        <v>502</v>
      </c>
      <c r="G7337" t="s">
        <v>68</v>
      </c>
      <c r="H7337">
        <v>290.82</v>
      </c>
      <c r="I7337" t="s">
        <v>513</v>
      </c>
      <c r="J7337" t="s">
        <v>347</v>
      </c>
      <c r="K7337" t="s">
        <v>392</v>
      </c>
    </row>
    <row r="7338" spans="1:11" hidden="1" x14ac:dyDescent="0.35">
      <c r="A7338" t="s">
        <v>481</v>
      </c>
      <c r="B7338" t="s">
        <v>84</v>
      </c>
      <c r="C7338" t="s">
        <v>330</v>
      </c>
      <c r="D7338" t="s">
        <v>78</v>
      </c>
      <c r="E7338">
        <v>2022</v>
      </c>
      <c r="F7338" t="s">
        <v>502</v>
      </c>
      <c r="G7338" t="s">
        <v>68</v>
      </c>
      <c r="H7338">
        <v>132.24</v>
      </c>
      <c r="I7338" t="s">
        <v>513</v>
      </c>
      <c r="J7338" t="s">
        <v>347</v>
      </c>
      <c r="K7338" t="s">
        <v>392</v>
      </c>
    </row>
    <row r="7339" spans="1:11" hidden="1" x14ac:dyDescent="0.35">
      <c r="A7339" t="s">
        <v>481</v>
      </c>
      <c r="B7339" t="s">
        <v>84</v>
      </c>
      <c r="C7339" t="s">
        <v>85</v>
      </c>
      <c r="D7339" t="s">
        <v>78</v>
      </c>
      <c r="E7339">
        <v>2022</v>
      </c>
      <c r="F7339" t="s">
        <v>502</v>
      </c>
      <c r="G7339" t="s">
        <v>68</v>
      </c>
      <c r="H7339">
        <v>162.72</v>
      </c>
      <c r="I7339" t="s">
        <v>513</v>
      </c>
      <c r="J7339" t="s">
        <v>347</v>
      </c>
      <c r="K7339" t="s">
        <v>388</v>
      </c>
    </row>
    <row r="7340" spans="1:11" hidden="1" x14ac:dyDescent="0.35">
      <c r="A7340" t="s">
        <v>481</v>
      </c>
      <c r="B7340" t="s">
        <v>84</v>
      </c>
      <c r="C7340" t="s">
        <v>85</v>
      </c>
      <c r="D7340" t="s">
        <v>78</v>
      </c>
      <c r="E7340">
        <v>2022</v>
      </c>
      <c r="F7340" t="s">
        <v>502</v>
      </c>
      <c r="G7340" t="s">
        <v>68</v>
      </c>
      <c r="H7340">
        <v>59.13</v>
      </c>
      <c r="I7340" t="s">
        <v>513</v>
      </c>
      <c r="J7340" t="s">
        <v>347</v>
      </c>
      <c r="K7340" t="s">
        <v>388</v>
      </c>
    </row>
    <row r="7341" spans="1:11" hidden="1" x14ac:dyDescent="0.35">
      <c r="A7341" t="s">
        <v>481</v>
      </c>
      <c r="B7341" t="s">
        <v>84</v>
      </c>
      <c r="C7341" t="s">
        <v>85</v>
      </c>
      <c r="D7341" t="s">
        <v>78</v>
      </c>
      <c r="E7341">
        <v>2022</v>
      </c>
      <c r="F7341" t="s">
        <v>502</v>
      </c>
      <c r="G7341" t="s">
        <v>68</v>
      </c>
      <c r="H7341">
        <v>60.54</v>
      </c>
      <c r="I7341" t="s">
        <v>513</v>
      </c>
      <c r="J7341" t="s">
        <v>347</v>
      </c>
      <c r="K7341" t="s">
        <v>388</v>
      </c>
    </row>
    <row r="7342" spans="1:11" hidden="1" x14ac:dyDescent="0.35">
      <c r="A7342" t="s">
        <v>481</v>
      </c>
      <c r="B7342" t="s">
        <v>84</v>
      </c>
      <c r="C7342" t="s">
        <v>85</v>
      </c>
      <c r="D7342" t="s">
        <v>78</v>
      </c>
      <c r="E7342">
        <v>2022</v>
      </c>
      <c r="F7342" t="s">
        <v>502</v>
      </c>
      <c r="G7342" t="s">
        <v>68</v>
      </c>
      <c r="H7342">
        <v>8.23</v>
      </c>
      <c r="I7342" t="s">
        <v>513</v>
      </c>
      <c r="J7342" t="s">
        <v>347</v>
      </c>
      <c r="K7342" t="s">
        <v>388</v>
      </c>
    </row>
    <row r="7343" spans="1:11" hidden="1" x14ac:dyDescent="0.35">
      <c r="A7343" t="s">
        <v>481</v>
      </c>
      <c r="B7343" t="s">
        <v>84</v>
      </c>
      <c r="C7343" t="s">
        <v>372</v>
      </c>
      <c r="D7343" t="s">
        <v>78</v>
      </c>
      <c r="E7343">
        <v>2022</v>
      </c>
      <c r="F7343" t="s">
        <v>502</v>
      </c>
      <c r="G7343" t="s">
        <v>68</v>
      </c>
      <c r="H7343">
        <v>82.92</v>
      </c>
      <c r="I7343" t="s">
        <v>513</v>
      </c>
      <c r="J7343" t="s">
        <v>347</v>
      </c>
      <c r="K7343" t="s">
        <v>401</v>
      </c>
    </row>
    <row r="7344" spans="1:11" hidden="1" x14ac:dyDescent="0.35">
      <c r="A7344" t="s">
        <v>481</v>
      </c>
      <c r="B7344" t="s">
        <v>84</v>
      </c>
      <c r="C7344" t="s">
        <v>335</v>
      </c>
      <c r="D7344" t="s">
        <v>78</v>
      </c>
      <c r="E7344">
        <v>2022</v>
      </c>
      <c r="F7344" t="s">
        <v>502</v>
      </c>
      <c r="G7344" t="s">
        <v>68</v>
      </c>
      <c r="H7344">
        <v>21.38</v>
      </c>
      <c r="I7344" t="s">
        <v>513</v>
      </c>
      <c r="J7344" t="s">
        <v>347</v>
      </c>
      <c r="K7344" t="s">
        <v>393</v>
      </c>
    </row>
    <row r="7345" spans="1:11" hidden="1" x14ac:dyDescent="0.35">
      <c r="A7345" t="s">
        <v>481</v>
      </c>
      <c r="B7345" t="s">
        <v>84</v>
      </c>
      <c r="C7345" t="s">
        <v>335</v>
      </c>
      <c r="D7345" t="s">
        <v>78</v>
      </c>
      <c r="E7345">
        <v>2022</v>
      </c>
      <c r="F7345" t="s">
        <v>502</v>
      </c>
      <c r="G7345" t="s">
        <v>68</v>
      </c>
      <c r="H7345">
        <v>35.950000000000003</v>
      </c>
      <c r="I7345" t="s">
        <v>513</v>
      </c>
      <c r="J7345" t="s">
        <v>347</v>
      </c>
      <c r="K7345" t="s">
        <v>393</v>
      </c>
    </row>
    <row r="7346" spans="1:11" hidden="1" x14ac:dyDescent="0.35">
      <c r="A7346" t="s">
        <v>481</v>
      </c>
      <c r="B7346" t="s">
        <v>84</v>
      </c>
      <c r="C7346" t="s">
        <v>335</v>
      </c>
      <c r="D7346" t="s">
        <v>78</v>
      </c>
      <c r="E7346">
        <v>2022</v>
      </c>
      <c r="F7346" t="s">
        <v>502</v>
      </c>
      <c r="G7346" t="s">
        <v>68</v>
      </c>
      <c r="H7346">
        <v>26.36</v>
      </c>
      <c r="I7346" t="s">
        <v>513</v>
      </c>
      <c r="J7346" t="s">
        <v>347</v>
      </c>
      <c r="K7346" t="s">
        <v>393</v>
      </c>
    </row>
    <row r="7347" spans="1:11" hidden="1" x14ac:dyDescent="0.35">
      <c r="A7347" t="s">
        <v>481</v>
      </c>
      <c r="B7347" t="s">
        <v>84</v>
      </c>
      <c r="C7347" t="s">
        <v>335</v>
      </c>
      <c r="D7347" t="s">
        <v>78</v>
      </c>
      <c r="E7347">
        <v>2022</v>
      </c>
      <c r="F7347" t="s">
        <v>502</v>
      </c>
      <c r="G7347" t="s">
        <v>68</v>
      </c>
      <c r="H7347">
        <v>25.5</v>
      </c>
      <c r="I7347" t="s">
        <v>513</v>
      </c>
      <c r="J7347" t="s">
        <v>347</v>
      </c>
      <c r="K7347" t="s">
        <v>393</v>
      </c>
    </row>
    <row r="7348" spans="1:11" hidden="1" x14ac:dyDescent="0.35">
      <c r="A7348" t="s">
        <v>481</v>
      </c>
      <c r="B7348" t="s">
        <v>84</v>
      </c>
      <c r="C7348" t="s">
        <v>335</v>
      </c>
      <c r="D7348" t="s">
        <v>78</v>
      </c>
      <c r="E7348">
        <v>2022</v>
      </c>
      <c r="F7348" t="s">
        <v>502</v>
      </c>
      <c r="G7348" t="s">
        <v>68</v>
      </c>
      <c r="H7348">
        <v>38.79</v>
      </c>
      <c r="I7348" t="s">
        <v>513</v>
      </c>
      <c r="J7348" t="s">
        <v>347</v>
      </c>
      <c r="K7348" t="s">
        <v>393</v>
      </c>
    </row>
    <row r="7349" spans="1:11" hidden="1" x14ac:dyDescent="0.35">
      <c r="A7349" t="s">
        <v>481</v>
      </c>
      <c r="B7349" t="s">
        <v>84</v>
      </c>
      <c r="C7349" t="s">
        <v>335</v>
      </c>
      <c r="D7349" t="s">
        <v>78</v>
      </c>
      <c r="E7349">
        <v>2022</v>
      </c>
      <c r="F7349" t="s">
        <v>502</v>
      </c>
      <c r="G7349" t="s">
        <v>68</v>
      </c>
      <c r="H7349">
        <v>1.33</v>
      </c>
      <c r="I7349" t="s">
        <v>513</v>
      </c>
      <c r="J7349" t="s">
        <v>347</v>
      </c>
      <c r="K7349" t="s">
        <v>393</v>
      </c>
    </row>
    <row r="7350" spans="1:11" hidden="1" x14ac:dyDescent="0.35">
      <c r="A7350" t="s">
        <v>481</v>
      </c>
      <c r="B7350" t="s">
        <v>84</v>
      </c>
      <c r="C7350" t="s">
        <v>352</v>
      </c>
      <c r="D7350" t="s">
        <v>78</v>
      </c>
      <c r="E7350">
        <v>2022</v>
      </c>
      <c r="F7350" t="s">
        <v>502</v>
      </c>
      <c r="G7350" t="s">
        <v>68</v>
      </c>
      <c r="H7350">
        <v>17.260000000000002</v>
      </c>
      <c r="I7350" t="s">
        <v>513</v>
      </c>
      <c r="J7350" t="s">
        <v>347</v>
      </c>
      <c r="K7350" t="s">
        <v>399</v>
      </c>
    </row>
    <row r="7351" spans="1:11" hidden="1" x14ac:dyDescent="0.35">
      <c r="A7351" t="s">
        <v>481</v>
      </c>
      <c r="B7351" t="s">
        <v>84</v>
      </c>
      <c r="C7351" t="s">
        <v>352</v>
      </c>
      <c r="D7351" t="s">
        <v>78</v>
      </c>
      <c r="E7351">
        <v>2022</v>
      </c>
      <c r="F7351" t="s">
        <v>502</v>
      </c>
      <c r="G7351" t="s">
        <v>68</v>
      </c>
      <c r="H7351">
        <v>22.49</v>
      </c>
      <c r="I7351" t="s">
        <v>513</v>
      </c>
      <c r="J7351" t="s">
        <v>347</v>
      </c>
      <c r="K7351" t="s">
        <v>399</v>
      </c>
    </row>
    <row r="7352" spans="1:11" hidden="1" x14ac:dyDescent="0.35">
      <c r="A7352" t="s">
        <v>481</v>
      </c>
      <c r="B7352" t="s">
        <v>84</v>
      </c>
      <c r="C7352" t="s">
        <v>352</v>
      </c>
      <c r="D7352" t="s">
        <v>78</v>
      </c>
      <c r="E7352">
        <v>2022</v>
      </c>
      <c r="F7352" t="s">
        <v>502</v>
      </c>
      <c r="G7352" t="s">
        <v>68</v>
      </c>
      <c r="H7352">
        <v>0.53</v>
      </c>
      <c r="I7352" t="s">
        <v>513</v>
      </c>
      <c r="J7352" t="s">
        <v>347</v>
      </c>
      <c r="K7352" t="s">
        <v>399</v>
      </c>
    </row>
    <row r="7353" spans="1:11" hidden="1" x14ac:dyDescent="0.35">
      <c r="A7353" t="s">
        <v>481</v>
      </c>
      <c r="B7353" t="s">
        <v>84</v>
      </c>
      <c r="C7353" t="s">
        <v>420</v>
      </c>
      <c r="D7353" t="s">
        <v>78</v>
      </c>
      <c r="E7353">
        <v>2022</v>
      </c>
      <c r="F7353" t="s">
        <v>502</v>
      </c>
      <c r="G7353" t="s">
        <v>68</v>
      </c>
      <c r="H7353">
        <v>127.68</v>
      </c>
      <c r="I7353" t="s">
        <v>513</v>
      </c>
      <c r="J7353" t="s">
        <v>347</v>
      </c>
      <c r="K7353" t="s">
        <v>416</v>
      </c>
    </row>
    <row r="7354" spans="1:11" hidden="1" x14ac:dyDescent="0.35">
      <c r="A7354" t="s">
        <v>481</v>
      </c>
      <c r="B7354" t="s">
        <v>84</v>
      </c>
      <c r="C7354" t="s">
        <v>353</v>
      </c>
      <c r="D7354" t="s">
        <v>78</v>
      </c>
      <c r="E7354">
        <v>2022</v>
      </c>
      <c r="F7354" t="s">
        <v>502</v>
      </c>
      <c r="G7354" t="s">
        <v>68</v>
      </c>
      <c r="H7354">
        <v>70.05</v>
      </c>
      <c r="I7354" t="s">
        <v>513</v>
      </c>
      <c r="J7354" t="s">
        <v>347</v>
      </c>
      <c r="K7354" t="s">
        <v>402</v>
      </c>
    </row>
    <row r="7355" spans="1:11" hidden="1" x14ac:dyDescent="0.35">
      <c r="A7355" t="s">
        <v>481</v>
      </c>
      <c r="B7355" t="s">
        <v>84</v>
      </c>
      <c r="C7355" t="s">
        <v>353</v>
      </c>
      <c r="D7355" t="s">
        <v>78</v>
      </c>
      <c r="E7355">
        <v>2022</v>
      </c>
      <c r="F7355" t="s">
        <v>502</v>
      </c>
      <c r="G7355" t="s">
        <v>68</v>
      </c>
      <c r="H7355">
        <v>98.71</v>
      </c>
      <c r="I7355" t="s">
        <v>513</v>
      </c>
      <c r="J7355" t="s">
        <v>347</v>
      </c>
      <c r="K7355" t="s">
        <v>402</v>
      </c>
    </row>
    <row r="7356" spans="1:11" hidden="1" x14ac:dyDescent="0.35">
      <c r="A7356" t="s">
        <v>481</v>
      </c>
      <c r="B7356" t="s">
        <v>84</v>
      </c>
      <c r="C7356" t="s">
        <v>353</v>
      </c>
      <c r="D7356" t="s">
        <v>78</v>
      </c>
      <c r="E7356">
        <v>2022</v>
      </c>
      <c r="F7356" t="s">
        <v>502</v>
      </c>
      <c r="G7356" t="s">
        <v>68</v>
      </c>
      <c r="H7356">
        <v>168.83</v>
      </c>
      <c r="I7356" t="s">
        <v>513</v>
      </c>
      <c r="J7356" t="s">
        <v>347</v>
      </c>
      <c r="K7356" t="s">
        <v>402</v>
      </c>
    </row>
    <row r="7357" spans="1:11" hidden="1" x14ac:dyDescent="0.35">
      <c r="A7357" t="s">
        <v>481</v>
      </c>
      <c r="B7357" t="s">
        <v>84</v>
      </c>
      <c r="C7357" t="s">
        <v>353</v>
      </c>
      <c r="D7357" t="s">
        <v>78</v>
      </c>
      <c r="E7357">
        <v>2022</v>
      </c>
      <c r="F7357" t="s">
        <v>502</v>
      </c>
      <c r="G7357" t="s">
        <v>68</v>
      </c>
      <c r="H7357">
        <v>117.86</v>
      </c>
      <c r="I7357" t="s">
        <v>513</v>
      </c>
      <c r="J7357" t="s">
        <v>347</v>
      </c>
      <c r="K7357" t="s">
        <v>402</v>
      </c>
    </row>
    <row r="7358" spans="1:11" hidden="1" x14ac:dyDescent="0.35">
      <c r="A7358" t="s">
        <v>481</v>
      </c>
      <c r="B7358" t="s">
        <v>84</v>
      </c>
      <c r="C7358" t="s">
        <v>353</v>
      </c>
      <c r="D7358" t="s">
        <v>78</v>
      </c>
      <c r="E7358">
        <v>2022</v>
      </c>
      <c r="F7358" t="s">
        <v>502</v>
      </c>
      <c r="G7358" t="s">
        <v>68</v>
      </c>
      <c r="H7358">
        <v>74.11</v>
      </c>
      <c r="I7358" t="s">
        <v>513</v>
      </c>
      <c r="J7358" t="s">
        <v>347</v>
      </c>
      <c r="K7358" t="s">
        <v>402</v>
      </c>
    </row>
    <row r="7359" spans="1:11" hidden="1" x14ac:dyDescent="0.35">
      <c r="A7359" t="s">
        <v>481</v>
      </c>
      <c r="B7359" t="s">
        <v>84</v>
      </c>
      <c r="C7359" t="s">
        <v>353</v>
      </c>
      <c r="D7359" t="s">
        <v>78</v>
      </c>
      <c r="E7359">
        <v>2022</v>
      </c>
      <c r="F7359" t="s">
        <v>502</v>
      </c>
      <c r="G7359" t="s">
        <v>68</v>
      </c>
      <c r="H7359">
        <v>4.08</v>
      </c>
      <c r="I7359" t="s">
        <v>513</v>
      </c>
      <c r="J7359" t="s">
        <v>347</v>
      </c>
      <c r="K7359" t="s">
        <v>402</v>
      </c>
    </row>
    <row r="7360" spans="1:11" hidden="1" x14ac:dyDescent="0.35">
      <c r="A7360" t="s">
        <v>481</v>
      </c>
      <c r="B7360" t="s">
        <v>84</v>
      </c>
      <c r="C7360" t="s">
        <v>336</v>
      </c>
      <c r="D7360" t="s">
        <v>78</v>
      </c>
      <c r="E7360">
        <v>2022</v>
      </c>
      <c r="F7360" t="s">
        <v>502</v>
      </c>
      <c r="G7360" t="s">
        <v>68</v>
      </c>
      <c r="H7360">
        <v>48.71</v>
      </c>
      <c r="I7360" t="s">
        <v>513</v>
      </c>
      <c r="J7360" t="s">
        <v>347</v>
      </c>
      <c r="K7360" t="s">
        <v>394</v>
      </c>
    </row>
    <row r="7361" spans="1:11" hidden="1" x14ac:dyDescent="0.35">
      <c r="A7361" t="s">
        <v>481</v>
      </c>
      <c r="B7361" t="s">
        <v>84</v>
      </c>
      <c r="C7361" t="s">
        <v>336</v>
      </c>
      <c r="D7361" t="s">
        <v>78</v>
      </c>
      <c r="E7361">
        <v>2022</v>
      </c>
      <c r="F7361" t="s">
        <v>502</v>
      </c>
      <c r="G7361" t="s">
        <v>68</v>
      </c>
      <c r="H7361">
        <v>2</v>
      </c>
      <c r="I7361" t="s">
        <v>513</v>
      </c>
      <c r="J7361" t="s">
        <v>347</v>
      </c>
      <c r="K7361" t="s">
        <v>394</v>
      </c>
    </row>
    <row r="7362" spans="1:11" hidden="1" x14ac:dyDescent="0.35">
      <c r="A7362" t="s">
        <v>481</v>
      </c>
      <c r="B7362" t="s">
        <v>84</v>
      </c>
      <c r="C7362" t="s">
        <v>336</v>
      </c>
      <c r="D7362" t="s">
        <v>78</v>
      </c>
      <c r="E7362">
        <v>2022</v>
      </c>
      <c r="F7362" t="s">
        <v>502</v>
      </c>
      <c r="G7362" t="s">
        <v>68</v>
      </c>
      <c r="H7362">
        <v>80.06</v>
      </c>
      <c r="I7362" t="s">
        <v>513</v>
      </c>
      <c r="J7362" t="s">
        <v>347</v>
      </c>
      <c r="K7362" t="s">
        <v>394</v>
      </c>
    </row>
    <row r="7363" spans="1:11" hidden="1" x14ac:dyDescent="0.35">
      <c r="A7363" t="s">
        <v>481</v>
      </c>
      <c r="B7363" t="s">
        <v>84</v>
      </c>
      <c r="C7363" t="s">
        <v>336</v>
      </c>
      <c r="D7363" t="s">
        <v>78</v>
      </c>
      <c r="E7363">
        <v>2022</v>
      </c>
      <c r="F7363" t="s">
        <v>502</v>
      </c>
      <c r="G7363" t="s">
        <v>68</v>
      </c>
      <c r="H7363">
        <v>4.08</v>
      </c>
      <c r="I7363" t="s">
        <v>513</v>
      </c>
      <c r="J7363" t="s">
        <v>347</v>
      </c>
      <c r="K7363" t="s">
        <v>394</v>
      </c>
    </row>
    <row r="7364" spans="1:11" hidden="1" x14ac:dyDescent="0.35">
      <c r="A7364" t="s">
        <v>481</v>
      </c>
      <c r="B7364" t="s">
        <v>84</v>
      </c>
      <c r="C7364" t="s">
        <v>354</v>
      </c>
      <c r="D7364" t="s">
        <v>78</v>
      </c>
      <c r="E7364">
        <v>2022</v>
      </c>
      <c r="F7364" t="s">
        <v>502</v>
      </c>
      <c r="G7364" t="s">
        <v>68</v>
      </c>
      <c r="H7364">
        <v>81.14</v>
      </c>
      <c r="I7364" t="s">
        <v>513</v>
      </c>
      <c r="J7364" t="s">
        <v>347</v>
      </c>
      <c r="K7364" t="s">
        <v>400</v>
      </c>
    </row>
    <row r="7365" spans="1:11" hidden="1" x14ac:dyDescent="0.35">
      <c r="A7365" t="s">
        <v>481</v>
      </c>
      <c r="B7365" t="s">
        <v>84</v>
      </c>
      <c r="C7365" t="s">
        <v>354</v>
      </c>
      <c r="D7365" t="s">
        <v>78</v>
      </c>
      <c r="E7365">
        <v>2022</v>
      </c>
      <c r="F7365" t="s">
        <v>502</v>
      </c>
      <c r="G7365" t="s">
        <v>68</v>
      </c>
      <c r="H7365">
        <v>5.81</v>
      </c>
      <c r="I7365" t="s">
        <v>513</v>
      </c>
      <c r="J7365" t="s">
        <v>347</v>
      </c>
      <c r="K7365" t="s">
        <v>400</v>
      </c>
    </row>
    <row r="7366" spans="1:11" hidden="1" x14ac:dyDescent="0.35">
      <c r="A7366" t="s">
        <v>481</v>
      </c>
      <c r="B7366" t="s">
        <v>84</v>
      </c>
      <c r="C7366" t="s">
        <v>354</v>
      </c>
      <c r="D7366" t="s">
        <v>78</v>
      </c>
      <c r="E7366">
        <v>2022</v>
      </c>
      <c r="F7366" t="s">
        <v>502</v>
      </c>
      <c r="G7366" t="s">
        <v>68</v>
      </c>
      <c r="H7366">
        <v>53.34</v>
      </c>
      <c r="I7366" t="s">
        <v>513</v>
      </c>
      <c r="J7366" t="s">
        <v>347</v>
      </c>
      <c r="K7366" t="s">
        <v>400</v>
      </c>
    </row>
    <row r="7367" spans="1:11" hidden="1" x14ac:dyDescent="0.35">
      <c r="A7367" t="s">
        <v>481</v>
      </c>
      <c r="B7367" t="s">
        <v>84</v>
      </c>
      <c r="C7367" t="s">
        <v>354</v>
      </c>
      <c r="D7367" t="s">
        <v>78</v>
      </c>
      <c r="E7367">
        <v>2022</v>
      </c>
      <c r="F7367" t="s">
        <v>502</v>
      </c>
      <c r="G7367" t="s">
        <v>68</v>
      </c>
      <c r="H7367">
        <v>1.97</v>
      </c>
      <c r="I7367" t="s">
        <v>513</v>
      </c>
      <c r="J7367" t="s">
        <v>347</v>
      </c>
      <c r="K7367" t="s">
        <v>400</v>
      </c>
    </row>
    <row r="7368" spans="1:11" hidden="1" x14ac:dyDescent="0.35">
      <c r="A7368" t="s">
        <v>481</v>
      </c>
      <c r="B7368" t="s">
        <v>84</v>
      </c>
      <c r="C7368" t="s">
        <v>338</v>
      </c>
      <c r="D7368" t="s">
        <v>78</v>
      </c>
      <c r="E7368">
        <v>2022</v>
      </c>
      <c r="F7368" t="s">
        <v>502</v>
      </c>
      <c r="G7368" t="s">
        <v>68</v>
      </c>
      <c r="H7368">
        <v>48.36</v>
      </c>
      <c r="I7368" t="s">
        <v>513</v>
      </c>
      <c r="J7368" t="s">
        <v>347</v>
      </c>
      <c r="K7368" t="s">
        <v>396</v>
      </c>
    </row>
    <row r="7369" spans="1:11" hidden="1" x14ac:dyDescent="0.35">
      <c r="A7369" t="s">
        <v>481</v>
      </c>
      <c r="B7369" t="s">
        <v>84</v>
      </c>
      <c r="C7369" t="s">
        <v>338</v>
      </c>
      <c r="D7369" t="s">
        <v>78</v>
      </c>
      <c r="E7369">
        <v>2022</v>
      </c>
      <c r="F7369" t="s">
        <v>502</v>
      </c>
      <c r="G7369" t="s">
        <v>68</v>
      </c>
      <c r="H7369">
        <v>9.69</v>
      </c>
      <c r="I7369" t="s">
        <v>513</v>
      </c>
      <c r="J7369" t="s">
        <v>347</v>
      </c>
      <c r="K7369" t="s">
        <v>396</v>
      </c>
    </row>
    <row r="7370" spans="1:11" hidden="1" x14ac:dyDescent="0.35">
      <c r="A7370" t="s">
        <v>481</v>
      </c>
      <c r="B7370" t="s">
        <v>84</v>
      </c>
      <c r="C7370" t="s">
        <v>338</v>
      </c>
      <c r="D7370" t="s">
        <v>78</v>
      </c>
      <c r="E7370">
        <v>2022</v>
      </c>
      <c r="F7370" t="s">
        <v>502</v>
      </c>
      <c r="G7370" t="s">
        <v>68</v>
      </c>
      <c r="H7370">
        <v>75.900000000000006</v>
      </c>
      <c r="I7370" t="s">
        <v>513</v>
      </c>
      <c r="J7370" t="s">
        <v>347</v>
      </c>
      <c r="K7370" t="s">
        <v>396</v>
      </c>
    </row>
    <row r="7371" spans="1:11" hidden="1" x14ac:dyDescent="0.35">
      <c r="A7371" t="s">
        <v>481</v>
      </c>
      <c r="B7371" t="s">
        <v>84</v>
      </c>
      <c r="C7371" t="s">
        <v>338</v>
      </c>
      <c r="D7371" t="s">
        <v>78</v>
      </c>
      <c r="E7371">
        <v>2022</v>
      </c>
      <c r="F7371" t="s">
        <v>502</v>
      </c>
      <c r="G7371" t="s">
        <v>68</v>
      </c>
      <c r="H7371">
        <v>0.99</v>
      </c>
      <c r="I7371" t="s">
        <v>513</v>
      </c>
      <c r="J7371" t="s">
        <v>347</v>
      </c>
      <c r="K7371" t="s">
        <v>396</v>
      </c>
    </row>
    <row r="7372" spans="1:11" hidden="1" x14ac:dyDescent="0.35">
      <c r="A7372" t="s">
        <v>481</v>
      </c>
      <c r="B7372" t="s">
        <v>84</v>
      </c>
      <c r="C7372" t="s">
        <v>421</v>
      </c>
      <c r="D7372" t="s">
        <v>78</v>
      </c>
      <c r="E7372">
        <v>2022</v>
      </c>
      <c r="F7372" t="s">
        <v>502</v>
      </c>
      <c r="G7372" t="s">
        <v>68</v>
      </c>
      <c r="H7372">
        <v>223.3</v>
      </c>
      <c r="I7372" t="s">
        <v>513</v>
      </c>
      <c r="J7372" t="s">
        <v>347</v>
      </c>
      <c r="K7372" t="s">
        <v>414</v>
      </c>
    </row>
    <row r="7373" spans="1:11" hidden="1" x14ac:dyDescent="0.35">
      <c r="A7373" t="s">
        <v>481</v>
      </c>
      <c r="B7373" t="s">
        <v>84</v>
      </c>
      <c r="C7373" t="s">
        <v>421</v>
      </c>
      <c r="D7373" t="s">
        <v>78</v>
      </c>
      <c r="E7373">
        <v>2022</v>
      </c>
      <c r="F7373" t="s">
        <v>502</v>
      </c>
      <c r="G7373" t="s">
        <v>68</v>
      </c>
      <c r="H7373">
        <v>12.47</v>
      </c>
      <c r="I7373" t="s">
        <v>513</v>
      </c>
      <c r="J7373" t="s">
        <v>347</v>
      </c>
      <c r="K7373" t="s">
        <v>414</v>
      </c>
    </row>
    <row r="7374" spans="1:11" hidden="1" x14ac:dyDescent="0.35">
      <c r="A7374" t="s">
        <v>481</v>
      </c>
      <c r="B7374" t="s">
        <v>84</v>
      </c>
      <c r="C7374" t="s">
        <v>421</v>
      </c>
      <c r="D7374" t="s">
        <v>78</v>
      </c>
      <c r="E7374">
        <v>2022</v>
      </c>
      <c r="F7374" t="s">
        <v>502</v>
      </c>
      <c r="G7374" t="s">
        <v>68</v>
      </c>
      <c r="H7374">
        <v>290.5</v>
      </c>
      <c r="I7374" t="s">
        <v>513</v>
      </c>
      <c r="J7374" t="s">
        <v>347</v>
      </c>
      <c r="K7374" t="s">
        <v>414</v>
      </c>
    </row>
    <row r="7375" spans="1:11" hidden="1" x14ac:dyDescent="0.35">
      <c r="A7375" t="s">
        <v>481</v>
      </c>
      <c r="B7375" t="s">
        <v>84</v>
      </c>
      <c r="C7375" t="s">
        <v>421</v>
      </c>
      <c r="D7375" t="s">
        <v>78</v>
      </c>
      <c r="E7375">
        <v>2022</v>
      </c>
      <c r="F7375" t="s">
        <v>502</v>
      </c>
      <c r="G7375" t="s">
        <v>68</v>
      </c>
      <c r="H7375">
        <v>22.76</v>
      </c>
      <c r="I7375" t="s">
        <v>513</v>
      </c>
      <c r="J7375" t="s">
        <v>347</v>
      </c>
      <c r="K7375" t="s">
        <v>414</v>
      </c>
    </row>
    <row r="7376" spans="1:11" hidden="1" x14ac:dyDescent="0.35">
      <c r="A7376" t="s">
        <v>481</v>
      </c>
      <c r="B7376" t="s">
        <v>84</v>
      </c>
      <c r="C7376" t="s">
        <v>331</v>
      </c>
      <c r="D7376" t="s">
        <v>78</v>
      </c>
      <c r="E7376">
        <v>2022</v>
      </c>
      <c r="F7376" t="s">
        <v>502</v>
      </c>
      <c r="G7376" t="s">
        <v>68</v>
      </c>
      <c r="H7376">
        <v>4849.59</v>
      </c>
      <c r="I7376" t="s">
        <v>513</v>
      </c>
      <c r="J7376" t="s">
        <v>347</v>
      </c>
      <c r="K7376" t="s">
        <v>397</v>
      </c>
    </row>
    <row r="7377" spans="1:11" hidden="1" x14ac:dyDescent="0.35">
      <c r="A7377" t="s">
        <v>481</v>
      </c>
      <c r="B7377" t="s">
        <v>84</v>
      </c>
      <c r="C7377" t="s">
        <v>331</v>
      </c>
      <c r="D7377" t="s">
        <v>78</v>
      </c>
      <c r="E7377">
        <v>2022</v>
      </c>
      <c r="F7377" t="s">
        <v>502</v>
      </c>
      <c r="G7377" t="s">
        <v>68</v>
      </c>
      <c r="H7377">
        <v>1854.07</v>
      </c>
      <c r="I7377" t="s">
        <v>513</v>
      </c>
      <c r="J7377" t="s">
        <v>347</v>
      </c>
      <c r="K7377" t="s">
        <v>397</v>
      </c>
    </row>
    <row r="7378" spans="1:11" hidden="1" x14ac:dyDescent="0.35">
      <c r="A7378" t="s">
        <v>481</v>
      </c>
      <c r="B7378" t="s">
        <v>84</v>
      </c>
      <c r="C7378" t="s">
        <v>331</v>
      </c>
      <c r="D7378" t="s">
        <v>78</v>
      </c>
      <c r="E7378">
        <v>2022</v>
      </c>
      <c r="F7378" t="s">
        <v>502</v>
      </c>
      <c r="G7378" t="s">
        <v>68</v>
      </c>
      <c r="H7378">
        <v>128.18</v>
      </c>
      <c r="I7378" t="s">
        <v>513</v>
      </c>
      <c r="J7378" t="s">
        <v>347</v>
      </c>
      <c r="K7378" t="s">
        <v>397</v>
      </c>
    </row>
    <row r="7379" spans="1:11" hidden="1" x14ac:dyDescent="0.35">
      <c r="A7379" t="s">
        <v>481</v>
      </c>
      <c r="B7379" t="s">
        <v>84</v>
      </c>
      <c r="C7379" t="s">
        <v>331</v>
      </c>
      <c r="D7379" t="s">
        <v>78</v>
      </c>
      <c r="E7379">
        <v>2022</v>
      </c>
      <c r="F7379" t="s">
        <v>502</v>
      </c>
      <c r="G7379" t="s">
        <v>68</v>
      </c>
      <c r="H7379">
        <v>332.42</v>
      </c>
      <c r="I7379" t="s">
        <v>513</v>
      </c>
      <c r="J7379" t="s">
        <v>347</v>
      </c>
      <c r="K7379" t="s">
        <v>397</v>
      </c>
    </row>
    <row r="7380" spans="1:11" hidden="1" x14ac:dyDescent="0.35">
      <c r="A7380" t="s">
        <v>481</v>
      </c>
      <c r="B7380" t="s">
        <v>84</v>
      </c>
      <c r="C7380" t="s">
        <v>331</v>
      </c>
      <c r="D7380" t="s">
        <v>78</v>
      </c>
      <c r="E7380">
        <v>2022</v>
      </c>
      <c r="F7380" t="s">
        <v>502</v>
      </c>
      <c r="G7380" t="s">
        <v>68</v>
      </c>
      <c r="H7380">
        <v>4346.4799999999996</v>
      </c>
      <c r="I7380" t="s">
        <v>513</v>
      </c>
      <c r="J7380" t="s">
        <v>347</v>
      </c>
      <c r="K7380" t="s">
        <v>397</v>
      </c>
    </row>
    <row r="7381" spans="1:11" hidden="1" x14ac:dyDescent="0.35">
      <c r="A7381" t="s">
        <v>481</v>
      </c>
      <c r="B7381" t="s">
        <v>84</v>
      </c>
      <c r="C7381" t="s">
        <v>331</v>
      </c>
      <c r="D7381" t="s">
        <v>78</v>
      </c>
      <c r="E7381">
        <v>2022</v>
      </c>
      <c r="F7381" t="s">
        <v>502</v>
      </c>
      <c r="G7381" t="s">
        <v>68</v>
      </c>
      <c r="H7381">
        <v>469.09</v>
      </c>
      <c r="I7381" t="s">
        <v>513</v>
      </c>
      <c r="J7381" t="s">
        <v>347</v>
      </c>
      <c r="K7381" t="s">
        <v>397</v>
      </c>
    </row>
    <row r="7382" spans="1:11" hidden="1" x14ac:dyDescent="0.35">
      <c r="A7382" t="s">
        <v>481</v>
      </c>
      <c r="B7382" t="s">
        <v>84</v>
      </c>
      <c r="C7382" t="s">
        <v>339</v>
      </c>
      <c r="D7382" t="s">
        <v>78</v>
      </c>
      <c r="E7382">
        <v>2022</v>
      </c>
      <c r="F7382" t="s">
        <v>502</v>
      </c>
      <c r="G7382" t="s">
        <v>68</v>
      </c>
      <c r="H7382">
        <v>36.82</v>
      </c>
      <c r="I7382" t="s">
        <v>513</v>
      </c>
      <c r="J7382" t="s">
        <v>347</v>
      </c>
      <c r="K7382" t="s">
        <v>398</v>
      </c>
    </row>
    <row r="7383" spans="1:11" hidden="1" x14ac:dyDescent="0.35">
      <c r="A7383" t="s">
        <v>481</v>
      </c>
      <c r="B7383" t="s">
        <v>84</v>
      </c>
      <c r="C7383" t="s">
        <v>339</v>
      </c>
      <c r="D7383" t="s">
        <v>78</v>
      </c>
      <c r="E7383">
        <v>2022</v>
      </c>
      <c r="F7383" t="s">
        <v>502</v>
      </c>
      <c r="G7383" t="s">
        <v>68</v>
      </c>
      <c r="H7383">
        <v>40.299999999999997</v>
      </c>
      <c r="I7383" t="s">
        <v>513</v>
      </c>
      <c r="J7383" t="s">
        <v>347</v>
      </c>
      <c r="K7383" t="s">
        <v>398</v>
      </c>
    </row>
    <row r="7384" spans="1:11" hidden="1" x14ac:dyDescent="0.35">
      <c r="A7384" t="s">
        <v>481</v>
      </c>
      <c r="B7384" t="s">
        <v>84</v>
      </c>
      <c r="C7384" t="s">
        <v>339</v>
      </c>
      <c r="D7384" t="s">
        <v>78</v>
      </c>
      <c r="E7384">
        <v>2022</v>
      </c>
      <c r="F7384" t="s">
        <v>502</v>
      </c>
      <c r="G7384" t="s">
        <v>68</v>
      </c>
      <c r="H7384">
        <v>1.7</v>
      </c>
      <c r="I7384" t="s">
        <v>513</v>
      </c>
      <c r="J7384" t="s">
        <v>347</v>
      </c>
      <c r="K7384" t="s">
        <v>398</v>
      </c>
    </row>
    <row r="7385" spans="1:11" hidden="1" x14ac:dyDescent="0.35">
      <c r="A7385" t="s">
        <v>481</v>
      </c>
      <c r="B7385" t="s">
        <v>84</v>
      </c>
      <c r="C7385" t="s">
        <v>339</v>
      </c>
      <c r="D7385" t="s">
        <v>78</v>
      </c>
      <c r="E7385">
        <v>2022</v>
      </c>
      <c r="F7385" t="s">
        <v>502</v>
      </c>
      <c r="G7385" t="s">
        <v>68</v>
      </c>
      <c r="H7385">
        <v>11.77</v>
      </c>
      <c r="I7385" t="s">
        <v>513</v>
      </c>
      <c r="J7385" t="s">
        <v>347</v>
      </c>
      <c r="K7385" t="s">
        <v>398</v>
      </c>
    </row>
    <row r="7386" spans="1:11" hidden="1" x14ac:dyDescent="0.35">
      <c r="A7386" t="s">
        <v>481</v>
      </c>
      <c r="B7386" t="s">
        <v>84</v>
      </c>
      <c r="C7386" t="s">
        <v>339</v>
      </c>
      <c r="D7386" t="s">
        <v>78</v>
      </c>
      <c r="E7386">
        <v>2022</v>
      </c>
      <c r="F7386" t="s">
        <v>502</v>
      </c>
      <c r="G7386" t="s">
        <v>68</v>
      </c>
      <c r="H7386">
        <v>44.62</v>
      </c>
      <c r="I7386" t="s">
        <v>513</v>
      </c>
      <c r="J7386" t="s">
        <v>347</v>
      </c>
      <c r="K7386" t="s">
        <v>398</v>
      </c>
    </row>
    <row r="7387" spans="1:11" hidden="1" x14ac:dyDescent="0.35">
      <c r="A7387" t="s">
        <v>481</v>
      </c>
      <c r="B7387" t="s">
        <v>84</v>
      </c>
      <c r="C7387" t="s">
        <v>339</v>
      </c>
      <c r="D7387" t="s">
        <v>78</v>
      </c>
      <c r="E7387">
        <v>2022</v>
      </c>
      <c r="F7387" t="s">
        <v>502</v>
      </c>
      <c r="G7387" t="s">
        <v>68</v>
      </c>
      <c r="H7387">
        <v>3.24</v>
      </c>
      <c r="I7387" t="s">
        <v>513</v>
      </c>
      <c r="J7387" t="s">
        <v>347</v>
      </c>
      <c r="K7387" t="s">
        <v>398</v>
      </c>
    </row>
    <row r="7388" spans="1:11" x14ac:dyDescent="0.35">
      <c r="A7388" t="s">
        <v>485</v>
      </c>
      <c r="B7388" t="s">
        <v>304</v>
      </c>
      <c r="C7388" t="s">
        <v>87</v>
      </c>
      <c r="D7388" t="s">
        <v>78</v>
      </c>
      <c r="E7388">
        <v>2022</v>
      </c>
      <c r="F7388" t="s">
        <v>71</v>
      </c>
      <c r="G7388" t="s">
        <v>310</v>
      </c>
      <c r="H7388">
        <v>-60.33</v>
      </c>
      <c r="I7388" t="s">
        <v>512</v>
      </c>
      <c r="J7388" t="s">
        <v>347</v>
      </c>
      <c r="K7388" t="s">
        <v>387</v>
      </c>
    </row>
    <row r="7389" spans="1:11" x14ac:dyDescent="0.35">
      <c r="A7389" t="s">
        <v>485</v>
      </c>
      <c r="B7389" t="s">
        <v>304</v>
      </c>
      <c r="C7389" t="s">
        <v>87</v>
      </c>
      <c r="D7389" t="s">
        <v>78</v>
      </c>
      <c r="E7389">
        <v>2022</v>
      </c>
      <c r="F7389" t="s">
        <v>71</v>
      </c>
      <c r="G7389" t="s">
        <v>310</v>
      </c>
      <c r="H7389">
        <v>1.3</v>
      </c>
      <c r="I7389" t="s">
        <v>512</v>
      </c>
      <c r="J7389" t="s">
        <v>347</v>
      </c>
      <c r="K7389" t="s">
        <v>387</v>
      </c>
    </row>
    <row r="7390" spans="1:11" x14ac:dyDescent="0.35">
      <c r="A7390" t="s">
        <v>485</v>
      </c>
      <c r="B7390" t="s">
        <v>304</v>
      </c>
      <c r="C7390" t="s">
        <v>87</v>
      </c>
      <c r="D7390" t="s">
        <v>78</v>
      </c>
      <c r="E7390">
        <v>2022</v>
      </c>
      <c r="F7390" t="s">
        <v>71</v>
      </c>
      <c r="G7390" t="s">
        <v>310</v>
      </c>
      <c r="H7390">
        <v>-0.25</v>
      </c>
      <c r="I7390" t="s">
        <v>512</v>
      </c>
      <c r="J7390" t="s">
        <v>347</v>
      </c>
      <c r="K7390" t="s">
        <v>387</v>
      </c>
    </row>
    <row r="7391" spans="1:11" x14ac:dyDescent="0.35">
      <c r="A7391" t="s">
        <v>485</v>
      </c>
      <c r="B7391" t="s">
        <v>304</v>
      </c>
      <c r="C7391" t="s">
        <v>87</v>
      </c>
      <c r="D7391" t="s">
        <v>78</v>
      </c>
      <c r="E7391">
        <v>2022</v>
      </c>
      <c r="F7391" t="s">
        <v>71</v>
      </c>
      <c r="G7391" t="s">
        <v>310</v>
      </c>
      <c r="H7391">
        <v>0.68</v>
      </c>
      <c r="I7391" t="s">
        <v>512</v>
      </c>
      <c r="J7391" t="s">
        <v>347</v>
      </c>
      <c r="K7391" t="s">
        <v>387</v>
      </c>
    </row>
    <row r="7392" spans="1:11" x14ac:dyDescent="0.35">
      <c r="A7392" t="s">
        <v>485</v>
      </c>
      <c r="B7392" t="s">
        <v>304</v>
      </c>
      <c r="C7392" t="s">
        <v>87</v>
      </c>
      <c r="D7392" t="s">
        <v>78</v>
      </c>
      <c r="E7392">
        <v>2022</v>
      </c>
      <c r="F7392" t="s">
        <v>71</v>
      </c>
      <c r="G7392" t="s">
        <v>310</v>
      </c>
      <c r="H7392">
        <v>-47.04</v>
      </c>
      <c r="I7392" t="s">
        <v>512</v>
      </c>
      <c r="J7392" t="s">
        <v>347</v>
      </c>
      <c r="K7392" t="s">
        <v>387</v>
      </c>
    </row>
    <row r="7393" spans="1:11" x14ac:dyDescent="0.35">
      <c r="A7393" t="s">
        <v>485</v>
      </c>
      <c r="B7393" t="s">
        <v>304</v>
      </c>
      <c r="C7393" t="s">
        <v>87</v>
      </c>
      <c r="D7393" t="s">
        <v>78</v>
      </c>
      <c r="E7393">
        <v>2022</v>
      </c>
      <c r="F7393" t="s">
        <v>71</v>
      </c>
      <c r="G7393" t="s">
        <v>310</v>
      </c>
      <c r="H7393">
        <v>-2.0499999999999998</v>
      </c>
      <c r="I7393" t="s">
        <v>512</v>
      </c>
      <c r="J7393" t="s">
        <v>347</v>
      </c>
      <c r="K7393" t="s">
        <v>387</v>
      </c>
    </row>
    <row r="7394" spans="1:11" x14ac:dyDescent="0.35">
      <c r="A7394" t="s">
        <v>485</v>
      </c>
      <c r="B7394" t="s">
        <v>304</v>
      </c>
      <c r="C7394" t="s">
        <v>87</v>
      </c>
      <c r="D7394" t="s">
        <v>78</v>
      </c>
      <c r="E7394">
        <v>2022</v>
      </c>
      <c r="F7394" t="s">
        <v>502</v>
      </c>
      <c r="G7394" t="s">
        <v>68</v>
      </c>
      <c r="H7394">
        <v>65033.83</v>
      </c>
      <c r="I7394" t="s">
        <v>512</v>
      </c>
      <c r="J7394" t="s">
        <v>347</v>
      </c>
      <c r="K7394" t="s">
        <v>387</v>
      </c>
    </row>
    <row r="7395" spans="1:11" x14ac:dyDescent="0.35">
      <c r="A7395" t="s">
        <v>485</v>
      </c>
      <c r="B7395" t="s">
        <v>304</v>
      </c>
      <c r="C7395" t="s">
        <v>87</v>
      </c>
      <c r="D7395" t="s">
        <v>78</v>
      </c>
      <c r="E7395">
        <v>2022</v>
      </c>
      <c r="F7395" t="s">
        <v>502</v>
      </c>
      <c r="G7395" t="s">
        <v>68</v>
      </c>
      <c r="H7395">
        <v>944.22</v>
      </c>
      <c r="I7395" t="s">
        <v>512</v>
      </c>
      <c r="J7395" t="s">
        <v>347</v>
      </c>
      <c r="K7395" t="s">
        <v>387</v>
      </c>
    </row>
    <row r="7396" spans="1:11" x14ac:dyDescent="0.35">
      <c r="A7396" t="s">
        <v>485</v>
      </c>
      <c r="B7396" t="s">
        <v>304</v>
      </c>
      <c r="C7396" t="s">
        <v>87</v>
      </c>
      <c r="D7396" t="s">
        <v>78</v>
      </c>
      <c r="E7396">
        <v>2022</v>
      </c>
      <c r="F7396" t="s">
        <v>502</v>
      </c>
      <c r="G7396" t="s">
        <v>68</v>
      </c>
      <c r="H7396">
        <v>218.2</v>
      </c>
      <c r="I7396" t="s">
        <v>512</v>
      </c>
      <c r="J7396" t="s">
        <v>347</v>
      </c>
      <c r="K7396" t="s">
        <v>387</v>
      </c>
    </row>
    <row r="7397" spans="1:11" x14ac:dyDescent="0.35">
      <c r="A7397" t="s">
        <v>485</v>
      </c>
      <c r="B7397" t="s">
        <v>304</v>
      </c>
      <c r="C7397" t="s">
        <v>87</v>
      </c>
      <c r="D7397" t="s">
        <v>78</v>
      </c>
      <c r="E7397">
        <v>2022</v>
      </c>
      <c r="F7397" t="s">
        <v>502</v>
      </c>
      <c r="G7397" t="s">
        <v>68</v>
      </c>
      <c r="H7397">
        <v>496.87</v>
      </c>
      <c r="I7397" t="s">
        <v>512</v>
      </c>
      <c r="J7397" t="s">
        <v>347</v>
      </c>
      <c r="K7397" t="s">
        <v>387</v>
      </c>
    </row>
    <row r="7398" spans="1:11" x14ac:dyDescent="0.35">
      <c r="A7398" t="s">
        <v>485</v>
      </c>
      <c r="B7398" t="s">
        <v>304</v>
      </c>
      <c r="C7398" t="s">
        <v>87</v>
      </c>
      <c r="D7398" t="s">
        <v>78</v>
      </c>
      <c r="E7398">
        <v>2022</v>
      </c>
      <c r="F7398" t="s">
        <v>502</v>
      </c>
      <c r="G7398" t="s">
        <v>68</v>
      </c>
      <c r="H7398">
        <v>45480.41</v>
      </c>
      <c r="I7398" t="s">
        <v>512</v>
      </c>
      <c r="J7398" t="s">
        <v>347</v>
      </c>
      <c r="K7398" t="s">
        <v>387</v>
      </c>
    </row>
    <row r="7399" spans="1:11" x14ac:dyDescent="0.35">
      <c r="A7399" t="s">
        <v>485</v>
      </c>
      <c r="B7399" t="s">
        <v>304</v>
      </c>
      <c r="C7399" t="s">
        <v>87</v>
      </c>
      <c r="D7399" t="s">
        <v>78</v>
      </c>
      <c r="E7399">
        <v>2022</v>
      </c>
      <c r="F7399" t="s">
        <v>502</v>
      </c>
      <c r="G7399" t="s">
        <v>68</v>
      </c>
      <c r="H7399">
        <v>3282.24</v>
      </c>
      <c r="I7399" t="s">
        <v>512</v>
      </c>
      <c r="J7399" t="s">
        <v>347</v>
      </c>
      <c r="K7399" t="s">
        <v>387</v>
      </c>
    </row>
    <row r="7400" spans="1:11" hidden="1" x14ac:dyDescent="0.35">
      <c r="A7400" t="s">
        <v>485</v>
      </c>
      <c r="B7400" t="s">
        <v>84</v>
      </c>
      <c r="C7400" t="s">
        <v>85</v>
      </c>
      <c r="D7400" t="s">
        <v>78</v>
      </c>
      <c r="E7400">
        <v>2022</v>
      </c>
      <c r="F7400" t="s">
        <v>506</v>
      </c>
      <c r="G7400" t="s">
        <v>309</v>
      </c>
      <c r="H7400">
        <v>-944.18</v>
      </c>
      <c r="I7400" t="s">
        <v>512</v>
      </c>
      <c r="J7400" t="s">
        <v>347</v>
      </c>
      <c r="K7400" t="s">
        <v>388</v>
      </c>
    </row>
    <row r="7401" spans="1:11" hidden="1" x14ac:dyDescent="0.35">
      <c r="A7401" t="s">
        <v>485</v>
      </c>
      <c r="B7401" t="s">
        <v>84</v>
      </c>
      <c r="C7401" t="s">
        <v>85</v>
      </c>
      <c r="D7401" t="s">
        <v>78</v>
      </c>
      <c r="E7401">
        <v>2022</v>
      </c>
      <c r="F7401" t="s">
        <v>506</v>
      </c>
      <c r="G7401" t="s">
        <v>309</v>
      </c>
      <c r="H7401">
        <v>-490.02</v>
      </c>
      <c r="I7401" t="s">
        <v>512</v>
      </c>
      <c r="J7401" t="s">
        <v>347</v>
      </c>
      <c r="K7401" t="s">
        <v>388</v>
      </c>
    </row>
    <row r="7402" spans="1:11" hidden="1" x14ac:dyDescent="0.35">
      <c r="A7402" t="s">
        <v>485</v>
      </c>
      <c r="B7402" t="s">
        <v>84</v>
      </c>
      <c r="C7402" t="s">
        <v>85</v>
      </c>
      <c r="D7402" t="s">
        <v>78</v>
      </c>
      <c r="E7402">
        <v>2022</v>
      </c>
      <c r="F7402" t="s">
        <v>506</v>
      </c>
      <c r="G7402" t="s">
        <v>309</v>
      </c>
      <c r="H7402">
        <v>-392.36</v>
      </c>
      <c r="I7402" t="s">
        <v>512</v>
      </c>
      <c r="J7402" t="s">
        <v>347</v>
      </c>
      <c r="K7402" t="s">
        <v>388</v>
      </c>
    </row>
    <row r="7403" spans="1:11" hidden="1" x14ac:dyDescent="0.35">
      <c r="A7403" t="s">
        <v>485</v>
      </c>
      <c r="B7403" t="s">
        <v>84</v>
      </c>
      <c r="C7403" t="s">
        <v>85</v>
      </c>
      <c r="D7403" t="s">
        <v>78</v>
      </c>
      <c r="E7403">
        <v>2022</v>
      </c>
      <c r="F7403" t="s">
        <v>500</v>
      </c>
      <c r="G7403" t="s">
        <v>311</v>
      </c>
      <c r="H7403">
        <v>-4149.5200000000004</v>
      </c>
      <c r="I7403" t="s">
        <v>512</v>
      </c>
      <c r="J7403" t="s">
        <v>347</v>
      </c>
      <c r="K7403" t="s">
        <v>388</v>
      </c>
    </row>
    <row r="7404" spans="1:11" hidden="1" x14ac:dyDescent="0.35">
      <c r="A7404" t="s">
        <v>485</v>
      </c>
      <c r="B7404" t="s">
        <v>84</v>
      </c>
      <c r="C7404" t="s">
        <v>85</v>
      </c>
      <c r="D7404" t="s">
        <v>78</v>
      </c>
      <c r="E7404">
        <v>2022</v>
      </c>
      <c r="F7404" t="s">
        <v>500</v>
      </c>
      <c r="G7404" t="s">
        <v>311</v>
      </c>
      <c r="H7404">
        <v>-2153.5700000000002</v>
      </c>
      <c r="I7404" t="s">
        <v>512</v>
      </c>
      <c r="J7404" t="s">
        <v>347</v>
      </c>
      <c r="K7404" t="s">
        <v>388</v>
      </c>
    </row>
    <row r="7405" spans="1:11" hidden="1" x14ac:dyDescent="0.35">
      <c r="A7405" t="s">
        <v>485</v>
      </c>
      <c r="B7405" t="s">
        <v>84</v>
      </c>
      <c r="C7405" t="s">
        <v>85</v>
      </c>
      <c r="D7405" t="s">
        <v>78</v>
      </c>
      <c r="E7405">
        <v>2022</v>
      </c>
      <c r="F7405" t="s">
        <v>500</v>
      </c>
      <c r="G7405" t="s">
        <v>311</v>
      </c>
      <c r="H7405">
        <v>-1724.38</v>
      </c>
      <c r="I7405" t="s">
        <v>512</v>
      </c>
      <c r="J7405" t="s">
        <v>347</v>
      </c>
      <c r="K7405" t="s">
        <v>388</v>
      </c>
    </row>
    <row r="7406" spans="1:11" hidden="1" x14ac:dyDescent="0.35">
      <c r="A7406" t="s">
        <v>485</v>
      </c>
      <c r="B7406" t="s">
        <v>84</v>
      </c>
      <c r="C7406" t="s">
        <v>85</v>
      </c>
      <c r="D7406" t="s">
        <v>78</v>
      </c>
      <c r="E7406">
        <v>2022</v>
      </c>
      <c r="F7406" t="s">
        <v>71</v>
      </c>
      <c r="G7406" t="s">
        <v>310</v>
      </c>
      <c r="H7406">
        <v>-57.66</v>
      </c>
      <c r="I7406" t="s">
        <v>512</v>
      </c>
      <c r="J7406" t="s">
        <v>347</v>
      </c>
      <c r="K7406" t="s">
        <v>388</v>
      </c>
    </row>
    <row r="7407" spans="1:11" hidden="1" x14ac:dyDescent="0.35">
      <c r="A7407" t="s">
        <v>485</v>
      </c>
      <c r="B7407" t="s">
        <v>84</v>
      </c>
      <c r="C7407" t="s">
        <v>85</v>
      </c>
      <c r="D7407" t="s">
        <v>78</v>
      </c>
      <c r="E7407">
        <v>2022</v>
      </c>
      <c r="F7407" t="s">
        <v>71</v>
      </c>
      <c r="G7407" t="s">
        <v>310</v>
      </c>
      <c r="H7407">
        <v>-29.93</v>
      </c>
      <c r="I7407" t="s">
        <v>512</v>
      </c>
      <c r="J7407" t="s">
        <v>347</v>
      </c>
      <c r="K7407" t="s">
        <v>388</v>
      </c>
    </row>
    <row r="7408" spans="1:11" hidden="1" x14ac:dyDescent="0.35">
      <c r="A7408" t="s">
        <v>485</v>
      </c>
      <c r="B7408" t="s">
        <v>84</v>
      </c>
      <c r="C7408" t="s">
        <v>85</v>
      </c>
      <c r="D7408" t="s">
        <v>78</v>
      </c>
      <c r="E7408">
        <v>2022</v>
      </c>
      <c r="F7408" t="s">
        <v>71</v>
      </c>
      <c r="G7408" t="s">
        <v>310</v>
      </c>
      <c r="H7408">
        <v>-23.96</v>
      </c>
      <c r="I7408" t="s">
        <v>512</v>
      </c>
      <c r="J7408" t="s">
        <v>347</v>
      </c>
      <c r="K7408" t="s">
        <v>388</v>
      </c>
    </row>
    <row r="7409" spans="1:11" hidden="1" x14ac:dyDescent="0.35">
      <c r="A7409" t="s">
        <v>485</v>
      </c>
      <c r="B7409" t="s">
        <v>84</v>
      </c>
      <c r="C7409" t="s">
        <v>85</v>
      </c>
      <c r="D7409" t="s">
        <v>78</v>
      </c>
      <c r="E7409">
        <v>2022</v>
      </c>
      <c r="F7409" t="s">
        <v>156</v>
      </c>
      <c r="G7409" t="s">
        <v>307</v>
      </c>
      <c r="H7409">
        <v>-826.15</v>
      </c>
      <c r="I7409" t="s">
        <v>512</v>
      </c>
      <c r="J7409" t="s">
        <v>347</v>
      </c>
      <c r="K7409" t="s">
        <v>388</v>
      </c>
    </row>
    <row r="7410" spans="1:11" hidden="1" x14ac:dyDescent="0.35">
      <c r="A7410" t="s">
        <v>485</v>
      </c>
      <c r="B7410" t="s">
        <v>84</v>
      </c>
      <c r="C7410" t="s">
        <v>85</v>
      </c>
      <c r="D7410" t="s">
        <v>78</v>
      </c>
      <c r="E7410">
        <v>2022</v>
      </c>
      <c r="F7410" t="s">
        <v>156</v>
      </c>
      <c r="G7410" t="s">
        <v>307</v>
      </c>
      <c r="H7410">
        <v>-428.76</v>
      </c>
      <c r="I7410" t="s">
        <v>512</v>
      </c>
      <c r="J7410" t="s">
        <v>347</v>
      </c>
      <c r="K7410" t="s">
        <v>388</v>
      </c>
    </row>
    <row r="7411" spans="1:11" hidden="1" x14ac:dyDescent="0.35">
      <c r="A7411" t="s">
        <v>485</v>
      </c>
      <c r="B7411" t="s">
        <v>84</v>
      </c>
      <c r="C7411" t="s">
        <v>85</v>
      </c>
      <c r="D7411" t="s">
        <v>78</v>
      </c>
      <c r="E7411">
        <v>2022</v>
      </c>
      <c r="F7411" t="s">
        <v>156</v>
      </c>
      <c r="G7411" t="s">
        <v>307</v>
      </c>
      <c r="H7411">
        <v>-343.31</v>
      </c>
      <c r="I7411" t="s">
        <v>512</v>
      </c>
      <c r="J7411" t="s">
        <v>347</v>
      </c>
      <c r="K7411" t="s">
        <v>388</v>
      </c>
    </row>
    <row r="7412" spans="1:11" hidden="1" x14ac:dyDescent="0.35">
      <c r="A7412" t="s">
        <v>485</v>
      </c>
      <c r="B7412" t="s">
        <v>84</v>
      </c>
      <c r="C7412" t="s">
        <v>329</v>
      </c>
      <c r="D7412" t="s">
        <v>78</v>
      </c>
      <c r="E7412">
        <v>2022</v>
      </c>
      <c r="F7412" t="s">
        <v>500</v>
      </c>
      <c r="G7412" t="s">
        <v>311</v>
      </c>
      <c r="H7412">
        <v>740.03</v>
      </c>
      <c r="I7412" t="s">
        <v>512</v>
      </c>
      <c r="J7412" t="s">
        <v>14</v>
      </c>
      <c r="K7412" t="s">
        <v>390</v>
      </c>
    </row>
    <row r="7413" spans="1:11" hidden="1" x14ac:dyDescent="0.35">
      <c r="A7413" t="s">
        <v>485</v>
      </c>
      <c r="B7413" t="s">
        <v>84</v>
      </c>
      <c r="C7413" t="s">
        <v>329</v>
      </c>
      <c r="D7413" t="s">
        <v>78</v>
      </c>
      <c r="E7413">
        <v>2022</v>
      </c>
      <c r="F7413" t="s">
        <v>500</v>
      </c>
      <c r="G7413" t="s">
        <v>311</v>
      </c>
      <c r="H7413">
        <v>142.13999999999999</v>
      </c>
      <c r="I7413" t="s">
        <v>512</v>
      </c>
      <c r="J7413" t="s">
        <v>347</v>
      </c>
      <c r="K7413" t="s">
        <v>390</v>
      </c>
    </row>
    <row r="7414" spans="1:11" hidden="1" x14ac:dyDescent="0.35">
      <c r="A7414" t="s">
        <v>485</v>
      </c>
      <c r="B7414" t="s">
        <v>84</v>
      </c>
      <c r="C7414" t="s">
        <v>329</v>
      </c>
      <c r="D7414" t="s">
        <v>78</v>
      </c>
      <c r="E7414">
        <v>2022</v>
      </c>
      <c r="F7414" t="s">
        <v>500</v>
      </c>
      <c r="G7414" t="s">
        <v>311</v>
      </c>
      <c r="H7414">
        <v>54.82</v>
      </c>
      <c r="I7414" t="s">
        <v>512</v>
      </c>
      <c r="J7414" t="s">
        <v>14</v>
      </c>
      <c r="K7414" t="s">
        <v>390</v>
      </c>
    </row>
    <row r="7415" spans="1:11" hidden="1" x14ac:dyDescent="0.35">
      <c r="A7415" t="s">
        <v>485</v>
      </c>
      <c r="B7415" t="s">
        <v>84</v>
      </c>
      <c r="C7415" t="s">
        <v>329</v>
      </c>
      <c r="D7415" t="s">
        <v>78</v>
      </c>
      <c r="E7415">
        <v>2022</v>
      </c>
      <c r="F7415" t="s">
        <v>500</v>
      </c>
      <c r="G7415" t="s">
        <v>311</v>
      </c>
      <c r="H7415">
        <v>10.53</v>
      </c>
      <c r="I7415" t="s">
        <v>512</v>
      </c>
      <c r="J7415" t="s">
        <v>347</v>
      </c>
      <c r="K7415" t="s">
        <v>390</v>
      </c>
    </row>
    <row r="7416" spans="1:11" hidden="1" x14ac:dyDescent="0.35">
      <c r="A7416" t="s">
        <v>485</v>
      </c>
      <c r="B7416" t="s">
        <v>84</v>
      </c>
      <c r="C7416" t="s">
        <v>329</v>
      </c>
      <c r="D7416" t="s">
        <v>78</v>
      </c>
      <c r="E7416">
        <v>2022</v>
      </c>
      <c r="F7416" t="s">
        <v>500</v>
      </c>
      <c r="G7416" t="s">
        <v>311</v>
      </c>
      <c r="H7416">
        <v>-2.11</v>
      </c>
      <c r="I7416" t="s">
        <v>512</v>
      </c>
      <c r="J7416" t="s">
        <v>14</v>
      </c>
      <c r="K7416" t="s">
        <v>390</v>
      </c>
    </row>
    <row r="7417" spans="1:11" hidden="1" x14ac:dyDescent="0.35">
      <c r="A7417" t="s">
        <v>485</v>
      </c>
      <c r="B7417" t="s">
        <v>84</v>
      </c>
      <c r="C7417" t="s">
        <v>329</v>
      </c>
      <c r="D7417" t="s">
        <v>78</v>
      </c>
      <c r="E7417">
        <v>2022</v>
      </c>
      <c r="F7417" t="s">
        <v>500</v>
      </c>
      <c r="G7417" t="s">
        <v>311</v>
      </c>
      <c r="H7417">
        <v>-0.4</v>
      </c>
      <c r="I7417" t="s">
        <v>512</v>
      </c>
      <c r="J7417" t="s">
        <v>347</v>
      </c>
      <c r="K7417" t="s">
        <v>390</v>
      </c>
    </row>
    <row r="7418" spans="1:11" hidden="1" x14ac:dyDescent="0.35">
      <c r="A7418" t="s">
        <v>485</v>
      </c>
      <c r="B7418" t="s">
        <v>84</v>
      </c>
      <c r="C7418" t="s">
        <v>329</v>
      </c>
      <c r="D7418" t="s">
        <v>78</v>
      </c>
      <c r="E7418">
        <v>2022</v>
      </c>
      <c r="F7418" t="s">
        <v>500</v>
      </c>
      <c r="G7418" t="s">
        <v>311</v>
      </c>
      <c r="H7418">
        <v>18.97</v>
      </c>
      <c r="I7418" t="s">
        <v>512</v>
      </c>
      <c r="J7418" t="s">
        <v>14</v>
      </c>
      <c r="K7418" t="s">
        <v>390</v>
      </c>
    </row>
    <row r="7419" spans="1:11" hidden="1" x14ac:dyDescent="0.35">
      <c r="A7419" t="s">
        <v>485</v>
      </c>
      <c r="B7419" t="s">
        <v>84</v>
      </c>
      <c r="C7419" t="s">
        <v>329</v>
      </c>
      <c r="D7419" t="s">
        <v>78</v>
      </c>
      <c r="E7419">
        <v>2022</v>
      </c>
      <c r="F7419" t="s">
        <v>500</v>
      </c>
      <c r="G7419" t="s">
        <v>311</v>
      </c>
      <c r="H7419">
        <v>3.64</v>
      </c>
      <c r="I7419" t="s">
        <v>512</v>
      </c>
      <c r="J7419" t="s">
        <v>347</v>
      </c>
      <c r="K7419" t="s">
        <v>390</v>
      </c>
    </row>
    <row r="7420" spans="1:11" hidden="1" x14ac:dyDescent="0.35">
      <c r="A7420" t="s">
        <v>485</v>
      </c>
      <c r="B7420" t="s">
        <v>84</v>
      </c>
      <c r="C7420" t="s">
        <v>329</v>
      </c>
      <c r="D7420" t="s">
        <v>78</v>
      </c>
      <c r="E7420">
        <v>2022</v>
      </c>
      <c r="F7420" t="s">
        <v>500</v>
      </c>
      <c r="G7420" t="s">
        <v>311</v>
      </c>
      <c r="H7420">
        <v>672.55</v>
      </c>
      <c r="I7420" t="s">
        <v>512</v>
      </c>
      <c r="J7420" t="s">
        <v>14</v>
      </c>
      <c r="K7420" t="s">
        <v>390</v>
      </c>
    </row>
    <row r="7421" spans="1:11" hidden="1" x14ac:dyDescent="0.35">
      <c r="A7421" t="s">
        <v>485</v>
      </c>
      <c r="B7421" t="s">
        <v>84</v>
      </c>
      <c r="C7421" t="s">
        <v>329</v>
      </c>
      <c r="D7421" t="s">
        <v>78</v>
      </c>
      <c r="E7421">
        <v>2022</v>
      </c>
      <c r="F7421" t="s">
        <v>500</v>
      </c>
      <c r="G7421" t="s">
        <v>311</v>
      </c>
      <c r="H7421">
        <v>129.18</v>
      </c>
      <c r="I7421" t="s">
        <v>512</v>
      </c>
      <c r="J7421" t="s">
        <v>347</v>
      </c>
      <c r="K7421" t="s">
        <v>390</v>
      </c>
    </row>
    <row r="7422" spans="1:11" hidden="1" x14ac:dyDescent="0.35">
      <c r="A7422" t="s">
        <v>485</v>
      </c>
      <c r="B7422" t="s">
        <v>84</v>
      </c>
      <c r="C7422" t="s">
        <v>329</v>
      </c>
      <c r="D7422" t="s">
        <v>78</v>
      </c>
      <c r="E7422">
        <v>2022</v>
      </c>
      <c r="F7422" t="s">
        <v>500</v>
      </c>
      <c r="G7422" t="s">
        <v>311</v>
      </c>
      <c r="H7422">
        <v>-86.44</v>
      </c>
      <c r="I7422" t="s">
        <v>512</v>
      </c>
      <c r="J7422" t="s">
        <v>14</v>
      </c>
      <c r="K7422" t="s">
        <v>390</v>
      </c>
    </row>
    <row r="7423" spans="1:11" hidden="1" x14ac:dyDescent="0.35">
      <c r="A7423" t="s">
        <v>485</v>
      </c>
      <c r="B7423" t="s">
        <v>84</v>
      </c>
      <c r="C7423" t="s">
        <v>329</v>
      </c>
      <c r="D7423" t="s">
        <v>78</v>
      </c>
      <c r="E7423">
        <v>2022</v>
      </c>
      <c r="F7423" t="s">
        <v>500</v>
      </c>
      <c r="G7423" t="s">
        <v>311</v>
      </c>
      <c r="H7423">
        <v>-16.600000000000001</v>
      </c>
      <c r="I7423" t="s">
        <v>512</v>
      </c>
      <c r="J7423" t="s">
        <v>347</v>
      </c>
      <c r="K7423" t="s">
        <v>390</v>
      </c>
    </row>
    <row r="7424" spans="1:11" hidden="1" x14ac:dyDescent="0.35">
      <c r="A7424" t="s">
        <v>485</v>
      </c>
      <c r="B7424" t="s">
        <v>84</v>
      </c>
      <c r="C7424" t="s">
        <v>329</v>
      </c>
      <c r="D7424" t="s">
        <v>78</v>
      </c>
      <c r="E7424">
        <v>2022</v>
      </c>
      <c r="F7424" t="s">
        <v>506</v>
      </c>
      <c r="G7424" t="s">
        <v>309</v>
      </c>
      <c r="H7424">
        <v>181.89</v>
      </c>
      <c r="I7424" t="s">
        <v>512</v>
      </c>
      <c r="J7424" t="s">
        <v>347</v>
      </c>
      <c r="K7424" t="s">
        <v>390</v>
      </c>
    </row>
    <row r="7425" spans="1:11" hidden="1" x14ac:dyDescent="0.35">
      <c r="A7425" t="s">
        <v>485</v>
      </c>
      <c r="B7425" t="s">
        <v>84</v>
      </c>
      <c r="C7425" t="s">
        <v>329</v>
      </c>
      <c r="D7425" t="s">
        <v>78</v>
      </c>
      <c r="E7425">
        <v>2022</v>
      </c>
      <c r="F7425" t="s">
        <v>506</v>
      </c>
      <c r="G7425" t="s">
        <v>309</v>
      </c>
      <c r="H7425">
        <v>13.47</v>
      </c>
      <c r="I7425" t="s">
        <v>512</v>
      </c>
      <c r="J7425" t="s">
        <v>347</v>
      </c>
      <c r="K7425" t="s">
        <v>390</v>
      </c>
    </row>
    <row r="7426" spans="1:11" hidden="1" x14ac:dyDescent="0.35">
      <c r="A7426" t="s">
        <v>485</v>
      </c>
      <c r="B7426" t="s">
        <v>84</v>
      </c>
      <c r="C7426" t="s">
        <v>329</v>
      </c>
      <c r="D7426" t="s">
        <v>78</v>
      </c>
      <c r="E7426">
        <v>2022</v>
      </c>
      <c r="F7426" t="s">
        <v>506</v>
      </c>
      <c r="G7426" t="s">
        <v>309</v>
      </c>
      <c r="H7426">
        <v>-0.52</v>
      </c>
      <c r="I7426" t="s">
        <v>512</v>
      </c>
      <c r="J7426" t="s">
        <v>347</v>
      </c>
      <c r="K7426" t="s">
        <v>390</v>
      </c>
    </row>
    <row r="7427" spans="1:11" hidden="1" x14ac:dyDescent="0.35">
      <c r="A7427" t="s">
        <v>485</v>
      </c>
      <c r="B7427" t="s">
        <v>84</v>
      </c>
      <c r="C7427" t="s">
        <v>329</v>
      </c>
      <c r="D7427" t="s">
        <v>78</v>
      </c>
      <c r="E7427">
        <v>2022</v>
      </c>
      <c r="F7427" t="s">
        <v>506</v>
      </c>
      <c r="G7427" t="s">
        <v>309</v>
      </c>
      <c r="H7427">
        <v>4.66</v>
      </c>
      <c r="I7427" t="s">
        <v>512</v>
      </c>
      <c r="J7427" t="s">
        <v>347</v>
      </c>
      <c r="K7427" t="s">
        <v>390</v>
      </c>
    </row>
    <row r="7428" spans="1:11" hidden="1" x14ac:dyDescent="0.35">
      <c r="A7428" t="s">
        <v>485</v>
      </c>
      <c r="B7428" t="s">
        <v>84</v>
      </c>
      <c r="C7428" t="s">
        <v>329</v>
      </c>
      <c r="D7428" t="s">
        <v>78</v>
      </c>
      <c r="E7428">
        <v>2022</v>
      </c>
      <c r="F7428" t="s">
        <v>506</v>
      </c>
      <c r="G7428" t="s">
        <v>309</v>
      </c>
      <c r="H7428">
        <v>165.3</v>
      </c>
      <c r="I7428" t="s">
        <v>512</v>
      </c>
      <c r="J7428" t="s">
        <v>347</v>
      </c>
      <c r="K7428" t="s">
        <v>390</v>
      </c>
    </row>
    <row r="7429" spans="1:11" hidden="1" x14ac:dyDescent="0.35">
      <c r="A7429" t="s">
        <v>485</v>
      </c>
      <c r="B7429" t="s">
        <v>84</v>
      </c>
      <c r="C7429" t="s">
        <v>329</v>
      </c>
      <c r="D7429" t="s">
        <v>78</v>
      </c>
      <c r="E7429">
        <v>2022</v>
      </c>
      <c r="F7429" t="s">
        <v>506</v>
      </c>
      <c r="G7429" t="s">
        <v>309</v>
      </c>
      <c r="H7429">
        <v>-21.25</v>
      </c>
      <c r="I7429" t="s">
        <v>512</v>
      </c>
      <c r="J7429" t="s">
        <v>347</v>
      </c>
      <c r="K7429" t="s">
        <v>390</v>
      </c>
    </row>
    <row r="7430" spans="1:11" hidden="1" x14ac:dyDescent="0.35">
      <c r="A7430" t="s">
        <v>485</v>
      </c>
      <c r="B7430" t="s">
        <v>84</v>
      </c>
      <c r="C7430" t="s">
        <v>329</v>
      </c>
      <c r="D7430" t="s">
        <v>78</v>
      </c>
      <c r="E7430">
        <v>2022</v>
      </c>
      <c r="F7430" t="s">
        <v>71</v>
      </c>
      <c r="G7430" t="s">
        <v>310</v>
      </c>
      <c r="H7430">
        <v>6.19</v>
      </c>
      <c r="I7430" t="s">
        <v>512</v>
      </c>
      <c r="J7430" t="s">
        <v>347</v>
      </c>
      <c r="K7430" t="s">
        <v>390</v>
      </c>
    </row>
    <row r="7431" spans="1:11" hidden="1" x14ac:dyDescent="0.35">
      <c r="A7431" t="s">
        <v>485</v>
      </c>
      <c r="B7431" t="s">
        <v>84</v>
      </c>
      <c r="C7431" t="s">
        <v>329</v>
      </c>
      <c r="D7431" t="s">
        <v>78</v>
      </c>
      <c r="E7431">
        <v>2022</v>
      </c>
      <c r="F7431" t="s">
        <v>71</v>
      </c>
      <c r="G7431" t="s">
        <v>310</v>
      </c>
      <c r="H7431">
        <v>0.46</v>
      </c>
      <c r="I7431" t="s">
        <v>512</v>
      </c>
      <c r="J7431" t="s">
        <v>347</v>
      </c>
      <c r="K7431" t="s">
        <v>390</v>
      </c>
    </row>
    <row r="7432" spans="1:11" hidden="1" x14ac:dyDescent="0.35">
      <c r="A7432" t="s">
        <v>485</v>
      </c>
      <c r="B7432" t="s">
        <v>84</v>
      </c>
      <c r="C7432" t="s">
        <v>329</v>
      </c>
      <c r="D7432" t="s">
        <v>78</v>
      </c>
      <c r="E7432">
        <v>2022</v>
      </c>
      <c r="F7432" t="s">
        <v>71</v>
      </c>
      <c r="G7432" t="s">
        <v>310</v>
      </c>
      <c r="H7432">
        <v>-0.02</v>
      </c>
      <c r="I7432" t="s">
        <v>512</v>
      </c>
      <c r="J7432" t="s">
        <v>347</v>
      </c>
      <c r="K7432" t="s">
        <v>390</v>
      </c>
    </row>
    <row r="7433" spans="1:11" hidden="1" x14ac:dyDescent="0.35">
      <c r="A7433" t="s">
        <v>485</v>
      </c>
      <c r="B7433" t="s">
        <v>84</v>
      </c>
      <c r="C7433" t="s">
        <v>329</v>
      </c>
      <c r="D7433" t="s">
        <v>78</v>
      </c>
      <c r="E7433">
        <v>2022</v>
      </c>
      <c r="F7433" t="s">
        <v>71</v>
      </c>
      <c r="G7433" t="s">
        <v>310</v>
      </c>
      <c r="H7433">
        <v>0.16</v>
      </c>
      <c r="I7433" t="s">
        <v>512</v>
      </c>
      <c r="J7433" t="s">
        <v>347</v>
      </c>
      <c r="K7433" t="s">
        <v>390</v>
      </c>
    </row>
    <row r="7434" spans="1:11" hidden="1" x14ac:dyDescent="0.35">
      <c r="A7434" t="s">
        <v>485</v>
      </c>
      <c r="B7434" t="s">
        <v>84</v>
      </c>
      <c r="C7434" t="s">
        <v>329</v>
      </c>
      <c r="D7434" t="s">
        <v>78</v>
      </c>
      <c r="E7434">
        <v>2022</v>
      </c>
      <c r="F7434" t="s">
        <v>71</v>
      </c>
      <c r="G7434" t="s">
        <v>310</v>
      </c>
      <c r="H7434">
        <v>5.64</v>
      </c>
      <c r="I7434" t="s">
        <v>512</v>
      </c>
      <c r="J7434" t="s">
        <v>347</v>
      </c>
      <c r="K7434" t="s">
        <v>390</v>
      </c>
    </row>
    <row r="7435" spans="1:11" hidden="1" x14ac:dyDescent="0.35">
      <c r="A7435" t="s">
        <v>485</v>
      </c>
      <c r="B7435" t="s">
        <v>84</v>
      </c>
      <c r="C7435" t="s">
        <v>329</v>
      </c>
      <c r="D7435" t="s">
        <v>78</v>
      </c>
      <c r="E7435">
        <v>2022</v>
      </c>
      <c r="F7435" t="s">
        <v>71</v>
      </c>
      <c r="G7435" t="s">
        <v>310</v>
      </c>
      <c r="H7435">
        <v>-0.73</v>
      </c>
      <c r="I7435" t="s">
        <v>512</v>
      </c>
      <c r="J7435" t="s">
        <v>347</v>
      </c>
      <c r="K7435" t="s">
        <v>390</v>
      </c>
    </row>
    <row r="7436" spans="1:11" hidden="1" x14ac:dyDescent="0.35">
      <c r="A7436" t="s">
        <v>485</v>
      </c>
      <c r="B7436" t="s">
        <v>84</v>
      </c>
      <c r="C7436" t="s">
        <v>329</v>
      </c>
      <c r="D7436" t="s">
        <v>78</v>
      </c>
      <c r="E7436">
        <v>2022</v>
      </c>
      <c r="F7436" t="s">
        <v>156</v>
      </c>
      <c r="G7436" t="s">
        <v>307</v>
      </c>
      <c r="H7436">
        <v>6.67</v>
      </c>
      <c r="I7436" t="s">
        <v>512</v>
      </c>
      <c r="J7436" t="s">
        <v>14</v>
      </c>
      <c r="K7436" t="s">
        <v>390</v>
      </c>
    </row>
    <row r="7437" spans="1:11" hidden="1" x14ac:dyDescent="0.35">
      <c r="A7437" t="s">
        <v>485</v>
      </c>
      <c r="B7437" t="s">
        <v>84</v>
      </c>
      <c r="C7437" t="s">
        <v>329</v>
      </c>
      <c r="D7437" t="s">
        <v>78</v>
      </c>
      <c r="E7437">
        <v>2022</v>
      </c>
      <c r="F7437" t="s">
        <v>156</v>
      </c>
      <c r="G7437" t="s">
        <v>307</v>
      </c>
      <c r="H7437">
        <v>36.549999999999997</v>
      </c>
      <c r="I7437" t="s">
        <v>512</v>
      </c>
      <c r="J7437" t="s">
        <v>347</v>
      </c>
      <c r="K7437" t="s">
        <v>390</v>
      </c>
    </row>
    <row r="7438" spans="1:11" hidden="1" x14ac:dyDescent="0.35">
      <c r="A7438" t="s">
        <v>485</v>
      </c>
      <c r="B7438" t="s">
        <v>84</v>
      </c>
      <c r="C7438" t="s">
        <v>329</v>
      </c>
      <c r="D7438" t="s">
        <v>78</v>
      </c>
      <c r="E7438">
        <v>2022</v>
      </c>
      <c r="F7438" t="s">
        <v>156</v>
      </c>
      <c r="G7438" t="s">
        <v>307</v>
      </c>
      <c r="H7438">
        <v>0.49</v>
      </c>
      <c r="I7438" t="s">
        <v>512</v>
      </c>
      <c r="J7438" t="s">
        <v>14</v>
      </c>
      <c r="K7438" t="s">
        <v>390</v>
      </c>
    </row>
    <row r="7439" spans="1:11" hidden="1" x14ac:dyDescent="0.35">
      <c r="A7439" t="s">
        <v>485</v>
      </c>
      <c r="B7439" t="s">
        <v>84</v>
      </c>
      <c r="C7439" t="s">
        <v>329</v>
      </c>
      <c r="D7439" t="s">
        <v>78</v>
      </c>
      <c r="E7439">
        <v>2022</v>
      </c>
      <c r="F7439" t="s">
        <v>156</v>
      </c>
      <c r="G7439" t="s">
        <v>307</v>
      </c>
      <c r="H7439">
        <v>2.71</v>
      </c>
      <c r="I7439" t="s">
        <v>512</v>
      </c>
      <c r="J7439" t="s">
        <v>347</v>
      </c>
      <c r="K7439" t="s">
        <v>390</v>
      </c>
    </row>
    <row r="7440" spans="1:11" hidden="1" x14ac:dyDescent="0.35">
      <c r="A7440" t="s">
        <v>485</v>
      </c>
      <c r="B7440" t="s">
        <v>84</v>
      </c>
      <c r="C7440" t="s">
        <v>329</v>
      </c>
      <c r="D7440" t="s">
        <v>78</v>
      </c>
      <c r="E7440">
        <v>2022</v>
      </c>
      <c r="F7440" t="s">
        <v>156</v>
      </c>
      <c r="G7440" t="s">
        <v>307</v>
      </c>
      <c r="H7440">
        <v>-0.02</v>
      </c>
      <c r="I7440" t="s">
        <v>512</v>
      </c>
      <c r="J7440" t="s">
        <v>14</v>
      </c>
      <c r="K7440" t="s">
        <v>390</v>
      </c>
    </row>
    <row r="7441" spans="1:11" hidden="1" x14ac:dyDescent="0.35">
      <c r="A7441" t="s">
        <v>485</v>
      </c>
      <c r="B7441" t="s">
        <v>84</v>
      </c>
      <c r="C7441" t="s">
        <v>329</v>
      </c>
      <c r="D7441" t="s">
        <v>78</v>
      </c>
      <c r="E7441">
        <v>2022</v>
      </c>
      <c r="F7441" t="s">
        <v>156</v>
      </c>
      <c r="G7441" t="s">
        <v>307</v>
      </c>
      <c r="H7441">
        <v>-0.1</v>
      </c>
      <c r="I7441" t="s">
        <v>512</v>
      </c>
      <c r="J7441" t="s">
        <v>347</v>
      </c>
      <c r="K7441" t="s">
        <v>390</v>
      </c>
    </row>
    <row r="7442" spans="1:11" hidden="1" x14ac:dyDescent="0.35">
      <c r="A7442" t="s">
        <v>485</v>
      </c>
      <c r="B7442" t="s">
        <v>84</v>
      </c>
      <c r="C7442" t="s">
        <v>329</v>
      </c>
      <c r="D7442" t="s">
        <v>78</v>
      </c>
      <c r="E7442">
        <v>2022</v>
      </c>
      <c r="F7442" t="s">
        <v>156</v>
      </c>
      <c r="G7442" t="s">
        <v>307</v>
      </c>
      <c r="H7442">
        <v>0.17</v>
      </c>
      <c r="I7442" t="s">
        <v>512</v>
      </c>
      <c r="J7442" t="s">
        <v>14</v>
      </c>
      <c r="K7442" t="s">
        <v>390</v>
      </c>
    </row>
    <row r="7443" spans="1:11" hidden="1" x14ac:dyDescent="0.35">
      <c r="A7443" t="s">
        <v>485</v>
      </c>
      <c r="B7443" t="s">
        <v>84</v>
      </c>
      <c r="C7443" t="s">
        <v>329</v>
      </c>
      <c r="D7443" t="s">
        <v>78</v>
      </c>
      <c r="E7443">
        <v>2022</v>
      </c>
      <c r="F7443" t="s">
        <v>156</v>
      </c>
      <c r="G7443" t="s">
        <v>307</v>
      </c>
      <c r="H7443">
        <v>0.94</v>
      </c>
      <c r="I7443" t="s">
        <v>512</v>
      </c>
      <c r="J7443" t="s">
        <v>347</v>
      </c>
      <c r="K7443" t="s">
        <v>390</v>
      </c>
    </row>
    <row r="7444" spans="1:11" hidden="1" x14ac:dyDescent="0.35">
      <c r="A7444" t="s">
        <v>485</v>
      </c>
      <c r="B7444" t="s">
        <v>84</v>
      </c>
      <c r="C7444" t="s">
        <v>329</v>
      </c>
      <c r="D7444" t="s">
        <v>78</v>
      </c>
      <c r="E7444">
        <v>2022</v>
      </c>
      <c r="F7444" t="s">
        <v>156</v>
      </c>
      <c r="G7444" t="s">
        <v>307</v>
      </c>
      <c r="H7444">
        <v>6.06</v>
      </c>
      <c r="I7444" t="s">
        <v>512</v>
      </c>
      <c r="J7444" t="s">
        <v>14</v>
      </c>
      <c r="K7444" t="s">
        <v>390</v>
      </c>
    </row>
    <row r="7445" spans="1:11" hidden="1" x14ac:dyDescent="0.35">
      <c r="A7445" t="s">
        <v>485</v>
      </c>
      <c r="B7445" t="s">
        <v>84</v>
      </c>
      <c r="C7445" t="s">
        <v>329</v>
      </c>
      <c r="D7445" t="s">
        <v>78</v>
      </c>
      <c r="E7445">
        <v>2022</v>
      </c>
      <c r="F7445" t="s">
        <v>156</v>
      </c>
      <c r="G7445" t="s">
        <v>307</v>
      </c>
      <c r="H7445">
        <v>33.22</v>
      </c>
      <c r="I7445" t="s">
        <v>512</v>
      </c>
      <c r="J7445" t="s">
        <v>347</v>
      </c>
      <c r="K7445" t="s">
        <v>390</v>
      </c>
    </row>
    <row r="7446" spans="1:11" hidden="1" x14ac:dyDescent="0.35">
      <c r="A7446" t="s">
        <v>485</v>
      </c>
      <c r="B7446" t="s">
        <v>84</v>
      </c>
      <c r="C7446" t="s">
        <v>329</v>
      </c>
      <c r="D7446" t="s">
        <v>78</v>
      </c>
      <c r="E7446">
        <v>2022</v>
      </c>
      <c r="F7446" t="s">
        <v>156</v>
      </c>
      <c r="G7446" t="s">
        <v>307</v>
      </c>
      <c r="H7446">
        <v>-0.77</v>
      </c>
      <c r="I7446" t="s">
        <v>512</v>
      </c>
      <c r="J7446" t="s">
        <v>14</v>
      </c>
      <c r="K7446" t="s">
        <v>390</v>
      </c>
    </row>
    <row r="7447" spans="1:11" hidden="1" x14ac:dyDescent="0.35">
      <c r="A7447" t="s">
        <v>485</v>
      </c>
      <c r="B7447" t="s">
        <v>84</v>
      </c>
      <c r="C7447" t="s">
        <v>329</v>
      </c>
      <c r="D7447" t="s">
        <v>78</v>
      </c>
      <c r="E7447">
        <v>2022</v>
      </c>
      <c r="F7447" t="s">
        <v>156</v>
      </c>
      <c r="G7447" t="s">
        <v>307</v>
      </c>
      <c r="H7447">
        <v>-4.28</v>
      </c>
      <c r="I7447" t="s">
        <v>512</v>
      </c>
      <c r="J7447" t="s">
        <v>347</v>
      </c>
      <c r="K7447" t="s">
        <v>390</v>
      </c>
    </row>
    <row r="7448" spans="1:11" hidden="1" x14ac:dyDescent="0.35">
      <c r="A7448" t="s">
        <v>485</v>
      </c>
      <c r="B7448" t="s">
        <v>84</v>
      </c>
      <c r="C7448" t="s">
        <v>334</v>
      </c>
      <c r="D7448" t="s">
        <v>78</v>
      </c>
      <c r="E7448">
        <v>2022</v>
      </c>
      <c r="F7448" t="s">
        <v>506</v>
      </c>
      <c r="G7448" t="s">
        <v>309</v>
      </c>
      <c r="H7448">
        <v>908.08</v>
      </c>
      <c r="I7448" t="s">
        <v>512</v>
      </c>
      <c r="J7448" t="s">
        <v>347</v>
      </c>
      <c r="K7448" t="s">
        <v>391</v>
      </c>
    </row>
    <row r="7449" spans="1:11" hidden="1" x14ac:dyDescent="0.35">
      <c r="A7449" t="s">
        <v>485</v>
      </c>
      <c r="B7449" t="s">
        <v>84</v>
      </c>
      <c r="C7449" t="s">
        <v>334</v>
      </c>
      <c r="D7449" t="s">
        <v>78</v>
      </c>
      <c r="E7449">
        <v>2022</v>
      </c>
      <c r="F7449" t="s">
        <v>506</v>
      </c>
      <c r="G7449" t="s">
        <v>309</v>
      </c>
      <c r="H7449">
        <v>87.18</v>
      </c>
      <c r="I7449" t="s">
        <v>512</v>
      </c>
      <c r="J7449" t="s">
        <v>347</v>
      </c>
      <c r="K7449" t="s">
        <v>391</v>
      </c>
    </row>
    <row r="7450" spans="1:11" hidden="1" x14ac:dyDescent="0.35">
      <c r="A7450" t="s">
        <v>485</v>
      </c>
      <c r="B7450" t="s">
        <v>84</v>
      </c>
      <c r="C7450" t="s">
        <v>334</v>
      </c>
      <c r="D7450" t="s">
        <v>78</v>
      </c>
      <c r="E7450">
        <v>2022</v>
      </c>
      <c r="F7450" t="s">
        <v>506</v>
      </c>
      <c r="G7450" t="s">
        <v>309</v>
      </c>
      <c r="H7450">
        <v>1525.58</v>
      </c>
      <c r="I7450" t="s">
        <v>512</v>
      </c>
      <c r="J7450" t="s">
        <v>347</v>
      </c>
      <c r="K7450" t="s">
        <v>391</v>
      </c>
    </row>
    <row r="7451" spans="1:11" hidden="1" x14ac:dyDescent="0.35">
      <c r="A7451" t="s">
        <v>485</v>
      </c>
      <c r="B7451" t="s">
        <v>84</v>
      </c>
      <c r="C7451" t="s">
        <v>334</v>
      </c>
      <c r="D7451" t="s">
        <v>78</v>
      </c>
      <c r="E7451">
        <v>2022</v>
      </c>
      <c r="F7451" t="s">
        <v>506</v>
      </c>
      <c r="G7451" t="s">
        <v>309</v>
      </c>
      <c r="H7451">
        <v>239.73</v>
      </c>
      <c r="I7451" t="s">
        <v>512</v>
      </c>
      <c r="J7451" t="s">
        <v>347</v>
      </c>
      <c r="K7451" t="s">
        <v>391</v>
      </c>
    </row>
    <row r="7452" spans="1:11" hidden="1" x14ac:dyDescent="0.35">
      <c r="A7452" t="s">
        <v>485</v>
      </c>
      <c r="B7452" t="s">
        <v>84</v>
      </c>
      <c r="C7452" t="s">
        <v>334</v>
      </c>
      <c r="D7452" t="s">
        <v>78</v>
      </c>
      <c r="E7452">
        <v>2022</v>
      </c>
      <c r="F7452" t="s">
        <v>500</v>
      </c>
      <c r="G7452" t="s">
        <v>311</v>
      </c>
      <c r="H7452">
        <v>7558.19</v>
      </c>
      <c r="I7452" t="s">
        <v>512</v>
      </c>
      <c r="J7452" t="s">
        <v>14</v>
      </c>
      <c r="K7452" t="s">
        <v>391</v>
      </c>
    </row>
    <row r="7453" spans="1:11" hidden="1" x14ac:dyDescent="0.35">
      <c r="A7453" t="s">
        <v>485</v>
      </c>
      <c r="B7453" t="s">
        <v>84</v>
      </c>
      <c r="C7453" t="s">
        <v>334</v>
      </c>
      <c r="D7453" t="s">
        <v>78</v>
      </c>
      <c r="E7453">
        <v>2022</v>
      </c>
      <c r="F7453" t="s">
        <v>500</v>
      </c>
      <c r="G7453" t="s">
        <v>311</v>
      </c>
      <c r="H7453">
        <v>2336.9699999999998</v>
      </c>
      <c r="I7453" t="s">
        <v>512</v>
      </c>
      <c r="J7453" t="s">
        <v>347</v>
      </c>
      <c r="K7453" t="s">
        <v>391</v>
      </c>
    </row>
    <row r="7454" spans="1:11" hidden="1" x14ac:dyDescent="0.35">
      <c r="A7454" t="s">
        <v>485</v>
      </c>
      <c r="B7454" t="s">
        <v>84</v>
      </c>
      <c r="C7454" t="s">
        <v>334</v>
      </c>
      <c r="D7454" t="s">
        <v>78</v>
      </c>
      <c r="E7454">
        <v>2022</v>
      </c>
      <c r="F7454" t="s">
        <v>500</v>
      </c>
      <c r="G7454" t="s">
        <v>311</v>
      </c>
      <c r="H7454">
        <v>725.59</v>
      </c>
      <c r="I7454" t="s">
        <v>512</v>
      </c>
      <c r="J7454" t="s">
        <v>14</v>
      </c>
      <c r="K7454" t="s">
        <v>391</v>
      </c>
    </row>
    <row r="7455" spans="1:11" hidden="1" x14ac:dyDescent="0.35">
      <c r="A7455" t="s">
        <v>485</v>
      </c>
      <c r="B7455" t="s">
        <v>84</v>
      </c>
      <c r="C7455" t="s">
        <v>334</v>
      </c>
      <c r="D7455" t="s">
        <v>78</v>
      </c>
      <c r="E7455">
        <v>2022</v>
      </c>
      <c r="F7455" t="s">
        <v>500</v>
      </c>
      <c r="G7455" t="s">
        <v>311</v>
      </c>
      <c r="H7455">
        <v>224.35</v>
      </c>
      <c r="I7455" t="s">
        <v>512</v>
      </c>
      <c r="J7455" t="s">
        <v>347</v>
      </c>
      <c r="K7455" t="s">
        <v>391</v>
      </c>
    </row>
    <row r="7456" spans="1:11" hidden="1" x14ac:dyDescent="0.35">
      <c r="A7456" t="s">
        <v>485</v>
      </c>
      <c r="B7456" t="s">
        <v>84</v>
      </c>
      <c r="C7456" t="s">
        <v>334</v>
      </c>
      <c r="D7456" t="s">
        <v>78</v>
      </c>
      <c r="E7456">
        <v>2022</v>
      </c>
      <c r="F7456" t="s">
        <v>500</v>
      </c>
      <c r="G7456" t="s">
        <v>311</v>
      </c>
      <c r="H7456">
        <v>12697.75</v>
      </c>
      <c r="I7456" t="s">
        <v>512</v>
      </c>
      <c r="J7456" t="s">
        <v>14</v>
      </c>
      <c r="K7456" t="s">
        <v>391</v>
      </c>
    </row>
    <row r="7457" spans="1:11" hidden="1" x14ac:dyDescent="0.35">
      <c r="A7457" t="s">
        <v>485</v>
      </c>
      <c r="B7457" t="s">
        <v>84</v>
      </c>
      <c r="C7457" t="s">
        <v>334</v>
      </c>
      <c r="D7457" t="s">
        <v>78</v>
      </c>
      <c r="E7457">
        <v>2022</v>
      </c>
      <c r="F7457" t="s">
        <v>500</v>
      </c>
      <c r="G7457" t="s">
        <v>311</v>
      </c>
      <c r="H7457">
        <v>3926.11</v>
      </c>
      <c r="I7457" t="s">
        <v>512</v>
      </c>
      <c r="J7457" t="s">
        <v>347</v>
      </c>
      <c r="K7457" t="s">
        <v>391</v>
      </c>
    </row>
    <row r="7458" spans="1:11" hidden="1" x14ac:dyDescent="0.35">
      <c r="A7458" t="s">
        <v>485</v>
      </c>
      <c r="B7458" t="s">
        <v>84</v>
      </c>
      <c r="C7458" t="s">
        <v>334</v>
      </c>
      <c r="D7458" t="s">
        <v>78</v>
      </c>
      <c r="E7458">
        <v>2022</v>
      </c>
      <c r="F7458" t="s">
        <v>500</v>
      </c>
      <c r="G7458" t="s">
        <v>311</v>
      </c>
      <c r="H7458">
        <v>1995.36</v>
      </c>
      <c r="I7458" t="s">
        <v>512</v>
      </c>
      <c r="J7458" t="s">
        <v>14</v>
      </c>
      <c r="K7458" t="s">
        <v>391</v>
      </c>
    </row>
    <row r="7459" spans="1:11" hidden="1" x14ac:dyDescent="0.35">
      <c r="A7459" t="s">
        <v>485</v>
      </c>
      <c r="B7459" t="s">
        <v>84</v>
      </c>
      <c r="C7459" t="s">
        <v>334</v>
      </c>
      <c r="D7459" t="s">
        <v>78</v>
      </c>
      <c r="E7459">
        <v>2022</v>
      </c>
      <c r="F7459" t="s">
        <v>500</v>
      </c>
      <c r="G7459" t="s">
        <v>311</v>
      </c>
      <c r="H7459">
        <v>616.96</v>
      </c>
      <c r="I7459" t="s">
        <v>512</v>
      </c>
      <c r="J7459" t="s">
        <v>347</v>
      </c>
      <c r="K7459" t="s">
        <v>391</v>
      </c>
    </row>
    <row r="7460" spans="1:11" hidden="1" x14ac:dyDescent="0.35">
      <c r="A7460" t="s">
        <v>485</v>
      </c>
      <c r="B7460" t="s">
        <v>84</v>
      </c>
      <c r="C7460" t="s">
        <v>334</v>
      </c>
      <c r="D7460" t="s">
        <v>78</v>
      </c>
      <c r="E7460">
        <v>2022</v>
      </c>
      <c r="F7460" t="s">
        <v>71</v>
      </c>
      <c r="G7460" t="s">
        <v>310</v>
      </c>
      <c r="H7460">
        <v>3.31</v>
      </c>
      <c r="I7460" t="s">
        <v>512</v>
      </c>
      <c r="J7460" t="s">
        <v>347</v>
      </c>
      <c r="K7460" t="s">
        <v>391</v>
      </c>
    </row>
    <row r="7461" spans="1:11" hidden="1" x14ac:dyDescent="0.35">
      <c r="A7461" t="s">
        <v>485</v>
      </c>
      <c r="B7461" t="s">
        <v>84</v>
      </c>
      <c r="C7461" t="s">
        <v>334</v>
      </c>
      <c r="D7461" t="s">
        <v>78</v>
      </c>
      <c r="E7461">
        <v>2022</v>
      </c>
      <c r="F7461" t="s">
        <v>71</v>
      </c>
      <c r="G7461" t="s">
        <v>310</v>
      </c>
      <c r="H7461">
        <v>0.32</v>
      </c>
      <c r="I7461" t="s">
        <v>512</v>
      </c>
      <c r="J7461" t="s">
        <v>347</v>
      </c>
      <c r="K7461" t="s">
        <v>391</v>
      </c>
    </row>
    <row r="7462" spans="1:11" hidden="1" x14ac:dyDescent="0.35">
      <c r="A7462" t="s">
        <v>485</v>
      </c>
      <c r="B7462" t="s">
        <v>84</v>
      </c>
      <c r="C7462" t="s">
        <v>334</v>
      </c>
      <c r="D7462" t="s">
        <v>78</v>
      </c>
      <c r="E7462">
        <v>2022</v>
      </c>
      <c r="F7462" t="s">
        <v>71</v>
      </c>
      <c r="G7462" t="s">
        <v>310</v>
      </c>
      <c r="H7462">
        <v>5.56</v>
      </c>
      <c r="I7462" t="s">
        <v>512</v>
      </c>
      <c r="J7462" t="s">
        <v>347</v>
      </c>
      <c r="K7462" t="s">
        <v>391</v>
      </c>
    </row>
    <row r="7463" spans="1:11" hidden="1" x14ac:dyDescent="0.35">
      <c r="A7463" t="s">
        <v>485</v>
      </c>
      <c r="B7463" t="s">
        <v>84</v>
      </c>
      <c r="C7463" t="s">
        <v>334</v>
      </c>
      <c r="D7463" t="s">
        <v>78</v>
      </c>
      <c r="E7463">
        <v>2022</v>
      </c>
      <c r="F7463" t="s">
        <v>71</v>
      </c>
      <c r="G7463" t="s">
        <v>310</v>
      </c>
      <c r="H7463">
        <v>0.87</v>
      </c>
      <c r="I7463" t="s">
        <v>512</v>
      </c>
      <c r="J7463" t="s">
        <v>347</v>
      </c>
      <c r="K7463" t="s">
        <v>391</v>
      </c>
    </row>
    <row r="7464" spans="1:11" hidden="1" x14ac:dyDescent="0.35">
      <c r="A7464" t="s">
        <v>485</v>
      </c>
      <c r="B7464" t="s">
        <v>84</v>
      </c>
      <c r="C7464" t="s">
        <v>334</v>
      </c>
      <c r="D7464" t="s">
        <v>78</v>
      </c>
      <c r="E7464">
        <v>2022</v>
      </c>
      <c r="F7464" t="s">
        <v>156</v>
      </c>
      <c r="G7464" t="s">
        <v>307</v>
      </c>
      <c r="H7464">
        <v>109.34</v>
      </c>
      <c r="I7464" t="s">
        <v>512</v>
      </c>
      <c r="J7464" t="s">
        <v>14</v>
      </c>
      <c r="K7464" t="s">
        <v>391</v>
      </c>
    </row>
    <row r="7465" spans="1:11" hidden="1" x14ac:dyDescent="0.35">
      <c r="A7465" t="s">
        <v>485</v>
      </c>
      <c r="B7465" t="s">
        <v>84</v>
      </c>
      <c r="C7465" t="s">
        <v>334</v>
      </c>
      <c r="D7465" t="s">
        <v>78</v>
      </c>
      <c r="E7465">
        <v>2022</v>
      </c>
      <c r="F7465" t="s">
        <v>156</v>
      </c>
      <c r="G7465" t="s">
        <v>307</v>
      </c>
      <c r="H7465">
        <v>139.38999999999999</v>
      </c>
      <c r="I7465" t="s">
        <v>512</v>
      </c>
      <c r="J7465" t="s">
        <v>347</v>
      </c>
      <c r="K7465" t="s">
        <v>391</v>
      </c>
    </row>
    <row r="7466" spans="1:11" hidden="1" x14ac:dyDescent="0.35">
      <c r="A7466" t="s">
        <v>485</v>
      </c>
      <c r="B7466" t="s">
        <v>84</v>
      </c>
      <c r="C7466" t="s">
        <v>334</v>
      </c>
      <c r="D7466" t="s">
        <v>78</v>
      </c>
      <c r="E7466">
        <v>2022</v>
      </c>
      <c r="F7466" t="s">
        <v>156</v>
      </c>
      <c r="G7466" t="s">
        <v>307</v>
      </c>
      <c r="H7466">
        <v>10.5</v>
      </c>
      <c r="I7466" t="s">
        <v>512</v>
      </c>
      <c r="J7466" t="s">
        <v>14</v>
      </c>
      <c r="K7466" t="s">
        <v>391</v>
      </c>
    </row>
    <row r="7467" spans="1:11" hidden="1" x14ac:dyDescent="0.35">
      <c r="A7467" t="s">
        <v>485</v>
      </c>
      <c r="B7467" t="s">
        <v>84</v>
      </c>
      <c r="C7467" t="s">
        <v>334</v>
      </c>
      <c r="D7467" t="s">
        <v>78</v>
      </c>
      <c r="E7467">
        <v>2022</v>
      </c>
      <c r="F7467" t="s">
        <v>156</v>
      </c>
      <c r="G7467" t="s">
        <v>307</v>
      </c>
      <c r="H7467">
        <v>13.38</v>
      </c>
      <c r="I7467" t="s">
        <v>512</v>
      </c>
      <c r="J7467" t="s">
        <v>347</v>
      </c>
      <c r="K7467" t="s">
        <v>391</v>
      </c>
    </row>
    <row r="7468" spans="1:11" hidden="1" x14ac:dyDescent="0.35">
      <c r="A7468" t="s">
        <v>485</v>
      </c>
      <c r="B7468" t="s">
        <v>84</v>
      </c>
      <c r="C7468" t="s">
        <v>334</v>
      </c>
      <c r="D7468" t="s">
        <v>78</v>
      </c>
      <c r="E7468">
        <v>2022</v>
      </c>
      <c r="F7468" t="s">
        <v>156</v>
      </c>
      <c r="G7468" t="s">
        <v>307</v>
      </c>
      <c r="H7468">
        <v>183.68</v>
      </c>
      <c r="I7468" t="s">
        <v>512</v>
      </c>
      <c r="J7468" t="s">
        <v>14</v>
      </c>
      <c r="K7468" t="s">
        <v>391</v>
      </c>
    </row>
    <row r="7469" spans="1:11" hidden="1" x14ac:dyDescent="0.35">
      <c r="A7469" t="s">
        <v>485</v>
      </c>
      <c r="B7469" t="s">
        <v>84</v>
      </c>
      <c r="C7469" t="s">
        <v>334</v>
      </c>
      <c r="D7469" t="s">
        <v>78</v>
      </c>
      <c r="E7469">
        <v>2022</v>
      </c>
      <c r="F7469" t="s">
        <v>156</v>
      </c>
      <c r="G7469" t="s">
        <v>307</v>
      </c>
      <c r="H7469">
        <v>234.17</v>
      </c>
      <c r="I7469" t="s">
        <v>512</v>
      </c>
      <c r="J7469" t="s">
        <v>347</v>
      </c>
      <c r="K7469" t="s">
        <v>391</v>
      </c>
    </row>
    <row r="7470" spans="1:11" hidden="1" x14ac:dyDescent="0.35">
      <c r="A7470" t="s">
        <v>485</v>
      </c>
      <c r="B7470" t="s">
        <v>84</v>
      </c>
      <c r="C7470" t="s">
        <v>334</v>
      </c>
      <c r="D7470" t="s">
        <v>78</v>
      </c>
      <c r="E7470">
        <v>2022</v>
      </c>
      <c r="F7470" t="s">
        <v>156</v>
      </c>
      <c r="G7470" t="s">
        <v>307</v>
      </c>
      <c r="H7470">
        <v>28.87</v>
      </c>
      <c r="I7470" t="s">
        <v>512</v>
      </c>
      <c r="J7470" t="s">
        <v>14</v>
      </c>
      <c r="K7470" t="s">
        <v>391</v>
      </c>
    </row>
    <row r="7471" spans="1:11" hidden="1" x14ac:dyDescent="0.35">
      <c r="A7471" t="s">
        <v>485</v>
      </c>
      <c r="B7471" t="s">
        <v>84</v>
      </c>
      <c r="C7471" t="s">
        <v>334</v>
      </c>
      <c r="D7471" t="s">
        <v>78</v>
      </c>
      <c r="E7471">
        <v>2022</v>
      </c>
      <c r="F7471" t="s">
        <v>156</v>
      </c>
      <c r="G7471" t="s">
        <v>307</v>
      </c>
      <c r="H7471">
        <v>36.799999999999997</v>
      </c>
      <c r="I7471" t="s">
        <v>512</v>
      </c>
      <c r="J7471" t="s">
        <v>347</v>
      </c>
      <c r="K7471" t="s">
        <v>391</v>
      </c>
    </row>
    <row r="7472" spans="1:11" hidden="1" x14ac:dyDescent="0.35">
      <c r="A7472" t="s">
        <v>485</v>
      </c>
      <c r="B7472" t="s">
        <v>84</v>
      </c>
      <c r="C7472" t="s">
        <v>327</v>
      </c>
      <c r="D7472" t="s">
        <v>78</v>
      </c>
      <c r="E7472">
        <v>2022</v>
      </c>
      <c r="F7472" t="s">
        <v>506</v>
      </c>
      <c r="G7472" t="s">
        <v>309</v>
      </c>
      <c r="H7472">
        <v>2.84</v>
      </c>
      <c r="I7472" t="s">
        <v>512</v>
      </c>
      <c r="J7472" t="s">
        <v>14</v>
      </c>
      <c r="K7472" t="s">
        <v>389</v>
      </c>
    </row>
    <row r="7473" spans="1:11" hidden="1" x14ac:dyDescent="0.35">
      <c r="A7473" t="s">
        <v>485</v>
      </c>
      <c r="B7473" t="s">
        <v>84</v>
      </c>
      <c r="C7473" t="s">
        <v>327</v>
      </c>
      <c r="D7473" t="s">
        <v>78</v>
      </c>
      <c r="E7473">
        <v>2022</v>
      </c>
      <c r="F7473" t="s">
        <v>506</v>
      </c>
      <c r="G7473" t="s">
        <v>309</v>
      </c>
      <c r="H7473">
        <v>362.54</v>
      </c>
      <c r="I7473" t="s">
        <v>512</v>
      </c>
      <c r="J7473" t="s">
        <v>347</v>
      </c>
      <c r="K7473" t="s">
        <v>389</v>
      </c>
    </row>
    <row r="7474" spans="1:11" hidden="1" x14ac:dyDescent="0.35">
      <c r="A7474" t="s">
        <v>485</v>
      </c>
      <c r="B7474" t="s">
        <v>84</v>
      </c>
      <c r="C7474" t="s">
        <v>327</v>
      </c>
      <c r="D7474" t="s">
        <v>78</v>
      </c>
      <c r="E7474">
        <v>2022</v>
      </c>
      <c r="F7474" t="s">
        <v>506</v>
      </c>
      <c r="G7474" t="s">
        <v>309</v>
      </c>
      <c r="H7474">
        <v>6.93</v>
      </c>
      <c r="I7474" t="s">
        <v>512</v>
      </c>
      <c r="J7474" t="s">
        <v>14</v>
      </c>
      <c r="K7474" t="s">
        <v>389</v>
      </c>
    </row>
    <row r="7475" spans="1:11" hidden="1" x14ac:dyDescent="0.35">
      <c r="A7475" t="s">
        <v>485</v>
      </c>
      <c r="B7475" t="s">
        <v>84</v>
      </c>
      <c r="C7475" t="s">
        <v>327</v>
      </c>
      <c r="D7475" t="s">
        <v>78</v>
      </c>
      <c r="E7475">
        <v>2022</v>
      </c>
      <c r="F7475" t="s">
        <v>506</v>
      </c>
      <c r="G7475" t="s">
        <v>309</v>
      </c>
      <c r="H7475">
        <v>883.56</v>
      </c>
      <c r="I7475" t="s">
        <v>512</v>
      </c>
      <c r="J7475" t="s">
        <v>347</v>
      </c>
      <c r="K7475" t="s">
        <v>389</v>
      </c>
    </row>
    <row r="7476" spans="1:11" hidden="1" x14ac:dyDescent="0.35">
      <c r="A7476" t="s">
        <v>485</v>
      </c>
      <c r="B7476" t="s">
        <v>84</v>
      </c>
      <c r="C7476" t="s">
        <v>327</v>
      </c>
      <c r="D7476" t="s">
        <v>78</v>
      </c>
      <c r="E7476">
        <v>2022</v>
      </c>
      <c r="F7476" t="s">
        <v>506</v>
      </c>
      <c r="G7476" t="s">
        <v>309</v>
      </c>
      <c r="H7476">
        <v>0.22</v>
      </c>
      <c r="I7476" t="s">
        <v>512</v>
      </c>
      <c r="J7476" t="s">
        <v>14</v>
      </c>
      <c r="K7476" t="s">
        <v>389</v>
      </c>
    </row>
    <row r="7477" spans="1:11" hidden="1" x14ac:dyDescent="0.35">
      <c r="A7477" t="s">
        <v>485</v>
      </c>
      <c r="B7477" t="s">
        <v>84</v>
      </c>
      <c r="C7477" t="s">
        <v>327</v>
      </c>
      <c r="D7477" t="s">
        <v>78</v>
      </c>
      <c r="E7477">
        <v>2022</v>
      </c>
      <c r="F7477" t="s">
        <v>506</v>
      </c>
      <c r="G7477" t="s">
        <v>309</v>
      </c>
      <c r="H7477">
        <v>28.57</v>
      </c>
      <c r="I7477" t="s">
        <v>512</v>
      </c>
      <c r="J7477" t="s">
        <v>347</v>
      </c>
      <c r="K7477" t="s">
        <v>389</v>
      </c>
    </row>
    <row r="7478" spans="1:11" hidden="1" x14ac:dyDescent="0.35">
      <c r="A7478" t="s">
        <v>485</v>
      </c>
      <c r="B7478" t="s">
        <v>84</v>
      </c>
      <c r="C7478" t="s">
        <v>327</v>
      </c>
      <c r="D7478" t="s">
        <v>78</v>
      </c>
      <c r="E7478">
        <v>2022</v>
      </c>
      <c r="F7478" t="s">
        <v>506</v>
      </c>
      <c r="G7478" t="s">
        <v>309</v>
      </c>
      <c r="H7478">
        <v>8.77</v>
      </c>
      <c r="I7478" t="s">
        <v>512</v>
      </c>
      <c r="J7478" t="s">
        <v>14</v>
      </c>
      <c r="K7478" t="s">
        <v>389</v>
      </c>
    </row>
    <row r="7479" spans="1:11" hidden="1" x14ac:dyDescent="0.35">
      <c r="A7479" t="s">
        <v>485</v>
      </c>
      <c r="B7479" t="s">
        <v>84</v>
      </c>
      <c r="C7479" t="s">
        <v>327</v>
      </c>
      <c r="D7479" t="s">
        <v>78</v>
      </c>
      <c r="E7479">
        <v>2022</v>
      </c>
      <c r="F7479" t="s">
        <v>506</v>
      </c>
      <c r="G7479" t="s">
        <v>309</v>
      </c>
      <c r="H7479">
        <v>1116.8599999999999</v>
      </c>
      <c r="I7479" t="s">
        <v>512</v>
      </c>
      <c r="J7479" t="s">
        <v>347</v>
      </c>
      <c r="K7479" t="s">
        <v>389</v>
      </c>
    </row>
    <row r="7480" spans="1:11" hidden="1" x14ac:dyDescent="0.35">
      <c r="A7480" t="s">
        <v>485</v>
      </c>
      <c r="B7480" t="s">
        <v>84</v>
      </c>
      <c r="C7480" t="s">
        <v>327</v>
      </c>
      <c r="D7480" t="s">
        <v>78</v>
      </c>
      <c r="E7480">
        <v>2022</v>
      </c>
      <c r="F7480" t="s">
        <v>506</v>
      </c>
      <c r="G7480" t="s">
        <v>309</v>
      </c>
      <c r="H7480">
        <v>4.62</v>
      </c>
      <c r="I7480" t="s">
        <v>512</v>
      </c>
      <c r="J7480" t="s">
        <v>14</v>
      </c>
      <c r="K7480" t="s">
        <v>389</v>
      </c>
    </row>
    <row r="7481" spans="1:11" hidden="1" x14ac:dyDescent="0.35">
      <c r="A7481" t="s">
        <v>485</v>
      </c>
      <c r="B7481" t="s">
        <v>84</v>
      </c>
      <c r="C7481" t="s">
        <v>327</v>
      </c>
      <c r="D7481" t="s">
        <v>78</v>
      </c>
      <c r="E7481">
        <v>2022</v>
      </c>
      <c r="F7481" t="s">
        <v>506</v>
      </c>
      <c r="G7481" t="s">
        <v>309</v>
      </c>
      <c r="H7481">
        <v>589.04</v>
      </c>
      <c r="I7481" t="s">
        <v>512</v>
      </c>
      <c r="J7481" t="s">
        <v>347</v>
      </c>
      <c r="K7481" t="s">
        <v>389</v>
      </c>
    </row>
    <row r="7482" spans="1:11" hidden="1" x14ac:dyDescent="0.35">
      <c r="A7482" t="s">
        <v>485</v>
      </c>
      <c r="B7482" t="s">
        <v>84</v>
      </c>
      <c r="C7482" t="s">
        <v>327</v>
      </c>
      <c r="D7482" t="s">
        <v>78</v>
      </c>
      <c r="E7482">
        <v>2022</v>
      </c>
      <c r="F7482" t="s">
        <v>506</v>
      </c>
      <c r="G7482" t="s">
        <v>309</v>
      </c>
      <c r="H7482">
        <v>0.62</v>
      </c>
      <c r="I7482" t="s">
        <v>512</v>
      </c>
      <c r="J7482" t="s">
        <v>14</v>
      </c>
      <c r="K7482" t="s">
        <v>389</v>
      </c>
    </row>
    <row r="7483" spans="1:11" hidden="1" x14ac:dyDescent="0.35">
      <c r="A7483" t="s">
        <v>485</v>
      </c>
      <c r="B7483" t="s">
        <v>84</v>
      </c>
      <c r="C7483" t="s">
        <v>327</v>
      </c>
      <c r="D7483" t="s">
        <v>78</v>
      </c>
      <c r="E7483">
        <v>2022</v>
      </c>
      <c r="F7483" t="s">
        <v>506</v>
      </c>
      <c r="G7483" t="s">
        <v>309</v>
      </c>
      <c r="H7483">
        <v>79.58</v>
      </c>
      <c r="I7483" t="s">
        <v>512</v>
      </c>
      <c r="J7483" t="s">
        <v>347</v>
      </c>
      <c r="K7483" t="s">
        <v>389</v>
      </c>
    </row>
    <row r="7484" spans="1:11" hidden="1" x14ac:dyDescent="0.35">
      <c r="A7484" t="s">
        <v>485</v>
      </c>
      <c r="B7484" t="s">
        <v>84</v>
      </c>
      <c r="C7484" t="s">
        <v>327</v>
      </c>
      <c r="D7484" t="s">
        <v>78</v>
      </c>
      <c r="E7484">
        <v>2022</v>
      </c>
      <c r="F7484" t="s">
        <v>500</v>
      </c>
      <c r="G7484" t="s">
        <v>311</v>
      </c>
      <c r="H7484">
        <v>1354.5</v>
      </c>
      <c r="I7484" t="s">
        <v>512</v>
      </c>
      <c r="J7484" t="s">
        <v>14</v>
      </c>
      <c r="K7484" t="s">
        <v>389</v>
      </c>
    </row>
    <row r="7485" spans="1:11" hidden="1" x14ac:dyDescent="0.35">
      <c r="A7485" t="s">
        <v>485</v>
      </c>
      <c r="B7485" t="s">
        <v>84</v>
      </c>
      <c r="C7485" t="s">
        <v>327</v>
      </c>
      <c r="D7485" t="s">
        <v>78</v>
      </c>
      <c r="E7485">
        <v>2022</v>
      </c>
      <c r="F7485" t="s">
        <v>500</v>
      </c>
      <c r="G7485" t="s">
        <v>311</v>
      </c>
      <c r="H7485">
        <v>772.83</v>
      </c>
      <c r="I7485" t="s">
        <v>512</v>
      </c>
      <c r="J7485" t="s">
        <v>347</v>
      </c>
      <c r="K7485" t="s">
        <v>389</v>
      </c>
    </row>
    <row r="7486" spans="1:11" hidden="1" x14ac:dyDescent="0.35">
      <c r="A7486" t="s">
        <v>485</v>
      </c>
      <c r="B7486" t="s">
        <v>84</v>
      </c>
      <c r="C7486" t="s">
        <v>327</v>
      </c>
      <c r="D7486" t="s">
        <v>78</v>
      </c>
      <c r="E7486">
        <v>2022</v>
      </c>
      <c r="F7486" t="s">
        <v>500</v>
      </c>
      <c r="G7486" t="s">
        <v>311</v>
      </c>
      <c r="H7486">
        <v>3301.11</v>
      </c>
      <c r="I7486" t="s">
        <v>512</v>
      </c>
      <c r="J7486" t="s">
        <v>14</v>
      </c>
      <c r="K7486" t="s">
        <v>389</v>
      </c>
    </row>
    <row r="7487" spans="1:11" hidden="1" x14ac:dyDescent="0.35">
      <c r="A7487" t="s">
        <v>485</v>
      </c>
      <c r="B7487" t="s">
        <v>84</v>
      </c>
      <c r="C7487" t="s">
        <v>327</v>
      </c>
      <c r="D7487" t="s">
        <v>78</v>
      </c>
      <c r="E7487">
        <v>2022</v>
      </c>
      <c r="F7487" t="s">
        <v>500</v>
      </c>
      <c r="G7487" t="s">
        <v>311</v>
      </c>
      <c r="H7487">
        <v>1883.5</v>
      </c>
      <c r="I7487" t="s">
        <v>512</v>
      </c>
      <c r="J7487" t="s">
        <v>347</v>
      </c>
      <c r="K7487" t="s">
        <v>389</v>
      </c>
    </row>
    <row r="7488" spans="1:11" hidden="1" x14ac:dyDescent="0.35">
      <c r="A7488" t="s">
        <v>485</v>
      </c>
      <c r="B7488" t="s">
        <v>84</v>
      </c>
      <c r="C7488" t="s">
        <v>327</v>
      </c>
      <c r="D7488" t="s">
        <v>78</v>
      </c>
      <c r="E7488">
        <v>2022</v>
      </c>
      <c r="F7488" t="s">
        <v>500</v>
      </c>
      <c r="G7488" t="s">
        <v>311</v>
      </c>
      <c r="H7488">
        <v>106.73</v>
      </c>
      <c r="I7488" t="s">
        <v>512</v>
      </c>
      <c r="J7488" t="s">
        <v>14</v>
      </c>
      <c r="K7488" t="s">
        <v>389</v>
      </c>
    </row>
    <row r="7489" spans="1:11" hidden="1" x14ac:dyDescent="0.35">
      <c r="A7489" t="s">
        <v>485</v>
      </c>
      <c r="B7489" t="s">
        <v>84</v>
      </c>
      <c r="C7489" t="s">
        <v>327</v>
      </c>
      <c r="D7489" t="s">
        <v>78</v>
      </c>
      <c r="E7489">
        <v>2022</v>
      </c>
      <c r="F7489" t="s">
        <v>500</v>
      </c>
      <c r="G7489" t="s">
        <v>311</v>
      </c>
      <c r="H7489">
        <v>60.9</v>
      </c>
      <c r="I7489" t="s">
        <v>512</v>
      </c>
      <c r="J7489" t="s">
        <v>347</v>
      </c>
      <c r="K7489" t="s">
        <v>389</v>
      </c>
    </row>
    <row r="7490" spans="1:11" hidden="1" x14ac:dyDescent="0.35">
      <c r="A7490" t="s">
        <v>485</v>
      </c>
      <c r="B7490" t="s">
        <v>84</v>
      </c>
      <c r="C7490" t="s">
        <v>327</v>
      </c>
      <c r="D7490" t="s">
        <v>78</v>
      </c>
      <c r="E7490">
        <v>2022</v>
      </c>
      <c r="F7490" t="s">
        <v>500</v>
      </c>
      <c r="G7490" t="s">
        <v>311</v>
      </c>
      <c r="H7490">
        <v>4172.76</v>
      </c>
      <c r="I7490" t="s">
        <v>512</v>
      </c>
      <c r="J7490" t="s">
        <v>14</v>
      </c>
      <c r="K7490" t="s">
        <v>389</v>
      </c>
    </row>
    <row r="7491" spans="1:11" hidden="1" x14ac:dyDescent="0.35">
      <c r="A7491" t="s">
        <v>485</v>
      </c>
      <c r="B7491" t="s">
        <v>84</v>
      </c>
      <c r="C7491" t="s">
        <v>327</v>
      </c>
      <c r="D7491" t="s">
        <v>78</v>
      </c>
      <c r="E7491">
        <v>2022</v>
      </c>
      <c r="F7491" t="s">
        <v>500</v>
      </c>
      <c r="G7491" t="s">
        <v>311</v>
      </c>
      <c r="H7491">
        <v>2380.84</v>
      </c>
      <c r="I7491" t="s">
        <v>512</v>
      </c>
      <c r="J7491" t="s">
        <v>347</v>
      </c>
      <c r="K7491" t="s">
        <v>389</v>
      </c>
    </row>
    <row r="7492" spans="1:11" hidden="1" x14ac:dyDescent="0.35">
      <c r="A7492" t="s">
        <v>485</v>
      </c>
      <c r="B7492" t="s">
        <v>84</v>
      </c>
      <c r="C7492" t="s">
        <v>327</v>
      </c>
      <c r="D7492" t="s">
        <v>78</v>
      </c>
      <c r="E7492">
        <v>2022</v>
      </c>
      <c r="F7492" t="s">
        <v>500</v>
      </c>
      <c r="G7492" t="s">
        <v>311</v>
      </c>
      <c r="H7492">
        <v>2200.7399999999998</v>
      </c>
      <c r="I7492" t="s">
        <v>512</v>
      </c>
      <c r="J7492" t="s">
        <v>14</v>
      </c>
      <c r="K7492" t="s">
        <v>389</v>
      </c>
    </row>
    <row r="7493" spans="1:11" hidden="1" x14ac:dyDescent="0.35">
      <c r="A7493" t="s">
        <v>485</v>
      </c>
      <c r="B7493" t="s">
        <v>84</v>
      </c>
      <c r="C7493" t="s">
        <v>327</v>
      </c>
      <c r="D7493" t="s">
        <v>78</v>
      </c>
      <c r="E7493">
        <v>2022</v>
      </c>
      <c r="F7493" t="s">
        <v>500</v>
      </c>
      <c r="G7493" t="s">
        <v>311</v>
      </c>
      <c r="H7493">
        <v>1255.67</v>
      </c>
      <c r="I7493" t="s">
        <v>512</v>
      </c>
      <c r="J7493" t="s">
        <v>347</v>
      </c>
      <c r="K7493" t="s">
        <v>389</v>
      </c>
    </row>
    <row r="7494" spans="1:11" hidden="1" x14ac:dyDescent="0.35">
      <c r="A7494" t="s">
        <v>485</v>
      </c>
      <c r="B7494" t="s">
        <v>84</v>
      </c>
      <c r="C7494" t="s">
        <v>327</v>
      </c>
      <c r="D7494" t="s">
        <v>78</v>
      </c>
      <c r="E7494">
        <v>2022</v>
      </c>
      <c r="F7494" t="s">
        <v>500</v>
      </c>
      <c r="G7494" t="s">
        <v>311</v>
      </c>
      <c r="H7494">
        <v>297.33</v>
      </c>
      <c r="I7494" t="s">
        <v>512</v>
      </c>
      <c r="J7494" t="s">
        <v>14</v>
      </c>
      <c r="K7494" t="s">
        <v>389</v>
      </c>
    </row>
    <row r="7495" spans="1:11" hidden="1" x14ac:dyDescent="0.35">
      <c r="A7495" t="s">
        <v>485</v>
      </c>
      <c r="B7495" t="s">
        <v>84</v>
      </c>
      <c r="C7495" t="s">
        <v>327</v>
      </c>
      <c r="D7495" t="s">
        <v>78</v>
      </c>
      <c r="E7495">
        <v>2022</v>
      </c>
      <c r="F7495" t="s">
        <v>500</v>
      </c>
      <c r="G7495" t="s">
        <v>311</v>
      </c>
      <c r="H7495">
        <v>169.65</v>
      </c>
      <c r="I7495" t="s">
        <v>512</v>
      </c>
      <c r="J7495" t="s">
        <v>347</v>
      </c>
      <c r="K7495" t="s">
        <v>389</v>
      </c>
    </row>
    <row r="7496" spans="1:11" hidden="1" x14ac:dyDescent="0.35">
      <c r="A7496" t="s">
        <v>485</v>
      </c>
      <c r="B7496" t="s">
        <v>84</v>
      </c>
      <c r="C7496" t="s">
        <v>327</v>
      </c>
      <c r="D7496" t="s">
        <v>78</v>
      </c>
      <c r="E7496">
        <v>2022</v>
      </c>
      <c r="F7496" t="s">
        <v>71</v>
      </c>
      <c r="G7496" t="s">
        <v>310</v>
      </c>
      <c r="H7496">
        <v>-9.27</v>
      </c>
      <c r="I7496" t="s">
        <v>512</v>
      </c>
      <c r="J7496" t="s">
        <v>347</v>
      </c>
      <c r="K7496" t="s">
        <v>389</v>
      </c>
    </row>
    <row r="7497" spans="1:11" hidden="1" x14ac:dyDescent="0.35">
      <c r="A7497" t="s">
        <v>485</v>
      </c>
      <c r="B7497" t="s">
        <v>84</v>
      </c>
      <c r="C7497" t="s">
        <v>327</v>
      </c>
      <c r="D7497" t="s">
        <v>78</v>
      </c>
      <c r="E7497">
        <v>2022</v>
      </c>
      <c r="F7497" t="s">
        <v>71</v>
      </c>
      <c r="G7497" t="s">
        <v>310</v>
      </c>
      <c r="H7497">
        <v>-22.6</v>
      </c>
      <c r="I7497" t="s">
        <v>512</v>
      </c>
      <c r="J7497" t="s">
        <v>347</v>
      </c>
      <c r="K7497" t="s">
        <v>389</v>
      </c>
    </row>
    <row r="7498" spans="1:11" hidden="1" x14ac:dyDescent="0.35">
      <c r="A7498" t="s">
        <v>485</v>
      </c>
      <c r="B7498" t="s">
        <v>84</v>
      </c>
      <c r="C7498" t="s">
        <v>327</v>
      </c>
      <c r="D7498" t="s">
        <v>78</v>
      </c>
      <c r="E7498">
        <v>2022</v>
      </c>
      <c r="F7498" t="s">
        <v>71</v>
      </c>
      <c r="G7498" t="s">
        <v>310</v>
      </c>
      <c r="H7498">
        <v>-0.73</v>
      </c>
      <c r="I7498" t="s">
        <v>512</v>
      </c>
      <c r="J7498" t="s">
        <v>347</v>
      </c>
      <c r="K7498" t="s">
        <v>389</v>
      </c>
    </row>
    <row r="7499" spans="1:11" hidden="1" x14ac:dyDescent="0.35">
      <c r="A7499" t="s">
        <v>485</v>
      </c>
      <c r="B7499" t="s">
        <v>84</v>
      </c>
      <c r="C7499" t="s">
        <v>327</v>
      </c>
      <c r="D7499" t="s">
        <v>78</v>
      </c>
      <c r="E7499">
        <v>2022</v>
      </c>
      <c r="F7499" t="s">
        <v>71</v>
      </c>
      <c r="G7499" t="s">
        <v>310</v>
      </c>
      <c r="H7499">
        <v>-28.57</v>
      </c>
      <c r="I7499" t="s">
        <v>512</v>
      </c>
      <c r="J7499" t="s">
        <v>347</v>
      </c>
      <c r="K7499" t="s">
        <v>389</v>
      </c>
    </row>
    <row r="7500" spans="1:11" hidden="1" x14ac:dyDescent="0.35">
      <c r="A7500" t="s">
        <v>485</v>
      </c>
      <c r="B7500" t="s">
        <v>84</v>
      </c>
      <c r="C7500" t="s">
        <v>327</v>
      </c>
      <c r="D7500" t="s">
        <v>78</v>
      </c>
      <c r="E7500">
        <v>2022</v>
      </c>
      <c r="F7500" t="s">
        <v>71</v>
      </c>
      <c r="G7500" t="s">
        <v>310</v>
      </c>
      <c r="H7500">
        <v>-15.07</v>
      </c>
      <c r="I7500" t="s">
        <v>512</v>
      </c>
      <c r="J7500" t="s">
        <v>347</v>
      </c>
      <c r="K7500" t="s">
        <v>389</v>
      </c>
    </row>
    <row r="7501" spans="1:11" hidden="1" x14ac:dyDescent="0.35">
      <c r="A7501" t="s">
        <v>485</v>
      </c>
      <c r="B7501" t="s">
        <v>84</v>
      </c>
      <c r="C7501" t="s">
        <v>327</v>
      </c>
      <c r="D7501" t="s">
        <v>78</v>
      </c>
      <c r="E7501">
        <v>2022</v>
      </c>
      <c r="F7501" t="s">
        <v>71</v>
      </c>
      <c r="G7501" t="s">
        <v>310</v>
      </c>
      <c r="H7501">
        <v>-2.04</v>
      </c>
      <c r="I7501" t="s">
        <v>512</v>
      </c>
      <c r="J7501" t="s">
        <v>347</v>
      </c>
      <c r="K7501" t="s">
        <v>389</v>
      </c>
    </row>
    <row r="7502" spans="1:11" hidden="1" x14ac:dyDescent="0.35">
      <c r="A7502" t="s">
        <v>485</v>
      </c>
      <c r="B7502" t="s">
        <v>84</v>
      </c>
      <c r="C7502" t="s">
        <v>327</v>
      </c>
      <c r="D7502" t="s">
        <v>78</v>
      </c>
      <c r="E7502">
        <v>2022</v>
      </c>
      <c r="F7502" t="s">
        <v>156</v>
      </c>
      <c r="G7502" t="s">
        <v>307</v>
      </c>
      <c r="H7502">
        <v>13.15</v>
      </c>
      <c r="I7502" t="s">
        <v>512</v>
      </c>
      <c r="J7502" t="s">
        <v>14</v>
      </c>
      <c r="K7502" t="s">
        <v>389</v>
      </c>
    </row>
    <row r="7503" spans="1:11" hidden="1" x14ac:dyDescent="0.35">
      <c r="A7503" t="s">
        <v>485</v>
      </c>
      <c r="B7503" t="s">
        <v>84</v>
      </c>
      <c r="C7503" t="s">
        <v>327</v>
      </c>
      <c r="D7503" t="s">
        <v>78</v>
      </c>
      <c r="E7503">
        <v>2022</v>
      </c>
      <c r="F7503" t="s">
        <v>156</v>
      </c>
      <c r="G7503" t="s">
        <v>307</v>
      </c>
      <c r="H7503">
        <v>63.36</v>
      </c>
      <c r="I7503" t="s">
        <v>512</v>
      </c>
      <c r="J7503" t="s">
        <v>347</v>
      </c>
      <c r="K7503" t="s">
        <v>389</v>
      </c>
    </row>
    <row r="7504" spans="1:11" hidden="1" x14ac:dyDescent="0.35">
      <c r="A7504" t="s">
        <v>485</v>
      </c>
      <c r="B7504" t="s">
        <v>84</v>
      </c>
      <c r="C7504" t="s">
        <v>327</v>
      </c>
      <c r="D7504" t="s">
        <v>78</v>
      </c>
      <c r="E7504">
        <v>2022</v>
      </c>
      <c r="F7504" t="s">
        <v>156</v>
      </c>
      <c r="G7504" t="s">
        <v>307</v>
      </c>
      <c r="H7504">
        <v>32.06</v>
      </c>
      <c r="I7504" t="s">
        <v>512</v>
      </c>
      <c r="J7504" t="s">
        <v>14</v>
      </c>
      <c r="K7504" t="s">
        <v>389</v>
      </c>
    </row>
    <row r="7505" spans="1:11" hidden="1" x14ac:dyDescent="0.35">
      <c r="A7505" t="s">
        <v>485</v>
      </c>
      <c r="B7505" t="s">
        <v>84</v>
      </c>
      <c r="C7505" t="s">
        <v>327</v>
      </c>
      <c r="D7505" t="s">
        <v>78</v>
      </c>
      <c r="E7505">
        <v>2022</v>
      </c>
      <c r="F7505" t="s">
        <v>156</v>
      </c>
      <c r="G7505" t="s">
        <v>307</v>
      </c>
      <c r="H7505">
        <v>154.41</v>
      </c>
      <c r="I7505" t="s">
        <v>512</v>
      </c>
      <c r="J7505" t="s">
        <v>347</v>
      </c>
      <c r="K7505" t="s">
        <v>389</v>
      </c>
    </row>
    <row r="7506" spans="1:11" hidden="1" x14ac:dyDescent="0.35">
      <c r="A7506" t="s">
        <v>485</v>
      </c>
      <c r="B7506" t="s">
        <v>84</v>
      </c>
      <c r="C7506" t="s">
        <v>327</v>
      </c>
      <c r="D7506" t="s">
        <v>78</v>
      </c>
      <c r="E7506">
        <v>2022</v>
      </c>
      <c r="F7506" t="s">
        <v>156</v>
      </c>
      <c r="G7506" t="s">
        <v>307</v>
      </c>
      <c r="H7506">
        <v>1.04</v>
      </c>
      <c r="I7506" t="s">
        <v>512</v>
      </c>
      <c r="J7506" t="s">
        <v>14</v>
      </c>
      <c r="K7506" t="s">
        <v>389</v>
      </c>
    </row>
    <row r="7507" spans="1:11" hidden="1" x14ac:dyDescent="0.35">
      <c r="A7507" t="s">
        <v>485</v>
      </c>
      <c r="B7507" t="s">
        <v>84</v>
      </c>
      <c r="C7507" t="s">
        <v>327</v>
      </c>
      <c r="D7507" t="s">
        <v>78</v>
      </c>
      <c r="E7507">
        <v>2022</v>
      </c>
      <c r="F7507" t="s">
        <v>156</v>
      </c>
      <c r="G7507" t="s">
        <v>307</v>
      </c>
      <c r="H7507">
        <v>4.99</v>
      </c>
      <c r="I7507" t="s">
        <v>512</v>
      </c>
      <c r="J7507" t="s">
        <v>347</v>
      </c>
      <c r="K7507" t="s">
        <v>389</v>
      </c>
    </row>
    <row r="7508" spans="1:11" hidden="1" x14ac:dyDescent="0.35">
      <c r="A7508" t="s">
        <v>485</v>
      </c>
      <c r="B7508" t="s">
        <v>84</v>
      </c>
      <c r="C7508" t="s">
        <v>327</v>
      </c>
      <c r="D7508" t="s">
        <v>78</v>
      </c>
      <c r="E7508">
        <v>2022</v>
      </c>
      <c r="F7508" t="s">
        <v>156</v>
      </c>
      <c r="G7508" t="s">
        <v>307</v>
      </c>
      <c r="H7508">
        <v>40.520000000000003</v>
      </c>
      <c r="I7508" t="s">
        <v>512</v>
      </c>
      <c r="J7508" t="s">
        <v>14</v>
      </c>
      <c r="K7508" t="s">
        <v>389</v>
      </c>
    </row>
    <row r="7509" spans="1:11" hidden="1" x14ac:dyDescent="0.35">
      <c r="A7509" t="s">
        <v>485</v>
      </c>
      <c r="B7509" t="s">
        <v>84</v>
      </c>
      <c r="C7509" t="s">
        <v>327</v>
      </c>
      <c r="D7509" t="s">
        <v>78</v>
      </c>
      <c r="E7509">
        <v>2022</v>
      </c>
      <c r="F7509" t="s">
        <v>156</v>
      </c>
      <c r="G7509" t="s">
        <v>307</v>
      </c>
      <c r="H7509">
        <v>195.18</v>
      </c>
      <c r="I7509" t="s">
        <v>512</v>
      </c>
      <c r="J7509" t="s">
        <v>347</v>
      </c>
      <c r="K7509" t="s">
        <v>389</v>
      </c>
    </row>
    <row r="7510" spans="1:11" hidden="1" x14ac:dyDescent="0.35">
      <c r="A7510" t="s">
        <v>485</v>
      </c>
      <c r="B7510" t="s">
        <v>84</v>
      </c>
      <c r="C7510" t="s">
        <v>327</v>
      </c>
      <c r="D7510" t="s">
        <v>78</v>
      </c>
      <c r="E7510">
        <v>2022</v>
      </c>
      <c r="F7510" t="s">
        <v>156</v>
      </c>
      <c r="G7510" t="s">
        <v>307</v>
      </c>
      <c r="H7510">
        <v>21.37</v>
      </c>
      <c r="I7510" t="s">
        <v>512</v>
      </c>
      <c r="J7510" t="s">
        <v>14</v>
      </c>
      <c r="K7510" t="s">
        <v>389</v>
      </c>
    </row>
    <row r="7511" spans="1:11" hidden="1" x14ac:dyDescent="0.35">
      <c r="A7511" t="s">
        <v>485</v>
      </c>
      <c r="B7511" t="s">
        <v>84</v>
      </c>
      <c r="C7511" t="s">
        <v>327</v>
      </c>
      <c r="D7511" t="s">
        <v>78</v>
      </c>
      <c r="E7511">
        <v>2022</v>
      </c>
      <c r="F7511" t="s">
        <v>156</v>
      </c>
      <c r="G7511" t="s">
        <v>307</v>
      </c>
      <c r="H7511">
        <v>102.94</v>
      </c>
      <c r="I7511" t="s">
        <v>512</v>
      </c>
      <c r="J7511" t="s">
        <v>347</v>
      </c>
      <c r="K7511" t="s">
        <v>389</v>
      </c>
    </row>
    <row r="7512" spans="1:11" hidden="1" x14ac:dyDescent="0.35">
      <c r="A7512" t="s">
        <v>485</v>
      </c>
      <c r="B7512" t="s">
        <v>84</v>
      </c>
      <c r="C7512" t="s">
        <v>327</v>
      </c>
      <c r="D7512" t="s">
        <v>78</v>
      </c>
      <c r="E7512">
        <v>2022</v>
      </c>
      <c r="F7512" t="s">
        <v>156</v>
      </c>
      <c r="G7512" t="s">
        <v>307</v>
      </c>
      <c r="H7512">
        <v>2.89</v>
      </c>
      <c r="I7512" t="s">
        <v>512</v>
      </c>
      <c r="J7512" t="s">
        <v>14</v>
      </c>
      <c r="K7512" t="s">
        <v>389</v>
      </c>
    </row>
    <row r="7513" spans="1:11" hidden="1" x14ac:dyDescent="0.35">
      <c r="A7513" t="s">
        <v>485</v>
      </c>
      <c r="B7513" t="s">
        <v>84</v>
      </c>
      <c r="C7513" t="s">
        <v>327</v>
      </c>
      <c r="D7513" t="s">
        <v>78</v>
      </c>
      <c r="E7513">
        <v>2022</v>
      </c>
      <c r="F7513" t="s">
        <v>156</v>
      </c>
      <c r="G7513" t="s">
        <v>307</v>
      </c>
      <c r="H7513">
        <v>13.91</v>
      </c>
      <c r="I7513" t="s">
        <v>512</v>
      </c>
      <c r="J7513" t="s">
        <v>347</v>
      </c>
      <c r="K7513" t="s">
        <v>389</v>
      </c>
    </row>
    <row r="7514" spans="1:11" hidden="1" x14ac:dyDescent="0.35">
      <c r="A7514" t="s">
        <v>485</v>
      </c>
      <c r="B7514" t="s">
        <v>84</v>
      </c>
      <c r="C7514" t="s">
        <v>330</v>
      </c>
      <c r="D7514" t="s">
        <v>78</v>
      </c>
      <c r="E7514">
        <v>2022</v>
      </c>
      <c r="F7514" t="s">
        <v>506</v>
      </c>
      <c r="G7514" t="s">
        <v>309</v>
      </c>
      <c r="H7514">
        <v>-1005.06</v>
      </c>
      <c r="I7514" t="s">
        <v>512</v>
      </c>
      <c r="J7514" t="s">
        <v>347</v>
      </c>
      <c r="K7514" t="s">
        <v>392</v>
      </c>
    </row>
    <row r="7515" spans="1:11" hidden="1" x14ac:dyDescent="0.35">
      <c r="A7515" t="s">
        <v>485</v>
      </c>
      <c r="B7515" t="s">
        <v>84</v>
      </c>
      <c r="C7515" t="s">
        <v>330</v>
      </c>
      <c r="D7515" t="s">
        <v>78</v>
      </c>
      <c r="E7515">
        <v>2022</v>
      </c>
      <c r="F7515" t="s">
        <v>506</v>
      </c>
      <c r="G7515" t="s">
        <v>309</v>
      </c>
      <c r="H7515">
        <v>-1256.98</v>
      </c>
      <c r="I7515" t="s">
        <v>512</v>
      </c>
      <c r="J7515" t="s">
        <v>347</v>
      </c>
      <c r="K7515" t="s">
        <v>392</v>
      </c>
    </row>
    <row r="7516" spans="1:11" hidden="1" x14ac:dyDescent="0.35">
      <c r="A7516" t="s">
        <v>485</v>
      </c>
      <c r="B7516" t="s">
        <v>84</v>
      </c>
      <c r="C7516" t="s">
        <v>330</v>
      </c>
      <c r="D7516" t="s">
        <v>78</v>
      </c>
      <c r="E7516">
        <v>2022</v>
      </c>
      <c r="F7516" t="s">
        <v>506</v>
      </c>
      <c r="G7516" t="s">
        <v>309</v>
      </c>
      <c r="H7516">
        <v>-2.97</v>
      </c>
      <c r="I7516" t="s">
        <v>512</v>
      </c>
      <c r="J7516" t="s">
        <v>347</v>
      </c>
      <c r="K7516" t="s">
        <v>392</v>
      </c>
    </row>
    <row r="7517" spans="1:11" hidden="1" x14ac:dyDescent="0.35">
      <c r="A7517" t="s">
        <v>485</v>
      </c>
      <c r="B7517" t="s">
        <v>84</v>
      </c>
      <c r="C7517" t="s">
        <v>330</v>
      </c>
      <c r="D7517" t="s">
        <v>78</v>
      </c>
      <c r="E7517">
        <v>2022</v>
      </c>
      <c r="F7517" t="s">
        <v>506</v>
      </c>
      <c r="G7517" t="s">
        <v>309</v>
      </c>
      <c r="H7517">
        <v>-615.86</v>
      </c>
      <c r="I7517" t="s">
        <v>512</v>
      </c>
      <c r="J7517" t="s">
        <v>347</v>
      </c>
      <c r="K7517" t="s">
        <v>392</v>
      </c>
    </row>
    <row r="7518" spans="1:11" hidden="1" x14ac:dyDescent="0.35">
      <c r="A7518" t="s">
        <v>485</v>
      </c>
      <c r="B7518" t="s">
        <v>84</v>
      </c>
      <c r="C7518" t="s">
        <v>330</v>
      </c>
      <c r="D7518" t="s">
        <v>78</v>
      </c>
      <c r="E7518">
        <v>2022</v>
      </c>
      <c r="F7518" t="s">
        <v>506</v>
      </c>
      <c r="G7518" t="s">
        <v>309</v>
      </c>
      <c r="H7518">
        <v>-1122.29</v>
      </c>
      <c r="I7518" t="s">
        <v>512</v>
      </c>
      <c r="J7518" t="s">
        <v>347</v>
      </c>
      <c r="K7518" t="s">
        <v>392</v>
      </c>
    </row>
    <row r="7519" spans="1:11" hidden="1" x14ac:dyDescent="0.35">
      <c r="A7519" t="s">
        <v>485</v>
      </c>
      <c r="B7519" t="s">
        <v>84</v>
      </c>
      <c r="C7519" t="s">
        <v>330</v>
      </c>
      <c r="D7519" t="s">
        <v>78</v>
      </c>
      <c r="E7519">
        <v>2022</v>
      </c>
      <c r="F7519" t="s">
        <v>506</v>
      </c>
      <c r="G7519" t="s">
        <v>309</v>
      </c>
      <c r="H7519">
        <v>-229.81</v>
      </c>
      <c r="I7519" t="s">
        <v>512</v>
      </c>
      <c r="J7519" t="s">
        <v>347</v>
      </c>
      <c r="K7519" t="s">
        <v>392</v>
      </c>
    </row>
    <row r="7520" spans="1:11" hidden="1" x14ac:dyDescent="0.35">
      <c r="A7520" t="s">
        <v>485</v>
      </c>
      <c r="B7520" t="s">
        <v>84</v>
      </c>
      <c r="C7520" t="s">
        <v>330</v>
      </c>
      <c r="D7520" t="s">
        <v>78</v>
      </c>
      <c r="E7520">
        <v>2022</v>
      </c>
      <c r="F7520" t="s">
        <v>506</v>
      </c>
      <c r="G7520" t="s">
        <v>309</v>
      </c>
      <c r="H7520">
        <v>-128.56</v>
      </c>
      <c r="I7520" t="s">
        <v>512</v>
      </c>
      <c r="J7520" t="s">
        <v>347</v>
      </c>
      <c r="K7520" t="s">
        <v>392</v>
      </c>
    </row>
    <row r="7521" spans="1:11" hidden="1" x14ac:dyDescent="0.35">
      <c r="A7521" t="s">
        <v>485</v>
      </c>
      <c r="B7521" t="s">
        <v>84</v>
      </c>
      <c r="C7521" t="s">
        <v>330</v>
      </c>
      <c r="D7521" t="s">
        <v>78</v>
      </c>
      <c r="E7521">
        <v>2022</v>
      </c>
      <c r="F7521" t="s">
        <v>500</v>
      </c>
      <c r="G7521" t="s">
        <v>311</v>
      </c>
      <c r="H7521">
        <v>-1423.94</v>
      </c>
      <c r="I7521" t="s">
        <v>512</v>
      </c>
      <c r="J7521" t="s">
        <v>347</v>
      </c>
      <c r="K7521" t="s">
        <v>392</v>
      </c>
    </row>
    <row r="7522" spans="1:11" hidden="1" x14ac:dyDescent="0.35">
      <c r="A7522" t="s">
        <v>485</v>
      </c>
      <c r="B7522" t="s">
        <v>84</v>
      </c>
      <c r="C7522" t="s">
        <v>330</v>
      </c>
      <c r="D7522" t="s">
        <v>78</v>
      </c>
      <c r="E7522">
        <v>2022</v>
      </c>
      <c r="F7522" t="s">
        <v>500</v>
      </c>
      <c r="G7522" t="s">
        <v>311</v>
      </c>
      <c r="H7522">
        <v>-1780.85</v>
      </c>
      <c r="I7522" t="s">
        <v>512</v>
      </c>
      <c r="J7522" t="s">
        <v>347</v>
      </c>
      <c r="K7522" t="s">
        <v>392</v>
      </c>
    </row>
    <row r="7523" spans="1:11" hidden="1" x14ac:dyDescent="0.35">
      <c r="A7523" t="s">
        <v>485</v>
      </c>
      <c r="B7523" t="s">
        <v>84</v>
      </c>
      <c r="C7523" t="s">
        <v>330</v>
      </c>
      <c r="D7523" t="s">
        <v>78</v>
      </c>
      <c r="E7523">
        <v>2022</v>
      </c>
      <c r="F7523" t="s">
        <v>500</v>
      </c>
      <c r="G7523" t="s">
        <v>311</v>
      </c>
      <c r="H7523">
        <v>-4.22</v>
      </c>
      <c r="I7523" t="s">
        <v>512</v>
      </c>
      <c r="J7523" t="s">
        <v>347</v>
      </c>
      <c r="K7523" t="s">
        <v>392</v>
      </c>
    </row>
    <row r="7524" spans="1:11" hidden="1" x14ac:dyDescent="0.35">
      <c r="A7524" t="s">
        <v>485</v>
      </c>
      <c r="B7524" t="s">
        <v>84</v>
      </c>
      <c r="C7524" t="s">
        <v>330</v>
      </c>
      <c r="D7524" t="s">
        <v>78</v>
      </c>
      <c r="E7524">
        <v>2022</v>
      </c>
      <c r="F7524" t="s">
        <v>500</v>
      </c>
      <c r="G7524" t="s">
        <v>311</v>
      </c>
      <c r="H7524">
        <v>-872.53</v>
      </c>
      <c r="I7524" t="s">
        <v>512</v>
      </c>
      <c r="J7524" t="s">
        <v>347</v>
      </c>
      <c r="K7524" t="s">
        <v>392</v>
      </c>
    </row>
    <row r="7525" spans="1:11" hidden="1" x14ac:dyDescent="0.35">
      <c r="A7525" t="s">
        <v>485</v>
      </c>
      <c r="B7525" t="s">
        <v>84</v>
      </c>
      <c r="C7525" t="s">
        <v>330</v>
      </c>
      <c r="D7525" t="s">
        <v>78</v>
      </c>
      <c r="E7525">
        <v>2022</v>
      </c>
      <c r="F7525" t="s">
        <v>500</v>
      </c>
      <c r="G7525" t="s">
        <v>311</v>
      </c>
      <c r="H7525">
        <v>-1590.02</v>
      </c>
      <c r="I7525" t="s">
        <v>512</v>
      </c>
      <c r="J7525" t="s">
        <v>347</v>
      </c>
      <c r="K7525" t="s">
        <v>392</v>
      </c>
    </row>
    <row r="7526" spans="1:11" hidden="1" x14ac:dyDescent="0.35">
      <c r="A7526" t="s">
        <v>485</v>
      </c>
      <c r="B7526" t="s">
        <v>84</v>
      </c>
      <c r="C7526" t="s">
        <v>330</v>
      </c>
      <c r="D7526" t="s">
        <v>78</v>
      </c>
      <c r="E7526">
        <v>2022</v>
      </c>
      <c r="F7526" t="s">
        <v>500</v>
      </c>
      <c r="G7526" t="s">
        <v>311</v>
      </c>
      <c r="H7526">
        <v>-325.58</v>
      </c>
      <c r="I7526" t="s">
        <v>512</v>
      </c>
      <c r="J7526" t="s">
        <v>347</v>
      </c>
      <c r="K7526" t="s">
        <v>392</v>
      </c>
    </row>
    <row r="7527" spans="1:11" hidden="1" x14ac:dyDescent="0.35">
      <c r="A7527" t="s">
        <v>485</v>
      </c>
      <c r="B7527" t="s">
        <v>84</v>
      </c>
      <c r="C7527" t="s">
        <v>330</v>
      </c>
      <c r="D7527" t="s">
        <v>78</v>
      </c>
      <c r="E7527">
        <v>2022</v>
      </c>
      <c r="F7527" t="s">
        <v>500</v>
      </c>
      <c r="G7527" t="s">
        <v>311</v>
      </c>
      <c r="H7527">
        <v>-182.14</v>
      </c>
      <c r="I7527" t="s">
        <v>512</v>
      </c>
      <c r="J7527" t="s">
        <v>347</v>
      </c>
      <c r="K7527" t="s">
        <v>392</v>
      </c>
    </row>
    <row r="7528" spans="1:11" hidden="1" x14ac:dyDescent="0.35">
      <c r="A7528" t="s">
        <v>485</v>
      </c>
      <c r="B7528" t="s">
        <v>84</v>
      </c>
      <c r="C7528" t="s">
        <v>330</v>
      </c>
      <c r="D7528" t="s">
        <v>78</v>
      </c>
      <c r="E7528">
        <v>2022</v>
      </c>
      <c r="F7528" t="s">
        <v>71</v>
      </c>
      <c r="G7528" t="s">
        <v>310</v>
      </c>
      <c r="H7528">
        <v>-119.39</v>
      </c>
      <c r="I7528" t="s">
        <v>512</v>
      </c>
      <c r="J7528" t="s">
        <v>347</v>
      </c>
      <c r="K7528" t="s">
        <v>392</v>
      </c>
    </row>
    <row r="7529" spans="1:11" hidden="1" x14ac:dyDescent="0.35">
      <c r="A7529" t="s">
        <v>485</v>
      </c>
      <c r="B7529" t="s">
        <v>84</v>
      </c>
      <c r="C7529" t="s">
        <v>330</v>
      </c>
      <c r="D7529" t="s">
        <v>78</v>
      </c>
      <c r="E7529">
        <v>2022</v>
      </c>
      <c r="F7529" t="s">
        <v>71</v>
      </c>
      <c r="G7529" t="s">
        <v>310</v>
      </c>
      <c r="H7529">
        <v>-149.32</v>
      </c>
      <c r="I7529" t="s">
        <v>512</v>
      </c>
      <c r="J7529" t="s">
        <v>347</v>
      </c>
      <c r="K7529" t="s">
        <v>392</v>
      </c>
    </row>
    <row r="7530" spans="1:11" hidden="1" x14ac:dyDescent="0.35">
      <c r="A7530" t="s">
        <v>485</v>
      </c>
      <c r="B7530" t="s">
        <v>84</v>
      </c>
      <c r="C7530" t="s">
        <v>330</v>
      </c>
      <c r="D7530" t="s">
        <v>78</v>
      </c>
      <c r="E7530">
        <v>2022</v>
      </c>
      <c r="F7530" t="s">
        <v>71</v>
      </c>
      <c r="G7530" t="s">
        <v>310</v>
      </c>
      <c r="H7530">
        <v>-0.35</v>
      </c>
      <c r="I7530" t="s">
        <v>512</v>
      </c>
      <c r="J7530" t="s">
        <v>347</v>
      </c>
      <c r="K7530" t="s">
        <v>392</v>
      </c>
    </row>
    <row r="7531" spans="1:11" hidden="1" x14ac:dyDescent="0.35">
      <c r="A7531" t="s">
        <v>485</v>
      </c>
      <c r="B7531" t="s">
        <v>84</v>
      </c>
      <c r="C7531" t="s">
        <v>330</v>
      </c>
      <c r="D7531" t="s">
        <v>78</v>
      </c>
      <c r="E7531">
        <v>2022</v>
      </c>
      <c r="F7531" t="s">
        <v>71</v>
      </c>
      <c r="G7531" t="s">
        <v>310</v>
      </c>
      <c r="H7531">
        <v>-73.150000000000006</v>
      </c>
      <c r="I7531" t="s">
        <v>512</v>
      </c>
      <c r="J7531" t="s">
        <v>347</v>
      </c>
      <c r="K7531" t="s">
        <v>392</v>
      </c>
    </row>
    <row r="7532" spans="1:11" hidden="1" x14ac:dyDescent="0.35">
      <c r="A7532" t="s">
        <v>485</v>
      </c>
      <c r="B7532" t="s">
        <v>84</v>
      </c>
      <c r="C7532" t="s">
        <v>330</v>
      </c>
      <c r="D7532" t="s">
        <v>78</v>
      </c>
      <c r="E7532">
        <v>2022</v>
      </c>
      <c r="F7532" t="s">
        <v>71</v>
      </c>
      <c r="G7532" t="s">
        <v>310</v>
      </c>
      <c r="H7532">
        <v>-133.31</v>
      </c>
      <c r="I7532" t="s">
        <v>512</v>
      </c>
      <c r="J7532" t="s">
        <v>347</v>
      </c>
      <c r="K7532" t="s">
        <v>392</v>
      </c>
    </row>
    <row r="7533" spans="1:11" hidden="1" x14ac:dyDescent="0.35">
      <c r="A7533" t="s">
        <v>485</v>
      </c>
      <c r="B7533" t="s">
        <v>84</v>
      </c>
      <c r="C7533" t="s">
        <v>330</v>
      </c>
      <c r="D7533" t="s">
        <v>78</v>
      </c>
      <c r="E7533">
        <v>2022</v>
      </c>
      <c r="F7533" t="s">
        <v>71</v>
      </c>
      <c r="G7533" t="s">
        <v>310</v>
      </c>
      <c r="H7533">
        <v>-27.3</v>
      </c>
      <c r="I7533" t="s">
        <v>512</v>
      </c>
      <c r="J7533" t="s">
        <v>347</v>
      </c>
      <c r="K7533" t="s">
        <v>392</v>
      </c>
    </row>
    <row r="7534" spans="1:11" hidden="1" x14ac:dyDescent="0.35">
      <c r="A7534" t="s">
        <v>485</v>
      </c>
      <c r="B7534" t="s">
        <v>84</v>
      </c>
      <c r="C7534" t="s">
        <v>330</v>
      </c>
      <c r="D7534" t="s">
        <v>78</v>
      </c>
      <c r="E7534">
        <v>2022</v>
      </c>
      <c r="F7534" t="s">
        <v>71</v>
      </c>
      <c r="G7534" t="s">
        <v>310</v>
      </c>
      <c r="H7534">
        <v>-15.27</v>
      </c>
      <c r="I7534" t="s">
        <v>512</v>
      </c>
      <c r="J7534" t="s">
        <v>347</v>
      </c>
      <c r="K7534" t="s">
        <v>392</v>
      </c>
    </row>
    <row r="7535" spans="1:11" hidden="1" x14ac:dyDescent="0.35">
      <c r="A7535" t="s">
        <v>485</v>
      </c>
      <c r="B7535" t="s">
        <v>84</v>
      </c>
      <c r="C7535" t="s">
        <v>330</v>
      </c>
      <c r="D7535" t="s">
        <v>78</v>
      </c>
      <c r="E7535">
        <v>2022</v>
      </c>
      <c r="F7535" t="s">
        <v>148</v>
      </c>
      <c r="G7535" t="s">
        <v>308</v>
      </c>
      <c r="H7535">
        <v>-65.650000000000006</v>
      </c>
      <c r="I7535" t="s">
        <v>512</v>
      </c>
      <c r="J7535" t="s">
        <v>347</v>
      </c>
      <c r="K7535" t="s">
        <v>392</v>
      </c>
    </row>
    <row r="7536" spans="1:11" hidden="1" x14ac:dyDescent="0.35">
      <c r="A7536" t="s">
        <v>485</v>
      </c>
      <c r="B7536" t="s">
        <v>84</v>
      </c>
      <c r="C7536" t="s">
        <v>330</v>
      </c>
      <c r="D7536" t="s">
        <v>78</v>
      </c>
      <c r="E7536">
        <v>2022</v>
      </c>
      <c r="F7536" t="s">
        <v>148</v>
      </c>
      <c r="G7536" t="s">
        <v>308</v>
      </c>
      <c r="H7536">
        <v>-82.11</v>
      </c>
      <c r="I7536" t="s">
        <v>512</v>
      </c>
      <c r="J7536" t="s">
        <v>347</v>
      </c>
      <c r="K7536" t="s">
        <v>392</v>
      </c>
    </row>
    <row r="7537" spans="1:11" hidden="1" x14ac:dyDescent="0.35">
      <c r="A7537" t="s">
        <v>485</v>
      </c>
      <c r="B7537" t="s">
        <v>84</v>
      </c>
      <c r="C7537" t="s">
        <v>330</v>
      </c>
      <c r="D7537" t="s">
        <v>78</v>
      </c>
      <c r="E7537">
        <v>2022</v>
      </c>
      <c r="F7537" t="s">
        <v>148</v>
      </c>
      <c r="G7537" t="s">
        <v>308</v>
      </c>
      <c r="H7537">
        <v>-0.19</v>
      </c>
      <c r="I7537" t="s">
        <v>512</v>
      </c>
      <c r="J7537" t="s">
        <v>347</v>
      </c>
      <c r="K7537" t="s">
        <v>392</v>
      </c>
    </row>
    <row r="7538" spans="1:11" hidden="1" x14ac:dyDescent="0.35">
      <c r="A7538" t="s">
        <v>485</v>
      </c>
      <c r="B7538" t="s">
        <v>84</v>
      </c>
      <c r="C7538" t="s">
        <v>330</v>
      </c>
      <c r="D7538" t="s">
        <v>78</v>
      </c>
      <c r="E7538">
        <v>2022</v>
      </c>
      <c r="F7538" t="s">
        <v>148</v>
      </c>
      <c r="G7538" t="s">
        <v>308</v>
      </c>
      <c r="H7538">
        <v>-40.229999999999997</v>
      </c>
      <c r="I7538" t="s">
        <v>512</v>
      </c>
      <c r="J7538" t="s">
        <v>347</v>
      </c>
      <c r="K7538" t="s">
        <v>392</v>
      </c>
    </row>
    <row r="7539" spans="1:11" hidden="1" x14ac:dyDescent="0.35">
      <c r="A7539" t="s">
        <v>485</v>
      </c>
      <c r="B7539" t="s">
        <v>84</v>
      </c>
      <c r="C7539" t="s">
        <v>330</v>
      </c>
      <c r="D7539" t="s">
        <v>78</v>
      </c>
      <c r="E7539">
        <v>2022</v>
      </c>
      <c r="F7539" t="s">
        <v>148</v>
      </c>
      <c r="G7539" t="s">
        <v>308</v>
      </c>
      <c r="H7539">
        <v>-73.3</v>
      </c>
      <c r="I7539" t="s">
        <v>512</v>
      </c>
      <c r="J7539" t="s">
        <v>347</v>
      </c>
      <c r="K7539" t="s">
        <v>392</v>
      </c>
    </row>
    <row r="7540" spans="1:11" hidden="1" x14ac:dyDescent="0.35">
      <c r="A7540" t="s">
        <v>485</v>
      </c>
      <c r="B7540" t="s">
        <v>84</v>
      </c>
      <c r="C7540" t="s">
        <v>330</v>
      </c>
      <c r="D7540" t="s">
        <v>78</v>
      </c>
      <c r="E7540">
        <v>2022</v>
      </c>
      <c r="F7540" t="s">
        <v>148</v>
      </c>
      <c r="G7540" t="s">
        <v>308</v>
      </c>
      <c r="H7540">
        <v>-15.01</v>
      </c>
      <c r="I7540" t="s">
        <v>512</v>
      </c>
      <c r="J7540" t="s">
        <v>347</v>
      </c>
      <c r="K7540" t="s">
        <v>392</v>
      </c>
    </row>
    <row r="7541" spans="1:11" hidden="1" x14ac:dyDescent="0.35">
      <c r="A7541" t="s">
        <v>485</v>
      </c>
      <c r="B7541" t="s">
        <v>84</v>
      </c>
      <c r="C7541" t="s">
        <v>330</v>
      </c>
      <c r="D7541" t="s">
        <v>78</v>
      </c>
      <c r="E7541">
        <v>2022</v>
      </c>
      <c r="F7541" t="s">
        <v>148</v>
      </c>
      <c r="G7541" t="s">
        <v>308</v>
      </c>
      <c r="H7541">
        <v>-8.4</v>
      </c>
      <c r="I7541" t="s">
        <v>512</v>
      </c>
      <c r="J7541" t="s">
        <v>347</v>
      </c>
      <c r="K7541" t="s">
        <v>392</v>
      </c>
    </row>
    <row r="7542" spans="1:11" hidden="1" x14ac:dyDescent="0.35">
      <c r="A7542" t="s">
        <v>485</v>
      </c>
      <c r="B7542" t="s">
        <v>84</v>
      </c>
      <c r="C7542" t="s">
        <v>330</v>
      </c>
      <c r="D7542" t="s">
        <v>78</v>
      </c>
      <c r="E7542">
        <v>2022</v>
      </c>
      <c r="F7542" t="s">
        <v>156</v>
      </c>
      <c r="G7542" t="s">
        <v>307</v>
      </c>
      <c r="H7542">
        <v>-289.83</v>
      </c>
      <c r="I7542" t="s">
        <v>512</v>
      </c>
      <c r="J7542" t="s">
        <v>347</v>
      </c>
      <c r="K7542" t="s">
        <v>392</v>
      </c>
    </row>
    <row r="7543" spans="1:11" hidden="1" x14ac:dyDescent="0.35">
      <c r="A7543" t="s">
        <v>485</v>
      </c>
      <c r="B7543" t="s">
        <v>84</v>
      </c>
      <c r="C7543" t="s">
        <v>330</v>
      </c>
      <c r="D7543" t="s">
        <v>78</v>
      </c>
      <c r="E7543">
        <v>2022</v>
      </c>
      <c r="F7543" t="s">
        <v>156</v>
      </c>
      <c r="G7543" t="s">
        <v>307</v>
      </c>
      <c r="H7543">
        <v>-362.48</v>
      </c>
      <c r="I7543" t="s">
        <v>512</v>
      </c>
      <c r="J7543" t="s">
        <v>347</v>
      </c>
      <c r="K7543" t="s">
        <v>392</v>
      </c>
    </row>
    <row r="7544" spans="1:11" hidden="1" x14ac:dyDescent="0.35">
      <c r="A7544" t="s">
        <v>485</v>
      </c>
      <c r="B7544" t="s">
        <v>84</v>
      </c>
      <c r="C7544" t="s">
        <v>330</v>
      </c>
      <c r="D7544" t="s">
        <v>78</v>
      </c>
      <c r="E7544">
        <v>2022</v>
      </c>
      <c r="F7544" t="s">
        <v>156</v>
      </c>
      <c r="G7544" t="s">
        <v>307</v>
      </c>
      <c r="H7544">
        <v>-0.86</v>
      </c>
      <c r="I7544" t="s">
        <v>512</v>
      </c>
      <c r="J7544" t="s">
        <v>347</v>
      </c>
      <c r="K7544" t="s">
        <v>392</v>
      </c>
    </row>
    <row r="7545" spans="1:11" hidden="1" x14ac:dyDescent="0.35">
      <c r="A7545" t="s">
        <v>485</v>
      </c>
      <c r="B7545" t="s">
        <v>84</v>
      </c>
      <c r="C7545" t="s">
        <v>330</v>
      </c>
      <c r="D7545" t="s">
        <v>78</v>
      </c>
      <c r="E7545">
        <v>2022</v>
      </c>
      <c r="F7545" t="s">
        <v>156</v>
      </c>
      <c r="G7545" t="s">
        <v>307</v>
      </c>
      <c r="H7545">
        <v>-177.59</v>
      </c>
      <c r="I7545" t="s">
        <v>512</v>
      </c>
      <c r="J7545" t="s">
        <v>347</v>
      </c>
      <c r="K7545" t="s">
        <v>392</v>
      </c>
    </row>
    <row r="7546" spans="1:11" hidden="1" x14ac:dyDescent="0.35">
      <c r="A7546" t="s">
        <v>485</v>
      </c>
      <c r="B7546" t="s">
        <v>84</v>
      </c>
      <c r="C7546" t="s">
        <v>330</v>
      </c>
      <c r="D7546" t="s">
        <v>78</v>
      </c>
      <c r="E7546">
        <v>2022</v>
      </c>
      <c r="F7546" t="s">
        <v>156</v>
      </c>
      <c r="G7546" t="s">
        <v>307</v>
      </c>
      <c r="H7546">
        <v>-323.63</v>
      </c>
      <c r="I7546" t="s">
        <v>512</v>
      </c>
      <c r="J7546" t="s">
        <v>347</v>
      </c>
      <c r="K7546" t="s">
        <v>392</v>
      </c>
    </row>
    <row r="7547" spans="1:11" hidden="1" x14ac:dyDescent="0.35">
      <c r="A7547" t="s">
        <v>485</v>
      </c>
      <c r="B7547" t="s">
        <v>84</v>
      </c>
      <c r="C7547" t="s">
        <v>330</v>
      </c>
      <c r="D7547" t="s">
        <v>78</v>
      </c>
      <c r="E7547">
        <v>2022</v>
      </c>
      <c r="F7547" t="s">
        <v>156</v>
      </c>
      <c r="G7547" t="s">
        <v>307</v>
      </c>
      <c r="H7547">
        <v>-66.27</v>
      </c>
      <c r="I7547" t="s">
        <v>512</v>
      </c>
      <c r="J7547" t="s">
        <v>347</v>
      </c>
      <c r="K7547" t="s">
        <v>392</v>
      </c>
    </row>
    <row r="7548" spans="1:11" hidden="1" x14ac:dyDescent="0.35">
      <c r="A7548" t="s">
        <v>485</v>
      </c>
      <c r="B7548" t="s">
        <v>84</v>
      </c>
      <c r="C7548" t="s">
        <v>330</v>
      </c>
      <c r="D7548" t="s">
        <v>78</v>
      </c>
      <c r="E7548">
        <v>2022</v>
      </c>
      <c r="F7548" t="s">
        <v>156</v>
      </c>
      <c r="G7548" t="s">
        <v>307</v>
      </c>
      <c r="H7548">
        <v>-37.07</v>
      </c>
      <c r="I7548" t="s">
        <v>512</v>
      </c>
      <c r="J7548" t="s">
        <v>347</v>
      </c>
      <c r="K7548" t="s">
        <v>392</v>
      </c>
    </row>
    <row r="7549" spans="1:11" hidden="1" x14ac:dyDescent="0.35">
      <c r="A7549" t="s">
        <v>485</v>
      </c>
      <c r="B7549" t="s">
        <v>84</v>
      </c>
      <c r="C7549" t="s">
        <v>372</v>
      </c>
      <c r="D7549" t="s">
        <v>78</v>
      </c>
      <c r="E7549">
        <v>2022</v>
      </c>
      <c r="F7549" t="s">
        <v>506</v>
      </c>
      <c r="G7549" t="s">
        <v>309</v>
      </c>
      <c r="H7549">
        <v>908.8</v>
      </c>
      <c r="I7549" t="s">
        <v>512</v>
      </c>
      <c r="J7549" t="s">
        <v>347</v>
      </c>
      <c r="K7549" t="s">
        <v>401</v>
      </c>
    </row>
    <row r="7550" spans="1:11" hidden="1" x14ac:dyDescent="0.35">
      <c r="A7550" t="s">
        <v>485</v>
      </c>
      <c r="B7550" t="s">
        <v>84</v>
      </c>
      <c r="C7550" t="s">
        <v>372</v>
      </c>
      <c r="D7550" t="s">
        <v>78</v>
      </c>
      <c r="E7550">
        <v>2022</v>
      </c>
      <c r="F7550" t="s">
        <v>506</v>
      </c>
      <c r="G7550" t="s">
        <v>309</v>
      </c>
      <c r="H7550">
        <v>888.17</v>
      </c>
      <c r="I7550" t="s">
        <v>512</v>
      </c>
      <c r="J7550" t="s">
        <v>347</v>
      </c>
      <c r="K7550" t="s">
        <v>401</v>
      </c>
    </row>
    <row r="7551" spans="1:11" hidden="1" x14ac:dyDescent="0.35">
      <c r="A7551" t="s">
        <v>485</v>
      </c>
      <c r="B7551" t="s">
        <v>84</v>
      </c>
      <c r="C7551" t="s">
        <v>372</v>
      </c>
      <c r="D7551" t="s">
        <v>78</v>
      </c>
      <c r="E7551">
        <v>2022</v>
      </c>
      <c r="F7551" t="s">
        <v>506</v>
      </c>
      <c r="G7551" t="s">
        <v>309</v>
      </c>
      <c r="H7551">
        <v>291.77999999999997</v>
      </c>
      <c r="I7551" t="s">
        <v>512</v>
      </c>
      <c r="J7551" t="s">
        <v>347</v>
      </c>
      <c r="K7551" t="s">
        <v>401</v>
      </c>
    </row>
    <row r="7552" spans="1:11" hidden="1" x14ac:dyDescent="0.35">
      <c r="A7552" t="s">
        <v>485</v>
      </c>
      <c r="B7552" t="s">
        <v>84</v>
      </c>
      <c r="C7552" t="s">
        <v>372</v>
      </c>
      <c r="D7552" t="s">
        <v>78</v>
      </c>
      <c r="E7552">
        <v>2022</v>
      </c>
      <c r="F7552" t="s">
        <v>506</v>
      </c>
      <c r="G7552" t="s">
        <v>309</v>
      </c>
      <c r="H7552">
        <v>605.34</v>
      </c>
      <c r="I7552" t="s">
        <v>512</v>
      </c>
      <c r="J7552" t="s">
        <v>347</v>
      </c>
      <c r="K7552" t="s">
        <v>401</v>
      </c>
    </row>
    <row r="7553" spans="1:11" hidden="1" x14ac:dyDescent="0.35">
      <c r="A7553" t="s">
        <v>485</v>
      </c>
      <c r="B7553" t="s">
        <v>84</v>
      </c>
      <c r="C7553" t="s">
        <v>372</v>
      </c>
      <c r="D7553" t="s">
        <v>78</v>
      </c>
      <c r="E7553">
        <v>2022</v>
      </c>
      <c r="F7553" t="s">
        <v>500</v>
      </c>
      <c r="G7553" t="s">
        <v>311</v>
      </c>
      <c r="H7553">
        <v>4038.83</v>
      </c>
      <c r="I7553" t="s">
        <v>512</v>
      </c>
      <c r="J7553" t="s">
        <v>14</v>
      </c>
      <c r="K7553" t="s">
        <v>401</v>
      </c>
    </row>
    <row r="7554" spans="1:11" hidden="1" x14ac:dyDescent="0.35">
      <c r="A7554" t="s">
        <v>485</v>
      </c>
      <c r="B7554" t="s">
        <v>84</v>
      </c>
      <c r="C7554" t="s">
        <v>372</v>
      </c>
      <c r="D7554" t="s">
        <v>78</v>
      </c>
      <c r="E7554">
        <v>2022</v>
      </c>
      <c r="F7554" t="s">
        <v>500</v>
      </c>
      <c r="G7554" t="s">
        <v>311</v>
      </c>
      <c r="H7554">
        <v>2431.58</v>
      </c>
      <c r="I7554" t="s">
        <v>512</v>
      </c>
      <c r="J7554" t="s">
        <v>347</v>
      </c>
      <c r="K7554" t="s">
        <v>401</v>
      </c>
    </row>
    <row r="7555" spans="1:11" hidden="1" x14ac:dyDescent="0.35">
      <c r="A7555" t="s">
        <v>485</v>
      </c>
      <c r="B7555" t="s">
        <v>84</v>
      </c>
      <c r="C7555" t="s">
        <v>372</v>
      </c>
      <c r="D7555" t="s">
        <v>78</v>
      </c>
      <c r="E7555">
        <v>2022</v>
      </c>
      <c r="F7555" t="s">
        <v>500</v>
      </c>
      <c r="G7555" t="s">
        <v>311</v>
      </c>
      <c r="H7555">
        <v>3947.19</v>
      </c>
      <c r="I7555" t="s">
        <v>512</v>
      </c>
      <c r="J7555" t="s">
        <v>14</v>
      </c>
      <c r="K7555" t="s">
        <v>401</v>
      </c>
    </row>
    <row r="7556" spans="1:11" hidden="1" x14ac:dyDescent="0.35">
      <c r="A7556" t="s">
        <v>485</v>
      </c>
      <c r="B7556" t="s">
        <v>84</v>
      </c>
      <c r="C7556" t="s">
        <v>372</v>
      </c>
      <c r="D7556" t="s">
        <v>78</v>
      </c>
      <c r="E7556">
        <v>2022</v>
      </c>
      <c r="F7556" t="s">
        <v>500</v>
      </c>
      <c r="G7556" t="s">
        <v>311</v>
      </c>
      <c r="H7556">
        <v>2376.41</v>
      </c>
      <c r="I7556" t="s">
        <v>512</v>
      </c>
      <c r="J7556" t="s">
        <v>347</v>
      </c>
      <c r="K7556" t="s">
        <v>401</v>
      </c>
    </row>
    <row r="7557" spans="1:11" hidden="1" x14ac:dyDescent="0.35">
      <c r="A7557" t="s">
        <v>485</v>
      </c>
      <c r="B7557" t="s">
        <v>84</v>
      </c>
      <c r="C7557" t="s">
        <v>372</v>
      </c>
      <c r="D7557" t="s">
        <v>78</v>
      </c>
      <c r="E7557">
        <v>2022</v>
      </c>
      <c r="F7557" t="s">
        <v>500</v>
      </c>
      <c r="G7557" t="s">
        <v>311</v>
      </c>
      <c r="H7557">
        <v>1296.71</v>
      </c>
      <c r="I7557" t="s">
        <v>512</v>
      </c>
      <c r="J7557" t="s">
        <v>14</v>
      </c>
      <c r="K7557" t="s">
        <v>401</v>
      </c>
    </row>
    <row r="7558" spans="1:11" hidden="1" x14ac:dyDescent="0.35">
      <c r="A7558" t="s">
        <v>485</v>
      </c>
      <c r="B7558" t="s">
        <v>84</v>
      </c>
      <c r="C7558" t="s">
        <v>372</v>
      </c>
      <c r="D7558" t="s">
        <v>78</v>
      </c>
      <c r="E7558">
        <v>2022</v>
      </c>
      <c r="F7558" t="s">
        <v>500</v>
      </c>
      <c r="G7558" t="s">
        <v>311</v>
      </c>
      <c r="H7558">
        <v>780.69</v>
      </c>
      <c r="I7558" t="s">
        <v>512</v>
      </c>
      <c r="J7558" t="s">
        <v>347</v>
      </c>
      <c r="K7558" t="s">
        <v>401</v>
      </c>
    </row>
    <row r="7559" spans="1:11" hidden="1" x14ac:dyDescent="0.35">
      <c r="A7559" t="s">
        <v>485</v>
      </c>
      <c r="B7559" t="s">
        <v>84</v>
      </c>
      <c r="C7559" t="s">
        <v>372</v>
      </c>
      <c r="D7559" t="s">
        <v>78</v>
      </c>
      <c r="E7559">
        <v>2022</v>
      </c>
      <c r="F7559" t="s">
        <v>500</v>
      </c>
      <c r="G7559" t="s">
        <v>311</v>
      </c>
      <c r="H7559">
        <v>2690.24</v>
      </c>
      <c r="I7559" t="s">
        <v>512</v>
      </c>
      <c r="J7559" t="s">
        <v>14</v>
      </c>
      <c r="K7559" t="s">
        <v>401</v>
      </c>
    </row>
    <row r="7560" spans="1:11" hidden="1" x14ac:dyDescent="0.35">
      <c r="A7560" t="s">
        <v>485</v>
      </c>
      <c r="B7560" t="s">
        <v>84</v>
      </c>
      <c r="C7560" t="s">
        <v>372</v>
      </c>
      <c r="D7560" t="s">
        <v>78</v>
      </c>
      <c r="E7560">
        <v>2022</v>
      </c>
      <c r="F7560" t="s">
        <v>500</v>
      </c>
      <c r="G7560" t="s">
        <v>311</v>
      </c>
      <c r="H7560">
        <v>1619.66</v>
      </c>
      <c r="I7560" t="s">
        <v>512</v>
      </c>
      <c r="J7560" t="s">
        <v>347</v>
      </c>
      <c r="K7560" t="s">
        <v>401</v>
      </c>
    </row>
    <row r="7561" spans="1:11" hidden="1" x14ac:dyDescent="0.35">
      <c r="A7561" t="s">
        <v>485</v>
      </c>
      <c r="B7561" t="s">
        <v>84</v>
      </c>
      <c r="C7561" t="s">
        <v>372</v>
      </c>
      <c r="D7561" t="s">
        <v>78</v>
      </c>
      <c r="E7561">
        <v>2022</v>
      </c>
      <c r="F7561" t="s">
        <v>71</v>
      </c>
      <c r="G7561" t="s">
        <v>310</v>
      </c>
      <c r="H7561">
        <v>400.24</v>
      </c>
      <c r="I7561" t="s">
        <v>512</v>
      </c>
      <c r="J7561" t="s">
        <v>347</v>
      </c>
      <c r="K7561" t="s">
        <v>401</v>
      </c>
    </row>
    <row r="7562" spans="1:11" hidden="1" x14ac:dyDescent="0.35">
      <c r="A7562" t="s">
        <v>485</v>
      </c>
      <c r="B7562" t="s">
        <v>84</v>
      </c>
      <c r="C7562" t="s">
        <v>372</v>
      </c>
      <c r="D7562" t="s">
        <v>78</v>
      </c>
      <c r="E7562">
        <v>2022</v>
      </c>
      <c r="F7562" t="s">
        <v>71</v>
      </c>
      <c r="G7562" t="s">
        <v>310</v>
      </c>
      <c r="H7562">
        <v>391.16</v>
      </c>
      <c r="I7562" t="s">
        <v>512</v>
      </c>
      <c r="J7562" t="s">
        <v>347</v>
      </c>
      <c r="K7562" t="s">
        <v>401</v>
      </c>
    </row>
    <row r="7563" spans="1:11" hidden="1" x14ac:dyDescent="0.35">
      <c r="A7563" t="s">
        <v>485</v>
      </c>
      <c r="B7563" t="s">
        <v>84</v>
      </c>
      <c r="C7563" t="s">
        <v>372</v>
      </c>
      <c r="D7563" t="s">
        <v>78</v>
      </c>
      <c r="E7563">
        <v>2022</v>
      </c>
      <c r="F7563" t="s">
        <v>71</v>
      </c>
      <c r="G7563" t="s">
        <v>310</v>
      </c>
      <c r="H7563">
        <v>128.5</v>
      </c>
      <c r="I7563" t="s">
        <v>512</v>
      </c>
      <c r="J7563" t="s">
        <v>347</v>
      </c>
      <c r="K7563" t="s">
        <v>401</v>
      </c>
    </row>
    <row r="7564" spans="1:11" hidden="1" x14ac:dyDescent="0.35">
      <c r="A7564" t="s">
        <v>485</v>
      </c>
      <c r="B7564" t="s">
        <v>84</v>
      </c>
      <c r="C7564" t="s">
        <v>372</v>
      </c>
      <c r="D7564" t="s">
        <v>78</v>
      </c>
      <c r="E7564">
        <v>2022</v>
      </c>
      <c r="F7564" t="s">
        <v>71</v>
      </c>
      <c r="G7564" t="s">
        <v>310</v>
      </c>
      <c r="H7564">
        <v>266.60000000000002</v>
      </c>
      <c r="I7564" t="s">
        <v>512</v>
      </c>
      <c r="J7564" t="s">
        <v>347</v>
      </c>
      <c r="K7564" t="s">
        <v>401</v>
      </c>
    </row>
    <row r="7565" spans="1:11" hidden="1" x14ac:dyDescent="0.35">
      <c r="A7565" t="s">
        <v>485</v>
      </c>
      <c r="B7565" t="s">
        <v>84</v>
      </c>
      <c r="C7565" t="s">
        <v>372</v>
      </c>
      <c r="D7565" t="s">
        <v>78</v>
      </c>
      <c r="E7565">
        <v>2022</v>
      </c>
      <c r="F7565" t="s">
        <v>156</v>
      </c>
      <c r="G7565" t="s">
        <v>307</v>
      </c>
      <c r="H7565">
        <v>208.18</v>
      </c>
      <c r="I7565" t="s">
        <v>512</v>
      </c>
      <c r="J7565" t="s">
        <v>14</v>
      </c>
      <c r="K7565" t="s">
        <v>401</v>
      </c>
    </row>
    <row r="7566" spans="1:11" hidden="1" x14ac:dyDescent="0.35">
      <c r="A7566" t="s">
        <v>485</v>
      </c>
      <c r="B7566" t="s">
        <v>84</v>
      </c>
      <c r="C7566" t="s">
        <v>372</v>
      </c>
      <c r="D7566" t="s">
        <v>78</v>
      </c>
      <c r="E7566">
        <v>2022</v>
      </c>
      <c r="F7566" t="s">
        <v>156</v>
      </c>
      <c r="G7566" t="s">
        <v>307</v>
      </c>
      <c r="H7566">
        <v>174.21</v>
      </c>
      <c r="I7566" t="s">
        <v>512</v>
      </c>
      <c r="J7566" t="s">
        <v>347</v>
      </c>
      <c r="K7566" t="s">
        <v>401</v>
      </c>
    </row>
    <row r="7567" spans="1:11" hidden="1" x14ac:dyDescent="0.35">
      <c r="A7567" t="s">
        <v>485</v>
      </c>
      <c r="B7567" t="s">
        <v>84</v>
      </c>
      <c r="C7567" t="s">
        <v>372</v>
      </c>
      <c r="D7567" t="s">
        <v>78</v>
      </c>
      <c r="E7567">
        <v>2022</v>
      </c>
      <c r="F7567" t="s">
        <v>156</v>
      </c>
      <c r="G7567" t="s">
        <v>307</v>
      </c>
      <c r="H7567">
        <v>203.46</v>
      </c>
      <c r="I7567" t="s">
        <v>512</v>
      </c>
      <c r="J7567" t="s">
        <v>14</v>
      </c>
      <c r="K7567" t="s">
        <v>401</v>
      </c>
    </row>
    <row r="7568" spans="1:11" hidden="1" x14ac:dyDescent="0.35">
      <c r="A7568" t="s">
        <v>485</v>
      </c>
      <c r="B7568" t="s">
        <v>84</v>
      </c>
      <c r="C7568" t="s">
        <v>372</v>
      </c>
      <c r="D7568" t="s">
        <v>78</v>
      </c>
      <c r="E7568">
        <v>2022</v>
      </c>
      <c r="F7568" t="s">
        <v>156</v>
      </c>
      <c r="G7568" t="s">
        <v>307</v>
      </c>
      <c r="H7568">
        <v>170.25</v>
      </c>
      <c r="I7568" t="s">
        <v>512</v>
      </c>
      <c r="J7568" t="s">
        <v>347</v>
      </c>
      <c r="K7568" t="s">
        <v>401</v>
      </c>
    </row>
    <row r="7569" spans="1:11" hidden="1" x14ac:dyDescent="0.35">
      <c r="A7569" t="s">
        <v>485</v>
      </c>
      <c r="B7569" t="s">
        <v>84</v>
      </c>
      <c r="C7569" t="s">
        <v>372</v>
      </c>
      <c r="D7569" t="s">
        <v>78</v>
      </c>
      <c r="E7569">
        <v>2022</v>
      </c>
      <c r="F7569" t="s">
        <v>156</v>
      </c>
      <c r="G7569" t="s">
        <v>307</v>
      </c>
      <c r="H7569">
        <v>66.84</v>
      </c>
      <c r="I7569" t="s">
        <v>512</v>
      </c>
      <c r="J7569" t="s">
        <v>14</v>
      </c>
      <c r="K7569" t="s">
        <v>401</v>
      </c>
    </row>
    <row r="7570" spans="1:11" hidden="1" x14ac:dyDescent="0.35">
      <c r="A7570" t="s">
        <v>485</v>
      </c>
      <c r="B7570" t="s">
        <v>84</v>
      </c>
      <c r="C7570" t="s">
        <v>372</v>
      </c>
      <c r="D7570" t="s">
        <v>78</v>
      </c>
      <c r="E7570">
        <v>2022</v>
      </c>
      <c r="F7570" t="s">
        <v>156</v>
      </c>
      <c r="G7570" t="s">
        <v>307</v>
      </c>
      <c r="H7570">
        <v>55.93</v>
      </c>
      <c r="I7570" t="s">
        <v>512</v>
      </c>
      <c r="J7570" t="s">
        <v>347</v>
      </c>
      <c r="K7570" t="s">
        <v>401</v>
      </c>
    </row>
    <row r="7571" spans="1:11" hidden="1" x14ac:dyDescent="0.35">
      <c r="A7571" t="s">
        <v>485</v>
      </c>
      <c r="B7571" t="s">
        <v>84</v>
      </c>
      <c r="C7571" t="s">
        <v>372</v>
      </c>
      <c r="D7571" t="s">
        <v>78</v>
      </c>
      <c r="E7571">
        <v>2022</v>
      </c>
      <c r="F7571" t="s">
        <v>156</v>
      </c>
      <c r="G7571" t="s">
        <v>307</v>
      </c>
      <c r="H7571">
        <v>138.66999999999999</v>
      </c>
      <c r="I7571" t="s">
        <v>512</v>
      </c>
      <c r="J7571" t="s">
        <v>14</v>
      </c>
      <c r="K7571" t="s">
        <v>401</v>
      </c>
    </row>
    <row r="7572" spans="1:11" hidden="1" x14ac:dyDescent="0.35">
      <c r="A7572" t="s">
        <v>485</v>
      </c>
      <c r="B7572" t="s">
        <v>84</v>
      </c>
      <c r="C7572" t="s">
        <v>372</v>
      </c>
      <c r="D7572" t="s">
        <v>78</v>
      </c>
      <c r="E7572">
        <v>2022</v>
      </c>
      <c r="F7572" t="s">
        <v>156</v>
      </c>
      <c r="G7572" t="s">
        <v>307</v>
      </c>
      <c r="H7572">
        <v>116.04</v>
      </c>
      <c r="I7572" t="s">
        <v>512</v>
      </c>
      <c r="J7572" t="s">
        <v>347</v>
      </c>
      <c r="K7572" t="s">
        <v>401</v>
      </c>
    </row>
    <row r="7573" spans="1:11" hidden="1" x14ac:dyDescent="0.35">
      <c r="A7573" t="s">
        <v>485</v>
      </c>
      <c r="B7573" t="s">
        <v>84</v>
      </c>
      <c r="C7573" t="s">
        <v>352</v>
      </c>
      <c r="D7573" t="s">
        <v>78</v>
      </c>
      <c r="E7573">
        <v>2022</v>
      </c>
      <c r="F7573" t="s">
        <v>506</v>
      </c>
      <c r="G7573" t="s">
        <v>309</v>
      </c>
      <c r="H7573">
        <v>334.07</v>
      </c>
      <c r="I7573" t="s">
        <v>512</v>
      </c>
      <c r="J7573" t="s">
        <v>347</v>
      </c>
      <c r="K7573" t="s">
        <v>399</v>
      </c>
    </row>
    <row r="7574" spans="1:11" hidden="1" x14ac:dyDescent="0.35">
      <c r="A7574" t="s">
        <v>485</v>
      </c>
      <c r="B7574" t="s">
        <v>84</v>
      </c>
      <c r="C7574" t="s">
        <v>352</v>
      </c>
      <c r="D7574" t="s">
        <v>78</v>
      </c>
      <c r="E7574">
        <v>2022</v>
      </c>
      <c r="F7574" t="s">
        <v>506</v>
      </c>
      <c r="G7574" t="s">
        <v>309</v>
      </c>
      <c r="H7574">
        <v>657.25</v>
      </c>
      <c r="I7574" t="s">
        <v>512</v>
      </c>
      <c r="J7574" t="s">
        <v>347</v>
      </c>
      <c r="K7574" t="s">
        <v>399</v>
      </c>
    </row>
    <row r="7575" spans="1:11" hidden="1" x14ac:dyDescent="0.35">
      <c r="A7575" t="s">
        <v>485</v>
      </c>
      <c r="B7575" t="s">
        <v>84</v>
      </c>
      <c r="C7575" t="s">
        <v>352</v>
      </c>
      <c r="D7575" t="s">
        <v>78</v>
      </c>
      <c r="E7575">
        <v>2022</v>
      </c>
      <c r="F7575" t="s">
        <v>506</v>
      </c>
      <c r="G7575" t="s">
        <v>309</v>
      </c>
      <c r="H7575">
        <v>35.909999999999997</v>
      </c>
      <c r="I7575" t="s">
        <v>512</v>
      </c>
      <c r="J7575" t="s">
        <v>347</v>
      </c>
      <c r="K7575" t="s">
        <v>399</v>
      </c>
    </row>
    <row r="7576" spans="1:11" hidden="1" x14ac:dyDescent="0.35">
      <c r="A7576" t="s">
        <v>485</v>
      </c>
      <c r="B7576" t="s">
        <v>84</v>
      </c>
      <c r="C7576" t="s">
        <v>352</v>
      </c>
      <c r="D7576" t="s">
        <v>78</v>
      </c>
      <c r="E7576">
        <v>2022</v>
      </c>
      <c r="F7576" t="s">
        <v>500</v>
      </c>
      <c r="G7576" t="s">
        <v>311</v>
      </c>
      <c r="H7576">
        <v>1493.43</v>
      </c>
      <c r="I7576" t="s">
        <v>512</v>
      </c>
      <c r="J7576" t="s">
        <v>14</v>
      </c>
      <c r="K7576" t="s">
        <v>399</v>
      </c>
    </row>
    <row r="7577" spans="1:11" hidden="1" x14ac:dyDescent="0.35">
      <c r="A7577" t="s">
        <v>485</v>
      </c>
      <c r="B7577" t="s">
        <v>84</v>
      </c>
      <c r="C7577" t="s">
        <v>352</v>
      </c>
      <c r="D7577" t="s">
        <v>78</v>
      </c>
      <c r="E7577">
        <v>2022</v>
      </c>
      <c r="F7577" t="s">
        <v>500</v>
      </c>
      <c r="G7577" t="s">
        <v>311</v>
      </c>
      <c r="H7577">
        <v>942.81</v>
      </c>
      <c r="I7577" t="s">
        <v>512</v>
      </c>
      <c r="J7577" t="s">
        <v>347</v>
      </c>
      <c r="K7577" t="s">
        <v>399</v>
      </c>
    </row>
    <row r="7578" spans="1:11" hidden="1" x14ac:dyDescent="0.35">
      <c r="A7578" t="s">
        <v>485</v>
      </c>
      <c r="B7578" t="s">
        <v>84</v>
      </c>
      <c r="C7578" t="s">
        <v>352</v>
      </c>
      <c r="D7578" t="s">
        <v>78</v>
      </c>
      <c r="E7578">
        <v>2022</v>
      </c>
      <c r="F7578" t="s">
        <v>500</v>
      </c>
      <c r="G7578" t="s">
        <v>311</v>
      </c>
      <c r="H7578">
        <v>2938.12</v>
      </c>
      <c r="I7578" t="s">
        <v>512</v>
      </c>
      <c r="J7578" t="s">
        <v>14</v>
      </c>
      <c r="K7578" t="s">
        <v>399</v>
      </c>
    </row>
    <row r="7579" spans="1:11" hidden="1" x14ac:dyDescent="0.35">
      <c r="A7579" t="s">
        <v>485</v>
      </c>
      <c r="B7579" t="s">
        <v>84</v>
      </c>
      <c r="C7579" t="s">
        <v>352</v>
      </c>
      <c r="D7579" t="s">
        <v>78</v>
      </c>
      <c r="E7579">
        <v>2022</v>
      </c>
      <c r="F7579" t="s">
        <v>500</v>
      </c>
      <c r="G7579" t="s">
        <v>311</v>
      </c>
      <c r="H7579">
        <v>1854.87</v>
      </c>
      <c r="I7579" t="s">
        <v>512</v>
      </c>
      <c r="J7579" t="s">
        <v>347</v>
      </c>
      <c r="K7579" t="s">
        <v>399</v>
      </c>
    </row>
    <row r="7580" spans="1:11" hidden="1" x14ac:dyDescent="0.35">
      <c r="A7580" t="s">
        <v>485</v>
      </c>
      <c r="B7580" t="s">
        <v>84</v>
      </c>
      <c r="C7580" t="s">
        <v>352</v>
      </c>
      <c r="D7580" t="s">
        <v>78</v>
      </c>
      <c r="E7580">
        <v>2022</v>
      </c>
      <c r="F7580" t="s">
        <v>500</v>
      </c>
      <c r="G7580" t="s">
        <v>311</v>
      </c>
      <c r="H7580">
        <v>160.52000000000001</v>
      </c>
      <c r="I7580" t="s">
        <v>512</v>
      </c>
      <c r="J7580" t="s">
        <v>14</v>
      </c>
      <c r="K7580" t="s">
        <v>399</v>
      </c>
    </row>
    <row r="7581" spans="1:11" hidden="1" x14ac:dyDescent="0.35">
      <c r="A7581" t="s">
        <v>485</v>
      </c>
      <c r="B7581" t="s">
        <v>84</v>
      </c>
      <c r="C7581" t="s">
        <v>352</v>
      </c>
      <c r="D7581" t="s">
        <v>78</v>
      </c>
      <c r="E7581">
        <v>2022</v>
      </c>
      <c r="F7581" t="s">
        <v>500</v>
      </c>
      <c r="G7581" t="s">
        <v>311</v>
      </c>
      <c r="H7581">
        <v>101.34</v>
      </c>
      <c r="I7581" t="s">
        <v>512</v>
      </c>
      <c r="J7581" t="s">
        <v>347</v>
      </c>
      <c r="K7581" t="s">
        <v>399</v>
      </c>
    </row>
    <row r="7582" spans="1:11" hidden="1" x14ac:dyDescent="0.35">
      <c r="A7582" t="s">
        <v>485</v>
      </c>
      <c r="B7582" t="s">
        <v>84</v>
      </c>
      <c r="C7582" t="s">
        <v>352</v>
      </c>
      <c r="D7582" t="s">
        <v>78</v>
      </c>
      <c r="E7582">
        <v>2022</v>
      </c>
      <c r="F7582" t="s">
        <v>71</v>
      </c>
      <c r="G7582" t="s">
        <v>310</v>
      </c>
      <c r="H7582">
        <v>22.08</v>
      </c>
      <c r="I7582" t="s">
        <v>512</v>
      </c>
      <c r="J7582" t="s">
        <v>347</v>
      </c>
      <c r="K7582" t="s">
        <v>399</v>
      </c>
    </row>
    <row r="7583" spans="1:11" hidden="1" x14ac:dyDescent="0.35">
      <c r="A7583" t="s">
        <v>485</v>
      </c>
      <c r="B7583" t="s">
        <v>84</v>
      </c>
      <c r="C7583" t="s">
        <v>352</v>
      </c>
      <c r="D7583" t="s">
        <v>78</v>
      </c>
      <c r="E7583">
        <v>2022</v>
      </c>
      <c r="F7583" t="s">
        <v>71</v>
      </c>
      <c r="G7583" t="s">
        <v>310</v>
      </c>
      <c r="H7583">
        <v>43.4</v>
      </c>
      <c r="I7583" t="s">
        <v>512</v>
      </c>
      <c r="J7583" t="s">
        <v>347</v>
      </c>
      <c r="K7583" t="s">
        <v>399</v>
      </c>
    </row>
    <row r="7584" spans="1:11" hidden="1" x14ac:dyDescent="0.35">
      <c r="A7584" t="s">
        <v>485</v>
      </c>
      <c r="B7584" t="s">
        <v>84</v>
      </c>
      <c r="C7584" t="s">
        <v>352</v>
      </c>
      <c r="D7584" t="s">
        <v>78</v>
      </c>
      <c r="E7584">
        <v>2022</v>
      </c>
      <c r="F7584" t="s">
        <v>71</v>
      </c>
      <c r="G7584" t="s">
        <v>310</v>
      </c>
      <c r="H7584">
        <v>2.38</v>
      </c>
      <c r="I7584" t="s">
        <v>512</v>
      </c>
      <c r="J7584" t="s">
        <v>347</v>
      </c>
      <c r="K7584" t="s">
        <v>399</v>
      </c>
    </row>
    <row r="7585" spans="1:11" hidden="1" x14ac:dyDescent="0.35">
      <c r="A7585" t="s">
        <v>485</v>
      </c>
      <c r="B7585" t="s">
        <v>84</v>
      </c>
      <c r="C7585" t="s">
        <v>352</v>
      </c>
      <c r="D7585" t="s">
        <v>78</v>
      </c>
      <c r="E7585">
        <v>2022</v>
      </c>
      <c r="F7585" t="s">
        <v>156</v>
      </c>
      <c r="G7585" t="s">
        <v>307</v>
      </c>
      <c r="H7585">
        <v>18.88</v>
      </c>
      <c r="I7585" t="s">
        <v>512</v>
      </c>
      <c r="J7585" t="s">
        <v>14</v>
      </c>
      <c r="K7585" t="s">
        <v>399</v>
      </c>
    </row>
    <row r="7586" spans="1:11" hidden="1" x14ac:dyDescent="0.35">
      <c r="A7586" t="s">
        <v>485</v>
      </c>
      <c r="B7586" t="s">
        <v>84</v>
      </c>
      <c r="C7586" t="s">
        <v>352</v>
      </c>
      <c r="D7586" t="s">
        <v>78</v>
      </c>
      <c r="E7586">
        <v>2022</v>
      </c>
      <c r="F7586" t="s">
        <v>156</v>
      </c>
      <c r="G7586" t="s">
        <v>307</v>
      </c>
      <c r="H7586">
        <v>66.94</v>
      </c>
      <c r="I7586" t="s">
        <v>512</v>
      </c>
      <c r="J7586" t="s">
        <v>347</v>
      </c>
      <c r="K7586" t="s">
        <v>399</v>
      </c>
    </row>
    <row r="7587" spans="1:11" hidden="1" x14ac:dyDescent="0.35">
      <c r="A7587" t="s">
        <v>485</v>
      </c>
      <c r="B7587" t="s">
        <v>84</v>
      </c>
      <c r="C7587" t="s">
        <v>352</v>
      </c>
      <c r="D7587" t="s">
        <v>78</v>
      </c>
      <c r="E7587">
        <v>2022</v>
      </c>
      <c r="F7587" t="s">
        <v>156</v>
      </c>
      <c r="G7587" t="s">
        <v>307</v>
      </c>
      <c r="H7587">
        <v>37.17</v>
      </c>
      <c r="I7587" t="s">
        <v>512</v>
      </c>
      <c r="J7587" t="s">
        <v>14</v>
      </c>
      <c r="K7587" t="s">
        <v>399</v>
      </c>
    </row>
    <row r="7588" spans="1:11" hidden="1" x14ac:dyDescent="0.35">
      <c r="A7588" t="s">
        <v>485</v>
      </c>
      <c r="B7588" t="s">
        <v>84</v>
      </c>
      <c r="C7588" t="s">
        <v>352</v>
      </c>
      <c r="D7588" t="s">
        <v>78</v>
      </c>
      <c r="E7588">
        <v>2022</v>
      </c>
      <c r="F7588" t="s">
        <v>156</v>
      </c>
      <c r="G7588" t="s">
        <v>307</v>
      </c>
      <c r="H7588">
        <v>131.72</v>
      </c>
      <c r="I7588" t="s">
        <v>512</v>
      </c>
      <c r="J7588" t="s">
        <v>347</v>
      </c>
      <c r="K7588" t="s">
        <v>399</v>
      </c>
    </row>
    <row r="7589" spans="1:11" hidden="1" x14ac:dyDescent="0.35">
      <c r="A7589" t="s">
        <v>485</v>
      </c>
      <c r="B7589" t="s">
        <v>84</v>
      </c>
      <c r="C7589" t="s">
        <v>352</v>
      </c>
      <c r="D7589" t="s">
        <v>78</v>
      </c>
      <c r="E7589">
        <v>2022</v>
      </c>
      <c r="F7589" t="s">
        <v>156</v>
      </c>
      <c r="G7589" t="s">
        <v>307</v>
      </c>
      <c r="H7589">
        <v>2.0299999999999998</v>
      </c>
      <c r="I7589" t="s">
        <v>512</v>
      </c>
      <c r="J7589" t="s">
        <v>14</v>
      </c>
      <c r="K7589" t="s">
        <v>399</v>
      </c>
    </row>
    <row r="7590" spans="1:11" hidden="1" x14ac:dyDescent="0.35">
      <c r="A7590" t="s">
        <v>485</v>
      </c>
      <c r="B7590" t="s">
        <v>84</v>
      </c>
      <c r="C7590" t="s">
        <v>352</v>
      </c>
      <c r="D7590" t="s">
        <v>78</v>
      </c>
      <c r="E7590">
        <v>2022</v>
      </c>
      <c r="F7590" t="s">
        <v>156</v>
      </c>
      <c r="G7590" t="s">
        <v>307</v>
      </c>
      <c r="H7590">
        <v>7.19</v>
      </c>
      <c r="I7590" t="s">
        <v>512</v>
      </c>
      <c r="J7590" t="s">
        <v>347</v>
      </c>
      <c r="K7590" t="s">
        <v>399</v>
      </c>
    </row>
    <row r="7591" spans="1:11" hidden="1" x14ac:dyDescent="0.35">
      <c r="A7591" t="s">
        <v>485</v>
      </c>
      <c r="B7591" t="s">
        <v>84</v>
      </c>
      <c r="C7591" t="s">
        <v>336</v>
      </c>
      <c r="D7591" t="s">
        <v>78</v>
      </c>
      <c r="E7591">
        <v>2022</v>
      </c>
      <c r="F7591" t="s">
        <v>506</v>
      </c>
      <c r="G7591" t="s">
        <v>309</v>
      </c>
      <c r="H7591">
        <v>1493.75</v>
      </c>
      <c r="I7591" t="s">
        <v>512</v>
      </c>
      <c r="J7591" t="s">
        <v>347</v>
      </c>
      <c r="K7591" t="s">
        <v>394</v>
      </c>
    </row>
    <row r="7592" spans="1:11" hidden="1" x14ac:dyDescent="0.35">
      <c r="A7592" t="s">
        <v>485</v>
      </c>
      <c r="B7592" t="s">
        <v>84</v>
      </c>
      <c r="C7592" t="s">
        <v>336</v>
      </c>
      <c r="D7592" t="s">
        <v>78</v>
      </c>
      <c r="E7592">
        <v>2022</v>
      </c>
      <c r="F7592" t="s">
        <v>506</v>
      </c>
      <c r="G7592" t="s">
        <v>309</v>
      </c>
      <c r="H7592">
        <v>107.96</v>
      </c>
      <c r="I7592" t="s">
        <v>512</v>
      </c>
      <c r="J7592" t="s">
        <v>347</v>
      </c>
      <c r="K7592" t="s">
        <v>394</v>
      </c>
    </row>
    <row r="7593" spans="1:11" hidden="1" x14ac:dyDescent="0.35">
      <c r="A7593" t="s">
        <v>485</v>
      </c>
      <c r="B7593" t="s">
        <v>84</v>
      </c>
      <c r="C7593" t="s">
        <v>336</v>
      </c>
      <c r="D7593" t="s">
        <v>78</v>
      </c>
      <c r="E7593">
        <v>2022</v>
      </c>
      <c r="F7593" t="s">
        <v>506</v>
      </c>
      <c r="G7593" t="s">
        <v>309</v>
      </c>
      <c r="H7593">
        <v>1786.77</v>
      </c>
      <c r="I7593" t="s">
        <v>512</v>
      </c>
      <c r="J7593" t="s">
        <v>347</v>
      </c>
      <c r="K7593" t="s">
        <v>394</v>
      </c>
    </row>
    <row r="7594" spans="1:11" hidden="1" x14ac:dyDescent="0.35">
      <c r="A7594" t="s">
        <v>485</v>
      </c>
      <c r="B7594" t="s">
        <v>84</v>
      </c>
      <c r="C7594" t="s">
        <v>336</v>
      </c>
      <c r="D7594" t="s">
        <v>78</v>
      </c>
      <c r="E7594">
        <v>2022</v>
      </c>
      <c r="F7594" t="s">
        <v>506</v>
      </c>
      <c r="G7594" t="s">
        <v>309</v>
      </c>
      <c r="H7594">
        <v>165.24</v>
      </c>
      <c r="I7594" t="s">
        <v>512</v>
      </c>
      <c r="J7594" t="s">
        <v>347</v>
      </c>
      <c r="K7594" t="s">
        <v>394</v>
      </c>
    </row>
    <row r="7595" spans="1:11" hidden="1" x14ac:dyDescent="0.35">
      <c r="A7595" t="s">
        <v>485</v>
      </c>
      <c r="B7595" t="s">
        <v>84</v>
      </c>
      <c r="C7595" t="s">
        <v>336</v>
      </c>
      <c r="D7595" t="s">
        <v>78</v>
      </c>
      <c r="E7595">
        <v>2022</v>
      </c>
      <c r="F7595" t="s">
        <v>500</v>
      </c>
      <c r="G7595" t="s">
        <v>311</v>
      </c>
      <c r="H7595">
        <v>3285.38</v>
      </c>
      <c r="I7595" t="s">
        <v>512</v>
      </c>
      <c r="J7595" t="s">
        <v>14</v>
      </c>
      <c r="K7595" t="s">
        <v>394</v>
      </c>
    </row>
    <row r="7596" spans="1:11" hidden="1" x14ac:dyDescent="0.35">
      <c r="A7596" t="s">
        <v>485</v>
      </c>
      <c r="B7596" t="s">
        <v>84</v>
      </c>
      <c r="C7596" t="s">
        <v>336</v>
      </c>
      <c r="D7596" t="s">
        <v>78</v>
      </c>
      <c r="E7596">
        <v>2022</v>
      </c>
      <c r="F7596" t="s">
        <v>500</v>
      </c>
      <c r="G7596" t="s">
        <v>311</v>
      </c>
      <c r="H7596">
        <v>2604.0100000000002</v>
      </c>
      <c r="I7596" t="s">
        <v>512</v>
      </c>
      <c r="J7596" t="s">
        <v>347</v>
      </c>
      <c r="K7596" t="s">
        <v>394</v>
      </c>
    </row>
    <row r="7597" spans="1:11" hidden="1" x14ac:dyDescent="0.35">
      <c r="A7597" t="s">
        <v>485</v>
      </c>
      <c r="B7597" t="s">
        <v>84</v>
      </c>
      <c r="C7597" t="s">
        <v>336</v>
      </c>
      <c r="D7597" t="s">
        <v>78</v>
      </c>
      <c r="E7597">
        <v>2022</v>
      </c>
      <c r="F7597" t="s">
        <v>500</v>
      </c>
      <c r="G7597" t="s">
        <v>311</v>
      </c>
      <c r="H7597">
        <v>237.44</v>
      </c>
      <c r="I7597" t="s">
        <v>512</v>
      </c>
      <c r="J7597" t="s">
        <v>14</v>
      </c>
      <c r="K7597" t="s">
        <v>394</v>
      </c>
    </row>
    <row r="7598" spans="1:11" hidden="1" x14ac:dyDescent="0.35">
      <c r="A7598" t="s">
        <v>485</v>
      </c>
      <c r="B7598" t="s">
        <v>84</v>
      </c>
      <c r="C7598" t="s">
        <v>336</v>
      </c>
      <c r="D7598" t="s">
        <v>78</v>
      </c>
      <c r="E7598">
        <v>2022</v>
      </c>
      <c r="F7598" t="s">
        <v>500</v>
      </c>
      <c r="G7598" t="s">
        <v>311</v>
      </c>
      <c r="H7598">
        <v>188.2</v>
      </c>
      <c r="I7598" t="s">
        <v>512</v>
      </c>
      <c r="J7598" t="s">
        <v>347</v>
      </c>
      <c r="K7598" t="s">
        <v>394</v>
      </c>
    </row>
    <row r="7599" spans="1:11" hidden="1" x14ac:dyDescent="0.35">
      <c r="A7599" t="s">
        <v>485</v>
      </c>
      <c r="B7599" t="s">
        <v>84</v>
      </c>
      <c r="C7599" t="s">
        <v>336</v>
      </c>
      <c r="D7599" t="s">
        <v>78</v>
      </c>
      <c r="E7599">
        <v>2022</v>
      </c>
      <c r="F7599" t="s">
        <v>500</v>
      </c>
      <c r="G7599" t="s">
        <v>311</v>
      </c>
      <c r="H7599">
        <v>3929.86</v>
      </c>
      <c r="I7599" t="s">
        <v>512</v>
      </c>
      <c r="J7599" t="s">
        <v>14</v>
      </c>
      <c r="K7599" t="s">
        <v>394</v>
      </c>
    </row>
    <row r="7600" spans="1:11" hidden="1" x14ac:dyDescent="0.35">
      <c r="A7600" t="s">
        <v>485</v>
      </c>
      <c r="B7600" t="s">
        <v>84</v>
      </c>
      <c r="C7600" t="s">
        <v>336</v>
      </c>
      <c r="D7600" t="s">
        <v>78</v>
      </c>
      <c r="E7600">
        <v>2022</v>
      </c>
      <c r="F7600" t="s">
        <v>500</v>
      </c>
      <c r="G7600" t="s">
        <v>311</v>
      </c>
      <c r="H7600">
        <v>3114.82</v>
      </c>
      <c r="I7600" t="s">
        <v>512</v>
      </c>
      <c r="J7600" t="s">
        <v>347</v>
      </c>
      <c r="K7600" t="s">
        <v>394</v>
      </c>
    </row>
    <row r="7601" spans="1:11" hidden="1" x14ac:dyDescent="0.35">
      <c r="A7601" t="s">
        <v>485</v>
      </c>
      <c r="B7601" t="s">
        <v>84</v>
      </c>
      <c r="C7601" t="s">
        <v>336</v>
      </c>
      <c r="D7601" t="s">
        <v>78</v>
      </c>
      <c r="E7601">
        <v>2022</v>
      </c>
      <c r="F7601" t="s">
        <v>500</v>
      </c>
      <c r="G7601" t="s">
        <v>311</v>
      </c>
      <c r="H7601">
        <v>363.43</v>
      </c>
      <c r="I7601" t="s">
        <v>512</v>
      </c>
      <c r="J7601" t="s">
        <v>14</v>
      </c>
      <c r="K7601" t="s">
        <v>394</v>
      </c>
    </row>
    <row r="7602" spans="1:11" hidden="1" x14ac:dyDescent="0.35">
      <c r="A7602" t="s">
        <v>485</v>
      </c>
      <c r="B7602" t="s">
        <v>84</v>
      </c>
      <c r="C7602" t="s">
        <v>336</v>
      </c>
      <c r="D7602" t="s">
        <v>78</v>
      </c>
      <c r="E7602">
        <v>2022</v>
      </c>
      <c r="F7602" t="s">
        <v>500</v>
      </c>
      <c r="G7602" t="s">
        <v>311</v>
      </c>
      <c r="H7602">
        <v>288.05</v>
      </c>
      <c r="I7602" t="s">
        <v>512</v>
      </c>
      <c r="J7602" t="s">
        <v>347</v>
      </c>
      <c r="K7602" t="s">
        <v>394</v>
      </c>
    </row>
    <row r="7603" spans="1:11" hidden="1" x14ac:dyDescent="0.35">
      <c r="A7603" t="s">
        <v>485</v>
      </c>
      <c r="B7603" t="s">
        <v>84</v>
      </c>
      <c r="C7603" t="s">
        <v>336</v>
      </c>
      <c r="D7603" t="s">
        <v>78</v>
      </c>
      <c r="E7603">
        <v>2022</v>
      </c>
      <c r="F7603" t="s">
        <v>71</v>
      </c>
      <c r="G7603" t="s">
        <v>310</v>
      </c>
      <c r="H7603">
        <v>-11.8</v>
      </c>
      <c r="I7603" t="s">
        <v>512</v>
      </c>
      <c r="J7603" t="s">
        <v>347</v>
      </c>
      <c r="K7603" t="s">
        <v>394</v>
      </c>
    </row>
    <row r="7604" spans="1:11" hidden="1" x14ac:dyDescent="0.35">
      <c r="A7604" t="s">
        <v>485</v>
      </c>
      <c r="B7604" t="s">
        <v>84</v>
      </c>
      <c r="C7604" t="s">
        <v>336</v>
      </c>
      <c r="D7604" t="s">
        <v>78</v>
      </c>
      <c r="E7604">
        <v>2022</v>
      </c>
      <c r="F7604" t="s">
        <v>71</v>
      </c>
      <c r="G7604" t="s">
        <v>310</v>
      </c>
      <c r="H7604">
        <v>-0.85</v>
      </c>
      <c r="I7604" t="s">
        <v>512</v>
      </c>
      <c r="J7604" t="s">
        <v>347</v>
      </c>
      <c r="K7604" t="s">
        <v>394</v>
      </c>
    </row>
    <row r="7605" spans="1:11" hidden="1" x14ac:dyDescent="0.35">
      <c r="A7605" t="s">
        <v>485</v>
      </c>
      <c r="B7605" t="s">
        <v>84</v>
      </c>
      <c r="C7605" t="s">
        <v>336</v>
      </c>
      <c r="D7605" t="s">
        <v>78</v>
      </c>
      <c r="E7605">
        <v>2022</v>
      </c>
      <c r="F7605" t="s">
        <v>71</v>
      </c>
      <c r="G7605" t="s">
        <v>310</v>
      </c>
      <c r="H7605">
        <v>-14.11</v>
      </c>
      <c r="I7605" t="s">
        <v>512</v>
      </c>
      <c r="J7605" t="s">
        <v>347</v>
      </c>
      <c r="K7605" t="s">
        <v>394</v>
      </c>
    </row>
    <row r="7606" spans="1:11" hidden="1" x14ac:dyDescent="0.35">
      <c r="A7606" t="s">
        <v>485</v>
      </c>
      <c r="B7606" t="s">
        <v>84</v>
      </c>
      <c r="C7606" t="s">
        <v>336</v>
      </c>
      <c r="D7606" t="s">
        <v>78</v>
      </c>
      <c r="E7606">
        <v>2022</v>
      </c>
      <c r="F7606" t="s">
        <v>71</v>
      </c>
      <c r="G7606" t="s">
        <v>310</v>
      </c>
      <c r="H7606">
        <v>-1.31</v>
      </c>
      <c r="I7606" t="s">
        <v>512</v>
      </c>
      <c r="J7606" t="s">
        <v>347</v>
      </c>
      <c r="K7606" t="s">
        <v>394</v>
      </c>
    </row>
    <row r="7607" spans="1:11" hidden="1" x14ac:dyDescent="0.35">
      <c r="A7607" t="s">
        <v>485</v>
      </c>
      <c r="B7607" t="s">
        <v>84</v>
      </c>
      <c r="C7607" t="s">
        <v>336</v>
      </c>
      <c r="D7607" t="s">
        <v>78</v>
      </c>
      <c r="E7607">
        <v>2022</v>
      </c>
      <c r="F7607" t="s">
        <v>156</v>
      </c>
      <c r="G7607" t="s">
        <v>307</v>
      </c>
      <c r="H7607">
        <v>37.56</v>
      </c>
      <c r="I7607" t="s">
        <v>512</v>
      </c>
      <c r="J7607" t="s">
        <v>14</v>
      </c>
      <c r="K7607" t="s">
        <v>394</v>
      </c>
    </row>
    <row r="7608" spans="1:11" hidden="1" x14ac:dyDescent="0.35">
      <c r="A7608" t="s">
        <v>485</v>
      </c>
      <c r="B7608" t="s">
        <v>84</v>
      </c>
      <c r="C7608" t="s">
        <v>336</v>
      </c>
      <c r="D7608" t="s">
        <v>78</v>
      </c>
      <c r="E7608">
        <v>2022</v>
      </c>
      <c r="F7608" t="s">
        <v>156</v>
      </c>
      <c r="G7608" t="s">
        <v>307</v>
      </c>
      <c r="H7608">
        <v>217.74</v>
      </c>
      <c r="I7608" t="s">
        <v>512</v>
      </c>
      <c r="J7608" t="s">
        <v>347</v>
      </c>
      <c r="K7608" t="s">
        <v>394</v>
      </c>
    </row>
    <row r="7609" spans="1:11" hidden="1" x14ac:dyDescent="0.35">
      <c r="A7609" t="s">
        <v>485</v>
      </c>
      <c r="B7609" t="s">
        <v>84</v>
      </c>
      <c r="C7609" t="s">
        <v>336</v>
      </c>
      <c r="D7609" t="s">
        <v>78</v>
      </c>
      <c r="E7609">
        <v>2022</v>
      </c>
      <c r="F7609" t="s">
        <v>156</v>
      </c>
      <c r="G7609" t="s">
        <v>307</v>
      </c>
      <c r="H7609">
        <v>2.71</v>
      </c>
      <c r="I7609" t="s">
        <v>512</v>
      </c>
      <c r="J7609" t="s">
        <v>14</v>
      </c>
      <c r="K7609" t="s">
        <v>394</v>
      </c>
    </row>
    <row r="7610" spans="1:11" hidden="1" x14ac:dyDescent="0.35">
      <c r="A7610" t="s">
        <v>485</v>
      </c>
      <c r="B7610" t="s">
        <v>84</v>
      </c>
      <c r="C7610" t="s">
        <v>336</v>
      </c>
      <c r="D7610" t="s">
        <v>78</v>
      </c>
      <c r="E7610">
        <v>2022</v>
      </c>
      <c r="F7610" t="s">
        <v>156</v>
      </c>
      <c r="G7610" t="s">
        <v>307</v>
      </c>
      <c r="H7610">
        <v>15.74</v>
      </c>
      <c r="I7610" t="s">
        <v>512</v>
      </c>
      <c r="J7610" t="s">
        <v>347</v>
      </c>
      <c r="K7610" t="s">
        <v>394</v>
      </c>
    </row>
    <row r="7611" spans="1:11" hidden="1" x14ac:dyDescent="0.35">
      <c r="A7611" t="s">
        <v>485</v>
      </c>
      <c r="B7611" t="s">
        <v>84</v>
      </c>
      <c r="C7611" t="s">
        <v>336</v>
      </c>
      <c r="D7611" t="s">
        <v>78</v>
      </c>
      <c r="E7611">
        <v>2022</v>
      </c>
      <c r="F7611" t="s">
        <v>156</v>
      </c>
      <c r="G7611" t="s">
        <v>307</v>
      </c>
      <c r="H7611">
        <v>44.93</v>
      </c>
      <c r="I7611" t="s">
        <v>512</v>
      </c>
      <c r="J7611" t="s">
        <v>14</v>
      </c>
      <c r="K7611" t="s">
        <v>394</v>
      </c>
    </row>
    <row r="7612" spans="1:11" hidden="1" x14ac:dyDescent="0.35">
      <c r="A7612" t="s">
        <v>485</v>
      </c>
      <c r="B7612" t="s">
        <v>84</v>
      </c>
      <c r="C7612" t="s">
        <v>336</v>
      </c>
      <c r="D7612" t="s">
        <v>78</v>
      </c>
      <c r="E7612">
        <v>2022</v>
      </c>
      <c r="F7612" t="s">
        <v>156</v>
      </c>
      <c r="G7612" t="s">
        <v>307</v>
      </c>
      <c r="H7612">
        <v>260.45</v>
      </c>
      <c r="I7612" t="s">
        <v>512</v>
      </c>
      <c r="J7612" t="s">
        <v>347</v>
      </c>
      <c r="K7612" t="s">
        <v>394</v>
      </c>
    </row>
    <row r="7613" spans="1:11" hidden="1" x14ac:dyDescent="0.35">
      <c r="A7613" t="s">
        <v>485</v>
      </c>
      <c r="B7613" t="s">
        <v>84</v>
      </c>
      <c r="C7613" t="s">
        <v>336</v>
      </c>
      <c r="D7613" t="s">
        <v>78</v>
      </c>
      <c r="E7613">
        <v>2022</v>
      </c>
      <c r="F7613" t="s">
        <v>156</v>
      </c>
      <c r="G7613" t="s">
        <v>307</v>
      </c>
      <c r="H7613">
        <v>4.1500000000000004</v>
      </c>
      <c r="I7613" t="s">
        <v>512</v>
      </c>
      <c r="J7613" t="s">
        <v>14</v>
      </c>
      <c r="K7613" t="s">
        <v>394</v>
      </c>
    </row>
    <row r="7614" spans="1:11" hidden="1" x14ac:dyDescent="0.35">
      <c r="A7614" t="s">
        <v>485</v>
      </c>
      <c r="B7614" t="s">
        <v>84</v>
      </c>
      <c r="C7614" t="s">
        <v>336</v>
      </c>
      <c r="D7614" t="s">
        <v>78</v>
      </c>
      <c r="E7614">
        <v>2022</v>
      </c>
      <c r="F7614" t="s">
        <v>156</v>
      </c>
      <c r="G7614" t="s">
        <v>307</v>
      </c>
      <c r="H7614">
        <v>24.09</v>
      </c>
      <c r="I7614" t="s">
        <v>512</v>
      </c>
      <c r="J7614" t="s">
        <v>347</v>
      </c>
      <c r="K7614" t="s">
        <v>394</v>
      </c>
    </row>
    <row r="7615" spans="1:11" hidden="1" x14ac:dyDescent="0.35">
      <c r="A7615" t="s">
        <v>485</v>
      </c>
      <c r="B7615" t="s">
        <v>84</v>
      </c>
      <c r="C7615" t="s">
        <v>353</v>
      </c>
      <c r="D7615" t="s">
        <v>78</v>
      </c>
      <c r="E7615">
        <v>2022</v>
      </c>
      <c r="F7615" t="s">
        <v>506</v>
      </c>
      <c r="G7615" t="s">
        <v>309</v>
      </c>
      <c r="H7615">
        <v>29.72</v>
      </c>
      <c r="I7615" t="s">
        <v>512</v>
      </c>
      <c r="J7615" t="s">
        <v>347</v>
      </c>
      <c r="K7615" t="s">
        <v>402</v>
      </c>
    </row>
    <row r="7616" spans="1:11" hidden="1" x14ac:dyDescent="0.35">
      <c r="A7616" t="s">
        <v>485</v>
      </c>
      <c r="B7616" t="s">
        <v>84</v>
      </c>
      <c r="C7616" t="s">
        <v>353</v>
      </c>
      <c r="D7616" t="s">
        <v>78</v>
      </c>
      <c r="E7616">
        <v>2022</v>
      </c>
      <c r="F7616" t="s">
        <v>506</v>
      </c>
      <c r="G7616" t="s">
        <v>309</v>
      </c>
      <c r="H7616">
        <v>1336.09</v>
      </c>
      <c r="I7616" t="s">
        <v>512</v>
      </c>
      <c r="J7616" t="s">
        <v>347</v>
      </c>
      <c r="K7616" t="s">
        <v>402</v>
      </c>
    </row>
    <row r="7617" spans="1:11" hidden="1" x14ac:dyDescent="0.35">
      <c r="A7617" t="s">
        <v>485</v>
      </c>
      <c r="B7617" t="s">
        <v>84</v>
      </c>
      <c r="C7617" t="s">
        <v>353</v>
      </c>
      <c r="D7617" t="s">
        <v>78</v>
      </c>
      <c r="E7617">
        <v>2022</v>
      </c>
      <c r="F7617" t="s">
        <v>506</v>
      </c>
      <c r="G7617" t="s">
        <v>309</v>
      </c>
      <c r="H7617">
        <v>1665.58</v>
      </c>
      <c r="I7617" t="s">
        <v>512</v>
      </c>
      <c r="J7617" t="s">
        <v>347</v>
      </c>
      <c r="K7617" t="s">
        <v>402</v>
      </c>
    </row>
    <row r="7618" spans="1:11" hidden="1" x14ac:dyDescent="0.35">
      <c r="A7618" t="s">
        <v>485</v>
      </c>
      <c r="B7618" t="s">
        <v>84</v>
      </c>
      <c r="C7618" t="s">
        <v>353</v>
      </c>
      <c r="D7618" t="s">
        <v>78</v>
      </c>
      <c r="E7618">
        <v>2022</v>
      </c>
      <c r="F7618" t="s">
        <v>506</v>
      </c>
      <c r="G7618" t="s">
        <v>309</v>
      </c>
      <c r="H7618">
        <v>47.89</v>
      </c>
      <c r="I7618" t="s">
        <v>512</v>
      </c>
      <c r="J7618" t="s">
        <v>347</v>
      </c>
      <c r="K7618" t="s">
        <v>402</v>
      </c>
    </row>
    <row r="7619" spans="1:11" hidden="1" x14ac:dyDescent="0.35">
      <c r="A7619" t="s">
        <v>485</v>
      </c>
      <c r="B7619" t="s">
        <v>84</v>
      </c>
      <c r="C7619" t="s">
        <v>353</v>
      </c>
      <c r="D7619" t="s">
        <v>78</v>
      </c>
      <c r="E7619">
        <v>2022</v>
      </c>
      <c r="F7619" t="s">
        <v>506</v>
      </c>
      <c r="G7619" t="s">
        <v>309</v>
      </c>
      <c r="H7619">
        <v>31.37</v>
      </c>
      <c r="I7619" t="s">
        <v>512</v>
      </c>
      <c r="J7619" t="s">
        <v>347</v>
      </c>
      <c r="K7619" t="s">
        <v>402</v>
      </c>
    </row>
    <row r="7620" spans="1:11" hidden="1" x14ac:dyDescent="0.35">
      <c r="A7620" t="s">
        <v>485</v>
      </c>
      <c r="B7620" t="s">
        <v>84</v>
      </c>
      <c r="C7620" t="s">
        <v>353</v>
      </c>
      <c r="D7620" t="s">
        <v>78</v>
      </c>
      <c r="E7620">
        <v>2022</v>
      </c>
      <c r="F7620" t="s">
        <v>506</v>
      </c>
      <c r="G7620" t="s">
        <v>309</v>
      </c>
      <c r="H7620">
        <v>3.3</v>
      </c>
      <c r="I7620" t="s">
        <v>512</v>
      </c>
      <c r="J7620" t="s">
        <v>347</v>
      </c>
      <c r="K7620" t="s">
        <v>402</v>
      </c>
    </row>
    <row r="7621" spans="1:11" hidden="1" x14ac:dyDescent="0.35">
      <c r="A7621" t="s">
        <v>485</v>
      </c>
      <c r="B7621" t="s">
        <v>84</v>
      </c>
      <c r="C7621" t="s">
        <v>353</v>
      </c>
      <c r="D7621" t="s">
        <v>78</v>
      </c>
      <c r="E7621">
        <v>2022</v>
      </c>
      <c r="F7621" t="s">
        <v>500</v>
      </c>
      <c r="G7621" t="s">
        <v>311</v>
      </c>
      <c r="H7621">
        <v>74.77</v>
      </c>
      <c r="I7621" t="s">
        <v>512</v>
      </c>
      <c r="J7621" t="s">
        <v>14</v>
      </c>
      <c r="K7621" t="s">
        <v>402</v>
      </c>
    </row>
    <row r="7622" spans="1:11" hidden="1" x14ac:dyDescent="0.35">
      <c r="A7622" t="s">
        <v>485</v>
      </c>
      <c r="B7622" t="s">
        <v>84</v>
      </c>
      <c r="C7622" t="s">
        <v>353</v>
      </c>
      <c r="D7622" t="s">
        <v>78</v>
      </c>
      <c r="E7622">
        <v>2022</v>
      </c>
      <c r="F7622" t="s">
        <v>500</v>
      </c>
      <c r="G7622" t="s">
        <v>311</v>
      </c>
      <c r="H7622">
        <v>66.599999999999994</v>
      </c>
      <c r="I7622" t="s">
        <v>512</v>
      </c>
      <c r="J7622" t="s">
        <v>347</v>
      </c>
      <c r="K7622" t="s">
        <v>402</v>
      </c>
    </row>
    <row r="7623" spans="1:11" hidden="1" x14ac:dyDescent="0.35">
      <c r="A7623" t="s">
        <v>485</v>
      </c>
      <c r="B7623" t="s">
        <v>84</v>
      </c>
      <c r="C7623" t="s">
        <v>353</v>
      </c>
      <c r="D7623" t="s">
        <v>78</v>
      </c>
      <c r="E7623">
        <v>2022</v>
      </c>
      <c r="F7623" t="s">
        <v>500</v>
      </c>
      <c r="G7623" t="s">
        <v>311</v>
      </c>
      <c r="H7623">
        <v>3360.46</v>
      </c>
      <c r="I7623" t="s">
        <v>512</v>
      </c>
      <c r="J7623" t="s">
        <v>14</v>
      </c>
      <c r="K7623" t="s">
        <v>402</v>
      </c>
    </row>
    <row r="7624" spans="1:11" hidden="1" x14ac:dyDescent="0.35">
      <c r="A7624" t="s">
        <v>485</v>
      </c>
      <c r="B7624" t="s">
        <v>84</v>
      </c>
      <c r="C7624" t="s">
        <v>353</v>
      </c>
      <c r="D7624" t="s">
        <v>78</v>
      </c>
      <c r="E7624">
        <v>2022</v>
      </c>
      <c r="F7624" t="s">
        <v>500</v>
      </c>
      <c r="G7624" t="s">
        <v>311</v>
      </c>
      <c r="H7624">
        <v>2993.28</v>
      </c>
      <c r="I7624" t="s">
        <v>512</v>
      </c>
      <c r="J7624" t="s">
        <v>347</v>
      </c>
      <c r="K7624" t="s">
        <v>402</v>
      </c>
    </row>
    <row r="7625" spans="1:11" hidden="1" x14ac:dyDescent="0.35">
      <c r="A7625" t="s">
        <v>485</v>
      </c>
      <c r="B7625" t="s">
        <v>84</v>
      </c>
      <c r="C7625" t="s">
        <v>353</v>
      </c>
      <c r="D7625" t="s">
        <v>78</v>
      </c>
      <c r="E7625">
        <v>2022</v>
      </c>
      <c r="F7625" t="s">
        <v>500</v>
      </c>
      <c r="G7625" t="s">
        <v>311</v>
      </c>
      <c r="H7625">
        <v>4189.1400000000003</v>
      </c>
      <c r="I7625" t="s">
        <v>512</v>
      </c>
      <c r="J7625" t="s">
        <v>14</v>
      </c>
      <c r="K7625" t="s">
        <v>402</v>
      </c>
    </row>
    <row r="7626" spans="1:11" hidden="1" x14ac:dyDescent="0.35">
      <c r="A7626" t="s">
        <v>485</v>
      </c>
      <c r="B7626" t="s">
        <v>84</v>
      </c>
      <c r="C7626" t="s">
        <v>353</v>
      </c>
      <c r="D7626" t="s">
        <v>78</v>
      </c>
      <c r="E7626">
        <v>2022</v>
      </c>
      <c r="F7626" t="s">
        <v>500</v>
      </c>
      <c r="G7626" t="s">
        <v>311</v>
      </c>
      <c r="H7626">
        <v>3731.42</v>
      </c>
      <c r="I7626" t="s">
        <v>512</v>
      </c>
      <c r="J7626" t="s">
        <v>347</v>
      </c>
      <c r="K7626" t="s">
        <v>402</v>
      </c>
    </row>
    <row r="7627" spans="1:11" hidden="1" x14ac:dyDescent="0.35">
      <c r="A7627" t="s">
        <v>485</v>
      </c>
      <c r="B7627" t="s">
        <v>84</v>
      </c>
      <c r="C7627" t="s">
        <v>353</v>
      </c>
      <c r="D7627" t="s">
        <v>78</v>
      </c>
      <c r="E7627">
        <v>2022</v>
      </c>
      <c r="F7627" t="s">
        <v>500</v>
      </c>
      <c r="G7627" t="s">
        <v>311</v>
      </c>
      <c r="H7627">
        <v>120.46</v>
      </c>
      <c r="I7627" t="s">
        <v>512</v>
      </c>
      <c r="J7627" t="s">
        <v>14</v>
      </c>
      <c r="K7627" t="s">
        <v>402</v>
      </c>
    </row>
    <row r="7628" spans="1:11" hidden="1" x14ac:dyDescent="0.35">
      <c r="A7628" t="s">
        <v>485</v>
      </c>
      <c r="B7628" t="s">
        <v>84</v>
      </c>
      <c r="C7628" t="s">
        <v>353</v>
      </c>
      <c r="D7628" t="s">
        <v>78</v>
      </c>
      <c r="E7628">
        <v>2022</v>
      </c>
      <c r="F7628" t="s">
        <v>500</v>
      </c>
      <c r="G7628" t="s">
        <v>311</v>
      </c>
      <c r="H7628">
        <v>107.3</v>
      </c>
      <c r="I7628" t="s">
        <v>512</v>
      </c>
      <c r="J7628" t="s">
        <v>347</v>
      </c>
      <c r="K7628" t="s">
        <v>402</v>
      </c>
    </row>
    <row r="7629" spans="1:11" hidden="1" x14ac:dyDescent="0.35">
      <c r="A7629" t="s">
        <v>485</v>
      </c>
      <c r="B7629" t="s">
        <v>84</v>
      </c>
      <c r="C7629" t="s">
        <v>353</v>
      </c>
      <c r="D7629" t="s">
        <v>78</v>
      </c>
      <c r="E7629">
        <v>2022</v>
      </c>
      <c r="F7629" t="s">
        <v>500</v>
      </c>
      <c r="G7629" t="s">
        <v>311</v>
      </c>
      <c r="H7629">
        <v>78.930000000000007</v>
      </c>
      <c r="I7629" t="s">
        <v>512</v>
      </c>
      <c r="J7629" t="s">
        <v>14</v>
      </c>
      <c r="K7629" t="s">
        <v>402</v>
      </c>
    </row>
    <row r="7630" spans="1:11" hidden="1" x14ac:dyDescent="0.35">
      <c r="A7630" t="s">
        <v>485</v>
      </c>
      <c r="B7630" t="s">
        <v>84</v>
      </c>
      <c r="C7630" t="s">
        <v>353</v>
      </c>
      <c r="D7630" t="s">
        <v>78</v>
      </c>
      <c r="E7630">
        <v>2022</v>
      </c>
      <c r="F7630" t="s">
        <v>500</v>
      </c>
      <c r="G7630" t="s">
        <v>311</v>
      </c>
      <c r="H7630">
        <v>70.3</v>
      </c>
      <c r="I7630" t="s">
        <v>512</v>
      </c>
      <c r="J7630" t="s">
        <v>347</v>
      </c>
      <c r="K7630" t="s">
        <v>402</v>
      </c>
    </row>
    <row r="7631" spans="1:11" hidden="1" x14ac:dyDescent="0.35">
      <c r="A7631" t="s">
        <v>485</v>
      </c>
      <c r="B7631" t="s">
        <v>84</v>
      </c>
      <c r="C7631" t="s">
        <v>353</v>
      </c>
      <c r="D7631" t="s">
        <v>78</v>
      </c>
      <c r="E7631">
        <v>2022</v>
      </c>
      <c r="F7631" t="s">
        <v>500</v>
      </c>
      <c r="G7631" t="s">
        <v>311</v>
      </c>
      <c r="H7631">
        <v>8.31</v>
      </c>
      <c r="I7631" t="s">
        <v>512</v>
      </c>
      <c r="J7631" t="s">
        <v>14</v>
      </c>
      <c r="K7631" t="s">
        <v>402</v>
      </c>
    </row>
    <row r="7632" spans="1:11" hidden="1" x14ac:dyDescent="0.35">
      <c r="A7632" t="s">
        <v>485</v>
      </c>
      <c r="B7632" t="s">
        <v>84</v>
      </c>
      <c r="C7632" t="s">
        <v>353</v>
      </c>
      <c r="D7632" t="s">
        <v>78</v>
      </c>
      <c r="E7632">
        <v>2022</v>
      </c>
      <c r="F7632" t="s">
        <v>500</v>
      </c>
      <c r="G7632" t="s">
        <v>311</v>
      </c>
      <c r="H7632">
        <v>7.4</v>
      </c>
      <c r="I7632" t="s">
        <v>512</v>
      </c>
      <c r="J7632" t="s">
        <v>347</v>
      </c>
      <c r="K7632" t="s">
        <v>402</v>
      </c>
    </row>
    <row r="7633" spans="1:11" hidden="1" x14ac:dyDescent="0.35">
      <c r="A7633" t="s">
        <v>485</v>
      </c>
      <c r="B7633" t="s">
        <v>84</v>
      </c>
      <c r="C7633" t="s">
        <v>353</v>
      </c>
      <c r="D7633" t="s">
        <v>78</v>
      </c>
      <c r="E7633">
        <v>2022</v>
      </c>
      <c r="F7633" t="s">
        <v>71</v>
      </c>
      <c r="G7633" t="s">
        <v>310</v>
      </c>
      <c r="H7633">
        <v>0.63</v>
      </c>
      <c r="I7633" t="s">
        <v>512</v>
      </c>
      <c r="J7633" t="s">
        <v>347</v>
      </c>
      <c r="K7633" t="s">
        <v>402</v>
      </c>
    </row>
    <row r="7634" spans="1:11" hidden="1" x14ac:dyDescent="0.35">
      <c r="A7634" t="s">
        <v>485</v>
      </c>
      <c r="B7634" t="s">
        <v>84</v>
      </c>
      <c r="C7634" t="s">
        <v>353</v>
      </c>
      <c r="D7634" t="s">
        <v>78</v>
      </c>
      <c r="E7634">
        <v>2022</v>
      </c>
      <c r="F7634" t="s">
        <v>71</v>
      </c>
      <c r="G7634" t="s">
        <v>310</v>
      </c>
      <c r="H7634">
        <v>28.31</v>
      </c>
      <c r="I7634" t="s">
        <v>512</v>
      </c>
      <c r="J7634" t="s">
        <v>347</v>
      </c>
      <c r="K7634" t="s">
        <v>402</v>
      </c>
    </row>
    <row r="7635" spans="1:11" hidden="1" x14ac:dyDescent="0.35">
      <c r="A7635" t="s">
        <v>485</v>
      </c>
      <c r="B7635" t="s">
        <v>84</v>
      </c>
      <c r="C7635" t="s">
        <v>353</v>
      </c>
      <c r="D7635" t="s">
        <v>78</v>
      </c>
      <c r="E7635">
        <v>2022</v>
      </c>
      <c r="F7635" t="s">
        <v>71</v>
      </c>
      <c r="G7635" t="s">
        <v>310</v>
      </c>
      <c r="H7635">
        <v>35.32</v>
      </c>
      <c r="I7635" t="s">
        <v>512</v>
      </c>
      <c r="J7635" t="s">
        <v>347</v>
      </c>
      <c r="K7635" t="s">
        <v>402</v>
      </c>
    </row>
    <row r="7636" spans="1:11" hidden="1" x14ac:dyDescent="0.35">
      <c r="A7636" t="s">
        <v>485</v>
      </c>
      <c r="B7636" t="s">
        <v>84</v>
      </c>
      <c r="C7636" t="s">
        <v>353</v>
      </c>
      <c r="D7636" t="s">
        <v>78</v>
      </c>
      <c r="E7636">
        <v>2022</v>
      </c>
      <c r="F7636" t="s">
        <v>71</v>
      </c>
      <c r="G7636" t="s">
        <v>310</v>
      </c>
      <c r="H7636">
        <v>1.01</v>
      </c>
      <c r="I7636" t="s">
        <v>512</v>
      </c>
      <c r="J7636" t="s">
        <v>347</v>
      </c>
      <c r="K7636" t="s">
        <v>402</v>
      </c>
    </row>
    <row r="7637" spans="1:11" hidden="1" x14ac:dyDescent="0.35">
      <c r="A7637" t="s">
        <v>485</v>
      </c>
      <c r="B7637" t="s">
        <v>84</v>
      </c>
      <c r="C7637" t="s">
        <v>353</v>
      </c>
      <c r="D7637" t="s">
        <v>78</v>
      </c>
      <c r="E7637">
        <v>2022</v>
      </c>
      <c r="F7637" t="s">
        <v>71</v>
      </c>
      <c r="G7637" t="s">
        <v>310</v>
      </c>
      <c r="H7637">
        <v>0.66</v>
      </c>
      <c r="I7637" t="s">
        <v>512</v>
      </c>
      <c r="J7637" t="s">
        <v>347</v>
      </c>
      <c r="K7637" t="s">
        <v>402</v>
      </c>
    </row>
    <row r="7638" spans="1:11" hidden="1" x14ac:dyDescent="0.35">
      <c r="A7638" t="s">
        <v>485</v>
      </c>
      <c r="B7638" t="s">
        <v>84</v>
      </c>
      <c r="C7638" t="s">
        <v>353</v>
      </c>
      <c r="D7638" t="s">
        <v>78</v>
      </c>
      <c r="E7638">
        <v>2022</v>
      </c>
      <c r="F7638" t="s">
        <v>71</v>
      </c>
      <c r="G7638" t="s">
        <v>310</v>
      </c>
      <c r="H7638">
        <v>7.0000000000000007E-2</v>
      </c>
      <c r="I7638" t="s">
        <v>512</v>
      </c>
      <c r="J7638" t="s">
        <v>347</v>
      </c>
      <c r="K7638" t="s">
        <v>402</v>
      </c>
    </row>
    <row r="7639" spans="1:11" hidden="1" x14ac:dyDescent="0.35">
      <c r="A7639" t="s">
        <v>485</v>
      </c>
      <c r="B7639" t="s">
        <v>84</v>
      </c>
      <c r="C7639" t="s">
        <v>353</v>
      </c>
      <c r="D7639" t="s">
        <v>78</v>
      </c>
      <c r="E7639">
        <v>2022</v>
      </c>
      <c r="F7639" t="s">
        <v>156</v>
      </c>
      <c r="G7639" t="s">
        <v>307</v>
      </c>
      <c r="H7639">
        <v>0.87</v>
      </c>
      <c r="I7639" t="s">
        <v>512</v>
      </c>
      <c r="J7639" t="s">
        <v>14</v>
      </c>
      <c r="K7639" t="s">
        <v>402</v>
      </c>
    </row>
    <row r="7640" spans="1:11" hidden="1" x14ac:dyDescent="0.35">
      <c r="A7640" t="s">
        <v>485</v>
      </c>
      <c r="B7640" t="s">
        <v>84</v>
      </c>
      <c r="C7640" t="s">
        <v>353</v>
      </c>
      <c r="D7640" t="s">
        <v>78</v>
      </c>
      <c r="E7640">
        <v>2022</v>
      </c>
      <c r="F7640" t="s">
        <v>156</v>
      </c>
      <c r="G7640" t="s">
        <v>307</v>
      </c>
      <c r="H7640">
        <v>4.91</v>
      </c>
      <c r="I7640" t="s">
        <v>512</v>
      </c>
      <c r="J7640" t="s">
        <v>347</v>
      </c>
      <c r="K7640" t="s">
        <v>402</v>
      </c>
    </row>
    <row r="7641" spans="1:11" hidden="1" x14ac:dyDescent="0.35">
      <c r="A7641" t="s">
        <v>485</v>
      </c>
      <c r="B7641" t="s">
        <v>84</v>
      </c>
      <c r="C7641" t="s">
        <v>353</v>
      </c>
      <c r="D7641" t="s">
        <v>78</v>
      </c>
      <c r="E7641">
        <v>2022</v>
      </c>
      <c r="F7641" t="s">
        <v>156</v>
      </c>
      <c r="G7641" t="s">
        <v>307</v>
      </c>
      <c r="H7641">
        <v>39.31</v>
      </c>
      <c r="I7641" t="s">
        <v>512</v>
      </c>
      <c r="J7641" t="s">
        <v>14</v>
      </c>
      <c r="K7641" t="s">
        <v>402</v>
      </c>
    </row>
    <row r="7642" spans="1:11" hidden="1" x14ac:dyDescent="0.35">
      <c r="A7642" t="s">
        <v>485</v>
      </c>
      <c r="B7642" t="s">
        <v>84</v>
      </c>
      <c r="C7642" t="s">
        <v>353</v>
      </c>
      <c r="D7642" t="s">
        <v>78</v>
      </c>
      <c r="E7642">
        <v>2022</v>
      </c>
      <c r="F7642" t="s">
        <v>156</v>
      </c>
      <c r="G7642" t="s">
        <v>307</v>
      </c>
      <c r="H7642">
        <v>220.8</v>
      </c>
      <c r="I7642" t="s">
        <v>512</v>
      </c>
      <c r="J7642" t="s">
        <v>347</v>
      </c>
      <c r="K7642" t="s">
        <v>402</v>
      </c>
    </row>
    <row r="7643" spans="1:11" hidden="1" x14ac:dyDescent="0.35">
      <c r="A7643" t="s">
        <v>485</v>
      </c>
      <c r="B7643" t="s">
        <v>84</v>
      </c>
      <c r="C7643" t="s">
        <v>353</v>
      </c>
      <c r="D7643" t="s">
        <v>78</v>
      </c>
      <c r="E7643">
        <v>2022</v>
      </c>
      <c r="F7643" t="s">
        <v>156</v>
      </c>
      <c r="G7643" t="s">
        <v>307</v>
      </c>
      <c r="H7643">
        <v>49</v>
      </c>
      <c r="I7643" t="s">
        <v>512</v>
      </c>
      <c r="J7643" t="s">
        <v>14</v>
      </c>
      <c r="K7643" t="s">
        <v>402</v>
      </c>
    </row>
    <row r="7644" spans="1:11" hidden="1" x14ac:dyDescent="0.35">
      <c r="A7644" t="s">
        <v>485</v>
      </c>
      <c r="B7644" t="s">
        <v>84</v>
      </c>
      <c r="C7644" t="s">
        <v>353</v>
      </c>
      <c r="D7644" t="s">
        <v>78</v>
      </c>
      <c r="E7644">
        <v>2022</v>
      </c>
      <c r="F7644" t="s">
        <v>156</v>
      </c>
      <c r="G7644" t="s">
        <v>307</v>
      </c>
      <c r="H7644">
        <v>275.25</v>
      </c>
      <c r="I7644" t="s">
        <v>512</v>
      </c>
      <c r="J7644" t="s">
        <v>347</v>
      </c>
      <c r="K7644" t="s">
        <v>402</v>
      </c>
    </row>
    <row r="7645" spans="1:11" hidden="1" x14ac:dyDescent="0.35">
      <c r="A7645" t="s">
        <v>485</v>
      </c>
      <c r="B7645" t="s">
        <v>84</v>
      </c>
      <c r="C7645" t="s">
        <v>353</v>
      </c>
      <c r="D7645" t="s">
        <v>78</v>
      </c>
      <c r="E7645">
        <v>2022</v>
      </c>
      <c r="F7645" t="s">
        <v>156</v>
      </c>
      <c r="G7645" t="s">
        <v>307</v>
      </c>
      <c r="H7645">
        <v>1.41</v>
      </c>
      <c r="I7645" t="s">
        <v>512</v>
      </c>
      <c r="J7645" t="s">
        <v>14</v>
      </c>
      <c r="K7645" t="s">
        <v>402</v>
      </c>
    </row>
    <row r="7646" spans="1:11" hidden="1" x14ac:dyDescent="0.35">
      <c r="A7646" t="s">
        <v>485</v>
      </c>
      <c r="B7646" t="s">
        <v>84</v>
      </c>
      <c r="C7646" t="s">
        <v>353</v>
      </c>
      <c r="D7646" t="s">
        <v>78</v>
      </c>
      <c r="E7646">
        <v>2022</v>
      </c>
      <c r="F7646" t="s">
        <v>156</v>
      </c>
      <c r="G7646" t="s">
        <v>307</v>
      </c>
      <c r="H7646">
        <v>7.92</v>
      </c>
      <c r="I7646" t="s">
        <v>512</v>
      </c>
      <c r="J7646" t="s">
        <v>347</v>
      </c>
      <c r="K7646" t="s">
        <v>402</v>
      </c>
    </row>
    <row r="7647" spans="1:11" hidden="1" x14ac:dyDescent="0.35">
      <c r="A7647" t="s">
        <v>485</v>
      </c>
      <c r="B7647" t="s">
        <v>84</v>
      </c>
      <c r="C7647" t="s">
        <v>353</v>
      </c>
      <c r="D7647" t="s">
        <v>78</v>
      </c>
      <c r="E7647">
        <v>2022</v>
      </c>
      <c r="F7647" t="s">
        <v>156</v>
      </c>
      <c r="G7647" t="s">
        <v>307</v>
      </c>
      <c r="H7647">
        <v>0.92</v>
      </c>
      <c r="I7647" t="s">
        <v>512</v>
      </c>
      <c r="J7647" t="s">
        <v>14</v>
      </c>
      <c r="K7647" t="s">
        <v>402</v>
      </c>
    </row>
    <row r="7648" spans="1:11" hidden="1" x14ac:dyDescent="0.35">
      <c r="A7648" t="s">
        <v>485</v>
      </c>
      <c r="B7648" t="s">
        <v>84</v>
      </c>
      <c r="C7648" t="s">
        <v>353</v>
      </c>
      <c r="D7648" t="s">
        <v>78</v>
      </c>
      <c r="E7648">
        <v>2022</v>
      </c>
      <c r="F7648" t="s">
        <v>156</v>
      </c>
      <c r="G7648" t="s">
        <v>307</v>
      </c>
      <c r="H7648">
        <v>5.19</v>
      </c>
      <c r="I7648" t="s">
        <v>512</v>
      </c>
      <c r="J7648" t="s">
        <v>347</v>
      </c>
      <c r="K7648" t="s">
        <v>402</v>
      </c>
    </row>
    <row r="7649" spans="1:11" hidden="1" x14ac:dyDescent="0.35">
      <c r="A7649" t="s">
        <v>485</v>
      </c>
      <c r="B7649" t="s">
        <v>84</v>
      </c>
      <c r="C7649" t="s">
        <v>353</v>
      </c>
      <c r="D7649" t="s">
        <v>78</v>
      </c>
      <c r="E7649">
        <v>2022</v>
      </c>
      <c r="F7649" t="s">
        <v>156</v>
      </c>
      <c r="G7649" t="s">
        <v>307</v>
      </c>
      <c r="H7649">
        <v>0.1</v>
      </c>
      <c r="I7649" t="s">
        <v>512</v>
      </c>
      <c r="J7649" t="s">
        <v>14</v>
      </c>
      <c r="K7649" t="s">
        <v>402</v>
      </c>
    </row>
    <row r="7650" spans="1:11" hidden="1" x14ac:dyDescent="0.35">
      <c r="A7650" t="s">
        <v>485</v>
      </c>
      <c r="B7650" t="s">
        <v>84</v>
      </c>
      <c r="C7650" t="s">
        <v>353</v>
      </c>
      <c r="D7650" t="s">
        <v>78</v>
      </c>
      <c r="E7650">
        <v>2022</v>
      </c>
      <c r="F7650" t="s">
        <v>156</v>
      </c>
      <c r="G7650" t="s">
        <v>307</v>
      </c>
      <c r="H7650">
        <v>0.54</v>
      </c>
      <c r="I7650" t="s">
        <v>512</v>
      </c>
      <c r="J7650" t="s">
        <v>347</v>
      </c>
      <c r="K7650" t="s">
        <v>402</v>
      </c>
    </row>
    <row r="7651" spans="1:11" hidden="1" x14ac:dyDescent="0.35">
      <c r="A7651" t="s">
        <v>485</v>
      </c>
      <c r="B7651" t="s">
        <v>84</v>
      </c>
      <c r="C7651" t="s">
        <v>331</v>
      </c>
      <c r="D7651" t="s">
        <v>78</v>
      </c>
      <c r="E7651">
        <v>2022</v>
      </c>
      <c r="F7651" t="s">
        <v>506</v>
      </c>
      <c r="G7651" t="s">
        <v>309</v>
      </c>
      <c r="H7651">
        <v>673.15</v>
      </c>
      <c r="I7651" t="s">
        <v>512</v>
      </c>
      <c r="J7651" t="s">
        <v>347</v>
      </c>
      <c r="K7651" t="s">
        <v>397</v>
      </c>
    </row>
    <row r="7652" spans="1:11" hidden="1" x14ac:dyDescent="0.35">
      <c r="A7652" t="s">
        <v>485</v>
      </c>
      <c r="B7652" t="s">
        <v>84</v>
      </c>
      <c r="C7652" t="s">
        <v>331</v>
      </c>
      <c r="D7652" t="s">
        <v>78</v>
      </c>
      <c r="E7652">
        <v>2022</v>
      </c>
      <c r="F7652" t="s">
        <v>506</v>
      </c>
      <c r="G7652" t="s">
        <v>309</v>
      </c>
      <c r="H7652">
        <v>-253.32</v>
      </c>
      <c r="I7652" t="s">
        <v>512</v>
      </c>
      <c r="J7652" t="s">
        <v>347</v>
      </c>
      <c r="K7652" t="s">
        <v>397</v>
      </c>
    </row>
    <row r="7653" spans="1:11" hidden="1" x14ac:dyDescent="0.35">
      <c r="A7653" t="s">
        <v>485</v>
      </c>
      <c r="B7653" t="s">
        <v>84</v>
      </c>
      <c r="C7653" t="s">
        <v>331</v>
      </c>
      <c r="D7653" t="s">
        <v>78</v>
      </c>
      <c r="E7653">
        <v>2022</v>
      </c>
      <c r="F7653" t="s">
        <v>506</v>
      </c>
      <c r="G7653" t="s">
        <v>309</v>
      </c>
      <c r="H7653">
        <v>38.89</v>
      </c>
      <c r="I7653" t="s">
        <v>512</v>
      </c>
      <c r="J7653" t="s">
        <v>347</v>
      </c>
      <c r="K7653" t="s">
        <v>397</v>
      </c>
    </row>
    <row r="7654" spans="1:11" hidden="1" x14ac:dyDescent="0.35">
      <c r="A7654" t="s">
        <v>485</v>
      </c>
      <c r="B7654" t="s">
        <v>84</v>
      </c>
      <c r="C7654" t="s">
        <v>331</v>
      </c>
      <c r="D7654" t="s">
        <v>78</v>
      </c>
      <c r="E7654">
        <v>2022</v>
      </c>
      <c r="F7654" t="s">
        <v>506</v>
      </c>
      <c r="G7654" t="s">
        <v>309</v>
      </c>
      <c r="H7654">
        <v>835.14</v>
      </c>
      <c r="I7654" t="s">
        <v>512</v>
      </c>
      <c r="J7654" t="s">
        <v>347</v>
      </c>
      <c r="K7654" t="s">
        <v>397</v>
      </c>
    </row>
    <row r="7655" spans="1:11" hidden="1" x14ac:dyDescent="0.35">
      <c r="A7655" t="s">
        <v>485</v>
      </c>
      <c r="B7655" t="s">
        <v>84</v>
      </c>
      <c r="C7655" t="s">
        <v>331</v>
      </c>
      <c r="D7655" t="s">
        <v>78</v>
      </c>
      <c r="E7655">
        <v>2022</v>
      </c>
      <c r="F7655" t="s">
        <v>506</v>
      </c>
      <c r="G7655" t="s">
        <v>309</v>
      </c>
      <c r="H7655">
        <v>95.32</v>
      </c>
      <c r="I7655" t="s">
        <v>512</v>
      </c>
      <c r="J7655" t="s">
        <v>347</v>
      </c>
      <c r="K7655" t="s">
        <v>397</v>
      </c>
    </row>
    <row r="7656" spans="1:11" hidden="1" x14ac:dyDescent="0.35">
      <c r="A7656" t="s">
        <v>485</v>
      </c>
      <c r="B7656" t="s">
        <v>84</v>
      </c>
      <c r="C7656" t="s">
        <v>331</v>
      </c>
      <c r="D7656" t="s">
        <v>78</v>
      </c>
      <c r="E7656">
        <v>2022</v>
      </c>
      <c r="F7656" t="s">
        <v>500</v>
      </c>
      <c r="G7656" t="s">
        <v>311</v>
      </c>
      <c r="H7656">
        <v>-502.23</v>
      </c>
      <c r="I7656" t="s">
        <v>512</v>
      </c>
      <c r="J7656" t="s">
        <v>14</v>
      </c>
      <c r="K7656" t="s">
        <v>397</v>
      </c>
    </row>
    <row r="7657" spans="1:11" hidden="1" x14ac:dyDescent="0.35">
      <c r="A7657" t="s">
        <v>485</v>
      </c>
      <c r="B7657" t="s">
        <v>84</v>
      </c>
      <c r="C7657" t="s">
        <v>331</v>
      </c>
      <c r="D7657" t="s">
        <v>78</v>
      </c>
      <c r="E7657">
        <v>2022</v>
      </c>
      <c r="F7657" t="s">
        <v>500</v>
      </c>
      <c r="G7657" t="s">
        <v>311</v>
      </c>
      <c r="H7657">
        <v>375.68</v>
      </c>
      <c r="I7657" t="s">
        <v>512</v>
      </c>
      <c r="J7657" t="s">
        <v>347</v>
      </c>
      <c r="K7657" t="s">
        <v>397</v>
      </c>
    </row>
    <row r="7658" spans="1:11" hidden="1" x14ac:dyDescent="0.35">
      <c r="A7658" t="s">
        <v>485</v>
      </c>
      <c r="B7658" t="s">
        <v>84</v>
      </c>
      <c r="C7658" t="s">
        <v>331</v>
      </c>
      <c r="D7658" t="s">
        <v>78</v>
      </c>
      <c r="E7658">
        <v>2022</v>
      </c>
      <c r="F7658" t="s">
        <v>500</v>
      </c>
      <c r="G7658" t="s">
        <v>311</v>
      </c>
      <c r="H7658">
        <v>188.99</v>
      </c>
      <c r="I7658" t="s">
        <v>512</v>
      </c>
      <c r="J7658" t="s">
        <v>14</v>
      </c>
      <c r="K7658" t="s">
        <v>397</v>
      </c>
    </row>
    <row r="7659" spans="1:11" hidden="1" x14ac:dyDescent="0.35">
      <c r="A7659" t="s">
        <v>485</v>
      </c>
      <c r="B7659" t="s">
        <v>84</v>
      </c>
      <c r="C7659" t="s">
        <v>331</v>
      </c>
      <c r="D7659" t="s">
        <v>78</v>
      </c>
      <c r="E7659">
        <v>2022</v>
      </c>
      <c r="F7659" t="s">
        <v>500</v>
      </c>
      <c r="G7659" t="s">
        <v>311</v>
      </c>
      <c r="H7659">
        <v>-141.38</v>
      </c>
      <c r="I7659" t="s">
        <v>512</v>
      </c>
      <c r="J7659" t="s">
        <v>347</v>
      </c>
      <c r="K7659" t="s">
        <v>397</v>
      </c>
    </row>
    <row r="7660" spans="1:11" hidden="1" x14ac:dyDescent="0.35">
      <c r="A7660" t="s">
        <v>485</v>
      </c>
      <c r="B7660" t="s">
        <v>84</v>
      </c>
      <c r="C7660" t="s">
        <v>331</v>
      </c>
      <c r="D7660" t="s">
        <v>78</v>
      </c>
      <c r="E7660">
        <v>2022</v>
      </c>
      <c r="F7660" t="s">
        <v>500</v>
      </c>
      <c r="G7660" t="s">
        <v>311</v>
      </c>
      <c r="H7660">
        <v>-29.01</v>
      </c>
      <c r="I7660" t="s">
        <v>512</v>
      </c>
      <c r="J7660" t="s">
        <v>14</v>
      </c>
      <c r="K7660" t="s">
        <v>397</v>
      </c>
    </row>
    <row r="7661" spans="1:11" hidden="1" x14ac:dyDescent="0.35">
      <c r="A7661" t="s">
        <v>485</v>
      </c>
      <c r="B7661" t="s">
        <v>84</v>
      </c>
      <c r="C7661" t="s">
        <v>331</v>
      </c>
      <c r="D7661" t="s">
        <v>78</v>
      </c>
      <c r="E7661">
        <v>2022</v>
      </c>
      <c r="F7661" t="s">
        <v>500</v>
      </c>
      <c r="G7661" t="s">
        <v>311</v>
      </c>
      <c r="H7661">
        <v>21.71</v>
      </c>
      <c r="I7661" t="s">
        <v>512</v>
      </c>
      <c r="J7661" t="s">
        <v>347</v>
      </c>
      <c r="K7661" t="s">
        <v>397</v>
      </c>
    </row>
    <row r="7662" spans="1:11" hidden="1" x14ac:dyDescent="0.35">
      <c r="A7662" t="s">
        <v>485</v>
      </c>
      <c r="B7662" t="s">
        <v>84</v>
      </c>
      <c r="C7662" t="s">
        <v>331</v>
      </c>
      <c r="D7662" t="s">
        <v>78</v>
      </c>
      <c r="E7662">
        <v>2022</v>
      </c>
      <c r="F7662" t="s">
        <v>500</v>
      </c>
      <c r="G7662" t="s">
        <v>311</v>
      </c>
      <c r="H7662">
        <v>-623.08000000000004</v>
      </c>
      <c r="I7662" t="s">
        <v>512</v>
      </c>
      <c r="J7662" t="s">
        <v>14</v>
      </c>
      <c r="K7662" t="s">
        <v>397</v>
      </c>
    </row>
    <row r="7663" spans="1:11" hidden="1" x14ac:dyDescent="0.35">
      <c r="A7663" t="s">
        <v>485</v>
      </c>
      <c r="B7663" t="s">
        <v>84</v>
      </c>
      <c r="C7663" t="s">
        <v>331</v>
      </c>
      <c r="D7663" t="s">
        <v>78</v>
      </c>
      <c r="E7663">
        <v>2022</v>
      </c>
      <c r="F7663" t="s">
        <v>500</v>
      </c>
      <c r="G7663" t="s">
        <v>311</v>
      </c>
      <c r="H7663">
        <v>466.09</v>
      </c>
      <c r="I7663" t="s">
        <v>512</v>
      </c>
      <c r="J7663" t="s">
        <v>347</v>
      </c>
      <c r="K7663" t="s">
        <v>397</v>
      </c>
    </row>
    <row r="7664" spans="1:11" hidden="1" x14ac:dyDescent="0.35">
      <c r="A7664" t="s">
        <v>485</v>
      </c>
      <c r="B7664" t="s">
        <v>84</v>
      </c>
      <c r="C7664" t="s">
        <v>331</v>
      </c>
      <c r="D7664" t="s">
        <v>78</v>
      </c>
      <c r="E7664">
        <v>2022</v>
      </c>
      <c r="F7664" t="s">
        <v>500</v>
      </c>
      <c r="G7664" t="s">
        <v>311</v>
      </c>
      <c r="H7664">
        <v>-71.12</v>
      </c>
      <c r="I7664" t="s">
        <v>512</v>
      </c>
      <c r="J7664" t="s">
        <v>14</v>
      </c>
      <c r="K7664" t="s">
        <v>397</v>
      </c>
    </row>
    <row r="7665" spans="1:11" hidden="1" x14ac:dyDescent="0.35">
      <c r="A7665" t="s">
        <v>485</v>
      </c>
      <c r="B7665" t="s">
        <v>84</v>
      </c>
      <c r="C7665" t="s">
        <v>331</v>
      </c>
      <c r="D7665" t="s">
        <v>78</v>
      </c>
      <c r="E7665">
        <v>2022</v>
      </c>
      <c r="F7665" t="s">
        <v>500</v>
      </c>
      <c r="G7665" t="s">
        <v>311</v>
      </c>
      <c r="H7665">
        <v>53.2</v>
      </c>
      <c r="I7665" t="s">
        <v>512</v>
      </c>
      <c r="J7665" t="s">
        <v>347</v>
      </c>
      <c r="K7665" t="s">
        <v>397</v>
      </c>
    </row>
    <row r="7666" spans="1:11" hidden="1" x14ac:dyDescent="0.35">
      <c r="A7666" t="s">
        <v>485</v>
      </c>
      <c r="B7666" t="s">
        <v>84</v>
      </c>
      <c r="C7666" t="s">
        <v>331</v>
      </c>
      <c r="D7666" t="s">
        <v>78</v>
      </c>
      <c r="E7666">
        <v>2022</v>
      </c>
      <c r="F7666" t="s">
        <v>71</v>
      </c>
      <c r="G7666" t="s">
        <v>310</v>
      </c>
      <c r="H7666">
        <v>114.45</v>
      </c>
      <c r="I7666" t="s">
        <v>512</v>
      </c>
      <c r="J7666" t="s">
        <v>347</v>
      </c>
      <c r="K7666" t="s">
        <v>397</v>
      </c>
    </row>
    <row r="7667" spans="1:11" hidden="1" x14ac:dyDescent="0.35">
      <c r="A7667" t="s">
        <v>485</v>
      </c>
      <c r="B7667" t="s">
        <v>84</v>
      </c>
      <c r="C7667" t="s">
        <v>331</v>
      </c>
      <c r="D7667" t="s">
        <v>78</v>
      </c>
      <c r="E7667">
        <v>2022</v>
      </c>
      <c r="F7667" t="s">
        <v>71</v>
      </c>
      <c r="G7667" t="s">
        <v>310</v>
      </c>
      <c r="H7667">
        <v>-43.07</v>
      </c>
      <c r="I7667" t="s">
        <v>512</v>
      </c>
      <c r="J7667" t="s">
        <v>347</v>
      </c>
      <c r="K7667" t="s">
        <v>397</v>
      </c>
    </row>
    <row r="7668" spans="1:11" hidden="1" x14ac:dyDescent="0.35">
      <c r="A7668" t="s">
        <v>485</v>
      </c>
      <c r="B7668" t="s">
        <v>84</v>
      </c>
      <c r="C7668" t="s">
        <v>331</v>
      </c>
      <c r="D7668" t="s">
        <v>78</v>
      </c>
      <c r="E7668">
        <v>2022</v>
      </c>
      <c r="F7668" t="s">
        <v>71</v>
      </c>
      <c r="G7668" t="s">
        <v>310</v>
      </c>
      <c r="H7668">
        <v>6.61</v>
      </c>
      <c r="I7668" t="s">
        <v>512</v>
      </c>
      <c r="J7668" t="s">
        <v>347</v>
      </c>
      <c r="K7668" t="s">
        <v>397</v>
      </c>
    </row>
    <row r="7669" spans="1:11" hidden="1" x14ac:dyDescent="0.35">
      <c r="A7669" t="s">
        <v>485</v>
      </c>
      <c r="B7669" t="s">
        <v>84</v>
      </c>
      <c r="C7669" t="s">
        <v>331</v>
      </c>
      <c r="D7669" t="s">
        <v>78</v>
      </c>
      <c r="E7669">
        <v>2022</v>
      </c>
      <c r="F7669" t="s">
        <v>71</v>
      </c>
      <c r="G7669" t="s">
        <v>310</v>
      </c>
      <c r="H7669">
        <v>141.99</v>
      </c>
      <c r="I7669" t="s">
        <v>512</v>
      </c>
      <c r="J7669" t="s">
        <v>347</v>
      </c>
      <c r="K7669" t="s">
        <v>397</v>
      </c>
    </row>
    <row r="7670" spans="1:11" hidden="1" x14ac:dyDescent="0.35">
      <c r="A7670" t="s">
        <v>485</v>
      </c>
      <c r="B7670" t="s">
        <v>84</v>
      </c>
      <c r="C7670" t="s">
        <v>331</v>
      </c>
      <c r="D7670" t="s">
        <v>78</v>
      </c>
      <c r="E7670">
        <v>2022</v>
      </c>
      <c r="F7670" t="s">
        <v>71</v>
      </c>
      <c r="G7670" t="s">
        <v>310</v>
      </c>
      <c r="H7670">
        <v>16.2</v>
      </c>
      <c r="I7670" t="s">
        <v>512</v>
      </c>
      <c r="J7670" t="s">
        <v>347</v>
      </c>
      <c r="K7670" t="s">
        <v>397</v>
      </c>
    </row>
    <row r="7671" spans="1:11" hidden="1" x14ac:dyDescent="0.35">
      <c r="A7671" t="s">
        <v>485</v>
      </c>
      <c r="B7671" t="s">
        <v>84</v>
      </c>
      <c r="C7671" t="s">
        <v>331</v>
      </c>
      <c r="D7671" t="s">
        <v>78</v>
      </c>
      <c r="E7671">
        <v>2022</v>
      </c>
      <c r="F7671" t="s">
        <v>156</v>
      </c>
      <c r="G7671" t="s">
        <v>307</v>
      </c>
      <c r="H7671">
        <v>11.35</v>
      </c>
      <c r="I7671" t="s">
        <v>512</v>
      </c>
      <c r="J7671" t="s">
        <v>14</v>
      </c>
      <c r="K7671" t="s">
        <v>397</v>
      </c>
    </row>
    <row r="7672" spans="1:11" hidden="1" x14ac:dyDescent="0.35">
      <c r="A7672" t="s">
        <v>485</v>
      </c>
      <c r="B7672" t="s">
        <v>84</v>
      </c>
      <c r="C7672" t="s">
        <v>331</v>
      </c>
      <c r="D7672" t="s">
        <v>78</v>
      </c>
      <c r="E7672">
        <v>2022</v>
      </c>
      <c r="F7672" t="s">
        <v>156</v>
      </c>
      <c r="G7672" t="s">
        <v>307</v>
      </c>
      <c r="H7672">
        <v>108.46</v>
      </c>
      <c r="I7672" t="s">
        <v>512</v>
      </c>
      <c r="J7672" t="s">
        <v>347</v>
      </c>
      <c r="K7672" t="s">
        <v>397</v>
      </c>
    </row>
    <row r="7673" spans="1:11" hidden="1" x14ac:dyDescent="0.35">
      <c r="A7673" t="s">
        <v>485</v>
      </c>
      <c r="B7673" t="s">
        <v>84</v>
      </c>
      <c r="C7673" t="s">
        <v>331</v>
      </c>
      <c r="D7673" t="s">
        <v>78</v>
      </c>
      <c r="E7673">
        <v>2022</v>
      </c>
      <c r="F7673" t="s">
        <v>156</v>
      </c>
      <c r="G7673" t="s">
        <v>307</v>
      </c>
      <c r="H7673">
        <v>-4.26</v>
      </c>
      <c r="I7673" t="s">
        <v>512</v>
      </c>
      <c r="J7673" t="s">
        <v>14</v>
      </c>
      <c r="K7673" t="s">
        <v>397</v>
      </c>
    </row>
    <row r="7674" spans="1:11" hidden="1" x14ac:dyDescent="0.35">
      <c r="A7674" t="s">
        <v>485</v>
      </c>
      <c r="B7674" t="s">
        <v>84</v>
      </c>
      <c r="C7674" t="s">
        <v>331</v>
      </c>
      <c r="D7674" t="s">
        <v>78</v>
      </c>
      <c r="E7674">
        <v>2022</v>
      </c>
      <c r="F7674" t="s">
        <v>156</v>
      </c>
      <c r="G7674" t="s">
        <v>307</v>
      </c>
      <c r="H7674">
        <v>-40.81</v>
      </c>
      <c r="I7674" t="s">
        <v>512</v>
      </c>
      <c r="J7674" t="s">
        <v>347</v>
      </c>
      <c r="K7674" t="s">
        <v>397</v>
      </c>
    </row>
    <row r="7675" spans="1:11" hidden="1" x14ac:dyDescent="0.35">
      <c r="A7675" t="s">
        <v>485</v>
      </c>
      <c r="B7675" t="s">
        <v>84</v>
      </c>
      <c r="C7675" t="s">
        <v>331</v>
      </c>
      <c r="D7675" t="s">
        <v>78</v>
      </c>
      <c r="E7675">
        <v>2022</v>
      </c>
      <c r="F7675" t="s">
        <v>156</v>
      </c>
      <c r="G7675" t="s">
        <v>307</v>
      </c>
      <c r="H7675">
        <v>0.65</v>
      </c>
      <c r="I7675" t="s">
        <v>512</v>
      </c>
      <c r="J7675" t="s">
        <v>14</v>
      </c>
      <c r="K7675" t="s">
        <v>397</v>
      </c>
    </row>
    <row r="7676" spans="1:11" hidden="1" x14ac:dyDescent="0.35">
      <c r="A7676" t="s">
        <v>485</v>
      </c>
      <c r="B7676" t="s">
        <v>84</v>
      </c>
      <c r="C7676" t="s">
        <v>331</v>
      </c>
      <c r="D7676" t="s">
        <v>78</v>
      </c>
      <c r="E7676">
        <v>2022</v>
      </c>
      <c r="F7676" t="s">
        <v>156</v>
      </c>
      <c r="G7676" t="s">
        <v>307</v>
      </c>
      <c r="H7676">
        <v>6.26</v>
      </c>
      <c r="I7676" t="s">
        <v>512</v>
      </c>
      <c r="J7676" t="s">
        <v>347</v>
      </c>
      <c r="K7676" t="s">
        <v>397</v>
      </c>
    </row>
    <row r="7677" spans="1:11" hidden="1" x14ac:dyDescent="0.35">
      <c r="A7677" t="s">
        <v>485</v>
      </c>
      <c r="B7677" t="s">
        <v>84</v>
      </c>
      <c r="C7677" t="s">
        <v>331</v>
      </c>
      <c r="D7677" t="s">
        <v>78</v>
      </c>
      <c r="E7677">
        <v>2022</v>
      </c>
      <c r="F7677" t="s">
        <v>156</v>
      </c>
      <c r="G7677" t="s">
        <v>307</v>
      </c>
      <c r="H7677">
        <v>14.08</v>
      </c>
      <c r="I7677" t="s">
        <v>512</v>
      </c>
      <c r="J7677" t="s">
        <v>14</v>
      </c>
      <c r="K7677" t="s">
        <v>397</v>
      </c>
    </row>
    <row r="7678" spans="1:11" hidden="1" x14ac:dyDescent="0.35">
      <c r="A7678" t="s">
        <v>485</v>
      </c>
      <c r="B7678" t="s">
        <v>84</v>
      </c>
      <c r="C7678" t="s">
        <v>331</v>
      </c>
      <c r="D7678" t="s">
        <v>78</v>
      </c>
      <c r="E7678">
        <v>2022</v>
      </c>
      <c r="F7678" t="s">
        <v>156</v>
      </c>
      <c r="G7678" t="s">
        <v>307</v>
      </c>
      <c r="H7678">
        <v>134.55000000000001</v>
      </c>
      <c r="I7678" t="s">
        <v>512</v>
      </c>
      <c r="J7678" t="s">
        <v>347</v>
      </c>
      <c r="K7678" t="s">
        <v>397</v>
      </c>
    </row>
    <row r="7679" spans="1:11" hidden="1" x14ac:dyDescent="0.35">
      <c r="A7679" t="s">
        <v>485</v>
      </c>
      <c r="B7679" t="s">
        <v>84</v>
      </c>
      <c r="C7679" t="s">
        <v>331</v>
      </c>
      <c r="D7679" t="s">
        <v>78</v>
      </c>
      <c r="E7679">
        <v>2022</v>
      </c>
      <c r="F7679" t="s">
        <v>156</v>
      </c>
      <c r="G7679" t="s">
        <v>307</v>
      </c>
      <c r="H7679">
        <v>1.61</v>
      </c>
      <c r="I7679" t="s">
        <v>512</v>
      </c>
      <c r="J7679" t="s">
        <v>14</v>
      </c>
      <c r="K7679" t="s">
        <v>397</v>
      </c>
    </row>
    <row r="7680" spans="1:11" hidden="1" x14ac:dyDescent="0.35">
      <c r="A7680" t="s">
        <v>485</v>
      </c>
      <c r="B7680" t="s">
        <v>84</v>
      </c>
      <c r="C7680" t="s">
        <v>331</v>
      </c>
      <c r="D7680" t="s">
        <v>78</v>
      </c>
      <c r="E7680">
        <v>2022</v>
      </c>
      <c r="F7680" t="s">
        <v>156</v>
      </c>
      <c r="G7680" t="s">
        <v>307</v>
      </c>
      <c r="H7680">
        <v>15.35</v>
      </c>
      <c r="I7680" t="s">
        <v>512</v>
      </c>
      <c r="J7680" t="s">
        <v>347</v>
      </c>
      <c r="K7680" t="s">
        <v>397</v>
      </c>
    </row>
    <row r="7681" spans="1:11" hidden="1" x14ac:dyDescent="0.35">
      <c r="A7681" t="s">
        <v>485</v>
      </c>
      <c r="B7681" t="s">
        <v>84</v>
      </c>
      <c r="C7681" t="s">
        <v>339</v>
      </c>
      <c r="D7681" t="s">
        <v>78</v>
      </c>
      <c r="E7681">
        <v>2022</v>
      </c>
      <c r="F7681" t="s">
        <v>506</v>
      </c>
      <c r="G7681" t="s">
        <v>309</v>
      </c>
      <c r="H7681">
        <v>557.87</v>
      </c>
      <c r="I7681" t="s">
        <v>512</v>
      </c>
      <c r="J7681" t="s">
        <v>347</v>
      </c>
      <c r="K7681" t="s">
        <v>398</v>
      </c>
    </row>
    <row r="7682" spans="1:11" hidden="1" x14ac:dyDescent="0.35">
      <c r="A7682" t="s">
        <v>485</v>
      </c>
      <c r="B7682" t="s">
        <v>84</v>
      </c>
      <c r="C7682" t="s">
        <v>339</v>
      </c>
      <c r="D7682" t="s">
        <v>78</v>
      </c>
      <c r="E7682">
        <v>2022</v>
      </c>
      <c r="F7682" t="s">
        <v>506</v>
      </c>
      <c r="G7682" t="s">
        <v>309</v>
      </c>
      <c r="H7682">
        <v>1429.89</v>
      </c>
      <c r="I7682" t="s">
        <v>512</v>
      </c>
      <c r="J7682" t="s">
        <v>347</v>
      </c>
      <c r="K7682" t="s">
        <v>398</v>
      </c>
    </row>
    <row r="7683" spans="1:11" hidden="1" x14ac:dyDescent="0.35">
      <c r="A7683" t="s">
        <v>485</v>
      </c>
      <c r="B7683" t="s">
        <v>84</v>
      </c>
      <c r="C7683" t="s">
        <v>339</v>
      </c>
      <c r="D7683" t="s">
        <v>78</v>
      </c>
      <c r="E7683">
        <v>2022</v>
      </c>
      <c r="F7683" t="s">
        <v>506</v>
      </c>
      <c r="G7683" t="s">
        <v>309</v>
      </c>
      <c r="H7683">
        <v>36.89</v>
      </c>
      <c r="I7683" t="s">
        <v>512</v>
      </c>
      <c r="J7683" t="s">
        <v>347</v>
      </c>
      <c r="K7683" t="s">
        <v>398</v>
      </c>
    </row>
    <row r="7684" spans="1:11" hidden="1" x14ac:dyDescent="0.35">
      <c r="A7684" t="s">
        <v>485</v>
      </c>
      <c r="B7684" t="s">
        <v>84</v>
      </c>
      <c r="C7684" t="s">
        <v>339</v>
      </c>
      <c r="D7684" t="s">
        <v>78</v>
      </c>
      <c r="E7684">
        <v>2022</v>
      </c>
      <c r="F7684" t="s">
        <v>506</v>
      </c>
      <c r="G7684" t="s">
        <v>309</v>
      </c>
      <c r="H7684">
        <v>423.71</v>
      </c>
      <c r="I7684" t="s">
        <v>512</v>
      </c>
      <c r="J7684" t="s">
        <v>347</v>
      </c>
      <c r="K7684" t="s">
        <v>398</v>
      </c>
    </row>
    <row r="7685" spans="1:11" hidden="1" x14ac:dyDescent="0.35">
      <c r="A7685" t="s">
        <v>485</v>
      </c>
      <c r="B7685" t="s">
        <v>84</v>
      </c>
      <c r="C7685" t="s">
        <v>339</v>
      </c>
      <c r="D7685" t="s">
        <v>78</v>
      </c>
      <c r="E7685">
        <v>2022</v>
      </c>
      <c r="F7685" t="s">
        <v>506</v>
      </c>
      <c r="G7685" t="s">
        <v>309</v>
      </c>
      <c r="H7685">
        <v>631.66</v>
      </c>
      <c r="I7685" t="s">
        <v>512</v>
      </c>
      <c r="J7685" t="s">
        <v>347</v>
      </c>
      <c r="K7685" t="s">
        <v>398</v>
      </c>
    </row>
    <row r="7686" spans="1:11" hidden="1" x14ac:dyDescent="0.35">
      <c r="A7686" t="s">
        <v>485</v>
      </c>
      <c r="B7686" t="s">
        <v>84</v>
      </c>
      <c r="C7686" t="s">
        <v>339</v>
      </c>
      <c r="D7686" t="s">
        <v>78</v>
      </c>
      <c r="E7686">
        <v>2022</v>
      </c>
      <c r="F7686" t="s">
        <v>506</v>
      </c>
      <c r="G7686" t="s">
        <v>309</v>
      </c>
      <c r="H7686">
        <v>137.51</v>
      </c>
      <c r="I7686" t="s">
        <v>512</v>
      </c>
      <c r="J7686" t="s">
        <v>347</v>
      </c>
      <c r="K7686" t="s">
        <v>398</v>
      </c>
    </row>
    <row r="7687" spans="1:11" hidden="1" x14ac:dyDescent="0.35">
      <c r="A7687" t="s">
        <v>485</v>
      </c>
      <c r="B7687" t="s">
        <v>84</v>
      </c>
      <c r="C7687" t="s">
        <v>339</v>
      </c>
      <c r="D7687" t="s">
        <v>78</v>
      </c>
      <c r="E7687">
        <v>2022</v>
      </c>
      <c r="F7687" t="s">
        <v>500</v>
      </c>
      <c r="G7687" t="s">
        <v>311</v>
      </c>
      <c r="H7687">
        <v>1183.04</v>
      </c>
      <c r="I7687" t="s">
        <v>512</v>
      </c>
      <c r="J7687" t="s">
        <v>347</v>
      </c>
      <c r="K7687" t="s">
        <v>398</v>
      </c>
    </row>
    <row r="7688" spans="1:11" hidden="1" x14ac:dyDescent="0.35">
      <c r="A7688" t="s">
        <v>485</v>
      </c>
      <c r="B7688" t="s">
        <v>84</v>
      </c>
      <c r="C7688" t="s">
        <v>339</v>
      </c>
      <c r="D7688" t="s">
        <v>78</v>
      </c>
      <c r="E7688">
        <v>2022</v>
      </c>
      <c r="F7688" t="s">
        <v>500</v>
      </c>
      <c r="G7688" t="s">
        <v>311</v>
      </c>
      <c r="H7688">
        <v>3032.28</v>
      </c>
      <c r="I7688" t="s">
        <v>512</v>
      </c>
      <c r="J7688" t="s">
        <v>347</v>
      </c>
      <c r="K7688" t="s">
        <v>398</v>
      </c>
    </row>
    <row r="7689" spans="1:11" hidden="1" x14ac:dyDescent="0.35">
      <c r="A7689" t="s">
        <v>485</v>
      </c>
      <c r="B7689" t="s">
        <v>84</v>
      </c>
      <c r="C7689" t="s">
        <v>339</v>
      </c>
      <c r="D7689" t="s">
        <v>78</v>
      </c>
      <c r="E7689">
        <v>2022</v>
      </c>
      <c r="F7689" t="s">
        <v>500</v>
      </c>
      <c r="G7689" t="s">
        <v>311</v>
      </c>
      <c r="H7689">
        <v>78.239999999999995</v>
      </c>
      <c r="I7689" t="s">
        <v>512</v>
      </c>
      <c r="J7689" t="s">
        <v>347</v>
      </c>
      <c r="K7689" t="s">
        <v>398</v>
      </c>
    </row>
    <row r="7690" spans="1:11" hidden="1" x14ac:dyDescent="0.35">
      <c r="A7690" t="s">
        <v>485</v>
      </c>
      <c r="B7690" t="s">
        <v>84</v>
      </c>
      <c r="C7690" t="s">
        <v>339</v>
      </c>
      <c r="D7690" t="s">
        <v>78</v>
      </c>
      <c r="E7690">
        <v>2022</v>
      </c>
      <c r="F7690" t="s">
        <v>500</v>
      </c>
      <c r="G7690" t="s">
        <v>311</v>
      </c>
      <c r="H7690">
        <v>898.54</v>
      </c>
      <c r="I7690" t="s">
        <v>512</v>
      </c>
      <c r="J7690" t="s">
        <v>347</v>
      </c>
      <c r="K7690" t="s">
        <v>398</v>
      </c>
    </row>
    <row r="7691" spans="1:11" hidden="1" x14ac:dyDescent="0.35">
      <c r="A7691" t="s">
        <v>485</v>
      </c>
      <c r="B7691" t="s">
        <v>84</v>
      </c>
      <c r="C7691" t="s">
        <v>339</v>
      </c>
      <c r="D7691" t="s">
        <v>78</v>
      </c>
      <c r="E7691">
        <v>2022</v>
      </c>
      <c r="F7691" t="s">
        <v>500</v>
      </c>
      <c r="G7691" t="s">
        <v>311</v>
      </c>
      <c r="H7691">
        <v>1339.52</v>
      </c>
      <c r="I7691" t="s">
        <v>512</v>
      </c>
      <c r="J7691" t="s">
        <v>347</v>
      </c>
      <c r="K7691" t="s">
        <v>398</v>
      </c>
    </row>
    <row r="7692" spans="1:11" hidden="1" x14ac:dyDescent="0.35">
      <c r="A7692" t="s">
        <v>485</v>
      </c>
      <c r="B7692" t="s">
        <v>84</v>
      </c>
      <c r="C7692" t="s">
        <v>339</v>
      </c>
      <c r="D7692" t="s">
        <v>78</v>
      </c>
      <c r="E7692">
        <v>2022</v>
      </c>
      <c r="F7692" t="s">
        <v>500</v>
      </c>
      <c r="G7692" t="s">
        <v>311</v>
      </c>
      <c r="H7692">
        <v>291.61</v>
      </c>
      <c r="I7692" t="s">
        <v>512</v>
      </c>
      <c r="J7692" t="s">
        <v>347</v>
      </c>
      <c r="K7692" t="s">
        <v>398</v>
      </c>
    </row>
    <row r="7693" spans="1:11" hidden="1" x14ac:dyDescent="0.35">
      <c r="A7693" t="s">
        <v>485</v>
      </c>
      <c r="B7693" t="s">
        <v>84</v>
      </c>
      <c r="C7693" t="s">
        <v>339</v>
      </c>
      <c r="D7693" t="s">
        <v>78</v>
      </c>
      <c r="E7693">
        <v>2022</v>
      </c>
      <c r="F7693" t="s">
        <v>71</v>
      </c>
      <c r="G7693" t="s">
        <v>310</v>
      </c>
      <c r="H7693">
        <v>8.68</v>
      </c>
      <c r="I7693" t="s">
        <v>512</v>
      </c>
      <c r="J7693" t="s">
        <v>347</v>
      </c>
      <c r="K7693" t="s">
        <v>398</v>
      </c>
    </row>
    <row r="7694" spans="1:11" hidden="1" x14ac:dyDescent="0.35">
      <c r="A7694" t="s">
        <v>485</v>
      </c>
      <c r="B7694" t="s">
        <v>84</v>
      </c>
      <c r="C7694" t="s">
        <v>339</v>
      </c>
      <c r="D7694" t="s">
        <v>78</v>
      </c>
      <c r="E7694">
        <v>2022</v>
      </c>
      <c r="F7694" t="s">
        <v>71</v>
      </c>
      <c r="G7694" t="s">
        <v>310</v>
      </c>
      <c r="H7694">
        <v>22.27</v>
      </c>
      <c r="I7694" t="s">
        <v>512</v>
      </c>
      <c r="J7694" t="s">
        <v>347</v>
      </c>
      <c r="K7694" t="s">
        <v>398</v>
      </c>
    </row>
    <row r="7695" spans="1:11" hidden="1" x14ac:dyDescent="0.35">
      <c r="A7695" t="s">
        <v>485</v>
      </c>
      <c r="B7695" t="s">
        <v>84</v>
      </c>
      <c r="C7695" t="s">
        <v>339</v>
      </c>
      <c r="D7695" t="s">
        <v>78</v>
      </c>
      <c r="E7695">
        <v>2022</v>
      </c>
      <c r="F7695" t="s">
        <v>71</v>
      </c>
      <c r="G7695" t="s">
        <v>310</v>
      </c>
      <c r="H7695">
        <v>0.56999999999999995</v>
      </c>
      <c r="I7695" t="s">
        <v>512</v>
      </c>
      <c r="J7695" t="s">
        <v>347</v>
      </c>
      <c r="K7695" t="s">
        <v>398</v>
      </c>
    </row>
    <row r="7696" spans="1:11" hidden="1" x14ac:dyDescent="0.35">
      <c r="A7696" t="s">
        <v>485</v>
      </c>
      <c r="B7696" t="s">
        <v>84</v>
      </c>
      <c r="C7696" t="s">
        <v>339</v>
      </c>
      <c r="D7696" t="s">
        <v>78</v>
      </c>
      <c r="E7696">
        <v>2022</v>
      </c>
      <c r="F7696" t="s">
        <v>71</v>
      </c>
      <c r="G7696" t="s">
        <v>310</v>
      </c>
      <c r="H7696">
        <v>6.59</v>
      </c>
      <c r="I7696" t="s">
        <v>512</v>
      </c>
      <c r="J7696" t="s">
        <v>347</v>
      </c>
      <c r="K7696" t="s">
        <v>398</v>
      </c>
    </row>
    <row r="7697" spans="1:11" hidden="1" x14ac:dyDescent="0.35">
      <c r="A7697" t="s">
        <v>485</v>
      </c>
      <c r="B7697" t="s">
        <v>84</v>
      </c>
      <c r="C7697" t="s">
        <v>339</v>
      </c>
      <c r="D7697" t="s">
        <v>78</v>
      </c>
      <c r="E7697">
        <v>2022</v>
      </c>
      <c r="F7697" t="s">
        <v>71</v>
      </c>
      <c r="G7697" t="s">
        <v>310</v>
      </c>
      <c r="H7697">
        <v>9.83</v>
      </c>
      <c r="I7697" t="s">
        <v>512</v>
      </c>
      <c r="J7697" t="s">
        <v>347</v>
      </c>
      <c r="K7697" t="s">
        <v>398</v>
      </c>
    </row>
    <row r="7698" spans="1:11" hidden="1" x14ac:dyDescent="0.35">
      <c r="A7698" t="s">
        <v>485</v>
      </c>
      <c r="B7698" t="s">
        <v>84</v>
      </c>
      <c r="C7698" t="s">
        <v>339</v>
      </c>
      <c r="D7698" t="s">
        <v>78</v>
      </c>
      <c r="E7698">
        <v>2022</v>
      </c>
      <c r="F7698" t="s">
        <v>71</v>
      </c>
      <c r="G7698" t="s">
        <v>310</v>
      </c>
      <c r="H7698">
        <v>2.14</v>
      </c>
      <c r="I7698" t="s">
        <v>512</v>
      </c>
      <c r="J7698" t="s">
        <v>347</v>
      </c>
      <c r="K7698" t="s">
        <v>398</v>
      </c>
    </row>
    <row r="7699" spans="1:11" hidden="1" x14ac:dyDescent="0.35">
      <c r="A7699" t="s">
        <v>485</v>
      </c>
      <c r="B7699" t="s">
        <v>84</v>
      </c>
      <c r="C7699" t="s">
        <v>339</v>
      </c>
      <c r="D7699" t="s">
        <v>78</v>
      </c>
      <c r="E7699">
        <v>2022</v>
      </c>
      <c r="F7699" t="s">
        <v>156</v>
      </c>
      <c r="G7699" t="s">
        <v>307</v>
      </c>
      <c r="H7699">
        <v>117.7</v>
      </c>
      <c r="I7699" t="s">
        <v>512</v>
      </c>
      <c r="J7699" t="s">
        <v>347</v>
      </c>
      <c r="K7699" t="s">
        <v>398</v>
      </c>
    </row>
    <row r="7700" spans="1:11" hidden="1" x14ac:dyDescent="0.35">
      <c r="A7700" t="s">
        <v>485</v>
      </c>
      <c r="B7700" t="s">
        <v>84</v>
      </c>
      <c r="C7700" t="s">
        <v>339</v>
      </c>
      <c r="D7700" t="s">
        <v>78</v>
      </c>
      <c r="E7700">
        <v>2022</v>
      </c>
      <c r="F7700" t="s">
        <v>156</v>
      </c>
      <c r="G7700" t="s">
        <v>307</v>
      </c>
      <c r="H7700">
        <v>301.68</v>
      </c>
      <c r="I7700" t="s">
        <v>512</v>
      </c>
      <c r="J7700" t="s">
        <v>347</v>
      </c>
      <c r="K7700" t="s">
        <v>398</v>
      </c>
    </row>
    <row r="7701" spans="1:11" hidden="1" x14ac:dyDescent="0.35">
      <c r="A7701" t="s">
        <v>485</v>
      </c>
      <c r="B7701" t="s">
        <v>84</v>
      </c>
      <c r="C7701" t="s">
        <v>339</v>
      </c>
      <c r="D7701" t="s">
        <v>78</v>
      </c>
      <c r="E7701">
        <v>2022</v>
      </c>
      <c r="F7701" t="s">
        <v>156</v>
      </c>
      <c r="G7701" t="s">
        <v>307</v>
      </c>
      <c r="H7701">
        <v>7.78</v>
      </c>
      <c r="I7701" t="s">
        <v>512</v>
      </c>
      <c r="J7701" t="s">
        <v>347</v>
      </c>
      <c r="K7701" t="s">
        <v>398</v>
      </c>
    </row>
    <row r="7702" spans="1:11" hidden="1" x14ac:dyDescent="0.35">
      <c r="A7702" t="s">
        <v>485</v>
      </c>
      <c r="B7702" t="s">
        <v>84</v>
      </c>
      <c r="C7702" t="s">
        <v>339</v>
      </c>
      <c r="D7702" t="s">
        <v>78</v>
      </c>
      <c r="E7702">
        <v>2022</v>
      </c>
      <c r="F7702" t="s">
        <v>156</v>
      </c>
      <c r="G7702" t="s">
        <v>307</v>
      </c>
      <c r="H7702">
        <v>89.39</v>
      </c>
      <c r="I7702" t="s">
        <v>512</v>
      </c>
      <c r="J7702" t="s">
        <v>347</v>
      </c>
      <c r="K7702" t="s">
        <v>398</v>
      </c>
    </row>
    <row r="7703" spans="1:11" hidden="1" x14ac:dyDescent="0.35">
      <c r="A7703" t="s">
        <v>485</v>
      </c>
      <c r="B7703" t="s">
        <v>84</v>
      </c>
      <c r="C7703" t="s">
        <v>339</v>
      </c>
      <c r="D7703" t="s">
        <v>78</v>
      </c>
      <c r="E7703">
        <v>2022</v>
      </c>
      <c r="F7703" t="s">
        <v>156</v>
      </c>
      <c r="G7703" t="s">
        <v>307</v>
      </c>
      <c r="H7703">
        <v>133.26</v>
      </c>
      <c r="I7703" t="s">
        <v>512</v>
      </c>
      <c r="J7703" t="s">
        <v>347</v>
      </c>
      <c r="K7703" t="s">
        <v>398</v>
      </c>
    </row>
    <row r="7704" spans="1:11" hidden="1" x14ac:dyDescent="0.35">
      <c r="A7704" t="s">
        <v>485</v>
      </c>
      <c r="B7704" t="s">
        <v>84</v>
      </c>
      <c r="C7704" t="s">
        <v>339</v>
      </c>
      <c r="D7704" t="s">
        <v>78</v>
      </c>
      <c r="E7704">
        <v>2022</v>
      </c>
      <c r="F7704" t="s">
        <v>156</v>
      </c>
      <c r="G7704" t="s">
        <v>307</v>
      </c>
      <c r="H7704">
        <v>29.01</v>
      </c>
      <c r="I7704" t="s">
        <v>512</v>
      </c>
      <c r="J7704" t="s">
        <v>347</v>
      </c>
      <c r="K7704" t="s">
        <v>398</v>
      </c>
    </row>
    <row r="7705" spans="1:11" hidden="1" x14ac:dyDescent="0.35">
      <c r="A7705" t="s">
        <v>485</v>
      </c>
      <c r="B7705" t="s">
        <v>84</v>
      </c>
      <c r="C7705" t="s">
        <v>384</v>
      </c>
      <c r="D7705" t="s">
        <v>78</v>
      </c>
      <c r="E7705">
        <v>2022</v>
      </c>
      <c r="F7705" t="s">
        <v>506</v>
      </c>
      <c r="G7705" t="s">
        <v>309</v>
      </c>
      <c r="H7705">
        <v>-447.77</v>
      </c>
      <c r="I7705" t="s">
        <v>512</v>
      </c>
      <c r="J7705" t="s">
        <v>347</v>
      </c>
      <c r="K7705" t="s">
        <v>404</v>
      </c>
    </row>
    <row r="7706" spans="1:11" hidden="1" x14ac:dyDescent="0.35">
      <c r="A7706" t="s">
        <v>485</v>
      </c>
      <c r="B7706" t="s">
        <v>84</v>
      </c>
      <c r="C7706" t="s">
        <v>384</v>
      </c>
      <c r="D7706" t="s">
        <v>78</v>
      </c>
      <c r="E7706">
        <v>2022</v>
      </c>
      <c r="F7706" t="s">
        <v>506</v>
      </c>
      <c r="G7706" t="s">
        <v>309</v>
      </c>
      <c r="H7706">
        <v>-14.04</v>
      </c>
      <c r="I7706" t="s">
        <v>512</v>
      </c>
      <c r="J7706" t="s">
        <v>347</v>
      </c>
      <c r="K7706" t="s">
        <v>404</v>
      </c>
    </row>
    <row r="7707" spans="1:11" hidden="1" x14ac:dyDescent="0.35">
      <c r="A7707" t="s">
        <v>485</v>
      </c>
      <c r="B7707" t="s">
        <v>84</v>
      </c>
      <c r="C7707" t="s">
        <v>384</v>
      </c>
      <c r="D7707" t="s">
        <v>78</v>
      </c>
      <c r="E7707">
        <v>2022</v>
      </c>
      <c r="F7707" t="s">
        <v>506</v>
      </c>
      <c r="G7707" t="s">
        <v>309</v>
      </c>
      <c r="H7707">
        <v>-3.98</v>
      </c>
      <c r="I7707" t="s">
        <v>512</v>
      </c>
      <c r="J7707" t="s">
        <v>347</v>
      </c>
      <c r="K7707" t="s">
        <v>404</v>
      </c>
    </row>
    <row r="7708" spans="1:11" hidden="1" x14ac:dyDescent="0.35">
      <c r="A7708" t="s">
        <v>485</v>
      </c>
      <c r="B7708" t="s">
        <v>84</v>
      </c>
      <c r="C7708" t="s">
        <v>384</v>
      </c>
      <c r="D7708" t="s">
        <v>78</v>
      </c>
      <c r="E7708">
        <v>2022</v>
      </c>
      <c r="F7708" t="s">
        <v>506</v>
      </c>
      <c r="G7708" t="s">
        <v>309</v>
      </c>
      <c r="H7708">
        <v>-34.869999999999997</v>
      </c>
      <c r="I7708" t="s">
        <v>512</v>
      </c>
      <c r="J7708" t="s">
        <v>347</v>
      </c>
      <c r="K7708" t="s">
        <v>404</v>
      </c>
    </row>
    <row r="7709" spans="1:11" hidden="1" x14ac:dyDescent="0.35">
      <c r="A7709" t="s">
        <v>485</v>
      </c>
      <c r="B7709" t="s">
        <v>84</v>
      </c>
      <c r="C7709" t="s">
        <v>384</v>
      </c>
      <c r="D7709" t="s">
        <v>78</v>
      </c>
      <c r="E7709">
        <v>2022</v>
      </c>
      <c r="F7709" t="s">
        <v>500</v>
      </c>
      <c r="G7709" t="s">
        <v>311</v>
      </c>
      <c r="H7709">
        <v>-4560.8599999999997</v>
      </c>
      <c r="I7709" t="s">
        <v>512</v>
      </c>
      <c r="J7709" t="s">
        <v>14</v>
      </c>
      <c r="K7709" t="s">
        <v>404</v>
      </c>
    </row>
    <row r="7710" spans="1:11" hidden="1" x14ac:dyDescent="0.35">
      <c r="A7710" t="s">
        <v>485</v>
      </c>
      <c r="B7710" t="s">
        <v>84</v>
      </c>
      <c r="C7710" t="s">
        <v>384</v>
      </c>
      <c r="D7710" t="s">
        <v>78</v>
      </c>
      <c r="E7710">
        <v>2022</v>
      </c>
      <c r="F7710" t="s">
        <v>500</v>
      </c>
      <c r="G7710" t="s">
        <v>311</v>
      </c>
      <c r="H7710">
        <v>-373.53</v>
      </c>
      <c r="I7710" t="s">
        <v>512</v>
      </c>
      <c r="J7710" t="s">
        <v>347</v>
      </c>
      <c r="K7710" t="s">
        <v>404</v>
      </c>
    </row>
    <row r="7711" spans="1:11" hidden="1" x14ac:dyDescent="0.35">
      <c r="A7711" t="s">
        <v>485</v>
      </c>
      <c r="B7711" t="s">
        <v>84</v>
      </c>
      <c r="C7711" t="s">
        <v>384</v>
      </c>
      <c r="D7711" t="s">
        <v>78</v>
      </c>
      <c r="E7711">
        <v>2022</v>
      </c>
      <c r="F7711" t="s">
        <v>500</v>
      </c>
      <c r="G7711" t="s">
        <v>311</v>
      </c>
      <c r="H7711">
        <v>-143.04</v>
      </c>
      <c r="I7711" t="s">
        <v>512</v>
      </c>
      <c r="J7711" t="s">
        <v>14</v>
      </c>
      <c r="K7711" t="s">
        <v>404</v>
      </c>
    </row>
    <row r="7712" spans="1:11" hidden="1" x14ac:dyDescent="0.35">
      <c r="A7712" t="s">
        <v>485</v>
      </c>
      <c r="B7712" t="s">
        <v>84</v>
      </c>
      <c r="C7712" t="s">
        <v>384</v>
      </c>
      <c r="D7712" t="s">
        <v>78</v>
      </c>
      <c r="E7712">
        <v>2022</v>
      </c>
      <c r="F7712" t="s">
        <v>500</v>
      </c>
      <c r="G7712" t="s">
        <v>311</v>
      </c>
      <c r="H7712">
        <v>-11.72</v>
      </c>
      <c r="I7712" t="s">
        <v>512</v>
      </c>
      <c r="J7712" t="s">
        <v>347</v>
      </c>
      <c r="K7712" t="s">
        <v>404</v>
      </c>
    </row>
    <row r="7713" spans="1:11" hidden="1" x14ac:dyDescent="0.35">
      <c r="A7713" t="s">
        <v>485</v>
      </c>
      <c r="B7713" t="s">
        <v>84</v>
      </c>
      <c r="C7713" t="s">
        <v>384</v>
      </c>
      <c r="D7713" t="s">
        <v>78</v>
      </c>
      <c r="E7713">
        <v>2022</v>
      </c>
      <c r="F7713" t="s">
        <v>500</v>
      </c>
      <c r="G7713" t="s">
        <v>311</v>
      </c>
      <c r="H7713">
        <v>-40.61</v>
      </c>
      <c r="I7713" t="s">
        <v>512</v>
      </c>
      <c r="J7713" t="s">
        <v>14</v>
      </c>
      <c r="K7713" t="s">
        <v>404</v>
      </c>
    </row>
    <row r="7714" spans="1:11" hidden="1" x14ac:dyDescent="0.35">
      <c r="A7714" t="s">
        <v>485</v>
      </c>
      <c r="B7714" t="s">
        <v>84</v>
      </c>
      <c r="C7714" t="s">
        <v>384</v>
      </c>
      <c r="D7714" t="s">
        <v>78</v>
      </c>
      <c r="E7714">
        <v>2022</v>
      </c>
      <c r="F7714" t="s">
        <v>500</v>
      </c>
      <c r="G7714" t="s">
        <v>311</v>
      </c>
      <c r="H7714">
        <v>-3.33</v>
      </c>
      <c r="I7714" t="s">
        <v>512</v>
      </c>
      <c r="J7714" t="s">
        <v>347</v>
      </c>
      <c r="K7714" t="s">
        <v>404</v>
      </c>
    </row>
    <row r="7715" spans="1:11" hidden="1" x14ac:dyDescent="0.35">
      <c r="A7715" t="s">
        <v>485</v>
      </c>
      <c r="B7715" t="s">
        <v>84</v>
      </c>
      <c r="C7715" t="s">
        <v>384</v>
      </c>
      <c r="D7715" t="s">
        <v>78</v>
      </c>
      <c r="E7715">
        <v>2022</v>
      </c>
      <c r="F7715" t="s">
        <v>500</v>
      </c>
      <c r="G7715" t="s">
        <v>311</v>
      </c>
      <c r="H7715">
        <v>-355.18</v>
      </c>
      <c r="I7715" t="s">
        <v>512</v>
      </c>
      <c r="J7715" t="s">
        <v>14</v>
      </c>
      <c r="K7715" t="s">
        <v>404</v>
      </c>
    </row>
    <row r="7716" spans="1:11" hidden="1" x14ac:dyDescent="0.35">
      <c r="A7716" t="s">
        <v>485</v>
      </c>
      <c r="B7716" t="s">
        <v>84</v>
      </c>
      <c r="C7716" t="s">
        <v>384</v>
      </c>
      <c r="D7716" t="s">
        <v>78</v>
      </c>
      <c r="E7716">
        <v>2022</v>
      </c>
      <c r="F7716" t="s">
        <v>500</v>
      </c>
      <c r="G7716" t="s">
        <v>311</v>
      </c>
      <c r="H7716">
        <v>-29.09</v>
      </c>
      <c r="I7716" t="s">
        <v>512</v>
      </c>
      <c r="J7716" t="s">
        <v>347</v>
      </c>
      <c r="K7716" t="s">
        <v>404</v>
      </c>
    </row>
    <row r="7717" spans="1:11" hidden="1" x14ac:dyDescent="0.35">
      <c r="A7717" t="s">
        <v>485</v>
      </c>
      <c r="B7717" t="s">
        <v>84</v>
      </c>
      <c r="C7717" t="s">
        <v>384</v>
      </c>
      <c r="D7717" t="s">
        <v>78</v>
      </c>
      <c r="E7717">
        <v>2022</v>
      </c>
      <c r="F7717" t="s">
        <v>71</v>
      </c>
      <c r="G7717" t="s">
        <v>310</v>
      </c>
      <c r="H7717">
        <v>-97.21</v>
      </c>
      <c r="I7717" t="s">
        <v>512</v>
      </c>
      <c r="J7717" t="s">
        <v>347</v>
      </c>
      <c r="K7717" t="s">
        <v>404</v>
      </c>
    </row>
    <row r="7718" spans="1:11" hidden="1" x14ac:dyDescent="0.35">
      <c r="A7718" t="s">
        <v>485</v>
      </c>
      <c r="B7718" t="s">
        <v>84</v>
      </c>
      <c r="C7718" t="s">
        <v>384</v>
      </c>
      <c r="D7718" t="s">
        <v>78</v>
      </c>
      <c r="E7718">
        <v>2022</v>
      </c>
      <c r="F7718" t="s">
        <v>71</v>
      </c>
      <c r="G7718" t="s">
        <v>310</v>
      </c>
      <c r="H7718">
        <v>-3.05</v>
      </c>
      <c r="I7718" t="s">
        <v>512</v>
      </c>
      <c r="J7718" t="s">
        <v>347</v>
      </c>
      <c r="K7718" t="s">
        <v>404</v>
      </c>
    </row>
    <row r="7719" spans="1:11" hidden="1" x14ac:dyDescent="0.35">
      <c r="A7719" t="s">
        <v>485</v>
      </c>
      <c r="B7719" t="s">
        <v>84</v>
      </c>
      <c r="C7719" t="s">
        <v>384</v>
      </c>
      <c r="D7719" t="s">
        <v>78</v>
      </c>
      <c r="E7719">
        <v>2022</v>
      </c>
      <c r="F7719" t="s">
        <v>71</v>
      </c>
      <c r="G7719" t="s">
        <v>310</v>
      </c>
      <c r="H7719">
        <v>-0.87</v>
      </c>
      <c r="I7719" t="s">
        <v>512</v>
      </c>
      <c r="J7719" t="s">
        <v>347</v>
      </c>
      <c r="K7719" t="s">
        <v>404</v>
      </c>
    </row>
    <row r="7720" spans="1:11" hidden="1" x14ac:dyDescent="0.35">
      <c r="A7720" t="s">
        <v>485</v>
      </c>
      <c r="B7720" t="s">
        <v>84</v>
      </c>
      <c r="C7720" t="s">
        <v>384</v>
      </c>
      <c r="D7720" t="s">
        <v>78</v>
      </c>
      <c r="E7720">
        <v>2022</v>
      </c>
      <c r="F7720" t="s">
        <v>71</v>
      </c>
      <c r="G7720" t="s">
        <v>310</v>
      </c>
      <c r="H7720">
        <v>-7.57</v>
      </c>
      <c r="I7720" t="s">
        <v>512</v>
      </c>
      <c r="J7720" t="s">
        <v>347</v>
      </c>
      <c r="K7720" t="s">
        <v>404</v>
      </c>
    </row>
    <row r="7721" spans="1:11" hidden="1" x14ac:dyDescent="0.35">
      <c r="A7721" t="s">
        <v>485</v>
      </c>
      <c r="B7721" t="s">
        <v>84</v>
      </c>
      <c r="C7721" t="s">
        <v>384</v>
      </c>
      <c r="D7721" t="s">
        <v>78</v>
      </c>
      <c r="E7721">
        <v>2022</v>
      </c>
      <c r="F7721" t="s">
        <v>156</v>
      </c>
      <c r="G7721" t="s">
        <v>307</v>
      </c>
      <c r="H7721">
        <v>-34.6</v>
      </c>
      <c r="I7721" t="s">
        <v>512</v>
      </c>
      <c r="J7721" t="s">
        <v>14</v>
      </c>
      <c r="K7721" t="s">
        <v>404</v>
      </c>
    </row>
    <row r="7722" spans="1:11" hidden="1" x14ac:dyDescent="0.35">
      <c r="A7722" t="s">
        <v>485</v>
      </c>
      <c r="B7722" t="s">
        <v>84</v>
      </c>
      <c r="C7722" t="s">
        <v>384</v>
      </c>
      <c r="D7722" t="s">
        <v>78</v>
      </c>
      <c r="E7722">
        <v>2022</v>
      </c>
      <c r="F7722" t="s">
        <v>156</v>
      </c>
      <c r="G7722" t="s">
        <v>307</v>
      </c>
      <c r="H7722">
        <v>-84.45</v>
      </c>
      <c r="I7722" t="s">
        <v>512</v>
      </c>
      <c r="J7722" t="s">
        <v>347</v>
      </c>
      <c r="K7722" t="s">
        <v>404</v>
      </c>
    </row>
    <row r="7723" spans="1:11" hidden="1" x14ac:dyDescent="0.35">
      <c r="A7723" t="s">
        <v>485</v>
      </c>
      <c r="B7723" t="s">
        <v>84</v>
      </c>
      <c r="C7723" t="s">
        <v>384</v>
      </c>
      <c r="D7723" t="s">
        <v>78</v>
      </c>
      <c r="E7723">
        <v>2022</v>
      </c>
      <c r="F7723" t="s">
        <v>156</v>
      </c>
      <c r="G7723" t="s">
        <v>307</v>
      </c>
      <c r="H7723">
        <v>-1.0900000000000001</v>
      </c>
      <c r="I7723" t="s">
        <v>512</v>
      </c>
      <c r="J7723" t="s">
        <v>14</v>
      </c>
      <c r="K7723" t="s">
        <v>404</v>
      </c>
    </row>
    <row r="7724" spans="1:11" hidden="1" x14ac:dyDescent="0.35">
      <c r="A7724" t="s">
        <v>485</v>
      </c>
      <c r="B7724" t="s">
        <v>84</v>
      </c>
      <c r="C7724" t="s">
        <v>384</v>
      </c>
      <c r="D7724" t="s">
        <v>78</v>
      </c>
      <c r="E7724">
        <v>2022</v>
      </c>
      <c r="F7724" t="s">
        <v>156</v>
      </c>
      <c r="G7724" t="s">
        <v>307</v>
      </c>
      <c r="H7724">
        <v>-2.65</v>
      </c>
      <c r="I7724" t="s">
        <v>512</v>
      </c>
      <c r="J7724" t="s">
        <v>347</v>
      </c>
      <c r="K7724" t="s">
        <v>404</v>
      </c>
    </row>
    <row r="7725" spans="1:11" hidden="1" x14ac:dyDescent="0.35">
      <c r="A7725" t="s">
        <v>485</v>
      </c>
      <c r="B7725" t="s">
        <v>84</v>
      </c>
      <c r="C7725" t="s">
        <v>384</v>
      </c>
      <c r="D7725" t="s">
        <v>78</v>
      </c>
      <c r="E7725">
        <v>2022</v>
      </c>
      <c r="F7725" t="s">
        <v>156</v>
      </c>
      <c r="G7725" t="s">
        <v>307</v>
      </c>
      <c r="H7725">
        <v>-0.3</v>
      </c>
      <c r="I7725" t="s">
        <v>512</v>
      </c>
      <c r="J7725" t="s">
        <v>14</v>
      </c>
      <c r="K7725" t="s">
        <v>404</v>
      </c>
    </row>
    <row r="7726" spans="1:11" hidden="1" x14ac:dyDescent="0.35">
      <c r="A7726" t="s">
        <v>485</v>
      </c>
      <c r="B7726" t="s">
        <v>84</v>
      </c>
      <c r="C7726" t="s">
        <v>384</v>
      </c>
      <c r="D7726" t="s">
        <v>78</v>
      </c>
      <c r="E7726">
        <v>2022</v>
      </c>
      <c r="F7726" t="s">
        <v>156</v>
      </c>
      <c r="G7726" t="s">
        <v>307</v>
      </c>
      <c r="H7726">
        <v>-0.75</v>
      </c>
      <c r="I7726" t="s">
        <v>512</v>
      </c>
      <c r="J7726" t="s">
        <v>347</v>
      </c>
      <c r="K7726" t="s">
        <v>404</v>
      </c>
    </row>
    <row r="7727" spans="1:11" hidden="1" x14ac:dyDescent="0.35">
      <c r="A7727" t="s">
        <v>485</v>
      </c>
      <c r="B7727" t="s">
        <v>84</v>
      </c>
      <c r="C7727" t="s">
        <v>384</v>
      </c>
      <c r="D7727" t="s">
        <v>78</v>
      </c>
      <c r="E7727">
        <v>2022</v>
      </c>
      <c r="F7727" t="s">
        <v>156</v>
      </c>
      <c r="G7727" t="s">
        <v>307</v>
      </c>
      <c r="H7727">
        <v>-2.7</v>
      </c>
      <c r="I7727" t="s">
        <v>512</v>
      </c>
      <c r="J7727" t="s">
        <v>14</v>
      </c>
      <c r="K7727" t="s">
        <v>404</v>
      </c>
    </row>
    <row r="7728" spans="1:11" hidden="1" x14ac:dyDescent="0.35">
      <c r="A7728" t="s">
        <v>485</v>
      </c>
      <c r="B7728" t="s">
        <v>84</v>
      </c>
      <c r="C7728" t="s">
        <v>384</v>
      </c>
      <c r="D7728" t="s">
        <v>78</v>
      </c>
      <c r="E7728">
        <v>2022</v>
      </c>
      <c r="F7728" t="s">
        <v>156</v>
      </c>
      <c r="G7728" t="s">
        <v>307</v>
      </c>
      <c r="H7728">
        <v>-6.58</v>
      </c>
      <c r="I7728" t="s">
        <v>512</v>
      </c>
      <c r="J7728" t="s">
        <v>347</v>
      </c>
      <c r="K7728" t="s">
        <v>404</v>
      </c>
    </row>
    <row r="7729" spans="1:11" hidden="1" x14ac:dyDescent="0.35">
      <c r="A7729" t="s">
        <v>485</v>
      </c>
      <c r="B7729" t="s">
        <v>84</v>
      </c>
      <c r="C7729" t="s">
        <v>384</v>
      </c>
      <c r="D7729" t="s">
        <v>78</v>
      </c>
      <c r="E7729">
        <v>2022</v>
      </c>
      <c r="F7729" t="s">
        <v>500</v>
      </c>
      <c r="G7729" t="s">
        <v>311</v>
      </c>
      <c r="H7729">
        <v>-15243.52</v>
      </c>
      <c r="I7729" t="s">
        <v>512</v>
      </c>
      <c r="J7729" t="s">
        <v>14</v>
      </c>
      <c r="K7729" t="s">
        <v>413</v>
      </c>
    </row>
    <row r="7730" spans="1:11" hidden="1" x14ac:dyDescent="0.35">
      <c r="A7730" t="s">
        <v>485</v>
      </c>
      <c r="B7730" t="s">
        <v>84</v>
      </c>
      <c r="C7730" t="s">
        <v>384</v>
      </c>
      <c r="D7730" t="s">
        <v>78</v>
      </c>
      <c r="E7730">
        <v>2022</v>
      </c>
      <c r="F7730" t="s">
        <v>500</v>
      </c>
      <c r="G7730" t="s">
        <v>311</v>
      </c>
      <c r="H7730">
        <v>-800.77</v>
      </c>
      <c r="I7730" t="s">
        <v>512</v>
      </c>
      <c r="J7730" t="s">
        <v>347</v>
      </c>
      <c r="K7730" t="s">
        <v>413</v>
      </c>
    </row>
    <row r="7731" spans="1:11" hidden="1" x14ac:dyDescent="0.35">
      <c r="A7731" t="s">
        <v>485</v>
      </c>
      <c r="B7731" t="s">
        <v>84</v>
      </c>
      <c r="C7731" t="s">
        <v>384</v>
      </c>
      <c r="D7731" t="s">
        <v>78</v>
      </c>
      <c r="E7731">
        <v>2022</v>
      </c>
      <c r="F7731" t="s">
        <v>500</v>
      </c>
      <c r="G7731" t="s">
        <v>311</v>
      </c>
      <c r="H7731">
        <v>-478.1</v>
      </c>
      <c r="I7731" t="s">
        <v>512</v>
      </c>
      <c r="J7731" t="s">
        <v>14</v>
      </c>
      <c r="K7731" t="s">
        <v>413</v>
      </c>
    </row>
    <row r="7732" spans="1:11" hidden="1" x14ac:dyDescent="0.35">
      <c r="A7732" t="s">
        <v>485</v>
      </c>
      <c r="B7732" t="s">
        <v>84</v>
      </c>
      <c r="C7732" t="s">
        <v>384</v>
      </c>
      <c r="D7732" t="s">
        <v>78</v>
      </c>
      <c r="E7732">
        <v>2022</v>
      </c>
      <c r="F7732" t="s">
        <v>500</v>
      </c>
      <c r="G7732" t="s">
        <v>311</v>
      </c>
      <c r="H7732">
        <v>-25.12</v>
      </c>
      <c r="I7732" t="s">
        <v>512</v>
      </c>
      <c r="J7732" t="s">
        <v>347</v>
      </c>
      <c r="K7732" t="s">
        <v>413</v>
      </c>
    </row>
    <row r="7733" spans="1:11" hidden="1" x14ac:dyDescent="0.35">
      <c r="A7733" t="s">
        <v>485</v>
      </c>
      <c r="B7733" t="s">
        <v>84</v>
      </c>
      <c r="C7733" t="s">
        <v>384</v>
      </c>
      <c r="D7733" t="s">
        <v>78</v>
      </c>
      <c r="E7733">
        <v>2022</v>
      </c>
      <c r="F7733" t="s">
        <v>500</v>
      </c>
      <c r="G7733" t="s">
        <v>311</v>
      </c>
      <c r="H7733">
        <v>-135.75</v>
      </c>
      <c r="I7733" t="s">
        <v>512</v>
      </c>
      <c r="J7733" t="s">
        <v>14</v>
      </c>
      <c r="K7733" t="s">
        <v>413</v>
      </c>
    </row>
    <row r="7734" spans="1:11" hidden="1" x14ac:dyDescent="0.35">
      <c r="A7734" t="s">
        <v>485</v>
      </c>
      <c r="B7734" t="s">
        <v>84</v>
      </c>
      <c r="C7734" t="s">
        <v>384</v>
      </c>
      <c r="D7734" t="s">
        <v>78</v>
      </c>
      <c r="E7734">
        <v>2022</v>
      </c>
      <c r="F7734" t="s">
        <v>500</v>
      </c>
      <c r="G7734" t="s">
        <v>311</v>
      </c>
      <c r="H7734">
        <v>-7.13</v>
      </c>
      <c r="I7734" t="s">
        <v>512</v>
      </c>
      <c r="J7734" t="s">
        <v>347</v>
      </c>
      <c r="K7734" t="s">
        <v>413</v>
      </c>
    </row>
    <row r="7735" spans="1:11" hidden="1" x14ac:dyDescent="0.35">
      <c r="A7735" t="s">
        <v>485</v>
      </c>
      <c r="B7735" t="s">
        <v>84</v>
      </c>
      <c r="C7735" t="s">
        <v>384</v>
      </c>
      <c r="D7735" t="s">
        <v>78</v>
      </c>
      <c r="E7735">
        <v>2022</v>
      </c>
      <c r="F7735" t="s">
        <v>500</v>
      </c>
      <c r="G7735" t="s">
        <v>311</v>
      </c>
      <c r="H7735">
        <v>-1187.1400000000001</v>
      </c>
      <c r="I7735" t="s">
        <v>512</v>
      </c>
      <c r="J7735" t="s">
        <v>14</v>
      </c>
      <c r="K7735" t="s">
        <v>413</v>
      </c>
    </row>
    <row r="7736" spans="1:11" hidden="1" x14ac:dyDescent="0.35">
      <c r="A7736" t="s">
        <v>485</v>
      </c>
      <c r="B7736" t="s">
        <v>84</v>
      </c>
      <c r="C7736" t="s">
        <v>384</v>
      </c>
      <c r="D7736" t="s">
        <v>78</v>
      </c>
      <c r="E7736">
        <v>2022</v>
      </c>
      <c r="F7736" t="s">
        <v>500</v>
      </c>
      <c r="G7736" t="s">
        <v>311</v>
      </c>
      <c r="H7736">
        <v>-62.37</v>
      </c>
      <c r="I7736" t="s">
        <v>512</v>
      </c>
      <c r="J7736" t="s">
        <v>347</v>
      </c>
      <c r="K7736" t="s">
        <v>413</v>
      </c>
    </row>
    <row r="7737" spans="1:11" hidden="1" x14ac:dyDescent="0.35">
      <c r="A7737" t="s">
        <v>485</v>
      </c>
      <c r="B7737" t="s">
        <v>84</v>
      </c>
      <c r="C7737" t="s">
        <v>384</v>
      </c>
      <c r="D7737" t="s">
        <v>78</v>
      </c>
      <c r="E7737">
        <v>2022</v>
      </c>
      <c r="F7737" t="s">
        <v>506</v>
      </c>
      <c r="G7737" t="s">
        <v>309</v>
      </c>
      <c r="H7737">
        <v>-287.06</v>
      </c>
      <c r="I7737" t="s">
        <v>512</v>
      </c>
      <c r="J7737" t="s">
        <v>14</v>
      </c>
      <c r="K7737" t="s">
        <v>413</v>
      </c>
    </row>
    <row r="7738" spans="1:11" hidden="1" x14ac:dyDescent="0.35">
      <c r="A7738" t="s">
        <v>485</v>
      </c>
      <c r="B7738" t="s">
        <v>84</v>
      </c>
      <c r="C7738" t="s">
        <v>384</v>
      </c>
      <c r="D7738" t="s">
        <v>78</v>
      </c>
      <c r="E7738">
        <v>2022</v>
      </c>
      <c r="F7738" t="s">
        <v>506</v>
      </c>
      <c r="G7738" t="s">
        <v>309</v>
      </c>
      <c r="H7738">
        <v>-1762.25</v>
      </c>
      <c r="I7738" t="s">
        <v>512</v>
      </c>
      <c r="J7738" t="s">
        <v>347</v>
      </c>
      <c r="K7738" t="s">
        <v>413</v>
      </c>
    </row>
    <row r="7739" spans="1:11" hidden="1" x14ac:dyDescent="0.35">
      <c r="A7739" t="s">
        <v>485</v>
      </c>
      <c r="B7739" t="s">
        <v>84</v>
      </c>
      <c r="C7739" t="s">
        <v>384</v>
      </c>
      <c r="D7739" t="s">
        <v>78</v>
      </c>
      <c r="E7739">
        <v>2022</v>
      </c>
      <c r="F7739" t="s">
        <v>506</v>
      </c>
      <c r="G7739" t="s">
        <v>309</v>
      </c>
      <c r="H7739">
        <v>-9.01</v>
      </c>
      <c r="I7739" t="s">
        <v>512</v>
      </c>
      <c r="J7739" t="s">
        <v>14</v>
      </c>
      <c r="K7739" t="s">
        <v>413</v>
      </c>
    </row>
    <row r="7740" spans="1:11" hidden="1" x14ac:dyDescent="0.35">
      <c r="A7740" t="s">
        <v>485</v>
      </c>
      <c r="B7740" t="s">
        <v>84</v>
      </c>
      <c r="C7740" t="s">
        <v>384</v>
      </c>
      <c r="D7740" t="s">
        <v>78</v>
      </c>
      <c r="E7740">
        <v>2022</v>
      </c>
      <c r="F7740" t="s">
        <v>506</v>
      </c>
      <c r="G7740" t="s">
        <v>309</v>
      </c>
      <c r="H7740">
        <v>-55.27</v>
      </c>
      <c r="I7740" t="s">
        <v>512</v>
      </c>
      <c r="J7740" t="s">
        <v>347</v>
      </c>
      <c r="K7740" t="s">
        <v>413</v>
      </c>
    </row>
    <row r="7741" spans="1:11" hidden="1" x14ac:dyDescent="0.35">
      <c r="A7741" t="s">
        <v>485</v>
      </c>
      <c r="B7741" t="s">
        <v>84</v>
      </c>
      <c r="C7741" t="s">
        <v>384</v>
      </c>
      <c r="D7741" t="s">
        <v>78</v>
      </c>
      <c r="E7741">
        <v>2022</v>
      </c>
      <c r="F7741" t="s">
        <v>506</v>
      </c>
      <c r="G7741" t="s">
        <v>309</v>
      </c>
      <c r="H7741">
        <v>-2.56</v>
      </c>
      <c r="I7741" t="s">
        <v>512</v>
      </c>
      <c r="J7741" t="s">
        <v>14</v>
      </c>
      <c r="K7741" t="s">
        <v>413</v>
      </c>
    </row>
    <row r="7742" spans="1:11" hidden="1" x14ac:dyDescent="0.35">
      <c r="A7742" t="s">
        <v>485</v>
      </c>
      <c r="B7742" t="s">
        <v>84</v>
      </c>
      <c r="C7742" t="s">
        <v>384</v>
      </c>
      <c r="D7742" t="s">
        <v>78</v>
      </c>
      <c r="E7742">
        <v>2022</v>
      </c>
      <c r="F7742" t="s">
        <v>506</v>
      </c>
      <c r="G7742" t="s">
        <v>309</v>
      </c>
      <c r="H7742">
        <v>-15.69</v>
      </c>
      <c r="I7742" t="s">
        <v>512</v>
      </c>
      <c r="J7742" t="s">
        <v>347</v>
      </c>
      <c r="K7742" t="s">
        <v>413</v>
      </c>
    </row>
    <row r="7743" spans="1:11" hidden="1" x14ac:dyDescent="0.35">
      <c r="A7743" t="s">
        <v>485</v>
      </c>
      <c r="B7743" t="s">
        <v>84</v>
      </c>
      <c r="C7743" t="s">
        <v>384</v>
      </c>
      <c r="D7743" t="s">
        <v>78</v>
      </c>
      <c r="E7743">
        <v>2022</v>
      </c>
      <c r="F7743" t="s">
        <v>506</v>
      </c>
      <c r="G7743" t="s">
        <v>309</v>
      </c>
      <c r="H7743">
        <v>-22.35</v>
      </c>
      <c r="I7743" t="s">
        <v>512</v>
      </c>
      <c r="J7743" t="s">
        <v>14</v>
      </c>
      <c r="K7743" t="s">
        <v>413</v>
      </c>
    </row>
    <row r="7744" spans="1:11" hidden="1" x14ac:dyDescent="0.35">
      <c r="A7744" t="s">
        <v>485</v>
      </c>
      <c r="B7744" t="s">
        <v>84</v>
      </c>
      <c r="C7744" t="s">
        <v>384</v>
      </c>
      <c r="D7744" t="s">
        <v>78</v>
      </c>
      <c r="E7744">
        <v>2022</v>
      </c>
      <c r="F7744" t="s">
        <v>506</v>
      </c>
      <c r="G7744" t="s">
        <v>309</v>
      </c>
      <c r="H7744">
        <v>-137.25</v>
      </c>
      <c r="I7744" t="s">
        <v>512</v>
      </c>
      <c r="J7744" t="s">
        <v>347</v>
      </c>
      <c r="K7744" t="s">
        <v>413</v>
      </c>
    </row>
    <row r="7745" spans="1:11" hidden="1" x14ac:dyDescent="0.35">
      <c r="A7745" t="s">
        <v>485</v>
      </c>
      <c r="B7745" t="s">
        <v>84</v>
      </c>
      <c r="C7745" t="s">
        <v>384</v>
      </c>
      <c r="D7745" t="s">
        <v>78</v>
      </c>
      <c r="E7745">
        <v>2022</v>
      </c>
      <c r="F7745" t="s">
        <v>71</v>
      </c>
      <c r="G7745" t="s">
        <v>310</v>
      </c>
      <c r="H7745">
        <v>-575.58000000000004</v>
      </c>
      <c r="I7745" t="s">
        <v>512</v>
      </c>
      <c r="J7745" t="s">
        <v>347</v>
      </c>
      <c r="K7745" t="s">
        <v>413</v>
      </c>
    </row>
    <row r="7746" spans="1:11" hidden="1" x14ac:dyDescent="0.35">
      <c r="A7746" t="s">
        <v>485</v>
      </c>
      <c r="B7746" t="s">
        <v>84</v>
      </c>
      <c r="C7746" t="s">
        <v>384</v>
      </c>
      <c r="D7746" t="s">
        <v>78</v>
      </c>
      <c r="E7746">
        <v>2022</v>
      </c>
      <c r="F7746" t="s">
        <v>71</v>
      </c>
      <c r="G7746" t="s">
        <v>310</v>
      </c>
      <c r="H7746">
        <v>-18.05</v>
      </c>
      <c r="I7746" t="s">
        <v>512</v>
      </c>
      <c r="J7746" t="s">
        <v>347</v>
      </c>
      <c r="K7746" t="s">
        <v>413</v>
      </c>
    </row>
    <row r="7747" spans="1:11" hidden="1" x14ac:dyDescent="0.35">
      <c r="A7747" t="s">
        <v>485</v>
      </c>
      <c r="B7747" t="s">
        <v>84</v>
      </c>
      <c r="C7747" t="s">
        <v>384</v>
      </c>
      <c r="D7747" t="s">
        <v>78</v>
      </c>
      <c r="E7747">
        <v>2022</v>
      </c>
      <c r="F7747" t="s">
        <v>71</v>
      </c>
      <c r="G7747" t="s">
        <v>310</v>
      </c>
      <c r="H7747">
        <v>-5.13</v>
      </c>
      <c r="I7747" t="s">
        <v>512</v>
      </c>
      <c r="J7747" t="s">
        <v>347</v>
      </c>
      <c r="K7747" t="s">
        <v>413</v>
      </c>
    </row>
    <row r="7748" spans="1:11" hidden="1" x14ac:dyDescent="0.35">
      <c r="A7748" t="s">
        <v>485</v>
      </c>
      <c r="B7748" t="s">
        <v>84</v>
      </c>
      <c r="C7748" t="s">
        <v>384</v>
      </c>
      <c r="D7748" t="s">
        <v>78</v>
      </c>
      <c r="E7748">
        <v>2022</v>
      </c>
      <c r="F7748" t="s">
        <v>71</v>
      </c>
      <c r="G7748" t="s">
        <v>310</v>
      </c>
      <c r="H7748">
        <v>-44.82</v>
      </c>
      <c r="I7748" t="s">
        <v>512</v>
      </c>
      <c r="J7748" t="s">
        <v>347</v>
      </c>
      <c r="K7748" t="s">
        <v>413</v>
      </c>
    </row>
    <row r="7749" spans="1:11" hidden="1" x14ac:dyDescent="0.35">
      <c r="A7749" t="s">
        <v>485</v>
      </c>
      <c r="B7749" t="s">
        <v>84</v>
      </c>
      <c r="C7749" t="s">
        <v>384</v>
      </c>
      <c r="D7749" t="s">
        <v>78</v>
      </c>
      <c r="E7749">
        <v>2022</v>
      </c>
      <c r="F7749" t="s">
        <v>156</v>
      </c>
      <c r="G7749" t="s">
        <v>307</v>
      </c>
      <c r="H7749">
        <v>-102.45</v>
      </c>
      <c r="I7749" t="s">
        <v>512</v>
      </c>
      <c r="J7749" t="s">
        <v>14</v>
      </c>
      <c r="K7749" t="s">
        <v>413</v>
      </c>
    </row>
    <row r="7750" spans="1:11" hidden="1" x14ac:dyDescent="0.35">
      <c r="A7750" t="s">
        <v>485</v>
      </c>
      <c r="B7750" t="s">
        <v>84</v>
      </c>
      <c r="C7750" t="s">
        <v>384</v>
      </c>
      <c r="D7750" t="s">
        <v>78</v>
      </c>
      <c r="E7750">
        <v>2022</v>
      </c>
      <c r="F7750" t="s">
        <v>156</v>
      </c>
      <c r="G7750" t="s">
        <v>307</v>
      </c>
      <c r="H7750">
        <v>-341.65</v>
      </c>
      <c r="I7750" t="s">
        <v>512</v>
      </c>
      <c r="J7750" t="s">
        <v>347</v>
      </c>
      <c r="K7750" t="s">
        <v>413</v>
      </c>
    </row>
    <row r="7751" spans="1:11" hidden="1" x14ac:dyDescent="0.35">
      <c r="A7751" t="s">
        <v>485</v>
      </c>
      <c r="B7751" t="s">
        <v>84</v>
      </c>
      <c r="C7751" t="s">
        <v>384</v>
      </c>
      <c r="D7751" t="s">
        <v>78</v>
      </c>
      <c r="E7751">
        <v>2022</v>
      </c>
      <c r="F7751" t="s">
        <v>156</v>
      </c>
      <c r="G7751" t="s">
        <v>307</v>
      </c>
      <c r="H7751">
        <v>-3.21</v>
      </c>
      <c r="I7751" t="s">
        <v>512</v>
      </c>
      <c r="J7751" t="s">
        <v>14</v>
      </c>
      <c r="K7751" t="s">
        <v>413</v>
      </c>
    </row>
    <row r="7752" spans="1:11" hidden="1" x14ac:dyDescent="0.35">
      <c r="A7752" t="s">
        <v>485</v>
      </c>
      <c r="B7752" t="s">
        <v>84</v>
      </c>
      <c r="C7752" t="s">
        <v>384</v>
      </c>
      <c r="D7752" t="s">
        <v>78</v>
      </c>
      <c r="E7752">
        <v>2022</v>
      </c>
      <c r="F7752" t="s">
        <v>156</v>
      </c>
      <c r="G7752" t="s">
        <v>307</v>
      </c>
      <c r="H7752">
        <v>-10.72</v>
      </c>
      <c r="I7752" t="s">
        <v>512</v>
      </c>
      <c r="J7752" t="s">
        <v>347</v>
      </c>
      <c r="K7752" t="s">
        <v>413</v>
      </c>
    </row>
    <row r="7753" spans="1:11" hidden="1" x14ac:dyDescent="0.35">
      <c r="A7753" t="s">
        <v>485</v>
      </c>
      <c r="B7753" t="s">
        <v>84</v>
      </c>
      <c r="C7753" t="s">
        <v>384</v>
      </c>
      <c r="D7753" t="s">
        <v>78</v>
      </c>
      <c r="E7753">
        <v>2022</v>
      </c>
      <c r="F7753" t="s">
        <v>156</v>
      </c>
      <c r="G7753" t="s">
        <v>307</v>
      </c>
      <c r="H7753">
        <v>-0.91</v>
      </c>
      <c r="I7753" t="s">
        <v>512</v>
      </c>
      <c r="J7753" t="s">
        <v>14</v>
      </c>
      <c r="K7753" t="s">
        <v>413</v>
      </c>
    </row>
    <row r="7754" spans="1:11" hidden="1" x14ac:dyDescent="0.35">
      <c r="A7754" t="s">
        <v>485</v>
      </c>
      <c r="B7754" t="s">
        <v>84</v>
      </c>
      <c r="C7754" t="s">
        <v>384</v>
      </c>
      <c r="D7754" t="s">
        <v>78</v>
      </c>
      <c r="E7754">
        <v>2022</v>
      </c>
      <c r="F7754" t="s">
        <v>156</v>
      </c>
      <c r="G7754" t="s">
        <v>307</v>
      </c>
      <c r="H7754">
        <v>-3.04</v>
      </c>
      <c r="I7754" t="s">
        <v>512</v>
      </c>
      <c r="J7754" t="s">
        <v>347</v>
      </c>
      <c r="K7754" t="s">
        <v>413</v>
      </c>
    </row>
    <row r="7755" spans="1:11" hidden="1" x14ac:dyDescent="0.35">
      <c r="A7755" t="s">
        <v>485</v>
      </c>
      <c r="B7755" t="s">
        <v>84</v>
      </c>
      <c r="C7755" t="s">
        <v>384</v>
      </c>
      <c r="D7755" t="s">
        <v>78</v>
      </c>
      <c r="E7755">
        <v>2022</v>
      </c>
      <c r="F7755" t="s">
        <v>156</v>
      </c>
      <c r="G7755" t="s">
        <v>307</v>
      </c>
      <c r="H7755">
        <v>-7.98</v>
      </c>
      <c r="I7755" t="s">
        <v>512</v>
      </c>
      <c r="J7755" t="s">
        <v>14</v>
      </c>
      <c r="K7755" t="s">
        <v>413</v>
      </c>
    </row>
    <row r="7756" spans="1:11" hidden="1" x14ac:dyDescent="0.35">
      <c r="A7756" t="s">
        <v>485</v>
      </c>
      <c r="B7756" t="s">
        <v>84</v>
      </c>
      <c r="C7756" t="s">
        <v>384</v>
      </c>
      <c r="D7756" t="s">
        <v>78</v>
      </c>
      <c r="E7756">
        <v>2022</v>
      </c>
      <c r="F7756" t="s">
        <v>156</v>
      </c>
      <c r="G7756" t="s">
        <v>307</v>
      </c>
      <c r="H7756">
        <v>-26.61</v>
      </c>
      <c r="I7756" t="s">
        <v>512</v>
      </c>
      <c r="J7756" t="s">
        <v>347</v>
      </c>
      <c r="K7756" t="s">
        <v>413</v>
      </c>
    </row>
    <row r="7757" spans="1:11" hidden="1" x14ac:dyDescent="0.35">
      <c r="A7757" t="s">
        <v>485</v>
      </c>
      <c r="B7757" t="s">
        <v>84</v>
      </c>
      <c r="C7757" t="s">
        <v>411</v>
      </c>
      <c r="D7757" t="s">
        <v>78</v>
      </c>
      <c r="E7757">
        <v>2022</v>
      </c>
      <c r="F7757" t="s">
        <v>502</v>
      </c>
      <c r="G7757" t="s">
        <v>68</v>
      </c>
      <c r="H7757">
        <v>100.76</v>
      </c>
      <c r="I7757" t="s">
        <v>512</v>
      </c>
      <c r="J7757" t="s">
        <v>347</v>
      </c>
      <c r="K7757" t="s">
        <v>412</v>
      </c>
    </row>
    <row r="7758" spans="1:11" hidden="1" x14ac:dyDescent="0.35">
      <c r="A7758" t="s">
        <v>485</v>
      </c>
      <c r="B7758" t="s">
        <v>84</v>
      </c>
      <c r="C7758" t="s">
        <v>411</v>
      </c>
      <c r="D7758" t="s">
        <v>78</v>
      </c>
      <c r="E7758">
        <v>2022</v>
      </c>
      <c r="F7758" t="s">
        <v>502</v>
      </c>
      <c r="G7758" t="s">
        <v>68</v>
      </c>
      <c r="H7758">
        <v>4.47</v>
      </c>
      <c r="I7758" t="s">
        <v>512</v>
      </c>
      <c r="J7758" t="s">
        <v>347</v>
      </c>
      <c r="K7758" t="s">
        <v>412</v>
      </c>
    </row>
    <row r="7759" spans="1:11" hidden="1" x14ac:dyDescent="0.35">
      <c r="A7759" t="s">
        <v>485</v>
      </c>
      <c r="B7759" t="s">
        <v>84</v>
      </c>
      <c r="C7759" t="s">
        <v>411</v>
      </c>
      <c r="D7759" t="s">
        <v>78</v>
      </c>
      <c r="E7759">
        <v>2022</v>
      </c>
      <c r="F7759" t="s">
        <v>502</v>
      </c>
      <c r="G7759" t="s">
        <v>68</v>
      </c>
      <c r="H7759">
        <v>161.04</v>
      </c>
      <c r="I7759" t="s">
        <v>512</v>
      </c>
      <c r="J7759" t="s">
        <v>347</v>
      </c>
      <c r="K7759" t="s">
        <v>412</v>
      </c>
    </row>
    <row r="7760" spans="1:11" hidden="1" x14ac:dyDescent="0.35">
      <c r="A7760" t="s">
        <v>485</v>
      </c>
      <c r="B7760" t="s">
        <v>84</v>
      </c>
      <c r="C7760" t="s">
        <v>411</v>
      </c>
      <c r="D7760" t="s">
        <v>78</v>
      </c>
      <c r="E7760">
        <v>2022</v>
      </c>
      <c r="F7760" t="s">
        <v>502</v>
      </c>
      <c r="G7760" t="s">
        <v>68</v>
      </c>
      <c r="H7760">
        <v>54.04</v>
      </c>
      <c r="I7760" t="s">
        <v>512</v>
      </c>
      <c r="J7760" t="s">
        <v>347</v>
      </c>
      <c r="K7760" t="s">
        <v>412</v>
      </c>
    </row>
    <row r="7761" spans="1:11" hidden="1" x14ac:dyDescent="0.35">
      <c r="A7761" t="s">
        <v>485</v>
      </c>
      <c r="B7761" t="s">
        <v>84</v>
      </c>
      <c r="C7761" t="s">
        <v>351</v>
      </c>
      <c r="D7761" t="s">
        <v>78</v>
      </c>
      <c r="E7761">
        <v>2022</v>
      </c>
      <c r="F7761" t="s">
        <v>502</v>
      </c>
      <c r="G7761" t="s">
        <v>68</v>
      </c>
      <c r="H7761">
        <v>40.299999999999997</v>
      </c>
      <c r="I7761" t="s">
        <v>512</v>
      </c>
      <c r="J7761" t="s">
        <v>347</v>
      </c>
      <c r="K7761" t="s">
        <v>403</v>
      </c>
    </row>
    <row r="7762" spans="1:11" hidden="1" x14ac:dyDescent="0.35">
      <c r="A7762" t="s">
        <v>485</v>
      </c>
      <c r="B7762" t="s">
        <v>84</v>
      </c>
      <c r="C7762" t="s">
        <v>351</v>
      </c>
      <c r="D7762" t="s">
        <v>78</v>
      </c>
      <c r="E7762">
        <v>2022</v>
      </c>
      <c r="F7762" t="s">
        <v>502</v>
      </c>
      <c r="G7762" t="s">
        <v>68</v>
      </c>
      <c r="H7762">
        <v>29.22</v>
      </c>
      <c r="I7762" t="s">
        <v>512</v>
      </c>
      <c r="J7762" t="s">
        <v>347</v>
      </c>
      <c r="K7762" t="s">
        <v>403</v>
      </c>
    </row>
    <row r="7763" spans="1:11" hidden="1" x14ac:dyDescent="0.35">
      <c r="A7763" t="s">
        <v>485</v>
      </c>
      <c r="B7763" t="s">
        <v>84</v>
      </c>
      <c r="C7763" t="s">
        <v>351</v>
      </c>
      <c r="D7763" t="s">
        <v>78</v>
      </c>
      <c r="E7763">
        <v>2022</v>
      </c>
      <c r="F7763" t="s">
        <v>502</v>
      </c>
      <c r="G7763" t="s">
        <v>68</v>
      </c>
      <c r="H7763">
        <v>13.46</v>
      </c>
      <c r="I7763" t="s">
        <v>512</v>
      </c>
      <c r="J7763" t="s">
        <v>347</v>
      </c>
      <c r="K7763" t="s">
        <v>403</v>
      </c>
    </row>
    <row r="7764" spans="1:11" hidden="1" x14ac:dyDescent="0.35">
      <c r="A7764" t="s">
        <v>485</v>
      </c>
      <c r="B7764" t="s">
        <v>84</v>
      </c>
      <c r="C7764" t="s">
        <v>351</v>
      </c>
      <c r="D7764" t="s">
        <v>78</v>
      </c>
      <c r="E7764">
        <v>2022</v>
      </c>
      <c r="F7764" t="s">
        <v>502</v>
      </c>
      <c r="G7764" t="s">
        <v>68</v>
      </c>
      <c r="H7764">
        <v>40.909999999999997</v>
      </c>
      <c r="I7764" t="s">
        <v>512</v>
      </c>
      <c r="J7764" t="s">
        <v>347</v>
      </c>
      <c r="K7764" t="s">
        <v>403</v>
      </c>
    </row>
    <row r="7765" spans="1:11" hidden="1" x14ac:dyDescent="0.35">
      <c r="A7765" t="s">
        <v>485</v>
      </c>
      <c r="B7765" t="s">
        <v>84</v>
      </c>
      <c r="C7765" t="s">
        <v>351</v>
      </c>
      <c r="D7765" t="s">
        <v>78</v>
      </c>
      <c r="E7765">
        <v>2022</v>
      </c>
      <c r="F7765" t="s">
        <v>502</v>
      </c>
      <c r="G7765" t="s">
        <v>68</v>
      </c>
      <c r="H7765">
        <v>5.2</v>
      </c>
      <c r="I7765" t="s">
        <v>512</v>
      </c>
      <c r="J7765" t="s">
        <v>347</v>
      </c>
      <c r="K7765" t="s">
        <v>403</v>
      </c>
    </row>
    <row r="7766" spans="1:11" hidden="1" x14ac:dyDescent="0.35">
      <c r="A7766" t="s">
        <v>485</v>
      </c>
      <c r="B7766" t="s">
        <v>84</v>
      </c>
      <c r="C7766" t="s">
        <v>384</v>
      </c>
      <c r="D7766" t="s">
        <v>78</v>
      </c>
      <c r="E7766">
        <v>2022</v>
      </c>
      <c r="F7766" t="s">
        <v>502</v>
      </c>
      <c r="G7766" t="s">
        <v>68</v>
      </c>
      <c r="H7766">
        <v>150.15</v>
      </c>
      <c r="I7766" t="s">
        <v>512</v>
      </c>
      <c r="J7766" t="s">
        <v>347</v>
      </c>
      <c r="K7766" t="s">
        <v>404</v>
      </c>
    </row>
    <row r="7767" spans="1:11" hidden="1" x14ac:dyDescent="0.35">
      <c r="A7767" t="s">
        <v>485</v>
      </c>
      <c r="B7767" t="s">
        <v>84</v>
      </c>
      <c r="C7767" t="s">
        <v>384</v>
      </c>
      <c r="D7767" t="s">
        <v>78</v>
      </c>
      <c r="E7767">
        <v>2022</v>
      </c>
      <c r="F7767" t="s">
        <v>502</v>
      </c>
      <c r="G7767" t="s">
        <v>68</v>
      </c>
      <c r="H7767">
        <v>1010.91</v>
      </c>
      <c r="I7767" t="s">
        <v>512</v>
      </c>
      <c r="J7767" t="s">
        <v>347</v>
      </c>
      <c r="K7767" t="s">
        <v>413</v>
      </c>
    </row>
    <row r="7768" spans="1:11" hidden="1" x14ac:dyDescent="0.35">
      <c r="A7768" t="s">
        <v>485</v>
      </c>
      <c r="B7768" t="s">
        <v>84</v>
      </c>
      <c r="C7768" t="s">
        <v>384</v>
      </c>
      <c r="D7768" t="s">
        <v>78</v>
      </c>
      <c r="E7768">
        <v>2022</v>
      </c>
      <c r="F7768" t="s">
        <v>502</v>
      </c>
      <c r="G7768" t="s">
        <v>68</v>
      </c>
      <c r="H7768">
        <v>3.12</v>
      </c>
      <c r="I7768" t="s">
        <v>512</v>
      </c>
      <c r="J7768" t="s">
        <v>347</v>
      </c>
      <c r="K7768" t="s">
        <v>404</v>
      </c>
    </row>
    <row r="7769" spans="1:11" hidden="1" x14ac:dyDescent="0.35">
      <c r="A7769" t="s">
        <v>485</v>
      </c>
      <c r="B7769" t="s">
        <v>84</v>
      </c>
      <c r="C7769" t="s">
        <v>384</v>
      </c>
      <c r="D7769" t="s">
        <v>78</v>
      </c>
      <c r="E7769">
        <v>2022</v>
      </c>
      <c r="F7769" t="s">
        <v>502</v>
      </c>
      <c r="G7769" t="s">
        <v>68</v>
      </c>
      <c r="H7769">
        <v>21.01</v>
      </c>
      <c r="I7769" t="s">
        <v>512</v>
      </c>
      <c r="J7769" t="s">
        <v>347</v>
      </c>
      <c r="K7769" t="s">
        <v>413</v>
      </c>
    </row>
    <row r="7770" spans="1:11" hidden="1" x14ac:dyDescent="0.35">
      <c r="A7770" t="s">
        <v>485</v>
      </c>
      <c r="B7770" t="s">
        <v>84</v>
      </c>
      <c r="C7770" t="s">
        <v>384</v>
      </c>
      <c r="D7770" t="s">
        <v>78</v>
      </c>
      <c r="E7770">
        <v>2022</v>
      </c>
      <c r="F7770" t="s">
        <v>502</v>
      </c>
      <c r="G7770" t="s">
        <v>68</v>
      </c>
      <c r="H7770">
        <v>7.33</v>
      </c>
      <c r="I7770" t="s">
        <v>512</v>
      </c>
      <c r="J7770" t="s">
        <v>347</v>
      </c>
      <c r="K7770" t="s">
        <v>404</v>
      </c>
    </row>
    <row r="7771" spans="1:11" hidden="1" x14ac:dyDescent="0.35">
      <c r="A7771" t="s">
        <v>485</v>
      </c>
      <c r="B7771" t="s">
        <v>84</v>
      </c>
      <c r="C7771" t="s">
        <v>384</v>
      </c>
      <c r="D7771" t="s">
        <v>78</v>
      </c>
      <c r="E7771">
        <v>2022</v>
      </c>
      <c r="F7771" t="s">
        <v>502</v>
      </c>
      <c r="G7771" t="s">
        <v>68</v>
      </c>
      <c r="H7771">
        <v>49.39</v>
      </c>
      <c r="I7771" t="s">
        <v>512</v>
      </c>
      <c r="J7771" t="s">
        <v>347</v>
      </c>
      <c r="K7771" t="s">
        <v>413</v>
      </c>
    </row>
    <row r="7772" spans="1:11" hidden="1" x14ac:dyDescent="0.35">
      <c r="A7772" t="s">
        <v>485</v>
      </c>
      <c r="B7772" t="s">
        <v>84</v>
      </c>
      <c r="C7772" t="s">
        <v>384</v>
      </c>
      <c r="D7772" t="s">
        <v>78</v>
      </c>
      <c r="E7772">
        <v>2022</v>
      </c>
      <c r="F7772" t="s">
        <v>502</v>
      </c>
      <c r="G7772" t="s">
        <v>68</v>
      </c>
      <c r="H7772">
        <v>8.3000000000000007</v>
      </c>
      <c r="I7772" t="s">
        <v>512</v>
      </c>
      <c r="J7772" t="s">
        <v>347</v>
      </c>
      <c r="K7772" t="s">
        <v>404</v>
      </c>
    </row>
    <row r="7773" spans="1:11" hidden="1" x14ac:dyDescent="0.35">
      <c r="A7773" t="s">
        <v>485</v>
      </c>
      <c r="B7773" t="s">
        <v>84</v>
      </c>
      <c r="C7773" t="s">
        <v>384</v>
      </c>
      <c r="D7773" t="s">
        <v>78</v>
      </c>
      <c r="E7773">
        <v>2022</v>
      </c>
      <c r="F7773" t="s">
        <v>502</v>
      </c>
      <c r="G7773" t="s">
        <v>68</v>
      </c>
      <c r="H7773">
        <v>55.9</v>
      </c>
      <c r="I7773" t="s">
        <v>512</v>
      </c>
      <c r="J7773" t="s">
        <v>347</v>
      </c>
      <c r="K7773" t="s">
        <v>413</v>
      </c>
    </row>
    <row r="7774" spans="1:11" hidden="1" x14ac:dyDescent="0.35">
      <c r="A7774" t="s">
        <v>485</v>
      </c>
      <c r="B7774" t="s">
        <v>84</v>
      </c>
      <c r="C7774" t="s">
        <v>327</v>
      </c>
      <c r="D7774" t="s">
        <v>78</v>
      </c>
      <c r="E7774">
        <v>2022</v>
      </c>
      <c r="F7774" t="s">
        <v>502</v>
      </c>
      <c r="G7774" t="s">
        <v>68</v>
      </c>
      <c r="H7774">
        <v>37.81</v>
      </c>
      <c r="I7774" t="s">
        <v>512</v>
      </c>
      <c r="J7774" t="s">
        <v>347</v>
      </c>
      <c r="K7774" t="s">
        <v>389</v>
      </c>
    </row>
    <row r="7775" spans="1:11" hidden="1" x14ac:dyDescent="0.35">
      <c r="A7775" t="s">
        <v>485</v>
      </c>
      <c r="B7775" t="s">
        <v>84</v>
      </c>
      <c r="C7775" t="s">
        <v>327</v>
      </c>
      <c r="D7775" t="s">
        <v>78</v>
      </c>
      <c r="E7775">
        <v>2022</v>
      </c>
      <c r="F7775" t="s">
        <v>502</v>
      </c>
      <c r="G7775" t="s">
        <v>68</v>
      </c>
      <c r="H7775">
        <v>1.42</v>
      </c>
      <c r="I7775" t="s">
        <v>512</v>
      </c>
      <c r="J7775" t="s">
        <v>347</v>
      </c>
      <c r="K7775" t="s">
        <v>389</v>
      </c>
    </row>
    <row r="7776" spans="1:11" hidden="1" x14ac:dyDescent="0.35">
      <c r="A7776" t="s">
        <v>485</v>
      </c>
      <c r="B7776" t="s">
        <v>84</v>
      </c>
      <c r="C7776" t="s">
        <v>327</v>
      </c>
      <c r="D7776" t="s">
        <v>78</v>
      </c>
      <c r="E7776">
        <v>2022</v>
      </c>
      <c r="F7776" t="s">
        <v>502</v>
      </c>
      <c r="G7776" t="s">
        <v>68</v>
      </c>
      <c r="H7776">
        <v>3.41</v>
      </c>
      <c r="I7776" t="s">
        <v>512</v>
      </c>
      <c r="J7776" t="s">
        <v>347</v>
      </c>
      <c r="K7776" t="s">
        <v>389</v>
      </c>
    </row>
    <row r="7777" spans="1:11" hidden="1" x14ac:dyDescent="0.35">
      <c r="A7777" t="s">
        <v>485</v>
      </c>
      <c r="B7777" t="s">
        <v>84</v>
      </c>
      <c r="C7777" t="s">
        <v>327</v>
      </c>
      <c r="D7777" t="s">
        <v>78</v>
      </c>
      <c r="E7777">
        <v>2022</v>
      </c>
      <c r="F7777" t="s">
        <v>502</v>
      </c>
      <c r="G7777" t="s">
        <v>68</v>
      </c>
      <c r="H7777">
        <v>1.78</v>
      </c>
      <c r="I7777" t="s">
        <v>512</v>
      </c>
      <c r="J7777" t="s">
        <v>347</v>
      </c>
      <c r="K7777" t="s">
        <v>389</v>
      </c>
    </row>
    <row r="7778" spans="1:11" hidden="1" x14ac:dyDescent="0.35">
      <c r="A7778" t="s">
        <v>485</v>
      </c>
      <c r="B7778" t="s">
        <v>84</v>
      </c>
      <c r="C7778" t="s">
        <v>327</v>
      </c>
      <c r="D7778" t="s">
        <v>78</v>
      </c>
      <c r="E7778">
        <v>2022</v>
      </c>
      <c r="F7778" t="s">
        <v>502</v>
      </c>
      <c r="G7778" t="s">
        <v>68</v>
      </c>
      <c r="H7778">
        <v>88.31</v>
      </c>
      <c r="I7778" t="s">
        <v>512</v>
      </c>
      <c r="J7778" t="s">
        <v>347</v>
      </c>
      <c r="K7778" t="s">
        <v>389</v>
      </c>
    </row>
    <row r="7779" spans="1:11" hidden="1" x14ac:dyDescent="0.35">
      <c r="A7779" t="s">
        <v>485</v>
      </c>
      <c r="B7779" t="s">
        <v>84</v>
      </c>
      <c r="C7779" t="s">
        <v>327</v>
      </c>
      <c r="D7779" t="s">
        <v>78</v>
      </c>
      <c r="E7779">
        <v>2022</v>
      </c>
      <c r="F7779" t="s">
        <v>502</v>
      </c>
      <c r="G7779" t="s">
        <v>68</v>
      </c>
      <c r="H7779">
        <v>2.12</v>
      </c>
      <c r="I7779" t="s">
        <v>512</v>
      </c>
      <c r="J7779" t="s">
        <v>347</v>
      </c>
      <c r="K7779" t="s">
        <v>389</v>
      </c>
    </row>
    <row r="7780" spans="1:11" hidden="1" x14ac:dyDescent="0.35">
      <c r="A7780" t="s">
        <v>485</v>
      </c>
      <c r="B7780" t="s">
        <v>84</v>
      </c>
      <c r="C7780" t="s">
        <v>329</v>
      </c>
      <c r="D7780" t="s">
        <v>78</v>
      </c>
      <c r="E7780">
        <v>2022</v>
      </c>
      <c r="F7780" t="s">
        <v>502</v>
      </c>
      <c r="G7780" t="s">
        <v>68</v>
      </c>
      <c r="H7780">
        <v>198.9</v>
      </c>
      <c r="I7780" t="s">
        <v>512</v>
      </c>
      <c r="J7780" t="s">
        <v>347</v>
      </c>
      <c r="K7780" t="s">
        <v>390</v>
      </c>
    </row>
    <row r="7781" spans="1:11" hidden="1" x14ac:dyDescent="0.35">
      <c r="A7781" t="s">
        <v>485</v>
      </c>
      <c r="B7781" t="s">
        <v>84</v>
      </c>
      <c r="C7781" t="s">
        <v>329</v>
      </c>
      <c r="D7781" t="s">
        <v>78</v>
      </c>
      <c r="E7781">
        <v>2022</v>
      </c>
      <c r="F7781" t="s">
        <v>502</v>
      </c>
      <c r="G7781" t="s">
        <v>68</v>
      </c>
      <c r="H7781">
        <v>166.2</v>
      </c>
      <c r="I7781" t="s">
        <v>512</v>
      </c>
      <c r="J7781" t="s">
        <v>347</v>
      </c>
      <c r="K7781" t="s">
        <v>390</v>
      </c>
    </row>
    <row r="7782" spans="1:11" hidden="1" x14ac:dyDescent="0.35">
      <c r="A7782" t="s">
        <v>485</v>
      </c>
      <c r="B7782" t="s">
        <v>84</v>
      </c>
      <c r="C7782" t="s">
        <v>329</v>
      </c>
      <c r="D7782" t="s">
        <v>78</v>
      </c>
      <c r="E7782">
        <v>2022</v>
      </c>
      <c r="F7782" t="s">
        <v>502</v>
      </c>
      <c r="G7782" t="s">
        <v>68</v>
      </c>
      <c r="H7782">
        <v>18.61</v>
      </c>
      <c r="I7782" t="s">
        <v>512</v>
      </c>
      <c r="J7782" t="s">
        <v>347</v>
      </c>
      <c r="K7782" t="s">
        <v>390</v>
      </c>
    </row>
    <row r="7783" spans="1:11" hidden="1" x14ac:dyDescent="0.35">
      <c r="A7783" t="s">
        <v>485</v>
      </c>
      <c r="B7783" t="s">
        <v>84</v>
      </c>
      <c r="C7783" t="s">
        <v>329</v>
      </c>
      <c r="D7783" t="s">
        <v>78</v>
      </c>
      <c r="E7783">
        <v>2022</v>
      </c>
      <c r="F7783" t="s">
        <v>502</v>
      </c>
      <c r="G7783" t="s">
        <v>68</v>
      </c>
      <c r="H7783">
        <v>54.98</v>
      </c>
      <c r="I7783" t="s">
        <v>512</v>
      </c>
      <c r="J7783" t="s">
        <v>347</v>
      </c>
      <c r="K7783" t="s">
        <v>390</v>
      </c>
    </row>
    <row r="7784" spans="1:11" hidden="1" x14ac:dyDescent="0.35">
      <c r="A7784" t="s">
        <v>485</v>
      </c>
      <c r="B7784" t="s">
        <v>84</v>
      </c>
      <c r="C7784" t="s">
        <v>329</v>
      </c>
      <c r="D7784" t="s">
        <v>78</v>
      </c>
      <c r="E7784">
        <v>2022</v>
      </c>
      <c r="F7784" t="s">
        <v>502</v>
      </c>
      <c r="G7784" t="s">
        <v>68</v>
      </c>
      <c r="H7784">
        <v>207.75</v>
      </c>
      <c r="I7784" t="s">
        <v>512</v>
      </c>
      <c r="J7784" t="s">
        <v>347</v>
      </c>
      <c r="K7784" t="s">
        <v>390</v>
      </c>
    </row>
    <row r="7785" spans="1:11" hidden="1" x14ac:dyDescent="0.35">
      <c r="A7785" t="s">
        <v>485</v>
      </c>
      <c r="B7785" t="s">
        <v>84</v>
      </c>
      <c r="C7785" t="s">
        <v>329</v>
      </c>
      <c r="D7785" t="s">
        <v>78</v>
      </c>
      <c r="E7785">
        <v>2022</v>
      </c>
      <c r="F7785" t="s">
        <v>502</v>
      </c>
      <c r="G7785" t="s">
        <v>68</v>
      </c>
      <c r="H7785">
        <v>22.16</v>
      </c>
      <c r="I7785" t="s">
        <v>512</v>
      </c>
      <c r="J7785" t="s">
        <v>347</v>
      </c>
      <c r="K7785" t="s">
        <v>390</v>
      </c>
    </row>
    <row r="7786" spans="1:11" hidden="1" x14ac:dyDescent="0.35">
      <c r="A7786" t="s">
        <v>485</v>
      </c>
      <c r="B7786" t="s">
        <v>84</v>
      </c>
      <c r="C7786" t="s">
        <v>334</v>
      </c>
      <c r="D7786" t="s">
        <v>78</v>
      </c>
      <c r="E7786">
        <v>2022</v>
      </c>
      <c r="F7786" t="s">
        <v>502</v>
      </c>
      <c r="G7786" t="s">
        <v>68</v>
      </c>
      <c r="H7786">
        <v>47</v>
      </c>
      <c r="I7786" t="s">
        <v>512</v>
      </c>
      <c r="J7786" t="s">
        <v>347</v>
      </c>
      <c r="K7786" t="s">
        <v>391</v>
      </c>
    </row>
    <row r="7787" spans="1:11" hidden="1" x14ac:dyDescent="0.35">
      <c r="A7787" t="s">
        <v>485</v>
      </c>
      <c r="B7787" t="s">
        <v>84</v>
      </c>
      <c r="C7787" t="s">
        <v>334</v>
      </c>
      <c r="D7787" t="s">
        <v>78</v>
      </c>
      <c r="E7787">
        <v>2022</v>
      </c>
      <c r="F7787" t="s">
        <v>502</v>
      </c>
      <c r="G7787" t="s">
        <v>68</v>
      </c>
      <c r="H7787">
        <v>3.81</v>
      </c>
      <c r="I7787" t="s">
        <v>512</v>
      </c>
      <c r="J7787" t="s">
        <v>347</v>
      </c>
      <c r="K7787" t="s">
        <v>391</v>
      </c>
    </row>
    <row r="7788" spans="1:11" hidden="1" x14ac:dyDescent="0.35">
      <c r="A7788" t="s">
        <v>485</v>
      </c>
      <c r="B7788" t="s">
        <v>84</v>
      </c>
      <c r="C7788" t="s">
        <v>334</v>
      </c>
      <c r="D7788" t="s">
        <v>78</v>
      </c>
      <c r="E7788">
        <v>2022</v>
      </c>
      <c r="F7788" t="s">
        <v>502</v>
      </c>
      <c r="G7788" t="s">
        <v>68</v>
      </c>
      <c r="H7788">
        <v>79.53</v>
      </c>
      <c r="I7788" t="s">
        <v>512</v>
      </c>
      <c r="J7788" t="s">
        <v>347</v>
      </c>
      <c r="K7788" t="s">
        <v>391</v>
      </c>
    </row>
    <row r="7789" spans="1:11" hidden="1" x14ac:dyDescent="0.35">
      <c r="A7789" t="s">
        <v>485</v>
      </c>
      <c r="B7789" t="s">
        <v>84</v>
      </c>
      <c r="C7789" t="s">
        <v>334</v>
      </c>
      <c r="D7789" t="s">
        <v>78</v>
      </c>
      <c r="E7789">
        <v>2022</v>
      </c>
      <c r="F7789" t="s">
        <v>502</v>
      </c>
      <c r="G7789" t="s">
        <v>68</v>
      </c>
      <c r="H7789">
        <v>5.83</v>
      </c>
      <c r="I7789" t="s">
        <v>512</v>
      </c>
      <c r="J7789" t="s">
        <v>347</v>
      </c>
      <c r="K7789" t="s">
        <v>391</v>
      </c>
    </row>
    <row r="7790" spans="1:11" hidden="1" x14ac:dyDescent="0.35">
      <c r="A7790" t="s">
        <v>485</v>
      </c>
      <c r="B7790" t="s">
        <v>84</v>
      </c>
      <c r="C7790" t="s">
        <v>330</v>
      </c>
      <c r="D7790" t="s">
        <v>78</v>
      </c>
      <c r="E7790">
        <v>2022</v>
      </c>
      <c r="F7790" t="s">
        <v>502</v>
      </c>
      <c r="G7790" t="s">
        <v>68</v>
      </c>
      <c r="H7790">
        <v>118.93</v>
      </c>
      <c r="I7790" t="s">
        <v>512</v>
      </c>
      <c r="J7790" t="s">
        <v>347</v>
      </c>
      <c r="K7790" t="s">
        <v>392</v>
      </c>
    </row>
    <row r="7791" spans="1:11" hidden="1" x14ac:dyDescent="0.35">
      <c r="A7791" t="s">
        <v>485</v>
      </c>
      <c r="B7791" t="s">
        <v>84</v>
      </c>
      <c r="C7791" t="s">
        <v>330</v>
      </c>
      <c r="D7791" t="s">
        <v>78</v>
      </c>
      <c r="E7791">
        <v>2022</v>
      </c>
      <c r="F7791" t="s">
        <v>502</v>
      </c>
      <c r="G7791" t="s">
        <v>68</v>
      </c>
      <c r="H7791">
        <v>67.819999999999993</v>
      </c>
      <c r="I7791" t="s">
        <v>512</v>
      </c>
      <c r="J7791" t="s">
        <v>347</v>
      </c>
      <c r="K7791" t="s">
        <v>392</v>
      </c>
    </row>
    <row r="7792" spans="1:11" hidden="1" x14ac:dyDescent="0.35">
      <c r="A7792" t="s">
        <v>485</v>
      </c>
      <c r="B7792" t="s">
        <v>84</v>
      </c>
      <c r="C7792" t="s">
        <v>330</v>
      </c>
      <c r="D7792" t="s">
        <v>78</v>
      </c>
      <c r="E7792">
        <v>2022</v>
      </c>
      <c r="F7792" t="s">
        <v>502</v>
      </c>
      <c r="G7792" t="s">
        <v>68</v>
      </c>
      <c r="H7792">
        <v>0.36</v>
      </c>
      <c r="I7792" t="s">
        <v>512</v>
      </c>
      <c r="J7792" t="s">
        <v>347</v>
      </c>
      <c r="K7792" t="s">
        <v>392</v>
      </c>
    </row>
    <row r="7793" spans="1:11" hidden="1" x14ac:dyDescent="0.35">
      <c r="A7793" t="s">
        <v>485</v>
      </c>
      <c r="B7793" t="s">
        <v>84</v>
      </c>
      <c r="C7793" t="s">
        <v>330</v>
      </c>
      <c r="D7793" t="s">
        <v>78</v>
      </c>
      <c r="E7793">
        <v>2022</v>
      </c>
      <c r="F7793" t="s">
        <v>502</v>
      </c>
      <c r="G7793" t="s">
        <v>68</v>
      </c>
      <c r="H7793">
        <v>35.590000000000003</v>
      </c>
      <c r="I7793" t="s">
        <v>512</v>
      </c>
      <c r="J7793" t="s">
        <v>347</v>
      </c>
      <c r="K7793" t="s">
        <v>392</v>
      </c>
    </row>
    <row r="7794" spans="1:11" hidden="1" x14ac:dyDescent="0.35">
      <c r="A7794" t="s">
        <v>485</v>
      </c>
      <c r="B7794" t="s">
        <v>84</v>
      </c>
      <c r="C7794" t="s">
        <v>330</v>
      </c>
      <c r="D7794" t="s">
        <v>78</v>
      </c>
      <c r="E7794">
        <v>2022</v>
      </c>
      <c r="F7794" t="s">
        <v>502</v>
      </c>
      <c r="G7794" t="s">
        <v>68</v>
      </c>
      <c r="H7794">
        <v>147.22999999999999</v>
      </c>
      <c r="I7794" t="s">
        <v>512</v>
      </c>
      <c r="J7794" t="s">
        <v>347</v>
      </c>
      <c r="K7794" t="s">
        <v>392</v>
      </c>
    </row>
    <row r="7795" spans="1:11" hidden="1" x14ac:dyDescent="0.35">
      <c r="A7795" t="s">
        <v>485</v>
      </c>
      <c r="B7795" t="s">
        <v>84</v>
      </c>
      <c r="C7795" t="s">
        <v>330</v>
      </c>
      <c r="D7795" t="s">
        <v>78</v>
      </c>
      <c r="E7795">
        <v>2022</v>
      </c>
      <c r="F7795" t="s">
        <v>502</v>
      </c>
      <c r="G7795" t="s">
        <v>68</v>
      </c>
      <c r="H7795">
        <v>27.94</v>
      </c>
      <c r="I7795" t="s">
        <v>512</v>
      </c>
      <c r="J7795" t="s">
        <v>347</v>
      </c>
      <c r="K7795" t="s">
        <v>392</v>
      </c>
    </row>
    <row r="7796" spans="1:11" hidden="1" x14ac:dyDescent="0.35">
      <c r="A7796" t="s">
        <v>485</v>
      </c>
      <c r="B7796" t="s">
        <v>84</v>
      </c>
      <c r="C7796" t="s">
        <v>330</v>
      </c>
      <c r="D7796" t="s">
        <v>78</v>
      </c>
      <c r="E7796">
        <v>2022</v>
      </c>
      <c r="F7796" t="s">
        <v>502</v>
      </c>
      <c r="G7796" t="s">
        <v>68</v>
      </c>
      <c r="H7796">
        <v>12.25</v>
      </c>
      <c r="I7796" t="s">
        <v>512</v>
      </c>
      <c r="J7796" t="s">
        <v>347</v>
      </c>
      <c r="K7796" t="s">
        <v>392</v>
      </c>
    </row>
    <row r="7797" spans="1:11" hidden="1" x14ac:dyDescent="0.35">
      <c r="A7797" t="s">
        <v>485</v>
      </c>
      <c r="B7797" t="s">
        <v>84</v>
      </c>
      <c r="C7797" t="s">
        <v>85</v>
      </c>
      <c r="D7797" t="s">
        <v>78</v>
      </c>
      <c r="E7797">
        <v>2022</v>
      </c>
      <c r="F7797" t="s">
        <v>502</v>
      </c>
      <c r="G7797" t="s">
        <v>68</v>
      </c>
      <c r="H7797">
        <v>80.59</v>
      </c>
      <c r="I7797" t="s">
        <v>512</v>
      </c>
      <c r="J7797" t="s">
        <v>347</v>
      </c>
      <c r="K7797" t="s">
        <v>388</v>
      </c>
    </row>
    <row r="7798" spans="1:11" hidden="1" x14ac:dyDescent="0.35">
      <c r="A7798" t="s">
        <v>485</v>
      </c>
      <c r="B7798" t="s">
        <v>84</v>
      </c>
      <c r="C7798" t="s">
        <v>85</v>
      </c>
      <c r="D7798" t="s">
        <v>78</v>
      </c>
      <c r="E7798">
        <v>2022</v>
      </c>
      <c r="F7798" t="s">
        <v>502</v>
      </c>
      <c r="G7798" t="s">
        <v>68</v>
      </c>
      <c r="H7798">
        <v>27.91</v>
      </c>
      <c r="I7798" t="s">
        <v>512</v>
      </c>
      <c r="J7798" t="s">
        <v>347</v>
      </c>
      <c r="K7798" t="s">
        <v>388</v>
      </c>
    </row>
    <row r="7799" spans="1:11" hidden="1" x14ac:dyDescent="0.35">
      <c r="A7799" t="s">
        <v>485</v>
      </c>
      <c r="B7799" t="s">
        <v>84</v>
      </c>
      <c r="C7799" t="s">
        <v>85</v>
      </c>
      <c r="D7799" t="s">
        <v>78</v>
      </c>
      <c r="E7799">
        <v>2022</v>
      </c>
      <c r="F7799" t="s">
        <v>502</v>
      </c>
      <c r="G7799" t="s">
        <v>68</v>
      </c>
      <c r="H7799">
        <v>29.36</v>
      </c>
      <c r="I7799" t="s">
        <v>512</v>
      </c>
      <c r="J7799" t="s">
        <v>347</v>
      </c>
      <c r="K7799" t="s">
        <v>388</v>
      </c>
    </row>
    <row r="7800" spans="1:11" hidden="1" x14ac:dyDescent="0.35">
      <c r="A7800" t="s">
        <v>485</v>
      </c>
      <c r="B7800" t="s">
        <v>84</v>
      </c>
      <c r="C7800" t="s">
        <v>85</v>
      </c>
      <c r="D7800" t="s">
        <v>78</v>
      </c>
      <c r="E7800">
        <v>2022</v>
      </c>
      <c r="F7800" t="s">
        <v>502</v>
      </c>
      <c r="G7800" t="s">
        <v>68</v>
      </c>
      <c r="H7800">
        <v>3.9</v>
      </c>
      <c r="I7800" t="s">
        <v>512</v>
      </c>
      <c r="J7800" t="s">
        <v>347</v>
      </c>
      <c r="K7800" t="s">
        <v>388</v>
      </c>
    </row>
    <row r="7801" spans="1:11" hidden="1" x14ac:dyDescent="0.35">
      <c r="A7801" t="s">
        <v>485</v>
      </c>
      <c r="B7801" t="s">
        <v>84</v>
      </c>
      <c r="C7801" t="s">
        <v>372</v>
      </c>
      <c r="D7801" t="s">
        <v>78</v>
      </c>
      <c r="E7801">
        <v>2022</v>
      </c>
      <c r="F7801" t="s">
        <v>502</v>
      </c>
      <c r="G7801" t="s">
        <v>68</v>
      </c>
      <c r="H7801">
        <v>45.86</v>
      </c>
      <c r="I7801" t="s">
        <v>512</v>
      </c>
      <c r="J7801" t="s">
        <v>347</v>
      </c>
      <c r="K7801" t="s">
        <v>401</v>
      </c>
    </row>
    <row r="7802" spans="1:11" hidden="1" x14ac:dyDescent="0.35">
      <c r="A7802" t="s">
        <v>485</v>
      </c>
      <c r="B7802" t="s">
        <v>84</v>
      </c>
      <c r="C7802" t="s">
        <v>372</v>
      </c>
      <c r="D7802" t="s">
        <v>78</v>
      </c>
      <c r="E7802">
        <v>2022</v>
      </c>
      <c r="F7802" t="s">
        <v>502</v>
      </c>
      <c r="G7802" t="s">
        <v>68</v>
      </c>
      <c r="H7802">
        <v>44.81</v>
      </c>
      <c r="I7802" t="s">
        <v>512</v>
      </c>
      <c r="J7802" t="s">
        <v>347</v>
      </c>
      <c r="K7802" t="s">
        <v>401</v>
      </c>
    </row>
    <row r="7803" spans="1:11" hidden="1" x14ac:dyDescent="0.35">
      <c r="A7803" t="s">
        <v>485</v>
      </c>
      <c r="B7803" t="s">
        <v>84</v>
      </c>
      <c r="C7803" t="s">
        <v>372</v>
      </c>
      <c r="D7803" t="s">
        <v>78</v>
      </c>
      <c r="E7803">
        <v>2022</v>
      </c>
      <c r="F7803" t="s">
        <v>502</v>
      </c>
      <c r="G7803" t="s">
        <v>68</v>
      </c>
      <c r="H7803">
        <v>14.72</v>
      </c>
      <c r="I7803" t="s">
        <v>512</v>
      </c>
      <c r="J7803" t="s">
        <v>347</v>
      </c>
      <c r="K7803" t="s">
        <v>401</v>
      </c>
    </row>
    <row r="7804" spans="1:11" hidden="1" x14ac:dyDescent="0.35">
      <c r="A7804" t="s">
        <v>485</v>
      </c>
      <c r="B7804" t="s">
        <v>84</v>
      </c>
      <c r="C7804" t="s">
        <v>372</v>
      </c>
      <c r="D7804" t="s">
        <v>78</v>
      </c>
      <c r="E7804">
        <v>2022</v>
      </c>
      <c r="F7804" t="s">
        <v>502</v>
      </c>
      <c r="G7804" t="s">
        <v>68</v>
      </c>
      <c r="H7804">
        <v>30.54</v>
      </c>
      <c r="I7804" t="s">
        <v>512</v>
      </c>
      <c r="J7804" t="s">
        <v>347</v>
      </c>
      <c r="K7804" t="s">
        <v>401</v>
      </c>
    </row>
    <row r="7805" spans="1:11" hidden="1" x14ac:dyDescent="0.35">
      <c r="A7805" t="s">
        <v>485</v>
      </c>
      <c r="B7805" t="s">
        <v>84</v>
      </c>
      <c r="C7805" t="s">
        <v>335</v>
      </c>
      <c r="D7805" t="s">
        <v>78</v>
      </c>
      <c r="E7805">
        <v>2022</v>
      </c>
      <c r="F7805" t="s">
        <v>502</v>
      </c>
      <c r="G7805" t="s">
        <v>68</v>
      </c>
      <c r="H7805">
        <v>19.96</v>
      </c>
      <c r="I7805" t="s">
        <v>512</v>
      </c>
      <c r="J7805" t="s">
        <v>347</v>
      </c>
      <c r="K7805" t="s">
        <v>393</v>
      </c>
    </row>
    <row r="7806" spans="1:11" hidden="1" x14ac:dyDescent="0.35">
      <c r="A7806" t="s">
        <v>485</v>
      </c>
      <c r="B7806" t="s">
        <v>84</v>
      </c>
      <c r="C7806" t="s">
        <v>335</v>
      </c>
      <c r="D7806" t="s">
        <v>78</v>
      </c>
      <c r="E7806">
        <v>2022</v>
      </c>
      <c r="F7806" t="s">
        <v>502</v>
      </c>
      <c r="G7806" t="s">
        <v>68</v>
      </c>
      <c r="H7806">
        <v>32.07</v>
      </c>
      <c r="I7806" t="s">
        <v>512</v>
      </c>
      <c r="J7806" t="s">
        <v>347</v>
      </c>
      <c r="K7806" t="s">
        <v>393</v>
      </c>
    </row>
    <row r="7807" spans="1:11" hidden="1" x14ac:dyDescent="0.35">
      <c r="A7807" t="s">
        <v>485</v>
      </c>
      <c r="B7807" t="s">
        <v>84</v>
      </c>
      <c r="C7807" t="s">
        <v>335</v>
      </c>
      <c r="D7807" t="s">
        <v>78</v>
      </c>
      <c r="E7807">
        <v>2022</v>
      </c>
      <c r="F7807" t="s">
        <v>502</v>
      </c>
      <c r="G7807" t="s">
        <v>68</v>
      </c>
      <c r="H7807">
        <v>23.51</v>
      </c>
      <c r="I7807" t="s">
        <v>512</v>
      </c>
      <c r="J7807" t="s">
        <v>347</v>
      </c>
      <c r="K7807" t="s">
        <v>393</v>
      </c>
    </row>
    <row r="7808" spans="1:11" hidden="1" x14ac:dyDescent="0.35">
      <c r="A7808" t="s">
        <v>485</v>
      </c>
      <c r="B7808" t="s">
        <v>84</v>
      </c>
      <c r="C7808" t="s">
        <v>335</v>
      </c>
      <c r="D7808" t="s">
        <v>78</v>
      </c>
      <c r="E7808">
        <v>2022</v>
      </c>
      <c r="F7808" t="s">
        <v>502</v>
      </c>
      <c r="G7808" t="s">
        <v>68</v>
      </c>
      <c r="H7808">
        <v>24.71</v>
      </c>
      <c r="I7808" t="s">
        <v>512</v>
      </c>
      <c r="J7808" t="s">
        <v>347</v>
      </c>
      <c r="K7808" t="s">
        <v>393</v>
      </c>
    </row>
    <row r="7809" spans="1:11" hidden="1" x14ac:dyDescent="0.35">
      <c r="A7809" t="s">
        <v>485</v>
      </c>
      <c r="B7809" t="s">
        <v>84</v>
      </c>
      <c r="C7809" t="s">
        <v>335</v>
      </c>
      <c r="D7809" t="s">
        <v>78</v>
      </c>
      <c r="E7809">
        <v>2022</v>
      </c>
      <c r="F7809" t="s">
        <v>502</v>
      </c>
      <c r="G7809" t="s">
        <v>68</v>
      </c>
      <c r="H7809">
        <v>37.9</v>
      </c>
      <c r="I7809" t="s">
        <v>512</v>
      </c>
      <c r="J7809" t="s">
        <v>347</v>
      </c>
      <c r="K7809" t="s">
        <v>393</v>
      </c>
    </row>
    <row r="7810" spans="1:11" hidden="1" x14ac:dyDescent="0.35">
      <c r="A7810" t="s">
        <v>485</v>
      </c>
      <c r="B7810" t="s">
        <v>84</v>
      </c>
      <c r="C7810" t="s">
        <v>335</v>
      </c>
      <c r="D7810" t="s">
        <v>78</v>
      </c>
      <c r="E7810">
        <v>2022</v>
      </c>
      <c r="F7810" t="s">
        <v>502</v>
      </c>
      <c r="G7810" t="s">
        <v>68</v>
      </c>
      <c r="H7810">
        <v>1.95</v>
      </c>
      <c r="I7810" t="s">
        <v>512</v>
      </c>
      <c r="J7810" t="s">
        <v>347</v>
      </c>
      <c r="K7810" t="s">
        <v>393</v>
      </c>
    </row>
    <row r="7811" spans="1:11" hidden="1" x14ac:dyDescent="0.35">
      <c r="A7811" t="s">
        <v>485</v>
      </c>
      <c r="B7811" t="s">
        <v>84</v>
      </c>
      <c r="C7811" t="s">
        <v>352</v>
      </c>
      <c r="D7811" t="s">
        <v>78</v>
      </c>
      <c r="E7811">
        <v>2022</v>
      </c>
      <c r="F7811" t="s">
        <v>502</v>
      </c>
      <c r="G7811" t="s">
        <v>68</v>
      </c>
      <c r="H7811">
        <v>48.27</v>
      </c>
      <c r="I7811" t="s">
        <v>512</v>
      </c>
      <c r="J7811" t="s">
        <v>347</v>
      </c>
      <c r="K7811" t="s">
        <v>399</v>
      </c>
    </row>
    <row r="7812" spans="1:11" hidden="1" x14ac:dyDescent="0.35">
      <c r="A7812" t="s">
        <v>485</v>
      </c>
      <c r="B7812" t="s">
        <v>84</v>
      </c>
      <c r="C7812" t="s">
        <v>352</v>
      </c>
      <c r="D7812" t="s">
        <v>78</v>
      </c>
      <c r="E7812">
        <v>2022</v>
      </c>
      <c r="F7812" t="s">
        <v>502</v>
      </c>
      <c r="G7812" t="s">
        <v>68</v>
      </c>
      <c r="H7812">
        <v>68.349999999999994</v>
      </c>
      <c r="I7812" t="s">
        <v>512</v>
      </c>
      <c r="J7812" t="s">
        <v>347</v>
      </c>
      <c r="K7812" t="s">
        <v>399</v>
      </c>
    </row>
    <row r="7813" spans="1:11" hidden="1" x14ac:dyDescent="0.35">
      <c r="A7813" t="s">
        <v>485</v>
      </c>
      <c r="B7813" t="s">
        <v>84</v>
      </c>
      <c r="C7813" t="s">
        <v>352</v>
      </c>
      <c r="D7813" t="s">
        <v>78</v>
      </c>
      <c r="E7813">
        <v>2022</v>
      </c>
      <c r="F7813" t="s">
        <v>502</v>
      </c>
      <c r="G7813" t="s">
        <v>68</v>
      </c>
      <c r="H7813">
        <v>4.55</v>
      </c>
      <c r="I7813" t="s">
        <v>512</v>
      </c>
      <c r="J7813" t="s">
        <v>347</v>
      </c>
      <c r="K7813" t="s">
        <v>399</v>
      </c>
    </row>
    <row r="7814" spans="1:11" hidden="1" x14ac:dyDescent="0.35">
      <c r="A7814" t="s">
        <v>485</v>
      </c>
      <c r="B7814" t="s">
        <v>84</v>
      </c>
      <c r="C7814" t="s">
        <v>353</v>
      </c>
      <c r="D7814" t="s">
        <v>78</v>
      </c>
      <c r="E7814">
        <v>2022</v>
      </c>
      <c r="F7814" t="s">
        <v>502</v>
      </c>
      <c r="G7814" t="s">
        <v>68</v>
      </c>
      <c r="H7814">
        <v>10.9</v>
      </c>
      <c r="I7814" t="s">
        <v>512</v>
      </c>
      <c r="J7814" t="s">
        <v>347</v>
      </c>
      <c r="K7814" t="s">
        <v>402</v>
      </c>
    </row>
    <row r="7815" spans="1:11" hidden="1" x14ac:dyDescent="0.35">
      <c r="A7815" t="s">
        <v>485</v>
      </c>
      <c r="B7815" t="s">
        <v>84</v>
      </c>
      <c r="C7815" t="s">
        <v>353</v>
      </c>
      <c r="D7815" t="s">
        <v>78</v>
      </c>
      <c r="E7815">
        <v>2022</v>
      </c>
      <c r="F7815" t="s">
        <v>502</v>
      </c>
      <c r="G7815" t="s">
        <v>68</v>
      </c>
      <c r="H7815">
        <v>46.48</v>
      </c>
      <c r="I7815" t="s">
        <v>512</v>
      </c>
      <c r="J7815" t="s">
        <v>347</v>
      </c>
      <c r="K7815" t="s">
        <v>402</v>
      </c>
    </row>
    <row r="7816" spans="1:11" hidden="1" x14ac:dyDescent="0.35">
      <c r="A7816" t="s">
        <v>485</v>
      </c>
      <c r="B7816" t="s">
        <v>84</v>
      </c>
      <c r="C7816" t="s">
        <v>353</v>
      </c>
      <c r="D7816" t="s">
        <v>78</v>
      </c>
      <c r="E7816">
        <v>2022</v>
      </c>
      <c r="F7816" t="s">
        <v>502</v>
      </c>
      <c r="G7816" t="s">
        <v>68</v>
      </c>
      <c r="H7816">
        <v>67.680000000000007</v>
      </c>
      <c r="I7816" t="s">
        <v>512</v>
      </c>
      <c r="J7816" t="s">
        <v>347</v>
      </c>
      <c r="K7816" t="s">
        <v>402</v>
      </c>
    </row>
    <row r="7817" spans="1:11" hidden="1" x14ac:dyDescent="0.35">
      <c r="A7817" t="s">
        <v>485</v>
      </c>
      <c r="B7817" t="s">
        <v>84</v>
      </c>
      <c r="C7817" t="s">
        <v>353</v>
      </c>
      <c r="D7817" t="s">
        <v>78</v>
      </c>
      <c r="E7817">
        <v>2022</v>
      </c>
      <c r="F7817" t="s">
        <v>502</v>
      </c>
      <c r="G7817" t="s">
        <v>68</v>
      </c>
      <c r="H7817">
        <v>18.27</v>
      </c>
      <c r="I7817" t="s">
        <v>512</v>
      </c>
      <c r="J7817" t="s">
        <v>347</v>
      </c>
      <c r="K7817" t="s">
        <v>402</v>
      </c>
    </row>
    <row r="7818" spans="1:11" hidden="1" x14ac:dyDescent="0.35">
      <c r="A7818" t="s">
        <v>485</v>
      </c>
      <c r="B7818" t="s">
        <v>84</v>
      </c>
      <c r="C7818" t="s">
        <v>353</v>
      </c>
      <c r="D7818" t="s">
        <v>78</v>
      </c>
      <c r="E7818">
        <v>2022</v>
      </c>
      <c r="F7818" t="s">
        <v>502</v>
      </c>
      <c r="G7818" t="s">
        <v>68</v>
      </c>
      <c r="H7818">
        <v>11.54</v>
      </c>
      <c r="I7818" t="s">
        <v>512</v>
      </c>
      <c r="J7818" t="s">
        <v>347</v>
      </c>
      <c r="K7818" t="s">
        <v>402</v>
      </c>
    </row>
    <row r="7819" spans="1:11" hidden="1" x14ac:dyDescent="0.35">
      <c r="A7819" t="s">
        <v>485</v>
      </c>
      <c r="B7819" t="s">
        <v>84</v>
      </c>
      <c r="C7819" t="s">
        <v>353</v>
      </c>
      <c r="D7819" t="s">
        <v>78</v>
      </c>
      <c r="E7819">
        <v>2022</v>
      </c>
      <c r="F7819" t="s">
        <v>502</v>
      </c>
      <c r="G7819" t="s">
        <v>68</v>
      </c>
      <c r="H7819">
        <v>0.82</v>
      </c>
      <c r="I7819" t="s">
        <v>512</v>
      </c>
      <c r="J7819" t="s">
        <v>347</v>
      </c>
      <c r="K7819" t="s">
        <v>402</v>
      </c>
    </row>
    <row r="7820" spans="1:11" hidden="1" x14ac:dyDescent="0.35">
      <c r="A7820" t="s">
        <v>485</v>
      </c>
      <c r="B7820" t="s">
        <v>84</v>
      </c>
      <c r="C7820" t="s">
        <v>336</v>
      </c>
      <c r="D7820" t="s">
        <v>78</v>
      </c>
      <c r="E7820">
        <v>2022</v>
      </c>
      <c r="F7820" t="s">
        <v>502</v>
      </c>
      <c r="G7820" t="s">
        <v>68</v>
      </c>
      <c r="H7820">
        <v>54.93</v>
      </c>
      <c r="I7820" t="s">
        <v>512</v>
      </c>
      <c r="J7820" t="s">
        <v>347</v>
      </c>
      <c r="K7820" t="s">
        <v>394</v>
      </c>
    </row>
    <row r="7821" spans="1:11" hidden="1" x14ac:dyDescent="0.35">
      <c r="A7821" t="s">
        <v>485</v>
      </c>
      <c r="B7821" t="s">
        <v>84</v>
      </c>
      <c r="C7821" t="s">
        <v>336</v>
      </c>
      <c r="D7821" t="s">
        <v>78</v>
      </c>
      <c r="E7821">
        <v>2022</v>
      </c>
      <c r="F7821" t="s">
        <v>502</v>
      </c>
      <c r="G7821" t="s">
        <v>68</v>
      </c>
      <c r="H7821">
        <v>1.99</v>
      </c>
      <c r="I7821" t="s">
        <v>512</v>
      </c>
      <c r="J7821" t="s">
        <v>347</v>
      </c>
      <c r="K7821" t="s">
        <v>394</v>
      </c>
    </row>
    <row r="7822" spans="1:11" hidden="1" x14ac:dyDescent="0.35">
      <c r="A7822" t="s">
        <v>485</v>
      </c>
      <c r="B7822" t="s">
        <v>84</v>
      </c>
      <c r="C7822" t="s">
        <v>336</v>
      </c>
      <c r="D7822" t="s">
        <v>78</v>
      </c>
      <c r="E7822">
        <v>2022</v>
      </c>
      <c r="F7822" t="s">
        <v>502</v>
      </c>
      <c r="G7822" t="s">
        <v>68</v>
      </c>
      <c r="H7822">
        <v>95.02</v>
      </c>
      <c r="I7822" t="s">
        <v>512</v>
      </c>
      <c r="J7822" t="s">
        <v>347</v>
      </c>
      <c r="K7822" t="s">
        <v>394</v>
      </c>
    </row>
    <row r="7823" spans="1:11" hidden="1" x14ac:dyDescent="0.35">
      <c r="A7823" t="s">
        <v>485</v>
      </c>
      <c r="B7823" t="s">
        <v>84</v>
      </c>
      <c r="C7823" t="s">
        <v>336</v>
      </c>
      <c r="D7823" t="s">
        <v>78</v>
      </c>
      <c r="E7823">
        <v>2022</v>
      </c>
      <c r="F7823" t="s">
        <v>502</v>
      </c>
      <c r="G7823" t="s">
        <v>68</v>
      </c>
      <c r="H7823">
        <v>3.97</v>
      </c>
      <c r="I7823" t="s">
        <v>512</v>
      </c>
      <c r="J7823" t="s">
        <v>347</v>
      </c>
      <c r="K7823" t="s">
        <v>394</v>
      </c>
    </row>
    <row r="7824" spans="1:11" hidden="1" x14ac:dyDescent="0.35">
      <c r="A7824" t="s">
        <v>485</v>
      </c>
      <c r="B7824" t="s">
        <v>84</v>
      </c>
      <c r="C7824" t="s">
        <v>354</v>
      </c>
      <c r="D7824" t="s">
        <v>78</v>
      </c>
      <c r="E7824">
        <v>2022</v>
      </c>
      <c r="F7824" t="s">
        <v>502</v>
      </c>
      <c r="G7824" t="s">
        <v>68</v>
      </c>
      <c r="H7824">
        <v>70.709999999999994</v>
      </c>
      <c r="I7824" t="s">
        <v>512</v>
      </c>
      <c r="J7824" t="s">
        <v>347</v>
      </c>
      <c r="K7824" t="s">
        <v>400</v>
      </c>
    </row>
    <row r="7825" spans="1:11" hidden="1" x14ac:dyDescent="0.35">
      <c r="A7825" t="s">
        <v>485</v>
      </c>
      <c r="B7825" t="s">
        <v>84</v>
      </c>
      <c r="C7825" t="s">
        <v>354</v>
      </c>
      <c r="D7825" t="s">
        <v>78</v>
      </c>
      <c r="E7825">
        <v>2022</v>
      </c>
      <c r="F7825" t="s">
        <v>502</v>
      </c>
      <c r="G7825" t="s">
        <v>68</v>
      </c>
      <c r="H7825">
        <v>5.0599999999999996</v>
      </c>
      <c r="I7825" t="s">
        <v>512</v>
      </c>
      <c r="J7825" t="s">
        <v>347</v>
      </c>
      <c r="K7825" t="s">
        <v>400</v>
      </c>
    </row>
    <row r="7826" spans="1:11" hidden="1" x14ac:dyDescent="0.35">
      <c r="A7826" t="s">
        <v>485</v>
      </c>
      <c r="B7826" t="s">
        <v>84</v>
      </c>
      <c r="C7826" t="s">
        <v>354</v>
      </c>
      <c r="D7826" t="s">
        <v>78</v>
      </c>
      <c r="E7826">
        <v>2022</v>
      </c>
      <c r="F7826" t="s">
        <v>502</v>
      </c>
      <c r="G7826" t="s">
        <v>68</v>
      </c>
      <c r="H7826">
        <v>46.48</v>
      </c>
      <c r="I7826" t="s">
        <v>512</v>
      </c>
      <c r="J7826" t="s">
        <v>347</v>
      </c>
      <c r="K7826" t="s">
        <v>400</v>
      </c>
    </row>
    <row r="7827" spans="1:11" hidden="1" x14ac:dyDescent="0.35">
      <c r="A7827" t="s">
        <v>485</v>
      </c>
      <c r="B7827" t="s">
        <v>84</v>
      </c>
      <c r="C7827" t="s">
        <v>354</v>
      </c>
      <c r="D7827" t="s">
        <v>78</v>
      </c>
      <c r="E7827">
        <v>2022</v>
      </c>
      <c r="F7827" t="s">
        <v>502</v>
      </c>
      <c r="G7827" t="s">
        <v>68</v>
      </c>
      <c r="H7827">
        <v>1.71</v>
      </c>
      <c r="I7827" t="s">
        <v>512</v>
      </c>
      <c r="J7827" t="s">
        <v>347</v>
      </c>
      <c r="K7827" t="s">
        <v>400</v>
      </c>
    </row>
    <row r="7828" spans="1:11" hidden="1" x14ac:dyDescent="0.35">
      <c r="A7828" t="s">
        <v>485</v>
      </c>
      <c r="B7828" t="s">
        <v>84</v>
      </c>
      <c r="C7828" t="s">
        <v>338</v>
      </c>
      <c r="D7828" t="s">
        <v>78</v>
      </c>
      <c r="E7828">
        <v>2022</v>
      </c>
      <c r="F7828" t="s">
        <v>502</v>
      </c>
      <c r="G7828" t="s">
        <v>68</v>
      </c>
      <c r="H7828">
        <v>43.17</v>
      </c>
      <c r="I7828" t="s">
        <v>512</v>
      </c>
      <c r="J7828" t="s">
        <v>347</v>
      </c>
      <c r="K7828" t="s">
        <v>396</v>
      </c>
    </row>
    <row r="7829" spans="1:11" hidden="1" x14ac:dyDescent="0.35">
      <c r="A7829" t="s">
        <v>485</v>
      </c>
      <c r="B7829" t="s">
        <v>84</v>
      </c>
      <c r="C7829" t="s">
        <v>338</v>
      </c>
      <c r="D7829" t="s">
        <v>78</v>
      </c>
      <c r="E7829">
        <v>2022</v>
      </c>
      <c r="F7829" t="s">
        <v>502</v>
      </c>
      <c r="G7829" t="s">
        <v>68</v>
      </c>
      <c r="H7829">
        <v>8.65</v>
      </c>
      <c r="I7829" t="s">
        <v>512</v>
      </c>
      <c r="J7829" t="s">
        <v>347</v>
      </c>
      <c r="K7829" t="s">
        <v>396</v>
      </c>
    </row>
    <row r="7830" spans="1:11" hidden="1" x14ac:dyDescent="0.35">
      <c r="A7830" t="s">
        <v>485</v>
      </c>
      <c r="B7830" t="s">
        <v>84</v>
      </c>
      <c r="C7830" t="s">
        <v>338</v>
      </c>
      <c r="D7830" t="s">
        <v>78</v>
      </c>
      <c r="E7830">
        <v>2022</v>
      </c>
      <c r="F7830" t="s">
        <v>502</v>
      </c>
      <c r="G7830" t="s">
        <v>68</v>
      </c>
      <c r="H7830">
        <v>67.739999999999995</v>
      </c>
      <c r="I7830" t="s">
        <v>512</v>
      </c>
      <c r="J7830" t="s">
        <v>347</v>
      </c>
      <c r="K7830" t="s">
        <v>396</v>
      </c>
    </row>
    <row r="7831" spans="1:11" hidden="1" x14ac:dyDescent="0.35">
      <c r="A7831" t="s">
        <v>485</v>
      </c>
      <c r="B7831" t="s">
        <v>84</v>
      </c>
      <c r="C7831" t="s">
        <v>338</v>
      </c>
      <c r="D7831" t="s">
        <v>78</v>
      </c>
      <c r="E7831">
        <v>2022</v>
      </c>
      <c r="F7831" t="s">
        <v>502</v>
      </c>
      <c r="G7831" t="s">
        <v>68</v>
      </c>
      <c r="H7831">
        <v>0.89</v>
      </c>
      <c r="I7831" t="s">
        <v>512</v>
      </c>
      <c r="J7831" t="s">
        <v>347</v>
      </c>
      <c r="K7831" t="s">
        <v>396</v>
      </c>
    </row>
    <row r="7832" spans="1:11" hidden="1" x14ac:dyDescent="0.35">
      <c r="A7832" t="s">
        <v>485</v>
      </c>
      <c r="B7832" t="s">
        <v>84</v>
      </c>
      <c r="C7832" t="s">
        <v>421</v>
      </c>
      <c r="D7832" t="s">
        <v>78</v>
      </c>
      <c r="E7832">
        <v>2022</v>
      </c>
      <c r="F7832" t="s">
        <v>502</v>
      </c>
      <c r="G7832" t="s">
        <v>68</v>
      </c>
      <c r="H7832">
        <v>50.31</v>
      </c>
      <c r="I7832" t="s">
        <v>512</v>
      </c>
      <c r="J7832" t="s">
        <v>347</v>
      </c>
      <c r="K7832" t="s">
        <v>414</v>
      </c>
    </row>
    <row r="7833" spans="1:11" hidden="1" x14ac:dyDescent="0.35">
      <c r="A7833" t="s">
        <v>485</v>
      </c>
      <c r="B7833" t="s">
        <v>84</v>
      </c>
      <c r="C7833" t="s">
        <v>421</v>
      </c>
      <c r="D7833" t="s">
        <v>78</v>
      </c>
      <c r="E7833">
        <v>2022</v>
      </c>
      <c r="F7833" t="s">
        <v>502</v>
      </c>
      <c r="G7833" t="s">
        <v>68</v>
      </c>
      <c r="H7833">
        <v>2.81</v>
      </c>
      <c r="I7833" t="s">
        <v>512</v>
      </c>
      <c r="J7833" t="s">
        <v>347</v>
      </c>
      <c r="K7833" t="s">
        <v>414</v>
      </c>
    </row>
    <row r="7834" spans="1:11" hidden="1" x14ac:dyDescent="0.35">
      <c r="A7834" t="s">
        <v>485</v>
      </c>
      <c r="B7834" t="s">
        <v>84</v>
      </c>
      <c r="C7834" t="s">
        <v>421</v>
      </c>
      <c r="D7834" t="s">
        <v>78</v>
      </c>
      <c r="E7834">
        <v>2022</v>
      </c>
      <c r="F7834" t="s">
        <v>502</v>
      </c>
      <c r="G7834" t="s">
        <v>68</v>
      </c>
      <c r="H7834">
        <v>65.44</v>
      </c>
      <c r="I7834" t="s">
        <v>512</v>
      </c>
      <c r="J7834" t="s">
        <v>347</v>
      </c>
      <c r="K7834" t="s">
        <v>414</v>
      </c>
    </row>
    <row r="7835" spans="1:11" hidden="1" x14ac:dyDescent="0.35">
      <c r="A7835" t="s">
        <v>485</v>
      </c>
      <c r="B7835" t="s">
        <v>84</v>
      </c>
      <c r="C7835" t="s">
        <v>421</v>
      </c>
      <c r="D7835" t="s">
        <v>78</v>
      </c>
      <c r="E7835">
        <v>2022</v>
      </c>
      <c r="F7835" t="s">
        <v>502</v>
      </c>
      <c r="G7835" t="s">
        <v>68</v>
      </c>
      <c r="H7835">
        <v>5.13</v>
      </c>
      <c r="I7835" t="s">
        <v>512</v>
      </c>
      <c r="J7835" t="s">
        <v>347</v>
      </c>
      <c r="K7835" t="s">
        <v>414</v>
      </c>
    </row>
    <row r="7836" spans="1:11" hidden="1" x14ac:dyDescent="0.35">
      <c r="A7836" t="s">
        <v>485</v>
      </c>
      <c r="B7836" t="s">
        <v>84</v>
      </c>
      <c r="C7836" t="s">
        <v>331</v>
      </c>
      <c r="D7836" t="s">
        <v>78</v>
      </c>
      <c r="E7836">
        <v>2022</v>
      </c>
      <c r="F7836" t="s">
        <v>502</v>
      </c>
      <c r="G7836" t="s">
        <v>68</v>
      </c>
      <c r="H7836">
        <v>206.73</v>
      </c>
      <c r="I7836" t="s">
        <v>512</v>
      </c>
      <c r="J7836" t="s">
        <v>347</v>
      </c>
      <c r="K7836" t="s">
        <v>397</v>
      </c>
    </row>
    <row r="7837" spans="1:11" hidden="1" x14ac:dyDescent="0.35">
      <c r="A7837" t="s">
        <v>485</v>
      </c>
      <c r="B7837" t="s">
        <v>84</v>
      </c>
      <c r="C7837" t="s">
        <v>331</v>
      </c>
      <c r="D7837" t="s">
        <v>78</v>
      </c>
      <c r="E7837">
        <v>2022</v>
      </c>
      <c r="F7837" t="s">
        <v>502</v>
      </c>
      <c r="G7837" t="s">
        <v>68</v>
      </c>
      <c r="H7837">
        <v>53.57</v>
      </c>
      <c r="I7837" t="s">
        <v>512</v>
      </c>
      <c r="J7837" t="s">
        <v>347</v>
      </c>
      <c r="K7837" t="s">
        <v>397</v>
      </c>
    </row>
    <row r="7838" spans="1:11" hidden="1" x14ac:dyDescent="0.35">
      <c r="A7838" t="s">
        <v>485</v>
      </c>
      <c r="B7838" t="s">
        <v>84</v>
      </c>
      <c r="C7838" t="s">
        <v>331</v>
      </c>
      <c r="D7838" t="s">
        <v>78</v>
      </c>
      <c r="E7838">
        <v>2022</v>
      </c>
      <c r="F7838" t="s">
        <v>502</v>
      </c>
      <c r="G7838" t="s">
        <v>68</v>
      </c>
      <c r="H7838">
        <v>5.51</v>
      </c>
      <c r="I7838" t="s">
        <v>512</v>
      </c>
      <c r="J7838" t="s">
        <v>347</v>
      </c>
      <c r="K7838" t="s">
        <v>397</v>
      </c>
    </row>
    <row r="7839" spans="1:11" hidden="1" x14ac:dyDescent="0.35">
      <c r="A7839" t="s">
        <v>485</v>
      </c>
      <c r="B7839" t="s">
        <v>84</v>
      </c>
      <c r="C7839" t="s">
        <v>331</v>
      </c>
      <c r="D7839" t="s">
        <v>78</v>
      </c>
      <c r="E7839">
        <v>2022</v>
      </c>
      <c r="F7839" t="s">
        <v>502</v>
      </c>
      <c r="G7839" t="s">
        <v>68</v>
      </c>
      <c r="H7839">
        <v>13.14</v>
      </c>
      <c r="I7839" t="s">
        <v>512</v>
      </c>
      <c r="J7839" t="s">
        <v>347</v>
      </c>
      <c r="K7839" t="s">
        <v>397</v>
      </c>
    </row>
    <row r="7840" spans="1:11" hidden="1" x14ac:dyDescent="0.35">
      <c r="A7840" t="s">
        <v>485</v>
      </c>
      <c r="B7840" t="s">
        <v>84</v>
      </c>
      <c r="C7840" t="s">
        <v>331</v>
      </c>
      <c r="D7840" t="s">
        <v>78</v>
      </c>
      <c r="E7840">
        <v>2022</v>
      </c>
      <c r="F7840" t="s">
        <v>502</v>
      </c>
      <c r="G7840" t="s">
        <v>68</v>
      </c>
      <c r="H7840">
        <v>190.71</v>
      </c>
      <c r="I7840" t="s">
        <v>512</v>
      </c>
      <c r="J7840" t="s">
        <v>347</v>
      </c>
      <c r="K7840" t="s">
        <v>397</v>
      </c>
    </row>
    <row r="7841" spans="1:11" hidden="1" x14ac:dyDescent="0.35">
      <c r="A7841" t="s">
        <v>485</v>
      </c>
      <c r="B7841" t="s">
        <v>84</v>
      </c>
      <c r="C7841" t="s">
        <v>331</v>
      </c>
      <c r="D7841" t="s">
        <v>78</v>
      </c>
      <c r="E7841">
        <v>2022</v>
      </c>
      <c r="F7841" t="s">
        <v>502</v>
      </c>
      <c r="G7841" t="s">
        <v>68</v>
      </c>
      <c r="H7841">
        <v>20.69</v>
      </c>
      <c r="I7841" t="s">
        <v>512</v>
      </c>
      <c r="J7841" t="s">
        <v>347</v>
      </c>
      <c r="K7841" t="s">
        <v>397</v>
      </c>
    </row>
    <row r="7842" spans="1:11" hidden="1" x14ac:dyDescent="0.35">
      <c r="A7842" t="s">
        <v>485</v>
      </c>
      <c r="B7842" t="s">
        <v>84</v>
      </c>
      <c r="C7842" t="s">
        <v>339</v>
      </c>
      <c r="D7842" t="s">
        <v>78</v>
      </c>
      <c r="E7842">
        <v>2022</v>
      </c>
      <c r="F7842" t="s">
        <v>502</v>
      </c>
      <c r="G7842" t="s">
        <v>68</v>
      </c>
      <c r="H7842">
        <v>36.380000000000003</v>
      </c>
      <c r="I7842" t="s">
        <v>512</v>
      </c>
      <c r="J7842" t="s">
        <v>347</v>
      </c>
      <c r="K7842" t="s">
        <v>398</v>
      </c>
    </row>
    <row r="7843" spans="1:11" hidden="1" x14ac:dyDescent="0.35">
      <c r="A7843" t="s">
        <v>485</v>
      </c>
      <c r="B7843" t="s">
        <v>84</v>
      </c>
      <c r="C7843" t="s">
        <v>339</v>
      </c>
      <c r="D7843" t="s">
        <v>78</v>
      </c>
      <c r="E7843">
        <v>2022</v>
      </c>
      <c r="F7843" t="s">
        <v>502</v>
      </c>
      <c r="G7843" t="s">
        <v>68</v>
      </c>
      <c r="H7843">
        <v>58.4</v>
      </c>
      <c r="I7843" t="s">
        <v>512</v>
      </c>
      <c r="J7843" t="s">
        <v>347</v>
      </c>
      <c r="K7843" t="s">
        <v>398</v>
      </c>
    </row>
    <row r="7844" spans="1:11" hidden="1" x14ac:dyDescent="0.35">
      <c r="A7844" t="s">
        <v>485</v>
      </c>
      <c r="B7844" t="s">
        <v>84</v>
      </c>
      <c r="C7844" t="s">
        <v>339</v>
      </c>
      <c r="D7844" t="s">
        <v>78</v>
      </c>
      <c r="E7844">
        <v>2022</v>
      </c>
      <c r="F7844" t="s">
        <v>502</v>
      </c>
      <c r="G7844" t="s">
        <v>68</v>
      </c>
      <c r="H7844">
        <v>2.16</v>
      </c>
      <c r="I7844" t="s">
        <v>512</v>
      </c>
      <c r="J7844" t="s">
        <v>347</v>
      </c>
      <c r="K7844" t="s">
        <v>398</v>
      </c>
    </row>
    <row r="7845" spans="1:11" hidden="1" x14ac:dyDescent="0.35">
      <c r="A7845" t="s">
        <v>485</v>
      </c>
      <c r="B7845" t="s">
        <v>84</v>
      </c>
      <c r="C7845" t="s">
        <v>339</v>
      </c>
      <c r="D7845" t="s">
        <v>78</v>
      </c>
      <c r="E7845">
        <v>2022</v>
      </c>
      <c r="F7845" t="s">
        <v>502</v>
      </c>
      <c r="G7845" t="s">
        <v>68</v>
      </c>
      <c r="H7845">
        <v>17.14</v>
      </c>
      <c r="I7845" t="s">
        <v>512</v>
      </c>
      <c r="J7845" t="s">
        <v>347</v>
      </c>
      <c r="K7845" t="s">
        <v>398</v>
      </c>
    </row>
    <row r="7846" spans="1:11" hidden="1" x14ac:dyDescent="0.35">
      <c r="A7846" t="s">
        <v>485</v>
      </c>
      <c r="B7846" t="s">
        <v>84</v>
      </c>
      <c r="C7846" t="s">
        <v>339</v>
      </c>
      <c r="D7846" t="s">
        <v>78</v>
      </c>
      <c r="E7846">
        <v>2022</v>
      </c>
      <c r="F7846" t="s">
        <v>502</v>
      </c>
      <c r="G7846" t="s">
        <v>68</v>
      </c>
      <c r="H7846">
        <v>37.159999999999997</v>
      </c>
      <c r="I7846" t="s">
        <v>512</v>
      </c>
      <c r="J7846" t="s">
        <v>347</v>
      </c>
      <c r="K7846" t="s">
        <v>398</v>
      </c>
    </row>
    <row r="7847" spans="1:11" hidden="1" x14ac:dyDescent="0.35">
      <c r="A7847" t="s">
        <v>485</v>
      </c>
      <c r="B7847" t="s">
        <v>84</v>
      </c>
      <c r="C7847" t="s">
        <v>339</v>
      </c>
      <c r="D7847" t="s">
        <v>78</v>
      </c>
      <c r="E7847">
        <v>2022</v>
      </c>
      <c r="F7847" t="s">
        <v>502</v>
      </c>
      <c r="G7847" t="s">
        <v>68</v>
      </c>
      <c r="H7847">
        <v>4.93</v>
      </c>
      <c r="I7847" t="s">
        <v>512</v>
      </c>
      <c r="J7847" t="s">
        <v>347</v>
      </c>
      <c r="K7847" t="s">
        <v>398</v>
      </c>
    </row>
    <row r="7848" spans="1:11" x14ac:dyDescent="0.35">
      <c r="A7848" t="s">
        <v>487</v>
      </c>
      <c r="B7848" t="s">
        <v>304</v>
      </c>
      <c r="C7848" t="s">
        <v>87</v>
      </c>
      <c r="D7848" t="s">
        <v>78</v>
      </c>
      <c r="E7848">
        <v>2022</v>
      </c>
      <c r="F7848" t="s">
        <v>506</v>
      </c>
      <c r="G7848" t="s">
        <v>309</v>
      </c>
      <c r="H7848">
        <v>-30035.27</v>
      </c>
      <c r="I7848" t="s">
        <v>504</v>
      </c>
      <c r="J7848" t="s">
        <v>14</v>
      </c>
      <c r="K7848" t="s">
        <v>387</v>
      </c>
    </row>
    <row r="7849" spans="1:11" x14ac:dyDescent="0.35">
      <c r="A7849" t="s">
        <v>487</v>
      </c>
      <c r="B7849" t="s">
        <v>304</v>
      </c>
      <c r="C7849" t="s">
        <v>87</v>
      </c>
      <c r="D7849" t="s">
        <v>78</v>
      </c>
      <c r="E7849">
        <v>2022</v>
      </c>
      <c r="F7849" t="s">
        <v>506</v>
      </c>
      <c r="G7849" t="s">
        <v>309</v>
      </c>
      <c r="H7849">
        <v>-14060.28</v>
      </c>
      <c r="I7849" t="s">
        <v>504</v>
      </c>
      <c r="J7849" t="s">
        <v>347</v>
      </c>
      <c r="K7849" t="s">
        <v>387</v>
      </c>
    </row>
    <row r="7850" spans="1:11" x14ac:dyDescent="0.35">
      <c r="A7850" t="s">
        <v>487</v>
      </c>
      <c r="B7850" t="s">
        <v>304</v>
      </c>
      <c r="C7850" t="s">
        <v>87</v>
      </c>
      <c r="D7850" t="s">
        <v>78</v>
      </c>
      <c r="E7850">
        <v>2022</v>
      </c>
      <c r="F7850" t="s">
        <v>506</v>
      </c>
      <c r="G7850" t="s">
        <v>309</v>
      </c>
      <c r="H7850">
        <v>-415.71</v>
      </c>
      <c r="I7850" t="s">
        <v>504</v>
      </c>
      <c r="J7850" t="s">
        <v>14</v>
      </c>
      <c r="K7850" t="s">
        <v>387</v>
      </c>
    </row>
    <row r="7851" spans="1:11" x14ac:dyDescent="0.35">
      <c r="A7851" t="s">
        <v>487</v>
      </c>
      <c r="B7851" t="s">
        <v>304</v>
      </c>
      <c r="C7851" t="s">
        <v>87</v>
      </c>
      <c r="D7851" t="s">
        <v>78</v>
      </c>
      <c r="E7851">
        <v>2022</v>
      </c>
      <c r="F7851" t="s">
        <v>506</v>
      </c>
      <c r="G7851" t="s">
        <v>309</v>
      </c>
      <c r="H7851">
        <v>-194.61</v>
      </c>
      <c r="I7851" t="s">
        <v>504</v>
      </c>
      <c r="J7851" t="s">
        <v>347</v>
      </c>
      <c r="K7851" t="s">
        <v>387</v>
      </c>
    </row>
    <row r="7852" spans="1:11" x14ac:dyDescent="0.35">
      <c r="A7852" t="s">
        <v>487</v>
      </c>
      <c r="B7852" t="s">
        <v>304</v>
      </c>
      <c r="C7852" t="s">
        <v>87</v>
      </c>
      <c r="D7852" t="s">
        <v>78</v>
      </c>
      <c r="E7852">
        <v>2022</v>
      </c>
      <c r="F7852" t="s">
        <v>506</v>
      </c>
      <c r="G7852" t="s">
        <v>309</v>
      </c>
      <c r="H7852">
        <v>16.32</v>
      </c>
      <c r="I7852" t="s">
        <v>504</v>
      </c>
      <c r="J7852" t="s">
        <v>14</v>
      </c>
      <c r="K7852" t="s">
        <v>387</v>
      </c>
    </row>
    <row r="7853" spans="1:11" x14ac:dyDescent="0.35">
      <c r="A7853" t="s">
        <v>487</v>
      </c>
      <c r="B7853" t="s">
        <v>304</v>
      </c>
      <c r="C7853" t="s">
        <v>87</v>
      </c>
      <c r="D7853" t="s">
        <v>78</v>
      </c>
      <c r="E7853">
        <v>2022</v>
      </c>
      <c r="F7853" t="s">
        <v>506</v>
      </c>
      <c r="G7853" t="s">
        <v>309</v>
      </c>
      <c r="H7853">
        <v>7.64</v>
      </c>
      <c r="I7853" t="s">
        <v>504</v>
      </c>
      <c r="J7853" t="s">
        <v>347</v>
      </c>
      <c r="K7853" t="s">
        <v>387</v>
      </c>
    </row>
    <row r="7854" spans="1:11" x14ac:dyDescent="0.35">
      <c r="A7854" t="s">
        <v>487</v>
      </c>
      <c r="B7854" t="s">
        <v>304</v>
      </c>
      <c r="C7854" t="s">
        <v>87</v>
      </c>
      <c r="D7854" t="s">
        <v>78</v>
      </c>
      <c r="E7854">
        <v>2022</v>
      </c>
      <c r="F7854" t="s">
        <v>506</v>
      </c>
      <c r="G7854" t="s">
        <v>309</v>
      </c>
      <c r="H7854">
        <v>-177.44</v>
      </c>
      <c r="I7854" t="s">
        <v>504</v>
      </c>
      <c r="J7854" t="s">
        <v>14</v>
      </c>
      <c r="K7854" t="s">
        <v>387</v>
      </c>
    </row>
    <row r="7855" spans="1:11" x14ac:dyDescent="0.35">
      <c r="A7855" t="s">
        <v>487</v>
      </c>
      <c r="B7855" t="s">
        <v>304</v>
      </c>
      <c r="C7855" t="s">
        <v>87</v>
      </c>
      <c r="D7855" t="s">
        <v>78</v>
      </c>
      <c r="E7855">
        <v>2022</v>
      </c>
      <c r="F7855" t="s">
        <v>506</v>
      </c>
      <c r="G7855" t="s">
        <v>309</v>
      </c>
      <c r="H7855">
        <v>-83.07</v>
      </c>
      <c r="I7855" t="s">
        <v>504</v>
      </c>
      <c r="J7855" t="s">
        <v>347</v>
      </c>
      <c r="K7855" t="s">
        <v>387</v>
      </c>
    </row>
    <row r="7856" spans="1:11" x14ac:dyDescent="0.35">
      <c r="A7856" t="s">
        <v>487</v>
      </c>
      <c r="B7856" t="s">
        <v>304</v>
      </c>
      <c r="C7856" t="s">
        <v>87</v>
      </c>
      <c r="D7856" t="s">
        <v>78</v>
      </c>
      <c r="E7856">
        <v>2022</v>
      </c>
      <c r="F7856" t="s">
        <v>506</v>
      </c>
      <c r="G7856" t="s">
        <v>309</v>
      </c>
      <c r="H7856">
        <v>-24338.27</v>
      </c>
      <c r="I7856" t="s">
        <v>504</v>
      </c>
      <c r="J7856" t="s">
        <v>14</v>
      </c>
      <c r="K7856" t="s">
        <v>387</v>
      </c>
    </row>
    <row r="7857" spans="1:11" x14ac:dyDescent="0.35">
      <c r="A7857" t="s">
        <v>487</v>
      </c>
      <c r="B7857" t="s">
        <v>304</v>
      </c>
      <c r="C7857" t="s">
        <v>87</v>
      </c>
      <c r="D7857" t="s">
        <v>78</v>
      </c>
      <c r="E7857">
        <v>2022</v>
      </c>
      <c r="F7857" t="s">
        <v>506</v>
      </c>
      <c r="G7857" t="s">
        <v>309</v>
      </c>
      <c r="H7857">
        <v>-11393.36</v>
      </c>
      <c r="I7857" t="s">
        <v>504</v>
      </c>
      <c r="J7857" t="s">
        <v>347</v>
      </c>
      <c r="K7857" t="s">
        <v>387</v>
      </c>
    </row>
    <row r="7858" spans="1:11" x14ac:dyDescent="0.35">
      <c r="A7858" t="s">
        <v>487</v>
      </c>
      <c r="B7858" t="s">
        <v>304</v>
      </c>
      <c r="C7858" t="s">
        <v>87</v>
      </c>
      <c r="D7858" t="s">
        <v>78</v>
      </c>
      <c r="E7858">
        <v>2022</v>
      </c>
      <c r="F7858" t="s">
        <v>506</v>
      </c>
      <c r="G7858" t="s">
        <v>309</v>
      </c>
      <c r="H7858">
        <v>-1241.27</v>
      </c>
      <c r="I7858" t="s">
        <v>504</v>
      </c>
      <c r="J7858" t="s">
        <v>14</v>
      </c>
      <c r="K7858" t="s">
        <v>387</v>
      </c>
    </row>
    <row r="7859" spans="1:11" x14ac:dyDescent="0.35">
      <c r="A7859" t="s">
        <v>487</v>
      </c>
      <c r="B7859" t="s">
        <v>304</v>
      </c>
      <c r="C7859" t="s">
        <v>87</v>
      </c>
      <c r="D7859" t="s">
        <v>78</v>
      </c>
      <c r="E7859">
        <v>2022</v>
      </c>
      <c r="F7859" t="s">
        <v>506</v>
      </c>
      <c r="G7859" t="s">
        <v>309</v>
      </c>
      <c r="H7859">
        <v>-581.07000000000005</v>
      </c>
      <c r="I7859" t="s">
        <v>504</v>
      </c>
      <c r="J7859" t="s">
        <v>347</v>
      </c>
      <c r="K7859" t="s">
        <v>387</v>
      </c>
    </row>
    <row r="7860" spans="1:11" x14ac:dyDescent="0.35">
      <c r="A7860" t="s">
        <v>487</v>
      </c>
      <c r="B7860" t="s">
        <v>304</v>
      </c>
      <c r="C7860" t="s">
        <v>87</v>
      </c>
      <c r="D7860" t="s">
        <v>78</v>
      </c>
      <c r="E7860">
        <v>2022</v>
      </c>
      <c r="F7860" t="s">
        <v>500</v>
      </c>
      <c r="G7860" t="s">
        <v>311</v>
      </c>
      <c r="H7860">
        <v>-3383.38</v>
      </c>
      <c r="I7860" t="s">
        <v>504</v>
      </c>
      <c r="J7860" t="s">
        <v>14</v>
      </c>
      <c r="K7860" t="s">
        <v>387</v>
      </c>
    </row>
    <row r="7861" spans="1:11" x14ac:dyDescent="0.35">
      <c r="A7861" t="s">
        <v>487</v>
      </c>
      <c r="B7861" t="s">
        <v>304</v>
      </c>
      <c r="C7861" t="s">
        <v>87</v>
      </c>
      <c r="D7861" t="s">
        <v>78</v>
      </c>
      <c r="E7861">
        <v>2022</v>
      </c>
      <c r="F7861" t="s">
        <v>500</v>
      </c>
      <c r="G7861" t="s">
        <v>311</v>
      </c>
      <c r="H7861">
        <v>-8753.6</v>
      </c>
      <c r="I7861" t="s">
        <v>504</v>
      </c>
      <c r="J7861" t="s">
        <v>347</v>
      </c>
      <c r="K7861" t="s">
        <v>387</v>
      </c>
    </row>
    <row r="7862" spans="1:11" x14ac:dyDescent="0.35">
      <c r="A7862" t="s">
        <v>487</v>
      </c>
      <c r="B7862" t="s">
        <v>304</v>
      </c>
      <c r="C7862" t="s">
        <v>87</v>
      </c>
      <c r="D7862" t="s">
        <v>78</v>
      </c>
      <c r="E7862">
        <v>2022</v>
      </c>
      <c r="F7862" t="s">
        <v>500</v>
      </c>
      <c r="G7862" t="s">
        <v>311</v>
      </c>
      <c r="H7862">
        <v>-46.82</v>
      </c>
      <c r="I7862" t="s">
        <v>504</v>
      </c>
      <c r="J7862" t="s">
        <v>14</v>
      </c>
      <c r="K7862" t="s">
        <v>387</v>
      </c>
    </row>
    <row r="7863" spans="1:11" x14ac:dyDescent="0.35">
      <c r="A7863" t="s">
        <v>487</v>
      </c>
      <c r="B7863" t="s">
        <v>304</v>
      </c>
      <c r="C7863" t="s">
        <v>87</v>
      </c>
      <c r="D7863" t="s">
        <v>78</v>
      </c>
      <c r="E7863">
        <v>2022</v>
      </c>
      <c r="F7863" t="s">
        <v>500</v>
      </c>
      <c r="G7863" t="s">
        <v>311</v>
      </c>
      <c r="H7863">
        <v>-121.15</v>
      </c>
      <c r="I7863" t="s">
        <v>504</v>
      </c>
      <c r="J7863" t="s">
        <v>347</v>
      </c>
      <c r="K7863" t="s">
        <v>387</v>
      </c>
    </row>
    <row r="7864" spans="1:11" x14ac:dyDescent="0.35">
      <c r="A7864" t="s">
        <v>487</v>
      </c>
      <c r="B7864" t="s">
        <v>304</v>
      </c>
      <c r="C7864" t="s">
        <v>87</v>
      </c>
      <c r="D7864" t="s">
        <v>78</v>
      </c>
      <c r="E7864">
        <v>2022</v>
      </c>
      <c r="F7864" t="s">
        <v>500</v>
      </c>
      <c r="G7864" t="s">
        <v>311</v>
      </c>
      <c r="H7864">
        <v>1.83</v>
      </c>
      <c r="I7864" t="s">
        <v>504</v>
      </c>
      <c r="J7864" t="s">
        <v>14</v>
      </c>
      <c r="K7864" t="s">
        <v>387</v>
      </c>
    </row>
    <row r="7865" spans="1:11" x14ac:dyDescent="0.35">
      <c r="A7865" t="s">
        <v>487</v>
      </c>
      <c r="B7865" t="s">
        <v>304</v>
      </c>
      <c r="C7865" t="s">
        <v>87</v>
      </c>
      <c r="D7865" t="s">
        <v>78</v>
      </c>
      <c r="E7865">
        <v>2022</v>
      </c>
      <c r="F7865" t="s">
        <v>500</v>
      </c>
      <c r="G7865" t="s">
        <v>311</v>
      </c>
      <c r="H7865">
        <v>4.76</v>
      </c>
      <c r="I7865" t="s">
        <v>504</v>
      </c>
      <c r="J7865" t="s">
        <v>347</v>
      </c>
      <c r="K7865" t="s">
        <v>387</v>
      </c>
    </row>
    <row r="7866" spans="1:11" x14ac:dyDescent="0.35">
      <c r="A7866" t="s">
        <v>487</v>
      </c>
      <c r="B7866" t="s">
        <v>304</v>
      </c>
      <c r="C7866" t="s">
        <v>87</v>
      </c>
      <c r="D7866" t="s">
        <v>78</v>
      </c>
      <c r="E7866">
        <v>2022</v>
      </c>
      <c r="F7866" t="s">
        <v>500</v>
      </c>
      <c r="G7866" t="s">
        <v>311</v>
      </c>
      <c r="H7866">
        <v>-19.989999999999998</v>
      </c>
      <c r="I7866" t="s">
        <v>504</v>
      </c>
      <c r="J7866" t="s">
        <v>14</v>
      </c>
      <c r="K7866" t="s">
        <v>387</v>
      </c>
    </row>
    <row r="7867" spans="1:11" x14ac:dyDescent="0.35">
      <c r="A7867" t="s">
        <v>487</v>
      </c>
      <c r="B7867" t="s">
        <v>304</v>
      </c>
      <c r="C7867" t="s">
        <v>87</v>
      </c>
      <c r="D7867" t="s">
        <v>78</v>
      </c>
      <c r="E7867">
        <v>2022</v>
      </c>
      <c r="F7867" t="s">
        <v>500</v>
      </c>
      <c r="G7867" t="s">
        <v>311</v>
      </c>
      <c r="H7867">
        <v>-51.71</v>
      </c>
      <c r="I7867" t="s">
        <v>504</v>
      </c>
      <c r="J7867" t="s">
        <v>347</v>
      </c>
      <c r="K7867" t="s">
        <v>387</v>
      </c>
    </row>
    <row r="7868" spans="1:11" x14ac:dyDescent="0.35">
      <c r="A7868" t="s">
        <v>487</v>
      </c>
      <c r="B7868" t="s">
        <v>304</v>
      </c>
      <c r="C7868" t="s">
        <v>87</v>
      </c>
      <c r="D7868" t="s">
        <v>78</v>
      </c>
      <c r="E7868">
        <v>2022</v>
      </c>
      <c r="F7868" t="s">
        <v>500</v>
      </c>
      <c r="G7868" t="s">
        <v>311</v>
      </c>
      <c r="H7868">
        <v>-2741.64</v>
      </c>
      <c r="I7868" t="s">
        <v>504</v>
      </c>
      <c r="J7868" t="s">
        <v>14</v>
      </c>
      <c r="K7868" t="s">
        <v>387</v>
      </c>
    </row>
    <row r="7869" spans="1:11" x14ac:dyDescent="0.35">
      <c r="A7869" t="s">
        <v>487</v>
      </c>
      <c r="B7869" t="s">
        <v>304</v>
      </c>
      <c r="C7869" t="s">
        <v>87</v>
      </c>
      <c r="D7869" t="s">
        <v>78</v>
      </c>
      <c r="E7869">
        <v>2022</v>
      </c>
      <c r="F7869" t="s">
        <v>500</v>
      </c>
      <c r="G7869" t="s">
        <v>311</v>
      </c>
      <c r="H7869">
        <v>-7093.25</v>
      </c>
      <c r="I7869" t="s">
        <v>504</v>
      </c>
      <c r="J7869" t="s">
        <v>347</v>
      </c>
      <c r="K7869" t="s">
        <v>387</v>
      </c>
    </row>
    <row r="7870" spans="1:11" x14ac:dyDescent="0.35">
      <c r="A7870" t="s">
        <v>487</v>
      </c>
      <c r="B7870" t="s">
        <v>304</v>
      </c>
      <c r="C7870" t="s">
        <v>87</v>
      </c>
      <c r="D7870" t="s">
        <v>78</v>
      </c>
      <c r="E7870">
        <v>2022</v>
      </c>
      <c r="F7870" t="s">
        <v>500</v>
      </c>
      <c r="G7870" t="s">
        <v>311</v>
      </c>
      <c r="H7870">
        <v>-139.82</v>
      </c>
      <c r="I7870" t="s">
        <v>504</v>
      </c>
      <c r="J7870" t="s">
        <v>14</v>
      </c>
      <c r="K7870" t="s">
        <v>387</v>
      </c>
    </row>
    <row r="7871" spans="1:11" x14ac:dyDescent="0.35">
      <c r="A7871" t="s">
        <v>487</v>
      </c>
      <c r="B7871" t="s">
        <v>304</v>
      </c>
      <c r="C7871" t="s">
        <v>87</v>
      </c>
      <c r="D7871" t="s">
        <v>78</v>
      </c>
      <c r="E7871">
        <v>2022</v>
      </c>
      <c r="F7871" t="s">
        <v>500</v>
      </c>
      <c r="G7871" t="s">
        <v>311</v>
      </c>
      <c r="H7871">
        <v>-361.76</v>
      </c>
      <c r="I7871" t="s">
        <v>504</v>
      </c>
      <c r="J7871" t="s">
        <v>347</v>
      </c>
      <c r="K7871" t="s">
        <v>387</v>
      </c>
    </row>
    <row r="7872" spans="1:11" x14ac:dyDescent="0.35">
      <c r="A7872" t="s">
        <v>487</v>
      </c>
      <c r="B7872" t="s">
        <v>304</v>
      </c>
      <c r="C7872" t="s">
        <v>87</v>
      </c>
      <c r="D7872" t="s">
        <v>78</v>
      </c>
      <c r="E7872">
        <v>2022</v>
      </c>
      <c r="F7872" t="s">
        <v>71</v>
      </c>
      <c r="G7872" t="s">
        <v>310</v>
      </c>
      <c r="H7872">
        <v>-8823.92</v>
      </c>
      <c r="I7872" t="s">
        <v>504</v>
      </c>
      <c r="J7872" t="s">
        <v>347</v>
      </c>
      <c r="K7872" t="s">
        <v>387</v>
      </c>
    </row>
    <row r="7873" spans="1:11" x14ac:dyDescent="0.35">
      <c r="A7873" t="s">
        <v>487</v>
      </c>
      <c r="B7873" t="s">
        <v>304</v>
      </c>
      <c r="C7873" t="s">
        <v>87</v>
      </c>
      <c r="D7873" t="s">
        <v>78</v>
      </c>
      <c r="E7873">
        <v>2022</v>
      </c>
      <c r="F7873" t="s">
        <v>71</v>
      </c>
      <c r="G7873" t="s">
        <v>310</v>
      </c>
      <c r="H7873">
        <v>-122.12</v>
      </c>
      <c r="I7873" t="s">
        <v>504</v>
      </c>
      <c r="J7873" t="s">
        <v>347</v>
      </c>
      <c r="K7873" t="s">
        <v>387</v>
      </c>
    </row>
    <row r="7874" spans="1:11" x14ac:dyDescent="0.35">
      <c r="A7874" t="s">
        <v>487</v>
      </c>
      <c r="B7874" t="s">
        <v>304</v>
      </c>
      <c r="C7874" t="s">
        <v>87</v>
      </c>
      <c r="D7874" t="s">
        <v>78</v>
      </c>
      <c r="E7874">
        <v>2022</v>
      </c>
      <c r="F7874" t="s">
        <v>71</v>
      </c>
      <c r="G7874" t="s">
        <v>310</v>
      </c>
      <c r="H7874">
        <v>4.78</v>
      </c>
      <c r="I7874" t="s">
        <v>504</v>
      </c>
      <c r="J7874" t="s">
        <v>347</v>
      </c>
      <c r="K7874" t="s">
        <v>387</v>
      </c>
    </row>
    <row r="7875" spans="1:11" x14ac:dyDescent="0.35">
      <c r="A7875" t="s">
        <v>487</v>
      </c>
      <c r="B7875" t="s">
        <v>304</v>
      </c>
      <c r="C7875" t="s">
        <v>87</v>
      </c>
      <c r="D7875" t="s">
        <v>78</v>
      </c>
      <c r="E7875">
        <v>2022</v>
      </c>
      <c r="F7875" t="s">
        <v>71</v>
      </c>
      <c r="G7875" t="s">
        <v>310</v>
      </c>
      <c r="H7875">
        <v>-52.12</v>
      </c>
      <c r="I7875" t="s">
        <v>504</v>
      </c>
      <c r="J7875" t="s">
        <v>347</v>
      </c>
      <c r="K7875" t="s">
        <v>387</v>
      </c>
    </row>
    <row r="7876" spans="1:11" x14ac:dyDescent="0.35">
      <c r="A7876" t="s">
        <v>487</v>
      </c>
      <c r="B7876" t="s">
        <v>304</v>
      </c>
      <c r="C7876" t="s">
        <v>87</v>
      </c>
      <c r="D7876" t="s">
        <v>78</v>
      </c>
      <c r="E7876">
        <v>2022</v>
      </c>
      <c r="F7876" t="s">
        <v>71</v>
      </c>
      <c r="G7876" t="s">
        <v>310</v>
      </c>
      <c r="H7876">
        <v>-7150.23</v>
      </c>
      <c r="I7876" t="s">
        <v>504</v>
      </c>
      <c r="J7876" t="s">
        <v>347</v>
      </c>
      <c r="K7876" t="s">
        <v>387</v>
      </c>
    </row>
    <row r="7877" spans="1:11" x14ac:dyDescent="0.35">
      <c r="A7877" t="s">
        <v>487</v>
      </c>
      <c r="B7877" t="s">
        <v>304</v>
      </c>
      <c r="C7877" t="s">
        <v>87</v>
      </c>
      <c r="D7877" t="s">
        <v>78</v>
      </c>
      <c r="E7877">
        <v>2022</v>
      </c>
      <c r="F7877" t="s">
        <v>71</v>
      </c>
      <c r="G7877" t="s">
        <v>310</v>
      </c>
      <c r="H7877">
        <v>-364.67</v>
      </c>
      <c r="I7877" t="s">
        <v>504</v>
      </c>
      <c r="J7877" t="s">
        <v>347</v>
      </c>
      <c r="K7877" t="s">
        <v>387</v>
      </c>
    </row>
    <row r="7878" spans="1:11" x14ac:dyDescent="0.35">
      <c r="A7878" t="s">
        <v>487</v>
      </c>
      <c r="B7878" t="s">
        <v>304</v>
      </c>
      <c r="C7878" t="s">
        <v>87</v>
      </c>
      <c r="D7878" t="s">
        <v>78</v>
      </c>
      <c r="E7878">
        <v>2022</v>
      </c>
      <c r="F7878" t="s">
        <v>148</v>
      </c>
      <c r="G7878" t="s">
        <v>308</v>
      </c>
      <c r="H7878">
        <v>-2965.3</v>
      </c>
      <c r="I7878" t="s">
        <v>504</v>
      </c>
      <c r="J7878" t="s">
        <v>347</v>
      </c>
      <c r="K7878" t="s">
        <v>387</v>
      </c>
    </row>
    <row r="7879" spans="1:11" x14ac:dyDescent="0.35">
      <c r="A7879" t="s">
        <v>487</v>
      </c>
      <c r="B7879" t="s">
        <v>304</v>
      </c>
      <c r="C7879" t="s">
        <v>87</v>
      </c>
      <c r="D7879" t="s">
        <v>78</v>
      </c>
      <c r="E7879">
        <v>2022</v>
      </c>
      <c r="F7879" t="s">
        <v>148</v>
      </c>
      <c r="G7879" t="s">
        <v>308</v>
      </c>
      <c r="H7879">
        <v>-41.03</v>
      </c>
      <c r="I7879" t="s">
        <v>504</v>
      </c>
      <c r="J7879" t="s">
        <v>347</v>
      </c>
      <c r="K7879" t="s">
        <v>387</v>
      </c>
    </row>
    <row r="7880" spans="1:11" x14ac:dyDescent="0.35">
      <c r="A7880" t="s">
        <v>487</v>
      </c>
      <c r="B7880" t="s">
        <v>304</v>
      </c>
      <c r="C7880" t="s">
        <v>87</v>
      </c>
      <c r="D7880" t="s">
        <v>78</v>
      </c>
      <c r="E7880">
        <v>2022</v>
      </c>
      <c r="F7880" t="s">
        <v>148</v>
      </c>
      <c r="G7880" t="s">
        <v>308</v>
      </c>
      <c r="H7880">
        <v>1.6</v>
      </c>
      <c r="I7880" t="s">
        <v>504</v>
      </c>
      <c r="J7880" t="s">
        <v>347</v>
      </c>
      <c r="K7880" t="s">
        <v>387</v>
      </c>
    </row>
    <row r="7881" spans="1:11" x14ac:dyDescent="0.35">
      <c r="A7881" t="s">
        <v>487</v>
      </c>
      <c r="B7881" t="s">
        <v>304</v>
      </c>
      <c r="C7881" t="s">
        <v>87</v>
      </c>
      <c r="D7881" t="s">
        <v>78</v>
      </c>
      <c r="E7881">
        <v>2022</v>
      </c>
      <c r="F7881" t="s">
        <v>148</v>
      </c>
      <c r="G7881" t="s">
        <v>308</v>
      </c>
      <c r="H7881">
        <v>-17.52</v>
      </c>
      <c r="I7881" t="s">
        <v>504</v>
      </c>
      <c r="J7881" t="s">
        <v>347</v>
      </c>
      <c r="K7881" t="s">
        <v>387</v>
      </c>
    </row>
    <row r="7882" spans="1:11" x14ac:dyDescent="0.35">
      <c r="A7882" t="s">
        <v>487</v>
      </c>
      <c r="B7882" t="s">
        <v>304</v>
      </c>
      <c r="C7882" t="s">
        <v>87</v>
      </c>
      <c r="D7882" t="s">
        <v>78</v>
      </c>
      <c r="E7882">
        <v>2022</v>
      </c>
      <c r="F7882" t="s">
        <v>148</v>
      </c>
      <c r="G7882" t="s">
        <v>308</v>
      </c>
      <c r="H7882">
        <v>-2402.85</v>
      </c>
      <c r="I7882" t="s">
        <v>504</v>
      </c>
      <c r="J7882" t="s">
        <v>347</v>
      </c>
      <c r="K7882" t="s">
        <v>387</v>
      </c>
    </row>
    <row r="7883" spans="1:11" x14ac:dyDescent="0.35">
      <c r="A7883" t="s">
        <v>487</v>
      </c>
      <c r="B7883" t="s">
        <v>304</v>
      </c>
      <c r="C7883" t="s">
        <v>87</v>
      </c>
      <c r="D7883" t="s">
        <v>78</v>
      </c>
      <c r="E7883">
        <v>2022</v>
      </c>
      <c r="F7883" t="s">
        <v>148</v>
      </c>
      <c r="G7883" t="s">
        <v>308</v>
      </c>
      <c r="H7883">
        <v>-122.55</v>
      </c>
      <c r="I7883" t="s">
        <v>504</v>
      </c>
      <c r="J7883" t="s">
        <v>347</v>
      </c>
      <c r="K7883" t="s">
        <v>387</v>
      </c>
    </row>
    <row r="7884" spans="1:11" x14ac:dyDescent="0.35">
      <c r="A7884" t="s">
        <v>487</v>
      </c>
      <c r="B7884" t="s">
        <v>304</v>
      </c>
      <c r="C7884" t="s">
        <v>87</v>
      </c>
      <c r="D7884" t="s">
        <v>78</v>
      </c>
      <c r="E7884">
        <v>2022</v>
      </c>
      <c r="F7884" t="s">
        <v>156</v>
      </c>
      <c r="G7884" t="s">
        <v>307</v>
      </c>
      <c r="H7884">
        <v>-435.82</v>
      </c>
      <c r="I7884" t="s">
        <v>504</v>
      </c>
      <c r="J7884" t="s">
        <v>14</v>
      </c>
      <c r="K7884" t="s">
        <v>387</v>
      </c>
    </row>
    <row r="7885" spans="1:11" x14ac:dyDescent="0.35">
      <c r="A7885" t="s">
        <v>487</v>
      </c>
      <c r="B7885" t="s">
        <v>304</v>
      </c>
      <c r="C7885" t="s">
        <v>87</v>
      </c>
      <c r="D7885" t="s">
        <v>78</v>
      </c>
      <c r="E7885">
        <v>2022</v>
      </c>
      <c r="F7885" t="s">
        <v>156</v>
      </c>
      <c r="G7885" t="s">
        <v>307</v>
      </c>
      <c r="H7885">
        <v>-6794.97</v>
      </c>
      <c r="I7885" t="s">
        <v>504</v>
      </c>
      <c r="J7885" t="s">
        <v>347</v>
      </c>
      <c r="K7885" t="s">
        <v>387</v>
      </c>
    </row>
    <row r="7886" spans="1:11" x14ac:dyDescent="0.35">
      <c r="A7886" t="s">
        <v>487</v>
      </c>
      <c r="B7886" t="s">
        <v>304</v>
      </c>
      <c r="C7886" t="s">
        <v>87</v>
      </c>
      <c r="D7886" t="s">
        <v>78</v>
      </c>
      <c r="E7886">
        <v>2022</v>
      </c>
      <c r="F7886" t="s">
        <v>156</v>
      </c>
      <c r="G7886" t="s">
        <v>307</v>
      </c>
      <c r="H7886">
        <v>-6.04</v>
      </c>
      <c r="I7886" t="s">
        <v>504</v>
      </c>
      <c r="J7886" t="s">
        <v>14</v>
      </c>
      <c r="K7886" t="s">
        <v>387</v>
      </c>
    </row>
    <row r="7887" spans="1:11" x14ac:dyDescent="0.35">
      <c r="A7887" t="s">
        <v>487</v>
      </c>
      <c r="B7887" t="s">
        <v>304</v>
      </c>
      <c r="C7887" t="s">
        <v>87</v>
      </c>
      <c r="D7887" t="s">
        <v>78</v>
      </c>
      <c r="E7887">
        <v>2022</v>
      </c>
      <c r="F7887" t="s">
        <v>156</v>
      </c>
      <c r="G7887" t="s">
        <v>307</v>
      </c>
      <c r="H7887">
        <v>-94.05</v>
      </c>
      <c r="I7887" t="s">
        <v>504</v>
      </c>
      <c r="J7887" t="s">
        <v>347</v>
      </c>
      <c r="K7887" t="s">
        <v>387</v>
      </c>
    </row>
    <row r="7888" spans="1:11" x14ac:dyDescent="0.35">
      <c r="A7888" t="s">
        <v>487</v>
      </c>
      <c r="B7888" t="s">
        <v>304</v>
      </c>
      <c r="C7888" t="s">
        <v>87</v>
      </c>
      <c r="D7888" t="s">
        <v>78</v>
      </c>
      <c r="E7888">
        <v>2022</v>
      </c>
      <c r="F7888" t="s">
        <v>156</v>
      </c>
      <c r="G7888" t="s">
        <v>307</v>
      </c>
      <c r="H7888">
        <v>0.24</v>
      </c>
      <c r="I7888" t="s">
        <v>504</v>
      </c>
      <c r="J7888" t="s">
        <v>14</v>
      </c>
      <c r="K7888" t="s">
        <v>387</v>
      </c>
    </row>
    <row r="7889" spans="1:11" x14ac:dyDescent="0.35">
      <c r="A7889" t="s">
        <v>487</v>
      </c>
      <c r="B7889" t="s">
        <v>304</v>
      </c>
      <c r="C7889" t="s">
        <v>87</v>
      </c>
      <c r="D7889" t="s">
        <v>78</v>
      </c>
      <c r="E7889">
        <v>2022</v>
      </c>
      <c r="F7889" t="s">
        <v>156</v>
      </c>
      <c r="G7889" t="s">
        <v>307</v>
      </c>
      <c r="H7889">
        <v>3.7</v>
      </c>
      <c r="I7889" t="s">
        <v>504</v>
      </c>
      <c r="J7889" t="s">
        <v>347</v>
      </c>
      <c r="K7889" t="s">
        <v>387</v>
      </c>
    </row>
    <row r="7890" spans="1:11" x14ac:dyDescent="0.35">
      <c r="A7890" t="s">
        <v>487</v>
      </c>
      <c r="B7890" t="s">
        <v>304</v>
      </c>
      <c r="C7890" t="s">
        <v>87</v>
      </c>
      <c r="D7890" t="s">
        <v>78</v>
      </c>
      <c r="E7890">
        <v>2022</v>
      </c>
      <c r="F7890" t="s">
        <v>156</v>
      </c>
      <c r="G7890" t="s">
        <v>307</v>
      </c>
      <c r="H7890">
        <v>-2.57</v>
      </c>
      <c r="I7890" t="s">
        <v>504</v>
      </c>
      <c r="J7890" t="s">
        <v>14</v>
      </c>
      <c r="K7890" t="s">
        <v>387</v>
      </c>
    </row>
    <row r="7891" spans="1:11" x14ac:dyDescent="0.35">
      <c r="A7891" t="s">
        <v>487</v>
      </c>
      <c r="B7891" t="s">
        <v>304</v>
      </c>
      <c r="C7891" t="s">
        <v>87</v>
      </c>
      <c r="D7891" t="s">
        <v>78</v>
      </c>
      <c r="E7891">
        <v>2022</v>
      </c>
      <c r="F7891" t="s">
        <v>156</v>
      </c>
      <c r="G7891" t="s">
        <v>307</v>
      </c>
      <c r="H7891">
        <v>-40.14</v>
      </c>
      <c r="I7891" t="s">
        <v>504</v>
      </c>
      <c r="J7891" t="s">
        <v>347</v>
      </c>
      <c r="K7891" t="s">
        <v>387</v>
      </c>
    </row>
    <row r="7892" spans="1:11" x14ac:dyDescent="0.35">
      <c r="A7892" t="s">
        <v>487</v>
      </c>
      <c r="B7892" t="s">
        <v>304</v>
      </c>
      <c r="C7892" t="s">
        <v>87</v>
      </c>
      <c r="D7892" t="s">
        <v>78</v>
      </c>
      <c r="E7892">
        <v>2022</v>
      </c>
      <c r="F7892" t="s">
        <v>156</v>
      </c>
      <c r="G7892" t="s">
        <v>307</v>
      </c>
      <c r="H7892">
        <v>-353.16</v>
      </c>
      <c r="I7892" t="s">
        <v>504</v>
      </c>
      <c r="J7892" t="s">
        <v>14</v>
      </c>
      <c r="K7892" t="s">
        <v>387</v>
      </c>
    </row>
    <row r="7893" spans="1:11" x14ac:dyDescent="0.35">
      <c r="A7893" t="s">
        <v>487</v>
      </c>
      <c r="B7893" t="s">
        <v>304</v>
      </c>
      <c r="C7893" t="s">
        <v>87</v>
      </c>
      <c r="D7893" t="s">
        <v>78</v>
      </c>
      <c r="E7893">
        <v>2022</v>
      </c>
      <c r="F7893" t="s">
        <v>156</v>
      </c>
      <c r="G7893" t="s">
        <v>307</v>
      </c>
      <c r="H7893">
        <v>-5506.12</v>
      </c>
      <c r="I7893" t="s">
        <v>504</v>
      </c>
      <c r="J7893" t="s">
        <v>347</v>
      </c>
      <c r="K7893" t="s">
        <v>387</v>
      </c>
    </row>
    <row r="7894" spans="1:11" x14ac:dyDescent="0.35">
      <c r="A7894" t="s">
        <v>487</v>
      </c>
      <c r="B7894" t="s">
        <v>304</v>
      </c>
      <c r="C7894" t="s">
        <v>87</v>
      </c>
      <c r="D7894" t="s">
        <v>78</v>
      </c>
      <c r="E7894">
        <v>2022</v>
      </c>
      <c r="F7894" t="s">
        <v>156</v>
      </c>
      <c r="G7894" t="s">
        <v>307</v>
      </c>
      <c r="H7894">
        <v>-18.010000000000002</v>
      </c>
      <c r="I7894" t="s">
        <v>504</v>
      </c>
      <c r="J7894" t="s">
        <v>14</v>
      </c>
      <c r="K7894" t="s">
        <v>387</v>
      </c>
    </row>
    <row r="7895" spans="1:11" x14ac:dyDescent="0.35">
      <c r="A7895" t="s">
        <v>487</v>
      </c>
      <c r="B7895" t="s">
        <v>304</v>
      </c>
      <c r="C7895" t="s">
        <v>87</v>
      </c>
      <c r="D7895" t="s">
        <v>78</v>
      </c>
      <c r="E7895">
        <v>2022</v>
      </c>
      <c r="F7895" t="s">
        <v>156</v>
      </c>
      <c r="G7895" t="s">
        <v>307</v>
      </c>
      <c r="H7895">
        <v>-280.82</v>
      </c>
      <c r="I7895" t="s">
        <v>504</v>
      </c>
      <c r="J7895" t="s">
        <v>347</v>
      </c>
      <c r="K7895" t="s">
        <v>387</v>
      </c>
    </row>
    <row r="7896" spans="1:11" x14ac:dyDescent="0.35">
      <c r="A7896" t="s">
        <v>487</v>
      </c>
      <c r="B7896" t="s">
        <v>304</v>
      </c>
      <c r="C7896" t="s">
        <v>87</v>
      </c>
      <c r="D7896" t="s">
        <v>78</v>
      </c>
      <c r="E7896">
        <v>2022</v>
      </c>
      <c r="F7896" t="s">
        <v>502</v>
      </c>
      <c r="G7896" t="s">
        <v>68</v>
      </c>
      <c r="H7896">
        <v>101032.51</v>
      </c>
      <c r="I7896" t="s">
        <v>504</v>
      </c>
      <c r="J7896" t="s">
        <v>347</v>
      </c>
      <c r="K7896" t="s">
        <v>387</v>
      </c>
    </row>
    <row r="7897" spans="1:11" x14ac:dyDescent="0.35">
      <c r="A7897" t="s">
        <v>487</v>
      </c>
      <c r="B7897" t="s">
        <v>304</v>
      </c>
      <c r="C7897" t="s">
        <v>87</v>
      </c>
      <c r="D7897" t="s">
        <v>78</v>
      </c>
      <c r="E7897">
        <v>2022</v>
      </c>
      <c r="F7897" t="s">
        <v>502</v>
      </c>
      <c r="G7897" t="s">
        <v>68</v>
      </c>
      <c r="H7897">
        <v>2251.21</v>
      </c>
      <c r="I7897" t="s">
        <v>504</v>
      </c>
      <c r="J7897" t="s">
        <v>347</v>
      </c>
      <c r="K7897" t="s">
        <v>387</v>
      </c>
    </row>
    <row r="7898" spans="1:11" x14ac:dyDescent="0.35">
      <c r="A7898" t="s">
        <v>487</v>
      </c>
      <c r="B7898" t="s">
        <v>304</v>
      </c>
      <c r="C7898" t="s">
        <v>87</v>
      </c>
      <c r="D7898" t="s">
        <v>78</v>
      </c>
      <c r="E7898">
        <v>2022</v>
      </c>
      <c r="F7898" t="s">
        <v>502</v>
      </c>
      <c r="G7898" t="s">
        <v>68</v>
      </c>
      <c r="H7898">
        <v>393.67</v>
      </c>
      <c r="I7898" t="s">
        <v>504</v>
      </c>
      <c r="J7898" t="s">
        <v>347</v>
      </c>
      <c r="K7898" t="s">
        <v>387</v>
      </c>
    </row>
    <row r="7899" spans="1:11" x14ac:dyDescent="0.35">
      <c r="A7899" t="s">
        <v>487</v>
      </c>
      <c r="B7899" t="s">
        <v>304</v>
      </c>
      <c r="C7899" t="s">
        <v>87</v>
      </c>
      <c r="D7899" t="s">
        <v>78</v>
      </c>
      <c r="E7899">
        <v>2022</v>
      </c>
      <c r="F7899" t="s">
        <v>502</v>
      </c>
      <c r="G7899" t="s">
        <v>68</v>
      </c>
      <c r="H7899">
        <v>1098.52</v>
      </c>
      <c r="I7899" t="s">
        <v>504</v>
      </c>
      <c r="J7899" t="s">
        <v>347</v>
      </c>
      <c r="K7899" t="s">
        <v>387</v>
      </c>
    </row>
    <row r="7900" spans="1:11" x14ac:dyDescent="0.35">
      <c r="A7900" t="s">
        <v>487</v>
      </c>
      <c r="B7900" t="s">
        <v>304</v>
      </c>
      <c r="C7900" t="s">
        <v>87</v>
      </c>
      <c r="D7900" t="s">
        <v>78</v>
      </c>
      <c r="E7900">
        <v>2022</v>
      </c>
      <c r="F7900" t="s">
        <v>502</v>
      </c>
      <c r="G7900" t="s">
        <v>68</v>
      </c>
      <c r="H7900">
        <v>78377.899999999994</v>
      </c>
      <c r="I7900" t="s">
        <v>504</v>
      </c>
      <c r="J7900" t="s">
        <v>347</v>
      </c>
      <c r="K7900" t="s">
        <v>387</v>
      </c>
    </row>
    <row r="7901" spans="1:11" x14ac:dyDescent="0.35">
      <c r="A7901" t="s">
        <v>487</v>
      </c>
      <c r="B7901" t="s">
        <v>304</v>
      </c>
      <c r="C7901" t="s">
        <v>87</v>
      </c>
      <c r="D7901" t="s">
        <v>78</v>
      </c>
      <c r="E7901">
        <v>2022</v>
      </c>
      <c r="F7901" t="s">
        <v>502</v>
      </c>
      <c r="G7901" t="s">
        <v>68</v>
      </c>
      <c r="H7901">
        <v>5375.48</v>
      </c>
      <c r="I7901" t="s">
        <v>504</v>
      </c>
      <c r="J7901" t="s">
        <v>347</v>
      </c>
      <c r="K7901" t="s">
        <v>387</v>
      </c>
    </row>
    <row r="7902" spans="1:11" hidden="1" x14ac:dyDescent="0.35">
      <c r="A7902" t="s">
        <v>487</v>
      </c>
      <c r="B7902" t="s">
        <v>84</v>
      </c>
      <c r="C7902" t="s">
        <v>351</v>
      </c>
      <c r="D7902" t="s">
        <v>78</v>
      </c>
      <c r="E7902">
        <v>2022</v>
      </c>
      <c r="F7902" t="s">
        <v>500</v>
      </c>
      <c r="G7902" t="s">
        <v>311</v>
      </c>
      <c r="H7902">
        <v>1816.6</v>
      </c>
      <c r="I7902" t="s">
        <v>504</v>
      </c>
      <c r="J7902" t="s">
        <v>14</v>
      </c>
      <c r="K7902" t="s">
        <v>403</v>
      </c>
    </row>
    <row r="7903" spans="1:11" hidden="1" x14ac:dyDescent="0.35">
      <c r="A7903" t="s">
        <v>487</v>
      </c>
      <c r="B7903" t="s">
        <v>84</v>
      </c>
      <c r="C7903" t="s">
        <v>351</v>
      </c>
      <c r="D7903" t="s">
        <v>78</v>
      </c>
      <c r="E7903">
        <v>2022</v>
      </c>
      <c r="F7903" t="s">
        <v>500</v>
      </c>
      <c r="G7903" t="s">
        <v>311</v>
      </c>
      <c r="H7903">
        <v>1993.99</v>
      </c>
      <c r="I7903" t="s">
        <v>504</v>
      </c>
      <c r="J7903" t="s">
        <v>347</v>
      </c>
      <c r="K7903" t="s">
        <v>403</v>
      </c>
    </row>
    <row r="7904" spans="1:11" hidden="1" x14ac:dyDescent="0.35">
      <c r="A7904" t="s">
        <v>487</v>
      </c>
      <c r="B7904" t="s">
        <v>84</v>
      </c>
      <c r="C7904" t="s">
        <v>351</v>
      </c>
      <c r="D7904" t="s">
        <v>78</v>
      </c>
      <c r="E7904">
        <v>2022</v>
      </c>
      <c r="F7904" t="s">
        <v>500</v>
      </c>
      <c r="G7904" t="s">
        <v>311</v>
      </c>
      <c r="H7904">
        <v>1983.66</v>
      </c>
      <c r="I7904" t="s">
        <v>504</v>
      </c>
      <c r="J7904" t="s">
        <v>14</v>
      </c>
      <c r="K7904" t="s">
        <v>403</v>
      </c>
    </row>
    <row r="7905" spans="1:11" hidden="1" x14ac:dyDescent="0.35">
      <c r="A7905" t="s">
        <v>487</v>
      </c>
      <c r="B7905" t="s">
        <v>84</v>
      </c>
      <c r="C7905" t="s">
        <v>351</v>
      </c>
      <c r="D7905" t="s">
        <v>78</v>
      </c>
      <c r="E7905">
        <v>2022</v>
      </c>
      <c r="F7905" t="s">
        <v>500</v>
      </c>
      <c r="G7905" t="s">
        <v>311</v>
      </c>
      <c r="H7905">
        <v>2177.36</v>
      </c>
      <c r="I7905" t="s">
        <v>504</v>
      </c>
      <c r="J7905" t="s">
        <v>347</v>
      </c>
      <c r="K7905" t="s">
        <v>403</v>
      </c>
    </row>
    <row r="7906" spans="1:11" hidden="1" x14ac:dyDescent="0.35">
      <c r="A7906" t="s">
        <v>487</v>
      </c>
      <c r="B7906" t="s">
        <v>84</v>
      </c>
      <c r="C7906" t="s">
        <v>351</v>
      </c>
      <c r="D7906" t="s">
        <v>78</v>
      </c>
      <c r="E7906">
        <v>2022</v>
      </c>
      <c r="F7906" t="s">
        <v>500</v>
      </c>
      <c r="G7906" t="s">
        <v>311</v>
      </c>
      <c r="H7906">
        <v>918.74</v>
      </c>
      <c r="I7906" t="s">
        <v>504</v>
      </c>
      <c r="J7906" t="s">
        <v>14</v>
      </c>
      <c r="K7906" t="s">
        <v>403</v>
      </c>
    </row>
    <row r="7907" spans="1:11" hidden="1" x14ac:dyDescent="0.35">
      <c r="A7907" t="s">
        <v>487</v>
      </c>
      <c r="B7907" t="s">
        <v>84</v>
      </c>
      <c r="C7907" t="s">
        <v>351</v>
      </c>
      <c r="D7907" t="s">
        <v>78</v>
      </c>
      <c r="E7907">
        <v>2022</v>
      </c>
      <c r="F7907" t="s">
        <v>500</v>
      </c>
      <c r="G7907" t="s">
        <v>311</v>
      </c>
      <c r="H7907">
        <v>1008.46</v>
      </c>
      <c r="I7907" t="s">
        <v>504</v>
      </c>
      <c r="J7907" t="s">
        <v>347</v>
      </c>
      <c r="K7907" t="s">
        <v>403</v>
      </c>
    </row>
    <row r="7908" spans="1:11" hidden="1" x14ac:dyDescent="0.35">
      <c r="A7908" t="s">
        <v>487</v>
      </c>
      <c r="B7908" t="s">
        <v>84</v>
      </c>
      <c r="C7908" t="s">
        <v>351</v>
      </c>
      <c r="D7908" t="s">
        <v>78</v>
      </c>
      <c r="E7908">
        <v>2022</v>
      </c>
      <c r="F7908" t="s">
        <v>500</v>
      </c>
      <c r="G7908" t="s">
        <v>311</v>
      </c>
      <c r="H7908">
        <v>1837.48</v>
      </c>
      <c r="I7908" t="s">
        <v>504</v>
      </c>
      <c r="J7908" t="s">
        <v>14</v>
      </c>
      <c r="K7908" t="s">
        <v>403</v>
      </c>
    </row>
    <row r="7909" spans="1:11" hidden="1" x14ac:dyDescent="0.35">
      <c r="A7909" t="s">
        <v>487</v>
      </c>
      <c r="B7909" t="s">
        <v>84</v>
      </c>
      <c r="C7909" t="s">
        <v>351</v>
      </c>
      <c r="D7909" t="s">
        <v>78</v>
      </c>
      <c r="E7909">
        <v>2022</v>
      </c>
      <c r="F7909" t="s">
        <v>500</v>
      </c>
      <c r="G7909" t="s">
        <v>311</v>
      </c>
      <c r="H7909">
        <v>2016.91</v>
      </c>
      <c r="I7909" t="s">
        <v>504</v>
      </c>
      <c r="J7909" t="s">
        <v>347</v>
      </c>
      <c r="K7909" t="s">
        <v>403</v>
      </c>
    </row>
    <row r="7910" spans="1:11" hidden="1" x14ac:dyDescent="0.35">
      <c r="A7910" t="s">
        <v>487</v>
      </c>
      <c r="B7910" t="s">
        <v>84</v>
      </c>
      <c r="C7910" t="s">
        <v>351</v>
      </c>
      <c r="D7910" t="s">
        <v>78</v>
      </c>
      <c r="E7910">
        <v>2022</v>
      </c>
      <c r="F7910" t="s">
        <v>500</v>
      </c>
      <c r="G7910" t="s">
        <v>311</v>
      </c>
      <c r="H7910">
        <v>208.8</v>
      </c>
      <c r="I7910" t="s">
        <v>504</v>
      </c>
      <c r="J7910" t="s">
        <v>14</v>
      </c>
      <c r="K7910" t="s">
        <v>403</v>
      </c>
    </row>
    <row r="7911" spans="1:11" hidden="1" x14ac:dyDescent="0.35">
      <c r="A7911" t="s">
        <v>487</v>
      </c>
      <c r="B7911" t="s">
        <v>84</v>
      </c>
      <c r="C7911" t="s">
        <v>351</v>
      </c>
      <c r="D7911" t="s">
        <v>78</v>
      </c>
      <c r="E7911">
        <v>2022</v>
      </c>
      <c r="F7911" t="s">
        <v>500</v>
      </c>
      <c r="G7911" t="s">
        <v>311</v>
      </c>
      <c r="H7911">
        <v>229.19</v>
      </c>
      <c r="I7911" t="s">
        <v>504</v>
      </c>
      <c r="J7911" t="s">
        <v>347</v>
      </c>
      <c r="K7911" t="s">
        <v>403</v>
      </c>
    </row>
    <row r="7912" spans="1:11" hidden="1" x14ac:dyDescent="0.35">
      <c r="A7912" t="s">
        <v>487</v>
      </c>
      <c r="B7912" t="s">
        <v>84</v>
      </c>
      <c r="C7912" t="s">
        <v>351</v>
      </c>
      <c r="D7912" t="s">
        <v>78</v>
      </c>
      <c r="E7912">
        <v>2022</v>
      </c>
      <c r="F7912" t="s">
        <v>506</v>
      </c>
      <c r="G7912" t="s">
        <v>309</v>
      </c>
      <c r="H7912">
        <v>666.93</v>
      </c>
      <c r="I7912" t="s">
        <v>504</v>
      </c>
      <c r="J7912" t="s">
        <v>347</v>
      </c>
      <c r="K7912" t="s">
        <v>403</v>
      </c>
    </row>
    <row r="7913" spans="1:11" hidden="1" x14ac:dyDescent="0.35">
      <c r="A7913" t="s">
        <v>487</v>
      </c>
      <c r="B7913" t="s">
        <v>84</v>
      </c>
      <c r="C7913" t="s">
        <v>351</v>
      </c>
      <c r="D7913" t="s">
        <v>78</v>
      </c>
      <c r="E7913">
        <v>2022</v>
      </c>
      <c r="F7913" t="s">
        <v>506</v>
      </c>
      <c r="G7913" t="s">
        <v>309</v>
      </c>
      <c r="H7913">
        <v>728.25</v>
      </c>
      <c r="I7913" t="s">
        <v>504</v>
      </c>
      <c r="J7913" t="s">
        <v>347</v>
      </c>
      <c r="K7913" t="s">
        <v>403</v>
      </c>
    </row>
    <row r="7914" spans="1:11" hidden="1" x14ac:dyDescent="0.35">
      <c r="A7914" t="s">
        <v>487</v>
      </c>
      <c r="B7914" t="s">
        <v>84</v>
      </c>
      <c r="C7914" t="s">
        <v>351</v>
      </c>
      <c r="D7914" t="s">
        <v>78</v>
      </c>
      <c r="E7914">
        <v>2022</v>
      </c>
      <c r="F7914" t="s">
        <v>506</v>
      </c>
      <c r="G7914" t="s">
        <v>309</v>
      </c>
      <c r="H7914">
        <v>337.3</v>
      </c>
      <c r="I7914" t="s">
        <v>504</v>
      </c>
      <c r="J7914" t="s">
        <v>347</v>
      </c>
      <c r="K7914" t="s">
        <v>403</v>
      </c>
    </row>
    <row r="7915" spans="1:11" hidden="1" x14ac:dyDescent="0.35">
      <c r="A7915" t="s">
        <v>487</v>
      </c>
      <c r="B7915" t="s">
        <v>84</v>
      </c>
      <c r="C7915" t="s">
        <v>351</v>
      </c>
      <c r="D7915" t="s">
        <v>78</v>
      </c>
      <c r="E7915">
        <v>2022</v>
      </c>
      <c r="F7915" t="s">
        <v>506</v>
      </c>
      <c r="G7915" t="s">
        <v>309</v>
      </c>
      <c r="H7915">
        <v>674.6</v>
      </c>
      <c r="I7915" t="s">
        <v>504</v>
      </c>
      <c r="J7915" t="s">
        <v>347</v>
      </c>
      <c r="K7915" t="s">
        <v>403</v>
      </c>
    </row>
    <row r="7916" spans="1:11" hidden="1" x14ac:dyDescent="0.35">
      <c r="A7916" t="s">
        <v>487</v>
      </c>
      <c r="B7916" t="s">
        <v>84</v>
      </c>
      <c r="C7916" t="s">
        <v>351</v>
      </c>
      <c r="D7916" t="s">
        <v>78</v>
      </c>
      <c r="E7916">
        <v>2022</v>
      </c>
      <c r="F7916" t="s">
        <v>506</v>
      </c>
      <c r="G7916" t="s">
        <v>309</v>
      </c>
      <c r="H7916">
        <v>76.66</v>
      </c>
      <c r="I7916" t="s">
        <v>504</v>
      </c>
      <c r="J7916" t="s">
        <v>347</v>
      </c>
      <c r="K7916" t="s">
        <v>403</v>
      </c>
    </row>
    <row r="7917" spans="1:11" hidden="1" x14ac:dyDescent="0.35">
      <c r="A7917" t="s">
        <v>487</v>
      </c>
      <c r="B7917" t="s">
        <v>84</v>
      </c>
      <c r="C7917" t="s">
        <v>351</v>
      </c>
      <c r="D7917" t="s">
        <v>78</v>
      </c>
      <c r="E7917">
        <v>2022</v>
      </c>
      <c r="F7917" t="s">
        <v>71</v>
      </c>
      <c r="G7917" t="s">
        <v>310</v>
      </c>
      <c r="H7917">
        <v>366.37</v>
      </c>
      <c r="I7917" t="s">
        <v>504</v>
      </c>
      <c r="J7917" t="s">
        <v>347</v>
      </c>
      <c r="K7917" t="s">
        <v>403</v>
      </c>
    </row>
    <row r="7918" spans="1:11" hidden="1" x14ac:dyDescent="0.35">
      <c r="A7918" t="s">
        <v>487</v>
      </c>
      <c r="B7918" t="s">
        <v>84</v>
      </c>
      <c r="C7918" t="s">
        <v>351</v>
      </c>
      <c r="D7918" t="s">
        <v>78</v>
      </c>
      <c r="E7918">
        <v>2022</v>
      </c>
      <c r="F7918" t="s">
        <v>71</v>
      </c>
      <c r="G7918" t="s">
        <v>310</v>
      </c>
      <c r="H7918">
        <v>400.05</v>
      </c>
      <c r="I7918" t="s">
        <v>504</v>
      </c>
      <c r="J7918" t="s">
        <v>347</v>
      </c>
      <c r="K7918" t="s">
        <v>403</v>
      </c>
    </row>
    <row r="7919" spans="1:11" hidden="1" x14ac:dyDescent="0.35">
      <c r="A7919" t="s">
        <v>487</v>
      </c>
      <c r="B7919" t="s">
        <v>84</v>
      </c>
      <c r="C7919" t="s">
        <v>351</v>
      </c>
      <c r="D7919" t="s">
        <v>78</v>
      </c>
      <c r="E7919">
        <v>2022</v>
      </c>
      <c r="F7919" t="s">
        <v>71</v>
      </c>
      <c r="G7919" t="s">
        <v>310</v>
      </c>
      <c r="H7919">
        <v>185.29</v>
      </c>
      <c r="I7919" t="s">
        <v>504</v>
      </c>
      <c r="J7919" t="s">
        <v>347</v>
      </c>
      <c r="K7919" t="s">
        <v>403</v>
      </c>
    </row>
    <row r="7920" spans="1:11" hidden="1" x14ac:dyDescent="0.35">
      <c r="A7920" t="s">
        <v>487</v>
      </c>
      <c r="B7920" t="s">
        <v>84</v>
      </c>
      <c r="C7920" t="s">
        <v>351</v>
      </c>
      <c r="D7920" t="s">
        <v>78</v>
      </c>
      <c r="E7920">
        <v>2022</v>
      </c>
      <c r="F7920" t="s">
        <v>71</v>
      </c>
      <c r="G7920" t="s">
        <v>310</v>
      </c>
      <c r="H7920">
        <v>370.58</v>
      </c>
      <c r="I7920" t="s">
        <v>504</v>
      </c>
      <c r="J7920" t="s">
        <v>347</v>
      </c>
      <c r="K7920" t="s">
        <v>403</v>
      </c>
    </row>
    <row r="7921" spans="1:11" hidden="1" x14ac:dyDescent="0.35">
      <c r="A7921" t="s">
        <v>487</v>
      </c>
      <c r="B7921" t="s">
        <v>84</v>
      </c>
      <c r="C7921" t="s">
        <v>351</v>
      </c>
      <c r="D7921" t="s">
        <v>78</v>
      </c>
      <c r="E7921">
        <v>2022</v>
      </c>
      <c r="F7921" t="s">
        <v>71</v>
      </c>
      <c r="G7921" t="s">
        <v>310</v>
      </c>
      <c r="H7921">
        <v>42.11</v>
      </c>
      <c r="I7921" t="s">
        <v>504</v>
      </c>
      <c r="J7921" t="s">
        <v>347</v>
      </c>
      <c r="K7921" t="s">
        <v>403</v>
      </c>
    </row>
    <row r="7922" spans="1:11" hidden="1" x14ac:dyDescent="0.35">
      <c r="A7922" t="s">
        <v>487</v>
      </c>
      <c r="B7922" t="s">
        <v>84</v>
      </c>
      <c r="C7922" t="s">
        <v>351</v>
      </c>
      <c r="D7922" t="s">
        <v>78</v>
      </c>
      <c r="E7922">
        <v>2022</v>
      </c>
      <c r="F7922" t="s">
        <v>148</v>
      </c>
      <c r="G7922" t="s">
        <v>308</v>
      </c>
      <c r="H7922">
        <v>53.7</v>
      </c>
      <c r="I7922" t="s">
        <v>504</v>
      </c>
      <c r="J7922" t="s">
        <v>347</v>
      </c>
      <c r="K7922" t="s">
        <v>403</v>
      </c>
    </row>
    <row r="7923" spans="1:11" hidden="1" x14ac:dyDescent="0.35">
      <c r="A7923" t="s">
        <v>487</v>
      </c>
      <c r="B7923" t="s">
        <v>84</v>
      </c>
      <c r="C7923" t="s">
        <v>351</v>
      </c>
      <c r="D7923" t="s">
        <v>78</v>
      </c>
      <c r="E7923">
        <v>2022</v>
      </c>
      <c r="F7923" t="s">
        <v>148</v>
      </c>
      <c r="G7923" t="s">
        <v>308</v>
      </c>
      <c r="H7923">
        <v>58.65</v>
      </c>
      <c r="I7923" t="s">
        <v>504</v>
      </c>
      <c r="J7923" t="s">
        <v>347</v>
      </c>
      <c r="K7923" t="s">
        <v>403</v>
      </c>
    </row>
    <row r="7924" spans="1:11" hidden="1" x14ac:dyDescent="0.35">
      <c r="A7924" t="s">
        <v>487</v>
      </c>
      <c r="B7924" t="s">
        <v>84</v>
      </c>
      <c r="C7924" t="s">
        <v>351</v>
      </c>
      <c r="D7924" t="s">
        <v>78</v>
      </c>
      <c r="E7924">
        <v>2022</v>
      </c>
      <c r="F7924" t="s">
        <v>148</v>
      </c>
      <c r="G7924" t="s">
        <v>308</v>
      </c>
      <c r="H7924">
        <v>27.16</v>
      </c>
      <c r="I7924" t="s">
        <v>504</v>
      </c>
      <c r="J7924" t="s">
        <v>347</v>
      </c>
      <c r="K7924" t="s">
        <v>403</v>
      </c>
    </row>
    <row r="7925" spans="1:11" hidden="1" x14ac:dyDescent="0.35">
      <c r="A7925" t="s">
        <v>487</v>
      </c>
      <c r="B7925" t="s">
        <v>84</v>
      </c>
      <c r="C7925" t="s">
        <v>351</v>
      </c>
      <c r="D7925" t="s">
        <v>78</v>
      </c>
      <c r="E7925">
        <v>2022</v>
      </c>
      <c r="F7925" t="s">
        <v>148</v>
      </c>
      <c r="G7925" t="s">
        <v>308</v>
      </c>
      <c r="H7925">
        <v>54.32</v>
      </c>
      <c r="I7925" t="s">
        <v>504</v>
      </c>
      <c r="J7925" t="s">
        <v>347</v>
      </c>
      <c r="K7925" t="s">
        <v>403</v>
      </c>
    </row>
    <row r="7926" spans="1:11" hidden="1" x14ac:dyDescent="0.35">
      <c r="A7926" t="s">
        <v>487</v>
      </c>
      <c r="B7926" t="s">
        <v>84</v>
      </c>
      <c r="C7926" t="s">
        <v>351</v>
      </c>
      <c r="D7926" t="s">
        <v>78</v>
      </c>
      <c r="E7926">
        <v>2022</v>
      </c>
      <c r="F7926" t="s">
        <v>148</v>
      </c>
      <c r="G7926" t="s">
        <v>308</v>
      </c>
      <c r="H7926">
        <v>6.17</v>
      </c>
      <c r="I7926" t="s">
        <v>504</v>
      </c>
      <c r="J7926" t="s">
        <v>347</v>
      </c>
      <c r="K7926" t="s">
        <v>403</v>
      </c>
    </row>
    <row r="7927" spans="1:11" hidden="1" x14ac:dyDescent="0.35">
      <c r="A7927" t="s">
        <v>487</v>
      </c>
      <c r="B7927" t="s">
        <v>84</v>
      </c>
      <c r="C7927" t="s">
        <v>351</v>
      </c>
      <c r="D7927" t="s">
        <v>78</v>
      </c>
      <c r="E7927">
        <v>2022</v>
      </c>
      <c r="F7927" t="s">
        <v>156</v>
      </c>
      <c r="G7927" t="s">
        <v>307</v>
      </c>
      <c r="H7927">
        <v>23.5</v>
      </c>
      <c r="I7927" t="s">
        <v>504</v>
      </c>
      <c r="J7927" t="s">
        <v>14</v>
      </c>
      <c r="K7927" t="s">
        <v>403</v>
      </c>
    </row>
    <row r="7928" spans="1:11" hidden="1" x14ac:dyDescent="0.35">
      <c r="A7928" t="s">
        <v>487</v>
      </c>
      <c r="B7928" t="s">
        <v>84</v>
      </c>
      <c r="C7928" t="s">
        <v>351</v>
      </c>
      <c r="D7928" t="s">
        <v>78</v>
      </c>
      <c r="E7928">
        <v>2022</v>
      </c>
      <c r="F7928" t="s">
        <v>156</v>
      </c>
      <c r="G7928" t="s">
        <v>307</v>
      </c>
      <c r="H7928">
        <v>161.93</v>
      </c>
      <c r="I7928" t="s">
        <v>504</v>
      </c>
      <c r="J7928" t="s">
        <v>347</v>
      </c>
      <c r="K7928" t="s">
        <v>403</v>
      </c>
    </row>
    <row r="7929" spans="1:11" hidden="1" x14ac:dyDescent="0.35">
      <c r="A7929" t="s">
        <v>487</v>
      </c>
      <c r="B7929" t="s">
        <v>84</v>
      </c>
      <c r="C7929" t="s">
        <v>351</v>
      </c>
      <c r="D7929" t="s">
        <v>78</v>
      </c>
      <c r="E7929">
        <v>2022</v>
      </c>
      <c r="F7929" t="s">
        <v>156</v>
      </c>
      <c r="G7929" t="s">
        <v>307</v>
      </c>
      <c r="H7929">
        <v>25.66</v>
      </c>
      <c r="I7929" t="s">
        <v>504</v>
      </c>
      <c r="J7929" t="s">
        <v>14</v>
      </c>
      <c r="K7929" t="s">
        <v>403</v>
      </c>
    </row>
    <row r="7930" spans="1:11" hidden="1" x14ac:dyDescent="0.35">
      <c r="A7930" t="s">
        <v>487</v>
      </c>
      <c r="B7930" t="s">
        <v>84</v>
      </c>
      <c r="C7930" t="s">
        <v>351</v>
      </c>
      <c r="D7930" t="s">
        <v>78</v>
      </c>
      <c r="E7930">
        <v>2022</v>
      </c>
      <c r="F7930" t="s">
        <v>156</v>
      </c>
      <c r="G7930" t="s">
        <v>307</v>
      </c>
      <c r="H7930">
        <v>176.82</v>
      </c>
      <c r="I7930" t="s">
        <v>504</v>
      </c>
      <c r="J7930" t="s">
        <v>347</v>
      </c>
      <c r="K7930" t="s">
        <v>403</v>
      </c>
    </row>
    <row r="7931" spans="1:11" hidden="1" x14ac:dyDescent="0.35">
      <c r="A7931" t="s">
        <v>487</v>
      </c>
      <c r="B7931" t="s">
        <v>84</v>
      </c>
      <c r="C7931" t="s">
        <v>351</v>
      </c>
      <c r="D7931" t="s">
        <v>78</v>
      </c>
      <c r="E7931">
        <v>2022</v>
      </c>
      <c r="F7931" t="s">
        <v>156</v>
      </c>
      <c r="G7931" t="s">
        <v>307</v>
      </c>
      <c r="H7931">
        <v>11.88</v>
      </c>
      <c r="I7931" t="s">
        <v>504</v>
      </c>
      <c r="J7931" t="s">
        <v>14</v>
      </c>
      <c r="K7931" t="s">
        <v>403</v>
      </c>
    </row>
    <row r="7932" spans="1:11" hidden="1" x14ac:dyDescent="0.35">
      <c r="A7932" t="s">
        <v>487</v>
      </c>
      <c r="B7932" t="s">
        <v>84</v>
      </c>
      <c r="C7932" t="s">
        <v>351</v>
      </c>
      <c r="D7932" t="s">
        <v>78</v>
      </c>
      <c r="E7932">
        <v>2022</v>
      </c>
      <c r="F7932" t="s">
        <v>156</v>
      </c>
      <c r="G7932" t="s">
        <v>307</v>
      </c>
      <c r="H7932">
        <v>81.900000000000006</v>
      </c>
      <c r="I7932" t="s">
        <v>504</v>
      </c>
      <c r="J7932" t="s">
        <v>347</v>
      </c>
      <c r="K7932" t="s">
        <v>403</v>
      </c>
    </row>
    <row r="7933" spans="1:11" hidden="1" x14ac:dyDescent="0.35">
      <c r="A7933" t="s">
        <v>487</v>
      </c>
      <c r="B7933" t="s">
        <v>84</v>
      </c>
      <c r="C7933" t="s">
        <v>351</v>
      </c>
      <c r="D7933" t="s">
        <v>78</v>
      </c>
      <c r="E7933">
        <v>2022</v>
      </c>
      <c r="F7933" t="s">
        <v>156</v>
      </c>
      <c r="G7933" t="s">
        <v>307</v>
      </c>
      <c r="H7933">
        <v>23.77</v>
      </c>
      <c r="I7933" t="s">
        <v>504</v>
      </c>
      <c r="J7933" t="s">
        <v>14</v>
      </c>
      <c r="K7933" t="s">
        <v>403</v>
      </c>
    </row>
    <row r="7934" spans="1:11" hidden="1" x14ac:dyDescent="0.35">
      <c r="A7934" t="s">
        <v>487</v>
      </c>
      <c r="B7934" t="s">
        <v>84</v>
      </c>
      <c r="C7934" t="s">
        <v>351</v>
      </c>
      <c r="D7934" t="s">
        <v>78</v>
      </c>
      <c r="E7934">
        <v>2022</v>
      </c>
      <c r="F7934" t="s">
        <v>156</v>
      </c>
      <c r="G7934" t="s">
        <v>307</v>
      </c>
      <c r="H7934">
        <v>163.79</v>
      </c>
      <c r="I7934" t="s">
        <v>504</v>
      </c>
      <c r="J7934" t="s">
        <v>347</v>
      </c>
      <c r="K7934" t="s">
        <v>403</v>
      </c>
    </row>
    <row r="7935" spans="1:11" hidden="1" x14ac:dyDescent="0.35">
      <c r="A7935" t="s">
        <v>487</v>
      </c>
      <c r="B7935" t="s">
        <v>84</v>
      </c>
      <c r="C7935" t="s">
        <v>351</v>
      </c>
      <c r="D7935" t="s">
        <v>78</v>
      </c>
      <c r="E7935">
        <v>2022</v>
      </c>
      <c r="F7935" t="s">
        <v>156</v>
      </c>
      <c r="G7935" t="s">
        <v>307</v>
      </c>
      <c r="H7935">
        <v>2.7</v>
      </c>
      <c r="I7935" t="s">
        <v>504</v>
      </c>
      <c r="J7935" t="s">
        <v>14</v>
      </c>
      <c r="K7935" t="s">
        <v>403</v>
      </c>
    </row>
    <row r="7936" spans="1:11" hidden="1" x14ac:dyDescent="0.35">
      <c r="A7936" t="s">
        <v>487</v>
      </c>
      <c r="B7936" t="s">
        <v>84</v>
      </c>
      <c r="C7936" t="s">
        <v>351</v>
      </c>
      <c r="D7936" t="s">
        <v>78</v>
      </c>
      <c r="E7936">
        <v>2022</v>
      </c>
      <c r="F7936" t="s">
        <v>156</v>
      </c>
      <c r="G7936" t="s">
        <v>307</v>
      </c>
      <c r="H7936">
        <v>18.61</v>
      </c>
      <c r="I7936" t="s">
        <v>504</v>
      </c>
      <c r="J7936" t="s">
        <v>347</v>
      </c>
      <c r="K7936" t="s">
        <v>403</v>
      </c>
    </row>
    <row r="7937" spans="1:11" hidden="1" x14ac:dyDescent="0.35">
      <c r="A7937" t="s">
        <v>487</v>
      </c>
      <c r="B7937" t="s">
        <v>84</v>
      </c>
      <c r="C7937" t="s">
        <v>334</v>
      </c>
      <c r="D7937" t="s">
        <v>78</v>
      </c>
      <c r="E7937">
        <v>2022</v>
      </c>
      <c r="F7937" t="s">
        <v>500</v>
      </c>
      <c r="G7937" t="s">
        <v>311</v>
      </c>
      <c r="H7937">
        <v>-723.44</v>
      </c>
      <c r="I7937" t="s">
        <v>504</v>
      </c>
      <c r="J7937" t="s">
        <v>14</v>
      </c>
      <c r="K7937" t="s">
        <v>391</v>
      </c>
    </row>
    <row r="7938" spans="1:11" hidden="1" x14ac:dyDescent="0.35">
      <c r="A7938" t="s">
        <v>487</v>
      </c>
      <c r="B7938" t="s">
        <v>84</v>
      </c>
      <c r="C7938" t="s">
        <v>334</v>
      </c>
      <c r="D7938" t="s">
        <v>78</v>
      </c>
      <c r="E7938">
        <v>2022</v>
      </c>
      <c r="F7938" t="s">
        <v>500</v>
      </c>
      <c r="G7938" t="s">
        <v>311</v>
      </c>
      <c r="H7938">
        <v>-227.11</v>
      </c>
      <c r="I7938" t="s">
        <v>504</v>
      </c>
      <c r="J7938" t="s">
        <v>347</v>
      </c>
      <c r="K7938" t="s">
        <v>391</v>
      </c>
    </row>
    <row r="7939" spans="1:11" hidden="1" x14ac:dyDescent="0.35">
      <c r="A7939" t="s">
        <v>487</v>
      </c>
      <c r="B7939" t="s">
        <v>84</v>
      </c>
      <c r="C7939" t="s">
        <v>334</v>
      </c>
      <c r="D7939" t="s">
        <v>78</v>
      </c>
      <c r="E7939">
        <v>2022</v>
      </c>
      <c r="F7939" t="s">
        <v>500</v>
      </c>
      <c r="G7939" t="s">
        <v>311</v>
      </c>
      <c r="H7939">
        <v>-68.900000000000006</v>
      </c>
      <c r="I7939" t="s">
        <v>504</v>
      </c>
      <c r="J7939" t="s">
        <v>14</v>
      </c>
      <c r="K7939" t="s">
        <v>391</v>
      </c>
    </row>
    <row r="7940" spans="1:11" hidden="1" x14ac:dyDescent="0.35">
      <c r="A7940" t="s">
        <v>487</v>
      </c>
      <c r="B7940" t="s">
        <v>84</v>
      </c>
      <c r="C7940" t="s">
        <v>334</v>
      </c>
      <c r="D7940" t="s">
        <v>78</v>
      </c>
      <c r="E7940">
        <v>2022</v>
      </c>
      <c r="F7940" t="s">
        <v>500</v>
      </c>
      <c r="G7940" t="s">
        <v>311</v>
      </c>
      <c r="H7940">
        <v>-21.63</v>
      </c>
      <c r="I7940" t="s">
        <v>504</v>
      </c>
      <c r="J7940" t="s">
        <v>347</v>
      </c>
      <c r="K7940" t="s">
        <v>391</v>
      </c>
    </row>
    <row r="7941" spans="1:11" hidden="1" x14ac:dyDescent="0.35">
      <c r="A7941" t="s">
        <v>487</v>
      </c>
      <c r="B7941" t="s">
        <v>84</v>
      </c>
      <c r="C7941" t="s">
        <v>334</v>
      </c>
      <c r="D7941" t="s">
        <v>78</v>
      </c>
      <c r="E7941">
        <v>2022</v>
      </c>
      <c r="F7941" t="s">
        <v>500</v>
      </c>
      <c r="G7941" t="s">
        <v>311</v>
      </c>
      <c r="H7941">
        <v>-1240.18</v>
      </c>
      <c r="I7941" t="s">
        <v>504</v>
      </c>
      <c r="J7941" t="s">
        <v>14</v>
      </c>
      <c r="K7941" t="s">
        <v>391</v>
      </c>
    </row>
    <row r="7942" spans="1:11" hidden="1" x14ac:dyDescent="0.35">
      <c r="A7942" t="s">
        <v>487</v>
      </c>
      <c r="B7942" t="s">
        <v>84</v>
      </c>
      <c r="C7942" t="s">
        <v>334</v>
      </c>
      <c r="D7942" t="s">
        <v>78</v>
      </c>
      <c r="E7942">
        <v>2022</v>
      </c>
      <c r="F7942" t="s">
        <v>500</v>
      </c>
      <c r="G7942" t="s">
        <v>311</v>
      </c>
      <c r="H7942">
        <v>-389.33</v>
      </c>
      <c r="I7942" t="s">
        <v>504</v>
      </c>
      <c r="J7942" t="s">
        <v>347</v>
      </c>
      <c r="K7942" t="s">
        <v>391</v>
      </c>
    </row>
    <row r="7943" spans="1:11" hidden="1" x14ac:dyDescent="0.35">
      <c r="A7943" t="s">
        <v>487</v>
      </c>
      <c r="B7943" t="s">
        <v>84</v>
      </c>
      <c r="C7943" t="s">
        <v>334</v>
      </c>
      <c r="D7943" t="s">
        <v>78</v>
      </c>
      <c r="E7943">
        <v>2022</v>
      </c>
      <c r="F7943" t="s">
        <v>500</v>
      </c>
      <c r="G7943" t="s">
        <v>311</v>
      </c>
      <c r="H7943">
        <v>-129.18</v>
      </c>
      <c r="I7943" t="s">
        <v>504</v>
      </c>
      <c r="J7943" t="s">
        <v>14</v>
      </c>
      <c r="K7943" t="s">
        <v>391</v>
      </c>
    </row>
    <row r="7944" spans="1:11" hidden="1" x14ac:dyDescent="0.35">
      <c r="A7944" t="s">
        <v>487</v>
      </c>
      <c r="B7944" t="s">
        <v>84</v>
      </c>
      <c r="C7944" t="s">
        <v>334</v>
      </c>
      <c r="D7944" t="s">
        <v>78</v>
      </c>
      <c r="E7944">
        <v>2022</v>
      </c>
      <c r="F7944" t="s">
        <v>500</v>
      </c>
      <c r="G7944" t="s">
        <v>311</v>
      </c>
      <c r="H7944">
        <v>-40.56</v>
      </c>
      <c r="I7944" t="s">
        <v>504</v>
      </c>
      <c r="J7944" t="s">
        <v>347</v>
      </c>
      <c r="K7944" t="s">
        <v>391</v>
      </c>
    </row>
    <row r="7945" spans="1:11" hidden="1" x14ac:dyDescent="0.35">
      <c r="A7945" t="s">
        <v>487</v>
      </c>
      <c r="B7945" t="s">
        <v>84</v>
      </c>
      <c r="C7945" t="s">
        <v>334</v>
      </c>
      <c r="D7945" t="s">
        <v>78</v>
      </c>
      <c r="E7945">
        <v>2022</v>
      </c>
      <c r="F7945" t="s">
        <v>506</v>
      </c>
      <c r="G7945" t="s">
        <v>309</v>
      </c>
      <c r="H7945">
        <v>-88.64</v>
      </c>
      <c r="I7945" t="s">
        <v>504</v>
      </c>
      <c r="J7945" t="s">
        <v>347</v>
      </c>
      <c r="K7945" t="s">
        <v>391</v>
      </c>
    </row>
    <row r="7946" spans="1:11" hidden="1" x14ac:dyDescent="0.35">
      <c r="A7946" t="s">
        <v>487</v>
      </c>
      <c r="B7946" t="s">
        <v>84</v>
      </c>
      <c r="C7946" t="s">
        <v>334</v>
      </c>
      <c r="D7946" t="s">
        <v>78</v>
      </c>
      <c r="E7946">
        <v>2022</v>
      </c>
      <c r="F7946" t="s">
        <v>506</v>
      </c>
      <c r="G7946" t="s">
        <v>309</v>
      </c>
      <c r="H7946">
        <v>-8.44</v>
      </c>
      <c r="I7946" t="s">
        <v>504</v>
      </c>
      <c r="J7946" t="s">
        <v>347</v>
      </c>
      <c r="K7946" t="s">
        <v>391</v>
      </c>
    </row>
    <row r="7947" spans="1:11" hidden="1" x14ac:dyDescent="0.35">
      <c r="A7947" t="s">
        <v>487</v>
      </c>
      <c r="B7947" t="s">
        <v>84</v>
      </c>
      <c r="C7947" t="s">
        <v>334</v>
      </c>
      <c r="D7947" t="s">
        <v>78</v>
      </c>
      <c r="E7947">
        <v>2022</v>
      </c>
      <c r="F7947" t="s">
        <v>506</v>
      </c>
      <c r="G7947" t="s">
        <v>309</v>
      </c>
      <c r="H7947">
        <v>-151.96</v>
      </c>
      <c r="I7947" t="s">
        <v>504</v>
      </c>
      <c r="J7947" t="s">
        <v>347</v>
      </c>
      <c r="K7947" t="s">
        <v>391</v>
      </c>
    </row>
    <row r="7948" spans="1:11" hidden="1" x14ac:dyDescent="0.35">
      <c r="A7948" t="s">
        <v>487</v>
      </c>
      <c r="B7948" t="s">
        <v>84</v>
      </c>
      <c r="C7948" t="s">
        <v>334</v>
      </c>
      <c r="D7948" t="s">
        <v>78</v>
      </c>
      <c r="E7948">
        <v>2022</v>
      </c>
      <c r="F7948" t="s">
        <v>506</v>
      </c>
      <c r="G7948" t="s">
        <v>309</v>
      </c>
      <c r="H7948">
        <v>-15.83</v>
      </c>
      <c r="I7948" t="s">
        <v>504</v>
      </c>
      <c r="J7948" t="s">
        <v>347</v>
      </c>
      <c r="K7948" t="s">
        <v>391</v>
      </c>
    </row>
    <row r="7949" spans="1:11" hidden="1" x14ac:dyDescent="0.35">
      <c r="A7949" t="s">
        <v>487</v>
      </c>
      <c r="B7949" t="s">
        <v>84</v>
      </c>
      <c r="C7949" t="s">
        <v>334</v>
      </c>
      <c r="D7949" t="s">
        <v>78</v>
      </c>
      <c r="E7949">
        <v>2022</v>
      </c>
      <c r="F7949" t="s">
        <v>71</v>
      </c>
      <c r="G7949" t="s">
        <v>310</v>
      </c>
      <c r="H7949">
        <v>-8.93</v>
      </c>
      <c r="I7949" t="s">
        <v>504</v>
      </c>
      <c r="J7949" t="s">
        <v>14</v>
      </c>
      <c r="K7949" t="s">
        <v>391</v>
      </c>
    </row>
    <row r="7950" spans="1:11" hidden="1" x14ac:dyDescent="0.35">
      <c r="A7950" t="s">
        <v>487</v>
      </c>
      <c r="B7950" t="s">
        <v>84</v>
      </c>
      <c r="C7950" t="s">
        <v>334</v>
      </c>
      <c r="D7950" t="s">
        <v>78</v>
      </c>
      <c r="E7950">
        <v>2022</v>
      </c>
      <c r="F7950" t="s">
        <v>71</v>
      </c>
      <c r="G7950" t="s">
        <v>310</v>
      </c>
      <c r="H7950">
        <v>-5.41</v>
      </c>
      <c r="I7950" t="s">
        <v>504</v>
      </c>
      <c r="J7950" t="s">
        <v>347</v>
      </c>
      <c r="K7950" t="s">
        <v>391</v>
      </c>
    </row>
    <row r="7951" spans="1:11" hidden="1" x14ac:dyDescent="0.35">
      <c r="A7951" t="s">
        <v>487</v>
      </c>
      <c r="B7951" t="s">
        <v>84</v>
      </c>
      <c r="C7951" t="s">
        <v>334</v>
      </c>
      <c r="D7951" t="s">
        <v>78</v>
      </c>
      <c r="E7951">
        <v>2022</v>
      </c>
      <c r="F7951" t="s">
        <v>71</v>
      </c>
      <c r="G7951" t="s">
        <v>310</v>
      </c>
      <c r="H7951">
        <v>-0.85</v>
      </c>
      <c r="I7951" t="s">
        <v>504</v>
      </c>
      <c r="J7951" t="s">
        <v>14</v>
      </c>
      <c r="K7951" t="s">
        <v>391</v>
      </c>
    </row>
    <row r="7952" spans="1:11" hidden="1" x14ac:dyDescent="0.35">
      <c r="A7952" t="s">
        <v>487</v>
      </c>
      <c r="B7952" t="s">
        <v>84</v>
      </c>
      <c r="C7952" t="s">
        <v>334</v>
      </c>
      <c r="D7952" t="s">
        <v>78</v>
      </c>
      <c r="E7952">
        <v>2022</v>
      </c>
      <c r="F7952" t="s">
        <v>71</v>
      </c>
      <c r="G7952" t="s">
        <v>310</v>
      </c>
      <c r="H7952">
        <v>-0.51</v>
      </c>
      <c r="I7952" t="s">
        <v>504</v>
      </c>
      <c r="J7952" t="s">
        <v>347</v>
      </c>
      <c r="K7952" t="s">
        <v>391</v>
      </c>
    </row>
    <row r="7953" spans="1:11" hidden="1" x14ac:dyDescent="0.35">
      <c r="A7953" t="s">
        <v>487</v>
      </c>
      <c r="B7953" t="s">
        <v>84</v>
      </c>
      <c r="C7953" t="s">
        <v>334</v>
      </c>
      <c r="D7953" t="s">
        <v>78</v>
      </c>
      <c r="E7953">
        <v>2022</v>
      </c>
      <c r="F7953" t="s">
        <v>71</v>
      </c>
      <c r="G7953" t="s">
        <v>310</v>
      </c>
      <c r="H7953">
        <v>-15.31</v>
      </c>
      <c r="I7953" t="s">
        <v>504</v>
      </c>
      <c r="J7953" t="s">
        <v>14</v>
      </c>
      <c r="K7953" t="s">
        <v>391</v>
      </c>
    </row>
    <row r="7954" spans="1:11" hidden="1" x14ac:dyDescent="0.35">
      <c r="A7954" t="s">
        <v>487</v>
      </c>
      <c r="B7954" t="s">
        <v>84</v>
      </c>
      <c r="C7954" t="s">
        <v>334</v>
      </c>
      <c r="D7954" t="s">
        <v>78</v>
      </c>
      <c r="E7954">
        <v>2022</v>
      </c>
      <c r="F7954" t="s">
        <v>71</v>
      </c>
      <c r="G7954" t="s">
        <v>310</v>
      </c>
      <c r="H7954">
        <v>-9.27</v>
      </c>
      <c r="I7954" t="s">
        <v>504</v>
      </c>
      <c r="J7954" t="s">
        <v>347</v>
      </c>
      <c r="K7954" t="s">
        <v>391</v>
      </c>
    </row>
    <row r="7955" spans="1:11" hidden="1" x14ac:dyDescent="0.35">
      <c r="A7955" t="s">
        <v>487</v>
      </c>
      <c r="B7955" t="s">
        <v>84</v>
      </c>
      <c r="C7955" t="s">
        <v>334</v>
      </c>
      <c r="D7955" t="s">
        <v>78</v>
      </c>
      <c r="E7955">
        <v>2022</v>
      </c>
      <c r="F7955" t="s">
        <v>71</v>
      </c>
      <c r="G7955" t="s">
        <v>310</v>
      </c>
      <c r="H7955">
        <v>-1.59</v>
      </c>
      <c r="I7955" t="s">
        <v>504</v>
      </c>
      <c r="J7955" t="s">
        <v>14</v>
      </c>
      <c r="K7955" t="s">
        <v>391</v>
      </c>
    </row>
    <row r="7956" spans="1:11" hidden="1" x14ac:dyDescent="0.35">
      <c r="A7956" t="s">
        <v>487</v>
      </c>
      <c r="B7956" t="s">
        <v>84</v>
      </c>
      <c r="C7956" t="s">
        <v>334</v>
      </c>
      <c r="D7956" t="s">
        <v>78</v>
      </c>
      <c r="E7956">
        <v>2022</v>
      </c>
      <c r="F7956" t="s">
        <v>71</v>
      </c>
      <c r="G7956" t="s">
        <v>310</v>
      </c>
      <c r="H7956">
        <v>-0.97</v>
      </c>
      <c r="I7956" t="s">
        <v>504</v>
      </c>
      <c r="J7956" t="s">
        <v>347</v>
      </c>
      <c r="K7956" t="s">
        <v>391</v>
      </c>
    </row>
    <row r="7957" spans="1:11" hidden="1" x14ac:dyDescent="0.35">
      <c r="A7957" t="s">
        <v>487</v>
      </c>
      <c r="B7957" t="s">
        <v>84</v>
      </c>
      <c r="C7957" t="s">
        <v>334</v>
      </c>
      <c r="D7957" t="s">
        <v>78</v>
      </c>
      <c r="E7957">
        <v>2022</v>
      </c>
      <c r="F7957" t="s">
        <v>148</v>
      </c>
      <c r="G7957" t="s">
        <v>308</v>
      </c>
      <c r="H7957">
        <v>-6.38</v>
      </c>
      <c r="I7957" t="s">
        <v>504</v>
      </c>
      <c r="J7957" t="s">
        <v>347</v>
      </c>
      <c r="K7957" t="s">
        <v>391</v>
      </c>
    </row>
    <row r="7958" spans="1:11" hidden="1" x14ac:dyDescent="0.35">
      <c r="A7958" t="s">
        <v>487</v>
      </c>
      <c r="B7958" t="s">
        <v>84</v>
      </c>
      <c r="C7958" t="s">
        <v>334</v>
      </c>
      <c r="D7958" t="s">
        <v>78</v>
      </c>
      <c r="E7958">
        <v>2022</v>
      </c>
      <c r="F7958" t="s">
        <v>148</v>
      </c>
      <c r="G7958" t="s">
        <v>308</v>
      </c>
      <c r="H7958">
        <v>-0.61</v>
      </c>
      <c r="I7958" t="s">
        <v>504</v>
      </c>
      <c r="J7958" t="s">
        <v>347</v>
      </c>
      <c r="K7958" t="s">
        <v>391</v>
      </c>
    </row>
    <row r="7959" spans="1:11" hidden="1" x14ac:dyDescent="0.35">
      <c r="A7959" t="s">
        <v>487</v>
      </c>
      <c r="B7959" t="s">
        <v>84</v>
      </c>
      <c r="C7959" t="s">
        <v>334</v>
      </c>
      <c r="D7959" t="s">
        <v>78</v>
      </c>
      <c r="E7959">
        <v>2022</v>
      </c>
      <c r="F7959" t="s">
        <v>148</v>
      </c>
      <c r="G7959" t="s">
        <v>308</v>
      </c>
      <c r="H7959">
        <v>-10.93</v>
      </c>
      <c r="I7959" t="s">
        <v>504</v>
      </c>
      <c r="J7959" t="s">
        <v>347</v>
      </c>
      <c r="K7959" t="s">
        <v>391</v>
      </c>
    </row>
    <row r="7960" spans="1:11" hidden="1" x14ac:dyDescent="0.35">
      <c r="A7960" t="s">
        <v>487</v>
      </c>
      <c r="B7960" t="s">
        <v>84</v>
      </c>
      <c r="C7960" t="s">
        <v>334</v>
      </c>
      <c r="D7960" t="s">
        <v>78</v>
      </c>
      <c r="E7960">
        <v>2022</v>
      </c>
      <c r="F7960" t="s">
        <v>148</v>
      </c>
      <c r="G7960" t="s">
        <v>308</v>
      </c>
      <c r="H7960">
        <v>-1.1399999999999999</v>
      </c>
      <c r="I7960" t="s">
        <v>504</v>
      </c>
      <c r="J7960" t="s">
        <v>347</v>
      </c>
      <c r="K7960" t="s">
        <v>391</v>
      </c>
    </row>
    <row r="7961" spans="1:11" hidden="1" x14ac:dyDescent="0.35">
      <c r="A7961" t="s">
        <v>487</v>
      </c>
      <c r="B7961" t="s">
        <v>84</v>
      </c>
      <c r="C7961" t="s">
        <v>334</v>
      </c>
      <c r="D7961" t="s">
        <v>78</v>
      </c>
      <c r="E7961">
        <v>2022</v>
      </c>
      <c r="F7961" t="s">
        <v>156</v>
      </c>
      <c r="G7961" t="s">
        <v>307</v>
      </c>
      <c r="H7961">
        <v>-14.75</v>
      </c>
      <c r="I7961" t="s">
        <v>504</v>
      </c>
      <c r="J7961" t="s">
        <v>14</v>
      </c>
      <c r="K7961" t="s">
        <v>391</v>
      </c>
    </row>
    <row r="7962" spans="1:11" hidden="1" x14ac:dyDescent="0.35">
      <c r="A7962" t="s">
        <v>487</v>
      </c>
      <c r="B7962" t="s">
        <v>84</v>
      </c>
      <c r="C7962" t="s">
        <v>334</v>
      </c>
      <c r="D7962" t="s">
        <v>78</v>
      </c>
      <c r="E7962">
        <v>2022</v>
      </c>
      <c r="F7962" t="s">
        <v>156</v>
      </c>
      <c r="G7962" t="s">
        <v>307</v>
      </c>
      <c r="H7962">
        <v>-15.31</v>
      </c>
      <c r="I7962" t="s">
        <v>504</v>
      </c>
      <c r="J7962" t="s">
        <v>347</v>
      </c>
      <c r="K7962" t="s">
        <v>391</v>
      </c>
    </row>
    <row r="7963" spans="1:11" hidden="1" x14ac:dyDescent="0.35">
      <c r="A7963" t="s">
        <v>487</v>
      </c>
      <c r="B7963" t="s">
        <v>84</v>
      </c>
      <c r="C7963" t="s">
        <v>334</v>
      </c>
      <c r="D7963" t="s">
        <v>78</v>
      </c>
      <c r="E7963">
        <v>2022</v>
      </c>
      <c r="F7963" t="s">
        <v>156</v>
      </c>
      <c r="G7963" t="s">
        <v>307</v>
      </c>
      <c r="H7963">
        <v>-1.41</v>
      </c>
      <c r="I7963" t="s">
        <v>504</v>
      </c>
      <c r="J7963" t="s">
        <v>14</v>
      </c>
      <c r="K7963" t="s">
        <v>391</v>
      </c>
    </row>
    <row r="7964" spans="1:11" hidden="1" x14ac:dyDescent="0.35">
      <c r="A7964" t="s">
        <v>487</v>
      </c>
      <c r="B7964" t="s">
        <v>84</v>
      </c>
      <c r="C7964" t="s">
        <v>334</v>
      </c>
      <c r="D7964" t="s">
        <v>78</v>
      </c>
      <c r="E7964">
        <v>2022</v>
      </c>
      <c r="F7964" t="s">
        <v>156</v>
      </c>
      <c r="G7964" t="s">
        <v>307</v>
      </c>
      <c r="H7964">
        <v>-1.46</v>
      </c>
      <c r="I7964" t="s">
        <v>504</v>
      </c>
      <c r="J7964" t="s">
        <v>347</v>
      </c>
      <c r="K7964" t="s">
        <v>391</v>
      </c>
    </row>
    <row r="7965" spans="1:11" hidden="1" x14ac:dyDescent="0.35">
      <c r="A7965" t="s">
        <v>487</v>
      </c>
      <c r="B7965" t="s">
        <v>84</v>
      </c>
      <c r="C7965" t="s">
        <v>334</v>
      </c>
      <c r="D7965" t="s">
        <v>78</v>
      </c>
      <c r="E7965">
        <v>2022</v>
      </c>
      <c r="F7965" t="s">
        <v>156</v>
      </c>
      <c r="G7965" t="s">
        <v>307</v>
      </c>
      <c r="H7965">
        <v>-25.29</v>
      </c>
      <c r="I7965" t="s">
        <v>504</v>
      </c>
      <c r="J7965" t="s">
        <v>14</v>
      </c>
      <c r="K7965" t="s">
        <v>391</v>
      </c>
    </row>
    <row r="7966" spans="1:11" hidden="1" x14ac:dyDescent="0.35">
      <c r="A7966" t="s">
        <v>487</v>
      </c>
      <c r="B7966" t="s">
        <v>84</v>
      </c>
      <c r="C7966" t="s">
        <v>334</v>
      </c>
      <c r="D7966" t="s">
        <v>78</v>
      </c>
      <c r="E7966">
        <v>2022</v>
      </c>
      <c r="F7966" t="s">
        <v>156</v>
      </c>
      <c r="G7966" t="s">
        <v>307</v>
      </c>
      <c r="H7966">
        <v>-26.25</v>
      </c>
      <c r="I7966" t="s">
        <v>504</v>
      </c>
      <c r="J7966" t="s">
        <v>347</v>
      </c>
      <c r="K7966" t="s">
        <v>391</v>
      </c>
    </row>
    <row r="7967" spans="1:11" hidden="1" x14ac:dyDescent="0.35">
      <c r="A7967" t="s">
        <v>487</v>
      </c>
      <c r="B7967" t="s">
        <v>84</v>
      </c>
      <c r="C7967" t="s">
        <v>334</v>
      </c>
      <c r="D7967" t="s">
        <v>78</v>
      </c>
      <c r="E7967">
        <v>2022</v>
      </c>
      <c r="F7967" t="s">
        <v>156</v>
      </c>
      <c r="G7967" t="s">
        <v>307</v>
      </c>
      <c r="H7967">
        <v>-2.63</v>
      </c>
      <c r="I7967" t="s">
        <v>504</v>
      </c>
      <c r="J7967" t="s">
        <v>14</v>
      </c>
      <c r="K7967" t="s">
        <v>391</v>
      </c>
    </row>
    <row r="7968" spans="1:11" hidden="1" x14ac:dyDescent="0.35">
      <c r="A7968" t="s">
        <v>487</v>
      </c>
      <c r="B7968" t="s">
        <v>84</v>
      </c>
      <c r="C7968" t="s">
        <v>334</v>
      </c>
      <c r="D7968" t="s">
        <v>78</v>
      </c>
      <c r="E7968">
        <v>2022</v>
      </c>
      <c r="F7968" t="s">
        <v>156</v>
      </c>
      <c r="G7968" t="s">
        <v>307</v>
      </c>
      <c r="H7968">
        <v>-2.73</v>
      </c>
      <c r="I7968" t="s">
        <v>504</v>
      </c>
      <c r="J7968" t="s">
        <v>347</v>
      </c>
      <c r="K7968" t="s">
        <v>391</v>
      </c>
    </row>
    <row r="7969" spans="1:11" hidden="1" x14ac:dyDescent="0.35">
      <c r="A7969" t="s">
        <v>487</v>
      </c>
      <c r="B7969" t="s">
        <v>84</v>
      </c>
      <c r="C7969" t="s">
        <v>330</v>
      </c>
      <c r="D7969" t="s">
        <v>78</v>
      </c>
      <c r="E7969">
        <v>2022</v>
      </c>
      <c r="F7969" t="s">
        <v>500</v>
      </c>
      <c r="G7969" t="s">
        <v>311</v>
      </c>
      <c r="H7969">
        <v>-361.47</v>
      </c>
      <c r="I7969" t="s">
        <v>504</v>
      </c>
      <c r="J7969" t="s">
        <v>347</v>
      </c>
      <c r="K7969" t="s">
        <v>392</v>
      </c>
    </row>
    <row r="7970" spans="1:11" hidden="1" x14ac:dyDescent="0.35">
      <c r="A7970" t="s">
        <v>487</v>
      </c>
      <c r="B7970" t="s">
        <v>84</v>
      </c>
      <c r="C7970" t="s">
        <v>330</v>
      </c>
      <c r="D7970" t="s">
        <v>78</v>
      </c>
      <c r="E7970">
        <v>2022</v>
      </c>
      <c r="F7970" t="s">
        <v>500</v>
      </c>
      <c r="G7970" t="s">
        <v>311</v>
      </c>
      <c r="H7970">
        <v>-100.04</v>
      </c>
      <c r="I7970" t="s">
        <v>504</v>
      </c>
      <c r="J7970" t="s">
        <v>347</v>
      </c>
      <c r="K7970" t="s">
        <v>392</v>
      </c>
    </row>
    <row r="7971" spans="1:11" hidden="1" x14ac:dyDescent="0.35">
      <c r="A7971" t="s">
        <v>487</v>
      </c>
      <c r="B7971" t="s">
        <v>84</v>
      </c>
      <c r="C7971" t="s">
        <v>330</v>
      </c>
      <c r="D7971" t="s">
        <v>78</v>
      </c>
      <c r="E7971">
        <v>2022</v>
      </c>
      <c r="F7971" t="s">
        <v>500</v>
      </c>
      <c r="G7971" t="s">
        <v>311</v>
      </c>
      <c r="H7971">
        <v>-1.28</v>
      </c>
      <c r="I7971" t="s">
        <v>504</v>
      </c>
      <c r="J7971" t="s">
        <v>347</v>
      </c>
      <c r="K7971" t="s">
        <v>392</v>
      </c>
    </row>
    <row r="7972" spans="1:11" hidden="1" x14ac:dyDescent="0.35">
      <c r="A7972" t="s">
        <v>487</v>
      </c>
      <c r="B7972" t="s">
        <v>84</v>
      </c>
      <c r="C7972" t="s">
        <v>330</v>
      </c>
      <c r="D7972" t="s">
        <v>78</v>
      </c>
      <c r="E7972">
        <v>2022</v>
      </c>
      <c r="F7972" t="s">
        <v>500</v>
      </c>
      <c r="G7972" t="s">
        <v>311</v>
      </c>
      <c r="H7972">
        <v>-47.51</v>
      </c>
      <c r="I7972" t="s">
        <v>504</v>
      </c>
      <c r="J7972" t="s">
        <v>347</v>
      </c>
      <c r="K7972" t="s">
        <v>392</v>
      </c>
    </row>
    <row r="7973" spans="1:11" hidden="1" x14ac:dyDescent="0.35">
      <c r="A7973" t="s">
        <v>487</v>
      </c>
      <c r="B7973" t="s">
        <v>84</v>
      </c>
      <c r="C7973" t="s">
        <v>330</v>
      </c>
      <c r="D7973" t="s">
        <v>78</v>
      </c>
      <c r="E7973">
        <v>2022</v>
      </c>
      <c r="F7973" t="s">
        <v>500</v>
      </c>
      <c r="G7973" t="s">
        <v>311</v>
      </c>
      <c r="H7973">
        <v>-456.21</v>
      </c>
      <c r="I7973" t="s">
        <v>504</v>
      </c>
      <c r="J7973" t="s">
        <v>347</v>
      </c>
      <c r="K7973" t="s">
        <v>392</v>
      </c>
    </row>
    <row r="7974" spans="1:11" hidden="1" x14ac:dyDescent="0.35">
      <c r="A7974" t="s">
        <v>487</v>
      </c>
      <c r="B7974" t="s">
        <v>84</v>
      </c>
      <c r="C7974" t="s">
        <v>330</v>
      </c>
      <c r="D7974" t="s">
        <v>78</v>
      </c>
      <c r="E7974">
        <v>2022</v>
      </c>
      <c r="F7974" t="s">
        <v>500</v>
      </c>
      <c r="G7974" t="s">
        <v>311</v>
      </c>
      <c r="H7974">
        <v>-97.5</v>
      </c>
      <c r="I7974" t="s">
        <v>504</v>
      </c>
      <c r="J7974" t="s">
        <v>347</v>
      </c>
      <c r="K7974" t="s">
        <v>392</v>
      </c>
    </row>
    <row r="7975" spans="1:11" hidden="1" x14ac:dyDescent="0.35">
      <c r="A7975" t="s">
        <v>487</v>
      </c>
      <c r="B7975" t="s">
        <v>84</v>
      </c>
      <c r="C7975" t="s">
        <v>330</v>
      </c>
      <c r="D7975" t="s">
        <v>78</v>
      </c>
      <c r="E7975">
        <v>2022</v>
      </c>
      <c r="F7975" t="s">
        <v>500</v>
      </c>
      <c r="G7975" t="s">
        <v>311</v>
      </c>
      <c r="H7975">
        <v>-43.12</v>
      </c>
      <c r="I7975" t="s">
        <v>504</v>
      </c>
      <c r="J7975" t="s">
        <v>347</v>
      </c>
      <c r="K7975" t="s">
        <v>392</v>
      </c>
    </row>
    <row r="7976" spans="1:11" hidden="1" x14ac:dyDescent="0.35">
      <c r="A7976" t="s">
        <v>487</v>
      </c>
      <c r="B7976" t="s">
        <v>84</v>
      </c>
      <c r="C7976" t="s">
        <v>330</v>
      </c>
      <c r="D7976" t="s">
        <v>78</v>
      </c>
      <c r="E7976">
        <v>2022</v>
      </c>
      <c r="F7976" t="s">
        <v>506</v>
      </c>
      <c r="G7976" t="s">
        <v>309</v>
      </c>
      <c r="H7976">
        <v>-1021.75</v>
      </c>
      <c r="I7976" t="s">
        <v>504</v>
      </c>
      <c r="J7976" t="s">
        <v>347</v>
      </c>
      <c r="K7976" t="s">
        <v>392</v>
      </c>
    </row>
    <row r="7977" spans="1:11" hidden="1" x14ac:dyDescent="0.35">
      <c r="A7977" t="s">
        <v>487</v>
      </c>
      <c r="B7977" t="s">
        <v>84</v>
      </c>
      <c r="C7977" t="s">
        <v>330</v>
      </c>
      <c r="D7977" t="s">
        <v>78</v>
      </c>
      <c r="E7977">
        <v>2022</v>
      </c>
      <c r="F7977" t="s">
        <v>506</v>
      </c>
      <c r="G7977" t="s">
        <v>309</v>
      </c>
      <c r="H7977">
        <v>-282.81</v>
      </c>
      <c r="I7977" t="s">
        <v>504</v>
      </c>
      <c r="J7977" t="s">
        <v>347</v>
      </c>
      <c r="K7977" t="s">
        <v>392</v>
      </c>
    </row>
    <row r="7978" spans="1:11" hidden="1" x14ac:dyDescent="0.35">
      <c r="A7978" t="s">
        <v>487</v>
      </c>
      <c r="B7978" t="s">
        <v>84</v>
      </c>
      <c r="C7978" t="s">
        <v>330</v>
      </c>
      <c r="D7978" t="s">
        <v>78</v>
      </c>
      <c r="E7978">
        <v>2022</v>
      </c>
      <c r="F7978" t="s">
        <v>506</v>
      </c>
      <c r="G7978" t="s">
        <v>309</v>
      </c>
      <c r="H7978">
        <v>-3.6</v>
      </c>
      <c r="I7978" t="s">
        <v>504</v>
      </c>
      <c r="J7978" t="s">
        <v>347</v>
      </c>
      <c r="K7978" t="s">
        <v>392</v>
      </c>
    </row>
    <row r="7979" spans="1:11" hidden="1" x14ac:dyDescent="0.35">
      <c r="A7979" t="s">
        <v>487</v>
      </c>
      <c r="B7979" t="s">
        <v>84</v>
      </c>
      <c r="C7979" t="s">
        <v>330</v>
      </c>
      <c r="D7979" t="s">
        <v>78</v>
      </c>
      <c r="E7979">
        <v>2022</v>
      </c>
      <c r="F7979" t="s">
        <v>506</v>
      </c>
      <c r="G7979" t="s">
        <v>309</v>
      </c>
      <c r="H7979">
        <v>-134.29</v>
      </c>
      <c r="I7979" t="s">
        <v>504</v>
      </c>
      <c r="J7979" t="s">
        <v>347</v>
      </c>
      <c r="K7979" t="s">
        <v>392</v>
      </c>
    </row>
    <row r="7980" spans="1:11" hidden="1" x14ac:dyDescent="0.35">
      <c r="A7980" t="s">
        <v>487</v>
      </c>
      <c r="B7980" t="s">
        <v>84</v>
      </c>
      <c r="C7980" t="s">
        <v>330</v>
      </c>
      <c r="D7980" t="s">
        <v>78</v>
      </c>
      <c r="E7980">
        <v>2022</v>
      </c>
      <c r="F7980" t="s">
        <v>506</v>
      </c>
      <c r="G7980" t="s">
        <v>309</v>
      </c>
      <c r="H7980">
        <v>-1289.54</v>
      </c>
      <c r="I7980" t="s">
        <v>504</v>
      </c>
      <c r="J7980" t="s">
        <v>347</v>
      </c>
      <c r="K7980" t="s">
        <v>392</v>
      </c>
    </row>
    <row r="7981" spans="1:11" hidden="1" x14ac:dyDescent="0.35">
      <c r="A7981" t="s">
        <v>487</v>
      </c>
      <c r="B7981" t="s">
        <v>84</v>
      </c>
      <c r="C7981" t="s">
        <v>330</v>
      </c>
      <c r="D7981" t="s">
        <v>78</v>
      </c>
      <c r="E7981">
        <v>2022</v>
      </c>
      <c r="F7981" t="s">
        <v>506</v>
      </c>
      <c r="G7981" t="s">
        <v>309</v>
      </c>
      <c r="H7981">
        <v>-275.60000000000002</v>
      </c>
      <c r="I7981" t="s">
        <v>504</v>
      </c>
      <c r="J7981" t="s">
        <v>347</v>
      </c>
      <c r="K7981" t="s">
        <v>392</v>
      </c>
    </row>
    <row r="7982" spans="1:11" hidden="1" x14ac:dyDescent="0.35">
      <c r="A7982" t="s">
        <v>487</v>
      </c>
      <c r="B7982" t="s">
        <v>84</v>
      </c>
      <c r="C7982" t="s">
        <v>330</v>
      </c>
      <c r="D7982" t="s">
        <v>78</v>
      </c>
      <c r="E7982">
        <v>2022</v>
      </c>
      <c r="F7982" t="s">
        <v>506</v>
      </c>
      <c r="G7982" t="s">
        <v>309</v>
      </c>
      <c r="H7982">
        <v>-121.89</v>
      </c>
      <c r="I7982" t="s">
        <v>504</v>
      </c>
      <c r="J7982" t="s">
        <v>347</v>
      </c>
      <c r="K7982" t="s">
        <v>392</v>
      </c>
    </row>
    <row r="7983" spans="1:11" hidden="1" x14ac:dyDescent="0.35">
      <c r="A7983" t="s">
        <v>487</v>
      </c>
      <c r="B7983" t="s">
        <v>84</v>
      </c>
      <c r="C7983" t="s">
        <v>330</v>
      </c>
      <c r="D7983" t="s">
        <v>78</v>
      </c>
      <c r="E7983">
        <v>2022</v>
      </c>
      <c r="F7983" t="s">
        <v>71</v>
      </c>
      <c r="G7983" t="s">
        <v>310</v>
      </c>
      <c r="H7983">
        <v>-109.7</v>
      </c>
      <c r="I7983" t="s">
        <v>504</v>
      </c>
      <c r="J7983" t="s">
        <v>347</v>
      </c>
      <c r="K7983" t="s">
        <v>392</v>
      </c>
    </row>
    <row r="7984" spans="1:11" hidden="1" x14ac:dyDescent="0.35">
      <c r="A7984" t="s">
        <v>487</v>
      </c>
      <c r="B7984" t="s">
        <v>84</v>
      </c>
      <c r="C7984" t="s">
        <v>330</v>
      </c>
      <c r="D7984" t="s">
        <v>78</v>
      </c>
      <c r="E7984">
        <v>2022</v>
      </c>
      <c r="F7984" t="s">
        <v>71</v>
      </c>
      <c r="G7984" t="s">
        <v>310</v>
      </c>
      <c r="H7984">
        <v>-30.36</v>
      </c>
      <c r="I7984" t="s">
        <v>504</v>
      </c>
      <c r="J7984" t="s">
        <v>347</v>
      </c>
      <c r="K7984" t="s">
        <v>392</v>
      </c>
    </row>
    <row r="7985" spans="1:11" hidden="1" x14ac:dyDescent="0.35">
      <c r="A7985" t="s">
        <v>487</v>
      </c>
      <c r="B7985" t="s">
        <v>84</v>
      </c>
      <c r="C7985" t="s">
        <v>330</v>
      </c>
      <c r="D7985" t="s">
        <v>78</v>
      </c>
      <c r="E7985">
        <v>2022</v>
      </c>
      <c r="F7985" t="s">
        <v>71</v>
      </c>
      <c r="G7985" t="s">
        <v>310</v>
      </c>
      <c r="H7985">
        <v>-0.39</v>
      </c>
      <c r="I7985" t="s">
        <v>504</v>
      </c>
      <c r="J7985" t="s">
        <v>347</v>
      </c>
      <c r="K7985" t="s">
        <v>392</v>
      </c>
    </row>
    <row r="7986" spans="1:11" hidden="1" x14ac:dyDescent="0.35">
      <c r="A7986" t="s">
        <v>487</v>
      </c>
      <c r="B7986" t="s">
        <v>84</v>
      </c>
      <c r="C7986" t="s">
        <v>330</v>
      </c>
      <c r="D7986" t="s">
        <v>78</v>
      </c>
      <c r="E7986">
        <v>2022</v>
      </c>
      <c r="F7986" t="s">
        <v>71</v>
      </c>
      <c r="G7986" t="s">
        <v>310</v>
      </c>
      <c r="H7986">
        <v>-14.42</v>
      </c>
      <c r="I7986" t="s">
        <v>504</v>
      </c>
      <c r="J7986" t="s">
        <v>347</v>
      </c>
      <c r="K7986" t="s">
        <v>392</v>
      </c>
    </row>
    <row r="7987" spans="1:11" hidden="1" x14ac:dyDescent="0.35">
      <c r="A7987" t="s">
        <v>487</v>
      </c>
      <c r="B7987" t="s">
        <v>84</v>
      </c>
      <c r="C7987" t="s">
        <v>330</v>
      </c>
      <c r="D7987" t="s">
        <v>78</v>
      </c>
      <c r="E7987">
        <v>2022</v>
      </c>
      <c r="F7987" t="s">
        <v>71</v>
      </c>
      <c r="G7987" t="s">
        <v>310</v>
      </c>
      <c r="H7987">
        <v>-138.44999999999999</v>
      </c>
      <c r="I7987" t="s">
        <v>504</v>
      </c>
      <c r="J7987" t="s">
        <v>347</v>
      </c>
      <c r="K7987" t="s">
        <v>392</v>
      </c>
    </row>
    <row r="7988" spans="1:11" hidden="1" x14ac:dyDescent="0.35">
      <c r="A7988" t="s">
        <v>487</v>
      </c>
      <c r="B7988" t="s">
        <v>84</v>
      </c>
      <c r="C7988" t="s">
        <v>330</v>
      </c>
      <c r="D7988" t="s">
        <v>78</v>
      </c>
      <c r="E7988">
        <v>2022</v>
      </c>
      <c r="F7988" t="s">
        <v>71</v>
      </c>
      <c r="G7988" t="s">
        <v>310</v>
      </c>
      <c r="H7988">
        <v>-29.59</v>
      </c>
      <c r="I7988" t="s">
        <v>504</v>
      </c>
      <c r="J7988" t="s">
        <v>347</v>
      </c>
      <c r="K7988" t="s">
        <v>392</v>
      </c>
    </row>
    <row r="7989" spans="1:11" hidden="1" x14ac:dyDescent="0.35">
      <c r="A7989" t="s">
        <v>487</v>
      </c>
      <c r="B7989" t="s">
        <v>84</v>
      </c>
      <c r="C7989" t="s">
        <v>330</v>
      </c>
      <c r="D7989" t="s">
        <v>78</v>
      </c>
      <c r="E7989">
        <v>2022</v>
      </c>
      <c r="F7989" t="s">
        <v>71</v>
      </c>
      <c r="G7989" t="s">
        <v>310</v>
      </c>
      <c r="H7989">
        <v>-13.08</v>
      </c>
      <c r="I7989" t="s">
        <v>504</v>
      </c>
      <c r="J7989" t="s">
        <v>347</v>
      </c>
      <c r="K7989" t="s">
        <v>392</v>
      </c>
    </row>
    <row r="7990" spans="1:11" hidden="1" x14ac:dyDescent="0.35">
      <c r="A7990" t="s">
        <v>487</v>
      </c>
      <c r="B7990" t="s">
        <v>84</v>
      </c>
      <c r="C7990" t="s">
        <v>330</v>
      </c>
      <c r="D7990" t="s">
        <v>78</v>
      </c>
      <c r="E7990">
        <v>2022</v>
      </c>
      <c r="F7990" t="s">
        <v>148</v>
      </c>
      <c r="G7990" t="s">
        <v>308</v>
      </c>
      <c r="H7990">
        <v>-199.8</v>
      </c>
      <c r="I7990" t="s">
        <v>504</v>
      </c>
      <c r="J7990" t="s">
        <v>347</v>
      </c>
      <c r="K7990" t="s">
        <v>392</v>
      </c>
    </row>
    <row r="7991" spans="1:11" hidden="1" x14ac:dyDescent="0.35">
      <c r="A7991" t="s">
        <v>487</v>
      </c>
      <c r="B7991" t="s">
        <v>84</v>
      </c>
      <c r="C7991" t="s">
        <v>330</v>
      </c>
      <c r="D7991" t="s">
        <v>78</v>
      </c>
      <c r="E7991">
        <v>2022</v>
      </c>
      <c r="F7991" t="s">
        <v>148</v>
      </c>
      <c r="G7991" t="s">
        <v>308</v>
      </c>
      <c r="H7991">
        <v>-55.3</v>
      </c>
      <c r="I7991" t="s">
        <v>504</v>
      </c>
      <c r="J7991" t="s">
        <v>347</v>
      </c>
      <c r="K7991" t="s">
        <v>392</v>
      </c>
    </row>
    <row r="7992" spans="1:11" hidden="1" x14ac:dyDescent="0.35">
      <c r="A7992" t="s">
        <v>487</v>
      </c>
      <c r="B7992" t="s">
        <v>84</v>
      </c>
      <c r="C7992" t="s">
        <v>330</v>
      </c>
      <c r="D7992" t="s">
        <v>78</v>
      </c>
      <c r="E7992">
        <v>2022</v>
      </c>
      <c r="F7992" t="s">
        <v>148</v>
      </c>
      <c r="G7992" t="s">
        <v>308</v>
      </c>
      <c r="H7992">
        <v>-0.7</v>
      </c>
      <c r="I7992" t="s">
        <v>504</v>
      </c>
      <c r="J7992" t="s">
        <v>347</v>
      </c>
      <c r="K7992" t="s">
        <v>392</v>
      </c>
    </row>
    <row r="7993" spans="1:11" hidden="1" x14ac:dyDescent="0.35">
      <c r="A7993" t="s">
        <v>487</v>
      </c>
      <c r="B7993" t="s">
        <v>84</v>
      </c>
      <c r="C7993" t="s">
        <v>330</v>
      </c>
      <c r="D7993" t="s">
        <v>78</v>
      </c>
      <c r="E7993">
        <v>2022</v>
      </c>
      <c r="F7993" t="s">
        <v>148</v>
      </c>
      <c r="G7993" t="s">
        <v>308</v>
      </c>
      <c r="H7993">
        <v>-26.26</v>
      </c>
      <c r="I7993" t="s">
        <v>504</v>
      </c>
      <c r="J7993" t="s">
        <v>347</v>
      </c>
      <c r="K7993" t="s">
        <v>392</v>
      </c>
    </row>
    <row r="7994" spans="1:11" hidden="1" x14ac:dyDescent="0.35">
      <c r="A7994" t="s">
        <v>487</v>
      </c>
      <c r="B7994" t="s">
        <v>84</v>
      </c>
      <c r="C7994" t="s">
        <v>330</v>
      </c>
      <c r="D7994" t="s">
        <v>78</v>
      </c>
      <c r="E7994">
        <v>2022</v>
      </c>
      <c r="F7994" t="s">
        <v>148</v>
      </c>
      <c r="G7994" t="s">
        <v>308</v>
      </c>
      <c r="H7994">
        <v>-252.17</v>
      </c>
      <c r="I7994" t="s">
        <v>504</v>
      </c>
      <c r="J7994" t="s">
        <v>347</v>
      </c>
      <c r="K7994" t="s">
        <v>392</v>
      </c>
    </row>
    <row r="7995" spans="1:11" hidden="1" x14ac:dyDescent="0.35">
      <c r="A7995" t="s">
        <v>487</v>
      </c>
      <c r="B7995" t="s">
        <v>84</v>
      </c>
      <c r="C7995" t="s">
        <v>330</v>
      </c>
      <c r="D7995" t="s">
        <v>78</v>
      </c>
      <c r="E7995">
        <v>2022</v>
      </c>
      <c r="F7995" t="s">
        <v>148</v>
      </c>
      <c r="G7995" t="s">
        <v>308</v>
      </c>
      <c r="H7995">
        <v>-53.89</v>
      </c>
      <c r="I7995" t="s">
        <v>504</v>
      </c>
      <c r="J7995" t="s">
        <v>347</v>
      </c>
      <c r="K7995" t="s">
        <v>392</v>
      </c>
    </row>
    <row r="7996" spans="1:11" hidden="1" x14ac:dyDescent="0.35">
      <c r="A7996" t="s">
        <v>487</v>
      </c>
      <c r="B7996" t="s">
        <v>84</v>
      </c>
      <c r="C7996" t="s">
        <v>330</v>
      </c>
      <c r="D7996" t="s">
        <v>78</v>
      </c>
      <c r="E7996">
        <v>2022</v>
      </c>
      <c r="F7996" t="s">
        <v>148</v>
      </c>
      <c r="G7996" t="s">
        <v>308</v>
      </c>
      <c r="H7996">
        <v>-23.84</v>
      </c>
      <c r="I7996" t="s">
        <v>504</v>
      </c>
      <c r="J7996" t="s">
        <v>347</v>
      </c>
      <c r="K7996" t="s">
        <v>392</v>
      </c>
    </row>
    <row r="7997" spans="1:11" hidden="1" x14ac:dyDescent="0.35">
      <c r="A7997" t="s">
        <v>487</v>
      </c>
      <c r="B7997" t="s">
        <v>84</v>
      </c>
      <c r="C7997" t="s">
        <v>330</v>
      </c>
      <c r="D7997" t="s">
        <v>78</v>
      </c>
      <c r="E7997">
        <v>2022</v>
      </c>
      <c r="F7997" t="s">
        <v>156</v>
      </c>
      <c r="G7997" t="s">
        <v>307</v>
      </c>
      <c r="H7997">
        <v>-211.29</v>
      </c>
      <c r="I7997" t="s">
        <v>504</v>
      </c>
      <c r="J7997" t="s">
        <v>347</v>
      </c>
      <c r="K7997" t="s">
        <v>392</v>
      </c>
    </row>
    <row r="7998" spans="1:11" hidden="1" x14ac:dyDescent="0.35">
      <c r="A7998" t="s">
        <v>487</v>
      </c>
      <c r="B7998" t="s">
        <v>84</v>
      </c>
      <c r="C7998" t="s">
        <v>330</v>
      </c>
      <c r="D7998" t="s">
        <v>78</v>
      </c>
      <c r="E7998">
        <v>2022</v>
      </c>
      <c r="F7998" t="s">
        <v>156</v>
      </c>
      <c r="G7998" t="s">
        <v>307</v>
      </c>
      <c r="H7998">
        <v>-58.48</v>
      </c>
      <c r="I7998" t="s">
        <v>504</v>
      </c>
      <c r="J7998" t="s">
        <v>347</v>
      </c>
      <c r="K7998" t="s">
        <v>392</v>
      </c>
    </row>
    <row r="7999" spans="1:11" hidden="1" x14ac:dyDescent="0.35">
      <c r="A7999" t="s">
        <v>487</v>
      </c>
      <c r="B7999" t="s">
        <v>84</v>
      </c>
      <c r="C7999" t="s">
        <v>330</v>
      </c>
      <c r="D7999" t="s">
        <v>78</v>
      </c>
      <c r="E7999">
        <v>2022</v>
      </c>
      <c r="F7999" t="s">
        <v>156</v>
      </c>
      <c r="G7999" t="s">
        <v>307</v>
      </c>
      <c r="H7999">
        <v>-0.75</v>
      </c>
      <c r="I7999" t="s">
        <v>504</v>
      </c>
      <c r="J7999" t="s">
        <v>347</v>
      </c>
      <c r="K7999" t="s">
        <v>392</v>
      </c>
    </row>
    <row r="8000" spans="1:11" hidden="1" x14ac:dyDescent="0.35">
      <c r="A8000" t="s">
        <v>487</v>
      </c>
      <c r="B8000" t="s">
        <v>84</v>
      </c>
      <c r="C8000" t="s">
        <v>330</v>
      </c>
      <c r="D8000" t="s">
        <v>78</v>
      </c>
      <c r="E8000">
        <v>2022</v>
      </c>
      <c r="F8000" t="s">
        <v>156</v>
      </c>
      <c r="G8000" t="s">
        <v>307</v>
      </c>
      <c r="H8000">
        <v>-27.77</v>
      </c>
      <c r="I8000" t="s">
        <v>504</v>
      </c>
      <c r="J8000" t="s">
        <v>347</v>
      </c>
      <c r="K8000" t="s">
        <v>392</v>
      </c>
    </row>
    <row r="8001" spans="1:11" hidden="1" x14ac:dyDescent="0.35">
      <c r="A8001" t="s">
        <v>487</v>
      </c>
      <c r="B8001" t="s">
        <v>84</v>
      </c>
      <c r="C8001" t="s">
        <v>330</v>
      </c>
      <c r="D8001" t="s">
        <v>78</v>
      </c>
      <c r="E8001">
        <v>2022</v>
      </c>
      <c r="F8001" t="s">
        <v>156</v>
      </c>
      <c r="G8001" t="s">
        <v>307</v>
      </c>
      <c r="H8001">
        <v>-266.66000000000003</v>
      </c>
      <c r="I8001" t="s">
        <v>504</v>
      </c>
      <c r="J8001" t="s">
        <v>347</v>
      </c>
      <c r="K8001" t="s">
        <v>392</v>
      </c>
    </row>
    <row r="8002" spans="1:11" hidden="1" x14ac:dyDescent="0.35">
      <c r="A8002" t="s">
        <v>487</v>
      </c>
      <c r="B8002" t="s">
        <v>84</v>
      </c>
      <c r="C8002" t="s">
        <v>330</v>
      </c>
      <c r="D8002" t="s">
        <v>78</v>
      </c>
      <c r="E8002">
        <v>2022</v>
      </c>
      <c r="F8002" t="s">
        <v>156</v>
      </c>
      <c r="G8002" t="s">
        <v>307</v>
      </c>
      <c r="H8002">
        <v>-57</v>
      </c>
      <c r="I8002" t="s">
        <v>504</v>
      </c>
      <c r="J8002" t="s">
        <v>347</v>
      </c>
      <c r="K8002" t="s">
        <v>392</v>
      </c>
    </row>
    <row r="8003" spans="1:11" hidden="1" x14ac:dyDescent="0.35">
      <c r="A8003" t="s">
        <v>487</v>
      </c>
      <c r="B8003" t="s">
        <v>84</v>
      </c>
      <c r="C8003" t="s">
        <v>330</v>
      </c>
      <c r="D8003" t="s">
        <v>78</v>
      </c>
      <c r="E8003">
        <v>2022</v>
      </c>
      <c r="F8003" t="s">
        <v>156</v>
      </c>
      <c r="G8003" t="s">
        <v>307</v>
      </c>
      <c r="H8003">
        <v>-25.21</v>
      </c>
      <c r="I8003" t="s">
        <v>504</v>
      </c>
      <c r="J8003" t="s">
        <v>347</v>
      </c>
      <c r="K8003" t="s">
        <v>392</v>
      </c>
    </row>
    <row r="8004" spans="1:11" hidden="1" x14ac:dyDescent="0.35">
      <c r="A8004" t="s">
        <v>487</v>
      </c>
      <c r="B8004" t="s">
        <v>84</v>
      </c>
      <c r="C8004" t="s">
        <v>336</v>
      </c>
      <c r="D8004" t="s">
        <v>78</v>
      </c>
      <c r="E8004">
        <v>2022</v>
      </c>
      <c r="F8004" t="s">
        <v>500</v>
      </c>
      <c r="G8004" t="s">
        <v>311</v>
      </c>
      <c r="H8004">
        <v>-5172.87</v>
      </c>
      <c r="I8004" t="s">
        <v>504</v>
      </c>
      <c r="J8004" t="s">
        <v>14</v>
      </c>
      <c r="K8004" t="s">
        <v>394</v>
      </c>
    </row>
    <row r="8005" spans="1:11" hidden="1" x14ac:dyDescent="0.35">
      <c r="A8005" t="s">
        <v>487</v>
      </c>
      <c r="B8005" t="s">
        <v>84</v>
      </c>
      <c r="C8005" t="s">
        <v>336</v>
      </c>
      <c r="D8005" t="s">
        <v>78</v>
      </c>
      <c r="E8005">
        <v>2022</v>
      </c>
      <c r="F8005" t="s">
        <v>500</v>
      </c>
      <c r="G8005" t="s">
        <v>311</v>
      </c>
      <c r="H8005">
        <v>-3223.51</v>
      </c>
      <c r="I8005" t="s">
        <v>504</v>
      </c>
      <c r="J8005" t="s">
        <v>347</v>
      </c>
      <c r="K8005" t="s">
        <v>394</v>
      </c>
    </row>
    <row r="8006" spans="1:11" hidden="1" x14ac:dyDescent="0.35">
      <c r="A8006" t="s">
        <v>487</v>
      </c>
      <c r="B8006" t="s">
        <v>84</v>
      </c>
      <c r="C8006" t="s">
        <v>336</v>
      </c>
      <c r="D8006" t="s">
        <v>78</v>
      </c>
      <c r="E8006">
        <v>2022</v>
      </c>
      <c r="F8006" t="s">
        <v>500</v>
      </c>
      <c r="G8006" t="s">
        <v>311</v>
      </c>
      <c r="H8006">
        <v>-310.98</v>
      </c>
      <c r="I8006" t="s">
        <v>504</v>
      </c>
      <c r="J8006" t="s">
        <v>14</v>
      </c>
      <c r="K8006" t="s">
        <v>394</v>
      </c>
    </row>
    <row r="8007" spans="1:11" hidden="1" x14ac:dyDescent="0.35">
      <c r="A8007" t="s">
        <v>487</v>
      </c>
      <c r="B8007" t="s">
        <v>84</v>
      </c>
      <c r="C8007" t="s">
        <v>336</v>
      </c>
      <c r="D8007" t="s">
        <v>78</v>
      </c>
      <c r="E8007">
        <v>2022</v>
      </c>
      <c r="F8007" t="s">
        <v>500</v>
      </c>
      <c r="G8007" t="s">
        <v>311</v>
      </c>
      <c r="H8007">
        <v>-193.79</v>
      </c>
      <c r="I8007" t="s">
        <v>504</v>
      </c>
      <c r="J8007" t="s">
        <v>347</v>
      </c>
      <c r="K8007" t="s">
        <v>394</v>
      </c>
    </row>
    <row r="8008" spans="1:11" hidden="1" x14ac:dyDescent="0.35">
      <c r="A8008" t="s">
        <v>487</v>
      </c>
      <c r="B8008" t="s">
        <v>84</v>
      </c>
      <c r="C8008" t="s">
        <v>336</v>
      </c>
      <c r="D8008" t="s">
        <v>78</v>
      </c>
      <c r="E8008">
        <v>2022</v>
      </c>
      <c r="F8008" t="s">
        <v>500</v>
      </c>
      <c r="G8008" t="s">
        <v>311</v>
      </c>
      <c r="H8008">
        <v>-7933.75</v>
      </c>
      <c r="I8008" t="s">
        <v>504</v>
      </c>
      <c r="J8008" t="s">
        <v>14</v>
      </c>
      <c r="K8008" t="s">
        <v>394</v>
      </c>
    </row>
    <row r="8009" spans="1:11" hidden="1" x14ac:dyDescent="0.35">
      <c r="A8009" t="s">
        <v>487</v>
      </c>
      <c r="B8009" t="s">
        <v>84</v>
      </c>
      <c r="C8009" t="s">
        <v>336</v>
      </c>
      <c r="D8009" t="s">
        <v>78</v>
      </c>
      <c r="E8009">
        <v>2022</v>
      </c>
      <c r="F8009" t="s">
        <v>500</v>
      </c>
      <c r="G8009" t="s">
        <v>311</v>
      </c>
      <c r="H8009">
        <v>-4943.97</v>
      </c>
      <c r="I8009" t="s">
        <v>504</v>
      </c>
      <c r="J8009" t="s">
        <v>347</v>
      </c>
      <c r="K8009" t="s">
        <v>394</v>
      </c>
    </row>
    <row r="8010" spans="1:11" hidden="1" x14ac:dyDescent="0.35">
      <c r="A8010" t="s">
        <v>487</v>
      </c>
      <c r="B8010" t="s">
        <v>84</v>
      </c>
      <c r="C8010" t="s">
        <v>336</v>
      </c>
      <c r="D8010" t="s">
        <v>78</v>
      </c>
      <c r="E8010">
        <v>2022</v>
      </c>
      <c r="F8010" t="s">
        <v>500</v>
      </c>
      <c r="G8010" t="s">
        <v>311</v>
      </c>
      <c r="H8010">
        <v>-166.87</v>
      </c>
      <c r="I8010" t="s">
        <v>504</v>
      </c>
      <c r="J8010" t="s">
        <v>14</v>
      </c>
      <c r="K8010" t="s">
        <v>394</v>
      </c>
    </row>
    <row r="8011" spans="1:11" hidden="1" x14ac:dyDescent="0.35">
      <c r="A8011" t="s">
        <v>487</v>
      </c>
      <c r="B8011" t="s">
        <v>84</v>
      </c>
      <c r="C8011" t="s">
        <v>336</v>
      </c>
      <c r="D8011" t="s">
        <v>78</v>
      </c>
      <c r="E8011">
        <v>2022</v>
      </c>
      <c r="F8011" t="s">
        <v>500</v>
      </c>
      <c r="G8011" t="s">
        <v>311</v>
      </c>
      <c r="H8011">
        <v>-103.98</v>
      </c>
      <c r="I8011" t="s">
        <v>504</v>
      </c>
      <c r="J8011" t="s">
        <v>347</v>
      </c>
      <c r="K8011" t="s">
        <v>394</v>
      </c>
    </row>
    <row r="8012" spans="1:11" hidden="1" x14ac:dyDescent="0.35">
      <c r="A8012" t="s">
        <v>487</v>
      </c>
      <c r="B8012" t="s">
        <v>84</v>
      </c>
      <c r="C8012" t="s">
        <v>336</v>
      </c>
      <c r="D8012" t="s">
        <v>78</v>
      </c>
      <c r="E8012">
        <v>2022</v>
      </c>
      <c r="F8012" t="s">
        <v>506</v>
      </c>
      <c r="G8012" t="s">
        <v>309</v>
      </c>
      <c r="H8012">
        <v>-1936.53</v>
      </c>
      <c r="I8012" t="s">
        <v>504</v>
      </c>
      <c r="J8012" t="s">
        <v>347</v>
      </c>
      <c r="K8012" t="s">
        <v>394</v>
      </c>
    </row>
    <row r="8013" spans="1:11" hidden="1" x14ac:dyDescent="0.35">
      <c r="A8013" t="s">
        <v>487</v>
      </c>
      <c r="B8013" t="s">
        <v>84</v>
      </c>
      <c r="C8013" t="s">
        <v>336</v>
      </c>
      <c r="D8013" t="s">
        <v>78</v>
      </c>
      <c r="E8013">
        <v>2022</v>
      </c>
      <c r="F8013" t="s">
        <v>506</v>
      </c>
      <c r="G8013" t="s">
        <v>309</v>
      </c>
      <c r="H8013">
        <v>-116.42</v>
      </c>
      <c r="I8013" t="s">
        <v>504</v>
      </c>
      <c r="J8013" t="s">
        <v>347</v>
      </c>
      <c r="K8013" t="s">
        <v>394</v>
      </c>
    </row>
    <row r="8014" spans="1:11" hidden="1" x14ac:dyDescent="0.35">
      <c r="A8014" t="s">
        <v>487</v>
      </c>
      <c r="B8014" t="s">
        <v>84</v>
      </c>
      <c r="C8014" t="s">
        <v>336</v>
      </c>
      <c r="D8014" t="s">
        <v>78</v>
      </c>
      <c r="E8014">
        <v>2022</v>
      </c>
      <c r="F8014" t="s">
        <v>506</v>
      </c>
      <c r="G8014" t="s">
        <v>309</v>
      </c>
      <c r="H8014">
        <v>-2970.1</v>
      </c>
      <c r="I8014" t="s">
        <v>504</v>
      </c>
      <c r="J8014" t="s">
        <v>347</v>
      </c>
      <c r="K8014" t="s">
        <v>394</v>
      </c>
    </row>
    <row r="8015" spans="1:11" hidden="1" x14ac:dyDescent="0.35">
      <c r="A8015" t="s">
        <v>487</v>
      </c>
      <c r="B8015" t="s">
        <v>84</v>
      </c>
      <c r="C8015" t="s">
        <v>336</v>
      </c>
      <c r="D8015" t="s">
        <v>78</v>
      </c>
      <c r="E8015">
        <v>2022</v>
      </c>
      <c r="F8015" t="s">
        <v>506</v>
      </c>
      <c r="G8015" t="s">
        <v>309</v>
      </c>
      <c r="H8015">
        <v>-62.47</v>
      </c>
      <c r="I8015" t="s">
        <v>504</v>
      </c>
      <c r="J8015" t="s">
        <v>347</v>
      </c>
      <c r="K8015" t="s">
        <v>394</v>
      </c>
    </row>
    <row r="8016" spans="1:11" hidden="1" x14ac:dyDescent="0.35">
      <c r="A8016" t="s">
        <v>487</v>
      </c>
      <c r="B8016" t="s">
        <v>84</v>
      </c>
      <c r="C8016" t="s">
        <v>336</v>
      </c>
      <c r="D8016" t="s">
        <v>78</v>
      </c>
      <c r="E8016">
        <v>2022</v>
      </c>
      <c r="F8016" t="s">
        <v>71</v>
      </c>
      <c r="G8016" t="s">
        <v>310</v>
      </c>
      <c r="H8016">
        <v>-45.76</v>
      </c>
      <c r="I8016" t="s">
        <v>504</v>
      </c>
      <c r="J8016" t="s">
        <v>347</v>
      </c>
      <c r="K8016" t="s">
        <v>394</v>
      </c>
    </row>
    <row r="8017" spans="1:11" hidden="1" x14ac:dyDescent="0.35">
      <c r="A8017" t="s">
        <v>487</v>
      </c>
      <c r="B8017" t="s">
        <v>84</v>
      </c>
      <c r="C8017" t="s">
        <v>336</v>
      </c>
      <c r="D8017" t="s">
        <v>78</v>
      </c>
      <c r="E8017">
        <v>2022</v>
      </c>
      <c r="F8017" t="s">
        <v>71</v>
      </c>
      <c r="G8017" t="s">
        <v>310</v>
      </c>
      <c r="H8017">
        <v>-2.75</v>
      </c>
      <c r="I8017" t="s">
        <v>504</v>
      </c>
      <c r="J8017" t="s">
        <v>347</v>
      </c>
      <c r="K8017" t="s">
        <v>394</v>
      </c>
    </row>
    <row r="8018" spans="1:11" hidden="1" x14ac:dyDescent="0.35">
      <c r="A8018" t="s">
        <v>487</v>
      </c>
      <c r="B8018" t="s">
        <v>84</v>
      </c>
      <c r="C8018" t="s">
        <v>336</v>
      </c>
      <c r="D8018" t="s">
        <v>78</v>
      </c>
      <c r="E8018">
        <v>2022</v>
      </c>
      <c r="F8018" t="s">
        <v>71</v>
      </c>
      <c r="G8018" t="s">
        <v>310</v>
      </c>
      <c r="H8018">
        <v>-70.19</v>
      </c>
      <c r="I8018" t="s">
        <v>504</v>
      </c>
      <c r="J8018" t="s">
        <v>347</v>
      </c>
      <c r="K8018" t="s">
        <v>394</v>
      </c>
    </row>
    <row r="8019" spans="1:11" hidden="1" x14ac:dyDescent="0.35">
      <c r="A8019" t="s">
        <v>487</v>
      </c>
      <c r="B8019" t="s">
        <v>84</v>
      </c>
      <c r="C8019" t="s">
        <v>336</v>
      </c>
      <c r="D8019" t="s">
        <v>78</v>
      </c>
      <c r="E8019">
        <v>2022</v>
      </c>
      <c r="F8019" t="s">
        <v>71</v>
      </c>
      <c r="G8019" t="s">
        <v>310</v>
      </c>
      <c r="H8019">
        <v>-1.48</v>
      </c>
      <c r="I8019" t="s">
        <v>504</v>
      </c>
      <c r="J8019" t="s">
        <v>347</v>
      </c>
      <c r="K8019" t="s">
        <v>394</v>
      </c>
    </row>
    <row r="8020" spans="1:11" hidden="1" x14ac:dyDescent="0.35">
      <c r="A8020" t="s">
        <v>487</v>
      </c>
      <c r="B8020" t="s">
        <v>84</v>
      </c>
      <c r="C8020" t="s">
        <v>336</v>
      </c>
      <c r="D8020" t="s">
        <v>78</v>
      </c>
      <c r="E8020">
        <v>2022</v>
      </c>
      <c r="F8020" t="s">
        <v>148</v>
      </c>
      <c r="G8020" t="s">
        <v>308</v>
      </c>
      <c r="H8020">
        <v>-103.81</v>
      </c>
      <c r="I8020" t="s">
        <v>504</v>
      </c>
      <c r="J8020" t="s">
        <v>347</v>
      </c>
      <c r="K8020" t="s">
        <v>394</v>
      </c>
    </row>
    <row r="8021" spans="1:11" hidden="1" x14ac:dyDescent="0.35">
      <c r="A8021" t="s">
        <v>487</v>
      </c>
      <c r="B8021" t="s">
        <v>84</v>
      </c>
      <c r="C8021" t="s">
        <v>336</v>
      </c>
      <c r="D8021" t="s">
        <v>78</v>
      </c>
      <c r="E8021">
        <v>2022</v>
      </c>
      <c r="F8021" t="s">
        <v>148</v>
      </c>
      <c r="G8021" t="s">
        <v>308</v>
      </c>
      <c r="H8021">
        <v>-6.24</v>
      </c>
      <c r="I8021" t="s">
        <v>504</v>
      </c>
      <c r="J8021" t="s">
        <v>347</v>
      </c>
      <c r="K8021" t="s">
        <v>394</v>
      </c>
    </row>
    <row r="8022" spans="1:11" hidden="1" x14ac:dyDescent="0.35">
      <c r="A8022" t="s">
        <v>487</v>
      </c>
      <c r="B8022" t="s">
        <v>84</v>
      </c>
      <c r="C8022" t="s">
        <v>336</v>
      </c>
      <c r="D8022" t="s">
        <v>78</v>
      </c>
      <c r="E8022">
        <v>2022</v>
      </c>
      <c r="F8022" t="s">
        <v>148</v>
      </c>
      <c r="G8022" t="s">
        <v>308</v>
      </c>
      <c r="H8022">
        <v>-159.21</v>
      </c>
      <c r="I8022" t="s">
        <v>504</v>
      </c>
      <c r="J8022" t="s">
        <v>347</v>
      </c>
      <c r="K8022" t="s">
        <v>394</v>
      </c>
    </row>
    <row r="8023" spans="1:11" hidden="1" x14ac:dyDescent="0.35">
      <c r="A8023" t="s">
        <v>487</v>
      </c>
      <c r="B8023" t="s">
        <v>84</v>
      </c>
      <c r="C8023" t="s">
        <v>336</v>
      </c>
      <c r="D8023" t="s">
        <v>78</v>
      </c>
      <c r="E8023">
        <v>2022</v>
      </c>
      <c r="F8023" t="s">
        <v>148</v>
      </c>
      <c r="G8023" t="s">
        <v>308</v>
      </c>
      <c r="H8023">
        <v>-3.35</v>
      </c>
      <c r="I8023" t="s">
        <v>504</v>
      </c>
      <c r="J8023" t="s">
        <v>347</v>
      </c>
      <c r="K8023" t="s">
        <v>394</v>
      </c>
    </row>
    <row r="8024" spans="1:11" hidden="1" x14ac:dyDescent="0.35">
      <c r="A8024" t="s">
        <v>487</v>
      </c>
      <c r="B8024" t="s">
        <v>84</v>
      </c>
      <c r="C8024" t="s">
        <v>336</v>
      </c>
      <c r="D8024" t="s">
        <v>78</v>
      </c>
      <c r="E8024">
        <v>2022</v>
      </c>
      <c r="F8024" t="s">
        <v>156</v>
      </c>
      <c r="G8024" t="s">
        <v>307</v>
      </c>
      <c r="H8024">
        <v>-59.33</v>
      </c>
      <c r="I8024" t="s">
        <v>504</v>
      </c>
      <c r="J8024" t="s">
        <v>14</v>
      </c>
      <c r="K8024" t="s">
        <v>394</v>
      </c>
    </row>
    <row r="8025" spans="1:11" hidden="1" x14ac:dyDescent="0.35">
      <c r="A8025" t="s">
        <v>487</v>
      </c>
      <c r="B8025" t="s">
        <v>84</v>
      </c>
      <c r="C8025" t="s">
        <v>336</v>
      </c>
      <c r="D8025" t="s">
        <v>78</v>
      </c>
      <c r="E8025">
        <v>2022</v>
      </c>
      <c r="F8025" t="s">
        <v>156</v>
      </c>
      <c r="G8025" t="s">
        <v>307</v>
      </c>
      <c r="H8025">
        <v>-306.99</v>
      </c>
      <c r="I8025" t="s">
        <v>504</v>
      </c>
      <c r="J8025" t="s">
        <v>347</v>
      </c>
      <c r="K8025" t="s">
        <v>394</v>
      </c>
    </row>
    <row r="8026" spans="1:11" hidden="1" x14ac:dyDescent="0.35">
      <c r="A8026" t="s">
        <v>487</v>
      </c>
      <c r="B8026" t="s">
        <v>84</v>
      </c>
      <c r="C8026" t="s">
        <v>336</v>
      </c>
      <c r="D8026" t="s">
        <v>78</v>
      </c>
      <c r="E8026">
        <v>2022</v>
      </c>
      <c r="F8026" t="s">
        <v>156</v>
      </c>
      <c r="G8026" t="s">
        <v>307</v>
      </c>
      <c r="H8026">
        <v>-3.57</v>
      </c>
      <c r="I8026" t="s">
        <v>504</v>
      </c>
      <c r="J8026" t="s">
        <v>14</v>
      </c>
      <c r="K8026" t="s">
        <v>394</v>
      </c>
    </row>
    <row r="8027" spans="1:11" hidden="1" x14ac:dyDescent="0.35">
      <c r="A8027" t="s">
        <v>487</v>
      </c>
      <c r="B8027" t="s">
        <v>84</v>
      </c>
      <c r="C8027" t="s">
        <v>336</v>
      </c>
      <c r="D8027" t="s">
        <v>78</v>
      </c>
      <c r="E8027">
        <v>2022</v>
      </c>
      <c r="F8027" t="s">
        <v>156</v>
      </c>
      <c r="G8027" t="s">
        <v>307</v>
      </c>
      <c r="H8027">
        <v>-18.46</v>
      </c>
      <c r="I8027" t="s">
        <v>504</v>
      </c>
      <c r="J8027" t="s">
        <v>347</v>
      </c>
      <c r="K8027" t="s">
        <v>394</v>
      </c>
    </row>
    <row r="8028" spans="1:11" hidden="1" x14ac:dyDescent="0.35">
      <c r="A8028" t="s">
        <v>487</v>
      </c>
      <c r="B8028" t="s">
        <v>84</v>
      </c>
      <c r="C8028" t="s">
        <v>336</v>
      </c>
      <c r="D8028" t="s">
        <v>78</v>
      </c>
      <c r="E8028">
        <v>2022</v>
      </c>
      <c r="F8028" t="s">
        <v>156</v>
      </c>
      <c r="G8028" t="s">
        <v>307</v>
      </c>
      <c r="H8028">
        <v>-91</v>
      </c>
      <c r="I8028" t="s">
        <v>504</v>
      </c>
      <c r="J8028" t="s">
        <v>14</v>
      </c>
      <c r="K8028" t="s">
        <v>394</v>
      </c>
    </row>
    <row r="8029" spans="1:11" hidden="1" x14ac:dyDescent="0.35">
      <c r="A8029" t="s">
        <v>487</v>
      </c>
      <c r="B8029" t="s">
        <v>84</v>
      </c>
      <c r="C8029" t="s">
        <v>336</v>
      </c>
      <c r="D8029" t="s">
        <v>78</v>
      </c>
      <c r="E8029">
        <v>2022</v>
      </c>
      <c r="F8029" t="s">
        <v>156</v>
      </c>
      <c r="G8029" t="s">
        <v>307</v>
      </c>
      <c r="H8029">
        <v>-470.84</v>
      </c>
      <c r="I8029" t="s">
        <v>504</v>
      </c>
      <c r="J8029" t="s">
        <v>347</v>
      </c>
      <c r="K8029" t="s">
        <v>394</v>
      </c>
    </row>
    <row r="8030" spans="1:11" hidden="1" x14ac:dyDescent="0.35">
      <c r="A8030" t="s">
        <v>487</v>
      </c>
      <c r="B8030" t="s">
        <v>84</v>
      </c>
      <c r="C8030" t="s">
        <v>336</v>
      </c>
      <c r="D8030" t="s">
        <v>78</v>
      </c>
      <c r="E8030">
        <v>2022</v>
      </c>
      <c r="F8030" t="s">
        <v>156</v>
      </c>
      <c r="G8030" t="s">
        <v>307</v>
      </c>
      <c r="H8030">
        <v>-1.91</v>
      </c>
      <c r="I8030" t="s">
        <v>504</v>
      </c>
      <c r="J8030" t="s">
        <v>14</v>
      </c>
      <c r="K8030" t="s">
        <v>394</v>
      </c>
    </row>
    <row r="8031" spans="1:11" hidden="1" x14ac:dyDescent="0.35">
      <c r="A8031" t="s">
        <v>487</v>
      </c>
      <c r="B8031" t="s">
        <v>84</v>
      </c>
      <c r="C8031" t="s">
        <v>336</v>
      </c>
      <c r="D8031" t="s">
        <v>78</v>
      </c>
      <c r="E8031">
        <v>2022</v>
      </c>
      <c r="F8031" t="s">
        <v>156</v>
      </c>
      <c r="G8031" t="s">
        <v>307</v>
      </c>
      <c r="H8031">
        <v>-9.9</v>
      </c>
      <c r="I8031" t="s">
        <v>504</v>
      </c>
      <c r="J8031" t="s">
        <v>347</v>
      </c>
      <c r="K8031" t="s">
        <v>394</v>
      </c>
    </row>
    <row r="8032" spans="1:11" hidden="1" x14ac:dyDescent="0.35">
      <c r="A8032" t="s">
        <v>487</v>
      </c>
      <c r="B8032" t="s">
        <v>84</v>
      </c>
      <c r="C8032" t="s">
        <v>331</v>
      </c>
      <c r="D8032" t="s">
        <v>78</v>
      </c>
      <c r="E8032">
        <v>2022</v>
      </c>
      <c r="F8032" t="s">
        <v>500</v>
      </c>
      <c r="G8032" t="s">
        <v>311</v>
      </c>
      <c r="H8032">
        <v>-1253.1099999999999</v>
      </c>
      <c r="I8032" t="s">
        <v>504</v>
      </c>
      <c r="J8032" t="s">
        <v>14</v>
      </c>
      <c r="K8032" t="s">
        <v>397</v>
      </c>
    </row>
    <row r="8033" spans="1:11" hidden="1" x14ac:dyDescent="0.35">
      <c r="A8033" t="s">
        <v>487</v>
      </c>
      <c r="B8033" t="s">
        <v>84</v>
      </c>
      <c r="C8033" t="s">
        <v>331</v>
      </c>
      <c r="D8033" t="s">
        <v>78</v>
      </c>
      <c r="E8033">
        <v>2022</v>
      </c>
      <c r="F8033" t="s">
        <v>500</v>
      </c>
      <c r="G8033" t="s">
        <v>311</v>
      </c>
      <c r="H8033">
        <v>-297.93</v>
      </c>
      <c r="I8033" t="s">
        <v>504</v>
      </c>
      <c r="J8033" t="s">
        <v>347</v>
      </c>
      <c r="K8033" t="s">
        <v>397</v>
      </c>
    </row>
    <row r="8034" spans="1:11" hidden="1" x14ac:dyDescent="0.35">
      <c r="A8034" t="s">
        <v>487</v>
      </c>
      <c r="B8034" t="s">
        <v>84</v>
      </c>
      <c r="C8034" t="s">
        <v>331</v>
      </c>
      <c r="D8034" t="s">
        <v>78</v>
      </c>
      <c r="E8034">
        <v>2022</v>
      </c>
      <c r="F8034" t="s">
        <v>500</v>
      </c>
      <c r="G8034" t="s">
        <v>311</v>
      </c>
      <c r="H8034">
        <v>827.37</v>
      </c>
      <c r="I8034" t="s">
        <v>504</v>
      </c>
      <c r="J8034" t="s">
        <v>14</v>
      </c>
      <c r="K8034" t="s">
        <v>397</v>
      </c>
    </row>
    <row r="8035" spans="1:11" hidden="1" x14ac:dyDescent="0.35">
      <c r="A8035" t="s">
        <v>487</v>
      </c>
      <c r="B8035" t="s">
        <v>84</v>
      </c>
      <c r="C8035" t="s">
        <v>331</v>
      </c>
      <c r="D8035" t="s">
        <v>78</v>
      </c>
      <c r="E8035">
        <v>2022</v>
      </c>
      <c r="F8035" t="s">
        <v>500</v>
      </c>
      <c r="G8035" t="s">
        <v>311</v>
      </c>
      <c r="H8035">
        <v>196.71</v>
      </c>
      <c r="I8035" t="s">
        <v>504</v>
      </c>
      <c r="J8035" t="s">
        <v>347</v>
      </c>
      <c r="K8035" t="s">
        <v>397</v>
      </c>
    </row>
    <row r="8036" spans="1:11" hidden="1" x14ac:dyDescent="0.35">
      <c r="A8036" t="s">
        <v>487</v>
      </c>
      <c r="B8036" t="s">
        <v>84</v>
      </c>
      <c r="C8036" t="s">
        <v>331</v>
      </c>
      <c r="D8036" t="s">
        <v>78</v>
      </c>
      <c r="E8036">
        <v>2022</v>
      </c>
      <c r="F8036" t="s">
        <v>500</v>
      </c>
      <c r="G8036" t="s">
        <v>311</v>
      </c>
      <c r="H8036">
        <v>-47.13</v>
      </c>
      <c r="I8036" t="s">
        <v>504</v>
      </c>
      <c r="J8036" t="s">
        <v>14</v>
      </c>
      <c r="K8036" t="s">
        <v>397</v>
      </c>
    </row>
    <row r="8037" spans="1:11" hidden="1" x14ac:dyDescent="0.35">
      <c r="A8037" t="s">
        <v>487</v>
      </c>
      <c r="B8037" t="s">
        <v>84</v>
      </c>
      <c r="C8037" t="s">
        <v>331</v>
      </c>
      <c r="D8037" t="s">
        <v>78</v>
      </c>
      <c r="E8037">
        <v>2022</v>
      </c>
      <c r="F8037" t="s">
        <v>500</v>
      </c>
      <c r="G8037" t="s">
        <v>311</v>
      </c>
      <c r="H8037">
        <v>-11.2</v>
      </c>
      <c r="I8037" t="s">
        <v>504</v>
      </c>
      <c r="J8037" t="s">
        <v>347</v>
      </c>
      <c r="K8037" t="s">
        <v>397</v>
      </c>
    </row>
    <row r="8038" spans="1:11" hidden="1" x14ac:dyDescent="0.35">
      <c r="A8038" t="s">
        <v>487</v>
      </c>
      <c r="B8038" t="s">
        <v>84</v>
      </c>
      <c r="C8038" t="s">
        <v>331</v>
      </c>
      <c r="D8038" t="s">
        <v>78</v>
      </c>
      <c r="E8038">
        <v>2022</v>
      </c>
      <c r="F8038" t="s">
        <v>500</v>
      </c>
      <c r="G8038" t="s">
        <v>311</v>
      </c>
      <c r="H8038">
        <v>117.82</v>
      </c>
      <c r="I8038" t="s">
        <v>504</v>
      </c>
      <c r="J8038" t="s">
        <v>14</v>
      </c>
      <c r="K8038" t="s">
        <v>397</v>
      </c>
    </row>
    <row r="8039" spans="1:11" hidden="1" x14ac:dyDescent="0.35">
      <c r="A8039" t="s">
        <v>487</v>
      </c>
      <c r="B8039" t="s">
        <v>84</v>
      </c>
      <c r="C8039" t="s">
        <v>331</v>
      </c>
      <c r="D8039" t="s">
        <v>78</v>
      </c>
      <c r="E8039">
        <v>2022</v>
      </c>
      <c r="F8039" t="s">
        <v>500</v>
      </c>
      <c r="G8039" t="s">
        <v>311</v>
      </c>
      <c r="H8039">
        <v>28.01</v>
      </c>
      <c r="I8039" t="s">
        <v>504</v>
      </c>
      <c r="J8039" t="s">
        <v>347</v>
      </c>
      <c r="K8039" t="s">
        <v>397</v>
      </c>
    </row>
    <row r="8040" spans="1:11" hidden="1" x14ac:dyDescent="0.35">
      <c r="A8040" t="s">
        <v>487</v>
      </c>
      <c r="B8040" t="s">
        <v>84</v>
      </c>
      <c r="C8040" t="s">
        <v>331</v>
      </c>
      <c r="D8040" t="s">
        <v>78</v>
      </c>
      <c r="E8040">
        <v>2022</v>
      </c>
      <c r="F8040" t="s">
        <v>500</v>
      </c>
      <c r="G8040" t="s">
        <v>311</v>
      </c>
      <c r="H8040">
        <v>-1508.66</v>
      </c>
      <c r="I8040" t="s">
        <v>504</v>
      </c>
      <c r="J8040" t="s">
        <v>14</v>
      </c>
      <c r="K8040" t="s">
        <v>397</v>
      </c>
    </row>
    <row r="8041" spans="1:11" hidden="1" x14ac:dyDescent="0.35">
      <c r="A8041" t="s">
        <v>487</v>
      </c>
      <c r="B8041" t="s">
        <v>84</v>
      </c>
      <c r="C8041" t="s">
        <v>331</v>
      </c>
      <c r="D8041" t="s">
        <v>78</v>
      </c>
      <c r="E8041">
        <v>2022</v>
      </c>
      <c r="F8041" t="s">
        <v>500</v>
      </c>
      <c r="G8041" t="s">
        <v>311</v>
      </c>
      <c r="H8041">
        <v>-358.68</v>
      </c>
      <c r="I8041" t="s">
        <v>504</v>
      </c>
      <c r="J8041" t="s">
        <v>347</v>
      </c>
      <c r="K8041" t="s">
        <v>397</v>
      </c>
    </row>
    <row r="8042" spans="1:11" hidden="1" x14ac:dyDescent="0.35">
      <c r="A8042" t="s">
        <v>487</v>
      </c>
      <c r="B8042" t="s">
        <v>84</v>
      </c>
      <c r="C8042" t="s">
        <v>331</v>
      </c>
      <c r="D8042" t="s">
        <v>78</v>
      </c>
      <c r="E8042">
        <v>2022</v>
      </c>
      <c r="F8042" t="s">
        <v>500</v>
      </c>
      <c r="G8042" t="s">
        <v>311</v>
      </c>
      <c r="H8042">
        <v>-89.54</v>
      </c>
      <c r="I8042" t="s">
        <v>504</v>
      </c>
      <c r="J8042" t="s">
        <v>14</v>
      </c>
      <c r="K8042" t="s">
        <v>397</v>
      </c>
    </row>
    <row r="8043" spans="1:11" hidden="1" x14ac:dyDescent="0.35">
      <c r="A8043" t="s">
        <v>487</v>
      </c>
      <c r="B8043" t="s">
        <v>84</v>
      </c>
      <c r="C8043" t="s">
        <v>331</v>
      </c>
      <c r="D8043" t="s">
        <v>78</v>
      </c>
      <c r="E8043">
        <v>2022</v>
      </c>
      <c r="F8043" t="s">
        <v>500</v>
      </c>
      <c r="G8043" t="s">
        <v>311</v>
      </c>
      <c r="H8043">
        <v>-21.29</v>
      </c>
      <c r="I8043" t="s">
        <v>504</v>
      </c>
      <c r="J8043" t="s">
        <v>347</v>
      </c>
      <c r="K8043" t="s">
        <v>397</v>
      </c>
    </row>
    <row r="8044" spans="1:11" hidden="1" x14ac:dyDescent="0.35">
      <c r="A8044" t="s">
        <v>487</v>
      </c>
      <c r="B8044" t="s">
        <v>84</v>
      </c>
      <c r="C8044" t="s">
        <v>331</v>
      </c>
      <c r="D8044" t="s">
        <v>78</v>
      </c>
      <c r="E8044">
        <v>2022</v>
      </c>
      <c r="F8044" t="s">
        <v>506</v>
      </c>
      <c r="G8044" t="s">
        <v>309</v>
      </c>
      <c r="H8044">
        <v>-473.54</v>
      </c>
      <c r="I8044" t="s">
        <v>504</v>
      </c>
      <c r="J8044" t="s">
        <v>347</v>
      </c>
      <c r="K8044" t="s">
        <v>397</v>
      </c>
    </row>
    <row r="8045" spans="1:11" hidden="1" x14ac:dyDescent="0.35">
      <c r="A8045" t="s">
        <v>487</v>
      </c>
      <c r="B8045" t="s">
        <v>84</v>
      </c>
      <c r="C8045" t="s">
        <v>331</v>
      </c>
      <c r="D8045" t="s">
        <v>78</v>
      </c>
      <c r="E8045">
        <v>2022</v>
      </c>
      <c r="F8045" t="s">
        <v>506</v>
      </c>
      <c r="G8045" t="s">
        <v>309</v>
      </c>
      <c r="H8045">
        <v>312.64999999999998</v>
      </c>
      <c r="I8045" t="s">
        <v>504</v>
      </c>
      <c r="J8045" t="s">
        <v>347</v>
      </c>
      <c r="K8045" t="s">
        <v>397</v>
      </c>
    </row>
    <row r="8046" spans="1:11" hidden="1" x14ac:dyDescent="0.35">
      <c r="A8046" t="s">
        <v>487</v>
      </c>
      <c r="B8046" t="s">
        <v>84</v>
      </c>
      <c r="C8046" t="s">
        <v>331</v>
      </c>
      <c r="D8046" t="s">
        <v>78</v>
      </c>
      <c r="E8046">
        <v>2022</v>
      </c>
      <c r="F8046" t="s">
        <v>506</v>
      </c>
      <c r="G8046" t="s">
        <v>309</v>
      </c>
      <c r="H8046">
        <v>-17.809999999999999</v>
      </c>
      <c r="I8046" t="s">
        <v>504</v>
      </c>
      <c r="J8046" t="s">
        <v>347</v>
      </c>
      <c r="K8046" t="s">
        <v>397</v>
      </c>
    </row>
    <row r="8047" spans="1:11" hidden="1" x14ac:dyDescent="0.35">
      <c r="A8047" t="s">
        <v>487</v>
      </c>
      <c r="B8047" t="s">
        <v>84</v>
      </c>
      <c r="C8047" t="s">
        <v>331</v>
      </c>
      <c r="D8047" t="s">
        <v>78</v>
      </c>
      <c r="E8047">
        <v>2022</v>
      </c>
      <c r="F8047" t="s">
        <v>506</v>
      </c>
      <c r="G8047" t="s">
        <v>309</v>
      </c>
      <c r="H8047">
        <v>44.52</v>
      </c>
      <c r="I8047" t="s">
        <v>504</v>
      </c>
      <c r="J8047" t="s">
        <v>347</v>
      </c>
      <c r="K8047" t="s">
        <v>397</v>
      </c>
    </row>
    <row r="8048" spans="1:11" hidden="1" x14ac:dyDescent="0.35">
      <c r="A8048" t="s">
        <v>487</v>
      </c>
      <c r="B8048" t="s">
        <v>84</v>
      </c>
      <c r="C8048" t="s">
        <v>331</v>
      </c>
      <c r="D8048" t="s">
        <v>78</v>
      </c>
      <c r="E8048">
        <v>2022</v>
      </c>
      <c r="F8048" t="s">
        <v>506</v>
      </c>
      <c r="G8048" t="s">
        <v>309</v>
      </c>
      <c r="H8048">
        <v>-570.1</v>
      </c>
      <c r="I8048" t="s">
        <v>504</v>
      </c>
      <c r="J8048" t="s">
        <v>347</v>
      </c>
      <c r="K8048" t="s">
        <v>397</v>
      </c>
    </row>
    <row r="8049" spans="1:11" hidden="1" x14ac:dyDescent="0.35">
      <c r="A8049" t="s">
        <v>487</v>
      </c>
      <c r="B8049" t="s">
        <v>84</v>
      </c>
      <c r="C8049" t="s">
        <v>331</v>
      </c>
      <c r="D8049" t="s">
        <v>78</v>
      </c>
      <c r="E8049">
        <v>2022</v>
      </c>
      <c r="F8049" t="s">
        <v>506</v>
      </c>
      <c r="G8049" t="s">
        <v>309</v>
      </c>
      <c r="H8049">
        <v>-33.840000000000003</v>
      </c>
      <c r="I8049" t="s">
        <v>504</v>
      </c>
      <c r="J8049" t="s">
        <v>347</v>
      </c>
      <c r="K8049" t="s">
        <v>397</v>
      </c>
    </row>
    <row r="8050" spans="1:11" hidden="1" x14ac:dyDescent="0.35">
      <c r="A8050" t="s">
        <v>487</v>
      </c>
      <c r="B8050" t="s">
        <v>84</v>
      </c>
      <c r="C8050" t="s">
        <v>331</v>
      </c>
      <c r="D8050" t="s">
        <v>78</v>
      </c>
      <c r="E8050">
        <v>2022</v>
      </c>
      <c r="F8050" t="s">
        <v>71</v>
      </c>
      <c r="G8050" t="s">
        <v>310</v>
      </c>
      <c r="H8050">
        <v>-79.489999999999995</v>
      </c>
      <c r="I8050" t="s">
        <v>504</v>
      </c>
      <c r="J8050" t="s">
        <v>347</v>
      </c>
      <c r="K8050" t="s">
        <v>397</v>
      </c>
    </row>
    <row r="8051" spans="1:11" hidden="1" x14ac:dyDescent="0.35">
      <c r="A8051" t="s">
        <v>487</v>
      </c>
      <c r="B8051" t="s">
        <v>84</v>
      </c>
      <c r="C8051" t="s">
        <v>331</v>
      </c>
      <c r="D8051" t="s">
        <v>78</v>
      </c>
      <c r="E8051">
        <v>2022</v>
      </c>
      <c r="F8051" t="s">
        <v>71</v>
      </c>
      <c r="G8051" t="s">
        <v>310</v>
      </c>
      <c r="H8051">
        <v>52.48</v>
      </c>
      <c r="I8051" t="s">
        <v>504</v>
      </c>
      <c r="J8051" t="s">
        <v>347</v>
      </c>
      <c r="K8051" t="s">
        <v>397</v>
      </c>
    </row>
    <row r="8052" spans="1:11" hidden="1" x14ac:dyDescent="0.35">
      <c r="A8052" t="s">
        <v>487</v>
      </c>
      <c r="B8052" t="s">
        <v>84</v>
      </c>
      <c r="C8052" t="s">
        <v>331</v>
      </c>
      <c r="D8052" t="s">
        <v>78</v>
      </c>
      <c r="E8052">
        <v>2022</v>
      </c>
      <c r="F8052" t="s">
        <v>71</v>
      </c>
      <c r="G8052" t="s">
        <v>310</v>
      </c>
      <c r="H8052">
        <v>-2.99</v>
      </c>
      <c r="I8052" t="s">
        <v>504</v>
      </c>
      <c r="J8052" t="s">
        <v>347</v>
      </c>
      <c r="K8052" t="s">
        <v>397</v>
      </c>
    </row>
    <row r="8053" spans="1:11" hidden="1" x14ac:dyDescent="0.35">
      <c r="A8053" t="s">
        <v>487</v>
      </c>
      <c r="B8053" t="s">
        <v>84</v>
      </c>
      <c r="C8053" t="s">
        <v>331</v>
      </c>
      <c r="D8053" t="s">
        <v>78</v>
      </c>
      <c r="E8053">
        <v>2022</v>
      </c>
      <c r="F8053" t="s">
        <v>71</v>
      </c>
      <c r="G8053" t="s">
        <v>310</v>
      </c>
      <c r="H8053">
        <v>7.47</v>
      </c>
      <c r="I8053" t="s">
        <v>504</v>
      </c>
      <c r="J8053" t="s">
        <v>347</v>
      </c>
      <c r="K8053" t="s">
        <v>397</v>
      </c>
    </row>
    <row r="8054" spans="1:11" hidden="1" x14ac:dyDescent="0.35">
      <c r="A8054" t="s">
        <v>487</v>
      </c>
      <c r="B8054" t="s">
        <v>84</v>
      </c>
      <c r="C8054" t="s">
        <v>331</v>
      </c>
      <c r="D8054" t="s">
        <v>78</v>
      </c>
      <c r="E8054">
        <v>2022</v>
      </c>
      <c r="F8054" t="s">
        <v>71</v>
      </c>
      <c r="G8054" t="s">
        <v>310</v>
      </c>
      <c r="H8054">
        <v>-95.7</v>
      </c>
      <c r="I8054" t="s">
        <v>504</v>
      </c>
      <c r="J8054" t="s">
        <v>347</v>
      </c>
      <c r="K8054" t="s">
        <v>397</v>
      </c>
    </row>
    <row r="8055" spans="1:11" hidden="1" x14ac:dyDescent="0.35">
      <c r="A8055" t="s">
        <v>487</v>
      </c>
      <c r="B8055" t="s">
        <v>84</v>
      </c>
      <c r="C8055" t="s">
        <v>331</v>
      </c>
      <c r="D8055" t="s">
        <v>78</v>
      </c>
      <c r="E8055">
        <v>2022</v>
      </c>
      <c r="F8055" t="s">
        <v>71</v>
      </c>
      <c r="G8055" t="s">
        <v>310</v>
      </c>
      <c r="H8055">
        <v>-5.68</v>
      </c>
      <c r="I8055" t="s">
        <v>504</v>
      </c>
      <c r="J8055" t="s">
        <v>347</v>
      </c>
      <c r="K8055" t="s">
        <v>397</v>
      </c>
    </row>
    <row r="8056" spans="1:11" hidden="1" x14ac:dyDescent="0.35">
      <c r="A8056" t="s">
        <v>487</v>
      </c>
      <c r="B8056" t="s">
        <v>84</v>
      </c>
      <c r="C8056" t="s">
        <v>331</v>
      </c>
      <c r="D8056" t="s">
        <v>78</v>
      </c>
      <c r="E8056">
        <v>2022</v>
      </c>
      <c r="F8056" t="s">
        <v>148</v>
      </c>
      <c r="G8056" t="s">
        <v>308</v>
      </c>
      <c r="H8056">
        <v>-14.03</v>
      </c>
      <c r="I8056" t="s">
        <v>504</v>
      </c>
      <c r="J8056" t="s">
        <v>347</v>
      </c>
      <c r="K8056" t="s">
        <v>397</v>
      </c>
    </row>
    <row r="8057" spans="1:11" hidden="1" x14ac:dyDescent="0.35">
      <c r="A8057" t="s">
        <v>487</v>
      </c>
      <c r="B8057" t="s">
        <v>84</v>
      </c>
      <c r="C8057" t="s">
        <v>331</v>
      </c>
      <c r="D8057" t="s">
        <v>78</v>
      </c>
      <c r="E8057">
        <v>2022</v>
      </c>
      <c r="F8057" t="s">
        <v>148</v>
      </c>
      <c r="G8057" t="s">
        <v>308</v>
      </c>
      <c r="H8057">
        <v>9.26</v>
      </c>
      <c r="I8057" t="s">
        <v>504</v>
      </c>
      <c r="J8057" t="s">
        <v>347</v>
      </c>
      <c r="K8057" t="s">
        <v>397</v>
      </c>
    </row>
    <row r="8058" spans="1:11" hidden="1" x14ac:dyDescent="0.35">
      <c r="A8058" t="s">
        <v>487</v>
      </c>
      <c r="B8058" t="s">
        <v>84</v>
      </c>
      <c r="C8058" t="s">
        <v>331</v>
      </c>
      <c r="D8058" t="s">
        <v>78</v>
      </c>
      <c r="E8058">
        <v>2022</v>
      </c>
      <c r="F8058" t="s">
        <v>148</v>
      </c>
      <c r="G8058" t="s">
        <v>308</v>
      </c>
      <c r="H8058">
        <v>-0.53</v>
      </c>
      <c r="I8058" t="s">
        <v>504</v>
      </c>
      <c r="J8058" t="s">
        <v>347</v>
      </c>
      <c r="K8058" t="s">
        <v>397</v>
      </c>
    </row>
    <row r="8059" spans="1:11" hidden="1" x14ac:dyDescent="0.35">
      <c r="A8059" t="s">
        <v>487</v>
      </c>
      <c r="B8059" t="s">
        <v>84</v>
      </c>
      <c r="C8059" t="s">
        <v>331</v>
      </c>
      <c r="D8059" t="s">
        <v>78</v>
      </c>
      <c r="E8059">
        <v>2022</v>
      </c>
      <c r="F8059" t="s">
        <v>148</v>
      </c>
      <c r="G8059" t="s">
        <v>308</v>
      </c>
      <c r="H8059">
        <v>1.32</v>
      </c>
      <c r="I8059" t="s">
        <v>504</v>
      </c>
      <c r="J8059" t="s">
        <v>347</v>
      </c>
      <c r="K8059" t="s">
        <v>397</v>
      </c>
    </row>
    <row r="8060" spans="1:11" hidden="1" x14ac:dyDescent="0.35">
      <c r="A8060" t="s">
        <v>487</v>
      </c>
      <c r="B8060" t="s">
        <v>84</v>
      </c>
      <c r="C8060" t="s">
        <v>331</v>
      </c>
      <c r="D8060" t="s">
        <v>78</v>
      </c>
      <c r="E8060">
        <v>2022</v>
      </c>
      <c r="F8060" t="s">
        <v>148</v>
      </c>
      <c r="G8060" t="s">
        <v>308</v>
      </c>
      <c r="H8060">
        <v>-16.89</v>
      </c>
      <c r="I8060" t="s">
        <v>504</v>
      </c>
      <c r="J8060" t="s">
        <v>347</v>
      </c>
      <c r="K8060" t="s">
        <v>397</v>
      </c>
    </row>
    <row r="8061" spans="1:11" hidden="1" x14ac:dyDescent="0.35">
      <c r="A8061" t="s">
        <v>487</v>
      </c>
      <c r="B8061" t="s">
        <v>84</v>
      </c>
      <c r="C8061" t="s">
        <v>331</v>
      </c>
      <c r="D8061" t="s">
        <v>78</v>
      </c>
      <c r="E8061">
        <v>2022</v>
      </c>
      <c r="F8061" t="s">
        <v>148</v>
      </c>
      <c r="G8061" t="s">
        <v>308</v>
      </c>
      <c r="H8061">
        <v>-1</v>
      </c>
      <c r="I8061" t="s">
        <v>504</v>
      </c>
      <c r="J8061" t="s">
        <v>347</v>
      </c>
      <c r="K8061" t="s">
        <v>397</v>
      </c>
    </row>
    <row r="8062" spans="1:11" hidden="1" x14ac:dyDescent="0.35">
      <c r="A8062" t="s">
        <v>487</v>
      </c>
      <c r="B8062" t="s">
        <v>84</v>
      </c>
      <c r="C8062" t="s">
        <v>331</v>
      </c>
      <c r="D8062" t="s">
        <v>78</v>
      </c>
      <c r="E8062">
        <v>2022</v>
      </c>
      <c r="F8062" t="s">
        <v>156</v>
      </c>
      <c r="G8062" t="s">
        <v>307</v>
      </c>
      <c r="H8062">
        <v>-11.05</v>
      </c>
      <c r="I8062" t="s">
        <v>504</v>
      </c>
      <c r="J8062" t="s">
        <v>14</v>
      </c>
      <c r="K8062" t="s">
        <v>397</v>
      </c>
    </row>
    <row r="8063" spans="1:11" hidden="1" x14ac:dyDescent="0.35">
      <c r="A8063" t="s">
        <v>487</v>
      </c>
      <c r="B8063" t="s">
        <v>84</v>
      </c>
      <c r="C8063" t="s">
        <v>331</v>
      </c>
      <c r="D8063" t="s">
        <v>78</v>
      </c>
      <c r="E8063">
        <v>2022</v>
      </c>
      <c r="F8063" t="s">
        <v>156</v>
      </c>
      <c r="G8063" t="s">
        <v>307</v>
      </c>
      <c r="H8063">
        <v>-82.45</v>
      </c>
      <c r="I8063" t="s">
        <v>504</v>
      </c>
      <c r="J8063" t="s">
        <v>347</v>
      </c>
      <c r="K8063" t="s">
        <v>397</v>
      </c>
    </row>
    <row r="8064" spans="1:11" hidden="1" x14ac:dyDescent="0.35">
      <c r="A8064" t="s">
        <v>487</v>
      </c>
      <c r="B8064" t="s">
        <v>84</v>
      </c>
      <c r="C8064" t="s">
        <v>331</v>
      </c>
      <c r="D8064" t="s">
        <v>78</v>
      </c>
      <c r="E8064">
        <v>2022</v>
      </c>
      <c r="F8064" t="s">
        <v>156</v>
      </c>
      <c r="G8064" t="s">
        <v>307</v>
      </c>
      <c r="H8064">
        <v>7.3</v>
      </c>
      <c r="I8064" t="s">
        <v>504</v>
      </c>
      <c r="J8064" t="s">
        <v>14</v>
      </c>
      <c r="K8064" t="s">
        <v>397</v>
      </c>
    </row>
    <row r="8065" spans="1:11" hidden="1" x14ac:dyDescent="0.35">
      <c r="A8065" t="s">
        <v>487</v>
      </c>
      <c r="B8065" t="s">
        <v>84</v>
      </c>
      <c r="C8065" t="s">
        <v>331</v>
      </c>
      <c r="D8065" t="s">
        <v>78</v>
      </c>
      <c r="E8065">
        <v>2022</v>
      </c>
      <c r="F8065" t="s">
        <v>156</v>
      </c>
      <c r="G8065" t="s">
        <v>307</v>
      </c>
      <c r="H8065">
        <v>54.43</v>
      </c>
      <c r="I8065" t="s">
        <v>504</v>
      </c>
      <c r="J8065" t="s">
        <v>347</v>
      </c>
      <c r="K8065" t="s">
        <v>397</v>
      </c>
    </row>
    <row r="8066" spans="1:11" hidden="1" x14ac:dyDescent="0.35">
      <c r="A8066" t="s">
        <v>487</v>
      </c>
      <c r="B8066" t="s">
        <v>84</v>
      </c>
      <c r="C8066" t="s">
        <v>331</v>
      </c>
      <c r="D8066" t="s">
        <v>78</v>
      </c>
      <c r="E8066">
        <v>2022</v>
      </c>
      <c r="F8066" t="s">
        <v>156</v>
      </c>
      <c r="G8066" t="s">
        <v>307</v>
      </c>
      <c r="H8066">
        <v>-0.42</v>
      </c>
      <c r="I8066" t="s">
        <v>504</v>
      </c>
      <c r="J8066" t="s">
        <v>14</v>
      </c>
      <c r="K8066" t="s">
        <v>397</v>
      </c>
    </row>
    <row r="8067" spans="1:11" hidden="1" x14ac:dyDescent="0.35">
      <c r="A8067" t="s">
        <v>487</v>
      </c>
      <c r="B8067" t="s">
        <v>84</v>
      </c>
      <c r="C8067" t="s">
        <v>331</v>
      </c>
      <c r="D8067" t="s">
        <v>78</v>
      </c>
      <c r="E8067">
        <v>2022</v>
      </c>
      <c r="F8067" t="s">
        <v>156</v>
      </c>
      <c r="G8067" t="s">
        <v>307</v>
      </c>
      <c r="H8067">
        <v>-3.11</v>
      </c>
      <c r="I8067" t="s">
        <v>504</v>
      </c>
      <c r="J8067" t="s">
        <v>347</v>
      </c>
      <c r="K8067" t="s">
        <v>397</v>
      </c>
    </row>
    <row r="8068" spans="1:11" hidden="1" x14ac:dyDescent="0.35">
      <c r="A8068" t="s">
        <v>487</v>
      </c>
      <c r="B8068" t="s">
        <v>84</v>
      </c>
      <c r="C8068" t="s">
        <v>331</v>
      </c>
      <c r="D8068" t="s">
        <v>78</v>
      </c>
      <c r="E8068">
        <v>2022</v>
      </c>
      <c r="F8068" t="s">
        <v>156</v>
      </c>
      <c r="G8068" t="s">
        <v>307</v>
      </c>
      <c r="H8068">
        <v>1.04</v>
      </c>
      <c r="I8068" t="s">
        <v>504</v>
      </c>
      <c r="J8068" t="s">
        <v>14</v>
      </c>
      <c r="K8068" t="s">
        <v>397</v>
      </c>
    </row>
    <row r="8069" spans="1:11" hidden="1" x14ac:dyDescent="0.35">
      <c r="A8069" t="s">
        <v>487</v>
      </c>
      <c r="B8069" t="s">
        <v>84</v>
      </c>
      <c r="C8069" t="s">
        <v>331</v>
      </c>
      <c r="D8069" t="s">
        <v>78</v>
      </c>
      <c r="E8069">
        <v>2022</v>
      </c>
      <c r="F8069" t="s">
        <v>156</v>
      </c>
      <c r="G8069" t="s">
        <v>307</v>
      </c>
      <c r="H8069">
        <v>7.75</v>
      </c>
      <c r="I8069" t="s">
        <v>504</v>
      </c>
      <c r="J8069" t="s">
        <v>347</v>
      </c>
      <c r="K8069" t="s">
        <v>397</v>
      </c>
    </row>
    <row r="8070" spans="1:11" hidden="1" x14ac:dyDescent="0.35">
      <c r="A8070" t="s">
        <v>487</v>
      </c>
      <c r="B8070" t="s">
        <v>84</v>
      </c>
      <c r="C8070" t="s">
        <v>331</v>
      </c>
      <c r="D8070" t="s">
        <v>78</v>
      </c>
      <c r="E8070">
        <v>2022</v>
      </c>
      <c r="F8070" t="s">
        <v>156</v>
      </c>
      <c r="G8070" t="s">
        <v>307</v>
      </c>
      <c r="H8070">
        <v>-13.3</v>
      </c>
      <c r="I8070" t="s">
        <v>504</v>
      </c>
      <c r="J8070" t="s">
        <v>14</v>
      </c>
      <c r="K8070" t="s">
        <v>397</v>
      </c>
    </row>
    <row r="8071" spans="1:11" hidden="1" x14ac:dyDescent="0.35">
      <c r="A8071" t="s">
        <v>487</v>
      </c>
      <c r="B8071" t="s">
        <v>84</v>
      </c>
      <c r="C8071" t="s">
        <v>331</v>
      </c>
      <c r="D8071" t="s">
        <v>78</v>
      </c>
      <c r="E8071">
        <v>2022</v>
      </c>
      <c r="F8071" t="s">
        <v>156</v>
      </c>
      <c r="G8071" t="s">
        <v>307</v>
      </c>
      <c r="H8071">
        <v>-99.26</v>
      </c>
      <c r="I8071" t="s">
        <v>504</v>
      </c>
      <c r="J8071" t="s">
        <v>347</v>
      </c>
      <c r="K8071" t="s">
        <v>397</v>
      </c>
    </row>
    <row r="8072" spans="1:11" hidden="1" x14ac:dyDescent="0.35">
      <c r="A8072" t="s">
        <v>487</v>
      </c>
      <c r="B8072" t="s">
        <v>84</v>
      </c>
      <c r="C8072" t="s">
        <v>331</v>
      </c>
      <c r="D8072" t="s">
        <v>78</v>
      </c>
      <c r="E8072">
        <v>2022</v>
      </c>
      <c r="F8072" t="s">
        <v>156</v>
      </c>
      <c r="G8072" t="s">
        <v>307</v>
      </c>
      <c r="H8072">
        <v>-0.79</v>
      </c>
      <c r="I8072" t="s">
        <v>504</v>
      </c>
      <c r="J8072" t="s">
        <v>14</v>
      </c>
      <c r="K8072" t="s">
        <v>397</v>
      </c>
    </row>
    <row r="8073" spans="1:11" hidden="1" x14ac:dyDescent="0.35">
      <c r="A8073" t="s">
        <v>487</v>
      </c>
      <c r="B8073" t="s">
        <v>84</v>
      </c>
      <c r="C8073" t="s">
        <v>331</v>
      </c>
      <c r="D8073" t="s">
        <v>78</v>
      </c>
      <c r="E8073">
        <v>2022</v>
      </c>
      <c r="F8073" t="s">
        <v>156</v>
      </c>
      <c r="G8073" t="s">
        <v>307</v>
      </c>
      <c r="H8073">
        <v>-5.89</v>
      </c>
      <c r="I8073" t="s">
        <v>504</v>
      </c>
      <c r="J8073" t="s">
        <v>347</v>
      </c>
      <c r="K8073" t="s">
        <v>397</v>
      </c>
    </row>
    <row r="8074" spans="1:11" hidden="1" x14ac:dyDescent="0.35">
      <c r="A8074" t="s">
        <v>487</v>
      </c>
      <c r="B8074" t="s">
        <v>84</v>
      </c>
      <c r="C8074" t="s">
        <v>384</v>
      </c>
      <c r="D8074" t="s">
        <v>78</v>
      </c>
      <c r="E8074">
        <v>2022</v>
      </c>
      <c r="F8074" t="s">
        <v>500</v>
      </c>
      <c r="G8074" t="s">
        <v>311</v>
      </c>
      <c r="H8074">
        <v>-771</v>
      </c>
      <c r="I8074" t="s">
        <v>504</v>
      </c>
      <c r="J8074" t="s">
        <v>14</v>
      </c>
      <c r="K8074" t="s">
        <v>404</v>
      </c>
    </row>
    <row r="8075" spans="1:11" hidden="1" x14ac:dyDescent="0.35">
      <c r="A8075" t="s">
        <v>487</v>
      </c>
      <c r="B8075" t="s">
        <v>84</v>
      </c>
      <c r="C8075" t="s">
        <v>384</v>
      </c>
      <c r="D8075" t="s">
        <v>78</v>
      </c>
      <c r="E8075">
        <v>2022</v>
      </c>
      <c r="F8075" t="s">
        <v>500</v>
      </c>
      <c r="G8075" t="s">
        <v>311</v>
      </c>
      <c r="H8075">
        <v>-68.05</v>
      </c>
      <c r="I8075" t="s">
        <v>504</v>
      </c>
      <c r="J8075" t="s">
        <v>347</v>
      </c>
      <c r="K8075" t="s">
        <v>404</v>
      </c>
    </row>
    <row r="8076" spans="1:11" hidden="1" x14ac:dyDescent="0.35">
      <c r="A8076" t="s">
        <v>487</v>
      </c>
      <c r="B8076" t="s">
        <v>84</v>
      </c>
      <c r="C8076" t="s">
        <v>384</v>
      </c>
      <c r="D8076" t="s">
        <v>78</v>
      </c>
      <c r="E8076">
        <v>2022</v>
      </c>
      <c r="F8076" t="s">
        <v>500</v>
      </c>
      <c r="G8076" t="s">
        <v>311</v>
      </c>
      <c r="H8076">
        <v>-12.78</v>
      </c>
      <c r="I8076" t="s">
        <v>504</v>
      </c>
      <c r="J8076" t="s">
        <v>14</v>
      </c>
      <c r="K8076" t="s">
        <v>404</v>
      </c>
    </row>
    <row r="8077" spans="1:11" hidden="1" x14ac:dyDescent="0.35">
      <c r="A8077" t="s">
        <v>487</v>
      </c>
      <c r="B8077" t="s">
        <v>84</v>
      </c>
      <c r="C8077" t="s">
        <v>384</v>
      </c>
      <c r="D8077" t="s">
        <v>78</v>
      </c>
      <c r="E8077">
        <v>2022</v>
      </c>
      <c r="F8077" t="s">
        <v>500</v>
      </c>
      <c r="G8077" t="s">
        <v>311</v>
      </c>
      <c r="H8077">
        <v>-1.1299999999999999</v>
      </c>
      <c r="I8077" t="s">
        <v>504</v>
      </c>
      <c r="J8077" t="s">
        <v>347</v>
      </c>
      <c r="K8077" t="s">
        <v>404</v>
      </c>
    </row>
    <row r="8078" spans="1:11" hidden="1" x14ac:dyDescent="0.35">
      <c r="A8078" t="s">
        <v>487</v>
      </c>
      <c r="B8078" t="s">
        <v>84</v>
      </c>
      <c r="C8078" t="s">
        <v>384</v>
      </c>
      <c r="D8078" t="s">
        <v>78</v>
      </c>
      <c r="E8078">
        <v>2022</v>
      </c>
      <c r="F8078" t="s">
        <v>500</v>
      </c>
      <c r="G8078" t="s">
        <v>311</v>
      </c>
      <c r="H8078">
        <v>54.81</v>
      </c>
      <c r="I8078" t="s">
        <v>504</v>
      </c>
      <c r="J8078" t="s">
        <v>14</v>
      </c>
      <c r="K8078" t="s">
        <v>404</v>
      </c>
    </row>
    <row r="8079" spans="1:11" hidden="1" x14ac:dyDescent="0.35">
      <c r="A8079" t="s">
        <v>487</v>
      </c>
      <c r="B8079" t="s">
        <v>84</v>
      </c>
      <c r="C8079" t="s">
        <v>384</v>
      </c>
      <c r="D8079" t="s">
        <v>78</v>
      </c>
      <c r="E8079">
        <v>2022</v>
      </c>
      <c r="F8079" t="s">
        <v>500</v>
      </c>
      <c r="G8079" t="s">
        <v>311</v>
      </c>
      <c r="H8079">
        <v>4.84</v>
      </c>
      <c r="I8079" t="s">
        <v>504</v>
      </c>
      <c r="J8079" t="s">
        <v>347</v>
      </c>
      <c r="K8079" t="s">
        <v>404</v>
      </c>
    </row>
    <row r="8080" spans="1:11" hidden="1" x14ac:dyDescent="0.35">
      <c r="A8080" t="s">
        <v>487</v>
      </c>
      <c r="B8080" t="s">
        <v>84</v>
      </c>
      <c r="C8080" t="s">
        <v>384</v>
      </c>
      <c r="D8080" t="s">
        <v>78</v>
      </c>
      <c r="E8080">
        <v>2022</v>
      </c>
      <c r="F8080" t="s">
        <v>500</v>
      </c>
      <c r="G8080" t="s">
        <v>311</v>
      </c>
      <c r="H8080">
        <v>-29.72</v>
      </c>
      <c r="I8080" t="s">
        <v>504</v>
      </c>
      <c r="J8080" t="s">
        <v>14</v>
      </c>
      <c r="K8080" t="s">
        <v>404</v>
      </c>
    </row>
    <row r="8081" spans="1:11" hidden="1" x14ac:dyDescent="0.35">
      <c r="A8081" t="s">
        <v>487</v>
      </c>
      <c r="B8081" t="s">
        <v>84</v>
      </c>
      <c r="C8081" t="s">
        <v>384</v>
      </c>
      <c r="D8081" t="s">
        <v>78</v>
      </c>
      <c r="E8081">
        <v>2022</v>
      </c>
      <c r="F8081" t="s">
        <v>500</v>
      </c>
      <c r="G8081" t="s">
        <v>311</v>
      </c>
      <c r="H8081">
        <v>-2.62</v>
      </c>
      <c r="I8081" t="s">
        <v>504</v>
      </c>
      <c r="J8081" t="s">
        <v>347</v>
      </c>
      <c r="K8081" t="s">
        <v>404</v>
      </c>
    </row>
    <row r="8082" spans="1:11" hidden="1" x14ac:dyDescent="0.35">
      <c r="A8082" t="s">
        <v>487</v>
      </c>
      <c r="B8082" t="s">
        <v>84</v>
      </c>
      <c r="C8082" t="s">
        <v>384</v>
      </c>
      <c r="D8082" t="s">
        <v>78</v>
      </c>
      <c r="E8082">
        <v>2022</v>
      </c>
      <c r="F8082" t="s">
        <v>506</v>
      </c>
      <c r="G8082" t="s">
        <v>309</v>
      </c>
      <c r="H8082">
        <v>-96.78</v>
      </c>
      <c r="I8082" t="s">
        <v>504</v>
      </c>
      <c r="J8082" t="s">
        <v>347</v>
      </c>
      <c r="K8082" t="s">
        <v>404</v>
      </c>
    </row>
    <row r="8083" spans="1:11" hidden="1" x14ac:dyDescent="0.35">
      <c r="A8083" t="s">
        <v>487</v>
      </c>
      <c r="B8083" t="s">
        <v>84</v>
      </c>
      <c r="C8083" t="s">
        <v>384</v>
      </c>
      <c r="D8083" t="s">
        <v>78</v>
      </c>
      <c r="E8083">
        <v>2022</v>
      </c>
      <c r="F8083" t="s">
        <v>506</v>
      </c>
      <c r="G8083" t="s">
        <v>309</v>
      </c>
      <c r="H8083">
        <v>-1.6</v>
      </c>
      <c r="I8083" t="s">
        <v>504</v>
      </c>
      <c r="J8083" t="s">
        <v>347</v>
      </c>
      <c r="K8083" t="s">
        <v>404</v>
      </c>
    </row>
    <row r="8084" spans="1:11" hidden="1" x14ac:dyDescent="0.35">
      <c r="A8084" t="s">
        <v>487</v>
      </c>
      <c r="B8084" t="s">
        <v>84</v>
      </c>
      <c r="C8084" t="s">
        <v>384</v>
      </c>
      <c r="D8084" t="s">
        <v>78</v>
      </c>
      <c r="E8084">
        <v>2022</v>
      </c>
      <c r="F8084" t="s">
        <v>506</v>
      </c>
      <c r="G8084" t="s">
        <v>309</v>
      </c>
      <c r="H8084">
        <v>6.88</v>
      </c>
      <c r="I8084" t="s">
        <v>504</v>
      </c>
      <c r="J8084" t="s">
        <v>347</v>
      </c>
      <c r="K8084" t="s">
        <v>404</v>
      </c>
    </row>
    <row r="8085" spans="1:11" hidden="1" x14ac:dyDescent="0.35">
      <c r="A8085" t="s">
        <v>487</v>
      </c>
      <c r="B8085" t="s">
        <v>84</v>
      </c>
      <c r="C8085" t="s">
        <v>384</v>
      </c>
      <c r="D8085" t="s">
        <v>78</v>
      </c>
      <c r="E8085">
        <v>2022</v>
      </c>
      <c r="F8085" t="s">
        <v>506</v>
      </c>
      <c r="G8085" t="s">
        <v>309</v>
      </c>
      <c r="H8085">
        <v>-3.73</v>
      </c>
      <c r="I8085" t="s">
        <v>504</v>
      </c>
      <c r="J8085" t="s">
        <v>347</v>
      </c>
      <c r="K8085" t="s">
        <v>404</v>
      </c>
    </row>
    <row r="8086" spans="1:11" hidden="1" x14ac:dyDescent="0.35">
      <c r="A8086" t="s">
        <v>487</v>
      </c>
      <c r="B8086" t="s">
        <v>84</v>
      </c>
      <c r="C8086" t="s">
        <v>384</v>
      </c>
      <c r="D8086" t="s">
        <v>78</v>
      </c>
      <c r="E8086">
        <v>2022</v>
      </c>
      <c r="F8086" t="s">
        <v>71</v>
      </c>
      <c r="G8086" t="s">
        <v>310</v>
      </c>
      <c r="H8086">
        <v>-58.61</v>
      </c>
      <c r="I8086" t="s">
        <v>504</v>
      </c>
      <c r="J8086" t="s">
        <v>347</v>
      </c>
      <c r="K8086" t="s">
        <v>404</v>
      </c>
    </row>
    <row r="8087" spans="1:11" hidden="1" x14ac:dyDescent="0.35">
      <c r="A8087" t="s">
        <v>487</v>
      </c>
      <c r="B8087" t="s">
        <v>84</v>
      </c>
      <c r="C8087" t="s">
        <v>384</v>
      </c>
      <c r="D8087" t="s">
        <v>78</v>
      </c>
      <c r="E8087">
        <v>2022</v>
      </c>
      <c r="F8087" t="s">
        <v>71</v>
      </c>
      <c r="G8087" t="s">
        <v>310</v>
      </c>
      <c r="H8087">
        <v>-0.97</v>
      </c>
      <c r="I8087" t="s">
        <v>504</v>
      </c>
      <c r="J8087" t="s">
        <v>347</v>
      </c>
      <c r="K8087" t="s">
        <v>404</v>
      </c>
    </row>
    <row r="8088" spans="1:11" hidden="1" x14ac:dyDescent="0.35">
      <c r="A8088" t="s">
        <v>487</v>
      </c>
      <c r="B8088" t="s">
        <v>84</v>
      </c>
      <c r="C8088" t="s">
        <v>384</v>
      </c>
      <c r="D8088" t="s">
        <v>78</v>
      </c>
      <c r="E8088">
        <v>2022</v>
      </c>
      <c r="F8088" t="s">
        <v>71</v>
      </c>
      <c r="G8088" t="s">
        <v>310</v>
      </c>
      <c r="H8088">
        <v>4.17</v>
      </c>
      <c r="I8088" t="s">
        <v>504</v>
      </c>
      <c r="J8088" t="s">
        <v>347</v>
      </c>
      <c r="K8088" t="s">
        <v>404</v>
      </c>
    </row>
    <row r="8089" spans="1:11" hidden="1" x14ac:dyDescent="0.35">
      <c r="A8089" t="s">
        <v>487</v>
      </c>
      <c r="B8089" t="s">
        <v>84</v>
      </c>
      <c r="C8089" t="s">
        <v>384</v>
      </c>
      <c r="D8089" t="s">
        <v>78</v>
      </c>
      <c r="E8089">
        <v>2022</v>
      </c>
      <c r="F8089" t="s">
        <v>71</v>
      </c>
      <c r="G8089" t="s">
        <v>310</v>
      </c>
      <c r="H8089">
        <v>-2.2599999999999998</v>
      </c>
      <c r="I8089" t="s">
        <v>504</v>
      </c>
      <c r="J8089" t="s">
        <v>347</v>
      </c>
      <c r="K8089" t="s">
        <v>404</v>
      </c>
    </row>
    <row r="8090" spans="1:11" hidden="1" x14ac:dyDescent="0.35">
      <c r="A8090" t="s">
        <v>487</v>
      </c>
      <c r="B8090" t="s">
        <v>84</v>
      </c>
      <c r="C8090" t="s">
        <v>384</v>
      </c>
      <c r="D8090" t="s">
        <v>78</v>
      </c>
      <c r="E8090">
        <v>2022</v>
      </c>
      <c r="F8090" t="s">
        <v>148</v>
      </c>
      <c r="G8090" t="s">
        <v>308</v>
      </c>
      <c r="H8090">
        <v>-3.54</v>
      </c>
      <c r="I8090" t="s">
        <v>504</v>
      </c>
      <c r="J8090" t="s">
        <v>347</v>
      </c>
      <c r="K8090" t="s">
        <v>404</v>
      </c>
    </row>
    <row r="8091" spans="1:11" hidden="1" x14ac:dyDescent="0.35">
      <c r="A8091" t="s">
        <v>487</v>
      </c>
      <c r="B8091" t="s">
        <v>84</v>
      </c>
      <c r="C8091" t="s">
        <v>384</v>
      </c>
      <c r="D8091" t="s">
        <v>78</v>
      </c>
      <c r="E8091">
        <v>2022</v>
      </c>
      <c r="F8091" t="s">
        <v>148</v>
      </c>
      <c r="G8091" t="s">
        <v>308</v>
      </c>
      <c r="H8091">
        <v>-0.06</v>
      </c>
      <c r="I8091" t="s">
        <v>504</v>
      </c>
      <c r="J8091" t="s">
        <v>347</v>
      </c>
      <c r="K8091" t="s">
        <v>404</v>
      </c>
    </row>
    <row r="8092" spans="1:11" hidden="1" x14ac:dyDescent="0.35">
      <c r="A8092" t="s">
        <v>487</v>
      </c>
      <c r="B8092" t="s">
        <v>84</v>
      </c>
      <c r="C8092" t="s">
        <v>384</v>
      </c>
      <c r="D8092" t="s">
        <v>78</v>
      </c>
      <c r="E8092">
        <v>2022</v>
      </c>
      <c r="F8092" t="s">
        <v>148</v>
      </c>
      <c r="G8092" t="s">
        <v>308</v>
      </c>
      <c r="H8092">
        <v>0.25</v>
      </c>
      <c r="I8092" t="s">
        <v>504</v>
      </c>
      <c r="J8092" t="s">
        <v>347</v>
      </c>
      <c r="K8092" t="s">
        <v>404</v>
      </c>
    </row>
    <row r="8093" spans="1:11" hidden="1" x14ac:dyDescent="0.35">
      <c r="A8093" t="s">
        <v>487</v>
      </c>
      <c r="B8093" t="s">
        <v>84</v>
      </c>
      <c r="C8093" t="s">
        <v>384</v>
      </c>
      <c r="D8093" t="s">
        <v>78</v>
      </c>
      <c r="E8093">
        <v>2022</v>
      </c>
      <c r="F8093" t="s">
        <v>148</v>
      </c>
      <c r="G8093" t="s">
        <v>308</v>
      </c>
      <c r="H8093">
        <v>-0.13</v>
      </c>
      <c r="I8093" t="s">
        <v>504</v>
      </c>
      <c r="J8093" t="s">
        <v>347</v>
      </c>
      <c r="K8093" t="s">
        <v>404</v>
      </c>
    </row>
    <row r="8094" spans="1:11" hidden="1" x14ac:dyDescent="0.35">
      <c r="A8094" t="s">
        <v>487</v>
      </c>
      <c r="B8094" t="s">
        <v>84</v>
      </c>
      <c r="C8094" t="s">
        <v>384</v>
      </c>
      <c r="D8094" t="s">
        <v>78</v>
      </c>
      <c r="E8094">
        <v>2022</v>
      </c>
      <c r="F8094" t="s">
        <v>156</v>
      </c>
      <c r="G8094" t="s">
        <v>307</v>
      </c>
      <c r="H8094">
        <v>-8.83</v>
      </c>
      <c r="I8094" t="s">
        <v>504</v>
      </c>
      <c r="J8094" t="s">
        <v>14</v>
      </c>
      <c r="K8094" t="s">
        <v>404</v>
      </c>
    </row>
    <row r="8095" spans="1:11" hidden="1" x14ac:dyDescent="0.35">
      <c r="A8095" t="s">
        <v>487</v>
      </c>
      <c r="B8095" t="s">
        <v>84</v>
      </c>
      <c r="C8095" t="s">
        <v>384</v>
      </c>
      <c r="D8095" t="s">
        <v>78</v>
      </c>
      <c r="E8095">
        <v>2022</v>
      </c>
      <c r="F8095" t="s">
        <v>156</v>
      </c>
      <c r="G8095" t="s">
        <v>307</v>
      </c>
      <c r="H8095">
        <v>-16.79</v>
      </c>
      <c r="I8095" t="s">
        <v>504</v>
      </c>
      <c r="J8095" t="s">
        <v>347</v>
      </c>
      <c r="K8095" t="s">
        <v>404</v>
      </c>
    </row>
    <row r="8096" spans="1:11" hidden="1" x14ac:dyDescent="0.35">
      <c r="A8096" t="s">
        <v>487</v>
      </c>
      <c r="B8096" t="s">
        <v>84</v>
      </c>
      <c r="C8096" t="s">
        <v>384</v>
      </c>
      <c r="D8096" t="s">
        <v>78</v>
      </c>
      <c r="E8096">
        <v>2022</v>
      </c>
      <c r="F8096" t="s">
        <v>156</v>
      </c>
      <c r="G8096" t="s">
        <v>307</v>
      </c>
      <c r="H8096">
        <v>-0.15</v>
      </c>
      <c r="I8096" t="s">
        <v>504</v>
      </c>
      <c r="J8096" t="s">
        <v>14</v>
      </c>
      <c r="K8096" t="s">
        <v>404</v>
      </c>
    </row>
    <row r="8097" spans="1:11" hidden="1" x14ac:dyDescent="0.35">
      <c r="A8097" t="s">
        <v>487</v>
      </c>
      <c r="B8097" t="s">
        <v>84</v>
      </c>
      <c r="C8097" t="s">
        <v>384</v>
      </c>
      <c r="D8097" t="s">
        <v>78</v>
      </c>
      <c r="E8097">
        <v>2022</v>
      </c>
      <c r="F8097" t="s">
        <v>156</v>
      </c>
      <c r="G8097" t="s">
        <v>307</v>
      </c>
      <c r="H8097">
        <v>-0.27</v>
      </c>
      <c r="I8097" t="s">
        <v>504</v>
      </c>
      <c r="J8097" t="s">
        <v>347</v>
      </c>
      <c r="K8097" t="s">
        <v>404</v>
      </c>
    </row>
    <row r="8098" spans="1:11" hidden="1" x14ac:dyDescent="0.35">
      <c r="A8098" t="s">
        <v>487</v>
      </c>
      <c r="B8098" t="s">
        <v>84</v>
      </c>
      <c r="C8098" t="s">
        <v>384</v>
      </c>
      <c r="D8098" t="s">
        <v>78</v>
      </c>
      <c r="E8098">
        <v>2022</v>
      </c>
      <c r="F8098" t="s">
        <v>156</v>
      </c>
      <c r="G8098" t="s">
        <v>307</v>
      </c>
      <c r="H8098">
        <v>0.63</v>
      </c>
      <c r="I8098" t="s">
        <v>504</v>
      </c>
      <c r="J8098" t="s">
        <v>14</v>
      </c>
      <c r="K8098" t="s">
        <v>404</v>
      </c>
    </row>
    <row r="8099" spans="1:11" hidden="1" x14ac:dyDescent="0.35">
      <c r="A8099" t="s">
        <v>487</v>
      </c>
      <c r="B8099" t="s">
        <v>84</v>
      </c>
      <c r="C8099" t="s">
        <v>384</v>
      </c>
      <c r="D8099" t="s">
        <v>78</v>
      </c>
      <c r="E8099">
        <v>2022</v>
      </c>
      <c r="F8099" t="s">
        <v>156</v>
      </c>
      <c r="G8099" t="s">
        <v>307</v>
      </c>
      <c r="H8099">
        <v>1.19</v>
      </c>
      <c r="I8099" t="s">
        <v>504</v>
      </c>
      <c r="J8099" t="s">
        <v>347</v>
      </c>
      <c r="K8099" t="s">
        <v>404</v>
      </c>
    </row>
    <row r="8100" spans="1:11" hidden="1" x14ac:dyDescent="0.35">
      <c r="A8100" t="s">
        <v>487</v>
      </c>
      <c r="B8100" t="s">
        <v>84</v>
      </c>
      <c r="C8100" t="s">
        <v>384</v>
      </c>
      <c r="D8100" t="s">
        <v>78</v>
      </c>
      <c r="E8100">
        <v>2022</v>
      </c>
      <c r="F8100" t="s">
        <v>156</v>
      </c>
      <c r="G8100" t="s">
        <v>307</v>
      </c>
      <c r="H8100">
        <v>-0.33</v>
      </c>
      <c r="I8100" t="s">
        <v>504</v>
      </c>
      <c r="J8100" t="s">
        <v>14</v>
      </c>
      <c r="K8100" t="s">
        <v>404</v>
      </c>
    </row>
    <row r="8101" spans="1:11" hidden="1" x14ac:dyDescent="0.35">
      <c r="A8101" t="s">
        <v>487</v>
      </c>
      <c r="B8101" t="s">
        <v>84</v>
      </c>
      <c r="C8101" t="s">
        <v>384</v>
      </c>
      <c r="D8101" t="s">
        <v>78</v>
      </c>
      <c r="E8101">
        <v>2022</v>
      </c>
      <c r="F8101" t="s">
        <v>156</v>
      </c>
      <c r="G8101" t="s">
        <v>307</v>
      </c>
      <c r="H8101">
        <v>-0.65</v>
      </c>
      <c r="I8101" t="s">
        <v>504</v>
      </c>
      <c r="J8101" t="s">
        <v>347</v>
      </c>
      <c r="K8101" t="s">
        <v>404</v>
      </c>
    </row>
    <row r="8102" spans="1:11" hidden="1" x14ac:dyDescent="0.35">
      <c r="A8102" t="s">
        <v>487</v>
      </c>
      <c r="B8102" t="s">
        <v>84</v>
      </c>
      <c r="C8102" t="s">
        <v>384</v>
      </c>
      <c r="D8102" t="s">
        <v>78</v>
      </c>
      <c r="E8102">
        <v>2022</v>
      </c>
      <c r="F8102" t="s">
        <v>500</v>
      </c>
      <c r="G8102" t="s">
        <v>311</v>
      </c>
      <c r="H8102">
        <v>-2854.7</v>
      </c>
      <c r="I8102" t="s">
        <v>504</v>
      </c>
      <c r="J8102" t="s">
        <v>14</v>
      </c>
      <c r="K8102" t="s">
        <v>413</v>
      </c>
    </row>
    <row r="8103" spans="1:11" hidden="1" x14ac:dyDescent="0.35">
      <c r="A8103" t="s">
        <v>487</v>
      </c>
      <c r="B8103" t="s">
        <v>84</v>
      </c>
      <c r="C8103" t="s">
        <v>384</v>
      </c>
      <c r="D8103" t="s">
        <v>78</v>
      </c>
      <c r="E8103">
        <v>2022</v>
      </c>
      <c r="F8103" t="s">
        <v>500</v>
      </c>
      <c r="G8103" t="s">
        <v>311</v>
      </c>
      <c r="H8103">
        <v>-143.4</v>
      </c>
      <c r="I8103" t="s">
        <v>504</v>
      </c>
      <c r="J8103" t="s">
        <v>347</v>
      </c>
      <c r="K8103" t="s">
        <v>413</v>
      </c>
    </row>
    <row r="8104" spans="1:11" hidden="1" x14ac:dyDescent="0.35">
      <c r="A8104" t="s">
        <v>487</v>
      </c>
      <c r="B8104" t="s">
        <v>84</v>
      </c>
      <c r="C8104" t="s">
        <v>384</v>
      </c>
      <c r="D8104" t="s">
        <v>78</v>
      </c>
      <c r="E8104">
        <v>2022</v>
      </c>
      <c r="F8104" t="s">
        <v>500</v>
      </c>
      <c r="G8104" t="s">
        <v>311</v>
      </c>
      <c r="H8104">
        <v>-47.31</v>
      </c>
      <c r="I8104" t="s">
        <v>504</v>
      </c>
      <c r="J8104" t="s">
        <v>14</v>
      </c>
      <c r="K8104" t="s">
        <v>413</v>
      </c>
    </row>
    <row r="8105" spans="1:11" hidden="1" x14ac:dyDescent="0.35">
      <c r="A8105" t="s">
        <v>487</v>
      </c>
      <c r="B8105" t="s">
        <v>84</v>
      </c>
      <c r="C8105" t="s">
        <v>384</v>
      </c>
      <c r="D8105" t="s">
        <v>78</v>
      </c>
      <c r="E8105">
        <v>2022</v>
      </c>
      <c r="F8105" t="s">
        <v>500</v>
      </c>
      <c r="G8105" t="s">
        <v>311</v>
      </c>
      <c r="H8105">
        <v>-2.37</v>
      </c>
      <c r="I8105" t="s">
        <v>504</v>
      </c>
      <c r="J8105" t="s">
        <v>347</v>
      </c>
      <c r="K8105" t="s">
        <v>413</v>
      </c>
    </row>
    <row r="8106" spans="1:11" hidden="1" x14ac:dyDescent="0.35">
      <c r="A8106" t="s">
        <v>487</v>
      </c>
      <c r="B8106" t="s">
        <v>84</v>
      </c>
      <c r="C8106" t="s">
        <v>384</v>
      </c>
      <c r="D8106" t="s">
        <v>78</v>
      </c>
      <c r="E8106">
        <v>2022</v>
      </c>
      <c r="F8106" t="s">
        <v>500</v>
      </c>
      <c r="G8106" t="s">
        <v>311</v>
      </c>
      <c r="H8106">
        <v>202.93</v>
      </c>
      <c r="I8106" t="s">
        <v>504</v>
      </c>
      <c r="J8106" t="s">
        <v>14</v>
      </c>
      <c r="K8106" t="s">
        <v>413</v>
      </c>
    </row>
    <row r="8107" spans="1:11" hidden="1" x14ac:dyDescent="0.35">
      <c r="A8107" t="s">
        <v>487</v>
      </c>
      <c r="B8107" t="s">
        <v>84</v>
      </c>
      <c r="C8107" t="s">
        <v>384</v>
      </c>
      <c r="D8107" t="s">
        <v>78</v>
      </c>
      <c r="E8107">
        <v>2022</v>
      </c>
      <c r="F8107" t="s">
        <v>500</v>
      </c>
      <c r="G8107" t="s">
        <v>311</v>
      </c>
      <c r="H8107">
        <v>10.19</v>
      </c>
      <c r="I8107" t="s">
        <v>504</v>
      </c>
      <c r="J8107" t="s">
        <v>347</v>
      </c>
      <c r="K8107" t="s">
        <v>413</v>
      </c>
    </row>
    <row r="8108" spans="1:11" hidden="1" x14ac:dyDescent="0.35">
      <c r="A8108" t="s">
        <v>487</v>
      </c>
      <c r="B8108" t="s">
        <v>84</v>
      </c>
      <c r="C8108" t="s">
        <v>384</v>
      </c>
      <c r="D8108" t="s">
        <v>78</v>
      </c>
      <c r="E8108">
        <v>2022</v>
      </c>
      <c r="F8108" t="s">
        <v>500</v>
      </c>
      <c r="G8108" t="s">
        <v>311</v>
      </c>
      <c r="H8108">
        <v>-110.05</v>
      </c>
      <c r="I8108" t="s">
        <v>504</v>
      </c>
      <c r="J8108" t="s">
        <v>14</v>
      </c>
      <c r="K8108" t="s">
        <v>413</v>
      </c>
    </row>
    <row r="8109" spans="1:11" hidden="1" x14ac:dyDescent="0.35">
      <c r="A8109" t="s">
        <v>487</v>
      </c>
      <c r="B8109" t="s">
        <v>84</v>
      </c>
      <c r="C8109" t="s">
        <v>384</v>
      </c>
      <c r="D8109" t="s">
        <v>78</v>
      </c>
      <c r="E8109">
        <v>2022</v>
      </c>
      <c r="F8109" t="s">
        <v>500</v>
      </c>
      <c r="G8109" t="s">
        <v>311</v>
      </c>
      <c r="H8109">
        <v>-5.52</v>
      </c>
      <c r="I8109" t="s">
        <v>504</v>
      </c>
      <c r="J8109" t="s">
        <v>347</v>
      </c>
      <c r="K8109" t="s">
        <v>413</v>
      </c>
    </row>
    <row r="8110" spans="1:11" hidden="1" x14ac:dyDescent="0.35">
      <c r="A8110" t="s">
        <v>487</v>
      </c>
      <c r="B8110" t="s">
        <v>84</v>
      </c>
      <c r="C8110" t="s">
        <v>384</v>
      </c>
      <c r="D8110" t="s">
        <v>78</v>
      </c>
      <c r="E8110">
        <v>2022</v>
      </c>
      <c r="F8110" t="s">
        <v>506</v>
      </c>
      <c r="G8110" t="s">
        <v>309</v>
      </c>
      <c r="H8110">
        <v>-105.75</v>
      </c>
      <c r="I8110" t="s">
        <v>504</v>
      </c>
      <c r="J8110" t="s">
        <v>14</v>
      </c>
      <c r="K8110" t="s">
        <v>413</v>
      </c>
    </row>
    <row r="8111" spans="1:11" hidden="1" x14ac:dyDescent="0.35">
      <c r="A8111" t="s">
        <v>487</v>
      </c>
      <c r="B8111" t="s">
        <v>84</v>
      </c>
      <c r="C8111" t="s">
        <v>384</v>
      </c>
      <c r="D8111" t="s">
        <v>78</v>
      </c>
      <c r="E8111">
        <v>2022</v>
      </c>
      <c r="F8111" t="s">
        <v>506</v>
      </c>
      <c r="G8111" t="s">
        <v>309</v>
      </c>
      <c r="H8111">
        <v>-423.91</v>
      </c>
      <c r="I8111" t="s">
        <v>504</v>
      </c>
      <c r="J8111" t="s">
        <v>347</v>
      </c>
      <c r="K8111" t="s">
        <v>413</v>
      </c>
    </row>
    <row r="8112" spans="1:11" hidden="1" x14ac:dyDescent="0.35">
      <c r="A8112" t="s">
        <v>487</v>
      </c>
      <c r="B8112" t="s">
        <v>84</v>
      </c>
      <c r="C8112" t="s">
        <v>384</v>
      </c>
      <c r="D8112" t="s">
        <v>78</v>
      </c>
      <c r="E8112">
        <v>2022</v>
      </c>
      <c r="F8112" t="s">
        <v>506</v>
      </c>
      <c r="G8112" t="s">
        <v>309</v>
      </c>
      <c r="H8112">
        <v>-1.75</v>
      </c>
      <c r="I8112" t="s">
        <v>504</v>
      </c>
      <c r="J8112" t="s">
        <v>14</v>
      </c>
      <c r="K8112" t="s">
        <v>413</v>
      </c>
    </row>
    <row r="8113" spans="1:11" hidden="1" x14ac:dyDescent="0.35">
      <c r="A8113" t="s">
        <v>487</v>
      </c>
      <c r="B8113" t="s">
        <v>84</v>
      </c>
      <c r="C8113" t="s">
        <v>384</v>
      </c>
      <c r="D8113" t="s">
        <v>78</v>
      </c>
      <c r="E8113">
        <v>2022</v>
      </c>
      <c r="F8113" t="s">
        <v>506</v>
      </c>
      <c r="G8113" t="s">
        <v>309</v>
      </c>
      <c r="H8113">
        <v>-7.02</v>
      </c>
      <c r="I8113" t="s">
        <v>504</v>
      </c>
      <c r="J8113" t="s">
        <v>347</v>
      </c>
      <c r="K8113" t="s">
        <v>413</v>
      </c>
    </row>
    <row r="8114" spans="1:11" hidden="1" x14ac:dyDescent="0.35">
      <c r="A8114" t="s">
        <v>487</v>
      </c>
      <c r="B8114" t="s">
        <v>84</v>
      </c>
      <c r="C8114" t="s">
        <v>384</v>
      </c>
      <c r="D8114" t="s">
        <v>78</v>
      </c>
      <c r="E8114">
        <v>2022</v>
      </c>
      <c r="F8114" t="s">
        <v>506</v>
      </c>
      <c r="G8114" t="s">
        <v>309</v>
      </c>
      <c r="H8114">
        <v>7.52</v>
      </c>
      <c r="I8114" t="s">
        <v>504</v>
      </c>
      <c r="J8114" t="s">
        <v>14</v>
      </c>
      <c r="K8114" t="s">
        <v>413</v>
      </c>
    </row>
    <row r="8115" spans="1:11" hidden="1" x14ac:dyDescent="0.35">
      <c r="A8115" t="s">
        <v>487</v>
      </c>
      <c r="B8115" t="s">
        <v>84</v>
      </c>
      <c r="C8115" t="s">
        <v>384</v>
      </c>
      <c r="D8115" t="s">
        <v>78</v>
      </c>
      <c r="E8115">
        <v>2022</v>
      </c>
      <c r="F8115" t="s">
        <v>506</v>
      </c>
      <c r="G8115" t="s">
        <v>309</v>
      </c>
      <c r="H8115">
        <v>30.14</v>
      </c>
      <c r="I8115" t="s">
        <v>504</v>
      </c>
      <c r="J8115" t="s">
        <v>347</v>
      </c>
      <c r="K8115" t="s">
        <v>413</v>
      </c>
    </row>
    <row r="8116" spans="1:11" hidden="1" x14ac:dyDescent="0.35">
      <c r="A8116" t="s">
        <v>487</v>
      </c>
      <c r="B8116" t="s">
        <v>84</v>
      </c>
      <c r="C8116" t="s">
        <v>384</v>
      </c>
      <c r="D8116" t="s">
        <v>78</v>
      </c>
      <c r="E8116">
        <v>2022</v>
      </c>
      <c r="F8116" t="s">
        <v>506</v>
      </c>
      <c r="G8116" t="s">
        <v>309</v>
      </c>
      <c r="H8116">
        <v>-4.08</v>
      </c>
      <c r="I8116" t="s">
        <v>504</v>
      </c>
      <c r="J8116" t="s">
        <v>14</v>
      </c>
      <c r="K8116" t="s">
        <v>413</v>
      </c>
    </row>
    <row r="8117" spans="1:11" hidden="1" x14ac:dyDescent="0.35">
      <c r="A8117" t="s">
        <v>487</v>
      </c>
      <c r="B8117" t="s">
        <v>84</v>
      </c>
      <c r="C8117" t="s">
        <v>384</v>
      </c>
      <c r="D8117" t="s">
        <v>78</v>
      </c>
      <c r="E8117">
        <v>2022</v>
      </c>
      <c r="F8117" t="s">
        <v>506</v>
      </c>
      <c r="G8117" t="s">
        <v>309</v>
      </c>
      <c r="H8117">
        <v>-16.34</v>
      </c>
      <c r="I8117" t="s">
        <v>504</v>
      </c>
      <c r="J8117" t="s">
        <v>347</v>
      </c>
      <c r="K8117" t="s">
        <v>413</v>
      </c>
    </row>
    <row r="8118" spans="1:11" hidden="1" x14ac:dyDescent="0.35">
      <c r="A8118" t="s">
        <v>487</v>
      </c>
      <c r="B8118" t="s">
        <v>84</v>
      </c>
      <c r="C8118" t="s">
        <v>384</v>
      </c>
      <c r="D8118" t="s">
        <v>78</v>
      </c>
      <c r="E8118">
        <v>2022</v>
      </c>
      <c r="F8118" t="s">
        <v>71</v>
      </c>
      <c r="G8118" t="s">
        <v>310</v>
      </c>
      <c r="H8118">
        <v>-132.79</v>
      </c>
      <c r="I8118" t="s">
        <v>504</v>
      </c>
      <c r="J8118" t="s">
        <v>347</v>
      </c>
      <c r="K8118" t="s">
        <v>413</v>
      </c>
    </row>
    <row r="8119" spans="1:11" hidden="1" x14ac:dyDescent="0.35">
      <c r="A8119" t="s">
        <v>487</v>
      </c>
      <c r="B8119" t="s">
        <v>84</v>
      </c>
      <c r="C8119" t="s">
        <v>384</v>
      </c>
      <c r="D8119" t="s">
        <v>78</v>
      </c>
      <c r="E8119">
        <v>2022</v>
      </c>
      <c r="F8119" t="s">
        <v>71</v>
      </c>
      <c r="G8119" t="s">
        <v>310</v>
      </c>
      <c r="H8119">
        <v>-2.2000000000000002</v>
      </c>
      <c r="I8119" t="s">
        <v>504</v>
      </c>
      <c r="J8119" t="s">
        <v>347</v>
      </c>
      <c r="K8119" t="s">
        <v>413</v>
      </c>
    </row>
    <row r="8120" spans="1:11" hidden="1" x14ac:dyDescent="0.35">
      <c r="A8120" t="s">
        <v>487</v>
      </c>
      <c r="B8120" t="s">
        <v>84</v>
      </c>
      <c r="C8120" t="s">
        <v>384</v>
      </c>
      <c r="D8120" t="s">
        <v>78</v>
      </c>
      <c r="E8120">
        <v>2022</v>
      </c>
      <c r="F8120" t="s">
        <v>71</v>
      </c>
      <c r="G8120" t="s">
        <v>310</v>
      </c>
      <c r="H8120">
        <v>9.44</v>
      </c>
      <c r="I8120" t="s">
        <v>504</v>
      </c>
      <c r="J8120" t="s">
        <v>347</v>
      </c>
      <c r="K8120" t="s">
        <v>413</v>
      </c>
    </row>
    <row r="8121" spans="1:11" hidden="1" x14ac:dyDescent="0.35">
      <c r="A8121" t="s">
        <v>487</v>
      </c>
      <c r="B8121" t="s">
        <v>84</v>
      </c>
      <c r="C8121" t="s">
        <v>384</v>
      </c>
      <c r="D8121" t="s">
        <v>78</v>
      </c>
      <c r="E8121">
        <v>2022</v>
      </c>
      <c r="F8121" t="s">
        <v>71</v>
      </c>
      <c r="G8121" t="s">
        <v>310</v>
      </c>
      <c r="H8121">
        <v>-5.1100000000000003</v>
      </c>
      <c r="I8121" t="s">
        <v>504</v>
      </c>
      <c r="J8121" t="s">
        <v>347</v>
      </c>
      <c r="K8121" t="s">
        <v>413</v>
      </c>
    </row>
    <row r="8122" spans="1:11" hidden="1" x14ac:dyDescent="0.35">
      <c r="A8122" t="s">
        <v>487</v>
      </c>
      <c r="B8122" t="s">
        <v>84</v>
      </c>
      <c r="C8122" t="s">
        <v>384</v>
      </c>
      <c r="D8122" t="s">
        <v>78</v>
      </c>
      <c r="E8122">
        <v>2022</v>
      </c>
      <c r="F8122" t="s">
        <v>156</v>
      </c>
      <c r="G8122" t="s">
        <v>307</v>
      </c>
      <c r="H8122">
        <v>-24.1</v>
      </c>
      <c r="I8122" t="s">
        <v>504</v>
      </c>
      <c r="J8122" t="s">
        <v>14</v>
      </c>
      <c r="K8122" t="s">
        <v>413</v>
      </c>
    </row>
    <row r="8123" spans="1:11" hidden="1" x14ac:dyDescent="0.35">
      <c r="A8123" t="s">
        <v>487</v>
      </c>
      <c r="B8123" t="s">
        <v>84</v>
      </c>
      <c r="C8123" t="s">
        <v>384</v>
      </c>
      <c r="D8123" t="s">
        <v>78</v>
      </c>
      <c r="E8123">
        <v>2022</v>
      </c>
      <c r="F8123" t="s">
        <v>156</v>
      </c>
      <c r="G8123" t="s">
        <v>307</v>
      </c>
      <c r="H8123">
        <v>-75.5</v>
      </c>
      <c r="I8123" t="s">
        <v>504</v>
      </c>
      <c r="J8123" t="s">
        <v>347</v>
      </c>
      <c r="K8123" t="s">
        <v>413</v>
      </c>
    </row>
    <row r="8124" spans="1:11" hidden="1" x14ac:dyDescent="0.35">
      <c r="A8124" t="s">
        <v>487</v>
      </c>
      <c r="B8124" t="s">
        <v>84</v>
      </c>
      <c r="C8124" t="s">
        <v>384</v>
      </c>
      <c r="D8124" t="s">
        <v>78</v>
      </c>
      <c r="E8124">
        <v>2022</v>
      </c>
      <c r="F8124" t="s">
        <v>156</v>
      </c>
      <c r="G8124" t="s">
        <v>307</v>
      </c>
      <c r="H8124">
        <v>-0.4</v>
      </c>
      <c r="I8124" t="s">
        <v>504</v>
      </c>
      <c r="J8124" t="s">
        <v>14</v>
      </c>
      <c r="K8124" t="s">
        <v>413</v>
      </c>
    </row>
    <row r="8125" spans="1:11" hidden="1" x14ac:dyDescent="0.35">
      <c r="A8125" t="s">
        <v>487</v>
      </c>
      <c r="B8125" t="s">
        <v>84</v>
      </c>
      <c r="C8125" t="s">
        <v>384</v>
      </c>
      <c r="D8125" t="s">
        <v>78</v>
      </c>
      <c r="E8125">
        <v>2022</v>
      </c>
      <c r="F8125" t="s">
        <v>156</v>
      </c>
      <c r="G8125" t="s">
        <v>307</v>
      </c>
      <c r="H8125">
        <v>-1.25</v>
      </c>
      <c r="I8125" t="s">
        <v>504</v>
      </c>
      <c r="J8125" t="s">
        <v>347</v>
      </c>
      <c r="K8125" t="s">
        <v>413</v>
      </c>
    </row>
    <row r="8126" spans="1:11" hidden="1" x14ac:dyDescent="0.35">
      <c r="A8126" t="s">
        <v>487</v>
      </c>
      <c r="B8126" t="s">
        <v>84</v>
      </c>
      <c r="C8126" t="s">
        <v>384</v>
      </c>
      <c r="D8126" t="s">
        <v>78</v>
      </c>
      <c r="E8126">
        <v>2022</v>
      </c>
      <c r="F8126" t="s">
        <v>156</v>
      </c>
      <c r="G8126" t="s">
        <v>307</v>
      </c>
      <c r="H8126">
        <v>1.71</v>
      </c>
      <c r="I8126" t="s">
        <v>504</v>
      </c>
      <c r="J8126" t="s">
        <v>14</v>
      </c>
      <c r="K8126" t="s">
        <v>413</v>
      </c>
    </row>
    <row r="8127" spans="1:11" hidden="1" x14ac:dyDescent="0.35">
      <c r="A8127" t="s">
        <v>487</v>
      </c>
      <c r="B8127" t="s">
        <v>84</v>
      </c>
      <c r="C8127" t="s">
        <v>384</v>
      </c>
      <c r="D8127" t="s">
        <v>78</v>
      </c>
      <c r="E8127">
        <v>2022</v>
      </c>
      <c r="F8127" t="s">
        <v>156</v>
      </c>
      <c r="G8127" t="s">
        <v>307</v>
      </c>
      <c r="H8127">
        <v>5.37</v>
      </c>
      <c r="I8127" t="s">
        <v>504</v>
      </c>
      <c r="J8127" t="s">
        <v>347</v>
      </c>
      <c r="K8127" t="s">
        <v>413</v>
      </c>
    </row>
    <row r="8128" spans="1:11" hidden="1" x14ac:dyDescent="0.35">
      <c r="A8128" t="s">
        <v>487</v>
      </c>
      <c r="B8128" t="s">
        <v>84</v>
      </c>
      <c r="C8128" t="s">
        <v>384</v>
      </c>
      <c r="D8128" t="s">
        <v>78</v>
      </c>
      <c r="E8128">
        <v>2022</v>
      </c>
      <c r="F8128" t="s">
        <v>156</v>
      </c>
      <c r="G8128" t="s">
        <v>307</v>
      </c>
      <c r="H8128">
        <v>-0.93</v>
      </c>
      <c r="I8128" t="s">
        <v>504</v>
      </c>
      <c r="J8128" t="s">
        <v>14</v>
      </c>
      <c r="K8128" t="s">
        <v>413</v>
      </c>
    </row>
    <row r="8129" spans="1:11" hidden="1" x14ac:dyDescent="0.35">
      <c r="A8129" t="s">
        <v>487</v>
      </c>
      <c r="B8129" t="s">
        <v>84</v>
      </c>
      <c r="C8129" t="s">
        <v>384</v>
      </c>
      <c r="D8129" t="s">
        <v>78</v>
      </c>
      <c r="E8129">
        <v>2022</v>
      </c>
      <c r="F8129" t="s">
        <v>156</v>
      </c>
      <c r="G8129" t="s">
        <v>307</v>
      </c>
      <c r="H8129">
        <v>-2.91</v>
      </c>
      <c r="I8129" t="s">
        <v>504</v>
      </c>
      <c r="J8129" t="s">
        <v>347</v>
      </c>
      <c r="K8129" t="s">
        <v>413</v>
      </c>
    </row>
    <row r="8130" spans="1:11" hidden="1" x14ac:dyDescent="0.35">
      <c r="A8130" t="s">
        <v>487</v>
      </c>
      <c r="B8130" t="s">
        <v>84</v>
      </c>
      <c r="C8130" t="s">
        <v>411</v>
      </c>
      <c r="D8130" t="s">
        <v>78</v>
      </c>
      <c r="E8130">
        <v>2022</v>
      </c>
      <c r="F8130" t="s">
        <v>500</v>
      </c>
      <c r="G8130" t="s">
        <v>311</v>
      </c>
      <c r="H8130">
        <v>-2524.2199999999998</v>
      </c>
      <c r="I8130" t="s">
        <v>504</v>
      </c>
      <c r="J8130" t="s">
        <v>14</v>
      </c>
      <c r="K8130" t="s">
        <v>412</v>
      </c>
    </row>
    <row r="8131" spans="1:11" hidden="1" x14ac:dyDescent="0.35">
      <c r="A8131" t="s">
        <v>487</v>
      </c>
      <c r="B8131" t="s">
        <v>84</v>
      </c>
      <c r="C8131" t="s">
        <v>411</v>
      </c>
      <c r="D8131" t="s">
        <v>78</v>
      </c>
      <c r="E8131">
        <v>2022</v>
      </c>
      <c r="F8131" t="s">
        <v>500</v>
      </c>
      <c r="G8131" t="s">
        <v>311</v>
      </c>
      <c r="H8131">
        <v>-1283.08</v>
      </c>
      <c r="I8131" t="s">
        <v>504</v>
      </c>
      <c r="J8131" t="s">
        <v>347</v>
      </c>
      <c r="K8131" t="s">
        <v>412</v>
      </c>
    </row>
    <row r="8132" spans="1:11" hidden="1" x14ac:dyDescent="0.35">
      <c r="A8132" t="s">
        <v>487</v>
      </c>
      <c r="B8132" t="s">
        <v>84</v>
      </c>
      <c r="C8132" t="s">
        <v>411</v>
      </c>
      <c r="D8132" t="s">
        <v>78</v>
      </c>
      <c r="E8132">
        <v>2022</v>
      </c>
      <c r="F8132" t="s">
        <v>500</v>
      </c>
      <c r="G8132" t="s">
        <v>311</v>
      </c>
      <c r="H8132">
        <v>-207.21</v>
      </c>
      <c r="I8132" t="s">
        <v>504</v>
      </c>
      <c r="J8132" t="s">
        <v>14</v>
      </c>
      <c r="K8132" t="s">
        <v>412</v>
      </c>
    </row>
    <row r="8133" spans="1:11" hidden="1" x14ac:dyDescent="0.35">
      <c r="A8133" t="s">
        <v>487</v>
      </c>
      <c r="B8133" t="s">
        <v>84</v>
      </c>
      <c r="C8133" t="s">
        <v>411</v>
      </c>
      <c r="D8133" t="s">
        <v>78</v>
      </c>
      <c r="E8133">
        <v>2022</v>
      </c>
      <c r="F8133" t="s">
        <v>500</v>
      </c>
      <c r="G8133" t="s">
        <v>311</v>
      </c>
      <c r="H8133">
        <v>-105.33</v>
      </c>
      <c r="I8133" t="s">
        <v>504</v>
      </c>
      <c r="J8133" t="s">
        <v>347</v>
      </c>
      <c r="K8133" t="s">
        <v>412</v>
      </c>
    </row>
    <row r="8134" spans="1:11" hidden="1" x14ac:dyDescent="0.35">
      <c r="A8134" t="s">
        <v>487</v>
      </c>
      <c r="B8134" t="s">
        <v>84</v>
      </c>
      <c r="C8134" t="s">
        <v>411</v>
      </c>
      <c r="D8134" t="s">
        <v>78</v>
      </c>
      <c r="E8134">
        <v>2022</v>
      </c>
      <c r="F8134" t="s">
        <v>500</v>
      </c>
      <c r="G8134" t="s">
        <v>311</v>
      </c>
      <c r="H8134">
        <v>-3371.9</v>
      </c>
      <c r="I8134" t="s">
        <v>504</v>
      </c>
      <c r="J8134" t="s">
        <v>14</v>
      </c>
      <c r="K8134" t="s">
        <v>412</v>
      </c>
    </row>
    <row r="8135" spans="1:11" hidden="1" x14ac:dyDescent="0.35">
      <c r="A8135" t="s">
        <v>487</v>
      </c>
      <c r="B8135" t="s">
        <v>84</v>
      </c>
      <c r="C8135" t="s">
        <v>411</v>
      </c>
      <c r="D8135" t="s">
        <v>78</v>
      </c>
      <c r="E8135">
        <v>2022</v>
      </c>
      <c r="F8135" t="s">
        <v>500</v>
      </c>
      <c r="G8135" t="s">
        <v>311</v>
      </c>
      <c r="H8135">
        <v>-1713.96</v>
      </c>
      <c r="I8135" t="s">
        <v>504</v>
      </c>
      <c r="J8135" t="s">
        <v>347</v>
      </c>
      <c r="K8135" t="s">
        <v>412</v>
      </c>
    </row>
    <row r="8136" spans="1:11" hidden="1" x14ac:dyDescent="0.35">
      <c r="A8136" t="s">
        <v>487</v>
      </c>
      <c r="B8136" t="s">
        <v>84</v>
      </c>
      <c r="C8136" t="s">
        <v>411</v>
      </c>
      <c r="D8136" t="s">
        <v>78</v>
      </c>
      <c r="E8136">
        <v>2022</v>
      </c>
      <c r="F8136" t="s">
        <v>500</v>
      </c>
      <c r="G8136" t="s">
        <v>311</v>
      </c>
      <c r="H8136">
        <v>-1864.91</v>
      </c>
      <c r="I8136" t="s">
        <v>504</v>
      </c>
      <c r="J8136" t="s">
        <v>14</v>
      </c>
      <c r="K8136" t="s">
        <v>412</v>
      </c>
    </row>
    <row r="8137" spans="1:11" hidden="1" x14ac:dyDescent="0.35">
      <c r="A8137" t="s">
        <v>487</v>
      </c>
      <c r="B8137" t="s">
        <v>84</v>
      </c>
      <c r="C8137" t="s">
        <v>411</v>
      </c>
      <c r="D8137" t="s">
        <v>78</v>
      </c>
      <c r="E8137">
        <v>2022</v>
      </c>
      <c r="F8137" t="s">
        <v>500</v>
      </c>
      <c r="G8137" t="s">
        <v>311</v>
      </c>
      <c r="H8137">
        <v>-947.95</v>
      </c>
      <c r="I8137" t="s">
        <v>504</v>
      </c>
      <c r="J8137" t="s">
        <v>347</v>
      </c>
      <c r="K8137" t="s">
        <v>412</v>
      </c>
    </row>
    <row r="8138" spans="1:11" hidden="1" x14ac:dyDescent="0.35">
      <c r="A8138" t="s">
        <v>487</v>
      </c>
      <c r="B8138" t="s">
        <v>84</v>
      </c>
      <c r="C8138" t="s">
        <v>411</v>
      </c>
      <c r="D8138" t="s">
        <v>78</v>
      </c>
      <c r="E8138">
        <v>2022</v>
      </c>
      <c r="F8138" t="s">
        <v>71</v>
      </c>
      <c r="G8138" t="s">
        <v>310</v>
      </c>
      <c r="H8138">
        <v>-17.5</v>
      </c>
      <c r="I8138" t="s">
        <v>504</v>
      </c>
      <c r="J8138" t="s">
        <v>347</v>
      </c>
      <c r="K8138" t="s">
        <v>412</v>
      </c>
    </row>
    <row r="8139" spans="1:11" hidden="1" x14ac:dyDescent="0.35">
      <c r="A8139" t="s">
        <v>487</v>
      </c>
      <c r="B8139" t="s">
        <v>84</v>
      </c>
      <c r="C8139" t="s">
        <v>411</v>
      </c>
      <c r="D8139" t="s">
        <v>78</v>
      </c>
      <c r="E8139">
        <v>2022</v>
      </c>
      <c r="F8139" t="s">
        <v>71</v>
      </c>
      <c r="G8139" t="s">
        <v>310</v>
      </c>
      <c r="H8139">
        <v>-1.44</v>
      </c>
      <c r="I8139" t="s">
        <v>504</v>
      </c>
      <c r="J8139" t="s">
        <v>347</v>
      </c>
      <c r="K8139" t="s">
        <v>412</v>
      </c>
    </row>
    <row r="8140" spans="1:11" hidden="1" x14ac:dyDescent="0.35">
      <c r="A8140" t="s">
        <v>487</v>
      </c>
      <c r="B8140" t="s">
        <v>84</v>
      </c>
      <c r="C8140" t="s">
        <v>411</v>
      </c>
      <c r="D8140" t="s">
        <v>78</v>
      </c>
      <c r="E8140">
        <v>2022</v>
      </c>
      <c r="F8140" t="s">
        <v>71</v>
      </c>
      <c r="G8140" t="s">
        <v>310</v>
      </c>
      <c r="H8140">
        <v>-23.38</v>
      </c>
      <c r="I8140" t="s">
        <v>504</v>
      </c>
      <c r="J8140" t="s">
        <v>347</v>
      </c>
      <c r="K8140" t="s">
        <v>412</v>
      </c>
    </row>
    <row r="8141" spans="1:11" hidden="1" x14ac:dyDescent="0.35">
      <c r="A8141" t="s">
        <v>487</v>
      </c>
      <c r="B8141" t="s">
        <v>84</v>
      </c>
      <c r="C8141" t="s">
        <v>411</v>
      </c>
      <c r="D8141" t="s">
        <v>78</v>
      </c>
      <c r="E8141">
        <v>2022</v>
      </c>
      <c r="F8141" t="s">
        <v>71</v>
      </c>
      <c r="G8141" t="s">
        <v>310</v>
      </c>
      <c r="H8141">
        <v>-12.93</v>
      </c>
      <c r="I8141" t="s">
        <v>504</v>
      </c>
      <c r="J8141" t="s">
        <v>347</v>
      </c>
      <c r="K8141" t="s">
        <v>412</v>
      </c>
    </row>
    <row r="8142" spans="1:11" hidden="1" x14ac:dyDescent="0.35">
      <c r="A8142" t="s">
        <v>487</v>
      </c>
      <c r="B8142" t="s">
        <v>84</v>
      </c>
      <c r="C8142" t="s">
        <v>411</v>
      </c>
      <c r="D8142" t="s">
        <v>78</v>
      </c>
      <c r="E8142">
        <v>2022</v>
      </c>
      <c r="F8142" t="s">
        <v>506</v>
      </c>
      <c r="G8142" t="s">
        <v>309</v>
      </c>
      <c r="H8142">
        <v>-477.35</v>
      </c>
      <c r="I8142" t="s">
        <v>504</v>
      </c>
      <c r="J8142" t="s">
        <v>347</v>
      </c>
      <c r="K8142" t="s">
        <v>412</v>
      </c>
    </row>
    <row r="8143" spans="1:11" hidden="1" x14ac:dyDescent="0.35">
      <c r="A8143" t="s">
        <v>487</v>
      </c>
      <c r="B8143" t="s">
        <v>84</v>
      </c>
      <c r="C8143" t="s">
        <v>411</v>
      </c>
      <c r="D8143" t="s">
        <v>78</v>
      </c>
      <c r="E8143">
        <v>2022</v>
      </c>
      <c r="F8143" t="s">
        <v>506</v>
      </c>
      <c r="G8143" t="s">
        <v>309</v>
      </c>
      <c r="H8143">
        <v>-39.19</v>
      </c>
      <c r="I8143" t="s">
        <v>504</v>
      </c>
      <c r="J8143" t="s">
        <v>347</v>
      </c>
      <c r="K8143" t="s">
        <v>412</v>
      </c>
    </row>
    <row r="8144" spans="1:11" hidden="1" x14ac:dyDescent="0.35">
      <c r="A8144" t="s">
        <v>487</v>
      </c>
      <c r="B8144" t="s">
        <v>84</v>
      </c>
      <c r="C8144" t="s">
        <v>411</v>
      </c>
      <c r="D8144" t="s">
        <v>78</v>
      </c>
      <c r="E8144">
        <v>2022</v>
      </c>
      <c r="F8144" t="s">
        <v>506</v>
      </c>
      <c r="G8144" t="s">
        <v>309</v>
      </c>
      <c r="H8144">
        <v>-637.66</v>
      </c>
      <c r="I8144" t="s">
        <v>504</v>
      </c>
      <c r="J8144" t="s">
        <v>347</v>
      </c>
      <c r="K8144" t="s">
        <v>412</v>
      </c>
    </row>
    <row r="8145" spans="1:11" hidden="1" x14ac:dyDescent="0.35">
      <c r="A8145" t="s">
        <v>487</v>
      </c>
      <c r="B8145" t="s">
        <v>84</v>
      </c>
      <c r="C8145" t="s">
        <v>411</v>
      </c>
      <c r="D8145" t="s">
        <v>78</v>
      </c>
      <c r="E8145">
        <v>2022</v>
      </c>
      <c r="F8145" t="s">
        <v>506</v>
      </c>
      <c r="G8145" t="s">
        <v>309</v>
      </c>
      <c r="H8145">
        <v>-352.67</v>
      </c>
      <c r="I8145" t="s">
        <v>504</v>
      </c>
      <c r="J8145" t="s">
        <v>347</v>
      </c>
      <c r="K8145" t="s">
        <v>412</v>
      </c>
    </row>
    <row r="8146" spans="1:11" hidden="1" x14ac:dyDescent="0.35">
      <c r="A8146" t="s">
        <v>487</v>
      </c>
      <c r="B8146" t="s">
        <v>84</v>
      </c>
      <c r="C8146" t="s">
        <v>411</v>
      </c>
      <c r="D8146" t="s">
        <v>78</v>
      </c>
      <c r="E8146">
        <v>2022</v>
      </c>
      <c r="F8146" t="s">
        <v>148</v>
      </c>
      <c r="G8146" t="s">
        <v>308</v>
      </c>
      <c r="H8146">
        <v>-35.93</v>
      </c>
      <c r="I8146" t="s">
        <v>504</v>
      </c>
      <c r="J8146" t="s">
        <v>347</v>
      </c>
      <c r="K8146" t="s">
        <v>412</v>
      </c>
    </row>
    <row r="8147" spans="1:11" hidden="1" x14ac:dyDescent="0.35">
      <c r="A8147" t="s">
        <v>487</v>
      </c>
      <c r="B8147" t="s">
        <v>84</v>
      </c>
      <c r="C8147" t="s">
        <v>411</v>
      </c>
      <c r="D8147" t="s">
        <v>78</v>
      </c>
      <c r="E8147">
        <v>2022</v>
      </c>
      <c r="F8147" t="s">
        <v>148</v>
      </c>
      <c r="G8147" t="s">
        <v>308</v>
      </c>
      <c r="H8147">
        <v>-2.95</v>
      </c>
      <c r="I8147" t="s">
        <v>504</v>
      </c>
      <c r="J8147" t="s">
        <v>347</v>
      </c>
      <c r="K8147" t="s">
        <v>412</v>
      </c>
    </row>
    <row r="8148" spans="1:11" hidden="1" x14ac:dyDescent="0.35">
      <c r="A8148" t="s">
        <v>487</v>
      </c>
      <c r="B8148" t="s">
        <v>84</v>
      </c>
      <c r="C8148" t="s">
        <v>411</v>
      </c>
      <c r="D8148" t="s">
        <v>78</v>
      </c>
      <c r="E8148">
        <v>2022</v>
      </c>
      <c r="F8148" t="s">
        <v>148</v>
      </c>
      <c r="G8148" t="s">
        <v>308</v>
      </c>
      <c r="H8148">
        <v>-48</v>
      </c>
      <c r="I8148" t="s">
        <v>504</v>
      </c>
      <c r="J8148" t="s">
        <v>347</v>
      </c>
      <c r="K8148" t="s">
        <v>412</v>
      </c>
    </row>
    <row r="8149" spans="1:11" hidden="1" x14ac:dyDescent="0.35">
      <c r="A8149" t="s">
        <v>487</v>
      </c>
      <c r="B8149" t="s">
        <v>84</v>
      </c>
      <c r="C8149" t="s">
        <v>411</v>
      </c>
      <c r="D8149" t="s">
        <v>78</v>
      </c>
      <c r="E8149">
        <v>2022</v>
      </c>
      <c r="F8149" t="s">
        <v>148</v>
      </c>
      <c r="G8149" t="s">
        <v>308</v>
      </c>
      <c r="H8149">
        <v>-26.55</v>
      </c>
      <c r="I8149" t="s">
        <v>504</v>
      </c>
      <c r="J8149" t="s">
        <v>347</v>
      </c>
      <c r="K8149" t="s">
        <v>412</v>
      </c>
    </row>
    <row r="8150" spans="1:11" hidden="1" x14ac:dyDescent="0.35">
      <c r="A8150" t="s">
        <v>487</v>
      </c>
      <c r="B8150" t="s">
        <v>84</v>
      </c>
      <c r="C8150" t="s">
        <v>411</v>
      </c>
      <c r="D8150" t="s">
        <v>78</v>
      </c>
      <c r="E8150">
        <v>2022</v>
      </c>
      <c r="F8150" t="s">
        <v>156</v>
      </c>
      <c r="G8150" t="s">
        <v>307</v>
      </c>
      <c r="H8150">
        <v>-43.8</v>
      </c>
      <c r="I8150" t="s">
        <v>504</v>
      </c>
      <c r="J8150" t="s">
        <v>14</v>
      </c>
      <c r="K8150" t="s">
        <v>412</v>
      </c>
    </row>
    <row r="8151" spans="1:11" hidden="1" x14ac:dyDescent="0.35">
      <c r="A8151" t="s">
        <v>487</v>
      </c>
      <c r="B8151" t="s">
        <v>84</v>
      </c>
      <c r="C8151" t="s">
        <v>411</v>
      </c>
      <c r="D8151" t="s">
        <v>78</v>
      </c>
      <c r="E8151">
        <v>2022</v>
      </c>
      <c r="F8151" t="s">
        <v>156</v>
      </c>
      <c r="G8151" t="s">
        <v>307</v>
      </c>
      <c r="H8151">
        <v>-111.08</v>
      </c>
      <c r="I8151" t="s">
        <v>504</v>
      </c>
      <c r="J8151" t="s">
        <v>347</v>
      </c>
      <c r="K8151" t="s">
        <v>412</v>
      </c>
    </row>
    <row r="8152" spans="1:11" hidden="1" x14ac:dyDescent="0.35">
      <c r="A8152" t="s">
        <v>487</v>
      </c>
      <c r="B8152" t="s">
        <v>84</v>
      </c>
      <c r="C8152" t="s">
        <v>411</v>
      </c>
      <c r="D8152" t="s">
        <v>78</v>
      </c>
      <c r="E8152">
        <v>2022</v>
      </c>
      <c r="F8152" t="s">
        <v>156</v>
      </c>
      <c r="G8152" t="s">
        <v>307</v>
      </c>
      <c r="H8152">
        <v>-3.6</v>
      </c>
      <c r="I8152" t="s">
        <v>504</v>
      </c>
      <c r="J8152" t="s">
        <v>14</v>
      </c>
      <c r="K8152" t="s">
        <v>412</v>
      </c>
    </row>
    <row r="8153" spans="1:11" hidden="1" x14ac:dyDescent="0.35">
      <c r="A8153" t="s">
        <v>487</v>
      </c>
      <c r="B8153" t="s">
        <v>84</v>
      </c>
      <c r="C8153" t="s">
        <v>411</v>
      </c>
      <c r="D8153" t="s">
        <v>78</v>
      </c>
      <c r="E8153">
        <v>2022</v>
      </c>
      <c r="F8153" t="s">
        <v>156</v>
      </c>
      <c r="G8153" t="s">
        <v>307</v>
      </c>
      <c r="H8153">
        <v>-9.1199999999999992</v>
      </c>
      <c r="I8153" t="s">
        <v>504</v>
      </c>
      <c r="J8153" t="s">
        <v>347</v>
      </c>
      <c r="K8153" t="s">
        <v>412</v>
      </c>
    </row>
    <row r="8154" spans="1:11" hidden="1" x14ac:dyDescent="0.35">
      <c r="A8154" t="s">
        <v>487</v>
      </c>
      <c r="B8154" t="s">
        <v>84</v>
      </c>
      <c r="C8154" t="s">
        <v>411</v>
      </c>
      <c r="D8154" t="s">
        <v>78</v>
      </c>
      <c r="E8154">
        <v>2022</v>
      </c>
      <c r="F8154" t="s">
        <v>156</v>
      </c>
      <c r="G8154" t="s">
        <v>307</v>
      </c>
      <c r="H8154">
        <v>-58.51</v>
      </c>
      <c r="I8154" t="s">
        <v>504</v>
      </c>
      <c r="J8154" t="s">
        <v>14</v>
      </c>
      <c r="K8154" t="s">
        <v>412</v>
      </c>
    </row>
    <row r="8155" spans="1:11" hidden="1" x14ac:dyDescent="0.35">
      <c r="A8155" t="s">
        <v>487</v>
      </c>
      <c r="B8155" t="s">
        <v>84</v>
      </c>
      <c r="C8155" t="s">
        <v>411</v>
      </c>
      <c r="D8155" t="s">
        <v>78</v>
      </c>
      <c r="E8155">
        <v>2022</v>
      </c>
      <c r="F8155" t="s">
        <v>156</v>
      </c>
      <c r="G8155" t="s">
        <v>307</v>
      </c>
      <c r="H8155">
        <v>-148.38</v>
      </c>
      <c r="I8155" t="s">
        <v>504</v>
      </c>
      <c r="J8155" t="s">
        <v>347</v>
      </c>
      <c r="K8155" t="s">
        <v>412</v>
      </c>
    </row>
    <row r="8156" spans="1:11" hidden="1" x14ac:dyDescent="0.35">
      <c r="A8156" t="s">
        <v>487</v>
      </c>
      <c r="B8156" t="s">
        <v>84</v>
      </c>
      <c r="C8156" t="s">
        <v>411</v>
      </c>
      <c r="D8156" t="s">
        <v>78</v>
      </c>
      <c r="E8156">
        <v>2022</v>
      </c>
      <c r="F8156" t="s">
        <v>156</v>
      </c>
      <c r="G8156" t="s">
        <v>307</v>
      </c>
      <c r="H8156">
        <v>-32.36</v>
      </c>
      <c r="I8156" t="s">
        <v>504</v>
      </c>
      <c r="J8156" t="s">
        <v>14</v>
      </c>
      <c r="K8156" t="s">
        <v>412</v>
      </c>
    </row>
    <row r="8157" spans="1:11" hidden="1" x14ac:dyDescent="0.35">
      <c r="A8157" t="s">
        <v>487</v>
      </c>
      <c r="B8157" t="s">
        <v>84</v>
      </c>
      <c r="C8157" t="s">
        <v>411</v>
      </c>
      <c r="D8157" t="s">
        <v>78</v>
      </c>
      <c r="E8157">
        <v>2022</v>
      </c>
      <c r="F8157" t="s">
        <v>156</v>
      </c>
      <c r="G8157" t="s">
        <v>307</v>
      </c>
      <c r="H8157">
        <v>-82.07</v>
      </c>
      <c r="I8157" t="s">
        <v>504</v>
      </c>
      <c r="J8157" t="s">
        <v>347</v>
      </c>
      <c r="K8157" t="s">
        <v>412</v>
      </c>
    </row>
    <row r="8158" spans="1:11" hidden="1" x14ac:dyDescent="0.35">
      <c r="A8158" t="s">
        <v>487</v>
      </c>
      <c r="B8158" t="s">
        <v>84</v>
      </c>
      <c r="C8158" t="s">
        <v>411</v>
      </c>
      <c r="D8158" t="s">
        <v>78</v>
      </c>
      <c r="E8158">
        <v>2022</v>
      </c>
      <c r="F8158" t="s">
        <v>502</v>
      </c>
      <c r="G8158" t="s">
        <v>68</v>
      </c>
      <c r="H8158">
        <v>13.62</v>
      </c>
      <c r="I8158" t="s">
        <v>504</v>
      </c>
      <c r="J8158" t="s">
        <v>347</v>
      </c>
      <c r="K8158" t="s">
        <v>412</v>
      </c>
    </row>
    <row r="8159" spans="1:11" hidden="1" x14ac:dyDescent="0.35">
      <c r="A8159" t="s">
        <v>487</v>
      </c>
      <c r="B8159" t="s">
        <v>84</v>
      </c>
      <c r="C8159" t="s">
        <v>411</v>
      </c>
      <c r="D8159" t="s">
        <v>78</v>
      </c>
      <c r="E8159">
        <v>2022</v>
      </c>
      <c r="F8159" t="s">
        <v>502</v>
      </c>
      <c r="G8159" t="s">
        <v>68</v>
      </c>
      <c r="H8159">
        <v>0.59</v>
      </c>
      <c r="I8159" t="s">
        <v>504</v>
      </c>
      <c r="J8159" t="s">
        <v>347</v>
      </c>
      <c r="K8159" t="s">
        <v>412</v>
      </c>
    </row>
    <row r="8160" spans="1:11" hidden="1" x14ac:dyDescent="0.35">
      <c r="A8160" t="s">
        <v>487</v>
      </c>
      <c r="B8160" t="s">
        <v>84</v>
      </c>
      <c r="C8160" t="s">
        <v>411</v>
      </c>
      <c r="D8160" t="s">
        <v>78</v>
      </c>
      <c r="E8160">
        <v>2022</v>
      </c>
      <c r="F8160" t="s">
        <v>502</v>
      </c>
      <c r="G8160" t="s">
        <v>68</v>
      </c>
      <c r="H8160">
        <v>22.14</v>
      </c>
      <c r="I8160" t="s">
        <v>504</v>
      </c>
      <c r="J8160" t="s">
        <v>347</v>
      </c>
      <c r="K8160" t="s">
        <v>412</v>
      </c>
    </row>
    <row r="8161" spans="1:11" hidden="1" x14ac:dyDescent="0.35">
      <c r="A8161" t="s">
        <v>487</v>
      </c>
      <c r="B8161" t="s">
        <v>84</v>
      </c>
      <c r="C8161" t="s">
        <v>411</v>
      </c>
      <c r="D8161" t="s">
        <v>78</v>
      </c>
      <c r="E8161">
        <v>2022</v>
      </c>
      <c r="F8161" t="s">
        <v>502</v>
      </c>
      <c r="G8161" t="s">
        <v>68</v>
      </c>
      <c r="H8161">
        <v>7.15</v>
      </c>
      <c r="I8161" t="s">
        <v>504</v>
      </c>
      <c r="J8161" t="s">
        <v>347</v>
      </c>
      <c r="K8161" t="s">
        <v>412</v>
      </c>
    </row>
    <row r="8162" spans="1:11" hidden="1" x14ac:dyDescent="0.35">
      <c r="A8162" t="s">
        <v>487</v>
      </c>
      <c r="B8162" t="s">
        <v>84</v>
      </c>
      <c r="C8162" t="s">
        <v>351</v>
      </c>
      <c r="D8162" t="s">
        <v>78</v>
      </c>
      <c r="E8162">
        <v>2022</v>
      </c>
      <c r="F8162" t="s">
        <v>502</v>
      </c>
      <c r="G8162" t="s">
        <v>68</v>
      </c>
      <c r="H8162">
        <v>45.86</v>
      </c>
      <c r="I8162" t="s">
        <v>504</v>
      </c>
      <c r="J8162" t="s">
        <v>347</v>
      </c>
      <c r="K8162" t="s">
        <v>403</v>
      </c>
    </row>
    <row r="8163" spans="1:11" hidden="1" x14ac:dyDescent="0.35">
      <c r="A8163" t="s">
        <v>487</v>
      </c>
      <c r="B8163" t="s">
        <v>84</v>
      </c>
      <c r="C8163" t="s">
        <v>351</v>
      </c>
      <c r="D8163" t="s">
        <v>78</v>
      </c>
      <c r="E8163">
        <v>2022</v>
      </c>
      <c r="F8163" t="s">
        <v>502</v>
      </c>
      <c r="G8163" t="s">
        <v>68</v>
      </c>
      <c r="H8163">
        <v>20.9</v>
      </c>
      <c r="I8163" t="s">
        <v>504</v>
      </c>
      <c r="J8163" t="s">
        <v>347</v>
      </c>
      <c r="K8163" t="s">
        <v>403</v>
      </c>
    </row>
    <row r="8164" spans="1:11" hidden="1" x14ac:dyDescent="0.35">
      <c r="A8164" t="s">
        <v>487</v>
      </c>
      <c r="B8164" t="s">
        <v>84</v>
      </c>
      <c r="C8164" t="s">
        <v>351</v>
      </c>
      <c r="D8164" t="s">
        <v>78</v>
      </c>
      <c r="E8164">
        <v>2022</v>
      </c>
      <c r="F8164" t="s">
        <v>502</v>
      </c>
      <c r="G8164" t="s">
        <v>68</v>
      </c>
      <c r="H8164">
        <v>9.6</v>
      </c>
      <c r="I8164" t="s">
        <v>504</v>
      </c>
      <c r="J8164" t="s">
        <v>347</v>
      </c>
      <c r="K8164" t="s">
        <v>403</v>
      </c>
    </row>
    <row r="8165" spans="1:11" hidden="1" x14ac:dyDescent="0.35">
      <c r="A8165" t="s">
        <v>487</v>
      </c>
      <c r="B8165" t="s">
        <v>84</v>
      </c>
      <c r="C8165" t="s">
        <v>351</v>
      </c>
      <c r="D8165" t="s">
        <v>78</v>
      </c>
      <c r="E8165">
        <v>2022</v>
      </c>
      <c r="F8165" t="s">
        <v>502</v>
      </c>
      <c r="G8165" t="s">
        <v>68</v>
      </c>
      <c r="H8165">
        <v>46.57</v>
      </c>
      <c r="I8165" t="s">
        <v>504</v>
      </c>
      <c r="J8165" t="s">
        <v>347</v>
      </c>
      <c r="K8165" t="s">
        <v>403</v>
      </c>
    </row>
    <row r="8166" spans="1:11" hidden="1" x14ac:dyDescent="0.35">
      <c r="A8166" t="s">
        <v>487</v>
      </c>
      <c r="B8166" t="s">
        <v>84</v>
      </c>
      <c r="C8166" t="s">
        <v>351</v>
      </c>
      <c r="D8166" t="s">
        <v>78</v>
      </c>
      <c r="E8166">
        <v>2022</v>
      </c>
      <c r="F8166" t="s">
        <v>502</v>
      </c>
      <c r="G8166" t="s">
        <v>68</v>
      </c>
      <c r="H8166">
        <v>6.16</v>
      </c>
      <c r="I8166" t="s">
        <v>504</v>
      </c>
      <c r="J8166" t="s">
        <v>347</v>
      </c>
      <c r="K8166" t="s">
        <v>403</v>
      </c>
    </row>
    <row r="8167" spans="1:11" hidden="1" x14ac:dyDescent="0.35">
      <c r="A8167" t="s">
        <v>487</v>
      </c>
      <c r="B8167" t="s">
        <v>84</v>
      </c>
      <c r="C8167" t="s">
        <v>384</v>
      </c>
      <c r="D8167" t="s">
        <v>78</v>
      </c>
      <c r="E8167">
        <v>2022</v>
      </c>
      <c r="F8167" t="s">
        <v>502</v>
      </c>
      <c r="G8167" t="s">
        <v>68</v>
      </c>
      <c r="H8167">
        <v>76.849999999999994</v>
      </c>
      <c r="I8167" t="s">
        <v>504</v>
      </c>
      <c r="J8167" t="s">
        <v>347</v>
      </c>
      <c r="K8167" t="s">
        <v>404</v>
      </c>
    </row>
    <row r="8168" spans="1:11" hidden="1" x14ac:dyDescent="0.35">
      <c r="A8168" t="s">
        <v>487</v>
      </c>
      <c r="B8168" t="s">
        <v>84</v>
      </c>
      <c r="C8168" t="s">
        <v>384</v>
      </c>
      <c r="D8168" t="s">
        <v>78</v>
      </c>
      <c r="E8168">
        <v>2022</v>
      </c>
      <c r="F8168" t="s">
        <v>502</v>
      </c>
      <c r="G8168" t="s">
        <v>68</v>
      </c>
      <c r="H8168">
        <v>10493.96</v>
      </c>
      <c r="I8168" t="s">
        <v>504</v>
      </c>
      <c r="J8168" t="s">
        <v>347</v>
      </c>
      <c r="K8168" t="s">
        <v>413</v>
      </c>
    </row>
    <row r="8169" spans="1:11" hidden="1" x14ac:dyDescent="0.35">
      <c r="A8169" t="s">
        <v>487</v>
      </c>
      <c r="B8169" t="s">
        <v>84</v>
      </c>
      <c r="C8169" t="s">
        <v>384</v>
      </c>
      <c r="D8169" t="s">
        <v>78</v>
      </c>
      <c r="E8169">
        <v>2022</v>
      </c>
      <c r="F8169" t="s">
        <v>502</v>
      </c>
      <c r="G8169" t="s">
        <v>68</v>
      </c>
      <c r="H8169">
        <v>1.57</v>
      </c>
      <c r="I8169" t="s">
        <v>504</v>
      </c>
      <c r="J8169" t="s">
        <v>347</v>
      </c>
      <c r="K8169" t="s">
        <v>404</v>
      </c>
    </row>
    <row r="8170" spans="1:11" hidden="1" x14ac:dyDescent="0.35">
      <c r="A8170" t="s">
        <v>487</v>
      </c>
      <c r="B8170" t="s">
        <v>84</v>
      </c>
      <c r="C8170" t="s">
        <v>384</v>
      </c>
      <c r="D8170" t="s">
        <v>78</v>
      </c>
      <c r="E8170">
        <v>2022</v>
      </c>
      <c r="F8170" t="s">
        <v>502</v>
      </c>
      <c r="G8170" t="s">
        <v>68</v>
      </c>
      <c r="H8170">
        <v>213.77</v>
      </c>
      <c r="I8170" t="s">
        <v>504</v>
      </c>
      <c r="J8170" t="s">
        <v>347</v>
      </c>
      <c r="K8170" t="s">
        <v>413</v>
      </c>
    </row>
    <row r="8171" spans="1:11" hidden="1" x14ac:dyDescent="0.35">
      <c r="A8171" t="s">
        <v>487</v>
      </c>
      <c r="B8171" t="s">
        <v>84</v>
      </c>
      <c r="C8171" t="s">
        <v>384</v>
      </c>
      <c r="D8171" t="s">
        <v>78</v>
      </c>
      <c r="E8171">
        <v>2022</v>
      </c>
      <c r="F8171" t="s">
        <v>502</v>
      </c>
      <c r="G8171" t="s">
        <v>68</v>
      </c>
      <c r="H8171">
        <v>4.47</v>
      </c>
      <c r="I8171" t="s">
        <v>504</v>
      </c>
      <c r="J8171" t="s">
        <v>347</v>
      </c>
      <c r="K8171" t="s">
        <v>404</v>
      </c>
    </row>
    <row r="8172" spans="1:11" hidden="1" x14ac:dyDescent="0.35">
      <c r="A8172" t="s">
        <v>487</v>
      </c>
      <c r="B8172" t="s">
        <v>84</v>
      </c>
      <c r="C8172" t="s">
        <v>384</v>
      </c>
      <c r="D8172" t="s">
        <v>78</v>
      </c>
      <c r="E8172">
        <v>2022</v>
      </c>
      <c r="F8172" t="s">
        <v>502</v>
      </c>
      <c r="G8172" t="s">
        <v>68</v>
      </c>
      <c r="H8172">
        <v>610.08000000000004</v>
      </c>
      <c r="I8172" t="s">
        <v>504</v>
      </c>
      <c r="J8172" t="s">
        <v>347</v>
      </c>
      <c r="K8172" t="s">
        <v>413</v>
      </c>
    </row>
    <row r="8173" spans="1:11" hidden="1" x14ac:dyDescent="0.35">
      <c r="A8173" t="s">
        <v>487</v>
      </c>
      <c r="B8173" t="s">
        <v>84</v>
      </c>
      <c r="C8173" t="s">
        <v>384</v>
      </c>
      <c r="D8173" t="s">
        <v>78</v>
      </c>
      <c r="E8173">
        <v>2022</v>
      </c>
      <c r="F8173" t="s">
        <v>502</v>
      </c>
      <c r="G8173" t="s">
        <v>68</v>
      </c>
      <c r="H8173">
        <v>4.0599999999999996</v>
      </c>
      <c r="I8173" t="s">
        <v>504</v>
      </c>
      <c r="J8173" t="s">
        <v>347</v>
      </c>
      <c r="K8173" t="s">
        <v>404</v>
      </c>
    </row>
    <row r="8174" spans="1:11" hidden="1" x14ac:dyDescent="0.35">
      <c r="A8174" t="s">
        <v>487</v>
      </c>
      <c r="B8174" t="s">
        <v>84</v>
      </c>
      <c r="C8174" t="s">
        <v>384</v>
      </c>
      <c r="D8174" t="s">
        <v>78</v>
      </c>
      <c r="E8174">
        <v>2022</v>
      </c>
      <c r="F8174" t="s">
        <v>502</v>
      </c>
      <c r="G8174" t="s">
        <v>68</v>
      </c>
      <c r="H8174">
        <v>554.30999999999995</v>
      </c>
      <c r="I8174" t="s">
        <v>504</v>
      </c>
      <c r="J8174" t="s">
        <v>347</v>
      </c>
      <c r="K8174" t="s">
        <v>413</v>
      </c>
    </row>
    <row r="8175" spans="1:11" hidden="1" x14ac:dyDescent="0.35">
      <c r="A8175" t="s">
        <v>487</v>
      </c>
      <c r="B8175" t="s">
        <v>84</v>
      </c>
      <c r="C8175" t="s">
        <v>327</v>
      </c>
      <c r="D8175" t="s">
        <v>78</v>
      </c>
      <c r="E8175">
        <v>2022</v>
      </c>
      <c r="F8175" t="s">
        <v>502</v>
      </c>
      <c r="G8175" t="s">
        <v>68</v>
      </c>
      <c r="H8175">
        <v>33.08</v>
      </c>
      <c r="I8175" t="s">
        <v>504</v>
      </c>
      <c r="J8175" t="s">
        <v>347</v>
      </c>
      <c r="K8175" t="s">
        <v>389</v>
      </c>
    </row>
    <row r="8176" spans="1:11" hidden="1" x14ac:dyDescent="0.35">
      <c r="A8176" t="s">
        <v>487</v>
      </c>
      <c r="B8176" t="s">
        <v>84</v>
      </c>
      <c r="C8176" t="s">
        <v>327</v>
      </c>
      <c r="D8176" t="s">
        <v>78</v>
      </c>
      <c r="E8176">
        <v>2022</v>
      </c>
      <c r="F8176" t="s">
        <v>502</v>
      </c>
      <c r="G8176" t="s">
        <v>68</v>
      </c>
      <c r="H8176">
        <v>3.04</v>
      </c>
      <c r="I8176" t="s">
        <v>504</v>
      </c>
      <c r="J8176" t="s">
        <v>347</v>
      </c>
      <c r="K8176" t="s">
        <v>389</v>
      </c>
    </row>
    <row r="8177" spans="1:11" hidden="1" x14ac:dyDescent="0.35">
      <c r="A8177" t="s">
        <v>487</v>
      </c>
      <c r="B8177" t="s">
        <v>84</v>
      </c>
      <c r="C8177" t="s">
        <v>327</v>
      </c>
      <c r="D8177" t="s">
        <v>78</v>
      </c>
      <c r="E8177">
        <v>2022</v>
      </c>
      <c r="F8177" t="s">
        <v>502</v>
      </c>
      <c r="G8177" t="s">
        <v>68</v>
      </c>
      <c r="H8177">
        <v>75.89</v>
      </c>
      <c r="I8177" t="s">
        <v>504</v>
      </c>
      <c r="J8177" t="s">
        <v>347</v>
      </c>
      <c r="K8177" t="s">
        <v>389</v>
      </c>
    </row>
    <row r="8178" spans="1:11" hidden="1" x14ac:dyDescent="0.35">
      <c r="A8178" t="s">
        <v>487</v>
      </c>
      <c r="B8178" t="s">
        <v>84</v>
      </c>
      <c r="C8178" t="s">
        <v>327</v>
      </c>
      <c r="D8178" t="s">
        <v>78</v>
      </c>
      <c r="E8178">
        <v>2022</v>
      </c>
      <c r="F8178" t="s">
        <v>502</v>
      </c>
      <c r="G8178" t="s">
        <v>68</v>
      </c>
      <c r="H8178">
        <v>2.2400000000000002</v>
      </c>
      <c r="I8178" t="s">
        <v>504</v>
      </c>
      <c r="J8178" t="s">
        <v>347</v>
      </c>
      <c r="K8178" t="s">
        <v>389</v>
      </c>
    </row>
    <row r="8179" spans="1:11" hidden="1" x14ac:dyDescent="0.35">
      <c r="A8179" t="s">
        <v>487</v>
      </c>
      <c r="B8179" t="s">
        <v>84</v>
      </c>
      <c r="C8179" t="s">
        <v>329</v>
      </c>
      <c r="D8179" t="s">
        <v>78</v>
      </c>
      <c r="E8179">
        <v>2022</v>
      </c>
      <c r="F8179" t="s">
        <v>502</v>
      </c>
      <c r="G8179" t="s">
        <v>68</v>
      </c>
      <c r="H8179">
        <v>154.41</v>
      </c>
      <c r="I8179" t="s">
        <v>504</v>
      </c>
      <c r="J8179" t="s">
        <v>347</v>
      </c>
      <c r="K8179" t="s">
        <v>390</v>
      </c>
    </row>
    <row r="8180" spans="1:11" hidden="1" x14ac:dyDescent="0.35">
      <c r="A8180" t="s">
        <v>487</v>
      </c>
      <c r="B8180" t="s">
        <v>84</v>
      </c>
      <c r="C8180" t="s">
        <v>329</v>
      </c>
      <c r="D8180" t="s">
        <v>78</v>
      </c>
      <c r="E8180">
        <v>2022</v>
      </c>
      <c r="F8180" t="s">
        <v>502</v>
      </c>
      <c r="G8180" t="s">
        <v>68</v>
      </c>
      <c r="H8180">
        <v>131.31</v>
      </c>
      <c r="I8180" t="s">
        <v>504</v>
      </c>
      <c r="J8180" t="s">
        <v>347</v>
      </c>
      <c r="K8180" t="s">
        <v>390</v>
      </c>
    </row>
    <row r="8181" spans="1:11" hidden="1" x14ac:dyDescent="0.35">
      <c r="A8181" t="s">
        <v>487</v>
      </c>
      <c r="B8181" t="s">
        <v>84</v>
      </c>
      <c r="C8181" t="s">
        <v>329</v>
      </c>
      <c r="D8181" t="s">
        <v>78</v>
      </c>
      <c r="E8181">
        <v>2022</v>
      </c>
      <c r="F8181" t="s">
        <v>502</v>
      </c>
      <c r="G8181" t="s">
        <v>68</v>
      </c>
      <c r="H8181">
        <v>14.54</v>
      </c>
      <c r="I8181" t="s">
        <v>504</v>
      </c>
      <c r="J8181" t="s">
        <v>347</v>
      </c>
      <c r="K8181" t="s">
        <v>390</v>
      </c>
    </row>
    <row r="8182" spans="1:11" hidden="1" x14ac:dyDescent="0.35">
      <c r="A8182" t="s">
        <v>487</v>
      </c>
      <c r="B8182" t="s">
        <v>84</v>
      </c>
      <c r="C8182" t="s">
        <v>329</v>
      </c>
      <c r="D8182" t="s">
        <v>78</v>
      </c>
      <c r="E8182">
        <v>2022</v>
      </c>
      <c r="F8182" t="s">
        <v>502</v>
      </c>
      <c r="G8182" t="s">
        <v>68</v>
      </c>
      <c r="H8182">
        <v>45.81</v>
      </c>
      <c r="I8182" t="s">
        <v>504</v>
      </c>
      <c r="J8182" t="s">
        <v>347</v>
      </c>
      <c r="K8182" t="s">
        <v>390</v>
      </c>
    </row>
    <row r="8183" spans="1:11" hidden="1" x14ac:dyDescent="0.35">
      <c r="A8183" t="s">
        <v>487</v>
      </c>
      <c r="B8183" t="s">
        <v>84</v>
      </c>
      <c r="C8183" t="s">
        <v>329</v>
      </c>
      <c r="D8183" t="s">
        <v>78</v>
      </c>
      <c r="E8183">
        <v>2022</v>
      </c>
      <c r="F8183" t="s">
        <v>502</v>
      </c>
      <c r="G8183" t="s">
        <v>68</v>
      </c>
      <c r="H8183">
        <v>168.91</v>
      </c>
      <c r="I8183" t="s">
        <v>504</v>
      </c>
      <c r="J8183" t="s">
        <v>347</v>
      </c>
      <c r="K8183" t="s">
        <v>390</v>
      </c>
    </row>
    <row r="8184" spans="1:11" hidden="1" x14ac:dyDescent="0.35">
      <c r="A8184" t="s">
        <v>487</v>
      </c>
      <c r="B8184" t="s">
        <v>84</v>
      </c>
      <c r="C8184" t="s">
        <v>329</v>
      </c>
      <c r="D8184" t="s">
        <v>78</v>
      </c>
      <c r="E8184">
        <v>2022</v>
      </c>
      <c r="F8184" t="s">
        <v>502</v>
      </c>
      <c r="G8184" t="s">
        <v>68</v>
      </c>
      <c r="H8184">
        <v>19.79</v>
      </c>
      <c r="I8184" t="s">
        <v>504</v>
      </c>
      <c r="J8184" t="s">
        <v>347</v>
      </c>
      <c r="K8184" t="s">
        <v>390</v>
      </c>
    </row>
    <row r="8185" spans="1:11" hidden="1" x14ac:dyDescent="0.35">
      <c r="A8185" t="s">
        <v>487</v>
      </c>
      <c r="B8185" t="s">
        <v>84</v>
      </c>
      <c r="C8185" t="s">
        <v>334</v>
      </c>
      <c r="D8185" t="s">
        <v>78</v>
      </c>
      <c r="E8185">
        <v>2022</v>
      </c>
      <c r="F8185" t="s">
        <v>502</v>
      </c>
      <c r="G8185" t="s">
        <v>68</v>
      </c>
      <c r="H8185">
        <v>42.11</v>
      </c>
      <c r="I8185" t="s">
        <v>504</v>
      </c>
      <c r="J8185" t="s">
        <v>347</v>
      </c>
      <c r="K8185" t="s">
        <v>391</v>
      </c>
    </row>
    <row r="8186" spans="1:11" hidden="1" x14ac:dyDescent="0.35">
      <c r="A8186" t="s">
        <v>487</v>
      </c>
      <c r="B8186" t="s">
        <v>84</v>
      </c>
      <c r="C8186" t="s">
        <v>334</v>
      </c>
      <c r="D8186" t="s">
        <v>78</v>
      </c>
      <c r="E8186">
        <v>2022</v>
      </c>
      <c r="F8186" t="s">
        <v>502</v>
      </c>
      <c r="G8186" t="s">
        <v>68</v>
      </c>
      <c r="H8186">
        <v>3.28</v>
      </c>
      <c r="I8186" t="s">
        <v>504</v>
      </c>
      <c r="J8186" t="s">
        <v>347</v>
      </c>
      <c r="K8186" t="s">
        <v>391</v>
      </c>
    </row>
    <row r="8187" spans="1:11" hidden="1" x14ac:dyDescent="0.35">
      <c r="A8187" t="s">
        <v>487</v>
      </c>
      <c r="B8187" t="s">
        <v>84</v>
      </c>
      <c r="C8187" t="s">
        <v>334</v>
      </c>
      <c r="D8187" t="s">
        <v>78</v>
      </c>
      <c r="E8187">
        <v>2022</v>
      </c>
      <c r="F8187" t="s">
        <v>502</v>
      </c>
      <c r="G8187" t="s">
        <v>68</v>
      </c>
      <c r="H8187">
        <v>71.040000000000006</v>
      </c>
      <c r="I8187" t="s">
        <v>504</v>
      </c>
      <c r="J8187" t="s">
        <v>347</v>
      </c>
      <c r="K8187" t="s">
        <v>391</v>
      </c>
    </row>
    <row r="8188" spans="1:11" hidden="1" x14ac:dyDescent="0.35">
      <c r="A8188" t="s">
        <v>487</v>
      </c>
      <c r="B8188" t="s">
        <v>84</v>
      </c>
      <c r="C8188" t="s">
        <v>334</v>
      </c>
      <c r="D8188" t="s">
        <v>78</v>
      </c>
      <c r="E8188">
        <v>2022</v>
      </c>
      <c r="F8188" t="s">
        <v>502</v>
      </c>
      <c r="G8188" t="s">
        <v>68</v>
      </c>
      <c r="H8188">
        <v>4.66</v>
      </c>
      <c r="I8188" t="s">
        <v>504</v>
      </c>
      <c r="J8188" t="s">
        <v>347</v>
      </c>
      <c r="K8188" t="s">
        <v>391</v>
      </c>
    </row>
    <row r="8189" spans="1:11" hidden="1" x14ac:dyDescent="0.35">
      <c r="A8189" t="s">
        <v>487</v>
      </c>
      <c r="B8189" t="s">
        <v>84</v>
      </c>
      <c r="C8189" t="s">
        <v>330</v>
      </c>
      <c r="D8189" t="s">
        <v>78</v>
      </c>
      <c r="E8189">
        <v>2022</v>
      </c>
      <c r="F8189" t="s">
        <v>502</v>
      </c>
      <c r="G8189" t="s">
        <v>68</v>
      </c>
      <c r="H8189">
        <v>222.71</v>
      </c>
      <c r="I8189" t="s">
        <v>504</v>
      </c>
      <c r="J8189" t="s">
        <v>347</v>
      </c>
      <c r="K8189" t="s">
        <v>392</v>
      </c>
    </row>
    <row r="8190" spans="1:11" hidden="1" x14ac:dyDescent="0.35">
      <c r="A8190" t="s">
        <v>487</v>
      </c>
      <c r="B8190" t="s">
        <v>84</v>
      </c>
      <c r="C8190" t="s">
        <v>330</v>
      </c>
      <c r="D8190" t="s">
        <v>78</v>
      </c>
      <c r="E8190">
        <v>2022</v>
      </c>
      <c r="F8190" t="s">
        <v>502</v>
      </c>
      <c r="G8190" t="s">
        <v>68</v>
      </c>
      <c r="H8190">
        <v>126.32</v>
      </c>
      <c r="I8190" t="s">
        <v>504</v>
      </c>
      <c r="J8190" t="s">
        <v>347</v>
      </c>
      <c r="K8190" t="s">
        <v>392</v>
      </c>
    </row>
    <row r="8191" spans="1:11" hidden="1" x14ac:dyDescent="0.35">
      <c r="A8191" t="s">
        <v>487</v>
      </c>
      <c r="B8191" t="s">
        <v>84</v>
      </c>
      <c r="C8191" t="s">
        <v>330</v>
      </c>
      <c r="D8191" t="s">
        <v>78</v>
      </c>
      <c r="E8191">
        <v>2022</v>
      </c>
      <c r="F8191" t="s">
        <v>502</v>
      </c>
      <c r="G8191" t="s">
        <v>68</v>
      </c>
      <c r="H8191">
        <v>0.66</v>
      </c>
      <c r="I8191" t="s">
        <v>504</v>
      </c>
      <c r="J8191" t="s">
        <v>347</v>
      </c>
      <c r="K8191" t="s">
        <v>392</v>
      </c>
    </row>
    <row r="8192" spans="1:11" hidden="1" x14ac:dyDescent="0.35">
      <c r="A8192" t="s">
        <v>487</v>
      </c>
      <c r="B8192" t="s">
        <v>84</v>
      </c>
      <c r="C8192" t="s">
        <v>330</v>
      </c>
      <c r="D8192" t="s">
        <v>78</v>
      </c>
      <c r="E8192">
        <v>2022</v>
      </c>
      <c r="F8192" t="s">
        <v>502</v>
      </c>
      <c r="G8192" t="s">
        <v>68</v>
      </c>
      <c r="H8192">
        <v>63.16</v>
      </c>
      <c r="I8192" t="s">
        <v>504</v>
      </c>
      <c r="J8192" t="s">
        <v>347</v>
      </c>
      <c r="K8192" t="s">
        <v>392</v>
      </c>
    </row>
    <row r="8193" spans="1:11" hidden="1" x14ac:dyDescent="0.35">
      <c r="A8193" t="s">
        <v>487</v>
      </c>
      <c r="B8193" t="s">
        <v>84</v>
      </c>
      <c r="C8193" t="s">
        <v>330</v>
      </c>
      <c r="D8193" t="s">
        <v>78</v>
      </c>
      <c r="E8193">
        <v>2022</v>
      </c>
      <c r="F8193" t="s">
        <v>502</v>
      </c>
      <c r="G8193" t="s">
        <v>68</v>
      </c>
      <c r="H8193">
        <v>278.86</v>
      </c>
      <c r="I8193" t="s">
        <v>504</v>
      </c>
      <c r="J8193" t="s">
        <v>347</v>
      </c>
      <c r="K8193" t="s">
        <v>392</v>
      </c>
    </row>
    <row r="8194" spans="1:11" hidden="1" x14ac:dyDescent="0.35">
      <c r="A8194" t="s">
        <v>487</v>
      </c>
      <c r="B8194" t="s">
        <v>84</v>
      </c>
      <c r="C8194" t="s">
        <v>330</v>
      </c>
      <c r="D8194" t="s">
        <v>78</v>
      </c>
      <c r="E8194">
        <v>2022</v>
      </c>
      <c r="F8194" t="s">
        <v>502</v>
      </c>
      <c r="G8194" t="s">
        <v>68</v>
      </c>
      <c r="H8194">
        <v>51.98</v>
      </c>
      <c r="I8194" t="s">
        <v>504</v>
      </c>
      <c r="J8194" t="s">
        <v>347</v>
      </c>
      <c r="K8194" t="s">
        <v>392</v>
      </c>
    </row>
    <row r="8195" spans="1:11" hidden="1" x14ac:dyDescent="0.35">
      <c r="A8195" t="s">
        <v>487</v>
      </c>
      <c r="B8195" t="s">
        <v>84</v>
      </c>
      <c r="C8195" t="s">
        <v>330</v>
      </c>
      <c r="D8195" t="s">
        <v>78</v>
      </c>
      <c r="E8195">
        <v>2022</v>
      </c>
      <c r="F8195" t="s">
        <v>502</v>
      </c>
      <c r="G8195" t="s">
        <v>68</v>
      </c>
      <c r="H8195">
        <v>22.14</v>
      </c>
      <c r="I8195" t="s">
        <v>504</v>
      </c>
      <c r="J8195" t="s">
        <v>347</v>
      </c>
      <c r="K8195" t="s">
        <v>392</v>
      </c>
    </row>
    <row r="8196" spans="1:11" hidden="1" x14ac:dyDescent="0.35">
      <c r="A8196" t="s">
        <v>487</v>
      </c>
      <c r="B8196" t="s">
        <v>84</v>
      </c>
      <c r="C8196" t="s">
        <v>85</v>
      </c>
      <c r="D8196" t="s">
        <v>78</v>
      </c>
      <c r="E8196">
        <v>2022</v>
      </c>
      <c r="F8196" t="s">
        <v>502</v>
      </c>
      <c r="G8196" t="s">
        <v>68</v>
      </c>
      <c r="H8196">
        <v>34.94</v>
      </c>
      <c r="I8196" t="s">
        <v>504</v>
      </c>
      <c r="J8196" t="s">
        <v>347</v>
      </c>
      <c r="K8196" t="s">
        <v>388</v>
      </c>
    </row>
    <row r="8197" spans="1:11" hidden="1" x14ac:dyDescent="0.35">
      <c r="A8197" t="s">
        <v>487</v>
      </c>
      <c r="B8197" t="s">
        <v>84</v>
      </c>
      <c r="C8197" t="s">
        <v>85</v>
      </c>
      <c r="D8197" t="s">
        <v>78</v>
      </c>
      <c r="E8197">
        <v>2022</v>
      </c>
      <c r="F8197" t="s">
        <v>502</v>
      </c>
      <c r="G8197" t="s">
        <v>68</v>
      </c>
      <c r="H8197">
        <v>13.98</v>
      </c>
      <c r="I8197" t="s">
        <v>504</v>
      </c>
      <c r="J8197" t="s">
        <v>347</v>
      </c>
      <c r="K8197" t="s">
        <v>388</v>
      </c>
    </row>
    <row r="8198" spans="1:11" hidden="1" x14ac:dyDescent="0.35">
      <c r="A8198" t="s">
        <v>487</v>
      </c>
      <c r="B8198" t="s">
        <v>84</v>
      </c>
      <c r="C8198" t="s">
        <v>85</v>
      </c>
      <c r="D8198" t="s">
        <v>78</v>
      </c>
      <c r="E8198">
        <v>2022</v>
      </c>
      <c r="F8198" t="s">
        <v>502</v>
      </c>
      <c r="G8198" t="s">
        <v>68</v>
      </c>
      <c r="H8198">
        <v>12.29</v>
      </c>
      <c r="I8198" t="s">
        <v>504</v>
      </c>
      <c r="J8198" t="s">
        <v>347</v>
      </c>
      <c r="K8198" t="s">
        <v>388</v>
      </c>
    </row>
    <row r="8199" spans="1:11" hidden="1" x14ac:dyDescent="0.35">
      <c r="A8199" t="s">
        <v>487</v>
      </c>
      <c r="B8199" t="s">
        <v>84</v>
      </c>
      <c r="C8199" t="s">
        <v>85</v>
      </c>
      <c r="D8199" t="s">
        <v>78</v>
      </c>
      <c r="E8199">
        <v>2022</v>
      </c>
      <c r="F8199" t="s">
        <v>502</v>
      </c>
      <c r="G8199" t="s">
        <v>68</v>
      </c>
      <c r="H8199">
        <v>2.12</v>
      </c>
      <c r="I8199" t="s">
        <v>504</v>
      </c>
      <c r="J8199" t="s">
        <v>347</v>
      </c>
      <c r="K8199" t="s">
        <v>388</v>
      </c>
    </row>
    <row r="8200" spans="1:11" hidden="1" x14ac:dyDescent="0.35">
      <c r="A8200" t="s">
        <v>487</v>
      </c>
      <c r="B8200" t="s">
        <v>84</v>
      </c>
      <c r="C8200" t="s">
        <v>372</v>
      </c>
      <c r="D8200" t="s">
        <v>78</v>
      </c>
      <c r="E8200">
        <v>2022</v>
      </c>
      <c r="F8200" t="s">
        <v>502</v>
      </c>
      <c r="G8200" t="s">
        <v>68</v>
      </c>
      <c r="H8200">
        <v>24.79</v>
      </c>
      <c r="I8200" t="s">
        <v>504</v>
      </c>
      <c r="J8200" t="s">
        <v>347</v>
      </c>
      <c r="K8200" t="s">
        <v>401</v>
      </c>
    </row>
    <row r="8201" spans="1:11" hidden="1" x14ac:dyDescent="0.35">
      <c r="A8201" t="s">
        <v>487</v>
      </c>
      <c r="B8201" t="s">
        <v>84</v>
      </c>
      <c r="C8201" t="s">
        <v>372</v>
      </c>
      <c r="D8201" t="s">
        <v>78</v>
      </c>
      <c r="E8201">
        <v>2022</v>
      </c>
      <c r="F8201" t="s">
        <v>502</v>
      </c>
      <c r="G8201" t="s">
        <v>68</v>
      </c>
      <c r="H8201">
        <v>24.23</v>
      </c>
      <c r="I8201" t="s">
        <v>504</v>
      </c>
      <c r="J8201" t="s">
        <v>347</v>
      </c>
      <c r="K8201" t="s">
        <v>401</v>
      </c>
    </row>
    <row r="8202" spans="1:11" hidden="1" x14ac:dyDescent="0.35">
      <c r="A8202" t="s">
        <v>487</v>
      </c>
      <c r="B8202" t="s">
        <v>84</v>
      </c>
      <c r="C8202" t="s">
        <v>372</v>
      </c>
      <c r="D8202" t="s">
        <v>78</v>
      </c>
      <c r="E8202">
        <v>2022</v>
      </c>
      <c r="F8202" t="s">
        <v>502</v>
      </c>
      <c r="G8202" t="s">
        <v>68</v>
      </c>
      <c r="H8202">
        <v>7.96</v>
      </c>
      <c r="I8202" t="s">
        <v>504</v>
      </c>
      <c r="J8202" t="s">
        <v>347</v>
      </c>
      <c r="K8202" t="s">
        <v>401</v>
      </c>
    </row>
    <row r="8203" spans="1:11" hidden="1" x14ac:dyDescent="0.35">
      <c r="A8203" t="s">
        <v>487</v>
      </c>
      <c r="B8203" t="s">
        <v>84</v>
      </c>
      <c r="C8203" t="s">
        <v>372</v>
      </c>
      <c r="D8203" t="s">
        <v>78</v>
      </c>
      <c r="E8203">
        <v>2022</v>
      </c>
      <c r="F8203" t="s">
        <v>502</v>
      </c>
      <c r="G8203" t="s">
        <v>68</v>
      </c>
      <c r="H8203">
        <v>16.510000000000002</v>
      </c>
      <c r="I8203" t="s">
        <v>504</v>
      </c>
      <c r="J8203" t="s">
        <v>347</v>
      </c>
      <c r="K8203" t="s">
        <v>401</v>
      </c>
    </row>
    <row r="8204" spans="1:11" hidden="1" x14ac:dyDescent="0.35">
      <c r="A8204" t="s">
        <v>487</v>
      </c>
      <c r="B8204" t="s">
        <v>84</v>
      </c>
      <c r="C8204" t="s">
        <v>335</v>
      </c>
      <c r="D8204" t="s">
        <v>78</v>
      </c>
      <c r="E8204">
        <v>2022</v>
      </c>
      <c r="F8204" t="s">
        <v>502</v>
      </c>
      <c r="G8204" t="s">
        <v>68</v>
      </c>
      <c r="H8204">
        <v>88.8</v>
      </c>
      <c r="I8204" t="s">
        <v>504</v>
      </c>
      <c r="J8204" t="s">
        <v>347</v>
      </c>
      <c r="K8204" t="s">
        <v>393</v>
      </c>
    </row>
    <row r="8205" spans="1:11" hidden="1" x14ac:dyDescent="0.35">
      <c r="A8205" t="s">
        <v>487</v>
      </c>
      <c r="B8205" t="s">
        <v>84</v>
      </c>
      <c r="C8205" t="s">
        <v>335</v>
      </c>
      <c r="D8205" t="s">
        <v>78</v>
      </c>
      <c r="E8205">
        <v>2022</v>
      </c>
      <c r="F8205" t="s">
        <v>502</v>
      </c>
      <c r="G8205" t="s">
        <v>68</v>
      </c>
      <c r="H8205">
        <v>120.16</v>
      </c>
      <c r="I8205" t="s">
        <v>504</v>
      </c>
      <c r="J8205" t="s">
        <v>347</v>
      </c>
      <c r="K8205" t="s">
        <v>393</v>
      </c>
    </row>
    <row r="8206" spans="1:11" hidden="1" x14ac:dyDescent="0.35">
      <c r="A8206" t="s">
        <v>487</v>
      </c>
      <c r="B8206" t="s">
        <v>84</v>
      </c>
      <c r="C8206" t="s">
        <v>335</v>
      </c>
      <c r="D8206" t="s">
        <v>78</v>
      </c>
      <c r="E8206">
        <v>2022</v>
      </c>
      <c r="F8206" t="s">
        <v>502</v>
      </c>
      <c r="G8206" t="s">
        <v>68</v>
      </c>
      <c r="H8206">
        <v>90.47</v>
      </c>
      <c r="I8206" t="s">
        <v>504</v>
      </c>
      <c r="J8206" t="s">
        <v>347</v>
      </c>
      <c r="K8206" t="s">
        <v>393</v>
      </c>
    </row>
    <row r="8207" spans="1:11" hidden="1" x14ac:dyDescent="0.35">
      <c r="A8207" t="s">
        <v>487</v>
      </c>
      <c r="B8207" t="s">
        <v>84</v>
      </c>
      <c r="C8207" t="s">
        <v>335</v>
      </c>
      <c r="D8207" t="s">
        <v>78</v>
      </c>
      <c r="E8207">
        <v>2022</v>
      </c>
      <c r="F8207" t="s">
        <v>502</v>
      </c>
      <c r="G8207" t="s">
        <v>68</v>
      </c>
      <c r="H8207">
        <v>111.44</v>
      </c>
      <c r="I8207" t="s">
        <v>504</v>
      </c>
      <c r="J8207" t="s">
        <v>347</v>
      </c>
      <c r="K8207" t="s">
        <v>393</v>
      </c>
    </row>
    <row r="8208" spans="1:11" hidden="1" x14ac:dyDescent="0.35">
      <c r="A8208" t="s">
        <v>487</v>
      </c>
      <c r="B8208" t="s">
        <v>84</v>
      </c>
      <c r="C8208" t="s">
        <v>335</v>
      </c>
      <c r="D8208" t="s">
        <v>78</v>
      </c>
      <c r="E8208">
        <v>2022</v>
      </c>
      <c r="F8208" t="s">
        <v>502</v>
      </c>
      <c r="G8208" t="s">
        <v>68</v>
      </c>
      <c r="H8208">
        <v>170.33</v>
      </c>
      <c r="I8208" t="s">
        <v>504</v>
      </c>
      <c r="J8208" t="s">
        <v>347</v>
      </c>
      <c r="K8208" t="s">
        <v>393</v>
      </c>
    </row>
    <row r="8209" spans="1:11" hidden="1" x14ac:dyDescent="0.35">
      <c r="A8209" t="s">
        <v>487</v>
      </c>
      <c r="B8209" t="s">
        <v>84</v>
      </c>
      <c r="C8209" t="s">
        <v>335</v>
      </c>
      <c r="D8209" t="s">
        <v>78</v>
      </c>
      <c r="E8209">
        <v>2022</v>
      </c>
      <c r="F8209" t="s">
        <v>502</v>
      </c>
      <c r="G8209" t="s">
        <v>68</v>
      </c>
      <c r="H8209">
        <v>8.48</v>
      </c>
      <c r="I8209" t="s">
        <v>504</v>
      </c>
      <c r="J8209" t="s">
        <v>347</v>
      </c>
      <c r="K8209" t="s">
        <v>393</v>
      </c>
    </row>
    <row r="8210" spans="1:11" hidden="1" x14ac:dyDescent="0.35">
      <c r="A8210" t="s">
        <v>487</v>
      </c>
      <c r="B8210" t="s">
        <v>84</v>
      </c>
      <c r="C8210" t="s">
        <v>352</v>
      </c>
      <c r="D8210" t="s">
        <v>78</v>
      </c>
      <c r="E8210">
        <v>2022</v>
      </c>
      <c r="F8210" t="s">
        <v>502</v>
      </c>
      <c r="G8210" t="s">
        <v>68</v>
      </c>
      <c r="H8210">
        <v>7.97</v>
      </c>
      <c r="I8210" t="s">
        <v>504</v>
      </c>
      <c r="J8210" t="s">
        <v>347</v>
      </c>
      <c r="K8210" t="s">
        <v>399</v>
      </c>
    </row>
    <row r="8211" spans="1:11" hidden="1" x14ac:dyDescent="0.35">
      <c r="A8211" t="s">
        <v>487</v>
      </c>
      <c r="B8211" t="s">
        <v>84</v>
      </c>
      <c r="C8211" t="s">
        <v>352</v>
      </c>
      <c r="D8211" t="s">
        <v>78</v>
      </c>
      <c r="E8211">
        <v>2022</v>
      </c>
      <c r="F8211" t="s">
        <v>502</v>
      </c>
      <c r="G8211" t="s">
        <v>68</v>
      </c>
      <c r="H8211">
        <v>12.85</v>
      </c>
      <c r="I8211" t="s">
        <v>504</v>
      </c>
      <c r="J8211" t="s">
        <v>347</v>
      </c>
      <c r="K8211" t="s">
        <v>399</v>
      </c>
    </row>
    <row r="8212" spans="1:11" hidden="1" x14ac:dyDescent="0.35">
      <c r="A8212" t="s">
        <v>487</v>
      </c>
      <c r="B8212" t="s">
        <v>84</v>
      </c>
      <c r="C8212" t="s">
        <v>352</v>
      </c>
      <c r="D8212" t="s">
        <v>78</v>
      </c>
      <c r="E8212">
        <v>2022</v>
      </c>
      <c r="F8212" t="s">
        <v>502</v>
      </c>
      <c r="G8212" t="s">
        <v>68</v>
      </c>
      <c r="H8212">
        <v>0.26</v>
      </c>
      <c r="I8212" t="s">
        <v>504</v>
      </c>
      <c r="J8212" t="s">
        <v>347</v>
      </c>
      <c r="K8212" t="s">
        <v>399</v>
      </c>
    </row>
    <row r="8213" spans="1:11" hidden="1" x14ac:dyDescent="0.35">
      <c r="A8213" t="s">
        <v>487</v>
      </c>
      <c r="B8213" t="s">
        <v>84</v>
      </c>
      <c r="C8213" t="s">
        <v>353</v>
      </c>
      <c r="D8213" t="s">
        <v>78</v>
      </c>
      <c r="E8213">
        <v>2022</v>
      </c>
      <c r="F8213" t="s">
        <v>502</v>
      </c>
      <c r="G8213" t="s">
        <v>68</v>
      </c>
      <c r="H8213">
        <v>10.44</v>
      </c>
      <c r="I8213" t="s">
        <v>504</v>
      </c>
      <c r="J8213" t="s">
        <v>347</v>
      </c>
      <c r="K8213" t="s">
        <v>402</v>
      </c>
    </row>
    <row r="8214" spans="1:11" hidden="1" x14ac:dyDescent="0.35">
      <c r="A8214" t="s">
        <v>487</v>
      </c>
      <c r="B8214" t="s">
        <v>84</v>
      </c>
      <c r="C8214" t="s">
        <v>353</v>
      </c>
      <c r="D8214" t="s">
        <v>78</v>
      </c>
      <c r="E8214">
        <v>2022</v>
      </c>
      <c r="F8214" t="s">
        <v>502</v>
      </c>
      <c r="G8214" t="s">
        <v>68</v>
      </c>
      <c r="H8214">
        <v>41.9</v>
      </c>
      <c r="I8214" t="s">
        <v>504</v>
      </c>
      <c r="J8214" t="s">
        <v>347</v>
      </c>
      <c r="K8214" t="s">
        <v>402</v>
      </c>
    </row>
    <row r="8215" spans="1:11" hidden="1" x14ac:dyDescent="0.35">
      <c r="A8215" t="s">
        <v>487</v>
      </c>
      <c r="B8215" t="s">
        <v>84</v>
      </c>
      <c r="C8215" t="s">
        <v>353</v>
      </c>
      <c r="D8215" t="s">
        <v>78</v>
      </c>
      <c r="E8215">
        <v>2022</v>
      </c>
      <c r="F8215" t="s">
        <v>502</v>
      </c>
      <c r="G8215" t="s">
        <v>68</v>
      </c>
      <c r="H8215">
        <v>59.49</v>
      </c>
      <c r="I8215" t="s">
        <v>504</v>
      </c>
      <c r="J8215" t="s">
        <v>347</v>
      </c>
      <c r="K8215" t="s">
        <v>402</v>
      </c>
    </row>
    <row r="8216" spans="1:11" hidden="1" x14ac:dyDescent="0.35">
      <c r="A8216" t="s">
        <v>487</v>
      </c>
      <c r="B8216" t="s">
        <v>84</v>
      </c>
      <c r="C8216" t="s">
        <v>353</v>
      </c>
      <c r="D8216" t="s">
        <v>78</v>
      </c>
      <c r="E8216">
        <v>2022</v>
      </c>
      <c r="F8216" t="s">
        <v>502</v>
      </c>
      <c r="G8216" t="s">
        <v>68</v>
      </c>
      <c r="H8216">
        <v>17.559999999999999</v>
      </c>
      <c r="I8216" t="s">
        <v>504</v>
      </c>
      <c r="J8216" t="s">
        <v>347</v>
      </c>
      <c r="K8216" t="s">
        <v>402</v>
      </c>
    </row>
    <row r="8217" spans="1:11" hidden="1" x14ac:dyDescent="0.35">
      <c r="A8217" t="s">
        <v>487</v>
      </c>
      <c r="B8217" t="s">
        <v>84</v>
      </c>
      <c r="C8217" t="s">
        <v>353</v>
      </c>
      <c r="D8217" t="s">
        <v>78</v>
      </c>
      <c r="E8217">
        <v>2022</v>
      </c>
      <c r="F8217" t="s">
        <v>502</v>
      </c>
      <c r="G8217" t="s">
        <v>68</v>
      </c>
      <c r="H8217">
        <v>11.05</v>
      </c>
      <c r="I8217" t="s">
        <v>504</v>
      </c>
      <c r="J8217" t="s">
        <v>347</v>
      </c>
      <c r="K8217" t="s">
        <v>402</v>
      </c>
    </row>
    <row r="8218" spans="1:11" hidden="1" x14ac:dyDescent="0.35">
      <c r="A8218" t="s">
        <v>487</v>
      </c>
      <c r="B8218" t="s">
        <v>84</v>
      </c>
      <c r="C8218" t="s">
        <v>353</v>
      </c>
      <c r="D8218" t="s">
        <v>78</v>
      </c>
      <c r="E8218">
        <v>2022</v>
      </c>
      <c r="F8218" t="s">
        <v>502</v>
      </c>
      <c r="G8218" t="s">
        <v>68</v>
      </c>
      <c r="H8218">
        <v>0.7</v>
      </c>
      <c r="I8218" t="s">
        <v>504</v>
      </c>
      <c r="J8218" t="s">
        <v>347</v>
      </c>
      <c r="K8218" t="s">
        <v>402</v>
      </c>
    </row>
    <row r="8219" spans="1:11" hidden="1" x14ac:dyDescent="0.35">
      <c r="A8219" t="s">
        <v>487</v>
      </c>
      <c r="B8219" t="s">
        <v>84</v>
      </c>
      <c r="C8219" t="s">
        <v>336</v>
      </c>
      <c r="D8219" t="s">
        <v>78</v>
      </c>
      <c r="E8219">
        <v>2022</v>
      </c>
      <c r="F8219" t="s">
        <v>502</v>
      </c>
      <c r="G8219" t="s">
        <v>68</v>
      </c>
      <c r="H8219">
        <v>38.86</v>
      </c>
      <c r="I8219" t="s">
        <v>504</v>
      </c>
      <c r="J8219" t="s">
        <v>347</v>
      </c>
      <c r="K8219" t="s">
        <v>394</v>
      </c>
    </row>
    <row r="8220" spans="1:11" hidden="1" x14ac:dyDescent="0.35">
      <c r="A8220" t="s">
        <v>487</v>
      </c>
      <c r="B8220" t="s">
        <v>84</v>
      </c>
      <c r="C8220" t="s">
        <v>336</v>
      </c>
      <c r="D8220" t="s">
        <v>78</v>
      </c>
      <c r="E8220">
        <v>2022</v>
      </c>
      <c r="F8220" t="s">
        <v>502</v>
      </c>
      <c r="G8220" t="s">
        <v>68</v>
      </c>
      <c r="H8220">
        <v>0.96</v>
      </c>
      <c r="I8220" t="s">
        <v>504</v>
      </c>
      <c r="J8220" t="s">
        <v>347</v>
      </c>
      <c r="K8220" t="s">
        <v>394</v>
      </c>
    </row>
    <row r="8221" spans="1:11" hidden="1" x14ac:dyDescent="0.35">
      <c r="A8221" t="s">
        <v>487</v>
      </c>
      <c r="B8221" t="s">
        <v>84</v>
      </c>
      <c r="C8221" t="s">
        <v>336</v>
      </c>
      <c r="D8221" t="s">
        <v>78</v>
      </c>
      <c r="E8221">
        <v>2022</v>
      </c>
      <c r="F8221" t="s">
        <v>502</v>
      </c>
      <c r="G8221" t="s">
        <v>68</v>
      </c>
      <c r="H8221">
        <v>72.36</v>
      </c>
      <c r="I8221" t="s">
        <v>504</v>
      </c>
      <c r="J8221" t="s">
        <v>347</v>
      </c>
      <c r="K8221" t="s">
        <v>394</v>
      </c>
    </row>
    <row r="8222" spans="1:11" hidden="1" x14ac:dyDescent="0.35">
      <c r="A8222" t="s">
        <v>487</v>
      </c>
      <c r="B8222" t="s">
        <v>84</v>
      </c>
      <c r="C8222" t="s">
        <v>336</v>
      </c>
      <c r="D8222" t="s">
        <v>78</v>
      </c>
      <c r="E8222">
        <v>2022</v>
      </c>
      <c r="F8222" t="s">
        <v>502</v>
      </c>
      <c r="G8222" t="s">
        <v>68</v>
      </c>
      <c r="H8222">
        <v>3</v>
      </c>
      <c r="I8222" t="s">
        <v>504</v>
      </c>
      <c r="J8222" t="s">
        <v>347</v>
      </c>
      <c r="K8222" t="s">
        <v>394</v>
      </c>
    </row>
    <row r="8223" spans="1:11" hidden="1" x14ac:dyDescent="0.35">
      <c r="A8223" t="s">
        <v>487</v>
      </c>
      <c r="B8223" t="s">
        <v>84</v>
      </c>
      <c r="C8223" t="s">
        <v>354</v>
      </c>
      <c r="D8223" t="s">
        <v>78</v>
      </c>
      <c r="E8223">
        <v>2022</v>
      </c>
      <c r="F8223" t="s">
        <v>502</v>
      </c>
      <c r="G8223" t="s">
        <v>68</v>
      </c>
      <c r="H8223">
        <v>20.309999999999999</v>
      </c>
      <c r="I8223" t="s">
        <v>504</v>
      </c>
      <c r="J8223" t="s">
        <v>347</v>
      </c>
      <c r="K8223" t="s">
        <v>400</v>
      </c>
    </row>
    <row r="8224" spans="1:11" hidden="1" x14ac:dyDescent="0.35">
      <c r="A8224" t="s">
        <v>487</v>
      </c>
      <c r="B8224" t="s">
        <v>84</v>
      </c>
      <c r="C8224" t="s">
        <v>354</v>
      </c>
      <c r="D8224" t="s">
        <v>78</v>
      </c>
      <c r="E8224">
        <v>2022</v>
      </c>
      <c r="F8224" t="s">
        <v>502</v>
      </c>
      <c r="G8224" t="s">
        <v>68</v>
      </c>
      <c r="H8224">
        <v>1.45</v>
      </c>
      <c r="I8224" t="s">
        <v>504</v>
      </c>
      <c r="J8224" t="s">
        <v>347</v>
      </c>
      <c r="K8224" t="s">
        <v>400</v>
      </c>
    </row>
    <row r="8225" spans="1:11" hidden="1" x14ac:dyDescent="0.35">
      <c r="A8225" t="s">
        <v>487</v>
      </c>
      <c r="B8225" t="s">
        <v>84</v>
      </c>
      <c r="C8225" t="s">
        <v>354</v>
      </c>
      <c r="D8225" t="s">
        <v>78</v>
      </c>
      <c r="E8225">
        <v>2022</v>
      </c>
      <c r="F8225" t="s">
        <v>502</v>
      </c>
      <c r="G8225" t="s">
        <v>68</v>
      </c>
      <c r="H8225">
        <v>13.35</v>
      </c>
      <c r="I8225" t="s">
        <v>504</v>
      </c>
      <c r="J8225" t="s">
        <v>347</v>
      </c>
      <c r="K8225" t="s">
        <v>400</v>
      </c>
    </row>
    <row r="8226" spans="1:11" hidden="1" x14ac:dyDescent="0.35">
      <c r="A8226" t="s">
        <v>487</v>
      </c>
      <c r="B8226" t="s">
        <v>84</v>
      </c>
      <c r="C8226" t="s">
        <v>354</v>
      </c>
      <c r="D8226" t="s">
        <v>78</v>
      </c>
      <c r="E8226">
        <v>2022</v>
      </c>
      <c r="F8226" t="s">
        <v>502</v>
      </c>
      <c r="G8226" t="s">
        <v>68</v>
      </c>
      <c r="H8226">
        <v>0.49</v>
      </c>
      <c r="I8226" t="s">
        <v>504</v>
      </c>
      <c r="J8226" t="s">
        <v>347</v>
      </c>
      <c r="K8226" t="s">
        <v>400</v>
      </c>
    </row>
    <row r="8227" spans="1:11" hidden="1" x14ac:dyDescent="0.35">
      <c r="A8227" t="s">
        <v>487</v>
      </c>
      <c r="B8227" t="s">
        <v>84</v>
      </c>
      <c r="C8227" t="s">
        <v>338</v>
      </c>
      <c r="D8227" t="s">
        <v>78</v>
      </c>
      <c r="E8227">
        <v>2022</v>
      </c>
      <c r="F8227" t="s">
        <v>502</v>
      </c>
      <c r="G8227" t="s">
        <v>68</v>
      </c>
      <c r="H8227">
        <v>32.65</v>
      </c>
      <c r="I8227" t="s">
        <v>504</v>
      </c>
      <c r="J8227" t="s">
        <v>347</v>
      </c>
      <c r="K8227" t="s">
        <v>396</v>
      </c>
    </row>
    <row r="8228" spans="1:11" hidden="1" x14ac:dyDescent="0.35">
      <c r="A8228" t="s">
        <v>487</v>
      </c>
      <c r="B8228" t="s">
        <v>84</v>
      </c>
      <c r="C8228" t="s">
        <v>338</v>
      </c>
      <c r="D8228" t="s">
        <v>78</v>
      </c>
      <c r="E8228">
        <v>2022</v>
      </c>
      <c r="F8228" t="s">
        <v>502</v>
      </c>
      <c r="G8228" t="s">
        <v>68</v>
      </c>
      <c r="H8228">
        <v>6.54</v>
      </c>
      <c r="I8228" t="s">
        <v>504</v>
      </c>
      <c r="J8228" t="s">
        <v>347</v>
      </c>
      <c r="K8228" t="s">
        <v>396</v>
      </c>
    </row>
    <row r="8229" spans="1:11" hidden="1" x14ac:dyDescent="0.35">
      <c r="A8229" t="s">
        <v>487</v>
      </c>
      <c r="B8229" t="s">
        <v>84</v>
      </c>
      <c r="C8229" t="s">
        <v>338</v>
      </c>
      <c r="D8229" t="s">
        <v>78</v>
      </c>
      <c r="E8229">
        <v>2022</v>
      </c>
      <c r="F8229" t="s">
        <v>502</v>
      </c>
      <c r="G8229" t="s">
        <v>68</v>
      </c>
      <c r="H8229">
        <v>51.25</v>
      </c>
      <c r="I8229" t="s">
        <v>504</v>
      </c>
      <c r="J8229" t="s">
        <v>347</v>
      </c>
      <c r="K8229" t="s">
        <v>396</v>
      </c>
    </row>
    <row r="8230" spans="1:11" hidden="1" x14ac:dyDescent="0.35">
      <c r="A8230" t="s">
        <v>487</v>
      </c>
      <c r="B8230" t="s">
        <v>84</v>
      </c>
      <c r="C8230" t="s">
        <v>338</v>
      </c>
      <c r="D8230" t="s">
        <v>78</v>
      </c>
      <c r="E8230">
        <v>2022</v>
      </c>
      <c r="F8230" t="s">
        <v>502</v>
      </c>
      <c r="G8230" t="s">
        <v>68</v>
      </c>
      <c r="H8230">
        <v>0.67</v>
      </c>
      <c r="I8230" t="s">
        <v>504</v>
      </c>
      <c r="J8230" t="s">
        <v>347</v>
      </c>
      <c r="K8230" t="s">
        <v>396</v>
      </c>
    </row>
    <row r="8231" spans="1:11" hidden="1" x14ac:dyDescent="0.35">
      <c r="A8231" t="s">
        <v>487</v>
      </c>
      <c r="B8231" t="s">
        <v>84</v>
      </c>
      <c r="C8231" t="s">
        <v>421</v>
      </c>
      <c r="D8231" t="s">
        <v>78</v>
      </c>
      <c r="E8231">
        <v>2022</v>
      </c>
      <c r="F8231" t="s">
        <v>502</v>
      </c>
      <c r="G8231" t="s">
        <v>68</v>
      </c>
      <c r="H8231">
        <v>50.31</v>
      </c>
      <c r="I8231" t="s">
        <v>504</v>
      </c>
      <c r="J8231" t="s">
        <v>347</v>
      </c>
      <c r="K8231" t="s">
        <v>414</v>
      </c>
    </row>
    <row r="8232" spans="1:11" hidden="1" x14ac:dyDescent="0.35">
      <c r="A8232" t="s">
        <v>487</v>
      </c>
      <c r="B8232" t="s">
        <v>84</v>
      </c>
      <c r="C8232" t="s">
        <v>421</v>
      </c>
      <c r="D8232" t="s">
        <v>78</v>
      </c>
      <c r="E8232">
        <v>2022</v>
      </c>
      <c r="F8232" t="s">
        <v>502</v>
      </c>
      <c r="G8232" t="s">
        <v>68</v>
      </c>
      <c r="H8232">
        <v>2.81</v>
      </c>
      <c r="I8232" t="s">
        <v>504</v>
      </c>
      <c r="J8232" t="s">
        <v>347</v>
      </c>
      <c r="K8232" t="s">
        <v>414</v>
      </c>
    </row>
    <row r="8233" spans="1:11" hidden="1" x14ac:dyDescent="0.35">
      <c r="A8233" t="s">
        <v>487</v>
      </c>
      <c r="B8233" t="s">
        <v>84</v>
      </c>
      <c r="C8233" t="s">
        <v>421</v>
      </c>
      <c r="D8233" t="s">
        <v>78</v>
      </c>
      <c r="E8233">
        <v>2022</v>
      </c>
      <c r="F8233" t="s">
        <v>502</v>
      </c>
      <c r="G8233" t="s">
        <v>68</v>
      </c>
      <c r="H8233">
        <v>65.44</v>
      </c>
      <c r="I8233" t="s">
        <v>504</v>
      </c>
      <c r="J8233" t="s">
        <v>347</v>
      </c>
      <c r="K8233" t="s">
        <v>414</v>
      </c>
    </row>
    <row r="8234" spans="1:11" hidden="1" x14ac:dyDescent="0.35">
      <c r="A8234" t="s">
        <v>487</v>
      </c>
      <c r="B8234" t="s">
        <v>84</v>
      </c>
      <c r="C8234" t="s">
        <v>421</v>
      </c>
      <c r="D8234" t="s">
        <v>78</v>
      </c>
      <c r="E8234">
        <v>2022</v>
      </c>
      <c r="F8234" t="s">
        <v>502</v>
      </c>
      <c r="G8234" t="s">
        <v>68</v>
      </c>
      <c r="H8234">
        <v>5.13</v>
      </c>
      <c r="I8234" t="s">
        <v>504</v>
      </c>
      <c r="J8234" t="s">
        <v>347</v>
      </c>
      <c r="K8234" t="s">
        <v>414</v>
      </c>
    </row>
    <row r="8235" spans="1:11" hidden="1" x14ac:dyDescent="0.35">
      <c r="A8235" t="s">
        <v>487</v>
      </c>
      <c r="B8235" t="s">
        <v>84</v>
      </c>
      <c r="C8235" t="s">
        <v>331</v>
      </c>
      <c r="D8235" t="s">
        <v>78</v>
      </c>
      <c r="E8235">
        <v>2022</v>
      </c>
      <c r="F8235" t="s">
        <v>502</v>
      </c>
      <c r="G8235" t="s">
        <v>68</v>
      </c>
      <c r="H8235">
        <v>1203.72</v>
      </c>
      <c r="I8235" t="s">
        <v>504</v>
      </c>
      <c r="J8235" t="s">
        <v>347</v>
      </c>
      <c r="K8235" t="s">
        <v>397</v>
      </c>
    </row>
    <row r="8236" spans="1:11" hidden="1" x14ac:dyDescent="0.35">
      <c r="A8236" t="s">
        <v>487</v>
      </c>
      <c r="B8236" t="s">
        <v>84</v>
      </c>
      <c r="C8236" t="s">
        <v>331</v>
      </c>
      <c r="D8236" t="s">
        <v>78</v>
      </c>
      <c r="E8236">
        <v>2022</v>
      </c>
      <c r="F8236" t="s">
        <v>502</v>
      </c>
      <c r="G8236" t="s">
        <v>68</v>
      </c>
      <c r="H8236">
        <v>425.39</v>
      </c>
      <c r="I8236" t="s">
        <v>504</v>
      </c>
      <c r="J8236" t="s">
        <v>347</v>
      </c>
      <c r="K8236" t="s">
        <v>397</v>
      </c>
    </row>
    <row r="8237" spans="1:11" hidden="1" x14ac:dyDescent="0.35">
      <c r="A8237" t="s">
        <v>487</v>
      </c>
      <c r="B8237" t="s">
        <v>84</v>
      </c>
      <c r="C8237" t="s">
        <v>331</v>
      </c>
      <c r="D8237" t="s">
        <v>78</v>
      </c>
      <c r="E8237">
        <v>2022</v>
      </c>
      <c r="F8237" t="s">
        <v>502</v>
      </c>
      <c r="G8237" t="s">
        <v>68</v>
      </c>
      <c r="H8237">
        <v>29.91</v>
      </c>
      <c r="I8237" t="s">
        <v>504</v>
      </c>
      <c r="J8237" t="s">
        <v>347</v>
      </c>
      <c r="K8237" t="s">
        <v>397</v>
      </c>
    </row>
    <row r="8238" spans="1:11" hidden="1" x14ac:dyDescent="0.35">
      <c r="A8238" t="s">
        <v>487</v>
      </c>
      <c r="B8238" t="s">
        <v>84</v>
      </c>
      <c r="C8238" t="s">
        <v>331</v>
      </c>
      <c r="D8238" t="s">
        <v>78</v>
      </c>
      <c r="E8238">
        <v>2022</v>
      </c>
      <c r="F8238" t="s">
        <v>502</v>
      </c>
      <c r="G8238" t="s">
        <v>68</v>
      </c>
      <c r="H8238">
        <v>88.32</v>
      </c>
      <c r="I8238" t="s">
        <v>504</v>
      </c>
      <c r="J8238" t="s">
        <v>347</v>
      </c>
      <c r="K8238" t="s">
        <v>397</v>
      </c>
    </row>
    <row r="8239" spans="1:11" hidden="1" x14ac:dyDescent="0.35">
      <c r="A8239" t="s">
        <v>487</v>
      </c>
      <c r="B8239" t="s">
        <v>84</v>
      </c>
      <c r="C8239" t="s">
        <v>331</v>
      </c>
      <c r="D8239" t="s">
        <v>78</v>
      </c>
      <c r="E8239">
        <v>2022</v>
      </c>
      <c r="F8239" t="s">
        <v>502</v>
      </c>
      <c r="G8239" t="s">
        <v>68</v>
      </c>
      <c r="H8239">
        <v>1077.23</v>
      </c>
      <c r="I8239" t="s">
        <v>504</v>
      </c>
      <c r="J8239" t="s">
        <v>347</v>
      </c>
      <c r="K8239" t="s">
        <v>397</v>
      </c>
    </row>
    <row r="8240" spans="1:11" hidden="1" x14ac:dyDescent="0.35">
      <c r="A8240" t="s">
        <v>487</v>
      </c>
      <c r="B8240" t="s">
        <v>84</v>
      </c>
      <c r="C8240" t="s">
        <v>331</v>
      </c>
      <c r="D8240" t="s">
        <v>78</v>
      </c>
      <c r="E8240">
        <v>2022</v>
      </c>
      <c r="F8240" t="s">
        <v>502</v>
      </c>
      <c r="G8240" t="s">
        <v>68</v>
      </c>
      <c r="H8240">
        <v>117.16</v>
      </c>
      <c r="I8240" t="s">
        <v>504</v>
      </c>
      <c r="J8240" t="s">
        <v>347</v>
      </c>
      <c r="K8240" t="s">
        <v>397</v>
      </c>
    </row>
    <row r="8241" spans="1:11" hidden="1" x14ac:dyDescent="0.35">
      <c r="A8241" t="s">
        <v>487</v>
      </c>
      <c r="B8241" t="s">
        <v>84</v>
      </c>
      <c r="C8241" t="s">
        <v>339</v>
      </c>
      <c r="D8241" t="s">
        <v>78</v>
      </c>
      <c r="E8241">
        <v>2022</v>
      </c>
      <c r="F8241" t="s">
        <v>502</v>
      </c>
      <c r="G8241" t="s">
        <v>68</v>
      </c>
      <c r="H8241">
        <v>36.06</v>
      </c>
      <c r="I8241" t="s">
        <v>504</v>
      </c>
      <c r="J8241" t="s">
        <v>347</v>
      </c>
      <c r="K8241" t="s">
        <v>398</v>
      </c>
    </row>
    <row r="8242" spans="1:11" hidden="1" x14ac:dyDescent="0.35">
      <c r="A8242" t="s">
        <v>487</v>
      </c>
      <c r="B8242" t="s">
        <v>84</v>
      </c>
      <c r="C8242" t="s">
        <v>339</v>
      </c>
      <c r="D8242" t="s">
        <v>78</v>
      </c>
      <c r="E8242">
        <v>2022</v>
      </c>
      <c r="F8242" t="s">
        <v>502</v>
      </c>
      <c r="G8242" t="s">
        <v>68</v>
      </c>
      <c r="H8242">
        <v>56.11</v>
      </c>
      <c r="I8242" t="s">
        <v>504</v>
      </c>
      <c r="J8242" t="s">
        <v>347</v>
      </c>
      <c r="K8242" t="s">
        <v>398</v>
      </c>
    </row>
    <row r="8243" spans="1:11" hidden="1" x14ac:dyDescent="0.35">
      <c r="A8243" t="s">
        <v>487</v>
      </c>
      <c r="B8243" t="s">
        <v>84</v>
      </c>
      <c r="C8243" t="s">
        <v>339</v>
      </c>
      <c r="D8243" t="s">
        <v>78</v>
      </c>
      <c r="E8243">
        <v>2022</v>
      </c>
      <c r="F8243" t="s">
        <v>502</v>
      </c>
      <c r="G8243" t="s">
        <v>68</v>
      </c>
      <c r="H8243">
        <v>2.13</v>
      </c>
      <c r="I8243" t="s">
        <v>504</v>
      </c>
      <c r="J8243" t="s">
        <v>347</v>
      </c>
      <c r="K8243" t="s">
        <v>398</v>
      </c>
    </row>
    <row r="8244" spans="1:11" hidden="1" x14ac:dyDescent="0.35">
      <c r="A8244" t="s">
        <v>487</v>
      </c>
      <c r="B8244" t="s">
        <v>84</v>
      </c>
      <c r="C8244" t="s">
        <v>339</v>
      </c>
      <c r="D8244" t="s">
        <v>78</v>
      </c>
      <c r="E8244">
        <v>2022</v>
      </c>
      <c r="F8244" t="s">
        <v>502</v>
      </c>
      <c r="G8244" t="s">
        <v>68</v>
      </c>
      <c r="H8244">
        <v>16.46</v>
      </c>
      <c r="I8244" t="s">
        <v>504</v>
      </c>
      <c r="J8244" t="s">
        <v>347</v>
      </c>
      <c r="K8244" t="s">
        <v>398</v>
      </c>
    </row>
    <row r="8245" spans="1:11" hidden="1" x14ac:dyDescent="0.35">
      <c r="A8245" t="s">
        <v>487</v>
      </c>
      <c r="B8245" t="s">
        <v>84</v>
      </c>
      <c r="C8245" t="s">
        <v>339</v>
      </c>
      <c r="D8245" t="s">
        <v>78</v>
      </c>
      <c r="E8245">
        <v>2022</v>
      </c>
      <c r="F8245" t="s">
        <v>502</v>
      </c>
      <c r="G8245" t="s">
        <v>68</v>
      </c>
      <c r="H8245">
        <v>36.630000000000003</v>
      </c>
      <c r="I8245" t="s">
        <v>504</v>
      </c>
      <c r="J8245" t="s">
        <v>347</v>
      </c>
      <c r="K8245" t="s">
        <v>398</v>
      </c>
    </row>
    <row r="8246" spans="1:11" hidden="1" x14ac:dyDescent="0.35">
      <c r="A8246" t="s">
        <v>487</v>
      </c>
      <c r="B8246" t="s">
        <v>84</v>
      </c>
      <c r="C8246" t="s">
        <v>339</v>
      </c>
      <c r="D8246" t="s">
        <v>78</v>
      </c>
      <c r="E8246">
        <v>2022</v>
      </c>
      <c r="F8246" t="s">
        <v>502</v>
      </c>
      <c r="G8246" t="s">
        <v>68</v>
      </c>
      <c r="H8246">
        <v>4.7</v>
      </c>
      <c r="I8246" t="s">
        <v>504</v>
      </c>
      <c r="J8246" t="s">
        <v>347</v>
      </c>
      <c r="K8246" t="s">
        <v>398</v>
      </c>
    </row>
    <row r="8247" spans="1:11" x14ac:dyDescent="0.35">
      <c r="A8247" t="s">
        <v>489</v>
      </c>
      <c r="B8247" t="s">
        <v>304</v>
      </c>
      <c r="C8247" t="s">
        <v>87</v>
      </c>
      <c r="D8247" t="s">
        <v>78</v>
      </c>
      <c r="E8247">
        <v>2022</v>
      </c>
      <c r="F8247" t="s">
        <v>506</v>
      </c>
      <c r="G8247" t="s">
        <v>309</v>
      </c>
      <c r="H8247">
        <v>-5763.58</v>
      </c>
      <c r="I8247" t="s">
        <v>511</v>
      </c>
      <c r="J8247" t="s">
        <v>14</v>
      </c>
      <c r="K8247" t="s">
        <v>387</v>
      </c>
    </row>
    <row r="8248" spans="1:11" x14ac:dyDescent="0.35">
      <c r="A8248" t="s">
        <v>489</v>
      </c>
      <c r="B8248" t="s">
        <v>304</v>
      </c>
      <c r="C8248" t="s">
        <v>87</v>
      </c>
      <c r="D8248" t="s">
        <v>78</v>
      </c>
      <c r="E8248">
        <v>2022</v>
      </c>
      <c r="F8248" t="s">
        <v>506</v>
      </c>
      <c r="G8248" t="s">
        <v>309</v>
      </c>
      <c r="H8248">
        <v>-2886.07</v>
      </c>
      <c r="I8248" t="s">
        <v>511</v>
      </c>
      <c r="J8248" t="s">
        <v>347</v>
      </c>
      <c r="K8248" t="s">
        <v>387</v>
      </c>
    </row>
    <row r="8249" spans="1:11" x14ac:dyDescent="0.35">
      <c r="A8249" t="s">
        <v>489</v>
      </c>
      <c r="B8249" t="s">
        <v>304</v>
      </c>
      <c r="C8249" t="s">
        <v>87</v>
      </c>
      <c r="D8249" t="s">
        <v>78</v>
      </c>
      <c r="E8249">
        <v>2022</v>
      </c>
      <c r="F8249" t="s">
        <v>506</v>
      </c>
      <c r="G8249" t="s">
        <v>309</v>
      </c>
      <c r="H8249">
        <v>106.86</v>
      </c>
      <c r="I8249" t="s">
        <v>511</v>
      </c>
      <c r="J8249" t="s">
        <v>14</v>
      </c>
      <c r="K8249" t="s">
        <v>387</v>
      </c>
    </row>
    <row r="8250" spans="1:11" x14ac:dyDescent="0.35">
      <c r="A8250" t="s">
        <v>489</v>
      </c>
      <c r="B8250" t="s">
        <v>304</v>
      </c>
      <c r="C8250" t="s">
        <v>87</v>
      </c>
      <c r="D8250" t="s">
        <v>78</v>
      </c>
      <c r="E8250">
        <v>2022</v>
      </c>
      <c r="F8250" t="s">
        <v>506</v>
      </c>
      <c r="G8250" t="s">
        <v>309</v>
      </c>
      <c r="H8250">
        <v>53.51</v>
      </c>
      <c r="I8250" t="s">
        <v>511</v>
      </c>
      <c r="J8250" t="s">
        <v>347</v>
      </c>
      <c r="K8250" t="s">
        <v>387</v>
      </c>
    </row>
    <row r="8251" spans="1:11" x14ac:dyDescent="0.35">
      <c r="A8251" t="s">
        <v>489</v>
      </c>
      <c r="B8251" t="s">
        <v>304</v>
      </c>
      <c r="C8251" t="s">
        <v>87</v>
      </c>
      <c r="D8251" t="s">
        <v>78</v>
      </c>
      <c r="E8251">
        <v>2022</v>
      </c>
      <c r="F8251" t="s">
        <v>506</v>
      </c>
      <c r="G8251" t="s">
        <v>309</v>
      </c>
      <c r="H8251">
        <v>-17.36</v>
      </c>
      <c r="I8251" t="s">
        <v>511</v>
      </c>
      <c r="J8251" t="s">
        <v>14</v>
      </c>
      <c r="K8251" t="s">
        <v>387</v>
      </c>
    </row>
    <row r="8252" spans="1:11" x14ac:dyDescent="0.35">
      <c r="A8252" t="s">
        <v>489</v>
      </c>
      <c r="B8252" t="s">
        <v>304</v>
      </c>
      <c r="C8252" t="s">
        <v>87</v>
      </c>
      <c r="D8252" t="s">
        <v>78</v>
      </c>
      <c r="E8252">
        <v>2022</v>
      </c>
      <c r="F8252" t="s">
        <v>506</v>
      </c>
      <c r="G8252" t="s">
        <v>309</v>
      </c>
      <c r="H8252">
        <v>-8.6999999999999993</v>
      </c>
      <c r="I8252" t="s">
        <v>511</v>
      </c>
      <c r="J8252" t="s">
        <v>347</v>
      </c>
      <c r="K8252" t="s">
        <v>387</v>
      </c>
    </row>
    <row r="8253" spans="1:11" x14ac:dyDescent="0.35">
      <c r="A8253" t="s">
        <v>489</v>
      </c>
      <c r="B8253" t="s">
        <v>304</v>
      </c>
      <c r="C8253" t="s">
        <v>87</v>
      </c>
      <c r="D8253" t="s">
        <v>78</v>
      </c>
      <c r="E8253">
        <v>2022</v>
      </c>
      <c r="F8253" t="s">
        <v>506</v>
      </c>
      <c r="G8253" t="s">
        <v>309</v>
      </c>
      <c r="H8253">
        <v>51</v>
      </c>
      <c r="I8253" t="s">
        <v>511</v>
      </c>
      <c r="J8253" t="s">
        <v>14</v>
      </c>
      <c r="K8253" t="s">
        <v>387</v>
      </c>
    </row>
    <row r="8254" spans="1:11" x14ac:dyDescent="0.35">
      <c r="A8254" t="s">
        <v>489</v>
      </c>
      <c r="B8254" t="s">
        <v>304</v>
      </c>
      <c r="C8254" t="s">
        <v>87</v>
      </c>
      <c r="D8254" t="s">
        <v>78</v>
      </c>
      <c r="E8254">
        <v>2022</v>
      </c>
      <c r="F8254" t="s">
        <v>506</v>
      </c>
      <c r="G8254" t="s">
        <v>309</v>
      </c>
      <c r="H8254">
        <v>25.54</v>
      </c>
      <c r="I8254" t="s">
        <v>511</v>
      </c>
      <c r="J8254" t="s">
        <v>347</v>
      </c>
      <c r="K8254" t="s">
        <v>387</v>
      </c>
    </row>
    <row r="8255" spans="1:11" x14ac:dyDescent="0.35">
      <c r="A8255" t="s">
        <v>489</v>
      </c>
      <c r="B8255" t="s">
        <v>304</v>
      </c>
      <c r="C8255" t="s">
        <v>87</v>
      </c>
      <c r="D8255" t="s">
        <v>78</v>
      </c>
      <c r="E8255">
        <v>2022</v>
      </c>
      <c r="F8255" t="s">
        <v>506</v>
      </c>
      <c r="G8255" t="s">
        <v>309</v>
      </c>
      <c r="H8255">
        <v>-4642.3900000000003</v>
      </c>
      <c r="I8255" t="s">
        <v>511</v>
      </c>
      <c r="J8255" t="s">
        <v>14</v>
      </c>
      <c r="K8255" t="s">
        <v>387</v>
      </c>
    </row>
    <row r="8256" spans="1:11" x14ac:dyDescent="0.35">
      <c r="A8256" t="s">
        <v>489</v>
      </c>
      <c r="B8256" t="s">
        <v>304</v>
      </c>
      <c r="C8256" t="s">
        <v>87</v>
      </c>
      <c r="D8256" t="s">
        <v>78</v>
      </c>
      <c r="E8256">
        <v>2022</v>
      </c>
      <c r="F8256" t="s">
        <v>506</v>
      </c>
      <c r="G8256" t="s">
        <v>309</v>
      </c>
      <c r="H8256">
        <v>-2324.63</v>
      </c>
      <c r="I8256" t="s">
        <v>511</v>
      </c>
      <c r="J8256" t="s">
        <v>347</v>
      </c>
      <c r="K8256" t="s">
        <v>387</v>
      </c>
    </row>
    <row r="8257" spans="1:11" x14ac:dyDescent="0.35">
      <c r="A8257" t="s">
        <v>489</v>
      </c>
      <c r="B8257" t="s">
        <v>304</v>
      </c>
      <c r="C8257" t="s">
        <v>87</v>
      </c>
      <c r="D8257" t="s">
        <v>78</v>
      </c>
      <c r="E8257">
        <v>2022</v>
      </c>
      <c r="F8257" t="s">
        <v>506</v>
      </c>
      <c r="G8257" t="s">
        <v>309</v>
      </c>
      <c r="H8257">
        <v>-195.77</v>
      </c>
      <c r="I8257" t="s">
        <v>511</v>
      </c>
      <c r="J8257" t="s">
        <v>14</v>
      </c>
      <c r="K8257" t="s">
        <v>387</v>
      </c>
    </row>
    <row r="8258" spans="1:11" x14ac:dyDescent="0.35">
      <c r="A8258" t="s">
        <v>489</v>
      </c>
      <c r="B8258" t="s">
        <v>304</v>
      </c>
      <c r="C8258" t="s">
        <v>87</v>
      </c>
      <c r="D8258" t="s">
        <v>78</v>
      </c>
      <c r="E8258">
        <v>2022</v>
      </c>
      <c r="F8258" t="s">
        <v>506</v>
      </c>
      <c r="G8258" t="s">
        <v>309</v>
      </c>
      <c r="H8258">
        <v>-98.03</v>
      </c>
      <c r="I8258" t="s">
        <v>511</v>
      </c>
      <c r="J8258" t="s">
        <v>347</v>
      </c>
      <c r="K8258" t="s">
        <v>387</v>
      </c>
    </row>
    <row r="8259" spans="1:11" x14ac:dyDescent="0.35">
      <c r="A8259" t="s">
        <v>489</v>
      </c>
      <c r="B8259" t="s">
        <v>304</v>
      </c>
      <c r="C8259" t="s">
        <v>87</v>
      </c>
      <c r="D8259" t="s">
        <v>78</v>
      </c>
      <c r="E8259">
        <v>2022</v>
      </c>
      <c r="F8259" t="s">
        <v>500</v>
      </c>
      <c r="G8259" t="s">
        <v>311</v>
      </c>
      <c r="H8259">
        <v>-627.12</v>
      </c>
      <c r="I8259" t="s">
        <v>511</v>
      </c>
      <c r="J8259" t="s">
        <v>14</v>
      </c>
      <c r="K8259" t="s">
        <v>387</v>
      </c>
    </row>
    <row r="8260" spans="1:11" x14ac:dyDescent="0.35">
      <c r="A8260" t="s">
        <v>489</v>
      </c>
      <c r="B8260" t="s">
        <v>304</v>
      </c>
      <c r="C8260" t="s">
        <v>87</v>
      </c>
      <c r="D8260" t="s">
        <v>78</v>
      </c>
      <c r="E8260">
        <v>2022</v>
      </c>
      <c r="F8260" t="s">
        <v>500</v>
      </c>
      <c r="G8260" t="s">
        <v>311</v>
      </c>
      <c r="H8260">
        <v>-1964.41</v>
      </c>
      <c r="I8260" t="s">
        <v>511</v>
      </c>
      <c r="J8260" t="s">
        <v>347</v>
      </c>
      <c r="K8260" t="s">
        <v>387</v>
      </c>
    </row>
    <row r="8261" spans="1:11" x14ac:dyDescent="0.35">
      <c r="A8261" t="s">
        <v>489</v>
      </c>
      <c r="B8261" t="s">
        <v>304</v>
      </c>
      <c r="C8261" t="s">
        <v>87</v>
      </c>
      <c r="D8261" t="s">
        <v>78</v>
      </c>
      <c r="E8261">
        <v>2022</v>
      </c>
      <c r="F8261" t="s">
        <v>500</v>
      </c>
      <c r="G8261" t="s">
        <v>311</v>
      </c>
      <c r="H8261">
        <v>11.63</v>
      </c>
      <c r="I8261" t="s">
        <v>511</v>
      </c>
      <c r="J8261" t="s">
        <v>14</v>
      </c>
      <c r="K8261" t="s">
        <v>387</v>
      </c>
    </row>
    <row r="8262" spans="1:11" x14ac:dyDescent="0.35">
      <c r="A8262" t="s">
        <v>489</v>
      </c>
      <c r="B8262" t="s">
        <v>304</v>
      </c>
      <c r="C8262" t="s">
        <v>87</v>
      </c>
      <c r="D8262" t="s">
        <v>78</v>
      </c>
      <c r="E8262">
        <v>2022</v>
      </c>
      <c r="F8262" t="s">
        <v>500</v>
      </c>
      <c r="G8262" t="s">
        <v>311</v>
      </c>
      <c r="H8262">
        <v>36.43</v>
      </c>
      <c r="I8262" t="s">
        <v>511</v>
      </c>
      <c r="J8262" t="s">
        <v>347</v>
      </c>
      <c r="K8262" t="s">
        <v>387</v>
      </c>
    </row>
    <row r="8263" spans="1:11" x14ac:dyDescent="0.35">
      <c r="A8263" t="s">
        <v>489</v>
      </c>
      <c r="B8263" t="s">
        <v>304</v>
      </c>
      <c r="C8263" t="s">
        <v>87</v>
      </c>
      <c r="D8263" t="s">
        <v>78</v>
      </c>
      <c r="E8263">
        <v>2022</v>
      </c>
      <c r="F8263" t="s">
        <v>500</v>
      </c>
      <c r="G8263" t="s">
        <v>311</v>
      </c>
      <c r="H8263">
        <v>-1.89</v>
      </c>
      <c r="I8263" t="s">
        <v>511</v>
      </c>
      <c r="J8263" t="s">
        <v>14</v>
      </c>
      <c r="K8263" t="s">
        <v>387</v>
      </c>
    </row>
    <row r="8264" spans="1:11" x14ac:dyDescent="0.35">
      <c r="A8264" t="s">
        <v>489</v>
      </c>
      <c r="B8264" t="s">
        <v>304</v>
      </c>
      <c r="C8264" t="s">
        <v>87</v>
      </c>
      <c r="D8264" t="s">
        <v>78</v>
      </c>
      <c r="E8264">
        <v>2022</v>
      </c>
      <c r="F8264" t="s">
        <v>500</v>
      </c>
      <c r="G8264" t="s">
        <v>311</v>
      </c>
      <c r="H8264">
        <v>-5.92</v>
      </c>
      <c r="I8264" t="s">
        <v>511</v>
      </c>
      <c r="J8264" t="s">
        <v>347</v>
      </c>
      <c r="K8264" t="s">
        <v>387</v>
      </c>
    </row>
    <row r="8265" spans="1:11" x14ac:dyDescent="0.35">
      <c r="A8265" t="s">
        <v>489</v>
      </c>
      <c r="B8265" t="s">
        <v>304</v>
      </c>
      <c r="C8265" t="s">
        <v>87</v>
      </c>
      <c r="D8265" t="s">
        <v>78</v>
      </c>
      <c r="E8265">
        <v>2022</v>
      </c>
      <c r="F8265" t="s">
        <v>500</v>
      </c>
      <c r="G8265" t="s">
        <v>311</v>
      </c>
      <c r="H8265">
        <v>5.55</v>
      </c>
      <c r="I8265" t="s">
        <v>511</v>
      </c>
      <c r="J8265" t="s">
        <v>14</v>
      </c>
      <c r="K8265" t="s">
        <v>387</v>
      </c>
    </row>
    <row r="8266" spans="1:11" x14ac:dyDescent="0.35">
      <c r="A8266" t="s">
        <v>489</v>
      </c>
      <c r="B8266" t="s">
        <v>304</v>
      </c>
      <c r="C8266" t="s">
        <v>87</v>
      </c>
      <c r="D8266" t="s">
        <v>78</v>
      </c>
      <c r="E8266">
        <v>2022</v>
      </c>
      <c r="F8266" t="s">
        <v>500</v>
      </c>
      <c r="G8266" t="s">
        <v>311</v>
      </c>
      <c r="H8266">
        <v>17.39</v>
      </c>
      <c r="I8266" t="s">
        <v>511</v>
      </c>
      <c r="J8266" t="s">
        <v>347</v>
      </c>
      <c r="K8266" t="s">
        <v>387</v>
      </c>
    </row>
    <row r="8267" spans="1:11" x14ac:dyDescent="0.35">
      <c r="A8267" t="s">
        <v>489</v>
      </c>
      <c r="B8267" t="s">
        <v>304</v>
      </c>
      <c r="C8267" t="s">
        <v>87</v>
      </c>
      <c r="D8267" t="s">
        <v>78</v>
      </c>
      <c r="E8267">
        <v>2022</v>
      </c>
      <c r="F8267" t="s">
        <v>500</v>
      </c>
      <c r="G8267" t="s">
        <v>311</v>
      </c>
      <c r="H8267">
        <v>-505.13</v>
      </c>
      <c r="I8267" t="s">
        <v>511</v>
      </c>
      <c r="J8267" t="s">
        <v>14</v>
      </c>
      <c r="K8267" t="s">
        <v>387</v>
      </c>
    </row>
    <row r="8268" spans="1:11" x14ac:dyDescent="0.35">
      <c r="A8268" t="s">
        <v>489</v>
      </c>
      <c r="B8268" t="s">
        <v>304</v>
      </c>
      <c r="C8268" t="s">
        <v>87</v>
      </c>
      <c r="D8268" t="s">
        <v>78</v>
      </c>
      <c r="E8268">
        <v>2022</v>
      </c>
      <c r="F8268" t="s">
        <v>500</v>
      </c>
      <c r="G8268" t="s">
        <v>311</v>
      </c>
      <c r="H8268">
        <v>-1582.27</v>
      </c>
      <c r="I8268" t="s">
        <v>511</v>
      </c>
      <c r="J8268" t="s">
        <v>347</v>
      </c>
      <c r="K8268" t="s">
        <v>387</v>
      </c>
    </row>
    <row r="8269" spans="1:11" x14ac:dyDescent="0.35">
      <c r="A8269" t="s">
        <v>489</v>
      </c>
      <c r="B8269" t="s">
        <v>304</v>
      </c>
      <c r="C8269" t="s">
        <v>87</v>
      </c>
      <c r="D8269" t="s">
        <v>78</v>
      </c>
      <c r="E8269">
        <v>2022</v>
      </c>
      <c r="F8269" t="s">
        <v>500</v>
      </c>
      <c r="G8269" t="s">
        <v>311</v>
      </c>
      <c r="H8269">
        <v>-21.3</v>
      </c>
      <c r="I8269" t="s">
        <v>511</v>
      </c>
      <c r="J8269" t="s">
        <v>14</v>
      </c>
      <c r="K8269" t="s">
        <v>387</v>
      </c>
    </row>
    <row r="8270" spans="1:11" x14ac:dyDescent="0.35">
      <c r="A8270" t="s">
        <v>489</v>
      </c>
      <c r="B8270" t="s">
        <v>304</v>
      </c>
      <c r="C8270" t="s">
        <v>87</v>
      </c>
      <c r="D8270" t="s">
        <v>78</v>
      </c>
      <c r="E8270">
        <v>2022</v>
      </c>
      <c r="F8270" t="s">
        <v>500</v>
      </c>
      <c r="G8270" t="s">
        <v>311</v>
      </c>
      <c r="H8270">
        <v>-66.72</v>
      </c>
      <c r="I8270" t="s">
        <v>511</v>
      </c>
      <c r="J8270" t="s">
        <v>347</v>
      </c>
      <c r="K8270" t="s">
        <v>387</v>
      </c>
    </row>
    <row r="8271" spans="1:11" x14ac:dyDescent="0.35">
      <c r="A8271" t="s">
        <v>489</v>
      </c>
      <c r="B8271" t="s">
        <v>304</v>
      </c>
      <c r="C8271" t="s">
        <v>87</v>
      </c>
      <c r="D8271" t="s">
        <v>78</v>
      </c>
      <c r="E8271">
        <v>2022</v>
      </c>
      <c r="F8271" t="s">
        <v>71</v>
      </c>
      <c r="G8271" t="s">
        <v>310</v>
      </c>
      <c r="H8271">
        <v>-628.02</v>
      </c>
      <c r="I8271" t="s">
        <v>511</v>
      </c>
      <c r="J8271" t="s">
        <v>347</v>
      </c>
      <c r="K8271" t="s">
        <v>387</v>
      </c>
    </row>
    <row r="8272" spans="1:11" x14ac:dyDescent="0.35">
      <c r="A8272" t="s">
        <v>489</v>
      </c>
      <c r="B8272" t="s">
        <v>304</v>
      </c>
      <c r="C8272" t="s">
        <v>87</v>
      </c>
      <c r="D8272" t="s">
        <v>78</v>
      </c>
      <c r="E8272">
        <v>2022</v>
      </c>
      <c r="F8272" t="s">
        <v>71</v>
      </c>
      <c r="G8272" t="s">
        <v>310</v>
      </c>
      <c r="H8272">
        <v>11.65</v>
      </c>
      <c r="I8272" t="s">
        <v>511</v>
      </c>
      <c r="J8272" t="s">
        <v>347</v>
      </c>
      <c r="K8272" t="s">
        <v>387</v>
      </c>
    </row>
    <row r="8273" spans="1:11" x14ac:dyDescent="0.35">
      <c r="A8273" t="s">
        <v>489</v>
      </c>
      <c r="B8273" t="s">
        <v>304</v>
      </c>
      <c r="C8273" t="s">
        <v>87</v>
      </c>
      <c r="D8273" t="s">
        <v>78</v>
      </c>
      <c r="E8273">
        <v>2022</v>
      </c>
      <c r="F8273" t="s">
        <v>71</v>
      </c>
      <c r="G8273" t="s">
        <v>310</v>
      </c>
      <c r="H8273">
        <v>-1.9</v>
      </c>
      <c r="I8273" t="s">
        <v>511</v>
      </c>
      <c r="J8273" t="s">
        <v>347</v>
      </c>
      <c r="K8273" t="s">
        <v>387</v>
      </c>
    </row>
    <row r="8274" spans="1:11" x14ac:dyDescent="0.35">
      <c r="A8274" t="s">
        <v>489</v>
      </c>
      <c r="B8274" t="s">
        <v>304</v>
      </c>
      <c r="C8274" t="s">
        <v>87</v>
      </c>
      <c r="D8274" t="s">
        <v>78</v>
      </c>
      <c r="E8274">
        <v>2022</v>
      </c>
      <c r="F8274" t="s">
        <v>71</v>
      </c>
      <c r="G8274" t="s">
        <v>310</v>
      </c>
      <c r="H8274">
        <v>5.56</v>
      </c>
      <c r="I8274" t="s">
        <v>511</v>
      </c>
      <c r="J8274" t="s">
        <v>347</v>
      </c>
      <c r="K8274" t="s">
        <v>387</v>
      </c>
    </row>
    <row r="8275" spans="1:11" x14ac:dyDescent="0.35">
      <c r="A8275" t="s">
        <v>489</v>
      </c>
      <c r="B8275" t="s">
        <v>304</v>
      </c>
      <c r="C8275" t="s">
        <v>87</v>
      </c>
      <c r="D8275" t="s">
        <v>78</v>
      </c>
      <c r="E8275">
        <v>2022</v>
      </c>
      <c r="F8275" t="s">
        <v>71</v>
      </c>
      <c r="G8275" t="s">
        <v>310</v>
      </c>
      <c r="H8275">
        <v>-505.85</v>
      </c>
      <c r="I8275" t="s">
        <v>511</v>
      </c>
      <c r="J8275" t="s">
        <v>347</v>
      </c>
      <c r="K8275" t="s">
        <v>387</v>
      </c>
    </row>
    <row r="8276" spans="1:11" x14ac:dyDescent="0.35">
      <c r="A8276" t="s">
        <v>489</v>
      </c>
      <c r="B8276" t="s">
        <v>304</v>
      </c>
      <c r="C8276" t="s">
        <v>87</v>
      </c>
      <c r="D8276" t="s">
        <v>78</v>
      </c>
      <c r="E8276">
        <v>2022</v>
      </c>
      <c r="F8276" t="s">
        <v>71</v>
      </c>
      <c r="G8276" t="s">
        <v>310</v>
      </c>
      <c r="H8276">
        <v>-21.33</v>
      </c>
      <c r="I8276" t="s">
        <v>511</v>
      </c>
      <c r="J8276" t="s">
        <v>347</v>
      </c>
      <c r="K8276" t="s">
        <v>387</v>
      </c>
    </row>
    <row r="8277" spans="1:11" x14ac:dyDescent="0.35">
      <c r="A8277" t="s">
        <v>489</v>
      </c>
      <c r="B8277" t="s">
        <v>304</v>
      </c>
      <c r="C8277" t="s">
        <v>87</v>
      </c>
      <c r="D8277" t="s">
        <v>78</v>
      </c>
      <c r="E8277">
        <v>2022</v>
      </c>
      <c r="F8277" t="s">
        <v>148</v>
      </c>
      <c r="G8277" t="s">
        <v>308</v>
      </c>
      <c r="H8277">
        <v>-504.12</v>
      </c>
      <c r="I8277" t="s">
        <v>511</v>
      </c>
      <c r="J8277" t="s">
        <v>347</v>
      </c>
      <c r="K8277" t="s">
        <v>387</v>
      </c>
    </row>
    <row r="8278" spans="1:11" x14ac:dyDescent="0.35">
      <c r="A8278" t="s">
        <v>489</v>
      </c>
      <c r="B8278" t="s">
        <v>304</v>
      </c>
      <c r="C8278" t="s">
        <v>87</v>
      </c>
      <c r="D8278" t="s">
        <v>78</v>
      </c>
      <c r="E8278">
        <v>2022</v>
      </c>
      <c r="F8278" t="s">
        <v>148</v>
      </c>
      <c r="G8278" t="s">
        <v>308</v>
      </c>
      <c r="H8278">
        <v>9.35</v>
      </c>
      <c r="I8278" t="s">
        <v>511</v>
      </c>
      <c r="J8278" t="s">
        <v>347</v>
      </c>
      <c r="K8278" t="s">
        <v>387</v>
      </c>
    </row>
    <row r="8279" spans="1:11" x14ac:dyDescent="0.35">
      <c r="A8279" t="s">
        <v>489</v>
      </c>
      <c r="B8279" t="s">
        <v>304</v>
      </c>
      <c r="C8279" t="s">
        <v>87</v>
      </c>
      <c r="D8279" t="s">
        <v>78</v>
      </c>
      <c r="E8279">
        <v>2022</v>
      </c>
      <c r="F8279" t="s">
        <v>148</v>
      </c>
      <c r="G8279" t="s">
        <v>308</v>
      </c>
      <c r="H8279">
        <v>-1.52</v>
      </c>
      <c r="I8279" t="s">
        <v>511</v>
      </c>
      <c r="J8279" t="s">
        <v>347</v>
      </c>
      <c r="K8279" t="s">
        <v>387</v>
      </c>
    </row>
    <row r="8280" spans="1:11" x14ac:dyDescent="0.35">
      <c r="A8280" t="s">
        <v>489</v>
      </c>
      <c r="B8280" t="s">
        <v>304</v>
      </c>
      <c r="C8280" t="s">
        <v>87</v>
      </c>
      <c r="D8280" t="s">
        <v>78</v>
      </c>
      <c r="E8280">
        <v>2022</v>
      </c>
      <c r="F8280" t="s">
        <v>148</v>
      </c>
      <c r="G8280" t="s">
        <v>308</v>
      </c>
      <c r="H8280">
        <v>4.46</v>
      </c>
      <c r="I8280" t="s">
        <v>511</v>
      </c>
      <c r="J8280" t="s">
        <v>347</v>
      </c>
      <c r="K8280" t="s">
        <v>387</v>
      </c>
    </row>
    <row r="8281" spans="1:11" x14ac:dyDescent="0.35">
      <c r="A8281" t="s">
        <v>489</v>
      </c>
      <c r="B8281" t="s">
        <v>304</v>
      </c>
      <c r="C8281" t="s">
        <v>87</v>
      </c>
      <c r="D8281" t="s">
        <v>78</v>
      </c>
      <c r="E8281">
        <v>2022</v>
      </c>
      <c r="F8281" t="s">
        <v>148</v>
      </c>
      <c r="G8281" t="s">
        <v>308</v>
      </c>
      <c r="H8281">
        <v>-406.06</v>
      </c>
      <c r="I8281" t="s">
        <v>511</v>
      </c>
      <c r="J8281" t="s">
        <v>347</v>
      </c>
      <c r="K8281" t="s">
        <v>387</v>
      </c>
    </row>
    <row r="8282" spans="1:11" x14ac:dyDescent="0.35">
      <c r="A8282" t="s">
        <v>489</v>
      </c>
      <c r="B8282" t="s">
        <v>304</v>
      </c>
      <c r="C8282" t="s">
        <v>87</v>
      </c>
      <c r="D8282" t="s">
        <v>78</v>
      </c>
      <c r="E8282">
        <v>2022</v>
      </c>
      <c r="F8282" t="s">
        <v>148</v>
      </c>
      <c r="G8282" t="s">
        <v>308</v>
      </c>
      <c r="H8282">
        <v>-17.12</v>
      </c>
      <c r="I8282" t="s">
        <v>511</v>
      </c>
      <c r="J8282" t="s">
        <v>347</v>
      </c>
      <c r="K8282" t="s">
        <v>387</v>
      </c>
    </row>
    <row r="8283" spans="1:11" x14ac:dyDescent="0.35">
      <c r="A8283" t="s">
        <v>489</v>
      </c>
      <c r="B8283" t="s">
        <v>304</v>
      </c>
      <c r="C8283" t="s">
        <v>87</v>
      </c>
      <c r="D8283" t="s">
        <v>78</v>
      </c>
      <c r="E8283">
        <v>2022</v>
      </c>
      <c r="F8283" t="s">
        <v>156</v>
      </c>
      <c r="G8283" t="s">
        <v>307</v>
      </c>
      <c r="H8283">
        <v>-89.67</v>
      </c>
      <c r="I8283" t="s">
        <v>511</v>
      </c>
      <c r="J8283" t="s">
        <v>14</v>
      </c>
      <c r="K8283" t="s">
        <v>387</v>
      </c>
    </row>
    <row r="8284" spans="1:11" x14ac:dyDescent="0.35">
      <c r="A8284" t="s">
        <v>489</v>
      </c>
      <c r="B8284" t="s">
        <v>304</v>
      </c>
      <c r="C8284" t="s">
        <v>87</v>
      </c>
      <c r="D8284" t="s">
        <v>78</v>
      </c>
      <c r="E8284">
        <v>2022</v>
      </c>
      <c r="F8284" t="s">
        <v>156</v>
      </c>
      <c r="G8284" t="s">
        <v>307</v>
      </c>
      <c r="H8284">
        <v>-1359.81</v>
      </c>
      <c r="I8284" t="s">
        <v>511</v>
      </c>
      <c r="J8284" t="s">
        <v>347</v>
      </c>
      <c r="K8284" t="s">
        <v>387</v>
      </c>
    </row>
    <row r="8285" spans="1:11" x14ac:dyDescent="0.35">
      <c r="A8285" t="s">
        <v>489</v>
      </c>
      <c r="B8285" t="s">
        <v>304</v>
      </c>
      <c r="C8285" t="s">
        <v>87</v>
      </c>
      <c r="D8285" t="s">
        <v>78</v>
      </c>
      <c r="E8285">
        <v>2022</v>
      </c>
      <c r="F8285" t="s">
        <v>156</v>
      </c>
      <c r="G8285" t="s">
        <v>307</v>
      </c>
      <c r="H8285">
        <v>1.66</v>
      </c>
      <c r="I8285" t="s">
        <v>511</v>
      </c>
      <c r="J8285" t="s">
        <v>14</v>
      </c>
      <c r="K8285" t="s">
        <v>387</v>
      </c>
    </row>
    <row r="8286" spans="1:11" x14ac:dyDescent="0.35">
      <c r="A8286" t="s">
        <v>489</v>
      </c>
      <c r="B8286" t="s">
        <v>304</v>
      </c>
      <c r="C8286" t="s">
        <v>87</v>
      </c>
      <c r="D8286" t="s">
        <v>78</v>
      </c>
      <c r="E8286">
        <v>2022</v>
      </c>
      <c r="F8286" t="s">
        <v>156</v>
      </c>
      <c r="G8286" t="s">
        <v>307</v>
      </c>
      <c r="H8286">
        <v>25.21</v>
      </c>
      <c r="I8286" t="s">
        <v>511</v>
      </c>
      <c r="J8286" t="s">
        <v>347</v>
      </c>
      <c r="K8286" t="s">
        <v>387</v>
      </c>
    </row>
    <row r="8287" spans="1:11" x14ac:dyDescent="0.35">
      <c r="A8287" t="s">
        <v>489</v>
      </c>
      <c r="B8287" t="s">
        <v>304</v>
      </c>
      <c r="C8287" t="s">
        <v>87</v>
      </c>
      <c r="D8287" t="s">
        <v>78</v>
      </c>
      <c r="E8287">
        <v>2022</v>
      </c>
      <c r="F8287" t="s">
        <v>156</v>
      </c>
      <c r="G8287" t="s">
        <v>307</v>
      </c>
      <c r="H8287">
        <v>-0.27</v>
      </c>
      <c r="I8287" t="s">
        <v>511</v>
      </c>
      <c r="J8287" t="s">
        <v>14</v>
      </c>
      <c r="K8287" t="s">
        <v>387</v>
      </c>
    </row>
    <row r="8288" spans="1:11" x14ac:dyDescent="0.35">
      <c r="A8288" t="s">
        <v>489</v>
      </c>
      <c r="B8288" t="s">
        <v>304</v>
      </c>
      <c r="C8288" t="s">
        <v>87</v>
      </c>
      <c r="D8288" t="s">
        <v>78</v>
      </c>
      <c r="E8288">
        <v>2022</v>
      </c>
      <c r="F8288" t="s">
        <v>156</v>
      </c>
      <c r="G8288" t="s">
        <v>307</v>
      </c>
      <c r="H8288">
        <v>-4.09</v>
      </c>
      <c r="I8288" t="s">
        <v>511</v>
      </c>
      <c r="J8288" t="s">
        <v>347</v>
      </c>
      <c r="K8288" t="s">
        <v>387</v>
      </c>
    </row>
    <row r="8289" spans="1:11" x14ac:dyDescent="0.35">
      <c r="A8289" t="s">
        <v>489</v>
      </c>
      <c r="B8289" t="s">
        <v>304</v>
      </c>
      <c r="C8289" t="s">
        <v>87</v>
      </c>
      <c r="D8289" t="s">
        <v>78</v>
      </c>
      <c r="E8289">
        <v>2022</v>
      </c>
      <c r="F8289" t="s">
        <v>156</v>
      </c>
      <c r="G8289" t="s">
        <v>307</v>
      </c>
      <c r="H8289">
        <v>0.79</v>
      </c>
      <c r="I8289" t="s">
        <v>511</v>
      </c>
      <c r="J8289" t="s">
        <v>14</v>
      </c>
      <c r="K8289" t="s">
        <v>387</v>
      </c>
    </row>
    <row r="8290" spans="1:11" x14ac:dyDescent="0.35">
      <c r="A8290" t="s">
        <v>489</v>
      </c>
      <c r="B8290" t="s">
        <v>304</v>
      </c>
      <c r="C8290" t="s">
        <v>87</v>
      </c>
      <c r="D8290" t="s">
        <v>78</v>
      </c>
      <c r="E8290">
        <v>2022</v>
      </c>
      <c r="F8290" t="s">
        <v>156</v>
      </c>
      <c r="G8290" t="s">
        <v>307</v>
      </c>
      <c r="H8290">
        <v>12.03</v>
      </c>
      <c r="I8290" t="s">
        <v>511</v>
      </c>
      <c r="J8290" t="s">
        <v>347</v>
      </c>
      <c r="K8290" t="s">
        <v>387</v>
      </c>
    </row>
    <row r="8291" spans="1:11" x14ac:dyDescent="0.35">
      <c r="A8291" t="s">
        <v>489</v>
      </c>
      <c r="B8291" t="s">
        <v>304</v>
      </c>
      <c r="C8291" t="s">
        <v>87</v>
      </c>
      <c r="D8291" t="s">
        <v>78</v>
      </c>
      <c r="E8291">
        <v>2022</v>
      </c>
      <c r="F8291" t="s">
        <v>156</v>
      </c>
      <c r="G8291" t="s">
        <v>307</v>
      </c>
      <c r="H8291">
        <v>-72.23</v>
      </c>
      <c r="I8291" t="s">
        <v>511</v>
      </c>
      <c r="J8291" t="s">
        <v>14</v>
      </c>
      <c r="K8291" t="s">
        <v>387</v>
      </c>
    </row>
    <row r="8292" spans="1:11" x14ac:dyDescent="0.35">
      <c r="A8292" t="s">
        <v>489</v>
      </c>
      <c r="B8292" t="s">
        <v>304</v>
      </c>
      <c r="C8292" t="s">
        <v>87</v>
      </c>
      <c r="D8292" t="s">
        <v>78</v>
      </c>
      <c r="E8292">
        <v>2022</v>
      </c>
      <c r="F8292" t="s">
        <v>156</v>
      </c>
      <c r="G8292" t="s">
        <v>307</v>
      </c>
      <c r="H8292">
        <v>-1095.28</v>
      </c>
      <c r="I8292" t="s">
        <v>511</v>
      </c>
      <c r="J8292" t="s">
        <v>347</v>
      </c>
      <c r="K8292" t="s">
        <v>387</v>
      </c>
    </row>
    <row r="8293" spans="1:11" x14ac:dyDescent="0.35">
      <c r="A8293" t="s">
        <v>489</v>
      </c>
      <c r="B8293" t="s">
        <v>304</v>
      </c>
      <c r="C8293" t="s">
        <v>87</v>
      </c>
      <c r="D8293" t="s">
        <v>78</v>
      </c>
      <c r="E8293">
        <v>2022</v>
      </c>
      <c r="F8293" t="s">
        <v>156</v>
      </c>
      <c r="G8293" t="s">
        <v>307</v>
      </c>
      <c r="H8293">
        <v>-3.04</v>
      </c>
      <c r="I8293" t="s">
        <v>511</v>
      </c>
      <c r="J8293" t="s">
        <v>14</v>
      </c>
      <c r="K8293" t="s">
        <v>387</v>
      </c>
    </row>
    <row r="8294" spans="1:11" x14ac:dyDescent="0.35">
      <c r="A8294" t="s">
        <v>489</v>
      </c>
      <c r="B8294" t="s">
        <v>304</v>
      </c>
      <c r="C8294" t="s">
        <v>87</v>
      </c>
      <c r="D8294" t="s">
        <v>78</v>
      </c>
      <c r="E8294">
        <v>2022</v>
      </c>
      <c r="F8294" t="s">
        <v>156</v>
      </c>
      <c r="G8294" t="s">
        <v>307</v>
      </c>
      <c r="H8294">
        <v>-46.19</v>
      </c>
      <c r="I8294" t="s">
        <v>511</v>
      </c>
      <c r="J8294" t="s">
        <v>347</v>
      </c>
      <c r="K8294" t="s">
        <v>387</v>
      </c>
    </row>
    <row r="8295" spans="1:11" x14ac:dyDescent="0.35">
      <c r="A8295" t="s">
        <v>489</v>
      </c>
      <c r="B8295" t="s">
        <v>304</v>
      </c>
      <c r="C8295" t="s">
        <v>87</v>
      </c>
      <c r="D8295" t="s">
        <v>78</v>
      </c>
      <c r="E8295">
        <v>2022</v>
      </c>
      <c r="F8295" t="s">
        <v>502</v>
      </c>
      <c r="G8295" t="s">
        <v>68</v>
      </c>
      <c r="H8295">
        <v>24614.74</v>
      </c>
      <c r="I8295" t="s">
        <v>511</v>
      </c>
      <c r="J8295" t="s">
        <v>347</v>
      </c>
      <c r="K8295" t="s">
        <v>387</v>
      </c>
    </row>
    <row r="8296" spans="1:11" x14ac:dyDescent="0.35">
      <c r="A8296" t="s">
        <v>489</v>
      </c>
      <c r="B8296" t="s">
        <v>304</v>
      </c>
      <c r="C8296" t="s">
        <v>87</v>
      </c>
      <c r="D8296" t="s">
        <v>78</v>
      </c>
      <c r="E8296">
        <v>2022</v>
      </c>
      <c r="F8296" t="s">
        <v>502</v>
      </c>
      <c r="G8296" t="s">
        <v>68</v>
      </c>
      <c r="H8296">
        <v>795.73</v>
      </c>
      <c r="I8296" t="s">
        <v>511</v>
      </c>
      <c r="J8296" t="s">
        <v>347</v>
      </c>
      <c r="K8296" t="s">
        <v>387</v>
      </c>
    </row>
    <row r="8297" spans="1:11" x14ac:dyDescent="0.35">
      <c r="A8297" t="s">
        <v>489</v>
      </c>
      <c r="B8297" t="s">
        <v>304</v>
      </c>
      <c r="C8297" t="s">
        <v>87</v>
      </c>
      <c r="D8297" t="s">
        <v>78</v>
      </c>
      <c r="E8297">
        <v>2022</v>
      </c>
      <c r="F8297" t="s">
        <v>502</v>
      </c>
      <c r="G8297" t="s">
        <v>68</v>
      </c>
      <c r="H8297">
        <v>119.12</v>
      </c>
      <c r="I8297" t="s">
        <v>511</v>
      </c>
      <c r="J8297" t="s">
        <v>347</v>
      </c>
      <c r="K8297" t="s">
        <v>387</v>
      </c>
    </row>
    <row r="8298" spans="1:11" x14ac:dyDescent="0.35">
      <c r="A8298" t="s">
        <v>489</v>
      </c>
      <c r="B8298" t="s">
        <v>304</v>
      </c>
      <c r="C8298" t="s">
        <v>87</v>
      </c>
      <c r="D8298" t="s">
        <v>78</v>
      </c>
      <c r="E8298">
        <v>2022</v>
      </c>
      <c r="F8298" t="s">
        <v>502</v>
      </c>
      <c r="G8298" t="s">
        <v>68</v>
      </c>
      <c r="H8298">
        <v>348.36</v>
      </c>
      <c r="I8298" t="s">
        <v>511</v>
      </c>
      <c r="J8298" t="s">
        <v>347</v>
      </c>
      <c r="K8298" t="s">
        <v>387</v>
      </c>
    </row>
    <row r="8299" spans="1:11" x14ac:dyDescent="0.35">
      <c r="A8299" t="s">
        <v>489</v>
      </c>
      <c r="B8299" t="s">
        <v>304</v>
      </c>
      <c r="C8299" t="s">
        <v>87</v>
      </c>
      <c r="D8299" t="s">
        <v>78</v>
      </c>
      <c r="E8299">
        <v>2022</v>
      </c>
      <c r="F8299" t="s">
        <v>502</v>
      </c>
      <c r="G8299" t="s">
        <v>68</v>
      </c>
      <c r="H8299">
        <v>20629.16</v>
      </c>
      <c r="I8299" t="s">
        <v>511</v>
      </c>
      <c r="J8299" t="s">
        <v>347</v>
      </c>
      <c r="K8299" t="s">
        <v>387</v>
      </c>
    </row>
    <row r="8300" spans="1:11" x14ac:dyDescent="0.35">
      <c r="A8300" t="s">
        <v>489</v>
      </c>
      <c r="B8300" t="s">
        <v>304</v>
      </c>
      <c r="C8300" t="s">
        <v>87</v>
      </c>
      <c r="D8300" t="s">
        <v>78</v>
      </c>
      <c r="E8300">
        <v>2022</v>
      </c>
      <c r="F8300" t="s">
        <v>502</v>
      </c>
      <c r="G8300" t="s">
        <v>68</v>
      </c>
      <c r="H8300">
        <v>1394.56</v>
      </c>
      <c r="I8300" t="s">
        <v>511</v>
      </c>
      <c r="J8300" t="s">
        <v>347</v>
      </c>
      <c r="K8300" t="s">
        <v>387</v>
      </c>
    </row>
    <row r="8301" spans="1:11" hidden="1" x14ac:dyDescent="0.35">
      <c r="A8301" t="s">
        <v>406</v>
      </c>
      <c r="B8301" t="s">
        <v>84</v>
      </c>
      <c r="C8301" t="s">
        <v>85</v>
      </c>
      <c r="D8301" t="s">
        <v>78</v>
      </c>
      <c r="E8301">
        <v>2022</v>
      </c>
      <c r="F8301" t="s">
        <v>500</v>
      </c>
      <c r="G8301" t="s">
        <v>311</v>
      </c>
      <c r="H8301">
        <v>4943.24</v>
      </c>
      <c r="I8301" t="s">
        <v>507</v>
      </c>
      <c r="J8301" t="s">
        <v>347</v>
      </c>
      <c r="K8301" t="s">
        <v>388</v>
      </c>
    </row>
    <row r="8302" spans="1:11" hidden="1" x14ac:dyDescent="0.35">
      <c r="A8302" t="s">
        <v>406</v>
      </c>
      <c r="B8302" t="s">
        <v>84</v>
      </c>
      <c r="C8302" t="s">
        <v>85</v>
      </c>
      <c r="D8302" t="s">
        <v>78</v>
      </c>
      <c r="E8302">
        <v>2022</v>
      </c>
      <c r="F8302" t="s">
        <v>500</v>
      </c>
      <c r="G8302" t="s">
        <v>311</v>
      </c>
      <c r="H8302">
        <v>2353.11</v>
      </c>
      <c r="I8302" t="s">
        <v>507</v>
      </c>
      <c r="J8302" t="s">
        <v>347</v>
      </c>
      <c r="K8302" t="s">
        <v>388</v>
      </c>
    </row>
    <row r="8303" spans="1:11" hidden="1" x14ac:dyDescent="0.35">
      <c r="A8303" t="s">
        <v>406</v>
      </c>
      <c r="B8303" t="s">
        <v>84</v>
      </c>
      <c r="C8303" t="s">
        <v>85</v>
      </c>
      <c r="D8303" t="s">
        <v>78</v>
      </c>
      <c r="E8303">
        <v>2022</v>
      </c>
      <c r="F8303" t="s">
        <v>500</v>
      </c>
      <c r="G8303" t="s">
        <v>311</v>
      </c>
      <c r="H8303">
        <v>2119.5100000000002</v>
      </c>
      <c r="I8303" t="s">
        <v>507</v>
      </c>
      <c r="J8303" t="s">
        <v>347</v>
      </c>
      <c r="K8303" t="s">
        <v>388</v>
      </c>
    </row>
    <row r="8304" spans="1:11" hidden="1" x14ac:dyDescent="0.35">
      <c r="A8304" t="s">
        <v>406</v>
      </c>
      <c r="B8304" t="s">
        <v>84</v>
      </c>
      <c r="C8304" t="s">
        <v>85</v>
      </c>
      <c r="D8304" t="s">
        <v>78</v>
      </c>
      <c r="E8304">
        <v>2022</v>
      </c>
      <c r="F8304" t="s">
        <v>500</v>
      </c>
      <c r="G8304" t="s">
        <v>311</v>
      </c>
      <c r="H8304">
        <v>397.69</v>
      </c>
      <c r="I8304" t="s">
        <v>507</v>
      </c>
      <c r="J8304" t="s">
        <v>347</v>
      </c>
      <c r="K8304" t="s">
        <v>388</v>
      </c>
    </row>
    <row r="8305" spans="1:11" hidden="1" x14ac:dyDescent="0.35">
      <c r="A8305" t="s">
        <v>406</v>
      </c>
      <c r="B8305" t="s">
        <v>84</v>
      </c>
      <c r="C8305" t="s">
        <v>85</v>
      </c>
      <c r="D8305" t="s">
        <v>78</v>
      </c>
      <c r="E8305">
        <v>2022</v>
      </c>
      <c r="F8305" t="s">
        <v>506</v>
      </c>
      <c r="G8305" t="s">
        <v>309</v>
      </c>
      <c r="H8305">
        <v>2525.54</v>
      </c>
      <c r="I8305" t="s">
        <v>507</v>
      </c>
      <c r="J8305" t="s">
        <v>347</v>
      </c>
      <c r="K8305" t="s">
        <v>388</v>
      </c>
    </row>
    <row r="8306" spans="1:11" hidden="1" x14ac:dyDescent="0.35">
      <c r="A8306" t="s">
        <v>406</v>
      </c>
      <c r="B8306" t="s">
        <v>84</v>
      </c>
      <c r="C8306" t="s">
        <v>85</v>
      </c>
      <c r="D8306" t="s">
        <v>78</v>
      </c>
      <c r="E8306">
        <v>2022</v>
      </c>
      <c r="F8306" t="s">
        <v>506</v>
      </c>
      <c r="G8306" t="s">
        <v>309</v>
      </c>
      <c r="H8306">
        <v>1202.21</v>
      </c>
      <c r="I8306" t="s">
        <v>507</v>
      </c>
      <c r="J8306" t="s">
        <v>347</v>
      </c>
      <c r="K8306" t="s">
        <v>388</v>
      </c>
    </row>
    <row r="8307" spans="1:11" hidden="1" x14ac:dyDescent="0.35">
      <c r="A8307" t="s">
        <v>406</v>
      </c>
      <c r="B8307" t="s">
        <v>84</v>
      </c>
      <c r="C8307" t="s">
        <v>85</v>
      </c>
      <c r="D8307" t="s">
        <v>78</v>
      </c>
      <c r="E8307">
        <v>2022</v>
      </c>
      <c r="F8307" t="s">
        <v>506</v>
      </c>
      <c r="G8307" t="s">
        <v>309</v>
      </c>
      <c r="H8307">
        <v>1082.8599999999999</v>
      </c>
      <c r="I8307" t="s">
        <v>507</v>
      </c>
      <c r="J8307" t="s">
        <v>347</v>
      </c>
      <c r="K8307" t="s">
        <v>388</v>
      </c>
    </row>
    <row r="8308" spans="1:11" hidden="1" x14ac:dyDescent="0.35">
      <c r="A8308" t="s">
        <v>406</v>
      </c>
      <c r="B8308" t="s">
        <v>84</v>
      </c>
      <c r="C8308" t="s">
        <v>85</v>
      </c>
      <c r="D8308" t="s">
        <v>78</v>
      </c>
      <c r="E8308">
        <v>2022</v>
      </c>
      <c r="F8308" t="s">
        <v>506</v>
      </c>
      <c r="G8308" t="s">
        <v>309</v>
      </c>
      <c r="H8308">
        <v>203.18</v>
      </c>
      <c r="I8308" t="s">
        <v>507</v>
      </c>
      <c r="J8308" t="s">
        <v>347</v>
      </c>
      <c r="K8308" t="s">
        <v>388</v>
      </c>
    </row>
    <row r="8309" spans="1:11" hidden="1" x14ac:dyDescent="0.35">
      <c r="A8309" t="s">
        <v>406</v>
      </c>
      <c r="B8309" t="s">
        <v>84</v>
      </c>
      <c r="C8309" t="s">
        <v>85</v>
      </c>
      <c r="D8309" t="s">
        <v>78</v>
      </c>
      <c r="E8309">
        <v>2022</v>
      </c>
      <c r="F8309" t="s">
        <v>71</v>
      </c>
      <c r="G8309" t="s">
        <v>310</v>
      </c>
      <c r="H8309">
        <v>86.76</v>
      </c>
      <c r="I8309" t="s">
        <v>507</v>
      </c>
      <c r="J8309" t="s">
        <v>347</v>
      </c>
      <c r="K8309" t="s">
        <v>388</v>
      </c>
    </row>
    <row r="8310" spans="1:11" hidden="1" x14ac:dyDescent="0.35">
      <c r="A8310" t="s">
        <v>406</v>
      </c>
      <c r="B8310" t="s">
        <v>84</v>
      </c>
      <c r="C8310" t="s">
        <v>85</v>
      </c>
      <c r="D8310" t="s">
        <v>78</v>
      </c>
      <c r="E8310">
        <v>2022</v>
      </c>
      <c r="F8310" t="s">
        <v>71</v>
      </c>
      <c r="G8310" t="s">
        <v>310</v>
      </c>
      <c r="H8310">
        <v>41.3</v>
      </c>
      <c r="I8310" t="s">
        <v>507</v>
      </c>
      <c r="J8310" t="s">
        <v>347</v>
      </c>
      <c r="K8310" t="s">
        <v>388</v>
      </c>
    </row>
    <row r="8311" spans="1:11" hidden="1" x14ac:dyDescent="0.35">
      <c r="A8311" t="s">
        <v>406</v>
      </c>
      <c r="B8311" t="s">
        <v>84</v>
      </c>
      <c r="C8311" t="s">
        <v>85</v>
      </c>
      <c r="D8311" t="s">
        <v>78</v>
      </c>
      <c r="E8311">
        <v>2022</v>
      </c>
      <c r="F8311" t="s">
        <v>71</v>
      </c>
      <c r="G8311" t="s">
        <v>310</v>
      </c>
      <c r="H8311">
        <v>37.200000000000003</v>
      </c>
      <c r="I8311" t="s">
        <v>507</v>
      </c>
      <c r="J8311" t="s">
        <v>347</v>
      </c>
      <c r="K8311" t="s">
        <v>388</v>
      </c>
    </row>
    <row r="8312" spans="1:11" hidden="1" x14ac:dyDescent="0.35">
      <c r="A8312" t="s">
        <v>406</v>
      </c>
      <c r="B8312" t="s">
        <v>84</v>
      </c>
      <c r="C8312" t="s">
        <v>85</v>
      </c>
      <c r="D8312" t="s">
        <v>78</v>
      </c>
      <c r="E8312">
        <v>2022</v>
      </c>
      <c r="F8312" t="s">
        <v>71</v>
      </c>
      <c r="G8312" t="s">
        <v>310</v>
      </c>
      <c r="H8312">
        <v>6.98</v>
      </c>
      <c r="I8312" t="s">
        <v>507</v>
      </c>
      <c r="J8312" t="s">
        <v>347</v>
      </c>
      <c r="K8312" t="s">
        <v>388</v>
      </c>
    </row>
    <row r="8313" spans="1:11" hidden="1" x14ac:dyDescent="0.35">
      <c r="A8313" t="s">
        <v>406</v>
      </c>
      <c r="B8313" t="s">
        <v>84</v>
      </c>
      <c r="C8313" t="s">
        <v>85</v>
      </c>
      <c r="D8313" t="s">
        <v>78</v>
      </c>
      <c r="E8313">
        <v>2022</v>
      </c>
      <c r="F8313" t="s">
        <v>148</v>
      </c>
      <c r="G8313" t="s">
        <v>308</v>
      </c>
      <c r="H8313">
        <v>1183.67</v>
      </c>
      <c r="I8313" t="s">
        <v>507</v>
      </c>
      <c r="J8313" t="s">
        <v>347</v>
      </c>
      <c r="K8313" t="s">
        <v>388</v>
      </c>
    </row>
    <row r="8314" spans="1:11" hidden="1" x14ac:dyDescent="0.35">
      <c r="A8314" t="s">
        <v>406</v>
      </c>
      <c r="B8314" t="s">
        <v>84</v>
      </c>
      <c r="C8314" t="s">
        <v>85</v>
      </c>
      <c r="D8314" t="s">
        <v>78</v>
      </c>
      <c r="E8314">
        <v>2022</v>
      </c>
      <c r="F8314" t="s">
        <v>148</v>
      </c>
      <c r="G8314" t="s">
        <v>308</v>
      </c>
      <c r="H8314">
        <v>563.46</v>
      </c>
      <c r="I8314" t="s">
        <v>507</v>
      </c>
      <c r="J8314" t="s">
        <v>347</v>
      </c>
      <c r="K8314" t="s">
        <v>388</v>
      </c>
    </row>
    <row r="8315" spans="1:11" hidden="1" x14ac:dyDescent="0.35">
      <c r="A8315" t="s">
        <v>406</v>
      </c>
      <c r="B8315" t="s">
        <v>84</v>
      </c>
      <c r="C8315" t="s">
        <v>85</v>
      </c>
      <c r="D8315" t="s">
        <v>78</v>
      </c>
      <c r="E8315">
        <v>2022</v>
      </c>
      <c r="F8315" t="s">
        <v>148</v>
      </c>
      <c r="G8315" t="s">
        <v>308</v>
      </c>
      <c r="H8315">
        <v>507.52</v>
      </c>
      <c r="I8315" t="s">
        <v>507</v>
      </c>
      <c r="J8315" t="s">
        <v>347</v>
      </c>
      <c r="K8315" t="s">
        <v>388</v>
      </c>
    </row>
    <row r="8316" spans="1:11" hidden="1" x14ac:dyDescent="0.35">
      <c r="A8316" t="s">
        <v>406</v>
      </c>
      <c r="B8316" t="s">
        <v>84</v>
      </c>
      <c r="C8316" t="s">
        <v>85</v>
      </c>
      <c r="D8316" t="s">
        <v>78</v>
      </c>
      <c r="E8316">
        <v>2022</v>
      </c>
      <c r="F8316" t="s">
        <v>148</v>
      </c>
      <c r="G8316" t="s">
        <v>308</v>
      </c>
      <c r="H8316">
        <v>95.23</v>
      </c>
      <c r="I8316" t="s">
        <v>507</v>
      </c>
      <c r="J8316" t="s">
        <v>347</v>
      </c>
      <c r="K8316" t="s">
        <v>388</v>
      </c>
    </row>
    <row r="8317" spans="1:11" hidden="1" x14ac:dyDescent="0.35">
      <c r="A8317" t="s">
        <v>406</v>
      </c>
      <c r="B8317" t="s">
        <v>84</v>
      </c>
      <c r="C8317" t="s">
        <v>85</v>
      </c>
      <c r="D8317" t="s">
        <v>78</v>
      </c>
      <c r="E8317">
        <v>2022</v>
      </c>
      <c r="F8317" t="s">
        <v>156</v>
      </c>
      <c r="G8317" t="s">
        <v>307</v>
      </c>
      <c r="H8317">
        <v>66.260000000000005</v>
      </c>
      <c r="I8317" t="s">
        <v>507</v>
      </c>
      <c r="J8317" t="s">
        <v>347</v>
      </c>
      <c r="K8317" t="s">
        <v>388</v>
      </c>
    </row>
    <row r="8318" spans="1:11" hidden="1" x14ac:dyDescent="0.35">
      <c r="A8318" t="s">
        <v>406</v>
      </c>
      <c r="B8318" t="s">
        <v>84</v>
      </c>
      <c r="C8318" t="s">
        <v>85</v>
      </c>
      <c r="D8318" t="s">
        <v>78</v>
      </c>
      <c r="E8318">
        <v>2022</v>
      </c>
      <c r="F8318" t="s">
        <v>156</v>
      </c>
      <c r="G8318" t="s">
        <v>307</v>
      </c>
      <c r="H8318">
        <v>31.55</v>
      </c>
      <c r="I8318" t="s">
        <v>507</v>
      </c>
      <c r="J8318" t="s">
        <v>347</v>
      </c>
      <c r="K8318" t="s">
        <v>388</v>
      </c>
    </row>
    <row r="8319" spans="1:11" hidden="1" x14ac:dyDescent="0.35">
      <c r="A8319" t="s">
        <v>406</v>
      </c>
      <c r="B8319" t="s">
        <v>84</v>
      </c>
      <c r="C8319" t="s">
        <v>85</v>
      </c>
      <c r="D8319" t="s">
        <v>78</v>
      </c>
      <c r="E8319">
        <v>2022</v>
      </c>
      <c r="F8319" t="s">
        <v>156</v>
      </c>
      <c r="G8319" t="s">
        <v>307</v>
      </c>
      <c r="H8319">
        <v>28.42</v>
      </c>
      <c r="I8319" t="s">
        <v>507</v>
      </c>
      <c r="J8319" t="s">
        <v>347</v>
      </c>
      <c r="K8319" t="s">
        <v>388</v>
      </c>
    </row>
    <row r="8320" spans="1:11" hidden="1" x14ac:dyDescent="0.35">
      <c r="A8320" t="s">
        <v>406</v>
      </c>
      <c r="B8320" t="s">
        <v>84</v>
      </c>
      <c r="C8320" t="s">
        <v>85</v>
      </c>
      <c r="D8320" t="s">
        <v>78</v>
      </c>
      <c r="E8320">
        <v>2022</v>
      </c>
      <c r="F8320" t="s">
        <v>156</v>
      </c>
      <c r="G8320" t="s">
        <v>307</v>
      </c>
      <c r="H8320">
        <v>5.33</v>
      </c>
      <c r="I8320" t="s">
        <v>507</v>
      </c>
      <c r="J8320" t="s">
        <v>347</v>
      </c>
      <c r="K8320" t="s">
        <v>388</v>
      </c>
    </row>
    <row r="8321" spans="1:11" hidden="1" x14ac:dyDescent="0.35">
      <c r="A8321" t="s">
        <v>406</v>
      </c>
      <c r="B8321" t="s">
        <v>84</v>
      </c>
      <c r="C8321" t="s">
        <v>351</v>
      </c>
      <c r="D8321" t="s">
        <v>78</v>
      </c>
      <c r="E8321">
        <v>2022</v>
      </c>
      <c r="F8321" t="s">
        <v>500</v>
      </c>
      <c r="G8321" t="s">
        <v>311</v>
      </c>
      <c r="H8321">
        <v>6807.54</v>
      </c>
      <c r="I8321" t="s">
        <v>507</v>
      </c>
      <c r="J8321" t="s">
        <v>14</v>
      </c>
      <c r="K8321" t="s">
        <v>403</v>
      </c>
    </row>
    <row r="8322" spans="1:11" hidden="1" x14ac:dyDescent="0.35">
      <c r="A8322" t="s">
        <v>406</v>
      </c>
      <c r="B8322" t="s">
        <v>84</v>
      </c>
      <c r="C8322" t="s">
        <v>351</v>
      </c>
      <c r="D8322" t="s">
        <v>78</v>
      </c>
      <c r="E8322">
        <v>2022</v>
      </c>
      <c r="F8322" t="s">
        <v>500</v>
      </c>
      <c r="G8322" t="s">
        <v>311</v>
      </c>
      <c r="H8322">
        <v>8307.15</v>
      </c>
      <c r="I8322" t="s">
        <v>507</v>
      </c>
      <c r="J8322" t="s">
        <v>347</v>
      </c>
      <c r="K8322" t="s">
        <v>403</v>
      </c>
    </row>
    <row r="8323" spans="1:11" hidden="1" x14ac:dyDescent="0.35">
      <c r="A8323" t="s">
        <v>406</v>
      </c>
      <c r="B8323" t="s">
        <v>84</v>
      </c>
      <c r="C8323" t="s">
        <v>351</v>
      </c>
      <c r="D8323" t="s">
        <v>78</v>
      </c>
      <c r="E8323">
        <v>2022</v>
      </c>
      <c r="F8323" t="s">
        <v>506</v>
      </c>
      <c r="G8323" t="s">
        <v>309</v>
      </c>
      <c r="H8323">
        <v>2158.14</v>
      </c>
      <c r="I8323" t="s">
        <v>507</v>
      </c>
      <c r="J8323" t="s">
        <v>347</v>
      </c>
      <c r="K8323" t="s">
        <v>403</v>
      </c>
    </row>
    <row r="8324" spans="1:11" hidden="1" x14ac:dyDescent="0.35">
      <c r="A8324" t="s">
        <v>406</v>
      </c>
      <c r="B8324" t="s">
        <v>84</v>
      </c>
      <c r="C8324" t="s">
        <v>351</v>
      </c>
      <c r="D8324" t="s">
        <v>78</v>
      </c>
      <c r="E8324">
        <v>2022</v>
      </c>
      <c r="F8324" t="s">
        <v>71</v>
      </c>
      <c r="G8324" t="s">
        <v>310</v>
      </c>
      <c r="H8324">
        <v>165</v>
      </c>
      <c r="I8324" t="s">
        <v>507</v>
      </c>
      <c r="J8324" t="s">
        <v>347</v>
      </c>
      <c r="K8324" t="s">
        <v>403</v>
      </c>
    </row>
    <row r="8325" spans="1:11" hidden="1" x14ac:dyDescent="0.35">
      <c r="A8325" t="s">
        <v>406</v>
      </c>
      <c r="B8325" t="s">
        <v>84</v>
      </c>
      <c r="C8325" t="s">
        <v>351</v>
      </c>
      <c r="D8325" t="s">
        <v>78</v>
      </c>
      <c r="E8325">
        <v>2022</v>
      </c>
      <c r="F8325" t="s">
        <v>148</v>
      </c>
      <c r="G8325" t="s">
        <v>308</v>
      </c>
      <c r="H8325">
        <v>250</v>
      </c>
      <c r="I8325" t="s">
        <v>507</v>
      </c>
      <c r="J8325" t="s">
        <v>347</v>
      </c>
      <c r="K8325" t="s">
        <v>403</v>
      </c>
    </row>
    <row r="8326" spans="1:11" hidden="1" x14ac:dyDescent="0.35">
      <c r="A8326" t="s">
        <v>406</v>
      </c>
      <c r="B8326" t="s">
        <v>84</v>
      </c>
      <c r="C8326" t="s">
        <v>351</v>
      </c>
      <c r="D8326" t="s">
        <v>78</v>
      </c>
      <c r="E8326">
        <v>2022</v>
      </c>
      <c r="F8326" t="s">
        <v>156</v>
      </c>
      <c r="G8326" t="s">
        <v>307</v>
      </c>
      <c r="H8326">
        <v>0.66</v>
      </c>
      <c r="I8326" t="s">
        <v>507</v>
      </c>
      <c r="J8326" t="s">
        <v>14</v>
      </c>
      <c r="K8326" t="s">
        <v>403</v>
      </c>
    </row>
    <row r="8327" spans="1:11" hidden="1" x14ac:dyDescent="0.35">
      <c r="A8327" t="s">
        <v>406</v>
      </c>
      <c r="B8327" t="s">
        <v>84</v>
      </c>
      <c r="C8327" t="s">
        <v>351</v>
      </c>
      <c r="D8327" t="s">
        <v>78</v>
      </c>
      <c r="E8327">
        <v>2022</v>
      </c>
      <c r="F8327" t="s">
        <v>156</v>
      </c>
      <c r="G8327" t="s">
        <v>307</v>
      </c>
      <c r="H8327">
        <v>11.13</v>
      </c>
      <c r="I8327" t="s">
        <v>507</v>
      </c>
      <c r="J8327" t="s">
        <v>347</v>
      </c>
      <c r="K8327" t="s">
        <v>403</v>
      </c>
    </row>
    <row r="8328" spans="1:11" hidden="1" x14ac:dyDescent="0.35">
      <c r="A8328" t="s">
        <v>406</v>
      </c>
      <c r="B8328" t="s">
        <v>84</v>
      </c>
      <c r="C8328" t="s">
        <v>329</v>
      </c>
      <c r="D8328" t="s">
        <v>78</v>
      </c>
      <c r="E8328">
        <v>2022</v>
      </c>
      <c r="F8328" t="s">
        <v>500</v>
      </c>
      <c r="G8328" t="s">
        <v>311</v>
      </c>
      <c r="H8328">
        <v>12652.87</v>
      </c>
      <c r="I8328" t="s">
        <v>507</v>
      </c>
      <c r="J8328" t="s">
        <v>14</v>
      </c>
      <c r="K8328" t="s">
        <v>390</v>
      </c>
    </row>
    <row r="8329" spans="1:11" hidden="1" x14ac:dyDescent="0.35">
      <c r="A8329" t="s">
        <v>406</v>
      </c>
      <c r="B8329" t="s">
        <v>84</v>
      </c>
      <c r="C8329" t="s">
        <v>329</v>
      </c>
      <c r="D8329" t="s">
        <v>78</v>
      </c>
      <c r="E8329">
        <v>2022</v>
      </c>
      <c r="F8329" t="s">
        <v>500</v>
      </c>
      <c r="G8329" t="s">
        <v>311</v>
      </c>
      <c r="H8329">
        <v>4782.96</v>
      </c>
      <c r="I8329" t="s">
        <v>507</v>
      </c>
      <c r="J8329" t="s">
        <v>347</v>
      </c>
      <c r="K8329" t="s">
        <v>390</v>
      </c>
    </row>
    <row r="8330" spans="1:11" hidden="1" x14ac:dyDescent="0.35">
      <c r="A8330" t="s">
        <v>406</v>
      </c>
      <c r="B8330" t="s">
        <v>84</v>
      </c>
      <c r="C8330" t="s">
        <v>329</v>
      </c>
      <c r="D8330" t="s">
        <v>78</v>
      </c>
      <c r="E8330">
        <v>2022</v>
      </c>
      <c r="F8330" t="s">
        <v>500</v>
      </c>
      <c r="G8330" t="s">
        <v>311</v>
      </c>
      <c r="H8330">
        <v>1432.57</v>
      </c>
      <c r="I8330" t="s">
        <v>507</v>
      </c>
      <c r="J8330" t="s">
        <v>14</v>
      </c>
      <c r="K8330" t="s">
        <v>390</v>
      </c>
    </row>
    <row r="8331" spans="1:11" hidden="1" x14ac:dyDescent="0.35">
      <c r="A8331" t="s">
        <v>406</v>
      </c>
      <c r="B8331" t="s">
        <v>84</v>
      </c>
      <c r="C8331" t="s">
        <v>329</v>
      </c>
      <c r="D8331" t="s">
        <v>78</v>
      </c>
      <c r="E8331">
        <v>2022</v>
      </c>
      <c r="F8331" t="s">
        <v>500</v>
      </c>
      <c r="G8331" t="s">
        <v>311</v>
      </c>
      <c r="H8331">
        <v>541.53</v>
      </c>
      <c r="I8331" t="s">
        <v>507</v>
      </c>
      <c r="J8331" t="s">
        <v>347</v>
      </c>
      <c r="K8331" t="s">
        <v>390</v>
      </c>
    </row>
    <row r="8332" spans="1:11" hidden="1" x14ac:dyDescent="0.35">
      <c r="A8332" t="s">
        <v>406</v>
      </c>
      <c r="B8332" t="s">
        <v>84</v>
      </c>
      <c r="C8332" t="s">
        <v>329</v>
      </c>
      <c r="D8332" t="s">
        <v>78</v>
      </c>
      <c r="E8332">
        <v>2022</v>
      </c>
      <c r="F8332" t="s">
        <v>500</v>
      </c>
      <c r="G8332" t="s">
        <v>311</v>
      </c>
      <c r="H8332">
        <v>15341.1</v>
      </c>
      <c r="I8332" t="s">
        <v>507</v>
      </c>
      <c r="J8332" t="s">
        <v>14</v>
      </c>
      <c r="K8332" t="s">
        <v>390</v>
      </c>
    </row>
    <row r="8333" spans="1:11" hidden="1" x14ac:dyDescent="0.35">
      <c r="A8333" t="s">
        <v>406</v>
      </c>
      <c r="B8333" t="s">
        <v>84</v>
      </c>
      <c r="C8333" t="s">
        <v>329</v>
      </c>
      <c r="D8333" t="s">
        <v>78</v>
      </c>
      <c r="E8333">
        <v>2022</v>
      </c>
      <c r="F8333" t="s">
        <v>500</v>
      </c>
      <c r="G8333" t="s">
        <v>311</v>
      </c>
      <c r="H8333">
        <v>5799.13</v>
      </c>
      <c r="I8333" t="s">
        <v>507</v>
      </c>
      <c r="J8333" t="s">
        <v>347</v>
      </c>
      <c r="K8333" t="s">
        <v>390</v>
      </c>
    </row>
    <row r="8334" spans="1:11" hidden="1" x14ac:dyDescent="0.35">
      <c r="A8334" t="s">
        <v>406</v>
      </c>
      <c r="B8334" t="s">
        <v>84</v>
      </c>
      <c r="C8334" t="s">
        <v>329</v>
      </c>
      <c r="D8334" t="s">
        <v>78</v>
      </c>
      <c r="E8334">
        <v>2022</v>
      </c>
      <c r="F8334" t="s">
        <v>500</v>
      </c>
      <c r="G8334" t="s">
        <v>311</v>
      </c>
      <c r="H8334">
        <v>1408.54</v>
      </c>
      <c r="I8334" t="s">
        <v>507</v>
      </c>
      <c r="J8334" t="s">
        <v>14</v>
      </c>
      <c r="K8334" t="s">
        <v>390</v>
      </c>
    </row>
    <row r="8335" spans="1:11" hidden="1" x14ac:dyDescent="0.35">
      <c r="A8335" t="s">
        <v>406</v>
      </c>
      <c r="B8335" t="s">
        <v>84</v>
      </c>
      <c r="C8335" t="s">
        <v>329</v>
      </c>
      <c r="D8335" t="s">
        <v>78</v>
      </c>
      <c r="E8335">
        <v>2022</v>
      </c>
      <c r="F8335" t="s">
        <v>500</v>
      </c>
      <c r="G8335" t="s">
        <v>311</v>
      </c>
      <c r="H8335">
        <v>532.45000000000005</v>
      </c>
      <c r="I8335" t="s">
        <v>507</v>
      </c>
      <c r="J8335" t="s">
        <v>347</v>
      </c>
      <c r="K8335" t="s">
        <v>390</v>
      </c>
    </row>
    <row r="8336" spans="1:11" hidden="1" x14ac:dyDescent="0.35">
      <c r="A8336" t="s">
        <v>406</v>
      </c>
      <c r="B8336" t="s">
        <v>84</v>
      </c>
      <c r="C8336" t="s">
        <v>329</v>
      </c>
      <c r="D8336" t="s">
        <v>78</v>
      </c>
      <c r="E8336">
        <v>2022</v>
      </c>
      <c r="F8336" t="s">
        <v>506</v>
      </c>
      <c r="G8336" t="s">
        <v>309</v>
      </c>
      <c r="H8336">
        <v>1845.85</v>
      </c>
      <c r="I8336" t="s">
        <v>507</v>
      </c>
      <c r="J8336" t="s">
        <v>347</v>
      </c>
      <c r="K8336" t="s">
        <v>390</v>
      </c>
    </row>
    <row r="8337" spans="1:11" hidden="1" x14ac:dyDescent="0.35">
      <c r="A8337" t="s">
        <v>406</v>
      </c>
      <c r="B8337" t="s">
        <v>84</v>
      </c>
      <c r="C8337" t="s">
        <v>329</v>
      </c>
      <c r="D8337" t="s">
        <v>78</v>
      </c>
      <c r="E8337">
        <v>2022</v>
      </c>
      <c r="F8337" t="s">
        <v>506</v>
      </c>
      <c r="G8337" t="s">
        <v>309</v>
      </c>
      <c r="H8337">
        <v>208.99</v>
      </c>
      <c r="I8337" t="s">
        <v>507</v>
      </c>
      <c r="J8337" t="s">
        <v>347</v>
      </c>
      <c r="K8337" t="s">
        <v>390</v>
      </c>
    </row>
    <row r="8338" spans="1:11" hidden="1" x14ac:dyDescent="0.35">
      <c r="A8338" t="s">
        <v>406</v>
      </c>
      <c r="B8338" t="s">
        <v>84</v>
      </c>
      <c r="C8338" t="s">
        <v>329</v>
      </c>
      <c r="D8338" t="s">
        <v>78</v>
      </c>
      <c r="E8338">
        <v>2022</v>
      </c>
      <c r="F8338" t="s">
        <v>506</v>
      </c>
      <c r="G8338" t="s">
        <v>309</v>
      </c>
      <c r="H8338">
        <v>2237.98</v>
      </c>
      <c r="I8338" t="s">
        <v>507</v>
      </c>
      <c r="J8338" t="s">
        <v>347</v>
      </c>
      <c r="K8338" t="s">
        <v>390</v>
      </c>
    </row>
    <row r="8339" spans="1:11" hidden="1" x14ac:dyDescent="0.35">
      <c r="A8339" t="s">
        <v>406</v>
      </c>
      <c r="B8339" t="s">
        <v>84</v>
      </c>
      <c r="C8339" t="s">
        <v>329</v>
      </c>
      <c r="D8339" t="s">
        <v>78</v>
      </c>
      <c r="E8339">
        <v>2022</v>
      </c>
      <c r="F8339" t="s">
        <v>506</v>
      </c>
      <c r="G8339" t="s">
        <v>309</v>
      </c>
      <c r="H8339">
        <v>205.49</v>
      </c>
      <c r="I8339" t="s">
        <v>507</v>
      </c>
      <c r="J8339" t="s">
        <v>347</v>
      </c>
      <c r="K8339" t="s">
        <v>390</v>
      </c>
    </row>
    <row r="8340" spans="1:11" hidden="1" x14ac:dyDescent="0.35">
      <c r="A8340" t="s">
        <v>406</v>
      </c>
      <c r="B8340" t="s">
        <v>84</v>
      </c>
      <c r="C8340" t="s">
        <v>329</v>
      </c>
      <c r="D8340" t="s">
        <v>78</v>
      </c>
      <c r="E8340">
        <v>2022</v>
      </c>
      <c r="F8340" t="s">
        <v>71</v>
      </c>
      <c r="G8340" t="s">
        <v>310</v>
      </c>
      <c r="H8340">
        <v>102.32</v>
      </c>
      <c r="I8340" t="s">
        <v>507</v>
      </c>
      <c r="J8340" t="s">
        <v>347</v>
      </c>
      <c r="K8340" t="s">
        <v>390</v>
      </c>
    </row>
    <row r="8341" spans="1:11" hidden="1" x14ac:dyDescent="0.35">
      <c r="A8341" t="s">
        <v>406</v>
      </c>
      <c r="B8341" t="s">
        <v>84</v>
      </c>
      <c r="C8341" t="s">
        <v>329</v>
      </c>
      <c r="D8341" t="s">
        <v>78</v>
      </c>
      <c r="E8341">
        <v>2022</v>
      </c>
      <c r="F8341" t="s">
        <v>71</v>
      </c>
      <c r="G8341" t="s">
        <v>310</v>
      </c>
      <c r="H8341">
        <v>11.58</v>
      </c>
      <c r="I8341" t="s">
        <v>507</v>
      </c>
      <c r="J8341" t="s">
        <v>347</v>
      </c>
      <c r="K8341" t="s">
        <v>390</v>
      </c>
    </row>
    <row r="8342" spans="1:11" hidden="1" x14ac:dyDescent="0.35">
      <c r="A8342" t="s">
        <v>406</v>
      </c>
      <c r="B8342" t="s">
        <v>84</v>
      </c>
      <c r="C8342" t="s">
        <v>329</v>
      </c>
      <c r="D8342" t="s">
        <v>78</v>
      </c>
      <c r="E8342">
        <v>2022</v>
      </c>
      <c r="F8342" t="s">
        <v>71</v>
      </c>
      <c r="G8342" t="s">
        <v>310</v>
      </c>
      <c r="H8342">
        <v>124.06</v>
      </c>
      <c r="I8342" t="s">
        <v>507</v>
      </c>
      <c r="J8342" t="s">
        <v>347</v>
      </c>
      <c r="K8342" t="s">
        <v>390</v>
      </c>
    </row>
    <row r="8343" spans="1:11" hidden="1" x14ac:dyDescent="0.35">
      <c r="A8343" t="s">
        <v>406</v>
      </c>
      <c r="B8343" t="s">
        <v>84</v>
      </c>
      <c r="C8343" t="s">
        <v>329</v>
      </c>
      <c r="D8343" t="s">
        <v>78</v>
      </c>
      <c r="E8343">
        <v>2022</v>
      </c>
      <c r="F8343" t="s">
        <v>71</v>
      </c>
      <c r="G8343" t="s">
        <v>310</v>
      </c>
      <c r="H8343">
        <v>11.39</v>
      </c>
      <c r="I8343" t="s">
        <v>507</v>
      </c>
      <c r="J8343" t="s">
        <v>347</v>
      </c>
      <c r="K8343" t="s">
        <v>390</v>
      </c>
    </row>
    <row r="8344" spans="1:11" hidden="1" x14ac:dyDescent="0.35">
      <c r="A8344" t="s">
        <v>406</v>
      </c>
      <c r="B8344" t="s">
        <v>84</v>
      </c>
      <c r="C8344" t="s">
        <v>329</v>
      </c>
      <c r="D8344" t="s">
        <v>78</v>
      </c>
      <c r="E8344">
        <v>2022</v>
      </c>
      <c r="F8344" t="s">
        <v>148</v>
      </c>
      <c r="G8344" t="s">
        <v>308</v>
      </c>
      <c r="H8344">
        <v>100.94</v>
      </c>
      <c r="I8344" t="s">
        <v>507</v>
      </c>
      <c r="J8344" t="s">
        <v>347</v>
      </c>
      <c r="K8344" t="s">
        <v>390</v>
      </c>
    </row>
    <row r="8345" spans="1:11" hidden="1" x14ac:dyDescent="0.35">
      <c r="A8345" t="s">
        <v>406</v>
      </c>
      <c r="B8345" t="s">
        <v>84</v>
      </c>
      <c r="C8345" t="s">
        <v>329</v>
      </c>
      <c r="D8345" t="s">
        <v>78</v>
      </c>
      <c r="E8345">
        <v>2022</v>
      </c>
      <c r="F8345" t="s">
        <v>148</v>
      </c>
      <c r="G8345" t="s">
        <v>308</v>
      </c>
      <c r="H8345">
        <v>11.44</v>
      </c>
      <c r="I8345" t="s">
        <v>507</v>
      </c>
      <c r="J8345" t="s">
        <v>347</v>
      </c>
      <c r="K8345" t="s">
        <v>390</v>
      </c>
    </row>
    <row r="8346" spans="1:11" hidden="1" x14ac:dyDescent="0.35">
      <c r="A8346" t="s">
        <v>406</v>
      </c>
      <c r="B8346" t="s">
        <v>84</v>
      </c>
      <c r="C8346" t="s">
        <v>329</v>
      </c>
      <c r="D8346" t="s">
        <v>78</v>
      </c>
      <c r="E8346">
        <v>2022</v>
      </c>
      <c r="F8346" t="s">
        <v>148</v>
      </c>
      <c r="G8346" t="s">
        <v>308</v>
      </c>
      <c r="H8346">
        <v>122.4</v>
      </c>
      <c r="I8346" t="s">
        <v>507</v>
      </c>
      <c r="J8346" t="s">
        <v>347</v>
      </c>
      <c r="K8346" t="s">
        <v>390</v>
      </c>
    </row>
    <row r="8347" spans="1:11" hidden="1" x14ac:dyDescent="0.35">
      <c r="A8347" t="s">
        <v>406</v>
      </c>
      <c r="B8347" t="s">
        <v>84</v>
      </c>
      <c r="C8347" t="s">
        <v>329</v>
      </c>
      <c r="D8347" t="s">
        <v>78</v>
      </c>
      <c r="E8347">
        <v>2022</v>
      </c>
      <c r="F8347" t="s">
        <v>148</v>
      </c>
      <c r="G8347" t="s">
        <v>308</v>
      </c>
      <c r="H8347">
        <v>11.23</v>
      </c>
      <c r="I8347" t="s">
        <v>507</v>
      </c>
      <c r="J8347" t="s">
        <v>347</v>
      </c>
      <c r="K8347" t="s">
        <v>390</v>
      </c>
    </row>
    <row r="8348" spans="1:11" hidden="1" x14ac:dyDescent="0.35">
      <c r="A8348" t="s">
        <v>406</v>
      </c>
      <c r="B8348" t="s">
        <v>84</v>
      </c>
      <c r="C8348" t="s">
        <v>329</v>
      </c>
      <c r="D8348" t="s">
        <v>78</v>
      </c>
      <c r="E8348">
        <v>2022</v>
      </c>
      <c r="F8348" t="s">
        <v>156</v>
      </c>
      <c r="G8348" t="s">
        <v>307</v>
      </c>
      <c r="H8348">
        <v>2.42</v>
      </c>
      <c r="I8348" t="s">
        <v>507</v>
      </c>
      <c r="J8348" t="s">
        <v>14</v>
      </c>
      <c r="K8348" t="s">
        <v>390</v>
      </c>
    </row>
    <row r="8349" spans="1:11" hidden="1" x14ac:dyDescent="0.35">
      <c r="A8349" t="s">
        <v>406</v>
      </c>
      <c r="B8349" t="s">
        <v>84</v>
      </c>
      <c r="C8349" t="s">
        <v>329</v>
      </c>
      <c r="D8349" t="s">
        <v>78</v>
      </c>
      <c r="E8349">
        <v>2022</v>
      </c>
      <c r="F8349" t="s">
        <v>156</v>
      </c>
      <c r="G8349" t="s">
        <v>307</v>
      </c>
      <c r="H8349">
        <v>11.65</v>
      </c>
      <c r="I8349" t="s">
        <v>507</v>
      </c>
      <c r="J8349" t="s">
        <v>347</v>
      </c>
      <c r="K8349" t="s">
        <v>390</v>
      </c>
    </row>
    <row r="8350" spans="1:11" hidden="1" x14ac:dyDescent="0.35">
      <c r="A8350" t="s">
        <v>406</v>
      </c>
      <c r="B8350" t="s">
        <v>84</v>
      </c>
      <c r="C8350" t="s">
        <v>329</v>
      </c>
      <c r="D8350" t="s">
        <v>78</v>
      </c>
      <c r="E8350">
        <v>2022</v>
      </c>
      <c r="F8350" t="s">
        <v>156</v>
      </c>
      <c r="G8350" t="s">
        <v>307</v>
      </c>
      <c r="H8350">
        <v>0.28000000000000003</v>
      </c>
      <c r="I8350" t="s">
        <v>507</v>
      </c>
      <c r="J8350" t="s">
        <v>14</v>
      </c>
      <c r="K8350" t="s">
        <v>390</v>
      </c>
    </row>
    <row r="8351" spans="1:11" hidden="1" x14ac:dyDescent="0.35">
      <c r="A8351" t="s">
        <v>406</v>
      </c>
      <c r="B8351" t="s">
        <v>84</v>
      </c>
      <c r="C8351" t="s">
        <v>329</v>
      </c>
      <c r="D8351" t="s">
        <v>78</v>
      </c>
      <c r="E8351">
        <v>2022</v>
      </c>
      <c r="F8351" t="s">
        <v>156</v>
      </c>
      <c r="G8351" t="s">
        <v>307</v>
      </c>
      <c r="H8351">
        <v>1.32</v>
      </c>
      <c r="I8351" t="s">
        <v>507</v>
      </c>
      <c r="J8351" t="s">
        <v>347</v>
      </c>
      <c r="K8351" t="s">
        <v>390</v>
      </c>
    </row>
    <row r="8352" spans="1:11" hidden="1" x14ac:dyDescent="0.35">
      <c r="A8352" t="s">
        <v>406</v>
      </c>
      <c r="B8352" t="s">
        <v>84</v>
      </c>
      <c r="C8352" t="s">
        <v>329</v>
      </c>
      <c r="D8352" t="s">
        <v>78</v>
      </c>
      <c r="E8352">
        <v>2022</v>
      </c>
      <c r="F8352" t="s">
        <v>156</v>
      </c>
      <c r="G8352" t="s">
        <v>307</v>
      </c>
      <c r="H8352">
        <v>2.94</v>
      </c>
      <c r="I8352" t="s">
        <v>507</v>
      </c>
      <c r="J8352" t="s">
        <v>14</v>
      </c>
      <c r="K8352" t="s">
        <v>390</v>
      </c>
    </row>
    <row r="8353" spans="1:11" hidden="1" x14ac:dyDescent="0.35">
      <c r="A8353" t="s">
        <v>406</v>
      </c>
      <c r="B8353" t="s">
        <v>84</v>
      </c>
      <c r="C8353" t="s">
        <v>329</v>
      </c>
      <c r="D8353" t="s">
        <v>78</v>
      </c>
      <c r="E8353">
        <v>2022</v>
      </c>
      <c r="F8353" t="s">
        <v>156</v>
      </c>
      <c r="G8353" t="s">
        <v>307</v>
      </c>
      <c r="H8353">
        <v>14.14</v>
      </c>
      <c r="I8353" t="s">
        <v>507</v>
      </c>
      <c r="J8353" t="s">
        <v>347</v>
      </c>
      <c r="K8353" t="s">
        <v>390</v>
      </c>
    </row>
    <row r="8354" spans="1:11" hidden="1" x14ac:dyDescent="0.35">
      <c r="A8354" t="s">
        <v>406</v>
      </c>
      <c r="B8354" t="s">
        <v>84</v>
      </c>
      <c r="C8354" t="s">
        <v>329</v>
      </c>
      <c r="D8354" t="s">
        <v>78</v>
      </c>
      <c r="E8354">
        <v>2022</v>
      </c>
      <c r="F8354" t="s">
        <v>156</v>
      </c>
      <c r="G8354" t="s">
        <v>307</v>
      </c>
      <c r="H8354">
        <v>0.26</v>
      </c>
      <c r="I8354" t="s">
        <v>507</v>
      </c>
      <c r="J8354" t="s">
        <v>14</v>
      </c>
      <c r="K8354" t="s">
        <v>390</v>
      </c>
    </row>
    <row r="8355" spans="1:11" hidden="1" x14ac:dyDescent="0.35">
      <c r="A8355" t="s">
        <v>406</v>
      </c>
      <c r="B8355" t="s">
        <v>84</v>
      </c>
      <c r="C8355" t="s">
        <v>329</v>
      </c>
      <c r="D8355" t="s">
        <v>78</v>
      </c>
      <c r="E8355">
        <v>2022</v>
      </c>
      <c r="F8355" t="s">
        <v>156</v>
      </c>
      <c r="G8355" t="s">
        <v>307</v>
      </c>
      <c r="H8355">
        <v>1.3</v>
      </c>
      <c r="I8355" t="s">
        <v>507</v>
      </c>
      <c r="J8355" t="s">
        <v>347</v>
      </c>
      <c r="K8355" t="s">
        <v>390</v>
      </c>
    </row>
    <row r="8356" spans="1:11" hidden="1" x14ac:dyDescent="0.35">
      <c r="A8356" t="s">
        <v>406</v>
      </c>
      <c r="B8356" t="s">
        <v>84</v>
      </c>
      <c r="C8356" t="s">
        <v>327</v>
      </c>
      <c r="D8356" t="s">
        <v>78</v>
      </c>
      <c r="E8356">
        <v>2022</v>
      </c>
      <c r="F8356" t="s">
        <v>500</v>
      </c>
      <c r="G8356" t="s">
        <v>311</v>
      </c>
      <c r="H8356">
        <v>9816.86</v>
      </c>
      <c r="I8356" t="s">
        <v>507</v>
      </c>
      <c r="J8356" t="s">
        <v>14</v>
      </c>
      <c r="K8356" t="s">
        <v>389</v>
      </c>
    </row>
    <row r="8357" spans="1:11" hidden="1" x14ac:dyDescent="0.35">
      <c r="A8357" t="s">
        <v>406</v>
      </c>
      <c r="B8357" t="s">
        <v>84</v>
      </c>
      <c r="C8357" t="s">
        <v>327</v>
      </c>
      <c r="D8357" t="s">
        <v>78</v>
      </c>
      <c r="E8357">
        <v>2022</v>
      </c>
      <c r="F8357" t="s">
        <v>500</v>
      </c>
      <c r="G8357" t="s">
        <v>311</v>
      </c>
      <c r="H8357">
        <v>8149.67</v>
      </c>
      <c r="I8357" t="s">
        <v>507</v>
      </c>
      <c r="J8357" t="s">
        <v>347</v>
      </c>
      <c r="K8357" t="s">
        <v>389</v>
      </c>
    </row>
    <row r="8358" spans="1:11" hidden="1" x14ac:dyDescent="0.35">
      <c r="A8358" t="s">
        <v>406</v>
      </c>
      <c r="B8358" t="s">
        <v>84</v>
      </c>
      <c r="C8358" t="s">
        <v>327</v>
      </c>
      <c r="D8358" t="s">
        <v>78</v>
      </c>
      <c r="E8358">
        <v>2022</v>
      </c>
      <c r="F8358" t="s">
        <v>506</v>
      </c>
      <c r="G8358" t="s">
        <v>309</v>
      </c>
      <c r="H8358">
        <v>18</v>
      </c>
      <c r="I8358" t="s">
        <v>507</v>
      </c>
      <c r="J8358" t="s">
        <v>14</v>
      </c>
      <c r="K8358" t="s">
        <v>389</v>
      </c>
    </row>
    <row r="8359" spans="1:11" hidden="1" x14ac:dyDescent="0.35">
      <c r="A8359" t="s">
        <v>406</v>
      </c>
      <c r="B8359" t="s">
        <v>84</v>
      </c>
      <c r="C8359" t="s">
        <v>327</v>
      </c>
      <c r="D8359" t="s">
        <v>78</v>
      </c>
      <c r="E8359">
        <v>2022</v>
      </c>
      <c r="F8359" t="s">
        <v>506</v>
      </c>
      <c r="G8359" t="s">
        <v>309</v>
      </c>
      <c r="H8359">
        <v>2298.9</v>
      </c>
      <c r="I8359" t="s">
        <v>507</v>
      </c>
      <c r="J8359" t="s">
        <v>347</v>
      </c>
      <c r="K8359" t="s">
        <v>389</v>
      </c>
    </row>
    <row r="8360" spans="1:11" hidden="1" x14ac:dyDescent="0.35">
      <c r="A8360" t="s">
        <v>406</v>
      </c>
      <c r="B8360" t="s">
        <v>84</v>
      </c>
      <c r="C8360" t="s">
        <v>327</v>
      </c>
      <c r="D8360" t="s">
        <v>78</v>
      </c>
      <c r="E8360">
        <v>2022</v>
      </c>
      <c r="F8360" t="s">
        <v>148</v>
      </c>
      <c r="G8360" t="s">
        <v>308</v>
      </c>
      <c r="H8360">
        <v>300</v>
      </c>
      <c r="I8360" t="s">
        <v>507</v>
      </c>
      <c r="J8360" t="s">
        <v>347</v>
      </c>
      <c r="K8360" t="s">
        <v>389</v>
      </c>
    </row>
    <row r="8361" spans="1:11" hidden="1" x14ac:dyDescent="0.35">
      <c r="A8361" t="s">
        <v>406</v>
      </c>
      <c r="B8361" t="s">
        <v>84</v>
      </c>
      <c r="C8361" t="s">
        <v>327</v>
      </c>
      <c r="D8361" t="s">
        <v>78</v>
      </c>
      <c r="E8361">
        <v>2022</v>
      </c>
      <c r="F8361" t="s">
        <v>156</v>
      </c>
      <c r="G8361" t="s">
        <v>307</v>
      </c>
      <c r="H8361">
        <v>1.81</v>
      </c>
      <c r="I8361" t="s">
        <v>507</v>
      </c>
      <c r="J8361" t="s">
        <v>14</v>
      </c>
      <c r="K8361" t="s">
        <v>389</v>
      </c>
    </row>
    <row r="8362" spans="1:11" hidden="1" x14ac:dyDescent="0.35">
      <c r="A8362" t="s">
        <v>406</v>
      </c>
      <c r="B8362" t="s">
        <v>84</v>
      </c>
      <c r="C8362" t="s">
        <v>327</v>
      </c>
      <c r="D8362" t="s">
        <v>78</v>
      </c>
      <c r="E8362">
        <v>2022</v>
      </c>
      <c r="F8362" t="s">
        <v>156</v>
      </c>
      <c r="G8362" t="s">
        <v>307</v>
      </c>
      <c r="H8362">
        <v>10.65</v>
      </c>
      <c r="I8362" t="s">
        <v>507</v>
      </c>
      <c r="J8362" t="s">
        <v>347</v>
      </c>
      <c r="K8362" t="s">
        <v>389</v>
      </c>
    </row>
    <row r="8363" spans="1:11" hidden="1" x14ac:dyDescent="0.35">
      <c r="A8363" t="s">
        <v>406</v>
      </c>
      <c r="B8363" t="s">
        <v>84</v>
      </c>
      <c r="C8363" t="s">
        <v>330</v>
      </c>
      <c r="D8363" t="s">
        <v>78</v>
      </c>
      <c r="E8363">
        <v>2022</v>
      </c>
      <c r="F8363" t="s">
        <v>500</v>
      </c>
      <c r="G8363" t="s">
        <v>311</v>
      </c>
      <c r="H8363">
        <v>11930.81</v>
      </c>
      <c r="I8363" t="s">
        <v>507</v>
      </c>
      <c r="J8363" t="s">
        <v>347</v>
      </c>
      <c r="K8363" t="s">
        <v>392</v>
      </c>
    </row>
    <row r="8364" spans="1:11" hidden="1" x14ac:dyDescent="0.35">
      <c r="A8364" t="s">
        <v>406</v>
      </c>
      <c r="B8364" t="s">
        <v>84</v>
      </c>
      <c r="C8364" t="s">
        <v>330</v>
      </c>
      <c r="D8364" t="s">
        <v>78</v>
      </c>
      <c r="E8364">
        <v>2022</v>
      </c>
      <c r="F8364" t="s">
        <v>500</v>
      </c>
      <c r="G8364" t="s">
        <v>311</v>
      </c>
      <c r="H8364">
        <v>4224.1499999999996</v>
      </c>
      <c r="I8364" t="s">
        <v>507</v>
      </c>
      <c r="J8364" t="s">
        <v>347</v>
      </c>
      <c r="K8364" t="s">
        <v>392</v>
      </c>
    </row>
    <row r="8365" spans="1:11" hidden="1" x14ac:dyDescent="0.35">
      <c r="A8365" t="s">
        <v>406</v>
      </c>
      <c r="B8365" t="s">
        <v>84</v>
      </c>
      <c r="C8365" t="s">
        <v>330</v>
      </c>
      <c r="D8365" t="s">
        <v>78</v>
      </c>
      <c r="E8365">
        <v>2022</v>
      </c>
      <c r="F8365" t="s">
        <v>500</v>
      </c>
      <c r="G8365" t="s">
        <v>311</v>
      </c>
      <c r="H8365">
        <v>42.11</v>
      </c>
      <c r="I8365" t="s">
        <v>507</v>
      </c>
      <c r="J8365" t="s">
        <v>347</v>
      </c>
      <c r="K8365" t="s">
        <v>392</v>
      </c>
    </row>
    <row r="8366" spans="1:11" hidden="1" x14ac:dyDescent="0.35">
      <c r="A8366" t="s">
        <v>406</v>
      </c>
      <c r="B8366" t="s">
        <v>84</v>
      </c>
      <c r="C8366" t="s">
        <v>330</v>
      </c>
      <c r="D8366" t="s">
        <v>78</v>
      </c>
      <c r="E8366">
        <v>2022</v>
      </c>
      <c r="F8366" t="s">
        <v>500</v>
      </c>
      <c r="G8366" t="s">
        <v>311</v>
      </c>
      <c r="H8366">
        <v>2211.81</v>
      </c>
      <c r="I8366" t="s">
        <v>507</v>
      </c>
      <c r="J8366" t="s">
        <v>347</v>
      </c>
      <c r="K8366" t="s">
        <v>392</v>
      </c>
    </row>
    <row r="8367" spans="1:11" hidden="1" x14ac:dyDescent="0.35">
      <c r="A8367" t="s">
        <v>406</v>
      </c>
      <c r="B8367" t="s">
        <v>84</v>
      </c>
      <c r="C8367" t="s">
        <v>330</v>
      </c>
      <c r="D8367" t="s">
        <v>78</v>
      </c>
      <c r="E8367">
        <v>2022</v>
      </c>
      <c r="F8367" t="s">
        <v>500</v>
      </c>
      <c r="G8367" t="s">
        <v>311</v>
      </c>
      <c r="H8367">
        <v>14088.08</v>
      </c>
      <c r="I8367" t="s">
        <v>507</v>
      </c>
      <c r="J8367" t="s">
        <v>347</v>
      </c>
      <c r="K8367" t="s">
        <v>392</v>
      </c>
    </row>
    <row r="8368" spans="1:11" hidden="1" x14ac:dyDescent="0.35">
      <c r="A8368" t="s">
        <v>406</v>
      </c>
      <c r="B8368" t="s">
        <v>84</v>
      </c>
      <c r="C8368" t="s">
        <v>330</v>
      </c>
      <c r="D8368" t="s">
        <v>78</v>
      </c>
      <c r="E8368">
        <v>2022</v>
      </c>
      <c r="F8368" t="s">
        <v>500</v>
      </c>
      <c r="G8368" t="s">
        <v>311</v>
      </c>
      <c r="H8368">
        <v>2618.69</v>
      </c>
      <c r="I8368" t="s">
        <v>507</v>
      </c>
      <c r="J8368" t="s">
        <v>347</v>
      </c>
      <c r="K8368" t="s">
        <v>392</v>
      </c>
    </row>
    <row r="8369" spans="1:11" hidden="1" x14ac:dyDescent="0.35">
      <c r="A8369" t="s">
        <v>406</v>
      </c>
      <c r="B8369" t="s">
        <v>84</v>
      </c>
      <c r="C8369" t="s">
        <v>330</v>
      </c>
      <c r="D8369" t="s">
        <v>78</v>
      </c>
      <c r="E8369">
        <v>2022</v>
      </c>
      <c r="F8369" t="s">
        <v>500</v>
      </c>
      <c r="G8369" t="s">
        <v>311</v>
      </c>
      <c r="H8369">
        <v>1354.22</v>
      </c>
      <c r="I8369" t="s">
        <v>507</v>
      </c>
      <c r="J8369" t="s">
        <v>347</v>
      </c>
      <c r="K8369" t="s">
        <v>392</v>
      </c>
    </row>
    <row r="8370" spans="1:11" hidden="1" x14ac:dyDescent="0.35">
      <c r="A8370" t="s">
        <v>406</v>
      </c>
      <c r="B8370" t="s">
        <v>84</v>
      </c>
      <c r="C8370" t="s">
        <v>330</v>
      </c>
      <c r="D8370" t="s">
        <v>78</v>
      </c>
      <c r="E8370">
        <v>2022</v>
      </c>
      <c r="F8370" t="s">
        <v>506</v>
      </c>
      <c r="G8370" t="s">
        <v>309</v>
      </c>
      <c r="H8370">
        <v>4277.58</v>
      </c>
      <c r="I8370" t="s">
        <v>507</v>
      </c>
      <c r="J8370" t="s">
        <v>347</v>
      </c>
      <c r="K8370" t="s">
        <v>392</v>
      </c>
    </row>
    <row r="8371" spans="1:11" hidden="1" x14ac:dyDescent="0.35">
      <c r="A8371" t="s">
        <v>406</v>
      </c>
      <c r="B8371" t="s">
        <v>84</v>
      </c>
      <c r="C8371" t="s">
        <v>330</v>
      </c>
      <c r="D8371" t="s">
        <v>78</v>
      </c>
      <c r="E8371">
        <v>2022</v>
      </c>
      <c r="F8371" t="s">
        <v>506</v>
      </c>
      <c r="G8371" t="s">
        <v>309</v>
      </c>
      <c r="H8371">
        <v>1514.5</v>
      </c>
      <c r="I8371" t="s">
        <v>507</v>
      </c>
      <c r="J8371" t="s">
        <v>347</v>
      </c>
      <c r="K8371" t="s">
        <v>392</v>
      </c>
    </row>
    <row r="8372" spans="1:11" hidden="1" x14ac:dyDescent="0.35">
      <c r="A8372" t="s">
        <v>406</v>
      </c>
      <c r="B8372" t="s">
        <v>84</v>
      </c>
      <c r="C8372" t="s">
        <v>330</v>
      </c>
      <c r="D8372" t="s">
        <v>78</v>
      </c>
      <c r="E8372">
        <v>2022</v>
      </c>
      <c r="F8372" t="s">
        <v>506</v>
      </c>
      <c r="G8372" t="s">
        <v>309</v>
      </c>
      <c r="H8372">
        <v>15.09</v>
      </c>
      <c r="I8372" t="s">
        <v>507</v>
      </c>
      <c r="J8372" t="s">
        <v>347</v>
      </c>
      <c r="K8372" t="s">
        <v>392</v>
      </c>
    </row>
    <row r="8373" spans="1:11" hidden="1" x14ac:dyDescent="0.35">
      <c r="A8373" t="s">
        <v>406</v>
      </c>
      <c r="B8373" t="s">
        <v>84</v>
      </c>
      <c r="C8373" t="s">
        <v>330</v>
      </c>
      <c r="D8373" t="s">
        <v>78</v>
      </c>
      <c r="E8373">
        <v>2022</v>
      </c>
      <c r="F8373" t="s">
        <v>506</v>
      </c>
      <c r="G8373" t="s">
        <v>309</v>
      </c>
      <c r="H8373">
        <v>793.01</v>
      </c>
      <c r="I8373" t="s">
        <v>507</v>
      </c>
      <c r="J8373" t="s">
        <v>347</v>
      </c>
      <c r="K8373" t="s">
        <v>392</v>
      </c>
    </row>
    <row r="8374" spans="1:11" hidden="1" x14ac:dyDescent="0.35">
      <c r="A8374" t="s">
        <v>406</v>
      </c>
      <c r="B8374" t="s">
        <v>84</v>
      </c>
      <c r="C8374" t="s">
        <v>330</v>
      </c>
      <c r="D8374" t="s">
        <v>78</v>
      </c>
      <c r="E8374">
        <v>2022</v>
      </c>
      <c r="F8374" t="s">
        <v>506</v>
      </c>
      <c r="G8374" t="s">
        <v>309</v>
      </c>
      <c r="H8374">
        <v>5051.05</v>
      </c>
      <c r="I8374" t="s">
        <v>507</v>
      </c>
      <c r="J8374" t="s">
        <v>347</v>
      </c>
      <c r="K8374" t="s">
        <v>392</v>
      </c>
    </row>
    <row r="8375" spans="1:11" hidden="1" x14ac:dyDescent="0.35">
      <c r="A8375" t="s">
        <v>406</v>
      </c>
      <c r="B8375" t="s">
        <v>84</v>
      </c>
      <c r="C8375" t="s">
        <v>330</v>
      </c>
      <c r="D8375" t="s">
        <v>78</v>
      </c>
      <c r="E8375">
        <v>2022</v>
      </c>
      <c r="F8375" t="s">
        <v>506</v>
      </c>
      <c r="G8375" t="s">
        <v>309</v>
      </c>
      <c r="H8375">
        <v>938.89</v>
      </c>
      <c r="I8375" t="s">
        <v>507</v>
      </c>
      <c r="J8375" t="s">
        <v>347</v>
      </c>
      <c r="K8375" t="s">
        <v>392</v>
      </c>
    </row>
    <row r="8376" spans="1:11" hidden="1" x14ac:dyDescent="0.35">
      <c r="A8376" t="s">
        <v>406</v>
      </c>
      <c r="B8376" t="s">
        <v>84</v>
      </c>
      <c r="C8376" t="s">
        <v>330</v>
      </c>
      <c r="D8376" t="s">
        <v>78</v>
      </c>
      <c r="E8376">
        <v>2022</v>
      </c>
      <c r="F8376" t="s">
        <v>506</v>
      </c>
      <c r="G8376" t="s">
        <v>309</v>
      </c>
      <c r="H8376">
        <v>485.53</v>
      </c>
      <c r="I8376" t="s">
        <v>507</v>
      </c>
      <c r="J8376" t="s">
        <v>347</v>
      </c>
      <c r="K8376" t="s">
        <v>392</v>
      </c>
    </row>
    <row r="8377" spans="1:11" hidden="1" x14ac:dyDescent="0.35">
      <c r="A8377" t="s">
        <v>406</v>
      </c>
      <c r="B8377" t="s">
        <v>84</v>
      </c>
      <c r="C8377" t="s">
        <v>330</v>
      </c>
      <c r="D8377" t="s">
        <v>78</v>
      </c>
      <c r="E8377">
        <v>2022</v>
      </c>
      <c r="F8377" t="s">
        <v>71</v>
      </c>
      <c r="G8377" t="s">
        <v>310</v>
      </c>
      <c r="H8377">
        <v>926.45</v>
      </c>
      <c r="I8377" t="s">
        <v>507</v>
      </c>
      <c r="J8377" t="s">
        <v>347</v>
      </c>
      <c r="K8377" t="s">
        <v>392</v>
      </c>
    </row>
    <row r="8378" spans="1:11" hidden="1" x14ac:dyDescent="0.35">
      <c r="A8378" t="s">
        <v>406</v>
      </c>
      <c r="B8378" t="s">
        <v>84</v>
      </c>
      <c r="C8378" t="s">
        <v>330</v>
      </c>
      <c r="D8378" t="s">
        <v>78</v>
      </c>
      <c r="E8378">
        <v>2022</v>
      </c>
      <c r="F8378" t="s">
        <v>71</v>
      </c>
      <c r="G8378" t="s">
        <v>310</v>
      </c>
      <c r="H8378">
        <v>328.01</v>
      </c>
      <c r="I8378" t="s">
        <v>507</v>
      </c>
      <c r="J8378" t="s">
        <v>347</v>
      </c>
      <c r="K8378" t="s">
        <v>392</v>
      </c>
    </row>
    <row r="8379" spans="1:11" hidden="1" x14ac:dyDescent="0.35">
      <c r="A8379" t="s">
        <v>406</v>
      </c>
      <c r="B8379" t="s">
        <v>84</v>
      </c>
      <c r="C8379" t="s">
        <v>330</v>
      </c>
      <c r="D8379" t="s">
        <v>78</v>
      </c>
      <c r="E8379">
        <v>2022</v>
      </c>
      <c r="F8379" t="s">
        <v>71</v>
      </c>
      <c r="G8379" t="s">
        <v>310</v>
      </c>
      <c r="H8379">
        <v>3.27</v>
      </c>
      <c r="I8379" t="s">
        <v>507</v>
      </c>
      <c r="J8379" t="s">
        <v>347</v>
      </c>
      <c r="K8379" t="s">
        <v>392</v>
      </c>
    </row>
    <row r="8380" spans="1:11" hidden="1" x14ac:dyDescent="0.35">
      <c r="A8380" t="s">
        <v>406</v>
      </c>
      <c r="B8380" t="s">
        <v>84</v>
      </c>
      <c r="C8380" t="s">
        <v>330</v>
      </c>
      <c r="D8380" t="s">
        <v>78</v>
      </c>
      <c r="E8380">
        <v>2022</v>
      </c>
      <c r="F8380" t="s">
        <v>71</v>
      </c>
      <c r="G8380" t="s">
        <v>310</v>
      </c>
      <c r="H8380">
        <v>171.75</v>
      </c>
      <c r="I8380" t="s">
        <v>507</v>
      </c>
      <c r="J8380" t="s">
        <v>347</v>
      </c>
      <c r="K8380" t="s">
        <v>392</v>
      </c>
    </row>
    <row r="8381" spans="1:11" hidden="1" x14ac:dyDescent="0.35">
      <c r="A8381" t="s">
        <v>406</v>
      </c>
      <c r="B8381" t="s">
        <v>84</v>
      </c>
      <c r="C8381" t="s">
        <v>330</v>
      </c>
      <c r="D8381" t="s">
        <v>78</v>
      </c>
      <c r="E8381">
        <v>2022</v>
      </c>
      <c r="F8381" t="s">
        <v>71</v>
      </c>
      <c r="G8381" t="s">
        <v>310</v>
      </c>
      <c r="H8381">
        <v>1093.94</v>
      </c>
      <c r="I8381" t="s">
        <v>507</v>
      </c>
      <c r="J8381" t="s">
        <v>347</v>
      </c>
      <c r="K8381" t="s">
        <v>392</v>
      </c>
    </row>
    <row r="8382" spans="1:11" hidden="1" x14ac:dyDescent="0.35">
      <c r="A8382" t="s">
        <v>406</v>
      </c>
      <c r="B8382" t="s">
        <v>84</v>
      </c>
      <c r="C8382" t="s">
        <v>330</v>
      </c>
      <c r="D8382" t="s">
        <v>78</v>
      </c>
      <c r="E8382">
        <v>2022</v>
      </c>
      <c r="F8382" t="s">
        <v>71</v>
      </c>
      <c r="G8382" t="s">
        <v>310</v>
      </c>
      <c r="H8382">
        <v>203.35</v>
      </c>
      <c r="I8382" t="s">
        <v>507</v>
      </c>
      <c r="J8382" t="s">
        <v>347</v>
      </c>
      <c r="K8382" t="s">
        <v>392</v>
      </c>
    </row>
    <row r="8383" spans="1:11" hidden="1" x14ac:dyDescent="0.35">
      <c r="A8383" t="s">
        <v>406</v>
      </c>
      <c r="B8383" t="s">
        <v>84</v>
      </c>
      <c r="C8383" t="s">
        <v>330</v>
      </c>
      <c r="D8383" t="s">
        <v>78</v>
      </c>
      <c r="E8383">
        <v>2022</v>
      </c>
      <c r="F8383" t="s">
        <v>71</v>
      </c>
      <c r="G8383" t="s">
        <v>310</v>
      </c>
      <c r="H8383">
        <v>105.16</v>
      </c>
      <c r="I8383" t="s">
        <v>507</v>
      </c>
      <c r="J8383" t="s">
        <v>347</v>
      </c>
      <c r="K8383" t="s">
        <v>392</v>
      </c>
    </row>
    <row r="8384" spans="1:11" hidden="1" x14ac:dyDescent="0.35">
      <c r="A8384" t="s">
        <v>406</v>
      </c>
      <c r="B8384" t="s">
        <v>84</v>
      </c>
      <c r="C8384" t="s">
        <v>330</v>
      </c>
      <c r="D8384" t="s">
        <v>78</v>
      </c>
      <c r="E8384">
        <v>2022</v>
      </c>
      <c r="F8384" t="s">
        <v>148</v>
      </c>
      <c r="G8384" t="s">
        <v>308</v>
      </c>
      <c r="H8384">
        <v>1112.42</v>
      </c>
      <c r="I8384" t="s">
        <v>507</v>
      </c>
      <c r="J8384" t="s">
        <v>347</v>
      </c>
      <c r="K8384" t="s">
        <v>392</v>
      </c>
    </row>
    <row r="8385" spans="1:11" hidden="1" x14ac:dyDescent="0.35">
      <c r="A8385" t="s">
        <v>406</v>
      </c>
      <c r="B8385" t="s">
        <v>84</v>
      </c>
      <c r="C8385" t="s">
        <v>330</v>
      </c>
      <c r="D8385" t="s">
        <v>78</v>
      </c>
      <c r="E8385">
        <v>2022</v>
      </c>
      <c r="F8385" t="s">
        <v>148</v>
      </c>
      <c r="G8385" t="s">
        <v>308</v>
      </c>
      <c r="H8385">
        <v>393.86</v>
      </c>
      <c r="I8385" t="s">
        <v>507</v>
      </c>
      <c r="J8385" t="s">
        <v>347</v>
      </c>
      <c r="K8385" t="s">
        <v>392</v>
      </c>
    </row>
    <row r="8386" spans="1:11" hidden="1" x14ac:dyDescent="0.35">
      <c r="A8386" t="s">
        <v>406</v>
      </c>
      <c r="B8386" t="s">
        <v>84</v>
      </c>
      <c r="C8386" t="s">
        <v>330</v>
      </c>
      <c r="D8386" t="s">
        <v>78</v>
      </c>
      <c r="E8386">
        <v>2022</v>
      </c>
      <c r="F8386" t="s">
        <v>148</v>
      </c>
      <c r="G8386" t="s">
        <v>308</v>
      </c>
      <c r="H8386">
        <v>3.93</v>
      </c>
      <c r="I8386" t="s">
        <v>507</v>
      </c>
      <c r="J8386" t="s">
        <v>347</v>
      </c>
      <c r="K8386" t="s">
        <v>392</v>
      </c>
    </row>
    <row r="8387" spans="1:11" hidden="1" x14ac:dyDescent="0.35">
      <c r="A8387" t="s">
        <v>406</v>
      </c>
      <c r="B8387" t="s">
        <v>84</v>
      </c>
      <c r="C8387" t="s">
        <v>330</v>
      </c>
      <c r="D8387" t="s">
        <v>78</v>
      </c>
      <c r="E8387">
        <v>2022</v>
      </c>
      <c r="F8387" t="s">
        <v>148</v>
      </c>
      <c r="G8387" t="s">
        <v>308</v>
      </c>
      <c r="H8387">
        <v>206.23</v>
      </c>
      <c r="I8387" t="s">
        <v>507</v>
      </c>
      <c r="J8387" t="s">
        <v>347</v>
      </c>
      <c r="K8387" t="s">
        <v>392</v>
      </c>
    </row>
    <row r="8388" spans="1:11" hidden="1" x14ac:dyDescent="0.35">
      <c r="A8388" t="s">
        <v>406</v>
      </c>
      <c r="B8388" t="s">
        <v>84</v>
      </c>
      <c r="C8388" t="s">
        <v>330</v>
      </c>
      <c r="D8388" t="s">
        <v>78</v>
      </c>
      <c r="E8388">
        <v>2022</v>
      </c>
      <c r="F8388" t="s">
        <v>148</v>
      </c>
      <c r="G8388" t="s">
        <v>308</v>
      </c>
      <c r="H8388">
        <v>1313.58</v>
      </c>
      <c r="I8388" t="s">
        <v>507</v>
      </c>
      <c r="J8388" t="s">
        <v>347</v>
      </c>
      <c r="K8388" t="s">
        <v>392</v>
      </c>
    </row>
    <row r="8389" spans="1:11" hidden="1" x14ac:dyDescent="0.35">
      <c r="A8389" t="s">
        <v>406</v>
      </c>
      <c r="B8389" t="s">
        <v>84</v>
      </c>
      <c r="C8389" t="s">
        <v>330</v>
      </c>
      <c r="D8389" t="s">
        <v>78</v>
      </c>
      <c r="E8389">
        <v>2022</v>
      </c>
      <c r="F8389" t="s">
        <v>148</v>
      </c>
      <c r="G8389" t="s">
        <v>308</v>
      </c>
      <c r="H8389">
        <v>244.17</v>
      </c>
      <c r="I8389" t="s">
        <v>507</v>
      </c>
      <c r="J8389" t="s">
        <v>347</v>
      </c>
      <c r="K8389" t="s">
        <v>392</v>
      </c>
    </row>
    <row r="8390" spans="1:11" hidden="1" x14ac:dyDescent="0.35">
      <c r="A8390" t="s">
        <v>406</v>
      </c>
      <c r="B8390" t="s">
        <v>84</v>
      </c>
      <c r="C8390" t="s">
        <v>330</v>
      </c>
      <c r="D8390" t="s">
        <v>78</v>
      </c>
      <c r="E8390">
        <v>2022</v>
      </c>
      <c r="F8390" t="s">
        <v>148</v>
      </c>
      <c r="G8390" t="s">
        <v>308</v>
      </c>
      <c r="H8390">
        <v>126.26</v>
      </c>
      <c r="I8390" t="s">
        <v>507</v>
      </c>
      <c r="J8390" t="s">
        <v>347</v>
      </c>
      <c r="K8390" t="s">
        <v>392</v>
      </c>
    </row>
    <row r="8391" spans="1:11" hidden="1" x14ac:dyDescent="0.35">
      <c r="A8391" t="s">
        <v>406</v>
      </c>
      <c r="B8391" t="s">
        <v>84</v>
      </c>
      <c r="C8391" t="s">
        <v>330</v>
      </c>
      <c r="D8391" t="s">
        <v>78</v>
      </c>
      <c r="E8391">
        <v>2022</v>
      </c>
      <c r="F8391" t="s">
        <v>156</v>
      </c>
      <c r="G8391" t="s">
        <v>307</v>
      </c>
      <c r="H8391">
        <v>40.81</v>
      </c>
      <c r="I8391" t="s">
        <v>507</v>
      </c>
      <c r="J8391" t="s">
        <v>347</v>
      </c>
      <c r="K8391" t="s">
        <v>392</v>
      </c>
    </row>
    <row r="8392" spans="1:11" hidden="1" x14ac:dyDescent="0.35">
      <c r="A8392" t="s">
        <v>406</v>
      </c>
      <c r="B8392" t="s">
        <v>84</v>
      </c>
      <c r="C8392" t="s">
        <v>330</v>
      </c>
      <c r="D8392" t="s">
        <v>78</v>
      </c>
      <c r="E8392">
        <v>2022</v>
      </c>
      <c r="F8392" t="s">
        <v>156</v>
      </c>
      <c r="G8392" t="s">
        <v>307</v>
      </c>
      <c r="H8392">
        <v>14.45</v>
      </c>
      <c r="I8392" t="s">
        <v>507</v>
      </c>
      <c r="J8392" t="s">
        <v>347</v>
      </c>
      <c r="K8392" t="s">
        <v>392</v>
      </c>
    </row>
    <row r="8393" spans="1:11" hidden="1" x14ac:dyDescent="0.35">
      <c r="A8393" t="s">
        <v>406</v>
      </c>
      <c r="B8393" t="s">
        <v>84</v>
      </c>
      <c r="C8393" t="s">
        <v>330</v>
      </c>
      <c r="D8393" t="s">
        <v>78</v>
      </c>
      <c r="E8393">
        <v>2022</v>
      </c>
      <c r="F8393" t="s">
        <v>156</v>
      </c>
      <c r="G8393" t="s">
        <v>307</v>
      </c>
      <c r="H8393">
        <v>0.14000000000000001</v>
      </c>
      <c r="I8393" t="s">
        <v>507</v>
      </c>
      <c r="J8393" t="s">
        <v>347</v>
      </c>
      <c r="K8393" t="s">
        <v>392</v>
      </c>
    </row>
    <row r="8394" spans="1:11" hidden="1" x14ac:dyDescent="0.35">
      <c r="A8394" t="s">
        <v>406</v>
      </c>
      <c r="B8394" t="s">
        <v>84</v>
      </c>
      <c r="C8394" t="s">
        <v>330</v>
      </c>
      <c r="D8394" t="s">
        <v>78</v>
      </c>
      <c r="E8394">
        <v>2022</v>
      </c>
      <c r="F8394" t="s">
        <v>156</v>
      </c>
      <c r="G8394" t="s">
        <v>307</v>
      </c>
      <c r="H8394">
        <v>7.57</v>
      </c>
      <c r="I8394" t="s">
        <v>507</v>
      </c>
      <c r="J8394" t="s">
        <v>347</v>
      </c>
      <c r="K8394" t="s">
        <v>392</v>
      </c>
    </row>
    <row r="8395" spans="1:11" hidden="1" x14ac:dyDescent="0.35">
      <c r="A8395" t="s">
        <v>406</v>
      </c>
      <c r="B8395" t="s">
        <v>84</v>
      </c>
      <c r="C8395" t="s">
        <v>330</v>
      </c>
      <c r="D8395" t="s">
        <v>78</v>
      </c>
      <c r="E8395">
        <v>2022</v>
      </c>
      <c r="F8395" t="s">
        <v>156</v>
      </c>
      <c r="G8395" t="s">
        <v>307</v>
      </c>
      <c r="H8395">
        <v>48.21</v>
      </c>
      <c r="I8395" t="s">
        <v>507</v>
      </c>
      <c r="J8395" t="s">
        <v>347</v>
      </c>
      <c r="K8395" t="s">
        <v>392</v>
      </c>
    </row>
    <row r="8396" spans="1:11" hidden="1" x14ac:dyDescent="0.35">
      <c r="A8396" t="s">
        <v>406</v>
      </c>
      <c r="B8396" t="s">
        <v>84</v>
      </c>
      <c r="C8396" t="s">
        <v>330</v>
      </c>
      <c r="D8396" t="s">
        <v>78</v>
      </c>
      <c r="E8396">
        <v>2022</v>
      </c>
      <c r="F8396" t="s">
        <v>156</v>
      </c>
      <c r="G8396" t="s">
        <v>307</v>
      </c>
      <c r="H8396">
        <v>8.9600000000000009</v>
      </c>
      <c r="I8396" t="s">
        <v>507</v>
      </c>
      <c r="J8396" t="s">
        <v>347</v>
      </c>
      <c r="K8396" t="s">
        <v>392</v>
      </c>
    </row>
    <row r="8397" spans="1:11" hidden="1" x14ac:dyDescent="0.35">
      <c r="A8397" t="s">
        <v>406</v>
      </c>
      <c r="B8397" t="s">
        <v>84</v>
      </c>
      <c r="C8397" t="s">
        <v>330</v>
      </c>
      <c r="D8397" t="s">
        <v>78</v>
      </c>
      <c r="E8397">
        <v>2022</v>
      </c>
      <c r="F8397" t="s">
        <v>156</v>
      </c>
      <c r="G8397" t="s">
        <v>307</v>
      </c>
      <c r="H8397">
        <v>4.63</v>
      </c>
      <c r="I8397" t="s">
        <v>507</v>
      </c>
      <c r="J8397" t="s">
        <v>347</v>
      </c>
      <c r="K8397" t="s">
        <v>392</v>
      </c>
    </row>
    <row r="8398" spans="1:11" hidden="1" x14ac:dyDescent="0.35">
      <c r="A8398" t="s">
        <v>406</v>
      </c>
      <c r="B8398" t="s">
        <v>84</v>
      </c>
      <c r="C8398" t="s">
        <v>372</v>
      </c>
      <c r="D8398" t="s">
        <v>78</v>
      </c>
      <c r="E8398">
        <v>2022</v>
      </c>
      <c r="F8398" t="s">
        <v>500</v>
      </c>
      <c r="G8398" t="s">
        <v>311</v>
      </c>
      <c r="H8398">
        <v>10140.82</v>
      </c>
      <c r="I8398" t="s">
        <v>507</v>
      </c>
      <c r="J8398" t="s">
        <v>14</v>
      </c>
      <c r="K8398" t="s">
        <v>401</v>
      </c>
    </row>
    <row r="8399" spans="1:11" hidden="1" x14ac:dyDescent="0.35">
      <c r="A8399" t="s">
        <v>406</v>
      </c>
      <c r="B8399" t="s">
        <v>84</v>
      </c>
      <c r="C8399" t="s">
        <v>372</v>
      </c>
      <c r="D8399" t="s">
        <v>78</v>
      </c>
      <c r="E8399">
        <v>2022</v>
      </c>
      <c r="F8399" t="s">
        <v>500</v>
      </c>
      <c r="G8399" t="s">
        <v>311</v>
      </c>
      <c r="H8399">
        <v>7985.89</v>
      </c>
      <c r="I8399" t="s">
        <v>507</v>
      </c>
      <c r="J8399" t="s">
        <v>347</v>
      </c>
      <c r="K8399" t="s">
        <v>401</v>
      </c>
    </row>
    <row r="8400" spans="1:11" hidden="1" x14ac:dyDescent="0.35">
      <c r="A8400" t="s">
        <v>406</v>
      </c>
      <c r="B8400" t="s">
        <v>84</v>
      </c>
      <c r="C8400" t="s">
        <v>372</v>
      </c>
      <c r="D8400" t="s">
        <v>78</v>
      </c>
      <c r="E8400">
        <v>2022</v>
      </c>
      <c r="F8400" t="s">
        <v>506</v>
      </c>
      <c r="G8400" t="s">
        <v>309</v>
      </c>
      <c r="H8400">
        <v>2458.6799999999998</v>
      </c>
      <c r="I8400" t="s">
        <v>507</v>
      </c>
      <c r="J8400" t="s">
        <v>347</v>
      </c>
      <c r="K8400" t="s">
        <v>401</v>
      </c>
    </row>
    <row r="8401" spans="1:11" hidden="1" x14ac:dyDescent="0.35">
      <c r="A8401" t="s">
        <v>406</v>
      </c>
      <c r="B8401" t="s">
        <v>84</v>
      </c>
      <c r="C8401" t="s">
        <v>372</v>
      </c>
      <c r="D8401" t="s">
        <v>78</v>
      </c>
      <c r="E8401">
        <v>2022</v>
      </c>
      <c r="F8401" t="s">
        <v>71</v>
      </c>
      <c r="G8401" t="s">
        <v>310</v>
      </c>
      <c r="H8401">
        <v>1523.66</v>
      </c>
      <c r="I8401" t="s">
        <v>507</v>
      </c>
      <c r="J8401" t="s">
        <v>347</v>
      </c>
      <c r="K8401" t="s">
        <v>401</v>
      </c>
    </row>
    <row r="8402" spans="1:11" hidden="1" x14ac:dyDescent="0.35">
      <c r="A8402" t="s">
        <v>406</v>
      </c>
      <c r="B8402" t="s">
        <v>84</v>
      </c>
      <c r="C8402" t="s">
        <v>372</v>
      </c>
      <c r="D8402" t="s">
        <v>78</v>
      </c>
      <c r="E8402">
        <v>2022</v>
      </c>
      <c r="F8402" t="s">
        <v>148</v>
      </c>
      <c r="G8402" t="s">
        <v>308</v>
      </c>
      <c r="H8402">
        <v>100</v>
      </c>
      <c r="I8402" t="s">
        <v>507</v>
      </c>
      <c r="J8402" t="s">
        <v>347</v>
      </c>
      <c r="K8402" t="s">
        <v>401</v>
      </c>
    </row>
    <row r="8403" spans="1:11" hidden="1" x14ac:dyDescent="0.35">
      <c r="A8403" t="s">
        <v>406</v>
      </c>
      <c r="B8403" t="s">
        <v>84</v>
      </c>
      <c r="C8403" t="s">
        <v>372</v>
      </c>
      <c r="D8403" t="s">
        <v>78</v>
      </c>
      <c r="E8403">
        <v>2022</v>
      </c>
      <c r="F8403" t="s">
        <v>156</v>
      </c>
      <c r="G8403" t="s">
        <v>307</v>
      </c>
      <c r="H8403">
        <v>11.67</v>
      </c>
      <c r="I8403" t="s">
        <v>507</v>
      </c>
      <c r="J8403" t="s">
        <v>14</v>
      </c>
      <c r="K8403" t="s">
        <v>401</v>
      </c>
    </row>
    <row r="8404" spans="1:11" hidden="1" x14ac:dyDescent="0.35">
      <c r="A8404" t="s">
        <v>406</v>
      </c>
      <c r="B8404" t="s">
        <v>84</v>
      </c>
      <c r="C8404" t="s">
        <v>372</v>
      </c>
      <c r="D8404" t="s">
        <v>78</v>
      </c>
      <c r="E8404">
        <v>2022</v>
      </c>
      <c r="F8404" t="s">
        <v>156</v>
      </c>
      <c r="G8404" t="s">
        <v>307</v>
      </c>
      <c r="H8404">
        <v>9.3800000000000008</v>
      </c>
      <c r="I8404" t="s">
        <v>507</v>
      </c>
      <c r="J8404" t="s">
        <v>347</v>
      </c>
      <c r="K8404" t="s">
        <v>401</v>
      </c>
    </row>
    <row r="8405" spans="1:11" hidden="1" x14ac:dyDescent="0.35">
      <c r="A8405" t="s">
        <v>406</v>
      </c>
      <c r="B8405" t="s">
        <v>84</v>
      </c>
      <c r="C8405" t="s">
        <v>335</v>
      </c>
      <c r="D8405" t="s">
        <v>78</v>
      </c>
      <c r="E8405">
        <v>2022</v>
      </c>
      <c r="F8405" t="s">
        <v>506</v>
      </c>
      <c r="G8405" t="s">
        <v>309</v>
      </c>
      <c r="H8405">
        <v>2368.8000000000002</v>
      </c>
      <c r="I8405" t="s">
        <v>507</v>
      </c>
      <c r="J8405" t="s">
        <v>347</v>
      </c>
      <c r="K8405" t="s">
        <v>393</v>
      </c>
    </row>
    <row r="8406" spans="1:11" hidden="1" x14ac:dyDescent="0.35">
      <c r="A8406" t="s">
        <v>406</v>
      </c>
      <c r="B8406" t="s">
        <v>84</v>
      </c>
      <c r="C8406" t="s">
        <v>335</v>
      </c>
      <c r="D8406" t="s">
        <v>78</v>
      </c>
      <c r="E8406">
        <v>2022</v>
      </c>
      <c r="F8406" t="s">
        <v>500</v>
      </c>
      <c r="G8406" t="s">
        <v>311</v>
      </c>
      <c r="H8406">
        <v>13381.88</v>
      </c>
      <c r="I8406" t="s">
        <v>507</v>
      </c>
      <c r="J8406" t="s">
        <v>14</v>
      </c>
      <c r="K8406" t="s">
        <v>393</v>
      </c>
    </row>
    <row r="8407" spans="1:11" hidden="1" x14ac:dyDescent="0.35">
      <c r="A8407" t="s">
        <v>406</v>
      </c>
      <c r="B8407" t="s">
        <v>84</v>
      </c>
      <c r="C8407" t="s">
        <v>335</v>
      </c>
      <c r="D8407" t="s">
        <v>78</v>
      </c>
      <c r="E8407">
        <v>2022</v>
      </c>
      <c r="F8407" t="s">
        <v>500</v>
      </c>
      <c r="G8407" t="s">
        <v>311</v>
      </c>
      <c r="H8407">
        <v>8063.53</v>
      </c>
      <c r="I8407" t="s">
        <v>507</v>
      </c>
      <c r="J8407" t="s">
        <v>347</v>
      </c>
      <c r="K8407" t="s">
        <v>393</v>
      </c>
    </row>
    <row r="8408" spans="1:11" hidden="1" x14ac:dyDescent="0.35">
      <c r="A8408" t="s">
        <v>406</v>
      </c>
      <c r="B8408" t="s">
        <v>84</v>
      </c>
      <c r="C8408" t="s">
        <v>335</v>
      </c>
      <c r="D8408" t="s">
        <v>78</v>
      </c>
      <c r="E8408">
        <v>2022</v>
      </c>
      <c r="F8408" t="s">
        <v>148</v>
      </c>
      <c r="G8408" t="s">
        <v>308</v>
      </c>
      <c r="H8408">
        <v>300</v>
      </c>
      <c r="I8408" t="s">
        <v>507</v>
      </c>
      <c r="J8408" t="s">
        <v>347</v>
      </c>
      <c r="K8408" t="s">
        <v>393</v>
      </c>
    </row>
    <row r="8409" spans="1:11" hidden="1" x14ac:dyDescent="0.35">
      <c r="A8409" t="s">
        <v>406</v>
      </c>
      <c r="B8409" t="s">
        <v>84</v>
      </c>
      <c r="C8409" t="s">
        <v>335</v>
      </c>
      <c r="D8409" t="s">
        <v>78</v>
      </c>
      <c r="E8409">
        <v>2022</v>
      </c>
      <c r="F8409" t="s">
        <v>156</v>
      </c>
      <c r="G8409" t="s">
        <v>307</v>
      </c>
      <c r="H8409">
        <v>3.53</v>
      </c>
      <c r="I8409" t="s">
        <v>507</v>
      </c>
      <c r="J8409" t="s">
        <v>14</v>
      </c>
      <c r="K8409" t="s">
        <v>393</v>
      </c>
    </row>
    <row r="8410" spans="1:11" hidden="1" x14ac:dyDescent="0.35">
      <c r="A8410" t="s">
        <v>406</v>
      </c>
      <c r="B8410" t="s">
        <v>84</v>
      </c>
      <c r="C8410" t="s">
        <v>335</v>
      </c>
      <c r="D8410" t="s">
        <v>78</v>
      </c>
      <c r="E8410">
        <v>2022</v>
      </c>
      <c r="F8410" t="s">
        <v>156</v>
      </c>
      <c r="G8410" t="s">
        <v>307</v>
      </c>
      <c r="H8410">
        <v>11.03</v>
      </c>
      <c r="I8410" t="s">
        <v>507</v>
      </c>
      <c r="J8410" t="s">
        <v>347</v>
      </c>
      <c r="K8410" t="s">
        <v>393</v>
      </c>
    </row>
    <row r="8411" spans="1:11" hidden="1" x14ac:dyDescent="0.35">
      <c r="A8411" t="s">
        <v>406</v>
      </c>
      <c r="B8411" t="s">
        <v>84</v>
      </c>
      <c r="C8411" t="s">
        <v>353</v>
      </c>
      <c r="D8411" t="s">
        <v>78</v>
      </c>
      <c r="E8411">
        <v>2022</v>
      </c>
      <c r="F8411" t="s">
        <v>500</v>
      </c>
      <c r="G8411" t="s">
        <v>311</v>
      </c>
      <c r="H8411">
        <v>774.35</v>
      </c>
      <c r="I8411" t="s">
        <v>507</v>
      </c>
      <c r="J8411" t="s">
        <v>14</v>
      </c>
      <c r="K8411" t="s">
        <v>402</v>
      </c>
    </row>
    <row r="8412" spans="1:11" hidden="1" x14ac:dyDescent="0.35">
      <c r="A8412" t="s">
        <v>406</v>
      </c>
      <c r="B8412" t="s">
        <v>84</v>
      </c>
      <c r="C8412" t="s">
        <v>353</v>
      </c>
      <c r="D8412" t="s">
        <v>78</v>
      </c>
      <c r="E8412">
        <v>2022</v>
      </c>
      <c r="F8412" t="s">
        <v>500</v>
      </c>
      <c r="G8412" t="s">
        <v>311</v>
      </c>
      <c r="H8412">
        <v>769.51</v>
      </c>
      <c r="I8412" t="s">
        <v>507</v>
      </c>
      <c r="J8412" t="s">
        <v>347</v>
      </c>
      <c r="K8412" t="s">
        <v>402</v>
      </c>
    </row>
    <row r="8413" spans="1:11" hidden="1" x14ac:dyDescent="0.35">
      <c r="A8413" t="s">
        <v>406</v>
      </c>
      <c r="B8413" t="s">
        <v>84</v>
      </c>
      <c r="C8413" t="s">
        <v>353</v>
      </c>
      <c r="D8413" t="s">
        <v>78</v>
      </c>
      <c r="E8413">
        <v>2022</v>
      </c>
      <c r="F8413" t="s">
        <v>500</v>
      </c>
      <c r="G8413" t="s">
        <v>311</v>
      </c>
      <c r="H8413">
        <v>3412.54</v>
      </c>
      <c r="I8413" t="s">
        <v>507</v>
      </c>
      <c r="J8413" t="s">
        <v>14</v>
      </c>
      <c r="K8413" t="s">
        <v>402</v>
      </c>
    </row>
    <row r="8414" spans="1:11" hidden="1" x14ac:dyDescent="0.35">
      <c r="A8414" t="s">
        <v>406</v>
      </c>
      <c r="B8414" t="s">
        <v>84</v>
      </c>
      <c r="C8414" t="s">
        <v>353</v>
      </c>
      <c r="D8414" t="s">
        <v>78</v>
      </c>
      <c r="E8414">
        <v>2022</v>
      </c>
      <c r="F8414" t="s">
        <v>500</v>
      </c>
      <c r="G8414" t="s">
        <v>311</v>
      </c>
      <c r="H8414">
        <v>3391.26</v>
      </c>
      <c r="I8414" t="s">
        <v>507</v>
      </c>
      <c r="J8414" t="s">
        <v>347</v>
      </c>
      <c r="K8414" t="s">
        <v>402</v>
      </c>
    </row>
    <row r="8415" spans="1:11" hidden="1" x14ac:dyDescent="0.35">
      <c r="A8415" t="s">
        <v>406</v>
      </c>
      <c r="B8415" t="s">
        <v>84</v>
      </c>
      <c r="C8415" t="s">
        <v>353</v>
      </c>
      <c r="D8415" t="s">
        <v>78</v>
      </c>
      <c r="E8415">
        <v>2022</v>
      </c>
      <c r="F8415" t="s">
        <v>500</v>
      </c>
      <c r="G8415" t="s">
        <v>311</v>
      </c>
      <c r="H8415">
        <v>1863.84</v>
      </c>
      <c r="I8415" t="s">
        <v>507</v>
      </c>
      <c r="J8415" t="s">
        <v>14</v>
      </c>
      <c r="K8415" t="s">
        <v>402</v>
      </c>
    </row>
    <row r="8416" spans="1:11" hidden="1" x14ac:dyDescent="0.35">
      <c r="A8416" t="s">
        <v>406</v>
      </c>
      <c r="B8416" t="s">
        <v>84</v>
      </c>
      <c r="C8416" t="s">
        <v>353</v>
      </c>
      <c r="D8416" t="s">
        <v>78</v>
      </c>
      <c r="E8416">
        <v>2022</v>
      </c>
      <c r="F8416" t="s">
        <v>500</v>
      </c>
      <c r="G8416" t="s">
        <v>311</v>
      </c>
      <c r="H8416">
        <v>1852.21</v>
      </c>
      <c r="I8416" t="s">
        <v>507</v>
      </c>
      <c r="J8416" t="s">
        <v>347</v>
      </c>
      <c r="K8416" t="s">
        <v>402</v>
      </c>
    </row>
    <row r="8417" spans="1:11" hidden="1" x14ac:dyDescent="0.35">
      <c r="A8417" t="s">
        <v>406</v>
      </c>
      <c r="B8417" t="s">
        <v>84</v>
      </c>
      <c r="C8417" t="s">
        <v>353</v>
      </c>
      <c r="D8417" t="s">
        <v>78</v>
      </c>
      <c r="E8417">
        <v>2022</v>
      </c>
      <c r="F8417" t="s">
        <v>500</v>
      </c>
      <c r="G8417" t="s">
        <v>311</v>
      </c>
      <c r="H8417">
        <v>1539.7</v>
      </c>
      <c r="I8417" t="s">
        <v>507</v>
      </c>
      <c r="J8417" t="s">
        <v>14</v>
      </c>
      <c r="K8417" t="s">
        <v>402</v>
      </c>
    </row>
    <row r="8418" spans="1:11" hidden="1" x14ac:dyDescent="0.35">
      <c r="A8418" t="s">
        <v>406</v>
      </c>
      <c r="B8418" t="s">
        <v>84</v>
      </c>
      <c r="C8418" t="s">
        <v>353</v>
      </c>
      <c r="D8418" t="s">
        <v>78</v>
      </c>
      <c r="E8418">
        <v>2022</v>
      </c>
      <c r="F8418" t="s">
        <v>500</v>
      </c>
      <c r="G8418" t="s">
        <v>311</v>
      </c>
      <c r="H8418">
        <v>1530.08</v>
      </c>
      <c r="I8418" t="s">
        <v>507</v>
      </c>
      <c r="J8418" t="s">
        <v>347</v>
      </c>
      <c r="K8418" t="s">
        <v>402</v>
      </c>
    </row>
    <row r="8419" spans="1:11" hidden="1" x14ac:dyDescent="0.35">
      <c r="A8419" t="s">
        <v>406</v>
      </c>
      <c r="B8419" t="s">
        <v>84</v>
      </c>
      <c r="C8419" t="s">
        <v>353</v>
      </c>
      <c r="D8419" t="s">
        <v>78</v>
      </c>
      <c r="E8419">
        <v>2022</v>
      </c>
      <c r="F8419" t="s">
        <v>500</v>
      </c>
      <c r="G8419" t="s">
        <v>311</v>
      </c>
      <c r="H8419">
        <v>810.37</v>
      </c>
      <c r="I8419" t="s">
        <v>507</v>
      </c>
      <c r="J8419" t="s">
        <v>14</v>
      </c>
      <c r="K8419" t="s">
        <v>402</v>
      </c>
    </row>
    <row r="8420" spans="1:11" hidden="1" x14ac:dyDescent="0.35">
      <c r="A8420" t="s">
        <v>406</v>
      </c>
      <c r="B8420" t="s">
        <v>84</v>
      </c>
      <c r="C8420" t="s">
        <v>353</v>
      </c>
      <c r="D8420" t="s">
        <v>78</v>
      </c>
      <c r="E8420">
        <v>2022</v>
      </c>
      <c r="F8420" t="s">
        <v>500</v>
      </c>
      <c r="G8420" t="s">
        <v>311</v>
      </c>
      <c r="H8420">
        <v>805.31</v>
      </c>
      <c r="I8420" t="s">
        <v>507</v>
      </c>
      <c r="J8420" t="s">
        <v>347</v>
      </c>
      <c r="K8420" t="s">
        <v>402</v>
      </c>
    </row>
    <row r="8421" spans="1:11" hidden="1" x14ac:dyDescent="0.35">
      <c r="A8421" t="s">
        <v>406</v>
      </c>
      <c r="B8421" t="s">
        <v>84</v>
      </c>
      <c r="C8421" t="s">
        <v>353</v>
      </c>
      <c r="D8421" t="s">
        <v>78</v>
      </c>
      <c r="E8421">
        <v>2022</v>
      </c>
      <c r="F8421" t="s">
        <v>500</v>
      </c>
      <c r="G8421" t="s">
        <v>311</v>
      </c>
      <c r="H8421">
        <v>18.010000000000002</v>
      </c>
      <c r="I8421" t="s">
        <v>507</v>
      </c>
      <c r="J8421" t="s">
        <v>14</v>
      </c>
      <c r="K8421" t="s">
        <v>402</v>
      </c>
    </row>
    <row r="8422" spans="1:11" hidden="1" x14ac:dyDescent="0.35">
      <c r="A8422" t="s">
        <v>406</v>
      </c>
      <c r="B8422" t="s">
        <v>84</v>
      </c>
      <c r="C8422" t="s">
        <v>353</v>
      </c>
      <c r="D8422" t="s">
        <v>78</v>
      </c>
      <c r="E8422">
        <v>2022</v>
      </c>
      <c r="F8422" t="s">
        <v>500</v>
      </c>
      <c r="G8422" t="s">
        <v>311</v>
      </c>
      <c r="H8422">
        <v>17.899999999999999</v>
      </c>
      <c r="I8422" t="s">
        <v>507</v>
      </c>
      <c r="J8422" t="s">
        <v>347</v>
      </c>
      <c r="K8422" t="s">
        <v>402</v>
      </c>
    </row>
    <row r="8423" spans="1:11" hidden="1" x14ac:dyDescent="0.35">
      <c r="A8423" t="s">
        <v>406</v>
      </c>
      <c r="B8423" t="s">
        <v>84</v>
      </c>
      <c r="C8423" t="s">
        <v>353</v>
      </c>
      <c r="D8423" t="s">
        <v>78</v>
      </c>
      <c r="E8423">
        <v>2022</v>
      </c>
      <c r="F8423" t="s">
        <v>506</v>
      </c>
      <c r="G8423" t="s">
        <v>309</v>
      </c>
      <c r="H8423">
        <v>201.29</v>
      </c>
      <c r="I8423" t="s">
        <v>507</v>
      </c>
      <c r="J8423" t="s">
        <v>347</v>
      </c>
      <c r="K8423" t="s">
        <v>402</v>
      </c>
    </row>
    <row r="8424" spans="1:11" hidden="1" x14ac:dyDescent="0.35">
      <c r="A8424" t="s">
        <v>406</v>
      </c>
      <c r="B8424" t="s">
        <v>84</v>
      </c>
      <c r="C8424" t="s">
        <v>353</v>
      </c>
      <c r="D8424" t="s">
        <v>78</v>
      </c>
      <c r="E8424">
        <v>2022</v>
      </c>
      <c r="F8424" t="s">
        <v>506</v>
      </c>
      <c r="G8424" t="s">
        <v>309</v>
      </c>
      <c r="H8424">
        <v>887.05</v>
      </c>
      <c r="I8424" t="s">
        <v>507</v>
      </c>
      <c r="J8424" t="s">
        <v>347</v>
      </c>
      <c r="K8424" t="s">
        <v>402</v>
      </c>
    </row>
    <row r="8425" spans="1:11" hidden="1" x14ac:dyDescent="0.35">
      <c r="A8425" t="s">
        <v>406</v>
      </c>
      <c r="B8425" t="s">
        <v>84</v>
      </c>
      <c r="C8425" t="s">
        <v>353</v>
      </c>
      <c r="D8425" t="s">
        <v>78</v>
      </c>
      <c r="E8425">
        <v>2022</v>
      </c>
      <c r="F8425" t="s">
        <v>506</v>
      </c>
      <c r="G8425" t="s">
        <v>309</v>
      </c>
      <c r="H8425">
        <v>484.5</v>
      </c>
      <c r="I8425" t="s">
        <v>507</v>
      </c>
      <c r="J8425" t="s">
        <v>347</v>
      </c>
      <c r="K8425" t="s">
        <v>402</v>
      </c>
    </row>
    <row r="8426" spans="1:11" hidden="1" x14ac:dyDescent="0.35">
      <c r="A8426" t="s">
        <v>406</v>
      </c>
      <c r="B8426" t="s">
        <v>84</v>
      </c>
      <c r="C8426" t="s">
        <v>353</v>
      </c>
      <c r="D8426" t="s">
        <v>78</v>
      </c>
      <c r="E8426">
        <v>2022</v>
      </c>
      <c r="F8426" t="s">
        <v>506</v>
      </c>
      <c r="G8426" t="s">
        <v>309</v>
      </c>
      <c r="H8426">
        <v>400.24</v>
      </c>
      <c r="I8426" t="s">
        <v>507</v>
      </c>
      <c r="J8426" t="s">
        <v>347</v>
      </c>
      <c r="K8426" t="s">
        <v>402</v>
      </c>
    </row>
    <row r="8427" spans="1:11" hidden="1" x14ac:dyDescent="0.35">
      <c r="A8427" t="s">
        <v>406</v>
      </c>
      <c r="B8427" t="s">
        <v>84</v>
      </c>
      <c r="C8427" t="s">
        <v>353</v>
      </c>
      <c r="D8427" t="s">
        <v>78</v>
      </c>
      <c r="E8427">
        <v>2022</v>
      </c>
      <c r="F8427" t="s">
        <v>506</v>
      </c>
      <c r="G8427" t="s">
        <v>309</v>
      </c>
      <c r="H8427">
        <v>210.65</v>
      </c>
      <c r="I8427" t="s">
        <v>507</v>
      </c>
      <c r="J8427" t="s">
        <v>347</v>
      </c>
      <c r="K8427" t="s">
        <v>402</v>
      </c>
    </row>
    <row r="8428" spans="1:11" hidden="1" x14ac:dyDescent="0.35">
      <c r="A8428" t="s">
        <v>406</v>
      </c>
      <c r="B8428" t="s">
        <v>84</v>
      </c>
      <c r="C8428" t="s">
        <v>353</v>
      </c>
      <c r="D8428" t="s">
        <v>78</v>
      </c>
      <c r="E8428">
        <v>2022</v>
      </c>
      <c r="F8428" t="s">
        <v>506</v>
      </c>
      <c r="G8428" t="s">
        <v>309</v>
      </c>
      <c r="H8428">
        <v>4.68</v>
      </c>
      <c r="I8428" t="s">
        <v>507</v>
      </c>
      <c r="J8428" t="s">
        <v>347</v>
      </c>
      <c r="K8428" t="s">
        <v>402</v>
      </c>
    </row>
    <row r="8429" spans="1:11" hidden="1" x14ac:dyDescent="0.35">
      <c r="A8429" t="s">
        <v>406</v>
      </c>
      <c r="B8429" t="s">
        <v>84</v>
      </c>
      <c r="C8429" t="s">
        <v>353</v>
      </c>
      <c r="D8429" t="s">
        <v>78</v>
      </c>
      <c r="E8429">
        <v>2022</v>
      </c>
      <c r="F8429" t="s">
        <v>71</v>
      </c>
      <c r="G8429" t="s">
        <v>310</v>
      </c>
      <c r="H8429">
        <v>1.5</v>
      </c>
      <c r="I8429" t="s">
        <v>507</v>
      </c>
      <c r="J8429" t="s">
        <v>347</v>
      </c>
      <c r="K8429" t="s">
        <v>402</v>
      </c>
    </row>
    <row r="8430" spans="1:11" hidden="1" x14ac:dyDescent="0.35">
      <c r="A8430" t="s">
        <v>406</v>
      </c>
      <c r="B8430" t="s">
        <v>84</v>
      </c>
      <c r="C8430" t="s">
        <v>353</v>
      </c>
      <c r="D8430" t="s">
        <v>78</v>
      </c>
      <c r="E8430">
        <v>2022</v>
      </c>
      <c r="F8430" t="s">
        <v>71</v>
      </c>
      <c r="G8430" t="s">
        <v>310</v>
      </c>
      <c r="H8430">
        <v>6.63</v>
      </c>
      <c r="I8430" t="s">
        <v>507</v>
      </c>
      <c r="J8430" t="s">
        <v>347</v>
      </c>
      <c r="K8430" t="s">
        <v>402</v>
      </c>
    </row>
    <row r="8431" spans="1:11" hidden="1" x14ac:dyDescent="0.35">
      <c r="A8431" t="s">
        <v>406</v>
      </c>
      <c r="B8431" t="s">
        <v>84</v>
      </c>
      <c r="C8431" t="s">
        <v>353</v>
      </c>
      <c r="D8431" t="s">
        <v>78</v>
      </c>
      <c r="E8431">
        <v>2022</v>
      </c>
      <c r="F8431" t="s">
        <v>71</v>
      </c>
      <c r="G8431" t="s">
        <v>310</v>
      </c>
      <c r="H8431">
        <v>3.62</v>
      </c>
      <c r="I8431" t="s">
        <v>507</v>
      </c>
      <c r="J8431" t="s">
        <v>347</v>
      </c>
      <c r="K8431" t="s">
        <v>402</v>
      </c>
    </row>
    <row r="8432" spans="1:11" hidden="1" x14ac:dyDescent="0.35">
      <c r="A8432" t="s">
        <v>406</v>
      </c>
      <c r="B8432" t="s">
        <v>84</v>
      </c>
      <c r="C8432" t="s">
        <v>353</v>
      </c>
      <c r="D8432" t="s">
        <v>78</v>
      </c>
      <c r="E8432">
        <v>2022</v>
      </c>
      <c r="F8432" t="s">
        <v>71</v>
      </c>
      <c r="G8432" t="s">
        <v>310</v>
      </c>
      <c r="H8432">
        <v>2.99</v>
      </c>
      <c r="I8432" t="s">
        <v>507</v>
      </c>
      <c r="J8432" t="s">
        <v>347</v>
      </c>
      <c r="K8432" t="s">
        <v>402</v>
      </c>
    </row>
    <row r="8433" spans="1:11" hidden="1" x14ac:dyDescent="0.35">
      <c r="A8433" t="s">
        <v>406</v>
      </c>
      <c r="B8433" t="s">
        <v>84</v>
      </c>
      <c r="C8433" t="s">
        <v>353</v>
      </c>
      <c r="D8433" t="s">
        <v>78</v>
      </c>
      <c r="E8433">
        <v>2022</v>
      </c>
      <c r="F8433" t="s">
        <v>71</v>
      </c>
      <c r="G8433" t="s">
        <v>310</v>
      </c>
      <c r="H8433">
        <v>1.58</v>
      </c>
      <c r="I8433" t="s">
        <v>507</v>
      </c>
      <c r="J8433" t="s">
        <v>347</v>
      </c>
      <c r="K8433" t="s">
        <v>402</v>
      </c>
    </row>
    <row r="8434" spans="1:11" hidden="1" x14ac:dyDescent="0.35">
      <c r="A8434" t="s">
        <v>406</v>
      </c>
      <c r="B8434" t="s">
        <v>84</v>
      </c>
      <c r="C8434" t="s">
        <v>353</v>
      </c>
      <c r="D8434" t="s">
        <v>78</v>
      </c>
      <c r="E8434">
        <v>2022</v>
      </c>
      <c r="F8434" t="s">
        <v>71</v>
      </c>
      <c r="G8434" t="s">
        <v>310</v>
      </c>
      <c r="H8434">
        <v>0.04</v>
      </c>
      <c r="I8434" t="s">
        <v>507</v>
      </c>
      <c r="J8434" t="s">
        <v>347</v>
      </c>
      <c r="K8434" t="s">
        <v>402</v>
      </c>
    </row>
    <row r="8435" spans="1:11" hidden="1" x14ac:dyDescent="0.35">
      <c r="A8435" t="s">
        <v>406</v>
      </c>
      <c r="B8435" t="s">
        <v>84</v>
      </c>
      <c r="C8435" t="s">
        <v>353</v>
      </c>
      <c r="D8435" t="s">
        <v>78</v>
      </c>
      <c r="E8435">
        <v>2022</v>
      </c>
      <c r="F8435" t="s">
        <v>148</v>
      </c>
      <c r="G8435" t="s">
        <v>308</v>
      </c>
      <c r="H8435">
        <v>18.399999999999999</v>
      </c>
      <c r="I8435" t="s">
        <v>507</v>
      </c>
      <c r="J8435" t="s">
        <v>347</v>
      </c>
      <c r="K8435" t="s">
        <v>402</v>
      </c>
    </row>
    <row r="8436" spans="1:11" hidden="1" x14ac:dyDescent="0.35">
      <c r="A8436" t="s">
        <v>406</v>
      </c>
      <c r="B8436" t="s">
        <v>84</v>
      </c>
      <c r="C8436" t="s">
        <v>353</v>
      </c>
      <c r="D8436" t="s">
        <v>78</v>
      </c>
      <c r="E8436">
        <v>2022</v>
      </c>
      <c r="F8436" t="s">
        <v>148</v>
      </c>
      <c r="G8436" t="s">
        <v>308</v>
      </c>
      <c r="H8436">
        <v>81.069999999999993</v>
      </c>
      <c r="I8436" t="s">
        <v>507</v>
      </c>
      <c r="J8436" t="s">
        <v>347</v>
      </c>
      <c r="K8436" t="s">
        <v>402</v>
      </c>
    </row>
    <row r="8437" spans="1:11" hidden="1" x14ac:dyDescent="0.35">
      <c r="A8437" t="s">
        <v>406</v>
      </c>
      <c r="B8437" t="s">
        <v>84</v>
      </c>
      <c r="C8437" t="s">
        <v>353</v>
      </c>
      <c r="D8437" t="s">
        <v>78</v>
      </c>
      <c r="E8437">
        <v>2022</v>
      </c>
      <c r="F8437" t="s">
        <v>148</v>
      </c>
      <c r="G8437" t="s">
        <v>308</v>
      </c>
      <c r="H8437">
        <v>44.28</v>
      </c>
      <c r="I8437" t="s">
        <v>507</v>
      </c>
      <c r="J8437" t="s">
        <v>347</v>
      </c>
      <c r="K8437" t="s">
        <v>402</v>
      </c>
    </row>
    <row r="8438" spans="1:11" hidden="1" x14ac:dyDescent="0.35">
      <c r="A8438" t="s">
        <v>406</v>
      </c>
      <c r="B8438" t="s">
        <v>84</v>
      </c>
      <c r="C8438" t="s">
        <v>353</v>
      </c>
      <c r="D8438" t="s">
        <v>78</v>
      </c>
      <c r="E8438">
        <v>2022</v>
      </c>
      <c r="F8438" t="s">
        <v>148</v>
      </c>
      <c r="G8438" t="s">
        <v>308</v>
      </c>
      <c r="H8438">
        <v>36.57</v>
      </c>
      <c r="I8438" t="s">
        <v>507</v>
      </c>
      <c r="J8438" t="s">
        <v>347</v>
      </c>
      <c r="K8438" t="s">
        <v>402</v>
      </c>
    </row>
    <row r="8439" spans="1:11" hidden="1" x14ac:dyDescent="0.35">
      <c r="A8439" t="s">
        <v>406</v>
      </c>
      <c r="B8439" t="s">
        <v>84</v>
      </c>
      <c r="C8439" t="s">
        <v>353</v>
      </c>
      <c r="D8439" t="s">
        <v>78</v>
      </c>
      <c r="E8439">
        <v>2022</v>
      </c>
      <c r="F8439" t="s">
        <v>148</v>
      </c>
      <c r="G8439" t="s">
        <v>308</v>
      </c>
      <c r="H8439">
        <v>19.25</v>
      </c>
      <c r="I8439" t="s">
        <v>507</v>
      </c>
      <c r="J8439" t="s">
        <v>347</v>
      </c>
      <c r="K8439" t="s">
        <v>402</v>
      </c>
    </row>
    <row r="8440" spans="1:11" hidden="1" x14ac:dyDescent="0.35">
      <c r="A8440" t="s">
        <v>406</v>
      </c>
      <c r="B8440" t="s">
        <v>84</v>
      </c>
      <c r="C8440" t="s">
        <v>353</v>
      </c>
      <c r="D8440" t="s">
        <v>78</v>
      </c>
      <c r="E8440">
        <v>2022</v>
      </c>
      <c r="F8440" t="s">
        <v>148</v>
      </c>
      <c r="G8440" t="s">
        <v>308</v>
      </c>
      <c r="H8440">
        <v>0.43</v>
      </c>
      <c r="I8440" t="s">
        <v>507</v>
      </c>
      <c r="J8440" t="s">
        <v>347</v>
      </c>
      <c r="K8440" t="s">
        <v>402</v>
      </c>
    </row>
    <row r="8441" spans="1:11" hidden="1" x14ac:dyDescent="0.35">
      <c r="A8441" t="s">
        <v>406</v>
      </c>
      <c r="B8441" t="s">
        <v>84</v>
      </c>
      <c r="C8441" t="s">
        <v>353</v>
      </c>
      <c r="D8441" t="s">
        <v>78</v>
      </c>
      <c r="E8441">
        <v>2022</v>
      </c>
      <c r="F8441" t="s">
        <v>156</v>
      </c>
      <c r="G8441" t="s">
        <v>307</v>
      </c>
      <c r="H8441">
        <v>0.16</v>
      </c>
      <c r="I8441" t="s">
        <v>507</v>
      </c>
      <c r="J8441" t="s">
        <v>14</v>
      </c>
      <c r="K8441" t="s">
        <v>402</v>
      </c>
    </row>
    <row r="8442" spans="1:11" hidden="1" x14ac:dyDescent="0.35">
      <c r="A8442" t="s">
        <v>406</v>
      </c>
      <c r="B8442" t="s">
        <v>84</v>
      </c>
      <c r="C8442" t="s">
        <v>353</v>
      </c>
      <c r="D8442" t="s">
        <v>78</v>
      </c>
      <c r="E8442">
        <v>2022</v>
      </c>
      <c r="F8442" t="s">
        <v>156</v>
      </c>
      <c r="G8442" t="s">
        <v>307</v>
      </c>
      <c r="H8442">
        <v>1.07</v>
      </c>
      <c r="I8442" t="s">
        <v>507</v>
      </c>
      <c r="J8442" t="s">
        <v>347</v>
      </c>
      <c r="K8442" t="s">
        <v>402</v>
      </c>
    </row>
    <row r="8443" spans="1:11" hidden="1" x14ac:dyDescent="0.35">
      <c r="A8443" t="s">
        <v>406</v>
      </c>
      <c r="B8443" t="s">
        <v>84</v>
      </c>
      <c r="C8443" t="s">
        <v>353</v>
      </c>
      <c r="D8443" t="s">
        <v>78</v>
      </c>
      <c r="E8443">
        <v>2022</v>
      </c>
      <c r="F8443" t="s">
        <v>156</v>
      </c>
      <c r="G8443" t="s">
        <v>307</v>
      </c>
      <c r="H8443">
        <v>0.68</v>
      </c>
      <c r="I8443" t="s">
        <v>507</v>
      </c>
      <c r="J8443" t="s">
        <v>14</v>
      </c>
      <c r="K8443" t="s">
        <v>402</v>
      </c>
    </row>
    <row r="8444" spans="1:11" hidden="1" x14ac:dyDescent="0.35">
      <c r="A8444" t="s">
        <v>406</v>
      </c>
      <c r="B8444" t="s">
        <v>84</v>
      </c>
      <c r="C8444" t="s">
        <v>353</v>
      </c>
      <c r="D8444" t="s">
        <v>78</v>
      </c>
      <c r="E8444">
        <v>2022</v>
      </c>
      <c r="F8444" t="s">
        <v>156</v>
      </c>
      <c r="G8444" t="s">
        <v>307</v>
      </c>
      <c r="H8444">
        <v>4.7300000000000004</v>
      </c>
      <c r="I8444" t="s">
        <v>507</v>
      </c>
      <c r="J8444" t="s">
        <v>347</v>
      </c>
      <c r="K8444" t="s">
        <v>402</v>
      </c>
    </row>
    <row r="8445" spans="1:11" hidden="1" x14ac:dyDescent="0.35">
      <c r="A8445" t="s">
        <v>406</v>
      </c>
      <c r="B8445" t="s">
        <v>84</v>
      </c>
      <c r="C8445" t="s">
        <v>353</v>
      </c>
      <c r="D8445" t="s">
        <v>78</v>
      </c>
      <c r="E8445">
        <v>2022</v>
      </c>
      <c r="F8445" t="s">
        <v>156</v>
      </c>
      <c r="G8445" t="s">
        <v>307</v>
      </c>
      <c r="H8445">
        <v>0.39</v>
      </c>
      <c r="I8445" t="s">
        <v>507</v>
      </c>
      <c r="J8445" t="s">
        <v>14</v>
      </c>
      <c r="K8445" t="s">
        <v>402</v>
      </c>
    </row>
    <row r="8446" spans="1:11" hidden="1" x14ac:dyDescent="0.35">
      <c r="A8446" t="s">
        <v>406</v>
      </c>
      <c r="B8446" t="s">
        <v>84</v>
      </c>
      <c r="C8446" t="s">
        <v>353</v>
      </c>
      <c r="D8446" t="s">
        <v>78</v>
      </c>
      <c r="E8446">
        <v>2022</v>
      </c>
      <c r="F8446" t="s">
        <v>156</v>
      </c>
      <c r="G8446" t="s">
        <v>307</v>
      </c>
      <c r="H8446">
        <v>2.57</v>
      </c>
      <c r="I8446" t="s">
        <v>507</v>
      </c>
      <c r="J8446" t="s">
        <v>347</v>
      </c>
      <c r="K8446" t="s">
        <v>402</v>
      </c>
    </row>
    <row r="8447" spans="1:11" hidden="1" x14ac:dyDescent="0.35">
      <c r="A8447" t="s">
        <v>406</v>
      </c>
      <c r="B8447" t="s">
        <v>84</v>
      </c>
      <c r="C8447" t="s">
        <v>353</v>
      </c>
      <c r="D8447" t="s">
        <v>78</v>
      </c>
      <c r="E8447">
        <v>2022</v>
      </c>
      <c r="F8447" t="s">
        <v>156</v>
      </c>
      <c r="G8447" t="s">
        <v>307</v>
      </c>
      <c r="H8447">
        <v>0.32</v>
      </c>
      <c r="I8447" t="s">
        <v>507</v>
      </c>
      <c r="J8447" t="s">
        <v>14</v>
      </c>
      <c r="K8447" t="s">
        <v>402</v>
      </c>
    </row>
    <row r="8448" spans="1:11" hidden="1" x14ac:dyDescent="0.35">
      <c r="A8448" t="s">
        <v>406</v>
      </c>
      <c r="B8448" t="s">
        <v>84</v>
      </c>
      <c r="C8448" t="s">
        <v>353</v>
      </c>
      <c r="D8448" t="s">
        <v>78</v>
      </c>
      <c r="E8448">
        <v>2022</v>
      </c>
      <c r="F8448" t="s">
        <v>156</v>
      </c>
      <c r="G8448" t="s">
        <v>307</v>
      </c>
      <c r="H8448">
        <v>2.13</v>
      </c>
      <c r="I8448" t="s">
        <v>507</v>
      </c>
      <c r="J8448" t="s">
        <v>347</v>
      </c>
      <c r="K8448" t="s">
        <v>402</v>
      </c>
    </row>
    <row r="8449" spans="1:11" hidden="1" x14ac:dyDescent="0.35">
      <c r="A8449" t="s">
        <v>406</v>
      </c>
      <c r="B8449" t="s">
        <v>84</v>
      </c>
      <c r="C8449" t="s">
        <v>353</v>
      </c>
      <c r="D8449" t="s">
        <v>78</v>
      </c>
      <c r="E8449">
        <v>2022</v>
      </c>
      <c r="F8449" t="s">
        <v>156</v>
      </c>
      <c r="G8449" t="s">
        <v>307</v>
      </c>
      <c r="H8449">
        <v>0.17</v>
      </c>
      <c r="I8449" t="s">
        <v>507</v>
      </c>
      <c r="J8449" t="s">
        <v>14</v>
      </c>
      <c r="K8449" t="s">
        <v>402</v>
      </c>
    </row>
    <row r="8450" spans="1:11" hidden="1" x14ac:dyDescent="0.35">
      <c r="A8450" t="s">
        <v>406</v>
      </c>
      <c r="B8450" t="s">
        <v>84</v>
      </c>
      <c r="C8450" t="s">
        <v>353</v>
      </c>
      <c r="D8450" t="s">
        <v>78</v>
      </c>
      <c r="E8450">
        <v>2022</v>
      </c>
      <c r="F8450" t="s">
        <v>156</v>
      </c>
      <c r="G8450" t="s">
        <v>307</v>
      </c>
      <c r="H8450">
        <v>1.1200000000000001</v>
      </c>
      <c r="I8450" t="s">
        <v>507</v>
      </c>
      <c r="J8450" t="s">
        <v>347</v>
      </c>
      <c r="K8450" t="s">
        <v>402</v>
      </c>
    </row>
    <row r="8451" spans="1:11" hidden="1" x14ac:dyDescent="0.35">
      <c r="A8451" t="s">
        <v>406</v>
      </c>
      <c r="B8451" t="s">
        <v>84</v>
      </c>
      <c r="C8451" t="s">
        <v>353</v>
      </c>
      <c r="D8451" t="s">
        <v>78</v>
      </c>
      <c r="E8451">
        <v>2022</v>
      </c>
      <c r="F8451" t="s">
        <v>156</v>
      </c>
      <c r="G8451" t="s">
        <v>307</v>
      </c>
      <c r="H8451">
        <v>0.01</v>
      </c>
      <c r="I8451" t="s">
        <v>507</v>
      </c>
      <c r="J8451" t="s">
        <v>14</v>
      </c>
      <c r="K8451" t="s">
        <v>402</v>
      </c>
    </row>
    <row r="8452" spans="1:11" hidden="1" x14ac:dyDescent="0.35">
      <c r="A8452" t="s">
        <v>406</v>
      </c>
      <c r="B8452" t="s">
        <v>84</v>
      </c>
      <c r="C8452" t="s">
        <v>353</v>
      </c>
      <c r="D8452" t="s">
        <v>78</v>
      </c>
      <c r="E8452">
        <v>2022</v>
      </c>
      <c r="F8452" t="s">
        <v>156</v>
      </c>
      <c r="G8452" t="s">
        <v>307</v>
      </c>
      <c r="H8452">
        <v>0.03</v>
      </c>
      <c r="I8452" t="s">
        <v>507</v>
      </c>
      <c r="J8452" t="s">
        <v>347</v>
      </c>
      <c r="K8452" t="s">
        <v>402</v>
      </c>
    </row>
    <row r="8453" spans="1:11" hidden="1" x14ac:dyDescent="0.35">
      <c r="A8453" t="s">
        <v>406</v>
      </c>
      <c r="B8453" t="s">
        <v>84</v>
      </c>
      <c r="C8453" t="s">
        <v>354</v>
      </c>
      <c r="D8453" t="s">
        <v>78</v>
      </c>
      <c r="E8453">
        <v>2022</v>
      </c>
      <c r="F8453" t="s">
        <v>506</v>
      </c>
      <c r="G8453" t="s">
        <v>309</v>
      </c>
      <c r="H8453">
        <v>2282.4899999999998</v>
      </c>
      <c r="I8453" t="s">
        <v>507</v>
      </c>
      <c r="J8453" t="s">
        <v>347</v>
      </c>
      <c r="K8453" t="s">
        <v>400</v>
      </c>
    </row>
    <row r="8454" spans="1:11" hidden="1" x14ac:dyDescent="0.35">
      <c r="A8454" t="s">
        <v>406</v>
      </c>
      <c r="B8454" t="s">
        <v>84</v>
      </c>
      <c r="C8454" t="s">
        <v>354</v>
      </c>
      <c r="D8454" t="s">
        <v>78</v>
      </c>
      <c r="E8454">
        <v>2022</v>
      </c>
      <c r="F8454" t="s">
        <v>500</v>
      </c>
      <c r="G8454" t="s">
        <v>311</v>
      </c>
      <c r="H8454">
        <v>6325.26</v>
      </c>
      <c r="I8454" t="s">
        <v>507</v>
      </c>
      <c r="J8454" t="s">
        <v>347</v>
      </c>
      <c r="K8454" t="s">
        <v>400</v>
      </c>
    </row>
    <row r="8455" spans="1:11" hidden="1" x14ac:dyDescent="0.35">
      <c r="A8455" t="s">
        <v>406</v>
      </c>
      <c r="B8455" t="s">
        <v>84</v>
      </c>
      <c r="C8455" t="s">
        <v>354</v>
      </c>
      <c r="D8455" t="s">
        <v>78</v>
      </c>
      <c r="E8455">
        <v>2022</v>
      </c>
      <c r="F8455" t="s">
        <v>156</v>
      </c>
      <c r="G8455" t="s">
        <v>307</v>
      </c>
      <c r="H8455">
        <v>2.58</v>
      </c>
      <c r="I8455" t="s">
        <v>507</v>
      </c>
      <c r="J8455" t="s">
        <v>347</v>
      </c>
      <c r="K8455" t="s">
        <v>400</v>
      </c>
    </row>
    <row r="8456" spans="1:11" hidden="1" x14ac:dyDescent="0.35">
      <c r="A8456" t="s">
        <v>406</v>
      </c>
      <c r="B8456" t="s">
        <v>84</v>
      </c>
      <c r="C8456" t="s">
        <v>338</v>
      </c>
      <c r="D8456" t="s">
        <v>78</v>
      </c>
      <c r="E8456">
        <v>2022</v>
      </c>
      <c r="F8456" t="s">
        <v>506</v>
      </c>
      <c r="G8456" t="s">
        <v>309</v>
      </c>
      <c r="H8456">
        <v>2245.1799999999998</v>
      </c>
      <c r="I8456" t="s">
        <v>507</v>
      </c>
      <c r="J8456" t="s">
        <v>347</v>
      </c>
      <c r="K8456" t="s">
        <v>396</v>
      </c>
    </row>
    <row r="8457" spans="1:11" hidden="1" x14ac:dyDescent="0.35">
      <c r="A8457" t="s">
        <v>406</v>
      </c>
      <c r="B8457" t="s">
        <v>84</v>
      </c>
      <c r="C8457" t="s">
        <v>338</v>
      </c>
      <c r="D8457" t="s">
        <v>78</v>
      </c>
      <c r="E8457">
        <v>2022</v>
      </c>
      <c r="F8457" t="s">
        <v>500</v>
      </c>
      <c r="G8457" t="s">
        <v>311</v>
      </c>
      <c r="H8457">
        <v>8518.19</v>
      </c>
      <c r="I8457" t="s">
        <v>507</v>
      </c>
      <c r="J8457" t="s">
        <v>14</v>
      </c>
      <c r="K8457" t="s">
        <v>396</v>
      </c>
    </row>
    <row r="8458" spans="1:11" hidden="1" x14ac:dyDescent="0.35">
      <c r="A8458" t="s">
        <v>406</v>
      </c>
      <c r="B8458" t="s">
        <v>84</v>
      </c>
      <c r="C8458" t="s">
        <v>338</v>
      </c>
      <c r="D8458" t="s">
        <v>78</v>
      </c>
      <c r="E8458">
        <v>2022</v>
      </c>
      <c r="F8458" t="s">
        <v>500</v>
      </c>
      <c r="G8458" t="s">
        <v>311</v>
      </c>
      <c r="H8458">
        <v>8231.02</v>
      </c>
      <c r="I8458" t="s">
        <v>507</v>
      </c>
      <c r="J8458" t="s">
        <v>347</v>
      </c>
      <c r="K8458" t="s">
        <v>396</v>
      </c>
    </row>
    <row r="8459" spans="1:11" hidden="1" x14ac:dyDescent="0.35">
      <c r="A8459" t="s">
        <v>406</v>
      </c>
      <c r="B8459" t="s">
        <v>84</v>
      </c>
      <c r="C8459" t="s">
        <v>338</v>
      </c>
      <c r="D8459" t="s">
        <v>78</v>
      </c>
      <c r="E8459">
        <v>2022</v>
      </c>
      <c r="F8459" t="s">
        <v>71</v>
      </c>
      <c r="G8459" t="s">
        <v>310</v>
      </c>
      <c r="H8459">
        <v>1158.32</v>
      </c>
      <c r="I8459" t="s">
        <v>507</v>
      </c>
      <c r="J8459" t="s">
        <v>347</v>
      </c>
      <c r="K8459" t="s">
        <v>396</v>
      </c>
    </row>
    <row r="8460" spans="1:11" hidden="1" x14ac:dyDescent="0.35">
      <c r="A8460" t="s">
        <v>406</v>
      </c>
      <c r="B8460" t="s">
        <v>84</v>
      </c>
      <c r="C8460" t="s">
        <v>338</v>
      </c>
      <c r="D8460" t="s">
        <v>78</v>
      </c>
      <c r="E8460">
        <v>2022</v>
      </c>
      <c r="F8460" t="s">
        <v>148</v>
      </c>
      <c r="G8460" t="s">
        <v>308</v>
      </c>
      <c r="H8460">
        <v>200</v>
      </c>
      <c r="I8460" t="s">
        <v>507</v>
      </c>
      <c r="J8460" t="s">
        <v>347</v>
      </c>
      <c r="K8460" t="s">
        <v>396</v>
      </c>
    </row>
    <row r="8461" spans="1:11" hidden="1" x14ac:dyDescent="0.35">
      <c r="A8461" t="s">
        <v>406</v>
      </c>
      <c r="B8461" t="s">
        <v>84</v>
      </c>
      <c r="C8461" t="s">
        <v>338</v>
      </c>
      <c r="D8461" t="s">
        <v>78</v>
      </c>
      <c r="E8461">
        <v>2022</v>
      </c>
      <c r="F8461" t="s">
        <v>156</v>
      </c>
      <c r="G8461" t="s">
        <v>307</v>
      </c>
      <c r="H8461">
        <v>1.69</v>
      </c>
      <c r="I8461" t="s">
        <v>507</v>
      </c>
      <c r="J8461" t="s">
        <v>14</v>
      </c>
      <c r="K8461" t="s">
        <v>396</v>
      </c>
    </row>
    <row r="8462" spans="1:11" hidden="1" x14ac:dyDescent="0.35">
      <c r="A8462" t="s">
        <v>406</v>
      </c>
      <c r="B8462" t="s">
        <v>84</v>
      </c>
      <c r="C8462" t="s">
        <v>338</v>
      </c>
      <c r="D8462" t="s">
        <v>78</v>
      </c>
      <c r="E8462">
        <v>2022</v>
      </c>
      <c r="F8462" t="s">
        <v>156</v>
      </c>
      <c r="G8462" t="s">
        <v>307</v>
      </c>
      <c r="H8462">
        <v>10.98</v>
      </c>
      <c r="I8462" t="s">
        <v>507</v>
      </c>
      <c r="J8462" t="s">
        <v>347</v>
      </c>
      <c r="K8462" t="s">
        <v>396</v>
      </c>
    </row>
    <row r="8463" spans="1:11" hidden="1" x14ac:dyDescent="0.35">
      <c r="A8463" t="s">
        <v>406</v>
      </c>
      <c r="B8463" t="s">
        <v>84</v>
      </c>
      <c r="C8463" t="s">
        <v>331</v>
      </c>
      <c r="D8463" t="s">
        <v>78</v>
      </c>
      <c r="E8463">
        <v>2022</v>
      </c>
      <c r="F8463" t="s">
        <v>500</v>
      </c>
      <c r="G8463" t="s">
        <v>311</v>
      </c>
      <c r="H8463">
        <v>-3266.05</v>
      </c>
      <c r="I8463" t="s">
        <v>507</v>
      </c>
      <c r="J8463" t="s">
        <v>14</v>
      </c>
      <c r="K8463" t="s">
        <v>397</v>
      </c>
    </row>
    <row r="8464" spans="1:11" hidden="1" x14ac:dyDescent="0.35">
      <c r="A8464" t="s">
        <v>406</v>
      </c>
      <c r="B8464" t="s">
        <v>84</v>
      </c>
      <c r="C8464" t="s">
        <v>331</v>
      </c>
      <c r="D8464" t="s">
        <v>78</v>
      </c>
      <c r="E8464">
        <v>2022</v>
      </c>
      <c r="F8464" t="s">
        <v>500</v>
      </c>
      <c r="G8464" t="s">
        <v>311</v>
      </c>
      <c r="H8464">
        <v>3509.71</v>
      </c>
      <c r="I8464" t="s">
        <v>507</v>
      </c>
      <c r="J8464" t="s">
        <v>347</v>
      </c>
      <c r="K8464" t="s">
        <v>397</v>
      </c>
    </row>
    <row r="8465" spans="1:11" hidden="1" x14ac:dyDescent="0.35">
      <c r="A8465" t="s">
        <v>406</v>
      </c>
      <c r="B8465" t="s">
        <v>84</v>
      </c>
      <c r="C8465" t="s">
        <v>331</v>
      </c>
      <c r="D8465" t="s">
        <v>78</v>
      </c>
      <c r="E8465">
        <v>2022</v>
      </c>
      <c r="F8465" t="s">
        <v>500</v>
      </c>
      <c r="G8465" t="s">
        <v>311</v>
      </c>
      <c r="H8465">
        <v>-1257.08</v>
      </c>
      <c r="I8465" t="s">
        <v>507</v>
      </c>
      <c r="J8465" t="s">
        <v>14</v>
      </c>
      <c r="K8465" t="s">
        <v>397</v>
      </c>
    </row>
    <row r="8466" spans="1:11" hidden="1" x14ac:dyDescent="0.35">
      <c r="A8466" t="s">
        <v>406</v>
      </c>
      <c r="B8466" t="s">
        <v>84</v>
      </c>
      <c r="C8466" t="s">
        <v>331</v>
      </c>
      <c r="D8466" t="s">
        <v>78</v>
      </c>
      <c r="E8466">
        <v>2022</v>
      </c>
      <c r="F8466" t="s">
        <v>500</v>
      </c>
      <c r="G8466" t="s">
        <v>311</v>
      </c>
      <c r="H8466">
        <v>1350.85</v>
      </c>
      <c r="I8466" t="s">
        <v>507</v>
      </c>
      <c r="J8466" t="s">
        <v>347</v>
      </c>
      <c r="K8466" t="s">
        <v>397</v>
      </c>
    </row>
    <row r="8467" spans="1:11" hidden="1" x14ac:dyDescent="0.35">
      <c r="A8467" t="s">
        <v>406</v>
      </c>
      <c r="B8467" t="s">
        <v>84</v>
      </c>
      <c r="C8467" t="s">
        <v>331</v>
      </c>
      <c r="D8467" t="s">
        <v>78</v>
      </c>
      <c r="E8467">
        <v>2022</v>
      </c>
      <c r="F8467" t="s">
        <v>500</v>
      </c>
      <c r="G8467" t="s">
        <v>311</v>
      </c>
      <c r="H8467">
        <v>-41.29</v>
      </c>
      <c r="I8467" t="s">
        <v>507</v>
      </c>
      <c r="J8467" t="s">
        <v>14</v>
      </c>
      <c r="K8467" t="s">
        <v>397</v>
      </c>
    </row>
    <row r="8468" spans="1:11" hidden="1" x14ac:dyDescent="0.35">
      <c r="A8468" t="s">
        <v>406</v>
      </c>
      <c r="B8468" t="s">
        <v>84</v>
      </c>
      <c r="C8468" t="s">
        <v>331</v>
      </c>
      <c r="D8468" t="s">
        <v>78</v>
      </c>
      <c r="E8468">
        <v>2022</v>
      </c>
      <c r="F8468" t="s">
        <v>500</v>
      </c>
      <c r="G8468" t="s">
        <v>311</v>
      </c>
      <c r="H8468">
        <v>44.37</v>
      </c>
      <c r="I8468" t="s">
        <v>507</v>
      </c>
      <c r="J8468" t="s">
        <v>347</v>
      </c>
      <c r="K8468" t="s">
        <v>397</v>
      </c>
    </row>
    <row r="8469" spans="1:11" hidden="1" x14ac:dyDescent="0.35">
      <c r="A8469" t="s">
        <v>406</v>
      </c>
      <c r="B8469" t="s">
        <v>84</v>
      </c>
      <c r="C8469" t="s">
        <v>331</v>
      </c>
      <c r="D8469" t="s">
        <v>78</v>
      </c>
      <c r="E8469">
        <v>2022</v>
      </c>
      <c r="F8469" t="s">
        <v>500</v>
      </c>
      <c r="G8469" t="s">
        <v>311</v>
      </c>
      <c r="H8469">
        <v>-158.1</v>
      </c>
      <c r="I8469" t="s">
        <v>507</v>
      </c>
      <c r="J8469" t="s">
        <v>14</v>
      </c>
      <c r="K8469" t="s">
        <v>397</v>
      </c>
    </row>
    <row r="8470" spans="1:11" hidden="1" x14ac:dyDescent="0.35">
      <c r="A8470" t="s">
        <v>406</v>
      </c>
      <c r="B8470" t="s">
        <v>84</v>
      </c>
      <c r="C8470" t="s">
        <v>331</v>
      </c>
      <c r="D8470" t="s">
        <v>78</v>
      </c>
      <c r="E8470">
        <v>2022</v>
      </c>
      <c r="F8470" t="s">
        <v>500</v>
      </c>
      <c r="G8470" t="s">
        <v>311</v>
      </c>
      <c r="H8470">
        <v>169.89</v>
      </c>
      <c r="I8470" t="s">
        <v>507</v>
      </c>
      <c r="J8470" t="s">
        <v>347</v>
      </c>
      <c r="K8470" t="s">
        <v>397</v>
      </c>
    </row>
    <row r="8471" spans="1:11" hidden="1" x14ac:dyDescent="0.35">
      <c r="A8471" t="s">
        <v>406</v>
      </c>
      <c r="B8471" t="s">
        <v>84</v>
      </c>
      <c r="C8471" t="s">
        <v>331</v>
      </c>
      <c r="D8471" t="s">
        <v>78</v>
      </c>
      <c r="E8471">
        <v>2022</v>
      </c>
      <c r="F8471" t="s">
        <v>500</v>
      </c>
      <c r="G8471" t="s">
        <v>311</v>
      </c>
      <c r="H8471">
        <v>-3396.63</v>
      </c>
      <c r="I8471" t="s">
        <v>507</v>
      </c>
      <c r="J8471" t="s">
        <v>14</v>
      </c>
      <c r="K8471" t="s">
        <v>397</v>
      </c>
    </row>
    <row r="8472" spans="1:11" hidden="1" x14ac:dyDescent="0.35">
      <c r="A8472" t="s">
        <v>406</v>
      </c>
      <c r="B8472" t="s">
        <v>84</v>
      </c>
      <c r="C8472" t="s">
        <v>331</v>
      </c>
      <c r="D8472" t="s">
        <v>78</v>
      </c>
      <c r="E8472">
        <v>2022</v>
      </c>
      <c r="F8472" t="s">
        <v>500</v>
      </c>
      <c r="G8472" t="s">
        <v>311</v>
      </c>
      <c r="H8472">
        <v>3650.02</v>
      </c>
      <c r="I8472" t="s">
        <v>507</v>
      </c>
      <c r="J8472" t="s">
        <v>347</v>
      </c>
      <c r="K8472" t="s">
        <v>397</v>
      </c>
    </row>
    <row r="8473" spans="1:11" hidden="1" x14ac:dyDescent="0.35">
      <c r="A8473" t="s">
        <v>406</v>
      </c>
      <c r="B8473" t="s">
        <v>84</v>
      </c>
      <c r="C8473" t="s">
        <v>331</v>
      </c>
      <c r="D8473" t="s">
        <v>78</v>
      </c>
      <c r="E8473">
        <v>2022</v>
      </c>
      <c r="F8473" t="s">
        <v>500</v>
      </c>
      <c r="G8473" t="s">
        <v>311</v>
      </c>
      <c r="H8473">
        <v>-348.09</v>
      </c>
      <c r="I8473" t="s">
        <v>507</v>
      </c>
      <c r="J8473" t="s">
        <v>14</v>
      </c>
      <c r="K8473" t="s">
        <v>397</v>
      </c>
    </row>
    <row r="8474" spans="1:11" hidden="1" x14ac:dyDescent="0.35">
      <c r="A8474" t="s">
        <v>406</v>
      </c>
      <c r="B8474" t="s">
        <v>84</v>
      </c>
      <c r="C8474" t="s">
        <v>331</v>
      </c>
      <c r="D8474" t="s">
        <v>78</v>
      </c>
      <c r="E8474">
        <v>2022</v>
      </c>
      <c r="F8474" t="s">
        <v>500</v>
      </c>
      <c r="G8474" t="s">
        <v>311</v>
      </c>
      <c r="H8474">
        <v>374.06</v>
      </c>
      <c r="I8474" t="s">
        <v>507</v>
      </c>
      <c r="J8474" t="s">
        <v>347</v>
      </c>
      <c r="K8474" t="s">
        <v>397</v>
      </c>
    </row>
    <row r="8475" spans="1:11" hidden="1" x14ac:dyDescent="0.35">
      <c r="A8475" t="s">
        <v>406</v>
      </c>
      <c r="B8475" t="s">
        <v>84</v>
      </c>
      <c r="C8475" t="s">
        <v>331</v>
      </c>
      <c r="D8475" t="s">
        <v>78</v>
      </c>
      <c r="E8475">
        <v>2022</v>
      </c>
      <c r="F8475" t="s">
        <v>506</v>
      </c>
      <c r="G8475" t="s">
        <v>309</v>
      </c>
      <c r="H8475">
        <v>1589.17</v>
      </c>
      <c r="I8475" t="s">
        <v>507</v>
      </c>
      <c r="J8475" t="s">
        <v>347</v>
      </c>
      <c r="K8475" t="s">
        <v>397</v>
      </c>
    </row>
    <row r="8476" spans="1:11" hidden="1" x14ac:dyDescent="0.35">
      <c r="A8476" t="s">
        <v>406</v>
      </c>
      <c r="B8476" t="s">
        <v>84</v>
      </c>
      <c r="C8476" t="s">
        <v>331</v>
      </c>
      <c r="D8476" t="s">
        <v>78</v>
      </c>
      <c r="E8476">
        <v>2022</v>
      </c>
      <c r="F8476" t="s">
        <v>506</v>
      </c>
      <c r="G8476" t="s">
        <v>309</v>
      </c>
      <c r="H8476">
        <v>611.66</v>
      </c>
      <c r="I8476" t="s">
        <v>507</v>
      </c>
      <c r="J8476" t="s">
        <v>347</v>
      </c>
      <c r="K8476" t="s">
        <v>397</v>
      </c>
    </row>
    <row r="8477" spans="1:11" hidden="1" x14ac:dyDescent="0.35">
      <c r="A8477" t="s">
        <v>406</v>
      </c>
      <c r="B8477" t="s">
        <v>84</v>
      </c>
      <c r="C8477" t="s">
        <v>331</v>
      </c>
      <c r="D8477" t="s">
        <v>78</v>
      </c>
      <c r="E8477">
        <v>2022</v>
      </c>
      <c r="F8477" t="s">
        <v>506</v>
      </c>
      <c r="G8477" t="s">
        <v>309</v>
      </c>
      <c r="H8477">
        <v>20.09</v>
      </c>
      <c r="I8477" t="s">
        <v>507</v>
      </c>
      <c r="J8477" t="s">
        <v>347</v>
      </c>
      <c r="K8477" t="s">
        <v>397</v>
      </c>
    </row>
    <row r="8478" spans="1:11" hidden="1" x14ac:dyDescent="0.35">
      <c r="A8478" t="s">
        <v>406</v>
      </c>
      <c r="B8478" t="s">
        <v>84</v>
      </c>
      <c r="C8478" t="s">
        <v>331</v>
      </c>
      <c r="D8478" t="s">
        <v>78</v>
      </c>
      <c r="E8478">
        <v>2022</v>
      </c>
      <c r="F8478" t="s">
        <v>506</v>
      </c>
      <c r="G8478" t="s">
        <v>309</v>
      </c>
      <c r="H8478">
        <v>76.930000000000007</v>
      </c>
      <c r="I8478" t="s">
        <v>507</v>
      </c>
      <c r="J8478" t="s">
        <v>347</v>
      </c>
      <c r="K8478" t="s">
        <v>397</v>
      </c>
    </row>
    <row r="8479" spans="1:11" hidden="1" x14ac:dyDescent="0.35">
      <c r="A8479" t="s">
        <v>406</v>
      </c>
      <c r="B8479" t="s">
        <v>84</v>
      </c>
      <c r="C8479" t="s">
        <v>331</v>
      </c>
      <c r="D8479" t="s">
        <v>78</v>
      </c>
      <c r="E8479">
        <v>2022</v>
      </c>
      <c r="F8479" t="s">
        <v>506</v>
      </c>
      <c r="G8479" t="s">
        <v>309</v>
      </c>
      <c r="H8479">
        <v>1652.72</v>
      </c>
      <c r="I8479" t="s">
        <v>507</v>
      </c>
      <c r="J8479" t="s">
        <v>347</v>
      </c>
      <c r="K8479" t="s">
        <v>397</v>
      </c>
    </row>
    <row r="8480" spans="1:11" hidden="1" x14ac:dyDescent="0.35">
      <c r="A8480" t="s">
        <v>406</v>
      </c>
      <c r="B8480" t="s">
        <v>84</v>
      </c>
      <c r="C8480" t="s">
        <v>331</v>
      </c>
      <c r="D8480" t="s">
        <v>78</v>
      </c>
      <c r="E8480">
        <v>2022</v>
      </c>
      <c r="F8480" t="s">
        <v>506</v>
      </c>
      <c r="G8480" t="s">
        <v>309</v>
      </c>
      <c r="H8480">
        <v>169.37</v>
      </c>
      <c r="I8480" t="s">
        <v>507</v>
      </c>
      <c r="J8480" t="s">
        <v>347</v>
      </c>
      <c r="K8480" t="s">
        <v>397</v>
      </c>
    </row>
    <row r="8481" spans="1:11" hidden="1" x14ac:dyDescent="0.35">
      <c r="A8481" t="s">
        <v>406</v>
      </c>
      <c r="B8481" t="s">
        <v>84</v>
      </c>
      <c r="C8481" t="s">
        <v>331</v>
      </c>
      <c r="D8481" t="s">
        <v>78</v>
      </c>
      <c r="E8481">
        <v>2022</v>
      </c>
      <c r="F8481" t="s">
        <v>71</v>
      </c>
      <c r="G8481" t="s">
        <v>310</v>
      </c>
      <c r="H8481">
        <v>287.20999999999998</v>
      </c>
      <c r="I8481" t="s">
        <v>507</v>
      </c>
      <c r="J8481" t="s">
        <v>347</v>
      </c>
      <c r="K8481" t="s">
        <v>397</v>
      </c>
    </row>
    <row r="8482" spans="1:11" hidden="1" x14ac:dyDescent="0.35">
      <c r="A8482" t="s">
        <v>406</v>
      </c>
      <c r="B8482" t="s">
        <v>84</v>
      </c>
      <c r="C8482" t="s">
        <v>331</v>
      </c>
      <c r="D8482" t="s">
        <v>78</v>
      </c>
      <c r="E8482">
        <v>2022</v>
      </c>
      <c r="F8482" t="s">
        <v>71</v>
      </c>
      <c r="G8482" t="s">
        <v>310</v>
      </c>
      <c r="H8482">
        <v>110.56</v>
      </c>
      <c r="I8482" t="s">
        <v>507</v>
      </c>
      <c r="J8482" t="s">
        <v>347</v>
      </c>
      <c r="K8482" t="s">
        <v>397</v>
      </c>
    </row>
    <row r="8483" spans="1:11" hidden="1" x14ac:dyDescent="0.35">
      <c r="A8483" t="s">
        <v>406</v>
      </c>
      <c r="B8483" t="s">
        <v>84</v>
      </c>
      <c r="C8483" t="s">
        <v>331</v>
      </c>
      <c r="D8483" t="s">
        <v>78</v>
      </c>
      <c r="E8483">
        <v>2022</v>
      </c>
      <c r="F8483" t="s">
        <v>71</v>
      </c>
      <c r="G8483" t="s">
        <v>310</v>
      </c>
      <c r="H8483">
        <v>3.63</v>
      </c>
      <c r="I8483" t="s">
        <v>507</v>
      </c>
      <c r="J8483" t="s">
        <v>347</v>
      </c>
      <c r="K8483" t="s">
        <v>397</v>
      </c>
    </row>
    <row r="8484" spans="1:11" hidden="1" x14ac:dyDescent="0.35">
      <c r="A8484" t="s">
        <v>406</v>
      </c>
      <c r="B8484" t="s">
        <v>84</v>
      </c>
      <c r="C8484" t="s">
        <v>331</v>
      </c>
      <c r="D8484" t="s">
        <v>78</v>
      </c>
      <c r="E8484">
        <v>2022</v>
      </c>
      <c r="F8484" t="s">
        <v>71</v>
      </c>
      <c r="G8484" t="s">
        <v>310</v>
      </c>
      <c r="H8484">
        <v>13.9</v>
      </c>
      <c r="I8484" t="s">
        <v>507</v>
      </c>
      <c r="J8484" t="s">
        <v>347</v>
      </c>
      <c r="K8484" t="s">
        <v>397</v>
      </c>
    </row>
    <row r="8485" spans="1:11" hidden="1" x14ac:dyDescent="0.35">
      <c r="A8485" t="s">
        <v>406</v>
      </c>
      <c r="B8485" t="s">
        <v>84</v>
      </c>
      <c r="C8485" t="s">
        <v>331</v>
      </c>
      <c r="D8485" t="s">
        <v>78</v>
      </c>
      <c r="E8485">
        <v>2022</v>
      </c>
      <c r="F8485" t="s">
        <v>71</v>
      </c>
      <c r="G8485" t="s">
        <v>310</v>
      </c>
      <c r="H8485">
        <v>298.70999999999998</v>
      </c>
      <c r="I8485" t="s">
        <v>507</v>
      </c>
      <c r="J8485" t="s">
        <v>347</v>
      </c>
      <c r="K8485" t="s">
        <v>397</v>
      </c>
    </row>
    <row r="8486" spans="1:11" hidden="1" x14ac:dyDescent="0.35">
      <c r="A8486" t="s">
        <v>406</v>
      </c>
      <c r="B8486" t="s">
        <v>84</v>
      </c>
      <c r="C8486" t="s">
        <v>331</v>
      </c>
      <c r="D8486" t="s">
        <v>78</v>
      </c>
      <c r="E8486">
        <v>2022</v>
      </c>
      <c r="F8486" t="s">
        <v>71</v>
      </c>
      <c r="G8486" t="s">
        <v>310</v>
      </c>
      <c r="H8486">
        <v>30.61</v>
      </c>
      <c r="I8486" t="s">
        <v>507</v>
      </c>
      <c r="J8486" t="s">
        <v>347</v>
      </c>
      <c r="K8486" t="s">
        <v>397</v>
      </c>
    </row>
    <row r="8487" spans="1:11" hidden="1" x14ac:dyDescent="0.35">
      <c r="A8487" t="s">
        <v>406</v>
      </c>
      <c r="B8487" t="s">
        <v>84</v>
      </c>
      <c r="C8487" t="s">
        <v>331</v>
      </c>
      <c r="D8487" t="s">
        <v>78</v>
      </c>
      <c r="E8487">
        <v>2022</v>
      </c>
      <c r="F8487" t="s">
        <v>148</v>
      </c>
      <c r="G8487" t="s">
        <v>308</v>
      </c>
      <c r="H8487">
        <v>38.53</v>
      </c>
      <c r="I8487" t="s">
        <v>507</v>
      </c>
      <c r="J8487" t="s">
        <v>347</v>
      </c>
      <c r="K8487" t="s">
        <v>397</v>
      </c>
    </row>
    <row r="8488" spans="1:11" hidden="1" x14ac:dyDescent="0.35">
      <c r="A8488" t="s">
        <v>406</v>
      </c>
      <c r="B8488" t="s">
        <v>84</v>
      </c>
      <c r="C8488" t="s">
        <v>331</v>
      </c>
      <c r="D8488" t="s">
        <v>78</v>
      </c>
      <c r="E8488">
        <v>2022</v>
      </c>
      <c r="F8488" t="s">
        <v>148</v>
      </c>
      <c r="G8488" t="s">
        <v>308</v>
      </c>
      <c r="H8488">
        <v>14.84</v>
      </c>
      <c r="I8488" t="s">
        <v>507</v>
      </c>
      <c r="J8488" t="s">
        <v>347</v>
      </c>
      <c r="K8488" t="s">
        <v>397</v>
      </c>
    </row>
    <row r="8489" spans="1:11" hidden="1" x14ac:dyDescent="0.35">
      <c r="A8489" t="s">
        <v>406</v>
      </c>
      <c r="B8489" t="s">
        <v>84</v>
      </c>
      <c r="C8489" t="s">
        <v>331</v>
      </c>
      <c r="D8489" t="s">
        <v>78</v>
      </c>
      <c r="E8489">
        <v>2022</v>
      </c>
      <c r="F8489" t="s">
        <v>148</v>
      </c>
      <c r="G8489" t="s">
        <v>308</v>
      </c>
      <c r="H8489">
        <v>0.49</v>
      </c>
      <c r="I8489" t="s">
        <v>507</v>
      </c>
      <c r="J8489" t="s">
        <v>347</v>
      </c>
      <c r="K8489" t="s">
        <v>397</v>
      </c>
    </row>
    <row r="8490" spans="1:11" hidden="1" x14ac:dyDescent="0.35">
      <c r="A8490" t="s">
        <v>406</v>
      </c>
      <c r="B8490" t="s">
        <v>84</v>
      </c>
      <c r="C8490" t="s">
        <v>331</v>
      </c>
      <c r="D8490" t="s">
        <v>78</v>
      </c>
      <c r="E8490">
        <v>2022</v>
      </c>
      <c r="F8490" t="s">
        <v>148</v>
      </c>
      <c r="G8490" t="s">
        <v>308</v>
      </c>
      <c r="H8490">
        <v>1.87</v>
      </c>
      <c r="I8490" t="s">
        <v>507</v>
      </c>
      <c r="J8490" t="s">
        <v>347</v>
      </c>
      <c r="K8490" t="s">
        <v>397</v>
      </c>
    </row>
    <row r="8491" spans="1:11" hidden="1" x14ac:dyDescent="0.35">
      <c r="A8491" t="s">
        <v>406</v>
      </c>
      <c r="B8491" t="s">
        <v>84</v>
      </c>
      <c r="C8491" t="s">
        <v>331</v>
      </c>
      <c r="D8491" t="s">
        <v>78</v>
      </c>
      <c r="E8491">
        <v>2022</v>
      </c>
      <c r="F8491" t="s">
        <v>148</v>
      </c>
      <c r="G8491" t="s">
        <v>308</v>
      </c>
      <c r="H8491">
        <v>40.090000000000003</v>
      </c>
      <c r="I8491" t="s">
        <v>507</v>
      </c>
      <c r="J8491" t="s">
        <v>347</v>
      </c>
      <c r="K8491" t="s">
        <v>397</v>
      </c>
    </row>
    <row r="8492" spans="1:11" hidden="1" x14ac:dyDescent="0.35">
      <c r="A8492" t="s">
        <v>406</v>
      </c>
      <c r="B8492" t="s">
        <v>84</v>
      </c>
      <c r="C8492" t="s">
        <v>331</v>
      </c>
      <c r="D8492" t="s">
        <v>78</v>
      </c>
      <c r="E8492">
        <v>2022</v>
      </c>
      <c r="F8492" t="s">
        <v>148</v>
      </c>
      <c r="G8492" t="s">
        <v>308</v>
      </c>
      <c r="H8492">
        <v>4.1100000000000003</v>
      </c>
      <c r="I8492" t="s">
        <v>507</v>
      </c>
      <c r="J8492" t="s">
        <v>347</v>
      </c>
      <c r="K8492" t="s">
        <v>397</v>
      </c>
    </row>
    <row r="8493" spans="1:11" hidden="1" x14ac:dyDescent="0.35">
      <c r="A8493" t="s">
        <v>406</v>
      </c>
      <c r="B8493" t="s">
        <v>84</v>
      </c>
      <c r="C8493" t="s">
        <v>331</v>
      </c>
      <c r="D8493" t="s">
        <v>78</v>
      </c>
      <c r="E8493">
        <v>2022</v>
      </c>
      <c r="F8493" t="s">
        <v>156</v>
      </c>
      <c r="G8493" t="s">
        <v>307</v>
      </c>
      <c r="H8493">
        <v>0.94</v>
      </c>
      <c r="I8493" t="s">
        <v>507</v>
      </c>
      <c r="J8493" t="s">
        <v>14</v>
      </c>
      <c r="K8493" t="s">
        <v>397</v>
      </c>
    </row>
    <row r="8494" spans="1:11" hidden="1" x14ac:dyDescent="0.35">
      <c r="A8494" t="s">
        <v>406</v>
      </c>
      <c r="B8494" t="s">
        <v>84</v>
      </c>
      <c r="C8494" t="s">
        <v>331</v>
      </c>
      <c r="D8494" t="s">
        <v>78</v>
      </c>
      <c r="E8494">
        <v>2022</v>
      </c>
      <c r="F8494" t="s">
        <v>156</v>
      </c>
      <c r="G8494" t="s">
        <v>307</v>
      </c>
      <c r="H8494">
        <v>12.71</v>
      </c>
      <c r="I8494" t="s">
        <v>507</v>
      </c>
      <c r="J8494" t="s">
        <v>347</v>
      </c>
      <c r="K8494" t="s">
        <v>397</v>
      </c>
    </row>
    <row r="8495" spans="1:11" hidden="1" x14ac:dyDescent="0.35">
      <c r="A8495" t="s">
        <v>406</v>
      </c>
      <c r="B8495" t="s">
        <v>84</v>
      </c>
      <c r="C8495" t="s">
        <v>331</v>
      </c>
      <c r="D8495" t="s">
        <v>78</v>
      </c>
      <c r="E8495">
        <v>2022</v>
      </c>
      <c r="F8495" t="s">
        <v>156</v>
      </c>
      <c r="G8495" t="s">
        <v>307</v>
      </c>
      <c r="H8495">
        <v>0.36</v>
      </c>
      <c r="I8495" t="s">
        <v>507</v>
      </c>
      <c r="J8495" t="s">
        <v>14</v>
      </c>
      <c r="K8495" t="s">
        <v>397</v>
      </c>
    </row>
    <row r="8496" spans="1:11" hidden="1" x14ac:dyDescent="0.35">
      <c r="A8496" t="s">
        <v>406</v>
      </c>
      <c r="B8496" t="s">
        <v>84</v>
      </c>
      <c r="C8496" t="s">
        <v>331</v>
      </c>
      <c r="D8496" t="s">
        <v>78</v>
      </c>
      <c r="E8496">
        <v>2022</v>
      </c>
      <c r="F8496" t="s">
        <v>156</v>
      </c>
      <c r="G8496" t="s">
        <v>307</v>
      </c>
      <c r="H8496">
        <v>4.8899999999999997</v>
      </c>
      <c r="I8496" t="s">
        <v>507</v>
      </c>
      <c r="J8496" t="s">
        <v>347</v>
      </c>
      <c r="K8496" t="s">
        <v>397</v>
      </c>
    </row>
    <row r="8497" spans="1:11" hidden="1" x14ac:dyDescent="0.35">
      <c r="A8497" t="s">
        <v>406</v>
      </c>
      <c r="B8497" t="s">
        <v>84</v>
      </c>
      <c r="C8497" t="s">
        <v>331</v>
      </c>
      <c r="D8497" t="s">
        <v>78</v>
      </c>
      <c r="E8497">
        <v>2022</v>
      </c>
      <c r="F8497" t="s">
        <v>156</v>
      </c>
      <c r="G8497" t="s">
        <v>307</v>
      </c>
      <c r="H8497">
        <v>0.01</v>
      </c>
      <c r="I8497" t="s">
        <v>507</v>
      </c>
      <c r="J8497" t="s">
        <v>14</v>
      </c>
      <c r="K8497" t="s">
        <v>397</v>
      </c>
    </row>
    <row r="8498" spans="1:11" hidden="1" x14ac:dyDescent="0.35">
      <c r="A8498" t="s">
        <v>406</v>
      </c>
      <c r="B8498" t="s">
        <v>84</v>
      </c>
      <c r="C8498" t="s">
        <v>331</v>
      </c>
      <c r="D8498" t="s">
        <v>78</v>
      </c>
      <c r="E8498">
        <v>2022</v>
      </c>
      <c r="F8498" t="s">
        <v>156</v>
      </c>
      <c r="G8498" t="s">
        <v>307</v>
      </c>
      <c r="H8498">
        <v>0.16</v>
      </c>
      <c r="I8498" t="s">
        <v>507</v>
      </c>
      <c r="J8498" t="s">
        <v>347</v>
      </c>
      <c r="K8498" t="s">
        <v>397</v>
      </c>
    </row>
    <row r="8499" spans="1:11" hidden="1" x14ac:dyDescent="0.35">
      <c r="A8499" t="s">
        <v>406</v>
      </c>
      <c r="B8499" t="s">
        <v>84</v>
      </c>
      <c r="C8499" t="s">
        <v>331</v>
      </c>
      <c r="D8499" t="s">
        <v>78</v>
      </c>
      <c r="E8499">
        <v>2022</v>
      </c>
      <c r="F8499" t="s">
        <v>156</v>
      </c>
      <c r="G8499" t="s">
        <v>307</v>
      </c>
      <c r="H8499">
        <v>0.05</v>
      </c>
      <c r="I8499" t="s">
        <v>507</v>
      </c>
      <c r="J8499" t="s">
        <v>14</v>
      </c>
      <c r="K8499" t="s">
        <v>397</v>
      </c>
    </row>
    <row r="8500" spans="1:11" hidden="1" x14ac:dyDescent="0.35">
      <c r="A8500" t="s">
        <v>406</v>
      </c>
      <c r="B8500" t="s">
        <v>84</v>
      </c>
      <c r="C8500" t="s">
        <v>331</v>
      </c>
      <c r="D8500" t="s">
        <v>78</v>
      </c>
      <c r="E8500">
        <v>2022</v>
      </c>
      <c r="F8500" t="s">
        <v>156</v>
      </c>
      <c r="G8500" t="s">
        <v>307</v>
      </c>
      <c r="H8500">
        <v>0.61</v>
      </c>
      <c r="I8500" t="s">
        <v>507</v>
      </c>
      <c r="J8500" t="s">
        <v>347</v>
      </c>
      <c r="K8500" t="s">
        <v>397</v>
      </c>
    </row>
    <row r="8501" spans="1:11" hidden="1" x14ac:dyDescent="0.35">
      <c r="A8501" t="s">
        <v>406</v>
      </c>
      <c r="B8501" t="s">
        <v>84</v>
      </c>
      <c r="C8501" t="s">
        <v>331</v>
      </c>
      <c r="D8501" t="s">
        <v>78</v>
      </c>
      <c r="E8501">
        <v>2022</v>
      </c>
      <c r="F8501" t="s">
        <v>156</v>
      </c>
      <c r="G8501" t="s">
        <v>307</v>
      </c>
      <c r="H8501">
        <v>0.97</v>
      </c>
      <c r="I8501" t="s">
        <v>507</v>
      </c>
      <c r="J8501" t="s">
        <v>14</v>
      </c>
      <c r="K8501" t="s">
        <v>397</v>
      </c>
    </row>
    <row r="8502" spans="1:11" hidden="1" x14ac:dyDescent="0.35">
      <c r="A8502" t="s">
        <v>406</v>
      </c>
      <c r="B8502" t="s">
        <v>84</v>
      </c>
      <c r="C8502" t="s">
        <v>331</v>
      </c>
      <c r="D8502" t="s">
        <v>78</v>
      </c>
      <c r="E8502">
        <v>2022</v>
      </c>
      <c r="F8502" t="s">
        <v>156</v>
      </c>
      <c r="G8502" t="s">
        <v>307</v>
      </c>
      <c r="H8502">
        <v>13.21</v>
      </c>
      <c r="I8502" t="s">
        <v>507</v>
      </c>
      <c r="J8502" t="s">
        <v>347</v>
      </c>
      <c r="K8502" t="s">
        <v>397</v>
      </c>
    </row>
    <row r="8503" spans="1:11" hidden="1" x14ac:dyDescent="0.35">
      <c r="A8503" t="s">
        <v>406</v>
      </c>
      <c r="B8503" t="s">
        <v>84</v>
      </c>
      <c r="C8503" t="s">
        <v>331</v>
      </c>
      <c r="D8503" t="s">
        <v>78</v>
      </c>
      <c r="E8503">
        <v>2022</v>
      </c>
      <c r="F8503" t="s">
        <v>156</v>
      </c>
      <c r="G8503" t="s">
        <v>307</v>
      </c>
      <c r="H8503">
        <v>0.1</v>
      </c>
      <c r="I8503" t="s">
        <v>507</v>
      </c>
      <c r="J8503" t="s">
        <v>14</v>
      </c>
      <c r="K8503" t="s">
        <v>397</v>
      </c>
    </row>
    <row r="8504" spans="1:11" hidden="1" x14ac:dyDescent="0.35">
      <c r="A8504" t="s">
        <v>406</v>
      </c>
      <c r="B8504" t="s">
        <v>84</v>
      </c>
      <c r="C8504" t="s">
        <v>331</v>
      </c>
      <c r="D8504" t="s">
        <v>78</v>
      </c>
      <c r="E8504">
        <v>2022</v>
      </c>
      <c r="F8504" t="s">
        <v>156</v>
      </c>
      <c r="G8504" t="s">
        <v>307</v>
      </c>
      <c r="H8504">
        <v>1.35</v>
      </c>
      <c r="I8504" t="s">
        <v>507</v>
      </c>
      <c r="J8504" t="s">
        <v>347</v>
      </c>
      <c r="K8504" t="s">
        <v>397</v>
      </c>
    </row>
    <row r="8505" spans="1:11" hidden="1" x14ac:dyDescent="0.35">
      <c r="A8505" t="s">
        <v>406</v>
      </c>
      <c r="B8505" t="s">
        <v>84</v>
      </c>
      <c r="C8505" t="s">
        <v>339</v>
      </c>
      <c r="D8505" t="s">
        <v>78</v>
      </c>
      <c r="E8505">
        <v>2022</v>
      </c>
      <c r="F8505" t="s">
        <v>500</v>
      </c>
      <c r="G8505" t="s">
        <v>311</v>
      </c>
      <c r="H8505">
        <v>688.05</v>
      </c>
      <c r="I8505" t="s">
        <v>507</v>
      </c>
      <c r="J8505" t="s">
        <v>347</v>
      </c>
      <c r="K8505" t="s">
        <v>398</v>
      </c>
    </row>
    <row r="8506" spans="1:11" hidden="1" x14ac:dyDescent="0.35">
      <c r="A8506" t="s">
        <v>406</v>
      </c>
      <c r="B8506" t="s">
        <v>84</v>
      </c>
      <c r="C8506" t="s">
        <v>339</v>
      </c>
      <c r="D8506" t="s">
        <v>78</v>
      </c>
      <c r="E8506">
        <v>2022</v>
      </c>
      <c r="F8506" t="s">
        <v>500</v>
      </c>
      <c r="G8506" t="s">
        <v>311</v>
      </c>
      <c r="H8506">
        <v>2356.52</v>
      </c>
      <c r="I8506" t="s">
        <v>507</v>
      </c>
      <c r="J8506" t="s">
        <v>347</v>
      </c>
      <c r="K8506" t="s">
        <v>398</v>
      </c>
    </row>
    <row r="8507" spans="1:11" hidden="1" x14ac:dyDescent="0.35">
      <c r="A8507" t="s">
        <v>406</v>
      </c>
      <c r="B8507" t="s">
        <v>84</v>
      </c>
      <c r="C8507" t="s">
        <v>339</v>
      </c>
      <c r="D8507" t="s">
        <v>78</v>
      </c>
      <c r="E8507">
        <v>2022</v>
      </c>
      <c r="F8507" t="s">
        <v>500</v>
      </c>
      <c r="G8507" t="s">
        <v>311</v>
      </c>
      <c r="H8507">
        <v>11.55</v>
      </c>
      <c r="I8507" t="s">
        <v>507</v>
      </c>
      <c r="J8507" t="s">
        <v>347</v>
      </c>
      <c r="K8507" t="s">
        <v>398</v>
      </c>
    </row>
    <row r="8508" spans="1:11" hidden="1" x14ac:dyDescent="0.35">
      <c r="A8508" t="s">
        <v>406</v>
      </c>
      <c r="B8508" t="s">
        <v>84</v>
      </c>
      <c r="C8508" t="s">
        <v>339</v>
      </c>
      <c r="D8508" t="s">
        <v>78</v>
      </c>
      <c r="E8508">
        <v>2022</v>
      </c>
      <c r="F8508" t="s">
        <v>500</v>
      </c>
      <c r="G8508" t="s">
        <v>311</v>
      </c>
      <c r="H8508">
        <v>2499.0300000000002</v>
      </c>
      <c r="I8508" t="s">
        <v>507</v>
      </c>
      <c r="J8508" t="s">
        <v>347</v>
      </c>
      <c r="K8508" t="s">
        <v>398</v>
      </c>
    </row>
    <row r="8509" spans="1:11" hidden="1" x14ac:dyDescent="0.35">
      <c r="A8509" t="s">
        <v>406</v>
      </c>
      <c r="B8509" t="s">
        <v>84</v>
      </c>
      <c r="C8509" t="s">
        <v>339</v>
      </c>
      <c r="D8509" t="s">
        <v>78</v>
      </c>
      <c r="E8509">
        <v>2022</v>
      </c>
      <c r="F8509" t="s">
        <v>500</v>
      </c>
      <c r="G8509" t="s">
        <v>311</v>
      </c>
      <c r="H8509">
        <v>835.11</v>
      </c>
      <c r="I8509" t="s">
        <v>507</v>
      </c>
      <c r="J8509" t="s">
        <v>347</v>
      </c>
      <c r="K8509" t="s">
        <v>398</v>
      </c>
    </row>
    <row r="8510" spans="1:11" hidden="1" x14ac:dyDescent="0.35">
      <c r="A8510" t="s">
        <v>406</v>
      </c>
      <c r="B8510" t="s">
        <v>84</v>
      </c>
      <c r="C8510" t="s">
        <v>339</v>
      </c>
      <c r="D8510" t="s">
        <v>78</v>
      </c>
      <c r="E8510">
        <v>2022</v>
      </c>
      <c r="F8510" t="s">
        <v>500</v>
      </c>
      <c r="G8510" t="s">
        <v>311</v>
      </c>
      <c r="H8510">
        <v>10.85</v>
      </c>
      <c r="I8510" t="s">
        <v>507</v>
      </c>
      <c r="J8510" t="s">
        <v>347</v>
      </c>
      <c r="K8510" t="s">
        <v>398</v>
      </c>
    </row>
    <row r="8511" spans="1:11" hidden="1" x14ac:dyDescent="0.35">
      <c r="A8511" t="s">
        <v>406</v>
      </c>
      <c r="B8511" t="s">
        <v>84</v>
      </c>
      <c r="C8511" t="s">
        <v>339</v>
      </c>
      <c r="D8511" t="s">
        <v>78</v>
      </c>
      <c r="E8511">
        <v>2022</v>
      </c>
      <c r="F8511" t="s">
        <v>506</v>
      </c>
      <c r="G8511" t="s">
        <v>309</v>
      </c>
      <c r="H8511">
        <v>241.07</v>
      </c>
      <c r="I8511" t="s">
        <v>507</v>
      </c>
      <c r="J8511" t="s">
        <v>347</v>
      </c>
      <c r="K8511" t="s">
        <v>398</v>
      </c>
    </row>
    <row r="8512" spans="1:11" hidden="1" x14ac:dyDescent="0.35">
      <c r="A8512" t="s">
        <v>406</v>
      </c>
      <c r="B8512" t="s">
        <v>84</v>
      </c>
      <c r="C8512" t="s">
        <v>339</v>
      </c>
      <c r="D8512" t="s">
        <v>78</v>
      </c>
      <c r="E8512">
        <v>2022</v>
      </c>
      <c r="F8512" t="s">
        <v>506</v>
      </c>
      <c r="G8512" t="s">
        <v>309</v>
      </c>
      <c r="H8512">
        <v>825.64</v>
      </c>
      <c r="I8512" t="s">
        <v>507</v>
      </c>
      <c r="J8512" t="s">
        <v>347</v>
      </c>
      <c r="K8512" t="s">
        <v>398</v>
      </c>
    </row>
    <row r="8513" spans="1:11" hidden="1" x14ac:dyDescent="0.35">
      <c r="A8513" t="s">
        <v>406</v>
      </c>
      <c r="B8513" t="s">
        <v>84</v>
      </c>
      <c r="C8513" t="s">
        <v>339</v>
      </c>
      <c r="D8513" t="s">
        <v>78</v>
      </c>
      <c r="E8513">
        <v>2022</v>
      </c>
      <c r="F8513" t="s">
        <v>506</v>
      </c>
      <c r="G8513" t="s">
        <v>309</v>
      </c>
      <c r="H8513">
        <v>4.05</v>
      </c>
      <c r="I8513" t="s">
        <v>507</v>
      </c>
      <c r="J8513" t="s">
        <v>347</v>
      </c>
      <c r="K8513" t="s">
        <v>398</v>
      </c>
    </row>
    <row r="8514" spans="1:11" hidden="1" x14ac:dyDescent="0.35">
      <c r="A8514" t="s">
        <v>406</v>
      </c>
      <c r="B8514" t="s">
        <v>84</v>
      </c>
      <c r="C8514" t="s">
        <v>339</v>
      </c>
      <c r="D8514" t="s">
        <v>78</v>
      </c>
      <c r="E8514">
        <v>2022</v>
      </c>
      <c r="F8514" t="s">
        <v>506</v>
      </c>
      <c r="G8514" t="s">
        <v>309</v>
      </c>
      <c r="H8514">
        <v>875.58</v>
      </c>
      <c r="I8514" t="s">
        <v>507</v>
      </c>
      <c r="J8514" t="s">
        <v>347</v>
      </c>
      <c r="K8514" t="s">
        <v>398</v>
      </c>
    </row>
    <row r="8515" spans="1:11" hidden="1" x14ac:dyDescent="0.35">
      <c r="A8515" t="s">
        <v>406</v>
      </c>
      <c r="B8515" t="s">
        <v>84</v>
      </c>
      <c r="C8515" t="s">
        <v>339</v>
      </c>
      <c r="D8515" t="s">
        <v>78</v>
      </c>
      <c r="E8515">
        <v>2022</v>
      </c>
      <c r="F8515" t="s">
        <v>506</v>
      </c>
      <c r="G8515" t="s">
        <v>309</v>
      </c>
      <c r="H8515">
        <v>292.58999999999997</v>
      </c>
      <c r="I8515" t="s">
        <v>507</v>
      </c>
      <c r="J8515" t="s">
        <v>347</v>
      </c>
      <c r="K8515" t="s">
        <v>398</v>
      </c>
    </row>
    <row r="8516" spans="1:11" hidden="1" x14ac:dyDescent="0.35">
      <c r="A8516" t="s">
        <v>406</v>
      </c>
      <c r="B8516" t="s">
        <v>84</v>
      </c>
      <c r="C8516" t="s">
        <v>339</v>
      </c>
      <c r="D8516" t="s">
        <v>78</v>
      </c>
      <c r="E8516">
        <v>2022</v>
      </c>
      <c r="F8516" t="s">
        <v>506</v>
      </c>
      <c r="G8516" t="s">
        <v>309</v>
      </c>
      <c r="H8516">
        <v>3.8</v>
      </c>
      <c r="I8516" t="s">
        <v>507</v>
      </c>
      <c r="J8516" t="s">
        <v>347</v>
      </c>
      <c r="K8516" t="s">
        <v>398</v>
      </c>
    </row>
    <row r="8517" spans="1:11" hidden="1" x14ac:dyDescent="0.35">
      <c r="A8517" t="s">
        <v>406</v>
      </c>
      <c r="B8517" t="s">
        <v>84</v>
      </c>
      <c r="C8517" t="s">
        <v>339</v>
      </c>
      <c r="D8517" t="s">
        <v>78</v>
      </c>
      <c r="E8517">
        <v>2022</v>
      </c>
      <c r="F8517" t="s">
        <v>71</v>
      </c>
      <c r="G8517" t="s">
        <v>310</v>
      </c>
      <c r="H8517">
        <v>34.19</v>
      </c>
      <c r="I8517" t="s">
        <v>507</v>
      </c>
      <c r="J8517" t="s">
        <v>347</v>
      </c>
      <c r="K8517" t="s">
        <v>398</v>
      </c>
    </row>
    <row r="8518" spans="1:11" hidden="1" x14ac:dyDescent="0.35">
      <c r="A8518" t="s">
        <v>406</v>
      </c>
      <c r="B8518" t="s">
        <v>84</v>
      </c>
      <c r="C8518" t="s">
        <v>339</v>
      </c>
      <c r="D8518" t="s">
        <v>78</v>
      </c>
      <c r="E8518">
        <v>2022</v>
      </c>
      <c r="F8518" t="s">
        <v>71</v>
      </c>
      <c r="G8518" t="s">
        <v>310</v>
      </c>
      <c r="H8518">
        <v>117.1</v>
      </c>
      <c r="I8518" t="s">
        <v>507</v>
      </c>
      <c r="J8518" t="s">
        <v>347</v>
      </c>
      <c r="K8518" t="s">
        <v>398</v>
      </c>
    </row>
    <row r="8519" spans="1:11" hidden="1" x14ac:dyDescent="0.35">
      <c r="A8519" t="s">
        <v>406</v>
      </c>
      <c r="B8519" t="s">
        <v>84</v>
      </c>
      <c r="C8519" t="s">
        <v>339</v>
      </c>
      <c r="D8519" t="s">
        <v>78</v>
      </c>
      <c r="E8519">
        <v>2022</v>
      </c>
      <c r="F8519" t="s">
        <v>71</v>
      </c>
      <c r="G8519" t="s">
        <v>310</v>
      </c>
      <c r="H8519">
        <v>0.56999999999999995</v>
      </c>
      <c r="I8519" t="s">
        <v>507</v>
      </c>
      <c r="J8519" t="s">
        <v>347</v>
      </c>
      <c r="K8519" t="s">
        <v>398</v>
      </c>
    </row>
    <row r="8520" spans="1:11" hidden="1" x14ac:dyDescent="0.35">
      <c r="A8520" t="s">
        <v>406</v>
      </c>
      <c r="B8520" t="s">
        <v>84</v>
      </c>
      <c r="C8520" t="s">
        <v>339</v>
      </c>
      <c r="D8520" t="s">
        <v>78</v>
      </c>
      <c r="E8520">
        <v>2022</v>
      </c>
      <c r="F8520" t="s">
        <v>71</v>
      </c>
      <c r="G8520" t="s">
        <v>310</v>
      </c>
      <c r="H8520">
        <v>124.19</v>
      </c>
      <c r="I8520" t="s">
        <v>507</v>
      </c>
      <c r="J8520" t="s">
        <v>347</v>
      </c>
      <c r="K8520" t="s">
        <v>398</v>
      </c>
    </row>
    <row r="8521" spans="1:11" hidden="1" x14ac:dyDescent="0.35">
      <c r="A8521" t="s">
        <v>406</v>
      </c>
      <c r="B8521" t="s">
        <v>84</v>
      </c>
      <c r="C8521" t="s">
        <v>339</v>
      </c>
      <c r="D8521" t="s">
        <v>78</v>
      </c>
      <c r="E8521">
        <v>2022</v>
      </c>
      <c r="F8521" t="s">
        <v>71</v>
      </c>
      <c r="G8521" t="s">
        <v>310</v>
      </c>
      <c r="H8521">
        <v>41.5</v>
      </c>
      <c r="I8521" t="s">
        <v>507</v>
      </c>
      <c r="J8521" t="s">
        <v>347</v>
      </c>
      <c r="K8521" t="s">
        <v>398</v>
      </c>
    </row>
    <row r="8522" spans="1:11" hidden="1" x14ac:dyDescent="0.35">
      <c r="A8522" t="s">
        <v>406</v>
      </c>
      <c r="B8522" t="s">
        <v>84</v>
      </c>
      <c r="C8522" t="s">
        <v>339</v>
      </c>
      <c r="D8522" t="s">
        <v>78</v>
      </c>
      <c r="E8522">
        <v>2022</v>
      </c>
      <c r="F8522" t="s">
        <v>71</v>
      </c>
      <c r="G8522" t="s">
        <v>310</v>
      </c>
      <c r="H8522">
        <v>0.54</v>
      </c>
      <c r="I8522" t="s">
        <v>507</v>
      </c>
      <c r="J8522" t="s">
        <v>347</v>
      </c>
      <c r="K8522" t="s">
        <v>398</v>
      </c>
    </row>
    <row r="8523" spans="1:11" hidden="1" x14ac:dyDescent="0.35">
      <c r="A8523" t="s">
        <v>406</v>
      </c>
      <c r="B8523" t="s">
        <v>84</v>
      </c>
      <c r="C8523" t="s">
        <v>339</v>
      </c>
      <c r="D8523" t="s">
        <v>78</v>
      </c>
      <c r="E8523">
        <v>2022</v>
      </c>
      <c r="F8523" t="s">
        <v>148</v>
      </c>
      <c r="G8523" t="s">
        <v>308</v>
      </c>
      <c r="H8523">
        <v>32.25</v>
      </c>
      <c r="I8523" t="s">
        <v>507</v>
      </c>
      <c r="J8523" t="s">
        <v>347</v>
      </c>
      <c r="K8523" t="s">
        <v>398</v>
      </c>
    </row>
    <row r="8524" spans="1:11" hidden="1" x14ac:dyDescent="0.35">
      <c r="A8524" t="s">
        <v>406</v>
      </c>
      <c r="B8524" t="s">
        <v>84</v>
      </c>
      <c r="C8524" t="s">
        <v>339</v>
      </c>
      <c r="D8524" t="s">
        <v>78</v>
      </c>
      <c r="E8524">
        <v>2022</v>
      </c>
      <c r="F8524" t="s">
        <v>148</v>
      </c>
      <c r="G8524" t="s">
        <v>308</v>
      </c>
      <c r="H8524">
        <v>110.44</v>
      </c>
      <c r="I8524" t="s">
        <v>507</v>
      </c>
      <c r="J8524" t="s">
        <v>347</v>
      </c>
      <c r="K8524" t="s">
        <v>398</v>
      </c>
    </row>
    <row r="8525" spans="1:11" hidden="1" x14ac:dyDescent="0.35">
      <c r="A8525" t="s">
        <v>406</v>
      </c>
      <c r="B8525" t="s">
        <v>84</v>
      </c>
      <c r="C8525" t="s">
        <v>339</v>
      </c>
      <c r="D8525" t="s">
        <v>78</v>
      </c>
      <c r="E8525">
        <v>2022</v>
      </c>
      <c r="F8525" t="s">
        <v>148</v>
      </c>
      <c r="G8525" t="s">
        <v>308</v>
      </c>
      <c r="H8525">
        <v>0.54</v>
      </c>
      <c r="I8525" t="s">
        <v>507</v>
      </c>
      <c r="J8525" t="s">
        <v>347</v>
      </c>
      <c r="K8525" t="s">
        <v>398</v>
      </c>
    </row>
    <row r="8526" spans="1:11" hidden="1" x14ac:dyDescent="0.35">
      <c r="A8526" t="s">
        <v>406</v>
      </c>
      <c r="B8526" t="s">
        <v>84</v>
      </c>
      <c r="C8526" t="s">
        <v>339</v>
      </c>
      <c r="D8526" t="s">
        <v>78</v>
      </c>
      <c r="E8526">
        <v>2022</v>
      </c>
      <c r="F8526" t="s">
        <v>148</v>
      </c>
      <c r="G8526" t="s">
        <v>308</v>
      </c>
      <c r="H8526">
        <v>117.12</v>
      </c>
      <c r="I8526" t="s">
        <v>507</v>
      </c>
      <c r="J8526" t="s">
        <v>347</v>
      </c>
      <c r="K8526" t="s">
        <v>398</v>
      </c>
    </row>
    <row r="8527" spans="1:11" hidden="1" x14ac:dyDescent="0.35">
      <c r="A8527" t="s">
        <v>406</v>
      </c>
      <c r="B8527" t="s">
        <v>84</v>
      </c>
      <c r="C8527" t="s">
        <v>339</v>
      </c>
      <c r="D8527" t="s">
        <v>78</v>
      </c>
      <c r="E8527">
        <v>2022</v>
      </c>
      <c r="F8527" t="s">
        <v>148</v>
      </c>
      <c r="G8527" t="s">
        <v>308</v>
      </c>
      <c r="H8527">
        <v>39.14</v>
      </c>
      <c r="I8527" t="s">
        <v>507</v>
      </c>
      <c r="J8527" t="s">
        <v>347</v>
      </c>
      <c r="K8527" t="s">
        <v>398</v>
      </c>
    </row>
    <row r="8528" spans="1:11" hidden="1" x14ac:dyDescent="0.35">
      <c r="A8528" t="s">
        <v>406</v>
      </c>
      <c r="B8528" t="s">
        <v>84</v>
      </c>
      <c r="C8528" t="s">
        <v>339</v>
      </c>
      <c r="D8528" t="s">
        <v>78</v>
      </c>
      <c r="E8528">
        <v>2022</v>
      </c>
      <c r="F8528" t="s">
        <v>148</v>
      </c>
      <c r="G8528" t="s">
        <v>308</v>
      </c>
      <c r="H8528">
        <v>0.51</v>
      </c>
      <c r="I8528" t="s">
        <v>507</v>
      </c>
      <c r="J8528" t="s">
        <v>347</v>
      </c>
      <c r="K8528" t="s">
        <v>398</v>
      </c>
    </row>
    <row r="8529" spans="1:11" hidden="1" x14ac:dyDescent="0.35">
      <c r="A8529" t="s">
        <v>406</v>
      </c>
      <c r="B8529" t="s">
        <v>84</v>
      </c>
      <c r="C8529" t="s">
        <v>339</v>
      </c>
      <c r="D8529" t="s">
        <v>78</v>
      </c>
      <c r="E8529">
        <v>2022</v>
      </c>
      <c r="F8529" t="s">
        <v>156</v>
      </c>
      <c r="G8529" t="s">
        <v>307</v>
      </c>
      <c r="H8529">
        <v>1.31</v>
      </c>
      <c r="I8529" t="s">
        <v>507</v>
      </c>
      <c r="J8529" t="s">
        <v>347</v>
      </c>
      <c r="K8529" t="s">
        <v>398</v>
      </c>
    </row>
    <row r="8530" spans="1:11" hidden="1" x14ac:dyDescent="0.35">
      <c r="A8530" t="s">
        <v>406</v>
      </c>
      <c r="B8530" t="s">
        <v>84</v>
      </c>
      <c r="C8530" t="s">
        <v>339</v>
      </c>
      <c r="D8530" t="s">
        <v>78</v>
      </c>
      <c r="E8530">
        <v>2022</v>
      </c>
      <c r="F8530" t="s">
        <v>156</v>
      </c>
      <c r="G8530" t="s">
        <v>307</v>
      </c>
      <c r="H8530">
        <v>4.4800000000000004</v>
      </c>
      <c r="I8530" t="s">
        <v>507</v>
      </c>
      <c r="J8530" t="s">
        <v>347</v>
      </c>
      <c r="K8530" t="s">
        <v>398</v>
      </c>
    </row>
    <row r="8531" spans="1:11" hidden="1" x14ac:dyDescent="0.35">
      <c r="A8531" t="s">
        <v>406</v>
      </c>
      <c r="B8531" t="s">
        <v>84</v>
      </c>
      <c r="C8531" t="s">
        <v>339</v>
      </c>
      <c r="D8531" t="s">
        <v>78</v>
      </c>
      <c r="E8531">
        <v>2022</v>
      </c>
      <c r="F8531" t="s">
        <v>156</v>
      </c>
      <c r="G8531" t="s">
        <v>307</v>
      </c>
      <c r="H8531">
        <v>0.02</v>
      </c>
      <c r="I8531" t="s">
        <v>507</v>
      </c>
      <c r="J8531" t="s">
        <v>347</v>
      </c>
      <c r="K8531" t="s">
        <v>398</v>
      </c>
    </row>
    <row r="8532" spans="1:11" hidden="1" x14ac:dyDescent="0.35">
      <c r="A8532" t="s">
        <v>406</v>
      </c>
      <c r="B8532" t="s">
        <v>84</v>
      </c>
      <c r="C8532" t="s">
        <v>339</v>
      </c>
      <c r="D8532" t="s">
        <v>78</v>
      </c>
      <c r="E8532">
        <v>2022</v>
      </c>
      <c r="F8532" t="s">
        <v>156</v>
      </c>
      <c r="G8532" t="s">
        <v>307</v>
      </c>
      <c r="H8532">
        <v>4.74</v>
      </c>
      <c r="I8532" t="s">
        <v>507</v>
      </c>
      <c r="J8532" t="s">
        <v>347</v>
      </c>
      <c r="K8532" t="s">
        <v>398</v>
      </c>
    </row>
    <row r="8533" spans="1:11" hidden="1" x14ac:dyDescent="0.35">
      <c r="A8533" t="s">
        <v>406</v>
      </c>
      <c r="B8533" t="s">
        <v>84</v>
      </c>
      <c r="C8533" t="s">
        <v>339</v>
      </c>
      <c r="D8533" t="s">
        <v>78</v>
      </c>
      <c r="E8533">
        <v>2022</v>
      </c>
      <c r="F8533" t="s">
        <v>156</v>
      </c>
      <c r="G8533" t="s">
        <v>307</v>
      </c>
      <c r="H8533">
        <v>1.59</v>
      </c>
      <c r="I8533" t="s">
        <v>507</v>
      </c>
      <c r="J8533" t="s">
        <v>347</v>
      </c>
      <c r="K8533" t="s">
        <v>398</v>
      </c>
    </row>
    <row r="8534" spans="1:11" hidden="1" x14ac:dyDescent="0.35">
      <c r="A8534" t="s">
        <v>406</v>
      </c>
      <c r="B8534" t="s">
        <v>84</v>
      </c>
      <c r="C8534" t="s">
        <v>339</v>
      </c>
      <c r="D8534" t="s">
        <v>78</v>
      </c>
      <c r="E8534">
        <v>2022</v>
      </c>
      <c r="F8534" t="s">
        <v>156</v>
      </c>
      <c r="G8534" t="s">
        <v>307</v>
      </c>
      <c r="H8534">
        <v>0.02</v>
      </c>
      <c r="I8534" t="s">
        <v>507</v>
      </c>
      <c r="J8534" t="s">
        <v>347</v>
      </c>
      <c r="K8534" t="s">
        <v>398</v>
      </c>
    </row>
    <row r="8535" spans="1:11" hidden="1" x14ac:dyDescent="0.35">
      <c r="A8535" t="s">
        <v>406</v>
      </c>
      <c r="B8535" t="s">
        <v>84</v>
      </c>
      <c r="C8535" t="s">
        <v>384</v>
      </c>
      <c r="D8535" t="s">
        <v>78</v>
      </c>
      <c r="E8535">
        <v>2022</v>
      </c>
      <c r="F8535" t="s">
        <v>500</v>
      </c>
      <c r="G8535" t="s">
        <v>311</v>
      </c>
      <c r="H8535">
        <v>60740.84</v>
      </c>
      <c r="I8535" t="s">
        <v>507</v>
      </c>
      <c r="J8535" t="s">
        <v>14</v>
      </c>
      <c r="K8535" t="s">
        <v>404</v>
      </c>
    </row>
    <row r="8536" spans="1:11" hidden="1" x14ac:dyDescent="0.35">
      <c r="A8536" t="s">
        <v>406</v>
      </c>
      <c r="B8536" t="s">
        <v>84</v>
      </c>
      <c r="C8536" t="s">
        <v>384</v>
      </c>
      <c r="D8536" t="s">
        <v>78</v>
      </c>
      <c r="E8536">
        <v>2022</v>
      </c>
      <c r="F8536" t="s">
        <v>500</v>
      </c>
      <c r="G8536" t="s">
        <v>311</v>
      </c>
      <c r="H8536">
        <v>-13639.14</v>
      </c>
      <c r="I8536" t="s">
        <v>507</v>
      </c>
      <c r="J8536" t="s">
        <v>347</v>
      </c>
      <c r="K8536" t="s">
        <v>404</v>
      </c>
    </row>
    <row r="8537" spans="1:11" hidden="1" x14ac:dyDescent="0.35">
      <c r="A8537" t="s">
        <v>406</v>
      </c>
      <c r="B8537" t="s">
        <v>84</v>
      </c>
      <c r="C8537" t="s">
        <v>384</v>
      </c>
      <c r="D8537" t="s">
        <v>78</v>
      </c>
      <c r="E8537">
        <v>2022</v>
      </c>
      <c r="F8537" t="s">
        <v>500</v>
      </c>
      <c r="G8537" t="s">
        <v>311</v>
      </c>
      <c r="H8537">
        <v>1284.08</v>
      </c>
      <c r="I8537" t="s">
        <v>507</v>
      </c>
      <c r="J8537" t="s">
        <v>14</v>
      </c>
      <c r="K8537" t="s">
        <v>404</v>
      </c>
    </row>
    <row r="8538" spans="1:11" hidden="1" x14ac:dyDescent="0.35">
      <c r="A8538" t="s">
        <v>406</v>
      </c>
      <c r="B8538" t="s">
        <v>84</v>
      </c>
      <c r="C8538" t="s">
        <v>384</v>
      </c>
      <c r="D8538" t="s">
        <v>78</v>
      </c>
      <c r="E8538">
        <v>2022</v>
      </c>
      <c r="F8538" t="s">
        <v>500</v>
      </c>
      <c r="G8538" t="s">
        <v>311</v>
      </c>
      <c r="H8538">
        <v>-288.33</v>
      </c>
      <c r="I8538" t="s">
        <v>507</v>
      </c>
      <c r="J8538" t="s">
        <v>347</v>
      </c>
      <c r="K8538" t="s">
        <v>404</v>
      </c>
    </row>
    <row r="8539" spans="1:11" hidden="1" x14ac:dyDescent="0.35">
      <c r="A8539" t="s">
        <v>406</v>
      </c>
      <c r="B8539" t="s">
        <v>84</v>
      </c>
      <c r="C8539" t="s">
        <v>384</v>
      </c>
      <c r="D8539" t="s">
        <v>78</v>
      </c>
      <c r="E8539">
        <v>2022</v>
      </c>
      <c r="F8539" t="s">
        <v>500</v>
      </c>
      <c r="G8539" t="s">
        <v>311</v>
      </c>
      <c r="H8539">
        <v>947.32</v>
      </c>
      <c r="I8539" t="s">
        <v>507</v>
      </c>
      <c r="J8539" t="s">
        <v>14</v>
      </c>
      <c r="K8539" t="s">
        <v>404</v>
      </c>
    </row>
    <row r="8540" spans="1:11" hidden="1" x14ac:dyDescent="0.35">
      <c r="A8540" t="s">
        <v>406</v>
      </c>
      <c r="B8540" t="s">
        <v>84</v>
      </c>
      <c r="C8540" t="s">
        <v>384</v>
      </c>
      <c r="D8540" t="s">
        <v>78</v>
      </c>
      <c r="E8540">
        <v>2022</v>
      </c>
      <c r="F8540" t="s">
        <v>500</v>
      </c>
      <c r="G8540" t="s">
        <v>311</v>
      </c>
      <c r="H8540">
        <v>-212.72</v>
      </c>
      <c r="I8540" t="s">
        <v>507</v>
      </c>
      <c r="J8540" t="s">
        <v>347</v>
      </c>
      <c r="K8540" t="s">
        <v>404</v>
      </c>
    </row>
    <row r="8541" spans="1:11" hidden="1" x14ac:dyDescent="0.35">
      <c r="A8541" t="s">
        <v>406</v>
      </c>
      <c r="B8541" t="s">
        <v>84</v>
      </c>
      <c r="C8541" t="s">
        <v>384</v>
      </c>
      <c r="D8541" t="s">
        <v>78</v>
      </c>
      <c r="E8541">
        <v>2022</v>
      </c>
      <c r="F8541" t="s">
        <v>500</v>
      </c>
      <c r="G8541" t="s">
        <v>311</v>
      </c>
      <c r="H8541">
        <v>3052.83</v>
      </c>
      <c r="I8541" t="s">
        <v>507</v>
      </c>
      <c r="J8541" t="s">
        <v>14</v>
      </c>
      <c r="K8541" t="s">
        <v>404</v>
      </c>
    </row>
    <row r="8542" spans="1:11" hidden="1" x14ac:dyDescent="0.35">
      <c r="A8542" t="s">
        <v>406</v>
      </c>
      <c r="B8542" t="s">
        <v>84</v>
      </c>
      <c r="C8542" t="s">
        <v>384</v>
      </c>
      <c r="D8542" t="s">
        <v>78</v>
      </c>
      <c r="E8542">
        <v>2022</v>
      </c>
      <c r="F8542" t="s">
        <v>500</v>
      </c>
      <c r="G8542" t="s">
        <v>311</v>
      </c>
      <c r="H8542">
        <v>-685.51</v>
      </c>
      <c r="I8542" t="s">
        <v>507</v>
      </c>
      <c r="J8542" t="s">
        <v>347</v>
      </c>
      <c r="K8542" t="s">
        <v>404</v>
      </c>
    </row>
    <row r="8543" spans="1:11" hidden="1" x14ac:dyDescent="0.35">
      <c r="A8543" t="s">
        <v>406</v>
      </c>
      <c r="B8543" t="s">
        <v>84</v>
      </c>
      <c r="C8543" t="s">
        <v>384</v>
      </c>
      <c r="D8543" t="s">
        <v>78</v>
      </c>
      <c r="E8543">
        <v>2022</v>
      </c>
      <c r="F8543" t="s">
        <v>506</v>
      </c>
      <c r="G8543" t="s">
        <v>309</v>
      </c>
      <c r="H8543">
        <v>2848.23</v>
      </c>
      <c r="I8543" t="s">
        <v>507</v>
      </c>
      <c r="J8543" t="s">
        <v>347</v>
      </c>
      <c r="K8543" t="s">
        <v>404</v>
      </c>
    </row>
    <row r="8544" spans="1:11" hidden="1" x14ac:dyDescent="0.35">
      <c r="A8544" t="s">
        <v>406</v>
      </c>
      <c r="B8544" t="s">
        <v>84</v>
      </c>
      <c r="C8544" t="s">
        <v>384</v>
      </c>
      <c r="D8544" t="s">
        <v>78</v>
      </c>
      <c r="E8544">
        <v>2022</v>
      </c>
      <c r="F8544" t="s">
        <v>506</v>
      </c>
      <c r="G8544" t="s">
        <v>309</v>
      </c>
      <c r="H8544">
        <v>60.21</v>
      </c>
      <c r="I8544" t="s">
        <v>507</v>
      </c>
      <c r="J8544" t="s">
        <v>347</v>
      </c>
      <c r="K8544" t="s">
        <v>404</v>
      </c>
    </row>
    <row r="8545" spans="1:11" hidden="1" x14ac:dyDescent="0.35">
      <c r="A8545" t="s">
        <v>406</v>
      </c>
      <c r="B8545" t="s">
        <v>84</v>
      </c>
      <c r="C8545" t="s">
        <v>384</v>
      </c>
      <c r="D8545" t="s">
        <v>78</v>
      </c>
      <c r="E8545">
        <v>2022</v>
      </c>
      <c r="F8545" t="s">
        <v>506</v>
      </c>
      <c r="G8545" t="s">
        <v>309</v>
      </c>
      <c r="H8545">
        <v>44.42</v>
      </c>
      <c r="I8545" t="s">
        <v>507</v>
      </c>
      <c r="J8545" t="s">
        <v>347</v>
      </c>
      <c r="K8545" t="s">
        <v>404</v>
      </c>
    </row>
    <row r="8546" spans="1:11" hidden="1" x14ac:dyDescent="0.35">
      <c r="A8546" t="s">
        <v>406</v>
      </c>
      <c r="B8546" t="s">
        <v>84</v>
      </c>
      <c r="C8546" t="s">
        <v>384</v>
      </c>
      <c r="D8546" t="s">
        <v>78</v>
      </c>
      <c r="E8546">
        <v>2022</v>
      </c>
      <c r="F8546" t="s">
        <v>506</v>
      </c>
      <c r="G8546" t="s">
        <v>309</v>
      </c>
      <c r="H8546">
        <v>143.15</v>
      </c>
      <c r="I8546" t="s">
        <v>507</v>
      </c>
      <c r="J8546" t="s">
        <v>347</v>
      </c>
      <c r="K8546" t="s">
        <v>404</v>
      </c>
    </row>
    <row r="8547" spans="1:11" hidden="1" x14ac:dyDescent="0.35">
      <c r="A8547" t="s">
        <v>406</v>
      </c>
      <c r="B8547" t="s">
        <v>84</v>
      </c>
      <c r="C8547" t="s">
        <v>384</v>
      </c>
      <c r="D8547" t="s">
        <v>78</v>
      </c>
      <c r="E8547">
        <v>2022</v>
      </c>
      <c r="F8547" t="s">
        <v>71</v>
      </c>
      <c r="G8547" t="s">
        <v>310</v>
      </c>
      <c r="H8547">
        <v>248.88</v>
      </c>
      <c r="I8547" t="s">
        <v>507</v>
      </c>
      <c r="J8547" t="s">
        <v>347</v>
      </c>
      <c r="K8547" t="s">
        <v>404</v>
      </c>
    </row>
    <row r="8548" spans="1:11" hidden="1" x14ac:dyDescent="0.35">
      <c r="A8548" t="s">
        <v>406</v>
      </c>
      <c r="B8548" t="s">
        <v>84</v>
      </c>
      <c r="C8548" t="s">
        <v>384</v>
      </c>
      <c r="D8548" t="s">
        <v>78</v>
      </c>
      <c r="E8548">
        <v>2022</v>
      </c>
      <c r="F8548" t="s">
        <v>71</v>
      </c>
      <c r="G8548" t="s">
        <v>310</v>
      </c>
      <c r="H8548">
        <v>5.26</v>
      </c>
      <c r="I8548" t="s">
        <v>507</v>
      </c>
      <c r="J8548" t="s">
        <v>347</v>
      </c>
      <c r="K8548" t="s">
        <v>404</v>
      </c>
    </row>
    <row r="8549" spans="1:11" hidden="1" x14ac:dyDescent="0.35">
      <c r="A8549" t="s">
        <v>406</v>
      </c>
      <c r="B8549" t="s">
        <v>84</v>
      </c>
      <c r="C8549" t="s">
        <v>384</v>
      </c>
      <c r="D8549" t="s">
        <v>78</v>
      </c>
      <c r="E8549">
        <v>2022</v>
      </c>
      <c r="F8549" t="s">
        <v>71</v>
      </c>
      <c r="G8549" t="s">
        <v>310</v>
      </c>
      <c r="H8549">
        <v>3.88</v>
      </c>
      <c r="I8549" t="s">
        <v>507</v>
      </c>
      <c r="J8549" t="s">
        <v>347</v>
      </c>
      <c r="K8549" t="s">
        <v>404</v>
      </c>
    </row>
    <row r="8550" spans="1:11" hidden="1" x14ac:dyDescent="0.35">
      <c r="A8550" t="s">
        <v>406</v>
      </c>
      <c r="B8550" t="s">
        <v>84</v>
      </c>
      <c r="C8550" t="s">
        <v>384</v>
      </c>
      <c r="D8550" t="s">
        <v>78</v>
      </c>
      <c r="E8550">
        <v>2022</v>
      </c>
      <c r="F8550" t="s">
        <v>71</v>
      </c>
      <c r="G8550" t="s">
        <v>310</v>
      </c>
      <c r="H8550">
        <v>12.5</v>
      </c>
      <c r="I8550" t="s">
        <v>507</v>
      </c>
      <c r="J8550" t="s">
        <v>347</v>
      </c>
      <c r="K8550" t="s">
        <v>404</v>
      </c>
    </row>
    <row r="8551" spans="1:11" hidden="1" x14ac:dyDescent="0.35">
      <c r="A8551" t="s">
        <v>406</v>
      </c>
      <c r="B8551" t="s">
        <v>84</v>
      </c>
      <c r="C8551" t="s">
        <v>384</v>
      </c>
      <c r="D8551" t="s">
        <v>78</v>
      </c>
      <c r="E8551">
        <v>2022</v>
      </c>
      <c r="F8551" t="s">
        <v>148</v>
      </c>
      <c r="G8551" t="s">
        <v>308</v>
      </c>
      <c r="H8551">
        <v>321.43</v>
      </c>
      <c r="I8551" t="s">
        <v>507</v>
      </c>
      <c r="J8551" t="s">
        <v>347</v>
      </c>
      <c r="K8551" t="s">
        <v>404</v>
      </c>
    </row>
    <row r="8552" spans="1:11" hidden="1" x14ac:dyDescent="0.35">
      <c r="A8552" t="s">
        <v>406</v>
      </c>
      <c r="B8552" t="s">
        <v>84</v>
      </c>
      <c r="C8552" t="s">
        <v>384</v>
      </c>
      <c r="D8552" t="s">
        <v>78</v>
      </c>
      <c r="E8552">
        <v>2022</v>
      </c>
      <c r="F8552" t="s">
        <v>148</v>
      </c>
      <c r="G8552" t="s">
        <v>308</v>
      </c>
      <c r="H8552">
        <v>6.79</v>
      </c>
      <c r="I8552" t="s">
        <v>507</v>
      </c>
      <c r="J8552" t="s">
        <v>347</v>
      </c>
      <c r="K8552" t="s">
        <v>404</v>
      </c>
    </row>
    <row r="8553" spans="1:11" hidden="1" x14ac:dyDescent="0.35">
      <c r="A8553" t="s">
        <v>406</v>
      </c>
      <c r="B8553" t="s">
        <v>84</v>
      </c>
      <c r="C8553" t="s">
        <v>384</v>
      </c>
      <c r="D8553" t="s">
        <v>78</v>
      </c>
      <c r="E8553">
        <v>2022</v>
      </c>
      <c r="F8553" t="s">
        <v>148</v>
      </c>
      <c r="G8553" t="s">
        <v>308</v>
      </c>
      <c r="H8553">
        <v>5.01</v>
      </c>
      <c r="I8553" t="s">
        <v>507</v>
      </c>
      <c r="J8553" t="s">
        <v>347</v>
      </c>
      <c r="K8553" t="s">
        <v>404</v>
      </c>
    </row>
    <row r="8554" spans="1:11" hidden="1" x14ac:dyDescent="0.35">
      <c r="A8554" t="s">
        <v>406</v>
      </c>
      <c r="B8554" t="s">
        <v>84</v>
      </c>
      <c r="C8554" t="s">
        <v>384</v>
      </c>
      <c r="D8554" t="s">
        <v>78</v>
      </c>
      <c r="E8554">
        <v>2022</v>
      </c>
      <c r="F8554" t="s">
        <v>148</v>
      </c>
      <c r="G8554" t="s">
        <v>308</v>
      </c>
      <c r="H8554">
        <v>16.149999999999999</v>
      </c>
      <c r="I8554" t="s">
        <v>507</v>
      </c>
      <c r="J8554" t="s">
        <v>347</v>
      </c>
      <c r="K8554" t="s">
        <v>404</v>
      </c>
    </row>
    <row r="8555" spans="1:11" hidden="1" x14ac:dyDescent="0.35">
      <c r="A8555" t="s">
        <v>406</v>
      </c>
      <c r="B8555" t="s">
        <v>84</v>
      </c>
      <c r="C8555" t="s">
        <v>384</v>
      </c>
      <c r="D8555" t="s">
        <v>78</v>
      </c>
      <c r="E8555">
        <v>2022</v>
      </c>
      <c r="F8555" t="s">
        <v>156</v>
      </c>
      <c r="G8555" t="s">
        <v>307</v>
      </c>
      <c r="H8555">
        <v>9.35</v>
      </c>
      <c r="I8555" t="s">
        <v>507</v>
      </c>
      <c r="J8555" t="s">
        <v>14</v>
      </c>
      <c r="K8555" t="s">
        <v>404</v>
      </c>
    </row>
    <row r="8556" spans="1:11" hidden="1" x14ac:dyDescent="0.35">
      <c r="A8556" t="s">
        <v>406</v>
      </c>
      <c r="B8556" t="s">
        <v>84</v>
      </c>
      <c r="C8556" t="s">
        <v>384</v>
      </c>
      <c r="D8556" t="s">
        <v>78</v>
      </c>
      <c r="E8556">
        <v>2022</v>
      </c>
      <c r="F8556" t="s">
        <v>156</v>
      </c>
      <c r="G8556" t="s">
        <v>307</v>
      </c>
      <c r="H8556">
        <v>17.62</v>
      </c>
      <c r="I8556" t="s">
        <v>507</v>
      </c>
      <c r="J8556" t="s">
        <v>347</v>
      </c>
      <c r="K8556" t="s">
        <v>404</v>
      </c>
    </row>
    <row r="8557" spans="1:11" hidden="1" x14ac:dyDescent="0.35">
      <c r="A8557" t="s">
        <v>406</v>
      </c>
      <c r="B8557" t="s">
        <v>84</v>
      </c>
      <c r="C8557" t="s">
        <v>384</v>
      </c>
      <c r="D8557" t="s">
        <v>78</v>
      </c>
      <c r="E8557">
        <v>2022</v>
      </c>
      <c r="F8557" t="s">
        <v>156</v>
      </c>
      <c r="G8557" t="s">
        <v>307</v>
      </c>
      <c r="H8557">
        <v>0.19</v>
      </c>
      <c r="I8557" t="s">
        <v>507</v>
      </c>
      <c r="J8557" t="s">
        <v>14</v>
      </c>
      <c r="K8557" t="s">
        <v>404</v>
      </c>
    </row>
    <row r="8558" spans="1:11" hidden="1" x14ac:dyDescent="0.35">
      <c r="A8558" t="s">
        <v>406</v>
      </c>
      <c r="B8558" t="s">
        <v>84</v>
      </c>
      <c r="C8558" t="s">
        <v>384</v>
      </c>
      <c r="D8558" t="s">
        <v>78</v>
      </c>
      <c r="E8558">
        <v>2022</v>
      </c>
      <c r="F8558" t="s">
        <v>156</v>
      </c>
      <c r="G8558" t="s">
        <v>307</v>
      </c>
      <c r="H8558">
        <v>0.37</v>
      </c>
      <c r="I8558" t="s">
        <v>507</v>
      </c>
      <c r="J8558" t="s">
        <v>347</v>
      </c>
      <c r="K8558" t="s">
        <v>404</v>
      </c>
    </row>
    <row r="8559" spans="1:11" hidden="1" x14ac:dyDescent="0.35">
      <c r="A8559" t="s">
        <v>406</v>
      </c>
      <c r="B8559" t="s">
        <v>84</v>
      </c>
      <c r="C8559" t="s">
        <v>384</v>
      </c>
      <c r="D8559" t="s">
        <v>78</v>
      </c>
      <c r="E8559">
        <v>2022</v>
      </c>
      <c r="F8559" t="s">
        <v>156</v>
      </c>
      <c r="G8559" t="s">
        <v>307</v>
      </c>
      <c r="H8559">
        <v>0.15</v>
      </c>
      <c r="I8559" t="s">
        <v>507</v>
      </c>
      <c r="J8559" t="s">
        <v>14</v>
      </c>
      <c r="K8559" t="s">
        <v>404</v>
      </c>
    </row>
    <row r="8560" spans="1:11" hidden="1" x14ac:dyDescent="0.35">
      <c r="A8560" t="s">
        <v>406</v>
      </c>
      <c r="B8560" t="s">
        <v>84</v>
      </c>
      <c r="C8560" t="s">
        <v>384</v>
      </c>
      <c r="D8560" t="s">
        <v>78</v>
      </c>
      <c r="E8560">
        <v>2022</v>
      </c>
      <c r="F8560" t="s">
        <v>156</v>
      </c>
      <c r="G8560" t="s">
        <v>307</v>
      </c>
      <c r="H8560">
        <v>0.27</v>
      </c>
      <c r="I8560" t="s">
        <v>507</v>
      </c>
      <c r="J8560" t="s">
        <v>347</v>
      </c>
      <c r="K8560" t="s">
        <v>404</v>
      </c>
    </row>
    <row r="8561" spans="1:11" hidden="1" x14ac:dyDescent="0.35">
      <c r="A8561" t="s">
        <v>406</v>
      </c>
      <c r="B8561" t="s">
        <v>84</v>
      </c>
      <c r="C8561" t="s">
        <v>384</v>
      </c>
      <c r="D8561" t="s">
        <v>78</v>
      </c>
      <c r="E8561">
        <v>2022</v>
      </c>
      <c r="F8561" t="s">
        <v>156</v>
      </c>
      <c r="G8561" t="s">
        <v>307</v>
      </c>
      <c r="H8561">
        <v>0.47</v>
      </c>
      <c r="I8561" t="s">
        <v>507</v>
      </c>
      <c r="J8561" t="s">
        <v>14</v>
      </c>
      <c r="K8561" t="s">
        <v>404</v>
      </c>
    </row>
    <row r="8562" spans="1:11" hidden="1" x14ac:dyDescent="0.35">
      <c r="A8562" t="s">
        <v>406</v>
      </c>
      <c r="B8562" t="s">
        <v>84</v>
      </c>
      <c r="C8562" t="s">
        <v>384</v>
      </c>
      <c r="D8562" t="s">
        <v>78</v>
      </c>
      <c r="E8562">
        <v>2022</v>
      </c>
      <c r="F8562" t="s">
        <v>156</v>
      </c>
      <c r="G8562" t="s">
        <v>307</v>
      </c>
      <c r="H8562">
        <v>0.87</v>
      </c>
      <c r="I8562" t="s">
        <v>507</v>
      </c>
      <c r="J8562" t="s">
        <v>347</v>
      </c>
      <c r="K8562" t="s">
        <v>404</v>
      </c>
    </row>
    <row r="8563" spans="1:11" hidden="1" x14ac:dyDescent="0.35">
      <c r="A8563" t="s">
        <v>406</v>
      </c>
      <c r="B8563" t="s">
        <v>84</v>
      </c>
      <c r="C8563" t="s">
        <v>384</v>
      </c>
      <c r="D8563" t="s">
        <v>78</v>
      </c>
      <c r="E8563">
        <v>2022</v>
      </c>
      <c r="F8563" t="s">
        <v>500</v>
      </c>
      <c r="G8563" t="s">
        <v>311</v>
      </c>
      <c r="H8563">
        <v>170730.59</v>
      </c>
      <c r="I8563" t="s">
        <v>507</v>
      </c>
      <c r="J8563" t="s">
        <v>14</v>
      </c>
      <c r="K8563" t="s">
        <v>413</v>
      </c>
    </row>
    <row r="8564" spans="1:11" hidden="1" x14ac:dyDescent="0.35">
      <c r="A8564" t="s">
        <v>406</v>
      </c>
      <c r="B8564" t="s">
        <v>84</v>
      </c>
      <c r="C8564" t="s">
        <v>384</v>
      </c>
      <c r="D8564" t="s">
        <v>78</v>
      </c>
      <c r="E8564">
        <v>2022</v>
      </c>
      <c r="F8564" t="s">
        <v>500</v>
      </c>
      <c r="G8564" t="s">
        <v>311</v>
      </c>
      <c r="H8564">
        <v>16966.62</v>
      </c>
      <c r="I8564" t="s">
        <v>507</v>
      </c>
      <c r="J8564" t="s">
        <v>347</v>
      </c>
      <c r="K8564" t="s">
        <v>413</v>
      </c>
    </row>
    <row r="8565" spans="1:11" hidden="1" x14ac:dyDescent="0.35">
      <c r="A8565" t="s">
        <v>406</v>
      </c>
      <c r="B8565" t="s">
        <v>84</v>
      </c>
      <c r="C8565" t="s">
        <v>384</v>
      </c>
      <c r="D8565" t="s">
        <v>78</v>
      </c>
      <c r="E8565">
        <v>2022</v>
      </c>
      <c r="F8565" t="s">
        <v>500</v>
      </c>
      <c r="G8565" t="s">
        <v>311</v>
      </c>
      <c r="H8565">
        <v>3609.31</v>
      </c>
      <c r="I8565" t="s">
        <v>507</v>
      </c>
      <c r="J8565" t="s">
        <v>14</v>
      </c>
      <c r="K8565" t="s">
        <v>413</v>
      </c>
    </row>
    <row r="8566" spans="1:11" hidden="1" x14ac:dyDescent="0.35">
      <c r="A8566" t="s">
        <v>406</v>
      </c>
      <c r="B8566" t="s">
        <v>84</v>
      </c>
      <c r="C8566" t="s">
        <v>384</v>
      </c>
      <c r="D8566" t="s">
        <v>78</v>
      </c>
      <c r="E8566">
        <v>2022</v>
      </c>
      <c r="F8566" t="s">
        <v>500</v>
      </c>
      <c r="G8566" t="s">
        <v>311</v>
      </c>
      <c r="H8566">
        <v>358.68</v>
      </c>
      <c r="I8566" t="s">
        <v>507</v>
      </c>
      <c r="J8566" t="s">
        <v>347</v>
      </c>
      <c r="K8566" t="s">
        <v>413</v>
      </c>
    </row>
    <row r="8567" spans="1:11" hidden="1" x14ac:dyDescent="0.35">
      <c r="A8567" t="s">
        <v>406</v>
      </c>
      <c r="B8567" t="s">
        <v>84</v>
      </c>
      <c r="C8567" t="s">
        <v>384</v>
      </c>
      <c r="D8567" t="s">
        <v>78</v>
      </c>
      <c r="E8567">
        <v>2022</v>
      </c>
      <c r="F8567" t="s">
        <v>500</v>
      </c>
      <c r="G8567" t="s">
        <v>311</v>
      </c>
      <c r="H8567">
        <v>2662.74</v>
      </c>
      <c r="I8567" t="s">
        <v>507</v>
      </c>
      <c r="J8567" t="s">
        <v>14</v>
      </c>
      <c r="K8567" t="s">
        <v>413</v>
      </c>
    </row>
    <row r="8568" spans="1:11" hidden="1" x14ac:dyDescent="0.35">
      <c r="A8568" t="s">
        <v>406</v>
      </c>
      <c r="B8568" t="s">
        <v>84</v>
      </c>
      <c r="C8568" t="s">
        <v>384</v>
      </c>
      <c r="D8568" t="s">
        <v>78</v>
      </c>
      <c r="E8568">
        <v>2022</v>
      </c>
      <c r="F8568" t="s">
        <v>500</v>
      </c>
      <c r="G8568" t="s">
        <v>311</v>
      </c>
      <c r="H8568">
        <v>264.61</v>
      </c>
      <c r="I8568" t="s">
        <v>507</v>
      </c>
      <c r="J8568" t="s">
        <v>347</v>
      </c>
      <c r="K8568" t="s">
        <v>413</v>
      </c>
    </row>
    <row r="8569" spans="1:11" hidden="1" x14ac:dyDescent="0.35">
      <c r="A8569" t="s">
        <v>406</v>
      </c>
      <c r="B8569" t="s">
        <v>84</v>
      </c>
      <c r="C8569" t="s">
        <v>384</v>
      </c>
      <c r="D8569" t="s">
        <v>78</v>
      </c>
      <c r="E8569">
        <v>2022</v>
      </c>
      <c r="F8569" t="s">
        <v>500</v>
      </c>
      <c r="G8569" t="s">
        <v>311</v>
      </c>
      <c r="H8569">
        <v>8580.8799999999992</v>
      </c>
      <c r="I8569" t="s">
        <v>507</v>
      </c>
      <c r="J8569" t="s">
        <v>14</v>
      </c>
      <c r="K8569" t="s">
        <v>413</v>
      </c>
    </row>
    <row r="8570" spans="1:11" hidden="1" x14ac:dyDescent="0.35">
      <c r="A8570" t="s">
        <v>406</v>
      </c>
      <c r="B8570" t="s">
        <v>84</v>
      </c>
      <c r="C8570" t="s">
        <v>384</v>
      </c>
      <c r="D8570" t="s">
        <v>78</v>
      </c>
      <c r="E8570">
        <v>2022</v>
      </c>
      <c r="F8570" t="s">
        <v>500</v>
      </c>
      <c r="G8570" t="s">
        <v>311</v>
      </c>
      <c r="H8570">
        <v>852.74</v>
      </c>
      <c r="I8570" t="s">
        <v>507</v>
      </c>
      <c r="J8570" t="s">
        <v>347</v>
      </c>
      <c r="K8570" t="s">
        <v>413</v>
      </c>
    </row>
    <row r="8571" spans="1:11" hidden="1" x14ac:dyDescent="0.35">
      <c r="A8571" t="s">
        <v>406</v>
      </c>
      <c r="B8571" t="s">
        <v>84</v>
      </c>
      <c r="C8571" t="s">
        <v>384</v>
      </c>
      <c r="D8571" t="s">
        <v>78</v>
      </c>
      <c r="E8571">
        <v>2022</v>
      </c>
      <c r="F8571" t="s">
        <v>506</v>
      </c>
      <c r="G8571" t="s">
        <v>309</v>
      </c>
      <c r="H8571">
        <v>1962.33</v>
      </c>
      <c r="I8571" t="s">
        <v>507</v>
      </c>
      <c r="J8571" t="s">
        <v>14</v>
      </c>
      <c r="K8571" t="s">
        <v>413</v>
      </c>
    </row>
    <row r="8572" spans="1:11" hidden="1" x14ac:dyDescent="0.35">
      <c r="A8572" t="s">
        <v>406</v>
      </c>
      <c r="B8572" t="s">
        <v>84</v>
      </c>
      <c r="C8572" t="s">
        <v>384</v>
      </c>
      <c r="D8572" t="s">
        <v>78</v>
      </c>
      <c r="E8572">
        <v>2022</v>
      </c>
      <c r="F8572" t="s">
        <v>506</v>
      </c>
      <c r="G8572" t="s">
        <v>309</v>
      </c>
      <c r="H8572">
        <v>12054.86</v>
      </c>
      <c r="I8572" t="s">
        <v>507</v>
      </c>
      <c r="J8572" t="s">
        <v>347</v>
      </c>
      <c r="K8572" t="s">
        <v>413</v>
      </c>
    </row>
    <row r="8573" spans="1:11" hidden="1" x14ac:dyDescent="0.35">
      <c r="A8573" t="s">
        <v>406</v>
      </c>
      <c r="B8573" t="s">
        <v>84</v>
      </c>
      <c r="C8573" t="s">
        <v>384</v>
      </c>
      <c r="D8573" t="s">
        <v>78</v>
      </c>
      <c r="E8573">
        <v>2022</v>
      </c>
      <c r="F8573" t="s">
        <v>506</v>
      </c>
      <c r="G8573" t="s">
        <v>309</v>
      </c>
      <c r="H8573">
        <v>41.49</v>
      </c>
      <c r="I8573" t="s">
        <v>507</v>
      </c>
      <c r="J8573" t="s">
        <v>14</v>
      </c>
      <c r="K8573" t="s">
        <v>413</v>
      </c>
    </row>
    <row r="8574" spans="1:11" hidden="1" x14ac:dyDescent="0.35">
      <c r="A8574" t="s">
        <v>406</v>
      </c>
      <c r="B8574" t="s">
        <v>84</v>
      </c>
      <c r="C8574" t="s">
        <v>384</v>
      </c>
      <c r="D8574" t="s">
        <v>78</v>
      </c>
      <c r="E8574">
        <v>2022</v>
      </c>
      <c r="F8574" t="s">
        <v>506</v>
      </c>
      <c r="G8574" t="s">
        <v>309</v>
      </c>
      <c r="H8574">
        <v>254.84</v>
      </c>
      <c r="I8574" t="s">
        <v>507</v>
      </c>
      <c r="J8574" t="s">
        <v>347</v>
      </c>
      <c r="K8574" t="s">
        <v>413</v>
      </c>
    </row>
    <row r="8575" spans="1:11" hidden="1" x14ac:dyDescent="0.35">
      <c r="A8575" t="s">
        <v>406</v>
      </c>
      <c r="B8575" t="s">
        <v>84</v>
      </c>
      <c r="C8575" t="s">
        <v>384</v>
      </c>
      <c r="D8575" t="s">
        <v>78</v>
      </c>
      <c r="E8575">
        <v>2022</v>
      </c>
      <c r="F8575" t="s">
        <v>506</v>
      </c>
      <c r="G8575" t="s">
        <v>309</v>
      </c>
      <c r="H8575">
        <v>30.61</v>
      </c>
      <c r="I8575" t="s">
        <v>507</v>
      </c>
      <c r="J8575" t="s">
        <v>14</v>
      </c>
      <c r="K8575" t="s">
        <v>413</v>
      </c>
    </row>
    <row r="8576" spans="1:11" hidden="1" x14ac:dyDescent="0.35">
      <c r="A8576" t="s">
        <v>406</v>
      </c>
      <c r="B8576" t="s">
        <v>84</v>
      </c>
      <c r="C8576" t="s">
        <v>384</v>
      </c>
      <c r="D8576" t="s">
        <v>78</v>
      </c>
      <c r="E8576">
        <v>2022</v>
      </c>
      <c r="F8576" t="s">
        <v>506</v>
      </c>
      <c r="G8576" t="s">
        <v>309</v>
      </c>
      <c r="H8576">
        <v>188.01</v>
      </c>
      <c r="I8576" t="s">
        <v>507</v>
      </c>
      <c r="J8576" t="s">
        <v>347</v>
      </c>
      <c r="K8576" t="s">
        <v>413</v>
      </c>
    </row>
    <row r="8577" spans="1:11" hidden="1" x14ac:dyDescent="0.35">
      <c r="A8577" t="s">
        <v>406</v>
      </c>
      <c r="B8577" t="s">
        <v>84</v>
      </c>
      <c r="C8577" t="s">
        <v>384</v>
      </c>
      <c r="D8577" t="s">
        <v>78</v>
      </c>
      <c r="E8577">
        <v>2022</v>
      </c>
      <c r="F8577" t="s">
        <v>506</v>
      </c>
      <c r="G8577" t="s">
        <v>309</v>
      </c>
      <c r="H8577">
        <v>98.63</v>
      </c>
      <c r="I8577" t="s">
        <v>507</v>
      </c>
      <c r="J8577" t="s">
        <v>14</v>
      </c>
      <c r="K8577" t="s">
        <v>413</v>
      </c>
    </row>
    <row r="8578" spans="1:11" hidden="1" x14ac:dyDescent="0.35">
      <c r="A8578" t="s">
        <v>406</v>
      </c>
      <c r="B8578" t="s">
        <v>84</v>
      </c>
      <c r="C8578" t="s">
        <v>384</v>
      </c>
      <c r="D8578" t="s">
        <v>78</v>
      </c>
      <c r="E8578">
        <v>2022</v>
      </c>
      <c r="F8578" t="s">
        <v>506</v>
      </c>
      <c r="G8578" t="s">
        <v>309</v>
      </c>
      <c r="H8578">
        <v>605.88</v>
      </c>
      <c r="I8578" t="s">
        <v>507</v>
      </c>
      <c r="J8578" t="s">
        <v>347</v>
      </c>
      <c r="K8578" t="s">
        <v>413</v>
      </c>
    </row>
    <row r="8579" spans="1:11" hidden="1" x14ac:dyDescent="0.35">
      <c r="A8579" t="s">
        <v>406</v>
      </c>
      <c r="B8579" t="s">
        <v>84</v>
      </c>
      <c r="C8579" t="s">
        <v>384</v>
      </c>
      <c r="D8579" t="s">
        <v>78</v>
      </c>
      <c r="E8579">
        <v>2022</v>
      </c>
      <c r="F8579" t="s">
        <v>71</v>
      </c>
      <c r="G8579" t="s">
        <v>310</v>
      </c>
      <c r="H8579">
        <v>3061.53</v>
      </c>
      <c r="I8579" t="s">
        <v>507</v>
      </c>
      <c r="J8579" t="s">
        <v>347</v>
      </c>
      <c r="K8579" t="s">
        <v>413</v>
      </c>
    </row>
    <row r="8580" spans="1:11" hidden="1" x14ac:dyDescent="0.35">
      <c r="A8580" t="s">
        <v>406</v>
      </c>
      <c r="B8580" t="s">
        <v>84</v>
      </c>
      <c r="C8580" t="s">
        <v>384</v>
      </c>
      <c r="D8580" t="s">
        <v>78</v>
      </c>
      <c r="E8580">
        <v>2022</v>
      </c>
      <c r="F8580" t="s">
        <v>71</v>
      </c>
      <c r="G8580" t="s">
        <v>310</v>
      </c>
      <c r="H8580">
        <v>64.72</v>
      </c>
      <c r="I8580" t="s">
        <v>507</v>
      </c>
      <c r="J8580" t="s">
        <v>347</v>
      </c>
      <c r="K8580" t="s">
        <v>413</v>
      </c>
    </row>
    <row r="8581" spans="1:11" hidden="1" x14ac:dyDescent="0.35">
      <c r="A8581" t="s">
        <v>406</v>
      </c>
      <c r="B8581" t="s">
        <v>84</v>
      </c>
      <c r="C8581" t="s">
        <v>384</v>
      </c>
      <c r="D8581" t="s">
        <v>78</v>
      </c>
      <c r="E8581">
        <v>2022</v>
      </c>
      <c r="F8581" t="s">
        <v>71</v>
      </c>
      <c r="G8581" t="s">
        <v>310</v>
      </c>
      <c r="H8581">
        <v>47.75</v>
      </c>
      <c r="I8581" t="s">
        <v>507</v>
      </c>
      <c r="J8581" t="s">
        <v>347</v>
      </c>
      <c r="K8581" t="s">
        <v>413</v>
      </c>
    </row>
    <row r="8582" spans="1:11" hidden="1" x14ac:dyDescent="0.35">
      <c r="A8582" t="s">
        <v>406</v>
      </c>
      <c r="B8582" t="s">
        <v>84</v>
      </c>
      <c r="C8582" t="s">
        <v>384</v>
      </c>
      <c r="D8582" t="s">
        <v>78</v>
      </c>
      <c r="E8582">
        <v>2022</v>
      </c>
      <c r="F8582" t="s">
        <v>71</v>
      </c>
      <c r="G8582" t="s">
        <v>310</v>
      </c>
      <c r="H8582">
        <v>153.87</v>
      </c>
      <c r="I8582" t="s">
        <v>507</v>
      </c>
      <c r="J8582" t="s">
        <v>347</v>
      </c>
      <c r="K8582" t="s">
        <v>413</v>
      </c>
    </row>
    <row r="8583" spans="1:11" hidden="1" x14ac:dyDescent="0.35">
      <c r="A8583" t="s">
        <v>406</v>
      </c>
      <c r="B8583" t="s">
        <v>84</v>
      </c>
      <c r="C8583" t="s">
        <v>384</v>
      </c>
      <c r="D8583" t="s">
        <v>78</v>
      </c>
      <c r="E8583">
        <v>2022</v>
      </c>
      <c r="F8583" t="s">
        <v>148</v>
      </c>
      <c r="G8583" t="s">
        <v>308</v>
      </c>
      <c r="H8583">
        <v>352.24</v>
      </c>
      <c r="I8583" t="s">
        <v>507</v>
      </c>
      <c r="J8583" t="s">
        <v>347</v>
      </c>
      <c r="K8583" t="s">
        <v>413</v>
      </c>
    </row>
    <row r="8584" spans="1:11" hidden="1" x14ac:dyDescent="0.35">
      <c r="A8584" t="s">
        <v>406</v>
      </c>
      <c r="B8584" t="s">
        <v>84</v>
      </c>
      <c r="C8584" t="s">
        <v>384</v>
      </c>
      <c r="D8584" t="s">
        <v>78</v>
      </c>
      <c r="E8584">
        <v>2022</v>
      </c>
      <c r="F8584" t="s">
        <v>148</v>
      </c>
      <c r="G8584" t="s">
        <v>308</v>
      </c>
      <c r="H8584">
        <v>7.44</v>
      </c>
      <c r="I8584" t="s">
        <v>507</v>
      </c>
      <c r="J8584" t="s">
        <v>347</v>
      </c>
      <c r="K8584" t="s">
        <v>413</v>
      </c>
    </row>
    <row r="8585" spans="1:11" hidden="1" x14ac:dyDescent="0.35">
      <c r="A8585" t="s">
        <v>406</v>
      </c>
      <c r="B8585" t="s">
        <v>84</v>
      </c>
      <c r="C8585" t="s">
        <v>384</v>
      </c>
      <c r="D8585" t="s">
        <v>78</v>
      </c>
      <c r="E8585">
        <v>2022</v>
      </c>
      <c r="F8585" t="s">
        <v>148</v>
      </c>
      <c r="G8585" t="s">
        <v>308</v>
      </c>
      <c r="H8585">
        <v>5.49</v>
      </c>
      <c r="I8585" t="s">
        <v>507</v>
      </c>
      <c r="J8585" t="s">
        <v>347</v>
      </c>
      <c r="K8585" t="s">
        <v>413</v>
      </c>
    </row>
    <row r="8586" spans="1:11" hidden="1" x14ac:dyDescent="0.35">
      <c r="A8586" t="s">
        <v>406</v>
      </c>
      <c r="B8586" t="s">
        <v>84</v>
      </c>
      <c r="C8586" t="s">
        <v>384</v>
      </c>
      <c r="D8586" t="s">
        <v>78</v>
      </c>
      <c r="E8586">
        <v>2022</v>
      </c>
      <c r="F8586" t="s">
        <v>148</v>
      </c>
      <c r="G8586" t="s">
        <v>308</v>
      </c>
      <c r="H8586">
        <v>17.71</v>
      </c>
      <c r="I8586" t="s">
        <v>507</v>
      </c>
      <c r="J8586" t="s">
        <v>347</v>
      </c>
      <c r="K8586" t="s">
        <v>413</v>
      </c>
    </row>
    <row r="8587" spans="1:11" hidden="1" x14ac:dyDescent="0.35">
      <c r="A8587" t="s">
        <v>406</v>
      </c>
      <c r="B8587" t="s">
        <v>84</v>
      </c>
      <c r="C8587" t="s">
        <v>384</v>
      </c>
      <c r="D8587" t="s">
        <v>78</v>
      </c>
      <c r="E8587">
        <v>2022</v>
      </c>
      <c r="F8587" t="s">
        <v>156</v>
      </c>
      <c r="G8587" t="s">
        <v>307</v>
      </c>
      <c r="H8587">
        <v>16.190000000000001</v>
      </c>
      <c r="I8587" t="s">
        <v>507</v>
      </c>
      <c r="J8587" t="s">
        <v>14</v>
      </c>
      <c r="K8587" t="s">
        <v>413</v>
      </c>
    </row>
    <row r="8588" spans="1:11" hidden="1" x14ac:dyDescent="0.35">
      <c r="A8588" t="s">
        <v>406</v>
      </c>
      <c r="B8588" t="s">
        <v>84</v>
      </c>
      <c r="C8588" t="s">
        <v>384</v>
      </c>
      <c r="D8588" t="s">
        <v>78</v>
      </c>
      <c r="E8588">
        <v>2022</v>
      </c>
      <c r="F8588" t="s">
        <v>156</v>
      </c>
      <c r="G8588" t="s">
        <v>307</v>
      </c>
      <c r="H8588">
        <v>19.7</v>
      </c>
      <c r="I8588" t="s">
        <v>507</v>
      </c>
      <c r="J8588" t="s">
        <v>347</v>
      </c>
      <c r="K8588" t="s">
        <v>413</v>
      </c>
    </row>
    <row r="8589" spans="1:11" hidden="1" x14ac:dyDescent="0.35">
      <c r="A8589" t="s">
        <v>406</v>
      </c>
      <c r="B8589" t="s">
        <v>84</v>
      </c>
      <c r="C8589" t="s">
        <v>384</v>
      </c>
      <c r="D8589" t="s">
        <v>78</v>
      </c>
      <c r="E8589">
        <v>2022</v>
      </c>
      <c r="F8589" t="s">
        <v>156</v>
      </c>
      <c r="G8589" t="s">
        <v>307</v>
      </c>
      <c r="H8589">
        <v>0.33</v>
      </c>
      <c r="I8589" t="s">
        <v>507</v>
      </c>
      <c r="J8589" t="s">
        <v>14</v>
      </c>
      <c r="K8589" t="s">
        <v>413</v>
      </c>
    </row>
    <row r="8590" spans="1:11" hidden="1" x14ac:dyDescent="0.35">
      <c r="A8590" t="s">
        <v>406</v>
      </c>
      <c r="B8590" t="s">
        <v>84</v>
      </c>
      <c r="C8590" t="s">
        <v>384</v>
      </c>
      <c r="D8590" t="s">
        <v>78</v>
      </c>
      <c r="E8590">
        <v>2022</v>
      </c>
      <c r="F8590" t="s">
        <v>156</v>
      </c>
      <c r="G8590" t="s">
        <v>307</v>
      </c>
      <c r="H8590">
        <v>0.42</v>
      </c>
      <c r="I8590" t="s">
        <v>507</v>
      </c>
      <c r="J8590" t="s">
        <v>347</v>
      </c>
      <c r="K8590" t="s">
        <v>413</v>
      </c>
    </row>
    <row r="8591" spans="1:11" hidden="1" x14ac:dyDescent="0.35">
      <c r="A8591" t="s">
        <v>406</v>
      </c>
      <c r="B8591" t="s">
        <v>84</v>
      </c>
      <c r="C8591" t="s">
        <v>384</v>
      </c>
      <c r="D8591" t="s">
        <v>78</v>
      </c>
      <c r="E8591">
        <v>2022</v>
      </c>
      <c r="F8591" t="s">
        <v>156</v>
      </c>
      <c r="G8591" t="s">
        <v>307</v>
      </c>
      <c r="H8591">
        <v>0.25</v>
      </c>
      <c r="I8591" t="s">
        <v>507</v>
      </c>
      <c r="J8591" t="s">
        <v>14</v>
      </c>
      <c r="K8591" t="s">
        <v>413</v>
      </c>
    </row>
    <row r="8592" spans="1:11" hidden="1" x14ac:dyDescent="0.35">
      <c r="A8592" t="s">
        <v>406</v>
      </c>
      <c r="B8592" t="s">
        <v>84</v>
      </c>
      <c r="C8592" t="s">
        <v>384</v>
      </c>
      <c r="D8592" t="s">
        <v>78</v>
      </c>
      <c r="E8592">
        <v>2022</v>
      </c>
      <c r="F8592" t="s">
        <v>156</v>
      </c>
      <c r="G8592" t="s">
        <v>307</v>
      </c>
      <c r="H8592">
        <v>0.31</v>
      </c>
      <c r="I8592" t="s">
        <v>507</v>
      </c>
      <c r="J8592" t="s">
        <v>347</v>
      </c>
      <c r="K8592" t="s">
        <v>413</v>
      </c>
    </row>
    <row r="8593" spans="1:11" hidden="1" x14ac:dyDescent="0.35">
      <c r="A8593" t="s">
        <v>406</v>
      </c>
      <c r="B8593" t="s">
        <v>84</v>
      </c>
      <c r="C8593" t="s">
        <v>384</v>
      </c>
      <c r="D8593" t="s">
        <v>78</v>
      </c>
      <c r="E8593">
        <v>2022</v>
      </c>
      <c r="F8593" t="s">
        <v>156</v>
      </c>
      <c r="G8593" t="s">
        <v>307</v>
      </c>
      <c r="H8593">
        <v>0.81</v>
      </c>
      <c r="I8593" t="s">
        <v>507</v>
      </c>
      <c r="J8593" t="s">
        <v>14</v>
      </c>
      <c r="K8593" t="s">
        <v>413</v>
      </c>
    </row>
    <row r="8594" spans="1:11" hidden="1" x14ac:dyDescent="0.35">
      <c r="A8594" t="s">
        <v>406</v>
      </c>
      <c r="B8594" t="s">
        <v>84</v>
      </c>
      <c r="C8594" t="s">
        <v>384</v>
      </c>
      <c r="D8594" t="s">
        <v>78</v>
      </c>
      <c r="E8594">
        <v>2022</v>
      </c>
      <c r="F8594" t="s">
        <v>156</v>
      </c>
      <c r="G8594" t="s">
        <v>307</v>
      </c>
      <c r="H8594">
        <v>0.98</v>
      </c>
      <c r="I8594" t="s">
        <v>507</v>
      </c>
      <c r="J8594" t="s">
        <v>347</v>
      </c>
      <c r="K8594" t="s">
        <v>413</v>
      </c>
    </row>
    <row r="8595" spans="1:11" hidden="1" x14ac:dyDescent="0.35">
      <c r="A8595" t="s">
        <v>406</v>
      </c>
      <c r="B8595" t="s">
        <v>84</v>
      </c>
      <c r="C8595" t="s">
        <v>411</v>
      </c>
      <c r="D8595" t="s">
        <v>78</v>
      </c>
      <c r="E8595">
        <v>2022</v>
      </c>
      <c r="F8595" t="s">
        <v>500</v>
      </c>
      <c r="G8595" t="s">
        <v>311</v>
      </c>
      <c r="H8595">
        <v>4573.5600000000004</v>
      </c>
      <c r="I8595" t="s">
        <v>507</v>
      </c>
      <c r="J8595" t="s">
        <v>14</v>
      </c>
      <c r="K8595" t="s">
        <v>412</v>
      </c>
    </row>
    <row r="8596" spans="1:11" hidden="1" x14ac:dyDescent="0.35">
      <c r="A8596" t="s">
        <v>406</v>
      </c>
      <c r="B8596" t="s">
        <v>84</v>
      </c>
      <c r="C8596" t="s">
        <v>411</v>
      </c>
      <c r="D8596" t="s">
        <v>78</v>
      </c>
      <c r="E8596">
        <v>2022</v>
      </c>
      <c r="F8596" t="s">
        <v>500</v>
      </c>
      <c r="G8596" t="s">
        <v>311</v>
      </c>
      <c r="H8596">
        <v>2235.1</v>
      </c>
      <c r="I8596" t="s">
        <v>507</v>
      </c>
      <c r="J8596" t="s">
        <v>347</v>
      </c>
      <c r="K8596" t="s">
        <v>412</v>
      </c>
    </row>
    <row r="8597" spans="1:11" hidden="1" x14ac:dyDescent="0.35">
      <c r="A8597" t="s">
        <v>406</v>
      </c>
      <c r="B8597" t="s">
        <v>84</v>
      </c>
      <c r="C8597" t="s">
        <v>411</v>
      </c>
      <c r="D8597" t="s">
        <v>78</v>
      </c>
      <c r="E8597">
        <v>2022</v>
      </c>
      <c r="F8597" t="s">
        <v>500</v>
      </c>
      <c r="G8597" t="s">
        <v>311</v>
      </c>
      <c r="H8597">
        <v>316.7</v>
      </c>
      <c r="I8597" t="s">
        <v>507</v>
      </c>
      <c r="J8597" t="s">
        <v>14</v>
      </c>
      <c r="K8597" t="s">
        <v>412</v>
      </c>
    </row>
    <row r="8598" spans="1:11" hidden="1" x14ac:dyDescent="0.35">
      <c r="A8598" t="s">
        <v>406</v>
      </c>
      <c r="B8598" t="s">
        <v>84</v>
      </c>
      <c r="C8598" t="s">
        <v>411</v>
      </c>
      <c r="D8598" t="s">
        <v>78</v>
      </c>
      <c r="E8598">
        <v>2022</v>
      </c>
      <c r="F8598" t="s">
        <v>500</v>
      </c>
      <c r="G8598" t="s">
        <v>311</v>
      </c>
      <c r="H8598">
        <v>154.77000000000001</v>
      </c>
      <c r="I8598" t="s">
        <v>507</v>
      </c>
      <c r="J8598" t="s">
        <v>347</v>
      </c>
      <c r="K8598" t="s">
        <v>412</v>
      </c>
    </row>
    <row r="8599" spans="1:11" hidden="1" x14ac:dyDescent="0.35">
      <c r="A8599" t="s">
        <v>406</v>
      </c>
      <c r="B8599" t="s">
        <v>84</v>
      </c>
      <c r="C8599" t="s">
        <v>411</v>
      </c>
      <c r="D8599" t="s">
        <v>78</v>
      </c>
      <c r="E8599">
        <v>2022</v>
      </c>
      <c r="F8599" t="s">
        <v>500</v>
      </c>
      <c r="G8599" t="s">
        <v>311</v>
      </c>
      <c r="H8599">
        <v>6014.39</v>
      </c>
      <c r="I8599" t="s">
        <v>507</v>
      </c>
      <c r="J8599" t="s">
        <v>14</v>
      </c>
      <c r="K8599" t="s">
        <v>412</v>
      </c>
    </row>
    <row r="8600" spans="1:11" hidden="1" x14ac:dyDescent="0.35">
      <c r="A8600" t="s">
        <v>406</v>
      </c>
      <c r="B8600" t="s">
        <v>84</v>
      </c>
      <c r="C8600" t="s">
        <v>411</v>
      </c>
      <c r="D8600" t="s">
        <v>78</v>
      </c>
      <c r="E8600">
        <v>2022</v>
      </c>
      <c r="F8600" t="s">
        <v>500</v>
      </c>
      <c r="G8600" t="s">
        <v>311</v>
      </c>
      <c r="H8600">
        <v>2939.24</v>
      </c>
      <c r="I8600" t="s">
        <v>507</v>
      </c>
      <c r="J8600" t="s">
        <v>347</v>
      </c>
      <c r="K8600" t="s">
        <v>412</v>
      </c>
    </row>
    <row r="8601" spans="1:11" hidden="1" x14ac:dyDescent="0.35">
      <c r="A8601" t="s">
        <v>406</v>
      </c>
      <c r="B8601" t="s">
        <v>84</v>
      </c>
      <c r="C8601" t="s">
        <v>411</v>
      </c>
      <c r="D8601" t="s">
        <v>78</v>
      </c>
      <c r="E8601">
        <v>2022</v>
      </c>
      <c r="F8601" t="s">
        <v>500</v>
      </c>
      <c r="G8601" t="s">
        <v>311</v>
      </c>
      <c r="H8601">
        <v>2054.25</v>
      </c>
      <c r="I8601" t="s">
        <v>507</v>
      </c>
      <c r="J8601" t="s">
        <v>14</v>
      </c>
      <c r="K8601" t="s">
        <v>412</v>
      </c>
    </row>
    <row r="8602" spans="1:11" hidden="1" x14ac:dyDescent="0.35">
      <c r="A8602" t="s">
        <v>406</v>
      </c>
      <c r="B8602" t="s">
        <v>84</v>
      </c>
      <c r="C8602" t="s">
        <v>411</v>
      </c>
      <c r="D8602" t="s">
        <v>78</v>
      </c>
      <c r="E8602">
        <v>2022</v>
      </c>
      <c r="F8602" t="s">
        <v>500</v>
      </c>
      <c r="G8602" t="s">
        <v>311</v>
      </c>
      <c r="H8602">
        <v>1003.91</v>
      </c>
      <c r="I8602" t="s">
        <v>507</v>
      </c>
      <c r="J8602" t="s">
        <v>347</v>
      </c>
      <c r="K8602" t="s">
        <v>412</v>
      </c>
    </row>
    <row r="8603" spans="1:11" hidden="1" x14ac:dyDescent="0.35">
      <c r="A8603" t="s">
        <v>406</v>
      </c>
      <c r="B8603" t="s">
        <v>84</v>
      </c>
      <c r="C8603" t="s">
        <v>411</v>
      </c>
      <c r="D8603" t="s">
        <v>78</v>
      </c>
      <c r="E8603">
        <v>2022</v>
      </c>
      <c r="F8603" t="s">
        <v>71</v>
      </c>
      <c r="G8603" t="s">
        <v>310</v>
      </c>
      <c r="H8603">
        <v>71.930000000000007</v>
      </c>
      <c r="I8603" t="s">
        <v>507</v>
      </c>
      <c r="J8603" t="s">
        <v>347</v>
      </c>
      <c r="K8603" t="s">
        <v>412</v>
      </c>
    </row>
    <row r="8604" spans="1:11" hidden="1" x14ac:dyDescent="0.35">
      <c r="A8604" t="s">
        <v>406</v>
      </c>
      <c r="B8604" t="s">
        <v>84</v>
      </c>
      <c r="C8604" t="s">
        <v>411</v>
      </c>
      <c r="D8604" t="s">
        <v>78</v>
      </c>
      <c r="E8604">
        <v>2022</v>
      </c>
      <c r="F8604" t="s">
        <v>71</v>
      </c>
      <c r="G8604" t="s">
        <v>310</v>
      </c>
      <c r="H8604">
        <v>4.9800000000000004</v>
      </c>
      <c r="I8604" t="s">
        <v>507</v>
      </c>
      <c r="J8604" t="s">
        <v>347</v>
      </c>
      <c r="K8604" t="s">
        <v>412</v>
      </c>
    </row>
    <row r="8605" spans="1:11" hidden="1" x14ac:dyDescent="0.35">
      <c r="A8605" t="s">
        <v>406</v>
      </c>
      <c r="B8605" t="s">
        <v>84</v>
      </c>
      <c r="C8605" t="s">
        <v>411</v>
      </c>
      <c r="D8605" t="s">
        <v>78</v>
      </c>
      <c r="E8605">
        <v>2022</v>
      </c>
      <c r="F8605" t="s">
        <v>71</v>
      </c>
      <c r="G8605" t="s">
        <v>310</v>
      </c>
      <c r="H8605">
        <v>94.59</v>
      </c>
      <c r="I8605" t="s">
        <v>507</v>
      </c>
      <c r="J8605" t="s">
        <v>347</v>
      </c>
      <c r="K8605" t="s">
        <v>412</v>
      </c>
    </row>
    <row r="8606" spans="1:11" hidden="1" x14ac:dyDescent="0.35">
      <c r="A8606" t="s">
        <v>406</v>
      </c>
      <c r="B8606" t="s">
        <v>84</v>
      </c>
      <c r="C8606" t="s">
        <v>411</v>
      </c>
      <c r="D8606" t="s">
        <v>78</v>
      </c>
      <c r="E8606">
        <v>2022</v>
      </c>
      <c r="F8606" t="s">
        <v>71</v>
      </c>
      <c r="G8606" t="s">
        <v>310</v>
      </c>
      <c r="H8606">
        <v>32.31</v>
      </c>
      <c r="I8606" t="s">
        <v>507</v>
      </c>
      <c r="J8606" t="s">
        <v>347</v>
      </c>
      <c r="K8606" t="s">
        <v>412</v>
      </c>
    </row>
    <row r="8607" spans="1:11" hidden="1" x14ac:dyDescent="0.35">
      <c r="A8607" t="s">
        <v>406</v>
      </c>
      <c r="B8607" t="s">
        <v>84</v>
      </c>
      <c r="C8607" t="s">
        <v>411</v>
      </c>
      <c r="D8607" t="s">
        <v>78</v>
      </c>
      <c r="E8607">
        <v>2022</v>
      </c>
      <c r="F8607" t="s">
        <v>506</v>
      </c>
      <c r="G8607" t="s">
        <v>309</v>
      </c>
      <c r="H8607">
        <v>805.99</v>
      </c>
      <c r="I8607" t="s">
        <v>507</v>
      </c>
      <c r="J8607" t="s">
        <v>347</v>
      </c>
      <c r="K8607" t="s">
        <v>412</v>
      </c>
    </row>
    <row r="8608" spans="1:11" hidden="1" x14ac:dyDescent="0.35">
      <c r="A8608" t="s">
        <v>406</v>
      </c>
      <c r="B8608" t="s">
        <v>84</v>
      </c>
      <c r="C8608" t="s">
        <v>411</v>
      </c>
      <c r="D8608" t="s">
        <v>78</v>
      </c>
      <c r="E8608">
        <v>2022</v>
      </c>
      <c r="F8608" t="s">
        <v>506</v>
      </c>
      <c r="G8608" t="s">
        <v>309</v>
      </c>
      <c r="H8608">
        <v>55.82</v>
      </c>
      <c r="I8608" t="s">
        <v>507</v>
      </c>
      <c r="J8608" t="s">
        <v>347</v>
      </c>
      <c r="K8608" t="s">
        <v>412</v>
      </c>
    </row>
    <row r="8609" spans="1:11" hidden="1" x14ac:dyDescent="0.35">
      <c r="A8609" t="s">
        <v>406</v>
      </c>
      <c r="B8609" t="s">
        <v>84</v>
      </c>
      <c r="C8609" t="s">
        <v>411</v>
      </c>
      <c r="D8609" t="s">
        <v>78</v>
      </c>
      <c r="E8609">
        <v>2022</v>
      </c>
      <c r="F8609" t="s">
        <v>506</v>
      </c>
      <c r="G8609" t="s">
        <v>309</v>
      </c>
      <c r="H8609">
        <v>1059.8900000000001</v>
      </c>
      <c r="I8609" t="s">
        <v>507</v>
      </c>
      <c r="J8609" t="s">
        <v>347</v>
      </c>
      <c r="K8609" t="s">
        <v>412</v>
      </c>
    </row>
    <row r="8610" spans="1:11" hidden="1" x14ac:dyDescent="0.35">
      <c r="A8610" t="s">
        <v>406</v>
      </c>
      <c r="B8610" t="s">
        <v>84</v>
      </c>
      <c r="C8610" t="s">
        <v>411</v>
      </c>
      <c r="D8610" t="s">
        <v>78</v>
      </c>
      <c r="E8610">
        <v>2022</v>
      </c>
      <c r="F8610" t="s">
        <v>506</v>
      </c>
      <c r="G8610" t="s">
        <v>309</v>
      </c>
      <c r="H8610">
        <v>362.02</v>
      </c>
      <c r="I8610" t="s">
        <v>507</v>
      </c>
      <c r="J8610" t="s">
        <v>347</v>
      </c>
      <c r="K8610" t="s">
        <v>412</v>
      </c>
    </row>
    <row r="8611" spans="1:11" hidden="1" x14ac:dyDescent="0.35">
      <c r="A8611" t="s">
        <v>406</v>
      </c>
      <c r="B8611" t="s">
        <v>84</v>
      </c>
      <c r="C8611" t="s">
        <v>411</v>
      </c>
      <c r="D8611" t="s">
        <v>78</v>
      </c>
      <c r="E8611">
        <v>2022</v>
      </c>
      <c r="F8611" t="s">
        <v>148</v>
      </c>
      <c r="G8611" t="s">
        <v>308</v>
      </c>
      <c r="H8611">
        <v>17.64</v>
      </c>
      <c r="I8611" t="s">
        <v>507</v>
      </c>
      <c r="J8611" t="s">
        <v>347</v>
      </c>
      <c r="K8611" t="s">
        <v>412</v>
      </c>
    </row>
    <row r="8612" spans="1:11" hidden="1" x14ac:dyDescent="0.35">
      <c r="A8612" t="s">
        <v>406</v>
      </c>
      <c r="B8612" t="s">
        <v>84</v>
      </c>
      <c r="C8612" t="s">
        <v>411</v>
      </c>
      <c r="D8612" t="s">
        <v>78</v>
      </c>
      <c r="E8612">
        <v>2022</v>
      </c>
      <c r="F8612" t="s">
        <v>148</v>
      </c>
      <c r="G8612" t="s">
        <v>308</v>
      </c>
      <c r="H8612">
        <v>1.22</v>
      </c>
      <c r="I8612" t="s">
        <v>507</v>
      </c>
      <c r="J8612" t="s">
        <v>347</v>
      </c>
      <c r="K8612" t="s">
        <v>412</v>
      </c>
    </row>
    <row r="8613" spans="1:11" hidden="1" x14ac:dyDescent="0.35">
      <c r="A8613" t="s">
        <v>406</v>
      </c>
      <c r="B8613" t="s">
        <v>84</v>
      </c>
      <c r="C8613" t="s">
        <v>411</v>
      </c>
      <c r="D8613" t="s">
        <v>78</v>
      </c>
      <c r="E8613">
        <v>2022</v>
      </c>
      <c r="F8613" t="s">
        <v>148</v>
      </c>
      <c r="G8613" t="s">
        <v>308</v>
      </c>
      <c r="H8613">
        <v>23.21</v>
      </c>
      <c r="I8613" t="s">
        <v>507</v>
      </c>
      <c r="J8613" t="s">
        <v>347</v>
      </c>
      <c r="K8613" t="s">
        <v>412</v>
      </c>
    </row>
    <row r="8614" spans="1:11" hidden="1" x14ac:dyDescent="0.35">
      <c r="A8614" t="s">
        <v>406</v>
      </c>
      <c r="B8614" t="s">
        <v>84</v>
      </c>
      <c r="C8614" t="s">
        <v>411</v>
      </c>
      <c r="D8614" t="s">
        <v>78</v>
      </c>
      <c r="E8614">
        <v>2022</v>
      </c>
      <c r="F8614" t="s">
        <v>148</v>
      </c>
      <c r="G8614" t="s">
        <v>308</v>
      </c>
      <c r="H8614">
        <v>7.93</v>
      </c>
      <c r="I8614" t="s">
        <v>507</v>
      </c>
      <c r="J8614" t="s">
        <v>347</v>
      </c>
      <c r="K8614" t="s">
        <v>412</v>
      </c>
    </row>
    <row r="8615" spans="1:11" hidden="1" x14ac:dyDescent="0.35">
      <c r="A8615" t="s">
        <v>406</v>
      </c>
      <c r="B8615" t="s">
        <v>84</v>
      </c>
      <c r="C8615" t="s">
        <v>411</v>
      </c>
      <c r="D8615" t="s">
        <v>78</v>
      </c>
      <c r="E8615">
        <v>2022</v>
      </c>
      <c r="F8615" t="s">
        <v>156</v>
      </c>
      <c r="G8615" t="s">
        <v>307</v>
      </c>
      <c r="H8615">
        <v>0.16</v>
      </c>
      <c r="I8615" t="s">
        <v>507</v>
      </c>
      <c r="J8615" t="s">
        <v>14</v>
      </c>
      <c r="K8615" t="s">
        <v>412</v>
      </c>
    </row>
    <row r="8616" spans="1:11" hidden="1" x14ac:dyDescent="0.35">
      <c r="A8616" t="s">
        <v>406</v>
      </c>
      <c r="B8616" t="s">
        <v>84</v>
      </c>
      <c r="C8616" t="s">
        <v>411</v>
      </c>
      <c r="D8616" t="s">
        <v>78</v>
      </c>
      <c r="E8616">
        <v>2022</v>
      </c>
      <c r="F8616" t="s">
        <v>156</v>
      </c>
      <c r="G8616" t="s">
        <v>307</v>
      </c>
      <c r="H8616">
        <v>1.07</v>
      </c>
      <c r="I8616" t="s">
        <v>507</v>
      </c>
      <c r="J8616" t="s">
        <v>347</v>
      </c>
      <c r="K8616" t="s">
        <v>412</v>
      </c>
    </row>
    <row r="8617" spans="1:11" hidden="1" x14ac:dyDescent="0.35">
      <c r="A8617" t="s">
        <v>406</v>
      </c>
      <c r="B8617" t="s">
        <v>84</v>
      </c>
      <c r="C8617" t="s">
        <v>411</v>
      </c>
      <c r="D8617" t="s">
        <v>78</v>
      </c>
      <c r="E8617">
        <v>2022</v>
      </c>
      <c r="F8617" t="s">
        <v>156</v>
      </c>
      <c r="G8617" t="s">
        <v>307</v>
      </c>
      <c r="H8617">
        <v>0.01</v>
      </c>
      <c r="I8617" t="s">
        <v>507</v>
      </c>
      <c r="J8617" t="s">
        <v>14</v>
      </c>
      <c r="K8617" t="s">
        <v>412</v>
      </c>
    </row>
    <row r="8618" spans="1:11" hidden="1" x14ac:dyDescent="0.35">
      <c r="A8618" t="s">
        <v>406</v>
      </c>
      <c r="B8618" t="s">
        <v>84</v>
      </c>
      <c r="C8618" t="s">
        <v>411</v>
      </c>
      <c r="D8618" t="s">
        <v>78</v>
      </c>
      <c r="E8618">
        <v>2022</v>
      </c>
      <c r="F8618" t="s">
        <v>156</v>
      </c>
      <c r="G8618" t="s">
        <v>307</v>
      </c>
      <c r="H8618">
        <v>7.0000000000000007E-2</v>
      </c>
      <c r="I8618" t="s">
        <v>507</v>
      </c>
      <c r="J8618" t="s">
        <v>347</v>
      </c>
      <c r="K8618" t="s">
        <v>412</v>
      </c>
    </row>
    <row r="8619" spans="1:11" hidden="1" x14ac:dyDescent="0.35">
      <c r="A8619" t="s">
        <v>406</v>
      </c>
      <c r="B8619" t="s">
        <v>84</v>
      </c>
      <c r="C8619" t="s">
        <v>411</v>
      </c>
      <c r="D8619" t="s">
        <v>78</v>
      </c>
      <c r="E8619">
        <v>2022</v>
      </c>
      <c r="F8619" t="s">
        <v>156</v>
      </c>
      <c r="G8619" t="s">
        <v>307</v>
      </c>
      <c r="H8619">
        <v>0.22</v>
      </c>
      <c r="I8619" t="s">
        <v>507</v>
      </c>
      <c r="J8619" t="s">
        <v>14</v>
      </c>
      <c r="K8619" t="s">
        <v>412</v>
      </c>
    </row>
    <row r="8620" spans="1:11" hidden="1" x14ac:dyDescent="0.35">
      <c r="A8620" t="s">
        <v>406</v>
      </c>
      <c r="B8620" t="s">
        <v>84</v>
      </c>
      <c r="C8620" t="s">
        <v>411</v>
      </c>
      <c r="D8620" t="s">
        <v>78</v>
      </c>
      <c r="E8620">
        <v>2022</v>
      </c>
      <c r="F8620" t="s">
        <v>156</v>
      </c>
      <c r="G8620" t="s">
        <v>307</v>
      </c>
      <c r="H8620">
        <v>1.4</v>
      </c>
      <c r="I8620" t="s">
        <v>507</v>
      </c>
      <c r="J8620" t="s">
        <v>347</v>
      </c>
      <c r="K8620" t="s">
        <v>412</v>
      </c>
    </row>
    <row r="8621" spans="1:11" hidden="1" x14ac:dyDescent="0.35">
      <c r="A8621" t="s">
        <v>406</v>
      </c>
      <c r="B8621" t="s">
        <v>84</v>
      </c>
      <c r="C8621" t="s">
        <v>411</v>
      </c>
      <c r="D8621" t="s">
        <v>78</v>
      </c>
      <c r="E8621">
        <v>2022</v>
      </c>
      <c r="F8621" t="s">
        <v>156</v>
      </c>
      <c r="G8621" t="s">
        <v>307</v>
      </c>
      <c r="H8621">
        <v>7.0000000000000007E-2</v>
      </c>
      <c r="I8621" t="s">
        <v>507</v>
      </c>
      <c r="J8621" t="s">
        <v>14</v>
      </c>
      <c r="K8621" t="s">
        <v>412</v>
      </c>
    </row>
    <row r="8622" spans="1:11" hidden="1" x14ac:dyDescent="0.35">
      <c r="A8622" t="s">
        <v>406</v>
      </c>
      <c r="B8622" t="s">
        <v>84</v>
      </c>
      <c r="C8622" t="s">
        <v>411</v>
      </c>
      <c r="D8622" t="s">
        <v>78</v>
      </c>
      <c r="E8622">
        <v>2022</v>
      </c>
      <c r="F8622" t="s">
        <v>156</v>
      </c>
      <c r="G8622" t="s">
        <v>307</v>
      </c>
      <c r="H8622">
        <v>0.48</v>
      </c>
      <c r="I8622" t="s">
        <v>507</v>
      </c>
      <c r="J8622" t="s">
        <v>347</v>
      </c>
      <c r="K8622" t="s">
        <v>412</v>
      </c>
    </row>
    <row r="8623" spans="1:11" hidden="1" x14ac:dyDescent="0.35">
      <c r="A8623" t="s">
        <v>406</v>
      </c>
      <c r="B8623" t="s">
        <v>84</v>
      </c>
      <c r="C8623" t="s">
        <v>418</v>
      </c>
      <c r="D8623" t="s">
        <v>78</v>
      </c>
      <c r="E8623">
        <v>2022</v>
      </c>
      <c r="F8623" t="s">
        <v>500</v>
      </c>
      <c r="G8623" t="s">
        <v>311</v>
      </c>
      <c r="H8623">
        <v>15294.02</v>
      </c>
      <c r="I8623" t="s">
        <v>507</v>
      </c>
      <c r="J8623" t="s">
        <v>14</v>
      </c>
      <c r="K8623" t="s">
        <v>417</v>
      </c>
    </row>
    <row r="8624" spans="1:11" hidden="1" x14ac:dyDescent="0.35">
      <c r="A8624" t="s">
        <v>406</v>
      </c>
      <c r="B8624" t="s">
        <v>84</v>
      </c>
      <c r="C8624" t="s">
        <v>418</v>
      </c>
      <c r="D8624" t="s">
        <v>78</v>
      </c>
      <c r="E8624">
        <v>2022</v>
      </c>
      <c r="F8624" t="s">
        <v>500</v>
      </c>
      <c r="G8624" t="s">
        <v>311</v>
      </c>
      <c r="H8624">
        <v>6453.6</v>
      </c>
      <c r="I8624" t="s">
        <v>507</v>
      </c>
      <c r="J8624" t="s">
        <v>347</v>
      </c>
      <c r="K8624" t="s">
        <v>417</v>
      </c>
    </row>
    <row r="8625" spans="1:11" hidden="1" x14ac:dyDescent="0.35">
      <c r="A8625" t="s">
        <v>406</v>
      </c>
      <c r="B8625" t="s">
        <v>84</v>
      </c>
      <c r="C8625" t="s">
        <v>418</v>
      </c>
      <c r="D8625" t="s">
        <v>78</v>
      </c>
      <c r="E8625">
        <v>2022</v>
      </c>
      <c r="F8625" t="s">
        <v>71</v>
      </c>
      <c r="G8625" t="s">
        <v>310</v>
      </c>
      <c r="H8625">
        <v>236.18</v>
      </c>
      <c r="I8625" t="s">
        <v>507</v>
      </c>
      <c r="J8625" t="s">
        <v>347</v>
      </c>
      <c r="K8625" t="s">
        <v>417</v>
      </c>
    </row>
    <row r="8626" spans="1:11" hidden="1" x14ac:dyDescent="0.35">
      <c r="A8626" t="s">
        <v>406</v>
      </c>
      <c r="B8626" t="s">
        <v>84</v>
      </c>
      <c r="C8626" t="s">
        <v>418</v>
      </c>
      <c r="D8626" t="s">
        <v>78</v>
      </c>
      <c r="E8626">
        <v>2022</v>
      </c>
      <c r="F8626" t="s">
        <v>506</v>
      </c>
      <c r="G8626" t="s">
        <v>309</v>
      </c>
      <c r="H8626">
        <v>2166.33</v>
      </c>
      <c r="I8626" t="s">
        <v>507</v>
      </c>
      <c r="J8626" t="s">
        <v>347</v>
      </c>
      <c r="K8626" t="s">
        <v>417</v>
      </c>
    </row>
    <row r="8627" spans="1:11" hidden="1" x14ac:dyDescent="0.35">
      <c r="A8627" t="s">
        <v>406</v>
      </c>
      <c r="B8627" t="s">
        <v>84</v>
      </c>
      <c r="C8627" t="s">
        <v>418</v>
      </c>
      <c r="D8627" t="s">
        <v>78</v>
      </c>
      <c r="E8627">
        <v>2022</v>
      </c>
      <c r="F8627" t="s">
        <v>148</v>
      </c>
      <c r="G8627" t="s">
        <v>308</v>
      </c>
      <c r="H8627">
        <v>200</v>
      </c>
      <c r="I8627" t="s">
        <v>507</v>
      </c>
      <c r="J8627" t="s">
        <v>347</v>
      </c>
      <c r="K8627" t="s">
        <v>417</v>
      </c>
    </row>
    <row r="8628" spans="1:11" hidden="1" x14ac:dyDescent="0.35">
      <c r="A8628" t="s">
        <v>406</v>
      </c>
      <c r="B8628" t="s">
        <v>84</v>
      </c>
      <c r="C8628" t="s">
        <v>418</v>
      </c>
      <c r="D8628" t="s">
        <v>78</v>
      </c>
      <c r="E8628">
        <v>2022</v>
      </c>
      <c r="F8628" t="s">
        <v>156</v>
      </c>
      <c r="G8628" t="s">
        <v>307</v>
      </c>
      <c r="H8628">
        <v>24.23</v>
      </c>
      <c r="I8628" t="s">
        <v>507</v>
      </c>
      <c r="J8628" t="s">
        <v>14</v>
      </c>
      <c r="K8628" t="s">
        <v>417</v>
      </c>
    </row>
    <row r="8629" spans="1:11" hidden="1" x14ac:dyDescent="0.35">
      <c r="A8629" t="s">
        <v>406</v>
      </c>
      <c r="B8629" t="s">
        <v>84</v>
      </c>
      <c r="C8629" t="s">
        <v>418</v>
      </c>
      <c r="D8629" t="s">
        <v>78</v>
      </c>
      <c r="E8629">
        <v>2022</v>
      </c>
      <c r="F8629" t="s">
        <v>156</v>
      </c>
      <c r="G8629" t="s">
        <v>307</v>
      </c>
      <c r="H8629">
        <v>4.07</v>
      </c>
      <c r="I8629" t="s">
        <v>507</v>
      </c>
      <c r="J8629" t="s">
        <v>347</v>
      </c>
      <c r="K8629" t="s">
        <v>417</v>
      </c>
    </row>
    <row r="8630" spans="1:11" hidden="1" x14ac:dyDescent="0.35">
      <c r="A8630" t="s">
        <v>406</v>
      </c>
      <c r="B8630" t="s">
        <v>84</v>
      </c>
      <c r="C8630" t="s">
        <v>419</v>
      </c>
      <c r="D8630" t="s">
        <v>78</v>
      </c>
      <c r="E8630">
        <v>2022</v>
      </c>
      <c r="F8630" t="s">
        <v>500</v>
      </c>
      <c r="G8630" t="s">
        <v>311</v>
      </c>
      <c r="H8630">
        <v>18547.62</v>
      </c>
      <c r="I8630" t="s">
        <v>507</v>
      </c>
      <c r="J8630" t="s">
        <v>14</v>
      </c>
      <c r="K8630" t="s">
        <v>415</v>
      </c>
    </row>
    <row r="8631" spans="1:11" hidden="1" x14ac:dyDescent="0.35">
      <c r="A8631" t="s">
        <v>406</v>
      </c>
      <c r="B8631" t="s">
        <v>84</v>
      </c>
      <c r="C8631" t="s">
        <v>419</v>
      </c>
      <c r="D8631" t="s">
        <v>78</v>
      </c>
      <c r="E8631">
        <v>2022</v>
      </c>
      <c r="F8631" t="s">
        <v>500</v>
      </c>
      <c r="G8631" t="s">
        <v>311</v>
      </c>
      <c r="H8631">
        <v>6473.43</v>
      </c>
      <c r="I8631" t="s">
        <v>507</v>
      </c>
      <c r="J8631" t="s">
        <v>347</v>
      </c>
      <c r="K8631" t="s">
        <v>415</v>
      </c>
    </row>
    <row r="8632" spans="1:11" hidden="1" x14ac:dyDescent="0.35">
      <c r="A8632" t="s">
        <v>406</v>
      </c>
      <c r="B8632" t="s">
        <v>84</v>
      </c>
      <c r="C8632" t="s">
        <v>419</v>
      </c>
      <c r="D8632" t="s">
        <v>78</v>
      </c>
      <c r="E8632">
        <v>2022</v>
      </c>
      <c r="F8632" t="s">
        <v>506</v>
      </c>
      <c r="G8632" t="s">
        <v>309</v>
      </c>
      <c r="H8632">
        <v>2148.84</v>
      </c>
      <c r="I8632" t="s">
        <v>507</v>
      </c>
      <c r="J8632" t="s">
        <v>347</v>
      </c>
      <c r="K8632" t="s">
        <v>415</v>
      </c>
    </row>
    <row r="8633" spans="1:11" hidden="1" x14ac:dyDescent="0.35">
      <c r="A8633" t="s">
        <v>406</v>
      </c>
      <c r="B8633" t="s">
        <v>84</v>
      </c>
      <c r="C8633" t="s">
        <v>419</v>
      </c>
      <c r="D8633" t="s">
        <v>78</v>
      </c>
      <c r="E8633">
        <v>2022</v>
      </c>
      <c r="F8633" t="s">
        <v>148</v>
      </c>
      <c r="G8633" t="s">
        <v>308</v>
      </c>
      <c r="H8633">
        <v>350</v>
      </c>
      <c r="I8633" t="s">
        <v>507</v>
      </c>
      <c r="J8633" t="s">
        <v>347</v>
      </c>
      <c r="K8633" t="s">
        <v>415</v>
      </c>
    </row>
    <row r="8634" spans="1:11" hidden="1" x14ac:dyDescent="0.35">
      <c r="A8634" t="s">
        <v>406</v>
      </c>
      <c r="B8634" t="s">
        <v>84</v>
      </c>
      <c r="C8634" t="s">
        <v>419</v>
      </c>
      <c r="D8634" t="s">
        <v>78</v>
      </c>
      <c r="E8634">
        <v>2022</v>
      </c>
      <c r="F8634" t="s">
        <v>156</v>
      </c>
      <c r="G8634" t="s">
        <v>307</v>
      </c>
      <c r="H8634">
        <v>21.01</v>
      </c>
      <c r="I8634" t="s">
        <v>507</v>
      </c>
      <c r="J8634" t="s">
        <v>14</v>
      </c>
      <c r="K8634" t="s">
        <v>415</v>
      </c>
    </row>
    <row r="8635" spans="1:11" hidden="1" x14ac:dyDescent="0.35">
      <c r="A8635" t="s">
        <v>406</v>
      </c>
      <c r="B8635" t="s">
        <v>84</v>
      </c>
      <c r="C8635" t="s">
        <v>419</v>
      </c>
      <c r="D8635" t="s">
        <v>78</v>
      </c>
      <c r="E8635">
        <v>2022</v>
      </c>
      <c r="F8635" t="s">
        <v>156</v>
      </c>
      <c r="G8635" t="s">
        <v>307</v>
      </c>
      <c r="H8635">
        <v>1.75</v>
      </c>
      <c r="I8635" t="s">
        <v>507</v>
      </c>
      <c r="J8635" t="s">
        <v>347</v>
      </c>
      <c r="K8635" t="s">
        <v>415</v>
      </c>
    </row>
    <row r="8636" spans="1:11" hidden="1" x14ac:dyDescent="0.35">
      <c r="A8636" t="s">
        <v>406</v>
      </c>
      <c r="B8636" t="s">
        <v>84</v>
      </c>
      <c r="C8636" t="s">
        <v>420</v>
      </c>
      <c r="D8636" t="s">
        <v>78</v>
      </c>
      <c r="E8636">
        <v>2022</v>
      </c>
      <c r="F8636" t="s">
        <v>500</v>
      </c>
      <c r="G8636" t="s">
        <v>311</v>
      </c>
      <c r="H8636">
        <v>14430.52</v>
      </c>
      <c r="I8636" t="s">
        <v>507</v>
      </c>
      <c r="J8636" t="s">
        <v>14</v>
      </c>
      <c r="K8636" t="s">
        <v>416</v>
      </c>
    </row>
    <row r="8637" spans="1:11" hidden="1" x14ac:dyDescent="0.35">
      <c r="A8637" t="s">
        <v>406</v>
      </c>
      <c r="B8637" t="s">
        <v>84</v>
      </c>
      <c r="C8637" t="s">
        <v>420</v>
      </c>
      <c r="D8637" t="s">
        <v>78</v>
      </c>
      <c r="E8637">
        <v>2022</v>
      </c>
      <c r="F8637" t="s">
        <v>500</v>
      </c>
      <c r="G8637" t="s">
        <v>311</v>
      </c>
      <c r="H8637">
        <v>6474.09</v>
      </c>
      <c r="I8637" t="s">
        <v>507</v>
      </c>
      <c r="J8637" t="s">
        <v>347</v>
      </c>
      <c r="K8637" t="s">
        <v>416</v>
      </c>
    </row>
    <row r="8638" spans="1:11" hidden="1" x14ac:dyDescent="0.35">
      <c r="A8638" t="s">
        <v>406</v>
      </c>
      <c r="B8638" t="s">
        <v>84</v>
      </c>
      <c r="C8638" t="s">
        <v>420</v>
      </c>
      <c r="D8638" t="s">
        <v>78</v>
      </c>
      <c r="E8638">
        <v>2022</v>
      </c>
      <c r="F8638" t="s">
        <v>71</v>
      </c>
      <c r="G8638" t="s">
        <v>310</v>
      </c>
      <c r="H8638">
        <v>107.18</v>
      </c>
      <c r="I8638" t="s">
        <v>507</v>
      </c>
      <c r="J8638" t="s">
        <v>347</v>
      </c>
      <c r="K8638" t="s">
        <v>416</v>
      </c>
    </row>
    <row r="8639" spans="1:11" hidden="1" x14ac:dyDescent="0.35">
      <c r="A8639" t="s">
        <v>406</v>
      </c>
      <c r="B8639" t="s">
        <v>84</v>
      </c>
      <c r="C8639" t="s">
        <v>420</v>
      </c>
      <c r="D8639" t="s">
        <v>78</v>
      </c>
      <c r="E8639">
        <v>2022</v>
      </c>
      <c r="F8639" t="s">
        <v>506</v>
      </c>
      <c r="G8639" t="s">
        <v>309</v>
      </c>
      <c r="H8639">
        <v>2148.2399999999998</v>
      </c>
      <c r="I8639" t="s">
        <v>507</v>
      </c>
      <c r="J8639" t="s">
        <v>347</v>
      </c>
      <c r="K8639" t="s">
        <v>416</v>
      </c>
    </row>
    <row r="8640" spans="1:11" hidden="1" x14ac:dyDescent="0.35">
      <c r="A8640" t="s">
        <v>406</v>
      </c>
      <c r="B8640" t="s">
        <v>84</v>
      </c>
      <c r="C8640" t="s">
        <v>420</v>
      </c>
      <c r="D8640" t="s">
        <v>78</v>
      </c>
      <c r="E8640">
        <v>2022</v>
      </c>
      <c r="F8640" t="s">
        <v>148</v>
      </c>
      <c r="G8640" t="s">
        <v>308</v>
      </c>
      <c r="H8640">
        <v>200</v>
      </c>
      <c r="I8640" t="s">
        <v>507</v>
      </c>
      <c r="J8640" t="s">
        <v>347</v>
      </c>
      <c r="K8640" t="s">
        <v>416</v>
      </c>
    </row>
    <row r="8641" spans="1:11" hidden="1" x14ac:dyDescent="0.35">
      <c r="A8641" t="s">
        <v>406</v>
      </c>
      <c r="B8641" t="s">
        <v>84</v>
      </c>
      <c r="C8641" t="s">
        <v>420</v>
      </c>
      <c r="D8641" t="s">
        <v>78</v>
      </c>
      <c r="E8641">
        <v>2022</v>
      </c>
      <c r="F8641" t="s">
        <v>156</v>
      </c>
      <c r="G8641" t="s">
        <v>307</v>
      </c>
      <c r="H8641">
        <v>28.87</v>
      </c>
      <c r="I8641" t="s">
        <v>507</v>
      </c>
      <c r="J8641" t="s">
        <v>14</v>
      </c>
      <c r="K8641" t="s">
        <v>416</v>
      </c>
    </row>
    <row r="8642" spans="1:11" hidden="1" x14ac:dyDescent="0.35">
      <c r="A8642" t="s">
        <v>406</v>
      </c>
      <c r="B8642" t="s">
        <v>84</v>
      </c>
      <c r="C8642" t="s">
        <v>420</v>
      </c>
      <c r="D8642" t="s">
        <v>78</v>
      </c>
      <c r="E8642">
        <v>2022</v>
      </c>
      <c r="F8642" t="s">
        <v>156</v>
      </c>
      <c r="G8642" t="s">
        <v>307</v>
      </c>
      <c r="H8642">
        <v>4.2699999999999996</v>
      </c>
      <c r="I8642" t="s">
        <v>507</v>
      </c>
      <c r="J8642" t="s">
        <v>347</v>
      </c>
      <c r="K8642" t="s">
        <v>416</v>
      </c>
    </row>
    <row r="8643" spans="1:11" hidden="1" x14ac:dyDescent="0.35">
      <c r="A8643" t="s">
        <v>406</v>
      </c>
      <c r="B8643" t="s">
        <v>84</v>
      </c>
      <c r="C8643" t="s">
        <v>421</v>
      </c>
      <c r="D8643" t="s">
        <v>78</v>
      </c>
      <c r="E8643">
        <v>2022</v>
      </c>
      <c r="F8643" t="s">
        <v>500</v>
      </c>
      <c r="G8643" t="s">
        <v>311</v>
      </c>
      <c r="H8643">
        <v>18758.63</v>
      </c>
      <c r="I8643" t="s">
        <v>507</v>
      </c>
      <c r="J8643" t="s">
        <v>14</v>
      </c>
      <c r="K8643" t="s">
        <v>414</v>
      </c>
    </row>
    <row r="8644" spans="1:11" hidden="1" x14ac:dyDescent="0.35">
      <c r="A8644" t="s">
        <v>406</v>
      </c>
      <c r="B8644" t="s">
        <v>84</v>
      </c>
      <c r="C8644" t="s">
        <v>421</v>
      </c>
      <c r="D8644" t="s">
        <v>78</v>
      </c>
      <c r="E8644">
        <v>2022</v>
      </c>
      <c r="F8644" t="s">
        <v>500</v>
      </c>
      <c r="G8644" t="s">
        <v>311</v>
      </c>
      <c r="H8644">
        <v>6325.92</v>
      </c>
      <c r="I8644" t="s">
        <v>507</v>
      </c>
      <c r="J8644" t="s">
        <v>347</v>
      </c>
      <c r="K8644" t="s">
        <v>414</v>
      </c>
    </row>
    <row r="8645" spans="1:11" hidden="1" x14ac:dyDescent="0.35">
      <c r="A8645" t="s">
        <v>406</v>
      </c>
      <c r="B8645" t="s">
        <v>84</v>
      </c>
      <c r="C8645" t="s">
        <v>421</v>
      </c>
      <c r="D8645" t="s">
        <v>78</v>
      </c>
      <c r="E8645">
        <v>2022</v>
      </c>
      <c r="F8645" t="s">
        <v>71</v>
      </c>
      <c r="G8645" t="s">
        <v>310</v>
      </c>
      <c r="H8645">
        <v>126.18</v>
      </c>
      <c r="I8645" t="s">
        <v>507</v>
      </c>
      <c r="J8645" t="s">
        <v>347</v>
      </c>
      <c r="K8645" t="s">
        <v>414</v>
      </c>
    </row>
    <row r="8646" spans="1:11" hidden="1" x14ac:dyDescent="0.35">
      <c r="A8646" t="s">
        <v>406</v>
      </c>
      <c r="B8646" t="s">
        <v>84</v>
      </c>
      <c r="C8646" t="s">
        <v>421</v>
      </c>
      <c r="D8646" t="s">
        <v>78</v>
      </c>
      <c r="E8646">
        <v>2022</v>
      </c>
      <c r="F8646" t="s">
        <v>506</v>
      </c>
      <c r="G8646" t="s">
        <v>309</v>
      </c>
      <c r="H8646">
        <v>2283.06</v>
      </c>
      <c r="I8646" t="s">
        <v>507</v>
      </c>
      <c r="J8646" t="s">
        <v>347</v>
      </c>
      <c r="K8646" t="s">
        <v>414</v>
      </c>
    </row>
    <row r="8647" spans="1:11" hidden="1" x14ac:dyDescent="0.35">
      <c r="A8647" t="s">
        <v>406</v>
      </c>
      <c r="B8647" t="s">
        <v>84</v>
      </c>
      <c r="C8647" t="s">
        <v>421</v>
      </c>
      <c r="D8647" t="s">
        <v>78</v>
      </c>
      <c r="E8647">
        <v>2022</v>
      </c>
      <c r="F8647" t="s">
        <v>148</v>
      </c>
      <c r="G8647" t="s">
        <v>308</v>
      </c>
      <c r="H8647">
        <v>250</v>
      </c>
      <c r="I8647" t="s">
        <v>507</v>
      </c>
      <c r="J8647" t="s">
        <v>347</v>
      </c>
      <c r="K8647" t="s">
        <v>414</v>
      </c>
    </row>
    <row r="8648" spans="1:11" hidden="1" x14ac:dyDescent="0.35">
      <c r="A8648" t="s">
        <v>406</v>
      </c>
      <c r="B8648" t="s">
        <v>84</v>
      </c>
      <c r="C8648" t="s">
        <v>421</v>
      </c>
      <c r="D8648" t="s">
        <v>78</v>
      </c>
      <c r="E8648">
        <v>2022</v>
      </c>
      <c r="F8648" t="s">
        <v>156</v>
      </c>
      <c r="G8648" t="s">
        <v>307</v>
      </c>
      <c r="H8648">
        <v>35.71</v>
      </c>
      <c r="I8648" t="s">
        <v>507</v>
      </c>
      <c r="J8648" t="s">
        <v>14</v>
      </c>
      <c r="K8648" t="s">
        <v>414</v>
      </c>
    </row>
    <row r="8649" spans="1:11" hidden="1" x14ac:dyDescent="0.35">
      <c r="A8649" t="s">
        <v>406</v>
      </c>
      <c r="B8649" t="s">
        <v>84</v>
      </c>
      <c r="C8649" t="s">
        <v>421</v>
      </c>
      <c r="D8649" t="s">
        <v>78</v>
      </c>
      <c r="E8649">
        <v>2022</v>
      </c>
      <c r="F8649" t="s">
        <v>156</v>
      </c>
      <c r="G8649" t="s">
        <v>307</v>
      </c>
      <c r="H8649">
        <v>4.09</v>
      </c>
      <c r="I8649" t="s">
        <v>507</v>
      </c>
      <c r="J8649" t="s">
        <v>347</v>
      </c>
      <c r="K8649" t="s">
        <v>414</v>
      </c>
    </row>
    <row r="8650" spans="1:11" hidden="1" x14ac:dyDescent="0.35">
      <c r="A8650" t="s">
        <v>406</v>
      </c>
      <c r="B8650" t="s">
        <v>84</v>
      </c>
      <c r="C8650" t="s">
        <v>411</v>
      </c>
      <c r="D8650" t="s">
        <v>78</v>
      </c>
      <c r="E8650">
        <v>2022</v>
      </c>
      <c r="F8650" t="s">
        <v>502</v>
      </c>
      <c r="G8650" t="s">
        <v>68</v>
      </c>
      <c r="H8650">
        <v>49.64</v>
      </c>
      <c r="I8650" t="s">
        <v>507</v>
      </c>
      <c r="J8650" t="s">
        <v>347</v>
      </c>
      <c r="K8650" t="s">
        <v>412</v>
      </c>
    </row>
    <row r="8651" spans="1:11" hidden="1" x14ac:dyDescent="0.35">
      <c r="A8651" t="s">
        <v>406</v>
      </c>
      <c r="B8651" t="s">
        <v>84</v>
      </c>
      <c r="C8651" t="s">
        <v>411</v>
      </c>
      <c r="D8651" t="s">
        <v>78</v>
      </c>
      <c r="E8651">
        <v>2022</v>
      </c>
      <c r="F8651" t="s">
        <v>502</v>
      </c>
      <c r="G8651" t="s">
        <v>68</v>
      </c>
      <c r="H8651">
        <v>3.45</v>
      </c>
      <c r="I8651" t="s">
        <v>507</v>
      </c>
      <c r="J8651" t="s">
        <v>347</v>
      </c>
      <c r="K8651" t="s">
        <v>412</v>
      </c>
    </row>
    <row r="8652" spans="1:11" hidden="1" x14ac:dyDescent="0.35">
      <c r="A8652" t="s">
        <v>406</v>
      </c>
      <c r="B8652" t="s">
        <v>84</v>
      </c>
      <c r="C8652" t="s">
        <v>411</v>
      </c>
      <c r="D8652" t="s">
        <v>78</v>
      </c>
      <c r="E8652">
        <v>2022</v>
      </c>
      <c r="F8652" t="s">
        <v>502</v>
      </c>
      <c r="G8652" t="s">
        <v>68</v>
      </c>
      <c r="H8652">
        <v>65.3</v>
      </c>
      <c r="I8652" t="s">
        <v>507</v>
      </c>
      <c r="J8652" t="s">
        <v>347</v>
      </c>
      <c r="K8652" t="s">
        <v>412</v>
      </c>
    </row>
    <row r="8653" spans="1:11" hidden="1" x14ac:dyDescent="0.35">
      <c r="A8653" t="s">
        <v>406</v>
      </c>
      <c r="B8653" t="s">
        <v>84</v>
      </c>
      <c r="C8653" t="s">
        <v>411</v>
      </c>
      <c r="D8653" t="s">
        <v>78</v>
      </c>
      <c r="E8653">
        <v>2022</v>
      </c>
      <c r="F8653" t="s">
        <v>502</v>
      </c>
      <c r="G8653" t="s">
        <v>68</v>
      </c>
      <c r="H8653">
        <v>22.67</v>
      </c>
      <c r="I8653" t="s">
        <v>507</v>
      </c>
      <c r="J8653" t="s">
        <v>347</v>
      </c>
      <c r="K8653" t="s">
        <v>412</v>
      </c>
    </row>
    <row r="8654" spans="1:11" hidden="1" x14ac:dyDescent="0.35">
      <c r="A8654" t="s">
        <v>406</v>
      </c>
      <c r="B8654" t="s">
        <v>84</v>
      </c>
      <c r="C8654" t="s">
        <v>418</v>
      </c>
      <c r="D8654" t="s">
        <v>78</v>
      </c>
      <c r="E8654">
        <v>2022</v>
      </c>
      <c r="F8654" t="s">
        <v>502</v>
      </c>
      <c r="G8654" t="s">
        <v>68</v>
      </c>
      <c r="H8654">
        <v>130.08000000000001</v>
      </c>
      <c r="I8654" t="s">
        <v>507</v>
      </c>
      <c r="J8654" t="s">
        <v>347</v>
      </c>
      <c r="K8654" t="s">
        <v>417</v>
      </c>
    </row>
    <row r="8655" spans="1:11" hidden="1" x14ac:dyDescent="0.35">
      <c r="A8655" t="s">
        <v>406</v>
      </c>
      <c r="B8655" t="s">
        <v>84</v>
      </c>
      <c r="C8655" t="s">
        <v>384</v>
      </c>
      <c r="D8655" t="s">
        <v>78</v>
      </c>
      <c r="E8655">
        <v>2022</v>
      </c>
      <c r="F8655" t="s">
        <v>502</v>
      </c>
      <c r="G8655" t="s">
        <v>68</v>
      </c>
      <c r="H8655">
        <v>1614.57</v>
      </c>
      <c r="I8655" t="s">
        <v>507</v>
      </c>
      <c r="J8655" t="s">
        <v>347</v>
      </c>
      <c r="K8655" t="s">
        <v>404</v>
      </c>
    </row>
    <row r="8656" spans="1:11" hidden="1" x14ac:dyDescent="0.35">
      <c r="A8656" t="s">
        <v>406</v>
      </c>
      <c r="B8656" t="s">
        <v>84</v>
      </c>
      <c r="C8656" t="s">
        <v>384</v>
      </c>
      <c r="D8656" t="s">
        <v>78</v>
      </c>
      <c r="E8656">
        <v>2022</v>
      </c>
      <c r="F8656" t="s">
        <v>502</v>
      </c>
      <c r="G8656" t="s">
        <v>68</v>
      </c>
      <c r="H8656">
        <v>1061.5</v>
      </c>
      <c r="I8656" t="s">
        <v>507</v>
      </c>
      <c r="J8656" t="s">
        <v>347</v>
      </c>
      <c r="K8656" t="s">
        <v>413</v>
      </c>
    </row>
    <row r="8657" spans="1:11" hidden="1" x14ac:dyDescent="0.35">
      <c r="A8657" t="s">
        <v>406</v>
      </c>
      <c r="B8657" t="s">
        <v>84</v>
      </c>
      <c r="C8657" t="s">
        <v>384</v>
      </c>
      <c r="D8657" t="s">
        <v>78</v>
      </c>
      <c r="E8657">
        <v>2022</v>
      </c>
      <c r="F8657" t="s">
        <v>502</v>
      </c>
      <c r="G8657" t="s">
        <v>68</v>
      </c>
      <c r="H8657">
        <v>34.82</v>
      </c>
      <c r="I8657" t="s">
        <v>507</v>
      </c>
      <c r="J8657" t="s">
        <v>347</v>
      </c>
      <c r="K8657" t="s">
        <v>404</v>
      </c>
    </row>
    <row r="8658" spans="1:11" hidden="1" x14ac:dyDescent="0.35">
      <c r="A8658" t="s">
        <v>406</v>
      </c>
      <c r="B8658" t="s">
        <v>84</v>
      </c>
      <c r="C8658" t="s">
        <v>384</v>
      </c>
      <c r="D8658" t="s">
        <v>78</v>
      </c>
      <c r="E8658">
        <v>2022</v>
      </c>
      <c r="F8658" t="s">
        <v>502</v>
      </c>
      <c r="G8658" t="s">
        <v>68</v>
      </c>
      <c r="H8658">
        <v>22.9</v>
      </c>
      <c r="I8658" t="s">
        <v>507</v>
      </c>
      <c r="J8658" t="s">
        <v>347</v>
      </c>
      <c r="K8658" t="s">
        <v>413</v>
      </c>
    </row>
    <row r="8659" spans="1:11" hidden="1" x14ac:dyDescent="0.35">
      <c r="A8659" t="s">
        <v>406</v>
      </c>
      <c r="B8659" t="s">
        <v>84</v>
      </c>
      <c r="C8659" t="s">
        <v>384</v>
      </c>
      <c r="D8659" t="s">
        <v>78</v>
      </c>
      <c r="E8659">
        <v>2022</v>
      </c>
      <c r="F8659" t="s">
        <v>502</v>
      </c>
      <c r="G8659" t="s">
        <v>68</v>
      </c>
      <c r="H8659">
        <v>28.55</v>
      </c>
      <c r="I8659" t="s">
        <v>507</v>
      </c>
      <c r="J8659" t="s">
        <v>347</v>
      </c>
      <c r="K8659" t="s">
        <v>404</v>
      </c>
    </row>
    <row r="8660" spans="1:11" hidden="1" x14ac:dyDescent="0.35">
      <c r="A8660" t="s">
        <v>406</v>
      </c>
      <c r="B8660" t="s">
        <v>84</v>
      </c>
      <c r="C8660" t="s">
        <v>384</v>
      </c>
      <c r="D8660" t="s">
        <v>78</v>
      </c>
      <c r="E8660">
        <v>2022</v>
      </c>
      <c r="F8660" t="s">
        <v>502</v>
      </c>
      <c r="G8660" t="s">
        <v>68</v>
      </c>
      <c r="H8660">
        <v>18.77</v>
      </c>
      <c r="I8660" t="s">
        <v>507</v>
      </c>
      <c r="J8660" t="s">
        <v>347</v>
      </c>
      <c r="K8660" t="s">
        <v>413</v>
      </c>
    </row>
    <row r="8661" spans="1:11" hidden="1" x14ac:dyDescent="0.35">
      <c r="A8661" t="s">
        <v>406</v>
      </c>
      <c r="B8661" t="s">
        <v>84</v>
      </c>
      <c r="C8661" t="s">
        <v>384</v>
      </c>
      <c r="D8661" t="s">
        <v>78</v>
      </c>
      <c r="E8661">
        <v>2022</v>
      </c>
      <c r="F8661" t="s">
        <v>502</v>
      </c>
      <c r="G8661" t="s">
        <v>68</v>
      </c>
      <c r="H8661">
        <v>82.89</v>
      </c>
      <c r="I8661" t="s">
        <v>507</v>
      </c>
      <c r="J8661" t="s">
        <v>347</v>
      </c>
      <c r="K8661" t="s">
        <v>404</v>
      </c>
    </row>
    <row r="8662" spans="1:11" hidden="1" x14ac:dyDescent="0.35">
      <c r="A8662" t="s">
        <v>406</v>
      </c>
      <c r="B8662" t="s">
        <v>84</v>
      </c>
      <c r="C8662" t="s">
        <v>384</v>
      </c>
      <c r="D8662" t="s">
        <v>78</v>
      </c>
      <c r="E8662">
        <v>2022</v>
      </c>
      <c r="F8662" t="s">
        <v>502</v>
      </c>
      <c r="G8662" t="s">
        <v>68</v>
      </c>
      <c r="H8662">
        <v>54.5</v>
      </c>
      <c r="I8662" t="s">
        <v>507</v>
      </c>
      <c r="J8662" t="s">
        <v>347</v>
      </c>
      <c r="K8662" t="s">
        <v>413</v>
      </c>
    </row>
    <row r="8663" spans="1:11" hidden="1" x14ac:dyDescent="0.35">
      <c r="A8663" t="s">
        <v>406</v>
      </c>
      <c r="B8663" t="s">
        <v>84</v>
      </c>
      <c r="C8663" t="s">
        <v>419</v>
      </c>
      <c r="D8663" t="s">
        <v>78</v>
      </c>
      <c r="E8663">
        <v>2022</v>
      </c>
      <c r="F8663" t="s">
        <v>502</v>
      </c>
      <c r="G8663" t="s">
        <v>68</v>
      </c>
      <c r="H8663">
        <v>127.74</v>
      </c>
      <c r="I8663" t="s">
        <v>507</v>
      </c>
      <c r="J8663" t="s">
        <v>347</v>
      </c>
      <c r="K8663" t="s">
        <v>415</v>
      </c>
    </row>
    <row r="8664" spans="1:11" hidden="1" x14ac:dyDescent="0.35">
      <c r="A8664" t="s">
        <v>406</v>
      </c>
      <c r="B8664" t="s">
        <v>84</v>
      </c>
      <c r="C8664" t="s">
        <v>329</v>
      </c>
      <c r="D8664" t="s">
        <v>78</v>
      </c>
      <c r="E8664">
        <v>2022</v>
      </c>
      <c r="F8664" t="s">
        <v>502</v>
      </c>
      <c r="G8664" t="s">
        <v>68</v>
      </c>
      <c r="H8664">
        <v>51.73</v>
      </c>
      <c r="I8664" t="s">
        <v>507</v>
      </c>
      <c r="J8664" t="s">
        <v>347</v>
      </c>
      <c r="K8664" t="s">
        <v>390</v>
      </c>
    </row>
    <row r="8665" spans="1:11" hidden="1" x14ac:dyDescent="0.35">
      <c r="A8665" t="s">
        <v>406</v>
      </c>
      <c r="B8665" t="s">
        <v>84</v>
      </c>
      <c r="C8665" t="s">
        <v>329</v>
      </c>
      <c r="D8665" t="s">
        <v>78</v>
      </c>
      <c r="E8665">
        <v>2022</v>
      </c>
      <c r="F8665" t="s">
        <v>502</v>
      </c>
      <c r="G8665" t="s">
        <v>68</v>
      </c>
      <c r="H8665">
        <v>6.54</v>
      </c>
      <c r="I8665" t="s">
        <v>507</v>
      </c>
      <c r="J8665" t="s">
        <v>347</v>
      </c>
      <c r="K8665" t="s">
        <v>390</v>
      </c>
    </row>
    <row r="8666" spans="1:11" hidden="1" x14ac:dyDescent="0.35">
      <c r="A8666" t="s">
        <v>406</v>
      </c>
      <c r="B8666" t="s">
        <v>84</v>
      </c>
      <c r="C8666" t="s">
        <v>329</v>
      </c>
      <c r="D8666" t="s">
        <v>78</v>
      </c>
      <c r="E8666">
        <v>2022</v>
      </c>
      <c r="F8666" t="s">
        <v>502</v>
      </c>
      <c r="G8666" t="s">
        <v>68</v>
      </c>
      <c r="H8666">
        <v>63.8</v>
      </c>
      <c r="I8666" t="s">
        <v>507</v>
      </c>
      <c r="J8666" t="s">
        <v>347</v>
      </c>
      <c r="K8666" t="s">
        <v>390</v>
      </c>
    </row>
    <row r="8667" spans="1:11" hidden="1" x14ac:dyDescent="0.35">
      <c r="A8667" t="s">
        <v>406</v>
      </c>
      <c r="B8667" t="s">
        <v>84</v>
      </c>
      <c r="C8667" t="s">
        <v>329</v>
      </c>
      <c r="D8667" t="s">
        <v>78</v>
      </c>
      <c r="E8667">
        <v>2022</v>
      </c>
      <c r="F8667" t="s">
        <v>502</v>
      </c>
      <c r="G8667" t="s">
        <v>68</v>
      </c>
      <c r="H8667">
        <v>5.31</v>
      </c>
      <c r="I8667" t="s">
        <v>507</v>
      </c>
      <c r="J8667" t="s">
        <v>347</v>
      </c>
      <c r="K8667" t="s">
        <v>390</v>
      </c>
    </row>
    <row r="8668" spans="1:11" hidden="1" x14ac:dyDescent="0.35">
      <c r="A8668" t="s">
        <v>406</v>
      </c>
      <c r="B8668" t="s">
        <v>84</v>
      </c>
      <c r="C8668" t="s">
        <v>330</v>
      </c>
      <c r="D8668" t="s">
        <v>78</v>
      </c>
      <c r="E8668">
        <v>2022</v>
      </c>
      <c r="F8668" t="s">
        <v>502</v>
      </c>
      <c r="G8668" t="s">
        <v>68</v>
      </c>
      <c r="H8668">
        <v>233.34</v>
      </c>
      <c r="I8668" t="s">
        <v>507</v>
      </c>
      <c r="J8668" t="s">
        <v>347</v>
      </c>
      <c r="K8668" t="s">
        <v>392</v>
      </c>
    </row>
    <row r="8669" spans="1:11" hidden="1" x14ac:dyDescent="0.35">
      <c r="A8669" t="s">
        <v>406</v>
      </c>
      <c r="B8669" t="s">
        <v>84</v>
      </c>
      <c r="C8669" t="s">
        <v>330</v>
      </c>
      <c r="D8669" t="s">
        <v>78</v>
      </c>
      <c r="E8669">
        <v>2022</v>
      </c>
      <c r="F8669" t="s">
        <v>502</v>
      </c>
      <c r="G8669" t="s">
        <v>68</v>
      </c>
      <c r="H8669">
        <v>80.12</v>
      </c>
      <c r="I8669" t="s">
        <v>507</v>
      </c>
      <c r="J8669" t="s">
        <v>347</v>
      </c>
      <c r="K8669" t="s">
        <v>392</v>
      </c>
    </row>
    <row r="8670" spans="1:11" hidden="1" x14ac:dyDescent="0.35">
      <c r="A8670" t="s">
        <v>406</v>
      </c>
      <c r="B8670" t="s">
        <v>84</v>
      </c>
      <c r="C8670" t="s">
        <v>330</v>
      </c>
      <c r="D8670" t="s">
        <v>78</v>
      </c>
      <c r="E8670">
        <v>2022</v>
      </c>
      <c r="F8670" t="s">
        <v>502</v>
      </c>
      <c r="G8670" t="s">
        <v>68</v>
      </c>
      <c r="H8670">
        <v>0.9</v>
      </c>
      <c r="I8670" t="s">
        <v>507</v>
      </c>
      <c r="J8670" t="s">
        <v>347</v>
      </c>
      <c r="K8670" t="s">
        <v>392</v>
      </c>
    </row>
    <row r="8671" spans="1:11" hidden="1" x14ac:dyDescent="0.35">
      <c r="A8671" t="s">
        <v>406</v>
      </c>
      <c r="B8671" t="s">
        <v>84</v>
      </c>
      <c r="C8671" t="s">
        <v>330</v>
      </c>
      <c r="D8671" t="s">
        <v>78</v>
      </c>
      <c r="E8671">
        <v>2022</v>
      </c>
      <c r="F8671" t="s">
        <v>502</v>
      </c>
      <c r="G8671" t="s">
        <v>68</v>
      </c>
      <c r="H8671">
        <v>43.3</v>
      </c>
      <c r="I8671" t="s">
        <v>507</v>
      </c>
      <c r="J8671" t="s">
        <v>347</v>
      </c>
      <c r="K8671" t="s">
        <v>392</v>
      </c>
    </row>
    <row r="8672" spans="1:11" hidden="1" x14ac:dyDescent="0.35">
      <c r="A8672" t="s">
        <v>406</v>
      </c>
      <c r="B8672" t="s">
        <v>84</v>
      </c>
      <c r="C8672" t="s">
        <v>330</v>
      </c>
      <c r="D8672" t="s">
        <v>78</v>
      </c>
      <c r="E8672">
        <v>2022</v>
      </c>
      <c r="F8672" t="s">
        <v>502</v>
      </c>
      <c r="G8672" t="s">
        <v>68</v>
      </c>
      <c r="H8672">
        <v>279.29000000000002</v>
      </c>
      <c r="I8672" t="s">
        <v>507</v>
      </c>
      <c r="J8672" t="s">
        <v>347</v>
      </c>
      <c r="K8672" t="s">
        <v>392</v>
      </c>
    </row>
    <row r="8673" spans="1:11" hidden="1" x14ac:dyDescent="0.35">
      <c r="A8673" t="s">
        <v>406</v>
      </c>
      <c r="B8673" t="s">
        <v>84</v>
      </c>
      <c r="C8673" t="s">
        <v>330</v>
      </c>
      <c r="D8673" t="s">
        <v>78</v>
      </c>
      <c r="E8673">
        <v>2022</v>
      </c>
      <c r="F8673" t="s">
        <v>502</v>
      </c>
      <c r="G8673" t="s">
        <v>68</v>
      </c>
      <c r="H8673">
        <v>50.36</v>
      </c>
      <c r="I8673" t="s">
        <v>507</v>
      </c>
      <c r="J8673" t="s">
        <v>347</v>
      </c>
      <c r="K8673" t="s">
        <v>392</v>
      </c>
    </row>
    <row r="8674" spans="1:11" hidden="1" x14ac:dyDescent="0.35">
      <c r="A8674" t="s">
        <v>406</v>
      </c>
      <c r="B8674" t="s">
        <v>84</v>
      </c>
      <c r="C8674" t="s">
        <v>330</v>
      </c>
      <c r="D8674" t="s">
        <v>78</v>
      </c>
      <c r="E8674">
        <v>2022</v>
      </c>
      <c r="F8674" t="s">
        <v>502</v>
      </c>
      <c r="G8674" t="s">
        <v>68</v>
      </c>
      <c r="H8674">
        <v>27.08</v>
      </c>
      <c r="I8674" t="s">
        <v>507</v>
      </c>
      <c r="J8674" t="s">
        <v>347</v>
      </c>
      <c r="K8674" t="s">
        <v>392</v>
      </c>
    </row>
    <row r="8675" spans="1:11" hidden="1" x14ac:dyDescent="0.35">
      <c r="A8675" t="s">
        <v>406</v>
      </c>
      <c r="B8675" t="s">
        <v>84</v>
      </c>
      <c r="C8675" t="s">
        <v>85</v>
      </c>
      <c r="D8675" t="s">
        <v>78</v>
      </c>
      <c r="E8675">
        <v>2022</v>
      </c>
      <c r="F8675" t="s">
        <v>502</v>
      </c>
      <c r="G8675" t="s">
        <v>68</v>
      </c>
      <c r="H8675">
        <v>20.64</v>
      </c>
      <c r="I8675" t="s">
        <v>507</v>
      </c>
      <c r="J8675" t="s">
        <v>347</v>
      </c>
      <c r="K8675" t="s">
        <v>388</v>
      </c>
    </row>
    <row r="8676" spans="1:11" hidden="1" x14ac:dyDescent="0.35">
      <c r="A8676" t="s">
        <v>406</v>
      </c>
      <c r="B8676" t="s">
        <v>84</v>
      </c>
      <c r="C8676" t="s">
        <v>85</v>
      </c>
      <c r="D8676" t="s">
        <v>78</v>
      </c>
      <c r="E8676">
        <v>2022</v>
      </c>
      <c r="F8676" t="s">
        <v>502</v>
      </c>
      <c r="G8676" t="s">
        <v>68</v>
      </c>
      <c r="H8676">
        <v>9.82</v>
      </c>
      <c r="I8676" t="s">
        <v>507</v>
      </c>
      <c r="J8676" t="s">
        <v>347</v>
      </c>
      <c r="K8676" t="s">
        <v>388</v>
      </c>
    </row>
    <row r="8677" spans="1:11" hidden="1" x14ac:dyDescent="0.35">
      <c r="A8677" t="s">
        <v>406</v>
      </c>
      <c r="B8677" t="s">
        <v>84</v>
      </c>
      <c r="C8677" t="s">
        <v>85</v>
      </c>
      <c r="D8677" t="s">
        <v>78</v>
      </c>
      <c r="E8677">
        <v>2022</v>
      </c>
      <c r="F8677" t="s">
        <v>502</v>
      </c>
      <c r="G8677" t="s">
        <v>68</v>
      </c>
      <c r="H8677">
        <v>8.85</v>
      </c>
      <c r="I8677" t="s">
        <v>507</v>
      </c>
      <c r="J8677" t="s">
        <v>347</v>
      </c>
      <c r="K8677" t="s">
        <v>388</v>
      </c>
    </row>
    <row r="8678" spans="1:11" hidden="1" x14ac:dyDescent="0.35">
      <c r="A8678" t="s">
        <v>406</v>
      </c>
      <c r="B8678" t="s">
        <v>84</v>
      </c>
      <c r="C8678" t="s">
        <v>85</v>
      </c>
      <c r="D8678" t="s">
        <v>78</v>
      </c>
      <c r="E8678">
        <v>2022</v>
      </c>
      <c r="F8678" t="s">
        <v>502</v>
      </c>
      <c r="G8678" t="s">
        <v>68</v>
      </c>
      <c r="H8678">
        <v>1.66</v>
      </c>
      <c r="I8678" t="s">
        <v>507</v>
      </c>
      <c r="J8678" t="s">
        <v>347</v>
      </c>
      <c r="K8678" t="s">
        <v>388</v>
      </c>
    </row>
    <row r="8679" spans="1:11" hidden="1" x14ac:dyDescent="0.35">
      <c r="A8679" t="s">
        <v>406</v>
      </c>
      <c r="B8679" t="s">
        <v>84</v>
      </c>
      <c r="C8679" t="s">
        <v>420</v>
      </c>
      <c r="D8679" t="s">
        <v>78</v>
      </c>
      <c r="E8679">
        <v>2022</v>
      </c>
      <c r="F8679" t="s">
        <v>502</v>
      </c>
      <c r="G8679" t="s">
        <v>68</v>
      </c>
      <c r="H8679">
        <v>127.68</v>
      </c>
      <c r="I8679" t="s">
        <v>507</v>
      </c>
      <c r="J8679" t="s">
        <v>347</v>
      </c>
      <c r="K8679" t="s">
        <v>416</v>
      </c>
    </row>
    <row r="8680" spans="1:11" hidden="1" x14ac:dyDescent="0.35">
      <c r="A8680" t="s">
        <v>406</v>
      </c>
      <c r="B8680" t="s">
        <v>84</v>
      </c>
      <c r="C8680" t="s">
        <v>353</v>
      </c>
      <c r="D8680" t="s">
        <v>78</v>
      </c>
      <c r="E8680">
        <v>2022</v>
      </c>
      <c r="F8680" t="s">
        <v>502</v>
      </c>
      <c r="G8680" t="s">
        <v>68</v>
      </c>
      <c r="H8680">
        <v>3.04</v>
      </c>
      <c r="I8680" t="s">
        <v>507</v>
      </c>
      <c r="J8680" t="s">
        <v>347</v>
      </c>
      <c r="K8680" t="s">
        <v>402</v>
      </c>
    </row>
    <row r="8681" spans="1:11" hidden="1" x14ac:dyDescent="0.35">
      <c r="A8681" t="s">
        <v>406</v>
      </c>
      <c r="B8681" t="s">
        <v>84</v>
      </c>
      <c r="C8681" t="s">
        <v>353</v>
      </c>
      <c r="D8681" t="s">
        <v>78</v>
      </c>
      <c r="E8681">
        <v>2022</v>
      </c>
      <c r="F8681" t="s">
        <v>502</v>
      </c>
      <c r="G8681" t="s">
        <v>68</v>
      </c>
      <c r="H8681">
        <v>13.38</v>
      </c>
      <c r="I8681" t="s">
        <v>507</v>
      </c>
      <c r="J8681" t="s">
        <v>347</v>
      </c>
      <c r="K8681" t="s">
        <v>402</v>
      </c>
    </row>
    <row r="8682" spans="1:11" hidden="1" x14ac:dyDescent="0.35">
      <c r="A8682" t="s">
        <v>406</v>
      </c>
      <c r="B8682" t="s">
        <v>84</v>
      </c>
      <c r="C8682" t="s">
        <v>353</v>
      </c>
      <c r="D8682" t="s">
        <v>78</v>
      </c>
      <c r="E8682">
        <v>2022</v>
      </c>
      <c r="F8682" t="s">
        <v>502</v>
      </c>
      <c r="G8682" t="s">
        <v>68</v>
      </c>
      <c r="H8682">
        <v>7.31</v>
      </c>
      <c r="I8682" t="s">
        <v>507</v>
      </c>
      <c r="J8682" t="s">
        <v>347</v>
      </c>
      <c r="K8682" t="s">
        <v>402</v>
      </c>
    </row>
    <row r="8683" spans="1:11" hidden="1" x14ac:dyDescent="0.35">
      <c r="A8683" t="s">
        <v>406</v>
      </c>
      <c r="B8683" t="s">
        <v>84</v>
      </c>
      <c r="C8683" t="s">
        <v>353</v>
      </c>
      <c r="D8683" t="s">
        <v>78</v>
      </c>
      <c r="E8683">
        <v>2022</v>
      </c>
      <c r="F8683" t="s">
        <v>502</v>
      </c>
      <c r="G8683" t="s">
        <v>68</v>
      </c>
      <c r="H8683">
        <v>6.03</v>
      </c>
      <c r="I8683" t="s">
        <v>507</v>
      </c>
      <c r="J8683" t="s">
        <v>347</v>
      </c>
      <c r="K8683" t="s">
        <v>402</v>
      </c>
    </row>
    <row r="8684" spans="1:11" hidden="1" x14ac:dyDescent="0.35">
      <c r="A8684" t="s">
        <v>406</v>
      </c>
      <c r="B8684" t="s">
        <v>84</v>
      </c>
      <c r="C8684" t="s">
        <v>353</v>
      </c>
      <c r="D8684" t="s">
        <v>78</v>
      </c>
      <c r="E8684">
        <v>2022</v>
      </c>
      <c r="F8684" t="s">
        <v>502</v>
      </c>
      <c r="G8684" t="s">
        <v>68</v>
      </c>
      <c r="H8684">
        <v>3.18</v>
      </c>
      <c r="I8684" t="s">
        <v>507</v>
      </c>
      <c r="J8684" t="s">
        <v>347</v>
      </c>
      <c r="K8684" t="s">
        <v>402</v>
      </c>
    </row>
    <row r="8685" spans="1:11" hidden="1" x14ac:dyDescent="0.35">
      <c r="A8685" t="s">
        <v>406</v>
      </c>
      <c r="B8685" t="s">
        <v>84</v>
      </c>
      <c r="C8685" t="s">
        <v>353</v>
      </c>
      <c r="D8685" t="s">
        <v>78</v>
      </c>
      <c r="E8685">
        <v>2022</v>
      </c>
      <c r="F8685" t="s">
        <v>502</v>
      </c>
      <c r="G8685" t="s">
        <v>68</v>
      </c>
      <c r="H8685">
        <v>7.0000000000000007E-2</v>
      </c>
      <c r="I8685" t="s">
        <v>507</v>
      </c>
      <c r="J8685" t="s">
        <v>347</v>
      </c>
      <c r="K8685" t="s">
        <v>402</v>
      </c>
    </row>
    <row r="8686" spans="1:11" hidden="1" x14ac:dyDescent="0.35">
      <c r="A8686" t="s">
        <v>406</v>
      </c>
      <c r="B8686" t="s">
        <v>84</v>
      </c>
      <c r="C8686" t="s">
        <v>354</v>
      </c>
      <c r="D8686" t="s">
        <v>78</v>
      </c>
      <c r="E8686">
        <v>2022</v>
      </c>
      <c r="F8686" t="s">
        <v>502</v>
      </c>
      <c r="G8686" t="s">
        <v>68</v>
      </c>
      <c r="H8686">
        <v>142.26</v>
      </c>
      <c r="I8686" t="s">
        <v>507</v>
      </c>
      <c r="J8686" t="s">
        <v>347</v>
      </c>
      <c r="K8686" t="s">
        <v>400</v>
      </c>
    </row>
    <row r="8687" spans="1:11" hidden="1" x14ac:dyDescent="0.35">
      <c r="A8687" t="s">
        <v>406</v>
      </c>
      <c r="B8687" t="s">
        <v>84</v>
      </c>
      <c r="C8687" t="s">
        <v>421</v>
      </c>
      <c r="D8687" t="s">
        <v>78</v>
      </c>
      <c r="E8687">
        <v>2022</v>
      </c>
      <c r="F8687" t="s">
        <v>502</v>
      </c>
      <c r="G8687" t="s">
        <v>68</v>
      </c>
      <c r="H8687">
        <v>141.03</v>
      </c>
      <c r="I8687" t="s">
        <v>507</v>
      </c>
      <c r="J8687" t="s">
        <v>347</v>
      </c>
      <c r="K8687" t="s">
        <v>414</v>
      </c>
    </row>
    <row r="8688" spans="1:11" hidden="1" x14ac:dyDescent="0.35">
      <c r="A8688" t="s">
        <v>406</v>
      </c>
      <c r="B8688" t="s">
        <v>84</v>
      </c>
      <c r="C8688" t="s">
        <v>331</v>
      </c>
      <c r="D8688" t="s">
        <v>78</v>
      </c>
      <c r="E8688">
        <v>2022</v>
      </c>
      <c r="F8688" t="s">
        <v>502</v>
      </c>
      <c r="G8688" t="s">
        <v>68</v>
      </c>
      <c r="H8688">
        <v>237.36</v>
      </c>
      <c r="I8688" t="s">
        <v>507</v>
      </c>
      <c r="J8688" t="s">
        <v>347</v>
      </c>
      <c r="K8688" t="s">
        <v>397</v>
      </c>
    </row>
    <row r="8689" spans="1:11" hidden="1" x14ac:dyDescent="0.35">
      <c r="A8689" t="s">
        <v>406</v>
      </c>
      <c r="B8689" t="s">
        <v>84</v>
      </c>
      <c r="C8689" t="s">
        <v>331</v>
      </c>
      <c r="D8689" t="s">
        <v>78</v>
      </c>
      <c r="E8689">
        <v>2022</v>
      </c>
      <c r="F8689" t="s">
        <v>502</v>
      </c>
      <c r="G8689" t="s">
        <v>68</v>
      </c>
      <c r="H8689">
        <v>66.12</v>
      </c>
      <c r="I8689" t="s">
        <v>507</v>
      </c>
      <c r="J8689" t="s">
        <v>347</v>
      </c>
      <c r="K8689" t="s">
        <v>397</v>
      </c>
    </row>
    <row r="8690" spans="1:11" hidden="1" x14ac:dyDescent="0.35">
      <c r="A8690" t="s">
        <v>406</v>
      </c>
      <c r="B8690" t="s">
        <v>84</v>
      </c>
      <c r="C8690" t="s">
        <v>331</v>
      </c>
      <c r="D8690" t="s">
        <v>78</v>
      </c>
      <c r="E8690">
        <v>2022</v>
      </c>
      <c r="F8690" t="s">
        <v>502</v>
      </c>
      <c r="G8690" t="s">
        <v>68</v>
      </c>
      <c r="H8690">
        <v>1.88</v>
      </c>
      <c r="I8690" t="s">
        <v>507</v>
      </c>
      <c r="J8690" t="s">
        <v>347</v>
      </c>
      <c r="K8690" t="s">
        <v>397</v>
      </c>
    </row>
    <row r="8691" spans="1:11" hidden="1" x14ac:dyDescent="0.35">
      <c r="A8691" t="s">
        <v>406</v>
      </c>
      <c r="B8691" t="s">
        <v>84</v>
      </c>
      <c r="C8691" t="s">
        <v>331</v>
      </c>
      <c r="D8691" t="s">
        <v>78</v>
      </c>
      <c r="E8691">
        <v>2022</v>
      </c>
      <c r="F8691" t="s">
        <v>502</v>
      </c>
      <c r="G8691" t="s">
        <v>68</v>
      </c>
      <c r="H8691">
        <v>8.7899999999999991</v>
      </c>
      <c r="I8691" t="s">
        <v>507</v>
      </c>
      <c r="J8691" t="s">
        <v>347</v>
      </c>
      <c r="K8691" t="s">
        <v>397</v>
      </c>
    </row>
    <row r="8692" spans="1:11" hidden="1" x14ac:dyDescent="0.35">
      <c r="A8692" t="s">
        <v>406</v>
      </c>
      <c r="B8692" t="s">
        <v>84</v>
      </c>
      <c r="C8692" t="s">
        <v>331</v>
      </c>
      <c r="D8692" t="s">
        <v>78</v>
      </c>
      <c r="E8692">
        <v>2022</v>
      </c>
      <c r="F8692" t="s">
        <v>502</v>
      </c>
      <c r="G8692" t="s">
        <v>68</v>
      </c>
      <c r="H8692">
        <v>249.55</v>
      </c>
      <c r="I8692" t="s">
        <v>507</v>
      </c>
      <c r="J8692" t="s">
        <v>347</v>
      </c>
      <c r="K8692" t="s">
        <v>397</v>
      </c>
    </row>
    <row r="8693" spans="1:11" hidden="1" x14ac:dyDescent="0.35">
      <c r="A8693" t="s">
        <v>406</v>
      </c>
      <c r="B8693" t="s">
        <v>84</v>
      </c>
      <c r="C8693" t="s">
        <v>331</v>
      </c>
      <c r="D8693" t="s">
        <v>78</v>
      </c>
      <c r="E8693">
        <v>2022</v>
      </c>
      <c r="F8693" t="s">
        <v>502</v>
      </c>
      <c r="G8693" t="s">
        <v>68</v>
      </c>
      <c r="H8693">
        <v>26.05</v>
      </c>
      <c r="I8693" t="s">
        <v>507</v>
      </c>
      <c r="J8693" t="s">
        <v>347</v>
      </c>
      <c r="K8693" t="s">
        <v>397</v>
      </c>
    </row>
    <row r="8694" spans="1:11" hidden="1" x14ac:dyDescent="0.35">
      <c r="A8694" t="s">
        <v>406</v>
      </c>
      <c r="B8694" t="s">
        <v>84</v>
      </c>
      <c r="C8694" t="s">
        <v>339</v>
      </c>
      <c r="D8694" t="s">
        <v>78</v>
      </c>
      <c r="E8694">
        <v>2022</v>
      </c>
      <c r="F8694" t="s">
        <v>502</v>
      </c>
      <c r="G8694" t="s">
        <v>68</v>
      </c>
      <c r="H8694">
        <v>16.05</v>
      </c>
      <c r="I8694" t="s">
        <v>507</v>
      </c>
      <c r="J8694" t="s">
        <v>347</v>
      </c>
      <c r="K8694" t="s">
        <v>398</v>
      </c>
    </row>
    <row r="8695" spans="1:11" hidden="1" x14ac:dyDescent="0.35">
      <c r="A8695" t="s">
        <v>406</v>
      </c>
      <c r="B8695" t="s">
        <v>84</v>
      </c>
      <c r="C8695" t="s">
        <v>339</v>
      </c>
      <c r="D8695" t="s">
        <v>78</v>
      </c>
      <c r="E8695">
        <v>2022</v>
      </c>
      <c r="F8695" t="s">
        <v>502</v>
      </c>
      <c r="G8695" t="s">
        <v>68</v>
      </c>
      <c r="H8695">
        <v>16.46</v>
      </c>
      <c r="I8695" t="s">
        <v>507</v>
      </c>
      <c r="J8695" t="s">
        <v>347</v>
      </c>
      <c r="K8695" t="s">
        <v>398</v>
      </c>
    </row>
    <row r="8696" spans="1:11" hidden="1" x14ac:dyDescent="0.35">
      <c r="A8696" t="s">
        <v>406</v>
      </c>
      <c r="B8696" t="s">
        <v>84</v>
      </c>
      <c r="C8696" t="s">
        <v>339</v>
      </c>
      <c r="D8696" t="s">
        <v>78</v>
      </c>
      <c r="E8696">
        <v>2022</v>
      </c>
      <c r="F8696" t="s">
        <v>502</v>
      </c>
      <c r="G8696" t="s">
        <v>68</v>
      </c>
      <c r="H8696">
        <v>0.2</v>
      </c>
      <c r="I8696" t="s">
        <v>507</v>
      </c>
      <c r="J8696" t="s">
        <v>347</v>
      </c>
      <c r="K8696" t="s">
        <v>398</v>
      </c>
    </row>
    <row r="8697" spans="1:11" hidden="1" x14ac:dyDescent="0.35">
      <c r="A8697" t="s">
        <v>406</v>
      </c>
      <c r="B8697" t="s">
        <v>84</v>
      </c>
      <c r="C8697" t="s">
        <v>339</v>
      </c>
      <c r="D8697" t="s">
        <v>78</v>
      </c>
      <c r="E8697">
        <v>2022</v>
      </c>
      <c r="F8697" t="s">
        <v>502</v>
      </c>
      <c r="G8697" t="s">
        <v>68</v>
      </c>
      <c r="H8697">
        <v>17.46</v>
      </c>
      <c r="I8697" t="s">
        <v>507</v>
      </c>
      <c r="J8697" t="s">
        <v>347</v>
      </c>
      <c r="K8697" t="s">
        <v>398</v>
      </c>
    </row>
    <row r="8698" spans="1:11" hidden="1" x14ac:dyDescent="0.35">
      <c r="A8698" t="s">
        <v>406</v>
      </c>
      <c r="B8698" t="s">
        <v>84</v>
      </c>
      <c r="C8698" t="s">
        <v>339</v>
      </c>
      <c r="D8698" t="s">
        <v>78</v>
      </c>
      <c r="E8698">
        <v>2022</v>
      </c>
      <c r="F8698" t="s">
        <v>502</v>
      </c>
      <c r="G8698" t="s">
        <v>68</v>
      </c>
      <c r="H8698">
        <v>19.5</v>
      </c>
      <c r="I8698" t="s">
        <v>507</v>
      </c>
      <c r="J8698" t="s">
        <v>347</v>
      </c>
      <c r="K8698" t="s">
        <v>398</v>
      </c>
    </row>
    <row r="8699" spans="1:11" hidden="1" x14ac:dyDescent="0.35">
      <c r="A8699" t="s">
        <v>406</v>
      </c>
      <c r="B8699" t="s">
        <v>84</v>
      </c>
      <c r="C8699" t="s">
        <v>339</v>
      </c>
      <c r="D8699" t="s">
        <v>78</v>
      </c>
      <c r="E8699">
        <v>2022</v>
      </c>
      <c r="F8699" t="s">
        <v>502</v>
      </c>
      <c r="G8699" t="s">
        <v>68</v>
      </c>
      <c r="H8699">
        <v>0.18</v>
      </c>
      <c r="I8699" t="s">
        <v>507</v>
      </c>
      <c r="J8699" t="s">
        <v>347</v>
      </c>
      <c r="K8699" t="s">
        <v>398</v>
      </c>
    </row>
    <row r="8700" spans="1:11" hidden="1" x14ac:dyDescent="0.35">
      <c r="A8700" t="s">
        <v>422</v>
      </c>
      <c r="B8700" t="s">
        <v>84</v>
      </c>
      <c r="C8700" t="s">
        <v>85</v>
      </c>
      <c r="D8700" t="s">
        <v>78</v>
      </c>
      <c r="E8700">
        <v>2022</v>
      </c>
      <c r="F8700" t="s">
        <v>500</v>
      </c>
      <c r="G8700" t="s">
        <v>311</v>
      </c>
      <c r="H8700">
        <v>19077.8</v>
      </c>
      <c r="I8700" t="s">
        <v>505</v>
      </c>
      <c r="J8700" t="s">
        <v>347</v>
      </c>
      <c r="K8700" t="s">
        <v>388</v>
      </c>
    </row>
    <row r="8701" spans="1:11" hidden="1" x14ac:dyDescent="0.35">
      <c r="A8701" t="s">
        <v>422</v>
      </c>
      <c r="B8701" t="s">
        <v>84</v>
      </c>
      <c r="C8701" t="s">
        <v>85</v>
      </c>
      <c r="D8701" t="s">
        <v>78</v>
      </c>
      <c r="E8701">
        <v>2022</v>
      </c>
      <c r="F8701" t="s">
        <v>500</v>
      </c>
      <c r="G8701" t="s">
        <v>311</v>
      </c>
      <c r="H8701">
        <v>7919.75</v>
      </c>
      <c r="I8701" t="s">
        <v>505</v>
      </c>
      <c r="J8701" t="s">
        <v>347</v>
      </c>
      <c r="K8701" t="s">
        <v>388</v>
      </c>
    </row>
    <row r="8702" spans="1:11" hidden="1" x14ac:dyDescent="0.35">
      <c r="A8702" t="s">
        <v>422</v>
      </c>
      <c r="B8702" t="s">
        <v>84</v>
      </c>
      <c r="C8702" t="s">
        <v>85</v>
      </c>
      <c r="D8702" t="s">
        <v>78</v>
      </c>
      <c r="E8702">
        <v>2022</v>
      </c>
      <c r="F8702" t="s">
        <v>506</v>
      </c>
      <c r="G8702" t="s">
        <v>309</v>
      </c>
      <c r="H8702">
        <v>5071.21</v>
      </c>
      <c r="I8702" t="s">
        <v>505</v>
      </c>
      <c r="J8702" t="s">
        <v>347</v>
      </c>
      <c r="K8702" t="s">
        <v>388</v>
      </c>
    </row>
    <row r="8703" spans="1:11" hidden="1" x14ac:dyDescent="0.35">
      <c r="A8703" t="s">
        <v>422</v>
      </c>
      <c r="B8703" t="s">
        <v>84</v>
      </c>
      <c r="C8703" t="s">
        <v>85</v>
      </c>
      <c r="D8703" t="s">
        <v>78</v>
      </c>
      <c r="E8703">
        <v>2022</v>
      </c>
      <c r="F8703" t="s">
        <v>506</v>
      </c>
      <c r="G8703" t="s">
        <v>309</v>
      </c>
      <c r="H8703">
        <v>2105.21</v>
      </c>
      <c r="I8703" t="s">
        <v>505</v>
      </c>
      <c r="J8703" t="s">
        <v>347</v>
      </c>
      <c r="K8703" t="s">
        <v>388</v>
      </c>
    </row>
    <row r="8704" spans="1:11" hidden="1" x14ac:dyDescent="0.35">
      <c r="A8704" t="s">
        <v>422</v>
      </c>
      <c r="B8704" t="s">
        <v>84</v>
      </c>
      <c r="C8704" t="s">
        <v>85</v>
      </c>
      <c r="D8704" t="s">
        <v>78</v>
      </c>
      <c r="E8704">
        <v>2022</v>
      </c>
      <c r="F8704" t="s">
        <v>71</v>
      </c>
      <c r="G8704" t="s">
        <v>310</v>
      </c>
      <c r="H8704">
        <v>32.520000000000003</v>
      </c>
      <c r="I8704" t="s">
        <v>505</v>
      </c>
      <c r="J8704" t="s">
        <v>347</v>
      </c>
      <c r="K8704" t="s">
        <v>388</v>
      </c>
    </row>
    <row r="8705" spans="1:11" hidden="1" x14ac:dyDescent="0.35">
      <c r="A8705" t="s">
        <v>422</v>
      </c>
      <c r="B8705" t="s">
        <v>84</v>
      </c>
      <c r="C8705" t="s">
        <v>85</v>
      </c>
      <c r="D8705" t="s">
        <v>78</v>
      </c>
      <c r="E8705">
        <v>2022</v>
      </c>
      <c r="F8705" t="s">
        <v>71</v>
      </c>
      <c r="G8705" t="s">
        <v>310</v>
      </c>
      <c r="H8705">
        <v>13.5</v>
      </c>
      <c r="I8705" t="s">
        <v>505</v>
      </c>
      <c r="J8705" t="s">
        <v>347</v>
      </c>
      <c r="K8705" t="s">
        <v>388</v>
      </c>
    </row>
    <row r="8706" spans="1:11" hidden="1" x14ac:dyDescent="0.35">
      <c r="A8706" t="s">
        <v>422</v>
      </c>
      <c r="B8706" t="s">
        <v>84</v>
      </c>
      <c r="C8706" t="s">
        <v>85</v>
      </c>
      <c r="D8706" t="s">
        <v>78</v>
      </c>
      <c r="E8706">
        <v>2022</v>
      </c>
      <c r="F8706" t="s">
        <v>148</v>
      </c>
      <c r="G8706" t="s">
        <v>308</v>
      </c>
      <c r="H8706">
        <v>102.85</v>
      </c>
      <c r="I8706" t="s">
        <v>505</v>
      </c>
      <c r="J8706" t="s">
        <v>347</v>
      </c>
      <c r="K8706" t="s">
        <v>388</v>
      </c>
    </row>
    <row r="8707" spans="1:11" hidden="1" x14ac:dyDescent="0.35">
      <c r="A8707" t="s">
        <v>422</v>
      </c>
      <c r="B8707" t="s">
        <v>84</v>
      </c>
      <c r="C8707" t="s">
        <v>85</v>
      </c>
      <c r="D8707" t="s">
        <v>78</v>
      </c>
      <c r="E8707">
        <v>2022</v>
      </c>
      <c r="F8707" t="s">
        <v>148</v>
      </c>
      <c r="G8707" t="s">
        <v>308</v>
      </c>
      <c r="H8707">
        <v>42.69</v>
      </c>
      <c r="I8707" t="s">
        <v>505</v>
      </c>
      <c r="J8707" t="s">
        <v>347</v>
      </c>
      <c r="K8707" t="s">
        <v>388</v>
      </c>
    </row>
    <row r="8708" spans="1:11" hidden="1" x14ac:dyDescent="0.35">
      <c r="A8708" t="s">
        <v>422</v>
      </c>
      <c r="B8708" t="s">
        <v>84</v>
      </c>
      <c r="C8708" t="s">
        <v>85</v>
      </c>
      <c r="D8708" t="s">
        <v>78</v>
      </c>
      <c r="E8708">
        <v>2022</v>
      </c>
      <c r="F8708" t="s">
        <v>156</v>
      </c>
      <c r="G8708" t="s">
        <v>307</v>
      </c>
      <c r="H8708">
        <v>1155.95</v>
      </c>
      <c r="I8708" t="s">
        <v>505</v>
      </c>
      <c r="J8708" t="s">
        <v>347</v>
      </c>
      <c r="K8708" t="s">
        <v>388</v>
      </c>
    </row>
    <row r="8709" spans="1:11" hidden="1" x14ac:dyDescent="0.35">
      <c r="A8709" t="s">
        <v>422</v>
      </c>
      <c r="B8709" t="s">
        <v>84</v>
      </c>
      <c r="C8709" t="s">
        <v>85</v>
      </c>
      <c r="D8709" t="s">
        <v>78</v>
      </c>
      <c r="E8709">
        <v>2022</v>
      </c>
      <c r="F8709" t="s">
        <v>156</v>
      </c>
      <c r="G8709" t="s">
        <v>307</v>
      </c>
      <c r="H8709">
        <v>479.87</v>
      </c>
      <c r="I8709" t="s">
        <v>505</v>
      </c>
      <c r="J8709" t="s">
        <v>347</v>
      </c>
      <c r="K8709" t="s">
        <v>388</v>
      </c>
    </row>
    <row r="8710" spans="1:11" hidden="1" x14ac:dyDescent="0.35">
      <c r="A8710" t="s">
        <v>422</v>
      </c>
      <c r="B8710" t="s">
        <v>84</v>
      </c>
      <c r="C8710" t="s">
        <v>351</v>
      </c>
      <c r="D8710" t="s">
        <v>78</v>
      </c>
      <c r="E8710">
        <v>2022</v>
      </c>
      <c r="F8710" t="s">
        <v>500</v>
      </c>
      <c r="G8710" t="s">
        <v>311</v>
      </c>
      <c r="H8710">
        <v>6416.12</v>
      </c>
      <c r="I8710" t="s">
        <v>505</v>
      </c>
      <c r="J8710" t="s">
        <v>14</v>
      </c>
      <c r="K8710" t="s">
        <v>403</v>
      </c>
    </row>
    <row r="8711" spans="1:11" hidden="1" x14ac:dyDescent="0.35">
      <c r="A8711" t="s">
        <v>422</v>
      </c>
      <c r="B8711" t="s">
        <v>84</v>
      </c>
      <c r="C8711" t="s">
        <v>351</v>
      </c>
      <c r="D8711" t="s">
        <v>78</v>
      </c>
      <c r="E8711">
        <v>2022</v>
      </c>
      <c r="F8711" t="s">
        <v>500</v>
      </c>
      <c r="G8711" t="s">
        <v>311</v>
      </c>
      <c r="H8711">
        <v>6463.56</v>
      </c>
      <c r="I8711" t="s">
        <v>505</v>
      </c>
      <c r="J8711" t="s">
        <v>347</v>
      </c>
      <c r="K8711" t="s">
        <v>403</v>
      </c>
    </row>
    <row r="8712" spans="1:11" hidden="1" x14ac:dyDescent="0.35">
      <c r="A8712" t="s">
        <v>422</v>
      </c>
      <c r="B8712" t="s">
        <v>84</v>
      </c>
      <c r="C8712" t="s">
        <v>351</v>
      </c>
      <c r="D8712" t="s">
        <v>78</v>
      </c>
      <c r="E8712">
        <v>2022</v>
      </c>
      <c r="F8712" t="s">
        <v>506</v>
      </c>
      <c r="G8712" t="s">
        <v>309</v>
      </c>
      <c r="H8712">
        <v>2194.08</v>
      </c>
      <c r="I8712" t="s">
        <v>505</v>
      </c>
      <c r="J8712" t="s">
        <v>347</v>
      </c>
      <c r="K8712" t="s">
        <v>403</v>
      </c>
    </row>
    <row r="8713" spans="1:11" hidden="1" x14ac:dyDescent="0.35">
      <c r="A8713" t="s">
        <v>422</v>
      </c>
      <c r="B8713" t="s">
        <v>84</v>
      </c>
      <c r="C8713" t="s">
        <v>351</v>
      </c>
      <c r="D8713" t="s">
        <v>78</v>
      </c>
      <c r="E8713">
        <v>2022</v>
      </c>
      <c r="F8713" t="s">
        <v>71</v>
      </c>
      <c r="G8713" t="s">
        <v>310</v>
      </c>
      <c r="H8713">
        <v>1180</v>
      </c>
      <c r="I8713" t="s">
        <v>505</v>
      </c>
      <c r="J8713" t="s">
        <v>347</v>
      </c>
      <c r="K8713" t="s">
        <v>403</v>
      </c>
    </row>
    <row r="8714" spans="1:11" hidden="1" x14ac:dyDescent="0.35">
      <c r="A8714" t="s">
        <v>422</v>
      </c>
      <c r="B8714" t="s">
        <v>84</v>
      </c>
      <c r="C8714" t="s">
        <v>351</v>
      </c>
      <c r="D8714" t="s">
        <v>78</v>
      </c>
      <c r="E8714">
        <v>2022</v>
      </c>
      <c r="F8714" t="s">
        <v>156</v>
      </c>
      <c r="G8714" t="s">
        <v>307</v>
      </c>
      <c r="H8714">
        <v>8.75</v>
      </c>
      <c r="I8714" t="s">
        <v>505</v>
      </c>
      <c r="J8714" t="s">
        <v>14</v>
      </c>
      <c r="K8714" t="s">
        <v>403</v>
      </c>
    </row>
    <row r="8715" spans="1:11" hidden="1" x14ac:dyDescent="0.35">
      <c r="A8715" t="s">
        <v>422</v>
      </c>
      <c r="B8715" t="s">
        <v>84</v>
      </c>
      <c r="C8715" t="s">
        <v>351</v>
      </c>
      <c r="D8715" t="s">
        <v>78</v>
      </c>
      <c r="E8715">
        <v>2022</v>
      </c>
      <c r="F8715" t="s">
        <v>156</v>
      </c>
      <c r="G8715" t="s">
        <v>307</v>
      </c>
      <c r="H8715">
        <v>153.08000000000001</v>
      </c>
      <c r="I8715" t="s">
        <v>505</v>
      </c>
      <c r="J8715" t="s">
        <v>347</v>
      </c>
      <c r="K8715" t="s">
        <v>403</v>
      </c>
    </row>
    <row r="8716" spans="1:11" hidden="1" x14ac:dyDescent="0.35">
      <c r="A8716" t="s">
        <v>422</v>
      </c>
      <c r="B8716" t="s">
        <v>84</v>
      </c>
      <c r="C8716" t="s">
        <v>329</v>
      </c>
      <c r="D8716" t="s">
        <v>78</v>
      </c>
      <c r="E8716">
        <v>2022</v>
      </c>
      <c r="F8716" t="s">
        <v>500</v>
      </c>
      <c r="G8716" t="s">
        <v>311</v>
      </c>
      <c r="H8716">
        <v>10690.76</v>
      </c>
      <c r="I8716" t="s">
        <v>505</v>
      </c>
      <c r="J8716" t="s">
        <v>14</v>
      </c>
      <c r="K8716" t="s">
        <v>390</v>
      </c>
    </row>
    <row r="8717" spans="1:11" hidden="1" x14ac:dyDescent="0.35">
      <c r="A8717" t="s">
        <v>422</v>
      </c>
      <c r="B8717" t="s">
        <v>84</v>
      </c>
      <c r="C8717" t="s">
        <v>329</v>
      </c>
      <c r="D8717" t="s">
        <v>78</v>
      </c>
      <c r="E8717">
        <v>2022</v>
      </c>
      <c r="F8717" t="s">
        <v>500</v>
      </c>
      <c r="G8717" t="s">
        <v>311</v>
      </c>
      <c r="H8717">
        <v>2109.34</v>
      </c>
      <c r="I8717" t="s">
        <v>505</v>
      </c>
      <c r="J8717" t="s">
        <v>347</v>
      </c>
      <c r="K8717" t="s">
        <v>390</v>
      </c>
    </row>
    <row r="8718" spans="1:11" hidden="1" x14ac:dyDescent="0.35">
      <c r="A8718" t="s">
        <v>422</v>
      </c>
      <c r="B8718" t="s">
        <v>84</v>
      </c>
      <c r="C8718" t="s">
        <v>329</v>
      </c>
      <c r="D8718" t="s">
        <v>78</v>
      </c>
      <c r="E8718">
        <v>2022</v>
      </c>
      <c r="F8718" t="s">
        <v>500</v>
      </c>
      <c r="G8718" t="s">
        <v>311</v>
      </c>
      <c r="H8718">
        <v>15176.77</v>
      </c>
      <c r="I8718" t="s">
        <v>505</v>
      </c>
      <c r="J8718" t="s">
        <v>14</v>
      </c>
      <c r="K8718" t="s">
        <v>390</v>
      </c>
    </row>
    <row r="8719" spans="1:11" hidden="1" x14ac:dyDescent="0.35">
      <c r="A8719" t="s">
        <v>422</v>
      </c>
      <c r="B8719" t="s">
        <v>84</v>
      </c>
      <c r="C8719" t="s">
        <v>329</v>
      </c>
      <c r="D8719" t="s">
        <v>78</v>
      </c>
      <c r="E8719">
        <v>2022</v>
      </c>
      <c r="F8719" t="s">
        <v>500</v>
      </c>
      <c r="G8719" t="s">
        <v>311</v>
      </c>
      <c r="H8719">
        <v>2994.46</v>
      </c>
      <c r="I8719" t="s">
        <v>505</v>
      </c>
      <c r="J8719" t="s">
        <v>347</v>
      </c>
      <c r="K8719" t="s">
        <v>390</v>
      </c>
    </row>
    <row r="8720" spans="1:11" hidden="1" x14ac:dyDescent="0.35">
      <c r="A8720" t="s">
        <v>422</v>
      </c>
      <c r="B8720" t="s">
        <v>84</v>
      </c>
      <c r="C8720" t="s">
        <v>329</v>
      </c>
      <c r="D8720" t="s">
        <v>78</v>
      </c>
      <c r="E8720">
        <v>2022</v>
      </c>
      <c r="F8720" t="s">
        <v>500</v>
      </c>
      <c r="G8720" t="s">
        <v>311</v>
      </c>
      <c r="H8720">
        <v>1226.4100000000001</v>
      </c>
      <c r="I8720" t="s">
        <v>505</v>
      </c>
      <c r="J8720" t="s">
        <v>14</v>
      </c>
      <c r="K8720" t="s">
        <v>390</v>
      </c>
    </row>
    <row r="8721" spans="1:11" hidden="1" x14ac:dyDescent="0.35">
      <c r="A8721" t="s">
        <v>422</v>
      </c>
      <c r="B8721" t="s">
        <v>84</v>
      </c>
      <c r="C8721" t="s">
        <v>329</v>
      </c>
      <c r="D8721" t="s">
        <v>78</v>
      </c>
      <c r="E8721">
        <v>2022</v>
      </c>
      <c r="F8721" t="s">
        <v>500</v>
      </c>
      <c r="G8721" t="s">
        <v>311</v>
      </c>
      <c r="H8721">
        <v>241.98</v>
      </c>
      <c r="I8721" t="s">
        <v>505</v>
      </c>
      <c r="J8721" t="s">
        <v>347</v>
      </c>
      <c r="K8721" t="s">
        <v>390</v>
      </c>
    </row>
    <row r="8722" spans="1:11" hidden="1" x14ac:dyDescent="0.35">
      <c r="A8722" t="s">
        <v>422</v>
      </c>
      <c r="B8722" t="s">
        <v>84</v>
      </c>
      <c r="C8722" t="s">
        <v>329</v>
      </c>
      <c r="D8722" t="s">
        <v>78</v>
      </c>
      <c r="E8722">
        <v>2022</v>
      </c>
      <c r="F8722" t="s">
        <v>500</v>
      </c>
      <c r="G8722" t="s">
        <v>311</v>
      </c>
      <c r="H8722">
        <v>3536.44</v>
      </c>
      <c r="I8722" t="s">
        <v>505</v>
      </c>
      <c r="J8722" t="s">
        <v>14</v>
      </c>
      <c r="K8722" t="s">
        <v>390</v>
      </c>
    </row>
    <row r="8723" spans="1:11" hidden="1" x14ac:dyDescent="0.35">
      <c r="A8723" t="s">
        <v>422</v>
      </c>
      <c r="B8723" t="s">
        <v>84</v>
      </c>
      <c r="C8723" t="s">
        <v>329</v>
      </c>
      <c r="D8723" t="s">
        <v>78</v>
      </c>
      <c r="E8723">
        <v>2022</v>
      </c>
      <c r="F8723" t="s">
        <v>500</v>
      </c>
      <c r="G8723" t="s">
        <v>311</v>
      </c>
      <c r="H8723">
        <v>697.75</v>
      </c>
      <c r="I8723" t="s">
        <v>505</v>
      </c>
      <c r="J8723" t="s">
        <v>347</v>
      </c>
      <c r="K8723" t="s">
        <v>390</v>
      </c>
    </row>
    <row r="8724" spans="1:11" hidden="1" x14ac:dyDescent="0.35">
      <c r="A8724" t="s">
        <v>422</v>
      </c>
      <c r="B8724" t="s">
        <v>84</v>
      </c>
      <c r="C8724" t="s">
        <v>329</v>
      </c>
      <c r="D8724" t="s">
        <v>78</v>
      </c>
      <c r="E8724">
        <v>2022</v>
      </c>
      <c r="F8724" t="s">
        <v>500</v>
      </c>
      <c r="G8724" t="s">
        <v>311</v>
      </c>
      <c r="H8724">
        <v>11238.2</v>
      </c>
      <c r="I8724" t="s">
        <v>505</v>
      </c>
      <c r="J8724" t="s">
        <v>14</v>
      </c>
      <c r="K8724" t="s">
        <v>390</v>
      </c>
    </row>
    <row r="8725" spans="1:11" hidden="1" x14ac:dyDescent="0.35">
      <c r="A8725" t="s">
        <v>422</v>
      </c>
      <c r="B8725" t="s">
        <v>84</v>
      </c>
      <c r="C8725" t="s">
        <v>329</v>
      </c>
      <c r="D8725" t="s">
        <v>78</v>
      </c>
      <c r="E8725">
        <v>2022</v>
      </c>
      <c r="F8725" t="s">
        <v>500</v>
      </c>
      <c r="G8725" t="s">
        <v>311</v>
      </c>
      <c r="H8725">
        <v>2217.35</v>
      </c>
      <c r="I8725" t="s">
        <v>505</v>
      </c>
      <c r="J8725" t="s">
        <v>347</v>
      </c>
      <c r="K8725" t="s">
        <v>390</v>
      </c>
    </row>
    <row r="8726" spans="1:11" hidden="1" x14ac:dyDescent="0.35">
      <c r="A8726" t="s">
        <v>422</v>
      </c>
      <c r="B8726" t="s">
        <v>84</v>
      </c>
      <c r="C8726" t="s">
        <v>329</v>
      </c>
      <c r="D8726" t="s">
        <v>78</v>
      </c>
      <c r="E8726">
        <v>2022</v>
      </c>
      <c r="F8726" t="s">
        <v>500</v>
      </c>
      <c r="G8726" t="s">
        <v>311</v>
      </c>
      <c r="H8726">
        <v>1018.46</v>
      </c>
      <c r="I8726" t="s">
        <v>505</v>
      </c>
      <c r="J8726" t="s">
        <v>14</v>
      </c>
      <c r="K8726" t="s">
        <v>390</v>
      </c>
    </row>
    <row r="8727" spans="1:11" hidden="1" x14ac:dyDescent="0.35">
      <c r="A8727" t="s">
        <v>422</v>
      </c>
      <c r="B8727" t="s">
        <v>84</v>
      </c>
      <c r="C8727" t="s">
        <v>329</v>
      </c>
      <c r="D8727" t="s">
        <v>78</v>
      </c>
      <c r="E8727">
        <v>2022</v>
      </c>
      <c r="F8727" t="s">
        <v>500</v>
      </c>
      <c r="G8727" t="s">
        <v>311</v>
      </c>
      <c r="H8727">
        <v>200.94</v>
      </c>
      <c r="I8727" t="s">
        <v>505</v>
      </c>
      <c r="J8727" t="s">
        <v>347</v>
      </c>
      <c r="K8727" t="s">
        <v>390</v>
      </c>
    </row>
    <row r="8728" spans="1:11" hidden="1" x14ac:dyDescent="0.35">
      <c r="A8728" t="s">
        <v>422</v>
      </c>
      <c r="B8728" t="s">
        <v>84</v>
      </c>
      <c r="C8728" t="s">
        <v>329</v>
      </c>
      <c r="D8728" t="s">
        <v>78</v>
      </c>
      <c r="E8728">
        <v>2022</v>
      </c>
      <c r="F8728" t="s">
        <v>506</v>
      </c>
      <c r="G8728" t="s">
        <v>309</v>
      </c>
      <c r="H8728">
        <v>1724.17</v>
      </c>
      <c r="I8728" t="s">
        <v>505</v>
      </c>
      <c r="J8728" t="s">
        <v>347</v>
      </c>
      <c r="K8728" t="s">
        <v>390</v>
      </c>
    </row>
    <row r="8729" spans="1:11" hidden="1" x14ac:dyDescent="0.35">
      <c r="A8729" t="s">
        <v>422</v>
      </c>
      <c r="B8729" t="s">
        <v>84</v>
      </c>
      <c r="C8729" t="s">
        <v>329</v>
      </c>
      <c r="D8729" t="s">
        <v>78</v>
      </c>
      <c r="E8729">
        <v>2022</v>
      </c>
      <c r="F8729" t="s">
        <v>506</v>
      </c>
      <c r="G8729" t="s">
        <v>309</v>
      </c>
      <c r="H8729">
        <v>2447.64</v>
      </c>
      <c r="I8729" t="s">
        <v>505</v>
      </c>
      <c r="J8729" t="s">
        <v>347</v>
      </c>
      <c r="K8729" t="s">
        <v>390</v>
      </c>
    </row>
    <row r="8730" spans="1:11" hidden="1" x14ac:dyDescent="0.35">
      <c r="A8730" t="s">
        <v>422</v>
      </c>
      <c r="B8730" t="s">
        <v>84</v>
      </c>
      <c r="C8730" t="s">
        <v>329</v>
      </c>
      <c r="D8730" t="s">
        <v>78</v>
      </c>
      <c r="E8730">
        <v>2022</v>
      </c>
      <c r="F8730" t="s">
        <v>506</v>
      </c>
      <c r="G8730" t="s">
        <v>309</v>
      </c>
      <c r="H8730">
        <v>197.79</v>
      </c>
      <c r="I8730" t="s">
        <v>505</v>
      </c>
      <c r="J8730" t="s">
        <v>347</v>
      </c>
      <c r="K8730" t="s">
        <v>390</v>
      </c>
    </row>
    <row r="8731" spans="1:11" hidden="1" x14ac:dyDescent="0.35">
      <c r="A8731" t="s">
        <v>422</v>
      </c>
      <c r="B8731" t="s">
        <v>84</v>
      </c>
      <c r="C8731" t="s">
        <v>329</v>
      </c>
      <c r="D8731" t="s">
        <v>78</v>
      </c>
      <c r="E8731">
        <v>2022</v>
      </c>
      <c r="F8731" t="s">
        <v>506</v>
      </c>
      <c r="G8731" t="s">
        <v>309</v>
      </c>
      <c r="H8731">
        <v>570.34</v>
      </c>
      <c r="I8731" t="s">
        <v>505</v>
      </c>
      <c r="J8731" t="s">
        <v>347</v>
      </c>
      <c r="K8731" t="s">
        <v>390</v>
      </c>
    </row>
    <row r="8732" spans="1:11" hidden="1" x14ac:dyDescent="0.35">
      <c r="A8732" t="s">
        <v>422</v>
      </c>
      <c r="B8732" t="s">
        <v>84</v>
      </c>
      <c r="C8732" t="s">
        <v>329</v>
      </c>
      <c r="D8732" t="s">
        <v>78</v>
      </c>
      <c r="E8732">
        <v>2022</v>
      </c>
      <c r="F8732" t="s">
        <v>506</v>
      </c>
      <c r="G8732" t="s">
        <v>309</v>
      </c>
      <c r="H8732">
        <v>1812.45</v>
      </c>
      <c r="I8732" t="s">
        <v>505</v>
      </c>
      <c r="J8732" t="s">
        <v>347</v>
      </c>
      <c r="K8732" t="s">
        <v>390</v>
      </c>
    </row>
    <row r="8733" spans="1:11" hidden="1" x14ac:dyDescent="0.35">
      <c r="A8733" t="s">
        <v>422</v>
      </c>
      <c r="B8733" t="s">
        <v>84</v>
      </c>
      <c r="C8733" t="s">
        <v>329</v>
      </c>
      <c r="D8733" t="s">
        <v>78</v>
      </c>
      <c r="E8733">
        <v>2022</v>
      </c>
      <c r="F8733" t="s">
        <v>506</v>
      </c>
      <c r="G8733" t="s">
        <v>309</v>
      </c>
      <c r="H8733">
        <v>164.26</v>
      </c>
      <c r="I8733" t="s">
        <v>505</v>
      </c>
      <c r="J8733" t="s">
        <v>347</v>
      </c>
      <c r="K8733" t="s">
        <v>390</v>
      </c>
    </row>
    <row r="8734" spans="1:11" hidden="1" x14ac:dyDescent="0.35">
      <c r="A8734" t="s">
        <v>422</v>
      </c>
      <c r="B8734" t="s">
        <v>84</v>
      </c>
      <c r="C8734" t="s">
        <v>329</v>
      </c>
      <c r="D8734" t="s">
        <v>78</v>
      </c>
      <c r="E8734">
        <v>2022</v>
      </c>
      <c r="F8734" t="s">
        <v>71</v>
      </c>
      <c r="G8734" t="s">
        <v>310</v>
      </c>
      <c r="H8734">
        <v>156.80000000000001</v>
      </c>
      <c r="I8734" t="s">
        <v>505</v>
      </c>
      <c r="J8734" t="s">
        <v>347</v>
      </c>
      <c r="K8734" t="s">
        <v>390</v>
      </c>
    </row>
    <row r="8735" spans="1:11" hidden="1" x14ac:dyDescent="0.35">
      <c r="A8735" t="s">
        <v>422</v>
      </c>
      <c r="B8735" t="s">
        <v>84</v>
      </c>
      <c r="C8735" t="s">
        <v>329</v>
      </c>
      <c r="D8735" t="s">
        <v>78</v>
      </c>
      <c r="E8735">
        <v>2022</v>
      </c>
      <c r="F8735" t="s">
        <v>71</v>
      </c>
      <c r="G8735" t="s">
        <v>310</v>
      </c>
      <c r="H8735">
        <v>222.6</v>
      </c>
      <c r="I8735" t="s">
        <v>505</v>
      </c>
      <c r="J8735" t="s">
        <v>347</v>
      </c>
      <c r="K8735" t="s">
        <v>390</v>
      </c>
    </row>
    <row r="8736" spans="1:11" hidden="1" x14ac:dyDescent="0.35">
      <c r="A8736" t="s">
        <v>422</v>
      </c>
      <c r="B8736" t="s">
        <v>84</v>
      </c>
      <c r="C8736" t="s">
        <v>329</v>
      </c>
      <c r="D8736" t="s">
        <v>78</v>
      </c>
      <c r="E8736">
        <v>2022</v>
      </c>
      <c r="F8736" t="s">
        <v>71</v>
      </c>
      <c r="G8736" t="s">
        <v>310</v>
      </c>
      <c r="H8736">
        <v>17.989999999999998</v>
      </c>
      <c r="I8736" t="s">
        <v>505</v>
      </c>
      <c r="J8736" t="s">
        <v>347</v>
      </c>
      <c r="K8736" t="s">
        <v>390</v>
      </c>
    </row>
    <row r="8737" spans="1:11" hidden="1" x14ac:dyDescent="0.35">
      <c r="A8737" t="s">
        <v>422</v>
      </c>
      <c r="B8737" t="s">
        <v>84</v>
      </c>
      <c r="C8737" t="s">
        <v>329</v>
      </c>
      <c r="D8737" t="s">
        <v>78</v>
      </c>
      <c r="E8737">
        <v>2022</v>
      </c>
      <c r="F8737" t="s">
        <v>71</v>
      </c>
      <c r="G8737" t="s">
        <v>310</v>
      </c>
      <c r="H8737">
        <v>51.86</v>
      </c>
      <c r="I8737" t="s">
        <v>505</v>
      </c>
      <c r="J8737" t="s">
        <v>347</v>
      </c>
      <c r="K8737" t="s">
        <v>390</v>
      </c>
    </row>
    <row r="8738" spans="1:11" hidden="1" x14ac:dyDescent="0.35">
      <c r="A8738" t="s">
        <v>422</v>
      </c>
      <c r="B8738" t="s">
        <v>84</v>
      </c>
      <c r="C8738" t="s">
        <v>329</v>
      </c>
      <c r="D8738" t="s">
        <v>78</v>
      </c>
      <c r="E8738">
        <v>2022</v>
      </c>
      <c r="F8738" t="s">
        <v>71</v>
      </c>
      <c r="G8738" t="s">
        <v>310</v>
      </c>
      <c r="H8738">
        <v>164.82</v>
      </c>
      <c r="I8738" t="s">
        <v>505</v>
      </c>
      <c r="J8738" t="s">
        <v>347</v>
      </c>
      <c r="K8738" t="s">
        <v>390</v>
      </c>
    </row>
    <row r="8739" spans="1:11" hidden="1" x14ac:dyDescent="0.35">
      <c r="A8739" t="s">
        <v>422</v>
      </c>
      <c r="B8739" t="s">
        <v>84</v>
      </c>
      <c r="C8739" t="s">
        <v>329</v>
      </c>
      <c r="D8739" t="s">
        <v>78</v>
      </c>
      <c r="E8739">
        <v>2022</v>
      </c>
      <c r="F8739" t="s">
        <v>71</v>
      </c>
      <c r="G8739" t="s">
        <v>310</v>
      </c>
      <c r="H8739">
        <v>14.94</v>
      </c>
      <c r="I8739" t="s">
        <v>505</v>
      </c>
      <c r="J8739" t="s">
        <v>347</v>
      </c>
      <c r="K8739" t="s">
        <v>390</v>
      </c>
    </row>
    <row r="8740" spans="1:11" hidden="1" x14ac:dyDescent="0.35">
      <c r="A8740" t="s">
        <v>422</v>
      </c>
      <c r="B8740" t="s">
        <v>84</v>
      </c>
      <c r="C8740" t="s">
        <v>329</v>
      </c>
      <c r="D8740" t="s">
        <v>78</v>
      </c>
      <c r="E8740">
        <v>2022</v>
      </c>
      <c r="F8740" t="s">
        <v>148</v>
      </c>
      <c r="G8740" t="s">
        <v>308</v>
      </c>
      <c r="H8740">
        <v>12.67</v>
      </c>
      <c r="I8740" t="s">
        <v>505</v>
      </c>
      <c r="J8740" t="s">
        <v>347</v>
      </c>
      <c r="K8740" t="s">
        <v>390</v>
      </c>
    </row>
    <row r="8741" spans="1:11" hidden="1" x14ac:dyDescent="0.35">
      <c r="A8741" t="s">
        <v>422</v>
      </c>
      <c r="B8741" t="s">
        <v>84</v>
      </c>
      <c r="C8741" t="s">
        <v>329</v>
      </c>
      <c r="D8741" t="s">
        <v>78</v>
      </c>
      <c r="E8741">
        <v>2022</v>
      </c>
      <c r="F8741" t="s">
        <v>148</v>
      </c>
      <c r="G8741" t="s">
        <v>308</v>
      </c>
      <c r="H8741">
        <v>17.98</v>
      </c>
      <c r="I8741" t="s">
        <v>505</v>
      </c>
      <c r="J8741" t="s">
        <v>347</v>
      </c>
      <c r="K8741" t="s">
        <v>390</v>
      </c>
    </row>
    <row r="8742" spans="1:11" hidden="1" x14ac:dyDescent="0.35">
      <c r="A8742" t="s">
        <v>422</v>
      </c>
      <c r="B8742" t="s">
        <v>84</v>
      </c>
      <c r="C8742" t="s">
        <v>329</v>
      </c>
      <c r="D8742" t="s">
        <v>78</v>
      </c>
      <c r="E8742">
        <v>2022</v>
      </c>
      <c r="F8742" t="s">
        <v>148</v>
      </c>
      <c r="G8742" t="s">
        <v>308</v>
      </c>
      <c r="H8742">
        <v>1.45</v>
      </c>
      <c r="I8742" t="s">
        <v>505</v>
      </c>
      <c r="J8742" t="s">
        <v>347</v>
      </c>
      <c r="K8742" t="s">
        <v>390</v>
      </c>
    </row>
    <row r="8743" spans="1:11" hidden="1" x14ac:dyDescent="0.35">
      <c r="A8743" t="s">
        <v>422</v>
      </c>
      <c r="B8743" t="s">
        <v>84</v>
      </c>
      <c r="C8743" t="s">
        <v>329</v>
      </c>
      <c r="D8743" t="s">
        <v>78</v>
      </c>
      <c r="E8743">
        <v>2022</v>
      </c>
      <c r="F8743" t="s">
        <v>148</v>
      </c>
      <c r="G8743" t="s">
        <v>308</v>
      </c>
      <c r="H8743">
        <v>4.2</v>
      </c>
      <c r="I8743" t="s">
        <v>505</v>
      </c>
      <c r="J8743" t="s">
        <v>347</v>
      </c>
      <c r="K8743" t="s">
        <v>390</v>
      </c>
    </row>
    <row r="8744" spans="1:11" hidden="1" x14ac:dyDescent="0.35">
      <c r="A8744" t="s">
        <v>422</v>
      </c>
      <c r="B8744" t="s">
        <v>84</v>
      </c>
      <c r="C8744" t="s">
        <v>329</v>
      </c>
      <c r="D8744" t="s">
        <v>78</v>
      </c>
      <c r="E8744">
        <v>2022</v>
      </c>
      <c r="F8744" t="s">
        <v>148</v>
      </c>
      <c r="G8744" t="s">
        <v>308</v>
      </c>
      <c r="H8744">
        <v>13.33</v>
      </c>
      <c r="I8744" t="s">
        <v>505</v>
      </c>
      <c r="J8744" t="s">
        <v>347</v>
      </c>
      <c r="K8744" t="s">
        <v>390</v>
      </c>
    </row>
    <row r="8745" spans="1:11" hidden="1" x14ac:dyDescent="0.35">
      <c r="A8745" t="s">
        <v>422</v>
      </c>
      <c r="B8745" t="s">
        <v>84</v>
      </c>
      <c r="C8745" t="s">
        <v>329</v>
      </c>
      <c r="D8745" t="s">
        <v>78</v>
      </c>
      <c r="E8745">
        <v>2022</v>
      </c>
      <c r="F8745" t="s">
        <v>148</v>
      </c>
      <c r="G8745" t="s">
        <v>308</v>
      </c>
      <c r="H8745">
        <v>1.21</v>
      </c>
      <c r="I8745" t="s">
        <v>505</v>
      </c>
      <c r="J8745" t="s">
        <v>347</v>
      </c>
      <c r="K8745" t="s">
        <v>390</v>
      </c>
    </row>
    <row r="8746" spans="1:11" hidden="1" x14ac:dyDescent="0.35">
      <c r="A8746" t="s">
        <v>422</v>
      </c>
      <c r="B8746" t="s">
        <v>84</v>
      </c>
      <c r="C8746" t="s">
        <v>329</v>
      </c>
      <c r="D8746" t="s">
        <v>78</v>
      </c>
      <c r="E8746">
        <v>2022</v>
      </c>
      <c r="F8746" t="s">
        <v>156</v>
      </c>
      <c r="G8746" t="s">
        <v>307</v>
      </c>
      <c r="H8746">
        <v>20.239999999999998</v>
      </c>
      <c r="I8746" t="s">
        <v>505</v>
      </c>
      <c r="J8746" t="s">
        <v>14</v>
      </c>
      <c r="K8746" t="s">
        <v>390</v>
      </c>
    </row>
    <row r="8747" spans="1:11" hidden="1" x14ac:dyDescent="0.35">
      <c r="A8747" t="s">
        <v>422</v>
      </c>
      <c r="B8747" t="s">
        <v>84</v>
      </c>
      <c r="C8747" t="s">
        <v>329</v>
      </c>
      <c r="D8747" t="s">
        <v>78</v>
      </c>
      <c r="E8747">
        <v>2022</v>
      </c>
      <c r="F8747" t="s">
        <v>156</v>
      </c>
      <c r="G8747" t="s">
        <v>307</v>
      </c>
      <c r="H8747">
        <v>125.94</v>
      </c>
      <c r="I8747" t="s">
        <v>505</v>
      </c>
      <c r="J8747" t="s">
        <v>347</v>
      </c>
      <c r="K8747" t="s">
        <v>390</v>
      </c>
    </row>
    <row r="8748" spans="1:11" hidden="1" x14ac:dyDescent="0.35">
      <c r="A8748" t="s">
        <v>422</v>
      </c>
      <c r="B8748" t="s">
        <v>84</v>
      </c>
      <c r="C8748" t="s">
        <v>329</v>
      </c>
      <c r="D8748" t="s">
        <v>78</v>
      </c>
      <c r="E8748">
        <v>2022</v>
      </c>
      <c r="F8748" t="s">
        <v>156</v>
      </c>
      <c r="G8748" t="s">
        <v>307</v>
      </c>
      <c r="H8748">
        <v>28.7</v>
      </c>
      <c r="I8748" t="s">
        <v>505</v>
      </c>
      <c r="J8748" t="s">
        <v>14</v>
      </c>
      <c r="K8748" t="s">
        <v>390</v>
      </c>
    </row>
    <row r="8749" spans="1:11" hidden="1" x14ac:dyDescent="0.35">
      <c r="A8749" t="s">
        <v>422</v>
      </c>
      <c r="B8749" t="s">
        <v>84</v>
      </c>
      <c r="C8749" t="s">
        <v>329</v>
      </c>
      <c r="D8749" t="s">
        <v>78</v>
      </c>
      <c r="E8749">
        <v>2022</v>
      </c>
      <c r="F8749" t="s">
        <v>156</v>
      </c>
      <c r="G8749" t="s">
        <v>307</v>
      </c>
      <c r="H8749">
        <v>178.8</v>
      </c>
      <c r="I8749" t="s">
        <v>505</v>
      </c>
      <c r="J8749" t="s">
        <v>347</v>
      </c>
      <c r="K8749" t="s">
        <v>390</v>
      </c>
    </row>
    <row r="8750" spans="1:11" hidden="1" x14ac:dyDescent="0.35">
      <c r="A8750" t="s">
        <v>422</v>
      </c>
      <c r="B8750" t="s">
        <v>84</v>
      </c>
      <c r="C8750" t="s">
        <v>329</v>
      </c>
      <c r="D8750" t="s">
        <v>78</v>
      </c>
      <c r="E8750">
        <v>2022</v>
      </c>
      <c r="F8750" t="s">
        <v>156</v>
      </c>
      <c r="G8750" t="s">
        <v>307</v>
      </c>
      <c r="H8750">
        <v>2.3199999999999998</v>
      </c>
      <c r="I8750" t="s">
        <v>505</v>
      </c>
      <c r="J8750" t="s">
        <v>14</v>
      </c>
      <c r="K8750" t="s">
        <v>390</v>
      </c>
    </row>
    <row r="8751" spans="1:11" hidden="1" x14ac:dyDescent="0.35">
      <c r="A8751" t="s">
        <v>422</v>
      </c>
      <c r="B8751" t="s">
        <v>84</v>
      </c>
      <c r="C8751" t="s">
        <v>329</v>
      </c>
      <c r="D8751" t="s">
        <v>78</v>
      </c>
      <c r="E8751">
        <v>2022</v>
      </c>
      <c r="F8751" t="s">
        <v>156</v>
      </c>
      <c r="G8751" t="s">
        <v>307</v>
      </c>
      <c r="H8751">
        <v>14.45</v>
      </c>
      <c r="I8751" t="s">
        <v>505</v>
      </c>
      <c r="J8751" t="s">
        <v>347</v>
      </c>
      <c r="K8751" t="s">
        <v>390</v>
      </c>
    </row>
    <row r="8752" spans="1:11" hidden="1" x14ac:dyDescent="0.35">
      <c r="A8752" t="s">
        <v>422</v>
      </c>
      <c r="B8752" t="s">
        <v>84</v>
      </c>
      <c r="C8752" t="s">
        <v>329</v>
      </c>
      <c r="D8752" t="s">
        <v>78</v>
      </c>
      <c r="E8752">
        <v>2022</v>
      </c>
      <c r="F8752" t="s">
        <v>156</v>
      </c>
      <c r="G8752" t="s">
        <v>307</v>
      </c>
      <c r="H8752">
        <v>6.7</v>
      </c>
      <c r="I8752" t="s">
        <v>505</v>
      </c>
      <c r="J8752" t="s">
        <v>14</v>
      </c>
      <c r="K8752" t="s">
        <v>390</v>
      </c>
    </row>
    <row r="8753" spans="1:11" hidden="1" x14ac:dyDescent="0.35">
      <c r="A8753" t="s">
        <v>422</v>
      </c>
      <c r="B8753" t="s">
        <v>84</v>
      </c>
      <c r="C8753" t="s">
        <v>329</v>
      </c>
      <c r="D8753" t="s">
        <v>78</v>
      </c>
      <c r="E8753">
        <v>2022</v>
      </c>
      <c r="F8753" t="s">
        <v>156</v>
      </c>
      <c r="G8753" t="s">
        <v>307</v>
      </c>
      <c r="H8753">
        <v>41.66</v>
      </c>
      <c r="I8753" t="s">
        <v>505</v>
      </c>
      <c r="J8753" t="s">
        <v>347</v>
      </c>
      <c r="K8753" t="s">
        <v>390</v>
      </c>
    </row>
    <row r="8754" spans="1:11" hidden="1" x14ac:dyDescent="0.35">
      <c r="A8754" t="s">
        <v>422</v>
      </c>
      <c r="B8754" t="s">
        <v>84</v>
      </c>
      <c r="C8754" t="s">
        <v>329</v>
      </c>
      <c r="D8754" t="s">
        <v>78</v>
      </c>
      <c r="E8754">
        <v>2022</v>
      </c>
      <c r="F8754" t="s">
        <v>156</v>
      </c>
      <c r="G8754" t="s">
        <v>307</v>
      </c>
      <c r="H8754">
        <v>21.28</v>
      </c>
      <c r="I8754" t="s">
        <v>505</v>
      </c>
      <c r="J8754" t="s">
        <v>14</v>
      </c>
      <c r="K8754" t="s">
        <v>390</v>
      </c>
    </row>
    <row r="8755" spans="1:11" hidden="1" x14ac:dyDescent="0.35">
      <c r="A8755" t="s">
        <v>422</v>
      </c>
      <c r="B8755" t="s">
        <v>84</v>
      </c>
      <c r="C8755" t="s">
        <v>329</v>
      </c>
      <c r="D8755" t="s">
        <v>78</v>
      </c>
      <c r="E8755">
        <v>2022</v>
      </c>
      <c r="F8755" t="s">
        <v>156</v>
      </c>
      <c r="G8755" t="s">
        <v>307</v>
      </c>
      <c r="H8755">
        <v>132.4</v>
      </c>
      <c r="I8755" t="s">
        <v>505</v>
      </c>
      <c r="J8755" t="s">
        <v>347</v>
      </c>
      <c r="K8755" t="s">
        <v>390</v>
      </c>
    </row>
    <row r="8756" spans="1:11" hidden="1" x14ac:dyDescent="0.35">
      <c r="A8756" t="s">
        <v>422</v>
      </c>
      <c r="B8756" t="s">
        <v>84</v>
      </c>
      <c r="C8756" t="s">
        <v>329</v>
      </c>
      <c r="D8756" t="s">
        <v>78</v>
      </c>
      <c r="E8756">
        <v>2022</v>
      </c>
      <c r="F8756" t="s">
        <v>156</v>
      </c>
      <c r="G8756" t="s">
        <v>307</v>
      </c>
      <c r="H8756">
        <v>1.93</v>
      </c>
      <c r="I8756" t="s">
        <v>505</v>
      </c>
      <c r="J8756" t="s">
        <v>14</v>
      </c>
      <c r="K8756" t="s">
        <v>390</v>
      </c>
    </row>
    <row r="8757" spans="1:11" hidden="1" x14ac:dyDescent="0.35">
      <c r="A8757" t="s">
        <v>422</v>
      </c>
      <c r="B8757" t="s">
        <v>84</v>
      </c>
      <c r="C8757" t="s">
        <v>329</v>
      </c>
      <c r="D8757" t="s">
        <v>78</v>
      </c>
      <c r="E8757">
        <v>2022</v>
      </c>
      <c r="F8757" t="s">
        <v>156</v>
      </c>
      <c r="G8757" t="s">
        <v>307</v>
      </c>
      <c r="H8757">
        <v>12</v>
      </c>
      <c r="I8757" t="s">
        <v>505</v>
      </c>
      <c r="J8757" t="s">
        <v>347</v>
      </c>
      <c r="K8757" t="s">
        <v>390</v>
      </c>
    </row>
    <row r="8758" spans="1:11" hidden="1" x14ac:dyDescent="0.35">
      <c r="A8758" t="s">
        <v>422</v>
      </c>
      <c r="B8758" t="s">
        <v>84</v>
      </c>
      <c r="C8758" t="s">
        <v>334</v>
      </c>
      <c r="D8758" t="s">
        <v>78</v>
      </c>
      <c r="E8758">
        <v>2022</v>
      </c>
      <c r="F8758" t="s">
        <v>500</v>
      </c>
      <c r="G8758" t="s">
        <v>311</v>
      </c>
      <c r="H8758">
        <v>7870.56</v>
      </c>
      <c r="I8758" t="s">
        <v>505</v>
      </c>
      <c r="J8758" t="s">
        <v>14</v>
      </c>
      <c r="K8758" t="s">
        <v>391</v>
      </c>
    </row>
    <row r="8759" spans="1:11" hidden="1" x14ac:dyDescent="0.35">
      <c r="A8759" t="s">
        <v>422</v>
      </c>
      <c r="B8759" t="s">
        <v>84</v>
      </c>
      <c r="C8759" t="s">
        <v>334</v>
      </c>
      <c r="D8759" t="s">
        <v>78</v>
      </c>
      <c r="E8759">
        <v>2022</v>
      </c>
      <c r="F8759" t="s">
        <v>500</v>
      </c>
      <c r="G8759" t="s">
        <v>311</v>
      </c>
      <c r="H8759">
        <v>2119.48</v>
      </c>
      <c r="I8759" t="s">
        <v>505</v>
      </c>
      <c r="J8759" t="s">
        <v>347</v>
      </c>
      <c r="K8759" t="s">
        <v>391</v>
      </c>
    </row>
    <row r="8760" spans="1:11" hidden="1" x14ac:dyDescent="0.35">
      <c r="A8760" t="s">
        <v>422</v>
      </c>
      <c r="B8760" t="s">
        <v>84</v>
      </c>
      <c r="C8760" t="s">
        <v>334</v>
      </c>
      <c r="D8760" t="s">
        <v>78</v>
      </c>
      <c r="E8760">
        <v>2022</v>
      </c>
      <c r="F8760" t="s">
        <v>500</v>
      </c>
      <c r="G8760" t="s">
        <v>311</v>
      </c>
      <c r="H8760">
        <v>753.29</v>
      </c>
      <c r="I8760" t="s">
        <v>505</v>
      </c>
      <c r="J8760" t="s">
        <v>14</v>
      </c>
      <c r="K8760" t="s">
        <v>391</v>
      </c>
    </row>
    <row r="8761" spans="1:11" hidden="1" x14ac:dyDescent="0.35">
      <c r="A8761" t="s">
        <v>422</v>
      </c>
      <c r="B8761" t="s">
        <v>84</v>
      </c>
      <c r="C8761" t="s">
        <v>334</v>
      </c>
      <c r="D8761" t="s">
        <v>78</v>
      </c>
      <c r="E8761">
        <v>2022</v>
      </c>
      <c r="F8761" t="s">
        <v>500</v>
      </c>
      <c r="G8761" t="s">
        <v>311</v>
      </c>
      <c r="H8761">
        <v>202.85</v>
      </c>
      <c r="I8761" t="s">
        <v>505</v>
      </c>
      <c r="J8761" t="s">
        <v>347</v>
      </c>
      <c r="K8761" t="s">
        <v>391</v>
      </c>
    </row>
    <row r="8762" spans="1:11" hidden="1" x14ac:dyDescent="0.35">
      <c r="A8762" t="s">
        <v>422</v>
      </c>
      <c r="B8762" t="s">
        <v>84</v>
      </c>
      <c r="C8762" t="s">
        <v>334</v>
      </c>
      <c r="D8762" t="s">
        <v>78</v>
      </c>
      <c r="E8762">
        <v>2022</v>
      </c>
      <c r="F8762" t="s">
        <v>500</v>
      </c>
      <c r="G8762" t="s">
        <v>311</v>
      </c>
      <c r="H8762">
        <v>13169.55</v>
      </c>
      <c r="I8762" t="s">
        <v>505</v>
      </c>
      <c r="J8762" t="s">
        <v>14</v>
      </c>
      <c r="K8762" t="s">
        <v>391</v>
      </c>
    </row>
    <row r="8763" spans="1:11" hidden="1" x14ac:dyDescent="0.35">
      <c r="A8763" t="s">
        <v>422</v>
      </c>
      <c r="B8763" t="s">
        <v>84</v>
      </c>
      <c r="C8763" t="s">
        <v>334</v>
      </c>
      <c r="D8763" t="s">
        <v>78</v>
      </c>
      <c r="E8763">
        <v>2022</v>
      </c>
      <c r="F8763" t="s">
        <v>500</v>
      </c>
      <c r="G8763" t="s">
        <v>311</v>
      </c>
      <c r="H8763">
        <v>3546.46</v>
      </c>
      <c r="I8763" t="s">
        <v>505</v>
      </c>
      <c r="J8763" t="s">
        <v>347</v>
      </c>
      <c r="K8763" t="s">
        <v>391</v>
      </c>
    </row>
    <row r="8764" spans="1:11" hidden="1" x14ac:dyDescent="0.35">
      <c r="A8764" t="s">
        <v>422</v>
      </c>
      <c r="B8764" t="s">
        <v>84</v>
      </c>
      <c r="C8764" t="s">
        <v>334</v>
      </c>
      <c r="D8764" t="s">
        <v>78</v>
      </c>
      <c r="E8764">
        <v>2022</v>
      </c>
      <c r="F8764" t="s">
        <v>500</v>
      </c>
      <c r="G8764" t="s">
        <v>311</v>
      </c>
      <c r="H8764">
        <v>2078.04</v>
      </c>
      <c r="I8764" t="s">
        <v>505</v>
      </c>
      <c r="J8764" t="s">
        <v>14</v>
      </c>
      <c r="K8764" t="s">
        <v>391</v>
      </c>
    </row>
    <row r="8765" spans="1:11" hidden="1" x14ac:dyDescent="0.35">
      <c r="A8765" t="s">
        <v>422</v>
      </c>
      <c r="B8765" t="s">
        <v>84</v>
      </c>
      <c r="C8765" t="s">
        <v>334</v>
      </c>
      <c r="D8765" t="s">
        <v>78</v>
      </c>
      <c r="E8765">
        <v>2022</v>
      </c>
      <c r="F8765" t="s">
        <v>500</v>
      </c>
      <c r="G8765" t="s">
        <v>311</v>
      </c>
      <c r="H8765">
        <v>559.6</v>
      </c>
      <c r="I8765" t="s">
        <v>505</v>
      </c>
      <c r="J8765" t="s">
        <v>347</v>
      </c>
      <c r="K8765" t="s">
        <v>391</v>
      </c>
    </row>
    <row r="8766" spans="1:11" hidden="1" x14ac:dyDescent="0.35">
      <c r="A8766" t="s">
        <v>422</v>
      </c>
      <c r="B8766" t="s">
        <v>84</v>
      </c>
      <c r="C8766" t="s">
        <v>334</v>
      </c>
      <c r="D8766" t="s">
        <v>78</v>
      </c>
      <c r="E8766">
        <v>2022</v>
      </c>
      <c r="F8766" t="s">
        <v>506</v>
      </c>
      <c r="G8766" t="s">
        <v>309</v>
      </c>
      <c r="H8766">
        <v>739.96</v>
      </c>
      <c r="I8766" t="s">
        <v>505</v>
      </c>
      <c r="J8766" t="s">
        <v>347</v>
      </c>
      <c r="K8766" t="s">
        <v>391</v>
      </c>
    </row>
    <row r="8767" spans="1:11" hidden="1" x14ac:dyDescent="0.35">
      <c r="A8767" t="s">
        <v>422</v>
      </c>
      <c r="B8767" t="s">
        <v>84</v>
      </c>
      <c r="C8767" t="s">
        <v>334</v>
      </c>
      <c r="D8767" t="s">
        <v>78</v>
      </c>
      <c r="E8767">
        <v>2022</v>
      </c>
      <c r="F8767" t="s">
        <v>506</v>
      </c>
      <c r="G8767" t="s">
        <v>309</v>
      </c>
      <c r="H8767">
        <v>70.819999999999993</v>
      </c>
      <c r="I8767" t="s">
        <v>505</v>
      </c>
      <c r="J8767" t="s">
        <v>347</v>
      </c>
      <c r="K8767" t="s">
        <v>391</v>
      </c>
    </row>
    <row r="8768" spans="1:11" hidden="1" x14ac:dyDescent="0.35">
      <c r="A8768" t="s">
        <v>422</v>
      </c>
      <c r="B8768" t="s">
        <v>84</v>
      </c>
      <c r="C8768" t="s">
        <v>334</v>
      </c>
      <c r="D8768" t="s">
        <v>78</v>
      </c>
      <c r="E8768">
        <v>2022</v>
      </c>
      <c r="F8768" t="s">
        <v>506</v>
      </c>
      <c r="G8768" t="s">
        <v>309</v>
      </c>
      <c r="H8768">
        <v>1238.1400000000001</v>
      </c>
      <c r="I8768" t="s">
        <v>505</v>
      </c>
      <c r="J8768" t="s">
        <v>347</v>
      </c>
      <c r="K8768" t="s">
        <v>391</v>
      </c>
    </row>
    <row r="8769" spans="1:11" hidden="1" x14ac:dyDescent="0.35">
      <c r="A8769" t="s">
        <v>422</v>
      </c>
      <c r="B8769" t="s">
        <v>84</v>
      </c>
      <c r="C8769" t="s">
        <v>334</v>
      </c>
      <c r="D8769" t="s">
        <v>78</v>
      </c>
      <c r="E8769">
        <v>2022</v>
      </c>
      <c r="F8769" t="s">
        <v>506</v>
      </c>
      <c r="G8769" t="s">
        <v>309</v>
      </c>
      <c r="H8769">
        <v>195.37</v>
      </c>
      <c r="I8769" t="s">
        <v>505</v>
      </c>
      <c r="J8769" t="s">
        <v>347</v>
      </c>
      <c r="K8769" t="s">
        <v>391</v>
      </c>
    </row>
    <row r="8770" spans="1:11" hidden="1" x14ac:dyDescent="0.35">
      <c r="A8770" t="s">
        <v>422</v>
      </c>
      <c r="B8770" t="s">
        <v>84</v>
      </c>
      <c r="C8770" t="s">
        <v>334</v>
      </c>
      <c r="D8770" t="s">
        <v>78</v>
      </c>
      <c r="E8770">
        <v>2022</v>
      </c>
      <c r="F8770" t="s">
        <v>71</v>
      </c>
      <c r="G8770" t="s">
        <v>310</v>
      </c>
      <c r="H8770">
        <v>92.32</v>
      </c>
      <c r="I8770" t="s">
        <v>505</v>
      </c>
      <c r="J8770" t="s">
        <v>14</v>
      </c>
      <c r="K8770" t="s">
        <v>391</v>
      </c>
    </row>
    <row r="8771" spans="1:11" hidden="1" x14ac:dyDescent="0.35">
      <c r="A8771" t="s">
        <v>422</v>
      </c>
      <c r="B8771" t="s">
        <v>84</v>
      </c>
      <c r="C8771" t="s">
        <v>334</v>
      </c>
      <c r="D8771" t="s">
        <v>78</v>
      </c>
      <c r="E8771">
        <v>2022</v>
      </c>
      <c r="F8771" t="s">
        <v>71</v>
      </c>
      <c r="G8771" t="s">
        <v>310</v>
      </c>
      <c r="H8771">
        <v>13.83</v>
      </c>
      <c r="I8771" t="s">
        <v>505</v>
      </c>
      <c r="J8771" t="s">
        <v>347</v>
      </c>
      <c r="K8771" t="s">
        <v>391</v>
      </c>
    </row>
    <row r="8772" spans="1:11" hidden="1" x14ac:dyDescent="0.35">
      <c r="A8772" t="s">
        <v>422</v>
      </c>
      <c r="B8772" t="s">
        <v>84</v>
      </c>
      <c r="C8772" t="s">
        <v>334</v>
      </c>
      <c r="D8772" t="s">
        <v>78</v>
      </c>
      <c r="E8772">
        <v>2022</v>
      </c>
      <c r="F8772" t="s">
        <v>71</v>
      </c>
      <c r="G8772" t="s">
        <v>310</v>
      </c>
      <c r="H8772">
        <v>8.84</v>
      </c>
      <c r="I8772" t="s">
        <v>505</v>
      </c>
      <c r="J8772" t="s">
        <v>14</v>
      </c>
      <c r="K8772" t="s">
        <v>391</v>
      </c>
    </row>
    <row r="8773" spans="1:11" hidden="1" x14ac:dyDescent="0.35">
      <c r="A8773" t="s">
        <v>422</v>
      </c>
      <c r="B8773" t="s">
        <v>84</v>
      </c>
      <c r="C8773" t="s">
        <v>334</v>
      </c>
      <c r="D8773" t="s">
        <v>78</v>
      </c>
      <c r="E8773">
        <v>2022</v>
      </c>
      <c r="F8773" t="s">
        <v>71</v>
      </c>
      <c r="G8773" t="s">
        <v>310</v>
      </c>
      <c r="H8773">
        <v>1.32</v>
      </c>
      <c r="I8773" t="s">
        <v>505</v>
      </c>
      <c r="J8773" t="s">
        <v>347</v>
      </c>
      <c r="K8773" t="s">
        <v>391</v>
      </c>
    </row>
    <row r="8774" spans="1:11" hidden="1" x14ac:dyDescent="0.35">
      <c r="A8774" t="s">
        <v>422</v>
      </c>
      <c r="B8774" t="s">
        <v>84</v>
      </c>
      <c r="C8774" t="s">
        <v>334</v>
      </c>
      <c r="D8774" t="s">
        <v>78</v>
      </c>
      <c r="E8774">
        <v>2022</v>
      </c>
      <c r="F8774" t="s">
        <v>71</v>
      </c>
      <c r="G8774" t="s">
        <v>310</v>
      </c>
      <c r="H8774">
        <v>154.47</v>
      </c>
      <c r="I8774" t="s">
        <v>505</v>
      </c>
      <c r="J8774" t="s">
        <v>14</v>
      </c>
      <c r="K8774" t="s">
        <v>391</v>
      </c>
    </row>
    <row r="8775" spans="1:11" hidden="1" x14ac:dyDescent="0.35">
      <c r="A8775" t="s">
        <v>422</v>
      </c>
      <c r="B8775" t="s">
        <v>84</v>
      </c>
      <c r="C8775" t="s">
        <v>334</v>
      </c>
      <c r="D8775" t="s">
        <v>78</v>
      </c>
      <c r="E8775">
        <v>2022</v>
      </c>
      <c r="F8775" t="s">
        <v>71</v>
      </c>
      <c r="G8775" t="s">
        <v>310</v>
      </c>
      <c r="H8775">
        <v>23.15</v>
      </c>
      <c r="I8775" t="s">
        <v>505</v>
      </c>
      <c r="J8775" t="s">
        <v>347</v>
      </c>
      <c r="K8775" t="s">
        <v>391</v>
      </c>
    </row>
    <row r="8776" spans="1:11" hidden="1" x14ac:dyDescent="0.35">
      <c r="A8776" t="s">
        <v>422</v>
      </c>
      <c r="B8776" t="s">
        <v>84</v>
      </c>
      <c r="C8776" t="s">
        <v>334</v>
      </c>
      <c r="D8776" t="s">
        <v>78</v>
      </c>
      <c r="E8776">
        <v>2022</v>
      </c>
      <c r="F8776" t="s">
        <v>71</v>
      </c>
      <c r="G8776" t="s">
        <v>310</v>
      </c>
      <c r="H8776">
        <v>24.37</v>
      </c>
      <c r="I8776" t="s">
        <v>505</v>
      </c>
      <c r="J8776" t="s">
        <v>14</v>
      </c>
      <c r="K8776" t="s">
        <v>391</v>
      </c>
    </row>
    <row r="8777" spans="1:11" hidden="1" x14ac:dyDescent="0.35">
      <c r="A8777" t="s">
        <v>422</v>
      </c>
      <c r="B8777" t="s">
        <v>84</v>
      </c>
      <c r="C8777" t="s">
        <v>334</v>
      </c>
      <c r="D8777" t="s">
        <v>78</v>
      </c>
      <c r="E8777">
        <v>2022</v>
      </c>
      <c r="F8777" t="s">
        <v>71</v>
      </c>
      <c r="G8777" t="s">
        <v>310</v>
      </c>
      <c r="H8777">
        <v>3.65</v>
      </c>
      <c r="I8777" t="s">
        <v>505</v>
      </c>
      <c r="J8777" t="s">
        <v>347</v>
      </c>
      <c r="K8777" t="s">
        <v>391</v>
      </c>
    </row>
    <row r="8778" spans="1:11" hidden="1" x14ac:dyDescent="0.35">
      <c r="A8778" t="s">
        <v>422</v>
      </c>
      <c r="B8778" t="s">
        <v>84</v>
      </c>
      <c r="C8778" t="s">
        <v>334</v>
      </c>
      <c r="D8778" t="s">
        <v>78</v>
      </c>
      <c r="E8778">
        <v>2022</v>
      </c>
      <c r="F8778" t="s">
        <v>156</v>
      </c>
      <c r="G8778" t="s">
        <v>307</v>
      </c>
      <c r="H8778">
        <v>29.06</v>
      </c>
      <c r="I8778" t="s">
        <v>505</v>
      </c>
      <c r="J8778" t="s">
        <v>14</v>
      </c>
      <c r="K8778" t="s">
        <v>391</v>
      </c>
    </row>
    <row r="8779" spans="1:11" hidden="1" x14ac:dyDescent="0.35">
      <c r="A8779" t="s">
        <v>422</v>
      </c>
      <c r="B8779" t="s">
        <v>84</v>
      </c>
      <c r="C8779" t="s">
        <v>334</v>
      </c>
      <c r="D8779" t="s">
        <v>78</v>
      </c>
      <c r="E8779">
        <v>2022</v>
      </c>
      <c r="F8779" t="s">
        <v>156</v>
      </c>
      <c r="G8779" t="s">
        <v>307</v>
      </c>
      <c r="H8779">
        <v>43.29</v>
      </c>
      <c r="I8779" t="s">
        <v>505</v>
      </c>
      <c r="J8779" t="s">
        <v>347</v>
      </c>
      <c r="K8779" t="s">
        <v>391</v>
      </c>
    </row>
    <row r="8780" spans="1:11" hidden="1" x14ac:dyDescent="0.35">
      <c r="A8780" t="s">
        <v>422</v>
      </c>
      <c r="B8780" t="s">
        <v>84</v>
      </c>
      <c r="C8780" t="s">
        <v>334</v>
      </c>
      <c r="D8780" t="s">
        <v>78</v>
      </c>
      <c r="E8780">
        <v>2022</v>
      </c>
      <c r="F8780" t="s">
        <v>156</v>
      </c>
      <c r="G8780" t="s">
        <v>307</v>
      </c>
      <c r="H8780">
        <v>2.78</v>
      </c>
      <c r="I8780" t="s">
        <v>505</v>
      </c>
      <c r="J8780" t="s">
        <v>14</v>
      </c>
      <c r="K8780" t="s">
        <v>391</v>
      </c>
    </row>
    <row r="8781" spans="1:11" hidden="1" x14ac:dyDescent="0.35">
      <c r="A8781" t="s">
        <v>422</v>
      </c>
      <c r="B8781" t="s">
        <v>84</v>
      </c>
      <c r="C8781" t="s">
        <v>334</v>
      </c>
      <c r="D8781" t="s">
        <v>78</v>
      </c>
      <c r="E8781">
        <v>2022</v>
      </c>
      <c r="F8781" t="s">
        <v>156</v>
      </c>
      <c r="G8781" t="s">
        <v>307</v>
      </c>
      <c r="H8781">
        <v>4.1399999999999997</v>
      </c>
      <c r="I8781" t="s">
        <v>505</v>
      </c>
      <c r="J8781" t="s">
        <v>347</v>
      </c>
      <c r="K8781" t="s">
        <v>391</v>
      </c>
    </row>
    <row r="8782" spans="1:11" hidden="1" x14ac:dyDescent="0.35">
      <c r="A8782" t="s">
        <v>422</v>
      </c>
      <c r="B8782" t="s">
        <v>84</v>
      </c>
      <c r="C8782" t="s">
        <v>334</v>
      </c>
      <c r="D8782" t="s">
        <v>78</v>
      </c>
      <c r="E8782">
        <v>2022</v>
      </c>
      <c r="F8782" t="s">
        <v>156</v>
      </c>
      <c r="G8782" t="s">
        <v>307</v>
      </c>
      <c r="H8782">
        <v>48.62</v>
      </c>
      <c r="I8782" t="s">
        <v>505</v>
      </c>
      <c r="J8782" t="s">
        <v>14</v>
      </c>
      <c r="K8782" t="s">
        <v>391</v>
      </c>
    </row>
    <row r="8783" spans="1:11" hidden="1" x14ac:dyDescent="0.35">
      <c r="A8783" t="s">
        <v>422</v>
      </c>
      <c r="B8783" t="s">
        <v>84</v>
      </c>
      <c r="C8783" t="s">
        <v>334</v>
      </c>
      <c r="D8783" t="s">
        <v>78</v>
      </c>
      <c r="E8783">
        <v>2022</v>
      </c>
      <c r="F8783" t="s">
        <v>156</v>
      </c>
      <c r="G8783" t="s">
        <v>307</v>
      </c>
      <c r="H8783">
        <v>72.45</v>
      </c>
      <c r="I8783" t="s">
        <v>505</v>
      </c>
      <c r="J8783" t="s">
        <v>347</v>
      </c>
      <c r="K8783" t="s">
        <v>391</v>
      </c>
    </row>
    <row r="8784" spans="1:11" hidden="1" x14ac:dyDescent="0.35">
      <c r="A8784" t="s">
        <v>422</v>
      </c>
      <c r="B8784" t="s">
        <v>84</v>
      </c>
      <c r="C8784" t="s">
        <v>334</v>
      </c>
      <c r="D8784" t="s">
        <v>78</v>
      </c>
      <c r="E8784">
        <v>2022</v>
      </c>
      <c r="F8784" t="s">
        <v>156</v>
      </c>
      <c r="G8784" t="s">
        <v>307</v>
      </c>
      <c r="H8784">
        <v>7.67</v>
      </c>
      <c r="I8784" t="s">
        <v>505</v>
      </c>
      <c r="J8784" t="s">
        <v>14</v>
      </c>
      <c r="K8784" t="s">
        <v>391</v>
      </c>
    </row>
    <row r="8785" spans="1:11" hidden="1" x14ac:dyDescent="0.35">
      <c r="A8785" t="s">
        <v>422</v>
      </c>
      <c r="B8785" t="s">
        <v>84</v>
      </c>
      <c r="C8785" t="s">
        <v>334</v>
      </c>
      <c r="D8785" t="s">
        <v>78</v>
      </c>
      <c r="E8785">
        <v>2022</v>
      </c>
      <c r="F8785" t="s">
        <v>156</v>
      </c>
      <c r="G8785" t="s">
        <v>307</v>
      </c>
      <c r="H8785">
        <v>11.43</v>
      </c>
      <c r="I8785" t="s">
        <v>505</v>
      </c>
      <c r="J8785" t="s">
        <v>347</v>
      </c>
      <c r="K8785" t="s">
        <v>391</v>
      </c>
    </row>
    <row r="8786" spans="1:11" hidden="1" x14ac:dyDescent="0.35">
      <c r="A8786" t="s">
        <v>422</v>
      </c>
      <c r="B8786" t="s">
        <v>84</v>
      </c>
      <c r="C8786" t="s">
        <v>327</v>
      </c>
      <c r="D8786" t="s">
        <v>78</v>
      </c>
      <c r="E8786">
        <v>2022</v>
      </c>
      <c r="F8786" t="s">
        <v>500</v>
      </c>
      <c r="G8786" t="s">
        <v>311</v>
      </c>
      <c r="H8786">
        <v>3116.35</v>
      </c>
      <c r="I8786" t="s">
        <v>505</v>
      </c>
      <c r="J8786" t="s">
        <v>14</v>
      </c>
      <c r="K8786" t="s">
        <v>389</v>
      </c>
    </row>
    <row r="8787" spans="1:11" hidden="1" x14ac:dyDescent="0.35">
      <c r="A8787" t="s">
        <v>422</v>
      </c>
      <c r="B8787" t="s">
        <v>84</v>
      </c>
      <c r="C8787" t="s">
        <v>327</v>
      </c>
      <c r="D8787" t="s">
        <v>78</v>
      </c>
      <c r="E8787">
        <v>2022</v>
      </c>
      <c r="F8787" t="s">
        <v>500</v>
      </c>
      <c r="G8787" t="s">
        <v>311</v>
      </c>
      <c r="H8787">
        <v>2010.19</v>
      </c>
      <c r="I8787" t="s">
        <v>505</v>
      </c>
      <c r="J8787" t="s">
        <v>347</v>
      </c>
      <c r="K8787" t="s">
        <v>389</v>
      </c>
    </row>
    <row r="8788" spans="1:11" hidden="1" x14ac:dyDescent="0.35">
      <c r="A8788" t="s">
        <v>422</v>
      </c>
      <c r="B8788" t="s">
        <v>84</v>
      </c>
      <c r="C8788" t="s">
        <v>327</v>
      </c>
      <c r="D8788" t="s">
        <v>78</v>
      </c>
      <c r="E8788">
        <v>2022</v>
      </c>
      <c r="F8788" t="s">
        <v>500</v>
      </c>
      <c r="G8788" t="s">
        <v>311</v>
      </c>
      <c r="H8788">
        <v>275.08999999999997</v>
      </c>
      <c r="I8788" t="s">
        <v>505</v>
      </c>
      <c r="J8788" t="s">
        <v>14</v>
      </c>
      <c r="K8788" t="s">
        <v>389</v>
      </c>
    </row>
    <row r="8789" spans="1:11" hidden="1" x14ac:dyDescent="0.35">
      <c r="A8789" t="s">
        <v>422</v>
      </c>
      <c r="B8789" t="s">
        <v>84</v>
      </c>
      <c r="C8789" t="s">
        <v>327</v>
      </c>
      <c r="D8789" t="s">
        <v>78</v>
      </c>
      <c r="E8789">
        <v>2022</v>
      </c>
      <c r="F8789" t="s">
        <v>500</v>
      </c>
      <c r="G8789" t="s">
        <v>311</v>
      </c>
      <c r="H8789">
        <v>177.45</v>
      </c>
      <c r="I8789" t="s">
        <v>505</v>
      </c>
      <c r="J8789" t="s">
        <v>347</v>
      </c>
      <c r="K8789" t="s">
        <v>389</v>
      </c>
    </row>
    <row r="8790" spans="1:11" hidden="1" x14ac:dyDescent="0.35">
      <c r="A8790" t="s">
        <v>422</v>
      </c>
      <c r="B8790" t="s">
        <v>84</v>
      </c>
      <c r="C8790" t="s">
        <v>327</v>
      </c>
      <c r="D8790" t="s">
        <v>78</v>
      </c>
      <c r="E8790">
        <v>2022</v>
      </c>
      <c r="F8790" t="s">
        <v>500</v>
      </c>
      <c r="G8790" t="s">
        <v>311</v>
      </c>
      <c r="H8790">
        <v>7138.72</v>
      </c>
      <c r="I8790" t="s">
        <v>505</v>
      </c>
      <c r="J8790" t="s">
        <v>14</v>
      </c>
      <c r="K8790" t="s">
        <v>389</v>
      </c>
    </row>
    <row r="8791" spans="1:11" hidden="1" x14ac:dyDescent="0.35">
      <c r="A8791" t="s">
        <v>422</v>
      </c>
      <c r="B8791" t="s">
        <v>84</v>
      </c>
      <c r="C8791" t="s">
        <v>327</v>
      </c>
      <c r="D8791" t="s">
        <v>78</v>
      </c>
      <c r="E8791">
        <v>2022</v>
      </c>
      <c r="F8791" t="s">
        <v>500</v>
      </c>
      <c r="G8791" t="s">
        <v>311</v>
      </c>
      <c r="H8791">
        <v>4604.8</v>
      </c>
      <c r="I8791" t="s">
        <v>505</v>
      </c>
      <c r="J8791" t="s">
        <v>347</v>
      </c>
      <c r="K8791" t="s">
        <v>389</v>
      </c>
    </row>
    <row r="8792" spans="1:11" hidden="1" x14ac:dyDescent="0.35">
      <c r="A8792" t="s">
        <v>422</v>
      </c>
      <c r="B8792" t="s">
        <v>84</v>
      </c>
      <c r="C8792" t="s">
        <v>327</v>
      </c>
      <c r="D8792" t="s">
        <v>78</v>
      </c>
      <c r="E8792">
        <v>2022</v>
      </c>
      <c r="F8792" t="s">
        <v>500</v>
      </c>
      <c r="G8792" t="s">
        <v>311</v>
      </c>
      <c r="H8792">
        <v>180.56</v>
      </c>
      <c r="I8792" t="s">
        <v>505</v>
      </c>
      <c r="J8792" t="s">
        <v>14</v>
      </c>
      <c r="K8792" t="s">
        <v>389</v>
      </c>
    </row>
    <row r="8793" spans="1:11" hidden="1" x14ac:dyDescent="0.35">
      <c r="A8793" t="s">
        <v>422</v>
      </c>
      <c r="B8793" t="s">
        <v>84</v>
      </c>
      <c r="C8793" t="s">
        <v>327</v>
      </c>
      <c r="D8793" t="s">
        <v>78</v>
      </c>
      <c r="E8793">
        <v>2022</v>
      </c>
      <c r="F8793" t="s">
        <v>500</v>
      </c>
      <c r="G8793" t="s">
        <v>311</v>
      </c>
      <c r="H8793">
        <v>116.47</v>
      </c>
      <c r="I8793" t="s">
        <v>505</v>
      </c>
      <c r="J8793" t="s">
        <v>347</v>
      </c>
      <c r="K8793" t="s">
        <v>389</v>
      </c>
    </row>
    <row r="8794" spans="1:11" hidden="1" x14ac:dyDescent="0.35">
      <c r="A8794" t="s">
        <v>422</v>
      </c>
      <c r="B8794" t="s">
        <v>84</v>
      </c>
      <c r="C8794" t="s">
        <v>327</v>
      </c>
      <c r="D8794" t="s">
        <v>78</v>
      </c>
      <c r="E8794">
        <v>2022</v>
      </c>
      <c r="F8794" t="s">
        <v>506</v>
      </c>
      <c r="G8794" t="s">
        <v>309</v>
      </c>
      <c r="H8794">
        <v>21.34</v>
      </c>
      <c r="I8794" t="s">
        <v>505</v>
      </c>
      <c r="J8794" t="s">
        <v>14</v>
      </c>
      <c r="K8794" t="s">
        <v>389</v>
      </c>
    </row>
    <row r="8795" spans="1:11" hidden="1" x14ac:dyDescent="0.35">
      <c r="A8795" t="s">
        <v>422</v>
      </c>
      <c r="B8795" t="s">
        <v>84</v>
      </c>
      <c r="C8795" t="s">
        <v>327</v>
      </c>
      <c r="D8795" t="s">
        <v>78</v>
      </c>
      <c r="E8795">
        <v>2022</v>
      </c>
      <c r="F8795" t="s">
        <v>506</v>
      </c>
      <c r="G8795" t="s">
        <v>309</v>
      </c>
      <c r="H8795">
        <v>964.51</v>
      </c>
      <c r="I8795" t="s">
        <v>505</v>
      </c>
      <c r="J8795" t="s">
        <v>347</v>
      </c>
      <c r="K8795" t="s">
        <v>389</v>
      </c>
    </row>
    <row r="8796" spans="1:11" hidden="1" x14ac:dyDescent="0.35">
      <c r="A8796" t="s">
        <v>422</v>
      </c>
      <c r="B8796" t="s">
        <v>84</v>
      </c>
      <c r="C8796" t="s">
        <v>327</v>
      </c>
      <c r="D8796" t="s">
        <v>78</v>
      </c>
      <c r="E8796">
        <v>2022</v>
      </c>
      <c r="F8796" t="s">
        <v>506</v>
      </c>
      <c r="G8796" t="s">
        <v>309</v>
      </c>
      <c r="H8796">
        <v>1.89</v>
      </c>
      <c r="I8796" t="s">
        <v>505</v>
      </c>
      <c r="J8796" t="s">
        <v>14</v>
      </c>
      <c r="K8796" t="s">
        <v>389</v>
      </c>
    </row>
    <row r="8797" spans="1:11" hidden="1" x14ac:dyDescent="0.35">
      <c r="A8797" t="s">
        <v>422</v>
      </c>
      <c r="B8797" t="s">
        <v>84</v>
      </c>
      <c r="C8797" t="s">
        <v>327</v>
      </c>
      <c r="D8797" t="s">
        <v>78</v>
      </c>
      <c r="E8797">
        <v>2022</v>
      </c>
      <c r="F8797" t="s">
        <v>506</v>
      </c>
      <c r="G8797" t="s">
        <v>309</v>
      </c>
      <c r="H8797">
        <v>85.14</v>
      </c>
      <c r="I8797" t="s">
        <v>505</v>
      </c>
      <c r="J8797" t="s">
        <v>347</v>
      </c>
      <c r="K8797" t="s">
        <v>389</v>
      </c>
    </row>
    <row r="8798" spans="1:11" hidden="1" x14ac:dyDescent="0.35">
      <c r="A8798" t="s">
        <v>422</v>
      </c>
      <c r="B8798" t="s">
        <v>84</v>
      </c>
      <c r="C8798" t="s">
        <v>327</v>
      </c>
      <c r="D8798" t="s">
        <v>78</v>
      </c>
      <c r="E8798">
        <v>2022</v>
      </c>
      <c r="F8798" t="s">
        <v>506</v>
      </c>
      <c r="G8798" t="s">
        <v>309</v>
      </c>
      <c r="H8798">
        <v>48.85</v>
      </c>
      <c r="I8798" t="s">
        <v>505</v>
      </c>
      <c r="J8798" t="s">
        <v>14</v>
      </c>
      <c r="K8798" t="s">
        <v>389</v>
      </c>
    </row>
    <row r="8799" spans="1:11" hidden="1" x14ac:dyDescent="0.35">
      <c r="A8799" t="s">
        <v>422</v>
      </c>
      <c r="B8799" t="s">
        <v>84</v>
      </c>
      <c r="C8799" t="s">
        <v>327</v>
      </c>
      <c r="D8799" t="s">
        <v>78</v>
      </c>
      <c r="E8799">
        <v>2022</v>
      </c>
      <c r="F8799" t="s">
        <v>506</v>
      </c>
      <c r="G8799" t="s">
        <v>309</v>
      </c>
      <c r="H8799">
        <v>2209.4299999999998</v>
      </c>
      <c r="I8799" t="s">
        <v>505</v>
      </c>
      <c r="J8799" t="s">
        <v>347</v>
      </c>
      <c r="K8799" t="s">
        <v>389</v>
      </c>
    </row>
    <row r="8800" spans="1:11" hidden="1" x14ac:dyDescent="0.35">
      <c r="A8800" t="s">
        <v>422</v>
      </c>
      <c r="B8800" t="s">
        <v>84</v>
      </c>
      <c r="C8800" t="s">
        <v>327</v>
      </c>
      <c r="D8800" t="s">
        <v>78</v>
      </c>
      <c r="E8800">
        <v>2022</v>
      </c>
      <c r="F8800" t="s">
        <v>506</v>
      </c>
      <c r="G8800" t="s">
        <v>309</v>
      </c>
      <c r="H8800">
        <v>1.23</v>
      </c>
      <c r="I8800" t="s">
        <v>505</v>
      </c>
      <c r="J8800" t="s">
        <v>14</v>
      </c>
      <c r="K8800" t="s">
        <v>389</v>
      </c>
    </row>
    <row r="8801" spans="1:11" hidden="1" x14ac:dyDescent="0.35">
      <c r="A8801" t="s">
        <v>422</v>
      </c>
      <c r="B8801" t="s">
        <v>84</v>
      </c>
      <c r="C8801" t="s">
        <v>327</v>
      </c>
      <c r="D8801" t="s">
        <v>78</v>
      </c>
      <c r="E8801">
        <v>2022</v>
      </c>
      <c r="F8801" t="s">
        <v>506</v>
      </c>
      <c r="G8801" t="s">
        <v>309</v>
      </c>
      <c r="H8801">
        <v>55.89</v>
      </c>
      <c r="I8801" t="s">
        <v>505</v>
      </c>
      <c r="J8801" t="s">
        <v>347</v>
      </c>
      <c r="K8801" t="s">
        <v>389</v>
      </c>
    </row>
    <row r="8802" spans="1:11" hidden="1" x14ac:dyDescent="0.35">
      <c r="A8802" t="s">
        <v>422</v>
      </c>
      <c r="B8802" t="s">
        <v>84</v>
      </c>
      <c r="C8802" t="s">
        <v>327</v>
      </c>
      <c r="D8802" t="s">
        <v>78</v>
      </c>
      <c r="E8802">
        <v>2022</v>
      </c>
      <c r="F8802" t="s">
        <v>71</v>
      </c>
      <c r="G8802" t="s">
        <v>310</v>
      </c>
      <c r="H8802">
        <v>51.05</v>
      </c>
      <c r="I8802" t="s">
        <v>505</v>
      </c>
      <c r="J8802" t="s">
        <v>347</v>
      </c>
      <c r="K8802" t="s">
        <v>389</v>
      </c>
    </row>
    <row r="8803" spans="1:11" hidden="1" x14ac:dyDescent="0.35">
      <c r="A8803" t="s">
        <v>422</v>
      </c>
      <c r="B8803" t="s">
        <v>84</v>
      </c>
      <c r="C8803" t="s">
        <v>327</v>
      </c>
      <c r="D8803" t="s">
        <v>78</v>
      </c>
      <c r="E8803">
        <v>2022</v>
      </c>
      <c r="F8803" t="s">
        <v>71</v>
      </c>
      <c r="G8803" t="s">
        <v>310</v>
      </c>
      <c r="H8803">
        <v>4.51</v>
      </c>
      <c r="I8803" t="s">
        <v>505</v>
      </c>
      <c r="J8803" t="s">
        <v>347</v>
      </c>
      <c r="K8803" t="s">
        <v>389</v>
      </c>
    </row>
    <row r="8804" spans="1:11" hidden="1" x14ac:dyDescent="0.35">
      <c r="A8804" t="s">
        <v>422</v>
      </c>
      <c r="B8804" t="s">
        <v>84</v>
      </c>
      <c r="C8804" t="s">
        <v>327</v>
      </c>
      <c r="D8804" t="s">
        <v>78</v>
      </c>
      <c r="E8804">
        <v>2022</v>
      </c>
      <c r="F8804" t="s">
        <v>71</v>
      </c>
      <c r="G8804" t="s">
        <v>310</v>
      </c>
      <c r="H8804">
        <v>116.95</v>
      </c>
      <c r="I8804" t="s">
        <v>505</v>
      </c>
      <c r="J8804" t="s">
        <v>347</v>
      </c>
      <c r="K8804" t="s">
        <v>389</v>
      </c>
    </row>
    <row r="8805" spans="1:11" hidden="1" x14ac:dyDescent="0.35">
      <c r="A8805" t="s">
        <v>422</v>
      </c>
      <c r="B8805" t="s">
        <v>84</v>
      </c>
      <c r="C8805" t="s">
        <v>327</v>
      </c>
      <c r="D8805" t="s">
        <v>78</v>
      </c>
      <c r="E8805">
        <v>2022</v>
      </c>
      <c r="F8805" t="s">
        <v>71</v>
      </c>
      <c r="G8805" t="s">
        <v>310</v>
      </c>
      <c r="H8805">
        <v>2.96</v>
      </c>
      <c r="I8805" t="s">
        <v>505</v>
      </c>
      <c r="J8805" t="s">
        <v>347</v>
      </c>
      <c r="K8805" t="s">
        <v>389</v>
      </c>
    </row>
    <row r="8806" spans="1:11" hidden="1" x14ac:dyDescent="0.35">
      <c r="A8806" t="s">
        <v>422</v>
      </c>
      <c r="B8806" t="s">
        <v>84</v>
      </c>
      <c r="C8806" t="s">
        <v>327</v>
      </c>
      <c r="D8806" t="s">
        <v>78</v>
      </c>
      <c r="E8806">
        <v>2022</v>
      </c>
      <c r="F8806" t="s">
        <v>148</v>
      </c>
      <c r="G8806" t="s">
        <v>308</v>
      </c>
      <c r="H8806">
        <v>8.91</v>
      </c>
      <c r="I8806" t="s">
        <v>505</v>
      </c>
      <c r="J8806" t="s">
        <v>347</v>
      </c>
      <c r="K8806" t="s">
        <v>389</v>
      </c>
    </row>
    <row r="8807" spans="1:11" hidden="1" x14ac:dyDescent="0.35">
      <c r="A8807" t="s">
        <v>422</v>
      </c>
      <c r="B8807" t="s">
        <v>84</v>
      </c>
      <c r="C8807" t="s">
        <v>327</v>
      </c>
      <c r="D8807" t="s">
        <v>78</v>
      </c>
      <c r="E8807">
        <v>2022</v>
      </c>
      <c r="F8807" t="s">
        <v>148</v>
      </c>
      <c r="G8807" t="s">
        <v>308</v>
      </c>
      <c r="H8807">
        <v>0.79</v>
      </c>
      <c r="I8807" t="s">
        <v>505</v>
      </c>
      <c r="J8807" t="s">
        <v>347</v>
      </c>
      <c r="K8807" t="s">
        <v>389</v>
      </c>
    </row>
    <row r="8808" spans="1:11" hidden="1" x14ac:dyDescent="0.35">
      <c r="A8808" t="s">
        <v>422</v>
      </c>
      <c r="B8808" t="s">
        <v>84</v>
      </c>
      <c r="C8808" t="s">
        <v>327</v>
      </c>
      <c r="D8808" t="s">
        <v>78</v>
      </c>
      <c r="E8808">
        <v>2022</v>
      </c>
      <c r="F8808" t="s">
        <v>148</v>
      </c>
      <c r="G8808" t="s">
        <v>308</v>
      </c>
      <c r="H8808">
        <v>20.420000000000002</v>
      </c>
      <c r="I8808" t="s">
        <v>505</v>
      </c>
      <c r="J8808" t="s">
        <v>347</v>
      </c>
      <c r="K8808" t="s">
        <v>389</v>
      </c>
    </row>
    <row r="8809" spans="1:11" hidden="1" x14ac:dyDescent="0.35">
      <c r="A8809" t="s">
        <v>422</v>
      </c>
      <c r="B8809" t="s">
        <v>84</v>
      </c>
      <c r="C8809" t="s">
        <v>327</v>
      </c>
      <c r="D8809" t="s">
        <v>78</v>
      </c>
      <c r="E8809">
        <v>2022</v>
      </c>
      <c r="F8809" t="s">
        <v>148</v>
      </c>
      <c r="G8809" t="s">
        <v>308</v>
      </c>
      <c r="H8809">
        <v>0.52</v>
      </c>
      <c r="I8809" t="s">
        <v>505</v>
      </c>
      <c r="J8809" t="s">
        <v>347</v>
      </c>
      <c r="K8809" t="s">
        <v>389</v>
      </c>
    </row>
    <row r="8810" spans="1:11" hidden="1" x14ac:dyDescent="0.35">
      <c r="A8810" t="s">
        <v>422</v>
      </c>
      <c r="B8810" t="s">
        <v>84</v>
      </c>
      <c r="C8810" t="s">
        <v>327</v>
      </c>
      <c r="D8810" t="s">
        <v>78</v>
      </c>
      <c r="E8810">
        <v>2022</v>
      </c>
      <c r="F8810" t="s">
        <v>156</v>
      </c>
      <c r="G8810" t="s">
        <v>307</v>
      </c>
      <c r="H8810">
        <v>6.31</v>
      </c>
      <c r="I8810" t="s">
        <v>505</v>
      </c>
      <c r="J8810" t="s">
        <v>14</v>
      </c>
      <c r="K8810" t="s">
        <v>389</v>
      </c>
    </row>
    <row r="8811" spans="1:11" hidden="1" x14ac:dyDescent="0.35">
      <c r="A8811" t="s">
        <v>422</v>
      </c>
      <c r="B8811" t="s">
        <v>84</v>
      </c>
      <c r="C8811" t="s">
        <v>327</v>
      </c>
      <c r="D8811" t="s">
        <v>78</v>
      </c>
      <c r="E8811">
        <v>2022</v>
      </c>
      <c r="F8811" t="s">
        <v>156</v>
      </c>
      <c r="G8811" t="s">
        <v>307</v>
      </c>
      <c r="H8811">
        <v>50.98</v>
      </c>
      <c r="I8811" t="s">
        <v>505</v>
      </c>
      <c r="J8811" t="s">
        <v>347</v>
      </c>
      <c r="K8811" t="s">
        <v>389</v>
      </c>
    </row>
    <row r="8812" spans="1:11" hidden="1" x14ac:dyDescent="0.35">
      <c r="A8812" t="s">
        <v>422</v>
      </c>
      <c r="B8812" t="s">
        <v>84</v>
      </c>
      <c r="C8812" t="s">
        <v>327</v>
      </c>
      <c r="D8812" t="s">
        <v>78</v>
      </c>
      <c r="E8812">
        <v>2022</v>
      </c>
      <c r="F8812" t="s">
        <v>156</v>
      </c>
      <c r="G8812" t="s">
        <v>307</v>
      </c>
      <c r="H8812">
        <v>0.55000000000000004</v>
      </c>
      <c r="I8812" t="s">
        <v>505</v>
      </c>
      <c r="J8812" t="s">
        <v>14</v>
      </c>
      <c r="K8812" t="s">
        <v>389</v>
      </c>
    </row>
    <row r="8813" spans="1:11" hidden="1" x14ac:dyDescent="0.35">
      <c r="A8813" t="s">
        <v>422</v>
      </c>
      <c r="B8813" t="s">
        <v>84</v>
      </c>
      <c r="C8813" t="s">
        <v>327</v>
      </c>
      <c r="D8813" t="s">
        <v>78</v>
      </c>
      <c r="E8813">
        <v>2022</v>
      </c>
      <c r="F8813" t="s">
        <v>156</v>
      </c>
      <c r="G8813" t="s">
        <v>307</v>
      </c>
      <c r="H8813">
        <v>4.5</v>
      </c>
      <c r="I8813" t="s">
        <v>505</v>
      </c>
      <c r="J8813" t="s">
        <v>347</v>
      </c>
      <c r="K8813" t="s">
        <v>389</v>
      </c>
    </row>
    <row r="8814" spans="1:11" hidden="1" x14ac:dyDescent="0.35">
      <c r="A8814" t="s">
        <v>422</v>
      </c>
      <c r="B8814" t="s">
        <v>84</v>
      </c>
      <c r="C8814" t="s">
        <v>327</v>
      </c>
      <c r="D8814" t="s">
        <v>78</v>
      </c>
      <c r="E8814">
        <v>2022</v>
      </c>
      <c r="F8814" t="s">
        <v>156</v>
      </c>
      <c r="G8814" t="s">
        <v>307</v>
      </c>
      <c r="H8814">
        <v>14.49</v>
      </c>
      <c r="I8814" t="s">
        <v>505</v>
      </c>
      <c r="J8814" t="s">
        <v>14</v>
      </c>
      <c r="K8814" t="s">
        <v>389</v>
      </c>
    </row>
    <row r="8815" spans="1:11" hidden="1" x14ac:dyDescent="0.35">
      <c r="A8815" t="s">
        <v>422</v>
      </c>
      <c r="B8815" t="s">
        <v>84</v>
      </c>
      <c r="C8815" t="s">
        <v>327</v>
      </c>
      <c r="D8815" t="s">
        <v>78</v>
      </c>
      <c r="E8815">
        <v>2022</v>
      </c>
      <c r="F8815" t="s">
        <v>156</v>
      </c>
      <c r="G8815" t="s">
        <v>307</v>
      </c>
      <c r="H8815">
        <v>116.79</v>
      </c>
      <c r="I8815" t="s">
        <v>505</v>
      </c>
      <c r="J8815" t="s">
        <v>347</v>
      </c>
      <c r="K8815" t="s">
        <v>389</v>
      </c>
    </row>
    <row r="8816" spans="1:11" hidden="1" x14ac:dyDescent="0.35">
      <c r="A8816" t="s">
        <v>422</v>
      </c>
      <c r="B8816" t="s">
        <v>84</v>
      </c>
      <c r="C8816" t="s">
        <v>327</v>
      </c>
      <c r="D8816" t="s">
        <v>78</v>
      </c>
      <c r="E8816">
        <v>2022</v>
      </c>
      <c r="F8816" t="s">
        <v>156</v>
      </c>
      <c r="G8816" t="s">
        <v>307</v>
      </c>
      <c r="H8816">
        <v>0.36</v>
      </c>
      <c r="I8816" t="s">
        <v>505</v>
      </c>
      <c r="J8816" t="s">
        <v>14</v>
      </c>
      <c r="K8816" t="s">
        <v>389</v>
      </c>
    </row>
    <row r="8817" spans="1:11" hidden="1" x14ac:dyDescent="0.35">
      <c r="A8817" t="s">
        <v>422</v>
      </c>
      <c r="B8817" t="s">
        <v>84</v>
      </c>
      <c r="C8817" t="s">
        <v>327</v>
      </c>
      <c r="D8817" t="s">
        <v>78</v>
      </c>
      <c r="E8817">
        <v>2022</v>
      </c>
      <c r="F8817" t="s">
        <v>156</v>
      </c>
      <c r="G8817" t="s">
        <v>307</v>
      </c>
      <c r="H8817">
        <v>2.95</v>
      </c>
      <c r="I8817" t="s">
        <v>505</v>
      </c>
      <c r="J8817" t="s">
        <v>347</v>
      </c>
      <c r="K8817" t="s">
        <v>389</v>
      </c>
    </row>
    <row r="8818" spans="1:11" hidden="1" x14ac:dyDescent="0.35">
      <c r="A8818" t="s">
        <v>422</v>
      </c>
      <c r="B8818" t="s">
        <v>84</v>
      </c>
      <c r="C8818" t="s">
        <v>330</v>
      </c>
      <c r="D8818" t="s">
        <v>78</v>
      </c>
      <c r="E8818">
        <v>2022</v>
      </c>
      <c r="F8818" t="s">
        <v>500</v>
      </c>
      <c r="G8818" t="s">
        <v>311</v>
      </c>
      <c r="H8818">
        <v>4630.3500000000004</v>
      </c>
      <c r="I8818" t="s">
        <v>505</v>
      </c>
      <c r="J8818" t="s">
        <v>347</v>
      </c>
      <c r="K8818" t="s">
        <v>392</v>
      </c>
    </row>
    <row r="8819" spans="1:11" hidden="1" x14ac:dyDescent="0.35">
      <c r="A8819" t="s">
        <v>422</v>
      </c>
      <c r="B8819" t="s">
        <v>84</v>
      </c>
      <c r="C8819" t="s">
        <v>330</v>
      </c>
      <c r="D8819" t="s">
        <v>78</v>
      </c>
      <c r="E8819">
        <v>2022</v>
      </c>
      <c r="F8819" t="s">
        <v>500</v>
      </c>
      <c r="G8819" t="s">
        <v>311</v>
      </c>
      <c r="H8819">
        <v>3405.66</v>
      </c>
      <c r="I8819" t="s">
        <v>505</v>
      </c>
      <c r="J8819" t="s">
        <v>347</v>
      </c>
      <c r="K8819" t="s">
        <v>392</v>
      </c>
    </row>
    <row r="8820" spans="1:11" hidden="1" x14ac:dyDescent="0.35">
      <c r="A8820" t="s">
        <v>422</v>
      </c>
      <c r="B8820" t="s">
        <v>84</v>
      </c>
      <c r="C8820" t="s">
        <v>330</v>
      </c>
      <c r="D8820" t="s">
        <v>78</v>
      </c>
      <c r="E8820">
        <v>2022</v>
      </c>
      <c r="F8820" t="s">
        <v>500</v>
      </c>
      <c r="G8820" t="s">
        <v>311</v>
      </c>
      <c r="H8820">
        <v>19.010000000000002</v>
      </c>
      <c r="I8820" t="s">
        <v>505</v>
      </c>
      <c r="J8820" t="s">
        <v>347</v>
      </c>
      <c r="K8820" t="s">
        <v>392</v>
      </c>
    </row>
    <row r="8821" spans="1:11" hidden="1" x14ac:dyDescent="0.35">
      <c r="A8821" t="s">
        <v>422</v>
      </c>
      <c r="B8821" t="s">
        <v>84</v>
      </c>
      <c r="C8821" t="s">
        <v>330</v>
      </c>
      <c r="D8821" t="s">
        <v>78</v>
      </c>
      <c r="E8821">
        <v>2022</v>
      </c>
      <c r="F8821" t="s">
        <v>500</v>
      </c>
      <c r="G8821" t="s">
        <v>311</v>
      </c>
      <c r="H8821">
        <v>1995.58</v>
      </c>
      <c r="I8821" t="s">
        <v>505</v>
      </c>
      <c r="J8821" t="s">
        <v>347</v>
      </c>
      <c r="K8821" t="s">
        <v>392</v>
      </c>
    </row>
    <row r="8822" spans="1:11" hidden="1" x14ac:dyDescent="0.35">
      <c r="A8822" t="s">
        <v>422</v>
      </c>
      <c r="B8822" t="s">
        <v>84</v>
      </c>
      <c r="C8822" t="s">
        <v>330</v>
      </c>
      <c r="D8822" t="s">
        <v>78</v>
      </c>
      <c r="E8822">
        <v>2022</v>
      </c>
      <c r="F8822" t="s">
        <v>500</v>
      </c>
      <c r="G8822" t="s">
        <v>311</v>
      </c>
      <c r="H8822">
        <v>5586.82</v>
      </c>
      <c r="I8822" t="s">
        <v>505</v>
      </c>
      <c r="J8822" t="s">
        <v>347</v>
      </c>
      <c r="K8822" t="s">
        <v>392</v>
      </c>
    </row>
    <row r="8823" spans="1:11" hidden="1" x14ac:dyDescent="0.35">
      <c r="A8823" t="s">
        <v>422</v>
      </c>
      <c r="B8823" t="s">
        <v>84</v>
      </c>
      <c r="C8823" t="s">
        <v>330</v>
      </c>
      <c r="D8823" t="s">
        <v>78</v>
      </c>
      <c r="E8823">
        <v>2022</v>
      </c>
      <c r="F8823" t="s">
        <v>500</v>
      </c>
      <c r="G8823" t="s">
        <v>311</v>
      </c>
      <c r="H8823">
        <v>1113.45</v>
      </c>
      <c r="I8823" t="s">
        <v>505</v>
      </c>
      <c r="J8823" t="s">
        <v>347</v>
      </c>
      <c r="K8823" t="s">
        <v>392</v>
      </c>
    </row>
    <row r="8824" spans="1:11" hidden="1" x14ac:dyDescent="0.35">
      <c r="A8824" t="s">
        <v>422</v>
      </c>
      <c r="B8824" t="s">
        <v>84</v>
      </c>
      <c r="C8824" t="s">
        <v>330</v>
      </c>
      <c r="D8824" t="s">
        <v>78</v>
      </c>
      <c r="E8824">
        <v>2022</v>
      </c>
      <c r="F8824" t="s">
        <v>500</v>
      </c>
      <c r="G8824" t="s">
        <v>311</v>
      </c>
      <c r="H8824">
        <v>501.12</v>
      </c>
      <c r="I8824" t="s">
        <v>505</v>
      </c>
      <c r="J8824" t="s">
        <v>347</v>
      </c>
      <c r="K8824" t="s">
        <v>392</v>
      </c>
    </row>
    <row r="8825" spans="1:11" hidden="1" x14ac:dyDescent="0.35">
      <c r="A8825" t="s">
        <v>422</v>
      </c>
      <c r="B8825" t="s">
        <v>84</v>
      </c>
      <c r="C8825" t="s">
        <v>330</v>
      </c>
      <c r="D8825" t="s">
        <v>78</v>
      </c>
      <c r="E8825">
        <v>2022</v>
      </c>
      <c r="F8825" t="s">
        <v>506</v>
      </c>
      <c r="G8825" t="s">
        <v>309</v>
      </c>
      <c r="H8825">
        <v>4284.78</v>
      </c>
      <c r="I8825" t="s">
        <v>505</v>
      </c>
      <c r="J8825" t="s">
        <v>347</v>
      </c>
      <c r="K8825" t="s">
        <v>392</v>
      </c>
    </row>
    <row r="8826" spans="1:11" hidden="1" x14ac:dyDescent="0.35">
      <c r="A8826" t="s">
        <v>422</v>
      </c>
      <c r="B8826" t="s">
        <v>84</v>
      </c>
      <c r="C8826" t="s">
        <v>330</v>
      </c>
      <c r="D8826" t="s">
        <v>78</v>
      </c>
      <c r="E8826">
        <v>2022</v>
      </c>
      <c r="F8826" t="s">
        <v>506</v>
      </c>
      <c r="G8826" t="s">
        <v>309</v>
      </c>
      <c r="H8826">
        <v>3151.49</v>
      </c>
      <c r="I8826" t="s">
        <v>505</v>
      </c>
      <c r="J8826" t="s">
        <v>347</v>
      </c>
      <c r="K8826" t="s">
        <v>392</v>
      </c>
    </row>
    <row r="8827" spans="1:11" hidden="1" x14ac:dyDescent="0.35">
      <c r="A8827" t="s">
        <v>422</v>
      </c>
      <c r="B8827" t="s">
        <v>84</v>
      </c>
      <c r="C8827" t="s">
        <v>330</v>
      </c>
      <c r="D8827" t="s">
        <v>78</v>
      </c>
      <c r="E8827">
        <v>2022</v>
      </c>
      <c r="F8827" t="s">
        <v>506</v>
      </c>
      <c r="G8827" t="s">
        <v>309</v>
      </c>
      <c r="H8827">
        <v>17.579999999999998</v>
      </c>
      <c r="I8827" t="s">
        <v>505</v>
      </c>
      <c r="J8827" t="s">
        <v>347</v>
      </c>
      <c r="K8827" t="s">
        <v>392</v>
      </c>
    </row>
    <row r="8828" spans="1:11" hidden="1" x14ac:dyDescent="0.35">
      <c r="A8828" t="s">
        <v>422</v>
      </c>
      <c r="B8828" t="s">
        <v>84</v>
      </c>
      <c r="C8828" t="s">
        <v>330</v>
      </c>
      <c r="D8828" t="s">
        <v>78</v>
      </c>
      <c r="E8828">
        <v>2022</v>
      </c>
      <c r="F8828" t="s">
        <v>506</v>
      </c>
      <c r="G8828" t="s">
        <v>309</v>
      </c>
      <c r="H8828">
        <v>1846.65</v>
      </c>
      <c r="I8828" t="s">
        <v>505</v>
      </c>
      <c r="J8828" t="s">
        <v>347</v>
      </c>
      <c r="K8828" t="s">
        <v>392</v>
      </c>
    </row>
    <row r="8829" spans="1:11" hidden="1" x14ac:dyDescent="0.35">
      <c r="A8829" t="s">
        <v>422</v>
      </c>
      <c r="B8829" t="s">
        <v>84</v>
      </c>
      <c r="C8829" t="s">
        <v>330</v>
      </c>
      <c r="D8829" t="s">
        <v>78</v>
      </c>
      <c r="E8829">
        <v>2022</v>
      </c>
      <c r="F8829" t="s">
        <v>506</v>
      </c>
      <c r="G8829" t="s">
        <v>309</v>
      </c>
      <c r="H8829">
        <v>5169.8599999999997</v>
      </c>
      <c r="I8829" t="s">
        <v>505</v>
      </c>
      <c r="J8829" t="s">
        <v>347</v>
      </c>
      <c r="K8829" t="s">
        <v>392</v>
      </c>
    </row>
    <row r="8830" spans="1:11" hidden="1" x14ac:dyDescent="0.35">
      <c r="A8830" t="s">
        <v>422</v>
      </c>
      <c r="B8830" t="s">
        <v>84</v>
      </c>
      <c r="C8830" t="s">
        <v>330</v>
      </c>
      <c r="D8830" t="s">
        <v>78</v>
      </c>
      <c r="E8830">
        <v>2022</v>
      </c>
      <c r="F8830" t="s">
        <v>506</v>
      </c>
      <c r="G8830" t="s">
        <v>309</v>
      </c>
      <c r="H8830">
        <v>1030.3699999999999</v>
      </c>
      <c r="I8830" t="s">
        <v>505</v>
      </c>
      <c r="J8830" t="s">
        <v>347</v>
      </c>
      <c r="K8830" t="s">
        <v>392</v>
      </c>
    </row>
    <row r="8831" spans="1:11" hidden="1" x14ac:dyDescent="0.35">
      <c r="A8831" t="s">
        <v>422</v>
      </c>
      <c r="B8831" t="s">
        <v>84</v>
      </c>
      <c r="C8831" t="s">
        <v>330</v>
      </c>
      <c r="D8831" t="s">
        <v>78</v>
      </c>
      <c r="E8831">
        <v>2022</v>
      </c>
      <c r="F8831" t="s">
        <v>506</v>
      </c>
      <c r="G8831" t="s">
        <v>309</v>
      </c>
      <c r="H8831">
        <v>463.72</v>
      </c>
      <c r="I8831" t="s">
        <v>505</v>
      </c>
      <c r="J8831" t="s">
        <v>347</v>
      </c>
      <c r="K8831" t="s">
        <v>392</v>
      </c>
    </row>
    <row r="8832" spans="1:11" hidden="1" x14ac:dyDescent="0.35">
      <c r="A8832" t="s">
        <v>422</v>
      </c>
      <c r="B8832" t="s">
        <v>84</v>
      </c>
      <c r="C8832" t="s">
        <v>330</v>
      </c>
      <c r="D8832" t="s">
        <v>78</v>
      </c>
      <c r="E8832">
        <v>2022</v>
      </c>
      <c r="F8832" t="s">
        <v>71</v>
      </c>
      <c r="G8832" t="s">
        <v>310</v>
      </c>
      <c r="H8832">
        <v>906.33</v>
      </c>
      <c r="I8832" t="s">
        <v>505</v>
      </c>
      <c r="J8832" t="s">
        <v>347</v>
      </c>
      <c r="K8832" t="s">
        <v>392</v>
      </c>
    </row>
    <row r="8833" spans="1:11" hidden="1" x14ac:dyDescent="0.35">
      <c r="A8833" t="s">
        <v>422</v>
      </c>
      <c r="B8833" t="s">
        <v>84</v>
      </c>
      <c r="C8833" t="s">
        <v>330</v>
      </c>
      <c r="D8833" t="s">
        <v>78</v>
      </c>
      <c r="E8833">
        <v>2022</v>
      </c>
      <c r="F8833" t="s">
        <v>71</v>
      </c>
      <c r="G8833" t="s">
        <v>310</v>
      </c>
      <c r="H8833">
        <v>666.6</v>
      </c>
      <c r="I8833" t="s">
        <v>505</v>
      </c>
      <c r="J8833" t="s">
        <v>347</v>
      </c>
      <c r="K8833" t="s">
        <v>392</v>
      </c>
    </row>
    <row r="8834" spans="1:11" hidden="1" x14ac:dyDescent="0.35">
      <c r="A8834" t="s">
        <v>422</v>
      </c>
      <c r="B8834" t="s">
        <v>84</v>
      </c>
      <c r="C8834" t="s">
        <v>330</v>
      </c>
      <c r="D8834" t="s">
        <v>78</v>
      </c>
      <c r="E8834">
        <v>2022</v>
      </c>
      <c r="F8834" t="s">
        <v>71</v>
      </c>
      <c r="G8834" t="s">
        <v>310</v>
      </c>
      <c r="H8834">
        <v>3.72</v>
      </c>
      <c r="I8834" t="s">
        <v>505</v>
      </c>
      <c r="J8834" t="s">
        <v>347</v>
      </c>
      <c r="K8834" t="s">
        <v>392</v>
      </c>
    </row>
    <row r="8835" spans="1:11" hidden="1" x14ac:dyDescent="0.35">
      <c r="A8835" t="s">
        <v>422</v>
      </c>
      <c r="B8835" t="s">
        <v>84</v>
      </c>
      <c r="C8835" t="s">
        <v>330</v>
      </c>
      <c r="D8835" t="s">
        <v>78</v>
      </c>
      <c r="E8835">
        <v>2022</v>
      </c>
      <c r="F8835" t="s">
        <v>71</v>
      </c>
      <c r="G8835" t="s">
        <v>310</v>
      </c>
      <c r="H8835">
        <v>390.6</v>
      </c>
      <c r="I8835" t="s">
        <v>505</v>
      </c>
      <c r="J8835" t="s">
        <v>347</v>
      </c>
      <c r="K8835" t="s">
        <v>392</v>
      </c>
    </row>
    <row r="8836" spans="1:11" hidden="1" x14ac:dyDescent="0.35">
      <c r="A8836" t="s">
        <v>422</v>
      </c>
      <c r="B8836" t="s">
        <v>84</v>
      </c>
      <c r="C8836" t="s">
        <v>330</v>
      </c>
      <c r="D8836" t="s">
        <v>78</v>
      </c>
      <c r="E8836">
        <v>2022</v>
      </c>
      <c r="F8836" t="s">
        <v>71</v>
      </c>
      <c r="G8836" t="s">
        <v>310</v>
      </c>
      <c r="H8836">
        <v>1093.56</v>
      </c>
      <c r="I8836" t="s">
        <v>505</v>
      </c>
      <c r="J8836" t="s">
        <v>347</v>
      </c>
      <c r="K8836" t="s">
        <v>392</v>
      </c>
    </row>
    <row r="8837" spans="1:11" hidden="1" x14ac:dyDescent="0.35">
      <c r="A8837" t="s">
        <v>422</v>
      </c>
      <c r="B8837" t="s">
        <v>84</v>
      </c>
      <c r="C8837" t="s">
        <v>330</v>
      </c>
      <c r="D8837" t="s">
        <v>78</v>
      </c>
      <c r="E8837">
        <v>2022</v>
      </c>
      <c r="F8837" t="s">
        <v>71</v>
      </c>
      <c r="G8837" t="s">
        <v>310</v>
      </c>
      <c r="H8837">
        <v>217.95</v>
      </c>
      <c r="I8837" t="s">
        <v>505</v>
      </c>
      <c r="J8837" t="s">
        <v>347</v>
      </c>
      <c r="K8837" t="s">
        <v>392</v>
      </c>
    </row>
    <row r="8838" spans="1:11" hidden="1" x14ac:dyDescent="0.35">
      <c r="A8838" t="s">
        <v>422</v>
      </c>
      <c r="B8838" t="s">
        <v>84</v>
      </c>
      <c r="C8838" t="s">
        <v>330</v>
      </c>
      <c r="D8838" t="s">
        <v>78</v>
      </c>
      <c r="E8838">
        <v>2022</v>
      </c>
      <c r="F8838" t="s">
        <v>71</v>
      </c>
      <c r="G8838" t="s">
        <v>310</v>
      </c>
      <c r="H8838">
        <v>98.09</v>
      </c>
      <c r="I8838" t="s">
        <v>505</v>
      </c>
      <c r="J8838" t="s">
        <v>347</v>
      </c>
      <c r="K8838" t="s">
        <v>392</v>
      </c>
    </row>
    <row r="8839" spans="1:11" hidden="1" x14ac:dyDescent="0.35">
      <c r="A8839" t="s">
        <v>422</v>
      </c>
      <c r="B8839" t="s">
        <v>84</v>
      </c>
      <c r="C8839" t="s">
        <v>330</v>
      </c>
      <c r="D8839" t="s">
        <v>78</v>
      </c>
      <c r="E8839">
        <v>2022</v>
      </c>
      <c r="F8839" t="s">
        <v>148</v>
      </c>
      <c r="G8839" t="s">
        <v>308</v>
      </c>
      <c r="H8839">
        <v>297.47000000000003</v>
      </c>
      <c r="I8839" t="s">
        <v>505</v>
      </c>
      <c r="J8839" t="s">
        <v>347</v>
      </c>
      <c r="K8839" t="s">
        <v>392</v>
      </c>
    </row>
    <row r="8840" spans="1:11" hidden="1" x14ac:dyDescent="0.35">
      <c r="A8840" t="s">
        <v>422</v>
      </c>
      <c r="B8840" t="s">
        <v>84</v>
      </c>
      <c r="C8840" t="s">
        <v>330</v>
      </c>
      <c r="D8840" t="s">
        <v>78</v>
      </c>
      <c r="E8840">
        <v>2022</v>
      </c>
      <c r="F8840" t="s">
        <v>148</v>
      </c>
      <c r="G8840" t="s">
        <v>308</v>
      </c>
      <c r="H8840">
        <v>218.79</v>
      </c>
      <c r="I8840" t="s">
        <v>505</v>
      </c>
      <c r="J8840" t="s">
        <v>347</v>
      </c>
      <c r="K8840" t="s">
        <v>392</v>
      </c>
    </row>
    <row r="8841" spans="1:11" hidden="1" x14ac:dyDescent="0.35">
      <c r="A8841" t="s">
        <v>422</v>
      </c>
      <c r="B8841" t="s">
        <v>84</v>
      </c>
      <c r="C8841" t="s">
        <v>330</v>
      </c>
      <c r="D8841" t="s">
        <v>78</v>
      </c>
      <c r="E8841">
        <v>2022</v>
      </c>
      <c r="F8841" t="s">
        <v>148</v>
      </c>
      <c r="G8841" t="s">
        <v>308</v>
      </c>
      <c r="H8841">
        <v>1.22</v>
      </c>
      <c r="I8841" t="s">
        <v>505</v>
      </c>
      <c r="J8841" t="s">
        <v>347</v>
      </c>
      <c r="K8841" t="s">
        <v>392</v>
      </c>
    </row>
    <row r="8842" spans="1:11" hidden="1" x14ac:dyDescent="0.35">
      <c r="A8842" t="s">
        <v>422</v>
      </c>
      <c r="B8842" t="s">
        <v>84</v>
      </c>
      <c r="C8842" t="s">
        <v>330</v>
      </c>
      <c r="D8842" t="s">
        <v>78</v>
      </c>
      <c r="E8842">
        <v>2022</v>
      </c>
      <c r="F8842" t="s">
        <v>148</v>
      </c>
      <c r="G8842" t="s">
        <v>308</v>
      </c>
      <c r="H8842">
        <v>128.19999999999999</v>
      </c>
      <c r="I8842" t="s">
        <v>505</v>
      </c>
      <c r="J8842" t="s">
        <v>347</v>
      </c>
      <c r="K8842" t="s">
        <v>392</v>
      </c>
    </row>
    <row r="8843" spans="1:11" hidden="1" x14ac:dyDescent="0.35">
      <c r="A8843" t="s">
        <v>422</v>
      </c>
      <c r="B8843" t="s">
        <v>84</v>
      </c>
      <c r="C8843" t="s">
        <v>330</v>
      </c>
      <c r="D8843" t="s">
        <v>78</v>
      </c>
      <c r="E8843">
        <v>2022</v>
      </c>
      <c r="F8843" t="s">
        <v>148</v>
      </c>
      <c r="G8843" t="s">
        <v>308</v>
      </c>
      <c r="H8843">
        <v>358.91</v>
      </c>
      <c r="I8843" t="s">
        <v>505</v>
      </c>
      <c r="J8843" t="s">
        <v>347</v>
      </c>
      <c r="K8843" t="s">
        <v>392</v>
      </c>
    </row>
    <row r="8844" spans="1:11" hidden="1" x14ac:dyDescent="0.35">
      <c r="A8844" t="s">
        <v>422</v>
      </c>
      <c r="B8844" t="s">
        <v>84</v>
      </c>
      <c r="C8844" t="s">
        <v>330</v>
      </c>
      <c r="D8844" t="s">
        <v>78</v>
      </c>
      <c r="E8844">
        <v>2022</v>
      </c>
      <c r="F8844" t="s">
        <v>148</v>
      </c>
      <c r="G8844" t="s">
        <v>308</v>
      </c>
      <c r="H8844">
        <v>71.53</v>
      </c>
      <c r="I8844" t="s">
        <v>505</v>
      </c>
      <c r="J8844" t="s">
        <v>347</v>
      </c>
      <c r="K8844" t="s">
        <v>392</v>
      </c>
    </row>
    <row r="8845" spans="1:11" hidden="1" x14ac:dyDescent="0.35">
      <c r="A8845" t="s">
        <v>422</v>
      </c>
      <c r="B8845" t="s">
        <v>84</v>
      </c>
      <c r="C8845" t="s">
        <v>330</v>
      </c>
      <c r="D8845" t="s">
        <v>78</v>
      </c>
      <c r="E8845">
        <v>2022</v>
      </c>
      <c r="F8845" t="s">
        <v>148</v>
      </c>
      <c r="G8845" t="s">
        <v>308</v>
      </c>
      <c r="H8845">
        <v>32.19</v>
      </c>
      <c r="I8845" t="s">
        <v>505</v>
      </c>
      <c r="J8845" t="s">
        <v>347</v>
      </c>
      <c r="K8845" t="s">
        <v>392</v>
      </c>
    </row>
    <row r="8846" spans="1:11" hidden="1" x14ac:dyDescent="0.35">
      <c r="A8846" t="s">
        <v>422</v>
      </c>
      <c r="B8846" t="s">
        <v>84</v>
      </c>
      <c r="C8846" t="s">
        <v>330</v>
      </c>
      <c r="D8846" t="s">
        <v>78</v>
      </c>
      <c r="E8846">
        <v>2022</v>
      </c>
      <c r="F8846" t="s">
        <v>156</v>
      </c>
      <c r="G8846" t="s">
        <v>307</v>
      </c>
      <c r="H8846">
        <v>365.47</v>
      </c>
      <c r="I8846" t="s">
        <v>505</v>
      </c>
      <c r="J8846" t="s">
        <v>347</v>
      </c>
      <c r="K8846" t="s">
        <v>392</v>
      </c>
    </row>
    <row r="8847" spans="1:11" hidden="1" x14ac:dyDescent="0.35">
      <c r="A8847" t="s">
        <v>422</v>
      </c>
      <c r="B8847" t="s">
        <v>84</v>
      </c>
      <c r="C8847" t="s">
        <v>330</v>
      </c>
      <c r="D8847" t="s">
        <v>78</v>
      </c>
      <c r="E8847">
        <v>2022</v>
      </c>
      <c r="F8847" t="s">
        <v>156</v>
      </c>
      <c r="G8847" t="s">
        <v>307</v>
      </c>
      <c r="H8847">
        <v>268.81</v>
      </c>
      <c r="I8847" t="s">
        <v>505</v>
      </c>
      <c r="J8847" t="s">
        <v>347</v>
      </c>
      <c r="K8847" t="s">
        <v>392</v>
      </c>
    </row>
    <row r="8848" spans="1:11" hidden="1" x14ac:dyDescent="0.35">
      <c r="A8848" t="s">
        <v>422</v>
      </c>
      <c r="B8848" t="s">
        <v>84</v>
      </c>
      <c r="C8848" t="s">
        <v>330</v>
      </c>
      <c r="D8848" t="s">
        <v>78</v>
      </c>
      <c r="E8848">
        <v>2022</v>
      </c>
      <c r="F8848" t="s">
        <v>156</v>
      </c>
      <c r="G8848" t="s">
        <v>307</v>
      </c>
      <c r="H8848">
        <v>1.5</v>
      </c>
      <c r="I8848" t="s">
        <v>505</v>
      </c>
      <c r="J8848" t="s">
        <v>347</v>
      </c>
      <c r="K8848" t="s">
        <v>392</v>
      </c>
    </row>
    <row r="8849" spans="1:11" hidden="1" x14ac:dyDescent="0.35">
      <c r="A8849" t="s">
        <v>422</v>
      </c>
      <c r="B8849" t="s">
        <v>84</v>
      </c>
      <c r="C8849" t="s">
        <v>330</v>
      </c>
      <c r="D8849" t="s">
        <v>78</v>
      </c>
      <c r="E8849">
        <v>2022</v>
      </c>
      <c r="F8849" t="s">
        <v>156</v>
      </c>
      <c r="G8849" t="s">
        <v>307</v>
      </c>
      <c r="H8849">
        <v>157.5</v>
      </c>
      <c r="I8849" t="s">
        <v>505</v>
      </c>
      <c r="J8849" t="s">
        <v>347</v>
      </c>
      <c r="K8849" t="s">
        <v>392</v>
      </c>
    </row>
    <row r="8850" spans="1:11" hidden="1" x14ac:dyDescent="0.35">
      <c r="A8850" t="s">
        <v>422</v>
      </c>
      <c r="B8850" t="s">
        <v>84</v>
      </c>
      <c r="C8850" t="s">
        <v>330</v>
      </c>
      <c r="D8850" t="s">
        <v>78</v>
      </c>
      <c r="E8850">
        <v>2022</v>
      </c>
      <c r="F8850" t="s">
        <v>156</v>
      </c>
      <c r="G8850" t="s">
        <v>307</v>
      </c>
      <c r="H8850">
        <v>440.96</v>
      </c>
      <c r="I8850" t="s">
        <v>505</v>
      </c>
      <c r="J8850" t="s">
        <v>347</v>
      </c>
      <c r="K8850" t="s">
        <v>392</v>
      </c>
    </row>
    <row r="8851" spans="1:11" hidden="1" x14ac:dyDescent="0.35">
      <c r="A8851" t="s">
        <v>422</v>
      </c>
      <c r="B8851" t="s">
        <v>84</v>
      </c>
      <c r="C8851" t="s">
        <v>330</v>
      </c>
      <c r="D8851" t="s">
        <v>78</v>
      </c>
      <c r="E8851">
        <v>2022</v>
      </c>
      <c r="F8851" t="s">
        <v>156</v>
      </c>
      <c r="G8851" t="s">
        <v>307</v>
      </c>
      <c r="H8851">
        <v>87.89</v>
      </c>
      <c r="I8851" t="s">
        <v>505</v>
      </c>
      <c r="J8851" t="s">
        <v>347</v>
      </c>
      <c r="K8851" t="s">
        <v>392</v>
      </c>
    </row>
    <row r="8852" spans="1:11" hidden="1" x14ac:dyDescent="0.35">
      <c r="A8852" t="s">
        <v>422</v>
      </c>
      <c r="B8852" t="s">
        <v>84</v>
      </c>
      <c r="C8852" t="s">
        <v>330</v>
      </c>
      <c r="D8852" t="s">
        <v>78</v>
      </c>
      <c r="E8852">
        <v>2022</v>
      </c>
      <c r="F8852" t="s">
        <v>156</v>
      </c>
      <c r="G8852" t="s">
        <v>307</v>
      </c>
      <c r="H8852">
        <v>39.54</v>
      </c>
      <c r="I8852" t="s">
        <v>505</v>
      </c>
      <c r="J8852" t="s">
        <v>347</v>
      </c>
      <c r="K8852" t="s">
        <v>392</v>
      </c>
    </row>
    <row r="8853" spans="1:11" hidden="1" x14ac:dyDescent="0.35">
      <c r="A8853" t="s">
        <v>422</v>
      </c>
      <c r="B8853" t="s">
        <v>84</v>
      </c>
      <c r="C8853" t="s">
        <v>372</v>
      </c>
      <c r="D8853" t="s">
        <v>78</v>
      </c>
      <c r="E8853">
        <v>2022</v>
      </c>
      <c r="F8853" t="s">
        <v>500</v>
      </c>
      <c r="G8853" t="s">
        <v>311</v>
      </c>
      <c r="H8853">
        <v>21210.84</v>
      </c>
      <c r="I8853" t="s">
        <v>505</v>
      </c>
      <c r="J8853" t="s">
        <v>14</v>
      </c>
      <c r="K8853" t="s">
        <v>401</v>
      </c>
    </row>
    <row r="8854" spans="1:11" hidden="1" x14ac:dyDescent="0.35">
      <c r="A8854" t="s">
        <v>422</v>
      </c>
      <c r="B8854" t="s">
        <v>84</v>
      </c>
      <c r="C8854" t="s">
        <v>372</v>
      </c>
      <c r="D8854" t="s">
        <v>78</v>
      </c>
      <c r="E8854">
        <v>2022</v>
      </c>
      <c r="F8854" t="s">
        <v>500</v>
      </c>
      <c r="G8854" t="s">
        <v>311</v>
      </c>
      <c r="H8854">
        <v>6128.03</v>
      </c>
      <c r="I8854" t="s">
        <v>505</v>
      </c>
      <c r="J8854" t="s">
        <v>347</v>
      </c>
      <c r="K8854" t="s">
        <v>401</v>
      </c>
    </row>
    <row r="8855" spans="1:11" hidden="1" x14ac:dyDescent="0.35">
      <c r="A8855" t="s">
        <v>422</v>
      </c>
      <c r="B8855" t="s">
        <v>84</v>
      </c>
      <c r="C8855" t="s">
        <v>372</v>
      </c>
      <c r="D8855" t="s">
        <v>78</v>
      </c>
      <c r="E8855">
        <v>2022</v>
      </c>
      <c r="F8855" t="s">
        <v>506</v>
      </c>
      <c r="G8855" t="s">
        <v>309</v>
      </c>
      <c r="H8855">
        <v>2735.26</v>
      </c>
      <c r="I8855" t="s">
        <v>505</v>
      </c>
      <c r="J8855" t="s">
        <v>347</v>
      </c>
      <c r="K8855" t="s">
        <v>401</v>
      </c>
    </row>
    <row r="8856" spans="1:11" hidden="1" x14ac:dyDescent="0.35">
      <c r="A8856" t="s">
        <v>422</v>
      </c>
      <c r="B8856" t="s">
        <v>84</v>
      </c>
      <c r="C8856" t="s">
        <v>372</v>
      </c>
      <c r="D8856" t="s">
        <v>78</v>
      </c>
      <c r="E8856">
        <v>2022</v>
      </c>
      <c r="F8856" t="s">
        <v>71</v>
      </c>
      <c r="G8856" t="s">
        <v>310</v>
      </c>
      <c r="H8856">
        <v>-240.95</v>
      </c>
      <c r="I8856" t="s">
        <v>505</v>
      </c>
      <c r="J8856" t="s">
        <v>347</v>
      </c>
      <c r="K8856" t="s">
        <v>401</v>
      </c>
    </row>
    <row r="8857" spans="1:11" hidden="1" x14ac:dyDescent="0.35">
      <c r="A8857" t="s">
        <v>422</v>
      </c>
      <c r="B8857" t="s">
        <v>84</v>
      </c>
      <c r="C8857" t="s">
        <v>372</v>
      </c>
      <c r="D8857" t="s">
        <v>78</v>
      </c>
      <c r="E8857">
        <v>2022</v>
      </c>
      <c r="F8857" t="s">
        <v>156</v>
      </c>
      <c r="G8857" t="s">
        <v>307</v>
      </c>
      <c r="H8857">
        <v>141.28</v>
      </c>
      <c r="I8857" t="s">
        <v>505</v>
      </c>
      <c r="J8857" t="s">
        <v>14</v>
      </c>
      <c r="K8857" t="s">
        <v>401</v>
      </c>
    </row>
    <row r="8858" spans="1:11" hidden="1" x14ac:dyDescent="0.35">
      <c r="A8858" t="s">
        <v>422</v>
      </c>
      <c r="B8858" t="s">
        <v>84</v>
      </c>
      <c r="C8858" t="s">
        <v>372</v>
      </c>
      <c r="D8858" t="s">
        <v>78</v>
      </c>
      <c r="E8858">
        <v>2022</v>
      </c>
      <c r="F8858" t="s">
        <v>156</v>
      </c>
      <c r="G8858" t="s">
        <v>307</v>
      </c>
      <c r="H8858">
        <v>131.13999999999999</v>
      </c>
      <c r="I8858" t="s">
        <v>505</v>
      </c>
      <c r="J8858" t="s">
        <v>347</v>
      </c>
      <c r="K8858" t="s">
        <v>401</v>
      </c>
    </row>
    <row r="8859" spans="1:11" hidden="1" x14ac:dyDescent="0.35">
      <c r="A8859" t="s">
        <v>422</v>
      </c>
      <c r="B8859" t="s">
        <v>84</v>
      </c>
      <c r="C8859" t="s">
        <v>335</v>
      </c>
      <c r="D8859" t="s">
        <v>78</v>
      </c>
      <c r="E8859">
        <v>2022</v>
      </c>
      <c r="F8859" t="s">
        <v>506</v>
      </c>
      <c r="G8859" t="s">
        <v>309</v>
      </c>
      <c r="H8859">
        <v>285.02</v>
      </c>
      <c r="I8859" t="s">
        <v>505</v>
      </c>
      <c r="J8859" t="s">
        <v>347</v>
      </c>
      <c r="K8859" t="s">
        <v>393</v>
      </c>
    </row>
    <row r="8860" spans="1:11" hidden="1" x14ac:dyDescent="0.35">
      <c r="A8860" t="s">
        <v>422</v>
      </c>
      <c r="B8860" t="s">
        <v>84</v>
      </c>
      <c r="C8860" t="s">
        <v>335</v>
      </c>
      <c r="D8860" t="s">
        <v>78</v>
      </c>
      <c r="E8860">
        <v>2022</v>
      </c>
      <c r="F8860" t="s">
        <v>506</v>
      </c>
      <c r="G8860" t="s">
        <v>309</v>
      </c>
      <c r="H8860">
        <v>1056.46</v>
      </c>
      <c r="I8860" t="s">
        <v>505</v>
      </c>
      <c r="J8860" t="s">
        <v>347</v>
      </c>
      <c r="K8860" t="s">
        <v>393</v>
      </c>
    </row>
    <row r="8861" spans="1:11" hidden="1" x14ac:dyDescent="0.35">
      <c r="A8861" t="s">
        <v>422</v>
      </c>
      <c r="B8861" t="s">
        <v>84</v>
      </c>
      <c r="C8861" t="s">
        <v>335</v>
      </c>
      <c r="D8861" t="s">
        <v>78</v>
      </c>
      <c r="E8861">
        <v>2022</v>
      </c>
      <c r="F8861" t="s">
        <v>506</v>
      </c>
      <c r="G8861" t="s">
        <v>309</v>
      </c>
      <c r="H8861">
        <v>589.08000000000004</v>
      </c>
      <c r="I8861" t="s">
        <v>505</v>
      </c>
      <c r="J8861" t="s">
        <v>347</v>
      </c>
      <c r="K8861" t="s">
        <v>393</v>
      </c>
    </row>
    <row r="8862" spans="1:11" hidden="1" x14ac:dyDescent="0.35">
      <c r="A8862" t="s">
        <v>422</v>
      </c>
      <c r="B8862" t="s">
        <v>84</v>
      </c>
      <c r="C8862" t="s">
        <v>335</v>
      </c>
      <c r="D8862" t="s">
        <v>78</v>
      </c>
      <c r="E8862">
        <v>2022</v>
      </c>
      <c r="F8862" t="s">
        <v>506</v>
      </c>
      <c r="G8862" t="s">
        <v>309</v>
      </c>
      <c r="H8862">
        <v>317.12</v>
      </c>
      <c r="I8862" t="s">
        <v>505</v>
      </c>
      <c r="J8862" t="s">
        <v>347</v>
      </c>
      <c r="K8862" t="s">
        <v>393</v>
      </c>
    </row>
    <row r="8863" spans="1:11" hidden="1" x14ac:dyDescent="0.35">
      <c r="A8863" t="s">
        <v>422</v>
      </c>
      <c r="B8863" t="s">
        <v>84</v>
      </c>
      <c r="C8863" t="s">
        <v>335</v>
      </c>
      <c r="D8863" t="s">
        <v>78</v>
      </c>
      <c r="E8863">
        <v>2022</v>
      </c>
      <c r="F8863" t="s">
        <v>506</v>
      </c>
      <c r="G8863" t="s">
        <v>309</v>
      </c>
      <c r="H8863">
        <v>491.72</v>
      </c>
      <c r="I8863" t="s">
        <v>505</v>
      </c>
      <c r="J8863" t="s">
        <v>347</v>
      </c>
      <c r="K8863" t="s">
        <v>393</v>
      </c>
    </row>
    <row r="8864" spans="1:11" hidden="1" x14ac:dyDescent="0.35">
      <c r="A8864" t="s">
        <v>422</v>
      </c>
      <c r="B8864" t="s">
        <v>84</v>
      </c>
      <c r="C8864" t="s">
        <v>335</v>
      </c>
      <c r="D8864" t="s">
        <v>78</v>
      </c>
      <c r="E8864">
        <v>2022</v>
      </c>
      <c r="F8864" t="s">
        <v>506</v>
      </c>
      <c r="G8864" t="s">
        <v>309</v>
      </c>
      <c r="H8864">
        <v>44.8</v>
      </c>
      <c r="I8864" t="s">
        <v>505</v>
      </c>
      <c r="J8864" t="s">
        <v>347</v>
      </c>
      <c r="K8864" t="s">
        <v>393</v>
      </c>
    </row>
    <row r="8865" spans="1:11" hidden="1" x14ac:dyDescent="0.35">
      <c r="A8865" t="s">
        <v>422</v>
      </c>
      <c r="B8865" t="s">
        <v>84</v>
      </c>
      <c r="C8865" t="s">
        <v>335</v>
      </c>
      <c r="D8865" t="s">
        <v>78</v>
      </c>
      <c r="E8865">
        <v>2022</v>
      </c>
      <c r="F8865" t="s">
        <v>500</v>
      </c>
      <c r="G8865" t="s">
        <v>311</v>
      </c>
      <c r="H8865">
        <v>1781.06</v>
      </c>
      <c r="I8865" t="s">
        <v>505</v>
      </c>
      <c r="J8865" t="s">
        <v>14</v>
      </c>
      <c r="K8865" t="s">
        <v>393</v>
      </c>
    </row>
    <row r="8866" spans="1:11" hidden="1" x14ac:dyDescent="0.35">
      <c r="A8866" t="s">
        <v>422</v>
      </c>
      <c r="B8866" t="s">
        <v>84</v>
      </c>
      <c r="C8866" t="s">
        <v>335</v>
      </c>
      <c r="D8866" t="s">
        <v>78</v>
      </c>
      <c r="E8866">
        <v>2022</v>
      </c>
      <c r="F8866" t="s">
        <v>500</v>
      </c>
      <c r="G8866" t="s">
        <v>311</v>
      </c>
      <c r="H8866">
        <v>637.26</v>
      </c>
      <c r="I8866" t="s">
        <v>505</v>
      </c>
      <c r="J8866" t="s">
        <v>347</v>
      </c>
      <c r="K8866" t="s">
        <v>393</v>
      </c>
    </row>
    <row r="8867" spans="1:11" hidden="1" x14ac:dyDescent="0.35">
      <c r="A8867" t="s">
        <v>422</v>
      </c>
      <c r="B8867" t="s">
        <v>84</v>
      </c>
      <c r="C8867" t="s">
        <v>335</v>
      </c>
      <c r="D8867" t="s">
        <v>78</v>
      </c>
      <c r="E8867">
        <v>2022</v>
      </c>
      <c r="F8867" t="s">
        <v>500</v>
      </c>
      <c r="G8867" t="s">
        <v>311</v>
      </c>
      <c r="H8867">
        <v>6601.84</v>
      </c>
      <c r="I8867" t="s">
        <v>505</v>
      </c>
      <c r="J8867" t="s">
        <v>14</v>
      </c>
      <c r="K8867" t="s">
        <v>393</v>
      </c>
    </row>
    <row r="8868" spans="1:11" hidden="1" x14ac:dyDescent="0.35">
      <c r="A8868" t="s">
        <v>422</v>
      </c>
      <c r="B8868" t="s">
        <v>84</v>
      </c>
      <c r="C8868" t="s">
        <v>335</v>
      </c>
      <c r="D8868" t="s">
        <v>78</v>
      </c>
      <c r="E8868">
        <v>2022</v>
      </c>
      <c r="F8868" t="s">
        <v>500</v>
      </c>
      <c r="G8868" t="s">
        <v>311</v>
      </c>
      <c r="H8868">
        <v>2362.14</v>
      </c>
      <c r="I8868" t="s">
        <v>505</v>
      </c>
      <c r="J8868" t="s">
        <v>347</v>
      </c>
      <c r="K8868" t="s">
        <v>393</v>
      </c>
    </row>
    <row r="8869" spans="1:11" hidden="1" x14ac:dyDescent="0.35">
      <c r="A8869" t="s">
        <v>422</v>
      </c>
      <c r="B8869" t="s">
        <v>84</v>
      </c>
      <c r="C8869" t="s">
        <v>335</v>
      </c>
      <c r="D8869" t="s">
        <v>78</v>
      </c>
      <c r="E8869">
        <v>2022</v>
      </c>
      <c r="F8869" t="s">
        <v>500</v>
      </c>
      <c r="G8869" t="s">
        <v>311</v>
      </c>
      <c r="H8869">
        <v>3681.15</v>
      </c>
      <c r="I8869" t="s">
        <v>505</v>
      </c>
      <c r="J8869" t="s">
        <v>14</v>
      </c>
      <c r="K8869" t="s">
        <v>393</v>
      </c>
    </row>
    <row r="8870" spans="1:11" hidden="1" x14ac:dyDescent="0.35">
      <c r="A8870" t="s">
        <v>422</v>
      </c>
      <c r="B8870" t="s">
        <v>84</v>
      </c>
      <c r="C8870" t="s">
        <v>335</v>
      </c>
      <c r="D8870" t="s">
        <v>78</v>
      </c>
      <c r="E8870">
        <v>2022</v>
      </c>
      <c r="F8870" t="s">
        <v>500</v>
      </c>
      <c r="G8870" t="s">
        <v>311</v>
      </c>
      <c r="H8870">
        <v>1317.11</v>
      </c>
      <c r="I8870" t="s">
        <v>505</v>
      </c>
      <c r="J8870" t="s">
        <v>347</v>
      </c>
      <c r="K8870" t="s">
        <v>393</v>
      </c>
    </row>
    <row r="8871" spans="1:11" hidden="1" x14ac:dyDescent="0.35">
      <c r="A8871" t="s">
        <v>422</v>
      </c>
      <c r="B8871" t="s">
        <v>84</v>
      </c>
      <c r="C8871" t="s">
        <v>335</v>
      </c>
      <c r="D8871" t="s">
        <v>78</v>
      </c>
      <c r="E8871">
        <v>2022</v>
      </c>
      <c r="F8871" t="s">
        <v>500</v>
      </c>
      <c r="G8871" t="s">
        <v>311</v>
      </c>
      <c r="H8871">
        <v>1981.65</v>
      </c>
      <c r="I8871" t="s">
        <v>505</v>
      </c>
      <c r="J8871" t="s">
        <v>14</v>
      </c>
      <c r="K8871" t="s">
        <v>393</v>
      </c>
    </row>
    <row r="8872" spans="1:11" hidden="1" x14ac:dyDescent="0.35">
      <c r="A8872" t="s">
        <v>422</v>
      </c>
      <c r="B8872" t="s">
        <v>84</v>
      </c>
      <c r="C8872" t="s">
        <v>335</v>
      </c>
      <c r="D8872" t="s">
        <v>78</v>
      </c>
      <c r="E8872">
        <v>2022</v>
      </c>
      <c r="F8872" t="s">
        <v>500</v>
      </c>
      <c r="G8872" t="s">
        <v>311</v>
      </c>
      <c r="H8872">
        <v>709.03</v>
      </c>
      <c r="I8872" t="s">
        <v>505</v>
      </c>
      <c r="J8872" t="s">
        <v>347</v>
      </c>
      <c r="K8872" t="s">
        <v>393</v>
      </c>
    </row>
    <row r="8873" spans="1:11" hidden="1" x14ac:dyDescent="0.35">
      <c r="A8873" t="s">
        <v>422</v>
      </c>
      <c r="B8873" t="s">
        <v>84</v>
      </c>
      <c r="C8873" t="s">
        <v>335</v>
      </c>
      <c r="D8873" t="s">
        <v>78</v>
      </c>
      <c r="E8873">
        <v>2022</v>
      </c>
      <c r="F8873" t="s">
        <v>500</v>
      </c>
      <c r="G8873" t="s">
        <v>311</v>
      </c>
      <c r="H8873">
        <v>3072.77</v>
      </c>
      <c r="I8873" t="s">
        <v>505</v>
      </c>
      <c r="J8873" t="s">
        <v>14</v>
      </c>
      <c r="K8873" t="s">
        <v>393</v>
      </c>
    </row>
    <row r="8874" spans="1:11" hidden="1" x14ac:dyDescent="0.35">
      <c r="A8874" t="s">
        <v>422</v>
      </c>
      <c r="B8874" t="s">
        <v>84</v>
      </c>
      <c r="C8874" t="s">
        <v>335</v>
      </c>
      <c r="D8874" t="s">
        <v>78</v>
      </c>
      <c r="E8874">
        <v>2022</v>
      </c>
      <c r="F8874" t="s">
        <v>500</v>
      </c>
      <c r="G8874" t="s">
        <v>311</v>
      </c>
      <c r="H8874">
        <v>1099.43</v>
      </c>
      <c r="I8874" t="s">
        <v>505</v>
      </c>
      <c r="J8874" t="s">
        <v>347</v>
      </c>
      <c r="K8874" t="s">
        <v>393</v>
      </c>
    </row>
    <row r="8875" spans="1:11" hidden="1" x14ac:dyDescent="0.35">
      <c r="A8875" t="s">
        <v>422</v>
      </c>
      <c r="B8875" t="s">
        <v>84</v>
      </c>
      <c r="C8875" t="s">
        <v>335</v>
      </c>
      <c r="D8875" t="s">
        <v>78</v>
      </c>
      <c r="E8875">
        <v>2022</v>
      </c>
      <c r="F8875" t="s">
        <v>500</v>
      </c>
      <c r="G8875" t="s">
        <v>311</v>
      </c>
      <c r="H8875">
        <v>279.94</v>
      </c>
      <c r="I8875" t="s">
        <v>505</v>
      </c>
      <c r="J8875" t="s">
        <v>14</v>
      </c>
      <c r="K8875" t="s">
        <v>393</v>
      </c>
    </row>
    <row r="8876" spans="1:11" hidden="1" x14ac:dyDescent="0.35">
      <c r="A8876" t="s">
        <v>422</v>
      </c>
      <c r="B8876" t="s">
        <v>84</v>
      </c>
      <c r="C8876" t="s">
        <v>335</v>
      </c>
      <c r="D8876" t="s">
        <v>78</v>
      </c>
      <c r="E8876">
        <v>2022</v>
      </c>
      <c r="F8876" t="s">
        <v>500</v>
      </c>
      <c r="G8876" t="s">
        <v>311</v>
      </c>
      <c r="H8876">
        <v>100.16</v>
      </c>
      <c r="I8876" t="s">
        <v>505</v>
      </c>
      <c r="J8876" t="s">
        <v>347</v>
      </c>
      <c r="K8876" t="s">
        <v>393</v>
      </c>
    </row>
    <row r="8877" spans="1:11" hidden="1" x14ac:dyDescent="0.35">
      <c r="A8877" t="s">
        <v>422</v>
      </c>
      <c r="B8877" t="s">
        <v>84</v>
      </c>
      <c r="C8877" t="s">
        <v>335</v>
      </c>
      <c r="D8877" t="s">
        <v>78</v>
      </c>
      <c r="E8877">
        <v>2022</v>
      </c>
      <c r="F8877" t="s">
        <v>71</v>
      </c>
      <c r="G8877" t="s">
        <v>310</v>
      </c>
      <c r="H8877">
        <v>17.420000000000002</v>
      </c>
      <c r="I8877" t="s">
        <v>505</v>
      </c>
      <c r="J8877" t="s">
        <v>347</v>
      </c>
      <c r="K8877" t="s">
        <v>393</v>
      </c>
    </row>
    <row r="8878" spans="1:11" hidden="1" x14ac:dyDescent="0.35">
      <c r="A8878" t="s">
        <v>422</v>
      </c>
      <c r="B8878" t="s">
        <v>84</v>
      </c>
      <c r="C8878" t="s">
        <v>335</v>
      </c>
      <c r="D8878" t="s">
        <v>78</v>
      </c>
      <c r="E8878">
        <v>2022</v>
      </c>
      <c r="F8878" t="s">
        <v>71</v>
      </c>
      <c r="G8878" t="s">
        <v>310</v>
      </c>
      <c r="H8878">
        <v>64.58</v>
      </c>
      <c r="I8878" t="s">
        <v>505</v>
      </c>
      <c r="J8878" t="s">
        <v>347</v>
      </c>
      <c r="K8878" t="s">
        <v>393</v>
      </c>
    </row>
    <row r="8879" spans="1:11" hidden="1" x14ac:dyDescent="0.35">
      <c r="A8879" t="s">
        <v>422</v>
      </c>
      <c r="B8879" t="s">
        <v>84</v>
      </c>
      <c r="C8879" t="s">
        <v>335</v>
      </c>
      <c r="D8879" t="s">
        <v>78</v>
      </c>
      <c r="E8879">
        <v>2022</v>
      </c>
      <c r="F8879" t="s">
        <v>71</v>
      </c>
      <c r="G8879" t="s">
        <v>310</v>
      </c>
      <c r="H8879">
        <v>36</v>
      </c>
      <c r="I8879" t="s">
        <v>505</v>
      </c>
      <c r="J8879" t="s">
        <v>347</v>
      </c>
      <c r="K8879" t="s">
        <v>393</v>
      </c>
    </row>
    <row r="8880" spans="1:11" hidden="1" x14ac:dyDescent="0.35">
      <c r="A8880" t="s">
        <v>422</v>
      </c>
      <c r="B8880" t="s">
        <v>84</v>
      </c>
      <c r="C8880" t="s">
        <v>335</v>
      </c>
      <c r="D8880" t="s">
        <v>78</v>
      </c>
      <c r="E8880">
        <v>2022</v>
      </c>
      <c r="F8880" t="s">
        <v>71</v>
      </c>
      <c r="G8880" t="s">
        <v>310</v>
      </c>
      <c r="H8880">
        <v>19.38</v>
      </c>
      <c r="I8880" t="s">
        <v>505</v>
      </c>
      <c r="J8880" t="s">
        <v>347</v>
      </c>
      <c r="K8880" t="s">
        <v>393</v>
      </c>
    </row>
    <row r="8881" spans="1:11" hidden="1" x14ac:dyDescent="0.35">
      <c r="A8881" t="s">
        <v>422</v>
      </c>
      <c r="B8881" t="s">
        <v>84</v>
      </c>
      <c r="C8881" t="s">
        <v>335</v>
      </c>
      <c r="D8881" t="s">
        <v>78</v>
      </c>
      <c r="E8881">
        <v>2022</v>
      </c>
      <c r="F8881" t="s">
        <v>71</v>
      </c>
      <c r="G8881" t="s">
        <v>310</v>
      </c>
      <c r="H8881">
        <v>30.05</v>
      </c>
      <c r="I8881" t="s">
        <v>505</v>
      </c>
      <c r="J8881" t="s">
        <v>347</v>
      </c>
      <c r="K8881" t="s">
        <v>393</v>
      </c>
    </row>
    <row r="8882" spans="1:11" hidden="1" x14ac:dyDescent="0.35">
      <c r="A8882" t="s">
        <v>422</v>
      </c>
      <c r="B8882" t="s">
        <v>84</v>
      </c>
      <c r="C8882" t="s">
        <v>335</v>
      </c>
      <c r="D8882" t="s">
        <v>78</v>
      </c>
      <c r="E8882">
        <v>2022</v>
      </c>
      <c r="F8882" t="s">
        <v>71</v>
      </c>
      <c r="G8882" t="s">
        <v>310</v>
      </c>
      <c r="H8882">
        <v>2.74</v>
      </c>
      <c r="I8882" t="s">
        <v>505</v>
      </c>
      <c r="J8882" t="s">
        <v>347</v>
      </c>
      <c r="K8882" t="s">
        <v>393</v>
      </c>
    </row>
    <row r="8883" spans="1:11" hidden="1" x14ac:dyDescent="0.35">
      <c r="A8883" t="s">
        <v>422</v>
      </c>
      <c r="B8883" t="s">
        <v>84</v>
      </c>
      <c r="C8883" t="s">
        <v>335</v>
      </c>
      <c r="D8883" t="s">
        <v>78</v>
      </c>
      <c r="E8883">
        <v>2022</v>
      </c>
      <c r="F8883" t="s">
        <v>156</v>
      </c>
      <c r="G8883" t="s">
        <v>307</v>
      </c>
      <c r="H8883">
        <v>4.16</v>
      </c>
      <c r="I8883" t="s">
        <v>505</v>
      </c>
      <c r="J8883" t="s">
        <v>14</v>
      </c>
      <c r="K8883" t="s">
        <v>393</v>
      </c>
    </row>
    <row r="8884" spans="1:11" hidden="1" x14ac:dyDescent="0.35">
      <c r="A8884" t="s">
        <v>422</v>
      </c>
      <c r="B8884" t="s">
        <v>84</v>
      </c>
      <c r="C8884" t="s">
        <v>335</v>
      </c>
      <c r="D8884" t="s">
        <v>78</v>
      </c>
      <c r="E8884">
        <v>2022</v>
      </c>
      <c r="F8884" t="s">
        <v>156</v>
      </c>
      <c r="G8884" t="s">
        <v>307</v>
      </c>
      <c r="H8884">
        <v>15.87</v>
      </c>
      <c r="I8884" t="s">
        <v>505</v>
      </c>
      <c r="J8884" t="s">
        <v>347</v>
      </c>
      <c r="K8884" t="s">
        <v>393</v>
      </c>
    </row>
    <row r="8885" spans="1:11" hidden="1" x14ac:dyDescent="0.35">
      <c r="A8885" t="s">
        <v>422</v>
      </c>
      <c r="B8885" t="s">
        <v>84</v>
      </c>
      <c r="C8885" t="s">
        <v>335</v>
      </c>
      <c r="D8885" t="s">
        <v>78</v>
      </c>
      <c r="E8885">
        <v>2022</v>
      </c>
      <c r="F8885" t="s">
        <v>156</v>
      </c>
      <c r="G8885" t="s">
        <v>307</v>
      </c>
      <c r="H8885">
        <v>15.42</v>
      </c>
      <c r="I8885" t="s">
        <v>505</v>
      </c>
      <c r="J8885" t="s">
        <v>14</v>
      </c>
      <c r="K8885" t="s">
        <v>393</v>
      </c>
    </row>
    <row r="8886" spans="1:11" hidden="1" x14ac:dyDescent="0.35">
      <c r="A8886" t="s">
        <v>422</v>
      </c>
      <c r="B8886" t="s">
        <v>84</v>
      </c>
      <c r="C8886" t="s">
        <v>335</v>
      </c>
      <c r="D8886" t="s">
        <v>78</v>
      </c>
      <c r="E8886">
        <v>2022</v>
      </c>
      <c r="F8886" t="s">
        <v>156</v>
      </c>
      <c r="G8886" t="s">
        <v>307</v>
      </c>
      <c r="H8886">
        <v>58.82</v>
      </c>
      <c r="I8886" t="s">
        <v>505</v>
      </c>
      <c r="J8886" t="s">
        <v>347</v>
      </c>
      <c r="K8886" t="s">
        <v>393</v>
      </c>
    </row>
    <row r="8887" spans="1:11" hidden="1" x14ac:dyDescent="0.35">
      <c r="A8887" t="s">
        <v>422</v>
      </c>
      <c r="B8887" t="s">
        <v>84</v>
      </c>
      <c r="C8887" t="s">
        <v>335</v>
      </c>
      <c r="D8887" t="s">
        <v>78</v>
      </c>
      <c r="E8887">
        <v>2022</v>
      </c>
      <c r="F8887" t="s">
        <v>156</v>
      </c>
      <c r="G8887" t="s">
        <v>307</v>
      </c>
      <c r="H8887">
        <v>8.59</v>
      </c>
      <c r="I8887" t="s">
        <v>505</v>
      </c>
      <c r="J8887" t="s">
        <v>14</v>
      </c>
      <c r="K8887" t="s">
        <v>393</v>
      </c>
    </row>
    <row r="8888" spans="1:11" hidden="1" x14ac:dyDescent="0.35">
      <c r="A8888" t="s">
        <v>422</v>
      </c>
      <c r="B8888" t="s">
        <v>84</v>
      </c>
      <c r="C8888" t="s">
        <v>335</v>
      </c>
      <c r="D8888" t="s">
        <v>78</v>
      </c>
      <c r="E8888">
        <v>2022</v>
      </c>
      <c r="F8888" t="s">
        <v>156</v>
      </c>
      <c r="G8888" t="s">
        <v>307</v>
      </c>
      <c r="H8888">
        <v>32.799999999999997</v>
      </c>
      <c r="I8888" t="s">
        <v>505</v>
      </c>
      <c r="J8888" t="s">
        <v>347</v>
      </c>
      <c r="K8888" t="s">
        <v>393</v>
      </c>
    </row>
    <row r="8889" spans="1:11" hidden="1" x14ac:dyDescent="0.35">
      <c r="A8889" t="s">
        <v>422</v>
      </c>
      <c r="B8889" t="s">
        <v>84</v>
      </c>
      <c r="C8889" t="s">
        <v>335</v>
      </c>
      <c r="D8889" t="s">
        <v>78</v>
      </c>
      <c r="E8889">
        <v>2022</v>
      </c>
      <c r="F8889" t="s">
        <v>156</v>
      </c>
      <c r="G8889" t="s">
        <v>307</v>
      </c>
      <c r="H8889">
        <v>4.63</v>
      </c>
      <c r="I8889" t="s">
        <v>505</v>
      </c>
      <c r="J8889" t="s">
        <v>14</v>
      </c>
      <c r="K8889" t="s">
        <v>393</v>
      </c>
    </row>
    <row r="8890" spans="1:11" hidden="1" x14ac:dyDescent="0.35">
      <c r="A8890" t="s">
        <v>422</v>
      </c>
      <c r="B8890" t="s">
        <v>84</v>
      </c>
      <c r="C8890" t="s">
        <v>335</v>
      </c>
      <c r="D8890" t="s">
        <v>78</v>
      </c>
      <c r="E8890">
        <v>2022</v>
      </c>
      <c r="F8890" t="s">
        <v>156</v>
      </c>
      <c r="G8890" t="s">
        <v>307</v>
      </c>
      <c r="H8890">
        <v>17.66</v>
      </c>
      <c r="I8890" t="s">
        <v>505</v>
      </c>
      <c r="J8890" t="s">
        <v>347</v>
      </c>
      <c r="K8890" t="s">
        <v>393</v>
      </c>
    </row>
    <row r="8891" spans="1:11" hidden="1" x14ac:dyDescent="0.35">
      <c r="A8891" t="s">
        <v>422</v>
      </c>
      <c r="B8891" t="s">
        <v>84</v>
      </c>
      <c r="C8891" t="s">
        <v>335</v>
      </c>
      <c r="D8891" t="s">
        <v>78</v>
      </c>
      <c r="E8891">
        <v>2022</v>
      </c>
      <c r="F8891" t="s">
        <v>156</v>
      </c>
      <c r="G8891" t="s">
        <v>307</v>
      </c>
      <c r="H8891">
        <v>7.17</v>
      </c>
      <c r="I8891" t="s">
        <v>505</v>
      </c>
      <c r="J8891" t="s">
        <v>14</v>
      </c>
      <c r="K8891" t="s">
        <v>393</v>
      </c>
    </row>
    <row r="8892" spans="1:11" hidden="1" x14ac:dyDescent="0.35">
      <c r="A8892" t="s">
        <v>422</v>
      </c>
      <c r="B8892" t="s">
        <v>84</v>
      </c>
      <c r="C8892" t="s">
        <v>335</v>
      </c>
      <c r="D8892" t="s">
        <v>78</v>
      </c>
      <c r="E8892">
        <v>2022</v>
      </c>
      <c r="F8892" t="s">
        <v>156</v>
      </c>
      <c r="G8892" t="s">
        <v>307</v>
      </c>
      <c r="H8892">
        <v>27.38</v>
      </c>
      <c r="I8892" t="s">
        <v>505</v>
      </c>
      <c r="J8892" t="s">
        <v>347</v>
      </c>
      <c r="K8892" t="s">
        <v>393</v>
      </c>
    </row>
    <row r="8893" spans="1:11" hidden="1" x14ac:dyDescent="0.35">
      <c r="A8893" t="s">
        <v>422</v>
      </c>
      <c r="B8893" t="s">
        <v>84</v>
      </c>
      <c r="C8893" t="s">
        <v>335</v>
      </c>
      <c r="D8893" t="s">
        <v>78</v>
      </c>
      <c r="E8893">
        <v>2022</v>
      </c>
      <c r="F8893" t="s">
        <v>156</v>
      </c>
      <c r="G8893" t="s">
        <v>307</v>
      </c>
      <c r="H8893">
        <v>0.65</v>
      </c>
      <c r="I8893" t="s">
        <v>505</v>
      </c>
      <c r="J8893" t="s">
        <v>14</v>
      </c>
      <c r="K8893" t="s">
        <v>393</v>
      </c>
    </row>
    <row r="8894" spans="1:11" hidden="1" x14ac:dyDescent="0.35">
      <c r="A8894" t="s">
        <v>422</v>
      </c>
      <c r="B8894" t="s">
        <v>84</v>
      </c>
      <c r="C8894" t="s">
        <v>335</v>
      </c>
      <c r="D8894" t="s">
        <v>78</v>
      </c>
      <c r="E8894">
        <v>2022</v>
      </c>
      <c r="F8894" t="s">
        <v>156</v>
      </c>
      <c r="G8894" t="s">
        <v>307</v>
      </c>
      <c r="H8894">
        <v>2.4900000000000002</v>
      </c>
      <c r="I8894" t="s">
        <v>505</v>
      </c>
      <c r="J8894" t="s">
        <v>347</v>
      </c>
      <c r="K8894" t="s">
        <v>393</v>
      </c>
    </row>
    <row r="8895" spans="1:11" hidden="1" x14ac:dyDescent="0.35">
      <c r="A8895" t="s">
        <v>422</v>
      </c>
      <c r="B8895" t="s">
        <v>84</v>
      </c>
      <c r="C8895" t="s">
        <v>352</v>
      </c>
      <c r="D8895" t="s">
        <v>78</v>
      </c>
      <c r="E8895">
        <v>2022</v>
      </c>
      <c r="F8895" t="s">
        <v>500</v>
      </c>
      <c r="G8895" t="s">
        <v>311</v>
      </c>
      <c r="H8895">
        <v>5373.47</v>
      </c>
      <c r="I8895" t="s">
        <v>505</v>
      </c>
      <c r="J8895" t="s">
        <v>14</v>
      </c>
      <c r="K8895" t="s">
        <v>399</v>
      </c>
    </row>
    <row r="8896" spans="1:11" hidden="1" x14ac:dyDescent="0.35">
      <c r="A8896" t="s">
        <v>422</v>
      </c>
      <c r="B8896" t="s">
        <v>84</v>
      </c>
      <c r="C8896" t="s">
        <v>352</v>
      </c>
      <c r="D8896" t="s">
        <v>78</v>
      </c>
      <c r="E8896">
        <v>2022</v>
      </c>
      <c r="F8896" t="s">
        <v>500</v>
      </c>
      <c r="G8896" t="s">
        <v>311</v>
      </c>
      <c r="H8896">
        <v>2614.19</v>
      </c>
      <c r="I8896" t="s">
        <v>505</v>
      </c>
      <c r="J8896" t="s">
        <v>347</v>
      </c>
      <c r="K8896" t="s">
        <v>399</v>
      </c>
    </row>
    <row r="8897" spans="1:11" hidden="1" x14ac:dyDescent="0.35">
      <c r="A8897" t="s">
        <v>422</v>
      </c>
      <c r="B8897" t="s">
        <v>84</v>
      </c>
      <c r="C8897" t="s">
        <v>352</v>
      </c>
      <c r="D8897" t="s">
        <v>78</v>
      </c>
      <c r="E8897">
        <v>2022</v>
      </c>
      <c r="F8897" t="s">
        <v>500</v>
      </c>
      <c r="G8897" t="s">
        <v>311</v>
      </c>
      <c r="H8897">
        <v>471.36</v>
      </c>
      <c r="I8897" t="s">
        <v>505</v>
      </c>
      <c r="J8897" t="s">
        <v>14</v>
      </c>
      <c r="K8897" t="s">
        <v>399</v>
      </c>
    </row>
    <row r="8898" spans="1:11" hidden="1" x14ac:dyDescent="0.35">
      <c r="A8898" t="s">
        <v>422</v>
      </c>
      <c r="B8898" t="s">
        <v>84</v>
      </c>
      <c r="C8898" t="s">
        <v>352</v>
      </c>
      <c r="D8898" t="s">
        <v>78</v>
      </c>
      <c r="E8898">
        <v>2022</v>
      </c>
      <c r="F8898" t="s">
        <v>500</v>
      </c>
      <c r="G8898" t="s">
        <v>311</v>
      </c>
      <c r="H8898">
        <v>229.32</v>
      </c>
      <c r="I8898" t="s">
        <v>505</v>
      </c>
      <c r="J8898" t="s">
        <v>347</v>
      </c>
      <c r="K8898" t="s">
        <v>399</v>
      </c>
    </row>
    <row r="8899" spans="1:11" hidden="1" x14ac:dyDescent="0.35">
      <c r="A8899" t="s">
        <v>422</v>
      </c>
      <c r="B8899" t="s">
        <v>84</v>
      </c>
      <c r="C8899" t="s">
        <v>352</v>
      </c>
      <c r="D8899" t="s">
        <v>78</v>
      </c>
      <c r="E8899">
        <v>2022</v>
      </c>
      <c r="F8899" t="s">
        <v>500</v>
      </c>
      <c r="G8899" t="s">
        <v>311</v>
      </c>
      <c r="H8899">
        <v>6976.08</v>
      </c>
      <c r="I8899" t="s">
        <v>505</v>
      </c>
      <c r="J8899" t="s">
        <v>14</v>
      </c>
      <c r="K8899" t="s">
        <v>399</v>
      </c>
    </row>
    <row r="8900" spans="1:11" hidden="1" x14ac:dyDescent="0.35">
      <c r="A8900" t="s">
        <v>422</v>
      </c>
      <c r="B8900" t="s">
        <v>84</v>
      </c>
      <c r="C8900" t="s">
        <v>352</v>
      </c>
      <c r="D8900" t="s">
        <v>78</v>
      </c>
      <c r="E8900">
        <v>2022</v>
      </c>
      <c r="F8900" t="s">
        <v>500</v>
      </c>
      <c r="G8900" t="s">
        <v>311</v>
      </c>
      <c r="H8900">
        <v>3393.85</v>
      </c>
      <c r="I8900" t="s">
        <v>505</v>
      </c>
      <c r="J8900" t="s">
        <v>347</v>
      </c>
      <c r="K8900" t="s">
        <v>399</v>
      </c>
    </row>
    <row r="8901" spans="1:11" hidden="1" x14ac:dyDescent="0.35">
      <c r="A8901" t="s">
        <v>422</v>
      </c>
      <c r="B8901" t="s">
        <v>84</v>
      </c>
      <c r="C8901" t="s">
        <v>352</v>
      </c>
      <c r="D8901" t="s">
        <v>78</v>
      </c>
      <c r="E8901">
        <v>2022</v>
      </c>
      <c r="F8901" t="s">
        <v>500</v>
      </c>
      <c r="G8901" t="s">
        <v>311</v>
      </c>
      <c r="H8901">
        <v>188.55</v>
      </c>
      <c r="I8901" t="s">
        <v>505</v>
      </c>
      <c r="J8901" t="s">
        <v>14</v>
      </c>
      <c r="K8901" t="s">
        <v>399</v>
      </c>
    </row>
    <row r="8902" spans="1:11" hidden="1" x14ac:dyDescent="0.35">
      <c r="A8902" t="s">
        <v>422</v>
      </c>
      <c r="B8902" t="s">
        <v>84</v>
      </c>
      <c r="C8902" t="s">
        <v>352</v>
      </c>
      <c r="D8902" t="s">
        <v>78</v>
      </c>
      <c r="E8902">
        <v>2022</v>
      </c>
      <c r="F8902" t="s">
        <v>500</v>
      </c>
      <c r="G8902" t="s">
        <v>311</v>
      </c>
      <c r="H8902">
        <v>91.73</v>
      </c>
      <c r="I8902" t="s">
        <v>505</v>
      </c>
      <c r="J8902" t="s">
        <v>347</v>
      </c>
      <c r="K8902" t="s">
        <v>399</v>
      </c>
    </row>
    <row r="8903" spans="1:11" hidden="1" x14ac:dyDescent="0.35">
      <c r="A8903" t="s">
        <v>422</v>
      </c>
      <c r="B8903" t="s">
        <v>84</v>
      </c>
      <c r="C8903" t="s">
        <v>352</v>
      </c>
      <c r="D8903" t="s">
        <v>78</v>
      </c>
      <c r="E8903">
        <v>2022</v>
      </c>
      <c r="F8903" t="s">
        <v>506</v>
      </c>
      <c r="G8903" t="s">
        <v>309</v>
      </c>
      <c r="H8903">
        <v>994.72</v>
      </c>
      <c r="I8903" t="s">
        <v>505</v>
      </c>
      <c r="J8903" t="s">
        <v>347</v>
      </c>
      <c r="K8903" t="s">
        <v>399</v>
      </c>
    </row>
    <row r="8904" spans="1:11" hidden="1" x14ac:dyDescent="0.35">
      <c r="A8904" t="s">
        <v>422</v>
      </c>
      <c r="B8904" t="s">
        <v>84</v>
      </c>
      <c r="C8904" t="s">
        <v>352</v>
      </c>
      <c r="D8904" t="s">
        <v>78</v>
      </c>
      <c r="E8904">
        <v>2022</v>
      </c>
      <c r="F8904" t="s">
        <v>506</v>
      </c>
      <c r="G8904" t="s">
        <v>309</v>
      </c>
      <c r="H8904">
        <v>87.25</v>
      </c>
      <c r="I8904" t="s">
        <v>505</v>
      </c>
      <c r="J8904" t="s">
        <v>347</v>
      </c>
      <c r="K8904" t="s">
        <v>399</v>
      </c>
    </row>
    <row r="8905" spans="1:11" hidden="1" x14ac:dyDescent="0.35">
      <c r="A8905" t="s">
        <v>422</v>
      </c>
      <c r="B8905" t="s">
        <v>84</v>
      </c>
      <c r="C8905" t="s">
        <v>352</v>
      </c>
      <c r="D8905" t="s">
        <v>78</v>
      </c>
      <c r="E8905">
        <v>2022</v>
      </c>
      <c r="F8905" t="s">
        <v>506</v>
      </c>
      <c r="G8905" t="s">
        <v>309</v>
      </c>
      <c r="H8905">
        <v>1291.4000000000001</v>
      </c>
      <c r="I8905" t="s">
        <v>505</v>
      </c>
      <c r="J8905" t="s">
        <v>347</v>
      </c>
      <c r="K8905" t="s">
        <v>399</v>
      </c>
    </row>
    <row r="8906" spans="1:11" hidden="1" x14ac:dyDescent="0.35">
      <c r="A8906" t="s">
        <v>422</v>
      </c>
      <c r="B8906" t="s">
        <v>84</v>
      </c>
      <c r="C8906" t="s">
        <v>352</v>
      </c>
      <c r="D8906" t="s">
        <v>78</v>
      </c>
      <c r="E8906">
        <v>2022</v>
      </c>
      <c r="F8906" t="s">
        <v>506</v>
      </c>
      <c r="G8906" t="s">
        <v>309</v>
      </c>
      <c r="H8906">
        <v>34.9</v>
      </c>
      <c r="I8906" t="s">
        <v>505</v>
      </c>
      <c r="J8906" t="s">
        <v>347</v>
      </c>
      <c r="K8906" t="s">
        <v>399</v>
      </c>
    </row>
    <row r="8907" spans="1:11" hidden="1" x14ac:dyDescent="0.35">
      <c r="A8907" t="s">
        <v>422</v>
      </c>
      <c r="B8907" t="s">
        <v>84</v>
      </c>
      <c r="C8907" t="s">
        <v>352</v>
      </c>
      <c r="D8907" t="s">
        <v>78</v>
      </c>
      <c r="E8907">
        <v>2022</v>
      </c>
      <c r="F8907" t="s">
        <v>71</v>
      </c>
      <c r="G8907" t="s">
        <v>310</v>
      </c>
      <c r="H8907">
        <v>-26.67</v>
      </c>
      <c r="I8907" t="s">
        <v>505</v>
      </c>
      <c r="J8907" t="s">
        <v>347</v>
      </c>
      <c r="K8907" t="s">
        <v>399</v>
      </c>
    </row>
    <row r="8908" spans="1:11" hidden="1" x14ac:dyDescent="0.35">
      <c r="A8908" t="s">
        <v>422</v>
      </c>
      <c r="B8908" t="s">
        <v>84</v>
      </c>
      <c r="C8908" t="s">
        <v>352</v>
      </c>
      <c r="D8908" t="s">
        <v>78</v>
      </c>
      <c r="E8908">
        <v>2022</v>
      </c>
      <c r="F8908" t="s">
        <v>71</v>
      </c>
      <c r="G8908" t="s">
        <v>310</v>
      </c>
      <c r="H8908">
        <v>-2.34</v>
      </c>
      <c r="I8908" t="s">
        <v>505</v>
      </c>
      <c r="J8908" t="s">
        <v>347</v>
      </c>
      <c r="K8908" t="s">
        <v>399</v>
      </c>
    </row>
    <row r="8909" spans="1:11" hidden="1" x14ac:dyDescent="0.35">
      <c r="A8909" t="s">
        <v>422</v>
      </c>
      <c r="B8909" t="s">
        <v>84</v>
      </c>
      <c r="C8909" t="s">
        <v>352</v>
      </c>
      <c r="D8909" t="s">
        <v>78</v>
      </c>
      <c r="E8909">
        <v>2022</v>
      </c>
      <c r="F8909" t="s">
        <v>71</v>
      </c>
      <c r="G8909" t="s">
        <v>310</v>
      </c>
      <c r="H8909">
        <v>-34.630000000000003</v>
      </c>
      <c r="I8909" t="s">
        <v>505</v>
      </c>
      <c r="J8909" t="s">
        <v>347</v>
      </c>
      <c r="K8909" t="s">
        <v>399</v>
      </c>
    </row>
    <row r="8910" spans="1:11" hidden="1" x14ac:dyDescent="0.35">
      <c r="A8910" t="s">
        <v>422</v>
      </c>
      <c r="B8910" t="s">
        <v>84</v>
      </c>
      <c r="C8910" t="s">
        <v>352</v>
      </c>
      <c r="D8910" t="s">
        <v>78</v>
      </c>
      <c r="E8910">
        <v>2022</v>
      </c>
      <c r="F8910" t="s">
        <v>71</v>
      </c>
      <c r="G8910" t="s">
        <v>310</v>
      </c>
      <c r="H8910">
        <v>-0.94</v>
      </c>
      <c r="I8910" t="s">
        <v>505</v>
      </c>
      <c r="J8910" t="s">
        <v>347</v>
      </c>
      <c r="K8910" t="s">
        <v>399</v>
      </c>
    </row>
    <row r="8911" spans="1:11" hidden="1" x14ac:dyDescent="0.35">
      <c r="A8911" t="s">
        <v>422</v>
      </c>
      <c r="B8911" t="s">
        <v>84</v>
      </c>
      <c r="C8911" t="s">
        <v>352</v>
      </c>
      <c r="D8911" t="s">
        <v>78</v>
      </c>
      <c r="E8911">
        <v>2022</v>
      </c>
      <c r="F8911" t="s">
        <v>156</v>
      </c>
      <c r="G8911" t="s">
        <v>307</v>
      </c>
      <c r="H8911">
        <v>13.89</v>
      </c>
      <c r="I8911" t="s">
        <v>505</v>
      </c>
      <c r="J8911" t="s">
        <v>14</v>
      </c>
      <c r="K8911" t="s">
        <v>399</v>
      </c>
    </row>
    <row r="8912" spans="1:11" hidden="1" x14ac:dyDescent="0.35">
      <c r="A8912" t="s">
        <v>422</v>
      </c>
      <c r="B8912" t="s">
        <v>84</v>
      </c>
      <c r="C8912" t="s">
        <v>352</v>
      </c>
      <c r="D8912" t="s">
        <v>78</v>
      </c>
      <c r="E8912">
        <v>2022</v>
      </c>
      <c r="F8912" t="s">
        <v>156</v>
      </c>
      <c r="G8912" t="s">
        <v>307</v>
      </c>
      <c r="H8912">
        <v>64.319999999999993</v>
      </c>
      <c r="I8912" t="s">
        <v>505</v>
      </c>
      <c r="J8912" t="s">
        <v>347</v>
      </c>
      <c r="K8912" t="s">
        <v>399</v>
      </c>
    </row>
    <row r="8913" spans="1:11" hidden="1" x14ac:dyDescent="0.35">
      <c r="A8913" t="s">
        <v>422</v>
      </c>
      <c r="B8913" t="s">
        <v>84</v>
      </c>
      <c r="C8913" t="s">
        <v>352</v>
      </c>
      <c r="D8913" t="s">
        <v>78</v>
      </c>
      <c r="E8913">
        <v>2022</v>
      </c>
      <c r="F8913" t="s">
        <v>156</v>
      </c>
      <c r="G8913" t="s">
        <v>307</v>
      </c>
      <c r="H8913">
        <v>1.22</v>
      </c>
      <c r="I8913" t="s">
        <v>505</v>
      </c>
      <c r="J8913" t="s">
        <v>14</v>
      </c>
      <c r="K8913" t="s">
        <v>399</v>
      </c>
    </row>
    <row r="8914" spans="1:11" hidden="1" x14ac:dyDescent="0.35">
      <c r="A8914" t="s">
        <v>422</v>
      </c>
      <c r="B8914" t="s">
        <v>84</v>
      </c>
      <c r="C8914" t="s">
        <v>352</v>
      </c>
      <c r="D8914" t="s">
        <v>78</v>
      </c>
      <c r="E8914">
        <v>2022</v>
      </c>
      <c r="F8914" t="s">
        <v>156</v>
      </c>
      <c r="G8914" t="s">
        <v>307</v>
      </c>
      <c r="H8914">
        <v>5.64</v>
      </c>
      <c r="I8914" t="s">
        <v>505</v>
      </c>
      <c r="J8914" t="s">
        <v>347</v>
      </c>
      <c r="K8914" t="s">
        <v>399</v>
      </c>
    </row>
    <row r="8915" spans="1:11" hidden="1" x14ac:dyDescent="0.35">
      <c r="A8915" t="s">
        <v>422</v>
      </c>
      <c r="B8915" t="s">
        <v>84</v>
      </c>
      <c r="C8915" t="s">
        <v>352</v>
      </c>
      <c r="D8915" t="s">
        <v>78</v>
      </c>
      <c r="E8915">
        <v>2022</v>
      </c>
      <c r="F8915" t="s">
        <v>156</v>
      </c>
      <c r="G8915" t="s">
        <v>307</v>
      </c>
      <c r="H8915">
        <v>18.04</v>
      </c>
      <c r="I8915" t="s">
        <v>505</v>
      </c>
      <c r="J8915" t="s">
        <v>14</v>
      </c>
      <c r="K8915" t="s">
        <v>399</v>
      </c>
    </row>
    <row r="8916" spans="1:11" hidden="1" x14ac:dyDescent="0.35">
      <c r="A8916" t="s">
        <v>422</v>
      </c>
      <c r="B8916" t="s">
        <v>84</v>
      </c>
      <c r="C8916" t="s">
        <v>352</v>
      </c>
      <c r="D8916" t="s">
        <v>78</v>
      </c>
      <c r="E8916">
        <v>2022</v>
      </c>
      <c r="F8916" t="s">
        <v>156</v>
      </c>
      <c r="G8916" t="s">
        <v>307</v>
      </c>
      <c r="H8916">
        <v>83.5</v>
      </c>
      <c r="I8916" t="s">
        <v>505</v>
      </c>
      <c r="J8916" t="s">
        <v>347</v>
      </c>
      <c r="K8916" t="s">
        <v>399</v>
      </c>
    </row>
    <row r="8917" spans="1:11" hidden="1" x14ac:dyDescent="0.35">
      <c r="A8917" t="s">
        <v>422</v>
      </c>
      <c r="B8917" t="s">
        <v>84</v>
      </c>
      <c r="C8917" t="s">
        <v>352</v>
      </c>
      <c r="D8917" t="s">
        <v>78</v>
      </c>
      <c r="E8917">
        <v>2022</v>
      </c>
      <c r="F8917" t="s">
        <v>156</v>
      </c>
      <c r="G8917" t="s">
        <v>307</v>
      </c>
      <c r="H8917">
        <v>0.49</v>
      </c>
      <c r="I8917" t="s">
        <v>505</v>
      </c>
      <c r="J8917" t="s">
        <v>14</v>
      </c>
      <c r="K8917" t="s">
        <v>399</v>
      </c>
    </row>
    <row r="8918" spans="1:11" hidden="1" x14ac:dyDescent="0.35">
      <c r="A8918" t="s">
        <v>422</v>
      </c>
      <c r="B8918" t="s">
        <v>84</v>
      </c>
      <c r="C8918" t="s">
        <v>352</v>
      </c>
      <c r="D8918" t="s">
        <v>78</v>
      </c>
      <c r="E8918">
        <v>2022</v>
      </c>
      <c r="F8918" t="s">
        <v>156</v>
      </c>
      <c r="G8918" t="s">
        <v>307</v>
      </c>
      <c r="H8918">
        <v>2.2599999999999998</v>
      </c>
      <c r="I8918" t="s">
        <v>505</v>
      </c>
      <c r="J8918" t="s">
        <v>347</v>
      </c>
      <c r="K8918" t="s">
        <v>399</v>
      </c>
    </row>
    <row r="8919" spans="1:11" hidden="1" x14ac:dyDescent="0.35">
      <c r="A8919" t="s">
        <v>422</v>
      </c>
      <c r="B8919" t="s">
        <v>84</v>
      </c>
      <c r="C8919" t="s">
        <v>336</v>
      </c>
      <c r="D8919" t="s">
        <v>78</v>
      </c>
      <c r="E8919">
        <v>2022</v>
      </c>
      <c r="F8919" t="s">
        <v>500</v>
      </c>
      <c r="G8919" t="s">
        <v>311</v>
      </c>
      <c r="H8919">
        <v>8807.67</v>
      </c>
      <c r="I8919" t="s">
        <v>505</v>
      </c>
      <c r="J8919" t="s">
        <v>14</v>
      </c>
      <c r="K8919" t="s">
        <v>394</v>
      </c>
    </row>
    <row r="8920" spans="1:11" hidden="1" x14ac:dyDescent="0.35">
      <c r="A8920" t="s">
        <v>422</v>
      </c>
      <c r="B8920" t="s">
        <v>84</v>
      </c>
      <c r="C8920" t="s">
        <v>336</v>
      </c>
      <c r="D8920" t="s">
        <v>78</v>
      </c>
      <c r="E8920">
        <v>2022</v>
      </c>
      <c r="F8920" t="s">
        <v>500</v>
      </c>
      <c r="G8920" t="s">
        <v>311</v>
      </c>
      <c r="H8920">
        <v>6416.12</v>
      </c>
      <c r="I8920" t="s">
        <v>505</v>
      </c>
      <c r="J8920" t="s">
        <v>347</v>
      </c>
      <c r="K8920" t="s">
        <v>394</v>
      </c>
    </row>
    <row r="8921" spans="1:11" hidden="1" x14ac:dyDescent="0.35">
      <c r="A8921" t="s">
        <v>422</v>
      </c>
      <c r="B8921" t="s">
        <v>84</v>
      </c>
      <c r="C8921" t="s">
        <v>336</v>
      </c>
      <c r="D8921" t="s">
        <v>78</v>
      </c>
      <c r="E8921">
        <v>2022</v>
      </c>
      <c r="F8921" t="s">
        <v>506</v>
      </c>
      <c r="G8921" t="s">
        <v>309</v>
      </c>
      <c r="H8921">
        <v>2203.02</v>
      </c>
      <c r="I8921" t="s">
        <v>505</v>
      </c>
      <c r="J8921" t="s">
        <v>347</v>
      </c>
      <c r="K8921" t="s">
        <v>394</v>
      </c>
    </row>
    <row r="8922" spans="1:11" hidden="1" x14ac:dyDescent="0.35">
      <c r="A8922" t="s">
        <v>422</v>
      </c>
      <c r="B8922" t="s">
        <v>84</v>
      </c>
      <c r="C8922" t="s">
        <v>336</v>
      </c>
      <c r="D8922" t="s">
        <v>78</v>
      </c>
      <c r="E8922">
        <v>2022</v>
      </c>
      <c r="F8922" t="s">
        <v>156</v>
      </c>
      <c r="G8922" t="s">
        <v>307</v>
      </c>
      <c r="H8922">
        <v>17.899999999999999</v>
      </c>
      <c r="I8922" t="s">
        <v>505</v>
      </c>
      <c r="J8922" t="s">
        <v>14</v>
      </c>
      <c r="K8922" t="s">
        <v>394</v>
      </c>
    </row>
    <row r="8923" spans="1:11" hidden="1" x14ac:dyDescent="0.35">
      <c r="A8923" t="s">
        <v>422</v>
      </c>
      <c r="B8923" t="s">
        <v>84</v>
      </c>
      <c r="C8923" t="s">
        <v>336</v>
      </c>
      <c r="D8923" t="s">
        <v>78</v>
      </c>
      <c r="E8923">
        <v>2022</v>
      </c>
      <c r="F8923" t="s">
        <v>156</v>
      </c>
      <c r="G8923" t="s">
        <v>307</v>
      </c>
      <c r="H8923">
        <v>161.41999999999999</v>
      </c>
      <c r="I8923" t="s">
        <v>505</v>
      </c>
      <c r="J8923" t="s">
        <v>347</v>
      </c>
      <c r="K8923" t="s">
        <v>394</v>
      </c>
    </row>
    <row r="8924" spans="1:11" hidden="1" x14ac:dyDescent="0.35">
      <c r="A8924" t="s">
        <v>422</v>
      </c>
      <c r="B8924" t="s">
        <v>84</v>
      </c>
      <c r="C8924" t="s">
        <v>354</v>
      </c>
      <c r="D8924" t="s">
        <v>78</v>
      </c>
      <c r="E8924">
        <v>2022</v>
      </c>
      <c r="F8924" t="s">
        <v>506</v>
      </c>
      <c r="G8924" t="s">
        <v>309</v>
      </c>
      <c r="H8924">
        <v>1342.32</v>
      </c>
      <c r="I8924" t="s">
        <v>505</v>
      </c>
      <c r="J8924" t="s">
        <v>347</v>
      </c>
      <c r="K8924" t="s">
        <v>400</v>
      </c>
    </row>
    <row r="8925" spans="1:11" hidden="1" x14ac:dyDescent="0.35">
      <c r="A8925" t="s">
        <v>422</v>
      </c>
      <c r="B8925" t="s">
        <v>84</v>
      </c>
      <c r="C8925" t="s">
        <v>354</v>
      </c>
      <c r="D8925" t="s">
        <v>78</v>
      </c>
      <c r="E8925">
        <v>2022</v>
      </c>
      <c r="F8925" t="s">
        <v>506</v>
      </c>
      <c r="G8925" t="s">
        <v>309</v>
      </c>
      <c r="H8925">
        <v>96.06</v>
      </c>
      <c r="I8925" t="s">
        <v>505</v>
      </c>
      <c r="J8925" t="s">
        <v>347</v>
      </c>
      <c r="K8925" t="s">
        <v>400</v>
      </c>
    </row>
    <row r="8926" spans="1:11" hidden="1" x14ac:dyDescent="0.35">
      <c r="A8926" t="s">
        <v>422</v>
      </c>
      <c r="B8926" t="s">
        <v>84</v>
      </c>
      <c r="C8926" t="s">
        <v>354</v>
      </c>
      <c r="D8926" t="s">
        <v>78</v>
      </c>
      <c r="E8926">
        <v>2022</v>
      </c>
      <c r="F8926" t="s">
        <v>506</v>
      </c>
      <c r="G8926" t="s">
        <v>309</v>
      </c>
      <c r="H8926">
        <v>882.35</v>
      </c>
      <c r="I8926" t="s">
        <v>505</v>
      </c>
      <c r="J8926" t="s">
        <v>347</v>
      </c>
      <c r="K8926" t="s">
        <v>400</v>
      </c>
    </row>
    <row r="8927" spans="1:11" hidden="1" x14ac:dyDescent="0.35">
      <c r="A8927" t="s">
        <v>422</v>
      </c>
      <c r="B8927" t="s">
        <v>84</v>
      </c>
      <c r="C8927" t="s">
        <v>354</v>
      </c>
      <c r="D8927" t="s">
        <v>78</v>
      </c>
      <c r="E8927">
        <v>2022</v>
      </c>
      <c r="F8927" t="s">
        <v>506</v>
      </c>
      <c r="G8927" t="s">
        <v>309</v>
      </c>
      <c r="H8927">
        <v>32.53</v>
      </c>
      <c r="I8927" t="s">
        <v>505</v>
      </c>
      <c r="J8927" t="s">
        <v>347</v>
      </c>
      <c r="K8927" t="s">
        <v>400</v>
      </c>
    </row>
    <row r="8928" spans="1:11" hidden="1" x14ac:dyDescent="0.35">
      <c r="A8928" t="s">
        <v>422</v>
      </c>
      <c r="B8928" t="s">
        <v>84</v>
      </c>
      <c r="C8928" t="s">
        <v>354</v>
      </c>
      <c r="D8928" t="s">
        <v>78</v>
      </c>
      <c r="E8928">
        <v>2022</v>
      </c>
      <c r="F8928" t="s">
        <v>500</v>
      </c>
      <c r="G8928" t="s">
        <v>311</v>
      </c>
      <c r="H8928">
        <v>3608.88</v>
      </c>
      <c r="I8928" t="s">
        <v>505</v>
      </c>
      <c r="J8928" t="s">
        <v>347</v>
      </c>
      <c r="K8928" t="s">
        <v>400</v>
      </c>
    </row>
    <row r="8929" spans="1:11" hidden="1" x14ac:dyDescent="0.35">
      <c r="A8929" t="s">
        <v>422</v>
      </c>
      <c r="B8929" t="s">
        <v>84</v>
      </c>
      <c r="C8929" t="s">
        <v>354</v>
      </c>
      <c r="D8929" t="s">
        <v>78</v>
      </c>
      <c r="E8929">
        <v>2022</v>
      </c>
      <c r="F8929" t="s">
        <v>500</v>
      </c>
      <c r="G8929" t="s">
        <v>311</v>
      </c>
      <c r="H8929">
        <v>258.27</v>
      </c>
      <c r="I8929" t="s">
        <v>505</v>
      </c>
      <c r="J8929" t="s">
        <v>347</v>
      </c>
      <c r="K8929" t="s">
        <v>400</v>
      </c>
    </row>
    <row r="8930" spans="1:11" hidden="1" x14ac:dyDescent="0.35">
      <c r="A8930" t="s">
        <v>422</v>
      </c>
      <c r="B8930" t="s">
        <v>84</v>
      </c>
      <c r="C8930" t="s">
        <v>354</v>
      </c>
      <c r="D8930" t="s">
        <v>78</v>
      </c>
      <c r="E8930">
        <v>2022</v>
      </c>
      <c r="F8930" t="s">
        <v>500</v>
      </c>
      <c r="G8930" t="s">
        <v>311</v>
      </c>
      <c r="H8930">
        <v>2372.2199999999998</v>
      </c>
      <c r="I8930" t="s">
        <v>505</v>
      </c>
      <c r="J8930" t="s">
        <v>347</v>
      </c>
      <c r="K8930" t="s">
        <v>400</v>
      </c>
    </row>
    <row r="8931" spans="1:11" hidden="1" x14ac:dyDescent="0.35">
      <c r="A8931" t="s">
        <v>422</v>
      </c>
      <c r="B8931" t="s">
        <v>84</v>
      </c>
      <c r="C8931" t="s">
        <v>354</v>
      </c>
      <c r="D8931" t="s">
        <v>78</v>
      </c>
      <c r="E8931">
        <v>2022</v>
      </c>
      <c r="F8931" t="s">
        <v>500</v>
      </c>
      <c r="G8931" t="s">
        <v>311</v>
      </c>
      <c r="H8931">
        <v>87.46</v>
      </c>
      <c r="I8931" t="s">
        <v>505</v>
      </c>
      <c r="J8931" t="s">
        <v>347</v>
      </c>
      <c r="K8931" t="s">
        <v>400</v>
      </c>
    </row>
    <row r="8932" spans="1:11" hidden="1" x14ac:dyDescent="0.35">
      <c r="A8932" t="s">
        <v>422</v>
      </c>
      <c r="B8932" t="s">
        <v>84</v>
      </c>
      <c r="C8932" t="s">
        <v>354</v>
      </c>
      <c r="D8932" t="s">
        <v>78</v>
      </c>
      <c r="E8932">
        <v>2022</v>
      </c>
      <c r="F8932" t="s">
        <v>156</v>
      </c>
      <c r="G8932" t="s">
        <v>307</v>
      </c>
      <c r="H8932">
        <v>20.11</v>
      </c>
      <c r="I8932" t="s">
        <v>505</v>
      </c>
      <c r="J8932" t="s">
        <v>347</v>
      </c>
      <c r="K8932" t="s">
        <v>400</v>
      </c>
    </row>
    <row r="8933" spans="1:11" hidden="1" x14ac:dyDescent="0.35">
      <c r="A8933" t="s">
        <v>422</v>
      </c>
      <c r="B8933" t="s">
        <v>84</v>
      </c>
      <c r="C8933" t="s">
        <v>354</v>
      </c>
      <c r="D8933" t="s">
        <v>78</v>
      </c>
      <c r="E8933">
        <v>2022</v>
      </c>
      <c r="F8933" t="s">
        <v>156</v>
      </c>
      <c r="G8933" t="s">
        <v>307</v>
      </c>
      <c r="H8933">
        <v>1.44</v>
      </c>
      <c r="I8933" t="s">
        <v>505</v>
      </c>
      <c r="J8933" t="s">
        <v>347</v>
      </c>
      <c r="K8933" t="s">
        <v>400</v>
      </c>
    </row>
    <row r="8934" spans="1:11" hidden="1" x14ac:dyDescent="0.35">
      <c r="A8934" t="s">
        <v>422</v>
      </c>
      <c r="B8934" t="s">
        <v>84</v>
      </c>
      <c r="C8934" t="s">
        <v>354</v>
      </c>
      <c r="D8934" t="s">
        <v>78</v>
      </c>
      <c r="E8934">
        <v>2022</v>
      </c>
      <c r="F8934" t="s">
        <v>156</v>
      </c>
      <c r="G8934" t="s">
        <v>307</v>
      </c>
      <c r="H8934">
        <v>13.22</v>
      </c>
      <c r="I8934" t="s">
        <v>505</v>
      </c>
      <c r="J8934" t="s">
        <v>347</v>
      </c>
      <c r="K8934" t="s">
        <v>400</v>
      </c>
    </row>
    <row r="8935" spans="1:11" hidden="1" x14ac:dyDescent="0.35">
      <c r="A8935" t="s">
        <v>422</v>
      </c>
      <c r="B8935" t="s">
        <v>84</v>
      </c>
      <c r="C8935" t="s">
        <v>354</v>
      </c>
      <c r="D8935" t="s">
        <v>78</v>
      </c>
      <c r="E8935">
        <v>2022</v>
      </c>
      <c r="F8935" t="s">
        <v>156</v>
      </c>
      <c r="G8935" t="s">
        <v>307</v>
      </c>
      <c r="H8935">
        <v>0.49</v>
      </c>
      <c r="I8935" t="s">
        <v>505</v>
      </c>
      <c r="J8935" t="s">
        <v>347</v>
      </c>
      <c r="K8935" t="s">
        <v>400</v>
      </c>
    </row>
    <row r="8936" spans="1:11" hidden="1" x14ac:dyDescent="0.35">
      <c r="A8936" t="s">
        <v>422</v>
      </c>
      <c r="B8936" t="s">
        <v>84</v>
      </c>
      <c r="C8936" t="s">
        <v>337</v>
      </c>
      <c r="D8936" t="s">
        <v>78</v>
      </c>
      <c r="E8936">
        <v>2022</v>
      </c>
      <c r="F8936" t="s">
        <v>500</v>
      </c>
      <c r="G8936" t="s">
        <v>311</v>
      </c>
      <c r="H8936">
        <v>3351.63</v>
      </c>
      <c r="I8936" t="s">
        <v>505</v>
      </c>
      <c r="J8936" t="s">
        <v>347</v>
      </c>
      <c r="K8936" t="s">
        <v>395</v>
      </c>
    </row>
    <row r="8937" spans="1:11" hidden="1" x14ac:dyDescent="0.35">
      <c r="A8937" t="s">
        <v>422</v>
      </c>
      <c r="B8937" t="s">
        <v>84</v>
      </c>
      <c r="C8937" t="s">
        <v>337</v>
      </c>
      <c r="D8937" t="s">
        <v>78</v>
      </c>
      <c r="E8937">
        <v>2022</v>
      </c>
      <c r="F8937" t="s">
        <v>506</v>
      </c>
      <c r="G8937" t="s">
        <v>309</v>
      </c>
      <c r="H8937">
        <v>2312.0100000000002</v>
      </c>
      <c r="I8937" t="s">
        <v>505</v>
      </c>
      <c r="J8937" t="s">
        <v>347</v>
      </c>
      <c r="K8937" t="s">
        <v>395</v>
      </c>
    </row>
    <row r="8938" spans="1:11" hidden="1" x14ac:dyDescent="0.35">
      <c r="A8938" t="s">
        <v>422</v>
      </c>
      <c r="B8938" t="s">
        <v>84</v>
      </c>
      <c r="C8938" t="s">
        <v>337</v>
      </c>
      <c r="D8938" t="s">
        <v>78</v>
      </c>
      <c r="E8938">
        <v>2022</v>
      </c>
      <c r="F8938" t="s">
        <v>71</v>
      </c>
      <c r="G8938" t="s">
        <v>310</v>
      </c>
      <c r="H8938">
        <v>765</v>
      </c>
      <c r="I8938" t="s">
        <v>505</v>
      </c>
      <c r="J8938" t="s">
        <v>347</v>
      </c>
      <c r="K8938" t="s">
        <v>395</v>
      </c>
    </row>
    <row r="8939" spans="1:11" hidden="1" x14ac:dyDescent="0.35">
      <c r="A8939" t="s">
        <v>422</v>
      </c>
      <c r="B8939" t="s">
        <v>84</v>
      </c>
      <c r="C8939" t="s">
        <v>337</v>
      </c>
      <c r="D8939" t="s">
        <v>78</v>
      </c>
      <c r="E8939">
        <v>2022</v>
      </c>
      <c r="F8939" t="s">
        <v>156</v>
      </c>
      <c r="G8939" t="s">
        <v>307</v>
      </c>
      <c r="H8939">
        <v>141.68</v>
      </c>
      <c r="I8939" t="s">
        <v>505</v>
      </c>
      <c r="J8939" t="s">
        <v>347</v>
      </c>
      <c r="K8939" t="s">
        <v>395</v>
      </c>
    </row>
    <row r="8940" spans="1:11" hidden="1" x14ac:dyDescent="0.35">
      <c r="A8940" t="s">
        <v>422</v>
      </c>
      <c r="B8940" t="s">
        <v>84</v>
      </c>
      <c r="C8940" t="s">
        <v>338</v>
      </c>
      <c r="D8940" t="s">
        <v>78</v>
      </c>
      <c r="E8940">
        <v>2022</v>
      </c>
      <c r="F8940" t="s">
        <v>506</v>
      </c>
      <c r="G8940" t="s">
        <v>309</v>
      </c>
      <c r="H8940">
        <v>2266.87</v>
      </c>
      <c r="I8940" t="s">
        <v>505</v>
      </c>
      <c r="J8940" t="s">
        <v>347</v>
      </c>
      <c r="K8940" t="s">
        <v>396</v>
      </c>
    </row>
    <row r="8941" spans="1:11" hidden="1" x14ac:dyDescent="0.35">
      <c r="A8941" t="s">
        <v>422</v>
      </c>
      <c r="B8941" t="s">
        <v>84</v>
      </c>
      <c r="C8941" t="s">
        <v>338</v>
      </c>
      <c r="D8941" t="s">
        <v>78</v>
      </c>
      <c r="E8941">
        <v>2022</v>
      </c>
      <c r="F8941" t="s">
        <v>500</v>
      </c>
      <c r="G8941" t="s">
        <v>311</v>
      </c>
      <c r="H8941">
        <v>9420.8700000000008</v>
      </c>
      <c r="I8941" t="s">
        <v>505</v>
      </c>
      <c r="J8941" t="s">
        <v>14</v>
      </c>
      <c r="K8941" t="s">
        <v>396</v>
      </c>
    </row>
    <row r="8942" spans="1:11" hidden="1" x14ac:dyDescent="0.35">
      <c r="A8942" t="s">
        <v>422</v>
      </c>
      <c r="B8942" t="s">
        <v>84</v>
      </c>
      <c r="C8942" t="s">
        <v>338</v>
      </c>
      <c r="D8942" t="s">
        <v>78</v>
      </c>
      <c r="E8942">
        <v>2022</v>
      </c>
      <c r="F8942" t="s">
        <v>500</v>
      </c>
      <c r="G8942" t="s">
        <v>311</v>
      </c>
      <c r="H8942">
        <v>6390.63</v>
      </c>
      <c r="I8942" t="s">
        <v>505</v>
      </c>
      <c r="J8942" t="s">
        <v>347</v>
      </c>
      <c r="K8942" t="s">
        <v>396</v>
      </c>
    </row>
    <row r="8943" spans="1:11" hidden="1" x14ac:dyDescent="0.35">
      <c r="A8943" t="s">
        <v>422</v>
      </c>
      <c r="B8943" t="s">
        <v>84</v>
      </c>
      <c r="C8943" t="s">
        <v>338</v>
      </c>
      <c r="D8943" t="s">
        <v>78</v>
      </c>
      <c r="E8943">
        <v>2022</v>
      </c>
      <c r="F8943" t="s">
        <v>156</v>
      </c>
      <c r="G8943" t="s">
        <v>307</v>
      </c>
      <c r="H8943">
        <v>18.22</v>
      </c>
      <c r="I8943" t="s">
        <v>505</v>
      </c>
      <c r="J8943" t="s">
        <v>14</v>
      </c>
      <c r="K8943" t="s">
        <v>396</v>
      </c>
    </row>
    <row r="8944" spans="1:11" hidden="1" x14ac:dyDescent="0.35">
      <c r="A8944" t="s">
        <v>422</v>
      </c>
      <c r="B8944" t="s">
        <v>84</v>
      </c>
      <c r="C8944" t="s">
        <v>338</v>
      </c>
      <c r="D8944" t="s">
        <v>78</v>
      </c>
      <c r="E8944">
        <v>2022</v>
      </c>
      <c r="F8944" t="s">
        <v>156</v>
      </c>
      <c r="G8944" t="s">
        <v>307</v>
      </c>
      <c r="H8944">
        <v>150.69999999999999</v>
      </c>
      <c r="I8944" t="s">
        <v>505</v>
      </c>
      <c r="J8944" t="s">
        <v>347</v>
      </c>
      <c r="K8944" t="s">
        <v>396</v>
      </c>
    </row>
    <row r="8945" spans="1:11" hidden="1" x14ac:dyDescent="0.35">
      <c r="A8945" t="s">
        <v>422</v>
      </c>
      <c r="B8945" t="s">
        <v>84</v>
      </c>
      <c r="C8945" t="s">
        <v>331</v>
      </c>
      <c r="D8945" t="s">
        <v>78</v>
      </c>
      <c r="E8945">
        <v>2022</v>
      </c>
      <c r="F8945" t="s">
        <v>500</v>
      </c>
      <c r="G8945" t="s">
        <v>311</v>
      </c>
      <c r="H8945">
        <v>14031.54</v>
      </c>
      <c r="I8945" t="s">
        <v>505</v>
      </c>
      <c r="J8945" t="s">
        <v>14</v>
      </c>
      <c r="K8945" t="s">
        <v>397</v>
      </c>
    </row>
    <row r="8946" spans="1:11" hidden="1" x14ac:dyDescent="0.35">
      <c r="A8946" t="s">
        <v>422</v>
      </c>
      <c r="B8946" t="s">
        <v>84</v>
      </c>
      <c r="C8946" t="s">
        <v>331</v>
      </c>
      <c r="D8946" t="s">
        <v>78</v>
      </c>
      <c r="E8946">
        <v>2022</v>
      </c>
      <c r="F8946" t="s">
        <v>500</v>
      </c>
      <c r="G8946" t="s">
        <v>311</v>
      </c>
      <c r="H8946">
        <v>3932.01</v>
      </c>
      <c r="I8946" t="s">
        <v>505</v>
      </c>
      <c r="J8946" t="s">
        <v>347</v>
      </c>
      <c r="K8946" t="s">
        <v>397</v>
      </c>
    </row>
    <row r="8947" spans="1:11" hidden="1" x14ac:dyDescent="0.35">
      <c r="A8947" t="s">
        <v>422</v>
      </c>
      <c r="B8947" t="s">
        <v>84</v>
      </c>
      <c r="C8947" t="s">
        <v>331</v>
      </c>
      <c r="D8947" t="s">
        <v>78</v>
      </c>
      <c r="E8947">
        <v>2022</v>
      </c>
      <c r="F8947" t="s">
        <v>500</v>
      </c>
      <c r="G8947" t="s">
        <v>311</v>
      </c>
      <c r="H8947">
        <v>-354.64</v>
      </c>
      <c r="I8947" t="s">
        <v>505</v>
      </c>
      <c r="J8947" t="s">
        <v>14</v>
      </c>
      <c r="K8947" t="s">
        <v>397</v>
      </c>
    </row>
    <row r="8948" spans="1:11" hidden="1" x14ac:dyDescent="0.35">
      <c r="A8948" t="s">
        <v>422</v>
      </c>
      <c r="B8948" t="s">
        <v>84</v>
      </c>
      <c r="C8948" t="s">
        <v>331</v>
      </c>
      <c r="D8948" t="s">
        <v>78</v>
      </c>
      <c r="E8948">
        <v>2022</v>
      </c>
      <c r="F8948" t="s">
        <v>500</v>
      </c>
      <c r="G8948" t="s">
        <v>311</v>
      </c>
      <c r="H8948">
        <v>-99.38</v>
      </c>
      <c r="I8948" t="s">
        <v>505</v>
      </c>
      <c r="J8948" t="s">
        <v>347</v>
      </c>
      <c r="K8948" t="s">
        <v>397</v>
      </c>
    </row>
    <row r="8949" spans="1:11" hidden="1" x14ac:dyDescent="0.35">
      <c r="A8949" t="s">
        <v>422</v>
      </c>
      <c r="B8949" t="s">
        <v>84</v>
      </c>
      <c r="C8949" t="s">
        <v>331</v>
      </c>
      <c r="D8949" t="s">
        <v>78</v>
      </c>
      <c r="E8949">
        <v>2022</v>
      </c>
      <c r="F8949" t="s">
        <v>500</v>
      </c>
      <c r="G8949" t="s">
        <v>311</v>
      </c>
      <c r="H8949">
        <v>310.14</v>
      </c>
      <c r="I8949" t="s">
        <v>505</v>
      </c>
      <c r="J8949" t="s">
        <v>14</v>
      </c>
      <c r="K8949" t="s">
        <v>397</v>
      </c>
    </row>
    <row r="8950" spans="1:11" hidden="1" x14ac:dyDescent="0.35">
      <c r="A8950" t="s">
        <v>422</v>
      </c>
      <c r="B8950" t="s">
        <v>84</v>
      </c>
      <c r="C8950" t="s">
        <v>331</v>
      </c>
      <c r="D8950" t="s">
        <v>78</v>
      </c>
      <c r="E8950">
        <v>2022</v>
      </c>
      <c r="F8950" t="s">
        <v>500</v>
      </c>
      <c r="G8950" t="s">
        <v>311</v>
      </c>
      <c r="H8950">
        <v>86.91</v>
      </c>
      <c r="I8950" t="s">
        <v>505</v>
      </c>
      <c r="J8950" t="s">
        <v>347</v>
      </c>
      <c r="K8950" t="s">
        <v>397</v>
      </c>
    </row>
    <row r="8951" spans="1:11" hidden="1" x14ac:dyDescent="0.35">
      <c r="A8951" t="s">
        <v>422</v>
      </c>
      <c r="B8951" t="s">
        <v>84</v>
      </c>
      <c r="C8951" t="s">
        <v>331</v>
      </c>
      <c r="D8951" t="s">
        <v>78</v>
      </c>
      <c r="E8951">
        <v>2022</v>
      </c>
      <c r="F8951" t="s">
        <v>500</v>
      </c>
      <c r="G8951" t="s">
        <v>311</v>
      </c>
      <c r="H8951">
        <v>312.25</v>
      </c>
      <c r="I8951" t="s">
        <v>505</v>
      </c>
      <c r="J8951" t="s">
        <v>14</v>
      </c>
      <c r="K8951" t="s">
        <v>397</v>
      </c>
    </row>
    <row r="8952" spans="1:11" hidden="1" x14ac:dyDescent="0.35">
      <c r="A8952" t="s">
        <v>422</v>
      </c>
      <c r="B8952" t="s">
        <v>84</v>
      </c>
      <c r="C8952" t="s">
        <v>331</v>
      </c>
      <c r="D8952" t="s">
        <v>78</v>
      </c>
      <c r="E8952">
        <v>2022</v>
      </c>
      <c r="F8952" t="s">
        <v>500</v>
      </c>
      <c r="G8952" t="s">
        <v>311</v>
      </c>
      <c r="H8952">
        <v>87.5</v>
      </c>
      <c r="I8952" t="s">
        <v>505</v>
      </c>
      <c r="J8952" t="s">
        <v>347</v>
      </c>
      <c r="K8952" t="s">
        <v>397</v>
      </c>
    </row>
    <row r="8953" spans="1:11" hidden="1" x14ac:dyDescent="0.35">
      <c r="A8953" t="s">
        <v>422</v>
      </c>
      <c r="B8953" t="s">
        <v>84</v>
      </c>
      <c r="C8953" t="s">
        <v>331</v>
      </c>
      <c r="D8953" t="s">
        <v>78</v>
      </c>
      <c r="E8953">
        <v>2022</v>
      </c>
      <c r="F8953" t="s">
        <v>500</v>
      </c>
      <c r="G8953" t="s">
        <v>311</v>
      </c>
      <c r="H8953">
        <v>12698.48</v>
      </c>
      <c r="I8953" t="s">
        <v>505</v>
      </c>
      <c r="J8953" t="s">
        <v>14</v>
      </c>
      <c r="K8953" t="s">
        <v>397</v>
      </c>
    </row>
    <row r="8954" spans="1:11" hidden="1" x14ac:dyDescent="0.35">
      <c r="A8954" t="s">
        <v>422</v>
      </c>
      <c r="B8954" t="s">
        <v>84</v>
      </c>
      <c r="C8954" t="s">
        <v>331</v>
      </c>
      <c r="D8954" t="s">
        <v>78</v>
      </c>
      <c r="E8954">
        <v>2022</v>
      </c>
      <c r="F8954" t="s">
        <v>500</v>
      </c>
      <c r="G8954" t="s">
        <v>311</v>
      </c>
      <c r="H8954">
        <v>3558.46</v>
      </c>
      <c r="I8954" t="s">
        <v>505</v>
      </c>
      <c r="J8954" t="s">
        <v>347</v>
      </c>
      <c r="K8954" t="s">
        <v>397</v>
      </c>
    </row>
    <row r="8955" spans="1:11" hidden="1" x14ac:dyDescent="0.35">
      <c r="A8955" t="s">
        <v>422</v>
      </c>
      <c r="B8955" t="s">
        <v>84</v>
      </c>
      <c r="C8955" t="s">
        <v>331</v>
      </c>
      <c r="D8955" t="s">
        <v>78</v>
      </c>
      <c r="E8955">
        <v>2022</v>
      </c>
      <c r="F8955" t="s">
        <v>500</v>
      </c>
      <c r="G8955" t="s">
        <v>311</v>
      </c>
      <c r="H8955">
        <v>1527.35</v>
      </c>
      <c r="I8955" t="s">
        <v>505</v>
      </c>
      <c r="J8955" t="s">
        <v>14</v>
      </c>
      <c r="K8955" t="s">
        <v>397</v>
      </c>
    </row>
    <row r="8956" spans="1:11" hidden="1" x14ac:dyDescent="0.35">
      <c r="A8956" t="s">
        <v>422</v>
      </c>
      <c r="B8956" t="s">
        <v>84</v>
      </c>
      <c r="C8956" t="s">
        <v>331</v>
      </c>
      <c r="D8956" t="s">
        <v>78</v>
      </c>
      <c r="E8956">
        <v>2022</v>
      </c>
      <c r="F8956" t="s">
        <v>500</v>
      </c>
      <c r="G8956" t="s">
        <v>311</v>
      </c>
      <c r="H8956">
        <v>428.01</v>
      </c>
      <c r="I8956" t="s">
        <v>505</v>
      </c>
      <c r="J8956" t="s">
        <v>347</v>
      </c>
      <c r="K8956" t="s">
        <v>397</v>
      </c>
    </row>
    <row r="8957" spans="1:11" hidden="1" x14ac:dyDescent="0.35">
      <c r="A8957" t="s">
        <v>422</v>
      </c>
      <c r="B8957" t="s">
        <v>84</v>
      </c>
      <c r="C8957" t="s">
        <v>331</v>
      </c>
      <c r="D8957" t="s">
        <v>78</v>
      </c>
      <c r="E8957">
        <v>2022</v>
      </c>
      <c r="F8957" t="s">
        <v>506</v>
      </c>
      <c r="G8957" t="s">
        <v>309</v>
      </c>
      <c r="H8957">
        <v>4273.18</v>
      </c>
      <c r="I8957" t="s">
        <v>505</v>
      </c>
      <c r="J8957" t="s">
        <v>347</v>
      </c>
      <c r="K8957" t="s">
        <v>397</v>
      </c>
    </row>
    <row r="8958" spans="1:11" hidden="1" x14ac:dyDescent="0.35">
      <c r="A8958" t="s">
        <v>422</v>
      </c>
      <c r="B8958" t="s">
        <v>84</v>
      </c>
      <c r="C8958" t="s">
        <v>331</v>
      </c>
      <c r="D8958" t="s">
        <v>78</v>
      </c>
      <c r="E8958">
        <v>2022</v>
      </c>
      <c r="F8958" t="s">
        <v>506</v>
      </c>
      <c r="G8958" t="s">
        <v>309</v>
      </c>
      <c r="H8958">
        <v>-108</v>
      </c>
      <c r="I8958" t="s">
        <v>505</v>
      </c>
      <c r="J8958" t="s">
        <v>347</v>
      </c>
      <c r="K8958" t="s">
        <v>397</v>
      </c>
    </row>
    <row r="8959" spans="1:11" hidden="1" x14ac:dyDescent="0.35">
      <c r="A8959" t="s">
        <v>422</v>
      </c>
      <c r="B8959" t="s">
        <v>84</v>
      </c>
      <c r="C8959" t="s">
        <v>331</v>
      </c>
      <c r="D8959" t="s">
        <v>78</v>
      </c>
      <c r="E8959">
        <v>2022</v>
      </c>
      <c r="F8959" t="s">
        <v>506</v>
      </c>
      <c r="G8959" t="s">
        <v>309</v>
      </c>
      <c r="H8959">
        <v>94.45</v>
      </c>
      <c r="I8959" t="s">
        <v>505</v>
      </c>
      <c r="J8959" t="s">
        <v>347</v>
      </c>
      <c r="K8959" t="s">
        <v>397</v>
      </c>
    </row>
    <row r="8960" spans="1:11" hidden="1" x14ac:dyDescent="0.35">
      <c r="A8960" t="s">
        <v>422</v>
      </c>
      <c r="B8960" t="s">
        <v>84</v>
      </c>
      <c r="C8960" t="s">
        <v>331</v>
      </c>
      <c r="D8960" t="s">
        <v>78</v>
      </c>
      <c r="E8960">
        <v>2022</v>
      </c>
      <c r="F8960" t="s">
        <v>506</v>
      </c>
      <c r="G8960" t="s">
        <v>309</v>
      </c>
      <c r="H8960">
        <v>95.1</v>
      </c>
      <c r="I8960" t="s">
        <v>505</v>
      </c>
      <c r="J8960" t="s">
        <v>347</v>
      </c>
      <c r="K8960" t="s">
        <v>397</v>
      </c>
    </row>
    <row r="8961" spans="1:11" hidden="1" x14ac:dyDescent="0.35">
      <c r="A8961" t="s">
        <v>422</v>
      </c>
      <c r="B8961" t="s">
        <v>84</v>
      </c>
      <c r="C8961" t="s">
        <v>331</v>
      </c>
      <c r="D8961" t="s">
        <v>78</v>
      </c>
      <c r="E8961">
        <v>2022</v>
      </c>
      <c r="F8961" t="s">
        <v>506</v>
      </c>
      <c r="G8961" t="s">
        <v>309</v>
      </c>
      <c r="H8961">
        <v>3867.22</v>
      </c>
      <c r="I8961" t="s">
        <v>505</v>
      </c>
      <c r="J8961" t="s">
        <v>347</v>
      </c>
      <c r="K8961" t="s">
        <v>397</v>
      </c>
    </row>
    <row r="8962" spans="1:11" hidden="1" x14ac:dyDescent="0.35">
      <c r="A8962" t="s">
        <v>422</v>
      </c>
      <c r="B8962" t="s">
        <v>84</v>
      </c>
      <c r="C8962" t="s">
        <v>331</v>
      </c>
      <c r="D8962" t="s">
        <v>78</v>
      </c>
      <c r="E8962">
        <v>2022</v>
      </c>
      <c r="F8962" t="s">
        <v>506</v>
      </c>
      <c r="G8962" t="s">
        <v>309</v>
      </c>
      <c r="H8962">
        <v>465.13</v>
      </c>
      <c r="I8962" t="s">
        <v>505</v>
      </c>
      <c r="J8962" t="s">
        <v>347</v>
      </c>
      <c r="K8962" t="s">
        <v>397</v>
      </c>
    </row>
    <row r="8963" spans="1:11" hidden="1" x14ac:dyDescent="0.35">
      <c r="A8963" t="s">
        <v>422</v>
      </c>
      <c r="B8963" t="s">
        <v>84</v>
      </c>
      <c r="C8963" t="s">
        <v>331</v>
      </c>
      <c r="D8963" t="s">
        <v>78</v>
      </c>
      <c r="E8963">
        <v>2022</v>
      </c>
      <c r="F8963" t="s">
        <v>71</v>
      </c>
      <c r="G8963" t="s">
        <v>310</v>
      </c>
      <c r="H8963">
        <v>586.32000000000005</v>
      </c>
      <c r="I8963" t="s">
        <v>505</v>
      </c>
      <c r="J8963" t="s">
        <v>347</v>
      </c>
      <c r="K8963" t="s">
        <v>397</v>
      </c>
    </row>
    <row r="8964" spans="1:11" hidden="1" x14ac:dyDescent="0.35">
      <c r="A8964" t="s">
        <v>422</v>
      </c>
      <c r="B8964" t="s">
        <v>84</v>
      </c>
      <c r="C8964" t="s">
        <v>331</v>
      </c>
      <c r="D8964" t="s">
        <v>78</v>
      </c>
      <c r="E8964">
        <v>2022</v>
      </c>
      <c r="F8964" t="s">
        <v>71</v>
      </c>
      <c r="G8964" t="s">
        <v>310</v>
      </c>
      <c r="H8964">
        <v>-14.82</v>
      </c>
      <c r="I8964" t="s">
        <v>505</v>
      </c>
      <c r="J8964" t="s">
        <v>347</v>
      </c>
      <c r="K8964" t="s">
        <v>397</v>
      </c>
    </row>
    <row r="8965" spans="1:11" hidden="1" x14ac:dyDescent="0.35">
      <c r="A8965" t="s">
        <v>422</v>
      </c>
      <c r="B8965" t="s">
        <v>84</v>
      </c>
      <c r="C8965" t="s">
        <v>331</v>
      </c>
      <c r="D8965" t="s">
        <v>78</v>
      </c>
      <c r="E8965">
        <v>2022</v>
      </c>
      <c r="F8965" t="s">
        <v>71</v>
      </c>
      <c r="G8965" t="s">
        <v>310</v>
      </c>
      <c r="H8965">
        <v>12.96</v>
      </c>
      <c r="I8965" t="s">
        <v>505</v>
      </c>
      <c r="J8965" t="s">
        <v>347</v>
      </c>
      <c r="K8965" t="s">
        <v>397</v>
      </c>
    </row>
    <row r="8966" spans="1:11" hidden="1" x14ac:dyDescent="0.35">
      <c r="A8966" t="s">
        <v>422</v>
      </c>
      <c r="B8966" t="s">
        <v>84</v>
      </c>
      <c r="C8966" t="s">
        <v>331</v>
      </c>
      <c r="D8966" t="s">
        <v>78</v>
      </c>
      <c r="E8966">
        <v>2022</v>
      </c>
      <c r="F8966" t="s">
        <v>71</v>
      </c>
      <c r="G8966" t="s">
        <v>310</v>
      </c>
      <c r="H8966">
        <v>13.05</v>
      </c>
      <c r="I8966" t="s">
        <v>505</v>
      </c>
      <c r="J8966" t="s">
        <v>347</v>
      </c>
      <c r="K8966" t="s">
        <v>397</v>
      </c>
    </row>
    <row r="8967" spans="1:11" hidden="1" x14ac:dyDescent="0.35">
      <c r="A8967" t="s">
        <v>422</v>
      </c>
      <c r="B8967" t="s">
        <v>84</v>
      </c>
      <c r="C8967" t="s">
        <v>331</v>
      </c>
      <c r="D8967" t="s">
        <v>78</v>
      </c>
      <c r="E8967">
        <v>2022</v>
      </c>
      <c r="F8967" t="s">
        <v>71</v>
      </c>
      <c r="G8967" t="s">
        <v>310</v>
      </c>
      <c r="H8967">
        <v>530.62</v>
      </c>
      <c r="I8967" t="s">
        <v>505</v>
      </c>
      <c r="J8967" t="s">
        <v>347</v>
      </c>
      <c r="K8967" t="s">
        <v>397</v>
      </c>
    </row>
    <row r="8968" spans="1:11" hidden="1" x14ac:dyDescent="0.35">
      <c r="A8968" t="s">
        <v>422</v>
      </c>
      <c r="B8968" t="s">
        <v>84</v>
      </c>
      <c r="C8968" t="s">
        <v>331</v>
      </c>
      <c r="D8968" t="s">
        <v>78</v>
      </c>
      <c r="E8968">
        <v>2022</v>
      </c>
      <c r="F8968" t="s">
        <v>71</v>
      </c>
      <c r="G8968" t="s">
        <v>310</v>
      </c>
      <c r="H8968">
        <v>63.82</v>
      </c>
      <c r="I8968" t="s">
        <v>505</v>
      </c>
      <c r="J8968" t="s">
        <v>347</v>
      </c>
      <c r="K8968" t="s">
        <v>397</v>
      </c>
    </row>
    <row r="8969" spans="1:11" hidden="1" x14ac:dyDescent="0.35">
      <c r="A8969" t="s">
        <v>422</v>
      </c>
      <c r="B8969" t="s">
        <v>84</v>
      </c>
      <c r="C8969" t="s">
        <v>331</v>
      </c>
      <c r="D8969" t="s">
        <v>78</v>
      </c>
      <c r="E8969">
        <v>2022</v>
      </c>
      <c r="F8969" t="s">
        <v>148</v>
      </c>
      <c r="G8969" t="s">
        <v>308</v>
      </c>
      <c r="H8969">
        <v>42.4</v>
      </c>
      <c r="I8969" t="s">
        <v>505</v>
      </c>
      <c r="J8969" t="s">
        <v>347</v>
      </c>
      <c r="K8969" t="s">
        <v>397</v>
      </c>
    </row>
    <row r="8970" spans="1:11" hidden="1" x14ac:dyDescent="0.35">
      <c r="A8970" t="s">
        <v>422</v>
      </c>
      <c r="B8970" t="s">
        <v>84</v>
      </c>
      <c r="C8970" t="s">
        <v>331</v>
      </c>
      <c r="D8970" t="s">
        <v>78</v>
      </c>
      <c r="E8970">
        <v>2022</v>
      </c>
      <c r="F8970" t="s">
        <v>148</v>
      </c>
      <c r="G8970" t="s">
        <v>308</v>
      </c>
      <c r="H8970">
        <v>-1.07</v>
      </c>
      <c r="I8970" t="s">
        <v>505</v>
      </c>
      <c r="J8970" t="s">
        <v>347</v>
      </c>
      <c r="K8970" t="s">
        <v>397</v>
      </c>
    </row>
    <row r="8971" spans="1:11" hidden="1" x14ac:dyDescent="0.35">
      <c r="A8971" t="s">
        <v>422</v>
      </c>
      <c r="B8971" t="s">
        <v>84</v>
      </c>
      <c r="C8971" t="s">
        <v>331</v>
      </c>
      <c r="D8971" t="s">
        <v>78</v>
      </c>
      <c r="E8971">
        <v>2022</v>
      </c>
      <c r="F8971" t="s">
        <v>148</v>
      </c>
      <c r="G8971" t="s">
        <v>308</v>
      </c>
      <c r="H8971">
        <v>0.94</v>
      </c>
      <c r="I8971" t="s">
        <v>505</v>
      </c>
      <c r="J8971" t="s">
        <v>347</v>
      </c>
      <c r="K8971" t="s">
        <v>397</v>
      </c>
    </row>
    <row r="8972" spans="1:11" hidden="1" x14ac:dyDescent="0.35">
      <c r="A8972" t="s">
        <v>422</v>
      </c>
      <c r="B8972" t="s">
        <v>84</v>
      </c>
      <c r="C8972" t="s">
        <v>331</v>
      </c>
      <c r="D8972" t="s">
        <v>78</v>
      </c>
      <c r="E8972">
        <v>2022</v>
      </c>
      <c r="F8972" t="s">
        <v>148</v>
      </c>
      <c r="G8972" t="s">
        <v>308</v>
      </c>
      <c r="H8972">
        <v>0.94</v>
      </c>
      <c r="I8972" t="s">
        <v>505</v>
      </c>
      <c r="J8972" t="s">
        <v>347</v>
      </c>
      <c r="K8972" t="s">
        <v>397</v>
      </c>
    </row>
    <row r="8973" spans="1:11" hidden="1" x14ac:dyDescent="0.35">
      <c r="A8973" t="s">
        <v>422</v>
      </c>
      <c r="B8973" t="s">
        <v>84</v>
      </c>
      <c r="C8973" t="s">
        <v>331</v>
      </c>
      <c r="D8973" t="s">
        <v>78</v>
      </c>
      <c r="E8973">
        <v>2022</v>
      </c>
      <c r="F8973" t="s">
        <v>148</v>
      </c>
      <c r="G8973" t="s">
        <v>308</v>
      </c>
      <c r="H8973">
        <v>38.380000000000003</v>
      </c>
      <c r="I8973" t="s">
        <v>505</v>
      </c>
      <c r="J8973" t="s">
        <v>347</v>
      </c>
      <c r="K8973" t="s">
        <v>397</v>
      </c>
    </row>
    <row r="8974" spans="1:11" hidden="1" x14ac:dyDescent="0.35">
      <c r="A8974" t="s">
        <v>422</v>
      </c>
      <c r="B8974" t="s">
        <v>84</v>
      </c>
      <c r="C8974" t="s">
        <v>331</v>
      </c>
      <c r="D8974" t="s">
        <v>78</v>
      </c>
      <c r="E8974">
        <v>2022</v>
      </c>
      <c r="F8974" t="s">
        <v>148</v>
      </c>
      <c r="G8974" t="s">
        <v>308</v>
      </c>
      <c r="H8974">
        <v>4.62</v>
      </c>
      <c r="I8974" t="s">
        <v>505</v>
      </c>
      <c r="J8974" t="s">
        <v>347</v>
      </c>
      <c r="K8974" t="s">
        <v>397</v>
      </c>
    </row>
    <row r="8975" spans="1:11" hidden="1" x14ac:dyDescent="0.35">
      <c r="A8975" t="s">
        <v>422</v>
      </c>
      <c r="B8975" t="s">
        <v>84</v>
      </c>
      <c r="C8975" t="s">
        <v>331</v>
      </c>
      <c r="D8975" t="s">
        <v>78</v>
      </c>
      <c r="E8975">
        <v>2022</v>
      </c>
      <c r="F8975" t="s">
        <v>156</v>
      </c>
      <c r="G8975" t="s">
        <v>307</v>
      </c>
      <c r="H8975">
        <v>22.22</v>
      </c>
      <c r="I8975" t="s">
        <v>505</v>
      </c>
      <c r="J8975" t="s">
        <v>14</v>
      </c>
      <c r="K8975" t="s">
        <v>397</v>
      </c>
    </row>
    <row r="8976" spans="1:11" hidden="1" x14ac:dyDescent="0.35">
      <c r="A8976" t="s">
        <v>422</v>
      </c>
      <c r="B8976" t="s">
        <v>84</v>
      </c>
      <c r="C8976" t="s">
        <v>331</v>
      </c>
      <c r="D8976" t="s">
        <v>78</v>
      </c>
      <c r="E8976">
        <v>2022</v>
      </c>
      <c r="F8976" t="s">
        <v>156</v>
      </c>
      <c r="G8976" t="s">
        <v>307</v>
      </c>
      <c r="H8976">
        <v>386.8</v>
      </c>
      <c r="I8976" t="s">
        <v>505</v>
      </c>
      <c r="J8976" t="s">
        <v>347</v>
      </c>
      <c r="K8976" t="s">
        <v>397</v>
      </c>
    </row>
    <row r="8977" spans="1:11" hidden="1" x14ac:dyDescent="0.35">
      <c r="A8977" t="s">
        <v>422</v>
      </c>
      <c r="B8977" t="s">
        <v>84</v>
      </c>
      <c r="C8977" t="s">
        <v>331</v>
      </c>
      <c r="D8977" t="s">
        <v>78</v>
      </c>
      <c r="E8977">
        <v>2022</v>
      </c>
      <c r="F8977" t="s">
        <v>156</v>
      </c>
      <c r="G8977" t="s">
        <v>307</v>
      </c>
      <c r="H8977">
        <v>-0.56000000000000005</v>
      </c>
      <c r="I8977" t="s">
        <v>505</v>
      </c>
      <c r="J8977" t="s">
        <v>14</v>
      </c>
      <c r="K8977" t="s">
        <v>397</v>
      </c>
    </row>
    <row r="8978" spans="1:11" hidden="1" x14ac:dyDescent="0.35">
      <c r="A8978" t="s">
        <v>422</v>
      </c>
      <c r="B8978" t="s">
        <v>84</v>
      </c>
      <c r="C8978" t="s">
        <v>331</v>
      </c>
      <c r="D8978" t="s">
        <v>78</v>
      </c>
      <c r="E8978">
        <v>2022</v>
      </c>
      <c r="F8978" t="s">
        <v>156</v>
      </c>
      <c r="G8978" t="s">
        <v>307</v>
      </c>
      <c r="H8978">
        <v>-9.7799999999999994</v>
      </c>
      <c r="I8978" t="s">
        <v>505</v>
      </c>
      <c r="J8978" t="s">
        <v>347</v>
      </c>
      <c r="K8978" t="s">
        <v>397</v>
      </c>
    </row>
    <row r="8979" spans="1:11" hidden="1" x14ac:dyDescent="0.35">
      <c r="A8979" t="s">
        <v>422</v>
      </c>
      <c r="B8979" t="s">
        <v>84</v>
      </c>
      <c r="C8979" t="s">
        <v>331</v>
      </c>
      <c r="D8979" t="s">
        <v>78</v>
      </c>
      <c r="E8979">
        <v>2022</v>
      </c>
      <c r="F8979" t="s">
        <v>156</v>
      </c>
      <c r="G8979" t="s">
        <v>307</v>
      </c>
      <c r="H8979">
        <v>0.49</v>
      </c>
      <c r="I8979" t="s">
        <v>505</v>
      </c>
      <c r="J8979" t="s">
        <v>14</v>
      </c>
      <c r="K8979" t="s">
        <v>397</v>
      </c>
    </row>
    <row r="8980" spans="1:11" hidden="1" x14ac:dyDescent="0.35">
      <c r="A8980" t="s">
        <v>422</v>
      </c>
      <c r="B8980" t="s">
        <v>84</v>
      </c>
      <c r="C8980" t="s">
        <v>331</v>
      </c>
      <c r="D8980" t="s">
        <v>78</v>
      </c>
      <c r="E8980">
        <v>2022</v>
      </c>
      <c r="F8980" t="s">
        <v>156</v>
      </c>
      <c r="G8980" t="s">
        <v>307</v>
      </c>
      <c r="H8980">
        <v>8.5500000000000007</v>
      </c>
      <c r="I8980" t="s">
        <v>505</v>
      </c>
      <c r="J8980" t="s">
        <v>347</v>
      </c>
      <c r="K8980" t="s">
        <v>397</v>
      </c>
    </row>
    <row r="8981" spans="1:11" hidden="1" x14ac:dyDescent="0.35">
      <c r="A8981" t="s">
        <v>422</v>
      </c>
      <c r="B8981" t="s">
        <v>84</v>
      </c>
      <c r="C8981" t="s">
        <v>331</v>
      </c>
      <c r="D8981" t="s">
        <v>78</v>
      </c>
      <c r="E8981">
        <v>2022</v>
      </c>
      <c r="F8981" t="s">
        <v>156</v>
      </c>
      <c r="G8981" t="s">
        <v>307</v>
      </c>
      <c r="H8981">
        <v>0.5</v>
      </c>
      <c r="I8981" t="s">
        <v>505</v>
      </c>
      <c r="J8981" t="s">
        <v>14</v>
      </c>
      <c r="K8981" t="s">
        <v>397</v>
      </c>
    </row>
    <row r="8982" spans="1:11" hidden="1" x14ac:dyDescent="0.35">
      <c r="A8982" t="s">
        <v>422</v>
      </c>
      <c r="B8982" t="s">
        <v>84</v>
      </c>
      <c r="C8982" t="s">
        <v>331</v>
      </c>
      <c r="D8982" t="s">
        <v>78</v>
      </c>
      <c r="E8982">
        <v>2022</v>
      </c>
      <c r="F8982" t="s">
        <v>156</v>
      </c>
      <c r="G8982" t="s">
        <v>307</v>
      </c>
      <c r="H8982">
        <v>8.61</v>
      </c>
      <c r="I8982" t="s">
        <v>505</v>
      </c>
      <c r="J8982" t="s">
        <v>347</v>
      </c>
      <c r="K8982" t="s">
        <v>397</v>
      </c>
    </row>
    <row r="8983" spans="1:11" hidden="1" x14ac:dyDescent="0.35">
      <c r="A8983" t="s">
        <v>422</v>
      </c>
      <c r="B8983" t="s">
        <v>84</v>
      </c>
      <c r="C8983" t="s">
        <v>331</v>
      </c>
      <c r="D8983" t="s">
        <v>78</v>
      </c>
      <c r="E8983">
        <v>2022</v>
      </c>
      <c r="F8983" t="s">
        <v>156</v>
      </c>
      <c r="G8983" t="s">
        <v>307</v>
      </c>
      <c r="H8983">
        <v>20.13</v>
      </c>
      <c r="I8983" t="s">
        <v>505</v>
      </c>
      <c r="J8983" t="s">
        <v>14</v>
      </c>
      <c r="K8983" t="s">
        <v>397</v>
      </c>
    </row>
    <row r="8984" spans="1:11" hidden="1" x14ac:dyDescent="0.35">
      <c r="A8984" t="s">
        <v>422</v>
      </c>
      <c r="B8984" t="s">
        <v>84</v>
      </c>
      <c r="C8984" t="s">
        <v>331</v>
      </c>
      <c r="D8984" t="s">
        <v>78</v>
      </c>
      <c r="E8984">
        <v>2022</v>
      </c>
      <c r="F8984" t="s">
        <v>156</v>
      </c>
      <c r="G8984" t="s">
        <v>307</v>
      </c>
      <c r="H8984">
        <v>350.05</v>
      </c>
      <c r="I8984" t="s">
        <v>505</v>
      </c>
      <c r="J8984" t="s">
        <v>347</v>
      </c>
      <c r="K8984" t="s">
        <v>397</v>
      </c>
    </row>
    <row r="8985" spans="1:11" hidden="1" x14ac:dyDescent="0.35">
      <c r="A8985" t="s">
        <v>422</v>
      </c>
      <c r="B8985" t="s">
        <v>84</v>
      </c>
      <c r="C8985" t="s">
        <v>331</v>
      </c>
      <c r="D8985" t="s">
        <v>78</v>
      </c>
      <c r="E8985">
        <v>2022</v>
      </c>
      <c r="F8985" t="s">
        <v>156</v>
      </c>
      <c r="G8985" t="s">
        <v>307</v>
      </c>
      <c r="H8985">
        <v>2.42</v>
      </c>
      <c r="I8985" t="s">
        <v>505</v>
      </c>
      <c r="J8985" t="s">
        <v>14</v>
      </c>
      <c r="K8985" t="s">
        <v>397</v>
      </c>
    </row>
    <row r="8986" spans="1:11" hidden="1" x14ac:dyDescent="0.35">
      <c r="A8986" t="s">
        <v>422</v>
      </c>
      <c r="B8986" t="s">
        <v>84</v>
      </c>
      <c r="C8986" t="s">
        <v>331</v>
      </c>
      <c r="D8986" t="s">
        <v>78</v>
      </c>
      <c r="E8986">
        <v>2022</v>
      </c>
      <c r="F8986" t="s">
        <v>156</v>
      </c>
      <c r="G8986" t="s">
        <v>307</v>
      </c>
      <c r="H8986">
        <v>42.1</v>
      </c>
      <c r="I8986" t="s">
        <v>505</v>
      </c>
      <c r="J8986" t="s">
        <v>347</v>
      </c>
      <c r="K8986" t="s">
        <v>397</v>
      </c>
    </row>
    <row r="8987" spans="1:11" hidden="1" x14ac:dyDescent="0.35">
      <c r="A8987" t="s">
        <v>422</v>
      </c>
      <c r="B8987" t="s">
        <v>84</v>
      </c>
      <c r="C8987" t="s">
        <v>339</v>
      </c>
      <c r="D8987" t="s">
        <v>78</v>
      </c>
      <c r="E8987">
        <v>2022</v>
      </c>
      <c r="F8987" t="s">
        <v>500</v>
      </c>
      <c r="G8987" t="s">
        <v>311</v>
      </c>
      <c r="H8987">
        <v>1613.38</v>
      </c>
      <c r="I8987" t="s">
        <v>505</v>
      </c>
      <c r="J8987" t="s">
        <v>347</v>
      </c>
      <c r="K8987" t="s">
        <v>398</v>
      </c>
    </row>
    <row r="8988" spans="1:11" hidden="1" x14ac:dyDescent="0.35">
      <c r="A8988" t="s">
        <v>422</v>
      </c>
      <c r="B8988" t="s">
        <v>84</v>
      </c>
      <c r="C8988" t="s">
        <v>339</v>
      </c>
      <c r="D8988" t="s">
        <v>78</v>
      </c>
      <c r="E8988">
        <v>2022</v>
      </c>
      <c r="F8988" t="s">
        <v>500</v>
      </c>
      <c r="G8988" t="s">
        <v>311</v>
      </c>
      <c r="H8988">
        <v>581.82000000000005</v>
      </c>
      <c r="I8988" t="s">
        <v>505</v>
      </c>
      <c r="J8988" t="s">
        <v>347</v>
      </c>
      <c r="K8988" t="s">
        <v>398</v>
      </c>
    </row>
    <row r="8989" spans="1:11" hidden="1" x14ac:dyDescent="0.35">
      <c r="A8989" t="s">
        <v>422</v>
      </c>
      <c r="B8989" t="s">
        <v>84</v>
      </c>
      <c r="C8989" t="s">
        <v>339</v>
      </c>
      <c r="D8989" t="s">
        <v>78</v>
      </c>
      <c r="E8989">
        <v>2022</v>
      </c>
      <c r="F8989" t="s">
        <v>500</v>
      </c>
      <c r="G8989" t="s">
        <v>311</v>
      </c>
      <c r="H8989">
        <v>47.1</v>
      </c>
      <c r="I8989" t="s">
        <v>505</v>
      </c>
      <c r="J8989" t="s">
        <v>347</v>
      </c>
      <c r="K8989" t="s">
        <v>398</v>
      </c>
    </row>
    <row r="8990" spans="1:11" hidden="1" x14ac:dyDescent="0.35">
      <c r="A8990" t="s">
        <v>422</v>
      </c>
      <c r="B8990" t="s">
        <v>84</v>
      </c>
      <c r="C8990" t="s">
        <v>339</v>
      </c>
      <c r="D8990" t="s">
        <v>78</v>
      </c>
      <c r="E8990">
        <v>2022</v>
      </c>
      <c r="F8990" t="s">
        <v>500</v>
      </c>
      <c r="G8990" t="s">
        <v>311</v>
      </c>
      <c r="H8990">
        <v>1361.24</v>
      </c>
      <c r="I8990" t="s">
        <v>505</v>
      </c>
      <c r="J8990" t="s">
        <v>347</v>
      </c>
      <c r="K8990" t="s">
        <v>398</v>
      </c>
    </row>
    <row r="8991" spans="1:11" hidden="1" x14ac:dyDescent="0.35">
      <c r="A8991" t="s">
        <v>422</v>
      </c>
      <c r="B8991" t="s">
        <v>84</v>
      </c>
      <c r="C8991" t="s">
        <v>339</v>
      </c>
      <c r="D8991" t="s">
        <v>78</v>
      </c>
      <c r="E8991">
        <v>2022</v>
      </c>
      <c r="F8991" t="s">
        <v>500</v>
      </c>
      <c r="G8991" t="s">
        <v>311</v>
      </c>
      <c r="H8991">
        <v>2960.77</v>
      </c>
      <c r="I8991" t="s">
        <v>505</v>
      </c>
      <c r="J8991" t="s">
        <v>347</v>
      </c>
      <c r="K8991" t="s">
        <v>398</v>
      </c>
    </row>
    <row r="8992" spans="1:11" hidden="1" x14ac:dyDescent="0.35">
      <c r="A8992" t="s">
        <v>422</v>
      </c>
      <c r="B8992" t="s">
        <v>84</v>
      </c>
      <c r="C8992" t="s">
        <v>339</v>
      </c>
      <c r="D8992" t="s">
        <v>78</v>
      </c>
      <c r="E8992">
        <v>2022</v>
      </c>
      <c r="F8992" t="s">
        <v>500</v>
      </c>
      <c r="G8992" t="s">
        <v>311</v>
      </c>
      <c r="H8992">
        <v>12.93</v>
      </c>
      <c r="I8992" t="s">
        <v>505</v>
      </c>
      <c r="J8992" t="s">
        <v>347</v>
      </c>
      <c r="K8992" t="s">
        <v>398</v>
      </c>
    </row>
    <row r="8993" spans="1:11" hidden="1" x14ac:dyDescent="0.35">
      <c r="A8993" t="s">
        <v>422</v>
      </c>
      <c r="B8993" t="s">
        <v>84</v>
      </c>
      <c r="C8993" t="s">
        <v>339</v>
      </c>
      <c r="D8993" t="s">
        <v>78</v>
      </c>
      <c r="E8993">
        <v>2022</v>
      </c>
      <c r="F8993" t="s">
        <v>506</v>
      </c>
      <c r="G8993" t="s">
        <v>309</v>
      </c>
      <c r="H8993">
        <v>975.43</v>
      </c>
      <c r="I8993" t="s">
        <v>505</v>
      </c>
      <c r="J8993" t="s">
        <v>347</v>
      </c>
      <c r="K8993" t="s">
        <v>398</v>
      </c>
    </row>
    <row r="8994" spans="1:11" hidden="1" x14ac:dyDescent="0.35">
      <c r="A8994" t="s">
        <v>422</v>
      </c>
      <c r="B8994" t="s">
        <v>84</v>
      </c>
      <c r="C8994" t="s">
        <v>339</v>
      </c>
      <c r="D8994" t="s">
        <v>78</v>
      </c>
      <c r="E8994">
        <v>2022</v>
      </c>
      <c r="F8994" t="s">
        <v>506</v>
      </c>
      <c r="G8994" t="s">
        <v>309</v>
      </c>
      <c r="H8994">
        <v>351.76</v>
      </c>
      <c r="I8994" t="s">
        <v>505</v>
      </c>
      <c r="J8994" t="s">
        <v>347</v>
      </c>
      <c r="K8994" t="s">
        <v>398</v>
      </c>
    </row>
    <row r="8995" spans="1:11" hidden="1" x14ac:dyDescent="0.35">
      <c r="A8995" t="s">
        <v>422</v>
      </c>
      <c r="B8995" t="s">
        <v>84</v>
      </c>
      <c r="C8995" t="s">
        <v>339</v>
      </c>
      <c r="D8995" t="s">
        <v>78</v>
      </c>
      <c r="E8995">
        <v>2022</v>
      </c>
      <c r="F8995" t="s">
        <v>506</v>
      </c>
      <c r="G8995" t="s">
        <v>309</v>
      </c>
      <c r="H8995">
        <v>28.48</v>
      </c>
      <c r="I8995" t="s">
        <v>505</v>
      </c>
      <c r="J8995" t="s">
        <v>347</v>
      </c>
      <c r="K8995" t="s">
        <v>398</v>
      </c>
    </row>
    <row r="8996" spans="1:11" hidden="1" x14ac:dyDescent="0.35">
      <c r="A8996" t="s">
        <v>422</v>
      </c>
      <c r="B8996" t="s">
        <v>84</v>
      </c>
      <c r="C8996" t="s">
        <v>339</v>
      </c>
      <c r="D8996" t="s">
        <v>78</v>
      </c>
      <c r="E8996">
        <v>2022</v>
      </c>
      <c r="F8996" t="s">
        <v>506</v>
      </c>
      <c r="G8996" t="s">
        <v>309</v>
      </c>
      <c r="H8996">
        <v>823.03</v>
      </c>
      <c r="I8996" t="s">
        <v>505</v>
      </c>
      <c r="J8996" t="s">
        <v>347</v>
      </c>
      <c r="K8996" t="s">
        <v>398</v>
      </c>
    </row>
    <row r="8997" spans="1:11" hidden="1" x14ac:dyDescent="0.35">
      <c r="A8997" t="s">
        <v>422</v>
      </c>
      <c r="B8997" t="s">
        <v>84</v>
      </c>
      <c r="C8997" t="s">
        <v>339</v>
      </c>
      <c r="D8997" t="s">
        <v>78</v>
      </c>
      <c r="E8997">
        <v>2022</v>
      </c>
      <c r="F8997" t="s">
        <v>506</v>
      </c>
      <c r="G8997" t="s">
        <v>309</v>
      </c>
      <c r="H8997">
        <v>1790.06</v>
      </c>
      <c r="I8997" t="s">
        <v>505</v>
      </c>
      <c r="J8997" t="s">
        <v>347</v>
      </c>
      <c r="K8997" t="s">
        <v>398</v>
      </c>
    </row>
    <row r="8998" spans="1:11" hidden="1" x14ac:dyDescent="0.35">
      <c r="A8998" t="s">
        <v>422</v>
      </c>
      <c r="B8998" t="s">
        <v>84</v>
      </c>
      <c r="C8998" t="s">
        <v>339</v>
      </c>
      <c r="D8998" t="s">
        <v>78</v>
      </c>
      <c r="E8998">
        <v>2022</v>
      </c>
      <c r="F8998" t="s">
        <v>506</v>
      </c>
      <c r="G8998" t="s">
        <v>309</v>
      </c>
      <c r="H8998">
        <v>7.81</v>
      </c>
      <c r="I8998" t="s">
        <v>505</v>
      </c>
      <c r="J8998" t="s">
        <v>347</v>
      </c>
      <c r="K8998" t="s">
        <v>398</v>
      </c>
    </row>
    <row r="8999" spans="1:11" hidden="1" x14ac:dyDescent="0.35">
      <c r="A8999" t="s">
        <v>422</v>
      </c>
      <c r="B8999" t="s">
        <v>84</v>
      </c>
      <c r="C8999" t="s">
        <v>339</v>
      </c>
      <c r="D8999" t="s">
        <v>78</v>
      </c>
      <c r="E8999">
        <v>2022</v>
      </c>
      <c r="F8999" t="s">
        <v>71</v>
      </c>
      <c r="G8999" t="s">
        <v>310</v>
      </c>
      <c r="H8999">
        <v>30.4</v>
      </c>
      <c r="I8999" t="s">
        <v>505</v>
      </c>
      <c r="J8999" t="s">
        <v>347</v>
      </c>
      <c r="K8999" t="s">
        <v>398</v>
      </c>
    </row>
    <row r="9000" spans="1:11" hidden="1" x14ac:dyDescent="0.35">
      <c r="A9000" t="s">
        <v>422</v>
      </c>
      <c r="B9000" t="s">
        <v>84</v>
      </c>
      <c r="C9000" t="s">
        <v>339</v>
      </c>
      <c r="D9000" t="s">
        <v>78</v>
      </c>
      <c r="E9000">
        <v>2022</v>
      </c>
      <c r="F9000" t="s">
        <v>71</v>
      </c>
      <c r="G9000" t="s">
        <v>310</v>
      </c>
      <c r="H9000">
        <v>10.96</v>
      </c>
      <c r="I9000" t="s">
        <v>505</v>
      </c>
      <c r="J9000" t="s">
        <v>347</v>
      </c>
      <c r="K9000" t="s">
        <v>398</v>
      </c>
    </row>
    <row r="9001" spans="1:11" hidden="1" x14ac:dyDescent="0.35">
      <c r="A9001" t="s">
        <v>422</v>
      </c>
      <c r="B9001" t="s">
        <v>84</v>
      </c>
      <c r="C9001" t="s">
        <v>339</v>
      </c>
      <c r="D9001" t="s">
        <v>78</v>
      </c>
      <c r="E9001">
        <v>2022</v>
      </c>
      <c r="F9001" t="s">
        <v>71</v>
      </c>
      <c r="G9001" t="s">
        <v>310</v>
      </c>
      <c r="H9001">
        <v>0.88</v>
      </c>
      <c r="I9001" t="s">
        <v>505</v>
      </c>
      <c r="J9001" t="s">
        <v>347</v>
      </c>
      <c r="K9001" t="s">
        <v>398</v>
      </c>
    </row>
    <row r="9002" spans="1:11" hidden="1" x14ac:dyDescent="0.35">
      <c r="A9002" t="s">
        <v>422</v>
      </c>
      <c r="B9002" t="s">
        <v>84</v>
      </c>
      <c r="C9002" t="s">
        <v>339</v>
      </c>
      <c r="D9002" t="s">
        <v>78</v>
      </c>
      <c r="E9002">
        <v>2022</v>
      </c>
      <c r="F9002" t="s">
        <v>71</v>
      </c>
      <c r="G9002" t="s">
        <v>310</v>
      </c>
      <c r="H9002">
        <v>25.65</v>
      </c>
      <c r="I9002" t="s">
        <v>505</v>
      </c>
      <c r="J9002" t="s">
        <v>347</v>
      </c>
      <c r="K9002" t="s">
        <v>398</v>
      </c>
    </row>
    <row r="9003" spans="1:11" hidden="1" x14ac:dyDescent="0.35">
      <c r="A9003" t="s">
        <v>422</v>
      </c>
      <c r="B9003" t="s">
        <v>84</v>
      </c>
      <c r="C9003" t="s">
        <v>339</v>
      </c>
      <c r="D9003" t="s">
        <v>78</v>
      </c>
      <c r="E9003">
        <v>2022</v>
      </c>
      <c r="F9003" t="s">
        <v>71</v>
      </c>
      <c r="G9003" t="s">
        <v>310</v>
      </c>
      <c r="H9003">
        <v>55.78</v>
      </c>
      <c r="I9003" t="s">
        <v>505</v>
      </c>
      <c r="J9003" t="s">
        <v>347</v>
      </c>
      <c r="K9003" t="s">
        <v>398</v>
      </c>
    </row>
    <row r="9004" spans="1:11" hidden="1" x14ac:dyDescent="0.35">
      <c r="A9004" t="s">
        <v>422</v>
      </c>
      <c r="B9004" t="s">
        <v>84</v>
      </c>
      <c r="C9004" t="s">
        <v>339</v>
      </c>
      <c r="D9004" t="s">
        <v>78</v>
      </c>
      <c r="E9004">
        <v>2022</v>
      </c>
      <c r="F9004" t="s">
        <v>71</v>
      </c>
      <c r="G9004" t="s">
        <v>310</v>
      </c>
      <c r="H9004">
        <v>0.25</v>
      </c>
      <c r="I9004" t="s">
        <v>505</v>
      </c>
      <c r="J9004" t="s">
        <v>347</v>
      </c>
      <c r="K9004" t="s">
        <v>398</v>
      </c>
    </row>
    <row r="9005" spans="1:11" hidden="1" x14ac:dyDescent="0.35">
      <c r="A9005" t="s">
        <v>422</v>
      </c>
      <c r="B9005" t="s">
        <v>84</v>
      </c>
      <c r="C9005" t="s">
        <v>339</v>
      </c>
      <c r="D9005" t="s">
        <v>78</v>
      </c>
      <c r="E9005">
        <v>2022</v>
      </c>
      <c r="F9005" t="s">
        <v>156</v>
      </c>
      <c r="G9005" t="s">
        <v>307</v>
      </c>
      <c r="H9005">
        <v>42.54</v>
      </c>
      <c r="I9005" t="s">
        <v>505</v>
      </c>
      <c r="J9005" t="s">
        <v>347</v>
      </c>
      <c r="K9005" t="s">
        <v>398</v>
      </c>
    </row>
    <row r="9006" spans="1:11" hidden="1" x14ac:dyDescent="0.35">
      <c r="A9006" t="s">
        <v>422</v>
      </c>
      <c r="B9006" t="s">
        <v>84</v>
      </c>
      <c r="C9006" t="s">
        <v>339</v>
      </c>
      <c r="D9006" t="s">
        <v>78</v>
      </c>
      <c r="E9006">
        <v>2022</v>
      </c>
      <c r="F9006" t="s">
        <v>156</v>
      </c>
      <c r="G9006" t="s">
        <v>307</v>
      </c>
      <c r="H9006">
        <v>15.34</v>
      </c>
      <c r="I9006" t="s">
        <v>505</v>
      </c>
      <c r="J9006" t="s">
        <v>347</v>
      </c>
      <c r="K9006" t="s">
        <v>398</v>
      </c>
    </row>
    <row r="9007" spans="1:11" hidden="1" x14ac:dyDescent="0.35">
      <c r="A9007" t="s">
        <v>422</v>
      </c>
      <c r="B9007" t="s">
        <v>84</v>
      </c>
      <c r="C9007" t="s">
        <v>339</v>
      </c>
      <c r="D9007" t="s">
        <v>78</v>
      </c>
      <c r="E9007">
        <v>2022</v>
      </c>
      <c r="F9007" t="s">
        <v>156</v>
      </c>
      <c r="G9007" t="s">
        <v>307</v>
      </c>
      <c r="H9007">
        <v>1.24</v>
      </c>
      <c r="I9007" t="s">
        <v>505</v>
      </c>
      <c r="J9007" t="s">
        <v>347</v>
      </c>
      <c r="K9007" t="s">
        <v>398</v>
      </c>
    </row>
    <row r="9008" spans="1:11" hidden="1" x14ac:dyDescent="0.35">
      <c r="A9008" t="s">
        <v>422</v>
      </c>
      <c r="B9008" t="s">
        <v>84</v>
      </c>
      <c r="C9008" t="s">
        <v>339</v>
      </c>
      <c r="D9008" t="s">
        <v>78</v>
      </c>
      <c r="E9008">
        <v>2022</v>
      </c>
      <c r="F9008" t="s">
        <v>156</v>
      </c>
      <c r="G9008" t="s">
        <v>307</v>
      </c>
      <c r="H9008">
        <v>35.89</v>
      </c>
      <c r="I9008" t="s">
        <v>505</v>
      </c>
      <c r="J9008" t="s">
        <v>347</v>
      </c>
      <c r="K9008" t="s">
        <v>398</v>
      </c>
    </row>
    <row r="9009" spans="1:11" hidden="1" x14ac:dyDescent="0.35">
      <c r="A9009" t="s">
        <v>422</v>
      </c>
      <c r="B9009" t="s">
        <v>84</v>
      </c>
      <c r="C9009" t="s">
        <v>339</v>
      </c>
      <c r="D9009" t="s">
        <v>78</v>
      </c>
      <c r="E9009">
        <v>2022</v>
      </c>
      <c r="F9009" t="s">
        <v>156</v>
      </c>
      <c r="G9009" t="s">
        <v>307</v>
      </c>
      <c r="H9009">
        <v>78.069999999999993</v>
      </c>
      <c r="I9009" t="s">
        <v>505</v>
      </c>
      <c r="J9009" t="s">
        <v>347</v>
      </c>
      <c r="K9009" t="s">
        <v>398</v>
      </c>
    </row>
    <row r="9010" spans="1:11" hidden="1" x14ac:dyDescent="0.35">
      <c r="A9010" t="s">
        <v>422</v>
      </c>
      <c r="B9010" t="s">
        <v>84</v>
      </c>
      <c r="C9010" t="s">
        <v>339</v>
      </c>
      <c r="D9010" t="s">
        <v>78</v>
      </c>
      <c r="E9010">
        <v>2022</v>
      </c>
      <c r="F9010" t="s">
        <v>156</v>
      </c>
      <c r="G9010" t="s">
        <v>307</v>
      </c>
      <c r="H9010">
        <v>0.34</v>
      </c>
      <c r="I9010" t="s">
        <v>505</v>
      </c>
      <c r="J9010" t="s">
        <v>347</v>
      </c>
      <c r="K9010" t="s">
        <v>398</v>
      </c>
    </row>
    <row r="9011" spans="1:11" hidden="1" x14ac:dyDescent="0.35">
      <c r="A9011" t="s">
        <v>422</v>
      </c>
      <c r="B9011" t="s">
        <v>84</v>
      </c>
      <c r="C9011" t="s">
        <v>384</v>
      </c>
      <c r="D9011" t="s">
        <v>78</v>
      </c>
      <c r="E9011">
        <v>2022</v>
      </c>
      <c r="F9011" t="s">
        <v>500</v>
      </c>
      <c r="G9011" t="s">
        <v>311</v>
      </c>
      <c r="H9011">
        <v>51586.26</v>
      </c>
      <c r="I9011" t="s">
        <v>505</v>
      </c>
      <c r="J9011" t="s">
        <v>14</v>
      </c>
      <c r="K9011" t="s">
        <v>404</v>
      </c>
    </row>
    <row r="9012" spans="1:11" hidden="1" x14ac:dyDescent="0.35">
      <c r="A9012" t="s">
        <v>422</v>
      </c>
      <c r="B9012" t="s">
        <v>84</v>
      </c>
      <c r="C9012" t="s">
        <v>384</v>
      </c>
      <c r="D9012" t="s">
        <v>78</v>
      </c>
      <c r="E9012">
        <v>2022</v>
      </c>
      <c r="F9012" t="s">
        <v>500</v>
      </c>
      <c r="G9012" t="s">
        <v>311</v>
      </c>
      <c r="H9012">
        <v>6178.59</v>
      </c>
      <c r="I9012" t="s">
        <v>505</v>
      </c>
      <c r="J9012" t="s">
        <v>347</v>
      </c>
      <c r="K9012" t="s">
        <v>404</v>
      </c>
    </row>
    <row r="9013" spans="1:11" hidden="1" x14ac:dyDescent="0.35">
      <c r="A9013" t="s">
        <v>422</v>
      </c>
      <c r="B9013" t="s">
        <v>84</v>
      </c>
      <c r="C9013" t="s">
        <v>384</v>
      </c>
      <c r="D9013" t="s">
        <v>78</v>
      </c>
      <c r="E9013">
        <v>2022</v>
      </c>
      <c r="F9013" t="s">
        <v>500</v>
      </c>
      <c r="G9013" t="s">
        <v>311</v>
      </c>
      <c r="H9013">
        <v>1172.1199999999999</v>
      </c>
      <c r="I9013" t="s">
        <v>505</v>
      </c>
      <c r="J9013" t="s">
        <v>14</v>
      </c>
      <c r="K9013" t="s">
        <v>404</v>
      </c>
    </row>
    <row r="9014" spans="1:11" hidden="1" x14ac:dyDescent="0.35">
      <c r="A9014" t="s">
        <v>422</v>
      </c>
      <c r="B9014" t="s">
        <v>84</v>
      </c>
      <c r="C9014" t="s">
        <v>384</v>
      </c>
      <c r="D9014" t="s">
        <v>78</v>
      </c>
      <c r="E9014">
        <v>2022</v>
      </c>
      <c r="F9014" t="s">
        <v>500</v>
      </c>
      <c r="G9014" t="s">
        <v>311</v>
      </c>
      <c r="H9014">
        <v>140.38999999999999</v>
      </c>
      <c r="I9014" t="s">
        <v>505</v>
      </c>
      <c r="J9014" t="s">
        <v>347</v>
      </c>
      <c r="K9014" t="s">
        <v>404</v>
      </c>
    </row>
    <row r="9015" spans="1:11" hidden="1" x14ac:dyDescent="0.35">
      <c r="A9015" t="s">
        <v>422</v>
      </c>
      <c r="B9015" t="s">
        <v>84</v>
      </c>
      <c r="C9015" t="s">
        <v>384</v>
      </c>
      <c r="D9015" t="s">
        <v>78</v>
      </c>
      <c r="E9015">
        <v>2022</v>
      </c>
      <c r="F9015" t="s">
        <v>500</v>
      </c>
      <c r="G9015" t="s">
        <v>311</v>
      </c>
      <c r="H9015">
        <v>1744.5</v>
      </c>
      <c r="I9015" t="s">
        <v>505</v>
      </c>
      <c r="J9015" t="s">
        <v>14</v>
      </c>
      <c r="K9015" t="s">
        <v>404</v>
      </c>
    </row>
    <row r="9016" spans="1:11" hidden="1" x14ac:dyDescent="0.35">
      <c r="A9016" t="s">
        <v>422</v>
      </c>
      <c r="B9016" t="s">
        <v>84</v>
      </c>
      <c r="C9016" t="s">
        <v>384</v>
      </c>
      <c r="D9016" t="s">
        <v>78</v>
      </c>
      <c r="E9016">
        <v>2022</v>
      </c>
      <c r="F9016" t="s">
        <v>500</v>
      </c>
      <c r="G9016" t="s">
        <v>311</v>
      </c>
      <c r="H9016">
        <v>208.94</v>
      </c>
      <c r="I9016" t="s">
        <v>505</v>
      </c>
      <c r="J9016" t="s">
        <v>347</v>
      </c>
      <c r="K9016" t="s">
        <v>404</v>
      </c>
    </row>
    <row r="9017" spans="1:11" hidden="1" x14ac:dyDescent="0.35">
      <c r="A9017" t="s">
        <v>422</v>
      </c>
      <c r="B9017" t="s">
        <v>84</v>
      </c>
      <c r="C9017" t="s">
        <v>384</v>
      </c>
      <c r="D9017" t="s">
        <v>78</v>
      </c>
      <c r="E9017">
        <v>2022</v>
      </c>
      <c r="F9017" t="s">
        <v>500</v>
      </c>
      <c r="G9017" t="s">
        <v>311</v>
      </c>
      <c r="H9017">
        <v>3459.2</v>
      </c>
      <c r="I9017" t="s">
        <v>505</v>
      </c>
      <c r="J9017" t="s">
        <v>14</v>
      </c>
      <c r="K9017" t="s">
        <v>404</v>
      </c>
    </row>
    <row r="9018" spans="1:11" hidden="1" x14ac:dyDescent="0.35">
      <c r="A9018" t="s">
        <v>422</v>
      </c>
      <c r="B9018" t="s">
        <v>84</v>
      </c>
      <c r="C9018" t="s">
        <v>384</v>
      </c>
      <c r="D9018" t="s">
        <v>78</v>
      </c>
      <c r="E9018">
        <v>2022</v>
      </c>
      <c r="F9018" t="s">
        <v>500</v>
      </c>
      <c r="G9018" t="s">
        <v>311</v>
      </c>
      <c r="H9018">
        <v>414.32</v>
      </c>
      <c r="I9018" t="s">
        <v>505</v>
      </c>
      <c r="J9018" t="s">
        <v>347</v>
      </c>
      <c r="K9018" t="s">
        <v>404</v>
      </c>
    </row>
    <row r="9019" spans="1:11" hidden="1" x14ac:dyDescent="0.35">
      <c r="A9019" t="s">
        <v>422</v>
      </c>
      <c r="B9019" t="s">
        <v>84</v>
      </c>
      <c r="C9019" t="s">
        <v>384</v>
      </c>
      <c r="D9019" t="s">
        <v>78</v>
      </c>
      <c r="E9019">
        <v>2022</v>
      </c>
      <c r="F9019" t="s">
        <v>506</v>
      </c>
      <c r="G9019" t="s">
        <v>309</v>
      </c>
      <c r="H9019">
        <v>3929.73</v>
      </c>
      <c r="I9019" t="s">
        <v>505</v>
      </c>
      <c r="J9019" t="s">
        <v>347</v>
      </c>
      <c r="K9019" t="s">
        <v>404</v>
      </c>
    </row>
    <row r="9020" spans="1:11" hidden="1" x14ac:dyDescent="0.35">
      <c r="A9020" t="s">
        <v>422</v>
      </c>
      <c r="B9020" t="s">
        <v>84</v>
      </c>
      <c r="C9020" t="s">
        <v>384</v>
      </c>
      <c r="D9020" t="s">
        <v>78</v>
      </c>
      <c r="E9020">
        <v>2022</v>
      </c>
      <c r="F9020" t="s">
        <v>506</v>
      </c>
      <c r="G9020" t="s">
        <v>309</v>
      </c>
      <c r="H9020">
        <v>89.29</v>
      </c>
      <c r="I9020" t="s">
        <v>505</v>
      </c>
      <c r="J9020" t="s">
        <v>347</v>
      </c>
      <c r="K9020" t="s">
        <v>404</v>
      </c>
    </row>
    <row r="9021" spans="1:11" hidden="1" x14ac:dyDescent="0.35">
      <c r="A9021" t="s">
        <v>422</v>
      </c>
      <c r="B9021" t="s">
        <v>84</v>
      </c>
      <c r="C9021" t="s">
        <v>384</v>
      </c>
      <c r="D9021" t="s">
        <v>78</v>
      </c>
      <c r="E9021">
        <v>2022</v>
      </c>
      <c r="F9021" t="s">
        <v>506</v>
      </c>
      <c r="G9021" t="s">
        <v>309</v>
      </c>
      <c r="H9021">
        <v>132.88999999999999</v>
      </c>
      <c r="I9021" t="s">
        <v>505</v>
      </c>
      <c r="J9021" t="s">
        <v>347</v>
      </c>
      <c r="K9021" t="s">
        <v>404</v>
      </c>
    </row>
    <row r="9022" spans="1:11" hidden="1" x14ac:dyDescent="0.35">
      <c r="A9022" t="s">
        <v>422</v>
      </c>
      <c r="B9022" t="s">
        <v>84</v>
      </c>
      <c r="C9022" t="s">
        <v>384</v>
      </c>
      <c r="D9022" t="s">
        <v>78</v>
      </c>
      <c r="E9022">
        <v>2022</v>
      </c>
      <c r="F9022" t="s">
        <v>506</v>
      </c>
      <c r="G9022" t="s">
        <v>309</v>
      </c>
      <c r="H9022">
        <v>263.52</v>
      </c>
      <c r="I9022" t="s">
        <v>505</v>
      </c>
      <c r="J9022" t="s">
        <v>347</v>
      </c>
      <c r="K9022" t="s">
        <v>404</v>
      </c>
    </row>
    <row r="9023" spans="1:11" hidden="1" x14ac:dyDescent="0.35">
      <c r="A9023" t="s">
        <v>422</v>
      </c>
      <c r="B9023" t="s">
        <v>84</v>
      </c>
      <c r="C9023" t="s">
        <v>384</v>
      </c>
      <c r="D9023" t="s">
        <v>78</v>
      </c>
      <c r="E9023">
        <v>2022</v>
      </c>
      <c r="F9023" t="s">
        <v>71</v>
      </c>
      <c r="G9023" t="s">
        <v>310</v>
      </c>
      <c r="H9023">
        <v>313.75</v>
      </c>
      <c r="I9023" t="s">
        <v>505</v>
      </c>
      <c r="J9023" t="s">
        <v>347</v>
      </c>
      <c r="K9023" t="s">
        <v>404</v>
      </c>
    </row>
    <row r="9024" spans="1:11" hidden="1" x14ac:dyDescent="0.35">
      <c r="A9024" t="s">
        <v>422</v>
      </c>
      <c r="B9024" t="s">
        <v>84</v>
      </c>
      <c r="C9024" t="s">
        <v>384</v>
      </c>
      <c r="D9024" t="s">
        <v>78</v>
      </c>
      <c r="E9024">
        <v>2022</v>
      </c>
      <c r="F9024" t="s">
        <v>71</v>
      </c>
      <c r="G9024" t="s">
        <v>310</v>
      </c>
      <c r="H9024">
        <v>7.14</v>
      </c>
      <c r="I9024" t="s">
        <v>505</v>
      </c>
      <c r="J9024" t="s">
        <v>347</v>
      </c>
      <c r="K9024" t="s">
        <v>404</v>
      </c>
    </row>
    <row r="9025" spans="1:11" hidden="1" x14ac:dyDescent="0.35">
      <c r="A9025" t="s">
        <v>422</v>
      </c>
      <c r="B9025" t="s">
        <v>84</v>
      </c>
      <c r="C9025" t="s">
        <v>384</v>
      </c>
      <c r="D9025" t="s">
        <v>78</v>
      </c>
      <c r="E9025">
        <v>2022</v>
      </c>
      <c r="F9025" t="s">
        <v>71</v>
      </c>
      <c r="G9025" t="s">
        <v>310</v>
      </c>
      <c r="H9025">
        <v>10.61</v>
      </c>
      <c r="I9025" t="s">
        <v>505</v>
      </c>
      <c r="J9025" t="s">
        <v>347</v>
      </c>
      <c r="K9025" t="s">
        <v>404</v>
      </c>
    </row>
    <row r="9026" spans="1:11" hidden="1" x14ac:dyDescent="0.35">
      <c r="A9026" t="s">
        <v>422</v>
      </c>
      <c r="B9026" t="s">
        <v>84</v>
      </c>
      <c r="C9026" t="s">
        <v>384</v>
      </c>
      <c r="D9026" t="s">
        <v>78</v>
      </c>
      <c r="E9026">
        <v>2022</v>
      </c>
      <c r="F9026" t="s">
        <v>71</v>
      </c>
      <c r="G9026" t="s">
        <v>310</v>
      </c>
      <c r="H9026">
        <v>21.04</v>
      </c>
      <c r="I9026" t="s">
        <v>505</v>
      </c>
      <c r="J9026" t="s">
        <v>347</v>
      </c>
      <c r="K9026" t="s">
        <v>404</v>
      </c>
    </row>
    <row r="9027" spans="1:11" hidden="1" x14ac:dyDescent="0.35">
      <c r="A9027" t="s">
        <v>422</v>
      </c>
      <c r="B9027" t="s">
        <v>84</v>
      </c>
      <c r="C9027" t="s">
        <v>384</v>
      </c>
      <c r="D9027" t="s">
        <v>78</v>
      </c>
      <c r="E9027">
        <v>2022</v>
      </c>
      <c r="F9027" t="s">
        <v>148</v>
      </c>
      <c r="G9027" t="s">
        <v>308</v>
      </c>
      <c r="H9027">
        <v>45.09</v>
      </c>
      <c r="I9027" t="s">
        <v>505</v>
      </c>
      <c r="J9027" t="s">
        <v>347</v>
      </c>
      <c r="K9027" t="s">
        <v>404</v>
      </c>
    </row>
    <row r="9028" spans="1:11" hidden="1" x14ac:dyDescent="0.35">
      <c r="A9028" t="s">
        <v>422</v>
      </c>
      <c r="B9028" t="s">
        <v>84</v>
      </c>
      <c r="C9028" t="s">
        <v>384</v>
      </c>
      <c r="D9028" t="s">
        <v>78</v>
      </c>
      <c r="E9028">
        <v>2022</v>
      </c>
      <c r="F9028" t="s">
        <v>148</v>
      </c>
      <c r="G9028" t="s">
        <v>308</v>
      </c>
      <c r="H9028">
        <v>1.03</v>
      </c>
      <c r="I9028" t="s">
        <v>505</v>
      </c>
      <c r="J9028" t="s">
        <v>347</v>
      </c>
      <c r="K9028" t="s">
        <v>404</v>
      </c>
    </row>
    <row r="9029" spans="1:11" hidden="1" x14ac:dyDescent="0.35">
      <c r="A9029" t="s">
        <v>422</v>
      </c>
      <c r="B9029" t="s">
        <v>84</v>
      </c>
      <c r="C9029" t="s">
        <v>384</v>
      </c>
      <c r="D9029" t="s">
        <v>78</v>
      </c>
      <c r="E9029">
        <v>2022</v>
      </c>
      <c r="F9029" t="s">
        <v>148</v>
      </c>
      <c r="G9029" t="s">
        <v>308</v>
      </c>
      <c r="H9029">
        <v>1.52</v>
      </c>
      <c r="I9029" t="s">
        <v>505</v>
      </c>
      <c r="J9029" t="s">
        <v>347</v>
      </c>
      <c r="K9029" t="s">
        <v>404</v>
      </c>
    </row>
    <row r="9030" spans="1:11" hidden="1" x14ac:dyDescent="0.35">
      <c r="A9030" t="s">
        <v>422</v>
      </c>
      <c r="B9030" t="s">
        <v>84</v>
      </c>
      <c r="C9030" t="s">
        <v>384</v>
      </c>
      <c r="D9030" t="s">
        <v>78</v>
      </c>
      <c r="E9030">
        <v>2022</v>
      </c>
      <c r="F9030" t="s">
        <v>148</v>
      </c>
      <c r="G9030" t="s">
        <v>308</v>
      </c>
      <c r="H9030">
        <v>3.03</v>
      </c>
      <c r="I9030" t="s">
        <v>505</v>
      </c>
      <c r="J9030" t="s">
        <v>347</v>
      </c>
      <c r="K9030" t="s">
        <v>404</v>
      </c>
    </row>
    <row r="9031" spans="1:11" hidden="1" x14ac:dyDescent="0.35">
      <c r="A9031" t="s">
        <v>422</v>
      </c>
      <c r="B9031" t="s">
        <v>84</v>
      </c>
      <c r="C9031" t="s">
        <v>384</v>
      </c>
      <c r="D9031" t="s">
        <v>78</v>
      </c>
      <c r="E9031">
        <v>2022</v>
      </c>
      <c r="F9031" t="s">
        <v>156</v>
      </c>
      <c r="G9031" t="s">
        <v>307</v>
      </c>
      <c r="H9031">
        <v>121.03</v>
      </c>
      <c r="I9031" t="s">
        <v>505</v>
      </c>
      <c r="J9031" t="s">
        <v>14</v>
      </c>
      <c r="K9031" t="s">
        <v>404</v>
      </c>
    </row>
    <row r="9032" spans="1:11" hidden="1" x14ac:dyDescent="0.35">
      <c r="A9032" t="s">
        <v>422</v>
      </c>
      <c r="B9032" t="s">
        <v>84</v>
      </c>
      <c r="C9032" t="s">
        <v>384</v>
      </c>
      <c r="D9032" t="s">
        <v>78</v>
      </c>
      <c r="E9032">
        <v>2022</v>
      </c>
      <c r="F9032" t="s">
        <v>156</v>
      </c>
      <c r="G9032" t="s">
        <v>307</v>
      </c>
      <c r="H9032">
        <v>257.45999999999998</v>
      </c>
      <c r="I9032" t="s">
        <v>505</v>
      </c>
      <c r="J9032" t="s">
        <v>347</v>
      </c>
      <c r="K9032" t="s">
        <v>404</v>
      </c>
    </row>
    <row r="9033" spans="1:11" hidden="1" x14ac:dyDescent="0.35">
      <c r="A9033" t="s">
        <v>422</v>
      </c>
      <c r="B9033" t="s">
        <v>84</v>
      </c>
      <c r="C9033" t="s">
        <v>384</v>
      </c>
      <c r="D9033" t="s">
        <v>78</v>
      </c>
      <c r="E9033">
        <v>2022</v>
      </c>
      <c r="F9033" t="s">
        <v>156</v>
      </c>
      <c r="G9033" t="s">
        <v>307</v>
      </c>
      <c r="H9033">
        <v>2.75</v>
      </c>
      <c r="I9033" t="s">
        <v>505</v>
      </c>
      <c r="J9033" t="s">
        <v>14</v>
      </c>
      <c r="K9033" t="s">
        <v>404</v>
      </c>
    </row>
    <row r="9034" spans="1:11" hidden="1" x14ac:dyDescent="0.35">
      <c r="A9034" t="s">
        <v>422</v>
      </c>
      <c r="B9034" t="s">
        <v>84</v>
      </c>
      <c r="C9034" t="s">
        <v>384</v>
      </c>
      <c r="D9034" t="s">
        <v>78</v>
      </c>
      <c r="E9034">
        <v>2022</v>
      </c>
      <c r="F9034" t="s">
        <v>156</v>
      </c>
      <c r="G9034" t="s">
        <v>307</v>
      </c>
      <c r="H9034">
        <v>5.85</v>
      </c>
      <c r="I9034" t="s">
        <v>505</v>
      </c>
      <c r="J9034" t="s">
        <v>347</v>
      </c>
      <c r="K9034" t="s">
        <v>404</v>
      </c>
    </row>
    <row r="9035" spans="1:11" hidden="1" x14ac:dyDescent="0.35">
      <c r="A9035" t="s">
        <v>422</v>
      </c>
      <c r="B9035" t="s">
        <v>84</v>
      </c>
      <c r="C9035" t="s">
        <v>384</v>
      </c>
      <c r="D9035" t="s">
        <v>78</v>
      </c>
      <c r="E9035">
        <v>2022</v>
      </c>
      <c r="F9035" t="s">
        <v>156</v>
      </c>
      <c r="G9035" t="s">
        <v>307</v>
      </c>
      <c r="H9035">
        <v>4.09</v>
      </c>
      <c r="I9035" t="s">
        <v>505</v>
      </c>
      <c r="J9035" t="s">
        <v>14</v>
      </c>
      <c r="K9035" t="s">
        <v>404</v>
      </c>
    </row>
    <row r="9036" spans="1:11" hidden="1" x14ac:dyDescent="0.35">
      <c r="A9036" t="s">
        <v>422</v>
      </c>
      <c r="B9036" t="s">
        <v>84</v>
      </c>
      <c r="C9036" t="s">
        <v>384</v>
      </c>
      <c r="D9036" t="s">
        <v>78</v>
      </c>
      <c r="E9036">
        <v>2022</v>
      </c>
      <c r="F9036" t="s">
        <v>156</v>
      </c>
      <c r="G9036" t="s">
        <v>307</v>
      </c>
      <c r="H9036">
        <v>8.6999999999999993</v>
      </c>
      <c r="I9036" t="s">
        <v>505</v>
      </c>
      <c r="J9036" t="s">
        <v>347</v>
      </c>
      <c r="K9036" t="s">
        <v>404</v>
      </c>
    </row>
    <row r="9037" spans="1:11" hidden="1" x14ac:dyDescent="0.35">
      <c r="A9037" t="s">
        <v>422</v>
      </c>
      <c r="B9037" t="s">
        <v>84</v>
      </c>
      <c r="C9037" t="s">
        <v>384</v>
      </c>
      <c r="D9037" t="s">
        <v>78</v>
      </c>
      <c r="E9037">
        <v>2022</v>
      </c>
      <c r="F9037" t="s">
        <v>156</v>
      </c>
      <c r="G9037" t="s">
        <v>307</v>
      </c>
      <c r="H9037">
        <v>8.11</v>
      </c>
      <c r="I9037" t="s">
        <v>505</v>
      </c>
      <c r="J9037" t="s">
        <v>14</v>
      </c>
      <c r="K9037" t="s">
        <v>404</v>
      </c>
    </row>
    <row r="9038" spans="1:11" hidden="1" x14ac:dyDescent="0.35">
      <c r="A9038" t="s">
        <v>422</v>
      </c>
      <c r="B9038" t="s">
        <v>84</v>
      </c>
      <c r="C9038" t="s">
        <v>384</v>
      </c>
      <c r="D9038" t="s">
        <v>78</v>
      </c>
      <c r="E9038">
        <v>2022</v>
      </c>
      <c r="F9038" t="s">
        <v>156</v>
      </c>
      <c r="G9038" t="s">
        <v>307</v>
      </c>
      <c r="H9038">
        <v>17.25</v>
      </c>
      <c r="I9038" t="s">
        <v>505</v>
      </c>
      <c r="J9038" t="s">
        <v>347</v>
      </c>
      <c r="K9038" t="s">
        <v>404</v>
      </c>
    </row>
    <row r="9039" spans="1:11" hidden="1" x14ac:dyDescent="0.35">
      <c r="A9039" t="s">
        <v>422</v>
      </c>
      <c r="B9039" t="s">
        <v>84</v>
      </c>
      <c r="C9039" t="s">
        <v>384</v>
      </c>
      <c r="D9039" t="s">
        <v>78</v>
      </c>
      <c r="E9039">
        <v>2022</v>
      </c>
      <c r="F9039" t="s">
        <v>500</v>
      </c>
      <c r="G9039" t="s">
        <v>311</v>
      </c>
      <c r="H9039">
        <v>140096.92000000001</v>
      </c>
      <c r="I9039" t="s">
        <v>505</v>
      </c>
      <c r="J9039" t="s">
        <v>14</v>
      </c>
      <c r="K9039" t="s">
        <v>413</v>
      </c>
    </row>
    <row r="9040" spans="1:11" hidden="1" x14ac:dyDescent="0.35">
      <c r="A9040" t="s">
        <v>422</v>
      </c>
      <c r="B9040" t="s">
        <v>84</v>
      </c>
      <c r="C9040" t="s">
        <v>384</v>
      </c>
      <c r="D9040" t="s">
        <v>78</v>
      </c>
      <c r="E9040">
        <v>2022</v>
      </c>
      <c r="F9040" t="s">
        <v>500</v>
      </c>
      <c r="G9040" t="s">
        <v>311</v>
      </c>
      <c r="H9040">
        <v>20011.060000000001</v>
      </c>
      <c r="I9040" t="s">
        <v>505</v>
      </c>
      <c r="J9040" t="s">
        <v>347</v>
      </c>
      <c r="K9040" t="s">
        <v>413</v>
      </c>
    </row>
    <row r="9041" spans="1:11" hidden="1" x14ac:dyDescent="0.35">
      <c r="A9041" t="s">
        <v>422</v>
      </c>
      <c r="B9041" t="s">
        <v>84</v>
      </c>
      <c r="C9041" t="s">
        <v>384</v>
      </c>
      <c r="D9041" t="s">
        <v>78</v>
      </c>
      <c r="E9041">
        <v>2022</v>
      </c>
      <c r="F9041" t="s">
        <v>500</v>
      </c>
      <c r="G9041" t="s">
        <v>311</v>
      </c>
      <c r="H9041">
        <v>3183.23</v>
      </c>
      <c r="I9041" t="s">
        <v>505</v>
      </c>
      <c r="J9041" t="s">
        <v>14</v>
      </c>
      <c r="K9041" t="s">
        <v>413</v>
      </c>
    </row>
    <row r="9042" spans="1:11" hidden="1" x14ac:dyDescent="0.35">
      <c r="A9042" t="s">
        <v>422</v>
      </c>
      <c r="B9042" t="s">
        <v>84</v>
      </c>
      <c r="C9042" t="s">
        <v>384</v>
      </c>
      <c r="D9042" t="s">
        <v>78</v>
      </c>
      <c r="E9042">
        <v>2022</v>
      </c>
      <c r="F9042" t="s">
        <v>500</v>
      </c>
      <c r="G9042" t="s">
        <v>311</v>
      </c>
      <c r="H9042">
        <v>454.68</v>
      </c>
      <c r="I9042" t="s">
        <v>505</v>
      </c>
      <c r="J9042" t="s">
        <v>347</v>
      </c>
      <c r="K9042" t="s">
        <v>413</v>
      </c>
    </row>
    <row r="9043" spans="1:11" hidden="1" x14ac:dyDescent="0.35">
      <c r="A9043" t="s">
        <v>422</v>
      </c>
      <c r="B9043" t="s">
        <v>84</v>
      </c>
      <c r="C9043" t="s">
        <v>384</v>
      </c>
      <c r="D9043" t="s">
        <v>78</v>
      </c>
      <c r="E9043">
        <v>2022</v>
      </c>
      <c r="F9043" t="s">
        <v>500</v>
      </c>
      <c r="G9043" t="s">
        <v>311</v>
      </c>
      <c r="H9043">
        <v>4737.67</v>
      </c>
      <c r="I9043" t="s">
        <v>505</v>
      </c>
      <c r="J9043" t="s">
        <v>14</v>
      </c>
      <c r="K9043" t="s">
        <v>413</v>
      </c>
    </row>
    <row r="9044" spans="1:11" hidden="1" x14ac:dyDescent="0.35">
      <c r="A9044" t="s">
        <v>422</v>
      </c>
      <c r="B9044" t="s">
        <v>84</v>
      </c>
      <c r="C9044" t="s">
        <v>384</v>
      </c>
      <c r="D9044" t="s">
        <v>78</v>
      </c>
      <c r="E9044">
        <v>2022</v>
      </c>
      <c r="F9044" t="s">
        <v>500</v>
      </c>
      <c r="G9044" t="s">
        <v>311</v>
      </c>
      <c r="H9044">
        <v>676.72</v>
      </c>
      <c r="I9044" t="s">
        <v>505</v>
      </c>
      <c r="J9044" t="s">
        <v>347</v>
      </c>
      <c r="K9044" t="s">
        <v>413</v>
      </c>
    </row>
    <row r="9045" spans="1:11" hidden="1" x14ac:dyDescent="0.35">
      <c r="A9045" t="s">
        <v>422</v>
      </c>
      <c r="B9045" t="s">
        <v>84</v>
      </c>
      <c r="C9045" t="s">
        <v>384</v>
      </c>
      <c r="D9045" t="s">
        <v>78</v>
      </c>
      <c r="E9045">
        <v>2022</v>
      </c>
      <c r="F9045" t="s">
        <v>500</v>
      </c>
      <c r="G9045" t="s">
        <v>311</v>
      </c>
      <c r="H9045">
        <v>9394.43</v>
      </c>
      <c r="I9045" t="s">
        <v>505</v>
      </c>
      <c r="J9045" t="s">
        <v>14</v>
      </c>
      <c r="K9045" t="s">
        <v>413</v>
      </c>
    </row>
    <row r="9046" spans="1:11" hidden="1" x14ac:dyDescent="0.35">
      <c r="A9046" t="s">
        <v>422</v>
      </c>
      <c r="B9046" t="s">
        <v>84</v>
      </c>
      <c r="C9046" t="s">
        <v>384</v>
      </c>
      <c r="D9046" t="s">
        <v>78</v>
      </c>
      <c r="E9046">
        <v>2022</v>
      </c>
      <c r="F9046" t="s">
        <v>500</v>
      </c>
      <c r="G9046" t="s">
        <v>311</v>
      </c>
      <c r="H9046">
        <v>1341.88</v>
      </c>
      <c r="I9046" t="s">
        <v>505</v>
      </c>
      <c r="J9046" t="s">
        <v>347</v>
      </c>
      <c r="K9046" t="s">
        <v>413</v>
      </c>
    </row>
    <row r="9047" spans="1:11" hidden="1" x14ac:dyDescent="0.35">
      <c r="A9047" t="s">
        <v>422</v>
      </c>
      <c r="B9047" t="s">
        <v>84</v>
      </c>
      <c r="C9047" t="s">
        <v>384</v>
      </c>
      <c r="D9047" t="s">
        <v>78</v>
      </c>
      <c r="E9047">
        <v>2022</v>
      </c>
      <c r="F9047" t="s">
        <v>506</v>
      </c>
      <c r="G9047" t="s">
        <v>309</v>
      </c>
      <c r="H9047">
        <v>3110.1</v>
      </c>
      <c r="I9047" t="s">
        <v>505</v>
      </c>
      <c r="J9047" t="s">
        <v>14</v>
      </c>
      <c r="K9047" t="s">
        <v>413</v>
      </c>
    </row>
    <row r="9048" spans="1:11" hidden="1" x14ac:dyDescent="0.35">
      <c r="A9048" t="s">
        <v>422</v>
      </c>
      <c r="B9048" t="s">
        <v>84</v>
      </c>
      <c r="C9048" t="s">
        <v>384</v>
      </c>
      <c r="D9048" t="s">
        <v>78</v>
      </c>
      <c r="E9048">
        <v>2022</v>
      </c>
      <c r="F9048" t="s">
        <v>506</v>
      </c>
      <c r="G9048" t="s">
        <v>309</v>
      </c>
      <c r="H9048">
        <v>19122.27</v>
      </c>
      <c r="I9048" t="s">
        <v>505</v>
      </c>
      <c r="J9048" t="s">
        <v>347</v>
      </c>
      <c r="K9048" t="s">
        <v>413</v>
      </c>
    </row>
    <row r="9049" spans="1:11" hidden="1" x14ac:dyDescent="0.35">
      <c r="A9049" t="s">
        <v>422</v>
      </c>
      <c r="B9049" t="s">
        <v>84</v>
      </c>
      <c r="C9049" t="s">
        <v>384</v>
      </c>
      <c r="D9049" t="s">
        <v>78</v>
      </c>
      <c r="E9049">
        <v>2022</v>
      </c>
      <c r="F9049" t="s">
        <v>506</v>
      </c>
      <c r="G9049" t="s">
        <v>309</v>
      </c>
      <c r="H9049">
        <v>70.67</v>
      </c>
      <c r="I9049" t="s">
        <v>505</v>
      </c>
      <c r="J9049" t="s">
        <v>14</v>
      </c>
      <c r="K9049" t="s">
        <v>413</v>
      </c>
    </row>
    <row r="9050" spans="1:11" hidden="1" x14ac:dyDescent="0.35">
      <c r="A9050" t="s">
        <v>422</v>
      </c>
      <c r="B9050" t="s">
        <v>84</v>
      </c>
      <c r="C9050" t="s">
        <v>384</v>
      </c>
      <c r="D9050" t="s">
        <v>78</v>
      </c>
      <c r="E9050">
        <v>2022</v>
      </c>
      <c r="F9050" t="s">
        <v>506</v>
      </c>
      <c r="G9050" t="s">
        <v>309</v>
      </c>
      <c r="H9050">
        <v>434.49</v>
      </c>
      <c r="I9050" t="s">
        <v>505</v>
      </c>
      <c r="J9050" t="s">
        <v>347</v>
      </c>
      <c r="K9050" t="s">
        <v>413</v>
      </c>
    </row>
    <row r="9051" spans="1:11" hidden="1" x14ac:dyDescent="0.35">
      <c r="A9051" t="s">
        <v>422</v>
      </c>
      <c r="B9051" t="s">
        <v>84</v>
      </c>
      <c r="C9051" t="s">
        <v>384</v>
      </c>
      <c r="D9051" t="s">
        <v>78</v>
      </c>
      <c r="E9051">
        <v>2022</v>
      </c>
      <c r="F9051" t="s">
        <v>506</v>
      </c>
      <c r="G9051" t="s">
        <v>309</v>
      </c>
      <c r="H9051">
        <v>105.17</v>
      </c>
      <c r="I9051" t="s">
        <v>505</v>
      </c>
      <c r="J9051" t="s">
        <v>14</v>
      </c>
      <c r="K9051" t="s">
        <v>413</v>
      </c>
    </row>
    <row r="9052" spans="1:11" hidden="1" x14ac:dyDescent="0.35">
      <c r="A9052" t="s">
        <v>422</v>
      </c>
      <c r="B9052" t="s">
        <v>84</v>
      </c>
      <c r="C9052" t="s">
        <v>384</v>
      </c>
      <c r="D9052" t="s">
        <v>78</v>
      </c>
      <c r="E9052">
        <v>2022</v>
      </c>
      <c r="F9052" t="s">
        <v>506</v>
      </c>
      <c r="G9052" t="s">
        <v>309</v>
      </c>
      <c r="H9052">
        <v>646.66999999999996</v>
      </c>
      <c r="I9052" t="s">
        <v>505</v>
      </c>
      <c r="J9052" t="s">
        <v>347</v>
      </c>
      <c r="K9052" t="s">
        <v>413</v>
      </c>
    </row>
    <row r="9053" spans="1:11" hidden="1" x14ac:dyDescent="0.35">
      <c r="A9053" t="s">
        <v>422</v>
      </c>
      <c r="B9053" t="s">
        <v>84</v>
      </c>
      <c r="C9053" t="s">
        <v>384</v>
      </c>
      <c r="D9053" t="s">
        <v>78</v>
      </c>
      <c r="E9053">
        <v>2022</v>
      </c>
      <c r="F9053" t="s">
        <v>506</v>
      </c>
      <c r="G9053" t="s">
        <v>309</v>
      </c>
      <c r="H9053">
        <v>208.54</v>
      </c>
      <c r="I9053" t="s">
        <v>505</v>
      </c>
      <c r="J9053" t="s">
        <v>14</v>
      </c>
      <c r="K9053" t="s">
        <v>413</v>
      </c>
    </row>
    <row r="9054" spans="1:11" hidden="1" x14ac:dyDescent="0.35">
      <c r="A9054" t="s">
        <v>422</v>
      </c>
      <c r="B9054" t="s">
        <v>84</v>
      </c>
      <c r="C9054" t="s">
        <v>384</v>
      </c>
      <c r="D9054" t="s">
        <v>78</v>
      </c>
      <c r="E9054">
        <v>2022</v>
      </c>
      <c r="F9054" t="s">
        <v>506</v>
      </c>
      <c r="G9054" t="s">
        <v>309</v>
      </c>
      <c r="H9054">
        <v>1282.28</v>
      </c>
      <c r="I9054" t="s">
        <v>505</v>
      </c>
      <c r="J9054" t="s">
        <v>347</v>
      </c>
      <c r="K9054" t="s">
        <v>413</v>
      </c>
    </row>
    <row r="9055" spans="1:11" hidden="1" x14ac:dyDescent="0.35">
      <c r="A9055" t="s">
        <v>422</v>
      </c>
      <c r="B9055" t="s">
        <v>84</v>
      </c>
      <c r="C9055" t="s">
        <v>384</v>
      </c>
      <c r="D9055" t="s">
        <v>78</v>
      </c>
      <c r="E9055">
        <v>2022</v>
      </c>
      <c r="F9055" t="s">
        <v>71</v>
      </c>
      <c r="G9055" t="s">
        <v>310</v>
      </c>
      <c r="H9055">
        <v>3714.64</v>
      </c>
      <c r="I9055" t="s">
        <v>505</v>
      </c>
      <c r="J9055" t="s">
        <v>347</v>
      </c>
      <c r="K9055" t="s">
        <v>413</v>
      </c>
    </row>
    <row r="9056" spans="1:11" hidden="1" x14ac:dyDescent="0.35">
      <c r="A9056" t="s">
        <v>422</v>
      </c>
      <c r="B9056" t="s">
        <v>84</v>
      </c>
      <c r="C9056" t="s">
        <v>384</v>
      </c>
      <c r="D9056" t="s">
        <v>78</v>
      </c>
      <c r="E9056">
        <v>2022</v>
      </c>
      <c r="F9056" t="s">
        <v>71</v>
      </c>
      <c r="G9056" t="s">
        <v>310</v>
      </c>
      <c r="H9056">
        <v>84.41</v>
      </c>
      <c r="I9056" t="s">
        <v>505</v>
      </c>
      <c r="J9056" t="s">
        <v>347</v>
      </c>
      <c r="K9056" t="s">
        <v>413</v>
      </c>
    </row>
    <row r="9057" spans="1:11" hidden="1" x14ac:dyDescent="0.35">
      <c r="A9057" t="s">
        <v>422</v>
      </c>
      <c r="B9057" t="s">
        <v>84</v>
      </c>
      <c r="C9057" t="s">
        <v>384</v>
      </c>
      <c r="D9057" t="s">
        <v>78</v>
      </c>
      <c r="E9057">
        <v>2022</v>
      </c>
      <c r="F9057" t="s">
        <v>71</v>
      </c>
      <c r="G9057" t="s">
        <v>310</v>
      </c>
      <c r="H9057">
        <v>125.63</v>
      </c>
      <c r="I9057" t="s">
        <v>505</v>
      </c>
      <c r="J9057" t="s">
        <v>347</v>
      </c>
      <c r="K9057" t="s">
        <v>413</v>
      </c>
    </row>
    <row r="9058" spans="1:11" hidden="1" x14ac:dyDescent="0.35">
      <c r="A9058" t="s">
        <v>422</v>
      </c>
      <c r="B9058" t="s">
        <v>84</v>
      </c>
      <c r="C9058" t="s">
        <v>384</v>
      </c>
      <c r="D9058" t="s">
        <v>78</v>
      </c>
      <c r="E9058">
        <v>2022</v>
      </c>
      <c r="F9058" t="s">
        <v>71</v>
      </c>
      <c r="G9058" t="s">
        <v>310</v>
      </c>
      <c r="H9058">
        <v>249.09</v>
      </c>
      <c r="I9058" t="s">
        <v>505</v>
      </c>
      <c r="J9058" t="s">
        <v>347</v>
      </c>
      <c r="K9058" t="s">
        <v>413</v>
      </c>
    </row>
    <row r="9059" spans="1:11" hidden="1" x14ac:dyDescent="0.35">
      <c r="A9059" t="s">
        <v>422</v>
      </c>
      <c r="B9059" t="s">
        <v>84</v>
      </c>
      <c r="C9059" t="s">
        <v>384</v>
      </c>
      <c r="D9059" t="s">
        <v>78</v>
      </c>
      <c r="E9059">
        <v>2022</v>
      </c>
      <c r="F9059" t="s">
        <v>148</v>
      </c>
      <c r="G9059" t="s">
        <v>308</v>
      </c>
      <c r="H9059">
        <v>45.09</v>
      </c>
      <c r="I9059" t="s">
        <v>505</v>
      </c>
      <c r="J9059" t="s">
        <v>347</v>
      </c>
      <c r="K9059" t="s">
        <v>413</v>
      </c>
    </row>
    <row r="9060" spans="1:11" hidden="1" x14ac:dyDescent="0.35">
      <c r="A9060" t="s">
        <v>422</v>
      </c>
      <c r="B9060" t="s">
        <v>84</v>
      </c>
      <c r="C9060" t="s">
        <v>384</v>
      </c>
      <c r="D9060" t="s">
        <v>78</v>
      </c>
      <c r="E9060">
        <v>2022</v>
      </c>
      <c r="F9060" t="s">
        <v>148</v>
      </c>
      <c r="G9060" t="s">
        <v>308</v>
      </c>
      <c r="H9060">
        <v>1.03</v>
      </c>
      <c r="I9060" t="s">
        <v>505</v>
      </c>
      <c r="J9060" t="s">
        <v>347</v>
      </c>
      <c r="K9060" t="s">
        <v>413</v>
      </c>
    </row>
    <row r="9061" spans="1:11" hidden="1" x14ac:dyDescent="0.35">
      <c r="A9061" t="s">
        <v>422</v>
      </c>
      <c r="B9061" t="s">
        <v>84</v>
      </c>
      <c r="C9061" t="s">
        <v>384</v>
      </c>
      <c r="D9061" t="s">
        <v>78</v>
      </c>
      <c r="E9061">
        <v>2022</v>
      </c>
      <c r="F9061" t="s">
        <v>148</v>
      </c>
      <c r="G9061" t="s">
        <v>308</v>
      </c>
      <c r="H9061">
        <v>1.52</v>
      </c>
      <c r="I9061" t="s">
        <v>505</v>
      </c>
      <c r="J9061" t="s">
        <v>347</v>
      </c>
      <c r="K9061" t="s">
        <v>413</v>
      </c>
    </row>
    <row r="9062" spans="1:11" hidden="1" x14ac:dyDescent="0.35">
      <c r="A9062" t="s">
        <v>422</v>
      </c>
      <c r="B9062" t="s">
        <v>84</v>
      </c>
      <c r="C9062" t="s">
        <v>384</v>
      </c>
      <c r="D9062" t="s">
        <v>78</v>
      </c>
      <c r="E9062">
        <v>2022</v>
      </c>
      <c r="F9062" t="s">
        <v>148</v>
      </c>
      <c r="G9062" t="s">
        <v>308</v>
      </c>
      <c r="H9062">
        <v>3.03</v>
      </c>
      <c r="I9062" t="s">
        <v>505</v>
      </c>
      <c r="J9062" t="s">
        <v>347</v>
      </c>
      <c r="K9062" t="s">
        <v>413</v>
      </c>
    </row>
    <row r="9063" spans="1:11" hidden="1" x14ac:dyDescent="0.35">
      <c r="A9063" t="s">
        <v>422</v>
      </c>
      <c r="B9063" t="s">
        <v>84</v>
      </c>
      <c r="C9063" t="s">
        <v>384</v>
      </c>
      <c r="D9063" t="s">
        <v>78</v>
      </c>
      <c r="E9063">
        <v>2022</v>
      </c>
      <c r="F9063" t="s">
        <v>156</v>
      </c>
      <c r="G9063" t="s">
        <v>307</v>
      </c>
      <c r="H9063">
        <v>210.45</v>
      </c>
      <c r="I9063" t="s">
        <v>505</v>
      </c>
      <c r="J9063" t="s">
        <v>14</v>
      </c>
      <c r="K9063" t="s">
        <v>413</v>
      </c>
    </row>
    <row r="9064" spans="1:11" hidden="1" x14ac:dyDescent="0.35">
      <c r="A9064" t="s">
        <v>422</v>
      </c>
      <c r="B9064" t="s">
        <v>84</v>
      </c>
      <c r="C9064" t="s">
        <v>384</v>
      </c>
      <c r="D9064" t="s">
        <v>78</v>
      </c>
      <c r="E9064">
        <v>2022</v>
      </c>
      <c r="F9064" t="s">
        <v>156</v>
      </c>
      <c r="G9064" t="s">
        <v>307</v>
      </c>
      <c r="H9064">
        <v>506.89</v>
      </c>
      <c r="I9064" t="s">
        <v>505</v>
      </c>
      <c r="J9064" t="s">
        <v>347</v>
      </c>
      <c r="K9064" t="s">
        <v>413</v>
      </c>
    </row>
    <row r="9065" spans="1:11" hidden="1" x14ac:dyDescent="0.35">
      <c r="A9065" t="s">
        <v>422</v>
      </c>
      <c r="B9065" t="s">
        <v>84</v>
      </c>
      <c r="C9065" t="s">
        <v>384</v>
      </c>
      <c r="D9065" t="s">
        <v>78</v>
      </c>
      <c r="E9065">
        <v>2022</v>
      </c>
      <c r="F9065" t="s">
        <v>156</v>
      </c>
      <c r="G9065" t="s">
        <v>307</v>
      </c>
      <c r="H9065">
        <v>4.79</v>
      </c>
      <c r="I9065" t="s">
        <v>505</v>
      </c>
      <c r="J9065" t="s">
        <v>14</v>
      </c>
      <c r="K9065" t="s">
        <v>413</v>
      </c>
    </row>
    <row r="9066" spans="1:11" hidden="1" x14ac:dyDescent="0.35">
      <c r="A9066" t="s">
        <v>422</v>
      </c>
      <c r="B9066" t="s">
        <v>84</v>
      </c>
      <c r="C9066" t="s">
        <v>384</v>
      </c>
      <c r="D9066" t="s">
        <v>78</v>
      </c>
      <c r="E9066">
        <v>2022</v>
      </c>
      <c r="F9066" t="s">
        <v>156</v>
      </c>
      <c r="G9066" t="s">
        <v>307</v>
      </c>
      <c r="H9066">
        <v>11.51</v>
      </c>
      <c r="I9066" t="s">
        <v>505</v>
      </c>
      <c r="J9066" t="s">
        <v>347</v>
      </c>
      <c r="K9066" t="s">
        <v>413</v>
      </c>
    </row>
    <row r="9067" spans="1:11" hidden="1" x14ac:dyDescent="0.35">
      <c r="A9067" t="s">
        <v>422</v>
      </c>
      <c r="B9067" t="s">
        <v>84</v>
      </c>
      <c r="C9067" t="s">
        <v>384</v>
      </c>
      <c r="D9067" t="s">
        <v>78</v>
      </c>
      <c r="E9067">
        <v>2022</v>
      </c>
      <c r="F9067" t="s">
        <v>156</v>
      </c>
      <c r="G9067" t="s">
        <v>307</v>
      </c>
      <c r="H9067">
        <v>7.12</v>
      </c>
      <c r="I9067" t="s">
        <v>505</v>
      </c>
      <c r="J9067" t="s">
        <v>14</v>
      </c>
      <c r="K9067" t="s">
        <v>413</v>
      </c>
    </row>
    <row r="9068" spans="1:11" hidden="1" x14ac:dyDescent="0.35">
      <c r="A9068" t="s">
        <v>422</v>
      </c>
      <c r="B9068" t="s">
        <v>84</v>
      </c>
      <c r="C9068" t="s">
        <v>384</v>
      </c>
      <c r="D9068" t="s">
        <v>78</v>
      </c>
      <c r="E9068">
        <v>2022</v>
      </c>
      <c r="F9068" t="s">
        <v>156</v>
      </c>
      <c r="G9068" t="s">
        <v>307</v>
      </c>
      <c r="H9068">
        <v>17.14</v>
      </c>
      <c r="I9068" t="s">
        <v>505</v>
      </c>
      <c r="J9068" t="s">
        <v>347</v>
      </c>
      <c r="K9068" t="s">
        <v>413</v>
      </c>
    </row>
    <row r="9069" spans="1:11" hidden="1" x14ac:dyDescent="0.35">
      <c r="A9069" t="s">
        <v>422</v>
      </c>
      <c r="B9069" t="s">
        <v>84</v>
      </c>
      <c r="C9069" t="s">
        <v>384</v>
      </c>
      <c r="D9069" t="s">
        <v>78</v>
      </c>
      <c r="E9069">
        <v>2022</v>
      </c>
      <c r="F9069" t="s">
        <v>156</v>
      </c>
      <c r="G9069" t="s">
        <v>307</v>
      </c>
      <c r="H9069">
        <v>14.1</v>
      </c>
      <c r="I9069" t="s">
        <v>505</v>
      </c>
      <c r="J9069" t="s">
        <v>14</v>
      </c>
      <c r="K9069" t="s">
        <v>413</v>
      </c>
    </row>
    <row r="9070" spans="1:11" hidden="1" x14ac:dyDescent="0.35">
      <c r="A9070" t="s">
        <v>422</v>
      </c>
      <c r="B9070" t="s">
        <v>84</v>
      </c>
      <c r="C9070" t="s">
        <v>384</v>
      </c>
      <c r="D9070" t="s">
        <v>78</v>
      </c>
      <c r="E9070">
        <v>2022</v>
      </c>
      <c r="F9070" t="s">
        <v>156</v>
      </c>
      <c r="G9070" t="s">
        <v>307</v>
      </c>
      <c r="H9070">
        <v>33.99</v>
      </c>
      <c r="I9070" t="s">
        <v>505</v>
      </c>
      <c r="J9070" t="s">
        <v>347</v>
      </c>
      <c r="K9070" t="s">
        <v>413</v>
      </c>
    </row>
    <row r="9071" spans="1:11" hidden="1" x14ac:dyDescent="0.35">
      <c r="A9071" t="s">
        <v>422</v>
      </c>
      <c r="B9071" t="s">
        <v>84</v>
      </c>
      <c r="C9071" t="s">
        <v>411</v>
      </c>
      <c r="D9071" t="s">
        <v>78</v>
      </c>
      <c r="E9071">
        <v>2022</v>
      </c>
      <c r="F9071" t="s">
        <v>500</v>
      </c>
      <c r="G9071" t="s">
        <v>311</v>
      </c>
      <c r="H9071">
        <v>4426.1899999999996</v>
      </c>
      <c r="I9071" t="s">
        <v>505</v>
      </c>
      <c r="J9071" t="s">
        <v>14</v>
      </c>
      <c r="K9071" t="s">
        <v>412</v>
      </c>
    </row>
    <row r="9072" spans="1:11" hidden="1" x14ac:dyDescent="0.35">
      <c r="A9072" t="s">
        <v>422</v>
      </c>
      <c r="B9072" t="s">
        <v>84</v>
      </c>
      <c r="C9072" t="s">
        <v>411</v>
      </c>
      <c r="D9072" t="s">
        <v>78</v>
      </c>
      <c r="E9072">
        <v>2022</v>
      </c>
      <c r="F9072" t="s">
        <v>500</v>
      </c>
      <c r="G9072" t="s">
        <v>311</v>
      </c>
      <c r="H9072">
        <v>1698.61</v>
      </c>
      <c r="I9072" t="s">
        <v>505</v>
      </c>
      <c r="J9072" t="s">
        <v>347</v>
      </c>
      <c r="K9072" t="s">
        <v>412</v>
      </c>
    </row>
    <row r="9073" spans="1:11" hidden="1" x14ac:dyDescent="0.35">
      <c r="A9073" t="s">
        <v>422</v>
      </c>
      <c r="B9073" t="s">
        <v>84</v>
      </c>
      <c r="C9073" t="s">
        <v>411</v>
      </c>
      <c r="D9073" t="s">
        <v>78</v>
      </c>
      <c r="E9073">
        <v>2022</v>
      </c>
      <c r="F9073" t="s">
        <v>500</v>
      </c>
      <c r="G9073" t="s">
        <v>311</v>
      </c>
      <c r="H9073">
        <v>8515.15</v>
      </c>
      <c r="I9073" t="s">
        <v>505</v>
      </c>
      <c r="J9073" t="s">
        <v>14</v>
      </c>
      <c r="K9073" t="s">
        <v>412</v>
      </c>
    </row>
    <row r="9074" spans="1:11" hidden="1" x14ac:dyDescent="0.35">
      <c r="A9074" t="s">
        <v>422</v>
      </c>
      <c r="B9074" t="s">
        <v>84</v>
      </c>
      <c r="C9074" t="s">
        <v>411</v>
      </c>
      <c r="D9074" t="s">
        <v>78</v>
      </c>
      <c r="E9074">
        <v>2022</v>
      </c>
      <c r="F9074" t="s">
        <v>500</v>
      </c>
      <c r="G9074" t="s">
        <v>311</v>
      </c>
      <c r="H9074">
        <v>3267.79</v>
      </c>
      <c r="I9074" t="s">
        <v>505</v>
      </c>
      <c r="J9074" t="s">
        <v>347</v>
      </c>
      <c r="K9074" t="s">
        <v>412</v>
      </c>
    </row>
    <row r="9075" spans="1:11" hidden="1" x14ac:dyDescent="0.35">
      <c r="A9075" t="s">
        <v>422</v>
      </c>
      <c r="B9075" t="s">
        <v>84</v>
      </c>
      <c r="C9075" t="s">
        <v>411</v>
      </c>
      <c r="D9075" t="s">
        <v>78</v>
      </c>
      <c r="E9075">
        <v>2022</v>
      </c>
      <c r="F9075" t="s">
        <v>500</v>
      </c>
      <c r="G9075" t="s">
        <v>311</v>
      </c>
      <c r="H9075">
        <v>3555</v>
      </c>
      <c r="I9075" t="s">
        <v>505</v>
      </c>
      <c r="J9075" t="s">
        <v>14</v>
      </c>
      <c r="K9075" t="s">
        <v>412</v>
      </c>
    </row>
    <row r="9076" spans="1:11" hidden="1" x14ac:dyDescent="0.35">
      <c r="A9076" t="s">
        <v>422</v>
      </c>
      <c r="B9076" t="s">
        <v>84</v>
      </c>
      <c r="C9076" t="s">
        <v>411</v>
      </c>
      <c r="D9076" t="s">
        <v>78</v>
      </c>
      <c r="E9076">
        <v>2022</v>
      </c>
      <c r="F9076" t="s">
        <v>500</v>
      </c>
      <c r="G9076" t="s">
        <v>311</v>
      </c>
      <c r="H9076">
        <v>1364.28</v>
      </c>
      <c r="I9076" t="s">
        <v>505</v>
      </c>
      <c r="J9076" t="s">
        <v>347</v>
      </c>
      <c r="K9076" t="s">
        <v>412</v>
      </c>
    </row>
    <row r="9077" spans="1:11" hidden="1" x14ac:dyDescent="0.35">
      <c r="A9077" t="s">
        <v>422</v>
      </c>
      <c r="B9077" t="s">
        <v>84</v>
      </c>
      <c r="C9077" t="s">
        <v>411</v>
      </c>
      <c r="D9077" t="s">
        <v>78</v>
      </c>
      <c r="E9077">
        <v>2022</v>
      </c>
      <c r="F9077" t="s">
        <v>71</v>
      </c>
      <c r="G9077" t="s">
        <v>310</v>
      </c>
      <c r="H9077">
        <v>8.51</v>
      </c>
      <c r="I9077" t="s">
        <v>505</v>
      </c>
      <c r="J9077" t="s">
        <v>347</v>
      </c>
      <c r="K9077" t="s">
        <v>412</v>
      </c>
    </row>
    <row r="9078" spans="1:11" hidden="1" x14ac:dyDescent="0.35">
      <c r="A9078" t="s">
        <v>422</v>
      </c>
      <c r="B9078" t="s">
        <v>84</v>
      </c>
      <c r="C9078" t="s">
        <v>411</v>
      </c>
      <c r="D9078" t="s">
        <v>78</v>
      </c>
      <c r="E9078">
        <v>2022</v>
      </c>
      <c r="F9078" t="s">
        <v>71</v>
      </c>
      <c r="G9078" t="s">
        <v>310</v>
      </c>
      <c r="H9078">
        <v>16.36</v>
      </c>
      <c r="I9078" t="s">
        <v>505</v>
      </c>
      <c r="J9078" t="s">
        <v>347</v>
      </c>
      <c r="K9078" t="s">
        <v>412</v>
      </c>
    </row>
    <row r="9079" spans="1:11" hidden="1" x14ac:dyDescent="0.35">
      <c r="A9079" t="s">
        <v>422</v>
      </c>
      <c r="B9079" t="s">
        <v>84</v>
      </c>
      <c r="C9079" t="s">
        <v>411</v>
      </c>
      <c r="D9079" t="s">
        <v>78</v>
      </c>
      <c r="E9079">
        <v>2022</v>
      </c>
      <c r="F9079" t="s">
        <v>71</v>
      </c>
      <c r="G9079" t="s">
        <v>310</v>
      </c>
      <c r="H9079">
        <v>6.83</v>
      </c>
      <c r="I9079" t="s">
        <v>505</v>
      </c>
      <c r="J9079" t="s">
        <v>347</v>
      </c>
      <c r="K9079" t="s">
        <v>412</v>
      </c>
    </row>
    <row r="9080" spans="1:11" hidden="1" x14ac:dyDescent="0.35">
      <c r="A9080" t="s">
        <v>422</v>
      </c>
      <c r="B9080" t="s">
        <v>84</v>
      </c>
      <c r="C9080" t="s">
        <v>411</v>
      </c>
      <c r="D9080" t="s">
        <v>78</v>
      </c>
      <c r="E9080">
        <v>2022</v>
      </c>
      <c r="F9080" t="s">
        <v>506</v>
      </c>
      <c r="G9080" t="s">
        <v>309</v>
      </c>
      <c r="H9080">
        <v>618.24</v>
      </c>
      <c r="I9080" t="s">
        <v>505</v>
      </c>
      <c r="J9080" t="s">
        <v>347</v>
      </c>
      <c r="K9080" t="s">
        <v>412</v>
      </c>
    </row>
    <row r="9081" spans="1:11" hidden="1" x14ac:dyDescent="0.35">
      <c r="A9081" t="s">
        <v>422</v>
      </c>
      <c r="B9081" t="s">
        <v>84</v>
      </c>
      <c r="C9081" t="s">
        <v>411</v>
      </c>
      <c r="D9081" t="s">
        <v>78</v>
      </c>
      <c r="E9081">
        <v>2022</v>
      </c>
      <c r="F9081" t="s">
        <v>506</v>
      </c>
      <c r="G9081" t="s">
        <v>309</v>
      </c>
      <c r="H9081">
        <v>1189.3800000000001</v>
      </c>
      <c r="I9081" t="s">
        <v>505</v>
      </c>
      <c r="J9081" t="s">
        <v>347</v>
      </c>
      <c r="K9081" t="s">
        <v>412</v>
      </c>
    </row>
    <row r="9082" spans="1:11" hidden="1" x14ac:dyDescent="0.35">
      <c r="A9082" t="s">
        <v>422</v>
      </c>
      <c r="B9082" t="s">
        <v>84</v>
      </c>
      <c r="C9082" t="s">
        <v>411</v>
      </c>
      <c r="D9082" t="s">
        <v>78</v>
      </c>
      <c r="E9082">
        <v>2022</v>
      </c>
      <c r="F9082" t="s">
        <v>506</v>
      </c>
      <c r="G9082" t="s">
        <v>309</v>
      </c>
      <c r="H9082">
        <v>496.56</v>
      </c>
      <c r="I9082" t="s">
        <v>505</v>
      </c>
      <c r="J9082" t="s">
        <v>347</v>
      </c>
      <c r="K9082" t="s">
        <v>412</v>
      </c>
    </row>
    <row r="9083" spans="1:11" hidden="1" x14ac:dyDescent="0.35">
      <c r="A9083" t="s">
        <v>422</v>
      </c>
      <c r="B9083" t="s">
        <v>84</v>
      </c>
      <c r="C9083" t="s">
        <v>411</v>
      </c>
      <c r="D9083" t="s">
        <v>78</v>
      </c>
      <c r="E9083">
        <v>2022</v>
      </c>
      <c r="F9083" t="s">
        <v>156</v>
      </c>
      <c r="G9083" t="s">
        <v>307</v>
      </c>
      <c r="H9083">
        <v>18.690000000000001</v>
      </c>
      <c r="I9083" t="s">
        <v>505</v>
      </c>
      <c r="J9083" t="s">
        <v>14</v>
      </c>
      <c r="K9083" t="s">
        <v>412</v>
      </c>
    </row>
    <row r="9084" spans="1:11" hidden="1" x14ac:dyDescent="0.35">
      <c r="A9084" t="s">
        <v>422</v>
      </c>
      <c r="B9084" t="s">
        <v>84</v>
      </c>
      <c r="C9084" t="s">
        <v>411</v>
      </c>
      <c r="D9084" t="s">
        <v>78</v>
      </c>
      <c r="E9084">
        <v>2022</v>
      </c>
      <c r="F9084" t="s">
        <v>156</v>
      </c>
      <c r="G9084" t="s">
        <v>307</v>
      </c>
      <c r="H9084">
        <v>19.82</v>
      </c>
      <c r="I9084" t="s">
        <v>505</v>
      </c>
      <c r="J9084" t="s">
        <v>347</v>
      </c>
      <c r="K9084" t="s">
        <v>412</v>
      </c>
    </row>
    <row r="9085" spans="1:11" hidden="1" x14ac:dyDescent="0.35">
      <c r="A9085" t="s">
        <v>422</v>
      </c>
      <c r="B9085" t="s">
        <v>84</v>
      </c>
      <c r="C9085" t="s">
        <v>411</v>
      </c>
      <c r="D9085" t="s">
        <v>78</v>
      </c>
      <c r="E9085">
        <v>2022</v>
      </c>
      <c r="F9085" t="s">
        <v>156</v>
      </c>
      <c r="G9085" t="s">
        <v>307</v>
      </c>
      <c r="H9085">
        <v>35.97</v>
      </c>
      <c r="I9085" t="s">
        <v>505</v>
      </c>
      <c r="J9085" t="s">
        <v>14</v>
      </c>
      <c r="K9085" t="s">
        <v>412</v>
      </c>
    </row>
    <row r="9086" spans="1:11" hidden="1" x14ac:dyDescent="0.35">
      <c r="A9086" t="s">
        <v>422</v>
      </c>
      <c r="B9086" t="s">
        <v>84</v>
      </c>
      <c r="C9086" t="s">
        <v>411</v>
      </c>
      <c r="D9086" t="s">
        <v>78</v>
      </c>
      <c r="E9086">
        <v>2022</v>
      </c>
      <c r="F9086" t="s">
        <v>156</v>
      </c>
      <c r="G9086" t="s">
        <v>307</v>
      </c>
      <c r="H9086">
        <v>38.130000000000003</v>
      </c>
      <c r="I9086" t="s">
        <v>505</v>
      </c>
      <c r="J9086" t="s">
        <v>347</v>
      </c>
      <c r="K9086" t="s">
        <v>412</v>
      </c>
    </row>
    <row r="9087" spans="1:11" hidden="1" x14ac:dyDescent="0.35">
      <c r="A9087" t="s">
        <v>422</v>
      </c>
      <c r="B9087" t="s">
        <v>84</v>
      </c>
      <c r="C9087" t="s">
        <v>411</v>
      </c>
      <c r="D9087" t="s">
        <v>78</v>
      </c>
      <c r="E9087">
        <v>2022</v>
      </c>
      <c r="F9087" t="s">
        <v>156</v>
      </c>
      <c r="G9087" t="s">
        <v>307</v>
      </c>
      <c r="H9087">
        <v>15.01</v>
      </c>
      <c r="I9087" t="s">
        <v>505</v>
      </c>
      <c r="J9087" t="s">
        <v>14</v>
      </c>
      <c r="K9087" t="s">
        <v>412</v>
      </c>
    </row>
    <row r="9088" spans="1:11" hidden="1" x14ac:dyDescent="0.35">
      <c r="A9088" t="s">
        <v>422</v>
      </c>
      <c r="B9088" t="s">
        <v>84</v>
      </c>
      <c r="C9088" t="s">
        <v>411</v>
      </c>
      <c r="D9088" t="s">
        <v>78</v>
      </c>
      <c r="E9088">
        <v>2022</v>
      </c>
      <c r="F9088" t="s">
        <v>156</v>
      </c>
      <c r="G9088" t="s">
        <v>307</v>
      </c>
      <c r="H9088">
        <v>15.92</v>
      </c>
      <c r="I9088" t="s">
        <v>505</v>
      </c>
      <c r="J9088" t="s">
        <v>347</v>
      </c>
      <c r="K9088" t="s">
        <v>412</v>
      </c>
    </row>
    <row r="9089" spans="1:11" hidden="1" x14ac:dyDescent="0.35">
      <c r="A9089" t="s">
        <v>422</v>
      </c>
      <c r="B9089" t="s">
        <v>84</v>
      </c>
      <c r="C9089" t="s">
        <v>418</v>
      </c>
      <c r="D9089" t="s">
        <v>78</v>
      </c>
      <c r="E9089">
        <v>2022</v>
      </c>
      <c r="F9089" t="s">
        <v>500</v>
      </c>
      <c r="G9089" t="s">
        <v>311</v>
      </c>
      <c r="H9089">
        <v>15537.48</v>
      </c>
      <c r="I9089" t="s">
        <v>505</v>
      </c>
      <c r="J9089" t="s">
        <v>14</v>
      </c>
      <c r="K9089" t="s">
        <v>417</v>
      </c>
    </row>
    <row r="9090" spans="1:11" hidden="1" x14ac:dyDescent="0.35">
      <c r="A9090" t="s">
        <v>422</v>
      </c>
      <c r="B9090" t="s">
        <v>84</v>
      </c>
      <c r="C9090" t="s">
        <v>418</v>
      </c>
      <c r="D9090" t="s">
        <v>78</v>
      </c>
      <c r="E9090">
        <v>2022</v>
      </c>
      <c r="F9090" t="s">
        <v>500</v>
      </c>
      <c r="G9090" t="s">
        <v>311</v>
      </c>
      <c r="H9090">
        <v>6453.6</v>
      </c>
      <c r="I9090" t="s">
        <v>505</v>
      </c>
      <c r="J9090" t="s">
        <v>347</v>
      </c>
      <c r="K9090" t="s">
        <v>417</v>
      </c>
    </row>
    <row r="9091" spans="1:11" hidden="1" x14ac:dyDescent="0.35">
      <c r="A9091" t="s">
        <v>422</v>
      </c>
      <c r="B9091" t="s">
        <v>84</v>
      </c>
      <c r="C9091" t="s">
        <v>418</v>
      </c>
      <c r="D9091" t="s">
        <v>78</v>
      </c>
      <c r="E9091">
        <v>2022</v>
      </c>
      <c r="F9091" t="s">
        <v>506</v>
      </c>
      <c r="G9091" t="s">
        <v>309</v>
      </c>
      <c r="H9091">
        <v>2166.33</v>
      </c>
      <c r="I9091" t="s">
        <v>505</v>
      </c>
      <c r="J9091" t="s">
        <v>347</v>
      </c>
      <c r="K9091" t="s">
        <v>417</v>
      </c>
    </row>
    <row r="9092" spans="1:11" hidden="1" x14ac:dyDescent="0.35">
      <c r="A9092" t="s">
        <v>422</v>
      </c>
      <c r="B9092" t="s">
        <v>84</v>
      </c>
      <c r="C9092" t="s">
        <v>418</v>
      </c>
      <c r="D9092" t="s">
        <v>78</v>
      </c>
      <c r="E9092">
        <v>2022</v>
      </c>
      <c r="F9092" t="s">
        <v>156</v>
      </c>
      <c r="G9092" t="s">
        <v>307</v>
      </c>
      <c r="H9092">
        <v>303.64</v>
      </c>
      <c r="I9092" t="s">
        <v>505</v>
      </c>
      <c r="J9092" t="s">
        <v>14</v>
      </c>
      <c r="K9092" t="s">
        <v>417</v>
      </c>
    </row>
    <row r="9093" spans="1:11" hidden="1" x14ac:dyDescent="0.35">
      <c r="A9093" t="s">
        <v>422</v>
      </c>
      <c r="B9093" t="s">
        <v>84</v>
      </c>
      <c r="C9093" t="s">
        <v>418</v>
      </c>
      <c r="D9093" t="s">
        <v>78</v>
      </c>
      <c r="E9093">
        <v>2022</v>
      </c>
      <c r="F9093" t="s">
        <v>156</v>
      </c>
      <c r="G9093" t="s">
        <v>307</v>
      </c>
      <c r="H9093">
        <v>69.17</v>
      </c>
      <c r="I9093" t="s">
        <v>505</v>
      </c>
      <c r="J9093" t="s">
        <v>347</v>
      </c>
      <c r="K9093" t="s">
        <v>417</v>
      </c>
    </row>
    <row r="9094" spans="1:11" hidden="1" x14ac:dyDescent="0.35">
      <c r="A9094" t="s">
        <v>422</v>
      </c>
      <c r="B9094" t="s">
        <v>84</v>
      </c>
      <c r="C9094" t="s">
        <v>419</v>
      </c>
      <c r="D9094" t="s">
        <v>78</v>
      </c>
      <c r="E9094">
        <v>2022</v>
      </c>
      <c r="F9094" t="s">
        <v>500</v>
      </c>
      <c r="G9094" t="s">
        <v>311</v>
      </c>
      <c r="H9094">
        <v>18415.080000000002</v>
      </c>
      <c r="I9094" t="s">
        <v>505</v>
      </c>
      <c r="J9094" t="s">
        <v>14</v>
      </c>
      <c r="K9094" t="s">
        <v>415</v>
      </c>
    </row>
    <row r="9095" spans="1:11" hidden="1" x14ac:dyDescent="0.35">
      <c r="A9095" t="s">
        <v>422</v>
      </c>
      <c r="B9095" t="s">
        <v>84</v>
      </c>
      <c r="C9095" t="s">
        <v>419</v>
      </c>
      <c r="D9095" t="s">
        <v>78</v>
      </c>
      <c r="E9095">
        <v>2022</v>
      </c>
      <c r="F9095" t="s">
        <v>500</v>
      </c>
      <c r="G9095" t="s">
        <v>311</v>
      </c>
      <c r="H9095">
        <v>6473.43</v>
      </c>
      <c r="I9095" t="s">
        <v>505</v>
      </c>
      <c r="J9095" t="s">
        <v>347</v>
      </c>
      <c r="K9095" t="s">
        <v>415</v>
      </c>
    </row>
    <row r="9096" spans="1:11" hidden="1" x14ac:dyDescent="0.35">
      <c r="A9096" t="s">
        <v>422</v>
      </c>
      <c r="B9096" t="s">
        <v>84</v>
      </c>
      <c r="C9096" t="s">
        <v>419</v>
      </c>
      <c r="D9096" t="s">
        <v>78</v>
      </c>
      <c r="E9096">
        <v>2022</v>
      </c>
      <c r="F9096" t="s">
        <v>506</v>
      </c>
      <c r="G9096" t="s">
        <v>309</v>
      </c>
      <c r="H9096">
        <v>2148.84</v>
      </c>
      <c r="I9096" t="s">
        <v>505</v>
      </c>
      <c r="J9096" t="s">
        <v>347</v>
      </c>
      <c r="K9096" t="s">
        <v>415</v>
      </c>
    </row>
    <row r="9097" spans="1:11" hidden="1" x14ac:dyDescent="0.35">
      <c r="A9097" t="s">
        <v>422</v>
      </c>
      <c r="B9097" t="s">
        <v>84</v>
      </c>
      <c r="C9097" t="s">
        <v>419</v>
      </c>
      <c r="D9097" t="s">
        <v>78</v>
      </c>
      <c r="E9097">
        <v>2022</v>
      </c>
      <c r="F9097" t="s">
        <v>156</v>
      </c>
      <c r="G9097" t="s">
        <v>307</v>
      </c>
      <c r="H9097">
        <v>254.5</v>
      </c>
      <c r="I9097" t="s">
        <v>505</v>
      </c>
      <c r="J9097" t="s">
        <v>14</v>
      </c>
      <c r="K9097" t="s">
        <v>415</v>
      </c>
    </row>
    <row r="9098" spans="1:11" hidden="1" x14ac:dyDescent="0.35">
      <c r="A9098" t="s">
        <v>422</v>
      </c>
      <c r="B9098" t="s">
        <v>84</v>
      </c>
      <c r="C9098" t="s">
        <v>419</v>
      </c>
      <c r="D9098" t="s">
        <v>78</v>
      </c>
      <c r="E9098">
        <v>2022</v>
      </c>
      <c r="F9098" t="s">
        <v>156</v>
      </c>
      <c r="G9098" t="s">
        <v>307</v>
      </c>
      <c r="H9098">
        <v>77.319999999999993</v>
      </c>
      <c r="I9098" t="s">
        <v>505</v>
      </c>
      <c r="J9098" t="s">
        <v>347</v>
      </c>
      <c r="K9098" t="s">
        <v>415</v>
      </c>
    </row>
    <row r="9099" spans="1:11" hidden="1" x14ac:dyDescent="0.35">
      <c r="A9099" t="s">
        <v>422</v>
      </c>
      <c r="B9099" t="s">
        <v>84</v>
      </c>
      <c r="C9099" t="s">
        <v>420</v>
      </c>
      <c r="D9099" t="s">
        <v>78</v>
      </c>
      <c r="E9099">
        <v>2022</v>
      </c>
      <c r="F9099" t="s">
        <v>500</v>
      </c>
      <c r="G9099" t="s">
        <v>311</v>
      </c>
      <c r="H9099">
        <v>14853.26</v>
      </c>
      <c r="I9099" t="s">
        <v>505</v>
      </c>
      <c r="J9099" t="s">
        <v>14</v>
      </c>
      <c r="K9099" t="s">
        <v>416</v>
      </c>
    </row>
    <row r="9100" spans="1:11" hidden="1" x14ac:dyDescent="0.35">
      <c r="A9100" t="s">
        <v>422</v>
      </c>
      <c r="B9100" t="s">
        <v>84</v>
      </c>
      <c r="C9100" t="s">
        <v>420</v>
      </c>
      <c r="D9100" t="s">
        <v>78</v>
      </c>
      <c r="E9100">
        <v>2022</v>
      </c>
      <c r="F9100" t="s">
        <v>500</v>
      </c>
      <c r="G9100" t="s">
        <v>311</v>
      </c>
      <c r="H9100">
        <v>6474.09</v>
      </c>
      <c r="I9100" t="s">
        <v>505</v>
      </c>
      <c r="J9100" t="s">
        <v>347</v>
      </c>
      <c r="K9100" t="s">
        <v>416</v>
      </c>
    </row>
    <row r="9101" spans="1:11" hidden="1" x14ac:dyDescent="0.35">
      <c r="A9101" t="s">
        <v>422</v>
      </c>
      <c r="B9101" t="s">
        <v>84</v>
      </c>
      <c r="C9101" t="s">
        <v>420</v>
      </c>
      <c r="D9101" t="s">
        <v>78</v>
      </c>
      <c r="E9101">
        <v>2022</v>
      </c>
      <c r="F9101" t="s">
        <v>506</v>
      </c>
      <c r="G9101" t="s">
        <v>309</v>
      </c>
      <c r="H9101">
        <v>2148.2399999999998</v>
      </c>
      <c r="I9101" t="s">
        <v>505</v>
      </c>
      <c r="J9101" t="s">
        <v>347</v>
      </c>
      <c r="K9101" t="s">
        <v>416</v>
      </c>
    </row>
    <row r="9102" spans="1:11" hidden="1" x14ac:dyDescent="0.35">
      <c r="A9102" t="s">
        <v>422</v>
      </c>
      <c r="B9102" t="s">
        <v>84</v>
      </c>
      <c r="C9102" t="s">
        <v>420</v>
      </c>
      <c r="D9102" t="s">
        <v>78</v>
      </c>
      <c r="E9102">
        <v>2022</v>
      </c>
      <c r="F9102" t="s">
        <v>156</v>
      </c>
      <c r="G9102" t="s">
        <v>307</v>
      </c>
      <c r="H9102">
        <v>364.07</v>
      </c>
      <c r="I9102" t="s">
        <v>505</v>
      </c>
      <c r="J9102" t="s">
        <v>14</v>
      </c>
      <c r="K9102" t="s">
        <v>416</v>
      </c>
    </row>
    <row r="9103" spans="1:11" hidden="1" x14ac:dyDescent="0.35">
      <c r="A9103" t="s">
        <v>422</v>
      </c>
      <c r="B9103" t="s">
        <v>84</v>
      </c>
      <c r="C9103" t="s">
        <v>420</v>
      </c>
      <c r="D9103" t="s">
        <v>78</v>
      </c>
      <c r="E9103">
        <v>2022</v>
      </c>
      <c r="F9103" t="s">
        <v>156</v>
      </c>
      <c r="G9103" t="s">
        <v>307</v>
      </c>
      <c r="H9103">
        <v>79.88</v>
      </c>
      <c r="I9103" t="s">
        <v>505</v>
      </c>
      <c r="J9103" t="s">
        <v>347</v>
      </c>
      <c r="K9103" t="s">
        <v>416</v>
      </c>
    </row>
    <row r="9104" spans="1:11" hidden="1" x14ac:dyDescent="0.35">
      <c r="A9104" t="s">
        <v>422</v>
      </c>
      <c r="B9104" t="s">
        <v>84</v>
      </c>
      <c r="C9104" t="s">
        <v>421</v>
      </c>
      <c r="D9104" t="s">
        <v>78</v>
      </c>
      <c r="E9104">
        <v>2022</v>
      </c>
      <c r="F9104" t="s">
        <v>500</v>
      </c>
      <c r="G9104" t="s">
        <v>311</v>
      </c>
      <c r="H9104">
        <v>18945.169999999998</v>
      </c>
      <c r="I9104" t="s">
        <v>505</v>
      </c>
      <c r="J9104" t="s">
        <v>14</v>
      </c>
      <c r="K9104" t="s">
        <v>414</v>
      </c>
    </row>
    <row r="9105" spans="1:11" hidden="1" x14ac:dyDescent="0.35">
      <c r="A9105" t="s">
        <v>422</v>
      </c>
      <c r="B9105" t="s">
        <v>84</v>
      </c>
      <c r="C9105" t="s">
        <v>421</v>
      </c>
      <c r="D9105" t="s">
        <v>78</v>
      </c>
      <c r="E9105">
        <v>2022</v>
      </c>
      <c r="F9105" t="s">
        <v>500</v>
      </c>
      <c r="G9105" t="s">
        <v>311</v>
      </c>
      <c r="H9105">
        <v>6325.92</v>
      </c>
      <c r="I9105" t="s">
        <v>505</v>
      </c>
      <c r="J9105" t="s">
        <v>347</v>
      </c>
      <c r="K9105" t="s">
        <v>414</v>
      </c>
    </row>
    <row r="9106" spans="1:11" hidden="1" x14ac:dyDescent="0.35">
      <c r="A9106" t="s">
        <v>422</v>
      </c>
      <c r="B9106" t="s">
        <v>84</v>
      </c>
      <c r="C9106" t="s">
        <v>421</v>
      </c>
      <c r="D9106" t="s">
        <v>78</v>
      </c>
      <c r="E9106">
        <v>2022</v>
      </c>
      <c r="F9106" t="s">
        <v>71</v>
      </c>
      <c r="G9106" t="s">
        <v>310</v>
      </c>
      <c r="H9106">
        <v>10</v>
      </c>
      <c r="I9106" t="s">
        <v>505</v>
      </c>
      <c r="J9106" t="s">
        <v>347</v>
      </c>
      <c r="K9106" t="s">
        <v>414</v>
      </c>
    </row>
    <row r="9107" spans="1:11" hidden="1" x14ac:dyDescent="0.35">
      <c r="A9107" t="s">
        <v>422</v>
      </c>
      <c r="B9107" t="s">
        <v>84</v>
      </c>
      <c r="C9107" t="s">
        <v>421</v>
      </c>
      <c r="D9107" t="s">
        <v>78</v>
      </c>
      <c r="E9107">
        <v>2022</v>
      </c>
      <c r="F9107" t="s">
        <v>506</v>
      </c>
      <c r="G9107" t="s">
        <v>309</v>
      </c>
      <c r="H9107">
        <v>2320.2199999999998</v>
      </c>
      <c r="I9107" t="s">
        <v>505</v>
      </c>
      <c r="J9107" t="s">
        <v>347</v>
      </c>
      <c r="K9107" t="s">
        <v>414</v>
      </c>
    </row>
    <row r="9108" spans="1:11" hidden="1" x14ac:dyDescent="0.35">
      <c r="A9108" t="s">
        <v>422</v>
      </c>
      <c r="B9108" t="s">
        <v>84</v>
      </c>
      <c r="C9108" t="s">
        <v>421</v>
      </c>
      <c r="D9108" t="s">
        <v>78</v>
      </c>
      <c r="E9108">
        <v>2022</v>
      </c>
      <c r="F9108" t="s">
        <v>148</v>
      </c>
      <c r="G9108" t="s">
        <v>308</v>
      </c>
      <c r="H9108">
        <v>50</v>
      </c>
      <c r="I9108" t="s">
        <v>505</v>
      </c>
      <c r="J9108" t="s">
        <v>347</v>
      </c>
      <c r="K9108" t="s">
        <v>414</v>
      </c>
    </row>
    <row r="9109" spans="1:11" hidden="1" x14ac:dyDescent="0.35">
      <c r="A9109" t="s">
        <v>422</v>
      </c>
      <c r="B9109" t="s">
        <v>84</v>
      </c>
      <c r="C9109" t="s">
        <v>421</v>
      </c>
      <c r="D9109" t="s">
        <v>78</v>
      </c>
      <c r="E9109">
        <v>2022</v>
      </c>
      <c r="F9109" t="s">
        <v>156</v>
      </c>
      <c r="G9109" t="s">
        <v>307</v>
      </c>
      <c r="H9109">
        <v>451.24</v>
      </c>
      <c r="I9109" t="s">
        <v>505</v>
      </c>
      <c r="J9109" t="s">
        <v>14</v>
      </c>
      <c r="K9109" t="s">
        <v>414</v>
      </c>
    </row>
    <row r="9110" spans="1:11" hidden="1" x14ac:dyDescent="0.35">
      <c r="A9110" t="s">
        <v>422</v>
      </c>
      <c r="B9110" t="s">
        <v>84</v>
      </c>
      <c r="C9110" t="s">
        <v>421</v>
      </c>
      <c r="D9110" t="s">
        <v>78</v>
      </c>
      <c r="E9110">
        <v>2022</v>
      </c>
      <c r="F9110" t="s">
        <v>156</v>
      </c>
      <c r="G9110" t="s">
        <v>307</v>
      </c>
      <c r="H9110">
        <v>69.540000000000006</v>
      </c>
      <c r="I9110" t="s">
        <v>505</v>
      </c>
      <c r="J9110" t="s">
        <v>347</v>
      </c>
      <c r="K9110" t="s">
        <v>414</v>
      </c>
    </row>
    <row r="9111" spans="1:11" hidden="1" x14ac:dyDescent="0.35">
      <c r="A9111" t="s">
        <v>422</v>
      </c>
      <c r="B9111" t="s">
        <v>84</v>
      </c>
      <c r="C9111" t="s">
        <v>411</v>
      </c>
      <c r="D9111" t="s">
        <v>78</v>
      </c>
      <c r="E9111">
        <v>2022</v>
      </c>
      <c r="F9111" t="s">
        <v>502</v>
      </c>
      <c r="G9111" t="s">
        <v>68</v>
      </c>
      <c r="H9111">
        <v>201.5</v>
      </c>
      <c r="I9111" t="s">
        <v>505</v>
      </c>
      <c r="J9111" t="s">
        <v>347</v>
      </c>
      <c r="K9111" t="s">
        <v>412</v>
      </c>
    </row>
    <row r="9112" spans="1:11" hidden="1" x14ac:dyDescent="0.35">
      <c r="A9112" t="s">
        <v>422</v>
      </c>
      <c r="B9112" t="s">
        <v>84</v>
      </c>
      <c r="C9112" t="s">
        <v>411</v>
      </c>
      <c r="D9112" t="s">
        <v>78</v>
      </c>
      <c r="E9112">
        <v>2022</v>
      </c>
      <c r="F9112" t="s">
        <v>502</v>
      </c>
      <c r="G9112" t="s">
        <v>68</v>
      </c>
      <c r="H9112">
        <v>12.54</v>
      </c>
      <c r="I9112" t="s">
        <v>505</v>
      </c>
      <c r="J9112" t="s">
        <v>347</v>
      </c>
      <c r="K9112" t="s">
        <v>412</v>
      </c>
    </row>
    <row r="9113" spans="1:11" hidden="1" x14ac:dyDescent="0.35">
      <c r="A9113" t="s">
        <v>422</v>
      </c>
      <c r="B9113" t="s">
        <v>84</v>
      </c>
      <c r="C9113" t="s">
        <v>411</v>
      </c>
      <c r="D9113" t="s">
        <v>78</v>
      </c>
      <c r="E9113">
        <v>2022</v>
      </c>
      <c r="F9113" t="s">
        <v>502</v>
      </c>
      <c r="G9113" t="s">
        <v>68</v>
      </c>
      <c r="H9113">
        <v>277.36</v>
      </c>
      <c r="I9113" t="s">
        <v>505</v>
      </c>
      <c r="J9113" t="s">
        <v>347</v>
      </c>
      <c r="K9113" t="s">
        <v>412</v>
      </c>
    </row>
    <row r="9114" spans="1:11" hidden="1" x14ac:dyDescent="0.35">
      <c r="A9114" t="s">
        <v>422</v>
      </c>
      <c r="B9114" t="s">
        <v>84</v>
      </c>
      <c r="C9114" t="s">
        <v>411</v>
      </c>
      <c r="D9114" t="s">
        <v>78</v>
      </c>
      <c r="E9114">
        <v>2022</v>
      </c>
      <c r="F9114" t="s">
        <v>502</v>
      </c>
      <c r="G9114" t="s">
        <v>68</v>
      </c>
      <c r="H9114">
        <v>97.71</v>
      </c>
      <c r="I9114" t="s">
        <v>505</v>
      </c>
      <c r="J9114" t="s">
        <v>347</v>
      </c>
      <c r="K9114" t="s">
        <v>412</v>
      </c>
    </row>
    <row r="9115" spans="1:11" hidden="1" x14ac:dyDescent="0.35">
      <c r="A9115" t="s">
        <v>422</v>
      </c>
      <c r="B9115" t="s">
        <v>84</v>
      </c>
      <c r="C9115" t="s">
        <v>418</v>
      </c>
      <c r="D9115" t="s">
        <v>78</v>
      </c>
      <c r="E9115">
        <v>2022</v>
      </c>
      <c r="F9115" t="s">
        <v>502</v>
      </c>
      <c r="G9115" t="s">
        <v>68</v>
      </c>
      <c r="H9115">
        <v>577.1</v>
      </c>
      <c r="I9115" t="s">
        <v>505</v>
      </c>
      <c r="J9115" t="s">
        <v>347</v>
      </c>
      <c r="K9115" t="s">
        <v>417</v>
      </c>
    </row>
    <row r="9116" spans="1:11" hidden="1" x14ac:dyDescent="0.35">
      <c r="A9116" t="s">
        <v>422</v>
      </c>
      <c r="B9116" t="s">
        <v>84</v>
      </c>
      <c r="C9116" t="s">
        <v>384</v>
      </c>
      <c r="D9116" t="s">
        <v>78</v>
      </c>
      <c r="E9116">
        <v>2022</v>
      </c>
      <c r="F9116" t="s">
        <v>502</v>
      </c>
      <c r="G9116" t="s">
        <v>68</v>
      </c>
      <c r="H9116">
        <v>944.46</v>
      </c>
      <c r="I9116" t="s">
        <v>505</v>
      </c>
      <c r="J9116" t="s">
        <v>347</v>
      </c>
      <c r="K9116" t="s">
        <v>404</v>
      </c>
    </row>
    <row r="9117" spans="1:11" hidden="1" x14ac:dyDescent="0.35">
      <c r="A9117" t="s">
        <v>422</v>
      </c>
      <c r="B9117" t="s">
        <v>84</v>
      </c>
      <c r="C9117" t="s">
        <v>384</v>
      </c>
      <c r="D9117" t="s">
        <v>78</v>
      </c>
      <c r="E9117">
        <v>2022</v>
      </c>
      <c r="F9117" t="s">
        <v>502</v>
      </c>
      <c r="G9117" t="s">
        <v>68</v>
      </c>
      <c r="H9117">
        <v>11002.39</v>
      </c>
      <c r="I9117" t="s">
        <v>505</v>
      </c>
      <c r="J9117" t="s">
        <v>347</v>
      </c>
      <c r="K9117" t="s">
        <v>413</v>
      </c>
    </row>
    <row r="9118" spans="1:11" hidden="1" x14ac:dyDescent="0.35">
      <c r="A9118" t="s">
        <v>422</v>
      </c>
      <c r="B9118" t="s">
        <v>84</v>
      </c>
      <c r="C9118" t="s">
        <v>384</v>
      </c>
      <c r="D9118" t="s">
        <v>78</v>
      </c>
      <c r="E9118">
        <v>2022</v>
      </c>
      <c r="F9118" t="s">
        <v>502</v>
      </c>
      <c r="G9118" t="s">
        <v>68</v>
      </c>
      <c r="H9118">
        <v>20.75</v>
      </c>
      <c r="I9118" t="s">
        <v>505</v>
      </c>
      <c r="J9118" t="s">
        <v>347</v>
      </c>
      <c r="K9118" t="s">
        <v>404</v>
      </c>
    </row>
    <row r="9119" spans="1:11" hidden="1" x14ac:dyDescent="0.35">
      <c r="A9119" t="s">
        <v>422</v>
      </c>
      <c r="B9119" t="s">
        <v>84</v>
      </c>
      <c r="C9119" t="s">
        <v>384</v>
      </c>
      <c r="D9119" t="s">
        <v>78</v>
      </c>
      <c r="E9119">
        <v>2022</v>
      </c>
      <c r="F9119" t="s">
        <v>502</v>
      </c>
      <c r="G9119" t="s">
        <v>68</v>
      </c>
      <c r="H9119">
        <v>241.72</v>
      </c>
      <c r="I9119" t="s">
        <v>505</v>
      </c>
      <c r="J9119" t="s">
        <v>347</v>
      </c>
      <c r="K9119" t="s">
        <v>413</v>
      </c>
    </row>
    <row r="9120" spans="1:11" hidden="1" x14ac:dyDescent="0.35">
      <c r="A9120" t="s">
        <v>422</v>
      </c>
      <c r="B9120" t="s">
        <v>84</v>
      </c>
      <c r="C9120" t="s">
        <v>384</v>
      </c>
      <c r="D9120" t="s">
        <v>78</v>
      </c>
      <c r="E9120">
        <v>2022</v>
      </c>
      <c r="F9120" t="s">
        <v>502</v>
      </c>
      <c r="G9120" t="s">
        <v>68</v>
      </c>
      <c r="H9120">
        <v>28.7</v>
      </c>
      <c r="I9120" t="s">
        <v>505</v>
      </c>
      <c r="J9120" t="s">
        <v>347</v>
      </c>
      <c r="K9120" t="s">
        <v>404</v>
      </c>
    </row>
    <row r="9121" spans="1:11" hidden="1" x14ac:dyDescent="0.35">
      <c r="A9121" t="s">
        <v>422</v>
      </c>
      <c r="B9121" t="s">
        <v>84</v>
      </c>
      <c r="C9121" t="s">
        <v>384</v>
      </c>
      <c r="D9121" t="s">
        <v>78</v>
      </c>
      <c r="E9121">
        <v>2022</v>
      </c>
      <c r="F9121" t="s">
        <v>502</v>
      </c>
      <c r="G9121" t="s">
        <v>68</v>
      </c>
      <c r="H9121">
        <v>334.28</v>
      </c>
      <c r="I9121" t="s">
        <v>505</v>
      </c>
      <c r="J9121" t="s">
        <v>347</v>
      </c>
      <c r="K9121" t="s">
        <v>413</v>
      </c>
    </row>
    <row r="9122" spans="1:11" hidden="1" x14ac:dyDescent="0.35">
      <c r="A9122" t="s">
        <v>422</v>
      </c>
      <c r="B9122" t="s">
        <v>84</v>
      </c>
      <c r="C9122" t="s">
        <v>384</v>
      </c>
      <c r="D9122" t="s">
        <v>78</v>
      </c>
      <c r="E9122">
        <v>2022</v>
      </c>
      <c r="F9122" t="s">
        <v>502</v>
      </c>
      <c r="G9122" t="s">
        <v>68</v>
      </c>
      <c r="H9122">
        <v>59.08</v>
      </c>
      <c r="I9122" t="s">
        <v>505</v>
      </c>
      <c r="J9122" t="s">
        <v>347</v>
      </c>
      <c r="K9122" t="s">
        <v>404</v>
      </c>
    </row>
    <row r="9123" spans="1:11" hidden="1" x14ac:dyDescent="0.35">
      <c r="A9123" t="s">
        <v>422</v>
      </c>
      <c r="B9123" t="s">
        <v>84</v>
      </c>
      <c r="C9123" t="s">
        <v>384</v>
      </c>
      <c r="D9123" t="s">
        <v>78</v>
      </c>
      <c r="E9123">
        <v>2022</v>
      </c>
      <c r="F9123" t="s">
        <v>502</v>
      </c>
      <c r="G9123" t="s">
        <v>68</v>
      </c>
      <c r="H9123">
        <v>688.3</v>
      </c>
      <c r="I9123" t="s">
        <v>505</v>
      </c>
      <c r="J9123" t="s">
        <v>347</v>
      </c>
      <c r="K9123" t="s">
        <v>413</v>
      </c>
    </row>
    <row r="9124" spans="1:11" hidden="1" x14ac:dyDescent="0.35">
      <c r="A9124" t="s">
        <v>422</v>
      </c>
      <c r="B9124" t="s">
        <v>84</v>
      </c>
      <c r="C9124" t="s">
        <v>419</v>
      </c>
      <c r="D9124" t="s">
        <v>78</v>
      </c>
      <c r="E9124">
        <v>2022</v>
      </c>
      <c r="F9124" t="s">
        <v>502</v>
      </c>
      <c r="G9124" t="s">
        <v>68</v>
      </c>
      <c r="H9124">
        <v>574.76</v>
      </c>
      <c r="I9124" t="s">
        <v>505</v>
      </c>
      <c r="J9124" t="s">
        <v>347</v>
      </c>
      <c r="K9124" t="s">
        <v>415</v>
      </c>
    </row>
    <row r="9125" spans="1:11" hidden="1" x14ac:dyDescent="0.35">
      <c r="A9125" t="s">
        <v>422</v>
      </c>
      <c r="B9125" t="s">
        <v>84</v>
      </c>
      <c r="C9125" t="s">
        <v>327</v>
      </c>
      <c r="D9125" t="s">
        <v>78</v>
      </c>
      <c r="E9125">
        <v>2022</v>
      </c>
      <c r="F9125" t="s">
        <v>502</v>
      </c>
      <c r="G9125" t="s">
        <v>68</v>
      </c>
      <c r="H9125">
        <v>74.42</v>
      </c>
      <c r="I9125" t="s">
        <v>505</v>
      </c>
      <c r="J9125" t="s">
        <v>347</v>
      </c>
      <c r="K9125" t="s">
        <v>389</v>
      </c>
    </row>
    <row r="9126" spans="1:11" hidden="1" x14ac:dyDescent="0.35">
      <c r="A9126" t="s">
        <v>422</v>
      </c>
      <c r="B9126" t="s">
        <v>84</v>
      </c>
      <c r="C9126" t="s">
        <v>327</v>
      </c>
      <c r="D9126" t="s">
        <v>78</v>
      </c>
      <c r="E9126">
        <v>2022</v>
      </c>
      <c r="F9126" t="s">
        <v>502</v>
      </c>
      <c r="G9126" t="s">
        <v>68</v>
      </c>
      <c r="H9126">
        <v>6.72</v>
      </c>
      <c r="I9126" t="s">
        <v>505</v>
      </c>
      <c r="J9126" t="s">
        <v>347</v>
      </c>
      <c r="K9126" t="s">
        <v>389</v>
      </c>
    </row>
    <row r="9127" spans="1:11" hidden="1" x14ac:dyDescent="0.35">
      <c r="A9127" t="s">
        <v>422</v>
      </c>
      <c r="B9127" t="s">
        <v>84</v>
      </c>
      <c r="C9127" t="s">
        <v>327</v>
      </c>
      <c r="D9127" t="s">
        <v>78</v>
      </c>
      <c r="E9127">
        <v>2022</v>
      </c>
      <c r="F9127" t="s">
        <v>502</v>
      </c>
      <c r="G9127" t="s">
        <v>68</v>
      </c>
      <c r="H9127">
        <v>178.27</v>
      </c>
      <c r="I9127" t="s">
        <v>505</v>
      </c>
      <c r="J9127" t="s">
        <v>347</v>
      </c>
      <c r="K9127" t="s">
        <v>389</v>
      </c>
    </row>
    <row r="9128" spans="1:11" hidden="1" x14ac:dyDescent="0.35">
      <c r="A9128" t="s">
        <v>422</v>
      </c>
      <c r="B9128" t="s">
        <v>84</v>
      </c>
      <c r="C9128" t="s">
        <v>327</v>
      </c>
      <c r="D9128" t="s">
        <v>78</v>
      </c>
      <c r="E9128">
        <v>2022</v>
      </c>
      <c r="F9128" t="s">
        <v>502</v>
      </c>
      <c r="G9128" t="s">
        <v>68</v>
      </c>
      <c r="H9128">
        <v>3.08</v>
      </c>
      <c r="I9128" t="s">
        <v>505</v>
      </c>
      <c r="J9128" t="s">
        <v>347</v>
      </c>
      <c r="K9128" t="s">
        <v>389</v>
      </c>
    </row>
    <row r="9129" spans="1:11" hidden="1" x14ac:dyDescent="0.35">
      <c r="A9129" t="s">
        <v>422</v>
      </c>
      <c r="B9129" t="s">
        <v>84</v>
      </c>
      <c r="C9129" t="s">
        <v>329</v>
      </c>
      <c r="D9129" t="s">
        <v>78</v>
      </c>
      <c r="E9129">
        <v>2022</v>
      </c>
      <c r="F9129" t="s">
        <v>502</v>
      </c>
      <c r="G9129" t="s">
        <v>68</v>
      </c>
      <c r="H9129">
        <v>125.21</v>
      </c>
      <c r="I9129" t="s">
        <v>505</v>
      </c>
      <c r="J9129" t="s">
        <v>347</v>
      </c>
      <c r="K9129" t="s">
        <v>390</v>
      </c>
    </row>
    <row r="9130" spans="1:11" hidden="1" x14ac:dyDescent="0.35">
      <c r="A9130" t="s">
        <v>422</v>
      </c>
      <c r="B9130" t="s">
        <v>84</v>
      </c>
      <c r="C9130" t="s">
        <v>329</v>
      </c>
      <c r="D9130" t="s">
        <v>78</v>
      </c>
      <c r="E9130">
        <v>2022</v>
      </c>
      <c r="F9130" t="s">
        <v>502</v>
      </c>
      <c r="G9130" t="s">
        <v>68</v>
      </c>
      <c r="H9130">
        <v>81.709999999999994</v>
      </c>
      <c r="I9130" t="s">
        <v>505</v>
      </c>
      <c r="J9130" t="s">
        <v>347</v>
      </c>
      <c r="K9130" t="s">
        <v>390</v>
      </c>
    </row>
    <row r="9131" spans="1:11" hidden="1" x14ac:dyDescent="0.35">
      <c r="A9131" t="s">
        <v>422</v>
      </c>
      <c r="B9131" t="s">
        <v>84</v>
      </c>
      <c r="C9131" t="s">
        <v>329</v>
      </c>
      <c r="D9131" t="s">
        <v>78</v>
      </c>
      <c r="E9131">
        <v>2022</v>
      </c>
      <c r="F9131" t="s">
        <v>502</v>
      </c>
      <c r="G9131" t="s">
        <v>68</v>
      </c>
      <c r="H9131">
        <v>12.35</v>
      </c>
      <c r="I9131" t="s">
        <v>505</v>
      </c>
      <c r="J9131" t="s">
        <v>347</v>
      </c>
      <c r="K9131" t="s">
        <v>390</v>
      </c>
    </row>
    <row r="9132" spans="1:11" hidden="1" x14ac:dyDescent="0.35">
      <c r="A9132" t="s">
        <v>422</v>
      </c>
      <c r="B9132" t="s">
        <v>84</v>
      </c>
      <c r="C9132" t="s">
        <v>329</v>
      </c>
      <c r="D9132" t="s">
        <v>78</v>
      </c>
      <c r="E9132">
        <v>2022</v>
      </c>
      <c r="F9132" t="s">
        <v>502</v>
      </c>
      <c r="G9132" t="s">
        <v>68</v>
      </c>
      <c r="H9132">
        <v>19.89</v>
      </c>
      <c r="I9132" t="s">
        <v>505</v>
      </c>
      <c r="J9132" t="s">
        <v>347</v>
      </c>
      <c r="K9132" t="s">
        <v>390</v>
      </c>
    </row>
    <row r="9133" spans="1:11" hidden="1" x14ac:dyDescent="0.35">
      <c r="A9133" t="s">
        <v>422</v>
      </c>
      <c r="B9133" t="s">
        <v>84</v>
      </c>
      <c r="C9133" t="s">
        <v>329</v>
      </c>
      <c r="D9133" t="s">
        <v>78</v>
      </c>
      <c r="E9133">
        <v>2022</v>
      </c>
      <c r="F9133" t="s">
        <v>502</v>
      </c>
      <c r="G9133" t="s">
        <v>68</v>
      </c>
      <c r="H9133">
        <v>142.66999999999999</v>
      </c>
      <c r="I9133" t="s">
        <v>505</v>
      </c>
      <c r="J9133" t="s">
        <v>347</v>
      </c>
      <c r="K9133" t="s">
        <v>390</v>
      </c>
    </row>
    <row r="9134" spans="1:11" hidden="1" x14ac:dyDescent="0.35">
      <c r="A9134" t="s">
        <v>422</v>
      </c>
      <c r="B9134" t="s">
        <v>84</v>
      </c>
      <c r="C9134" t="s">
        <v>329</v>
      </c>
      <c r="D9134" t="s">
        <v>78</v>
      </c>
      <c r="E9134">
        <v>2022</v>
      </c>
      <c r="F9134" t="s">
        <v>502</v>
      </c>
      <c r="G9134" t="s">
        <v>68</v>
      </c>
      <c r="H9134">
        <v>13.41</v>
      </c>
      <c r="I9134" t="s">
        <v>505</v>
      </c>
      <c r="J9134" t="s">
        <v>347</v>
      </c>
      <c r="K9134" t="s">
        <v>390</v>
      </c>
    </row>
    <row r="9135" spans="1:11" hidden="1" x14ac:dyDescent="0.35">
      <c r="A9135" t="s">
        <v>422</v>
      </c>
      <c r="B9135" t="s">
        <v>84</v>
      </c>
      <c r="C9135" t="s">
        <v>334</v>
      </c>
      <c r="D9135" t="s">
        <v>78</v>
      </c>
      <c r="E9135">
        <v>2022</v>
      </c>
      <c r="F9135" t="s">
        <v>502</v>
      </c>
      <c r="G9135" t="s">
        <v>68</v>
      </c>
      <c r="H9135">
        <v>12.88</v>
      </c>
      <c r="I9135" t="s">
        <v>505</v>
      </c>
      <c r="J9135" t="s">
        <v>347</v>
      </c>
      <c r="K9135" t="s">
        <v>391</v>
      </c>
    </row>
    <row r="9136" spans="1:11" hidden="1" x14ac:dyDescent="0.35">
      <c r="A9136" t="s">
        <v>422</v>
      </c>
      <c r="B9136" t="s">
        <v>84</v>
      </c>
      <c r="C9136" t="s">
        <v>334</v>
      </c>
      <c r="D9136" t="s">
        <v>78</v>
      </c>
      <c r="E9136">
        <v>2022</v>
      </c>
      <c r="F9136" t="s">
        <v>502</v>
      </c>
      <c r="G9136" t="s">
        <v>68</v>
      </c>
      <c r="H9136">
        <v>1.23</v>
      </c>
      <c r="I9136" t="s">
        <v>505</v>
      </c>
      <c r="J9136" t="s">
        <v>347</v>
      </c>
      <c r="K9136" t="s">
        <v>391</v>
      </c>
    </row>
    <row r="9137" spans="1:11" hidden="1" x14ac:dyDescent="0.35">
      <c r="A9137" t="s">
        <v>422</v>
      </c>
      <c r="B9137" t="s">
        <v>84</v>
      </c>
      <c r="C9137" t="s">
        <v>334</v>
      </c>
      <c r="D9137" t="s">
        <v>78</v>
      </c>
      <c r="E9137">
        <v>2022</v>
      </c>
      <c r="F9137" t="s">
        <v>502</v>
      </c>
      <c r="G9137" t="s">
        <v>68</v>
      </c>
      <c r="H9137">
        <v>21.56</v>
      </c>
      <c r="I9137" t="s">
        <v>505</v>
      </c>
      <c r="J9137" t="s">
        <v>347</v>
      </c>
      <c r="K9137" t="s">
        <v>391</v>
      </c>
    </row>
    <row r="9138" spans="1:11" hidden="1" x14ac:dyDescent="0.35">
      <c r="A9138" t="s">
        <v>422</v>
      </c>
      <c r="B9138" t="s">
        <v>84</v>
      </c>
      <c r="C9138" t="s">
        <v>334</v>
      </c>
      <c r="D9138" t="s">
        <v>78</v>
      </c>
      <c r="E9138">
        <v>2022</v>
      </c>
      <c r="F9138" t="s">
        <v>502</v>
      </c>
      <c r="G9138" t="s">
        <v>68</v>
      </c>
      <c r="H9138">
        <v>3.4</v>
      </c>
      <c r="I9138" t="s">
        <v>505</v>
      </c>
      <c r="J9138" t="s">
        <v>347</v>
      </c>
      <c r="K9138" t="s">
        <v>391</v>
      </c>
    </row>
    <row r="9139" spans="1:11" hidden="1" x14ac:dyDescent="0.35">
      <c r="A9139" t="s">
        <v>422</v>
      </c>
      <c r="B9139" t="s">
        <v>84</v>
      </c>
      <c r="C9139" t="s">
        <v>330</v>
      </c>
      <c r="D9139" t="s">
        <v>78</v>
      </c>
      <c r="E9139">
        <v>2022</v>
      </c>
      <c r="F9139" t="s">
        <v>502</v>
      </c>
      <c r="G9139" t="s">
        <v>68</v>
      </c>
      <c r="H9139">
        <v>1015.04</v>
      </c>
      <c r="I9139" t="s">
        <v>505</v>
      </c>
      <c r="J9139" t="s">
        <v>347</v>
      </c>
      <c r="K9139" t="s">
        <v>392</v>
      </c>
    </row>
    <row r="9140" spans="1:11" hidden="1" x14ac:dyDescent="0.35">
      <c r="A9140" t="s">
        <v>422</v>
      </c>
      <c r="B9140" t="s">
        <v>84</v>
      </c>
      <c r="C9140" t="s">
        <v>330</v>
      </c>
      <c r="D9140" t="s">
        <v>78</v>
      </c>
      <c r="E9140">
        <v>2022</v>
      </c>
      <c r="F9140" t="s">
        <v>502</v>
      </c>
      <c r="G9140" t="s">
        <v>68</v>
      </c>
      <c r="H9140">
        <v>506.2</v>
      </c>
      <c r="I9140" t="s">
        <v>505</v>
      </c>
      <c r="J9140" t="s">
        <v>347</v>
      </c>
      <c r="K9140" t="s">
        <v>392</v>
      </c>
    </row>
    <row r="9141" spans="1:11" hidden="1" x14ac:dyDescent="0.35">
      <c r="A9141" t="s">
        <v>422</v>
      </c>
      <c r="B9141" t="s">
        <v>84</v>
      </c>
      <c r="C9141" t="s">
        <v>330</v>
      </c>
      <c r="D9141" t="s">
        <v>78</v>
      </c>
      <c r="E9141">
        <v>2022</v>
      </c>
      <c r="F9141" t="s">
        <v>502</v>
      </c>
      <c r="G9141" t="s">
        <v>68</v>
      </c>
      <c r="H9141">
        <v>3.64</v>
      </c>
      <c r="I9141" t="s">
        <v>505</v>
      </c>
      <c r="J9141" t="s">
        <v>347</v>
      </c>
      <c r="K9141" t="s">
        <v>392</v>
      </c>
    </row>
    <row r="9142" spans="1:11" hidden="1" x14ac:dyDescent="0.35">
      <c r="A9142" t="s">
        <v>422</v>
      </c>
      <c r="B9142" t="s">
        <v>84</v>
      </c>
      <c r="C9142" t="s">
        <v>330</v>
      </c>
      <c r="D9142" t="s">
        <v>78</v>
      </c>
      <c r="E9142">
        <v>2022</v>
      </c>
      <c r="F9142" t="s">
        <v>502</v>
      </c>
      <c r="G9142" t="s">
        <v>68</v>
      </c>
      <c r="H9142">
        <v>317.51</v>
      </c>
      <c r="I9142" t="s">
        <v>505</v>
      </c>
      <c r="J9142" t="s">
        <v>347</v>
      </c>
      <c r="K9142" t="s">
        <v>392</v>
      </c>
    </row>
    <row r="9143" spans="1:11" hidden="1" x14ac:dyDescent="0.35">
      <c r="A9143" t="s">
        <v>422</v>
      </c>
      <c r="B9143" t="s">
        <v>84</v>
      </c>
      <c r="C9143" t="s">
        <v>330</v>
      </c>
      <c r="D9143" t="s">
        <v>78</v>
      </c>
      <c r="E9143">
        <v>2022</v>
      </c>
      <c r="F9143" t="s">
        <v>502</v>
      </c>
      <c r="G9143" t="s">
        <v>68</v>
      </c>
      <c r="H9143">
        <v>1210.73</v>
      </c>
      <c r="I9143" t="s">
        <v>505</v>
      </c>
      <c r="J9143" t="s">
        <v>347</v>
      </c>
      <c r="K9143" t="s">
        <v>392</v>
      </c>
    </row>
    <row r="9144" spans="1:11" hidden="1" x14ac:dyDescent="0.35">
      <c r="A9144" t="s">
        <v>422</v>
      </c>
      <c r="B9144" t="s">
        <v>84</v>
      </c>
      <c r="C9144" t="s">
        <v>330</v>
      </c>
      <c r="D9144" t="s">
        <v>78</v>
      </c>
      <c r="E9144">
        <v>2022</v>
      </c>
      <c r="F9144" t="s">
        <v>502</v>
      </c>
      <c r="G9144" t="s">
        <v>68</v>
      </c>
      <c r="H9144">
        <v>241.7</v>
      </c>
      <c r="I9144" t="s">
        <v>505</v>
      </c>
      <c r="J9144" t="s">
        <v>347</v>
      </c>
      <c r="K9144" t="s">
        <v>392</v>
      </c>
    </row>
    <row r="9145" spans="1:11" hidden="1" x14ac:dyDescent="0.35">
      <c r="A9145" t="s">
        <v>422</v>
      </c>
      <c r="B9145" t="s">
        <v>84</v>
      </c>
      <c r="C9145" t="s">
        <v>330</v>
      </c>
      <c r="D9145" t="s">
        <v>78</v>
      </c>
      <c r="E9145">
        <v>2022</v>
      </c>
      <c r="F9145" t="s">
        <v>502</v>
      </c>
      <c r="G9145" t="s">
        <v>68</v>
      </c>
      <c r="H9145">
        <v>111.07</v>
      </c>
      <c r="I9145" t="s">
        <v>505</v>
      </c>
      <c r="J9145" t="s">
        <v>347</v>
      </c>
      <c r="K9145" t="s">
        <v>392</v>
      </c>
    </row>
    <row r="9146" spans="1:11" hidden="1" x14ac:dyDescent="0.35">
      <c r="A9146" t="s">
        <v>422</v>
      </c>
      <c r="B9146" t="s">
        <v>84</v>
      </c>
      <c r="C9146" t="s">
        <v>85</v>
      </c>
      <c r="D9146" t="s">
        <v>78</v>
      </c>
      <c r="E9146">
        <v>2022</v>
      </c>
      <c r="F9146" t="s">
        <v>502</v>
      </c>
      <c r="G9146" t="s">
        <v>68</v>
      </c>
      <c r="H9146">
        <v>133.27000000000001</v>
      </c>
      <c r="I9146" t="s">
        <v>505</v>
      </c>
      <c r="J9146" t="s">
        <v>347</v>
      </c>
      <c r="K9146" t="s">
        <v>388</v>
      </c>
    </row>
    <row r="9147" spans="1:11" hidden="1" x14ac:dyDescent="0.35">
      <c r="A9147" t="s">
        <v>422</v>
      </c>
      <c r="B9147" t="s">
        <v>84</v>
      </c>
      <c r="C9147" t="s">
        <v>85</v>
      </c>
      <c r="D9147" t="s">
        <v>78</v>
      </c>
      <c r="E9147">
        <v>2022</v>
      </c>
      <c r="F9147" t="s">
        <v>502</v>
      </c>
      <c r="G9147" t="s">
        <v>68</v>
      </c>
      <c r="H9147">
        <v>50.04</v>
      </c>
      <c r="I9147" t="s">
        <v>505</v>
      </c>
      <c r="J9147" t="s">
        <v>347</v>
      </c>
      <c r="K9147" t="s">
        <v>388</v>
      </c>
    </row>
    <row r="9148" spans="1:11" hidden="1" x14ac:dyDescent="0.35">
      <c r="A9148" t="s">
        <v>422</v>
      </c>
      <c r="B9148" t="s">
        <v>84</v>
      </c>
      <c r="C9148" t="s">
        <v>85</v>
      </c>
      <c r="D9148" t="s">
        <v>78</v>
      </c>
      <c r="E9148">
        <v>2022</v>
      </c>
      <c r="F9148" t="s">
        <v>502</v>
      </c>
      <c r="G9148" t="s">
        <v>68</v>
      </c>
      <c r="H9148">
        <v>56.76</v>
      </c>
      <c r="I9148" t="s">
        <v>505</v>
      </c>
      <c r="J9148" t="s">
        <v>347</v>
      </c>
      <c r="K9148" t="s">
        <v>388</v>
      </c>
    </row>
    <row r="9149" spans="1:11" hidden="1" x14ac:dyDescent="0.35">
      <c r="A9149" t="s">
        <v>422</v>
      </c>
      <c r="B9149" t="s">
        <v>84</v>
      </c>
      <c r="C9149" t="s">
        <v>85</v>
      </c>
      <c r="D9149" t="s">
        <v>78</v>
      </c>
      <c r="E9149">
        <v>2022</v>
      </c>
      <c r="F9149" t="s">
        <v>502</v>
      </c>
      <c r="G9149" t="s">
        <v>68</v>
      </c>
      <c r="H9149">
        <v>8.4600000000000009</v>
      </c>
      <c r="I9149" t="s">
        <v>505</v>
      </c>
      <c r="J9149" t="s">
        <v>347</v>
      </c>
      <c r="K9149" t="s">
        <v>388</v>
      </c>
    </row>
    <row r="9150" spans="1:11" hidden="1" x14ac:dyDescent="0.35">
      <c r="A9150" t="s">
        <v>422</v>
      </c>
      <c r="B9150" t="s">
        <v>84</v>
      </c>
      <c r="C9150" t="s">
        <v>335</v>
      </c>
      <c r="D9150" t="s">
        <v>78</v>
      </c>
      <c r="E9150">
        <v>2022</v>
      </c>
      <c r="F9150" t="s">
        <v>502</v>
      </c>
      <c r="G9150" t="s">
        <v>68</v>
      </c>
      <c r="H9150">
        <v>16.12</v>
      </c>
      <c r="I9150" t="s">
        <v>505</v>
      </c>
      <c r="J9150" t="s">
        <v>347</v>
      </c>
      <c r="K9150" t="s">
        <v>393</v>
      </c>
    </row>
    <row r="9151" spans="1:11" hidden="1" x14ac:dyDescent="0.35">
      <c r="A9151" t="s">
        <v>422</v>
      </c>
      <c r="B9151" t="s">
        <v>84</v>
      </c>
      <c r="C9151" t="s">
        <v>335</v>
      </c>
      <c r="D9151" t="s">
        <v>78</v>
      </c>
      <c r="E9151">
        <v>2022</v>
      </c>
      <c r="F9151" t="s">
        <v>502</v>
      </c>
      <c r="G9151" t="s">
        <v>68</v>
      </c>
      <c r="H9151">
        <v>59.77</v>
      </c>
      <c r="I9151" t="s">
        <v>505</v>
      </c>
      <c r="J9151" t="s">
        <v>347</v>
      </c>
      <c r="K9151" t="s">
        <v>393</v>
      </c>
    </row>
    <row r="9152" spans="1:11" hidden="1" x14ac:dyDescent="0.35">
      <c r="A9152" t="s">
        <v>422</v>
      </c>
      <c r="B9152" t="s">
        <v>84</v>
      </c>
      <c r="C9152" t="s">
        <v>335</v>
      </c>
      <c r="D9152" t="s">
        <v>78</v>
      </c>
      <c r="E9152">
        <v>2022</v>
      </c>
      <c r="F9152" t="s">
        <v>502</v>
      </c>
      <c r="G9152" t="s">
        <v>68</v>
      </c>
      <c r="H9152">
        <v>33.33</v>
      </c>
      <c r="I9152" t="s">
        <v>505</v>
      </c>
      <c r="J9152" t="s">
        <v>347</v>
      </c>
      <c r="K9152" t="s">
        <v>393</v>
      </c>
    </row>
    <row r="9153" spans="1:11" hidden="1" x14ac:dyDescent="0.35">
      <c r="A9153" t="s">
        <v>422</v>
      </c>
      <c r="B9153" t="s">
        <v>84</v>
      </c>
      <c r="C9153" t="s">
        <v>335</v>
      </c>
      <c r="D9153" t="s">
        <v>78</v>
      </c>
      <c r="E9153">
        <v>2022</v>
      </c>
      <c r="F9153" t="s">
        <v>502</v>
      </c>
      <c r="G9153" t="s">
        <v>68</v>
      </c>
      <c r="H9153">
        <v>17.940000000000001</v>
      </c>
      <c r="I9153" t="s">
        <v>505</v>
      </c>
      <c r="J9153" t="s">
        <v>347</v>
      </c>
      <c r="K9153" t="s">
        <v>393</v>
      </c>
    </row>
    <row r="9154" spans="1:11" hidden="1" x14ac:dyDescent="0.35">
      <c r="A9154" t="s">
        <v>422</v>
      </c>
      <c r="B9154" t="s">
        <v>84</v>
      </c>
      <c r="C9154" t="s">
        <v>335</v>
      </c>
      <c r="D9154" t="s">
        <v>78</v>
      </c>
      <c r="E9154">
        <v>2022</v>
      </c>
      <c r="F9154" t="s">
        <v>502</v>
      </c>
      <c r="G9154" t="s">
        <v>68</v>
      </c>
      <c r="H9154">
        <v>27.82</v>
      </c>
      <c r="I9154" t="s">
        <v>505</v>
      </c>
      <c r="J9154" t="s">
        <v>347</v>
      </c>
      <c r="K9154" t="s">
        <v>393</v>
      </c>
    </row>
    <row r="9155" spans="1:11" hidden="1" x14ac:dyDescent="0.35">
      <c r="A9155" t="s">
        <v>422</v>
      </c>
      <c r="B9155" t="s">
        <v>84</v>
      </c>
      <c r="C9155" t="s">
        <v>335</v>
      </c>
      <c r="D9155" t="s">
        <v>78</v>
      </c>
      <c r="E9155">
        <v>2022</v>
      </c>
      <c r="F9155" t="s">
        <v>502</v>
      </c>
      <c r="G9155" t="s">
        <v>68</v>
      </c>
      <c r="H9155">
        <v>2.54</v>
      </c>
      <c r="I9155" t="s">
        <v>505</v>
      </c>
      <c r="J9155" t="s">
        <v>347</v>
      </c>
      <c r="K9155" t="s">
        <v>393</v>
      </c>
    </row>
    <row r="9156" spans="1:11" hidden="1" x14ac:dyDescent="0.35">
      <c r="A9156" t="s">
        <v>422</v>
      </c>
      <c r="B9156" t="s">
        <v>84</v>
      </c>
      <c r="C9156" t="s">
        <v>352</v>
      </c>
      <c r="D9156" t="s">
        <v>78</v>
      </c>
      <c r="E9156">
        <v>2022</v>
      </c>
      <c r="F9156" t="s">
        <v>502</v>
      </c>
      <c r="G9156" t="s">
        <v>68</v>
      </c>
      <c r="H9156">
        <v>20.02</v>
      </c>
      <c r="I9156" t="s">
        <v>505</v>
      </c>
      <c r="J9156" t="s">
        <v>347</v>
      </c>
      <c r="K9156" t="s">
        <v>399</v>
      </c>
    </row>
    <row r="9157" spans="1:11" hidden="1" x14ac:dyDescent="0.35">
      <c r="A9157" t="s">
        <v>422</v>
      </c>
      <c r="B9157" t="s">
        <v>84</v>
      </c>
      <c r="C9157" t="s">
        <v>352</v>
      </c>
      <c r="D9157" t="s">
        <v>78</v>
      </c>
      <c r="E9157">
        <v>2022</v>
      </c>
      <c r="F9157" t="s">
        <v>502</v>
      </c>
      <c r="G9157" t="s">
        <v>68</v>
      </c>
      <c r="H9157">
        <v>1.76</v>
      </c>
      <c r="I9157" t="s">
        <v>505</v>
      </c>
      <c r="J9157" t="s">
        <v>347</v>
      </c>
      <c r="K9157" t="s">
        <v>399</v>
      </c>
    </row>
    <row r="9158" spans="1:11" hidden="1" x14ac:dyDescent="0.35">
      <c r="A9158" t="s">
        <v>422</v>
      </c>
      <c r="B9158" t="s">
        <v>84</v>
      </c>
      <c r="C9158" t="s">
        <v>352</v>
      </c>
      <c r="D9158" t="s">
        <v>78</v>
      </c>
      <c r="E9158">
        <v>2022</v>
      </c>
      <c r="F9158" t="s">
        <v>502</v>
      </c>
      <c r="G9158" t="s">
        <v>68</v>
      </c>
      <c r="H9158">
        <v>25.99</v>
      </c>
      <c r="I9158" t="s">
        <v>505</v>
      </c>
      <c r="J9158" t="s">
        <v>347</v>
      </c>
      <c r="K9158" t="s">
        <v>399</v>
      </c>
    </row>
    <row r="9159" spans="1:11" hidden="1" x14ac:dyDescent="0.35">
      <c r="A9159" t="s">
        <v>422</v>
      </c>
      <c r="B9159" t="s">
        <v>84</v>
      </c>
      <c r="C9159" t="s">
        <v>352</v>
      </c>
      <c r="D9159" t="s">
        <v>78</v>
      </c>
      <c r="E9159">
        <v>2022</v>
      </c>
      <c r="F9159" t="s">
        <v>502</v>
      </c>
      <c r="G9159" t="s">
        <v>68</v>
      </c>
      <c r="H9159">
        <v>0.7</v>
      </c>
      <c r="I9159" t="s">
        <v>505</v>
      </c>
      <c r="J9159" t="s">
        <v>347</v>
      </c>
      <c r="K9159" t="s">
        <v>399</v>
      </c>
    </row>
    <row r="9160" spans="1:11" hidden="1" x14ac:dyDescent="0.35">
      <c r="A9160" t="s">
        <v>422</v>
      </c>
      <c r="B9160" t="s">
        <v>84</v>
      </c>
      <c r="C9160" t="s">
        <v>420</v>
      </c>
      <c r="D9160" t="s">
        <v>78</v>
      </c>
      <c r="E9160">
        <v>2022</v>
      </c>
      <c r="F9160" t="s">
        <v>502</v>
      </c>
      <c r="G9160" t="s">
        <v>68</v>
      </c>
      <c r="H9160">
        <v>575.73</v>
      </c>
      <c r="I9160" t="s">
        <v>505</v>
      </c>
      <c r="J9160" t="s">
        <v>347</v>
      </c>
      <c r="K9160" t="s">
        <v>416</v>
      </c>
    </row>
    <row r="9161" spans="1:11" hidden="1" x14ac:dyDescent="0.35">
      <c r="A9161" t="s">
        <v>422</v>
      </c>
      <c r="B9161" t="s">
        <v>84</v>
      </c>
      <c r="C9161" t="s">
        <v>354</v>
      </c>
      <c r="D9161" t="s">
        <v>78</v>
      </c>
      <c r="E9161">
        <v>2022</v>
      </c>
      <c r="F9161" t="s">
        <v>502</v>
      </c>
      <c r="G9161" t="s">
        <v>68</v>
      </c>
      <c r="H9161">
        <v>336.71</v>
      </c>
      <c r="I9161" t="s">
        <v>505</v>
      </c>
      <c r="J9161" t="s">
        <v>347</v>
      </c>
      <c r="K9161" t="s">
        <v>400</v>
      </c>
    </row>
    <row r="9162" spans="1:11" hidden="1" x14ac:dyDescent="0.35">
      <c r="A9162" t="s">
        <v>422</v>
      </c>
      <c r="B9162" t="s">
        <v>84</v>
      </c>
      <c r="C9162" t="s">
        <v>354</v>
      </c>
      <c r="D9162" t="s">
        <v>78</v>
      </c>
      <c r="E9162">
        <v>2022</v>
      </c>
      <c r="F9162" t="s">
        <v>502</v>
      </c>
      <c r="G9162" t="s">
        <v>68</v>
      </c>
      <c r="H9162">
        <v>24.1</v>
      </c>
      <c r="I9162" t="s">
        <v>505</v>
      </c>
      <c r="J9162" t="s">
        <v>347</v>
      </c>
      <c r="K9162" t="s">
        <v>400</v>
      </c>
    </row>
    <row r="9163" spans="1:11" hidden="1" x14ac:dyDescent="0.35">
      <c r="A9163" t="s">
        <v>422</v>
      </c>
      <c r="B9163" t="s">
        <v>84</v>
      </c>
      <c r="C9163" t="s">
        <v>354</v>
      </c>
      <c r="D9163" t="s">
        <v>78</v>
      </c>
      <c r="E9163">
        <v>2022</v>
      </c>
      <c r="F9163" t="s">
        <v>502</v>
      </c>
      <c r="G9163" t="s">
        <v>68</v>
      </c>
      <c r="H9163">
        <v>221.33</v>
      </c>
      <c r="I9163" t="s">
        <v>505</v>
      </c>
      <c r="J9163" t="s">
        <v>347</v>
      </c>
      <c r="K9163" t="s">
        <v>400</v>
      </c>
    </row>
    <row r="9164" spans="1:11" hidden="1" x14ac:dyDescent="0.35">
      <c r="A9164" t="s">
        <v>422</v>
      </c>
      <c r="B9164" t="s">
        <v>84</v>
      </c>
      <c r="C9164" t="s">
        <v>354</v>
      </c>
      <c r="D9164" t="s">
        <v>78</v>
      </c>
      <c r="E9164">
        <v>2022</v>
      </c>
      <c r="F9164" t="s">
        <v>502</v>
      </c>
      <c r="G9164" t="s">
        <v>68</v>
      </c>
      <c r="H9164">
        <v>8.17</v>
      </c>
      <c r="I9164" t="s">
        <v>505</v>
      </c>
      <c r="J9164" t="s">
        <v>347</v>
      </c>
      <c r="K9164" t="s">
        <v>400</v>
      </c>
    </row>
    <row r="9165" spans="1:11" hidden="1" x14ac:dyDescent="0.35">
      <c r="A9165" t="s">
        <v>422</v>
      </c>
      <c r="B9165" t="s">
        <v>84</v>
      </c>
      <c r="C9165" t="s">
        <v>338</v>
      </c>
      <c r="D9165" t="s">
        <v>78</v>
      </c>
      <c r="E9165">
        <v>2022</v>
      </c>
      <c r="F9165" t="s">
        <v>502</v>
      </c>
      <c r="G9165" t="s">
        <v>68</v>
      </c>
      <c r="H9165">
        <v>582.99</v>
      </c>
      <c r="I9165" t="s">
        <v>505</v>
      </c>
      <c r="J9165" t="s">
        <v>347</v>
      </c>
      <c r="K9165" t="s">
        <v>396</v>
      </c>
    </row>
    <row r="9166" spans="1:11" hidden="1" x14ac:dyDescent="0.35">
      <c r="A9166" t="s">
        <v>422</v>
      </c>
      <c r="B9166" t="s">
        <v>84</v>
      </c>
      <c r="C9166" t="s">
        <v>421</v>
      </c>
      <c r="D9166" t="s">
        <v>78</v>
      </c>
      <c r="E9166">
        <v>2022</v>
      </c>
      <c r="F9166" t="s">
        <v>502</v>
      </c>
      <c r="G9166" t="s">
        <v>68</v>
      </c>
      <c r="H9166">
        <v>589.08000000000004</v>
      </c>
      <c r="I9166" t="s">
        <v>505</v>
      </c>
      <c r="J9166" t="s">
        <v>347</v>
      </c>
      <c r="K9166" t="s">
        <v>414</v>
      </c>
    </row>
    <row r="9167" spans="1:11" hidden="1" x14ac:dyDescent="0.35">
      <c r="A9167" t="s">
        <v>422</v>
      </c>
      <c r="B9167" t="s">
        <v>84</v>
      </c>
      <c r="C9167" t="s">
        <v>331</v>
      </c>
      <c r="D9167" t="s">
        <v>78</v>
      </c>
      <c r="E9167">
        <v>2022</v>
      </c>
      <c r="F9167" t="s">
        <v>502</v>
      </c>
      <c r="G9167" t="s">
        <v>68</v>
      </c>
      <c r="H9167">
        <v>819.14</v>
      </c>
      <c r="I9167" t="s">
        <v>505</v>
      </c>
      <c r="J9167" t="s">
        <v>347</v>
      </c>
      <c r="K9167" t="s">
        <v>397</v>
      </c>
    </row>
    <row r="9168" spans="1:11" hidden="1" x14ac:dyDescent="0.35">
      <c r="A9168" t="s">
        <v>422</v>
      </c>
      <c r="B9168" t="s">
        <v>84</v>
      </c>
      <c r="C9168" t="s">
        <v>331</v>
      </c>
      <c r="D9168" t="s">
        <v>78</v>
      </c>
      <c r="E9168">
        <v>2022</v>
      </c>
      <c r="F9168" t="s">
        <v>502</v>
      </c>
      <c r="G9168" t="s">
        <v>68</v>
      </c>
      <c r="H9168">
        <v>34.06</v>
      </c>
      <c r="I9168" t="s">
        <v>505</v>
      </c>
      <c r="J9168" t="s">
        <v>347</v>
      </c>
      <c r="K9168" t="s">
        <v>397</v>
      </c>
    </row>
    <row r="9169" spans="1:11" hidden="1" x14ac:dyDescent="0.35">
      <c r="A9169" t="s">
        <v>422</v>
      </c>
      <c r="B9169" t="s">
        <v>84</v>
      </c>
      <c r="C9169" t="s">
        <v>331</v>
      </c>
      <c r="D9169" t="s">
        <v>78</v>
      </c>
      <c r="E9169">
        <v>2022</v>
      </c>
      <c r="F9169" t="s">
        <v>502</v>
      </c>
      <c r="G9169" t="s">
        <v>68</v>
      </c>
      <c r="H9169">
        <v>15.17</v>
      </c>
      <c r="I9169" t="s">
        <v>505</v>
      </c>
      <c r="J9169" t="s">
        <v>347</v>
      </c>
      <c r="K9169" t="s">
        <v>397</v>
      </c>
    </row>
    <row r="9170" spans="1:11" hidden="1" x14ac:dyDescent="0.35">
      <c r="A9170" t="s">
        <v>422</v>
      </c>
      <c r="B9170" t="s">
        <v>84</v>
      </c>
      <c r="C9170" t="s">
        <v>331</v>
      </c>
      <c r="D9170" t="s">
        <v>78</v>
      </c>
      <c r="E9170">
        <v>2022</v>
      </c>
      <c r="F9170" t="s">
        <v>502</v>
      </c>
      <c r="G9170" t="s">
        <v>68</v>
      </c>
      <c r="H9170">
        <v>14.3</v>
      </c>
      <c r="I9170" t="s">
        <v>505</v>
      </c>
      <c r="J9170" t="s">
        <v>347</v>
      </c>
      <c r="K9170" t="s">
        <v>397</v>
      </c>
    </row>
    <row r="9171" spans="1:11" hidden="1" x14ac:dyDescent="0.35">
      <c r="A9171" t="s">
        <v>422</v>
      </c>
      <c r="B9171" t="s">
        <v>84</v>
      </c>
      <c r="C9171" t="s">
        <v>331</v>
      </c>
      <c r="D9171" t="s">
        <v>78</v>
      </c>
      <c r="E9171">
        <v>2022</v>
      </c>
      <c r="F9171" t="s">
        <v>502</v>
      </c>
      <c r="G9171" t="s">
        <v>68</v>
      </c>
      <c r="H9171">
        <v>766.33</v>
      </c>
      <c r="I9171" t="s">
        <v>505</v>
      </c>
      <c r="J9171" t="s">
        <v>347</v>
      </c>
      <c r="K9171" t="s">
        <v>397</v>
      </c>
    </row>
    <row r="9172" spans="1:11" hidden="1" x14ac:dyDescent="0.35">
      <c r="A9172" t="s">
        <v>422</v>
      </c>
      <c r="B9172" t="s">
        <v>84</v>
      </c>
      <c r="C9172" t="s">
        <v>331</v>
      </c>
      <c r="D9172" t="s">
        <v>78</v>
      </c>
      <c r="E9172">
        <v>2022</v>
      </c>
      <c r="F9172" t="s">
        <v>502</v>
      </c>
      <c r="G9172" t="s">
        <v>68</v>
      </c>
      <c r="H9172">
        <v>84.71</v>
      </c>
      <c r="I9172" t="s">
        <v>505</v>
      </c>
      <c r="J9172" t="s">
        <v>347</v>
      </c>
      <c r="K9172" t="s">
        <v>397</v>
      </c>
    </row>
    <row r="9173" spans="1:11" hidden="1" x14ac:dyDescent="0.35">
      <c r="A9173" t="s">
        <v>422</v>
      </c>
      <c r="B9173" t="s">
        <v>84</v>
      </c>
      <c r="C9173" t="s">
        <v>339</v>
      </c>
      <c r="D9173" t="s">
        <v>78</v>
      </c>
      <c r="E9173">
        <v>2022</v>
      </c>
      <c r="F9173" t="s">
        <v>502</v>
      </c>
      <c r="G9173" t="s">
        <v>68</v>
      </c>
      <c r="H9173">
        <v>72.52</v>
      </c>
      <c r="I9173" t="s">
        <v>505</v>
      </c>
      <c r="J9173" t="s">
        <v>347</v>
      </c>
      <c r="K9173" t="s">
        <v>398</v>
      </c>
    </row>
    <row r="9174" spans="1:11" hidden="1" x14ac:dyDescent="0.35">
      <c r="A9174" t="s">
        <v>422</v>
      </c>
      <c r="B9174" t="s">
        <v>84</v>
      </c>
      <c r="C9174" t="s">
        <v>339</v>
      </c>
      <c r="D9174" t="s">
        <v>78</v>
      </c>
      <c r="E9174">
        <v>2022</v>
      </c>
      <c r="F9174" t="s">
        <v>502</v>
      </c>
      <c r="G9174" t="s">
        <v>68</v>
      </c>
      <c r="H9174">
        <v>133.37</v>
      </c>
      <c r="I9174" t="s">
        <v>505</v>
      </c>
      <c r="J9174" t="s">
        <v>347</v>
      </c>
      <c r="K9174" t="s">
        <v>398</v>
      </c>
    </row>
    <row r="9175" spans="1:11" hidden="1" x14ac:dyDescent="0.35">
      <c r="A9175" t="s">
        <v>422</v>
      </c>
      <c r="B9175" t="s">
        <v>84</v>
      </c>
      <c r="C9175" t="s">
        <v>339</v>
      </c>
      <c r="D9175" t="s">
        <v>78</v>
      </c>
      <c r="E9175">
        <v>2022</v>
      </c>
      <c r="F9175" t="s">
        <v>502</v>
      </c>
      <c r="G9175" t="s">
        <v>68</v>
      </c>
      <c r="H9175">
        <v>1.62</v>
      </c>
      <c r="I9175" t="s">
        <v>505</v>
      </c>
      <c r="J9175" t="s">
        <v>347</v>
      </c>
      <c r="K9175" t="s">
        <v>398</v>
      </c>
    </row>
    <row r="9176" spans="1:11" hidden="1" x14ac:dyDescent="0.35">
      <c r="A9176" t="s">
        <v>422</v>
      </c>
      <c r="B9176" t="s">
        <v>84</v>
      </c>
      <c r="C9176" t="s">
        <v>339</v>
      </c>
      <c r="D9176" t="s">
        <v>78</v>
      </c>
      <c r="E9176">
        <v>2022</v>
      </c>
      <c r="F9176" t="s">
        <v>502</v>
      </c>
      <c r="G9176" t="s">
        <v>68</v>
      </c>
      <c r="H9176">
        <v>154.81</v>
      </c>
      <c r="I9176" t="s">
        <v>505</v>
      </c>
      <c r="J9176" t="s">
        <v>347</v>
      </c>
      <c r="K9176" t="s">
        <v>398</v>
      </c>
    </row>
    <row r="9177" spans="1:11" hidden="1" x14ac:dyDescent="0.35">
      <c r="A9177" t="s">
        <v>422</v>
      </c>
      <c r="B9177" t="s">
        <v>84</v>
      </c>
      <c r="C9177" t="s">
        <v>339</v>
      </c>
      <c r="D9177" t="s">
        <v>78</v>
      </c>
      <c r="E9177">
        <v>2022</v>
      </c>
      <c r="F9177" t="s">
        <v>502</v>
      </c>
      <c r="G9177" t="s">
        <v>68</v>
      </c>
      <c r="H9177">
        <v>112.18</v>
      </c>
      <c r="I9177" t="s">
        <v>505</v>
      </c>
      <c r="J9177" t="s">
        <v>347</v>
      </c>
      <c r="K9177" t="s">
        <v>398</v>
      </c>
    </row>
    <row r="9178" spans="1:11" hidden="1" x14ac:dyDescent="0.35">
      <c r="A9178" t="s">
        <v>422</v>
      </c>
      <c r="B9178" t="s">
        <v>84</v>
      </c>
      <c r="C9178" t="s">
        <v>339</v>
      </c>
      <c r="D9178" t="s">
        <v>78</v>
      </c>
      <c r="E9178">
        <v>2022</v>
      </c>
      <c r="F9178" t="s">
        <v>502</v>
      </c>
      <c r="G9178" t="s">
        <v>68</v>
      </c>
      <c r="H9178">
        <v>1.1000000000000001</v>
      </c>
      <c r="I9178" t="s">
        <v>505</v>
      </c>
      <c r="J9178" t="s">
        <v>347</v>
      </c>
      <c r="K9178" t="s">
        <v>398</v>
      </c>
    </row>
    <row r="9179" spans="1:11" hidden="1" x14ac:dyDescent="0.35">
      <c r="A9179" t="s">
        <v>406</v>
      </c>
      <c r="B9179" t="s">
        <v>84</v>
      </c>
      <c r="C9179" t="s">
        <v>351</v>
      </c>
      <c r="D9179" t="s">
        <v>78</v>
      </c>
      <c r="E9179">
        <v>2022</v>
      </c>
      <c r="F9179" t="s">
        <v>500</v>
      </c>
      <c r="G9179" t="s">
        <v>311</v>
      </c>
      <c r="H9179">
        <v>-1841.59</v>
      </c>
      <c r="I9179" t="s">
        <v>504</v>
      </c>
      <c r="J9179" t="s">
        <v>347</v>
      </c>
      <c r="K9179" t="s">
        <v>403</v>
      </c>
    </row>
    <row r="9180" spans="1:11" hidden="1" x14ac:dyDescent="0.35">
      <c r="A9180" t="s">
        <v>406</v>
      </c>
      <c r="B9180" t="s">
        <v>84</v>
      </c>
      <c r="C9180" t="s">
        <v>384</v>
      </c>
      <c r="D9180" t="s">
        <v>78</v>
      </c>
      <c r="E9180">
        <v>2022</v>
      </c>
      <c r="F9180" t="s">
        <v>500</v>
      </c>
      <c r="G9180" t="s">
        <v>311</v>
      </c>
      <c r="H9180">
        <v>24437.21</v>
      </c>
      <c r="I9180" t="s">
        <v>504</v>
      </c>
      <c r="J9180" t="s">
        <v>347</v>
      </c>
      <c r="K9180" t="s">
        <v>404</v>
      </c>
    </row>
    <row r="9181" spans="1:11" hidden="1" x14ac:dyDescent="0.35">
      <c r="A9181" t="s">
        <v>406</v>
      </c>
      <c r="B9181" t="s">
        <v>84</v>
      </c>
      <c r="C9181" t="s">
        <v>327</v>
      </c>
      <c r="D9181" t="s">
        <v>78</v>
      </c>
      <c r="E9181">
        <v>2022</v>
      </c>
      <c r="F9181" t="s">
        <v>500</v>
      </c>
      <c r="G9181" t="s">
        <v>311</v>
      </c>
      <c r="H9181">
        <v>-1841.59</v>
      </c>
      <c r="I9181" t="s">
        <v>504</v>
      </c>
      <c r="J9181" t="s">
        <v>347</v>
      </c>
      <c r="K9181" t="s">
        <v>389</v>
      </c>
    </row>
    <row r="9182" spans="1:11" hidden="1" x14ac:dyDescent="0.35">
      <c r="A9182" t="s">
        <v>406</v>
      </c>
      <c r="B9182" t="s">
        <v>84</v>
      </c>
      <c r="C9182" t="s">
        <v>338</v>
      </c>
      <c r="D9182" t="s">
        <v>78</v>
      </c>
      <c r="E9182">
        <v>2022</v>
      </c>
      <c r="F9182" t="s">
        <v>500</v>
      </c>
      <c r="G9182" t="s">
        <v>311</v>
      </c>
      <c r="H9182">
        <v>-1841.59</v>
      </c>
      <c r="I9182" t="s">
        <v>504</v>
      </c>
      <c r="J9182" t="s">
        <v>347</v>
      </c>
      <c r="K9182" t="s">
        <v>396</v>
      </c>
    </row>
    <row r="9183" spans="1:11" hidden="1" x14ac:dyDescent="0.35">
      <c r="A9183" t="s">
        <v>406</v>
      </c>
      <c r="B9183" t="s">
        <v>84</v>
      </c>
      <c r="C9183" t="s">
        <v>335</v>
      </c>
      <c r="D9183" t="s">
        <v>78</v>
      </c>
      <c r="E9183">
        <v>2022</v>
      </c>
      <c r="F9183" t="s">
        <v>500</v>
      </c>
      <c r="G9183" t="s">
        <v>311</v>
      </c>
      <c r="H9183">
        <v>-1841.59</v>
      </c>
      <c r="I9183" t="s">
        <v>504</v>
      </c>
      <c r="J9183" t="s">
        <v>347</v>
      </c>
      <c r="K9183" t="s">
        <v>393</v>
      </c>
    </row>
    <row r="9184" spans="1:11" hidden="1" x14ac:dyDescent="0.35">
      <c r="A9184" t="s">
        <v>406</v>
      </c>
      <c r="B9184" t="s">
        <v>84</v>
      </c>
      <c r="C9184" t="s">
        <v>352</v>
      </c>
      <c r="D9184" t="s">
        <v>78</v>
      </c>
      <c r="E9184">
        <v>2022</v>
      </c>
      <c r="F9184" t="s">
        <v>500</v>
      </c>
      <c r="G9184" t="s">
        <v>311</v>
      </c>
      <c r="H9184">
        <v>-1841.59</v>
      </c>
      <c r="I9184" t="s">
        <v>504</v>
      </c>
      <c r="J9184" t="s">
        <v>347</v>
      </c>
      <c r="K9184" t="s">
        <v>399</v>
      </c>
    </row>
    <row r="9185" spans="1:11" hidden="1" x14ac:dyDescent="0.35">
      <c r="A9185" t="s">
        <v>406</v>
      </c>
      <c r="B9185" t="s">
        <v>84</v>
      </c>
      <c r="C9185" t="s">
        <v>372</v>
      </c>
      <c r="D9185" t="s">
        <v>78</v>
      </c>
      <c r="E9185">
        <v>2022</v>
      </c>
      <c r="F9185" t="s">
        <v>500</v>
      </c>
      <c r="G9185" t="s">
        <v>311</v>
      </c>
      <c r="H9185">
        <v>-1841.59</v>
      </c>
      <c r="I9185" t="s">
        <v>504</v>
      </c>
      <c r="J9185" t="s">
        <v>347</v>
      </c>
      <c r="K9185" t="s">
        <v>401</v>
      </c>
    </row>
    <row r="9186" spans="1:11" hidden="1" x14ac:dyDescent="0.35">
      <c r="A9186" t="s">
        <v>406</v>
      </c>
      <c r="B9186" t="s">
        <v>84</v>
      </c>
      <c r="C9186" t="s">
        <v>334</v>
      </c>
      <c r="D9186" t="s">
        <v>78</v>
      </c>
      <c r="E9186">
        <v>2022</v>
      </c>
      <c r="F9186" t="s">
        <v>500</v>
      </c>
      <c r="G9186" t="s">
        <v>311</v>
      </c>
      <c r="H9186">
        <v>-1841.59</v>
      </c>
      <c r="I9186" t="s">
        <v>504</v>
      </c>
      <c r="J9186" t="s">
        <v>347</v>
      </c>
      <c r="K9186" t="s">
        <v>391</v>
      </c>
    </row>
    <row r="9187" spans="1:11" hidden="1" x14ac:dyDescent="0.35">
      <c r="A9187" t="s">
        <v>406</v>
      </c>
      <c r="B9187" t="s">
        <v>84</v>
      </c>
      <c r="C9187" t="s">
        <v>353</v>
      </c>
      <c r="D9187" t="s">
        <v>78</v>
      </c>
      <c r="E9187">
        <v>2022</v>
      </c>
      <c r="F9187" t="s">
        <v>500</v>
      </c>
      <c r="G9187" t="s">
        <v>311</v>
      </c>
      <c r="H9187">
        <v>-1841.59</v>
      </c>
      <c r="I9187" t="s">
        <v>504</v>
      </c>
      <c r="J9187" t="s">
        <v>347</v>
      </c>
      <c r="K9187" t="s">
        <v>402</v>
      </c>
    </row>
    <row r="9188" spans="1:11" hidden="1" x14ac:dyDescent="0.35">
      <c r="A9188" t="s">
        <v>406</v>
      </c>
      <c r="B9188" t="s">
        <v>84</v>
      </c>
      <c r="C9188" t="s">
        <v>336</v>
      </c>
      <c r="D9188" t="s">
        <v>78</v>
      </c>
      <c r="E9188">
        <v>2022</v>
      </c>
      <c r="F9188" t="s">
        <v>500</v>
      </c>
      <c r="G9188" t="s">
        <v>311</v>
      </c>
      <c r="H9188">
        <v>-1841.59</v>
      </c>
      <c r="I9188" t="s">
        <v>504</v>
      </c>
      <c r="J9188" t="s">
        <v>347</v>
      </c>
      <c r="K9188" t="s">
        <v>394</v>
      </c>
    </row>
    <row r="9189" spans="1:11" hidden="1" x14ac:dyDescent="0.35">
      <c r="A9189" t="s">
        <v>406</v>
      </c>
      <c r="B9189" t="s">
        <v>84</v>
      </c>
      <c r="C9189" t="s">
        <v>329</v>
      </c>
      <c r="D9189" t="s">
        <v>78</v>
      </c>
      <c r="E9189">
        <v>2022</v>
      </c>
      <c r="F9189" t="s">
        <v>500</v>
      </c>
      <c r="G9189" t="s">
        <v>311</v>
      </c>
      <c r="H9189">
        <v>-5874.67</v>
      </c>
      <c r="I9189" t="s">
        <v>504</v>
      </c>
      <c r="J9189" t="s">
        <v>347</v>
      </c>
      <c r="K9189" t="s">
        <v>390</v>
      </c>
    </row>
    <row r="9190" spans="1:11" hidden="1" x14ac:dyDescent="0.35">
      <c r="A9190" t="s">
        <v>481</v>
      </c>
      <c r="B9190" t="s">
        <v>84</v>
      </c>
      <c r="C9190" t="s">
        <v>330</v>
      </c>
      <c r="D9190" t="s">
        <v>78</v>
      </c>
      <c r="E9190">
        <v>2022</v>
      </c>
      <c r="F9190" t="s">
        <v>71</v>
      </c>
      <c r="G9190" t="s">
        <v>310</v>
      </c>
      <c r="H9190">
        <v>23.6</v>
      </c>
      <c r="I9190" t="s">
        <v>504</v>
      </c>
      <c r="J9190" t="s">
        <v>347</v>
      </c>
      <c r="K9190" t="s">
        <v>392</v>
      </c>
    </row>
    <row r="9191" spans="1:11" hidden="1" x14ac:dyDescent="0.35">
      <c r="A9191" t="s">
        <v>481</v>
      </c>
      <c r="B9191" t="s">
        <v>84</v>
      </c>
      <c r="C9191" t="s">
        <v>330</v>
      </c>
      <c r="D9191" t="s">
        <v>78</v>
      </c>
      <c r="E9191">
        <v>2022</v>
      </c>
      <c r="F9191" t="s">
        <v>71</v>
      </c>
      <c r="G9191" t="s">
        <v>310</v>
      </c>
      <c r="H9191">
        <v>-1</v>
      </c>
      <c r="I9191" t="s">
        <v>504</v>
      </c>
      <c r="J9191" t="s">
        <v>347</v>
      </c>
      <c r="K9191" t="s">
        <v>392</v>
      </c>
    </row>
    <row r="9192" spans="1:11" x14ac:dyDescent="0.35">
      <c r="A9192" t="s">
        <v>481</v>
      </c>
      <c r="B9192" t="s">
        <v>304</v>
      </c>
      <c r="C9192" t="s">
        <v>87</v>
      </c>
      <c r="D9192" t="s">
        <v>78</v>
      </c>
      <c r="E9192">
        <v>2022</v>
      </c>
      <c r="F9192" t="s">
        <v>500</v>
      </c>
      <c r="G9192" t="s">
        <v>311</v>
      </c>
      <c r="H9192">
        <v>-16167.39</v>
      </c>
      <c r="I9192" t="s">
        <v>504</v>
      </c>
      <c r="J9192" t="s">
        <v>347</v>
      </c>
      <c r="K9192" t="s">
        <v>387</v>
      </c>
    </row>
    <row r="9193" spans="1:11" x14ac:dyDescent="0.35">
      <c r="A9193" t="s">
        <v>481</v>
      </c>
      <c r="B9193" t="s">
        <v>304</v>
      </c>
      <c r="C9193" t="s">
        <v>87</v>
      </c>
      <c r="D9193" t="s">
        <v>78</v>
      </c>
      <c r="E9193">
        <v>2022</v>
      </c>
      <c r="F9193" t="s">
        <v>502</v>
      </c>
      <c r="G9193" t="s">
        <v>68</v>
      </c>
      <c r="H9193">
        <v>12407.36</v>
      </c>
      <c r="I9193" t="s">
        <v>504</v>
      </c>
      <c r="J9193" t="s">
        <v>347</v>
      </c>
      <c r="K9193" t="s">
        <v>387</v>
      </c>
    </row>
    <row r="9194" spans="1:11" x14ac:dyDescent="0.35">
      <c r="A9194" t="s">
        <v>481</v>
      </c>
      <c r="B9194" t="s">
        <v>304</v>
      </c>
      <c r="C9194" t="s">
        <v>87</v>
      </c>
      <c r="D9194" t="s">
        <v>78</v>
      </c>
      <c r="E9194">
        <v>2022</v>
      </c>
      <c r="F9194" t="s">
        <v>506</v>
      </c>
      <c r="G9194" t="s">
        <v>309</v>
      </c>
      <c r="H9194">
        <v>107.75</v>
      </c>
      <c r="I9194" t="s">
        <v>504</v>
      </c>
      <c r="J9194" t="s">
        <v>347</v>
      </c>
      <c r="K9194" t="s">
        <v>387</v>
      </c>
    </row>
    <row r="9195" spans="1:11" hidden="1" x14ac:dyDescent="0.35">
      <c r="A9195" t="s">
        <v>556</v>
      </c>
      <c r="B9195" t="s">
        <v>84</v>
      </c>
      <c r="C9195" t="s">
        <v>330</v>
      </c>
      <c r="D9195" t="s">
        <v>78</v>
      </c>
      <c r="E9195">
        <v>2022</v>
      </c>
      <c r="F9195" t="s">
        <v>500</v>
      </c>
      <c r="G9195" t="s">
        <v>311</v>
      </c>
      <c r="H9195">
        <v>-3.34</v>
      </c>
      <c r="I9195" t="s">
        <v>571</v>
      </c>
      <c r="J9195" t="s">
        <v>347</v>
      </c>
      <c r="K9195" t="s">
        <v>392</v>
      </c>
    </row>
    <row r="9196" spans="1:11" hidden="1" x14ac:dyDescent="0.35">
      <c r="A9196" t="s">
        <v>556</v>
      </c>
      <c r="B9196" t="s">
        <v>84</v>
      </c>
      <c r="C9196" t="s">
        <v>330</v>
      </c>
      <c r="D9196" t="s">
        <v>78</v>
      </c>
      <c r="E9196">
        <v>2022</v>
      </c>
      <c r="F9196" t="s">
        <v>500</v>
      </c>
      <c r="G9196" t="s">
        <v>311</v>
      </c>
      <c r="H9196">
        <v>-2.46</v>
      </c>
      <c r="I9196" t="s">
        <v>571</v>
      </c>
      <c r="J9196" t="s">
        <v>347</v>
      </c>
      <c r="K9196" t="s">
        <v>392</v>
      </c>
    </row>
    <row r="9197" spans="1:11" hidden="1" x14ac:dyDescent="0.35">
      <c r="A9197" t="s">
        <v>556</v>
      </c>
      <c r="B9197" t="s">
        <v>84</v>
      </c>
      <c r="C9197" t="s">
        <v>330</v>
      </c>
      <c r="D9197" t="s">
        <v>78</v>
      </c>
      <c r="E9197">
        <v>2022</v>
      </c>
      <c r="F9197" t="s">
        <v>500</v>
      </c>
      <c r="G9197" t="s">
        <v>311</v>
      </c>
      <c r="H9197">
        <v>-3.16</v>
      </c>
      <c r="I9197" t="s">
        <v>571</v>
      </c>
      <c r="J9197" t="s">
        <v>347</v>
      </c>
      <c r="K9197" t="s">
        <v>392</v>
      </c>
    </row>
    <row r="9198" spans="1:11" hidden="1" x14ac:dyDescent="0.35">
      <c r="A9198" t="s">
        <v>556</v>
      </c>
      <c r="B9198" t="s">
        <v>84</v>
      </c>
      <c r="C9198" t="s">
        <v>330</v>
      </c>
      <c r="D9198" t="s">
        <v>78</v>
      </c>
      <c r="E9198">
        <v>2022</v>
      </c>
      <c r="F9198" t="s">
        <v>500</v>
      </c>
      <c r="G9198" t="s">
        <v>311</v>
      </c>
      <c r="H9198">
        <v>-4.4800000000000004</v>
      </c>
      <c r="I9198" t="s">
        <v>571</v>
      </c>
      <c r="J9198" t="s">
        <v>347</v>
      </c>
      <c r="K9198" t="s">
        <v>392</v>
      </c>
    </row>
    <row r="9199" spans="1:11" hidden="1" x14ac:dyDescent="0.35">
      <c r="A9199" t="s">
        <v>556</v>
      </c>
      <c r="B9199" t="s">
        <v>84</v>
      </c>
      <c r="C9199" t="s">
        <v>330</v>
      </c>
      <c r="D9199" t="s">
        <v>78</v>
      </c>
      <c r="E9199">
        <v>2022</v>
      </c>
      <c r="F9199" t="s">
        <v>500</v>
      </c>
      <c r="G9199" t="s">
        <v>311</v>
      </c>
      <c r="H9199">
        <v>-0.92</v>
      </c>
      <c r="I9199" t="s">
        <v>571</v>
      </c>
      <c r="J9199" t="s">
        <v>347</v>
      </c>
      <c r="K9199" t="s">
        <v>392</v>
      </c>
    </row>
    <row r="9200" spans="1:11" hidden="1" x14ac:dyDescent="0.35">
      <c r="A9200" t="s">
        <v>556</v>
      </c>
      <c r="B9200" t="s">
        <v>84</v>
      </c>
      <c r="C9200" t="s">
        <v>330</v>
      </c>
      <c r="D9200" t="s">
        <v>78</v>
      </c>
      <c r="E9200">
        <v>2022</v>
      </c>
      <c r="F9200" t="s">
        <v>500</v>
      </c>
      <c r="G9200" t="s">
        <v>311</v>
      </c>
      <c r="H9200">
        <v>-0.26</v>
      </c>
      <c r="I9200" t="s">
        <v>571</v>
      </c>
      <c r="J9200" t="s">
        <v>347</v>
      </c>
      <c r="K9200" t="s">
        <v>392</v>
      </c>
    </row>
    <row r="9201" spans="1:11" hidden="1" x14ac:dyDescent="0.35">
      <c r="A9201" t="s">
        <v>556</v>
      </c>
      <c r="B9201" t="s">
        <v>84</v>
      </c>
      <c r="C9201" t="s">
        <v>330</v>
      </c>
      <c r="D9201" t="s">
        <v>78</v>
      </c>
      <c r="E9201">
        <v>2022</v>
      </c>
      <c r="F9201" t="s">
        <v>506</v>
      </c>
      <c r="G9201" t="s">
        <v>309</v>
      </c>
      <c r="H9201">
        <v>-9.64</v>
      </c>
      <c r="I9201" t="s">
        <v>571</v>
      </c>
      <c r="J9201" t="s">
        <v>347</v>
      </c>
      <c r="K9201" t="s">
        <v>392</v>
      </c>
    </row>
    <row r="9202" spans="1:11" hidden="1" x14ac:dyDescent="0.35">
      <c r="A9202" t="s">
        <v>556</v>
      </c>
      <c r="B9202" t="s">
        <v>84</v>
      </c>
      <c r="C9202" t="s">
        <v>330</v>
      </c>
      <c r="D9202" t="s">
        <v>78</v>
      </c>
      <c r="E9202">
        <v>2022</v>
      </c>
      <c r="F9202" t="s">
        <v>506</v>
      </c>
      <c r="G9202" t="s">
        <v>309</v>
      </c>
      <c r="H9202">
        <v>-7.1</v>
      </c>
      <c r="I9202" t="s">
        <v>571</v>
      </c>
      <c r="J9202" t="s">
        <v>347</v>
      </c>
      <c r="K9202" t="s">
        <v>392</v>
      </c>
    </row>
    <row r="9203" spans="1:11" hidden="1" x14ac:dyDescent="0.35">
      <c r="A9203" t="s">
        <v>556</v>
      </c>
      <c r="B9203" t="s">
        <v>84</v>
      </c>
      <c r="C9203" t="s">
        <v>330</v>
      </c>
      <c r="D9203" t="s">
        <v>78</v>
      </c>
      <c r="E9203">
        <v>2022</v>
      </c>
      <c r="F9203" t="s">
        <v>506</v>
      </c>
      <c r="G9203" t="s">
        <v>309</v>
      </c>
      <c r="H9203">
        <v>-9.1300000000000008</v>
      </c>
      <c r="I9203" t="s">
        <v>571</v>
      </c>
      <c r="J9203" t="s">
        <v>347</v>
      </c>
      <c r="K9203" t="s">
        <v>392</v>
      </c>
    </row>
    <row r="9204" spans="1:11" hidden="1" x14ac:dyDescent="0.35">
      <c r="A9204" t="s">
        <v>556</v>
      </c>
      <c r="B9204" t="s">
        <v>84</v>
      </c>
      <c r="C9204" t="s">
        <v>330</v>
      </c>
      <c r="D9204" t="s">
        <v>78</v>
      </c>
      <c r="E9204">
        <v>2022</v>
      </c>
      <c r="F9204" t="s">
        <v>506</v>
      </c>
      <c r="G9204" t="s">
        <v>309</v>
      </c>
      <c r="H9204">
        <v>-12.94</v>
      </c>
      <c r="I9204" t="s">
        <v>571</v>
      </c>
      <c r="J9204" t="s">
        <v>347</v>
      </c>
      <c r="K9204" t="s">
        <v>392</v>
      </c>
    </row>
    <row r="9205" spans="1:11" hidden="1" x14ac:dyDescent="0.35">
      <c r="A9205" t="s">
        <v>556</v>
      </c>
      <c r="B9205" t="s">
        <v>84</v>
      </c>
      <c r="C9205" t="s">
        <v>330</v>
      </c>
      <c r="D9205" t="s">
        <v>78</v>
      </c>
      <c r="E9205">
        <v>2022</v>
      </c>
      <c r="F9205" t="s">
        <v>506</v>
      </c>
      <c r="G9205" t="s">
        <v>309</v>
      </c>
      <c r="H9205">
        <v>-2.67</v>
      </c>
      <c r="I9205" t="s">
        <v>571</v>
      </c>
      <c r="J9205" t="s">
        <v>347</v>
      </c>
      <c r="K9205" t="s">
        <v>392</v>
      </c>
    </row>
    <row r="9206" spans="1:11" hidden="1" x14ac:dyDescent="0.35">
      <c r="A9206" t="s">
        <v>556</v>
      </c>
      <c r="B9206" t="s">
        <v>84</v>
      </c>
      <c r="C9206" t="s">
        <v>330</v>
      </c>
      <c r="D9206" t="s">
        <v>78</v>
      </c>
      <c r="E9206">
        <v>2022</v>
      </c>
      <c r="F9206" t="s">
        <v>506</v>
      </c>
      <c r="G9206" t="s">
        <v>309</v>
      </c>
      <c r="H9206">
        <v>-0.76</v>
      </c>
      <c r="I9206" t="s">
        <v>571</v>
      </c>
      <c r="J9206" t="s">
        <v>347</v>
      </c>
      <c r="K9206" t="s">
        <v>392</v>
      </c>
    </row>
    <row r="9207" spans="1:11" hidden="1" x14ac:dyDescent="0.35">
      <c r="A9207" t="s">
        <v>556</v>
      </c>
      <c r="B9207" t="s">
        <v>84</v>
      </c>
      <c r="C9207" t="s">
        <v>330</v>
      </c>
      <c r="D9207" t="s">
        <v>78</v>
      </c>
      <c r="E9207">
        <v>2022</v>
      </c>
      <c r="F9207" t="s">
        <v>71</v>
      </c>
      <c r="G9207" t="s">
        <v>310</v>
      </c>
      <c r="H9207">
        <v>-1.56</v>
      </c>
      <c r="I9207" t="s">
        <v>571</v>
      </c>
      <c r="J9207" t="s">
        <v>347</v>
      </c>
      <c r="K9207" t="s">
        <v>392</v>
      </c>
    </row>
    <row r="9208" spans="1:11" hidden="1" x14ac:dyDescent="0.35">
      <c r="A9208" t="s">
        <v>556</v>
      </c>
      <c r="B9208" t="s">
        <v>84</v>
      </c>
      <c r="C9208" t="s">
        <v>330</v>
      </c>
      <c r="D9208" t="s">
        <v>78</v>
      </c>
      <c r="E9208">
        <v>2022</v>
      </c>
      <c r="F9208" t="s">
        <v>71</v>
      </c>
      <c r="G9208" t="s">
        <v>310</v>
      </c>
      <c r="H9208">
        <v>-1.1499999999999999</v>
      </c>
      <c r="I9208" t="s">
        <v>571</v>
      </c>
      <c r="J9208" t="s">
        <v>347</v>
      </c>
      <c r="K9208" t="s">
        <v>392</v>
      </c>
    </row>
    <row r="9209" spans="1:11" hidden="1" x14ac:dyDescent="0.35">
      <c r="A9209" t="s">
        <v>556</v>
      </c>
      <c r="B9209" t="s">
        <v>84</v>
      </c>
      <c r="C9209" t="s">
        <v>330</v>
      </c>
      <c r="D9209" t="s">
        <v>78</v>
      </c>
      <c r="E9209">
        <v>2022</v>
      </c>
      <c r="F9209" t="s">
        <v>71</v>
      </c>
      <c r="G9209" t="s">
        <v>310</v>
      </c>
      <c r="H9209">
        <v>-1.48</v>
      </c>
      <c r="I9209" t="s">
        <v>571</v>
      </c>
      <c r="J9209" t="s">
        <v>347</v>
      </c>
      <c r="K9209" t="s">
        <v>392</v>
      </c>
    </row>
    <row r="9210" spans="1:11" hidden="1" x14ac:dyDescent="0.35">
      <c r="A9210" t="s">
        <v>556</v>
      </c>
      <c r="B9210" t="s">
        <v>84</v>
      </c>
      <c r="C9210" t="s">
        <v>330</v>
      </c>
      <c r="D9210" t="s">
        <v>78</v>
      </c>
      <c r="E9210">
        <v>2022</v>
      </c>
      <c r="F9210" t="s">
        <v>71</v>
      </c>
      <c r="G9210" t="s">
        <v>310</v>
      </c>
      <c r="H9210">
        <v>-2.09</v>
      </c>
      <c r="I9210" t="s">
        <v>571</v>
      </c>
      <c r="J9210" t="s">
        <v>347</v>
      </c>
      <c r="K9210" t="s">
        <v>392</v>
      </c>
    </row>
    <row r="9211" spans="1:11" hidden="1" x14ac:dyDescent="0.35">
      <c r="A9211" t="s">
        <v>556</v>
      </c>
      <c r="B9211" t="s">
        <v>84</v>
      </c>
      <c r="C9211" t="s">
        <v>330</v>
      </c>
      <c r="D9211" t="s">
        <v>78</v>
      </c>
      <c r="E9211">
        <v>2022</v>
      </c>
      <c r="F9211" t="s">
        <v>71</v>
      </c>
      <c r="G9211" t="s">
        <v>310</v>
      </c>
      <c r="H9211">
        <v>-0.44</v>
      </c>
      <c r="I9211" t="s">
        <v>571</v>
      </c>
      <c r="J9211" t="s">
        <v>347</v>
      </c>
      <c r="K9211" t="s">
        <v>392</v>
      </c>
    </row>
    <row r="9212" spans="1:11" hidden="1" x14ac:dyDescent="0.35">
      <c r="A9212" t="s">
        <v>556</v>
      </c>
      <c r="B9212" t="s">
        <v>84</v>
      </c>
      <c r="C9212" t="s">
        <v>330</v>
      </c>
      <c r="D9212" t="s">
        <v>78</v>
      </c>
      <c r="E9212">
        <v>2022</v>
      </c>
      <c r="F9212" t="s">
        <v>71</v>
      </c>
      <c r="G9212" t="s">
        <v>310</v>
      </c>
      <c r="H9212">
        <v>-0.12</v>
      </c>
      <c r="I9212" t="s">
        <v>571</v>
      </c>
      <c r="J9212" t="s">
        <v>347</v>
      </c>
      <c r="K9212" t="s">
        <v>392</v>
      </c>
    </row>
    <row r="9213" spans="1:11" hidden="1" x14ac:dyDescent="0.35">
      <c r="A9213" t="s">
        <v>556</v>
      </c>
      <c r="B9213" t="s">
        <v>84</v>
      </c>
      <c r="C9213" t="s">
        <v>330</v>
      </c>
      <c r="D9213" t="s">
        <v>78</v>
      </c>
      <c r="E9213">
        <v>2022</v>
      </c>
      <c r="F9213" t="s">
        <v>148</v>
      </c>
      <c r="G9213" t="s">
        <v>308</v>
      </c>
      <c r="H9213">
        <v>-0.61</v>
      </c>
      <c r="I9213" t="s">
        <v>571</v>
      </c>
      <c r="J9213" t="s">
        <v>347</v>
      </c>
      <c r="K9213" t="s">
        <v>392</v>
      </c>
    </row>
    <row r="9214" spans="1:11" hidden="1" x14ac:dyDescent="0.35">
      <c r="A9214" t="s">
        <v>556</v>
      </c>
      <c r="B9214" t="s">
        <v>84</v>
      </c>
      <c r="C9214" t="s">
        <v>330</v>
      </c>
      <c r="D9214" t="s">
        <v>78</v>
      </c>
      <c r="E9214">
        <v>2022</v>
      </c>
      <c r="F9214" t="s">
        <v>148</v>
      </c>
      <c r="G9214" t="s">
        <v>308</v>
      </c>
      <c r="H9214">
        <v>-0.44</v>
      </c>
      <c r="I9214" t="s">
        <v>571</v>
      </c>
      <c r="J9214" t="s">
        <v>347</v>
      </c>
      <c r="K9214" t="s">
        <v>392</v>
      </c>
    </row>
    <row r="9215" spans="1:11" hidden="1" x14ac:dyDescent="0.35">
      <c r="A9215" t="s">
        <v>556</v>
      </c>
      <c r="B9215" t="s">
        <v>84</v>
      </c>
      <c r="C9215" t="s">
        <v>330</v>
      </c>
      <c r="D9215" t="s">
        <v>78</v>
      </c>
      <c r="E9215">
        <v>2022</v>
      </c>
      <c r="F9215" t="s">
        <v>148</v>
      </c>
      <c r="G9215" t="s">
        <v>308</v>
      </c>
      <c r="H9215">
        <v>-0.56999999999999995</v>
      </c>
      <c r="I9215" t="s">
        <v>571</v>
      </c>
      <c r="J9215" t="s">
        <v>347</v>
      </c>
      <c r="K9215" t="s">
        <v>392</v>
      </c>
    </row>
    <row r="9216" spans="1:11" hidden="1" x14ac:dyDescent="0.35">
      <c r="A9216" t="s">
        <v>556</v>
      </c>
      <c r="B9216" t="s">
        <v>84</v>
      </c>
      <c r="C9216" t="s">
        <v>330</v>
      </c>
      <c r="D9216" t="s">
        <v>78</v>
      </c>
      <c r="E9216">
        <v>2022</v>
      </c>
      <c r="F9216" t="s">
        <v>148</v>
      </c>
      <c r="G9216" t="s">
        <v>308</v>
      </c>
      <c r="H9216">
        <v>-0.81</v>
      </c>
      <c r="I9216" t="s">
        <v>571</v>
      </c>
      <c r="J9216" t="s">
        <v>347</v>
      </c>
      <c r="K9216" t="s">
        <v>392</v>
      </c>
    </row>
    <row r="9217" spans="1:11" hidden="1" x14ac:dyDescent="0.35">
      <c r="A9217" t="s">
        <v>556</v>
      </c>
      <c r="B9217" t="s">
        <v>84</v>
      </c>
      <c r="C9217" t="s">
        <v>330</v>
      </c>
      <c r="D9217" t="s">
        <v>78</v>
      </c>
      <c r="E9217">
        <v>2022</v>
      </c>
      <c r="F9217" t="s">
        <v>148</v>
      </c>
      <c r="G9217" t="s">
        <v>308</v>
      </c>
      <c r="H9217">
        <v>-0.17</v>
      </c>
      <c r="I9217" t="s">
        <v>571</v>
      </c>
      <c r="J9217" t="s">
        <v>347</v>
      </c>
      <c r="K9217" t="s">
        <v>392</v>
      </c>
    </row>
    <row r="9218" spans="1:11" hidden="1" x14ac:dyDescent="0.35">
      <c r="A9218" t="s">
        <v>556</v>
      </c>
      <c r="B9218" t="s">
        <v>84</v>
      </c>
      <c r="C9218" t="s">
        <v>330</v>
      </c>
      <c r="D9218" t="s">
        <v>78</v>
      </c>
      <c r="E9218">
        <v>2022</v>
      </c>
      <c r="F9218" t="s">
        <v>148</v>
      </c>
      <c r="G9218" t="s">
        <v>308</v>
      </c>
      <c r="H9218">
        <v>-0.05</v>
      </c>
      <c r="I9218" t="s">
        <v>571</v>
      </c>
      <c r="J9218" t="s">
        <v>347</v>
      </c>
      <c r="K9218" t="s">
        <v>392</v>
      </c>
    </row>
    <row r="9219" spans="1:11" hidden="1" x14ac:dyDescent="0.35">
      <c r="A9219" t="s">
        <v>556</v>
      </c>
      <c r="B9219" t="s">
        <v>84</v>
      </c>
      <c r="C9219" t="s">
        <v>330</v>
      </c>
      <c r="D9219" t="s">
        <v>78</v>
      </c>
      <c r="E9219">
        <v>2022</v>
      </c>
      <c r="F9219" t="s">
        <v>156</v>
      </c>
      <c r="G9219" t="s">
        <v>307</v>
      </c>
      <c r="H9219">
        <v>-6.51</v>
      </c>
      <c r="I9219" t="s">
        <v>571</v>
      </c>
      <c r="J9219" t="s">
        <v>347</v>
      </c>
      <c r="K9219" t="s">
        <v>392</v>
      </c>
    </row>
    <row r="9220" spans="1:11" hidden="1" x14ac:dyDescent="0.35">
      <c r="A9220" t="s">
        <v>556</v>
      </c>
      <c r="B9220" t="s">
        <v>84</v>
      </c>
      <c r="C9220" t="s">
        <v>330</v>
      </c>
      <c r="D9220" t="s">
        <v>78</v>
      </c>
      <c r="E9220">
        <v>2022</v>
      </c>
      <c r="F9220" t="s">
        <v>156</v>
      </c>
      <c r="G9220" t="s">
        <v>307</v>
      </c>
      <c r="H9220">
        <v>-4.8</v>
      </c>
      <c r="I9220" t="s">
        <v>571</v>
      </c>
      <c r="J9220" t="s">
        <v>347</v>
      </c>
      <c r="K9220" t="s">
        <v>392</v>
      </c>
    </row>
    <row r="9221" spans="1:11" hidden="1" x14ac:dyDescent="0.35">
      <c r="A9221" t="s">
        <v>556</v>
      </c>
      <c r="B9221" t="s">
        <v>84</v>
      </c>
      <c r="C9221" t="s">
        <v>330</v>
      </c>
      <c r="D9221" t="s">
        <v>78</v>
      </c>
      <c r="E9221">
        <v>2022</v>
      </c>
      <c r="F9221" t="s">
        <v>156</v>
      </c>
      <c r="G9221" t="s">
        <v>307</v>
      </c>
      <c r="H9221">
        <v>-6.17</v>
      </c>
      <c r="I9221" t="s">
        <v>571</v>
      </c>
      <c r="J9221" t="s">
        <v>347</v>
      </c>
      <c r="K9221" t="s">
        <v>392</v>
      </c>
    </row>
    <row r="9222" spans="1:11" hidden="1" x14ac:dyDescent="0.35">
      <c r="A9222" t="s">
        <v>556</v>
      </c>
      <c r="B9222" t="s">
        <v>84</v>
      </c>
      <c r="C9222" t="s">
        <v>330</v>
      </c>
      <c r="D9222" t="s">
        <v>78</v>
      </c>
      <c r="E9222">
        <v>2022</v>
      </c>
      <c r="F9222" t="s">
        <v>156</v>
      </c>
      <c r="G9222" t="s">
        <v>307</v>
      </c>
      <c r="H9222">
        <v>-8.74</v>
      </c>
      <c r="I9222" t="s">
        <v>571</v>
      </c>
      <c r="J9222" t="s">
        <v>347</v>
      </c>
      <c r="K9222" t="s">
        <v>392</v>
      </c>
    </row>
    <row r="9223" spans="1:11" hidden="1" x14ac:dyDescent="0.35">
      <c r="A9223" t="s">
        <v>556</v>
      </c>
      <c r="B9223" t="s">
        <v>84</v>
      </c>
      <c r="C9223" t="s">
        <v>330</v>
      </c>
      <c r="D9223" t="s">
        <v>78</v>
      </c>
      <c r="E9223">
        <v>2022</v>
      </c>
      <c r="F9223" t="s">
        <v>156</v>
      </c>
      <c r="G9223" t="s">
        <v>307</v>
      </c>
      <c r="H9223">
        <v>-1.8</v>
      </c>
      <c r="I9223" t="s">
        <v>571</v>
      </c>
      <c r="J9223" t="s">
        <v>347</v>
      </c>
      <c r="K9223" t="s">
        <v>392</v>
      </c>
    </row>
    <row r="9224" spans="1:11" hidden="1" x14ac:dyDescent="0.35">
      <c r="A9224" t="s">
        <v>556</v>
      </c>
      <c r="B9224" t="s">
        <v>84</v>
      </c>
      <c r="C9224" t="s">
        <v>330</v>
      </c>
      <c r="D9224" t="s">
        <v>78</v>
      </c>
      <c r="E9224">
        <v>2022</v>
      </c>
      <c r="F9224" t="s">
        <v>156</v>
      </c>
      <c r="G9224" t="s">
        <v>307</v>
      </c>
      <c r="H9224">
        <v>-0.51</v>
      </c>
      <c r="I9224" t="s">
        <v>571</v>
      </c>
      <c r="J9224" t="s">
        <v>347</v>
      </c>
      <c r="K9224" t="s">
        <v>392</v>
      </c>
    </row>
    <row r="9225" spans="1:11" hidden="1" x14ac:dyDescent="0.35">
      <c r="A9225" t="s">
        <v>556</v>
      </c>
      <c r="B9225" t="s">
        <v>84</v>
      </c>
      <c r="C9225" t="s">
        <v>331</v>
      </c>
      <c r="D9225" t="s">
        <v>78</v>
      </c>
      <c r="E9225">
        <v>2022</v>
      </c>
      <c r="F9225" t="s">
        <v>500</v>
      </c>
      <c r="G9225" t="s">
        <v>311</v>
      </c>
      <c r="H9225">
        <v>-403.93</v>
      </c>
      <c r="I9225" t="s">
        <v>571</v>
      </c>
      <c r="J9225" t="s">
        <v>14</v>
      </c>
      <c r="K9225" t="s">
        <v>397</v>
      </c>
    </row>
    <row r="9226" spans="1:11" hidden="1" x14ac:dyDescent="0.35">
      <c r="A9226" t="s">
        <v>556</v>
      </c>
      <c r="B9226" t="s">
        <v>84</v>
      </c>
      <c r="C9226" t="s">
        <v>331</v>
      </c>
      <c r="D9226" t="s">
        <v>78</v>
      </c>
      <c r="E9226">
        <v>2022</v>
      </c>
      <c r="F9226" t="s">
        <v>500</v>
      </c>
      <c r="G9226" t="s">
        <v>311</v>
      </c>
      <c r="H9226">
        <v>-732.24</v>
      </c>
      <c r="I9226" t="s">
        <v>571</v>
      </c>
      <c r="J9226" t="s">
        <v>347</v>
      </c>
      <c r="K9226" t="s">
        <v>397</v>
      </c>
    </row>
    <row r="9227" spans="1:11" hidden="1" x14ac:dyDescent="0.35">
      <c r="A9227" t="s">
        <v>556</v>
      </c>
      <c r="B9227" t="s">
        <v>84</v>
      </c>
      <c r="C9227" t="s">
        <v>331</v>
      </c>
      <c r="D9227" t="s">
        <v>78</v>
      </c>
      <c r="E9227">
        <v>2022</v>
      </c>
      <c r="F9227" t="s">
        <v>500</v>
      </c>
      <c r="G9227" t="s">
        <v>311</v>
      </c>
      <c r="H9227">
        <v>-0.76</v>
      </c>
      <c r="I9227" t="s">
        <v>571</v>
      </c>
      <c r="J9227" t="s">
        <v>14</v>
      </c>
      <c r="K9227" t="s">
        <v>397</v>
      </c>
    </row>
    <row r="9228" spans="1:11" hidden="1" x14ac:dyDescent="0.35">
      <c r="A9228" t="s">
        <v>556</v>
      </c>
      <c r="B9228" t="s">
        <v>84</v>
      </c>
      <c r="C9228" t="s">
        <v>331</v>
      </c>
      <c r="D9228" t="s">
        <v>78</v>
      </c>
      <c r="E9228">
        <v>2022</v>
      </c>
      <c r="F9228" t="s">
        <v>500</v>
      </c>
      <c r="G9228" t="s">
        <v>311</v>
      </c>
      <c r="H9228">
        <v>-1.37</v>
      </c>
      <c r="I9228" t="s">
        <v>571</v>
      </c>
      <c r="J9228" t="s">
        <v>347</v>
      </c>
      <c r="K9228" t="s">
        <v>397</v>
      </c>
    </row>
    <row r="9229" spans="1:11" hidden="1" x14ac:dyDescent="0.35">
      <c r="A9229" t="s">
        <v>556</v>
      </c>
      <c r="B9229" t="s">
        <v>84</v>
      </c>
      <c r="C9229" t="s">
        <v>331</v>
      </c>
      <c r="D9229" t="s">
        <v>78</v>
      </c>
      <c r="E9229">
        <v>2022</v>
      </c>
      <c r="F9229" t="s">
        <v>500</v>
      </c>
      <c r="G9229" t="s">
        <v>311</v>
      </c>
      <c r="H9229">
        <v>-4.78</v>
      </c>
      <c r="I9229" t="s">
        <v>571</v>
      </c>
      <c r="J9229" t="s">
        <v>14</v>
      </c>
      <c r="K9229" t="s">
        <v>397</v>
      </c>
    </row>
    <row r="9230" spans="1:11" hidden="1" x14ac:dyDescent="0.35">
      <c r="A9230" t="s">
        <v>556</v>
      </c>
      <c r="B9230" t="s">
        <v>84</v>
      </c>
      <c r="C9230" t="s">
        <v>331</v>
      </c>
      <c r="D9230" t="s">
        <v>78</v>
      </c>
      <c r="E9230">
        <v>2022</v>
      </c>
      <c r="F9230" t="s">
        <v>500</v>
      </c>
      <c r="G9230" t="s">
        <v>311</v>
      </c>
      <c r="H9230">
        <v>-8.67</v>
      </c>
      <c r="I9230" t="s">
        <v>571</v>
      </c>
      <c r="J9230" t="s">
        <v>347</v>
      </c>
      <c r="K9230" t="s">
        <v>397</v>
      </c>
    </row>
    <row r="9231" spans="1:11" hidden="1" x14ac:dyDescent="0.35">
      <c r="A9231" t="s">
        <v>556</v>
      </c>
      <c r="B9231" t="s">
        <v>84</v>
      </c>
      <c r="C9231" t="s">
        <v>331</v>
      </c>
      <c r="D9231" t="s">
        <v>78</v>
      </c>
      <c r="E9231">
        <v>2022</v>
      </c>
      <c r="F9231" t="s">
        <v>500</v>
      </c>
      <c r="G9231" t="s">
        <v>311</v>
      </c>
      <c r="H9231">
        <v>-0.25</v>
      </c>
      <c r="I9231" t="s">
        <v>571</v>
      </c>
      <c r="J9231" t="s">
        <v>14</v>
      </c>
      <c r="K9231" t="s">
        <v>397</v>
      </c>
    </row>
    <row r="9232" spans="1:11" hidden="1" x14ac:dyDescent="0.35">
      <c r="A9232" t="s">
        <v>556</v>
      </c>
      <c r="B9232" t="s">
        <v>84</v>
      </c>
      <c r="C9232" t="s">
        <v>331</v>
      </c>
      <c r="D9232" t="s">
        <v>78</v>
      </c>
      <c r="E9232">
        <v>2022</v>
      </c>
      <c r="F9232" t="s">
        <v>500</v>
      </c>
      <c r="G9232" t="s">
        <v>311</v>
      </c>
      <c r="H9232">
        <v>-0.46</v>
      </c>
      <c r="I9232" t="s">
        <v>571</v>
      </c>
      <c r="J9232" t="s">
        <v>347</v>
      </c>
      <c r="K9232" t="s">
        <v>397</v>
      </c>
    </row>
    <row r="9233" spans="1:11" hidden="1" x14ac:dyDescent="0.35">
      <c r="A9233" t="s">
        <v>556</v>
      </c>
      <c r="B9233" t="s">
        <v>84</v>
      </c>
      <c r="C9233" t="s">
        <v>331</v>
      </c>
      <c r="D9233" t="s">
        <v>78</v>
      </c>
      <c r="E9233">
        <v>2022</v>
      </c>
      <c r="F9233" t="s">
        <v>500</v>
      </c>
      <c r="G9233" t="s">
        <v>311</v>
      </c>
      <c r="H9233">
        <v>6.05</v>
      </c>
      <c r="I9233" t="s">
        <v>571</v>
      </c>
      <c r="J9233" t="s">
        <v>14</v>
      </c>
      <c r="K9233" t="s">
        <v>397</v>
      </c>
    </row>
    <row r="9234" spans="1:11" hidden="1" x14ac:dyDescent="0.35">
      <c r="A9234" t="s">
        <v>556</v>
      </c>
      <c r="B9234" t="s">
        <v>84</v>
      </c>
      <c r="C9234" t="s">
        <v>331</v>
      </c>
      <c r="D9234" t="s">
        <v>78</v>
      </c>
      <c r="E9234">
        <v>2022</v>
      </c>
      <c r="F9234" t="s">
        <v>500</v>
      </c>
      <c r="G9234" t="s">
        <v>311</v>
      </c>
      <c r="H9234">
        <v>10.95</v>
      </c>
      <c r="I9234" t="s">
        <v>571</v>
      </c>
      <c r="J9234" t="s">
        <v>347</v>
      </c>
      <c r="K9234" t="s">
        <v>397</v>
      </c>
    </row>
    <row r="9235" spans="1:11" hidden="1" x14ac:dyDescent="0.35">
      <c r="A9235" t="s">
        <v>556</v>
      </c>
      <c r="B9235" t="s">
        <v>84</v>
      </c>
      <c r="C9235" t="s">
        <v>331</v>
      </c>
      <c r="D9235" t="s">
        <v>78</v>
      </c>
      <c r="E9235">
        <v>2022</v>
      </c>
      <c r="F9235" t="s">
        <v>500</v>
      </c>
      <c r="G9235" t="s">
        <v>311</v>
      </c>
      <c r="H9235">
        <v>1.01</v>
      </c>
      <c r="I9235" t="s">
        <v>571</v>
      </c>
      <c r="J9235" t="s">
        <v>14</v>
      </c>
      <c r="K9235" t="s">
        <v>397</v>
      </c>
    </row>
    <row r="9236" spans="1:11" hidden="1" x14ac:dyDescent="0.35">
      <c r="A9236" t="s">
        <v>556</v>
      </c>
      <c r="B9236" t="s">
        <v>84</v>
      </c>
      <c r="C9236" t="s">
        <v>331</v>
      </c>
      <c r="D9236" t="s">
        <v>78</v>
      </c>
      <c r="E9236">
        <v>2022</v>
      </c>
      <c r="F9236" t="s">
        <v>500</v>
      </c>
      <c r="G9236" t="s">
        <v>311</v>
      </c>
      <c r="H9236">
        <v>1.83</v>
      </c>
      <c r="I9236" t="s">
        <v>571</v>
      </c>
      <c r="J9236" t="s">
        <v>347</v>
      </c>
      <c r="K9236" t="s">
        <v>397</v>
      </c>
    </row>
    <row r="9237" spans="1:11" hidden="1" x14ac:dyDescent="0.35">
      <c r="A9237" t="s">
        <v>556</v>
      </c>
      <c r="B9237" t="s">
        <v>84</v>
      </c>
      <c r="C9237" t="s">
        <v>331</v>
      </c>
      <c r="D9237" t="s">
        <v>78</v>
      </c>
      <c r="E9237">
        <v>2022</v>
      </c>
      <c r="F9237" t="s">
        <v>506</v>
      </c>
      <c r="G9237" t="s">
        <v>309</v>
      </c>
      <c r="H9237">
        <v>-257.73</v>
      </c>
      <c r="I9237" t="s">
        <v>571</v>
      </c>
      <c r="J9237" t="s">
        <v>347</v>
      </c>
      <c r="K9237" t="s">
        <v>397</v>
      </c>
    </row>
    <row r="9238" spans="1:11" hidden="1" x14ac:dyDescent="0.35">
      <c r="A9238" t="s">
        <v>556</v>
      </c>
      <c r="B9238" t="s">
        <v>84</v>
      </c>
      <c r="C9238" t="s">
        <v>331</v>
      </c>
      <c r="D9238" t="s">
        <v>78</v>
      </c>
      <c r="E9238">
        <v>2022</v>
      </c>
      <c r="F9238" t="s">
        <v>506</v>
      </c>
      <c r="G9238" t="s">
        <v>309</v>
      </c>
      <c r="H9238">
        <v>-0.48</v>
      </c>
      <c r="I9238" t="s">
        <v>571</v>
      </c>
      <c r="J9238" t="s">
        <v>347</v>
      </c>
      <c r="K9238" t="s">
        <v>397</v>
      </c>
    </row>
    <row r="9239" spans="1:11" hidden="1" x14ac:dyDescent="0.35">
      <c r="A9239" t="s">
        <v>556</v>
      </c>
      <c r="B9239" t="s">
        <v>84</v>
      </c>
      <c r="C9239" t="s">
        <v>331</v>
      </c>
      <c r="D9239" t="s">
        <v>78</v>
      </c>
      <c r="E9239">
        <v>2022</v>
      </c>
      <c r="F9239" t="s">
        <v>506</v>
      </c>
      <c r="G9239" t="s">
        <v>309</v>
      </c>
      <c r="H9239">
        <v>-3.05</v>
      </c>
      <c r="I9239" t="s">
        <v>571</v>
      </c>
      <c r="J9239" t="s">
        <v>347</v>
      </c>
      <c r="K9239" t="s">
        <v>397</v>
      </c>
    </row>
    <row r="9240" spans="1:11" hidden="1" x14ac:dyDescent="0.35">
      <c r="A9240" t="s">
        <v>556</v>
      </c>
      <c r="B9240" t="s">
        <v>84</v>
      </c>
      <c r="C9240" t="s">
        <v>331</v>
      </c>
      <c r="D9240" t="s">
        <v>78</v>
      </c>
      <c r="E9240">
        <v>2022</v>
      </c>
      <c r="F9240" t="s">
        <v>506</v>
      </c>
      <c r="G9240" t="s">
        <v>309</v>
      </c>
      <c r="H9240">
        <v>-0.16</v>
      </c>
      <c r="I9240" t="s">
        <v>571</v>
      </c>
      <c r="J9240" t="s">
        <v>347</v>
      </c>
      <c r="K9240" t="s">
        <v>397</v>
      </c>
    </row>
    <row r="9241" spans="1:11" hidden="1" x14ac:dyDescent="0.35">
      <c r="A9241" t="s">
        <v>556</v>
      </c>
      <c r="B9241" t="s">
        <v>84</v>
      </c>
      <c r="C9241" t="s">
        <v>331</v>
      </c>
      <c r="D9241" t="s">
        <v>78</v>
      </c>
      <c r="E9241">
        <v>2022</v>
      </c>
      <c r="F9241" t="s">
        <v>506</v>
      </c>
      <c r="G9241" t="s">
        <v>309</v>
      </c>
      <c r="H9241">
        <v>3.85</v>
      </c>
      <c r="I9241" t="s">
        <v>571</v>
      </c>
      <c r="J9241" t="s">
        <v>347</v>
      </c>
      <c r="K9241" t="s">
        <v>397</v>
      </c>
    </row>
    <row r="9242" spans="1:11" hidden="1" x14ac:dyDescent="0.35">
      <c r="A9242" t="s">
        <v>556</v>
      </c>
      <c r="B9242" t="s">
        <v>84</v>
      </c>
      <c r="C9242" t="s">
        <v>331</v>
      </c>
      <c r="D9242" t="s">
        <v>78</v>
      </c>
      <c r="E9242">
        <v>2022</v>
      </c>
      <c r="F9242" t="s">
        <v>506</v>
      </c>
      <c r="G9242" t="s">
        <v>309</v>
      </c>
      <c r="H9242">
        <v>0.65</v>
      </c>
      <c r="I9242" t="s">
        <v>571</v>
      </c>
      <c r="J9242" t="s">
        <v>347</v>
      </c>
      <c r="K9242" t="s">
        <v>397</v>
      </c>
    </row>
    <row r="9243" spans="1:11" hidden="1" x14ac:dyDescent="0.35">
      <c r="A9243" t="s">
        <v>556</v>
      </c>
      <c r="B9243" t="s">
        <v>84</v>
      </c>
      <c r="C9243" t="s">
        <v>331</v>
      </c>
      <c r="D9243" t="s">
        <v>78</v>
      </c>
      <c r="E9243">
        <v>2022</v>
      </c>
      <c r="F9243" t="s">
        <v>71</v>
      </c>
      <c r="G9243" t="s">
        <v>310</v>
      </c>
      <c r="H9243">
        <v>-35.21</v>
      </c>
      <c r="I9243" t="s">
        <v>571</v>
      </c>
      <c r="J9243" t="s">
        <v>347</v>
      </c>
      <c r="K9243" t="s">
        <v>397</v>
      </c>
    </row>
    <row r="9244" spans="1:11" hidden="1" x14ac:dyDescent="0.35">
      <c r="A9244" t="s">
        <v>556</v>
      </c>
      <c r="B9244" t="s">
        <v>84</v>
      </c>
      <c r="C9244" t="s">
        <v>331</v>
      </c>
      <c r="D9244" t="s">
        <v>78</v>
      </c>
      <c r="E9244">
        <v>2022</v>
      </c>
      <c r="F9244" t="s">
        <v>71</v>
      </c>
      <c r="G9244" t="s">
        <v>310</v>
      </c>
      <c r="H9244">
        <v>-7.0000000000000007E-2</v>
      </c>
      <c r="I9244" t="s">
        <v>571</v>
      </c>
      <c r="J9244" t="s">
        <v>347</v>
      </c>
      <c r="K9244" t="s">
        <v>397</v>
      </c>
    </row>
    <row r="9245" spans="1:11" hidden="1" x14ac:dyDescent="0.35">
      <c r="A9245" t="s">
        <v>556</v>
      </c>
      <c r="B9245" t="s">
        <v>84</v>
      </c>
      <c r="C9245" t="s">
        <v>331</v>
      </c>
      <c r="D9245" t="s">
        <v>78</v>
      </c>
      <c r="E9245">
        <v>2022</v>
      </c>
      <c r="F9245" t="s">
        <v>71</v>
      </c>
      <c r="G9245" t="s">
        <v>310</v>
      </c>
      <c r="H9245">
        <v>-0.42</v>
      </c>
      <c r="I9245" t="s">
        <v>571</v>
      </c>
      <c r="J9245" t="s">
        <v>347</v>
      </c>
      <c r="K9245" t="s">
        <v>397</v>
      </c>
    </row>
    <row r="9246" spans="1:11" hidden="1" x14ac:dyDescent="0.35">
      <c r="A9246" t="s">
        <v>556</v>
      </c>
      <c r="B9246" t="s">
        <v>84</v>
      </c>
      <c r="C9246" t="s">
        <v>331</v>
      </c>
      <c r="D9246" t="s">
        <v>78</v>
      </c>
      <c r="E9246">
        <v>2022</v>
      </c>
      <c r="F9246" t="s">
        <v>71</v>
      </c>
      <c r="G9246" t="s">
        <v>310</v>
      </c>
      <c r="H9246">
        <v>-0.02</v>
      </c>
      <c r="I9246" t="s">
        <v>571</v>
      </c>
      <c r="J9246" t="s">
        <v>347</v>
      </c>
      <c r="K9246" t="s">
        <v>397</v>
      </c>
    </row>
    <row r="9247" spans="1:11" hidden="1" x14ac:dyDescent="0.35">
      <c r="A9247" t="s">
        <v>556</v>
      </c>
      <c r="B9247" t="s">
        <v>84</v>
      </c>
      <c r="C9247" t="s">
        <v>331</v>
      </c>
      <c r="D9247" t="s">
        <v>78</v>
      </c>
      <c r="E9247">
        <v>2022</v>
      </c>
      <c r="F9247" t="s">
        <v>71</v>
      </c>
      <c r="G9247" t="s">
        <v>310</v>
      </c>
      <c r="H9247">
        <v>0.52</v>
      </c>
      <c r="I9247" t="s">
        <v>571</v>
      </c>
      <c r="J9247" t="s">
        <v>347</v>
      </c>
      <c r="K9247" t="s">
        <v>397</v>
      </c>
    </row>
    <row r="9248" spans="1:11" hidden="1" x14ac:dyDescent="0.35">
      <c r="A9248" t="s">
        <v>556</v>
      </c>
      <c r="B9248" t="s">
        <v>84</v>
      </c>
      <c r="C9248" t="s">
        <v>331</v>
      </c>
      <c r="D9248" t="s">
        <v>78</v>
      </c>
      <c r="E9248">
        <v>2022</v>
      </c>
      <c r="F9248" t="s">
        <v>71</v>
      </c>
      <c r="G9248" t="s">
        <v>310</v>
      </c>
      <c r="H9248">
        <v>0.08</v>
      </c>
      <c r="I9248" t="s">
        <v>571</v>
      </c>
      <c r="J9248" t="s">
        <v>347</v>
      </c>
      <c r="K9248" t="s">
        <v>397</v>
      </c>
    </row>
    <row r="9249" spans="1:11" hidden="1" x14ac:dyDescent="0.35">
      <c r="A9249" t="s">
        <v>556</v>
      </c>
      <c r="B9249" t="s">
        <v>84</v>
      </c>
      <c r="C9249" t="s">
        <v>331</v>
      </c>
      <c r="D9249" t="s">
        <v>78</v>
      </c>
      <c r="E9249">
        <v>2022</v>
      </c>
      <c r="F9249" t="s">
        <v>156</v>
      </c>
      <c r="G9249" t="s">
        <v>307</v>
      </c>
      <c r="H9249">
        <v>-4.03</v>
      </c>
      <c r="I9249" t="s">
        <v>571</v>
      </c>
      <c r="J9249" t="s">
        <v>14</v>
      </c>
      <c r="K9249" t="s">
        <v>397</v>
      </c>
    </row>
    <row r="9250" spans="1:11" hidden="1" x14ac:dyDescent="0.35">
      <c r="A9250" t="s">
        <v>556</v>
      </c>
      <c r="B9250" t="s">
        <v>84</v>
      </c>
      <c r="C9250" t="s">
        <v>331</v>
      </c>
      <c r="D9250" t="s">
        <v>78</v>
      </c>
      <c r="E9250">
        <v>2022</v>
      </c>
      <c r="F9250" t="s">
        <v>156</v>
      </c>
      <c r="G9250" t="s">
        <v>307</v>
      </c>
      <c r="H9250">
        <v>-80.03</v>
      </c>
      <c r="I9250" t="s">
        <v>571</v>
      </c>
      <c r="J9250" t="s">
        <v>347</v>
      </c>
      <c r="K9250" t="s">
        <v>397</v>
      </c>
    </row>
    <row r="9251" spans="1:11" hidden="1" x14ac:dyDescent="0.35">
      <c r="A9251" t="s">
        <v>556</v>
      </c>
      <c r="B9251" t="s">
        <v>84</v>
      </c>
      <c r="C9251" t="s">
        <v>331</v>
      </c>
      <c r="D9251" t="s">
        <v>78</v>
      </c>
      <c r="E9251">
        <v>2022</v>
      </c>
      <c r="F9251" t="s">
        <v>156</v>
      </c>
      <c r="G9251" t="s">
        <v>307</v>
      </c>
      <c r="H9251">
        <v>-0.01</v>
      </c>
      <c r="I9251" t="s">
        <v>571</v>
      </c>
      <c r="J9251" t="s">
        <v>14</v>
      </c>
      <c r="K9251" t="s">
        <v>397</v>
      </c>
    </row>
    <row r="9252" spans="1:11" hidden="1" x14ac:dyDescent="0.35">
      <c r="A9252" t="s">
        <v>556</v>
      </c>
      <c r="B9252" t="s">
        <v>84</v>
      </c>
      <c r="C9252" t="s">
        <v>331</v>
      </c>
      <c r="D9252" t="s">
        <v>78</v>
      </c>
      <c r="E9252">
        <v>2022</v>
      </c>
      <c r="F9252" t="s">
        <v>156</v>
      </c>
      <c r="G9252" t="s">
        <v>307</v>
      </c>
      <c r="H9252">
        <v>-0.15</v>
      </c>
      <c r="I9252" t="s">
        <v>571</v>
      </c>
      <c r="J9252" t="s">
        <v>347</v>
      </c>
      <c r="K9252" t="s">
        <v>397</v>
      </c>
    </row>
    <row r="9253" spans="1:11" hidden="1" x14ac:dyDescent="0.35">
      <c r="A9253" t="s">
        <v>556</v>
      </c>
      <c r="B9253" t="s">
        <v>84</v>
      </c>
      <c r="C9253" t="s">
        <v>331</v>
      </c>
      <c r="D9253" t="s">
        <v>78</v>
      </c>
      <c r="E9253">
        <v>2022</v>
      </c>
      <c r="F9253" t="s">
        <v>156</v>
      </c>
      <c r="G9253" t="s">
        <v>307</v>
      </c>
      <c r="H9253">
        <v>-0.05</v>
      </c>
      <c r="I9253" t="s">
        <v>571</v>
      </c>
      <c r="J9253" t="s">
        <v>14</v>
      </c>
      <c r="K9253" t="s">
        <v>397</v>
      </c>
    </row>
    <row r="9254" spans="1:11" hidden="1" x14ac:dyDescent="0.35">
      <c r="A9254" t="s">
        <v>556</v>
      </c>
      <c r="B9254" t="s">
        <v>84</v>
      </c>
      <c r="C9254" t="s">
        <v>331</v>
      </c>
      <c r="D9254" t="s">
        <v>78</v>
      </c>
      <c r="E9254">
        <v>2022</v>
      </c>
      <c r="F9254" t="s">
        <v>156</v>
      </c>
      <c r="G9254" t="s">
        <v>307</v>
      </c>
      <c r="H9254">
        <v>-0.95</v>
      </c>
      <c r="I9254" t="s">
        <v>571</v>
      </c>
      <c r="J9254" t="s">
        <v>347</v>
      </c>
      <c r="K9254" t="s">
        <v>397</v>
      </c>
    </row>
    <row r="9255" spans="1:11" hidden="1" x14ac:dyDescent="0.35">
      <c r="A9255" t="s">
        <v>556</v>
      </c>
      <c r="B9255" t="s">
        <v>84</v>
      </c>
      <c r="C9255" t="s">
        <v>331</v>
      </c>
      <c r="D9255" t="s">
        <v>78</v>
      </c>
      <c r="E9255">
        <v>2022</v>
      </c>
      <c r="F9255" t="s">
        <v>156</v>
      </c>
      <c r="G9255" t="s">
        <v>307</v>
      </c>
      <c r="H9255">
        <v>0</v>
      </c>
      <c r="I9255" t="s">
        <v>571</v>
      </c>
      <c r="J9255" t="s">
        <v>14</v>
      </c>
      <c r="K9255" t="s">
        <v>397</v>
      </c>
    </row>
    <row r="9256" spans="1:11" hidden="1" x14ac:dyDescent="0.35">
      <c r="A9256" t="s">
        <v>556</v>
      </c>
      <c r="B9256" t="s">
        <v>84</v>
      </c>
      <c r="C9256" t="s">
        <v>331</v>
      </c>
      <c r="D9256" t="s">
        <v>78</v>
      </c>
      <c r="E9256">
        <v>2022</v>
      </c>
      <c r="F9256" t="s">
        <v>156</v>
      </c>
      <c r="G9256" t="s">
        <v>307</v>
      </c>
      <c r="H9256">
        <v>-0.05</v>
      </c>
      <c r="I9256" t="s">
        <v>571</v>
      </c>
      <c r="J9256" t="s">
        <v>347</v>
      </c>
      <c r="K9256" t="s">
        <v>397</v>
      </c>
    </row>
    <row r="9257" spans="1:11" hidden="1" x14ac:dyDescent="0.35">
      <c r="A9257" t="s">
        <v>556</v>
      </c>
      <c r="B9257" t="s">
        <v>84</v>
      </c>
      <c r="C9257" t="s">
        <v>331</v>
      </c>
      <c r="D9257" t="s">
        <v>78</v>
      </c>
      <c r="E9257">
        <v>2022</v>
      </c>
      <c r="F9257" t="s">
        <v>156</v>
      </c>
      <c r="G9257" t="s">
        <v>307</v>
      </c>
      <c r="H9257">
        <v>0.06</v>
      </c>
      <c r="I9257" t="s">
        <v>571</v>
      </c>
      <c r="J9257" t="s">
        <v>14</v>
      </c>
      <c r="K9257" t="s">
        <v>397</v>
      </c>
    </row>
    <row r="9258" spans="1:11" hidden="1" x14ac:dyDescent="0.35">
      <c r="A9258" t="s">
        <v>556</v>
      </c>
      <c r="B9258" t="s">
        <v>84</v>
      </c>
      <c r="C9258" t="s">
        <v>331</v>
      </c>
      <c r="D9258" t="s">
        <v>78</v>
      </c>
      <c r="E9258">
        <v>2022</v>
      </c>
      <c r="F9258" t="s">
        <v>156</v>
      </c>
      <c r="G9258" t="s">
        <v>307</v>
      </c>
      <c r="H9258">
        <v>1.19</v>
      </c>
      <c r="I9258" t="s">
        <v>571</v>
      </c>
      <c r="J9258" t="s">
        <v>347</v>
      </c>
      <c r="K9258" t="s">
        <v>397</v>
      </c>
    </row>
    <row r="9259" spans="1:11" hidden="1" x14ac:dyDescent="0.35">
      <c r="A9259" t="s">
        <v>556</v>
      </c>
      <c r="B9259" t="s">
        <v>84</v>
      </c>
      <c r="C9259" t="s">
        <v>331</v>
      </c>
      <c r="D9259" t="s">
        <v>78</v>
      </c>
      <c r="E9259">
        <v>2022</v>
      </c>
      <c r="F9259" t="s">
        <v>156</v>
      </c>
      <c r="G9259" t="s">
        <v>307</v>
      </c>
      <c r="H9259">
        <v>0.01</v>
      </c>
      <c r="I9259" t="s">
        <v>571</v>
      </c>
      <c r="J9259" t="s">
        <v>14</v>
      </c>
      <c r="K9259" t="s">
        <v>397</v>
      </c>
    </row>
    <row r="9260" spans="1:11" hidden="1" x14ac:dyDescent="0.35">
      <c r="A9260" t="s">
        <v>556</v>
      </c>
      <c r="B9260" t="s">
        <v>84</v>
      </c>
      <c r="C9260" t="s">
        <v>331</v>
      </c>
      <c r="D9260" t="s">
        <v>78</v>
      </c>
      <c r="E9260">
        <v>2022</v>
      </c>
      <c r="F9260" t="s">
        <v>156</v>
      </c>
      <c r="G9260" t="s">
        <v>307</v>
      </c>
      <c r="H9260">
        <v>0.2</v>
      </c>
      <c r="I9260" t="s">
        <v>571</v>
      </c>
      <c r="J9260" t="s">
        <v>347</v>
      </c>
      <c r="K9260" t="s">
        <v>397</v>
      </c>
    </row>
    <row r="9261" spans="1:11" hidden="1" x14ac:dyDescent="0.35">
      <c r="A9261" t="s">
        <v>556</v>
      </c>
      <c r="B9261" t="s">
        <v>84</v>
      </c>
      <c r="C9261" t="s">
        <v>384</v>
      </c>
      <c r="D9261" t="s">
        <v>78</v>
      </c>
      <c r="E9261">
        <v>2022</v>
      </c>
      <c r="F9261" t="s">
        <v>500</v>
      </c>
      <c r="G9261" t="s">
        <v>311</v>
      </c>
      <c r="H9261">
        <v>-13.83</v>
      </c>
      <c r="I9261" t="s">
        <v>571</v>
      </c>
      <c r="J9261" t="s">
        <v>14</v>
      </c>
      <c r="K9261" t="s">
        <v>404</v>
      </c>
    </row>
    <row r="9262" spans="1:11" hidden="1" x14ac:dyDescent="0.35">
      <c r="A9262" t="s">
        <v>556</v>
      </c>
      <c r="B9262" t="s">
        <v>84</v>
      </c>
      <c r="C9262" t="s">
        <v>384</v>
      </c>
      <c r="D9262" t="s">
        <v>78</v>
      </c>
      <c r="E9262">
        <v>2022</v>
      </c>
      <c r="F9262" t="s">
        <v>500</v>
      </c>
      <c r="G9262" t="s">
        <v>311</v>
      </c>
      <c r="H9262">
        <v>-7.23</v>
      </c>
      <c r="I9262" t="s">
        <v>571</v>
      </c>
      <c r="J9262" t="s">
        <v>347</v>
      </c>
      <c r="K9262" t="s">
        <v>404</v>
      </c>
    </row>
    <row r="9263" spans="1:11" hidden="1" x14ac:dyDescent="0.35">
      <c r="A9263" t="s">
        <v>556</v>
      </c>
      <c r="B9263" t="s">
        <v>84</v>
      </c>
      <c r="C9263" t="s">
        <v>384</v>
      </c>
      <c r="D9263" t="s">
        <v>78</v>
      </c>
      <c r="E9263">
        <v>2022</v>
      </c>
      <c r="F9263" t="s">
        <v>500</v>
      </c>
      <c r="G9263" t="s">
        <v>311</v>
      </c>
      <c r="H9263">
        <v>-0.86</v>
      </c>
      <c r="I9263" t="s">
        <v>571</v>
      </c>
      <c r="J9263" t="s">
        <v>14</v>
      </c>
      <c r="K9263" t="s">
        <v>404</v>
      </c>
    </row>
    <row r="9264" spans="1:11" hidden="1" x14ac:dyDescent="0.35">
      <c r="A9264" t="s">
        <v>556</v>
      </c>
      <c r="B9264" t="s">
        <v>84</v>
      </c>
      <c r="C9264" t="s">
        <v>384</v>
      </c>
      <c r="D9264" t="s">
        <v>78</v>
      </c>
      <c r="E9264">
        <v>2022</v>
      </c>
      <c r="F9264" t="s">
        <v>500</v>
      </c>
      <c r="G9264" t="s">
        <v>311</v>
      </c>
      <c r="H9264">
        <v>-0.45</v>
      </c>
      <c r="I9264" t="s">
        <v>571</v>
      </c>
      <c r="J9264" t="s">
        <v>347</v>
      </c>
      <c r="K9264" t="s">
        <v>404</v>
      </c>
    </row>
    <row r="9265" spans="1:11" hidden="1" x14ac:dyDescent="0.35">
      <c r="A9265" t="s">
        <v>556</v>
      </c>
      <c r="B9265" t="s">
        <v>84</v>
      </c>
      <c r="C9265" t="s">
        <v>384</v>
      </c>
      <c r="D9265" t="s">
        <v>78</v>
      </c>
      <c r="E9265">
        <v>2022</v>
      </c>
      <c r="F9265" t="s">
        <v>500</v>
      </c>
      <c r="G9265" t="s">
        <v>311</v>
      </c>
      <c r="H9265">
        <v>-1.79</v>
      </c>
      <c r="I9265" t="s">
        <v>571</v>
      </c>
      <c r="J9265" t="s">
        <v>14</v>
      </c>
      <c r="K9265" t="s">
        <v>404</v>
      </c>
    </row>
    <row r="9266" spans="1:11" hidden="1" x14ac:dyDescent="0.35">
      <c r="A9266" t="s">
        <v>556</v>
      </c>
      <c r="B9266" t="s">
        <v>84</v>
      </c>
      <c r="C9266" t="s">
        <v>384</v>
      </c>
      <c r="D9266" t="s">
        <v>78</v>
      </c>
      <c r="E9266">
        <v>2022</v>
      </c>
      <c r="F9266" t="s">
        <v>500</v>
      </c>
      <c r="G9266" t="s">
        <v>311</v>
      </c>
      <c r="H9266">
        <v>-0.94</v>
      </c>
      <c r="I9266" t="s">
        <v>571</v>
      </c>
      <c r="J9266" t="s">
        <v>347</v>
      </c>
      <c r="K9266" t="s">
        <v>404</v>
      </c>
    </row>
    <row r="9267" spans="1:11" hidden="1" x14ac:dyDescent="0.35">
      <c r="A9267" t="s">
        <v>556</v>
      </c>
      <c r="B9267" t="s">
        <v>84</v>
      </c>
      <c r="C9267" t="s">
        <v>384</v>
      </c>
      <c r="D9267" t="s">
        <v>78</v>
      </c>
      <c r="E9267">
        <v>2022</v>
      </c>
      <c r="F9267" t="s">
        <v>506</v>
      </c>
      <c r="G9267" t="s">
        <v>309</v>
      </c>
      <c r="H9267">
        <v>-5.99</v>
      </c>
      <c r="I9267" t="s">
        <v>571</v>
      </c>
      <c r="J9267" t="s">
        <v>347</v>
      </c>
      <c r="K9267" t="s">
        <v>404</v>
      </c>
    </row>
    <row r="9268" spans="1:11" hidden="1" x14ac:dyDescent="0.35">
      <c r="A9268" t="s">
        <v>556</v>
      </c>
      <c r="B9268" t="s">
        <v>84</v>
      </c>
      <c r="C9268" t="s">
        <v>384</v>
      </c>
      <c r="D9268" t="s">
        <v>78</v>
      </c>
      <c r="E9268">
        <v>2022</v>
      </c>
      <c r="F9268" t="s">
        <v>506</v>
      </c>
      <c r="G9268" t="s">
        <v>309</v>
      </c>
      <c r="H9268">
        <v>-0.37</v>
      </c>
      <c r="I9268" t="s">
        <v>571</v>
      </c>
      <c r="J9268" t="s">
        <v>347</v>
      </c>
      <c r="K9268" t="s">
        <v>404</v>
      </c>
    </row>
    <row r="9269" spans="1:11" hidden="1" x14ac:dyDescent="0.35">
      <c r="A9269" t="s">
        <v>556</v>
      </c>
      <c r="B9269" t="s">
        <v>84</v>
      </c>
      <c r="C9269" t="s">
        <v>384</v>
      </c>
      <c r="D9269" t="s">
        <v>78</v>
      </c>
      <c r="E9269">
        <v>2022</v>
      </c>
      <c r="F9269" t="s">
        <v>506</v>
      </c>
      <c r="G9269" t="s">
        <v>309</v>
      </c>
      <c r="H9269">
        <v>-0.78</v>
      </c>
      <c r="I9269" t="s">
        <v>571</v>
      </c>
      <c r="J9269" t="s">
        <v>347</v>
      </c>
      <c r="K9269" t="s">
        <v>404</v>
      </c>
    </row>
    <row r="9270" spans="1:11" hidden="1" x14ac:dyDescent="0.35">
      <c r="A9270" t="s">
        <v>556</v>
      </c>
      <c r="B9270" t="s">
        <v>84</v>
      </c>
      <c r="C9270" t="s">
        <v>384</v>
      </c>
      <c r="D9270" t="s">
        <v>78</v>
      </c>
      <c r="E9270">
        <v>2022</v>
      </c>
      <c r="F9270" t="s">
        <v>71</v>
      </c>
      <c r="G9270" t="s">
        <v>310</v>
      </c>
      <c r="H9270">
        <v>-1.74</v>
      </c>
      <c r="I9270" t="s">
        <v>571</v>
      </c>
      <c r="J9270" t="s">
        <v>347</v>
      </c>
      <c r="K9270" t="s">
        <v>404</v>
      </c>
    </row>
    <row r="9271" spans="1:11" hidden="1" x14ac:dyDescent="0.35">
      <c r="A9271" t="s">
        <v>556</v>
      </c>
      <c r="B9271" t="s">
        <v>84</v>
      </c>
      <c r="C9271" t="s">
        <v>384</v>
      </c>
      <c r="D9271" t="s">
        <v>78</v>
      </c>
      <c r="E9271">
        <v>2022</v>
      </c>
      <c r="F9271" t="s">
        <v>71</v>
      </c>
      <c r="G9271" t="s">
        <v>310</v>
      </c>
      <c r="H9271">
        <v>-0.11</v>
      </c>
      <c r="I9271" t="s">
        <v>571</v>
      </c>
      <c r="J9271" t="s">
        <v>347</v>
      </c>
      <c r="K9271" t="s">
        <v>404</v>
      </c>
    </row>
    <row r="9272" spans="1:11" hidden="1" x14ac:dyDescent="0.35">
      <c r="A9272" t="s">
        <v>556</v>
      </c>
      <c r="B9272" t="s">
        <v>84</v>
      </c>
      <c r="C9272" t="s">
        <v>384</v>
      </c>
      <c r="D9272" t="s">
        <v>78</v>
      </c>
      <c r="E9272">
        <v>2022</v>
      </c>
      <c r="F9272" t="s">
        <v>71</v>
      </c>
      <c r="G9272" t="s">
        <v>310</v>
      </c>
      <c r="H9272">
        <v>-0.23</v>
      </c>
      <c r="I9272" t="s">
        <v>571</v>
      </c>
      <c r="J9272" t="s">
        <v>347</v>
      </c>
      <c r="K9272" t="s">
        <v>404</v>
      </c>
    </row>
    <row r="9273" spans="1:11" hidden="1" x14ac:dyDescent="0.35">
      <c r="A9273" t="s">
        <v>556</v>
      </c>
      <c r="B9273" t="s">
        <v>84</v>
      </c>
      <c r="C9273" t="s">
        <v>384</v>
      </c>
      <c r="D9273" t="s">
        <v>78</v>
      </c>
      <c r="E9273">
        <v>2022</v>
      </c>
      <c r="F9273" t="s">
        <v>148</v>
      </c>
      <c r="G9273" t="s">
        <v>308</v>
      </c>
      <c r="H9273">
        <v>-0.03</v>
      </c>
      <c r="I9273" t="s">
        <v>571</v>
      </c>
      <c r="J9273" t="s">
        <v>347</v>
      </c>
      <c r="K9273" t="s">
        <v>404</v>
      </c>
    </row>
    <row r="9274" spans="1:11" hidden="1" x14ac:dyDescent="0.35">
      <c r="A9274" t="s">
        <v>556</v>
      </c>
      <c r="B9274" t="s">
        <v>84</v>
      </c>
      <c r="C9274" t="s">
        <v>384</v>
      </c>
      <c r="D9274" t="s">
        <v>78</v>
      </c>
      <c r="E9274">
        <v>2022</v>
      </c>
      <c r="F9274" t="s">
        <v>148</v>
      </c>
      <c r="G9274" t="s">
        <v>308</v>
      </c>
      <c r="H9274">
        <v>0</v>
      </c>
      <c r="I9274" t="s">
        <v>571</v>
      </c>
      <c r="J9274" t="s">
        <v>347</v>
      </c>
      <c r="K9274" t="s">
        <v>404</v>
      </c>
    </row>
    <row r="9275" spans="1:11" hidden="1" x14ac:dyDescent="0.35">
      <c r="A9275" t="s">
        <v>556</v>
      </c>
      <c r="B9275" t="s">
        <v>84</v>
      </c>
      <c r="C9275" t="s">
        <v>384</v>
      </c>
      <c r="D9275" t="s">
        <v>78</v>
      </c>
      <c r="E9275">
        <v>2022</v>
      </c>
      <c r="F9275" t="s">
        <v>148</v>
      </c>
      <c r="G9275" t="s">
        <v>308</v>
      </c>
      <c r="H9275">
        <v>0</v>
      </c>
      <c r="I9275" t="s">
        <v>571</v>
      </c>
      <c r="J9275" t="s">
        <v>347</v>
      </c>
      <c r="K9275" t="s">
        <v>404</v>
      </c>
    </row>
    <row r="9276" spans="1:11" hidden="1" x14ac:dyDescent="0.35">
      <c r="A9276" t="s">
        <v>556</v>
      </c>
      <c r="B9276" t="s">
        <v>84</v>
      </c>
      <c r="C9276" t="s">
        <v>384</v>
      </c>
      <c r="D9276" t="s">
        <v>78</v>
      </c>
      <c r="E9276">
        <v>2022</v>
      </c>
      <c r="F9276" t="s">
        <v>156</v>
      </c>
      <c r="G9276" t="s">
        <v>307</v>
      </c>
      <c r="H9276">
        <v>-0.25</v>
      </c>
      <c r="I9276" t="s">
        <v>571</v>
      </c>
      <c r="J9276" t="s">
        <v>14</v>
      </c>
      <c r="K9276" t="s">
        <v>404</v>
      </c>
    </row>
    <row r="9277" spans="1:11" hidden="1" x14ac:dyDescent="0.35">
      <c r="A9277" t="s">
        <v>556</v>
      </c>
      <c r="B9277" t="s">
        <v>84</v>
      </c>
      <c r="C9277" t="s">
        <v>384</v>
      </c>
      <c r="D9277" t="s">
        <v>78</v>
      </c>
      <c r="E9277">
        <v>2022</v>
      </c>
      <c r="F9277" t="s">
        <v>156</v>
      </c>
      <c r="G9277" t="s">
        <v>307</v>
      </c>
      <c r="H9277">
        <v>-1.1499999999999999</v>
      </c>
      <c r="I9277" t="s">
        <v>571</v>
      </c>
      <c r="J9277" t="s">
        <v>347</v>
      </c>
      <c r="K9277" t="s">
        <v>404</v>
      </c>
    </row>
    <row r="9278" spans="1:11" hidden="1" x14ac:dyDescent="0.35">
      <c r="A9278" t="s">
        <v>556</v>
      </c>
      <c r="B9278" t="s">
        <v>84</v>
      </c>
      <c r="C9278" t="s">
        <v>384</v>
      </c>
      <c r="D9278" t="s">
        <v>78</v>
      </c>
      <c r="E9278">
        <v>2022</v>
      </c>
      <c r="F9278" t="s">
        <v>156</v>
      </c>
      <c r="G9278" t="s">
        <v>307</v>
      </c>
      <c r="H9278">
        <v>-0.01</v>
      </c>
      <c r="I9278" t="s">
        <v>571</v>
      </c>
      <c r="J9278" t="s">
        <v>14</v>
      </c>
      <c r="K9278" t="s">
        <v>404</v>
      </c>
    </row>
    <row r="9279" spans="1:11" hidden="1" x14ac:dyDescent="0.35">
      <c r="A9279" t="s">
        <v>556</v>
      </c>
      <c r="B9279" t="s">
        <v>84</v>
      </c>
      <c r="C9279" t="s">
        <v>384</v>
      </c>
      <c r="D9279" t="s">
        <v>78</v>
      </c>
      <c r="E9279">
        <v>2022</v>
      </c>
      <c r="F9279" t="s">
        <v>156</v>
      </c>
      <c r="G9279" t="s">
        <v>307</v>
      </c>
      <c r="H9279">
        <v>-7.0000000000000007E-2</v>
      </c>
      <c r="I9279" t="s">
        <v>571</v>
      </c>
      <c r="J9279" t="s">
        <v>347</v>
      </c>
      <c r="K9279" t="s">
        <v>404</v>
      </c>
    </row>
    <row r="9280" spans="1:11" hidden="1" x14ac:dyDescent="0.35">
      <c r="A9280" t="s">
        <v>556</v>
      </c>
      <c r="B9280" t="s">
        <v>84</v>
      </c>
      <c r="C9280" t="s">
        <v>384</v>
      </c>
      <c r="D9280" t="s">
        <v>78</v>
      </c>
      <c r="E9280">
        <v>2022</v>
      </c>
      <c r="F9280" t="s">
        <v>156</v>
      </c>
      <c r="G9280" t="s">
        <v>307</v>
      </c>
      <c r="H9280">
        <v>-0.04</v>
      </c>
      <c r="I9280" t="s">
        <v>571</v>
      </c>
      <c r="J9280" t="s">
        <v>14</v>
      </c>
      <c r="K9280" t="s">
        <v>404</v>
      </c>
    </row>
    <row r="9281" spans="1:11" hidden="1" x14ac:dyDescent="0.35">
      <c r="A9281" t="s">
        <v>556</v>
      </c>
      <c r="B9281" t="s">
        <v>84</v>
      </c>
      <c r="C9281" t="s">
        <v>384</v>
      </c>
      <c r="D9281" t="s">
        <v>78</v>
      </c>
      <c r="E9281">
        <v>2022</v>
      </c>
      <c r="F9281" t="s">
        <v>156</v>
      </c>
      <c r="G9281" t="s">
        <v>307</v>
      </c>
      <c r="H9281">
        <v>-0.15</v>
      </c>
      <c r="I9281" t="s">
        <v>571</v>
      </c>
      <c r="J9281" t="s">
        <v>347</v>
      </c>
      <c r="K9281" t="s">
        <v>404</v>
      </c>
    </row>
    <row r="9282" spans="1:11" hidden="1" x14ac:dyDescent="0.35">
      <c r="A9282" t="s">
        <v>556</v>
      </c>
      <c r="B9282" t="s">
        <v>84</v>
      </c>
      <c r="C9282" t="s">
        <v>384</v>
      </c>
      <c r="D9282" t="s">
        <v>78</v>
      </c>
      <c r="E9282">
        <v>2022</v>
      </c>
      <c r="F9282" t="s">
        <v>500</v>
      </c>
      <c r="G9282" t="s">
        <v>311</v>
      </c>
      <c r="H9282">
        <v>-36.229999999999997</v>
      </c>
      <c r="I9282" t="s">
        <v>571</v>
      </c>
      <c r="J9282" t="s">
        <v>14</v>
      </c>
      <c r="K9282" t="s">
        <v>413</v>
      </c>
    </row>
    <row r="9283" spans="1:11" hidden="1" x14ac:dyDescent="0.35">
      <c r="A9283" t="s">
        <v>556</v>
      </c>
      <c r="B9283" t="s">
        <v>84</v>
      </c>
      <c r="C9283" t="s">
        <v>384</v>
      </c>
      <c r="D9283" t="s">
        <v>78</v>
      </c>
      <c r="E9283">
        <v>2022</v>
      </c>
      <c r="F9283" t="s">
        <v>500</v>
      </c>
      <c r="G9283" t="s">
        <v>311</v>
      </c>
      <c r="H9283">
        <v>-16.55</v>
      </c>
      <c r="I9283" t="s">
        <v>571</v>
      </c>
      <c r="J9283" t="s">
        <v>347</v>
      </c>
      <c r="K9283" t="s">
        <v>413</v>
      </c>
    </row>
    <row r="9284" spans="1:11" hidden="1" x14ac:dyDescent="0.35">
      <c r="A9284" t="s">
        <v>556</v>
      </c>
      <c r="B9284" t="s">
        <v>84</v>
      </c>
      <c r="C9284" t="s">
        <v>384</v>
      </c>
      <c r="D9284" t="s">
        <v>78</v>
      </c>
      <c r="E9284">
        <v>2022</v>
      </c>
      <c r="F9284" t="s">
        <v>500</v>
      </c>
      <c r="G9284" t="s">
        <v>311</v>
      </c>
      <c r="H9284">
        <v>-2.25</v>
      </c>
      <c r="I9284" t="s">
        <v>571</v>
      </c>
      <c r="J9284" t="s">
        <v>14</v>
      </c>
      <c r="K9284" t="s">
        <v>413</v>
      </c>
    </row>
    <row r="9285" spans="1:11" hidden="1" x14ac:dyDescent="0.35">
      <c r="A9285" t="s">
        <v>556</v>
      </c>
      <c r="B9285" t="s">
        <v>84</v>
      </c>
      <c r="C9285" t="s">
        <v>384</v>
      </c>
      <c r="D9285" t="s">
        <v>78</v>
      </c>
      <c r="E9285">
        <v>2022</v>
      </c>
      <c r="F9285" t="s">
        <v>500</v>
      </c>
      <c r="G9285" t="s">
        <v>311</v>
      </c>
      <c r="H9285">
        <v>-1.03</v>
      </c>
      <c r="I9285" t="s">
        <v>571</v>
      </c>
      <c r="J9285" t="s">
        <v>347</v>
      </c>
      <c r="K9285" t="s">
        <v>413</v>
      </c>
    </row>
    <row r="9286" spans="1:11" hidden="1" x14ac:dyDescent="0.35">
      <c r="A9286" t="s">
        <v>556</v>
      </c>
      <c r="B9286" t="s">
        <v>84</v>
      </c>
      <c r="C9286" t="s">
        <v>384</v>
      </c>
      <c r="D9286" t="s">
        <v>78</v>
      </c>
      <c r="E9286">
        <v>2022</v>
      </c>
      <c r="F9286" t="s">
        <v>500</v>
      </c>
      <c r="G9286" t="s">
        <v>311</v>
      </c>
      <c r="H9286">
        <v>-4.71</v>
      </c>
      <c r="I9286" t="s">
        <v>571</v>
      </c>
      <c r="J9286" t="s">
        <v>14</v>
      </c>
      <c r="K9286" t="s">
        <v>413</v>
      </c>
    </row>
    <row r="9287" spans="1:11" hidden="1" x14ac:dyDescent="0.35">
      <c r="A9287" t="s">
        <v>556</v>
      </c>
      <c r="B9287" t="s">
        <v>84</v>
      </c>
      <c r="C9287" t="s">
        <v>384</v>
      </c>
      <c r="D9287" t="s">
        <v>78</v>
      </c>
      <c r="E9287">
        <v>2022</v>
      </c>
      <c r="F9287" t="s">
        <v>500</v>
      </c>
      <c r="G9287" t="s">
        <v>311</v>
      </c>
      <c r="H9287">
        <v>-2.15</v>
      </c>
      <c r="I9287" t="s">
        <v>571</v>
      </c>
      <c r="J9287" t="s">
        <v>347</v>
      </c>
      <c r="K9287" t="s">
        <v>413</v>
      </c>
    </row>
    <row r="9288" spans="1:11" hidden="1" x14ac:dyDescent="0.35">
      <c r="A9288" t="s">
        <v>556</v>
      </c>
      <c r="B9288" t="s">
        <v>84</v>
      </c>
      <c r="C9288" t="s">
        <v>384</v>
      </c>
      <c r="D9288" t="s">
        <v>78</v>
      </c>
      <c r="E9288">
        <v>2022</v>
      </c>
      <c r="F9288" t="s">
        <v>506</v>
      </c>
      <c r="G9288" t="s">
        <v>309</v>
      </c>
      <c r="H9288">
        <v>-2.79</v>
      </c>
      <c r="I9288" t="s">
        <v>571</v>
      </c>
      <c r="J9288" t="s">
        <v>14</v>
      </c>
      <c r="K9288" t="s">
        <v>413</v>
      </c>
    </row>
    <row r="9289" spans="1:11" hidden="1" x14ac:dyDescent="0.35">
      <c r="A9289" t="s">
        <v>556</v>
      </c>
      <c r="B9289" t="s">
        <v>84</v>
      </c>
      <c r="C9289" t="s">
        <v>384</v>
      </c>
      <c r="D9289" t="s">
        <v>78</v>
      </c>
      <c r="E9289">
        <v>2022</v>
      </c>
      <c r="F9289" t="s">
        <v>506</v>
      </c>
      <c r="G9289" t="s">
        <v>309</v>
      </c>
      <c r="H9289">
        <v>-13.9</v>
      </c>
      <c r="I9289" t="s">
        <v>571</v>
      </c>
      <c r="J9289" t="s">
        <v>347</v>
      </c>
      <c r="K9289" t="s">
        <v>413</v>
      </c>
    </row>
    <row r="9290" spans="1:11" hidden="1" x14ac:dyDescent="0.35">
      <c r="A9290" t="s">
        <v>556</v>
      </c>
      <c r="B9290" t="s">
        <v>84</v>
      </c>
      <c r="C9290" t="s">
        <v>384</v>
      </c>
      <c r="D9290" t="s">
        <v>78</v>
      </c>
      <c r="E9290">
        <v>2022</v>
      </c>
      <c r="F9290" t="s">
        <v>506</v>
      </c>
      <c r="G9290" t="s">
        <v>309</v>
      </c>
      <c r="H9290">
        <v>-0.17</v>
      </c>
      <c r="I9290" t="s">
        <v>571</v>
      </c>
      <c r="J9290" t="s">
        <v>14</v>
      </c>
      <c r="K9290" t="s">
        <v>413</v>
      </c>
    </row>
    <row r="9291" spans="1:11" hidden="1" x14ac:dyDescent="0.35">
      <c r="A9291" t="s">
        <v>556</v>
      </c>
      <c r="B9291" t="s">
        <v>84</v>
      </c>
      <c r="C9291" t="s">
        <v>384</v>
      </c>
      <c r="D9291" t="s">
        <v>78</v>
      </c>
      <c r="E9291">
        <v>2022</v>
      </c>
      <c r="F9291" t="s">
        <v>506</v>
      </c>
      <c r="G9291" t="s">
        <v>309</v>
      </c>
      <c r="H9291">
        <v>-0.87</v>
      </c>
      <c r="I9291" t="s">
        <v>571</v>
      </c>
      <c r="J9291" t="s">
        <v>347</v>
      </c>
      <c r="K9291" t="s">
        <v>413</v>
      </c>
    </row>
    <row r="9292" spans="1:11" hidden="1" x14ac:dyDescent="0.35">
      <c r="A9292" t="s">
        <v>556</v>
      </c>
      <c r="B9292" t="s">
        <v>84</v>
      </c>
      <c r="C9292" t="s">
        <v>384</v>
      </c>
      <c r="D9292" t="s">
        <v>78</v>
      </c>
      <c r="E9292">
        <v>2022</v>
      </c>
      <c r="F9292" t="s">
        <v>506</v>
      </c>
      <c r="G9292" t="s">
        <v>309</v>
      </c>
      <c r="H9292">
        <v>-0.36</v>
      </c>
      <c r="I9292" t="s">
        <v>571</v>
      </c>
      <c r="J9292" t="s">
        <v>14</v>
      </c>
      <c r="K9292" t="s">
        <v>413</v>
      </c>
    </row>
    <row r="9293" spans="1:11" hidden="1" x14ac:dyDescent="0.35">
      <c r="A9293" t="s">
        <v>556</v>
      </c>
      <c r="B9293" t="s">
        <v>84</v>
      </c>
      <c r="C9293" t="s">
        <v>384</v>
      </c>
      <c r="D9293" t="s">
        <v>78</v>
      </c>
      <c r="E9293">
        <v>2022</v>
      </c>
      <c r="F9293" t="s">
        <v>506</v>
      </c>
      <c r="G9293" t="s">
        <v>309</v>
      </c>
      <c r="H9293">
        <v>-1.8</v>
      </c>
      <c r="I9293" t="s">
        <v>571</v>
      </c>
      <c r="J9293" t="s">
        <v>347</v>
      </c>
      <c r="K9293" t="s">
        <v>413</v>
      </c>
    </row>
    <row r="9294" spans="1:11" hidden="1" x14ac:dyDescent="0.35">
      <c r="A9294" t="s">
        <v>556</v>
      </c>
      <c r="B9294" t="s">
        <v>84</v>
      </c>
      <c r="C9294" t="s">
        <v>384</v>
      </c>
      <c r="D9294" t="s">
        <v>78</v>
      </c>
      <c r="E9294">
        <v>2022</v>
      </c>
      <c r="F9294" t="s">
        <v>71</v>
      </c>
      <c r="G9294" t="s">
        <v>310</v>
      </c>
      <c r="H9294">
        <v>-2.42</v>
      </c>
      <c r="I9294" t="s">
        <v>571</v>
      </c>
      <c r="J9294" t="s">
        <v>347</v>
      </c>
      <c r="K9294" t="s">
        <v>413</v>
      </c>
    </row>
    <row r="9295" spans="1:11" hidden="1" x14ac:dyDescent="0.35">
      <c r="A9295" t="s">
        <v>556</v>
      </c>
      <c r="B9295" t="s">
        <v>84</v>
      </c>
      <c r="C9295" t="s">
        <v>384</v>
      </c>
      <c r="D9295" t="s">
        <v>78</v>
      </c>
      <c r="E9295">
        <v>2022</v>
      </c>
      <c r="F9295" t="s">
        <v>71</v>
      </c>
      <c r="G9295" t="s">
        <v>310</v>
      </c>
      <c r="H9295">
        <v>-0.15</v>
      </c>
      <c r="I9295" t="s">
        <v>571</v>
      </c>
      <c r="J9295" t="s">
        <v>347</v>
      </c>
      <c r="K9295" t="s">
        <v>413</v>
      </c>
    </row>
    <row r="9296" spans="1:11" hidden="1" x14ac:dyDescent="0.35">
      <c r="A9296" t="s">
        <v>556</v>
      </c>
      <c r="B9296" t="s">
        <v>84</v>
      </c>
      <c r="C9296" t="s">
        <v>384</v>
      </c>
      <c r="D9296" t="s">
        <v>78</v>
      </c>
      <c r="E9296">
        <v>2022</v>
      </c>
      <c r="F9296" t="s">
        <v>71</v>
      </c>
      <c r="G9296" t="s">
        <v>310</v>
      </c>
      <c r="H9296">
        <v>-0.31</v>
      </c>
      <c r="I9296" t="s">
        <v>571</v>
      </c>
      <c r="J9296" t="s">
        <v>347</v>
      </c>
      <c r="K9296" t="s">
        <v>413</v>
      </c>
    </row>
    <row r="9297" spans="1:11" hidden="1" x14ac:dyDescent="0.35">
      <c r="A9297" t="s">
        <v>556</v>
      </c>
      <c r="B9297" t="s">
        <v>84</v>
      </c>
      <c r="C9297" t="s">
        <v>384</v>
      </c>
      <c r="D9297" t="s">
        <v>78</v>
      </c>
      <c r="E9297">
        <v>2022</v>
      </c>
      <c r="F9297" t="s">
        <v>156</v>
      </c>
      <c r="G9297" t="s">
        <v>307</v>
      </c>
      <c r="H9297">
        <v>-0.46</v>
      </c>
      <c r="I9297" t="s">
        <v>571</v>
      </c>
      <c r="J9297" t="s">
        <v>14</v>
      </c>
      <c r="K9297" t="s">
        <v>413</v>
      </c>
    </row>
    <row r="9298" spans="1:11" hidden="1" x14ac:dyDescent="0.35">
      <c r="A9298" t="s">
        <v>556</v>
      </c>
      <c r="B9298" t="s">
        <v>84</v>
      </c>
      <c r="C9298" t="s">
        <v>384</v>
      </c>
      <c r="D9298" t="s">
        <v>78</v>
      </c>
      <c r="E9298">
        <v>2022</v>
      </c>
      <c r="F9298" t="s">
        <v>156</v>
      </c>
      <c r="G9298" t="s">
        <v>307</v>
      </c>
      <c r="H9298">
        <v>-3.24</v>
      </c>
      <c r="I9298" t="s">
        <v>571</v>
      </c>
      <c r="J9298" t="s">
        <v>347</v>
      </c>
      <c r="K9298" t="s">
        <v>413</v>
      </c>
    </row>
    <row r="9299" spans="1:11" hidden="1" x14ac:dyDescent="0.35">
      <c r="A9299" t="s">
        <v>556</v>
      </c>
      <c r="B9299" t="s">
        <v>84</v>
      </c>
      <c r="C9299" t="s">
        <v>384</v>
      </c>
      <c r="D9299" t="s">
        <v>78</v>
      </c>
      <c r="E9299">
        <v>2022</v>
      </c>
      <c r="F9299" t="s">
        <v>156</v>
      </c>
      <c r="G9299" t="s">
        <v>307</v>
      </c>
      <c r="H9299">
        <v>-0.03</v>
      </c>
      <c r="I9299" t="s">
        <v>571</v>
      </c>
      <c r="J9299" t="s">
        <v>14</v>
      </c>
      <c r="K9299" t="s">
        <v>413</v>
      </c>
    </row>
    <row r="9300" spans="1:11" hidden="1" x14ac:dyDescent="0.35">
      <c r="A9300" t="s">
        <v>556</v>
      </c>
      <c r="B9300" t="s">
        <v>84</v>
      </c>
      <c r="C9300" t="s">
        <v>384</v>
      </c>
      <c r="D9300" t="s">
        <v>78</v>
      </c>
      <c r="E9300">
        <v>2022</v>
      </c>
      <c r="F9300" t="s">
        <v>156</v>
      </c>
      <c r="G9300" t="s">
        <v>307</v>
      </c>
      <c r="H9300">
        <v>-0.2</v>
      </c>
      <c r="I9300" t="s">
        <v>571</v>
      </c>
      <c r="J9300" t="s">
        <v>347</v>
      </c>
      <c r="K9300" t="s">
        <v>413</v>
      </c>
    </row>
    <row r="9301" spans="1:11" hidden="1" x14ac:dyDescent="0.35">
      <c r="A9301" t="s">
        <v>556</v>
      </c>
      <c r="B9301" t="s">
        <v>84</v>
      </c>
      <c r="C9301" t="s">
        <v>384</v>
      </c>
      <c r="D9301" t="s">
        <v>78</v>
      </c>
      <c r="E9301">
        <v>2022</v>
      </c>
      <c r="F9301" t="s">
        <v>156</v>
      </c>
      <c r="G9301" t="s">
        <v>307</v>
      </c>
      <c r="H9301">
        <v>-0.06</v>
      </c>
      <c r="I9301" t="s">
        <v>571</v>
      </c>
      <c r="J9301" t="s">
        <v>14</v>
      </c>
      <c r="K9301" t="s">
        <v>413</v>
      </c>
    </row>
    <row r="9302" spans="1:11" hidden="1" x14ac:dyDescent="0.35">
      <c r="A9302" t="s">
        <v>556</v>
      </c>
      <c r="B9302" t="s">
        <v>84</v>
      </c>
      <c r="C9302" t="s">
        <v>384</v>
      </c>
      <c r="D9302" t="s">
        <v>78</v>
      </c>
      <c r="E9302">
        <v>2022</v>
      </c>
      <c r="F9302" t="s">
        <v>156</v>
      </c>
      <c r="G9302" t="s">
        <v>307</v>
      </c>
      <c r="H9302">
        <v>-0.42</v>
      </c>
      <c r="I9302" t="s">
        <v>571</v>
      </c>
      <c r="J9302" t="s">
        <v>347</v>
      </c>
      <c r="K9302" t="s">
        <v>413</v>
      </c>
    </row>
    <row r="9303" spans="1:11" hidden="1" x14ac:dyDescent="0.35">
      <c r="A9303" t="s">
        <v>556</v>
      </c>
      <c r="B9303" t="s">
        <v>84</v>
      </c>
      <c r="C9303" t="s">
        <v>384</v>
      </c>
      <c r="D9303" t="s">
        <v>78</v>
      </c>
      <c r="E9303">
        <v>2022</v>
      </c>
      <c r="F9303" t="s">
        <v>502</v>
      </c>
      <c r="G9303" t="s">
        <v>68</v>
      </c>
      <c r="H9303">
        <v>547.03</v>
      </c>
      <c r="I9303" t="s">
        <v>571</v>
      </c>
      <c r="J9303" t="s">
        <v>347</v>
      </c>
      <c r="K9303" t="s">
        <v>404</v>
      </c>
    </row>
    <row r="9304" spans="1:11" hidden="1" x14ac:dyDescent="0.35">
      <c r="A9304" t="s">
        <v>556</v>
      </c>
      <c r="B9304" t="s">
        <v>84</v>
      </c>
      <c r="C9304" t="s">
        <v>384</v>
      </c>
      <c r="D9304" t="s">
        <v>78</v>
      </c>
      <c r="E9304">
        <v>2022</v>
      </c>
      <c r="F9304" t="s">
        <v>502</v>
      </c>
      <c r="G9304" t="s">
        <v>68</v>
      </c>
      <c r="H9304">
        <v>5812.21</v>
      </c>
      <c r="I9304" t="s">
        <v>571</v>
      </c>
      <c r="J9304" t="s">
        <v>347</v>
      </c>
      <c r="K9304" t="s">
        <v>413</v>
      </c>
    </row>
    <row r="9305" spans="1:11" hidden="1" x14ac:dyDescent="0.35">
      <c r="A9305" t="s">
        <v>556</v>
      </c>
      <c r="B9305" t="s">
        <v>84</v>
      </c>
      <c r="C9305" t="s">
        <v>384</v>
      </c>
      <c r="D9305" t="s">
        <v>78</v>
      </c>
      <c r="E9305">
        <v>2022</v>
      </c>
      <c r="F9305" t="s">
        <v>502</v>
      </c>
      <c r="G9305" t="s">
        <v>68</v>
      </c>
      <c r="H9305">
        <v>9.41</v>
      </c>
      <c r="I9305" t="s">
        <v>571</v>
      </c>
      <c r="J9305" t="s">
        <v>347</v>
      </c>
      <c r="K9305" t="s">
        <v>404</v>
      </c>
    </row>
    <row r="9306" spans="1:11" hidden="1" x14ac:dyDescent="0.35">
      <c r="A9306" t="s">
        <v>556</v>
      </c>
      <c r="B9306" t="s">
        <v>84</v>
      </c>
      <c r="C9306" t="s">
        <v>384</v>
      </c>
      <c r="D9306" t="s">
        <v>78</v>
      </c>
      <c r="E9306">
        <v>2022</v>
      </c>
      <c r="F9306" t="s">
        <v>502</v>
      </c>
      <c r="G9306" t="s">
        <v>68</v>
      </c>
      <c r="H9306">
        <v>100.02</v>
      </c>
      <c r="I9306" t="s">
        <v>571</v>
      </c>
      <c r="J9306" t="s">
        <v>347</v>
      </c>
      <c r="K9306" t="s">
        <v>413</v>
      </c>
    </row>
    <row r="9307" spans="1:11" hidden="1" x14ac:dyDescent="0.35">
      <c r="A9307" t="s">
        <v>556</v>
      </c>
      <c r="B9307" t="s">
        <v>84</v>
      </c>
      <c r="C9307" t="s">
        <v>384</v>
      </c>
      <c r="D9307" t="s">
        <v>78</v>
      </c>
      <c r="E9307">
        <v>2022</v>
      </c>
      <c r="F9307" t="s">
        <v>502</v>
      </c>
      <c r="G9307" t="s">
        <v>68</v>
      </c>
      <c r="H9307">
        <v>49.15</v>
      </c>
      <c r="I9307" t="s">
        <v>571</v>
      </c>
      <c r="J9307" t="s">
        <v>347</v>
      </c>
      <c r="K9307" t="s">
        <v>404</v>
      </c>
    </row>
    <row r="9308" spans="1:11" hidden="1" x14ac:dyDescent="0.35">
      <c r="A9308" t="s">
        <v>556</v>
      </c>
      <c r="B9308" t="s">
        <v>84</v>
      </c>
      <c r="C9308" t="s">
        <v>384</v>
      </c>
      <c r="D9308" t="s">
        <v>78</v>
      </c>
      <c r="E9308">
        <v>2022</v>
      </c>
      <c r="F9308" t="s">
        <v>502</v>
      </c>
      <c r="G9308" t="s">
        <v>68</v>
      </c>
      <c r="H9308">
        <v>522.27</v>
      </c>
      <c r="I9308" t="s">
        <v>571</v>
      </c>
      <c r="J9308" t="s">
        <v>347</v>
      </c>
      <c r="K9308" t="s">
        <v>413</v>
      </c>
    </row>
    <row r="9309" spans="1:11" hidden="1" x14ac:dyDescent="0.35">
      <c r="A9309" t="s">
        <v>556</v>
      </c>
      <c r="B9309" t="s">
        <v>84</v>
      </c>
      <c r="C9309" t="s">
        <v>384</v>
      </c>
      <c r="D9309" t="s">
        <v>78</v>
      </c>
      <c r="E9309">
        <v>2022</v>
      </c>
      <c r="F9309" t="s">
        <v>502</v>
      </c>
      <c r="G9309" t="s">
        <v>68</v>
      </c>
      <c r="H9309">
        <v>26.23</v>
      </c>
      <c r="I9309" t="s">
        <v>571</v>
      </c>
      <c r="J9309" t="s">
        <v>347</v>
      </c>
      <c r="K9309" t="s">
        <v>404</v>
      </c>
    </row>
    <row r="9310" spans="1:11" hidden="1" x14ac:dyDescent="0.35">
      <c r="A9310" t="s">
        <v>556</v>
      </c>
      <c r="B9310" t="s">
        <v>84</v>
      </c>
      <c r="C9310" t="s">
        <v>384</v>
      </c>
      <c r="D9310" t="s">
        <v>78</v>
      </c>
      <c r="E9310">
        <v>2022</v>
      </c>
      <c r="F9310" t="s">
        <v>502</v>
      </c>
      <c r="G9310" t="s">
        <v>68</v>
      </c>
      <c r="H9310">
        <v>278.64999999999998</v>
      </c>
      <c r="I9310" t="s">
        <v>571</v>
      </c>
      <c r="J9310" t="s">
        <v>347</v>
      </c>
      <c r="K9310" t="s">
        <v>413</v>
      </c>
    </row>
    <row r="9311" spans="1:11" hidden="1" x14ac:dyDescent="0.35">
      <c r="A9311" t="s">
        <v>556</v>
      </c>
      <c r="B9311" t="s">
        <v>84</v>
      </c>
      <c r="C9311" t="s">
        <v>327</v>
      </c>
      <c r="D9311" t="s">
        <v>78</v>
      </c>
      <c r="E9311">
        <v>2022</v>
      </c>
      <c r="F9311" t="s">
        <v>502</v>
      </c>
      <c r="G9311" t="s">
        <v>68</v>
      </c>
      <c r="H9311">
        <v>1.18</v>
      </c>
      <c r="I9311" t="s">
        <v>571</v>
      </c>
      <c r="J9311" t="s">
        <v>347</v>
      </c>
      <c r="K9311" t="s">
        <v>389</v>
      </c>
    </row>
    <row r="9312" spans="1:11" hidden="1" x14ac:dyDescent="0.35">
      <c r="A9312" t="s">
        <v>556</v>
      </c>
      <c r="B9312" t="s">
        <v>84</v>
      </c>
      <c r="C9312" t="s">
        <v>327</v>
      </c>
      <c r="D9312" t="s">
        <v>78</v>
      </c>
      <c r="E9312">
        <v>2022</v>
      </c>
      <c r="F9312" t="s">
        <v>502</v>
      </c>
      <c r="G9312" t="s">
        <v>68</v>
      </c>
      <c r="H9312">
        <v>0.12</v>
      </c>
      <c r="I9312" t="s">
        <v>571</v>
      </c>
      <c r="J9312" t="s">
        <v>347</v>
      </c>
      <c r="K9312" t="s">
        <v>389</v>
      </c>
    </row>
    <row r="9313" spans="1:11" hidden="1" x14ac:dyDescent="0.35">
      <c r="A9313" t="s">
        <v>556</v>
      </c>
      <c r="B9313" t="s">
        <v>84</v>
      </c>
      <c r="C9313" t="s">
        <v>327</v>
      </c>
      <c r="D9313" t="s">
        <v>78</v>
      </c>
      <c r="E9313">
        <v>2022</v>
      </c>
      <c r="F9313" t="s">
        <v>502</v>
      </c>
      <c r="G9313" t="s">
        <v>68</v>
      </c>
      <c r="H9313">
        <v>3.05</v>
      </c>
      <c r="I9313" t="s">
        <v>571</v>
      </c>
      <c r="J9313" t="s">
        <v>347</v>
      </c>
      <c r="K9313" t="s">
        <v>389</v>
      </c>
    </row>
    <row r="9314" spans="1:11" hidden="1" x14ac:dyDescent="0.35">
      <c r="A9314" t="s">
        <v>556</v>
      </c>
      <c r="B9314" t="s">
        <v>84</v>
      </c>
      <c r="C9314" t="s">
        <v>327</v>
      </c>
      <c r="D9314" t="s">
        <v>78</v>
      </c>
      <c r="E9314">
        <v>2022</v>
      </c>
      <c r="F9314" t="s">
        <v>502</v>
      </c>
      <c r="G9314" t="s">
        <v>68</v>
      </c>
      <c r="H9314">
        <v>0.04</v>
      </c>
      <c r="I9314" t="s">
        <v>571</v>
      </c>
      <c r="J9314" t="s">
        <v>347</v>
      </c>
      <c r="K9314" t="s">
        <v>389</v>
      </c>
    </row>
    <row r="9315" spans="1:11" hidden="1" x14ac:dyDescent="0.35">
      <c r="A9315" t="s">
        <v>556</v>
      </c>
      <c r="B9315" t="s">
        <v>84</v>
      </c>
      <c r="C9315" t="s">
        <v>329</v>
      </c>
      <c r="D9315" t="s">
        <v>78</v>
      </c>
      <c r="E9315">
        <v>2022</v>
      </c>
      <c r="F9315" t="s">
        <v>502</v>
      </c>
      <c r="G9315" t="s">
        <v>68</v>
      </c>
      <c r="H9315">
        <v>56.92</v>
      </c>
      <c r="I9315" t="s">
        <v>571</v>
      </c>
      <c r="J9315" t="s">
        <v>347</v>
      </c>
      <c r="K9315" t="s">
        <v>390</v>
      </c>
    </row>
    <row r="9316" spans="1:11" hidden="1" x14ac:dyDescent="0.35">
      <c r="A9316" t="s">
        <v>556</v>
      </c>
      <c r="B9316" t="s">
        <v>84</v>
      </c>
      <c r="C9316" t="s">
        <v>329</v>
      </c>
      <c r="D9316" t="s">
        <v>78</v>
      </c>
      <c r="E9316">
        <v>2022</v>
      </c>
      <c r="F9316" t="s">
        <v>502</v>
      </c>
      <c r="G9316" t="s">
        <v>68</v>
      </c>
      <c r="H9316">
        <v>2.41</v>
      </c>
      <c r="I9316" t="s">
        <v>571</v>
      </c>
      <c r="J9316" t="s">
        <v>347</v>
      </c>
      <c r="K9316" t="s">
        <v>390</v>
      </c>
    </row>
    <row r="9317" spans="1:11" hidden="1" x14ac:dyDescent="0.35">
      <c r="A9317" t="s">
        <v>556</v>
      </c>
      <c r="B9317" t="s">
        <v>84</v>
      </c>
      <c r="C9317" t="s">
        <v>329</v>
      </c>
      <c r="D9317" t="s">
        <v>78</v>
      </c>
      <c r="E9317">
        <v>2022</v>
      </c>
      <c r="F9317" t="s">
        <v>502</v>
      </c>
      <c r="G9317" t="s">
        <v>68</v>
      </c>
      <c r="H9317">
        <v>65.95</v>
      </c>
      <c r="I9317" t="s">
        <v>571</v>
      </c>
      <c r="J9317" t="s">
        <v>347</v>
      </c>
      <c r="K9317" t="s">
        <v>390</v>
      </c>
    </row>
    <row r="9318" spans="1:11" hidden="1" x14ac:dyDescent="0.35">
      <c r="A9318" t="s">
        <v>556</v>
      </c>
      <c r="B9318" t="s">
        <v>84</v>
      </c>
      <c r="C9318" t="s">
        <v>329</v>
      </c>
      <c r="D9318" t="s">
        <v>78</v>
      </c>
      <c r="E9318">
        <v>2022</v>
      </c>
      <c r="F9318" t="s">
        <v>502</v>
      </c>
      <c r="G9318" t="s">
        <v>68</v>
      </c>
      <c r="H9318">
        <v>7.25</v>
      </c>
      <c r="I9318" t="s">
        <v>571</v>
      </c>
      <c r="J9318" t="s">
        <v>347</v>
      </c>
      <c r="K9318" t="s">
        <v>390</v>
      </c>
    </row>
    <row r="9319" spans="1:11" hidden="1" x14ac:dyDescent="0.35">
      <c r="A9319" t="s">
        <v>556</v>
      </c>
      <c r="B9319" t="s">
        <v>84</v>
      </c>
      <c r="C9319" t="s">
        <v>334</v>
      </c>
      <c r="D9319" t="s">
        <v>78</v>
      </c>
      <c r="E9319">
        <v>2022</v>
      </c>
      <c r="F9319" t="s">
        <v>502</v>
      </c>
      <c r="G9319" t="s">
        <v>68</v>
      </c>
      <c r="H9319">
        <v>12.69</v>
      </c>
      <c r="I9319" t="s">
        <v>571</v>
      </c>
      <c r="J9319" t="s">
        <v>347</v>
      </c>
      <c r="K9319" t="s">
        <v>391</v>
      </c>
    </row>
    <row r="9320" spans="1:11" hidden="1" x14ac:dyDescent="0.35">
      <c r="A9320" t="s">
        <v>556</v>
      </c>
      <c r="B9320" t="s">
        <v>84</v>
      </c>
      <c r="C9320" t="s">
        <v>334</v>
      </c>
      <c r="D9320" t="s">
        <v>78</v>
      </c>
      <c r="E9320">
        <v>2022</v>
      </c>
      <c r="F9320" t="s">
        <v>502</v>
      </c>
      <c r="G9320" t="s">
        <v>68</v>
      </c>
      <c r="H9320">
        <v>1.1200000000000001</v>
      </c>
      <c r="I9320" t="s">
        <v>571</v>
      </c>
      <c r="J9320" t="s">
        <v>347</v>
      </c>
      <c r="K9320" t="s">
        <v>391</v>
      </c>
    </row>
    <row r="9321" spans="1:11" hidden="1" x14ac:dyDescent="0.35">
      <c r="A9321" t="s">
        <v>556</v>
      </c>
      <c r="B9321" t="s">
        <v>84</v>
      </c>
      <c r="C9321" t="s">
        <v>334</v>
      </c>
      <c r="D9321" t="s">
        <v>78</v>
      </c>
      <c r="E9321">
        <v>2022</v>
      </c>
      <c r="F9321" t="s">
        <v>502</v>
      </c>
      <c r="G9321" t="s">
        <v>68</v>
      </c>
      <c r="H9321">
        <v>21.29</v>
      </c>
      <c r="I9321" t="s">
        <v>571</v>
      </c>
      <c r="J9321" t="s">
        <v>347</v>
      </c>
      <c r="K9321" t="s">
        <v>391</v>
      </c>
    </row>
    <row r="9322" spans="1:11" hidden="1" x14ac:dyDescent="0.35">
      <c r="A9322" t="s">
        <v>556</v>
      </c>
      <c r="B9322" t="s">
        <v>84</v>
      </c>
      <c r="C9322" t="s">
        <v>334</v>
      </c>
      <c r="D9322" t="s">
        <v>78</v>
      </c>
      <c r="E9322">
        <v>2022</v>
      </c>
      <c r="F9322" t="s">
        <v>502</v>
      </c>
      <c r="G9322" t="s">
        <v>68</v>
      </c>
      <c r="H9322">
        <v>0.98</v>
      </c>
      <c r="I9322" t="s">
        <v>571</v>
      </c>
      <c r="J9322" t="s">
        <v>347</v>
      </c>
      <c r="K9322" t="s">
        <v>391</v>
      </c>
    </row>
    <row r="9323" spans="1:11" hidden="1" x14ac:dyDescent="0.35">
      <c r="A9323" t="s">
        <v>556</v>
      </c>
      <c r="B9323" t="s">
        <v>84</v>
      </c>
      <c r="C9323" t="s">
        <v>330</v>
      </c>
      <c r="D9323" t="s">
        <v>78</v>
      </c>
      <c r="E9323">
        <v>2022</v>
      </c>
      <c r="F9323" t="s">
        <v>502</v>
      </c>
      <c r="G9323" t="s">
        <v>68</v>
      </c>
      <c r="H9323">
        <v>240.34</v>
      </c>
      <c r="I9323" t="s">
        <v>571</v>
      </c>
      <c r="J9323" t="s">
        <v>347</v>
      </c>
      <c r="K9323" t="s">
        <v>392</v>
      </c>
    </row>
    <row r="9324" spans="1:11" hidden="1" x14ac:dyDescent="0.35">
      <c r="A9324" t="s">
        <v>556</v>
      </c>
      <c r="B9324" t="s">
        <v>84</v>
      </c>
      <c r="C9324" t="s">
        <v>330</v>
      </c>
      <c r="D9324" t="s">
        <v>78</v>
      </c>
      <c r="E9324">
        <v>2022</v>
      </c>
      <c r="F9324" t="s">
        <v>502</v>
      </c>
      <c r="G9324" t="s">
        <v>68</v>
      </c>
      <c r="H9324">
        <v>142.53</v>
      </c>
      <c r="I9324" t="s">
        <v>571</v>
      </c>
      <c r="J9324" t="s">
        <v>347</v>
      </c>
      <c r="K9324" t="s">
        <v>392</v>
      </c>
    </row>
    <row r="9325" spans="1:11" hidden="1" x14ac:dyDescent="0.35">
      <c r="A9325" t="s">
        <v>556</v>
      </c>
      <c r="B9325" t="s">
        <v>84</v>
      </c>
      <c r="C9325" t="s">
        <v>330</v>
      </c>
      <c r="D9325" t="s">
        <v>78</v>
      </c>
      <c r="E9325">
        <v>2022</v>
      </c>
      <c r="F9325" t="s">
        <v>502</v>
      </c>
      <c r="G9325" t="s">
        <v>68</v>
      </c>
      <c r="H9325">
        <v>0.67</v>
      </c>
      <c r="I9325" t="s">
        <v>571</v>
      </c>
      <c r="J9325" t="s">
        <v>347</v>
      </c>
      <c r="K9325" t="s">
        <v>392</v>
      </c>
    </row>
    <row r="9326" spans="1:11" hidden="1" x14ac:dyDescent="0.35">
      <c r="A9326" t="s">
        <v>556</v>
      </c>
      <c r="B9326" t="s">
        <v>84</v>
      </c>
      <c r="C9326" t="s">
        <v>330</v>
      </c>
      <c r="D9326" t="s">
        <v>78</v>
      </c>
      <c r="E9326">
        <v>2022</v>
      </c>
      <c r="F9326" t="s">
        <v>502</v>
      </c>
      <c r="G9326" t="s">
        <v>68</v>
      </c>
      <c r="H9326">
        <v>96.79</v>
      </c>
      <c r="I9326" t="s">
        <v>571</v>
      </c>
      <c r="J9326" t="s">
        <v>347</v>
      </c>
      <c r="K9326" t="s">
        <v>392</v>
      </c>
    </row>
    <row r="9327" spans="1:11" hidden="1" x14ac:dyDescent="0.35">
      <c r="A9327" t="s">
        <v>556</v>
      </c>
      <c r="B9327" t="s">
        <v>84</v>
      </c>
      <c r="C9327" t="s">
        <v>330</v>
      </c>
      <c r="D9327" t="s">
        <v>78</v>
      </c>
      <c r="E9327">
        <v>2022</v>
      </c>
      <c r="F9327" t="s">
        <v>502</v>
      </c>
      <c r="G9327" t="s">
        <v>68</v>
      </c>
      <c r="H9327">
        <v>319.17</v>
      </c>
      <c r="I9327" t="s">
        <v>571</v>
      </c>
      <c r="J9327" t="s">
        <v>347</v>
      </c>
      <c r="K9327" t="s">
        <v>392</v>
      </c>
    </row>
    <row r="9328" spans="1:11" hidden="1" x14ac:dyDescent="0.35">
      <c r="A9328" t="s">
        <v>556</v>
      </c>
      <c r="B9328" t="s">
        <v>84</v>
      </c>
      <c r="C9328" t="s">
        <v>330</v>
      </c>
      <c r="D9328" t="s">
        <v>78</v>
      </c>
      <c r="E9328">
        <v>2022</v>
      </c>
      <c r="F9328" t="s">
        <v>502</v>
      </c>
      <c r="G9328" t="s">
        <v>68</v>
      </c>
      <c r="H9328">
        <v>56.52</v>
      </c>
      <c r="I9328" t="s">
        <v>571</v>
      </c>
      <c r="J9328" t="s">
        <v>347</v>
      </c>
      <c r="K9328" t="s">
        <v>392</v>
      </c>
    </row>
    <row r="9329" spans="1:11" hidden="1" x14ac:dyDescent="0.35">
      <c r="A9329" t="s">
        <v>556</v>
      </c>
      <c r="B9329" t="s">
        <v>84</v>
      </c>
      <c r="C9329" t="s">
        <v>330</v>
      </c>
      <c r="D9329" t="s">
        <v>78</v>
      </c>
      <c r="E9329">
        <v>2022</v>
      </c>
      <c r="F9329" t="s">
        <v>502</v>
      </c>
      <c r="G9329" t="s">
        <v>68</v>
      </c>
      <c r="H9329">
        <v>23.15</v>
      </c>
      <c r="I9329" t="s">
        <v>571</v>
      </c>
      <c r="J9329" t="s">
        <v>347</v>
      </c>
      <c r="K9329" t="s">
        <v>392</v>
      </c>
    </row>
    <row r="9330" spans="1:11" hidden="1" x14ac:dyDescent="0.35">
      <c r="A9330" t="s">
        <v>556</v>
      </c>
      <c r="B9330" t="s">
        <v>84</v>
      </c>
      <c r="C9330" t="s">
        <v>372</v>
      </c>
      <c r="D9330" t="s">
        <v>78</v>
      </c>
      <c r="E9330">
        <v>2022</v>
      </c>
      <c r="F9330" t="s">
        <v>502</v>
      </c>
      <c r="G9330" t="s">
        <v>68</v>
      </c>
      <c r="H9330">
        <v>30.41</v>
      </c>
      <c r="I9330" t="s">
        <v>571</v>
      </c>
      <c r="J9330" t="s">
        <v>347</v>
      </c>
      <c r="K9330" t="s">
        <v>401</v>
      </c>
    </row>
    <row r="9331" spans="1:11" hidden="1" x14ac:dyDescent="0.35">
      <c r="A9331" t="s">
        <v>556</v>
      </c>
      <c r="B9331" t="s">
        <v>84</v>
      </c>
      <c r="C9331" t="s">
        <v>372</v>
      </c>
      <c r="D9331" t="s">
        <v>78</v>
      </c>
      <c r="E9331">
        <v>2022</v>
      </c>
      <c r="F9331" t="s">
        <v>502</v>
      </c>
      <c r="G9331" t="s">
        <v>68</v>
      </c>
      <c r="H9331">
        <v>29.72</v>
      </c>
      <c r="I9331" t="s">
        <v>571</v>
      </c>
      <c r="J9331" t="s">
        <v>347</v>
      </c>
      <c r="K9331" t="s">
        <v>401</v>
      </c>
    </row>
    <row r="9332" spans="1:11" hidden="1" x14ac:dyDescent="0.35">
      <c r="A9332" t="s">
        <v>556</v>
      </c>
      <c r="B9332" t="s">
        <v>84</v>
      </c>
      <c r="C9332" t="s">
        <v>372</v>
      </c>
      <c r="D9332" t="s">
        <v>78</v>
      </c>
      <c r="E9332">
        <v>2022</v>
      </c>
      <c r="F9332" t="s">
        <v>502</v>
      </c>
      <c r="G9332" t="s">
        <v>68</v>
      </c>
      <c r="H9332">
        <v>9.76</v>
      </c>
      <c r="I9332" t="s">
        <v>571</v>
      </c>
      <c r="J9332" t="s">
        <v>347</v>
      </c>
      <c r="K9332" t="s">
        <v>401</v>
      </c>
    </row>
    <row r="9333" spans="1:11" hidden="1" x14ac:dyDescent="0.35">
      <c r="A9333" t="s">
        <v>556</v>
      </c>
      <c r="B9333" t="s">
        <v>84</v>
      </c>
      <c r="C9333" t="s">
        <v>372</v>
      </c>
      <c r="D9333" t="s">
        <v>78</v>
      </c>
      <c r="E9333">
        <v>2022</v>
      </c>
      <c r="F9333" t="s">
        <v>502</v>
      </c>
      <c r="G9333" t="s">
        <v>68</v>
      </c>
      <c r="H9333">
        <v>20.260000000000002</v>
      </c>
      <c r="I9333" t="s">
        <v>571</v>
      </c>
      <c r="J9333" t="s">
        <v>347</v>
      </c>
      <c r="K9333" t="s">
        <v>401</v>
      </c>
    </row>
    <row r="9334" spans="1:11" hidden="1" x14ac:dyDescent="0.35">
      <c r="A9334" t="s">
        <v>556</v>
      </c>
      <c r="B9334" t="s">
        <v>84</v>
      </c>
      <c r="C9334" t="s">
        <v>335</v>
      </c>
      <c r="D9334" t="s">
        <v>78</v>
      </c>
      <c r="E9334">
        <v>2022</v>
      </c>
      <c r="F9334" t="s">
        <v>502</v>
      </c>
      <c r="G9334" t="s">
        <v>68</v>
      </c>
      <c r="H9334">
        <v>7.6</v>
      </c>
      <c r="I9334" t="s">
        <v>571</v>
      </c>
      <c r="J9334" t="s">
        <v>347</v>
      </c>
      <c r="K9334" t="s">
        <v>393</v>
      </c>
    </row>
    <row r="9335" spans="1:11" hidden="1" x14ac:dyDescent="0.35">
      <c r="A9335" t="s">
        <v>556</v>
      </c>
      <c r="B9335" t="s">
        <v>84</v>
      </c>
      <c r="C9335" t="s">
        <v>335</v>
      </c>
      <c r="D9335" t="s">
        <v>78</v>
      </c>
      <c r="E9335">
        <v>2022</v>
      </c>
      <c r="F9335" t="s">
        <v>502</v>
      </c>
      <c r="G9335" t="s">
        <v>68</v>
      </c>
      <c r="H9335">
        <v>11.57</v>
      </c>
      <c r="I9335" t="s">
        <v>571</v>
      </c>
      <c r="J9335" t="s">
        <v>347</v>
      </c>
      <c r="K9335" t="s">
        <v>393</v>
      </c>
    </row>
    <row r="9336" spans="1:11" hidden="1" x14ac:dyDescent="0.35">
      <c r="A9336" t="s">
        <v>556</v>
      </c>
      <c r="B9336" t="s">
        <v>84</v>
      </c>
      <c r="C9336" t="s">
        <v>335</v>
      </c>
      <c r="D9336" t="s">
        <v>78</v>
      </c>
      <c r="E9336">
        <v>2022</v>
      </c>
      <c r="F9336" t="s">
        <v>502</v>
      </c>
      <c r="G9336" t="s">
        <v>68</v>
      </c>
      <c r="H9336">
        <v>17.93</v>
      </c>
      <c r="I9336" t="s">
        <v>571</v>
      </c>
      <c r="J9336" t="s">
        <v>347</v>
      </c>
      <c r="K9336" t="s">
        <v>393</v>
      </c>
    </row>
    <row r="9337" spans="1:11" hidden="1" x14ac:dyDescent="0.35">
      <c r="A9337" t="s">
        <v>556</v>
      </c>
      <c r="B9337" t="s">
        <v>84</v>
      </c>
      <c r="C9337" t="s">
        <v>335</v>
      </c>
      <c r="D9337" t="s">
        <v>78</v>
      </c>
      <c r="E9337">
        <v>2022</v>
      </c>
      <c r="F9337" t="s">
        <v>502</v>
      </c>
      <c r="G9337" t="s">
        <v>68</v>
      </c>
      <c r="H9337">
        <v>0.47</v>
      </c>
      <c r="I9337" t="s">
        <v>571</v>
      </c>
      <c r="J9337" t="s">
        <v>347</v>
      </c>
      <c r="K9337" t="s">
        <v>393</v>
      </c>
    </row>
    <row r="9338" spans="1:11" hidden="1" x14ac:dyDescent="0.35">
      <c r="A9338" t="s">
        <v>556</v>
      </c>
      <c r="B9338" t="s">
        <v>84</v>
      </c>
      <c r="C9338" t="s">
        <v>352</v>
      </c>
      <c r="D9338" t="s">
        <v>78</v>
      </c>
      <c r="E9338">
        <v>2022</v>
      </c>
      <c r="F9338" t="s">
        <v>502</v>
      </c>
      <c r="G9338" t="s">
        <v>68</v>
      </c>
      <c r="H9338">
        <v>95.48</v>
      </c>
      <c r="I9338" t="s">
        <v>571</v>
      </c>
      <c r="J9338" t="s">
        <v>347</v>
      </c>
      <c r="K9338" t="s">
        <v>399</v>
      </c>
    </row>
    <row r="9339" spans="1:11" hidden="1" x14ac:dyDescent="0.35">
      <c r="A9339" t="s">
        <v>556</v>
      </c>
      <c r="B9339" t="s">
        <v>84</v>
      </c>
      <c r="C9339" t="s">
        <v>352</v>
      </c>
      <c r="D9339" t="s">
        <v>78</v>
      </c>
      <c r="E9339">
        <v>2022</v>
      </c>
      <c r="F9339" t="s">
        <v>502</v>
      </c>
      <c r="G9339" t="s">
        <v>68</v>
      </c>
      <c r="H9339">
        <v>153.97</v>
      </c>
      <c r="I9339" t="s">
        <v>571</v>
      </c>
      <c r="J9339" t="s">
        <v>347</v>
      </c>
      <c r="K9339" t="s">
        <v>399</v>
      </c>
    </row>
    <row r="9340" spans="1:11" hidden="1" x14ac:dyDescent="0.35">
      <c r="A9340" t="s">
        <v>556</v>
      </c>
      <c r="B9340" t="s">
        <v>84</v>
      </c>
      <c r="C9340" t="s">
        <v>352</v>
      </c>
      <c r="D9340" t="s">
        <v>78</v>
      </c>
      <c r="E9340">
        <v>2022</v>
      </c>
      <c r="F9340" t="s">
        <v>502</v>
      </c>
      <c r="G9340" t="s">
        <v>68</v>
      </c>
      <c r="H9340">
        <v>3.11</v>
      </c>
      <c r="I9340" t="s">
        <v>571</v>
      </c>
      <c r="J9340" t="s">
        <v>347</v>
      </c>
      <c r="K9340" t="s">
        <v>399</v>
      </c>
    </row>
    <row r="9341" spans="1:11" hidden="1" x14ac:dyDescent="0.35">
      <c r="A9341" t="s">
        <v>556</v>
      </c>
      <c r="B9341" t="s">
        <v>84</v>
      </c>
      <c r="C9341" t="s">
        <v>331</v>
      </c>
      <c r="D9341" t="s">
        <v>78</v>
      </c>
      <c r="E9341">
        <v>2022</v>
      </c>
      <c r="F9341" t="s">
        <v>502</v>
      </c>
      <c r="G9341" t="s">
        <v>68</v>
      </c>
      <c r="H9341">
        <v>14.61</v>
      </c>
      <c r="I9341" t="s">
        <v>571</v>
      </c>
      <c r="J9341" t="s">
        <v>347</v>
      </c>
      <c r="K9341" t="s">
        <v>397</v>
      </c>
    </row>
    <row r="9342" spans="1:11" hidden="1" x14ac:dyDescent="0.35">
      <c r="A9342" t="s">
        <v>556</v>
      </c>
      <c r="B9342" t="s">
        <v>84</v>
      </c>
      <c r="C9342" t="s">
        <v>331</v>
      </c>
      <c r="D9342" t="s">
        <v>78</v>
      </c>
      <c r="E9342">
        <v>2022</v>
      </c>
      <c r="F9342" t="s">
        <v>502</v>
      </c>
      <c r="G9342" t="s">
        <v>68</v>
      </c>
      <c r="H9342">
        <v>110.5</v>
      </c>
      <c r="I9342" t="s">
        <v>571</v>
      </c>
      <c r="J9342" t="s">
        <v>347</v>
      </c>
      <c r="K9342" t="s">
        <v>397</v>
      </c>
    </row>
    <row r="9343" spans="1:11" hidden="1" x14ac:dyDescent="0.35">
      <c r="A9343" t="s">
        <v>556</v>
      </c>
      <c r="B9343" t="s">
        <v>84</v>
      </c>
      <c r="C9343" t="s">
        <v>331</v>
      </c>
      <c r="D9343" t="s">
        <v>78</v>
      </c>
      <c r="E9343">
        <v>2022</v>
      </c>
      <c r="F9343" t="s">
        <v>502</v>
      </c>
      <c r="G9343" t="s">
        <v>68</v>
      </c>
      <c r="H9343">
        <v>1.77</v>
      </c>
      <c r="I9343" t="s">
        <v>571</v>
      </c>
      <c r="J9343" t="s">
        <v>347</v>
      </c>
      <c r="K9343" t="s">
        <v>397</v>
      </c>
    </row>
    <row r="9344" spans="1:11" hidden="1" x14ac:dyDescent="0.35">
      <c r="A9344" t="s">
        <v>556</v>
      </c>
      <c r="B9344" t="s">
        <v>84</v>
      </c>
      <c r="C9344" t="s">
        <v>331</v>
      </c>
      <c r="D9344" t="s">
        <v>78</v>
      </c>
      <c r="E9344">
        <v>2022</v>
      </c>
      <c r="F9344" t="s">
        <v>502</v>
      </c>
      <c r="G9344" t="s">
        <v>68</v>
      </c>
      <c r="H9344">
        <v>16.670000000000002</v>
      </c>
      <c r="I9344" t="s">
        <v>571</v>
      </c>
      <c r="J9344" t="s">
        <v>347</v>
      </c>
      <c r="K9344" t="s">
        <v>397</v>
      </c>
    </row>
    <row r="9345" spans="1:11" hidden="1" x14ac:dyDescent="0.35">
      <c r="A9345" t="s">
        <v>556</v>
      </c>
      <c r="B9345" t="s">
        <v>84</v>
      </c>
      <c r="C9345" t="s">
        <v>331</v>
      </c>
      <c r="D9345" t="s">
        <v>78</v>
      </c>
      <c r="E9345">
        <v>2022</v>
      </c>
      <c r="F9345" t="s">
        <v>502</v>
      </c>
      <c r="G9345" t="s">
        <v>68</v>
      </c>
      <c r="H9345">
        <v>208.68</v>
      </c>
      <c r="I9345" t="s">
        <v>571</v>
      </c>
      <c r="J9345" t="s">
        <v>347</v>
      </c>
      <c r="K9345" t="s">
        <v>397</v>
      </c>
    </row>
    <row r="9346" spans="1:11" hidden="1" x14ac:dyDescent="0.35">
      <c r="A9346" t="s">
        <v>556</v>
      </c>
      <c r="B9346" t="s">
        <v>84</v>
      </c>
      <c r="C9346" t="s">
        <v>331</v>
      </c>
      <c r="D9346" t="s">
        <v>78</v>
      </c>
      <c r="E9346">
        <v>2022</v>
      </c>
      <c r="F9346" t="s">
        <v>502</v>
      </c>
      <c r="G9346" t="s">
        <v>68</v>
      </c>
      <c r="H9346">
        <v>27.05</v>
      </c>
      <c r="I9346" t="s">
        <v>571</v>
      </c>
      <c r="J9346" t="s">
        <v>347</v>
      </c>
      <c r="K9346" t="s">
        <v>397</v>
      </c>
    </row>
    <row r="9347" spans="1:11" hidden="1" x14ac:dyDescent="0.35">
      <c r="A9347" t="s">
        <v>556</v>
      </c>
      <c r="B9347" t="s">
        <v>84</v>
      </c>
      <c r="C9347" t="s">
        <v>339</v>
      </c>
      <c r="D9347" t="s">
        <v>78</v>
      </c>
      <c r="E9347">
        <v>2022</v>
      </c>
      <c r="F9347" t="s">
        <v>502</v>
      </c>
      <c r="G9347" t="s">
        <v>68</v>
      </c>
      <c r="H9347">
        <v>1.85</v>
      </c>
      <c r="I9347" t="s">
        <v>571</v>
      </c>
      <c r="J9347" t="s">
        <v>347</v>
      </c>
      <c r="K9347" t="s">
        <v>398</v>
      </c>
    </row>
    <row r="9348" spans="1:11" hidden="1" x14ac:dyDescent="0.35">
      <c r="A9348" t="s">
        <v>556</v>
      </c>
      <c r="B9348" t="s">
        <v>84</v>
      </c>
      <c r="C9348" t="s">
        <v>339</v>
      </c>
      <c r="D9348" t="s">
        <v>78</v>
      </c>
      <c r="E9348">
        <v>2022</v>
      </c>
      <c r="F9348" t="s">
        <v>502</v>
      </c>
      <c r="G9348" t="s">
        <v>68</v>
      </c>
      <c r="H9348">
        <v>4.74</v>
      </c>
      <c r="I9348" t="s">
        <v>571</v>
      </c>
      <c r="J9348" t="s">
        <v>347</v>
      </c>
      <c r="K9348" t="s">
        <v>398</v>
      </c>
    </row>
    <row r="9349" spans="1:11" hidden="1" x14ac:dyDescent="0.35">
      <c r="A9349" t="s">
        <v>556</v>
      </c>
      <c r="B9349" t="s">
        <v>84</v>
      </c>
      <c r="C9349" t="s">
        <v>339</v>
      </c>
      <c r="D9349" t="s">
        <v>78</v>
      </c>
      <c r="E9349">
        <v>2022</v>
      </c>
      <c r="F9349" t="s">
        <v>502</v>
      </c>
      <c r="G9349" t="s">
        <v>68</v>
      </c>
      <c r="H9349">
        <v>0.14000000000000001</v>
      </c>
      <c r="I9349" t="s">
        <v>571</v>
      </c>
      <c r="J9349" t="s">
        <v>347</v>
      </c>
      <c r="K9349" t="s">
        <v>398</v>
      </c>
    </row>
    <row r="9350" spans="1:11" hidden="1" x14ac:dyDescent="0.35">
      <c r="A9350" t="s">
        <v>556</v>
      </c>
      <c r="B9350" t="s">
        <v>84</v>
      </c>
      <c r="C9350" t="s">
        <v>339</v>
      </c>
      <c r="D9350" t="s">
        <v>78</v>
      </c>
      <c r="E9350">
        <v>2022</v>
      </c>
      <c r="F9350" t="s">
        <v>502</v>
      </c>
      <c r="G9350" t="s">
        <v>68</v>
      </c>
      <c r="H9350">
        <v>1.4</v>
      </c>
      <c r="I9350" t="s">
        <v>571</v>
      </c>
      <c r="J9350" t="s">
        <v>347</v>
      </c>
      <c r="K9350" t="s">
        <v>398</v>
      </c>
    </row>
    <row r="9351" spans="1:11" hidden="1" x14ac:dyDescent="0.35">
      <c r="A9351" t="s">
        <v>556</v>
      </c>
      <c r="B9351" t="s">
        <v>84</v>
      </c>
      <c r="C9351" t="s">
        <v>339</v>
      </c>
      <c r="D9351" t="s">
        <v>78</v>
      </c>
      <c r="E9351">
        <v>2022</v>
      </c>
      <c r="F9351" t="s">
        <v>502</v>
      </c>
      <c r="G9351" t="s">
        <v>68</v>
      </c>
      <c r="H9351">
        <v>2.09</v>
      </c>
      <c r="I9351" t="s">
        <v>571</v>
      </c>
      <c r="J9351" t="s">
        <v>347</v>
      </c>
      <c r="K9351" t="s">
        <v>398</v>
      </c>
    </row>
    <row r="9352" spans="1:11" hidden="1" x14ac:dyDescent="0.35">
      <c r="A9352" t="s">
        <v>556</v>
      </c>
      <c r="B9352" t="s">
        <v>84</v>
      </c>
      <c r="C9352" t="s">
        <v>339</v>
      </c>
      <c r="D9352" t="s">
        <v>78</v>
      </c>
      <c r="E9352">
        <v>2022</v>
      </c>
      <c r="F9352" t="s">
        <v>502</v>
      </c>
      <c r="G9352" t="s">
        <v>68</v>
      </c>
      <c r="H9352">
        <v>0.46</v>
      </c>
      <c r="I9352" t="s">
        <v>571</v>
      </c>
      <c r="J9352" t="s">
        <v>347</v>
      </c>
      <c r="K9352" t="s">
        <v>398</v>
      </c>
    </row>
    <row r="9353" spans="1:11" hidden="1" x14ac:dyDescent="0.35">
      <c r="A9353" t="s">
        <v>559</v>
      </c>
      <c r="B9353" t="s">
        <v>84</v>
      </c>
      <c r="C9353" t="s">
        <v>330</v>
      </c>
      <c r="D9353" t="s">
        <v>78</v>
      </c>
      <c r="E9353">
        <v>2022</v>
      </c>
      <c r="F9353" t="s">
        <v>500</v>
      </c>
      <c r="G9353" t="s">
        <v>311</v>
      </c>
      <c r="H9353">
        <v>-336.57</v>
      </c>
      <c r="I9353" t="s">
        <v>572</v>
      </c>
      <c r="J9353" t="s">
        <v>14</v>
      </c>
      <c r="K9353" t="s">
        <v>392</v>
      </c>
    </row>
    <row r="9354" spans="1:11" hidden="1" x14ac:dyDescent="0.35">
      <c r="A9354" t="s">
        <v>559</v>
      </c>
      <c r="B9354" t="s">
        <v>84</v>
      </c>
      <c r="C9354" t="s">
        <v>330</v>
      </c>
      <c r="D9354" t="s">
        <v>78</v>
      </c>
      <c r="E9354">
        <v>2022</v>
      </c>
      <c r="F9354" t="s">
        <v>500</v>
      </c>
      <c r="G9354" t="s">
        <v>311</v>
      </c>
      <c r="H9354">
        <v>-154.77000000000001</v>
      </c>
      <c r="I9354" t="s">
        <v>572</v>
      </c>
      <c r="J9354" t="s">
        <v>347</v>
      </c>
      <c r="K9354" t="s">
        <v>392</v>
      </c>
    </row>
    <row r="9355" spans="1:11" hidden="1" x14ac:dyDescent="0.35">
      <c r="A9355" t="s">
        <v>559</v>
      </c>
      <c r="B9355" t="s">
        <v>84</v>
      </c>
      <c r="C9355" t="s">
        <v>330</v>
      </c>
      <c r="D9355" t="s">
        <v>78</v>
      </c>
      <c r="E9355">
        <v>2022</v>
      </c>
      <c r="F9355" t="s">
        <v>500</v>
      </c>
      <c r="G9355" t="s">
        <v>311</v>
      </c>
      <c r="H9355">
        <v>-481.04</v>
      </c>
      <c r="I9355" t="s">
        <v>572</v>
      </c>
      <c r="J9355" t="s">
        <v>14</v>
      </c>
      <c r="K9355" t="s">
        <v>392</v>
      </c>
    </row>
    <row r="9356" spans="1:11" hidden="1" x14ac:dyDescent="0.35">
      <c r="A9356" t="s">
        <v>559</v>
      </c>
      <c r="B9356" t="s">
        <v>84</v>
      </c>
      <c r="C9356" t="s">
        <v>330</v>
      </c>
      <c r="D9356" t="s">
        <v>78</v>
      </c>
      <c r="E9356">
        <v>2022</v>
      </c>
      <c r="F9356" t="s">
        <v>500</v>
      </c>
      <c r="G9356" t="s">
        <v>311</v>
      </c>
      <c r="H9356">
        <v>-221.2</v>
      </c>
      <c r="I9356" t="s">
        <v>572</v>
      </c>
      <c r="J9356" t="s">
        <v>347</v>
      </c>
      <c r="K9356" t="s">
        <v>392</v>
      </c>
    </row>
    <row r="9357" spans="1:11" hidden="1" x14ac:dyDescent="0.35">
      <c r="A9357" t="s">
        <v>559</v>
      </c>
      <c r="B9357" t="s">
        <v>84</v>
      </c>
      <c r="C9357" t="s">
        <v>330</v>
      </c>
      <c r="D9357" t="s">
        <v>78</v>
      </c>
      <c r="E9357">
        <v>2022</v>
      </c>
      <c r="F9357" t="s">
        <v>500</v>
      </c>
      <c r="G9357" t="s">
        <v>311</v>
      </c>
      <c r="H9357">
        <v>-629.41</v>
      </c>
      <c r="I9357" t="s">
        <v>572</v>
      </c>
      <c r="J9357" t="s">
        <v>14</v>
      </c>
      <c r="K9357" t="s">
        <v>392</v>
      </c>
    </row>
    <row r="9358" spans="1:11" hidden="1" x14ac:dyDescent="0.35">
      <c r="A9358" t="s">
        <v>559</v>
      </c>
      <c r="B9358" t="s">
        <v>84</v>
      </c>
      <c r="C9358" t="s">
        <v>330</v>
      </c>
      <c r="D9358" t="s">
        <v>78</v>
      </c>
      <c r="E9358">
        <v>2022</v>
      </c>
      <c r="F9358" t="s">
        <v>500</v>
      </c>
      <c r="G9358" t="s">
        <v>311</v>
      </c>
      <c r="H9358">
        <v>-289.43</v>
      </c>
      <c r="I9358" t="s">
        <v>572</v>
      </c>
      <c r="J9358" t="s">
        <v>347</v>
      </c>
      <c r="K9358" t="s">
        <v>392</v>
      </c>
    </row>
    <row r="9359" spans="1:11" hidden="1" x14ac:dyDescent="0.35">
      <c r="A9359" t="s">
        <v>559</v>
      </c>
      <c r="B9359" t="s">
        <v>84</v>
      </c>
      <c r="C9359" t="s">
        <v>330</v>
      </c>
      <c r="D9359" t="s">
        <v>78</v>
      </c>
      <c r="E9359">
        <v>2022</v>
      </c>
      <c r="F9359" t="s">
        <v>500</v>
      </c>
      <c r="G9359" t="s">
        <v>311</v>
      </c>
      <c r="H9359">
        <v>-371.71</v>
      </c>
      <c r="I9359" t="s">
        <v>572</v>
      </c>
      <c r="J9359" t="s">
        <v>14</v>
      </c>
      <c r="K9359" t="s">
        <v>392</v>
      </c>
    </row>
    <row r="9360" spans="1:11" hidden="1" x14ac:dyDescent="0.35">
      <c r="A9360" t="s">
        <v>559</v>
      </c>
      <c r="B9360" t="s">
        <v>84</v>
      </c>
      <c r="C9360" t="s">
        <v>330</v>
      </c>
      <c r="D9360" t="s">
        <v>78</v>
      </c>
      <c r="E9360">
        <v>2022</v>
      </c>
      <c r="F9360" t="s">
        <v>500</v>
      </c>
      <c r="G9360" t="s">
        <v>311</v>
      </c>
      <c r="H9360">
        <v>-170.93</v>
      </c>
      <c r="I9360" t="s">
        <v>572</v>
      </c>
      <c r="J9360" t="s">
        <v>347</v>
      </c>
      <c r="K9360" t="s">
        <v>392</v>
      </c>
    </row>
    <row r="9361" spans="1:11" hidden="1" x14ac:dyDescent="0.35">
      <c r="A9361" t="s">
        <v>559</v>
      </c>
      <c r="B9361" t="s">
        <v>84</v>
      </c>
      <c r="C9361" t="s">
        <v>330</v>
      </c>
      <c r="D9361" t="s">
        <v>78</v>
      </c>
      <c r="E9361">
        <v>2022</v>
      </c>
      <c r="F9361" t="s">
        <v>500</v>
      </c>
      <c r="G9361" t="s">
        <v>311</v>
      </c>
      <c r="H9361">
        <v>-94.49</v>
      </c>
      <c r="I9361" t="s">
        <v>572</v>
      </c>
      <c r="J9361" t="s">
        <v>14</v>
      </c>
      <c r="K9361" t="s">
        <v>392</v>
      </c>
    </row>
    <row r="9362" spans="1:11" hidden="1" x14ac:dyDescent="0.35">
      <c r="A9362" t="s">
        <v>559</v>
      </c>
      <c r="B9362" t="s">
        <v>84</v>
      </c>
      <c r="C9362" t="s">
        <v>330</v>
      </c>
      <c r="D9362" t="s">
        <v>78</v>
      </c>
      <c r="E9362">
        <v>2022</v>
      </c>
      <c r="F9362" t="s">
        <v>500</v>
      </c>
      <c r="G9362" t="s">
        <v>311</v>
      </c>
      <c r="H9362">
        <v>-43.45</v>
      </c>
      <c r="I9362" t="s">
        <v>572</v>
      </c>
      <c r="J9362" t="s">
        <v>347</v>
      </c>
      <c r="K9362" t="s">
        <v>392</v>
      </c>
    </row>
    <row r="9363" spans="1:11" hidden="1" x14ac:dyDescent="0.35">
      <c r="A9363" t="s">
        <v>559</v>
      </c>
      <c r="B9363" t="s">
        <v>84</v>
      </c>
      <c r="C9363" t="s">
        <v>330</v>
      </c>
      <c r="D9363" t="s">
        <v>78</v>
      </c>
      <c r="E9363">
        <v>2022</v>
      </c>
      <c r="F9363" t="s">
        <v>500</v>
      </c>
      <c r="G9363" t="s">
        <v>311</v>
      </c>
      <c r="H9363">
        <v>-46.85</v>
      </c>
      <c r="I9363" t="s">
        <v>572</v>
      </c>
      <c r="J9363" t="s">
        <v>14</v>
      </c>
      <c r="K9363" t="s">
        <v>392</v>
      </c>
    </row>
    <row r="9364" spans="1:11" hidden="1" x14ac:dyDescent="0.35">
      <c r="A9364" t="s">
        <v>559</v>
      </c>
      <c r="B9364" t="s">
        <v>84</v>
      </c>
      <c r="C9364" t="s">
        <v>330</v>
      </c>
      <c r="D9364" t="s">
        <v>78</v>
      </c>
      <c r="E9364">
        <v>2022</v>
      </c>
      <c r="F9364" t="s">
        <v>500</v>
      </c>
      <c r="G9364" t="s">
        <v>311</v>
      </c>
      <c r="H9364">
        <v>-21.55</v>
      </c>
      <c r="I9364" t="s">
        <v>572</v>
      </c>
      <c r="J9364" t="s">
        <v>347</v>
      </c>
      <c r="K9364" t="s">
        <v>392</v>
      </c>
    </row>
    <row r="9365" spans="1:11" hidden="1" x14ac:dyDescent="0.35">
      <c r="A9365" t="s">
        <v>559</v>
      </c>
      <c r="B9365" t="s">
        <v>84</v>
      </c>
      <c r="C9365" t="s">
        <v>330</v>
      </c>
      <c r="D9365" t="s">
        <v>78</v>
      </c>
      <c r="E9365">
        <v>2022</v>
      </c>
      <c r="F9365" t="s">
        <v>506</v>
      </c>
      <c r="G9365" t="s">
        <v>309</v>
      </c>
      <c r="H9365">
        <v>-64.67</v>
      </c>
      <c r="I9365" t="s">
        <v>572</v>
      </c>
      <c r="J9365" t="s">
        <v>347</v>
      </c>
      <c r="K9365" t="s">
        <v>392</v>
      </c>
    </row>
    <row r="9366" spans="1:11" hidden="1" x14ac:dyDescent="0.35">
      <c r="A9366" t="s">
        <v>559</v>
      </c>
      <c r="B9366" t="s">
        <v>84</v>
      </c>
      <c r="C9366" t="s">
        <v>330</v>
      </c>
      <c r="D9366" t="s">
        <v>78</v>
      </c>
      <c r="E9366">
        <v>2022</v>
      </c>
      <c r="F9366" t="s">
        <v>506</v>
      </c>
      <c r="G9366" t="s">
        <v>309</v>
      </c>
      <c r="H9366">
        <v>-92.43</v>
      </c>
      <c r="I9366" t="s">
        <v>572</v>
      </c>
      <c r="J9366" t="s">
        <v>347</v>
      </c>
      <c r="K9366" t="s">
        <v>392</v>
      </c>
    </row>
    <row r="9367" spans="1:11" hidden="1" x14ac:dyDescent="0.35">
      <c r="A9367" t="s">
        <v>559</v>
      </c>
      <c r="B9367" t="s">
        <v>84</v>
      </c>
      <c r="C9367" t="s">
        <v>330</v>
      </c>
      <c r="D9367" t="s">
        <v>78</v>
      </c>
      <c r="E9367">
        <v>2022</v>
      </c>
      <c r="F9367" t="s">
        <v>506</v>
      </c>
      <c r="G9367" t="s">
        <v>309</v>
      </c>
      <c r="H9367">
        <v>-120.94</v>
      </c>
      <c r="I9367" t="s">
        <v>572</v>
      </c>
      <c r="J9367" t="s">
        <v>347</v>
      </c>
      <c r="K9367" t="s">
        <v>392</v>
      </c>
    </row>
    <row r="9368" spans="1:11" hidden="1" x14ac:dyDescent="0.35">
      <c r="A9368" t="s">
        <v>559</v>
      </c>
      <c r="B9368" t="s">
        <v>84</v>
      </c>
      <c r="C9368" t="s">
        <v>330</v>
      </c>
      <c r="D9368" t="s">
        <v>78</v>
      </c>
      <c r="E9368">
        <v>2022</v>
      </c>
      <c r="F9368" t="s">
        <v>506</v>
      </c>
      <c r="G9368" t="s">
        <v>309</v>
      </c>
      <c r="H9368">
        <v>-71.42</v>
      </c>
      <c r="I9368" t="s">
        <v>572</v>
      </c>
      <c r="J9368" t="s">
        <v>347</v>
      </c>
      <c r="K9368" t="s">
        <v>392</v>
      </c>
    </row>
    <row r="9369" spans="1:11" hidden="1" x14ac:dyDescent="0.35">
      <c r="A9369" t="s">
        <v>559</v>
      </c>
      <c r="B9369" t="s">
        <v>84</v>
      </c>
      <c r="C9369" t="s">
        <v>330</v>
      </c>
      <c r="D9369" t="s">
        <v>78</v>
      </c>
      <c r="E9369">
        <v>2022</v>
      </c>
      <c r="F9369" t="s">
        <v>506</v>
      </c>
      <c r="G9369" t="s">
        <v>309</v>
      </c>
      <c r="H9369">
        <v>-18.16</v>
      </c>
      <c r="I9369" t="s">
        <v>572</v>
      </c>
      <c r="J9369" t="s">
        <v>347</v>
      </c>
      <c r="K9369" t="s">
        <v>392</v>
      </c>
    </row>
    <row r="9370" spans="1:11" hidden="1" x14ac:dyDescent="0.35">
      <c r="A9370" t="s">
        <v>559</v>
      </c>
      <c r="B9370" t="s">
        <v>84</v>
      </c>
      <c r="C9370" t="s">
        <v>330</v>
      </c>
      <c r="D9370" t="s">
        <v>78</v>
      </c>
      <c r="E9370">
        <v>2022</v>
      </c>
      <c r="F9370" t="s">
        <v>506</v>
      </c>
      <c r="G9370" t="s">
        <v>309</v>
      </c>
      <c r="H9370">
        <v>-9</v>
      </c>
      <c r="I9370" t="s">
        <v>572</v>
      </c>
      <c r="J9370" t="s">
        <v>347</v>
      </c>
      <c r="K9370" t="s">
        <v>392</v>
      </c>
    </row>
    <row r="9371" spans="1:11" hidden="1" x14ac:dyDescent="0.35">
      <c r="A9371" t="s">
        <v>559</v>
      </c>
      <c r="B9371" t="s">
        <v>84</v>
      </c>
      <c r="C9371" t="s">
        <v>330</v>
      </c>
      <c r="D9371" t="s">
        <v>78</v>
      </c>
      <c r="E9371">
        <v>2022</v>
      </c>
      <c r="F9371" t="s">
        <v>71</v>
      </c>
      <c r="G9371" t="s">
        <v>310</v>
      </c>
      <c r="H9371">
        <v>-27.3</v>
      </c>
      <c r="I9371" t="s">
        <v>572</v>
      </c>
      <c r="J9371" t="s">
        <v>347</v>
      </c>
      <c r="K9371" t="s">
        <v>392</v>
      </c>
    </row>
    <row r="9372" spans="1:11" hidden="1" x14ac:dyDescent="0.35">
      <c r="A9372" t="s">
        <v>559</v>
      </c>
      <c r="B9372" t="s">
        <v>84</v>
      </c>
      <c r="C9372" t="s">
        <v>330</v>
      </c>
      <c r="D9372" t="s">
        <v>78</v>
      </c>
      <c r="E9372">
        <v>2022</v>
      </c>
      <c r="F9372" t="s">
        <v>71</v>
      </c>
      <c r="G9372" t="s">
        <v>310</v>
      </c>
      <c r="H9372">
        <v>-39.01</v>
      </c>
      <c r="I9372" t="s">
        <v>572</v>
      </c>
      <c r="J9372" t="s">
        <v>347</v>
      </c>
      <c r="K9372" t="s">
        <v>392</v>
      </c>
    </row>
    <row r="9373" spans="1:11" hidden="1" x14ac:dyDescent="0.35">
      <c r="A9373" t="s">
        <v>559</v>
      </c>
      <c r="B9373" t="s">
        <v>84</v>
      </c>
      <c r="C9373" t="s">
        <v>330</v>
      </c>
      <c r="D9373" t="s">
        <v>78</v>
      </c>
      <c r="E9373">
        <v>2022</v>
      </c>
      <c r="F9373" t="s">
        <v>71</v>
      </c>
      <c r="G9373" t="s">
        <v>310</v>
      </c>
      <c r="H9373">
        <v>-51.05</v>
      </c>
      <c r="I9373" t="s">
        <v>572</v>
      </c>
      <c r="J9373" t="s">
        <v>347</v>
      </c>
      <c r="K9373" t="s">
        <v>392</v>
      </c>
    </row>
    <row r="9374" spans="1:11" hidden="1" x14ac:dyDescent="0.35">
      <c r="A9374" t="s">
        <v>559</v>
      </c>
      <c r="B9374" t="s">
        <v>84</v>
      </c>
      <c r="C9374" t="s">
        <v>330</v>
      </c>
      <c r="D9374" t="s">
        <v>78</v>
      </c>
      <c r="E9374">
        <v>2022</v>
      </c>
      <c r="F9374" t="s">
        <v>71</v>
      </c>
      <c r="G9374" t="s">
        <v>310</v>
      </c>
      <c r="H9374">
        <v>-30.15</v>
      </c>
      <c r="I9374" t="s">
        <v>572</v>
      </c>
      <c r="J9374" t="s">
        <v>347</v>
      </c>
      <c r="K9374" t="s">
        <v>392</v>
      </c>
    </row>
    <row r="9375" spans="1:11" hidden="1" x14ac:dyDescent="0.35">
      <c r="A9375" t="s">
        <v>559</v>
      </c>
      <c r="B9375" t="s">
        <v>84</v>
      </c>
      <c r="C9375" t="s">
        <v>330</v>
      </c>
      <c r="D9375" t="s">
        <v>78</v>
      </c>
      <c r="E9375">
        <v>2022</v>
      </c>
      <c r="F9375" t="s">
        <v>71</v>
      </c>
      <c r="G9375" t="s">
        <v>310</v>
      </c>
      <c r="H9375">
        <v>-7.66</v>
      </c>
      <c r="I9375" t="s">
        <v>572</v>
      </c>
      <c r="J9375" t="s">
        <v>347</v>
      </c>
      <c r="K9375" t="s">
        <v>392</v>
      </c>
    </row>
    <row r="9376" spans="1:11" hidden="1" x14ac:dyDescent="0.35">
      <c r="A9376" t="s">
        <v>559</v>
      </c>
      <c r="B9376" t="s">
        <v>84</v>
      </c>
      <c r="C9376" t="s">
        <v>330</v>
      </c>
      <c r="D9376" t="s">
        <v>78</v>
      </c>
      <c r="E9376">
        <v>2022</v>
      </c>
      <c r="F9376" t="s">
        <v>71</v>
      </c>
      <c r="G9376" t="s">
        <v>310</v>
      </c>
      <c r="H9376">
        <v>-3.8</v>
      </c>
      <c r="I9376" t="s">
        <v>572</v>
      </c>
      <c r="J9376" t="s">
        <v>347</v>
      </c>
      <c r="K9376" t="s">
        <v>392</v>
      </c>
    </row>
    <row r="9377" spans="1:11" hidden="1" x14ac:dyDescent="0.35">
      <c r="A9377" t="s">
        <v>559</v>
      </c>
      <c r="B9377" t="s">
        <v>84</v>
      </c>
      <c r="C9377" t="s">
        <v>330</v>
      </c>
      <c r="D9377" t="s">
        <v>78</v>
      </c>
      <c r="E9377">
        <v>2022</v>
      </c>
      <c r="F9377" t="s">
        <v>148</v>
      </c>
      <c r="G9377" t="s">
        <v>308</v>
      </c>
      <c r="H9377">
        <v>-0.25</v>
      </c>
      <c r="I9377" t="s">
        <v>572</v>
      </c>
      <c r="J9377" t="s">
        <v>14</v>
      </c>
      <c r="K9377" t="s">
        <v>392</v>
      </c>
    </row>
    <row r="9378" spans="1:11" hidden="1" x14ac:dyDescent="0.35">
      <c r="A9378" t="s">
        <v>559</v>
      </c>
      <c r="B9378" t="s">
        <v>84</v>
      </c>
      <c r="C9378" t="s">
        <v>330</v>
      </c>
      <c r="D9378" t="s">
        <v>78</v>
      </c>
      <c r="E9378">
        <v>2022</v>
      </c>
      <c r="F9378" t="s">
        <v>148</v>
      </c>
      <c r="G9378" t="s">
        <v>308</v>
      </c>
      <c r="H9378">
        <v>-11.6</v>
      </c>
      <c r="I9378" t="s">
        <v>572</v>
      </c>
      <c r="J9378" t="s">
        <v>347</v>
      </c>
      <c r="K9378" t="s">
        <v>392</v>
      </c>
    </row>
    <row r="9379" spans="1:11" hidden="1" x14ac:dyDescent="0.35">
      <c r="A9379" t="s">
        <v>559</v>
      </c>
      <c r="B9379" t="s">
        <v>84</v>
      </c>
      <c r="C9379" t="s">
        <v>330</v>
      </c>
      <c r="D9379" t="s">
        <v>78</v>
      </c>
      <c r="E9379">
        <v>2022</v>
      </c>
      <c r="F9379" t="s">
        <v>148</v>
      </c>
      <c r="G9379" t="s">
        <v>308</v>
      </c>
      <c r="H9379">
        <v>-0.36</v>
      </c>
      <c r="I9379" t="s">
        <v>572</v>
      </c>
      <c r="J9379" t="s">
        <v>14</v>
      </c>
      <c r="K9379" t="s">
        <v>392</v>
      </c>
    </row>
    <row r="9380" spans="1:11" hidden="1" x14ac:dyDescent="0.35">
      <c r="A9380" t="s">
        <v>559</v>
      </c>
      <c r="B9380" t="s">
        <v>84</v>
      </c>
      <c r="C9380" t="s">
        <v>330</v>
      </c>
      <c r="D9380" t="s">
        <v>78</v>
      </c>
      <c r="E9380">
        <v>2022</v>
      </c>
      <c r="F9380" t="s">
        <v>148</v>
      </c>
      <c r="G9380" t="s">
        <v>308</v>
      </c>
      <c r="H9380">
        <v>-16.57</v>
      </c>
      <c r="I9380" t="s">
        <v>572</v>
      </c>
      <c r="J9380" t="s">
        <v>347</v>
      </c>
      <c r="K9380" t="s">
        <v>392</v>
      </c>
    </row>
    <row r="9381" spans="1:11" hidden="1" x14ac:dyDescent="0.35">
      <c r="A9381" t="s">
        <v>559</v>
      </c>
      <c r="B9381" t="s">
        <v>84</v>
      </c>
      <c r="C9381" t="s">
        <v>330</v>
      </c>
      <c r="D9381" t="s">
        <v>78</v>
      </c>
      <c r="E9381">
        <v>2022</v>
      </c>
      <c r="F9381" t="s">
        <v>148</v>
      </c>
      <c r="G9381" t="s">
        <v>308</v>
      </c>
      <c r="H9381">
        <v>-0.47</v>
      </c>
      <c r="I9381" t="s">
        <v>572</v>
      </c>
      <c r="J9381" t="s">
        <v>14</v>
      </c>
      <c r="K9381" t="s">
        <v>392</v>
      </c>
    </row>
    <row r="9382" spans="1:11" hidden="1" x14ac:dyDescent="0.35">
      <c r="A9382" t="s">
        <v>559</v>
      </c>
      <c r="B9382" t="s">
        <v>84</v>
      </c>
      <c r="C9382" t="s">
        <v>330</v>
      </c>
      <c r="D9382" t="s">
        <v>78</v>
      </c>
      <c r="E9382">
        <v>2022</v>
      </c>
      <c r="F9382" t="s">
        <v>148</v>
      </c>
      <c r="G9382" t="s">
        <v>308</v>
      </c>
      <c r="H9382">
        <v>-21.68</v>
      </c>
      <c r="I9382" t="s">
        <v>572</v>
      </c>
      <c r="J9382" t="s">
        <v>347</v>
      </c>
      <c r="K9382" t="s">
        <v>392</v>
      </c>
    </row>
    <row r="9383" spans="1:11" hidden="1" x14ac:dyDescent="0.35">
      <c r="A9383" t="s">
        <v>559</v>
      </c>
      <c r="B9383" t="s">
        <v>84</v>
      </c>
      <c r="C9383" t="s">
        <v>330</v>
      </c>
      <c r="D9383" t="s">
        <v>78</v>
      </c>
      <c r="E9383">
        <v>2022</v>
      </c>
      <c r="F9383" t="s">
        <v>148</v>
      </c>
      <c r="G9383" t="s">
        <v>308</v>
      </c>
      <c r="H9383">
        <v>-0.28000000000000003</v>
      </c>
      <c r="I9383" t="s">
        <v>572</v>
      </c>
      <c r="J9383" t="s">
        <v>14</v>
      </c>
      <c r="K9383" t="s">
        <v>392</v>
      </c>
    </row>
    <row r="9384" spans="1:11" hidden="1" x14ac:dyDescent="0.35">
      <c r="A9384" t="s">
        <v>559</v>
      </c>
      <c r="B9384" t="s">
        <v>84</v>
      </c>
      <c r="C9384" t="s">
        <v>330</v>
      </c>
      <c r="D9384" t="s">
        <v>78</v>
      </c>
      <c r="E9384">
        <v>2022</v>
      </c>
      <c r="F9384" t="s">
        <v>148</v>
      </c>
      <c r="G9384" t="s">
        <v>308</v>
      </c>
      <c r="H9384">
        <v>-12.81</v>
      </c>
      <c r="I9384" t="s">
        <v>572</v>
      </c>
      <c r="J9384" t="s">
        <v>347</v>
      </c>
      <c r="K9384" t="s">
        <v>392</v>
      </c>
    </row>
    <row r="9385" spans="1:11" hidden="1" x14ac:dyDescent="0.35">
      <c r="A9385" t="s">
        <v>559</v>
      </c>
      <c r="B9385" t="s">
        <v>84</v>
      </c>
      <c r="C9385" t="s">
        <v>330</v>
      </c>
      <c r="D9385" t="s">
        <v>78</v>
      </c>
      <c r="E9385">
        <v>2022</v>
      </c>
      <c r="F9385" t="s">
        <v>148</v>
      </c>
      <c r="G9385" t="s">
        <v>308</v>
      </c>
      <c r="H9385">
        <v>-7.0000000000000007E-2</v>
      </c>
      <c r="I9385" t="s">
        <v>572</v>
      </c>
      <c r="J9385" t="s">
        <v>14</v>
      </c>
      <c r="K9385" t="s">
        <v>392</v>
      </c>
    </row>
    <row r="9386" spans="1:11" hidden="1" x14ac:dyDescent="0.35">
      <c r="A9386" t="s">
        <v>559</v>
      </c>
      <c r="B9386" t="s">
        <v>84</v>
      </c>
      <c r="C9386" t="s">
        <v>330</v>
      </c>
      <c r="D9386" t="s">
        <v>78</v>
      </c>
      <c r="E9386">
        <v>2022</v>
      </c>
      <c r="F9386" t="s">
        <v>148</v>
      </c>
      <c r="G9386" t="s">
        <v>308</v>
      </c>
      <c r="H9386">
        <v>-3.26</v>
      </c>
      <c r="I9386" t="s">
        <v>572</v>
      </c>
      <c r="J9386" t="s">
        <v>347</v>
      </c>
      <c r="K9386" t="s">
        <v>392</v>
      </c>
    </row>
    <row r="9387" spans="1:11" hidden="1" x14ac:dyDescent="0.35">
      <c r="A9387" t="s">
        <v>559</v>
      </c>
      <c r="B9387" t="s">
        <v>84</v>
      </c>
      <c r="C9387" t="s">
        <v>330</v>
      </c>
      <c r="D9387" t="s">
        <v>78</v>
      </c>
      <c r="E9387">
        <v>2022</v>
      </c>
      <c r="F9387" t="s">
        <v>148</v>
      </c>
      <c r="G9387" t="s">
        <v>308</v>
      </c>
      <c r="H9387">
        <v>-0.03</v>
      </c>
      <c r="I9387" t="s">
        <v>572</v>
      </c>
      <c r="J9387" t="s">
        <v>14</v>
      </c>
      <c r="K9387" t="s">
        <v>392</v>
      </c>
    </row>
    <row r="9388" spans="1:11" hidden="1" x14ac:dyDescent="0.35">
      <c r="A9388" t="s">
        <v>559</v>
      </c>
      <c r="B9388" t="s">
        <v>84</v>
      </c>
      <c r="C9388" t="s">
        <v>330</v>
      </c>
      <c r="D9388" t="s">
        <v>78</v>
      </c>
      <c r="E9388">
        <v>2022</v>
      </c>
      <c r="F9388" t="s">
        <v>148</v>
      </c>
      <c r="G9388" t="s">
        <v>308</v>
      </c>
      <c r="H9388">
        <v>-1.61</v>
      </c>
      <c r="I9388" t="s">
        <v>572</v>
      </c>
      <c r="J9388" t="s">
        <v>347</v>
      </c>
      <c r="K9388" t="s">
        <v>392</v>
      </c>
    </row>
    <row r="9389" spans="1:11" hidden="1" x14ac:dyDescent="0.35">
      <c r="A9389" t="s">
        <v>559</v>
      </c>
      <c r="B9389" t="s">
        <v>84</v>
      </c>
      <c r="C9389" t="s">
        <v>330</v>
      </c>
      <c r="D9389" t="s">
        <v>78</v>
      </c>
      <c r="E9389">
        <v>2022</v>
      </c>
      <c r="F9389" t="s">
        <v>156</v>
      </c>
      <c r="G9389" t="s">
        <v>307</v>
      </c>
      <c r="H9389">
        <v>-3.88</v>
      </c>
      <c r="I9389" t="s">
        <v>572</v>
      </c>
      <c r="J9389" t="s">
        <v>14</v>
      </c>
      <c r="K9389" t="s">
        <v>392</v>
      </c>
    </row>
    <row r="9390" spans="1:11" hidden="1" x14ac:dyDescent="0.35">
      <c r="A9390" t="s">
        <v>559</v>
      </c>
      <c r="B9390" t="s">
        <v>84</v>
      </c>
      <c r="C9390" t="s">
        <v>330</v>
      </c>
      <c r="D9390" t="s">
        <v>78</v>
      </c>
      <c r="E9390">
        <v>2022</v>
      </c>
      <c r="F9390" t="s">
        <v>156</v>
      </c>
      <c r="G9390" t="s">
        <v>307</v>
      </c>
      <c r="H9390">
        <v>-46.53</v>
      </c>
      <c r="I9390" t="s">
        <v>572</v>
      </c>
      <c r="J9390" t="s">
        <v>347</v>
      </c>
      <c r="K9390" t="s">
        <v>392</v>
      </c>
    </row>
    <row r="9391" spans="1:11" hidden="1" x14ac:dyDescent="0.35">
      <c r="A9391" t="s">
        <v>559</v>
      </c>
      <c r="B9391" t="s">
        <v>84</v>
      </c>
      <c r="C9391" t="s">
        <v>330</v>
      </c>
      <c r="D9391" t="s">
        <v>78</v>
      </c>
      <c r="E9391">
        <v>2022</v>
      </c>
      <c r="F9391" t="s">
        <v>156</v>
      </c>
      <c r="G9391" t="s">
        <v>307</v>
      </c>
      <c r="H9391">
        <v>-5.54</v>
      </c>
      <c r="I9391" t="s">
        <v>572</v>
      </c>
      <c r="J9391" t="s">
        <v>14</v>
      </c>
      <c r="K9391" t="s">
        <v>392</v>
      </c>
    </row>
    <row r="9392" spans="1:11" hidden="1" x14ac:dyDescent="0.35">
      <c r="A9392" t="s">
        <v>559</v>
      </c>
      <c r="B9392" t="s">
        <v>84</v>
      </c>
      <c r="C9392" t="s">
        <v>330</v>
      </c>
      <c r="D9392" t="s">
        <v>78</v>
      </c>
      <c r="E9392">
        <v>2022</v>
      </c>
      <c r="F9392" t="s">
        <v>156</v>
      </c>
      <c r="G9392" t="s">
        <v>307</v>
      </c>
      <c r="H9392">
        <v>-66.510000000000005</v>
      </c>
      <c r="I9392" t="s">
        <v>572</v>
      </c>
      <c r="J9392" t="s">
        <v>347</v>
      </c>
      <c r="K9392" t="s">
        <v>392</v>
      </c>
    </row>
    <row r="9393" spans="1:11" hidden="1" x14ac:dyDescent="0.35">
      <c r="A9393" t="s">
        <v>559</v>
      </c>
      <c r="B9393" t="s">
        <v>84</v>
      </c>
      <c r="C9393" t="s">
        <v>330</v>
      </c>
      <c r="D9393" t="s">
        <v>78</v>
      </c>
      <c r="E9393">
        <v>2022</v>
      </c>
      <c r="F9393" t="s">
        <v>156</v>
      </c>
      <c r="G9393" t="s">
        <v>307</v>
      </c>
      <c r="H9393">
        <v>-7.25</v>
      </c>
      <c r="I9393" t="s">
        <v>572</v>
      </c>
      <c r="J9393" t="s">
        <v>14</v>
      </c>
      <c r="K9393" t="s">
        <v>392</v>
      </c>
    </row>
    <row r="9394" spans="1:11" hidden="1" x14ac:dyDescent="0.35">
      <c r="A9394" t="s">
        <v>559</v>
      </c>
      <c r="B9394" t="s">
        <v>84</v>
      </c>
      <c r="C9394" t="s">
        <v>330</v>
      </c>
      <c r="D9394" t="s">
        <v>78</v>
      </c>
      <c r="E9394">
        <v>2022</v>
      </c>
      <c r="F9394" t="s">
        <v>156</v>
      </c>
      <c r="G9394" t="s">
        <v>307</v>
      </c>
      <c r="H9394">
        <v>-87.02</v>
      </c>
      <c r="I9394" t="s">
        <v>572</v>
      </c>
      <c r="J9394" t="s">
        <v>347</v>
      </c>
      <c r="K9394" t="s">
        <v>392</v>
      </c>
    </row>
    <row r="9395" spans="1:11" hidden="1" x14ac:dyDescent="0.35">
      <c r="A9395" t="s">
        <v>559</v>
      </c>
      <c r="B9395" t="s">
        <v>84</v>
      </c>
      <c r="C9395" t="s">
        <v>330</v>
      </c>
      <c r="D9395" t="s">
        <v>78</v>
      </c>
      <c r="E9395">
        <v>2022</v>
      </c>
      <c r="F9395" t="s">
        <v>156</v>
      </c>
      <c r="G9395" t="s">
        <v>307</v>
      </c>
      <c r="H9395">
        <v>-4.28</v>
      </c>
      <c r="I9395" t="s">
        <v>572</v>
      </c>
      <c r="J9395" t="s">
        <v>14</v>
      </c>
      <c r="K9395" t="s">
        <v>392</v>
      </c>
    </row>
    <row r="9396" spans="1:11" hidden="1" x14ac:dyDescent="0.35">
      <c r="A9396" t="s">
        <v>559</v>
      </c>
      <c r="B9396" t="s">
        <v>84</v>
      </c>
      <c r="C9396" t="s">
        <v>330</v>
      </c>
      <c r="D9396" t="s">
        <v>78</v>
      </c>
      <c r="E9396">
        <v>2022</v>
      </c>
      <c r="F9396" t="s">
        <v>156</v>
      </c>
      <c r="G9396" t="s">
        <v>307</v>
      </c>
      <c r="H9396">
        <v>-51.39</v>
      </c>
      <c r="I9396" t="s">
        <v>572</v>
      </c>
      <c r="J9396" t="s">
        <v>347</v>
      </c>
      <c r="K9396" t="s">
        <v>392</v>
      </c>
    </row>
    <row r="9397" spans="1:11" hidden="1" x14ac:dyDescent="0.35">
      <c r="A9397" t="s">
        <v>559</v>
      </c>
      <c r="B9397" t="s">
        <v>84</v>
      </c>
      <c r="C9397" t="s">
        <v>330</v>
      </c>
      <c r="D9397" t="s">
        <v>78</v>
      </c>
      <c r="E9397">
        <v>2022</v>
      </c>
      <c r="F9397" t="s">
        <v>156</v>
      </c>
      <c r="G9397" t="s">
        <v>307</v>
      </c>
      <c r="H9397">
        <v>-1.0900000000000001</v>
      </c>
      <c r="I9397" t="s">
        <v>572</v>
      </c>
      <c r="J9397" t="s">
        <v>14</v>
      </c>
      <c r="K9397" t="s">
        <v>392</v>
      </c>
    </row>
    <row r="9398" spans="1:11" hidden="1" x14ac:dyDescent="0.35">
      <c r="A9398" t="s">
        <v>559</v>
      </c>
      <c r="B9398" t="s">
        <v>84</v>
      </c>
      <c r="C9398" t="s">
        <v>330</v>
      </c>
      <c r="D9398" t="s">
        <v>78</v>
      </c>
      <c r="E9398">
        <v>2022</v>
      </c>
      <c r="F9398" t="s">
        <v>156</v>
      </c>
      <c r="G9398" t="s">
        <v>307</v>
      </c>
      <c r="H9398">
        <v>-13.06</v>
      </c>
      <c r="I9398" t="s">
        <v>572</v>
      </c>
      <c r="J9398" t="s">
        <v>347</v>
      </c>
      <c r="K9398" t="s">
        <v>392</v>
      </c>
    </row>
    <row r="9399" spans="1:11" hidden="1" x14ac:dyDescent="0.35">
      <c r="A9399" t="s">
        <v>559</v>
      </c>
      <c r="B9399" t="s">
        <v>84</v>
      </c>
      <c r="C9399" t="s">
        <v>330</v>
      </c>
      <c r="D9399" t="s">
        <v>78</v>
      </c>
      <c r="E9399">
        <v>2022</v>
      </c>
      <c r="F9399" t="s">
        <v>156</v>
      </c>
      <c r="G9399" t="s">
        <v>307</v>
      </c>
      <c r="H9399">
        <v>-0.54</v>
      </c>
      <c r="I9399" t="s">
        <v>572</v>
      </c>
      <c r="J9399" t="s">
        <v>14</v>
      </c>
      <c r="K9399" t="s">
        <v>392</v>
      </c>
    </row>
    <row r="9400" spans="1:11" hidden="1" x14ac:dyDescent="0.35">
      <c r="A9400" t="s">
        <v>559</v>
      </c>
      <c r="B9400" t="s">
        <v>84</v>
      </c>
      <c r="C9400" t="s">
        <v>330</v>
      </c>
      <c r="D9400" t="s">
        <v>78</v>
      </c>
      <c r="E9400">
        <v>2022</v>
      </c>
      <c r="F9400" t="s">
        <v>156</v>
      </c>
      <c r="G9400" t="s">
        <v>307</v>
      </c>
      <c r="H9400">
        <v>-6.48</v>
      </c>
      <c r="I9400" t="s">
        <v>572</v>
      </c>
      <c r="J9400" t="s">
        <v>347</v>
      </c>
      <c r="K9400" t="s">
        <v>392</v>
      </c>
    </row>
    <row r="9401" spans="1:11" hidden="1" x14ac:dyDescent="0.35">
      <c r="A9401" t="s">
        <v>559</v>
      </c>
      <c r="B9401" t="s">
        <v>84</v>
      </c>
      <c r="C9401" t="s">
        <v>330</v>
      </c>
      <c r="D9401" t="s">
        <v>78</v>
      </c>
      <c r="E9401">
        <v>2022</v>
      </c>
      <c r="F9401" t="s">
        <v>502</v>
      </c>
      <c r="G9401" t="s">
        <v>68</v>
      </c>
      <c r="H9401">
        <v>-31.59</v>
      </c>
      <c r="I9401" t="s">
        <v>572</v>
      </c>
      <c r="J9401" t="s">
        <v>347</v>
      </c>
      <c r="K9401" t="s">
        <v>392</v>
      </c>
    </row>
    <row r="9402" spans="1:11" hidden="1" x14ac:dyDescent="0.35">
      <c r="A9402" t="s">
        <v>559</v>
      </c>
      <c r="B9402" t="s">
        <v>84</v>
      </c>
      <c r="C9402" t="s">
        <v>330</v>
      </c>
      <c r="D9402" t="s">
        <v>78</v>
      </c>
      <c r="E9402">
        <v>2022</v>
      </c>
      <c r="F9402" t="s">
        <v>502</v>
      </c>
      <c r="G9402" t="s">
        <v>68</v>
      </c>
      <c r="H9402">
        <v>-45.15</v>
      </c>
      <c r="I9402" t="s">
        <v>572</v>
      </c>
      <c r="J9402" t="s">
        <v>347</v>
      </c>
      <c r="K9402" t="s">
        <v>392</v>
      </c>
    </row>
    <row r="9403" spans="1:11" hidden="1" x14ac:dyDescent="0.35">
      <c r="A9403" t="s">
        <v>559</v>
      </c>
      <c r="B9403" t="s">
        <v>84</v>
      </c>
      <c r="C9403" t="s">
        <v>330</v>
      </c>
      <c r="D9403" t="s">
        <v>78</v>
      </c>
      <c r="E9403">
        <v>2022</v>
      </c>
      <c r="F9403" t="s">
        <v>502</v>
      </c>
      <c r="G9403" t="s">
        <v>68</v>
      </c>
      <c r="H9403">
        <v>-59.08</v>
      </c>
      <c r="I9403" t="s">
        <v>572</v>
      </c>
      <c r="J9403" t="s">
        <v>347</v>
      </c>
      <c r="K9403" t="s">
        <v>392</v>
      </c>
    </row>
    <row r="9404" spans="1:11" hidden="1" x14ac:dyDescent="0.35">
      <c r="A9404" t="s">
        <v>559</v>
      </c>
      <c r="B9404" t="s">
        <v>84</v>
      </c>
      <c r="C9404" t="s">
        <v>330</v>
      </c>
      <c r="D9404" t="s">
        <v>78</v>
      </c>
      <c r="E9404">
        <v>2022</v>
      </c>
      <c r="F9404" t="s">
        <v>502</v>
      </c>
      <c r="G9404" t="s">
        <v>68</v>
      </c>
      <c r="H9404">
        <v>-34.89</v>
      </c>
      <c r="I9404" t="s">
        <v>572</v>
      </c>
      <c r="J9404" t="s">
        <v>347</v>
      </c>
      <c r="K9404" t="s">
        <v>392</v>
      </c>
    </row>
    <row r="9405" spans="1:11" hidden="1" x14ac:dyDescent="0.35">
      <c r="A9405" t="s">
        <v>559</v>
      </c>
      <c r="B9405" t="s">
        <v>84</v>
      </c>
      <c r="C9405" t="s">
        <v>330</v>
      </c>
      <c r="D9405" t="s">
        <v>78</v>
      </c>
      <c r="E9405">
        <v>2022</v>
      </c>
      <c r="F9405" t="s">
        <v>502</v>
      </c>
      <c r="G9405" t="s">
        <v>68</v>
      </c>
      <c r="H9405">
        <v>-8.8699999999999992</v>
      </c>
      <c r="I9405" t="s">
        <v>572</v>
      </c>
      <c r="J9405" t="s">
        <v>347</v>
      </c>
      <c r="K9405" t="s">
        <v>392</v>
      </c>
    </row>
    <row r="9406" spans="1:11" hidden="1" x14ac:dyDescent="0.35">
      <c r="A9406" t="s">
        <v>559</v>
      </c>
      <c r="B9406" t="s">
        <v>84</v>
      </c>
      <c r="C9406" t="s">
        <v>330</v>
      </c>
      <c r="D9406" t="s">
        <v>78</v>
      </c>
      <c r="E9406">
        <v>2022</v>
      </c>
      <c r="F9406" t="s">
        <v>502</v>
      </c>
      <c r="G9406" t="s">
        <v>68</v>
      </c>
      <c r="H9406">
        <v>-4.4000000000000004</v>
      </c>
      <c r="I9406" t="s">
        <v>572</v>
      </c>
      <c r="J9406" t="s">
        <v>347</v>
      </c>
      <c r="K9406" t="s">
        <v>392</v>
      </c>
    </row>
    <row r="9407" spans="1:11" hidden="1" x14ac:dyDescent="0.35">
      <c r="A9407" t="s">
        <v>489</v>
      </c>
      <c r="B9407" t="s">
        <v>84</v>
      </c>
      <c r="C9407" t="s">
        <v>330</v>
      </c>
      <c r="D9407" t="s">
        <v>78</v>
      </c>
      <c r="E9407">
        <v>2022</v>
      </c>
      <c r="F9407" t="s">
        <v>500</v>
      </c>
      <c r="G9407" t="s">
        <v>311</v>
      </c>
      <c r="H9407">
        <v>-28.64</v>
      </c>
      <c r="I9407" t="s">
        <v>511</v>
      </c>
      <c r="J9407" t="s">
        <v>347</v>
      </c>
      <c r="K9407" t="s">
        <v>392</v>
      </c>
    </row>
    <row r="9408" spans="1:11" hidden="1" x14ac:dyDescent="0.35">
      <c r="A9408" t="s">
        <v>489</v>
      </c>
      <c r="B9408" t="s">
        <v>84</v>
      </c>
      <c r="C9408" t="s">
        <v>330</v>
      </c>
      <c r="D9408" t="s">
        <v>78</v>
      </c>
      <c r="E9408">
        <v>2022</v>
      </c>
      <c r="F9408" t="s">
        <v>500</v>
      </c>
      <c r="G9408" t="s">
        <v>311</v>
      </c>
      <c r="H9408">
        <v>-2.0699999999999998</v>
      </c>
      <c r="I9408" t="s">
        <v>511</v>
      </c>
      <c r="J9408" t="s">
        <v>347</v>
      </c>
      <c r="K9408" t="s">
        <v>392</v>
      </c>
    </row>
    <row r="9409" spans="1:11" hidden="1" x14ac:dyDescent="0.35">
      <c r="A9409" t="s">
        <v>489</v>
      </c>
      <c r="B9409" t="s">
        <v>84</v>
      </c>
      <c r="C9409" t="s">
        <v>330</v>
      </c>
      <c r="D9409" t="s">
        <v>78</v>
      </c>
      <c r="E9409">
        <v>2022</v>
      </c>
      <c r="F9409" t="s">
        <v>500</v>
      </c>
      <c r="G9409" t="s">
        <v>311</v>
      </c>
      <c r="H9409">
        <v>0.01</v>
      </c>
      <c r="I9409" t="s">
        <v>511</v>
      </c>
      <c r="J9409" t="s">
        <v>347</v>
      </c>
      <c r="K9409" t="s">
        <v>392</v>
      </c>
    </row>
    <row r="9410" spans="1:11" hidden="1" x14ac:dyDescent="0.35">
      <c r="A9410" t="s">
        <v>489</v>
      </c>
      <c r="B9410" t="s">
        <v>84</v>
      </c>
      <c r="C9410" t="s">
        <v>330</v>
      </c>
      <c r="D9410" t="s">
        <v>78</v>
      </c>
      <c r="E9410">
        <v>2022</v>
      </c>
      <c r="F9410" t="s">
        <v>500</v>
      </c>
      <c r="G9410" t="s">
        <v>311</v>
      </c>
      <c r="H9410">
        <v>-8.99</v>
      </c>
      <c r="I9410" t="s">
        <v>511</v>
      </c>
      <c r="J9410" t="s">
        <v>347</v>
      </c>
      <c r="K9410" t="s">
        <v>392</v>
      </c>
    </row>
    <row r="9411" spans="1:11" hidden="1" x14ac:dyDescent="0.35">
      <c r="A9411" t="s">
        <v>489</v>
      </c>
      <c r="B9411" t="s">
        <v>84</v>
      </c>
      <c r="C9411" t="s">
        <v>330</v>
      </c>
      <c r="D9411" t="s">
        <v>78</v>
      </c>
      <c r="E9411">
        <v>2022</v>
      </c>
      <c r="F9411" t="s">
        <v>500</v>
      </c>
      <c r="G9411" t="s">
        <v>311</v>
      </c>
      <c r="H9411">
        <v>-46.23</v>
      </c>
      <c r="I9411" t="s">
        <v>511</v>
      </c>
      <c r="J9411" t="s">
        <v>347</v>
      </c>
      <c r="K9411" t="s">
        <v>392</v>
      </c>
    </row>
    <row r="9412" spans="1:11" hidden="1" x14ac:dyDescent="0.35">
      <c r="A9412" t="s">
        <v>489</v>
      </c>
      <c r="B9412" t="s">
        <v>84</v>
      </c>
      <c r="C9412" t="s">
        <v>330</v>
      </c>
      <c r="D9412" t="s">
        <v>78</v>
      </c>
      <c r="E9412">
        <v>2022</v>
      </c>
      <c r="F9412" t="s">
        <v>500</v>
      </c>
      <c r="G9412" t="s">
        <v>311</v>
      </c>
      <c r="H9412">
        <v>-7.6</v>
      </c>
      <c r="I9412" t="s">
        <v>511</v>
      </c>
      <c r="J9412" t="s">
        <v>347</v>
      </c>
      <c r="K9412" t="s">
        <v>392</v>
      </c>
    </row>
    <row r="9413" spans="1:11" hidden="1" x14ac:dyDescent="0.35">
      <c r="A9413" t="s">
        <v>489</v>
      </c>
      <c r="B9413" t="s">
        <v>84</v>
      </c>
      <c r="C9413" t="s">
        <v>330</v>
      </c>
      <c r="D9413" t="s">
        <v>78</v>
      </c>
      <c r="E9413">
        <v>2022</v>
      </c>
      <c r="F9413" t="s">
        <v>500</v>
      </c>
      <c r="G9413" t="s">
        <v>311</v>
      </c>
      <c r="H9413">
        <v>-1.51</v>
      </c>
      <c r="I9413" t="s">
        <v>511</v>
      </c>
      <c r="J9413" t="s">
        <v>347</v>
      </c>
      <c r="K9413" t="s">
        <v>392</v>
      </c>
    </row>
    <row r="9414" spans="1:11" hidden="1" x14ac:dyDescent="0.35">
      <c r="A9414" t="s">
        <v>489</v>
      </c>
      <c r="B9414" t="s">
        <v>84</v>
      </c>
      <c r="C9414" t="s">
        <v>330</v>
      </c>
      <c r="D9414" t="s">
        <v>78</v>
      </c>
      <c r="E9414">
        <v>2022</v>
      </c>
      <c r="F9414" t="s">
        <v>506</v>
      </c>
      <c r="G9414" t="s">
        <v>309</v>
      </c>
      <c r="H9414">
        <v>-81.02</v>
      </c>
      <c r="I9414" t="s">
        <v>511</v>
      </c>
      <c r="J9414" t="s">
        <v>347</v>
      </c>
      <c r="K9414" t="s">
        <v>392</v>
      </c>
    </row>
    <row r="9415" spans="1:11" hidden="1" x14ac:dyDescent="0.35">
      <c r="A9415" t="s">
        <v>489</v>
      </c>
      <c r="B9415" t="s">
        <v>84</v>
      </c>
      <c r="C9415" t="s">
        <v>330</v>
      </c>
      <c r="D9415" t="s">
        <v>78</v>
      </c>
      <c r="E9415">
        <v>2022</v>
      </c>
      <c r="F9415" t="s">
        <v>506</v>
      </c>
      <c r="G9415" t="s">
        <v>309</v>
      </c>
      <c r="H9415">
        <v>-5.86</v>
      </c>
      <c r="I9415" t="s">
        <v>511</v>
      </c>
      <c r="J9415" t="s">
        <v>347</v>
      </c>
      <c r="K9415" t="s">
        <v>392</v>
      </c>
    </row>
    <row r="9416" spans="1:11" hidden="1" x14ac:dyDescent="0.35">
      <c r="A9416" t="s">
        <v>489</v>
      </c>
      <c r="B9416" t="s">
        <v>84</v>
      </c>
      <c r="C9416" t="s">
        <v>330</v>
      </c>
      <c r="D9416" t="s">
        <v>78</v>
      </c>
      <c r="E9416">
        <v>2022</v>
      </c>
      <c r="F9416" t="s">
        <v>506</v>
      </c>
      <c r="G9416" t="s">
        <v>309</v>
      </c>
      <c r="H9416">
        <v>0</v>
      </c>
      <c r="I9416" t="s">
        <v>511</v>
      </c>
      <c r="J9416" t="s">
        <v>347</v>
      </c>
      <c r="K9416" t="s">
        <v>392</v>
      </c>
    </row>
    <row r="9417" spans="1:11" hidden="1" x14ac:dyDescent="0.35">
      <c r="A9417" t="s">
        <v>489</v>
      </c>
      <c r="B9417" t="s">
        <v>84</v>
      </c>
      <c r="C9417" t="s">
        <v>330</v>
      </c>
      <c r="D9417" t="s">
        <v>78</v>
      </c>
      <c r="E9417">
        <v>2022</v>
      </c>
      <c r="F9417" t="s">
        <v>506</v>
      </c>
      <c r="G9417" t="s">
        <v>309</v>
      </c>
      <c r="H9417">
        <v>-25.41</v>
      </c>
      <c r="I9417" t="s">
        <v>511</v>
      </c>
      <c r="J9417" t="s">
        <v>347</v>
      </c>
      <c r="K9417" t="s">
        <v>392</v>
      </c>
    </row>
    <row r="9418" spans="1:11" hidden="1" x14ac:dyDescent="0.35">
      <c r="A9418" t="s">
        <v>489</v>
      </c>
      <c r="B9418" t="s">
        <v>84</v>
      </c>
      <c r="C9418" t="s">
        <v>330</v>
      </c>
      <c r="D9418" t="s">
        <v>78</v>
      </c>
      <c r="E9418">
        <v>2022</v>
      </c>
      <c r="F9418" t="s">
        <v>506</v>
      </c>
      <c r="G9418" t="s">
        <v>309</v>
      </c>
      <c r="H9418">
        <v>-130.76</v>
      </c>
      <c r="I9418" t="s">
        <v>511</v>
      </c>
      <c r="J9418" t="s">
        <v>347</v>
      </c>
      <c r="K9418" t="s">
        <v>392</v>
      </c>
    </row>
    <row r="9419" spans="1:11" hidden="1" x14ac:dyDescent="0.35">
      <c r="A9419" t="s">
        <v>489</v>
      </c>
      <c r="B9419" t="s">
        <v>84</v>
      </c>
      <c r="C9419" t="s">
        <v>330</v>
      </c>
      <c r="D9419" t="s">
        <v>78</v>
      </c>
      <c r="E9419">
        <v>2022</v>
      </c>
      <c r="F9419" t="s">
        <v>506</v>
      </c>
      <c r="G9419" t="s">
        <v>309</v>
      </c>
      <c r="H9419">
        <v>-21.5</v>
      </c>
      <c r="I9419" t="s">
        <v>511</v>
      </c>
      <c r="J9419" t="s">
        <v>347</v>
      </c>
      <c r="K9419" t="s">
        <v>392</v>
      </c>
    </row>
    <row r="9420" spans="1:11" hidden="1" x14ac:dyDescent="0.35">
      <c r="A9420" t="s">
        <v>489</v>
      </c>
      <c r="B9420" t="s">
        <v>84</v>
      </c>
      <c r="C9420" t="s">
        <v>330</v>
      </c>
      <c r="D9420" t="s">
        <v>78</v>
      </c>
      <c r="E9420">
        <v>2022</v>
      </c>
      <c r="F9420" t="s">
        <v>506</v>
      </c>
      <c r="G9420" t="s">
        <v>309</v>
      </c>
      <c r="H9420">
        <v>-4.2699999999999996</v>
      </c>
      <c r="I9420" t="s">
        <v>511</v>
      </c>
      <c r="J9420" t="s">
        <v>347</v>
      </c>
      <c r="K9420" t="s">
        <v>392</v>
      </c>
    </row>
    <row r="9421" spans="1:11" hidden="1" x14ac:dyDescent="0.35">
      <c r="A9421" t="s">
        <v>489</v>
      </c>
      <c r="B9421" t="s">
        <v>84</v>
      </c>
      <c r="C9421" t="s">
        <v>330</v>
      </c>
      <c r="D9421" t="s">
        <v>78</v>
      </c>
      <c r="E9421">
        <v>2022</v>
      </c>
      <c r="F9421" t="s">
        <v>71</v>
      </c>
      <c r="G9421" t="s">
        <v>310</v>
      </c>
      <c r="H9421">
        <v>-9.3800000000000008</v>
      </c>
      <c r="I9421" t="s">
        <v>511</v>
      </c>
      <c r="J9421" t="s">
        <v>347</v>
      </c>
      <c r="K9421" t="s">
        <v>392</v>
      </c>
    </row>
    <row r="9422" spans="1:11" hidden="1" x14ac:dyDescent="0.35">
      <c r="A9422" t="s">
        <v>489</v>
      </c>
      <c r="B9422" t="s">
        <v>84</v>
      </c>
      <c r="C9422" t="s">
        <v>330</v>
      </c>
      <c r="D9422" t="s">
        <v>78</v>
      </c>
      <c r="E9422">
        <v>2022</v>
      </c>
      <c r="F9422" t="s">
        <v>71</v>
      </c>
      <c r="G9422" t="s">
        <v>310</v>
      </c>
      <c r="H9422">
        <v>-0.68</v>
      </c>
      <c r="I9422" t="s">
        <v>511</v>
      </c>
      <c r="J9422" t="s">
        <v>347</v>
      </c>
      <c r="K9422" t="s">
        <v>392</v>
      </c>
    </row>
    <row r="9423" spans="1:11" hidden="1" x14ac:dyDescent="0.35">
      <c r="A9423" t="s">
        <v>489</v>
      </c>
      <c r="B9423" t="s">
        <v>84</v>
      </c>
      <c r="C9423" t="s">
        <v>330</v>
      </c>
      <c r="D9423" t="s">
        <v>78</v>
      </c>
      <c r="E9423">
        <v>2022</v>
      </c>
      <c r="F9423" t="s">
        <v>71</v>
      </c>
      <c r="G9423" t="s">
        <v>310</v>
      </c>
      <c r="H9423">
        <v>0</v>
      </c>
      <c r="I9423" t="s">
        <v>511</v>
      </c>
      <c r="J9423" t="s">
        <v>347</v>
      </c>
      <c r="K9423" t="s">
        <v>392</v>
      </c>
    </row>
    <row r="9424" spans="1:11" hidden="1" x14ac:dyDescent="0.35">
      <c r="A9424" t="s">
        <v>489</v>
      </c>
      <c r="B9424" t="s">
        <v>84</v>
      </c>
      <c r="C9424" t="s">
        <v>330</v>
      </c>
      <c r="D9424" t="s">
        <v>78</v>
      </c>
      <c r="E9424">
        <v>2022</v>
      </c>
      <c r="F9424" t="s">
        <v>71</v>
      </c>
      <c r="G9424" t="s">
        <v>310</v>
      </c>
      <c r="H9424">
        <v>-2.94</v>
      </c>
      <c r="I9424" t="s">
        <v>511</v>
      </c>
      <c r="J9424" t="s">
        <v>347</v>
      </c>
      <c r="K9424" t="s">
        <v>392</v>
      </c>
    </row>
    <row r="9425" spans="1:11" hidden="1" x14ac:dyDescent="0.35">
      <c r="A9425" t="s">
        <v>489</v>
      </c>
      <c r="B9425" t="s">
        <v>84</v>
      </c>
      <c r="C9425" t="s">
        <v>330</v>
      </c>
      <c r="D9425" t="s">
        <v>78</v>
      </c>
      <c r="E9425">
        <v>2022</v>
      </c>
      <c r="F9425" t="s">
        <v>71</v>
      </c>
      <c r="G9425" t="s">
        <v>310</v>
      </c>
      <c r="H9425">
        <v>-15.14</v>
      </c>
      <c r="I9425" t="s">
        <v>511</v>
      </c>
      <c r="J9425" t="s">
        <v>347</v>
      </c>
      <c r="K9425" t="s">
        <v>392</v>
      </c>
    </row>
    <row r="9426" spans="1:11" hidden="1" x14ac:dyDescent="0.35">
      <c r="A9426" t="s">
        <v>489</v>
      </c>
      <c r="B9426" t="s">
        <v>84</v>
      </c>
      <c r="C9426" t="s">
        <v>330</v>
      </c>
      <c r="D9426" t="s">
        <v>78</v>
      </c>
      <c r="E9426">
        <v>2022</v>
      </c>
      <c r="F9426" t="s">
        <v>71</v>
      </c>
      <c r="G9426" t="s">
        <v>310</v>
      </c>
      <c r="H9426">
        <v>-2.4900000000000002</v>
      </c>
      <c r="I9426" t="s">
        <v>511</v>
      </c>
      <c r="J9426" t="s">
        <v>347</v>
      </c>
      <c r="K9426" t="s">
        <v>392</v>
      </c>
    </row>
    <row r="9427" spans="1:11" hidden="1" x14ac:dyDescent="0.35">
      <c r="A9427" t="s">
        <v>489</v>
      </c>
      <c r="B9427" t="s">
        <v>84</v>
      </c>
      <c r="C9427" t="s">
        <v>330</v>
      </c>
      <c r="D9427" t="s">
        <v>78</v>
      </c>
      <c r="E9427">
        <v>2022</v>
      </c>
      <c r="F9427" t="s">
        <v>71</v>
      </c>
      <c r="G9427" t="s">
        <v>310</v>
      </c>
      <c r="H9427">
        <v>-0.49</v>
      </c>
      <c r="I9427" t="s">
        <v>511</v>
      </c>
      <c r="J9427" t="s">
        <v>347</v>
      </c>
      <c r="K9427" t="s">
        <v>392</v>
      </c>
    </row>
    <row r="9428" spans="1:11" hidden="1" x14ac:dyDescent="0.35">
      <c r="A9428" t="s">
        <v>489</v>
      </c>
      <c r="B9428" t="s">
        <v>84</v>
      </c>
      <c r="C9428" t="s">
        <v>330</v>
      </c>
      <c r="D9428" t="s">
        <v>78</v>
      </c>
      <c r="E9428">
        <v>2022</v>
      </c>
      <c r="F9428" t="s">
        <v>148</v>
      </c>
      <c r="G9428" t="s">
        <v>308</v>
      </c>
      <c r="H9428">
        <v>-4.22</v>
      </c>
      <c r="I9428" t="s">
        <v>511</v>
      </c>
      <c r="J9428" t="s">
        <v>347</v>
      </c>
      <c r="K9428" t="s">
        <v>392</v>
      </c>
    </row>
    <row r="9429" spans="1:11" hidden="1" x14ac:dyDescent="0.35">
      <c r="A9429" t="s">
        <v>489</v>
      </c>
      <c r="B9429" t="s">
        <v>84</v>
      </c>
      <c r="C9429" t="s">
        <v>330</v>
      </c>
      <c r="D9429" t="s">
        <v>78</v>
      </c>
      <c r="E9429">
        <v>2022</v>
      </c>
      <c r="F9429" t="s">
        <v>148</v>
      </c>
      <c r="G9429" t="s">
        <v>308</v>
      </c>
      <c r="H9429">
        <v>-0.31</v>
      </c>
      <c r="I9429" t="s">
        <v>511</v>
      </c>
      <c r="J9429" t="s">
        <v>347</v>
      </c>
      <c r="K9429" t="s">
        <v>392</v>
      </c>
    </row>
    <row r="9430" spans="1:11" hidden="1" x14ac:dyDescent="0.35">
      <c r="A9430" t="s">
        <v>489</v>
      </c>
      <c r="B9430" t="s">
        <v>84</v>
      </c>
      <c r="C9430" t="s">
        <v>330</v>
      </c>
      <c r="D9430" t="s">
        <v>78</v>
      </c>
      <c r="E9430">
        <v>2022</v>
      </c>
      <c r="F9430" t="s">
        <v>148</v>
      </c>
      <c r="G9430" t="s">
        <v>308</v>
      </c>
      <c r="H9430">
        <v>0</v>
      </c>
      <c r="I9430" t="s">
        <v>511</v>
      </c>
      <c r="J9430" t="s">
        <v>347</v>
      </c>
      <c r="K9430" t="s">
        <v>392</v>
      </c>
    </row>
    <row r="9431" spans="1:11" hidden="1" x14ac:dyDescent="0.35">
      <c r="A9431" t="s">
        <v>489</v>
      </c>
      <c r="B9431" t="s">
        <v>84</v>
      </c>
      <c r="C9431" t="s">
        <v>330</v>
      </c>
      <c r="D9431" t="s">
        <v>78</v>
      </c>
      <c r="E9431">
        <v>2022</v>
      </c>
      <c r="F9431" t="s">
        <v>148</v>
      </c>
      <c r="G9431" t="s">
        <v>308</v>
      </c>
      <c r="H9431">
        <v>-1.32</v>
      </c>
      <c r="I9431" t="s">
        <v>511</v>
      </c>
      <c r="J9431" t="s">
        <v>347</v>
      </c>
      <c r="K9431" t="s">
        <v>392</v>
      </c>
    </row>
    <row r="9432" spans="1:11" hidden="1" x14ac:dyDescent="0.35">
      <c r="A9432" t="s">
        <v>489</v>
      </c>
      <c r="B9432" t="s">
        <v>84</v>
      </c>
      <c r="C9432" t="s">
        <v>330</v>
      </c>
      <c r="D9432" t="s">
        <v>78</v>
      </c>
      <c r="E9432">
        <v>2022</v>
      </c>
      <c r="F9432" t="s">
        <v>148</v>
      </c>
      <c r="G9432" t="s">
        <v>308</v>
      </c>
      <c r="H9432">
        <v>-6.83</v>
      </c>
      <c r="I9432" t="s">
        <v>511</v>
      </c>
      <c r="J9432" t="s">
        <v>347</v>
      </c>
      <c r="K9432" t="s">
        <v>392</v>
      </c>
    </row>
    <row r="9433" spans="1:11" hidden="1" x14ac:dyDescent="0.35">
      <c r="A9433" t="s">
        <v>489</v>
      </c>
      <c r="B9433" t="s">
        <v>84</v>
      </c>
      <c r="C9433" t="s">
        <v>330</v>
      </c>
      <c r="D9433" t="s">
        <v>78</v>
      </c>
      <c r="E9433">
        <v>2022</v>
      </c>
      <c r="F9433" t="s">
        <v>148</v>
      </c>
      <c r="G9433" t="s">
        <v>308</v>
      </c>
      <c r="H9433">
        <v>-1.1200000000000001</v>
      </c>
      <c r="I9433" t="s">
        <v>511</v>
      </c>
      <c r="J9433" t="s">
        <v>347</v>
      </c>
      <c r="K9433" t="s">
        <v>392</v>
      </c>
    </row>
    <row r="9434" spans="1:11" hidden="1" x14ac:dyDescent="0.35">
      <c r="A9434" t="s">
        <v>489</v>
      </c>
      <c r="B9434" t="s">
        <v>84</v>
      </c>
      <c r="C9434" t="s">
        <v>330</v>
      </c>
      <c r="D9434" t="s">
        <v>78</v>
      </c>
      <c r="E9434">
        <v>2022</v>
      </c>
      <c r="F9434" t="s">
        <v>148</v>
      </c>
      <c r="G9434" t="s">
        <v>308</v>
      </c>
      <c r="H9434">
        <v>-0.23</v>
      </c>
      <c r="I9434" t="s">
        <v>511</v>
      </c>
      <c r="J9434" t="s">
        <v>347</v>
      </c>
      <c r="K9434" t="s">
        <v>392</v>
      </c>
    </row>
    <row r="9435" spans="1:11" hidden="1" x14ac:dyDescent="0.35">
      <c r="A9435" t="s">
        <v>489</v>
      </c>
      <c r="B9435" t="s">
        <v>84</v>
      </c>
      <c r="C9435" t="s">
        <v>330</v>
      </c>
      <c r="D9435" t="s">
        <v>78</v>
      </c>
      <c r="E9435">
        <v>2022</v>
      </c>
      <c r="F9435" t="s">
        <v>156</v>
      </c>
      <c r="G9435" t="s">
        <v>307</v>
      </c>
      <c r="H9435">
        <v>-26.81</v>
      </c>
      <c r="I9435" t="s">
        <v>511</v>
      </c>
      <c r="J9435" t="s">
        <v>347</v>
      </c>
      <c r="K9435" t="s">
        <v>392</v>
      </c>
    </row>
    <row r="9436" spans="1:11" hidden="1" x14ac:dyDescent="0.35">
      <c r="A9436" t="s">
        <v>489</v>
      </c>
      <c r="B9436" t="s">
        <v>84</v>
      </c>
      <c r="C9436" t="s">
        <v>330</v>
      </c>
      <c r="D9436" t="s">
        <v>78</v>
      </c>
      <c r="E9436">
        <v>2022</v>
      </c>
      <c r="F9436" t="s">
        <v>156</v>
      </c>
      <c r="G9436" t="s">
        <v>307</v>
      </c>
      <c r="H9436">
        <v>-1.94</v>
      </c>
      <c r="I9436" t="s">
        <v>511</v>
      </c>
      <c r="J9436" t="s">
        <v>347</v>
      </c>
      <c r="K9436" t="s">
        <v>392</v>
      </c>
    </row>
    <row r="9437" spans="1:11" hidden="1" x14ac:dyDescent="0.35">
      <c r="A9437" t="s">
        <v>489</v>
      </c>
      <c r="B9437" t="s">
        <v>84</v>
      </c>
      <c r="C9437" t="s">
        <v>330</v>
      </c>
      <c r="D9437" t="s">
        <v>78</v>
      </c>
      <c r="E9437">
        <v>2022</v>
      </c>
      <c r="F9437" t="s">
        <v>156</v>
      </c>
      <c r="G9437" t="s">
        <v>307</v>
      </c>
      <c r="H9437">
        <v>0</v>
      </c>
      <c r="I9437" t="s">
        <v>511</v>
      </c>
      <c r="J9437" t="s">
        <v>347</v>
      </c>
      <c r="K9437" t="s">
        <v>392</v>
      </c>
    </row>
    <row r="9438" spans="1:11" hidden="1" x14ac:dyDescent="0.35">
      <c r="A9438" t="s">
        <v>489</v>
      </c>
      <c r="B9438" t="s">
        <v>84</v>
      </c>
      <c r="C9438" t="s">
        <v>330</v>
      </c>
      <c r="D9438" t="s">
        <v>78</v>
      </c>
      <c r="E9438">
        <v>2022</v>
      </c>
      <c r="F9438" t="s">
        <v>156</v>
      </c>
      <c r="G9438" t="s">
        <v>307</v>
      </c>
      <c r="H9438">
        <v>-8.41</v>
      </c>
      <c r="I9438" t="s">
        <v>511</v>
      </c>
      <c r="J9438" t="s">
        <v>347</v>
      </c>
      <c r="K9438" t="s">
        <v>392</v>
      </c>
    </row>
    <row r="9439" spans="1:11" hidden="1" x14ac:dyDescent="0.35">
      <c r="A9439" t="s">
        <v>489</v>
      </c>
      <c r="B9439" t="s">
        <v>84</v>
      </c>
      <c r="C9439" t="s">
        <v>330</v>
      </c>
      <c r="D9439" t="s">
        <v>78</v>
      </c>
      <c r="E9439">
        <v>2022</v>
      </c>
      <c r="F9439" t="s">
        <v>156</v>
      </c>
      <c r="G9439" t="s">
        <v>307</v>
      </c>
      <c r="H9439">
        <v>-43.26</v>
      </c>
      <c r="I9439" t="s">
        <v>511</v>
      </c>
      <c r="J9439" t="s">
        <v>347</v>
      </c>
      <c r="K9439" t="s">
        <v>392</v>
      </c>
    </row>
    <row r="9440" spans="1:11" hidden="1" x14ac:dyDescent="0.35">
      <c r="A9440" t="s">
        <v>489</v>
      </c>
      <c r="B9440" t="s">
        <v>84</v>
      </c>
      <c r="C9440" t="s">
        <v>330</v>
      </c>
      <c r="D9440" t="s">
        <v>78</v>
      </c>
      <c r="E9440">
        <v>2022</v>
      </c>
      <c r="F9440" t="s">
        <v>156</v>
      </c>
      <c r="G9440" t="s">
        <v>307</v>
      </c>
      <c r="H9440">
        <v>-7.11</v>
      </c>
      <c r="I9440" t="s">
        <v>511</v>
      </c>
      <c r="J9440" t="s">
        <v>347</v>
      </c>
      <c r="K9440" t="s">
        <v>392</v>
      </c>
    </row>
    <row r="9441" spans="1:11" hidden="1" x14ac:dyDescent="0.35">
      <c r="A9441" t="s">
        <v>489</v>
      </c>
      <c r="B9441" t="s">
        <v>84</v>
      </c>
      <c r="C9441" t="s">
        <v>330</v>
      </c>
      <c r="D9441" t="s">
        <v>78</v>
      </c>
      <c r="E9441">
        <v>2022</v>
      </c>
      <c r="F9441" t="s">
        <v>156</v>
      </c>
      <c r="G9441" t="s">
        <v>307</v>
      </c>
      <c r="H9441">
        <v>-1.41</v>
      </c>
      <c r="I9441" t="s">
        <v>511</v>
      </c>
      <c r="J9441" t="s">
        <v>347</v>
      </c>
      <c r="K9441" t="s">
        <v>392</v>
      </c>
    </row>
    <row r="9442" spans="1:11" hidden="1" x14ac:dyDescent="0.35">
      <c r="A9442" t="s">
        <v>489</v>
      </c>
      <c r="B9442" t="s">
        <v>84</v>
      </c>
      <c r="C9442" t="s">
        <v>331</v>
      </c>
      <c r="D9442" t="s">
        <v>78</v>
      </c>
      <c r="E9442">
        <v>2022</v>
      </c>
      <c r="F9442" t="s">
        <v>500</v>
      </c>
      <c r="G9442" t="s">
        <v>311</v>
      </c>
      <c r="H9442">
        <v>-1011.67</v>
      </c>
      <c r="I9442" t="s">
        <v>511</v>
      </c>
      <c r="J9442" t="s">
        <v>14</v>
      </c>
      <c r="K9442" t="s">
        <v>397</v>
      </c>
    </row>
    <row r="9443" spans="1:11" hidden="1" x14ac:dyDescent="0.35">
      <c r="A9443" t="s">
        <v>489</v>
      </c>
      <c r="B9443" t="s">
        <v>84</v>
      </c>
      <c r="C9443" t="s">
        <v>331</v>
      </c>
      <c r="D9443" t="s">
        <v>78</v>
      </c>
      <c r="E9443">
        <v>2022</v>
      </c>
      <c r="F9443" t="s">
        <v>500</v>
      </c>
      <c r="G9443" t="s">
        <v>311</v>
      </c>
      <c r="H9443">
        <v>-279.58</v>
      </c>
      <c r="I9443" t="s">
        <v>511</v>
      </c>
      <c r="J9443" t="s">
        <v>347</v>
      </c>
      <c r="K9443" t="s">
        <v>397</v>
      </c>
    </row>
    <row r="9444" spans="1:11" hidden="1" x14ac:dyDescent="0.35">
      <c r="A9444" t="s">
        <v>489</v>
      </c>
      <c r="B9444" t="s">
        <v>84</v>
      </c>
      <c r="C9444" t="s">
        <v>331</v>
      </c>
      <c r="D9444" t="s">
        <v>78</v>
      </c>
      <c r="E9444">
        <v>2022</v>
      </c>
      <c r="F9444" t="s">
        <v>500</v>
      </c>
      <c r="G9444" t="s">
        <v>311</v>
      </c>
      <c r="H9444">
        <v>-866.52</v>
      </c>
      <c r="I9444" t="s">
        <v>511</v>
      </c>
      <c r="J9444" t="s">
        <v>14</v>
      </c>
      <c r="K9444" t="s">
        <v>397</v>
      </c>
    </row>
    <row r="9445" spans="1:11" hidden="1" x14ac:dyDescent="0.35">
      <c r="A9445" t="s">
        <v>489</v>
      </c>
      <c r="B9445" t="s">
        <v>84</v>
      </c>
      <c r="C9445" t="s">
        <v>331</v>
      </c>
      <c r="D9445" t="s">
        <v>78</v>
      </c>
      <c r="E9445">
        <v>2022</v>
      </c>
      <c r="F9445" t="s">
        <v>500</v>
      </c>
      <c r="G9445" t="s">
        <v>311</v>
      </c>
      <c r="H9445">
        <v>-239.46</v>
      </c>
      <c r="I9445" t="s">
        <v>511</v>
      </c>
      <c r="J9445" t="s">
        <v>347</v>
      </c>
      <c r="K9445" t="s">
        <v>397</v>
      </c>
    </row>
    <row r="9446" spans="1:11" hidden="1" x14ac:dyDescent="0.35">
      <c r="A9446" t="s">
        <v>489</v>
      </c>
      <c r="B9446" t="s">
        <v>84</v>
      </c>
      <c r="C9446" t="s">
        <v>331</v>
      </c>
      <c r="D9446" t="s">
        <v>78</v>
      </c>
      <c r="E9446">
        <v>2022</v>
      </c>
      <c r="F9446" t="s">
        <v>500</v>
      </c>
      <c r="G9446" t="s">
        <v>311</v>
      </c>
      <c r="H9446">
        <v>-18.7</v>
      </c>
      <c r="I9446" t="s">
        <v>511</v>
      </c>
      <c r="J9446" t="s">
        <v>14</v>
      </c>
      <c r="K9446" t="s">
        <v>397</v>
      </c>
    </row>
    <row r="9447" spans="1:11" hidden="1" x14ac:dyDescent="0.35">
      <c r="A9447" t="s">
        <v>489</v>
      </c>
      <c r="B9447" t="s">
        <v>84</v>
      </c>
      <c r="C9447" t="s">
        <v>331</v>
      </c>
      <c r="D9447" t="s">
        <v>78</v>
      </c>
      <c r="E9447">
        <v>2022</v>
      </c>
      <c r="F9447" t="s">
        <v>500</v>
      </c>
      <c r="G9447" t="s">
        <v>311</v>
      </c>
      <c r="H9447">
        <v>-5.17</v>
      </c>
      <c r="I9447" t="s">
        <v>511</v>
      </c>
      <c r="J9447" t="s">
        <v>347</v>
      </c>
      <c r="K9447" t="s">
        <v>397</v>
      </c>
    </row>
    <row r="9448" spans="1:11" hidden="1" x14ac:dyDescent="0.35">
      <c r="A9448" t="s">
        <v>489</v>
      </c>
      <c r="B9448" t="s">
        <v>84</v>
      </c>
      <c r="C9448" t="s">
        <v>331</v>
      </c>
      <c r="D9448" t="s">
        <v>78</v>
      </c>
      <c r="E9448">
        <v>2022</v>
      </c>
      <c r="F9448" t="s">
        <v>500</v>
      </c>
      <c r="G9448" t="s">
        <v>311</v>
      </c>
      <c r="H9448">
        <v>-133.6</v>
      </c>
      <c r="I9448" t="s">
        <v>511</v>
      </c>
      <c r="J9448" t="s">
        <v>14</v>
      </c>
      <c r="K9448" t="s">
        <v>397</v>
      </c>
    </row>
    <row r="9449" spans="1:11" hidden="1" x14ac:dyDescent="0.35">
      <c r="A9449" t="s">
        <v>489</v>
      </c>
      <c r="B9449" t="s">
        <v>84</v>
      </c>
      <c r="C9449" t="s">
        <v>331</v>
      </c>
      <c r="D9449" t="s">
        <v>78</v>
      </c>
      <c r="E9449">
        <v>2022</v>
      </c>
      <c r="F9449" t="s">
        <v>500</v>
      </c>
      <c r="G9449" t="s">
        <v>311</v>
      </c>
      <c r="H9449">
        <v>-36.92</v>
      </c>
      <c r="I9449" t="s">
        <v>511</v>
      </c>
      <c r="J9449" t="s">
        <v>347</v>
      </c>
      <c r="K9449" t="s">
        <v>397</v>
      </c>
    </row>
    <row r="9450" spans="1:11" hidden="1" x14ac:dyDescent="0.35">
      <c r="A9450" t="s">
        <v>489</v>
      </c>
      <c r="B9450" t="s">
        <v>84</v>
      </c>
      <c r="C9450" t="s">
        <v>331</v>
      </c>
      <c r="D9450" t="s">
        <v>78</v>
      </c>
      <c r="E9450">
        <v>2022</v>
      </c>
      <c r="F9450" t="s">
        <v>500</v>
      </c>
      <c r="G9450" t="s">
        <v>311</v>
      </c>
      <c r="H9450">
        <v>-865.5</v>
      </c>
      <c r="I9450" t="s">
        <v>511</v>
      </c>
      <c r="J9450" t="s">
        <v>14</v>
      </c>
      <c r="K9450" t="s">
        <v>397</v>
      </c>
    </row>
    <row r="9451" spans="1:11" hidden="1" x14ac:dyDescent="0.35">
      <c r="A9451" t="s">
        <v>489</v>
      </c>
      <c r="B9451" t="s">
        <v>84</v>
      </c>
      <c r="C9451" t="s">
        <v>331</v>
      </c>
      <c r="D9451" t="s">
        <v>78</v>
      </c>
      <c r="E9451">
        <v>2022</v>
      </c>
      <c r="F9451" t="s">
        <v>500</v>
      </c>
      <c r="G9451" t="s">
        <v>311</v>
      </c>
      <c r="H9451">
        <v>-239.19</v>
      </c>
      <c r="I9451" t="s">
        <v>511</v>
      </c>
      <c r="J9451" t="s">
        <v>347</v>
      </c>
      <c r="K9451" t="s">
        <v>397</v>
      </c>
    </row>
    <row r="9452" spans="1:11" hidden="1" x14ac:dyDescent="0.35">
      <c r="A9452" t="s">
        <v>489</v>
      </c>
      <c r="B9452" t="s">
        <v>84</v>
      </c>
      <c r="C9452" t="s">
        <v>331</v>
      </c>
      <c r="D9452" t="s">
        <v>78</v>
      </c>
      <c r="E9452">
        <v>2022</v>
      </c>
      <c r="F9452" t="s">
        <v>500</v>
      </c>
      <c r="G9452" t="s">
        <v>311</v>
      </c>
      <c r="H9452">
        <v>-80.56</v>
      </c>
      <c r="I9452" t="s">
        <v>511</v>
      </c>
      <c r="J9452" t="s">
        <v>14</v>
      </c>
      <c r="K9452" t="s">
        <v>397</v>
      </c>
    </row>
    <row r="9453" spans="1:11" hidden="1" x14ac:dyDescent="0.35">
      <c r="A9453" t="s">
        <v>489</v>
      </c>
      <c r="B9453" t="s">
        <v>84</v>
      </c>
      <c r="C9453" t="s">
        <v>331</v>
      </c>
      <c r="D9453" t="s">
        <v>78</v>
      </c>
      <c r="E9453">
        <v>2022</v>
      </c>
      <c r="F9453" t="s">
        <v>500</v>
      </c>
      <c r="G9453" t="s">
        <v>311</v>
      </c>
      <c r="H9453">
        <v>-22.26</v>
      </c>
      <c r="I9453" t="s">
        <v>511</v>
      </c>
      <c r="J9453" t="s">
        <v>347</v>
      </c>
      <c r="K9453" t="s">
        <v>397</v>
      </c>
    </row>
    <row r="9454" spans="1:11" hidden="1" x14ac:dyDescent="0.35">
      <c r="A9454" t="s">
        <v>489</v>
      </c>
      <c r="B9454" t="s">
        <v>84</v>
      </c>
      <c r="C9454" t="s">
        <v>331</v>
      </c>
      <c r="D9454" t="s">
        <v>78</v>
      </c>
      <c r="E9454">
        <v>2022</v>
      </c>
      <c r="F9454" t="s">
        <v>506</v>
      </c>
      <c r="G9454" t="s">
        <v>309</v>
      </c>
      <c r="H9454">
        <v>-484.66</v>
      </c>
      <c r="I9454" t="s">
        <v>511</v>
      </c>
      <c r="J9454" t="s">
        <v>347</v>
      </c>
      <c r="K9454" t="s">
        <v>397</v>
      </c>
    </row>
    <row r="9455" spans="1:11" hidden="1" x14ac:dyDescent="0.35">
      <c r="A9455" t="s">
        <v>489</v>
      </c>
      <c r="B9455" t="s">
        <v>84</v>
      </c>
      <c r="C9455" t="s">
        <v>331</v>
      </c>
      <c r="D9455" t="s">
        <v>78</v>
      </c>
      <c r="E9455">
        <v>2022</v>
      </c>
      <c r="F9455" t="s">
        <v>506</v>
      </c>
      <c r="G9455" t="s">
        <v>309</v>
      </c>
      <c r="H9455">
        <v>-415.12</v>
      </c>
      <c r="I9455" t="s">
        <v>511</v>
      </c>
      <c r="J9455" t="s">
        <v>347</v>
      </c>
      <c r="K9455" t="s">
        <v>397</v>
      </c>
    </row>
    <row r="9456" spans="1:11" hidden="1" x14ac:dyDescent="0.35">
      <c r="A9456" t="s">
        <v>489</v>
      </c>
      <c r="B9456" t="s">
        <v>84</v>
      </c>
      <c r="C9456" t="s">
        <v>331</v>
      </c>
      <c r="D9456" t="s">
        <v>78</v>
      </c>
      <c r="E9456">
        <v>2022</v>
      </c>
      <c r="F9456" t="s">
        <v>506</v>
      </c>
      <c r="G9456" t="s">
        <v>309</v>
      </c>
      <c r="H9456">
        <v>-8.9600000000000009</v>
      </c>
      <c r="I9456" t="s">
        <v>511</v>
      </c>
      <c r="J9456" t="s">
        <v>347</v>
      </c>
      <c r="K9456" t="s">
        <v>397</v>
      </c>
    </row>
    <row r="9457" spans="1:11" hidden="1" x14ac:dyDescent="0.35">
      <c r="A9457" t="s">
        <v>489</v>
      </c>
      <c r="B9457" t="s">
        <v>84</v>
      </c>
      <c r="C9457" t="s">
        <v>331</v>
      </c>
      <c r="D9457" t="s">
        <v>78</v>
      </c>
      <c r="E9457">
        <v>2022</v>
      </c>
      <c r="F9457" t="s">
        <v>506</v>
      </c>
      <c r="G9457" t="s">
        <v>309</v>
      </c>
      <c r="H9457">
        <v>-64.010000000000005</v>
      </c>
      <c r="I9457" t="s">
        <v>511</v>
      </c>
      <c r="J9457" t="s">
        <v>347</v>
      </c>
      <c r="K9457" t="s">
        <v>397</v>
      </c>
    </row>
    <row r="9458" spans="1:11" hidden="1" x14ac:dyDescent="0.35">
      <c r="A9458" t="s">
        <v>489</v>
      </c>
      <c r="B9458" t="s">
        <v>84</v>
      </c>
      <c r="C9458" t="s">
        <v>331</v>
      </c>
      <c r="D9458" t="s">
        <v>78</v>
      </c>
      <c r="E9458">
        <v>2022</v>
      </c>
      <c r="F9458" t="s">
        <v>506</v>
      </c>
      <c r="G9458" t="s">
        <v>309</v>
      </c>
      <c r="H9458">
        <v>-414.63</v>
      </c>
      <c r="I9458" t="s">
        <v>511</v>
      </c>
      <c r="J9458" t="s">
        <v>347</v>
      </c>
      <c r="K9458" t="s">
        <v>397</v>
      </c>
    </row>
    <row r="9459" spans="1:11" hidden="1" x14ac:dyDescent="0.35">
      <c r="A9459" t="s">
        <v>489</v>
      </c>
      <c r="B9459" t="s">
        <v>84</v>
      </c>
      <c r="C9459" t="s">
        <v>331</v>
      </c>
      <c r="D9459" t="s">
        <v>78</v>
      </c>
      <c r="E9459">
        <v>2022</v>
      </c>
      <c r="F9459" t="s">
        <v>506</v>
      </c>
      <c r="G9459" t="s">
        <v>309</v>
      </c>
      <c r="H9459">
        <v>-38.590000000000003</v>
      </c>
      <c r="I9459" t="s">
        <v>511</v>
      </c>
      <c r="J9459" t="s">
        <v>347</v>
      </c>
      <c r="K9459" t="s">
        <v>397</v>
      </c>
    </row>
    <row r="9460" spans="1:11" hidden="1" x14ac:dyDescent="0.35">
      <c r="A9460" t="s">
        <v>489</v>
      </c>
      <c r="B9460" t="s">
        <v>84</v>
      </c>
      <c r="C9460" t="s">
        <v>331</v>
      </c>
      <c r="D9460" t="s">
        <v>78</v>
      </c>
      <c r="E9460">
        <v>2022</v>
      </c>
      <c r="F9460" t="s">
        <v>71</v>
      </c>
      <c r="G9460" t="s">
        <v>310</v>
      </c>
      <c r="H9460">
        <v>-89.46</v>
      </c>
      <c r="I9460" t="s">
        <v>511</v>
      </c>
      <c r="J9460" t="s">
        <v>347</v>
      </c>
      <c r="K9460" t="s">
        <v>397</v>
      </c>
    </row>
    <row r="9461" spans="1:11" hidden="1" x14ac:dyDescent="0.35">
      <c r="A9461" t="s">
        <v>489</v>
      </c>
      <c r="B9461" t="s">
        <v>84</v>
      </c>
      <c r="C9461" t="s">
        <v>331</v>
      </c>
      <c r="D9461" t="s">
        <v>78</v>
      </c>
      <c r="E9461">
        <v>2022</v>
      </c>
      <c r="F9461" t="s">
        <v>71</v>
      </c>
      <c r="G9461" t="s">
        <v>310</v>
      </c>
      <c r="H9461">
        <v>-76.61</v>
      </c>
      <c r="I9461" t="s">
        <v>511</v>
      </c>
      <c r="J9461" t="s">
        <v>347</v>
      </c>
      <c r="K9461" t="s">
        <v>397</v>
      </c>
    </row>
    <row r="9462" spans="1:11" hidden="1" x14ac:dyDescent="0.35">
      <c r="A9462" t="s">
        <v>489</v>
      </c>
      <c r="B9462" t="s">
        <v>84</v>
      </c>
      <c r="C9462" t="s">
        <v>331</v>
      </c>
      <c r="D9462" t="s">
        <v>78</v>
      </c>
      <c r="E9462">
        <v>2022</v>
      </c>
      <c r="F9462" t="s">
        <v>71</v>
      </c>
      <c r="G9462" t="s">
        <v>310</v>
      </c>
      <c r="H9462">
        <v>-1.65</v>
      </c>
      <c r="I9462" t="s">
        <v>511</v>
      </c>
      <c r="J9462" t="s">
        <v>347</v>
      </c>
      <c r="K9462" t="s">
        <v>397</v>
      </c>
    </row>
    <row r="9463" spans="1:11" hidden="1" x14ac:dyDescent="0.35">
      <c r="A9463" t="s">
        <v>489</v>
      </c>
      <c r="B9463" t="s">
        <v>84</v>
      </c>
      <c r="C9463" t="s">
        <v>331</v>
      </c>
      <c r="D9463" t="s">
        <v>78</v>
      </c>
      <c r="E9463">
        <v>2022</v>
      </c>
      <c r="F9463" t="s">
        <v>71</v>
      </c>
      <c r="G9463" t="s">
        <v>310</v>
      </c>
      <c r="H9463">
        <v>-11.81</v>
      </c>
      <c r="I9463" t="s">
        <v>511</v>
      </c>
      <c r="J9463" t="s">
        <v>347</v>
      </c>
      <c r="K9463" t="s">
        <v>397</v>
      </c>
    </row>
    <row r="9464" spans="1:11" hidden="1" x14ac:dyDescent="0.35">
      <c r="A9464" t="s">
        <v>489</v>
      </c>
      <c r="B9464" t="s">
        <v>84</v>
      </c>
      <c r="C9464" t="s">
        <v>331</v>
      </c>
      <c r="D9464" t="s">
        <v>78</v>
      </c>
      <c r="E9464">
        <v>2022</v>
      </c>
      <c r="F9464" t="s">
        <v>71</v>
      </c>
      <c r="G9464" t="s">
        <v>310</v>
      </c>
      <c r="H9464">
        <v>-76.53</v>
      </c>
      <c r="I9464" t="s">
        <v>511</v>
      </c>
      <c r="J9464" t="s">
        <v>347</v>
      </c>
      <c r="K9464" t="s">
        <v>397</v>
      </c>
    </row>
    <row r="9465" spans="1:11" hidden="1" x14ac:dyDescent="0.35">
      <c r="A9465" t="s">
        <v>489</v>
      </c>
      <c r="B9465" t="s">
        <v>84</v>
      </c>
      <c r="C9465" t="s">
        <v>331</v>
      </c>
      <c r="D9465" t="s">
        <v>78</v>
      </c>
      <c r="E9465">
        <v>2022</v>
      </c>
      <c r="F9465" t="s">
        <v>71</v>
      </c>
      <c r="G9465" t="s">
        <v>310</v>
      </c>
      <c r="H9465">
        <v>-7.13</v>
      </c>
      <c r="I9465" t="s">
        <v>511</v>
      </c>
      <c r="J9465" t="s">
        <v>347</v>
      </c>
      <c r="K9465" t="s">
        <v>397</v>
      </c>
    </row>
    <row r="9466" spans="1:11" hidden="1" x14ac:dyDescent="0.35">
      <c r="A9466" t="s">
        <v>489</v>
      </c>
      <c r="B9466" t="s">
        <v>84</v>
      </c>
      <c r="C9466" t="s">
        <v>331</v>
      </c>
      <c r="D9466" t="s">
        <v>78</v>
      </c>
      <c r="E9466">
        <v>2022</v>
      </c>
      <c r="F9466" t="s">
        <v>148</v>
      </c>
      <c r="G9466" t="s">
        <v>308</v>
      </c>
      <c r="H9466">
        <v>-1.77</v>
      </c>
      <c r="I9466" t="s">
        <v>511</v>
      </c>
      <c r="J9466" t="s">
        <v>347</v>
      </c>
      <c r="K9466" t="s">
        <v>397</v>
      </c>
    </row>
    <row r="9467" spans="1:11" hidden="1" x14ac:dyDescent="0.35">
      <c r="A9467" t="s">
        <v>489</v>
      </c>
      <c r="B9467" t="s">
        <v>84</v>
      </c>
      <c r="C9467" t="s">
        <v>331</v>
      </c>
      <c r="D9467" t="s">
        <v>78</v>
      </c>
      <c r="E9467">
        <v>2022</v>
      </c>
      <c r="F9467" t="s">
        <v>148</v>
      </c>
      <c r="G9467" t="s">
        <v>308</v>
      </c>
      <c r="H9467">
        <v>-1.5</v>
      </c>
      <c r="I9467" t="s">
        <v>511</v>
      </c>
      <c r="J9467" t="s">
        <v>347</v>
      </c>
      <c r="K9467" t="s">
        <v>397</v>
      </c>
    </row>
    <row r="9468" spans="1:11" hidden="1" x14ac:dyDescent="0.35">
      <c r="A9468" t="s">
        <v>489</v>
      </c>
      <c r="B9468" t="s">
        <v>84</v>
      </c>
      <c r="C9468" t="s">
        <v>331</v>
      </c>
      <c r="D9468" t="s">
        <v>78</v>
      </c>
      <c r="E9468">
        <v>2022</v>
      </c>
      <c r="F9468" t="s">
        <v>148</v>
      </c>
      <c r="G9468" t="s">
        <v>308</v>
      </c>
      <c r="H9468">
        <v>-0.03</v>
      </c>
      <c r="I9468" t="s">
        <v>511</v>
      </c>
      <c r="J9468" t="s">
        <v>347</v>
      </c>
      <c r="K9468" t="s">
        <v>397</v>
      </c>
    </row>
    <row r="9469" spans="1:11" hidden="1" x14ac:dyDescent="0.35">
      <c r="A9469" t="s">
        <v>489</v>
      </c>
      <c r="B9469" t="s">
        <v>84</v>
      </c>
      <c r="C9469" t="s">
        <v>331</v>
      </c>
      <c r="D9469" t="s">
        <v>78</v>
      </c>
      <c r="E9469">
        <v>2022</v>
      </c>
      <c r="F9469" t="s">
        <v>148</v>
      </c>
      <c r="G9469" t="s">
        <v>308</v>
      </c>
      <c r="H9469">
        <v>-0.23</v>
      </c>
      <c r="I9469" t="s">
        <v>511</v>
      </c>
      <c r="J9469" t="s">
        <v>347</v>
      </c>
      <c r="K9469" t="s">
        <v>397</v>
      </c>
    </row>
    <row r="9470" spans="1:11" hidden="1" x14ac:dyDescent="0.35">
      <c r="A9470" t="s">
        <v>489</v>
      </c>
      <c r="B9470" t="s">
        <v>84</v>
      </c>
      <c r="C9470" t="s">
        <v>331</v>
      </c>
      <c r="D9470" t="s">
        <v>78</v>
      </c>
      <c r="E9470">
        <v>2022</v>
      </c>
      <c r="F9470" t="s">
        <v>148</v>
      </c>
      <c r="G9470" t="s">
        <v>308</v>
      </c>
      <c r="H9470">
        <v>-1.5</v>
      </c>
      <c r="I9470" t="s">
        <v>511</v>
      </c>
      <c r="J9470" t="s">
        <v>347</v>
      </c>
      <c r="K9470" t="s">
        <v>397</v>
      </c>
    </row>
    <row r="9471" spans="1:11" hidden="1" x14ac:dyDescent="0.35">
      <c r="A9471" t="s">
        <v>489</v>
      </c>
      <c r="B9471" t="s">
        <v>84</v>
      </c>
      <c r="C9471" t="s">
        <v>331</v>
      </c>
      <c r="D9471" t="s">
        <v>78</v>
      </c>
      <c r="E9471">
        <v>2022</v>
      </c>
      <c r="F9471" t="s">
        <v>148</v>
      </c>
      <c r="G9471" t="s">
        <v>308</v>
      </c>
      <c r="H9471">
        <v>-0.14000000000000001</v>
      </c>
      <c r="I9471" t="s">
        <v>511</v>
      </c>
      <c r="J9471" t="s">
        <v>347</v>
      </c>
      <c r="K9471" t="s">
        <v>397</v>
      </c>
    </row>
    <row r="9472" spans="1:11" hidden="1" x14ac:dyDescent="0.35">
      <c r="A9472" t="s">
        <v>489</v>
      </c>
      <c r="B9472" t="s">
        <v>84</v>
      </c>
      <c r="C9472" t="s">
        <v>331</v>
      </c>
      <c r="D9472" t="s">
        <v>78</v>
      </c>
      <c r="E9472">
        <v>2022</v>
      </c>
      <c r="F9472" t="s">
        <v>156</v>
      </c>
      <c r="G9472" t="s">
        <v>307</v>
      </c>
      <c r="H9472">
        <v>-11.18</v>
      </c>
      <c r="I9472" t="s">
        <v>511</v>
      </c>
      <c r="J9472" t="s">
        <v>14</v>
      </c>
      <c r="K9472" t="s">
        <v>397</v>
      </c>
    </row>
    <row r="9473" spans="1:11" hidden="1" x14ac:dyDescent="0.35">
      <c r="A9473" t="s">
        <v>489</v>
      </c>
      <c r="B9473" t="s">
        <v>84</v>
      </c>
      <c r="C9473" t="s">
        <v>331</v>
      </c>
      <c r="D9473" t="s">
        <v>78</v>
      </c>
      <c r="E9473">
        <v>2022</v>
      </c>
      <c r="F9473" t="s">
        <v>156</v>
      </c>
      <c r="G9473" t="s">
        <v>307</v>
      </c>
      <c r="H9473">
        <v>-115.71</v>
      </c>
      <c r="I9473" t="s">
        <v>511</v>
      </c>
      <c r="J9473" t="s">
        <v>347</v>
      </c>
      <c r="K9473" t="s">
        <v>397</v>
      </c>
    </row>
    <row r="9474" spans="1:11" hidden="1" x14ac:dyDescent="0.35">
      <c r="A9474" t="s">
        <v>489</v>
      </c>
      <c r="B9474" t="s">
        <v>84</v>
      </c>
      <c r="C9474" t="s">
        <v>331</v>
      </c>
      <c r="D9474" t="s">
        <v>78</v>
      </c>
      <c r="E9474">
        <v>2022</v>
      </c>
      <c r="F9474" t="s">
        <v>156</v>
      </c>
      <c r="G9474" t="s">
        <v>307</v>
      </c>
      <c r="H9474">
        <v>-9.57</v>
      </c>
      <c r="I9474" t="s">
        <v>511</v>
      </c>
      <c r="J9474" t="s">
        <v>14</v>
      </c>
      <c r="K9474" t="s">
        <v>397</v>
      </c>
    </row>
    <row r="9475" spans="1:11" hidden="1" x14ac:dyDescent="0.35">
      <c r="A9475" t="s">
        <v>489</v>
      </c>
      <c r="B9475" t="s">
        <v>84</v>
      </c>
      <c r="C9475" t="s">
        <v>331</v>
      </c>
      <c r="D9475" t="s">
        <v>78</v>
      </c>
      <c r="E9475">
        <v>2022</v>
      </c>
      <c r="F9475" t="s">
        <v>156</v>
      </c>
      <c r="G9475" t="s">
        <v>307</v>
      </c>
      <c r="H9475">
        <v>-99.1</v>
      </c>
      <c r="I9475" t="s">
        <v>511</v>
      </c>
      <c r="J9475" t="s">
        <v>347</v>
      </c>
      <c r="K9475" t="s">
        <v>397</v>
      </c>
    </row>
    <row r="9476" spans="1:11" hidden="1" x14ac:dyDescent="0.35">
      <c r="A9476" t="s">
        <v>489</v>
      </c>
      <c r="B9476" t="s">
        <v>84</v>
      </c>
      <c r="C9476" t="s">
        <v>331</v>
      </c>
      <c r="D9476" t="s">
        <v>78</v>
      </c>
      <c r="E9476">
        <v>2022</v>
      </c>
      <c r="F9476" t="s">
        <v>156</v>
      </c>
      <c r="G9476" t="s">
        <v>307</v>
      </c>
      <c r="H9476">
        <v>-0.21</v>
      </c>
      <c r="I9476" t="s">
        <v>511</v>
      </c>
      <c r="J9476" t="s">
        <v>14</v>
      </c>
      <c r="K9476" t="s">
        <v>397</v>
      </c>
    </row>
    <row r="9477" spans="1:11" hidden="1" x14ac:dyDescent="0.35">
      <c r="A9477" t="s">
        <v>489</v>
      </c>
      <c r="B9477" t="s">
        <v>84</v>
      </c>
      <c r="C9477" t="s">
        <v>331</v>
      </c>
      <c r="D9477" t="s">
        <v>78</v>
      </c>
      <c r="E9477">
        <v>2022</v>
      </c>
      <c r="F9477" t="s">
        <v>156</v>
      </c>
      <c r="G9477" t="s">
        <v>307</v>
      </c>
      <c r="H9477">
        <v>-2.14</v>
      </c>
      <c r="I9477" t="s">
        <v>511</v>
      </c>
      <c r="J9477" t="s">
        <v>347</v>
      </c>
      <c r="K9477" t="s">
        <v>397</v>
      </c>
    </row>
    <row r="9478" spans="1:11" hidden="1" x14ac:dyDescent="0.35">
      <c r="A9478" t="s">
        <v>489</v>
      </c>
      <c r="B9478" t="s">
        <v>84</v>
      </c>
      <c r="C9478" t="s">
        <v>331</v>
      </c>
      <c r="D9478" t="s">
        <v>78</v>
      </c>
      <c r="E9478">
        <v>2022</v>
      </c>
      <c r="F9478" t="s">
        <v>156</v>
      </c>
      <c r="G9478" t="s">
        <v>307</v>
      </c>
      <c r="H9478">
        <v>-1.48</v>
      </c>
      <c r="I9478" t="s">
        <v>511</v>
      </c>
      <c r="J9478" t="s">
        <v>14</v>
      </c>
      <c r="K9478" t="s">
        <v>397</v>
      </c>
    </row>
    <row r="9479" spans="1:11" hidden="1" x14ac:dyDescent="0.35">
      <c r="A9479" t="s">
        <v>489</v>
      </c>
      <c r="B9479" t="s">
        <v>84</v>
      </c>
      <c r="C9479" t="s">
        <v>331</v>
      </c>
      <c r="D9479" t="s">
        <v>78</v>
      </c>
      <c r="E9479">
        <v>2022</v>
      </c>
      <c r="F9479" t="s">
        <v>156</v>
      </c>
      <c r="G9479" t="s">
        <v>307</v>
      </c>
      <c r="H9479">
        <v>-15.28</v>
      </c>
      <c r="I9479" t="s">
        <v>511</v>
      </c>
      <c r="J9479" t="s">
        <v>347</v>
      </c>
      <c r="K9479" t="s">
        <v>397</v>
      </c>
    </row>
    <row r="9480" spans="1:11" hidden="1" x14ac:dyDescent="0.35">
      <c r="A9480" t="s">
        <v>489</v>
      </c>
      <c r="B9480" t="s">
        <v>84</v>
      </c>
      <c r="C9480" t="s">
        <v>331</v>
      </c>
      <c r="D9480" t="s">
        <v>78</v>
      </c>
      <c r="E9480">
        <v>2022</v>
      </c>
      <c r="F9480" t="s">
        <v>156</v>
      </c>
      <c r="G9480" t="s">
        <v>307</v>
      </c>
      <c r="H9480">
        <v>-9.56</v>
      </c>
      <c r="I9480" t="s">
        <v>511</v>
      </c>
      <c r="J9480" t="s">
        <v>14</v>
      </c>
      <c r="K9480" t="s">
        <v>397</v>
      </c>
    </row>
    <row r="9481" spans="1:11" hidden="1" x14ac:dyDescent="0.35">
      <c r="A9481" t="s">
        <v>489</v>
      </c>
      <c r="B9481" t="s">
        <v>84</v>
      </c>
      <c r="C9481" t="s">
        <v>331</v>
      </c>
      <c r="D9481" t="s">
        <v>78</v>
      </c>
      <c r="E9481">
        <v>2022</v>
      </c>
      <c r="F9481" t="s">
        <v>156</v>
      </c>
      <c r="G9481" t="s">
        <v>307</v>
      </c>
      <c r="H9481">
        <v>-98.99</v>
      </c>
      <c r="I9481" t="s">
        <v>511</v>
      </c>
      <c r="J9481" t="s">
        <v>347</v>
      </c>
      <c r="K9481" t="s">
        <v>397</v>
      </c>
    </row>
    <row r="9482" spans="1:11" hidden="1" x14ac:dyDescent="0.35">
      <c r="A9482" t="s">
        <v>489</v>
      </c>
      <c r="B9482" t="s">
        <v>84</v>
      </c>
      <c r="C9482" t="s">
        <v>331</v>
      </c>
      <c r="D9482" t="s">
        <v>78</v>
      </c>
      <c r="E9482">
        <v>2022</v>
      </c>
      <c r="F9482" t="s">
        <v>156</v>
      </c>
      <c r="G9482" t="s">
        <v>307</v>
      </c>
      <c r="H9482">
        <v>-0.9</v>
      </c>
      <c r="I9482" t="s">
        <v>511</v>
      </c>
      <c r="J9482" t="s">
        <v>14</v>
      </c>
      <c r="K9482" t="s">
        <v>397</v>
      </c>
    </row>
    <row r="9483" spans="1:11" hidden="1" x14ac:dyDescent="0.35">
      <c r="A9483" t="s">
        <v>489</v>
      </c>
      <c r="B9483" t="s">
        <v>84</v>
      </c>
      <c r="C9483" t="s">
        <v>331</v>
      </c>
      <c r="D9483" t="s">
        <v>78</v>
      </c>
      <c r="E9483">
        <v>2022</v>
      </c>
      <c r="F9483" t="s">
        <v>156</v>
      </c>
      <c r="G9483" t="s">
        <v>307</v>
      </c>
      <c r="H9483">
        <v>-9.2200000000000006</v>
      </c>
      <c r="I9483" t="s">
        <v>511</v>
      </c>
      <c r="J9483" t="s">
        <v>347</v>
      </c>
      <c r="K9483" t="s">
        <v>397</v>
      </c>
    </row>
    <row r="9484" spans="1:11" hidden="1" x14ac:dyDescent="0.35">
      <c r="A9484" t="s">
        <v>489</v>
      </c>
      <c r="B9484" t="s">
        <v>84</v>
      </c>
      <c r="C9484" t="s">
        <v>384</v>
      </c>
      <c r="D9484" t="s">
        <v>78</v>
      </c>
      <c r="E9484">
        <v>2022</v>
      </c>
      <c r="F9484" t="s">
        <v>500</v>
      </c>
      <c r="G9484" t="s">
        <v>311</v>
      </c>
      <c r="H9484">
        <v>-234.82</v>
      </c>
      <c r="I9484" t="s">
        <v>511</v>
      </c>
      <c r="J9484" t="s">
        <v>14</v>
      </c>
      <c r="K9484" t="s">
        <v>404</v>
      </c>
    </row>
    <row r="9485" spans="1:11" hidden="1" x14ac:dyDescent="0.35">
      <c r="A9485" t="s">
        <v>489</v>
      </c>
      <c r="B9485" t="s">
        <v>84</v>
      </c>
      <c r="C9485" t="s">
        <v>384</v>
      </c>
      <c r="D9485" t="s">
        <v>78</v>
      </c>
      <c r="E9485">
        <v>2022</v>
      </c>
      <c r="F9485" t="s">
        <v>500</v>
      </c>
      <c r="G9485" t="s">
        <v>311</v>
      </c>
      <c r="H9485">
        <v>-16.57</v>
      </c>
      <c r="I9485" t="s">
        <v>511</v>
      </c>
      <c r="J9485" t="s">
        <v>347</v>
      </c>
      <c r="K9485" t="s">
        <v>404</v>
      </c>
    </row>
    <row r="9486" spans="1:11" hidden="1" x14ac:dyDescent="0.35">
      <c r="A9486" t="s">
        <v>489</v>
      </c>
      <c r="B9486" t="s">
        <v>84</v>
      </c>
      <c r="C9486" t="s">
        <v>384</v>
      </c>
      <c r="D9486" t="s">
        <v>78</v>
      </c>
      <c r="E9486">
        <v>2022</v>
      </c>
      <c r="F9486" t="s">
        <v>500</v>
      </c>
      <c r="G9486" t="s">
        <v>311</v>
      </c>
      <c r="H9486">
        <v>-3.95</v>
      </c>
      <c r="I9486" t="s">
        <v>511</v>
      </c>
      <c r="J9486" t="s">
        <v>14</v>
      </c>
      <c r="K9486" t="s">
        <v>404</v>
      </c>
    </row>
    <row r="9487" spans="1:11" hidden="1" x14ac:dyDescent="0.35">
      <c r="A9487" t="s">
        <v>489</v>
      </c>
      <c r="B9487" t="s">
        <v>84</v>
      </c>
      <c r="C9487" t="s">
        <v>384</v>
      </c>
      <c r="D9487" t="s">
        <v>78</v>
      </c>
      <c r="E9487">
        <v>2022</v>
      </c>
      <c r="F9487" t="s">
        <v>500</v>
      </c>
      <c r="G9487" t="s">
        <v>311</v>
      </c>
      <c r="H9487">
        <v>-0.28000000000000003</v>
      </c>
      <c r="I9487" t="s">
        <v>511</v>
      </c>
      <c r="J9487" t="s">
        <v>347</v>
      </c>
      <c r="K9487" t="s">
        <v>404</v>
      </c>
    </row>
    <row r="9488" spans="1:11" hidden="1" x14ac:dyDescent="0.35">
      <c r="A9488" t="s">
        <v>489</v>
      </c>
      <c r="B9488" t="s">
        <v>84</v>
      </c>
      <c r="C9488" t="s">
        <v>384</v>
      </c>
      <c r="D9488" t="s">
        <v>78</v>
      </c>
      <c r="E9488">
        <v>2022</v>
      </c>
      <c r="F9488" t="s">
        <v>500</v>
      </c>
      <c r="G9488" t="s">
        <v>311</v>
      </c>
      <c r="H9488">
        <v>-38.58</v>
      </c>
      <c r="I9488" t="s">
        <v>511</v>
      </c>
      <c r="J9488" t="s">
        <v>14</v>
      </c>
      <c r="K9488" t="s">
        <v>404</v>
      </c>
    </row>
    <row r="9489" spans="1:11" hidden="1" x14ac:dyDescent="0.35">
      <c r="A9489" t="s">
        <v>489</v>
      </c>
      <c r="B9489" t="s">
        <v>84</v>
      </c>
      <c r="C9489" t="s">
        <v>384</v>
      </c>
      <c r="D9489" t="s">
        <v>78</v>
      </c>
      <c r="E9489">
        <v>2022</v>
      </c>
      <c r="F9489" t="s">
        <v>500</v>
      </c>
      <c r="G9489" t="s">
        <v>311</v>
      </c>
      <c r="H9489">
        <v>-2.72</v>
      </c>
      <c r="I9489" t="s">
        <v>511</v>
      </c>
      <c r="J9489" t="s">
        <v>347</v>
      </c>
      <c r="K9489" t="s">
        <v>404</v>
      </c>
    </row>
    <row r="9490" spans="1:11" hidden="1" x14ac:dyDescent="0.35">
      <c r="A9490" t="s">
        <v>489</v>
      </c>
      <c r="B9490" t="s">
        <v>84</v>
      </c>
      <c r="C9490" t="s">
        <v>384</v>
      </c>
      <c r="D9490" t="s">
        <v>78</v>
      </c>
      <c r="E9490">
        <v>2022</v>
      </c>
      <c r="F9490" t="s">
        <v>500</v>
      </c>
      <c r="G9490" t="s">
        <v>311</v>
      </c>
      <c r="H9490">
        <v>-17.809999999999999</v>
      </c>
      <c r="I9490" t="s">
        <v>511</v>
      </c>
      <c r="J9490" t="s">
        <v>14</v>
      </c>
      <c r="K9490" t="s">
        <v>404</v>
      </c>
    </row>
    <row r="9491" spans="1:11" hidden="1" x14ac:dyDescent="0.35">
      <c r="A9491" t="s">
        <v>489</v>
      </c>
      <c r="B9491" t="s">
        <v>84</v>
      </c>
      <c r="C9491" t="s">
        <v>384</v>
      </c>
      <c r="D9491" t="s">
        <v>78</v>
      </c>
      <c r="E9491">
        <v>2022</v>
      </c>
      <c r="F9491" t="s">
        <v>500</v>
      </c>
      <c r="G9491" t="s">
        <v>311</v>
      </c>
      <c r="H9491">
        <v>-1.25</v>
      </c>
      <c r="I9491" t="s">
        <v>511</v>
      </c>
      <c r="J9491" t="s">
        <v>347</v>
      </c>
      <c r="K9491" t="s">
        <v>404</v>
      </c>
    </row>
    <row r="9492" spans="1:11" hidden="1" x14ac:dyDescent="0.35">
      <c r="A9492" t="s">
        <v>489</v>
      </c>
      <c r="B9492" t="s">
        <v>84</v>
      </c>
      <c r="C9492" t="s">
        <v>384</v>
      </c>
      <c r="D9492" t="s">
        <v>78</v>
      </c>
      <c r="E9492">
        <v>2022</v>
      </c>
      <c r="F9492" t="s">
        <v>506</v>
      </c>
      <c r="G9492" t="s">
        <v>309</v>
      </c>
      <c r="H9492">
        <v>-25.24</v>
      </c>
      <c r="I9492" t="s">
        <v>511</v>
      </c>
      <c r="J9492" t="s">
        <v>347</v>
      </c>
      <c r="K9492" t="s">
        <v>404</v>
      </c>
    </row>
    <row r="9493" spans="1:11" hidden="1" x14ac:dyDescent="0.35">
      <c r="A9493" t="s">
        <v>489</v>
      </c>
      <c r="B9493" t="s">
        <v>84</v>
      </c>
      <c r="C9493" t="s">
        <v>384</v>
      </c>
      <c r="D9493" t="s">
        <v>78</v>
      </c>
      <c r="E9493">
        <v>2022</v>
      </c>
      <c r="F9493" t="s">
        <v>506</v>
      </c>
      <c r="G9493" t="s">
        <v>309</v>
      </c>
      <c r="H9493">
        <v>-0.42</v>
      </c>
      <c r="I9493" t="s">
        <v>511</v>
      </c>
      <c r="J9493" t="s">
        <v>347</v>
      </c>
      <c r="K9493" t="s">
        <v>404</v>
      </c>
    </row>
    <row r="9494" spans="1:11" hidden="1" x14ac:dyDescent="0.35">
      <c r="A9494" t="s">
        <v>489</v>
      </c>
      <c r="B9494" t="s">
        <v>84</v>
      </c>
      <c r="C9494" t="s">
        <v>384</v>
      </c>
      <c r="D9494" t="s">
        <v>78</v>
      </c>
      <c r="E9494">
        <v>2022</v>
      </c>
      <c r="F9494" t="s">
        <v>506</v>
      </c>
      <c r="G9494" t="s">
        <v>309</v>
      </c>
      <c r="H9494">
        <v>-4.1500000000000004</v>
      </c>
      <c r="I9494" t="s">
        <v>511</v>
      </c>
      <c r="J9494" t="s">
        <v>347</v>
      </c>
      <c r="K9494" t="s">
        <v>404</v>
      </c>
    </row>
    <row r="9495" spans="1:11" hidden="1" x14ac:dyDescent="0.35">
      <c r="A9495" t="s">
        <v>489</v>
      </c>
      <c r="B9495" t="s">
        <v>84</v>
      </c>
      <c r="C9495" t="s">
        <v>384</v>
      </c>
      <c r="D9495" t="s">
        <v>78</v>
      </c>
      <c r="E9495">
        <v>2022</v>
      </c>
      <c r="F9495" t="s">
        <v>506</v>
      </c>
      <c r="G9495" t="s">
        <v>309</v>
      </c>
      <c r="H9495">
        <v>-1.91</v>
      </c>
      <c r="I9495" t="s">
        <v>511</v>
      </c>
      <c r="J9495" t="s">
        <v>347</v>
      </c>
      <c r="K9495" t="s">
        <v>404</v>
      </c>
    </row>
    <row r="9496" spans="1:11" hidden="1" x14ac:dyDescent="0.35">
      <c r="A9496" t="s">
        <v>489</v>
      </c>
      <c r="B9496" t="s">
        <v>84</v>
      </c>
      <c r="C9496" t="s">
        <v>384</v>
      </c>
      <c r="D9496" t="s">
        <v>78</v>
      </c>
      <c r="E9496">
        <v>2022</v>
      </c>
      <c r="F9496" t="s">
        <v>71</v>
      </c>
      <c r="G9496" t="s">
        <v>310</v>
      </c>
      <c r="H9496">
        <v>-30.13</v>
      </c>
      <c r="I9496" t="s">
        <v>511</v>
      </c>
      <c r="J9496" t="s">
        <v>347</v>
      </c>
      <c r="K9496" t="s">
        <v>404</v>
      </c>
    </row>
    <row r="9497" spans="1:11" hidden="1" x14ac:dyDescent="0.35">
      <c r="A9497" t="s">
        <v>489</v>
      </c>
      <c r="B9497" t="s">
        <v>84</v>
      </c>
      <c r="C9497" t="s">
        <v>384</v>
      </c>
      <c r="D9497" t="s">
        <v>78</v>
      </c>
      <c r="E9497">
        <v>2022</v>
      </c>
      <c r="F9497" t="s">
        <v>71</v>
      </c>
      <c r="G9497" t="s">
        <v>310</v>
      </c>
      <c r="H9497">
        <v>-0.51</v>
      </c>
      <c r="I9497" t="s">
        <v>511</v>
      </c>
      <c r="J9497" t="s">
        <v>347</v>
      </c>
      <c r="K9497" t="s">
        <v>404</v>
      </c>
    </row>
    <row r="9498" spans="1:11" hidden="1" x14ac:dyDescent="0.35">
      <c r="A9498" t="s">
        <v>489</v>
      </c>
      <c r="B9498" t="s">
        <v>84</v>
      </c>
      <c r="C9498" t="s">
        <v>384</v>
      </c>
      <c r="D9498" t="s">
        <v>78</v>
      </c>
      <c r="E9498">
        <v>2022</v>
      </c>
      <c r="F9498" t="s">
        <v>71</v>
      </c>
      <c r="G9498" t="s">
        <v>310</v>
      </c>
      <c r="H9498">
        <v>-4.95</v>
      </c>
      <c r="I9498" t="s">
        <v>511</v>
      </c>
      <c r="J9498" t="s">
        <v>347</v>
      </c>
      <c r="K9498" t="s">
        <v>404</v>
      </c>
    </row>
    <row r="9499" spans="1:11" hidden="1" x14ac:dyDescent="0.35">
      <c r="A9499" t="s">
        <v>489</v>
      </c>
      <c r="B9499" t="s">
        <v>84</v>
      </c>
      <c r="C9499" t="s">
        <v>384</v>
      </c>
      <c r="D9499" t="s">
        <v>78</v>
      </c>
      <c r="E9499">
        <v>2022</v>
      </c>
      <c r="F9499" t="s">
        <v>71</v>
      </c>
      <c r="G9499" t="s">
        <v>310</v>
      </c>
      <c r="H9499">
        <v>-2.29</v>
      </c>
      <c r="I9499" t="s">
        <v>511</v>
      </c>
      <c r="J9499" t="s">
        <v>347</v>
      </c>
      <c r="K9499" t="s">
        <v>404</v>
      </c>
    </row>
    <row r="9500" spans="1:11" hidden="1" x14ac:dyDescent="0.35">
      <c r="A9500" t="s">
        <v>489</v>
      </c>
      <c r="B9500" t="s">
        <v>84</v>
      </c>
      <c r="C9500" t="s">
        <v>384</v>
      </c>
      <c r="D9500" t="s">
        <v>78</v>
      </c>
      <c r="E9500">
        <v>2022</v>
      </c>
      <c r="F9500" t="s">
        <v>148</v>
      </c>
      <c r="G9500" t="s">
        <v>308</v>
      </c>
      <c r="H9500">
        <v>-0.26</v>
      </c>
      <c r="I9500" t="s">
        <v>511</v>
      </c>
      <c r="J9500" t="s">
        <v>347</v>
      </c>
      <c r="K9500" t="s">
        <v>404</v>
      </c>
    </row>
    <row r="9501" spans="1:11" hidden="1" x14ac:dyDescent="0.35">
      <c r="A9501" t="s">
        <v>489</v>
      </c>
      <c r="B9501" t="s">
        <v>84</v>
      </c>
      <c r="C9501" t="s">
        <v>384</v>
      </c>
      <c r="D9501" t="s">
        <v>78</v>
      </c>
      <c r="E9501">
        <v>2022</v>
      </c>
      <c r="F9501" t="s">
        <v>148</v>
      </c>
      <c r="G9501" t="s">
        <v>308</v>
      </c>
      <c r="H9501">
        <v>0</v>
      </c>
      <c r="I9501" t="s">
        <v>511</v>
      </c>
      <c r="J9501" t="s">
        <v>347</v>
      </c>
      <c r="K9501" t="s">
        <v>404</v>
      </c>
    </row>
    <row r="9502" spans="1:11" hidden="1" x14ac:dyDescent="0.35">
      <c r="A9502" t="s">
        <v>489</v>
      </c>
      <c r="B9502" t="s">
        <v>84</v>
      </c>
      <c r="C9502" t="s">
        <v>384</v>
      </c>
      <c r="D9502" t="s">
        <v>78</v>
      </c>
      <c r="E9502">
        <v>2022</v>
      </c>
      <c r="F9502" t="s">
        <v>148</v>
      </c>
      <c r="G9502" t="s">
        <v>308</v>
      </c>
      <c r="H9502">
        <v>-0.04</v>
      </c>
      <c r="I9502" t="s">
        <v>511</v>
      </c>
      <c r="J9502" t="s">
        <v>347</v>
      </c>
      <c r="K9502" t="s">
        <v>404</v>
      </c>
    </row>
    <row r="9503" spans="1:11" hidden="1" x14ac:dyDescent="0.35">
      <c r="A9503" t="s">
        <v>489</v>
      </c>
      <c r="B9503" t="s">
        <v>84</v>
      </c>
      <c r="C9503" t="s">
        <v>384</v>
      </c>
      <c r="D9503" t="s">
        <v>78</v>
      </c>
      <c r="E9503">
        <v>2022</v>
      </c>
      <c r="F9503" t="s">
        <v>148</v>
      </c>
      <c r="G9503" t="s">
        <v>308</v>
      </c>
      <c r="H9503">
        <v>-0.02</v>
      </c>
      <c r="I9503" t="s">
        <v>511</v>
      </c>
      <c r="J9503" t="s">
        <v>347</v>
      </c>
      <c r="K9503" t="s">
        <v>404</v>
      </c>
    </row>
    <row r="9504" spans="1:11" hidden="1" x14ac:dyDescent="0.35">
      <c r="A9504" t="s">
        <v>489</v>
      </c>
      <c r="B9504" t="s">
        <v>84</v>
      </c>
      <c r="C9504" t="s">
        <v>384</v>
      </c>
      <c r="D9504" t="s">
        <v>78</v>
      </c>
      <c r="E9504">
        <v>2022</v>
      </c>
      <c r="F9504" t="s">
        <v>156</v>
      </c>
      <c r="G9504" t="s">
        <v>307</v>
      </c>
      <c r="H9504">
        <v>-3.09</v>
      </c>
      <c r="I9504" t="s">
        <v>511</v>
      </c>
      <c r="J9504" t="s">
        <v>14</v>
      </c>
      <c r="K9504" t="s">
        <v>404</v>
      </c>
    </row>
    <row r="9505" spans="1:11" hidden="1" x14ac:dyDescent="0.35">
      <c r="A9505" t="s">
        <v>489</v>
      </c>
      <c r="B9505" t="s">
        <v>84</v>
      </c>
      <c r="C9505" t="s">
        <v>384</v>
      </c>
      <c r="D9505" t="s">
        <v>78</v>
      </c>
      <c r="E9505">
        <v>2022</v>
      </c>
      <c r="F9505" t="s">
        <v>156</v>
      </c>
      <c r="G9505" t="s">
        <v>307</v>
      </c>
      <c r="H9505">
        <v>-9.08</v>
      </c>
      <c r="I9505" t="s">
        <v>511</v>
      </c>
      <c r="J9505" t="s">
        <v>347</v>
      </c>
      <c r="K9505" t="s">
        <v>404</v>
      </c>
    </row>
    <row r="9506" spans="1:11" hidden="1" x14ac:dyDescent="0.35">
      <c r="A9506" t="s">
        <v>489</v>
      </c>
      <c r="B9506" t="s">
        <v>84</v>
      </c>
      <c r="C9506" t="s">
        <v>384</v>
      </c>
      <c r="D9506" t="s">
        <v>78</v>
      </c>
      <c r="E9506">
        <v>2022</v>
      </c>
      <c r="F9506" t="s">
        <v>156</v>
      </c>
      <c r="G9506" t="s">
        <v>307</v>
      </c>
      <c r="H9506">
        <v>-0.05</v>
      </c>
      <c r="I9506" t="s">
        <v>511</v>
      </c>
      <c r="J9506" t="s">
        <v>14</v>
      </c>
      <c r="K9506" t="s">
        <v>404</v>
      </c>
    </row>
    <row r="9507" spans="1:11" hidden="1" x14ac:dyDescent="0.35">
      <c r="A9507" t="s">
        <v>489</v>
      </c>
      <c r="B9507" t="s">
        <v>84</v>
      </c>
      <c r="C9507" t="s">
        <v>384</v>
      </c>
      <c r="D9507" t="s">
        <v>78</v>
      </c>
      <c r="E9507">
        <v>2022</v>
      </c>
      <c r="F9507" t="s">
        <v>156</v>
      </c>
      <c r="G9507" t="s">
        <v>307</v>
      </c>
      <c r="H9507">
        <v>-0.15</v>
      </c>
      <c r="I9507" t="s">
        <v>511</v>
      </c>
      <c r="J9507" t="s">
        <v>347</v>
      </c>
      <c r="K9507" t="s">
        <v>404</v>
      </c>
    </row>
    <row r="9508" spans="1:11" hidden="1" x14ac:dyDescent="0.35">
      <c r="A9508" t="s">
        <v>489</v>
      </c>
      <c r="B9508" t="s">
        <v>84</v>
      </c>
      <c r="C9508" t="s">
        <v>384</v>
      </c>
      <c r="D9508" t="s">
        <v>78</v>
      </c>
      <c r="E9508">
        <v>2022</v>
      </c>
      <c r="F9508" t="s">
        <v>156</v>
      </c>
      <c r="G9508" t="s">
        <v>307</v>
      </c>
      <c r="H9508">
        <v>-0.51</v>
      </c>
      <c r="I9508" t="s">
        <v>511</v>
      </c>
      <c r="J9508" t="s">
        <v>14</v>
      </c>
      <c r="K9508" t="s">
        <v>404</v>
      </c>
    </row>
    <row r="9509" spans="1:11" hidden="1" x14ac:dyDescent="0.35">
      <c r="A9509" t="s">
        <v>489</v>
      </c>
      <c r="B9509" t="s">
        <v>84</v>
      </c>
      <c r="C9509" t="s">
        <v>384</v>
      </c>
      <c r="D9509" t="s">
        <v>78</v>
      </c>
      <c r="E9509">
        <v>2022</v>
      </c>
      <c r="F9509" t="s">
        <v>156</v>
      </c>
      <c r="G9509" t="s">
        <v>307</v>
      </c>
      <c r="H9509">
        <v>-1.49</v>
      </c>
      <c r="I9509" t="s">
        <v>511</v>
      </c>
      <c r="J9509" t="s">
        <v>347</v>
      </c>
      <c r="K9509" t="s">
        <v>404</v>
      </c>
    </row>
    <row r="9510" spans="1:11" hidden="1" x14ac:dyDescent="0.35">
      <c r="A9510" t="s">
        <v>489</v>
      </c>
      <c r="B9510" t="s">
        <v>84</v>
      </c>
      <c r="C9510" t="s">
        <v>384</v>
      </c>
      <c r="D9510" t="s">
        <v>78</v>
      </c>
      <c r="E9510">
        <v>2022</v>
      </c>
      <c r="F9510" t="s">
        <v>156</v>
      </c>
      <c r="G9510" t="s">
        <v>307</v>
      </c>
      <c r="H9510">
        <v>-0.24</v>
      </c>
      <c r="I9510" t="s">
        <v>511</v>
      </c>
      <c r="J9510" t="s">
        <v>14</v>
      </c>
      <c r="K9510" t="s">
        <v>404</v>
      </c>
    </row>
    <row r="9511" spans="1:11" hidden="1" x14ac:dyDescent="0.35">
      <c r="A9511" t="s">
        <v>489</v>
      </c>
      <c r="B9511" t="s">
        <v>84</v>
      </c>
      <c r="C9511" t="s">
        <v>384</v>
      </c>
      <c r="D9511" t="s">
        <v>78</v>
      </c>
      <c r="E9511">
        <v>2022</v>
      </c>
      <c r="F9511" t="s">
        <v>156</v>
      </c>
      <c r="G9511" t="s">
        <v>307</v>
      </c>
      <c r="H9511">
        <v>-0.69</v>
      </c>
      <c r="I9511" t="s">
        <v>511</v>
      </c>
      <c r="J9511" t="s">
        <v>347</v>
      </c>
      <c r="K9511" t="s">
        <v>404</v>
      </c>
    </row>
    <row r="9512" spans="1:11" hidden="1" x14ac:dyDescent="0.35">
      <c r="A9512" t="s">
        <v>489</v>
      </c>
      <c r="B9512" t="s">
        <v>84</v>
      </c>
      <c r="C9512" t="s">
        <v>384</v>
      </c>
      <c r="D9512" t="s">
        <v>78</v>
      </c>
      <c r="E9512">
        <v>2022</v>
      </c>
      <c r="F9512" t="s">
        <v>500</v>
      </c>
      <c r="G9512" t="s">
        <v>311</v>
      </c>
      <c r="H9512">
        <v>-712.32</v>
      </c>
      <c r="I9512" t="s">
        <v>511</v>
      </c>
      <c r="J9512" t="s">
        <v>14</v>
      </c>
      <c r="K9512" t="s">
        <v>413</v>
      </c>
    </row>
    <row r="9513" spans="1:11" hidden="1" x14ac:dyDescent="0.35">
      <c r="A9513" t="s">
        <v>489</v>
      </c>
      <c r="B9513" t="s">
        <v>84</v>
      </c>
      <c r="C9513" t="s">
        <v>384</v>
      </c>
      <c r="D9513" t="s">
        <v>78</v>
      </c>
      <c r="E9513">
        <v>2022</v>
      </c>
      <c r="F9513" t="s">
        <v>500</v>
      </c>
      <c r="G9513" t="s">
        <v>311</v>
      </c>
      <c r="H9513">
        <v>-85.24</v>
      </c>
      <c r="I9513" t="s">
        <v>511</v>
      </c>
      <c r="J9513" t="s">
        <v>347</v>
      </c>
      <c r="K9513" t="s">
        <v>413</v>
      </c>
    </row>
    <row r="9514" spans="1:11" hidden="1" x14ac:dyDescent="0.35">
      <c r="A9514" t="s">
        <v>489</v>
      </c>
      <c r="B9514" t="s">
        <v>84</v>
      </c>
      <c r="C9514" t="s">
        <v>384</v>
      </c>
      <c r="D9514" t="s">
        <v>78</v>
      </c>
      <c r="E9514">
        <v>2022</v>
      </c>
      <c r="F9514" t="s">
        <v>500</v>
      </c>
      <c r="G9514" t="s">
        <v>311</v>
      </c>
      <c r="H9514">
        <v>-11.99</v>
      </c>
      <c r="I9514" t="s">
        <v>511</v>
      </c>
      <c r="J9514" t="s">
        <v>14</v>
      </c>
      <c r="K9514" t="s">
        <v>413</v>
      </c>
    </row>
    <row r="9515" spans="1:11" hidden="1" x14ac:dyDescent="0.35">
      <c r="A9515" t="s">
        <v>489</v>
      </c>
      <c r="B9515" t="s">
        <v>84</v>
      </c>
      <c r="C9515" t="s">
        <v>384</v>
      </c>
      <c r="D9515" t="s">
        <v>78</v>
      </c>
      <c r="E9515">
        <v>2022</v>
      </c>
      <c r="F9515" t="s">
        <v>500</v>
      </c>
      <c r="G9515" t="s">
        <v>311</v>
      </c>
      <c r="H9515">
        <v>-1.44</v>
      </c>
      <c r="I9515" t="s">
        <v>511</v>
      </c>
      <c r="J9515" t="s">
        <v>347</v>
      </c>
      <c r="K9515" t="s">
        <v>413</v>
      </c>
    </row>
    <row r="9516" spans="1:11" hidden="1" x14ac:dyDescent="0.35">
      <c r="A9516" t="s">
        <v>489</v>
      </c>
      <c r="B9516" t="s">
        <v>84</v>
      </c>
      <c r="C9516" t="s">
        <v>384</v>
      </c>
      <c r="D9516" t="s">
        <v>78</v>
      </c>
      <c r="E9516">
        <v>2022</v>
      </c>
      <c r="F9516" t="s">
        <v>500</v>
      </c>
      <c r="G9516" t="s">
        <v>311</v>
      </c>
      <c r="H9516">
        <v>-117.03</v>
      </c>
      <c r="I9516" t="s">
        <v>511</v>
      </c>
      <c r="J9516" t="s">
        <v>14</v>
      </c>
      <c r="K9516" t="s">
        <v>413</v>
      </c>
    </row>
    <row r="9517" spans="1:11" hidden="1" x14ac:dyDescent="0.35">
      <c r="A9517" t="s">
        <v>489</v>
      </c>
      <c r="B9517" t="s">
        <v>84</v>
      </c>
      <c r="C9517" t="s">
        <v>384</v>
      </c>
      <c r="D9517" t="s">
        <v>78</v>
      </c>
      <c r="E9517">
        <v>2022</v>
      </c>
      <c r="F9517" t="s">
        <v>500</v>
      </c>
      <c r="G9517" t="s">
        <v>311</v>
      </c>
      <c r="H9517">
        <v>-14</v>
      </c>
      <c r="I9517" t="s">
        <v>511</v>
      </c>
      <c r="J9517" t="s">
        <v>347</v>
      </c>
      <c r="K9517" t="s">
        <v>413</v>
      </c>
    </row>
    <row r="9518" spans="1:11" hidden="1" x14ac:dyDescent="0.35">
      <c r="A9518" t="s">
        <v>489</v>
      </c>
      <c r="B9518" t="s">
        <v>84</v>
      </c>
      <c r="C9518" t="s">
        <v>384</v>
      </c>
      <c r="D9518" t="s">
        <v>78</v>
      </c>
      <c r="E9518">
        <v>2022</v>
      </c>
      <c r="F9518" t="s">
        <v>500</v>
      </c>
      <c r="G9518" t="s">
        <v>311</v>
      </c>
      <c r="H9518">
        <v>-54.06</v>
      </c>
      <c r="I9518" t="s">
        <v>511</v>
      </c>
      <c r="J9518" t="s">
        <v>14</v>
      </c>
      <c r="K9518" t="s">
        <v>413</v>
      </c>
    </row>
    <row r="9519" spans="1:11" hidden="1" x14ac:dyDescent="0.35">
      <c r="A9519" t="s">
        <v>489</v>
      </c>
      <c r="B9519" t="s">
        <v>84</v>
      </c>
      <c r="C9519" t="s">
        <v>384</v>
      </c>
      <c r="D9519" t="s">
        <v>78</v>
      </c>
      <c r="E9519">
        <v>2022</v>
      </c>
      <c r="F9519" t="s">
        <v>500</v>
      </c>
      <c r="G9519" t="s">
        <v>311</v>
      </c>
      <c r="H9519">
        <v>-6.47</v>
      </c>
      <c r="I9519" t="s">
        <v>511</v>
      </c>
      <c r="J9519" t="s">
        <v>347</v>
      </c>
      <c r="K9519" t="s">
        <v>413</v>
      </c>
    </row>
    <row r="9520" spans="1:11" hidden="1" x14ac:dyDescent="0.35">
      <c r="A9520" t="s">
        <v>489</v>
      </c>
      <c r="B9520" t="s">
        <v>84</v>
      </c>
      <c r="C9520" t="s">
        <v>384</v>
      </c>
      <c r="D9520" t="s">
        <v>78</v>
      </c>
      <c r="E9520">
        <v>2022</v>
      </c>
      <c r="F9520" t="s">
        <v>506</v>
      </c>
      <c r="G9520" t="s">
        <v>309</v>
      </c>
      <c r="H9520">
        <v>-32.619999999999997</v>
      </c>
      <c r="I9520" t="s">
        <v>511</v>
      </c>
      <c r="J9520" t="s">
        <v>14</v>
      </c>
      <c r="K9520" t="s">
        <v>413</v>
      </c>
    </row>
    <row r="9521" spans="1:11" hidden="1" x14ac:dyDescent="0.35">
      <c r="A9521" t="s">
        <v>489</v>
      </c>
      <c r="B9521" t="s">
        <v>84</v>
      </c>
      <c r="C9521" t="s">
        <v>384</v>
      </c>
      <c r="D9521" t="s">
        <v>78</v>
      </c>
      <c r="E9521">
        <v>2022</v>
      </c>
      <c r="F9521" t="s">
        <v>506</v>
      </c>
      <c r="G9521" t="s">
        <v>309</v>
      </c>
      <c r="H9521">
        <v>-89.94</v>
      </c>
      <c r="I9521" t="s">
        <v>511</v>
      </c>
      <c r="J9521" t="s">
        <v>347</v>
      </c>
      <c r="K9521" t="s">
        <v>413</v>
      </c>
    </row>
    <row r="9522" spans="1:11" hidden="1" x14ac:dyDescent="0.35">
      <c r="A9522" t="s">
        <v>489</v>
      </c>
      <c r="B9522" t="s">
        <v>84</v>
      </c>
      <c r="C9522" t="s">
        <v>384</v>
      </c>
      <c r="D9522" t="s">
        <v>78</v>
      </c>
      <c r="E9522">
        <v>2022</v>
      </c>
      <c r="F9522" t="s">
        <v>506</v>
      </c>
      <c r="G9522" t="s">
        <v>309</v>
      </c>
      <c r="H9522">
        <v>-0.55000000000000004</v>
      </c>
      <c r="I9522" t="s">
        <v>511</v>
      </c>
      <c r="J9522" t="s">
        <v>14</v>
      </c>
      <c r="K9522" t="s">
        <v>413</v>
      </c>
    </row>
    <row r="9523" spans="1:11" hidden="1" x14ac:dyDescent="0.35">
      <c r="A9523" t="s">
        <v>489</v>
      </c>
      <c r="B9523" t="s">
        <v>84</v>
      </c>
      <c r="C9523" t="s">
        <v>384</v>
      </c>
      <c r="D9523" t="s">
        <v>78</v>
      </c>
      <c r="E9523">
        <v>2022</v>
      </c>
      <c r="F9523" t="s">
        <v>506</v>
      </c>
      <c r="G9523" t="s">
        <v>309</v>
      </c>
      <c r="H9523">
        <v>-1.52</v>
      </c>
      <c r="I9523" t="s">
        <v>511</v>
      </c>
      <c r="J9523" t="s">
        <v>347</v>
      </c>
      <c r="K9523" t="s">
        <v>413</v>
      </c>
    </row>
    <row r="9524" spans="1:11" hidden="1" x14ac:dyDescent="0.35">
      <c r="A9524" t="s">
        <v>489</v>
      </c>
      <c r="B9524" t="s">
        <v>84</v>
      </c>
      <c r="C9524" t="s">
        <v>384</v>
      </c>
      <c r="D9524" t="s">
        <v>78</v>
      </c>
      <c r="E9524">
        <v>2022</v>
      </c>
      <c r="F9524" t="s">
        <v>506</v>
      </c>
      <c r="G9524" t="s">
        <v>309</v>
      </c>
      <c r="H9524">
        <v>-5.36</v>
      </c>
      <c r="I9524" t="s">
        <v>511</v>
      </c>
      <c r="J9524" t="s">
        <v>14</v>
      </c>
      <c r="K9524" t="s">
        <v>413</v>
      </c>
    </row>
    <row r="9525" spans="1:11" hidden="1" x14ac:dyDescent="0.35">
      <c r="A9525" t="s">
        <v>489</v>
      </c>
      <c r="B9525" t="s">
        <v>84</v>
      </c>
      <c r="C9525" t="s">
        <v>384</v>
      </c>
      <c r="D9525" t="s">
        <v>78</v>
      </c>
      <c r="E9525">
        <v>2022</v>
      </c>
      <c r="F9525" t="s">
        <v>506</v>
      </c>
      <c r="G9525" t="s">
        <v>309</v>
      </c>
      <c r="H9525">
        <v>-14.78</v>
      </c>
      <c r="I9525" t="s">
        <v>511</v>
      </c>
      <c r="J9525" t="s">
        <v>347</v>
      </c>
      <c r="K9525" t="s">
        <v>413</v>
      </c>
    </row>
    <row r="9526" spans="1:11" hidden="1" x14ac:dyDescent="0.35">
      <c r="A9526" t="s">
        <v>489</v>
      </c>
      <c r="B9526" t="s">
        <v>84</v>
      </c>
      <c r="C9526" t="s">
        <v>384</v>
      </c>
      <c r="D9526" t="s">
        <v>78</v>
      </c>
      <c r="E9526">
        <v>2022</v>
      </c>
      <c r="F9526" t="s">
        <v>506</v>
      </c>
      <c r="G9526" t="s">
        <v>309</v>
      </c>
      <c r="H9526">
        <v>-2.48</v>
      </c>
      <c r="I9526" t="s">
        <v>511</v>
      </c>
      <c r="J9526" t="s">
        <v>14</v>
      </c>
      <c r="K9526" t="s">
        <v>413</v>
      </c>
    </row>
    <row r="9527" spans="1:11" hidden="1" x14ac:dyDescent="0.35">
      <c r="A9527" t="s">
        <v>489</v>
      </c>
      <c r="B9527" t="s">
        <v>84</v>
      </c>
      <c r="C9527" t="s">
        <v>384</v>
      </c>
      <c r="D9527" t="s">
        <v>78</v>
      </c>
      <c r="E9527">
        <v>2022</v>
      </c>
      <c r="F9527" t="s">
        <v>506</v>
      </c>
      <c r="G9527" t="s">
        <v>309</v>
      </c>
      <c r="H9527">
        <v>-6.83</v>
      </c>
      <c r="I9527" t="s">
        <v>511</v>
      </c>
      <c r="J9527" t="s">
        <v>347</v>
      </c>
      <c r="K9527" t="s">
        <v>413</v>
      </c>
    </row>
    <row r="9528" spans="1:11" hidden="1" x14ac:dyDescent="0.35">
      <c r="A9528" t="s">
        <v>489</v>
      </c>
      <c r="B9528" t="s">
        <v>84</v>
      </c>
      <c r="C9528" t="s">
        <v>384</v>
      </c>
      <c r="D9528" t="s">
        <v>78</v>
      </c>
      <c r="E9528">
        <v>2022</v>
      </c>
      <c r="F9528" t="s">
        <v>71</v>
      </c>
      <c r="G9528" t="s">
        <v>310</v>
      </c>
      <c r="H9528">
        <v>-41.56</v>
      </c>
      <c r="I9528" t="s">
        <v>511</v>
      </c>
      <c r="J9528" t="s">
        <v>347</v>
      </c>
      <c r="K9528" t="s">
        <v>413</v>
      </c>
    </row>
    <row r="9529" spans="1:11" hidden="1" x14ac:dyDescent="0.35">
      <c r="A9529" t="s">
        <v>489</v>
      </c>
      <c r="B9529" t="s">
        <v>84</v>
      </c>
      <c r="C9529" t="s">
        <v>384</v>
      </c>
      <c r="D9529" t="s">
        <v>78</v>
      </c>
      <c r="E9529">
        <v>2022</v>
      </c>
      <c r="F9529" t="s">
        <v>71</v>
      </c>
      <c r="G9529" t="s">
        <v>310</v>
      </c>
      <c r="H9529">
        <v>-0.69</v>
      </c>
      <c r="I9529" t="s">
        <v>511</v>
      </c>
      <c r="J9529" t="s">
        <v>347</v>
      </c>
      <c r="K9529" t="s">
        <v>413</v>
      </c>
    </row>
    <row r="9530" spans="1:11" hidden="1" x14ac:dyDescent="0.35">
      <c r="A9530" t="s">
        <v>489</v>
      </c>
      <c r="B9530" t="s">
        <v>84</v>
      </c>
      <c r="C9530" t="s">
        <v>384</v>
      </c>
      <c r="D9530" t="s">
        <v>78</v>
      </c>
      <c r="E9530">
        <v>2022</v>
      </c>
      <c r="F9530" t="s">
        <v>71</v>
      </c>
      <c r="G9530" t="s">
        <v>310</v>
      </c>
      <c r="H9530">
        <v>-6.83</v>
      </c>
      <c r="I9530" t="s">
        <v>511</v>
      </c>
      <c r="J9530" t="s">
        <v>347</v>
      </c>
      <c r="K9530" t="s">
        <v>413</v>
      </c>
    </row>
    <row r="9531" spans="1:11" hidden="1" x14ac:dyDescent="0.35">
      <c r="A9531" t="s">
        <v>489</v>
      </c>
      <c r="B9531" t="s">
        <v>84</v>
      </c>
      <c r="C9531" t="s">
        <v>384</v>
      </c>
      <c r="D9531" t="s">
        <v>78</v>
      </c>
      <c r="E9531">
        <v>2022</v>
      </c>
      <c r="F9531" t="s">
        <v>71</v>
      </c>
      <c r="G9531" t="s">
        <v>310</v>
      </c>
      <c r="H9531">
        <v>-3.16</v>
      </c>
      <c r="I9531" t="s">
        <v>511</v>
      </c>
      <c r="J9531" t="s">
        <v>347</v>
      </c>
      <c r="K9531" t="s">
        <v>413</v>
      </c>
    </row>
    <row r="9532" spans="1:11" hidden="1" x14ac:dyDescent="0.35">
      <c r="A9532" t="s">
        <v>489</v>
      </c>
      <c r="B9532" t="s">
        <v>84</v>
      </c>
      <c r="C9532" t="s">
        <v>384</v>
      </c>
      <c r="D9532" t="s">
        <v>78</v>
      </c>
      <c r="E9532">
        <v>2022</v>
      </c>
      <c r="F9532" t="s">
        <v>156</v>
      </c>
      <c r="G9532" t="s">
        <v>307</v>
      </c>
      <c r="H9532">
        <v>-8.59</v>
      </c>
      <c r="I9532" t="s">
        <v>511</v>
      </c>
      <c r="J9532" t="s">
        <v>14</v>
      </c>
      <c r="K9532" t="s">
        <v>413</v>
      </c>
    </row>
    <row r="9533" spans="1:11" hidden="1" x14ac:dyDescent="0.35">
      <c r="A9533" t="s">
        <v>489</v>
      </c>
      <c r="B9533" t="s">
        <v>84</v>
      </c>
      <c r="C9533" t="s">
        <v>384</v>
      </c>
      <c r="D9533" t="s">
        <v>78</v>
      </c>
      <c r="E9533">
        <v>2022</v>
      </c>
      <c r="F9533" t="s">
        <v>156</v>
      </c>
      <c r="G9533" t="s">
        <v>307</v>
      </c>
      <c r="H9533">
        <v>-32.64</v>
      </c>
      <c r="I9533" t="s">
        <v>511</v>
      </c>
      <c r="J9533" t="s">
        <v>347</v>
      </c>
      <c r="K9533" t="s">
        <v>413</v>
      </c>
    </row>
    <row r="9534" spans="1:11" hidden="1" x14ac:dyDescent="0.35">
      <c r="A9534" t="s">
        <v>489</v>
      </c>
      <c r="B9534" t="s">
        <v>84</v>
      </c>
      <c r="C9534" t="s">
        <v>384</v>
      </c>
      <c r="D9534" t="s">
        <v>78</v>
      </c>
      <c r="E9534">
        <v>2022</v>
      </c>
      <c r="F9534" t="s">
        <v>156</v>
      </c>
      <c r="G9534" t="s">
        <v>307</v>
      </c>
      <c r="H9534">
        <v>-0.14000000000000001</v>
      </c>
      <c r="I9534" t="s">
        <v>511</v>
      </c>
      <c r="J9534" t="s">
        <v>14</v>
      </c>
      <c r="K9534" t="s">
        <v>413</v>
      </c>
    </row>
    <row r="9535" spans="1:11" hidden="1" x14ac:dyDescent="0.35">
      <c r="A9535" t="s">
        <v>489</v>
      </c>
      <c r="B9535" t="s">
        <v>84</v>
      </c>
      <c r="C9535" t="s">
        <v>384</v>
      </c>
      <c r="D9535" t="s">
        <v>78</v>
      </c>
      <c r="E9535">
        <v>2022</v>
      </c>
      <c r="F9535" t="s">
        <v>156</v>
      </c>
      <c r="G9535" t="s">
        <v>307</v>
      </c>
      <c r="H9535">
        <v>-0.55000000000000004</v>
      </c>
      <c r="I9535" t="s">
        <v>511</v>
      </c>
      <c r="J9535" t="s">
        <v>347</v>
      </c>
      <c r="K9535" t="s">
        <v>413</v>
      </c>
    </row>
    <row r="9536" spans="1:11" hidden="1" x14ac:dyDescent="0.35">
      <c r="A9536" t="s">
        <v>489</v>
      </c>
      <c r="B9536" t="s">
        <v>84</v>
      </c>
      <c r="C9536" t="s">
        <v>384</v>
      </c>
      <c r="D9536" t="s">
        <v>78</v>
      </c>
      <c r="E9536">
        <v>2022</v>
      </c>
      <c r="F9536" t="s">
        <v>156</v>
      </c>
      <c r="G9536" t="s">
        <v>307</v>
      </c>
      <c r="H9536">
        <v>-1.41</v>
      </c>
      <c r="I9536" t="s">
        <v>511</v>
      </c>
      <c r="J9536" t="s">
        <v>14</v>
      </c>
      <c r="K9536" t="s">
        <v>413</v>
      </c>
    </row>
    <row r="9537" spans="1:11" hidden="1" x14ac:dyDescent="0.35">
      <c r="A9537" t="s">
        <v>489</v>
      </c>
      <c r="B9537" t="s">
        <v>84</v>
      </c>
      <c r="C9537" t="s">
        <v>384</v>
      </c>
      <c r="D9537" t="s">
        <v>78</v>
      </c>
      <c r="E9537">
        <v>2022</v>
      </c>
      <c r="F9537" t="s">
        <v>156</v>
      </c>
      <c r="G9537" t="s">
        <v>307</v>
      </c>
      <c r="H9537">
        <v>-5.36</v>
      </c>
      <c r="I9537" t="s">
        <v>511</v>
      </c>
      <c r="J9537" t="s">
        <v>347</v>
      </c>
      <c r="K9537" t="s">
        <v>413</v>
      </c>
    </row>
    <row r="9538" spans="1:11" hidden="1" x14ac:dyDescent="0.35">
      <c r="A9538" t="s">
        <v>489</v>
      </c>
      <c r="B9538" t="s">
        <v>84</v>
      </c>
      <c r="C9538" t="s">
        <v>384</v>
      </c>
      <c r="D9538" t="s">
        <v>78</v>
      </c>
      <c r="E9538">
        <v>2022</v>
      </c>
      <c r="F9538" t="s">
        <v>156</v>
      </c>
      <c r="G9538" t="s">
        <v>307</v>
      </c>
      <c r="H9538">
        <v>-0.66</v>
      </c>
      <c r="I9538" t="s">
        <v>511</v>
      </c>
      <c r="J9538" t="s">
        <v>14</v>
      </c>
      <c r="K9538" t="s">
        <v>413</v>
      </c>
    </row>
    <row r="9539" spans="1:11" hidden="1" x14ac:dyDescent="0.35">
      <c r="A9539" t="s">
        <v>489</v>
      </c>
      <c r="B9539" t="s">
        <v>84</v>
      </c>
      <c r="C9539" t="s">
        <v>384</v>
      </c>
      <c r="D9539" t="s">
        <v>78</v>
      </c>
      <c r="E9539">
        <v>2022</v>
      </c>
      <c r="F9539" t="s">
        <v>156</v>
      </c>
      <c r="G9539" t="s">
        <v>307</v>
      </c>
      <c r="H9539">
        <v>-2.48</v>
      </c>
      <c r="I9539" t="s">
        <v>511</v>
      </c>
      <c r="J9539" t="s">
        <v>347</v>
      </c>
      <c r="K9539" t="s">
        <v>413</v>
      </c>
    </row>
    <row r="9540" spans="1:11" hidden="1" x14ac:dyDescent="0.35">
      <c r="A9540" t="s">
        <v>489</v>
      </c>
      <c r="B9540" t="s">
        <v>84</v>
      </c>
      <c r="C9540" t="s">
        <v>411</v>
      </c>
      <c r="D9540" t="s">
        <v>78</v>
      </c>
      <c r="E9540">
        <v>2022</v>
      </c>
      <c r="F9540" t="s">
        <v>502</v>
      </c>
      <c r="G9540" t="s">
        <v>68</v>
      </c>
      <c r="H9540">
        <v>5.66</v>
      </c>
      <c r="I9540" t="s">
        <v>511</v>
      </c>
      <c r="J9540" t="s">
        <v>347</v>
      </c>
      <c r="K9540" t="s">
        <v>412</v>
      </c>
    </row>
    <row r="9541" spans="1:11" hidden="1" x14ac:dyDescent="0.35">
      <c r="A9541" t="s">
        <v>489</v>
      </c>
      <c r="B9541" t="s">
        <v>84</v>
      </c>
      <c r="C9541" t="s">
        <v>411</v>
      </c>
      <c r="D9541" t="s">
        <v>78</v>
      </c>
      <c r="E9541">
        <v>2022</v>
      </c>
      <c r="F9541" t="s">
        <v>502</v>
      </c>
      <c r="G9541" t="s">
        <v>68</v>
      </c>
      <c r="H9541">
        <v>0.19</v>
      </c>
      <c r="I9541" t="s">
        <v>511</v>
      </c>
      <c r="J9541" t="s">
        <v>347</v>
      </c>
      <c r="K9541" t="s">
        <v>412</v>
      </c>
    </row>
    <row r="9542" spans="1:11" hidden="1" x14ac:dyDescent="0.35">
      <c r="A9542" t="s">
        <v>489</v>
      </c>
      <c r="B9542" t="s">
        <v>84</v>
      </c>
      <c r="C9542" t="s">
        <v>411</v>
      </c>
      <c r="D9542" t="s">
        <v>78</v>
      </c>
      <c r="E9542">
        <v>2022</v>
      </c>
      <c r="F9542" t="s">
        <v>502</v>
      </c>
      <c r="G9542" t="s">
        <v>68</v>
      </c>
      <c r="H9542">
        <v>9.74</v>
      </c>
      <c r="I9542" t="s">
        <v>511</v>
      </c>
      <c r="J9542" t="s">
        <v>347</v>
      </c>
      <c r="K9542" t="s">
        <v>412</v>
      </c>
    </row>
    <row r="9543" spans="1:11" hidden="1" x14ac:dyDescent="0.35">
      <c r="A9543" t="s">
        <v>489</v>
      </c>
      <c r="B9543" t="s">
        <v>84</v>
      </c>
      <c r="C9543" t="s">
        <v>411</v>
      </c>
      <c r="D9543" t="s">
        <v>78</v>
      </c>
      <c r="E9543">
        <v>2022</v>
      </c>
      <c r="F9543" t="s">
        <v>502</v>
      </c>
      <c r="G9543" t="s">
        <v>68</v>
      </c>
      <c r="H9543">
        <v>1.9</v>
      </c>
      <c r="I9543" t="s">
        <v>511</v>
      </c>
      <c r="J9543" t="s">
        <v>347</v>
      </c>
      <c r="K9543" t="s">
        <v>412</v>
      </c>
    </row>
    <row r="9544" spans="1:11" hidden="1" x14ac:dyDescent="0.35">
      <c r="A9544" t="s">
        <v>489</v>
      </c>
      <c r="B9544" t="s">
        <v>84</v>
      </c>
      <c r="C9544" t="s">
        <v>351</v>
      </c>
      <c r="D9544" t="s">
        <v>78</v>
      </c>
      <c r="E9544">
        <v>2022</v>
      </c>
      <c r="F9544" t="s">
        <v>502</v>
      </c>
      <c r="G9544" t="s">
        <v>68</v>
      </c>
      <c r="H9544">
        <v>57.43</v>
      </c>
      <c r="I9544" t="s">
        <v>511</v>
      </c>
      <c r="J9544" t="s">
        <v>347</v>
      </c>
      <c r="K9544" t="s">
        <v>403</v>
      </c>
    </row>
    <row r="9545" spans="1:11" hidden="1" x14ac:dyDescent="0.35">
      <c r="A9545" t="s">
        <v>489</v>
      </c>
      <c r="B9545" t="s">
        <v>84</v>
      </c>
      <c r="C9545" t="s">
        <v>351</v>
      </c>
      <c r="D9545" t="s">
        <v>78</v>
      </c>
      <c r="E9545">
        <v>2022</v>
      </c>
      <c r="F9545" t="s">
        <v>502</v>
      </c>
      <c r="G9545" t="s">
        <v>68</v>
      </c>
      <c r="H9545">
        <v>58.24</v>
      </c>
      <c r="I9545" t="s">
        <v>511</v>
      </c>
      <c r="J9545" t="s">
        <v>347</v>
      </c>
      <c r="K9545" t="s">
        <v>403</v>
      </c>
    </row>
    <row r="9546" spans="1:11" hidden="1" x14ac:dyDescent="0.35">
      <c r="A9546" t="s">
        <v>489</v>
      </c>
      <c r="B9546" t="s">
        <v>84</v>
      </c>
      <c r="C9546" t="s">
        <v>351</v>
      </c>
      <c r="D9546" t="s">
        <v>78</v>
      </c>
      <c r="E9546">
        <v>2022</v>
      </c>
      <c r="F9546" t="s">
        <v>502</v>
      </c>
      <c r="G9546" t="s">
        <v>68</v>
      </c>
      <c r="H9546">
        <v>7.74</v>
      </c>
      <c r="I9546" t="s">
        <v>511</v>
      </c>
      <c r="J9546" t="s">
        <v>347</v>
      </c>
      <c r="K9546" t="s">
        <v>403</v>
      </c>
    </row>
    <row r="9547" spans="1:11" hidden="1" x14ac:dyDescent="0.35">
      <c r="A9547" t="s">
        <v>489</v>
      </c>
      <c r="B9547" t="s">
        <v>84</v>
      </c>
      <c r="C9547" t="s">
        <v>384</v>
      </c>
      <c r="D9547" t="s">
        <v>78</v>
      </c>
      <c r="E9547">
        <v>2022</v>
      </c>
      <c r="F9547" t="s">
        <v>502</v>
      </c>
      <c r="G9547" t="s">
        <v>68</v>
      </c>
      <c r="H9547">
        <v>1841.07</v>
      </c>
      <c r="I9547" t="s">
        <v>511</v>
      </c>
      <c r="J9547" t="s">
        <v>347</v>
      </c>
      <c r="K9547" t="s">
        <v>404</v>
      </c>
    </row>
    <row r="9548" spans="1:11" hidden="1" x14ac:dyDescent="0.35">
      <c r="A9548" t="s">
        <v>489</v>
      </c>
      <c r="B9548" t="s">
        <v>84</v>
      </c>
      <c r="C9548" t="s">
        <v>384</v>
      </c>
      <c r="D9548" t="s">
        <v>78</v>
      </c>
      <c r="E9548">
        <v>2022</v>
      </c>
      <c r="F9548" t="s">
        <v>502</v>
      </c>
      <c r="G9548" t="s">
        <v>68</v>
      </c>
      <c r="H9548">
        <v>12573.39</v>
      </c>
      <c r="I9548" t="s">
        <v>511</v>
      </c>
      <c r="J9548" t="s">
        <v>347</v>
      </c>
      <c r="K9548" t="s">
        <v>413</v>
      </c>
    </row>
    <row r="9549" spans="1:11" hidden="1" x14ac:dyDescent="0.35">
      <c r="A9549" t="s">
        <v>489</v>
      </c>
      <c r="B9549" t="s">
        <v>84</v>
      </c>
      <c r="C9549" t="s">
        <v>384</v>
      </c>
      <c r="D9549" t="s">
        <v>78</v>
      </c>
      <c r="E9549">
        <v>2022</v>
      </c>
      <c r="F9549" t="s">
        <v>502</v>
      </c>
      <c r="G9549" t="s">
        <v>68</v>
      </c>
      <c r="H9549">
        <v>35.86</v>
      </c>
      <c r="I9549" t="s">
        <v>511</v>
      </c>
      <c r="J9549" t="s">
        <v>347</v>
      </c>
      <c r="K9549" t="s">
        <v>404</v>
      </c>
    </row>
    <row r="9550" spans="1:11" hidden="1" x14ac:dyDescent="0.35">
      <c r="A9550" t="s">
        <v>489</v>
      </c>
      <c r="B9550" t="s">
        <v>84</v>
      </c>
      <c r="C9550" t="s">
        <v>384</v>
      </c>
      <c r="D9550" t="s">
        <v>78</v>
      </c>
      <c r="E9550">
        <v>2022</v>
      </c>
      <c r="F9550" t="s">
        <v>502</v>
      </c>
      <c r="G9550" t="s">
        <v>68</v>
      </c>
      <c r="H9550">
        <v>244.87</v>
      </c>
      <c r="I9550" t="s">
        <v>511</v>
      </c>
      <c r="J9550" t="s">
        <v>347</v>
      </c>
      <c r="K9550" t="s">
        <v>413</v>
      </c>
    </row>
    <row r="9551" spans="1:11" hidden="1" x14ac:dyDescent="0.35">
      <c r="A9551" t="s">
        <v>489</v>
      </c>
      <c r="B9551" t="s">
        <v>84</v>
      </c>
      <c r="C9551" t="s">
        <v>384</v>
      </c>
      <c r="D9551" t="s">
        <v>78</v>
      </c>
      <c r="E9551">
        <v>2022</v>
      </c>
      <c r="F9551" t="s">
        <v>502</v>
      </c>
      <c r="G9551" t="s">
        <v>68</v>
      </c>
      <c r="H9551">
        <v>123.84</v>
      </c>
      <c r="I9551" t="s">
        <v>511</v>
      </c>
      <c r="J9551" t="s">
        <v>347</v>
      </c>
      <c r="K9551" t="s">
        <v>404</v>
      </c>
    </row>
    <row r="9552" spans="1:11" hidden="1" x14ac:dyDescent="0.35">
      <c r="A9552" t="s">
        <v>489</v>
      </c>
      <c r="B9552" t="s">
        <v>84</v>
      </c>
      <c r="C9552" t="s">
        <v>384</v>
      </c>
      <c r="D9552" t="s">
        <v>78</v>
      </c>
      <c r="E9552">
        <v>2022</v>
      </c>
      <c r="F9552" t="s">
        <v>502</v>
      </c>
      <c r="G9552" t="s">
        <v>68</v>
      </c>
      <c r="H9552">
        <v>845.76</v>
      </c>
      <c r="I9552" t="s">
        <v>511</v>
      </c>
      <c r="J9552" t="s">
        <v>347</v>
      </c>
      <c r="K9552" t="s">
        <v>413</v>
      </c>
    </row>
    <row r="9553" spans="1:11" hidden="1" x14ac:dyDescent="0.35">
      <c r="A9553" t="s">
        <v>489</v>
      </c>
      <c r="B9553" t="s">
        <v>84</v>
      </c>
      <c r="C9553" t="s">
        <v>384</v>
      </c>
      <c r="D9553" t="s">
        <v>78</v>
      </c>
      <c r="E9553">
        <v>2022</v>
      </c>
      <c r="F9553" t="s">
        <v>502</v>
      </c>
      <c r="G9553" t="s">
        <v>68</v>
      </c>
      <c r="H9553">
        <v>92.22</v>
      </c>
      <c r="I9553" t="s">
        <v>511</v>
      </c>
      <c r="J9553" t="s">
        <v>347</v>
      </c>
      <c r="K9553" t="s">
        <v>404</v>
      </c>
    </row>
    <row r="9554" spans="1:11" hidden="1" x14ac:dyDescent="0.35">
      <c r="A9554" t="s">
        <v>489</v>
      </c>
      <c r="B9554" t="s">
        <v>84</v>
      </c>
      <c r="C9554" t="s">
        <v>384</v>
      </c>
      <c r="D9554" t="s">
        <v>78</v>
      </c>
      <c r="E9554">
        <v>2022</v>
      </c>
      <c r="F9554" t="s">
        <v>502</v>
      </c>
      <c r="G9554" t="s">
        <v>68</v>
      </c>
      <c r="H9554">
        <v>629.83000000000004</v>
      </c>
      <c r="I9554" t="s">
        <v>511</v>
      </c>
      <c r="J9554" t="s">
        <v>347</v>
      </c>
      <c r="K9554" t="s">
        <v>413</v>
      </c>
    </row>
    <row r="9555" spans="1:11" hidden="1" x14ac:dyDescent="0.35">
      <c r="A9555" t="s">
        <v>489</v>
      </c>
      <c r="B9555" t="s">
        <v>84</v>
      </c>
      <c r="C9555" t="s">
        <v>327</v>
      </c>
      <c r="D9555" t="s">
        <v>78</v>
      </c>
      <c r="E9555">
        <v>2022</v>
      </c>
      <c r="F9555" t="s">
        <v>502</v>
      </c>
      <c r="G9555" t="s">
        <v>68</v>
      </c>
      <c r="H9555">
        <v>11.53</v>
      </c>
      <c r="I9555" t="s">
        <v>511</v>
      </c>
      <c r="J9555" t="s">
        <v>347</v>
      </c>
      <c r="K9555" t="s">
        <v>389</v>
      </c>
    </row>
    <row r="9556" spans="1:11" hidden="1" x14ac:dyDescent="0.35">
      <c r="A9556" t="s">
        <v>489</v>
      </c>
      <c r="B9556" t="s">
        <v>84</v>
      </c>
      <c r="C9556" t="s">
        <v>327</v>
      </c>
      <c r="D9556" t="s">
        <v>78</v>
      </c>
      <c r="E9556">
        <v>2022</v>
      </c>
      <c r="F9556" t="s">
        <v>502</v>
      </c>
      <c r="G9556" t="s">
        <v>68</v>
      </c>
      <c r="H9556">
        <v>1.17</v>
      </c>
      <c r="I9556" t="s">
        <v>511</v>
      </c>
      <c r="J9556" t="s">
        <v>347</v>
      </c>
      <c r="K9556" t="s">
        <v>389</v>
      </c>
    </row>
    <row r="9557" spans="1:11" hidden="1" x14ac:dyDescent="0.35">
      <c r="A9557" t="s">
        <v>489</v>
      </c>
      <c r="B9557" t="s">
        <v>84</v>
      </c>
      <c r="C9557" t="s">
        <v>327</v>
      </c>
      <c r="D9557" t="s">
        <v>78</v>
      </c>
      <c r="E9557">
        <v>2022</v>
      </c>
      <c r="F9557" t="s">
        <v>502</v>
      </c>
      <c r="G9557" t="s">
        <v>68</v>
      </c>
      <c r="H9557">
        <v>29.79</v>
      </c>
      <c r="I9557" t="s">
        <v>511</v>
      </c>
      <c r="J9557" t="s">
        <v>347</v>
      </c>
      <c r="K9557" t="s">
        <v>389</v>
      </c>
    </row>
    <row r="9558" spans="1:11" hidden="1" x14ac:dyDescent="0.35">
      <c r="A9558" t="s">
        <v>489</v>
      </c>
      <c r="B9558" t="s">
        <v>84</v>
      </c>
      <c r="C9558" t="s">
        <v>327</v>
      </c>
      <c r="D9558" t="s">
        <v>78</v>
      </c>
      <c r="E9558">
        <v>2022</v>
      </c>
      <c r="F9558" t="s">
        <v>502</v>
      </c>
      <c r="G9558" t="s">
        <v>68</v>
      </c>
      <c r="H9558">
        <v>0.41</v>
      </c>
      <c r="I9558" t="s">
        <v>511</v>
      </c>
      <c r="J9558" t="s">
        <v>347</v>
      </c>
      <c r="K9558" t="s">
        <v>389</v>
      </c>
    </row>
    <row r="9559" spans="1:11" hidden="1" x14ac:dyDescent="0.35">
      <c r="A9559" t="s">
        <v>489</v>
      </c>
      <c r="B9559" t="s">
        <v>84</v>
      </c>
      <c r="C9559" t="s">
        <v>329</v>
      </c>
      <c r="D9559" t="s">
        <v>78</v>
      </c>
      <c r="E9559">
        <v>2022</v>
      </c>
      <c r="F9559" t="s">
        <v>502</v>
      </c>
      <c r="G9559" t="s">
        <v>68</v>
      </c>
      <c r="H9559">
        <v>156.66999999999999</v>
      </c>
      <c r="I9559" t="s">
        <v>511</v>
      </c>
      <c r="J9559" t="s">
        <v>347</v>
      </c>
      <c r="K9559" t="s">
        <v>390</v>
      </c>
    </row>
    <row r="9560" spans="1:11" hidden="1" x14ac:dyDescent="0.35">
      <c r="A9560" t="s">
        <v>489</v>
      </c>
      <c r="B9560" t="s">
        <v>84</v>
      </c>
      <c r="C9560" t="s">
        <v>329</v>
      </c>
      <c r="D9560" t="s">
        <v>78</v>
      </c>
      <c r="E9560">
        <v>2022</v>
      </c>
      <c r="F9560" t="s">
        <v>502</v>
      </c>
      <c r="G9560" t="s">
        <v>68</v>
      </c>
      <c r="H9560">
        <v>114.91</v>
      </c>
      <c r="I9560" t="s">
        <v>511</v>
      </c>
      <c r="J9560" t="s">
        <v>347</v>
      </c>
      <c r="K9560" t="s">
        <v>390</v>
      </c>
    </row>
    <row r="9561" spans="1:11" hidden="1" x14ac:dyDescent="0.35">
      <c r="A9561" t="s">
        <v>489</v>
      </c>
      <c r="B9561" t="s">
        <v>84</v>
      </c>
      <c r="C9561" t="s">
        <v>329</v>
      </c>
      <c r="D9561" t="s">
        <v>78</v>
      </c>
      <c r="E9561">
        <v>2022</v>
      </c>
      <c r="F9561" t="s">
        <v>502</v>
      </c>
      <c r="G9561" t="s">
        <v>68</v>
      </c>
      <c r="H9561">
        <v>8.77</v>
      </c>
      <c r="I9561" t="s">
        <v>511</v>
      </c>
      <c r="J9561" t="s">
        <v>347</v>
      </c>
      <c r="K9561" t="s">
        <v>390</v>
      </c>
    </row>
    <row r="9562" spans="1:11" hidden="1" x14ac:dyDescent="0.35">
      <c r="A9562" t="s">
        <v>489</v>
      </c>
      <c r="B9562" t="s">
        <v>84</v>
      </c>
      <c r="C9562" t="s">
        <v>329</v>
      </c>
      <c r="D9562" t="s">
        <v>78</v>
      </c>
      <c r="E9562">
        <v>2022</v>
      </c>
      <c r="F9562" t="s">
        <v>502</v>
      </c>
      <c r="G9562" t="s">
        <v>68</v>
      </c>
      <c r="H9562">
        <v>50.72</v>
      </c>
      <c r="I9562" t="s">
        <v>511</v>
      </c>
      <c r="J9562" t="s">
        <v>347</v>
      </c>
      <c r="K9562" t="s">
        <v>390</v>
      </c>
    </row>
    <row r="9563" spans="1:11" hidden="1" x14ac:dyDescent="0.35">
      <c r="A9563" t="s">
        <v>489</v>
      </c>
      <c r="B9563" t="s">
        <v>84</v>
      </c>
      <c r="C9563" t="s">
        <v>329</v>
      </c>
      <c r="D9563" t="s">
        <v>78</v>
      </c>
      <c r="E9563">
        <v>2022</v>
      </c>
      <c r="F9563" t="s">
        <v>502</v>
      </c>
      <c r="G9563" t="s">
        <v>68</v>
      </c>
      <c r="H9563">
        <v>177.89</v>
      </c>
      <c r="I9563" t="s">
        <v>511</v>
      </c>
      <c r="J9563" t="s">
        <v>347</v>
      </c>
      <c r="K9563" t="s">
        <v>390</v>
      </c>
    </row>
    <row r="9564" spans="1:11" hidden="1" x14ac:dyDescent="0.35">
      <c r="A9564" t="s">
        <v>489</v>
      </c>
      <c r="B9564" t="s">
        <v>84</v>
      </c>
      <c r="C9564" t="s">
        <v>329</v>
      </c>
      <c r="D9564" t="s">
        <v>78</v>
      </c>
      <c r="E9564">
        <v>2022</v>
      </c>
      <c r="F9564" t="s">
        <v>502</v>
      </c>
      <c r="G9564" t="s">
        <v>68</v>
      </c>
      <c r="H9564">
        <v>21.63</v>
      </c>
      <c r="I9564" t="s">
        <v>511</v>
      </c>
      <c r="J9564" t="s">
        <v>347</v>
      </c>
      <c r="K9564" t="s">
        <v>390</v>
      </c>
    </row>
    <row r="9565" spans="1:11" hidden="1" x14ac:dyDescent="0.35">
      <c r="A9565" t="s">
        <v>489</v>
      </c>
      <c r="B9565" t="s">
        <v>84</v>
      </c>
      <c r="C9565" t="s">
        <v>334</v>
      </c>
      <c r="D9565" t="s">
        <v>78</v>
      </c>
      <c r="E9565">
        <v>2022</v>
      </c>
      <c r="F9565" t="s">
        <v>502</v>
      </c>
      <c r="G9565" t="s">
        <v>68</v>
      </c>
      <c r="H9565">
        <v>24.18</v>
      </c>
      <c r="I9565" t="s">
        <v>511</v>
      </c>
      <c r="J9565" t="s">
        <v>347</v>
      </c>
      <c r="K9565" t="s">
        <v>391</v>
      </c>
    </row>
    <row r="9566" spans="1:11" hidden="1" x14ac:dyDescent="0.35">
      <c r="A9566" t="s">
        <v>489</v>
      </c>
      <c r="B9566" t="s">
        <v>84</v>
      </c>
      <c r="C9566" t="s">
        <v>334</v>
      </c>
      <c r="D9566" t="s">
        <v>78</v>
      </c>
      <c r="E9566">
        <v>2022</v>
      </c>
      <c r="F9566" t="s">
        <v>502</v>
      </c>
      <c r="G9566" t="s">
        <v>68</v>
      </c>
      <c r="H9566">
        <v>2.13</v>
      </c>
      <c r="I9566" t="s">
        <v>511</v>
      </c>
      <c r="J9566" t="s">
        <v>347</v>
      </c>
      <c r="K9566" t="s">
        <v>391</v>
      </c>
    </row>
    <row r="9567" spans="1:11" hidden="1" x14ac:dyDescent="0.35">
      <c r="A9567" t="s">
        <v>489</v>
      </c>
      <c r="B9567" t="s">
        <v>84</v>
      </c>
      <c r="C9567" t="s">
        <v>334</v>
      </c>
      <c r="D9567" t="s">
        <v>78</v>
      </c>
      <c r="E9567">
        <v>2022</v>
      </c>
      <c r="F9567" t="s">
        <v>502</v>
      </c>
      <c r="G9567" t="s">
        <v>68</v>
      </c>
      <c r="H9567">
        <v>40.58</v>
      </c>
      <c r="I9567" t="s">
        <v>511</v>
      </c>
      <c r="J9567" t="s">
        <v>347</v>
      </c>
      <c r="K9567" t="s">
        <v>391</v>
      </c>
    </row>
    <row r="9568" spans="1:11" hidden="1" x14ac:dyDescent="0.35">
      <c r="A9568" t="s">
        <v>489</v>
      </c>
      <c r="B9568" t="s">
        <v>84</v>
      </c>
      <c r="C9568" t="s">
        <v>334</v>
      </c>
      <c r="D9568" t="s">
        <v>78</v>
      </c>
      <c r="E9568">
        <v>2022</v>
      </c>
      <c r="F9568" t="s">
        <v>502</v>
      </c>
      <c r="G9568" t="s">
        <v>68</v>
      </c>
      <c r="H9568">
        <v>1.87</v>
      </c>
      <c r="I9568" t="s">
        <v>511</v>
      </c>
      <c r="J9568" t="s">
        <v>347</v>
      </c>
      <c r="K9568" t="s">
        <v>391</v>
      </c>
    </row>
    <row r="9569" spans="1:11" hidden="1" x14ac:dyDescent="0.35">
      <c r="A9569" t="s">
        <v>489</v>
      </c>
      <c r="B9569" t="s">
        <v>84</v>
      </c>
      <c r="C9569" t="s">
        <v>330</v>
      </c>
      <c r="D9569" t="s">
        <v>78</v>
      </c>
      <c r="E9569">
        <v>2022</v>
      </c>
      <c r="F9569" t="s">
        <v>502</v>
      </c>
      <c r="G9569" t="s">
        <v>68</v>
      </c>
      <c r="H9569">
        <v>931.98</v>
      </c>
      <c r="I9569" t="s">
        <v>511</v>
      </c>
      <c r="J9569" t="s">
        <v>347</v>
      </c>
      <c r="K9569" t="s">
        <v>392</v>
      </c>
    </row>
    <row r="9570" spans="1:11" hidden="1" x14ac:dyDescent="0.35">
      <c r="A9570" t="s">
        <v>489</v>
      </c>
      <c r="B9570" t="s">
        <v>84</v>
      </c>
      <c r="C9570" t="s">
        <v>330</v>
      </c>
      <c r="D9570" t="s">
        <v>78</v>
      </c>
      <c r="E9570">
        <v>2022</v>
      </c>
      <c r="F9570" t="s">
        <v>502</v>
      </c>
      <c r="G9570" t="s">
        <v>68</v>
      </c>
      <c r="H9570">
        <v>561.63</v>
      </c>
      <c r="I9570" t="s">
        <v>511</v>
      </c>
      <c r="J9570" t="s">
        <v>347</v>
      </c>
      <c r="K9570" t="s">
        <v>392</v>
      </c>
    </row>
    <row r="9571" spans="1:11" hidden="1" x14ac:dyDescent="0.35">
      <c r="A9571" t="s">
        <v>489</v>
      </c>
      <c r="B9571" t="s">
        <v>84</v>
      </c>
      <c r="C9571" t="s">
        <v>330</v>
      </c>
      <c r="D9571" t="s">
        <v>78</v>
      </c>
      <c r="E9571">
        <v>2022</v>
      </c>
      <c r="F9571" t="s">
        <v>502</v>
      </c>
      <c r="G9571" t="s">
        <v>68</v>
      </c>
      <c r="H9571">
        <v>2.52</v>
      </c>
      <c r="I9571" t="s">
        <v>511</v>
      </c>
      <c r="J9571" t="s">
        <v>347</v>
      </c>
      <c r="K9571" t="s">
        <v>392</v>
      </c>
    </row>
    <row r="9572" spans="1:11" hidden="1" x14ac:dyDescent="0.35">
      <c r="A9572" t="s">
        <v>489</v>
      </c>
      <c r="B9572" t="s">
        <v>84</v>
      </c>
      <c r="C9572" t="s">
        <v>330</v>
      </c>
      <c r="D9572" t="s">
        <v>78</v>
      </c>
      <c r="E9572">
        <v>2022</v>
      </c>
      <c r="F9572" t="s">
        <v>502</v>
      </c>
      <c r="G9572" t="s">
        <v>68</v>
      </c>
      <c r="H9572">
        <v>306.72000000000003</v>
      </c>
      <c r="I9572" t="s">
        <v>511</v>
      </c>
      <c r="J9572" t="s">
        <v>347</v>
      </c>
      <c r="K9572" t="s">
        <v>392</v>
      </c>
    </row>
    <row r="9573" spans="1:11" hidden="1" x14ac:dyDescent="0.35">
      <c r="A9573" t="s">
        <v>489</v>
      </c>
      <c r="B9573" t="s">
        <v>84</v>
      </c>
      <c r="C9573" t="s">
        <v>330</v>
      </c>
      <c r="D9573" t="s">
        <v>78</v>
      </c>
      <c r="E9573">
        <v>2022</v>
      </c>
      <c r="F9573" t="s">
        <v>502</v>
      </c>
      <c r="G9573" t="s">
        <v>68</v>
      </c>
      <c r="H9573">
        <v>1200.6600000000001</v>
      </c>
      <c r="I9573" t="s">
        <v>511</v>
      </c>
      <c r="J9573" t="s">
        <v>347</v>
      </c>
      <c r="K9573" t="s">
        <v>392</v>
      </c>
    </row>
    <row r="9574" spans="1:11" hidden="1" x14ac:dyDescent="0.35">
      <c r="A9574" t="s">
        <v>489</v>
      </c>
      <c r="B9574" t="s">
        <v>84</v>
      </c>
      <c r="C9574" t="s">
        <v>330</v>
      </c>
      <c r="D9574" t="s">
        <v>78</v>
      </c>
      <c r="E9574">
        <v>2022</v>
      </c>
      <c r="F9574" t="s">
        <v>502</v>
      </c>
      <c r="G9574" t="s">
        <v>68</v>
      </c>
      <c r="H9574">
        <v>220.67</v>
      </c>
      <c r="I9574" t="s">
        <v>511</v>
      </c>
      <c r="J9574" t="s">
        <v>347</v>
      </c>
      <c r="K9574" t="s">
        <v>392</v>
      </c>
    </row>
    <row r="9575" spans="1:11" hidden="1" x14ac:dyDescent="0.35">
      <c r="A9575" t="s">
        <v>489</v>
      </c>
      <c r="B9575" t="s">
        <v>84</v>
      </c>
      <c r="C9575" t="s">
        <v>330</v>
      </c>
      <c r="D9575" t="s">
        <v>78</v>
      </c>
      <c r="E9575">
        <v>2022</v>
      </c>
      <c r="F9575" t="s">
        <v>502</v>
      </c>
      <c r="G9575" t="s">
        <v>68</v>
      </c>
      <c r="H9575">
        <v>91.93</v>
      </c>
      <c r="I9575" t="s">
        <v>511</v>
      </c>
      <c r="J9575" t="s">
        <v>347</v>
      </c>
      <c r="K9575" t="s">
        <v>392</v>
      </c>
    </row>
    <row r="9576" spans="1:11" hidden="1" x14ac:dyDescent="0.35">
      <c r="A9576" t="s">
        <v>489</v>
      </c>
      <c r="B9576" t="s">
        <v>84</v>
      </c>
      <c r="C9576" t="s">
        <v>85</v>
      </c>
      <c r="D9576" t="s">
        <v>78</v>
      </c>
      <c r="E9576">
        <v>2022</v>
      </c>
      <c r="F9576" t="s">
        <v>502</v>
      </c>
      <c r="G9576" t="s">
        <v>68</v>
      </c>
      <c r="H9576">
        <v>249.71</v>
      </c>
      <c r="I9576" t="s">
        <v>511</v>
      </c>
      <c r="J9576" t="s">
        <v>347</v>
      </c>
      <c r="K9576" t="s">
        <v>388</v>
      </c>
    </row>
    <row r="9577" spans="1:11" hidden="1" x14ac:dyDescent="0.35">
      <c r="A9577" t="s">
        <v>489</v>
      </c>
      <c r="B9577" t="s">
        <v>84</v>
      </c>
      <c r="C9577" t="s">
        <v>85</v>
      </c>
      <c r="D9577" t="s">
        <v>78</v>
      </c>
      <c r="E9577">
        <v>2022</v>
      </c>
      <c r="F9577" t="s">
        <v>502</v>
      </c>
      <c r="G9577" t="s">
        <v>68</v>
      </c>
      <c r="H9577">
        <v>129.53</v>
      </c>
      <c r="I9577" t="s">
        <v>511</v>
      </c>
      <c r="J9577" t="s">
        <v>347</v>
      </c>
      <c r="K9577" t="s">
        <v>388</v>
      </c>
    </row>
    <row r="9578" spans="1:11" hidden="1" x14ac:dyDescent="0.35">
      <c r="A9578" t="s">
        <v>489</v>
      </c>
      <c r="B9578" t="s">
        <v>84</v>
      </c>
      <c r="C9578" t="s">
        <v>85</v>
      </c>
      <c r="D9578" t="s">
        <v>78</v>
      </c>
      <c r="E9578">
        <v>2022</v>
      </c>
      <c r="F9578" t="s">
        <v>502</v>
      </c>
      <c r="G9578" t="s">
        <v>68</v>
      </c>
      <c r="H9578">
        <v>103.67</v>
      </c>
      <c r="I9578" t="s">
        <v>511</v>
      </c>
      <c r="J9578" t="s">
        <v>347</v>
      </c>
      <c r="K9578" t="s">
        <v>388</v>
      </c>
    </row>
    <row r="9579" spans="1:11" hidden="1" x14ac:dyDescent="0.35">
      <c r="A9579" t="s">
        <v>489</v>
      </c>
      <c r="B9579" t="s">
        <v>84</v>
      </c>
      <c r="C9579" t="s">
        <v>372</v>
      </c>
      <c r="D9579" t="s">
        <v>78</v>
      </c>
      <c r="E9579">
        <v>2022</v>
      </c>
      <c r="F9579" t="s">
        <v>502</v>
      </c>
      <c r="G9579" t="s">
        <v>68</v>
      </c>
      <c r="H9579">
        <v>53.34</v>
      </c>
      <c r="I9579" t="s">
        <v>511</v>
      </c>
      <c r="J9579" t="s">
        <v>347</v>
      </c>
      <c r="K9579" t="s">
        <v>401</v>
      </c>
    </row>
    <row r="9580" spans="1:11" hidden="1" x14ac:dyDescent="0.35">
      <c r="A9580" t="s">
        <v>489</v>
      </c>
      <c r="B9580" t="s">
        <v>84</v>
      </c>
      <c r="C9580" t="s">
        <v>372</v>
      </c>
      <c r="D9580" t="s">
        <v>78</v>
      </c>
      <c r="E9580">
        <v>2022</v>
      </c>
      <c r="F9580" t="s">
        <v>502</v>
      </c>
      <c r="G9580" t="s">
        <v>68</v>
      </c>
      <c r="H9580">
        <v>52.13</v>
      </c>
      <c r="I9580" t="s">
        <v>511</v>
      </c>
      <c r="J9580" t="s">
        <v>347</v>
      </c>
      <c r="K9580" t="s">
        <v>401</v>
      </c>
    </row>
    <row r="9581" spans="1:11" hidden="1" x14ac:dyDescent="0.35">
      <c r="A9581" t="s">
        <v>489</v>
      </c>
      <c r="B9581" t="s">
        <v>84</v>
      </c>
      <c r="C9581" t="s">
        <v>372</v>
      </c>
      <c r="D9581" t="s">
        <v>78</v>
      </c>
      <c r="E9581">
        <v>2022</v>
      </c>
      <c r="F9581" t="s">
        <v>502</v>
      </c>
      <c r="G9581" t="s">
        <v>68</v>
      </c>
      <c r="H9581">
        <v>17.13</v>
      </c>
      <c r="I9581" t="s">
        <v>511</v>
      </c>
      <c r="J9581" t="s">
        <v>347</v>
      </c>
      <c r="K9581" t="s">
        <v>401</v>
      </c>
    </row>
    <row r="9582" spans="1:11" hidden="1" x14ac:dyDescent="0.35">
      <c r="A9582" t="s">
        <v>489</v>
      </c>
      <c r="B9582" t="s">
        <v>84</v>
      </c>
      <c r="C9582" t="s">
        <v>372</v>
      </c>
      <c r="D9582" t="s">
        <v>78</v>
      </c>
      <c r="E9582">
        <v>2022</v>
      </c>
      <c r="F9582" t="s">
        <v>502</v>
      </c>
      <c r="G9582" t="s">
        <v>68</v>
      </c>
      <c r="H9582">
        <v>35.53</v>
      </c>
      <c r="I9582" t="s">
        <v>511</v>
      </c>
      <c r="J9582" t="s">
        <v>347</v>
      </c>
      <c r="K9582" t="s">
        <v>401</v>
      </c>
    </row>
    <row r="9583" spans="1:11" hidden="1" x14ac:dyDescent="0.35">
      <c r="A9583" t="s">
        <v>489</v>
      </c>
      <c r="B9583" t="s">
        <v>84</v>
      </c>
      <c r="C9583" t="s">
        <v>335</v>
      </c>
      <c r="D9583" t="s">
        <v>78</v>
      </c>
      <c r="E9583">
        <v>2022</v>
      </c>
      <c r="F9583" t="s">
        <v>502</v>
      </c>
      <c r="G9583" t="s">
        <v>68</v>
      </c>
      <c r="H9583">
        <v>22.44</v>
      </c>
      <c r="I9583" t="s">
        <v>511</v>
      </c>
      <c r="J9583" t="s">
        <v>347</v>
      </c>
      <c r="K9583" t="s">
        <v>393</v>
      </c>
    </row>
    <row r="9584" spans="1:11" hidden="1" x14ac:dyDescent="0.35">
      <c r="A9584" t="s">
        <v>489</v>
      </c>
      <c r="B9584" t="s">
        <v>84</v>
      </c>
      <c r="C9584" t="s">
        <v>335</v>
      </c>
      <c r="D9584" t="s">
        <v>78</v>
      </c>
      <c r="E9584">
        <v>2022</v>
      </c>
      <c r="F9584" t="s">
        <v>502</v>
      </c>
      <c r="G9584" t="s">
        <v>68</v>
      </c>
      <c r="H9584">
        <v>31.76</v>
      </c>
      <c r="I9584" t="s">
        <v>511</v>
      </c>
      <c r="J9584" t="s">
        <v>347</v>
      </c>
      <c r="K9584" t="s">
        <v>393</v>
      </c>
    </row>
    <row r="9585" spans="1:11" hidden="1" x14ac:dyDescent="0.35">
      <c r="A9585" t="s">
        <v>489</v>
      </c>
      <c r="B9585" t="s">
        <v>84</v>
      </c>
      <c r="C9585" t="s">
        <v>335</v>
      </c>
      <c r="D9585" t="s">
        <v>78</v>
      </c>
      <c r="E9585">
        <v>2022</v>
      </c>
      <c r="F9585" t="s">
        <v>502</v>
      </c>
      <c r="G9585" t="s">
        <v>68</v>
      </c>
      <c r="H9585">
        <v>49.23</v>
      </c>
      <c r="I9585" t="s">
        <v>511</v>
      </c>
      <c r="J9585" t="s">
        <v>347</v>
      </c>
      <c r="K9585" t="s">
        <v>393</v>
      </c>
    </row>
    <row r="9586" spans="1:11" hidden="1" x14ac:dyDescent="0.35">
      <c r="A9586" t="s">
        <v>489</v>
      </c>
      <c r="B9586" t="s">
        <v>84</v>
      </c>
      <c r="C9586" t="s">
        <v>335</v>
      </c>
      <c r="D9586" t="s">
        <v>78</v>
      </c>
      <c r="E9586">
        <v>2022</v>
      </c>
      <c r="F9586" t="s">
        <v>502</v>
      </c>
      <c r="G9586" t="s">
        <v>68</v>
      </c>
      <c r="H9586">
        <v>1.81</v>
      </c>
      <c r="I9586" t="s">
        <v>511</v>
      </c>
      <c r="J9586" t="s">
        <v>347</v>
      </c>
      <c r="K9586" t="s">
        <v>393</v>
      </c>
    </row>
    <row r="9587" spans="1:11" hidden="1" x14ac:dyDescent="0.35">
      <c r="A9587" t="s">
        <v>489</v>
      </c>
      <c r="B9587" t="s">
        <v>84</v>
      </c>
      <c r="C9587" t="s">
        <v>352</v>
      </c>
      <c r="D9587" t="s">
        <v>78</v>
      </c>
      <c r="E9587">
        <v>2022</v>
      </c>
      <c r="F9587" t="s">
        <v>502</v>
      </c>
      <c r="G9587" t="s">
        <v>68</v>
      </c>
      <c r="H9587">
        <v>6.52</v>
      </c>
      <c r="I9587" t="s">
        <v>511</v>
      </c>
      <c r="J9587" t="s">
        <v>347</v>
      </c>
      <c r="K9587" t="s">
        <v>399</v>
      </c>
    </row>
    <row r="9588" spans="1:11" hidden="1" x14ac:dyDescent="0.35">
      <c r="A9588" t="s">
        <v>489</v>
      </c>
      <c r="B9588" t="s">
        <v>84</v>
      </c>
      <c r="C9588" t="s">
        <v>352</v>
      </c>
      <c r="D9588" t="s">
        <v>78</v>
      </c>
      <c r="E9588">
        <v>2022</v>
      </c>
      <c r="F9588" t="s">
        <v>502</v>
      </c>
      <c r="G9588" t="s">
        <v>68</v>
      </c>
      <c r="H9588">
        <v>10.51</v>
      </c>
      <c r="I9588" t="s">
        <v>511</v>
      </c>
      <c r="J9588" t="s">
        <v>347</v>
      </c>
      <c r="K9588" t="s">
        <v>399</v>
      </c>
    </row>
    <row r="9589" spans="1:11" hidden="1" x14ac:dyDescent="0.35">
      <c r="A9589" t="s">
        <v>489</v>
      </c>
      <c r="B9589" t="s">
        <v>84</v>
      </c>
      <c r="C9589" t="s">
        <v>352</v>
      </c>
      <c r="D9589" t="s">
        <v>78</v>
      </c>
      <c r="E9589">
        <v>2022</v>
      </c>
      <c r="F9589" t="s">
        <v>502</v>
      </c>
      <c r="G9589" t="s">
        <v>68</v>
      </c>
      <c r="H9589">
        <v>0.21</v>
      </c>
      <c r="I9589" t="s">
        <v>511</v>
      </c>
      <c r="J9589" t="s">
        <v>347</v>
      </c>
      <c r="K9589" t="s">
        <v>399</v>
      </c>
    </row>
    <row r="9590" spans="1:11" hidden="1" x14ac:dyDescent="0.35">
      <c r="A9590" t="s">
        <v>489</v>
      </c>
      <c r="B9590" t="s">
        <v>84</v>
      </c>
      <c r="C9590" t="s">
        <v>353</v>
      </c>
      <c r="D9590" t="s">
        <v>78</v>
      </c>
      <c r="E9590">
        <v>2022</v>
      </c>
      <c r="F9590" t="s">
        <v>502</v>
      </c>
      <c r="G9590" t="s">
        <v>68</v>
      </c>
      <c r="H9590">
        <v>5.99</v>
      </c>
      <c r="I9590" t="s">
        <v>511</v>
      </c>
      <c r="J9590" t="s">
        <v>347</v>
      </c>
      <c r="K9590" t="s">
        <v>402</v>
      </c>
    </row>
    <row r="9591" spans="1:11" hidden="1" x14ac:dyDescent="0.35">
      <c r="A9591" t="s">
        <v>489</v>
      </c>
      <c r="B9591" t="s">
        <v>84</v>
      </c>
      <c r="C9591" t="s">
        <v>353</v>
      </c>
      <c r="D9591" t="s">
        <v>78</v>
      </c>
      <c r="E9591">
        <v>2022</v>
      </c>
      <c r="F9591" t="s">
        <v>502</v>
      </c>
      <c r="G9591" t="s">
        <v>68</v>
      </c>
      <c r="H9591">
        <v>30.73</v>
      </c>
      <c r="I9591" t="s">
        <v>511</v>
      </c>
      <c r="J9591" t="s">
        <v>347</v>
      </c>
      <c r="K9591" t="s">
        <v>402</v>
      </c>
    </row>
    <row r="9592" spans="1:11" hidden="1" x14ac:dyDescent="0.35">
      <c r="A9592" t="s">
        <v>489</v>
      </c>
      <c r="B9592" t="s">
        <v>84</v>
      </c>
      <c r="C9592" t="s">
        <v>353</v>
      </c>
      <c r="D9592" t="s">
        <v>78</v>
      </c>
      <c r="E9592">
        <v>2022</v>
      </c>
      <c r="F9592" t="s">
        <v>502</v>
      </c>
      <c r="G9592" t="s">
        <v>68</v>
      </c>
      <c r="H9592">
        <v>43.63</v>
      </c>
      <c r="I9592" t="s">
        <v>511</v>
      </c>
      <c r="J9592" t="s">
        <v>347</v>
      </c>
      <c r="K9592" t="s">
        <v>402</v>
      </c>
    </row>
    <row r="9593" spans="1:11" hidden="1" x14ac:dyDescent="0.35">
      <c r="A9593" t="s">
        <v>489</v>
      </c>
      <c r="B9593" t="s">
        <v>84</v>
      </c>
      <c r="C9593" t="s">
        <v>353</v>
      </c>
      <c r="D9593" t="s">
        <v>78</v>
      </c>
      <c r="E9593">
        <v>2022</v>
      </c>
      <c r="F9593" t="s">
        <v>502</v>
      </c>
      <c r="G9593" t="s">
        <v>68</v>
      </c>
      <c r="H9593">
        <v>10.08</v>
      </c>
      <c r="I9593" t="s">
        <v>511</v>
      </c>
      <c r="J9593" t="s">
        <v>347</v>
      </c>
      <c r="K9593" t="s">
        <v>402</v>
      </c>
    </row>
    <row r="9594" spans="1:11" hidden="1" x14ac:dyDescent="0.35">
      <c r="A9594" t="s">
        <v>489</v>
      </c>
      <c r="B9594" t="s">
        <v>84</v>
      </c>
      <c r="C9594" t="s">
        <v>353</v>
      </c>
      <c r="D9594" t="s">
        <v>78</v>
      </c>
      <c r="E9594">
        <v>2022</v>
      </c>
      <c r="F9594" t="s">
        <v>502</v>
      </c>
      <c r="G9594" t="s">
        <v>68</v>
      </c>
      <c r="H9594">
        <v>6.34</v>
      </c>
      <c r="I9594" t="s">
        <v>511</v>
      </c>
      <c r="J9594" t="s">
        <v>347</v>
      </c>
      <c r="K9594" t="s">
        <v>402</v>
      </c>
    </row>
    <row r="9595" spans="1:11" hidden="1" x14ac:dyDescent="0.35">
      <c r="A9595" t="s">
        <v>489</v>
      </c>
      <c r="B9595" t="s">
        <v>84</v>
      </c>
      <c r="C9595" t="s">
        <v>353</v>
      </c>
      <c r="D9595" t="s">
        <v>78</v>
      </c>
      <c r="E9595">
        <v>2022</v>
      </c>
      <c r="F9595" t="s">
        <v>502</v>
      </c>
      <c r="G9595" t="s">
        <v>68</v>
      </c>
      <c r="H9595">
        <v>0.38</v>
      </c>
      <c r="I9595" t="s">
        <v>511</v>
      </c>
      <c r="J9595" t="s">
        <v>347</v>
      </c>
      <c r="K9595" t="s">
        <v>402</v>
      </c>
    </row>
    <row r="9596" spans="1:11" hidden="1" x14ac:dyDescent="0.35">
      <c r="A9596" t="s">
        <v>489</v>
      </c>
      <c r="B9596" t="s">
        <v>84</v>
      </c>
      <c r="C9596" t="s">
        <v>336</v>
      </c>
      <c r="D9596" t="s">
        <v>78</v>
      </c>
      <c r="E9596">
        <v>2022</v>
      </c>
      <c r="F9596" t="s">
        <v>502</v>
      </c>
      <c r="G9596" t="s">
        <v>68</v>
      </c>
      <c r="H9596">
        <v>45.68</v>
      </c>
      <c r="I9596" t="s">
        <v>511</v>
      </c>
      <c r="J9596" t="s">
        <v>347</v>
      </c>
      <c r="K9596" t="s">
        <v>394</v>
      </c>
    </row>
    <row r="9597" spans="1:11" hidden="1" x14ac:dyDescent="0.35">
      <c r="A9597" t="s">
        <v>489</v>
      </c>
      <c r="B9597" t="s">
        <v>84</v>
      </c>
      <c r="C9597" t="s">
        <v>336</v>
      </c>
      <c r="D9597" t="s">
        <v>78</v>
      </c>
      <c r="E9597">
        <v>2022</v>
      </c>
      <c r="F9597" t="s">
        <v>502</v>
      </c>
      <c r="G9597" t="s">
        <v>68</v>
      </c>
      <c r="H9597">
        <v>0.21</v>
      </c>
      <c r="I9597" t="s">
        <v>511</v>
      </c>
      <c r="J9597" t="s">
        <v>347</v>
      </c>
      <c r="K9597" t="s">
        <v>394</v>
      </c>
    </row>
    <row r="9598" spans="1:11" hidden="1" x14ac:dyDescent="0.35">
      <c r="A9598" t="s">
        <v>489</v>
      </c>
      <c r="B9598" t="s">
        <v>84</v>
      </c>
      <c r="C9598" t="s">
        <v>336</v>
      </c>
      <c r="D9598" t="s">
        <v>78</v>
      </c>
      <c r="E9598">
        <v>2022</v>
      </c>
      <c r="F9598" t="s">
        <v>502</v>
      </c>
      <c r="G9598" t="s">
        <v>68</v>
      </c>
      <c r="H9598">
        <v>93.31</v>
      </c>
      <c r="I9598" t="s">
        <v>511</v>
      </c>
      <c r="J9598" t="s">
        <v>347</v>
      </c>
      <c r="K9598" t="s">
        <v>394</v>
      </c>
    </row>
    <row r="9599" spans="1:11" hidden="1" x14ac:dyDescent="0.35">
      <c r="A9599" t="s">
        <v>489</v>
      </c>
      <c r="B9599" t="s">
        <v>84</v>
      </c>
      <c r="C9599" t="s">
        <v>336</v>
      </c>
      <c r="D9599" t="s">
        <v>78</v>
      </c>
      <c r="E9599">
        <v>2022</v>
      </c>
      <c r="F9599" t="s">
        <v>502</v>
      </c>
      <c r="G9599" t="s">
        <v>68</v>
      </c>
      <c r="H9599">
        <v>2.46</v>
      </c>
      <c r="I9599" t="s">
        <v>511</v>
      </c>
      <c r="J9599" t="s">
        <v>347</v>
      </c>
      <c r="K9599" t="s">
        <v>394</v>
      </c>
    </row>
    <row r="9600" spans="1:11" hidden="1" x14ac:dyDescent="0.35">
      <c r="A9600" t="s">
        <v>489</v>
      </c>
      <c r="B9600" t="s">
        <v>84</v>
      </c>
      <c r="C9600" t="s">
        <v>338</v>
      </c>
      <c r="D9600" t="s">
        <v>78</v>
      </c>
      <c r="E9600">
        <v>2022</v>
      </c>
      <c r="F9600" t="s">
        <v>502</v>
      </c>
      <c r="G9600" t="s">
        <v>68</v>
      </c>
      <c r="H9600">
        <v>209.47</v>
      </c>
      <c r="I9600" t="s">
        <v>511</v>
      </c>
      <c r="J9600" t="s">
        <v>347</v>
      </c>
      <c r="K9600" t="s">
        <v>396</v>
      </c>
    </row>
    <row r="9601" spans="1:11" hidden="1" x14ac:dyDescent="0.35">
      <c r="A9601" t="s">
        <v>489</v>
      </c>
      <c r="B9601" t="s">
        <v>84</v>
      </c>
      <c r="C9601" t="s">
        <v>338</v>
      </c>
      <c r="D9601" t="s">
        <v>78</v>
      </c>
      <c r="E9601">
        <v>2022</v>
      </c>
      <c r="F9601" t="s">
        <v>502</v>
      </c>
      <c r="G9601" t="s">
        <v>68</v>
      </c>
      <c r="H9601">
        <v>41.96</v>
      </c>
      <c r="I9601" t="s">
        <v>511</v>
      </c>
      <c r="J9601" t="s">
        <v>347</v>
      </c>
      <c r="K9601" t="s">
        <v>396</v>
      </c>
    </row>
    <row r="9602" spans="1:11" hidden="1" x14ac:dyDescent="0.35">
      <c r="A9602" t="s">
        <v>489</v>
      </c>
      <c r="B9602" t="s">
        <v>84</v>
      </c>
      <c r="C9602" t="s">
        <v>338</v>
      </c>
      <c r="D9602" t="s">
        <v>78</v>
      </c>
      <c r="E9602">
        <v>2022</v>
      </c>
      <c r="F9602" t="s">
        <v>502</v>
      </c>
      <c r="G9602" t="s">
        <v>68</v>
      </c>
      <c r="H9602">
        <v>328.73</v>
      </c>
      <c r="I9602" t="s">
        <v>511</v>
      </c>
      <c r="J9602" t="s">
        <v>347</v>
      </c>
      <c r="K9602" t="s">
        <v>396</v>
      </c>
    </row>
    <row r="9603" spans="1:11" hidden="1" x14ac:dyDescent="0.35">
      <c r="A9603" t="s">
        <v>489</v>
      </c>
      <c r="B9603" t="s">
        <v>84</v>
      </c>
      <c r="C9603" t="s">
        <v>338</v>
      </c>
      <c r="D9603" t="s">
        <v>78</v>
      </c>
      <c r="E9603">
        <v>2022</v>
      </c>
      <c r="F9603" t="s">
        <v>502</v>
      </c>
      <c r="G9603" t="s">
        <v>68</v>
      </c>
      <c r="H9603">
        <v>4.29</v>
      </c>
      <c r="I9603" t="s">
        <v>511</v>
      </c>
      <c r="J9603" t="s">
        <v>347</v>
      </c>
      <c r="K9603" t="s">
        <v>396</v>
      </c>
    </row>
    <row r="9604" spans="1:11" hidden="1" x14ac:dyDescent="0.35">
      <c r="A9604" t="s">
        <v>489</v>
      </c>
      <c r="B9604" t="s">
        <v>84</v>
      </c>
      <c r="C9604" t="s">
        <v>421</v>
      </c>
      <c r="D9604" t="s">
        <v>78</v>
      </c>
      <c r="E9604">
        <v>2022</v>
      </c>
      <c r="F9604" t="s">
        <v>502</v>
      </c>
      <c r="G9604" t="s">
        <v>68</v>
      </c>
      <c r="H9604">
        <v>25.42</v>
      </c>
      <c r="I9604" t="s">
        <v>511</v>
      </c>
      <c r="J9604" t="s">
        <v>347</v>
      </c>
      <c r="K9604" t="s">
        <v>414</v>
      </c>
    </row>
    <row r="9605" spans="1:11" hidden="1" x14ac:dyDescent="0.35">
      <c r="A9605" t="s">
        <v>489</v>
      </c>
      <c r="B9605" t="s">
        <v>84</v>
      </c>
      <c r="C9605" t="s">
        <v>421</v>
      </c>
      <c r="D9605" t="s">
        <v>78</v>
      </c>
      <c r="E9605">
        <v>2022</v>
      </c>
      <c r="F9605" t="s">
        <v>502</v>
      </c>
      <c r="G9605" t="s">
        <v>68</v>
      </c>
      <c r="H9605">
        <v>1.42</v>
      </c>
      <c r="I9605" t="s">
        <v>511</v>
      </c>
      <c r="J9605" t="s">
        <v>347</v>
      </c>
      <c r="K9605" t="s">
        <v>414</v>
      </c>
    </row>
    <row r="9606" spans="1:11" hidden="1" x14ac:dyDescent="0.35">
      <c r="A9606" t="s">
        <v>489</v>
      </c>
      <c r="B9606" t="s">
        <v>84</v>
      </c>
      <c r="C9606" t="s">
        <v>421</v>
      </c>
      <c r="D9606" t="s">
        <v>78</v>
      </c>
      <c r="E9606">
        <v>2022</v>
      </c>
      <c r="F9606" t="s">
        <v>502</v>
      </c>
      <c r="G9606" t="s">
        <v>68</v>
      </c>
      <c r="H9606">
        <v>33.07</v>
      </c>
      <c r="I9606" t="s">
        <v>511</v>
      </c>
      <c r="J9606" t="s">
        <v>347</v>
      </c>
      <c r="K9606" t="s">
        <v>414</v>
      </c>
    </row>
    <row r="9607" spans="1:11" hidden="1" x14ac:dyDescent="0.35">
      <c r="A9607" t="s">
        <v>489</v>
      </c>
      <c r="B9607" t="s">
        <v>84</v>
      </c>
      <c r="C9607" t="s">
        <v>421</v>
      </c>
      <c r="D9607" t="s">
        <v>78</v>
      </c>
      <c r="E9607">
        <v>2022</v>
      </c>
      <c r="F9607" t="s">
        <v>502</v>
      </c>
      <c r="G9607" t="s">
        <v>68</v>
      </c>
      <c r="H9607">
        <v>2.59</v>
      </c>
      <c r="I9607" t="s">
        <v>511</v>
      </c>
      <c r="J9607" t="s">
        <v>347</v>
      </c>
      <c r="K9607" t="s">
        <v>414</v>
      </c>
    </row>
    <row r="9608" spans="1:11" hidden="1" x14ac:dyDescent="0.35">
      <c r="A9608" t="s">
        <v>489</v>
      </c>
      <c r="B9608" t="s">
        <v>84</v>
      </c>
      <c r="C9608" t="s">
        <v>331</v>
      </c>
      <c r="D9608" t="s">
        <v>78</v>
      </c>
      <c r="E9608">
        <v>2022</v>
      </c>
      <c r="F9608" t="s">
        <v>502</v>
      </c>
      <c r="G9608" t="s">
        <v>68</v>
      </c>
      <c r="H9608">
        <v>917.64</v>
      </c>
      <c r="I9608" t="s">
        <v>511</v>
      </c>
      <c r="J9608" t="s">
        <v>347</v>
      </c>
      <c r="K9608" t="s">
        <v>397</v>
      </c>
    </row>
    <row r="9609" spans="1:11" hidden="1" x14ac:dyDescent="0.35">
      <c r="A9609" t="s">
        <v>489</v>
      </c>
      <c r="B9609" t="s">
        <v>84</v>
      </c>
      <c r="C9609" t="s">
        <v>331</v>
      </c>
      <c r="D9609" t="s">
        <v>78</v>
      </c>
      <c r="E9609">
        <v>2022</v>
      </c>
      <c r="F9609" t="s">
        <v>502</v>
      </c>
      <c r="G9609" t="s">
        <v>68</v>
      </c>
      <c r="H9609">
        <v>273.23</v>
      </c>
      <c r="I9609" t="s">
        <v>511</v>
      </c>
      <c r="J9609" t="s">
        <v>347</v>
      </c>
      <c r="K9609" t="s">
        <v>397</v>
      </c>
    </row>
    <row r="9610" spans="1:11" hidden="1" x14ac:dyDescent="0.35">
      <c r="A9610" t="s">
        <v>489</v>
      </c>
      <c r="B9610" t="s">
        <v>84</v>
      </c>
      <c r="C9610" t="s">
        <v>331</v>
      </c>
      <c r="D9610" t="s">
        <v>78</v>
      </c>
      <c r="E9610">
        <v>2022</v>
      </c>
      <c r="F9610" t="s">
        <v>502</v>
      </c>
      <c r="G9610" t="s">
        <v>68</v>
      </c>
      <c r="H9610">
        <v>20.94</v>
      </c>
      <c r="I9610" t="s">
        <v>511</v>
      </c>
      <c r="J9610" t="s">
        <v>347</v>
      </c>
      <c r="K9610" t="s">
        <v>397</v>
      </c>
    </row>
    <row r="9611" spans="1:11" hidden="1" x14ac:dyDescent="0.35">
      <c r="A9611" t="s">
        <v>489</v>
      </c>
      <c r="B9611" t="s">
        <v>84</v>
      </c>
      <c r="C9611" t="s">
        <v>331</v>
      </c>
      <c r="D9611" t="s">
        <v>78</v>
      </c>
      <c r="E9611">
        <v>2022</v>
      </c>
      <c r="F9611" t="s">
        <v>502</v>
      </c>
      <c r="G9611" t="s">
        <v>68</v>
      </c>
      <c r="H9611">
        <v>50.91</v>
      </c>
      <c r="I9611" t="s">
        <v>511</v>
      </c>
      <c r="J9611" t="s">
        <v>347</v>
      </c>
      <c r="K9611" t="s">
        <v>397</v>
      </c>
    </row>
    <row r="9612" spans="1:11" hidden="1" x14ac:dyDescent="0.35">
      <c r="A9612" t="s">
        <v>489</v>
      </c>
      <c r="B9612" t="s">
        <v>84</v>
      </c>
      <c r="C9612" t="s">
        <v>331</v>
      </c>
      <c r="D9612" t="s">
        <v>78</v>
      </c>
      <c r="E9612">
        <v>2022</v>
      </c>
      <c r="F9612" t="s">
        <v>502</v>
      </c>
      <c r="G9612" t="s">
        <v>68</v>
      </c>
      <c r="H9612">
        <v>797.54</v>
      </c>
      <c r="I9612" t="s">
        <v>511</v>
      </c>
      <c r="J9612" t="s">
        <v>347</v>
      </c>
      <c r="K9612" t="s">
        <v>397</v>
      </c>
    </row>
    <row r="9613" spans="1:11" hidden="1" x14ac:dyDescent="0.35">
      <c r="A9613" t="s">
        <v>489</v>
      </c>
      <c r="B9613" t="s">
        <v>84</v>
      </c>
      <c r="C9613" t="s">
        <v>331</v>
      </c>
      <c r="D9613" t="s">
        <v>78</v>
      </c>
      <c r="E9613">
        <v>2022</v>
      </c>
      <c r="F9613" t="s">
        <v>502</v>
      </c>
      <c r="G9613" t="s">
        <v>68</v>
      </c>
      <c r="H9613">
        <v>95.73</v>
      </c>
      <c r="I9613" t="s">
        <v>511</v>
      </c>
      <c r="J9613" t="s">
        <v>347</v>
      </c>
      <c r="K9613" t="s">
        <v>397</v>
      </c>
    </row>
    <row r="9614" spans="1:11" hidden="1" x14ac:dyDescent="0.35">
      <c r="A9614" t="s">
        <v>489</v>
      </c>
      <c r="B9614" t="s">
        <v>84</v>
      </c>
      <c r="C9614" t="s">
        <v>339</v>
      </c>
      <c r="D9614" t="s">
        <v>78</v>
      </c>
      <c r="E9614">
        <v>2022</v>
      </c>
      <c r="F9614" t="s">
        <v>502</v>
      </c>
      <c r="G9614" t="s">
        <v>68</v>
      </c>
      <c r="H9614">
        <v>5.82</v>
      </c>
      <c r="I9614" t="s">
        <v>511</v>
      </c>
      <c r="J9614" t="s">
        <v>347</v>
      </c>
      <c r="K9614" t="s">
        <v>398</v>
      </c>
    </row>
    <row r="9615" spans="1:11" hidden="1" x14ac:dyDescent="0.35">
      <c r="A9615" t="s">
        <v>489</v>
      </c>
      <c r="B9615" t="s">
        <v>84</v>
      </c>
      <c r="C9615" t="s">
        <v>339</v>
      </c>
      <c r="D9615" t="s">
        <v>78</v>
      </c>
      <c r="E9615">
        <v>2022</v>
      </c>
      <c r="F9615" t="s">
        <v>502</v>
      </c>
      <c r="G9615" t="s">
        <v>68</v>
      </c>
      <c r="H9615">
        <v>10.51</v>
      </c>
      <c r="I9615" t="s">
        <v>511</v>
      </c>
      <c r="J9615" t="s">
        <v>347</v>
      </c>
      <c r="K9615" t="s">
        <v>398</v>
      </c>
    </row>
    <row r="9616" spans="1:11" hidden="1" x14ac:dyDescent="0.35">
      <c r="A9616" t="s">
        <v>489</v>
      </c>
      <c r="B9616" t="s">
        <v>84</v>
      </c>
      <c r="C9616" t="s">
        <v>339</v>
      </c>
      <c r="D9616" t="s">
        <v>78</v>
      </c>
      <c r="E9616">
        <v>2022</v>
      </c>
      <c r="F9616" t="s">
        <v>502</v>
      </c>
      <c r="G9616" t="s">
        <v>68</v>
      </c>
      <c r="H9616">
        <v>0.36</v>
      </c>
      <c r="I9616" t="s">
        <v>511</v>
      </c>
      <c r="J9616" t="s">
        <v>347</v>
      </c>
      <c r="K9616" t="s">
        <v>398</v>
      </c>
    </row>
    <row r="9617" spans="1:11" hidden="1" x14ac:dyDescent="0.35">
      <c r="A9617" t="s">
        <v>489</v>
      </c>
      <c r="B9617" t="s">
        <v>84</v>
      </c>
      <c r="C9617" t="s">
        <v>339</v>
      </c>
      <c r="D9617" t="s">
        <v>78</v>
      </c>
      <c r="E9617">
        <v>2022</v>
      </c>
      <c r="F9617" t="s">
        <v>502</v>
      </c>
      <c r="G9617" t="s">
        <v>68</v>
      </c>
      <c r="H9617">
        <v>3.1</v>
      </c>
      <c r="I9617" t="s">
        <v>511</v>
      </c>
      <c r="J9617" t="s">
        <v>347</v>
      </c>
      <c r="K9617" t="s">
        <v>398</v>
      </c>
    </row>
    <row r="9618" spans="1:11" hidden="1" x14ac:dyDescent="0.35">
      <c r="A9618" t="s">
        <v>489</v>
      </c>
      <c r="B9618" t="s">
        <v>84</v>
      </c>
      <c r="C9618" t="s">
        <v>339</v>
      </c>
      <c r="D9618" t="s">
        <v>78</v>
      </c>
      <c r="E9618">
        <v>2022</v>
      </c>
      <c r="F9618" t="s">
        <v>502</v>
      </c>
      <c r="G9618" t="s">
        <v>68</v>
      </c>
      <c r="H9618">
        <v>6.2</v>
      </c>
      <c r="I9618" t="s">
        <v>511</v>
      </c>
      <c r="J9618" t="s">
        <v>347</v>
      </c>
      <c r="K9618" t="s">
        <v>398</v>
      </c>
    </row>
    <row r="9619" spans="1:11" hidden="1" x14ac:dyDescent="0.35">
      <c r="A9619" t="s">
        <v>489</v>
      </c>
      <c r="B9619" t="s">
        <v>84</v>
      </c>
      <c r="C9619" t="s">
        <v>339</v>
      </c>
      <c r="D9619" t="s">
        <v>78</v>
      </c>
      <c r="E9619">
        <v>2022</v>
      </c>
      <c r="F9619" t="s">
        <v>502</v>
      </c>
      <c r="G9619" t="s">
        <v>68</v>
      </c>
      <c r="H9619">
        <v>1.05</v>
      </c>
      <c r="I9619" t="s">
        <v>511</v>
      </c>
      <c r="J9619" t="s">
        <v>347</v>
      </c>
      <c r="K9619" t="s">
        <v>398</v>
      </c>
    </row>
    <row r="9620" spans="1:11" x14ac:dyDescent="0.35">
      <c r="A9620" t="s">
        <v>556</v>
      </c>
      <c r="B9620" t="s">
        <v>304</v>
      </c>
      <c r="C9620" t="s">
        <v>87</v>
      </c>
      <c r="D9620" t="s">
        <v>78</v>
      </c>
      <c r="E9620">
        <v>2022</v>
      </c>
      <c r="F9620" t="s">
        <v>506</v>
      </c>
      <c r="G9620" t="s">
        <v>309</v>
      </c>
      <c r="H9620">
        <v>-516.16</v>
      </c>
      <c r="I9620" t="s">
        <v>571</v>
      </c>
      <c r="J9620" t="s">
        <v>14</v>
      </c>
      <c r="K9620" t="s">
        <v>387</v>
      </c>
    </row>
    <row r="9621" spans="1:11" x14ac:dyDescent="0.35">
      <c r="A9621" t="s">
        <v>556</v>
      </c>
      <c r="B9621" t="s">
        <v>304</v>
      </c>
      <c r="C9621" t="s">
        <v>87</v>
      </c>
      <c r="D9621" t="s">
        <v>78</v>
      </c>
      <c r="E9621">
        <v>2022</v>
      </c>
      <c r="F9621" t="s">
        <v>506</v>
      </c>
      <c r="G9621" t="s">
        <v>309</v>
      </c>
      <c r="H9621">
        <v>-322.58</v>
      </c>
      <c r="I9621" t="s">
        <v>571</v>
      </c>
      <c r="J9621" t="s">
        <v>347</v>
      </c>
      <c r="K9621" t="s">
        <v>387</v>
      </c>
    </row>
    <row r="9622" spans="1:11" x14ac:dyDescent="0.35">
      <c r="A9622" t="s">
        <v>556</v>
      </c>
      <c r="B9622" t="s">
        <v>304</v>
      </c>
      <c r="C9622" t="s">
        <v>87</v>
      </c>
      <c r="D9622" t="s">
        <v>78</v>
      </c>
      <c r="E9622">
        <v>2022</v>
      </c>
      <c r="F9622" t="s">
        <v>506</v>
      </c>
      <c r="G9622" t="s">
        <v>309</v>
      </c>
      <c r="H9622">
        <v>-3.79</v>
      </c>
      <c r="I9622" t="s">
        <v>571</v>
      </c>
      <c r="J9622" t="s">
        <v>14</v>
      </c>
      <c r="K9622" t="s">
        <v>387</v>
      </c>
    </row>
    <row r="9623" spans="1:11" x14ac:dyDescent="0.35">
      <c r="A9623" t="s">
        <v>556</v>
      </c>
      <c r="B9623" t="s">
        <v>304</v>
      </c>
      <c r="C9623" t="s">
        <v>87</v>
      </c>
      <c r="D9623" t="s">
        <v>78</v>
      </c>
      <c r="E9623">
        <v>2022</v>
      </c>
      <c r="F9623" t="s">
        <v>506</v>
      </c>
      <c r="G9623" t="s">
        <v>309</v>
      </c>
      <c r="H9623">
        <v>-2.37</v>
      </c>
      <c r="I9623" t="s">
        <v>571</v>
      </c>
      <c r="J9623" t="s">
        <v>347</v>
      </c>
      <c r="K9623" t="s">
        <v>387</v>
      </c>
    </row>
    <row r="9624" spans="1:11" x14ac:dyDescent="0.35">
      <c r="A9624" t="s">
        <v>556</v>
      </c>
      <c r="B9624" t="s">
        <v>304</v>
      </c>
      <c r="C9624" t="s">
        <v>87</v>
      </c>
      <c r="D9624" t="s">
        <v>78</v>
      </c>
      <c r="E9624">
        <v>2022</v>
      </c>
      <c r="F9624" t="s">
        <v>506</v>
      </c>
      <c r="G9624" t="s">
        <v>309</v>
      </c>
      <c r="H9624">
        <v>-426.42</v>
      </c>
      <c r="I9624" t="s">
        <v>571</v>
      </c>
      <c r="J9624" t="s">
        <v>14</v>
      </c>
      <c r="K9624" t="s">
        <v>387</v>
      </c>
    </row>
    <row r="9625" spans="1:11" x14ac:dyDescent="0.35">
      <c r="A9625" t="s">
        <v>556</v>
      </c>
      <c r="B9625" t="s">
        <v>304</v>
      </c>
      <c r="C9625" t="s">
        <v>87</v>
      </c>
      <c r="D9625" t="s">
        <v>78</v>
      </c>
      <c r="E9625">
        <v>2022</v>
      </c>
      <c r="F9625" t="s">
        <v>506</v>
      </c>
      <c r="G9625" t="s">
        <v>309</v>
      </c>
      <c r="H9625">
        <v>-266.47000000000003</v>
      </c>
      <c r="I9625" t="s">
        <v>571</v>
      </c>
      <c r="J9625" t="s">
        <v>347</v>
      </c>
      <c r="K9625" t="s">
        <v>387</v>
      </c>
    </row>
    <row r="9626" spans="1:11" x14ac:dyDescent="0.35">
      <c r="A9626" t="s">
        <v>556</v>
      </c>
      <c r="B9626" t="s">
        <v>304</v>
      </c>
      <c r="C9626" t="s">
        <v>87</v>
      </c>
      <c r="D9626" t="s">
        <v>78</v>
      </c>
      <c r="E9626">
        <v>2022</v>
      </c>
      <c r="F9626" t="s">
        <v>506</v>
      </c>
      <c r="G9626" t="s">
        <v>309</v>
      </c>
      <c r="H9626">
        <v>-15.84</v>
      </c>
      <c r="I9626" t="s">
        <v>571</v>
      </c>
      <c r="J9626" t="s">
        <v>14</v>
      </c>
      <c r="K9626" t="s">
        <v>387</v>
      </c>
    </row>
    <row r="9627" spans="1:11" x14ac:dyDescent="0.35">
      <c r="A9627" t="s">
        <v>556</v>
      </c>
      <c r="B9627" t="s">
        <v>304</v>
      </c>
      <c r="C9627" t="s">
        <v>87</v>
      </c>
      <c r="D9627" t="s">
        <v>78</v>
      </c>
      <c r="E9627">
        <v>2022</v>
      </c>
      <c r="F9627" t="s">
        <v>506</v>
      </c>
      <c r="G9627" t="s">
        <v>309</v>
      </c>
      <c r="H9627">
        <v>-9.91</v>
      </c>
      <c r="I9627" t="s">
        <v>571</v>
      </c>
      <c r="J9627" t="s">
        <v>347</v>
      </c>
      <c r="K9627" t="s">
        <v>387</v>
      </c>
    </row>
    <row r="9628" spans="1:11" x14ac:dyDescent="0.35">
      <c r="A9628" t="s">
        <v>556</v>
      </c>
      <c r="B9628" t="s">
        <v>304</v>
      </c>
      <c r="C9628" t="s">
        <v>87</v>
      </c>
      <c r="D9628" t="s">
        <v>78</v>
      </c>
      <c r="E9628">
        <v>2022</v>
      </c>
      <c r="F9628" t="s">
        <v>500</v>
      </c>
      <c r="G9628" t="s">
        <v>311</v>
      </c>
      <c r="H9628">
        <v>-74.599999999999994</v>
      </c>
      <c r="I9628" t="s">
        <v>571</v>
      </c>
      <c r="J9628" t="s">
        <v>14</v>
      </c>
      <c r="K9628" t="s">
        <v>387</v>
      </c>
    </row>
    <row r="9629" spans="1:11" x14ac:dyDescent="0.35">
      <c r="A9629" t="s">
        <v>556</v>
      </c>
      <c r="B9629" t="s">
        <v>304</v>
      </c>
      <c r="C9629" t="s">
        <v>87</v>
      </c>
      <c r="D9629" t="s">
        <v>78</v>
      </c>
      <c r="E9629">
        <v>2022</v>
      </c>
      <c r="F9629" t="s">
        <v>500</v>
      </c>
      <c r="G9629" t="s">
        <v>311</v>
      </c>
      <c r="H9629">
        <v>-115.54</v>
      </c>
      <c r="I9629" t="s">
        <v>571</v>
      </c>
      <c r="J9629" t="s">
        <v>347</v>
      </c>
      <c r="K9629" t="s">
        <v>387</v>
      </c>
    </row>
    <row r="9630" spans="1:11" x14ac:dyDescent="0.35">
      <c r="A9630" t="s">
        <v>556</v>
      </c>
      <c r="B9630" t="s">
        <v>304</v>
      </c>
      <c r="C9630" t="s">
        <v>87</v>
      </c>
      <c r="D9630" t="s">
        <v>78</v>
      </c>
      <c r="E9630">
        <v>2022</v>
      </c>
      <c r="F9630" t="s">
        <v>500</v>
      </c>
      <c r="G9630" t="s">
        <v>311</v>
      </c>
      <c r="H9630">
        <v>-0.55000000000000004</v>
      </c>
      <c r="I9630" t="s">
        <v>571</v>
      </c>
      <c r="J9630" t="s">
        <v>14</v>
      </c>
      <c r="K9630" t="s">
        <v>387</v>
      </c>
    </row>
    <row r="9631" spans="1:11" x14ac:dyDescent="0.35">
      <c r="A9631" t="s">
        <v>556</v>
      </c>
      <c r="B9631" t="s">
        <v>304</v>
      </c>
      <c r="C9631" t="s">
        <v>87</v>
      </c>
      <c r="D9631" t="s">
        <v>78</v>
      </c>
      <c r="E9631">
        <v>2022</v>
      </c>
      <c r="F9631" t="s">
        <v>500</v>
      </c>
      <c r="G9631" t="s">
        <v>311</v>
      </c>
      <c r="H9631">
        <v>-0.84</v>
      </c>
      <c r="I9631" t="s">
        <v>571</v>
      </c>
      <c r="J9631" t="s">
        <v>347</v>
      </c>
      <c r="K9631" t="s">
        <v>387</v>
      </c>
    </row>
    <row r="9632" spans="1:11" x14ac:dyDescent="0.35">
      <c r="A9632" t="s">
        <v>556</v>
      </c>
      <c r="B9632" t="s">
        <v>304</v>
      </c>
      <c r="C9632" t="s">
        <v>87</v>
      </c>
      <c r="D9632" t="s">
        <v>78</v>
      </c>
      <c r="E9632">
        <v>2022</v>
      </c>
      <c r="F9632" t="s">
        <v>500</v>
      </c>
      <c r="G9632" t="s">
        <v>311</v>
      </c>
      <c r="H9632">
        <v>-61.63</v>
      </c>
      <c r="I9632" t="s">
        <v>571</v>
      </c>
      <c r="J9632" t="s">
        <v>14</v>
      </c>
      <c r="K9632" t="s">
        <v>387</v>
      </c>
    </row>
    <row r="9633" spans="1:11" x14ac:dyDescent="0.35">
      <c r="A9633" t="s">
        <v>556</v>
      </c>
      <c r="B9633" t="s">
        <v>304</v>
      </c>
      <c r="C9633" t="s">
        <v>87</v>
      </c>
      <c r="D9633" t="s">
        <v>78</v>
      </c>
      <c r="E9633">
        <v>2022</v>
      </c>
      <c r="F9633" t="s">
        <v>500</v>
      </c>
      <c r="G9633" t="s">
        <v>311</v>
      </c>
      <c r="H9633">
        <v>-95.45</v>
      </c>
      <c r="I9633" t="s">
        <v>571</v>
      </c>
      <c r="J9633" t="s">
        <v>347</v>
      </c>
      <c r="K9633" t="s">
        <v>387</v>
      </c>
    </row>
    <row r="9634" spans="1:11" x14ac:dyDescent="0.35">
      <c r="A9634" t="s">
        <v>556</v>
      </c>
      <c r="B9634" t="s">
        <v>304</v>
      </c>
      <c r="C9634" t="s">
        <v>87</v>
      </c>
      <c r="D9634" t="s">
        <v>78</v>
      </c>
      <c r="E9634">
        <v>2022</v>
      </c>
      <c r="F9634" t="s">
        <v>500</v>
      </c>
      <c r="G9634" t="s">
        <v>311</v>
      </c>
      <c r="H9634">
        <v>-2.29</v>
      </c>
      <c r="I9634" t="s">
        <v>571</v>
      </c>
      <c r="J9634" t="s">
        <v>14</v>
      </c>
      <c r="K9634" t="s">
        <v>387</v>
      </c>
    </row>
    <row r="9635" spans="1:11" x14ac:dyDescent="0.35">
      <c r="A9635" t="s">
        <v>556</v>
      </c>
      <c r="B9635" t="s">
        <v>304</v>
      </c>
      <c r="C9635" t="s">
        <v>87</v>
      </c>
      <c r="D9635" t="s">
        <v>78</v>
      </c>
      <c r="E9635">
        <v>2022</v>
      </c>
      <c r="F9635" t="s">
        <v>500</v>
      </c>
      <c r="G9635" t="s">
        <v>311</v>
      </c>
      <c r="H9635">
        <v>-3.54</v>
      </c>
      <c r="I9635" t="s">
        <v>571</v>
      </c>
      <c r="J9635" t="s">
        <v>347</v>
      </c>
      <c r="K9635" t="s">
        <v>387</v>
      </c>
    </row>
    <row r="9636" spans="1:11" x14ac:dyDescent="0.35">
      <c r="A9636" t="s">
        <v>556</v>
      </c>
      <c r="B9636" t="s">
        <v>304</v>
      </c>
      <c r="C9636" t="s">
        <v>87</v>
      </c>
      <c r="D9636" t="s">
        <v>78</v>
      </c>
      <c r="E9636">
        <v>2022</v>
      </c>
      <c r="F9636" t="s">
        <v>71</v>
      </c>
      <c r="G9636" t="s">
        <v>310</v>
      </c>
      <c r="H9636">
        <v>-105.86</v>
      </c>
      <c r="I9636" t="s">
        <v>571</v>
      </c>
      <c r="J9636" t="s">
        <v>347</v>
      </c>
      <c r="K9636" t="s">
        <v>387</v>
      </c>
    </row>
    <row r="9637" spans="1:11" x14ac:dyDescent="0.35">
      <c r="A9637" t="s">
        <v>556</v>
      </c>
      <c r="B9637" t="s">
        <v>304</v>
      </c>
      <c r="C9637" t="s">
        <v>87</v>
      </c>
      <c r="D9637" t="s">
        <v>78</v>
      </c>
      <c r="E9637">
        <v>2022</v>
      </c>
      <c r="F9637" t="s">
        <v>71</v>
      </c>
      <c r="G9637" t="s">
        <v>310</v>
      </c>
      <c r="H9637">
        <v>-0.78</v>
      </c>
      <c r="I9637" t="s">
        <v>571</v>
      </c>
      <c r="J9637" t="s">
        <v>347</v>
      </c>
      <c r="K9637" t="s">
        <v>387</v>
      </c>
    </row>
    <row r="9638" spans="1:11" x14ac:dyDescent="0.35">
      <c r="A9638" t="s">
        <v>556</v>
      </c>
      <c r="B9638" t="s">
        <v>304</v>
      </c>
      <c r="C9638" t="s">
        <v>87</v>
      </c>
      <c r="D9638" t="s">
        <v>78</v>
      </c>
      <c r="E9638">
        <v>2022</v>
      </c>
      <c r="F9638" t="s">
        <v>71</v>
      </c>
      <c r="G9638" t="s">
        <v>310</v>
      </c>
      <c r="H9638">
        <v>-87.46</v>
      </c>
      <c r="I9638" t="s">
        <v>571</v>
      </c>
      <c r="J9638" t="s">
        <v>347</v>
      </c>
      <c r="K9638" t="s">
        <v>387</v>
      </c>
    </row>
    <row r="9639" spans="1:11" x14ac:dyDescent="0.35">
      <c r="A9639" t="s">
        <v>556</v>
      </c>
      <c r="B9639" t="s">
        <v>304</v>
      </c>
      <c r="C9639" t="s">
        <v>87</v>
      </c>
      <c r="D9639" t="s">
        <v>78</v>
      </c>
      <c r="E9639">
        <v>2022</v>
      </c>
      <c r="F9639" t="s">
        <v>71</v>
      </c>
      <c r="G9639" t="s">
        <v>310</v>
      </c>
      <c r="H9639">
        <v>-3.25</v>
      </c>
      <c r="I9639" t="s">
        <v>571</v>
      </c>
      <c r="J9639" t="s">
        <v>347</v>
      </c>
      <c r="K9639" t="s">
        <v>387</v>
      </c>
    </row>
    <row r="9640" spans="1:11" x14ac:dyDescent="0.35">
      <c r="A9640" t="s">
        <v>556</v>
      </c>
      <c r="B9640" t="s">
        <v>304</v>
      </c>
      <c r="C9640" t="s">
        <v>87</v>
      </c>
      <c r="D9640" t="s">
        <v>78</v>
      </c>
      <c r="E9640">
        <v>2022</v>
      </c>
      <c r="F9640" t="s">
        <v>148</v>
      </c>
      <c r="G9640" t="s">
        <v>308</v>
      </c>
      <c r="H9640">
        <v>-62.09</v>
      </c>
      <c r="I9640" t="s">
        <v>571</v>
      </c>
      <c r="J9640" t="s">
        <v>347</v>
      </c>
      <c r="K9640" t="s">
        <v>387</v>
      </c>
    </row>
    <row r="9641" spans="1:11" x14ac:dyDescent="0.35">
      <c r="A9641" t="s">
        <v>556</v>
      </c>
      <c r="B9641" t="s">
        <v>304</v>
      </c>
      <c r="C9641" t="s">
        <v>87</v>
      </c>
      <c r="D9641" t="s">
        <v>78</v>
      </c>
      <c r="E9641">
        <v>2022</v>
      </c>
      <c r="F9641" t="s">
        <v>148</v>
      </c>
      <c r="G9641" t="s">
        <v>308</v>
      </c>
      <c r="H9641">
        <v>-0.45</v>
      </c>
      <c r="I9641" t="s">
        <v>571</v>
      </c>
      <c r="J9641" t="s">
        <v>347</v>
      </c>
      <c r="K9641" t="s">
        <v>387</v>
      </c>
    </row>
    <row r="9642" spans="1:11" x14ac:dyDescent="0.35">
      <c r="A9642" t="s">
        <v>556</v>
      </c>
      <c r="B9642" t="s">
        <v>304</v>
      </c>
      <c r="C9642" t="s">
        <v>87</v>
      </c>
      <c r="D9642" t="s">
        <v>78</v>
      </c>
      <c r="E9642">
        <v>2022</v>
      </c>
      <c r="F9642" t="s">
        <v>148</v>
      </c>
      <c r="G9642" t="s">
        <v>308</v>
      </c>
      <c r="H9642">
        <v>-51.29</v>
      </c>
      <c r="I9642" t="s">
        <v>571</v>
      </c>
      <c r="J9642" t="s">
        <v>347</v>
      </c>
      <c r="K9642" t="s">
        <v>387</v>
      </c>
    </row>
    <row r="9643" spans="1:11" x14ac:dyDescent="0.35">
      <c r="A9643" t="s">
        <v>556</v>
      </c>
      <c r="B9643" t="s">
        <v>304</v>
      </c>
      <c r="C9643" t="s">
        <v>87</v>
      </c>
      <c r="D9643" t="s">
        <v>78</v>
      </c>
      <c r="E9643">
        <v>2022</v>
      </c>
      <c r="F9643" t="s">
        <v>148</v>
      </c>
      <c r="G9643" t="s">
        <v>308</v>
      </c>
      <c r="H9643">
        <v>-1.9</v>
      </c>
      <c r="I9643" t="s">
        <v>571</v>
      </c>
      <c r="J9643" t="s">
        <v>347</v>
      </c>
      <c r="K9643" t="s">
        <v>387</v>
      </c>
    </row>
    <row r="9644" spans="1:11" x14ac:dyDescent="0.35">
      <c r="A9644" t="s">
        <v>556</v>
      </c>
      <c r="B9644" t="s">
        <v>304</v>
      </c>
      <c r="C9644" t="s">
        <v>87</v>
      </c>
      <c r="D9644" t="s">
        <v>78</v>
      </c>
      <c r="E9644">
        <v>2022</v>
      </c>
      <c r="F9644" t="s">
        <v>156</v>
      </c>
      <c r="G9644" t="s">
        <v>307</v>
      </c>
      <c r="H9644">
        <v>-7.47</v>
      </c>
      <c r="I9644" t="s">
        <v>571</v>
      </c>
      <c r="J9644" t="s">
        <v>14</v>
      </c>
      <c r="K9644" t="s">
        <v>387</v>
      </c>
    </row>
    <row r="9645" spans="1:11" x14ac:dyDescent="0.35">
      <c r="A9645" t="s">
        <v>556</v>
      </c>
      <c r="B9645" t="s">
        <v>304</v>
      </c>
      <c r="C9645" t="s">
        <v>87</v>
      </c>
      <c r="D9645" t="s">
        <v>78</v>
      </c>
      <c r="E9645">
        <v>2022</v>
      </c>
      <c r="F9645" t="s">
        <v>156</v>
      </c>
      <c r="G9645" t="s">
        <v>307</v>
      </c>
      <c r="H9645">
        <v>-154.18</v>
      </c>
      <c r="I9645" t="s">
        <v>571</v>
      </c>
      <c r="J9645" t="s">
        <v>347</v>
      </c>
      <c r="K9645" t="s">
        <v>387</v>
      </c>
    </row>
    <row r="9646" spans="1:11" x14ac:dyDescent="0.35">
      <c r="A9646" t="s">
        <v>556</v>
      </c>
      <c r="B9646" t="s">
        <v>304</v>
      </c>
      <c r="C9646" t="s">
        <v>87</v>
      </c>
      <c r="D9646" t="s">
        <v>78</v>
      </c>
      <c r="E9646">
        <v>2022</v>
      </c>
      <c r="F9646" t="s">
        <v>156</v>
      </c>
      <c r="G9646" t="s">
        <v>307</v>
      </c>
      <c r="H9646">
        <v>-0.05</v>
      </c>
      <c r="I9646" t="s">
        <v>571</v>
      </c>
      <c r="J9646" t="s">
        <v>14</v>
      </c>
      <c r="K9646" t="s">
        <v>387</v>
      </c>
    </row>
    <row r="9647" spans="1:11" x14ac:dyDescent="0.35">
      <c r="A9647" t="s">
        <v>556</v>
      </c>
      <c r="B9647" t="s">
        <v>304</v>
      </c>
      <c r="C9647" t="s">
        <v>87</v>
      </c>
      <c r="D9647" t="s">
        <v>78</v>
      </c>
      <c r="E9647">
        <v>2022</v>
      </c>
      <c r="F9647" t="s">
        <v>156</v>
      </c>
      <c r="G9647" t="s">
        <v>307</v>
      </c>
      <c r="H9647">
        <v>-1.1299999999999999</v>
      </c>
      <c r="I9647" t="s">
        <v>571</v>
      </c>
      <c r="J9647" t="s">
        <v>347</v>
      </c>
      <c r="K9647" t="s">
        <v>387</v>
      </c>
    </row>
    <row r="9648" spans="1:11" x14ac:dyDescent="0.35">
      <c r="A9648" t="s">
        <v>556</v>
      </c>
      <c r="B9648" t="s">
        <v>304</v>
      </c>
      <c r="C9648" t="s">
        <v>87</v>
      </c>
      <c r="D9648" t="s">
        <v>78</v>
      </c>
      <c r="E9648">
        <v>2022</v>
      </c>
      <c r="F9648" t="s">
        <v>156</v>
      </c>
      <c r="G9648" t="s">
        <v>307</v>
      </c>
      <c r="H9648">
        <v>-6.16</v>
      </c>
      <c r="I9648" t="s">
        <v>571</v>
      </c>
      <c r="J9648" t="s">
        <v>14</v>
      </c>
      <c r="K9648" t="s">
        <v>387</v>
      </c>
    </row>
    <row r="9649" spans="1:11" x14ac:dyDescent="0.35">
      <c r="A9649" t="s">
        <v>556</v>
      </c>
      <c r="B9649" t="s">
        <v>304</v>
      </c>
      <c r="C9649" t="s">
        <v>87</v>
      </c>
      <c r="D9649" t="s">
        <v>78</v>
      </c>
      <c r="E9649">
        <v>2022</v>
      </c>
      <c r="F9649" t="s">
        <v>156</v>
      </c>
      <c r="G9649" t="s">
        <v>307</v>
      </c>
      <c r="H9649">
        <v>-127.37</v>
      </c>
      <c r="I9649" t="s">
        <v>571</v>
      </c>
      <c r="J9649" t="s">
        <v>347</v>
      </c>
      <c r="K9649" t="s">
        <v>387</v>
      </c>
    </row>
    <row r="9650" spans="1:11" x14ac:dyDescent="0.35">
      <c r="A9650" t="s">
        <v>556</v>
      </c>
      <c r="B9650" t="s">
        <v>304</v>
      </c>
      <c r="C9650" t="s">
        <v>87</v>
      </c>
      <c r="D9650" t="s">
        <v>78</v>
      </c>
      <c r="E9650">
        <v>2022</v>
      </c>
      <c r="F9650" t="s">
        <v>156</v>
      </c>
      <c r="G9650" t="s">
        <v>307</v>
      </c>
      <c r="H9650">
        <v>-0.22</v>
      </c>
      <c r="I9650" t="s">
        <v>571</v>
      </c>
      <c r="J9650" t="s">
        <v>14</v>
      </c>
      <c r="K9650" t="s">
        <v>387</v>
      </c>
    </row>
    <row r="9651" spans="1:11" x14ac:dyDescent="0.35">
      <c r="A9651" t="s">
        <v>556</v>
      </c>
      <c r="B9651" t="s">
        <v>304</v>
      </c>
      <c r="C9651" t="s">
        <v>87</v>
      </c>
      <c r="D9651" t="s">
        <v>78</v>
      </c>
      <c r="E9651">
        <v>2022</v>
      </c>
      <c r="F9651" t="s">
        <v>156</v>
      </c>
      <c r="G9651" t="s">
        <v>307</v>
      </c>
      <c r="H9651">
        <v>-4.7300000000000004</v>
      </c>
      <c r="I9651" t="s">
        <v>571</v>
      </c>
      <c r="J9651" t="s">
        <v>347</v>
      </c>
      <c r="K9651" t="s">
        <v>387</v>
      </c>
    </row>
    <row r="9652" spans="1:11" x14ac:dyDescent="0.35">
      <c r="A9652" t="s">
        <v>556</v>
      </c>
      <c r="B9652" t="s">
        <v>304</v>
      </c>
      <c r="C9652" t="s">
        <v>87</v>
      </c>
      <c r="D9652" t="s">
        <v>78</v>
      </c>
      <c r="E9652">
        <v>2022</v>
      </c>
      <c r="F9652" t="s">
        <v>502</v>
      </c>
      <c r="G9652" t="s">
        <v>68</v>
      </c>
      <c r="H9652">
        <v>15329.48</v>
      </c>
      <c r="I9652" t="s">
        <v>571</v>
      </c>
      <c r="J9652" t="s">
        <v>347</v>
      </c>
      <c r="K9652" t="s">
        <v>387</v>
      </c>
    </row>
    <row r="9653" spans="1:11" x14ac:dyDescent="0.35">
      <c r="A9653" t="s">
        <v>556</v>
      </c>
      <c r="B9653" t="s">
        <v>304</v>
      </c>
      <c r="C9653" t="s">
        <v>87</v>
      </c>
      <c r="D9653" t="s">
        <v>78</v>
      </c>
      <c r="E9653">
        <v>2022</v>
      </c>
      <c r="F9653" t="s">
        <v>502</v>
      </c>
      <c r="G9653" t="s">
        <v>68</v>
      </c>
      <c r="H9653">
        <v>182.68</v>
      </c>
      <c r="I9653" t="s">
        <v>571</v>
      </c>
      <c r="J9653" t="s">
        <v>347</v>
      </c>
      <c r="K9653" t="s">
        <v>387</v>
      </c>
    </row>
    <row r="9654" spans="1:11" x14ac:dyDescent="0.35">
      <c r="A9654" t="s">
        <v>556</v>
      </c>
      <c r="B9654" t="s">
        <v>304</v>
      </c>
      <c r="C9654" t="s">
        <v>87</v>
      </c>
      <c r="D9654" t="s">
        <v>78</v>
      </c>
      <c r="E9654">
        <v>2022</v>
      </c>
      <c r="F9654" t="s">
        <v>502</v>
      </c>
      <c r="G9654" t="s">
        <v>68</v>
      </c>
      <c r="H9654">
        <v>72.599999999999994</v>
      </c>
      <c r="I9654" t="s">
        <v>571</v>
      </c>
      <c r="J9654" t="s">
        <v>347</v>
      </c>
      <c r="K9654" t="s">
        <v>387</v>
      </c>
    </row>
    <row r="9655" spans="1:11" x14ac:dyDescent="0.35">
      <c r="A9655" t="s">
        <v>556</v>
      </c>
      <c r="B9655" t="s">
        <v>304</v>
      </c>
      <c r="C9655" t="s">
        <v>87</v>
      </c>
      <c r="D9655" t="s">
        <v>78</v>
      </c>
      <c r="E9655">
        <v>2022</v>
      </c>
      <c r="F9655" t="s">
        <v>502</v>
      </c>
      <c r="G9655" t="s">
        <v>68</v>
      </c>
      <c r="H9655">
        <v>70.87</v>
      </c>
      <c r="I9655" t="s">
        <v>571</v>
      </c>
      <c r="J9655" t="s">
        <v>347</v>
      </c>
      <c r="K9655" t="s">
        <v>387</v>
      </c>
    </row>
    <row r="9656" spans="1:11" x14ac:dyDescent="0.35">
      <c r="A9656" t="s">
        <v>556</v>
      </c>
      <c r="B9656" t="s">
        <v>304</v>
      </c>
      <c r="C9656" t="s">
        <v>87</v>
      </c>
      <c r="D9656" t="s">
        <v>78</v>
      </c>
      <c r="E9656">
        <v>2022</v>
      </c>
      <c r="F9656" t="s">
        <v>502</v>
      </c>
      <c r="G9656" t="s">
        <v>68</v>
      </c>
      <c r="H9656">
        <v>12992.97</v>
      </c>
      <c r="I9656" t="s">
        <v>571</v>
      </c>
      <c r="J9656" t="s">
        <v>347</v>
      </c>
      <c r="K9656" t="s">
        <v>387</v>
      </c>
    </row>
    <row r="9657" spans="1:11" x14ac:dyDescent="0.35">
      <c r="A9657" t="s">
        <v>556</v>
      </c>
      <c r="B9657" t="s">
        <v>304</v>
      </c>
      <c r="C9657" t="s">
        <v>87</v>
      </c>
      <c r="D9657" t="s">
        <v>78</v>
      </c>
      <c r="E9657">
        <v>2022</v>
      </c>
      <c r="F9657" t="s">
        <v>502</v>
      </c>
      <c r="G9657" t="s">
        <v>68</v>
      </c>
      <c r="H9657">
        <v>822.2</v>
      </c>
      <c r="I9657" t="s">
        <v>571</v>
      </c>
      <c r="J9657" t="s">
        <v>347</v>
      </c>
      <c r="K9657" t="s">
        <v>387</v>
      </c>
    </row>
    <row r="9658" spans="1:11" x14ac:dyDescent="0.35">
      <c r="A9658" t="s">
        <v>559</v>
      </c>
      <c r="B9658" t="s">
        <v>304</v>
      </c>
      <c r="C9658" t="s">
        <v>87</v>
      </c>
      <c r="D9658" t="s">
        <v>78</v>
      </c>
      <c r="E9658">
        <v>2022</v>
      </c>
      <c r="F9658" t="s">
        <v>506</v>
      </c>
      <c r="G9658" t="s">
        <v>309</v>
      </c>
      <c r="H9658">
        <v>-0.12</v>
      </c>
      <c r="I9658" t="s">
        <v>572</v>
      </c>
      <c r="J9658" t="s">
        <v>14</v>
      </c>
      <c r="K9658" t="s">
        <v>387</v>
      </c>
    </row>
    <row r="9659" spans="1:11" x14ac:dyDescent="0.35">
      <c r="A9659" t="s">
        <v>559</v>
      </c>
      <c r="B9659" t="s">
        <v>304</v>
      </c>
      <c r="C9659" t="s">
        <v>87</v>
      </c>
      <c r="D9659" t="s">
        <v>78</v>
      </c>
      <c r="E9659">
        <v>2022</v>
      </c>
      <c r="F9659" t="s">
        <v>506</v>
      </c>
      <c r="G9659" t="s">
        <v>309</v>
      </c>
      <c r="H9659">
        <v>-0.97</v>
      </c>
      <c r="I9659" t="s">
        <v>572</v>
      </c>
      <c r="J9659" t="s">
        <v>347</v>
      </c>
      <c r="K9659" t="s">
        <v>387</v>
      </c>
    </row>
    <row r="9660" spans="1:11" x14ac:dyDescent="0.35">
      <c r="A9660" t="s">
        <v>559</v>
      </c>
      <c r="B9660" t="s">
        <v>304</v>
      </c>
      <c r="C9660" t="s">
        <v>87</v>
      </c>
      <c r="D9660" t="s">
        <v>78</v>
      </c>
      <c r="E9660">
        <v>2022</v>
      </c>
      <c r="F9660" t="s">
        <v>500</v>
      </c>
      <c r="G9660" t="s">
        <v>311</v>
      </c>
      <c r="H9660">
        <v>-0.03</v>
      </c>
      <c r="I9660" t="s">
        <v>572</v>
      </c>
      <c r="J9660" t="s">
        <v>14</v>
      </c>
      <c r="K9660" t="s">
        <v>387</v>
      </c>
    </row>
    <row r="9661" spans="1:11" x14ac:dyDescent="0.35">
      <c r="A9661" t="s">
        <v>559</v>
      </c>
      <c r="B9661" t="s">
        <v>304</v>
      </c>
      <c r="C9661" t="s">
        <v>87</v>
      </c>
      <c r="D9661" t="s">
        <v>78</v>
      </c>
      <c r="E9661">
        <v>2022</v>
      </c>
      <c r="F9661" t="s">
        <v>500</v>
      </c>
      <c r="G9661" t="s">
        <v>311</v>
      </c>
      <c r="H9661">
        <v>-0.46</v>
      </c>
      <c r="I9661" t="s">
        <v>572</v>
      </c>
      <c r="J9661" t="s">
        <v>347</v>
      </c>
      <c r="K9661" t="s">
        <v>387</v>
      </c>
    </row>
    <row r="9662" spans="1:11" x14ac:dyDescent="0.35">
      <c r="A9662" t="s">
        <v>559</v>
      </c>
      <c r="B9662" t="s">
        <v>304</v>
      </c>
      <c r="C9662" t="s">
        <v>87</v>
      </c>
      <c r="D9662" t="s">
        <v>78</v>
      </c>
      <c r="E9662">
        <v>2022</v>
      </c>
      <c r="F9662" t="s">
        <v>71</v>
      </c>
      <c r="G9662" t="s">
        <v>310</v>
      </c>
      <c r="H9662">
        <v>-0.16</v>
      </c>
      <c r="I9662" t="s">
        <v>572</v>
      </c>
      <c r="J9662" t="s">
        <v>347</v>
      </c>
      <c r="K9662" t="s">
        <v>387</v>
      </c>
    </row>
    <row r="9663" spans="1:11" x14ac:dyDescent="0.35">
      <c r="A9663" t="s">
        <v>559</v>
      </c>
      <c r="B9663" t="s">
        <v>304</v>
      </c>
      <c r="C9663" t="s">
        <v>87</v>
      </c>
      <c r="D9663" t="s">
        <v>78</v>
      </c>
      <c r="E9663">
        <v>2022</v>
      </c>
      <c r="F9663" t="s">
        <v>148</v>
      </c>
      <c r="G9663" t="s">
        <v>308</v>
      </c>
      <c r="H9663">
        <v>-0.13</v>
      </c>
      <c r="I9663" t="s">
        <v>572</v>
      </c>
      <c r="J9663" t="s">
        <v>347</v>
      </c>
      <c r="K9663" t="s">
        <v>387</v>
      </c>
    </row>
    <row r="9664" spans="1:11" x14ac:dyDescent="0.35">
      <c r="A9664" t="s">
        <v>559</v>
      </c>
      <c r="B9664" t="s">
        <v>304</v>
      </c>
      <c r="C9664" t="s">
        <v>87</v>
      </c>
      <c r="D9664" t="s">
        <v>78</v>
      </c>
      <c r="E9664">
        <v>2022</v>
      </c>
      <c r="F9664" t="s">
        <v>156</v>
      </c>
      <c r="G9664" t="s">
        <v>307</v>
      </c>
      <c r="H9664">
        <v>-0.01</v>
      </c>
      <c r="I9664" t="s">
        <v>572</v>
      </c>
      <c r="J9664" t="s">
        <v>14</v>
      </c>
      <c r="K9664" t="s">
        <v>387</v>
      </c>
    </row>
    <row r="9665" spans="1:11" x14ac:dyDescent="0.35">
      <c r="A9665" t="s">
        <v>559</v>
      </c>
      <c r="B9665" t="s">
        <v>304</v>
      </c>
      <c r="C9665" t="s">
        <v>87</v>
      </c>
      <c r="D9665" t="s">
        <v>78</v>
      </c>
      <c r="E9665">
        <v>2022</v>
      </c>
      <c r="F9665" t="s">
        <v>156</v>
      </c>
      <c r="G9665" t="s">
        <v>307</v>
      </c>
      <c r="H9665">
        <v>-0.35</v>
      </c>
      <c r="I9665" t="s">
        <v>572</v>
      </c>
      <c r="J9665" t="s">
        <v>347</v>
      </c>
      <c r="K9665" t="s">
        <v>387</v>
      </c>
    </row>
    <row r="9666" spans="1:11" x14ac:dyDescent="0.35">
      <c r="A9666" t="s">
        <v>559</v>
      </c>
      <c r="B9666" t="s">
        <v>304</v>
      </c>
      <c r="C9666" t="s">
        <v>87</v>
      </c>
      <c r="D9666" t="s">
        <v>78</v>
      </c>
      <c r="E9666">
        <v>2022</v>
      </c>
      <c r="F9666" t="s">
        <v>502</v>
      </c>
      <c r="G9666" t="s">
        <v>68</v>
      </c>
      <c r="H9666">
        <v>-0.06</v>
      </c>
      <c r="I9666" t="s">
        <v>572</v>
      </c>
      <c r="J9666" t="s">
        <v>347</v>
      </c>
      <c r="K9666" t="s">
        <v>387</v>
      </c>
    </row>
    <row r="9667" spans="1:11" hidden="1" x14ac:dyDescent="0.35">
      <c r="A9667" t="s">
        <v>569</v>
      </c>
      <c r="B9667" t="s">
        <v>84</v>
      </c>
      <c r="C9667" t="s">
        <v>331</v>
      </c>
      <c r="D9667" t="s">
        <v>78</v>
      </c>
      <c r="E9667">
        <v>2022</v>
      </c>
      <c r="F9667" t="s">
        <v>522</v>
      </c>
      <c r="G9667" t="s">
        <v>341</v>
      </c>
      <c r="H9667">
        <v>0</v>
      </c>
      <c r="I9667" t="s">
        <v>577</v>
      </c>
      <c r="J9667" t="s">
        <v>347</v>
      </c>
      <c r="K9667" t="s">
        <v>397</v>
      </c>
    </row>
    <row r="9668" spans="1:11" hidden="1" x14ac:dyDescent="0.35">
      <c r="A9668" t="s">
        <v>569</v>
      </c>
      <c r="B9668" t="s">
        <v>84</v>
      </c>
      <c r="C9668" t="s">
        <v>331</v>
      </c>
      <c r="D9668" t="s">
        <v>78</v>
      </c>
      <c r="E9668">
        <v>2022</v>
      </c>
      <c r="F9668" t="s">
        <v>522</v>
      </c>
      <c r="G9668" t="s">
        <v>341</v>
      </c>
      <c r="H9668">
        <v>0</v>
      </c>
      <c r="I9668" t="s">
        <v>577</v>
      </c>
      <c r="J9668" t="s">
        <v>347</v>
      </c>
      <c r="K9668" t="s">
        <v>397</v>
      </c>
    </row>
    <row r="9669" spans="1:11" hidden="1" x14ac:dyDescent="0.35">
      <c r="A9669" t="s">
        <v>489</v>
      </c>
      <c r="B9669" t="s">
        <v>84</v>
      </c>
      <c r="C9669" t="s">
        <v>331</v>
      </c>
      <c r="D9669" t="s">
        <v>78</v>
      </c>
      <c r="E9669">
        <v>2022</v>
      </c>
      <c r="F9669" t="s">
        <v>522</v>
      </c>
      <c r="G9669" t="s">
        <v>341</v>
      </c>
      <c r="H9669">
        <v>-4.95</v>
      </c>
      <c r="I9669" t="s">
        <v>511</v>
      </c>
      <c r="J9669" t="s">
        <v>347</v>
      </c>
      <c r="K9669" t="s">
        <v>397</v>
      </c>
    </row>
    <row r="9670" spans="1:11" hidden="1" x14ac:dyDescent="0.35">
      <c r="A9670" t="s">
        <v>489</v>
      </c>
      <c r="B9670" t="s">
        <v>84</v>
      </c>
      <c r="C9670" t="s">
        <v>331</v>
      </c>
      <c r="D9670" t="s">
        <v>78</v>
      </c>
      <c r="E9670">
        <v>2022</v>
      </c>
      <c r="F9670" t="s">
        <v>522</v>
      </c>
      <c r="G9670" t="s">
        <v>341</v>
      </c>
      <c r="H9670">
        <v>-0.43</v>
      </c>
      <c r="I9670" t="s">
        <v>511</v>
      </c>
      <c r="J9670" t="s">
        <v>347</v>
      </c>
      <c r="K9670" t="s">
        <v>397</v>
      </c>
    </row>
    <row r="9671" spans="1:11" hidden="1" x14ac:dyDescent="0.35">
      <c r="A9671" t="s">
        <v>489</v>
      </c>
      <c r="B9671" t="s">
        <v>84</v>
      </c>
      <c r="C9671" t="s">
        <v>331</v>
      </c>
      <c r="D9671" t="s">
        <v>78</v>
      </c>
      <c r="E9671">
        <v>2022</v>
      </c>
      <c r="F9671" t="s">
        <v>522</v>
      </c>
      <c r="G9671" t="s">
        <v>341</v>
      </c>
      <c r="H9671">
        <v>-5.47</v>
      </c>
      <c r="I9671" t="s">
        <v>511</v>
      </c>
      <c r="J9671" t="s">
        <v>347</v>
      </c>
      <c r="K9671" t="s">
        <v>397</v>
      </c>
    </row>
    <row r="9672" spans="1:11" hidden="1" x14ac:dyDescent="0.35">
      <c r="A9672" t="s">
        <v>489</v>
      </c>
      <c r="B9672" t="s">
        <v>84</v>
      </c>
      <c r="C9672" t="s">
        <v>331</v>
      </c>
      <c r="D9672" t="s">
        <v>78</v>
      </c>
      <c r="E9672">
        <v>2022</v>
      </c>
      <c r="F9672" t="s">
        <v>522</v>
      </c>
      <c r="G9672" t="s">
        <v>341</v>
      </c>
      <c r="H9672">
        <v>-4.6900000000000004</v>
      </c>
      <c r="I9672" t="s">
        <v>511</v>
      </c>
      <c r="J9672" t="s">
        <v>347</v>
      </c>
      <c r="K9672" t="s">
        <v>397</v>
      </c>
    </row>
    <row r="9673" spans="1:11" hidden="1" x14ac:dyDescent="0.35">
      <c r="A9673" t="s">
        <v>489</v>
      </c>
      <c r="B9673" t="s">
        <v>84</v>
      </c>
      <c r="C9673" t="s">
        <v>331</v>
      </c>
      <c r="D9673" t="s">
        <v>78</v>
      </c>
      <c r="E9673">
        <v>2022</v>
      </c>
      <c r="F9673" t="s">
        <v>522</v>
      </c>
      <c r="G9673" t="s">
        <v>341</v>
      </c>
      <c r="H9673">
        <v>-0.1</v>
      </c>
      <c r="I9673" t="s">
        <v>511</v>
      </c>
      <c r="J9673" t="s">
        <v>347</v>
      </c>
      <c r="K9673" t="s">
        <v>397</v>
      </c>
    </row>
    <row r="9674" spans="1:11" hidden="1" x14ac:dyDescent="0.35">
      <c r="A9674" t="s">
        <v>489</v>
      </c>
      <c r="B9674" t="s">
        <v>84</v>
      </c>
      <c r="C9674" t="s">
        <v>331</v>
      </c>
      <c r="D9674" t="s">
        <v>78</v>
      </c>
      <c r="E9674">
        <v>2022</v>
      </c>
      <c r="F9674" t="s">
        <v>522</v>
      </c>
      <c r="G9674" t="s">
        <v>341</v>
      </c>
      <c r="H9674">
        <v>-0.73</v>
      </c>
      <c r="I9674" t="s">
        <v>511</v>
      </c>
      <c r="J9674" t="s">
        <v>347</v>
      </c>
      <c r="K9674" t="s">
        <v>397</v>
      </c>
    </row>
    <row r="9675" spans="1:11" hidden="1" x14ac:dyDescent="0.35">
      <c r="A9675" t="s">
        <v>569</v>
      </c>
      <c r="B9675" t="s">
        <v>84</v>
      </c>
      <c r="C9675" t="s">
        <v>339</v>
      </c>
      <c r="D9675" t="s">
        <v>78</v>
      </c>
      <c r="E9675">
        <v>2022</v>
      </c>
      <c r="F9675" t="s">
        <v>522</v>
      </c>
      <c r="G9675" t="s">
        <v>341</v>
      </c>
      <c r="H9675">
        <v>0</v>
      </c>
      <c r="I9675" t="s">
        <v>577</v>
      </c>
      <c r="J9675" t="s">
        <v>347</v>
      </c>
      <c r="K9675" t="s">
        <v>398</v>
      </c>
    </row>
    <row r="9676" spans="1:11" x14ac:dyDescent="0.35">
      <c r="A9676" t="s">
        <v>428</v>
      </c>
      <c r="B9676" t="s">
        <v>304</v>
      </c>
      <c r="C9676" t="s">
        <v>87</v>
      </c>
      <c r="D9676" t="s">
        <v>78</v>
      </c>
      <c r="E9676">
        <v>2022</v>
      </c>
      <c r="F9676" t="s">
        <v>522</v>
      </c>
      <c r="G9676" t="s">
        <v>341</v>
      </c>
      <c r="H9676">
        <v>-209.76</v>
      </c>
      <c r="I9676" t="s">
        <v>514</v>
      </c>
      <c r="J9676" t="s">
        <v>347</v>
      </c>
      <c r="K9676" t="s">
        <v>387</v>
      </c>
    </row>
    <row r="9677" spans="1:11" x14ac:dyDescent="0.35">
      <c r="A9677" t="s">
        <v>428</v>
      </c>
      <c r="B9677" t="s">
        <v>304</v>
      </c>
      <c r="C9677" t="s">
        <v>87</v>
      </c>
      <c r="D9677" t="s">
        <v>78</v>
      </c>
      <c r="E9677">
        <v>2022</v>
      </c>
      <c r="F9677" t="s">
        <v>522</v>
      </c>
      <c r="G9677" t="s">
        <v>341</v>
      </c>
      <c r="H9677">
        <v>-14.57</v>
      </c>
      <c r="I9677" t="s">
        <v>514</v>
      </c>
      <c r="J9677" t="s">
        <v>347</v>
      </c>
      <c r="K9677" t="s">
        <v>387</v>
      </c>
    </row>
    <row r="9678" spans="1:11" x14ac:dyDescent="0.35">
      <c r="A9678" t="s">
        <v>428</v>
      </c>
      <c r="B9678" t="s">
        <v>304</v>
      </c>
      <c r="C9678" t="s">
        <v>87</v>
      </c>
      <c r="D9678" t="s">
        <v>78</v>
      </c>
      <c r="E9678">
        <v>2022</v>
      </c>
      <c r="F9678" t="s">
        <v>522</v>
      </c>
      <c r="G9678" t="s">
        <v>341</v>
      </c>
      <c r="H9678">
        <v>-214.35</v>
      </c>
      <c r="I9678" t="s">
        <v>514</v>
      </c>
      <c r="J9678" t="s">
        <v>347</v>
      </c>
      <c r="K9678" t="s">
        <v>387</v>
      </c>
    </row>
    <row r="9679" spans="1:11" x14ac:dyDescent="0.35">
      <c r="A9679" t="s">
        <v>428</v>
      </c>
      <c r="B9679" t="s">
        <v>304</v>
      </c>
      <c r="C9679" t="s">
        <v>87</v>
      </c>
      <c r="D9679" t="s">
        <v>78</v>
      </c>
      <c r="E9679">
        <v>2022</v>
      </c>
      <c r="F9679" t="s">
        <v>522</v>
      </c>
      <c r="G9679" t="s">
        <v>341</v>
      </c>
      <c r="H9679">
        <v>-5.45</v>
      </c>
      <c r="I9679" t="s">
        <v>514</v>
      </c>
      <c r="J9679" t="s">
        <v>347</v>
      </c>
      <c r="K9679" t="s">
        <v>387</v>
      </c>
    </row>
    <row r="9680" spans="1:11" x14ac:dyDescent="0.35">
      <c r="A9680" t="s">
        <v>428</v>
      </c>
      <c r="B9680" t="s">
        <v>304</v>
      </c>
      <c r="C9680" t="s">
        <v>87</v>
      </c>
      <c r="D9680" t="s">
        <v>78</v>
      </c>
      <c r="E9680">
        <v>2022</v>
      </c>
      <c r="F9680" t="s">
        <v>522</v>
      </c>
      <c r="G9680" t="s">
        <v>341</v>
      </c>
      <c r="H9680">
        <v>-1.23</v>
      </c>
      <c r="I9680" t="s">
        <v>514</v>
      </c>
      <c r="J9680" t="s">
        <v>347</v>
      </c>
      <c r="K9680" t="s">
        <v>387</v>
      </c>
    </row>
    <row r="9681" spans="1:11" x14ac:dyDescent="0.35">
      <c r="A9681" t="s">
        <v>428</v>
      </c>
      <c r="B9681" t="s">
        <v>304</v>
      </c>
      <c r="C9681" t="s">
        <v>87</v>
      </c>
      <c r="D9681" t="s">
        <v>78</v>
      </c>
      <c r="E9681">
        <v>2022</v>
      </c>
      <c r="F9681" t="s">
        <v>522</v>
      </c>
      <c r="G9681" t="s">
        <v>341</v>
      </c>
      <c r="H9681">
        <v>-2.66</v>
      </c>
      <c r="I9681" t="s">
        <v>514</v>
      </c>
      <c r="J9681" t="s">
        <v>347</v>
      </c>
      <c r="K9681" t="s">
        <v>387</v>
      </c>
    </row>
    <row r="9682" spans="1:11" hidden="1" x14ac:dyDescent="0.35">
      <c r="A9682" t="s">
        <v>569</v>
      </c>
      <c r="B9682" t="s">
        <v>84</v>
      </c>
      <c r="C9682" t="s">
        <v>330</v>
      </c>
      <c r="D9682" t="s">
        <v>78</v>
      </c>
      <c r="E9682">
        <v>2022</v>
      </c>
      <c r="F9682" t="s">
        <v>522</v>
      </c>
      <c r="G9682" t="s">
        <v>341</v>
      </c>
      <c r="H9682">
        <v>0</v>
      </c>
      <c r="I9682" t="s">
        <v>577</v>
      </c>
      <c r="J9682" t="s">
        <v>347</v>
      </c>
      <c r="K9682" t="s">
        <v>392</v>
      </c>
    </row>
    <row r="9683" spans="1:11" hidden="1" x14ac:dyDescent="0.35">
      <c r="A9683" t="s">
        <v>489</v>
      </c>
      <c r="B9683" t="s">
        <v>84</v>
      </c>
      <c r="C9683" t="s">
        <v>330</v>
      </c>
      <c r="D9683" t="s">
        <v>78</v>
      </c>
      <c r="E9683">
        <v>2022</v>
      </c>
      <c r="F9683" t="s">
        <v>522</v>
      </c>
      <c r="G9683" t="s">
        <v>341</v>
      </c>
      <c r="H9683">
        <v>-0.08</v>
      </c>
      <c r="I9683" t="s">
        <v>511</v>
      </c>
      <c r="J9683" t="s">
        <v>347</v>
      </c>
      <c r="K9683" t="s">
        <v>392</v>
      </c>
    </row>
    <row r="9684" spans="1:11" hidden="1" x14ac:dyDescent="0.35">
      <c r="A9684" t="s">
        <v>489</v>
      </c>
      <c r="B9684" t="s">
        <v>84</v>
      </c>
      <c r="C9684" t="s">
        <v>330</v>
      </c>
      <c r="D9684" t="s">
        <v>78</v>
      </c>
      <c r="E9684">
        <v>2022</v>
      </c>
      <c r="F9684" t="s">
        <v>522</v>
      </c>
      <c r="G9684" t="s">
        <v>341</v>
      </c>
      <c r="H9684">
        <v>-3.23</v>
      </c>
      <c r="I9684" t="s">
        <v>511</v>
      </c>
      <c r="J9684" t="s">
        <v>347</v>
      </c>
      <c r="K9684" t="s">
        <v>392</v>
      </c>
    </row>
    <row r="9685" spans="1:11" hidden="1" x14ac:dyDescent="0.35">
      <c r="A9685" t="s">
        <v>489</v>
      </c>
      <c r="B9685" t="s">
        <v>84</v>
      </c>
      <c r="C9685" t="s">
        <v>330</v>
      </c>
      <c r="D9685" t="s">
        <v>78</v>
      </c>
      <c r="E9685">
        <v>2022</v>
      </c>
      <c r="F9685" t="s">
        <v>522</v>
      </c>
      <c r="G9685" t="s">
        <v>341</v>
      </c>
      <c r="H9685">
        <v>-0.1</v>
      </c>
      <c r="I9685" t="s">
        <v>511</v>
      </c>
      <c r="J9685" t="s">
        <v>347</v>
      </c>
      <c r="K9685" t="s">
        <v>392</v>
      </c>
    </row>
    <row r="9686" spans="1:11" hidden="1" x14ac:dyDescent="0.35">
      <c r="A9686" t="s">
        <v>489</v>
      </c>
      <c r="B9686" t="s">
        <v>84</v>
      </c>
      <c r="C9686" t="s">
        <v>330</v>
      </c>
      <c r="D9686" t="s">
        <v>78</v>
      </c>
      <c r="E9686">
        <v>2022</v>
      </c>
      <c r="F9686" t="s">
        <v>522</v>
      </c>
      <c r="G9686" t="s">
        <v>341</v>
      </c>
      <c r="H9686">
        <v>0.01</v>
      </c>
      <c r="I9686" t="s">
        <v>511</v>
      </c>
      <c r="J9686" t="s">
        <v>347</v>
      </c>
      <c r="K9686" t="s">
        <v>392</v>
      </c>
    </row>
    <row r="9687" spans="1:11" hidden="1" x14ac:dyDescent="0.35">
      <c r="A9687" t="s">
        <v>489</v>
      </c>
      <c r="B9687" t="s">
        <v>84</v>
      </c>
      <c r="C9687" t="s">
        <v>330</v>
      </c>
      <c r="D9687" t="s">
        <v>78</v>
      </c>
      <c r="E9687">
        <v>2022</v>
      </c>
      <c r="F9687" t="s">
        <v>522</v>
      </c>
      <c r="G9687" t="s">
        <v>341</v>
      </c>
      <c r="H9687">
        <v>-0.46</v>
      </c>
      <c r="I9687" t="s">
        <v>511</v>
      </c>
      <c r="J9687" t="s">
        <v>347</v>
      </c>
      <c r="K9687" t="s">
        <v>392</v>
      </c>
    </row>
    <row r="9688" spans="1:11" hidden="1" x14ac:dyDescent="0.35">
      <c r="A9688" t="s">
        <v>489</v>
      </c>
      <c r="B9688" t="s">
        <v>84</v>
      </c>
      <c r="C9688" t="s">
        <v>330</v>
      </c>
      <c r="D9688" t="s">
        <v>78</v>
      </c>
      <c r="E9688">
        <v>2022</v>
      </c>
      <c r="F9688" t="s">
        <v>522</v>
      </c>
      <c r="G9688" t="s">
        <v>341</v>
      </c>
      <c r="H9688">
        <v>-2.3199999999999998</v>
      </c>
      <c r="I9688" t="s">
        <v>511</v>
      </c>
      <c r="J9688" t="s">
        <v>347</v>
      </c>
      <c r="K9688" t="s">
        <v>392</v>
      </c>
    </row>
    <row r="9689" spans="1:11" hidden="1" x14ac:dyDescent="0.35">
      <c r="A9689" t="s">
        <v>489</v>
      </c>
      <c r="B9689" t="s">
        <v>84</v>
      </c>
      <c r="C9689" t="s">
        <v>330</v>
      </c>
      <c r="D9689" t="s">
        <v>78</v>
      </c>
      <c r="E9689">
        <v>2022</v>
      </c>
      <c r="F9689" t="s">
        <v>522</v>
      </c>
      <c r="G9689" t="s">
        <v>341</v>
      </c>
      <c r="H9689">
        <v>-0.38</v>
      </c>
      <c r="I9689" t="s">
        <v>511</v>
      </c>
      <c r="J9689" t="s">
        <v>347</v>
      </c>
      <c r="K9689" t="s">
        <v>392</v>
      </c>
    </row>
    <row r="9690" spans="1:11" hidden="1" x14ac:dyDescent="0.35">
      <c r="A9690" t="s">
        <v>487</v>
      </c>
      <c r="B9690" t="s">
        <v>84</v>
      </c>
      <c r="C9690" t="s">
        <v>330</v>
      </c>
      <c r="D9690" t="s">
        <v>78</v>
      </c>
      <c r="E9690">
        <v>2022</v>
      </c>
      <c r="F9690" t="s">
        <v>522</v>
      </c>
      <c r="G9690" t="s">
        <v>341</v>
      </c>
      <c r="H9690">
        <v>17.28</v>
      </c>
      <c r="I9690" t="s">
        <v>504</v>
      </c>
      <c r="J9690" t="s">
        <v>347</v>
      </c>
      <c r="K9690" t="s">
        <v>392</v>
      </c>
    </row>
    <row r="9691" spans="1:11" hidden="1" x14ac:dyDescent="0.35">
      <c r="A9691" t="s">
        <v>487</v>
      </c>
      <c r="B9691" t="s">
        <v>84</v>
      </c>
      <c r="C9691" t="s">
        <v>330</v>
      </c>
      <c r="D9691" t="s">
        <v>78</v>
      </c>
      <c r="E9691">
        <v>2022</v>
      </c>
      <c r="F9691" t="s">
        <v>522</v>
      </c>
      <c r="G9691" t="s">
        <v>341</v>
      </c>
      <c r="H9691">
        <v>127.33</v>
      </c>
      <c r="I9691" t="s">
        <v>504</v>
      </c>
      <c r="J9691" t="s">
        <v>347</v>
      </c>
      <c r="K9691" t="s">
        <v>392</v>
      </c>
    </row>
    <row r="9692" spans="1:11" hidden="1" x14ac:dyDescent="0.35">
      <c r="A9692" t="s">
        <v>487</v>
      </c>
      <c r="B9692" t="s">
        <v>84</v>
      </c>
      <c r="C9692" t="s">
        <v>330</v>
      </c>
      <c r="D9692" t="s">
        <v>78</v>
      </c>
      <c r="E9692">
        <v>2022</v>
      </c>
      <c r="F9692" t="s">
        <v>522</v>
      </c>
      <c r="G9692" t="s">
        <v>341</v>
      </c>
      <c r="H9692">
        <v>40.090000000000003</v>
      </c>
      <c r="I9692" t="s">
        <v>504</v>
      </c>
      <c r="J9692" t="s">
        <v>347</v>
      </c>
      <c r="K9692" t="s">
        <v>392</v>
      </c>
    </row>
    <row r="9693" spans="1:11" hidden="1" x14ac:dyDescent="0.35">
      <c r="A9693" t="s">
        <v>487</v>
      </c>
      <c r="B9693" t="s">
        <v>84</v>
      </c>
      <c r="C9693" t="s">
        <v>330</v>
      </c>
      <c r="D9693" t="s">
        <v>78</v>
      </c>
      <c r="E9693">
        <v>2022</v>
      </c>
      <c r="F9693" t="s">
        <v>522</v>
      </c>
      <c r="G9693" t="s">
        <v>341</v>
      </c>
      <c r="H9693">
        <v>0.51</v>
      </c>
      <c r="I9693" t="s">
        <v>504</v>
      </c>
      <c r="J9693" t="s">
        <v>347</v>
      </c>
      <c r="K9693" t="s">
        <v>392</v>
      </c>
    </row>
    <row r="9694" spans="1:11" hidden="1" x14ac:dyDescent="0.35">
      <c r="A9694" t="s">
        <v>487</v>
      </c>
      <c r="B9694" t="s">
        <v>84</v>
      </c>
      <c r="C9694" t="s">
        <v>330</v>
      </c>
      <c r="D9694" t="s">
        <v>78</v>
      </c>
      <c r="E9694">
        <v>2022</v>
      </c>
      <c r="F9694" t="s">
        <v>522</v>
      </c>
      <c r="G9694" t="s">
        <v>341</v>
      </c>
      <c r="H9694">
        <v>19.04</v>
      </c>
      <c r="I9694" t="s">
        <v>504</v>
      </c>
      <c r="J9694" t="s">
        <v>347</v>
      </c>
      <c r="K9694" t="s">
        <v>392</v>
      </c>
    </row>
    <row r="9695" spans="1:11" hidden="1" x14ac:dyDescent="0.35">
      <c r="A9695" t="s">
        <v>487</v>
      </c>
      <c r="B9695" t="s">
        <v>84</v>
      </c>
      <c r="C9695" t="s">
        <v>330</v>
      </c>
      <c r="D9695" t="s">
        <v>78</v>
      </c>
      <c r="E9695">
        <v>2022</v>
      </c>
      <c r="F9695" t="s">
        <v>522</v>
      </c>
      <c r="G9695" t="s">
        <v>341</v>
      </c>
      <c r="H9695">
        <v>182.77</v>
      </c>
      <c r="I9695" t="s">
        <v>504</v>
      </c>
      <c r="J9695" t="s">
        <v>347</v>
      </c>
      <c r="K9695" t="s">
        <v>392</v>
      </c>
    </row>
    <row r="9696" spans="1:11" hidden="1" x14ac:dyDescent="0.35">
      <c r="A9696" t="s">
        <v>487</v>
      </c>
      <c r="B9696" t="s">
        <v>84</v>
      </c>
      <c r="C9696" t="s">
        <v>330</v>
      </c>
      <c r="D9696" t="s">
        <v>78</v>
      </c>
      <c r="E9696">
        <v>2022</v>
      </c>
      <c r="F9696" t="s">
        <v>522</v>
      </c>
      <c r="G9696" t="s">
        <v>341</v>
      </c>
      <c r="H9696">
        <v>39.07</v>
      </c>
      <c r="I9696" t="s">
        <v>504</v>
      </c>
      <c r="J9696" t="s">
        <v>347</v>
      </c>
      <c r="K9696" t="s">
        <v>392</v>
      </c>
    </row>
    <row r="9697" spans="1:11" hidden="1" x14ac:dyDescent="0.35">
      <c r="A9697" t="s">
        <v>569</v>
      </c>
      <c r="B9697" t="s">
        <v>84</v>
      </c>
      <c r="C9697" t="s">
        <v>384</v>
      </c>
      <c r="D9697" t="s">
        <v>78</v>
      </c>
      <c r="E9697">
        <v>2022</v>
      </c>
      <c r="F9697" t="s">
        <v>522</v>
      </c>
      <c r="G9697" t="s">
        <v>341</v>
      </c>
      <c r="H9697">
        <v>0</v>
      </c>
      <c r="I9697" t="s">
        <v>577</v>
      </c>
      <c r="J9697" t="s">
        <v>347</v>
      </c>
      <c r="K9697" t="s">
        <v>404</v>
      </c>
    </row>
    <row r="9698" spans="1:11" hidden="1" x14ac:dyDescent="0.35">
      <c r="A9698" t="s">
        <v>569</v>
      </c>
      <c r="B9698" t="s">
        <v>84</v>
      </c>
      <c r="C9698" t="s">
        <v>384</v>
      </c>
      <c r="D9698" t="s">
        <v>78</v>
      </c>
      <c r="E9698">
        <v>2022</v>
      </c>
      <c r="F9698" t="s">
        <v>522</v>
      </c>
      <c r="G9698" t="s">
        <v>341</v>
      </c>
      <c r="H9698">
        <v>0</v>
      </c>
      <c r="I9698" t="s">
        <v>577</v>
      </c>
      <c r="J9698" t="s">
        <v>347</v>
      </c>
      <c r="K9698" t="s">
        <v>413</v>
      </c>
    </row>
    <row r="9699" spans="1:11" hidden="1" x14ac:dyDescent="0.35">
      <c r="A9699" t="s">
        <v>569</v>
      </c>
      <c r="B9699" t="s">
        <v>84</v>
      </c>
      <c r="C9699" t="s">
        <v>329</v>
      </c>
      <c r="D9699" t="s">
        <v>78</v>
      </c>
      <c r="E9699">
        <v>2022</v>
      </c>
      <c r="F9699" t="s">
        <v>522</v>
      </c>
      <c r="G9699" t="s">
        <v>341</v>
      </c>
      <c r="H9699">
        <v>0</v>
      </c>
      <c r="I9699" t="s">
        <v>577</v>
      </c>
      <c r="J9699" t="s">
        <v>347</v>
      </c>
      <c r="K9699" t="s">
        <v>390</v>
      </c>
    </row>
    <row r="9700" spans="1:11" hidden="1" x14ac:dyDescent="0.35">
      <c r="A9700" t="s">
        <v>569</v>
      </c>
      <c r="B9700" t="s">
        <v>84</v>
      </c>
      <c r="C9700" t="s">
        <v>329</v>
      </c>
      <c r="D9700" t="s">
        <v>78</v>
      </c>
      <c r="E9700">
        <v>2022</v>
      </c>
      <c r="F9700" t="s">
        <v>522</v>
      </c>
      <c r="G9700" t="s">
        <v>341</v>
      </c>
      <c r="H9700">
        <v>0</v>
      </c>
      <c r="I9700" t="s">
        <v>577</v>
      </c>
      <c r="J9700" t="s">
        <v>347</v>
      </c>
      <c r="K9700" t="s">
        <v>390</v>
      </c>
    </row>
    <row r="9701" spans="1:11" hidden="1" x14ac:dyDescent="0.35">
      <c r="A9701" t="s">
        <v>569</v>
      </c>
      <c r="B9701" t="s">
        <v>84</v>
      </c>
      <c r="C9701" t="s">
        <v>329</v>
      </c>
      <c r="D9701" t="s">
        <v>78</v>
      </c>
      <c r="E9701">
        <v>2022</v>
      </c>
      <c r="F9701" t="s">
        <v>522</v>
      </c>
      <c r="G9701" t="s">
        <v>341</v>
      </c>
      <c r="H9701">
        <v>0</v>
      </c>
      <c r="I9701" t="s">
        <v>577</v>
      </c>
      <c r="J9701" t="s">
        <v>347</v>
      </c>
      <c r="K9701" t="s">
        <v>390</v>
      </c>
    </row>
    <row r="9702" spans="1:11" hidden="1" x14ac:dyDescent="0.35">
      <c r="A9702" t="s">
        <v>489</v>
      </c>
      <c r="B9702" t="s">
        <v>84</v>
      </c>
      <c r="C9702" t="s">
        <v>352</v>
      </c>
      <c r="D9702" t="s">
        <v>78</v>
      </c>
      <c r="E9702">
        <v>2022</v>
      </c>
      <c r="F9702" t="s">
        <v>522</v>
      </c>
      <c r="G9702" t="s">
        <v>341</v>
      </c>
      <c r="H9702">
        <v>-6.53</v>
      </c>
      <c r="I9702" t="s">
        <v>511</v>
      </c>
      <c r="J9702" t="s">
        <v>347</v>
      </c>
      <c r="K9702" t="s">
        <v>399</v>
      </c>
    </row>
    <row r="9703" spans="1:11" x14ac:dyDescent="0.35">
      <c r="A9703" t="s">
        <v>567</v>
      </c>
      <c r="B9703" t="s">
        <v>304</v>
      </c>
      <c r="C9703" t="s">
        <v>87</v>
      </c>
      <c r="D9703" t="s">
        <v>78</v>
      </c>
      <c r="E9703">
        <v>2022</v>
      </c>
      <c r="F9703" t="s">
        <v>523</v>
      </c>
      <c r="G9703" t="s">
        <v>345</v>
      </c>
      <c r="H9703">
        <v>60.72</v>
      </c>
      <c r="I9703" t="s">
        <v>581</v>
      </c>
      <c r="J9703" t="s">
        <v>347</v>
      </c>
      <c r="K9703" t="s">
        <v>387</v>
      </c>
    </row>
    <row r="9704" spans="1:11" x14ac:dyDescent="0.35">
      <c r="A9704" t="s">
        <v>565</v>
      </c>
      <c r="B9704" t="s">
        <v>304</v>
      </c>
      <c r="C9704" t="s">
        <v>87</v>
      </c>
      <c r="D9704" t="s">
        <v>78</v>
      </c>
      <c r="E9704">
        <v>2022</v>
      </c>
      <c r="F9704" t="s">
        <v>523</v>
      </c>
      <c r="G9704" t="s">
        <v>345</v>
      </c>
      <c r="H9704">
        <v>-1141.24</v>
      </c>
      <c r="I9704" t="s">
        <v>575</v>
      </c>
      <c r="J9704" t="s">
        <v>347</v>
      </c>
      <c r="K9704" t="s">
        <v>387</v>
      </c>
    </row>
    <row r="9705" spans="1:11" hidden="1" x14ac:dyDescent="0.35">
      <c r="A9705" t="s">
        <v>563</v>
      </c>
      <c r="B9705" t="s">
        <v>343</v>
      </c>
      <c r="C9705" t="s">
        <v>344</v>
      </c>
      <c r="D9705" t="s">
        <v>78</v>
      </c>
      <c r="E9705">
        <v>2022</v>
      </c>
      <c r="F9705" t="s">
        <v>523</v>
      </c>
      <c r="G9705" t="s">
        <v>345</v>
      </c>
      <c r="H9705">
        <v>594</v>
      </c>
      <c r="I9705" t="s">
        <v>584</v>
      </c>
      <c r="J9705" t="s">
        <v>347</v>
      </c>
      <c r="K9705" t="s">
        <v>405</v>
      </c>
    </row>
    <row r="9706" spans="1:11" hidden="1" x14ac:dyDescent="0.35">
      <c r="A9706" t="s">
        <v>561</v>
      </c>
      <c r="B9706" t="s">
        <v>84</v>
      </c>
      <c r="C9706" t="s">
        <v>330</v>
      </c>
      <c r="D9706" t="s">
        <v>78</v>
      </c>
      <c r="E9706">
        <v>2022</v>
      </c>
      <c r="F9706" t="s">
        <v>523</v>
      </c>
      <c r="G9706" t="s">
        <v>345</v>
      </c>
      <c r="H9706">
        <v>0.8</v>
      </c>
      <c r="I9706" t="s">
        <v>587</v>
      </c>
      <c r="J9706" t="s">
        <v>347</v>
      </c>
      <c r="K9706" t="s">
        <v>392</v>
      </c>
    </row>
    <row r="9707" spans="1:11" hidden="1" x14ac:dyDescent="0.35">
      <c r="A9707" t="s">
        <v>561</v>
      </c>
      <c r="B9707" t="s">
        <v>84</v>
      </c>
      <c r="C9707" t="s">
        <v>330</v>
      </c>
      <c r="D9707" t="s">
        <v>78</v>
      </c>
      <c r="E9707">
        <v>2022</v>
      </c>
      <c r="F9707" t="s">
        <v>523</v>
      </c>
      <c r="G9707" t="s">
        <v>345</v>
      </c>
      <c r="H9707">
        <v>-5</v>
      </c>
      <c r="I9707" t="s">
        <v>587</v>
      </c>
      <c r="J9707" t="s">
        <v>347</v>
      </c>
      <c r="K9707" t="s">
        <v>392</v>
      </c>
    </row>
    <row r="9708" spans="1:11" hidden="1" x14ac:dyDescent="0.35">
      <c r="A9708" t="s">
        <v>561</v>
      </c>
      <c r="B9708" t="s">
        <v>84</v>
      </c>
      <c r="C9708" t="s">
        <v>384</v>
      </c>
      <c r="D9708" t="s">
        <v>78</v>
      </c>
      <c r="E9708">
        <v>2022</v>
      </c>
      <c r="F9708" t="s">
        <v>523</v>
      </c>
      <c r="G9708" t="s">
        <v>345</v>
      </c>
      <c r="H9708">
        <v>49.53</v>
      </c>
      <c r="I9708" t="s">
        <v>587</v>
      </c>
      <c r="J9708" t="s">
        <v>347</v>
      </c>
      <c r="K9708" t="s">
        <v>413</v>
      </c>
    </row>
    <row r="9709" spans="1:11" hidden="1" x14ac:dyDescent="0.35">
      <c r="A9709" t="s">
        <v>559</v>
      </c>
      <c r="B9709" t="s">
        <v>84</v>
      </c>
      <c r="C9709" t="s">
        <v>329</v>
      </c>
      <c r="D9709" t="s">
        <v>78</v>
      </c>
      <c r="E9709">
        <v>2022</v>
      </c>
      <c r="F9709" t="s">
        <v>523</v>
      </c>
      <c r="G9709" t="s">
        <v>345</v>
      </c>
      <c r="H9709">
        <v>3</v>
      </c>
      <c r="I9709" t="s">
        <v>572</v>
      </c>
      <c r="J9709" t="s">
        <v>347</v>
      </c>
      <c r="K9709" t="s">
        <v>390</v>
      </c>
    </row>
    <row r="9710" spans="1:11" hidden="1" x14ac:dyDescent="0.35">
      <c r="A9710" t="s">
        <v>559</v>
      </c>
      <c r="B9710" t="s">
        <v>84</v>
      </c>
      <c r="C9710" t="s">
        <v>330</v>
      </c>
      <c r="D9710" t="s">
        <v>78</v>
      </c>
      <c r="E9710">
        <v>2022</v>
      </c>
      <c r="F9710" t="s">
        <v>523</v>
      </c>
      <c r="G9710" t="s">
        <v>345</v>
      </c>
      <c r="H9710">
        <v>3.2</v>
      </c>
      <c r="I9710" t="s">
        <v>572</v>
      </c>
      <c r="J9710" t="s">
        <v>347</v>
      </c>
      <c r="K9710" t="s">
        <v>392</v>
      </c>
    </row>
    <row r="9711" spans="1:11" hidden="1" x14ac:dyDescent="0.35">
      <c r="A9711" t="s">
        <v>559</v>
      </c>
      <c r="B9711" t="s">
        <v>84</v>
      </c>
      <c r="C9711" t="s">
        <v>327</v>
      </c>
      <c r="D9711" t="s">
        <v>78</v>
      </c>
      <c r="E9711">
        <v>2022</v>
      </c>
      <c r="F9711" t="s">
        <v>523</v>
      </c>
      <c r="G9711" t="s">
        <v>345</v>
      </c>
      <c r="H9711">
        <v>0.5</v>
      </c>
      <c r="I9711" t="s">
        <v>588</v>
      </c>
      <c r="J9711" t="s">
        <v>347</v>
      </c>
      <c r="K9711" t="s">
        <v>389</v>
      </c>
    </row>
    <row r="9712" spans="1:11" hidden="1" x14ac:dyDescent="0.35">
      <c r="A9712" t="s">
        <v>559</v>
      </c>
      <c r="B9712" t="s">
        <v>84</v>
      </c>
      <c r="C9712" t="s">
        <v>330</v>
      </c>
      <c r="D9712" t="s">
        <v>78</v>
      </c>
      <c r="E9712">
        <v>2022</v>
      </c>
      <c r="F9712" t="s">
        <v>523</v>
      </c>
      <c r="G9712" t="s">
        <v>345</v>
      </c>
      <c r="H9712">
        <v>14</v>
      </c>
      <c r="I9712" t="s">
        <v>588</v>
      </c>
      <c r="J9712" t="s">
        <v>347</v>
      </c>
      <c r="K9712" t="s">
        <v>392</v>
      </c>
    </row>
    <row r="9713" spans="1:11" hidden="1" x14ac:dyDescent="0.35">
      <c r="A9713" t="s">
        <v>559</v>
      </c>
      <c r="B9713" t="s">
        <v>84</v>
      </c>
      <c r="C9713" t="s">
        <v>330</v>
      </c>
      <c r="D9713" t="s">
        <v>78</v>
      </c>
      <c r="E9713">
        <v>2022</v>
      </c>
      <c r="F9713" t="s">
        <v>523</v>
      </c>
      <c r="G9713" t="s">
        <v>345</v>
      </c>
      <c r="H9713">
        <v>4</v>
      </c>
      <c r="I9713" t="s">
        <v>589</v>
      </c>
      <c r="J9713" t="s">
        <v>347</v>
      </c>
      <c r="K9713" t="s">
        <v>392</v>
      </c>
    </row>
    <row r="9714" spans="1:11" hidden="1" x14ac:dyDescent="0.35">
      <c r="A9714" t="s">
        <v>559</v>
      </c>
      <c r="B9714" t="s">
        <v>84</v>
      </c>
      <c r="C9714" t="s">
        <v>331</v>
      </c>
      <c r="D9714" t="s">
        <v>78</v>
      </c>
      <c r="E9714">
        <v>2022</v>
      </c>
      <c r="F9714" t="s">
        <v>523</v>
      </c>
      <c r="G9714" t="s">
        <v>345</v>
      </c>
      <c r="H9714">
        <v>-17</v>
      </c>
      <c r="I9714" t="s">
        <v>589</v>
      </c>
      <c r="J9714" t="s">
        <v>347</v>
      </c>
      <c r="K9714" t="s">
        <v>397</v>
      </c>
    </row>
    <row r="9715" spans="1:11" x14ac:dyDescent="0.35">
      <c r="A9715" t="s">
        <v>559</v>
      </c>
      <c r="B9715" t="s">
        <v>304</v>
      </c>
      <c r="C9715" t="s">
        <v>87</v>
      </c>
      <c r="D9715" t="s">
        <v>78</v>
      </c>
      <c r="E9715">
        <v>2022</v>
      </c>
      <c r="F9715" t="s">
        <v>523</v>
      </c>
      <c r="G9715" t="s">
        <v>345</v>
      </c>
      <c r="H9715">
        <v>-159.84</v>
      </c>
      <c r="I9715" t="s">
        <v>589</v>
      </c>
      <c r="J9715" t="s">
        <v>347</v>
      </c>
      <c r="K9715" t="s">
        <v>387</v>
      </c>
    </row>
    <row r="9716" spans="1:11" x14ac:dyDescent="0.35">
      <c r="A9716" t="s">
        <v>556</v>
      </c>
      <c r="B9716" t="s">
        <v>304</v>
      </c>
      <c r="C9716" t="s">
        <v>87</v>
      </c>
      <c r="D9716" t="s">
        <v>78</v>
      </c>
      <c r="E9716">
        <v>2022</v>
      </c>
      <c r="F9716" t="s">
        <v>523</v>
      </c>
      <c r="G9716" t="s">
        <v>345</v>
      </c>
      <c r="H9716">
        <v>3827.28</v>
      </c>
      <c r="I9716" t="s">
        <v>571</v>
      </c>
      <c r="J9716" t="s">
        <v>347</v>
      </c>
      <c r="K9716" t="s">
        <v>387</v>
      </c>
    </row>
    <row r="9717" spans="1:11" hidden="1" x14ac:dyDescent="0.35">
      <c r="A9717" t="s">
        <v>556</v>
      </c>
      <c r="B9717" t="s">
        <v>84</v>
      </c>
      <c r="C9717" t="s">
        <v>330</v>
      </c>
      <c r="D9717" t="s">
        <v>78</v>
      </c>
      <c r="E9717">
        <v>2022</v>
      </c>
      <c r="F9717" t="s">
        <v>523</v>
      </c>
      <c r="G9717" t="s">
        <v>345</v>
      </c>
      <c r="H9717">
        <v>5</v>
      </c>
      <c r="I9717" t="s">
        <v>571</v>
      </c>
      <c r="J9717" t="s">
        <v>347</v>
      </c>
      <c r="K9717" t="s">
        <v>392</v>
      </c>
    </row>
    <row r="9718" spans="1:11" hidden="1" x14ac:dyDescent="0.35">
      <c r="A9718" t="s">
        <v>556</v>
      </c>
      <c r="B9718" t="s">
        <v>84</v>
      </c>
      <c r="C9718" t="s">
        <v>384</v>
      </c>
      <c r="D9718" t="s">
        <v>78</v>
      </c>
      <c r="E9718">
        <v>2022</v>
      </c>
      <c r="F9718" t="s">
        <v>523</v>
      </c>
      <c r="G9718" t="s">
        <v>345</v>
      </c>
      <c r="H9718">
        <v>4</v>
      </c>
      <c r="I9718" t="s">
        <v>571</v>
      </c>
      <c r="J9718" t="s">
        <v>347</v>
      </c>
      <c r="K9718" t="s">
        <v>413</v>
      </c>
    </row>
    <row r="9719" spans="1:11" hidden="1" x14ac:dyDescent="0.35">
      <c r="A9719" t="s">
        <v>556</v>
      </c>
      <c r="B9719" t="s">
        <v>84</v>
      </c>
      <c r="C9719" t="s">
        <v>384</v>
      </c>
      <c r="D9719" t="s">
        <v>78</v>
      </c>
      <c r="E9719">
        <v>2022</v>
      </c>
      <c r="F9719" t="s">
        <v>523</v>
      </c>
      <c r="G9719" t="s">
        <v>345</v>
      </c>
      <c r="H9719">
        <v>66.47</v>
      </c>
      <c r="I9719" t="s">
        <v>571</v>
      </c>
      <c r="J9719" t="s">
        <v>347</v>
      </c>
      <c r="K9719" t="s">
        <v>413</v>
      </c>
    </row>
    <row r="9720" spans="1:11" hidden="1" x14ac:dyDescent="0.35">
      <c r="A9720" t="s">
        <v>556</v>
      </c>
      <c r="B9720" t="s">
        <v>343</v>
      </c>
      <c r="C9720" t="s">
        <v>344</v>
      </c>
      <c r="D9720" t="s">
        <v>78</v>
      </c>
      <c r="E9720">
        <v>2022</v>
      </c>
      <c r="F9720" t="s">
        <v>523</v>
      </c>
      <c r="G9720" t="s">
        <v>345</v>
      </c>
      <c r="H9720">
        <v>-587.38</v>
      </c>
      <c r="I9720" t="s">
        <v>571</v>
      </c>
      <c r="J9720" t="s">
        <v>347</v>
      </c>
      <c r="K9720" t="s">
        <v>405</v>
      </c>
    </row>
    <row r="9721" spans="1:11" hidden="1" x14ac:dyDescent="0.35">
      <c r="A9721" t="s">
        <v>556</v>
      </c>
      <c r="B9721" t="s">
        <v>84</v>
      </c>
      <c r="C9721" t="s">
        <v>330</v>
      </c>
      <c r="D9721" t="s">
        <v>78</v>
      </c>
      <c r="E9721">
        <v>2022</v>
      </c>
      <c r="F9721" t="s">
        <v>523</v>
      </c>
      <c r="G9721" t="s">
        <v>345</v>
      </c>
      <c r="H9721">
        <v>6.1</v>
      </c>
      <c r="I9721" t="s">
        <v>590</v>
      </c>
      <c r="J9721" t="s">
        <v>347</v>
      </c>
      <c r="K9721" t="s">
        <v>392</v>
      </c>
    </row>
    <row r="9722" spans="1:11" hidden="1" x14ac:dyDescent="0.35">
      <c r="A9722" t="s">
        <v>556</v>
      </c>
      <c r="B9722" t="s">
        <v>84</v>
      </c>
      <c r="C9722" t="s">
        <v>331</v>
      </c>
      <c r="D9722" t="s">
        <v>78</v>
      </c>
      <c r="E9722">
        <v>2022</v>
      </c>
      <c r="F9722" t="s">
        <v>523</v>
      </c>
      <c r="G9722" t="s">
        <v>345</v>
      </c>
      <c r="H9722">
        <v>4</v>
      </c>
      <c r="I9722" t="s">
        <v>590</v>
      </c>
      <c r="J9722" t="s">
        <v>347</v>
      </c>
      <c r="K9722" t="s">
        <v>397</v>
      </c>
    </row>
    <row r="9723" spans="1:11" hidden="1" x14ac:dyDescent="0.35">
      <c r="A9723" t="s">
        <v>556</v>
      </c>
      <c r="B9723" t="s">
        <v>84</v>
      </c>
      <c r="C9723" t="s">
        <v>384</v>
      </c>
      <c r="D9723" t="s">
        <v>78</v>
      </c>
      <c r="E9723">
        <v>2022</v>
      </c>
      <c r="F9723" t="s">
        <v>523</v>
      </c>
      <c r="G9723" t="s">
        <v>345</v>
      </c>
      <c r="H9723">
        <v>4</v>
      </c>
      <c r="I9723" t="s">
        <v>590</v>
      </c>
      <c r="J9723" t="s">
        <v>347</v>
      </c>
      <c r="K9723" t="s">
        <v>413</v>
      </c>
    </row>
    <row r="9724" spans="1:11" hidden="1" x14ac:dyDescent="0.35">
      <c r="A9724" t="s">
        <v>556</v>
      </c>
      <c r="B9724" t="s">
        <v>84</v>
      </c>
      <c r="C9724" t="s">
        <v>384</v>
      </c>
      <c r="D9724" t="s">
        <v>78</v>
      </c>
      <c r="E9724">
        <v>2022</v>
      </c>
      <c r="F9724" t="s">
        <v>523</v>
      </c>
      <c r="G9724" t="s">
        <v>345</v>
      </c>
      <c r="H9724">
        <v>4</v>
      </c>
      <c r="I9724" t="s">
        <v>590</v>
      </c>
      <c r="J9724" t="s">
        <v>347</v>
      </c>
      <c r="K9724" t="s">
        <v>413</v>
      </c>
    </row>
    <row r="9725" spans="1:11" x14ac:dyDescent="0.35">
      <c r="A9725" t="s">
        <v>556</v>
      </c>
      <c r="B9725" t="s">
        <v>304</v>
      </c>
      <c r="C9725" t="s">
        <v>87</v>
      </c>
      <c r="D9725" t="s">
        <v>78</v>
      </c>
      <c r="E9725">
        <v>2022</v>
      </c>
      <c r="F9725" t="s">
        <v>523</v>
      </c>
      <c r="G9725" t="s">
        <v>345</v>
      </c>
      <c r="H9725">
        <v>551.07000000000005</v>
      </c>
      <c r="I9725" t="s">
        <v>590</v>
      </c>
      <c r="J9725" t="s">
        <v>347</v>
      </c>
      <c r="K9725" t="s">
        <v>387</v>
      </c>
    </row>
    <row r="9726" spans="1:11" hidden="1" x14ac:dyDescent="0.35">
      <c r="A9726" t="s">
        <v>556</v>
      </c>
      <c r="B9726" t="s">
        <v>343</v>
      </c>
      <c r="C9726" t="s">
        <v>344</v>
      </c>
      <c r="D9726" t="s">
        <v>78</v>
      </c>
      <c r="E9726">
        <v>2022</v>
      </c>
      <c r="F9726" t="s">
        <v>523</v>
      </c>
      <c r="G9726" t="s">
        <v>345</v>
      </c>
      <c r="H9726">
        <v>587.38</v>
      </c>
      <c r="I9726" t="s">
        <v>590</v>
      </c>
      <c r="J9726" t="s">
        <v>347</v>
      </c>
      <c r="K9726" t="s">
        <v>405</v>
      </c>
    </row>
    <row r="9727" spans="1:11" hidden="1" x14ac:dyDescent="0.35">
      <c r="A9727" t="s">
        <v>556</v>
      </c>
      <c r="B9727" t="s">
        <v>84</v>
      </c>
      <c r="C9727" t="s">
        <v>330</v>
      </c>
      <c r="D9727" t="s">
        <v>78</v>
      </c>
      <c r="E9727">
        <v>2022</v>
      </c>
      <c r="F9727" t="s">
        <v>523</v>
      </c>
      <c r="G9727" t="s">
        <v>345</v>
      </c>
      <c r="H9727">
        <v>39.299999999999997</v>
      </c>
      <c r="I9727" t="s">
        <v>591</v>
      </c>
      <c r="J9727" t="s">
        <v>347</v>
      </c>
      <c r="K9727" t="s">
        <v>392</v>
      </c>
    </row>
    <row r="9728" spans="1:11" hidden="1" x14ac:dyDescent="0.35">
      <c r="A9728" t="s">
        <v>556</v>
      </c>
      <c r="B9728" t="s">
        <v>84</v>
      </c>
      <c r="C9728" t="s">
        <v>331</v>
      </c>
      <c r="D9728" t="s">
        <v>78</v>
      </c>
      <c r="E9728">
        <v>2022</v>
      </c>
      <c r="F9728" t="s">
        <v>523</v>
      </c>
      <c r="G9728" t="s">
        <v>345</v>
      </c>
      <c r="H9728">
        <v>254.75</v>
      </c>
      <c r="I9728" t="s">
        <v>591</v>
      </c>
      <c r="J9728" t="s">
        <v>347</v>
      </c>
      <c r="K9728" t="s">
        <v>397</v>
      </c>
    </row>
    <row r="9729" spans="1:11" hidden="1" x14ac:dyDescent="0.35">
      <c r="A9729" t="s">
        <v>556</v>
      </c>
      <c r="B9729" t="s">
        <v>84</v>
      </c>
      <c r="C9729" t="s">
        <v>384</v>
      </c>
      <c r="D9729" t="s">
        <v>78</v>
      </c>
      <c r="E9729">
        <v>2022</v>
      </c>
      <c r="F9729" t="s">
        <v>523</v>
      </c>
      <c r="G9729" t="s">
        <v>345</v>
      </c>
      <c r="H9729">
        <v>1.35</v>
      </c>
      <c r="I9729" t="s">
        <v>591</v>
      </c>
      <c r="J9729" t="s">
        <v>347</v>
      </c>
      <c r="K9729" t="s">
        <v>413</v>
      </c>
    </row>
    <row r="9730" spans="1:11" hidden="1" x14ac:dyDescent="0.35">
      <c r="A9730" t="s">
        <v>556</v>
      </c>
      <c r="B9730" t="s">
        <v>84</v>
      </c>
      <c r="C9730" t="s">
        <v>384</v>
      </c>
      <c r="D9730" t="s">
        <v>78</v>
      </c>
      <c r="E9730">
        <v>2022</v>
      </c>
      <c r="F9730" t="s">
        <v>523</v>
      </c>
      <c r="G9730" t="s">
        <v>345</v>
      </c>
      <c r="H9730">
        <v>168.31</v>
      </c>
      <c r="I9730" t="s">
        <v>591</v>
      </c>
      <c r="J9730" t="s">
        <v>347</v>
      </c>
      <c r="K9730" t="s">
        <v>413</v>
      </c>
    </row>
    <row r="9731" spans="1:11" x14ac:dyDescent="0.35">
      <c r="A9731" t="s">
        <v>556</v>
      </c>
      <c r="B9731" t="s">
        <v>304</v>
      </c>
      <c r="C9731" t="s">
        <v>87</v>
      </c>
      <c r="D9731" t="s">
        <v>78</v>
      </c>
      <c r="E9731">
        <v>2022</v>
      </c>
      <c r="F9731" t="s">
        <v>523</v>
      </c>
      <c r="G9731" t="s">
        <v>345</v>
      </c>
      <c r="H9731">
        <v>-370.76</v>
      </c>
      <c r="I9731" t="s">
        <v>591</v>
      </c>
      <c r="J9731" t="s">
        <v>347</v>
      </c>
      <c r="K9731" t="s">
        <v>387</v>
      </c>
    </row>
    <row r="9732" spans="1:11" hidden="1" x14ac:dyDescent="0.35">
      <c r="A9732" t="s">
        <v>489</v>
      </c>
      <c r="B9732" t="s">
        <v>84</v>
      </c>
      <c r="C9732" t="s">
        <v>329</v>
      </c>
      <c r="D9732" t="s">
        <v>78</v>
      </c>
      <c r="E9732">
        <v>2022</v>
      </c>
      <c r="F9732" t="s">
        <v>523</v>
      </c>
      <c r="G9732" t="s">
        <v>345</v>
      </c>
      <c r="H9732">
        <v>-5</v>
      </c>
      <c r="I9732" t="s">
        <v>511</v>
      </c>
      <c r="J9732" t="s">
        <v>347</v>
      </c>
      <c r="K9732" t="s">
        <v>390</v>
      </c>
    </row>
    <row r="9733" spans="1:11" hidden="1" x14ac:dyDescent="0.35">
      <c r="A9733" t="s">
        <v>489</v>
      </c>
      <c r="B9733" t="s">
        <v>84</v>
      </c>
      <c r="C9733" t="s">
        <v>330</v>
      </c>
      <c r="D9733" t="s">
        <v>78</v>
      </c>
      <c r="E9733">
        <v>2022</v>
      </c>
      <c r="F9733" t="s">
        <v>523</v>
      </c>
      <c r="G9733" t="s">
        <v>345</v>
      </c>
      <c r="H9733">
        <v>-81.55</v>
      </c>
      <c r="I9733" t="s">
        <v>511</v>
      </c>
      <c r="J9733" t="s">
        <v>347</v>
      </c>
      <c r="K9733" t="s">
        <v>392</v>
      </c>
    </row>
    <row r="9734" spans="1:11" hidden="1" x14ac:dyDescent="0.35">
      <c r="A9734" t="s">
        <v>489</v>
      </c>
      <c r="B9734" t="s">
        <v>84</v>
      </c>
      <c r="C9734" t="s">
        <v>331</v>
      </c>
      <c r="D9734" t="s">
        <v>78</v>
      </c>
      <c r="E9734">
        <v>2022</v>
      </c>
      <c r="F9734" t="s">
        <v>523</v>
      </c>
      <c r="G9734" t="s">
        <v>345</v>
      </c>
      <c r="H9734">
        <v>-4.75</v>
      </c>
      <c r="I9734" t="s">
        <v>511</v>
      </c>
      <c r="J9734" t="s">
        <v>347</v>
      </c>
      <c r="K9734" t="s">
        <v>397</v>
      </c>
    </row>
    <row r="9735" spans="1:11" hidden="1" x14ac:dyDescent="0.35">
      <c r="A9735" t="s">
        <v>489</v>
      </c>
      <c r="B9735" t="s">
        <v>84</v>
      </c>
      <c r="C9735" t="s">
        <v>384</v>
      </c>
      <c r="D9735" t="s">
        <v>78</v>
      </c>
      <c r="E9735">
        <v>2022</v>
      </c>
      <c r="F9735" t="s">
        <v>523</v>
      </c>
      <c r="G9735" t="s">
        <v>345</v>
      </c>
      <c r="H9735">
        <v>259.57</v>
      </c>
      <c r="I9735" t="s">
        <v>511</v>
      </c>
      <c r="J9735" t="s">
        <v>347</v>
      </c>
      <c r="K9735" t="s">
        <v>413</v>
      </c>
    </row>
    <row r="9736" spans="1:11" hidden="1" x14ac:dyDescent="0.35">
      <c r="A9736" t="s">
        <v>489</v>
      </c>
      <c r="B9736" t="s">
        <v>84</v>
      </c>
      <c r="C9736" t="s">
        <v>384</v>
      </c>
      <c r="D9736" t="s">
        <v>78</v>
      </c>
      <c r="E9736">
        <v>2022</v>
      </c>
      <c r="F9736" t="s">
        <v>523</v>
      </c>
      <c r="G9736" t="s">
        <v>345</v>
      </c>
      <c r="H9736">
        <v>-143.06</v>
      </c>
      <c r="I9736" t="s">
        <v>511</v>
      </c>
      <c r="J9736" t="s">
        <v>347</v>
      </c>
      <c r="K9736" t="s">
        <v>413</v>
      </c>
    </row>
    <row r="9737" spans="1:11" hidden="1" x14ac:dyDescent="0.35">
      <c r="A9737" t="s">
        <v>489</v>
      </c>
      <c r="B9737" t="s">
        <v>84</v>
      </c>
      <c r="C9737" t="s">
        <v>411</v>
      </c>
      <c r="D9737" t="s">
        <v>78</v>
      </c>
      <c r="E9737">
        <v>2022</v>
      </c>
      <c r="F9737" t="s">
        <v>523</v>
      </c>
      <c r="G9737" t="s">
        <v>345</v>
      </c>
      <c r="H9737">
        <v>-1</v>
      </c>
      <c r="I9737" t="s">
        <v>511</v>
      </c>
      <c r="J9737" t="s">
        <v>347</v>
      </c>
      <c r="K9737" t="s">
        <v>412</v>
      </c>
    </row>
    <row r="9738" spans="1:11" x14ac:dyDescent="0.35">
      <c r="A9738" t="s">
        <v>489</v>
      </c>
      <c r="B9738" t="s">
        <v>304</v>
      </c>
      <c r="C9738" t="s">
        <v>87</v>
      </c>
      <c r="D9738" t="s">
        <v>78</v>
      </c>
      <c r="E9738">
        <v>2022</v>
      </c>
      <c r="F9738" t="s">
        <v>523</v>
      </c>
      <c r="G9738" t="s">
        <v>345</v>
      </c>
      <c r="H9738">
        <v>533.77</v>
      </c>
      <c r="I9738" t="s">
        <v>511</v>
      </c>
      <c r="J9738" t="s">
        <v>347</v>
      </c>
      <c r="K9738" t="s">
        <v>387</v>
      </c>
    </row>
    <row r="9739" spans="1:11" x14ac:dyDescent="0.35">
      <c r="A9739" t="s">
        <v>489</v>
      </c>
      <c r="B9739" t="s">
        <v>304</v>
      </c>
      <c r="C9739" t="s">
        <v>87</v>
      </c>
      <c r="D9739" t="s">
        <v>78</v>
      </c>
      <c r="E9739">
        <v>2022</v>
      </c>
      <c r="F9739" t="s">
        <v>523</v>
      </c>
      <c r="G9739" t="s">
        <v>345</v>
      </c>
      <c r="H9739">
        <v>1134.67</v>
      </c>
      <c r="I9739" t="s">
        <v>524</v>
      </c>
      <c r="J9739" t="s">
        <v>347</v>
      </c>
      <c r="K9739" t="s">
        <v>387</v>
      </c>
    </row>
    <row r="9740" spans="1:11" hidden="1" x14ac:dyDescent="0.35">
      <c r="A9740" t="s">
        <v>489</v>
      </c>
      <c r="B9740" t="s">
        <v>84</v>
      </c>
      <c r="C9740" t="s">
        <v>329</v>
      </c>
      <c r="D9740" t="s">
        <v>78</v>
      </c>
      <c r="E9740">
        <v>2022</v>
      </c>
      <c r="F9740" t="s">
        <v>523</v>
      </c>
      <c r="G9740" t="s">
        <v>345</v>
      </c>
      <c r="H9740">
        <v>59.27</v>
      </c>
      <c r="I9740" t="s">
        <v>524</v>
      </c>
      <c r="J9740" t="s">
        <v>347</v>
      </c>
      <c r="K9740" t="s">
        <v>390</v>
      </c>
    </row>
    <row r="9741" spans="1:11" hidden="1" x14ac:dyDescent="0.35">
      <c r="A9741" t="s">
        <v>489</v>
      </c>
      <c r="B9741" t="s">
        <v>84</v>
      </c>
      <c r="C9741" t="s">
        <v>330</v>
      </c>
      <c r="D9741" t="s">
        <v>78</v>
      </c>
      <c r="E9741">
        <v>2022</v>
      </c>
      <c r="F9741" t="s">
        <v>523</v>
      </c>
      <c r="G9741" t="s">
        <v>345</v>
      </c>
      <c r="H9741">
        <v>624.87</v>
      </c>
      <c r="I9741" t="s">
        <v>524</v>
      </c>
      <c r="J9741" t="s">
        <v>347</v>
      </c>
      <c r="K9741" t="s">
        <v>392</v>
      </c>
    </row>
    <row r="9742" spans="1:11" hidden="1" x14ac:dyDescent="0.35">
      <c r="A9742" t="s">
        <v>489</v>
      </c>
      <c r="B9742" t="s">
        <v>84</v>
      </c>
      <c r="C9742" t="s">
        <v>352</v>
      </c>
      <c r="D9742" t="s">
        <v>78</v>
      </c>
      <c r="E9742">
        <v>2022</v>
      </c>
      <c r="F9742" t="s">
        <v>523</v>
      </c>
      <c r="G9742" t="s">
        <v>345</v>
      </c>
      <c r="H9742">
        <v>174</v>
      </c>
      <c r="I9742" t="s">
        <v>524</v>
      </c>
      <c r="J9742" t="s">
        <v>347</v>
      </c>
      <c r="K9742" t="s">
        <v>399</v>
      </c>
    </row>
    <row r="9743" spans="1:11" hidden="1" x14ac:dyDescent="0.35">
      <c r="A9743" t="s">
        <v>489</v>
      </c>
      <c r="B9743" t="s">
        <v>84</v>
      </c>
      <c r="C9743" t="s">
        <v>331</v>
      </c>
      <c r="D9743" t="s">
        <v>78</v>
      </c>
      <c r="E9743">
        <v>2022</v>
      </c>
      <c r="F9743" t="s">
        <v>523</v>
      </c>
      <c r="G9743" t="s">
        <v>345</v>
      </c>
      <c r="H9743">
        <v>-7.75</v>
      </c>
      <c r="I9743" t="s">
        <v>524</v>
      </c>
      <c r="J9743" t="s">
        <v>347</v>
      </c>
      <c r="K9743" t="s">
        <v>397</v>
      </c>
    </row>
    <row r="9744" spans="1:11" hidden="1" x14ac:dyDescent="0.35">
      <c r="A9744" t="s">
        <v>489</v>
      </c>
      <c r="B9744" t="s">
        <v>84</v>
      </c>
      <c r="C9744" t="s">
        <v>331</v>
      </c>
      <c r="D9744" t="s">
        <v>78</v>
      </c>
      <c r="E9744">
        <v>2022</v>
      </c>
      <c r="F9744" t="s">
        <v>523</v>
      </c>
      <c r="G9744" t="s">
        <v>345</v>
      </c>
      <c r="H9744">
        <v>141.25</v>
      </c>
      <c r="I9744" t="s">
        <v>524</v>
      </c>
      <c r="J9744" t="s">
        <v>347</v>
      </c>
      <c r="K9744" t="s">
        <v>397</v>
      </c>
    </row>
    <row r="9745" spans="1:11" hidden="1" x14ac:dyDescent="0.35">
      <c r="A9745" t="s">
        <v>489</v>
      </c>
      <c r="B9745" t="s">
        <v>84</v>
      </c>
      <c r="C9745" t="s">
        <v>384</v>
      </c>
      <c r="D9745" t="s">
        <v>78</v>
      </c>
      <c r="E9745">
        <v>2022</v>
      </c>
      <c r="F9745" t="s">
        <v>523</v>
      </c>
      <c r="G9745" t="s">
        <v>345</v>
      </c>
      <c r="H9745">
        <v>3</v>
      </c>
      <c r="I9745" t="s">
        <v>524</v>
      </c>
      <c r="J9745" t="s">
        <v>347</v>
      </c>
      <c r="K9745" t="s">
        <v>404</v>
      </c>
    </row>
    <row r="9746" spans="1:11" hidden="1" x14ac:dyDescent="0.35">
      <c r="A9746" t="s">
        <v>489</v>
      </c>
      <c r="B9746" t="s">
        <v>84</v>
      </c>
      <c r="C9746" t="s">
        <v>384</v>
      </c>
      <c r="D9746" t="s">
        <v>78</v>
      </c>
      <c r="E9746">
        <v>2022</v>
      </c>
      <c r="F9746" t="s">
        <v>523</v>
      </c>
      <c r="G9746" t="s">
        <v>345</v>
      </c>
      <c r="H9746">
        <v>0.04</v>
      </c>
      <c r="I9746" t="s">
        <v>524</v>
      </c>
      <c r="J9746" t="s">
        <v>347</v>
      </c>
      <c r="K9746" t="s">
        <v>413</v>
      </c>
    </row>
    <row r="9747" spans="1:11" hidden="1" x14ac:dyDescent="0.35">
      <c r="A9747" t="s">
        <v>489</v>
      </c>
      <c r="B9747" t="s">
        <v>84</v>
      </c>
      <c r="C9747" t="s">
        <v>384</v>
      </c>
      <c r="D9747" t="s">
        <v>78</v>
      </c>
      <c r="E9747">
        <v>2022</v>
      </c>
      <c r="F9747" t="s">
        <v>523</v>
      </c>
      <c r="G9747" t="s">
        <v>345</v>
      </c>
      <c r="H9747">
        <v>4</v>
      </c>
      <c r="I9747" t="s">
        <v>524</v>
      </c>
      <c r="J9747" t="s">
        <v>347</v>
      </c>
      <c r="K9747" t="s">
        <v>413</v>
      </c>
    </row>
    <row r="9748" spans="1:11" hidden="1" x14ac:dyDescent="0.35">
      <c r="A9748" t="s">
        <v>489</v>
      </c>
      <c r="B9748" t="s">
        <v>343</v>
      </c>
      <c r="C9748" t="s">
        <v>426</v>
      </c>
      <c r="D9748" t="s">
        <v>78</v>
      </c>
      <c r="E9748">
        <v>2022</v>
      </c>
      <c r="F9748" t="s">
        <v>523</v>
      </c>
      <c r="G9748" t="s">
        <v>345</v>
      </c>
      <c r="H9748">
        <v>-224</v>
      </c>
      <c r="I9748" t="s">
        <v>525</v>
      </c>
      <c r="J9748" t="s">
        <v>347</v>
      </c>
      <c r="K9748" t="s">
        <v>427</v>
      </c>
    </row>
    <row r="9749" spans="1:11" hidden="1" x14ac:dyDescent="0.35">
      <c r="A9749" t="s">
        <v>489</v>
      </c>
      <c r="B9749" t="s">
        <v>84</v>
      </c>
      <c r="C9749" t="s">
        <v>329</v>
      </c>
      <c r="D9749" t="s">
        <v>78</v>
      </c>
      <c r="E9749">
        <v>2022</v>
      </c>
      <c r="F9749" t="s">
        <v>523</v>
      </c>
      <c r="G9749" t="s">
        <v>345</v>
      </c>
      <c r="H9749">
        <v>-4</v>
      </c>
      <c r="I9749" t="s">
        <v>525</v>
      </c>
      <c r="J9749" t="s">
        <v>347</v>
      </c>
      <c r="K9749" t="s">
        <v>390</v>
      </c>
    </row>
    <row r="9750" spans="1:11" hidden="1" x14ac:dyDescent="0.35">
      <c r="A9750" t="s">
        <v>489</v>
      </c>
      <c r="B9750" t="s">
        <v>84</v>
      </c>
      <c r="C9750" t="s">
        <v>330</v>
      </c>
      <c r="D9750" t="s">
        <v>78</v>
      </c>
      <c r="E9750">
        <v>2022</v>
      </c>
      <c r="F9750" t="s">
        <v>523</v>
      </c>
      <c r="G9750" t="s">
        <v>345</v>
      </c>
      <c r="H9750">
        <v>-2.5</v>
      </c>
      <c r="I9750" t="s">
        <v>525</v>
      </c>
      <c r="J9750" t="s">
        <v>347</v>
      </c>
      <c r="K9750" t="s">
        <v>392</v>
      </c>
    </row>
    <row r="9751" spans="1:11" hidden="1" x14ac:dyDescent="0.35">
      <c r="A9751" t="s">
        <v>489</v>
      </c>
      <c r="B9751" t="s">
        <v>84</v>
      </c>
      <c r="C9751" t="s">
        <v>384</v>
      </c>
      <c r="D9751" t="s">
        <v>78</v>
      </c>
      <c r="E9751">
        <v>2022</v>
      </c>
      <c r="F9751" t="s">
        <v>523</v>
      </c>
      <c r="G9751" t="s">
        <v>345</v>
      </c>
      <c r="H9751">
        <v>15.31</v>
      </c>
      <c r="I9751" t="s">
        <v>525</v>
      </c>
      <c r="J9751" t="s">
        <v>347</v>
      </c>
      <c r="K9751" t="s">
        <v>413</v>
      </c>
    </row>
    <row r="9752" spans="1:11" x14ac:dyDescent="0.35">
      <c r="A9752" t="s">
        <v>489</v>
      </c>
      <c r="B9752" t="s">
        <v>304</v>
      </c>
      <c r="C9752" t="s">
        <v>87</v>
      </c>
      <c r="D9752" t="s">
        <v>78</v>
      </c>
      <c r="E9752">
        <v>2022</v>
      </c>
      <c r="F9752" t="s">
        <v>523</v>
      </c>
      <c r="G9752" t="s">
        <v>345</v>
      </c>
      <c r="H9752">
        <v>254.11</v>
      </c>
      <c r="I9752" t="s">
        <v>525</v>
      </c>
      <c r="J9752" t="s">
        <v>347</v>
      </c>
      <c r="K9752" t="s">
        <v>387</v>
      </c>
    </row>
    <row r="9753" spans="1:11" x14ac:dyDescent="0.35">
      <c r="A9753" t="s">
        <v>487</v>
      </c>
      <c r="B9753" t="s">
        <v>304</v>
      </c>
      <c r="C9753" t="s">
        <v>87</v>
      </c>
      <c r="D9753" t="s">
        <v>78</v>
      </c>
      <c r="E9753">
        <v>2022</v>
      </c>
      <c r="F9753" t="s">
        <v>523</v>
      </c>
      <c r="G9753" t="s">
        <v>345</v>
      </c>
      <c r="H9753">
        <v>-533.15</v>
      </c>
      <c r="I9753" t="s">
        <v>504</v>
      </c>
      <c r="J9753" t="s">
        <v>347</v>
      </c>
      <c r="K9753" t="s">
        <v>387</v>
      </c>
    </row>
    <row r="9754" spans="1:11" hidden="1" x14ac:dyDescent="0.35">
      <c r="A9754" t="s">
        <v>487</v>
      </c>
      <c r="B9754" t="s">
        <v>343</v>
      </c>
      <c r="C9754" t="s">
        <v>344</v>
      </c>
      <c r="D9754" t="s">
        <v>78</v>
      </c>
      <c r="E9754">
        <v>2022</v>
      </c>
      <c r="F9754" t="s">
        <v>523</v>
      </c>
      <c r="G9754" t="s">
        <v>345</v>
      </c>
      <c r="H9754">
        <v>110</v>
      </c>
      <c r="I9754" t="s">
        <v>504</v>
      </c>
      <c r="J9754" t="s">
        <v>347</v>
      </c>
      <c r="K9754" t="s">
        <v>405</v>
      </c>
    </row>
    <row r="9755" spans="1:11" hidden="1" x14ac:dyDescent="0.35">
      <c r="A9755" t="s">
        <v>487</v>
      </c>
      <c r="B9755" t="s">
        <v>84</v>
      </c>
      <c r="C9755" t="s">
        <v>330</v>
      </c>
      <c r="D9755" t="s">
        <v>78</v>
      </c>
      <c r="E9755">
        <v>2022</v>
      </c>
      <c r="F9755" t="s">
        <v>523</v>
      </c>
      <c r="G9755" t="s">
        <v>345</v>
      </c>
      <c r="H9755">
        <v>-12.6</v>
      </c>
      <c r="I9755" t="s">
        <v>504</v>
      </c>
      <c r="J9755" t="s">
        <v>347</v>
      </c>
      <c r="K9755" t="s">
        <v>392</v>
      </c>
    </row>
    <row r="9756" spans="1:11" hidden="1" x14ac:dyDescent="0.35">
      <c r="A9756" t="s">
        <v>487</v>
      </c>
      <c r="B9756" t="s">
        <v>84</v>
      </c>
      <c r="C9756" t="s">
        <v>336</v>
      </c>
      <c r="D9756" t="s">
        <v>78</v>
      </c>
      <c r="E9756">
        <v>2022</v>
      </c>
      <c r="F9756" t="s">
        <v>523</v>
      </c>
      <c r="G9756" t="s">
        <v>345</v>
      </c>
      <c r="H9756">
        <v>-7.65</v>
      </c>
      <c r="I9756" t="s">
        <v>504</v>
      </c>
      <c r="J9756" t="s">
        <v>347</v>
      </c>
      <c r="K9756" t="s">
        <v>394</v>
      </c>
    </row>
    <row r="9757" spans="1:11" hidden="1" x14ac:dyDescent="0.35">
      <c r="A9757" t="s">
        <v>487</v>
      </c>
      <c r="B9757" t="s">
        <v>84</v>
      </c>
      <c r="C9757" t="s">
        <v>384</v>
      </c>
      <c r="D9757" t="s">
        <v>78</v>
      </c>
      <c r="E9757">
        <v>2022</v>
      </c>
      <c r="F9757" t="s">
        <v>523</v>
      </c>
      <c r="G9757" t="s">
        <v>345</v>
      </c>
      <c r="H9757">
        <v>-4</v>
      </c>
      <c r="I9757" t="s">
        <v>504</v>
      </c>
      <c r="J9757" t="s">
        <v>347</v>
      </c>
      <c r="K9757" t="s">
        <v>404</v>
      </c>
    </row>
    <row r="9758" spans="1:11" hidden="1" x14ac:dyDescent="0.35">
      <c r="A9758" t="s">
        <v>487</v>
      </c>
      <c r="B9758" t="s">
        <v>84</v>
      </c>
      <c r="C9758" t="s">
        <v>384</v>
      </c>
      <c r="D9758" t="s">
        <v>78</v>
      </c>
      <c r="E9758">
        <v>2022</v>
      </c>
      <c r="F9758" t="s">
        <v>523</v>
      </c>
      <c r="G9758" t="s">
        <v>345</v>
      </c>
      <c r="H9758">
        <v>5.38</v>
      </c>
      <c r="I9758" t="s">
        <v>504</v>
      </c>
      <c r="J9758" t="s">
        <v>347</v>
      </c>
      <c r="K9758" t="s">
        <v>413</v>
      </c>
    </row>
    <row r="9759" spans="1:11" x14ac:dyDescent="0.35">
      <c r="A9759" t="s">
        <v>487</v>
      </c>
      <c r="B9759" t="s">
        <v>304</v>
      </c>
      <c r="C9759" t="s">
        <v>87</v>
      </c>
      <c r="D9759" t="s">
        <v>78</v>
      </c>
      <c r="E9759">
        <v>2022</v>
      </c>
      <c r="F9759" t="s">
        <v>523</v>
      </c>
      <c r="G9759" t="s">
        <v>345</v>
      </c>
      <c r="H9759">
        <v>739.47</v>
      </c>
      <c r="I9759" t="s">
        <v>526</v>
      </c>
      <c r="J9759" t="s">
        <v>347</v>
      </c>
      <c r="K9759" t="s">
        <v>387</v>
      </c>
    </row>
    <row r="9760" spans="1:11" hidden="1" x14ac:dyDescent="0.35">
      <c r="A9760" t="s">
        <v>487</v>
      </c>
      <c r="B9760" t="s">
        <v>343</v>
      </c>
      <c r="C9760" t="s">
        <v>426</v>
      </c>
      <c r="D9760" t="s">
        <v>78</v>
      </c>
      <c r="E9760">
        <v>2022</v>
      </c>
      <c r="F9760" t="s">
        <v>523</v>
      </c>
      <c r="G9760" t="s">
        <v>345</v>
      </c>
      <c r="H9760">
        <v>-208</v>
      </c>
      <c r="I9760" t="s">
        <v>526</v>
      </c>
      <c r="J9760" t="s">
        <v>347</v>
      </c>
      <c r="K9760" t="s">
        <v>427</v>
      </c>
    </row>
    <row r="9761" spans="1:11" hidden="1" x14ac:dyDescent="0.35">
      <c r="A9761" t="s">
        <v>487</v>
      </c>
      <c r="B9761" t="s">
        <v>84</v>
      </c>
      <c r="C9761" t="s">
        <v>330</v>
      </c>
      <c r="D9761" t="s">
        <v>78</v>
      </c>
      <c r="E9761">
        <v>2022</v>
      </c>
      <c r="F9761" t="s">
        <v>523</v>
      </c>
      <c r="G9761" t="s">
        <v>345</v>
      </c>
      <c r="H9761">
        <v>-17.100000000000001</v>
      </c>
      <c r="I9761" t="s">
        <v>526</v>
      </c>
      <c r="J9761" t="s">
        <v>347</v>
      </c>
      <c r="K9761" t="s">
        <v>392</v>
      </c>
    </row>
    <row r="9762" spans="1:11" hidden="1" x14ac:dyDescent="0.35">
      <c r="A9762" t="s">
        <v>487</v>
      </c>
      <c r="B9762" t="s">
        <v>84</v>
      </c>
      <c r="C9762" t="s">
        <v>331</v>
      </c>
      <c r="D9762" t="s">
        <v>78</v>
      </c>
      <c r="E9762">
        <v>2022</v>
      </c>
      <c r="F9762" t="s">
        <v>523</v>
      </c>
      <c r="G9762" t="s">
        <v>345</v>
      </c>
      <c r="H9762">
        <v>-385</v>
      </c>
      <c r="I9762" t="s">
        <v>526</v>
      </c>
      <c r="J9762" t="s">
        <v>347</v>
      </c>
      <c r="K9762" t="s">
        <v>397</v>
      </c>
    </row>
    <row r="9763" spans="1:11" hidden="1" x14ac:dyDescent="0.35">
      <c r="A9763" t="s">
        <v>487</v>
      </c>
      <c r="B9763" t="s">
        <v>84</v>
      </c>
      <c r="C9763" t="s">
        <v>384</v>
      </c>
      <c r="D9763" t="s">
        <v>78</v>
      </c>
      <c r="E9763">
        <v>2022</v>
      </c>
      <c r="F9763" t="s">
        <v>523</v>
      </c>
      <c r="G9763" t="s">
        <v>345</v>
      </c>
      <c r="H9763">
        <v>2.79</v>
      </c>
      <c r="I9763" t="s">
        <v>526</v>
      </c>
      <c r="J9763" t="s">
        <v>347</v>
      </c>
      <c r="K9763" t="s">
        <v>413</v>
      </c>
    </row>
    <row r="9764" spans="1:11" hidden="1" x14ac:dyDescent="0.35">
      <c r="A9764" t="s">
        <v>487</v>
      </c>
      <c r="B9764" t="s">
        <v>84</v>
      </c>
      <c r="C9764" t="s">
        <v>384</v>
      </c>
      <c r="D9764" t="s">
        <v>78</v>
      </c>
      <c r="E9764">
        <v>2022</v>
      </c>
      <c r="F9764" t="s">
        <v>523</v>
      </c>
      <c r="G9764" t="s">
        <v>345</v>
      </c>
      <c r="H9764">
        <v>44.73</v>
      </c>
      <c r="I9764" t="s">
        <v>526</v>
      </c>
      <c r="J9764" t="s">
        <v>347</v>
      </c>
      <c r="K9764" t="s">
        <v>413</v>
      </c>
    </row>
    <row r="9765" spans="1:11" hidden="1" x14ac:dyDescent="0.35">
      <c r="A9765" t="s">
        <v>487</v>
      </c>
      <c r="B9765" t="s">
        <v>84</v>
      </c>
      <c r="C9765" t="s">
        <v>329</v>
      </c>
      <c r="D9765" t="s">
        <v>78</v>
      </c>
      <c r="E9765">
        <v>2022</v>
      </c>
      <c r="F9765" t="s">
        <v>523</v>
      </c>
      <c r="G9765" t="s">
        <v>345</v>
      </c>
      <c r="H9765">
        <v>48.73</v>
      </c>
      <c r="I9765" t="s">
        <v>527</v>
      </c>
      <c r="J9765" t="s">
        <v>347</v>
      </c>
      <c r="K9765" t="s">
        <v>390</v>
      </c>
    </row>
    <row r="9766" spans="1:11" hidden="1" x14ac:dyDescent="0.35">
      <c r="A9766" t="s">
        <v>487</v>
      </c>
      <c r="B9766" t="s">
        <v>84</v>
      </c>
      <c r="C9766" t="s">
        <v>330</v>
      </c>
      <c r="D9766" t="s">
        <v>78</v>
      </c>
      <c r="E9766">
        <v>2022</v>
      </c>
      <c r="F9766" t="s">
        <v>523</v>
      </c>
      <c r="G9766" t="s">
        <v>345</v>
      </c>
      <c r="H9766">
        <v>-16.77</v>
      </c>
      <c r="I9766" t="s">
        <v>527</v>
      </c>
      <c r="J9766" t="s">
        <v>347</v>
      </c>
      <c r="K9766" t="s">
        <v>392</v>
      </c>
    </row>
    <row r="9767" spans="1:11" hidden="1" x14ac:dyDescent="0.35">
      <c r="A9767" t="s">
        <v>487</v>
      </c>
      <c r="B9767" t="s">
        <v>84</v>
      </c>
      <c r="C9767" t="s">
        <v>384</v>
      </c>
      <c r="D9767" t="s">
        <v>78</v>
      </c>
      <c r="E9767">
        <v>2022</v>
      </c>
      <c r="F9767" t="s">
        <v>523</v>
      </c>
      <c r="G9767" t="s">
        <v>345</v>
      </c>
      <c r="H9767">
        <v>-1</v>
      </c>
      <c r="I9767" t="s">
        <v>527</v>
      </c>
      <c r="J9767" t="s">
        <v>347</v>
      </c>
      <c r="K9767" t="s">
        <v>404</v>
      </c>
    </row>
    <row r="9768" spans="1:11" hidden="1" x14ac:dyDescent="0.35">
      <c r="A9768" t="s">
        <v>487</v>
      </c>
      <c r="B9768" t="s">
        <v>84</v>
      </c>
      <c r="C9768" t="s">
        <v>384</v>
      </c>
      <c r="D9768" t="s">
        <v>78</v>
      </c>
      <c r="E9768">
        <v>2022</v>
      </c>
      <c r="F9768" t="s">
        <v>523</v>
      </c>
      <c r="G9768" t="s">
        <v>345</v>
      </c>
      <c r="H9768">
        <v>5.99</v>
      </c>
      <c r="I9768" t="s">
        <v>527</v>
      </c>
      <c r="J9768" t="s">
        <v>347</v>
      </c>
      <c r="K9768" t="s">
        <v>413</v>
      </c>
    </row>
    <row r="9769" spans="1:11" hidden="1" x14ac:dyDescent="0.35">
      <c r="A9769" t="s">
        <v>487</v>
      </c>
      <c r="B9769" t="s">
        <v>84</v>
      </c>
      <c r="C9769" t="s">
        <v>384</v>
      </c>
      <c r="D9769" t="s">
        <v>78</v>
      </c>
      <c r="E9769">
        <v>2022</v>
      </c>
      <c r="F9769" t="s">
        <v>523</v>
      </c>
      <c r="G9769" t="s">
        <v>345</v>
      </c>
      <c r="H9769">
        <v>4.99</v>
      </c>
      <c r="I9769" t="s">
        <v>527</v>
      </c>
      <c r="J9769" t="s">
        <v>347</v>
      </c>
      <c r="K9769" t="s">
        <v>413</v>
      </c>
    </row>
    <row r="9770" spans="1:11" x14ac:dyDescent="0.35">
      <c r="A9770" t="s">
        <v>487</v>
      </c>
      <c r="B9770" t="s">
        <v>304</v>
      </c>
      <c r="C9770" t="s">
        <v>87</v>
      </c>
      <c r="D9770" t="s">
        <v>78</v>
      </c>
      <c r="E9770">
        <v>2022</v>
      </c>
      <c r="F9770" t="s">
        <v>523</v>
      </c>
      <c r="G9770" t="s">
        <v>345</v>
      </c>
      <c r="H9770">
        <v>1132.8699999999999</v>
      </c>
      <c r="I9770" t="s">
        <v>527</v>
      </c>
      <c r="J9770" t="s">
        <v>347</v>
      </c>
      <c r="K9770" t="s">
        <v>387</v>
      </c>
    </row>
    <row r="9771" spans="1:11" hidden="1" x14ac:dyDescent="0.35">
      <c r="A9771" t="s">
        <v>487</v>
      </c>
      <c r="B9771" t="s">
        <v>343</v>
      </c>
      <c r="C9771" t="s">
        <v>344</v>
      </c>
      <c r="D9771" t="s">
        <v>78</v>
      </c>
      <c r="E9771">
        <v>2022</v>
      </c>
      <c r="F9771" t="s">
        <v>523</v>
      </c>
      <c r="G9771" t="s">
        <v>345</v>
      </c>
      <c r="H9771">
        <v>498.68</v>
      </c>
      <c r="I9771" t="s">
        <v>527</v>
      </c>
      <c r="J9771" t="s">
        <v>347</v>
      </c>
      <c r="K9771" t="s">
        <v>405</v>
      </c>
    </row>
    <row r="9772" spans="1:11" hidden="1" x14ac:dyDescent="0.35">
      <c r="A9772" t="s">
        <v>487</v>
      </c>
      <c r="B9772" t="s">
        <v>343</v>
      </c>
      <c r="C9772" t="s">
        <v>426</v>
      </c>
      <c r="D9772" t="s">
        <v>78</v>
      </c>
      <c r="E9772">
        <v>2022</v>
      </c>
      <c r="F9772" t="s">
        <v>523</v>
      </c>
      <c r="G9772" t="s">
        <v>345</v>
      </c>
      <c r="H9772">
        <v>-342</v>
      </c>
      <c r="I9772" t="s">
        <v>527</v>
      </c>
      <c r="J9772" t="s">
        <v>347</v>
      </c>
      <c r="K9772" t="s">
        <v>427</v>
      </c>
    </row>
    <row r="9773" spans="1:11" hidden="1" x14ac:dyDescent="0.35">
      <c r="A9773" t="s">
        <v>485</v>
      </c>
      <c r="B9773" t="s">
        <v>84</v>
      </c>
      <c r="C9773" t="s">
        <v>329</v>
      </c>
      <c r="D9773" t="s">
        <v>78</v>
      </c>
      <c r="E9773">
        <v>2022</v>
      </c>
      <c r="F9773" t="s">
        <v>523</v>
      </c>
      <c r="G9773" t="s">
        <v>345</v>
      </c>
      <c r="H9773">
        <v>-3.4</v>
      </c>
      <c r="I9773" t="s">
        <v>512</v>
      </c>
      <c r="J9773" t="s">
        <v>347</v>
      </c>
      <c r="K9773" t="s">
        <v>390</v>
      </c>
    </row>
    <row r="9774" spans="1:11" hidden="1" x14ac:dyDescent="0.35">
      <c r="A9774" t="s">
        <v>485</v>
      </c>
      <c r="B9774" t="s">
        <v>84</v>
      </c>
      <c r="C9774" t="s">
        <v>330</v>
      </c>
      <c r="D9774" t="s">
        <v>78</v>
      </c>
      <c r="E9774">
        <v>2022</v>
      </c>
      <c r="F9774" t="s">
        <v>523</v>
      </c>
      <c r="G9774" t="s">
        <v>345</v>
      </c>
      <c r="H9774">
        <v>244.45</v>
      </c>
      <c r="I9774" t="s">
        <v>512</v>
      </c>
      <c r="J9774" t="s">
        <v>347</v>
      </c>
      <c r="K9774" t="s">
        <v>392</v>
      </c>
    </row>
    <row r="9775" spans="1:11" hidden="1" x14ac:dyDescent="0.35">
      <c r="A9775" t="s">
        <v>485</v>
      </c>
      <c r="B9775" t="s">
        <v>84</v>
      </c>
      <c r="C9775" t="s">
        <v>331</v>
      </c>
      <c r="D9775" t="s">
        <v>78</v>
      </c>
      <c r="E9775">
        <v>2022</v>
      </c>
      <c r="F9775" t="s">
        <v>523</v>
      </c>
      <c r="G9775" t="s">
        <v>345</v>
      </c>
      <c r="H9775">
        <v>427</v>
      </c>
      <c r="I9775" t="s">
        <v>512</v>
      </c>
      <c r="J9775" t="s">
        <v>347</v>
      </c>
      <c r="K9775" t="s">
        <v>397</v>
      </c>
    </row>
    <row r="9776" spans="1:11" hidden="1" x14ac:dyDescent="0.35">
      <c r="A9776" t="s">
        <v>485</v>
      </c>
      <c r="B9776" t="s">
        <v>84</v>
      </c>
      <c r="C9776" t="s">
        <v>384</v>
      </c>
      <c r="D9776" t="s">
        <v>78</v>
      </c>
      <c r="E9776">
        <v>2022</v>
      </c>
      <c r="F9776" t="s">
        <v>523</v>
      </c>
      <c r="G9776" t="s">
        <v>345</v>
      </c>
      <c r="H9776">
        <v>-2.25</v>
      </c>
      <c r="I9776" t="s">
        <v>512</v>
      </c>
      <c r="J9776" t="s">
        <v>347</v>
      </c>
      <c r="K9776" t="s">
        <v>404</v>
      </c>
    </row>
    <row r="9777" spans="1:11" hidden="1" x14ac:dyDescent="0.35">
      <c r="A9777" t="s">
        <v>485</v>
      </c>
      <c r="B9777" t="s">
        <v>84</v>
      </c>
      <c r="C9777" t="s">
        <v>384</v>
      </c>
      <c r="D9777" t="s">
        <v>78</v>
      </c>
      <c r="E9777">
        <v>2022</v>
      </c>
      <c r="F9777" t="s">
        <v>523</v>
      </c>
      <c r="G9777" t="s">
        <v>345</v>
      </c>
      <c r="H9777">
        <v>107.45</v>
      </c>
      <c r="I9777" t="s">
        <v>512</v>
      </c>
      <c r="J9777" t="s">
        <v>347</v>
      </c>
      <c r="K9777" t="s">
        <v>413</v>
      </c>
    </row>
    <row r="9778" spans="1:11" hidden="1" x14ac:dyDescent="0.35">
      <c r="A9778" t="s">
        <v>485</v>
      </c>
      <c r="B9778" t="s">
        <v>84</v>
      </c>
      <c r="C9778" t="s">
        <v>384</v>
      </c>
      <c r="D9778" t="s">
        <v>78</v>
      </c>
      <c r="E9778">
        <v>2022</v>
      </c>
      <c r="F9778" t="s">
        <v>523</v>
      </c>
      <c r="G9778" t="s">
        <v>345</v>
      </c>
      <c r="H9778">
        <v>4</v>
      </c>
      <c r="I9778" t="s">
        <v>512</v>
      </c>
      <c r="J9778" t="s">
        <v>347</v>
      </c>
      <c r="K9778" t="s">
        <v>413</v>
      </c>
    </row>
    <row r="9779" spans="1:11" hidden="1" x14ac:dyDescent="0.35">
      <c r="A9779" t="s">
        <v>485</v>
      </c>
      <c r="B9779" t="s">
        <v>84</v>
      </c>
      <c r="C9779" t="s">
        <v>384</v>
      </c>
      <c r="D9779" t="s">
        <v>78</v>
      </c>
      <c r="E9779">
        <v>2022</v>
      </c>
      <c r="F9779" t="s">
        <v>523</v>
      </c>
      <c r="G9779" t="s">
        <v>345</v>
      </c>
      <c r="H9779">
        <v>22.13</v>
      </c>
      <c r="I9779" t="s">
        <v>512</v>
      </c>
      <c r="J9779" t="s">
        <v>347</v>
      </c>
      <c r="K9779" t="s">
        <v>413</v>
      </c>
    </row>
    <row r="9780" spans="1:11" hidden="1" x14ac:dyDescent="0.35">
      <c r="A9780" t="s">
        <v>485</v>
      </c>
      <c r="B9780" t="s">
        <v>343</v>
      </c>
      <c r="C9780" t="s">
        <v>426</v>
      </c>
      <c r="D9780" t="s">
        <v>78</v>
      </c>
      <c r="E9780">
        <v>2022</v>
      </c>
      <c r="F9780" t="s">
        <v>523</v>
      </c>
      <c r="G9780" t="s">
        <v>345</v>
      </c>
      <c r="H9780">
        <v>-1048</v>
      </c>
      <c r="I9780" t="s">
        <v>512</v>
      </c>
      <c r="J9780" t="s">
        <v>347</v>
      </c>
      <c r="K9780" t="s">
        <v>427</v>
      </c>
    </row>
    <row r="9781" spans="1:11" hidden="1" x14ac:dyDescent="0.35">
      <c r="A9781" t="s">
        <v>485</v>
      </c>
      <c r="B9781" t="s">
        <v>343</v>
      </c>
      <c r="C9781" t="s">
        <v>344</v>
      </c>
      <c r="D9781" t="s">
        <v>78</v>
      </c>
      <c r="E9781">
        <v>2022</v>
      </c>
      <c r="F9781" t="s">
        <v>523</v>
      </c>
      <c r="G9781" t="s">
        <v>345</v>
      </c>
      <c r="H9781">
        <v>334.27</v>
      </c>
      <c r="I9781" t="s">
        <v>512</v>
      </c>
      <c r="J9781" t="s">
        <v>347</v>
      </c>
      <c r="K9781" t="s">
        <v>405</v>
      </c>
    </row>
    <row r="9782" spans="1:11" x14ac:dyDescent="0.35">
      <c r="A9782" t="s">
        <v>485</v>
      </c>
      <c r="B9782" t="s">
        <v>304</v>
      </c>
      <c r="C9782" t="s">
        <v>87</v>
      </c>
      <c r="D9782" t="s">
        <v>78</v>
      </c>
      <c r="E9782">
        <v>2022</v>
      </c>
      <c r="F9782" t="s">
        <v>523</v>
      </c>
      <c r="G9782" t="s">
        <v>345</v>
      </c>
      <c r="H9782">
        <v>564.30999999999995</v>
      </c>
      <c r="I9782" t="s">
        <v>512</v>
      </c>
      <c r="J9782" t="s">
        <v>347</v>
      </c>
      <c r="K9782" t="s">
        <v>387</v>
      </c>
    </row>
    <row r="9783" spans="1:11" hidden="1" x14ac:dyDescent="0.35">
      <c r="A9783" t="s">
        <v>485</v>
      </c>
      <c r="B9783" t="s">
        <v>84</v>
      </c>
      <c r="C9783" t="s">
        <v>327</v>
      </c>
      <c r="D9783" t="s">
        <v>78</v>
      </c>
      <c r="E9783">
        <v>2022</v>
      </c>
      <c r="F9783" t="s">
        <v>523</v>
      </c>
      <c r="G9783" t="s">
        <v>345</v>
      </c>
      <c r="H9783">
        <v>214</v>
      </c>
      <c r="I9783" t="s">
        <v>528</v>
      </c>
      <c r="J9783" t="s">
        <v>347</v>
      </c>
      <c r="K9783" t="s">
        <v>389</v>
      </c>
    </row>
    <row r="9784" spans="1:11" hidden="1" x14ac:dyDescent="0.35">
      <c r="A9784" t="s">
        <v>485</v>
      </c>
      <c r="B9784" t="s">
        <v>84</v>
      </c>
      <c r="C9784" t="s">
        <v>330</v>
      </c>
      <c r="D9784" t="s">
        <v>78</v>
      </c>
      <c r="E9784">
        <v>2022</v>
      </c>
      <c r="F9784" t="s">
        <v>523</v>
      </c>
      <c r="G9784" t="s">
        <v>345</v>
      </c>
      <c r="H9784">
        <v>3.9</v>
      </c>
      <c r="I9784" t="s">
        <v>528</v>
      </c>
      <c r="J9784" t="s">
        <v>347</v>
      </c>
      <c r="K9784" t="s">
        <v>392</v>
      </c>
    </row>
    <row r="9785" spans="1:11" hidden="1" x14ac:dyDescent="0.35">
      <c r="A9785" t="s">
        <v>485</v>
      </c>
      <c r="B9785" t="s">
        <v>84</v>
      </c>
      <c r="C9785" t="s">
        <v>331</v>
      </c>
      <c r="D9785" t="s">
        <v>78</v>
      </c>
      <c r="E9785">
        <v>2022</v>
      </c>
      <c r="F9785" t="s">
        <v>523</v>
      </c>
      <c r="G9785" t="s">
        <v>345</v>
      </c>
      <c r="H9785">
        <v>-2.25</v>
      </c>
      <c r="I9785" t="s">
        <v>528</v>
      </c>
      <c r="J9785" t="s">
        <v>347</v>
      </c>
      <c r="K9785" t="s">
        <v>397</v>
      </c>
    </row>
    <row r="9786" spans="1:11" hidden="1" x14ac:dyDescent="0.35">
      <c r="A9786" t="s">
        <v>485</v>
      </c>
      <c r="B9786" t="s">
        <v>84</v>
      </c>
      <c r="C9786" t="s">
        <v>331</v>
      </c>
      <c r="D9786" t="s">
        <v>78</v>
      </c>
      <c r="E9786">
        <v>2022</v>
      </c>
      <c r="F9786" t="s">
        <v>523</v>
      </c>
      <c r="G9786" t="s">
        <v>345</v>
      </c>
      <c r="H9786">
        <v>-2.4</v>
      </c>
      <c r="I9786" t="s">
        <v>528</v>
      </c>
      <c r="J9786" t="s">
        <v>347</v>
      </c>
      <c r="K9786" t="s">
        <v>397</v>
      </c>
    </row>
    <row r="9787" spans="1:11" hidden="1" x14ac:dyDescent="0.35">
      <c r="A9787" t="s">
        <v>485</v>
      </c>
      <c r="B9787" t="s">
        <v>84</v>
      </c>
      <c r="C9787" t="s">
        <v>331</v>
      </c>
      <c r="D9787" t="s">
        <v>78</v>
      </c>
      <c r="E9787">
        <v>2022</v>
      </c>
      <c r="F9787" t="s">
        <v>523</v>
      </c>
      <c r="G9787" t="s">
        <v>345</v>
      </c>
      <c r="H9787">
        <v>-2</v>
      </c>
      <c r="I9787" t="s">
        <v>528</v>
      </c>
      <c r="J9787" t="s">
        <v>347</v>
      </c>
      <c r="K9787" t="s">
        <v>397</v>
      </c>
    </row>
    <row r="9788" spans="1:11" hidden="1" x14ac:dyDescent="0.35">
      <c r="A9788" t="s">
        <v>485</v>
      </c>
      <c r="B9788" t="s">
        <v>84</v>
      </c>
      <c r="C9788" t="s">
        <v>339</v>
      </c>
      <c r="D9788" t="s">
        <v>78</v>
      </c>
      <c r="E9788">
        <v>2022</v>
      </c>
      <c r="F9788" t="s">
        <v>523</v>
      </c>
      <c r="G9788" t="s">
        <v>345</v>
      </c>
      <c r="H9788">
        <v>841</v>
      </c>
      <c r="I9788" t="s">
        <v>528</v>
      </c>
      <c r="J9788" t="s">
        <v>347</v>
      </c>
      <c r="K9788" t="s">
        <v>398</v>
      </c>
    </row>
    <row r="9789" spans="1:11" hidden="1" x14ac:dyDescent="0.35">
      <c r="A9789" t="s">
        <v>485</v>
      </c>
      <c r="B9789" t="s">
        <v>84</v>
      </c>
      <c r="C9789" t="s">
        <v>384</v>
      </c>
      <c r="D9789" t="s">
        <v>78</v>
      </c>
      <c r="E9789">
        <v>2022</v>
      </c>
      <c r="F9789" t="s">
        <v>523</v>
      </c>
      <c r="G9789" t="s">
        <v>345</v>
      </c>
      <c r="H9789">
        <v>572.75</v>
      </c>
      <c r="I9789" t="s">
        <v>528</v>
      </c>
      <c r="J9789" t="s">
        <v>347</v>
      </c>
      <c r="K9789" t="s">
        <v>404</v>
      </c>
    </row>
    <row r="9790" spans="1:11" hidden="1" x14ac:dyDescent="0.35">
      <c r="A9790" t="s">
        <v>485</v>
      </c>
      <c r="B9790" t="s">
        <v>84</v>
      </c>
      <c r="C9790" t="s">
        <v>384</v>
      </c>
      <c r="D9790" t="s">
        <v>78</v>
      </c>
      <c r="E9790">
        <v>2022</v>
      </c>
      <c r="F9790" t="s">
        <v>523</v>
      </c>
      <c r="G9790" t="s">
        <v>345</v>
      </c>
      <c r="H9790">
        <v>25.78</v>
      </c>
      <c r="I9790" t="s">
        <v>528</v>
      </c>
      <c r="J9790" t="s">
        <v>347</v>
      </c>
      <c r="K9790" t="s">
        <v>413</v>
      </c>
    </row>
    <row r="9791" spans="1:11" hidden="1" x14ac:dyDescent="0.35">
      <c r="A9791" t="s">
        <v>485</v>
      </c>
      <c r="B9791" t="s">
        <v>84</v>
      </c>
      <c r="C9791" t="s">
        <v>384</v>
      </c>
      <c r="D9791" t="s">
        <v>78</v>
      </c>
      <c r="E9791">
        <v>2022</v>
      </c>
      <c r="F9791" t="s">
        <v>523</v>
      </c>
      <c r="G9791" t="s">
        <v>345</v>
      </c>
      <c r="H9791">
        <v>36.4</v>
      </c>
      <c r="I9791" t="s">
        <v>528</v>
      </c>
      <c r="J9791" t="s">
        <v>347</v>
      </c>
      <c r="K9791" t="s">
        <v>413</v>
      </c>
    </row>
    <row r="9792" spans="1:11" hidden="1" x14ac:dyDescent="0.35">
      <c r="A9792" t="s">
        <v>485</v>
      </c>
      <c r="B9792" t="s">
        <v>343</v>
      </c>
      <c r="C9792" t="s">
        <v>426</v>
      </c>
      <c r="D9792" t="s">
        <v>78</v>
      </c>
      <c r="E9792">
        <v>2022</v>
      </c>
      <c r="F9792" t="s">
        <v>523</v>
      </c>
      <c r="G9792" t="s">
        <v>345</v>
      </c>
      <c r="H9792">
        <v>-604</v>
      </c>
      <c r="I9792" t="s">
        <v>528</v>
      </c>
      <c r="J9792" t="s">
        <v>347</v>
      </c>
      <c r="K9792" t="s">
        <v>427</v>
      </c>
    </row>
    <row r="9793" spans="1:11" hidden="1" x14ac:dyDescent="0.35">
      <c r="A9793" t="s">
        <v>485</v>
      </c>
      <c r="B9793" t="s">
        <v>343</v>
      </c>
      <c r="C9793" t="s">
        <v>426</v>
      </c>
      <c r="D9793" t="s">
        <v>78</v>
      </c>
      <c r="E9793">
        <v>2022</v>
      </c>
      <c r="F9793" t="s">
        <v>523</v>
      </c>
      <c r="G9793" t="s">
        <v>345</v>
      </c>
      <c r="H9793">
        <v>110.75</v>
      </c>
      <c r="I9793" t="s">
        <v>529</v>
      </c>
      <c r="J9793" t="s">
        <v>347</v>
      </c>
      <c r="K9793" t="s">
        <v>480</v>
      </c>
    </row>
    <row r="9794" spans="1:11" hidden="1" x14ac:dyDescent="0.35">
      <c r="A9794" t="s">
        <v>485</v>
      </c>
      <c r="B9794" t="s">
        <v>343</v>
      </c>
      <c r="C9794" t="s">
        <v>426</v>
      </c>
      <c r="D9794" t="s">
        <v>78</v>
      </c>
      <c r="E9794">
        <v>2022</v>
      </c>
      <c r="F9794" t="s">
        <v>523</v>
      </c>
      <c r="G9794" t="s">
        <v>345</v>
      </c>
      <c r="H9794">
        <v>12104</v>
      </c>
      <c r="I9794" t="s">
        <v>529</v>
      </c>
      <c r="J9794" t="s">
        <v>347</v>
      </c>
      <c r="K9794" t="s">
        <v>427</v>
      </c>
    </row>
    <row r="9795" spans="1:11" hidden="1" x14ac:dyDescent="0.35">
      <c r="A9795" t="s">
        <v>485</v>
      </c>
      <c r="B9795" t="s">
        <v>343</v>
      </c>
      <c r="C9795" t="s">
        <v>426</v>
      </c>
      <c r="D9795" t="s">
        <v>78</v>
      </c>
      <c r="E9795">
        <v>2022</v>
      </c>
      <c r="F9795" t="s">
        <v>523</v>
      </c>
      <c r="G9795" t="s">
        <v>345</v>
      </c>
      <c r="H9795">
        <v>-1.75</v>
      </c>
      <c r="I9795" t="s">
        <v>529</v>
      </c>
      <c r="J9795" t="s">
        <v>347</v>
      </c>
      <c r="K9795" t="s">
        <v>483</v>
      </c>
    </row>
    <row r="9796" spans="1:11" hidden="1" x14ac:dyDescent="0.35">
      <c r="A9796" t="s">
        <v>485</v>
      </c>
      <c r="B9796" t="s">
        <v>84</v>
      </c>
      <c r="C9796" t="s">
        <v>329</v>
      </c>
      <c r="D9796" t="s">
        <v>78</v>
      </c>
      <c r="E9796">
        <v>2022</v>
      </c>
      <c r="F9796" t="s">
        <v>523</v>
      </c>
      <c r="G9796" t="s">
        <v>345</v>
      </c>
      <c r="H9796">
        <v>286.5</v>
      </c>
      <c r="I9796" t="s">
        <v>529</v>
      </c>
      <c r="J9796" t="s">
        <v>347</v>
      </c>
      <c r="K9796" t="s">
        <v>390</v>
      </c>
    </row>
    <row r="9797" spans="1:11" hidden="1" x14ac:dyDescent="0.35">
      <c r="A9797" t="s">
        <v>485</v>
      </c>
      <c r="B9797" t="s">
        <v>84</v>
      </c>
      <c r="C9797" t="s">
        <v>334</v>
      </c>
      <c r="D9797" t="s">
        <v>78</v>
      </c>
      <c r="E9797">
        <v>2022</v>
      </c>
      <c r="F9797" t="s">
        <v>523</v>
      </c>
      <c r="G9797" t="s">
        <v>345</v>
      </c>
      <c r="H9797">
        <v>-3</v>
      </c>
      <c r="I9797" t="s">
        <v>529</v>
      </c>
      <c r="J9797" t="s">
        <v>347</v>
      </c>
      <c r="K9797" t="s">
        <v>391</v>
      </c>
    </row>
    <row r="9798" spans="1:11" hidden="1" x14ac:dyDescent="0.35">
      <c r="A9798" t="s">
        <v>485</v>
      </c>
      <c r="B9798" t="s">
        <v>84</v>
      </c>
      <c r="C9798" t="s">
        <v>330</v>
      </c>
      <c r="D9798" t="s">
        <v>78</v>
      </c>
      <c r="E9798">
        <v>2022</v>
      </c>
      <c r="F9798" t="s">
        <v>523</v>
      </c>
      <c r="G9798" t="s">
        <v>345</v>
      </c>
      <c r="H9798">
        <v>286.89999999999998</v>
      </c>
      <c r="I9798" t="s">
        <v>529</v>
      </c>
      <c r="J9798" t="s">
        <v>347</v>
      </c>
      <c r="K9798" t="s">
        <v>392</v>
      </c>
    </row>
    <row r="9799" spans="1:11" hidden="1" x14ac:dyDescent="0.35">
      <c r="A9799" t="s">
        <v>485</v>
      </c>
      <c r="B9799" t="s">
        <v>84</v>
      </c>
      <c r="C9799" t="s">
        <v>331</v>
      </c>
      <c r="D9799" t="s">
        <v>78</v>
      </c>
      <c r="E9799">
        <v>2022</v>
      </c>
      <c r="F9799" t="s">
        <v>523</v>
      </c>
      <c r="G9799" t="s">
        <v>345</v>
      </c>
      <c r="H9799">
        <v>-5</v>
      </c>
      <c r="I9799" t="s">
        <v>529</v>
      </c>
      <c r="J9799" t="s">
        <v>347</v>
      </c>
      <c r="K9799" t="s">
        <v>397</v>
      </c>
    </row>
    <row r="9800" spans="1:11" hidden="1" x14ac:dyDescent="0.35">
      <c r="A9800" t="s">
        <v>485</v>
      </c>
      <c r="B9800" t="s">
        <v>84</v>
      </c>
      <c r="C9800" t="s">
        <v>331</v>
      </c>
      <c r="D9800" t="s">
        <v>78</v>
      </c>
      <c r="E9800">
        <v>2022</v>
      </c>
      <c r="F9800" t="s">
        <v>523</v>
      </c>
      <c r="G9800" t="s">
        <v>345</v>
      </c>
      <c r="H9800">
        <v>389</v>
      </c>
      <c r="I9800" t="s">
        <v>529</v>
      </c>
      <c r="J9800" t="s">
        <v>347</v>
      </c>
      <c r="K9800" t="s">
        <v>397</v>
      </c>
    </row>
    <row r="9801" spans="1:11" hidden="1" x14ac:dyDescent="0.35">
      <c r="A9801" t="s">
        <v>485</v>
      </c>
      <c r="B9801" t="s">
        <v>84</v>
      </c>
      <c r="C9801" t="s">
        <v>384</v>
      </c>
      <c r="D9801" t="s">
        <v>78</v>
      </c>
      <c r="E9801">
        <v>2022</v>
      </c>
      <c r="F9801" t="s">
        <v>523</v>
      </c>
      <c r="G9801" t="s">
        <v>345</v>
      </c>
      <c r="H9801">
        <v>63.92</v>
      </c>
      <c r="I9801" t="s">
        <v>529</v>
      </c>
      <c r="J9801" t="s">
        <v>347</v>
      </c>
      <c r="K9801" t="s">
        <v>413</v>
      </c>
    </row>
    <row r="9802" spans="1:11" hidden="1" x14ac:dyDescent="0.35">
      <c r="A9802" t="s">
        <v>485</v>
      </c>
      <c r="B9802" t="s">
        <v>84</v>
      </c>
      <c r="C9802" t="s">
        <v>384</v>
      </c>
      <c r="D9802" t="s">
        <v>78</v>
      </c>
      <c r="E9802">
        <v>2022</v>
      </c>
      <c r="F9802" t="s">
        <v>523</v>
      </c>
      <c r="G9802" t="s">
        <v>345</v>
      </c>
      <c r="H9802">
        <v>45.22</v>
      </c>
      <c r="I9802" t="s">
        <v>529</v>
      </c>
      <c r="J9802" t="s">
        <v>347</v>
      </c>
      <c r="K9802" t="s">
        <v>413</v>
      </c>
    </row>
    <row r="9803" spans="1:11" x14ac:dyDescent="0.35">
      <c r="A9803" t="s">
        <v>485</v>
      </c>
      <c r="B9803" t="s">
        <v>304</v>
      </c>
      <c r="C9803" t="s">
        <v>87</v>
      </c>
      <c r="D9803" t="s">
        <v>78</v>
      </c>
      <c r="E9803">
        <v>2022</v>
      </c>
      <c r="F9803" t="s">
        <v>523</v>
      </c>
      <c r="G9803" t="s">
        <v>345</v>
      </c>
      <c r="H9803">
        <v>1858.92</v>
      </c>
      <c r="I9803" t="s">
        <v>529</v>
      </c>
      <c r="J9803" t="s">
        <v>347</v>
      </c>
      <c r="K9803" t="s">
        <v>387</v>
      </c>
    </row>
    <row r="9804" spans="1:11" hidden="1" x14ac:dyDescent="0.35">
      <c r="A9804" t="s">
        <v>481</v>
      </c>
      <c r="B9804" t="s">
        <v>84</v>
      </c>
      <c r="C9804" t="s">
        <v>329</v>
      </c>
      <c r="D9804" t="s">
        <v>78</v>
      </c>
      <c r="E9804">
        <v>2022</v>
      </c>
      <c r="F9804" t="s">
        <v>523</v>
      </c>
      <c r="G9804" t="s">
        <v>345</v>
      </c>
      <c r="H9804">
        <v>56.42</v>
      </c>
      <c r="I9804" t="s">
        <v>513</v>
      </c>
      <c r="J9804" t="s">
        <v>347</v>
      </c>
      <c r="K9804" t="s">
        <v>390</v>
      </c>
    </row>
    <row r="9805" spans="1:11" hidden="1" x14ac:dyDescent="0.35">
      <c r="A9805" t="s">
        <v>481</v>
      </c>
      <c r="B9805" t="s">
        <v>84</v>
      </c>
      <c r="C9805" t="s">
        <v>330</v>
      </c>
      <c r="D9805" t="s">
        <v>78</v>
      </c>
      <c r="E9805">
        <v>2022</v>
      </c>
      <c r="F9805" t="s">
        <v>523</v>
      </c>
      <c r="G9805" t="s">
        <v>345</v>
      </c>
      <c r="H9805">
        <v>21.1</v>
      </c>
      <c r="I9805" t="s">
        <v>513</v>
      </c>
      <c r="J9805" t="s">
        <v>347</v>
      </c>
      <c r="K9805" t="s">
        <v>392</v>
      </c>
    </row>
    <row r="9806" spans="1:11" hidden="1" x14ac:dyDescent="0.35">
      <c r="A9806" t="s">
        <v>481</v>
      </c>
      <c r="B9806" t="s">
        <v>84</v>
      </c>
      <c r="C9806" t="s">
        <v>384</v>
      </c>
      <c r="D9806" t="s">
        <v>78</v>
      </c>
      <c r="E9806">
        <v>2022</v>
      </c>
      <c r="F9806" t="s">
        <v>523</v>
      </c>
      <c r="G9806" t="s">
        <v>345</v>
      </c>
      <c r="H9806">
        <v>12.8</v>
      </c>
      <c r="I9806" t="s">
        <v>513</v>
      </c>
      <c r="J9806" t="s">
        <v>347</v>
      </c>
      <c r="K9806" t="s">
        <v>413</v>
      </c>
    </row>
    <row r="9807" spans="1:11" hidden="1" x14ac:dyDescent="0.35">
      <c r="A9807" t="s">
        <v>481</v>
      </c>
      <c r="B9807" t="s">
        <v>84</v>
      </c>
      <c r="C9807" t="s">
        <v>384</v>
      </c>
      <c r="D9807" t="s">
        <v>78</v>
      </c>
      <c r="E9807">
        <v>2022</v>
      </c>
      <c r="F9807" t="s">
        <v>523</v>
      </c>
      <c r="G9807" t="s">
        <v>345</v>
      </c>
      <c r="H9807">
        <v>4.2</v>
      </c>
      <c r="I9807" t="s">
        <v>513</v>
      </c>
      <c r="J9807" t="s">
        <v>347</v>
      </c>
      <c r="K9807" t="s">
        <v>413</v>
      </c>
    </row>
    <row r="9808" spans="1:11" hidden="1" x14ac:dyDescent="0.35">
      <c r="A9808" t="s">
        <v>481</v>
      </c>
      <c r="B9808" t="s">
        <v>343</v>
      </c>
      <c r="C9808" t="s">
        <v>426</v>
      </c>
      <c r="D9808" t="s">
        <v>78</v>
      </c>
      <c r="E9808">
        <v>2022</v>
      </c>
      <c r="F9808" t="s">
        <v>523</v>
      </c>
      <c r="G9808" t="s">
        <v>345</v>
      </c>
      <c r="H9808">
        <v>74261</v>
      </c>
      <c r="I9808" t="s">
        <v>513</v>
      </c>
      <c r="J9808" t="s">
        <v>347</v>
      </c>
      <c r="K9808" t="s">
        <v>427</v>
      </c>
    </row>
    <row r="9809" spans="1:11" hidden="1" x14ac:dyDescent="0.35">
      <c r="A9809" t="s">
        <v>481</v>
      </c>
      <c r="B9809" t="s">
        <v>84</v>
      </c>
      <c r="C9809" t="s">
        <v>411</v>
      </c>
      <c r="D9809" t="s">
        <v>78</v>
      </c>
      <c r="E9809">
        <v>2022</v>
      </c>
      <c r="F9809" t="s">
        <v>523</v>
      </c>
      <c r="G9809" t="s">
        <v>345</v>
      </c>
      <c r="H9809">
        <v>-2.75</v>
      </c>
      <c r="I9809" t="s">
        <v>513</v>
      </c>
      <c r="J9809" t="s">
        <v>347</v>
      </c>
      <c r="K9809" t="s">
        <v>412</v>
      </c>
    </row>
    <row r="9810" spans="1:11" x14ac:dyDescent="0.35">
      <c r="A9810" t="s">
        <v>481</v>
      </c>
      <c r="B9810" t="s">
        <v>304</v>
      </c>
      <c r="C9810" t="s">
        <v>87</v>
      </c>
      <c r="D9810" t="s">
        <v>78</v>
      </c>
      <c r="E9810">
        <v>2022</v>
      </c>
      <c r="F9810" t="s">
        <v>523</v>
      </c>
      <c r="G9810" t="s">
        <v>345</v>
      </c>
      <c r="H9810">
        <v>-8263.81</v>
      </c>
      <c r="I9810" t="s">
        <v>513</v>
      </c>
      <c r="J9810" t="s">
        <v>347</v>
      </c>
      <c r="K9810" t="s">
        <v>387</v>
      </c>
    </row>
    <row r="9811" spans="1:11" x14ac:dyDescent="0.35">
      <c r="A9811" t="s">
        <v>481</v>
      </c>
      <c r="B9811" t="s">
        <v>304</v>
      </c>
      <c r="C9811" t="s">
        <v>87</v>
      </c>
      <c r="D9811" t="s">
        <v>78</v>
      </c>
      <c r="E9811">
        <v>2022</v>
      </c>
      <c r="F9811" t="s">
        <v>523</v>
      </c>
      <c r="G9811" t="s">
        <v>345</v>
      </c>
      <c r="H9811">
        <v>148.88</v>
      </c>
      <c r="I9811" t="s">
        <v>530</v>
      </c>
      <c r="J9811" t="s">
        <v>347</v>
      </c>
      <c r="K9811" t="s">
        <v>387</v>
      </c>
    </row>
    <row r="9812" spans="1:11" hidden="1" x14ac:dyDescent="0.35">
      <c r="A9812" t="s">
        <v>481</v>
      </c>
      <c r="B9812" t="s">
        <v>84</v>
      </c>
      <c r="C9812" t="s">
        <v>329</v>
      </c>
      <c r="D9812" t="s">
        <v>78</v>
      </c>
      <c r="E9812">
        <v>2022</v>
      </c>
      <c r="F9812" t="s">
        <v>523</v>
      </c>
      <c r="G9812" t="s">
        <v>345</v>
      </c>
      <c r="H9812">
        <v>634.79999999999995</v>
      </c>
      <c r="I9812" t="s">
        <v>530</v>
      </c>
      <c r="J9812" t="s">
        <v>347</v>
      </c>
      <c r="K9812" t="s">
        <v>390</v>
      </c>
    </row>
    <row r="9813" spans="1:11" hidden="1" x14ac:dyDescent="0.35">
      <c r="A9813" t="s">
        <v>481</v>
      </c>
      <c r="B9813" t="s">
        <v>84</v>
      </c>
      <c r="C9813" t="s">
        <v>330</v>
      </c>
      <c r="D9813" t="s">
        <v>78</v>
      </c>
      <c r="E9813">
        <v>2022</v>
      </c>
      <c r="F9813" t="s">
        <v>523</v>
      </c>
      <c r="G9813" t="s">
        <v>345</v>
      </c>
      <c r="H9813">
        <v>46.4</v>
      </c>
      <c r="I9813" t="s">
        <v>530</v>
      </c>
      <c r="J9813" t="s">
        <v>347</v>
      </c>
      <c r="K9813" t="s">
        <v>392</v>
      </c>
    </row>
    <row r="9814" spans="1:11" hidden="1" x14ac:dyDescent="0.35">
      <c r="A9814" t="s">
        <v>481</v>
      </c>
      <c r="B9814" t="s">
        <v>84</v>
      </c>
      <c r="C9814" t="s">
        <v>336</v>
      </c>
      <c r="D9814" t="s">
        <v>78</v>
      </c>
      <c r="E9814">
        <v>2022</v>
      </c>
      <c r="F9814" t="s">
        <v>523</v>
      </c>
      <c r="G9814" t="s">
        <v>345</v>
      </c>
      <c r="H9814">
        <v>17</v>
      </c>
      <c r="I9814" t="s">
        <v>530</v>
      </c>
      <c r="J9814" t="s">
        <v>347</v>
      </c>
      <c r="K9814" t="s">
        <v>394</v>
      </c>
    </row>
    <row r="9815" spans="1:11" hidden="1" x14ac:dyDescent="0.35">
      <c r="A9815" t="s">
        <v>481</v>
      </c>
      <c r="B9815" t="s">
        <v>84</v>
      </c>
      <c r="C9815" t="s">
        <v>331</v>
      </c>
      <c r="D9815" t="s">
        <v>78</v>
      </c>
      <c r="E9815">
        <v>2022</v>
      </c>
      <c r="F9815" t="s">
        <v>523</v>
      </c>
      <c r="G9815" t="s">
        <v>345</v>
      </c>
      <c r="H9815">
        <v>-1</v>
      </c>
      <c r="I9815" t="s">
        <v>530</v>
      </c>
      <c r="J9815" t="s">
        <v>347</v>
      </c>
      <c r="K9815" t="s">
        <v>397</v>
      </c>
    </row>
    <row r="9816" spans="1:11" hidden="1" x14ac:dyDescent="0.35">
      <c r="A9816" t="s">
        <v>481</v>
      </c>
      <c r="B9816" t="s">
        <v>84</v>
      </c>
      <c r="C9816" t="s">
        <v>384</v>
      </c>
      <c r="D9816" t="s">
        <v>78</v>
      </c>
      <c r="E9816">
        <v>2022</v>
      </c>
      <c r="F9816" t="s">
        <v>523</v>
      </c>
      <c r="G9816" t="s">
        <v>345</v>
      </c>
      <c r="H9816">
        <v>426.96</v>
      </c>
      <c r="I9816" t="s">
        <v>530</v>
      </c>
      <c r="J9816" t="s">
        <v>347</v>
      </c>
      <c r="K9816" t="s">
        <v>413</v>
      </c>
    </row>
    <row r="9817" spans="1:11" hidden="1" x14ac:dyDescent="0.35">
      <c r="A9817" t="s">
        <v>481</v>
      </c>
      <c r="B9817" t="s">
        <v>84</v>
      </c>
      <c r="C9817" t="s">
        <v>384</v>
      </c>
      <c r="D9817" t="s">
        <v>78</v>
      </c>
      <c r="E9817">
        <v>2022</v>
      </c>
      <c r="F9817" t="s">
        <v>523</v>
      </c>
      <c r="G9817" t="s">
        <v>345</v>
      </c>
      <c r="H9817">
        <v>8.64</v>
      </c>
      <c r="I9817" t="s">
        <v>530</v>
      </c>
      <c r="J9817" t="s">
        <v>347</v>
      </c>
      <c r="K9817" t="s">
        <v>413</v>
      </c>
    </row>
    <row r="9818" spans="1:11" hidden="1" x14ac:dyDescent="0.35">
      <c r="A9818" t="s">
        <v>481</v>
      </c>
      <c r="B9818" t="s">
        <v>343</v>
      </c>
      <c r="C9818" t="s">
        <v>426</v>
      </c>
      <c r="D9818" t="s">
        <v>78</v>
      </c>
      <c r="E9818">
        <v>2022</v>
      </c>
      <c r="F9818" t="s">
        <v>523</v>
      </c>
      <c r="G9818" t="s">
        <v>345</v>
      </c>
      <c r="H9818">
        <v>72150</v>
      </c>
      <c r="I9818" t="s">
        <v>530</v>
      </c>
      <c r="J9818" t="s">
        <v>347</v>
      </c>
      <c r="K9818" t="s">
        <v>427</v>
      </c>
    </row>
    <row r="9819" spans="1:11" hidden="1" x14ac:dyDescent="0.35">
      <c r="A9819" t="s">
        <v>481</v>
      </c>
      <c r="B9819" t="s">
        <v>84</v>
      </c>
      <c r="C9819" t="s">
        <v>329</v>
      </c>
      <c r="D9819" t="s">
        <v>78</v>
      </c>
      <c r="E9819">
        <v>2022</v>
      </c>
      <c r="F9819" t="s">
        <v>523</v>
      </c>
      <c r="G9819" t="s">
        <v>345</v>
      </c>
      <c r="H9819">
        <v>23.78</v>
      </c>
      <c r="I9819" t="s">
        <v>531</v>
      </c>
      <c r="J9819" t="s">
        <v>347</v>
      </c>
      <c r="K9819" t="s">
        <v>390</v>
      </c>
    </row>
    <row r="9820" spans="1:11" hidden="1" x14ac:dyDescent="0.35">
      <c r="A9820" t="s">
        <v>481</v>
      </c>
      <c r="B9820" t="s">
        <v>84</v>
      </c>
      <c r="C9820" t="s">
        <v>330</v>
      </c>
      <c r="D9820" t="s">
        <v>78</v>
      </c>
      <c r="E9820">
        <v>2022</v>
      </c>
      <c r="F9820" t="s">
        <v>523</v>
      </c>
      <c r="G9820" t="s">
        <v>345</v>
      </c>
      <c r="H9820">
        <v>-8.9</v>
      </c>
      <c r="I9820" t="s">
        <v>531</v>
      </c>
      <c r="J9820" t="s">
        <v>347</v>
      </c>
      <c r="K9820" t="s">
        <v>392</v>
      </c>
    </row>
    <row r="9821" spans="1:11" hidden="1" x14ac:dyDescent="0.35">
      <c r="A9821" t="s">
        <v>481</v>
      </c>
      <c r="B9821" t="s">
        <v>84</v>
      </c>
      <c r="C9821" t="s">
        <v>384</v>
      </c>
      <c r="D9821" t="s">
        <v>78</v>
      </c>
      <c r="E9821">
        <v>2022</v>
      </c>
      <c r="F9821" t="s">
        <v>523</v>
      </c>
      <c r="G9821" t="s">
        <v>345</v>
      </c>
      <c r="H9821">
        <v>-2.75</v>
      </c>
      <c r="I9821" t="s">
        <v>531</v>
      </c>
      <c r="J9821" t="s">
        <v>347</v>
      </c>
      <c r="K9821" t="s">
        <v>404</v>
      </c>
    </row>
    <row r="9822" spans="1:11" hidden="1" x14ac:dyDescent="0.35">
      <c r="A9822" t="s">
        <v>481</v>
      </c>
      <c r="B9822" t="s">
        <v>84</v>
      </c>
      <c r="C9822" t="s">
        <v>384</v>
      </c>
      <c r="D9822" t="s">
        <v>78</v>
      </c>
      <c r="E9822">
        <v>2022</v>
      </c>
      <c r="F9822" t="s">
        <v>523</v>
      </c>
      <c r="G9822" t="s">
        <v>345</v>
      </c>
      <c r="H9822">
        <v>20.64</v>
      </c>
      <c r="I9822" t="s">
        <v>531</v>
      </c>
      <c r="J9822" t="s">
        <v>347</v>
      </c>
      <c r="K9822" t="s">
        <v>413</v>
      </c>
    </row>
    <row r="9823" spans="1:11" hidden="1" x14ac:dyDescent="0.35">
      <c r="A9823" t="s">
        <v>481</v>
      </c>
      <c r="B9823" t="s">
        <v>84</v>
      </c>
      <c r="C9823" t="s">
        <v>384</v>
      </c>
      <c r="D9823" t="s">
        <v>78</v>
      </c>
      <c r="E9823">
        <v>2022</v>
      </c>
      <c r="F9823" t="s">
        <v>523</v>
      </c>
      <c r="G9823" t="s">
        <v>345</v>
      </c>
      <c r="H9823">
        <v>65.42</v>
      </c>
      <c r="I9823" t="s">
        <v>531</v>
      </c>
      <c r="J9823" t="s">
        <v>347</v>
      </c>
      <c r="K9823" t="s">
        <v>413</v>
      </c>
    </row>
    <row r="9824" spans="1:11" hidden="1" x14ac:dyDescent="0.35">
      <c r="A9824" t="s">
        <v>481</v>
      </c>
      <c r="B9824" t="s">
        <v>343</v>
      </c>
      <c r="C9824" t="s">
        <v>426</v>
      </c>
      <c r="D9824" t="s">
        <v>78</v>
      </c>
      <c r="E9824">
        <v>2022</v>
      </c>
      <c r="F9824" t="s">
        <v>523</v>
      </c>
      <c r="G9824" t="s">
        <v>345</v>
      </c>
      <c r="H9824">
        <v>80466</v>
      </c>
      <c r="I9824" t="s">
        <v>531</v>
      </c>
      <c r="J9824" t="s">
        <v>347</v>
      </c>
      <c r="K9824" t="s">
        <v>427</v>
      </c>
    </row>
    <row r="9825" spans="1:11" hidden="1" x14ac:dyDescent="0.35">
      <c r="A9825" t="s">
        <v>481</v>
      </c>
      <c r="B9825" t="s">
        <v>343</v>
      </c>
      <c r="C9825" t="s">
        <v>344</v>
      </c>
      <c r="D9825" t="s">
        <v>78</v>
      </c>
      <c r="E9825">
        <v>2022</v>
      </c>
      <c r="F9825" t="s">
        <v>523</v>
      </c>
      <c r="G9825" t="s">
        <v>345</v>
      </c>
      <c r="H9825">
        <v>10226</v>
      </c>
      <c r="I9825" t="s">
        <v>531</v>
      </c>
      <c r="J9825" t="s">
        <v>347</v>
      </c>
      <c r="K9825" t="s">
        <v>405</v>
      </c>
    </row>
    <row r="9826" spans="1:11" x14ac:dyDescent="0.35">
      <c r="A9826" t="s">
        <v>481</v>
      </c>
      <c r="B9826" t="s">
        <v>304</v>
      </c>
      <c r="C9826" t="s">
        <v>87</v>
      </c>
      <c r="D9826" t="s">
        <v>78</v>
      </c>
      <c r="E9826">
        <v>2022</v>
      </c>
      <c r="F9826" t="s">
        <v>523</v>
      </c>
      <c r="G9826" t="s">
        <v>345</v>
      </c>
      <c r="H9826">
        <v>2130.58</v>
      </c>
      <c r="I9826" t="s">
        <v>531</v>
      </c>
      <c r="J9826" t="s">
        <v>347</v>
      </c>
      <c r="K9826" t="s">
        <v>387</v>
      </c>
    </row>
    <row r="9827" spans="1:11" x14ac:dyDescent="0.35">
      <c r="A9827" t="s">
        <v>428</v>
      </c>
      <c r="B9827" t="s">
        <v>304</v>
      </c>
      <c r="C9827" t="s">
        <v>87</v>
      </c>
      <c r="D9827" t="s">
        <v>78</v>
      </c>
      <c r="E9827">
        <v>2022</v>
      </c>
      <c r="F9827" t="s">
        <v>523</v>
      </c>
      <c r="G9827" t="s">
        <v>345</v>
      </c>
      <c r="H9827">
        <v>1107.31</v>
      </c>
      <c r="I9827" t="s">
        <v>514</v>
      </c>
      <c r="J9827" t="s">
        <v>347</v>
      </c>
      <c r="K9827" t="s">
        <v>387</v>
      </c>
    </row>
    <row r="9828" spans="1:11" hidden="1" x14ac:dyDescent="0.35">
      <c r="A9828" t="s">
        <v>428</v>
      </c>
      <c r="B9828" t="s">
        <v>84</v>
      </c>
      <c r="C9828" t="s">
        <v>330</v>
      </c>
      <c r="D9828" t="s">
        <v>78</v>
      </c>
      <c r="E9828">
        <v>2022</v>
      </c>
      <c r="F9828" t="s">
        <v>523</v>
      </c>
      <c r="G9828" t="s">
        <v>345</v>
      </c>
      <c r="H9828">
        <v>333.7</v>
      </c>
      <c r="I9828" t="s">
        <v>514</v>
      </c>
      <c r="J9828" t="s">
        <v>347</v>
      </c>
      <c r="K9828" t="s">
        <v>392</v>
      </c>
    </row>
    <row r="9829" spans="1:11" hidden="1" x14ac:dyDescent="0.35">
      <c r="A9829" t="s">
        <v>428</v>
      </c>
      <c r="B9829" t="s">
        <v>84</v>
      </c>
      <c r="C9829" t="s">
        <v>384</v>
      </c>
      <c r="D9829" t="s">
        <v>78</v>
      </c>
      <c r="E9829">
        <v>2022</v>
      </c>
      <c r="F9829" t="s">
        <v>523</v>
      </c>
      <c r="G9829" t="s">
        <v>345</v>
      </c>
      <c r="H9829">
        <v>691.43</v>
      </c>
      <c r="I9829" t="s">
        <v>514</v>
      </c>
      <c r="J9829" t="s">
        <v>347</v>
      </c>
      <c r="K9829" t="s">
        <v>413</v>
      </c>
    </row>
    <row r="9830" spans="1:11" hidden="1" x14ac:dyDescent="0.35">
      <c r="A9830" t="s">
        <v>428</v>
      </c>
      <c r="B9830" t="s">
        <v>84</v>
      </c>
      <c r="C9830" t="s">
        <v>384</v>
      </c>
      <c r="D9830" t="s">
        <v>78</v>
      </c>
      <c r="E9830">
        <v>2022</v>
      </c>
      <c r="F9830" t="s">
        <v>523</v>
      </c>
      <c r="G9830" t="s">
        <v>345</v>
      </c>
      <c r="H9830">
        <v>855.24</v>
      </c>
      <c r="I9830" t="s">
        <v>514</v>
      </c>
      <c r="J9830" t="s">
        <v>347</v>
      </c>
      <c r="K9830" t="s">
        <v>413</v>
      </c>
    </row>
    <row r="9831" spans="1:11" hidden="1" x14ac:dyDescent="0.35">
      <c r="A9831" t="s">
        <v>428</v>
      </c>
      <c r="B9831" t="s">
        <v>343</v>
      </c>
      <c r="C9831" t="s">
        <v>426</v>
      </c>
      <c r="D9831" t="s">
        <v>78</v>
      </c>
      <c r="E9831">
        <v>2022</v>
      </c>
      <c r="F9831" t="s">
        <v>523</v>
      </c>
      <c r="G9831" t="s">
        <v>345</v>
      </c>
      <c r="H9831">
        <v>78000</v>
      </c>
      <c r="I9831" t="s">
        <v>514</v>
      </c>
      <c r="J9831" t="s">
        <v>347</v>
      </c>
      <c r="K9831" t="s">
        <v>427</v>
      </c>
    </row>
    <row r="9832" spans="1:11" hidden="1" x14ac:dyDescent="0.35">
      <c r="A9832" t="s">
        <v>428</v>
      </c>
      <c r="B9832" t="s">
        <v>84</v>
      </c>
      <c r="C9832" t="s">
        <v>329</v>
      </c>
      <c r="D9832" t="s">
        <v>78</v>
      </c>
      <c r="E9832">
        <v>2022</v>
      </c>
      <c r="F9832" t="s">
        <v>523</v>
      </c>
      <c r="G9832" t="s">
        <v>345</v>
      </c>
      <c r="H9832">
        <v>-0.15</v>
      </c>
      <c r="I9832" t="s">
        <v>532</v>
      </c>
      <c r="J9832" t="s">
        <v>347</v>
      </c>
      <c r="K9832" t="s">
        <v>390</v>
      </c>
    </row>
    <row r="9833" spans="1:11" hidden="1" x14ac:dyDescent="0.35">
      <c r="A9833" t="s">
        <v>428</v>
      </c>
      <c r="B9833" t="s">
        <v>84</v>
      </c>
      <c r="C9833" t="s">
        <v>330</v>
      </c>
      <c r="D9833" t="s">
        <v>78</v>
      </c>
      <c r="E9833">
        <v>2022</v>
      </c>
      <c r="F9833" t="s">
        <v>523</v>
      </c>
      <c r="G9833" t="s">
        <v>345</v>
      </c>
      <c r="H9833">
        <v>285.2</v>
      </c>
      <c r="I9833" t="s">
        <v>532</v>
      </c>
      <c r="J9833" t="s">
        <v>347</v>
      </c>
      <c r="K9833" t="s">
        <v>392</v>
      </c>
    </row>
    <row r="9834" spans="1:11" hidden="1" x14ac:dyDescent="0.35">
      <c r="A9834" t="s">
        <v>428</v>
      </c>
      <c r="B9834" t="s">
        <v>84</v>
      </c>
      <c r="C9834" t="s">
        <v>353</v>
      </c>
      <c r="D9834" t="s">
        <v>78</v>
      </c>
      <c r="E9834">
        <v>2022</v>
      </c>
      <c r="F9834" t="s">
        <v>523</v>
      </c>
      <c r="G9834" t="s">
        <v>345</v>
      </c>
      <c r="H9834">
        <v>-4</v>
      </c>
      <c r="I9834" t="s">
        <v>532</v>
      </c>
      <c r="J9834" t="s">
        <v>347</v>
      </c>
      <c r="K9834" t="s">
        <v>402</v>
      </c>
    </row>
    <row r="9835" spans="1:11" hidden="1" x14ac:dyDescent="0.35">
      <c r="A9835" t="s">
        <v>428</v>
      </c>
      <c r="B9835" t="s">
        <v>84</v>
      </c>
      <c r="C9835" t="s">
        <v>384</v>
      </c>
      <c r="D9835" t="s">
        <v>78</v>
      </c>
      <c r="E9835">
        <v>2022</v>
      </c>
      <c r="F9835" t="s">
        <v>523</v>
      </c>
      <c r="G9835" t="s">
        <v>345</v>
      </c>
      <c r="H9835">
        <v>-2.25</v>
      </c>
      <c r="I9835" t="s">
        <v>532</v>
      </c>
      <c r="J9835" t="s">
        <v>347</v>
      </c>
      <c r="K9835" t="s">
        <v>404</v>
      </c>
    </row>
    <row r="9836" spans="1:11" hidden="1" x14ac:dyDescent="0.35">
      <c r="A9836" t="s">
        <v>428</v>
      </c>
      <c r="B9836" t="s">
        <v>84</v>
      </c>
      <c r="C9836" t="s">
        <v>384</v>
      </c>
      <c r="D9836" t="s">
        <v>78</v>
      </c>
      <c r="E9836">
        <v>2022</v>
      </c>
      <c r="F9836" t="s">
        <v>523</v>
      </c>
      <c r="G9836" t="s">
        <v>345</v>
      </c>
      <c r="H9836">
        <v>1.2</v>
      </c>
      <c r="I9836" t="s">
        <v>532</v>
      </c>
      <c r="J9836" t="s">
        <v>347</v>
      </c>
      <c r="K9836" t="s">
        <v>413</v>
      </c>
    </row>
    <row r="9837" spans="1:11" hidden="1" x14ac:dyDescent="0.35">
      <c r="A9837" t="s">
        <v>428</v>
      </c>
      <c r="B9837" t="s">
        <v>343</v>
      </c>
      <c r="C9837" t="s">
        <v>426</v>
      </c>
      <c r="D9837" t="s">
        <v>78</v>
      </c>
      <c r="E9837">
        <v>2022</v>
      </c>
      <c r="F9837" t="s">
        <v>523</v>
      </c>
      <c r="G9837" t="s">
        <v>345</v>
      </c>
      <c r="H9837">
        <v>103494</v>
      </c>
      <c r="I9837" t="s">
        <v>532</v>
      </c>
      <c r="J9837" t="s">
        <v>347</v>
      </c>
      <c r="K9837" t="s">
        <v>427</v>
      </c>
    </row>
    <row r="9838" spans="1:11" x14ac:dyDescent="0.35">
      <c r="A9838" t="s">
        <v>428</v>
      </c>
      <c r="B9838" t="s">
        <v>304</v>
      </c>
      <c r="C9838" t="s">
        <v>87</v>
      </c>
      <c r="D9838" t="s">
        <v>78</v>
      </c>
      <c r="E9838">
        <v>2022</v>
      </c>
      <c r="F9838" t="s">
        <v>523</v>
      </c>
      <c r="G9838" t="s">
        <v>345</v>
      </c>
      <c r="H9838">
        <v>261.02999999999997</v>
      </c>
      <c r="I9838" t="s">
        <v>532</v>
      </c>
      <c r="J9838" t="s">
        <v>347</v>
      </c>
      <c r="K9838" t="s">
        <v>387</v>
      </c>
    </row>
    <row r="9839" spans="1:11" x14ac:dyDescent="0.35">
      <c r="A9839" t="s">
        <v>428</v>
      </c>
      <c r="B9839" t="s">
        <v>304</v>
      </c>
      <c r="C9839" t="s">
        <v>87</v>
      </c>
      <c r="D9839" t="s">
        <v>78</v>
      </c>
      <c r="E9839">
        <v>2022</v>
      </c>
      <c r="F9839" t="s">
        <v>523</v>
      </c>
      <c r="G9839" t="s">
        <v>345</v>
      </c>
      <c r="H9839">
        <v>14.75</v>
      </c>
      <c r="I9839" t="s">
        <v>533</v>
      </c>
      <c r="J9839" t="s">
        <v>347</v>
      </c>
      <c r="K9839" t="s">
        <v>387</v>
      </c>
    </row>
    <row r="9840" spans="1:11" hidden="1" x14ac:dyDescent="0.35">
      <c r="A9840" t="s">
        <v>428</v>
      </c>
      <c r="B9840" t="s">
        <v>343</v>
      </c>
      <c r="C9840" t="s">
        <v>344</v>
      </c>
      <c r="D9840" t="s">
        <v>78</v>
      </c>
      <c r="E9840">
        <v>2022</v>
      </c>
      <c r="F9840" t="s">
        <v>523</v>
      </c>
      <c r="G9840" t="s">
        <v>345</v>
      </c>
      <c r="H9840">
        <v>2380</v>
      </c>
      <c r="I9840" t="s">
        <v>533</v>
      </c>
      <c r="J9840" t="s">
        <v>347</v>
      </c>
      <c r="K9840" t="s">
        <v>405</v>
      </c>
    </row>
    <row r="9841" spans="1:11" hidden="1" x14ac:dyDescent="0.35">
      <c r="A9841" t="s">
        <v>428</v>
      </c>
      <c r="B9841" t="s">
        <v>84</v>
      </c>
      <c r="C9841" t="s">
        <v>330</v>
      </c>
      <c r="D9841" t="s">
        <v>78</v>
      </c>
      <c r="E9841">
        <v>2022</v>
      </c>
      <c r="F9841" t="s">
        <v>523</v>
      </c>
      <c r="G9841" t="s">
        <v>345</v>
      </c>
      <c r="H9841">
        <v>612.65</v>
      </c>
      <c r="I9841" t="s">
        <v>533</v>
      </c>
      <c r="J9841" t="s">
        <v>347</v>
      </c>
      <c r="K9841" t="s">
        <v>392</v>
      </c>
    </row>
    <row r="9842" spans="1:11" hidden="1" x14ac:dyDescent="0.35">
      <c r="A9842" t="s">
        <v>428</v>
      </c>
      <c r="B9842" t="s">
        <v>84</v>
      </c>
      <c r="C9842" t="s">
        <v>353</v>
      </c>
      <c r="D9842" t="s">
        <v>78</v>
      </c>
      <c r="E9842">
        <v>2022</v>
      </c>
      <c r="F9842" t="s">
        <v>523</v>
      </c>
      <c r="G9842" t="s">
        <v>345</v>
      </c>
      <c r="H9842">
        <v>-340.5</v>
      </c>
      <c r="I9842" t="s">
        <v>533</v>
      </c>
      <c r="J9842" t="s">
        <v>347</v>
      </c>
      <c r="K9842" t="s">
        <v>402</v>
      </c>
    </row>
    <row r="9843" spans="1:11" hidden="1" x14ac:dyDescent="0.35">
      <c r="A9843" t="s">
        <v>428</v>
      </c>
      <c r="B9843" t="s">
        <v>84</v>
      </c>
      <c r="C9843" t="s">
        <v>339</v>
      </c>
      <c r="D9843" t="s">
        <v>78</v>
      </c>
      <c r="E9843">
        <v>2022</v>
      </c>
      <c r="F9843" t="s">
        <v>523</v>
      </c>
      <c r="G9843" t="s">
        <v>345</v>
      </c>
      <c r="H9843">
        <v>1207</v>
      </c>
      <c r="I9843" t="s">
        <v>533</v>
      </c>
      <c r="J9843" t="s">
        <v>347</v>
      </c>
      <c r="K9843" t="s">
        <v>398</v>
      </c>
    </row>
    <row r="9844" spans="1:11" hidden="1" x14ac:dyDescent="0.35">
      <c r="A9844" t="s">
        <v>428</v>
      </c>
      <c r="B9844" t="s">
        <v>84</v>
      </c>
      <c r="C9844" t="s">
        <v>384</v>
      </c>
      <c r="D9844" t="s">
        <v>78</v>
      </c>
      <c r="E9844">
        <v>2022</v>
      </c>
      <c r="F9844" t="s">
        <v>523</v>
      </c>
      <c r="G9844" t="s">
        <v>345</v>
      </c>
      <c r="H9844">
        <v>2.8</v>
      </c>
      <c r="I9844" t="s">
        <v>533</v>
      </c>
      <c r="J9844" t="s">
        <v>347</v>
      </c>
      <c r="K9844" t="s">
        <v>413</v>
      </c>
    </row>
    <row r="9845" spans="1:11" hidden="1" x14ac:dyDescent="0.35">
      <c r="A9845" t="s">
        <v>428</v>
      </c>
      <c r="B9845" t="s">
        <v>84</v>
      </c>
      <c r="C9845" t="s">
        <v>384</v>
      </c>
      <c r="D9845" t="s">
        <v>78</v>
      </c>
      <c r="E9845">
        <v>2022</v>
      </c>
      <c r="F9845" t="s">
        <v>523</v>
      </c>
      <c r="G9845" t="s">
        <v>345</v>
      </c>
      <c r="H9845">
        <v>29</v>
      </c>
      <c r="I9845" t="s">
        <v>533</v>
      </c>
      <c r="J9845" t="s">
        <v>347</v>
      </c>
      <c r="K9845" t="s">
        <v>413</v>
      </c>
    </row>
    <row r="9846" spans="1:11" hidden="1" x14ac:dyDescent="0.35">
      <c r="A9846" t="s">
        <v>428</v>
      </c>
      <c r="B9846" t="s">
        <v>343</v>
      </c>
      <c r="C9846" t="s">
        <v>426</v>
      </c>
      <c r="D9846" t="s">
        <v>78</v>
      </c>
      <c r="E9846">
        <v>2022</v>
      </c>
      <c r="F9846" t="s">
        <v>523</v>
      </c>
      <c r="G9846" t="s">
        <v>345</v>
      </c>
      <c r="H9846">
        <v>96525</v>
      </c>
      <c r="I9846" t="s">
        <v>533</v>
      </c>
      <c r="J9846" t="s">
        <v>347</v>
      </c>
      <c r="K9846" t="s">
        <v>427</v>
      </c>
    </row>
    <row r="9847" spans="1:11" hidden="1" x14ac:dyDescent="0.35">
      <c r="A9847" t="s">
        <v>422</v>
      </c>
      <c r="B9847" t="s">
        <v>343</v>
      </c>
      <c r="C9847" t="s">
        <v>344</v>
      </c>
      <c r="D9847" t="s">
        <v>78</v>
      </c>
      <c r="E9847">
        <v>2022</v>
      </c>
      <c r="F9847" t="s">
        <v>523</v>
      </c>
      <c r="G9847" t="s">
        <v>345</v>
      </c>
      <c r="H9847">
        <v>51</v>
      </c>
      <c r="I9847" t="s">
        <v>505</v>
      </c>
      <c r="J9847" t="s">
        <v>347</v>
      </c>
      <c r="K9847" t="s">
        <v>405</v>
      </c>
    </row>
    <row r="9848" spans="1:11" hidden="1" x14ac:dyDescent="0.35">
      <c r="A9848" t="s">
        <v>422</v>
      </c>
      <c r="B9848" t="s">
        <v>84</v>
      </c>
      <c r="C9848" t="s">
        <v>329</v>
      </c>
      <c r="D9848" t="s">
        <v>78</v>
      </c>
      <c r="E9848">
        <v>2022</v>
      </c>
      <c r="F9848" t="s">
        <v>523</v>
      </c>
      <c r="G9848" t="s">
        <v>345</v>
      </c>
      <c r="H9848">
        <v>-2.25</v>
      </c>
      <c r="I9848" t="s">
        <v>505</v>
      </c>
      <c r="J9848" t="s">
        <v>347</v>
      </c>
      <c r="K9848" t="s">
        <v>390</v>
      </c>
    </row>
    <row r="9849" spans="1:11" hidden="1" x14ac:dyDescent="0.35">
      <c r="A9849" t="s">
        <v>422</v>
      </c>
      <c r="B9849" t="s">
        <v>84</v>
      </c>
      <c r="C9849" t="s">
        <v>330</v>
      </c>
      <c r="D9849" t="s">
        <v>78</v>
      </c>
      <c r="E9849">
        <v>2022</v>
      </c>
      <c r="F9849" t="s">
        <v>523</v>
      </c>
      <c r="G9849" t="s">
        <v>345</v>
      </c>
      <c r="H9849">
        <v>29.95</v>
      </c>
      <c r="I9849" t="s">
        <v>505</v>
      </c>
      <c r="J9849" t="s">
        <v>347</v>
      </c>
      <c r="K9849" t="s">
        <v>392</v>
      </c>
    </row>
    <row r="9850" spans="1:11" hidden="1" x14ac:dyDescent="0.35">
      <c r="A9850" t="s">
        <v>422</v>
      </c>
      <c r="B9850" t="s">
        <v>84</v>
      </c>
      <c r="C9850" t="s">
        <v>353</v>
      </c>
      <c r="D9850" t="s">
        <v>78</v>
      </c>
      <c r="E9850">
        <v>2022</v>
      </c>
      <c r="F9850" t="s">
        <v>523</v>
      </c>
      <c r="G9850" t="s">
        <v>345</v>
      </c>
      <c r="H9850">
        <v>340.5</v>
      </c>
      <c r="I9850" t="s">
        <v>505</v>
      </c>
      <c r="J9850" t="s">
        <v>347</v>
      </c>
      <c r="K9850" t="s">
        <v>402</v>
      </c>
    </row>
    <row r="9851" spans="1:11" hidden="1" x14ac:dyDescent="0.35">
      <c r="A9851" t="s">
        <v>422</v>
      </c>
      <c r="B9851" t="s">
        <v>84</v>
      </c>
      <c r="C9851" t="s">
        <v>384</v>
      </c>
      <c r="D9851" t="s">
        <v>78</v>
      </c>
      <c r="E9851">
        <v>2022</v>
      </c>
      <c r="F9851" t="s">
        <v>523</v>
      </c>
      <c r="G9851" t="s">
        <v>345</v>
      </c>
      <c r="H9851">
        <v>-1.5</v>
      </c>
      <c r="I9851" t="s">
        <v>505</v>
      </c>
      <c r="J9851" t="s">
        <v>347</v>
      </c>
      <c r="K9851" t="s">
        <v>404</v>
      </c>
    </row>
    <row r="9852" spans="1:11" hidden="1" x14ac:dyDescent="0.35">
      <c r="A9852" t="s">
        <v>422</v>
      </c>
      <c r="B9852" t="s">
        <v>84</v>
      </c>
      <c r="C9852" t="s">
        <v>384</v>
      </c>
      <c r="D9852" t="s">
        <v>78</v>
      </c>
      <c r="E9852">
        <v>2022</v>
      </c>
      <c r="F9852" t="s">
        <v>523</v>
      </c>
      <c r="G9852" t="s">
        <v>345</v>
      </c>
      <c r="H9852">
        <v>2.8</v>
      </c>
      <c r="I9852" t="s">
        <v>505</v>
      </c>
      <c r="J9852" t="s">
        <v>347</v>
      </c>
      <c r="K9852" t="s">
        <v>413</v>
      </c>
    </row>
    <row r="9853" spans="1:11" hidden="1" x14ac:dyDescent="0.35">
      <c r="A9853" t="s">
        <v>422</v>
      </c>
      <c r="B9853" t="s">
        <v>84</v>
      </c>
      <c r="C9853" t="s">
        <v>384</v>
      </c>
      <c r="D9853" t="s">
        <v>78</v>
      </c>
      <c r="E9853">
        <v>2022</v>
      </c>
      <c r="F9853" t="s">
        <v>523</v>
      </c>
      <c r="G9853" t="s">
        <v>345</v>
      </c>
      <c r="H9853">
        <v>3.2</v>
      </c>
      <c r="I9853" t="s">
        <v>505</v>
      </c>
      <c r="J9853" t="s">
        <v>347</v>
      </c>
      <c r="K9853" t="s">
        <v>413</v>
      </c>
    </row>
    <row r="9854" spans="1:11" hidden="1" x14ac:dyDescent="0.35">
      <c r="A9854" t="s">
        <v>422</v>
      </c>
      <c r="B9854" t="s">
        <v>343</v>
      </c>
      <c r="C9854" t="s">
        <v>426</v>
      </c>
      <c r="D9854" t="s">
        <v>78</v>
      </c>
      <c r="E9854">
        <v>2022</v>
      </c>
      <c r="F9854" t="s">
        <v>523</v>
      </c>
      <c r="G9854" t="s">
        <v>345</v>
      </c>
      <c r="H9854">
        <v>93600</v>
      </c>
      <c r="I9854" t="s">
        <v>505</v>
      </c>
      <c r="J9854" t="s">
        <v>347</v>
      </c>
      <c r="K9854" t="s">
        <v>427</v>
      </c>
    </row>
    <row r="9855" spans="1:11" x14ac:dyDescent="0.35">
      <c r="A9855" t="s">
        <v>422</v>
      </c>
      <c r="B9855" t="s">
        <v>304</v>
      </c>
      <c r="C9855" t="s">
        <v>87</v>
      </c>
      <c r="D9855" t="s">
        <v>78</v>
      </c>
      <c r="E9855">
        <v>2022</v>
      </c>
      <c r="F9855" t="s">
        <v>523</v>
      </c>
      <c r="G9855" t="s">
        <v>345</v>
      </c>
      <c r="H9855">
        <v>2032.58</v>
      </c>
      <c r="I9855" t="s">
        <v>505</v>
      </c>
      <c r="J9855" t="s">
        <v>347</v>
      </c>
      <c r="K9855" t="s">
        <v>387</v>
      </c>
    </row>
    <row r="9856" spans="1:11" x14ac:dyDescent="0.35">
      <c r="A9856" t="s">
        <v>422</v>
      </c>
      <c r="B9856" t="s">
        <v>304</v>
      </c>
      <c r="C9856" t="s">
        <v>87</v>
      </c>
      <c r="D9856" t="s">
        <v>78</v>
      </c>
      <c r="E9856">
        <v>2022</v>
      </c>
      <c r="F9856" t="s">
        <v>523</v>
      </c>
      <c r="G9856" t="s">
        <v>345</v>
      </c>
      <c r="H9856">
        <v>3374.93</v>
      </c>
      <c r="I9856" t="s">
        <v>534</v>
      </c>
      <c r="J9856" t="s">
        <v>347</v>
      </c>
      <c r="K9856" t="s">
        <v>387</v>
      </c>
    </row>
    <row r="9857" spans="1:11" hidden="1" x14ac:dyDescent="0.35">
      <c r="A9857" t="s">
        <v>422</v>
      </c>
      <c r="B9857" t="s">
        <v>84</v>
      </c>
      <c r="C9857" t="s">
        <v>330</v>
      </c>
      <c r="D9857" t="s">
        <v>78</v>
      </c>
      <c r="E9857">
        <v>2022</v>
      </c>
      <c r="F9857" t="s">
        <v>523</v>
      </c>
      <c r="G9857" t="s">
        <v>345</v>
      </c>
      <c r="H9857">
        <v>-2.4</v>
      </c>
      <c r="I9857" t="s">
        <v>534</v>
      </c>
      <c r="J9857" t="s">
        <v>347</v>
      </c>
      <c r="K9857" t="s">
        <v>392</v>
      </c>
    </row>
    <row r="9858" spans="1:11" hidden="1" x14ac:dyDescent="0.35">
      <c r="A9858" t="s">
        <v>422</v>
      </c>
      <c r="B9858" t="s">
        <v>84</v>
      </c>
      <c r="C9858" t="s">
        <v>384</v>
      </c>
      <c r="D9858" t="s">
        <v>78</v>
      </c>
      <c r="E9858">
        <v>2022</v>
      </c>
      <c r="F9858" t="s">
        <v>523</v>
      </c>
      <c r="G9858" t="s">
        <v>345</v>
      </c>
      <c r="H9858">
        <v>53.8</v>
      </c>
      <c r="I9858" t="s">
        <v>534</v>
      </c>
      <c r="J9858" t="s">
        <v>347</v>
      </c>
      <c r="K9858" t="s">
        <v>413</v>
      </c>
    </row>
    <row r="9859" spans="1:11" hidden="1" x14ac:dyDescent="0.35">
      <c r="A9859" t="s">
        <v>422</v>
      </c>
      <c r="B9859" t="s">
        <v>84</v>
      </c>
      <c r="C9859" t="s">
        <v>384</v>
      </c>
      <c r="D9859" t="s">
        <v>78</v>
      </c>
      <c r="E9859">
        <v>2022</v>
      </c>
      <c r="F9859" t="s">
        <v>523</v>
      </c>
      <c r="G9859" t="s">
        <v>345</v>
      </c>
      <c r="H9859">
        <v>-0.2</v>
      </c>
      <c r="I9859" t="s">
        <v>534</v>
      </c>
      <c r="J9859" t="s">
        <v>347</v>
      </c>
      <c r="K9859" t="s">
        <v>413</v>
      </c>
    </row>
    <row r="9860" spans="1:11" hidden="1" x14ac:dyDescent="0.35">
      <c r="A9860" t="s">
        <v>422</v>
      </c>
      <c r="B9860" t="s">
        <v>84</v>
      </c>
      <c r="C9860" t="s">
        <v>330</v>
      </c>
      <c r="D9860" t="s">
        <v>78</v>
      </c>
      <c r="E9860">
        <v>2022</v>
      </c>
      <c r="F9860" t="s">
        <v>523</v>
      </c>
      <c r="G9860" t="s">
        <v>345</v>
      </c>
      <c r="H9860">
        <v>-1.8</v>
      </c>
      <c r="I9860" t="s">
        <v>535</v>
      </c>
      <c r="J9860" t="s">
        <v>347</v>
      </c>
      <c r="K9860" t="s">
        <v>392</v>
      </c>
    </row>
    <row r="9861" spans="1:11" hidden="1" x14ac:dyDescent="0.35">
      <c r="A9861" t="s">
        <v>422</v>
      </c>
      <c r="B9861" t="s">
        <v>84</v>
      </c>
      <c r="C9861" t="s">
        <v>384</v>
      </c>
      <c r="D9861" t="s">
        <v>78</v>
      </c>
      <c r="E9861">
        <v>2022</v>
      </c>
      <c r="F9861" t="s">
        <v>523</v>
      </c>
      <c r="G9861" t="s">
        <v>345</v>
      </c>
      <c r="H9861">
        <v>1.6</v>
      </c>
      <c r="I9861" t="s">
        <v>535</v>
      </c>
      <c r="J9861" t="s">
        <v>347</v>
      </c>
      <c r="K9861" t="s">
        <v>413</v>
      </c>
    </row>
    <row r="9862" spans="1:11" hidden="1" x14ac:dyDescent="0.35">
      <c r="A9862" t="s">
        <v>422</v>
      </c>
      <c r="B9862" t="s">
        <v>84</v>
      </c>
      <c r="C9862" t="s">
        <v>384</v>
      </c>
      <c r="D9862" t="s">
        <v>78</v>
      </c>
      <c r="E9862">
        <v>2022</v>
      </c>
      <c r="F9862" t="s">
        <v>523</v>
      </c>
      <c r="G9862" t="s">
        <v>345</v>
      </c>
      <c r="H9862">
        <v>0.6</v>
      </c>
      <c r="I9862" t="s">
        <v>535</v>
      </c>
      <c r="J9862" t="s">
        <v>347</v>
      </c>
      <c r="K9862" t="s">
        <v>413</v>
      </c>
    </row>
    <row r="9863" spans="1:11" x14ac:dyDescent="0.35">
      <c r="A9863" t="s">
        <v>422</v>
      </c>
      <c r="B9863" t="s">
        <v>304</v>
      </c>
      <c r="C9863" t="s">
        <v>87</v>
      </c>
      <c r="D9863" t="s">
        <v>78</v>
      </c>
      <c r="E9863">
        <v>2022</v>
      </c>
      <c r="F9863" t="s">
        <v>523</v>
      </c>
      <c r="G9863" t="s">
        <v>345</v>
      </c>
      <c r="H9863">
        <v>456.59</v>
      </c>
      <c r="I9863" t="s">
        <v>535</v>
      </c>
      <c r="J9863" t="s">
        <v>347</v>
      </c>
      <c r="K9863" t="s">
        <v>387</v>
      </c>
    </row>
    <row r="9864" spans="1:11" x14ac:dyDescent="0.35">
      <c r="A9864" t="s">
        <v>406</v>
      </c>
      <c r="B9864" t="s">
        <v>304</v>
      </c>
      <c r="C9864" t="s">
        <v>87</v>
      </c>
      <c r="D9864" t="s">
        <v>78</v>
      </c>
      <c r="E9864">
        <v>2022</v>
      </c>
      <c r="F9864" t="s">
        <v>523</v>
      </c>
      <c r="G9864" t="s">
        <v>345</v>
      </c>
      <c r="H9864">
        <v>1149.96</v>
      </c>
      <c r="I9864" t="s">
        <v>507</v>
      </c>
      <c r="J9864" t="s">
        <v>347</v>
      </c>
      <c r="K9864" t="s">
        <v>387</v>
      </c>
    </row>
    <row r="9865" spans="1:11" x14ac:dyDescent="0.35">
      <c r="A9865" t="s">
        <v>406</v>
      </c>
      <c r="B9865" t="s">
        <v>304</v>
      </c>
      <c r="C9865" t="s">
        <v>87</v>
      </c>
      <c r="D9865" t="s">
        <v>78</v>
      </c>
      <c r="E9865">
        <v>2022</v>
      </c>
      <c r="F9865" t="s">
        <v>523</v>
      </c>
      <c r="G9865" t="s">
        <v>345</v>
      </c>
      <c r="H9865">
        <v>2379.44</v>
      </c>
      <c r="I9865" t="s">
        <v>536</v>
      </c>
      <c r="J9865" t="s">
        <v>347</v>
      </c>
      <c r="K9865" t="s">
        <v>387</v>
      </c>
    </row>
    <row r="9866" spans="1:11" x14ac:dyDescent="0.35">
      <c r="A9866" t="s">
        <v>406</v>
      </c>
      <c r="B9866" t="s">
        <v>304</v>
      </c>
      <c r="C9866" t="s">
        <v>87</v>
      </c>
      <c r="D9866" t="s">
        <v>78</v>
      </c>
      <c r="E9866">
        <v>2022</v>
      </c>
      <c r="F9866" t="s">
        <v>523</v>
      </c>
      <c r="G9866" t="s">
        <v>345</v>
      </c>
      <c r="H9866">
        <v>7521.81</v>
      </c>
      <c r="I9866" t="s">
        <v>537</v>
      </c>
      <c r="J9866" t="s">
        <v>347</v>
      </c>
      <c r="K9866" t="s">
        <v>387</v>
      </c>
    </row>
    <row r="9867" spans="1:11" x14ac:dyDescent="0.35">
      <c r="A9867" t="s">
        <v>485</v>
      </c>
      <c r="B9867" t="s">
        <v>304</v>
      </c>
      <c r="C9867" t="s">
        <v>87</v>
      </c>
      <c r="D9867" t="s">
        <v>78</v>
      </c>
      <c r="E9867">
        <v>2023</v>
      </c>
      <c r="F9867" t="s">
        <v>506</v>
      </c>
      <c r="G9867" t="s">
        <v>309</v>
      </c>
      <c r="H9867">
        <v>116422.61</v>
      </c>
      <c r="I9867" t="s">
        <v>512</v>
      </c>
      <c r="J9867" t="s">
        <v>14</v>
      </c>
      <c r="K9867" t="s">
        <v>387</v>
      </c>
    </row>
    <row r="9868" spans="1:11" x14ac:dyDescent="0.35">
      <c r="A9868" t="s">
        <v>485</v>
      </c>
      <c r="B9868" t="s">
        <v>304</v>
      </c>
      <c r="C9868" t="s">
        <v>87</v>
      </c>
      <c r="D9868" t="s">
        <v>78</v>
      </c>
      <c r="E9868">
        <v>2023</v>
      </c>
      <c r="F9868" t="s">
        <v>506</v>
      </c>
      <c r="G9868" t="s">
        <v>309</v>
      </c>
      <c r="H9868">
        <v>68614.990000000005</v>
      </c>
      <c r="I9868" t="s">
        <v>512</v>
      </c>
      <c r="J9868" t="s">
        <v>347</v>
      </c>
      <c r="K9868" t="s">
        <v>387</v>
      </c>
    </row>
    <row r="9869" spans="1:11" x14ac:dyDescent="0.35">
      <c r="A9869" t="s">
        <v>485</v>
      </c>
      <c r="B9869" t="s">
        <v>304</v>
      </c>
      <c r="C9869" t="s">
        <v>87</v>
      </c>
      <c r="D9869" t="s">
        <v>78</v>
      </c>
      <c r="E9869">
        <v>2023</v>
      </c>
      <c r="F9869" t="s">
        <v>506</v>
      </c>
      <c r="G9869" t="s">
        <v>309</v>
      </c>
      <c r="H9869">
        <v>6299.31</v>
      </c>
      <c r="I9869" t="s">
        <v>512</v>
      </c>
      <c r="J9869" t="s">
        <v>14</v>
      </c>
      <c r="K9869" t="s">
        <v>387</v>
      </c>
    </row>
    <row r="9870" spans="1:11" x14ac:dyDescent="0.35">
      <c r="A9870" t="s">
        <v>485</v>
      </c>
      <c r="B9870" t="s">
        <v>304</v>
      </c>
      <c r="C9870" t="s">
        <v>87</v>
      </c>
      <c r="D9870" t="s">
        <v>78</v>
      </c>
      <c r="E9870">
        <v>2023</v>
      </c>
      <c r="F9870" t="s">
        <v>506</v>
      </c>
      <c r="G9870" t="s">
        <v>309</v>
      </c>
      <c r="H9870">
        <v>3712.57</v>
      </c>
      <c r="I9870" t="s">
        <v>512</v>
      </c>
      <c r="J9870" t="s">
        <v>347</v>
      </c>
      <c r="K9870" t="s">
        <v>387</v>
      </c>
    </row>
    <row r="9871" spans="1:11" x14ac:dyDescent="0.35">
      <c r="A9871" t="s">
        <v>485</v>
      </c>
      <c r="B9871" t="s">
        <v>304</v>
      </c>
      <c r="C9871" t="s">
        <v>87</v>
      </c>
      <c r="D9871" t="s">
        <v>78</v>
      </c>
      <c r="E9871">
        <v>2023</v>
      </c>
      <c r="F9871" t="s">
        <v>506</v>
      </c>
      <c r="G9871" t="s">
        <v>309</v>
      </c>
      <c r="H9871">
        <v>901.71</v>
      </c>
      <c r="I9871" t="s">
        <v>512</v>
      </c>
      <c r="J9871" t="s">
        <v>14</v>
      </c>
      <c r="K9871" t="s">
        <v>387</v>
      </c>
    </row>
    <row r="9872" spans="1:11" x14ac:dyDescent="0.35">
      <c r="A9872" t="s">
        <v>485</v>
      </c>
      <c r="B9872" t="s">
        <v>304</v>
      </c>
      <c r="C9872" t="s">
        <v>87</v>
      </c>
      <c r="D9872" t="s">
        <v>78</v>
      </c>
      <c r="E9872">
        <v>2023</v>
      </c>
      <c r="F9872" t="s">
        <v>506</v>
      </c>
      <c r="G9872" t="s">
        <v>309</v>
      </c>
      <c r="H9872">
        <v>531.44000000000005</v>
      </c>
      <c r="I9872" t="s">
        <v>512</v>
      </c>
      <c r="J9872" t="s">
        <v>347</v>
      </c>
      <c r="K9872" t="s">
        <v>387</v>
      </c>
    </row>
    <row r="9873" spans="1:11" x14ac:dyDescent="0.35">
      <c r="A9873" t="s">
        <v>485</v>
      </c>
      <c r="B9873" t="s">
        <v>304</v>
      </c>
      <c r="C9873" t="s">
        <v>87</v>
      </c>
      <c r="D9873" t="s">
        <v>78</v>
      </c>
      <c r="E9873">
        <v>2023</v>
      </c>
      <c r="F9873" t="s">
        <v>506</v>
      </c>
      <c r="G9873" t="s">
        <v>309</v>
      </c>
      <c r="H9873">
        <v>3617.45</v>
      </c>
      <c r="I9873" t="s">
        <v>512</v>
      </c>
      <c r="J9873" t="s">
        <v>14</v>
      </c>
      <c r="K9873" t="s">
        <v>387</v>
      </c>
    </row>
    <row r="9874" spans="1:11" x14ac:dyDescent="0.35">
      <c r="A9874" t="s">
        <v>485</v>
      </c>
      <c r="B9874" t="s">
        <v>304</v>
      </c>
      <c r="C9874" t="s">
        <v>87</v>
      </c>
      <c r="D9874" t="s">
        <v>78</v>
      </c>
      <c r="E9874">
        <v>2023</v>
      </c>
      <c r="F9874" t="s">
        <v>506</v>
      </c>
      <c r="G9874" t="s">
        <v>309</v>
      </c>
      <c r="H9874">
        <v>2131.9899999999998</v>
      </c>
      <c r="I9874" t="s">
        <v>512</v>
      </c>
      <c r="J9874" t="s">
        <v>347</v>
      </c>
      <c r="K9874" t="s">
        <v>387</v>
      </c>
    </row>
    <row r="9875" spans="1:11" x14ac:dyDescent="0.35">
      <c r="A9875" t="s">
        <v>485</v>
      </c>
      <c r="B9875" t="s">
        <v>304</v>
      </c>
      <c r="C9875" t="s">
        <v>87</v>
      </c>
      <c r="D9875" t="s">
        <v>78</v>
      </c>
      <c r="E9875">
        <v>2023</v>
      </c>
      <c r="F9875" t="s">
        <v>506</v>
      </c>
      <c r="G9875" t="s">
        <v>309</v>
      </c>
      <c r="H9875">
        <v>163020.70000000001</v>
      </c>
      <c r="I9875" t="s">
        <v>512</v>
      </c>
      <c r="J9875" t="s">
        <v>14</v>
      </c>
      <c r="K9875" t="s">
        <v>387</v>
      </c>
    </row>
    <row r="9876" spans="1:11" x14ac:dyDescent="0.35">
      <c r="A9876" t="s">
        <v>485</v>
      </c>
      <c r="B9876" t="s">
        <v>304</v>
      </c>
      <c r="C9876" t="s">
        <v>87</v>
      </c>
      <c r="D9876" t="s">
        <v>78</v>
      </c>
      <c r="E9876">
        <v>2023</v>
      </c>
      <c r="F9876" t="s">
        <v>506</v>
      </c>
      <c r="G9876" t="s">
        <v>309</v>
      </c>
      <c r="H9876">
        <v>96078.1</v>
      </c>
      <c r="I9876" t="s">
        <v>512</v>
      </c>
      <c r="J9876" t="s">
        <v>347</v>
      </c>
      <c r="K9876" t="s">
        <v>387</v>
      </c>
    </row>
    <row r="9877" spans="1:11" x14ac:dyDescent="0.35">
      <c r="A9877" t="s">
        <v>485</v>
      </c>
      <c r="B9877" t="s">
        <v>304</v>
      </c>
      <c r="C9877" t="s">
        <v>87</v>
      </c>
      <c r="D9877" t="s">
        <v>78</v>
      </c>
      <c r="E9877">
        <v>2023</v>
      </c>
      <c r="F9877" t="s">
        <v>506</v>
      </c>
      <c r="G9877" t="s">
        <v>309</v>
      </c>
      <c r="H9877">
        <v>11343.83</v>
      </c>
      <c r="I9877" t="s">
        <v>512</v>
      </c>
      <c r="J9877" t="s">
        <v>14</v>
      </c>
      <c r="K9877" t="s">
        <v>387</v>
      </c>
    </row>
    <row r="9878" spans="1:11" x14ac:dyDescent="0.35">
      <c r="A9878" t="s">
        <v>485</v>
      </c>
      <c r="B9878" t="s">
        <v>304</v>
      </c>
      <c r="C9878" t="s">
        <v>87</v>
      </c>
      <c r="D9878" t="s">
        <v>78</v>
      </c>
      <c r="E9878">
        <v>2023</v>
      </c>
      <c r="F9878" t="s">
        <v>506</v>
      </c>
      <c r="G9878" t="s">
        <v>309</v>
      </c>
      <c r="H9878">
        <v>6685.62</v>
      </c>
      <c r="I9878" t="s">
        <v>512</v>
      </c>
      <c r="J9878" t="s">
        <v>347</v>
      </c>
      <c r="K9878" t="s">
        <v>387</v>
      </c>
    </row>
    <row r="9879" spans="1:11" x14ac:dyDescent="0.35">
      <c r="A9879" t="s">
        <v>485</v>
      </c>
      <c r="B9879" t="s">
        <v>304</v>
      </c>
      <c r="C9879" t="s">
        <v>87</v>
      </c>
      <c r="D9879" t="s">
        <v>78</v>
      </c>
      <c r="E9879">
        <v>2023</v>
      </c>
      <c r="F9879" t="s">
        <v>500</v>
      </c>
      <c r="G9879" t="s">
        <v>311</v>
      </c>
      <c r="H9879">
        <v>20765.27</v>
      </c>
      <c r="I9879" t="s">
        <v>512</v>
      </c>
      <c r="J9879" t="s">
        <v>14</v>
      </c>
      <c r="K9879" t="s">
        <v>387</v>
      </c>
    </row>
    <row r="9880" spans="1:11" x14ac:dyDescent="0.35">
      <c r="A9880" t="s">
        <v>485</v>
      </c>
      <c r="B9880" t="s">
        <v>304</v>
      </c>
      <c r="C9880" t="s">
        <v>87</v>
      </c>
      <c r="D9880" t="s">
        <v>78</v>
      </c>
      <c r="E9880">
        <v>2023</v>
      </c>
      <c r="F9880" t="s">
        <v>500</v>
      </c>
      <c r="G9880" t="s">
        <v>311</v>
      </c>
      <c r="H9880">
        <v>49626.69</v>
      </c>
      <c r="I9880" t="s">
        <v>512</v>
      </c>
      <c r="J9880" t="s">
        <v>347</v>
      </c>
      <c r="K9880" t="s">
        <v>387</v>
      </c>
    </row>
    <row r="9881" spans="1:11" x14ac:dyDescent="0.35">
      <c r="A9881" t="s">
        <v>485</v>
      </c>
      <c r="B9881" t="s">
        <v>304</v>
      </c>
      <c r="C9881" t="s">
        <v>87</v>
      </c>
      <c r="D9881" t="s">
        <v>78</v>
      </c>
      <c r="E9881">
        <v>2023</v>
      </c>
      <c r="F9881" t="s">
        <v>500</v>
      </c>
      <c r="G9881" t="s">
        <v>311</v>
      </c>
      <c r="H9881">
        <v>1123.55</v>
      </c>
      <c r="I9881" t="s">
        <v>512</v>
      </c>
      <c r="J9881" t="s">
        <v>14</v>
      </c>
      <c r="K9881" t="s">
        <v>387</v>
      </c>
    </row>
    <row r="9882" spans="1:11" x14ac:dyDescent="0.35">
      <c r="A9882" t="s">
        <v>485</v>
      </c>
      <c r="B9882" t="s">
        <v>304</v>
      </c>
      <c r="C9882" t="s">
        <v>87</v>
      </c>
      <c r="D9882" t="s">
        <v>78</v>
      </c>
      <c r="E9882">
        <v>2023</v>
      </c>
      <c r="F9882" t="s">
        <v>500</v>
      </c>
      <c r="G9882" t="s">
        <v>311</v>
      </c>
      <c r="H9882">
        <v>2685.16</v>
      </c>
      <c r="I9882" t="s">
        <v>512</v>
      </c>
      <c r="J9882" t="s">
        <v>347</v>
      </c>
      <c r="K9882" t="s">
        <v>387</v>
      </c>
    </row>
    <row r="9883" spans="1:11" x14ac:dyDescent="0.35">
      <c r="A9883" t="s">
        <v>485</v>
      </c>
      <c r="B9883" t="s">
        <v>304</v>
      </c>
      <c r="C9883" t="s">
        <v>87</v>
      </c>
      <c r="D9883" t="s">
        <v>78</v>
      </c>
      <c r="E9883">
        <v>2023</v>
      </c>
      <c r="F9883" t="s">
        <v>500</v>
      </c>
      <c r="G9883" t="s">
        <v>311</v>
      </c>
      <c r="H9883">
        <v>160.83000000000001</v>
      </c>
      <c r="I9883" t="s">
        <v>512</v>
      </c>
      <c r="J9883" t="s">
        <v>14</v>
      </c>
      <c r="K9883" t="s">
        <v>387</v>
      </c>
    </row>
    <row r="9884" spans="1:11" x14ac:dyDescent="0.35">
      <c r="A9884" t="s">
        <v>485</v>
      </c>
      <c r="B9884" t="s">
        <v>304</v>
      </c>
      <c r="C9884" t="s">
        <v>87</v>
      </c>
      <c r="D9884" t="s">
        <v>78</v>
      </c>
      <c r="E9884">
        <v>2023</v>
      </c>
      <c r="F9884" t="s">
        <v>500</v>
      </c>
      <c r="G9884" t="s">
        <v>311</v>
      </c>
      <c r="H9884">
        <v>384.37</v>
      </c>
      <c r="I9884" t="s">
        <v>512</v>
      </c>
      <c r="J9884" t="s">
        <v>347</v>
      </c>
      <c r="K9884" t="s">
        <v>387</v>
      </c>
    </row>
    <row r="9885" spans="1:11" x14ac:dyDescent="0.35">
      <c r="A9885" t="s">
        <v>485</v>
      </c>
      <c r="B9885" t="s">
        <v>304</v>
      </c>
      <c r="C9885" t="s">
        <v>87</v>
      </c>
      <c r="D9885" t="s">
        <v>78</v>
      </c>
      <c r="E9885">
        <v>2023</v>
      </c>
      <c r="F9885" t="s">
        <v>500</v>
      </c>
      <c r="G9885" t="s">
        <v>311</v>
      </c>
      <c r="H9885">
        <v>645.21</v>
      </c>
      <c r="I9885" t="s">
        <v>512</v>
      </c>
      <c r="J9885" t="s">
        <v>14</v>
      </c>
      <c r="K9885" t="s">
        <v>387</v>
      </c>
    </row>
    <row r="9886" spans="1:11" x14ac:dyDescent="0.35">
      <c r="A9886" t="s">
        <v>485</v>
      </c>
      <c r="B9886" t="s">
        <v>304</v>
      </c>
      <c r="C9886" t="s">
        <v>87</v>
      </c>
      <c r="D9886" t="s">
        <v>78</v>
      </c>
      <c r="E9886">
        <v>2023</v>
      </c>
      <c r="F9886" t="s">
        <v>500</v>
      </c>
      <c r="G9886" t="s">
        <v>311</v>
      </c>
      <c r="H9886">
        <v>1541.99</v>
      </c>
      <c r="I9886" t="s">
        <v>512</v>
      </c>
      <c r="J9886" t="s">
        <v>347</v>
      </c>
      <c r="K9886" t="s">
        <v>387</v>
      </c>
    </row>
    <row r="9887" spans="1:11" x14ac:dyDescent="0.35">
      <c r="A9887" t="s">
        <v>485</v>
      </c>
      <c r="B9887" t="s">
        <v>304</v>
      </c>
      <c r="C9887" t="s">
        <v>87</v>
      </c>
      <c r="D9887" t="s">
        <v>78</v>
      </c>
      <c r="E9887">
        <v>2023</v>
      </c>
      <c r="F9887" t="s">
        <v>500</v>
      </c>
      <c r="G9887" t="s">
        <v>311</v>
      </c>
      <c r="H9887">
        <v>29076.54</v>
      </c>
      <c r="I9887" t="s">
        <v>512</v>
      </c>
      <c r="J9887" t="s">
        <v>14</v>
      </c>
      <c r="K9887" t="s">
        <v>387</v>
      </c>
    </row>
    <row r="9888" spans="1:11" x14ac:dyDescent="0.35">
      <c r="A9888" t="s">
        <v>485</v>
      </c>
      <c r="B9888" t="s">
        <v>304</v>
      </c>
      <c r="C9888" t="s">
        <v>87</v>
      </c>
      <c r="D9888" t="s">
        <v>78</v>
      </c>
      <c r="E9888">
        <v>2023</v>
      </c>
      <c r="F9888" t="s">
        <v>500</v>
      </c>
      <c r="G9888" t="s">
        <v>311</v>
      </c>
      <c r="H9888">
        <v>69489.75</v>
      </c>
      <c r="I9888" t="s">
        <v>512</v>
      </c>
      <c r="J9888" t="s">
        <v>347</v>
      </c>
      <c r="K9888" t="s">
        <v>387</v>
      </c>
    </row>
    <row r="9889" spans="1:11" x14ac:dyDescent="0.35">
      <c r="A9889" t="s">
        <v>485</v>
      </c>
      <c r="B9889" t="s">
        <v>304</v>
      </c>
      <c r="C9889" t="s">
        <v>87</v>
      </c>
      <c r="D9889" t="s">
        <v>78</v>
      </c>
      <c r="E9889">
        <v>2023</v>
      </c>
      <c r="F9889" t="s">
        <v>500</v>
      </c>
      <c r="G9889" t="s">
        <v>311</v>
      </c>
      <c r="H9889">
        <v>2023.29</v>
      </c>
      <c r="I9889" t="s">
        <v>512</v>
      </c>
      <c r="J9889" t="s">
        <v>14</v>
      </c>
      <c r="K9889" t="s">
        <v>387</v>
      </c>
    </row>
    <row r="9890" spans="1:11" x14ac:dyDescent="0.35">
      <c r="A9890" t="s">
        <v>485</v>
      </c>
      <c r="B9890" t="s">
        <v>304</v>
      </c>
      <c r="C9890" t="s">
        <v>87</v>
      </c>
      <c r="D9890" t="s">
        <v>78</v>
      </c>
      <c r="E9890">
        <v>2023</v>
      </c>
      <c r="F9890" t="s">
        <v>500</v>
      </c>
      <c r="G9890" t="s">
        <v>311</v>
      </c>
      <c r="H9890">
        <v>4835.46</v>
      </c>
      <c r="I9890" t="s">
        <v>512</v>
      </c>
      <c r="J9890" t="s">
        <v>347</v>
      </c>
      <c r="K9890" t="s">
        <v>387</v>
      </c>
    </row>
    <row r="9891" spans="1:11" x14ac:dyDescent="0.35">
      <c r="A9891" t="s">
        <v>485</v>
      </c>
      <c r="B9891" t="s">
        <v>304</v>
      </c>
      <c r="C9891" t="s">
        <v>87</v>
      </c>
      <c r="D9891" t="s">
        <v>78</v>
      </c>
      <c r="E9891">
        <v>2023</v>
      </c>
      <c r="F9891" t="s">
        <v>71</v>
      </c>
      <c r="G9891" t="s">
        <v>310</v>
      </c>
      <c r="H9891">
        <v>264.12</v>
      </c>
      <c r="I9891" t="s">
        <v>512</v>
      </c>
      <c r="J9891" t="s">
        <v>347</v>
      </c>
      <c r="K9891" t="s">
        <v>387</v>
      </c>
    </row>
    <row r="9892" spans="1:11" x14ac:dyDescent="0.35">
      <c r="A9892" t="s">
        <v>485</v>
      </c>
      <c r="B9892" t="s">
        <v>304</v>
      </c>
      <c r="C9892" t="s">
        <v>87</v>
      </c>
      <c r="D9892" t="s">
        <v>78</v>
      </c>
      <c r="E9892">
        <v>2023</v>
      </c>
      <c r="F9892" t="s">
        <v>71</v>
      </c>
      <c r="G9892" t="s">
        <v>310</v>
      </c>
      <c r="H9892">
        <v>8.4700000000000006</v>
      </c>
      <c r="I9892" t="s">
        <v>512</v>
      </c>
      <c r="J9892" t="s">
        <v>347</v>
      </c>
      <c r="K9892" t="s">
        <v>387</v>
      </c>
    </row>
    <row r="9893" spans="1:11" x14ac:dyDescent="0.35">
      <c r="A9893" t="s">
        <v>485</v>
      </c>
      <c r="B9893" t="s">
        <v>304</v>
      </c>
      <c r="C9893" t="s">
        <v>87</v>
      </c>
      <c r="D9893" t="s">
        <v>78</v>
      </c>
      <c r="E9893">
        <v>2023</v>
      </c>
      <c r="F9893" t="s">
        <v>71</v>
      </c>
      <c r="G9893" t="s">
        <v>310</v>
      </c>
      <c r="H9893">
        <v>1.21</v>
      </c>
      <c r="I9893" t="s">
        <v>512</v>
      </c>
      <c r="J9893" t="s">
        <v>347</v>
      </c>
      <c r="K9893" t="s">
        <v>387</v>
      </c>
    </row>
    <row r="9894" spans="1:11" x14ac:dyDescent="0.35">
      <c r="A9894" t="s">
        <v>485</v>
      </c>
      <c r="B9894" t="s">
        <v>304</v>
      </c>
      <c r="C9894" t="s">
        <v>87</v>
      </c>
      <c r="D9894" t="s">
        <v>78</v>
      </c>
      <c r="E9894">
        <v>2023</v>
      </c>
      <c r="F9894" t="s">
        <v>71</v>
      </c>
      <c r="G9894" t="s">
        <v>310</v>
      </c>
      <c r="H9894">
        <v>4.8600000000000003</v>
      </c>
      <c r="I9894" t="s">
        <v>512</v>
      </c>
      <c r="J9894" t="s">
        <v>347</v>
      </c>
      <c r="K9894" t="s">
        <v>387</v>
      </c>
    </row>
    <row r="9895" spans="1:11" x14ac:dyDescent="0.35">
      <c r="A9895" t="s">
        <v>485</v>
      </c>
      <c r="B9895" t="s">
        <v>304</v>
      </c>
      <c r="C9895" t="s">
        <v>87</v>
      </c>
      <c r="D9895" t="s">
        <v>78</v>
      </c>
      <c r="E9895">
        <v>2023</v>
      </c>
      <c r="F9895" t="s">
        <v>71</v>
      </c>
      <c r="G9895" t="s">
        <v>310</v>
      </c>
      <c r="H9895">
        <v>219.08</v>
      </c>
      <c r="I9895" t="s">
        <v>512</v>
      </c>
      <c r="J9895" t="s">
        <v>347</v>
      </c>
      <c r="K9895" t="s">
        <v>387</v>
      </c>
    </row>
    <row r="9896" spans="1:11" x14ac:dyDescent="0.35">
      <c r="A9896" t="s">
        <v>485</v>
      </c>
      <c r="B9896" t="s">
        <v>304</v>
      </c>
      <c r="C9896" t="s">
        <v>87</v>
      </c>
      <c r="D9896" t="s">
        <v>78</v>
      </c>
      <c r="E9896">
        <v>2023</v>
      </c>
      <c r="F9896" t="s">
        <v>71</v>
      </c>
      <c r="G9896" t="s">
        <v>310</v>
      </c>
      <c r="H9896">
        <v>15.25</v>
      </c>
      <c r="I9896" t="s">
        <v>512</v>
      </c>
      <c r="J9896" t="s">
        <v>347</v>
      </c>
      <c r="K9896" t="s">
        <v>387</v>
      </c>
    </row>
    <row r="9897" spans="1:11" x14ac:dyDescent="0.35">
      <c r="A9897" t="s">
        <v>485</v>
      </c>
      <c r="B9897" t="s">
        <v>304</v>
      </c>
      <c r="C9897" t="s">
        <v>87</v>
      </c>
      <c r="D9897" t="s">
        <v>78</v>
      </c>
      <c r="E9897">
        <v>2023</v>
      </c>
      <c r="F9897" t="s">
        <v>148</v>
      </c>
      <c r="G9897" t="s">
        <v>308</v>
      </c>
      <c r="H9897">
        <v>17500.560000000001</v>
      </c>
      <c r="I9897" t="s">
        <v>512</v>
      </c>
      <c r="J9897" t="s">
        <v>347</v>
      </c>
      <c r="K9897" t="s">
        <v>387</v>
      </c>
    </row>
    <row r="9898" spans="1:11" x14ac:dyDescent="0.35">
      <c r="A9898" t="s">
        <v>485</v>
      </c>
      <c r="B9898" t="s">
        <v>304</v>
      </c>
      <c r="C9898" t="s">
        <v>87</v>
      </c>
      <c r="D9898" t="s">
        <v>78</v>
      </c>
      <c r="E9898">
        <v>2023</v>
      </c>
      <c r="F9898" t="s">
        <v>148</v>
      </c>
      <c r="G9898" t="s">
        <v>308</v>
      </c>
      <c r="H9898">
        <v>946.91</v>
      </c>
      <c r="I9898" t="s">
        <v>512</v>
      </c>
      <c r="J9898" t="s">
        <v>347</v>
      </c>
      <c r="K9898" t="s">
        <v>387</v>
      </c>
    </row>
    <row r="9899" spans="1:11" x14ac:dyDescent="0.35">
      <c r="A9899" t="s">
        <v>485</v>
      </c>
      <c r="B9899" t="s">
        <v>304</v>
      </c>
      <c r="C9899" t="s">
        <v>87</v>
      </c>
      <c r="D9899" t="s">
        <v>78</v>
      </c>
      <c r="E9899">
        <v>2023</v>
      </c>
      <c r="F9899" t="s">
        <v>148</v>
      </c>
      <c r="G9899" t="s">
        <v>308</v>
      </c>
      <c r="H9899">
        <v>135.54</v>
      </c>
      <c r="I9899" t="s">
        <v>512</v>
      </c>
      <c r="J9899" t="s">
        <v>347</v>
      </c>
      <c r="K9899" t="s">
        <v>387</v>
      </c>
    </row>
    <row r="9900" spans="1:11" x14ac:dyDescent="0.35">
      <c r="A9900" t="s">
        <v>485</v>
      </c>
      <c r="B9900" t="s">
        <v>304</v>
      </c>
      <c r="C9900" t="s">
        <v>87</v>
      </c>
      <c r="D9900" t="s">
        <v>78</v>
      </c>
      <c r="E9900">
        <v>2023</v>
      </c>
      <c r="F9900" t="s">
        <v>148</v>
      </c>
      <c r="G9900" t="s">
        <v>308</v>
      </c>
      <c r="H9900">
        <v>543.77</v>
      </c>
      <c r="I9900" t="s">
        <v>512</v>
      </c>
      <c r="J9900" t="s">
        <v>347</v>
      </c>
      <c r="K9900" t="s">
        <v>387</v>
      </c>
    </row>
    <row r="9901" spans="1:11" x14ac:dyDescent="0.35">
      <c r="A9901" t="s">
        <v>485</v>
      </c>
      <c r="B9901" t="s">
        <v>304</v>
      </c>
      <c r="C9901" t="s">
        <v>87</v>
      </c>
      <c r="D9901" t="s">
        <v>78</v>
      </c>
      <c r="E9901">
        <v>2023</v>
      </c>
      <c r="F9901" t="s">
        <v>148</v>
      </c>
      <c r="G9901" t="s">
        <v>308</v>
      </c>
      <c r="H9901">
        <v>24505.15</v>
      </c>
      <c r="I9901" t="s">
        <v>512</v>
      </c>
      <c r="J9901" t="s">
        <v>347</v>
      </c>
      <c r="K9901" t="s">
        <v>387</v>
      </c>
    </row>
    <row r="9902" spans="1:11" x14ac:dyDescent="0.35">
      <c r="A9902" t="s">
        <v>485</v>
      </c>
      <c r="B9902" t="s">
        <v>304</v>
      </c>
      <c r="C9902" t="s">
        <v>87</v>
      </c>
      <c r="D9902" t="s">
        <v>78</v>
      </c>
      <c r="E9902">
        <v>2023</v>
      </c>
      <c r="F9902" t="s">
        <v>148</v>
      </c>
      <c r="G9902" t="s">
        <v>308</v>
      </c>
      <c r="H9902">
        <v>1705.2</v>
      </c>
      <c r="I9902" t="s">
        <v>512</v>
      </c>
      <c r="J9902" t="s">
        <v>347</v>
      </c>
      <c r="K9902" t="s">
        <v>387</v>
      </c>
    </row>
    <row r="9903" spans="1:11" x14ac:dyDescent="0.35">
      <c r="A9903" t="s">
        <v>485</v>
      </c>
      <c r="B9903" t="s">
        <v>304</v>
      </c>
      <c r="C9903" t="s">
        <v>87</v>
      </c>
      <c r="D9903" t="s">
        <v>78</v>
      </c>
      <c r="E9903">
        <v>2023</v>
      </c>
      <c r="F9903" t="s">
        <v>156</v>
      </c>
      <c r="G9903" t="s">
        <v>307</v>
      </c>
      <c r="H9903">
        <v>2280.9</v>
      </c>
      <c r="I9903" t="s">
        <v>512</v>
      </c>
      <c r="J9903" t="s">
        <v>14</v>
      </c>
      <c r="K9903" t="s">
        <v>387</v>
      </c>
    </row>
    <row r="9904" spans="1:11" x14ac:dyDescent="0.35">
      <c r="A9904" t="s">
        <v>485</v>
      </c>
      <c r="B9904" t="s">
        <v>304</v>
      </c>
      <c r="C9904" t="s">
        <v>87</v>
      </c>
      <c r="D9904" t="s">
        <v>78</v>
      </c>
      <c r="E9904">
        <v>2023</v>
      </c>
      <c r="F9904" t="s">
        <v>156</v>
      </c>
      <c r="G9904" t="s">
        <v>307</v>
      </c>
      <c r="H9904">
        <v>40954.31</v>
      </c>
      <c r="I9904" t="s">
        <v>512</v>
      </c>
      <c r="J9904" t="s">
        <v>347</v>
      </c>
      <c r="K9904" t="s">
        <v>387</v>
      </c>
    </row>
    <row r="9905" spans="1:11" x14ac:dyDescent="0.35">
      <c r="A9905" t="s">
        <v>485</v>
      </c>
      <c r="B9905" t="s">
        <v>304</v>
      </c>
      <c r="C9905" t="s">
        <v>87</v>
      </c>
      <c r="D9905" t="s">
        <v>78</v>
      </c>
      <c r="E9905">
        <v>2023</v>
      </c>
      <c r="F9905" t="s">
        <v>156</v>
      </c>
      <c r="G9905" t="s">
        <v>307</v>
      </c>
      <c r="H9905">
        <v>123.41</v>
      </c>
      <c r="I9905" t="s">
        <v>512</v>
      </c>
      <c r="J9905" t="s">
        <v>14</v>
      </c>
      <c r="K9905" t="s">
        <v>387</v>
      </c>
    </row>
    <row r="9906" spans="1:11" x14ac:dyDescent="0.35">
      <c r="A9906" t="s">
        <v>485</v>
      </c>
      <c r="B9906" t="s">
        <v>304</v>
      </c>
      <c r="C9906" t="s">
        <v>87</v>
      </c>
      <c r="D9906" t="s">
        <v>78</v>
      </c>
      <c r="E9906">
        <v>2023</v>
      </c>
      <c r="F9906" t="s">
        <v>156</v>
      </c>
      <c r="G9906" t="s">
        <v>307</v>
      </c>
      <c r="H9906">
        <v>2215.9299999999998</v>
      </c>
      <c r="I9906" t="s">
        <v>512</v>
      </c>
      <c r="J9906" t="s">
        <v>347</v>
      </c>
      <c r="K9906" t="s">
        <v>387</v>
      </c>
    </row>
    <row r="9907" spans="1:11" x14ac:dyDescent="0.35">
      <c r="A9907" t="s">
        <v>485</v>
      </c>
      <c r="B9907" t="s">
        <v>304</v>
      </c>
      <c r="C9907" t="s">
        <v>87</v>
      </c>
      <c r="D9907" t="s">
        <v>78</v>
      </c>
      <c r="E9907">
        <v>2023</v>
      </c>
      <c r="F9907" t="s">
        <v>156</v>
      </c>
      <c r="G9907" t="s">
        <v>307</v>
      </c>
      <c r="H9907">
        <v>17.66</v>
      </c>
      <c r="I9907" t="s">
        <v>512</v>
      </c>
      <c r="J9907" t="s">
        <v>14</v>
      </c>
      <c r="K9907" t="s">
        <v>387</v>
      </c>
    </row>
    <row r="9908" spans="1:11" x14ac:dyDescent="0.35">
      <c r="A9908" t="s">
        <v>485</v>
      </c>
      <c r="B9908" t="s">
        <v>304</v>
      </c>
      <c r="C9908" t="s">
        <v>87</v>
      </c>
      <c r="D9908" t="s">
        <v>78</v>
      </c>
      <c r="E9908">
        <v>2023</v>
      </c>
      <c r="F9908" t="s">
        <v>156</v>
      </c>
      <c r="G9908" t="s">
        <v>307</v>
      </c>
      <c r="H9908">
        <v>317.19</v>
      </c>
      <c r="I9908" t="s">
        <v>512</v>
      </c>
      <c r="J9908" t="s">
        <v>347</v>
      </c>
      <c r="K9908" t="s">
        <v>387</v>
      </c>
    </row>
    <row r="9909" spans="1:11" x14ac:dyDescent="0.35">
      <c r="A9909" t="s">
        <v>485</v>
      </c>
      <c r="B9909" t="s">
        <v>304</v>
      </c>
      <c r="C9909" t="s">
        <v>87</v>
      </c>
      <c r="D9909" t="s">
        <v>78</v>
      </c>
      <c r="E9909">
        <v>2023</v>
      </c>
      <c r="F9909" t="s">
        <v>156</v>
      </c>
      <c r="G9909" t="s">
        <v>307</v>
      </c>
      <c r="H9909">
        <v>70.86</v>
      </c>
      <c r="I9909" t="s">
        <v>512</v>
      </c>
      <c r="J9909" t="s">
        <v>14</v>
      </c>
      <c r="K9909" t="s">
        <v>387</v>
      </c>
    </row>
    <row r="9910" spans="1:11" x14ac:dyDescent="0.35">
      <c r="A9910" t="s">
        <v>485</v>
      </c>
      <c r="B9910" t="s">
        <v>304</v>
      </c>
      <c r="C9910" t="s">
        <v>87</v>
      </c>
      <c r="D9910" t="s">
        <v>78</v>
      </c>
      <c r="E9910">
        <v>2023</v>
      </c>
      <c r="F9910" t="s">
        <v>156</v>
      </c>
      <c r="G9910" t="s">
        <v>307</v>
      </c>
      <c r="H9910">
        <v>1272.53</v>
      </c>
      <c r="I9910" t="s">
        <v>512</v>
      </c>
      <c r="J9910" t="s">
        <v>347</v>
      </c>
      <c r="K9910" t="s">
        <v>387</v>
      </c>
    </row>
    <row r="9911" spans="1:11" x14ac:dyDescent="0.35">
      <c r="A9911" t="s">
        <v>485</v>
      </c>
      <c r="B9911" t="s">
        <v>304</v>
      </c>
      <c r="C9911" t="s">
        <v>87</v>
      </c>
      <c r="D9911" t="s">
        <v>78</v>
      </c>
      <c r="E9911">
        <v>2023</v>
      </c>
      <c r="F9911" t="s">
        <v>156</v>
      </c>
      <c r="G9911" t="s">
        <v>307</v>
      </c>
      <c r="H9911">
        <v>3193.8</v>
      </c>
      <c r="I9911" t="s">
        <v>512</v>
      </c>
      <c r="J9911" t="s">
        <v>14</v>
      </c>
      <c r="K9911" t="s">
        <v>387</v>
      </c>
    </row>
    <row r="9912" spans="1:11" x14ac:dyDescent="0.35">
      <c r="A9912" t="s">
        <v>485</v>
      </c>
      <c r="B9912" t="s">
        <v>304</v>
      </c>
      <c r="C9912" t="s">
        <v>87</v>
      </c>
      <c r="D9912" t="s">
        <v>78</v>
      </c>
      <c r="E9912">
        <v>2023</v>
      </c>
      <c r="F9912" t="s">
        <v>156</v>
      </c>
      <c r="G9912" t="s">
        <v>307</v>
      </c>
      <c r="H9912">
        <v>57346.25</v>
      </c>
      <c r="I9912" t="s">
        <v>512</v>
      </c>
      <c r="J9912" t="s">
        <v>347</v>
      </c>
      <c r="K9912" t="s">
        <v>387</v>
      </c>
    </row>
    <row r="9913" spans="1:11" x14ac:dyDescent="0.35">
      <c r="A9913" t="s">
        <v>485</v>
      </c>
      <c r="B9913" t="s">
        <v>304</v>
      </c>
      <c r="C9913" t="s">
        <v>87</v>
      </c>
      <c r="D9913" t="s">
        <v>78</v>
      </c>
      <c r="E9913">
        <v>2023</v>
      </c>
      <c r="F9913" t="s">
        <v>156</v>
      </c>
      <c r="G9913" t="s">
        <v>307</v>
      </c>
      <c r="H9913">
        <v>222.24</v>
      </c>
      <c r="I9913" t="s">
        <v>512</v>
      </c>
      <c r="J9913" t="s">
        <v>14</v>
      </c>
      <c r="K9913" t="s">
        <v>387</v>
      </c>
    </row>
    <row r="9914" spans="1:11" x14ac:dyDescent="0.35">
      <c r="A9914" t="s">
        <v>485</v>
      </c>
      <c r="B9914" t="s">
        <v>304</v>
      </c>
      <c r="C9914" t="s">
        <v>87</v>
      </c>
      <c r="D9914" t="s">
        <v>78</v>
      </c>
      <c r="E9914">
        <v>2023</v>
      </c>
      <c r="F9914" t="s">
        <v>156</v>
      </c>
      <c r="G9914" t="s">
        <v>307</v>
      </c>
      <c r="H9914">
        <v>3990.45</v>
      </c>
      <c r="I9914" t="s">
        <v>512</v>
      </c>
      <c r="J9914" t="s">
        <v>347</v>
      </c>
      <c r="K9914" t="s">
        <v>387</v>
      </c>
    </row>
    <row r="9915" spans="1:11" x14ac:dyDescent="0.35">
      <c r="A9915" t="s">
        <v>485</v>
      </c>
      <c r="B9915" t="s">
        <v>304</v>
      </c>
      <c r="C9915" t="s">
        <v>87</v>
      </c>
      <c r="D9915" t="s">
        <v>78</v>
      </c>
      <c r="E9915">
        <v>2023</v>
      </c>
      <c r="F9915" t="s">
        <v>502</v>
      </c>
      <c r="G9915" t="s">
        <v>68</v>
      </c>
      <c r="H9915">
        <v>16502.759999999998</v>
      </c>
      <c r="I9915" t="s">
        <v>512</v>
      </c>
      <c r="J9915" t="s">
        <v>347</v>
      </c>
      <c r="K9915" t="s">
        <v>387</v>
      </c>
    </row>
    <row r="9916" spans="1:11" x14ac:dyDescent="0.35">
      <c r="A9916" t="s">
        <v>485</v>
      </c>
      <c r="B9916" t="s">
        <v>304</v>
      </c>
      <c r="C9916" t="s">
        <v>87</v>
      </c>
      <c r="D9916" t="s">
        <v>78</v>
      </c>
      <c r="E9916">
        <v>2023</v>
      </c>
      <c r="F9916" t="s">
        <v>502</v>
      </c>
      <c r="G9916" t="s">
        <v>68</v>
      </c>
      <c r="H9916">
        <v>482.86</v>
      </c>
      <c r="I9916" t="s">
        <v>512</v>
      </c>
      <c r="J9916" t="s">
        <v>347</v>
      </c>
      <c r="K9916" t="s">
        <v>387</v>
      </c>
    </row>
    <row r="9917" spans="1:11" x14ac:dyDescent="0.35">
      <c r="A9917" t="s">
        <v>485</v>
      </c>
      <c r="B9917" t="s">
        <v>304</v>
      </c>
      <c r="C9917" t="s">
        <v>87</v>
      </c>
      <c r="D9917" t="s">
        <v>78</v>
      </c>
      <c r="E9917">
        <v>2023</v>
      </c>
      <c r="F9917" t="s">
        <v>502</v>
      </c>
      <c r="G9917" t="s">
        <v>68</v>
      </c>
      <c r="H9917">
        <v>86.69</v>
      </c>
      <c r="I9917" t="s">
        <v>512</v>
      </c>
      <c r="J9917" t="s">
        <v>347</v>
      </c>
      <c r="K9917" t="s">
        <v>387</v>
      </c>
    </row>
    <row r="9918" spans="1:11" x14ac:dyDescent="0.35">
      <c r="A9918" t="s">
        <v>485</v>
      </c>
      <c r="B9918" t="s">
        <v>304</v>
      </c>
      <c r="C9918" t="s">
        <v>87</v>
      </c>
      <c r="D9918" t="s">
        <v>78</v>
      </c>
      <c r="E9918">
        <v>2023</v>
      </c>
      <c r="F9918" t="s">
        <v>502</v>
      </c>
      <c r="G9918" t="s">
        <v>68</v>
      </c>
      <c r="H9918">
        <v>292.33999999999997</v>
      </c>
      <c r="I9918" t="s">
        <v>512</v>
      </c>
      <c r="J9918" t="s">
        <v>347</v>
      </c>
      <c r="K9918" t="s">
        <v>387</v>
      </c>
    </row>
    <row r="9919" spans="1:11" x14ac:dyDescent="0.35">
      <c r="A9919" t="s">
        <v>485</v>
      </c>
      <c r="B9919" t="s">
        <v>304</v>
      </c>
      <c r="C9919" t="s">
        <v>87</v>
      </c>
      <c r="D9919" t="s">
        <v>78</v>
      </c>
      <c r="E9919">
        <v>2023</v>
      </c>
      <c r="F9919" t="s">
        <v>502</v>
      </c>
      <c r="G9919" t="s">
        <v>68</v>
      </c>
      <c r="H9919">
        <v>13601.08</v>
      </c>
      <c r="I9919" t="s">
        <v>512</v>
      </c>
      <c r="J9919" t="s">
        <v>347</v>
      </c>
      <c r="K9919" t="s">
        <v>387</v>
      </c>
    </row>
    <row r="9920" spans="1:11" x14ac:dyDescent="0.35">
      <c r="A9920" t="s">
        <v>485</v>
      </c>
      <c r="B9920" t="s">
        <v>304</v>
      </c>
      <c r="C9920" t="s">
        <v>87</v>
      </c>
      <c r="D9920" t="s">
        <v>78</v>
      </c>
      <c r="E9920">
        <v>2023</v>
      </c>
      <c r="F9920" t="s">
        <v>502</v>
      </c>
      <c r="G9920" t="s">
        <v>68</v>
      </c>
      <c r="H9920">
        <v>989.33</v>
      </c>
      <c r="I9920" t="s">
        <v>512</v>
      </c>
      <c r="J9920" t="s">
        <v>347</v>
      </c>
      <c r="K9920" t="s">
        <v>387</v>
      </c>
    </row>
    <row r="9921" spans="1:11" hidden="1" x14ac:dyDescent="0.35">
      <c r="A9921" t="s">
        <v>485</v>
      </c>
      <c r="B9921" t="s">
        <v>84</v>
      </c>
      <c r="C9921" t="s">
        <v>85</v>
      </c>
      <c r="D9921" t="s">
        <v>78</v>
      </c>
      <c r="E9921">
        <v>2023</v>
      </c>
      <c r="F9921" t="s">
        <v>506</v>
      </c>
      <c r="G9921" t="s">
        <v>309</v>
      </c>
      <c r="H9921">
        <v>2956.56</v>
      </c>
      <c r="I9921" t="s">
        <v>512</v>
      </c>
      <c r="J9921" t="s">
        <v>347</v>
      </c>
      <c r="K9921" t="s">
        <v>388</v>
      </c>
    </row>
    <row r="9922" spans="1:11" hidden="1" x14ac:dyDescent="0.35">
      <c r="A9922" t="s">
        <v>485</v>
      </c>
      <c r="B9922" t="s">
        <v>84</v>
      </c>
      <c r="C9922" t="s">
        <v>85</v>
      </c>
      <c r="D9922" t="s">
        <v>78</v>
      </c>
      <c r="E9922">
        <v>2023</v>
      </c>
      <c r="F9922" t="s">
        <v>506</v>
      </c>
      <c r="G9922" t="s">
        <v>309</v>
      </c>
      <c r="H9922">
        <v>1174.93</v>
      </c>
      <c r="I9922" t="s">
        <v>512</v>
      </c>
      <c r="J9922" t="s">
        <v>347</v>
      </c>
      <c r="K9922" t="s">
        <v>388</v>
      </c>
    </row>
    <row r="9923" spans="1:11" hidden="1" x14ac:dyDescent="0.35">
      <c r="A9923" t="s">
        <v>485</v>
      </c>
      <c r="B9923" t="s">
        <v>84</v>
      </c>
      <c r="C9923" t="s">
        <v>85</v>
      </c>
      <c r="D9923" t="s">
        <v>78</v>
      </c>
      <c r="E9923">
        <v>2023</v>
      </c>
      <c r="F9923" t="s">
        <v>506</v>
      </c>
      <c r="G9923" t="s">
        <v>309</v>
      </c>
      <c r="H9923">
        <v>1806.26</v>
      </c>
      <c r="I9923" t="s">
        <v>512</v>
      </c>
      <c r="J9923" t="s">
        <v>347</v>
      </c>
      <c r="K9923" t="s">
        <v>388</v>
      </c>
    </row>
    <row r="9924" spans="1:11" hidden="1" x14ac:dyDescent="0.35">
      <c r="A9924" t="s">
        <v>485</v>
      </c>
      <c r="B9924" t="s">
        <v>84</v>
      </c>
      <c r="C9924" t="s">
        <v>85</v>
      </c>
      <c r="D9924" t="s">
        <v>78</v>
      </c>
      <c r="E9924">
        <v>2023</v>
      </c>
      <c r="F9924" t="s">
        <v>506</v>
      </c>
      <c r="G9924" t="s">
        <v>309</v>
      </c>
      <c r="H9924">
        <v>304.20999999999998</v>
      </c>
      <c r="I9924" t="s">
        <v>512</v>
      </c>
      <c r="J9924" t="s">
        <v>347</v>
      </c>
      <c r="K9924" t="s">
        <v>388</v>
      </c>
    </row>
    <row r="9925" spans="1:11" hidden="1" x14ac:dyDescent="0.35">
      <c r="A9925" t="s">
        <v>485</v>
      </c>
      <c r="B9925" t="s">
        <v>84</v>
      </c>
      <c r="C9925" t="s">
        <v>85</v>
      </c>
      <c r="D9925" t="s">
        <v>78</v>
      </c>
      <c r="E9925">
        <v>2023</v>
      </c>
      <c r="F9925" t="s">
        <v>500</v>
      </c>
      <c r="G9925" t="s">
        <v>311</v>
      </c>
      <c r="H9925">
        <v>12993.61</v>
      </c>
      <c r="I9925" t="s">
        <v>512</v>
      </c>
      <c r="J9925" t="s">
        <v>347</v>
      </c>
      <c r="K9925" t="s">
        <v>388</v>
      </c>
    </row>
    <row r="9926" spans="1:11" hidden="1" x14ac:dyDescent="0.35">
      <c r="A9926" t="s">
        <v>485</v>
      </c>
      <c r="B9926" t="s">
        <v>84</v>
      </c>
      <c r="C9926" t="s">
        <v>85</v>
      </c>
      <c r="D9926" t="s">
        <v>78</v>
      </c>
      <c r="E9926">
        <v>2023</v>
      </c>
      <c r="F9926" t="s">
        <v>500</v>
      </c>
      <c r="G9926" t="s">
        <v>311</v>
      </c>
      <c r="H9926">
        <v>5163.6400000000003</v>
      </c>
      <c r="I9926" t="s">
        <v>512</v>
      </c>
      <c r="J9926" t="s">
        <v>347</v>
      </c>
      <c r="K9926" t="s">
        <v>388</v>
      </c>
    </row>
    <row r="9927" spans="1:11" hidden="1" x14ac:dyDescent="0.35">
      <c r="A9927" t="s">
        <v>485</v>
      </c>
      <c r="B9927" t="s">
        <v>84</v>
      </c>
      <c r="C9927" t="s">
        <v>85</v>
      </c>
      <c r="D9927" t="s">
        <v>78</v>
      </c>
      <c r="E9927">
        <v>2023</v>
      </c>
      <c r="F9927" t="s">
        <v>500</v>
      </c>
      <c r="G9927" t="s">
        <v>311</v>
      </c>
      <c r="H9927">
        <v>7938.22</v>
      </c>
      <c r="I9927" t="s">
        <v>512</v>
      </c>
      <c r="J9927" t="s">
        <v>347</v>
      </c>
      <c r="K9927" t="s">
        <v>388</v>
      </c>
    </row>
    <row r="9928" spans="1:11" hidden="1" x14ac:dyDescent="0.35">
      <c r="A9928" t="s">
        <v>485</v>
      </c>
      <c r="B9928" t="s">
        <v>84</v>
      </c>
      <c r="C9928" t="s">
        <v>85</v>
      </c>
      <c r="D9928" t="s">
        <v>78</v>
      </c>
      <c r="E9928">
        <v>2023</v>
      </c>
      <c r="F9928" t="s">
        <v>500</v>
      </c>
      <c r="G9928" t="s">
        <v>311</v>
      </c>
      <c r="H9928">
        <v>1336.96</v>
      </c>
      <c r="I9928" t="s">
        <v>512</v>
      </c>
      <c r="J9928" t="s">
        <v>347</v>
      </c>
      <c r="K9928" t="s">
        <v>388</v>
      </c>
    </row>
    <row r="9929" spans="1:11" hidden="1" x14ac:dyDescent="0.35">
      <c r="A9929" t="s">
        <v>485</v>
      </c>
      <c r="B9929" t="s">
        <v>84</v>
      </c>
      <c r="C9929" t="s">
        <v>85</v>
      </c>
      <c r="D9929" t="s">
        <v>78</v>
      </c>
      <c r="E9929">
        <v>2023</v>
      </c>
      <c r="F9929" t="s">
        <v>71</v>
      </c>
      <c r="G9929" t="s">
        <v>310</v>
      </c>
      <c r="H9929">
        <v>180.56</v>
      </c>
      <c r="I9929" t="s">
        <v>512</v>
      </c>
      <c r="J9929" t="s">
        <v>347</v>
      </c>
      <c r="K9929" t="s">
        <v>388</v>
      </c>
    </row>
    <row r="9930" spans="1:11" hidden="1" x14ac:dyDescent="0.35">
      <c r="A9930" t="s">
        <v>485</v>
      </c>
      <c r="B9930" t="s">
        <v>84</v>
      </c>
      <c r="C9930" t="s">
        <v>85</v>
      </c>
      <c r="D9930" t="s">
        <v>78</v>
      </c>
      <c r="E9930">
        <v>2023</v>
      </c>
      <c r="F9930" t="s">
        <v>71</v>
      </c>
      <c r="G9930" t="s">
        <v>310</v>
      </c>
      <c r="H9930">
        <v>71.760000000000005</v>
      </c>
      <c r="I9930" t="s">
        <v>512</v>
      </c>
      <c r="J9930" t="s">
        <v>347</v>
      </c>
      <c r="K9930" t="s">
        <v>388</v>
      </c>
    </row>
    <row r="9931" spans="1:11" hidden="1" x14ac:dyDescent="0.35">
      <c r="A9931" t="s">
        <v>485</v>
      </c>
      <c r="B9931" t="s">
        <v>84</v>
      </c>
      <c r="C9931" t="s">
        <v>85</v>
      </c>
      <c r="D9931" t="s">
        <v>78</v>
      </c>
      <c r="E9931">
        <v>2023</v>
      </c>
      <c r="F9931" t="s">
        <v>71</v>
      </c>
      <c r="G9931" t="s">
        <v>310</v>
      </c>
      <c r="H9931">
        <v>110.31</v>
      </c>
      <c r="I9931" t="s">
        <v>512</v>
      </c>
      <c r="J9931" t="s">
        <v>347</v>
      </c>
      <c r="K9931" t="s">
        <v>388</v>
      </c>
    </row>
    <row r="9932" spans="1:11" hidden="1" x14ac:dyDescent="0.35">
      <c r="A9932" t="s">
        <v>485</v>
      </c>
      <c r="B9932" t="s">
        <v>84</v>
      </c>
      <c r="C9932" t="s">
        <v>85</v>
      </c>
      <c r="D9932" t="s">
        <v>78</v>
      </c>
      <c r="E9932">
        <v>2023</v>
      </c>
      <c r="F9932" t="s">
        <v>71</v>
      </c>
      <c r="G9932" t="s">
        <v>310</v>
      </c>
      <c r="H9932">
        <v>18.579999999999998</v>
      </c>
      <c r="I9932" t="s">
        <v>512</v>
      </c>
      <c r="J9932" t="s">
        <v>347</v>
      </c>
      <c r="K9932" t="s">
        <v>388</v>
      </c>
    </row>
    <row r="9933" spans="1:11" hidden="1" x14ac:dyDescent="0.35">
      <c r="A9933" t="s">
        <v>485</v>
      </c>
      <c r="B9933" t="s">
        <v>84</v>
      </c>
      <c r="C9933" t="s">
        <v>85</v>
      </c>
      <c r="D9933" t="s">
        <v>78</v>
      </c>
      <c r="E9933">
        <v>2023</v>
      </c>
      <c r="F9933" t="s">
        <v>156</v>
      </c>
      <c r="G9933" t="s">
        <v>307</v>
      </c>
      <c r="H9933">
        <v>2586.9499999999998</v>
      </c>
      <c r="I9933" t="s">
        <v>512</v>
      </c>
      <c r="J9933" t="s">
        <v>347</v>
      </c>
      <c r="K9933" t="s">
        <v>388</v>
      </c>
    </row>
    <row r="9934" spans="1:11" hidden="1" x14ac:dyDescent="0.35">
      <c r="A9934" t="s">
        <v>485</v>
      </c>
      <c r="B9934" t="s">
        <v>84</v>
      </c>
      <c r="C9934" t="s">
        <v>85</v>
      </c>
      <c r="D9934" t="s">
        <v>78</v>
      </c>
      <c r="E9934">
        <v>2023</v>
      </c>
      <c r="F9934" t="s">
        <v>156</v>
      </c>
      <c r="G9934" t="s">
        <v>307</v>
      </c>
      <c r="H9934">
        <v>1028.05</v>
      </c>
      <c r="I9934" t="s">
        <v>512</v>
      </c>
      <c r="J9934" t="s">
        <v>347</v>
      </c>
      <c r="K9934" t="s">
        <v>388</v>
      </c>
    </row>
    <row r="9935" spans="1:11" hidden="1" x14ac:dyDescent="0.35">
      <c r="A9935" t="s">
        <v>485</v>
      </c>
      <c r="B9935" t="s">
        <v>84</v>
      </c>
      <c r="C9935" t="s">
        <v>85</v>
      </c>
      <c r="D9935" t="s">
        <v>78</v>
      </c>
      <c r="E9935">
        <v>2023</v>
      </c>
      <c r="F9935" t="s">
        <v>156</v>
      </c>
      <c r="G9935" t="s">
        <v>307</v>
      </c>
      <c r="H9935">
        <v>1580.46</v>
      </c>
      <c r="I9935" t="s">
        <v>512</v>
      </c>
      <c r="J9935" t="s">
        <v>347</v>
      </c>
      <c r="K9935" t="s">
        <v>388</v>
      </c>
    </row>
    <row r="9936" spans="1:11" hidden="1" x14ac:dyDescent="0.35">
      <c r="A9936" t="s">
        <v>485</v>
      </c>
      <c r="B9936" t="s">
        <v>84</v>
      </c>
      <c r="C9936" t="s">
        <v>85</v>
      </c>
      <c r="D9936" t="s">
        <v>78</v>
      </c>
      <c r="E9936">
        <v>2023</v>
      </c>
      <c r="F9936" t="s">
        <v>156</v>
      </c>
      <c r="G9936" t="s">
        <v>307</v>
      </c>
      <c r="H9936">
        <v>266.18</v>
      </c>
      <c r="I9936" t="s">
        <v>512</v>
      </c>
      <c r="J9936" t="s">
        <v>347</v>
      </c>
      <c r="K9936" t="s">
        <v>388</v>
      </c>
    </row>
    <row r="9937" spans="1:11" hidden="1" x14ac:dyDescent="0.35">
      <c r="A9937" t="s">
        <v>485</v>
      </c>
      <c r="B9937" t="s">
        <v>84</v>
      </c>
      <c r="C9937" t="s">
        <v>351</v>
      </c>
      <c r="D9937" t="s">
        <v>78</v>
      </c>
      <c r="E9937">
        <v>2023</v>
      </c>
      <c r="F9937" t="s">
        <v>506</v>
      </c>
      <c r="G9937" t="s">
        <v>309</v>
      </c>
      <c r="H9937">
        <v>2462.64</v>
      </c>
      <c r="I9937" t="s">
        <v>512</v>
      </c>
      <c r="J9937" t="s">
        <v>347</v>
      </c>
      <c r="K9937" t="s">
        <v>403</v>
      </c>
    </row>
    <row r="9938" spans="1:11" hidden="1" x14ac:dyDescent="0.35">
      <c r="A9938" t="s">
        <v>485</v>
      </c>
      <c r="B9938" t="s">
        <v>84</v>
      </c>
      <c r="C9938" t="s">
        <v>351</v>
      </c>
      <c r="D9938" t="s">
        <v>78</v>
      </c>
      <c r="E9938">
        <v>2023</v>
      </c>
      <c r="F9938" t="s">
        <v>500</v>
      </c>
      <c r="G9938" t="s">
        <v>311</v>
      </c>
      <c r="H9938">
        <v>7198.85</v>
      </c>
      <c r="I9938" t="s">
        <v>512</v>
      </c>
      <c r="J9938" t="s">
        <v>14</v>
      </c>
      <c r="K9938" t="s">
        <v>403</v>
      </c>
    </row>
    <row r="9939" spans="1:11" hidden="1" x14ac:dyDescent="0.35">
      <c r="A9939" t="s">
        <v>485</v>
      </c>
      <c r="B9939" t="s">
        <v>84</v>
      </c>
      <c r="C9939" t="s">
        <v>351</v>
      </c>
      <c r="D9939" t="s">
        <v>78</v>
      </c>
      <c r="E9939">
        <v>2023</v>
      </c>
      <c r="F9939" t="s">
        <v>500</v>
      </c>
      <c r="G9939" t="s">
        <v>311</v>
      </c>
      <c r="H9939">
        <v>7409.45</v>
      </c>
      <c r="I9939" t="s">
        <v>512</v>
      </c>
      <c r="J9939" t="s">
        <v>347</v>
      </c>
      <c r="K9939" t="s">
        <v>403</v>
      </c>
    </row>
    <row r="9940" spans="1:11" hidden="1" x14ac:dyDescent="0.35">
      <c r="A9940" t="s">
        <v>485</v>
      </c>
      <c r="B9940" t="s">
        <v>84</v>
      </c>
      <c r="C9940" t="s">
        <v>351</v>
      </c>
      <c r="D9940" t="s">
        <v>78</v>
      </c>
      <c r="E9940">
        <v>2023</v>
      </c>
      <c r="F9940" t="s">
        <v>71</v>
      </c>
      <c r="G9940" t="s">
        <v>310</v>
      </c>
      <c r="H9940">
        <v>188</v>
      </c>
      <c r="I9940" t="s">
        <v>512</v>
      </c>
      <c r="J9940" t="s">
        <v>347</v>
      </c>
      <c r="K9940" t="s">
        <v>403</v>
      </c>
    </row>
    <row r="9941" spans="1:11" hidden="1" x14ac:dyDescent="0.35">
      <c r="A9941" t="s">
        <v>485</v>
      </c>
      <c r="B9941" t="s">
        <v>84</v>
      </c>
      <c r="C9941" t="s">
        <v>351</v>
      </c>
      <c r="D9941" t="s">
        <v>78</v>
      </c>
      <c r="E9941">
        <v>2023</v>
      </c>
      <c r="F9941" t="s">
        <v>156</v>
      </c>
      <c r="G9941" t="s">
        <v>307</v>
      </c>
      <c r="H9941">
        <v>61.81</v>
      </c>
      <c r="I9941" t="s">
        <v>512</v>
      </c>
      <c r="J9941" t="s">
        <v>14</v>
      </c>
      <c r="K9941" t="s">
        <v>403</v>
      </c>
    </row>
    <row r="9942" spans="1:11" hidden="1" x14ac:dyDescent="0.35">
      <c r="A9942" t="s">
        <v>485</v>
      </c>
      <c r="B9942" t="s">
        <v>84</v>
      </c>
      <c r="C9942" t="s">
        <v>351</v>
      </c>
      <c r="D9942" t="s">
        <v>78</v>
      </c>
      <c r="E9942">
        <v>2023</v>
      </c>
      <c r="F9942" t="s">
        <v>156</v>
      </c>
      <c r="G9942" t="s">
        <v>307</v>
      </c>
      <c r="H9942">
        <v>528.04999999999995</v>
      </c>
      <c r="I9942" t="s">
        <v>512</v>
      </c>
      <c r="J9942" t="s">
        <v>347</v>
      </c>
      <c r="K9942" t="s">
        <v>403</v>
      </c>
    </row>
    <row r="9943" spans="1:11" hidden="1" x14ac:dyDescent="0.35">
      <c r="A9943" t="s">
        <v>485</v>
      </c>
      <c r="B9943" t="s">
        <v>84</v>
      </c>
      <c r="C9943" t="s">
        <v>329</v>
      </c>
      <c r="D9943" t="s">
        <v>78</v>
      </c>
      <c r="E9943">
        <v>2023</v>
      </c>
      <c r="F9943" t="s">
        <v>500</v>
      </c>
      <c r="G9943" t="s">
        <v>311</v>
      </c>
      <c r="H9943">
        <v>13841.2</v>
      </c>
      <c r="I9943" t="s">
        <v>512</v>
      </c>
      <c r="J9943" t="s">
        <v>14</v>
      </c>
      <c r="K9943" t="s">
        <v>390</v>
      </c>
    </row>
    <row r="9944" spans="1:11" hidden="1" x14ac:dyDescent="0.35">
      <c r="A9944" t="s">
        <v>485</v>
      </c>
      <c r="B9944" t="s">
        <v>84</v>
      </c>
      <c r="C9944" t="s">
        <v>329</v>
      </c>
      <c r="D9944" t="s">
        <v>78</v>
      </c>
      <c r="E9944">
        <v>2023</v>
      </c>
      <c r="F9944" t="s">
        <v>500</v>
      </c>
      <c r="G9944" t="s">
        <v>311</v>
      </c>
      <c r="H9944">
        <v>2658.44</v>
      </c>
      <c r="I9944" t="s">
        <v>512</v>
      </c>
      <c r="J9944" t="s">
        <v>347</v>
      </c>
      <c r="K9944" t="s">
        <v>390</v>
      </c>
    </row>
    <row r="9945" spans="1:11" hidden="1" x14ac:dyDescent="0.35">
      <c r="A9945" t="s">
        <v>485</v>
      </c>
      <c r="B9945" t="s">
        <v>84</v>
      </c>
      <c r="C9945" t="s">
        <v>329</v>
      </c>
      <c r="D9945" t="s">
        <v>78</v>
      </c>
      <c r="E9945">
        <v>2023</v>
      </c>
      <c r="F9945" t="s">
        <v>500</v>
      </c>
      <c r="G9945" t="s">
        <v>311</v>
      </c>
      <c r="H9945">
        <v>2222.1799999999998</v>
      </c>
      <c r="I9945" t="s">
        <v>512</v>
      </c>
      <c r="J9945" t="s">
        <v>14</v>
      </c>
      <c r="K9945" t="s">
        <v>390</v>
      </c>
    </row>
    <row r="9946" spans="1:11" hidden="1" x14ac:dyDescent="0.35">
      <c r="A9946" t="s">
        <v>485</v>
      </c>
      <c r="B9946" t="s">
        <v>84</v>
      </c>
      <c r="C9946" t="s">
        <v>329</v>
      </c>
      <c r="D9946" t="s">
        <v>78</v>
      </c>
      <c r="E9946">
        <v>2023</v>
      </c>
      <c r="F9946" t="s">
        <v>500</v>
      </c>
      <c r="G9946" t="s">
        <v>311</v>
      </c>
      <c r="H9946">
        <v>426.81</v>
      </c>
      <c r="I9946" t="s">
        <v>512</v>
      </c>
      <c r="J9946" t="s">
        <v>347</v>
      </c>
      <c r="K9946" t="s">
        <v>390</v>
      </c>
    </row>
    <row r="9947" spans="1:11" hidden="1" x14ac:dyDescent="0.35">
      <c r="A9947" t="s">
        <v>485</v>
      </c>
      <c r="B9947" t="s">
        <v>84</v>
      </c>
      <c r="C9947" t="s">
        <v>329</v>
      </c>
      <c r="D9947" t="s">
        <v>78</v>
      </c>
      <c r="E9947">
        <v>2023</v>
      </c>
      <c r="F9947" t="s">
        <v>500</v>
      </c>
      <c r="G9947" t="s">
        <v>311</v>
      </c>
      <c r="H9947">
        <v>900.26</v>
      </c>
      <c r="I9947" t="s">
        <v>512</v>
      </c>
      <c r="J9947" t="s">
        <v>14</v>
      </c>
      <c r="K9947" t="s">
        <v>390</v>
      </c>
    </row>
    <row r="9948" spans="1:11" hidden="1" x14ac:dyDescent="0.35">
      <c r="A9948" t="s">
        <v>485</v>
      </c>
      <c r="B9948" t="s">
        <v>84</v>
      </c>
      <c r="C9948" t="s">
        <v>329</v>
      </c>
      <c r="D9948" t="s">
        <v>78</v>
      </c>
      <c r="E9948">
        <v>2023</v>
      </c>
      <c r="F9948" t="s">
        <v>500</v>
      </c>
      <c r="G9948" t="s">
        <v>311</v>
      </c>
      <c r="H9948">
        <v>172.91</v>
      </c>
      <c r="I9948" t="s">
        <v>512</v>
      </c>
      <c r="J9948" t="s">
        <v>347</v>
      </c>
      <c r="K9948" t="s">
        <v>390</v>
      </c>
    </row>
    <row r="9949" spans="1:11" hidden="1" x14ac:dyDescent="0.35">
      <c r="A9949" t="s">
        <v>485</v>
      </c>
      <c r="B9949" t="s">
        <v>84</v>
      </c>
      <c r="C9949" t="s">
        <v>329</v>
      </c>
      <c r="D9949" t="s">
        <v>78</v>
      </c>
      <c r="E9949">
        <v>2023</v>
      </c>
      <c r="F9949" t="s">
        <v>500</v>
      </c>
      <c r="G9949" t="s">
        <v>311</v>
      </c>
      <c r="H9949">
        <v>906.58</v>
      </c>
      <c r="I9949" t="s">
        <v>512</v>
      </c>
      <c r="J9949" t="s">
        <v>14</v>
      </c>
      <c r="K9949" t="s">
        <v>390</v>
      </c>
    </row>
    <row r="9950" spans="1:11" hidden="1" x14ac:dyDescent="0.35">
      <c r="A9950" t="s">
        <v>485</v>
      </c>
      <c r="B9950" t="s">
        <v>84</v>
      </c>
      <c r="C9950" t="s">
        <v>329</v>
      </c>
      <c r="D9950" t="s">
        <v>78</v>
      </c>
      <c r="E9950">
        <v>2023</v>
      </c>
      <c r="F9950" t="s">
        <v>500</v>
      </c>
      <c r="G9950" t="s">
        <v>311</v>
      </c>
      <c r="H9950">
        <v>174.13</v>
      </c>
      <c r="I9950" t="s">
        <v>512</v>
      </c>
      <c r="J9950" t="s">
        <v>347</v>
      </c>
      <c r="K9950" t="s">
        <v>390</v>
      </c>
    </row>
    <row r="9951" spans="1:11" hidden="1" x14ac:dyDescent="0.35">
      <c r="A9951" t="s">
        <v>485</v>
      </c>
      <c r="B9951" t="s">
        <v>84</v>
      </c>
      <c r="C9951" t="s">
        <v>329</v>
      </c>
      <c r="D9951" t="s">
        <v>78</v>
      </c>
      <c r="E9951">
        <v>2023</v>
      </c>
      <c r="F9951" t="s">
        <v>500</v>
      </c>
      <c r="G9951" t="s">
        <v>311</v>
      </c>
      <c r="H9951">
        <v>14614.96</v>
      </c>
      <c r="I9951" t="s">
        <v>512</v>
      </c>
      <c r="J9951" t="s">
        <v>14</v>
      </c>
      <c r="K9951" t="s">
        <v>390</v>
      </c>
    </row>
    <row r="9952" spans="1:11" hidden="1" x14ac:dyDescent="0.35">
      <c r="A9952" t="s">
        <v>485</v>
      </c>
      <c r="B9952" t="s">
        <v>84</v>
      </c>
      <c r="C9952" t="s">
        <v>329</v>
      </c>
      <c r="D9952" t="s">
        <v>78</v>
      </c>
      <c r="E9952">
        <v>2023</v>
      </c>
      <c r="F9952" t="s">
        <v>500</v>
      </c>
      <c r="G9952" t="s">
        <v>311</v>
      </c>
      <c r="H9952">
        <v>2807.04</v>
      </c>
      <c r="I9952" t="s">
        <v>512</v>
      </c>
      <c r="J9952" t="s">
        <v>347</v>
      </c>
      <c r="K9952" t="s">
        <v>390</v>
      </c>
    </row>
    <row r="9953" spans="1:11" hidden="1" x14ac:dyDescent="0.35">
      <c r="A9953" t="s">
        <v>485</v>
      </c>
      <c r="B9953" t="s">
        <v>84</v>
      </c>
      <c r="C9953" t="s">
        <v>329</v>
      </c>
      <c r="D9953" t="s">
        <v>78</v>
      </c>
      <c r="E9953">
        <v>2023</v>
      </c>
      <c r="F9953" t="s">
        <v>500</v>
      </c>
      <c r="G9953" t="s">
        <v>311</v>
      </c>
      <c r="H9953">
        <v>1623.42</v>
      </c>
      <c r="I9953" t="s">
        <v>512</v>
      </c>
      <c r="J9953" t="s">
        <v>14</v>
      </c>
      <c r="K9953" t="s">
        <v>390</v>
      </c>
    </row>
    <row r="9954" spans="1:11" hidden="1" x14ac:dyDescent="0.35">
      <c r="A9954" t="s">
        <v>485</v>
      </c>
      <c r="B9954" t="s">
        <v>84</v>
      </c>
      <c r="C9954" t="s">
        <v>329</v>
      </c>
      <c r="D9954" t="s">
        <v>78</v>
      </c>
      <c r="E9954">
        <v>2023</v>
      </c>
      <c r="F9954" t="s">
        <v>500</v>
      </c>
      <c r="G9954" t="s">
        <v>311</v>
      </c>
      <c r="H9954">
        <v>311.81</v>
      </c>
      <c r="I9954" t="s">
        <v>512</v>
      </c>
      <c r="J9954" t="s">
        <v>347</v>
      </c>
      <c r="K9954" t="s">
        <v>390</v>
      </c>
    </row>
    <row r="9955" spans="1:11" hidden="1" x14ac:dyDescent="0.35">
      <c r="A9955" t="s">
        <v>485</v>
      </c>
      <c r="B9955" t="s">
        <v>84</v>
      </c>
      <c r="C9955" t="s">
        <v>329</v>
      </c>
      <c r="D9955" t="s">
        <v>78</v>
      </c>
      <c r="E9955">
        <v>2023</v>
      </c>
      <c r="F9955" t="s">
        <v>506</v>
      </c>
      <c r="G9955" t="s">
        <v>309</v>
      </c>
      <c r="H9955">
        <v>3401.94</v>
      </c>
      <c r="I9955" t="s">
        <v>512</v>
      </c>
      <c r="J9955" t="s">
        <v>347</v>
      </c>
      <c r="K9955" t="s">
        <v>390</v>
      </c>
    </row>
    <row r="9956" spans="1:11" hidden="1" x14ac:dyDescent="0.35">
      <c r="A9956" t="s">
        <v>485</v>
      </c>
      <c r="B9956" t="s">
        <v>84</v>
      </c>
      <c r="C9956" t="s">
        <v>329</v>
      </c>
      <c r="D9956" t="s">
        <v>78</v>
      </c>
      <c r="E9956">
        <v>2023</v>
      </c>
      <c r="F9956" t="s">
        <v>506</v>
      </c>
      <c r="G9956" t="s">
        <v>309</v>
      </c>
      <c r="H9956">
        <v>546.16999999999996</v>
      </c>
      <c r="I9956" t="s">
        <v>512</v>
      </c>
      <c r="J9956" t="s">
        <v>347</v>
      </c>
      <c r="K9956" t="s">
        <v>390</v>
      </c>
    </row>
    <row r="9957" spans="1:11" hidden="1" x14ac:dyDescent="0.35">
      <c r="A9957" t="s">
        <v>485</v>
      </c>
      <c r="B9957" t="s">
        <v>84</v>
      </c>
      <c r="C9957" t="s">
        <v>329</v>
      </c>
      <c r="D9957" t="s">
        <v>78</v>
      </c>
      <c r="E9957">
        <v>2023</v>
      </c>
      <c r="F9957" t="s">
        <v>506</v>
      </c>
      <c r="G9957" t="s">
        <v>309</v>
      </c>
      <c r="H9957">
        <v>221.27</v>
      </c>
      <c r="I9957" t="s">
        <v>512</v>
      </c>
      <c r="J9957" t="s">
        <v>347</v>
      </c>
      <c r="K9957" t="s">
        <v>390</v>
      </c>
    </row>
    <row r="9958" spans="1:11" hidden="1" x14ac:dyDescent="0.35">
      <c r="A9958" t="s">
        <v>485</v>
      </c>
      <c r="B9958" t="s">
        <v>84</v>
      </c>
      <c r="C9958" t="s">
        <v>329</v>
      </c>
      <c r="D9958" t="s">
        <v>78</v>
      </c>
      <c r="E9958">
        <v>2023</v>
      </c>
      <c r="F9958" t="s">
        <v>506</v>
      </c>
      <c r="G9958" t="s">
        <v>309</v>
      </c>
      <c r="H9958">
        <v>222.82</v>
      </c>
      <c r="I9958" t="s">
        <v>512</v>
      </c>
      <c r="J9958" t="s">
        <v>347</v>
      </c>
      <c r="K9958" t="s">
        <v>390</v>
      </c>
    </row>
    <row r="9959" spans="1:11" hidden="1" x14ac:dyDescent="0.35">
      <c r="A9959" t="s">
        <v>485</v>
      </c>
      <c r="B9959" t="s">
        <v>84</v>
      </c>
      <c r="C9959" t="s">
        <v>329</v>
      </c>
      <c r="D9959" t="s">
        <v>78</v>
      </c>
      <c r="E9959">
        <v>2023</v>
      </c>
      <c r="F9959" t="s">
        <v>506</v>
      </c>
      <c r="G9959" t="s">
        <v>309</v>
      </c>
      <c r="H9959">
        <v>3592.11</v>
      </c>
      <c r="I9959" t="s">
        <v>512</v>
      </c>
      <c r="J9959" t="s">
        <v>347</v>
      </c>
      <c r="K9959" t="s">
        <v>390</v>
      </c>
    </row>
    <row r="9960" spans="1:11" hidden="1" x14ac:dyDescent="0.35">
      <c r="A9960" t="s">
        <v>485</v>
      </c>
      <c r="B9960" t="s">
        <v>84</v>
      </c>
      <c r="C9960" t="s">
        <v>329</v>
      </c>
      <c r="D9960" t="s">
        <v>78</v>
      </c>
      <c r="E9960">
        <v>2023</v>
      </c>
      <c r="F9960" t="s">
        <v>506</v>
      </c>
      <c r="G9960" t="s">
        <v>309</v>
      </c>
      <c r="H9960">
        <v>399.01</v>
      </c>
      <c r="I9960" t="s">
        <v>512</v>
      </c>
      <c r="J9960" t="s">
        <v>347</v>
      </c>
      <c r="K9960" t="s">
        <v>390</v>
      </c>
    </row>
    <row r="9961" spans="1:11" hidden="1" x14ac:dyDescent="0.35">
      <c r="A9961" t="s">
        <v>485</v>
      </c>
      <c r="B9961" t="s">
        <v>84</v>
      </c>
      <c r="C9961" t="s">
        <v>329</v>
      </c>
      <c r="D9961" t="s">
        <v>78</v>
      </c>
      <c r="E9961">
        <v>2023</v>
      </c>
      <c r="F9961" t="s">
        <v>71</v>
      </c>
      <c r="G9961" t="s">
        <v>310</v>
      </c>
      <c r="H9961">
        <v>115.94</v>
      </c>
      <c r="I9961" t="s">
        <v>512</v>
      </c>
      <c r="J9961" t="s">
        <v>347</v>
      </c>
      <c r="K9961" t="s">
        <v>390</v>
      </c>
    </row>
    <row r="9962" spans="1:11" hidden="1" x14ac:dyDescent="0.35">
      <c r="A9962" t="s">
        <v>485</v>
      </c>
      <c r="B9962" t="s">
        <v>84</v>
      </c>
      <c r="C9962" t="s">
        <v>329</v>
      </c>
      <c r="D9962" t="s">
        <v>78</v>
      </c>
      <c r="E9962">
        <v>2023</v>
      </c>
      <c r="F9962" t="s">
        <v>71</v>
      </c>
      <c r="G9962" t="s">
        <v>310</v>
      </c>
      <c r="H9962">
        <v>18.61</v>
      </c>
      <c r="I9962" t="s">
        <v>512</v>
      </c>
      <c r="J9962" t="s">
        <v>347</v>
      </c>
      <c r="K9962" t="s">
        <v>390</v>
      </c>
    </row>
    <row r="9963" spans="1:11" hidden="1" x14ac:dyDescent="0.35">
      <c r="A9963" t="s">
        <v>485</v>
      </c>
      <c r="B9963" t="s">
        <v>84</v>
      </c>
      <c r="C9963" t="s">
        <v>329</v>
      </c>
      <c r="D9963" t="s">
        <v>78</v>
      </c>
      <c r="E9963">
        <v>2023</v>
      </c>
      <c r="F9963" t="s">
        <v>71</v>
      </c>
      <c r="G9963" t="s">
        <v>310</v>
      </c>
      <c r="H9963">
        <v>7.54</v>
      </c>
      <c r="I9963" t="s">
        <v>512</v>
      </c>
      <c r="J9963" t="s">
        <v>347</v>
      </c>
      <c r="K9963" t="s">
        <v>390</v>
      </c>
    </row>
    <row r="9964" spans="1:11" hidden="1" x14ac:dyDescent="0.35">
      <c r="A9964" t="s">
        <v>485</v>
      </c>
      <c r="B9964" t="s">
        <v>84</v>
      </c>
      <c r="C9964" t="s">
        <v>329</v>
      </c>
      <c r="D9964" t="s">
        <v>78</v>
      </c>
      <c r="E9964">
        <v>2023</v>
      </c>
      <c r="F9964" t="s">
        <v>71</v>
      </c>
      <c r="G9964" t="s">
        <v>310</v>
      </c>
      <c r="H9964">
        <v>7.59</v>
      </c>
      <c r="I9964" t="s">
        <v>512</v>
      </c>
      <c r="J9964" t="s">
        <v>347</v>
      </c>
      <c r="K9964" t="s">
        <v>390</v>
      </c>
    </row>
    <row r="9965" spans="1:11" hidden="1" x14ac:dyDescent="0.35">
      <c r="A9965" t="s">
        <v>485</v>
      </c>
      <c r="B9965" t="s">
        <v>84</v>
      </c>
      <c r="C9965" t="s">
        <v>329</v>
      </c>
      <c r="D9965" t="s">
        <v>78</v>
      </c>
      <c r="E9965">
        <v>2023</v>
      </c>
      <c r="F9965" t="s">
        <v>71</v>
      </c>
      <c r="G9965" t="s">
        <v>310</v>
      </c>
      <c r="H9965">
        <v>122.42</v>
      </c>
      <c r="I9965" t="s">
        <v>512</v>
      </c>
      <c r="J9965" t="s">
        <v>347</v>
      </c>
      <c r="K9965" t="s">
        <v>390</v>
      </c>
    </row>
    <row r="9966" spans="1:11" hidden="1" x14ac:dyDescent="0.35">
      <c r="A9966" t="s">
        <v>485</v>
      </c>
      <c r="B9966" t="s">
        <v>84</v>
      </c>
      <c r="C9966" t="s">
        <v>329</v>
      </c>
      <c r="D9966" t="s">
        <v>78</v>
      </c>
      <c r="E9966">
        <v>2023</v>
      </c>
      <c r="F9966" t="s">
        <v>71</v>
      </c>
      <c r="G9966" t="s">
        <v>310</v>
      </c>
      <c r="H9966">
        <v>13.6</v>
      </c>
      <c r="I9966" t="s">
        <v>512</v>
      </c>
      <c r="J9966" t="s">
        <v>347</v>
      </c>
      <c r="K9966" t="s">
        <v>390</v>
      </c>
    </row>
    <row r="9967" spans="1:11" hidden="1" x14ac:dyDescent="0.35">
      <c r="A9967" t="s">
        <v>485</v>
      </c>
      <c r="B9967" t="s">
        <v>84</v>
      </c>
      <c r="C9967" t="s">
        <v>329</v>
      </c>
      <c r="D9967" t="s">
        <v>78</v>
      </c>
      <c r="E9967">
        <v>2023</v>
      </c>
      <c r="F9967" t="s">
        <v>156</v>
      </c>
      <c r="G9967" t="s">
        <v>307</v>
      </c>
      <c r="H9967">
        <v>124.74</v>
      </c>
      <c r="I9967" t="s">
        <v>512</v>
      </c>
      <c r="J9967" t="s">
        <v>14</v>
      </c>
      <c r="K9967" t="s">
        <v>390</v>
      </c>
    </row>
    <row r="9968" spans="1:11" hidden="1" x14ac:dyDescent="0.35">
      <c r="A9968" t="s">
        <v>485</v>
      </c>
      <c r="B9968" t="s">
        <v>84</v>
      </c>
      <c r="C9968" t="s">
        <v>329</v>
      </c>
      <c r="D9968" t="s">
        <v>78</v>
      </c>
      <c r="E9968">
        <v>2023</v>
      </c>
      <c r="F9968" t="s">
        <v>156</v>
      </c>
      <c r="G9968" t="s">
        <v>307</v>
      </c>
      <c r="H9968">
        <v>683.79</v>
      </c>
      <c r="I9968" t="s">
        <v>512</v>
      </c>
      <c r="J9968" t="s">
        <v>347</v>
      </c>
      <c r="K9968" t="s">
        <v>390</v>
      </c>
    </row>
    <row r="9969" spans="1:11" hidden="1" x14ac:dyDescent="0.35">
      <c r="A9969" t="s">
        <v>485</v>
      </c>
      <c r="B9969" t="s">
        <v>84</v>
      </c>
      <c r="C9969" t="s">
        <v>329</v>
      </c>
      <c r="D9969" t="s">
        <v>78</v>
      </c>
      <c r="E9969">
        <v>2023</v>
      </c>
      <c r="F9969" t="s">
        <v>156</v>
      </c>
      <c r="G9969" t="s">
        <v>307</v>
      </c>
      <c r="H9969">
        <v>20.03</v>
      </c>
      <c r="I9969" t="s">
        <v>512</v>
      </c>
      <c r="J9969" t="s">
        <v>14</v>
      </c>
      <c r="K9969" t="s">
        <v>390</v>
      </c>
    </row>
    <row r="9970" spans="1:11" hidden="1" x14ac:dyDescent="0.35">
      <c r="A9970" t="s">
        <v>485</v>
      </c>
      <c r="B9970" t="s">
        <v>84</v>
      </c>
      <c r="C9970" t="s">
        <v>329</v>
      </c>
      <c r="D9970" t="s">
        <v>78</v>
      </c>
      <c r="E9970">
        <v>2023</v>
      </c>
      <c r="F9970" t="s">
        <v>156</v>
      </c>
      <c r="G9970" t="s">
        <v>307</v>
      </c>
      <c r="H9970">
        <v>109.78</v>
      </c>
      <c r="I9970" t="s">
        <v>512</v>
      </c>
      <c r="J9970" t="s">
        <v>347</v>
      </c>
      <c r="K9970" t="s">
        <v>390</v>
      </c>
    </row>
    <row r="9971" spans="1:11" hidden="1" x14ac:dyDescent="0.35">
      <c r="A9971" t="s">
        <v>485</v>
      </c>
      <c r="B9971" t="s">
        <v>84</v>
      </c>
      <c r="C9971" t="s">
        <v>329</v>
      </c>
      <c r="D9971" t="s">
        <v>78</v>
      </c>
      <c r="E9971">
        <v>2023</v>
      </c>
      <c r="F9971" t="s">
        <v>156</v>
      </c>
      <c r="G9971" t="s">
        <v>307</v>
      </c>
      <c r="H9971">
        <v>8.11</v>
      </c>
      <c r="I9971" t="s">
        <v>512</v>
      </c>
      <c r="J9971" t="s">
        <v>14</v>
      </c>
      <c r="K9971" t="s">
        <v>390</v>
      </c>
    </row>
    <row r="9972" spans="1:11" hidden="1" x14ac:dyDescent="0.35">
      <c r="A9972" t="s">
        <v>485</v>
      </c>
      <c r="B9972" t="s">
        <v>84</v>
      </c>
      <c r="C9972" t="s">
        <v>329</v>
      </c>
      <c r="D9972" t="s">
        <v>78</v>
      </c>
      <c r="E9972">
        <v>2023</v>
      </c>
      <c r="F9972" t="s">
        <v>156</v>
      </c>
      <c r="G9972" t="s">
        <v>307</v>
      </c>
      <c r="H9972">
        <v>44.48</v>
      </c>
      <c r="I9972" t="s">
        <v>512</v>
      </c>
      <c r="J9972" t="s">
        <v>347</v>
      </c>
      <c r="K9972" t="s">
        <v>390</v>
      </c>
    </row>
    <row r="9973" spans="1:11" hidden="1" x14ac:dyDescent="0.35">
      <c r="A9973" t="s">
        <v>485</v>
      </c>
      <c r="B9973" t="s">
        <v>84</v>
      </c>
      <c r="C9973" t="s">
        <v>329</v>
      </c>
      <c r="D9973" t="s">
        <v>78</v>
      </c>
      <c r="E9973">
        <v>2023</v>
      </c>
      <c r="F9973" t="s">
        <v>156</v>
      </c>
      <c r="G9973" t="s">
        <v>307</v>
      </c>
      <c r="H9973">
        <v>8.17</v>
      </c>
      <c r="I9973" t="s">
        <v>512</v>
      </c>
      <c r="J9973" t="s">
        <v>14</v>
      </c>
      <c r="K9973" t="s">
        <v>390</v>
      </c>
    </row>
    <row r="9974" spans="1:11" hidden="1" x14ac:dyDescent="0.35">
      <c r="A9974" t="s">
        <v>485</v>
      </c>
      <c r="B9974" t="s">
        <v>84</v>
      </c>
      <c r="C9974" t="s">
        <v>329</v>
      </c>
      <c r="D9974" t="s">
        <v>78</v>
      </c>
      <c r="E9974">
        <v>2023</v>
      </c>
      <c r="F9974" t="s">
        <v>156</v>
      </c>
      <c r="G9974" t="s">
        <v>307</v>
      </c>
      <c r="H9974">
        <v>44.79</v>
      </c>
      <c r="I9974" t="s">
        <v>512</v>
      </c>
      <c r="J9974" t="s">
        <v>347</v>
      </c>
      <c r="K9974" t="s">
        <v>390</v>
      </c>
    </row>
    <row r="9975" spans="1:11" hidden="1" x14ac:dyDescent="0.35">
      <c r="A9975" t="s">
        <v>485</v>
      </c>
      <c r="B9975" t="s">
        <v>84</v>
      </c>
      <c r="C9975" t="s">
        <v>329</v>
      </c>
      <c r="D9975" t="s">
        <v>78</v>
      </c>
      <c r="E9975">
        <v>2023</v>
      </c>
      <c r="F9975" t="s">
        <v>156</v>
      </c>
      <c r="G9975" t="s">
        <v>307</v>
      </c>
      <c r="H9975">
        <v>131.71</v>
      </c>
      <c r="I9975" t="s">
        <v>512</v>
      </c>
      <c r="J9975" t="s">
        <v>14</v>
      </c>
      <c r="K9975" t="s">
        <v>390</v>
      </c>
    </row>
    <row r="9976" spans="1:11" hidden="1" x14ac:dyDescent="0.35">
      <c r="A9976" t="s">
        <v>485</v>
      </c>
      <c r="B9976" t="s">
        <v>84</v>
      </c>
      <c r="C9976" t="s">
        <v>329</v>
      </c>
      <c r="D9976" t="s">
        <v>78</v>
      </c>
      <c r="E9976">
        <v>2023</v>
      </c>
      <c r="F9976" t="s">
        <v>156</v>
      </c>
      <c r="G9976" t="s">
        <v>307</v>
      </c>
      <c r="H9976">
        <v>722.02</v>
      </c>
      <c r="I9976" t="s">
        <v>512</v>
      </c>
      <c r="J9976" t="s">
        <v>347</v>
      </c>
      <c r="K9976" t="s">
        <v>390</v>
      </c>
    </row>
    <row r="9977" spans="1:11" hidden="1" x14ac:dyDescent="0.35">
      <c r="A9977" t="s">
        <v>485</v>
      </c>
      <c r="B9977" t="s">
        <v>84</v>
      </c>
      <c r="C9977" t="s">
        <v>329</v>
      </c>
      <c r="D9977" t="s">
        <v>78</v>
      </c>
      <c r="E9977">
        <v>2023</v>
      </c>
      <c r="F9977" t="s">
        <v>156</v>
      </c>
      <c r="G9977" t="s">
        <v>307</v>
      </c>
      <c r="H9977">
        <v>14.63</v>
      </c>
      <c r="I9977" t="s">
        <v>512</v>
      </c>
      <c r="J9977" t="s">
        <v>14</v>
      </c>
      <c r="K9977" t="s">
        <v>390</v>
      </c>
    </row>
    <row r="9978" spans="1:11" hidden="1" x14ac:dyDescent="0.35">
      <c r="A9978" t="s">
        <v>485</v>
      </c>
      <c r="B9978" t="s">
        <v>84</v>
      </c>
      <c r="C9978" t="s">
        <v>329</v>
      </c>
      <c r="D9978" t="s">
        <v>78</v>
      </c>
      <c r="E9978">
        <v>2023</v>
      </c>
      <c r="F9978" t="s">
        <v>156</v>
      </c>
      <c r="G9978" t="s">
        <v>307</v>
      </c>
      <c r="H9978">
        <v>80.209999999999994</v>
      </c>
      <c r="I9978" t="s">
        <v>512</v>
      </c>
      <c r="J9978" t="s">
        <v>347</v>
      </c>
      <c r="K9978" t="s">
        <v>390</v>
      </c>
    </row>
    <row r="9979" spans="1:11" hidden="1" x14ac:dyDescent="0.35">
      <c r="A9979" t="s">
        <v>485</v>
      </c>
      <c r="B9979" t="s">
        <v>84</v>
      </c>
      <c r="C9979" t="s">
        <v>330</v>
      </c>
      <c r="D9979" t="s">
        <v>78</v>
      </c>
      <c r="E9979">
        <v>2023</v>
      </c>
      <c r="F9979" t="s">
        <v>506</v>
      </c>
      <c r="G9979" t="s">
        <v>309</v>
      </c>
      <c r="H9979">
        <v>5733.13</v>
      </c>
      <c r="I9979" t="s">
        <v>512</v>
      </c>
      <c r="J9979" t="s">
        <v>347</v>
      </c>
      <c r="K9979" t="s">
        <v>392</v>
      </c>
    </row>
    <row r="9980" spans="1:11" hidden="1" x14ac:dyDescent="0.35">
      <c r="A9980" t="s">
        <v>485</v>
      </c>
      <c r="B9980" t="s">
        <v>84</v>
      </c>
      <c r="C9980" t="s">
        <v>330</v>
      </c>
      <c r="D9980" t="s">
        <v>78</v>
      </c>
      <c r="E9980">
        <v>2023</v>
      </c>
      <c r="F9980" t="s">
        <v>506</v>
      </c>
      <c r="G9980" t="s">
        <v>309</v>
      </c>
      <c r="H9980">
        <v>3542.24</v>
      </c>
      <c r="I9980" t="s">
        <v>512</v>
      </c>
      <c r="J9980" t="s">
        <v>347</v>
      </c>
      <c r="K9980" t="s">
        <v>392</v>
      </c>
    </row>
    <row r="9981" spans="1:11" hidden="1" x14ac:dyDescent="0.35">
      <c r="A9981" t="s">
        <v>485</v>
      </c>
      <c r="B9981" t="s">
        <v>84</v>
      </c>
      <c r="C9981" t="s">
        <v>330</v>
      </c>
      <c r="D9981" t="s">
        <v>78</v>
      </c>
      <c r="E9981">
        <v>2023</v>
      </c>
      <c r="F9981" t="s">
        <v>506</v>
      </c>
      <c r="G9981" t="s">
        <v>309</v>
      </c>
      <c r="H9981">
        <v>24.71</v>
      </c>
      <c r="I9981" t="s">
        <v>512</v>
      </c>
      <c r="J9981" t="s">
        <v>347</v>
      </c>
      <c r="K9981" t="s">
        <v>392</v>
      </c>
    </row>
    <row r="9982" spans="1:11" hidden="1" x14ac:dyDescent="0.35">
      <c r="A9982" t="s">
        <v>485</v>
      </c>
      <c r="B9982" t="s">
        <v>84</v>
      </c>
      <c r="C9982" t="s">
        <v>330</v>
      </c>
      <c r="D9982" t="s">
        <v>78</v>
      </c>
      <c r="E9982">
        <v>2023</v>
      </c>
      <c r="F9982" t="s">
        <v>506</v>
      </c>
      <c r="G9982" t="s">
        <v>309</v>
      </c>
      <c r="H9982">
        <v>2103.9499999999998</v>
      </c>
      <c r="I9982" t="s">
        <v>512</v>
      </c>
      <c r="J9982" t="s">
        <v>347</v>
      </c>
      <c r="K9982" t="s">
        <v>392</v>
      </c>
    </row>
    <row r="9983" spans="1:11" hidden="1" x14ac:dyDescent="0.35">
      <c r="A9983" t="s">
        <v>485</v>
      </c>
      <c r="B9983" t="s">
        <v>84</v>
      </c>
      <c r="C9983" t="s">
        <v>330</v>
      </c>
      <c r="D9983" t="s">
        <v>78</v>
      </c>
      <c r="E9983">
        <v>2023</v>
      </c>
      <c r="F9983" t="s">
        <v>506</v>
      </c>
      <c r="G9983" t="s">
        <v>309</v>
      </c>
      <c r="H9983">
        <v>7015.17</v>
      </c>
      <c r="I9983" t="s">
        <v>512</v>
      </c>
      <c r="J9983" t="s">
        <v>347</v>
      </c>
      <c r="K9983" t="s">
        <v>392</v>
      </c>
    </row>
    <row r="9984" spans="1:11" hidden="1" x14ac:dyDescent="0.35">
      <c r="A9984" t="s">
        <v>485</v>
      </c>
      <c r="B9984" t="s">
        <v>84</v>
      </c>
      <c r="C9984" t="s">
        <v>330</v>
      </c>
      <c r="D9984" t="s">
        <v>78</v>
      </c>
      <c r="E9984">
        <v>2023</v>
      </c>
      <c r="F9984" t="s">
        <v>506</v>
      </c>
      <c r="G9984" t="s">
        <v>309</v>
      </c>
      <c r="H9984">
        <v>1287.83</v>
      </c>
      <c r="I9984" t="s">
        <v>512</v>
      </c>
      <c r="J9984" t="s">
        <v>347</v>
      </c>
      <c r="K9984" t="s">
        <v>392</v>
      </c>
    </row>
    <row r="9985" spans="1:11" hidden="1" x14ac:dyDescent="0.35">
      <c r="A9985" t="s">
        <v>485</v>
      </c>
      <c r="B9985" t="s">
        <v>84</v>
      </c>
      <c r="C9985" t="s">
        <v>330</v>
      </c>
      <c r="D9985" t="s">
        <v>78</v>
      </c>
      <c r="E9985">
        <v>2023</v>
      </c>
      <c r="F9985" t="s">
        <v>506</v>
      </c>
      <c r="G9985" t="s">
        <v>309</v>
      </c>
      <c r="H9985">
        <v>587.79999999999995</v>
      </c>
      <c r="I9985" t="s">
        <v>512</v>
      </c>
      <c r="J9985" t="s">
        <v>347</v>
      </c>
      <c r="K9985" t="s">
        <v>392</v>
      </c>
    </row>
    <row r="9986" spans="1:11" hidden="1" x14ac:dyDescent="0.35">
      <c r="A9986" t="s">
        <v>485</v>
      </c>
      <c r="B9986" t="s">
        <v>84</v>
      </c>
      <c r="C9986" t="s">
        <v>330</v>
      </c>
      <c r="D9986" t="s">
        <v>78</v>
      </c>
      <c r="E9986">
        <v>2023</v>
      </c>
      <c r="F9986" t="s">
        <v>500</v>
      </c>
      <c r="G9986" t="s">
        <v>311</v>
      </c>
      <c r="H9986">
        <v>8122.49</v>
      </c>
      <c r="I9986" t="s">
        <v>512</v>
      </c>
      <c r="J9986" t="s">
        <v>347</v>
      </c>
      <c r="K9986" t="s">
        <v>392</v>
      </c>
    </row>
    <row r="9987" spans="1:11" hidden="1" x14ac:dyDescent="0.35">
      <c r="A9987" t="s">
        <v>485</v>
      </c>
      <c r="B9987" t="s">
        <v>84</v>
      </c>
      <c r="C9987" t="s">
        <v>330</v>
      </c>
      <c r="D9987" t="s">
        <v>78</v>
      </c>
      <c r="E9987">
        <v>2023</v>
      </c>
      <c r="F9987" t="s">
        <v>500</v>
      </c>
      <c r="G9987" t="s">
        <v>311</v>
      </c>
      <c r="H9987">
        <v>5018.5200000000004</v>
      </c>
      <c r="I9987" t="s">
        <v>512</v>
      </c>
      <c r="J9987" t="s">
        <v>347</v>
      </c>
      <c r="K9987" t="s">
        <v>392</v>
      </c>
    </row>
    <row r="9988" spans="1:11" hidden="1" x14ac:dyDescent="0.35">
      <c r="A9988" t="s">
        <v>485</v>
      </c>
      <c r="B9988" t="s">
        <v>84</v>
      </c>
      <c r="C9988" t="s">
        <v>330</v>
      </c>
      <c r="D9988" t="s">
        <v>78</v>
      </c>
      <c r="E9988">
        <v>2023</v>
      </c>
      <c r="F9988" t="s">
        <v>500</v>
      </c>
      <c r="G9988" t="s">
        <v>311</v>
      </c>
      <c r="H9988">
        <v>35.01</v>
      </c>
      <c r="I9988" t="s">
        <v>512</v>
      </c>
      <c r="J9988" t="s">
        <v>347</v>
      </c>
      <c r="K9988" t="s">
        <v>392</v>
      </c>
    </row>
    <row r="9989" spans="1:11" hidden="1" x14ac:dyDescent="0.35">
      <c r="A9989" t="s">
        <v>485</v>
      </c>
      <c r="B9989" t="s">
        <v>84</v>
      </c>
      <c r="C9989" t="s">
        <v>330</v>
      </c>
      <c r="D9989" t="s">
        <v>78</v>
      </c>
      <c r="E9989">
        <v>2023</v>
      </c>
      <c r="F9989" t="s">
        <v>500</v>
      </c>
      <c r="G9989" t="s">
        <v>311</v>
      </c>
      <c r="H9989">
        <v>2980.79</v>
      </c>
      <c r="I9989" t="s">
        <v>512</v>
      </c>
      <c r="J9989" t="s">
        <v>347</v>
      </c>
      <c r="K9989" t="s">
        <v>392</v>
      </c>
    </row>
    <row r="9990" spans="1:11" hidden="1" x14ac:dyDescent="0.35">
      <c r="A9990" t="s">
        <v>485</v>
      </c>
      <c r="B9990" t="s">
        <v>84</v>
      </c>
      <c r="C9990" t="s">
        <v>330</v>
      </c>
      <c r="D9990" t="s">
        <v>78</v>
      </c>
      <c r="E9990">
        <v>2023</v>
      </c>
      <c r="F9990" t="s">
        <v>500</v>
      </c>
      <c r="G9990" t="s">
        <v>311</v>
      </c>
      <c r="H9990">
        <v>9938.9</v>
      </c>
      <c r="I9990" t="s">
        <v>512</v>
      </c>
      <c r="J9990" t="s">
        <v>347</v>
      </c>
      <c r="K9990" t="s">
        <v>392</v>
      </c>
    </row>
    <row r="9991" spans="1:11" hidden="1" x14ac:dyDescent="0.35">
      <c r="A9991" t="s">
        <v>485</v>
      </c>
      <c r="B9991" t="s">
        <v>84</v>
      </c>
      <c r="C9991" t="s">
        <v>330</v>
      </c>
      <c r="D9991" t="s">
        <v>78</v>
      </c>
      <c r="E9991">
        <v>2023</v>
      </c>
      <c r="F9991" t="s">
        <v>500</v>
      </c>
      <c r="G9991" t="s">
        <v>311</v>
      </c>
      <c r="H9991">
        <v>1824.53</v>
      </c>
      <c r="I9991" t="s">
        <v>512</v>
      </c>
      <c r="J9991" t="s">
        <v>347</v>
      </c>
      <c r="K9991" t="s">
        <v>392</v>
      </c>
    </row>
    <row r="9992" spans="1:11" hidden="1" x14ac:dyDescent="0.35">
      <c r="A9992" t="s">
        <v>485</v>
      </c>
      <c r="B9992" t="s">
        <v>84</v>
      </c>
      <c r="C9992" t="s">
        <v>330</v>
      </c>
      <c r="D9992" t="s">
        <v>78</v>
      </c>
      <c r="E9992">
        <v>2023</v>
      </c>
      <c r="F9992" t="s">
        <v>500</v>
      </c>
      <c r="G9992" t="s">
        <v>311</v>
      </c>
      <c r="H9992">
        <v>832.78</v>
      </c>
      <c r="I9992" t="s">
        <v>512</v>
      </c>
      <c r="J9992" t="s">
        <v>347</v>
      </c>
      <c r="K9992" t="s">
        <v>392</v>
      </c>
    </row>
    <row r="9993" spans="1:11" hidden="1" x14ac:dyDescent="0.35">
      <c r="A9993" t="s">
        <v>485</v>
      </c>
      <c r="B9993" t="s">
        <v>84</v>
      </c>
      <c r="C9993" t="s">
        <v>330</v>
      </c>
      <c r="D9993" t="s">
        <v>78</v>
      </c>
      <c r="E9993">
        <v>2023</v>
      </c>
      <c r="F9993" t="s">
        <v>71</v>
      </c>
      <c r="G9993" t="s">
        <v>310</v>
      </c>
      <c r="H9993">
        <v>681.01</v>
      </c>
      <c r="I9993" t="s">
        <v>512</v>
      </c>
      <c r="J9993" t="s">
        <v>347</v>
      </c>
      <c r="K9993" t="s">
        <v>392</v>
      </c>
    </row>
    <row r="9994" spans="1:11" hidden="1" x14ac:dyDescent="0.35">
      <c r="A9994" t="s">
        <v>485</v>
      </c>
      <c r="B9994" t="s">
        <v>84</v>
      </c>
      <c r="C9994" t="s">
        <v>330</v>
      </c>
      <c r="D9994" t="s">
        <v>78</v>
      </c>
      <c r="E9994">
        <v>2023</v>
      </c>
      <c r="F9994" t="s">
        <v>71</v>
      </c>
      <c r="G9994" t="s">
        <v>310</v>
      </c>
      <c r="H9994">
        <v>420.78</v>
      </c>
      <c r="I9994" t="s">
        <v>512</v>
      </c>
      <c r="J9994" t="s">
        <v>347</v>
      </c>
      <c r="K9994" t="s">
        <v>392</v>
      </c>
    </row>
    <row r="9995" spans="1:11" hidden="1" x14ac:dyDescent="0.35">
      <c r="A9995" t="s">
        <v>485</v>
      </c>
      <c r="B9995" t="s">
        <v>84</v>
      </c>
      <c r="C9995" t="s">
        <v>330</v>
      </c>
      <c r="D9995" t="s">
        <v>78</v>
      </c>
      <c r="E9995">
        <v>2023</v>
      </c>
      <c r="F9995" t="s">
        <v>71</v>
      </c>
      <c r="G9995" t="s">
        <v>310</v>
      </c>
      <c r="H9995">
        <v>2.94</v>
      </c>
      <c r="I9995" t="s">
        <v>512</v>
      </c>
      <c r="J9995" t="s">
        <v>347</v>
      </c>
      <c r="K9995" t="s">
        <v>392</v>
      </c>
    </row>
    <row r="9996" spans="1:11" hidden="1" x14ac:dyDescent="0.35">
      <c r="A9996" t="s">
        <v>485</v>
      </c>
      <c r="B9996" t="s">
        <v>84</v>
      </c>
      <c r="C9996" t="s">
        <v>330</v>
      </c>
      <c r="D9996" t="s">
        <v>78</v>
      </c>
      <c r="E9996">
        <v>2023</v>
      </c>
      <c r="F9996" t="s">
        <v>71</v>
      </c>
      <c r="G9996" t="s">
        <v>310</v>
      </c>
      <c r="H9996">
        <v>249.92</v>
      </c>
      <c r="I9996" t="s">
        <v>512</v>
      </c>
      <c r="J9996" t="s">
        <v>347</v>
      </c>
      <c r="K9996" t="s">
        <v>392</v>
      </c>
    </row>
    <row r="9997" spans="1:11" hidden="1" x14ac:dyDescent="0.35">
      <c r="A9997" t="s">
        <v>485</v>
      </c>
      <c r="B9997" t="s">
        <v>84</v>
      </c>
      <c r="C9997" t="s">
        <v>330</v>
      </c>
      <c r="D9997" t="s">
        <v>78</v>
      </c>
      <c r="E9997">
        <v>2023</v>
      </c>
      <c r="F9997" t="s">
        <v>71</v>
      </c>
      <c r="G9997" t="s">
        <v>310</v>
      </c>
      <c r="H9997">
        <v>833.31</v>
      </c>
      <c r="I9997" t="s">
        <v>512</v>
      </c>
      <c r="J9997" t="s">
        <v>347</v>
      </c>
      <c r="K9997" t="s">
        <v>392</v>
      </c>
    </row>
    <row r="9998" spans="1:11" hidden="1" x14ac:dyDescent="0.35">
      <c r="A9998" t="s">
        <v>485</v>
      </c>
      <c r="B9998" t="s">
        <v>84</v>
      </c>
      <c r="C9998" t="s">
        <v>330</v>
      </c>
      <c r="D9998" t="s">
        <v>78</v>
      </c>
      <c r="E9998">
        <v>2023</v>
      </c>
      <c r="F9998" t="s">
        <v>71</v>
      </c>
      <c r="G9998" t="s">
        <v>310</v>
      </c>
      <c r="H9998">
        <v>152.97</v>
      </c>
      <c r="I9998" t="s">
        <v>512</v>
      </c>
      <c r="J9998" t="s">
        <v>347</v>
      </c>
      <c r="K9998" t="s">
        <v>392</v>
      </c>
    </row>
    <row r="9999" spans="1:11" hidden="1" x14ac:dyDescent="0.35">
      <c r="A9999" t="s">
        <v>485</v>
      </c>
      <c r="B9999" t="s">
        <v>84</v>
      </c>
      <c r="C9999" t="s">
        <v>330</v>
      </c>
      <c r="D9999" t="s">
        <v>78</v>
      </c>
      <c r="E9999">
        <v>2023</v>
      </c>
      <c r="F9999" t="s">
        <v>71</v>
      </c>
      <c r="G9999" t="s">
        <v>310</v>
      </c>
      <c r="H9999">
        <v>69.819999999999993</v>
      </c>
      <c r="I9999" t="s">
        <v>512</v>
      </c>
      <c r="J9999" t="s">
        <v>347</v>
      </c>
      <c r="K9999" t="s">
        <v>392</v>
      </c>
    </row>
    <row r="10000" spans="1:11" hidden="1" x14ac:dyDescent="0.35">
      <c r="A10000" t="s">
        <v>485</v>
      </c>
      <c r="B10000" t="s">
        <v>84</v>
      </c>
      <c r="C10000" t="s">
        <v>330</v>
      </c>
      <c r="D10000" t="s">
        <v>78</v>
      </c>
      <c r="E10000">
        <v>2023</v>
      </c>
      <c r="F10000" t="s">
        <v>148</v>
      </c>
      <c r="G10000" t="s">
        <v>308</v>
      </c>
      <c r="H10000">
        <v>374.48</v>
      </c>
      <c r="I10000" t="s">
        <v>512</v>
      </c>
      <c r="J10000" t="s">
        <v>347</v>
      </c>
      <c r="K10000" t="s">
        <v>392</v>
      </c>
    </row>
    <row r="10001" spans="1:11" hidden="1" x14ac:dyDescent="0.35">
      <c r="A10001" t="s">
        <v>485</v>
      </c>
      <c r="B10001" t="s">
        <v>84</v>
      </c>
      <c r="C10001" t="s">
        <v>330</v>
      </c>
      <c r="D10001" t="s">
        <v>78</v>
      </c>
      <c r="E10001">
        <v>2023</v>
      </c>
      <c r="F10001" t="s">
        <v>148</v>
      </c>
      <c r="G10001" t="s">
        <v>308</v>
      </c>
      <c r="H10001">
        <v>231.38</v>
      </c>
      <c r="I10001" t="s">
        <v>512</v>
      </c>
      <c r="J10001" t="s">
        <v>347</v>
      </c>
      <c r="K10001" t="s">
        <v>392</v>
      </c>
    </row>
    <row r="10002" spans="1:11" hidden="1" x14ac:dyDescent="0.35">
      <c r="A10002" t="s">
        <v>485</v>
      </c>
      <c r="B10002" t="s">
        <v>84</v>
      </c>
      <c r="C10002" t="s">
        <v>330</v>
      </c>
      <c r="D10002" t="s">
        <v>78</v>
      </c>
      <c r="E10002">
        <v>2023</v>
      </c>
      <c r="F10002" t="s">
        <v>148</v>
      </c>
      <c r="G10002" t="s">
        <v>308</v>
      </c>
      <c r="H10002">
        <v>1.62</v>
      </c>
      <c r="I10002" t="s">
        <v>512</v>
      </c>
      <c r="J10002" t="s">
        <v>347</v>
      </c>
      <c r="K10002" t="s">
        <v>392</v>
      </c>
    </row>
    <row r="10003" spans="1:11" hidden="1" x14ac:dyDescent="0.35">
      <c r="A10003" t="s">
        <v>485</v>
      </c>
      <c r="B10003" t="s">
        <v>84</v>
      </c>
      <c r="C10003" t="s">
        <v>330</v>
      </c>
      <c r="D10003" t="s">
        <v>78</v>
      </c>
      <c r="E10003">
        <v>2023</v>
      </c>
      <c r="F10003" t="s">
        <v>148</v>
      </c>
      <c r="G10003" t="s">
        <v>308</v>
      </c>
      <c r="H10003">
        <v>137.44</v>
      </c>
      <c r="I10003" t="s">
        <v>512</v>
      </c>
      <c r="J10003" t="s">
        <v>347</v>
      </c>
      <c r="K10003" t="s">
        <v>392</v>
      </c>
    </row>
    <row r="10004" spans="1:11" hidden="1" x14ac:dyDescent="0.35">
      <c r="A10004" t="s">
        <v>485</v>
      </c>
      <c r="B10004" t="s">
        <v>84</v>
      </c>
      <c r="C10004" t="s">
        <v>330</v>
      </c>
      <c r="D10004" t="s">
        <v>78</v>
      </c>
      <c r="E10004">
        <v>2023</v>
      </c>
      <c r="F10004" t="s">
        <v>148</v>
      </c>
      <c r="G10004" t="s">
        <v>308</v>
      </c>
      <c r="H10004">
        <v>458.21</v>
      </c>
      <c r="I10004" t="s">
        <v>512</v>
      </c>
      <c r="J10004" t="s">
        <v>347</v>
      </c>
      <c r="K10004" t="s">
        <v>392</v>
      </c>
    </row>
    <row r="10005" spans="1:11" hidden="1" x14ac:dyDescent="0.35">
      <c r="A10005" t="s">
        <v>485</v>
      </c>
      <c r="B10005" t="s">
        <v>84</v>
      </c>
      <c r="C10005" t="s">
        <v>330</v>
      </c>
      <c r="D10005" t="s">
        <v>78</v>
      </c>
      <c r="E10005">
        <v>2023</v>
      </c>
      <c r="F10005" t="s">
        <v>148</v>
      </c>
      <c r="G10005" t="s">
        <v>308</v>
      </c>
      <c r="H10005">
        <v>84.12</v>
      </c>
      <c r="I10005" t="s">
        <v>512</v>
      </c>
      <c r="J10005" t="s">
        <v>347</v>
      </c>
      <c r="K10005" t="s">
        <v>392</v>
      </c>
    </row>
    <row r="10006" spans="1:11" hidden="1" x14ac:dyDescent="0.35">
      <c r="A10006" t="s">
        <v>485</v>
      </c>
      <c r="B10006" t="s">
        <v>84</v>
      </c>
      <c r="C10006" t="s">
        <v>330</v>
      </c>
      <c r="D10006" t="s">
        <v>78</v>
      </c>
      <c r="E10006">
        <v>2023</v>
      </c>
      <c r="F10006" t="s">
        <v>148</v>
      </c>
      <c r="G10006" t="s">
        <v>308</v>
      </c>
      <c r="H10006">
        <v>38.4</v>
      </c>
      <c r="I10006" t="s">
        <v>512</v>
      </c>
      <c r="J10006" t="s">
        <v>347</v>
      </c>
      <c r="K10006" t="s">
        <v>392</v>
      </c>
    </row>
    <row r="10007" spans="1:11" hidden="1" x14ac:dyDescent="0.35">
      <c r="A10007" t="s">
        <v>485</v>
      </c>
      <c r="B10007" t="s">
        <v>84</v>
      </c>
      <c r="C10007" t="s">
        <v>330</v>
      </c>
      <c r="D10007" t="s">
        <v>78</v>
      </c>
      <c r="E10007">
        <v>2023</v>
      </c>
      <c r="F10007" t="s">
        <v>156</v>
      </c>
      <c r="G10007" t="s">
        <v>307</v>
      </c>
      <c r="H10007">
        <v>1653.25</v>
      </c>
      <c r="I10007" t="s">
        <v>512</v>
      </c>
      <c r="J10007" t="s">
        <v>347</v>
      </c>
      <c r="K10007" t="s">
        <v>392</v>
      </c>
    </row>
    <row r="10008" spans="1:11" hidden="1" x14ac:dyDescent="0.35">
      <c r="A10008" t="s">
        <v>485</v>
      </c>
      <c r="B10008" t="s">
        <v>84</v>
      </c>
      <c r="C10008" t="s">
        <v>330</v>
      </c>
      <c r="D10008" t="s">
        <v>78</v>
      </c>
      <c r="E10008">
        <v>2023</v>
      </c>
      <c r="F10008" t="s">
        <v>156</v>
      </c>
      <c r="G10008" t="s">
        <v>307</v>
      </c>
      <c r="H10008">
        <v>1021.47</v>
      </c>
      <c r="I10008" t="s">
        <v>512</v>
      </c>
      <c r="J10008" t="s">
        <v>347</v>
      </c>
      <c r="K10008" t="s">
        <v>392</v>
      </c>
    </row>
    <row r="10009" spans="1:11" hidden="1" x14ac:dyDescent="0.35">
      <c r="A10009" t="s">
        <v>485</v>
      </c>
      <c r="B10009" t="s">
        <v>84</v>
      </c>
      <c r="C10009" t="s">
        <v>330</v>
      </c>
      <c r="D10009" t="s">
        <v>78</v>
      </c>
      <c r="E10009">
        <v>2023</v>
      </c>
      <c r="F10009" t="s">
        <v>156</v>
      </c>
      <c r="G10009" t="s">
        <v>307</v>
      </c>
      <c r="H10009">
        <v>7.12</v>
      </c>
      <c r="I10009" t="s">
        <v>512</v>
      </c>
      <c r="J10009" t="s">
        <v>347</v>
      </c>
      <c r="K10009" t="s">
        <v>392</v>
      </c>
    </row>
    <row r="10010" spans="1:11" hidden="1" x14ac:dyDescent="0.35">
      <c r="A10010" t="s">
        <v>485</v>
      </c>
      <c r="B10010" t="s">
        <v>84</v>
      </c>
      <c r="C10010" t="s">
        <v>330</v>
      </c>
      <c r="D10010" t="s">
        <v>78</v>
      </c>
      <c r="E10010">
        <v>2023</v>
      </c>
      <c r="F10010" t="s">
        <v>156</v>
      </c>
      <c r="G10010" t="s">
        <v>307</v>
      </c>
      <c r="H10010">
        <v>606.71</v>
      </c>
      <c r="I10010" t="s">
        <v>512</v>
      </c>
      <c r="J10010" t="s">
        <v>347</v>
      </c>
      <c r="K10010" t="s">
        <v>392</v>
      </c>
    </row>
    <row r="10011" spans="1:11" hidden="1" x14ac:dyDescent="0.35">
      <c r="A10011" t="s">
        <v>485</v>
      </c>
      <c r="B10011" t="s">
        <v>84</v>
      </c>
      <c r="C10011" t="s">
        <v>330</v>
      </c>
      <c r="D10011" t="s">
        <v>78</v>
      </c>
      <c r="E10011">
        <v>2023</v>
      </c>
      <c r="F10011" t="s">
        <v>156</v>
      </c>
      <c r="G10011" t="s">
        <v>307</v>
      </c>
      <c r="H10011">
        <v>2022.96</v>
      </c>
      <c r="I10011" t="s">
        <v>512</v>
      </c>
      <c r="J10011" t="s">
        <v>347</v>
      </c>
      <c r="K10011" t="s">
        <v>392</v>
      </c>
    </row>
    <row r="10012" spans="1:11" hidden="1" x14ac:dyDescent="0.35">
      <c r="A10012" t="s">
        <v>485</v>
      </c>
      <c r="B10012" t="s">
        <v>84</v>
      </c>
      <c r="C10012" t="s">
        <v>330</v>
      </c>
      <c r="D10012" t="s">
        <v>78</v>
      </c>
      <c r="E10012">
        <v>2023</v>
      </c>
      <c r="F10012" t="s">
        <v>156</v>
      </c>
      <c r="G10012" t="s">
        <v>307</v>
      </c>
      <c r="H10012">
        <v>371.37</v>
      </c>
      <c r="I10012" t="s">
        <v>512</v>
      </c>
      <c r="J10012" t="s">
        <v>347</v>
      </c>
      <c r="K10012" t="s">
        <v>392</v>
      </c>
    </row>
    <row r="10013" spans="1:11" hidden="1" x14ac:dyDescent="0.35">
      <c r="A10013" t="s">
        <v>485</v>
      </c>
      <c r="B10013" t="s">
        <v>84</v>
      </c>
      <c r="C10013" t="s">
        <v>330</v>
      </c>
      <c r="D10013" t="s">
        <v>78</v>
      </c>
      <c r="E10013">
        <v>2023</v>
      </c>
      <c r="F10013" t="s">
        <v>156</v>
      </c>
      <c r="G10013" t="s">
        <v>307</v>
      </c>
      <c r="H10013">
        <v>169.5</v>
      </c>
      <c r="I10013" t="s">
        <v>512</v>
      </c>
      <c r="J10013" t="s">
        <v>347</v>
      </c>
      <c r="K10013" t="s">
        <v>392</v>
      </c>
    </row>
    <row r="10014" spans="1:11" hidden="1" x14ac:dyDescent="0.35">
      <c r="A10014" t="s">
        <v>485</v>
      </c>
      <c r="B10014" t="s">
        <v>84</v>
      </c>
      <c r="C10014" t="s">
        <v>335</v>
      </c>
      <c r="D10014" t="s">
        <v>78</v>
      </c>
      <c r="E10014">
        <v>2023</v>
      </c>
      <c r="F10014" t="s">
        <v>506</v>
      </c>
      <c r="G10014" t="s">
        <v>309</v>
      </c>
      <c r="H10014">
        <v>2857.44</v>
      </c>
      <c r="I10014" t="s">
        <v>512</v>
      </c>
      <c r="J10014" t="s">
        <v>347</v>
      </c>
      <c r="K10014" t="s">
        <v>393</v>
      </c>
    </row>
    <row r="10015" spans="1:11" hidden="1" x14ac:dyDescent="0.35">
      <c r="A10015" t="s">
        <v>485</v>
      </c>
      <c r="B10015" t="s">
        <v>84</v>
      </c>
      <c r="C10015" t="s">
        <v>335</v>
      </c>
      <c r="D10015" t="s">
        <v>78</v>
      </c>
      <c r="E10015">
        <v>2023</v>
      </c>
      <c r="F10015" t="s">
        <v>500</v>
      </c>
      <c r="G10015" t="s">
        <v>311</v>
      </c>
      <c r="H10015">
        <v>13647.33</v>
      </c>
      <c r="I10015" t="s">
        <v>512</v>
      </c>
      <c r="J10015" t="s">
        <v>14</v>
      </c>
      <c r="K10015" t="s">
        <v>393</v>
      </c>
    </row>
    <row r="10016" spans="1:11" hidden="1" x14ac:dyDescent="0.35">
      <c r="A10016" t="s">
        <v>485</v>
      </c>
      <c r="B10016" t="s">
        <v>84</v>
      </c>
      <c r="C10016" t="s">
        <v>335</v>
      </c>
      <c r="D10016" t="s">
        <v>78</v>
      </c>
      <c r="E10016">
        <v>2023</v>
      </c>
      <c r="F10016" t="s">
        <v>500</v>
      </c>
      <c r="G10016" t="s">
        <v>311</v>
      </c>
      <c r="H10016">
        <v>7003.33</v>
      </c>
      <c r="I10016" t="s">
        <v>512</v>
      </c>
      <c r="J10016" t="s">
        <v>347</v>
      </c>
      <c r="K10016" t="s">
        <v>393</v>
      </c>
    </row>
    <row r="10017" spans="1:11" hidden="1" x14ac:dyDescent="0.35">
      <c r="A10017" t="s">
        <v>485</v>
      </c>
      <c r="B10017" t="s">
        <v>84</v>
      </c>
      <c r="C10017" t="s">
        <v>335</v>
      </c>
      <c r="D10017" t="s">
        <v>78</v>
      </c>
      <c r="E10017">
        <v>2023</v>
      </c>
      <c r="F10017" t="s">
        <v>156</v>
      </c>
      <c r="G10017" t="s">
        <v>307</v>
      </c>
      <c r="H10017">
        <v>189.51</v>
      </c>
      <c r="I10017" t="s">
        <v>512</v>
      </c>
      <c r="J10017" t="s">
        <v>14</v>
      </c>
      <c r="K10017" t="s">
        <v>393</v>
      </c>
    </row>
    <row r="10018" spans="1:11" hidden="1" x14ac:dyDescent="0.35">
      <c r="A10018" t="s">
        <v>485</v>
      </c>
      <c r="B10018" t="s">
        <v>84</v>
      </c>
      <c r="C10018" t="s">
        <v>335</v>
      </c>
      <c r="D10018" t="s">
        <v>78</v>
      </c>
      <c r="E10018">
        <v>2023</v>
      </c>
      <c r="F10018" t="s">
        <v>156</v>
      </c>
      <c r="G10018" t="s">
        <v>307</v>
      </c>
      <c r="H10018">
        <v>636.78</v>
      </c>
      <c r="I10018" t="s">
        <v>512</v>
      </c>
      <c r="J10018" t="s">
        <v>347</v>
      </c>
      <c r="K10018" t="s">
        <v>393</v>
      </c>
    </row>
    <row r="10019" spans="1:11" hidden="1" x14ac:dyDescent="0.35">
      <c r="A10019" t="s">
        <v>485</v>
      </c>
      <c r="B10019" t="s">
        <v>84</v>
      </c>
      <c r="C10019" t="s">
        <v>352</v>
      </c>
      <c r="D10019" t="s">
        <v>78</v>
      </c>
      <c r="E10019">
        <v>2023</v>
      </c>
      <c r="F10019" t="s">
        <v>506</v>
      </c>
      <c r="G10019" t="s">
        <v>309</v>
      </c>
      <c r="H10019">
        <v>674.56</v>
      </c>
      <c r="I10019" t="s">
        <v>512</v>
      </c>
      <c r="J10019" t="s">
        <v>347</v>
      </c>
      <c r="K10019" t="s">
        <v>399</v>
      </c>
    </row>
    <row r="10020" spans="1:11" hidden="1" x14ac:dyDescent="0.35">
      <c r="A10020" t="s">
        <v>485</v>
      </c>
      <c r="B10020" t="s">
        <v>84</v>
      </c>
      <c r="C10020" t="s">
        <v>352</v>
      </c>
      <c r="D10020" t="s">
        <v>78</v>
      </c>
      <c r="E10020">
        <v>2023</v>
      </c>
      <c r="F10020" t="s">
        <v>506</v>
      </c>
      <c r="G10020" t="s">
        <v>309</v>
      </c>
      <c r="H10020">
        <v>50.66</v>
      </c>
      <c r="I10020" t="s">
        <v>512</v>
      </c>
      <c r="J10020" t="s">
        <v>347</v>
      </c>
      <c r="K10020" t="s">
        <v>399</v>
      </c>
    </row>
    <row r="10021" spans="1:11" hidden="1" x14ac:dyDescent="0.35">
      <c r="A10021" t="s">
        <v>485</v>
      </c>
      <c r="B10021" t="s">
        <v>84</v>
      </c>
      <c r="C10021" t="s">
        <v>352</v>
      </c>
      <c r="D10021" t="s">
        <v>78</v>
      </c>
      <c r="E10021">
        <v>2023</v>
      </c>
      <c r="F10021" t="s">
        <v>506</v>
      </c>
      <c r="G10021" t="s">
        <v>309</v>
      </c>
      <c r="H10021">
        <v>718.8</v>
      </c>
      <c r="I10021" t="s">
        <v>512</v>
      </c>
      <c r="J10021" t="s">
        <v>347</v>
      </c>
      <c r="K10021" t="s">
        <v>399</v>
      </c>
    </row>
    <row r="10022" spans="1:11" hidden="1" x14ac:dyDescent="0.35">
      <c r="A10022" t="s">
        <v>485</v>
      </c>
      <c r="B10022" t="s">
        <v>84</v>
      </c>
      <c r="C10022" t="s">
        <v>352</v>
      </c>
      <c r="D10022" t="s">
        <v>78</v>
      </c>
      <c r="E10022">
        <v>2023</v>
      </c>
      <c r="F10022" t="s">
        <v>506</v>
      </c>
      <c r="G10022" t="s">
        <v>309</v>
      </c>
      <c r="H10022">
        <v>117.98</v>
      </c>
      <c r="I10022" t="s">
        <v>512</v>
      </c>
      <c r="J10022" t="s">
        <v>347</v>
      </c>
      <c r="K10022" t="s">
        <v>399</v>
      </c>
    </row>
    <row r="10023" spans="1:11" hidden="1" x14ac:dyDescent="0.35">
      <c r="A10023" t="s">
        <v>485</v>
      </c>
      <c r="B10023" t="s">
        <v>84</v>
      </c>
      <c r="C10023" t="s">
        <v>352</v>
      </c>
      <c r="D10023" t="s">
        <v>78</v>
      </c>
      <c r="E10023">
        <v>2023</v>
      </c>
      <c r="F10023" t="s">
        <v>500</v>
      </c>
      <c r="G10023" t="s">
        <v>311</v>
      </c>
      <c r="H10023">
        <v>3015.52</v>
      </c>
      <c r="I10023" t="s">
        <v>512</v>
      </c>
      <c r="J10023" t="s">
        <v>14</v>
      </c>
      <c r="K10023" t="s">
        <v>399</v>
      </c>
    </row>
    <row r="10024" spans="1:11" hidden="1" x14ac:dyDescent="0.35">
      <c r="A10024" t="s">
        <v>485</v>
      </c>
      <c r="B10024" t="s">
        <v>84</v>
      </c>
      <c r="C10024" t="s">
        <v>352</v>
      </c>
      <c r="D10024" t="s">
        <v>78</v>
      </c>
      <c r="E10024">
        <v>2023</v>
      </c>
      <c r="F10024" t="s">
        <v>500</v>
      </c>
      <c r="G10024" t="s">
        <v>311</v>
      </c>
      <c r="H10024">
        <v>1903.73</v>
      </c>
      <c r="I10024" t="s">
        <v>512</v>
      </c>
      <c r="J10024" t="s">
        <v>347</v>
      </c>
      <c r="K10024" t="s">
        <v>399</v>
      </c>
    </row>
    <row r="10025" spans="1:11" hidden="1" x14ac:dyDescent="0.35">
      <c r="A10025" t="s">
        <v>485</v>
      </c>
      <c r="B10025" t="s">
        <v>84</v>
      </c>
      <c r="C10025" t="s">
        <v>352</v>
      </c>
      <c r="D10025" t="s">
        <v>78</v>
      </c>
      <c r="E10025">
        <v>2023</v>
      </c>
      <c r="F10025" t="s">
        <v>500</v>
      </c>
      <c r="G10025" t="s">
        <v>311</v>
      </c>
      <c r="H10025">
        <v>226.45</v>
      </c>
      <c r="I10025" t="s">
        <v>512</v>
      </c>
      <c r="J10025" t="s">
        <v>14</v>
      </c>
      <c r="K10025" t="s">
        <v>399</v>
      </c>
    </row>
    <row r="10026" spans="1:11" hidden="1" x14ac:dyDescent="0.35">
      <c r="A10026" t="s">
        <v>485</v>
      </c>
      <c r="B10026" t="s">
        <v>84</v>
      </c>
      <c r="C10026" t="s">
        <v>352</v>
      </c>
      <c r="D10026" t="s">
        <v>78</v>
      </c>
      <c r="E10026">
        <v>2023</v>
      </c>
      <c r="F10026" t="s">
        <v>500</v>
      </c>
      <c r="G10026" t="s">
        <v>311</v>
      </c>
      <c r="H10026">
        <v>142.96</v>
      </c>
      <c r="I10026" t="s">
        <v>512</v>
      </c>
      <c r="J10026" t="s">
        <v>347</v>
      </c>
      <c r="K10026" t="s">
        <v>399</v>
      </c>
    </row>
    <row r="10027" spans="1:11" hidden="1" x14ac:dyDescent="0.35">
      <c r="A10027" t="s">
        <v>485</v>
      </c>
      <c r="B10027" t="s">
        <v>84</v>
      </c>
      <c r="C10027" t="s">
        <v>352</v>
      </c>
      <c r="D10027" t="s">
        <v>78</v>
      </c>
      <c r="E10027">
        <v>2023</v>
      </c>
      <c r="F10027" t="s">
        <v>500</v>
      </c>
      <c r="G10027" t="s">
        <v>311</v>
      </c>
      <c r="H10027">
        <v>3213.3</v>
      </c>
      <c r="I10027" t="s">
        <v>512</v>
      </c>
      <c r="J10027" t="s">
        <v>14</v>
      </c>
      <c r="K10027" t="s">
        <v>399</v>
      </c>
    </row>
    <row r="10028" spans="1:11" hidden="1" x14ac:dyDescent="0.35">
      <c r="A10028" t="s">
        <v>485</v>
      </c>
      <c r="B10028" t="s">
        <v>84</v>
      </c>
      <c r="C10028" t="s">
        <v>352</v>
      </c>
      <c r="D10028" t="s">
        <v>78</v>
      </c>
      <c r="E10028">
        <v>2023</v>
      </c>
      <c r="F10028" t="s">
        <v>500</v>
      </c>
      <c r="G10028" t="s">
        <v>311</v>
      </c>
      <c r="H10028">
        <v>2028.59</v>
      </c>
      <c r="I10028" t="s">
        <v>512</v>
      </c>
      <c r="J10028" t="s">
        <v>347</v>
      </c>
      <c r="K10028" t="s">
        <v>399</v>
      </c>
    </row>
    <row r="10029" spans="1:11" hidden="1" x14ac:dyDescent="0.35">
      <c r="A10029" t="s">
        <v>485</v>
      </c>
      <c r="B10029" t="s">
        <v>84</v>
      </c>
      <c r="C10029" t="s">
        <v>352</v>
      </c>
      <c r="D10029" t="s">
        <v>78</v>
      </c>
      <c r="E10029">
        <v>2023</v>
      </c>
      <c r="F10029" t="s">
        <v>500</v>
      </c>
      <c r="G10029" t="s">
        <v>311</v>
      </c>
      <c r="H10029">
        <v>527.42999999999995</v>
      </c>
      <c r="I10029" t="s">
        <v>512</v>
      </c>
      <c r="J10029" t="s">
        <v>14</v>
      </c>
      <c r="K10029" t="s">
        <v>399</v>
      </c>
    </row>
    <row r="10030" spans="1:11" hidden="1" x14ac:dyDescent="0.35">
      <c r="A10030" t="s">
        <v>485</v>
      </c>
      <c r="B10030" t="s">
        <v>84</v>
      </c>
      <c r="C10030" t="s">
        <v>352</v>
      </c>
      <c r="D10030" t="s">
        <v>78</v>
      </c>
      <c r="E10030">
        <v>2023</v>
      </c>
      <c r="F10030" t="s">
        <v>500</v>
      </c>
      <c r="G10030" t="s">
        <v>311</v>
      </c>
      <c r="H10030">
        <v>332.97</v>
      </c>
      <c r="I10030" t="s">
        <v>512</v>
      </c>
      <c r="J10030" t="s">
        <v>347</v>
      </c>
      <c r="K10030" t="s">
        <v>399</v>
      </c>
    </row>
    <row r="10031" spans="1:11" hidden="1" x14ac:dyDescent="0.35">
      <c r="A10031" t="s">
        <v>485</v>
      </c>
      <c r="B10031" t="s">
        <v>84</v>
      </c>
      <c r="C10031" t="s">
        <v>352</v>
      </c>
      <c r="D10031" t="s">
        <v>78</v>
      </c>
      <c r="E10031">
        <v>2023</v>
      </c>
      <c r="F10031" t="s">
        <v>71</v>
      </c>
      <c r="G10031" t="s">
        <v>310</v>
      </c>
      <c r="H10031">
        <v>44.57</v>
      </c>
      <c r="I10031" t="s">
        <v>512</v>
      </c>
      <c r="J10031" t="s">
        <v>347</v>
      </c>
      <c r="K10031" t="s">
        <v>399</v>
      </c>
    </row>
    <row r="10032" spans="1:11" hidden="1" x14ac:dyDescent="0.35">
      <c r="A10032" t="s">
        <v>485</v>
      </c>
      <c r="B10032" t="s">
        <v>84</v>
      </c>
      <c r="C10032" t="s">
        <v>352</v>
      </c>
      <c r="D10032" t="s">
        <v>78</v>
      </c>
      <c r="E10032">
        <v>2023</v>
      </c>
      <c r="F10032" t="s">
        <v>71</v>
      </c>
      <c r="G10032" t="s">
        <v>310</v>
      </c>
      <c r="H10032">
        <v>3.35</v>
      </c>
      <c r="I10032" t="s">
        <v>512</v>
      </c>
      <c r="J10032" t="s">
        <v>347</v>
      </c>
      <c r="K10032" t="s">
        <v>399</v>
      </c>
    </row>
    <row r="10033" spans="1:11" hidden="1" x14ac:dyDescent="0.35">
      <c r="A10033" t="s">
        <v>485</v>
      </c>
      <c r="B10033" t="s">
        <v>84</v>
      </c>
      <c r="C10033" t="s">
        <v>352</v>
      </c>
      <c r="D10033" t="s">
        <v>78</v>
      </c>
      <c r="E10033">
        <v>2023</v>
      </c>
      <c r="F10033" t="s">
        <v>71</v>
      </c>
      <c r="G10033" t="s">
        <v>310</v>
      </c>
      <c r="H10033">
        <v>47.49</v>
      </c>
      <c r="I10033" t="s">
        <v>512</v>
      </c>
      <c r="J10033" t="s">
        <v>347</v>
      </c>
      <c r="K10033" t="s">
        <v>399</v>
      </c>
    </row>
    <row r="10034" spans="1:11" hidden="1" x14ac:dyDescent="0.35">
      <c r="A10034" t="s">
        <v>485</v>
      </c>
      <c r="B10034" t="s">
        <v>84</v>
      </c>
      <c r="C10034" t="s">
        <v>352</v>
      </c>
      <c r="D10034" t="s">
        <v>78</v>
      </c>
      <c r="E10034">
        <v>2023</v>
      </c>
      <c r="F10034" t="s">
        <v>71</v>
      </c>
      <c r="G10034" t="s">
        <v>310</v>
      </c>
      <c r="H10034">
        <v>7.79</v>
      </c>
      <c r="I10034" t="s">
        <v>512</v>
      </c>
      <c r="J10034" t="s">
        <v>347</v>
      </c>
      <c r="K10034" t="s">
        <v>399</v>
      </c>
    </row>
    <row r="10035" spans="1:11" hidden="1" x14ac:dyDescent="0.35">
      <c r="A10035" t="s">
        <v>485</v>
      </c>
      <c r="B10035" t="s">
        <v>84</v>
      </c>
      <c r="C10035" t="s">
        <v>352</v>
      </c>
      <c r="D10035" t="s">
        <v>78</v>
      </c>
      <c r="E10035">
        <v>2023</v>
      </c>
      <c r="F10035" t="s">
        <v>156</v>
      </c>
      <c r="G10035" t="s">
        <v>307</v>
      </c>
      <c r="H10035">
        <v>38.130000000000003</v>
      </c>
      <c r="I10035" t="s">
        <v>512</v>
      </c>
      <c r="J10035" t="s">
        <v>14</v>
      </c>
      <c r="K10035" t="s">
        <v>399</v>
      </c>
    </row>
    <row r="10036" spans="1:11" hidden="1" x14ac:dyDescent="0.35">
      <c r="A10036" t="s">
        <v>485</v>
      </c>
      <c r="B10036" t="s">
        <v>84</v>
      </c>
      <c r="C10036" t="s">
        <v>352</v>
      </c>
      <c r="D10036" t="s">
        <v>78</v>
      </c>
      <c r="E10036">
        <v>2023</v>
      </c>
      <c r="F10036" t="s">
        <v>156</v>
      </c>
      <c r="G10036" t="s">
        <v>307</v>
      </c>
      <c r="H10036">
        <v>135.18</v>
      </c>
      <c r="I10036" t="s">
        <v>512</v>
      </c>
      <c r="J10036" t="s">
        <v>347</v>
      </c>
      <c r="K10036" t="s">
        <v>399</v>
      </c>
    </row>
    <row r="10037" spans="1:11" hidden="1" x14ac:dyDescent="0.35">
      <c r="A10037" t="s">
        <v>485</v>
      </c>
      <c r="B10037" t="s">
        <v>84</v>
      </c>
      <c r="C10037" t="s">
        <v>352</v>
      </c>
      <c r="D10037" t="s">
        <v>78</v>
      </c>
      <c r="E10037">
        <v>2023</v>
      </c>
      <c r="F10037" t="s">
        <v>156</v>
      </c>
      <c r="G10037" t="s">
        <v>307</v>
      </c>
      <c r="H10037">
        <v>2.86</v>
      </c>
      <c r="I10037" t="s">
        <v>512</v>
      </c>
      <c r="J10037" t="s">
        <v>14</v>
      </c>
      <c r="K10037" t="s">
        <v>399</v>
      </c>
    </row>
    <row r="10038" spans="1:11" hidden="1" x14ac:dyDescent="0.35">
      <c r="A10038" t="s">
        <v>485</v>
      </c>
      <c r="B10038" t="s">
        <v>84</v>
      </c>
      <c r="C10038" t="s">
        <v>352</v>
      </c>
      <c r="D10038" t="s">
        <v>78</v>
      </c>
      <c r="E10038">
        <v>2023</v>
      </c>
      <c r="F10038" t="s">
        <v>156</v>
      </c>
      <c r="G10038" t="s">
        <v>307</v>
      </c>
      <c r="H10038">
        <v>10.15</v>
      </c>
      <c r="I10038" t="s">
        <v>512</v>
      </c>
      <c r="J10038" t="s">
        <v>347</v>
      </c>
      <c r="K10038" t="s">
        <v>399</v>
      </c>
    </row>
    <row r="10039" spans="1:11" hidden="1" x14ac:dyDescent="0.35">
      <c r="A10039" t="s">
        <v>485</v>
      </c>
      <c r="B10039" t="s">
        <v>84</v>
      </c>
      <c r="C10039" t="s">
        <v>352</v>
      </c>
      <c r="D10039" t="s">
        <v>78</v>
      </c>
      <c r="E10039">
        <v>2023</v>
      </c>
      <c r="F10039" t="s">
        <v>156</v>
      </c>
      <c r="G10039" t="s">
        <v>307</v>
      </c>
      <c r="H10039">
        <v>40.630000000000003</v>
      </c>
      <c r="I10039" t="s">
        <v>512</v>
      </c>
      <c r="J10039" t="s">
        <v>14</v>
      </c>
      <c r="K10039" t="s">
        <v>399</v>
      </c>
    </row>
    <row r="10040" spans="1:11" hidden="1" x14ac:dyDescent="0.35">
      <c r="A10040" t="s">
        <v>485</v>
      </c>
      <c r="B10040" t="s">
        <v>84</v>
      </c>
      <c r="C10040" t="s">
        <v>352</v>
      </c>
      <c r="D10040" t="s">
        <v>78</v>
      </c>
      <c r="E10040">
        <v>2023</v>
      </c>
      <c r="F10040" t="s">
        <v>156</v>
      </c>
      <c r="G10040" t="s">
        <v>307</v>
      </c>
      <c r="H10040">
        <v>144.04</v>
      </c>
      <c r="I10040" t="s">
        <v>512</v>
      </c>
      <c r="J10040" t="s">
        <v>347</v>
      </c>
      <c r="K10040" t="s">
        <v>399</v>
      </c>
    </row>
    <row r="10041" spans="1:11" hidden="1" x14ac:dyDescent="0.35">
      <c r="A10041" t="s">
        <v>485</v>
      </c>
      <c r="B10041" t="s">
        <v>84</v>
      </c>
      <c r="C10041" t="s">
        <v>352</v>
      </c>
      <c r="D10041" t="s">
        <v>78</v>
      </c>
      <c r="E10041">
        <v>2023</v>
      </c>
      <c r="F10041" t="s">
        <v>156</v>
      </c>
      <c r="G10041" t="s">
        <v>307</v>
      </c>
      <c r="H10041">
        <v>6.67</v>
      </c>
      <c r="I10041" t="s">
        <v>512</v>
      </c>
      <c r="J10041" t="s">
        <v>14</v>
      </c>
      <c r="K10041" t="s">
        <v>399</v>
      </c>
    </row>
    <row r="10042" spans="1:11" hidden="1" x14ac:dyDescent="0.35">
      <c r="A10042" t="s">
        <v>485</v>
      </c>
      <c r="B10042" t="s">
        <v>84</v>
      </c>
      <c r="C10042" t="s">
        <v>352</v>
      </c>
      <c r="D10042" t="s">
        <v>78</v>
      </c>
      <c r="E10042">
        <v>2023</v>
      </c>
      <c r="F10042" t="s">
        <v>156</v>
      </c>
      <c r="G10042" t="s">
        <v>307</v>
      </c>
      <c r="H10042">
        <v>23.64</v>
      </c>
      <c r="I10042" t="s">
        <v>512</v>
      </c>
      <c r="J10042" t="s">
        <v>347</v>
      </c>
      <c r="K10042" t="s">
        <v>399</v>
      </c>
    </row>
    <row r="10043" spans="1:11" hidden="1" x14ac:dyDescent="0.35">
      <c r="A10043" t="s">
        <v>485</v>
      </c>
      <c r="B10043" t="s">
        <v>84</v>
      </c>
      <c r="C10043" t="s">
        <v>354</v>
      </c>
      <c r="D10043" t="s">
        <v>78</v>
      </c>
      <c r="E10043">
        <v>2023</v>
      </c>
      <c r="F10043" t="s">
        <v>506</v>
      </c>
      <c r="G10043" t="s">
        <v>309</v>
      </c>
      <c r="H10043">
        <v>2219.31</v>
      </c>
      <c r="I10043" t="s">
        <v>512</v>
      </c>
      <c r="J10043" t="s">
        <v>347</v>
      </c>
      <c r="K10043" t="s">
        <v>400</v>
      </c>
    </row>
    <row r="10044" spans="1:11" hidden="1" x14ac:dyDescent="0.35">
      <c r="A10044" t="s">
        <v>485</v>
      </c>
      <c r="B10044" t="s">
        <v>84</v>
      </c>
      <c r="C10044" t="s">
        <v>354</v>
      </c>
      <c r="D10044" t="s">
        <v>78</v>
      </c>
      <c r="E10044">
        <v>2023</v>
      </c>
      <c r="F10044" t="s">
        <v>500</v>
      </c>
      <c r="G10044" t="s">
        <v>311</v>
      </c>
      <c r="H10044">
        <v>7656.72</v>
      </c>
      <c r="I10044" t="s">
        <v>512</v>
      </c>
      <c r="J10044" t="s">
        <v>347</v>
      </c>
      <c r="K10044" t="s">
        <v>400</v>
      </c>
    </row>
    <row r="10045" spans="1:11" hidden="1" x14ac:dyDescent="0.35">
      <c r="A10045" t="s">
        <v>485</v>
      </c>
      <c r="B10045" t="s">
        <v>84</v>
      </c>
      <c r="C10045" t="s">
        <v>354</v>
      </c>
      <c r="D10045" t="s">
        <v>78</v>
      </c>
      <c r="E10045">
        <v>2023</v>
      </c>
      <c r="F10045" t="s">
        <v>156</v>
      </c>
      <c r="G10045" t="s">
        <v>307</v>
      </c>
      <c r="H10045">
        <v>58.63</v>
      </c>
      <c r="I10045" t="s">
        <v>512</v>
      </c>
      <c r="J10045" t="s">
        <v>347</v>
      </c>
      <c r="K10045" t="s">
        <v>400</v>
      </c>
    </row>
    <row r="10046" spans="1:11" hidden="1" x14ac:dyDescent="0.35">
      <c r="A10046" t="s">
        <v>485</v>
      </c>
      <c r="B10046" t="s">
        <v>84</v>
      </c>
      <c r="C10046" t="s">
        <v>337</v>
      </c>
      <c r="D10046" t="s">
        <v>78</v>
      </c>
      <c r="E10046">
        <v>2023</v>
      </c>
      <c r="F10046" t="s">
        <v>506</v>
      </c>
      <c r="G10046" t="s">
        <v>309</v>
      </c>
      <c r="H10046">
        <v>976.87</v>
      </c>
      <c r="I10046" t="s">
        <v>512</v>
      </c>
      <c r="J10046" t="s">
        <v>347</v>
      </c>
      <c r="K10046" t="s">
        <v>395</v>
      </c>
    </row>
    <row r="10047" spans="1:11" hidden="1" x14ac:dyDescent="0.35">
      <c r="A10047" t="s">
        <v>485</v>
      </c>
      <c r="B10047" t="s">
        <v>84</v>
      </c>
      <c r="C10047" t="s">
        <v>337</v>
      </c>
      <c r="D10047" t="s">
        <v>78</v>
      </c>
      <c r="E10047">
        <v>2023</v>
      </c>
      <c r="F10047" t="s">
        <v>506</v>
      </c>
      <c r="G10047" t="s">
        <v>309</v>
      </c>
      <c r="H10047">
        <v>1383.47</v>
      </c>
      <c r="I10047" t="s">
        <v>512</v>
      </c>
      <c r="J10047" t="s">
        <v>347</v>
      </c>
      <c r="K10047" t="s">
        <v>395</v>
      </c>
    </row>
    <row r="10048" spans="1:11" hidden="1" x14ac:dyDescent="0.35">
      <c r="A10048" t="s">
        <v>485</v>
      </c>
      <c r="B10048" t="s">
        <v>84</v>
      </c>
      <c r="C10048" t="s">
        <v>337</v>
      </c>
      <c r="D10048" t="s">
        <v>78</v>
      </c>
      <c r="E10048">
        <v>2023</v>
      </c>
      <c r="F10048" t="s">
        <v>500</v>
      </c>
      <c r="G10048" t="s">
        <v>311</v>
      </c>
      <c r="H10048">
        <v>5821.74</v>
      </c>
      <c r="I10048" t="s">
        <v>512</v>
      </c>
      <c r="J10048" t="s">
        <v>347</v>
      </c>
      <c r="K10048" t="s">
        <v>395</v>
      </c>
    </row>
    <row r="10049" spans="1:11" hidden="1" x14ac:dyDescent="0.35">
      <c r="A10049" t="s">
        <v>485</v>
      </c>
      <c r="B10049" t="s">
        <v>84</v>
      </c>
      <c r="C10049" t="s">
        <v>337</v>
      </c>
      <c r="D10049" t="s">
        <v>78</v>
      </c>
      <c r="E10049">
        <v>2023</v>
      </c>
      <c r="F10049" t="s">
        <v>500</v>
      </c>
      <c r="G10049" t="s">
        <v>311</v>
      </c>
      <c r="H10049">
        <v>8244.89</v>
      </c>
      <c r="I10049" t="s">
        <v>512</v>
      </c>
      <c r="J10049" t="s">
        <v>347</v>
      </c>
      <c r="K10049" t="s">
        <v>395</v>
      </c>
    </row>
    <row r="10050" spans="1:11" hidden="1" x14ac:dyDescent="0.35">
      <c r="A10050" t="s">
        <v>485</v>
      </c>
      <c r="B10050" t="s">
        <v>84</v>
      </c>
      <c r="C10050" t="s">
        <v>337</v>
      </c>
      <c r="D10050" t="s">
        <v>78</v>
      </c>
      <c r="E10050">
        <v>2023</v>
      </c>
      <c r="F10050" t="s">
        <v>71</v>
      </c>
      <c r="G10050" t="s">
        <v>310</v>
      </c>
      <c r="H10050">
        <v>225.9</v>
      </c>
      <c r="I10050" t="s">
        <v>512</v>
      </c>
      <c r="J10050" t="s">
        <v>347</v>
      </c>
      <c r="K10050" t="s">
        <v>395</v>
      </c>
    </row>
    <row r="10051" spans="1:11" hidden="1" x14ac:dyDescent="0.35">
      <c r="A10051" t="s">
        <v>485</v>
      </c>
      <c r="B10051" t="s">
        <v>84</v>
      </c>
      <c r="C10051" t="s">
        <v>337</v>
      </c>
      <c r="D10051" t="s">
        <v>78</v>
      </c>
      <c r="E10051">
        <v>2023</v>
      </c>
      <c r="F10051" t="s">
        <v>71</v>
      </c>
      <c r="G10051" t="s">
        <v>310</v>
      </c>
      <c r="H10051">
        <v>319.93</v>
      </c>
      <c r="I10051" t="s">
        <v>512</v>
      </c>
      <c r="J10051" t="s">
        <v>347</v>
      </c>
      <c r="K10051" t="s">
        <v>395</v>
      </c>
    </row>
    <row r="10052" spans="1:11" hidden="1" x14ac:dyDescent="0.35">
      <c r="A10052" t="s">
        <v>485</v>
      </c>
      <c r="B10052" t="s">
        <v>84</v>
      </c>
      <c r="C10052" t="s">
        <v>337</v>
      </c>
      <c r="D10052" t="s">
        <v>78</v>
      </c>
      <c r="E10052">
        <v>2023</v>
      </c>
      <c r="F10052" t="s">
        <v>156</v>
      </c>
      <c r="G10052" t="s">
        <v>307</v>
      </c>
      <c r="H10052">
        <v>208.76</v>
      </c>
      <c r="I10052" t="s">
        <v>512</v>
      </c>
      <c r="J10052" t="s">
        <v>347</v>
      </c>
      <c r="K10052" t="s">
        <v>395</v>
      </c>
    </row>
    <row r="10053" spans="1:11" hidden="1" x14ac:dyDescent="0.35">
      <c r="A10053" t="s">
        <v>485</v>
      </c>
      <c r="B10053" t="s">
        <v>84</v>
      </c>
      <c r="C10053" t="s">
        <v>337</v>
      </c>
      <c r="D10053" t="s">
        <v>78</v>
      </c>
      <c r="E10053">
        <v>2023</v>
      </c>
      <c r="F10053" t="s">
        <v>156</v>
      </c>
      <c r="G10053" t="s">
        <v>307</v>
      </c>
      <c r="H10053">
        <v>295.64</v>
      </c>
      <c r="I10053" t="s">
        <v>512</v>
      </c>
      <c r="J10053" t="s">
        <v>347</v>
      </c>
      <c r="K10053" t="s">
        <v>395</v>
      </c>
    </row>
    <row r="10054" spans="1:11" hidden="1" x14ac:dyDescent="0.35">
      <c r="A10054" t="s">
        <v>485</v>
      </c>
      <c r="B10054" t="s">
        <v>84</v>
      </c>
      <c r="C10054" t="s">
        <v>338</v>
      </c>
      <c r="D10054" t="s">
        <v>78</v>
      </c>
      <c r="E10054">
        <v>2023</v>
      </c>
      <c r="F10054" t="s">
        <v>506</v>
      </c>
      <c r="G10054" t="s">
        <v>309</v>
      </c>
      <c r="H10054">
        <v>2156.31</v>
      </c>
      <c r="I10054" t="s">
        <v>512</v>
      </c>
      <c r="J10054" t="s">
        <v>347</v>
      </c>
      <c r="K10054" t="s">
        <v>396</v>
      </c>
    </row>
    <row r="10055" spans="1:11" hidden="1" x14ac:dyDescent="0.35">
      <c r="A10055" t="s">
        <v>485</v>
      </c>
      <c r="B10055" t="s">
        <v>84</v>
      </c>
      <c r="C10055" t="s">
        <v>338</v>
      </c>
      <c r="D10055" t="s">
        <v>78</v>
      </c>
      <c r="E10055">
        <v>2023</v>
      </c>
      <c r="F10055" t="s">
        <v>500</v>
      </c>
      <c r="G10055" t="s">
        <v>311</v>
      </c>
      <c r="H10055">
        <v>7780.3</v>
      </c>
      <c r="I10055" t="s">
        <v>512</v>
      </c>
      <c r="J10055" t="s">
        <v>14</v>
      </c>
      <c r="K10055" t="s">
        <v>396</v>
      </c>
    </row>
    <row r="10056" spans="1:11" hidden="1" x14ac:dyDescent="0.35">
      <c r="A10056" t="s">
        <v>485</v>
      </c>
      <c r="B10056" t="s">
        <v>84</v>
      </c>
      <c r="C10056" t="s">
        <v>338</v>
      </c>
      <c r="D10056" t="s">
        <v>78</v>
      </c>
      <c r="E10056">
        <v>2023</v>
      </c>
      <c r="F10056" t="s">
        <v>500</v>
      </c>
      <c r="G10056" t="s">
        <v>311</v>
      </c>
      <c r="H10056">
        <v>7723.91</v>
      </c>
      <c r="I10056" t="s">
        <v>512</v>
      </c>
      <c r="J10056" t="s">
        <v>347</v>
      </c>
      <c r="K10056" t="s">
        <v>396</v>
      </c>
    </row>
    <row r="10057" spans="1:11" hidden="1" x14ac:dyDescent="0.35">
      <c r="A10057" t="s">
        <v>485</v>
      </c>
      <c r="B10057" t="s">
        <v>84</v>
      </c>
      <c r="C10057" t="s">
        <v>338</v>
      </c>
      <c r="D10057" t="s">
        <v>78</v>
      </c>
      <c r="E10057">
        <v>2023</v>
      </c>
      <c r="F10057" t="s">
        <v>71</v>
      </c>
      <c r="G10057" t="s">
        <v>310</v>
      </c>
      <c r="H10057">
        <v>1110.6500000000001</v>
      </c>
      <c r="I10057" t="s">
        <v>512</v>
      </c>
      <c r="J10057" t="s">
        <v>347</v>
      </c>
      <c r="K10057" t="s">
        <v>396</v>
      </c>
    </row>
    <row r="10058" spans="1:11" hidden="1" x14ac:dyDescent="0.35">
      <c r="A10058" t="s">
        <v>485</v>
      </c>
      <c r="B10058" t="s">
        <v>84</v>
      </c>
      <c r="C10058" t="s">
        <v>338</v>
      </c>
      <c r="D10058" t="s">
        <v>78</v>
      </c>
      <c r="E10058">
        <v>2023</v>
      </c>
      <c r="F10058" t="s">
        <v>156</v>
      </c>
      <c r="G10058" t="s">
        <v>307</v>
      </c>
      <c r="H10058">
        <v>91.01</v>
      </c>
      <c r="I10058" t="s">
        <v>512</v>
      </c>
      <c r="J10058" t="s">
        <v>14</v>
      </c>
      <c r="K10058" t="s">
        <v>396</v>
      </c>
    </row>
    <row r="10059" spans="1:11" hidden="1" x14ac:dyDescent="0.35">
      <c r="A10059" t="s">
        <v>485</v>
      </c>
      <c r="B10059" t="s">
        <v>84</v>
      </c>
      <c r="C10059" t="s">
        <v>338</v>
      </c>
      <c r="D10059" t="s">
        <v>78</v>
      </c>
      <c r="E10059">
        <v>2023</v>
      </c>
      <c r="F10059" t="s">
        <v>156</v>
      </c>
      <c r="G10059" t="s">
        <v>307</v>
      </c>
      <c r="H10059">
        <v>497.64</v>
      </c>
      <c r="I10059" t="s">
        <v>512</v>
      </c>
      <c r="J10059" t="s">
        <v>347</v>
      </c>
      <c r="K10059" t="s">
        <v>396</v>
      </c>
    </row>
    <row r="10060" spans="1:11" hidden="1" x14ac:dyDescent="0.35">
      <c r="A10060" t="s">
        <v>485</v>
      </c>
      <c r="B10060" t="s">
        <v>84</v>
      </c>
      <c r="C10060" t="s">
        <v>331</v>
      </c>
      <c r="D10060" t="s">
        <v>78</v>
      </c>
      <c r="E10060">
        <v>2023</v>
      </c>
      <c r="F10060" t="s">
        <v>506</v>
      </c>
      <c r="G10060" t="s">
        <v>309</v>
      </c>
      <c r="H10060">
        <v>3991.68</v>
      </c>
      <c r="I10060" t="s">
        <v>512</v>
      </c>
      <c r="J10060" t="s">
        <v>347</v>
      </c>
      <c r="K10060" t="s">
        <v>397</v>
      </c>
    </row>
    <row r="10061" spans="1:11" hidden="1" x14ac:dyDescent="0.35">
      <c r="A10061" t="s">
        <v>485</v>
      </c>
      <c r="B10061" t="s">
        <v>84</v>
      </c>
      <c r="C10061" t="s">
        <v>331</v>
      </c>
      <c r="D10061" t="s">
        <v>78</v>
      </c>
      <c r="E10061">
        <v>2023</v>
      </c>
      <c r="F10061" t="s">
        <v>506</v>
      </c>
      <c r="G10061" t="s">
        <v>309</v>
      </c>
      <c r="H10061">
        <v>3877.07</v>
      </c>
      <c r="I10061" t="s">
        <v>512</v>
      </c>
      <c r="J10061" t="s">
        <v>347</v>
      </c>
      <c r="K10061" t="s">
        <v>397</v>
      </c>
    </row>
    <row r="10062" spans="1:11" hidden="1" x14ac:dyDescent="0.35">
      <c r="A10062" t="s">
        <v>485</v>
      </c>
      <c r="B10062" t="s">
        <v>84</v>
      </c>
      <c r="C10062" t="s">
        <v>331</v>
      </c>
      <c r="D10062" t="s">
        <v>78</v>
      </c>
      <c r="E10062">
        <v>2023</v>
      </c>
      <c r="F10062" t="s">
        <v>506</v>
      </c>
      <c r="G10062" t="s">
        <v>309</v>
      </c>
      <c r="H10062">
        <v>32.119999999999997</v>
      </c>
      <c r="I10062" t="s">
        <v>512</v>
      </c>
      <c r="J10062" t="s">
        <v>347</v>
      </c>
      <c r="K10062" t="s">
        <v>397</v>
      </c>
    </row>
    <row r="10063" spans="1:11" hidden="1" x14ac:dyDescent="0.35">
      <c r="A10063" t="s">
        <v>485</v>
      </c>
      <c r="B10063" t="s">
        <v>84</v>
      </c>
      <c r="C10063" t="s">
        <v>331</v>
      </c>
      <c r="D10063" t="s">
        <v>78</v>
      </c>
      <c r="E10063">
        <v>2023</v>
      </c>
      <c r="F10063" t="s">
        <v>506</v>
      </c>
      <c r="G10063" t="s">
        <v>309</v>
      </c>
      <c r="H10063">
        <v>446.4</v>
      </c>
      <c r="I10063" t="s">
        <v>512</v>
      </c>
      <c r="J10063" t="s">
        <v>347</v>
      </c>
      <c r="K10063" t="s">
        <v>397</v>
      </c>
    </row>
    <row r="10064" spans="1:11" hidden="1" x14ac:dyDescent="0.35">
      <c r="A10064" t="s">
        <v>485</v>
      </c>
      <c r="B10064" t="s">
        <v>84</v>
      </c>
      <c r="C10064" t="s">
        <v>331</v>
      </c>
      <c r="D10064" t="s">
        <v>78</v>
      </c>
      <c r="E10064">
        <v>2023</v>
      </c>
      <c r="F10064" t="s">
        <v>506</v>
      </c>
      <c r="G10064" t="s">
        <v>309</v>
      </c>
      <c r="H10064">
        <v>3802.93</v>
      </c>
      <c r="I10064" t="s">
        <v>512</v>
      </c>
      <c r="J10064" t="s">
        <v>347</v>
      </c>
      <c r="K10064" t="s">
        <v>397</v>
      </c>
    </row>
    <row r="10065" spans="1:11" hidden="1" x14ac:dyDescent="0.35">
      <c r="A10065" t="s">
        <v>485</v>
      </c>
      <c r="B10065" t="s">
        <v>84</v>
      </c>
      <c r="C10065" t="s">
        <v>331</v>
      </c>
      <c r="D10065" t="s">
        <v>78</v>
      </c>
      <c r="E10065">
        <v>2023</v>
      </c>
      <c r="F10065" t="s">
        <v>506</v>
      </c>
      <c r="G10065" t="s">
        <v>309</v>
      </c>
      <c r="H10065">
        <v>435.8</v>
      </c>
      <c r="I10065" t="s">
        <v>512</v>
      </c>
      <c r="J10065" t="s">
        <v>347</v>
      </c>
      <c r="K10065" t="s">
        <v>397</v>
      </c>
    </row>
    <row r="10066" spans="1:11" hidden="1" x14ac:dyDescent="0.35">
      <c r="A10066" t="s">
        <v>485</v>
      </c>
      <c r="B10066" t="s">
        <v>84</v>
      </c>
      <c r="C10066" t="s">
        <v>331</v>
      </c>
      <c r="D10066" t="s">
        <v>78</v>
      </c>
      <c r="E10066">
        <v>2023</v>
      </c>
      <c r="F10066" t="s">
        <v>500</v>
      </c>
      <c r="G10066" t="s">
        <v>311</v>
      </c>
      <c r="H10066">
        <v>-2978.12</v>
      </c>
      <c r="I10066" t="s">
        <v>512</v>
      </c>
      <c r="J10066" t="s">
        <v>14</v>
      </c>
      <c r="K10066" t="s">
        <v>397</v>
      </c>
    </row>
    <row r="10067" spans="1:11" hidden="1" x14ac:dyDescent="0.35">
      <c r="A10067" t="s">
        <v>485</v>
      </c>
      <c r="B10067" t="s">
        <v>84</v>
      </c>
      <c r="C10067" t="s">
        <v>331</v>
      </c>
      <c r="D10067" t="s">
        <v>78</v>
      </c>
      <c r="E10067">
        <v>2023</v>
      </c>
      <c r="F10067" t="s">
        <v>500</v>
      </c>
      <c r="G10067" t="s">
        <v>311</v>
      </c>
      <c r="H10067">
        <v>2227.75</v>
      </c>
      <c r="I10067" t="s">
        <v>512</v>
      </c>
      <c r="J10067" t="s">
        <v>347</v>
      </c>
      <c r="K10067" t="s">
        <v>397</v>
      </c>
    </row>
    <row r="10068" spans="1:11" hidden="1" x14ac:dyDescent="0.35">
      <c r="A10068" t="s">
        <v>485</v>
      </c>
      <c r="B10068" t="s">
        <v>84</v>
      </c>
      <c r="C10068" t="s">
        <v>331</v>
      </c>
      <c r="D10068" t="s">
        <v>78</v>
      </c>
      <c r="E10068">
        <v>2023</v>
      </c>
      <c r="F10068" t="s">
        <v>500</v>
      </c>
      <c r="G10068" t="s">
        <v>311</v>
      </c>
      <c r="H10068">
        <v>-2892.62</v>
      </c>
      <c r="I10068" t="s">
        <v>512</v>
      </c>
      <c r="J10068" t="s">
        <v>14</v>
      </c>
      <c r="K10068" t="s">
        <v>397</v>
      </c>
    </row>
    <row r="10069" spans="1:11" hidden="1" x14ac:dyDescent="0.35">
      <c r="A10069" t="s">
        <v>485</v>
      </c>
      <c r="B10069" t="s">
        <v>84</v>
      </c>
      <c r="C10069" t="s">
        <v>331</v>
      </c>
      <c r="D10069" t="s">
        <v>78</v>
      </c>
      <c r="E10069">
        <v>2023</v>
      </c>
      <c r="F10069" t="s">
        <v>500</v>
      </c>
      <c r="G10069" t="s">
        <v>311</v>
      </c>
      <c r="H10069">
        <v>2163.7800000000002</v>
      </c>
      <c r="I10069" t="s">
        <v>512</v>
      </c>
      <c r="J10069" t="s">
        <v>347</v>
      </c>
      <c r="K10069" t="s">
        <v>397</v>
      </c>
    </row>
    <row r="10070" spans="1:11" hidden="1" x14ac:dyDescent="0.35">
      <c r="A10070" t="s">
        <v>485</v>
      </c>
      <c r="B10070" t="s">
        <v>84</v>
      </c>
      <c r="C10070" t="s">
        <v>331</v>
      </c>
      <c r="D10070" t="s">
        <v>78</v>
      </c>
      <c r="E10070">
        <v>2023</v>
      </c>
      <c r="F10070" t="s">
        <v>500</v>
      </c>
      <c r="G10070" t="s">
        <v>311</v>
      </c>
      <c r="H10070">
        <v>-23.96</v>
      </c>
      <c r="I10070" t="s">
        <v>512</v>
      </c>
      <c r="J10070" t="s">
        <v>14</v>
      </c>
      <c r="K10070" t="s">
        <v>397</v>
      </c>
    </row>
    <row r="10071" spans="1:11" hidden="1" x14ac:dyDescent="0.35">
      <c r="A10071" t="s">
        <v>485</v>
      </c>
      <c r="B10071" t="s">
        <v>84</v>
      </c>
      <c r="C10071" t="s">
        <v>331</v>
      </c>
      <c r="D10071" t="s">
        <v>78</v>
      </c>
      <c r="E10071">
        <v>2023</v>
      </c>
      <c r="F10071" t="s">
        <v>500</v>
      </c>
      <c r="G10071" t="s">
        <v>311</v>
      </c>
      <c r="H10071">
        <v>17.93</v>
      </c>
      <c r="I10071" t="s">
        <v>512</v>
      </c>
      <c r="J10071" t="s">
        <v>347</v>
      </c>
      <c r="K10071" t="s">
        <v>397</v>
      </c>
    </row>
    <row r="10072" spans="1:11" hidden="1" x14ac:dyDescent="0.35">
      <c r="A10072" t="s">
        <v>485</v>
      </c>
      <c r="B10072" t="s">
        <v>84</v>
      </c>
      <c r="C10072" t="s">
        <v>331</v>
      </c>
      <c r="D10072" t="s">
        <v>78</v>
      </c>
      <c r="E10072">
        <v>2023</v>
      </c>
      <c r="F10072" t="s">
        <v>500</v>
      </c>
      <c r="G10072" t="s">
        <v>311</v>
      </c>
      <c r="H10072">
        <v>-333.04</v>
      </c>
      <c r="I10072" t="s">
        <v>512</v>
      </c>
      <c r="J10072" t="s">
        <v>14</v>
      </c>
      <c r="K10072" t="s">
        <v>397</v>
      </c>
    </row>
    <row r="10073" spans="1:11" hidden="1" x14ac:dyDescent="0.35">
      <c r="A10073" t="s">
        <v>485</v>
      </c>
      <c r="B10073" t="s">
        <v>84</v>
      </c>
      <c r="C10073" t="s">
        <v>331</v>
      </c>
      <c r="D10073" t="s">
        <v>78</v>
      </c>
      <c r="E10073">
        <v>2023</v>
      </c>
      <c r="F10073" t="s">
        <v>500</v>
      </c>
      <c r="G10073" t="s">
        <v>311</v>
      </c>
      <c r="H10073">
        <v>249.13</v>
      </c>
      <c r="I10073" t="s">
        <v>512</v>
      </c>
      <c r="J10073" t="s">
        <v>347</v>
      </c>
      <c r="K10073" t="s">
        <v>397</v>
      </c>
    </row>
    <row r="10074" spans="1:11" hidden="1" x14ac:dyDescent="0.35">
      <c r="A10074" t="s">
        <v>485</v>
      </c>
      <c r="B10074" t="s">
        <v>84</v>
      </c>
      <c r="C10074" t="s">
        <v>331</v>
      </c>
      <c r="D10074" t="s">
        <v>78</v>
      </c>
      <c r="E10074">
        <v>2023</v>
      </c>
      <c r="F10074" t="s">
        <v>500</v>
      </c>
      <c r="G10074" t="s">
        <v>311</v>
      </c>
      <c r="H10074">
        <v>-2837.3</v>
      </c>
      <c r="I10074" t="s">
        <v>512</v>
      </c>
      <c r="J10074" t="s">
        <v>14</v>
      </c>
      <c r="K10074" t="s">
        <v>397</v>
      </c>
    </row>
    <row r="10075" spans="1:11" hidden="1" x14ac:dyDescent="0.35">
      <c r="A10075" t="s">
        <v>485</v>
      </c>
      <c r="B10075" t="s">
        <v>84</v>
      </c>
      <c r="C10075" t="s">
        <v>331</v>
      </c>
      <c r="D10075" t="s">
        <v>78</v>
      </c>
      <c r="E10075">
        <v>2023</v>
      </c>
      <c r="F10075" t="s">
        <v>500</v>
      </c>
      <c r="G10075" t="s">
        <v>311</v>
      </c>
      <c r="H10075">
        <v>2122.41</v>
      </c>
      <c r="I10075" t="s">
        <v>512</v>
      </c>
      <c r="J10075" t="s">
        <v>347</v>
      </c>
      <c r="K10075" t="s">
        <v>397</v>
      </c>
    </row>
    <row r="10076" spans="1:11" hidden="1" x14ac:dyDescent="0.35">
      <c r="A10076" t="s">
        <v>485</v>
      </c>
      <c r="B10076" t="s">
        <v>84</v>
      </c>
      <c r="C10076" t="s">
        <v>331</v>
      </c>
      <c r="D10076" t="s">
        <v>78</v>
      </c>
      <c r="E10076">
        <v>2023</v>
      </c>
      <c r="F10076" t="s">
        <v>500</v>
      </c>
      <c r="G10076" t="s">
        <v>311</v>
      </c>
      <c r="H10076">
        <v>-325.14999999999998</v>
      </c>
      <c r="I10076" t="s">
        <v>512</v>
      </c>
      <c r="J10076" t="s">
        <v>14</v>
      </c>
      <c r="K10076" t="s">
        <v>397</v>
      </c>
    </row>
    <row r="10077" spans="1:11" hidden="1" x14ac:dyDescent="0.35">
      <c r="A10077" t="s">
        <v>485</v>
      </c>
      <c r="B10077" t="s">
        <v>84</v>
      </c>
      <c r="C10077" t="s">
        <v>331</v>
      </c>
      <c r="D10077" t="s">
        <v>78</v>
      </c>
      <c r="E10077">
        <v>2023</v>
      </c>
      <c r="F10077" t="s">
        <v>500</v>
      </c>
      <c r="G10077" t="s">
        <v>311</v>
      </c>
      <c r="H10077">
        <v>243.22</v>
      </c>
      <c r="I10077" t="s">
        <v>512</v>
      </c>
      <c r="J10077" t="s">
        <v>347</v>
      </c>
      <c r="K10077" t="s">
        <v>397</v>
      </c>
    </row>
    <row r="10078" spans="1:11" hidden="1" x14ac:dyDescent="0.35">
      <c r="A10078" t="s">
        <v>485</v>
      </c>
      <c r="B10078" t="s">
        <v>84</v>
      </c>
      <c r="C10078" t="s">
        <v>331</v>
      </c>
      <c r="D10078" t="s">
        <v>78</v>
      </c>
      <c r="E10078">
        <v>2023</v>
      </c>
      <c r="F10078" t="s">
        <v>71</v>
      </c>
      <c r="G10078" t="s">
        <v>310</v>
      </c>
      <c r="H10078">
        <v>678.68</v>
      </c>
      <c r="I10078" t="s">
        <v>512</v>
      </c>
      <c r="J10078" t="s">
        <v>347</v>
      </c>
      <c r="K10078" t="s">
        <v>397</v>
      </c>
    </row>
    <row r="10079" spans="1:11" hidden="1" x14ac:dyDescent="0.35">
      <c r="A10079" t="s">
        <v>485</v>
      </c>
      <c r="B10079" t="s">
        <v>84</v>
      </c>
      <c r="C10079" t="s">
        <v>331</v>
      </c>
      <c r="D10079" t="s">
        <v>78</v>
      </c>
      <c r="E10079">
        <v>2023</v>
      </c>
      <c r="F10079" t="s">
        <v>71</v>
      </c>
      <c r="G10079" t="s">
        <v>310</v>
      </c>
      <c r="H10079">
        <v>659.18</v>
      </c>
      <c r="I10079" t="s">
        <v>512</v>
      </c>
      <c r="J10079" t="s">
        <v>347</v>
      </c>
      <c r="K10079" t="s">
        <v>397</v>
      </c>
    </row>
    <row r="10080" spans="1:11" hidden="1" x14ac:dyDescent="0.35">
      <c r="A10080" t="s">
        <v>485</v>
      </c>
      <c r="B10080" t="s">
        <v>84</v>
      </c>
      <c r="C10080" t="s">
        <v>331</v>
      </c>
      <c r="D10080" t="s">
        <v>78</v>
      </c>
      <c r="E10080">
        <v>2023</v>
      </c>
      <c r="F10080" t="s">
        <v>71</v>
      </c>
      <c r="G10080" t="s">
        <v>310</v>
      </c>
      <c r="H10080">
        <v>5.46</v>
      </c>
      <c r="I10080" t="s">
        <v>512</v>
      </c>
      <c r="J10080" t="s">
        <v>347</v>
      </c>
      <c r="K10080" t="s">
        <v>397</v>
      </c>
    </row>
    <row r="10081" spans="1:11" hidden="1" x14ac:dyDescent="0.35">
      <c r="A10081" t="s">
        <v>485</v>
      </c>
      <c r="B10081" t="s">
        <v>84</v>
      </c>
      <c r="C10081" t="s">
        <v>331</v>
      </c>
      <c r="D10081" t="s">
        <v>78</v>
      </c>
      <c r="E10081">
        <v>2023</v>
      </c>
      <c r="F10081" t="s">
        <v>71</v>
      </c>
      <c r="G10081" t="s">
        <v>310</v>
      </c>
      <c r="H10081">
        <v>75.900000000000006</v>
      </c>
      <c r="I10081" t="s">
        <v>512</v>
      </c>
      <c r="J10081" t="s">
        <v>347</v>
      </c>
      <c r="K10081" t="s">
        <v>397</v>
      </c>
    </row>
    <row r="10082" spans="1:11" hidden="1" x14ac:dyDescent="0.35">
      <c r="A10082" t="s">
        <v>485</v>
      </c>
      <c r="B10082" t="s">
        <v>84</v>
      </c>
      <c r="C10082" t="s">
        <v>331</v>
      </c>
      <c r="D10082" t="s">
        <v>78</v>
      </c>
      <c r="E10082">
        <v>2023</v>
      </c>
      <c r="F10082" t="s">
        <v>71</v>
      </c>
      <c r="G10082" t="s">
        <v>310</v>
      </c>
      <c r="H10082">
        <v>646.58000000000004</v>
      </c>
      <c r="I10082" t="s">
        <v>512</v>
      </c>
      <c r="J10082" t="s">
        <v>347</v>
      </c>
      <c r="K10082" t="s">
        <v>397</v>
      </c>
    </row>
    <row r="10083" spans="1:11" hidden="1" x14ac:dyDescent="0.35">
      <c r="A10083" t="s">
        <v>485</v>
      </c>
      <c r="B10083" t="s">
        <v>84</v>
      </c>
      <c r="C10083" t="s">
        <v>331</v>
      </c>
      <c r="D10083" t="s">
        <v>78</v>
      </c>
      <c r="E10083">
        <v>2023</v>
      </c>
      <c r="F10083" t="s">
        <v>71</v>
      </c>
      <c r="G10083" t="s">
        <v>310</v>
      </c>
      <c r="H10083">
        <v>74.09</v>
      </c>
      <c r="I10083" t="s">
        <v>512</v>
      </c>
      <c r="J10083" t="s">
        <v>347</v>
      </c>
      <c r="K10083" t="s">
        <v>397</v>
      </c>
    </row>
    <row r="10084" spans="1:11" hidden="1" x14ac:dyDescent="0.35">
      <c r="A10084" t="s">
        <v>485</v>
      </c>
      <c r="B10084" t="s">
        <v>84</v>
      </c>
      <c r="C10084" t="s">
        <v>331</v>
      </c>
      <c r="D10084" t="s">
        <v>78</v>
      </c>
      <c r="E10084">
        <v>2023</v>
      </c>
      <c r="F10084" t="s">
        <v>156</v>
      </c>
      <c r="G10084" t="s">
        <v>307</v>
      </c>
      <c r="H10084">
        <v>67.3</v>
      </c>
      <c r="I10084" t="s">
        <v>512</v>
      </c>
      <c r="J10084" t="s">
        <v>14</v>
      </c>
      <c r="K10084" t="s">
        <v>397</v>
      </c>
    </row>
    <row r="10085" spans="1:11" hidden="1" x14ac:dyDescent="0.35">
      <c r="A10085" t="s">
        <v>485</v>
      </c>
      <c r="B10085" t="s">
        <v>84</v>
      </c>
      <c r="C10085" t="s">
        <v>331</v>
      </c>
      <c r="D10085" t="s">
        <v>78</v>
      </c>
      <c r="E10085">
        <v>2023</v>
      </c>
      <c r="F10085" t="s">
        <v>156</v>
      </c>
      <c r="G10085" t="s">
        <v>307</v>
      </c>
      <c r="H10085">
        <v>643.1</v>
      </c>
      <c r="I10085" t="s">
        <v>512</v>
      </c>
      <c r="J10085" t="s">
        <v>347</v>
      </c>
      <c r="K10085" t="s">
        <v>397</v>
      </c>
    </row>
    <row r="10086" spans="1:11" hidden="1" x14ac:dyDescent="0.35">
      <c r="A10086" t="s">
        <v>485</v>
      </c>
      <c r="B10086" t="s">
        <v>84</v>
      </c>
      <c r="C10086" t="s">
        <v>331</v>
      </c>
      <c r="D10086" t="s">
        <v>78</v>
      </c>
      <c r="E10086">
        <v>2023</v>
      </c>
      <c r="F10086" t="s">
        <v>156</v>
      </c>
      <c r="G10086" t="s">
        <v>307</v>
      </c>
      <c r="H10086">
        <v>65.36</v>
      </c>
      <c r="I10086" t="s">
        <v>512</v>
      </c>
      <c r="J10086" t="s">
        <v>14</v>
      </c>
      <c r="K10086" t="s">
        <v>397</v>
      </c>
    </row>
    <row r="10087" spans="1:11" hidden="1" x14ac:dyDescent="0.35">
      <c r="A10087" t="s">
        <v>485</v>
      </c>
      <c r="B10087" t="s">
        <v>84</v>
      </c>
      <c r="C10087" t="s">
        <v>331</v>
      </c>
      <c r="D10087" t="s">
        <v>78</v>
      </c>
      <c r="E10087">
        <v>2023</v>
      </c>
      <c r="F10087" t="s">
        <v>156</v>
      </c>
      <c r="G10087" t="s">
        <v>307</v>
      </c>
      <c r="H10087">
        <v>624.64</v>
      </c>
      <c r="I10087" t="s">
        <v>512</v>
      </c>
      <c r="J10087" t="s">
        <v>347</v>
      </c>
      <c r="K10087" t="s">
        <v>397</v>
      </c>
    </row>
    <row r="10088" spans="1:11" hidden="1" x14ac:dyDescent="0.35">
      <c r="A10088" t="s">
        <v>485</v>
      </c>
      <c r="B10088" t="s">
        <v>84</v>
      </c>
      <c r="C10088" t="s">
        <v>331</v>
      </c>
      <c r="D10088" t="s">
        <v>78</v>
      </c>
      <c r="E10088">
        <v>2023</v>
      </c>
      <c r="F10088" t="s">
        <v>156</v>
      </c>
      <c r="G10088" t="s">
        <v>307</v>
      </c>
      <c r="H10088">
        <v>0.54</v>
      </c>
      <c r="I10088" t="s">
        <v>512</v>
      </c>
      <c r="J10088" t="s">
        <v>14</v>
      </c>
      <c r="K10088" t="s">
        <v>397</v>
      </c>
    </row>
    <row r="10089" spans="1:11" hidden="1" x14ac:dyDescent="0.35">
      <c r="A10089" t="s">
        <v>485</v>
      </c>
      <c r="B10089" t="s">
        <v>84</v>
      </c>
      <c r="C10089" t="s">
        <v>331</v>
      </c>
      <c r="D10089" t="s">
        <v>78</v>
      </c>
      <c r="E10089">
        <v>2023</v>
      </c>
      <c r="F10089" t="s">
        <v>156</v>
      </c>
      <c r="G10089" t="s">
        <v>307</v>
      </c>
      <c r="H10089">
        <v>5.18</v>
      </c>
      <c r="I10089" t="s">
        <v>512</v>
      </c>
      <c r="J10089" t="s">
        <v>347</v>
      </c>
      <c r="K10089" t="s">
        <v>397</v>
      </c>
    </row>
    <row r="10090" spans="1:11" hidden="1" x14ac:dyDescent="0.35">
      <c r="A10090" t="s">
        <v>485</v>
      </c>
      <c r="B10090" t="s">
        <v>84</v>
      </c>
      <c r="C10090" t="s">
        <v>331</v>
      </c>
      <c r="D10090" t="s">
        <v>78</v>
      </c>
      <c r="E10090">
        <v>2023</v>
      </c>
      <c r="F10090" t="s">
        <v>156</v>
      </c>
      <c r="G10090" t="s">
        <v>307</v>
      </c>
      <c r="H10090">
        <v>7.52</v>
      </c>
      <c r="I10090" t="s">
        <v>512</v>
      </c>
      <c r="J10090" t="s">
        <v>14</v>
      </c>
      <c r="K10090" t="s">
        <v>397</v>
      </c>
    </row>
    <row r="10091" spans="1:11" hidden="1" x14ac:dyDescent="0.35">
      <c r="A10091" t="s">
        <v>485</v>
      </c>
      <c r="B10091" t="s">
        <v>84</v>
      </c>
      <c r="C10091" t="s">
        <v>331</v>
      </c>
      <c r="D10091" t="s">
        <v>78</v>
      </c>
      <c r="E10091">
        <v>2023</v>
      </c>
      <c r="F10091" t="s">
        <v>156</v>
      </c>
      <c r="G10091" t="s">
        <v>307</v>
      </c>
      <c r="H10091">
        <v>71.92</v>
      </c>
      <c r="I10091" t="s">
        <v>512</v>
      </c>
      <c r="J10091" t="s">
        <v>347</v>
      </c>
      <c r="K10091" t="s">
        <v>397</v>
      </c>
    </row>
    <row r="10092" spans="1:11" hidden="1" x14ac:dyDescent="0.35">
      <c r="A10092" t="s">
        <v>485</v>
      </c>
      <c r="B10092" t="s">
        <v>84</v>
      </c>
      <c r="C10092" t="s">
        <v>331</v>
      </c>
      <c r="D10092" t="s">
        <v>78</v>
      </c>
      <c r="E10092">
        <v>2023</v>
      </c>
      <c r="F10092" t="s">
        <v>156</v>
      </c>
      <c r="G10092" t="s">
        <v>307</v>
      </c>
      <c r="H10092">
        <v>64.11</v>
      </c>
      <c r="I10092" t="s">
        <v>512</v>
      </c>
      <c r="J10092" t="s">
        <v>14</v>
      </c>
      <c r="K10092" t="s">
        <v>397</v>
      </c>
    </row>
    <row r="10093" spans="1:11" hidden="1" x14ac:dyDescent="0.35">
      <c r="A10093" t="s">
        <v>485</v>
      </c>
      <c r="B10093" t="s">
        <v>84</v>
      </c>
      <c r="C10093" t="s">
        <v>331</v>
      </c>
      <c r="D10093" t="s">
        <v>78</v>
      </c>
      <c r="E10093">
        <v>2023</v>
      </c>
      <c r="F10093" t="s">
        <v>156</v>
      </c>
      <c r="G10093" t="s">
        <v>307</v>
      </c>
      <c r="H10093">
        <v>612.70000000000005</v>
      </c>
      <c r="I10093" t="s">
        <v>512</v>
      </c>
      <c r="J10093" t="s">
        <v>347</v>
      </c>
      <c r="K10093" t="s">
        <v>397</v>
      </c>
    </row>
    <row r="10094" spans="1:11" hidden="1" x14ac:dyDescent="0.35">
      <c r="A10094" t="s">
        <v>485</v>
      </c>
      <c r="B10094" t="s">
        <v>84</v>
      </c>
      <c r="C10094" t="s">
        <v>331</v>
      </c>
      <c r="D10094" t="s">
        <v>78</v>
      </c>
      <c r="E10094">
        <v>2023</v>
      </c>
      <c r="F10094" t="s">
        <v>156</v>
      </c>
      <c r="G10094" t="s">
        <v>307</v>
      </c>
      <c r="H10094">
        <v>7.35</v>
      </c>
      <c r="I10094" t="s">
        <v>512</v>
      </c>
      <c r="J10094" t="s">
        <v>14</v>
      </c>
      <c r="K10094" t="s">
        <v>397</v>
      </c>
    </row>
    <row r="10095" spans="1:11" hidden="1" x14ac:dyDescent="0.35">
      <c r="A10095" t="s">
        <v>485</v>
      </c>
      <c r="B10095" t="s">
        <v>84</v>
      </c>
      <c r="C10095" t="s">
        <v>331</v>
      </c>
      <c r="D10095" t="s">
        <v>78</v>
      </c>
      <c r="E10095">
        <v>2023</v>
      </c>
      <c r="F10095" t="s">
        <v>156</v>
      </c>
      <c r="G10095" t="s">
        <v>307</v>
      </c>
      <c r="H10095">
        <v>70.22</v>
      </c>
      <c r="I10095" t="s">
        <v>512</v>
      </c>
      <c r="J10095" t="s">
        <v>347</v>
      </c>
      <c r="K10095" t="s">
        <v>397</v>
      </c>
    </row>
    <row r="10096" spans="1:11" hidden="1" x14ac:dyDescent="0.35">
      <c r="A10096" t="s">
        <v>485</v>
      </c>
      <c r="B10096" t="s">
        <v>84</v>
      </c>
      <c r="C10096" t="s">
        <v>384</v>
      </c>
      <c r="D10096" t="s">
        <v>78</v>
      </c>
      <c r="E10096">
        <v>2023</v>
      </c>
      <c r="F10096" t="s">
        <v>506</v>
      </c>
      <c r="G10096" t="s">
        <v>309</v>
      </c>
      <c r="H10096">
        <v>5546.68</v>
      </c>
      <c r="I10096" t="s">
        <v>512</v>
      </c>
      <c r="J10096" t="s">
        <v>347</v>
      </c>
      <c r="K10096" t="s">
        <v>404</v>
      </c>
    </row>
    <row r="10097" spans="1:11" hidden="1" x14ac:dyDescent="0.35">
      <c r="A10097" t="s">
        <v>485</v>
      </c>
      <c r="B10097" t="s">
        <v>84</v>
      </c>
      <c r="C10097" t="s">
        <v>384</v>
      </c>
      <c r="D10097" t="s">
        <v>78</v>
      </c>
      <c r="E10097">
        <v>2023</v>
      </c>
      <c r="F10097" t="s">
        <v>506</v>
      </c>
      <c r="G10097" t="s">
        <v>309</v>
      </c>
      <c r="H10097">
        <v>112.74</v>
      </c>
      <c r="I10097" t="s">
        <v>512</v>
      </c>
      <c r="J10097" t="s">
        <v>347</v>
      </c>
      <c r="K10097" t="s">
        <v>404</v>
      </c>
    </row>
    <row r="10098" spans="1:11" hidden="1" x14ac:dyDescent="0.35">
      <c r="A10098" t="s">
        <v>485</v>
      </c>
      <c r="B10098" t="s">
        <v>84</v>
      </c>
      <c r="C10098" t="s">
        <v>384</v>
      </c>
      <c r="D10098" t="s">
        <v>78</v>
      </c>
      <c r="E10098">
        <v>2023</v>
      </c>
      <c r="F10098" t="s">
        <v>506</v>
      </c>
      <c r="G10098" t="s">
        <v>309</v>
      </c>
      <c r="H10098">
        <v>285.70999999999998</v>
      </c>
      <c r="I10098" t="s">
        <v>512</v>
      </c>
      <c r="J10098" t="s">
        <v>347</v>
      </c>
      <c r="K10098" t="s">
        <v>404</v>
      </c>
    </row>
    <row r="10099" spans="1:11" hidden="1" x14ac:dyDescent="0.35">
      <c r="A10099" t="s">
        <v>485</v>
      </c>
      <c r="B10099" t="s">
        <v>84</v>
      </c>
      <c r="C10099" t="s">
        <v>384</v>
      </c>
      <c r="D10099" t="s">
        <v>78</v>
      </c>
      <c r="E10099">
        <v>2023</v>
      </c>
      <c r="F10099" t="s">
        <v>506</v>
      </c>
      <c r="G10099" t="s">
        <v>309</v>
      </c>
      <c r="H10099">
        <v>319.68</v>
      </c>
      <c r="I10099" t="s">
        <v>512</v>
      </c>
      <c r="J10099" t="s">
        <v>347</v>
      </c>
      <c r="K10099" t="s">
        <v>404</v>
      </c>
    </row>
    <row r="10100" spans="1:11" hidden="1" x14ac:dyDescent="0.35">
      <c r="A10100" t="s">
        <v>485</v>
      </c>
      <c r="B10100" t="s">
        <v>84</v>
      </c>
      <c r="C10100" t="s">
        <v>384</v>
      </c>
      <c r="D10100" t="s">
        <v>78</v>
      </c>
      <c r="E10100">
        <v>2023</v>
      </c>
      <c r="F10100" t="s">
        <v>500</v>
      </c>
      <c r="G10100" t="s">
        <v>311</v>
      </c>
      <c r="H10100">
        <v>56495.91</v>
      </c>
      <c r="I10100" t="s">
        <v>512</v>
      </c>
      <c r="J10100" t="s">
        <v>14</v>
      </c>
      <c r="K10100" t="s">
        <v>404</v>
      </c>
    </row>
    <row r="10101" spans="1:11" hidden="1" x14ac:dyDescent="0.35">
      <c r="A10101" t="s">
        <v>485</v>
      </c>
      <c r="B10101" t="s">
        <v>84</v>
      </c>
      <c r="C10101" t="s">
        <v>384</v>
      </c>
      <c r="D10101" t="s">
        <v>78</v>
      </c>
      <c r="E10101">
        <v>2023</v>
      </c>
      <c r="F10101" t="s">
        <v>500</v>
      </c>
      <c r="G10101" t="s">
        <v>311</v>
      </c>
      <c r="H10101">
        <v>4626.96</v>
      </c>
      <c r="I10101" t="s">
        <v>512</v>
      </c>
      <c r="J10101" t="s">
        <v>347</v>
      </c>
      <c r="K10101" t="s">
        <v>404</v>
      </c>
    </row>
    <row r="10102" spans="1:11" hidden="1" x14ac:dyDescent="0.35">
      <c r="A10102" t="s">
        <v>485</v>
      </c>
      <c r="B10102" t="s">
        <v>84</v>
      </c>
      <c r="C10102" t="s">
        <v>384</v>
      </c>
      <c r="D10102" t="s">
        <v>78</v>
      </c>
      <c r="E10102">
        <v>2023</v>
      </c>
      <c r="F10102" t="s">
        <v>500</v>
      </c>
      <c r="G10102" t="s">
        <v>311</v>
      </c>
      <c r="H10102">
        <v>1148.26</v>
      </c>
      <c r="I10102" t="s">
        <v>512</v>
      </c>
      <c r="J10102" t="s">
        <v>14</v>
      </c>
      <c r="K10102" t="s">
        <v>404</v>
      </c>
    </row>
    <row r="10103" spans="1:11" hidden="1" x14ac:dyDescent="0.35">
      <c r="A10103" t="s">
        <v>485</v>
      </c>
      <c r="B10103" t="s">
        <v>84</v>
      </c>
      <c r="C10103" t="s">
        <v>384</v>
      </c>
      <c r="D10103" t="s">
        <v>78</v>
      </c>
      <c r="E10103">
        <v>2023</v>
      </c>
      <c r="F10103" t="s">
        <v>500</v>
      </c>
      <c r="G10103" t="s">
        <v>311</v>
      </c>
      <c r="H10103">
        <v>94.04</v>
      </c>
      <c r="I10103" t="s">
        <v>512</v>
      </c>
      <c r="J10103" t="s">
        <v>347</v>
      </c>
      <c r="K10103" t="s">
        <v>404</v>
      </c>
    </row>
    <row r="10104" spans="1:11" hidden="1" x14ac:dyDescent="0.35">
      <c r="A10104" t="s">
        <v>485</v>
      </c>
      <c r="B10104" t="s">
        <v>84</v>
      </c>
      <c r="C10104" t="s">
        <v>384</v>
      </c>
      <c r="D10104" t="s">
        <v>78</v>
      </c>
      <c r="E10104">
        <v>2023</v>
      </c>
      <c r="F10104" t="s">
        <v>500</v>
      </c>
      <c r="G10104" t="s">
        <v>311</v>
      </c>
      <c r="H10104">
        <v>2910.15</v>
      </c>
      <c r="I10104" t="s">
        <v>512</v>
      </c>
      <c r="J10104" t="s">
        <v>14</v>
      </c>
      <c r="K10104" t="s">
        <v>404</v>
      </c>
    </row>
    <row r="10105" spans="1:11" hidden="1" x14ac:dyDescent="0.35">
      <c r="A10105" t="s">
        <v>485</v>
      </c>
      <c r="B10105" t="s">
        <v>84</v>
      </c>
      <c r="C10105" t="s">
        <v>384</v>
      </c>
      <c r="D10105" t="s">
        <v>78</v>
      </c>
      <c r="E10105">
        <v>2023</v>
      </c>
      <c r="F10105" t="s">
        <v>500</v>
      </c>
      <c r="G10105" t="s">
        <v>311</v>
      </c>
      <c r="H10105">
        <v>238.34</v>
      </c>
      <c r="I10105" t="s">
        <v>512</v>
      </c>
      <c r="J10105" t="s">
        <v>347</v>
      </c>
      <c r="K10105" t="s">
        <v>404</v>
      </c>
    </row>
    <row r="10106" spans="1:11" hidden="1" x14ac:dyDescent="0.35">
      <c r="A10106" t="s">
        <v>485</v>
      </c>
      <c r="B10106" t="s">
        <v>84</v>
      </c>
      <c r="C10106" t="s">
        <v>384</v>
      </c>
      <c r="D10106" t="s">
        <v>78</v>
      </c>
      <c r="E10106">
        <v>2023</v>
      </c>
      <c r="F10106" t="s">
        <v>500</v>
      </c>
      <c r="G10106" t="s">
        <v>311</v>
      </c>
      <c r="H10106">
        <v>3256.12</v>
      </c>
      <c r="I10106" t="s">
        <v>512</v>
      </c>
      <c r="J10106" t="s">
        <v>14</v>
      </c>
      <c r="K10106" t="s">
        <v>404</v>
      </c>
    </row>
    <row r="10107" spans="1:11" hidden="1" x14ac:dyDescent="0.35">
      <c r="A10107" t="s">
        <v>485</v>
      </c>
      <c r="B10107" t="s">
        <v>84</v>
      </c>
      <c r="C10107" t="s">
        <v>384</v>
      </c>
      <c r="D10107" t="s">
        <v>78</v>
      </c>
      <c r="E10107">
        <v>2023</v>
      </c>
      <c r="F10107" t="s">
        <v>500</v>
      </c>
      <c r="G10107" t="s">
        <v>311</v>
      </c>
      <c r="H10107">
        <v>266.66000000000003</v>
      </c>
      <c r="I10107" t="s">
        <v>512</v>
      </c>
      <c r="J10107" t="s">
        <v>347</v>
      </c>
      <c r="K10107" t="s">
        <v>404</v>
      </c>
    </row>
    <row r="10108" spans="1:11" hidden="1" x14ac:dyDescent="0.35">
      <c r="A10108" t="s">
        <v>485</v>
      </c>
      <c r="B10108" t="s">
        <v>84</v>
      </c>
      <c r="C10108" t="s">
        <v>384</v>
      </c>
      <c r="D10108" t="s">
        <v>78</v>
      </c>
      <c r="E10108">
        <v>2023</v>
      </c>
      <c r="F10108" t="s">
        <v>71</v>
      </c>
      <c r="G10108" t="s">
        <v>310</v>
      </c>
      <c r="H10108">
        <v>1204.1600000000001</v>
      </c>
      <c r="I10108" t="s">
        <v>512</v>
      </c>
      <c r="J10108" t="s">
        <v>347</v>
      </c>
      <c r="K10108" t="s">
        <v>404</v>
      </c>
    </row>
    <row r="10109" spans="1:11" hidden="1" x14ac:dyDescent="0.35">
      <c r="A10109" t="s">
        <v>485</v>
      </c>
      <c r="B10109" t="s">
        <v>84</v>
      </c>
      <c r="C10109" t="s">
        <v>384</v>
      </c>
      <c r="D10109" t="s">
        <v>78</v>
      </c>
      <c r="E10109">
        <v>2023</v>
      </c>
      <c r="F10109" t="s">
        <v>71</v>
      </c>
      <c r="G10109" t="s">
        <v>310</v>
      </c>
      <c r="H10109">
        <v>24.48</v>
      </c>
      <c r="I10109" t="s">
        <v>512</v>
      </c>
      <c r="J10109" t="s">
        <v>347</v>
      </c>
      <c r="K10109" t="s">
        <v>404</v>
      </c>
    </row>
    <row r="10110" spans="1:11" hidden="1" x14ac:dyDescent="0.35">
      <c r="A10110" t="s">
        <v>485</v>
      </c>
      <c r="B10110" t="s">
        <v>84</v>
      </c>
      <c r="C10110" t="s">
        <v>384</v>
      </c>
      <c r="D10110" t="s">
        <v>78</v>
      </c>
      <c r="E10110">
        <v>2023</v>
      </c>
      <c r="F10110" t="s">
        <v>71</v>
      </c>
      <c r="G10110" t="s">
        <v>310</v>
      </c>
      <c r="H10110">
        <v>62.03</v>
      </c>
      <c r="I10110" t="s">
        <v>512</v>
      </c>
      <c r="J10110" t="s">
        <v>347</v>
      </c>
      <c r="K10110" t="s">
        <v>404</v>
      </c>
    </row>
    <row r="10111" spans="1:11" hidden="1" x14ac:dyDescent="0.35">
      <c r="A10111" t="s">
        <v>485</v>
      </c>
      <c r="B10111" t="s">
        <v>84</v>
      </c>
      <c r="C10111" t="s">
        <v>384</v>
      </c>
      <c r="D10111" t="s">
        <v>78</v>
      </c>
      <c r="E10111">
        <v>2023</v>
      </c>
      <c r="F10111" t="s">
        <v>71</v>
      </c>
      <c r="G10111" t="s">
        <v>310</v>
      </c>
      <c r="H10111">
        <v>69.400000000000006</v>
      </c>
      <c r="I10111" t="s">
        <v>512</v>
      </c>
      <c r="J10111" t="s">
        <v>347</v>
      </c>
      <c r="K10111" t="s">
        <v>404</v>
      </c>
    </row>
    <row r="10112" spans="1:11" hidden="1" x14ac:dyDescent="0.35">
      <c r="A10112" t="s">
        <v>485</v>
      </c>
      <c r="B10112" t="s">
        <v>84</v>
      </c>
      <c r="C10112" t="s">
        <v>384</v>
      </c>
      <c r="D10112" t="s">
        <v>78</v>
      </c>
      <c r="E10112">
        <v>2023</v>
      </c>
      <c r="F10112" t="s">
        <v>156</v>
      </c>
      <c r="G10112" t="s">
        <v>307</v>
      </c>
      <c r="H10112">
        <v>428.51</v>
      </c>
      <c r="I10112" t="s">
        <v>512</v>
      </c>
      <c r="J10112" t="s">
        <v>14</v>
      </c>
      <c r="K10112" t="s">
        <v>404</v>
      </c>
    </row>
    <row r="10113" spans="1:11" hidden="1" x14ac:dyDescent="0.35">
      <c r="A10113" t="s">
        <v>485</v>
      </c>
      <c r="B10113" t="s">
        <v>84</v>
      </c>
      <c r="C10113" t="s">
        <v>384</v>
      </c>
      <c r="D10113" t="s">
        <v>78</v>
      </c>
      <c r="E10113">
        <v>2023</v>
      </c>
      <c r="F10113" t="s">
        <v>156</v>
      </c>
      <c r="G10113" t="s">
        <v>307</v>
      </c>
      <c r="H10113">
        <v>1046.07</v>
      </c>
      <c r="I10113" t="s">
        <v>512</v>
      </c>
      <c r="J10113" t="s">
        <v>347</v>
      </c>
      <c r="K10113" t="s">
        <v>404</v>
      </c>
    </row>
    <row r="10114" spans="1:11" hidden="1" x14ac:dyDescent="0.35">
      <c r="A10114" t="s">
        <v>485</v>
      </c>
      <c r="B10114" t="s">
        <v>84</v>
      </c>
      <c r="C10114" t="s">
        <v>384</v>
      </c>
      <c r="D10114" t="s">
        <v>78</v>
      </c>
      <c r="E10114">
        <v>2023</v>
      </c>
      <c r="F10114" t="s">
        <v>156</v>
      </c>
      <c r="G10114" t="s">
        <v>307</v>
      </c>
      <c r="H10114">
        <v>8.7200000000000006</v>
      </c>
      <c r="I10114" t="s">
        <v>512</v>
      </c>
      <c r="J10114" t="s">
        <v>14</v>
      </c>
      <c r="K10114" t="s">
        <v>404</v>
      </c>
    </row>
    <row r="10115" spans="1:11" hidden="1" x14ac:dyDescent="0.35">
      <c r="A10115" t="s">
        <v>485</v>
      </c>
      <c r="B10115" t="s">
        <v>84</v>
      </c>
      <c r="C10115" t="s">
        <v>384</v>
      </c>
      <c r="D10115" t="s">
        <v>78</v>
      </c>
      <c r="E10115">
        <v>2023</v>
      </c>
      <c r="F10115" t="s">
        <v>156</v>
      </c>
      <c r="G10115" t="s">
        <v>307</v>
      </c>
      <c r="H10115">
        <v>21.26</v>
      </c>
      <c r="I10115" t="s">
        <v>512</v>
      </c>
      <c r="J10115" t="s">
        <v>347</v>
      </c>
      <c r="K10115" t="s">
        <v>404</v>
      </c>
    </row>
    <row r="10116" spans="1:11" hidden="1" x14ac:dyDescent="0.35">
      <c r="A10116" t="s">
        <v>485</v>
      </c>
      <c r="B10116" t="s">
        <v>84</v>
      </c>
      <c r="C10116" t="s">
        <v>384</v>
      </c>
      <c r="D10116" t="s">
        <v>78</v>
      </c>
      <c r="E10116">
        <v>2023</v>
      </c>
      <c r="F10116" t="s">
        <v>156</v>
      </c>
      <c r="G10116" t="s">
        <v>307</v>
      </c>
      <c r="H10116">
        <v>22.07</v>
      </c>
      <c r="I10116" t="s">
        <v>512</v>
      </c>
      <c r="J10116" t="s">
        <v>14</v>
      </c>
      <c r="K10116" t="s">
        <v>404</v>
      </c>
    </row>
    <row r="10117" spans="1:11" hidden="1" x14ac:dyDescent="0.35">
      <c r="A10117" t="s">
        <v>485</v>
      </c>
      <c r="B10117" t="s">
        <v>84</v>
      </c>
      <c r="C10117" t="s">
        <v>384</v>
      </c>
      <c r="D10117" t="s">
        <v>78</v>
      </c>
      <c r="E10117">
        <v>2023</v>
      </c>
      <c r="F10117" t="s">
        <v>156</v>
      </c>
      <c r="G10117" t="s">
        <v>307</v>
      </c>
      <c r="H10117">
        <v>53.88</v>
      </c>
      <c r="I10117" t="s">
        <v>512</v>
      </c>
      <c r="J10117" t="s">
        <v>347</v>
      </c>
      <c r="K10117" t="s">
        <v>404</v>
      </c>
    </row>
    <row r="10118" spans="1:11" hidden="1" x14ac:dyDescent="0.35">
      <c r="A10118" t="s">
        <v>485</v>
      </c>
      <c r="B10118" t="s">
        <v>84</v>
      </c>
      <c r="C10118" t="s">
        <v>384</v>
      </c>
      <c r="D10118" t="s">
        <v>78</v>
      </c>
      <c r="E10118">
        <v>2023</v>
      </c>
      <c r="F10118" t="s">
        <v>156</v>
      </c>
      <c r="G10118" t="s">
        <v>307</v>
      </c>
      <c r="H10118">
        <v>24.7</v>
      </c>
      <c r="I10118" t="s">
        <v>512</v>
      </c>
      <c r="J10118" t="s">
        <v>14</v>
      </c>
      <c r="K10118" t="s">
        <v>404</v>
      </c>
    </row>
    <row r="10119" spans="1:11" hidden="1" x14ac:dyDescent="0.35">
      <c r="A10119" t="s">
        <v>485</v>
      </c>
      <c r="B10119" t="s">
        <v>84</v>
      </c>
      <c r="C10119" t="s">
        <v>384</v>
      </c>
      <c r="D10119" t="s">
        <v>78</v>
      </c>
      <c r="E10119">
        <v>2023</v>
      </c>
      <c r="F10119" t="s">
        <v>156</v>
      </c>
      <c r="G10119" t="s">
        <v>307</v>
      </c>
      <c r="H10119">
        <v>60.29</v>
      </c>
      <c r="I10119" t="s">
        <v>512</v>
      </c>
      <c r="J10119" t="s">
        <v>347</v>
      </c>
      <c r="K10119" t="s">
        <v>404</v>
      </c>
    </row>
    <row r="10120" spans="1:11" hidden="1" x14ac:dyDescent="0.35">
      <c r="A10120" t="s">
        <v>485</v>
      </c>
      <c r="B10120" t="s">
        <v>84</v>
      </c>
      <c r="C10120" t="s">
        <v>384</v>
      </c>
      <c r="D10120" t="s">
        <v>78</v>
      </c>
      <c r="E10120">
        <v>2023</v>
      </c>
      <c r="F10120" t="s">
        <v>500</v>
      </c>
      <c r="G10120" t="s">
        <v>311</v>
      </c>
      <c r="H10120">
        <v>188823.4</v>
      </c>
      <c r="I10120" t="s">
        <v>512</v>
      </c>
      <c r="J10120" t="s">
        <v>14</v>
      </c>
      <c r="K10120" t="s">
        <v>413</v>
      </c>
    </row>
    <row r="10121" spans="1:11" hidden="1" x14ac:dyDescent="0.35">
      <c r="A10121" t="s">
        <v>485</v>
      </c>
      <c r="B10121" t="s">
        <v>84</v>
      </c>
      <c r="C10121" t="s">
        <v>384</v>
      </c>
      <c r="D10121" t="s">
        <v>78</v>
      </c>
      <c r="E10121">
        <v>2023</v>
      </c>
      <c r="F10121" t="s">
        <v>500</v>
      </c>
      <c r="G10121" t="s">
        <v>311</v>
      </c>
      <c r="H10121">
        <v>9919.34</v>
      </c>
      <c r="I10121" t="s">
        <v>512</v>
      </c>
      <c r="J10121" t="s">
        <v>347</v>
      </c>
      <c r="K10121" t="s">
        <v>413</v>
      </c>
    </row>
    <row r="10122" spans="1:11" hidden="1" x14ac:dyDescent="0.35">
      <c r="A10122" t="s">
        <v>485</v>
      </c>
      <c r="B10122" t="s">
        <v>84</v>
      </c>
      <c r="C10122" t="s">
        <v>384</v>
      </c>
      <c r="D10122" t="s">
        <v>78</v>
      </c>
      <c r="E10122">
        <v>2023</v>
      </c>
      <c r="F10122" t="s">
        <v>500</v>
      </c>
      <c r="G10122" t="s">
        <v>311</v>
      </c>
      <c r="H10122">
        <v>3837.79</v>
      </c>
      <c r="I10122" t="s">
        <v>512</v>
      </c>
      <c r="J10122" t="s">
        <v>14</v>
      </c>
      <c r="K10122" t="s">
        <v>413</v>
      </c>
    </row>
    <row r="10123" spans="1:11" hidden="1" x14ac:dyDescent="0.35">
      <c r="A10123" t="s">
        <v>485</v>
      </c>
      <c r="B10123" t="s">
        <v>84</v>
      </c>
      <c r="C10123" t="s">
        <v>384</v>
      </c>
      <c r="D10123" t="s">
        <v>78</v>
      </c>
      <c r="E10123">
        <v>2023</v>
      </c>
      <c r="F10123" t="s">
        <v>500</v>
      </c>
      <c r="G10123" t="s">
        <v>311</v>
      </c>
      <c r="H10123">
        <v>201.61</v>
      </c>
      <c r="I10123" t="s">
        <v>512</v>
      </c>
      <c r="J10123" t="s">
        <v>347</v>
      </c>
      <c r="K10123" t="s">
        <v>413</v>
      </c>
    </row>
    <row r="10124" spans="1:11" hidden="1" x14ac:dyDescent="0.35">
      <c r="A10124" t="s">
        <v>485</v>
      </c>
      <c r="B10124" t="s">
        <v>84</v>
      </c>
      <c r="C10124" t="s">
        <v>384</v>
      </c>
      <c r="D10124" t="s">
        <v>78</v>
      </c>
      <c r="E10124">
        <v>2023</v>
      </c>
      <c r="F10124" t="s">
        <v>500</v>
      </c>
      <c r="G10124" t="s">
        <v>311</v>
      </c>
      <c r="H10124">
        <v>9726.44</v>
      </c>
      <c r="I10124" t="s">
        <v>512</v>
      </c>
      <c r="J10124" t="s">
        <v>14</v>
      </c>
      <c r="K10124" t="s">
        <v>413</v>
      </c>
    </row>
    <row r="10125" spans="1:11" hidden="1" x14ac:dyDescent="0.35">
      <c r="A10125" t="s">
        <v>485</v>
      </c>
      <c r="B10125" t="s">
        <v>84</v>
      </c>
      <c r="C10125" t="s">
        <v>384</v>
      </c>
      <c r="D10125" t="s">
        <v>78</v>
      </c>
      <c r="E10125">
        <v>2023</v>
      </c>
      <c r="F10125" t="s">
        <v>500</v>
      </c>
      <c r="G10125" t="s">
        <v>311</v>
      </c>
      <c r="H10125">
        <v>510.96</v>
      </c>
      <c r="I10125" t="s">
        <v>512</v>
      </c>
      <c r="J10125" t="s">
        <v>347</v>
      </c>
      <c r="K10125" t="s">
        <v>413</v>
      </c>
    </row>
    <row r="10126" spans="1:11" hidden="1" x14ac:dyDescent="0.35">
      <c r="A10126" t="s">
        <v>485</v>
      </c>
      <c r="B10126" t="s">
        <v>84</v>
      </c>
      <c r="C10126" t="s">
        <v>384</v>
      </c>
      <c r="D10126" t="s">
        <v>78</v>
      </c>
      <c r="E10126">
        <v>2023</v>
      </c>
      <c r="F10126" t="s">
        <v>500</v>
      </c>
      <c r="G10126" t="s">
        <v>311</v>
      </c>
      <c r="H10126">
        <v>10882.74</v>
      </c>
      <c r="I10126" t="s">
        <v>512</v>
      </c>
      <c r="J10126" t="s">
        <v>14</v>
      </c>
      <c r="K10126" t="s">
        <v>413</v>
      </c>
    </row>
    <row r="10127" spans="1:11" hidden="1" x14ac:dyDescent="0.35">
      <c r="A10127" t="s">
        <v>485</v>
      </c>
      <c r="B10127" t="s">
        <v>84</v>
      </c>
      <c r="C10127" t="s">
        <v>384</v>
      </c>
      <c r="D10127" t="s">
        <v>78</v>
      </c>
      <c r="E10127">
        <v>2023</v>
      </c>
      <c r="F10127" t="s">
        <v>500</v>
      </c>
      <c r="G10127" t="s">
        <v>311</v>
      </c>
      <c r="H10127">
        <v>571.69000000000005</v>
      </c>
      <c r="I10127" t="s">
        <v>512</v>
      </c>
      <c r="J10127" t="s">
        <v>347</v>
      </c>
      <c r="K10127" t="s">
        <v>413</v>
      </c>
    </row>
    <row r="10128" spans="1:11" hidden="1" x14ac:dyDescent="0.35">
      <c r="A10128" t="s">
        <v>485</v>
      </c>
      <c r="B10128" t="s">
        <v>84</v>
      </c>
      <c r="C10128" t="s">
        <v>384</v>
      </c>
      <c r="D10128" t="s">
        <v>78</v>
      </c>
      <c r="E10128">
        <v>2023</v>
      </c>
      <c r="F10128" t="s">
        <v>506</v>
      </c>
      <c r="G10128" t="s">
        <v>309</v>
      </c>
      <c r="H10128">
        <v>3555.93</v>
      </c>
      <c r="I10128" t="s">
        <v>512</v>
      </c>
      <c r="J10128" t="s">
        <v>14</v>
      </c>
      <c r="K10128" t="s">
        <v>413</v>
      </c>
    </row>
    <row r="10129" spans="1:11" hidden="1" x14ac:dyDescent="0.35">
      <c r="A10129" t="s">
        <v>485</v>
      </c>
      <c r="B10129" t="s">
        <v>84</v>
      </c>
      <c r="C10129" t="s">
        <v>384</v>
      </c>
      <c r="D10129" t="s">
        <v>78</v>
      </c>
      <c r="E10129">
        <v>2023</v>
      </c>
      <c r="F10129" t="s">
        <v>506</v>
      </c>
      <c r="G10129" t="s">
        <v>309</v>
      </c>
      <c r="H10129">
        <v>21829.19</v>
      </c>
      <c r="I10129" t="s">
        <v>512</v>
      </c>
      <c r="J10129" t="s">
        <v>347</v>
      </c>
      <c r="K10129" t="s">
        <v>413</v>
      </c>
    </row>
    <row r="10130" spans="1:11" hidden="1" x14ac:dyDescent="0.35">
      <c r="A10130" t="s">
        <v>485</v>
      </c>
      <c r="B10130" t="s">
        <v>84</v>
      </c>
      <c r="C10130" t="s">
        <v>384</v>
      </c>
      <c r="D10130" t="s">
        <v>78</v>
      </c>
      <c r="E10130">
        <v>2023</v>
      </c>
      <c r="F10130" t="s">
        <v>506</v>
      </c>
      <c r="G10130" t="s">
        <v>309</v>
      </c>
      <c r="H10130">
        <v>72.27</v>
      </c>
      <c r="I10130" t="s">
        <v>512</v>
      </c>
      <c r="J10130" t="s">
        <v>14</v>
      </c>
      <c r="K10130" t="s">
        <v>413</v>
      </c>
    </row>
    <row r="10131" spans="1:11" hidden="1" x14ac:dyDescent="0.35">
      <c r="A10131" t="s">
        <v>485</v>
      </c>
      <c r="B10131" t="s">
        <v>84</v>
      </c>
      <c r="C10131" t="s">
        <v>384</v>
      </c>
      <c r="D10131" t="s">
        <v>78</v>
      </c>
      <c r="E10131">
        <v>2023</v>
      </c>
      <c r="F10131" t="s">
        <v>506</v>
      </c>
      <c r="G10131" t="s">
        <v>309</v>
      </c>
      <c r="H10131">
        <v>443.68</v>
      </c>
      <c r="I10131" t="s">
        <v>512</v>
      </c>
      <c r="J10131" t="s">
        <v>347</v>
      </c>
      <c r="K10131" t="s">
        <v>413</v>
      </c>
    </row>
    <row r="10132" spans="1:11" hidden="1" x14ac:dyDescent="0.35">
      <c r="A10132" t="s">
        <v>485</v>
      </c>
      <c r="B10132" t="s">
        <v>84</v>
      </c>
      <c r="C10132" t="s">
        <v>384</v>
      </c>
      <c r="D10132" t="s">
        <v>78</v>
      </c>
      <c r="E10132">
        <v>2023</v>
      </c>
      <c r="F10132" t="s">
        <v>506</v>
      </c>
      <c r="G10132" t="s">
        <v>309</v>
      </c>
      <c r="H10132">
        <v>183.17</v>
      </c>
      <c r="I10132" t="s">
        <v>512</v>
      </c>
      <c r="J10132" t="s">
        <v>14</v>
      </c>
      <c r="K10132" t="s">
        <v>413</v>
      </c>
    </row>
    <row r="10133" spans="1:11" hidden="1" x14ac:dyDescent="0.35">
      <c r="A10133" t="s">
        <v>485</v>
      </c>
      <c r="B10133" t="s">
        <v>84</v>
      </c>
      <c r="C10133" t="s">
        <v>384</v>
      </c>
      <c r="D10133" t="s">
        <v>78</v>
      </c>
      <c r="E10133">
        <v>2023</v>
      </c>
      <c r="F10133" t="s">
        <v>506</v>
      </c>
      <c r="G10133" t="s">
        <v>309</v>
      </c>
      <c r="H10133">
        <v>1124.45</v>
      </c>
      <c r="I10133" t="s">
        <v>512</v>
      </c>
      <c r="J10133" t="s">
        <v>347</v>
      </c>
      <c r="K10133" t="s">
        <v>413</v>
      </c>
    </row>
    <row r="10134" spans="1:11" hidden="1" x14ac:dyDescent="0.35">
      <c r="A10134" t="s">
        <v>485</v>
      </c>
      <c r="B10134" t="s">
        <v>84</v>
      </c>
      <c r="C10134" t="s">
        <v>384</v>
      </c>
      <c r="D10134" t="s">
        <v>78</v>
      </c>
      <c r="E10134">
        <v>2023</v>
      </c>
      <c r="F10134" t="s">
        <v>506</v>
      </c>
      <c r="G10134" t="s">
        <v>309</v>
      </c>
      <c r="H10134">
        <v>204.95</v>
      </c>
      <c r="I10134" t="s">
        <v>512</v>
      </c>
      <c r="J10134" t="s">
        <v>14</v>
      </c>
      <c r="K10134" t="s">
        <v>413</v>
      </c>
    </row>
    <row r="10135" spans="1:11" hidden="1" x14ac:dyDescent="0.35">
      <c r="A10135" t="s">
        <v>485</v>
      </c>
      <c r="B10135" t="s">
        <v>84</v>
      </c>
      <c r="C10135" t="s">
        <v>384</v>
      </c>
      <c r="D10135" t="s">
        <v>78</v>
      </c>
      <c r="E10135">
        <v>2023</v>
      </c>
      <c r="F10135" t="s">
        <v>506</v>
      </c>
      <c r="G10135" t="s">
        <v>309</v>
      </c>
      <c r="H10135">
        <v>1258.1099999999999</v>
      </c>
      <c r="I10135" t="s">
        <v>512</v>
      </c>
      <c r="J10135" t="s">
        <v>347</v>
      </c>
      <c r="K10135" t="s">
        <v>413</v>
      </c>
    </row>
    <row r="10136" spans="1:11" hidden="1" x14ac:dyDescent="0.35">
      <c r="A10136" t="s">
        <v>485</v>
      </c>
      <c r="B10136" t="s">
        <v>84</v>
      </c>
      <c r="C10136" t="s">
        <v>384</v>
      </c>
      <c r="D10136" t="s">
        <v>78</v>
      </c>
      <c r="E10136">
        <v>2023</v>
      </c>
      <c r="F10136" t="s">
        <v>71</v>
      </c>
      <c r="G10136" t="s">
        <v>310</v>
      </c>
      <c r="H10136">
        <v>7129.68</v>
      </c>
      <c r="I10136" t="s">
        <v>512</v>
      </c>
      <c r="J10136" t="s">
        <v>347</v>
      </c>
      <c r="K10136" t="s">
        <v>413</v>
      </c>
    </row>
    <row r="10137" spans="1:11" hidden="1" x14ac:dyDescent="0.35">
      <c r="A10137" t="s">
        <v>485</v>
      </c>
      <c r="B10137" t="s">
        <v>84</v>
      </c>
      <c r="C10137" t="s">
        <v>384</v>
      </c>
      <c r="D10137" t="s">
        <v>78</v>
      </c>
      <c r="E10137">
        <v>2023</v>
      </c>
      <c r="F10137" t="s">
        <v>71</v>
      </c>
      <c r="G10137" t="s">
        <v>310</v>
      </c>
      <c r="H10137">
        <v>144.91</v>
      </c>
      <c r="I10137" t="s">
        <v>512</v>
      </c>
      <c r="J10137" t="s">
        <v>347</v>
      </c>
      <c r="K10137" t="s">
        <v>413</v>
      </c>
    </row>
    <row r="10138" spans="1:11" hidden="1" x14ac:dyDescent="0.35">
      <c r="A10138" t="s">
        <v>485</v>
      </c>
      <c r="B10138" t="s">
        <v>84</v>
      </c>
      <c r="C10138" t="s">
        <v>384</v>
      </c>
      <c r="D10138" t="s">
        <v>78</v>
      </c>
      <c r="E10138">
        <v>2023</v>
      </c>
      <c r="F10138" t="s">
        <v>71</v>
      </c>
      <c r="G10138" t="s">
        <v>310</v>
      </c>
      <c r="H10138">
        <v>367.25</v>
      </c>
      <c r="I10138" t="s">
        <v>512</v>
      </c>
      <c r="J10138" t="s">
        <v>347</v>
      </c>
      <c r="K10138" t="s">
        <v>413</v>
      </c>
    </row>
    <row r="10139" spans="1:11" hidden="1" x14ac:dyDescent="0.35">
      <c r="A10139" t="s">
        <v>485</v>
      </c>
      <c r="B10139" t="s">
        <v>84</v>
      </c>
      <c r="C10139" t="s">
        <v>384</v>
      </c>
      <c r="D10139" t="s">
        <v>78</v>
      </c>
      <c r="E10139">
        <v>2023</v>
      </c>
      <c r="F10139" t="s">
        <v>71</v>
      </c>
      <c r="G10139" t="s">
        <v>310</v>
      </c>
      <c r="H10139">
        <v>410.92</v>
      </c>
      <c r="I10139" t="s">
        <v>512</v>
      </c>
      <c r="J10139" t="s">
        <v>347</v>
      </c>
      <c r="K10139" t="s">
        <v>413</v>
      </c>
    </row>
    <row r="10140" spans="1:11" hidden="1" x14ac:dyDescent="0.35">
      <c r="A10140" t="s">
        <v>485</v>
      </c>
      <c r="B10140" t="s">
        <v>84</v>
      </c>
      <c r="C10140" t="s">
        <v>384</v>
      </c>
      <c r="D10140" t="s">
        <v>78</v>
      </c>
      <c r="E10140">
        <v>2023</v>
      </c>
      <c r="F10140" t="s">
        <v>156</v>
      </c>
      <c r="G10140" t="s">
        <v>307</v>
      </c>
      <c r="H10140">
        <v>1269.06</v>
      </c>
      <c r="I10140" t="s">
        <v>512</v>
      </c>
      <c r="J10140" t="s">
        <v>14</v>
      </c>
      <c r="K10140" t="s">
        <v>413</v>
      </c>
    </row>
    <row r="10141" spans="1:11" hidden="1" x14ac:dyDescent="0.35">
      <c r="A10141" t="s">
        <v>485</v>
      </c>
      <c r="B10141" t="s">
        <v>84</v>
      </c>
      <c r="C10141" t="s">
        <v>384</v>
      </c>
      <c r="D10141" t="s">
        <v>78</v>
      </c>
      <c r="E10141">
        <v>2023</v>
      </c>
      <c r="F10141" t="s">
        <v>156</v>
      </c>
      <c r="G10141" t="s">
        <v>307</v>
      </c>
      <c r="H10141">
        <v>4232.03</v>
      </c>
      <c r="I10141" t="s">
        <v>512</v>
      </c>
      <c r="J10141" t="s">
        <v>347</v>
      </c>
      <c r="K10141" t="s">
        <v>413</v>
      </c>
    </row>
    <row r="10142" spans="1:11" hidden="1" x14ac:dyDescent="0.35">
      <c r="A10142" t="s">
        <v>485</v>
      </c>
      <c r="B10142" t="s">
        <v>84</v>
      </c>
      <c r="C10142" t="s">
        <v>384</v>
      </c>
      <c r="D10142" t="s">
        <v>78</v>
      </c>
      <c r="E10142">
        <v>2023</v>
      </c>
      <c r="F10142" t="s">
        <v>156</v>
      </c>
      <c r="G10142" t="s">
        <v>307</v>
      </c>
      <c r="H10142">
        <v>25.78</v>
      </c>
      <c r="I10142" t="s">
        <v>512</v>
      </c>
      <c r="J10142" t="s">
        <v>14</v>
      </c>
      <c r="K10142" t="s">
        <v>413</v>
      </c>
    </row>
    <row r="10143" spans="1:11" hidden="1" x14ac:dyDescent="0.35">
      <c r="A10143" t="s">
        <v>485</v>
      </c>
      <c r="B10143" t="s">
        <v>84</v>
      </c>
      <c r="C10143" t="s">
        <v>384</v>
      </c>
      <c r="D10143" t="s">
        <v>78</v>
      </c>
      <c r="E10143">
        <v>2023</v>
      </c>
      <c r="F10143" t="s">
        <v>156</v>
      </c>
      <c r="G10143" t="s">
        <v>307</v>
      </c>
      <c r="H10143">
        <v>86.02</v>
      </c>
      <c r="I10143" t="s">
        <v>512</v>
      </c>
      <c r="J10143" t="s">
        <v>347</v>
      </c>
      <c r="K10143" t="s">
        <v>413</v>
      </c>
    </row>
    <row r="10144" spans="1:11" hidden="1" x14ac:dyDescent="0.35">
      <c r="A10144" t="s">
        <v>485</v>
      </c>
      <c r="B10144" t="s">
        <v>84</v>
      </c>
      <c r="C10144" t="s">
        <v>384</v>
      </c>
      <c r="D10144" t="s">
        <v>78</v>
      </c>
      <c r="E10144">
        <v>2023</v>
      </c>
      <c r="F10144" t="s">
        <v>156</v>
      </c>
      <c r="G10144" t="s">
        <v>307</v>
      </c>
      <c r="H10144">
        <v>65.37</v>
      </c>
      <c r="I10144" t="s">
        <v>512</v>
      </c>
      <c r="J10144" t="s">
        <v>14</v>
      </c>
      <c r="K10144" t="s">
        <v>413</v>
      </c>
    </row>
    <row r="10145" spans="1:11" hidden="1" x14ac:dyDescent="0.35">
      <c r="A10145" t="s">
        <v>485</v>
      </c>
      <c r="B10145" t="s">
        <v>84</v>
      </c>
      <c r="C10145" t="s">
        <v>384</v>
      </c>
      <c r="D10145" t="s">
        <v>78</v>
      </c>
      <c r="E10145">
        <v>2023</v>
      </c>
      <c r="F10145" t="s">
        <v>156</v>
      </c>
      <c r="G10145" t="s">
        <v>307</v>
      </c>
      <c r="H10145">
        <v>217.99</v>
      </c>
      <c r="I10145" t="s">
        <v>512</v>
      </c>
      <c r="J10145" t="s">
        <v>347</v>
      </c>
      <c r="K10145" t="s">
        <v>413</v>
      </c>
    </row>
    <row r="10146" spans="1:11" hidden="1" x14ac:dyDescent="0.35">
      <c r="A10146" t="s">
        <v>485</v>
      </c>
      <c r="B10146" t="s">
        <v>84</v>
      </c>
      <c r="C10146" t="s">
        <v>384</v>
      </c>
      <c r="D10146" t="s">
        <v>78</v>
      </c>
      <c r="E10146">
        <v>2023</v>
      </c>
      <c r="F10146" t="s">
        <v>156</v>
      </c>
      <c r="G10146" t="s">
        <v>307</v>
      </c>
      <c r="H10146">
        <v>73.14</v>
      </c>
      <c r="I10146" t="s">
        <v>512</v>
      </c>
      <c r="J10146" t="s">
        <v>14</v>
      </c>
      <c r="K10146" t="s">
        <v>413</v>
      </c>
    </row>
    <row r="10147" spans="1:11" hidden="1" x14ac:dyDescent="0.35">
      <c r="A10147" t="s">
        <v>485</v>
      </c>
      <c r="B10147" t="s">
        <v>84</v>
      </c>
      <c r="C10147" t="s">
        <v>384</v>
      </c>
      <c r="D10147" t="s">
        <v>78</v>
      </c>
      <c r="E10147">
        <v>2023</v>
      </c>
      <c r="F10147" t="s">
        <v>156</v>
      </c>
      <c r="G10147" t="s">
        <v>307</v>
      </c>
      <c r="H10147">
        <v>243.91</v>
      </c>
      <c r="I10147" t="s">
        <v>512</v>
      </c>
      <c r="J10147" t="s">
        <v>347</v>
      </c>
      <c r="K10147" t="s">
        <v>413</v>
      </c>
    </row>
    <row r="10148" spans="1:11" hidden="1" x14ac:dyDescent="0.35">
      <c r="A10148" t="s">
        <v>485</v>
      </c>
      <c r="B10148" t="s">
        <v>84</v>
      </c>
      <c r="C10148" t="s">
        <v>411</v>
      </c>
      <c r="D10148" t="s">
        <v>78</v>
      </c>
      <c r="E10148">
        <v>2023</v>
      </c>
      <c r="F10148" t="s">
        <v>500</v>
      </c>
      <c r="G10148" t="s">
        <v>311</v>
      </c>
      <c r="H10148">
        <v>4552.29</v>
      </c>
      <c r="I10148" t="s">
        <v>512</v>
      </c>
      <c r="J10148" t="s">
        <v>14</v>
      </c>
      <c r="K10148" t="s">
        <v>412</v>
      </c>
    </row>
    <row r="10149" spans="1:11" hidden="1" x14ac:dyDescent="0.35">
      <c r="A10149" t="s">
        <v>485</v>
      </c>
      <c r="B10149" t="s">
        <v>84</v>
      </c>
      <c r="C10149" t="s">
        <v>411</v>
      </c>
      <c r="D10149" t="s">
        <v>78</v>
      </c>
      <c r="E10149">
        <v>2023</v>
      </c>
      <c r="F10149" t="s">
        <v>500</v>
      </c>
      <c r="G10149" t="s">
        <v>311</v>
      </c>
      <c r="H10149">
        <v>2024.36</v>
      </c>
      <c r="I10149" t="s">
        <v>512</v>
      </c>
      <c r="J10149" t="s">
        <v>347</v>
      </c>
      <c r="K10149" t="s">
        <v>412</v>
      </c>
    </row>
    <row r="10150" spans="1:11" hidden="1" x14ac:dyDescent="0.35">
      <c r="A10150" t="s">
        <v>485</v>
      </c>
      <c r="B10150" t="s">
        <v>84</v>
      </c>
      <c r="C10150" t="s">
        <v>411</v>
      </c>
      <c r="D10150" t="s">
        <v>78</v>
      </c>
      <c r="E10150">
        <v>2023</v>
      </c>
      <c r="F10150" t="s">
        <v>500</v>
      </c>
      <c r="G10150" t="s">
        <v>311</v>
      </c>
      <c r="H10150">
        <v>1687.9</v>
      </c>
      <c r="I10150" t="s">
        <v>512</v>
      </c>
      <c r="J10150" t="s">
        <v>14</v>
      </c>
      <c r="K10150" t="s">
        <v>412</v>
      </c>
    </row>
    <row r="10151" spans="1:11" hidden="1" x14ac:dyDescent="0.35">
      <c r="A10151" t="s">
        <v>485</v>
      </c>
      <c r="B10151" t="s">
        <v>84</v>
      </c>
      <c r="C10151" t="s">
        <v>411</v>
      </c>
      <c r="D10151" t="s">
        <v>78</v>
      </c>
      <c r="E10151">
        <v>2023</v>
      </c>
      <c r="F10151" t="s">
        <v>500</v>
      </c>
      <c r="G10151" t="s">
        <v>311</v>
      </c>
      <c r="H10151">
        <v>750.6</v>
      </c>
      <c r="I10151" t="s">
        <v>512</v>
      </c>
      <c r="J10151" t="s">
        <v>347</v>
      </c>
      <c r="K10151" t="s">
        <v>412</v>
      </c>
    </row>
    <row r="10152" spans="1:11" hidden="1" x14ac:dyDescent="0.35">
      <c r="A10152" t="s">
        <v>485</v>
      </c>
      <c r="B10152" t="s">
        <v>84</v>
      </c>
      <c r="C10152" t="s">
        <v>411</v>
      </c>
      <c r="D10152" t="s">
        <v>78</v>
      </c>
      <c r="E10152">
        <v>2023</v>
      </c>
      <c r="F10152" t="s">
        <v>500</v>
      </c>
      <c r="G10152" t="s">
        <v>311</v>
      </c>
      <c r="H10152">
        <v>323.36</v>
      </c>
      <c r="I10152" t="s">
        <v>512</v>
      </c>
      <c r="J10152" t="s">
        <v>14</v>
      </c>
      <c r="K10152" t="s">
        <v>412</v>
      </c>
    </row>
    <row r="10153" spans="1:11" hidden="1" x14ac:dyDescent="0.35">
      <c r="A10153" t="s">
        <v>485</v>
      </c>
      <c r="B10153" t="s">
        <v>84</v>
      </c>
      <c r="C10153" t="s">
        <v>411</v>
      </c>
      <c r="D10153" t="s">
        <v>78</v>
      </c>
      <c r="E10153">
        <v>2023</v>
      </c>
      <c r="F10153" t="s">
        <v>500</v>
      </c>
      <c r="G10153" t="s">
        <v>311</v>
      </c>
      <c r="H10153">
        <v>143.80000000000001</v>
      </c>
      <c r="I10153" t="s">
        <v>512</v>
      </c>
      <c r="J10153" t="s">
        <v>347</v>
      </c>
      <c r="K10153" t="s">
        <v>412</v>
      </c>
    </row>
    <row r="10154" spans="1:11" hidden="1" x14ac:dyDescent="0.35">
      <c r="A10154" t="s">
        <v>485</v>
      </c>
      <c r="B10154" t="s">
        <v>84</v>
      </c>
      <c r="C10154" t="s">
        <v>411</v>
      </c>
      <c r="D10154" t="s">
        <v>78</v>
      </c>
      <c r="E10154">
        <v>2023</v>
      </c>
      <c r="F10154" t="s">
        <v>500</v>
      </c>
      <c r="G10154" t="s">
        <v>311</v>
      </c>
      <c r="H10154">
        <v>752.22</v>
      </c>
      <c r="I10154" t="s">
        <v>512</v>
      </c>
      <c r="J10154" t="s">
        <v>14</v>
      </c>
      <c r="K10154" t="s">
        <v>412</v>
      </c>
    </row>
    <row r="10155" spans="1:11" hidden="1" x14ac:dyDescent="0.35">
      <c r="A10155" t="s">
        <v>485</v>
      </c>
      <c r="B10155" t="s">
        <v>84</v>
      </c>
      <c r="C10155" t="s">
        <v>411</v>
      </c>
      <c r="D10155" t="s">
        <v>78</v>
      </c>
      <c r="E10155">
        <v>2023</v>
      </c>
      <c r="F10155" t="s">
        <v>500</v>
      </c>
      <c r="G10155" t="s">
        <v>311</v>
      </c>
      <c r="H10155">
        <v>334.51</v>
      </c>
      <c r="I10155" t="s">
        <v>512</v>
      </c>
      <c r="J10155" t="s">
        <v>347</v>
      </c>
      <c r="K10155" t="s">
        <v>412</v>
      </c>
    </row>
    <row r="10156" spans="1:11" hidden="1" x14ac:dyDescent="0.35">
      <c r="A10156" t="s">
        <v>485</v>
      </c>
      <c r="B10156" t="s">
        <v>84</v>
      </c>
      <c r="C10156" t="s">
        <v>411</v>
      </c>
      <c r="D10156" t="s">
        <v>78</v>
      </c>
      <c r="E10156">
        <v>2023</v>
      </c>
      <c r="F10156" t="s">
        <v>500</v>
      </c>
      <c r="G10156" t="s">
        <v>311</v>
      </c>
      <c r="H10156">
        <v>6634.62</v>
      </c>
      <c r="I10156" t="s">
        <v>512</v>
      </c>
      <c r="J10156" t="s">
        <v>14</v>
      </c>
      <c r="K10156" t="s">
        <v>412</v>
      </c>
    </row>
    <row r="10157" spans="1:11" hidden="1" x14ac:dyDescent="0.35">
      <c r="A10157" t="s">
        <v>485</v>
      </c>
      <c r="B10157" t="s">
        <v>84</v>
      </c>
      <c r="C10157" t="s">
        <v>411</v>
      </c>
      <c r="D10157" t="s">
        <v>78</v>
      </c>
      <c r="E10157">
        <v>2023</v>
      </c>
      <c r="F10157" t="s">
        <v>500</v>
      </c>
      <c r="G10157" t="s">
        <v>311</v>
      </c>
      <c r="H10157">
        <v>2950.37</v>
      </c>
      <c r="I10157" t="s">
        <v>512</v>
      </c>
      <c r="J10157" t="s">
        <v>347</v>
      </c>
      <c r="K10157" t="s">
        <v>412</v>
      </c>
    </row>
    <row r="10158" spans="1:11" hidden="1" x14ac:dyDescent="0.35">
      <c r="A10158" t="s">
        <v>485</v>
      </c>
      <c r="B10158" t="s">
        <v>84</v>
      </c>
      <c r="C10158" t="s">
        <v>411</v>
      </c>
      <c r="D10158" t="s">
        <v>78</v>
      </c>
      <c r="E10158">
        <v>2023</v>
      </c>
      <c r="F10158" t="s">
        <v>500</v>
      </c>
      <c r="G10158" t="s">
        <v>311</v>
      </c>
      <c r="H10158">
        <v>2224.5500000000002</v>
      </c>
      <c r="I10158" t="s">
        <v>512</v>
      </c>
      <c r="J10158" t="s">
        <v>14</v>
      </c>
      <c r="K10158" t="s">
        <v>412</v>
      </c>
    </row>
    <row r="10159" spans="1:11" hidden="1" x14ac:dyDescent="0.35">
      <c r="A10159" t="s">
        <v>485</v>
      </c>
      <c r="B10159" t="s">
        <v>84</v>
      </c>
      <c r="C10159" t="s">
        <v>411</v>
      </c>
      <c r="D10159" t="s">
        <v>78</v>
      </c>
      <c r="E10159">
        <v>2023</v>
      </c>
      <c r="F10159" t="s">
        <v>500</v>
      </c>
      <c r="G10159" t="s">
        <v>311</v>
      </c>
      <c r="H10159">
        <v>989.24</v>
      </c>
      <c r="I10159" t="s">
        <v>512</v>
      </c>
      <c r="J10159" t="s">
        <v>347</v>
      </c>
      <c r="K10159" t="s">
        <v>412</v>
      </c>
    </row>
    <row r="10160" spans="1:11" hidden="1" x14ac:dyDescent="0.35">
      <c r="A10160" t="s">
        <v>485</v>
      </c>
      <c r="B10160" t="s">
        <v>84</v>
      </c>
      <c r="C10160" t="s">
        <v>411</v>
      </c>
      <c r="D10160" t="s">
        <v>78</v>
      </c>
      <c r="E10160">
        <v>2023</v>
      </c>
      <c r="F10160" t="s">
        <v>71</v>
      </c>
      <c r="G10160" t="s">
        <v>310</v>
      </c>
      <c r="H10160">
        <v>57.84</v>
      </c>
      <c r="I10160" t="s">
        <v>512</v>
      </c>
      <c r="J10160" t="s">
        <v>347</v>
      </c>
      <c r="K10160" t="s">
        <v>412</v>
      </c>
    </row>
    <row r="10161" spans="1:11" hidden="1" x14ac:dyDescent="0.35">
      <c r="A10161" t="s">
        <v>485</v>
      </c>
      <c r="B10161" t="s">
        <v>84</v>
      </c>
      <c r="C10161" t="s">
        <v>411</v>
      </c>
      <c r="D10161" t="s">
        <v>78</v>
      </c>
      <c r="E10161">
        <v>2023</v>
      </c>
      <c r="F10161" t="s">
        <v>71</v>
      </c>
      <c r="G10161" t="s">
        <v>310</v>
      </c>
      <c r="H10161">
        <v>21.45</v>
      </c>
      <c r="I10161" t="s">
        <v>512</v>
      </c>
      <c r="J10161" t="s">
        <v>347</v>
      </c>
      <c r="K10161" t="s">
        <v>412</v>
      </c>
    </row>
    <row r="10162" spans="1:11" hidden="1" x14ac:dyDescent="0.35">
      <c r="A10162" t="s">
        <v>485</v>
      </c>
      <c r="B10162" t="s">
        <v>84</v>
      </c>
      <c r="C10162" t="s">
        <v>411</v>
      </c>
      <c r="D10162" t="s">
        <v>78</v>
      </c>
      <c r="E10162">
        <v>2023</v>
      </c>
      <c r="F10162" t="s">
        <v>71</v>
      </c>
      <c r="G10162" t="s">
        <v>310</v>
      </c>
      <c r="H10162">
        <v>4.1100000000000003</v>
      </c>
      <c r="I10162" t="s">
        <v>512</v>
      </c>
      <c r="J10162" t="s">
        <v>347</v>
      </c>
      <c r="K10162" t="s">
        <v>412</v>
      </c>
    </row>
    <row r="10163" spans="1:11" hidden="1" x14ac:dyDescent="0.35">
      <c r="A10163" t="s">
        <v>485</v>
      </c>
      <c r="B10163" t="s">
        <v>84</v>
      </c>
      <c r="C10163" t="s">
        <v>411</v>
      </c>
      <c r="D10163" t="s">
        <v>78</v>
      </c>
      <c r="E10163">
        <v>2023</v>
      </c>
      <c r="F10163" t="s">
        <v>71</v>
      </c>
      <c r="G10163" t="s">
        <v>310</v>
      </c>
      <c r="H10163">
        <v>9.56</v>
      </c>
      <c r="I10163" t="s">
        <v>512</v>
      </c>
      <c r="J10163" t="s">
        <v>347</v>
      </c>
      <c r="K10163" t="s">
        <v>412</v>
      </c>
    </row>
    <row r="10164" spans="1:11" hidden="1" x14ac:dyDescent="0.35">
      <c r="A10164" t="s">
        <v>485</v>
      </c>
      <c r="B10164" t="s">
        <v>84</v>
      </c>
      <c r="C10164" t="s">
        <v>411</v>
      </c>
      <c r="D10164" t="s">
        <v>78</v>
      </c>
      <c r="E10164">
        <v>2023</v>
      </c>
      <c r="F10164" t="s">
        <v>71</v>
      </c>
      <c r="G10164" t="s">
        <v>310</v>
      </c>
      <c r="H10164">
        <v>84.3</v>
      </c>
      <c r="I10164" t="s">
        <v>512</v>
      </c>
      <c r="J10164" t="s">
        <v>347</v>
      </c>
      <c r="K10164" t="s">
        <v>412</v>
      </c>
    </row>
    <row r="10165" spans="1:11" hidden="1" x14ac:dyDescent="0.35">
      <c r="A10165" t="s">
        <v>485</v>
      </c>
      <c r="B10165" t="s">
        <v>84</v>
      </c>
      <c r="C10165" t="s">
        <v>411</v>
      </c>
      <c r="D10165" t="s">
        <v>78</v>
      </c>
      <c r="E10165">
        <v>2023</v>
      </c>
      <c r="F10165" t="s">
        <v>71</v>
      </c>
      <c r="G10165" t="s">
        <v>310</v>
      </c>
      <c r="H10165">
        <v>28.26</v>
      </c>
      <c r="I10165" t="s">
        <v>512</v>
      </c>
      <c r="J10165" t="s">
        <v>347</v>
      </c>
      <c r="K10165" t="s">
        <v>412</v>
      </c>
    </row>
    <row r="10166" spans="1:11" hidden="1" x14ac:dyDescent="0.35">
      <c r="A10166" t="s">
        <v>485</v>
      </c>
      <c r="B10166" t="s">
        <v>84</v>
      </c>
      <c r="C10166" t="s">
        <v>411</v>
      </c>
      <c r="D10166" t="s">
        <v>78</v>
      </c>
      <c r="E10166">
        <v>2023</v>
      </c>
      <c r="F10166" t="s">
        <v>506</v>
      </c>
      <c r="G10166" t="s">
        <v>309</v>
      </c>
      <c r="H10166">
        <v>752.94</v>
      </c>
      <c r="I10166" t="s">
        <v>512</v>
      </c>
      <c r="J10166" t="s">
        <v>347</v>
      </c>
      <c r="K10166" t="s">
        <v>412</v>
      </c>
    </row>
    <row r="10167" spans="1:11" hidden="1" x14ac:dyDescent="0.35">
      <c r="A10167" t="s">
        <v>485</v>
      </c>
      <c r="B10167" t="s">
        <v>84</v>
      </c>
      <c r="C10167" t="s">
        <v>411</v>
      </c>
      <c r="D10167" t="s">
        <v>78</v>
      </c>
      <c r="E10167">
        <v>2023</v>
      </c>
      <c r="F10167" t="s">
        <v>506</v>
      </c>
      <c r="G10167" t="s">
        <v>309</v>
      </c>
      <c r="H10167">
        <v>279.18</v>
      </c>
      <c r="I10167" t="s">
        <v>512</v>
      </c>
      <c r="J10167" t="s">
        <v>347</v>
      </c>
      <c r="K10167" t="s">
        <v>412</v>
      </c>
    </row>
    <row r="10168" spans="1:11" hidden="1" x14ac:dyDescent="0.35">
      <c r="A10168" t="s">
        <v>485</v>
      </c>
      <c r="B10168" t="s">
        <v>84</v>
      </c>
      <c r="C10168" t="s">
        <v>411</v>
      </c>
      <c r="D10168" t="s">
        <v>78</v>
      </c>
      <c r="E10168">
        <v>2023</v>
      </c>
      <c r="F10168" t="s">
        <v>506</v>
      </c>
      <c r="G10168" t="s">
        <v>309</v>
      </c>
      <c r="H10168">
        <v>53.48</v>
      </c>
      <c r="I10168" t="s">
        <v>512</v>
      </c>
      <c r="J10168" t="s">
        <v>347</v>
      </c>
      <c r="K10168" t="s">
        <v>412</v>
      </c>
    </row>
    <row r="10169" spans="1:11" hidden="1" x14ac:dyDescent="0.35">
      <c r="A10169" t="s">
        <v>485</v>
      </c>
      <c r="B10169" t="s">
        <v>84</v>
      </c>
      <c r="C10169" t="s">
        <v>411</v>
      </c>
      <c r="D10169" t="s">
        <v>78</v>
      </c>
      <c r="E10169">
        <v>2023</v>
      </c>
      <c r="F10169" t="s">
        <v>506</v>
      </c>
      <c r="G10169" t="s">
        <v>309</v>
      </c>
      <c r="H10169">
        <v>124.42</v>
      </c>
      <c r="I10169" t="s">
        <v>512</v>
      </c>
      <c r="J10169" t="s">
        <v>347</v>
      </c>
      <c r="K10169" t="s">
        <v>412</v>
      </c>
    </row>
    <row r="10170" spans="1:11" hidden="1" x14ac:dyDescent="0.35">
      <c r="A10170" t="s">
        <v>485</v>
      </c>
      <c r="B10170" t="s">
        <v>84</v>
      </c>
      <c r="C10170" t="s">
        <v>411</v>
      </c>
      <c r="D10170" t="s">
        <v>78</v>
      </c>
      <c r="E10170">
        <v>2023</v>
      </c>
      <c r="F10170" t="s">
        <v>506</v>
      </c>
      <c r="G10170" t="s">
        <v>309</v>
      </c>
      <c r="H10170">
        <v>1097.3499999999999</v>
      </c>
      <c r="I10170" t="s">
        <v>512</v>
      </c>
      <c r="J10170" t="s">
        <v>347</v>
      </c>
      <c r="K10170" t="s">
        <v>412</v>
      </c>
    </row>
    <row r="10171" spans="1:11" hidden="1" x14ac:dyDescent="0.35">
      <c r="A10171" t="s">
        <v>485</v>
      </c>
      <c r="B10171" t="s">
        <v>84</v>
      </c>
      <c r="C10171" t="s">
        <v>411</v>
      </c>
      <c r="D10171" t="s">
        <v>78</v>
      </c>
      <c r="E10171">
        <v>2023</v>
      </c>
      <c r="F10171" t="s">
        <v>506</v>
      </c>
      <c r="G10171" t="s">
        <v>309</v>
      </c>
      <c r="H10171">
        <v>367.94</v>
      </c>
      <c r="I10171" t="s">
        <v>512</v>
      </c>
      <c r="J10171" t="s">
        <v>347</v>
      </c>
      <c r="K10171" t="s">
        <v>412</v>
      </c>
    </row>
    <row r="10172" spans="1:11" hidden="1" x14ac:dyDescent="0.35">
      <c r="A10172" t="s">
        <v>485</v>
      </c>
      <c r="B10172" t="s">
        <v>84</v>
      </c>
      <c r="C10172" t="s">
        <v>411</v>
      </c>
      <c r="D10172" t="s">
        <v>78</v>
      </c>
      <c r="E10172">
        <v>2023</v>
      </c>
      <c r="F10172" t="s">
        <v>156</v>
      </c>
      <c r="G10172" t="s">
        <v>307</v>
      </c>
      <c r="H10172">
        <v>58.2</v>
      </c>
      <c r="I10172" t="s">
        <v>512</v>
      </c>
      <c r="J10172" t="s">
        <v>14</v>
      </c>
      <c r="K10172" t="s">
        <v>412</v>
      </c>
    </row>
    <row r="10173" spans="1:11" hidden="1" x14ac:dyDescent="0.35">
      <c r="A10173" t="s">
        <v>485</v>
      </c>
      <c r="B10173" t="s">
        <v>84</v>
      </c>
      <c r="C10173" t="s">
        <v>411</v>
      </c>
      <c r="D10173" t="s">
        <v>78</v>
      </c>
      <c r="E10173">
        <v>2023</v>
      </c>
      <c r="F10173" t="s">
        <v>156</v>
      </c>
      <c r="G10173" t="s">
        <v>307</v>
      </c>
      <c r="H10173">
        <v>132.28</v>
      </c>
      <c r="I10173" t="s">
        <v>512</v>
      </c>
      <c r="J10173" t="s">
        <v>347</v>
      </c>
      <c r="K10173" t="s">
        <v>412</v>
      </c>
    </row>
    <row r="10174" spans="1:11" hidden="1" x14ac:dyDescent="0.35">
      <c r="A10174" t="s">
        <v>485</v>
      </c>
      <c r="B10174" t="s">
        <v>84</v>
      </c>
      <c r="C10174" t="s">
        <v>411</v>
      </c>
      <c r="D10174" t="s">
        <v>78</v>
      </c>
      <c r="E10174">
        <v>2023</v>
      </c>
      <c r="F10174" t="s">
        <v>156</v>
      </c>
      <c r="G10174" t="s">
        <v>307</v>
      </c>
      <c r="H10174">
        <v>21.58</v>
      </c>
      <c r="I10174" t="s">
        <v>512</v>
      </c>
      <c r="J10174" t="s">
        <v>14</v>
      </c>
      <c r="K10174" t="s">
        <v>412</v>
      </c>
    </row>
    <row r="10175" spans="1:11" hidden="1" x14ac:dyDescent="0.35">
      <c r="A10175" t="s">
        <v>485</v>
      </c>
      <c r="B10175" t="s">
        <v>84</v>
      </c>
      <c r="C10175" t="s">
        <v>411</v>
      </c>
      <c r="D10175" t="s">
        <v>78</v>
      </c>
      <c r="E10175">
        <v>2023</v>
      </c>
      <c r="F10175" t="s">
        <v>156</v>
      </c>
      <c r="G10175" t="s">
        <v>307</v>
      </c>
      <c r="H10175">
        <v>49.05</v>
      </c>
      <c r="I10175" t="s">
        <v>512</v>
      </c>
      <c r="J10175" t="s">
        <v>347</v>
      </c>
      <c r="K10175" t="s">
        <v>412</v>
      </c>
    </row>
    <row r="10176" spans="1:11" hidden="1" x14ac:dyDescent="0.35">
      <c r="A10176" t="s">
        <v>485</v>
      </c>
      <c r="B10176" t="s">
        <v>84</v>
      </c>
      <c r="C10176" t="s">
        <v>411</v>
      </c>
      <c r="D10176" t="s">
        <v>78</v>
      </c>
      <c r="E10176">
        <v>2023</v>
      </c>
      <c r="F10176" t="s">
        <v>156</v>
      </c>
      <c r="G10176" t="s">
        <v>307</v>
      </c>
      <c r="H10176">
        <v>4.13</v>
      </c>
      <c r="I10176" t="s">
        <v>512</v>
      </c>
      <c r="J10176" t="s">
        <v>14</v>
      </c>
      <c r="K10176" t="s">
        <v>412</v>
      </c>
    </row>
    <row r="10177" spans="1:11" hidden="1" x14ac:dyDescent="0.35">
      <c r="A10177" t="s">
        <v>485</v>
      </c>
      <c r="B10177" t="s">
        <v>84</v>
      </c>
      <c r="C10177" t="s">
        <v>411</v>
      </c>
      <c r="D10177" t="s">
        <v>78</v>
      </c>
      <c r="E10177">
        <v>2023</v>
      </c>
      <c r="F10177" t="s">
        <v>156</v>
      </c>
      <c r="G10177" t="s">
        <v>307</v>
      </c>
      <c r="H10177">
        <v>9.4</v>
      </c>
      <c r="I10177" t="s">
        <v>512</v>
      </c>
      <c r="J10177" t="s">
        <v>347</v>
      </c>
      <c r="K10177" t="s">
        <v>412</v>
      </c>
    </row>
    <row r="10178" spans="1:11" hidden="1" x14ac:dyDescent="0.35">
      <c r="A10178" t="s">
        <v>485</v>
      </c>
      <c r="B10178" t="s">
        <v>84</v>
      </c>
      <c r="C10178" t="s">
        <v>411</v>
      </c>
      <c r="D10178" t="s">
        <v>78</v>
      </c>
      <c r="E10178">
        <v>2023</v>
      </c>
      <c r="F10178" t="s">
        <v>156</v>
      </c>
      <c r="G10178" t="s">
        <v>307</v>
      </c>
      <c r="H10178">
        <v>9.6199999999999992</v>
      </c>
      <c r="I10178" t="s">
        <v>512</v>
      </c>
      <c r="J10178" t="s">
        <v>14</v>
      </c>
      <c r="K10178" t="s">
        <v>412</v>
      </c>
    </row>
    <row r="10179" spans="1:11" hidden="1" x14ac:dyDescent="0.35">
      <c r="A10179" t="s">
        <v>485</v>
      </c>
      <c r="B10179" t="s">
        <v>84</v>
      </c>
      <c r="C10179" t="s">
        <v>411</v>
      </c>
      <c r="D10179" t="s">
        <v>78</v>
      </c>
      <c r="E10179">
        <v>2023</v>
      </c>
      <c r="F10179" t="s">
        <v>156</v>
      </c>
      <c r="G10179" t="s">
        <v>307</v>
      </c>
      <c r="H10179">
        <v>21.86</v>
      </c>
      <c r="I10179" t="s">
        <v>512</v>
      </c>
      <c r="J10179" t="s">
        <v>347</v>
      </c>
      <c r="K10179" t="s">
        <v>412</v>
      </c>
    </row>
    <row r="10180" spans="1:11" hidden="1" x14ac:dyDescent="0.35">
      <c r="A10180" t="s">
        <v>485</v>
      </c>
      <c r="B10180" t="s">
        <v>84</v>
      </c>
      <c r="C10180" t="s">
        <v>411</v>
      </c>
      <c r="D10180" t="s">
        <v>78</v>
      </c>
      <c r="E10180">
        <v>2023</v>
      </c>
      <c r="F10180" t="s">
        <v>156</v>
      </c>
      <c r="G10180" t="s">
        <v>307</v>
      </c>
      <c r="H10180">
        <v>84.82</v>
      </c>
      <c r="I10180" t="s">
        <v>512</v>
      </c>
      <c r="J10180" t="s">
        <v>14</v>
      </c>
      <c r="K10180" t="s">
        <v>412</v>
      </c>
    </row>
    <row r="10181" spans="1:11" hidden="1" x14ac:dyDescent="0.35">
      <c r="A10181" t="s">
        <v>485</v>
      </c>
      <c r="B10181" t="s">
        <v>84</v>
      </c>
      <c r="C10181" t="s">
        <v>411</v>
      </c>
      <c r="D10181" t="s">
        <v>78</v>
      </c>
      <c r="E10181">
        <v>2023</v>
      </c>
      <c r="F10181" t="s">
        <v>156</v>
      </c>
      <c r="G10181" t="s">
        <v>307</v>
      </c>
      <c r="H10181">
        <v>192.77</v>
      </c>
      <c r="I10181" t="s">
        <v>512</v>
      </c>
      <c r="J10181" t="s">
        <v>347</v>
      </c>
      <c r="K10181" t="s">
        <v>412</v>
      </c>
    </row>
    <row r="10182" spans="1:11" hidden="1" x14ac:dyDescent="0.35">
      <c r="A10182" t="s">
        <v>485</v>
      </c>
      <c r="B10182" t="s">
        <v>84</v>
      </c>
      <c r="C10182" t="s">
        <v>411</v>
      </c>
      <c r="D10182" t="s">
        <v>78</v>
      </c>
      <c r="E10182">
        <v>2023</v>
      </c>
      <c r="F10182" t="s">
        <v>156</v>
      </c>
      <c r="G10182" t="s">
        <v>307</v>
      </c>
      <c r="H10182">
        <v>28.44</v>
      </c>
      <c r="I10182" t="s">
        <v>512</v>
      </c>
      <c r="J10182" t="s">
        <v>14</v>
      </c>
      <c r="K10182" t="s">
        <v>412</v>
      </c>
    </row>
    <row r="10183" spans="1:11" hidden="1" x14ac:dyDescent="0.35">
      <c r="A10183" t="s">
        <v>485</v>
      </c>
      <c r="B10183" t="s">
        <v>84</v>
      </c>
      <c r="C10183" t="s">
        <v>411</v>
      </c>
      <c r="D10183" t="s">
        <v>78</v>
      </c>
      <c r="E10183">
        <v>2023</v>
      </c>
      <c r="F10183" t="s">
        <v>156</v>
      </c>
      <c r="G10183" t="s">
        <v>307</v>
      </c>
      <c r="H10183">
        <v>64.64</v>
      </c>
      <c r="I10183" t="s">
        <v>512</v>
      </c>
      <c r="J10183" t="s">
        <v>347</v>
      </c>
      <c r="K10183" t="s">
        <v>412</v>
      </c>
    </row>
    <row r="10184" spans="1:11" hidden="1" x14ac:dyDescent="0.35">
      <c r="A10184" t="s">
        <v>485</v>
      </c>
      <c r="B10184" t="s">
        <v>84</v>
      </c>
      <c r="C10184" t="s">
        <v>418</v>
      </c>
      <c r="D10184" t="s">
        <v>78</v>
      </c>
      <c r="E10184">
        <v>2023</v>
      </c>
      <c r="F10184" t="s">
        <v>500</v>
      </c>
      <c r="G10184" t="s">
        <v>311</v>
      </c>
      <c r="H10184">
        <v>12393.37</v>
      </c>
      <c r="I10184" t="s">
        <v>512</v>
      </c>
      <c r="J10184" t="s">
        <v>14</v>
      </c>
      <c r="K10184" t="s">
        <v>417</v>
      </c>
    </row>
    <row r="10185" spans="1:11" hidden="1" x14ac:dyDescent="0.35">
      <c r="A10185" t="s">
        <v>485</v>
      </c>
      <c r="B10185" t="s">
        <v>84</v>
      </c>
      <c r="C10185" t="s">
        <v>418</v>
      </c>
      <c r="D10185" t="s">
        <v>78</v>
      </c>
      <c r="E10185">
        <v>2023</v>
      </c>
      <c r="F10185" t="s">
        <v>500</v>
      </c>
      <c r="G10185" t="s">
        <v>311</v>
      </c>
      <c r="H10185">
        <v>7671</v>
      </c>
      <c r="I10185" t="s">
        <v>512</v>
      </c>
      <c r="J10185" t="s">
        <v>347</v>
      </c>
      <c r="K10185" t="s">
        <v>417</v>
      </c>
    </row>
    <row r="10186" spans="1:11" hidden="1" x14ac:dyDescent="0.35">
      <c r="A10186" t="s">
        <v>485</v>
      </c>
      <c r="B10186" t="s">
        <v>84</v>
      </c>
      <c r="C10186" t="s">
        <v>418</v>
      </c>
      <c r="D10186" t="s">
        <v>78</v>
      </c>
      <c r="E10186">
        <v>2023</v>
      </c>
      <c r="F10186" t="s">
        <v>71</v>
      </c>
      <c r="G10186" t="s">
        <v>310</v>
      </c>
      <c r="H10186">
        <v>75.3</v>
      </c>
      <c r="I10186" t="s">
        <v>512</v>
      </c>
      <c r="J10186" t="s">
        <v>347</v>
      </c>
      <c r="K10186" t="s">
        <v>417</v>
      </c>
    </row>
    <row r="10187" spans="1:11" hidden="1" x14ac:dyDescent="0.35">
      <c r="A10187" t="s">
        <v>485</v>
      </c>
      <c r="B10187" t="s">
        <v>84</v>
      </c>
      <c r="C10187" t="s">
        <v>418</v>
      </c>
      <c r="D10187" t="s">
        <v>78</v>
      </c>
      <c r="E10187">
        <v>2023</v>
      </c>
      <c r="F10187" t="s">
        <v>506</v>
      </c>
      <c r="G10187" t="s">
        <v>309</v>
      </c>
      <c r="H10187">
        <v>2205.7800000000002</v>
      </c>
      <c r="I10187" t="s">
        <v>512</v>
      </c>
      <c r="J10187" t="s">
        <v>347</v>
      </c>
      <c r="K10187" t="s">
        <v>417</v>
      </c>
    </row>
    <row r="10188" spans="1:11" hidden="1" x14ac:dyDescent="0.35">
      <c r="A10188" t="s">
        <v>485</v>
      </c>
      <c r="B10188" t="s">
        <v>84</v>
      </c>
      <c r="C10188" t="s">
        <v>418</v>
      </c>
      <c r="D10188" t="s">
        <v>78</v>
      </c>
      <c r="E10188">
        <v>2023</v>
      </c>
      <c r="F10188" t="s">
        <v>156</v>
      </c>
      <c r="G10188" t="s">
        <v>307</v>
      </c>
      <c r="H10188">
        <v>1203.3</v>
      </c>
      <c r="I10188" t="s">
        <v>512</v>
      </c>
      <c r="J10188" t="s">
        <v>14</v>
      </c>
      <c r="K10188" t="s">
        <v>417</v>
      </c>
    </row>
    <row r="10189" spans="1:11" hidden="1" x14ac:dyDescent="0.35">
      <c r="A10189" t="s">
        <v>485</v>
      </c>
      <c r="B10189" t="s">
        <v>84</v>
      </c>
      <c r="C10189" t="s">
        <v>418</v>
      </c>
      <c r="D10189" t="s">
        <v>78</v>
      </c>
      <c r="E10189">
        <v>2023</v>
      </c>
      <c r="F10189" t="s">
        <v>156</v>
      </c>
      <c r="G10189" t="s">
        <v>307</v>
      </c>
      <c r="H10189">
        <v>335.5</v>
      </c>
      <c r="I10189" t="s">
        <v>512</v>
      </c>
      <c r="J10189" t="s">
        <v>347</v>
      </c>
      <c r="K10189" t="s">
        <v>417</v>
      </c>
    </row>
    <row r="10190" spans="1:11" hidden="1" x14ac:dyDescent="0.35">
      <c r="A10190" t="s">
        <v>485</v>
      </c>
      <c r="B10190" t="s">
        <v>84</v>
      </c>
      <c r="C10190" t="s">
        <v>419</v>
      </c>
      <c r="D10190" t="s">
        <v>78</v>
      </c>
      <c r="E10190">
        <v>2023</v>
      </c>
      <c r="F10190" t="s">
        <v>500</v>
      </c>
      <c r="G10190" t="s">
        <v>311</v>
      </c>
      <c r="H10190">
        <v>13661.17</v>
      </c>
      <c r="I10190" t="s">
        <v>512</v>
      </c>
      <c r="J10190" t="s">
        <v>14</v>
      </c>
      <c r="K10190" t="s">
        <v>415</v>
      </c>
    </row>
    <row r="10191" spans="1:11" hidden="1" x14ac:dyDescent="0.35">
      <c r="A10191" t="s">
        <v>485</v>
      </c>
      <c r="B10191" t="s">
        <v>84</v>
      </c>
      <c r="C10191" t="s">
        <v>419</v>
      </c>
      <c r="D10191" t="s">
        <v>78</v>
      </c>
      <c r="E10191">
        <v>2023</v>
      </c>
      <c r="F10191" t="s">
        <v>500</v>
      </c>
      <c r="G10191" t="s">
        <v>311</v>
      </c>
      <c r="H10191">
        <v>7669.02</v>
      </c>
      <c r="I10191" t="s">
        <v>512</v>
      </c>
      <c r="J10191" t="s">
        <v>347</v>
      </c>
      <c r="K10191" t="s">
        <v>415</v>
      </c>
    </row>
    <row r="10192" spans="1:11" hidden="1" x14ac:dyDescent="0.35">
      <c r="A10192" t="s">
        <v>485</v>
      </c>
      <c r="B10192" t="s">
        <v>84</v>
      </c>
      <c r="C10192" t="s">
        <v>419</v>
      </c>
      <c r="D10192" t="s">
        <v>78</v>
      </c>
      <c r="E10192">
        <v>2023</v>
      </c>
      <c r="F10192" t="s">
        <v>506</v>
      </c>
      <c r="G10192" t="s">
        <v>309</v>
      </c>
      <c r="H10192">
        <v>2207.64</v>
      </c>
      <c r="I10192" t="s">
        <v>512</v>
      </c>
      <c r="J10192" t="s">
        <v>347</v>
      </c>
      <c r="K10192" t="s">
        <v>415</v>
      </c>
    </row>
    <row r="10193" spans="1:11" hidden="1" x14ac:dyDescent="0.35">
      <c r="A10193" t="s">
        <v>485</v>
      </c>
      <c r="B10193" t="s">
        <v>84</v>
      </c>
      <c r="C10193" t="s">
        <v>419</v>
      </c>
      <c r="D10193" t="s">
        <v>78</v>
      </c>
      <c r="E10193">
        <v>2023</v>
      </c>
      <c r="F10193" t="s">
        <v>156</v>
      </c>
      <c r="G10193" t="s">
        <v>307</v>
      </c>
      <c r="H10193">
        <v>1035.6500000000001</v>
      </c>
      <c r="I10193" t="s">
        <v>512</v>
      </c>
      <c r="J10193" t="s">
        <v>14</v>
      </c>
      <c r="K10193" t="s">
        <v>415</v>
      </c>
    </row>
    <row r="10194" spans="1:11" hidden="1" x14ac:dyDescent="0.35">
      <c r="A10194" t="s">
        <v>485</v>
      </c>
      <c r="B10194" t="s">
        <v>84</v>
      </c>
      <c r="C10194" t="s">
        <v>419</v>
      </c>
      <c r="D10194" t="s">
        <v>78</v>
      </c>
      <c r="E10194">
        <v>2023</v>
      </c>
      <c r="F10194" t="s">
        <v>156</v>
      </c>
      <c r="G10194" t="s">
        <v>307</v>
      </c>
      <c r="H10194">
        <v>319.83</v>
      </c>
      <c r="I10194" t="s">
        <v>512</v>
      </c>
      <c r="J10194" t="s">
        <v>347</v>
      </c>
      <c r="K10194" t="s">
        <v>415</v>
      </c>
    </row>
    <row r="10195" spans="1:11" hidden="1" x14ac:dyDescent="0.35">
      <c r="A10195" t="s">
        <v>485</v>
      </c>
      <c r="B10195" t="s">
        <v>84</v>
      </c>
      <c r="C10195" t="s">
        <v>420</v>
      </c>
      <c r="D10195" t="s">
        <v>78</v>
      </c>
      <c r="E10195">
        <v>2023</v>
      </c>
      <c r="F10195" t="s">
        <v>500</v>
      </c>
      <c r="G10195" t="s">
        <v>311</v>
      </c>
      <c r="H10195">
        <v>5938.2</v>
      </c>
      <c r="I10195" t="s">
        <v>512</v>
      </c>
      <c r="J10195" t="s">
        <v>14</v>
      </c>
      <c r="K10195" t="s">
        <v>416</v>
      </c>
    </row>
    <row r="10196" spans="1:11" hidden="1" x14ac:dyDescent="0.35">
      <c r="A10196" t="s">
        <v>485</v>
      </c>
      <c r="B10196" t="s">
        <v>84</v>
      </c>
      <c r="C10196" t="s">
        <v>420</v>
      </c>
      <c r="D10196" t="s">
        <v>78</v>
      </c>
      <c r="E10196">
        <v>2023</v>
      </c>
      <c r="F10196" t="s">
        <v>500</v>
      </c>
      <c r="G10196" t="s">
        <v>311</v>
      </c>
      <c r="H10196">
        <v>3719.85</v>
      </c>
      <c r="I10196" t="s">
        <v>512</v>
      </c>
      <c r="J10196" t="s">
        <v>347</v>
      </c>
      <c r="K10196" t="s">
        <v>416</v>
      </c>
    </row>
    <row r="10197" spans="1:11" hidden="1" x14ac:dyDescent="0.35">
      <c r="A10197" t="s">
        <v>485</v>
      </c>
      <c r="B10197" t="s">
        <v>84</v>
      </c>
      <c r="C10197" t="s">
        <v>420</v>
      </c>
      <c r="D10197" t="s">
        <v>78</v>
      </c>
      <c r="E10197">
        <v>2023</v>
      </c>
      <c r="F10197" t="s">
        <v>500</v>
      </c>
      <c r="G10197" t="s">
        <v>311</v>
      </c>
      <c r="H10197">
        <v>6308.22</v>
      </c>
      <c r="I10197" t="s">
        <v>512</v>
      </c>
      <c r="J10197" t="s">
        <v>14</v>
      </c>
      <c r="K10197" t="s">
        <v>416</v>
      </c>
    </row>
    <row r="10198" spans="1:11" hidden="1" x14ac:dyDescent="0.35">
      <c r="A10198" t="s">
        <v>485</v>
      </c>
      <c r="B10198" t="s">
        <v>84</v>
      </c>
      <c r="C10198" t="s">
        <v>420</v>
      </c>
      <c r="D10198" t="s">
        <v>78</v>
      </c>
      <c r="E10198">
        <v>2023</v>
      </c>
      <c r="F10198" t="s">
        <v>500</v>
      </c>
      <c r="G10198" t="s">
        <v>311</v>
      </c>
      <c r="H10198">
        <v>3951.64</v>
      </c>
      <c r="I10198" t="s">
        <v>512</v>
      </c>
      <c r="J10198" t="s">
        <v>347</v>
      </c>
      <c r="K10198" t="s">
        <v>416</v>
      </c>
    </row>
    <row r="10199" spans="1:11" hidden="1" x14ac:dyDescent="0.35">
      <c r="A10199" t="s">
        <v>485</v>
      </c>
      <c r="B10199" t="s">
        <v>84</v>
      </c>
      <c r="C10199" t="s">
        <v>420</v>
      </c>
      <c r="D10199" t="s">
        <v>78</v>
      </c>
      <c r="E10199">
        <v>2023</v>
      </c>
      <c r="F10199" t="s">
        <v>71</v>
      </c>
      <c r="G10199" t="s">
        <v>310</v>
      </c>
      <c r="H10199">
        <v>202.19</v>
      </c>
      <c r="I10199" t="s">
        <v>512</v>
      </c>
      <c r="J10199" t="s">
        <v>347</v>
      </c>
      <c r="K10199" t="s">
        <v>416</v>
      </c>
    </row>
    <row r="10200" spans="1:11" hidden="1" x14ac:dyDescent="0.35">
      <c r="A10200" t="s">
        <v>485</v>
      </c>
      <c r="B10200" t="s">
        <v>84</v>
      </c>
      <c r="C10200" t="s">
        <v>420</v>
      </c>
      <c r="D10200" t="s">
        <v>78</v>
      </c>
      <c r="E10200">
        <v>2023</v>
      </c>
      <c r="F10200" t="s">
        <v>71</v>
      </c>
      <c r="G10200" t="s">
        <v>310</v>
      </c>
      <c r="H10200">
        <v>214.79</v>
      </c>
      <c r="I10200" t="s">
        <v>512</v>
      </c>
      <c r="J10200" t="s">
        <v>347</v>
      </c>
      <c r="K10200" t="s">
        <v>416</v>
      </c>
    </row>
    <row r="10201" spans="1:11" hidden="1" x14ac:dyDescent="0.35">
      <c r="A10201" t="s">
        <v>485</v>
      </c>
      <c r="B10201" t="s">
        <v>84</v>
      </c>
      <c r="C10201" t="s">
        <v>420</v>
      </c>
      <c r="D10201" t="s">
        <v>78</v>
      </c>
      <c r="E10201">
        <v>2023</v>
      </c>
      <c r="F10201" t="s">
        <v>506</v>
      </c>
      <c r="G10201" t="s">
        <v>309</v>
      </c>
      <c r="H10201">
        <v>1188.97</v>
      </c>
      <c r="I10201" t="s">
        <v>512</v>
      </c>
      <c r="J10201" t="s">
        <v>347</v>
      </c>
      <c r="K10201" t="s">
        <v>416</v>
      </c>
    </row>
    <row r="10202" spans="1:11" hidden="1" x14ac:dyDescent="0.35">
      <c r="A10202" t="s">
        <v>485</v>
      </c>
      <c r="B10202" t="s">
        <v>84</v>
      </c>
      <c r="C10202" t="s">
        <v>420</v>
      </c>
      <c r="D10202" t="s">
        <v>78</v>
      </c>
      <c r="E10202">
        <v>2023</v>
      </c>
      <c r="F10202" t="s">
        <v>506</v>
      </c>
      <c r="G10202" t="s">
        <v>309</v>
      </c>
      <c r="H10202">
        <v>1263.05</v>
      </c>
      <c r="I10202" t="s">
        <v>512</v>
      </c>
      <c r="J10202" t="s">
        <v>347</v>
      </c>
      <c r="K10202" t="s">
        <v>416</v>
      </c>
    </row>
    <row r="10203" spans="1:11" hidden="1" x14ac:dyDescent="0.35">
      <c r="A10203" t="s">
        <v>485</v>
      </c>
      <c r="B10203" t="s">
        <v>84</v>
      </c>
      <c r="C10203" t="s">
        <v>420</v>
      </c>
      <c r="D10203" t="s">
        <v>78</v>
      </c>
      <c r="E10203">
        <v>2023</v>
      </c>
      <c r="F10203" t="s">
        <v>156</v>
      </c>
      <c r="G10203" t="s">
        <v>307</v>
      </c>
      <c r="H10203">
        <v>728.08</v>
      </c>
      <c r="I10203" t="s">
        <v>512</v>
      </c>
      <c r="J10203" t="s">
        <v>14</v>
      </c>
      <c r="K10203" t="s">
        <v>416</v>
      </c>
    </row>
    <row r="10204" spans="1:11" hidden="1" x14ac:dyDescent="0.35">
      <c r="A10204" t="s">
        <v>485</v>
      </c>
      <c r="B10204" t="s">
        <v>84</v>
      </c>
      <c r="C10204" t="s">
        <v>420</v>
      </c>
      <c r="D10204" t="s">
        <v>78</v>
      </c>
      <c r="E10204">
        <v>2023</v>
      </c>
      <c r="F10204" t="s">
        <v>156</v>
      </c>
      <c r="G10204" t="s">
        <v>307</v>
      </c>
      <c r="H10204">
        <v>157.91999999999999</v>
      </c>
      <c r="I10204" t="s">
        <v>512</v>
      </c>
      <c r="J10204" t="s">
        <v>347</v>
      </c>
      <c r="K10204" t="s">
        <v>416</v>
      </c>
    </row>
    <row r="10205" spans="1:11" hidden="1" x14ac:dyDescent="0.35">
      <c r="A10205" t="s">
        <v>485</v>
      </c>
      <c r="B10205" t="s">
        <v>84</v>
      </c>
      <c r="C10205" t="s">
        <v>420</v>
      </c>
      <c r="D10205" t="s">
        <v>78</v>
      </c>
      <c r="E10205">
        <v>2023</v>
      </c>
      <c r="F10205" t="s">
        <v>156</v>
      </c>
      <c r="G10205" t="s">
        <v>307</v>
      </c>
      <c r="H10205">
        <v>773.44</v>
      </c>
      <c r="I10205" t="s">
        <v>512</v>
      </c>
      <c r="J10205" t="s">
        <v>14</v>
      </c>
      <c r="K10205" t="s">
        <v>416</v>
      </c>
    </row>
    <row r="10206" spans="1:11" hidden="1" x14ac:dyDescent="0.35">
      <c r="A10206" t="s">
        <v>485</v>
      </c>
      <c r="B10206" t="s">
        <v>84</v>
      </c>
      <c r="C10206" t="s">
        <v>420</v>
      </c>
      <c r="D10206" t="s">
        <v>78</v>
      </c>
      <c r="E10206">
        <v>2023</v>
      </c>
      <c r="F10206" t="s">
        <v>156</v>
      </c>
      <c r="G10206" t="s">
        <v>307</v>
      </c>
      <c r="H10206">
        <v>167.76</v>
      </c>
      <c r="I10206" t="s">
        <v>512</v>
      </c>
      <c r="J10206" t="s">
        <v>347</v>
      </c>
      <c r="K10206" t="s">
        <v>416</v>
      </c>
    </row>
    <row r="10207" spans="1:11" hidden="1" x14ac:dyDescent="0.35">
      <c r="A10207" t="s">
        <v>485</v>
      </c>
      <c r="B10207" t="s">
        <v>84</v>
      </c>
      <c r="C10207" t="s">
        <v>421</v>
      </c>
      <c r="D10207" t="s">
        <v>78</v>
      </c>
      <c r="E10207">
        <v>2023</v>
      </c>
      <c r="F10207" t="s">
        <v>500</v>
      </c>
      <c r="G10207" t="s">
        <v>311</v>
      </c>
      <c r="H10207">
        <v>13576.17</v>
      </c>
      <c r="I10207" t="s">
        <v>512</v>
      </c>
      <c r="J10207" t="s">
        <v>14</v>
      </c>
      <c r="K10207" t="s">
        <v>414</v>
      </c>
    </row>
    <row r="10208" spans="1:11" hidden="1" x14ac:dyDescent="0.35">
      <c r="A10208" t="s">
        <v>485</v>
      </c>
      <c r="B10208" t="s">
        <v>84</v>
      </c>
      <c r="C10208" t="s">
        <v>421</v>
      </c>
      <c r="D10208" t="s">
        <v>78</v>
      </c>
      <c r="E10208">
        <v>2023</v>
      </c>
      <c r="F10208" t="s">
        <v>500</v>
      </c>
      <c r="G10208" t="s">
        <v>311</v>
      </c>
      <c r="H10208">
        <v>7661.55</v>
      </c>
      <c r="I10208" t="s">
        <v>512</v>
      </c>
      <c r="J10208" t="s">
        <v>347</v>
      </c>
      <c r="K10208" t="s">
        <v>414</v>
      </c>
    </row>
    <row r="10209" spans="1:11" hidden="1" x14ac:dyDescent="0.35">
      <c r="A10209" t="s">
        <v>485</v>
      </c>
      <c r="B10209" t="s">
        <v>84</v>
      </c>
      <c r="C10209" t="s">
        <v>421</v>
      </c>
      <c r="D10209" t="s">
        <v>78</v>
      </c>
      <c r="E10209">
        <v>2023</v>
      </c>
      <c r="F10209" t="s">
        <v>71</v>
      </c>
      <c r="G10209" t="s">
        <v>310</v>
      </c>
      <c r="H10209">
        <v>654</v>
      </c>
      <c r="I10209" t="s">
        <v>512</v>
      </c>
      <c r="J10209" t="s">
        <v>347</v>
      </c>
      <c r="K10209" t="s">
        <v>414</v>
      </c>
    </row>
    <row r="10210" spans="1:11" hidden="1" x14ac:dyDescent="0.35">
      <c r="A10210" t="s">
        <v>485</v>
      </c>
      <c r="B10210" t="s">
        <v>84</v>
      </c>
      <c r="C10210" t="s">
        <v>421</v>
      </c>
      <c r="D10210" t="s">
        <v>78</v>
      </c>
      <c r="E10210">
        <v>2023</v>
      </c>
      <c r="F10210" t="s">
        <v>506</v>
      </c>
      <c r="G10210" t="s">
        <v>309</v>
      </c>
      <c r="H10210">
        <v>2214.75</v>
      </c>
      <c r="I10210" t="s">
        <v>512</v>
      </c>
      <c r="J10210" t="s">
        <v>347</v>
      </c>
      <c r="K10210" t="s">
        <v>414</v>
      </c>
    </row>
    <row r="10211" spans="1:11" hidden="1" x14ac:dyDescent="0.35">
      <c r="A10211" t="s">
        <v>485</v>
      </c>
      <c r="B10211" t="s">
        <v>84</v>
      </c>
      <c r="C10211" t="s">
        <v>421</v>
      </c>
      <c r="D10211" t="s">
        <v>78</v>
      </c>
      <c r="E10211">
        <v>2023</v>
      </c>
      <c r="F10211" t="s">
        <v>156</v>
      </c>
      <c r="G10211" t="s">
        <v>307</v>
      </c>
      <c r="H10211">
        <v>1873.76</v>
      </c>
      <c r="I10211" t="s">
        <v>512</v>
      </c>
      <c r="J10211" t="s">
        <v>14</v>
      </c>
      <c r="K10211" t="s">
        <v>414</v>
      </c>
    </row>
    <row r="10212" spans="1:11" hidden="1" x14ac:dyDescent="0.35">
      <c r="A10212" t="s">
        <v>485</v>
      </c>
      <c r="B10212" t="s">
        <v>84</v>
      </c>
      <c r="C10212" t="s">
        <v>421</v>
      </c>
      <c r="D10212" t="s">
        <v>78</v>
      </c>
      <c r="E10212">
        <v>2023</v>
      </c>
      <c r="F10212" t="s">
        <v>156</v>
      </c>
      <c r="G10212" t="s">
        <v>307</v>
      </c>
      <c r="H10212">
        <v>349.8</v>
      </c>
      <c r="I10212" t="s">
        <v>512</v>
      </c>
      <c r="J10212" t="s">
        <v>347</v>
      </c>
      <c r="K10212" t="s">
        <v>414</v>
      </c>
    </row>
    <row r="10213" spans="1:11" hidden="1" x14ac:dyDescent="0.35">
      <c r="A10213" t="s">
        <v>485</v>
      </c>
      <c r="B10213" t="s">
        <v>84</v>
      </c>
      <c r="C10213" t="s">
        <v>411</v>
      </c>
      <c r="D10213" t="s">
        <v>78</v>
      </c>
      <c r="E10213">
        <v>2023</v>
      </c>
      <c r="F10213" t="s">
        <v>502</v>
      </c>
      <c r="G10213" t="s">
        <v>68</v>
      </c>
      <c r="H10213">
        <v>96.34</v>
      </c>
      <c r="I10213" t="s">
        <v>512</v>
      </c>
      <c r="J10213" t="s">
        <v>347</v>
      </c>
      <c r="K10213" t="s">
        <v>412</v>
      </c>
    </row>
    <row r="10214" spans="1:11" hidden="1" x14ac:dyDescent="0.35">
      <c r="A10214" t="s">
        <v>485</v>
      </c>
      <c r="B10214" t="s">
        <v>84</v>
      </c>
      <c r="C10214" t="s">
        <v>411</v>
      </c>
      <c r="D10214" t="s">
        <v>78</v>
      </c>
      <c r="E10214">
        <v>2023</v>
      </c>
      <c r="F10214" t="s">
        <v>502</v>
      </c>
      <c r="G10214" t="s">
        <v>68</v>
      </c>
      <c r="H10214">
        <v>31.64</v>
      </c>
      <c r="I10214" t="s">
        <v>512</v>
      </c>
      <c r="J10214" t="s">
        <v>347</v>
      </c>
      <c r="K10214" t="s">
        <v>412</v>
      </c>
    </row>
    <row r="10215" spans="1:11" hidden="1" x14ac:dyDescent="0.35">
      <c r="A10215" t="s">
        <v>485</v>
      </c>
      <c r="B10215" t="s">
        <v>84</v>
      </c>
      <c r="C10215" t="s">
        <v>411</v>
      </c>
      <c r="D10215" t="s">
        <v>78</v>
      </c>
      <c r="E10215">
        <v>2023</v>
      </c>
      <c r="F10215" t="s">
        <v>502</v>
      </c>
      <c r="G10215" t="s">
        <v>68</v>
      </c>
      <c r="H10215">
        <v>6.84</v>
      </c>
      <c r="I10215" t="s">
        <v>512</v>
      </c>
      <c r="J10215" t="s">
        <v>347</v>
      </c>
      <c r="K10215" t="s">
        <v>412</v>
      </c>
    </row>
    <row r="10216" spans="1:11" hidden="1" x14ac:dyDescent="0.35">
      <c r="A10216" t="s">
        <v>485</v>
      </c>
      <c r="B10216" t="s">
        <v>84</v>
      </c>
      <c r="C10216" t="s">
        <v>411</v>
      </c>
      <c r="D10216" t="s">
        <v>78</v>
      </c>
      <c r="E10216">
        <v>2023</v>
      </c>
      <c r="F10216" t="s">
        <v>502</v>
      </c>
      <c r="G10216" t="s">
        <v>68</v>
      </c>
      <c r="H10216">
        <v>14.1</v>
      </c>
      <c r="I10216" t="s">
        <v>512</v>
      </c>
      <c r="J10216" t="s">
        <v>347</v>
      </c>
      <c r="K10216" t="s">
        <v>412</v>
      </c>
    </row>
    <row r="10217" spans="1:11" hidden="1" x14ac:dyDescent="0.35">
      <c r="A10217" t="s">
        <v>485</v>
      </c>
      <c r="B10217" t="s">
        <v>84</v>
      </c>
      <c r="C10217" t="s">
        <v>411</v>
      </c>
      <c r="D10217" t="s">
        <v>78</v>
      </c>
      <c r="E10217">
        <v>2023</v>
      </c>
      <c r="F10217" t="s">
        <v>502</v>
      </c>
      <c r="G10217" t="s">
        <v>68</v>
      </c>
      <c r="H10217">
        <v>138.88999999999999</v>
      </c>
      <c r="I10217" t="s">
        <v>512</v>
      </c>
      <c r="J10217" t="s">
        <v>347</v>
      </c>
      <c r="K10217" t="s">
        <v>412</v>
      </c>
    </row>
    <row r="10218" spans="1:11" hidden="1" x14ac:dyDescent="0.35">
      <c r="A10218" t="s">
        <v>485</v>
      </c>
      <c r="B10218" t="s">
        <v>84</v>
      </c>
      <c r="C10218" t="s">
        <v>411</v>
      </c>
      <c r="D10218" t="s">
        <v>78</v>
      </c>
      <c r="E10218">
        <v>2023</v>
      </c>
      <c r="F10218" t="s">
        <v>502</v>
      </c>
      <c r="G10218" t="s">
        <v>68</v>
      </c>
      <c r="H10218">
        <v>47.17</v>
      </c>
      <c r="I10218" t="s">
        <v>512</v>
      </c>
      <c r="J10218" t="s">
        <v>347</v>
      </c>
      <c r="K10218" t="s">
        <v>412</v>
      </c>
    </row>
    <row r="10219" spans="1:11" hidden="1" x14ac:dyDescent="0.35">
      <c r="A10219" t="s">
        <v>485</v>
      </c>
      <c r="B10219" t="s">
        <v>84</v>
      </c>
      <c r="C10219" t="s">
        <v>418</v>
      </c>
      <c r="D10219" t="s">
        <v>78</v>
      </c>
      <c r="E10219">
        <v>2023</v>
      </c>
      <c r="F10219" t="s">
        <v>502</v>
      </c>
      <c r="G10219" t="s">
        <v>68</v>
      </c>
      <c r="H10219">
        <v>123.21</v>
      </c>
      <c r="I10219" t="s">
        <v>512</v>
      </c>
      <c r="J10219" t="s">
        <v>347</v>
      </c>
      <c r="K10219" t="s">
        <v>417</v>
      </c>
    </row>
    <row r="10220" spans="1:11" hidden="1" x14ac:dyDescent="0.35">
      <c r="A10220" t="s">
        <v>485</v>
      </c>
      <c r="B10220" t="s">
        <v>84</v>
      </c>
      <c r="C10220" t="s">
        <v>384</v>
      </c>
      <c r="D10220" t="s">
        <v>78</v>
      </c>
      <c r="E10220">
        <v>2023</v>
      </c>
      <c r="F10220" t="s">
        <v>502</v>
      </c>
      <c r="G10220" t="s">
        <v>68</v>
      </c>
      <c r="H10220">
        <v>44.89</v>
      </c>
      <c r="I10220" t="s">
        <v>512</v>
      </c>
      <c r="J10220" t="s">
        <v>347</v>
      </c>
      <c r="K10220" t="s">
        <v>404</v>
      </c>
    </row>
    <row r="10221" spans="1:11" hidden="1" x14ac:dyDescent="0.35">
      <c r="A10221" t="s">
        <v>485</v>
      </c>
      <c r="B10221" t="s">
        <v>84</v>
      </c>
      <c r="C10221" t="s">
        <v>384</v>
      </c>
      <c r="D10221" t="s">
        <v>78</v>
      </c>
      <c r="E10221">
        <v>2023</v>
      </c>
      <c r="F10221" t="s">
        <v>502</v>
      </c>
      <c r="G10221" t="s">
        <v>68</v>
      </c>
      <c r="H10221">
        <v>302.27999999999997</v>
      </c>
      <c r="I10221" t="s">
        <v>512</v>
      </c>
      <c r="J10221" t="s">
        <v>347</v>
      </c>
      <c r="K10221" t="s">
        <v>413</v>
      </c>
    </row>
    <row r="10222" spans="1:11" hidden="1" x14ac:dyDescent="0.35">
      <c r="A10222" t="s">
        <v>485</v>
      </c>
      <c r="B10222" t="s">
        <v>84</v>
      </c>
      <c r="C10222" t="s">
        <v>384</v>
      </c>
      <c r="D10222" t="s">
        <v>78</v>
      </c>
      <c r="E10222">
        <v>2023</v>
      </c>
      <c r="F10222" t="s">
        <v>502</v>
      </c>
      <c r="G10222" t="s">
        <v>68</v>
      </c>
      <c r="H10222">
        <v>0.92</v>
      </c>
      <c r="I10222" t="s">
        <v>512</v>
      </c>
      <c r="J10222" t="s">
        <v>347</v>
      </c>
      <c r="K10222" t="s">
        <v>404</v>
      </c>
    </row>
    <row r="10223" spans="1:11" hidden="1" x14ac:dyDescent="0.35">
      <c r="A10223" t="s">
        <v>485</v>
      </c>
      <c r="B10223" t="s">
        <v>84</v>
      </c>
      <c r="C10223" t="s">
        <v>384</v>
      </c>
      <c r="D10223" t="s">
        <v>78</v>
      </c>
      <c r="E10223">
        <v>2023</v>
      </c>
      <c r="F10223" t="s">
        <v>502</v>
      </c>
      <c r="G10223" t="s">
        <v>68</v>
      </c>
      <c r="H10223">
        <v>6.18</v>
      </c>
      <c r="I10223" t="s">
        <v>512</v>
      </c>
      <c r="J10223" t="s">
        <v>347</v>
      </c>
      <c r="K10223" t="s">
        <v>413</v>
      </c>
    </row>
    <row r="10224" spans="1:11" hidden="1" x14ac:dyDescent="0.35">
      <c r="A10224" t="s">
        <v>485</v>
      </c>
      <c r="B10224" t="s">
        <v>84</v>
      </c>
      <c r="C10224" t="s">
        <v>384</v>
      </c>
      <c r="D10224" t="s">
        <v>78</v>
      </c>
      <c r="E10224">
        <v>2023</v>
      </c>
      <c r="F10224" t="s">
        <v>502</v>
      </c>
      <c r="G10224" t="s">
        <v>68</v>
      </c>
      <c r="H10224">
        <v>2.2599999999999998</v>
      </c>
      <c r="I10224" t="s">
        <v>512</v>
      </c>
      <c r="J10224" t="s">
        <v>347</v>
      </c>
      <c r="K10224" t="s">
        <v>404</v>
      </c>
    </row>
    <row r="10225" spans="1:11" hidden="1" x14ac:dyDescent="0.35">
      <c r="A10225" t="s">
        <v>485</v>
      </c>
      <c r="B10225" t="s">
        <v>84</v>
      </c>
      <c r="C10225" t="s">
        <v>384</v>
      </c>
      <c r="D10225" t="s">
        <v>78</v>
      </c>
      <c r="E10225">
        <v>2023</v>
      </c>
      <c r="F10225" t="s">
        <v>502</v>
      </c>
      <c r="G10225" t="s">
        <v>68</v>
      </c>
      <c r="H10225">
        <v>15.22</v>
      </c>
      <c r="I10225" t="s">
        <v>512</v>
      </c>
      <c r="J10225" t="s">
        <v>347</v>
      </c>
      <c r="K10225" t="s">
        <v>413</v>
      </c>
    </row>
    <row r="10226" spans="1:11" hidden="1" x14ac:dyDescent="0.35">
      <c r="A10226" t="s">
        <v>485</v>
      </c>
      <c r="B10226" t="s">
        <v>84</v>
      </c>
      <c r="C10226" t="s">
        <v>384</v>
      </c>
      <c r="D10226" t="s">
        <v>78</v>
      </c>
      <c r="E10226">
        <v>2023</v>
      </c>
      <c r="F10226" t="s">
        <v>502</v>
      </c>
      <c r="G10226" t="s">
        <v>68</v>
      </c>
      <c r="H10226">
        <v>2.4500000000000002</v>
      </c>
      <c r="I10226" t="s">
        <v>512</v>
      </c>
      <c r="J10226" t="s">
        <v>347</v>
      </c>
      <c r="K10226" t="s">
        <v>404</v>
      </c>
    </row>
    <row r="10227" spans="1:11" hidden="1" x14ac:dyDescent="0.35">
      <c r="A10227" t="s">
        <v>485</v>
      </c>
      <c r="B10227" t="s">
        <v>84</v>
      </c>
      <c r="C10227" t="s">
        <v>384</v>
      </c>
      <c r="D10227" t="s">
        <v>78</v>
      </c>
      <c r="E10227">
        <v>2023</v>
      </c>
      <c r="F10227" t="s">
        <v>502</v>
      </c>
      <c r="G10227" t="s">
        <v>68</v>
      </c>
      <c r="H10227">
        <v>16.489999999999998</v>
      </c>
      <c r="I10227" t="s">
        <v>512</v>
      </c>
      <c r="J10227" t="s">
        <v>347</v>
      </c>
      <c r="K10227" t="s">
        <v>413</v>
      </c>
    </row>
    <row r="10228" spans="1:11" hidden="1" x14ac:dyDescent="0.35">
      <c r="A10228" t="s">
        <v>485</v>
      </c>
      <c r="B10228" t="s">
        <v>84</v>
      </c>
      <c r="C10228" t="s">
        <v>419</v>
      </c>
      <c r="D10228" t="s">
        <v>78</v>
      </c>
      <c r="E10228">
        <v>2023</v>
      </c>
      <c r="F10228" t="s">
        <v>502</v>
      </c>
      <c r="G10228" t="s">
        <v>68</v>
      </c>
      <c r="H10228">
        <v>123.33</v>
      </c>
      <c r="I10228" t="s">
        <v>512</v>
      </c>
      <c r="J10228" t="s">
        <v>347</v>
      </c>
      <c r="K10228" t="s">
        <v>415</v>
      </c>
    </row>
    <row r="10229" spans="1:11" hidden="1" x14ac:dyDescent="0.35">
      <c r="A10229" t="s">
        <v>485</v>
      </c>
      <c r="B10229" t="s">
        <v>84</v>
      </c>
      <c r="C10229" t="s">
        <v>329</v>
      </c>
      <c r="D10229" t="s">
        <v>78</v>
      </c>
      <c r="E10229">
        <v>2023</v>
      </c>
      <c r="F10229" t="s">
        <v>502</v>
      </c>
      <c r="G10229" t="s">
        <v>68</v>
      </c>
      <c r="H10229">
        <v>36.340000000000003</v>
      </c>
      <c r="I10229" t="s">
        <v>512</v>
      </c>
      <c r="J10229" t="s">
        <v>347</v>
      </c>
      <c r="K10229" t="s">
        <v>390</v>
      </c>
    </row>
    <row r="10230" spans="1:11" hidden="1" x14ac:dyDescent="0.35">
      <c r="A10230" t="s">
        <v>485</v>
      </c>
      <c r="B10230" t="s">
        <v>84</v>
      </c>
      <c r="C10230" t="s">
        <v>329</v>
      </c>
      <c r="D10230" t="s">
        <v>78</v>
      </c>
      <c r="E10230">
        <v>2023</v>
      </c>
      <c r="F10230" t="s">
        <v>502</v>
      </c>
      <c r="G10230" t="s">
        <v>68</v>
      </c>
      <c r="H10230">
        <v>12.59</v>
      </c>
      <c r="I10230" t="s">
        <v>512</v>
      </c>
      <c r="J10230" t="s">
        <v>347</v>
      </c>
      <c r="K10230" t="s">
        <v>390</v>
      </c>
    </row>
    <row r="10231" spans="1:11" hidden="1" x14ac:dyDescent="0.35">
      <c r="A10231" t="s">
        <v>485</v>
      </c>
      <c r="B10231" t="s">
        <v>84</v>
      </c>
      <c r="C10231" t="s">
        <v>329</v>
      </c>
      <c r="D10231" t="s">
        <v>78</v>
      </c>
      <c r="E10231">
        <v>2023</v>
      </c>
      <c r="F10231" t="s">
        <v>502</v>
      </c>
      <c r="G10231" t="s">
        <v>68</v>
      </c>
      <c r="H10231">
        <v>3.17</v>
      </c>
      <c r="I10231" t="s">
        <v>512</v>
      </c>
      <c r="J10231" t="s">
        <v>347</v>
      </c>
      <c r="K10231" t="s">
        <v>390</v>
      </c>
    </row>
    <row r="10232" spans="1:11" hidden="1" x14ac:dyDescent="0.35">
      <c r="A10232" t="s">
        <v>485</v>
      </c>
      <c r="B10232" t="s">
        <v>84</v>
      </c>
      <c r="C10232" t="s">
        <v>329</v>
      </c>
      <c r="D10232" t="s">
        <v>78</v>
      </c>
      <c r="E10232">
        <v>2023</v>
      </c>
      <c r="F10232" t="s">
        <v>502</v>
      </c>
      <c r="G10232" t="s">
        <v>68</v>
      </c>
      <c r="H10232">
        <v>5.13</v>
      </c>
      <c r="I10232" t="s">
        <v>512</v>
      </c>
      <c r="J10232" t="s">
        <v>347</v>
      </c>
      <c r="K10232" t="s">
        <v>390</v>
      </c>
    </row>
    <row r="10233" spans="1:11" hidden="1" x14ac:dyDescent="0.35">
      <c r="A10233" t="s">
        <v>485</v>
      </c>
      <c r="B10233" t="s">
        <v>84</v>
      </c>
      <c r="C10233" t="s">
        <v>329</v>
      </c>
      <c r="D10233" t="s">
        <v>78</v>
      </c>
      <c r="E10233">
        <v>2023</v>
      </c>
      <c r="F10233" t="s">
        <v>502</v>
      </c>
      <c r="G10233" t="s">
        <v>68</v>
      </c>
      <c r="H10233">
        <v>37.94</v>
      </c>
      <c r="I10233" t="s">
        <v>512</v>
      </c>
      <c r="J10233" t="s">
        <v>347</v>
      </c>
      <c r="K10233" t="s">
        <v>390</v>
      </c>
    </row>
    <row r="10234" spans="1:11" hidden="1" x14ac:dyDescent="0.35">
      <c r="A10234" t="s">
        <v>485</v>
      </c>
      <c r="B10234" t="s">
        <v>84</v>
      </c>
      <c r="C10234" t="s">
        <v>329</v>
      </c>
      <c r="D10234" t="s">
        <v>78</v>
      </c>
      <c r="E10234">
        <v>2023</v>
      </c>
      <c r="F10234" t="s">
        <v>502</v>
      </c>
      <c r="G10234" t="s">
        <v>68</v>
      </c>
      <c r="H10234">
        <v>4.88</v>
      </c>
      <c r="I10234" t="s">
        <v>512</v>
      </c>
      <c r="J10234" t="s">
        <v>347</v>
      </c>
      <c r="K10234" t="s">
        <v>390</v>
      </c>
    </row>
    <row r="10235" spans="1:11" hidden="1" x14ac:dyDescent="0.35">
      <c r="A10235" t="s">
        <v>485</v>
      </c>
      <c r="B10235" t="s">
        <v>84</v>
      </c>
      <c r="C10235" t="s">
        <v>330</v>
      </c>
      <c r="D10235" t="s">
        <v>78</v>
      </c>
      <c r="E10235">
        <v>2023</v>
      </c>
      <c r="F10235" t="s">
        <v>502</v>
      </c>
      <c r="G10235" t="s">
        <v>68</v>
      </c>
      <c r="H10235">
        <v>22.56</v>
      </c>
      <c r="I10235" t="s">
        <v>512</v>
      </c>
      <c r="J10235" t="s">
        <v>347</v>
      </c>
      <c r="K10235" t="s">
        <v>392</v>
      </c>
    </row>
    <row r="10236" spans="1:11" hidden="1" x14ac:dyDescent="0.35">
      <c r="A10236" t="s">
        <v>485</v>
      </c>
      <c r="B10236" t="s">
        <v>84</v>
      </c>
      <c r="C10236" t="s">
        <v>330</v>
      </c>
      <c r="D10236" t="s">
        <v>78</v>
      </c>
      <c r="E10236">
        <v>2023</v>
      </c>
      <c r="F10236" t="s">
        <v>502</v>
      </c>
      <c r="G10236" t="s">
        <v>68</v>
      </c>
      <c r="H10236">
        <v>15.28</v>
      </c>
      <c r="I10236" t="s">
        <v>512</v>
      </c>
      <c r="J10236" t="s">
        <v>347</v>
      </c>
      <c r="K10236" t="s">
        <v>392</v>
      </c>
    </row>
    <row r="10237" spans="1:11" hidden="1" x14ac:dyDescent="0.35">
      <c r="A10237" t="s">
        <v>485</v>
      </c>
      <c r="B10237" t="s">
        <v>84</v>
      </c>
      <c r="C10237" t="s">
        <v>330</v>
      </c>
      <c r="D10237" t="s">
        <v>78</v>
      </c>
      <c r="E10237">
        <v>2023</v>
      </c>
      <c r="F10237" t="s">
        <v>502</v>
      </c>
      <c r="G10237" t="s">
        <v>68</v>
      </c>
      <c r="H10237">
        <v>0.14000000000000001</v>
      </c>
      <c r="I10237" t="s">
        <v>512</v>
      </c>
      <c r="J10237" t="s">
        <v>347</v>
      </c>
      <c r="K10237" t="s">
        <v>392</v>
      </c>
    </row>
    <row r="10238" spans="1:11" hidden="1" x14ac:dyDescent="0.35">
      <c r="A10238" t="s">
        <v>485</v>
      </c>
      <c r="B10238" t="s">
        <v>84</v>
      </c>
      <c r="C10238" t="s">
        <v>330</v>
      </c>
      <c r="D10238" t="s">
        <v>78</v>
      </c>
      <c r="E10238">
        <v>2023</v>
      </c>
      <c r="F10238" t="s">
        <v>502</v>
      </c>
      <c r="G10238" t="s">
        <v>68</v>
      </c>
      <c r="H10238">
        <v>8.66</v>
      </c>
      <c r="I10238" t="s">
        <v>512</v>
      </c>
      <c r="J10238" t="s">
        <v>347</v>
      </c>
      <c r="K10238" t="s">
        <v>392</v>
      </c>
    </row>
    <row r="10239" spans="1:11" hidden="1" x14ac:dyDescent="0.35">
      <c r="A10239" t="s">
        <v>485</v>
      </c>
      <c r="B10239" t="s">
        <v>84</v>
      </c>
      <c r="C10239" t="s">
        <v>330</v>
      </c>
      <c r="D10239" t="s">
        <v>78</v>
      </c>
      <c r="E10239">
        <v>2023</v>
      </c>
      <c r="F10239" t="s">
        <v>502</v>
      </c>
      <c r="G10239" t="s">
        <v>68</v>
      </c>
      <c r="H10239">
        <v>27.53</v>
      </c>
      <c r="I10239" t="s">
        <v>512</v>
      </c>
      <c r="J10239" t="s">
        <v>347</v>
      </c>
      <c r="K10239" t="s">
        <v>392</v>
      </c>
    </row>
    <row r="10240" spans="1:11" hidden="1" x14ac:dyDescent="0.35">
      <c r="A10240" t="s">
        <v>485</v>
      </c>
      <c r="B10240" t="s">
        <v>84</v>
      </c>
      <c r="C10240" t="s">
        <v>330</v>
      </c>
      <c r="D10240" t="s">
        <v>78</v>
      </c>
      <c r="E10240">
        <v>2023</v>
      </c>
      <c r="F10240" t="s">
        <v>502</v>
      </c>
      <c r="G10240" t="s">
        <v>68</v>
      </c>
      <c r="H10240">
        <v>5.33</v>
      </c>
      <c r="I10240" t="s">
        <v>512</v>
      </c>
      <c r="J10240" t="s">
        <v>347</v>
      </c>
      <c r="K10240" t="s">
        <v>392</v>
      </c>
    </row>
    <row r="10241" spans="1:11" hidden="1" x14ac:dyDescent="0.35">
      <c r="A10241" t="s">
        <v>485</v>
      </c>
      <c r="B10241" t="s">
        <v>84</v>
      </c>
      <c r="C10241" t="s">
        <v>330</v>
      </c>
      <c r="D10241" t="s">
        <v>78</v>
      </c>
      <c r="E10241">
        <v>2023</v>
      </c>
      <c r="F10241" t="s">
        <v>502</v>
      </c>
      <c r="G10241" t="s">
        <v>68</v>
      </c>
      <c r="H10241">
        <v>2.35</v>
      </c>
      <c r="I10241" t="s">
        <v>512</v>
      </c>
      <c r="J10241" t="s">
        <v>347</v>
      </c>
      <c r="K10241" t="s">
        <v>392</v>
      </c>
    </row>
    <row r="10242" spans="1:11" hidden="1" x14ac:dyDescent="0.35">
      <c r="A10242" t="s">
        <v>485</v>
      </c>
      <c r="B10242" t="s">
        <v>84</v>
      </c>
      <c r="C10242" t="s">
        <v>85</v>
      </c>
      <c r="D10242" t="s">
        <v>78</v>
      </c>
      <c r="E10242">
        <v>2023</v>
      </c>
      <c r="F10242" t="s">
        <v>502</v>
      </c>
      <c r="G10242" t="s">
        <v>68</v>
      </c>
      <c r="H10242">
        <v>18.27</v>
      </c>
      <c r="I10242" t="s">
        <v>512</v>
      </c>
      <c r="J10242" t="s">
        <v>347</v>
      </c>
      <c r="K10242" t="s">
        <v>388</v>
      </c>
    </row>
    <row r="10243" spans="1:11" hidden="1" x14ac:dyDescent="0.35">
      <c r="A10243" t="s">
        <v>485</v>
      </c>
      <c r="B10243" t="s">
        <v>84</v>
      </c>
      <c r="C10243" t="s">
        <v>85</v>
      </c>
      <c r="D10243" t="s">
        <v>78</v>
      </c>
      <c r="E10243">
        <v>2023</v>
      </c>
      <c r="F10243" t="s">
        <v>502</v>
      </c>
      <c r="G10243" t="s">
        <v>68</v>
      </c>
      <c r="H10243">
        <v>7.26</v>
      </c>
      <c r="I10243" t="s">
        <v>512</v>
      </c>
      <c r="J10243" t="s">
        <v>347</v>
      </c>
      <c r="K10243" t="s">
        <v>388</v>
      </c>
    </row>
    <row r="10244" spans="1:11" hidden="1" x14ac:dyDescent="0.35">
      <c r="A10244" t="s">
        <v>485</v>
      </c>
      <c r="B10244" t="s">
        <v>84</v>
      </c>
      <c r="C10244" t="s">
        <v>85</v>
      </c>
      <c r="D10244" t="s">
        <v>78</v>
      </c>
      <c r="E10244">
        <v>2023</v>
      </c>
      <c r="F10244" t="s">
        <v>502</v>
      </c>
      <c r="G10244" t="s">
        <v>68</v>
      </c>
      <c r="H10244">
        <v>11.16</v>
      </c>
      <c r="I10244" t="s">
        <v>512</v>
      </c>
      <c r="J10244" t="s">
        <v>347</v>
      </c>
      <c r="K10244" t="s">
        <v>388</v>
      </c>
    </row>
    <row r="10245" spans="1:11" hidden="1" x14ac:dyDescent="0.35">
      <c r="A10245" t="s">
        <v>485</v>
      </c>
      <c r="B10245" t="s">
        <v>84</v>
      </c>
      <c r="C10245" t="s">
        <v>85</v>
      </c>
      <c r="D10245" t="s">
        <v>78</v>
      </c>
      <c r="E10245">
        <v>2023</v>
      </c>
      <c r="F10245" t="s">
        <v>502</v>
      </c>
      <c r="G10245" t="s">
        <v>68</v>
      </c>
      <c r="H10245">
        <v>1.88</v>
      </c>
      <c r="I10245" t="s">
        <v>512</v>
      </c>
      <c r="J10245" t="s">
        <v>347</v>
      </c>
      <c r="K10245" t="s">
        <v>388</v>
      </c>
    </row>
    <row r="10246" spans="1:11" hidden="1" x14ac:dyDescent="0.35">
      <c r="A10246" t="s">
        <v>485</v>
      </c>
      <c r="B10246" t="s">
        <v>84</v>
      </c>
      <c r="C10246" t="s">
        <v>352</v>
      </c>
      <c r="D10246" t="s">
        <v>78</v>
      </c>
      <c r="E10246">
        <v>2023</v>
      </c>
      <c r="F10246" t="s">
        <v>502</v>
      </c>
      <c r="G10246" t="s">
        <v>68</v>
      </c>
      <c r="H10246">
        <v>4.83</v>
      </c>
      <c r="I10246" t="s">
        <v>512</v>
      </c>
      <c r="J10246" t="s">
        <v>347</v>
      </c>
      <c r="K10246" t="s">
        <v>399</v>
      </c>
    </row>
    <row r="10247" spans="1:11" hidden="1" x14ac:dyDescent="0.35">
      <c r="A10247" t="s">
        <v>485</v>
      </c>
      <c r="B10247" t="s">
        <v>84</v>
      </c>
      <c r="C10247" t="s">
        <v>352</v>
      </c>
      <c r="D10247" t="s">
        <v>78</v>
      </c>
      <c r="E10247">
        <v>2023</v>
      </c>
      <c r="F10247" t="s">
        <v>502</v>
      </c>
      <c r="G10247" t="s">
        <v>68</v>
      </c>
      <c r="H10247">
        <v>0.36</v>
      </c>
      <c r="I10247" t="s">
        <v>512</v>
      </c>
      <c r="J10247" t="s">
        <v>347</v>
      </c>
      <c r="K10247" t="s">
        <v>399</v>
      </c>
    </row>
    <row r="10248" spans="1:11" hidden="1" x14ac:dyDescent="0.35">
      <c r="A10248" t="s">
        <v>485</v>
      </c>
      <c r="B10248" t="s">
        <v>84</v>
      </c>
      <c r="C10248" t="s">
        <v>352</v>
      </c>
      <c r="D10248" t="s">
        <v>78</v>
      </c>
      <c r="E10248">
        <v>2023</v>
      </c>
      <c r="F10248" t="s">
        <v>502</v>
      </c>
      <c r="G10248" t="s">
        <v>68</v>
      </c>
      <c r="H10248">
        <v>5.15</v>
      </c>
      <c r="I10248" t="s">
        <v>512</v>
      </c>
      <c r="J10248" t="s">
        <v>347</v>
      </c>
      <c r="K10248" t="s">
        <v>399</v>
      </c>
    </row>
    <row r="10249" spans="1:11" hidden="1" x14ac:dyDescent="0.35">
      <c r="A10249" t="s">
        <v>485</v>
      </c>
      <c r="B10249" t="s">
        <v>84</v>
      </c>
      <c r="C10249" t="s">
        <v>352</v>
      </c>
      <c r="D10249" t="s">
        <v>78</v>
      </c>
      <c r="E10249">
        <v>2023</v>
      </c>
      <c r="F10249" t="s">
        <v>502</v>
      </c>
      <c r="G10249" t="s">
        <v>68</v>
      </c>
      <c r="H10249">
        <v>0.85</v>
      </c>
      <c r="I10249" t="s">
        <v>512</v>
      </c>
      <c r="J10249" t="s">
        <v>347</v>
      </c>
      <c r="K10249" t="s">
        <v>399</v>
      </c>
    </row>
    <row r="10250" spans="1:11" hidden="1" x14ac:dyDescent="0.35">
      <c r="A10250" t="s">
        <v>485</v>
      </c>
      <c r="B10250" t="s">
        <v>84</v>
      </c>
      <c r="C10250" t="s">
        <v>420</v>
      </c>
      <c r="D10250" t="s">
        <v>78</v>
      </c>
      <c r="E10250">
        <v>2023</v>
      </c>
      <c r="F10250" t="s">
        <v>502</v>
      </c>
      <c r="G10250" t="s">
        <v>68</v>
      </c>
      <c r="H10250">
        <v>67.7</v>
      </c>
      <c r="I10250" t="s">
        <v>512</v>
      </c>
      <c r="J10250" t="s">
        <v>347</v>
      </c>
      <c r="K10250" t="s">
        <v>416</v>
      </c>
    </row>
    <row r="10251" spans="1:11" hidden="1" x14ac:dyDescent="0.35">
      <c r="A10251" t="s">
        <v>485</v>
      </c>
      <c r="B10251" t="s">
        <v>84</v>
      </c>
      <c r="C10251" t="s">
        <v>420</v>
      </c>
      <c r="D10251" t="s">
        <v>78</v>
      </c>
      <c r="E10251">
        <v>2023</v>
      </c>
      <c r="F10251" t="s">
        <v>502</v>
      </c>
      <c r="G10251" t="s">
        <v>68</v>
      </c>
      <c r="H10251">
        <v>71.930000000000007</v>
      </c>
      <c r="I10251" t="s">
        <v>512</v>
      </c>
      <c r="J10251" t="s">
        <v>347</v>
      </c>
      <c r="K10251" t="s">
        <v>416</v>
      </c>
    </row>
    <row r="10252" spans="1:11" hidden="1" x14ac:dyDescent="0.35">
      <c r="A10252" t="s">
        <v>485</v>
      </c>
      <c r="B10252" t="s">
        <v>84</v>
      </c>
      <c r="C10252" t="s">
        <v>337</v>
      </c>
      <c r="D10252" t="s">
        <v>78</v>
      </c>
      <c r="E10252">
        <v>2023</v>
      </c>
      <c r="F10252" t="s">
        <v>502</v>
      </c>
      <c r="G10252" t="s">
        <v>68</v>
      </c>
      <c r="H10252">
        <v>51.79</v>
      </c>
      <c r="I10252" t="s">
        <v>512</v>
      </c>
      <c r="J10252" t="s">
        <v>347</v>
      </c>
      <c r="K10252" t="s">
        <v>395</v>
      </c>
    </row>
    <row r="10253" spans="1:11" hidden="1" x14ac:dyDescent="0.35">
      <c r="A10253" t="s">
        <v>485</v>
      </c>
      <c r="B10253" t="s">
        <v>84</v>
      </c>
      <c r="C10253" t="s">
        <v>337</v>
      </c>
      <c r="D10253" t="s">
        <v>78</v>
      </c>
      <c r="E10253">
        <v>2023</v>
      </c>
      <c r="F10253" t="s">
        <v>502</v>
      </c>
      <c r="G10253" t="s">
        <v>68</v>
      </c>
      <c r="H10253">
        <v>73.34</v>
      </c>
      <c r="I10253" t="s">
        <v>512</v>
      </c>
      <c r="J10253" t="s">
        <v>347</v>
      </c>
      <c r="K10253" t="s">
        <v>395</v>
      </c>
    </row>
    <row r="10254" spans="1:11" hidden="1" x14ac:dyDescent="0.35">
      <c r="A10254" t="s">
        <v>485</v>
      </c>
      <c r="B10254" t="s">
        <v>84</v>
      </c>
      <c r="C10254" t="s">
        <v>331</v>
      </c>
      <c r="D10254" t="s">
        <v>78</v>
      </c>
      <c r="E10254">
        <v>2023</v>
      </c>
      <c r="F10254" t="s">
        <v>502</v>
      </c>
      <c r="G10254" t="s">
        <v>68</v>
      </c>
      <c r="H10254">
        <v>50.85</v>
      </c>
      <c r="I10254" t="s">
        <v>512</v>
      </c>
      <c r="J10254" t="s">
        <v>347</v>
      </c>
      <c r="K10254" t="s">
        <v>397</v>
      </c>
    </row>
    <row r="10255" spans="1:11" hidden="1" x14ac:dyDescent="0.35">
      <c r="A10255" t="s">
        <v>485</v>
      </c>
      <c r="B10255" t="s">
        <v>84</v>
      </c>
      <c r="C10255" t="s">
        <v>331</v>
      </c>
      <c r="D10255" t="s">
        <v>78</v>
      </c>
      <c r="E10255">
        <v>2023</v>
      </c>
      <c r="F10255" t="s">
        <v>502</v>
      </c>
      <c r="G10255" t="s">
        <v>68</v>
      </c>
      <c r="H10255">
        <v>50.36</v>
      </c>
      <c r="I10255" t="s">
        <v>512</v>
      </c>
      <c r="J10255" t="s">
        <v>347</v>
      </c>
      <c r="K10255" t="s">
        <v>397</v>
      </c>
    </row>
    <row r="10256" spans="1:11" hidden="1" x14ac:dyDescent="0.35">
      <c r="A10256" t="s">
        <v>485</v>
      </c>
      <c r="B10256" t="s">
        <v>84</v>
      </c>
      <c r="C10256" t="s">
        <v>331</v>
      </c>
      <c r="D10256" t="s">
        <v>78</v>
      </c>
      <c r="E10256">
        <v>2023</v>
      </c>
      <c r="F10256" t="s">
        <v>502</v>
      </c>
      <c r="G10256" t="s">
        <v>68</v>
      </c>
      <c r="H10256">
        <v>0.43</v>
      </c>
      <c r="I10256" t="s">
        <v>512</v>
      </c>
      <c r="J10256" t="s">
        <v>347</v>
      </c>
      <c r="K10256" t="s">
        <v>397</v>
      </c>
    </row>
    <row r="10257" spans="1:11" hidden="1" x14ac:dyDescent="0.35">
      <c r="A10257" t="s">
        <v>485</v>
      </c>
      <c r="B10257" t="s">
        <v>84</v>
      </c>
      <c r="C10257" t="s">
        <v>331</v>
      </c>
      <c r="D10257" t="s">
        <v>78</v>
      </c>
      <c r="E10257">
        <v>2023</v>
      </c>
      <c r="F10257" t="s">
        <v>502</v>
      </c>
      <c r="G10257" t="s">
        <v>68</v>
      </c>
      <c r="H10257">
        <v>5.73</v>
      </c>
      <c r="I10257" t="s">
        <v>512</v>
      </c>
      <c r="J10257" t="s">
        <v>347</v>
      </c>
      <c r="K10257" t="s">
        <v>397</v>
      </c>
    </row>
    <row r="10258" spans="1:11" hidden="1" x14ac:dyDescent="0.35">
      <c r="A10258" t="s">
        <v>485</v>
      </c>
      <c r="B10258" t="s">
        <v>84</v>
      </c>
      <c r="C10258" t="s">
        <v>331</v>
      </c>
      <c r="D10258" t="s">
        <v>78</v>
      </c>
      <c r="E10258">
        <v>2023</v>
      </c>
      <c r="F10258" t="s">
        <v>502</v>
      </c>
      <c r="G10258" t="s">
        <v>68</v>
      </c>
      <c r="H10258">
        <v>48.53</v>
      </c>
      <c r="I10258" t="s">
        <v>512</v>
      </c>
      <c r="J10258" t="s">
        <v>347</v>
      </c>
      <c r="K10258" t="s">
        <v>397</v>
      </c>
    </row>
    <row r="10259" spans="1:11" hidden="1" x14ac:dyDescent="0.35">
      <c r="A10259" t="s">
        <v>485</v>
      </c>
      <c r="B10259" t="s">
        <v>84</v>
      </c>
      <c r="C10259" t="s">
        <v>331</v>
      </c>
      <c r="D10259" t="s">
        <v>78</v>
      </c>
      <c r="E10259">
        <v>2023</v>
      </c>
      <c r="F10259" t="s">
        <v>502</v>
      </c>
      <c r="G10259" t="s">
        <v>68</v>
      </c>
      <c r="H10259">
        <v>5.57</v>
      </c>
      <c r="I10259" t="s">
        <v>512</v>
      </c>
      <c r="J10259" t="s">
        <v>347</v>
      </c>
      <c r="K10259" t="s">
        <v>397</v>
      </c>
    </row>
    <row r="10260" spans="1:11" x14ac:dyDescent="0.35">
      <c r="A10260" t="s">
        <v>487</v>
      </c>
      <c r="B10260" t="s">
        <v>304</v>
      </c>
      <c r="C10260" t="s">
        <v>87</v>
      </c>
      <c r="D10260" t="s">
        <v>78</v>
      </c>
      <c r="E10260">
        <v>2023</v>
      </c>
      <c r="F10260" t="s">
        <v>506</v>
      </c>
      <c r="G10260" t="s">
        <v>309</v>
      </c>
      <c r="H10260">
        <v>299324.28000000003</v>
      </c>
      <c r="I10260" t="s">
        <v>504</v>
      </c>
      <c r="J10260" t="s">
        <v>14</v>
      </c>
      <c r="K10260" t="s">
        <v>387</v>
      </c>
    </row>
    <row r="10261" spans="1:11" x14ac:dyDescent="0.35">
      <c r="A10261" t="s">
        <v>487</v>
      </c>
      <c r="B10261" t="s">
        <v>304</v>
      </c>
      <c r="C10261" t="s">
        <v>87</v>
      </c>
      <c r="D10261" t="s">
        <v>78</v>
      </c>
      <c r="E10261">
        <v>2023</v>
      </c>
      <c r="F10261" t="s">
        <v>506</v>
      </c>
      <c r="G10261" t="s">
        <v>309</v>
      </c>
      <c r="H10261">
        <v>140121.34</v>
      </c>
      <c r="I10261" t="s">
        <v>504</v>
      </c>
      <c r="J10261" t="s">
        <v>347</v>
      </c>
      <c r="K10261" t="s">
        <v>387</v>
      </c>
    </row>
    <row r="10262" spans="1:11" x14ac:dyDescent="0.35">
      <c r="A10262" t="s">
        <v>487</v>
      </c>
      <c r="B10262" t="s">
        <v>304</v>
      </c>
      <c r="C10262" t="s">
        <v>87</v>
      </c>
      <c r="D10262" t="s">
        <v>78</v>
      </c>
      <c r="E10262">
        <v>2023</v>
      </c>
      <c r="F10262" t="s">
        <v>506</v>
      </c>
      <c r="G10262" t="s">
        <v>309</v>
      </c>
      <c r="H10262">
        <v>2628.37</v>
      </c>
      <c r="I10262" t="s">
        <v>504</v>
      </c>
      <c r="J10262" t="s">
        <v>14</v>
      </c>
      <c r="K10262" t="s">
        <v>387</v>
      </c>
    </row>
    <row r="10263" spans="1:11" x14ac:dyDescent="0.35">
      <c r="A10263" t="s">
        <v>487</v>
      </c>
      <c r="B10263" t="s">
        <v>304</v>
      </c>
      <c r="C10263" t="s">
        <v>87</v>
      </c>
      <c r="D10263" t="s">
        <v>78</v>
      </c>
      <c r="E10263">
        <v>2023</v>
      </c>
      <c r="F10263" t="s">
        <v>506</v>
      </c>
      <c r="G10263" t="s">
        <v>309</v>
      </c>
      <c r="H10263">
        <v>1230.4000000000001</v>
      </c>
      <c r="I10263" t="s">
        <v>504</v>
      </c>
      <c r="J10263" t="s">
        <v>347</v>
      </c>
      <c r="K10263" t="s">
        <v>387</v>
      </c>
    </row>
    <row r="10264" spans="1:11" x14ac:dyDescent="0.35">
      <c r="A10264" t="s">
        <v>487</v>
      </c>
      <c r="B10264" t="s">
        <v>304</v>
      </c>
      <c r="C10264" t="s">
        <v>87</v>
      </c>
      <c r="D10264" t="s">
        <v>78</v>
      </c>
      <c r="E10264">
        <v>2023</v>
      </c>
      <c r="F10264" t="s">
        <v>506</v>
      </c>
      <c r="G10264" t="s">
        <v>309</v>
      </c>
      <c r="H10264">
        <v>864.24</v>
      </c>
      <c r="I10264" t="s">
        <v>504</v>
      </c>
      <c r="J10264" t="s">
        <v>14</v>
      </c>
      <c r="K10264" t="s">
        <v>387</v>
      </c>
    </row>
    <row r="10265" spans="1:11" x14ac:dyDescent="0.35">
      <c r="A10265" t="s">
        <v>487</v>
      </c>
      <c r="B10265" t="s">
        <v>304</v>
      </c>
      <c r="C10265" t="s">
        <v>87</v>
      </c>
      <c r="D10265" t="s">
        <v>78</v>
      </c>
      <c r="E10265">
        <v>2023</v>
      </c>
      <c r="F10265" t="s">
        <v>506</v>
      </c>
      <c r="G10265" t="s">
        <v>309</v>
      </c>
      <c r="H10265">
        <v>404.57</v>
      </c>
      <c r="I10265" t="s">
        <v>504</v>
      </c>
      <c r="J10265" t="s">
        <v>347</v>
      </c>
      <c r="K10265" t="s">
        <v>387</v>
      </c>
    </row>
    <row r="10266" spans="1:11" x14ac:dyDescent="0.35">
      <c r="A10266" t="s">
        <v>487</v>
      </c>
      <c r="B10266" t="s">
        <v>304</v>
      </c>
      <c r="C10266" t="s">
        <v>87</v>
      </c>
      <c r="D10266" t="s">
        <v>78</v>
      </c>
      <c r="E10266">
        <v>2023</v>
      </c>
      <c r="F10266" t="s">
        <v>506</v>
      </c>
      <c r="G10266" t="s">
        <v>309</v>
      </c>
      <c r="H10266">
        <v>936.14</v>
      </c>
      <c r="I10266" t="s">
        <v>504</v>
      </c>
      <c r="J10266" t="s">
        <v>14</v>
      </c>
      <c r="K10266" t="s">
        <v>387</v>
      </c>
    </row>
    <row r="10267" spans="1:11" x14ac:dyDescent="0.35">
      <c r="A10267" t="s">
        <v>487</v>
      </c>
      <c r="B10267" t="s">
        <v>304</v>
      </c>
      <c r="C10267" t="s">
        <v>87</v>
      </c>
      <c r="D10267" t="s">
        <v>78</v>
      </c>
      <c r="E10267">
        <v>2023</v>
      </c>
      <c r="F10267" t="s">
        <v>506</v>
      </c>
      <c r="G10267" t="s">
        <v>309</v>
      </c>
      <c r="H10267">
        <v>438.24</v>
      </c>
      <c r="I10267" t="s">
        <v>504</v>
      </c>
      <c r="J10267" t="s">
        <v>347</v>
      </c>
      <c r="K10267" t="s">
        <v>387</v>
      </c>
    </row>
    <row r="10268" spans="1:11" x14ac:dyDescent="0.35">
      <c r="A10268" t="s">
        <v>487</v>
      </c>
      <c r="B10268" t="s">
        <v>304</v>
      </c>
      <c r="C10268" t="s">
        <v>87</v>
      </c>
      <c r="D10268" t="s">
        <v>78</v>
      </c>
      <c r="E10268">
        <v>2023</v>
      </c>
      <c r="F10268" t="s">
        <v>506</v>
      </c>
      <c r="G10268" t="s">
        <v>309</v>
      </c>
      <c r="H10268">
        <v>249979.28</v>
      </c>
      <c r="I10268" t="s">
        <v>504</v>
      </c>
      <c r="J10268" t="s">
        <v>14</v>
      </c>
      <c r="K10268" t="s">
        <v>387</v>
      </c>
    </row>
    <row r="10269" spans="1:11" x14ac:dyDescent="0.35">
      <c r="A10269" t="s">
        <v>487</v>
      </c>
      <c r="B10269" t="s">
        <v>304</v>
      </c>
      <c r="C10269" t="s">
        <v>87</v>
      </c>
      <c r="D10269" t="s">
        <v>78</v>
      </c>
      <c r="E10269">
        <v>2023</v>
      </c>
      <c r="F10269" t="s">
        <v>506</v>
      </c>
      <c r="G10269" t="s">
        <v>309</v>
      </c>
      <c r="H10269">
        <v>117021.68</v>
      </c>
      <c r="I10269" t="s">
        <v>504</v>
      </c>
      <c r="J10269" t="s">
        <v>347</v>
      </c>
      <c r="K10269" t="s">
        <v>387</v>
      </c>
    </row>
    <row r="10270" spans="1:11" x14ac:dyDescent="0.35">
      <c r="A10270" t="s">
        <v>487</v>
      </c>
      <c r="B10270" t="s">
        <v>304</v>
      </c>
      <c r="C10270" t="s">
        <v>87</v>
      </c>
      <c r="D10270" t="s">
        <v>78</v>
      </c>
      <c r="E10270">
        <v>2023</v>
      </c>
      <c r="F10270" t="s">
        <v>506</v>
      </c>
      <c r="G10270" t="s">
        <v>309</v>
      </c>
      <c r="H10270">
        <v>16403.82</v>
      </c>
      <c r="I10270" t="s">
        <v>504</v>
      </c>
      <c r="J10270" t="s">
        <v>14</v>
      </c>
      <c r="K10270" t="s">
        <v>387</v>
      </c>
    </row>
    <row r="10271" spans="1:11" x14ac:dyDescent="0.35">
      <c r="A10271" t="s">
        <v>487</v>
      </c>
      <c r="B10271" t="s">
        <v>304</v>
      </c>
      <c r="C10271" t="s">
        <v>87</v>
      </c>
      <c r="D10271" t="s">
        <v>78</v>
      </c>
      <c r="E10271">
        <v>2023</v>
      </c>
      <c r="F10271" t="s">
        <v>506</v>
      </c>
      <c r="G10271" t="s">
        <v>309</v>
      </c>
      <c r="H10271">
        <v>7679.05</v>
      </c>
      <c r="I10271" t="s">
        <v>504</v>
      </c>
      <c r="J10271" t="s">
        <v>347</v>
      </c>
      <c r="K10271" t="s">
        <v>387</v>
      </c>
    </row>
    <row r="10272" spans="1:11" x14ac:dyDescent="0.35">
      <c r="A10272" t="s">
        <v>487</v>
      </c>
      <c r="B10272" t="s">
        <v>304</v>
      </c>
      <c r="C10272" t="s">
        <v>87</v>
      </c>
      <c r="D10272" t="s">
        <v>78</v>
      </c>
      <c r="E10272">
        <v>2023</v>
      </c>
      <c r="F10272" t="s">
        <v>500</v>
      </c>
      <c r="G10272" t="s">
        <v>311</v>
      </c>
      <c r="H10272">
        <v>33717.96</v>
      </c>
      <c r="I10272" t="s">
        <v>504</v>
      </c>
      <c r="J10272" t="s">
        <v>14</v>
      </c>
      <c r="K10272" t="s">
        <v>387</v>
      </c>
    </row>
    <row r="10273" spans="1:11" x14ac:dyDescent="0.35">
      <c r="A10273" t="s">
        <v>487</v>
      </c>
      <c r="B10273" t="s">
        <v>304</v>
      </c>
      <c r="C10273" t="s">
        <v>87</v>
      </c>
      <c r="D10273" t="s">
        <v>78</v>
      </c>
      <c r="E10273">
        <v>2023</v>
      </c>
      <c r="F10273" t="s">
        <v>500</v>
      </c>
      <c r="G10273" t="s">
        <v>311</v>
      </c>
      <c r="H10273">
        <v>87236.27</v>
      </c>
      <c r="I10273" t="s">
        <v>504</v>
      </c>
      <c r="J10273" t="s">
        <v>347</v>
      </c>
      <c r="K10273" t="s">
        <v>387</v>
      </c>
    </row>
    <row r="10274" spans="1:11" x14ac:dyDescent="0.35">
      <c r="A10274" t="s">
        <v>487</v>
      </c>
      <c r="B10274" t="s">
        <v>304</v>
      </c>
      <c r="C10274" t="s">
        <v>87</v>
      </c>
      <c r="D10274" t="s">
        <v>78</v>
      </c>
      <c r="E10274">
        <v>2023</v>
      </c>
      <c r="F10274" t="s">
        <v>500</v>
      </c>
      <c r="G10274" t="s">
        <v>311</v>
      </c>
      <c r="H10274">
        <v>296.07</v>
      </c>
      <c r="I10274" t="s">
        <v>504</v>
      </c>
      <c r="J10274" t="s">
        <v>14</v>
      </c>
      <c r="K10274" t="s">
        <v>387</v>
      </c>
    </row>
    <row r="10275" spans="1:11" x14ac:dyDescent="0.35">
      <c r="A10275" t="s">
        <v>487</v>
      </c>
      <c r="B10275" t="s">
        <v>304</v>
      </c>
      <c r="C10275" t="s">
        <v>87</v>
      </c>
      <c r="D10275" t="s">
        <v>78</v>
      </c>
      <c r="E10275">
        <v>2023</v>
      </c>
      <c r="F10275" t="s">
        <v>500</v>
      </c>
      <c r="G10275" t="s">
        <v>311</v>
      </c>
      <c r="H10275">
        <v>766.02</v>
      </c>
      <c r="I10275" t="s">
        <v>504</v>
      </c>
      <c r="J10275" t="s">
        <v>347</v>
      </c>
      <c r="K10275" t="s">
        <v>387</v>
      </c>
    </row>
    <row r="10276" spans="1:11" x14ac:dyDescent="0.35">
      <c r="A10276" t="s">
        <v>487</v>
      </c>
      <c r="B10276" t="s">
        <v>304</v>
      </c>
      <c r="C10276" t="s">
        <v>87</v>
      </c>
      <c r="D10276" t="s">
        <v>78</v>
      </c>
      <c r="E10276">
        <v>2023</v>
      </c>
      <c r="F10276" t="s">
        <v>500</v>
      </c>
      <c r="G10276" t="s">
        <v>311</v>
      </c>
      <c r="H10276">
        <v>97.35</v>
      </c>
      <c r="I10276" t="s">
        <v>504</v>
      </c>
      <c r="J10276" t="s">
        <v>14</v>
      </c>
      <c r="K10276" t="s">
        <v>387</v>
      </c>
    </row>
    <row r="10277" spans="1:11" x14ac:dyDescent="0.35">
      <c r="A10277" t="s">
        <v>487</v>
      </c>
      <c r="B10277" t="s">
        <v>304</v>
      </c>
      <c r="C10277" t="s">
        <v>87</v>
      </c>
      <c r="D10277" t="s">
        <v>78</v>
      </c>
      <c r="E10277">
        <v>2023</v>
      </c>
      <c r="F10277" t="s">
        <v>500</v>
      </c>
      <c r="G10277" t="s">
        <v>311</v>
      </c>
      <c r="H10277">
        <v>251.88</v>
      </c>
      <c r="I10277" t="s">
        <v>504</v>
      </c>
      <c r="J10277" t="s">
        <v>347</v>
      </c>
      <c r="K10277" t="s">
        <v>387</v>
      </c>
    </row>
    <row r="10278" spans="1:11" x14ac:dyDescent="0.35">
      <c r="A10278" t="s">
        <v>487</v>
      </c>
      <c r="B10278" t="s">
        <v>304</v>
      </c>
      <c r="C10278" t="s">
        <v>87</v>
      </c>
      <c r="D10278" t="s">
        <v>78</v>
      </c>
      <c r="E10278">
        <v>2023</v>
      </c>
      <c r="F10278" t="s">
        <v>500</v>
      </c>
      <c r="G10278" t="s">
        <v>311</v>
      </c>
      <c r="H10278">
        <v>105.44</v>
      </c>
      <c r="I10278" t="s">
        <v>504</v>
      </c>
      <c r="J10278" t="s">
        <v>14</v>
      </c>
      <c r="K10278" t="s">
        <v>387</v>
      </c>
    </row>
    <row r="10279" spans="1:11" x14ac:dyDescent="0.35">
      <c r="A10279" t="s">
        <v>487</v>
      </c>
      <c r="B10279" t="s">
        <v>304</v>
      </c>
      <c r="C10279" t="s">
        <v>87</v>
      </c>
      <c r="D10279" t="s">
        <v>78</v>
      </c>
      <c r="E10279">
        <v>2023</v>
      </c>
      <c r="F10279" t="s">
        <v>500</v>
      </c>
      <c r="G10279" t="s">
        <v>311</v>
      </c>
      <c r="H10279">
        <v>272.83</v>
      </c>
      <c r="I10279" t="s">
        <v>504</v>
      </c>
      <c r="J10279" t="s">
        <v>347</v>
      </c>
      <c r="K10279" t="s">
        <v>387</v>
      </c>
    </row>
    <row r="10280" spans="1:11" x14ac:dyDescent="0.35">
      <c r="A10280" t="s">
        <v>487</v>
      </c>
      <c r="B10280" t="s">
        <v>304</v>
      </c>
      <c r="C10280" t="s">
        <v>87</v>
      </c>
      <c r="D10280" t="s">
        <v>78</v>
      </c>
      <c r="E10280">
        <v>2023</v>
      </c>
      <c r="F10280" t="s">
        <v>500</v>
      </c>
      <c r="G10280" t="s">
        <v>311</v>
      </c>
      <c r="H10280">
        <v>28159.37</v>
      </c>
      <c r="I10280" t="s">
        <v>504</v>
      </c>
      <c r="J10280" t="s">
        <v>14</v>
      </c>
      <c r="K10280" t="s">
        <v>387</v>
      </c>
    </row>
    <row r="10281" spans="1:11" x14ac:dyDescent="0.35">
      <c r="A10281" t="s">
        <v>487</v>
      </c>
      <c r="B10281" t="s">
        <v>304</v>
      </c>
      <c r="C10281" t="s">
        <v>87</v>
      </c>
      <c r="D10281" t="s">
        <v>78</v>
      </c>
      <c r="E10281">
        <v>2023</v>
      </c>
      <c r="F10281" t="s">
        <v>500</v>
      </c>
      <c r="G10281" t="s">
        <v>311</v>
      </c>
      <c r="H10281">
        <v>72854.98</v>
      </c>
      <c r="I10281" t="s">
        <v>504</v>
      </c>
      <c r="J10281" t="s">
        <v>347</v>
      </c>
      <c r="K10281" t="s">
        <v>387</v>
      </c>
    </row>
    <row r="10282" spans="1:11" x14ac:dyDescent="0.35">
      <c r="A10282" t="s">
        <v>487</v>
      </c>
      <c r="B10282" t="s">
        <v>304</v>
      </c>
      <c r="C10282" t="s">
        <v>87</v>
      </c>
      <c r="D10282" t="s">
        <v>78</v>
      </c>
      <c r="E10282">
        <v>2023</v>
      </c>
      <c r="F10282" t="s">
        <v>500</v>
      </c>
      <c r="G10282" t="s">
        <v>311</v>
      </c>
      <c r="H10282">
        <v>1847.85</v>
      </c>
      <c r="I10282" t="s">
        <v>504</v>
      </c>
      <c r="J10282" t="s">
        <v>14</v>
      </c>
      <c r="K10282" t="s">
        <v>387</v>
      </c>
    </row>
    <row r="10283" spans="1:11" x14ac:dyDescent="0.35">
      <c r="A10283" t="s">
        <v>487</v>
      </c>
      <c r="B10283" t="s">
        <v>304</v>
      </c>
      <c r="C10283" t="s">
        <v>87</v>
      </c>
      <c r="D10283" t="s">
        <v>78</v>
      </c>
      <c r="E10283">
        <v>2023</v>
      </c>
      <c r="F10283" t="s">
        <v>500</v>
      </c>
      <c r="G10283" t="s">
        <v>311</v>
      </c>
      <c r="H10283">
        <v>4780.8</v>
      </c>
      <c r="I10283" t="s">
        <v>504</v>
      </c>
      <c r="J10283" t="s">
        <v>347</v>
      </c>
      <c r="K10283" t="s">
        <v>387</v>
      </c>
    </row>
    <row r="10284" spans="1:11" x14ac:dyDescent="0.35">
      <c r="A10284" t="s">
        <v>487</v>
      </c>
      <c r="B10284" t="s">
        <v>304</v>
      </c>
      <c r="C10284" t="s">
        <v>87</v>
      </c>
      <c r="D10284" t="s">
        <v>78</v>
      </c>
      <c r="E10284">
        <v>2023</v>
      </c>
      <c r="F10284" t="s">
        <v>71</v>
      </c>
      <c r="G10284" t="s">
        <v>310</v>
      </c>
      <c r="H10284">
        <v>87937.12</v>
      </c>
      <c r="I10284" t="s">
        <v>504</v>
      </c>
      <c r="J10284" t="s">
        <v>347</v>
      </c>
      <c r="K10284" t="s">
        <v>387</v>
      </c>
    </row>
    <row r="10285" spans="1:11" x14ac:dyDescent="0.35">
      <c r="A10285" t="s">
        <v>487</v>
      </c>
      <c r="B10285" t="s">
        <v>304</v>
      </c>
      <c r="C10285" t="s">
        <v>87</v>
      </c>
      <c r="D10285" t="s">
        <v>78</v>
      </c>
      <c r="E10285">
        <v>2023</v>
      </c>
      <c r="F10285" t="s">
        <v>71</v>
      </c>
      <c r="G10285" t="s">
        <v>310</v>
      </c>
      <c r="H10285">
        <v>772.17</v>
      </c>
      <c r="I10285" t="s">
        <v>504</v>
      </c>
      <c r="J10285" t="s">
        <v>347</v>
      </c>
      <c r="K10285" t="s">
        <v>387</v>
      </c>
    </row>
    <row r="10286" spans="1:11" x14ac:dyDescent="0.35">
      <c r="A10286" t="s">
        <v>487</v>
      </c>
      <c r="B10286" t="s">
        <v>304</v>
      </c>
      <c r="C10286" t="s">
        <v>87</v>
      </c>
      <c r="D10286" t="s">
        <v>78</v>
      </c>
      <c r="E10286">
        <v>2023</v>
      </c>
      <c r="F10286" t="s">
        <v>71</v>
      </c>
      <c r="G10286" t="s">
        <v>310</v>
      </c>
      <c r="H10286">
        <v>253.9</v>
      </c>
      <c r="I10286" t="s">
        <v>504</v>
      </c>
      <c r="J10286" t="s">
        <v>347</v>
      </c>
      <c r="K10286" t="s">
        <v>387</v>
      </c>
    </row>
    <row r="10287" spans="1:11" x14ac:dyDescent="0.35">
      <c r="A10287" t="s">
        <v>487</v>
      </c>
      <c r="B10287" t="s">
        <v>304</v>
      </c>
      <c r="C10287" t="s">
        <v>87</v>
      </c>
      <c r="D10287" t="s">
        <v>78</v>
      </c>
      <c r="E10287">
        <v>2023</v>
      </c>
      <c r="F10287" t="s">
        <v>71</v>
      </c>
      <c r="G10287" t="s">
        <v>310</v>
      </c>
      <c r="H10287">
        <v>275.02</v>
      </c>
      <c r="I10287" t="s">
        <v>504</v>
      </c>
      <c r="J10287" t="s">
        <v>347</v>
      </c>
      <c r="K10287" t="s">
        <v>387</v>
      </c>
    </row>
    <row r="10288" spans="1:11" x14ac:dyDescent="0.35">
      <c r="A10288" t="s">
        <v>487</v>
      </c>
      <c r="B10288" t="s">
        <v>304</v>
      </c>
      <c r="C10288" t="s">
        <v>87</v>
      </c>
      <c r="D10288" t="s">
        <v>78</v>
      </c>
      <c r="E10288">
        <v>2023</v>
      </c>
      <c r="F10288" t="s">
        <v>71</v>
      </c>
      <c r="G10288" t="s">
        <v>310</v>
      </c>
      <c r="H10288">
        <v>73440.289999999994</v>
      </c>
      <c r="I10288" t="s">
        <v>504</v>
      </c>
      <c r="J10288" t="s">
        <v>347</v>
      </c>
      <c r="K10288" t="s">
        <v>387</v>
      </c>
    </row>
    <row r="10289" spans="1:11" x14ac:dyDescent="0.35">
      <c r="A10289" t="s">
        <v>487</v>
      </c>
      <c r="B10289" t="s">
        <v>304</v>
      </c>
      <c r="C10289" t="s">
        <v>87</v>
      </c>
      <c r="D10289" t="s">
        <v>78</v>
      </c>
      <c r="E10289">
        <v>2023</v>
      </c>
      <c r="F10289" t="s">
        <v>71</v>
      </c>
      <c r="G10289" t="s">
        <v>310</v>
      </c>
      <c r="H10289">
        <v>4819.21</v>
      </c>
      <c r="I10289" t="s">
        <v>504</v>
      </c>
      <c r="J10289" t="s">
        <v>347</v>
      </c>
      <c r="K10289" t="s">
        <v>387</v>
      </c>
    </row>
    <row r="10290" spans="1:11" x14ac:dyDescent="0.35">
      <c r="A10290" t="s">
        <v>487</v>
      </c>
      <c r="B10290" t="s">
        <v>304</v>
      </c>
      <c r="C10290" t="s">
        <v>87</v>
      </c>
      <c r="D10290" t="s">
        <v>78</v>
      </c>
      <c r="E10290">
        <v>2023</v>
      </c>
      <c r="F10290" t="s">
        <v>148</v>
      </c>
      <c r="G10290" t="s">
        <v>308</v>
      </c>
      <c r="H10290">
        <v>29551.5</v>
      </c>
      <c r="I10290" t="s">
        <v>504</v>
      </c>
      <c r="J10290" t="s">
        <v>347</v>
      </c>
      <c r="K10290" t="s">
        <v>387</v>
      </c>
    </row>
    <row r="10291" spans="1:11" x14ac:dyDescent="0.35">
      <c r="A10291" t="s">
        <v>487</v>
      </c>
      <c r="B10291" t="s">
        <v>304</v>
      </c>
      <c r="C10291" t="s">
        <v>87</v>
      </c>
      <c r="D10291" t="s">
        <v>78</v>
      </c>
      <c r="E10291">
        <v>2023</v>
      </c>
      <c r="F10291" t="s">
        <v>148</v>
      </c>
      <c r="G10291" t="s">
        <v>308</v>
      </c>
      <c r="H10291">
        <v>259.49</v>
      </c>
      <c r="I10291" t="s">
        <v>504</v>
      </c>
      <c r="J10291" t="s">
        <v>347</v>
      </c>
      <c r="K10291" t="s">
        <v>387</v>
      </c>
    </row>
    <row r="10292" spans="1:11" x14ac:dyDescent="0.35">
      <c r="A10292" t="s">
        <v>487</v>
      </c>
      <c r="B10292" t="s">
        <v>304</v>
      </c>
      <c r="C10292" t="s">
        <v>87</v>
      </c>
      <c r="D10292" t="s">
        <v>78</v>
      </c>
      <c r="E10292">
        <v>2023</v>
      </c>
      <c r="F10292" t="s">
        <v>148</v>
      </c>
      <c r="G10292" t="s">
        <v>308</v>
      </c>
      <c r="H10292">
        <v>85.32</v>
      </c>
      <c r="I10292" t="s">
        <v>504</v>
      </c>
      <c r="J10292" t="s">
        <v>347</v>
      </c>
      <c r="K10292" t="s">
        <v>387</v>
      </c>
    </row>
    <row r="10293" spans="1:11" x14ac:dyDescent="0.35">
      <c r="A10293" t="s">
        <v>487</v>
      </c>
      <c r="B10293" t="s">
        <v>304</v>
      </c>
      <c r="C10293" t="s">
        <v>87</v>
      </c>
      <c r="D10293" t="s">
        <v>78</v>
      </c>
      <c r="E10293">
        <v>2023</v>
      </c>
      <c r="F10293" t="s">
        <v>148</v>
      </c>
      <c r="G10293" t="s">
        <v>308</v>
      </c>
      <c r="H10293">
        <v>92.42</v>
      </c>
      <c r="I10293" t="s">
        <v>504</v>
      </c>
      <c r="J10293" t="s">
        <v>347</v>
      </c>
      <c r="K10293" t="s">
        <v>387</v>
      </c>
    </row>
    <row r="10294" spans="1:11" x14ac:dyDescent="0.35">
      <c r="A10294" t="s">
        <v>487</v>
      </c>
      <c r="B10294" t="s">
        <v>304</v>
      </c>
      <c r="C10294" t="s">
        <v>87</v>
      </c>
      <c r="D10294" t="s">
        <v>78</v>
      </c>
      <c r="E10294">
        <v>2023</v>
      </c>
      <c r="F10294" t="s">
        <v>148</v>
      </c>
      <c r="G10294" t="s">
        <v>308</v>
      </c>
      <c r="H10294">
        <v>24679.78</v>
      </c>
      <c r="I10294" t="s">
        <v>504</v>
      </c>
      <c r="J10294" t="s">
        <v>347</v>
      </c>
      <c r="K10294" t="s">
        <v>387</v>
      </c>
    </row>
    <row r="10295" spans="1:11" x14ac:dyDescent="0.35">
      <c r="A10295" t="s">
        <v>487</v>
      </c>
      <c r="B10295" t="s">
        <v>304</v>
      </c>
      <c r="C10295" t="s">
        <v>87</v>
      </c>
      <c r="D10295" t="s">
        <v>78</v>
      </c>
      <c r="E10295">
        <v>2023</v>
      </c>
      <c r="F10295" t="s">
        <v>148</v>
      </c>
      <c r="G10295" t="s">
        <v>308</v>
      </c>
      <c r="H10295">
        <v>1619.5</v>
      </c>
      <c r="I10295" t="s">
        <v>504</v>
      </c>
      <c r="J10295" t="s">
        <v>347</v>
      </c>
      <c r="K10295" t="s">
        <v>387</v>
      </c>
    </row>
    <row r="10296" spans="1:11" x14ac:dyDescent="0.35">
      <c r="A10296" t="s">
        <v>487</v>
      </c>
      <c r="B10296" t="s">
        <v>304</v>
      </c>
      <c r="C10296" t="s">
        <v>87</v>
      </c>
      <c r="D10296" t="s">
        <v>78</v>
      </c>
      <c r="E10296">
        <v>2023</v>
      </c>
      <c r="F10296" t="s">
        <v>156</v>
      </c>
      <c r="G10296" t="s">
        <v>307</v>
      </c>
      <c r="H10296">
        <v>4343.25</v>
      </c>
      <c r="I10296" t="s">
        <v>504</v>
      </c>
      <c r="J10296" t="s">
        <v>14</v>
      </c>
      <c r="K10296" t="s">
        <v>387</v>
      </c>
    </row>
    <row r="10297" spans="1:11" x14ac:dyDescent="0.35">
      <c r="A10297" t="s">
        <v>487</v>
      </c>
      <c r="B10297" t="s">
        <v>304</v>
      </c>
      <c r="C10297" t="s">
        <v>87</v>
      </c>
      <c r="D10297" t="s">
        <v>78</v>
      </c>
      <c r="E10297">
        <v>2023</v>
      </c>
      <c r="F10297" t="s">
        <v>156</v>
      </c>
      <c r="G10297" t="s">
        <v>307</v>
      </c>
      <c r="H10297">
        <v>67717.08</v>
      </c>
      <c r="I10297" t="s">
        <v>504</v>
      </c>
      <c r="J10297" t="s">
        <v>347</v>
      </c>
      <c r="K10297" t="s">
        <v>387</v>
      </c>
    </row>
    <row r="10298" spans="1:11" x14ac:dyDescent="0.35">
      <c r="A10298" t="s">
        <v>487</v>
      </c>
      <c r="B10298" t="s">
        <v>304</v>
      </c>
      <c r="C10298" t="s">
        <v>87</v>
      </c>
      <c r="D10298" t="s">
        <v>78</v>
      </c>
      <c r="E10298">
        <v>2023</v>
      </c>
      <c r="F10298" t="s">
        <v>156</v>
      </c>
      <c r="G10298" t="s">
        <v>307</v>
      </c>
      <c r="H10298">
        <v>38.14</v>
      </c>
      <c r="I10298" t="s">
        <v>504</v>
      </c>
      <c r="J10298" t="s">
        <v>14</v>
      </c>
      <c r="K10298" t="s">
        <v>387</v>
      </c>
    </row>
    <row r="10299" spans="1:11" x14ac:dyDescent="0.35">
      <c r="A10299" t="s">
        <v>487</v>
      </c>
      <c r="B10299" t="s">
        <v>304</v>
      </c>
      <c r="C10299" t="s">
        <v>87</v>
      </c>
      <c r="D10299" t="s">
        <v>78</v>
      </c>
      <c r="E10299">
        <v>2023</v>
      </c>
      <c r="F10299" t="s">
        <v>156</v>
      </c>
      <c r="G10299" t="s">
        <v>307</v>
      </c>
      <c r="H10299">
        <v>594.62</v>
      </c>
      <c r="I10299" t="s">
        <v>504</v>
      </c>
      <c r="J10299" t="s">
        <v>347</v>
      </c>
      <c r="K10299" t="s">
        <v>387</v>
      </c>
    </row>
    <row r="10300" spans="1:11" x14ac:dyDescent="0.35">
      <c r="A10300" t="s">
        <v>487</v>
      </c>
      <c r="B10300" t="s">
        <v>304</v>
      </c>
      <c r="C10300" t="s">
        <v>87</v>
      </c>
      <c r="D10300" t="s">
        <v>78</v>
      </c>
      <c r="E10300">
        <v>2023</v>
      </c>
      <c r="F10300" t="s">
        <v>156</v>
      </c>
      <c r="G10300" t="s">
        <v>307</v>
      </c>
      <c r="H10300">
        <v>12.54</v>
      </c>
      <c r="I10300" t="s">
        <v>504</v>
      </c>
      <c r="J10300" t="s">
        <v>14</v>
      </c>
      <c r="K10300" t="s">
        <v>387</v>
      </c>
    </row>
    <row r="10301" spans="1:11" x14ac:dyDescent="0.35">
      <c r="A10301" t="s">
        <v>487</v>
      </c>
      <c r="B10301" t="s">
        <v>304</v>
      </c>
      <c r="C10301" t="s">
        <v>87</v>
      </c>
      <c r="D10301" t="s">
        <v>78</v>
      </c>
      <c r="E10301">
        <v>2023</v>
      </c>
      <c r="F10301" t="s">
        <v>156</v>
      </c>
      <c r="G10301" t="s">
        <v>307</v>
      </c>
      <c r="H10301">
        <v>195.52</v>
      </c>
      <c r="I10301" t="s">
        <v>504</v>
      </c>
      <c r="J10301" t="s">
        <v>347</v>
      </c>
      <c r="K10301" t="s">
        <v>387</v>
      </c>
    </row>
    <row r="10302" spans="1:11" x14ac:dyDescent="0.35">
      <c r="A10302" t="s">
        <v>487</v>
      </c>
      <c r="B10302" t="s">
        <v>304</v>
      </c>
      <c r="C10302" t="s">
        <v>87</v>
      </c>
      <c r="D10302" t="s">
        <v>78</v>
      </c>
      <c r="E10302">
        <v>2023</v>
      </c>
      <c r="F10302" t="s">
        <v>156</v>
      </c>
      <c r="G10302" t="s">
        <v>307</v>
      </c>
      <c r="H10302">
        <v>13.59</v>
      </c>
      <c r="I10302" t="s">
        <v>504</v>
      </c>
      <c r="J10302" t="s">
        <v>14</v>
      </c>
      <c r="K10302" t="s">
        <v>387</v>
      </c>
    </row>
    <row r="10303" spans="1:11" x14ac:dyDescent="0.35">
      <c r="A10303" t="s">
        <v>487</v>
      </c>
      <c r="B10303" t="s">
        <v>304</v>
      </c>
      <c r="C10303" t="s">
        <v>87</v>
      </c>
      <c r="D10303" t="s">
        <v>78</v>
      </c>
      <c r="E10303">
        <v>2023</v>
      </c>
      <c r="F10303" t="s">
        <v>156</v>
      </c>
      <c r="G10303" t="s">
        <v>307</v>
      </c>
      <c r="H10303">
        <v>211.78</v>
      </c>
      <c r="I10303" t="s">
        <v>504</v>
      </c>
      <c r="J10303" t="s">
        <v>347</v>
      </c>
      <c r="K10303" t="s">
        <v>387</v>
      </c>
    </row>
    <row r="10304" spans="1:11" x14ac:dyDescent="0.35">
      <c r="A10304" t="s">
        <v>487</v>
      </c>
      <c r="B10304" t="s">
        <v>304</v>
      </c>
      <c r="C10304" t="s">
        <v>87</v>
      </c>
      <c r="D10304" t="s">
        <v>78</v>
      </c>
      <c r="E10304">
        <v>2023</v>
      </c>
      <c r="F10304" t="s">
        <v>156</v>
      </c>
      <c r="G10304" t="s">
        <v>307</v>
      </c>
      <c r="H10304">
        <v>3627.24</v>
      </c>
      <c r="I10304" t="s">
        <v>504</v>
      </c>
      <c r="J10304" t="s">
        <v>14</v>
      </c>
      <c r="K10304" t="s">
        <v>387</v>
      </c>
    </row>
    <row r="10305" spans="1:11" x14ac:dyDescent="0.35">
      <c r="A10305" t="s">
        <v>487</v>
      </c>
      <c r="B10305" t="s">
        <v>304</v>
      </c>
      <c r="C10305" t="s">
        <v>87</v>
      </c>
      <c r="D10305" t="s">
        <v>78</v>
      </c>
      <c r="E10305">
        <v>2023</v>
      </c>
      <c r="F10305" t="s">
        <v>156</v>
      </c>
      <c r="G10305" t="s">
        <v>307</v>
      </c>
      <c r="H10305">
        <v>56553.599999999999</v>
      </c>
      <c r="I10305" t="s">
        <v>504</v>
      </c>
      <c r="J10305" t="s">
        <v>347</v>
      </c>
      <c r="K10305" t="s">
        <v>387</v>
      </c>
    </row>
    <row r="10306" spans="1:11" x14ac:dyDescent="0.35">
      <c r="A10306" t="s">
        <v>487</v>
      </c>
      <c r="B10306" t="s">
        <v>304</v>
      </c>
      <c r="C10306" t="s">
        <v>87</v>
      </c>
      <c r="D10306" t="s">
        <v>78</v>
      </c>
      <c r="E10306">
        <v>2023</v>
      </c>
      <c r="F10306" t="s">
        <v>156</v>
      </c>
      <c r="G10306" t="s">
        <v>307</v>
      </c>
      <c r="H10306">
        <v>238.03</v>
      </c>
      <c r="I10306" t="s">
        <v>504</v>
      </c>
      <c r="J10306" t="s">
        <v>14</v>
      </c>
      <c r="K10306" t="s">
        <v>387</v>
      </c>
    </row>
    <row r="10307" spans="1:11" x14ac:dyDescent="0.35">
      <c r="A10307" t="s">
        <v>487</v>
      </c>
      <c r="B10307" t="s">
        <v>304</v>
      </c>
      <c r="C10307" t="s">
        <v>87</v>
      </c>
      <c r="D10307" t="s">
        <v>78</v>
      </c>
      <c r="E10307">
        <v>2023</v>
      </c>
      <c r="F10307" t="s">
        <v>156</v>
      </c>
      <c r="G10307" t="s">
        <v>307</v>
      </c>
      <c r="H10307">
        <v>3711.09</v>
      </c>
      <c r="I10307" t="s">
        <v>504</v>
      </c>
      <c r="J10307" t="s">
        <v>347</v>
      </c>
      <c r="K10307" t="s">
        <v>387</v>
      </c>
    </row>
    <row r="10308" spans="1:11" x14ac:dyDescent="0.35">
      <c r="A10308" t="s">
        <v>487</v>
      </c>
      <c r="B10308" t="s">
        <v>304</v>
      </c>
      <c r="C10308" t="s">
        <v>87</v>
      </c>
      <c r="D10308" t="s">
        <v>78</v>
      </c>
      <c r="E10308">
        <v>2023</v>
      </c>
      <c r="F10308" t="s">
        <v>502</v>
      </c>
      <c r="G10308" t="s">
        <v>68</v>
      </c>
      <c r="H10308">
        <v>117374.25</v>
      </c>
      <c r="I10308" t="s">
        <v>504</v>
      </c>
      <c r="J10308" t="s">
        <v>347</v>
      </c>
      <c r="K10308" t="s">
        <v>387</v>
      </c>
    </row>
    <row r="10309" spans="1:11" x14ac:dyDescent="0.35">
      <c r="A10309" t="s">
        <v>487</v>
      </c>
      <c r="B10309" t="s">
        <v>304</v>
      </c>
      <c r="C10309" t="s">
        <v>87</v>
      </c>
      <c r="D10309" t="s">
        <v>78</v>
      </c>
      <c r="E10309">
        <v>2023</v>
      </c>
      <c r="F10309" t="s">
        <v>502</v>
      </c>
      <c r="G10309" t="s">
        <v>68</v>
      </c>
      <c r="H10309">
        <v>3225.69</v>
      </c>
      <c r="I10309" t="s">
        <v>504</v>
      </c>
      <c r="J10309" t="s">
        <v>347</v>
      </c>
      <c r="K10309" t="s">
        <v>387</v>
      </c>
    </row>
    <row r="10310" spans="1:11" x14ac:dyDescent="0.35">
      <c r="A10310" t="s">
        <v>487</v>
      </c>
      <c r="B10310" t="s">
        <v>304</v>
      </c>
      <c r="C10310" t="s">
        <v>87</v>
      </c>
      <c r="D10310" t="s">
        <v>78</v>
      </c>
      <c r="E10310">
        <v>2023</v>
      </c>
      <c r="F10310" t="s">
        <v>502</v>
      </c>
      <c r="G10310" t="s">
        <v>68</v>
      </c>
      <c r="H10310">
        <v>484.16</v>
      </c>
      <c r="I10310" t="s">
        <v>504</v>
      </c>
      <c r="J10310" t="s">
        <v>347</v>
      </c>
      <c r="K10310" t="s">
        <v>387</v>
      </c>
    </row>
    <row r="10311" spans="1:11" x14ac:dyDescent="0.35">
      <c r="A10311" t="s">
        <v>487</v>
      </c>
      <c r="B10311" t="s">
        <v>304</v>
      </c>
      <c r="C10311" t="s">
        <v>87</v>
      </c>
      <c r="D10311" t="s">
        <v>78</v>
      </c>
      <c r="E10311">
        <v>2023</v>
      </c>
      <c r="F10311" t="s">
        <v>502</v>
      </c>
      <c r="G10311" t="s">
        <v>68</v>
      </c>
      <c r="H10311">
        <v>1720.57</v>
      </c>
      <c r="I10311" t="s">
        <v>504</v>
      </c>
      <c r="J10311" t="s">
        <v>347</v>
      </c>
      <c r="K10311" t="s">
        <v>387</v>
      </c>
    </row>
    <row r="10312" spans="1:11" x14ac:dyDescent="0.35">
      <c r="A10312" t="s">
        <v>487</v>
      </c>
      <c r="B10312" t="s">
        <v>304</v>
      </c>
      <c r="C10312" t="s">
        <v>87</v>
      </c>
      <c r="D10312" t="s">
        <v>78</v>
      </c>
      <c r="E10312">
        <v>2023</v>
      </c>
      <c r="F10312" t="s">
        <v>502</v>
      </c>
      <c r="G10312" t="s">
        <v>68</v>
      </c>
      <c r="H10312">
        <v>97508.87</v>
      </c>
      <c r="I10312" t="s">
        <v>504</v>
      </c>
      <c r="J10312" t="s">
        <v>347</v>
      </c>
      <c r="K10312" t="s">
        <v>387</v>
      </c>
    </row>
    <row r="10313" spans="1:11" x14ac:dyDescent="0.35">
      <c r="A10313" t="s">
        <v>487</v>
      </c>
      <c r="B10313" t="s">
        <v>304</v>
      </c>
      <c r="C10313" t="s">
        <v>87</v>
      </c>
      <c r="D10313" t="s">
        <v>78</v>
      </c>
      <c r="E10313">
        <v>2023</v>
      </c>
      <c r="F10313" t="s">
        <v>502</v>
      </c>
      <c r="G10313" t="s">
        <v>68</v>
      </c>
      <c r="H10313">
        <v>6698.07</v>
      </c>
      <c r="I10313" t="s">
        <v>504</v>
      </c>
      <c r="J10313" t="s">
        <v>347</v>
      </c>
      <c r="K10313" t="s">
        <v>387</v>
      </c>
    </row>
    <row r="10314" spans="1:11" hidden="1" x14ac:dyDescent="0.35">
      <c r="A10314" t="s">
        <v>487</v>
      </c>
      <c r="B10314" t="s">
        <v>84</v>
      </c>
      <c r="C10314" t="s">
        <v>85</v>
      </c>
      <c r="D10314" t="s">
        <v>78</v>
      </c>
      <c r="E10314">
        <v>2023</v>
      </c>
      <c r="F10314" t="s">
        <v>500</v>
      </c>
      <c r="G10314" t="s">
        <v>311</v>
      </c>
      <c r="H10314">
        <v>2776.44</v>
      </c>
      <c r="I10314" t="s">
        <v>504</v>
      </c>
      <c r="J10314" t="s">
        <v>347</v>
      </c>
      <c r="K10314" t="s">
        <v>388</v>
      </c>
    </row>
    <row r="10315" spans="1:11" hidden="1" x14ac:dyDescent="0.35">
      <c r="A10315" t="s">
        <v>487</v>
      </c>
      <c r="B10315" t="s">
        <v>84</v>
      </c>
      <c r="C10315" t="s">
        <v>85</v>
      </c>
      <c r="D10315" t="s">
        <v>78</v>
      </c>
      <c r="E10315">
        <v>2023</v>
      </c>
      <c r="F10315" t="s">
        <v>500</v>
      </c>
      <c r="G10315" t="s">
        <v>311</v>
      </c>
      <c r="H10315">
        <v>1507.83</v>
      </c>
      <c r="I10315" t="s">
        <v>504</v>
      </c>
      <c r="J10315" t="s">
        <v>347</v>
      </c>
      <c r="K10315" t="s">
        <v>388</v>
      </c>
    </row>
    <row r="10316" spans="1:11" hidden="1" x14ac:dyDescent="0.35">
      <c r="A10316" t="s">
        <v>487</v>
      </c>
      <c r="B10316" t="s">
        <v>84</v>
      </c>
      <c r="C10316" t="s">
        <v>85</v>
      </c>
      <c r="D10316" t="s">
        <v>78</v>
      </c>
      <c r="E10316">
        <v>2023</v>
      </c>
      <c r="F10316" t="s">
        <v>500</v>
      </c>
      <c r="G10316" t="s">
        <v>311</v>
      </c>
      <c r="H10316">
        <v>1176.17</v>
      </c>
      <c r="I10316" t="s">
        <v>504</v>
      </c>
      <c r="J10316" t="s">
        <v>347</v>
      </c>
      <c r="K10316" t="s">
        <v>388</v>
      </c>
    </row>
    <row r="10317" spans="1:11" hidden="1" x14ac:dyDescent="0.35">
      <c r="A10317" t="s">
        <v>487</v>
      </c>
      <c r="B10317" t="s">
        <v>84</v>
      </c>
      <c r="C10317" t="s">
        <v>85</v>
      </c>
      <c r="D10317" t="s">
        <v>78</v>
      </c>
      <c r="E10317">
        <v>2023</v>
      </c>
      <c r="F10317" t="s">
        <v>506</v>
      </c>
      <c r="G10317" t="s">
        <v>309</v>
      </c>
      <c r="H10317">
        <v>2599.33</v>
      </c>
      <c r="I10317" t="s">
        <v>504</v>
      </c>
      <c r="J10317" t="s">
        <v>347</v>
      </c>
      <c r="K10317" t="s">
        <v>388</v>
      </c>
    </row>
    <row r="10318" spans="1:11" hidden="1" x14ac:dyDescent="0.35">
      <c r="A10318" t="s">
        <v>487</v>
      </c>
      <c r="B10318" t="s">
        <v>84</v>
      </c>
      <c r="C10318" t="s">
        <v>85</v>
      </c>
      <c r="D10318" t="s">
        <v>78</v>
      </c>
      <c r="E10318">
        <v>2023</v>
      </c>
      <c r="F10318" t="s">
        <v>506</v>
      </c>
      <c r="G10318" t="s">
        <v>309</v>
      </c>
      <c r="H10318">
        <v>1411.63</v>
      </c>
      <c r="I10318" t="s">
        <v>504</v>
      </c>
      <c r="J10318" t="s">
        <v>347</v>
      </c>
      <c r="K10318" t="s">
        <v>388</v>
      </c>
    </row>
    <row r="10319" spans="1:11" hidden="1" x14ac:dyDescent="0.35">
      <c r="A10319" t="s">
        <v>487</v>
      </c>
      <c r="B10319" t="s">
        <v>84</v>
      </c>
      <c r="C10319" t="s">
        <v>85</v>
      </c>
      <c r="D10319" t="s">
        <v>78</v>
      </c>
      <c r="E10319">
        <v>2023</v>
      </c>
      <c r="F10319" t="s">
        <v>506</v>
      </c>
      <c r="G10319" t="s">
        <v>309</v>
      </c>
      <c r="H10319">
        <v>1101.1400000000001</v>
      </c>
      <c r="I10319" t="s">
        <v>504</v>
      </c>
      <c r="J10319" t="s">
        <v>347</v>
      </c>
      <c r="K10319" t="s">
        <v>388</v>
      </c>
    </row>
    <row r="10320" spans="1:11" hidden="1" x14ac:dyDescent="0.35">
      <c r="A10320" t="s">
        <v>487</v>
      </c>
      <c r="B10320" t="s">
        <v>84</v>
      </c>
      <c r="C10320" t="s">
        <v>85</v>
      </c>
      <c r="D10320" t="s">
        <v>78</v>
      </c>
      <c r="E10320">
        <v>2023</v>
      </c>
      <c r="F10320" t="s">
        <v>71</v>
      </c>
      <c r="G10320" t="s">
        <v>310</v>
      </c>
      <c r="H10320">
        <v>172.73</v>
      </c>
      <c r="I10320" t="s">
        <v>504</v>
      </c>
      <c r="J10320" t="s">
        <v>347</v>
      </c>
      <c r="K10320" t="s">
        <v>388</v>
      </c>
    </row>
    <row r="10321" spans="1:11" hidden="1" x14ac:dyDescent="0.35">
      <c r="A10321" t="s">
        <v>487</v>
      </c>
      <c r="B10321" t="s">
        <v>84</v>
      </c>
      <c r="C10321" t="s">
        <v>85</v>
      </c>
      <c r="D10321" t="s">
        <v>78</v>
      </c>
      <c r="E10321">
        <v>2023</v>
      </c>
      <c r="F10321" t="s">
        <v>71</v>
      </c>
      <c r="G10321" t="s">
        <v>310</v>
      </c>
      <c r="H10321">
        <v>93.8</v>
      </c>
      <c r="I10321" t="s">
        <v>504</v>
      </c>
      <c r="J10321" t="s">
        <v>347</v>
      </c>
      <c r="K10321" t="s">
        <v>388</v>
      </c>
    </row>
    <row r="10322" spans="1:11" hidden="1" x14ac:dyDescent="0.35">
      <c r="A10322" t="s">
        <v>487</v>
      </c>
      <c r="B10322" t="s">
        <v>84</v>
      </c>
      <c r="C10322" t="s">
        <v>85</v>
      </c>
      <c r="D10322" t="s">
        <v>78</v>
      </c>
      <c r="E10322">
        <v>2023</v>
      </c>
      <c r="F10322" t="s">
        <v>71</v>
      </c>
      <c r="G10322" t="s">
        <v>310</v>
      </c>
      <c r="H10322">
        <v>73.17</v>
      </c>
      <c r="I10322" t="s">
        <v>504</v>
      </c>
      <c r="J10322" t="s">
        <v>347</v>
      </c>
      <c r="K10322" t="s">
        <v>388</v>
      </c>
    </row>
    <row r="10323" spans="1:11" hidden="1" x14ac:dyDescent="0.35">
      <c r="A10323" t="s">
        <v>487</v>
      </c>
      <c r="B10323" t="s">
        <v>84</v>
      </c>
      <c r="C10323" t="s">
        <v>85</v>
      </c>
      <c r="D10323" t="s">
        <v>78</v>
      </c>
      <c r="E10323">
        <v>2023</v>
      </c>
      <c r="F10323" t="s">
        <v>148</v>
      </c>
      <c r="G10323" t="s">
        <v>308</v>
      </c>
      <c r="H10323">
        <v>1957.59</v>
      </c>
      <c r="I10323" t="s">
        <v>504</v>
      </c>
      <c r="J10323" t="s">
        <v>347</v>
      </c>
      <c r="K10323" t="s">
        <v>388</v>
      </c>
    </row>
    <row r="10324" spans="1:11" hidden="1" x14ac:dyDescent="0.35">
      <c r="A10324" t="s">
        <v>487</v>
      </c>
      <c r="B10324" t="s">
        <v>84</v>
      </c>
      <c r="C10324" t="s">
        <v>85</v>
      </c>
      <c r="D10324" t="s">
        <v>78</v>
      </c>
      <c r="E10324">
        <v>2023</v>
      </c>
      <c r="F10324" t="s">
        <v>148</v>
      </c>
      <c r="G10324" t="s">
        <v>308</v>
      </c>
      <c r="H10324">
        <v>1063.1199999999999</v>
      </c>
      <c r="I10324" t="s">
        <v>504</v>
      </c>
      <c r="J10324" t="s">
        <v>347</v>
      </c>
      <c r="K10324" t="s">
        <v>388</v>
      </c>
    </row>
    <row r="10325" spans="1:11" hidden="1" x14ac:dyDescent="0.35">
      <c r="A10325" t="s">
        <v>487</v>
      </c>
      <c r="B10325" t="s">
        <v>84</v>
      </c>
      <c r="C10325" t="s">
        <v>85</v>
      </c>
      <c r="D10325" t="s">
        <v>78</v>
      </c>
      <c r="E10325">
        <v>2023</v>
      </c>
      <c r="F10325" t="s">
        <v>148</v>
      </c>
      <c r="G10325" t="s">
        <v>308</v>
      </c>
      <c r="H10325">
        <v>829.29</v>
      </c>
      <c r="I10325" t="s">
        <v>504</v>
      </c>
      <c r="J10325" t="s">
        <v>347</v>
      </c>
      <c r="K10325" t="s">
        <v>388</v>
      </c>
    </row>
    <row r="10326" spans="1:11" hidden="1" x14ac:dyDescent="0.35">
      <c r="A10326" t="s">
        <v>487</v>
      </c>
      <c r="B10326" t="s">
        <v>84</v>
      </c>
      <c r="C10326" t="s">
        <v>85</v>
      </c>
      <c r="D10326" t="s">
        <v>78</v>
      </c>
      <c r="E10326">
        <v>2023</v>
      </c>
      <c r="F10326" t="s">
        <v>156</v>
      </c>
      <c r="G10326" t="s">
        <v>307</v>
      </c>
      <c r="H10326">
        <v>1857.92</v>
      </c>
      <c r="I10326" t="s">
        <v>504</v>
      </c>
      <c r="J10326" t="s">
        <v>347</v>
      </c>
      <c r="K10326" t="s">
        <v>388</v>
      </c>
    </row>
    <row r="10327" spans="1:11" hidden="1" x14ac:dyDescent="0.35">
      <c r="A10327" t="s">
        <v>487</v>
      </c>
      <c r="B10327" t="s">
        <v>84</v>
      </c>
      <c r="C10327" t="s">
        <v>85</v>
      </c>
      <c r="D10327" t="s">
        <v>78</v>
      </c>
      <c r="E10327">
        <v>2023</v>
      </c>
      <c r="F10327" t="s">
        <v>156</v>
      </c>
      <c r="G10327" t="s">
        <v>307</v>
      </c>
      <c r="H10327">
        <v>1009.01</v>
      </c>
      <c r="I10327" t="s">
        <v>504</v>
      </c>
      <c r="J10327" t="s">
        <v>347</v>
      </c>
      <c r="K10327" t="s">
        <v>388</v>
      </c>
    </row>
    <row r="10328" spans="1:11" hidden="1" x14ac:dyDescent="0.35">
      <c r="A10328" t="s">
        <v>487</v>
      </c>
      <c r="B10328" t="s">
        <v>84</v>
      </c>
      <c r="C10328" t="s">
        <v>85</v>
      </c>
      <c r="D10328" t="s">
        <v>78</v>
      </c>
      <c r="E10328">
        <v>2023</v>
      </c>
      <c r="F10328" t="s">
        <v>156</v>
      </c>
      <c r="G10328" t="s">
        <v>307</v>
      </c>
      <c r="H10328">
        <v>787.07</v>
      </c>
      <c r="I10328" t="s">
        <v>504</v>
      </c>
      <c r="J10328" t="s">
        <v>347</v>
      </c>
      <c r="K10328" t="s">
        <v>388</v>
      </c>
    </row>
    <row r="10329" spans="1:11" hidden="1" x14ac:dyDescent="0.35">
      <c r="A10329" t="s">
        <v>487</v>
      </c>
      <c r="B10329" t="s">
        <v>84</v>
      </c>
      <c r="C10329" t="s">
        <v>329</v>
      </c>
      <c r="D10329" t="s">
        <v>78</v>
      </c>
      <c r="E10329">
        <v>2023</v>
      </c>
      <c r="F10329" t="s">
        <v>500</v>
      </c>
      <c r="G10329" t="s">
        <v>311</v>
      </c>
      <c r="H10329">
        <v>9357.39</v>
      </c>
      <c r="I10329" t="s">
        <v>504</v>
      </c>
      <c r="J10329" t="s">
        <v>14</v>
      </c>
      <c r="K10329" t="s">
        <v>390</v>
      </c>
    </row>
    <row r="10330" spans="1:11" hidden="1" x14ac:dyDescent="0.35">
      <c r="A10330" t="s">
        <v>487</v>
      </c>
      <c r="B10330" t="s">
        <v>84</v>
      </c>
      <c r="C10330" t="s">
        <v>329</v>
      </c>
      <c r="D10330" t="s">
        <v>78</v>
      </c>
      <c r="E10330">
        <v>2023</v>
      </c>
      <c r="F10330" t="s">
        <v>500</v>
      </c>
      <c r="G10330" t="s">
        <v>311</v>
      </c>
      <c r="H10330">
        <v>1577.75</v>
      </c>
      <c r="I10330" t="s">
        <v>504</v>
      </c>
      <c r="J10330" t="s">
        <v>347</v>
      </c>
      <c r="K10330" t="s">
        <v>390</v>
      </c>
    </row>
    <row r="10331" spans="1:11" hidden="1" x14ac:dyDescent="0.35">
      <c r="A10331" t="s">
        <v>487</v>
      </c>
      <c r="B10331" t="s">
        <v>84</v>
      </c>
      <c r="C10331" t="s">
        <v>329</v>
      </c>
      <c r="D10331" t="s">
        <v>78</v>
      </c>
      <c r="E10331">
        <v>2023</v>
      </c>
      <c r="F10331" t="s">
        <v>500</v>
      </c>
      <c r="G10331" t="s">
        <v>311</v>
      </c>
      <c r="H10331">
        <v>15159.64</v>
      </c>
      <c r="I10331" t="s">
        <v>504</v>
      </c>
      <c r="J10331" t="s">
        <v>14</v>
      </c>
      <c r="K10331" t="s">
        <v>390</v>
      </c>
    </row>
    <row r="10332" spans="1:11" hidden="1" x14ac:dyDescent="0.35">
      <c r="A10332" t="s">
        <v>487</v>
      </c>
      <c r="B10332" t="s">
        <v>84</v>
      </c>
      <c r="C10332" t="s">
        <v>329</v>
      </c>
      <c r="D10332" t="s">
        <v>78</v>
      </c>
      <c r="E10332">
        <v>2023</v>
      </c>
      <c r="F10332" t="s">
        <v>500</v>
      </c>
      <c r="G10332" t="s">
        <v>311</v>
      </c>
      <c r="H10332">
        <v>2556.11</v>
      </c>
      <c r="I10332" t="s">
        <v>504</v>
      </c>
      <c r="J10332" t="s">
        <v>347</v>
      </c>
      <c r="K10332" t="s">
        <v>390</v>
      </c>
    </row>
    <row r="10333" spans="1:11" hidden="1" x14ac:dyDescent="0.35">
      <c r="A10333" t="s">
        <v>487</v>
      </c>
      <c r="B10333" t="s">
        <v>84</v>
      </c>
      <c r="C10333" t="s">
        <v>329</v>
      </c>
      <c r="D10333" t="s">
        <v>78</v>
      </c>
      <c r="E10333">
        <v>2023</v>
      </c>
      <c r="F10333" t="s">
        <v>500</v>
      </c>
      <c r="G10333" t="s">
        <v>311</v>
      </c>
      <c r="H10333">
        <v>1495.85</v>
      </c>
      <c r="I10333" t="s">
        <v>504</v>
      </c>
      <c r="J10333" t="s">
        <v>14</v>
      </c>
      <c r="K10333" t="s">
        <v>390</v>
      </c>
    </row>
    <row r="10334" spans="1:11" hidden="1" x14ac:dyDescent="0.35">
      <c r="A10334" t="s">
        <v>487</v>
      </c>
      <c r="B10334" t="s">
        <v>84</v>
      </c>
      <c r="C10334" t="s">
        <v>329</v>
      </c>
      <c r="D10334" t="s">
        <v>78</v>
      </c>
      <c r="E10334">
        <v>2023</v>
      </c>
      <c r="F10334" t="s">
        <v>500</v>
      </c>
      <c r="G10334" t="s">
        <v>311</v>
      </c>
      <c r="H10334">
        <v>252.22</v>
      </c>
      <c r="I10334" t="s">
        <v>504</v>
      </c>
      <c r="J10334" t="s">
        <v>347</v>
      </c>
      <c r="K10334" t="s">
        <v>390</v>
      </c>
    </row>
    <row r="10335" spans="1:11" hidden="1" x14ac:dyDescent="0.35">
      <c r="A10335" t="s">
        <v>487</v>
      </c>
      <c r="B10335" t="s">
        <v>84</v>
      </c>
      <c r="C10335" t="s">
        <v>329</v>
      </c>
      <c r="D10335" t="s">
        <v>78</v>
      </c>
      <c r="E10335">
        <v>2023</v>
      </c>
      <c r="F10335" t="s">
        <v>500</v>
      </c>
      <c r="G10335" t="s">
        <v>311</v>
      </c>
      <c r="H10335">
        <v>4965.75</v>
      </c>
      <c r="I10335" t="s">
        <v>504</v>
      </c>
      <c r="J10335" t="s">
        <v>14</v>
      </c>
      <c r="K10335" t="s">
        <v>390</v>
      </c>
    </row>
    <row r="10336" spans="1:11" hidden="1" x14ac:dyDescent="0.35">
      <c r="A10336" t="s">
        <v>487</v>
      </c>
      <c r="B10336" t="s">
        <v>84</v>
      </c>
      <c r="C10336" t="s">
        <v>329</v>
      </c>
      <c r="D10336" t="s">
        <v>78</v>
      </c>
      <c r="E10336">
        <v>2023</v>
      </c>
      <c r="F10336" t="s">
        <v>500</v>
      </c>
      <c r="G10336" t="s">
        <v>311</v>
      </c>
      <c r="H10336">
        <v>837.28</v>
      </c>
      <c r="I10336" t="s">
        <v>504</v>
      </c>
      <c r="J10336" t="s">
        <v>347</v>
      </c>
      <c r="K10336" t="s">
        <v>390</v>
      </c>
    </row>
    <row r="10337" spans="1:11" hidden="1" x14ac:dyDescent="0.35">
      <c r="A10337" t="s">
        <v>487</v>
      </c>
      <c r="B10337" t="s">
        <v>84</v>
      </c>
      <c r="C10337" t="s">
        <v>329</v>
      </c>
      <c r="D10337" t="s">
        <v>78</v>
      </c>
      <c r="E10337">
        <v>2023</v>
      </c>
      <c r="F10337" t="s">
        <v>500</v>
      </c>
      <c r="G10337" t="s">
        <v>311</v>
      </c>
      <c r="H10337">
        <v>9401.36</v>
      </c>
      <c r="I10337" t="s">
        <v>504</v>
      </c>
      <c r="J10337" t="s">
        <v>14</v>
      </c>
      <c r="K10337" t="s">
        <v>390</v>
      </c>
    </row>
    <row r="10338" spans="1:11" hidden="1" x14ac:dyDescent="0.35">
      <c r="A10338" t="s">
        <v>487</v>
      </c>
      <c r="B10338" t="s">
        <v>84</v>
      </c>
      <c r="C10338" t="s">
        <v>329</v>
      </c>
      <c r="D10338" t="s">
        <v>78</v>
      </c>
      <c r="E10338">
        <v>2023</v>
      </c>
      <c r="F10338" t="s">
        <v>500</v>
      </c>
      <c r="G10338" t="s">
        <v>311</v>
      </c>
      <c r="H10338">
        <v>1585.17</v>
      </c>
      <c r="I10338" t="s">
        <v>504</v>
      </c>
      <c r="J10338" t="s">
        <v>347</v>
      </c>
      <c r="K10338" t="s">
        <v>390</v>
      </c>
    </row>
    <row r="10339" spans="1:11" hidden="1" x14ac:dyDescent="0.35">
      <c r="A10339" t="s">
        <v>487</v>
      </c>
      <c r="B10339" t="s">
        <v>84</v>
      </c>
      <c r="C10339" t="s">
        <v>329</v>
      </c>
      <c r="D10339" t="s">
        <v>78</v>
      </c>
      <c r="E10339">
        <v>2023</v>
      </c>
      <c r="F10339" t="s">
        <v>500</v>
      </c>
      <c r="G10339" t="s">
        <v>311</v>
      </c>
      <c r="H10339">
        <v>936.4</v>
      </c>
      <c r="I10339" t="s">
        <v>504</v>
      </c>
      <c r="J10339" t="s">
        <v>14</v>
      </c>
      <c r="K10339" t="s">
        <v>390</v>
      </c>
    </row>
    <row r="10340" spans="1:11" hidden="1" x14ac:dyDescent="0.35">
      <c r="A10340" t="s">
        <v>487</v>
      </c>
      <c r="B10340" t="s">
        <v>84</v>
      </c>
      <c r="C10340" t="s">
        <v>329</v>
      </c>
      <c r="D10340" t="s">
        <v>78</v>
      </c>
      <c r="E10340">
        <v>2023</v>
      </c>
      <c r="F10340" t="s">
        <v>500</v>
      </c>
      <c r="G10340" t="s">
        <v>311</v>
      </c>
      <c r="H10340">
        <v>157.88</v>
      </c>
      <c r="I10340" t="s">
        <v>504</v>
      </c>
      <c r="J10340" t="s">
        <v>347</v>
      </c>
      <c r="K10340" t="s">
        <v>390</v>
      </c>
    </row>
    <row r="10341" spans="1:11" hidden="1" x14ac:dyDescent="0.35">
      <c r="A10341" t="s">
        <v>487</v>
      </c>
      <c r="B10341" t="s">
        <v>84</v>
      </c>
      <c r="C10341" t="s">
        <v>329</v>
      </c>
      <c r="D10341" t="s">
        <v>78</v>
      </c>
      <c r="E10341">
        <v>2023</v>
      </c>
      <c r="F10341" t="s">
        <v>506</v>
      </c>
      <c r="G10341" t="s">
        <v>309</v>
      </c>
      <c r="H10341">
        <v>2106.98</v>
      </c>
      <c r="I10341" t="s">
        <v>504</v>
      </c>
      <c r="J10341" t="s">
        <v>347</v>
      </c>
      <c r="K10341" t="s">
        <v>390</v>
      </c>
    </row>
    <row r="10342" spans="1:11" hidden="1" x14ac:dyDescent="0.35">
      <c r="A10342" t="s">
        <v>487</v>
      </c>
      <c r="B10342" t="s">
        <v>84</v>
      </c>
      <c r="C10342" t="s">
        <v>329</v>
      </c>
      <c r="D10342" t="s">
        <v>78</v>
      </c>
      <c r="E10342">
        <v>2023</v>
      </c>
      <c r="F10342" t="s">
        <v>506</v>
      </c>
      <c r="G10342" t="s">
        <v>309</v>
      </c>
      <c r="H10342">
        <v>3413.44</v>
      </c>
      <c r="I10342" t="s">
        <v>504</v>
      </c>
      <c r="J10342" t="s">
        <v>347</v>
      </c>
      <c r="K10342" t="s">
        <v>390</v>
      </c>
    </row>
    <row r="10343" spans="1:11" hidden="1" x14ac:dyDescent="0.35">
      <c r="A10343" t="s">
        <v>487</v>
      </c>
      <c r="B10343" t="s">
        <v>84</v>
      </c>
      <c r="C10343" t="s">
        <v>329</v>
      </c>
      <c r="D10343" t="s">
        <v>78</v>
      </c>
      <c r="E10343">
        <v>2023</v>
      </c>
      <c r="F10343" t="s">
        <v>506</v>
      </c>
      <c r="G10343" t="s">
        <v>309</v>
      </c>
      <c r="H10343">
        <v>336.82</v>
      </c>
      <c r="I10343" t="s">
        <v>504</v>
      </c>
      <c r="J10343" t="s">
        <v>347</v>
      </c>
      <c r="K10343" t="s">
        <v>390</v>
      </c>
    </row>
    <row r="10344" spans="1:11" hidden="1" x14ac:dyDescent="0.35">
      <c r="A10344" t="s">
        <v>487</v>
      </c>
      <c r="B10344" t="s">
        <v>84</v>
      </c>
      <c r="C10344" t="s">
        <v>329</v>
      </c>
      <c r="D10344" t="s">
        <v>78</v>
      </c>
      <c r="E10344">
        <v>2023</v>
      </c>
      <c r="F10344" t="s">
        <v>506</v>
      </c>
      <c r="G10344" t="s">
        <v>309</v>
      </c>
      <c r="H10344">
        <v>1118.1300000000001</v>
      </c>
      <c r="I10344" t="s">
        <v>504</v>
      </c>
      <c r="J10344" t="s">
        <v>347</v>
      </c>
      <c r="K10344" t="s">
        <v>390</v>
      </c>
    </row>
    <row r="10345" spans="1:11" hidden="1" x14ac:dyDescent="0.35">
      <c r="A10345" t="s">
        <v>487</v>
      </c>
      <c r="B10345" t="s">
        <v>84</v>
      </c>
      <c r="C10345" t="s">
        <v>329</v>
      </c>
      <c r="D10345" t="s">
        <v>78</v>
      </c>
      <c r="E10345">
        <v>2023</v>
      </c>
      <c r="F10345" t="s">
        <v>506</v>
      </c>
      <c r="G10345" t="s">
        <v>309</v>
      </c>
      <c r="H10345">
        <v>2116.88</v>
      </c>
      <c r="I10345" t="s">
        <v>504</v>
      </c>
      <c r="J10345" t="s">
        <v>347</v>
      </c>
      <c r="K10345" t="s">
        <v>390</v>
      </c>
    </row>
    <row r="10346" spans="1:11" hidden="1" x14ac:dyDescent="0.35">
      <c r="A10346" t="s">
        <v>487</v>
      </c>
      <c r="B10346" t="s">
        <v>84</v>
      </c>
      <c r="C10346" t="s">
        <v>329</v>
      </c>
      <c r="D10346" t="s">
        <v>78</v>
      </c>
      <c r="E10346">
        <v>2023</v>
      </c>
      <c r="F10346" t="s">
        <v>506</v>
      </c>
      <c r="G10346" t="s">
        <v>309</v>
      </c>
      <c r="H10346">
        <v>210.84</v>
      </c>
      <c r="I10346" t="s">
        <v>504</v>
      </c>
      <c r="J10346" t="s">
        <v>347</v>
      </c>
      <c r="K10346" t="s">
        <v>390</v>
      </c>
    </row>
    <row r="10347" spans="1:11" hidden="1" x14ac:dyDescent="0.35">
      <c r="A10347" t="s">
        <v>487</v>
      </c>
      <c r="B10347" t="s">
        <v>84</v>
      </c>
      <c r="C10347" t="s">
        <v>329</v>
      </c>
      <c r="D10347" t="s">
        <v>78</v>
      </c>
      <c r="E10347">
        <v>2023</v>
      </c>
      <c r="F10347" t="s">
        <v>71</v>
      </c>
      <c r="G10347" t="s">
        <v>310</v>
      </c>
      <c r="H10347">
        <v>205.97</v>
      </c>
      <c r="I10347" t="s">
        <v>504</v>
      </c>
      <c r="J10347" t="s">
        <v>347</v>
      </c>
      <c r="K10347" t="s">
        <v>390</v>
      </c>
    </row>
    <row r="10348" spans="1:11" hidden="1" x14ac:dyDescent="0.35">
      <c r="A10348" t="s">
        <v>487</v>
      </c>
      <c r="B10348" t="s">
        <v>84</v>
      </c>
      <c r="C10348" t="s">
        <v>329</v>
      </c>
      <c r="D10348" t="s">
        <v>78</v>
      </c>
      <c r="E10348">
        <v>2023</v>
      </c>
      <c r="F10348" t="s">
        <v>71</v>
      </c>
      <c r="G10348" t="s">
        <v>310</v>
      </c>
      <c r="H10348">
        <v>333.67</v>
      </c>
      <c r="I10348" t="s">
        <v>504</v>
      </c>
      <c r="J10348" t="s">
        <v>347</v>
      </c>
      <c r="K10348" t="s">
        <v>390</v>
      </c>
    </row>
    <row r="10349" spans="1:11" hidden="1" x14ac:dyDescent="0.35">
      <c r="A10349" t="s">
        <v>487</v>
      </c>
      <c r="B10349" t="s">
        <v>84</v>
      </c>
      <c r="C10349" t="s">
        <v>329</v>
      </c>
      <c r="D10349" t="s">
        <v>78</v>
      </c>
      <c r="E10349">
        <v>2023</v>
      </c>
      <c r="F10349" t="s">
        <v>71</v>
      </c>
      <c r="G10349" t="s">
        <v>310</v>
      </c>
      <c r="H10349">
        <v>32.92</v>
      </c>
      <c r="I10349" t="s">
        <v>504</v>
      </c>
      <c r="J10349" t="s">
        <v>347</v>
      </c>
      <c r="K10349" t="s">
        <v>390</v>
      </c>
    </row>
    <row r="10350" spans="1:11" hidden="1" x14ac:dyDescent="0.35">
      <c r="A10350" t="s">
        <v>487</v>
      </c>
      <c r="B10350" t="s">
        <v>84</v>
      </c>
      <c r="C10350" t="s">
        <v>329</v>
      </c>
      <c r="D10350" t="s">
        <v>78</v>
      </c>
      <c r="E10350">
        <v>2023</v>
      </c>
      <c r="F10350" t="s">
        <v>71</v>
      </c>
      <c r="G10350" t="s">
        <v>310</v>
      </c>
      <c r="H10350">
        <v>109.3</v>
      </c>
      <c r="I10350" t="s">
        <v>504</v>
      </c>
      <c r="J10350" t="s">
        <v>347</v>
      </c>
      <c r="K10350" t="s">
        <v>390</v>
      </c>
    </row>
    <row r="10351" spans="1:11" hidden="1" x14ac:dyDescent="0.35">
      <c r="A10351" t="s">
        <v>487</v>
      </c>
      <c r="B10351" t="s">
        <v>84</v>
      </c>
      <c r="C10351" t="s">
        <v>329</v>
      </c>
      <c r="D10351" t="s">
        <v>78</v>
      </c>
      <c r="E10351">
        <v>2023</v>
      </c>
      <c r="F10351" t="s">
        <v>71</v>
      </c>
      <c r="G10351" t="s">
        <v>310</v>
      </c>
      <c r="H10351">
        <v>206.92</v>
      </c>
      <c r="I10351" t="s">
        <v>504</v>
      </c>
      <c r="J10351" t="s">
        <v>347</v>
      </c>
      <c r="K10351" t="s">
        <v>390</v>
      </c>
    </row>
    <row r="10352" spans="1:11" hidden="1" x14ac:dyDescent="0.35">
      <c r="A10352" t="s">
        <v>487</v>
      </c>
      <c r="B10352" t="s">
        <v>84</v>
      </c>
      <c r="C10352" t="s">
        <v>329</v>
      </c>
      <c r="D10352" t="s">
        <v>78</v>
      </c>
      <c r="E10352">
        <v>2023</v>
      </c>
      <c r="F10352" t="s">
        <v>71</v>
      </c>
      <c r="G10352" t="s">
        <v>310</v>
      </c>
      <c r="H10352">
        <v>20.6</v>
      </c>
      <c r="I10352" t="s">
        <v>504</v>
      </c>
      <c r="J10352" t="s">
        <v>347</v>
      </c>
      <c r="K10352" t="s">
        <v>390</v>
      </c>
    </row>
    <row r="10353" spans="1:11" hidden="1" x14ac:dyDescent="0.35">
      <c r="A10353" t="s">
        <v>487</v>
      </c>
      <c r="B10353" t="s">
        <v>84</v>
      </c>
      <c r="C10353" t="s">
        <v>329</v>
      </c>
      <c r="D10353" t="s">
        <v>78</v>
      </c>
      <c r="E10353">
        <v>2023</v>
      </c>
      <c r="F10353" t="s">
        <v>148</v>
      </c>
      <c r="G10353" t="s">
        <v>308</v>
      </c>
      <c r="H10353">
        <v>48.06</v>
      </c>
      <c r="I10353" t="s">
        <v>504</v>
      </c>
      <c r="J10353" t="s">
        <v>347</v>
      </c>
      <c r="K10353" t="s">
        <v>390</v>
      </c>
    </row>
    <row r="10354" spans="1:11" hidden="1" x14ac:dyDescent="0.35">
      <c r="A10354" t="s">
        <v>487</v>
      </c>
      <c r="B10354" t="s">
        <v>84</v>
      </c>
      <c r="C10354" t="s">
        <v>329</v>
      </c>
      <c r="D10354" t="s">
        <v>78</v>
      </c>
      <c r="E10354">
        <v>2023</v>
      </c>
      <c r="F10354" t="s">
        <v>148</v>
      </c>
      <c r="G10354" t="s">
        <v>308</v>
      </c>
      <c r="H10354">
        <v>77.849999999999994</v>
      </c>
      <c r="I10354" t="s">
        <v>504</v>
      </c>
      <c r="J10354" t="s">
        <v>347</v>
      </c>
      <c r="K10354" t="s">
        <v>390</v>
      </c>
    </row>
    <row r="10355" spans="1:11" hidden="1" x14ac:dyDescent="0.35">
      <c r="A10355" t="s">
        <v>487</v>
      </c>
      <c r="B10355" t="s">
        <v>84</v>
      </c>
      <c r="C10355" t="s">
        <v>329</v>
      </c>
      <c r="D10355" t="s">
        <v>78</v>
      </c>
      <c r="E10355">
        <v>2023</v>
      </c>
      <c r="F10355" t="s">
        <v>148</v>
      </c>
      <c r="G10355" t="s">
        <v>308</v>
      </c>
      <c r="H10355">
        <v>7.68</v>
      </c>
      <c r="I10355" t="s">
        <v>504</v>
      </c>
      <c r="J10355" t="s">
        <v>347</v>
      </c>
      <c r="K10355" t="s">
        <v>390</v>
      </c>
    </row>
    <row r="10356" spans="1:11" hidden="1" x14ac:dyDescent="0.35">
      <c r="A10356" t="s">
        <v>487</v>
      </c>
      <c r="B10356" t="s">
        <v>84</v>
      </c>
      <c r="C10356" t="s">
        <v>329</v>
      </c>
      <c r="D10356" t="s">
        <v>78</v>
      </c>
      <c r="E10356">
        <v>2023</v>
      </c>
      <c r="F10356" t="s">
        <v>148</v>
      </c>
      <c r="G10356" t="s">
        <v>308</v>
      </c>
      <c r="H10356">
        <v>25.5</v>
      </c>
      <c r="I10356" t="s">
        <v>504</v>
      </c>
      <c r="J10356" t="s">
        <v>347</v>
      </c>
      <c r="K10356" t="s">
        <v>390</v>
      </c>
    </row>
    <row r="10357" spans="1:11" hidden="1" x14ac:dyDescent="0.35">
      <c r="A10357" t="s">
        <v>487</v>
      </c>
      <c r="B10357" t="s">
        <v>84</v>
      </c>
      <c r="C10357" t="s">
        <v>329</v>
      </c>
      <c r="D10357" t="s">
        <v>78</v>
      </c>
      <c r="E10357">
        <v>2023</v>
      </c>
      <c r="F10357" t="s">
        <v>148</v>
      </c>
      <c r="G10357" t="s">
        <v>308</v>
      </c>
      <c r="H10357">
        <v>48.29</v>
      </c>
      <c r="I10357" t="s">
        <v>504</v>
      </c>
      <c r="J10357" t="s">
        <v>347</v>
      </c>
      <c r="K10357" t="s">
        <v>390</v>
      </c>
    </row>
    <row r="10358" spans="1:11" hidden="1" x14ac:dyDescent="0.35">
      <c r="A10358" t="s">
        <v>487</v>
      </c>
      <c r="B10358" t="s">
        <v>84</v>
      </c>
      <c r="C10358" t="s">
        <v>329</v>
      </c>
      <c r="D10358" t="s">
        <v>78</v>
      </c>
      <c r="E10358">
        <v>2023</v>
      </c>
      <c r="F10358" t="s">
        <v>148</v>
      </c>
      <c r="G10358" t="s">
        <v>308</v>
      </c>
      <c r="H10358">
        <v>4.8099999999999996</v>
      </c>
      <c r="I10358" t="s">
        <v>504</v>
      </c>
      <c r="J10358" t="s">
        <v>347</v>
      </c>
      <c r="K10358" t="s">
        <v>390</v>
      </c>
    </row>
    <row r="10359" spans="1:11" hidden="1" x14ac:dyDescent="0.35">
      <c r="A10359" t="s">
        <v>487</v>
      </c>
      <c r="B10359" t="s">
        <v>84</v>
      </c>
      <c r="C10359" t="s">
        <v>329</v>
      </c>
      <c r="D10359" t="s">
        <v>78</v>
      </c>
      <c r="E10359">
        <v>2023</v>
      </c>
      <c r="F10359" t="s">
        <v>156</v>
      </c>
      <c r="G10359" t="s">
        <v>307</v>
      </c>
      <c r="H10359">
        <v>97.52</v>
      </c>
      <c r="I10359" t="s">
        <v>504</v>
      </c>
      <c r="J10359" t="s">
        <v>14</v>
      </c>
      <c r="K10359" t="s">
        <v>390</v>
      </c>
    </row>
    <row r="10360" spans="1:11" hidden="1" x14ac:dyDescent="0.35">
      <c r="A10360" t="s">
        <v>487</v>
      </c>
      <c r="B10360" t="s">
        <v>84</v>
      </c>
      <c r="C10360" t="s">
        <v>329</v>
      </c>
      <c r="D10360" t="s">
        <v>78</v>
      </c>
      <c r="E10360">
        <v>2023</v>
      </c>
      <c r="F10360" t="s">
        <v>156</v>
      </c>
      <c r="G10360" t="s">
        <v>307</v>
      </c>
      <c r="H10360">
        <v>396.64</v>
      </c>
      <c r="I10360" t="s">
        <v>504</v>
      </c>
      <c r="J10360" t="s">
        <v>347</v>
      </c>
      <c r="K10360" t="s">
        <v>390</v>
      </c>
    </row>
    <row r="10361" spans="1:11" hidden="1" x14ac:dyDescent="0.35">
      <c r="A10361" t="s">
        <v>487</v>
      </c>
      <c r="B10361" t="s">
        <v>84</v>
      </c>
      <c r="C10361" t="s">
        <v>329</v>
      </c>
      <c r="D10361" t="s">
        <v>78</v>
      </c>
      <c r="E10361">
        <v>2023</v>
      </c>
      <c r="F10361" t="s">
        <v>156</v>
      </c>
      <c r="G10361" t="s">
        <v>307</v>
      </c>
      <c r="H10361">
        <v>158</v>
      </c>
      <c r="I10361" t="s">
        <v>504</v>
      </c>
      <c r="J10361" t="s">
        <v>14</v>
      </c>
      <c r="K10361" t="s">
        <v>390</v>
      </c>
    </row>
    <row r="10362" spans="1:11" hidden="1" x14ac:dyDescent="0.35">
      <c r="A10362" t="s">
        <v>487</v>
      </c>
      <c r="B10362" t="s">
        <v>84</v>
      </c>
      <c r="C10362" t="s">
        <v>329</v>
      </c>
      <c r="D10362" t="s">
        <v>78</v>
      </c>
      <c r="E10362">
        <v>2023</v>
      </c>
      <c r="F10362" t="s">
        <v>156</v>
      </c>
      <c r="G10362" t="s">
        <v>307</v>
      </c>
      <c r="H10362">
        <v>642.58000000000004</v>
      </c>
      <c r="I10362" t="s">
        <v>504</v>
      </c>
      <c r="J10362" t="s">
        <v>347</v>
      </c>
      <c r="K10362" t="s">
        <v>390</v>
      </c>
    </row>
    <row r="10363" spans="1:11" hidden="1" x14ac:dyDescent="0.35">
      <c r="A10363" t="s">
        <v>487</v>
      </c>
      <c r="B10363" t="s">
        <v>84</v>
      </c>
      <c r="C10363" t="s">
        <v>329</v>
      </c>
      <c r="D10363" t="s">
        <v>78</v>
      </c>
      <c r="E10363">
        <v>2023</v>
      </c>
      <c r="F10363" t="s">
        <v>156</v>
      </c>
      <c r="G10363" t="s">
        <v>307</v>
      </c>
      <c r="H10363">
        <v>15.58</v>
      </c>
      <c r="I10363" t="s">
        <v>504</v>
      </c>
      <c r="J10363" t="s">
        <v>14</v>
      </c>
      <c r="K10363" t="s">
        <v>390</v>
      </c>
    </row>
    <row r="10364" spans="1:11" hidden="1" x14ac:dyDescent="0.35">
      <c r="A10364" t="s">
        <v>487</v>
      </c>
      <c r="B10364" t="s">
        <v>84</v>
      </c>
      <c r="C10364" t="s">
        <v>329</v>
      </c>
      <c r="D10364" t="s">
        <v>78</v>
      </c>
      <c r="E10364">
        <v>2023</v>
      </c>
      <c r="F10364" t="s">
        <v>156</v>
      </c>
      <c r="G10364" t="s">
        <v>307</v>
      </c>
      <c r="H10364">
        <v>63.4</v>
      </c>
      <c r="I10364" t="s">
        <v>504</v>
      </c>
      <c r="J10364" t="s">
        <v>347</v>
      </c>
      <c r="K10364" t="s">
        <v>390</v>
      </c>
    </row>
    <row r="10365" spans="1:11" hidden="1" x14ac:dyDescent="0.35">
      <c r="A10365" t="s">
        <v>487</v>
      </c>
      <c r="B10365" t="s">
        <v>84</v>
      </c>
      <c r="C10365" t="s">
        <v>329</v>
      </c>
      <c r="D10365" t="s">
        <v>78</v>
      </c>
      <c r="E10365">
        <v>2023</v>
      </c>
      <c r="F10365" t="s">
        <v>156</v>
      </c>
      <c r="G10365" t="s">
        <v>307</v>
      </c>
      <c r="H10365">
        <v>51.75</v>
      </c>
      <c r="I10365" t="s">
        <v>504</v>
      </c>
      <c r="J10365" t="s">
        <v>14</v>
      </c>
      <c r="K10365" t="s">
        <v>390</v>
      </c>
    </row>
    <row r="10366" spans="1:11" hidden="1" x14ac:dyDescent="0.35">
      <c r="A10366" t="s">
        <v>487</v>
      </c>
      <c r="B10366" t="s">
        <v>84</v>
      </c>
      <c r="C10366" t="s">
        <v>329</v>
      </c>
      <c r="D10366" t="s">
        <v>78</v>
      </c>
      <c r="E10366">
        <v>2023</v>
      </c>
      <c r="F10366" t="s">
        <v>156</v>
      </c>
      <c r="G10366" t="s">
        <v>307</v>
      </c>
      <c r="H10366">
        <v>210.5</v>
      </c>
      <c r="I10366" t="s">
        <v>504</v>
      </c>
      <c r="J10366" t="s">
        <v>347</v>
      </c>
      <c r="K10366" t="s">
        <v>390</v>
      </c>
    </row>
    <row r="10367" spans="1:11" hidden="1" x14ac:dyDescent="0.35">
      <c r="A10367" t="s">
        <v>487</v>
      </c>
      <c r="B10367" t="s">
        <v>84</v>
      </c>
      <c r="C10367" t="s">
        <v>329</v>
      </c>
      <c r="D10367" t="s">
        <v>78</v>
      </c>
      <c r="E10367">
        <v>2023</v>
      </c>
      <c r="F10367" t="s">
        <v>156</v>
      </c>
      <c r="G10367" t="s">
        <v>307</v>
      </c>
      <c r="H10367">
        <v>97.99</v>
      </c>
      <c r="I10367" t="s">
        <v>504</v>
      </c>
      <c r="J10367" t="s">
        <v>14</v>
      </c>
      <c r="K10367" t="s">
        <v>390</v>
      </c>
    </row>
    <row r="10368" spans="1:11" hidden="1" x14ac:dyDescent="0.35">
      <c r="A10368" t="s">
        <v>487</v>
      </c>
      <c r="B10368" t="s">
        <v>84</v>
      </c>
      <c r="C10368" t="s">
        <v>329</v>
      </c>
      <c r="D10368" t="s">
        <v>78</v>
      </c>
      <c r="E10368">
        <v>2023</v>
      </c>
      <c r="F10368" t="s">
        <v>156</v>
      </c>
      <c r="G10368" t="s">
        <v>307</v>
      </c>
      <c r="H10368">
        <v>398.51</v>
      </c>
      <c r="I10368" t="s">
        <v>504</v>
      </c>
      <c r="J10368" t="s">
        <v>347</v>
      </c>
      <c r="K10368" t="s">
        <v>390</v>
      </c>
    </row>
    <row r="10369" spans="1:11" hidden="1" x14ac:dyDescent="0.35">
      <c r="A10369" t="s">
        <v>487</v>
      </c>
      <c r="B10369" t="s">
        <v>84</v>
      </c>
      <c r="C10369" t="s">
        <v>329</v>
      </c>
      <c r="D10369" t="s">
        <v>78</v>
      </c>
      <c r="E10369">
        <v>2023</v>
      </c>
      <c r="F10369" t="s">
        <v>156</v>
      </c>
      <c r="G10369" t="s">
        <v>307</v>
      </c>
      <c r="H10369">
        <v>9.76</v>
      </c>
      <c r="I10369" t="s">
        <v>504</v>
      </c>
      <c r="J10369" t="s">
        <v>14</v>
      </c>
      <c r="K10369" t="s">
        <v>390</v>
      </c>
    </row>
    <row r="10370" spans="1:11" hidden="1" x14ac:dyDescent="0.35">
      <c r="A10370" t="s">
        <v>487</v>
      </c>
      <c r="B10370" t="s">
        <v>84</v>
      </c>
      <c r="C10370" t="s">
        <v>329</v>
      </c>
      <c r="D10370" t="s">
        <v>78</v>
      </c>
      <c r="E10370">
        <v>2023</v>
      </c>
      <c r="F10370" t="s">
        <v>156</v>
      </c>
      <c r="G10370" t="s">
        <v>307</v>
      </c>
      <c r="H10370">
        <v>39.700000000000003</v>
      </c>
      <c r="I10370" t="s">
        <v>504</v>
      </c>
      <c r="J10370" t="s">
        <v>347</v>
      </c>
      <c r="K10370" t="s">
        <v>390</v>
      </c>
    </row>
    <row r="10371" spans="1:11" hidden="1" x14ac:dyDescent="0.35">
      <c r="A10371" t="s">
        <v>487</v>
      </c>
      <c r="B10371" t="s">
        <v>84</v>
      </c>
      <c r="C10371" t="s">
        <v>334</v>
      </c>
      <c r="D10371" t="s">
        <v>78</v>
      </c>
      <c r="E10371">
        <v>2023</v>
      </c>
      <c r="F10371" t="s">
        <v>500</v>
      </c>
      <c r="G10371" t="s">
        <v>311</v>
      </c>
      <c r="H10371">
        <v>8526.2000000000007</v>
      </c>
      <c r="I10371" t="s">
        <v>504</v>
      </c>
      <c r="J10371" t="s">
        <v>14</v>
      </c>
      <c r="K10371" t="s">
        <v>391</v>
      </c>
    </row>
    <row r="10372" spans="1:11" hidden="1" x14ac:dyDescent="0.35">
      <c r="A10372" t="s">
        <v>487</v>
      </c>
      <c r="B10372" t="s">
        <v>84</v>
      </c>
      <c r="C10372" t="s">
        <v>334</v>
      </c>
      <c r="D10372" t="s">
        <v>78</v>
      </c>
      <c r="E10372">
        <v>2023</v>
      </c>
      <c r="F10372" t="s">
        <v>500</v>
      </c>
      <c r="G10372" t="s">
        <v>311</v>
      </c>
      <c r="H10372">
        <v>2676.68</v>
      </c>
      <c r="I10372" t="s">
        <v>504</v>
      </c>
      <c r="J10372" t="s">
        <v>347</v>
      </c>
      <c r="K10372" t="s">
        <v>391</v>
      </c>
    </row>
    <row r="10373" spans="1:11" hidden="1" x14ac:dyDescent="0.35">
      <c r="A10373" t="s">
        <v>487</v>
      </c>
      <c r="B10373" t="s">
        <v>84</v>
      </c>
      <c r="C10373" t="s">
        <v>334</v>
      </c>
      <c r="D10373" t="s">
        <v>78</v>
      </c>
      <c r="E10373">
        <v>2023</v>
      </c>
      <c r="F10373" t="s">
        <v>500</v>
      </c>
      <c r="G10373" t="s">
        <v>311</v>
      </c>
      <c r="H10373">
        <v>766.5</v>
      </c>
      <c r="I10373" t="s">
        <v>504</v>
      </c>
      <c r="J10373" t="s">
        <v>14</v>
      </c>
      <c r="K10373" t="s">
        <v>391</v>
      </c>
    </row>
    <row r="10374" spans="1:11" hidden="1" x14ac:dyDescent="0.35">
      <c r="A10374" t="s">
        <v>487</v>
      </c>
      <c r="B10374" t="s">
        <v>84</v>
      </c>
      <c r="C10374" t="s">
        <v>334</v>
      </c>
      <c r="D10374" t="s">
        <v>78</v>
      </c>
      <c r="E10374">
        <v>2023</v>
      </c>
      <c r="F10374" t="s">
        <v>500</v>
      </c>
      <c r="G10374" t="s">
        <v>311</v>
      </c>
      <c r="H10374">
        <v>240.63</v>
      </c>
      <c r="I10374" t="s">
        <v>504</v>
      </c>
      <c r="J10374" t="s">
        <v>347</v>
      </c>
      <c r="K10374" t="s">
        <v>391</v>
      </c>
    </row>
    <row r="10375" spans="1:11" hidden="1" x14ac:dyDescent="0.35">
      <c r="A10375" t="s">
        <v>487</v>
      </c>
      <c r="B10375" t="s">
        <v>84</v>
      </c>
      <c r="C10375" t="s">
        <v>334</v>
      </c>
      <c r="D10375" t="s">
        <v>78</v>
      </c>
      <c r="E10375">
        <v>2023</v>
      </c>
      <c r="F10375" t="s">
        <v>500</v>
      </c>
      <c r="G10375" t="s">
        <v>311</v>
      </c>
      <c r="H10375">
        <v>14735.7</v>
      </c>
      <c r="I10375" t="s">
        <v>504</v>
      </c>
      <c r="J10375" t="s">
        <v>14</v>
      </c>
      <c r="K10375" t="s">
        <v>391</v>
      </c>
    </row>
    <row r="10376" spans="1:11" hidden="1" x14ac:dyDescent="0.35">
      <c r="A10376" t="s">
        <v>487</v>
      </c>
      <c r="B10376" t="s">
        <v>84</v>
      </c>
      <c r="C10376" t="s">
        <v>334</v>
      </c>
      <c r="D10376" t="s">
        <v>78</v>
      </c>
      <c r="E10376">
        <v>2023</v>
      </c>
      <c r="F10376" t="s">
        <v>500</v>
      </c>
      <c r="G10376" t="s">
        <v>311</v>
      </c>
      <c r="H10376">
        <v>4626.05</v>
      </c>
      <c r="I10376" t="s">
        <v>504</v>
      </c>
      <c r="J10376" t="s">
        <v>347</v>
      </c>
      <c r="K10376" t="s">
        <v>391</v>
      </c>
    </row>
    <row r="10377" spans="1:11" hidden="1" x14ac:dyDescent="0.35">
      <c r="A10377" t="s">
        <v>487</v>
      </c>
      <c r="B10377" t="s">
        <v>84</v>
      </c>
      <c r="C10377" t="s">
        <v>334</v>
      </c>
      <c r="D10377" t="s">
        <v>78</v>
      </c>
      <c r="E10377">
        <v>2023</v>
      </c>
      <c r="F10377" t="s">
        <v>500</v>
      </c>
      <c r="G10377" t="s">
        <v>311</v>
      </c>
      <c r="H10377">
        <v>818.17</v>
      </c>
      <c r="I10377" t="s">
        <v>504</v>
      </c>
      <c r="J10377" t="s">
        <v>14</v>
      </c>
      <c r="K10377" t="s">
        <v>391</v>
      </c>
    </row>
    <row r="10378" spans="1:11" hidden="1" x14ac:dyDescent="0.35">
      <c r="A10378" t="s">
        <v>487</v>
      </c>
      <c r="B10378" t="s">
        <v>84</v>
      </c>
      <c r="C10378" t="s">
        <v>334</v>
      </c>
      <c r="D10378" t="s">
        <v>78</v>
      </c>
      <c r="E10378">
        <v>2023</v>
      </c>
      <c r="F10378" t="s">
        <v>500</v>
      </c>
      <c r="G10378" t="s">
        <v>311</v>
      </c>
      <c r="H10378">
        <v>256.85000000000002</v>
      </c>
      <c r="I10378" t="s">
        <v>504</v>
      </c>
      <c r="J10378" t="s">
        <v>347</v>
      </c>
      <c r="K10378" t="s">
        <v>391</v>
      </c>
    </row>
    <row r="10379" spans="1:11" hidden="1" x14ac:dyDescent="0.35">
      <c r="A10379" t="s">
        <v>487</v>
      </c>
      <c r="B10379" t="s">
        <v>84</v>
      </c>
      <c r="C10379" t="s">
        <v>334</v>
      </c>
      <c r="D10379" t="s">
        <v>78</v>
      </c>
      <c r="E10379">
        <v>2023</v>
      </c>
      <c r="F10379" t="s">
        <v>506</v>
      </c>
      <c r="G10379" t="s">
        <v>309</v>
      </c>
      <c r="H10379">
        <v>1044.71</v>
      </c>
      <c r="I10379" t="s">
        <v>504</v>
      </c>
      <c r="J10379" t="s">
        <v>347</v>
      </c>
      <c r="K10379" t="s">
        <v>391</v>
      </c>
    </row>
    <row r="10380" spans="1:11" hidden="1" x14ac:dyDescent="0.35">
      <c r="A10380" t="s">
        <v>487</v>
      </c>
      <c r="B10380" t="s">
        <v>84</v>
      </c>
      <c r="C10380" t="s">
        <v>334</v>
      </c>
      <c r="D10380" t="s">
        <v>78</v>
      </c>
      <c r="E10380">
        <v>2023</v>
      </c>
      <c r="F10380" t="s">
        <v>506</v>
      </c>
      <c r="G10380" t="s">
        <v>309</v>
      </c>
      <c r="H10380">
        <v>93.92</v>
      </c>
      <c r="I10380" t="s">
        <v>504</v>
      </c>
      <c r="J10380" t="s">
        <v>347</v>
      </c>
      <c r="K10380" t="s">
        <v>391</v>
      </c>
    </row>
    <row r="10381" spans="1:11" hidden="1" x14ac:dyDescent="0.35">
      <c r="A10381" t="s">
        <v>487</v>
      </c>
      <c r="B10381" t="s">
        <v>84</v>
      </c>
      <c r="C10381" t="s">
        <v>334</v>
      </c>
      <c r="D10381" t="s">
        <v>78</v>
      </c>
      <c r="E10381">
        <v>2023</v>
      </c>
      <c r="F10381" t="s">
        <v>506</v>
      </c>
      <c r="G10381" t="s">
        <v>309</v>
      </c>
      <c r="H10381">
        <v>1805.56</v>
      </c>
      <c r="I10381" t="s">
        <v>504</v>
      </c>
      <c r="J10381" t="s">
        <v>347</v>
      </c>
      <c r="K10381" t="s">
        <v>391</v>
      </c>
    </row>
    <row r="10382" spans="1:11" hidden="1" x14ac:dyDescent="0.35">
      <c r="A10382" t="s">
        <v>487</v>
      </c>
      <c r="B10382" t="s">
        <v>84</v>
      </c>
      <c r="C10382" t="s">
        <v>334</v>
      </c>
      <c r="D10382" t="s">
        <v>78</v>
      </c>
      <c r="E10382">
        <v>2023</v>
      </c>
      <c r="F10382" t="s">
        <v>506</v>
      </c>
      <c r="G10382" t="s">
        <v>309</v>
      </c>
      <c r="H10382">
        <v>100.25</v>
      </c>
      <c r="I10382" t="s">
        <v>504</v>
      </c>
      <c r="J10382" t="s">
        <v>347</v>
      </c>
      <c r="K10382" t="s">
        <v>391</v>
      </c>
    </row>
    <row r="10383" spans="1:11" hidden="1" x14ac:dyDescent="0.35">
      <c r="A10383" t="s">
        <v>487</v>
      </c>
      <c r="B10383" t="s">
        <v>84</v>
      </c>
      <c r="C10383" t="s">
        <v>334</v>
      </c>
      <c r="D10383" t="s">
        <v>78</v>
      </c>
      <c r="E10383">
        <v>2023</v>
      </c>
      <c r="F10383" t="s">
        <v>71</v>
      </c>
      <c r="G10383" t="s">
        <v>310</v>
      </c>
      <c r="H10383">
        <v>105.24</v>
      </c>
      <c r="I10383" t="s">
        <v>504</v>
      </c>
      <c r="J10383" t="s">
        <v>14</v>
      </c>
      <c r="K10383" t="s">
        <v>391</v>
      </c>
    </row>
    <row r="10384" spans="1:11" hidden="1" x14ac:dyDescent="0.35">
      <c r="A10384" t="s">
        <v>487</v>
      </c>
      <c r="B10384" t="s">
        <v>84</v>
      </c>
      <c r="C10384" t="s">
        <v>334</v>
      </c>
      <c r="D10384" t="s">
        <v>78</v>
      </c>
      <c r="E10384">
        <v>2023</v>
      </c>
      <c r="F10384" t="s">
        <v>71</v>
      </c>
      <c r="G10384" t="s">
        <v>310</v>
      </c>
      <c r="H10384">
        <v>63.73</v>
      </c>
      <c r="I10384" t="s">
        <v>504</v>
      </c>
      <c r="J10384" t="s">
        <v>347</v>
      </c>
      <c r="K10384" t="s">
        <v>391</v>
      </c>
    </row>
    <row r="10385" spans="1:11" hidden="1" x14ac:dyDescent="0.35">
      <c r="A10385" t="s">
        <v>487</v>
      </c>
      <c r="B10385" t="s">
        <v>84</v>
      </c>
      <c r="C10385" t="s">
        <v>334</v>
      </c>
      <c r="D10385" t="s">
        <v>78</v>
      </c>
      <c r="E10385">
        <v>2023</v>
      </c>
      <c r="F10385" t="s">
        <v>71</v>
      </c>
      <c r="G10385" t="s">
        <v>310</v>
      </c>
      <c r="H10385">
        <v>9.4600000000000009</v>
      </c>
      <c r="I10385" t="s">
        <v>504</v>
      </c>
      <c r="J10385" t="s">
        <v>14</v>
      </c>
      <c r="K10385" t="s">
        <v>391</v>
      </c>
    </row>
    <row r="10386" spans="1:11" hidden="1" x14ac:dyDescent="0.35">
      <c r="A10386" t="s">
        <v>487</v>
      </c>
      <c r="B10386" t="s">
        <v>84</v>
      </c>
      <c r="C10386" t="s">
        <v>334</v>
      </c>
      <c r="D10386" t="s">
        <v>78</v>
      </c>
      <c r="E10386">
        <v>2023</v>
      </c>
      <c r="F10386" t="s">
        <v>71</v>
      </c>
      <c r="G10386" t="s">
        <v>310</v>
      </c>
      <c r="H10386">
        <v>5.73</v>
      </c>
      <c r="I10386" t="s">
        <v>504</v>
      </c>
      <c r="J10386" t="s">
        <v>347</v>
      </c>
      <c r="K10386" t="s">
        <v>391</v>
      </c>
    </row>
    <row r="10387" spans="1:11" hidden="1" x14ac:dyDescent="0.35">
      <c r="A10387" t="s">
        <v>487</v>
      </c>
      <c r="B10387" t="s">
        <v>84</v>
      </c>
      <c r="C10387" t="s">
        <v>334</v>
      </c>
      <c r="D10387" t="s">
        <v>78</v>
      </c>
      <c r="E10387">
        <v>2023</v>
      </c>
      <c r="F10387" t="s">
        <v>71</v>
      </c>
      <c r="G10387" t="s">
        <v>310</v>
      </c>
      <c r="H10387">
        <v>181.88</v>
      </c>
      <c r="I10387" t="s">
        <v>504</v>
      </c>
      <c r="J10387" t="s">
        <v>14</v>
      </c>
      <c r="K10387" t="s">
        <v>391</v>
      </c>
    </row>
    <row r="10388" spans="1:11" hidden="1" x14ac:dyDescent="0.35">
      <c r="A10388" t="s">
        <v>487</v>
      </c>
      <c r="B10388" t="s">
        <v>84</v>
      </c>
      <c r="C10388" t="s">
        <v>334</v>
      </c>
      <c r="D10388" t="s">
        <v>78</v>
      </c>
      <c r="E10388">
        <v>2023</v>
      </c>
      <c r="F10388" t="s">
        <v>71</v>
      </c>
      <c r="G10388" t="s">
        <v>310</v>
      </c>
      <c r="H10388">
        <v>110.13</v>
      </c>
      <c r="I10388" t="s">
        <v>504</v>
      </c>
      <c r="J10388" t="s">
        <v>347</v>
      </c>
      <c r="K10388" t="s">
        <v>391</v>
      </c>
    </row>
    <row r="10389" spans="1:11" hidden="1" x14ac:dyDescent="0.35">
      <c r="A10389" t="s">
        <v>487</v>
      </c>
      <c r="B10389" t="s">
        <v>84</v>
      </c>
      <c r="C10389" t="s">
        <v>334</v>
      </c>
      <c r="D10389" t="s">
        <v>78</v>
      </c>
      <c r="E10389">
        <v>2023</v>
      </c>
      <c r="F10389" t="s">
        <v>71</v>
      </c>
      <c r="G10389" t="s">
        <v>310</v>
      </c>
      <c r="H10389">
        <v>10.1</v>
      </c>
      <c r="I10389" t="s">
        <v>504</v>
      </c>
      <c r="J10389" t="s">
        <v>14</v>
      </c>
      <c r="K10389" t="s">
        <v>391</v>
      </c>
    </row>
    <row r="10390" spans="1:11" hidden="1" x14ac:dyDescent="0.35">
      <c r="A10390" t="s">
        <v>487</v>
      </c>
      <c r="B10390" t="s">
        <v>84</v>
      </c>
      <c r="C10390" t="s">
        <v>334</v>
      </c>
      <c r="D10390" t="s">
        <v>78</v>
      </c>
      <c r="E10390">
        <v>2023</v>
      </c>
      <c r="F10390" t="s">
        <v>71</v>
      </c>
      <c r="G10390" t="s">
        <v>310</v>
      </c>
      <c r="H10390">
        <v>6.12</v>
      </c>
      <c r="I10390" t="s">
        <v>504</v>
      </c>
      <c r="J10390" t="s">
        <v>347</v>
      </c>
      <c r="K10390" t="s">
        <v>391</v>
      </c>
    </row>
    <row r="10391" spans="1:11" hidden="1" x14ac:dyDescent="0.35">
      <c r="A10391" t="s">
        <v>487</v>
      </c>
      <c r="B10391" t="s">
        <v>84</v>
      </c>
      <c r="C10391" t="s">
        <v>334</v>
      </c>
      <c r="D10391" t="s">
        <v>78</v>
      </c>
      <c r="E10391">
        <v>2023</v>
      </c>
      <c r="F10391" t="s">
        <v>148</v>
      </c>
      <c r="G10391" t="s">
        <v>308</v>
      </c>
      <c r="H10391">
        <v>75.17</v>
      </c>
      <c r="I10391" t="s">
        <v>504</v>
      </c>
      <c r="J10391" t="s">
        <v>347</v>
      </c>
      <c r="K10391" t="s">
        <v>391</v>
      </c>
    </row>
    <row r="10392" spans="1:11" hidden="1" x14ac:dyDescent="0.35">
      <c r="A10392" t="s">
        <v>487</v>
      </c>
      <c r="B10392" t="s">
        <v>84</v>
      </c>
      <c r="C10392" t="s">
        <v>334</v>
      </c>
      <c r="D10392" t="s">
        <v>78</v>
      </c>
      <c r="E10392">
        <v>2023</v>
      </c>
      <c r="F10392" t="s">
        <v>148</v>
      </c>
      <c r="G10392" t="s">
        <v>308</v>
      </c>
      <c r="H10392">
        <v>6.76</v>
      </c>
      <c r="I10392" t="s">
        <v>504</v>
      </c>
      <c r="J10392" t="s">
        <v>347</v>
      </c>
      <c r="K10392" t="s">
        <v>391</v>
      </c>
    </row>
    <row r="10393" spans="1:11" hidden="1" x14ac:dyDescent="0.35">
      <c r="A10393" t="s">
        <v>487</v>
      </c>
      <c r="B10393" t="s">
        <v>84</v>
      </c>
      <c r="C10393" t="s">
        <v>334</v>
      </c>
      <c r="D10393" t="s">
        <v>78</v>
      </c>
      <c r="E10393">
        <v>2023</v>
      </c>
      <c r="F10393" t="s">
        <v>148</v>
      </c>
      <c r="G10393" t="s">
        <v>308</v>
      </c>
      <c r="H10393">
        <v>129.91999999999999</v>
      </c>
      <c r="I10393" t="s">
        <v>504</v>
      </c>
      <c r="J10393" t="s">
        <v>347</v>
      </c>
      <c r="K10393" t="s">
        <v>391</v>
      </c>
    </row>
    <row r="10394" spans="1:11" hidden="1" x14ac:dyDescent="0.35">
      <c r="A10394" t="s">
        <v>487</v>
      </c>
      <c r="B10394" t="s">
        <v>84</v>
      </c>
      <c r="C10394" t="s">
        <v>334</v>
      </c>
      <c r="D10394" t="s">
        <v>78</v>
      </c>
      <c r="E10394">
        <v>2023</v>
      </c>
      <c r="F10394" t="s">
        <v>148</v>
      </c>
      <c r="G10394" t="s">
        <v>308</v>
      </c>
      <c r="H10394">
        <v>7.21</v>
      </c>
      <c r="I10394" t="s">
        <v>504</v>
      </c>
      <c r="J10394" t="s">
        <v>347</v>
      </c>
      <c r="K10394" t="s">
        <v>391</v>
      </c>
    </row>
    <row r="10395" spans="1:11" hidden="1" x14ac:dyDescent="0.35">
      <c r="A10395" t="s">
        <v>487</v>
      </c>
      <c r="B10395" t="s">
        <v>84</v>
      </c>
      <c r="C10395" t="s">
        <v>334</v>
      </c>
      <c r="D10395" t="s">
        <v>78</v>
      </c>
      <c r="E10395">
        <v>2023</v>
      </c>
      <c r="F10395" t="s">
        <v>156</v>
      </c>
      <c r="G10395" t="s">
        <v>307</v>
      </c>
      <c r="H10395">
        <v>173.87</v>
      </c>
      <c r="I10395" t="s">
        <v>504</v>
      </c>
      <c r="J10395" t="s">
        <v>14</v>
      </c>
      <c r="K10395" t="s">
        <v>391</v>
      </c>
    </row>
    <row r="10396" spans="1:11" hidden="1" x14ac:dyDescent="0.35">
      <c r="A10396" t="s">
        <v>487</v>
      </c>
      <c r="B10396" t="s">
        <v>84</v>
      </c>
      <c r="C10396" t="s">
        <v>334</v>
      </c>
      <c r="D10396" t="s">
        <v>78</v>
      </c>
      <c r="E10396">
        <v>2023</v>
      </c>
      <c r="F10396" t="s">
        <v>156</v>
      </c>
      <c r="G10396" t="s">
        <v>307</v>
      </c>
      <c r="H10396">
        <v>180.45</v>
      </c>
      <c r="I10396" t="s">
        <v>504</v>
      </c>
      <c r="J10396" t="s">
        <v>347</v>
      </c>
      <c r="K10396" t="s">
        <v>391</v>
      </c>
    </row>
    <row r="10397" spans="1:11" hidden="1" x14ac:dyDescent="0.35">
      <c r="A10397" t="s">
        <v>487</v>
      </c>
      <c r="B10397" t="s">
        <v>84</v>
      </c>
      <c r="C10397" t="s">
        <v>334</v>
      </c>
      <c r="D10397" t="s">
        <v>78</v>
      </c>
      <c r="E10397">
        <v>2023</v>
      </c>
      <c r="F10397" t="s">
        <v>156</v>
      </c>
      <c r="G10397" t="s">
        <v>307</v>
      </c>
      <c r="H10397">
        <v>15.63</v>
      </c>
      <c r="I10397" t="s">
        <v>504</v>
      </c>
      <c r="J10397" t="s">
        <v>14</v>
      </c>
      <c r="K10397" t="s">
        <v>391</v>
      </c>
    </row>
    <row r="10398" spans="1:11" hidden="1" x14ac:dyDescent="0.35">
      <c r="A10398" t="s">
        <v>487</v>
      </c>
      <c r="B10398" t="s">
        <v>84</v>
      </c>
      <c r="C10398" t="s">
        <v>334</v>
      </c>
      <c r="D10398" t="s">
        <v>78</v>
      </c>
      <c r="E10398">
        <v>2023</v>
      </c>
      <c r="F10398" t="s">
        <v>156</v>
      </c>
      <c r="G10398" t="s">
        <v>307</v>
      </c>
      <c r="H10398">
        <v>16.22</v>
      </c>
      <c r="I10398" t="s">
        <v>504</v>
      </c>
      <c r="J10398" t="s">
        <v>347</v>
      </c>
      <c r="K10398" t="s">
        <v>391</v>
      </c>
    </row>
    <row r="10399" spans="1:11" hidden="1" x14ac:dyDescent="0.35">
      <c r="A10399" t="s">
        <v>487</v>
      </c>
      <c r="B10399" t="s">
        <v>84</v>
      </c>
      <c r="C10399" t="s">
        <v>334</v>
      </c>
      <c r="D10399" t="s">
        <v>78</v>
      </c>
      <c r="E10399">
        <v>2023</v>
      </c>
      <c r="F10399" t="s">
        <v>156</v>
      </c>
      <c r="G10399" t="s">
        <v>307</v>
      </c>
      <c r="H10399">
        <v>300.5</v>
      </c>
      <c r="I10399" t="s">
        <v>504</v>
      </c>
      <c r="J10399" t="s">
        <v>14</v>
      </c>
      <c r="K10399" t="s">
        <v>391</v>
      </c>
    </row>
    <row r="10400" spans="1:11" hidden="1" x14ac:dyDescent="0.35">
      <c r="A10400" t="s">
        <v>487</v>
      </c>
      <c r="B10400" t="s">
        <v>84</v>
      </c>
      <c r="C10400" t="s">
        <v>334</v>
      </c>
      <c r="D10400" t="s">
        <v>78</v>
      </c>
      <c r="E10400">
        <v>2023</v>
      </c>
      <c r="F10400" t="s">
        <v>156</v>
      </c>
      <c r="G10400" t="s">
        <v>307</v>
      </c>
      <c r="H10400">
        <v>311.86</v>
      </c>
      <c r="I10400" t="s">
        <v>504</v>
      </c>
      <c r="J10400" t="s">
        <v>347</v>
      </c>
      <c r="K10400" t="s">
        <v>391</v>
      </c>
    </row>
    <row r="10401" spans="1:11" hidden="1" x14ac:dyDescent="0.35">
      <c r="A10401" t="s">
        <v>487</v>
      </c>
      <c r="B10401" t="s">
        <v>84</v>
      </c>
      <c r="C10401" t="s">
        <v>334</v>
      </c>
      <c r="D10401" t="s">
        <v>78</v>
      </c>
      <c r="E10401">
        <v>2023</v>
      </c>
      <c r="F10401" t="s">
        <v>156</v>
      </c>
      <c r="G10401" t="s">
        <v>307</v>
      </c>
      <c r="H10401">
        <v>16.68</v>
      </c>
      <c r="I10401" t="s">
        <v>504</v>
      </c>
      <c r="J10401" t="s">
        <v>14</v>
      </c>
      <c r="K10401" t="s">
        <v>391</v>
      </c>
    </row>
    <row r="10402" spans="1:11" hidden="1" x14ac:dyDescent="0.35">
      <c r="A10402" t="s">
        <v>487</v>
      </c>
      <c r="B10402" t="s">
        <v>84</v>
      </c>
      <c r="C10402" t="s">
        <v>334</v>
      </c>
      <c r="D10402" t="s">
        <v>78</v>
      </c>
      <c r="E10402">
        <v>2023</v>
      </c>
      <c r="F10402" t="s">
        <v>156</v>
      </c>
      <c r="G10402" t="s">
        <v>307</v>
      </c>
      <c r="H10402">
        <v>17.32</v>
      </c>
      <c r="I10402" t="s">
        <v>504</v>
      </c>
      <c r="J10402" t="s">
        <v>347</v>
      </c>
      <c r="K10402" t="s">
        <v>391</v>
      </c>
    </row>
    <row r="10403" spans="1:11" hidden="1" x14ac:dyDescent="0.35">
      <c r="A10403" t="s">
        <v>487</v>
      </c>
      <c r="B10403" t="s">
        <v>84</v>
      </c>
      <c r="C10403" t="s">
        <v>327</v>
      </c>
      <c r="D10403" t="s">
        <v>78</v>
      </c>
      <c r="E10403">
        <v>2023</v>
      </c>
      <c r="F10403" t="s">
        <v>500</v>
      </c>
      <c r="G10403" t="s">
        <v>311</v>
      </c>
      <c r="H10403">
        <v>4522.75</v>
      </c>
      <c r="I10403" t="s">
        <v>504</v>
      </c>
      <c r="J10403" t="s">
        <v>14</v>
      </c>
      <c r="K10403" t="s">
        <v>389</v>
      </c>
    </row>
    <row r="10404" spans="1:11" hidden="1" x14ac:dyDescent="0.35">
      <c r="A10404" t="s">
        <v>487</v>
      </c>
      <c r="B10404" t="s">
        <v>84</v>
      </c>
      <c r="C10404" t="s">
        <v>327</v>
      </c>
      <c r="D10404" t="s">
        <v>78</v>
      </c>
      <c r="E10404">
        <v>2023</v>
      </c>
      <c r="F10404" t="s">
        <v>500</v>
      </c>
      <c r="G10404" t="s">
        <v>311</v>
      </c>
      <c r="H10404">
        <v>2049.3000000000002</v>
      </c>
      <c r="I10404" t="s">
        <v>504</v>
      </c>
      <c r="J10404" t="s">
        <v>347</v>
      </c>
      <c r="K10404" t="s">
        <v>389</v>
      </c>
    </row>
    <row r="10405" spans="1:11" hidden="1" x14ac:dyDescent="0.35">
      <c r="A10405" t="s">
        <v>487</v>
      </c>
      <c r="B10405" t="s">
        <v>84</v>
      </c>
      <c r="C10405" t="s">
        <v>327</v>
      </c>
      <c r="D10405" t="s">
        <v>78</v>
      </c>
      <c r="E10405">
        <v>2023</v>
      </c>
      <c r="F10405" t="s">
        <v>500</v>
      </c>
      <c r="G10405" t="s">
        <v>311</v>
      </c>
      <c r="H10405">
        <v>371.77</v>
      </c>
      <c r="I10405" t="s">
        <v>504</v>
      </c>
      <c r="J10405" t="s">
        <v>14</v>
      </c>
      <c r="K10405" t="s">
        <v>389</v>
      </c>
    </row>
    <row r="10406" spans="1:11" hidden="1" x14ac:dyDescent="0.35">
      <c r="A10406" t="s">
        <v>487</v>
      </c>
      <c r="B10406" t="s">
        <v>84</v>
      </c>
      <c r="C10406" t="s">
        <v>327</v>
      </c>
      <c r="D10406" t="s">
        <v>78</v>
      </c>
      <c r="E10406">
        <v>2023</v>
      </c>
      <c r="F10406" t="s">
        <v>500</v>
      </c>
      <c r="G10406" t="s">
        <v>311</v>
      </c>
      <c r="H10406">
        <v>168.46</v>
      </c>
      <c r="I10406" t="s">
        <v>504</v>
      </c>
      <c r="J10406" t="s">
        <v>347</v>
      </c>
      <c r="K10406" t="s">
        <v>389</v>
      </c>
    </row>
    <row r="10407" spans="1:11" hidden="1" x14ac:dyDescent="0.35">
      <c r="A10407" t="s">
        <v>487</v>
      </c>
      <c r="B10407" t="s">
        <v>84</v>
      </c>
      <c r="C10407" t="s">
        <v>327</v>
      </c>
      <c r="D10407" t="s">
        <v>78</v>
      </c>
      <c r="E10407">
        <v>2023</v>
      </c>
      <c r="F10407" t="s">
        <v>500</v>
      </c>
      <c r="G10407" t="s">
        <v>311</v>
      </c>
      <c r="H10407">
        <v>9256.26</v>
      </c>
      <c r="I10407" t="s">
        <v>504</v>
      </c>
      <c r="J10407" t="s">
        <v>14</v>
      </c>
      <c r="K10407" t="s">
        <v>389</v>
      </c>
    </row>
    <row r="10408" spans="1:11" hidden="1" x14ac:dyDescent="0.35">
      <c r="A10408" t="s">
        <v>487</v>
      </c>
      <c r="B10408" t="s">
        <v>84</v>
      </c>
      <c r="C10408" t="s">
        <v>327</v>
      </c>
      <c r="D10408" t="s">
        <v>78</v>
      </c>
      <c r="E10408">
        <v>2023</v>
      </c>
      <c r="F10408" t="s">
        <v>500</v>
      </c>
      <c r="G10408" t="s">
        <v>311</v>
      </c>
      <c r="H10408">
        <v>4194.13</v>
      </c>
      <c r="I10408" t="s">
        <v>504</v>
      </c>
      <c r="J10408" t="s">
        <v>347</v>
      </c>
      <c r="K10408" t="s">
        <v>389</v>
      </c>
    </row>
    <row r="10409" spans="1:11" hidden="1" x14ac:dyDescent="0.35">
      <c r="A10409" t="s">
        <v>487</v>
      </c>
      <c r="B10409" t="s">
        <v>84</v>
      </c>
      <c r="C10409" t="s">
        <v>327</v>
      </c>
      <c r="D10409" t="s">
        <v>78</v>
      </c>
      <c r="E10409">
        <v>2023</v>
      </c>
      <c r="F10409" t="s">
        <v>500</v>
      </c>
      <c r="G10409" t="s">
        <v>311</v>
      </c>
      <c r="H10409">
        <v>286.88</v>
      </c>
      <c r="I10409" t="s">
        <v>504</v>
      </c>
      <c r="J10409" t="s">
        <v>14</v>
      </c>
      <c r="K10409" t="s">
        <v>389</v>
      </c>
    </row>
    <row r="10410" spans="1:11" hidden="1" x14ac:dyDescent="0.35">
      <c r="A10410" t="s">
        <v>487</v>
      </c>
      <c r="B10410" t="s">
        <v>84</v>
      </c>
      <c r="C10410" t="s">
        <v>327</v>
      </c>
      <c r="D10410" t="s">
        <v>78</v>
      </c>
      <c r="E10410">
        <v>2023</v>
      </c>
      <c r="F10410" t="s">
        <v>500</v>
      </c>
      <c r="G10410" t="s">
        <v>311</v>
      </c>
      <c r="H10410">
        <v>129.99</v>
      </c>
      <c r="I10410" t="s">
        <v>504</v>
      </c>
      <c r="J10410" t="s">
        <v>347</v>
      </c>
      <c r="K10410" t="s">
        <v>389</v>
      </c>
    </row>
    <row r="10411" spans="1:11" hidden="1" x14ac:dyDescent="0.35">
      <c r="A10411" t="s">
        <v>487</v>
      </c>
      <c r="B10411" t="s">
        <v>84</v>
      </c>
      <c r="C10411" t="s">
        <v>327</v>
      </c>
      <c r="D10411" t="s">
        <v>78</v>
      </c>
      <c r="E10411">
        <v>2023</v>
      </c>
      <c r="F10411" t="s">
        <v>506</v>
      </c>
      <c r="G10411" t="s">
        <v>309</v>
      </c>
      <c r="H10411">
        <v>17.54</v>
      </c>
      <c r="I10411" t="s">
        <v>504</v>
      </c>
      <c r="J10411" t="s">
        <v>14</v>
      </c>
      <c r="K10411" t="s">
        <v>389</v>
      </c>
    </row>
    <row r="10412" spans="1:11" hidden="1" x14ac:dyDescent="0.35">
      <c r="A10412" t="s">
        <v>487</v>
      </c>
      <c r="B10412" t="s">
        <v>84</v>
      </c>
      <c r="C10412" t="s">
        <v>327</v>
      </c>
      <c r="D10412" t="s">
        <v>78</v>
      </c>
      <c r="E10412">
        <v>2023</v>
      </c>
      <c r="F10412" t="s">
        <v>506</v>
      </c>
      <c r="G10412" t="s">
        <v>309</v>
      </c>
      <c r="H10412">
        <v>1131.92</v>
      </c>
      <c r="I10412" t="s">
        <v>504</v>
      </c>
      <c r="J10412" t="s">
        <v>347</v>
      </c>
      <c r="K10412" t="s">
        <v>389</v>
      </c>
    </row>
    <row r="10413" spans="1:11" hidden="1" x14ac:dyDescent="0.35">
      <c r="A10413" t="s">
        <v>487</v>
      </c>
      <c r="B10413" t="s">
        <v>84</v>
      </c>
      <c r="C10413" t="s">
        <v>327</v>
      </c>
      <c r="D10413" t="s">
        <v>78</v>
      </c>
      <c r="E10413">
        <v>2023</v>
      </c>
      <c r="F10413" t="s">
        <v>506</v>
      </c>
      <c r="G10413" t="s">
        <v>309</v>
      </c>
      <c r="H10413">
        <v>1.45</v>
      </c>
      <c r="I10413" t="s">
        <v>504</v>
      </c>
      <c r="J10413" t="s">
        <v>14</v>
      </c>
      <c r="K10413" t="s">
        <v>389</v>
      </c>
    </row>
    <row r="10414" spans="1:11" hidden="1" x14ac:dyDescent="0.35">
      <c r="A10414" t="s">
        <v>487</v>
      </c>
      <c r="B10414" t="s">
        <v>84</v>
      </c>
      <c r="C10414" t="s">
        <v>327</v>
      </c>
      <c r="D10414" t="s">
        <v>78</v>
      </c>
      <c r="E10414">
        <v>2023</v>
      </c>
      <c r="F10414" t="s">
        <v>506</v>
      </c>
      <c r="G10414" t="s">
        <v>309</v>
      </c>
      <c r="H10414">
        <v>93.05</v>
      </c>
      <c r="I10414" t="s">
        <v>504</v>
      </c>
      <c r="J10414" t="s">
        <v>347</v>
      </c>
      <c r="K10414" t="s">
        <v>389</v>
      </c>
    </row>
    <row r="10415" spans="1:11" hidden="1" x14ac:dyDescent="0.35">
      <c r="A10415" t="s">
        <v>487</v>
      </c>
      <c r="B10415" t="s">
        <v>84</v>
      </c>
      <c r="C10415" t="s">
        <v>327</v>
      </c>
      <c r="D10415" t="s">
        <v>78</v>
      </c>
      <c r="E10415">
        <v>2023</v>
      </c>
      <c r="F10415" t="s">
        <v>506</v>
      </c>
      <c r="G10415" t="s">
        <v>309</v>
      </c>
      <c r="H10415">
        <v>35.89</v>
      </c>
      <c r="I10415" t="s">
        <v>504</v>
      </c>
      <c r="J10415" t="s">
        <v>14</v>
      </c>
      <c r="K10415" t="s">
        <v>389</v>
      </c>
    </row>
    <row r="10416" spans="1:11" hidden="1" x14ac:dyDescent="0.35">
      <c r="A10416" t="s">
        <v>487</v>
      </c>
      <c r="B10416" t="s">
        <v>84</v>
      </c>
      <c r="C10416" t="s">
        <v>327</v>
      </c>
      <c r="D10416" t="s">
        <v>78</v>
      </c>
      <c r="E10416">
        <v>2023</v>
      </c>
      <c r="F10416" t="s">
        <v>506</v>
      </c>
      <c r="G10416" t="s">
        <v>309</v>
      </c>
      <c r="H10416">
        <v>2316.5700000000002</v>
      </c>
      <c r="I10416" t="s">
        <v>504</v>
      </c>
      <c r="J10416" t="s">
        <v>347</v>
      </c>
      <c r="K10416" t="s">
        <v>389</v>
      </c>
    </row>
    <row r="10417" spans="1:11" hidden="1" x14ac:dyDescent="0.35">
      <c r="A10417" t="s">
        <v>487</v>
      </c>
      <c r="B10417" t="s">
        <v>84</v>
      </c>
      <c r="C10417" t="s">
        <v>327</v>
      </c>
      <c r="D10417" t="s">
        <v>78</v>
      </c>
      <c r="E10417">
        <v>2023</v>
      </c>
      <c r="F10417" t="s">
        <v>506</v>
      </c>
      <c r="G10417" t="s">
        <v>309</v>
      </c>
      <c r="H10417">
        <v>1.1200000000000001</v>
      </c>
      <c r="I10417" t="s">
        <v>504</v>
      </c>
      <c r="J10417" t="s">
        <v>14</v>
      </c>
      <c r="K10417" t="s">
        <v>389</v>
      </c>
    </row>
    <row r="10418" spans="1:11" hidden="1" x14ac:dyDescent="0.35">
      <c r="A10418" t="s">
        <v>487</v>
      </c>
      <c r="B10418" t="s">
        <v>84</v>
      </c>
      <c r="C10418" t="s">
        <v>327</v>
      </c>
      <c r="D10418" t="s">
        <v>78</v>
      </c>
      <c r="E10418">
        <v>2023</v>
      </c>
      <c r="F10418" t="s">
        <v>506</v>
      </c>
      <c r="G10418" t="s">
        <v>309</v>
      </c>
      <c r="H10418">
        <v>71.8</v>
      </c>
      <c r="I10418" t="s">
        <v>504</v>
      </c>
      <c r="J10418" t="s">
        <v>347</v>
      </c>
      <c r="K10418" t="s">
        <v>389</v>
      </c>
    </row>
    <row r="10419" spans="1:11" hidden="1" x14ac:dyDescent="0.35">
      <c r="A10419" t="s">
        <v>487</v>
      </c>
      <c r="B10419" t="s">
        <v>84</v>
      </c>
      <c r="C10419" t="s">
        <v>327</v>
      </c>
      <c r="D10419" t="s">
        <v>78</v>
      </c>
      <c r="E10419">
        <v>2023</v>
      </c>
      <c r="F10419" t="s">
        <v>71</v>
      </c>
      <c r="G10419" t="s">
        <v>310</v>
      </c>
      <c r="H10419">
        <v>26.88</v>
      </c>
      <c r="I10419" t="s">
        <v>504</v>
      </c>
      <c r="J10419" t="s">
        <v>347</v>
      </c>
      <c r="K10419" t="s">
        <v>389</v>
      </c>
    </row>
    <row r="10420" spans="1:11" hidden="1" x14ac:dyDescent="0.35">
      <c r="A10420" t="s">
        <v>487</v>
      </c>
      <c r="B10420" t="s">
        <v>84</v>
      </c>
      <c r="C10420" t="s">
        <v>327</v>
      </c>
      <c r="D10420" t="s">
        <v>78</v>
      </c>
      <c r="E10420">
        <v>2023</v>
      </c>
      <c r="F10420" t="s">
        <v>71</v>
      </c>
      <c r="G10420" t="s">
        <v>310</v>
      </c>
      <c r="H10420">
        <v>2.21</v>
      </c>
      <c r="I10420" t="s">
        <v>504</v>
      </c>
      <c r="J10420" t="s">
        <v>347</v>
      </c>
      <c r="K10420" t="s">
        <v>389</v>
      </c>
    </row>
    <row r="10421" spans="1:11" hidden="1" x14ac:dyDescent="0.35">
      <c r="A10421" t="s">
        <v>487</v>
      </c>
      <c r="B10421" t="s">
        <v>84</v>
      </c>
      <c r="C10421" t="s">
        <v>327</v>
      </c>
      <c r="D10421" t="s">
        <v>78</v>
      </c>
      <c r="E10421">
        <v>2023</v>
      </c>
      <c r="F10421" t="s">
        <v>71</v>
      </c>
      <c r="G10421" t="s">
        <v>310</v>
      </c>
      <c r="H10421">
        <v>55.02</v>
      </c>
      <c r="I10421" t="s">
        <v>504</v>
      </c>
      <c r="J10421" t="s">
        <v>347</v>
      </c>
      <c r="K10421" t="s">
        <v>389</v>
      </c>
    </row>
    <row r="10422" spans="1:11" hidden="1" x14ac:dyDescent="0.35">
      <c r="A10422" t="s">
        <v>487</v>
      </c>
      <c r="B10422" t="s">
        <v>84</v>
      </c>
      <c r="C10422" t="s">
        <v>327</v>
      </c>
      <c r="D10422" t="s">
        <v>78</v>
      </c>
      <c r="E10422">
        <v>2023</v>
      </c>
      <c r="F10422" t="s">
        <v>71</v>
      </c>
      <c r="G10422" t="s">
        <v>310</v>
      </c>
      <c r="H10422">
        <v>1.7</v>
      </c>
      <c r="I10422" t="s">
        <v>504</v>
      </c>
      <c r="J10422" t="s">
        <v>347</v>
      </c>
      <c r="K10422" t="s">
        <v>389</v>
      </c>
    </row>
    <row r="10423" spans="1:11" hidden="1" x14ac:dyDescent="0.35">
      <c r="A10423" t="s">
        <v>487</v>
      </c>
      <c r="B10423" t="s">
        <v>84</v>
      </c>
      <c r="C10423" t="s">
        <v>327</v>
      </c>
      <c r="D10423" t="s">
        <v>78</v>
      </c>
      <c r="E10423">
        <v>2023</v>
      </c>
      <c r="F10423" t="s">
        <v>148</v>
      </c>
      <c r="G10423" t="s">
        <v>308</v>
      </c>
      <c r="H10423">
        <v>93.98</v>
      </c>
      <c r="I10423" t="s">
        <v>504</v>
      </c>
      <c r="J10423" t="s">
        <v>347</v>
      </c>
      <c r="K10423" t="s">
        <v>389</v>
      </c>
    </row>
    <row r="10424" spans="1:11" hidden="1" x14ac:dyDescent="0.35">
      <c r="A10424" t="s">
        <v>487</v>
      </c>
      <c r="B10424" t="s">
        <v>84</v>
      </c>
      <c r="C10424" t="s">
        <v>327</v>
      </c>
      <c r="D10424" t="s">
        <v>78</v>
      </c>
      <c r="E10424">
        <v>2023</v>
      </c>
      <c r="F10424" t="s">
        <v>148</v>
      </c>
      <c r="G10424" t="s">
        <v>308</v>
      </c>
      <c r="H10424">
        <v>7.73</v>
      </c>
      <c r="I10424" t="s">
        <v>504</v>
      </c>
      <c r="J10424" t="s">
        <v>347</v>
      </c>
      <c r="K10424" t="s">
        <v>389</v>
      </c>
    </row>
    <row r="10425" spans="1:11" hidden="1" x14ac:dyDescent="0.35">
      <c r="A10425" t="s">
        <v>487</v>
      </c>
      <c r="B10425" t="s">
        <v>84</v>
      </c>
      <c r="C10425" t="s">
        <v>327</v>
      </c>
      <c r="D10425" t="s">
        <v>78</v>
      </c>
      <c r="E10425">
        <v>2023</v>
      </c>
      <c r="F10425" t="s">
        <v>148</v>
      </c>
      <c r="G10425" t="s">
        <v>308</v>
      </c>
      <c r="H10425">
        <v>192.33</v>
      </c>
      <c r="I10425" t="s">
        <v>504</v>
      </c>
      <c r="J10425" t="s">
        <v>347</v>
      </c>
      <c r="K10425" t="s">
        <v>389</v>
      </c>
    </row>
    <row r="10426" spans="1:11" hidden="1" x14ac:dyDescent="0.35">
      <c r="A10426" t="s">
        <v>487</v>
      </c>
      <c r="B10426" t="s">
        <v>84</v>
      </c>
      <c r="C10426" t="s">
        <v>327</v>
      </c>
      <c r="D10426" t="s">
        <v>78</v>
      </c>
      <c r="E10426">
        <v>2023</v>
      </c>
      <c r="F10426" t="s">
        <v>148</v>
      </c>
      <c r="G10426" t="s">
        <v>308</v>
      </c>
      <c r="H10426">
        <v>5.96</v>
      </c>
      <c r="I10426" t="s">
        <v>504</v>
      </c>
      <c r="J10426" t="s">
        <v>347</v>
      </c>
      <c r="K10426" t="s">
        <v>389</v>
      </c>
    </row>
    <row r="10427" spans="1:11" hidden="1" x14ac:dyDescent="0.35">
      <c r="A10427" t="s">
        <v>487</v>
      </c>
      <c r="B10427" t="s">
        <v>84</v>
      </c>
      <c r="C10427" t="s">
        <v>327</v>
      </c>
      <c r="D10427" t="s">
        <v>78</v>
      </c>
      <c r="E10427">
        <v>2023</v>
      </c>
      <c r="F10427" t="s">
        <v>156</v>
      </c>
      <c r="G10427" t="s">
        <v>307</v>
      </c>
      <c r="H10427">
        <v>46.35</v>
      </c>
      <c r="I10427" t="s">
        <v>504</v>
      </c>
      <c r="J10427" t="s">
        <v>14</v>
      </c>
      <c r="K10427" t="s">
        <v>389</v>
      </c>
    </row>
    <row r="10428" spans="1:11" hidden="1" x14ac:dyDescent="0.35">
      <c r="A10428" t="s">
        <v>487</v>
      </c>
      <c r="B10428" t="s">
        <v>84</v>
      </c>
      <c r="C10428" t="s">
        <v>327</v>
      </c>
      <c r="D10428" t="s">
        <v>78</v>
      </c>
      <c r="E10428">
        <v>2023</v>
      </c>
      <c r="F10428" t="s">
        <v>156</v>
      </c>
      <c r="G10428" t="s">
        <v>307</v>
      </c>
      <c r="H10428">
        <v>188.41</v>
      </c>
      <c r="I10428" t="s">
        <v>504</v>
      </c>
      <c r="J10428" t="s">
        <v>347</v>
      </c>
      <c r="K10428" t="s">
        <v>389</v>
      </c>
    </row>
    <row r="10429" spans="1:11" hidden="1" x14ac:dyDescent="0.35">
      <c r="A10429" t="s">
        <v>487</v>
      </c>
      <c r="B10429" t="s">
        <v>84</v>
      </c>
      <c r="C10429" t="s">
        <v>327</v>
      </c>
      <c r="D10429" t="s">
        <v>78</v>
      </c>
      <c r="E10429">
        <v>2023</v>
      </c>
      <c r="F10429" t="s">
        <v>156</v>
      </c>
      <c r="G10429" t="s">
        <v>307</v>
      </c>
      <c r="H10429">
        <v>3.81</v>
      </c>
      <c r="I10429" t="s">
        <v>504</v>
      </c>
      <c r="J10429" t="s">
        <v>14</v>
      </c>
      <c r="K10429" t="s">
        <v>389</v>
      </c>
    </row>
    <row r="10430" spans="1:11" hidden="1" x14ac:dyDescent="0.35">
      <c r="A10430" t="s">
        <v>487</v>
      </c>
      <c r="B10430" t="s">
        <v>84</v>
      </c>
      <c r="C10430" t="s">
        <v>327</v>
      </c>
      <c r="D10430" t="s">
        <v>78</v>
      </c>
      <c r="E10430">
        <v>2023</v>
      </c>
      <c r="F10430" t="s">
        <v>156</v>
      </c>
      <c r="G10430" t="s">
        <v>307</v>
      </c>
      <c r="H10430">
        <v>15.49</v>
      </c>
      <c r="I10430" t="s">
        <v>504</v>
      </c>
      <c r="J10430" t="s">
        <v>347</v>
      </c>
      <c r="K10430" t="s">
        <v>389</v>
      </c>
    </row>
    <row r="10431" spans="1:11" hidden="1" x14ac:dyDescent="0.35">
      <c r="A10431" t="s">
        <v>487</v>
      </c>
      <c r="B10431" t="s">
        <v>84</v>
      </c>
      <c r="C10431" t="s">
        <v>327</v>
      </c>
      <c r="D10431" t="s">
        <v>78</v>
      </c>
      <c r="E10431">
        <v>2023</v>
      </c>
      <c r="F10431" t="s">
        <v>156</v>
      </c>
      <c r="G10431" t="s">
        <v>307</v>
      </c>
      <c r="H10431">
        <v>94.87</v>
      </c>
      <c r="I10431" t="s">
        <v>504</v>
      </c>
      <c r="J10431" t="s">
        <v>14</v>
      </c>
      <c r="K10431" t="s">
        <v>389</v>
      </c>
    </row>
    <row r="10432" spans="1:11" hidden="1" x14ac:dyDescent="0.35">
      <c r="A10432" t="s">
        <v>487</v>
      </c>
      <c r="B10432" t="s">
        <v>84</v>
      </c>
      <c r="C10432" t="s">
        <v>327</v>
      </c>
      <c r="D10432" t="s">
        <v>78</v>
      </c>
      <c r="E10432">
        <v>2023</v>
      </c>
      <c r="F10432" t="s">
        <v>156</v>
      </c>
      <c r="G10432" t="s">
        <v>307</v>
      </c>
      <c r="H10432">
        <v>385.6</v>
      </c>
      <c r="I10432" t="s">
        <v>504</v>
      </c>
      <c r="J10432" t="s">
        <v>347</v>
      </c>
      <c r="K10432" t="s">
        <v>389</v>
      </c>
    </row>
    <row r="10433" spans="1:11" hidden="1" x14ac:dyDescent="0.35">
      <c r="A10433" t="s">
        <v>487</v>
      </c>
      <c r="B10433" t="s">
        <v>84</v>
      </c>
      <c r="C10433" t="s">
        <v>327</v>
      </c>
      <c r="D10433" t="s">
        <v>78</v>
      </c>
      <c r="E10433">
        <v>2023</v>
      </c>
      <c r="F10433" t="s">
        <v>156</v>
      </c>
      <c r="G10433" t="s">
        <v>307</v>
      </c>
      <c r="H10433">
        <v>2.94</v>
      </c>
      <c r="I10433" t="s">
        <v>504</v>
      </c>
      <c r="J10433" t="s">
        <v>14</v>
      </c>
      <c r="K10433" t="s">
        <v>389</v>
      </c>
    </row>
    <row r="10434" spans="1:11" hidden="1" x14ac:dyDescent="0.35">
      <c r="A10434" t="s">
        <v>487</v>
      </c>
      <c r="B10434" t="s">
        <v>84</v>
      </c>
      <c r="C10434" t="s">
        <v>327</v>
      </c>
      <c r="D10434" t="s">
        <v>78</v>
      </c>
      <c r="E10434">
        <v>2023</v>
      </c>
      <c r="F10434" t="s">
        <v>156</v>
      </c>
      <c r="G10434" t="s">
        <v>307</v>
      </c>
      <c r="H10434">
        <v>11.95</v>
      </c>
      <c r="I10434" t="s">
        <v>504</v>
      </c>
      <c r="J10434" t="s">
        <v>347</v>
      </c>
      <c r="K10434" t="s">
        <v>389</v>
      </c>
    </row>
    <row r="10435" spans="1:11" hidden="1" x14ac:dyDescent="0.35">
      <c r="A10435" t="s">
        <v>487</v>
      </c>
      <c r="B10435" t="s">
        <v>84</v>
      </c>
      <c r="C10435" t="s">
        <v>330</v>
      </c>
      <c r="D10435" t="s">
        <v>78</v>
      </c>
      <c r="E10435">
        <v>2023</v>
      </c>
      <c r="F10435" t="s">
        <v>500</v>
      </c>
      <c r="G10435" t="s">
        <v>311</v>
      </c>
      <c r="H10435">
        <v>2408.64</v>
      </c>
      <c r="I10435" t="s">
        <v>504</v>
      </c>
      <c r="J10435" t="s">
        <v>347</v>
      </c>
      <c r="K10435" t="s">
        <v>392</v>
      </c>
    </row>
    <row r="10436" spans="1:11" hidden="1" x14ac:dyDescent="0.35">
      <c r="A10436" t="s">
        <v>487</v>
      </c>
      <c r="B10436" t="s">
        <v>84</v>
      </c>
      <c r="C10436" t="s">
        <v>330</v>
      </c>
      <c r="D10436" t="s">
        <v>78</v>
      </c>
      <c r="E10436">
        <v>2023</v>
      </c>
      <c r="F10436" t="s">
        <v>500</v>
      </c>
      <c r="G10436" t="s">
        <v>311</v>
      </c>
      <c r="H10436">
        <v>1601.72</v>
      </c>
      <c r="I10436" t="s">
        <v>504</v>
      </c>
      <c r="J10436" t="s">
        <v>347</v>
      </c>
      <c r="K10436" t="s">
        <v>392</v>
      </c>
    </row>
    <row r="10437" spans="1:11" hidden="1" x14ac:dyDescent="0.35">
      <c r="A10437" t="s">
        <v>487</v>
      </c>
      <c r="B10437" t="s">
        <v>84</v>
      </c>
      <c r="C10437" t="s">
        <v>330</v>
      </c>
      <c r="D10437" t="s">
        <v>78</v>
      </c>
      <c r="E10437">
        <v>2023</v>
      </c>
      <c r="F10437" t="s">
        <v>500</v>
      </c>
      <c r="G10437" t="s">
        <v>311</v>
      </c>
      <c r="H10437">
        <v>7.22</v>
      </c>
      <c r="I10437" t="s">
        <v>504</v>
      </c>
      <c r="J10437" t="s">
        <v>347</v>
      </c>
      <c r="K10437" t="s">
        <v>392</v>
      </c>
    </row>
    <row r="10438" spans="1:11" hidden="1" x14ac:dyDescent="0.35">
      <c r="A10438" t="s">
        <v>487</v>
      </c>
      <c r="B10438" t="s">
        <v>84</v>
      </c>
      <c r="C10438" t="s">
        <v>330</v>
      </c>
      <c r="D10438" t="s">
        <v>78</v>
      </c>
      <c r="E10438">
        <v>2023</v>
      </c>
      <c r="F10438" t="s">
        <v>500</v>
      </c>
      <c r="G10438" t="s">
        <v>311</v>
      </c>
      <c r="H10438">
        <v>813.43</v>
      </c>
      <c r="I10438" t="s">
        <v>504</v>
      </c>
      <c r="J10438" t="s">
        <v>347</v>
      </c>
      <c r="K10438" t="s">
        <v>392</v>
      </c>
    </row>
    <row r="10439" spans="1:11" hidden="1" x14ac:dyDescent="0.35">
      <c r="A10439" t="s">
        <v>487</v>
      </c>
      <c r="B10439" t="s">
        <v>84</v>
      </c>
      <c r="C10439" t="s">
        <v>330</v>
      </c>
      <c r="D10439" t="s">
        <v>78</v>
      </c>
      <c r="E10439">
        <v>2023</v>
      </c>
      <c r="F10439" t="s">
        <v>500</v>
      </c>
      <c r="G10439" t="s">
        <v>311</v>
      </c>
      <c r="H10439">
        <v>2713.73</v>
      </c>
      <c r="I10439" t="s">
        <v>504</v>
      </c>
      <c r="J10439" t="s">
        <v>347</v>
      </c>
      <c r="K10439" t="s">
        <v>392</v>
      </c>
    </row>
    <row r="10440" spans="1:11" hidden="1" x14ac:dyDescent="0.35">
      <c r="A10440" t="s">
        <v>487</v>
      </c>
      <c r="B10440" t="s">
        <v>84</v>
      </c>
      <c r="C10440" t="s">
        <v>330</v>
      </c>
      <c r="D10440" t="s">
        <v>78</v>
      </c>
      <c r="E10440">
        <v>2023</v>
      </c>
      <c r="F10440" t="s">
        <v>500</v>
      </c>
      <c r="G10440" t="s">
        <v>311</v>
      </c>
      <c r="H10440">
        <v>537.64</v>
      </c>
      <c r="I10440" t="s">
        <v>504</v>
      </c>
      <c r="J10440" t="s">
        <v>347</v>
      </c>
      <c r="K10440" t="s">
        <v>392</v>
      </c>
    </row>
    <row r="10441" spans="1:11" hidden="1" x14ac:dyDescent="0.35">
      <c r="A10441" t="s">
        <v>487</v>
      </c>
      <c r="B10441" t="s">
        <v>84</v>
      </c>
      <c r="C10441" t="s">
        <v>330</v>
      </c>
      <c r="D10441" t="s">
        <v>78</v>
      </c>
      <c r="E10441">
        <v>2023</v>
      </c>
      <c r="F10441" t="s">
        <v>500</v>
      </c>
      <c r="G10441" t="s">
        <v>311</v>
      </c>
      <c r="H10441">
        <v>259.36</v>
      </c>
      <c r="I10441" t="s">
        <v>504</v>
      </c>
      <c r="J10441" t="s">
        <v>347</v>
      </c>
      <c r="K10441" t="s">
        <v>392</v>
      </c>
    </row>
    <row r="10442" spans="1:11" hidden="1" x14ac:dyDescent="0.35">
      <c r="A10442" t="s">
        <v>487</v>
      </c>
      <c r="B10442" t="s">
        <v>84</v>
      </c>
      <c r="C10442" t="s">
        <v>330</v>
      </c>
      <c r="D10442" t="s">
        <v>78</v>
      </c>
      <c r="E10442">
        <v>2023</v>
      </c>
      <c r="F10442" t="s">
        <v>506</v>
      </c>
      <c r="G10442" t="s">
        <v>309</v>
      </c>
      <c r="H10442">
        <v>6808.38</v>
      </c>
      <c r="I10442" t="s">
        <v>504</v>
      </c>
      <c r="J10442" t="s">
        <v>347</v>
      </c>
      <c r="K10442" t="s">
        <v>392</v>
      </c>
    </row>
    <row r="10443" spans="1:11" hidden="1" x14ac:dyDescent="0.35">
      <c r="A10443" t="s">
        <v>487</v>
      </c>
      <c r="B10443" t="s">
        <v>84</v>
      </c>
      <c r="C10443" t="s">
        <v>330</v>
      </c>
      <c r="D10443" t="s">
        <v>78</v>
      </c>
      <c r="E10443">
        <v>2023</v>
      </c>
      <c r="F10443" t="s">
        <v>506</v>
      </c>
      <c r="G10443" t="s">
        <v>309</v>
      </c>
      <c r="H10443">
        <v>4527.51</v>
      </c>
      <c r="I10443" t="s">
        <v>504</v>
      </c>
      <c r="J10443" t="s">
        <v>347</v>
      </c>
      <c r="K10443" t="s">
        <v>392</v>
      </c>
    </row>
    <row r="10444" spans="1:11" hidden="1" x14ac:dyDescent="0.35">
      <c r="A10444" t="s">
        <v>487</v>
      </c>
      <c r="B10444" t="s">
        <v>84</v>
      </c>
      <c r="C10444" t="s">
        <v>330</v>
      </c>
      <c r="D10444" t="s">
        <v>78</v>
      </c>
      <c r="E10444">
        <v>2023</v>
      </c>
      <c r="F10444" t="s">
        <v>506</v>
      </c>
      <c r="G10444" t="s">
        <v>309</v>
      </c>
      <c r="H10444">
        <v>20.420000000000002</v>
      </c>
      <c r="I10444" t="s">
        <v>504</v>
      </c>
      <c r="J10444" t="s">
        <v>347</v>
      </c>
      <c r="K10444" t="s">
        <v>392</v>
      </c>
    </row>
    <row r="10445" spans="1:11" hidden="1" x14ac:dyDescent="0.35">
      <c r="A10445" t="s">
        <v>487</v>
      </c>
      <c r="B10445" t="s">
        <v>84</v>
      </c>
      <c r="C10445" t="s">
        <v>330</v>
      </c>
      <c r="D10445" t="s">
        <v>78</v>
      </c>
      <c r="E10445">
        <v>2023</v>
      </c>
      <c r="F10445" t="s">
        <v>506</v>
      </c>
      <c r="G10445" t="s">
        <v>309</v>
      </c>
      <c r="H10445">
        <v>2299.29</v>
      </c>
      <c r="I10445" t="s">
        <v>504</v>
      </c>
      <c r="J10445" t="s">
        <v>347</v>
      </c>
      <c r="K10445" t="s">
        <v>392</v>
      </c>
    </row>
    <row r="10446" spans="1:11" hidden="1" x14ac:dyDescent="0.35">
      <c r="A10446" t="s">
        <v>487</v>
      </c>
      <c r="B10446" t="s">
        <v>84</v>
      </c>
      <c r="C10446" t="s">
        <v>330</v>
      </c>
      <c r="D10446" t="s">
        <v>78</v>
      </c>
      <c r="E10446">
        <v>2023</v>
      </c>
      <c r="F10446" t="s">
        <v>506</v>
      </c>
      <c r="G10446" t="s">
        <v>309</v>
      </c>
      <c r="H10446">
        <v>7670.79</v>
      </c>
      <c r="I10446" t="s">
        <v>504</v>
      </c>
      <c r="J10446" t="s">
        <v>347</v>
      </c>
      <c r="K10446" t="s">
        <v>392</v>
      </c>
    </row>
    <row r="10447" spans="1:11" hidden="1" x14ac:dyDescent="0.35">
      <c r="A10447" t="s">
        <v>487</v>
      </c>
      <c r="B10447" t="s">
        <v>84</v>
      </c>
      <c r="C10447" t="s">
        <v>330</v>
      </c>
      <c r="D10447" t="s">
        <v>78</v>
      </c>
      <c r="E10447">
        <v>2023</v>
      </c>
      <c r="F10447" t="s">
        <v>506</v>
      </c>
      <c r="G10447" t="s">
        <v>309</v>
      </c>
      <c r="H10447">
        <v>1519.71</v>
      </c>
      <c r="I10447" t="s">
        <v>504</v>
      </c>
      <c r="J10447" t="s">
        <v>347</v>
      </c>
      <c r="K10447" t="s">
        <v>392</v>
      </c>
    </row>
    <row r="10448" spans="1:11" hidden="1" x14ac:dyDescent="0.35">
      <c r="A10448" t="s">
        <v>487</v>
      </c>
      <c r="B10448" t="s">
        <v>84</v>
      </c>
      <c r="C10448" t="s">
        <v>330</v>
      </c>
      <c r="D10448" t="s">
        <v>78</v>
      </c>
      <c r="E10448">
        <v>2023</v>
      </c>
      <c r="F10448" t="s">
        <v>506</v>
      </c>
      <c r="G10448" t="s">
        <v>309</v>
      </c>
      <c r="H10448">
        <v>733.14</v>
      </c>
      <c r="I10448" t="s">
        <v>504</v>
      </c>
      <c r="J10448" t="s">
        <v>347</v>
      </c>
      <c r="K10448" t="s">
        <v>392</v>
      </c>
    </row>
    <row r="10449" spans="1:11" hidden="1" x14ac:dyDescent="0.35">
      <c r="A10449" t="s">
        <v>487</v>
      </c>
      <c r="B10449" t="s">
        <v>84</v>
      </c>
      <c r="C10449" t="s">
        <v>330</v>
      </c>
      <c r="D10449" t="s">
        <v>78</v>
      </c>
      <c r="E10449">
        <v>2023</v>
      </c>
      <c r="F10449" t="s">
        <v>71</v>
      </c>
      <c r="G10449" t="s">
        <v>310</v>
      </c>
      <c r="H10449">
        <v>730.96</v>
      </c>
      <c r="I10449" t="s">
        <v>504</v>
      </c>
      <c r="J10449" t="s">
        <v>347</v>
      </c>
      <c r="K10449" t="s">
        <v>392</v>
      </c>
    </row>
    <row r="10450" spans="1:11" hidden="1" x14ac:dyDescent="0.35">
      <c r="A10450" t="s">
        <v>487</v>
      </c>
      <c r="B10450" t="s">
        <v>84</v>
      </c>
      <c r="C10450" t="s">
        <v>330</v>
      </c>
      <c r="D10450" t="s">
        <v>78</v>
      </c>
      <c r="E10450">
        <v>2023</v>
      </c>
      <c r="F10450" t="s">
        <v>71</v>
      </c>
      <c r="G10450" t="s">
        <v>310</v>
      </c>
      <c r="H10450">
        <v>486.08</v>
      </c>
      <c r="I10450" t="s">
        <v>504</v>
      </c>
      <c r="J10450" t="s">
        <v>347</v>
      </c>
      <c r="K10450" t="s">
        <v>392</v>
      </c>
    </row>
    <row r="10451" spans="1:11" hidden="1" x14ac:dyDescent="0.35">
      <c r="A10451" t="s">
        <v>487</v>
      </c>
      <c r="B10451" t="s">
        <v>84</v>
      </c>
      <c r="C10451" t="s">
        <v>330</v>
      </c>
      <c r="D10451" t="s">
        <v>78</v>
      </c>
      <c r="E10451">
        <v>2023</v>
      </c>
      <c r="F10451" t="s">
        <v>71</v>
      </c>
      <c r="G10451" t="s">
        <v>310</v>
      </c>
      <c r="H10451">
        <v>2.19</v>
      </c>
      <c r="I10451" t="s">
        <v>504</v>
      </c>
      <c r="J10451" t="s">
        <v>347</v>
      </c>
      <c r="K10451" t="s">
        <v>392</v>
      </c>
    </row>
    <row r="10452" spans="1:11" hidden="1" x14ac:dyDescent="0.35">
      <c r="A10452" t="s">
        <v>487</v>
      </c>
      <c r="B10452" t="s">
        <v>84</v>
      </c>
      <c r="C10452" t="s">
        <v>330</v>
      </c>
      <c r="D10452" t="s">
        <v>78</v>
      </c>
      <c r="E10452">
        <v>2023</v>
      </c>
      <c r="F10452" t="s">
        <v>71</v>
      </c>
      <c r="G10452" t="s">
        <v>310</v>
      </c>
      <c r="H10452">
        <v>246.85</v>
      </c>
      <c r="I10452" t="s">
        <v>504</v>
      </c>
      <c r="J10452" t="s">
        <v>347</v>
      </c>
      <c r="K10452" t="s">
        <v>392</v>
      </c>
    </row>
    <row r="10453" spans="1:11" hidden="1" x14ac:dyDescent="0.35">
      <c r="A10453" t="s">
        <v>487</v>
      </c>
      <c r="B10453" t="s">
        <v>84</v>
      </c>
      <c r="C10453" t="s">
        <v>330</v>
      </c>
      <c r="D10453" t="s">
        <v>78</v>
      </c>
      <c r="E10453">
        <v>2023</v>
      </c>
      <c r="F10453" t="s">
        <v>71</v>
      </c>
      <c r="G10453" t="s">
        <v>310</v>
      </c>
      <c r="H10453">
        <v>823.57</v>
      </c>
      <c r="I10453" t="s">
        <v>504</v>
      </c>
      <c r="J10453" t="s">
        <v>347</v>
      </c>
      <c r="K10453" t="s">
        <v>392</v>
      </c>
    </row>
    <row r="10454" spans="1:11" hidden="1" x14ac:dyDescent="0.35">
      <c r="A10454" t="s">
        <v>487</v>
      </c>
      <c r="B10454" t="s">
        <v>84</v>
      </c>
      <c r="C10454" t="s">
        <v>330</v>
      </c>
      <c r="D10454" t="s">
        <v>78</v>
      </c>
      <c r="E10454">
        <v>2023</v>
      </c>
      <c r="F10454" t="s">
        <v>71</v>
      </c>
      <c r="G10454" t="s">
        <v>310</v>
      </c>
      <c r="H10454">
        <v>163.15</v>
      </c>
      <c r="I10454" t="s">
        <v>504</v>
      </c>
      <c r="J10454" t="s">
        <v>347</v>
      </c>
      <c r="K10454" t="s">
        <v>392</v>
      </c>
    </row>
    <row r="10455" spans="1:11" hidden="1" x14ac:dyDescent="0.35">
      <c r="A10455" t="s">
        <v>487</v>
      </c>
      <c r="B10455" t="s">
        <v>84</v>
      </c>
      <c r="C10455" t="s">
        <v>330</v>
      </c>
      <c r="D10455" t="s">
        <v>78</v>
      </c>
      <c r="E10455">
        <v>2023</v>
      </c>
      <c r="F10455" t="s">
        <v>71</v>
      </c>
      <c r="G10455" t="s">
        <v>310</v>
      </c>
      <c r="H10455">
        <v>78.709999999999994</v>
      </c>
      <c r="I10455" t="s">
        <v>504</v>
      </c>
      <c r="J10455" t="s">
        <v>347</v>
      </c>
      <c r="K10455" t="s">
        <v>392</v>
      </c>
    </row>
    <row r="10456" spans="1:11" hidden="1" x14ac:dyDescent="0.35">
      <c r="A10456" t="s">
        <v>487</v>
      </c>
      <c r="B10456" t="s">
        <v>84</v>
      </c>
      <c r="C10456" t="s">
        <v>330</v>
      </c>
      <c r="D10456" t="s">
        <v>78</v>
      </c>
      <c r="E10456">
        <v>2023</v>
      </c>
      <c r="F10456" t="s">
        <v>148</v>
      </c>
      <c r="G10456" t="s">
        <v>308</v>
      </c>
      <c r="H10456">
        <v>1331.38</v>
      </c>
      <c r="I10456" t="s">
        <v>504</v>
      </c>
      <c r="J10456" t="s">
        <v>347</v>
      </c>
      <c r="K10456" t="s">
        <v>392</v>
      </c>
    </row>
    <row r="10457" spans="1:11" hidden="1" x14ac:dyDescent="0.35">
      <c r="A10457" t="s">
        <v>487</v>
      </c>
      <c r="B10457" t="s">
        <v>84</v>
      </c>
      <c r="C10457" t="s">
        <v>330</v>
      </c>
      <c r="D10457" t="s">
        <v>78</v>
      </c>
      <c r="E10457">
        <v>2023</v>
      </c>
      <c r="F10457" t="s">
        <v>148</v>
      </c>
      <c r="G10457" t="s">
        <v>308</v>
      </c>
      <c r="H10457">
        <v>885.36</v>
      </c>
      <c r="I10457" t="s">
        <v>504</v>
      </c>
      <c r="J10457" t="s">
        <v>347</v>
      </c>
      <c r="K10457" t="s">
        <v>392</v>
      </c>
    </row>
    <row r="10458" spans="1:11" hidden="1" x14ac:dyDescent="0.35">
      <c r="A10458" t="s">
        <v>487</v>
      </c>
      <c r="B10458" t="s">
        <v>84</v>
      </c>
      <c r="C10458" t="s">
        <v>330</v>
      </c>
      <c r="D10458" t="s">
        <v>78</v>
      </c>
      <c r="E10458">
        <v>2023</v>
      </c>
      <c r="F10458" t="s">
        <v>148</v>
      </c>
      <c r="G10458" t="s">
        <v>308</v>
      </c>
      <c r="H10458">
        <v>4</v>
      </c>
      <c r="I10458" t="s">
        <v>504</v>
      </c>
      <c r="J10458" t="s">
        <v>347</v>
      </c>
      <c r="K10458" t="s">
        <v>392</v>
      </c>
    </row>
    <row r="10459" spans="1:11" hidden="1" x14ac:dyDescent="0.35">
      <c r="A10459" t="s">
        <v>487</v>
      </c>
      <c r="B10459" t="s">
        <v>84</v>
      </c>
      <c r="C10459" t="s">
        <v>330</v>
      </c>
      <c r="D10459" t="s">
        <v>78</v>
      </c>
      <c r="E10459">
        <v>2023</v>
      </c>
      <c r="F10459" t="s">
        <v>148</v>
      </c>
      <c r="G10459" t="s">
        <v>308</v>
      </c>
      <c r="H10459">
        <v>449.62</v>
      </c>
      <c r="I10459" t="s">
        <v>504</v>
      </c>
      <c r="J10459" t="s">
        <v>347</v>
      </c>
      <c r="K10459" t="s">
        <v>392</v>
      </c>
    </row>
    <row r="10460" spans="1:11" hidden="1" x14ac:dyDescent="0.35">
      <c r="A10460" t="s">
        <v>487</v>
      </c>
      <c r="B10460" t="s">
        <v>84</v>
      </c>
      <c r="C10460" t="s">
        <v>330</v>
      </c>
      <c r="D10460" t="s">
        <v>78</v>
      </c>
      <c r="E10460">
        <v>2023</v>
      </c>
      <c r="F10460" t="s">
        <v>148</v>
      </c>
      <c r="G10460" t="s">
        <v>308</v>
      </c>
      <c r="H10460">
        <v>1500</v>
      </c>
      <c r="I10460" t="s">
        <v>504</v>
      </c>
      <c r="J10460" t="s">
        <v>347</v>
      </c>
      <c r="K10460" t="s">
        <v>392</v>
      </c>
    </row>
    <row r="10461" spans="1:11" hidden="1" x14ac:dyDescent="0.35">
      <c r="A10461" t="s">
        <v>487</v>
      </c>
      <c r="B10461" t="s">
        <v>84</v>
      </c>
      <c r="C10461" t="s">
        <v>330</v>
      </c>
      <c r="D10461" t="s">
        <v>78</v>
      </c>
      <c r="E10461">
        <v>2023</v>
      </c>
      <c r="F10461" t="s">
        <v>148</v>
      </c>
      <c r="G10461" t="s">
        <v>308</v>
      </c>
      <c r="H10461">
        <v>297.18</v>
      </c>
      <c r="I10461" t="s">
        <v>504</v>
      </c>
      <c r="J10461" t="s">
        <v>347</v>
      </c>
      <c r="K10461" t="s">
        <v>392</v>
      </c>
    </row>
    <row r="10462" spans="1:11" hidden="1" x14ac:dyDescent="0.35">
      <c r="A10462" t="s">
        <v>487</v>
      </c>
      <c r="B10462" t="s">
        <v>84</v>
      </c>
      <c r="C10462" t="s">
        <v>330</v>
      </c>
      <c r="D10462" t="s">
        <v>78</v>
      </c>
      <c r="E10462">
        <v>2023</v>
      </c>
      <c r="F10462" t="s">
        <v>148</v>
      </c>
      <c r="G10462" t="s">
        <v>308</v>
      </c>
      <c r="H10462">
        <v>143.36000000000001</v>
      </c>
      <c r="I10462" t="s">
        <v>504</v>
      </c>
      <c r="J10462" t="s">
        <v>347</v>
      </c>
      <c r="K10462" t="s">
        <v>392</v>
      </c>
    </row>
    <row r="10463" spans="1:11" hidden="1" x14ac:dyDescent="0.35">
      <c r="A10463" t="s">
        <v>487</v>
      </c>
      <c r="B10463" t="s">
        <v>84</v>
      </c>
      <c r="C10463" t="s">
        <v>330</v>
      </c>
      <c r="D10463" t="s">
        <v>78</v>
      </c>
      <c r="E10463">
        <v>2023</v>
      </c>
      <c r="F10463" t="s">
        <v>156</v>
      </c>
      <c r="G10463" t="s">
        <v>307</v>
      </c>
      <c r="H10463">
        <v>1407.88</v>
      </c>
      <c r="I10463" t="s">
        <v>504</v>
      </c>
      <c r="J10463" t="s">
        <v>347</v>
      </c>
      <c r="K10463" t="s">
        <v>392</v>
      </c>
    </row>
    <row r="10464" spans="1:11" hidden="1" x14ac:dyDescent="0.35">
      <c r="A10464" t="s">
        <v>487</v>
      </c>
      <c r="B10464" t="s">
        <v>84</v>
      </c>
      <c r="C10464" t="s">
        <v>330</v>
      </c>
      <c r="D10464" t="s">
        <v>78</v>
      </c>
      <c r="E10464">
        <v>2023</v>
      </c>
      <c r="F10464" t="s">
        <v>156</v>
      </c>
      <c r="G10464" t="s">
        <v>307</v>
      </c>
      <c r="H10464">
        <v>936.23</v>
      </c>
      <c r="I10464" t="s">
        <v>504</v>
      </c>
      <c r="J10464" t="s">
        <v>347</v>
      </c>
      <c r="K10464" t="s">
        <v>392</v>
      </c>
    </row>
    <row r="10465" spans="1:11" hidden="1" x14ac:dyDescent="0.35">
      <c r="A10465" t="s">
        <v>487</v>
      </c>
      <c r="B10465" t="s">
        <v>84</v>
      </c>
      <c r="C10465" t="s">
        <v>330</v>
      </c>
      <c r="D10465" t="s">
        <v>78</v>
      </c>
      <c r="E10465">
        <v>2023</v>
      </c>
      <c r="F10465" t="s">
        <v>156</v>
      </c>
      <c r="G10465" t="s">
        <v>307</v>
      </c>
      <c r="H10465">
        <v>4.22</v>
      </c>
      <c r="I10465" t="s">
        <v>504</v>
      </c>
      <c r="J10465" t="s">
        <v>347</v>
      </c>
      <c r="K10465" t="s">
        <v>392</v>
      </c>
    </row>
    <row r="10466" spans="1:11" hidden="1" x14ac:dyDescent="0.35">
      <c r="A10466" t="s">
        <v>487</v>
      </c>
      <c r="B10466" t="s">
        <v>84</v>
      </c>
      <c r="C10466" t="s">
        <v>330</v>
      </c>
      <c r="D10466" t="s">
        <v>78</v>
      </c>
      <c r="E10466">
        <v>2023</v>
      </c>
      <c r="F10466" t="s">
        <v>156</v>
      </c>
      <c r="G10466" t="s">
        <v>307</v>
      </c>
      <c r="H10466">
        <v>475.46</v>
      </c>
      <c r="I10466" t="s">
        <v>504</v>
      </c>
      <c r="J10466" t="s">
        <v>347</v>
      </c>
      <c r="K10466" t="s">
        <v>392</v>
      </c>
    </row>
    <row r="10467" spans="1:11" hidden="1" x14ac:dyDescent="0.35">
      <c r="A10467" t="s">
        <v>487</v>
      </c>
      <c r="B10467" t="s">
        <v>84</v>
      </c>
      <c r="C10467" t="s">
        <v>330</v>
      </c>
      <c r="D10467" t="s">
        <v>78</v>
      </c>
      <c r="E10467">
        <v>2023</v>
      </c>
      <c r="F10467" t="s">
        <v>156</v>
      </c>
      <c r="G10467" t="s">
        <v>307</v>
      </c>
      <c r="H10467">
        <v>1586.25</v>
      </c>
      <c r="I10467" t="s">
        <v>504</v>
      </c>
      <c r="J10467" t="s">
        <v>347</v>
      </c>
      <c r="K10467" t="s">
        <v>392</v>
      </c>
    </row>
    <row r="10468" spans="1:11" hidden="1" x14ac:dyDescent="0.35">
      <c r="A10468" t="s">
        <v>487</v>
      </c>
      <c r="B10468" t="s">
        <v>84</v>
      </c>
      <c r="C10468" t="s">
        <v>330</v>
      </c>
      <c r="D10468" t="s">
        <v>78</v>
      </c>
      <c r="E10468">
        <v>2023</v>
      </c>
      <c r="F10468" t="s">
        <v>156</v>
      </c>
      <c r="G10468" t="s">
        <v>307</v>
      </c>
      <c r="H10468">
        <v>314.25</v>
      </c>
      <c r="I10468" t="s">
        <v>504</v>
      </c>
      <c r="J10468" t="s">
        <v>347</v>
      </c>
      <c r="K10468" t="s">
        <v>392</v>
      </c>
    </row>
    <row r="10469" spans="1:11" hidden="1" x14ac:dyDescent="0.35">
      <c r="A10469" t="s">
        <v>487</v>
      </c>
      <c r="B10469" t="s">
        <v>84</v>
      </c>
      <c r="C10469" t="s">
        <v>330</v>
      </c>
      <c r="D10469" t="s">
        <v>78</v>
      </c>
      <c r="E10469">
        <v>2023</v>
      </c>
      <c r="F10469" t="s">
        <v>156</v>
      </c>
      <c r="G10469" t="s">
        <v>307</v>
      </c>
      <c r="H10469">
        <v>151.6</v>
      </c>
      <c r="I10469" t="s">
        <v>504</v>
      </c>
      <c r="J10469" t="s">
        <v>347</v>
      </c>
      <c r="K10469" t="s">
        <v>392</v>
      </c>
    </row>
    <row r="10470" spans="1:11" hidden="1" x14ac:dyDescent="0.35">
      <c r="A10470" t="s">
        <v>487</v>
      </c>
      <c r="B10470" t="s">
        <v>84</v>
      </c>
      <c r="C10470" t="s">
        <v>372</v>
      </c>
      <c r="D10470" t="s">
        <v>78</v>
      </c>
      <c r="E10470">
        <v>2023</v>
      </c>
      <c r="F10470" t="s">
        <v>500</v>
      </c>
      <c r="G10470" t="s">
        <v>311</v>
      </c>
      <c r="H10470">
        <v>7148.64</v>
      </c>
      <c r="I10470" t="s">
        <v>504</v>
      </c>
      <c r="J10470" t="s">
        <v>14</v>
      </c>
      <c r="K10470" t="s">
        <v>401</v>
      </c>
    </row>
    <row r="10471" spans="1:11" hidden="1" x14ac:dyDescent="0.35">
      <c r="A10471" t="s">
        <v>487</v>
      </c>
      <c r="B10471" t="s">
        <v>84</v>
      </c>
      <c r="C10471" t="s">
        <v>372</v>
      </c>
      <c r="D10471" t="s">
        <v>78</v>
      </c>
      <c r="E10471">
        <v>2023</v>
      </c>
      <c r="F10471" t="s">
        <v>500</v>
      </c>
      <c r="G10471" t="s">
        <v>311</v>
      </c>
      <c r="H10471">
        <v>4416.66</v>
      </c>
      <c r="I10471" t="s">
        <v>504</v>
      </c>
      <c r="J10471" t="s">
        <v>347</v>
      </c>
      <c r="K10471" t="s">
        <v>401</v>
      </c>
    </row>
    <row r="10472" spans="1:11" hidden="1" x14ac:dyDescent="0.35">
      <c r="A10472" t="s">
        <v>487</v>
      </c>
      <c r="B10472" t="s">
        <v>84</v>
      </c>
      <c r="C10472" t="s">
        <v>372</v>
      </c>
      <c r="D10472" t="s">
        <v>78</v>
      </c>
      <c r="E10472">
        <v>2023</v>
      </c>
      <c r="F10472" t="s">
        <v>500</v>
      </c>
      <c r="G10472" t="s">
        <v>311</v>
      </c>
      <c r="H10472">
        <v>4566.9799999999996</v>
      </c>
      <c r="I10472" t="s">
        <v>504</v>
      </c>
      <c r="J10472" t="s">
        <v>14</v>
      </c>
      <c r="K10472" t="s">
        <v>401</v>
      </c>
    </row>
    <row r="10473" spans="1:11" hidden="1" x14ac:dyDescent="0.35">
      <c r="A10473" t="s">
        <v>487</v>
      </c>
      <c r="B10473" t="s">
        <v>84</v>
      </c>
      <c r="C10473" t="s">
        <v>372</v>
      </c>
      <c r="D10473" t="s">
        <v>78</v>
      </c>
      <c r="E10473">
        <v>2023</v>
      </c>
      <c r="F10473" t="s">
        <v>500</v>
      </c>
      <c r="G10473" t="s">
        <v>311</v>
      </c>
      <c r="H10473">
        <v>2821.63</v>
      </c>
      <c r="I10473" t="s">
        <v>504</v>
      </c>
      <c r="J10473" t="s">
        <v>347</v>
      </c>
      <c r="K10473" t="s">
        <v>401</v>
      </c>
    </row>
    <row r="10474" spans="1:11" hidden="1" x14ac:dyDescent="0.35">
      <c r="A10474" t="s">
        <v>487</v>
      </c>
      <c r="B10474" t="s">
        <v>84</v>
      </c>
      <c r="C10474" t="s">
        <v>372</v>
      </c>
      <c r="D10474" t="s">
        <v>78</v>
      </c>
      <c r="E10474">
        <v>2023</v>
      </c>
      <c r="F10474" t="s">
        <v>506</v>
      </c>
      <c r="G10474" t="s">
        <v>309</v>
      </c>
      <c r="H10474">
        <v>1854.62</v>
      </c>
      <c r="I10474" t="s">
        <v>504</v>
      </c>
      <c r="J10474" t="s">
        <v>347</v>
      </c>
      <c r="K10474" t="s">
        <v>401</v>
      </c>
    </row>
    <row r="10475" spans="1:11" hidden="1" x14ac:dyDescent="0.35">
      <c r="A10475" t="s">
        <v>487</v>
      </c>
      <c r="B10475" t="s">
        <v>84</v>
      </c>
      <c r="C10475" t="s">
        <v>372</v>
      </c>
      <c r="D10475" t="s">
        <v>78</v>
      </c>
      <c r="E10475">
        <v>2023</v>
      </c>
      <c r="F10475" t="s">
        <v>506</v>
      </c>
      <c r="G10475" t="s">
        <v>309</v>
      </c>
      <c r="H10475">
        <v>1184.8399999999999</v>
      </c>
      <c r="I10475" t="s">
        <v>504</v>
      </c>
      <c r="J10475" t="s">
        <v>347</v>
      </c>
      <c r="K10475" t="s">
        <v>401</v>
      </c>
    </row>
    <row r="10476" spans="1:11" hidden="1" x14ac:dyDescent="0.35">
      <c r="A10476" t="s">
        <v>487</v>
      </c>
      <c r="B10476" t="s">
        <v>84</v>
      </c>
      <c r="C10476" t="s">
        <v>372</v>
      </c>
      <c r="D10476" t="s">
        <v>78</v>
      </c>
      <c r="E10476">
        <v>2023</v>
      </c>
      <c r="F10476" t="s">
        <v>71</v>
      </c>
      <c r="G10476" t="s">
        <v>310</v>
      </c>
      <c r="H10476">
        <v>-1066.1099999999999</v>
      </c>
      <c r="I10476" t="s">
        <v>504</v>
      </c>
      <c r="J10476" t="s">
        <v>347</v>
      </c>
      <c r="K10476" t="s">
        <v>401</v>
      </c>
    </row>
    <row r="10477" spans="1:11" hidden="1" x14ac:dyDescent="0.35">
      <c r="A10477" t="s">
        <v>487</v>
      </c>
      <c r="B10477" t="s">
        <v>84</v>
      </c>
      <c r="C10477" t="s">
        <v>372</v>
      </c>
      <c r="D10477" t="s">
        <v>78</v>
      </c>
      <c r="E10477">
        <v>2023</v>
      </c>
      <c r="F10477" t="s">
        <v>71</v>
      </c>
      <c r="G10477" t="s">
        <v>310</v>
      </c>
      <c r="H10477">
        <v>-681.09</v>
      </c>
      <c r="I10477" t="s">
        <v>504</v>
      </c>
      <c r="J10477" t="s">
        <v>347</v>
      </c>
      <c r="K10477" t="s">
        <v>401</v>
      </c>
    </row>
    <row r="10478" spans="1:11" hidden="1" x14ac:dyDescent="0.35">
      <c r="A10478" t="s">
        <v>487</v>
      </c>
      <c r="B10478" t="s">
        <v>84</v>
      </c>
      <c r="C10478" t="s">
        <v>372</v>
      </c>
      <c r="D10478" t="s">
        <v>78</v>
      </c>
      <c r="E10478">
        <v>2023</v>
      </c>
      <c r="F10478" t="s">
        <v>148</v>
      </c>
      <c r="G10478" t="s">
        <v>308</v>
      </c>
      <c r="H10478">
        <v>187.48</v>
      </c>
      <c r="I10478" t="s">
        <v>504</v>
      </c>
      <c r="J10478" t="s">
        <v>347</v>
      </c>
      <c r="K10478" t="s">
        <v>401</v>
      </c>
    </row>
    <row r="10479" spans="1:11" hidden="1" x14ac:dyDescent="0.35">
      <c r="A10479" t="s">
        <v>487</v>
      </c>
      <c r="B10479" t="s">
        <v>84</v>
      </c>
      <c r="C10479" t="s">
        <v>372</v>
      </c>
      <c r="D10479" t="s">
        <v>78</v>
      </c>
      <c r="E10479">
        <v>2023</v>
      </c>
      <c r="F10479" t="s">
        <v>148</v>
      </c>
      <c r="G10479" t="s">
        <v>308</v>
      </c>
      <c r="H10479">
        <v>119.78</v>
      </c>
      <c r="I10479" t="s">
        <v>504</v>
      </c>
      <c r="J10479" t="s">
        <v>347</v>
      </c>
      <c r="K10479" t="s">
        <v>401</v>
      </c>
    </row>
    <row r="10480" spans="1:11" hidden="1" x14ac:dyDescent="0.35">
      <c r="A10480" t="s">
        <v>487</v>
      </c>
      <c r="B10480" t="s">
        <v>84</v>
      </c>
      <c r="C10480" t="s">
        <v>372</v>
      </c>
      <c r="D10480" t="s">
        <v>78</v>
      </c>
      <c r="E10480">
        <v>2023</v>
      </c>
      <c r="F10480" t="s">
        <v>156</v>
      </c>
      <c r="G10480" t="s">
        <v>307</v>
      </c>
      <c r="H10480">
        <v>453.46</v>
      </c>
      <c r="I10480" t="s">
        <v>504</v>
      </c>
      <c r="J10480" t="s">
        <v>14</v>
      </c>
      <c r="K10480" t="s">
        <v>401</v>
      </c>
    </row>
    <row r="10481" spans="1:11" hidden="1" x14ac:dyDescent="0.35">
      <c r="A10481" t="s">
        <v>487</v>
      </c>
      <c r="B10481" t="s">
        <v>84</v>
      </c>
      <c r="C10481" t="s">
        <v>372</v>
      </c>
      <c r="D10481" t="s">
        <v>78</v>
      </c>
      <c r="E10481">
        <v>2023</v>
      </c>
      <c r="F10481" t="s">
        <v>156</v>
      </c>
      <c r="G10481" t="s">
        <v>307</v>
      </c>
      <c r="H10481">
        <v>446.98</v>
      </c>
      <c r="I10481" t="s">
        <v>504</v>
      </c>
      <c r="J10481" t="s">
        <v>347</v>
      </c>
      <c r="K10481" t="s">
        <v>401</v>
      </c>
    </row>
    <row r="10482" spans="1:11" hidden="1" x14ac:dyDescent="0.35">
      <c r="A10482" t="s">
        <v>487</v>
      </c>
      <c r="B10482" t="s">
        <v>84</v>
      </c>
      <c r="C10482" t="s">
        <v>372</v>
      </c>
      <c r="D10482" t="s">
        <v>78</v>
      </c>
      <c r="E10482">
        <v>2023</v>
      </c>
      <c r="F10482" t="s">
        <v>156</v>
      </c>
      <c r="G10482" t="s">
        <v>307</v>
      </c>
      <c r="H10482">
        <v>289.7</v>
      </c>
      <c r="I10482" t="s">
        <v>504</v>
      </c>
      <c r="J10482" t="s">
        <v>14</v>
      </c>
      <c r="K10482" t="s">
        <v>401</v>
      </c>
    </row>
    <row r="10483" spans="1:11" hidden="1" x14ac:dyDescent="0.35">
      <c r="A10483" t="s">
        <v>487</v>
      </c>
      <c r="B10483" t="s">
        <v>84</v>
      </c>
      <c r="C10483" t="s">
        <v>372</v>
      </c>
      <c r="D10483" t="s">
        <v>78</v>
      </c>
      <c r="E10483">
        <v>2023</v>
      </c>
      <c r="F10483" t="s">
        <v>156</v>
      </c>
      <c r="G10483" t="s">
        <v>307</v>
      </c>
      <c r="H10483">
        <v>285.55</v>
      </c>
      <c r="I10483" t="s">
        <v>504</v>
      </c>
      <c r="J10483" t="s">
        <v>347</v>
      </c>
      <c r="K10483" t="s">
        <v>401</v>
      </c>
    </row>
    <row r="10484" spans="1:11" hidden="1" x14ac:dyDescent="0.35">
      <c r="A10484" t="s">
        <v>487</v>
      </c>
      <c r="B10484" t="s">
        <v>84</v>
      </c>
      <c r="C10484" t="s">
        <v>335</v>
      </c>
      <c r="D10484" t="s">
        <v>78</v>
      </c>
      <c r="E10484">
        <v>2023</v>
      </c>
      <c r="F10484" t="s">
        <v>506</v>
      </c>
      <c r="G10484" t="s">
        <v>309</v>
      </c>
      <c r="H10484">
        <v>785.24</v>
      </c>
      <c r="I10484" t="s">
        <v>504</v>
      </c>
      <c r="J10484" t="s">
        <v>347</v>
      </c>
      <c r="K10484" t="s">
        <v>393</v>
      </c>
    </row>
    <row r="10485" spans="1:11" hidden="1" x14ac:dyDescent="0.35">
      <c r="A10485" t="s">
        <v>487</v>
      </c>
      <c r="B10485" t="s">
        <v>84</v>
      </c>
      <c r="C10485" t="s">
        <v>335</v>
      </c>
      <c r="D10485" t="s">
        <v>78</v>
      </c>
      <c r="E10485">
        <v>2023</v>
      </c>
      <c r="F10485" t="s">
        <v>506</v>
      </c>
      <c r="G10485" t="s">
        <v>309</v>
      </c>
      <c r="H10485">
        <v>891.52</v>
      </c>
      <c r="I10485" t="s">
        <v>504</v>
      </c>
      <c r="J10485" t="s">
        <v>347</v>
      </c>
      <c r="K10485" t="s">
        <v>393</v>
      </c>
    </row>
    <row r="10486" spans="1:11" hidden="1" x14ac:dyDescent="0.35">
      <c r="A10486" t="s">
        <v>487</v>
      </c>
      <c r="B10486" t="s">
        <v>84</v>
      </c>
      <c r="C10486" t="s">
        <v>335</v>
      </c>
      <c r="D10486" t="s">
        <v>78</v>
      </c>
      <c r="E10486">
        <v>2023</v>
      </c>
      <c r="F10486" t="s">
        <v>506</v>
      </c>
      <c r="G10486" t="s">
        <v>309</v>
      </c>
      <c r="H10486">
        <v>1164.3800000000001</v>
      </c>
      <c r="I10486" t="s">
        <v>504</v>
      </c>
      <c r="J10486" t="s">
        <v>347</v>
      </c>
      <c r="K10486" t="s">
        <v>393</v>
      </c>
    </row>
    <row r="10487" spans="1:11" hidden="1" x14ac:dyDescent="0.35">
      <c r="A10487" t="s">
        <v>487</v>
      </c>
      <c r="B10487" t="s">
        <v>84</v>
      </c>
      <c r="C10487" t="s">
        <v>335</v>
      </c>
      <c r="D10487" t="s">
        <v>78</v>
      </c>
      <c r="E10487">
        <v>2023</v>
      </c>
      <c r="F10487" t="s">
        <v>506</v>
      </c>
      <c r="G10487" t="s">
        <v>309</v>
      </c>
      <c r="H10487">
        <v>125.32</v>
      </c>
      <c r="I10487" t="s">
        <v>504</v>
      </c>
      <c r="J10487" t="s">
        <v>347</v>
      </c>
      <c r="K10487" t="s">
        <v>393</v>
      </c>
    </row>
    <row r="10488" spans="1:11" hidden="1" x14ac:dyDescent="0.35">
      <c r="A10488" t="s">
        <v>487</v>
      </c>
      <c r="B10488" t="s">
        <v>84</v>
      </c>
      <c r="C10488" t="s">
        <v>335</v>
      </c>
      <c r="D10488" t="s">
        <v>78</v>
      </c>
      <c r="E10488">
        <v>2023</v>
      </c>
      <c r="F10488" t="s">
        <v>500</v>
      </c>
      <c r="G10488" t="s">
        <v>311</v>
      </c>
      <c r="H10488">
        <v>4954.07</v>
      </c>
      <c r="I10488" t="s">
        <v>504</v>
      </c>
      <c r="J10488" t="s">
        <v>14</v>
      </c>
      <c r="K10488" t="s">
        <v>393</v>
      </c>
    </row>
    <row r="10489" spans="1:11" hidden="1" x14ac:dyDescent="0.35">
      <c r="A10489" t="s">
        <v>487</v>
      </c>
      <c r="B10489" t="s">
        <v>84</v>
      </c>
      <c r="C10489" t="s">
        <v>335</v>
      </c>
      <c r="D10489" t="s">
        <v>78</v>
      </c>
      <c r="E10489">
        <v>2023</v>
      </c>
      <c r="F10489" t="s">
        <v>500</v>
      </c>
      <c r="G10489" t="s">
        <v>311</v>
      </c>
      <c r="H10489">
        <v>1854.08</v>
      </c>
      <c r="I10489" t="s">
        <v>504</v>
      </c>
      <c r="J10489" t="s">
        <v>347</v>
      </c>
      <c r="K10489" t="s">
        <v>393</v>
      </c>
    </row>
    <row r="10490" spans="1:11" hidden="1" x14ac:dyDescent="0.35">
      <c r="A10490" t="s">
        <v>487</v>
      </c>
      <c r="B10490" t="s">
        <v>84</v>
      </c>
      <c r="C10490" t="s">
        <v>335</v>
      </c>
      <c r="D10490" t="s">
        <v>78</v>
      </c>
      <c r="E10490">
        <v>2023</v>
      </c>
      <c r="F10490" t="s">
        <v>500</v>
      </c>
      <c r="G10490" t="s">
        <v>311</v>
      </c>
      <c r="H10490">
        <v>5624.62</v>
      </c>
      <c r="I10490" t="s">
        <v>504</v>
      </c>
      <c r="J10490" t="s">
        <v>14</v>
      </c>
      <c r="K10490" t="s">
        <v>393</v>
      </c>
    </row>
    <row r="10491" spans="1:11" hidden="1" x14ac:dyDescent="0.35">
      <c r="A10491" t="s">
        <v>487</v>
      </c>
      <c r="B10491" t="s">
        <v>84</v>
      </c>
      <c r="C10491" t="s">
        <v>335</v>
      </c>
      <c r="D10491" t="s">
        <v>78</v>
      </c>
      <c r="E10491">
        <v>2023</v>
      </c>
      <c r="F10491" t="s">
        <v>500</v>
      </c>
      <c r="G10491" t="s">
        <v>311</v>
      </c>
      <c r="H10491">
        <v>2105.04</v>
      </c>
      <c r="I10491" t="s">
        <v>504</v>
      </c>
      <c r="J10491" t="s">
        <v>347</v>
      </c>
      <c r="K10491" t="s">
        <v>393</v>
      </c>
    </row>
    <row r="10492" spans="1:11" hidden="1" x14ac:dyDescent="0.35">
      <c r="A10492" t="s">
        <v>487</v>
      </c>
      <c r="B10492" t="s">
        <v>84</v>
      </c>
      <c r="C10492" t="s">
        <v>335</v>
      </c>
      <c r="D10492" t="s">
        <v>78</v>
      </c>
      <c r="E10492">
        <v>2023</v>
      </c>
      <c r="F10492" t="s">
        <v>500</v>
      </c>
      <c r="G10492" t="s">
        <v>311</v>
      </c>
      <c r="H10492">
        <v>7346.03</v>
      </c>
      <c r="I10492" t="s">
        <v>504</v>
      </c>
      <c r="J10492" t="s">
        <v>14</v>
      </c>
      <c r="K10492" t="s">
        <v>393</v>
      </c>
    </row>
    <row r="10493" spans="1:11" hidden="1" x14ac:dyDescent="0.35">
      <c r="A10493" t="s">
        <v>487</v>
      </c>
      <c r="B10493" t="s">
        <v>84</v>
      </c>
      <c r="C10493" t="s">
        <v>335</v>
      </c>
      <c r="D10493" t="s">
        <v>78</v>
      </c>
      <c r="E10493">
        <v>2023</v>
      </c>
      <c r="F10493" t="s">
        <v>500</v>
      </c>
      <c r="G10493" t="s">
        <v>311</v>
      </c>
      <c r="H10493">
        <v>2749.29</v>
      </c>
      <c r="I10493" t="s">
        <v>504</v>
      </c>
      <c r="J10493" t="s">
        <v>347</v>
      </c>
      <c r="K10493" t="s">
        <v>393</v>
      </c>
    </row>
    <row r="10494" spans="1:11" hidden="1" x14ac:dyDescent="0.35">
      <c r="A10494" t="s">
        <v>487</v>
      </c>
      <c r="B10494" t="s">
        <v>84</v>
      </c>
      <c r="C10494" t="s">
        <v>335</v>
      </c>
      <c r="D10494" t="s">
        <v>78</v>
      </c>
      <c r="E10494">
        <v>2023</v>
      </c>
      <c r="F10494" t="s">
        <v>500</v>
      </c>
      <c r="G10494" t="s">
        <v>311</v>
      </c>
      <c r="H10494">
        <v>790.65</v>
      </c>
      <c r="I10494" t="s">
        <v>504</v>
      </c>
      <c r="J10494" t="s">
        <v>14</v>
      </c>
      <c r="K10494" t="s">
        <v>393</v>
      </c>
    </row>
    <row r="10495" spans="1:11" hidden="1" x14ac:dyDescent="0.35">
      <c r="A10495" t="s">
        <v>487</v>
      </c>
      <c r="B10495" t="s">
        <v>84</v>
      </c>
      <c r="C10495" t="s">
        <v>335</v>
      </c>
      <c r="D10495" t="s">
        <v>78</v>
      </c>
      <c r="E10495">
        <v>2023</v>
      </c>
      <c r="F10495" t="s">
        <v>500</v>
      </c>
      <c r="G10495" t="s">
        <v>311</v>
      </c>
      <c r="H10495">
        <v>295.89999999999998</v>
      </c>
      <c r="I10495" t="s">
        <v>504</v>
      </c>
      <c r="J10495" t="s">
        <v>347</v>
      </c>
      <c r="K10495" t="s">
        <v>393</v>
      </c>
    </row>
    <row r="10496" spans="1:11" hidden="1" x14ac:dyDescent="0.35">
      <c r="A10496" t="s">
        <v>487</v>
      </c>
      <c r="B10496" t="s">
        <v>84</v>
      </c>
      <c r="C10496" t="s">
        <v>335</v>
      </c>
      <c r="D10496" t="s">
        <v>78</v>
      </c>
      <c r="E10496">
        <v>2023</v>
      </c>
      <c r="F10496" t="s">
        <v>71</v>
      </c>
      <c r="G10496" t="s">
        <v>310</v>
      </c>
      <c r="H10496">
        <v>29.28</v>
      </c>
      <c r="I10496" t="s">
        <v>504</v>
      </c>
      <c r="J10496" t="s">
        <v>347</v>
      </c>
      <c r="K10496" t="s">
        <v>393</v>
      </c>
    </row>
    <row r="10497" spans="1:11" hidden="1" x14ac:dyDescent="0.35">
      <c r="A10497" t="s">
        <v>487</v>
      </c>
      <c r="B10497" t="s">
        <v>84</v>
      </c>
      <c r="C10497" t="s">
        <v>335</v>
      </c>
      <c r="D10497" t="s">
        <v>78</v>
      </c>
      <c r="E10497">
        <v>2023</v>
      </c>
      <c r="F10497" t="s">
        <v>71</v>
      </c>
      <c r="G10497" t="s">
        <v>310</v>
      </c>
      <c r="H10497">
        <v>33.25</v>
      </c>
      <c r="I10497" t="s">
        <v>504</v>
      </c>
      <c r="J10497" t="s">
        <v>347</v>
      </c>
      <c r="K10497" t="s">
        <v>393</v>
      </c>
    </row>
    <row r="10498" spans="1:11" hidden="1" x14ac:dyDescent="0.35">
      <c r="A10498" t="s">
        <v>487</v>
      </c>
      <c r="B10498" t="s">
        <v>84</v>
      </c>
      <c r="C10498" t="s">
        <v>335</v>
      </c>
      <c r="D10498" t="s">
        <v>78</v>
      </c>
      <c r="E10498">
        <v>2023</v>
      </c>
      <c r="F10498" t="s">
        <v>71</v>
      </c>
      <c r="G10498" t="s">
        <v>310</v>
      </c>
      <c r="H10498">
        <v>43.42</v>
      </c>
      <c r="I10498" t="s">
        <v>504</v>
      </c>
      <c r="J10498" t="s">
        <v>347</v>
      </c>
      <c r="K10498" t="s">
        <v>393</v>
      </c>
    </row>
    <row r="10499" spans="1:11" hidden="1" x14ac:dyDescent="0.35">
      <c r="A10499" t="s">
        <v>487</v>
      </c>
      <c r="B10499" t="s">
        <v>84</v>
      </c>
      <c r="C10499" t="s">
        <v>335</v>
      </c>
      <c r="D10499" t="s">
        <v>78</v>
      </c>
      <c r="E10499">
        <v>2023</v>
      </c>
      <c r="F10499" t="s">
        <v>71</v>
      </c>
      <c r="G10499" t="s">
        <v>310</v>
      </c>
      <c r="H10499">
        <v>4.67</v>
      </c>
      <c r="I10499" t="s">
        <v>504</v>
      </c>
      <c r="J10499" t="s">
        <v>347</v>
      </c>
      <c r="K10499" t="s">
        <v>393</v>
      </c>
    </row>
    <row r="10500" spans="1:11" hidden="1" x14ac:dyDescent="0.35">
      <c r="A10500" t="s">
        <v>487</v>
      </c>
      <c r="B10500" t="s">
        <v>84</v>
      </c>
      <c r="C10500" t="s">
        <v>335</v>
      </c>
      <c r="D10500" t="s">
        <v>78</v>
      </c>
      <c r="E10500">
        <v>2023</v>
      </c>
      <c r="F10500" t="s">
        <v>148</v>
      </c>
      <c r="G10500" t="s">
        <v>308</v>
      </c>
      <c r="H10500">
        <v>52.94</v>
      </c>
      <c r="I10500" t="s">
        <v>504</v>
      </c>
      <c r="J10500" t="s">
        <v>347</v>
      </c>
      <c r="K10500" t="s">
        <v>393</v>
      </c>
    </row>
    <row r="10501" spans="1:11" hidden="1" x14ac:dyDescent="0.35">
      <c r="A10501" t="s">
        <v>487</v>
      </c>
      <c r="B10501" t="s">
        <v>84</v>
      </c>
      <c r="C10501" t="s">
        <v>335</v>
      </c>
      <c r="D10501" t="s">
        <v>78</v>
      </c>
      <c r="E10501">
        <v>2023</v>
      </c>
      <c r="F10501" t="s">
        <v>148</v>
      </c>
      <c r="G10501" t="s">
        <v>308</v>
      </c>
      <c r="H10501">
        <v>60.11</v>
      </c>
      <c r="I10501" t="s">
        <v>504</v>
      </c>
      <c r="J10501" t="s">
        <v>347</v>
      </c>
      <c r="K10501" t="s">
        <v>393</v>
      </c>
    </row>
    <row r="10502" spans="1:11" hidden="1" x14ac:dyDescent="0.35">
      <c r="A10502" t="s">
        <v>487</v>
      </c>
      <c r="B10502" t="s">
        <v>84</v>
      </c>
      <c r="C10502" t="s">
        <v>335</v>
      </c>
      <c r="D10502" t="s">
        <v>78</v>
      </c>
      <c r="E10502">
        <v>2023</v>
      </c>
      <c r="F10502" t="s">
        <v>148</v>
      </c>
      <c r="G10502" t="s">
        <v>308</v>
      </c>
      <c r="H10502">
        <v>78.5</v>
      </c>
      <c r="I10502" t="s">
        <v>504</v>
      </c>
      <c r="J10502" t="s">
        <v>347</v>
      </c>
      <c r="K10502" t="s">
        <v>393</v>
      </c>
    </row>
    <row r="10503" spans="1:11" hidden="1" x14ac:dyDescent="0.35">
      <c r="A10503" t="s">
        <v>487</v>
      </c>
      <c r="B10503" t="s">
        <v>84</v>
      </c>
      <c r="C10503" t="s">
        <v>335</v>
      </c>
      <c r="D10503" t="s">
        <v>78</v>
      </c>
      <c r="E10503">
        <v>2023</v>
      </c>
      <c r="F10503" t="s">
        <v>148</v>
      </c>
      <c r="G10503" t="s">
        <v>308</v>
      </c>
      <c r="H10503">
        <v>8.4499999999999993</v>
      </c>
      <c r="I10503" t="s">
        <v>504</v>
      </c>
      <c r="J10503" t="s">
        <v>347</v>
      </c>
      <c r="K10503" t="s">
        <v>393</v>
      </c>
    </row>
    <row r="10504" spans="1:11" hidden="1" x14ac:dyDescent="0.35">
      <c r="A10504" t="s">
        <v>487</v>
      </c>
      <c r="B10504" t="s">
        <v>84</v>
      </c>
      <c r="C10504" t="s">
        <v>335</v>
      </c>
      <c r="D10504" t="s">
        <v>78</v>
      </c>
      <c r="E10504">
        <v>2023</v>
      </c>
      <c r="F10504" t="s">
        <v>156</v>
      </c>
      <c r="G10504" t="s">
        <v>307</v>
      </c>
      <c r="H10504">
        <v>61.69</v>
      </c>
      <c r="I10504" t="s">
        <v>504</v>
      </c>
      <c r="J10504" t="s">
        <v>14</v>
      </c>
      <c r="K10504" t="s">
        <v>393</v>
      </c>
    </row>
    <row r="10505" spans="1:11" hidden="1" x14ac:dyDescent="0.35">
      <c r="A10505" t="s">
        <v>487</v>
      </c>
      <c r="B10505" t="s">
        <v>84</v>
      </c>
      <c r="C10505" t="s">
        <v>335</v>
      </c>
      <c r="D10505" t="s">
        <v>78</v>
      </c>
      <c r="E10505">
        <v>2023</v>
      </c>
      <c r="F10505" t="s">
        <v>156</v>
      </c>
      <c r="G10505" t="s">
        <v>307</v>
      </c>
      <c r="H10505">
        <v>192.57</v>
      </c>
      <c r="I10505" t="s">
        <v>504</v>
      </c>
      <c r="J10505" t="s">
        <v>347</v>
      </c>
      <c r="K10505" t="s">
        <v>393</v>
      </c>
    </row>
    <row r="10506" spans="1:11" hidden="1" x14ac:dyDescent="0.35">
      <c r="A10506" t="s">
        <v>487</v>
      </c>
      <c r="B10506" t="s">
        <v>84</v>
      </c>
      <c r="C10506" t="s">
        <v>335</v>
      </c>
      <c r="D10506" t="s">
        <v>78</v>
      </c>
      <c r="E10506">
        <v>2023</v>
      </c>
      <c r="F10506" t="s">
        <v>156</v>
      </c>
      <c r="G10506" t="s">
        <v>307</v>
      </c>
      <c r="H10506">
        <v>70.040000000000006</v>
      </c>
      <c r="I10506" t="s">
        <v>504</v>
      </c>
      <c r="J10506" t="s">
        <v>14</v>
      </c>
      <c r="K10506" t="s">
        <v>393</v>
      </c>
    </row>
    <row r="10507" spans="1:11" hidden="1" x14ac:dyDescent="0.35">
      <c r="A10507" t="s">
        <v>487</v>
      </c>
      <c r="B10507" t="s">
        <v>84</v>
      </c>
      <c r="C10507" t="s">
        <v>335</v>
      </c>
      <c r="D10507" t="s">
        <v>78</v>
      </c>
      <c r="E10507">
        <v>2023</v>
      </c>
      <c r="F10507" t="s">
        <v>156</v>
      </c>
      <c r="G10507" t="s">
        <v>307</v>
      </c>
      <c r="H10507">
        <v>218.64</v>
      </c>
      <c r="I10507" t="s">
        <v>504</v>
      </c>
      <c r="J10507" t="s">
        <v>347</v>
      </c>
      <c r="K10507" t="s">
        <v>393</v>
      </c>
    </row>
    <row r="10508" spans="1:11" hidden="1" x14ac:dyDescent="0.35">
      <c r="A10508" t="s">
        <v>487</v>
      </c>
      <c r="B10508" t="s">
        <v>84</v>
      </c>
      <c r="C10508" t="s">
        <v>335</v>
      </c>
      <c r="D10508" t="s">
        <v>78</v>
      </c>
      <c r="E10508">
        <v>2023</v>
      </c>
      <c r="F10508" t="s">
        <v>156</v>
      </c>
      <c r="G10508" t="s">
        <v>307</v>
      </c>
      <c r="H10508">
        <v>91.48</v>
      </c>
      <c r="I10508" t="s">
        <v>504</v>
      </c>
      <c r="J10508" t="s">
        <v>14</v>
      </c>
      <c r="K10508" t="s">
        <v>393</v>
      </c>
    </row>
    <row r="10509" spans="1:11" hidden="1" x14ac:dyDescent="0.35">
      <c r="A10509" t="s">
        <v>487</v>
      </c>
      <c r="B10509" t="s">
        <v>84</v>
      </c>
      <c r="C10509" t="s">
        <v>335</v>
      </c>
      <c r="D10509" t="s">
        <v>78</v>
      </c>
      <c r="E10509">
        <v>2023</v>
      </c>
      <c r="F10509" t="s">
        <v>156</v>
      </c>
      <c r="G10509" t="s">
        <v>307</v>
      </c>
      <c r="H10509">
        <v>285.55</v>
      </c>
      <c r="I10509" t="s">
        <v>504</v>
      </c>
      <c r="J10509" t="s">
        <v>347</v>
      </c>
      <c r="K10509" t="s">
        <v>393</v>
      </c>
    </row>
    <row r="10510" spans="1:11" hidden="1" x14ac:dyDescent="0.35">
      <c r="A10510" t="s">
        <v>487</v>
      </c>
      <c r="B10510" t="s">
        <v>84</v>
      </c>
      <c r="C10510" t="s">
        <v>335</v>
      </c>
      <c r="D10510" t="s">
        <v>78</v>
      </c>
      <c r="E10510">
        <v>2023</v>
      </c>
      <c r="F10510" t="s">
        <v>156</v>
      </c>
      <c r="G10510" t="s">
        <v>307</v>
      </c>
      <c r="H10510">
        <v>9.85</v>
      </c>
      <c r="I10510" t="s">
        <v>504</v>
      </c>
      <c r="J10510" t="s">
        <v>14</v>
      </c>
      <c r="K10510" t="s">
        <v>393</v>
      </c>
    </row>
    <row r="10511" spans="1:11" hidden="1" x14ac:dyDescent="0.35">
      <c r="A10511" t="s">
        <v>487</v>
      </c>
      <c r="B10511" t="s">
        <v>84</v>
      </c>
      <c r="C10511" t="s">
        <v>335</v>
      </c>
      <c r="D10511" t="s">
        <v>78</v>
      </c>
      <c r="E10511">
        <v>2023</v>
      </c>
      <c r="F10511" t="s">
        <v>156</v>
      </c>
      <c r="G10511" t="s">
        <v>307</v>
      </c>
      <c r="H10511">
        <v>30.73</v>
      </c>
      <c r="I10511" t="s">
        <v>504</v>
      </c>
      <c r="J10511" t="s">
        <v>347</v>
      </c>
      <c r="K10511" t="s">
        <v>393</v>
      </c>
    </row>
    <row r="10512" spans="1:11" hidden="1" x14ac:dyDescent="0.35">
      <c r="A10512" t="s">
        <v>487</v>
      </c>
      <c r="B10512" t="s">
        <v>84</v>
      </c>
      <c r="C10512" t="s">
        <v>352</v>
      </c>
      <c r="D10512" t="s">
        <v>78</v>
      </c>
      <c r="E10512">
        <v>2023</v>
      </c>
      <c r="F10512" t="s">
        <v>500</v>
      </c>
      <c r="G10512" t="s">
        <v>311</v>
      </c>
      <c r="H10512">
        <v>5131.88</v>
      </c>
      <c r="I10512" t="s">
        <v>504</v>
      </c>
      <c r="J10512" t="s">
        <v>14</v>
      </c>
      <c r="K10512" t="s">
        <v>399</v>
      </c>
    </row>
    <row r="10513" spans="1:11" hidden="1" x14ac:dyDescent="0.35">
      <c r="A10513" t="s">
        <v>487</v>
      </c>
      <c r="B10513" t="s">
        <v>84</v>
      </c>
      <c r="C10513" t="s">
        <v>352</v>
      </c>
      <c r="D10513" t="s">
        <v>78</v>
      </c>
      <c r="E10513">
        <v>2023</v>
      </c>
      <c r="F10513" t="s">
        <v>500</v>
      </c>
      <c r="G10513" t="s">
        <v>311</v>
      </c>
      <c r="H10513">
        <v>2519.56</v>
      </c>
      <c r="I10513" t="s">
        <v>504</v>
      </c>
      <c r="J10513" t="s">
        <v>347</v>
      </c>
      <c r="K10513" t="s">
        <v>399</v>
      </c>
    </row>
    <row r="10514" spans="1:11" hidden="1" x14ac:dyDescent="0.35">
      <c r="A10514" t="s">
        <v>487</v>
      </c>
      <c r="B10514" t="s">
        <v>84</v>
      </c>
      <c r="C10514" t="s">
        <v>352</v>
      </c>
      <c r="D10514" t="s">
        <v>78</v>
      </c>
      <c r="E10514">
        <v>2023</v>
      </c>
      <c r="F10514" t="s">
        <v>500</v>
      </c>
      <c r="G10514" t="s">
        <v>311</v>
      </c>
      <c r="H10514">
        <v>1435.55</v>
      </c>
      <c r="I10514" t="s">
        <v>504</v>
      </c>
      <c r="J10514" t="s">
        <v>14</v>
      </c>
      <c r="K10514" t="s">
        <v>399</v>
      </c>
    </row>
    <row r="10515" spans="1:11" hidden="1" x14ac:dyDescent="0.35">
      <c r="A10515" t="s">
        <v>487</v>
      </c>
      <c r="B10515" t="s">
        <v>84</v>
      </c>
      <c r="C10515" t="s">
        <v>352</v>
      </c>
      <c r="D10515" t="s">
        <v>78</v>
      </c>
      <c r="E10515">
        <v>2023</v>
      </c>
      <c r="F10515" t="s">
        <v>500</v>
      </c>
      <c r="G10515" t="s">
        <v>311</v>
      </c>
      <c r="H10515">
        <v>704.8</v>
      </c>
      <c r="I10515" t="s">
        <v>504</v>
      </c>
      <c r="J10515" t="s">
        <v>347</v>
      </c>
      <c r="K10515" t="s">
        <v>399</v>
      </c>
    </row>
    <row r="10516" spans="1:11" hidden="1" x14ac:dyDescent="0.35">
      <c r="A10516" t="s">
        <v>487</v>
      </c>
      <c r="B10516" t="s">
        <v>84</v>
      </c>
      <c r="C10516" t="s">
        <v>352</v>
      </c>
      <c r="D10516" t="s">
        <v>78</v>
      </c>
      <c r="E10516">
        <v>2023</v>
      </c>
      <c r="F10516" t="s">
        <v>500</v>
      </c>
      <c r="G10516" t="s">
        <v>311</v>
      </c>
      <c r="H10516">
        <v>27.82</v>
      </c>
      <c r="I10516" t="s">
        <v>504</v>
      </c>
      <c r="J10516" t="s">
        <v>14</v>
      </c>
      <c r="K10516" t="s">
        <v>399</v>
      </c>
    </row>
    <row r="10517" spans="1:11" hidden="1" x14ac:dyDescent="0.35">
      <c r="A10517" t="s">
        <v>487</v>
      </c>
      <c r="B10517" t="s">
        <v>84</v>
      </c>
      <c r="C10517" t="s">
        <v>352</v>
      </c>
      <c r="D10517" t="s">
        <v>78</v>
      </c>
      <c r="E10517">
        <v>2023</v>
      </c>
      <c r="F10517" t="s">
        <v>500</v>
      </c>
      <c r="G10517" t="s">
        <v>311</v>
      </c>
      <c r="H10517">
        <v>13.66</v>
      </c>
      <c r="I10517" t="s">
        <v>504</v>
      </c>
      <c r="J10517" t="s">
        <v>347</v>
      </c>
      <c r="K10517" t="s">
        <v>399</v>
      </c>
    </row>
    <row r="10518" spans="1:11" hidden="1" x14ac:dyDescent="0.35">
      <c r="A10518" t="s">
        <v>487</v>
      </c>
      <c r="B10518" t="s">
        <v>84</v>
      </c>
      <c r="C10518" t="s">
        <v>352</v>
      </c>
      <c r="D10518" t="s">
        <v>78</v>
      </c>
      <c r="E10518">
        <v>2023</v>
      </c>
      <c r="F10518" t="s">
        <v>500</v>
      </c>
      <c r="G10518" t="s">
        <v>311</v>
      </c>
      <c r="H10518">
        <v>670.75</v>
      </c>
      <c r="I10518" t="s">
        <v>504</v>
      </c>
      <c r="J10518" t="s">
        <v>14</v>
      </c>
      <c r="K10518" t="s">
        <v>399</v>
      </c>
    </row>
    <row r="10519" spans="1:11" hidden="1" x14ac:dyDescent="0.35">
      <c r="A10519" t="s">
        <v>487</v>
      </c>
      <c r="B10519" t="s">
        <v>84</v>
      </c>
      <c r="C10519" t="s">
        <v>352</v>
      </c>
      <c r="D10519" t="s">
        <v>78</v>
      </c>
      <c r="E10519">
        <v>2023</v>
      </c>
      <c r="F10519" t="s">
        <v>500</v>
      </c>
      <c r="G10519" t="s">
        <v>311</v>
      </c>
      <c r="H10519">
        <v>329.31</v>
      </c>
      <c r="I10519" t="s">
        <v>504</v>
      </c>
      <c r="J10519" t="s">
        <v>347</v>
      </c>
      <c r="K10519" t="s">
        <v>399</v>
      </c>
    </row>
    <row r="10520" spans="1:11" hidden="1" x14ac:dyDescent="0.35">
      <c r="A10520" t="s">
        <v>487</v>
      </c>
      <c r="B10520" t="s">
        <v>84</v>
      </c>
      <c r="C10520" t="s">
        <v>352</v>
      </c>
      <c r="D10520" t="s">
        <v>78</v>
      </c>
      <c r="E10520">
        <v>2023</v>
      </c>
      <c r="F10520" t="s">
        <v>500</v>
      </c>
      <c r="G10520" t="s">
        <v>311</v>
      </c>
      <c r="H10520">
        <v>7615.3</v>
      </c>
      <c r="I10520" t="s">
        <v>504</v>
      </c>
      <c r="J10520" t="s">
        <v>14</v>
      </c>
      <c r="K10520" t="s">
        <v>399</v>
      </c>
    </row>
    <row r="10521" spans="1:11" hidden="1" x14ac:dyDescent="0.35">
      <c r="A10521" t="s">
        <v>487</v>
      </c>
      <c r="B10521" t="s">
        <v>84</v>
      </c>
      <c r="C10521" t="s">
        <v>352</v>
      </c>
      <c r="D10521" t="s">
        <v>78</v>
      </c>
      <c r="E10521">
        <v>2023</v>
      </c>
      <c r="F10521" t="s">
        <v>500</v>
      </c>
      <c r="G10521" t="s">
        <v>311</v>
      </c>
      <c r="H10521">
        <v>3738.82</v>
      </c>
      <c r="I10521" t="s">
        <v>504</v>
      </c>
      <c r="J10521" t="s">
        <v>347</v>
      </c>
      <c r="K10521" t="s">
        <v>399</v>
      </c>
    </row>
    <row r="10522" spans="1:11" hidden="1" x14ac:dyDescent="0.35">
      <c r="A10522" t="s">
        <v>487</v>
      </c>
      <c r="B10522" t="s">
        <v>84</v>
      </c>
      <c r="C10522" t="s">
        <v>352</v>
      </c>
      <c r="D10522" t="s">
        <v>78</v>
      </c>
      <c r="E10522">
        <v>2023</v>
      </c>
      <c r="F10522" t="s">
        <v>500</v>
      </c>
      <c r="G10522" t="s">
        <v>311</v>
      </c>
      <c r="H10522">
        <v>40.31</v>
      </c>
      <c r="I10522" t="s">
        <v>504</v>
      </c>
      <c r="J10522" t="s">
        <v>14</v>
      </c>
      <c r="K10522" t="s">
        <v>399</v>
      </c>
    </row>
    <row r="10523" spans="1:11" hidden="1" x14ac:dyDescent="0.35">
      <c r="A10523" t="s">
        <v>487</v>
      </c>
      <c r="B10523" t="s">
        <v>84</v>
      </c>
      <c r="C10523" t="s">
        <v>352</v>
      </c>
      <c r="D10523" t="s">
        <v>78</v>
      </c>
      <c r="E10523">
        <v>2023</v>
      </c>
      <c r="F10523" t="s">
        <v>500</v>
      </c>
      <c r="G10523" t="s">
        <v>311</v>
      </c>
      <c r="H10523">
        <v>19.79</v>
      </c>
      <c r="I10523" t="s">
        <v>504</v>
      </c>
      <c r="J10523" t="s">
        <v>347</v>
      </c>
      <c r="K10523" t="s">
        <v>399</v>
      </c>
    </row>
    <row r="10524" spans="1:11" hidden="1" x14ac:dyDescent="0.35">
      <c r="A10524" t="s">
        <v>487</v>
      </c>
      <c r="B10524" t="s">
        <v>84</v>
      </c>
      <c r="C10524" t="s">
        <v>352</v>
      </c>
      <c r="D10524" t="s">
        <v>78</v>
      </c>
      <c r="E10524">
        <v>2023</v>
      </c>
      <c r="F10524" t="s">
        <v>506</v>
      </c>
      <c r="G10524" t="s">
        <v>309</v>
      </c>
      <c r="H10524">
        <v>908.69</v>
      </c>
      <c r="I10524" t="s">
        <v>504</v>
      </c>
      <c r="J10524" t="s">
        <v>347</v>
      </c>
      <c r="K10524" t="s">
        <v>399</v>
      </c>
    </row>
    <row r="10525" spans="1:11" hidden="1" x14ac:dyDescent="0.35">
      <c r="A10525" t="s">
        <v>487</v>
      </c>
      <c r="B10525" t="s">
        <v>84</v>
      </c>
      <c r="C10525" t="s">
        <v>352</v>
      </c>
      <c r="D10525" t="s">
        <v>78</v>
      </c>
      <c r="E10525">
        <v>2023</v>
      </c>
      <c r="F10525" t="s">
        <v>506</v>
      </c>
      <c r="G10525" t="s">
        <v>309</v>
      </c>
      <c r="H10525">
        <v>254.19</v>
      </c>
      <c r="I10525" t="s">
        <v>504</v>
      </c>
      <c r="J10525" t="s">
        <v>347</v>
      </c>
      <c r="K10525" t="s">
        <v>399</v>
      </c>
    </row>
    <row r="10526" spans="1:11" hidden="1" x14ac:dyDescent="0.35">
      <c r="A10526" t="s">
        <v>487</v>
      </c>
      <c r="B10526" t="s">
        <v>84</v>
      </c>
      <c r="C10526" t="s">
        <v>352</v>
      </c>
      <c r="D10526" t="s">
        <v>78</v>
      </c>
      <c r="E10526">
        <v>2023</v>
      </c>
      <c r="F10526" t="s">
        <v>506</v>
      </c>
      <c r="G10526" t="s">
        <v>309</v>
      </c>
      <c r="H10526">
        <v>4.93</v>
      </c>
      <c r="I10526" t="s">
        <v>504</v>
      </c>
      <c r="J10526" t="s">
        <v>347</v>
      </c>
      <c r="K10526" t="s">
        <v>399</v>
      </c>
    </row>
    <row r="10527" spans="1:11" hidden="1" x14ac:dyDescent="0.35">
      <c r="A10527" t="s">
        <v>487</v>
      </c>
      <c r="B10527" t="s">
        <v>84</v>
      </c>
      <c r="C10527" t="s">
        <v>352</v>
      </c>
      <c r="D10527" t="s">
        <v>78</v>
      </c>
      <c r="E10527">
        <v>2023</v>
      </c>
      <c r="F10527" t="s">
        <v>506</v>
      </c>
      <c r="G10527" t="s">
        <v>309</v>
      </c>
      <c r="H10527">
        <v>118.77</v>
      </c>
      <c r="I10527" t="s">
        <v>504</v>
      </c>
      <c r="J10527" t="s">
        <v>347</v>
      </c>
      <c r="K10527" t="s">
        <v>399</v>
      </c>
    </row>
    <row r="10528" spans="1:11" hidden="1" x14ac:dyDescent="0.35">
      <c r="A10528" t="s">
        <v>487</v>
      </c>
      <c r="B10528" t="s">
        <v>84</v>
      </c>
      <c r="C10528" t="s">
        <v>352</v>
      </c>
      <c r="D10528" t="s">
        <v>78</v>
      </c>
      <c r="E10528">
        <v>2023</v>
      </c>
      <c r="F10528" t="s">
        <v>506</v>
      </c>
      <c r="G10528" t="s">
        <v>309</v>
      </c>
      <c r="H10528">
        <v>1348.42</v>
      </c>
      <c r="I10528" t="s">
        <v>504</v>
      </c>
      <c r="J10528" t="s">
        <v>347</v>
      </c>
      <c r="K10528" t="s">
        <v>399</v>
      </c>
    </row>
    <row r="10529" spans="1:11" hidden="1" x14ac:dyDescent="0.35">
      <c r="A10529" t="s">
        <v>487</v>
      </c>
      <c r="B10529" t="s">
        <v>84</v>
      </c>
      <c r="C10529" t="s">
        <v>352</v>
      </c>
      <c r="D10529" t="s">
        <v>78</v>
      </c>
      <c r="E10529">
        <v>2023</v>
      </c>
      <c r="F10529" t="s">
        <v>506</v>
      </c>
      <c r="G10529" t="s">
        <v>309</v>
      </c>
      <c r="H10529">
        <v>7.13</v>
      </c>
      <c r="I10529" t="s">
        <v>504</v>
      </c>
      <c r="J10529" t="s">
        <v>347</v>
      </c>
      <c r="K10529" t="s">
        <v>399</v>
      </c>
    </row>
    <row r="10530" spans="1:11" hidden="1" x14ac:dyDescent="0.35">
      <c r="A10530" t="s">
        <v>487</v>
      </c>
      <c r="B10530" t="s">
        <v>84</v>
      </c>
      <c r="C10530" t="s">
        <v>352</v>
      </c>
      <c r="D10530" t="s">
        <v>78</v>
      </c>
      <c r="E10530">
        <v>2023</v>
      </c>
      <c r="F10530" t="s">
        <v>71</v>
      </c>
      <c r="G10530" t="s">
        <v>310</v>
      </c>
      <c r="H10530">
        <v>119.35</v>
      </c>
      <c r="I10530" t="s">
        <v>504</v>
      </c>
      <c r="J10530" t="s">
        <v>347</v>
      </c>
      <c r="K10530" t="s">
        <v>399</v>
      </c>
    </row>
    <row r="10531" spans="1:11" hidden="1" x14ac:dyDescent="0.35">
      <c r="A10531" t="s">
        <v>487</v>
      </c>
      <c r="B10531" t="s">
        <v>84</v>
      </c>
      <c r="C10531" t="s">
        <v>352</v>
      </c>
      <c r="D10531" t="s">
        <v>78</v>
      </c>
      <c r="E10531">
        <v>2023</v>
      </c>
      <c r="F10531" t="s">
        <v>71</v>
      </c>
      <c r="G10531" t="s">
        <v>310</v>
      </c>
      <c r="H10531">
        <v>33.380000000000003</v>
      </c>
      <c r="I10531" t="s">
        <v>504</v>
      </c>
      <c r="J10531" t="s">
        <v>347</v>
      </c>
      <c r="K10531" t="s">
        <v>399</v>
      </c>
    </row>
    <row r="10532" spans="1:11" hidden="1" x14ac:dyDescent="0.35">
      <c r="A10532" t="s">
        <v>487</v>
      </c>
      <c r="B10532" t="s">
        <v>84</v>
      </c>
      <c r="C10532" t="s">
        <v>352</v>
      </c>
      <c r="D10532" t="s">
        <v>78</v>
      </c>
      <c r="E10532">
        <v>2023</v>
      </c>
      <c r="F10532" t="s">
        <v>71</v>
      </c>
      <c r="G10532" t="s">
        <v>310</v>
      </c>
      <c r="H10532">
        <v>0.64</v>
      </c>
      <c r="I10532" t="s">
        <v>504</v>
      </c>
      <c r="J10532" t="s">
        <v>347</v>
      </c>
      <c r="K10532" t="s">
        <v>399</v>
      </c>
    </row>
    <row r="10533" spans="1:11" hidden="1" x14ac:dyDescent="0.35">
      <c r="A10533" t="s">
        <v>487</v>
      </c>
      <c r="B10533" t="s">
        <v>84</v>
      </c>
      <c r="C10533" t="s">
        <v>352</v>
      </c>
      <c r="D10533" t="s">
        <v>78</v>
      </c>
      <c r="E10533">
        <v>2023</v>
      </c>
      <c r="F10533" t="s">
        <v>71</v>
      </c>
      <c r="G10533" t="s">
        <v>310</v>
      </c>
      <c r="H10533">
        <v>15.6</v>
      </c>
      <c r="I10533" t="s">
        <v>504</v>
      </c>
      <c r="J10533" t="s">
        <v>347</v>
      </c>
      <c r="K10533" t="s">
        <v>399</v>
      </c>
    </row>
    <row r="10534" spans="1:11" hidden="1" x14ac:dyDescent="0.35">
      <c r="A10534" t="s">
        <v>487</v>
      </c>
      <c r="B10534" t="s">
        <v>84</v>
      </c>
      <c r="C10534" t="s">
        <v>352</v>
      </c>
      <c r="D10534" t="s">
        <v>78</v>
      </c>
      <c r="E10534">
        <v>2023</v>
      </c>
      <c r="F10534" t="s">
        <v>71</v>
      </c>
      <c r="G10534" t="s">
        <v>310</v>
      </c>
      <c r="H10534">
        <v>177.09</v>
      </c>
      <c r="I10534" t="s">
        <v>504</v>
      </c>
      <c r="J10534" t="s">
        <v>347</v>
      </c>
      <c r="K10534" t="s">
        <v>399</v>
      </c>
    </row>
    <row r="10535" spans="1:11" hidden="1" x14ac:dyDescent="0.35">
      <c r="A10535" t="s">
        <v>487</v>
      </c>
      <c r="B10535" t="s">
        <v>84</v>
      </c>
      <c r="C10535" t="s">
        <v>352</v>
      </c>
      <c r="D10535" t="s">
        <v>78</v>
      </c>
      <c r="E10535">
        <v>2023</v>
      </c>
      <c r="F10535" t="s">
        <v>71</v>
      </c>
      <c r="G10535" t="s">
        <v>310</v>
      </c>
      <c r="H10535">
        <v>0.94</v>
      </c>
      <c r="I10535" t="s">
        <v>504</v>
      </c>
      <c r="J10535" t="s">
        <v>347</v>
      </c>
      <c r="K10535" t="s">
        <v>399</v>
      </c>
    </row>
    <row r="10536" spans="1:11" hidden="1" x14ac:dyDescent="0.35">
      <c r="A10536" t="s">
        <v>487</v>
      </c>
      <c r="B10536" t="s">
        <v>84</v>
      </c>
      <c r="C10536" t="s">
        <v>352</v>
      </c>
      <c r="D10536" t="s">
        <v>78</v>
      </c>
      <c r="E10536">
        <v>2023</v>
      </c>
      <c r="F10536" t="s">
        <v>148</v>
      </c>
      <c r="G10536" t="s">
        <v>308</v>
      </c>
      <c r="H10536">
        <v>120.38</v>
      </c>
      <c r="I10536" t="s">
        <v>504</v>
      </c>
      <c r="J10536" t="s">
        <v>347</v>
      </c>
      <c r="K10536" t="s">
        <v>399</v>
      </c>
    </row>
    <row r="10537" spans="1:11" hidden="1" x14ac:dyDescent="0.35">
      <c r="A10537" t="s">
        <v>487</v>
      </c>
      <c r="B10537" t="s">
        <v>84</v>
      </c>
      <c r="C10537" t="s">
        <v>352</v>
      </c>
      <c r="D10537" t="s">
        <v>78</v>
      </c>
      <c r="E10537">
        <v>2023</v>
      </c>
      <c r="F10537" t="s">
        <v>148</v>
      </c>
      <c r="G10537" t="s">
        <v>308</v>
      </c>
      <c r="H10537">
        <v>33.67</v>
      </c>
      <c r="I10537" t="s">
        <v>504</v>
      </c>
      <c r="J10537" t="s">
        <v>347</v>
      </c>
      <c r="K10537" t="s">
        <v>399</v>
      </c>
    </row>
    <row r="10538" spans="1:11" hidden="1" x14ac:dyDescent="0.35">
      <c r="A10538" t="s">
        <v>487</v>
      </c>
      <c r="B10538" t="s">
        <v>84</v>
      </c>
      <c r="C10538" t="s">
        <v>352</v>
      </c>
      <c r="D10538" t="s">
        <v>78</v>
      </c>
      <c r="E10538">
        <v>2023</v>
      </c>
      <c r="F10538" t="s">
        <v>148</v>
      </c>
      <c r="G10538" t="s">
        <v>308</v>
      </c>
      <c r="H10538">
        <v>0.65</v>
      </c>
      <c r="I10538" t="s">
        <v>504</v>
      </c>
      <c r="J10538" t="s">
        <v>347</v>
      </c>
      <c r="K10538" t="s">
        <v>399</v>
      </c>
    </row>
    <row r="10539" spans="1:11" hidden="1" x14ac:dyDescent="0.35">
      <c r="A10539" t="s">
        <v>487</v>
      </c>
      <c r="B10539" t="s">
        <v>84</v>
      </c>
      <c r="C10539" t="s">
        <v>352</v>
      </c>
      <c r="D10539" t="s">
        <v>78</v>
      </c>
      <c r="E10539">
        <v>2023</v>
      </c>
      <c r="F10539" t="s">
        <v>148</v>
      </c>
      <c r="G10539" t="s">
        <v>308</v>
      </c>
      <c r="H10539">
        <v>15.73</v>
      </c>
      <c r="I10539" t="s">
        <v>504</v>
      </c>
      <c r="J10539" t="s">
        <v>347</v>
      </c>
      <c r="K10539" t="s">
        <v>399</v>
      </c>
    </row>
    <row r="10540" spans="1:11" hidden="1" x14ac:dyDescent="0.35">
      <c r="A10540" t="s">
        <v>487</v>
      </c>
      <c r="B10540" t="s">
        <v>84</v>
      </c>
      <c r="C10540" t="s">
        <v>352</v>
      </c>
      <c r="D10540" t="s">
        <v>78</v>
      </c>
      <c r="E10540">
        <v>2023</v>
      </c>
      <c r="F10540" t="s">
        <v>148</v>
      </c>
      <c r="G10540" t="s">
        <v>308</v>
      </c>
      <c r="H10540">
        <v>178.62</v>
      </c>
      <c r="I10540" t="s">
        <v>504</v>
      </c>
      <c r="J10540" t="s">
        <v>347</v>
      </c>
      <c r="K10540" t="s">
        <v>399</v>
      </c>
    </row>
    <row r="10541" spans="1:11" hidden="1" x14ac:dyDescent="0.35">
      <c r="A10541" t="s">
        <v>487</v>
      </c>
      <c r="B10541" t="s">
        <v>84</v>
      </c>
      <c r="C10541" t="s">
        <v>352</v>
      </c>
      <c r="D10541" t="s">
        <v>78</v>
      </c>
      <c r="E10541">
        <v>2023</v>
      </c>
      <c r="F10541" t="s">
        <v>148</v>
      </c>
      <c r="G10541" t="s">
        <v>308</v>
      </c>
      <c r="H10541">
        <v>0.95</v>
      </c>
      <c r="I10541" t="s">
        <v>504</v>
      </c>
      <c r="J10541" t="s">
        <v>347</v>
      </c>
      <c r="K10541" t="s">
        <v>399</v>
      </c>
    </row>
    <row r="10542" spans="1:11" hidden="1" x14ac:dyDescent="0.35">
      <c r="A10542" t="s">
        <v>487</v>
      </c>
      <c r="B10542" t="s">
        <v>84</v>
      </c>
      <c r="C10542" t="s">
        <v>352</v>
      </c>
      <c r="D10542" t="s">
        <v>78</v>
      </c>
      <c r="E10542">
        <v>2023</v>
      </c>
      <c r="F10542" t="s">
        <v>156</v>
      </c>
      <c r="G10542" t="s">
        <v>307</v>
      </c>
      <c r="H10542">
        <v>63.81</v>
      </c>
      <c r="I10542" t="s">
        <v>504</v>
      </c>
      <c r="J10542" t="s">
        <v>14</v>
      </c>
      <c r="K10542" t="s">
        <v>399</v>
      </c>
    </row>
    <row r="10543" spans="1:11" hidden="1" x14ac:dyDescent="0.35">
      <c r="A10543" t="s">
        <v>487</v>
      </c>
      <c r="B10543" t="s">
        <v>84</v>
      </c>
      <c r="C10543" t="s">
        <v>352</v>
      </c>
      <c r="D10543" t="s">
        <v>78</v>
      </c>
      <c r="E10543">
        <v>2023</v>
      </c>
      <c r="F10543" t="s">
        <v>156</v>
      </c>
      <c r="G10543" t="s">
        <v>307</v>
      </c>
      <c r="H10543">
        <v>208.55</v>
      </c>
      <c r="I10543" t="s">
        <v>504</v>
      </c>
      <c r="J10543" t="s">
        <v>347</v>
      </c>
      <c r="K10543" t="s">
        <v>399</v>
      </c>
    </row>
    <row r="10544" spans="1:11" hidden="1" x14ac:dyDescent="0.35">
      <c r="A10544" t="s">
        <v>487</v>
      </c>
      <c r="B10544" t="s">
        <v>84</v>
      </c>
      <c r="C10544" t="s">
        <v>352</v>
      </c>
      <c r="D10544" t="s">
        <v>78</v>
      </c>
      <c r="E10544">
        <v>2023</v>
      </c>
      <c r="F10544" t="s">
        <v>156</v>
      </c>
      <c r="G10544" t="s">
        <v>307</v>
      </c>
      <c r="H10544">
        <v>17.850000000000001</v>
      </c>
      <c r="I10544" t="s">
        <v>504</v>
      </c>
      <c r="J10544" t="s">
        <v>14</v>
      </c>
      <c r="K10544" t="s">
        <v>399</v>
      </c>
    </row>
    <row r="10545" spans="1:11" hidden="1" x14ac:dyDescent="0.35">
      <c r="A10545" t="s">
        <v>487</v>
      </c>
      <c r="B10545" t="s">
        <v>84</v>
      </c>
      <c r="C10545" t="s">
        <v>352</v>
      </c>
      <c r="D10545" t="s">
        <v>78</v>
      </c>
      <c r="E10545">
        <v>2023</v>
      </c>
      <c r="F10545" t="s">
        <v>156</v>
      </c>
      <c r="G10545" t="s">
        <v>307</v>
      </c>
      <c r="H10545">
        <v>58.34</v>
      </c>
      <c r="I10545" t="s">
        <v>504</v>
      </c>
      <c r="J10545" t="s">
        <v>347</v>
      </c>
      <c r="K10545" t="s">
        <v>399</v>
      </c>
    </row>
    <row r="10546" spans="1:11" hidden="1" x14ac:dyDescent="0.35">
      <c r="A10546" t="s">
        <v>487</v>
      </c>
      <c r="B10546" t="s">
        <v>84</v>
      </c>
      <c r="C10546" t="s">
        <v>352</v>
      </c>
      <c r="D10546" t="s">
        <v>78</v>
      </c>
      <c r="E10546">
        <v>2023</v>
      </c>
      <c r="F10546" t="s">
        <v>156</v>
      </c>
      <c r="G10546" t="s">
        <v>307</v>
      </c>
      <c r="H10546">
        <v>0.35</v>
      </c>
      <c r="I10546" t="s">
        <v>504</v>
      </c>
      <c r="J10546" t="s">
        <v>14</v>
      </c>
      <c r="K10546" t="s">
        <v>399</v>
      </c>
    </row>
    <row r="10547" spans="1:11" hidden="1" x14ac:dyDescent="0.35">
      <c r="A10547" t="s">
        <v>487</v>
      </c>
      <c r="B10547" t="s">
        <v>84</v>
      </c>
      <c r="C10547" t="s">
        <v>352</v>
      </c>
      <c r="D10547" t="s">
        <v>78</v>
      </c>
      <c r="E10547">
        <v>2023</v>
      </c>
      <c r="F10547" t="s">
        <v>156</v>
      </c>
      <c r="G10547" t="s">
        <v>307</v>
      </c>
      <c r="H10547">
        <v>1.1299999999999999</v>
      </c>
      <c r="I10547" t="s">
        <v>504</v>
      </c>
      <c r="J10547" t="s">
        <v>347</v>
      </c>
      <c r="K10547" t="s">
        <v>399</v>
      </c>
    </row>
    <row r="10548" spans="1:11" hidden="1" x14ac:dyDescent="0.35">
      <c r="A10548" t="s">
        <v>487</v>
      </c>
      <c r="B10548" t="s">
        <v>84</v>
      </c>
      <c r="C10548" t="s">
        <v>352</v>
      </c>
      <c r="D10548" t="s">
        <v>78</v>
      </c>
      <c r="E10548">
        <v>2023</v>
      </c>
      <c r="F10548" t="s">
        <v>156</v>
      </c>
      <c r="G10548" t="s">
        <v>307</v>
      </c>
      <c r="H10548">
        <v>8.34</v>
      </c>
      <c r="I10548" t="s">
        <v>504</v>
      </c>
      <c r="J10548" t="s">
        <v>14</v>
      </c>
      <c r="K10548" t="s">
        <v>399</v>
      </c>
    </row>
    <row r="10549" spans="1:11" hidden="1" x14ac:dyDescent="0.35">
      <c r="A10549" t="s">
        <v>487</v>
      </c>
      <c r="B10549" t="s">
        <v>84</v>
      </c>
      <c r="C10549" t="s">
        <v>352</v>
      </c>
      <c r="D10549" t="s">
        <v>78</v>
      </c>
      <c r="E10549">
        <v>2023</v>
      </c>
      <c r="F10549" t="s">
        <v>156</v>
      </c>
      <c r="G10549" t="s">
        <v>307</v>
      </c>
      <c r="H10549">
        <v>27.26</v>
      </c>
      <c r="I10549" t="s">
        <v>504</v>
      </c>
      <c r="J10549" t="s">
        <v>347</v>
      </c>
      <c r="K10549" t="s">
        <v>399</v>
      </c>
    </row>
    <row r="10550" spans="1:11" hidden="1" x14ac:dyDescent="0.35">
      <c r="A10550" t="s">
        <v>487</v>
      </c>
      <c r="B10550" t="s">
        <v>84</v>
      </c>
      <c r="C10550" t="s">
        <v>352</v>
      </c>
      <c r="D10550" t="s">
        <v>78</v>
      </c>
      <c r="E10550">
        <v>2023</v>
      </c>
      <c r="F10550" t="s">
        <v>156</v>
      </c>
      <c r="G10550" t="s">
        <v>307</v>
      </c>
      <c r="H10550">
        <v>94.67</v>
      </c>
      <c r="I10550" t="s">
        <v>504</v>
      </c>
      <c r="J10550" t="s">
        <v>14</v>
      </c>
      <c r="K10550" t="s">
        <v>399</v>
      </c>
    </row>
    <row r="10551" spans="1:11" hidden="1" x14ac:dyDescent="0.35">
      <c r="A10551" t="s">
        <v>487</v>
      </c>
      <c r="B10551" t="s">
        <v>84</v>
      </c>
      <c r="C10551" t="s">
        <v>352</v>
      </c>
      <c r="D10551" t="s">
        <v>78</v>
      </c>
      <c r="E10551">
        <v>2023</v>
      </c>
      <c r="F10551" t="s">
        <v>156</v>
      </c>
      <c r="G10551" t="s">
        <v>307</v>
      </c>
      <c r="H10551">
        <v>309.48</v>
      </c>
      <c r="I10551" t="s">
        <v>504</v>
      </c>
      <c r="J10551" t="s">
        <v>347</v>
      </c>
      <c r="K10551" t="s">
        <v>399</v>
      </c>
    </row>
    <row r="10552" spans="1:11" hidden="1" x14ac:dyDescent="0.35">
      <c r="A10552" t="s">
        <v>487</v>
      </c>
      <c r="B10552" t="s">
        <v>84</v>
      </c>
      <c r="C10552" t="s">
        <v>352</v>
      </c>
      <c r="D10552" t="s">
        <v>78</v>
      </c>
      <c r="E10552">
        <v>2023</v>
      </c>
      <c r="F10552" t="s">
        <v>156</v>
      </c>
      <c r="G10552" t="s">
        <v>307</v>
      </c>
      <c r="H10552">
        <v>0.5</v>
      </c>
      <c r="I10552" t="s">
        <v>504</v>
      </c>
      <c r="J10552" t="s">
        <v>14</v>
      </c>
      <c r="K10552" t="s">
        <v>399</v>
      </c>
    </row>
    <row r="10553" spans="1:11" hidden="1" x14ac:dyDescent="0.35">
      <c r="A10553" t="s">
        <v>487</v>
      </c>
      <c r="B10553" t="s">
        <v>84</v>
      </c>
      <c r="C10553" t="s">
        <v>352</v>
      </c>
      <c r="D10553" t="s">
        <v>78</v>
      </c>
      <c r="E10553">
        <v>2023</v>
      </c>
      <c r="F10553" t="s">
        <v>156</v>
      </c>
      <c r="G10553" t="s">
        <v>307</v>
      </c>
      <c r="H10553">
        <v>1.64</v>
      </c>
      <c r="I10553" t="s">
        <v>504</v>
      </c>
      <c r="J10553" t="s">
        <v>347</v>
      </c>
      <c r="K10553" t="s">
        <v>399</v>
      </c>
    </row>
    <row r="10554" spans="1:11" hidden="1" x14ac:dyDescent="0.35">
      <c r="A10554" t="s">
        <v>487</v>
      </c>
      <c r="B10554" t="s">
        <v>84</v>
      </c>
      <c r="C10554" t="s">
        <v>336</v>
      </c>
      <c r="D10554" t="s">
        <v>78</v>
      </c>
      <c r="E10554">
        <v>2023</v>
      </c>
      <c r="F10554" t="s">
        <v>500</v>
      </c>
      <c r="G10554" t="s">
        <v>311</v>
      </c>
      <c r="H10554">
        <v>11051.14</v>
      </c>
      <c r="I10554" t="s">
        <v>504</v>
      </c>
      <c r="J10554" t="s">
        <v>14</v>
      </c>
      <c r="K10554" t="s">
        <v>394</v>
      </c>
    </row>
    <row r="10555" spans="1:11" hidden="1" x14ac:dyDescent="0.35">
      <c r="A10555" t="s">
        <v>487</v>
      </c>
      <c r="B10555" t="s">
        <v>84</v>
      </c>
      <c r="C10555" t="s">
        <v>336</v>
      </c>
      <c r="D10555" t="s">
        <v>78</v>
      </c>
      <c r="E10555">
        <v>2023</v>
      </c>
      <c r="F10555" t="s">
        <v>500</v>
      </c>
      <c r="G10555" t="s">
        <v>311</v>
      </c>
      <c r="H10555">
        <v>6886.58</v>
      </c>
      <c r="I10555" t="s">
        <v>504</v>
      </c>
      <c r="J10555" t="s">
        <v>347</v>
      </c>
      <c r="K10555" t="s">
        <v>394</v>
      </c>
    </row>
    <row r="10556" spans="1:11" hidden="1" x14ac:dyDescent="0.35">
      <c r="A10556" t="s">
        <v>487</v>
      </c>
      <c r="B10556" t="s">
        <v>84</v>
      </c>
      <c r="C10556" t="s">
        <v>336</v>
      </c>
      <c r="D10556" t="s">
        <v>78</v>
      </c>
      <c r="E10556">
        <v>2023</v>
      </c>
      <c r="F10556" t="s">
        <v>500</v>
      </c>
      <c r="G10556" t="s">
        <v>311</v>
      </c>
      <c r="H10556">
        <v>584.03</v>
      </c>
      <c r="I10556" t="s">
        <v>504</v>
      </c>
      <c r="J10556" t="s">
        <v>14</v>
      </c>
      <c r="K10556" t="s">
        <v>394</v>
      </c>
    </row>
    <row r="10557" spans="1:11" hidden="1" x14ac:dyDescent="0.35">
      <c r="A10557" t="s">
        <v>487</v>
      </c>
      <c r="B10557" t="s">
        <v>84</v>
      </c>
      <c r="C10557" t="s">
        <v>336</v>
      </c>
      <c r="D10557" t="s">
        <v>78</v>
      </c>
      <c r="E10557">
        <v>2023</v>
      </c>
      <c r="F10557" t="s">
        <v>500</v>
      </c>
      <c r="G10557" t="s">
        <v>311</v>
      </c>
      <c r="H10557">
        <v>363.94</v>
      </c>
      <c r="I10557" t="s">
        <v>504</v>
      </c>
      <c r="J10557" t="s">
        <v>347</v>
      </c>
      <c r="K10557" t="s">
        <v>394</v>
      </c>
    </row>
    <row r="10558" spans="1:11" hidden="1" x14ac:dyDescent="0.35">
      <c r="A10558" t="s">
        <v>487</v>
      </c>
      <c r="B10558" t="s">
        <v>84</v>
      </c>
      <c r="C10558" t="s">
        <v>336</v>
      </c>
      <c r="D10558" t="s">
        <v>78</v>
      </c>
      <c r="E10558">
        <v>2023</v>
      </c>
      <c r="F10558" t="s">
        <v>500</v>
      </c>
      <c r="G10558" t="s">
        <v>311</v>
      </c>
      <c r="H10558">
        <v>10831.16</v>
      </c>
      <c r="I10558" t="s">
        <v>504</v>
      </c>
      <c r="J10558" t="s">
        <v>14</v>
      </c>
      <c r="K10558" t="s">
        <v>394</v>
      </c>
    </row>
    <row r="10559" spans="1:11" hidden="1" x14ac:dyDescent="0.35">
      <c r="A10559" t="s">
        <v>487</v>
      </c>
      <c r="B10559" t="s">
        <v>84</v>
      </c>
      <c r="C10559" t="s">
        <v>336</v>
      </c>
      <c r="D10559" t="s">
        <v>78</v>
      </c>
      <c r="E10559">
        <v>2023</v>
      </c>
      <c r="F10559" t="s">
        <v>500</v>
      </c>
      <c r="G10559" t="s">
        <v>311</v>
      </c>
      <c r="H10559">
        <v>6749.52</v>
      </c>
      <c r="I10559" t="s">
        <v>504</v>
      </c>
      <c r="J10559" t="s">
        <v>347</v>
      </c>
      <c r="K10559" t="s">
        <v>394</v>
      </c>
    </row>
    <row r="10560" spans="1:11" hidden="1" x14ac:dyDescent="0.35">
      <c r="A10560" t="s">
        <v>487</v>
      </c>
      <c r="B10560" t="s">
        <v>84</v>
      </c>
      <c r="C10560" t="s">
        <v>336</v>
      </c>
      <c r="D10560" t="s">
        <v>78</v>
      </c>
      <c r="E10560">
        <v>2023</v>
      </c>
      <c r="F10560" t="s">
        <v>500</v>
      </c>
      <c r="G10560" t="s">
        <v>311</v>
      </c>
      <c r="H10560">
        <v>1084.6300000000001</v>
      </c>
      <c r="I10560" t="s">
        <v>504</v>
      </c>
      <c r="J10560" t="s">
        <v>14</v>
      </c>
      <c r="K10560" t="s">
        <v>394</v>
      </c>
    </row>
    <row r="10561" spans="1:11" hidden="1" x14ac:dyDescent="0.35">
      <c r="A10561" t="s">
        <v>487</v>
      </c>
      <c r="B10561" t="s">
        <v>84</v>
      </c>
      <c r="C10561" t="s">
        <v>336</v>
      </c>
      <c r="D10561" t="s">
        <v>78</v>
      </c>
      <c r="E10561">
        <v>2023</v>
      </c>
      <c r="F10561" t="s">
        <v>500</v>
      </c>
      <c r="G10561" t="s">
        <v>311</v>
      </c>
      <c r="H10561">
        <v>675.9</v>
      </c>
      <c r="I10561" t="s">
        <v>504</v>
      </c>
      <c r="J10561" t="s">
        <v>347</v>
      </c>
      <c r="K10561" t="s">
        <v>394</v>
      </c>
    </row>
    <row r="10562" spans="1:11" hidden="1" x14ac:dyDescent="0.35">
      <c r="A10562" t="s">
        <v>487</v>
      </c>
      <c r="B10562" t="s">
        <v>84</v>
      </c>
      <c r="C10562" t="s">
        <v>336</v>
      </c>
      <c r="D10562" t="s">
        <v>78</v>
      </c>
      <c r="E10562">
        <v>2023</v>
      </c>
      <c r="F10562" t="s">
        <v>506</v>
      </c>
      <c r="G10562" t="s">
        <v>309</v>
      </c>
      <c r="H10562">
        <v>4137.13</v>
      </c>
      <c r="I10562" t="s">
        <v>504</v>
      </c>
      <c r="J10562" t="s">
        <v>347</v>
      </c>
      <c r="K10562" t="s">
        <v>394</v>
      </c>
    </row>
    <row r="10563" spans="1:11" hidden="1" x14ac:dyDescent="0.35">
      <c r="A10563" t="s">
        <v>487</v>
      </c>
      <c r="B10563" t="s">
        <v>84</v>
      </c>
      <c r="C10563" t="s">
        <v>336</v>
      </c>
      <c r="D10563" t="s">
        <v>78</v>
      </c>
      <c r="E10563">
        <v>2023</v>
      </c>
      <c r="F10563" t="s">
        <v>506</v>
      </c>
      <c r="G10563" t="s">
        <v>309</v>
      </c>
      <c r="H10563">
        <v>218.64</v>
      </c>
      <c r="I10563" t="s">
        <v>504</v>
      </c>
      <c r="J10563" t="s">
        <v>347</v>
      </c>
      <c r="K10563" t="s">
        <v>394</v>
      </c>
    </row>
    <row r="10564" spans="1:11" hidden="1" x14ac:dyDescent="0.35">
      <c r="A10564" t="s">
        <v>487</v>
      </c>
      <c r="B10564" t="s">
        <v>84</v>
      </c>
      <c r="C10564" t="s">
        <v>336</v>
      </c>
      <c r="D10564" t="s">
        <v>78</v>
      </c>
      <c r="E10564">
        <v>2023</v>
      </c>
      <c r="F10564" t="s">
        <v>506</v>
      </c>
      <c r="G10564" t="s">
        <v>309</v>
      </c>
      <c r="H10564">
        <v>4054.78</v>
      </c>
      <c r="I10564" t="s">
        <v>504</v>
      </c>
      <c r="J10564" t="s">
        <v>347</v>
      </c>
      <c r="K10564" t="s">
        <v>394</v>
      </c>
    </row>
    <row r="10565" spans="1:11" hidden="1" x14ac:dyDescent="0.35">
      <c r="A10565" t="s">
        <v>487</v>
      </c>
      <c r="B10565" t="s">
        <v>84</v>
      </c>
      <c r="C10565" t="s">
        <v>336</v>
      </c>
      <c r="D10565" t="s">
        <v>78</v>
      </c>
      <c r="E10565">
        <v>2023</v>
      </c>
      <c r="F10565" t="s">
        <v>506</v>
      </c>
      <c r="G10565" t="s">
        <v>309</v>
      </c>
      <c r="H10565">
        <v>406.05</v>
      </c>
      <c r="I10565" t="s">
        <v>504</v>
      </c>
      <c r="J10565" t="s">
        <v>347</v>
      </c>
      <c r="K10565" t="s">
        <v>394</v>
      </c>
    </row>
    <row r="10566" spans="1:11" hidden="1" x14ac:dyDescent="0.35">
      <c r="A10566" t="s">
        <v>487</v>
      </c>
      <c r="B10566" t="s">
        <v>84</v>
      </c>
      <c r="C10566" t="s">
        <v>336</v>
      </c>
      <c r="D10566" t="s">
        <v>78</v>
      </c>
      <c r="E10566">
        <v>2023</v>
      </c>
      <c r="F10566" t="s">
        <v>71</v>
      </c>
      <c r="G10566" t="s">
        <v>310</v>
      </c>
      <c r="H10566">
        <v>97.76</v>
      </c>
      <c r="I10566" t="s">
        <v>504</v>
      </c>
      <c r="J10566" t="s">
        <v>347</v>
      </c>
      <c r="K10566" t="s">
        <v>394</v>
      </c>
    </row>
    <row r="10567" spans="1:11" hidden="1" x14ac:dyDescent="0.35">
      <c r="A10567" t="s">
        <v>487</v>
      </c>
      <c r="B10567" t="s">
        <v>84</v>
      </c>
      <c r="C10567" t="s">
        <v>336</v>
      </c>
      <c r="D10567" t="s">
        <v>78</v>
      </c>
      <c r="E10567">
        <v>2023</v>
      </c>
      <c r="F10567" t="s">
        <v>71</v>
      </c>
      <c r="G10567" t="s">
        <v>310</v>
      </c>
      <c r="H10567">
        <v>5.17</v>
      </c>
      <c r="I10567" t="s">
        <v>504</v>
      </c>
      <c r="J10567" t="s">
        <v>347</v>
      </c>
      <c r="K10567" t="s">
        <v>394</v>
      </c>
    </row>
    <row r="10568" spans="1:11" hidden="1" x14ac:dyDescent="0.35">
      <c r="A10568" t="s">
        <v>487</v>
      </c>
      <c r="B10568" t="s">
        <v>84</v>
      </c>
      <c r="C10568" t="s">
        <v>336</v>
      </c>
      <c r="D10568" t="s">
        <v>78</v>
      </c>
      <c r="E10568">
        <v>2023</v>
      </c>
      <c r="F10568" t="s">
        <v>71</v>
      </c>
      <c r="G10568" t="s">
        <v>310</v>
      </c>
      <c r="H10568">
        <v>95.82</v>
      </c>
      <c r="I10568" t="s">
        <v>504</v>
      </c>
      <c r="J10568" t="s">
        <v>347</v>
      </c>
      <c r="K10568" t="s">
        <v>394</v>
      </c>
    </row>
    <row r="10569" spans="1:11" hidden="1" x14ac:dyDescent="0.35">
      <c r="A10569" t="s">
        <v>487</v>
      </c>
      <c r="B10569" t="s">
        <v>84</v>
      </c>
      <c r="C10569" t="s">
        <v>336</v>
      </c>
      <c r="D10569" t="s">
        <v>78</v>
      </c>
      <c r="E10569">
        <v>2023</v>
      </c>
      <c r="F10569" t="s">
        <v>71</v>
      </c>
      <c r="G10569" t="s">
        <v>310</v>
      </c>
      <c r="H10569">
        <v>9.6</v>
      </c>
      <c r="I10569" t="s">
        <v>504</v>
      </c>
      <c r="J10569" t="s">
        <v>347</v>
      </c>
      <c r="K10569" t="s">
        <v>394</v>
      </c>
    </row>
    <row r="10570" spans="1:11" hidden="1" x14ac:dyDescent="0.35">
      <c r="A10570" t="s">
        <v>487</v>
      </c>
      <c r="B10570" t="s">
        <v>84</v>
      </c>
      <c r="C10570" t="s">
        <v>336</v>
      </c>
      <c r="D10570" t="s">
        <v>78</v>
      </c>
      <c r="E10570">
        <v>2023</v>
      </c>
      <c r="F10570" t="s">
        <v>148</v>
      </c>
      <c r="G10570" t="s">
        <v>308</v>
      </c>
      <c r="H10570">
        <v>221.77</v>
      </c>
      <c r="I10570" t="s">
        <v>504</v>
      </c>
      <c r="J10570" t="s">
        <v>347</v>
      </c>
      <c r="K10570" t="s">
        <v>394</v>
      </c>
    </row>
    <row r="10571" spans="1:11" hidden="1" x14ac:dyDescent="0.35">
      <c r="A10571" t="s">
        <v>487</v>
      </c>
      <c r="B10571" t="s">
        <v>84</v>
      </c>
      <c r="C10571" t="s">
        <v>336</v>
      </c>
      <c r="D10571" t="s">
        <v>78</v>
      </c>
      <c r="E10571">
        <v>2023</v>
      </c>
      <c r="F10571" t="s">
        <v>148</v>
      </c>
      <c r="G10571" t="s">
        <v>308</v>
      </c>
      <c r="H10571">
        <v>11.72</v>
      </c>
      <c r="I10571" t="s">
        <v>504</v>
      </c>
      <c r="J10571" t="s">
        <v>347</v>
      </c>
      <c r="K10571" t="s">
        <v>394</v>
      </c>
    </row>
    <row r="10572" spans="1:11" hidden="1" x14ac:dyDescent="0.35">
      <c r="A10572" t="s">
        <v>487</v>
      </c>
      <c r="B10572" t="s">
        <v>84</v>
      </c>
      <c r="C10572" t="s">
        <v>336</v>
      </c>
      <c r="D10572" t="s">
        <v>78</v>
      </c>
      <c r="E10572">
        <v>2023</v>
      </c>
      <c r="F10572" t="s">
        <v>148</v>
      </c>
      <c r="G10572" t="s">
        <v>308</v>
      </c>
      <c r="H10572">
        <v>217.35</v>
      </c>
      <c r="I10572" t="s">
        <v>504</v>
      </c>
      <c r="J10572" t="s">
        <v>347</v>
      </c>
      <c r="K10572" t="s">
        <v>394</v>
      </c>
    </row>
    <row r="10573" spans="1:11" hidden="1" x14ac:dyDescent="0.35">
      <c r="A10573" t="s">
        <v>487</v>
      </c>
      <c r="B10573" t="s">
        <v>84</v>
      </c>
      <c r="C10573" t="s">
        <v>336</v>
      </c>
      <c r="D10573" t="s">
        <v>78</v>
      </c>
      <c r="E10573">
        <v>2023</v>
      </c>
      <c r="F10573" t="s">
        <v>148</v>
      </c>
      <c r="G10573" t="s">
        <v>308</v>
      </c>
      <c r="H10573">
        <v>21.77</v>
      </c>
      <c r="I10573" t="s">
        <v>504</v>
      </c>
      <c r="J10573" t="s">
        <v>347</v>
      </c>
      <c r="K10573" t="s">
        <v>394</v>
      </c>
    </row>
    <row r="10574" spans="1:11" hidden="1" x14ac:dyDescent="0.35">
      <c r="A10574" t="s">
        <v>487</v>
      </c>
      <c r="B10574" t="s">
        <v>84</v>
      </c>
      <c r="C10574" t="s">
        <v>336</v>
      </c>
      <c r="D10574" t="s">
        <v>78</v>
      </c>
      <c r="E10574">
        <v>2023</v>
      </c>
      <c r="F10574" t="s">
        <v>156</v>
      </c>
      <c r="G10574" t="s">
        <v>307</v>
      </c>
      <c r="H10574">
        <v>126.75</v>
      </c>
      <c r="I10574" t="s">
        <v>504</v>
      </c>
      <c r="J10574" t="s">
        <v>14</v>
      </c>
      <c r="K10574" t="s">
        <v>394</v>
      </c>
    </row>
    <row r="10575" spans="1:11" hidden="1" x14ac:dyDescent="0.35">
      <c r="A10575" t="s">
        <v>487</v>
      </c>
      <c r="B10575" t="s">
        <v>84</v>
      </c>
      <c r="C10575" t="s">
        <v>336</v>
      </c>
      <c r="D10575" t="s">
        <v>78</v>
      </c>
      <c r="E10575">
        <v>2023</v>
      </c>
      <c r="F10575" t="s">
        <v>156</v>
      </c>
      <c r="G10575" t="s">
        <v>307</v>
      </c>
      <c r="H10575">
        <v>655.85</v>
      </c>
      <c r="I10575" t="s">
        <v>504</v>
      </c>
      <c r="J10575" t="s">
        <v>347</v>
      </c>
      <c r="K10575" t="s">
        <v>394</v>
      </c>
    </row>
    <row r="10576" spans="1:11" hidden="1" x14ac:dyDescent="0.35">
      <c r="A10576" t="s">
        <v>487</v>
      </c>
      <c r="B10576" t="s">
        <v>84</v>
      </c>
      <c r="C10576" t="s">
        <v>336</v>
      </c>
      <c r="D10576" t="s">
        <v>78</v>
      </c>
      <c r="E10576">
        <v>2023</v>
      </c>
      <c r="F10576" t="s">
        <v>156</v>
      </c>
      <c r="G10576" t="s">
        <v>307</v>
      </c>
      <c r="H10576">
        <v>6.7</v>
      </c>
      <c r="I10576" t="s">
        <v>504</v>
      </c>
      <c r="J10576" t="s">
        <v>14</v>
      </c>
      <c r="K10576" t="s">
        <v>394</v>
      </c>
    </row>
    <row r="10577" spans="1:11" hidden="1" x14ac:dyDescent="0.35">
      <c r="A10577" t="s">
        <v>487</v>
      </c>
      <c r="B10577" t="s">
        <v>84</v>
      </c>
      <c r="C10577" t="s">
        <v>336</v>
      </c>
      <c r="D10577" t="s">
        <v>78</v>
      </c>
      <c r="E10577">
        <v>2023</v>
      </c>
      <c r="F10577" t="s">
        <v>156</v>
      </c>
      <c r="G10577" t="s">
        <v>307</v>
      </c>
      <c r="H10577">
        <v>34.659999999999997</v>
      </c>
      <c r="I10577" t="s">
        <v>504</v>
      </c>
      <c r="J10577" t="s">
        <v>347</v>
      </c>
      <c r="K10577" t="s">
        <v>394</v>
      </c>
    </row>
    <row r="10578" spans="1:11" hidden="1" x14ac:dyDescent="0.35">
      <c r="A10578" t="s">
        <v>487</v>
      </c>
      <c r="B10578" t="s">
        <v>84</v>
      </c>
      <c r="C10578" t="s">
        <v>336</v>
      </c>
      <c r="D10578" t="s">
        <v>78</v>
      </c>
      <c r="E10578">
        <v>2023</v>
      </c>
      <c r="F10578" t="s">
        <v>156</v>
      </c>
      <c r="G10578" t="s">
        <v>307</v>
      </c>
      <c r="H10578">
        <v>124.23</v>
      </c>
      <c r="I10578" t="s">
        <v>504</v>
      </c>
      <c r="J10578" t="s">
        <v>14</v>
      </c>
      <c r="K10578" t="s">
        <v>394</v>
      </c>
    </row>
    <row r="10579" spans="1:11" hidden="1" x14ac:dyDescent="0.35">
      <c r="A10579" t="s">
        <v>487</v>
      </c>
      <c r="B10579" t="s">
        <v>84</v>
      </c>
      <c r="C10579" t="s">
        <v>336</v>
      </c>
      <c r="D10579" t="s">
        <v>78</v>
      </c>
      <c r="E10579">
        <v>2023</v>
      </c>
      <c r="F10579" t="s">
        <v>156</v>
      </c>
      <c r="G10579" t="s">
        <v>307</v>
      </c>
      <c r="H10579">
        <v>642.78</v>
      </c>
      <c r="I10579" t="s">
        <v>504</v>
      </c>
      <c r="J10579" t="s">
        <v>347</v>
      </c>
      <c r="K10579" t="s">
        <v>394</v>
      </c>
    </row>
    <row r="10580" spans="1:11" hidden="1" x14ac:dyDescent="0.35">
      <c r="A10580" t="s">
        <v>487</v>
      </c>
      <c r="B10580" t="s">
        <v>84</v>
      </c>
      <c r="C10580" t="s">
        <v>336</v>
      </c>
      <c r="D10580" t="s">
        <v>78</v>
      </c>
      <c r="E10580">
        <v>2023</v>
      </c>
      <c r="F10580" t="s">
        <v>156</v>
      </c>
      <c r="G10580" t="s">
        <v>307</v>
      </c>
      <c r="H10580">
        <v>12.44</v>
      </c>
      <c r="I10580" t="s">
        <v>504</v>
      </c>
      <c r="J10580" t="s">
        <v>14</v>
      </c>
      <c r="K10580" t="s">
        <v>394</v>
      </c>
    </row>
    <row r="10581" spans="1:11" hidden="1" x14ac:dyDescent="0.35">
      <c r="A10581" t="s">
        <v>487</v>
      </c>
      <c r="B10581" t="s">
        <v>84</v>
      </c>
      <c r="C10581" t="s">
        <v>336</v>
      </c>
      <c r="D10581" t="s">
        <v>78</v>
      </c>
      <c r="E10581">
        <v>2023</v>
      </c>
      <c r="F10581" t="s">
        <v>156</v>
      </c>
      <c r="G10581" t="s">
        <v>307</v>
      </c>
      <c r="H10581">
        <v>64.37</v>
      </c>
      <c r="I10581" t="s">
        <v>504</v>
      </c>
      <c r="J10581" t="s">
        <v>347</v>
      </c>
      <c r="K10581" t="s">
        <v>394</v>
      </c>
    </row>
    <row r="10582" spans="1:11" hidden="1" x14ac:dyDescent="0.35">
      <c r="A10582" t="s">
        <v>487</v>
      </c>
      <c r="B10582" t="s">
        <v>84</v>
      </c>
      <c r="C10582" t="s">
        <v>353</v>
      </c>
      <c r="D10582" t="s">
        <v>78</v>
      </c>
      <c r="E10582">
        <v>2023</v>
      </c>
      <c r="F10582" t="s">
        <v>500</v>
      </c>
      <c r="G10582" t="s">
        <v>311</v>
      </c>
      <c r="H10582">
        <v>1910.13</v>
      </c>
      <c r="I10582" t="s">
        <v>504</v>
      </c>
      <c r="J10582" t="s">
        <v>14</v>
      </c>
      <c r="K10582" t="s">
        <v>402</v>
      </c>
    </row>
    <row r="10583" spans="1:11" hidden="1" x14ac:dyDescent="0.35">
      <c r="A10583" t="s">
        <v>487</v>
      </c>
      <c r="B10583" t="s">
        <v>84</v>
      </c>
      <c r="C10583" t="s">
        <v>353</v>
      </c>
      <c r="D10583" t="s">
        <v>78</v>
      </c>
      <c r="E10583">
        <v>2023</v>
      </c>
      <c r="F10583" t="s">
        <v>500</v>
      </c>
      <c r="G10583" t="s">
        <v>311</v>
      </c>
      <c r="H10583">
        <v>1317.35</v>
      </c>
      <c r="I10583" t="s">
        <v>504</v>
      </c>
      <c r="J10583" t="s">
        <v>347</v>
      </c>
      <c r="K10583" t="s">
        <v>402</v>
      </c>
    </row>
    <row r="10584" spans="1:11" hidden="1" x14ac:dyDescent="0.35">
      <c r="A10584" t="s">
        <v>487</v>
      </c>
      <c r="B10584" t="s">
        <v>84</v>
      </c>
      <c r="C10584" t="s">
        <v>353</v>
      </c>
      <c r="D10584" t="s">
        <v>78</v>
      </c>
      <c r="E10584">
        <v>2023</v>
      </c>
      <c r="F10584" t="s">
        <v>500</v>
      </c>
      <c r="G10584" t="s">
        <v>311</v>
      </c>
      <c r="H10584">
        <v>5477.45</v>
      </c>
      <c r="I10584" t="s">
        <v>504</v>
      </c>
      <c r="J10584" t="s">
        <v>14</v>
      </c>
      <c r="K10584" t="s">
        <v>402</v>
      </c>
    </row>
    <row r="10585" spans="1:11" hidden="1" x14ac:dyDescent="0.35">
      <c r="A10585" t="s">
        <v>487</v>
      </c>
      <c r="B10585" t="s">
        <v>84</v>
      </c>
      <c r="C10585" t="s">
        <v>353</v>
      </c>
      <c r="D10585" t="s">
        <v>78</v>
      </c>
      <c r="E10585">
        <v>2023</v>
      </c>
      <c r="F10585" t="s">
        <v>500</v>
      </c>
      <c r="G10585" t="s">
        <v>311</v>
      </c>
      <c r="H10585">
        <v>3777.62</v>
      </c>
      <c r="I10585" t="s">
        <v>504</v>
      </c>
      <c r="J10585" t="s">
        <v>347</v>
      </c>
      <c r="K10585" t="s">
        <v>402</v>
      </c>
    </row>
    <row r="10586" spans="1:11" hidden="1" x14ac:dyDescent="0.35">
      <c r="A10586" t="s">
        <v>487</v>
      </c>
      <c r="B10586" t="s">
        <v>84</v>
      </c>
      <c r="C10586" t="s">
        <v>353</v>
      </c>
      <c r="D10586" t="s">
        <v>78</v>
      </c>
      <c r="E10586">
        <v>2023</v>
      </c>
      <c r="F10586" t="s">
        <v>500</v>
      </c>
      <c r="G10586" t="s">
        <v>311</v>
      </c>
      <c r="H10586">
        <v>2697.89</v>
      </c>
      <c r="I10586" t="s">
        <v>504</v>
      </c>
      <c r="J10586" t="s">
        <v>14</v>
      </c>
      <c r="K10586" t="s">
        <v>402</v>
      </c>
    </row>
    <row r="10587" spans="1:11" hidden="1" x14ac:dyDescent="0.35">
      <c r="A10587" t="s">
        <v>487</v>
      </c>
      <c r="B10587" t="s">
        <v>84</v>
      </c>
      <c r="C10587" t="s">
        <v>353</v>
      </c>
      <c r="D10587" t="s">
        <v>78</v>
      </c>
      <c r="E10587">
        <v>2023</v>
      </c>
      <c r="F10587" t="s">
        <v>500</v>
      </c>
      <c r="G10587" t="s">
        <v>311</v>
      </c>
      <c r="H10587">
        <v>1860.64</v>
      </c>
      <c r="I10587" t="s">
        <v>504</v>
      </c>
      <c r="J10587" t="s">
        <v>347</v>
      </c>
      <c r="K10587" t="s">
        <v>402</v>
      </c>
    </row>
    <row r="10588" spans="1:11" hidden="1" x14ac:dyDescent="0.35">
      <c r="A10588" t="s">
        <v>487</v>
      </c>
      <c r="B10588" t="s">
        <v>84</v>
      </c>
      <c r="C10588" t="s">
        <v>353</v>
      </c>
      <c r="D10588" t="s">
        <v>78</v>
      </c>
      <c r="E10588">
        <v>2023</v>
      </c>
      <c r="F10588" t="s">
        <v>500</v>
      </c>
      <c r="G10588" t="s">
        <v>311</v>
      </c>
      <c r="H10588">
        <v>52.69</v>
      </c>
      <c r="I10588" t="s">
        <v>504</v>
      </c>
      <c r="J10588" t="s">
        <v>14</v>
      </c>
      <c r="K10588" t="s">
        <v>402</v>
      </c>
    </row>
    <row r="10589" spans="1:11" hidden="1" x14ac:dyDescent="0.35">
      <c r="A10589" t="s">
        <v>487</v>
      </c>
      <c r="B10589" t="s">
        <v>84</v>
      </c>
      <c r="C10589" t="s">
        <v>353</v>
      </c>
      <c r="D10589" t="s">
        <v>78</v>
      </c>
      <c r="E10589">
        <v>2023</v>
      </c>
      <c r="F10589" t="s">
        <v>500</v>
      </c>
      <c r="G10589" t="s">
        <v>311</v>
      </c>
      <c r="H10589">
        <v>36.340000000000003</v>
      </c>
      <c r="I10589" t="s">
        <v>504</v>
      </c>
      <c r="J10589" t="s">
        <v>347</v>
      </c>
      <c r="K10589" t="s">
        <v>402</v>
      </c>
    </row>
    <row r="10590" spans="1:11" hidden="1" x14ac:dyDescent="0.35">
      <c r="A10590" t="s">
        <v>487</v>
      </c>
      <c r="B10590" t="s">
        <v>84</v>
      </c>
      <c r="C10590" t="s">
        <v>353</v>
      </c>
      <c r="D10590" t="s">
        <v>78</v>
      </c>
      <c r="E10590">
        <v>2023</v>
      </c>
      <c r="F10590" t="s">
        <v>506</v>
      </c>
      <c r="G10590" t="s">
        <v>309</v>
      </c>
      <c r="H10590">
        <v>579.79999999999995</v>
      </c>
      <c r="I10590" t="s">
        <v>504</v>
      </c>
      <c r="J10590" t="s">
        <v>347</v>
      </c>
      <c r="K10590" t="s">
        <v>402</v>
      </c>
    </row>
    <row r="10591" spans="1:11" hidden="1" x14ac:dyDescent="0.35">
      <c r="A10591" t="s">
        <v>487</v>
      </c>
      <c r="B10591" t="s">
        <v>84</v>
      </c>
      <c r="C10591" t="s">
        <v>353</v>
      </c>
      <c r="D10591" t="s">
        <v>78</v>
      </c>
      <c r="E10591">
        <v>2023</v>
      </c>
      <c r="F10591" t="s">
        <v>506</v>
      </c>
      <c r="G10591" t="s">
        <v>309</v>
      </c>
      <c r="H10591">
        <v>1662.62</v>
      </c>
      <c r="I10591" t="s">
        <v>504</v>
      </c>
      <c r="J10591" t="s">
        <v>347</v>
      </c>
      <c r="K10591" t="s">
        <v>402</v>
      </c>
    </row>
    <row r="10592" spans="1:11" hidden="1" x14ac:dyDescent="0.35">
      <c r="A10592" t="s">
        <v>487</v>
      </c>
      <c r="B10592" t="s">
        <v>84</v>
      </c>
      <c r="C10592" t="s">
        <v>353</v>
      </c>
      <c r="D10592" t="s">
        <v>78</v>
      </c>
      <c r="E10592">
        <v>2023</v>
      </c>
      <c r="F10592" t="s">
        <v>506</v>
      </c>
      <c r="G10592" t="s">
        <v>309</v>
      </c>
      <c r="H10592">
        <v>818.91</v>
      </c>
      <c r="I10592" t="s">
        <v>504</v>
      </c>
      <c r="J10592" t="s">
        <v>347</v>
      </c>
      <c r="K10592" t="s">
        <v>402</v>
      </c>
    </row>
    <row r="10593" spans="1:11" hidden="1" x14ac:dyDescent="0.35">
      <c r="A10593" t="s">
        <v>487</v>
      </c>
      <c r="B10593" t="s">
        <v>84</v>
      </c>
      <c r="C10593" t="s">
        <v>353</v>
      </c>
      <c r="D10593" t="s">
        <v>78</v>
      </c>
      <c r="E10593">
        <v>2023</v>
      </c>
      <c r="F10593" t="s">
        <v>506</v>
      </c>
      <c r="G10593" t="s">
        <v>309</v>
      </c>
      <c r="H10593">
        <v>15.99</v>
      </c>
      <c r="I10593" t="s">
        <v>504</v>
      </c>
      <c r="J10593" t="s">
        <v>347</v>
      </c>
      <c r="K10593" t="s">
        <v>402</v>
      </c>
    </row>
    <row r="10594" spans="1:11" hidden="1" x14ac:dyDescent="0.35">
      <c r="A10594" t="s">
        <v>487</v>
      </c>
      <c r="B10594" t="s">
        <v>84</v>
      </c>
      <c r="C10594" t="s">
        <v>353</v>
      </c>
      <c r="D10594" t="s">
        <v>78</v>
      </c>
      <c r="E10594">
        <v>2023</v>
      </c>
      <c r="F10594" t="s">
        <v>71</v>
      </c>
      <c r="G10594" t="s">
        <v>310</v>
      </c>
      <c r="H10594">
        <v>22.64</v>
      </c>
      <c r="I10594" t="s">
        <v>504</v>
      </c>
      <c r="J10594" t="s">
        <v>347</v>
      </c>
      <c r="K10594" t="s">
        <v>402</v>
      </c>
    </row>
    <row r="10595" spans="1:11" hidden="1" x14ac:dyDescent="0.35">
      <c r="A10595" t="s">
        <v>487</v>
      </c>
      <c r="B10595" t="s">
        <v>84</v>
      </c>
      <c r="C10595" t="s">
        <v>353</v>
      </c>
      <c r="D10595" t="s">
        <v>78</v>
      </c>
      <c r="E10595">
        <v>2023</v>
      </c>
      <c r="F10595" t="s">
        <v>71</v>
      </c>
      <c r="G10595" t="s">
        <v>310</v>
      </c>
      <c r="H10595">
        <v>64.91</v>
      </c>
      <c r="I10595" t="s">
        <v>504</v>
      </c>
      <c r="J10595" t="s">
        <v>347</v>
      </c>
      <c r="K10595" t="s">
        <v>402</v>
      </c>
    </row>
    <row r="10596" spans="1:11" hidden="1" x14ac:dyDescent="0.35">
      <c r="A10596" t="s">
        <v>487</v>
      </c>
      <c r="B10596" t="s">
        <v>84</v>
      </c>
      <c r="C10596" t="s">
        <v>353</v>
      </c>
      <c r="D10596" t="s">
        <v>78</v>
      </c>
      <c r="E10596">
        <v>2023</v>
      </c>
      <c r="F10596" t="s">
        <v>71</v>
      </c>
      <c r="G10596" t="s">
        <v>310</v>
      </c>
      <c r="H10596">
        <v>31.97</v>
      </c>
      <c r="I10596" t="s">
        <v>504</v>
      </c>
      <c r="J10596" t="s">
        <v>347</v>
      </c>
      <c r="K10596" t="s">
        <v>402</v>
      </c>
    </row>
    <row r="10597" spans="1:11" hidden="1" x14ac:dyDescent="0.35">
      <c r="A10597" t="s">
        <v>487</v>
      </c>
      <c r="B10597" t="s">
        <v>84</v>
      </c>
      <c r="C10597" t="s">
        <v>353</v>
      </c>
      <c r="D10597" t="s">
        <v>78</v>
      </c>
      <c r="E10597">
        <v>2023</v>
      </c>
      <c r="F10597" t="s">
        <v>71</v>
      </c>
      <c r="G10597" t="s">
        <v>310</v>
      </c>
      <c r="H10597">
        <v>0.62</v>
      </c>
      <c r="I10597" t="s">
        <v>504</v>
      </c>
      <c r="J10597" t="s">
        <v>347</v>
      </c>
      <c r="K10597" t="s">
        <v>402</v>
      </c>
    </row>
    <row r="10598" spans="1:11" hidden="1" x14ac:dyDescent="0.35">
      <c r="A10598" t="s">
        <v>487</v>
      </c>
      <c r="B10598" t="s">
        <v>84</v>
      </c>
      <c r="C10598" t="s">
        <v>353</v>
      </c>
      <c r="D10598" t="s">
        <v>78</v>
      </c>
      <c r="E10598">
        <v>2023</v>
      </c>
      <c r="F10598" t="s">
        <v>148</v>
      </c>
      <c r="G10598" t="s">
        <v>308</v>
      </c>
      <c r="H10598">
        <v>28.26</v>
      </c>
      <c r="I10598" t="s">
        <v>504</v>
      </c>
      <c r="J10598" t="s">
        <v>347</v>
      </c>
      <c r="K10598" t="s">
        <v>402</v>
      </c>
    </row>
    <row r="10599" spans="1:11" hidden="1" x14ac:dyDescent="0.35">
      <c r="A10599" t="s">
        <v>487</v>
      </c>
      <c r="B10599" t="s">
        <v>84</v>
      </c>
      <c r="C10599" t="s">
        <v>353</v>
      </c>
      <c r="D10599" t="s">
        <v>78</v>
      </c>
      <c r="E10599">
        <v>2023</v>
      </c>
      <c r="F10599" t="s">
        <v>148</v>
      </c>
      <c r="G10599" t="s">
        <v>308</v>
      </c>
      <c r="H10599">
        <v>81.040000000000006</v>
      </c>
      <c r="I10599" t="s">
        <v>504</v>
      </c>
      <c r="J10599" t="s">
        <v>347</v>
      </c>
      <c r="K10599" t="s">
        <v>402</v>
      </c>
    </row>
    <row r="10600" spans="1:11" hidden="1" x14ac:dyDescent="0.35">
      <c r="A10600" t="s">
        <v>487</v>
      </c>
      <c r="B10600" t="s">
        <v>84</v>
      </c>
      <c r="C10600" t="s">
        <v>353</v>
      </c>
      <c r="D10600" t="s">
        <v>78</v>
      </c>
      <c r="E10600">
        <v>2023</v>
      </c>
      <c r="F10600" t="s">
        <v>148</v>
      </c>
      <c r="G10600" t="s">
        <v>308</v>
      </c>
      <c r="H10600">
        <v>39.92</v>
      </c>
      <c r="I10600" t="s">
        <v>504</v>
      </c>
      <c r="J10600" t="s">
        <v>347</v>
      </c>
      <c r="K10600" t="s">
        <v>402</v>
      </c>
    </row>
    <row r="10601" spans="1:11" hidden="1" x14ac:dyDescent="0.35">
      <c r="A10601" t="s">
        <v>487</v>
      </c>
      <c r="B10601" t="s">
        <v>84</v>
      </c>
      <c r="C10601" t="s">
        <v>353</v>
      </c>
      <c r="D10601" t="s">
        <v>78</v>
      </c>
      <c r="E10601">
        <v>2023</v>
      </c>
      <c r="F10601" t="s">
        <v>148</v>
      </c>
      <c r="G10601" t="s">
        <v>308</v>
      </c>
      <c r="H10601">
        <v>0.78</v>
      </c>
      <c r="I10601" t="s">
        <v>504</v>
      </c>
      <c r="J10601" t="s">
        <v>347</v>
      </c>
      <c r="K10601" t="s">
        <v>402</v>
      </c>
    </row>
    <row r="10602" spans="1:11" hidden="1" x14ac:dyDescent="0.35">
      <c r="A10602" t="s">
        <v>487</v>
      </c>
      <c r="B10602" t="s">
        <v>84</v>
      </c>
      <c r="C10602" t="s">
        <v>353</v>
      </c>
      <c r="D10602" t="s">
        <v>78</v>
      </c>
      <c r="E10602">
        <v>2023</v>
      </c>
      <c r="F10602" t="s">
        <v>156</v>
      </c>
      <c r="G10602" t="s">
        <v>307</v>
      </c>
      <c r="H10602">
        <v>21.47</v>
      </c>
      <c r="I10602" t="s">
        <v>504</v>
      </c>
      <c r="J10602" t="s">
        <v>14</v>
      </c>
      <c r="K10602" t="s">
        <v>402</v>
      </c>
    </row>
    <row r="10603" spans="1:11" hidden="1" x14ac:dyDescent="0.35">
      <c r="A10603" t="s">
        <v>487</v>
      </c>
      <c r="B10603" t="s">
        <v>84</v>
      </c>
      <c r="C10603" t="s">
        <v>353</v>
      </c>
      <c r="D10603" t="s">
        <v>78</v>
      </c>
      <c r="E10603">
        <v>2023</v>
      </c>
      <c r="F10603" t="s">
        <v>156</v>
      </c>
      <c r="G10603" t="s">
        <v>307</v>
      </c>
      <c r="H10603">
        <v>107.59</v>
      </c>
      <c r="I10603" t="s">
        <v>504</v>
      </c>
      <c r="J10603" t="s">
        <v>347</v>
      </c>
      <c r="K10603" t="s">
        <v>402</v>
      </c>
    </row>
    <row r="10604" spans="1:11" hidden="1" x14ac:dyDescent="0.35">
      <c r="A10604" t="s">
        <v>487</v>
      </c>
      <c r="B10604" t="s">
        <v>84</v>
      </c>
      <c r="C10604" t="s">
        <v>353</v>
      </c>
      <c r="D10604" t="s">
        <v>78</v>
      </c>
      <c r="E10604">
        <v>2023</v>
      </c>
      <c r="F10604" t="s">
        <v>156</v>
      </c>
      <c r="G10604" t="s">
        <v>307</v>
      </c>
      <c r="H10604">
        <v>61.59</v>
      </c>
      <c r="I10604" t="s">
        <v>504</v>
      </c>
      <c r="J10604" t="s">
        <v>14</v>
      </c>
      <c r="K10604" t="s">
        <v>402</v>
      </c>
    </row>
    <row r="10605" spans="1:11" hidden="1" x14ac:dyDescent="0.35">
      <c r="A10605" t="s">
        <v>487</v>
      </c>
      <c r="B10605" t="s">
        <v>84</v>
      </c>
      <c r="C10605" t="s">
        <v>353</v>
      </c>
      <c r="D10605" t="s">
        <v>78</v>
      </c>
      <c r="E10605">
        <v>2023</v>
      </c>
      <c r="F10605" t="s">
        <v>156</v>
      </c>
      <c r="G10605" t="s">
        <v>307</v>
      </c>
      <c r="H10605">
        <v>308.52</v>
      </c>
      <c r="I10605" t="s">
        <v>504</v>
      </c>
      <c r="J10605" t="s">
        <v>347</v>
      </c>
      <c r="K10605" t="s">
        <v>402</v>
      </c>
    </row>
    <row r="10606" spans="1:11" hidden="1" x14ac:dyDescent="0.35">
      <c r="A10606" t="s">
        <v>487</v>
      </c>
      <c r="B10606" t="s">
        <v>84</v>
      </c>
      <c r="C10606" t="s">
        <v>353</v>
      </c>
      <c r="D10606" t="s">
        <v>78</v>
      </c>
      <c r="E10606">
        <v>2023</v>
      </c>
      <c r="F10606" t="s">
        <v>156</v>
      </c>
      <c r="G10606" t="s">
        <v>307</v>
      </c>
      <c r="H10606">
        <v>30.33</v>
      </c>
      <c r="I10606" t="s">
        <v>504</v>
      </c>
      <c r="J10606" t="s">
        <v>14</v>
      </c>
      <c r="K10606" t="s">
        <v>402</v>
      </c>
    </row>
    <row r="10607" spans="1:11" hidden="1" x14ac:dyDescent="0.35">
      <c r="A10607" t="s">
        <v>487</v>
      </c>
      <c r="B10607" t="s">
        <v>84</v>
      </c>
      <c r="C10607" t="s">
        <v>353</v>
      </c>
      <c r="D10607" t="s">
        <v>78</v>
      </c>
      <c r="E10607">
        <v>2023</v>
      </c>
      <c r="F10607" t="s">
        <v>156</v>
      </c>
      <c r="G10607" t="s">
        <v>307</v>
      </c>
      <c r="H10607">
        <v>151.96</v>
      </c>
      <c r="I10607" t="s">
        <v>504</v>
      </c>
      <c r="J10607" t="s">
        <v>347</v>
      </c>
      <c r="K10607" t="s">
        <v>402</v>
      </c>
    </row>
    <row r="10608" spans="1:11" hidden="1" x14ac:dyDescent="0.35">
      <c r="A10608" t="s">
        <v>487</v>
      </c>
      <c r="B10608" t="s">
        <v>84</v>
      </c>
      <c r="C10608" t="s">
        <v>353</v>
      </c>
      <c r="D10608" t="s">
        <v>78</v>
      </c>
      <c r="E10608">
        <v>2023</v>
      </c>
      <c r="F10608" t="s">
        <v>156</v>
      </c>
      <c r="G10608" t="s">
        <v>307</v>
      </c>
      <c r="H10608">
        <v>0.59</v>
      </c>
      <c r="I10608" t="s">
        <v>504</v>
      </c>
      <c r="J10608" t="s">
        <v>14</v>
      </c>
      <c r="K10608" t="s">
        <v>402</v>
      </c>
    </row>
    <row r="10609" spans="1:11" hidden="1" x14ac:dyDescent="0.35">
      <c r="A10609" t="s">
        <v>487</v>
      </c>
      <c r="B10609" t="s">
        <v>84</v>
      </c>
      <c r="C10609" t="s">
        <v>353</v>
      </c>
      <c r="D10609" t="s">
        <v>78</v>
      </c>
      <c r="E10609">
        <v>2023</v>
      </c>
      <c r="F10609" t="s">
        <v>156</v>
      </c>
      <c r="G10609" t="s">
        <v>307</v>
      </c>
      <c r="H10609">
        <v>2.97</v>
      </c>
      <c r="I10609" t="s">
        <v>504</v>
      </c>
      <c r="J10609" t="s">
        <v>347</v>
      </c>
      <c r="K10609" t="s">
        <v>402</v>
      </c>
    </row>
    <row r="10610" spans="1:11" hidden="1" x14ac:dyDescent="0.35">
      <c r="A10610" t="s">
        <v>487</v>
      </c>
      <c r="B10610" t="s">
        <v>84</v>
      </c>
      <c r="C10610" t="s">
        <v>354</v>
      </c>
      <c r="D10610" t="s">
        <v>78</v>
      </c>
      <c r="E10610">
        <v>2023</v>
      </c>
      <c r="F10610" t="s">
        <v>506</v>
      </c>
      <c r="G10610" t="s">
        <v>309</v>
      </c>
      <c r="H10610">
        <v>1174.51</v>
      </c>
      <c r="I10610" t="s">
        <v>504</v>
      </c>
      <c r="J10610" t="s">
        <v>347</v>
      </c>
      <c r="K10610" t="s">
        <v>400</v>
      </c>
    </row>
    <row r="10611" spans="1:11" hidden="1" x14ac:dyDescent="0.35">
      <c r="A10611" t="s">
        <v>487</v>
      </c>
      <c r="B10611" t="s">
        <v>84</v>
      </c>
      <c r="C10611" t="s">
        <v>354</v>
      </c>
      <c r="D10611" t="s">
        <v>78</v>
      </c>
      <c r="E10611">
        <v>2023</v>
      </c>
      <c r="F10611" t="s">
        <v>506</v>
      </c>
      <c r="G10611" t="s">
        <v>309</v>
      </c>
      <c r="H10611">
        <v>1125.68</v>
      </c>
      <c r="I10611" t="s">
        <v>504</v>
      </c>
      <c r="J10611" t="s">
        <v>347</v>
      </c>
      <c r="K10611" t="s">
        <v>400</v>
      </c>
    </row>
    <row r="10612" spans="1:11" hidden="1" x14ac:dyDescent="0.35">
      <c r="A10612" t="s">
        <v>487</v>
      </c>
      <c r="B10612" t="s">
        <v>84</v>
      </c>
      <c r="C10612" t="s">
        <v>354</v>
      </c>
      <c r="D10612" t="s">
        <v>78</v>
      </c>
      <c r="E10612">
        <v>2023</v>
      </c>
      <c r="F10612" t="s">
        <v>506</v>
      </c>
      <c r="G10612" t="s">
        <v>309</v>
      </c>
      <c r="H10612">
        <v>5.43</v>
      </c>
      <c r="I10612" t="s">
        <v>504</v>
      </c>
      <c r="J10612" t="s">
        <v>347</v>
      </c>
      <c r="K10612" t="s">
        <v>400</v>
      </c>
    </row>
    <row r="10613" spans="1:11" hidden="1" x14ac:dyDescent="0.35">
      <c r="A10613" t="s">
        <v>487</v>
      </c>
      <c r="B10613" t="s">
        <v>84</v>
      </c>
      <c r="C10613" t="s">
        <v>354</v>
      </c>
      <c r="D10613" t="s">
        <v>78</v>
      </c>
      <c r="E10613">
        <v>2023</v>
      </c>
      <c r="F10613" t="s">
        <v>500</v>
      </c>
      <c r="G10613" t="s">
        <v>311</v>
      </c>
      <c r="H10613">
        <v>3902.08</v>
      </c>
      <c r="I10613" t="s">
        <v>504</v>
      </c>
      <c r="J10613" t="s">
        <v>347</v>
      </c>
      <c r="K10613" t="s">
        <v>400</v>
      </c>
    </row>
    <row r="10614" spans="1:11" hidden="1" x14ac:dyDescent="0.35">
      <c r="A10614" t="s">
        <v>487</v>
      </c>
      <c r="B10614" t="s">
        <v>84</v>
      </c>
      <c r="C10614" t="s">
        <v>354</v>
      </c>
      <c r="D10614" t="s">
        <v>78</v>
      </c>
      <c r="E10614">
        <v>2023</v>
      </c>
      <c r="F10614" t="s">
        <v>500</v>
      </c>
      <c r="G10614" t="s">
        <v>311</v>
      </c>
      <c r="H10614">
        <v>3739.87</v>
      </c>
      <c r="I10614" t="s">
        <v>504</v>
      </c>
      <c r="J10614" t="s">
        <v>347</v>
      </c>
      <c r="K10614" t="s">
        <v>400</v>
      </c>
    </row>
    <row r="10615" spans="1:11" hidden="1" x14ac:dyDescent="0.35">
      <c r="A10615" t="s">
        <v>487</v>
      </c>
      <c r="B10615" t="s">
        <v>84</v>
      </c>
      <c r="C10615" t="s">
        <v>354</v>
      </c>
      <c r="D10615" t="s">
        <v>78</v>
      </c>
      <c r="E10615">
        <v>2023</v>
      </c>
      <c r="F10615" t="s">
        <v>500</v>
      </c>
      <c r="G10615" t="s">
        <v>311</v>
      </c>
      <c r="H10615">
        <v>18.02</v>
      </c>
      <c r="I10615" t="s">
        <v>504</v>
      </c>
      <c r="J10615" t="s">
        <v>347</v>
      </c>
      <c r="K10615" t="s">
        <v>400</v>
      </c>
    </row>
    <row r="10616" spans="1:11" hidden="1" x14ac:dyDescent="0.35">
      <c r="A10616" t="s">
        <v>487</v>
      </c>
      <c r="B10616" t="s">
        <v>84</v>
      </c>
      <c r="C10616" t="s">
        <v>354</v>
      </c>
      <c r="D10616" t="s">
        <v>78</v>
      </c>
      <c r="E10616">
        <v>2023</v>
      </c>
      <c r="F10616" t="s">
        <v>71</v>
      </c>
      <c r="G10616" t="s">
        <v>310</v>
      </c>
      <c r="H10616">
        <v>26.9</v>
      </c>
      <c r="I10616" t="s">
        <v>504</v>
      </c>
      <c r="J10616" t="s">
        <v>347</v>
      </c>
      <c r="K10616" t="s">
        <v>400</v>
      </c>
    </row>
    <row r="10617" spans="1:11" hidden="1" x14ac:dyDescent="0.35">
      <c r="A10617" t="s">
        <v>487</v>
      </c>
      <c r="B10617" t="s">
        <v>84</v>
      </c>
      <c r="C10617" t="s">
        <v>354</v>
      </c>
      <c r="D10617" t="s">
        <v>78</v>
      </c>
      <c r="E10617">
        <v>2023</v>
      </c>
      <c r="F10617" t="s">
        <v>71</v>
      </c>
      <c r="G10617" t="s">
        <v>310</v>
      </c>
      <c r="H10617">
        <v>25.77</v>
      </c>
      <c r="I10617" t="s">
        <v>504</v>
      </c>
      <c r="J10617" t="s">
        <v>347</v>
      </c>
      <c r="K10617" t="s">
        <v>400</v>
      </c>
    </row>
    <row r="10618" spans="1:11" hidden="1" x14ac:dyDescent="0.35">
      <c r="A10618" t="s">
        <v>487</v>
      </c>
      <c r="B10618" t="s">
        <v>84</v>
      </c>
      <c r="C10618" t="s">
        <v>354</v>
      </c>
      <c r="D10618" t="s">
        <v>78</v>
      </c>
      <c r="E10618">
        <v>2023</v>
      </c>
      <c r="F10618" t="s">
        <v>71</v>
      </c>
      <c r="G10618" t="s">
        <v>310</v>
      </c>
      <c r="H10618">
        <v>0.13</v>
      </c>
      <c r="I10618" t="s">
        <v>504</v>
      </c>
      <c r="J10618" t="s">
        <v>347</v>
      </c>
      <c r="K10618" t="s">
        <v>400</v>
      </c>
    </row>
    <row r="10619" spans="1:11" hidden="1" x14ac:dyDescent="0.35">
      <c r="A10619" t="s">
        <v>487</v>
      </c>
      <c r="B10619" t="s">
        <v>84</v>
      </c>
      <c r="C10619" t="s">
        <v>354</v>
      </c>
      <c r="D10619" t="s">
        <v>78</v>
      </c>
      <c r="E10619">
        <v>2023</v>
      </c>
      <c r="F10619" t="s">
        <v>156</v>
      </c>
      <c r="G10619" t="s">
        <v>307</v>
      </c>
      <c r="H10619">
        <v>87.54</v>
      </c>
      <c r="I10619" t="s">
        <v>504</v>
      </c>
      <c r="J10619" t="s">
        <v>347</v>
      </c>
      <c r="K10619" t="s">
        <v>400</v>
      </c>
    </row>
    <row r="10620" spans="1:11" hidden="1" x14ac:dyDescent="0.35">
      <c r="A10620" t="s">
        <v>487</v>
      </c>
      <c r="B10620" t="s">
        <v>84</v>
      </c>
      <c r="C10620" t="s">
        <v>354</v>
      </c>
      <c r="D10620" t="s">
        <v>78</v>
      </c>
      <c r="E10620">
        <v>2023</v>
      </c>
      <c r="F10620" t="s">
        <v>156</v>
      </c>
      <c r="G10620" t="s">
        <v>307</v>
      </c>
      <c r="H10620">
        <v>83.9</v>
      </c>
      <c r="I10620" t="s">
        <v>504</v>
      </c>
      <c r="J10620" t="s">
        <v>347</v>
      </c>
      <c r="K10620" t="s">
        <v>400</v>
      </c>
    </row>
    <row r="10621" spans="1:11" hidden="1" x14ac:dyDescent="0.35">
      <c r="A10621" t="s">
        <v>487</v>
      </c>
      <c r="B10621" t="s">
        <v>84</v>
      </c>
      <c r="C10621" t="s">
        <v>354</v>
      </c>
      <c r="D10621" t="s">
        <v>78</v>
      </c>
      <c r="E10621">
        <v>2023</v>
      </c>
      <c r="F10621" t="s">
        <v>156</v>
      </c>
      <c r="G10621" t="s">
        <v>307</v>
      </c>
      <c r="H10621">
        <v>0.4</v>
      </c>
      <c r="I10621" t="s">
        <v>504</v>
      </c>
      <c r="J10621" t="s">
        <v>347</v>
      </c>
      <c r="K10621" t="s">
        <v>400</v>
      </c>
    </row>
    <row r="10622" spans="1:11" hidden="1" x14ac:dyDescent="0.35">
      <c r="A10622" t="s">
        <v>487</v>
      </c>
      <c r="B10622" t="s">
        <v>84</v>
      </c>
      <c r="C10622" t="s">
        <v>337</v>
      </c>
      <c r="D10622" t="s">
        <v>78</v>
      </c>
      <c r="E10622">
        <v>2023</v>
      </c>
      <c r="F10622" t="s">
        <v>500</v>
      </c>
      <c r="G10622" t="s">
        <v>311</v>
      </c>
      <c r="H10622">
        <v>7585.72</v>
      </c>
      <c r="I10622" t="s">
        <v>504</v>
      </c>
      <c r="J10622" t="s">
        <v>347</v>
      </c>
      <c r="K10622" t="s">
        <v>395</v>
      </c>
    </row>
    <row r="10623" spans="1:11" hidden="1" x14ac:dyDescent="0.35">
      <c r="A10623" t="s">
        <v>487</v>
      </c>
      <c r="B10623" t="s">
        <v>84</v>
      </c>
      <c r="C10623" t="s">
        <v>337</v>
      </c>
      <c r="D10623" t="s">
        <v>78</v>
      </c>
      <c r="E10623">
        <v>2023</v>
      </c>
      <c r="F10623" t="s">
        <v>506</v>
      </c>
      <c r="G10623" t="s">
        <v>309</v>
      </c>
      <c r="H10623">
        <v>2378.73</v>
      </c>
      <c r="I10623" t="s">
        <v>504</v>
      </c>
      <c r="J10623" t="s">
        <v>347</v>
      </c>
      <c r="K10623" t="s">
        <v>395</v>
      </c>
    </row>
    <row r="10624" spans="1:11" hidden="1" x14ac:dyDescent="0.35">
      <c r="A10624" t="s">
        <v>487</v>
      </c>
      <c r="B10624" t="s">
        <v>84</v>
      </c>
      <c r="C10624" t="s">
        <v>337</v>
      </c>
      <c r="D10624" t="s">
        <v>78</v>
      </c>
      <c r="E10624">
        <v>2023</v>
      </c>
      <c r="F10624" t="s">
        <v>71</v>
      </c>
      <c r="G10624" t="s">
        <v>310</v>
      </c>
      <c r="H10624">
        <v>765</v>
      </c>
      <c r="I10624" t="s">
        <v>504</v>
      </c>
      <c r="J10624" t="s">
        <v>347</v>
      </c>
      <c r="K10624" t="s">
        <v>395</v>
      </c>
    </row>
    <row r="10625" spans="1:11" hidden="1" x14ac:dyDescent="0.35">
      <c r="A10625" t="s">
        <v>487</v>
      </c>
      <c r="B10625" t="s">
        <v>84</v>
      </c>
      <c r="C10625" t="s">
        <v>337</v>
      </c>
      <c r="D10625" t="s">
        <v>78</v>
      </c>
      <c r="E10625">
        <v>2023</v>
      </c>
      <c r="F10625" t="s">
        <v>148</v>
      </c>
      <c r="G10625" t="s">
        <v>308</v>
      </c>
      <c r="H10625">
        <v>350</v>
      </c>
      <c r="I10625" t="s">
        <v>504</v>
      </c>
      <c r="J10625" t="s">
        <v>347</v>
      </c>
      <c r="K10625" t="s">
        <v>395</v>
      </c>
    </row>
    <row r="10626" spans="1:11" hidden="1" x14ac:dyDescent="0.35">
      <c r="A10626" t="s">
        <v>487</v>
      </c>
      <c r="B10626" t="s">
        <v>84</v>
      </c>
      <c r="C10626" t="s">
        <v>337</v>
      </c>
      <c r="D10626" t="s">
        <v>78</v>
      </c>
      <c r="E10626">
        <v>2023</v>
      </c>
      <c r="F10626" t="s">
        <v>156</v>
      </c>
      <c r="G10626" t="s">
        <v>307</v>
      </c>
      <c r="H10626">
        <v>543.17999999999995</v>
      </c>
      <c r="I10626" t="s">
        <v>504</v>
      </c>
      <c r="J10626" t="s">
        <v>347</v>
      </c>
      <c r="K10626" t="s">
        <v>395</v>
      </c>
    </row>
    <row r="10627" spans="1:11" hidden="1" x14ac:dyDescent="0.35">
      <c r="A10627" t="s">
        <v>487</v>
      </c>
      <c r="B10627" t="s">
        <v>84</v>
      </c>
      <c r="C10627" t="s">
        <v>338</v>
      </c>
      <c r="D10627" t="s">
        <v>78</v>
      </c>
      <c r="E10627">
        <v>2023</v>
      </c>
      <c r="F10627" t="s">
        <v>506</v>
      </c>
      <c r="G10627" t="s">
        <v>309</v>
      </c>
      <c r="H10627">
        <v>279.67</v>
      </c>
      <c r="I10627" t="s">
        <v>504</v>
      </c>
      <c r="J10627" t="s">
        <v>347</v>
      </c>
      <c r="K10627" t="s">
        <v>396</v>
      </c>
    </row>
    <row r="10628" spans="1:11" hidden="1" x14ac:dyDescent="0.35">
      <c r="A10628" t="s">
        <v>487</v>
      </c>
      <c r="B10628" t="s">
        <v>84</v>
      </c>
      <c r="C10628" t="s">
        <v>338</v>
      </c>
      <c r="D10628" t="s">
        <v>78</v>
      </c>
      <c r="E10628">
        <v>2023</v>
      </c>
      <c r="F10628" t="s">
        <v>506</v>
      </c>
      <c r="G10628" t="s">
        <v>309</v>
      </c>
      <c r="H10628">
        <v>590.41</v>
      </c>
      <c r="I10628" t="s">
        <v>504</v>
      </c>
      <c r="J10628" t="s">
        <v>347</v>
      </c>
      <c r="K10628" t="s">
        <v>396</v>
      </c>
    </row>
    <row r="10629" spans="1:11" hidden="1" x14ac:dyDescent="0.35">
      <c r="A10629" t="s">
        <v>487</v>
      </c>
      <c r="B10629" t="s">
        <v>84</v>
      </c>
      <c r="C10629" t="s">
        <v>338</v>
      </c>
      <c r="D10629" t="s">
        <v>78</v>
      </c>
      <c r="E10629">
        <v>2023</v>
      </c>
      <c r="F10629" t="s">
        <v>506</v>
      </c>
      <c r="G10629" t="s">
        <v>309</v>
      </c>
      <c r="H10629">
        <v>885.64</v>
      </c>
      <c r="I10629" t="s">
        <v>504</v>
      </c>
      <c r="J10629" t="s">
        <v>347</v>
      </c>
      <c r="K10629" t="s">
        <v>396</v>
      </c>
    </row>
    <row r="10630" spans="1:11" hidden="1" x14ac:dyDescent="0.35">
      <c r="A10630" t="s">
        <v>487</v>
      </c>
      <c r="B10630" t="s">
        <v>84</v>
      </c>
      <c r="C10630" t="s">
        <v>338</v>
      </c>
      <c r="D10630" t="s">
        <v>78</v>
      </c>
      <c r="E10630">
        <v>2023</v>
      </c>
      <c r="F10630" t="s">
        <v>506</v>
      </c>
      <c r="G10630" t="s">
        <v>309</v>
      </c>
      <c r="H10630">
        <v>435.04</v>
      </c>
      <c r="I10630" t="s">
        <v>504</v>
      </c>
      <c r="J10630" t="s">
        <v>347</v>
      </c>
      <c r="K10630" t="s">
        <v>396</v>
      </c>
    </row>
    <row r="10631" spans="1:11" hidden="1" x14ac:dyDescent="0.35">
      <c r="A10631" t="s">
        <v>487</v>
      </c>
      <c r="B10631" t="s">
        <v>84</v>
      </c>
      <c r="C10631" t="s">
        <v>338</v>
      </c>
      <c r="D10631" t="s">
        <v>78</v>
      </c>
      <c r="E10631">
        <v>2023</v>
      </c>
      <c r="F10631" t="s">
        <v>506</v>
      </c>
      <c r="G10631" t="s">
        <v>309</v>
      </c>
      <c r="H10631">
        <v>15.53</v>
      </c>
      <c r="I10631" t="s">
        <v>504</v>
      </c>
      <c r="J10631" t="s">
        <v>347</v>
      </c>
      <c r="K10631" t="s">
        <v>396</v>
      </c>
    </row>
    <row r="10632" spans="1:11" hidden="1" x14ac:dyDescent="0.35">
      <c r="A10632" t="s">
        <v>487</v>
      </c>
      <c r="B10632" t="s">
        <v>84</v>
      </c>
      <c r="C10632" t="s">
        <v>338</v>
      </c>
      <c r="D10632" t="s">
        <v>78</v>
      </c>
      <c r="E10632">
        <v>2023</v>
      </c>
      <c r="F10632" t="s">
        <v>500</v>
      </c>
      <c r="G10632" t="s">
        <v>311</v>
      </c>
      <c r="H10632">
        <v>1280.3900000000001</v>
      </c>
      <c r="I10632" t="s">
        <v>504</v>
      </c>
      <c r="J10632" t="s">
        <v>14</v>
      </c>
      <c r="K10632" t="s">
        <v>396</v>
      </c>
    </row>
    <row r="10633" spans="1:11" hidden="1" x14ac:dyDescent="0.35">
      <c r="A10633" t="s">
        <v>487</v>
      </c>
      <c r="B10633" t="s">
        <v>84</v>
      </c>
      <c r="C10633" t="s">
        <v>338</v>
      </c>
      <c r="D10633" t="s">
        <v>78</v>
      </c>
      <c r="E10633">
        <v>2023</v>
      </c>
      <c r="F10633" t="s">
        <v>500</v>
      </c>
      <c r="G10633" t="s">
        <v>311</v>
      </c>
      <c r="H10633">
        <v>979.19</v>
      </c>
      <c r="I10633" t="s">
        <v>504</v>
      </c>
      <c r="J10633" t="s">
        <v>347</v>
      </c>
      <c r="K10633" t="s">
        <v>396</v>
      </c>
    </row>
    <row r="10634" spans="1:11" hidden="1" x14ac:dyDescent="0.35">
      <c r="A10634" t="s">
        <v>487</v>
      </c>
      <c r="B10634" t="s">
        <v>84</v>
      </c>
      <c r="C10634" t="s">
        <v>338</v>
      </c>
      <c r="D10634" t="s">
        <v>78</v>
      </c>
      <c r="E10634">
        <v>2023</v>
      </c>
      <c r="F10634" t="s">
        <v>500</v>
      </c>
      <c r="G10634" t="s">
        <v>311</v>
      </c>
      <c r="H10634">
        <v>2703.04</v>
      </c>
      <c r="I10634" t="s">
        <v>504</v>
      </c>
      <c r="J10634" t="s">
        <v>14</v>
      </c>
      <c r="K10634" t="s">
        <v>396</v>
      </c>
    </row>
    <row r="10635" spans="1:11" hidden="1" x14ac:dyDescent="0.35">
      <c r="A10635" t="s">
        <v>487</v>
      </c>
      <c r="B10635" t="s">
        <v>84</v>
      </c>
      <c r="C10635" t="s">
        <v>338</v>
      </c>
      <c r="D10635" t="s">
        <v>78</v>
      </c>
      <c r="E10635">
        <v>2023</v>
      </c>
      <c r="F10635" t="s">
        <v>500</v>
      </c>
      <c r="G10635" t="s">
        <v>311</v>
      </c>
      <c r="H10635">
        <v>2067.1799999999998</v>
      </c>
      <c r="I10635" t="s">
        <v>504</v>
      </c>
      <c r="J10635" t="s">
        <v>347</v>
      </c>
      <c r="K10635" t="s">
        <v>396</v>
      </c>
    </row>
    <row r="10636" spans="1:11" hidden="1" x14ac:dyDescent="0.35">
      <c r="A10636" t="s">
        <v>487</v>
      </c>
      <c r="B10636" t="s">
        <v>84</v>
      </c>
      <c r="C10636" t="s">
        <v>338</v>
      </c>
      <c r="D10636" t="s">
        <v>78</v>
      </c>
      <c r="E10636">
        <v>2023</v>
      </c>
      <c r="F10636" t="s">
        <v>500</v>
      </c>
      <c r="G10636" t="s">
        <v>311</v>
      </c>
      <c r="H10636">
        <v>4054.57</v>
      </c>
      <c r="I10636" t="s">
        <v>504</v>
      </c>
      <c r="J10636" t="s">
        <v>14</v>
      </c>
      <c r="K10636" t="s">
        <v>396</v>
      </c>
    </row>
    <row r="10637" spans="1:11" hidden="1" x14ac:dyDescent="0.35">
      <c r="A10637" t="s">
        <v>487</v>
      </c>
      <c r="B10637" t="s">
        <v>84</v>
      </c>
      <c r="C10637" t="s">
        <v>338</v>
      </c>
      <c r="D10637" t="s">
        <v>78</v>
      </c>
      <c r="E10637">
        <v>2023</v>
      </c>
      <c r="F10637" t="s">
        <v>500</v>
      </c>
      <c r="G10637" t="s">
        <v>311</v>
      </c>
      <c r="H10637">
        <v>3100.76</v>
      </c>
      <c r="I10637" t="s">
        <v>504</v>
      </c>
      <c r="J10637" t="s">
        <v>347</v>
      </c>
      <c r="K10637" t="s">
        <v>396</v>
      </c>
    </row>
    <row r="10638" spans="1:11" hidden="1" x14ac:dyDescent="0.35">
      <c r="A10638" t="s">
        <v>487</v>
      </c>
      <c r="B10638" t="s">
        <v>84</v>
      </c>
      <c r="C10638" t="s">
        <v>338</v>
      </c>
      <c r="D10638" t="s">
        <v>78</v>
      </c>
      <c r="E10638">
        <v>2023</v>
      </c>
      <c r="F10638" t="s">
        <v>500</v>
      </c>
      <c r="G10638" t="s">
        <v>311</v>
      </c>
      <c r="H10638">
        <v>1991.72</v>
      </c>
      <c r="I10638" t="s">
        <v>504</v>
      </c>
      <c r="J10638" t="s">
        <v>14</v>
      </c>
      <c r="K10638" t="s">
        <v>396</v>
      </c>
    </row>
    <row r="10639" spans="1:11" hidden="1" x14ac:dyDescent="0.35">
      <c r="A10639" t="s">
        <v>487</v>
      </c>
      <c r="B10639" t="s">
        <v>84</v>
      </c>
      <c r="C10639" t="s">
        <v>338</v>
      </c>
      <c r="D10639" t="s">
        <v>78</v>
      </c>
      <c r="E10639">
        <v>2023</v>
      </c>
      <c r="F10639" t="s">
        <v>500</v>
      </c>
      <c r="G10639" t="s">
        <v>311</v>
      </c>
      <c r="H10639">
        <v>1523.19</v>
      </c>
      <c r="I10639" t="s">
        <v>504</v>
      </c>
      <c r="J10639" t="s">
        <v>347</v>
      </c>
      <c r="K10639" t="s">
        <v>396</v>
      </c>
    </row>
    <row r="10640" spans="1:11" hidden="1" x14ac:dyDescent="0.35">
      <c r="A10640" t="s">
        <v>487</v>
      </c>
      <c r="B10640" t="s">
        <v>84</v>
      </c>
      <c r="C10640" t="s">
        <v>338</v>
      </c>
      <c r="D10640" t="s">
        <v>78</v>
      </c>
      <c r="E10640">
        <v>2023</v>
      </c>
      <c r="F10640" t="s">
        <v>500</v>
      </c>
      <c r="G10640" t="s">
        <v>311</v>
      </c>
      <c r="H10640">
        <v>71.14</v>
      </c>
      <c r="I10640" t="s">
        <v>504</v>
      </c>
      <c r="J10640" t="s">
        <v>14</v>
      </c>
      <c r="K10640" t="s">
        <v>396</v>
      </c>
    </row>
    <row r="10641" spans="1:11" hidden="1" x14ac:dyDescent="0.35">
      <c r="A10641" t="s">
        <v>487</v>
      </c>
      <c r="B10641" t="s">
        <v>84</v>
      </c>
      <c r="C10641" t="s">
        <v>338</v>
      </c>
      <c r="D10641" t="s">
        <v>78</v>
      </c>
      <c r="E10641">
        <v>2023</v>
      </c>
      <c r="F10641" t="s">
        <v>500</v>
      </c>
      <c r="G10641" t="s">
        <v>311</v>
      </c>
      <c r="H10641">
        <v>54.4</v>
      </c>
      <c r="I10641" t="s">
        <v>504</v>
      </c>
      <c r="J10641" t="s">
        <v>347</v>
      </c>
      <c r="K10641" t="s">
        <v>396</v>
      </c>
    </row>
    <row r="10642" spans="1:11" hidden="1" x14ac:dyDescent="0.35">
      <c r="A10642" t="s">
        <v>487</v>
      </c>
      <c r="B10642" t="s">
        <v>84</v>
      </c>
      <c r="C10642" t="s">
        <v>338</v>
      </c>
      <c r="D10642" t="s">
        <v>78</v>
      </c>
      <c r="E10642">
        <v>2023</v>
      </c>
      <c r="F10642" t="s">
        <v>71</v>
      </c>
      <c r="G10642" t="s">
        <v>310</v>
      </c>
      <c r="H10642">
        <v>0.45</v>
      </c>
      <c r="I10642" t="s">
        <v>504</v>
      </c>
      <c r="J10642" t="s">
        <v>347</v>
      </c>
      <c r="K10642" t="s">
        <v>396</v>
      </c>
    </row>
    <row r="10643" spans="1:11" hidden="1" x14ac:dyDescent="0.35">
      <c r="A10643" t="s">
        <v>487</v>
      </c>
      <c r="B10643" t="s">
        <v>84</v>
      </c>
      <c r="C10643" t="s">
        <v>338</v>
      </c>
      <c r="D10643" t="s">
        <v>78</v>
      </c>
      <c r="E10643">
        <v>2023</v>
      </c>
      <c r="F10643" t="s">
        <v>71</v>
      </c>
      <c r="G10643" t="s">
        <v>310</v>
      </c>
      <c r="H10643">
        <v>0.95</v>
      </c>
      <c r="I10643" t="s">
        <v>504</v>
      </c>
      <c r="J10643" t="s">
        <v>347</v>
      </c>
      <c r="K10643" t="s">
        <v>396</v>
      </c>
    </row>
    <row r="10644" spans="1:11" hidden="1" x14ac:dyDescent="0.35">
      <c r="A10644" t="s">
        <v>487</v>
      </c>
      <c r="B10644" t="s">
        <v>84</v>
      </c>
      <c r="C10644" t="s">
        <v>338</v>
      </c>
      <c r="D10644" t="s">
        <v>78</v>
      </c>
      <c r="E10644">
        <v>2023</v>
      </c>
      <c r="F10644" t="s">
        <v>71</v>
      </c>
      <c r="G10644" t="s">
        <v>310</v>
      </c>
      <c r="H10644">
        <v>1.42</v>
      </c>
      <c r="I10644" t="s">
        <v>504</v>
      </c>
      <c r="J10644" t="s">
        <v>347</v>
      </c>
      <c r="K10644" t="s">
        <v>396</v>
      </c>
    </row>
    <row r="10645" spans="1:11" hidden="1" x14ac:dyDescent="0.35">
      <c r="A10645" t="s">
        <v>487</v>
      </c>
      <c r="B10645" t="s">
        <v>84</v>
      </c>
      <c r="C10645" t="s">
        <v>338</v>
      </c>
      <c r="D10645" t="s">
        <v>78</v>
      </c>
      <c r="E10645">
        <v>2023</v>
      </c>
      <c r="F10645" t="s">
        <v>71</v>
      </c>
      <c r="G10645" t="s">
        <v>310</v>
      </c>
      <c r="H10645">
        <v>0.7</v>
      </c>
      <c r="I10645" t="s">
        <v>504</v>
      </c>
      <c r="J10645" t="s">
        <v>347</v>
      </c>
      <c r="K10645" t="s">
        <v>396</v>
      </c>
    </row>
    <row r="10646" spans="1:11" hidden="1" x14ac:dyDescent="0.35">
      <c r="A10646" t="s">
        <v>487</v>
      </c>
      <c r="B10646" t="s">
        <v>84</v>
      </c>
      <c r="C10646" t="s">
        <v>338</v>
      </c>
      <c r="D10646" t="s">
        <v>78</v>
      </c>
      <c r="E10646">
        <v>2023</v>
      </c>
      <c r="F10646" t="s">
        <v>71</v>
      </c>
      <c r="G10646" t="s">
        <v>310</v>
      </c>
      <c r="H10646">
        <v>0.03</v>
      </c>
      <c r="I10646" t="s">
        <v>504</v>
      </c>
      <c r="J10646" t="s">
        <v>347</v>
      </c>
      <c r="K10646" t="s">
        <v>396</v>
      </c>
    </row>
    <row r="10647" spans="1:11" hidden="1" x14ac:dyDescent="0.35">
      <c r="A10647" t="s">
        <v>487</v>
      </c>
      <c r="B10647" t="s">
        <v>84</v>
      </c>
      <c r="C10647" t="s">
        <v>338</v>
      </c>
      <c r="D10647" t="s">
        <v>78</v>
      </c>
      <c r="E10647">
        <v>2023</v>
      </c>
      <c r="F10647" t="s">
        <v>148</v>
      </c>
      <c r="G10647" t="s">
        <v>308</v>
      </c>
      <c r="H10647">
        <v>25.35</v>
      </c>
      <c r="I10647" t="s">
        <v>504</v>
      </c>
      <c r="J10647" t="s">
        <v>347</v>
      </c>
      <c r="K10647" t="s">
        <v>396</v>
      </c>
    </row>
    <row r="10648" spans="1:11" hidden="1" x14ac:dyDescent="0.35">
      <c r="A10648" t="s">
        <v>487</v>
      </c>
      <c r="B10648" t="s">
        <v>84</v>
      </c>
      <c r="C10648" t="s">
        <v>338</v>
      </c>
      <c r="D10648" t="s">
        <v>78</v>
      </c>
      <c r="E10648">
        <v>2023</v>
      </c>
      <c r="F10648" t="s">
        <v>148</v>
      </c>
      <c r="G10648" t="s">
        <v>308</v>
      </c>
      <c r="H10648">
        <v>53.52</v>
      </c>
      <c r="I10648" t="s">
        <v>504</v>
      </c>
      <c r="J10648" t="s">
        <v>347</v>
      </c>
      <c r="K10648" t="s">
        <v>396</v>
      </c>
    </row>
    <row r="10649" spans="1:11" hidden="1" x14ac:dyDescent="0.35">
      <c r="A10649" t="s">
        <v>487</v>
      </c>
      <c r="B10649" t="s">
        <v>84</v>
      </c>
      <c r="C10649" t="s">
        <v>338</v>
      </c>
      <c r="D10649" t="s">
        <v>78</v>
      </c>
      <c r="E10649">
        <v>2023</v>
      </c>
      <c r="F10649" t="s">
        <v>148</v>
      </c>
      <c r="G10649" t="s">
        <v>308</v>
      </c>
      <c r="H10649">
        <v>80.28</v>
      </c>
      <c r="I10649" t="s">
        <v>504</v>
      </c>
      <c r="J10649" t="s">
        <v>347</v>
      </c>
      <c r="K10649" t="s">
        <v>396</v>
      </c>
    </row>
    <row r="10650" spans="1:11" hidden="1" x14ac:dyDescent="0.35">
      <c r="A10650" t="s">
        <v>487</v>
      </c>
      <c r="B10650" t="s">
        <v>84</v>
      </c>
      <c r="C10650" t="s">
        <v>338</v>
      </c>
      <c r="D10650" t="s">
        <v>78</v>
      </c>
      <c r="E10650">
        <v>2023</v>
      </c>
      <c r="F10650" t="s">
        <v>148</v>
      </c>
      <c r="G10650" t="s">
        <v>308</v>
      </c>
      <c r="H10650">
        <v>39.44</v>
      </c>
      <c r="I10650" t="s">
        <v>504</v>
      </c>
      <c r="J10650" t="s">
        <v>347</v>
      </c>
      <c r="K10650" t="s">
        <v>396</v>
      </c>
    </row>
    <row r="10651" spans="1:11" hidden="1" x14ac:dyDescent="0.35">
      <c r="A10651" t="s">
        <v>487</v>
      </c>
      <c r="B10651" t="s">
        <v>84</v>
      </c>
      <c r="C10651" t="s">
        <v>338</v>
      </c>
      <c r="D10651" t="s">
        <v>78</v>
      </c>
      <c r="E10651">
        <v>2023</v>
      </c>
      <c r="F10651" t="s">
        <v>148</v>
      </c>
      <c r="G10651" t="s">
        <v>308</v>
      </c>
      <c r="H10651">
        <v>1.41</v>
      </c>
      <c r="I10651" t="s">
        <v>504</v>
      </c>
      <c r="J10651" t="s">
        <v>347</v>
      </c>
      <c r="K10651" t="s">
        <v>396</v>
      </c>
    </row>
    <row r="10652" spans="1:11" hidden="1" x14ac:dyDescent="0.35">
      <c r="A10652" t="s">
        <v>487</v>
      </c>
      <c r="B10652" t="s">
        <v>84</v>
      </c>
      <c r="C10652" t="s">
        <v>338</v>
      </c>
      <c r="D10652" t="s">
        <v>78</v>
      </c>
      <c r="E10652">
        <v>2023</v>
      </c>
      <c r="F10652" t="s">
        <v>156</v>
      </c>
      <c r="G10652" t="s">
        <v>307</v>
      </c>
      <c r="H10652">
        <v>14.9</v>
      </c>
      <c r="I10652" t="s">
        <v>504</v>
      </c>
      <c r="J10652" t="s">
        <v>14</v>
      </c>
      <c r="K10652" t="s">
        <v>396</v>
      </c>
    </row>
    <row r="10653" spans="1:11" hidden="1" x14ac:dyDescent="0.35">
      <c r="A10653" t="s">
        <v>487</v>
      </c>
      <c r="B10653" t="s">
        <v>84</v>
      </c>
      <c r="C10653" t="s">
        <v>338</v>
      </c>
      <c r="D10653" t="s">
        <v>78</v>
      </c>
      <c r="E10653">
        <v>2023</v>
      </c>
      <c r="F10653" t="s">
        <v>156</v>
      </c>
      <c r="G10653" t="s">
        <v>307</v>
      </c>
      <c r="H10653">
        <v>69.06</v>
      </c>
      <c r="I10653" t="s">
        <v>504</v>
      </c>
      <c r="J10653" t="s">
        <v>347</v>
      </c>
      <c r="K10653" t="s">
        <v>396</v>
      </c>
    </row>
    <row r="10654" spans="1:11" hidden="1" x14ac:dyDescent="0.35">
      <c r="A10654" t="s">
        <v>487</v>
      </c>
      <c r="B10654" t="s">
        <v>84</v>
      </c>
      <c r="C10654" t="s">
        <v>338</v>
      </c>
      <c r="D10654" t="s">
        <v>78</v>
      </c>
      <c r="E10654">
        <v>2023</v>
      </c>
      <c r="F10654" t="s">
        <v>156</v>
      </c>
      <c r="G10654" t="s">
        <v>307</v>
      </c>
      <c r="H10654">
        <v>31.45</v>
      </c>
      <c r="I10654" t="s">
        <v>504</v>
      </c>
      <c r="J10654" t="s">
        <v>14</v>
      </c>
      <c r="K10654" t="s">
        <v>396</v>
      </c>
    </row>
    <row r="10655" spans="1:11" hidden="1" x14ac:dyDescent="0.35">
      <c r="A10655" t="s">
        <v>487</v>
      </c>
      <c r="B10655" t="s">
        <v>84</v>
      </c>
      <c r="C10655" t="s">
        <v>338</v>
      </c>
      <c r="D10655" t="s">
        <v>78</v>
      </c>
      <c r="E10655">
        <v>2023</v>
      </c>
      <c r="F10655" t="s">
        <v>156</v>
      </c>
      <c r="G10655" t="s">
        <v>307</v>
      </c>
      <c r="H10655">
        <v>145.78</v>
      </c>
      <c r="I10655" t="s">
        <v>504</v>
      </c>
      <c r="J10655" t="s">
        <v>347</v>
      </c>
      <c r="K10655" t="s">
        <v>396</v>
      </c>
    </row>
    <row r="10656" spans="1:11" hidden="1" x14ac:dyDescent="0.35">
      <c r="A10656" t="s">
        <v>487</v>
      </c>
      <c r="B10656" t="s">
        <v>84</v>
      </c>
      <c r="C10656" t="s">
        <v>338</v>
      </c>
      <c r="D10656" t="s">
        <v>78</v>
      </c>
      <c r="E10656">
        <v>2023</v>
      </c>
      <c r="F10656" t="s">
        <v>156</v>
      </c>
      <c r="G10656" t="s">
        <v>307</v>
      </c>
      <c r="H10656">
        <v>47.19</v>
      </c>
      <c r="I10656" t="s">
        <v>504</v>
      </c>
      <c r="J10656" t="s">
        <v>14</v>
      </c>
      <c r="K10656" t="s">
        <v>396</v>
      </c>
    </row>
    <row r="10657" spans="1:11" hidden="1" x14ac:dyDescent="0.35">
      <c r="A10657" t="s">
        <v>487</v>
      </c>
      <c r="B10657" t="s">
        <v>84</v>
      </c>
      <c r="C10657" t="s">
        <v>338</v>
      </c>
      <c r="D10657" t="s">
        <v>78</v>
      </c>
      <c r="E10657">
        <v>2023</v>
      </c>
      <c r="F10657" t="s">
        <v>156</v>
      </c>
      <c r="G10657" t="s">
        <v>307</v>
      </c>
      <c r="H10657">
        <v>218.67</v>
      </c>
      <c r="I10657" t="s">
        <v>504</v>
      </c>
      <c r="J10657" t="s">
        <v>347</v>
      </c>
      <c r="K10657" t="s">
        <v>396</v>
      </c>
    </row>
    <row r="10658" spans="1:11" hidden="1" x14ac:dyDescent="0.35">
      <c r="A10658" t="s">
        <v>487</v>
      </c>
      <c r="B10658" t="s">
        <v>84</v>
      </c>
      <c r="C10658" t="s">
        <v>338</v>
      </c>
      <c r="D10658" t="s">
        <v>78</v>
      </c>
      <c r="E10658">
        <v>2023</v>
      </c>
      <c r="F10658" t="s">
        <v>156</v>
      </c>
      <c r="G10658" t="s">
        <v>307</v>
      </c>
      <c r="H10658">
        <v>23.18</v>
      </c>
      <c r="I10658" t="s">
        <v>504</v>
      </c>
      <c r="J10658" t="s">
        <v>14</v>
      </c>
      <c r="K10658" t="s">
        <v>396</v>
      </c>
    </row>
    <row r="10659" spans="1:11" hidden="1" x14ac:dyDescent="0.35">
      <c r="A10659" t="s">
        <v>487</v>
      </c>
      <c r="B10659" t="s">
        <v>84</v>
      </c>
      <c r="C10659" t="s">
        <v>338</v>
      </c>
      <c r="D10659" t="s">
        <v>78</v>
      </c>
      <c r="E10659">
        <v>2023</v>
      </c>
      <c r="F10659" t="s">
        <v>156</v>
      </c>
      <c r="G10659" t="s">
        <v>307</v>
      </c>
      <c r="H10659">
        <v>107.42</v>
      </c>
      <c r="I10659" t="s">
        <v>504</v>
      </c>
      <c r="J10659" t="s">
        <v>347</v>
      </c>
      <c r="K10659" t="s">
        <v>396</v>
      </c>
    </row>
    <row r="10660" spans="1:11" hidden="1" x14ac:dyDescent="0.35">
      <c r="A10660" t="s">
        <v>487</v>
      </c>
      <c r="B10660" t="s">
        <v>84</v>
      </c>
      <c r="C10660" t="s">
        <v>338</v>
      </c>
      <c r="D10660" t="s">
        <v>78</v>
      </c>
      <c r="E10660">
        <v>2023</v>
      </c>
      <c r="F10660" t="s">
        <v>156</v>
      </c>
      <c r="G10660" t="s">
        <v>307</v>
      </c>
      <c r="H10660">
        <v>0.83</v>
      </c>
      <c r="I10660" t="s">
        <v>504</v>
      </c>
      <c r="J10660" t="s">
        <v>14</v>
      </c>
      <c r="K10660" t="s">
        <v>396</v>
      </c>
    </row>
    <row r="10661" spans="1:11" hidden="1" x14ac:dyDescent="0.35">
      <c r="A10661" t="s">
        <v>487</v>
      </c>
      <c r="B10661" t="s">
        <v>84</v>
      </c>
      <c r="C10661" t="s">
        <v>338</v>
      </c>
      <c r="D10661" t="s">
        <v>78</v>
      </c>
      <c r="E10661">
        <v>2023</v>
      </c>
      <c r="F10661" t="s">
        <v>156</v>
      </c>
      <c r="G10661" t="s">
        <v>307</v>
      </c>
      <c r="H10661">
        <v>3.83</v>
      </c>
      <c r="I10661" t="s">
        <v>504</v>
      </c>
      <c r="J10661" t="s">
        <v>347</v>
      </c>
      <c r="K10661" t="s">
        <v>396</v>
      </c>
    </row>
    <row r="10662" spans="1:11" hidden="1" x14ac:dyDescent="0.35">
      <c r="A10662" t="s">
        <v>487</v>
      </c>
      <c r="B10662" t="s">
        <v>84</v>
      </c>
      <c r="C10662" t="s">
        <v>331</v>
      </c>
      <c r="D10662" t="s">
        <v>78</v>
      </c>
      <c r="E10662">
        <v>2023</v>
      </c>
      <c r="F10662" t="s">
        <v>500</v>
      </c>
      <c r="G10662" t="s">
        <v>311</v>
      </c>
      <c r="H10662">
        <v>13508.8</v>
      </c>
      <c r="I10662" t="s">
        <v>504</v>
      </c>
      <c r="J10662" t="s">
        <v>14</v>
      </c>
      <c r="K10662" t="s">
        <v>397</v>
      </c>
    </row>
    <row r="10663" spans="1:11" hidden="1" x14ac:dyDescent="0.35">
      <c r="A10663" t="s">
        <v>487</v>
      </c>
      <c r="B10663" t="s">
        <v>84</v>
      </c>
      <c r="C10663" t="s">
        <v>331</v>
      </c>
      <c r="D10663" t="s">
        <v>78</v>
      </c>
      <c r="E10663">
        <v>2023</v>
      </c>
      <c r="F10663" t="s">
        <v>500</v>
      </c>
      <c r="G10663" t="s">
        <v>311</v>
      </c>
      <c r="H10663">
        <v>3211.65</v>
      </c>
      <c r="I10663" t="s">
        <v>504</v>
      </c>
      <c r="J10663" t="s">
        <v>347</v>
      </c>
      <c r="K10663" t="s">
        <v>397</v>
      </c>
    </row>
    <row r="10664" spans="1:11" hidden="1" x14ac:dyDescent="0.35">
      <c r="A10664" t="s">
        <v>487</v>
      </c>
      <c r="B10664" t="s">
        <v>84</v>
      </c>
      <c r="C10664" t="s">
        <v>331</v>
      </c>
      <c r="D10664" t="s">
        <v>78</v>
      </c>
      <c r="E10664">
        <v>2023</v>
      </c>
      <c r="F10664" t="s">
        <v>500</v>
      </c>
      <c r="G10664" t="s">
        <v>311</v>
      </c>
      <c r="H10664">
        <v>7620.78</v>
      </c>
      <c r="I10664" t="s">
        <v>504</v>
      </c>
      <c r="J10664" t="s">
        <v>14</v>
      </c>
      <c r="K10664" t="s">
        <v>397</v>
      </c>
    </row>
    <row r="10665" spans="1:11" hidden="1" x14ac:dyDescent="0.35">
      <c r="A10665" t="s">
        <v>487</v>
      </c>
      <c r="B10665" t="s">
        <v>84</v>
      </c>
      <c r="C10665" t="s">
        <v>331</v>
      </c>
      <c r="D10665" t="s">
        <v>78</v>
      </c>
      <c r="E10665">
        <v>2023</v>
      </c>
      <c r="F10665" t="s">
        <v>500</v>
      </c>
      <c r="G10665" t="s">
        <v>311</v>
      </c>
      <c r="H10665">
        <v>1811.8</v>
      </c>
      <c r="I10665" t="s">
        <v>504</v>
      </c>
      <c r="J10665" t="s">
        <v>347</v>
      </c>
      <c r="K10665" t="s">
        <v>397</v>
      </c>
    </row>
    <row r="10666" spans="1:11" hidden="1" x14ac:dyDescent="0.35">
      <c r="A10666" t="s">
        <v>487</v>
      </c>
      <c r="B10666" t="s">
        <v>84</v>
      </c>
      <c r="C10666" t="s">
        <v>331</v>
      </c>
      <c r="D10666" t="s">
        <v>78</v>
      </c>
      <c r="E10666">
        <v>2023</v>
      </c>
      <c r="F10666" t="s">
        <v>500</v>
      </c>
      <c r="G10666" t="s">
        <v>311</v>
      </c>
      <c r="H10666">
        <v>153.94999999999999</v>
      </c>
      <c r="I10666" t="s">
        <v>504</v>
      </c>
      <c r="J10666" t="s">
        <v>14</v>
      </c>
      <c r="K10666" t="s">
        <v>397</v>
      </c>
    </row>
    <row r="10667" spans="1:11" hidden="1" x14ac:dyDescent="0.35">
      <c r="A10667" t="s">
        <v>487</v>
      </c>
      <c r="B10667" t="s">
        <v>84</v>
      </c>
      <c r="C10667" t="s">
        <v>331</v>
      </c>
      <c r="D10667" t="s">
        <v>78</v>
      </c>
      <c r="E10667">
        <v>2023</v>
      </c>
      <c r="F10667" t="s">
        <v>500</v>
      </c>
      <c r="G10667" t="s">
        <v>311</v>
      </c>
      <c r="H10667">
        <v>36.6</v>
      </c>
      <c r="I10667" t="s">
        <v>504</v>
      </c>
      <c r="J10667" t="s">
        <v>347</v>
      </c>
      <c r="K10667" t="s">
        <v>397</v>
      </c>
    </row>
    <row r="10668" spans="1:11" hidden="1" x14ac:dyDescent="0.35">
      <c r="A10668" t="s">
        <v>487</v>
      </c>
      <c r="B10668" t="s">
        <v>84</v>
      </c>
      <c r="C10668" t="s">
        <v>331</v>
      </c>
      <c r="D10668" t="s">
        <v>78</v>
      </c>
      <c r="E10668">
        <v>2023</v>
      </c>
      <c r="F10668" t="s">
        <v>500</v>
      </c>
      <c r="G10668" t="s">
        <v>311</v>
      </c>
      <c r="H10668">
        <v>1193.93</v>
      </c>
      <c r="I10668" t="s">
        <v>504</v>
      </c>
      <c r="J10668" t="s">
        <v>14</v>
      </c>
      <c r="K10668" t="s">
        <v>397</v>
      </c>
    </row>
    <row r="10669" spans="1:11" hidden="1" x14ac:dyDescent="0.35">
      <c r="A10669" t="s">
        <v>487</v>
      </c>
      <c r="B10669" t="s">
        <v>84</v>
      </c>
      <c r="C10669" t="s">
        <v>331</v>
      </c>
      <c r="D10669" t="s">
        <v>78</v>
      </c>
      <c r="E10669">
        <v>2023</v>
      </c>
      <c r="F10669" t="s">
        <v>500</v>
      </c>
      <c r="G10669" t="s">
        <v>311</v>
      </c>
      <c r="H10669">
        <v>283.86</v>
      </c>
      <c r="I10669" t="s">
        <v>504</v>
      </c>
      <c r="J10669" t="s">
        <v>347</v>
      </c>
      <c r="K10669" t="s">
        <v>397</v>
      </c>
    </row>
    <row r="10670" spans="1:11" hidden="1" x14ac:dyDescent="0.35">
      <c r="A10670" t="s">
        <v>487</v>
      </c>
      <c r="B10670" t="s">
        <v>84</v>
      </c>
      <c r="C10670" t="s">
        <v>331</v>
      </c>
      <c r="D10670" t="s">
        <v>78</v>
      </c>
      <c r="E10670">
        <v>2023</v>
      </c>
      <c r="F10670" t="s">
        <v>500</v>
      </c>
      <c r="G10670" t="s">
        <v>311</v>
      </c>
      <c r="H10670">
        <v>12233.66</v>
      </c>
      <c r="I10670" t="s">
        <v>504</v>
      </c>
      <c r="J10670" t="s">
        <v>14</v>
      </c>
      <c r="K10670" t="s">
        <v>397</v>
      </c>
    </row>
    <row r="10671" spans="1:11" hidden="1" x14ac:dyDescent="0.35">
      <c r="A10671" t="s">
        <v>487</v>
      </c>
      <c r="B10671" t="s">
        <v>84</v>
      </c>
      <c r="C10671" t="s">
        <v>331</v>
      </c>
      <c r="D10671" t="s">
        <v>78</v>
      </c>
      <c r="E10671">
        <v>2023</v>
      </c>
      <c r="F10671" t="s">
        <v>500</v>
      </c>
      <c r="G10671" t="s">
        <v>311</v>
      </c>
      <c r="H10671">
        <v>2908.5</v>
      </c>
      <c r="I10671" t="s">
        <v>504</v>
      </c>
      <c r="J10671" t="s">
        <v>347</v>
      </c>
      <c r="K10671" t="s">
        <v>397</v>
      </c>
    </row>
    <row r="10672" spans="1:11" hidden="1" x14ac:dyDescent="0.35">
      <c r="A10672" t="s">
        <v>487</v>
      </c>
      <c r="B10672" t="s">
        <v>84</v>
      </c>
      <c r="C10672" t="s">
        <v>331</v>
      </c>
      <c r="D10672" t="s">
        <v>78</v>
      </c>
      <c r="E10672">
        <v>2023</v>
      </c>
      <c r="F10672" t="s">
        <v>500</v>
      </c>
      <c r="G10672" t="s">
        <v>311</v>
      </c>
      <c r="H10672">
        <v>1286.0999999999999</v>
      </c>
      <c r="I10672" t="s">
        <v>504</v>
      </c>
      <c r="J10672" t="s">
        <v>14</v>
      </c>
      <c r="K10672" t="s">
        <v>397</v>
      </c>
    </row>
    <row r="10673" spans="1:11" hidden="1" x14ac:dyDescent="0.35">
      <c r="A10673" t="s">
        <v>487</v>
      </c>
      <c r="B10673" t="s">
        <v>84</v>
      </c>
      <c r="C10673" t="s">
        <v>331</v>
      </c>
      <c r="D10673" t="s">
        <v>78</v>
      </c>
      <c r="E10673">
        <v>2023</v>
      </c>
      <c r="F10673" t="s">
        <v>500</v>
      </c>
      <c r="G10673" t="s">
        <v>311</v>
      </c>
      <c r="H10673">
        <v>305.76</v>
      </c>
      <c r="I10673" t="s">
        <v>504</v>
      </c>
      <c r="J10673" t="s">
        <v>347</v>
      </c>
      <c r="K10673" t="s">
        <v>397</v>
      </c>
    </row>
    <row r="10674" spans="1:11" hidden="1" x14ac:dyDescent="0.35">
      <c r="A10674" t="s">
        <v>487</v>
      </c>
      <c r="B10674" t="s">
        <v>84</v>
      </c>
      <c r="C10674" t="s">
        <v>331</v>
      </c>
      <c r="D10674" t="s">
        <v>78</v>
      </c>
      <c r="E10674">
        <v>2023</v>
      </c>
      <c r="F10674" t="s">
        <v>506</v>
      </c>
      <c r="G10674" t="s">
        <v>309</v>
      </c>
      <c r="H10674">
        <v>5104.84</v>
      </c>
      <c r="I10674" t="s">
        <v>504</v>
      </c>
      <c r="J10674" t="s">
        <v>347</v>
      </c>
      <c r="K10674" t="s">
        <v>397</v>
      </c>
    </row>
    <row r="10675" spans="1:11" hidden="1" x14ac:dyDescent="0.35">
      <c r="A10675" t="s">
        <v>487</v>
      </c>
      <c r="B10675" t="s">
        <v>84</v>
      </c>
      <c r="C10675" t="s">
        <v>331</v>
      </c>
      <c r="D10675" t="s">
        <v>78</v>
      </c>
      <c r="E10675">
        <v>2023</v>
      </c>
      <c r="F10675" t="s">
        <v>506</v>
      </c>
      <c r="G10675" t="s">
        <v>309</v>
      </c>
      <c r="H10675">
        <v>2879.81</v>
      </c>
      <c r="I10675" t="s">
        <v>504</v>
      </c>
      <c r="J10675" t="s">
        <v>347</v>
      </c>
      <c r="K10675" t="s">
        <v>397</v>
      </c>
    </row>
    <row r="10676" spans="1:11" hidden="1" x14ac:dyDescent="0.35">
      <c r="A10676" t="s">
        <v>487</v>
      </c>
      <c r="B10676" t="s">
        <v>84</v>
      </c>
      <c r="C10676" t="s">
        <v>331</v>
      </c>
      <c r="D10676" t="s">
        <v>78</v>
      </c>
      <c r="E10676">
        <v>2023</v>
      </c>
      <c r="F10676" t="s">
        <v>506</v>
      </c>
      <c r="G10676" t="s">
        <v>309</v>
      </c>
      <c r="H10676">
        <v>58.18</v>
      </c>
      <c r="I10676" t="s">
        <v>504</v>
      </c>
      <c r="J10676" t="s">
        <v>347</v>
      </c>
      <c r="K10676" t="s">
        <v>397</v>
      </c>
    </row>
    <row r="10677" spans="1:11" hidden="1" x14ac:dyDescent="0.35">
      <c r="A10677" t="s">
        <v>487</v>
      </c>
      <c r="B10677" t="s">
        <v>84</v>
      </c>
      <c r="C10677" t="s">
        <v>331</v>
      </c>
      <c r="D10677" t="s">
        <v>78</v>
      </c>
      <c r="E10677">
        <v>2023</v>
      </c>
      <c r="F10677" t="s">
        <v>506</v>
      </c>
      <c r="G10677" t="s">
        <v>309</v>
      </c>
      <c r="H10677">
        <v>451.17</v>
      </c>
      <c r="I10677" t="s">
        <v>504</v>
      </c>
      <c r="J10677" t="s">
        <v>347</v>
      </c>
      <c r="K10677" t="s">
        <v>397</v>
      </c>
    </row>
    <row r="10678" spans="1:11" hidden="1" x14ac:dyDescent="0.35">
      <c r="A10678" t="s">
        <v>487</v>
      </c>
      <c r="B10678" t="s">
        <v>84</v>
      </c>
      <c r="C10678" t="s">
        <v>331</v>
      </c>
      <c r="D10678" t="s">
        <v>78</v>
      </c>
      <c r="E10678">
        <v>2023</v>
      </c>
      <c r="F10678" t="s">
        <v>506</v>
      </c>
      <c r="G10678" t="s">
        <v>309</v>
      </c>
      <c r="H10678">
        <v>4622.9799999999996</v>
      </c>
      <c r="I10678" t="s">
        <v>504</v>
      </c>
      <c r="J10678" t="s">
        <v>347</v>
      </c>
      <c r="K10678" t="s">
        <v>397</v>
      </c>
    </row>
    <row r="10679" spans="1:11" hidden="1" x14ac:dyDescent="0.35">
      <c r="A10679" t="s">
        <v>487</v>
      </c>
      <c r="B10679" t="s">
        <v>84</v>
      </c>
      <c r="C10679" t="s">
        <v>331</v>
      </c>
      <c r="D10679" t="s">
        <v>78</v>
      </c>
      <c r="E10679">
        <v>2023</v>
      </c>
      <c r="F10679" t="s">
        <v>506</v>
      </c>
      <c r="G10679" t="s">
        <v>309</v>
      </c>
      <c r="H10679">
        <v>486</v>
      </c>
      <c r="I10679" t="s">
        <v>504</v>
      </c>
      <c r="J10679" t="s">
        <v>347</v>
      </c>
      <c r="K10679" t="s">
        <v>397</v>
      </c>
    </row>
    <row r="10680" spans="1:11" hidden="1" x14ac:dyDescent="0.35">
      <c r="A10680" t="s">
        <v>487</v>
      </c>
      <c r="B10680" t="s">
        <v>84</v>
      </c>
      <c r="C10680" t="s">
        <v>331</v>
      </c>
      <c r="D10680" t="s">
        <v>78</v>
      </c>
      <c r="E10680">
        <v>2023</v>
      </c>
      <c r="F10680" t="s">
        <v>71</v>
      </c>
      <c r="G10680" t="s">
        <v>310</v>
      </c>
      <c r="H10680">
        <v>856.89</v>
      </c>
      <c r="I10680" t="s">
        <v>504</v>
      </c>
      <c r="J10680" t="s">
        <v>347</v>
      </c>
      <c r="K10680" t="s">
        <v>397</v>
      </c>
    </row>
    <row r="10681" spans="1:11" hidden="1" x14ac:dyDescent="0.35">
      <c r="A10681" t="s">
        <v>487</v>
      </c>
      <c r="B10681" t="s">
        <v>84</v>
      </c>
      <c r="C10681" t="s">
        <v>331</v>
      </c>
      <c r="D10681" t="s">
        <v>78</v>
      </c>
      <c r="E10681">
        <v>2023</v>
      </c>
      <c r="F10681" t="s">
        <v>71</v>
      </c>
      <c r="G10681" t="s">
        <v>310</v>
      </c>
      <c r="H10681">
        <v>483.4</v>
      </c>
      <c r="I10681" t="s">
        <v>504</v>
      </c>
      <c r="J10681" t="s">
        <v>347</v>
      </c>
      <c r="K10681" t="s">
        <v>397</v>
      </c>
    </row>
    <row r="10682" spans="1:11" hidden="1" x14ac:dyDescent="0.35">
      <c r="A10682" t="s">
        <v>487</v>
      </c>
      <c r="B10682" t="s">
        <v>84</v>
      </c>
      <c r="C10682" t="s">
        <v>331</v>
      </c>
      <c r="D10682" t="s">
        <v>78</v>
      </c>
      <c r="E10682">
        <v>2023</v>
      </c>
      <c r="F10682" t="s">
        <v>71</v>
      </c>
      <c r="G10682" t="s">
        <v>310</v>
      </c>
      <c r="H10682">
        <v>9.77</v>
      </c>
      <c r="I10682" t="s">
        <v>504</v>
      </c>
      <c r="J10682" t="s">
        <v>347</v>
      </c>
      <c r="K10682" t="s">
        <v>397</v>
      </c>
    </row>
    <row r="10683" spans="1:11" hidden="1" x14ac:dyDescent="0.35">
      <c r="A10683" t="s">
        <v>487</v>
      </c>
      <c r="B10683" t="s">
        <v>84</v>
      </c>
      <c r="C10683" t="s">
        <v>331</v>
      </c>
      <c r="D10683" t="s">
        <v>78</v>
      </c>
      <c r="E10683">
        <v>2023</v>
      </c>
      <c r="F10683" t="s">
        <v>71</v>
      </c>
      <c r="G10683" t="s">
        <v>310</v>
      </c>
      <c r="H10683">
        <v>75.73</v>
      </c>
      <c r="I10683" t="s">
        <v>504</v>
      </c>
      <c r="J10683" t="s">
        <v>347</v>
      </c>
      <c r="K10683" t="s">
        <v>397</v>
      </c>
    </row>
    <row r="10684" spans="1:11" hidden="1" x14ac:dyDescent="0.35">
      <c r="A10684" t="s">
        <v>487</v>
      </c>
      <c r="B10684" t="s">
        <v>84</v>
      </c>
      <c r="C10684" t="s">
        <v>331</v>
      </c>
      <c r="D10684" t="s">
        <v>78</v>
      </c>
      <c r="E10684">
        <v>2023</v>
      </c>
      <c r="F10684" t="s">
        <v>71</v>
      </c>
      <c r="G10684" t="s">
        <v>310</v>
      </c>
      <c r="H10684">
        <v>776</v>
      </c>
      <c r="I10684" t="s">
        <v>504</v>
      </c>
      <c r="J10684" t="s">
        <v>347</v>
      </c>
      <c r="K10684" t="s">
        <v>397</v>
      </c>
    </row>
    <row r="10685" spans="1:11" hidden="1" x14ac:dyDescent="0.35">
      <c r="A10685" t="s">
        <v>487</v>
      </c>
      <c r="B10685" t="s">
        <v>84</v>
      </c>
      <c r="C10685" t="s">
        <v>331</v>
      </c>
      <c r="D10685" t="s">
        <v>78</v>
      </c>
      <c r="E10685">
        <v>2023</v>
      </c>
      <c r="F10685" t="s">
        <v>71</v>
      </c>
      <c r="G10685" t="s">
        <v>310</v>
      </c>
      <c r="H10685">
        <v>81.58</v>
      </c>
      <c r="I10685" t="s">
        <v>504</v>
      </c>
      <c r="J10685" t="s">
        <v>347</v>
      </c>
      <c r="K10685" t="s">
        <v>397</v>
      </c>
    </row>
    <row r="10686" spans="1:11" hidden="1" x14ac:dyDescent="0.35">
      <c r="A10686" t="s">
        <v>487</v>
      </c>
      <c r="B10686" t="s">
        <v>84</v>
      </c>
      <c r="C10686" t="s">
        <v>331</v>
      </c>
      <c r="D10686" t="s">
        <v>78</v>
      </c>
      <c r="E10686">
        <v>2023</v>
      </c>
      <c r="F10686" t="s">
        <v>148</v>
      </c>
      <c r="G10686" t="s">
        <v>308</v>
      </c>
      <c r="H10686">
        <v>151.24</v>
      </c>
      <c r="I10686" t="s">
        <v>504</v>
      </c>
      <c r="J10686" t="s">
        <v>347</v>
      </c>
      <c r="K10686" t="s">
        <v>397</v>
      </c>
    </row>
    <row r="10687" spans="1:11" hidden="1" x14ac:dyDescent="0.35">
      <c r="A10687" t="s">
        <v>487</v>
      </c>
      <c r="B10687" t="s">
        <v>84</v>
      </c>
      <c r="C10687" t="s">
        <v>331</v>
      </c>
      <c r="D10687" t="s">
        <v>78</v>
      </c>
      <c r="E10687">
        <v>2023</v>
      </c>
      <c r="F10687" t="s">
        <v>148</v>
      </c>
      <c r="G10687" t="s">
        <v>308</v>
      </c>
      <c r="H10687">
        <v>85.32</v>
      </c>
      <c r="I10687" t="s">
        <v>504</v>
      </c>
      <c r="J10687" t="s">
        <v>347</v>
      </c>
      <c r="K10687" t="s">
        <v>397</v>
      </c>
    </row>
    <row r="10688" spans="1:11" hidden="1" x14ac:dyDescent="0.35">
      <c r="A10688" t="s">
        <v>487</v>
      </c>
      <c r="B10688" t="s">
        <v>84</v>
      </c>
      <c r="C10688" t="s">
        <v>331</v>
      </c>
      <c r="D10688" t="s">
        <v>78</v>
      </c>
      <c r="E10688">
        <v>2023</v>
      </c>
      <c r="F10688" t="s">
        <v>148</v>
      </c>
      <c r="G10688" t="s">
        <v>308</v>
      </c>
      <c r="H10688">
        <v>1.72</v>
      </c>
      <c r="I10688" t="s">
        <v>504</v>
      </c>
      <c r="J10688" t="s">
        <v>347</v>
      </c>
      <c r="K10688" t="s">
        <v>397</v>
      </c>
    </row>
    <row r="10689" spans="1:11" hidden="1" x14ac:dyDescent="0.35">
      <c r="A10689" t="s">
        <v>487</v>
      </c>
      <c r="B10689" t="s">
        <v>84</v>
      </c>
      <c r="C10689" t="s">
        <v>331</v>
      </c>
      <c r="D10689" t="s">
        <v>78</v>
      </c>
      <c r="E10689">
        <v>2023</v>
      </c>
      <c r="F10689" t="s">
        <v>148</v>
      </c>
      <c r="G10689" t="s">
        <v>308</v>
      </c>
      <c r="H10689">
        <v>13.37</v>
      </c>
      <c r="I10689" t="s">
        <v>504</v>
      </c>
      <c r="J10689" t="s">
        <v>347</v>
      </c>
      <c r="K10689" t="s">
        <v>397</v>
      </c>
    </row>
    <row r="10690" spans="1:11" hidden="1" x14ac:dyDescent="0.35">
      <c r="A10690" t="s">
        <v>487</v>
      </c>
      <c r="B10690" t="s">
        <v>84</v>
      </c>
      <c r="C10690" t="s">
        <v>331</v>
      </c>
      <c r="D10690" t="s">
        <v>78</v>
      </c>
      <c r="E10690">
        <v>2023</v>
      </c>
      <c r="F10690" t="s">
        <v>148</v>
      </c>
      <c r="G10690" t="s">
        <v>308</v>
      </c>
      <c r="H10690">
        <v>136.96</v>
      </c>
      <c r="I10690" t="s">
        <v>504</v>
      </c>
      <c r="J10690" t="s">
        <v>347</v>
      </c>
      <c r="K10690" t="s">
        <v>397</v>
      </c>
    </row>
    <row r="10691" spans="1:11" hidden="1" x14ac:dyDescent="0.35">
      <c r="A10691" t="s">
        <v>487</v>
      </c>
      <c r="B10691" t="s">
        <v>84</v>
      </c>
      <c r="C10691" t="s">
        <v>331</v>
      </c>
      <c r="D10691" t="s">
        <v>78</v>
      </c>
      <c r="E10691">
        <v>2023</v>
      </c>
      <c r="F10691" t="s">
        <v>148</v>
      </c>
      <c r="G10691" t="s">
        <v>308</v>
      </c>
      <c r="H10691">
        <v>14.4</v>
      </c>
      <c r="I10691" t="s">
        <v>504</v>
      </c>
      <c r="J10691" t="s">
        <v>347</v>
      </c>
      <c r="K10691" t="s">
        <v>397</v>
      </c>
    </row>
    <row r="10692" spans="1:11" hidden="1" x14ac:dyDescent="0.35">
      <c r="A10692" t="s">
        <v>487</v>
      </c>
      <c r="B10692" t="s">
        <v>84</v>
      </c>
      <c r="C10692" t="s">
        <v>331</v>
      </c>
      <c r="D10692" t="s">
        <v>78</v>
      </c>
      <c r="E10692">
        <v>2023</v>
      </c>
      <c r="F10692" t="s">
        <v>156</v>
      </c>
      <c r="G10692" t="s">
        <v>307</v>
      </c>
      <c r="H10692">
        <v>119.09</v>
      </c>
      <c r="I10692" t="s">
        <v>504</v>
      </c>
      <c r="J10692" t="s">
        <v>14</v>
      </c>
      <c r="K10692" t="s">
        <v>397</v>
      </c>
    </row>
    <row r="10693" spans="1:11" hidden="1" x14ac:dyDescent="0.35">
      <c r="A10693" t="s">
        <v>487</v>
      </c>
      <c r="B10693" t="s">
        <v>84</v>
      </c>
      <c r="C10693" t="s">
        <v>331</v>
      </c>
      <c r="D10693" t="s">
        <v>78</v>
      </c>
      <c r="E10693">
        <v>2023</v>
      </c>
      <c r="F10693" t="s">
        <v>156</v>
      </c>
      <c r="G10693" t="s">
        <v>307</v>
      </c>
      <c r="H10693">
        <v>888.79</v>
      </c>
      <c r="I10693" t="s">
        <v>504</v>
      </c>
      <c r="J10693" t="s">
        <v>347</v>
      </c>
      <c r="K10693" t="s">
        <v>397</v>
      </c>
    </row>
    <row r="10694" spans="1:11" hidden="1" x14ac:dyDescent="0.35">
      <c r="A10694" t="s">
        <v>487</v>
      </c>
      <c r="B10694" t="s">
        <v>84</v>
      </c>
      <c r="C10694" t="s">
        <v>331</v>
      </c>
      <c r="D10694" t="s">
        <v>78</v>
      </c>
      <c r="E10694">
        <v>2023</v>
      </c>
      <c r="F10694" t="s">
        <v>156</v>
      </c>
      <c r="G10694" t="s">
        <v>307</v>
      </c>
      <c r="H10694">
        <v>67.180000000000007</v>
      </c>
      <c r="I10694" t="s">
        <v>504</v>
      </c>
      <c r="J10694" t="s">
        <v>14</v>
      </c>
      <c r="K10694" t="s">
        <v>397</v>
      </c>
    </row>
    <row r="10695" spans="1:11" hidden="1" x14ac:dyDescent="0.35">
      <c r="A10695" t="s">
        <v>487</v>
      </c>
      <c r="B10695" t="s">
        <v>84</v>
      </c>
      <c r="C10695" t="s">
        <v>331</v>
      </c>
      <c r="D10695" t="s">
        <v>78</v>
      </c>
      <c r="E10695">
        <v>2023</v>
      </c>
      <c r="F10695" t="s">
        <v>156</v>
      </c>
      <c r="G10695" t="s">
        <v>307</v>
      </c>
      <c r="H10695">
        <v>501.39</v>
      </c>
      <c r="I10695" t="s">
        <v>504</v>
      </c>
      <c r="J10695" t="s">
        <v>347</v>
      </c>
      <c r="K10695" t="s">
        <v>397</v>
      </c>
    </row>
    <row r="10696" spans="1:11" hidden="1" x14ac:dyDescent="0.35">
      <c r="A10696" t="s">
        <v>487</v>
      </c>
      <c r="B10696" t="s">
        <v>84</v>
      </c>
      <c r="C10696" t="s">
        <v>331</v>
      </c>
      <c r="D10696" t="s">
        <v>78</v>
      </c>
      <c r="E10696">
        <v>2023</v>
      </c>
      <c r="F10696" t="s">
        <v>156</v>
      </c>
      <c r="G10696" t="s">
        <v>307</v>
      </c>
      <c r="H10696">
        <v>1.36</v>
      </c>
      <c r="I10696" t="s">
        <v>504</v>
      </c>
      <c r="J10696" t="s">
        <v>14</v>
      </c>
      <c r="K10696" t="s">
        <v>397</v>
      </c>
    </row>
    <row r="10697" spans="1:11" hidden="1" x14ac:dyDescent="0.35">
      <c r="A10697" t="s">
        <v>487</v>
      </c>
      <c r="B10697" t="s">
        <v>84</v>
      </c>
      <c r="C10697" t="s">
        <v>331</v>
      </c>
      <c r="D10697" t="s">
        <v>78</v>
      </c>
      <c r="E10697">
        <v>2023</v>
      </c>
      <c r="F10697" t="s">
        <v>156</v>
      </c>
      <c r="G10697" t="s">
        <v>307</v>
      </c>
      <c r="H10697">
        <v>10.130000000000001</v>
      </c>
      <c r="I10697" t="s">
        <v>504</v>
      </c>
      <c r="J10697" t="s">
        <v>347</v>
      </c>
      <c r="K10697" t="s">
        <v>397</v>
      </c>
    </row>
    <row r="10698" spans="1:11" hidden="1" x14ac:dyDescent="0.35">
      <c r="A10698" t="s">
        <v>487</v>
      </c>
      <c r="B10698" t="s">
        <v>84</v>
      </c>
      <c r="C10698" t="s">
        <v>331</v>
      </c>
      <c r="D10698" t="s">
        <v>78</v>
      </c>
      <c r="E10698">
        <v>2023</v>
      </c>
      <c r="F10698" t="s">
        <v>156</v>
      </c>
      <c r="G10698" t="s">
        <v>307</v>
      </c>
      <c r="H10698">
        <v>10.53</v>
      </c>
      <c r="I10698" t="s">
        <v>504</v>
      </c>
      <c r="J10698" t="s">
        <v>14</v>
      </c>
      <c r="K10698" t="s">
        <v>397</v>
      </c>
    </row>
    <row r="10699" spans="1:11" hidden="1" x14ac:dyDescent="0.35">
      <c r="A10699" t="s">
        <v>487</v>
      </c>
      <c r="B10699" t="s">
        <v>84</v>
      </c>
      <c r="C10699" t="s">
        <v>331</v>
      </c>
      <c r="D10699" t="s">
        <v>78</v>
      </c>
      <c r="E10699">
        <v>2023</v>
      </c>
      <c r="F10699" t="s">
        <v>156</v>
      </c>
      <c r="G10699" t="s">
        <v>307</v>
      </c>
      <c r="H10699">
        <v>78.56</v>
      </c>
      <c r="I10699" t="s">
        <v>504</v>
      </c>
      <c r="J10699" t="s">
        <v>347</v>
      </c>
      <c r="K10699" t="s">
        <v>397</v>
      </c>
    </row>
    <row r="10700" spans="1:11" hidden="1" x14ac:dyDescent="0.35">
      <c r="A10700" t="s">
        <v>487</v>
      </c>
      <c r="B10700" t="s">
        <v>84</v>
      </c>
      <c r="C10700" t="s">
        <v>331</v>
      </c>
      <c r="D10700" t="s">
        <v>78</v>
      </c>
      <c r="E10700">
        <v>2023</v>
      </c>
      <c r="F10700" t="s">
        <v>156</v>
      </c>
      <c r="G10700" t="s">
        <v>307</v>
      </c>
      <c r="H10700">
        <v>107.84</v>
      </c>
      <c r="I10700" t="s">
        <v>504</v>
      </c>
      <c r="J10700" t="s">
        <v>14</v>
      </c>
      <c r="K10700" t="s">
        <v>397</v>
      </c>
    </row>
    <row r="10701" spans="1:11" hidden="1" x14ac:dyDescent="0.35">
      <c r="A10701" t="s">
        <v>487</v>
      </c>
      <c r="B10701" t="s">
        <v>84</v>
      </c>
      <c r="C10701" t="s">
        <v>331</v>
      </c>
      <c r="D10701" t="s">
        <v>78</v>
      </c>
      <c r="E10701">
        <v>2023</v>
      </c>
      <c r="F10701" t="s">
        <v>156</v>
      </c>
      <c r="G10701" t="s">
        <v>307</v>
      </c>
      <c r="H10701">
        <v>804.88</v>
      </c>
      <c r="I10701" t="s">
        <v>504</v>
      </c>
      <c r="J10701" t="s">
        <v>347</v>
      </c>
      <c r="K10701" t="s">
        <v>397</v>
      </c>
    </row>
    <row r="10702" spans="1:11" hidden="1" x14ac:dyDescent="0.35">
      <c r="A10702" t="s">
        <v>487</v>
      </c>
      <c r="B10702" t="s">
        <v>84</v>
      </c>
      <c r="C10702" t="s">
        <v>331</v>
      </c>
      <c r="D10702" t="s">
        <v>78</v>
      </c>
      <c r="E10702">
        <v>2023</v>
      </c>
      <c r="F10702" t="s">
        <v>156</v>
      </c>
      <c r="G10702" t="s">
        <v>307</v>
      </c>
      <c r="H10702">
        <v>11.33</v>
      </c>
      <c r="I10702" t="s">
        <v>504</v>
      </c>
      <c r="J10702" t="s">
        <v>14</v>
      </c>
      <c r="K10702" t="s">
        <v>397</v>
      </c>
    </row>
    <row r="10703" spans="1:11" hidden="1" x14ac:dyDescent="0.35">
      <c r="A10703" t="s">
        <v>487</v>
      </c>
      <c r="B10703" t="s">
        <v>84</v>
      </c>
      <c r="C10703" t="s">
        <v>331</v>
      </c>
      <c r="D10703" t="s">
        <v>78</v>
      </c>
      <c r="E10703">
        <v>2023</v>
      </c>
      <c r="F10703" t="s">
        <v>156</v>
      </c>
      <c r="G10703" t="s">
        <v>307</v>
      </c>
      <c r="H10703">
        <v>84.62</v>
      </c>
      <c r="I10703" t="s">
        <v>504</v>
      </c>
      <c r="J10703" t="s">
        <v>347</v>
      </c>
      <c r="K10703" t="s">
        <v>397</v>
      </c>
    </row>
    <row r="10704" spans="1:11" hidden="1" x14ac:dyDescent="0.35">
      <c r="A10704" t="s">
        <v>487</v>
      </c>
      <c r="B10704" t="s">
        <v>84</v>
      </c>
      <c r="C10704" t="s">
        <v>339</v>
      </c>
      <c r="D10704" t="s">
        <v>78</v>
      </c>
      <c r="E10704">
        <v>2023</v>
      </c>
      <c r="F10704" t="s">
        <v>500</v>
      </c>
      <c r="G10704" t="s">
        <v>311</v>
      </c>
      <c r="H10704">
        <v>1948.85</v>
      </c>
      <c r="I10704" t="s">
        <v>504</v>
      </c>
      <c r="J10704" t="s">
        <v>347</v>
      </c>
      <c r="K10704" t="s">
        <v>398</v>
      </c>
    </row>
    <row r="10705" spans="1:11" hidden="1" x14ac:dyDescent="0.35">
      <c r="A10705" t="s">
        <v>487</v>
      </c>
      <c r="B10705" t="s">
        <v>84</v>
      </c>
      <c r="C10705" t="s">
        <v>339</v>
      </c>
      <c r="D10705" t="s">
        <v>78</v>
      </c>
      <c r="E10705">
        <v>2023</v>
      </c>
      <c r="F10705" t="s">
        <v>500</v>
      </c>
      <c r="G10705" t="s">
        <v>311</v>
      </c>
      <c r="H10705">
        <v>2423.6999999999998</v>
      </c>
      <c r="I10705" t="s">
        <v>504</v>
      </c>
      <c r="J10705" t="s">
        <v>347</v>
      </c>
      <c r="K10705" t="s">
        <v>398</v>
      </c>
    </row>
    <row r="10706" spans="1:11" hidden="1" x14ac:dyDescent="0.35">
      <c r="A10706" t="s">
        <v>487</v>
      </c>
      <c r="B10706" t="s">
        <v>84</v>
      </c>
      <c r="C10706" t="s">
        <v>339</v>
      </c>
      <c r="D10706" t="s">
        <v>78</v>
      </c>
      <c r="E10706">
        <v>2023</v>
      </c>
      <c r="F10706" t="s">
        <v>500</v>
      </c>
      <c r="G10706" t="s">
        <v>311</v>
      </c>
      <c r="H10706">
        <v>34.08</v>
      </c>
      <c r="I10706" t="s">
        <v>504</v>
      </c>
      <c r="J10706" t="s">
        <v>347</v>
      </c>
      <c r="K10706" t="s">
        <v>398</v>
      </c>
    </row>
    <row r="10707" spans="1:11" hidden="1" x14ac:dyDescent="0.35">
      <c r="A10707" t="s">
        <v>487</v>
      </c>
      <c r="B10707" t="s">
        <v>84</v>
      </c>
      <c r="C10707" t="s">
        <v>339</v>
      </c>
      <c r="D10707" t="s">
        <v>78</v>
      </c>
      <c r="E10707">
        <v>2023</v>
      </c>
      <c r="F10707" t="s">
        <v>500</v>
      </c>
      <c r="G10707" t="s">
        <v>311</v>
      </c>
      <c r="H10707">
        <v>767.25</v>
      </c>
      <c r="I10707" t="s">
        <v>504</v>
      </c>
      <c r="J10707" t="s">
        <v>347</v>
      </c>
      <c r="K10707" t="s">
        <v>398</v>
      </c>
    </row>
    <row r="10708" spans="1:11" hidden="1" x14ac:dyDescent="0.35">
      <c r="A10708" t="s">
        <v>487</v>
      </c>
      <c r="B10708" t="s">
        <v>84</v>
      </c>
      <c r="C10708" t="s">
        <v>339</v>
      </c>
      <c r="D10708" t="s">
        <v>78</v>
      </c>
      <c r="E10708">
        <v>2023</v>
      </c>
      <c r="F10708" t="s">
        <v>500</v>
      </c>
      <c r="G10708" t="s">
        <v>311</v>
      </c>
      <c r="H10708">
        <v>1625.05</v>
      </c>
      <c r="I10708" t="s">
        <v>504</v>
      </c>
      <c r="J10708" t="s">
        <v>347</v>
      </c>
      <c r="K10708" t="s">
        <v>398</v>
      </c>
    </row>
    <row r="10709" spans="1:11" hidden="1" x14ac:dyDescent="0.35">
      <c r="A10709" t="s">
        <v>487</v>
      </c>
      <c r="B10709" t="s">
        <v>84</v>
      </c>
      <c r="C10709" t="s">
        <v>339</v>
      </c>
      <c r="D10709" t="s">
        <v>78</v>
      </c>
      <c r="E10709">
        <v>2023</v>
      </c>
      <c r="F10709" t="s">
        <v>500</v>
      </c>
      <c r="G10709" t="s">
        <v>311</v>
      </c>
      <c r="H10709">
        <v>41.44</v>
      </c>
      <c r="I10709" t="s">
        <v>504</v>
      </c>
      <c r="J10709" t="s">
        <v>347</v>
      </c>
      <c r="K10709" t="s">
        <v>398</v>
      </c>
    </row>
    <row r="10710" spans="1:11" hidden="1" x14ac:dyDescent="0.35">
      <c r="A10710" t="s">
        <v>487</v>
      </c>
      <c r="B10710" t="s">
        <v>84</v>
      </c>
      <c r="C10710" t="s">
        <v>339</v>
      </c>
      <c r="D10710" t="s">
        <v>78</v>
      </c>
      <c r="E10710">
        <v>2023</v>
      </c>
      <c r="F10710" t="s">
        <v>506</v>
      </c>
      <c r="G10710" t="s">
        <v>309</v>
      </c>
      <c r="H10710">
        <v>1192.17</v>
      </c>
      <c r="I10710" t="s">
        <v>504</v>
      </c>
      <c r="J10710" t="s">
        <v>347</v>
      </c>
      <c r="K10710" t="s">
        <v>398</v>
      </c>
    </row>
    <row r="10711" spans="1:11" hidden="1" x14ac:dyDescent="0.35">
      <c r="A10711" t="s">
        <v>487</v>
      </c>
      <c r="B10711" t="s">
        <v>84</v>
      </c>
      <c r="C10711" t="s">
        <v>339</v>
      </c>
      <c r="D10711" t="s">
        <v>78</v>
      </c>
      <c r="E10711">
        <v>2023</v>
      </c>
      <c r="F10711" t="s">
        <v>506</v>
      </c>
      <c r="G10711" t="s">
        <v>309</v>
      </c>
      <c r="H10711">
        <v>1482.63</v>
      </c>
      <c r="I10711" t="s">
        <v>504</v>
      </c>
      <c r="J10711" t="s">
        <v>347</v>
      </c>
      <c r="K10711" t="s">
        <v>398</v>
      </c>
    </row>
    <row r="10712" spans="1:11" hidden="1" x14ac:dyDescent="0.35">
      <c r="A10712" t="s">
        <v>487</v>
      </c>
      <c r="B10712" t="s">
        <v>84</v>
      </c>
      <c r="C10712" t="s">
        <v>339</v>
      </c>
      <c r="D10712" t="s">
        <v>78</v>
      </c>
      <c r="E10712">
        <v>2023</v>
      </c>
      <c r="F10712" t="s">
        <v>506</v>
      </c>
      <c r="G10712" t="s">
        <v>309</v>
      </c>
      <c r="H10712">
        <v>20.85</v>
      </c>
      <c r="I10712" t="s">
        <v>504</v>
      </c>
      <c r="J10712" t="s">
        <v>347</v>
      </c>
      <c r="K10712" t="s">
        <v>398</v>
      </c>
    </row>
    <row r="10713" spans="1:11" hidden="1" x14ac:dyDescent="0.35">
      <c r="A10713" t="s">
        <v>487</v>
      </c>
      <c r="B10713" t="s">
        <v>84</v>
      </c>
      <c r="C10713" t="s">
        <v>339</v>
      </c>
      <c r="D10713" t="s">
        <v>78</v>
      </c>
      <c r="E10713">
        <v>2023</v>
      </c>
      <c r="F10713" t="s">
        <v>506</v>
      </c>
      <c r="G10713" t="s">
        <v>309</v>
      </c>
      <c r="H10713">
        <v>469.34</v>
      </c>
      <c r="I10713" t="s">
        <v>504</v>
      </c>
      <c r="J10713" t="s">
        <v>347</v>
      </c>
      <c r="K10713" t="s">
        <v>398</v>
      </c>
    </row>
    <row r="10714" spans="1:11" hidden="1" x14ac:dyDescent="0.35">
      <c r="A10714" t="s">
        <v>487</v>
      </c>
      <c r="B10714" t="s">
        <v>84</v>
      </c>
      <c r="C10714" t="s">
        <v>339</v>
      </c>
      <c r="D10714" t="s">
        <v>78</v>
      </c>
      <c r="E10714">
        <v>2023</v>
      </c>
      <c r="F10714" t="s">
        <v>506</v>
      </c>
      <c r="G10714" t="s">
        <v>309</v>
      </c>
      <c r="H10714">
        <v>994.08</v>
      </c>
      <c r="I10714" t="s">
        <v>504</v>
      </c>
      <c r="J10714" t="s">
        <v>347</v>
      </c>
      <c r="K10714" t="s">
        <v>398</v>
      </c>
    </row>
    <row r="10715" spans="1:11" hidden="1" x14ac:dyDescent="0.35">
      <c r="A10715" t="s">
        <v>487</v>
      </c>
      <c r="B10715" t="s">
        <v>84</v>
      </c>
      <c r="C10715" t="s">
        <v>339</v>
      </c>
      <c r="D10715" t="s">
        <v>78</v>
      </c>
      <c r="E10715">
        <v>2023</v>
      </c>
      <c r="F10715" t="s">
        <v>506</v>
      </c>
      <c r="G10715" t="s">
        <v>309</v>
      </c>
      <c r="H10715">
        <v>25.34</v>
      </c>
      <c r="I10715" t="s">
        <v>504</v>
      </c>
      <c r="J10715" t="s">
        <v>347</v>
      </c>
      <c r="K10715" t="s">
        <v>398</v>
      </c>
    </row>
    <row r="10716" spans="1:11" hidden="1" x14ac:dyDescent="0.35">
      <c r="A10716" t="s">
        <v>487</v>
      </c>
      <c r="B10716" t="s">
        <v>84</v>
      </c>
      <c r="C10716" t="s">
        <v>339</v>
      </c>
      <c r="D10716" t="s">
        <v>78</v>
      </c>
      <c r="E10716">
        <v>2023</v>
      </c>
      <c r="F10716" t="s">
        <v>71</v>
      </c>
      <c r="G10716" t="s">
        <v>310</v>
      </c>
      <c r="H10716">
        <v>101.47</v>
      </c>
      <c r="I10716" t="s">
        <v>504</v>
      </c>
      <c r="J10716" t="s">
        <v>347</v>
      </c>
      <c r="K10716" t="s">
        <v>398</v>
      </c>
    </row>
    <row r="10717" spans="1:11" hidden="1" x14ac:dyDescent="0.35">
      <c r="A10717" t="s">
        <v>487</v>
      </c>
      <c r="B10717" t="s">
        <v>84</v>
      </c>
      <c r="C10717" t="s">
        <v>339</v>
      </c>
      <c r="D10717" t="s">
        <v>78</v>
      </c>
      <c r="E10717">
        <v>2023</v>
      </c>
      <c r="F10717" t="s">
        <v>71</v>
      </c>
      <c r="G10717" t="s">
        <v>310</v>
      </c>
      <c r="H10717">
        <v>126.2</v>
      </c>
      <c r="I10717" t="s">
        <v>504</v>
      </c>
      <c r="J10717" t="s">
        <v>347</v>
      </c>
      <c r="K10717" t="s">
        <v>398</v>
      </c>
    </row>
    <row r="10718" spans="1:11" hidden="1" x14ac:dyDescent="0.35">
      <c r="A10718" t="s">
        <v>487</v>
      </c>
      <c r="B10718" t="s">
        <v>84</v>
      </c>
      <c r="C10718" t="s">
        <v>339</v>
      </c>
      <c r="D10718" t="s">
        <v>78</v>
      </c>
      <c r="E10718">
        <v>2023</v>
      </c>
      <c r="F10718" t="s">
        <v>71</v>
      </c>
      <c r="G10718" t="s">
        <v>310</v>
      </c>
      <c r="H10718">
        <v>1.78</v>
      </c>
      <c r="I10718" t="s">
        <v>504</v>
      </c>
      <c r="J10718" t="s">
        <v>347</v>
      </c>
      <c r="K10718" t="s">
        <v>398</v>
      </c>
    </row>
    <row r="10719" spans="1:11" hidden="1" x14ac:dyDescent="0.35">
      <c r="A10719" t="s">
        <v>487</v>
      </c>
      <c r="B10719" t="s">
        <v>84</v>
      </c>
      <c r="C10719" t="s">
        <v>339</v>
      </c>
      <c r="D10719" t="s">
        <v>78</v>
      </c>
      <c r="E10719">
        <v>2023</v>
      </c>
      <c r="F10719" t="s">
        <v>71</v>
      </c>
      <c r="G10719" t="s">
        <v>310</v>
      </c>
      <c r="H10719">
        <v>39.950000000000003</v>
      </c>
      <c r="I10719" t="s">
        <v>504</v>
      </c>
      <c r="J10719" t="s">
        <v>347</v>
      </c>
      <c r="K10719" t="s">
        <v>398</v>
      </c>
    </row>
    <row r="10720" spans="1:11" hidden="1" x14ac:dyDescent="0.35">
      <c r="A10720" t="s">
        <v>487</v>
      </c>
      <c r="B10720" t="s">
        <v>84</v>
      </c>
      <c r="C10720" t="s">
        <v>339</v>
      </c>
      <c r="D10720" t="s">
        <v>78</v>
      </c>
      <c r="E10720">
        <v>2023</v>
      </c>
      <c r="F10720" t="s">
        <v>71</v>
      </c>
      <c r="G10720" t="s">
        <v>310</v>
      </c>
      <c r="H10720">
        <v>84.61</v>
      </c>
      <c r="I10720" t="s">
        <v>504</v>
      </c>
      <c r="J10720" t="s">
        <v>347</v>
      </c>
      <c r="K10720" t="s">
        <v>398</v>
      </c>
    </row>
    <row r="10721" spans="1:11" hidden="1" x14ac:dyDescent="0.35">
      <c r="A10721" t="s">
        <v>487</v>
      </c>
      <c r="B10721" t="s">
        <v>84</v>
      </c>
      <c r="C10721" t="s">
        <v>339</v>
      </c>
      <c r="D10721" t="s">
        <v>78</v>
      </c>
      <c r="E10721">
        <v>2023</v>
      </c>
      <c r="F10721" t="s">
        <v>71</v>
      </c>
      <c r="G10721" t="s">
        <v>310</v>
      </c>
      <c r="H10721">
        <v>2.16</v>
      </c>
      <c r="I10721" t="s">
        <v>504</v>
      </c>
      <c r="J10721" t="s">
        <v>347</v>
      </c>
      <c r="K10721" t="s">
        <v>398</v>
      </c>
    </row>
    <row r="10722" spans="1:11" hidden="1" x14ac:dyDescent="0.35">
      <c r="A10722" t="s">
        <v>487</v>
      </c>
      <c r="B10722" t="s">
        <v>84</v>
      </c>
      <c r="C10722" t="s">
        <v>339</v>
      </c>
      <c r="D10722" t="s">
        <v>78</v>
      </c>
      <c r="E10722">
        <v>2023</v>
      </c>
      <c r="F10722" t="s">
        <v>148</v>
      </c>
      <c r="G10722" t="s">
        <v>308</v>
      </c>
      <c r="H10722">
        <v>85.46</v>
      </c>
      <c r="I10722" t="s">
        <v>504</v>
      </c>
      <c r="J10722" t="s">
        <v>347</v>
      </c>
      <c r="K10722" t="s">
        <v>398</v>
      </c>
    </row>
    <row r="10723" spans="1:11" hidden="1" x14ac:dyDescent="0.35">
      <c r="A10723" t="s">
        <v>487</v>
      </c>
      <c r="B10723" t="s">
        <v>84</v>
      </c>
      <c r="C10723" t="s">
        <v>339</v>
      </c>
      <c r="D10723" t="s">
        <v>78</v>
      </c>
      <c r="E10723">
        <v>2023</v>
      </c>
      <c r="F10723" t="s">
        <v>148</v>
      </c>
      <c r="G10723" t="s">
        <v>308</v>
      </c>
      <c r="H10723">
        <v>106.3</v>
      </c>
      <c r="I10723" t="s">
        <v>504</v>
      </c>
      <c r="J10723" t="s">
        <v>347</v>
      </c>
      <c r="K10723" t="s">
        <v>398</v>
      </c>
    </row>
    <row r="10724" spans="1:11" hidden="1" x14ac:dyDescent="0.35">
      <c r="A10724" t="s">
        <v>487</v>
      </c>
      <c r="B10724" t="s">
        <v>84</v>
      </c>
      <c r="C10724" t="s">
        <v>339</v>
      </c>
      <c r="D10724" t="s">
        <v>78</v>
      </c>
      <c r="E10724">
        <v>2023</v>
      </c>
      <c r="F10724" t="s">
        <v>148</v>
      </c>
      <c r="G10724" t="s">
        <v>308</v>
      </c>
      <c r="H10724">
        <v>1.5</v>
      </c>
      <c r="I10724" t="s">
        <v>504</v>
      </c>
      <c r="J10724" t="s">
        <v>347</v>
      </c>
      <c r="K10724" t="s">
        <v>398</v>
      </c>
    </row>
    <row r="10725" spans="1:11" hidden="1" x14ac:dyDescent="0.35">
      <c r="A10725" t="s">
        <v>487</v>
      </c>
      <c r="B10725" t="s">
        <v>84</v>
      </c>
      <c r="C10725" t="s">
        <v>339</v>
      </c>
      <c r="D10725" t="s">
        <v>78</v>
      </c>
      <c r="E10725">
        <v>2023</v>
      </c>
      <c r="F10725" t="s">
        <v>148</v>
      </c>
      <c r="G10725" t="s">
        <v>308</v>
      </c>
      <c r="H10725">
        <v>33.65</v>
      </c>
      <c r="I10725" t="s">
        <v>504</v>
      </c>
      <c r="J10725" t="s">
        <v>347</v>
      </c>
      <c r="K10725" t="s">
        <v>398</v>
      </c>
    </row>
    <row r="10726" spans="1:11" hidden="1" x14ac:dyDescent="0.35">
      <c r="A10726" t="s">
        <v>487</v>
      </c>
      <c r="B10726" t="s">
        <v>84</v>
      </c>
      <c r="C10726" t="s">
        <v>339</v>
      </c>
      <c r="D10726" t="s">
        <v>78</v>
      </c>
      <c r="E10726">
        <v>2023</v>
      </c>
      <c r="F10726" t="s">
        <v>148</v>
      </c>
      <c r="G10726" t="s">
        <v>308</v>
      </c>
      <c r="H10726">
        <v>71.27</v>
      </c>
      <c r="I10726" t="s">
        <v>504</v>
      </c>
      <c r="J10726" t="s">
        <v>347</v>
      </c>
      <c r="K10726" t="s">
        <v>398</v>
      </c>
    </row>
    <row r="10727" spans="1:11" hidden="1" x14ac:dyDescent="0.35">
      <c r="A10727" t="s">
        <v>487</v>
      </c>
      <c r="B10727" t="s">
        <v>84</v>
      </c>
      <c r="C10727" t="s">
        <v>339</v>
      </c>
      <c r="D10727" t="s">
        <v>78</v>
      </c>
      <c r="E10727">
        <v>2023</v>
      </c>
      <c r="F10727" t="s">
        <v>148</v>
      </c>
      <c r="G10727" t="s">
        <v>308</v>
      </c>
      <c r="H10727">
        <v>1.82</v>
      </c>
      <c r="I10727" t="s">
        <v>504</v>
      </c>
      <c r="J10727" t="s">
        <v>347</v>
      </c>
      <c r="K10727" t="s">
        <v>398</v>
      </c>
    </row>
    <row r="10728" spans="1:11" hidden="1" x14ac:dyDescent="0.35">
      <c r="A10728" t="s">
        <v>487</v>
      </c>
      <c r="B10728" t="s">
        <v>84</v>
      </c>
      <c r="C10728" t="s">
        <v>339</v>
      </c>
      <c r="D10728" t="s">
        <v>78</v>
      </c>
      <c r="E10728">
        <v>2023</v>
      </c>
      <c r="F10728" t="s">
        <v>156</v>
      </c>
      <c r="G10728" t="s">
        <v>307</v>
      </c>
      <c r="H10728">
        <v>217.89</v>
      </c>
      <c r="I10728" t="s">
        <v>504</v>
      </c>
      <c r="J10728" t="s">
        <v>347</v>
      </c>
      <c r="K10728" t="s">
        <v>398</v>
      </c>
    </row>
    <row r="10729" spans="1:11" hidden="1" x14ac:dyDescent="0.35">
      <c r="A10729" t="s">
        <v>487</v>
      </c>
      <c r="B10729" t="s">
        <v>84</v>
      </c>
      <c r="C10729" t="s">
        <v>339</v>
      </c>
      <c r="D10729" t="s">
        <v>78</v>
      </c>
      <c r="E10729">
        <v>2023</v>
      </c>
      <c r="F10729" t="s">
        <v>156</v>
      </c>
      <c r="G10729" t="s">
        <v>307</v>
      </c>
      <c r="H10729">
        <v>270.99</v>
      </c>
      <c r="I10729" t="s">
        <v>504</v>
      </c>
      <c r="J10729" t="s">
        <v>347</v>
      </c>
      <c r="K10729" t="s">
        <v>398</v>
      </c>
    </row>
    <row r="10730" spans="1:11" hidden="1" x14ac:dyDescent="0.35">
      <c r="A10730" t="s">
        <v>487</v>
      </c>
      <c r="B10730" t="s">
        <v>84</v>
      </c>
      <c r="C10730" t="s">
        <v>339</v>
      </c>
      <c r="D10730" t="s">
        <v>78</v>
      </c>
      <c r="E10730">
        <v>2023</v>
      </c>
      <c r="F10730" t="s">
        <v>156</v>
      </c>
      <c r="G10730" t="s">
        <v>307</v>
      </c>
      <c r="H10730">
        <v>3.82</v>
      </c>
      <c r="I10730" t="s">
        <v>504</v>
      </c>
      <c r="J10730" t="s">
        <v>347</v>
      </c>
      <c r="K10730" t="s">
        <v>398</v>
      </c>
    </row>
    <row r="10731" spans="1:11" hidden="1" x14ac:dyDescent="0.35">
      <c r="A10731" t="s">
        <v>487</v>
      </c>
      <c r="B10731" t="s">
        <v>84</v>
      </c>
      <c r="C10731" t="s">
        <v>339</v>
      </c>
      <c r="D10731" t="s">
        <v>78</v>
      </c>
      <c r="E10731">
        <v>2023</v>
      </c>
      <c r="F10731" t="s">
        <v>156</v>
      </c>
      <c r="G10731" t="s">
        <v>307</v>
      </c>
      <c r="H10731">
        <v>85.78</v>
      </c>
      <c r="I10731" t="s">
        <v>504</v>
      </c>
      <c r="J10731" t="s">
        <v>347</v>
      </c>
      <c r="K10731" t="s">
        <v>398</v>
      </c>
    </row>
    <row r="10732" spans="1:11" hidden="1" x14ac:dyDescent="0.35">
      <c r="A10732" t="s">
        <v>487</v>
      </c>
      <c r="B10732" t="s">
        <v>84</v>
      </c>
      <c r="C10732" t="s">
        <v>339</v>
      </c>
      <c r="D10732" t="s">
        <v>78</v>
      </c>
      <c r="E10732">
        <v>2023</v>
      </c>
      <c r="F10732" t="s">
        <v>156</v>
      </c>
      <c r="G10732" t="s">
        <v>307</v>
      </c>
      <c r="H10732">
        <v>181.69</v>
      </c>
      <c r="I10732" t="s">
        <v>504</v>
      </c>
      <c r="J10732" t="s">
        <v>347</v>
      </c>
      <c r="K10732" t="s">
        <v>398</v>
      </c>
    </row>
    <row r="10733" spans="1:11" hidden="1" x14ac:dyDescent="0.35">
      <c r="A10733" t="s">
        <v>487</v>
      </c>
      <c r="B10733" t="s">
        <v>84</v>
      </c>
      <c r="C10733" t="s">
        <v>339</v>
      </c>
      <c r="D10733" t="s">
        <v>78</v>
      </c>
      <c r="E10733">
        <v>2023</v>
      </c>
      <c r="F10733" t="s">
        <v>156</v>
      </c>
      <c r="G10733" t="s">
        <v>307</v>
      </c>
      <c r="H10733">
        <v>4.63</v>
      </c>
      <c r="I10733" t="s">
        <v>504</v>
      </c>
      <c r="J10733" t="s">
        <v>347</v>
      </c>
      <c r="K10733" t="s">
        <v>398</v>
      </c>
    </row>
    <row r="10734" spans="1:11" hidden="1" x14ac:dyDescent="0.35">
      <c r="A10734" t="s">
        <v>487</v>
      </c>
      <c r="B10734" t="s">
        <v>84</v>
      </c>
      <c r="C10734" t="s">
        <v>384</v>
      </c>
      <c r="D10734" t="s">
        <v>78</v>
      </c>
      <c r="E10734">
        <v>2023</v>
      </c>
      <c r="F10734" t="s">
        <v>500</v>
      </c>
      <c r="G10734" t="s">
        <v>311</v>
      </c>
      <c r="H10734">
        <v>46244.87</v>
      </c>
      <c r="I10734" t="s">
        <v>504</v>
      </c>
      <c r="J10734" t="s">
        <v>14</v>
      </c>
      <c r="K10734" t="s">
        <v>404</v>
      </c>
    </row>
    <row r="10735" spans="1:11" hidden="1" x14ac:dyDescent="0.35">
      <c r="A10735" t="s">
        <v>487</v>
      </c>
      <c r="B10735" t="s">
        <v>84</v>
      </c>
      <c r="C10735" t="s">
        <v>384</v>
      </c>
      <c r="D10735" t="s">
        <v>78</v>
      </c>
      <c r="E10735">
        <v>2023</v>
      </c>
      <c r="F10735" t="s">
        <v>500</v>
      </c>
      <c r="G10735" t="s">
        <v>311</v>
      </c>
      <c r="H10735">
        <v>4081.44</v>
      </c>
      <c r="I10735" t="s">
        <v>504</v>
      </c>
      <c r="J10735" t="s">
        <v>347</v>
      </c>
      <c r="K10735" t="s">
        <v>404</v>
      </c>
    </row>
    <row r="10736" spans="1:11" hidden="1" x14ac:dyDescent="0.35">
      <c r="A10736" t="s">
        <v>487</v>
      </c>
      <c r="B10736" t="s">
        <v>84</v>
      </c>
      <c r="C10736" t="s">
        <v>384</v>
      </c>
      <c r="D10736" t="s">
        <v>78</v>
      </c>
      <c r="E10736">
        <v>2023</v>
      </c>
      <c r="F10736" t="s">
        <v>500</v>
      </c>
      <c r="G10736" t="s">
        <v>311</v>
      </c>
      <c r="H10736">
        <v>871.33</v>
      </c>
      <c r="I10736" t="s">
        <v>504</v>
      </c>
      <c r="J10736" t="s">
        <v>14</v>
      </c>
      <c r="K10736" t="s">
        <v>404</v>
      </c>
    </row>
    <row r="10737" spans="1:11" hidden="1" x14ac:dyDescent="0.35">
      <c r="A10737" t="s">
        <v>487</v>
      </c>
      <c r="B10737" t="s">
        <v>84</v>
      </c>
      <c r="C10737" t="s">
        <v>384</v>
      </c>
      <c r="D10737" t="s">
        <v>78</v>
      </c>
      <c r="E10737">
        <v>2023</v>
      </c>
      <c r="F10737" t="s">
        <v>500</v>
      </c>
      <c r="G10737" t="s">
        <v>311</v>
      </c>
      <c r="H10737">
        <v>76.900000000000006</v>
      </c>
      <c r="I10737" t="s">
        <v>504</v>
      </c>
      <c r="J10737" t="s">
        <v>347</v>
      </c>
      <c r="K10737" t="s">
        <v>404</v>
      </c>
    </row>
    <row r="10738" spans="1:11" hidden="1" x14ac:dyDescent="0.35">
      <c r="A10738" t="s">
        <v>487</v>
      </c>
      <c r="B10738" t="s">
        <v>84</v>
      </c>
      <c r="C10738" t="s">
        <v>384</v>
      </c>
      <c r="D10738" t="s">
        <v>78</v>
      </c>
      <c r="E10738">
        <v>2023</v>
      </c>
      <c r="F10738" t="s">
        <v>500</v>
      </c>
      <c r="G10738" t="s">
        <v>311</v>
      </c>
      <c r="H10738">
        <v>6387.57</v>
      </c>
      <c r="I10738" t="s">
        <v>504</v>
      </c>
      <c r="J10738" t="s">
        <v>14</v>
      </c>
      <c r="K10738" t="s">
        <v>404</v>
      </c>
    </row>
    <row r="10739" spans="1:11" hidden="1" x14ac:dyDescent="0.35">
      <c r="A10739" t="s">
        <v>487</v>
      </c>
      <c r="B10739" t="s">
        <v>84</v>
      </c>
      <c r="C10739" t="s">
        <v>384</v>
      </c>
      <c r="D10739" t="s">
        <v>78</v>
      </c>
      <c r="E10739">
        <v>2023</v>
      </c>
      <c r="F10739" t="s">
        <v>500</v>
      </c>
      <c r="G10739" t="s">
        <v>311</v>
      </c>
      <c r="H10739">
        <v>563.75</v>
      </c>
      <c r="I10739" t="s">
        <v>504</v>
      </c>
      <c r="J10739" t="s">
        <v>347</v>
      </c>
      <c r="K10739" t="s">
        <v>404</v>
      </c>
    </row>
    <row r="10740" spans="1:11" hidden="1" x14ac:dyDescent="0.35">
      <c r="A10740" t="s">
        <v>487</v>
      </c>
      <c r="B10740" t="s">
        <v>84</v>
      </c>
      <c r="C10740" t="s">
        <v>384</v>
      </c>
      <c r="D10740" t="s">
        <v>78</v>
      </c>
      <c r="E10740">
        <v>2023</v>
      </c>
      <c r="F10740" t="s">
        <v>500</v>
      </c>
      <c r="G10740" t="s">
        <v>311</v>
      </c>
      <c r="H10740">
        <v>3566.26</v>
      </c>
      <c r="I10740" t="s">
        <v>504</v>
      </c>
      <c r="J10740" t="s">
        <v>14</v>
      </c>
      <c r="K10740" t="s">
        <v>404</v>
      </c>
    </row>
    <row r="10741" spans="1:11" hidden="1" x14ac:dyDescent="0.35">
      <c r="A10741" t="s">
        <v>487</v>
      </c>
      <c r="B10741" t="s">
        <v>84</v>
      </c>
      <c r="C10741" t="s">
        <v>384</v>
      </c>
      <c r="D10741" t="s">
        <v>78</v>
      </c>
      <c r="E10741">
        <v>2023</v>
      </c>
      <c r="F10741" t="s">
        <v>500</v>
      </c>
      <c r="G10741" t="s">
        <v>311</v>
      </c>
      <c r="H10741">
        <v>314.76</v>
      </c>
      <c r="I10741" t="s">
        <v>504</v>
      </c>
      <c r="J10741" t="s">
        <v>347</v>
      </c>
      <c r="K10741" t="s">
        <v>404</v>
      </c>
    </row>
    <row r="10742" spans="1:11" hidden="1" x14ac:dyDescent="0.35">
      <c r="A10742" t="s">
        <v>487</v>
      </c>
      <c r="B10742" t="s">
        <v>84</v>
      </c>
      <c r="C10742" t="s">
        <v>384</v>
      </c>
      <c r="D10742" t="s">
        <v>78</v>
      </c>
      <c r="E10742">
        <v>2023</v>
      </c>
      <c r="F10742" t="s">
        <v>506</v>
      </c>
      <c r="G10742" t="s">
        <v>309</v>
      </c>
      <c r="H10742">
        <v>5804.25</v>
      </c>
      <c r="I10742" t="s">
        <v>504</v>
      </c>
      <c r="J10742" t="s">
        <v>347</v>
      </c>
      <c r="K10742" t="s">
        <v>404</v>
      </c>
    </row>
    <row r="10743" spans="1:11" hidden="1" x14ac:dyDescent="0.35">
      <c r="A10743" t="s">
        <v>487</v>
      </c>
      <c r="B10743" t="s">
        <v>84</v>
      </c>
      <c r="C10743" t="s">
        <v>384</v>
      </c>
      <c r="D10743" t="s">
        <v>78</v>
      </c>
      <c r="E10743">
        <v>2023</v>
      </c>
      <c r="F10743" t="s">
        <v>506</v>
      </c>
      <c r="G10743" t="s">
        <v>309</v>
      </c>
      <c r="H10743">
        <v>109.36</v>
      </c>
      <c r="I10743" t="s">
        <v>504</v>
      </c>
      <c r="J10743" t="s">
        <v>347</v>
      </c>
      <c r="K10743" t="s">
        <v>404</v>
      </c>
    </row>
    <row r="10744" spans="1:11" hidden="1" x14ac:dyDescent="0.35">
      <c r="A10744" t="s">
        <v>487</v>
      </c>
      <c r="B10744" t="s">
        <v>84</v>
      </c>
      <c r="C10744" t="s">
        <v>384</v>
      </c>
      <c r="D10744" t="s">
        <v>78</v>
      </c>
      <c r="E10744">
        <v>2023</v>
      </c>
      <c r="F10744" t="s">
        <v>506</v>
      </c>
      <c r="G10744" t="s">
        <v>309</v>
      </c>
      <c r="H10744">
        <v>801.7</v>
      </c>
      <c r="I10744" t="s">
        <v>504</v>
      </c>
      <c r="J10744" t="s">
        <v>347</v>
      </c>
      <c r="K10744" t="s">
        <v>404</v>
      </c>
    </row>
    <row r="10745" spans="1:11" hidden="1" x14ac:dyDescent="0.35">
      <c r="A10745" t="s">
        <v>487</v>
      </c>
      <c r="B10745" t="s">
        <v>84</v>
      </c>
      <c r="C10745" t="s">
        <v>384</v>
      </c>
      <c r="D10745" t="s">
        <v>78</v>
      </c>
      <c r="E10745">
        <v>2023</v>
      </c>
      <c r="F10745" t="s">
        <v>506</v>
      </c>
      <c r="G10745" t="s">
        <v>309</v>
      </c>
      <c r="H10745">
        <v>447.61</v>
      </c>
      <c r="I10745" t="s">
        <v>504</v>
      </c>
      <c r="J10745" t="s">
        <v>347</v>
      </c>
      <c r="K10745" t="s">
        <v>404</v>
      </c>
    </row>
    <row r="10746" spans="1:11" hidden="1" x14ac:dyDescent="0.35">
      <c r="A10746" t="s">
        <v>487</v>
      </c>
      <c r="B10746" t="s">
        <v>84</v>
      </c>
      <c r="C10746" t="s">
        <v>384</v>
      </c>
      <c r="D10746" t="s">
        <v>78</v>
      </c>
      <c r="E10746">
        <v>2023</v>
      </c>
      <c r="F10746" t="s">
        <v>71</v>
      </c>
      <c r="G10746" t="s">
        <v>310</v>
      </c>
      <c r="H10746">
        <v>3515.87</v>
      </c>
      <c r="I10746" t="s">
        <v>504</v>
      </c>
      <c r="J10746" t="s">
        <v>347</v>
      </c>
      <c r="K10746" t="s">
        <v>404</v>
      </c>
    </row>
    <row r="10747" spans="1:11" hidden="1" x14ac:dyDescent="0.35">
      <c r="A10747" t="s">
        <v>487</v>
      </c>
      <c r="B10747" t="s">
        <v>84</v>
      </c>
      <c r="C10747" t="s">
        <v>384</v>
      </c>
      <c r="D10747" t="s">
        <v>78</v>
      </c>
      <c r="E10747">
        <v>2023</v>
      </c>
      <c r="F10747" t="s">
        <v>71</v>
      </c>
      <c r="G10747" t="s">
        <v>310</v>
      </c>
      <c r="H10747">
        <v>66.25</v>
      </c>
      <c r="I10747" t="s">
        <v>504</v>
      </c>
      <c r="J10747" t="s">
        <v>347</v>
      </c>
      <c r="K10747" t="s">
        <v>404</v>
      </c>
    </row>
    <row r="10748" spans="1:11" hidden="1" x14ac:dyDescent="0.35">
      <c r="A10748" t="s">
        <v>487</v>
      </c>
      <c r="B10748" t="s">
        <v>84</v>
      </c>
      <c r="C10748" t="s">
        <v>384</v>
      </c>
      <c r="D10748" t="s">
        <v>78</v>
      </c>
      <c r="E10748">
        <v>2023</v>
      </c>
      <c r="F10748" t="s">
        <v>71</v>
      </c>
      <c r="G10748" t="s">
        <v>310</v>
      </c>
      <c r="H10748">
        <v>485.63</v>
      </c>
      <c r="I10748" t="s">
        <v>504</v>
      </c>
      <c r="J10748" t="s">
        <v>347</v>
      </c>
      <c r="K10748" t="s">
        <v>404</v>
      </c>
    </row>
    <row r="10749" spans="1:11" hidden="1" x14ac:dyDescent="0.35">
      <c r="A10749" t="s">
        <v>487</v>
      </c>
      <c r="B10749" t="s">
        <v>84</v>
      </c>
      <c r="C10749" t="s">
        <v>384</v>
      </c>
      <c r="D10749" t="s">
        <v>78</v>
      </c>
      <c r="E10749">
        <v>2023</v>
      </c>
      <c r="F10749" t="s">
        <v>71</v>
      </c>
      <c r="G10749" t="s">
        <v>310</v>
      </c>
      <c r="H10749">
        <v>271.14999999999998</v>
      </c>
      <c r="I10749" t="s">
        <v>504</v>
      </c>
      <c r="J10749" t="s">
        <v>347</v>
      </c>
      <c r="K10749" t="s">
        <v>404</v>
      </c>
    </row>
    <row r="10750" spans="1:11" hidden="1" x14ac:dyDescent="0.35">
      <c r="A10750" t="s">
        <v>487</v>
      </c>
      <c r="B10750" t="s">
        <v>84</v>
      </c>
      <c r="C10750" t="s">
        <v>384</v>
      </c>
      <c r="D10750" t="s">
        <v>78</v>
      </c>
      <c r="E10750">
        <v>2023</v>
      </c>
      <c r="F10750" t="s">
        <v>148</v>
      </c>
      <c r="G10750" t="s">
        <v>308</v>
      </c>
      <c r="H10750">
        <v>213</v>
      </c>
      <c r="I10750" t="s">
        <v>504</v>
      </c>
      <c r="J10750" t="s">
        <v>347</v>
      </c>
      <c r="K10750" t="s">
        <v>404</v>
      </c>
    </row>
    <row r="10751" spans="1:11" hidden="1" x14ac:dyDescent="0.35">
      <c r="A10751" t="s">
        <v>487</v>
      </c>
      <c r="B10751" t="s">
        <v>84</v>
      </c>
      <c r="C10751" t="s">
        <v>384</v>
      </c>
      <c r="D10751" t="s">
        <v>78</v>
      </c>
      <c r="E10751">
        <v>2023</v>
      </c>
      <c r="F10751" t="s">
        <v>148</v>
      </c>
      <c r="G10751" t="s">
        <v>308</v>
      </c>
      <c r="H10751">
        <v>4.01</v>
      </c>
      <c r="I10751" t="s">
        <v>504</v>
      </c>
      <c r="J10751" t="s">
        <v>347</v>
      </c>
      <c r="K10751" t="s">
        <v>404</v>
      </c>
    </row>
    <row r="10752" spans="1:11" hidden="1" x14ac:dyDescent="0.35">
      <c r="A10752" t="s">
        <v>487</v>
      </c>
      <c r="B10752" t="s">
        <v>84</v>
      </c>
      <c r="C10752" t="s">
        <v>384</v>
      </c>
      <c r="D10752" t="s">
        <v>78</v>
      </c>
      <c r="E10752">
        <v>2023</v>
      </c>
      <c r="F10752" t="s">
        <v>148</v>
      </c>
      <c r="G10752" t="s">
        <v>308</v>
      </c>
      <c r="H10752">
        <v>29.42</v>
      </c>
      <c r="I10752" t="s">
        <v>504</v>
      </c>
      <c r="J10752" t="s">
        <v>347</v>
      </c>
      <c r="K10752" t="s">
        <v>404</v>
      </c>
    </row>
    <row r="10753" spans="1:11" hidden="1" x14ac:dyDescent="0.35">
      <c r="A10753" t="s">
        <v>487</v>
      </c>
      <c r="B10753" t="s">
        <v>84</v>
      </c>
      <c r="C10753" t="s">
        <v>384</v>
      </c>
      <c r="D10753" t="s">
        <v>78</v>
      </c>
      <c r="E10753">
        <v>2023</v>
      </c>
      <c r="F10753" t="s">
        <v>148</v>
      </c>
      <c r="G10753" t="s">
        <v>308</v>
      </c>
      <c r="H10753">
        <v>16.43</v>
      </c>
      <c r="I10753" t="s">
        <v>504</v>
      </c>
      <c r="J10753" t="s">
        <v>347</v>
      </c>
      <c r="K10753" t="s">
        <v>404</v>
      </c>
    </row>
    <row r="10754" spans="1:11" hidden="1" x14ac:dyDescent="0.35">
      <c r="A10754" t="s">
        <v>487</v>
      </c>
      <c r="B10754" t="s">
        <v>84</v>
      </c>
      <c r="C10754" t="s">
        <v>384</v>
      </c>
      <c r="D10754" t="s">
        <v>78</v>
      </c>
      <c r="E10754">
        <v>2023</v>
      </c>
      <c r="F10754" t="s">
        <v>156</v>
      </c>
      <c r="G10754" t="s">
        <v>307</v>
      </c>
      <c r="H10754">
        <v>529.79</v>
      </c>
      <c r="I10754" t="s">
        <v>504</v>
      </c>
      <c r="J10754" t="s">
        <v>14</v>
      </c>
      <c r="K10754" t="s">
        <v>404</v>
      </c>
    </row>
    <row r="10755" spans="1:11" hidden="1" x14ac:dyDescent="0.35">
      <c r="A10755" t="s">
        <v>487</v>
      </c>
      <c r="B10755" t="s">
        <v>84</v>
      </c>
      <c r="C10755" t="s">
        <v>384</v>
      </c>
      <c r="D10755" t="s">
        <v>78</v>
      </c>
      <c r="E10755">
        <v>2023</v>
      </c>
      <c r="F10755" t="s">
        <v>156</v>
      </c>
      <c r="G10755" t="s">
        <v>307</v>
      </c>
      <c r="H10755">
        <v>1007.42</v>
      </c>
      <c r="I10755" t="s">
        <v>504</v>
      </c>
      <c r="J10755" t="s">
        <v>347</v>
      </c>
      <c r="K10755" t="s">
        <v>404</v>
      </c>
    </row>
    <row r="10756" spans="1:11" hidden="1" x14ac:dyDescent="0.35">
      <c r="A10756" t="s">
        <v>487</v>
      </c>
      <c r="B10756" t="s">
        <v>84</v>
      </c>
      <c r="C10756" t="s">
        <v>384</v>
      </c>
      <c r="D10756" t="s">
        <v>78</v>
      </c>
      <c r="E10756">
        <v>2023</v>
      </c>
      <c r="F10756" t="s">
        <v>156</v>
      </c>
      <c r="G10756" t="s">
        <v>307</v>
      </c>
      <c r="H10756">
        <v>9.99</v>
      </c>
      <c r="I10756" t="s">
        <v>504</v>
      </c>
      <c r="J10756" t="s">
        <v>14</v>
      </c>
      <c r="K10756" t="s">
        <v>404</v>
      </c>
    </row>
    <row r="10757" spans="1:11" hidden="1" x14ac:dyDescent="0.35">
      <c r="A10757" t="s">
        <v>487</v>
      </c>
      <c r="B10757" t="s">
        <v>84</v>
      </c>
      <c r="C10757" t="s">
        <v>384</v>
      </c>
      <c r="D10757" t="s">
        <v>78</v>
      </c>
      <c r="E10757">
        <v>2023</v>
      </c>
      <c r="F10757" t="s">
        <v>156</v>
      </c>
      <c r="G10757" t="s">
        <v>307</v>
      </c>
      <c r="H10757">
        <v>18.989999999999998</v>
      </c>
      <c r="I10757" t="s">
        <v>504</v>
      </c>
      <c r="J10757" t="s">
        <v>347</v>
      </c>
      <c r="K10757" t="s">
        <v>404</v>
      </c>
    </row>
    <row r="10758" spans="1:11" hidden="1" x14ac:dyDescent="0.35">
      <c r="A10758" t="s">
        <v>487</v>
      </c>
      <c r="B10758" t="s">
        <v>84</v>
      </c>
      <c r="C10758" t="s">
        <v>384</v>
      </c>
      <c r="D10758" t="s">
        <v>78</v>
      </c>
      <c r="E10758">
        <v>2023</v>
      </c>
      <c r="F10758" t="s">
        <v>156</v>
      </c>
      <c r="G10758" t="s">
        <v>307</v>
      </c>
      <c r="H10758">
        <v>73.17</v>
      </c>
      <c r="I10758" t="s">
        <v>504</v>
      </c>
      <c r="J10758" t="s">
        <v>14</v>
      </c>
      <c r="K10758" t="s">
        <v>404</v>
      </c>
    </row>
    <row r="10759" spans="1:11" hidden="1" x14ac:dyDescent="0.35">
      <c r="A10759" t="s">
        <v>487</v>
      </c>
      <c r="B10759" t="s">
        <v>84</v>
      </c>
      <c r="C10759" t="s">
        <v>384</v>
      </c>
      <c r="D10759" t="s">
        <v>78</v>
      </c>
      <c r="E10759">
        <v>2023</v>
      </c>
      <c r="F10759" t="s">
        <v>156</v>
      </c>
      <c r="G10759" t="s">
        <v>307</v>
      </c>
      <c r="H10759">
        <v>139.15</v>
      </c>
      <c r="I10759" t="s">
        <v>504</v>
      </c>
      <c r="J10759" t="s">
        <v>347</v>
      </c>
      <c r="K10759" t="s">
        <v>404</v>
      </c>
    </row>
    <row r="10760" spans="1:11" hidden="1" x14ac:dyDescent="0.35">
      <c r="A10760" t="s">
        <v>487</v>
      </c>
      <c r="B10760" t="s">
        <v>84</v>
      </c>
      <c r="C10760" t="s">
        <v>384</v>
      </c>
      <c r="D10760" t="s">
        <v>78</v>
      </c>
      <c r="E10760">
        <v>2023</v>
      </c>
      <c r="F10760" t="s">
        <v>156</v>
      </c>
      <c r="G10760" t="s">
        <v>307</v>
      </c>
      <c r="H10760">
        <v>40.86</v>
      </c>
      <c r="I10760" t="s">
        <v>504</v>
      </c>
      <c r="J10760" t="s">
        <v>14</v>
      </c>
      <c r="K10760" t="s">
        <v>404</v>
      </c>
    </row>
    <row r="10761" spans="1:11" hidden="1" x14ac:dyDescent="0.35">
      <c r="A10761" t="s">
        <v>487</v>
      </c>
      <c r="B10761" t="s">
        <v>84</v>
      </c>
      <c r="C10761" t="s">
        <v>384</v>
      </c>
      <c r="D10761" t="s">
        <v>78</v>
      </c>
      <c r="E10761">
        <v>2023</v>
      </c>
      <c r="F10761" t="s">
        <v>156</v>
      </c>
      <c r="G10761" t="s">
        <v>307</v>
      </c>
      <c r="H10761">
        <v>77.7</v>
      </c>
      <c r="I10761" t="s">
        <v>504</v>
      </c>
      <c r="J10761" t="s">
        <v>347</v>
      </c>
      <c r="K10761" t="s">
        <v>404</v>
      </c>
    </row>
    <row r="10762" spans="1:11" hidden="1" x14ac:dyDescent="0.35">
      <c r="A10762" t="s">
        <v>487</v>
      </c>
      <c r="B10762" t="s">
        <v>84</v>
      </c>
      <c r="C10762" t="s">
        <v>384</v>
      </c>
      <c r="D10762" t="s">
        <v>78</v>
      </c>
      <c r="E10762">
        <v>2023</v>
      </c>
      <c r="F10762" t="s">
        <v>500</v>
      </c>
      <c r="G10762" t="s">
        <v>311</v>
      </c>
      <c r="H10762">
        <v>171227.17</v>
      </c>
      <c r="I10762" t="s">
        <v>504</v>
      </c>
      <c r="J10762" t="s">
        <v>14</v>
      </c>
      <c r="K10762" t="s">
        <v>413</v>
      </c>
    </row>
    <row r="10763" spans="1:11" hidden="1" x14ac:dyDescent="0.35">
      <c r="A10763" t="s">
        <v>487</v>
      </c>
      <c r="B10763" t="s">
        <v>84</v>
      </c>
      <c r="C10763" t="s">
        <v>384</v>
      </c>
      <c r="D10763" t="s">
        <v>78</v>
      </c>
      <c r="E10763">
        <v>2023</v>
      </c>
      <c r="F10763" t="s">
        <v>500</v>
      </c>
      <c r="G10763" t="s">
        <v>311</v>
      </c>
      <c r="H10763">
        <v>8601.09</v>
      </c>
      <c r="I10763" t="s">
        <v>504</v>
      </c>
      <c r="J10763" t="s">
        <v>347</v>
      </c>
      <c r="K10763" t="s">
        <v>413</v>
      </c>
    </row>
    <row r="10764" spans="1:11" hidden="1" x14ac:dyDescent="0.35">
      <c r="A10764" t="s">
        <v>487</v>
      </c>
      <c r="B10764" t="s">
        <v>84</v>
      </c>
      <c r="C10764" t="s">
        <v>384</v>
      </c>
      <c r="D10764" t="s">
        <v>78</v>
      </c>
      <c r="E10764">
        <v>2023</v>
      </c>
      <c r="F10764" t="s">
        <v>500</v>
      </c>
      <c r="G10764" t="s">
        <v>311</v>
      </c>
      <c r="H10764">
        <v>3226.21</v>
      </c>
      <c r="I10764" t="s">
        <v>504</v>
      </c>
      <c r="J10764" t="s">
        <v>14</v>
      </c>
      <c r="K10764" t="s">
        <v>413</v>
      </c>
    </row>
    <row r="10765" spans="1:11" hidden="1" x14ac:dyDescent="0.35">
      <c r="A10765" t="s">
        <v>487</v>
      </c>
      <c r="B10765" t="s">
        <v>84</v>
      </c>
      <c r="C10765" t="s">
        <v>384</v>
      </c>
      <c r="D10765" t="s">
        <v>78</v>
      </c>
      <c r="E10765">
        <v>2023</v>
      </c>
      <c r="F10765" t="s">
        <v>500</v>
      </c>
      <c r="G10765" t="s">
        <v>311</v>
      </c>
      <c r="H10765">
        <v>162.07</v>
      </c>
      <c r="I10765" t="s">
        <v>504</v>
      </c>
      <c r="J10765" t="s">
        <v>347</v>
      </c>
      <c r="K10765" t="s">
        <v>413</v>
      </c>
    </row>
    <row r="10766" spans="1:11" hidden="1" x14ac:dyDescent="0.35">
      <c r="A10766" t="s">
        <v>487</v>
      </c>
      <c r="B10766" t="s">
        <v>84</v>
      </c>
      <c r="C10766" t="s">
        <v>384</v>
      </c>
      <c r="D10766" t="s">
        <v>78</v>
      </c>
      <c r="E10766">
        <v>2023</v>
      </c>
      <c r="F10766" t="s">
        <v>500</v>
      </c>
      <c r="G10766" t="s">
        <v>311</v>
      </c>
      <c r="H10766">
        <v>23650.7</v>
      </c>
      <c r="I10766" t="s">
        <v>504</v>
      </c>
      <c r="J10766" t="s">
        <v>14</v>
      </c>
      <c r="K10766" t="s">
        <v>413</v>
      </c>
    </row>
    <row r="10767" spans="1:11" hidden="1" x14ac:dyDescent="0.35">
      <c r="A10767" t="s">
        <v>487</v>
      </c>
      <c r="B10767" t="s">
        <v>84</v>
      </c>
      <c r="C10767" t="s">
        <v>384</v>
      </c>
      <c r="D10767" t="s">
        <v>78</v>
      </c>
      <c r="E10767">
        <v>2023</v>
      </c>
      <c r="F10767" t="s">
        <v>500</v>
      </c>
      <c r="G10767" t="s">
        <v>311</v>
      </c>
      <c r="H10767">
        <v>1188.02</v>
      </c>
      <c r="I10767" t="s">
        <v>504</v>
      </c>
      <c r="J10767" t="s">
        <v>347</v>
      </c>
      <c r="K10767" t="s">
        <v>413</v>
      </c>
    </row>
    <row r="10768" spans="1:11" hidden="1" x14ac:dyDescent="0.35">
      <c r="A10768" t="s">
        <v>487</v>
      </c>
      <c r="B10768" t="s">
        <v>84</v>
      </c>
      <c r="C10768" t="s">
        <v>384</v>
      </c>
      <c r="D10768" t="s">
        <v>78</v>
      </c>
      <c r="E10768">
        <v>2023</v>
      </c>
      <c r="F10768" t="s">
        <v>500</v>
      </c>
      <c r="G10768" t="s">
        <v>311</v>
      </c>
      <c r="H10768">
        <v>13204.5</v>
      </c>
      <c r="I10768" t="s">
        <v>504</v>
      </c>
      <c r="J10768" t="s">
        <v>14</v>
      </c>
      <c r="K10768" t="s">
        <v>413</v>
      </c>
    </row>
    <row r="10769" spans="1:11" hidden="1" x14ac:dyDescent="0.35">
      <c r="A10769" t="s">
        <v>487</v>
      </c>
      <c r="B10769" t="s">
        <v>84</v>
      </c>
      <c r="C10769" t="s">
        <v>384</v>
      </c>
      <c r="D10769" t="s">
        <v>78</v>
      </c>
      <c r="E10769">
        <v>2023</v>
      </c>
      <c r="F10769" t="s">
        <v>500</v>
      </c>
      <c r="G10769" t="s">
        <v>311</v>
      </c>
      <c r="H10769">
        <v>663.29</v>
      </c>
      <c r="I10769" t="s">
        <v>504</v>
      </c>
      <c r="J10769" t="s">
        <v>347</v>
      </c>
      <c r="K10769" t="s">
        <v>413</v>
      </c>
    </row>
    <row r="10770" spans="1:11" hidden="1" x14ac:dyDescent="0.35">
      <c r="A10770" t="s">
        <v>487</v>
      </c>
      <c r="B10770" t="s">
        <v>84</v>
      </c>
      <c r="C10770" t="s">
        <v>384</v>
      </c>
      <c r="D10770" t="s">
        <v>78</v>
      </c>
      <c r="E10770">
        <v>2023</v>
      </c>
      <c r="F10770" t="s">
        <v>506</v>
      </c>
      <c r="G10770" t="s">
        <v>309</v>
      </c>
      <c r="H10770">
        <v>6343.19</v>
      </c>
      <c r="I10770" t="s">
        <v>504</v>
      </c>
      <c r="J10770" t="s">
        <v>14</v>
      </c>
      <c r="K10770" t="s">
        <v>413</v>
      </c>
    </row>
    <row r="10771" spans="1:11" hidden="1" x14ac:dyDescent="0.35">
      <c r="A10771" t="s">
        <v>487</v>
      </c>
      <c r="B10771" t="s">
        <v>84</v>
      </c>
      <c r="C10771" t="s">
        <v>384</v>
      </c>
      <c r="D10771" t="s">
        <v>78</v>
      </c>
      <c r="E10771">
        <v>2023</v>
      </c>
      <c r="F10771" t="s">
        <v>506</v>
      </c>
      <c r="G10771" t="s">
        <v>309</v>
      </c>
      <c r="H10771">
        <v>25427.1</v>
      </c>
      <c r="I10771" t="s">
        <v>504</v>
      </c>
      <c r="J10771" t="s">
        <v>347</v>
      </c>
      <c r="K10771" t="s">
        <v>413</v>
      </c>
    </row>
    <row r="10772" spans="1:11" hidden="1" x14ac:dyDescent="0.35">
      <c r="A10772" t="s">
        <v>487</v>
      </c>
      <c r="B10772" t="s">
        <v>84</v>
      </c>
      <c r="C10772" t="s">
        <v>384</v>
      </c>
      <c r="D10772" t="s">
        <v>78</v>
      </c>
      <c r="E10772">
        <v>2023</v>
      </c>
      <c r="F10772" t="s">
        <v>506</v>
      </c>
      <c r="G10772" t="s">
        <v>309</v>
      </c>
      <c r="H10772">
        <v>119.52</v>
      </c>
      <c r="I10772" t="s">
        <v>504</v>
      </c>
      <c r="J10772" t="s">
        <v>14</v>
      </c>
      <c r="K10772" t="s">
        <v>413</v>
      </c>
    </row>
    <row r="10773" spans="1:11" hidden="1" x14ac:dyDescent="0.35">
      <c r="A10773" t="s">
        <v>487</v>
      </c>
      <c r="B10773" t="s">
        <v>84</v>
      </c>
      <c r="C10773" t="s">
        <v>384</v>
      </c>
      <c r="D10773" t="s">
        <v>78</v>
      </c>
      <c r="E10773">
        <v>2023</v>
      </c>
      <c r="F10773" t="s">
        <v>506</v>
      </c>
      <c r="G10773" t="s">
        <v>309</v>
      </c>
      <c r="H10773">
        <v>479.09</v>
      </c>
      <c r="I10773" t="s">
        <v>504</v>
      </c>
      <c r="J10773" t="s">
        <v>347</v>
      </c>
      <c r="K10773" t="s">
        <v>413</v>
      </c>
    </row>
    <row r="10774" spans="1:11" hidden="1" x14ac:dyDescent="0.35">
      <c r="A10774" t="s">
        <v>487</v>
      </c>
      <c r="B10774" t="s">
        <v>84</v>
      </c>
      <c r="C10774" t="s">
        <v>384</v>
      </c>
      <c r="D10774" t="s">
        <v>78</v>
      </c>
      <c r="E10774">
        <v>2023</v>
      </c>
      <c r="F10774" t="s">
        <v>506</v>
      </c>
      <c r="G10774" t="s">
        <v>309</v>
      </c>
      <c r="H10774">
        <v>876.15</v>
      </c>
      <c r="I10774" t="s">
        <v>504</v>
      </c>
      <c r="J10774" t="s">
        <v>14</v>
      </c>
      <c r="K10774" t="s">
        <v>413</v>
      </c>
    </row>
    <row r="10775" spans="1:11" hidden="1" x14ac:dyDescent="0.35">
      <c r="A10775" t="s">
        <v>487</v>
      </c>
      <c r="B10775" t="s">
        <v>84</v>
      </c>
      <c r="C10775" t="s">
        <v>384</v>
      </c>
      <c r="D10775" t="s">
        <v>78</v>
      </c>
      <c r="E10775">
        <v>2023</v>
      </c>
      <c r="F10775" t="s">
        <v>506</v>
      </c>
      <c r="G10775" t="s">
        <v>309</v>
      </c>
      <c r="H10775">
        <v>3512.12</v>
      </c>
      <c r="I10775" t="s">
        <v>504</v>
      </c>
      <c r="J10775" t="s">
        <v>347</v>
      </c>
      <c r="K10775" t="s">
        <v>413</v>
      </c>
    </row>
    <row r="10776" spans="1:11" hidden="1" x14ac:dyDescent="0.35">
      <c r="A10776" t="s">
        <v>487</v>
      </c>
      <c r="B10776" t="s">
        <v>84</v>
      </c>
      <c r="C10776" t="s">
        <v>384</v>
      </c>
      <c r="D10776" t="s">
        <v>78</v>
      </c>
      <c r="E10776">
        <v>2023</v>
      </c>
      <c r="F10776" t="s">
        <v>506</v>
      </c>
      <c r="G10776" t="s">
        <v>309</v>
      </c>
      <c r="H10776">
        <v>489.16</v>
      </c>
      <c r="I10776" t="s">
        <v>504</v>
      </c>
      <c r="J10776" t="s">
        <v>14</v>
      </c>
      <c r="K10776" t="s">
        <v>413</v>
      </c>
    </row>
    <row r="10777" spans="1:11" hidden="1" x14ac:dyDescent="0.35">
      <c r="A10777" t="s">
        <v>487</v>
      </c>
      <c r="B10777" t="s">
        <v>84</v>
      </c>
      <c r="C10777" t="s">
        <v>384</v>
      </c>
      <c r="D10777" t="s">
        <v>78</v>
      </c>
      <c r="E10777">
        <v>2023</v>
      </c>
      <c r="F10777" t="s">
        <v>506</v>
      </c>
      <c r="G10777" t="s">
        <v>309</v>
      </c>
      <c r="H10777">
        <v>1960.87</v>
      </c>
      <c r="I10777" t="s">
        <v>504</v>
      </c>
      <c r="J10777" t="s">
        <v>347</v>
      </c>
      <c r="K10777" t="s">
        <v>413</v>
      </c>
    </row>
    <row r="10778" spans="1:11" hidden="1" x14ac:dyDescent="0.35">
      <c r="A10778" t="s">
        <v>487</v>
      </c>
      <c r="B10778" t="s">
        <v>84</v>
      </c>
      <c r="C10778" t="s">
        <v>384</v>
      </c>
      <c r="D10778" t="s">
        <v>78</v>
      </c>
      <c r="E10778">
        <v>2023</v>
      </c>
      <c r="F10778" t="s">
        <v>71</v>
      </c>
      <c r="G10778" t="s">
        <v>310</v>
      </c>
      <c r="H10778">
        <v>7964.87</v>
      </c>
      <c r="I10778" t="s">
        <v>504</v>
      </c>
      <c r="J10778" t="s">
        <v>347</v>
      </c>
      <c r="K10778" t="s">
        <v>413</v>
      </c>
    </row>
    <row r="10779" spans="1:11" hidden="1" x14ac:dyDescent="0.35">
      <c r="A10779" t="s">
        <v>487</v>
      </c>
      <c r="B10779" t="s">
        <v>84</v>
      </c>
      <c r="C10779" t="s">
        <v>384</v>
      </c>
      <c r="D10779" t="s">
        <v>78</v>
      </c>
      <c r="E10779">
        <v>2023</v>
      </c>
      <c r="F10779" t="s">
        <v>71</v>
      </c>
      <c r="G10779" t="s">
        <v>310</v>
      </c>
      <c r="H10779">
        <v>150.07</v>
      </c>
      <c r="I10779" t="s">
        <v>504</v>
      </c>
      <c r="J10779" t="s">
        <v>347</v>
      </c>
      <c r="K10779" t="s">
        <v>413</v>
      </c>
    </row>
    <row r="10780" spans="1:11" hidden="1" x14ac:dyDescent="0.35">
      <c r="A10780" t="s">
        <v>487</v>
      </c>
      <c r="B10780" t="s">
        <v>84</v>
      </c>
      <c r="C10780" t="s">
        <v>384</v>
      </c>
      <c r="D10780" t="s">
        <v>78</v>
      </c>
      <c r="E10780">
        <v>2023</v>
      </c>
      <c r="F10780" t="s">
        <v>71</v>
      </c>
      <c r="G10780" t="s">
        <v>310</v>
      </c>
      <c r="H10780">
        <v>1100.1500000000001</v>
      </c>
      <c r="I10780" t="s">
        <v>504</v>
      </c>
      <c r="J10780" t="s">
        <v>347</v>
      </c>
      <c r="K10780" t="s">
        <v>413</v>
      </c>
    </row>
    <row r="10781" spans="1:11" hidden="1" x14ac:dyDescent="0.35">
      <c r="A10781" t="s">
        <v>487</v>
      </c>
      <c r="B10781" t="s">
        <v>84</v>
      </c>
      <c r="C10781" t="s">
        <v>384</v>
      </c>
      <c r="D10781" t="s">
        <v>78</v>
      </c>
      <c r="E10781">
        <v>2023</v>
      </c>
      <c r="F10781" t="s">
        <v>71</v>
      </c>
      <c r="G10781" t="s">
        <v>310</v>
      </c>
      <c r="H10781">
        <v>614.23</v>
      </c>
      <c r="I10781" t="s">
        <v>504</v>
      </c>
      <c r="J10781" t="s">
        <v>347</v>
      </c>
      <c r="K10781" t="s">
        <v>413</v>
      </c>
    </row>
    <row r="10782" spans="1:11" hidden="1" x14ac:dyDescent="0.35">
      <c r="A10782" t="s">
        <v>487</v>
      </c>
      <c r="B10782" t="s">
        <v>84</v>
      </c>
      <c r="C10782" t="s">
        <v>384</v>
      </c>
      <c r="D10782" t="s">
        <v>78</v>
      </c>
      <c r="E10782">
        <v>2023</v>
      </c>
      <c r="F10782" t="s">
        <v>156</v>
      </c>
      <c r="G10782" t="s">
        <v>307</v>
      </c>
      <c r="H10782">
        <v>1445.62</v>
      </c>
      <c r="I10782" t="s">
        <v>504</v>
      </c>
      <c r="J10782" t="s">
        <v>14</v>
      </c>
      <c r="K10782" t="s">
        <v>413</v>
      </c>
    </row>
    <row r="10783" spans="1:11" hidden="1" x14ac:dyDescent="0.35">
      <c r="A10783" t="s">
        <v>487</v>
      </c>
      <c r="B10783" t="s">
        <v>84</v>
      </c>
      <c r="C10783" t="s">
        <v>384</v>
      </c>
      <c r="D10783" t="s">
        <v>78</v>
      </c>
      <c r="E10783">
        <v>2023</v>
      </c>
      <c r="F10783" t="s">
        <v>156</v>
      </c>
      <c r="G10783" t="s">
        <v>307</v>
      </c>
      <c r="H10783">
        <v>4528.03</v>
      </c>
      <c r="I10783" t="s">
        <v>504</v>
      </c>
      <c r="J10783" t="s">
        <v>347</v>
      </c>
      <c r="K10783" t="s">
        <v>413</v>
      </c>
    </row>
    <row r="10784" spans="1:11" hidden="1" x14ac:dyDescent="0.35">
      <c r="A10784" t="s">
        <v>487</v>
      </c>
      <c r="B10784" t="s">
        <v>84</v>
      </c>
      <c r="C10784" t="s">
        <v>384</v>
      </c>
      <c r="D10784" t="s">
        <v>78</v>
      </c>
      <c r="E10784">
        <v>2023</v>
      </c>
      <c r="F10784" t="s">
        <v>156</v>
      </c>
      <c r="G10784" t="s">
        <v>307</v>
      </c>
      <c r="H10784">
        <v>27.24</v>
      </c>
      <c r="I10784" t="s">
        <v>504</v>
      </c>
      <c r="J10784" t="s">
        <v>14</v>
      </c>
      <c r="K10784" t="s">
        <v>413</v>
      </c>
    </row>
    <row r="10785" spans="1:11" hidden="1" x14ac:dyDescent="0.35">
      <c r="A10785" t="s">
        <v>487</v>
      </c>
      <c r="B10785" t="s">
        <v>84</v>
      </c>
      <c r="C10785" t="s">
        <v>384</v>
      </c>
      <c r="D10785" t="s">
        <v>78</v>
      </c>
      <c r="E10785">
        <v>2023</v>
      </c>
      <c r="F10785" t="s">
        <v>156</v>
      </c>
      <c r="G10785" t="s">
        <v>307</v>
      </c>
      <c r="H10785">
        <v>85.3</v>
      </c>
      <c r="I10785" t="s">
        <v>504</v>
      </c>
      <c r="J10785" t="s">
        <v>347</v>
      </c>
      <c r="K10785" t="s">
        <v>413</v>
      </c>
    </row>
    <row r="10786" spans="1:11" hidden="1" x14ac:dyDescent="0.35">
      <c r="A10786" t="s">
        <v>487</v>
      </c>
      <c r="B10786" t="s">
        <v>84</v>
      </c>
      <c r="C10786" t="s">
        <v>384</v>
      </c>
      <c r="D10786" t="s">
        <v>78</v>
      </c>
      <c r="E10786">
        <v>2023</v>
      </c>
      <c r="F10786" t="s">
        <v>156</v>
      </c>
      <c r="G10786" t="s">
        <v>307</v>
      </c>
      <c r="H10786">
        <v>199.67</v>
      </c>
      <c r="I10786" t="s">
        <v>504</v>
      </c>
      <c r="J10786" t="s">
        <v>14</v>
      </c>
      <c r="K10786" t="s">
        <v>413</v>
      </c>
    </row>
    <row r="10787" spans="1:11" hidden="1" x14ac:dyDescent="0.35">
      <c r="A10787" t="s">
        <v>487</v>
      </c>
      <c r="B10787" t="s">
        <v>84</v>
      </c>
      <c r="C10787" t="s">
        <v>384</v>
      </c>
      <c r="D10787" t="s">
        <v>78</v>
      </c>
      <c r="E10787">
        <v>2023</v>
      </c>
      <c r="F10787" t="s">
        <v>156</v>
      </c>
      <c r="G10787" t="s">
        <v>307</v>
      </c>
      <c r="H10787">
        <v>625.42999999999995</v>
      </c>
      <c r="I10787" t="s">
        <v>504</v>
      </c>
      <c r="J10787" t="s">
        <v>347</v>
      </c>
      <c r="K10787" t="s">
        <v>413</v>
      </c>
    </row>
    <row r="10788" spans="1:11" hidden="1" x14ac:dyDescent="0.35">
      <c r="A10788" t="s">
        <v>487</v>
      </c>
      <c r="B10788" t="s">
        <v>84</v>
      </c>
      <c r="C10788" t="s">
        <v>384</v>
      </c>
      <c r="D10788" t="s">
        <v>78</v>
      </c>
      <c r="E10788">
        <v>2023</v>
      </c>
      <c r="F10788" t="s">
        <v>156</v>
      </c>
      <c r="G10788" t="s">
        <v>307</v>
      </c>
      <c r="H10788">
        <v>111.48</v>
      </c>
      <c r="I10788" t="s">
        <v>504</v>
      </c>
      <c r="J10788" t="s">
        <v>14</v>
      </c>
      <c r="K10788" t="s">
        <v>413</v>
      </c>
    </row>
    <row r="10789" spans="1:11" hidden="1" x14ac:dyDescent="0.35">
      <c r="A10789" t="s">
        <v>487</v>
      </c>
      <c r="B10789" t="s">
        <v>84</v>
      </c>
      <c r="C10789" t="s">
        <v>384</v>
      </c>
      <c r="D10789" t="s">
        <v>78</v>
      </c>
      <c r="E10789">
        <v>2023</v>
      </c>
      <c r="F10789" t="s">
        <v>156</v>
      </c>
      <c r="G10789" t="s">
        <v>307</v>
      </c>
      <c r="H10789">
        <v>349.18</v>
      </c>
      <c r="I10789" t="s">
        <v>504</v>
      </c>
      <c r="J10789" t="s">
        <v>347</v>
      </c>
      <c r="K10789" t="s">
        <v>413</v>
      </c>
    </row>
    <row r="10790" spans="1:11" hidden="1" x14ac:dyDescent="0.35">
      <c r="A10790" t="s">
        <v>487</v>
      </c>
      <c r="B10790" t="s">
        <v>84</v>
      </c>
      <c r="C10790" t="s">
        <v>411</v>
      </c>
      <c r="D10790" t="s">
        <v>78</v>
      </c>
      <c r="E10790">
        <v>2023</v>
      </c>
      <c r="F10790" t="s">
        <v>500</v>
      </c>
      <c r="G10790" t="s">
        <v>311</v>
      </c>
      <c r="H10790">
        <v>5933.79</v>
      </c>
      <c r="I10790" t="s">
        <v>504</v>
      </c>
      <c r="J10790" t="s">
        <v>14</v>
      </c>
      <c r="K10790" t="s">
        <v>412</v>
      </c>
    </row>
    <row r="10791" spans="1:11" hidden="1" x14ac:dyDescent="0.35">
      <c r="A10791" t="s">
        <v>487</v>
      </c>
      <c r="B10791" t="s">
        <v>84</v>
      </c>
      <c r="C10791" t="s">
        <v>411</v>
      </c>
      <c r="D10791" t="s">
        <v>78</v>
      </c>
      <c r="E10791">
        <v>2023</v>
      </c>
      <c r="F10791" t="s">
        <v>500</v>
      </c>
      <c r="G10791" t="s">
        <v>311</v>
      </c>
      <c r="H10791">
        <v>3016.19</v>
      </c>
      <c r="I10791" t="s">
        <v>504</v>
      </c>
      <c r="J10791" t="s">
        <v>347</v>
      </c>
      <c r="K10791" t="s">
        <v>412</v>
      </c>
    </row>
    <row r="10792" spans="1:11" hidden="1" x14ac:dyDescent="0.35">
      <c r="A10792" t="s">
        <v>487</v>
      </c>
      <c r="B10792" t="s">
        <v>84</v>
      </c>
      <c r="C10792" t="s">
        <v>411</v>
      </c>
      <c r="D10792" t="s">
        <v>78</v>
      </c>
      <c r="E10792">
        <v>2023</v>
      </c>
      <c r="F10792" t="s">
        <v>500</v>
      </c>
      <c r="G10792" t="s">
        <v>311</v>
      </c>
      <c r="H10792">
        <v>11415.5</v>
      </c>
      <c r="I10792" t="s">
        <v>504</v>
      </c>
      <c r="J10792" t="s">
        <v>14</v>
      </c>
      <c r="K10792" t="s">
        <v>412</v>
      </c>
    </row>
    <row r="10793" spans="1:11" hidden="1" x14ac:dyDescent="0.35">
      <c r="A10793" t="s">
        <v>487</v>
      </c>
      <c r="B10793" t="s">
        <v>84</v>
      </c>
      <c r="C10793" t="s">
        <v>411</v>
      </c>
      <c r="D10793" t="s">
        <v>78</v>
      </c>
      <c r="E10793">
        <v>2023</v>
      </c>
      <c r="F10793" t="s">
        <v>500</v>
      </c>
      <c r="G10793" t="s">
        <v>311</v>
      </c>
      <c r="H10793">
        <v>5802.59</v>
      </c>
      <c r="I10793" t="s">
        <v>504</v>
      </c>
      <c r="J10793" t="s">
        <v>347</v>
      </c>
      <c r="K10793" t="s">
        <v>412</v>
      </c>
    </row>
    <row r="10794" spans="1:11" hidden="1" x14ac:dyDescent="0.35">
      <c r="A10794" t="s">
        <v>487</v>
      </c>
      <c r="B10794" t="s">
        <v>84</v>
      </c>
      <c r="C10794" t="s">
        <v>411</v>
      </c>
      <c r="D10794" t="s">
        <v>78</v>
      </c>
      <c r="E10794">
        <v>2023</v>
      </c>
      <c r="F10794" t="s">
        <v>500</v>
      </c>
      <c r="G10794" t="s">
        <v>311</v>
      </c>
      <c r="H10794">
        <v>4765.87</v>
      </c>
      <c r="I10794" t="s">
        <v>504</v>
      </c>
      <c r="J10794" t="s">
        <v>14</v>
      </c>
      <c r="K10794" t="s">
        <v>412</v>
      </c>
    </row>
    <row r="10795" spans="1:11" hidden="1" x14ac:dyDescent="0.35">
      <c r="A10795" t="s">
        <v>487</v>
      </c>
      <c r="B10795" t="s">
        <v>84</v>
      </c>
      <c r="C10795" t="s">
        <v>411</v>
      </c>
      <c r="D10795" t="s">
        <v>78</v>
      </c>
      <c r="E10795">
        <v>2023</v>
      </c>
      <c r="F10795" t="s">
        <v>500</v>
      </c>
      <c r="G10795" t="s">
        <v>311</v>
      </c>
      <c r="H10795">
        <v>2422.5300000000002</v>
      </c>
      <c r="I10795" t="s">
        <v>504</v>
      </c>
      <c r="J10795" t="s">
        <v>347</v>
      </c>
      <c r="K10795" t="s">
        <v>412</v>
      </c>
    </row>
    <row r="10796" spans="1:11" hidden="1" x14ac:dyDescent="0.35">
      <c r="A10796" t="s">
        <v>487</v>
      </c>
      <c r="B10796" t="s">
        <v>84</v>
      </c>
      <c r="C10796" t="s">
        <v>411</v>
      </c>
      <c r="D10796" t="s">
        <v>78</v>
      </c>
      <c r="E10796">
        <v>2023</v>
      </c>
      <c r="F10796" t="s">
        <v>71</v>
      </c>
      <c r="G10796" t="s">
        <v>310</v>
      </c>
      <c r="H10796">
        <v>41.14</v>
      </c>
      <c r="I10796" t="s">
        <v>504</v>
      </c>
      <c r="J10796" t="s">
        <v>347</v>
      </c>
      <c r="K10796" t="s">
        <v>412</v>
      </c>
    </row>
    <row r="10797" spans="1:11" hidden="1" x14ac:dyDescent="0.35">
      <c r="A10797" t="s">
        <v>487</v>
      </c>
      <c r="B10797" t="s">
        <v>84</v>
      </c>
      <c r="C10797" t="s">
        <v>411</v>
      </c>
      <c r="D10797" t="s">
        <v>78</v>
      </c>
      <c r="E10797">
        <v>2023</v>
      </c>
      <c r="F10797" t="s">
        <v>71</v>
      </c>
      <c r="G10797" t="s">
        <v>310</v>
      </c>
      <c r="H10797">
        <v>79.150000000000006</v>
      </c>
      <c r="I10797" t="s">
        <v>504</v>
      </c>
      <c r="J10797" t="s">
        <v>347</v>
      </c>
      <c r="K10797" t="s">
        <v>412</v>
      </c>
    </row>
    <row r="10798" spans="1:11" hidden="1" x14ac:dyDescent="0.35">
      <c r="A10798" t="s">
        <v>487</v>
      </c>
      <c r="B10798" t="s">
        <v>84</v>
      </c>
      <c r="C10798" t="s">
        <v>411</v>
      </c>
      <c r="D10798" t="s">
        <v>78</v>
      </c>
      <c r="E10798">
        <v>2023</v>
      </c>
      <c r="F10798" t="s">
        <v>71</v>
      </c>
      <c r="G10798" t="s">
        <v>310</v>
      </c>
      <c r="H10798">
        <v>33.04</v>
      </c>
      <c r="I10798" t="s">
        <v>504</v>
      </c>
      <c r="J10798" t="s">
        <v>347</v>
      </c>
      <c r="K10798" t="s">
        <v>412</v>
      </c>
    </row>
    <row r="10799" spans="1:11" hidden="1" x14ac:dyDescent="0.35">
      <c r="A10799" t="s">
        <v>487</v>
      </c>
      <c r="B10799" t="s">
        <v>84</v>
      </c>
      <c r="C10799" t="s">
        <v>411</v>
      </c>
      <c r="D10799" t="s">
        <v>78</v>
      </c>
      <c r="E10799">
        <v>2023</v>
      </c>
      <c r="F10799" t="s">
        <v>506</v>
      </c>
      <c r="G10799" t="s">
        <v>309</v>
      </c>
      <c r="H10799">
        <v>1122.1300000000001</v>
      </c>
      <c r="I10799" t="s">
        <v>504</v>
      </c>
      <c r="J10799" t="s">
        <v>347</v>
      </c>
      <c r="K10799" t="s">
        <v>412</v>
      </c>
    </row>
    <row r="10800" spans="1:11" hidden="1" x14ac:dyDescent="0.35">
      <c r="A10800" t="s">
        <v>487</v>
      </c>
      <c r="B10800" t="s">
        <v>84</v>
      </c>
      <c r="C10800" t="s">
        <v>411</v>
      </c>
      <c r="D10800" t="s">
        <v>78</v>
      </c>
      <c r="E10800">
        <v>2023</v>
      </c>
      <c r="F10800" t="s">
        <v>506</v>
      </c>
      <c r="G10800" t="s">
        <v>309</v>
      </c>
      <c r="H10800">
        <v>2158.7800000000002</v>
      </c>
      <c r="I10800" t="s">
        <v>504</v>
      </c>
      <c r="J10800" t="s">
        <v>347</v>
      </c>
      <c r="K10800" t="s">
        <v>412</v>
      </c>
    </row>
    <row r="10801" spans="1:11" hidden="1" x14ac:dyDescent="0.35">
      <c r="A10801" t="s">
        <v>487</v>
      </c>
      <c r="B10801" t="s">
        <v>84</v>
      </c>
      <c r="C10801" t="s">
        <v>411</v>
      </c>
      <c r="D10801" t="s">
        <v>78</v>
      </c>
      <c r="E10801">
        <v>2023</v>
      </c>
      <c r="F10801" t="s">
        <v>506</v>
      </c>
      <c r="G10801" t="s">
        <v>309</v>
      </c>
      <c r="H10801">
        <v>901.27</v>
      </c>
      <c r="I10801" t="s">
        <v>504</v>
      </c>
      <c r="J10801" t="s">
        <v>347</v>
      </c>
      <c r="K10801" t="s">
        <v>412</v>
      </c>
    </row>
    <row r="10802" spans="1:11" hidden="1" x14ac:dyDescent="0.35">
      <c r="A10802" t="s">
        <v>487</v>
      </c>
      <c r="B10802" t="s">
        <v>84</v>
      </c>
      <c r="C10802" t="s">
        <v>411</v>
      </c>
      <c r="D10802" t="s">
        <v>78</v>
      </c>
      <c r="E10802">
        <v>2023</v>
      </c>
      <c r="F10802" t="s">
        <v>148</v>
      </c>
      <c r="G10802" t="s">
        <v>308</v>
      </c>
      <c r="H10802">
        <v>84.47</v>
      </c>
      <c r="I10802" t="s">
        <v>504</v>
      </c>
      <c r="J10802" t="s">
        <v>347</v>
      </c>
      <c r="K10802" t="s">
        <v>412</v>
      </c>
    </row>
    <row r="10803" spans="1:11" hidden="1" x14ac:dyDescent="0.35">
      <c r="A10803" t="s">
        <v>487</v>
      </c>
      <c r="B10803" t="s">
        <v>84</v>
      </c>
      <c r="C10803" t="s">
        <v>411</v>
      </c>
      <c r="D10803" t="s">
        <v>78</v>
      </c>
      <c r="E10803">
        <v>2023</v>
      </c>
      <c r="F10803" t="s">
        <v>148</v>
      </c>
      <c r="G10803" t="s">
        <v>308</v>
      </c>
      <c r="H10803">
        <v>162.5</v>
      </c>
      <c r="I10803" t="s">
        <v>504</v>
      </c>
      <c r="J10803" t="s">
        <v>347</v>
      </c>
      <c r="K10803" t="s">
        <v>412</v>
      </c>
    </row>
    <row r="10804" spans="1:11" hidden="1" x14ac:dyDescent="0.35">
      <c r="A10804" t="s">
        <v>487</v>
      </c>
      <c r="B10804" t="s">
        <v>84</v>
      </c>
      <c r="C10804" t="s">
        <v>411</v>
      </c>
      <c r="D10804" t="s">
        <v>78</v>
      </c>
      <c r="E10804">
        <v>2023</v>
      </c>
      <c r="F10804" t="s">
        <v>148</v>
      </c>
      <c r="G10804" t="s">
        <v>308</v>
      </c>
      <c r="H10804">
        <v>67.849999999999994</v>
      </c>
      <c r="I10804" t="s">
        <v>504</v>
      </c>
      <c r="J10804" t="s">
        <v>347</v>
      </c>
      <c r="K10804" t="s">
        <v>412</v>
      </c>
    </row>
    <row r="10805" spans="1:11" hidden="1" x14ac:dyDescent="0.35">
      <c r="A10805" t="s">
        <v>487</v>
      </c>
      <c r="B10805" t="s">
        <v>84</v>
      </c>
      <c r="C10805" t="s">
        <v>411</v>
      </c>
      <c r="D10805" t="s">
        <v>78</v>
      </c>
      <c r="E10805">
        <v>2023</v>
      </c>
      <c r="F10805" t="s">
        <v>156</v>
      </c>
      <c r="G10805" t="s">
        <v>307</v>
      </c>
      <c r="H10805">
        <v>102.97</v>
      </c>
      <c r="I10805" t="s">
        <v>504</v>
      </c>
      <c r="J10805" t="s">
        <v>14</v>
      </c>
      <c r="K10805" t="s">
        <v>412</v>
      </c>
    </row>
    <row r="10806" spans="1:11" hidden="1" x14ac:dyDescent="0.35">
      <c r="A10806" t="s">
        <v>487</v>
      </c>
      <c r="B10806" t="s">
        <v>84</v>
      </c>
      <c r="C10806" t="s">
        <v>411</v>
      </c>
      <c r="D10806" t="s">
        <v>78</v>
      </c>
      <c r="E10806">
        <v>2023</v>
      </c>
      <c r="F10806" t="s">
        <v>156</v>
      </c>
      <c r="G10806" t="s">
        <v>307</v>
      </c>
      <c r="H10806">
        <v>261.12</v>
      </c>
      <c r="I10806" t="s">
        <v>504</v>
      </c>
      <c r="J10806" t="s">
        <v>347</v>
      </c>
      <c r="K10806" t="s">
        <v>412</v>
      </c>
    </row>
    <row r="10807" spans="1:11" hidden="1" x14ac:dyDescent="0.35">
      <c r="A10807" t="s">
        <v>487</v>
      </c>
      <c r="B10807" t="s">
        <v>84</v>
      </c>
      <c r="C10807" t="s">
        <v>411</v>
      </c>
      <c r="D10807" t="s">
        <v>78</v>
      </c>
      <c r="E10807">
        <v>2023</v>
      </c>
      <c r="F10807" t="s">
        <v>156</v>
      </c>
      <c r="G10807" t="s">
        <v>307</v>
      </c>
      <c r="H10807">
        <v>198.09</v>
      </c>
      <c r="I10807" t="s">
        <v>504</v>
      </c>
      <c r="J10807" t="s">
        <v>14</v>
      </c>
      <c r="K10807" t="s">
        <v>412</v>
      </c>
    </row>
    <row r="10808" spans="1:11" hidden="1" x14ac:dyDescent="0.35">
      <c r="A10808" t="s">
        <v>487</v>
      </c>
      <c r="B10808" t="s">
        <v>84</v>
      </c>
      <c r="C10808" t="s">
        <v>411</v>
      </c>
      <c r="D10808" t="s">
        <v>78</v>
      </c>
      <c r="E10808">
        <v>2023</v>
      </c>
      <c r="F10808" t="s">
        <v>156</v>
      </c>
      <c r="G10808" t="s">
        <v>307</v>
      </c>
      <c r="H10808">
        <v>502.35</v>
      </c>
      <c r="I10808" t="s">
        <v>504</v>
      </c>
      <c r="J10808" t="s">
        <v>347</v>
      </c>
      <c r="K10808" t="s">
        <v>412</v>
      </c>
    </row>
    <row r="10809" spans="1:11" hidden="1" x14ac:dyDescent="0.35">
      <c r="A10809" t="s">
        <v>487</v>
      </c>
      <c r="B10809" t="s">
        <v>84</v>
      </c>
      <c r="C10809" t="s">
        <v>411</v>
      </c>
      <c r="D10809" t="s">
        <v>78</v>
      </c>
      <c r="E10809">
        <v>2023</v>
      </c>
      <c r="F10809" t="s">
        <v>156</v>
      </c>
      <c r="G10809" t="s">
        <v>307</v>
      </c>
      <c r="H10809">
        <v>82.71</v>
      </c>
      <c r="I10809" t="s">
        <v>504</v>
      </c>
      <c r="J10809" t="s">
        <v>14</v>
      </c>
      <c r="K10809" t="s">
        <v>412</v>
      </c>
    </row>
    <row r="10810" spans="1:11" hidden="1" x14ac:dyDescent="0.35">
      <c r="A10810" t="s">
        <v>487</v>
      </c>
      <c r="B10810" t="s">
        <v>84</v>
      </c>
      <c r="C10810" t="s">
        <v>411</v>
      </c>
      <c r="D10810" t="s">
        <v>78</v>
      </c>
      <c r="E10810">
        <v>2023</v>
      </c>
      <c r="F10810" t="s">
        <v>156</v>
      </c>
      <c r="G10810" t="s">
        <v>307</v>
      </c>
      <c r="H10810">
        <v>209.73</v>
      </c>
      <c r="I10810" t="s">
        <v>504</v>
      </c>
      <c r="J10810" t="s">
        <v>347</v>
      </c>
      <c r="K10810" t="s">
        <v>412</v>
      </c>
    </row>
    <row r="10811" spans="1:11" hidden="1" x14ac:dyDescent="0.35">
      <c r="A10811" t="s">
        <v>487</v>
      </c>
      <c r="B10811" t="s">
        <v>84</v>
      </c>
      <c r="C10811" t="s">
        <v>418</v>
      </c>
      <c r="D10811" t="s">
        <v>78</v>
      </c>
      <c r="E10811">
        <v>2023</v>
      </c>
      <c r="F10811" t="s">
        <v>500</v>
      </c>
      <c r="G10811" t="s">
        <v>311</v>
      </c>
      <c r="H10811">
        <v>19269.55</v>
      </c>
      <c r="I10811" t="s">
        <v>504</v>
      </c>
      <c r="J10811" t="s">
        <v>14</v>
      </c>
      <c r="K10811" t="s">
        <v>417</v>
      </c>
    </row>
    <row r="10812" spans="1:11" hidden="1" x14ac:dyDescent="0.35">
      <c r="A10812" t="s">
        <v>487</v>
      </c>
      <c r="B10812" t="s">
        <v>84</v>
      </c>
      <c r="C10812" t="s">
        <v>418</v>
      </c>
      <c r="D10812" t="s">
        <v>78</v>
      </c>
      <c r="E10812">
        <v>2023</v>
      </c>
      <c r="F10812" t="s">
        <v>500</v>
      </c>
      <c r="G10812" t="s">
        <v>311</v>
      </c>
      <c r="H10812">
        <v>7671</v>
      </c>
      <c r="I10812" t="s">
        <v>504</v>
      </c>
      <c r="J10812" t="s">
        <v>347</v>
      </c>
      <c r="K10812" t="s">
        <v>417</v>
      </c>
    </row>
    <row r="10813" spans="1:11" hidden="1" x14ac:dyDescent="0.35">
      <c r="A10813" t="s">
        <v>487</v>
      </c>
      <c r="B10813" t="s">
        <v>84</v>
      </c>
      <c r="C10813" t="s">
        <v>418</v>
      </c>
      <c r="D10813" t="s">
        <v>78</v>
      </c>
      <c r="E10813">
        <v>2023</v>
      </c>
      <c r="F10813" t="s">
        <v>506</v>
      </c>
      <c r="G10813" t="s">
        <v>309</v>
      </c>
      <c r="H10813">
        <v>2205.7800000000002</v>
      </c>
      <c r="I10813" t="s">
        <v>504</v>
      </c>
      <c r="J10813" t="s">
        <v>347</v>
      </c>
      <c r="K10813" t="s">
        <v>417</v>
      </c>
    </row>
    <row r="10814" spans="1:11" hidden="1" x14ac:dyDescent="0.35">
      <c r="A10814" t="s">
        <v>487</v>
      </c>
      <c r="B10814" t="s">
        <v>84</v>
      </c>
      <c r="C10814" t="s">
        <v>418</v>
      </c>
      <c r="D10814" t="s">
        <v>78</v>
      </c>
      <c r="E10814">
        <v>2023</v>
      </c>
      <c r="F10814" t="s">
        <v>148</v>
      </c>
      <c r="G10814" t="s">
        <v>308</v>
      </c>
      <c r="H10814">
        <v>400</v>
      </c>
      <c r="I10814" t="s">
        <v>504</v>
      </c>
      <c r="J10814" t="s">
        <v>347</v>
      </c>
      <c r="K10814" t="s">
        <v>417</v>
      </c>
    </row>
    <row r="10815" spans="1:11" hidden="1" x14ac:dyDescent="0.35">
      <c r="A10815" t="s">
        <v>487</v>
      </c>
      <c r="B10815" t="s">
        <v>84</v>
      </c>
      <c r="C10815" t="s">
        <v>418</v>
      </c>
      <c r="D10815" t="s">
        <v>78</v>
      </c>
      <c r="E10815">
        <v>2023</v>
      </c>
      <c r="F10815" t="s">
        <v>156</v>
      </c>
      <c r="G10815" t="s">
        <v>307</v>
      </c>
      <c r="H10815">
        <v>1272.68</v>
      </c>
      <c r="I10815" t="s">
        <v>504</v>
      </c>
      <c r="J10815" t="s">
        <v>14</v>
      </c>
      <c r="K10815" t="s">
        <v>417</v>
      </c>
    </row>
    <row r="10816" spans="1:11" hidden="1" x14ac:dyDescent="0.35">
      <c r="A10816" t="s">
        <v>487</v>
      </c>
      <c r="B10816" t="s">
        <v>84</v>
      </c>
      <c r="C10816" t="s">
        <v>418</v>
      </c>
      <c r="D10816" t="s">
        <v>78</v>
      </c>
      <c r="E10816">
        <v>2023</v>
      </c>
      <c r="F10816" t="s">
        <v>156</v>
      </c>
      <c r="G10816" t="s">
        <v>307</v>
      </c>
      <c r="H10816">
        <v>493.81</v>
      </c>
      <c r="I10816" t="s">
        <v>504</v>
      </c>
      <c r="J10816" t="s">
        <v>347</v>
      </c>
      <c r="K10816" t="s">
        <v>417</v>
      </c>
    </row>
    <row r="10817" spans="1:11" hidden="1" x14ac:dyDescent="0.35">
      <c r="A10817" t="s">
        <v>487</v>
      </c>
      <c r="B10817" t="s">
        <v>84</v>
      </c>
      <c r="C10817" t="s">
        <v>419</v>
      </c>
      <c r="D10817" t="s">
        <v>78</v>
      </c>
      <c r="E10817">
        <v>2023</v>
      </c>
      <c r="F10817" t="s">
        <v>500</v>
      </c>
      <c r="G10817" t="s">
        <v>311</v>
      </c>
      <c r="H10817">
        <v>24546.880000000001</v>
      </c>
      <c r="I10817" t="s">
        <v>504</v>
      </c>
      <c r="J10817" t="s">
        <v>14</v>
      </c>
      <c r="K10817" t="s">
        <v>415</v>
      </c>
    </row>
    <row r="10818" spans="1:11" hidden="1" x14ac:dyDescent="0.35">
      <c r="A10818" t="s">
        <v>487</v>
      </c>
      <c r="B10818" t="s">
        <v>84</v>
      </c>
      <c r="C10818" t="s">
        <v>419</v>
      </c>
      <c r="D10818" t="s">
        <v>78</v>
      </c>
      <c r="E10818">
        <v>2023</v>
      </c>
      <c r="F10818" t="s">
        <v>500</v>
      </c>
      <c r="G10818" t="s">
        <v>311</v>
      </c>
      <c r="H10818">
        <v>7669.02</v>
      </c>
      <c r="I10818" t="s">
        <v>504</v>
      </c>
      <c r="J10818" t="s">
        <v>347</v>
      </c>
      <c r="K10818" t="s">
        <v>415</v>
      </c>
    </row>
    <row r="10819" spans="1:11" hidden="1" x14ac:dyDescent="0.35">
      <c r="A10819" t="s">
        <v>487</v>
      </c>
      <c r="B10819" t="s">
        <v>84</v>
      </c>
      <c r="C10819" t="s">
        <v>419</v>
      </c>
      <c r="D10819" t="s">
        <v>78</v>
      </c>
      <c r="E10819">
        <v>2023</v>
      </c>
      <c r="F10819" t="s">
        <v>506</v>
      </c>
      <c r="G10819" t="s">
        <v>309</v>
      </c>
      <c r="H10819">
        <v>2207.64</v>
      </c>
      <c r="I10819" t="s">
        <v>504</v>
      </c>
      <c r="J10819" t="s">
        <v>347</v>
      </c>
      <c r="K10819" t="s">
        <v>415</v>
      </c>
    </row>
    <row r="10820" spans="1:11" hidden="1" x14ac:dyDescent="0.35">
      <c r="A10820" t="s">
        <v>487</v>
      </c>
      <c r="B10820" t="s">
        <v>84</v>
      </c>
      <c r="C10820" t="s">
        <v>419</v>
      </c>
      <c r="D10820" t="s">
        <v>78</v>
      </c>
      <c r="E10820">
        <v>2023</v>
      </c>
      <c r="F10820" t="s">
        <v>148</v>
      </c>
      <c r="G10820" t="s">
        <v>308</v>
      </c>
      <c r="H10820">
        <v>550</v>
      </c>
      <c r="I10820" t="s">
        <v>504</v>
      </c>
      <c r="J10820" t="s">
        <v>347</v>
      </c>
      <c r="K10820" t="s">
        <v>415</v>
      </c>
    </row>
    <row r="10821" spans="1:11" hidden="1" x14ac:dyDescent="0.35">
      <c r="A10821" t="s">
        <v>487</v>
      </c>
      <c r="B10821" t="s">
        <v>84</v>
      </c>
      <c r="C10821" t="s">
        <v>419</v>
      </c>
      <c r="D10821" t="s">
        <v>78</v>
      </c>
      <c r="E10821">
        <v>2023</v>
      </c>
      <c r="F10821" t="s">
        <v>156</v>
      </c>
      <c r="G10821" t="s">
        <v>307</v>
      </c>
      <c r="H10821">
        <v>1221.4100000000001</v>
      </c>
      <c r="I10821" t="s">
        <v>504</v>
      </c>
      <c r="J10821" t="s">
        <v>14</v>
      </c>
      <c r="K10821" t="s">
        <v>415</v>
      </c>
    </row>
    <row r="10822" spans="1:11" hidden="1" x14ac:dyDescent="0.35">
      <c r="A10822" t="s">
        <v>487</v>
      </c>
      <c r="B10822" t="s">
        <v>84</v>
      </c>
      <c r="C10822" t="s">
        <v>419</v>
      </c>
      <c r="D10822" t="s">
        <v>78</v>
      </c>
      <c r="E10822">
        <v>2023</v>
      </c>
      <c r="F10822" t="s">
        <v>156</v>
      </c>
      <c r="G10822" t="s">
        <v>307</v>
      </c>
      <c r="H10822">
        <v>465.56</v>
      </c>
      <c r="I10822" t="s">
        <v>504</v>
      </c>
      <c r="J10822" t="s">
        <v>347</v>
      </c>
      <c r="K10822" t="s">
        <v>415</v>
      </c>
    </row>
    <row r="10823" spans="1:11" hidden="1" x14ac:dyDescent="0.35">
      <c r="A10823" t="s">
        <v>487</v>
      </c>
      <c r="B10823" t="s">
        <v>84</v>
      </c>
      <c r="C10823" t="s">
        <v>420</v>
      </c>
      <c r="D10823" t="s">
        <v>78</v>
      </c>
      <c r="E10823">
        <v>2023</v>
      </c>
      <c r="F10823" t="s">
        <v>500</v>
      </c>
      <c r="G10823" t="s">
        <v>311</v>
      </c>
      <c r="H10823">
        <v>17665.21</v>
      </c>
      <c r="I10823" t="s">
        <v>504</v>
      </c>
      <c r="J10823" t="s">
        <v>14</v>
      </c>
      <c r="K10823" t="s">
        <v>416</v>
      </c>
    </row>
    <row r="10824" spans="1:11" hidden="1" x14ac:dyDescent="0.35">
      <c r="A10824" t="s">
        <v>487</v>
      </c>
      <c r="B10824" t="s">
        <v>84</v>
      </c>
      <c r="C10824" t="s">
        <v>420</v>
      </c>
      <c r="D10824" t="s">
        <v>78</v>
      </c>
      <c r="E10824">
        <v>2023</v>
      </c>
      <c r="F10824" t="s">
        <v>500</v>
      </c>
      <c r="G10824" t="s">
        <v>311</v>
      </c>
      <c r="H10824">
        <v>7671.91</v>
      </c>
      <c r="I10824" t="s">
        <v>504</v>
      </c>
      <c r="J10824" t="s">
        <v>347</v>
      </c>
      <c r="K10824" t="s">
        <v>416</v>
      </c>
    </row>
    <row r="10825" spans="1:11" hidden="1" x14ac:dyDescent="0.35">
      <c r="A10825" t="s">
        <v>487</v>
      </c>
      <c r="B10825" t="s">
        <v>84</v>
      </c>
      <c r="C10825" t="s">
        <v>420</v>
      </c>
      <c r="D10825" t="s">
        <v>78</v>
      </c>
      <c r="E10825">
        <v>2023</v>
      </c>
      <c r="F10825" t="s">
        <v>71</v>
      </c>
      <c r="G10825" t="s">
        <v>310</v>
      </c>
      <c r="H10825">
        <v>208.3</v>
      </c>
      <c r="I10825" t="s">
        <v>504</v>
      </c>
      <c r="J10825" t="s">
        <v>347</v>
      </c>
      <c r="K10825" t="s">
        <v>416</v>
      </c>
    </row>
    <row r="10826" spans="1:11" hidden="1" x14ac:dyDescent="0.35">
      <c r="A10826" t="s">
        <v>487</v>
      </c>
      <c r="B10826" t="s">
        <v>84</v>
      </c>
      <c r="C10826" t="s">
        <v>420</v>
      </c>
      <c r="D10826" t="s">
        <v>78</v>
      </c>
      <c r="E10826">
        <v>2023</v>
      </c>
      <c r="F10826" t="s">
        <v>506</v>
      </c>
      <c r="G10826" t="s">
        <v>309</v>
      </c>
      <c r="H10826">
        <v>2205.7800000000002</v>
      </c>
      <c r="I10826" t="s">
        <v>504</v>
      </c>
      <c r="J10826" t="s">
        <v>347</v>
      </c>
      <c r="K10826" t="s">
        <v>416</v>
      </c>
    </row>
    <row r="10827" spans="1:11" hidden="1" x14ac:dyDescent="0.35">
      <c r="A10827" t="s">
        <v>487</v>
      </c>
      <c r="B10827" t="s">
        <v>84</v>
      </c>
      <c r="C10827" t="s">
        <v>420</v>
      </c>
      <c r="D10827" t="s">
        <v>78</v>
      </c>
      <c r="E10827">
        <v>2023</v>
      </c>
      <c r="F10827" t="s">
        <v>148</v>
      </c>
      <c r="G10827" t="s">
        <v>308</v>
      </c>
      <c r="H10827">
        <v>355.22</v>
      </c>
      <c r="I10827" t="s">
        <v>504</v>
      </c>
      <c r="J10827" t="s">
        <v>347</v>
      </c>
      <c r="K10827" t="s">
        <v>416</v>
      </c>
    </row>
    <row r="10828" spans="1:11" hidden="1" x14ac:dyDescent="0.35">
      <c r="A10828" t="s">
        <v>487</v>
      </c>
      <c r="B10828" t="s">
        <v>84</v>
      </c>
      <c r="C10828" t="s">
        <v>420</v>
      </c>
      <c r="D10828" t="s">
        <v>78</v>
      </c>
      <c r="E10828">
        <v>2023</v>
      </c>
      <c r="F10828" t="s">
        <v>156</v>
      </c>
      <c r="G10828" t="s">
        <v>307</v>
      </c>
      <c r="H10828">
        <v>1618.98</v>
      </c>
      <c r="I10828" t="s">
        <v>504</v>
      </c>
      <c r="J10828" t="s">
        <v>14</v>
      </c>
      <c r="K10828" t="s">
        <v>416</v>
      </c>
    </row>
    <row r="10829" spans="1:11" hidden="1" x14ac:dyDescent="0.35">
      <c r="A10829" t="s">
        <v>487</v>
      </c>
      <c r="B10829" t="s">
        <v>84</v>
      </c>
      <c r="C10829" t="s">
        <v>420</v>
      </c>
      <c r="D10829" t="s">
        <v>78</v>
      </c>
      <c r="E10829">
        <v>2023</v>
      </c>
      <c r="F10829" t="s">
        <v>156</v>
      </c>
      <c r="G10829" t="s">
        <v>307</v>
      </c>
      <c r="H10829">
        <v>478.44</v>
      </c>
      <c r="I10829" t="s">
        <v>504</v>
      </c>
      <c r="J10829" t="s">
        <v>347</v>
      </c>
      <c r="K10829" t="s">
        <v>416</v>
      </c>
    </row>
    <row r="10830" spans="1:11" hidden="1" x14ac:dyDescent="0.35">
      <c r="A10830" t="s">
        <v>487</v>
      </c>
      <c r="B10830" t="s">
        <v>84</v>
      </c>
      <c r="C10830" t="s">
        <v>421</v>
      </c>
      <c r="D10830" t="s">
        <v>78</v>
      </c>
      <c r="E10830">
        <v>2023</v>
      </c>
      <c r="F10830" t="s">
        <v>500</v>
      </c>
      <c r="G10830" t="s">
        <v>311</v>
      </c>
      <c r="H10830">
        <v>24052.080000000002</v>
      </c>
      <c r="I10830" t="s">
        <v>504</v>
      </c>
      <c r="J10830" t="s">
        <v>14</v>
      </c>
      <c r="K10830" t="s">
        <v>414</v>
      </c>
    </row>
    <row r="10831" spans="1:11" hidden="1" x14ac:dyDescent="0.35">
      <c r="A10831" t="s">
        <v>487</v>
      </c>
      <c r="B10831" t="s">
        <v>84</v>
      </c>
      <c r="C10831" t="s">
        <v>421</v>
      </c>
      <c r="D10831" t="s">
        <v>78</v>
      </c>
      <c r="E10831">
        <v>2023</v>
      </c>
      <c r="F10831" t="s">
        <v>500</v>
      </c>
      <c r="G10831" t="s">
        <v>311</v>
      </c>
      <c r="H10831">
        <v>7678.67</v>
      </c>
      <c r="I10831" t="s">
        <v>504</v>
      </c>
      <c r="J10831" t="s">
        <v>347</v>
      </c>
      <c r="K10831" t="s">
        <v>414</v>
      </c>
    </row>
    <row r="10832" spans="1:11" hidden="1" x14ac:dyDescent="0.35">
      <c r="A10832" t="s">
        <v>487</v>
      </c>
      <c r="B10832" t="s">
        <v>84</v>
      </c>
      <c r="C10832" t="s">
        <v>421</v>
      </c>
      <c r="D10832" t="s">
        <v>78</v>
      </c>
      <c r="E10832">
        <v>2023</v>
      </c>
      <c r="F10832" t="s">
        <v>71</v>
      </c>
      <c r="G10832" t="s">
        <v>310</v>
      </c>
      <c r="H10832">
        <v>10</v>
      </c>
      <c r="I10832" t="s">
        <v>504</v>
      </c>
      <c r="J10832" t="s">
        <v>347</v>
      </c>
      <c r="K10832" t="s">
        <v>414</v>
      </c>
    </row>
    <row r="10833" spans="1:11" hidden="1" x14ac:dyDescent="0.35">
      <c r="A10833" t="s">
        <v>487</v>
      </c>
      <c r="B10833" t="s">
        <v>84</v>
      </c>
      <c r="C10833" t="s">
        <v>421</v>
      </c>
      <c r="D10833" t="s">
        <v>78</v>
      </c>
      <c r="E10833">
        <v>2023</v>
      </c>
      <c r="F10833" t="s">
        <v>506</v>
      </c>
      <c r="G10833" t="s">
        <v>309</v>
      </c>
      <c r="H10833">
        <v>2245.25</v>
      </c>
      <c r="I10833" t="s">
        <v>504</v>
      </c>
      <c r="J10833" t="s">
        <v>347</v>
      </c>
      <c r="K10833" t="s">
        <v>414</v>
      </c>
    </row>
    <row r="10834" spans="1:11" hidden="1" x14ac:dyDescent="0.35">
      <c r="A10834" t="s">
        <v>487</v>
      </c>
      <c r="B10834" t="s">
        <v>84</v>
      </c>
      <c r="C10834" t="s">
        <v>421</v>
      </c>
      <c r="D10834" t="s">
        <v>78</v>
      </c>
      <c r="E10834">
        <v>2023</v>
      </c>
      <c r="F10834" t="s">
        <v>148</v>
      </c>
      <c r="G10834" t="s">
        <v>308</v>
      </c>
      <c r="H10834">
        <v>400</v>
      </c>
      <c r="I10834" t="s">
        <v>504</v>
      </c>
      <c r="J10834" t="s">
        <v>347</v>
      </c>
      <c r="K10834" t="s">
        <v>414</v>
      </c>
    </row>
    <row r="10835" spans="1:11" hidden="1" x14ac:dyDescent="0.35">
      <c r="A10835" t="s">
        <v>487</v>
      </c>
      <c r="B10835" t="s">
        <v>84</v>
      </c>
      <c r="C10835" t="s">
        <v>421</v>
      </c>
      <c r="D10835" t="s">
        <v>78</v>
      </c>
      <c r="E10835">
        <v>2023</v>
      </c>
      <c r="F10835" t="s">
        <v>156</v>
      </c>
      <c r="G10835" t="s">
        <v>307</v>
      </c>
      <c r="H10835">
        <v>2021.28</v>
      </c>
      <c r="I10835" t="s">
        <v>504</v>
      </c>
      <c r="J10835" t="s">
        <v>14</v>
      </c>
      <c r="K10835" t="s">
        <v>414</v>
      </c>
    </row>
    <row r="10836" spans="1:11" hidden="1" x14ac:dyDescent="0.35">
      <c r="A10836" t="s">
        <v>487</v>
      </c>
      <c r="B10836" t="s">
        <v>84</v>
      </c>
      <c r="C10836" t="s">
        <v>421</v>
      </c>
      <c r="D10836" t="s">
        <v>78</v>
      </c>
      <c r="E10836">
        <v>2023</v>
      </c>
      <c r="F10836" t="s">
        <v>156</v>
      </c>
      <c r="G10836" t="s">
        <v>307</v>
      </c>
      <c r="H10836">
        <v>505.74</v>
      </c>
      <c r="I10836" t="s">
        <v>504</v>
      </c>
      <c r="J10836" t="s">
        <v>347</v>
      </c>
      <c r="K10836" t="s">
        <v>414</v>
      </c>
    </row>
    <row r="10837" spans="1:11" hidden="1" x14ac:dyDescent="0.35">
      <c r="A10837" t="s">
        <v>487</v>
      </c>
      <c r="B10837" t="s">
        <v>84</v>
      </c>
      <c r="C10837" t="s">
        <v>411</v>
      </c>
      <c r="D10837" t="s">
        <v>78</v>
      </c>
      <c r="E10837">
        <v>2023</v>
      </c>
      <c r="F10837" t="s">
        <v>502</v>
      </c>
      <c r="G10837" t="s">
        <v>68</v>
      </c>
      <c r="H10837">
        <v>25.8</v>
      </c>
      <c r="I10837" t="s">
        <v>504</v>
      </c>
      <c r="J10837" t="s">
        <v>347</v>
      </c>
      <c r="K10837" t="s">
        <v>412</v>
      </c>
    </row>
    <row r="10838" spans="1:11" hidden="1" x14ac:dyDescent="0.35">
      <c r="A10838" t="s">
        <v>487</v>
      </c>
      <c r="B10838" t="s">
        <v>84</v>
      </c>
      <c r="C10838" t="s">
        <v>411</v>
      </c>
      <c r="D10838" t="s">
        <v>78</v>
      </c>
      <c r="E10838">
        <v>2023</v>
      </c>
      <c r="F10838" t="s">
        <v>502</v>
      </c>
      <c r="G10838" t="s">
        <v>68</v>
      </c>
      <c r="H10838">
        <v>8.7899999999999991</v>
      </c>
      <c r="I10838" t="s">
        <v>504</v>
      </c>
      <c r="J10838" t="s">
        <v>347</v>
      </c>
      <c r="K10838" t="s">
        <v>412</v>
      </c>
    </row>
    <row r="10839" spans="1:11" hidden="1" x14ac:dyDescent="0.35">
      <c r="A10839" t="s">
        <v>487</v>
      </c>
      <c r="B10839" t="s">
        <v>84</v>
      </c>
      <c r="C10839" t="s">
        <v>411</v>
      </c>
      <c r="D10839" t="s">
        <v>78</v>
      </c>
      <c r="E10839">
        <v>2023</v>
      </c>
      <c r="F10839" t="s">
        <v>502</v>
      </c>
      <c r="G10839" t="s">
        <v>68</v>
      </c>
      <c r="H10839">
        <v>1.68</v>
      </c>
      <c r="I10839" t="s">
        <v>504</v>
      </c>
      <c r="J10839" t="s">
        <v>347</v>
      </c>
      <c r="K10839" t="s">
        <v>412</v>
      </c>
    </row>
    <row r="10840" spans="1:11" hidden="1" x14ac:dyDescent="0.35">
      <c r="A10840" t="s">
        <v>487</v>
      </c>
      <c r="B10840" t="s">
        <v>84</v>
      </c>
      <c r="C10840" t="s">
        <v>411</v>
      </c>
      <c r="D10840" t="s">
        <v>78</v>
      </c>
      <c r="E10840">
        <v>2023</v>
      </c>
      <c r="F10840" t="s">
        <v>502</v>
      </c>
      <c r="G10840" t="s">
        <v>68</v>
      </c>
      <c r="H10840">
        <v>3.92</v>
      </c>
      <c r="I10840" t="s">
        <v>504</v>
      </c>
      <c r="J10840" t="s">
        <v>347</v>
      </c>
      <c r="K10840" t="s">
        <v>412</v>
      </c>
    </row>
    <row r="10841" spans="1:11" hidden="1" x14ac:dyDescent="0.35">
      <c r="A10841" t="s">
        <v>487</v>
      </c>
      <c r="B10841" t="s">
        <v>84</v>
      </c>
      <c r="C10841" t="s">
        <v>411</v>
      </c>
      <c r="D10841" t="s">
        <v>78</v>
      </c>
      <c r="E10841">
        <v>2023</v>
      </c>
      <c r="F10841" t="s">
        <v>502</v>
      </c>
      <c r="G10841" t="s">
        <v>68</v>
      </c>
      <c r="H10841">
        <v>38.58</v>
      </c>
      <c r="I10841" t="s">
        <v>504</v>
      </c>
      <c r="J10841" t="s">
        <v>347</v>
      </c>
      <c r="K10841" t="s">
        <v>412</v>
      </c>
    </row>
    <row r="10842" spans="1:11" hidden="1" x14ac:dyDescent="0.35">
      <c r="A10842" t="s">
        <v>487</v>
      </c>
      <c r="B10842" t="s">
        <v>84</v>
      </c>
      <c r="C10842" t="s">
        <v>411</v>
      </c>
      <c r="D10842" t="s">
        <v>78</v>
      </c>
      <c r="E10842">
        <v>2023</v>
      </c>
      <c r="F10842" t="s">
        <v>502</v>
      </c>
      <c r="G10842" t="s">
        <v>68</v>
      </c>
      <c r="H10842">
        <v>13.27</v>
      </c>
      <c r="I10842" t="s">
        <v>504</v>
      </c>
      <c r="J10842" t="s">
        <v>347</v>
      </c>
      <c r="K10842" t="s">
        <v>412</v>
      </c>
    </row>
    <row r="10843" spans="1:11" hidden="1" x14ac:dyDescent="0.35">
      <c r="A10843" t="s">
        <v>487</v>
      </c>
      <c r="B10843" t="s">
        <v>84</v>
      </c>
      <c r="C10843" t="s">
        <v>418</v>
      </c>
      <c r="D10843" t="s">
        <v>78</v>
      </c>
      <c r="E10843">
        <v>2023</v>
      </c>
      <c r="F10843" t="s">
        <v>502</v>
      </c>
      <c r="G10843" t="s">
        <v>68</v>
      </c>
      <c r="H10843">
        <v>123.21</v>
      </c>
      <c r="I10843" t="s">
        <v>504</v>
      </c>
      <c r="J10843" t="s">
        <v>347</v>
      </c>
      <c r="K10843" t="s">
        <v>417</v>
      </c>
    </row>
    <row r="10844" spans="1:11" hidden="1" x14ac:dyDescent="0.35">
      <c r="A10844" t="s">
        <v>487</v>
      </c>
      <c r="B10844" t="s">
        <v>84</v>
      </c>
      <c r="C10844" t="s">
        <v>384</v>
      </c>
      <c r="D10844" t="s">
        <v>78</v>
      </c>
      <c r="E10844">
        <v>2023</v>
      </c>
      <c r="F10844" t="s">
        <v>502</v>
      </c>
      <c r="G10844" t="s">
        <v>68</v>
      </c>
      <c r="H10844">
        <v>113.12</v>
      </c>
      <c r="I10844" t="s">
        <v>504</v>
      </c>
      <c r="J10844" t="s">
        <v>347</v>
      </c>
      <c r="K10844" t="s">
        <v>404</v>
      </c>
    </row>
    <row r="10845" spans="1:11" hidden="1" x14ac:dyDescent="0.35">
      <c r="A10845" t="s">
        <v>487</v>
      </c>
      <c r="B10845" t="s">
        <v>84</v>
      </c>
      <c r="C10845" t="s">
        <v>384</v>
      </c>
      <c r="D10845" t="s">
        <v>78</v>
      </c>
      <c r="E10845">
        <v>2023</v>
      </c>
      <c r="F10845" t="s">
        <v>502</v>
      </c>
      <c r="G10845" t="s">
        <v>68</v>
      </c>
      <c r="H10845">
        <v>15448.6</v>
      </c>
      <c r="I10845" t="s">
        <v>504</v>
      </c>
      <c r="J10845" t="s">
        <v>347</v>
      </c>
      <c r="K10845" t="s">
        <v>413</v>
      </c>
    </row>
    <row r="10846" spans="1:11" hidden="1" x14ac:dyDescent="0.35">
      <c r="A10846" t="s">
        <v>487</v>
      </c>
      <c r="B10846" t="s">
        <v>84</v>
      </c>
      <c r="C10846" t="s">
        <v>384</v>
      </c>
      <c r="D10846" t="s">
        <v>78</v>
      </c>
      <c r="E10846">
        <v>2023</v>
      </c>
      <c r="F10846" t="s">
        <v>502</v>
      </c>
      <c r="G10846" t="s">
        <v>68</v>
      </c>
      <c r="H10846">
        <v>2.2200000000000002</v>
      </c>
      <c r="I10846" t="s">
        <v>504</v>
      </c>
      <c r="J10846" t="s">
        <v>347</v>
      </c>
      <c r="K10846" t="s">
        <v>404</v>
      </c>
    </row>
    <row r="10847" spans="1:11" hidden="1" x14ac:dyDescent="0.35">
      <c r="A10847" t="s">
        <v>487</v>
      </c>
      <c r="B10847" t="s">
        <v>84</v>
      </c>
      <c r="C10847" t="s">
        <v>384</v>
      </c>
      <c r="D10847" t="s">
        <v>78</v>
      </c>
      <c r="E10847">
        <v>2023</v>
      </c>
      <c r="F10847" t="s">
        <v>502</v>
      </c>
      <c r="G10847" t="s">
        <v>68</v>
      </c>
      <c r="H10847">
        <v>303.63</v>
      </c>
      <c r="I10847" t="s">
        <v>504</v>
      </c>
      <c r="J10847" t="s">
        <v>347</v>
      </c>
      <c r="K10847" t="s">
        <v>413</v>
      </c>
    </row>
    <row r="10848" spans="1:11" hidden="1" x14ac:dyDescent="0.35">
      <c r="A10848" t="s">
        <v>487</v>
      </c>
      <c r="B10848" t="s">
        <v>84</v>
      </c>
      <c r="C10848" t="s">
        <v>384</v>
      </c>
      <c r="D10848" t="s">
        <v>78</v>
      </c>
      <c r="E10848">
        <v>2023</v>
      </c>
      <c r="F10848" t="s">
        <v>502</v>
      </c>
      <c r="G10848" t="s">
        <v>68</v>
      </c>
      <c r="H10848">
        <v>9.77</v>
      </c>
      <c r="I10848" t="s">
        <v>504</v>
      </c>
      <c r="J10848" t="s">
        <v>347</v>
      </c>
      <c r="K10848" t="s">
        <v>404</v>
      </c>
    </row>
    <row r="10849" spans="1:11" hidden="1" x14ac:dyDescent="0.35">
      <c r="A10849" t="s">
        <v>487</v>
      </c>
      <c r="B10849" t="s">
        <v>84</v>
      </c>
      <c r="C10849" t="s">
        <v>384</v>
      </c>
      <c r="D10849" t="s">
        <v>78</v>
      </c>
      <c r="E10849">
        <v>2023</v>
      </c>
      <c r="F10849" t="s">
        <v>502</v>
      </c>
      <c r="G10849" t="s">
        <v>68</v>
      </c>
      <c r="H10849">
        <v>1333.9</v>
      </c>
      <c r="I10849" t="s">
        <v>504</v>
      </c>
      <c r="J10849" t="s">
        <v>347</v>
      </c>
      <c r="K10849" t="s">
        <v>413</v>
      </c>
    </row>
    <row r="10850" spans="1:11" hidden="1" x14ac:dyDescent="0.35">
      <c r="A10850" t="s">
        <v>487</v>
      </c>
      <c r="B10850" t="s">
        <v>84</v>
      </c>
      <c r="C10850" t="s">
        <v>384</v>
      </c>
      <c r="D10850" t="s">
        <v>78</v>
      </c>
      <c r="E10850">
        <v>2023</v>
      </c>
      <c r="F10850" t="s">
        <v>502</v>
      </c>
      <c r="G10850" t="s">
        <v>68</v>
      </c>
      <c r="H10850">
        <v>7.36</v>
      </c>
      <c r="I10850" t="s">
        <v>504</v>
      </c>
      <c r="J10850" t="s">
        <v>347</v>
      </c>
      <c r="K10850" t="s">
        <v>404</v>
      </c>
    </row>
    <row r="10851" spans="1:11" hidden="1" x14ac:dyDescent="0.35">
      <c r="A10851" t="s">
        <v>487</v>
      </c>
      <c r="B10851" t="s">
        <v>84</v>
      </c>
      <c r="C10851" t="s">
        <v>384</v>
      </c>
      <c r="D10851" t="s">
        <v>78</v>
      </c>
      <c r="E10851">
        <v>2023</v>
      </c>
      <c r="F10851" t="s">
        <v>502</v>
      </c>
      <c r="G10851" t="s">
        <v>68</v>
      </c>
      <c r="H10851">
        <v>1005.13</v>
      </c>
      <c r="I10851" t="s">
        <v>504</v>
      </c>
      <c r="J10851" t="s">
        <v>347</v>
      </c>
      <c r="K10851" t="s">
        <v>413</v>
      </c>
    </row>
    <row r="10852" spans="1:11" hidden="1" x14ac:dyDescent="0.35">
      <c r="A10852" t="s">
        <v>487</v>
      </c>
      <c r="B10852" t="s">
        <v>84</v>
      </c>
      <c r="C10852" t="s">
        <v>419</v>
      </c>
      <c r="D10852" t="s">
        <v>78</v>
      </c>
      <c r="E10852">
        <v>2023</v>
      </c>
      <c r="F10852" t="s">
        <v>502</v>
      </c>
      <c r="G10852" t="s">
        <v>68</v>
      </c>
      <c r="H10852">
        <v>123.33</v>
      </c>
      <c r="I10852" t="s">
        <v>504</v>
      </c>
      <c r="J10852" t="s">
        <v>347</v>
      </c>
      <c r="K10852" t="s">
        <v>415</v>
      </c>
    </row>
    <row r="10853" spans="1:11" hidden="1" x14ac:dyDescent="0.35">
      <c r="A10853" t="s">
        <v>487</v>
      </c>
      <c r="B10853" t="s">
        <v>84</v>
      </c>
      <c r="C10853" t="s">
        <v>327</v>
      </c>
      <c r="D10853" t="s">
        <v>78</v>
      </c>
      <c r="E10853">
        <v>2023</v>
      </c>
      <c r="F10853" t="s">
        <v>502</v>
      </c>
      <c r="G10853" t="s">
        <v>68</v>
      </c>
      <c r="H10853">
        <v>18.93</v>
      </c>
      <c r="I10853" t="s">
        <v>504</v>
      </c>
      <c r="J10853" t="s">
        <v>347</v>
      </c>
      <c r="K10853" t="s">
        <v>389</v>
      </c>
    </row>
    <row r="10854" spans="1:11" hidden="1" x14ac:dyDescent="0.35">
      <c r="A10854" t="s">
        <v>487</v>
      </c>
      <c r="B10854" t="s">
        <v>84</v>
      </c>
      <c r="C10854" t="s">
        <v>327</v>
      </c>
      <c r="D10854" t="s">
        <v>78</v>
      </c>
      <c r="E10854">
        <v>2023</v>
      </c>
      <c r="F10854" t="s">
        <v>502</v>
      </c>
      <c r="G10854" t="s">
        <v>68</v>
      </c>
      <c r="H10854">
        <v>1.5</v>
      </c>
      <c r="I10854" t="s">
        <v>504</v>
      </c>
      <c r="J10854" t="s">
        <v>347</v>
      </c>
      <c r="K10854" t="s">
        <v>389</v>
      </c>
    </row>
    <row r="10855" spans="1:11" hidden="1" x14ac:dyDescent="0.35">
      <c r="A10855" t="s">
        <v>487</v>
      </c>
      <c r="B10855" t="s">
        <v>84</v>
      </c>
      <c r="C10855" t="s">
        <v>327</v>
      </c>
      <c r="D10855" t="s">
        <v>78</v>
      </c>
      <c r="E10855">
        <v>2023</v>
      </c>
      <c r="F10855" t="s">
        <v>502</v>
      </c>
      <c r="G10855" t="s">
        <v>68</v>
      </c>
      <c r="H10855">
        <v>36.659999999999997</v>
      </c>
      <c r="I10855" t="s">
        <v>504</v>
      </c>
      <c r="J10855" t="s">
        <v>347</v>
      </c>
      <c r="K10855" t="s">
        <v>389</v>
      </c>
    </row>
    <row r="10856" spans="1:11" hidden="1" x14ac:dyDescent="0.35">
      <c r="A10856" t="s">
        <v>487</v>
      </c>
      <c r="B10856" t="s">
        <v>84</v>
      </c>
      <c r="C10856" t="s">
        <v>327</v>
      </c>
      <c r="D10856" t="s">
        <v>78</v>
      </c>
      <c r="E10856">
        <v>2023</v>
      </c>
      <c r="F10856" t="s">
        <v>502</v>
      </c>
      <c r="G10856" t="s">
        <v>68</v>
      </c>
      <c r="H10856">
        <v>1.24</v>
      </c>
      <c r="I10856" t="s">
        <v>504</v>
      </c>
      <c r="J10856" t="s">
        <v>347</v>
      </c>
      <c r="K10856" t="s">
        <v>389</v>
      </c>
    </row>
    <row r="10857" spans="1:11" hidden="1" x14ac:dyDescent="0.35">
      <c r="A10857" t="s">
        <v>487</v>
      </c>
      <c r="B10857" t="s">
        <v>84</v>
      </c>
      <c r="C10857" t="s">
        <v>329</v>
      </c>
      <c r="D10857" t="s">
        <v>78</v>
      </c>
      <c r="E10857">
        <v>2023</v>
      </c>
      <c r="F10857" t="s">
        <v>502</v>
      </c>
      <c r="G10857" t="s">
        <v>68</v>
      </c>
      <c r="H10857">
        <v>208.62</v>
      </c>
      <c r="I10857" t="s">
        <v>504</v>
      </c>
      <c r="J10857" t="s">
        <v>347</v>
      </c>
      <c r="K10857" t="s">
        <v>390</v>
      </c>
    </row>
    <row r="10858" spans="1:11" hidden="1" x14ac:dyDescent="0.35">
      <c r="A10858" t="s">
        <v>487</v>
      </c>
      <c r="B10858" t="s">
        <v>84</v>
      </c>
      <c r="C10858" t="s">
        <v>329</v>
      </c>
      <c r="D10858" t="s">
        <v>78</v>
      </c>
      <c r="E10858">
        <v>2023</v>
      </c>
      <c r="F10858" t="s">
        <v>502</v>
      </c>
      <c r="G10858" t="s">
        <v>68</v>
      </c>
      <c r="H10858">
        <v>208.89</v>
      </c>
      <c r="I10858" t="s">
        <v>504</v>
      </c>
      <c r="J10858" t="s">
        <v>347</v>
      </c>
      <c r="K10858" t="s">
        <v>390</v>
      </c>
    </row>
    <row r="10859" spans="1:11" hidden="1" x14ac:dyDescent="0.35">
      <c r="A10859" t="s">
        <v>487</v>
      </c>
      <c r="B10859" t="s">
        <v>84</v>
      </c>
      <c r="C10859" t="s">
        <v>329</v>
      </c>
      <c r="D10859" t="s">
        <v>78</v>
      </c>
      <c r="E10859">
        <v>2023</v>
      </c>
      <c r="F10859" t="s">
        <v>502</v>
      </c>
      <c r="G10859" t="s">
        <v>68</v>
      </c>
      <c r="H10859">
        <v>20.56</v>
      </c>
      <c r="I10859" t="s">
        <v>504</v>
      </c>
      <c r="J10859" t="s">
        <v>347</v>
      </c>
      <c r="K10859" t="s">
        <v>390</v>
      </c>
    </row>
    <row r="10860" spans="1:11" hidden="1" x14ac:dyDescent="0.35">
      <c r="A10860" t="s">
        <v>487</v>
      </c>
      <c r="B10860" t="s">
        <v>84</v>
      </c>
      <c r="C10860" t="s">
        <v>329</v>
      </c>
      <c r="D10860" t="s">
        <v>78</v>
      </c>
      <c r="E10860">
        <v>2023</v>
      </c>
      <c r="F10860" t="s">
        <v>502</v>
      </c>
      <c r="G10860" t="s">
        <v>68</v>
      </c>
      <c r="H10860">
        <v>68.22</v>
      </c>
      <c r="I10860" t="s">
        <v>504</v>
      </c>
      <c r="J10860" t="s">
        <v>347</v>
      </c>
      <c r="K10860" t="s">
        <v>390</v>
      </c>
    </row>
    <row r="10861" spans="1:11" hidden="1" x14ac:dyDescent="0.35">
      <c r="A10861" t="s">
        <v>487</v>
      </c>
      <c r="B10861" t="s">
        <v>84</v>
      </c>
      <c r="C10861" t="s">
        <v>329</v>
      </c>
      <c r="D10861" t="s">
        <v>78</v>
      </c>
      <c r="E10861">
        <v>2023</v>
      </c>
      <c r="F10861" t="s">
        <v>502</v>
      </c>
      <c r="G10861" t="s">
        <v>68</v>
      </c>
      <c r="H10861">
        <v>210.51</v>
      </c>
      <c r="I10861" t="s">
        <v>504</v>
      </c>
      <c r="J10861" t="s">
        <v>347</v>
      </c>
      <c r="K10861" t="s">
        <v>390</v>
      </c>
    </row>
    <row r="10862" spans="1:11" hidden="1" x14ac:dyDescent="0.35">
      <c r="A10862" t="s">
        <v>487</v>
      </c>
      <c r="B10862" t="s">
        <v>84</v>
      </c>
      <c r="C10862" t="s">
        <v>329</v>
      </c>
      <c r="D10862" t="s">
        <v>78</v>
      </c>
      <c r="E10862">
        <v>2023</v>
      </c>
      <c r="F10862" t="s">
        <v>502</v>
      </c>
      <c r="G10862" t="s">
        <v>68</v>
      </c>
      <c r="H10862">
        <v>22.07</v>
      </c>
      <c r="I10862" t="s">
        <v>504</v>
      </c>
      <c r="J10862" t="s">
        <v>347</v>
      </c>
      <c r="K10862" t="s">
        <v>390</v>
      </c>
    </row>
    <row r="10863" spans="1:11" hidden="1" x14ac:dyDescent="0.35">
      <c r="A10863" t="s">
        <v>487</v>
      </c>
      <c r="B10863" t="s">
        <v>84</v>
      </c>
      <c r="C10863" t="s">
        <v>334</v>
      </c>
      <c r="D10863" t="s">
        <v>78</v>
      </c>
      <c r="E10863">
        <v>2023</v>
      </c>
      <c r="F10863" t="s">
        <v>502</v>
      </c>
      <c r="G10863" t="s">
        <v>68</v>
      </c>
      <c r="H10863">
        <v>5.2</v>
      </c>
      <c r="I10863" t="s">
        <v>504</v>
      </c>
      <c r="J10863" t="s">
        <v>347</v>
      </c>
      <c r="K10863" t="s">
        <v>391</v>
      </c>
    </row>
    <row r="10864" spans="1:11" hidden="1" x14ac:dyDescent="0.35">
      <c r="A10864" t="s">
        <v>487</v>
      </c>
      <c r="B10864" t="s">
        <v>84</v>
      </c>
      <c r="C10864" t="s">
        <v>334</v>
      </c>
      <c r="D10864" t="s">
        <v>78</v>
      </c>
      <c r="E10864">
        <v>2023</v>
      </c>
      <c r="F10864" t="s">
        <v>502</v>
      </c>
      <c r="G10864" t="s">
        <v>68</v>
      </c>
      <c r="H10864">
        <v>0.53</v>
      </c>
      <c r="I10864" t="s">
        <v>504</v>
      </c>
      <c r="J10864" t="s">
        <v>347</v>
      </c>
      <c r="K10864" t="s">
        <v>391</v>
      </c>
    </row>
    <row r="10865" spans="1:11" hidden="1" x14ac:dyDescent="0.35">
      <c r="A10865" t="s">
        <v>487</v>
      </c>
      <c r="B10865" t="s">
        <v>84</v>
      </c>
      <c r="C10865" t="s">
        <v>334</v>
      </c>
      <c r="D10865" t="s">
        <v>78</v>
      </c>
      <c r="E10865">
        <v>2023</v>
      </c>
      <c r="F10865" t="s">
        <v>502</v>
      </c>
      <c r="G10865" t="s">
        <v>68</v>
      </c>
      <c r="H10865">
        <v>9</v>
      </c>
      <c r="I10865" t="s">
        <v>504</v>
      </c>
      <c r="J10865" t="s">
        <v>347</v>
      </c>
      <c r="K10865" t="s">
        <v>391</v>
      </c>
    </row>
    <row r="10866" spans="1:11" hidden="1" x14ac:dyDescent="0.35">
      <c r="A10866" t="s">
        <v>487</v>
      </c>
      <c r="B10866" t="s">
        <v>84</v>
      </c>
      <c r="C10866" t="s">
        <v>334</v>
      </c>
      <c r="D10866" t="s">
        <v>78</v>
      </c>
      <c r="E10866">
        <v>2023</v>
      </c>
      <c r="F10866" t="s">
        <v>502</v>
      </c>
      <c r="G10866" t="s">
        <v>68</v>
      </c>
      <c r="H10866">
        <v>0.35</v>
      </c>
      <c r="I10866" t="s">
        <v>504</v>
      </c>
      <c r="J10866" t="s">
        <v>347</v>
      </c>
      <c r="K10866" t="s">
        <v>391</v>
      </c>
    </row>
    <row r="10867" spans="1:11" hidden="1" x14ac:dyDescent="0.35">
      <c r="A10867" t="s">
        <v>487</v>
      </c>
      <c r="B10867" t="s">
        <v>84</v>
      </c>
      <c r="C10867" t="s">
        <v>330</v>
      </c>
      <c r="D10867" t="s">
        <v>78</v>
      </c>
      <c r="E10867">
        <v>2023</v>
      </c>
      <c r="F10867" t="s">
        <v>502</v>
      </c>
      <c r="G10867" t="s">
        <v>68</v>
      </c>
      <c r="H10867">
        <v>184.59</v>
      </c>
      <c r="I10867" t="s">
        <v>504</v>
      </c>
      <c r="J10867" t="s">
        <v>347</v>
      </c>
      <c r="K10867" t="s">
        <v>392</v>
      </c>
    </row>
    <row r="10868" spans="1:11" hidden="1" x14ac:dyDescent="0.35">
      <c r="A10868" t="s">
        <v>487</v>
      </c>
      <c r="B10868" t="s">
        <v>84</v>
      </c>
      <c r="C10868" t="s">
        <v>330</v>
      </c>
      <c r="D10868" t="s">
        <v>78</v>
      </c>
      <c r="E10868">
        <v>2023</v>
      </c>
      <c r="F10868" t="s">
        <v>502</v>
      </c>
      <c r="G10868" t="s">
        <v>68</v>
      </c>
      <c r="H10868">
        <v>127.17</v>
      </c>
      <c r="I10868" t="s">
        <v>504</v>
      </c>
      <c r="J10868" t="s">
        <v>347</v>
      </c>
      <c r="K10868" t="s">
        <v>392</v>
      </c>
    </row>
    <row r="10869" spans="1:11" hidden="1" x14ac:dyDescent="0.35">
      <c r="A10869" t="s">
        <v>487</v>
      </c>
      <c r="B10869" t="s">
        <v>84</v>
      </c>
      <c r="C10869" t="s">
        <v>330</v>
      </c>
      <c r="D10869" t="s">
        <v>78</v>
      </c>
      <c r="E10869">
        <v>2023</v>
      </c>
      <c r="F10869" t="s">
        <v>502</v>
      </c>
      <c r="G10869" t="s">
        <v>68</v>
      </c>
      <c r="H10869">
        <v>0.67</v>
      </c>
      <c r="I10869" t="s">
        <v>504</v>
      </c>
      <c r="J10869" t="s">
        <v>347</v>
      </c>
      <c r="K10869" t="s">
        <v>392</v>
      </c>
    </row>
    <row r="10870" spans="1:11" hidden="1" x14ac:dyDescent="0.35">
      <c r="A10870" t="s">
        <v>487</v>
      </c>
      <c r="B10870" t="s">
        <v>84</v>
      </c>
      <c r="C10870" t="s">
        <v>330</v>
      </c>
      <c r="D10870" t="s">
        <v>78</v>
      </c>
      <c r="E10870">
        <v>2023</v>
      </c>
      <c r="F10870" t="s">
        <v>502</v>
      </c>
      <c r="G10870" t="s">
        <v>68</v>
      </c>
      <c r="H10870">
        <v>70.19</v>
      </c>
      <c r="I10870" t="s">
        <v>504</v>
      </c>
      <c r="J10870" t="s">
        <v>347</v>
      </c>
      <c r="K10870" t="s">
        <v>392</v>
      </c>
    </row>
    <row r="10871" spans="1:11" hidden="1" x14ac:dyDescent="0.35">
      <c r="A10871" t="s">
        <v>487</v>
      </c>
      <c r="B10871" t="s">
        <v>84</v>
      </c>
      <c r="C10871" t="s">
        <v>330</v>
      </c>
      <c r="D10871" t="s">
        <v>78</v>
      </c>
      <c r="E10871">
        <v>2023</v>
      </c>
      <c r="F10871" t="s">
        <v>502</v>
      </c>
      <c r="G10871" t="s">
        <v>68</v>
      </c>
      <c r="H10871">
        <v>224.04</v>
      </c>
      <c r="I10871" t="s">
        <v>504</v>
      </c>
      <c r="J10871" t="s">
        <v>347</v>
      </c>
      <c r="K10871" t="s">
        <v>392</v>
      </c>
    </row>
    <row r="10872" spans="1:11" hidden="1" x14ac:dyDescent="0.35">
      <c r="A10872" t="s">
        <v>487</v>
      </c>
      <c r="B10872" t="s">
        <v>84</v>
      </c>
      <c r="C10872" t="s">
        <v>330</v>
      </c>
      <c r="D10872" t="s">
        <v>78</v>
      </c>
      <c r="E10872">
        <v>2023</v>
      </c>
      <c r="F10872" t="s">
        <v>502</v>
      </c>
      <c r="G10872" t="s">
        <v>68</v>
      </c>
      <c r="H10872">
        <v>42.5</v>
      </c>
      <c r="I10872" t="s">
        <v>504</v>
      </c>
      <c r="J10872" t="s">
        <v>347</v>
      </c>
      <c r="K10872" t="s">
        <v>392</v>
      </c>
    </row>
    <row r="10873" spans="1:11" hidden="1" x14ac:dyDescent="0.35">
      <c r="A10873" t="s">
        <v>487</v>
      </c>
      <c r="B10873" t="s">
        <v>84</v>
      </c>
      <c r="C10873" t="s">
        <v>330</v>
      </c>
      <c r="D10873" t="s">
        <v>78</v>
      </c>
      <c r="E10873">
        <v>2023</v>
      </c>
      <c r="F10873" t="s">
        <v>502</v>
      </c>
      <c r="G10873" t="s">
        <v>68</v>
      </c>
      <c r="H10873">
        <v>19.309999999999999</v>
      </c>
      <c r="I10873" t="s">
        <v>504</v>
      </c>
      <c r="J10873" t="s">
        <v>347</v>
      </c>
      <c r="K10873" t="s">
        <v>392</v>
      </c>
    </row>
    <row r="10874" spans="1:11" hidden="1" x14ac:dyDescent="0.35">
      <c r="A10874" t="s">
        <v>487</v>
      </c>
      <c r="B10874" t="s">
        <v>84</v>
      </c>
      <c r="C10874" t="s">
        <v>85</v>
      </c>
      <c r="D10874" t="s">
        <v>78</v>
      </c>
      <c r="E10874">
        <v>2023</v>
      </c>
      <c r="F10874" t="s">
        <v>502</v>
      </c>
      <c r="G10874" t="s">
        <v>68</v>
      </c>
      <c r="H10874">
        <v>56.63</v>
      </c>
      <c r="I10874" t="s">
        <v>504</v>
      </c>
      <c r="J10874" t="s">
        <v>347</v>
      </c>
      <c r="K10874" t="s">
        <v>388</v>
      </c>
    </row>
    <row r="10875" spans="1:11" hidden="1" x14ac:dyDescent="0.35">
      <c r="A10875" t="s">
        <v>487</v>
      </c>
      <c r="B10875" t="s">
        <v>84</v>
      </c>
      <c r="C10875" t="s">
        <v>85</v>
      </c>
      <c r="D10875" t="s">
        <v>78</v>
      </c>
      <c r="E10875">
        <v>2023</v>
      </c>
      <c r="F10875" t="s">
        <v>502</v>
      </c>
      <c r="G10875" t="s">
        <v>68</v>
      </c>
      <c r="H10875">
        <v>25.09</v>
      </c>
      <c r="I10875" t="s">
        <v>504</v>
      </c>
      <c r="J10875" t="s">
        <v>347</v>
      </c>
      <c r="K10875" t="s">
        <v>388</v>
      </c>
    </row>
    <row r="10876" spans="1:11" hidden="1" x14ac:dyDescent="0.35">
      <c r="A10876" t="s">
        <v>487</v>
      </c>
      <c r="B10876" t="s">
        <v>84</v>
      </c>
      <c r="C10876" t="s">
        <v>85</v>
      </c>
      <c r="D10876" t="s">
        <v>78</v>
      </c>
      <c r="E10876">
        <v>2023</v>
      </c>
      <c r="F10876" t="s">
        <v>502</v>
      </c>
      <c r="G10876" t="s">
        <v>68</v>
      </c>
      <c r="H10876">
        <v>31.28</v>
      </c>
      <c r="I10876" t="s">
        <v>504</v>
      </c>
      <c r="J10876" t="s">
        <v>347</v>
      </c>
      <c r="K10876" t="s">
        <v>388</v>
      </c>
    </row>
    <row r="10877" spans="1:11" hidden="1" x14ac:dyDescent="0.35">
      <c r="A10877" t="s">
        <v>487</v>
      </c>
      <c r="B10877" t="s">
        <v>84</v>
      </c>
      <c r="C10877" t="s">
        <v>85</v>
      </c>
      <c r="D10877" t="s">
        <v>78</v>
      </c>
      <c r="E10877">
        <v>2023</v>
      </c>
      <c r="F10877" t="s">
        <v>502</v>
      </c>
      <c r="G10877" t="s">
        <v>68</v>
      </c>
      <c r="H10877">
        <v>4</v>
      </c>
      <c r="I10877" t="s">
        <v>504</v>
      </c>
      <c r="J10877" t="s">
        <v>347</v>
      </c>
      <c r="K10877" t="s">
        <v>388</v>
      </c>
    </row>
    <row r="10878" spans="1:11" hidden="1" x14ac:dyDescent="0.35">
      <c r="A10878" t="s">
        <v>487</v>
      </c>
      <c r="B10878" t="s">
        <v>84</v>
      </c>
      <c r="C10878" t="s">
        <v>372</v>
      </c>
      <c r="D10878" t="s">
        <v>78</v>
      </c>
      <c r="E10878">
        <v>2023</v>
      </c>
      <c r="F10878" t="s">
        <v>502</v>
      </c>
      <c r="G10878" t="s">
        <v>68</v>
      </c>
      <c r="H10878">
        <v>38.1</v>
      </c>
      <c r="I10878" t="s">
        <v>504</v>
      </c>
      <c r="J10878" t="s">
        <v>347</v>
      </c>
      <c r="K10878" t="s">
        <v>401</v>
      </c>
    </row>
    <row r="10879" spans="1:11" hidden="1" x14ac:dyDescent="0.35">
      <c r="A10879" t="s">
        <v>487</v>
      </c>
      <c r="B10879" t="s">
        <v>84</v>
      </c>
      <c r="C10879" t="s">
        <v>372</v>
      </c>
      <c r="D10879" t="s">
        <v>78</v>
      </c>
      <c r="E10879">
        <v>2023</v>
      </c>
      <c r="F10879" t="s">
        <v>502</v>
      </c>
      <c r="G10879" t="s">
        <v>68</v>
      </c>
      <c r="H10879">
        <v>24.34</v>
      </c>
      <c r="I10879" t="s">
        <v>504</v>
      </c>
      <c r="J10879" t="s">
        <v>347</v>
      </c>
      <c r="K10879" t="s">
        <v>401</v>
      </c>
    </row>
    <row r="10880" spans="1:11" hidden="1" x14ac:dyDescent="0.35">
      <c r="A10880" t="s">
        <v>487</v>
      </c>
      <c r="B10880" t="s">
        <v>84</v>
      </c>
      <c r="C10880" t="s">
        <v>335</v>
      </c>
      <c r="D10880" t="s">
        <v>78</v>
      </c>
      <c r="E10880">
        <v>2023</v>
      </c>
      <c r="F10880" t="s">
        <v>502</v>
      </c>
      <c r="G10880" t="s">
        <v>68</v>
      </c>
      <c r="H10880">
        <v>5.8</v>
      </c>
      <c r="I10880" t="s">
        <v>504</v>
      </c>
      <c r="J10880" t="s">
        <v>347</v>
      </c>
      <c r="K10880" t="s">
        <v>393</v>
      </c>
    </row>
    <row r="10881" spans="1:11" hidden="1" x14ac:dyDescent="0.35">
      <c r="A10881" t="s">
        <v>487</v>
      </c>
      <c r="B10881" t="s">
        <v>84</v>
      </c>
      <c r="C10881" t="s">
        <v>335</v>
      </c>
      <c r="D10881" t="s">
        <v>78</v>
      </c>
      <c r="E10881">
        <v>2023</v>
      </c>
      <c r="F10881" t="s">
        <v>502</v>
      </c>
      <c r="G10881" t="s">
        <v>68</v>
      </c>
      <c r="H10881">
        <v>6.58</v>
      </c>
      <c r="I10881" t="s">
        <v>504</v>
      </c>
      <c r="J10881" t="s">
        <v>347</v>
      </c>
      <c r="K10881" t="s">
        <v>393</v>
      </c>
    </row>
    <row r="10882" spans="1:11" hidden="1" x14ac:dyDescent="0.35">
      <c r="A10882" t="s">
        <v>487</v>
      </c>
      <c r="B10882" t="s">
        <v>84</v>
      </c>
      <c r="C10882" t="s">
        <v>335</v>
      </c>
      <c r="D10882" t="s">
        <v>78</v>
      </c>
      <c r="E10882">
        <v>2023</v>
      </c>
      <c r="F10882" t="s">
        <v>502</v>
      </c>
      <c r="G10882" t="s">
        <v>68</v>
      </c>
      <c r="H10882">
        <v>8.6</v>
      </c>
      <c r="I10882" t="s">
        <v>504</v>
      </c>
      <c r="J10882" t="s">
        <v>347</v>
      </c>
      <c r="K10882" t="s">
        <v>393</v>
      </c>
    </row>
    <row r="10883" spans="1:11" hidden="1" x14ac:dyDescent="0.35">
      <c r="A10883" t="s">
        <v>487</v>
      </c>
      <c r="B10883" t="s">
        <v>84</v>
      </c>
      <c r="C10883" t="s">
        <v>335</v>
      </c>
      <c r="D10883" t="s">
        <v>78</v>
      </c>
      <c r="E10883">
        <v>2023</v>
      </c>
      <c r="F10883" t="s">
        <v>502</v>
      </c>
      <c r="G10883" t="s">
        <v>68</v>
      </c>
      <c r="H10883">
        <v>0.92</v>
      </c>
      <c r="I10883" t="s">
        <v>504</v>
      </c>
      <c r="J10883" t="s">
        <v>347</v>
      </c>
      <c r="K10883" t="s">
        <v>393</v>
      </c>
    </row>
    <row r="10884" spans="1:11" hidden="1" x14ac:dyDescent="0.35">
      <c r="A10884" t="s">
        <v>487</v>
      </c>
      <c r="B10884" t="s">
        <v>84</v>
      </c>
      <c r="C10884" t="s">
        <v>352</v>
      </c>
      <c r="D10884" t="s">
        <v>78</v>
      </c>
      <c r="E10884">
        <v>2023</v>
      </c>
      <c r="F10884" t="s">
        <v>502</v>
      </c>
      <c r="G10884" t="s">
        <v>68</v>
      </c>
      <c r="H10884">
        <v>40.28</v>
      </c>
      <c r="I10884" t="s">
        <v>504</v>
      </c>
      <c r="J10884" t="s">
        <v>347</v>
      </c>
      <c r="K10884" t="s">
        <v>399</v>
      </c>
    </row>
    <row r="10885" spans="1:11" hidden="1" x14ac:dyDescent="0.35">
      <c r="A10885" t="s">
        <v>487</v>
      </c>
      <c r="B10885" t="s">
        <v>84</v>
      </c>
      <c r="C10885" t="s">
        <v>352</v>
      </c>
      <c r="D10885" t="s">
        <v>78</v>
      </c>
      <c r="E10885">
        <v>2023</v>
      </c>
      <c r="F10885" t="s">
        <v>502</v>
      </c>
      <c r="G10885" t="s">
        <v>68</v>
      </c>
      <c r="H10885">
        <v>7.98</v>
      </c>
      <c r="I10885" t="s">
        <v>504</v>
      </c>
      <c r="J10885" t="s">
        <v>347</v>
      </c>
      <c r="K10885" t="s">
        <v>399</v>
      </c>
    </row>
    <row r="10886" spans="1:11" hidden="1" x14ac:dyDescent="0.35">
      <c r="A10886" t="s">
        <v>487</v>
      </c>
      <c r="B10886" t="s">
        <v>84</v>
      </c>
      <c r="C10886" t="s">
        <v>352</v>
      </c>
      <c r="D10886" t="s">
        <v>78</v>
      </c>
      <c r="E10886">
        <v>2023</v>
      </c>
      <c r="F10886" t="s">
        <v>502</v>
      </c>
      <c r="G10886" t="s">
        <v>68</v>
      </c>
      <c r="H10886">
        <v>0.9</v>
      </c>
      <c r="I10886" t="s">
        <v>504</v>
      </c>
      <c r="J10886" t="s">
        <v>347</v>
      </c>
      <c r="K10886" t="s">
        <v>399</v>
      </c>
    </row>
    <row r="10887" spans="1:11" hidden="1" x14ac:dyDescent="0.35">
      <c r="A10887" t="s">
        <v>487</v>
      </c>
      <c r="B10887" t="s">
        <v>84</v>
      </c>
      <c r="C10887" t="s">
        <v>352</v>
      </c>
      <c r="D10887" t="s">
        <v>78</v>
      </c>
      <c r="E10887">
        <v>2023</v>
      </c>
      <c r="F10887" t="s">
        <v>502</v>
      </c>
      <c r="G10887" t="s">
        <v>68</v>
      </c>
      <c r="H10887">
        <v>3.73</v>
      </c>
      <c r="I10887" t="s">
        <v>504</v>
      </c>
      <c r="J10887" t="s">
        <v>347</v>
      </c>
      <c r="K10887" t="s">
        <v>399</v>
      </c>
    </row>
    <row r="10888" spans="1:11" hidden="1" x14ac:dyDescent="0.35">
      <c r="A10888" t="s">
        <v>487</v>
      </c>
      <c r="B10888" t="s">
        <v>84</v>
      </c>
      <c r="C10888" t="s">
        <v>352</v>
      </c>
      <c r="D10888" t="s">
        <v>78</v>
      </c>
      <c r="E10888">
        <v>2023</v>
      </c>
      <c r="F10888" t="s">
        <v>502</v>
      </c>
      <c r="G10888" t="s">
        <v>68</v>
      </c>
      <c r="H10888">
        <v>56.45</v>
      </c>
      <c r="I10888" t="s">
        <v>504</v>
      </c>
      <c r="J10888" t="s">
        <v>347</v>
      </c>
      <c r="K10888" t="s">
        <v>399</v>
      </c>
    </row>
    <row r="10889" spans="1:11" hidden="1" x14ac:dyDescent="0.35">
      <c r="A10889" t="s">
        <v>487</v>
      </c>
      <c r="B10889" t="s">
        <v>84</v>
      </c>
      <c r="C10889" t="s">
        <v>352</v>
      </c>
      <c r="D10889" t="s">
        <v>78</v>
      </c>
      <c r="E10889">
        <v>2023</v>
      </c>
      <c r="F10889" t="s">
        <v>502</v>
      </c>
      <c r="G10889" t="s">
        <v>68</v>
      </c>
      <c r="H10889">
        <v>1.94</v>
      </c>
      <c r="I10889" t="s">
        <v>504</v>
      </c>
      <c r="J10889" t="s">
        <v>347</v>
      </c>
      <c r="K10889" t="s">
        <v>399</v>
      </c>
    </row>
    <row r="10890" spans="1:11" hidden="1" x14ac:dyDescent="0.35">
      <c r="A10890" t="s">
        <v>487</v>
      </c>
      <c r="B10890" t="s">
        <v>84</v>
      </c>
      <c r="C10890" t="s">
        <v>420</v>
      </c>
      <c r="D10890" t="s">
        <v>78</v>
      </c>
      <c r="E10890">
        <v>2023</v>
      </c>
      <c r="F10890" t="s">
        <v>502</v>
      </c>
      <c r="G10890" t="s">
        <v>68</v>
      </c>
      <c r="H10890">
        <v>59.74</v>
      </c>
      <c r="I10890" t="s">
        <v>504</v>
      </c>
      <c r="J10890" t="s">
        <v>347</v>
      </c>
      <c r="K10890" t="s">
        <v>416</v>
      </c>
    </row>
    <row r="10891" spans="1:11" hidden="1" x14ac:dyDescent="0.35">
      <c r="A10891" t="s">
        <v>487</v>
      </c>
      <c r="B10891" t="s">
        <v>84</v>
      </c>
      <c r="C10891" t="s">
        <v>420</v>
      </c>
      <c r="D10891" t="s">
        <v>78</v>
      </c>
      <c r="E10891">
        <v>2023</v>
      </c>
      <c r="F10891" t="s">
        <v>502</v>
      </c>
      <c r="G10891" t="s">
        <v>68</v>
      </c>
      <c r="H10891">
        <v>63.47</v>
      </c>
      <c r="I10891" t="s">
        <v>504</v>
      </c>
      <c r="J10891" t="s">
        <v>347</v>
      </c>
      <c r="K10891" t="s">
        <v>416</v>
      </c>
    </row>
    <row r="10892" spans="1:11" hidden="1" x14ac:dyDescent="0.35">
      <c r="A10892" t="s">
        <v>487</v>
      </c>
      <c r="B10892" t="s">
        <v>84</v>
      </c>
      <c r="C10892" t="s">
        <v>353</v>
      </c>
      <c r="D10892" t="s">
        <v>78</v>
      </c>
      <c r="E10892">
        <v>2023</v>
      </c>
      <c r="F10892" t="s">
        <v>502</v>
      </c>
      <c r="G10892" t="s">
        <v>68</v>
      </c>
      <c r="H10892">
        <v>2.8</v>
      </c>
      <c r="I10892" t="s">
        <v>504</v>
      </c>
      <c r="J10892" t="s">
        <v>347</v>
      </c>
      <c r="K10892" t="s">
        <v>402</v>
      </c>
    </row>
    <row r="10893" spans="1:11" hidden="1" x14ac:dyDescent="0.35">
      <c r="A10893" t="s">
        <v>487</v>
      </c>
      <c r="B10893" t="s">
        <v>84</v>
      </c>
      <c r="C10893" t="s">
        <v>353</v>
      </c>
      <c r="D10893" t="s">
        <v>78</v>
      </c>
      <c r="E10893">
        <v>2023</v>
      </c>
      <c r="F10893" t="s">
        <v>502</v>
      </c>
      <c r="G10893" t="s">
        <v>68</v>
      </c>
      <c r="H10893">
        <v>8.0299999999999994</v>
      </c>
      <c r="I10893" t="s">
        <v>504</v>
      </c>
      <c r="J10893" t="s">
        <v>347</v>
      </c>
      <c r="K10893" t="s">
        <v>402</v>
      </c>
    </row>
    <row r="10894" spans="1:11" hidden="1" x14ac:dyDescent="0.35">
      <c r="A10894" t="s">
        <v>487</v>
      </c>
      <c r="B10894" t="s">
        <v>84</v>
      </c>
      <c r="C10894" t="s">
        <v>353</v>
      </c>
      <c r="D10894" t="s">
        <v>78</v>
      </c>
      <c r="E10894">
        <v>2023</v>
      </c>
      <c r="F10894" t="s">
        <v>502</v>
      </c>
      <c r="G10894" t="s">
        <v>68</v>
      </c>
      <c r="H10894">
        <v>3.95</v>
      </c>
      <c r="I10894" t="s">
        <v>504</v>
      </c>
      <c r="J10894" t="s">
        <v>347</v>
      </c>
      <c r="K10894" t="s">
        <v>402</v>
      </c>
    </row>
    <row r="10895" spans="1:11" hidden="1" x14ac:dyDescent="0.35">
      <c r="A10895" t="s">
        <v>487</v>
      </c>
      <c r="B10895" t="s">
        <v>84</v>
      </c>
      <c r="C10895" t="s">
        <v>353</v>
      </c>
      <c r="D10895" t="s">
        <v>78</v>
      </c>
      <c r="E10895">
        <v>2023</v>
      </c>
      <c r="F10895" t="s">
        <v>502</v>
      </c>
      <c r="G10895" t="s">
        <v>68</v>
      </c>
      <c r="H10895">
        <v>0.08</v>
      </c>
      <c r="I10895" t="s">
        <v>504</v>
      </c>
      <c r="J10895" t="s">
        <v>347</v>
      </c>
      <c r="K10895" t="s">
        <v>402</v>
      </c>
    </row>
    <row r="10896" spans="1:11" hidden="1" x14ac:dyDescent="0.35">
      <c r="A10896" t="s">
        <v>487</v>
      </c>
      <c r="B10896" t="s">
        <v>84</v>
      </c>
      <c r="C10896" t="s">
        <v>336</v>
      </c>
      <c r="D10896" t="s">
        <v>78</v>
      </c>
      <c r="E10896">
        <v>2023</v>
      </c>
      <c r="F10896" t="s">
        <v>502</v>
      </c>
      <c r="G10896" t="s">
        <v>68</v>
      </c>
      <c r="H10896">
        <v>24.6</v>
      </c>
      <c r="I10896" t="s">
        <v>504</v>
      </c>
      <c r="J10896" t="s">
        <v>347</v>
      </c>
      <c r="K10896" t="s">
        <v>394</v>
      </c>
    </row>
    <row r="10897" spans="1:11" hidden="1" x14ac:dyDescent="0.35">
      <c r="A10897" t="s">
        <v>487</v>
      </c>
      <c r="B10897" t="s">
        <v>84</v>
      </c>
      <c r="C10897" t="s">
        <v>336</v>
      </c>
      <c r="D10897" t="s">
        <v>78</v>
      </c>
      <c r="E10897">
        <v>2023</v>
      </c>
      <c r="F10897" t="s">
        <v>502</v>
      </c>
      <c r="G10897" t="s">
        <v>68</v>
      </c>
      <c r="H10897">
        <v>1.3</v>
      </c>
      <c r="I10897" t="s">
        <v>504</v>
      </c>
      <c r="J10897" t="s">
        <v>347</v>
      </c>
      <c r="K10897" t="s">
        <v>394</v>
      </c>
    </row>
    <row r="10898" spans="1:11" hidden="1" x14ac:dyDescent="0.35">
      <c r="A10898" t="s">
        <v>487</v>
      </c>
      <c r="B10898" t="s">
        <v>84</v>
      </c>
      <c r="C10898" t="s">
        <v>336</v>
      </c>
      <c r="D10898" t="s">
        <v>78</v>
      </c>
      <c r="E10898">
        <v>2023</v>
      </c>
      <c r="F10898" t="s">
        <v>502</v>
      </c>
      <c r="G10898" t="s">
        <v>68</v>
      </c>
      <c r="H10898">
        <v>24.12</v>
      </c>
      <c r="I10898" t="s">
        <v>504</v>
      </c>
      <c r="J10898" t="s">
        <v>347</v>
      </c>
      <c r="K10898" t="s">
        <v>394</v>
      </c>
    </row>
    <row r="10899" spans="1:11" hidden="1" x14ac:dyDescent="0.35">
      <c r="A10899" t="s">
        <v>487</v>
      </c>
      <c r="B10899" t="s">
        <v>84</v>
      </c>
      <c r="C10899" t="s">
        <v>336</v>
      </c>
      <c r="D10899" t="s">
        <v>78</v>
      </c>
      <c r="E10899">
        <v>2023</v>
      </c>
      <c r="F10899" t="s">
        <v>502</v>
      </c>
      <c r="G10899" t="s">
        <v>68</v>
      </c>
      <c r="H10899">
        <v>2.42</v>
      </c>
      <c r="I10899" t="s">
        <v>504</v>
      </c>
      <c r="J10899" t="s">
        <v>347</v>
      </c>
      <c r="K10899" t="s">
        <v>394</v>
      </c>
    </row>
    <row r="10900" spans="1:11" hidden="1" x14ac:dyDescent="0.35">
      <c r="A10900" t="s">
        <v>487</v>
      </c>
      <c r="B10900" t="s">
        <v>84</v>
      </c>
      <c r="C10900" t="s">
        <v>354</v>
      </c>
      <c r="D10900" t="s">
        <v>78</v>
      </c>
      <c r="E10900">
        <v>2023</v>
      </c>
      <c r="F10900" t="s">
        <v>502</v>
      </c>
      <c r="G10900" t="s">
        <v>68</v>
      </c>
      <c r="H10900">
        <v>45.01</v>
      </c>
      <c r="I10900" t="s">
        <v>504</v>
      </c>
      <c r="J10900" t="s">
        <v>347</v>
      </c>
      <c r="K10900" t="s">
        <v>400</v>
      </c>
    </row>
    <row r="10901" spans="1:11" hidden="1" x14ac:dyDescent="0.35">
      <c r="A10901" t="s">
        <v>487</v>
      </c>
      <c r="B10901" t="s">
        <v>84</v>
      </c>
      <c r="C10901" t="s">
        <v>354</v>
      </c>
      <c r="D10901" t="s">
        <v>78</v>
      </c>
      <c r="E10901">
        <v>2023</v>
      </c>
      <c r="F10901" t="s">
        <v>502</v>
      </c>
      <c r="G10901" t="s">
        <v>68</v>
      </c>
      <c r="H10901">
        <v>43.14</v>
      </c>
      <c r="I10901" t="s">
        <v>504</v>
      </c>
      <c r="J10901" t="s">
        <v>347</v>
      </c>
      <c r="K10901" t="s">
        <v>400</v>
      </c>
    </row>
    <row r="10902" spans="1:11" hidden="1" x14ac:dyDescent="0.35">
      <c r="A10902" t="s">
        <v>487</v>
      </c>
      <c r="B10902" t="s">
        <v>84</v>
      </c>
      <c r="C10902" t="s">
        <v>354</v>
      </c>
      <c r="D10902" t="s">
        <v>78</v>
      </c>
      <c r="E10902">
        <v>2023</v>
      </c>
      <c r="F10902" t="s">
        <v>502</v>
      </c>
      <c r="G10902" t="s">
        <v>68</v>
      </c>
      <c r="H10902">
        <v>0.21</v>
      </c>
      <c r="I10902" t="s">
        <v>504</v>
      </c>
      <c r="J10902" t="s">
        <v>347</v>
      </c>
      <c r="K10902" t="s">
        <v>400</v>
      </c>
    </row>
    <row r="10903" spans="1:11" hidden="1" x14ac:dyDescent="0.35">
      <c r="A10903" t="s">
        <v>487</v>
      </c>
      <c r="B10903" t="s">
        <v>84</v>
      </c>
      <c r="C10903" t="s">
        <v>337</v>
      </c>
      <c r="D10903" t="s">
        <v>78</v>
      </c>
      <c r="E10903">
        <v>2023</v>
      </c>
      <c r="F10903" t="s">
        <v>502</v>
      </c>
      <c r="G10903" t="s">
        <v>68</v>
      </c>
      <c r="H10903">
        <v>51.79</v>
      </c>
      <c r="I10903" t="s">
        <v>504</v>
      </c>
      <c r="J10903" t="s">
        <v>347</v>
      </c>
      <c r="K10903" t="s">
        <v>395</v>
      </c>
    </row>
    <row r="10904" spans="1:11" hidden="1" x14ac:dyDescent="0.35">
      <c r="A10904" t="s">
        <v>487</v>
      </c>
      <c r="B10904" t="s">
        <v>84</v>
      </c>
      <c r="C10904" t="s">
        <v>337</v>
      </c>
      <c r="D10904" t="s">
        <v>78</v>
      </c>
      <c r="E10904">
        <v>2023</v>
      </c>
      <c r="F10904" t="s">
        <v>502</v>
      </c>
      <c r="G10904" t="s">
        <v>68</v>
      </c>
      <c r="H10904">
        <v>73.34</v>
      </c>
      <c r="I10904" t="s">
        <v>504</v>
      </c>
      <c r="J10904" t="s">
        <v>347</v>
      </c>
      <c r="K10904" t="s">
        <v>395</v>
      </c>
    </row>
    <row r="10905" spans="1:11" hidden="1" x14ac:dyDescent="0.35">
      <c r="A10905" t="s">
        <v>487</v>
      </c>
      <c r="B10905" t="s">
        <v>84</v>
      </c>
      <c r="C10905" t="s">
        <v>338</v>
      </c>
      <c r="D10905" t="s">
        <v>78</v>
      </c>
      <c r="E10905">
        <v>2023</v>
      </c>
      <c r="F10905" t="s">
        <v>502</v>
      </c>
      <c r="G10905" t="s">
        <v>68</v>
      </c>
      <c r="H10905">
        <v>3.72</v>
      </c>
      <c r="I10905" t="s">
        <v>504</v>
      </c>
      <c r="J10905" t="s">
        <v>347</v>
      </c>
      <c r="K10905" t="s">
        <v>396</v>
      </c>
    </row>
    <row r="10906" spans="1:11" hidden="1" x14ac:dyDescent="0.35">
      <c r="A10906" t="s">
        <v>487</v>
      </c>
      <c r="B10906" t="s">
        <v>84</v>
      </c>
      <c r="C10906" t="s">
        <v>338</v>
      </c>
      <c r="D10906" t="s">
        <v>78</v>
      </c>
      <c r="E10906">
        <v>2023</v>
      </c>
      <c r="F10906" t="s">
        <v>502</v>
      </c>
      <c r="G10906" t="s">
        <v>68</v>
      </c>
      <c r="H10906">
        <v>7.85</v>
      </c>
      <c r="I10906" t="s">
        <v>504</v>
      </c>
      <c r="J10906" t="s">
        <v>347</v>
      </c>
      <c r="K10906" t="s">
        <v>396</v>
      </c>
    </row>
    <row r="10907" spans="1:11" hidden="1" x14ac:dyDescent="0.35">
      <c r="A10907" t="s">
        <v>487</v>
      </c>
      <c r="B10907" t="s">
        <v>84</v>
      </c>
      <c r="C10907" t="s">
        <v>338</v>
      </c>
      <c r="D10907" t="s">
        <v>78</v>
      </c>
      <c r="E10907">
        <v>2023</v>
      </c>
      <c r="F10907" t="s">
        <v>502</v>
      </c>
      <c r="G10907" t="s">
        <v>68</v>
      </c>
      <c r="H10907">
        <v>11.78</v>
      </c>
      <c r="I10907" t="s">
        <v>504</v>
      </c>
      <c r="J10907" t="s">
        <v>347</v>
      </c>
      <c r="K10907" t="s">
        <v>396</v>
      </c>
    </row>
    <row r="10908" spans="1:11" hidden="1" x14ac:dyDescent="0.35">
      <c r="A10908" t="s">
        <v>487</v>
      </c>
      <c r="B10908" t="s">
        <v>84</v>
      </c>
      <c r="C10908" t="s">
        <v>338</v>
      </c>
      <c r="D10908" t="s">
        <v>78</v>
      </c>
      <c r="E10908">
        <v>2023</v>
      </c>
      <c r="F10908" t="s">
        <v>502</v>
      </c>
      <c r="G10908" t="s">
        <v>68</v>
      </c>
      <c r="H10908">
        <v>5.78</v>
      </c>
      <c r="I10908" t="s">
        <v>504</v>
      </c>
      <c r="J10908" t="s">
        <v>347</v>
      </c>
      <c r="K10908" t="s">
        <v>396</v>
      </c>
    </row>
    <row r="10909" spans="1:11" hidden="1" x14ac:dyDescent="0.35">
      <c r="A10909" t="s">
        <v>487</v>
      </c>
      <c r="B10909" t="s">
        <v>84</v>
      </c>
      <c r="C10909" t="s">
        <v>338</v>
      </c>
      <c r="D10909" t="s">
        <v>78</v>
      </c>
      <c r="E10909">
        <v>2023</v>
      </c>
      <c r="F10909" t="s">
        <v>502</v>
      </c>
      <c r="G10909" t="s">
        <v>68</v>
      </c>
      <c r="H10909">
        <v>0.21</v>
      </c>
      <c r="I10909" t="s">
        <v>504</v>
      </c>
      <c r="J10909" t="s">
        <v>347</v>
      </c>
      <c r="K10909" t="s">
        <v>396</v>
      </c>
    </row>
    <row r="10910" spans="1:11" hidden="1" x14ac:dyDescent="0.35">
      <c r="A10910" t="s">
        <v>487</v>
      </c>
      <c r="B10910" t="s">
        <v>84</v>
      </c>
      <c r="C10910" t="s">
        <v>331</v>
      </c>
      <c r="D10910" t="s">
        <v>78</v>
      </c>
      <c r="E10910">
        <v>2023</v>
      </c>
      <c r="F10910" t="s">
        <v>502</v>
      </c>
      <c r="G10910" t="s">
        <v>68</v>
      </c>
      <c r="H10910">
        <v>968.79</v>
      </c>
      <c r="I10910" t="s">
        <v>504</v>
      </c>
      <c r="J10910" t="s">
        <v>347</v>
      </c>
      <c r="K10910" t="s">
        <v>397</v>
      </c>
    </row>
    <row r="10911" spans="1:11" hidden="1" x14ac:dyDescent="0.35">
      <c r="A10911" t="s">
        <v>487</v>
      </c>
      <c r="B10911" t="s">
        <v>84</v>
      </c>
      <c r="C10911" t="s">
        <v>331</v>
      </c>
      <c r="D10911" t="s">
        <v>78</v>
      </c>
      <c r="E10911">
        <v>2023</v>
      </c>
      <c r="F10911" t="s">
        <v>502</v>
      </c>
      <c r="G10911" t="s">
        <v>68</v>
      </c>
      <c r="H10911">
        <v>795.98</v>
      </c>
      <c r="I10911" t="s">
        <v>504</v>
      </c>
      <c r="J10911" t="s">
        <v>347</v>
      </c>
      <c r="K10911" t="s">
        <v>397</v>
      </c>
    </row>
    <row r="10912" spans="1:11" hidden="1" x14ac:dyDescent="0.35">
      <c r="A10912" t="s">
        <v>487</v>
      </c>
      <c r="B10912" t="s">
        <v>84</v>
      </c>
      <c r="C10912" t="s">
        <v>331</v>
      </c>
      <c r="D10912" t="s">
        <v>78</v>
      </c>
      <c r="E10912">
        <v>2023</v>
      </c>
      <c r="F10912" t="s">
        <v>502</v>
      </c>
      <c r="G10912" t="s">
        <v>68</v>
      </c>
      <c r="H10912">
        <v>10.63</v>
      </c>
      <c r="I10912" t="s">
        <v>504</v>
      </c>
      <c r="J10912" t="s">
        <v>347</v>
      </c>
      <c r="K10912" t="s">
        <v>397</v>
      </c>
    </row>
    <row r="10913" spans="1:11" hidden="1" x14ac:dyDescent="0.35">
      <c r="A10913" t="s">
        <v>487</v>
      </c>
      <c r="B10913" t="s">
        <v>84</v>
      </c>
      <c r="C10913" t="s">
        <v>331</v>
      </c>
      <c r="D10913" t="s">
        <v>78</v>
      </c>
      <c r="E10913">
        <v>2023</v>
      </c>
      <c r="F10913" t="s">
        <v>502</v>
      </c>
      <c r="G10913" t="s">
        <v>68</v>
      </c>
      <c r="H10913">
        <v>98.41</v>
      </c>
      <c r="I10913" t="s">
        <v>504</v>
      </c>
      <c r="J10913" t="s">
        <v>347</v>
      </c>
      <c r="K10913" t="s">
        <v>397</v>
      </c>
    </row>
    <row r="10914" spans="1:11" hidden="1" x14ac:dyDescent="0.35">
      <c r="A10914" t="s">
        <v>487</v>
      </c>
      <c r="B10914" t="s">
        <v>84</v>
      </c>
      <c r="C10914" t="s">
        <v>331</v>
      </c>
      <c r="D10914" t="s">
        <v>78</v>
      </c>
      <c r="E10914">
        <v>2023</v>
      </c>
      <c r="F10914" t="s">
        <v>502</v>
      </c>
      <c r="G10914" t="s">
        <v>68</v>
      </c>
      <c r="H10914">
        <v>898.99</v>
      </c>
      <c r="I10914" t="s">
        <v>504</v>
      </c>
      <c r="J10914" t="s">
        <v>347</v>
      </c>
      <c r="K10914" t="s">
        <v>397</v>
      </c>
    </row>
    <row r="10915" spans="1:11" hidden="1" x14ac:dyDescent="0.35">
      <c r="A10915" t="s">
        <v>487</v>
      </c>
      <c r="B10915" t="s">
        <v>84</v>
      </c>
      <c r="C10915" t="s">
        <v>331</v>
      </c>
      <c r="D10915" t="s">
        <v>78</v>
      </c>
      <c r="E10915">
        <v>2023</v>
      </c>
      <c r="F10915" t="s">
        <v>502</v>
      </c>
      <c r="G10915" t="s">
        <v>68</v>
      </c>
      <c r="H10915">
        <v>98.37</v>
      </c>
      <c r="I10915" t="s">
        <v>504</v>
      </c>
      <c r="J10915" t="s">
        <v>347</v>
      </c>
      <c r="K10915" t="s">
        <v>397</v>
      </c>
    </row>
    <row r="10916" spans="1:11" hidden="1" x14ac:dyDescent="0.35">
      <c r="A10916" t="s">
        <v>487</v>
      </c>
      <c r="B10916" t="s">
        <v>84</v>
      </c>
      <c r="C10916" t="s">
        <v>339</v>
      </c>
      <c r="D10916" t="s">
        <v>78</v>
      </c>
      <c r="E10916">
        <v>2023</v>
      </c>
      <c r="F10916" t="s">
        <v>502</v>
      </c>
      <c r="G10916" t="s">
        <v>68</v>
      </c>
      <c r="H10916">
        <v>18.88</v>
      </c>
      <c r="I10916" t="s">
        <v>504</v>
      </c>
      <c r="J10916" t="s">
        <v>347</v>
      </c>
      <c r="K10916" t="s">
        <v>398</v>
      </c>
    </row>
    <row r="10917" spans="1:11" hidden="1" x14ac:dyDescent="0.35">
      <c r="A10917" t="s">
        <v>487</v>
      </c>
      <c r="B10917" t="s">
        <v>84</v>
      </c>
      <c r="C10917" t="s">
        <v>339</v>
      </c>
      <c r="D10917" t="s">
        <v>78</v>
      </c>
      <c r="E10917">
        <v>2023</v>
      </c>
      <c r="F10917" t="s">
        <v>502</v>
      </c>
      <c r="G10917" t="s">
        <v>68</v>
      </c>
      <c r="H10917">
        <v>28.66</v>
      </c>
      <c r="I10917" t="s">
        <v>504</v>
      </c>
      <c r="J10917" t="s">
        <v>347</v>
      </c>
      <c r="K10917" t="s">
        <v>398</v>
      </c>
    </row>
    <row r="10918" spans="1:11" hidden="1" x14ac:dyDescent="0.35">
      <c r="A10918" t="s">
        <v>487</v>
      </c>
      <c r="B10918" t="s">
        <v>84</v>
      </c>
      <c r="C10918" t="s">
        <v>339</v>
      </c>
      <c r="D10918" t="s">
        <v>78</v>
      </c>
      <c r="E10918">
        <v>2023</v>
      </c>
      <c r="F10918" t="s">
        <v>502</v>
      </c>
      <c r="G10918" t="s">
        <v>68</v>
      </c>
      <c r="H10918">
        <v>0.41</v>
      </c>
      <c r="I10918" t="s">
        <v>504</v>
      </c>
      <c r="J10918" t="s">
        <v>347</v>
      </c>
      <c r="K10918" t="s">
        <v>398</v>
      </c>
    </row>
    <row r="10919" spans="1:11" hidden="1" x14ac:dyDescent="0.35">
      <c r="A10919" t="s">
        <v>487</v>
      </c>
      <c r="B10919" t="s">
        <v>84</v>
      </c>
      <c r="C10919" t="s">
        <v>339</v>
      </c>
      <c r="D10919" t="s">
        <v>78</v>
      </c>
      <c r="E10919">
        <v>2023</v>
      </c>
      <c r="F10919" t="s">
        <v>502</v>
      </c>
      <c r="G10919" t="s">
        <v>68</v>
      </c>
      <c r="H10919">
        <v>9.65</v>
      </c>
      <c r="I10919" t="s">
        <v>504</v>
      </c>
      <c r="J10919" t="s">
        <v>347</v>
      </c>
      <c r="K10919" t="s">
        <v>398</v>
      </c>
    </row>
    <row r="10920" spans="1:11" hidden="1" x14ac:dyDescent="0.35">
      <c r="A10920" t="s">
        <v>487</v>
      </c>
      <c r="B10920" t="s">
        <v>84</v>
      </c>
      <c r="C10920" t="s">
        <v>339</v>
      </c>
      <c r="D10920" t="s">
        <v>78</v>
      </c>
      <c r="E10920">
        <v>2023</v>
      </c>
      <c r="F10920" t="s">
        <v>502</v>
      </c>
      <c r="G10920" t="s">
        <v>68</v>
      </c>
      <c r="H10920">
        <v>16.43</v>
      </c>
      <c r="I10920" t="s">
        <v>504</v>
      </c>
      <c r="J10920" t="s">
        <v>347</v>
      </c>
      <c r="K10920" t="s">
        <v>398</v>
      </c>
    </row>
    <row r="10921" spans="1:11" hidden="1" x14ac:dyDescent="0.35">
      <c r="A10921" t="s">
        <v>487</v>
      </c>
      <c r="B10921" t="s">
        <v>84</v>
      </c>
      <c r="C10921" t="s">
        <v>339</v>
      </c>
      <c r="D10921" t="s">
        <v>78</v>
      </c>
      <c r="E10921">
        <v>2023</v>
      </c>
      <c r="F10921" t="s">
        <v>502</v>
      </c>
      <c r="G10921" t="s">
        <v>68</v>
      </c>
      <c r="H10921">
        <v>0.42</v>
      </c>
      <c r="I10921" t="s">
        <v>504</v>
      </c>
      <c r="J10921" t="s">
        <v>347</v>
      </c>
      <c r="K10921" t="s">
        <v>398</v>
      </c>
    </row>
    <row r="10922" spans="1:11" x14ac:dyDescent="0.35">
      <c r="A10922" t="s">
        <v>489</v>
      </c>
      <c r="B10922" t="s">
        <v>304</v>
      </c>
      <c r="C10922" t="s">
        <v>87</v>
      </c>
      <c r="D10922" t="s">
        <v>78</v>
      </c>
      <c r="E10922">
        <v>2023</v>
      </c>
      <c r="F10922" t="s">
        <v>506</v>
      </c>
      <c r="G10922" t="s">
        <v>309</v>
      </c>
      <c r="H10922">
        <v>292957.40000000002</v>
      </c>
      <c r="I10922" t="s">
        <v>511</v>
      </c>
      <c r="J10922" t="s">
        <v>14</v>
      </c>
      <c r="K10922" t="s">
        <v>387</v>
      </c>
    </row>
    <row r="10923" spans="1:11" x14ac:dyDescent="0.35">
      <c r="A10923" t="s">
        <v>489</v>
      </c>
      <c r="B10923" t="s">
        <v>304</v>
      </c>
      <c r="C10923" t="s">
        <v>87</v>
      </c>
      <c r="D10923" t="s">
        <v>78</v>
      </c>
      <c r="E10923">
        <v>2023</v>
      </c>
      <c r="F10923" t="s">
        <v>506</v>
      </c>
      <c r="G10923" t="s">
        <v>309</v>
      </c>
      <c r="H10923">
        <v>146696</v>
      </c>
      <c r="I10923" t="s">
        <v>511</v>
      </c>
      <c r="J10923" t="s">
        <v>347</v>
      </c>
      <c r="K10923" t="s">
        <v>387</v>
      </c>
    </row>
    <row r="10924" spans="1:11" x14ac:dyDescent="0.35">
      <c r="A10924" t="s">
        <v>489</v>
      </c>
      <c r="B10924" t="s">
        <v>304</v>
      </c>
      <c r="C10924" t="s">
        <v>87</v>
      </c>
      <c r="D10924" t="s">
        <v>78</v>
      </c>
      <c r="E10924">
        <v>2023</v>
      </c>
      <c r="F10924" t="s">
        <v>506</v>
      </c>
      <c r="G10924" t="s">
        <v>309</v>
      </c>
      <c r="H10924">
        <v>8299.0499999999993</v>
      </c>
      <c r="I10924" t="s">
        <v>511</v>
      </c>
      <c r="J10924" t="s">
        <v>14</v>
      </c>
      <c r="K10924" t="s">
        <v>387</v>
      </c>
    </row>
    <row r="10925" spans="1:11" x14ac:dyDescent="0.35">
      <c r="A10925" t="s">
        <v>489</v>
      </c>
      <c r="B10925" t="s">
        <v>304</v>
      </c>
      <c r="C10925" t="s">
        <v>87</v>
      </c>
      <c r="D10925" t="s">
        <v>78</v>
      </c>
      <c r="E10925">
        <v>2023</v>
      </c>
      <c r="F10925" t="s">
        <v>506</v>
      </c>
      <c r="G10925" t="s">
        <v>309</v>
      </c>
      <c r="H10925">
        <v>4155.67</v>
      </c>
      <c r="I10925" t="s">
        <v>511</v>
      </c>
      <c r="J10925" t="s">
        <v>347</v>
      </c>
      <c r="K10925" t="s">
        <v>387</v>
      </c>
    </row>
    <row r="10926" spans="1:11" x14ac:dyDescent="0.35">
      <c r="A10926" t="s">
        <v>489</v>
      </c>
      <c r="B10926" t="s">
        <v>304</v>
      </c>
      <c r="C10926" t="s">
        <v>87</v>
      </c>
      <c r="D10926" t="s">
        <v>78</v>
      </c>
      <c r="E10926">
        <v>2023</v>
      </c>
      <c r="F10926" t="s">
        <v>506</v>
      </c>
      <c r="G10926" t="s">
        <v>309</v>
      </c>
      <c r="H10926">
        <v>1842.04</v>
      </c>
      <c r="I10926" t="s">
        <v>511</v>
      </c>
      <c r="J10926" t="s">
        <v>14</v>
      </c>
      <c r="K10926" t="s">
        <v>387</v>
      </c>
    </row>
    <row r="10927" spans="1:11" x14ac:dyDescent="0.35">
      <c r="A10927" t="s">
        <v>489</v>
      </c>
      <c r="B10927" t="s">
        <v>304</v>
      </c>
      <c r="C10927" t="s">
        <v>87</v>
      </c>
      <c r="D10927" t="s">
        <v>78</v>
      </c>
      <c r="E10927">
        <v>2023</v>
      </c>
      <c r="F10927" t="s">
        <v>506</v>
      </c>
      <c r="G10927" t="s">
        <v>309</v>
      </c>
      <c r="H10927">
        <v>922.38</v>
      </c>
      <c r="I10927" t="s">
        <v>511</v>
      </c>
      <c r="J10927" t="s">
        <v>347</v>
      </c>
      <c r="K10927" t="s">
        <v>387</v>
      </c>
    </row>
    <row r="10928" spans="1:11" x14ac:dyDescent="0.35">
      <c r="A10928" t="s">
        <v>489</v>
      </c>
      <c r="B10928" t="s">
        <v>304</v>
      </c>
      <c r="C10928" t="s">
        <v>87</v>
      </c>
      <c r="D10928" t="s">
        <v>78</v>
      </c>
      <c r="E10928">
        <v>2023</v>
      </c>
      <c r="F10928" t="s">
        <v>506</v>
      </c>
      <c r="G10928" t="s">
        <v>309</v>
      </c>
      <c r="H10928">
        <v>4522.13</v>
      </c>
      <c r="I10928" t="s">
        <v>511</v>
      </c>
      <c r="J10928" t="s">
        <v>14</v>
      </c>
      <c r="K10928" t="s">
        <v>387</v>
      </c>
    </row>
    <row r="10929" spans="1:11" x14ac:dyDescent="0.35">
      <c r="A10929" t="s">
        <v>489</v>
      </c>
      <c r="B10929" t="s">
        <v>304</v>
      </c>
      <c r="C10929" t="s">
        <v>87</v>
      </c>
      <c r="D10929" t="s">
        <v>78</v>
      </c>
      <c r="E10929">
        <v>2023</v>
      </c>
      <c r="F10929" t="s">
        <v>506</v>
      </c>
      <c r="G10929" t="s">
        <v>309</v>
      </c>
      <c r="H10929">
        <v>2264.42</v>
      </c>
      <c r="I10929" t="s">
        <v>511</v>
      </c>
      <c r="J10929" t="s">
        <v>347</v>
      </c>
      <c r="K10929" t="s">
        <v>387</v>
      </c>
    </row>
    <row r="10930" spans="1:11" x14ac:dyDescent="0.35">
      <c r="A10930" t="s">
        <v>489</v>
      </c>
      <c r="B10930" t="s">
        <v>304</v>
      </c>
      <c r="C10930" t="s">
        <v>87</v>
      </c>
      <c r="D10930" t="s">
        <v>78</v>
      </c>
      <c r="E10930">
        <v>2023</v>
      </c>
      <c r="F10930" t="s">
        <v>506</v>
      </c>
      <c r="G10930" t="s">
        <v>309</v>
      </c>
      <c r="H10930">
        <v>240884.74</v>
      </c>
      <c r="I10930" t="s">
        <v>511</v>
      </c>
      <c r="J10930" t="s">
        <v>14</v>
      </c>
      <c r="K10930" t="s">
        <v>387</v>
      </c>
    </row>
    <row r="10931" spans="1:11" x14ac:dyDescent="0.35">
      <c r="A10931" t="s">
        <v>489</v>
      </c>
      <c r="B10931" t="s">
        <v>304</v>
      </c>
      <c r="C10931" t="s">
        <v>87</v>
      </c>
      <c r="D10931" t="s">
        <v>78</v>
      </c>
      <c r="E10931">
        <v>2023</v>
      </c>
      <c r="F10931" t="s">
        <v>506</v>
      </c>
      <c r="G10931" t="s">
        <v>309</v>
      </c>
      <c r="H10931">
        <v>120621.02</v>
      </c>
      <c r="I10931" t="s">
        <v>511</v>
      </c>
      <c r="J10931" t="s">
        <v>347</v>
      </c>
      <c r="K10931" t="s">
        <v>387</v>
      </c>
    </row>
    <row r="10932" spans="1:11" x14ac:dyDescent="0.35">
      <c r="A10932" t="s">
        <v>489</v>
      </c>
      <c r="B10932" t="s">
        <v>304</v>
      </c>
      <c r="C10932" t="s">
        <v>87</v>
      </c>
      <c r="D10932" t="s">
        <v>78</v>
      </c>
      <c r="E10932">
        <v>2023</v>
      </c>
      <c r="F10932" t="s">
        <v>506</v>
      </c>
      <c r="G10932" t="s">
        <v>309</v>
      </c>
      <c r="H10932">
        <v>16994.37</v>
      </c>
      <c r="I10932" t="s">
        <v>511</v>
      </c>
      <c r="J10932" t="s">
        <v>14</v>
      </c>
      <c r="K10932" t="s">
        <v>387</v>
      </c>
    </row>
    <row r="10933" spans="1:11" x14ac:dyDescent="0.35">
      <c r="A10933" t="s">
        <v>489</v>
      </c>
      <c r="B10933" t="s">
        <v>304</v>
      </c>
      <c r="C10933" t="s">
        <v>87</v>
      </c>
      <c r="D10933" t="s">
        <v>78</v>
      </c>
      <c r="E10933">
        <v>2023</v>
      </c>
      <c r="F10933" t="s">
        <v>506</v>
      </c>
      <c r="G10933" t="s">
        <v>309</v>
      </c>
      <c r="H10933">
        <v>8509.7800000000007</v>
      </c>
      <c r="I10933" t="s">
        <v>511</v>
      </c>
      <c r="J10933" t="s">
        <v>347</v>
      </c>
      <c r="K10933" t="s">
        <v>387</v>
      </c>
    </row>
    <row r="10934" spans="1:11" x14ac:dyDescent="0.35">
      <c r="A10934" t="s">
        <v>489</v>
      </c>
      <c r="B10934" t="s">
        <v>304</v>
      </c>
      <c r="C10934" t="s">
        <v>87</v>
      </c>
      <c r="D10934" t="s">
        <v>78</v>
      </c>
      <c r="E10934">
        <v>2023</v>
      </c>
      <c r="F10934" t="s">
        <v>500</v>
      </c>
      <c r="G10934" t="s">
        <v>311</v>
      </c>
      <c r="H10934">
        <v>31875.69</v>
      </c>
      <c r="I10934" t="s">
        <v>511</v>
      </c>
      <c r="J10934" t="s">
        <v>14</v>
      </c>
      <c r="K10934" t="s">
        <v>387</v>
      </c>
    </row>
    <row r="10935" spans="1:11" x14ac:dyDescent="0.35">
      <c r="A10935" t="s">
        <v>489</v>
      </c>
      <c r="B10935" t="s">
        <v>304</v>
      </c>
      <c r="C10935" t="s">
        <v>87</v>
      </c>
      <c r="D10935" t="s">
        <v>78</v>
      </c>
      <c r="E10935">
        <v>2023</v>
      </c>
      <c r="F10935" t="s">
        <v>500</v>
      </c>
      <c r="G10935" t="s">
        <v>311</v>
      </c>
      <c r="H10935">
        <v>99849.14</v>
      </c>
      <c r="I10935" t="s">
        <v>511</v>
      </c>
      <c r="J10935" t="s">
        <v>347</v>
      </c>
      <c r="K10935" t="s">
        <v>387</v>
      </c>
    </row>
    <row r="10936" spans="1:11" x14ac:dyDescent="0.35">
      <c r="A10936" t="s">
        <v>489</v>
      </c>
      <c r="B10936" t="s">
        <v>304</v>
      </c>
      <c r="C10936" t="s">
        <v>87</v>
      </c>
      <c r="D10936" t="s">
        <v>78</v>
      </c>
      <c r="E10936">
        <v>2023</v>
      </c>
      <c r="F10936" t="s">
        <v>500</v>
      </c>
      <c r="G10936" t="s">
        <v>311</v>
      </c>
      <c r="H10936">
        <v>902.98</v>
      </c>
      <c r="I10936" t="s">
        <v>511</v>
      </c>
      <c r="J10936" t="s">
        <v>14</v>
      </c>
      <c r="K10936" t="s">
        <v>387</v>
      </c>
    </row>
    <row r="10937" spans="1:11" x14ac:dyDescent="0.35">
      <c r="A10937" t="s">
        <v>489</v>
      </c>
      <c r="B10937" t="s">
        <v>304</v>
      </c>
      <c r="C10937" t="s">
        <v>87</v>
      </c>
      <c r="D10937" t="s">
        <v>78</v>
      </c>
      <c r="E10937">
        <v>2023</v>
      </c>
      <c r="F10937" t="s">
        <v>500</v>
      </c>
      <c r="G10937" t="s">
        <v>311</v>
      </c>
      <c r="H10937">
        <v>2828.58</v>
      </c>
      <c r="I10937" t="s">
        <v>511</v>
      </c>
      <c r="J10937" t="s">
        <v>347</v>
      </c>
      <c r="K10937" t="s">
        <v>387</v>
      </c>
    </row>
    <row r="10938" spans="1:11" x14ac:dyDescent="0.35">
      <c r="A10938" t="s">
        <v>489</v>
      </c>
      <c r="B10938" t="s">
        <v>304</v>
      </c>
      <c r="C10938" t="s">
        <v>87</v>
      </c>
      <c r="D10938" t="s">
        <v>78</v>
      </c>
      <c r="E10938">
        <v>2023</v>
      </c>
      <c r="F10938" t="s">
        <v>500</v>
      </c>
      <c r="G10938" t="s">
        <v>311</v>
      </c>
      <c r="H10938">
        <v>200.42</v>
      </c>
      <c r="I10938" t="s">
        <v>511</v>
      </c>
      <c r="J10938" t="s">
        <v>14</v>
      </c>
      <c r="K10938" t="s">
        <v>387</v>
      </c>
    </row>
    <row r="10939" spans="1:11" x14ac:dyDescent="0.35">
      <c r="A10939" t="s">
        <v>489</v>
      </c>
      <c r="B10939" t="s">
        <v>304</v>
      </c>
      <c r="C10939" t="s">
        <v>87</v>
      </c>
      <c r="D10939" t="s">
        <v>78</v>
      </c>
      <c r="E10939">
        <v>2023</v>
      </c>
      <c r="F10939" t="s">
        <v>500</v>
      </c>
      <c r="G10939" t="s">
        <v>311</v>
      </c>
      <c r="H10939">
        <v>627.82000000000005</v>
      </c>
      <c r="I10939" t="s">
        <v>511</v>
      </c>
      <c r="J10939" t="s">
        <v>347</v>
      </c>
      <c r="K10939" t="s">
        <v>387</v>
      </c>
    </row>
    <row r="10940" spans="1:11" x14ac:dyDescent="0.35">
      <c r="A10940" t="s">
        <v>489</v>
      </c>
      <c r="B10940" t="s">
        <v>304</v>
      </c>
      <c r="C10940" t="s">
        <v>87</v>
      </c>
      <c r="D10940" t="s">
        <v>78</v>
      </c>
      <c r="E10940">
        <v>2023</v>
      </c>
      <c r="F10940" t="s">
        <v>500</v>
      </c>
      <c r="G10940" t="s">
        <v>311</v>
      </c>
      <c r="H10940">
        <v>492.03</v>
      </c>
      <c r="I10940" t="s">
        <v>511</v>
      </c>
      <c r="J10940" t="s">
        <v>14</v>
      </c>
      <c r="K10940" t="s">
        <v>387</v>
      </c>
    </row>
    <row r="10941" spans="1:11" x14ac:dyDescent="0.35">
      <c r="A10941" t="s">
        <v>489</v>
      </c>
      <c r="B10941" t="s">
        <v>304</v>
      </c>
      <c r="C10941" t="s">
        <v>87</v>
      </c>
      <c r="D10941" t="s">
        <v>78</v>
      </c>
      <c r="E10941">
        <v>2023</v>
      </c>
      <c r="F10941" t="s">
        <v>500</v>
      </c>
      <c r="G10941" t="s">
        <v>311</v>
      </c>
      <c r="H10941">
        <v>1541.28</v>
      </c>
      <c r="I10941" t="s">
        <v>511</v>
      </c>
      <c r="J10941" t="s">
        <v>347</v>
      </c>
      <c r="K10941" t="s">
        <v>387</v>
      </c>
    </row>
    <row r="10942" spans="1:11" x14ac:dyDescent="0.35">
      <c r="A10942" t="s">
        <v>489</v>
      </c>
      <c r="B10942" t="s">
        <v>304</v>
      </c>
      <c r="C10942" t="s">
        <v>87</v>
      </c>
      <c r="D10942" t="s">
        <v>78</v>
      </c>
      <c r="E10942">
        <v>2023</v>
      </c>
      <c r="F10942" t="s">
        <v>500</v>
      </c>
      <c r="G10942" t="s">
        <v>311</v>
      </c>
      <c r="H10942">
        <v>26209.82</v>
      </c>
      <c r="I10942" t="s">
        <v>511</v>
      </c>
      <c r="J10942" t="s">
        <v>14</v>
      </c>
      <c r="K10942" t="s">
        <v>387</v>
      </c>
    </row>
    <row r="10943" spans="1:11" x14ac:dyDescent="0.35">
      <c r="A10943" t="s">
        <v>489</v>
      </c>
      <c r="B10943" t="s">
        <v>304</v>
      </c>
      <c r="C10943" t="s">
        <v>87</v>
      </c>
      <c r="D10943" t="s">
        <v>78</v>
      </c>
      <c r="E10943">
        <v>2023</v>
      </c>
      <c r="F10943" t="s">
        <v>500</v>
      </c>
      <c r="G10943" t="s">
        <v>311</v>
      </c>
      <c r="H10943">
        <v>82101.14</v>
      </c>
      <c r="I10943" t="s">
        <v>511</v>
      </c>
      <c r="J10943" t="s">
        <v>347</v>
      </c>
      <c r="K10943" t="s">
        <v>387</v>
      </c>
    </row>
    <row r="10944" spans="1:11" x14ac:dyDescent="0.35">
      <c r="A10944" t="s">
        <v>489</v>
      </c>
      <c r="B10944" t="s">
        <v>304</v>
      </c>
      <c r="C10944" t="s">
        <v>87</v>
      </c>
      <c r="D10944" t="s">
        <v>78</v>
      </c>
      <c r="E10944">
        <v>2023</v>
      </c>
      <c r="F10944" t="s">
        <v>500</v>
      </c>
      <c r="G10944" t="s">
        <v>311</v>
      </c>
      <c r="H10944">
        <v>1849.09</v>
      </c>
      <c r="I10944" t="s">
        <v>511</v>
      </c>
      <c r="J10944" t="s">
        <v>14</v>
      </c>
      <c r="K10944" t="s">
        <v>387</v>
      </c>
    </row>
    <row r="10945" spans="1:11" x14ac:dyDescent="0.35">
      <c r="A10945" t="s">
        <v>489</v>
      </c>
      <c r="B10945" t="s">
        <v>304</v>
      </c>
      <c r="C10945" t="s">
        <v>87</v>
      </c>
      <c r="D10945" t="s">
        <v>78</v>
      </c>
      <c r="E10945">
        <v>2023</v>
      </c>
      <c r="F10945" t="s">
        <v>500</v>
      </c>
      <c r="G10945" t="s">
        <v>311</v>
      </c>
      <c r="H10945">
        <v>5792.21</v>
      </c>
      <c r="I10945" t="s">
        <v>511</v>
      </c>
      <c r="J10945" t="s">
        <v>347</v>
      </c>
      <c r="K10945" t="s">
        <v>387</v>
      </c>
    </row>
    <row r="10946" spans="1:11" x14ac:dyDescent="0.35">
      <c r="A10946" t="s">
        <v>489</v>
      </c>
      <c r="B10946" t="s">
        <v>304</v>
      </c>
      <c r="C10946" t="s">
        <v>87</v>
      </c>
      <c r="D10946" t="s">
        <v>78</v>
      </c>
      <c r="E10946">
        <v>2023</v>
      </c>
      <c r="F10946" t="s">
        <v>71</v>
      </c>
      <c r="G10946" t="s">
        <v>310</v>
      </c>
      <c r="H10946">
        <v>31921.34</v>
      </c>
      <c r="I10946" t="s">
        <v>511</v>
      </c>
      <c r="J10946" t="s">
        <v>347</v>
      </c>
      <c r="K10946" t="s">
        <v>387</v>
      </c>
    </row>
    <row r="10947" spans="1:11" x14ac:dyDescent="0.35">
      <c r="A10947" t="s">
        <v>489</v>
      </c>
      <c r="B10947" t="s">
        <v>304</v>
      </c>
      <c r="C10947" t="s">
        <v>87</v>
      </c>
      <c r="D10947" t="s">
        <v>78</v>
      </c>
      <c r="E10947">
        <v>2023</v>
      </c>
      <c r="F10947" t="s">
        <v>71</v>
      </c>
      <c r="G10947" t="s">
        <v>310</v>
      </c>
      <c r="H10947">
        <v>904.28</v>
      </c>
      <c r="I10947" t="s">
        <v>511</v>
      </c>
      <c r="J10947" t="s">
        <v>347</v>
      </c>
      <c r="K10947" t="s">
        <v>387</v>
      </c>
    </row>
    <row r="10948" spans="1:11" x14ac:dyDescent="0.35">
      <c r="A10948" t="s">
        <v>489</v>
      </c>
      <c r="B10948" t="s">
        <v>304</v>
      </c>
      <c r="C10948" t="s">
        <v>87</v>
      </c>
      <c r="D10948" t="s">
        <v>78</v>
      </c>
      <c r="E10948">
        <v>2023</v>
      </c>
      <c r="F10948" t="s">
        <v>71</v>
      </c>
      <c r="G10948" t="s">
        <v>310</v>
      </c>
      <c r="H10948">
        <v>200.71</v>
      </c>
      <c r="I10948" t="s">
        <v>511</v>
      </c>
      <c r="J10948" t="s">
        <v>347</v>
      </c>
      <c r="K10948" t="s">
        <v>387</v>
      </c>
    </row>
    <row r="10949" spans="1:11" x14ac:dyDescent="0.35">
      <c r="A10949" t="s">
        <v>489</v>
      </c>
      <c r="B10949" t="s">
        <v>304</v>
      </c>
      <c r="C10949" t="s">
        <v>87</v>
      </c>
      <c r="D10949" t="s">
        <v>78</v>
      </c>
      <c r="E10949">
        <v>2023</v>
      </c>
      <c r="F10949" t="s">
        <v>71</v>
      </c>
      <c r="G10949" t="s">
        <v>310</v>
      </c>
      <c r="H10949">
        <v>492.74</v>
      </c>
      <c r="I10949" t="s">
        <v>511</v>
      </c>
      <c r="J10949" t="s">
        <v>347</v>
      </c>
      <c r="K10949" t="s">
        <v>387</v>
      </c>
    </row>
    <row r="10950" spans="1:11" x14ac:dyDescent="0.35">
      <c r="A10950" t="s">
        <v>489</v>
      </c>
      <c r="B10950" t="s">
        <v>304</v>
      </c>
      <c r="C10950" t="s">
        <v>87</v>
      </c>
      <c r="D10950" t="s">
        <v>78</v>
      </c>
      <c r="E10950">
        <v>2023</v>
      </c>
      <c r="F10950" t="s">
        <v>71</v>
      </c>
      <c r="G10950" t="s">
        <v>310</v>
      </c>
      <c r="H10950">
        <v>26247.360000000001</v>
      </c>
      <c r="I10950" t="s">
        <v>511</v>
      </c>
      <c r="J10950" t="s">
        <v>347</v>
      </c>
      <c r="K10950" t="s">
        <v>387</v>
      </c>
    </row>
    <row r="10951" spans="1:11" x14ac:dyDescent="0.35">
      <c r="A10951" t="s">
        <v>489</v>
      </c>
      <c r="B10951" t="s">
        <v>304</v>
      </c>
      <c r="C10951" t="s">
        <v>87</v>
      </c>
      <c r="D10951" t="s">
        <v>78</v>
      </c>
      <c r="E10951">
        <v>2023</v>
      </c>
      <c r="F10951" t="s">
        <v>71</v>
      </c>
      <c r="G10951" t="s">
        <v>310</v>
      </c>
      <c r="H10951">
        <v>1851.74</v>
      </c>
      <c r="I10951" t="s">
        <v>511</v>
      </c>
      <c r="J10951" t="s">
        <v>347</v>
      </c>
      <c r="K10951" t="s">
        <v>387</v>
      </c>
    </row>
    <row r="10952" spans="1:11" x14ac:dyDescent="0.35">
      <c r="A10952" t="s">
        <v>489</v>
      </c>
      <c r="B10952" t="s">
        <v>304</v>
      </c>
      <c r="C10952" t="s">
        <v>87</v>
      </c>
      <c r="D10952" t="s">
        <v>78</v>
      </c>
      <c r="E10952">
        <v>2023</v>
      </c>
      <c r="F10952" t="s">
        <v>148</v>
      </c>
      <c r="G10952" t="s">
        <v>308</v>
      </c>
      <c r="H10952">
        <v>25624.07</v>
      </c>
      <c r="I10952" t="s">
        <v>511</v>
      </c>
      <c r="J10952" t="s">
        <v>347</v>
      </c>
      <c r="K10952" t="s">
        <v>387</v>
      </c>
    </row>
    <row r="10953" spans="1:11" x14ac:dyDescent="0.35">
      <c r="A10953" t="s">
        <v>489</v>
      </c>
      <c r="B10953" t="s">
        <v>304</v>
      </c>
      <c r="C10953" t="s">
        <v>87</v>
      </c>
      <c r="D10953" t="s">
        <v>78</v>
      </c>
      <c r="E10953">
        <v>2023</v>
      </c>
      <c r="F10953" t="s">
        <v>148</v>
      </c>
      <c r="G10953" t="s">
        <v>308</v>
      </c>
      <c r="H10953">
        <v>725.89</v>
      </c>
      <c r="I10953" t="s">
        <v>511</v>
      </c>
      <c r="J10953" t="s">
        <v>347</v>
      </c>
      <c r="K10953" t="s">
        <v>387</v>
      </c>
    </row>
    <row r="10954" spans="1:11" x14ac:dyDescent="0.35">
      <c r="A10954" t="s">
        <v>489</v>
      </c>
      <c r="B10954" t="s">
        <v>304</v>
      </c>
      <c r="C10954" t="s">
        <v>87</v>
      </c>
      <c r="D10954" t="s">
        <v>78</v>
      </c>
      <c r="E10954">
        <v>2023</v>
      </c>
      <c r="F10954" t="s">
        <v>148</v>
      </c>
      <c r="G10954" t="s">
        <v>308</v>
      </c>
      <c r="H10954">
        <v>161.12</v>
      </c>
      <c r="I10954" t="s">
        <v>511</v>
      </c>
      <c r="J10954" t="s">
        <v>347</v>
      </c>
      <c r="K10954" t="s">
        <v>387</v>
      </c>
    </row>
    <row r="10955" spans="1:11" x14ac:dyDescent="0.35">
      <c r="A10955" t="s">
        <v>489</v>
      </c>
      <c r="B10955" t="s">
        <v>304</v>
      </c>
      <c r="C10955" t="s">
        <v>87</v>
      </c>
      <c r="D10955" t="s">
        <v>78</v>
      </c>
      <c r="E10955">
        <v>2023</v>
      </c>
      <c r="F10955" t="s">
        <v>148</v>
      </c>
      <c r="G10955" t="s">
        <v>308</v>
      </c>
      <c r="H10955">
        <v>395.54</v>
      </c>
      <c r="I10955" t="s">
        <v>511</v>
      </c>
      <c r="J10955" t="s">
        <v>347</v>
      </c>
      <c r="K10955" t="s">
        <v>387</v>
      </c>
    </row>
    <row r="10956" spans="1:11" x14ac:dyDescent="0.35">
      <c r="A10956" t="s">
        <v>489</v>
      </c>
      <c r="B10956" t="s">
        <v>304</v>
      </c>
      <c r="C10956" t="s">
        <v>87</v>
      </c>
      <c r="D10956" t="s">
        <v>78</v>
      </c>
      <c r="E10956">
        <v>2023</v>
      </c>
      <c r="F10956" t="s">
        <v>148</v>
      </c>
      <c r="G10956" t="s">
        <v>308</v>
      </c>
      <c r="H10956">
        <v>21069.46</v>
      </c>
      <c r="I10956" t="s">
        <v>511</v>
      </c>
      <c r="J10956" t="s">
        <v>347</v>
      </c>
      <c r="K10956" t="s">
        <v>387</v>
      </c>
    </row>
    <row r="10957" spans="1:11" x14ac:dyDescent="0.35">
      <c r="A10957" t="s">
        <v>489</v>
      </c>
      <c r="B10957" t="s">
        <v>304</v>
      </c>
      <c r="C10957" t="s">
        <v>87</v>
      </c>
      <c r="D10957" t="s">
        <v>78</v>
      </c>
      <c r="E10957">
        <v>2023</v>
      </c>
      <c r="F10957" t="s">
        <v>148</v>
      </c>
      <c r="G10957" t="s">
        <v>308</v>
      </c>
      <c r="H10957">
        <v>1486.45</v>
      </c>
      <c r="I10957" t="s">
        <v>511</v>
      </c>
      <c r="J10957" t="s">
        <v>347</v>
      </c>
      <c r="K10957" t="s">
        <v>387</v>
      </c>
    </row>
    <row r="10958" spans="1:11" x14ac:dyDescent="0.35">
      <c r="A10958" t="s">
        <v>489</v>
      </c>
      <c r="B10958" t="s">
        <v>304</v>
      </c>
      <c r="C10958" t="s">
        <v>87</v>
      </c>
      <c r="D10958" t="s">
        <v>78</v>
      </c>
      <c r="E10958">
        <v>2023</v>
      </c>
      <c r="F10958" t="s">
        <v>156</v>
      </c>
      <c r="G10958" t="s">
        <v>307</v>
      </c>
      <c r="H10958">
        <v>4557.97</v>
      </c>
      <c r="I10958" t="s">
        <v>511</v>
      </c>
      <c r="J10958" t="s">
        <v>14</v>
      </c>
      <c r="K10958" t="s">
        <v>387</v>
      </c>
    </row>
    <row r="10959" spans="1:11" x14ac:dyDescent="0.35">
      <c r="A10959" t="s">
        <v>489</v>
      </c>
      <c r="B10959" t="s">
        <v>304</v>
      </c>
      <c r="C10959" t="s">
        <v>87</v>
      </c>
      <c r="D10959" t="s">
        <v>78</v>
      </c>
      <c r="E10959">
        <v>2023</v>
      </c>
      <c r="F10959" t="s">
        <v>156</v>
      </c>
      <c r="G10959" t="s">
        <v>307</v>
      </c>
      <c r="H10959">
        <v>69117.62</v>
      </c>
      <c r="I10959" t="s">
        <v>511</v>
      </c>
      <c r="J10959" t="s">
        <v>347</v>
      </c>
      <c r="K10959" t="s">
        <v>387</v>
      </c>
    </row>
    <row r="10960" spans="1:11" x14ac:dyDescent="0.35">
      <c r="A10960" t="s">
        <v>489</v>
      </c>
      <c r="B10960" t="s">
        <v>304</v>
      </c>
      <c r="C10960" t="s">
        <v>87</v>
      </c>
      <c r="D10960" t="s">
        <v>78</v>
      </c>
      <c r="E10960">
        <v>2023</v>
      </c>
      <c r="F10960" t="s">
        <v>156</v>
      </c>
      <c r="G10960" t="s">
        <v>307</v>
      </c>
      <c r="H10960">
        <v>129.13</v>
      </c>
      <c r="I10960" t="s">
        <v>511</v>
      </c>
      <c r="J10960" t="s">
        <v>14</v>
      </c>
      <c r="K10960" t="s">
        <v>387</v>
      </c>
    </row>
    <row r="10961" spans="1:11" x14ac:dyDescent="0.35">
      <c r="A10961" t="s">
        <v>489</v>
      </c>
      <c r="B10961" t="s">
        <v>304</v>
      </c>
      <c r="C10961" t="s">
        <v>87</v>
      </c>
      <c r="D10961" t="s">
        <v>78</v>
      </c>
      <c r="E10961">
        <v>2023</v>
      </c>
      <c r="F10961" t="s">
        <v>156</v>
      </c>
      <c r="G10961" t="s">
        <v>307</v>
      </c>
      <c r="H10961">
        <v>1958</v>
      </c>
      <c r="I10961" t="s">
        <v>511</v>
      </c>
      <c r="J10961" t="s">
        <v>347</v>
      </c>
      <c r="K10961" t="s">
        <v>387</v>
      </c>
    </row>
    <row r="10962" spans="1:11" x14ac:dyDescent="0.35">
      <c r="A10962" t="s">
        <v>489</v>
      </c>
      <c r="B10962" t="s">
        <v>304</v>
      </c>
      <c r="C10962" t="s">
        <v>87</v>
      </c>
      <c r="D10962" t="s">
        <v>78</v>
      </c>
      <c r="E10962">
        <v>2023</v>
      </c>
      <c r="F10962" t="s">
        <v>156</v>
      </c>
      <c r="G10962" t="s">
        <v>307</v>
      </c>
      <c r="H10962">
        <v>28.66</v>
      </c>
      <c r="I10962" t="s">
        <v>511</v>
      </c>
      <c r="J10962" t="s">
        <v>14</v>
      </c>
      <c r="K10962" t="s">
        <v>387</v>
      </c>
    </row>
    <row r="10963" spans="1:11" x14ac:dyDescent="0.35">
      <c r="A10963" t="s">
        <v>489</v>
      </c>
      <c r="B10963" t="s">
        <v>304</v>
      </c>
      <c r="C10963" t="s">
        <v>87</v>
      </c>
      <c r="D10963" t="s">
        <v>78</v>
      </c>
      <c r="E10963">
        <v>2023</v>
      </c>
      <c r="F10963" t="s">
        <v>156</v>
      </c>
      <c r="G10963" t="s">
        <v>307</v>
      </c>
      <c r="H10963">
        <v>434.59</v>
      </c>
      <c r="I10963" t="s">
        <v>511</v>
      </c>
      <c r="J10963" t="s">
        <v>347</v>
      </c>
      <c r="K10963" t="s">
        <v>387</v>
      </c>
    </row>
    <row r="10964" spans="1:11" x14ac:dyDescent="0.35">
      <c r="A10964" t="s">
        <v>489</v>
      </c>
      <c r="B10964" t="s">
        <v>304</v>
      </c>
      <c r="C10964" t="s">
        <v>87</v>
      </c>
      <c r="D10964" t="s">
        <v>78</v>
      </c>
      <c r="E10964">
        <v>2023</v>
      </c>
      <c r="F10964" t="s">
        <v>156</v>
      </c>
      <c r="G10964" t="s">
        <v>307</v>
      </c>
      <c r="H10964">
        <v>70.36</v>
      </c>
      <c r="I10964" t="s">
        <v>511</v>
      </c>
      <c r="J10964" t="s">
        <v>14</v>
      </c>
      <c r="K10964" t="s">
        <v>387</v>
      </c>
    </row>
    <row r="10965" spans="1:11" x14ac:dyDescent="0.35">
      <c r="A10965" t="s">
        <v>489</v>
      </c>
      <c r="B10965" t="s">
        <v>304</v>
      </c>
      <c r="C10965" t="s">
        <v>87</v>
      </c>
      <c r="D10965" t="s">
        <v>78</v>
      </c>
      <c r="E10965">
        <v>2023</v>
      </c>
      <c r="F10965" t="s">
        <v>156</v>
      </c>
      <c r="G10965" t="s">
        <v>307</v>
      </c>
      <c r="H10965">
        <v>1066.9000000000001</v>
      </c>
      <c r="I10965" t="s">
        <v>511</v>
      </c>
      <c r="J10965" t="s">
        <v>347</v>
      </c>
      <c r="K10965" t="s">
        <v>387</v>
      </c>
    </row>
    <row r="10966" spans="1:11" x14ac:dyDescent="0.35">
      <c r="A10966" t="s">
        <v>489</v>
      </c>
      <c r="B10966" t="s">
        <v>304</v>
      </c>
      <c r="C10966" t="s">
        <v>87</v>
      </c>
      <c r="D10966" t="s">
        <v>78</v>
      </c>
      <c r="E10966">
        <v>2023</v>
      </c>
      <c r="F10966" t="s">
        <v>156</v>
      </c>
      <c r="G10966" t="s">
        <v>307</v>
      </c>
      <c r="H10966">
        <v>3747.81</v>
      </c>
      <c r="I10966" t="s">
        <v>511</v>
      </c>
      <c r="J10966" t="s">
        <v>14</v>
      </c>
      <c r="K10966" t="s">
        <v>387</v>
      </c>
    </row>
    <row r="10967" spans="1:11" x14ac:dyDescent="0.35">
      <c r="A10967" t="s">
        <v>489</v>
      </c>
      <c r="B10967" t="s">
        <v>304</v>
      </c>
      <c r="C10967" t="s">
        <v>87</v>
      </c>
      <c r="D10967" t="s">
        <v>78</v>
      </c>
      <c r="E10967">
        <v>2023</v>
      </c>
      <c r="F10967" t="s">
        <v>156</v>
      </c>
      <c r="G10967" t="s">
        <v>307</v>
      </c>
      <c r="H10967">
        <v>56832.06</v>
      </c>
      <c r="I10967" t="s">
        <v>511</v>
      </c>
      <c r="J10967" t="s">
        <v>347</v>
      </c>
      <c r="K10967" t="s">
        <v>387</v>
      </c>
    </row>
    <row r="10968" spans="1:11" x14ac:dyDescent="0.35">
      <c r="A10968" t="s">
        <v>489</v>
      </c>
      <c r="B10968" t="s">
        <v>304</v>
      </c>
      <c r="C10968" t="s">
        <v>87</v>
      </c>
      <c r="D10968" t="s">
        <v>78</v>
      </c>
      <c r="E10968">
        <v>2023</v>
      </c>
      <c r="F10968" t="s">
        <v>156</v>
      </c>
      <c r="G10968" t="s">
        <v>307</v>
      </c>
      <c r="H10968">
        <v>264.39999999999998</v>
      </c>
      <c r="I10968" t="s">
        <v>511</v>
      </c>
      <c r="J10968" t="s">
        <v>14</v>
      </c>
      <c r="K10968" t="s">
        <v>387</v>
      </c>
    </row>
    <row r="10969" spans="1:11" x14ac:dyDescent="0.35">
      <c r="A10969" t="s">
        <v>489</v>
      </c>
      <c r="B10969" t="s">
        <v>304</v>
      </c>
      <c r="C10969" t="s">
        <v>87</v>
      </c>
      <c r="D10969" t="s">
        <v>78</v>
      </c>
      <c r="E10969">
        <v>2023</v>
      </c>
      <c r="F10969" t="s">
        <v>156</v>
      </c>
      <c r="G10969" t="s">
        <v>307</v>
      </c>
      <c r="H10969">
        <v>4009.49</v>
      </c>
      <c r="I10969" t="s">
        <v>511</v>
      </c>
      <c r="J10969" t="s">
        <v>347</v>
      </c>
      <c r="K10969" t="s">
        <v>387</v>
      </c>
    </row>
    <row r="10970" spans="1:11" x14ac:dyDescent="0.35">
      <c r="A10970" t="s">
        <v>489</v>
      </c>
      <c r="B10970" t="s">
        <v>304</v>
      </c>
      <c r="C10970" t="s">
        <v>87</v>
      </c>
      <c r="D10970" t="s">
        <v>78</v>
      </c>
      <c r="E10970">
        <v>2023</v>
      </c>
      <c r="F10970" t="s">
        <v>502</v>
      </c>
      <c r="G10970" t="s">
        <v>68</v>
      </c>
      <c r="H10970">
        <v>79874.740000000005</v>
      </c>
      <c r="I10970" t="s">
        <v>511</v>
      </c>
      <c r="J10970" t="s">
        <v>347</v>
      </c>
      <c r="K10970" t="s">
        <v>387</v>
      </c>
    </row>
    <row r="10971" spans="1:11" x14ac:dyDescent="0.35">
      <c r="A10971" t="s">
        <v>489</v>
      </c>
      <c r="B10971" t="s">
        <v>304</v>
      </c>
      <c r="C10971" t="s">
        <v>87</v>
      </c>
      <c r="D10971" t="s">
        <v>78</v>
      </c>
      <c r="E10971">
        <v>2023</v>
      </c>
      <c r="F10971" t="s">
        <v>502</v>
      </c>
      <c r="G10971" t="s">
        <v>68</v>
      </c>
      <c r="H10971">
        <v>2002.95</v>
      </c>
      <c r="I10971" t="s">
        <v>511</v>
      </c>
      <c r="J10971" t="s">
        <v>347</v>
      </c>
      <c r="K10971" t="s">
        <v>387</v>
      </c>
    </row>
    <row r="10972" spans="1:11" x14ac:dyDescent="0.35">
      <c r="A10972" t="s">
        <v>489</v>
      </c>
      <c r="B10972" t="s">
        <v>304</v>
      </c>
      <c r="C10972" t="s">
        <v>87</v>
      </c>
      <c r="D10972" t="s">
        <v>78</v>
      </c>
      <c r="E10972">
        <v>2023</v>
      </c>
      <c r="F10972" t="s">
        <v>502</v>
      </c>
      <c r="G10972" t="s">
        <v>68</v>
      </c>
      <c r="H10972">
        <v>334.12</v>
      </c>
      <c r="I10972" t="s">
        <v>511</v>
      </c>
      <c r="J10972" t="s">
        <v>347</v>
      </c>
      <c r="K10972" t="s">
        <v>387</v>
      </c>
    </row>
    <row r="10973" spans="1:11" x14ac:dyDescent="0.35">
      <c r="A10973" t="s">
        <v>489</v>
      </c>
      <c r="B10973" t="s">
        <v>304</v>
      </c>
      <c r="C10973" t="s">
        <v>87</v>
      </c>
      <c r="D10973" t="s">
        <v>78</v>
      </c>
      <c r="E10973">
        <v>2023</v>
      </c>
      <c r="F10973" t="s">
        <v>502</v>
      </c>
      <c r="G10973" t="s">
        <v>68</v>
      </c>
      <c r="H10973">
        <v>1076.71</v>
      </c>
      <c r="I10973" t="s">
        <v>511</v>
      </c>
      <c r="J10973" t="s">
        <v>347</v>
      </c>
      <c r="K10973" t="s">
        <v>387</v>
      </c>
    </row>
    <row r="10974" spans="1:11" x14ac:dyDescent="0.35">
      <c r="A10974" t="s">
        <v>489</v>
      </c>
      <c r="B10974" t="s">
        <v>304</v>
      </c>
      <c r="C10974" t="s">
        <v>87</v>
      </c>
      <c r="D10974" t="s">
        <v>78</v>
      </c>
      <c r="E10974">
        <v>2023</v>
      </c>
      <c r="F10974" t="s">
        <v>502</v>
      </c>
      <c r="G10974" t="s">
        <v>68</v>
      </c>
      <c r="H10974">
        <v>66173.53</v>
      </c>
      <c r="I10974" t="s">
        <v>511</v>
      </c>
      <c r="J10974" t="s">
        <v>347</v>
      </c>
      <c r="K10974" t="s">
        <v>387</v>
      </c>
    </row>
    <row r="10975" spans="1:11" x14ac:dyDescent="0.35">
      <c r="A10975" t="s">
        <v>489</v>
      </c>
      <c r="B10975" t="s">
        <v>304</v>
      </c>
      <c r="C10975" t="s">
        <v>87</v>
      </c>
      <c r="D10975" t="s">
        <v>78</v>
      </c>
      <c r="E10975">
        <v>2023</v>
      </c>
      <c r="F10975" t="s">
        <v>502</v>
      </c>
      <c r="G10975" t="s">
        <v>68</v>
      </c>
      <c r="H10975">
        <v>4514.93</v>
      </c>
      <c r="I10975" t="s">
        <v>511</v>
      </c>
      <c r="J10975" t="s">
        <v>347</v>
      </c>
      <c r="K10975" t="s">
        <v>387</v>
      </c>
    </row>
    <row r="10976" spans="1:11" hidden="1" x14ac:dyDescent="0.35">
      <c r="A10976" t="s">
        <v>556</v>
      </c>
      <c r="B10976" t="s">
        <v>84</v>
      </c>
      <c r="C10976" t="s">
        <v>85</v>
      </c>
      <c r="D10976" t="s">
        <v>78</v>
      </c>
      <c r="E10976">
        <v>2023</v>
      </c>
      <c r="F10976" t="s">
        <v>500</v>
      </c>
      <c r="G10976" t="s">
        <v>311</v>
      </c>
      <c r="H10976">
        <v>2745.4</v>
      </c>
      <c r="I10976" t="s">
        <v>571</v>
      </c>
      <c r="J10976" t="s">
        <v>347</v>
      </c>
      <c r="K10976" t="s">
        <v>388</v>
      </c>
    </row>
    <row r="10977" spans="1:11" hidden="1" x14ac:dyDescent="0.35">
      <c r="A10977" t="s">
        <v>556</v>
      </c>
      <c r="B10977" t="s">
        <v>84</v>
      </c>
      <c r="C10977" t="s">
        <v>85</v>
      </c>
      <c r="D10977" t="s">
        <v>78</v>
      </c>
      <c r="E10977">
        <v>2023</v>
      </c>
      <c r="F10977" t="s">
        <v>500</v>
      </c>
      <c r="G10977" t="s">
        <v>311</v>
      </c>
      <c r="H10977">
        <v>1384.2</v>
      </c>
      <c r="I10977" t="s">
        <v>571</v>
      </c>
      <c r="J10977" t="s">
        <v>347</v>
      </c>
      <c r="K10977" t="s">
        <v>388</v>
      </c>
    </row>
    <row r="10978" spans="1:11" hidden="1" x14ac:dyDescent="0.35">
      <c r="A10978" t="s">
        <v>556</v>
      </c>
      <c r="B10978" t="s">
        <v>84</v>
      </c>
      <c r="C10978" t="s">
        <v>85</v>
      </c>
      <c r="D10978" t="s">
        <v>78</v>
      </c>
      <c r="E10978">
        <v>2023</v>
      </c>
      <c r="F10978" t="s">
        <v>500</v>
      </c>
      <c r="G10978" t="s">
        <v>311</v>
      </c>
      <c r="H10978">
        <v>1140.43</v>
      </c>
      <c r="I10978" t="s">
        <v>571</v>
      </c>
      <c r="J10978" t="s">
        <v>347</v>
      </c>
      <c r="K10978" t="s">
        <v>388</v>
      </c>
    </row>
    <row r="10979" spans="1:11" hidden="1" x14ac:dyDescent="0.35">
      <c r="A10979" t="s">
        <v>556</v>
      </c>
      <c r="B10979" t="s">
        <v>84</v>
      </c>
      <c r="C10979" t="s">
        <v>85</v>
      </c>
      <c r="D10979" t="s">
        <v>78</v>
      </c>
      <c r="E10979">
        <v>2023</v>
      </c>
      <c r="F10979" t="s">
        <v>500</v>
      </c>
      <c r="G10979" t="s">
        <v>311</v>
      </c>
      <c r="H10979">
        <v>152.81</v>
      </c>
      <c r="I10979" t="s">
        <v>571</v>
      </c>
      <c r="J10979" t="s">
        <v>347</v>
      </c>
      <c r="K10979" t="s">
        <v>388</v>
      </c>
    </row>
    <row r="10980" spans="1:11" hidden="1" x14ac:dyDescent="0.35">
      <c r="A10980" t="s">
        <v>556</v>
      </c>
      <c r="B10980" t="s">
        <v>84</v>
      </c>
      <c r="C10980" t="s">
        <v>85</v>
      </c>
      <c r="D10980" t="s">
        <v>78</v>
      </c>
      <c r="E10980">
        <v>2023</v>
      </c>
      <c r="F10980" t="s">
        <v>506</v>
      </c>
      <c r="G10980" t="s">
        <v>309</v>
      </c>
      <c r="H10980">
        <v>2449.65</v>
      </c>
      <c r="I10980" t="s">
        <v>571</v>
      </c>
      <c r="J10980" t="s">
        <v>347</v>
      </c>
      <c r="K10980" t="s">
        <v>388</v>
      </c>
    </row>
    <row r="10981" spans="1:11" hidden="1" x14ac:dyDescent="0.35">
      <c r="A10981" t="s">
        <v>556</v>
      </c>
      <c r="B10981" t="s">
        <v>84</v>
      </c>
      <c r="C10981" t="s">
        <v>85</v>
      </c>
      <c r="D10981" t="s">
        <v>78</v>
      </c>
      <c r="E10981">
        <v>2023</v>
      </c>
      <c r="F10981" t="s">
        <v>506</v>
      </c>
      <c r="G10981" t="s">
        <v>309</v>
      </c>
      <c r="H10981">
        <v>1235.0999999999999</v>
      </c>
      <c r="I10981" t="s">
        <v>571</v>
      </c>
      <c r="J10981" t="s">
        <v>347</v>
      </c>
      <c r="K10981" t="s">
        <v>388</v>
      </c>
    </row>
    <row r="10982" spans="1:11" hidden="1" x14ac:dyDescent="0.35">
      <c r="A10982" t="s">
        <v>556</v>
      </c>
      <c r="B10982" t="s">
        <v>84</v>
      </c>
      <c r="C10982" t="s">
        <v>85</v>
      </c>
      <c r="D10982" t="s">
        <v>78</v>
      </c>
      <c r="E10982">
        <v>2023</v>
      </c>
      <c r="F10982" t="s">
        <v>506</v>
      </c>
      <c r="G10982" t="s">
        <v>309</v>
      </c>
      <c r="H10982">
        <v>1017.59</v>
      </c>
      <c r="I10982" t="s">
        <v>571</v>
      </c>
      <c r="J10982" t="s">
        <v>347</v>
      </c>
      <c r="K10982" t="s">
        <v>388</v>
      </c>
    </row>
    <row r="10983" spans="1:11" hidden="1" x14ac:dyDescent="0.35">
      <c r="A10983" t="s">
        <v>556</v>
      </c>
      <c r="B10983" t="s">
        <v>84</v>
      </c>
      <c r="C10983" t="s">
        <v>85</v>
      </c>
      <c r="D10983" t="s">
        <v>78</v>
      </c>
      <c r="E10983">
        <v>2023</v>
      </c>
      <c r="F10983" t="s">
        <v>506</v>
      </c>
      <c r="G10983" t="s">
        <v>309</v>
      </c>
      <c r="H10983">
        <v>136.35</v>
      </c>
      <c r="I10983" t="s">
        <v>571</v>
      </c>
      <c r="J10983" t="s">
        <v>347</v>
      </c>
      <c r="K10983" t="s">
        <v>388</v>
      </c>
    </row>
    <row r="10984" spans="1:11" hidden="1" x14ac:dyDescent="0.35">
      <c r="A10984" t="s">
        <v>556</v>
      </c>
      <c r="B10984" t="s">
        <v>84</v>
      </c>
      <c r="C10984" t="s">
        <v>85</v>
      </c>
      <c r="D10984" t="s">
        <v>78</v>
      </c>
      <c r="E10984">
        <v>2023</v>
      </c>
      <c r="F10984" t="s">
        <v>71</v>
      </c>
      <c r="G10984" t="s">
        <v>310</v>
      </c>
      <c r="H10984">
        <v>350.7</v>
      </c>
      <c r="I10984" t="s">
        <v>571</v>
      </c>
      <c r="J10984" t="s">
        <v>347</v>
      </c>
      <c r="K10984" t="s">
        <v>388</v>
      </c>
    </row>
    <row r="10985" spans="1:11" hidden="1" x14ac:dyDescent="0.35">
      <c r="A10985" t="s">
        <v>556</v>
      </c>
      <c r="B10985" t="s">
        <v>84</v>
      </c>
      <c r="C10985" t="s">
        <v>85</v>
      </c>
      <c r="D10985" t="s">
        <v>78</v>
      </c>
      <c r="E10985">
        <v>2023</v>
      </c>
      <c r="F10985" t="s">
        <v>71</v>
      </c>
      <c r="G10985" t="s">
        <v>310</v>
      </c>
      <c r="H10985">
        <v>176.82</v>
      </c>
      <c r="I10985" t="s">
        <v>571</v>
      </c>
      <c r="J10985" t="s">
        <v>347</v>
      </c>
      <c r="K10985" t="s">
        <v>388</v>
      </c>
    </row>
    <row r="10986" spans="1:11" hidden="1" x14ac:dyDescent="0.35">
      <c r="A10986" t="s">
        <v>556</v>
      </c>
      <c r="B10986" t="s">
        <v>84</v>
      </c>
      <c r="C10986" t="s">
        <v>85</v>
      </c>
      <c r="D10986" t="s">
        <v>78</v>
      </c>
      <c r="E10986">
        <v>2023</v>
      </c>
      <c r="F10986" t="s">
        <v>71</v>
      </c>
      <c r="G10986" t="s">
        <v>310</v>
      </c>
      <c r="H10986">
        <v>145.68</v>
      </c>
      <c r="I10986" t="s">
        <v>571</v>
      </c>
      <c r="J10986" t="s">
        <v>347</v>
      </c>
      <c r="K10986" t="s">
        <v>388</v>
      </c>
    </row>
    <row r="10987" spans="1:11" hidden="1" x14ac:dyDescent="0.35">
      <c r="A10987" t="s">
        <v>556</v>
      </c>
      <c r="B10987" t="s">
        <v>84</v>
      </c>
      <c r="C10987" t="s">
        <v>85</v>
      </c>
      <c r="D10987" t="s">
        <v>78</v>
      </c>
      <c r="E10987">
        <v>2023</v>
      </c>
      <c r="F10987" t="s">
        <v>71</v>
      </c>
      <c r="G10987" t="s">
        <v>310</v>
      </c>
      <c r="H10987">
        <v>19.52</v>
      </c>
      <c r="I10987" t="s">
        <v>571</v>
      </c>
      <c r="J10987" t="s">
        <v>347</v>
      </c>
      <c r="K10987" t="s">
        <v>388</v>
      </c>
    </row>
    <row r="10988" spans="1:11" hidden="1" x14ac:dyDescent="0.35">
      <c r="A10988" t="s">
        <v>556</v>
      </c>
      <c r="B10988" t="s">
        <v>84</v>
      </c>
      <c r="C10988" t="s">
        <v>85</v>
      </c>
      <c r="D10988" t="s">
        <v>78</v>
      </c>
      <c r="E10988">
        <v>2023</v>
      </c>
      <c r="F10988" t="s">
        <v>148</v>
      </c>
      <c r="G10988" t="s">
        <v>308</v>
      </c>
      <c r="H10988">
        <v>50.61</v>
      </c>
      <c r="I10988" t="s">
        <v>571</v>
      </c>
      <c r="J10988" t="s">
        <v>347</v>
      </c>
      <c r="K10988" t="s">
        <v>388</v>
      </c>
    </row>
    <row r="10989" spans="1:11" hidden="1" x14ac:dyDescent="0.35">
      <c r="A10989" t="s">
        <v>556</v>
      </c>
      <c r="B10989" t="s">
        <v>84</v>
      </c>
      <c r="C10989" t="s">
        <v>85</v>
      </c>
      <c r="D10989" t="s">
        <v>78</v>
      </c>
      <c r="E10989">
        <v>2023</v>
      </c>
      <c r="F10989" t="s">
        <v>148</v>
      </c>
      <c r="G10989" t="s">
        <v>308</v>
      </c>
      <c r="H10989">
        <v>25.53</v>
      </c>
      <c r="I10989" t="s">
        <v>571</v>
      </c>
      <c r="J10989" t="s">
        <v>347</v>
      </c>
      <c r="K10989" t="s">
        <v>388</v>
      </c>
    </row>
    <row r="10990" spans="1:11" hidden="1" x14ac:dyDescent="0.35">
      <c r="A10990" t="s">
        <v>556</v>
      </c>
      <c r="B10990" t="s">
        <v>84</v>
      </c>
      <c r="C10990" t="s">
        <v>85</v>
      </c>
      <c r="D10990" t="s">
        <v>78</v>
      </c>
      <c r="E10990">
        <v>2023</v>
      </c>
      <c r="F10990" t="s">
        <v>148</v>
      </c>
      <c r="G10990" t="s">
        <v>308</v>
      </c>
      <c r="H10990">
        <v>21.04</v>
      </c>
      <c r="I10990" t="s">
        <v>571</v>
      </c>
      <c r="J10990" t="s">
        <v>347</v>
      </c>
      <c r="K10990" t="s">
        <v>388</v>
      </c>
    </row>
    <row r="10991" spans="1:11" hidden="1" x14ac:dyDescent="0.35">
      <c r="A10991" t="s">
        <v>556</v>
      </c>
      <c r="B10991" t="s">
        <v>84</v>
      </c>
      <c r="C10991" t="s">
        <v>85</v>
      </c>
      <c r="D10991" t="s">
        <v>78</v>
      </c>
      <c r="E10991">
        <v>2023</v>
      </c>
      <c r="F10991" t="s">
        <v>148</v>
      </c>
      <c r="G10991" t="s">
        <v>308</v>
      </c>
      <c r="H10991">
        <v>2.82</v>
      </c>
      <c r="I10991" t="s">
        <v>571</v>
      </c>
      <c r="J10991" t="s">
        <v>347</v>
      </c>
      <c r="K10991" t="s">
        <v>388</v>
      </c>
    </row>
    <row r="10992" spans="1:11" hidden="1" x14ac:dyDescent="0.35">
      <c r="A10992" t="s">
        <v>556</v>
      </c>
      <c r="B10992" t="s">
        <v>84</v>
      </c>
      <c r="C10992" t="s">
        <v>85</v>
      </c>
      <c r="D10992" t="s">
        <v>78</v>
      </c>
      <c r="E10992">
        <v>2023</v>
      </c>
      <c r="F10992" t="s">
        <v>156</v>
      </c>
      <c r="G10992" t="s">
        <v>307</v>
      </c>
      <c r="H10992">
        <v>4562.0600000000004</v>
      </c>
      <c r="I10992" t="s">
        <v>571</v>
      </c>
      <c r="J10992" t="s">
        <v>347</v>
      </c>
      <c r="K10992" t="s">
        <v>388</v>
      </c>
    </row>
    <row r="10993" spans="1:11" hidden="1" x14ac:dyDescent="0.35">
      <c r="A10993" t="s">
        <v>556</v>
      </c>
      <c r="B10993" t="s">
        <v>84</v>
      </c>
      <c r="C10993" t="s">
        <v>85</v>
      </c>
      <c r="D10993" t="s">
        <v>78</v>
      </c>
      <c r="E10993">
        <v>2023</v>
      </c>
      <c r="F10993" t="s">
        <v>156</v>
      </c>
      <c r="G10993" t="s">
        <v>307</v>
      </c>
      <c r="H10993">
        <v>2300.16</v>
      </c>
      <c r="I10993" t="s">
        <v>571</v>
      </c>
      <c r="J10993" t="s">
        <v>347</v>
      </c>
      <c r="K10993" t="s">
        <v>388</v>
      </c>
    </row>
    <row r="10994" spans="1:11" hidden="1" x14ac:dyDescent="0.35">
      <c r="A10994" t="s">
        <v>556</v>
      </c>
      <c r="B10994" t="s">
        <v>84</v>
      </c>
      <c r="C10994" t="s">
        <v>85</v>
      </c>
      <c r="D10994" t="s">
        <v>78</v>
      </c>
      <c r="E10994">
        <v>2023</v>
      </c>
      <c r="F10994" t="s">
        <v>156</v>
      </c>
      <c r="G10994" t="s">
        <v>307</v>
      </c>
      <c r="H10994">
        <v>1895.07</v>
      </c>
      <c r="I10994" t="s">
        <v>571</v>
      </c>
      <c r="J10994" t="s">
        <v>347</v>
      </c>
      <c r="K10994" t="s">
        <v>388</v>
      </c>
    </row>
    <row r="10995" spans="1:11" hidden="1" x14ac:dyDescent="0.35">
      <c r="A10995" t="s">
        <v>556</v>
      </c>
      <c r="B10995" t="s">
        <v>84</v>
      </c>
      <c r="C10995" t="s">
        <v>85</v>
      </c>
      <c r="D10995" t="s">
        <v>78</v>
      </c>
      <c r="E10995">
        <v>2023</v>
      </c>
      <c r="F10995" t="s">
        <v>156</v>
      </c>
      <c r="G10995" t="s">
        <v>307</v>
      </c>
      <c r="H10995">
        <v>253.92</v>
      </c>
      <c r="I10995" t="s">
        <v>571</v>
      </c>
      <c r="J10995" t="s">
        <v>347</v>
      </c>
      <c r="K10995" t="s">
        <v>388</v>
      </c>
    </row>
    <row r="10996" spans="1:11" hidden="1" x14ac:dyDescent="0.35">
      <c r="A10996" t="s">
        <v>556</v>
      </c>
      <c r="B10996" t="s">
        <v>84</v>
      </c>
      <c r="C10996" t="s">
        <v>351</v>
      </c>
      <c r="D10996" t="s">
        <v>78</v>
      </c>
      <c r="E10996">
        <v>2023</v>
      </c>
      <c r="F10996" t="s">
        <v>500</v>
      </c>
      <c r="G10996" t="s">
        <v>311</v>
      </c>
      <c r="H10996">
        <v>6892.36</v>
      </c>
      <c r="I10996" t="s">
        <v>571</v>
      </c>
      <c r="J10996" t="s">
        <v>14</v>
      </c>
      <c r="K10996" t="s">
        <v>403</v>
      </c>
    </row>
    <row r="10997" spans="1:11" hidden="1" x14ac:dyDescent="0.35">
      <c r="A10997" t="s">
        <v>556</v>
      </c>
      <c r="B10997" t="s">
        <v>84</v>
      </c>
      <c r="C10997" t="s">
        <v>351</v>
      </c>
      <c r="D10997" t="s">
        <v>78</v>
      </c>
      <c r="E10997">
        <v>2023</v>
      </c>
      <c r="F10997" t="s">
        <v>500</v>
      </c>
      <c r="G10997" t="s">
        <v>311</v>
      </c>
      <c r="H10997">
        <v>20100.900000000001</v>
      </c>
      <c r="I10997" t="s">
        <v>571</v>
      </c>
      <c r="J10997" t="s">
        <v>347</v>
      </c>
      <c r="K10997" t="s">
        <v>403</v>
      </c>
    </row>
    <row r="10998" spans="1:11" hidden="1" x14ac:dyDescent="0.35">
      <c r="A10998" t="s">
        <v>556</v>
      </c>
      <c r="B10998" t="s">
        <v>84</v>
      </c>
      <c r="C10998" t="s">
        <v>351</v>
      </c>
      <c r="D10998" t="s">
        <v>78</v>
      </c>
      <c r="E10998">
        <v>2023</v>
      </c>
      <c r="F10998" t="s">
        <v>506</v>
      </c>
      <c r="G10998" t="s">
        <v>309</v>
      </c>
      <c r="H10998">
        <v>2465.64</v>
      </c>
      <c r="I10998" t="s">
        <v>571</v>
      </c>
      <c r="J10998" t="s">
        <v>347</v>
      </c>
      <c r="K10998" t="s">
        <v>403</v>
      </c>
    </row>
    <row r="10999" spans="1:11" hidden="1" x14ac:dyDescent="0.35">
      <c r="A10999" t="s">
        <v>556</v>
      </c>
      <c r="B10999" t="s">
        <v>84</v>
      </c>
      <c r="C10999" t="s">
        <v>351</v>
      </c>
      <c r="D10999" t="s">
        <v>78</v>
      </c>
      <c r="E10999">
        <v>2023</v>
      </c>
      <c r="F10999" t="s">
        <v>71</v>
      </c>
      <c r="G10999" t="s">
        <v>310</v>
      </c>
      <c r="H10999">
        <v>15</v>
      </c>
      <c r="I10999" t="s">
        <v>571</v>
      </c>
      <c r="J10999" t="s">
        <v>347</v>
      </c>
      <c r="K10999" t="s">
        <v>403</v>
      </c>
    </row>
    <row r="11000" spans="1:11" hidden="1" x14ac:dyDescent="0.35">
      <c r="A11000" t="s">
        <v>556</v>
      </c>
      <c r="B11000" t="s">
        <v>84</v>
      </c>
      <c r="C11000" t="s">
        <v>351</v>
      </c>
      <c r="D11000" t="s">
        <v>78</v>
      </c>
      <c r="E11000">
        <v>2023</v>
      </c>
      <c r="F11000" t="s">
        <v>148</v>
      </c>
      <c r="G11000" t="s">
        <v>308</v>
      </c>
      <c r="H11000">
        <v>100</v>
      </c>
      <c r="I11000" t="s">
        <v>571</v>
      </c>
      <c r="J11000" t="s">
        <v>347</v>
      </c>
      <c r="K11000" t="s">
        <v>403</v>
      </c>
    </row>
    <row r="11001" spans="1:11" hidden="1" x14ac:dyDescent="0.35">
      <c r="A11001" t="s">
        <v>556</v>
      </c>
      <c r="B11001" t="s">
        <v>84</v>
      </c>
      <c r="C11001" t="s">
        <v>351</v>
      </c>
      <c r="D11001" t="s">
        <v>78</v>
      </c>
      <c r="E11001">
        <v>2023</v>
      </c>
      <c r="F11001" t="s">
        <v>156</v>
      </c>
      <c r="G11001" t="s">
        <v>307</v>
      </c>
      <c r="H11001">
        <v>84.34</v>
      </c>
      <c r="I11001" t="s">
        <v>571</v>
      </c>
      <c r="J11001" t="s">
        <v>14</v>
      </c>
      <c r="K11001" t="s">
        <v>403</v>
      </c>
    </row>
    <row r="11002" spans="1:11" hidden="1" x14ac:dyDescent="0.35">
      <c r="A11002" t="s">
        <v>556</v>
      </c>
      <c r="B11002" t="s">
        <v>84</v>
      </c>
      <c r="C11002" t="s">
        <v>351</v>
      </c>
      <c r="D11002" t="s">
        <v>78</v>
      </c>
      <c r="E11002">
        <v>2023</v>
      </c>
      <c r="F11002" t="s">
        <v>156</v>
      </c>
      <c r="G11002" t="s">
        <v>307</v>
      </c>
      <c r="H11002">
        <v>1349.62</v>
      </c>
      <c r="I11002" t="s">
        <v>571</v>
      </c>
      <c r="J11002" t="s">
        <v>347</v>
      </c>
      <c r="K11002" t="s">
        <v>403</v>
      </c>
    </row>
    <row r="11003" spans="1:11" hidden="1" x14ac:dyDescent="0.35">
      <c r="A11003" t="s">
        <v>556</v>
      </c>
      <c r="B11003" t="s">
        <v>84</v>
      </c>
      <c r="C11003" t="s">
        <v>329</v>
      </c>
      <c r="D11003" t="s">
        <v>78</v>
      </c>
      <c r="E11003">
        <v>2023</v>
      </c>
      <c r="F11003" t="s">
        <v>500</v>
      </c>
      <c r="G11003" t="s">
        <v>311</v>
      </c>
      <c r="H11003">
        <v>14422.79</v>
      </c>
      <c r="I11003" t="s">
        <v>571</v>
      </c>
      <c r="J11003" t="s">
        <v>14</v>
      </c>
      <c r="K11003" t="s">
        <v>390</v>
      </c>
    </row>
    <row r="11004" spans="1:11" hidden="1" x14ac:dyDescent="0.35">
      <c r="A11004" t="s">
        <v>556</v>
      </c>
      <c r="B11004" t="s">
        <v>84</v>
      </c>
      <c r="C11004" t="s">
        <v>329</v>
      </c>
      <c r="D11004" t="s">
        <v>78</v>
      </c>
      <c r="E11004">
        <v>2023</v>
      </c>
      <c r="F11004" t="s">
        <v>500</v>
      </c>
      <c r="G11004" t="s">
        <v>311</v>
      </c>
      <c r="H11004">
        <v>9446.32</v>
      </c>
      <c r="I11004" t="s">
        <v>571</v>
      </c>
      <c r="J11004" t="s">
        <v>347</v>
      </c>
      <c r="K11004" t="s">
        <v>390</v>
      </c>
    </row>
    <row r="11005" spans="1:11" hidden="1" x14ac:dyDescent="0.35">
      <c r="A11005" t="s">
        <v>556</v>
      </c>
      <c r="B11005" t="s">
        <v>84</v>
      </c>
      <c r="C11005" t="s">
        <v>329</v>
      </c>
      <c r="D11005" t="s">
        <v>78</v>
      </c>
      <c r="E11005">
        <v>2023</v>
      </c>
      <c r="F11005" t="s">
        <v>500</v>
      </c>
      <c r="G11005" t="s">
        <v>311</v>
      </c>
      <c r="H11005">
        <v>11148.63</v>
      </c>
      <c r="I11005" t="s">
        <v>571</v>
      </c>
      <c r="J11005" t="s">
        <v>14</v>
      </c>
      <c r="K11005" t="s">
        <v>390</v>
      </c>
    </row>
    <row r="11006" spans="1:11" hidden="1" x14ac:dyDescent="0.35">
      <c r="A11006" t="s">
        <v>556</v>
      </c>
      <c r="B11006" t="s">
        <v>84</v>
      </c>
      <c r="C11006" t="s">
        <v>329</v>
      </c>
      <c r="D11006" t="s">
        <v>78</v>
      </c>
      <c r="E11006">
        <v>2023</v>
      </c>
      <c r="F11006" t="s">
        <v>500</v>
      </c>
      <c r="G11006" t="s">
        <v>311</v>
      </c>
      <c r="H11006">
        <v>7301.89</v>
      </c>
      <c r="I11006" t="s">
        <v>571</v>
      </c>
      <c r="J11006" t="s">
        <v>347</v>
      </c>
      <c r="K11006" t="s">
        <v>390</v>
      </c>
    </row>
    <row r="11007" spans="1:11" hidden="1" x14ac:dyDescent="0.35">
      <c r="A11007" t="s">
        <v>556</v>
      </c>
      <c r="B11007" t="s">
        <v>84</v>
      </c>
      <c r="C11007" t="s">
        <v>329</v>
      </c>
      <c r="D11007" t="s">
        <v>78</v>
      </c>
      <c r="E11007">
        <v>2023</v>
      </c>
      <c r="F11007" t="s">
        <v>500</v>
      </c>
      <c r="G11007" t="s">
        <v>311</v>
      </c>
      <c r="H11007">
        <v>1595.81</v>
      </c>
      <c r="I11007" t="s">
        <v>571</v>
      </c>
      <c r="J11007" t="s">
        <v>14</v>
      </c>
      <c r="K11007" t="s">
        <v>390</v>
      </c>
    </row>
    <row r="11008" spans="1:11" hidden="1" x14ac:dyDescent="0.35">
      <c r="A11008" t="s">
        <v>556</v>
      </c>
      <c r="B11008" t="s">
        <v>84</v>
      </c>
      <c r="C11008" t="s">
        <v>329</v>
      </c>
      <c r="D11008" t="s">
        <v>78</v>
      </c>
      <c r="E11008">
        <v>2023</v>
      </c>
      <c r="F11008" t="s">
        <v>500</v>
      </c>
      <c r="G11008" t="s">
        <v>311</v>
      </c>
      <c r="H11008">
        <v>1045.19</v>
      </c>
      <c r="I11008" t="s">
        <v>571</v>
      </c>
      <c r="J11008" t="s">
        <v>347</v>
      </c>
      <c r="K11008" t="s">
        <v>390</v>
      </c>
    </row>
    <row r="11009" spans="1:11" hidden="1" x14ac:dyDescent="0.35">
      <c r="A11009" t="s">
        <v>556</v>
      </c>
      <c r="B11009" t="s">
        <v>84</v>
      </c>
      <c r="C11009" t="s">
        <v>329</v>
      </c>
      <c r="D11009" t="s">
        <v>78</v>
      </c>
      <c r="E11009">
        <v>2023</v>
      </c>
      <c r="F11009" t="s">
        <v>500</v>
      </c>
      <c r="G11009" t="s">
        <v>311</v>
      </c>
      <c r="H11009">
        <v>2384.08</v>
      </c>
      <c r="I11009" t="s">
        <v>571</v>
      </c>
      <c r="J11009" t="s">
        <v>14</v>
      </c>
      <c r="K11009" t="s">
        <v>390</v>
      </c>
    </row>
    <row r="11010" spans="1:11" hidden="1" x14ac:dyDescent="0.35">
      <c r="A11010" t="s">
        <v>556</v>
      </c>
      <c r="B11010" t="s">
        <v>84</v>
      </c>
      <c r="C11010" t="s">
        <v>329</v>
      </c>
      <c r="D11010" t="s">
        <v>78</v>
      </c>
      <c r="E11010">
        <v>2023</v>
      </c>
      <c r="F11010" t="s">
        <v>500</v>
      </c>
      <c r="G11010" t="s">
        <v>311</v>
      </c>
      <c r="H11010">
        <v>1561.47</v>
      </c>
      <c r="I11010" t="s">
        <v>571</v>
      </c>
      <c r="J11010" t="s">
        <v>347</v>
      </c>
      <c r="K11010" t="s">
        <v>390</v>
      </c>
    </row>
    <row r="11011" spans="1:11" hidden="1" x14ac:dyDescent="0.35">
      <c r="A11011" t="s">
        <v>556</v>
      </c>
      <c r="B11011" t="s">
        <v>84</v>
      </c>
      <c r="C11011" t="s">
        <v>329</v>
      </c>
      <c r="D11011" t="s">
        <v>78</v>
      </c>
      <c r="E11011">
        <v>2023</v>
      </c>
      <c r="F11011" t="s">
        <v>500</v>
      </c>
      <c r="G11011" t="s">
        <v>311</v>
      </c>
      <c r="H11011">
        <v>15464.18</v>
      </c>
      <c r="I11011" t="s">
        <v>571</v>
      </c>
      <c r="J11011" t="s">
        <v>14</v>
      </c>
      <c r="K11011" t="s">
        <v>390</v>
      </c>
    </row>
    <row r="11012" spans="1:11" hidden="1" x14ac:dyDescent="0.35">
      <c r="A11012" t="s">
        <v>556</v>
      </c>
      <c r="B11012" t="s">
        <v>84</v>
      </c>
      <c r="C11012" t="s">
        <v>329</v>
      </c>
      <c r="D11012" t="s">
        <v>78</v>
      </c>
      <c r="E11012">
        <v>2023</v>
      </c>
      <c r="F11012" t="s">
        <v>500</v>
      </c>
      <c r="G11012" t="s">
        <v>311</v>
      </c>
      <c r="H11012">
        <v>10128.379999999999</v>
      </c>
      <c r="I11012" t="s">
        <v>571</v>
      </c>
      <c r="J11012" t="s">
        <v>347</v>
      </c>
      <c r="K11012" t="s">
        <v>390</v>
      </c>
    </row>
    <row r="11013" spans="1:11" hidden="1" x14ac:dyDescent="0.35">
      <c r="A11013" t="s">
        <v>556</v>
      </c>
      <c r="B11013" t="s">
        <v>84</v>
      </c>
      <c r="C11013" t="s">
        <v>329</v>
      </c>
      <c r="D11013" t="s">
        <v>78</v>
      </c>
      <c r="E11013">
        <v>2023</v>
      </c>
      <c r="F11013" t="s">
        <v>500</v>
      </c>
      <c r="G11013" t="s">
        <v>311</v>
      </c>
      <c r="H11013">
        <v>1366.07</v>
      </c>
      <c r="I11013" t="s">
        <v>571</v>
      </c>
      <c r="J11013" t="s">
        <v>14</v>
      </c>
      <c r="K11013" t="s">
        <v>390</v>
      </c>
    </row>
    <row r="11014" spans="1:11" hidden="1" x14ac:dyDescent="0.35">
      <c r="A11014" t="s">
        <v>556</v>
      </c>
      <c r="B11014" t="s">
        <v>84</v>
      </c>
      <c r="C11014" t="s">
        <v>329</v>
      </c>
      <c r="D11014" t="s">
        <v>78</v>
      </c>
      <c r="E11014">
        <v>2023</v>
      </c>
      <c r="F11014" t="s">
        <v>500</v>
      </c>
      <c r="G11014" t="s">
        <v>311</v>
      </c>
      <c r="H11014">
        <v>894.72</v>
      </c>
      <c r="I11014" t="s">
        <v>571</v>
      </c>
      <c r="J11014" t="s">
        <v>347</v>
      </c>
      <c r="K11014" t="s">
        <v>390</v>
      </c>
    </row>
    <row r="11015" spans="1:11" hidden="1" x14ac:dyDescent="0.35">
      <c r="A11015" t="s">
        <v>556</v>
      </c>
      <c r="B11015" t="s">
        <v>84</v>
      </c>
      <c r="C11015" t="s">
        <v>329</v>
      </c>
      <c r="D11015" t="s">
        <v>78</v>
      </c>
      <c r="E11015">
        <v>2023</v>
      </c>
      <c r="F11015" t="s">
        <v>506</v>
      </c>
      <c r="G11015" t="s">
        <v>309</v>
      </c>
      <c r="H11015">
        <v>1580.46</v>
      </c>
      <c r="I11015" t="s">
        <v>571</v>
      </c>
      <c r="J11015" t="s">
        <v>347</v>
      </c>
      <c r="K11015" t="s">
        <v>390</v>
      </c>
    </row>
    <row r="11016" spans="1:11" hidden="1" x14ac:dyDescent="0.35">
      <c r="A11016" t="s">
        <v>556</v>
      </c>
      <c r="B11016" t="s">
        <v>84</v>
      </c>
      <c r="C11016" t="s">
        <v>329</v>
      </c>
      <c r="D11016" t="s">
        <v>78</v>
      </c>
      <c r="E11016">
        <v>2023</v>
      </c>
      <c r="F11016" t="s">
        <v>506</v>
      </c>
      <c r="G11016" t="s">
        <v>309</v>
      </c>
      <c r="H11016">
        <v>1221.68</v>
      </c>
      <c r="I11016" t="s">
        <v>571</v>
      </c>
      <c r="J11016" t="s">
        <v>347</v>
      </c>
      <c r="K11016" t="s">
        <v>390</v>
      </c>
    </row>
    <row r="11017" spans="1:11" hidden="1" x14ac:dyDescent="0.35">
      <c r="A11017" t="s">
        <v>556</v>
      </c>
      <c r="B11017" t="s">
        <v>84</v>
      </c>
      <c r="C11017" t="s">
        <v>329</v>
      </c>
      <c r="D11017" t="s">
        <v>78</v>
      </c>
      <c r="E11017">
        <v>2023</v>
      </c>
      <c r="F11017" t="s">
        <v>506</v>
      </c>
      <c r="G11017" t="s">
        <v>309</v>
      </c>
      <c r="H11017">
        <v>174.87</v>
      </c>
      <c r="I11017" t="s">
        <v>571</v>
      </c>
      <c r="J11017" t="s">
        <v>347</v>
      </c>
      <c r="K11017" t="s">
        <v>390</v>
      </c>
    </row>
    <row r="11018" spans="1:11" hidden="1" x14ac:dyDescent="0.35">
      <c r="A11018" t="s">
        <v>556</v>
      </c>
      <c r="B11018" t="s">
        <v>84</v>
      </c>
      <c r="C11018" t="s">
        <v>329</v>
      </c>
      <c r="D11018" t="s">
        <v>78</v>
      </c>
      <c r="E11018">
        <v>2023</v>
      </c>
      <c r="F11018" t="s">
        <v>506</v>
      </c>
      <c r="G11018" t="s">
        <v>309</v>
      </c>
      <c r="H11018">
        <v>261.25</v>
      </c>
      <c r="I11018" t="s">
        <v>571</v>
      </c>
      <c r="J11018" t="s">
        <v>347</v>
      </c>
      <c r="K11018" t="s">
        <v>390</v>
      </c>
    </row>
    <row r="11019" spans="1:11" hidden="1" x14ac:dyDescent="0.35">
      <c r="A11019" t="s">
        <v>556</v>
      </c>
      <c r="B11019" t="s">
        <v>84</v>
      </c>
      <c r="C11019" t="s">
        <v>329</v>
      </c>
      <c r="D11019" t="s">
        <v>78</v>
      </c>
      <c r="E11019">
        <v>2023</v>
      </c>
      <c r="F11019" t="s">
        <v>506</v>
      </c>
      <c r="G11019" t="s">
        <v>309</v>
      </c>
      <c r="H11019">
        <v>1694.57</v>
      </c>
      <c r="I11019" t="s">
        <v>571</v>
      </c>
      <c r="J11019" t="s">
        <v>347</v>
      </c>
      <c r="K11019" t="s">
        <v>390</v>
      </c>
    </row>
    <row r="11020" spans="1:11" hidden="1" x14ac:dyDescent="0.35">
      <c r="A11020" t="s">
        <v>556</v>
      </c>
      <c r="B11020" t="s">
        <v>84</v>
      </c>
      <c r="C11020" t="s">
        <v>329</v>
      </c>
      <c r="D11020" t="s">
        <v>78</v>
      </c>
      <c r="E11020">
        <v>2023</v>
      </c>
      <c r="F11020" t="s">
        <v>506</v>
      </c>
      <c r="G11020" t="s">
        <v>309</v>
      </c>
      <c r="H11020">
        <v>149.69999999999999</v>
      </c>
      <c r="I11020" t="s">
        <v>571</v>
      </c>
      <c r="J11020" t="s">
        <v>347</v>
      </c>
      <c r="K11020" t="s">
        <v>390</v>
      </c>
    </row>
    <row r="11021" spans="1:11" hidden="1" x14ac:dyDescent="0.35">
      <c r="A11021" t="s">
        <v>556</v>
      </c>
      <c r="B11021" t="s">
        <v>84</v>
      </c>
      <c r="C11021" t="s">
        <v>329</v>
      </c>
      <c r="D11021" t="s">
        <v>78</v>
      </c>
      <c r="E11021">
        <v>2023</v>
      </c>
      <c r="F11021" t="s">
        <v>71</v>
      </c>
      <c r="G11021" t="s">
        <v>310</v>
      </c>
      <c r="H11021">
        <v>158.46</v>
      </c>
      <c r="I11021" t="s">
        <v>571</v>
      </c>
      <c r="J11021" t="s">
        <v>347</v>
      </c>
      <c r="K11021" t="s">
        <v>390</v>
      </c>
    </row>
    <row r="11022" spans="1:11" hidden="1" x14ac:dyDescent="0.35">
      <c r="A11022" t="s">
        <v>556</v>
      </c>
      <c r="B11022" t="s">
        <v>84</v>
      </c>
      <c r="C11022" t="s">
        <v>329</v>
      </c>
      <c r="D11022" t="s">
        <v>78</v>
      </c>
      <c r="E11022">
        <v>2023</v>
      </c>
      <c r="F11022" t="s">
        <v>71</v>
      </c>
      <c r="G11022" t="s">
        <v>310</v>
      </c>
      <c r="H11022">
        <v>122.5</v>
      </c>
      <c r="I11022" t="s">
        <v>571</v>
      </c>
      <c r="J11022" t="s">
        <v>347</v>
      </c>
      <c r="K11022" t="s">
        <v>390</v>
      </c>
    </row>
    <row r="11023" spans="1:11" hidden="1" x14ac:dyDescent="0.35">
      <c r="A11023" t="s">
        <v>556</v>
      </c>
      <c r="B11023" t="s">
        <v>84</v>
      </c>
      <c r="C11023" t="s">
        <v>329</v>
      </c>
      <c r="D11023" t="s">
        <v>78</v>
      </c>
      <c r="E11023">
        <v>2023</v>
      </c>
      <c r="F11023" t="s">
        <v>71</v>
      </c>
      <c r="G11023" t="s">
        <v>310</v>
      </c>
      <c r="H11023">
        <v>17.53</v>
      </c>
      <c r="I11023" t="s">
        <v>571</v>
      </c>
      <c r="J11023" t="s">
        <v>347</v>
      </c>
      <c r="K11023" t="s">
        <v>390</v>
      </c>
    </row>
    <row r="11024" spans="1:11" hidden="1" x14ac:dyDescent="0.35">
      <c r="A11024" t="s">
        <v>556</v>
      </c>
      <c r="B11024" t="s">
        <v>84</v>
      </c>
      <c r="C11024" t="s">
        <v>329</v>
      </c>
      <c r="D11024" t="s">
        <v>78</v>
      </c>
      <c r="E11024">
        <v>2023</v>
      </c>
      <c r="F11024" t="s">
        <v>71</v>
      </c>
      <c r="G11024" t="s">
        <v>310</v>
      </c>
      <c r="H11024">
        <v>26.2</v>
      </c>
      <c r="I11024" t="s">
        <v>571</v>
      </c>
      <c r="J11024" t="s">
        <v>347</v>
      </c>
      <c r="K11024" t="s">
        <v>390</v>
      </c>
    </row>
    <row r="11025" spans="1:11" hidden="1" x14ac:dyDescent="0.35">
      <c r="A11025" t="s">
        <v>556</v>
      </c>
      <c r="B11025" t="s">
        <v>84</v>
      </c>
      <c r="C11025" t="s">
        <v>329</v>
      </c>
      <c r="D11025" t="s">
        <v>78</v>
      </c>
      <c r="E11025">
        <v>2023</v>
      </c>
      <c r="F11025" t="s">
        <v>71</v>
      </c>
      <c r="G11025" t="s">
        <v>310</v>
      </c>
      <c r="H11025">
        <v>169.91</v>
      </c>
      <c r="I11025" t="s">
        <v>571</v>
      </c>
      <c r="J11025" t="s">
        <v>347</v>
      </c>
      <c r="K11025" t="s">
        <v>390</v>
      </c>
    </row>
    <row r="11026" spans="1:11" hidden="1" x14ac:dyDescent="0.35">
      <c r="A11026" t="s">
        <v>556</v>
      </c>
      <c r="B11026" t="s">
        <v>84</v>
      </c>
      <c r="C11026" t="s">
        <v>329</v>
      </c>
      <c r="D11026" t="s">
        <v>78</v>
      </c>
      <c r="E11026">
        <v>2023</v>
      </c>
      <c r="F11026" t="s">
        <v>71</v>
      </c>
      <c r="G11026" t="s">
        <v>310</v>
      </c>
      <c r="H11026">
        <v>15.01</v>
      </c>
      <c r="I11026" t="s">
        <v>571</v>
      </c>
      <c r="J11026" t="s">
        <v>347</v>
      </c>
      <c r="K11026" t="s">
        <v>390</v>
      </c>
    </row>
    <row r="11027" spans="1:11" hidden="1" x14ac:dyDescent="0.35">
      <c r="A11027" t="s">
        <v>556</v>
      </c>
      <c r="B11027" t="s">
        <v>84</v>
      </c>
      <c r="C11027" t="s">
        <v>329</v>
      </c>
      <c r="D11027" t="s">
        <v>78</v>
      </c>
      <c r="E11027">
        <v>2023</v>
      </c>
      <c r="F11027" t="s">
        <v>156</v>
      </c>
      <c r="G11027" t="s">
        <v>307</v>
      </c>
      <c r="H11027">
        <v>134.38999999999999</v>
      </c>
      <c r="I11027" t="s">
        <v>571</v>
      </c>
      <c r="J11027" t="s">
        <v>14</v>
      </c>
      <c r="K11027" t="s">
        <v>390</v>
      </c>
    </row>
    <row r="11028" spans="1:11" hidden="1" x14ac:dyDescent="0.35">
      <c r="A11028" t="s">
        <v>556</v>
      </c>
      <c r="B11028" t="s">
        <v>84</v>
      </c>
      <c r="C11028" t="s">
        <v>329</v>
      </c>
      <c r="D11028" t="s">
        <v>78</v>
      </c>
      <c r="E11028">
        <v>2023</v>
      </c>
      <c r="F11028" t="s">
        <v>156</v>
      </c>
      <c r="G11028" t="s">
        <v>307</v>
      </c>
      <c r="H11028">
        <v>1347.5</v>
      </c>
      <c r="I11028" t="s">
        <v>571</v>
      </c>
      <c r="J11028" t="s">
        <v>347</v>
      </c>
      <c r="K11028" t="s">
        <v>390</v>
      </c>
    </row>
    <row r="11029" spans="1:11" hidden="1" x14ac:dyDescent="0.35">
      <c r="A11029" s="65" t="s">
        <v>556</v>
      </c>
      <c r="B11029" s="64" t="s">
        <v>84</v>
      </c>
      <c r="C11029" s="64" t="s">
        <v>329</v>
      </c>
      <c r="D11029" s="64" t="s">
        <v>78</v>
      </c>
      <c r="E11029" s="64">
        <v>2023</v>
      </c>
      <c r="F11029" s="64" t="s">
        <v>156</v>
      </c>
      <c r="G11029" s="64" t="s">
        <v>307</v>
      </c>
      <c r="H11029" s="64">
        <v>103.89</v>
      </c>
      <c r="I11029" s="64" t="s">
        <v>571</v>
      </c>
      <c r="J11029" s="64" t="s">
        <v>14</v>
      </c>
      <c r="K11029" s="64" t="s">
        <v>390</v>
      </c>
    </row>
    <row r="11030" spans="1:11" hidden="1" x14ac:dyDescent="0.35">
      <c r="A11030" s="65" t="s">
        <v>556</v>
      </c>
      <c r="B11030" s="64" t="s">
        <v>84</v>
      </c>
      <c r="C11030" s="64" t="s">
        <v>329</v>
      </c>
      <c r="D11030" s="64" t="s">
        <v>78</v>
      </c>
      <c r="E11030" s="64">
        <v>2023</v>
      </c>
      <c r="F11030" s="64" t="s">
        <v>156</v>
      </c>
      <c r="G11030" s="64" t="s">
        <v>307</v>
      </c>
      <c r="H11030" s="64">
        <v>1041.5999999999999</v>
      </c>
      <c r="I11030" s="64" t="s">
        <v>571</v>
      </c>
      <c r="J11030" s="64" t="s">
        <v>347</v>
      </c>
      <c r="K11030" s="64" t="s">
        <v>390</v>
      </c>
    </row>
    <row r="11031" spans="1:11" hidden="1" x14ac:dyDescent="0.35">
      <c r="A11031" t="s">
        <v>556</v>
      </c>
      <c r="B11031" t="s">
        <v>84</v>
      </c>
      <c r="C11031" t="s">
        <v>329</v>
      </c>
      <c r="D11031" t="s">
        <v>78</v>
      </c>
      <c r="E11031">
        <v>2023</v>
      </c>
      <c r="F11031" t="s">
        <v>156</v>
      </c>
      <c r="G11031" t="s">
        <v>307</v>
      </c>
      <c r="H11031">
        <v>14.87</v>
      </c>
      <c r="I11031" t="s">
        <v>571</v>
      </c>
      <c r="J11031" t="s">
        <v>14</v>
      </c>
      <c r="K11031" t="s">
        <v>390</v>
      </c>
    </row>
    <row r="11032" spans="1:11" hidden="1" x14ac:dyDescent="0.35">
      <c r="A11032" t="s">
        <v>556</v>
      </c>
      <c r="B11032" t="s">
        <v>84</v>
      </c>
      <c r="C11032" t="s">
        <v>329</v>
      </c>
      <c r="D11032" t="s">
        <v>78</v>
      </c>
      <c r="E11032">
        <v>2023</v>
      </c>
      <c r="F11032" t="s">
        <v>156</v>
      </c>
      <c r="G11032" t="s">
        <v>307</v>
      </c>
      <c r="H11032">
        <v>149.09</v>
      </c>
      <c r="I11032" t="s">
        <v>571</v>
      </c>
      <c r="J11032" t="s">
        <v>347</v>
      </c>
      <c r="K11032" t="s">
        <v>390</v>
      </c>
    </row>
    <row r="11033" spans="1:11" hidden="1" x14ac:dyDescent="0.35">
      <c r="A11033" t="s">
        <v>556</v>
      </c>
      <c r="B11033" t="s">
        <v>84</v>
      </c>
      <c r="C11033" t="s">
        <v>329</v>
      </c>
      <c r="D11033" t="s">
        <v>78</v>
      </c>
      <c r="E11033">
        <v>2023</v>
      </c>
      <c r="F11033" t="s">
        <v>156</v>
      </c>
      <c r="G11033" t="s">
        <v>307</v>
      </c>
      <c r="H11033">
        <v>22.21</v>
      </c>
      <c r="I11033" t="s">
        <v>571</v>
      </c>
      <c r="J11033" t="s">
        <v>14</v>
      </c>
      <c r="K11033" t="s">
        <v>390</v>
      </c>
    </row>
    <row r="11034" spans="1:11" hidden="1" x14ac:dyDescent="0.35">
      <c r="A11034" t="s">
        <v>556</v>
      </c>
      <c r="B11034" t="s">
        <v>84</v>
      </c>
      <c r="C11034" t="s">
        <v>329</v>
      </c>
      <c r="D11034" t="s">
        <v>78</v>
      </c>
      <c r="E11034">
        <v>2023</v>
      </c>
      <c r="F11034" t="s">
        <v>156</v>
      </c>
      <c r="G11034" t="s">
        <v>307</v>
      </c>
      <c r="H11034">
        <v>222.74</v>
      </c>
      <c r="I11034" t="s">
        <v>571</v>
      </c>
      <c r="J11034" t="s">
        <v>347</v>
      </c>
      <c r="K11034" t="s">
        <v>390</v>
      </c>
    </row>
    <row r="11035" spans="1:11" hidden="1" x14ac:dyDescent="0.35">
      <c r="A11035" t="s">
        <v>556</v>
      </c>
      <c r="B11035" t="s">
        <v>84</v>
      </c>
      <c r="C11035" t="s">
        <v>329</v>
      </c>
      <c r="D11035" t="s">
        <v>78</v>
      </c>
      <c r="E11035">
        <v>2023</v>
      </c>
      <c r="F11035" t="s">
        <v>156</v>
      </c>
      <c r="G11035" t="s">
        <v>307</v>
      </c>
      <c r="H11035">
        <v>144.1</v>
      </c>
      <c r="I11035" t="s">
        <v>571</v>
      </c>
      <c r="J11035" t="s">
        <v>14</v>
      </c>
      <c r="K11035" t="s">
        <v>390</v>
      </c>
    </row>
    <row r="11036" spans="1:11" hidden="1" x14ac:dyDescent="0.35">
      <c r="A11036" t="s">
        <v>556</v>
      </c>
      <c r="B11036" t="s">
        <v>84</v>
      </c>
      <c r="C11036" t="s">
        <v>329</v>
      </c>
      <c r="D11036" t="s">
        <v>78</v>
      </c>
      <c r="E11036">
        <v>2023</v>
      </c>
      <c r="F11036" t="s">
        <v>156</v>
      </c>
      <c r="G11036" t="s">
        <v>307</v>
      </c>
      <c r="H11036">
        <v>1444.79</v>
      </c>
      <c r="I11036" t="s">
        <v>571</v>
      </c>
      <c r="J11036" t="s">
        <v>347</v>
      </c>
      <c r="K11036" t="s">
        <v>390</v>
      </c>
    </row>
    <row r="11037" spans="1:11" hidden="1" x14ac:dyDescent="0.35">
      <c r="A11037" t="s">
        <v>556</v>
      </c>
      <c r="B11037" t="s">
        <v>84</v>
      </c>
      <c r="C11037" t="s">
        <v>329</v>
      </c>
      <c r="D11037" t="s">
        <v>78</v>
      </c>
      <c r="E11037">
        <v>2023</v>
      </c>
      <c r="F11037" t="s">
        <v>156</v>
      </c>
      <c r="G11037" t="s">
        <v>307</v>
      </c>
      <c r="H11037">
        <v>12.73</v>
      </c>
      <c r="I11037" t="s">
        <v>571</v>
      </c>
      <c r="J11037" t="s">
        <v>14</v>
      </c>
      <c r="K11037" t="s">
        <v>390</v>
      </c>
    </row>
    <row r="11038" spans="1:11" hidden="1" x14ac:dyDescent="0.35">
      <c r="A11038" t="s">
        <v>556</v>
      </c>
      <c r="B11038" t="s">
        <v>84</v>
      </c>
      <c r="C11038" t="s">
        <v>329</v>
      </c>
      <c r="D11038" t="s">
        <v>78</v>
      </c>
      <c r="E11038">
        <v>2023</v>
      </c>
      <c r="F11038" t="s">
        <v>156</v>
      </c>
      <c r="G11038" t="s">
        <v>307</v>
      </c>
      <c r="H11038">
        <v>127.64</v>
      </c>
      <c r="I11038" t="s">
        <v>571</v>
      </c>
      <c r="J11038" t="s">
        <v>347</v>
      </c>
      <c r="K11038" t="s">
        <v>390</v>
      </c>
    </row>
    <row r="11039" spans="1:11" hidden="1" x14ac:dyDescent="0.35">
      <c r="A11039" t="s">
        <v>556</v>
      </c>
      <c r="B11039" t="s">
        <v>84</v>
      </c>
      <c r="C11039" t="s">
        <v>334</v>
      </c>
      <c r="D11039" t="s">
        <v>78</v>
      </c>
      <c r="E11039">
        <v>2023</v>
      </c>
      <c r="F11039" t="s">
        <v>500</v>
      </c>
      <c r="G11039" t="s">
        <v>311</v>
      </c>
      <c r="H11039">
        <v>11545.5</v>
      </c>
      <c r="I11039" t="s">
        <v>571</v>
      </c>
      <c r="J11039" t="s">
        <v>14</v>
      </c>
      <c r="K11039" t="s">
        <v>391</v>
      </c>
    </row>
    <row r="11040" spans="1:11" hidden="1" x14ac:dyDescent="0.35">
      <c r="A11040" t="s">
        <v>556</v>
      </c>
      <c r="B11040" t="s">
        <v>84</v>
      </c>
      <c r="C11040" t="s">
        <v>334</v>
      </c>
      <c r="D11040" t="s">
        <v>78</v>
      </c>
      <c r="E11040">
        <v>2023</v>
      </c>
      <c r="F11040" t="s">
        <v>500</v>
      </c>
      <c r="G11040" t="s">
        <v>311</v>
      </c>
      <c r="H11040">
        <v>6962.79</v>
      </c>
      <c r="I11040" t="s">
        <v>571</v>
      </c>
      <c r="J11040" t="s">
        <v>347</v>
      </c>
      <c r="K11040" t="s">
        <v>391</v>
      </c>
    </row>
    <row r="11041" spans="1:11" hidden="1" x14ac:dyDescent="0.35">
      <c r="A11041" t="s">
        <v>556</v>
      </c>
      <c r="B11041" t="s">
        <v>84</v>
      </c>
      <c r="C11041" t="s">
        <v>334</v>
      </c>
      <c r="D11041" t="s">
        <v>78</v>
      </c>
      <c r="E11041">
        <v>2023</v>
      </c>
      <c r="F11041" t="s">
        <v>500</v>
      </c>
      <c r="G11041" t="s">
        <v>311</v>
      </c>
      <c r="H11041">
        <v>1015.11</v>
      </c>
      <c r="I11041" t="s">
        <v>571</v>
      </c>
      <c r="J11041" t="s">
        <v>14</v>
      </c>
      <c r="K11041" t="s">
        <v>391</v>
      </c>
    </row>
    <row r="11042" spans="1:11" hidden="1" x14ac:dyDescent="0.35">
      <c r="A11042" t="s">
        <v>556</v>
      </c>
      <c r="B11042" t="s">
        <v>84</v>
      </c>
      <c r="C11042" t="s">
        <v>334</v>
      </c>
      <c r="D11042" t="s">
        <v>78</v>
      </c>
      <c r="E11042">
        <v>2023</v>
      </c>
      <c r="F11042" t="s">
        <v>500</v>
      </c>
      <c r="G11042" t="s">
        <v>311</v>
      </c>
      <c r="H11042">
        <v>612.19000000000005</v>
      </c>
      <c r="I11042" t="s">
        <v>571</v>
      </c>
      <c r="J11042" t="s">
        <v>347</v>
      </c>
      <c r="K11042" t="s">
        <v>391</v>
      </c>
    </row>
    <row r="11043" spans="1:11" hidden="1" x14ac:dyDescent="0.35">
      <c r="A11043" t="s">
        <v>556</v>
      </c>
      <c r="B11043" t="s">
        <v>84</v>
      </c>
      <c r="C11043" t="s">
        <v>334</v>
      </c>
      <c r="D11043" t="s">
        <v>78</v>
      </c>
      <c r="E11043">
        <v>2023</v>
      </c>
      <c r="F11043" t="s">
        <v>500</v>
      </c>
      <c r="G11043" t="s">
        <v>311</v>
      </c>
      <c r="H11043">
        <v>19376.37</v>
      </c>
      <c r="I11043" t="s">
        <v>571</v>
      </c>
      <c r="J11043" t="s">
        <v>14</v>
      </c>
      <c r="K11043" t="s">
        <v>391</v>
      </c>
    </row>
    <row r="11044" spans="1:11" hidden="1" x14ac:dyDescent="0.35">
      <c r="A11044" t="s">
        <v>556</v>
      </c>
      <c r="B11044" t="s">
        <v>84</v>
      </c>
      <c r="C11044" t="s">
        <v>334</v>
      </c>
      <c r="D11044" t="s">
        <v>78</v>
      </c>
      <c r="E11044">
        <v>2023</v>
      </c>
      <c r="F11044" t="s">
        <v>500</v>
      </c>
      <c r="G11044" t="s">
        <v>311</v>
      </c>
      <c r="H11044">
        <v>11685.37</v>
      </c>
      <c r="I11044" t="s">
        <v>571</v>
      </c>
      <c r="J11044" t="s">
        <v>347</v>
      </c>
      <c r="K11044" t="s">
        <v>391</v>
      </c>
    </row>
    <row r="11045" spans="1:11" hidden="1" x14ac:dyDescent="0.35">
      <c r="A11045" t="s">
        <v>556</v>
      </c>
      <c r="B11045" t="s">
        <v>84</v>
      </c>
      <c r="C11045" t="s">
        <v>334</v>
      </c>
      <c r="D11045" t="s">
        <v>78</v>
      </c>
      <c r="E11045">
        <v>2023</v>
      </c>
      <c r="F11045" t="s">
        <v>500</v>
      </c>
      <c r="G11045" t="s">
        <v>311</v>
      </c>
      <c r="H11045">
        <v>892.41</v>
      </c>
      <c r="I11045" t="s">
        <v>571</v>
      </c>
      <c r="J11045" t="s">
        <v>14</v>
      </c>
      <c r="K11045" t="s">
        <v>391</v>
      </c>
    </row>
    <row r="11046" spans="1:11" hidden="1" x14ac:dyDescent="0.35">
      <c r="A11046" t="s">
        <v>556</v>
      </c>
      <c r="B11046" t="s">
        <v>84</v>
      </c>
      <c r="C11046" t="s">
        <v>334</v>
      </c>
      <c r="D11046" t="s">
        <v>78</v>
      </c>
      <c r="E11046">
        <v>2023</v>
      </c>
      <c r="F11046" t="s">
        <v>500</v>
      </c>
      <c r="G11046" t="s">
        <v>311</v>
      </c>
      <c r="H11046">
        <v>538.19000000000005</v>
      </c>
      <c r="I11046" t="s">
        <v>571</v>
      </c>
      <c r="J11046" t="s">
        <v>347</v>
      </c>
      <c r="K11046" t="s">
        <v>391</v>
      </c>
    </row>
    <row r="11047" spans="1:11" hidden="1" x14ac:dyDescent="0.35">
      <c r="A11047" t="s">
        <v>556</v>
      </c>
      <c r="B11047" t="s">
        <v>84</v>
      </c>
      <c r="C11047" t="s">
        <v>334</v>
      </c>
      <c r="D11047" t="s">
        <v>78</v>
      </c>
      <c r="E11047">
        <v>2023</v>
      </c>
      <c r="F11047" t="s">
        <v>506</v>
      </c>
      <c r="G11047" t="s">
        <v>309</v>
      </c>
      <c r="H11047">
        <v>978.03</v>
      </c>
      <c r="I11047" t="s">
        <v>571</v>
      </c>
      <c r="J11047" t="s">
        <v>347</v>
      </c>
      <c r="K11047" t="s">
        <v>391</v>
      </c>
    </row>
    <row r="11048" spans="1:11" hidden="1" x14ac:dyDescent="0.35">
      <c r="A11048" t="s">
        <v>556</v>
      </c>
      <c r="B11048" t="s">
        <v>84</v>
      </c>
      <c r="C11048" t="s">
        <v>334</v>
      </c>
      <c r="D11048" t="s">
        <v>78</v>
      </c>
      <c r="E11048">
        <v>2023</v>
      </c>
      <c r="F11048" t="s">
        <v>506</v>
      </c>
      <c r="G11048" t="s">
        <v>309</v>
      </c>
      <c r="H11048">
        <v>85.99</v>
      </c>
      <c r="I11048" t="s">
        <v>571</v>
      </c>
      <c r="J11048" t="s">
        <v>347</v>
      </c>
      <c r="K11048" t="s">
        <v>391</v>
      </c>
    </row>
    <row r="11049" spans="1:11" hidden="1" x14ac:dyDescent="0.35">
      <c r="A11049" t="s">
        <v>556</v>
      </c>
      <c r="B11049" t="s">
        <v>84</v>
      </c>
      <c r="C11049" t="s">
        <v>334</v>
      </c>
      <c r="D11049" t="s">
        <v>78</v>
      </c>
      <c r="E11049">
        <v>2023</v>
      </c>
      <c r="F11049" t="s">
        <v>506</v>
      </c>
      <c r="G11049" t="s">
        <v>309</v>
      </c>
      <c r="H11049">
        <v>1641.38</v>
      </c>
      <c r="I11049" t="s">
        <v>571</v>
      </c>
      <c r="J11049" t="s">
        <v>347</v>
      </c>
      <c r="K11049" t="s">
        <v>391</v>
      </c>
    </row>
    <row r="11050" spans="1:11" hidden="1" x14ac:dyDescent="0.35">
      <c r="A11050" t="s">
        <v>556</v>
      </c>
      <c r="B11050" t="s">
        <v>84</v>
      </c>
      <c r="C11050" t="s">
        <v>334</v>
      </c>
      <c r="D11050" t="s">
        <v>78</v>
      </c>
      <c r="E11050">
        <v>2023</v>
      </c>
      <c r="F11050" t="s">
        <v>506</v>
      </c>
      <c r="G11050" t="s">
        <v>309</v>
      </c>
      <c r="H11050">
        <v>75.599999999999994</v>
      </c>
      <c r="I11050" t="s">
        <v>571</v>
      </c>
      <c r="J11050" t="s">
        <v>347</v>
      </c>
      <c r="K11050" t="s">
        <v>391</v>
      </c>
    </row>
    <row r="11051" spans="1:11" hidden="1" x14ac:dyDescent="0.35">
      <c r="A11051" t="s">
        <v>556</v>
      </c>
      <c r="B11051" t="s">
        <v>84</v>
      </c>
      <c r="C11051" t="s">
        <v>334</v>
      </c>
      <c r="D11051" t="s">
        <v>78</v>
      </c>
      <c r="E11051">
        <v>2023</v>
      </c>
      <c r="F11051" t="s">
        <v>71</v>
      </c>
      <c r="G11051" t="s">
        <v>310</v>
      </c>
      <c r="H11051">
        <v>36.93</v>
      </c>
      <c r="I11051" t="s">
        <v>571</v>
      </c>
      <c r="J11051" t="s">
        <v>14</v>
      </c>
      <c r="K11051" t="s">
        <v>391</v>
      </c>
    </row>
    <row r="11052" spans="1:11" hidden="1" x14ac:dyDescent="0.35">
      <c r="A11052" t="s">
        <v>556</v>
      </c>
      <c r="B11052" t="s">
        <v>84</v>
      </c>
      <c r="C11052" t="s">
        <v>334</v>
      </c>
      <c r="D11052" t="s">
        <v>78</v>
      </c>
      <c r="E11052">
        <v>2023</v>
      </c>
      <c r="F11052" t="s">
        <v>71</v>
      </c>
      <c r="G11052" t="s">
        <v>310</v>
      </c>
      <c r="H11052">
        <v>43</v>
      </c>
      <c r="I11052" t="s">
        <v>571</v>
      </c>
      <c r="J11052" t="s">
        <v>347</v>
      </c>
      <c r="K11052" t="s">
        <v>391</v>
      </c>
    </row>
    <row r="11053" spans="1:11" hidden="1" x14ac:dyDescent="0.35">
      <c r="A11053" t="s">
        <v>556</v>
      </c>
      <c r="B11053" t="s">
        <v>84</v>
      </c>
      <c r="C11053" t="s">
        <v>334</v>
      </c>
      <c r="D11053" t="s">
        <v>78</v>
      </c>
      <c r="E11053">
        <v>2023</v>
      </c>
      <c r="F11053" t="s">
        <v>71</v>
      </c>
      <c r="G11053" t="s">
        <v>310</v>
      </c>
      <c r="H11053">
        <v>3.25</v>
      </c>
      <c r="I11053" t="s">
        <v>571</v>
      </c>
      <c r="J11053" t="s">
        <v>14</v>
      </c>
      <c r="K11053" t="s">
        <v>391</v>
      </c>
    </row>
    <row r="11054" spans="1:11" hidden="1" x14ac:dyDescent="0.35">
      <c r="A11054" t="s">
        <v>556</v>
      </c>
      <c r="B11054" t="s">
        <v>84</v>
      </c>
      <c r="C11054" t="s">
        <v>334</v>
      </c>
      <c r="D11054" t="s">
        <v>78</v>
      </c>
      <c r="E11054">
        <v>2023</v>
      </c>
      <c r="F11054" t="s">
        <v>71</v>
      </c>
      <c r="G11054" t="s">
        <v>310</v>
      </c>
      <c r="H11054">
        <v>3.78</v>
      </c>
      <c r="I11054" t="s">
        <v>571</v>
      </c>
      <c r="J11054" t="s">
        <v>347</v>
      </c>
      <c r="K11054" t="s">
        <v>391</v>
      </c>
    </row>
    <row r="11055" spans="1:11" hidden="1" x14ac:dyDescent="0.35">
      <c r="A11055" t="s">
        <v>556</v>
      </c>
      <c r="B11055" t="s">
        <v>84</v>
      </c>
      <c r="C11055" t="s">
        <v>334</v>
      </c>
      <c r="D11055" t="s">
        <v>78</v>
      </c>
      <c r="E11055">
        <v>2023</v>
      </c>
      <c r="F11055" t="s">
        <v>71</v>
      </c>
      <c r="G11055" t="s">
        <v>310</v>
      </c>
      <c r="H11055">
        <v>61.97</v>
      </c>
      <c r="I11055" t="s">
        <v>571</v>
      </c>
      <c r="J11055" t="s">
        <v>14</v>
      </c>
      <c r="K11055" t="s">
        <v>391</v>
      </c>
    </row>
    <row r="11056" spans="1:11" hidden="1" x14ac:dyDescent="0.35">
      <c r="A11056" t="s">
        <v>556</v>
      </c>
      <c r="B11056" t="s">
        <v>84</v>
      </c>
      <c r="C11056" t="s">
        <v>334</v>
      </c>
      <c r="D11056" t="s">
        <v>78</v>
      </c>
      <c r="E11056">
        <v>2023</v>
      </c>
      <c r="F11056" t="s">
        <v>71</v>
      </c>
      <c r="G11056" t="s">
        <v>310</v>
      </c>
      <c r="H11056">
        <v>72.16</v>
      </c>
      <c r="I11056" t="s">
        <v>571</v>
      </c>
      <c r="J11056" t="s">
        <v>347</v>
      </c>
      <c r="K11056" t="s">
        <v>391</v>
      </c>
    </row>
    <row r="11057" spans="1:11" hidden="1" x14ac:dyDescent="0.35">
      <c r="A11057" t="s">
        <v>556</v>
      </c>
      <c r="B11057" t="s">
        <v>84</v>
      </c>
      <c r="C11057" t="s">
        <v>334</v>
      </c>
      <c r="D11057" t="s">
        <v>78</v>
      </c>
      <c r="E11057">
        <v>2023</v>
      </c>
      <c r="F11057" t="s">
        <v>71</v>
      </c>
      <c r="G11057" t="s">
        <v>310</v>
      </c>
      <c r="H11057">
        <v>2.85</v>
      </c>
      <c r="I11057" t="s">
        <v>571</v>
      </c>
      <c r="J11057" t="s">
        <v>14</v>
      </c>
      <c r="K11057" t="s">
        <v>391</v>
      </c>
    </row>
    <row r="11058" spans="1:11" hidden="1" x14ac:dyDescent="0.35">
      <c r="A11058" t="s">
        <v>556</v>
      </c>
      <c r="B11058" t="s">
        <v>84</v>
      </c>
      <c r="C11058" t="s">
        <v>334</v>
      </c>
      <c r="D11058" t="s">
        <v>78</v>
      </c>
      <c r="E11058">
        <v>2023</v>
      </c>
      <c r="F11058" t="s">
        <v>71</v>
      </c>
      <c r="G11058" t="s">
        <v>310</v>
      </c>
      <c r="H11058">
        <v>3.32</v>
      </c>
      <c r="I11058" t="s">
        <v>571</v>
      </c>
      <c r="J11058" t="s">
        <v>347</v>
      </c>
      <c r="K11058" t="s">
        <v>391</v>
      </c>
    </row>
    <row r="11059" spans="1:11" hidden="1" x14ac:dyDescent="0.35">
      <c r="A11059" t="s">
        <v>556</v>
      </c>
      <c r="B11059" t="s">
        <v>84</v>
      </c>
      <c r="C11059" t="s">
        <v>334</v>
      </c>
      <c r="D11059" t="s">
        <v>78</v>
      </c>
      <c r="E11059">
        <v>2023</v>
      </c>
      <c r="F11059" t="s">
        <v>156</v>
      </c>
      <c r="G11059" t="s">
        <v>307</v>
      </c>
      <c r="H11059">
        <v>220.57</v>
      </c>
      <c r="I11059" t="s">
        <v>571</v>
      </c>
      <c r="J11059" t="s">
        <v>14</v>
      </c>
      <c r="K11059" t="s">
        <v>391</v>
      </c>
    </row>
    <row r="11060" spans="1:11" hidden="1" x14ac:dyDescent="0.35">
      <c r="A11060" t="s">
        <v>556</v>
      </c>
      <c r="B11060" t="s">
        <v>84</v>
      </c>
      <c r="C11060" t="s">
        <v>334</v>
      </c>
      <c r="D11060" t="s">
        <v>78</v>
      </c>
      <c r="E11060">
        <v>2023</v>
      </c>
      <c r="F11060" t="s">
        <v>156</v>
      </c>
      <c r="G11060" t="s">
        <v>307</v>
      </c>
      <c r="H11060">
        <v>431.23</v>
      </c>
      <c r="I11060" t="s">
        <v>571</v>
      </c>
      <c r="J11060" t="s">
        <v>347</v>
      </c>
      <c r="K11060" t="s">
        <v>391</v>
      </c>
    </row>
    <row r="11061" spans="1:11" hidden="1" x14ac:dyDescent="0.35">
      <c r="A11061" t="s">
        <v>556</v>
      </c>
      <c r="B11061" t="s">
        <v>84</v>
      </c>
      <c r="C11061" t="s">
        <v>334</v>
      </c>
      <c r="D11061" t="s">
        <v>78</v>
      </c>
      <c r="E11061">
        <v>2023</v>
      </c>
      <c r="F11061" t="s">
        <v>156</v>
      </c>
      <c r="G11061" t="s">
        <v>307</v>
      </c>
      <c r="H11061">
        <v>19.39</v>
      </c>
      <c r="I11061" t="s">
        <v>571</v>
      </c>
      <c r="J11061" t="s">
        <v>14</v>
      </c>
      <c r="K11061" t="s">
        <v>391</v>
      </c>
    </row>
    <row r="11062" spans="1:11" hidden="1" x14ac:dyDescent="0.35">
      <c r="A11062" t="s">
        <v>556</v>
      </c>
      <c r="B11062" t="s">
        <v>84</v>
      </c>
      <c r="C11062" t="s">
        <v>334</v>
      </c>
      <c r="D11062" t="s">
        <v>78</v>
      </c>
      <c r="E11062">
        <v>2023</v>
      </c>
      <c r="F11062" t="s">
        <v>156</v>
      </c>
      <c r="G11062" t="s">
        <v>307</v>
      </c>
      <c r="H11062">
        <v>37.92</v>
      </c>
      <c r="I11062" t="s">
        <v>571</v>
      </c>
      <c r="J11062" t="s">
        <v>347</v>
      </c>
      <c r="K11062" t="s">
        <v>391</v>
      </c>
    </row>
    <row r="11063" spans="1:11" hidden="1" x14ac:dyDescent="0.35">
      <c r="A11063" t="s">
        <v>556</v>
      </c>
      <c r="B11063" t="s">
        <v>84</v>
      </c>
      <c r="C11063" t="s">
        <v>334</v>
      </c>
      <c r="D11063" t="s">
        <v>78</v>
      </c>
      <c r="E11063">
        <v>2023</v>
      </c>
      <c r="F11063" t="s">
        <v>156</v>
      </c>
      <c r="G11063" t="s">
        <v>307</v>
      </c>
      <c r="H11063">
        <v>370.19</v>
      </c>
      <c r="I11063" t="s">
        <v>571</v>
      </c>
      <c r="J11063" t="s">
        <v>14</v>
      </c>
      <c r="K11063" t="s">
        <v>391</v>
      </c>
    </row>
    <row r="11064" spans="1:11" hidden="1" x14ac:dyDescent="0.35">
      <c r="A11064" t="s">
        <v>556</v>
      </c>
      <c r="B11064" t="s">
        <v>84</v>
      </c>
      <c r="C11064" t="s">
        <v>334</v>
      </c>
      <c r="D11064" t="s">
        <v>78</v>
      </c>
      <c r="E11064">
        <v>2023</v>
      </c>
      <c r="F11064" t="s">
        <v>156</v>
      </c>
      <c r="G11064" t="s">
        <v>307</v>
      </c>
      <c r="H11064">
        <v>723.72</v>
      </c>
      <c r="I11064" t="s">
        <v>571</v>
      </c>
      <c r="J11064" t="s">
        <v>347</v>
      </c>
      <c r="K11064" t="s">
        <v>391</v>
      </c>
    </row>
    <row r="11065" spans="1:11" hidden="1" x14ac:dyDescent="0.35">
      <c r="A11065" t="s">
        <v>556</v>
      </c>
      <c r="B11065" t="s">
        <v>84</v>
      </c>
      <c r="C11065" t="s">
        <v>334</v>
      </c>
      <c r="D11065" t="s">
        <v>78</v>
      </c>
      <c r="E11065">
        <v>2023</v>
      </c>
      <c r="F11065" t="s">
        <v>156</v>
      </c>
      <c r="G11065" t="s">
        <v>307</v>
      </c>
      <c r="H11065">
        <v>17.05</v>
      </c>
      <c r="I11065" t="s">
        <v>571</v>
      </c>
      <c r="J11065" t="s">
        <v>14</v>
      </c>
      <c r="K11065" t="s">
        <v>391</v>
      </c>
    </row>
    <row r="11066" spans="1:11" hidden="1" x14ac:dyDescent="0.35">
      <c r="A11066" t="s">
        <v>556</v>
      </c>
      <c r="B11066" t="s">
        <v>84</v>
      </c>
      <c r="C11066" t="s">
        <v>334</v>
      </c>
      <c r="D11066" t="s">
        <v>78</v>
      </c>
      <c r="E11066">
        <v>2023</v>
      </c>
      <c r="F11066" t="s">
        <v>156</v>
      </c>
      <c r="G11066" t="s">
        <v>307</v>
      </c>
      <c r="H11066">
        <v>33.33</v>
      </c>
      <c r="I11066" t="s">
        <v>571</v>
      </c>
      <c r="J11066" t="s">
        <v>347</v>
      </c>
      <c r="K11066" t="s">
        <v>391</v>
      </c>
    </row>
    <row r="11067" spans="1:11" hidden="1" x14ac:dyDescent="0.35">
      <c r="A11067" t="s">
        <v>556</v>
      </c>
      <c r="B11067" t="s">
        <v>84</v>
      </c>
      <c r="C11067" t="s">
        <v>327</v>
      </c>
      <c r="D11067" t="s">
        <v>78</v>
      </c>
      <c r="E11067">
        <v>2023</v>
      </c>
      <c r="F11067" t="s">
        <v>500</v>
      </c>
      <c r="G11067" t="s">
        <v>311</v>
      </c>
      <c r="H11067">
        <v>3290.67</v>
      </c>
      <c r="I11067" t="s">
        <v>571</v>
      </c>
      <c r="J11067" t="s">
        <v>14</v>
      </c>
      <c r="K11067" t="s">
        <v>389</v>
      </c>
    </row>
    <row r="11068" spans="1:11" hidden="1" x14ac:dyDescent="0.35">
      <c r="A11068" t="s">
        <v>556</v>
      </c>
      <c r="B11068" t="s">
        <v>84</v>
      </c>
      <c r="C11068" t="s">
        <v>327</v>
      </c>
      <c r="D11068" t="s">
        <v>78</v>
      </c>
      <c r="E11068">
        <v>2023</v>
      </c>
      <c r="F11068" t="s">
        <v>500</v>
      </c>
      <c r="G11068" t="s">
        <v>311</v>
      </c>
      <c r="H11068">
        <v>4361.84</v>
      </c>
      <c r="I11068" t="s">
        <v>571</v>
      </c>
      <c r="J11068" t="s">
        <v>347</v>
      </c>
      <c r="K11068" t="s">
        <v>389</v>
      </c>
    </row>
    <row r="11069" spans="1:11" hidden="1" x14ac:dyDescent="0.35">
      <c r="A11069" t="s">
        <v>556</v>
      </c>
      <c r="B11069" t="s">
        <v>84</v>
      </c>
      <c r="C11069" t="s">
        <v>327</v>
      </c>
      <c r="D11069" t="s">
        <v>78</v>
      </c>
      <c r="E11069">
        <v>2023</v>
      </c>
      <c r="F11069" t="s">
        <v>500</v>
      </c>
      <c r="G11069" t="s">
        <v>311</v>
      </c>
      <c r="H11069">
        <v>2517.2399999999998</v>
      </c>
      <c r="I11069" t="s">
        <v>571</v>
      </c>
      <c r="J11069" t="s">
        <v>14</v>
      </c>
      <c r="K11069" t="s">
        <v>389</v>
      </c>
    </row>
    <row r="11070" spans="1:11" hidden="1" x14ac:dyDescent="0.35">
      <c r="A11070" t="s">
        <v>556</v>
      </c>
      <c r="B11070" t="s">
        <v>84</v>
      </c>
      <c r="C11070" t="s">
        <v>327</v>
      </c>
      <c r="D11070" t="s">
        <v>78</v>
      </c>
      <c r="E11070">
        <v>2023</v>
      </c>
      <c r="F11070" t="s">
        <v>500</v>
      </c>
      <c r="G11070" t="s">
        <v>311</v>
      </c>
      <c r="H11070">
        <v>3336.64</v>
      </c>
      <c r="I11070" t="s">
        <v>571</v>
      </c>
      <c r="J11070" t="s">
        <v>347</v>
      </c>
      <c r="K11070" t="s">
        <v>389</v>
      </c>
    </row>
    <row r="11071" spans="1:11" hidden="1" x14ac:dyDescent="0.35">
      <c r="A11071" t="s">
        <v>556</v>
      </c>
      <c r="B11071" t="s">
        <v>84</v>
      </c>
      <c r="C11071" t="s">
        <v>327</v>
      </c>
      <c r="D11071" t="s">
        <v>78</v>
      </c>
      <c r="E11071">
        <v>2023</v>
      </c>
      <c r="F11071" t="s">
        <v>500</v>
      </c>
      <c r="G11071" t="s">
        <v>311</v>
      </c>
      <c r="H11071">
        <v>244.24</v>
      </c>
      <c r="I11071" t="s">
        <v>571</v>
      </c>
      <c r="J11071" t="s">
        <v>14</v>
      </c>
      <c r="K11071" t="s">
        <v>389</v>
      </c>
    </row>
    <row r="11072" spans="1:11" hidden="1" x14ac:dyDescent="0.35">
      <c r="A11072" t="s">
        <v>556</v>
      </c>
      <c r="B11072" t="s">
        <v>84</v>
      </c>
      <c r="C11072" t="s">
        <v>327</v>
      </c>
      <c r="D11072" t="s">
        <v>78</v>
      </c>
      <c r="E11072">
        <v>2023</v>
      </c>
      <c r="F11072" t="s">
        <v>500</v>
      </c>
      <c r="G11072" t="s">
        <v>311</v>
      </c>
      <c r="H11072">
        <v>323.75</v>
      </c>
      <c r="I11072" t="s">
        <v>571</v>
      </c>
      <c r="J11072" t="s">
        <v>347</v>
      </c>
      <c r="K11072" t="s">
        <v>389</v>
      </c>
    </row>
    <row r="11073" spans="1:11" hidden="1" x14ac:dyDescent="0.35">
      <c r="A11073" t="s">
        <v>556</v>
      </c>
      <c r="B11073" t="s">
        <v>84</v>
      </c>
      <c r="C11073" t="s">
        <v>327</v>
      </c>
      <c r="D11073" t="s">
        <v>78</v>
      </c>
      <c r="E11073">
        <v>2023</v>
      </c>
      <c r="F11073" t="s">
        <v>500</v>
      </c>
      <c r="G11073" t="s">
        <v>311</v>
      </c>
      <c r="H11073">
        <v>2565.64</v>
      </c>
      <c r="I11073" t="s">
        <v>571</v>
      </c>
      <c r="J11073" t="s">
        <v>14</v>
      </c>
      <c r="K11073" t="s">
        <v>389</v>
      </c>
    </row>
    <row r="11074" spans="1:11" hidden="1" x14ac:dyDescent="0.35">
      <c r="A11074" t="s">
        <v>556</v>
      </c>
      <c r="B11074" t="s">
        <v>84</v>
      </c>
      <c r="C11074" t="s">
        <v>327</v>
      </c>
      <c r="D11074" t="s">
        <v>78</v>
      </c>
      <c r="E11074">
        <v>2023</v>
      </c>
      <c r="F11074" t="s">
        <v>500</v>
      </c>
      <c r="G11074" t="s">
        <v>311</v>
      </c>
      <c r="H11074">
        <v>3400.8</v>
      </c>
      <c r="I11074" t="s">
        <v>571</v>
      </c>
      <c r="J11074" t="s">
        <v>347</v>
      </c>
      <c r="K11074" t="s">
        <v>389</v>
      </c>
    </row>
    <row r="11075" spans="1:11" hidden="1" x14ac:dyDescent="0.35">
      <c r="A11075" t="s">
        <v>556</v>
      </c>
      <c r="B11075" t="s">
        <v>84</v>
      </c>
      <c r="C11075" t="s">
        <v>327</v>
      </c>
      <c r="D11075" t="s">
        <v>78</v>
      </c>
      <c r="E11075">
        <v>2023</v>
      </c>
      <c r="F11075" t="s">
        <v>500</v>
      </c>
      <c r="G11075" t="s">
        <v>311</v>
      </c>
      <c r="H11075">
        <v>5518.54</v>
      </c>
      <c r="I11075" t="s">
        <v>571</v>
      </c>
      <c r="J11075" t="s">
        <v>14</v>
      </c>
      <c r="K11075" t="s">
        <v>389</v>
      </c>
    </row>
    <row r="11076" spans="1:11" hidden="1" x14ac:dyDescent="0.35">
      <c r="A11076" t="s">
        <v>556</v>
      </c>
      <c r="B11076" t="s">
        <v>84</v>
      </c>
      <c r="C11076" t="s">
        <v>327</v>
      </c>
      <c r="D11076" t="s">
        <v>78</v>
      </c>
      <c r="E11076">
        <v>2023</v>
      </c>
      <c r="F11076" t="s">
        <v>500</v>
      </c>
      <c r="G11076" t="s">
        <v>311</v>
      </c>
      <c r="H11076">
        <v>7314.91</v>
      </c>
      <c r="I11076" t="s">
        <v>571</v>
      </c>
      <c r="J11076" t="s">
        <v>347</v>
      </c>
      <c r="K11076" t="s">
        <v>389</v>
      </c>
    </row>
    <row r="11077" spans="1:11" hidden="1" x14ac:dyDescent="0.35">
      <c r="A11077" t="s">
        <v>556</v>
      </c>
      <c r="B11077" t="s">
        <v>84</v>
      </c>
      <c r="C11077" t="s">
        <v>327</v>
      </c>
      <c r="D11077" t="s">
        <v>78</v>
      </c>
      <c r="E11077">
        <v>2023</v>
      </c>
      <c r="F11077" t="s">
        <v>500</v>
      </c>
      <c r="G11077" t="s">
        <v>311</v>
      </c>
      <c r="H11077">
        <v>365.26</v>
      </c>
      <c r="I11077" t="s">
        <v>571</v>
      </c>
      <c r="J11077" t="s">
        <v>14</v>
      </c>
      <c r="K11077" t="s">
        <v>389</v>
      </c>
    </row>
    <row r="11078" spans="1:11" hidden="1" x14ac:dyDescent="0.35">
      <c r="A11078" t="s">
        <v>556</v>
      </c>
      <c r="B11078" t="s">
        <v>84</v>
      </c>
      <c r="C11078" t="s">
        <v>327</v>
      </c>
      <c r="D11078" t="s">
        <v>78</v>
      </c>
      <c r="E11078">
        <v>2023</v>
      </c>
      <c r="F11078" t="s">
        <v>500</v>
      </c>
      <c r="G11078" t="s">
        <v>311</v>
      </c>
      <c r="H11078">
        <v>484.16</v>
      </c>
      <c r="I11078" t="s">
        <v>571</v>
      </c>
      <c r="J11078" t="s">
        <v>347</v>
      </c>
      <c r="K11078" t="s">
        <v>389</v>
      </c>
    </row>
    <row r="11079" spans="1:11" hidden="1" x14ac:dyDescent="0.35">
      <c r="A11079" t="s">
        <v>556</v>
      </c>
      <c r="B11079" t="s">
        <v>84</v>
      </c>
      <c r="C11079" t="s">
        <v>327</v>
      </c>
      <c r="D11079" t="s">
        <v>78</v>
      </c>
      <c r="E11079">
        <v>2023</v>
      </c>
      <c r="F11079" t="s">
        <v>506</v>
      </c>
      <c r="G11079" t="s">
        <v>309</v>
      </c>
      <c r="H11079">
        <v>909.41</v>
      </c>
      <c r="I11079" t="s">
        <v>571</v>
      </c>
      <c r="J11079" t="s">
        <v>347</v>
      </c>
      <c r="K11079" t="s">
        <v>389</v>
      </c>
    </row>
    <row r="11080" spans="1:11" hidden="1" x14ac:dyDescent="0.35">
      <c r="A11080" t="s">
        <v>556</v>
      </c>
      <c r="B11080" t="s">
        <v>84</v>
      </c>
      <c r="C11080" t="s">
        <v>327</v>
      </c>
      <c r="D11080" t="s">
        <v>78</v>
      </c>
      <c r="E11080">
        <v>2023</v>
      </c>
      <c r="F11080" t="s">
        <v>506</v>
      </c>
      <c r="G11080" t="s">
        <v>309</v>
      </c>
      <c r="H11080">
        <v>695.67</v>
      </c>
      <c r="I11080" t="s">
        <v>571</v>
      </c>
      <c r="J11080" t="s">
        <v>347</v>
      </c>
      <c r="K11080" t="s">
        <v>389</v>
      </c>
    </row>
    <row r="11081" spans="1:11" hidden="1" x14ac:dyDescent="0.35">
      <c r="A11081" t="s">
        <v>556</v>
      </c>
      <c r="B11081" t="s">
        <v>84</v>
      </c>
      <c r="C11081" t="s">
        <v>327</v>
      </c>
      <c r="D11081" t="s">
        <v>78</v>
      </c>
      <c r="E11081">
        <v>2023</v>
      </c>
      <c r="F11081" t="s">
        <v>506</v>
      </c>
      <c r="G11081" t="s">
        <v>309</v>
      </c>
      <c r="H11081">
        <v>67.5</v>
      </c>
      <c r="I11081" t="s">
        <v>571</v>
      </c>
      <c r="J11081" t="s">
        <v>347</v>
      </c>
      <c r="K11081" t="s">
        <v>389</v>
      </c>
    </row>
    <row r="11082" spans="1:11" hidden="1" x14ac:dyDescent="0.35">
      <c r="A11082" t="s">
        <v>556</v>
      </c>
      <c r="B11082" t="s">
        <v>84</v>
      </c>
      <c r="C11082" t="s">
        <v>327</v>
      </c>
      <c r="D11082" t="s">
        <v>78</v>
      </c>
      <c r="E11082">
        <v>2023</v>
      </c>
      <c r="F11082" t="s">
        <v>506</v>
      </c>
      <c r="G11082" t="s">
        <v>309</v>
      </c>
      <c r="H11082">
        <v>709.05</v>
      </c>
      <c r="I11082" t="s">
        <v>571</v>
      </c>
      <c r="J11082" t="s">
        <v>347</v>
      </c>
      <c r="K11082" t="s">
        <v>389</v>
      </c>
    </row>
    <row r="11083" spans="1:11" hidden="1" x14ac:dyDescent="0.35">
      <c r="A11083" t="s">
        <v>556</v>
      </c>
      <c r="B11083" t="s">
        <v>84</v>
      </c>
      <c r="C11083" t="s">
        <v>327</v>
      </c>
      <c r="D11083" t="s">
        <v>78</v>
      </c>
      <c r="E11083">
        <v>2023</v>
      </c>
      <c r="F11083" t="s">
        <v>506</v>
      </c>
      <c r="G11083" t="s">
        <v>309</v>
      </c>
      <c r="H11083">
        <v>1525.14</v>
      </c>
      <c r="I11083" t="s">
        <v>571</v>
      </c>
      <c r="J11083" t="s">
        <v>347</v>
      </c>
      <c r="K11083" t="s">
        <v>389</v>
      </c>
    </row>
    <row r="11084" spans="1:11" hidden="1" x14ac:dyDescent="0.35">
      <c r="A11084" t="s">
        <v>556</v>
      </c>
      <c r="B11084" t="s">
        <v>84</v>
      </c>
      <c r="C11084" t="s">
        <v>327</v>
      </c>
      <c r="D11084" t="s">
        <v>78</v>
      </c>
      <c r="E11084">
        <v>2023</v>
      </c>
      <c r="F11084" t="s">
        <v>506</v>
      </c>
      <c r="G11084" t="s">
        <v>309</v>
      </c>
      <c r="H11084">
        <v>100.94</v>
      </c>
      <c r="I11084" t="s">
        <v>571</v>
      </c>
      <c r="J11084" t="s">
        <v>347</v>
      </c>
      <c r="K11084" t="s">
        <v>389</v>
      </c>
    </row>
    <row r="11085" spans="1:11" hidden="1" x14ac:dyDescent="0.35">
      <c r="A11085" t="s">
        <v>556</v>
      </c>
      <c r="B11085" t="s">
        <v>84</v>
      </c>
      <c r="C11085" t="s">
        <v>327</v>
      </c>
      <c r="D11085" t="s">
        <v>78</v>
      </c>
      <c r="E11085">
        <v>2023</v>
      </c>
      <c r="F11085" t="s">
        <v>71</v>
      </c>
      <c r="G11085" t="s">
        <v>310</v>
      </c>
      <c r="H11085">
        <v>47.09</v>
      </c>
      <c r="I11085" t="s">
        <v>571</v>
      </c>
      <c r="J11085" t="s">
        <v>347</v>
      </c>
      <c r="K11085" t="s">
        <v>389</v>
      </c>
    </row>
    <row r="11086" spans="1:11" hidden="1" x14ac:dyDescent="0.35">
      <c r="A11086" t="s">
        <v>556</v>
      </c>
      <c r="B11086" t="s">
        <v>84</v>
      </c>
      <c r="C11086" t="s">
        <v>327</v>
      </c>
      <c r="D11086" t="s">
        <v>78</v>
      </c>
      <c r="E11086">
        <v>2023</v>
      </c>
      <c r="F11086" t="s">
        <v>71</v>
      </c>
      <c r="G11086" t="s">
        <v>310</v>
      </c>
      <c r="H11086">
        <v>36.020000000000003</v>
      </c>
      <c r="I11086" t="s">
        <v>571</v>
      </c>
      <c r="J11086" t="s">
        <v>347</v>
      </c>
      <c r="K11086" t="s">
        <v>389</v>
      </c>
    </row>
    <row r="11087" spans="1:11" hidden="1" x14ac:dyDescent="0.35">
      <c r="A11087" t="s">
        <v>556</v>
      </c>
      <c r="B11087" t="s">
        <v>84</v>
      </c>
      <c r="C11087" t="s">
        <v>327</v>
      </c>
      <c r="D11087" t="s">
        <v>78</v>
      </c>
      <c r="E11087">
        <v>2023</v>
      </c>
      <c r="F11087" t="s">
        <v>71</v>
      </c>
      <c r="G11087" t="s">
        <v>310</v>
      </c>
      <c r="H11087">
        <v>3.5</v>
      </c>
      <c r="I11087" t="s">
        <v>571</v>
      </c>
      <c r="J11087" t="s">
        <v>347</v>
      </c>
      <c r="K11087" t="s">
        <v>389</v>
      </c>
    </row>
    <row r="11088" spans="1:11" hidden="1" x14ac:dyDescent="0.35">
      <c r="A11088" t="s">
        <v>556</v>
      </c>
      <c r="B11088" t="s">
        <v>84</v>
      </c>
      <c r="C11088" t="s">
        <v>327</v>
      </c>
      <c r="D11088" t="s">
        <v>78</v>
      </c>
      <c r="E11088">
        <v>2023</v>
      </c>
      <c r="F11088" t="s">
        <v>71</v>
      </c>
      <c r="G11088" t="s">
        <v>310</v>
      </c>
      <c r="H11088">
        <v>36.71</v>
      </c>
      <c r="I11088" t="s">
        <v>571</v>
      </c>
      <c r="J11088" t="s">
        <v>347</v>
      </c>
      <c r="K11088" t="s">
        <v>389</v>
      </c>
    </row>
    <row r="11089" spans="1:11" hidden="1" x14ac:dyDescent="0.35">
      <c r="A11089" t="s">
        <v>556</v>
      </c>
      <c r="B11089" t="s">
        <v>84</v>
      </c>
      <c r="C11089" t="s">
        <v>327</v>
      </c>
      <c r="D11089" t="s">
        <v>78</v>
      </c>
      <c r="E11089">
        <v>2023</v>
      </c>
      <c r="F11089" t="s">
        <v>71</v>
      </c>
      <c r="G11089" t="s">
        <v>310</v>
      </c>
      <c r="H11089">
        <v>78.959999999999994</v>
      </c>
      <c r="I11089" t="s">
        <v>571</v>
      </c>
      <c r="J11089" t="s">
        <v>347</v>
      </c>
      <c r="K11089" t="s">
        <v>389</v>
      </c>
    </row>
    <row r="11090" spans="1:11" hidden="1" x14ac:dyDescent="0.35">
      <c r="A11090" t="s">
        <v>556</v>
      </c>
      <c r="B11090" t="s">
        <v>84</v>
      </c>
      <c r="C11090" t="s">
        <v>327</v>
      </c>
      <c r="D11090" t="s">
        <v>78</v>
      </c>
      <c r="E11090">
        <v>2023</v>
      </c>
      <c r="F11090" t="s">
        <v>71</v>
      </c>
      <c r="G11090" t="s">
        <v>310</v>
      </c>
      <c r="H11090">
        <v>5.22</v>
      </c>
      <c r="I11090" t="s">
        <v>571</v>
      </c>
      <c r="J11090" t="s">
        <v>347</v>
      </c>
      <c r="K11090" t="s">
        <v>389</v>
      </c>
    </row>
    <row r="11091" spans="1:11" hidden="1" x14ac:dyDescent="0.35">
      <c r="A11091" t="s">
        <v>556</v>
      </c>
      <c r="B11091" t="s">
        <v>84</v>
      </c>
      <c r="C11091" t="s">
        <v>327</v>
      </c>
      <c r="D11091" t="s">
        <v>78</v>
      </c>
      <c r="E11091">
        <v>2023</v>
      </c>
      <c r="F11091" t="s">
        <v>148</v>
      </c>
      <c r="G11091" t="s">
        <v>308</v>
      </c>
      <c r="H11091">
        <v>22.69</v>
      </c>
      <c r="I11091" t="s">
        <v>571</v>
      </c>
      <c r="J11091" t="s">
        <v>347</v>
      </c>
      <c r="K11091" t="s">
        <v>389</v>
      </c>
    </row>
    <row r="11092" spans="1:11" hidden="1" x14ac:dyDescent="0.35">
      <c r="A11092" t="s">
        <v>556</v>
      </c>
      <c r="B11092" t="s">
        <v>84</v>
      </c>
      <c r="C11092" t="s">
        <v>327</v>
      </c>
      <c r="D11092" t="s">
        <v>78</v>
      </c>
      <c r="E11092">
        <v>2023</v>
      </c>
      <c r="F11092" t="s">
        <v>148</v>
      </c>
      <c r="G11092" t="s">
        <v>308</v>
      </c>
      <c r="H11092">
        <v>17.36</v>
      </c>
      <c r="I11092" t="s">
        <v>571</v>
      </c>
      <c r="J11092" t="s">
        <v>347</v>
      </c>
      <c r="K11092" t="s">
        <v>389</v>
      </c>
    </row>
    <row r="11093" spans="1:11" hidden="1" x14ac:dyDescent="0.35">
      <c r="A11093" t="s">
        <v>556</v>
      </c>
      <c r="B11093" t="s">
        <v>84</v>
      </c>
      <c r="C11093" t="s">
        <v>327</v>
      </c>
      <c r="D11093" t="s">
        <v>78</v>
      </c>
      <c r="E11093">
        <v>2023</v>
      </c>
      <c r="F11093" t="s">
        <v>148</v>
      </c>
      <c r="G11093" t="s">
        <v>308</v>
      </c>
      <c r="H11093">
        <v>1.69</v>
      </c>
      <c r="I11093" t="s">
        <v>571</v>
      </c>
      <c r="J11093" t="s">
        <v>347</v>
      </c>
      <c r="K11093" t="s">
        <v>389</v>
      </c>
    </row>
    <row r="11094" spans="1:11" hidden="1" x14ac:dyDescent="0.35">
      <c r="A11094" t="s">
        <v>556</v>
      </c>
      <c r="B11094" t="s">
        <v>84</v>
      </c>
      <c r="C11094" t="s">
        <v>327</v>
      </c>
      <c r="D11094" t="s">
        <v>78</v>
      </c>
      <c r="E11094">
        <v>2023</v>
      </c>
      <c r="F11094" t="s">
        <v>148</v>
      </c>
      <c r="G11094" t="s">
        <v>308</v>
      </c>
      <c r="H11094">
        <v>17.690000000000001</v>
      </c>
      <c r="I11094" t="s">
        <v>571</v>
      </c>
      <c r="J11094" t="s">
        <v>347</v>
      </c>
      <c r="K11094" t="s">
        <v>389</v>
      </c>
    </row>
    <row r="11095" spans="1:11" hidden="1" x14ac:dyDescent="0.35">
      <c r="A11095" t="s">
        <v>556</v>
      </c>
      <c r="B11095" t="s">
        <v>84</v>
      </c>
      <c r="C11095" t="s">
        <v>327</v>
      </c>
      <c r="D11095" t="s">
        <v>78</v>
      </c>
      <c r="E11095">
        <v>2023</v>
      </c>
      <c r="F11095" t="s">
        <v>148</v>
      </c>
      <c r="G11095" t="s">
        <v>308</v>
      </c>
      <c r="H11095">
        <v>38.049999999999997</v>
      </c>
      <c r="I11095" t="s">
        <v>571</v>
      </c>
      <c r="J11095" t="s">
        <v>347</v>
      </c>
      <c r="K11095" t="s">
        <v>389</v>
      </c>
    </row>
    <row r="11096" spans="1:11" hidden="1" x14ac:dyDescent="0.35">
      <c r="A11096" t="s">
        <v>556</v>
      </c>
      <c r="B11096" t="s">
        <v>84</v>
      </c>
      <c r="C11096" t="s">
        <v>327</v>
      </c>
      <c r="D11096" t="s">
        <v>78</v>
      </c>
      <c r="E11096">
        <v>2023</v>
      </c>
      <c r="F11096" t="s">
        <v>148</v>
      </c>
      <c r="G11096" t="s">
        <v>308</v>
      </c>
      <c r="H11096">
        <v>2.52</v>
      </c>
      <c r="I11096" t="s">
        <v>571</v>
      </c>
      <c r="J11096" t="s">
        <v>347</v>
      </c>
      <c r="K11096" t="s">
        <v>389</v>
      </c>
    </row>
    <row r="11097" spans="1:11" hidden="1" x14ac:dyDescent="0.35">
      <c r="A11097" t="s">
        <v>556</v>
      </c>
      <c r="B11097" t="s">
        <v>84</v>
      </c>
      <c r="C11097" t="s">
        <v>327</v>
      </c>
      <c r="D11097" t="s">
        <v>78</v>
      </c>
      <c r="E11097">
        <v>2023</v>
      </c>
      <c r="F11097" t="s">
        <v>156</v>
      </c>
      <c r="G11097" t="s">
        <v>307</v>
      </c>
      <c r="H11097">
        <v>30.54</v>
      </c>
      <c r="I11097" t="s">
        <v>571</v>
      </c>
      <c r="J11097" t="s">
        <v>14</v>
      </c>
      <c r="K11097" t="s">
        <v>389</v>
      </c>
    </row>
    <row r="11098" spans="1:11" hidden="1" x14ac:dyDescent="0.35">
      <c r="A11098" t="s">
        <v>556</v>
      </c>
      <c r="B11098" t="s">
        <v>84</v>
      </c>
      <c r="C11098" t="s">
        <v>327</v>
      </c>
      <c r="D11098" t="s">
        <v>78</v>
      </c>
      <c r="E11098">
        <v>2023</v>
      </c>
      <c r="F11098" t="s">
        <v>156</v>
      </c>
      <c r="G11098" t="s">
        <v>307</v>
      </c>
      <c r="H11098">
        <v>358.46</v>
      </c>
      <c r="I11098" t="s">
        <v>571</v>
      </c>
      <c r="J11098" t="s">
        <v>347</v>
      </c>
      <c r="K11098" t="s">
        <v>389</v>
      </c>
    </row>
    <row r="11099" spans="1:11" hidden="1" x14ac:dyDescent="0.35">
      <c r="A11099" t="s">
        <v>556</v>
      </c>
      <c r="B11099" t="s">
        <v>84</v>
      </c>
      <c r="C11099" t="s">
        <v>327</v>
      </c>
      <c r="D11099" t="s">
        <v>78</v>
      </c>
      <c r="E11099">
        <v>2023</v>
      </c>
      <c r="F11099" t="s">
        <v>156</v>
      </c>
      <c r="G11099" t="s">
        <v>307</v>
      </c>
      <c r="H11099">
        <v>23.36</v>
      </c>
      <c r="I11099" t="s">
        <v>571</v>
      </c>
      <c r="J11099" t="s">
        <v>14</v>
      </c>
      <c r="K11099" t="s">
        <v>389</v>
      </c>
    </row>
    <row r="11100" spans="1:11" hidden="1" x14ac:dyDescent="0.35">
      <c r="A11100" t="s">
        <v>556</v>
      </c>
      <c r="B11100" t="s">
        <v>84</v>
      </c>
      <c r="C11100" t="s">
        <v>327</v>
      </c>
      <c r="D11100" t="s">
        <v>78</v>
      </c>
      <c r="E11100">
        <v>2023</v>
      </c>
      <c r="F11100" t="s">
        <v>156</v>
      </c>
      <c r="G11100" t="s">
        <v>307</v>
      </c>
      <c r="H11100">
        <v>274.20999999999998</v>
      </c>
      <c r="I11100" t="s">
        <v>571</v>
      </c>
      <c r="J11100" t="s">
        <v>347</v>
      </c>
      <c r="K11100" t="s">
        <v>389</v>
      </c>
    </row>
    <row r="11101" spans="1:11" hidden="1" x14ac:dyDescent="0.35">
      <c r="A11101" t="s">
        <v>556</v>
      </c>
      <c r="B11101" t="s">
        <v>84</v>
      </c>
      <c r="C11101" t="s">
        <v>327</v>
      </c>
      <c r="D11101" t="s">
        <v>78</v>
      </c>
      <c r="E11101">
        <v>2023</v>
      </c>
      <c r="F11101" t="s">
        <v>156</v>
      </c>
      <c r="G11101" t="s">
        <v>307</v>
      </c>
      <c r="H11101">
        <v>2.27</v>
      </c>
      <c r="I11101" t="s">
        <v>571</v>
      </c>
      <c r="J11101" t="s">
        <v>14</v>
      </c>
      <c r="K11101" t="s">
        <v>389</v>
      </c>
    </row>
    <row r="11102" spans="1:11" hidden="1" x14ac:dyDescent="0.35">
      <c r="A11102" t="s">
        <v>556</v>
      </c>
      <c r="B11102" t="s">
        <v>84</v>
      </c>
      <c r="C11102" t="s">
        <v>327</v>
      </c>
      <c r="D11102" t="s">
        <v>78</v>
      </c>
      <c r="E11102">
        <v>2023</v>
      </c>
      <c r="F11102" t="s">
        <v>156</v>
      </c>
      <c r="G11102" t="s">
        <v>307</v>
      </c>
      <c r="H11102">
        <v>26.6</v>
      </c>
      <c r="I11102" t="s">
        <v>571</v>
      </c>
      <c r="J11102" t="s">
        <v>347</v>
      </c>
      <c r="K11102" t="s">
        <v>389</v>
      </c>
    </row>
    <row r="11103" spans="1:11" hidden="1" x14ac:dyDescent="0.35">
      <c r="A11103" t="s">
        <v>556</v>
      </c>
      <c r="B11103" t="s">
        <v>84</v>
      </c>
      <c r="C11103" t="s">
        <v>327</v>
      </c>
      <c r="D11103" t="s">
        <v>78</v>
      </c>
      <c r="E11103">
        <v>2023</v>
      </c>
      <c r="F11103" t="s">
        <v>156</v>
      </c>
      <c r="G11103" t="s">
        <v>307</v>
      </c>
      <c r="H11103">
        <v>23.81</v>
      </c>
      <c r="I11103" t="s">
        <v>571</v>
      </c>
      <c r="J11103" t="s">
        <v>14</v>
      </c>
      <c r="K11103" t="s">
        <v>389</v>
      </c>
    </row>
    <row r="11104" spans="1:11" hidden="1" x14ac:dyDescent="0.35">
      <c r="A11104" t="s">
        <v>556</v>
      </c>
      <c r="B11104" t="s">
        <v>84</v>
      </c>
      <c r="C11104" t="s">
        <v>327</v>
      </c>
      <c r="D11104" t="s">
        <v>78</v>
      </c>
      <c r="E11104">
        <v>2023</v>
      </c>
      <c r="F11104" t="s">
        <v>156</v>
      </c>
      <c r="G11104" t="s">
        <v>307</v>
      </c>
      <c r="H11104">
        <v>279.48</v>
      </c>
      <c r="I11104" t="s">
        <v>571</v>
      </c>
      <c r="J11104" t="s">
        <v>347</v>
      </c>
      <c r="K11104" t="s">
        <v>389</v>
      </c>
    </row>
    <row r="11105" spans="1:11" hidden="1" x14ac:dyDescent="0.35">
      <c r="A11105" t="s">
        <v>556</v>
      </c>
      <c r="B11105" t="s">
        <v>84</v>
      </c>
      <c r="C11105" t="s">
        <v>327</v>
      </c>
      <c r="D11105" t="s">
        <v>78</v>
      </c>
      <c r="E11105">
        <v>2023</v>
      </c>
      <c r="F11105" t="s">
        <v>156</v>
      </c>
      <c r="G11105" t="s">
        <v>307</v>
      </c>
      <c r="H11105">
        <v>51.21</v>
      </c>
      <c r="I11105" t="s">
        <v>571</v>
      </c>
      <c r="J11105" t="s">
        <v>14</v>
      </c>
      <c r="K11105" t="s">
        <v>389</v>
      </c>
    </row>
    <row r="11106" spans="1:11" hidden="1" x14ac:dyDescent="0.35">
      <c r="A11106" t="s">
        <v>556</v>
      </c>
      <c r="B11106" t="s">
        <v>84</v>
      </c>
      <c r="C11106" t="s">
        <v>327</v>
      </c>
      <c r="D11106" t="s">
        <v>78</v>
      </c>
      <c r="E11106">
        <v>2023</v>
      </c>
      <c r="F11106" t="s">
        <v>156</v>
      </c>
      <c r="G11106" t="s">
        <v>307</v>
      </c>
      <c r="H11106">
        <v>601.15</v>
      </c>
      <c r="I11106" t="s">
        <v>571</v>
      </c>
      <c r="J11106" t="s">
        <v>347</v>
      </c>
      <c r="K11106" t="s">
        <v>389</v>
      </c>
    </row>
    <row r="11107" spans="1:11" hidden="1" x14ac:dyDescent="0.35">
      <c r="A11107" t="s">
        <v>556</v>
      </c>
      <c r="B11107" t="s">
        <v>84</v>
      </c>
      <c r="C11107" t="s">
        <v>327</v>
      </c>
      <c r="D11107" t="s">
        <v>78</v>
      </c>
      <c r="E11107">
        <v>2023</v>
      </c>
      <c r="F11107" t="s">
        <v>156</v>
      </c>
      <c r="G11107" t="s">
        <v>307</v>
      </c>
      <c r="H11107">
        <v>3.39</v>
      </c>
      <c r="I11107" t="s">
        <v>571</v>
      </c>
      <c r="J11107" t="s">
        <v>14</v>
      </c>
      <c r="K11107" t="s">
        <v>389</v>
      </c>
    </row>
    <row r="11108" spans="1:11" hidden="1" x14ac:dyDescent="0.35">
      <c r="A11108" t="s">
        <v>556</v>
      </c>
      <c r="B11108" t="s">
        <v>84</v>
      </c>
      <c r="C11108" t="s">
        <v>327</v>
      </c>
      <c r="D11108" t="s">
        <v>78</v>
      </c>
      <c r="E11108">
        <v>2023</v>
      </c>
      <c r="F11108" t="s">
        <v>156</v>
      </c>
      <c r="G11108" t="s">
        <v>307</v>
      </c>
      <c r="H11108">
        <v>39.79</v>
      </c>
      <c r="I11108" t="s">
        <v>571</v>
      </c>
      <c r="J11108" t="s">
        <v>347</v>
      </c>
      <c r="K11108" t="s">
        <v>389</v>
      </c>
    </row>
    <row r="11109" spans="1:11" hidden="1" x14ac:dyDescent="0.35">
      <c r="A11109" t="s">
        <v>556</v>
      </c>
      <c r="B11109" t="s">
        <v>84</v>
      </c>
      <c r="C11109" t="s">
        <v>330</v>
      </c>
      <c r="D11109" t="s">
        <v>78</v>
      </c>
      <c r="E11109">
        <v>2023</v>
      </c>
      <c r="F11109" t="s">
        <v>500</v>
      </c>
      <c r="G11109" t="s">
        <v>311</v>
      </c>
      <c r="H11109">
        <v>1378.71</v>
      </c>
      <c r="I11109" t="s">
        <v>571</v>
      </c>
      <c r="J11109" t="s">
        <v>347</v>
      </c>
      <c r="K11109" t="s">
        <v>392</v>
      </c>
    </row>
    <row r="11110" spans="1:11" hidden="1" x14ac:dyDescent="0.35">
      <c r="A11110" t="s">
        <v>556</v>
      </c>
      <c r="B11110" t="s">
        <v>84</v>
      </c>
      <c r="C11110" t="s">
        <v>330</v>
      </c>
      <c r="D11110" t="s">
        <v>78</v>
      </c>
      <c r="E11110">
        <v>2023</v>
      </c>
      <c r="F11110" t="s">
        <v>500</v>
      </c>
      <c r="G11110" t="s">
        <v>311</v>
      </c>
      <c r="H11110">
        <v>1167.94</v>
      </c>
      <c r="I11110" t="s">
        <v>571</v>
      </c>
      <c r="J11110" t="s">
        <v>347</v>
      </c>
      <c r="K11110" t="s">
        <v>392</v>
      </c>
    </row>
    <row r="11111" spans="1:11" hidden="1" x14ac:dyDescent="0.35">
      <c r="A11111" t="s">
        <v>556</v>
      </c>
      <c r="B11111" t="s">
        <v>84</v>
      </c>
      <c r="C11111" t="s">
        <v>330</v>
      </c>
      <c r="D11111" t="s">
        <v>78</v>
      </c>
      <c r="E11111">
        <v>2023</v>
      </c>
      <c r="F11111" t="s">
        <v>500</v>
      </c>
      <c r="G11111" t="s">
        <v>311</v>
      </c>
      <c r="H11111">
        <v>3.12</v>
      </c>
      <c r="I11111" t="s">
        <v>571</v>
      </c>
      <c r="J11111" t="s">
        <v>347</v>
      </c>
      <c r="K11111" t="s">
        <v>392</v>
      </c>
    </row>
    <row r="11112" spans="1:11" hidden="1" x14ac:dyDescent="0.35">
      <c r="A11112" t="s">
        <v>556</v>
      </c>
      <c r="B11112" t="s">
        <v>84</v>
      </c>
      <c r="C11112" t="s">
        <v>330</v>
      </c>
      <c r="D11112" t="s">
        <v>78</v>
      </c>
      <c r="E11112">
        <v>2023</v>
      </c>
      <c r="F11112" t="s">
        <v>500</v>
      </c>
      <c r="G11112" t="s">
        <v>311</v>
      </c>
      <c r="H11112">
        <v>660.04</v>
      </c>
      <c r="I11112" t="s">
        <v>571</v>
      </c>
      <c r="J11112" t="s">
        <v>347</v>
      </c>
      <c r="K11112" t="s">
        <v>392</v>
      </c>
    </row>
    <row r="11113" spans="1:11" hidden="1" x14ac:dyDescent="0.35">
      <c r="A11113" t="s">
        <v>556</v>
      </c>
      <c r="B11113" t="s">
        <v>84</v>
      </c>
      <c r="C11113" t="s">
        <v>330</v>
      </c>
      <c r="D11113" t="s">
        <v>78</v>
      </c>
      <c r="E11113">
        <v>2023</v>
      </c>
      <c r="F11113" t="s">
        <v>500</v>
      </c>
      <c r="G11113" t="s">
        <v>311</v>
      </c>
      <c r="H11113">
        <v>1806.74</v>
      </c>
      <c r="I11113" t="s">
        <v>571</v>
      </c>
      <c r="J11113" t="s">
        <v>347</v>
      </c>
      <c r="K11113" t="s">
        <v>392</v>
      </c>
    </row>
    <row r="11114" spans="1:11" hidden="1" x14ac:dyDescent="0.35">
      <c r="A11114" t="s">
        <v>556</v>
      </c>
      <c r="B11114" t="s">
        <v>84</v>
      </c>
      <c r="C11114" t="s">
        <v>330</v>
      </c>
      <c r="D11114" t="s">
        <v>78</v>
      </c>
      <c r="E11114">
        <v>2023</v>
      </c>
      <c r="F11114" t="s">
        <v>500</v>
      </c>
      <c r="G11114" t="s">
        <v>311</v>
      </c>
      <c r="H11114">
        <v>320.56</v>
      </c>
      <c r="I11114" t="s">
        <v>571</v>
      </c>
      <c r="J11114" t="s">
        <v>347</v>
      </c>
      <c r="K11114" t="s">
        <v>392</v>
      </c>
    </row>
    <row r="11115" spans="1:11" hidden="1" x14ac:dyDescent="0.35">
      <c r="A11115" t="s">
        <v>556</v>
      </c>
      <c r="B11115" t="s">
        <v>84</v>
      </c>
      <c r="C11115" t="s">
        <v>330</v>
      </c>
      <c r="D11115" t="s">
        <v>78</v>
      </c>
      <c r="E11115">
        <v>2023</v>
      </c>
      <c r="F11115" t="s">
        <v>500</v>
      </c>
      <c r="G11115" t="s">
        <v>311</v>
      </c>
      <c r="H11115">
        <v>103.73</v>
      </c>
      <c r="I11115" t="s">
        <v>571</v>
      </c>
      <c r="J11115" t="s">
        <v>347</v>
      </c>
      <c r="K11115" t="s">
        <v>392</v>
      </c>
    </row>
    <row r="11116" spans="1:11" hidden="1" x14ac:dyDescent="0.35">
      <c r="A11116" t="s">
        <v>556</v>
      </c>
      <c r="B11116" t="s">
        <v>84</v>
      </c>
      <c r="C11116" t="s">
        <v>330</v>
      </c>
      <c r="D11116" t="s">
        <v>78</v>
      </c>
      <c r="E11116">
        <v>2023</v>
      </c>
      <c r="F11116" t="s">
        <v>506</v>
      </c>
      <c r="G11116" t="s">
        <v>309</v>
      </c>
      <c r="H11116">
        <v>3978.67</v>
      </c>
      <c r="I11116" t="s">
        <v>571</v>
      </c>
      <c r="J11116" t="s">
        <v>347</v>
      </c>
      <c r="K11116" t="s">
        <v>392</v>
      </c>
    </row>
    <row r="11117" spans="1:11" hidden="1" x14ac:dyDescent="0.35">
      <c r="A11117" t="s">
        <v>556</v>
      </c>
      <c r="B11117" t="s">
        <v>84</v>
      </c>
      <c r="C11117" t="s">
        <v>330</v>
      </c>
      <c r="D11117" t="s">
        <v>78</v>
      </c>
      <c r="E11117">
        <v>2023</v>
      </c>
      <c r="F11117" t="s">
        <v>506</v>
      </c>
      <c r="G11117" t="s">
        <v>309</v>
      </c>
      <c r="H11117">
        <v>3370.44</v>
      </c>
      <c r="I11117" t="s">
        <v>571</v>
      </c>
      <c r="J11117" t="s">
        <v>347</v>
      </c>
      <c r="K11117" t="s">
        <v>392</v>
      </c>
    </row>
    <row r="11118" spans="1:11" hidden="1" x14ac:dyDescent="0.35">
      <c r="A11118" t="s">
        <v>556</v>
      </c>
      <c r="B11118" t="s">
        <v>84</v>
      </c>
      <c r="C11118" t="s">
        <v>330</v>
      </c>
      <c r="D11118" t="s">
        <v>78</v>
      </c>
      <c r="E11118">
        <v>2023</v>
      </c>
      <c r="F11118" t="s">
        <v>506</v>
      </c>
      <c r="G11118" t="s">
        <v>309</v>
      </c>
      <c r="H11118">
        <v>9.01</v>
      </c>
      <c r="I11118" t="s">
        <v>571</v>
      </c>
      <c r="J11118" t="s">
        <v>347</v>
      </c>
      <c r="K11118" t="s">
        <v>392</v>
      </c>
    </row>
    <row r="11119" spans="1:11" hidden="1" x14ac:dyDescent="0.35">
      <c r="A11119" t="s">
        <v>556</v>
      </c>
      <c r="B11119" t="s">
        <v>84</v>
      </c>
      <c r="C11119" t="s">
        <v>330</v>
      </c>
      <c r="D11119" t="s">
        <v>78</v>
      </c>
      <c r="E11119">
        <v>2023</v>
      </c>
      <c r="F11119" t="s">
        <v>506</v>
      </c>
      <c r="G11119" t="s">
        <v>309</v>
      </c>
      <c r="H11119">
        <v>1904.73</v>
      </c>
      <c r="I11119" t="s">
        <v>571</v>
      </c>
      <c r="J11119" t="s">
        <v>347</v>
      </c>
      <c r="K11119" t="s">
        <v>392</v>
      </c>
    </row>
    <row r="11120" spans="1:11" hidden="1" x14ac:dyDescent="0.35">
      <c r="A11120" t="s">
        <v>556</v>
      </c>
      <c r="B11120" t="s">
        <v>84</v>
      </c>
      <c r="C11120" t="s">
        <v>330</v>
      </c>
      <c r="D11120" t="s">
        <v>78</v>
      </c>
      <c r="E11120">
        <v>2023</v>
      </c>
      <c r="F11120" t="s">
        <v>506</v>
      </c>
      <c r="G11120" t="s">
        <v>309</v>
      </c>
      <c r="H11120">
        <v>5213.8900000000003</v>
      </c>
      <c r="I11120" t="s">
        <v>571</v>
      </c>
      <c r="J11120" t="s">
        <v>347</v>
      </c>
      <c r="K11120" t="s">
        <v>392</v>
      </c>
    </row>
    <row r="11121" spans="1:11" hidden="1" x14ac:dyDescent="0.35">
      <c r="A11121" t="s">
        <v>556</v>
      </c>
      <c r="B11121" t="s">
        <v>84</v>
      </c>
      <c r="C11121" t="s">
        <v>330</v>
      </c>
      <c r="D11121" t="s">
        <v>78</v>
      </c>
      <c r="E11121">
        <v>2023</v>
      </c>
      <c r="F11121" t="s">
        <v>506</v>
      </c>
      <c r="G11121" t="s">
        <v>309</v>
      </c>
      <c r="H11121">
        <v>925.09</v>
      </c>
      <c r="I11121" t="s">
        <v>571</v>
      </c>
      <c r="J11121" t="s">
        <v>347</v>
      </c>
      <c r="K11121" t="s">
        <v>392</v>
      </c>
    </row>
    <row r="11122" spans="1:11" hidden="1" x14ac:dyDescent="0.35">
      <c r="A11122" t="s">
        <v>556</v>
      </c>
      <c r="B11122" t="s">
        <v>84</v>
      </c>
      <c r="C11122" t="s">
        <v>330</v>
      </c>
      <c r="D11122" t="s">
        <v>78</v>
      </c>
      <c r="E11122">
        <v>2023</v>
      </c>
      <c r="F11122" t="s">
        <v>506</v>
      </c>
      <c r="G11122" t="s">
        <v>309</v>
      </c>
      <c r="H11122">
        <v>299.36</v>
      </c>
      <c r="I11122" t="s">
        <v>571</v>
      </c>
      <c r="J11122" t="s">
        <v>347</v>
      </c>
      <c r="K11122" t="s">
        <v>392</v>
      </c>
    </row>
    <row r="11123" spans="1:11" hidden="1" x14ac:dyDescent="0.35">
      <c r="A11123" t="s">
        <v>556</v>
      </c>
      <c r="B11123" t="s">
        <v>84</v>
      </c>
      <c r="C11123" t="s">
        <v>330</v>
      </c>
      <c r="D11123" t="s">
        <v>78</v>
      </c>
      <c r="E11123">
        <v>2023</v>
      </c>
      <c r="F11123" t="s">
        <v>71</v>
      </c>
      <c r="G11123" t="s">
        <v>310</v>
      </c>
      <c r="H11123">
        <v>643.08000000000004</v>
      </c>
      <c r="I11123" t="s">
        <v>571</v>
      </c>
      <c r="J11123" t="s">
        <v>347</v>
      </c>
      <c r="K11123" t="s">
        <v>392</v>
      </c>
    </row>
    <row r="11124" spans="1:11" hidden="1" x14ac:dyDescent="0.35">
      <c r="A11124" t="s">
        <v>556</v>
      </c>
      <c r="B11124" t="s">
        <v>84</v>
      </c>
      <c r="C11124" t="s">
        <v>330</v>
      </c>
      <c r="D11124" t="s">
        <v>78</v>
      </c>
      <c r="E11124">
        <v>2023</v>
      </c>
      <c r="F11124" t="s">
        <v>71</v>
      </c>
      <c r="G11124" t="s">
        <v>310</v>
      </c>
      <c r="H11124">
        <v>544.77</v>
      </c>
      <c r="I11124" t="s">
        <v>571</v>
      </c>
      <c r="J11124" t="s">
        <v>347</v>
      </c>
      <c r="K11124" t="s">
        <v>392</v>
      </c>
    </row>
    <row r="11125" spans="1:11" hidden="1" x14ac:dyDescent="0.35">
      <c r="A11125" t="s">
        <v>556</v>
      </c>
      <c r="B11125" t="s">
        <v>84</v>
      </c>
      <c r="C11125" t="s">
        <v>330</v>
      </c>
      <c r="D11125" t="s">
        <v>78</v>
      </c>
      <c r="E11125">
        <v>2023</v>
      </c>
      <c r="F11125" t="s">
        <v>71</v>
      </c>
      <c r="G11125" t="s">
        <v>310</v>
      </c>
      <c r="H11125">
        <v>1.46</v>
      </c>
      <c r="I11125" t="s">
        <v>571</v>
      </c>
      <c r="J11125" t="s">
        <v>347</v>
      </c>
      <c r="K11125" t="s">
        <v>392</v>
      </c>
    </row>
    <row r="11126" spans="1:11" hidden="1" x14ac:dyDescent="0.35">
      <c r="A11126" t="s">
        <v>556</v>
      </c>
      <c r="B11126" t="s">
        <v>84</v>
      </c>
      <c r="C11126" t="s">
        <v>330</v>
      </c>
      <c r="D11126" t="s">
        <v>78</v>
      </c>
      <c r="E11126">
        <v>2023</v>
      </c>
      <c r="F11126" t="s">
        <v>71</v>
      </c>
      <c r="G11126" t="s">
        <v>310</v>
      </c>
      <c r="H11126">
        <v>307.87</v>
      </c>
      <c r="I11126" t="s">
        <v>571</v>
      </c>
      <c r="J11126" t="s">
        <v>347</v>
      </c>
      <c r="K11126" t="s">
        <v>392</v>
      </c>
    </row>
    <row r="11127" spans="1:11" hidden="1" x14ac:dyDescent="0.35">
      <c r="A11127" t="s">
        <v>556</v>
      </c>
      <c r="B11127" t="s">
        <v>84</v>
      </c>
      <c r="C11127" t="s">
        <v>330</v>
      </c>
      <c r="D11127" t="s">
        <v>78</v>
      </c>
      <c r="E11127">
        <v>2023</v>
      </c>
      <c r="F11127" t="s">
        <v>71</v>
      </c>
      <c r="G11127" t="s">
        <v>310</v>
      </c>
      <c r="H11127">
        <v>842.72</v>
      </c>
      <c r="I11127" t="s">
        <v>571</v>
      </c>
      <c r="J11127" t="s">
        <v>347</v>
      </c>
      <c r="K11127" t="s">
        <v>392</v>
      </c>
    </row>
    <row r="11128" spans="1:11" hidden="1" x14ac:dyDescent="0.35">
      <c r="A11128" t="s">
        <v>556</v>
      </c>
      <c r="B11128" t="s">
        <v>84</v>
      </c>
      <c r="C11128" t="s">
        <v>330</v>
      </c>
      <c r="D11128" t="s">
        <v>78</v>
      </c>
      <c r="E11128">
        <v>2023</v>
      </c>
      <c r="F11128" t="s">
        <v>71</v>
      </c>
      <c r="G11128" t="s">
        <v>310</v>
      </c>
      <c r="H11128">
        <v>149.52000000000001</v>
      </c>
      <c r="I11128" t="s">
        <v>571</v>
      </c>
      <c r="J11128" t="s">
        <v>347</v>
      </c>
      <c r="K11128" t="s">
        <v>392</v>
      </c>
    </row>
    <row r="11129" spans="1:11" hidden="1" x14ac:dyDescent="0.35">
      <c r="A11129" t="s">
        <v>556</v>
      </c>
      <c r="B11129" t="s">
        <v>84</v>
      </c>
      <c r="C11129" t="s">
        <v>330</v>
      </c>
      <c r="D11129" t="s">
        <v>78</v>
      </c>
      <c r="E11129">
        <v>2023</v>
      </c>
      <c r="F11129" t="s">
        <v>71</v>
      </c>
      <c r="G11129" t="s">
        <v>310</v>
      </c>
      <c r="H11129">
        <v>48.38</v>
      </c>
      <c r="I11129" t="s">
        <v>571</v>
      </c>
      <c r="J11129" t="s">
        <v>347</v>
      </c>
      <c r="K11129" t="s">
        <v>392</v>
      </c>
    </row>
    <row r="11130" spans="1:11" hidden="1" x14ac:dyDescent="0.35">
      <c r="A11130" t="s">
        <v>556</v>
      </c>
      <c r="B11130" t="s">
        <v>84</v>
      </c>
      <c r="C11130" t="s">
        <v>330</v>
      </c>
      <c r="D11130" t="s">
        <v>78</v>
      </c>
      <c r="E11130">
        <v>2023</v>
      </c>
      <c r="F11130" t="s">
        <v>148</v>
      </c>
      <c r="G11130" t="s">
        <v>308</v>
      </c>
      <c r="H11130">
        <v>247.73</v>
      </c>
      <c r="I11130" t="s">
        <v>571</v>
      </c>
      <c r="J11130" t="s">
        <v>347</v>
      </c>
      <c r="K11130" t="s">
        <v>392</v>
      </c>
    </row>
    <row r="11131" spans="1:11" hidden="1" x14ac:dyDescent="0.35">
      <c r="A11131" t="s">
        <v>556</v>
      </c>
      <c r="B11131" t="s">
        <v>84</v>
      </c>
      <c r="C11131" t="s">
        <v>330</v>
      </c>
      <c r="D11131" t="s">
        <v>78</v>
      </c>
      <c r="E11131">
        <v>2023</v>
      </c>
      <c r="F11131" t="s">
        <v>148</v>
      </c>
      <c r="G11131" t="s">
        <v>308</v>
      </c>
      <c r="H11131">
        <v>209.86</v>
      </c>
      <c r="I11131" t="s">
        <v>571</v>
      </c>
      <c r="J11131" t="s">
        <v>347</v>
      </c>
      <c r="K11131" t="s">
        <v>392</v>
      </c>
    </row>
    <row r="11132" spans="1:11" hidden="1" x14ac:dyDescent="0.35">
      <c r="A11132" t="s">
        <v>556</v>
      </c>
      <c r="B11132" t="s">
        <v>84</v>
      </c>
      <c r="C11132" t="s">
        <v>330</v>
      </c>
      <c r="D11132" t="s">
        <v>78</v>
      </c>
      <c r="E11132">
        <v>2023</v>
      </c>
      <c r="F11132" t="s">
        <v>148</v>
      </c>
      <c r="G11132" t="s">
        <v>308</v>
      </c>
      <c r="H11132">
        <v>0.56000000000000005</v>
      </c>
      <c r="I11132" t="s">
        <v>571</v>
      </c>
      <c r="J11132" t="s">
        <v>347</v>
      </c>
      <c r="K11132" t="s">
        <v>392</v>
      </c>
    </row>
    <row r="11133" spans="1:11" hidden="1" x14ac:dyDescent="0.35">
      <c r="A11133" t="s">
        <v>556</v>
      </c>
      <c r="B11133" t="s">
        <v>84</v>
      </c>
      <c r="C11133" t="s">
        <v>330</v>
      </c>
      <c r="D11133" t="s">
        <v>78</v>
      </c>
      <c r="E11133">
        <v>2023</v>
      </c>
      <c r="F11133" t="s">
        <v>148</v>
      </c>
      <c r="G11133" t="s">
        <v>308</v>
      </c>
      <c r="H11133">
        <v>118.6</v>
      </c>
      <c r="I11133" t="s">
        <v>571</v>
      </c>
      <c r="J11133" t="s">
        <v>347</v>
      </c>
      <c r="K11133" t="s">
        <v>392</v>
      </c>
    </row>
    <row r="11134" spans="1:11" hidden="1" x14ac:dyDescent="0.35">
      <c r="A11134" t="s">
        <v>556</v>
      </c>
      <c r="B11134" t="s">
        <v>84</v>
      </c>
      <c r="C11134" t="s">
        <v>330</v>
      </c>
      <c r="D11134" t="s">
        <v>78</v>
      </c>
      <c r="E11134">
        <v>2023</v>
      </c>
      <c r="F11134" t="s">
        <v>148</v>
      </c>
      <c r="G11134" t="s">
        <v>308</v>
      </c>
      <c r="H11134">
        <v>324.66000000000003</v>
      </c>
      <c r="I11134" t="s">
        <v>571</v>
      </c>
      <c r="J11134" t="s">
        <v>347</v>
      </c>
      <c r="K11134" t="s">
        <v>392</v>
      </c>
    </row>
    <row r="11135" spans="1:11" hidden="1" x14ac:dyDescent="0.35">
      <c r="A11135" t="s">
        <v>556</v>
      </c>
      <c r="B11135" t="s">
        <v>84</v>
      </c>
      <c r="C11135" t="s">
        <v>330</v>
      </c>
      <c r="D11135" t="s">
        <v>78</v>
      </c>
      <c r="E11135">
        <v>2023</v>
      </c>
      <c r="F11135" t="s">
        <v>148</v>
      </c>
      <c r="G11135" t="s">
        <v>308</v>
      </c>
      <c r="H11135">
        <v>57.6</v>
      </c>
      <c r="I11135" t="s">
        <v>571</v>
      </c>
      <c r="J11135" t="s">
        <v>347</v>
      </c>
      <c r="K11135" t="s">
        <v>392</v>
      </c>
    </row>
    <row r="11136" spans="1:11" hidden="1" x14ac:dyDescent="0.35">
      <c r="A11136" t="s">
        <v>556</v>
      </c>
      <c r="B11136" t="s">
        <v>84</v>
      </c>
      <c r="C11136" t="s">
        <v>330</v>
      </c>
      <c r="D11136" t="s">
        <v>78</v>
      </c>
      <c r="E11136">
        <v>2023</v>
      </c>
      <c r="F11136" t="s">
        <v>148</v>
      </c>
      <c r="G11136" t="s">
        <v>308</v>
      </c>
      <c r="H11136">
        <v>18.64</v>
      </c>
      <c r="I11136" t="s">
        <v>571</v>
      </c>
      <c r="J11136" t="s">
        <v>347</v>
      </c>
      <c r="K11136" t="s">
        <v>392</v>
      </c>
    </row>
    <row r="11137" spans="1:11" hidden="1" x14ac:dyDescent="0.35">
      <c r="A11137" t="s">
        <v>556</v>
      </c>
      <c r="B11137" t="s">
        <v>84</v>
      </c>
      <c r="C11137" t="s">
        <v>330</v>
      </c>
      <c r="D11137" t="s">
        <v>78</v>
      </c>
      <c r="E11137">
        <v>2023</v>
      </c>
      <c r="F11137" t="s">
        <v>156</v>
      </c>
      <c r="G11137" t="s">
        <v>307</v>
      </c>
      <c r="H11137">
        <v>2687.38</v>
      </c>
      <c r="I11137" t="s">
        <v>571</v>
      </c>
      <c r="J11137" t="s">
        <v>347</v>
      </c>
      <c r="K11137" t="s">
        <v>392</v>
      </c>
    </row>
    <row r="11138" spans="1:11" hidden="1" x14ac:dyDescent="0.35">
      <c r="A11138" t="s">
        <v>556</v>
      </c>
      <c r="B11138" t="s">
        <v>84</v>
      </c>
      <c r="C11138" t="s">
        <v>330</v>
      </c>
      <c r="D11138" t="s">
        <v>78</v>
      </c>
      <c r="E11138">
        <v>2023</v>
      </c>
      <c r="F11138" t="s">
        <v>156</v>
      </c>
      <c r="G11138" t="s">
        <v>307</v>
      </c>
      <c r="H11138">
        <v>2276.56</v>
      </c>
      <c r="I11138" t="s">
        <v>571</v>
      </c>
      <c r="J11138" t="s">
        <v>347</v>
      </c>
      <c r="K11138" t="s">
        <v>392</v>
      </c>
    </row>
    <row r="11139" spans="1:11" hidden="1" x14ac:dyDescent="0.35">
      <c r="A11139" t="s">
        <v>556</v>
      </c>
      <c r="B11139" t="s">
        <v>84</v>
      </c>
      <c r="C11139" t="s">
        <v>330</v>
      </c>
      <c r="D11139" t="s">
        <v>78</v>
      </c>
      <c r="E11139">
        <v>2023</v>
      </c>
      <c r="F11139" t="s">
        <v>156</v>
      </c>
      <c r="G11139" t="s">
        <v>307</v>
      </c>
      <c r="H11139">
        <v>6.08</v>
      </c>
      <c r="I11139" t="s">
        <v>571</v>
      </c>
      <c r="J11139" t="s">
        <v>347</v>
      </c>
      <c r="K11139" t="s">
        <v>392</v>
      </c>
    </row>
    <row r="11140" spans="1:11" hidden="1" x14ac:dyDescent="0.35">
      <c r="A11140" t="s">
        <v>556</v>
      </c>
      <c r="B11140" t="s">
        <v>84</v>
      </c>
      <c r="C11140" t="s">
        <v>330</v>
      </c>
      <c r="D11140" t="s">
        <v>78</v>
      </c>
      <c r="E11140">
        <v>2023</v>
      </c>
      <c r="F11140" t="s">
        <v>156</v>
      </c>
      <c r="G11140" t="s">
        <v>307</v>
      </c>
      <c r="H11140">
        <v>1286.55</v>
      </c>
      <c r="I11140" t="s">
        <v>571</v>
      </c>
      <c r="J11140" t="s">
        <v>347</v>
      </c>
      <c r="K11140" t="s">
        <v>392</v>
      </c>
    </row>
    <row r="11141" spans="1:11" hidden="1" x14ac:dyDescent="0.35">
      <c r="A11141" t="s">
        <v>556</v>
      </c>
      <c r="B11141" t="s">
        <v>84</v>
      </c>
      <c r="C11141" t="s">
        <v>330</v>
      </c>
      <c r="D11141" t="s">
        <v>78</v>
      </c>
      <c r="E11141">
        <v>2023</v>
      </c>
      <c r="F11141" t="s">
        <v>156</v>
      </c>
      <c r="G11141" t="s">
        <v>307</v>
      </c>
      <c r="H11141">
        <v>3521.7</v>
      </c>
      <c r="I11141" t="s">
        <v>571</v>
      </c>
      <c r="J11141" t="s">
        <v>347</v>
      </c>
      <c r="K11141" t="s">
        <v>392</v>
      </c>
    </row>
    <row r="11142" spans="1:11" hidden="1" x14ac:dyDescent="0.35">
      <c r="A11142" t="s">
        <v>556</v>
      </c>
      <c r="B11142" t="s">
        <v>84</v>
      </c>
      <c r="C11142" t="s">
        <v>330</v>
      </c>
      <c r="D11142" t="s">
        <v>78</v>
      </c>
      <c r="E11142">
        <v>2023</v>
      </c>
      <c r="F11142" t="s">
        <v>156</v>
      </c>
      <c r="G11142" t="s">
        <v>307</v>
      </c>
      <c r="H11142">
        <v>624.85</v>
      </c>
      <c r="I11142" t="s">
        <v>571</v>
      </c>
      <c r="J11142" t="s">
        <v>347</v>
      </c>
      <c r="K11142" t="s">
        <v>392</v>
      </c>
    </row>
    <row r="11143" spans="1:11" hidden="1" x14ac:dyDescent="0.35">
      <c r="A11143" t="s">
        <v>556</v>
      </c>
      <c r="B11143" t="s">
        <v>84</v>
      </c>
      <c r="C11143" t="s">
        <v>330</v>
      </c>
      <c r="D11143" t="s">
        <v>78</v>
      </c>
      <c r="E11143">
        <v>2023</v>
      </c>
      <c r="F11143" t="s">
        <v>156</v>
      </c>
      <c r="G11143" t="s">
        <v>307</v>
      </c>
      <c r="H11143">
        <v>202.2</v>
      </c>
      <c r="I11143" t="s">
        <v>571</v>
      </c>
      <c r="J11143" t="s">
        <v>347</v>
      </c>
      <c r="K11143" t="s">
        <v>392</v>
      </c>
    </row>
    <row r="11144" spans="1:11" hidden="1" x14ac:dyDescent="0.35">
      <c r="A11144" t="s">
        <v>556</v>
      </c>
      <c r="B11144" t="s">
        <v>84</v>
      </c>
      <c r="C11144" t="s">
        <v>372</v>
      </c>
      <c r="D11144" t="s">
        <v>78</v>
      </c>
      <c r="E11144">
        <v>2023</v>
      </c>
      <c r="F11144" t="s">
        <v>500</v>
      </c>
      <c r="G11144" t="s">
        <v>311</v>
      </c>
      <c r="H11144">
        <v>3721.22</v>
      </c>
      <c r="I11144" t="s">
        <v>571</v>
      </c>
      <c r="J11144" t="s">
        <v>14</v>
      </c>
      <c r="K11144" t="s">
        <v>401</v>
      </c>
    </row>
    <row r="11145" spans="1:11" hidden="1" x14ac:dyDescent="0.35">
      <c r="A11145" t="s">
        <v>556</v>
      </c>
      <c r="B11145" t="s">
        <v>84</v>
      </c>
      <c r="C11145" t="s">
        <v>372</v>
      </c>
      <c r="D11145" t="s">
        <v>78</v>
      </c>
      <c r="E11145">
        <v>2023</v>
      </c>
      <c r="F11145" t="s">
        <v>500</v>
      </c>
      <c r="G11145" t="s">
        <v>311</v>
      </c>
      <c r="H11145">
        <v>5356.03</v>
      </c>
      <c r="I11145" t="s">
        <v>571</v>
      </c>
      <c r="J11145" t="s">
        <v>347</v>
      </c>
      <c r="K11145" t="s">
        <v>401</v>
      </c>
    </row>
    <row r="11146" spans="1:11" hidden="1" x14ac:dyDescent="0.35">
      <c r="A11146" t="s">
        <v>556</v>
      </c>
      <c r="B11146" t="s">
        <v>84</v>
      </c>
      <c r="C11146" t="s">
        <v>372</v>
      </c>
      <c r="D11146" t="s">
        <v>78</v>
      </c>
      <c r="E11146">
        <v>2023</v>
      </c>
      <c r="F11146" t="s">
        <v>500</v>
      </c>
      <c r="G11146" t="s">
        <v>311</v>
      </c>
      <c r="H11146">
        <v>5627.27</v>
      </c>
      <c r="I11146" t="s">
        <v>571</v>
      </c>
      <c r="J11146" t="s">
        <v>14</v>
      </c>
      <c r="K11146" t="s">
        <v>401</v>
      </c>
    </row>
    <row r="11147" spans="1:11" hidden="1" x14ac:dyDescent="0.35">
      <c r="A11147" t="s">
        <v>556</v>
      </c>
      <c r="B11147" t="s">
        <v>84</v>
      </c>
      <c r="C11147" t="s">
        <v>372</v>
      </c>
      <c r="D11147" t="s">
        <v>78</v>
      </c>
      <c r="E11147">
        <v>2023</v>
      </c>
      <c r="F11147" t="s">
        <v>500</v>
      </c>
      <c r="G11147" t="s">
        <v>311</v>
      </c>
      <c r="H11147">
        <v>8099.44</v>
      </c>
      <c r="I11147" t="s">
        <v>571</v>
      </c>
      <c r="J11147" t="s">
        <v>347</v>
      </c>
      <c r="K11147" t="s">
        <v>401</v>
      </c>
    </row>
    <row r="11148" spans="1:11" hidden="1" x14ac:dyDescent="0.35">
      <c r="A11148" t="s">
        <v>556</v>
      </c>
      <c r="B11148" t="s">
        <v>84</v>
      </c>
      <c r="C11148" t="s">
        <v>372</v>
      </c>
      <c r="D11148" t="s">
        <v>78</v>
      </c>
      <c r="E11148">
        <v>2023</v>
      </c>
      <c r="F11148" t="s">
        <v>500</v>
      </c>
      <c r="G11148" t="s">
        <v>311</v>
      </c>
      <c r="H11148">
        <v>1946.71</v>
      </c>
      <c r="I11148" t="s">
        <v>571</v>
      </c>
      <c r="J11148" t="s">
        <v>14</v>
      </c>
      <c r="K11148" t="s">
        <v>401</v>
      </c>
    </row>
    <row r="11149" spans="1:11" hidden="1" x14ac:dyDescent="0.35">
      <c r="A11149" t="s">
        <v>556</v>
      </c>
      <c r="B11149" t="s">
        <v>84</v>
      </c>
      <c r="C11149" t="s">
        <v>372</v>
      </c>
      <c r="D11149" t="s">
        <v>78</v>
      </c>
      <c r="E11149">
        <v>2023</v>
      </c>
      <c r="F11149" t="s">
        <v>500</v>
      </c>
      <c r="G11149" t="s">
        <v>311</v>
      </c>
      <c r="H11149">
        <v>2801.93</v>
      </c>
      <c r="I11149" t="s">
        <v>571</v>
      </c>
      <c r="J11149" t="s">
        <v>347</v>
      </c>
      <c r="K11149" t="s">
        <v>401</v>
      </c>
    </row>
    <row r="11150" spans="1:11" hidden="1" x14ac:dyDescent="0.35">
      <c r="A11150" t="s">
        <v>556</v>
      </c>
      <c r="B11150" t="s">
        <v>84</v>
      </c>
      <c r="C11150" t="s">
        <v>372</v>
      </c>
      <c r="D11150" t="s">
        <v>78</v>
      </c>
      <c r="E11150">
        <v>2023</v>
      </c>
      <c r="F11150" t="s">
        <v>500</v>
      </c>
      <c r="G11150" t="s">
        <v>311</v>
      </c>
      <c r="H11150">
        <v>2532.63</v>
      </c>
      <c r="I11150" t="s">
        <v>571</v>
      </c>
      <c r="J11150" t="s">
        <v>14</v>
      </c>
      <c r="K11150" t="s">
        <v>401</v>
      </c>
    </row>
    <row r="11151" spans="1:11" hidden="1" x14ac:dyDescent="0.35">
      <c r="A11151" t="s">
        <v>556</v>
      </c>
      <c r="B11151" t="s">
        <v>84</v>
      </c>
      <c r="C11151" t="s">
        <v>372</v>
      </c>
      <c r="D11151" t="s">
        <v>78</v>
      </c>
      <c r="E11151">
        <v>2023</v>
      </c>
      <c r="F11151" t="s">
        <v>500</v>
      </c>
      <c r="G11151" t="s">
        <v>311</v>
      </c>
      <c r="H11151">
        <v>3645.27</v>
      </c>
      <c r="I11151" t="s">
        <v>571</v>
      </c>
      <c r="J11151" t="s">
        <v>347</v>
      </c>
      <c r="K11151" t="s">
        <v>401</v>
      </c>
    </row>
    <row r="11152" spans="1:11" hidden="1" x14ac:dyDescent="0.35">
      <c r="A11152" t="s">
        <v>556</v>
      </c>
      <c r="B11152" t="s">
        <v>84</v>
      </c>
      <c r="C11152" t="s">
        <v>372</v>
      </c>
      <c r="D11152" t="s">
        <v>78</v>
      </c>
      <c r="E11152">
        <v>2023</v>
      </c>
      <c r="F11152" t="s">
        <v>506</v>
      </c>
      <c r="G11152" t="s">
        <v>309</v>
      </c>
      <c r="H11152">
        <v>774.35</v>
      </c>
      <c r="I11152" t="s">
        <v>571</v>
      </c>
      <c r="J11152" t="s">
        <v>347</v>
      </c>
      <c r="K11152" t="s">
        <v>401</v>
      </c>
    </row>
    <row r="11153" spans="1:11" hidden="1" x14ac:dyDescent="0.35">
      <c r="A11153" t="s">
        <v>556</v>
      </c>
      <c r="B11153" t="s">
        <v>84</v>
      </c>
      <c r="C11153" t="s">
        <v>372</v>
      </c>
      <c r="D11153" t="s">
        <v>78</v>
      </c>
      <c r="E11153">
        <v>2023</v>
      </c>
      <c r="F11153" t="s">
        <v>506</v>
      </c>
      <c r="G11153" t="s">
        <v>309</v>
      </c>
      <c r="H11153">
        <v>1170.98</v>
      </c>
      <c r="I11153" t="s">
        <v>571</v>
      </c>
      <c r="J11153" t="s">
        <v>347</v>
      </c>
      <c r="K11153" t="s">
        <v>401</v>
      </c>
    </row>
    <row r="11154" spans="1:11" hidden="1" x14ac:dyDescent="0.35">
      <c r="A11154" t="s">
        <v>556</v>
      </c>
      <c r="B11154" t="s">
        <v>84</v>
      </c>
      <c r="C11154" t="s">
        <v>372</v>
      </c>
      <c r="D11154" t="s">
        <v>78</v>
      </c>
      <c r="E11154">
        <v>2023</v>
      </c>
      <c r="F11154" t="s">
        <v>506</v>
      </c>
      <c r="G11154" t="s">
        <v>309</v>
      </c>
      <c r="H11154">
        <v>405.09</v>
      </c>
      <c r="I11154" t="s">
        <v>571</v>
      </c>
      <c r="J11154" t="s">
        <v>347</v>
      </c>
      <c r="K11154" t="s">
        <v>401</v>
      </c>
    </row>
    <row r="11155" spans="1:11" hidden="1" x14ac:dyDescent="0.35">
      <c r="A11155" t="s">
        <v>556</v>
      </c>
      <c r="B11155" t="s">
        <v>84</v>
      </c>
      <c r="C11155" t="s">
        <v>372</v>
      </c>
      <c r="D11155" t="s">
        <v>78</v>
      </c>
      <c r="E11155">
        <v>2023</v>
      </c>
      <c r="F11155" t="s">
        <v>506</v>
      </c>
      <c r="G11155" t="s">
        <v>309</v>
      </c>
      <c r="H11155">
        <v>527.02</v>
      </c>
      <c r="I11155" t="s">
        <v>571</v>
      </c>
      <c r="J11155" t="s">
        <v>347</v>
      </c>
      <c r="K11155" t="s">
        <v>401</v>
      </c>
    </row>
    <row r="11156" spans="1:11" hidden="1" x14ac:dyDescent="0.35">
      <c r="A11156" t="s">
        <v>556</v>
      </c>
      <c r="B11156" t="s">
        <v>84</v>
      </c>
      <c r="C11156" t="s">
        <v>372</v>
      </c>
      <c r="D11156" t="s">
        <v>78</v>
      </c>
      <c r="E11156">
        <v>2023</v>
      </c>
      <c r="F11156" t="s">
        <v>71</v>
      </c>
      <c r="G11156" t="s">
        <v>310</v>
      </c>
      <c r="H11156">
        <v>65.78</v>
      </c>
      <c r="I11156" t="s">
        <v>571</v>
      </c>
      <c r="J11156" t="s">
        <v>347</v>
      </c>
      <c r="K11156" t="s">
        <v>401</v>
      </c>
    </row>
    <row r="11157" spans="1:11" hidden="1" x14ac:dyDescent="0.35">
      <c r="A11157" t="s">
        <v>556</v>
      </c>
      <c r="B11157" t="s">
        <v>84</v>
      </c>
      <c r="C11157" t="s">
        <v>372</v>
      </c>
      <c r="D11157" t="s">
        <v>78</v>
      </c>
      <c r="E11157">
        <v>2023</v>
      </c>
      <c r="F11157" t="s">
        <v>71</v>
      </c>
      <c r="G11157" t="s">
        <v>310</v>
      </c>
      <c r="H11157">
        <v>99.46</v>
      </c>
      <c r="I11157" t="s">
        <v>571</v>
      </c>
      <c r="J11157" t="s">
        <v>347</v>
      </c>
      <c r="K11157" t="s">
        <v>401</v>
      </c>
    </row>
    <row r="11158" spans="1:11" hidden="1" x14ac:dyDescent="0.35">
      <c r="A11158" t="s">
        <v>556</v>
      </c>
      <c r="B11158" t="s">
        <v>84</v>
      </c>
      <c r="C11158" t="s">
        <v>372</v>
      </c>
      <c r="D11158" t="s">
        <v>78</v>
      </c>
      <c r="E11158">
        <v>2023</v>
      </c>
      <c r="F11158" t="s">
        <v>71</v>
      </c>
      <c r="G11158" t="s">
        <v>310</v>
      </c>
      <c r="H11158">
        <v>34.409999999999997</v>
      </c>
      <c r="I11158" t="s">
        <v>571</v>
      </c>
      <c r="J11158" t="s">
        <v>347</v>
      </c>
      <c r="K11158" t="s">
        <v>401</v>
      </c>
    </row>
    <row r="11159" spans="1:11" hidden="1" x14ac:dyDescent="0.35">
      <c r="A11159" t="s">
        <v>556</v>
      </c>
      <c r="B11159" t="s">
        <v>84</v>
      </c>
      <c r="C11159" t="s">
        <v>372</v>
      </c>
      <c r="D11159" t="s">
        <v>78</v>
      </c>
      <c r="E11159">
        <v>2023</v>
      </c>
      <c r="F11159" t="s">
        <v>71</v>
      </c>
      <c r="G11159" t="s">
        <v>310</v>
      </c>
      <c r="H11159">
        <v>44.77</v>
      </c>
      <c r="I11159" t="s">
        <v>571</v>
      </c>
      <c r="J11159" t="s">
        <v>347</v>
      </c>
      <c r="K11159" t="s">
        <v>401</v>
      </c>
    </row>
    <row r="11160" spans="1:11" hidden="1" x14ac:dyDescent="0.35">
      <c r="A11160" t="s">
        <v>556</v>
      </c>
      <c r="B11160" t="s">
        <v>84</v>
      </c>
      <c r="C11160" t="s">
        <v>372</v>
      </c>
      <c r="D11160" t="s">
        <v>78</v>
      </c>
      <c r="E11160">
        <v>2023</v>
      </c>
      <c r="F11160" t="s">
        <v>148</v>
      </c>
      <c r="G11160" t="s">
        <v>308</v>
      </c>
      <c r="H11160">
        <v>26.91</v>
      </c>
      <c r="I11160" t="s">
        <v>571</v>
      </c>
      <c r="J11160" t="s">
        <v>347</v>
      </c>
      <c r="K11160" t="s">
        <v>401</v>
      </c>
    </row>
    <row r="11161" spans="1:11" hidden="1" x14ac:dyDescent="0.35">
      <c r="A11161" t="s">
        <v>556</v>
      </c>
      <c r="B11161" t="s">
        <v>84</v>
      </c>
      <c r="C11161" t="s">
        <v>372</v>
      </c>
      <c r="D11161" t="s">
        <v>78</v>
      </c>
      <c r="E11161">
        <v>2023</v>
      </c>
      <c r="F11161" t="s">
        <v>148</v>
      </c>
      <c r="G11161" t="s">
        <v>308</v>
      </c>
      <c r="H11161">
        <v>40.69</v>
      </c>
      <c r="I11161" t="s">
        <v>571</v>
      </c>
      <c r="J11161" t="s">
        <v>347</v>
      </c>
      <c r="K11161" t="s">
        <v>401</v>
      </c>
    </row>
    <row r="11162" spans="1:11" hidden="1" x14ac:dyDescent="0.35">
      <c r="A11162" t="s">
        <v>556</v>
      </c>
      <c r="B11162" t="s">
        <v>84</v>
      </c>
      <c r="C11162" t="s">
        <v>372</v>
      </c>
      <c r="D11162" t="s">
        <v>78</v>
      </c>
      <c r="E11162">
        <v>2023</v>
      </c>
      <c r="F11162" t="s">
        <v>148</v>
      </c>
      <c r="G11162" t="s">
        <v>308</v>
      </c>
      <c r="H11162">
        <v>14.08</v>
      </c>
      <c r="I11162" t="s">
        <v>571</v>
      </c>
      <c r="J11162" t="s">
        <v>347</v>
      </c>
      <c r="K11162" t="s">
        <v>401</v>
      </c>
    </row>
    <row r="11163" spans="1:11" hidden="1" x14ac:dyDescent="0.35">
      <c r="A11163" t="s">
        <v>556</v>
      </c>
      <c r="B11163" t="s">
        <v>84</v>
      </c>
      <c r="C11163" t="s">
        <v>372</v>
      </c>
      <c r="D11163" t="s">
        <v>78</v>
      </c>
      <c r="E11163">
        <v>2023</v>
      </c>
      <c r="F11163" t="s">
        <v>148</v>
      </c>
      <c r="G11163" t="s">
        <v>308</v>
      </c>
      <c r="H11163">
        <v>18.32</v>
      </c>
      <c r="I11163" t="s">
        <v>571</v>
      </c>
      <c r="J11163" t="s">
        <v>347</v>
      </c>
      <c r="K11163" t="s">
        <v>401</v>
      </c>
    </row>
    <row r="11164" spans="1:11" hidden="1" x14ac:dyDescent="0.35">
      <c r="A11164" t="s">
        <v>556</v>
      </c>
      <c r="B11164" t="s">
        <v>84</v>
      </c>
      <c r="C11164" t="s">
        <v>372</v>
      </c>
      <c r="D11164" t="s">
        <v>78</v>
      </c>
      <c r="E11164">
        <v>2023</v>
      </c>
      <c r="F11164" t="s">
        <v>156</v>
      </c>
      <c r="G11164" t="s">
        <v>307</v>
      </c>
      <c r="H11164">
        <v>432.02</v>
      </c>
      <c r="I11164" t="s">
        <v>571</v>
      </c>
      <c r="J11164" t="s">
        <v>14</v>
      </c>
      <c r="K11164" t="s">
        <v>401</v>
      </c>
    </row>
    <row r="11165" spans="1:11" hidden="1" x14ac:dyDescent="0.35">
      <c r="A11165" t="s">
        <v>556</v>
      </c>
      <c r="B11165" t="s">
        <v>84</v>
      </c>
      <c r="C11165" t="s">
        <v>372</v>
      </c>
      <c r="D11165" t="s">
        <v>78</v>
      </c>
      <c r="E11165">
        <v>2023</v>
      </c>
      <c r="F11165" t="s">
        <v>156</v>
      </c>
      <c r="G11165" t="s">
        <v>307</v>
      </c>
      <c r="H11165">
        <v>543.44000000000005</v>
      </c>
      <c r="I11165" t="s">
        <v>571</v>
      </c>
      <c r="J11165" t="s">
        <v>347</v>
      </c>
      <c r="K11165" t="s">
        <v>401</v>
      </c>
    </row>
    <row r="11166" spans="1:11" hidden="1" x14ac:dyDescent="0.35">
      <c r="A11166" t="s">
        <v>556</v>
      </c>
      <c r="B11166" t="s">
        <v>84</v>
      </c>
      <c r="C11166" t="s">
        <v>372</v>
      </c>
      <c r="D11166" t="s">
        <v>78</v>
      </c>
      <c r="E11166">
        <v>2023</v>
      </c>
      <c r="F11166" t="s">
        <v>156</v>
      </c>
      <c r="G11166" t="s">
        <v>307</v>
      </c>
      <c r="H11166">
        <v>653.30999999999995</v>
      </c>
      <c r="I11166" t="s">
        <v>571</v>
      </c>
      <c r="J11166" t="s">
        <v>14</v>
      </c>
      <c r="K11166" t="s">
        <v>401</v>
      </c>
    </row>
    <row r="11167" spans="1:11" hidden="1" x14ac:dyDescent="0.35">
      <c r="A11167" t="s">
        <v>556</v>
      </c>
      <c r="B11167" t="s">
        <v>84</v>
      </c>
      <c r="C11167" t="s">
        <v>372</v>
      </c>
      <c r="D11167" t="s">
        <v>78</v>
      </c>
      <c r="E11167">
        <v>2023</v>
      </c>
      <c r="F11167" t="s">
        <v>156</v>
      </c>
      <c r="G11167" t="s">
        <v>307</v>
      </c>
      <c r="H11167">
        <v>821.79</v>
      </c>
      <c r="I11167" t="s">
        <v>571</v>
      </c>
      <c r="J11167" t="s">
        <v>347</v>
      </c>
      <c r="K11167" t="s">
        <v>401</v>
      </c>
    </row>
    <row r="11168" spans="1:11" hidden="1" x14ac:dyDescent="0.35">
      <c r="A11168" t="s">
        <v>556</v>
      </c>
      <c r="B11168" t="s">
        <v>84</v>
      </c>
      <c r="C11168" t="s">
        <v>372</v>
      </c>
      <c r="D11168" t="s">
        <v>78</v>
      </c>
      <c r="E11168">
        <v>2023</v>
      </c>
      <c r="F11168" t="s">
        <v>156</v>
      </c>
      <c r="G11168" t="s">
        <v>307</v>
      </c>
      <c r="H11168">
        <v>226.01</v>
      </c>
      <c r="I11168" t="s">
        <v>571</v>
      </c>
      <c r="J11168" t="s">
        <v>14</v>
      </c>
      <c r="K11168" t="s">
        <v>401</v>
      </c>
    </row>
    <row r="11169" spans="1:11" hidden="1" x14ac:dyDescent="0.35">
      <c r="A11169" t="s">
        <v>556</v>
      </c>
      <c r="B11169" t="s">
        <v>84</v>
      </c>
      <c r="C11169" t="s">
        <v>372</v>
      </c>
      <c r="D11169" t="s">
        <v>78</v>
      </c>
      <c r="E11169">
        <v>2023</v>
      </c>
      <c r="F11169" t="s">
        <v>156</v>
      </c>
      <c r="G11169" t="s">
        <v>307</v>
      </c>
      <c r="H11169">
        <v>284.29000000000002</v>
      </c>
      <c r="I11169" t="s">
        <v>571</v>
      </c>
      <c r="J11169" t="s">
        <v>347</v>
      </c>
      <c r="K11169" t="s">
        <v>401</v>
      </c>
    </row>
    <row r="11170" spans="1:11" hidden="1" x14ac:dyDescent="0.35">
      <c r="A11170" t="s">
        <v>556</v>
      </c>
      <c r="B11170" t="s">
        <v>84</v>
      </c>
      <c r="C11170" t="s">
        <v>372</v>
      </c>
      <c r="D11170" t="s">
        <v>78</v>
      </c>
      <c r="E11170">
        <v>2023</v>
      </c>
      <c r="F11170" t="s">
        <v>156</v>
      </c>
      <c r="G11170" t="s">
        <v>307</v>
      </c>
      <c r="H11170">
        <v>294.02999999999997</v>
      </c>
      <c r="I11170" t="s">
        <v>571</v>
      </c>
      <c r="J11170" t="s">
        <v>14</v>
      </c>
      <c r="K11170" t="s">
        <v>401</v>
      </c>
    </row>
    <row r="11171" spans="1:11" hidden="1" x14ac:dyDescent="0.35">
      <c r="A11171" t="s">
        <v>556</v>
      </c>
      <c r="B11171" t="s">
        <v>84</v>
      </c>
      <c r="C11171" t="s">
        <v>372</v>
      </c>
      <c r="D11171" t="s">
        <v>78</v>
      </c>
      <c r="E11171">
        <v>2023</v>
      </c>
      <c r="F11171" t="s">
        <v>156</v>
      </c>
      <c r="G11171" t="s">
        <v>307</v>
      </c>
      <c r="H11171">
        <v>369.86</v>
      </c>
      <c r="I11171" t="s">
        <v>571</v>
      </c>
      <c r="J11171" t="s">
        <v>347</v>
      </c>
      <c r="K11171" t="s">
        <v>401</v>
      </c>
    </row>
    <row r="11172" spans="1:11" hidden="1" x14ac:dyDescent="0.35">
      <c r="A11172" t="s">
        <v>556</v>
      </c>
      <c r="B11172" t="s">
        <v>84</v>
      </c>
      <c r="C11172" t="s">
        <v>335</v>
      </c>
      <c r="D11172" t="s">
        <v>78</v>
      </c>
      <c r="E11172">
        <v>2023</v>
      </c>
      <c r="F11172" t="s">
        <v>506</v>
      </c>
      <c r="G11172" t="s">
        <v>309</v>
      </c>
      <c r="H11172">
        <v>1056.8599999999999</v>
      </c>
      <c r="I11172" t="s">
        <v>571</v>
      </c>
      <c r="J11172" t="s">
        <v>347</v>
      </c>
      <c r="K11172" t="s">
        <v>393</v>
      </c>
    </row>
    <row r="11173" spans="1:11" hidden="1" x14ac:dyDescent="0.35">
      <c r="A11173" t="s">
        <v>556</v>
      </c>
      <c r="B11173" t="s">
        <v>84</v>
      </c>
      <c r="C11173" t="s">
        <v>335</v>
      </c>
      <c r="D11173" t="s">
        <v>78</v>
      </c>
      <c r="E11173">
        <v>2023</v>
      </c>
      <c r="F11173" t="s">
        <v>506</v>
      </c>
      <c r="G11173" t="s">
        <v>309</v>
      </c>
      <c r="H11173">
        <v>1283.72</v>
      </c>
      <c r="I11173" t="s">
        <v>571</v>
      </c>
      <c r="J11173" t="s">
        <v>347</v>
      </c>
      <c r="K11173" t="s">
        <v>393</v>
      </c>
    </row>
    <row r="11174" spans="1:11" hidden="1" x14ac:dyDescent="0.35">
      <c r="A11174" t="s">
        <v>556</v>
      </c>
      <c r="B11174" t="s">
        <v>84</v>
      </c>
      <c r="C11174" t="s">
        <v>335</v>
      </c>
      <c r="D11174" t="s">
        <v>78</v>
      </c>
      <c r="E11174">
        <v>2023</v>
      </c>
      <c r="F11174" t="s">
        <v>506</v>
      </c>
      <c r="G11174" t="s">
        <v>309</v>
      </c>
      <c r="H11174">
        <v>1036.3399999999999</v>
      </c>
      <c r="I11174" t="s">
        <v>571</v>
      </c>
      <c r="J11174" t="s">
        <v>347</v>
      </c>
      <c r="K11174" t="s">
        <v>393</v>
      </c>
    </row>
    <row r="11175" spans="1:11" hidden="1" x14ac:dyDescent="0.35">
      <c r="A11175" t="s">
        <v>556</v>
      </c>
      <c r="B11175" t="s">
        <v>84</v>
      </c>
      <c r="C11175" t="s">
        <v>335</v>
      </c>
      <c r="D11175" t="s">
        <v>78</v>
      </c>
      <c r="E11175">
        <v>2023</v>
      </c>
      <c r="F11175" t="s">
        <v>506</v>
      </c>
      <c r="G11175" t="s">
        <v>309</v>
      </c>
      <c r="H11175">
        <v>69.209999999999994</v>
      </c>
      <c r="I11175" t="s">
        <v>571</v>
      </c>
      <c r="J11175" t="s">
        <v>347</v>
      </c>
      <c r="K11175" t="s">
        <v>393</v>
      </c>
    </row>
    <row r="11176" spans="1:11" hidden="1" x14ac:dyDescent="0.35">
      <c r="A11176" t="s">
        <v>556</v>
      </c>
      <c r="B11176" t="s">
        <v>84</v>
      </c>
      <c r="C11176" t="s">
        <v>335</v>
      </c>
      <c r="D11176" t="s">
        <v>78</v>
      </c>
      <c r="E11176">
        <v>2023</v>
      </c>
      <c r="F11176" t="s">
        <v>500</v>
      </c>
      <c r="G11176" t="s">
        <v>311</v>
      </c>
      <c r="H11176">
        <v>5964.44</v>
      </c>
      <c r="I11176" t="s">
        <v>571</v>
      </c>
      <c r="J11176" t="s">
        <v>14</v>
      </c>
      <c r="K11176" t="s">
        <v>393</v>
      </c>
    </row>
    <row r="11177" spans="1:11" hidden="1" x14ac:dyDescent="0.35">
      <c r="A11177" t="s">
        <v>556</v>
      </c>
      <c r="B11177" t="s">
        <v>84</v>
      </c>
      <c r="C11177" t="s">
        <v>335</v>
      </c>
      <c r="D11177" t="s">
        <v>78</v>
      </c>
      <c r="E11177">
        <v>2023</v>
      </c>
      <c r="F11177" t="s">
        <v>500</v>
      </c>
      <c r="G11177" t="s">
        <v>311</v>
      </c>
      <c r="H11177">
        <v>6042.79</v>
      </c>
      <c r="I11177" t="s">
        <v>571</v>
      </c>
      <c r="J11177" t="s">
        <v>347</v>
      </c>
      <c r="K11177" t="s">
        <v>393</v>
      </c>
    </row>
    <row r="11178" spans="1:11" hidden="1" x14ac:dyDescent="0.35">
      <c r="A11178" t="s">
        <v>556</v>
      </c>
      <c r="B11178" t="s">
        <v>84</v>
      </c>
      <c r="C11178" t="s">
        <v>335</v>
      </c>
      <c r="D11178" t="s">
        <v>78</v>
      </c>
      <c r="E11178">
        <v>2023</v>
      </c>
      <c r="F11178" t="s">
        <v>500</v>
      </c>
      <c r="G11178" t="s">
        <v>311</v>
      </c>
      <c r="H11178">
        <v>7244.65</v>
      </c>
      <c r="I11178" t="s">
        <v>571</v>
      </c>
      <c r="J11178" t="s">
        <v>14</v>
      </c>
      <c r="K11178" t="s">
        <v>393</v>
      </c>
    </row>
    <row r="11179" spans="1:11" hidden="1" x14ac:dyDescent="0.35">
      <c r="A11179" t="s">
        <v>556</v>
      </c>
      <c r="B11179" t="s">
        <v>84</v>
      </c>
      <c r="C11179" t="s">
        <v>335</v>
      </c>
      <c r="D11179" t="s">
        <v>78</v>
      </c>
      <c r="E11179">
        <v>2023</v>
      </c>
      <c r="F11179" t="s">
        <v>500</v>
      </c>
      <c r="G11179" t="s">
        <v>311</v>
      </c>
      <c r="H11179">
        <v>7339.82</v>
      </c>
      <c r="I11179" t="s">
        <v>571</v>
      </c>
      <c r="J11179" t="s">
        <v>347</v>
      </c>
      <c r="K11179" t="s">
        <v>393</v>
      </c>
    </row>
    <row r="11180" spans="1:11" hidden="1" x14ac:dyDescent="0.35">
      <c r="A11180" t="s">
        <v>556</v>
      </c>
      <c r="B11180" t="s">
        <v>84</v>
      </c>
      <c r="C11180" t="s">
        <v>335</v>
      </c>
      <c r="D11180" t="s">
        <v>78</v>
      </c>
      <c r="E11180">
        <v>2023</v>
      </c>
      <c r="F11180" t="s">
        <v>500</v>
      </c>
      <c r="G11180" t="s">
        <v>311</v>
      </c>
      <c r="H11180">
        <v>5848.6</v>
      </c>
      <c r="I11180" t="s">
        <v>571</v>
      </c>
      <c r="J11180" t="s">
        <v>14</v>
      </c>
      <c r="K11180" t="s">
        <v>393</v>
      </c>
    </row>
    <row r="11181" spans="1:11" hidden="1" x14ac:dyDescent="0.35">
      <c r="A11181" t="s">
        <v>556</v>
      </c>
      <c r="B11181" t="s">
        <v>84</v>
      </c>
      <c r="C11181" t="s">
        <v>335</v>
      </c>
      <c r="D11181" t="s">
        <v>78</v>
      </c>
      <c r="E11181">
        <v>2023</v>
      </c>
      <c r="F11181" t="s">
        <v>500</v>
      </c>
      <c r="G11181" t="s">
        <v>311</v>
      </c>
      <c r="H11181">
        <v>5925.42</v>
      </c>
      <c r="I11181" t="s">
        <v>571</v>
      </c>
      <c r="J11181" t="s">
        <v>347</v>
      </c>
      <c r="K11181" t="s">
        <v>393</v>
      </c>
    </row>
    <row r="11182" spans="1:11" hidden="1" x14ac:dyDescent="0.35">
      <c r="A11182" t="s">
        <v>556</v>
      </c>
      <c r="B11182" t="s">
        <v>84</v>
      </c>
      <c r="C11182" t="s">
        <v>335</v>
      </c>
      <c r="D11182" t="s">
        <v>78</v>
      </c>
      <c r="E11182">
        <v>2023</v>
      </c>
      <c r="F11182" t="s">
        <v>500</v>
      </c>
      <c r="G11182" t="s">
        <v>311</v>
      </c>
      <c r="H11182">
        <v>390.61</v>
      </c>
      <c r="I11182" t="s">
        <v>571</v>
      </c>
      <c r="J11182" t="s">
        <v>14</v>
      </c>
      <c r="K11182" t="s">
        <v>393</v>
      </c>
    </row>
    <row r="11183" spans="1:11" hidden="1" x14ac:dyDescent="0.35">
      <c r="A11183" t="s">
        <v>556</v>
      </c>
      <c r="B11183" t="s">
        <v>84</v>
      </c>
      <c r="C11183" t="s">
        <v>335</v>
      </c>
      <c r="D11183" t="s">
        <v>78</v>
      </c>
      <c r="E11183">
        <v>2023</v>
      </c>
      <c r="F11183" t="s">
        <v>500</v>
      </c>
      <c r="G11183" t="s">
        <v>311</v>
      </c>
      <c r="H11183">
        <v>395.73</v>
      </c>
      <c r="I11183" t="s">
        <v>571</v>
      </c>
      <c r="J11183" t="s">
        <v>347</v>
      </c>
      <c r="K11183" t="s">
        <v>393</v>
      </c>
    </row>
    <row r="11184" spans="1:11" hidden="1" x14ac:dyDescent="0.35">
      <c r="A11184" t="s">
        <v>556</v>
      </c>
      <c r="B11184" t="s">
        <v>84</v>
      </c>
      <c r="C11184" t="s">
        <v>335</v>
      </c>
      <c r="D11184" t="s">
        <v>78</v>
      </c>
      <c r="E11184">
        <v>2023</v>
      </c>
      <c r="F11184" t="s">
        <v>71</v>
      </c>
      <c r="G11184" t="s">
        <v>310</v>
      </c>
      <c r="H11184">
        <v>80.95</v>
      </c>
      <c r="I11184" t="s">
        <v>571</v>
      </c>
      <c r="J11184" t="s">
        <v>347</v>
      </c>
      <c r="K11184" t="s">
        <v>393</v>
      </c>
    </row>
    <row r="11185" spans="1:11" hidden="1" x14ac:dyDescent="0.35">
      <c r="A11185" t="s">
        <v>556</v>
      </c>
      <c r="B11185" t="s">
        <v>84</v>
      </c>
      <c r="C11185" t="s">
        <v>335</v>
      </c>
      <c r="D11185" t="s">
        <v>78</v>
      </c>
      <c r="E11185">
        <v>2023</v>
      </c>
      <c r="F11185" t="s">
        <v>71</v>
      </c>
      <c r="G11185" t="s">
        <v>310</v>
      </c>
      <c r="H11185">
        <v>98.34</v>
      </c>
      <c r="I11185" t="s">
        <v>571</v>
      </c>
      <c r="J11185" t="s">
        <v>347</v>
      </c>
      <c r="K11185" t="s">
        <v>393</v>
      </c>
    </row>
    <row r="11186" spans="1:11" hidden="1" x14ac:dyDescent="0.35">
      <c r="A11186" t="s">
        <v>556</v>
      </c>
      <c r="B11186" t="s">
        <v>84</v>
      </c>
      <c r="C11186" t="s">
        <v>335</v>
      </c>
      <c r="D11186" t="s">
        <v>78</v>
      </c>
      <c r="E11186">
        <v>2023</v>
      </c>
      <c r="F11186" t="s">
        <v>71</v>
      </c>
      <c r="G11186" t="s">
        <v>310</v>
      </c>
      <c r="H11186">
        <v>79.39</v>
      </c>
      <c r="I11186" t="s">
        <v>571</v>
      </c>
      <c r="J11186" t="s">
        <v>347</v>
      </c>
      <c r="K11186" t="s">
        <v>393</v>
      </c>
    </row>
    <row r="11187" spans="1:11" hidden="1" x14ac:dyDescent="0.35">
      <c r="A11187" t="s">
        <v>556</v>
      </c>
      <c r="B11187" t="s">
        <v>84</v>
      </c>
      <c r="C11187" t="s">
        <v>335</v>
      </c>
      <c r="D11187" t="s">
        <v>78</v>
      </c>
      <c r="E11187">
        <v>2023</v>
      </c>
      <c r="F11187" t="s">
        <v>71</v>
      </c>
      <c r="G11187" t="s">
        <v>310</v>
      </c>
      <c r="H11187">
        <v>5.29</v>
      </c>
      <c r="I11187" t="s">
        <v>571</v>
      </c>
      <c r="J11187" t="s">
        <v>347</v>
      </c>
      <c r="K11187" t="s">
        <v>393</v>
      </c>
    </row>
    <row r="11188" spans="1:11" hidden="1" x14ac:dyDescent="0.35">
      <c r="A11188" t="s">
        <v>556</v>
      </c>
      <c r="B11188" t="s">
        <v>84</v>
      </c>
      <c r="C11188" t="s">
        <v>335</v>
      </c>
      <c r="D11188" t="s">
        <v>78</v>
      </c>
      <c r="E11188">
        <v>2023</v>
      </c>
      <c r="F11188" t="s">
        <v>148</v>
      </c>
      <c r="G11188" t="s">
        <v>308</v>
      </c>
      <c r="H11188">
        <v>30.66</v>
      </c>
      <c r="I11188" t="s">
        <v>571</v>
      </c>
      <c r="J11188" t="s">
        <v>347</v>
      </c>
      <c r="K11188" t="s">
        <v>393</v>
      </c>
    </row>
    <row r="11189" spans="1:11" hidden="1" x14ac:dyDescent="0.35">
      <c r="A11189" t="s">
        <v>556</v>
      </c>
      <c r="B11189" t="s">
        <v>84</v>
      </c>
      <c r="C11189" t="s">
        <v>335</v>
      </c>
      <c r="D11189" t="s">
        <v>78</v>
      </c>
      <c r="E11189">
        <v>2023</v>
      </c>
      <c r="F11189" t="s">
        <v>148</v>
      </c>
      <c r="G11189" t="s">
        <v>308</v>
      </c>
      <c r="H11189">
        <v>37.26</v>
      </c>
      <c r="I11189" t="s">
        <v>571</v>
      </c>
      <c r="J11189" t="s">
        <v>347</v>
      </c>
      <c r="K11189" t="s">
        <v>393</v>
      </c>
    </row>
    <row r="11190" spans="1:11" hidden="1" x14ac:dyDescent="0.35">
      <c r="A11190" t="s">
        <v>556</v>
      </c>
      <c r="B11190" t="s">
        <v>84</v>
      </c>
      <c r="C11190" t="s">
        <v>335</v>
      </c>
      <c r="D11190" t="s">
        <v>78</v>
      </c>
      <c r="E11190">
        <v>2023</v>
      </c>
      <c r="F11190" t="s">
        <v>148</v>
      </c>
      <c r="G11190" t="s">
        <v>308</v>
      </c>
      <c r="H11190">
        <v>30.07</v>
      </c>
      <c r="I11190" t="s">
        <v>571</v>
      </c>
      <c r="J11190" t="s">
        <v>347</v>
      </c>
      <c r="K11190" t="s">
        <v>393</v>
      </c>
    </row>
    <row r="11191" spans="1:11" hidden="1" x14ac:dyDescent="0.35">
      <c r="A11191" t="s">
        <v>556</v>
      </c>
      <c r="B11191" t="s">
        <v>84</v>
      </c>
      <c r="C11191" t="s">
        <v>335</v>
      </c>
      <c r="D11191" t="s">
        <v>78</v>
      </c>
      <c r="E11191">
        <v>2023</v>
      </c>
      <c r="F11191" t="s">
        <v>148</v>
      </c>
      <c r="G11191" t="s">
        <v>308</v>
      </c>
      <c r="H11191">
        <v>2.0099999999999998</v>
      </c>
      <c r="I11191" t="s">
        <v>571</v>
      </c>
      <c r="J11191" t="s">
        <v>347</v>
      </c>
      <c r="K11191" t="s">
        <v>393</v>
      </c>
    </row>
    <row r="11192" spans="1:11" hidden="1" x14ac:dyDescent="0.35">
      <c r="A11192" t="s">
        <v>556</v>
      </c>
      <c r="B11192" t="s">
        <v>84</v>
      </c>
      <c r="C11192" t="s">
        <v>335</v>
      </c>
      <c r="D11192" t="s">
        <v>78</v>
      </c>
      <c r="E11192">
        <v>2023</v>
      </c>
      <c r="F11192" t="s">
        <v>156</v>
      </c>
      <c r="G11192" t="s">
        <v>307</v>
      </c>
      <c r="H11192">
        <v>93.83</v>
      </c>
      <c r="I11192" t="s">
        <v>571</v>
      </c>
      <c r="J11192" t="s">
        <v>14</v>
      </c>
      <c r="K11192" t="s">
        <v>393</v>
      </c>
    </row>
    <row r="11193" spans="1:11" hidden="1" x14ac:dyDescent="0.35">
      <c r="A11193" t="s">
        <v>556</v>
      </c>
      <c r="B11193" t="s">
        <v>84</v>
      </c>
      <c r="C11193" t="s">
        <v>335</v>
      </c>
      <c r="D11193" t="s">
        <v>78</v>
      </c>
      <c r="E11193">
        <v>2023</v>
      </c>
      <c r="F11193" t="s">
        <v>156</v>
      </c>
      <c r="G11193" t="s">
        <v>307</v>
      </c>
      <c r="H11193">
        <v>561.09</v>
      </c>
      <c r="I11193" t="s">
        <v>571</v>
      </c>
      <c r="J11193" t="s">
        <v>347</v>
      </c>
      <c r="K11193" t="s">
        <v>393</v>
      </c>
    </row>
    <row r="11194" spans="1:11" hidden="1" x14ac:dyDescent="0.35">
      <c r="A11194" t="s">
        <v>556</v>
      </c>
      <c r="B11194" t="s">
        <v>84</v>
      </c>
      <c r="C11194" t="s">
        <v>335</v>
      </c>
      <c r="D11194" t="s">
        <v>78</v>
      </c>
      <c r="E11194">
        <v>2023</v>
      </c>
      <c r="F11194" t="s">
        <v>156</v>
      </c>
      <c r="G11194" t="s">
        <v>307</v>
      </c>
      <c r="H11194">
        <v>113.98</v>
      </c>
      <c r="I11194" t="s">
        <v>571</v>
      </c>
      <c r="J11194" t="s">
        <v>14</v>
      </c>
      <c r="K11194" t="s">
        <v>393</v>
      </c>
    </row>
    <row r="11195" spans="1:11" hidden="1" x14ac:dyDescent="0.35">
      <c r="A11195" t="s">
        <v>556</v>
      </c>
      <c r="B11195" t="s">
        <v>84</v>
      </c>
      <c r="C11195" t="s">
        <v>335</v>
      </c>
      <c r="D11195" t="s">
        <v>78</v>
      </c>
      <c r="E11195">
        <v>2023</v>
      </c>
      <c r="F11195" t="s">
        <v>156</v>
      </c>
      <c r="G11195" t="s">
        <v>307</v>
      </c>
      <c r="H11195">
        <v>681.52</v>
      </c>
      <c r="I11195" t="s">
        <v>571</v>
      </c>
      <c r="J11195" t="s">
        <v>347</v>
      </c>
      <c r="K11195" t="s">
        <v>393</v>
      </c>
    </row>
    <row r="11196" spans="1:11" hidden="1" x14ac:dyDescent="0.35">
      <c r="A11196" t="s">
        <v>556</v>
      </c>
      <c r="B11196" t="s">
        <v>84</v>
      </c>
      <c r="C11196" t="s">
        <v>335</v>
      </c>
      <c r="D11196" t="s">
        <v>78</v>
      </c>
      <c r="E11196">
        <v>2023</v>
      </c>
      <c r="F11196" t="s">
        <v>156</v>
      </c>
      <c r="G11196" t="s">
        <v>307</v>
      </c>
      <c r="H11196">
        <v>92.02</v>
      </c>
      <c r="I11196" t="s">
        <v>571</v>
      </c>
      <c r="J11196" t="s">
        <v>14</v>
      </c>
      <c r="K11196" t="s">
        <v>393</v>
      </c>
    </row>
    <row r="11197" spans="1:11" hidden="1" x14ac:dyDescent="0.35">
      <c r="A11197" t="s">
        <v>556</v>
      </c>
      <c r="B11197" t="s">
        <v>84</v>
      </c>
      <c r="C11197" t="s">
        <v>335</v>
      </c>
      <c r="D11197" t="s">
        <v>78</v>
      </c>
      <c r="E11197">
        <v>2023</v>
      </c>
      <c r="F11197" t="s">
        <v>156</v>
      </c>
      <c r="G11197" t="s">
        <v>307</v>
      </c>
      <c r="H11197">
        <v>550.20000000000005</v>
      </c>
      <c r="I11197" t="s">
        <v>571</v>
      </c>
      <c r="J11197" t="s">
        <v>347</v>
      </c>
      <c r="K11197" t="s">
        <v>393</v>
      </c>
    </row>
    <row r="11198" spans="1:11" hidden="1" x14ac:dyDescent="0.35">
      <c r="A11198" t="s">
        <v>556</v>
      </c>
      <c r="B11198" t="s">
        <v>84</v>
      </c>
      <c r="C11198" t="s">
        <v>335</v>
      </c>
      <c r="D11198" t="s">
        <v>78</v>
      </c>
      <c r="E11198">
        <v>2023</v>
      </c>
      <c r="F11198" t="s">
        <v>156</v>
      </c>
      <c r="G11198" t="s">
        <v>307</v>
      </c>
      <c r="H11198">
        <v>6.15</v>
      </c>
      <c r="I11198" t="s">
        <v>571</v>
      </c>
      <c r="J11198" t="s">
        <v>14</v>
      </c>
      <c r="K11198" t="s">
        <v>393</v>
      </c>
    </row>
    <row r="11199" spans="1:11" hidden="1" x14ac:dyDescent="0.35">
      <c r="A11199" t="s">
        <v>556</v>
      </c>
      <c r="B11199" t="s">
        <v>84</v>
      </c>
      <c r="C11199" t="s">
        <v>335</v>
      </c>
      <c r="D11199" t="s">
        <v>78</v>
      </c>
      <c r="E11199">
        <v>2023</v>
      </c>
      <c r="F11199" t="s">
        <v>156</v>
      </c>
      <c r="G11199" t="s">
        <v>307</v>
      </c>
      <c r="H11199">
        <v>36.74</v>
      </c>
      <c r="I11199" t="s">
        <v>571</v>
      </c>
      <c r="J11199" t="s">
        <v>347</v>
      </c>
      <c r="K11199" t="s">
        <v>393</v>
      </c>
    </row>
    <row r="11200" spans="1:11" hidden="1" x14ac:dyDescent="0.35">
      <c r="A11200" t="s">
        <v>556</v>
      </c>
      <c r="B11200" t="s">
        <v>84</v>
      </c>
      <c r="C11200" t="s">
        <v>352</v>
      </c>
      <c r="D11200" t="s">
        <v>78</v>
      </c>
      <c r="E11200">
        <v>2023</v>
      </c>
      <c r="F11200" t="s">
        <v>500</v>
      </c>
      <c r="G11200" t="s">
        <v>311</v>
      </c>
      <c r="H11200">
        <v>6817.31</v>
      </c>
      <c r="I11200" t="s">
        <v>571</v>
      </c>
      <c r="J11200" t="s">
        <v>14</v>
      </c>
      <c r="K11200" t="s">
        <v>399</v>
      </c>
    </row>
    <row r="11201" spans="1:11" hidden="1" x14ac:dyDescent="0.35">
      <c r="A11201" t="s">
        <v>556</v>
      </c>
      <c r="B11201" t="s">
        <v>84</v>
      </c>
      <c r="C11201" t="s">
        <v>352</v>
      </c>
      <c r="D11201" t="s">
        <v>78</v>
      </c>
      <c r="E11201">
        <v>2023</v>
      </c>
      <c r="F11201" t="s">
        <v>500</v>
      </c>
      <c r="G11201" t="s">
        <v>311</v>
      </c>
      <c r="H11201">
        <v>7653.54</v>
      </c>
      <c r="I11201" t="s">
        <v>571</v>
      </c>
      <c r="J11201" t="s">
        <v>347</v>
      </c>
      <c r="K11201" t="s">
        <v>399</v>
      </c>
    </row>
    <row r="11202" spans="1:11" hidden="1" x14ac:dyDescent="0.35">
      <c r="A11202" t="s">
        <v>556</v>
      </c>
      <c r="B11202" t="s">
        <v>84</v>
      </c>
      <c r="C11202" t="s">
        <v>352</v>
      </c>
      <c r="D11202" t="s">
        <v>78</v>
      </c>
      <c r="E11202">
        <v>2023</v>
      </c>
      <c r="F11202" t="s">
        <v>500</v>
      </c>
      <c r="G11202" t="s">
        <v>311</v>
      </c>
      <c r="H11202">
        <v>-138.06</v>
      </c>
      <c r="I11202" t="s">
        <v>571</v>
      </c>
      <c r="J11202" t="s">
        <v>14</v>
      </c>
      <c r="K11202" t="s">
        <v>399</v>
      </c>
    </row>
    <row r="11203" spans="1:11" hidden="1" x14ac:dyDescent="0.35">
      <c r="A11203" t="s">
        <v>556</v>
      </c>
      <c r="B11203" t="s">
        <v>84</v>
      </c>
      <c r="C11203" t="s">
        <v>352</v>
      </c>
      <c r="D11203" t="s">
        <v>78</v>
      </c>
      <c r="E11203">
        <v>2023</v>
      </c>
      <c r="F11203" t="s">
        <v>500</v>
      </c>
      <c r="G11203" t="s">
        <v>311</v>
      </c>
      <c r="H11203">
        <v>-154.99</v>
      </c>
      <c r="I11203" t="s">
        <v>571</v>
      </c>
      <c r="J11203" t="s">
        <v>347</v>
      </c>
      <c r="K11203" t="s">
        <v>399</v>
      </c>
    </row>
    <row r="11204" spans="1:11" hidden="1" x14ac:dyDescent="0.35">
      <c r="A11204" t="s">
        <v>556</v>
      </c>
      <c r="B11204" t="s">
        <v>84</v>
      </c>
      <c r="C11204" t="s">
        <v>352</v>
      </c>
      <c r="D11204" t="s">
        <v>78</v>
      </c>
      <c r="E11204">
        <v>2023</v>
      </c>
      <c r="F11204" t="s">
        <v>500</v>
      </c>
      <c r="G11204" t="s">
        <v>311</v>
      </c>
      <c r="H11204">
        <v>123.78</v>
      </c>
      <c r="I11204" t="s">
        <v>571</v>
      </c>
      <c r="J11204" t="s">
        <v>14</v>
      </c>
      <c r="K11204" t="s">
        <v>399</v>
      </c>
    </row>
    <row r="11205" spans="1:11" hidden="1" x14ac:dyDescent="0.35">
      <c r="A11205" t="s">
        <v>556</v>
      </c>
      <c r="B11205" t="s">
        <v>84</v>
      </c>
      <c r="C11205" t="s">
        <v>352</v>
      </c>
      <c r="D11205" t="s">
        <v>78</v>
      </c>
      <c r="E11205">
        <v>2023</v>
      </c>
      <c r="F11205" t="s">
        <v>500</v>
      </c>
      <c r="G11205" t="s">
        <v>311</v>
      </c>
      <c r="H11205">
        <v>138.96</v>
      </c>
      <c r="I11205" t="s">
        <v>571</v>
      </c>
      <c r="J11205" t="s">
        <v>347</v>
      </c>
      <c r="K11205" t="s">
        <v>399</v>
      </c>
    </row>
    <row r="11206" spans="1:11" hidden="1" x14ac:dyDescent="0.35">
      <c r="A11206" t="s">
        <v>556</v>
      </c>
      <c r="B11206" t="s">
        <v>84</v>
      </c>
      <c r="C11206" t="s">
        <v>352</v>
      </c>
      <c r="D11206" t="s">
        <v>78</v>
      </c>
      <c r="E11206">
        <v>2023</v>
      </c>
      <c r="F11206" t="s">
        <v>500</v>
      </c>
      <c r="G11206" t="s">
        <v>311</v>
      </c>
      <c r="H11206">
        <v>-154.72</v>
      </c>
      <c r="I11206" t="s">
        <v>571</v>
      </c>
      <c r="J11206" t="s">
        <v>14</v>
      </c>
      <c r="K11206" t="s">
        <v>399</v>
      </c>
    </row>
    <row r="11207" spans="1:11" hidden="1" x14ac:dyDescent="0.35">
      <c r="A11207" t="s">
        <v>556</v>
      </c>
      <c r="B11207" t="s">
        <v>84</v>
      </c>
      <c r="C11207" t="s">
        <v>352</v>
      </c>
      <c r="D11207" t="s">
        <v>78</v>
      </c>
      <c r="E11207">
        <v>2023</v>
      </c>
      <c r="F11207" t="s">
        <v>500</v>
      </c>
      <c r="G11207" t="s">
        <v>311</v>
      </c>
      <c r="H11207">
        <v>-173.7</v>
      </c>
      <c r="I11207" t="s">
        <v>571</v>
      </c>
      <c r="J11207" t="s">
        <v>347</v>
      </c>
      <c r="K11207" t="s">
        <v>399</v>
      </c>
    </row>
    <row r="11208" spans="1:11" hidden="1" x14ac:dyDescent="0.35">
      <c r="A11208" t="s">
        <v>556</v>
      </c>
      <c r="B11208" t="s">
        <v>84</v>
      </c>
      <c r="C11208" t="s">
        <v>352</v>
      </c>
      <c r="D11208" t="s">
        <v>78</v>
      </c>
      <c r="E11208">
        <v>2023</v>
      </c>
      <c r="F11208" t="s">
        <v>500</v>
      </c>
      <c r="G11208" t="s">
        <v>311</v>
      </c>
      <c r="H11208">
        <v>10680.59</v>
      </c>
      <c r="I11208" t="s">
        <v>571</v>
      </c>
      <c r="J11208" t="s">
        <v>14</v>
      </c>
      <c r="K11208" t="s">
        <v>399</v>
      </c>
    </row>
    <row r="11209" spans="1:11" hidden="1" x14ac:dyDescent="0.35">
      <c r="A11209" t="s">
        <v>556</v>
      </c>
      <c r="B11209" t="s">
        <v>84</v>
      </c>
      <c r="C11209" t="s">
        <v>352</v>
      </c>
      <c r="D11209" t="s">
        <v>78</v>
      </c>
      <c r="E11209">
        <v>2023</v>
      </c>
      <c r="F11209" t="s">
        <v>500</v>
      </c>
      <c r="G11209" t="s">
        <v>311</v>
      </c>
      <c r="H11209">
        <v>11990.73</v>
      </c>
      <c r="I11209" t="s">
        <v>571</v>
      </c>
      <c r="J11209" t="s">
        <v>347</v>
      </c>
      <c r="K11209" t="s">
        <v>399</v>
      </c>
    </row>
    <row r="11210" spans="1:11" hidden="1" x14ac:dyDescent="0.35">
      <c r="A11210" t="s">
        <v>556</v>
      </c>
      <c r="B11210" t="s">
        <v>84</v>
      </c>
      <c r="C11210" t="s">
        <v>352</v>
      </c>
      <c r="D11210" t="s">
        <v>78</v>
      </c>
      <c r="E11210">
        <v>2023</v>
      </c>
      <c r="F11210" t="s">
        <v>500</v>
      </c>
      <c r="G11210" t="s">
        <v>311</v>
      </c>
      <c r="H11210">
        <v>485.59</v>
      </c>
      <c r="I11210" t="s">
        <v>571</v>
      </c>
      <c r="J11210" t="s">
        <v>14</v>
      </c>
      <c r="K11210" t="s">
        <v>399</v>
      </c>
    </row>
    <row r="11211" spans="1:11" hidden="1" x14ac:dyDescent="0.35">
      <c r="A11211" t="s">
        <v>556</v>
      </c>
      <c r="B11211" t="s">
        <v>84</v>
      </c>
      <c r="C11211" t="s">
        <v>352</v>
      </c>
      <c r="D11211" t="s">
        <v>78</v>
      </c>
      <c r="E11211">
        <v>2023</v>
      </c>
      <c r="F11211" t="s">
        <v>500</v>
      </c>
      <c r="G11211" t="s">
        <v>311</v>
      </c>
      <c r="H11211">
        <v>545.15</v>
      </c>
      <c r="I11211" t="s">
        <v>571</v>
      </c>
      <c r="J11211" t="s">
        <v>347</v>
      </c>
      <c r="K11211" t="s">
        <v>399</v>
      </c>
    </row>
    <row r="11212" spans="1:11" hidden="1" x14ac:dyDescent="0.35">
      <c r="A11212" t="s">
        <v>556</v>
      </c>
      <c r="B11212" t="s">
        <v>84</v>
      </c>
      <c r="C11212" t="s">
        <v>352</v>
      </c>
      <c r="D11212" t="s">
        <v>78</v>
      </c>
      <c r="E11212">
        <v>2023</v>
      </c>
      <c r="F11212" t="s">
        <v>506</v>
      </c>
      <c r="G11212" t="s">
        <v>309</v>
      </c>
      <c r="H11212">
        <v>997.72</v>
      </c>
      <c r="I11212" t="s">
        <v>571</v>
      </c>
      <c r="J11212" t="s">
        <v>347</v>
      </c>
      <c r="K11212" t="s">
        <v>399</v>
      </c>
    </row>
    <row r="11213" spans="1:11" hidden="1" x14ac:dyDescent="0.35">
      <c r="A11213" t="s">
        <v>556</v>
      </c>
      <c r="B11213" t="s">
        <v>84</v>
      </c>
      <c r="C11213" t="s">
        <v>352</v>
      </c>
      <c r="D11213" t="s">
        <v>78</v>
      </c>
      <c r="E11213">
        <v>2023</v>
      </c>
      <c r="F11213" t="s">
        <v>506</v>
      </c>
      <c r="G11213" t="s">
        <v>309</v>
      </c>
      <c r="H11213">
        <v>-20.21</v>
      </c>
      <c r="I11213" t="s">
        <v>571</v>
      </c>
      <c r="J11213" t="s">
        <v>347</v>
      </c>
      <c r="K11213" t="s">
        <v>399</v>
      </c>
    </row>
    <row r="11214" spans="1:11" hidden="1" x14ac:dyDescent="0.35">
      <c r="A11214" t="s">
        <v>556</v>
      </c>
      <c r="B11214" t="s">
        <v>84</v>
      </c>
      <c r="C11214" t="s">
        <v>352</v>
      </c>
      <c r="D11214" t="s">
        <v>78</v>
      </c>
      <c r="E11214">
        <v>2023</v>
      </c>
      <c r="F11214" t="s">
        <v>506</v>
      </c>
      <c r="G11214" t="s">
        <v>309</v>
      </c>
      <c r="H11214">
        <v>18.11</v>
      </c>
      <c r="I11214" t="s">
        <v>571</v>
      </c>
      <c r="J11214" t="s">
        <v>347</v>
      </c>
      <c r="K11214" t="s">
        <v>399</v>
      </c>
    </row>
    <row r="11215" spans="1:11" hidden="1" x14ac:dyDescent="0.35">
      <c r="A11215" t="s">
        <v>556</v>
      </c>
      <c r="B11215" t="s">
        <v>84</v>
      </c>
      <c r="C11215" t="s">
        <v>352</v>
      </c>
      <c r="D11215" t="s">
        <v>78</v>
      </c>
      <c r="E11215">
        <v>2023</v>
      </c>
      <c r="F11215" t="s">
        <v>506</v>
      </c>
      <c r="G11215" t="s">
        <v>309</v>
      </c>
      <c r="H11215">
        <v>-22.64</v>
      </c>
      <c r="I11215" t="s">
        <v>571</v>
      </c>
      <c r="J11215" t="s">
        <v>347</v>
      </c>
      <c r="K11215" t="s">
        <v>399</v>
      </c>
    </row>
    <row r="11216" spans="1:11" hidden="1" x14ac:dyDescent="0.35">
      <c r="A11216" t="s">
        <v>556</v>
      </c>
      <c r="B11216" t="s">
        <v>84</v>
      </c>
      <c r="C11216" t="s">
        <v>352</v>
      </c>
      <c r="D11216" t="s">
        <v>78</v>
      </c>
      <c r="E11216">
        <v>2023</v>
      </c>
      <c r="F11216" t="s">
        <v>506</v>
      </c>
      <c r="G11216" t="s">
        <v>309</v>
      </c>
      <c r="H11216">
        <v>1563.12</v>
      </c>
      <c r="I11216" t="s">
        <v>571</v>
      </c>
      <c r="J11216" t="s">
        <v>347</v>
      </c>
      <c r="K11216" t="s">
        <v>399</v>
      </c>
    </row>
    <row r="11217" spans="1:11" hidden="1" x14ac:dyDescent="0.35">
      <c r="A11217" t="s">
        <v>556</v>
      </c>
      <c r="B11217" t="s">
        <v>84</v>
      </c>
      <c r="C11217" t="s">
        <v>352</v>
      </c>
      <c r="D11217" t="s">
        <v>78</v>
      </c>
      <c r="E11217">
        <v>2023</v>
      </c>
      <c r="F11217" t="s">
        <v>506</v>
      </c>
      <c r="G11217" t="s">
        <v>309</v>
      </c>
      <c r="H11217">
        <v>71.06</v>
      </c>
      <c r="I11217" t="s">
        <v>571</v>
      </c>
      <c r="J11217" t="s">
        <v>347</v>
      </c>
      <c r="K11217" t="s">
        <v>399</v>
      </c>
    </row>
    <row r="11218" spans="1:11" hidden="1" x14ac:dyDescent="0.35">
      <c r="A11218" t="s">
        <v>556</v>
      </c>
      <c r="B11218" t="s">
        <v>84</v>
      </c>
      <c r="C11218" t="s">
        <v>352</v>
      </c>
      <c r="D11218" t="s">
        <v>78</v>
      </c>
      <c r="E11218">
        <v>2023</v>
      </c>
      <c r="F11218" t="s">
        <v>71</v>
      </c>
      <c r="G11218" t="s">
        <v>310</v>
      </c>
      <c r="H11218">
        <v>64.069999999999993</v>
      </c>
      <c r="I11218" t="s">
        <v>571</v>
      </c>
      <c r="J11218" t="s">
        <v>347</v>
      </c>
      <c r="K11218" t="s">
        <v>399</v>
      </c>
    </row>
    <row r="11219" spans="1:11" hidden="1" x14ac:dyDescent="0.35">
      <c r="A11219" t="s">
        <v>556</v>
      </c>
      <c r="B11219" t="s">
        <v>84</v>
      </c>
      <c r="C11219" t="s">
        <v>352</v>
      </c>
      <c r="D11219" t="s">
        <v>78</v>
      </c>
      <c r="E11219">
        <v>2023</v>
      </c>
      <c r="F11219" t="s">
        <v>71</v>
      </c>
      <c r="G11219" t="s">
        <v>310</v>
      </c>
      <c r="H11219">
        <v>-1.3</v>
      </c>
      <c r="I11219" t="s">
        <v>571</v>
      </c>
      <c r="J11219" t="s">
        <v>347</v>
      </c>
      <c r="K11219" t="s">
        <v>399</v>
      </c>
    </row>
    <row r="11220" spans="1:11" hidden="1" x14ac:dyDescent="0.35">
      <c r="A11220" t="s">
        <v>556</v>
      </c>
      <c r="B11220" t="s">
        <v>84</v>
      </c>
      <c r="C11220" t="s">
        <v>352</v>
      </c>
      <c r="D11220" t="s">
        <v>78</v>
      </c>
      <c r="E11220">
        <v>2023</v>
      </c>
      <c r="F11220" t="s">
        <v>71</v>
      </c>
      <c r="G11220" t="s">
        <v>310</v>
      </c>
      <c r="H11220">
        <v>1.1599999999999999</v>
      </c>
      <c r="I11220" t="s">
        <v>571</v>
      </c>
      <c r="J11220" t="s">
        <v>347</v>
      </c>
      <c r="K11220" t="s">
        <v>399</v>
      </c>
    </row>
    <row r="11221" spans="1:11" hidden="1" x14ac:dyDescent="0.35">
      <c r="A11221" t="s">
        <v>556</v>
      </c>
      <c r="B11221" t="s">
        <v>84</v>
      </c>
      <c r="C11221" t="s">
        <v>352</v>
      </c>
      <c r="D11221" t="s">
        <v>78</v>
      </c>
      <c r="E11221">
        <v>2023</v>
      </c>
      <c r="F11221" t="s">
        <v>71</v>
      </c>
      <c r="G11221" t="s">
        <v>310</v>
      </c>
      <c r="H11221">
        <v>-1.45</v>
      </c>
      <c r="I11221" t="s">
        <v>571</v>
      </c>
      <c r="J11221" t="s">
        <v>347</v>
      </c>
      <c r="K11221" t="s">
        <v>399</v>
      </c>
    </row>
    <row r="11222" spans="1:11" hidden="1" x14ac:dyDescent="0.35">
      <c r="A11222" t="s">
        <v>556</v>
      </c>
      <c r="B11222" t="s">
        <v>84</v>
      </c>
      <c r="C11222" t="s">
        <v>352</v>
      </c>
      <c r="D11222" t="s">
        <v>78</v>
      </c>
      <c r="E11222">
        <v>2023</v>
      </c>
      <c r="F11222" t="s">
        <v>71</v>
      </c>
      <c r="G11222" t="s">
        <v>310</v>
      </c>
      <c r="H11222">
        <v>100.39</v>
      </c>
      <c r="I11222" t="s">
        <v>571</v>
      </c>
      <c r="J11222" t="s">
        <v>347</v>
      </c>
      <c r="K11222" t="s">
        <v>399</v>
      </c>
    </row>
    <row r="11223" spans="1:11" hidden="1" x14ac:dyDescent="0.35">
      <c r="A11223" t="s">
        <v>556</v>
      </c>
      <c r="B11223" t="s">
        <v>84</v>
      </c>
      <c r="C11223" t="s">
        <v>352</v>
      </c>
      <c r="D11223" t="s">
        <v>78</v>
      </c>
      <c r="E11223">
        <v>2023</v>
      </c>
      <c r="F11223" t="s">
        <v>71</v>
      </c>
      <c r="G11223" t="s">
        <v>310</v>
      </c>
      <c r="H11223">
        <v>4.5599999999999996</v>
      </c>
      <c r="I11223" t="s">
        <v>571</v>
      </c>
      <c r="J11223" t="s">
        <v>347</v>
      </c>
      <c r="K11223" t="s">
        <v>399</v>
      </c>
    </row>
    <row r="11224" spans="1:11" hidden="1" x14ac:dyDescent="0.35">
      <c r="A11224" t="s">
        <v>556</v>
      </c>
      <c r="B11224" t="s">
        <v>84</v>
      </c>
      <c r="C11224" t="s">
        <v>352</v>
      </c>
      <c r="D11224" t="s">
        <v>78</v>
      </c>
      <c r="E11224">
        <v>2023</v>
      </c>
      <c r="F11224" t="s">
        <v>148</v>
      </c>
      <c r="G11224" t="s">
        <v>308</v>
      </c>
      <c r="H11224">
        <v>38.270000000000003</v>
      </c>
      <c r="I11224" t="s">
        <v>571</v>
      </c>
      <c r="J11224" t="s">
        <v>347</v>
      </c>
      <c r="K11224" t="s">
        <v>399</v>
      </c>
    </row>
    <row r="11225" spans="1:11" hidden="1" x14ac:dyDescent="0.35">
      <c r="A11225" t="s">
        <v>556</v>
      </c>
      <c r="B11225" t="s">
        <v>84</v>
      </c>
      <c r="C11225" t="s">
        <v>352</v>
      </c>
      <c r="D11225" t="s">
        <v>78</v>
      </c>
      <c r="E11225">
        <v>2023</v>
      </c>
      <c r="F11225" t="s">
        <v>148</v>
      </c>
      <c r="G11225" t="s">
        <v>308</v>
      </c>
      <c r="H11225">
        <v>-0.77</v>
      </c>
      <c r="I11225" t="s">
        <v>571</v>
      </c>
      <c r="J11225" t="s">
        <v>347</v>
      </c>
      <c r="K11225" t="s">
        <v>399</v>
      </c>
    </row>
    <row r="11226" spans="1:11" hidden="1" x14ac:dyDescent="0.35">
      <c r="A11226" t="s">
        <v>556</v>
      </c>
      <c r="B11226" t="s">
        <v>84</v>
      </c>
      <c r="C11226" t="s">
        <v>352</v>
      </c>
      <c r="D11226" t="s">
        <v>78</v>
      </c>
      <c r="E11226">
        <v>2023</v>
      </c>
      <c r="F11226" t="s">
        <v>148</v>
      </c>
      <c r="G11226" t="s">
        <v>308</v>
      </c>
      <c r="H11226">
        <v>0.69</v>
      </c>
      <c r="I11226" t="s">
        <v>571</v>
      </c>
      <c r="J11226" t="s">
        <v>347</v>
      </c>
      <c r="K11226" t="s">
        <v>399</v>
      </c>
    </row>
    <row r="11227" spans="1:11" hidden="1" x14ac:dyDescent="0.35">
      <c r="A11227" t="s">
        <v>556</v>
      </c>
      <c r="B11227" t="s">
        <v>84</v>
      </c>
      <c r="C11227" t="s">
        <v>352</v>
      </c>
      <c r="D11227" t="s">
        <v>78</v>
      </c>
      <c r="E11227">
        <v>2023</v>
      </c>
      <c r="F11227" t="s">
        <v>148</v>
      </c>
      <c r="G11227" t="s">
        <v>308</v>
      </c>
      <c r="H11227">
        <v>-0.87</v>
      </c>
      <c r="I11227" t="s">
        <v>571</v>
      </c>
      <c r="J11227" t="s">
        <v>347</v>
      </c>
      <c r="K11227" t="s">
        <v>399</v>
      </c>
    </row>
    <row r="11228" spans="1:11" hidden="1" x14ac:dyDescent="0.35">
      <c r="A11228" t="s">
        <v>556</v>
      </c>
      <c r="B11228" t="s">
        <v>84</v>
      </c>
      <c r="C11228" t="s">
        <v>352</v>
      </c>
      <c r="D11228" t="s">
        <v>78</v>
      </c>
      <c r="E11228">
        <v>2023</v>
      </c>
      <c r="F11228" t="s">
        <v>148</v>
      </c>
      <c r="G11228" t="s">
        <v>308</v>
      </c>
      <c r="H11228">
        <v>59.96</v>
      </c>
      <c r="I11228" t="s">
        <v>571</v>
      </c>
      <c r="J11228" t="s">
        <v>347</v>
      </c>
      <c r="K11228" t="s">
        <v>399</v>
      </c>
    </row>
    <row r="11229" spans="1:11" hidden="1" x14ac:dyDescent="0.35">
      <c r="A11229" t="s">
        <v>556</v>
      </c>
      <c r="B11229" t="s">
        <v>84</v>
      </c>
      <c r="C11229" t="s">
        <v>352</v>
      </c>
      <c r="D11229" t="s">
        <v>78</v>
      </c>
      <c r="E11229">
        <v>2023</v>
      </c>
      <c r="F11229" t="s">
        <v>148</v>
      </c>
      <c r="G11229" t="s">
        <v>308</v>
      </c>
      <c r="H11229">
        <v>2.72</v>
      </c>
      <c r="I11229" t="s">
        <v>571</v>
      </c>
      <c r="J11229" t="s">
        <v>347</v>
      </c>
      <c r="K11229" t="s">
        <v>399</v>
      </c>
    </row>
    <row r="11230" spans="1:11" hidden="1" x14ac:dyDescent="0.35">
      <c r="A11230" t="s">
        <v>556</v>
      </c>
      <c r="B11230" t="s">
        <v>84</v>
      </c>
      <c r="C11230" t="s">
        <v>352</v>
      </c>
      <c r="D11230" t="s">
        <v>78</v>
      </c>
      <c r="E11230">
        <v>2023</v>
      </c>
      <c r="F11230" t="s">
        <v>156</v>
      </c>
      <c r="G11230" t="s">
        <v>307</v>
      </c>
      <c r="H11230">
        <v>73.53</v>
      </c>
      <c r="I11230" t="s">
        <v>571</v>
      </c>
      <c r="J11230" t="s">
        <v>14</v>
      </c>
      <c r="K11230" t="s">
        <v>399</v>
      </c>
    </row>
    <row r="11231" spans="1:11" hidden="1" x14ac:dyDescent="0.35">
      <c r="A11231" t="s">
        <v>556</v>
      </c>
      <c r="B11231" t="s">
        <v>84</v>
      </c>
      <c r="C11231" t="s">
        <v>352</v>
      </c>
      <c r="D11231" t="s">
        <v>78</v>
      </c>
      <c r="E11231">
        <v>2023</v>
      </c>
      <c r="F11231" t="s">
        <v>156</v>
      </c>
      <c r="G11231" t="s">
        <v>307</v>
      </c>
      <c r="H11231">
        <v>525.96</v>
      </c>
      <c r="I11231" t="s">
        <v>571</v>
      </c>
      <c r="J11231" t="s">
        <v>347</v>
      </c>
      <c r="K11231" t="s">
        <v>399</v>
      </c>
    </row>
    <row r="11232" spans="1:11" hidden="1" x14ac:dyDescent="0.35">
      <c r="A11232" t="s">
        <v>556</v>
      </c>
      <c r="B11232" t="s">
        <v>84</v>
      </c>
      <c r="C11232" t="s">
        <v>352</v>
      </c>
      <c r="D11232" t="s">
        <v>78</v>
      </c>
      <c r="E11232">
        <v>2023</v>
      </c>
      <c r="F11232" t="s">
        <v>156</v>
      </c>
      <c r="G11232" t="s">
        <v>307</v>
      </c>
      <c r="H11232">
        <v>-1.49</v>
      </c>
      <c r="I11232" t="s">
        <v>571</v>
      </c>
      <c r="J11232" t="s">
        <v>14</v>
      </c>
      <c r="K11232" t="s">
        <v>399</v>
      </c>
    </row>
    <row r="11233" spans="1:11" hidden="1" x14ac:dyDescent="0.35">
      <c r="A11233" t="s">
        <v>556</v>
      </c>
      <c r="B11233" t="s">
        <v>84</v>
      </c>
      <c r="C11233" t="s">
        <v>352</v>
      </c>
      <c r="D11233" t="s">
        <v>78</v>
      </c>
      <c r="E11233">
        <v>2023</v>
      </c>
      <c r="F11233" t="s">
        <v>156</v>
      </c>
      <c r="G11233" t="s">
        <v>307</v>
      </c>
      <c r="H11233">
        <v>-10.65</v>
      </c>
      <c r="I11233" t="s">
        <v>571</v>
      </c>
      <c r="J11233" t="s">
        <v>347</v>
      </c>
      <c r="K11233" t="s">
        <v>399</v>
      </c>
    </row>
    <row r="11234" spans="1:11" hidden="1" x14ac:dyDescent="0.35">
      <c r="A11234" t="s">
        <v>556</v>
      </c>
      <c r="B11234" t="s">
        <v>84</v>
      </c>
      <c r="C11234" t="s">
        <v>352</v>
      </c>
      <c r="D11234" t="s">
        <v>78</v>
      </c>
      <c r="E11234">
        <v>2023</v>
      </c>
      <c r="F11234" t="s">
        <v>156</v>
      </c>
      <c r="G11234" t="s">
        <v>307</v>
      </c>
      <c r="H11234">
        <v>1.34</v>
      </c>
      <c r="I11234" t="s">
        <v>571</v>
      </c>
      <c r="J11234" t="s">
        <v>14</v>
      </c>
      <c r="K11234" t="s">
        <v>399</v>
      </c>
    </row>
    <row r="11235" spans="1:11" hidden="1" x14ac:dyDescent="0.35">
      <c r="A11235" t="s">
        <v>556</v>
      </c>
      <c r="B11235" t="s">
        <v>84</v>
      </c>
      <c r="C11235" t="s">
        <v>352</v>
      </c>
      <c r="D11235" t="s">
        <v>78</v>
      </c>
      <c r="E11235">
        <v>2023</v>
      </c>
      <c r="F11235" t="s">
        <v>156</v>
      </c>
      <c r="G11235" t="s">
        <v>307</v>
      </c>
      <c r="H11235">
        <v>9.5500000000000007</v>
      </c>
      <c r="I11235" t="s">
        <v>571</v>
      </c>
      <c r="J11235" t="s">
        <v>347</v>
      </c>
      <c r="K11235" t="s">
        <v>399</v>
      </c>
    </row>
    <row r="11236" spans="1:11" hidden="1" x14ac:dyDescent="0.35">
      <c r="A11236" t="s">
        <v>556</v>
      </c>
      <c r="B11236" t="s">
        <v>84</v>
      </c>
      <c r="C11236" t="s">
        <v>352</v>
      </c>
      <c r="D11236" t="s">
        <v>78</v>
      </c>
      <c r="E11236">
        <v>2023</v>
      </c>
      <c r="F11236" t="s">
        <v>156</v>
      </c>
      <c r="G11236" t="s">
        <v>307</v>
      </c>
      <c r="H11236">
        <v>-1.67</v>
      </c>
      <c r="I11236" t="s">
        <v>571</v>
      </c>
      <c r="J11236" t="s">
        <v>14</v>
      </c>
      <c r="K11236" t="s">
        <v>399</v>
      </c>
    </row>
    <row r="11237" spans="1:11" hidden="1" x14ac:dyDescent="0.35">
      <c r="A11237" t="s">
        <v>556</v>
      </c>
      <c r="B11237" t="s">
        <v>84</v>
      </c>
      <c r="C11237" t="s">
        <v>352</v>
      </c>
      <c r="D11237" t="s">
        <v>78</v>
      </c>
      <c r="E11237">
        <v>2023</v>
      </c>
      <c r="F11237" t="s">
        <v>156</v>
      </c>
      <c r="G11237" t="s">
        <v>307</v>
      </c>
      <c r="H11237">
        <v>-11.94</v>
      </c>
      <c r="I11237" t="s">
        <v>571</v>
      </c>
      <c r="J11237" t="s">
        <v>347</v>
      </c>
      <c r="K11237" t="s">
        <v>399</v>
      </c>
    </row>
    <row r="11238" spans="1:11" hidden="1" x14ac:dyDescent="0.35">
      <c r="A11238" t="s">
        <v>556</v>
      </c>
      <c r="B11238" t="s">
        <v>84</v>
      </c>
      <c r="C11238" t="s">
        <v>352</v>
      </c>
      <c r="D11238" t="s">
        <v>78</v>
      </c>
      <c r="E11238">
        <v>2023</v>
      </c>
      <c r="F11238" t="s">
        <v>156</v>
      </c>
      <c r="G11238" t="s">
        <v>307</v>
      </c>
      <c r="H11238">
        <v>115.2</v>
      </c>
      <c r="I11238" t="s">
        <v>571</v>
      </c>
      <c r="J11238" t="s">
        <v>14</v>
      </c>
      <c r="K11238" t="s">
        <v>399</v>
      </c>
    </row>
    <row r="11239" spans="1:11" hidden="1" x14ac:dyDescent="0.35">
      <c r="A11239" t="s">
        <v>556</v>
      </c>
      <c r="B11239" t="s">
        <v>84</v>
      </c>
      <c r="C11239" t="s">
        <v>352</v>
      </c>
      <c r="D11239" t="s">
        <v>78</v>
      </c>
      <c r="E11239">
        <v>2023</v>
      </c>
      <c r="F11239" t="s">
        <v>156</v>
      </c>
      <c r="G11239" t="s">
        <v>307</v>
      </c>
      <c r="H11239">
        <v>824.02</v>
      </c>
      <c r="I11239" t="s">
        <v>571</v>
      </c>
      <c r="J11239" t="s">
        <v>347</v>
      </c>
      <c r="K11239" t="s">
        <v>399</v>
      </c>
    </row>
    <row r="11240" spans="1:11" hidden="1" x14ac:dyDescent="0.35">
      <c r="A11240" t="s">
        <v>556</v>
      </c>
      <c r="B11240" t="s">
        <v>84</v>
      </c>
      <c r="C11240" t="s">
        <v>352</v>
      </c>
      <c r="D11240" t="s">
        <v>78</v>
      </c>
      <c r="E11240">
        <v>2023</v>
      </c>
      <c r="F11240" t="s">
        <v>156</v>
      </c>
      <c r="G11240" t="s">
        <v>307</v>
      </c>
      <c r="H11240">
        <v>5.24</v>
      </c>
      <c r="I11240" t="s">
        <v>571</v>
      </c>
      <c r="J11240" t="s">
        <v>14</v>
      </c>
      <c r="K11240" t="s">
        <v>399</v>
      </c>
    </row>
    <row r="11241" spans="1:11" hidden="1" x14ac:dyDescent="0.35">
      <c r="A11241" t="s">
        <v>556</v>
      </c>
      <c r="B11241" t="s">
        <v>84</v>
      </c>
      <c r="C11241" t="s">
        <v>352</v>
      </c>
      <c r="D11241" t="s">
        <v>78</v>
      </c>
      <c r="E11241">
        <v>2023</v>
      </c>
      <c r="F11241" t="s">
        <v>156</v>
      </c>
      <c r="G11241" t="s">
        <v>307</v>
      </c>
      <c r="H11241">
        <v>37.47</v>
      </c>
      <c r="I11241" t="s">
        <v>571</v>
      </c>
      <c r="J11241" t="s">
        <v>347</v>
      </c>
      <c r="K11241" t="s">
        <v>399</v>
      </c>
    </row>
    <row r="11242" spans="1:11" hidden="1" x14ac:dyDescent="0.35">
      <c r="A11242" t="s">
        <v>556</v>
      </c>
      <c r="B11242" t="s">
        <v>84</v>
      </c>
      <c r="C11242" t="s">
        <v>336</v>
      </c>
      <c r="D11242" t="s">
        <v>78</v>
      </c>
      <c r="E11242">
        <v>2023</v>
      </c>
      <c r="F11242" t="s">
        <v>500</v>
      </c>
      <c r="G11242" t="s">
        <v>311</v>
      </c>
      <c r="H11242">
        <v>10059.66</v>
      </c>
      <c r="I11242" t="s">
        <v>571</v>
      </c>
      <c r="J11242" t="s">
        <v>14</v>
      </c>
      <c r="K11242" t="s">
        <v>394</v>
      </c>
    </row>
    <row r="11243" spans="1:11" hidden="1" x14ac:dyDescent="0.35">
      <c r="A11243" t="s">
        <v>556</v>
      </c>
      <c r="B11243" t="s">
        <v>84</v>
      </c>
      <c r="C11243" t="s">
        <v>336</v>
      </c>
      <c r="D11243" t="s">
        <v>78</v>
      </c>
      <c r="E11243">
        <v>2023</v>
      </c>
      <c r="F11243" t="s">
        <v>500</v>
      </c>
      <c r="G11243" t="s">
        <v>311</v>
      </c>
      <c r="H11243">
        <v>18884.02</v>
      </c>
      <c r="I11243" t="s">
        <v>571</v>
      </c>
      <c r="J11243" t="s">
        <v>347</v>
      </c>
      <c r="K11243" t="s">
        <v>394</v>
      </c>
    </row>
    <row r="11244" spans="1:11" hidden="1" x14ac:dyDescent="0.35">
      <c r="A11244" t="s">
        <v>556</v>
      </c>
      <c r="B11244" t="s">
        <v>84</v>
      </c>
      <c r="C11244" t="s">
        <v>336</v>
      </c>
      <c r="D11244" t="s">
        <v>78</v>
      </c>
      <c r="E11244">
        <v>2023</v>
      </c>
      <c r="F11244" t="s">
        <v>506</v>
      </c>
      <c r="G11244" t="s">
        <v>309</v>
      </c>
      <c r="H11244">
        <v>3642.73</v>
      </c>
      <c r="I11244" t="s">
        <v>571</v>
      </c>
      <c r="J11244" t="s">
        <v>347</v>
      </c>
      <c r="K11244" t="s">
        <v>394</v>
      </c>
    </row>
    <row r="11245" spans="1:11" hidden="1" x14ac:dyDescent="0.35">
      <c r="A11245" t="s">
        <v>556</v>
      </c>
      <c r="B11245" t="s">
        <v>84</v>
      </c>
      <c r="C11245" t="s">
        <v>336</v>
      </c>
      <c r="D11245" t="s">
        <v>78</v>
      </c>
      <c r="E11245">
        <v>2023</v>
      </c>
      <c r="F11245" t="s">
        <v>71</v>
      </c>
      <c r="G11245" t="s">
        <v>310</v>
      </c>
      <c r="H11245">
        <v>-9.59</v>
      </c>
      <c r="I11245" t="s">
        <v>571</v>
      </c>
      <c r="J11245" t="s">
        <v>347</v>
      </c>
      <c r="K11245" t="s">
        <v>394</v>
      </c>
    </row>
    <row r="11246" spans="1:11" hidden="1" x14ac:dyDescent="0.35">
      <c r="A11246" t="s">
        <v>556</v>
      </c>
      <c r="B11246" t="s">
        <v>84</v>
      </c>
      <c r="C11246" t="s">
        <v>336</v>
      </c>
      <c r="D11246" t="s">
        <v>78</v>
      </c>
      <c r="E11246">
        <v>2023</v>
      </c>
      <c r="F11246" t="s">
        <v>148</v>
      </c>
      <c r="G11246" t="s">
        <v>308</v>
      </c>
      <c r="H11246">
        <v>100</v>
      </c>
      <c r="I11246" t="s">
        <v>571</v>
      </c>
      <c r="J11246" t="s">
        <v>347</v>
      </c>
      <c r="K11246" t="s">
        <v>394</v>
      </c>
    </row>
    <row r="11247" spans="1:11" hidden="1" x14ac:dyDescent="0.35">
      <c r="A11247" t="s">
        <v>556</v>
      </c>
      <c r="B11247" t="s">
        <v>84</v>
      </c>
      <c r="C11247" t="s">
        <v>336</v>
      </c>
      <c r="D11247" t="s">
        <v>78</v>
      </c>
      <c r="E11247">
        <v>2023</v>
      </c>
      <c r="F11247" t="s">
        <v>156</v>
      </c>
      <c r="G11247" t="s">
        <v>307</v>
      </c>
      <c r="H11247">
        <v>102.76</v>
      </c>
      <c r="I11247" t="s">
        <v>571</v>
      </c>
      <c r="J11247" t="s">
        <v>14</v>
      </c>
      <c r="K11247" t="s">
        <v>394</v>
      </c>
    </row>
    <row r="11248" spans="1:11" hidden="1" x14ac:dyDescent="0.35">
      <c r="A11248" t="s">
        <v>556</v>
      </c>
      <c r="B11248" t="s">
        <v>84</v>
      </c>
      <c r="C11248" t="s">
        <v>336</v>
      </c>
      <c r="D11248" t="s">
        <v>78</v>
      </c>
      <c r="E11248">
        <v>2023</v>
      </c>
      <c r="F11248" t="s">
        <v>156</v>
      </c>
      <c r="G11248" t="s">
        <v>307</v>
      </c>
      <c r="H11248">
        <v>1442.14</v>
      </c>
      <c r="I11248" t="s">
        <v>571</v>
      </c>
      <c r="J11248" t="s">
        <v>347</v>
      </c>
      <c r="K11248" t="s">
        <v>394</v>
      </c>
    </row>
    <row r="11249" spans="1:11" hidden="1" x14ac:dyDescent="0.35">
      <c r="A11249" t="s">
        <v>556</v>
      </c>
      <c r="B11249" t="s">
        <v>84</v>
      </c>
      <c r="C11249" t="s">
        <v>353</v>
      </c>
      <c r="D11249" t="s">
        <v>78</v>
      </c>
      <c r="E11249">
        <v>2023</v>
      </c>
      <c r="F11249" t="s">
        <v>500</v>
      </c>
      <c r="G11249" t="s">
        <v>311</v>
      </c>
      <c r="H11249">
        <v>2837.66</v>
      </c>
      <c r="I11249" t="s">
        <v>571</v>
      </c>
      <c r="J11249" t="s">
        <v>14</v>
      </c>
      <c r="K11249" t="s">
        <v>402</v>
      </c>
    </row>
    <row r="11250" spans="1:11" hidden="1" x14ac:dyDescent="0.35">
      <c r="A11250" t="s">
        <v>556</v>
      </c>
      <c r="B11250" t="s">
        <v>84</v>
      </c>
      <c r="C11250" t="s">
        <v>353</v>
      </c>
      <c r="D11250" t="s">
        <v>78</v>
      </c>
      <c r="E11250">
        <v>2023</v>
      </c>
      <c r="F11250" t="s">
        <v>500</v>
      </c>
      <c r="G11250" t="s">
        <v>311</v>
      </c>
      <c r="H11250">
        <v>5200.32</v>
      </c>
      <c r="I11250" t="s">
        <v>571</v>
      </c>
      <c r="J11250" t="s">
        <v>347</v>
      </c>
      <c r="K11250" t="s">
        <v>402</v>
      </c>
    </row>
    <row r="11251" spans="1:11" hidden="1" x14ac:dyDescent="0.35">
      <c r="A11251" t="s">
        <v>556</v>
      </c>
      <c r="B11251" t="s">
        <v>84</v>
      </c>
      <c r="C11251" t="s">
        <v>353</v>
      </c>
      <c r="D11251" t="s">
        <v>78</v>
      </c>
      <c r="E11251">
        <v>2023</v>
      </c>
      <c r="F11251" t="s">
        <v>500</v>
      </c>
      <c r="G11251" t="s">
        <v>311</v>
      </c>
      <c r="H11251">
        <v>4785.83</v>
      </c>
      <c r="I11251" t="s">
        <v>571</v>
      </c>
      <c r="J11251" t="s">
        <v>14</v>
      </c>
      <c r="K11251" t="s">
        <v>402</v>
      </c>
    </row>
    <row r="11252" spans="1:11" hidden="1" x14ac:dyDescent="0.35">
      <c r="A11252" t="s">
        <v>556</v>
      </c>
      <c r="B11252" t="s">
        <v>84</v>
      </c>
      <c r="C11252" t="s">
        <v>353</v>
      </c>
      <c r="D11252" t="s">
        <v>78</v>
      </c>
      <c r="E11252">
        <v>2023</v>
      </c>
      <c r="F11252" t="s">
        <v>500</v>
      </c>
      <c r="G11252" t="s">
        <v>311</v>
      </c>
      <c r="H11252">
        <v>8770.5400000000009</v>
      </c>
      <c r="I11252" t="s">
        <v>571</v>
      </c>
      <c r="J11252" t="s">
        <v>347</v>
      </c>
      <c r="K11252" t="s">
        <v>402</v>
      </c>
    </row>
    <row r="11253" spans="1:11" hidden="1" x14ac:dyDescent="0.35">
      <c r="A11253" t="s">
        <v>556</v>
      </c>
      <c r="B11253" t="s">
        <v>84</v>
      </c>
      <c r="C11253" t="s">
        <v>353</v>
      </c>
      <c r="D11253" t="s">
        <v>78</v>
      </c>
      <c r="E11253">
        <v>2023</v>
      </c>
      <c r="F11253" t="s">
        <v>500</v>
      </c>
      <c r="G11253" t="s">
        <v>311</v>
      </c>
      <c r="H11253">
        <v>3009.33</v>
      </c>
      <c r="I11253" t="s">
        <v>571</v>
      </c>
      <c r="J11253" t="s">
        <v>14</v>
      </c>
      <c r="K11253" t="s">
        <v>402</v>
      </c>
    </row>
    <row r="11254" spans="1:11" hidden="1" x14ac:dyDescent="0.35">
      <c r="A11254" t="s">
        <v>556</v>
      </c>
      <c r="B11254" t="s">
        <v>84</v>
      </c>
      <c r="C11254" t="s">
        <v>353</v>
      </c>
      <c r="D11254" t="s">
        <v>78</v>
      </c>
      <c r="E11254">
        <v>2023</v>
      </c>
      <c r="F11254" t="s">
        <v>500</v>
      </c>
      <c r="G11254" t="s">
        <v>311</v>
      </c>
      <c r="H11254">
        <v>5514.93</v>
      </c>
      <c r="I11254" t="s">
        <v>571</v>
      </c>
      <c r="J11254" t="s">
        <v>347</v>
      </c>
      <c r="K11254" t="s">
        <v>402</v>
      </c>
    </row>
    <row r="11255" spans="1:11" hidden="1" x14ac:dyDescent="0.35">
      <c r="A11255" t="s">
        <v>556</v>
      </c>
      <c r="B11255" t="s">
        <v>84</v>
      </c>
      <c r="C11255" t="s">
        <v>353</v>
      </c>
      <c r="D11255" t="s">
        <v>78</v>
      </c>
      <c r="E11255">
        <v>2023</v>
      </c>
      <c r="F11255" t="s">
        <v>500</v>
      </c>
      <c r="G11255" t="s">
        <v>311</v>
      </c>
      <c r="H11255">
        <v>99.52</v>
      </c>
      <c r="I11255" t="s">
        <v>571</v>
      </c>
      <c r="J11255" t="s">
        <v>14</v>
      </c>
      <c r="K11255" t="s">
        <v>402</v>
      </c>
    </row>
    <row r="11256" spans="1:11" hidden="1" x14ac:dyDescent="0.35">
      <c r="A11256" t="s">
        <v>556</v>
      </c>
      <c r="B11256" t="s">
        <v>84</v>
      </c>
      <c r="C11256" t="s">
        <v>353</v>
      </c>
      <c r="D11256" t="s">
        <v>78</v>
      </c>
      <c r="E11256">
        <v>2023</v>
      </c>
      <c r="F11256" t="s">
        <v>500</v>
      </c>
      <c r="G11256" t="s">
        <v>311</v>
      </c>
      <c r="H11256">
        <v>182.39</v>
      </c>
      <c r="I11256" t="s">
        <v>571</v>
      </c>
      <c r="J11256" t="s">
        <v>347</v>
      </c>
      <c r="K11256" t="s">
        <v>402</v>
      </c>
    </row>
    <row r="11257" spans="1:11" hidden="1" x14ac:dyDescent="0.35">
      <c r="A11257" t="s">
        <v>556</v>
      </c>
      <c r="B11257" t="s">
        <v>84</v>
      </c>
      <c r="C11257" t="s">
        <v>353</v>
      </c>
      <c r="D11257" t="s">
        <v>78</v>
      </c>
      <c r="E11257">
        <v>2023</v>
      </c>
      <c r="F11257" t="s">
        <v>506</v>
      </c>
      <c r="G11257" t="s">
        <v>309</v>
      </c>
      <c r="H11257">
        <v>854.02</v>
      </c>
      <c r="I11257" t="s">
        <v>571</v>
      </c>
      <c r="J11257" t="s">
        <v>347</v>
      </c>
      <c r="K11257" t="s">
        <v>402</v>
      </c>
    </row>
    <row r="11258" spans="1:11" hidden="1" x14ac:dyDescent="0.35">
      <c r="A11258" t="s">
        <v>556</v>
      </c>
      <c r="B11258" t="s">
        <v>84</v>
      </c>
      <c r="C11258" t="s">
        <v>353</v>
      </c>
      <c r="D11258" t="s">
        <v>78</v>
      </c>
      <c r="E11258">
        <v>2023</v>
      </c>
      <c r="F11258" t="s">
        <v>506</v>
      </c>
      <c r="G11258" t="s">
        <v>309</v>
      </c>
      <c r="H11258">
        <v>1440.34</v>
      </c>
      <c r="I11258" t="s">
        <v>571</v>
      </c>
      <c r="J11258" t="s">
        <v>347</v>
      </c>
      <c r="K11258" t="s">
        <v>402</v>
      </c>
    </row>
    <row r="11259" spans="1:11" hidden="1" x14ac:dyDescent="0.35">
      <c r="A11259" t="s">
        <v>556</v>
      </c>
      <c r="B11259" t="s">
        <v>84</v>
      </c>
      <c r="C11259" t="s">
        <v>353</v>
      </c>
      <c r="D11259" t="s">
        <v>78</v>
      </c>
      <c r="E11259">
        <v>2023</v>
      </c>
      <c r="F11259" t="s">
        <v>506</v>
      </c>
      <c r="G11259" t="s">
        <v>309</v>
      </c>
      <c r="H11259">
        <v>905.69</v>
      </c>
      <c r="I11259" t="s">
        <v>571</v>
      </c>
      <c r="J11259" t="s">
        <v>347</v>
      </c>
      <c r="K11259" t="s">
        <v>402</v>
      </c>
    </row>
    <row r="11260" spans="1:11" hidden="1" x14ac:dyDescent="0.35">
      <c r="A11260" t="s">
        <v>556</v>
      </c>
      <c r="B11260" t="s">
        <v>84</v>
      </c>
      <c r="C11260" t="s">
        <v>353</v>
      </c>
      <c r="D11260" t="s">
        <v>78</v>
      </c>
      <c r="E11260">
        <v>2023</v>
      </c>
      <c r="F11260" t="s">
        <v>506</v>
      </c>
      <c r="G11260" t="s">
        <v>309</v>
      </c>
      <c r="H11260">
        <v>29.95</v>
      </c>
      <c r="I11260" t="s">
        <v>571</v>
      </c>
      <c r="J11260" t="s">
        <v>347</v>
      </c>
      <c r="K11260" t="s">
        <v>402</v>
      </c>
    </row>
    <row r="11261" spans="1:11" hidden="1" x14ac:dyDescent="0.35">
      <c r="A11261" t="s">
        <v>556</v>
      </c>
      <c r="B11261" t="s">
        <v>84</v>
      </c>
      <c r="C11261" t="s">
        <v>353</v>
      </c>
      <c r="D11261" t="s">
        <v>78</v>
      </c>
      <c r="E11261">
        <v>2023</v>
      </c>
      <c r="F11261" t="s">
        <v>71</v>
      </c>
      <c r="G11261" t="s">
        <v>310</v>
      </c>
      <c r="H11261">
        <v>39.92</v>
      </c>
      <c r="I11261" t="s">
        <v>571</v>
      </c>
      <c r="J11261" t="s">
        <v>347</v>
      </c>
      <c r="K11261" t="s">
        <v>402</v>
      </c>
    </row>
    <row r="11262" spans="1:11" hidden="1" x14ac:dyDescent="0.35">
      <c r="A11262" t="s">
        <v>556</v>
      </c>
      <c r="B11262" t="s">
        <v>84</v>
      </c>
      <c r="C11262" t="s">
        <v>353</v>
      </c>
      <c r="D11262" t="s">
        <v>78</v>
      </c>
      <c r="E11262">
        <v>2023</v>
      </c>
      <c r="F11262" t="s">
        <v>71</v>
      </c>
      <c r="G11262" t="s">
        <v>310</v>
      </c>
      <c r="H11262">
        <v>67.319999999999993</v>
      </c>
      <c r="I11262" t="s">
        <v>571</v>
      </c>
      <c r="J11262" t="s">
        <v>347</v>
      </c>
      <c r="K11262" t="s">
        <v>402</v>
      </c>
    </row>
    <row r="11263" spans="1:11" hidden="1" x14ac:dyDescent="0.35">
      <c r="A11263" t="s">
        <v>556</v>
      </c>
      <c r="B11263" t="s">
        <v>84</v>
      </c>
      <c r="C11263" t="s">
        <v>353</v>
      </c>
      <c r="D11263" t="s">
        <v>78</v>
      </c>
      <c r="E11263">
        <v>2023</v>
      </c>
      <c r="F11263" t="s">
        <v>71</v>
      </c>
      <c r="G11263" t="s">
        <v>310</v>
      </c>
      <c r="H11263">
        <v>42.33</v>
      </c>
      <c r="I11263" t="s">
        <v>571</v>
      </c>
      <c r="J11263" t="s">
        <v>347</v>
      </c>
      <c r="K11263" t="s">
        <v>402</v>
      </c>
    </row>
    <row r="11264" spans="1:11" hidden="1" x14ac:dyDescent="0.35">
      <c r="A11264" t="s">
        <v>556</v>
      </c>
      <c r="B11264" t="s">
        <v>84</v>
      </c>
      <c r="C11264" t="s">
        <v>353</v>
      </c>
      <c r="D11264" t="s">
        <v>78</v>
      </c>
      <c r="E11264">
        <v>2023</v>
      </c>
      <c r="F11264" t="s">
        <v>71</v>
      </c>
      <c r="G11264" t="s">
        <v>310</v>
      </c>
      <c r="H11264">
        <v>1.4</v>
      </c>
      <c r="I11264" t="s">
        <v>571</v>
      </c>
      <c r="J11264" t="s">
        <v>347</v>
      </c>
      <c r="K11264" t="s">
        <v>402</v>
      </c>
    </row>
    <row r="11265" spans="1:11" hidden="1" x14ac:dyDescent="0.35">
      <c r="A11265" t="s">
        <v>556</v>
      </c>
      <c r="B11265" t="s">
        <v>84</v>
      </c>
      <c r="C11265" t="s">
        <v>353</v>
      </c>
      <c r="D11265" t="s">
        <v>78</v>
      </c>
      <c r="E11265">
        <v>2023</v>
      </c>
      <c r="F11265" t="s">
        <v>148</v>
      </c>
      <c r="G11265" t="s">
        <v>308</v>
      </c>
      <c r="H11265">
        <v>26.44</v>
      </c>
      <c r="I11265" t="s">
        <v>571</v>
      </c>
      <c r="J11265" t="s">
        <v>347</v>
      </c>
      <c r="K11265" t="s">
        <v>402</v>
      </c>
    </row>
    <row r="11266" spans="1:11" hidden="1" x14ac:dyDescent="0.35">
      <c r="A11266" t="s">
        <v>556</v>
      </c>
      <c r="B11266" t="s">
        <v>84</v>
      </c>
      <c r="C11266" t="s">
        <v>353</v>
      </c>
      <c r="D11266" t="s">
        <v>78</v>
      </c>
      <c r="E11266">
        <v>2023</v>
      </c>
      <c r="F11266" t="s">
        <v>148</v>
      </c>
      <c r="G11266" t="s">
        <v>308</v>
      </c>
      <c r="H11266">
        <v>44.59</v>
      </c>
      <c r="I11266" t="s">
        <v>571</v>
      </c>
      <c r="J11266" t="s">
        <v>347</v>
      </c>
      <c r="K11266" t="s">
        <v>402</v>
      </c>
    </row>
    <row r="11267" spans="1:11" hidden="1" x14ac:dyDescent="0.35">
      <c r="A11267" t="s">
        <v>556</v>
      </c>
      <c r="B11267" t="s">
        <v>84</v>
      </c>
      <c r="C11267" t="s">
        <v>353</v>
      </c>
      <c r="D11267" t="s">
        <v>78</v>
      </c>
      <c r="E11267">
        <v>2023</v>
      </c>
      <c r="F11267" t="s">
        <v>148</v>
      </c>
      <c r="G11267" t="s">
        <v>308</v>
      </c>
      <c r="H11267">
        <v>28.04</v>
      </c>
      <c r="I11267" t="s">
        <v>571</v>
      </c>
      <c r="J11267" t="s">
        <v>347</v>
      </c>
      <c r="K11267" t="s">
        <v>402</v>
      </c>
    </row>
    <row r="11268" spans="1:11" hidden="1" x14ac:dyDescent="0.35">
      <c r="A11268" t="s">
        <v>556</v>
      </c>
      <c r="B11268" t="s">
        <v>84</v>
      </c>
      <c r="C11268" t="s">
        <v>353</v>
      </c>
      <c r="D11268" t="s">
        <v>78</v>
      </c>
      <c r="E11268">
        <v>2023</v>
      </c>
      <c r="F11268" t="s">
        <v>148</v>
      </c>
      <c r="G11268" t="s">
        <v>308</v>
      </c>
      <c r="H11268">
        <v>0.93</v>
      </c>
      <c r="I11268" t="s">
        <v>571</v>
      </c>
      <c r="J11268" t="s">
        <v>347</v>
      </c>
      <c r="K11268" t="s">
        <v>402</v>
      </c>
    </row>
    <row r="11269" spans="1:11" hidden="1" x14ac:dyDescent="0.35">
      <c r="A11269" t="s">
        <v>556</v>
      </c>
      <c r="B11269" t="s">
        <v>84</v>
      </c>
      <c r="C11269" t="s">
        <v>353</v>
      </c>
      <c r="D11269" t="s">
        <v>78</v>
      </c>
      <c r="E11269">
        <v>2023</v>
      </c>
      <c r="F11269" t="s">
        <v>156</v>
      </c>
      <c r="G11269" t="s">
        <v>307</v>
      </c>
      <c r="H11269">
        <v>32.340000000000003</v>
      </c>
      <c r="I11269" t="s">
        <v>571</v>
      </c>
      <c r="J11269" t="s">
        <v>14</v>
      </c>
      <c r="K11269" t="s">
        <v>402</v>
      </c>
    </row>
    <row r="11270" spans="1:11" hidden="1" x14ac:dyDescent="0.35">
      <c r="A11270" t="s">
        <v>556</v>
      </c>
      <c r="B11270" t="s">
        <v>84</v>
      </c>
      <c r="C11270" t="s">
        <v>353</v>
      </c>
      <c r="D11270" t="s">
        <v>78</v>
      </c>
      <c r="E11270">
        <v>2023</v>
      </c>
      <c r="F11270" t="s">
        <v>156</v>
      </c>
      <c r="G11270" t="s">
        <v>307</v>
      </c>
      <c r="H11270">
        <v>364.41</v>
      </c>
      <c r="I11270" t="s">
        <v>571</v>
      </c>
      <c r="J11270" t="s">
        <v>347</v>
      </c>
      <c r="K11270" t="s">
        <v>402</v>
      </c>
    </row>
    <row r="11271" spans="1:11" hidden="1" x14ac:dyDescent="0.35">
      <c r="A11271" t="s">
        <v>556</v>
      </c>
      <c r="B11271" t="s">
        <v>84</v>
      </c>
      <c r="C11271" t="s">
        <v>353</v>
      </c>
      <c r="D11271" t="s">
        <v>78</v>
      </c>
      <c r="E11271">
        <v>2023</v>
      </c>
      <c r="F11271" t="s">
        <v>156</v>
      </c>
      <c r="G11271" t="s">
        <v>307</v>
      </c>
      <c r="H11271">
        <v>54.56</v>
      </c>
      <c r="I11271" t="s">
        <v>571</v>
      </c>
      <c r="J11271" t="s">
        <v>14</v>
      </c>
      <c r="K11271" t="s">
        <v>402</v>
      </c>
    </row>
    <row r="11272" spans="1:11" hidden="1" x14ac:dyDescent="0.35">
      <c r="A11272" t="s">
        <v>556</v>
      </c>
      <c r="B11272" t="s">
        <v>84</v>
      </c>
      <c r="C11272" t="s">
        <v>353</v>
      </c>
      <c r="D11272" t="s">
        <v>78</v>
      </c>
      <c r="E11272">
        <v>2023</v>
      </c>
      <c r="F11272" t="s">
        <v>156</v>
      </c>
      <c r="G11272" t="s">
        <v>307</v>
      </c>
      <c r="H11272">
        <v>614.59</v>
      </c>
      <c r="I11272" t="s">
        <v>571</v>
      </c>
      <c r="J11272" t="s">
        <v>347</v>
      </c>
      <c r="K11272" t="s">
        <v>402</v>
      </c>
    </row>
    <row r="11273" spans="1:11" hidden="1" x14ac:dyDescent="0.35">
      <c r="A11273" t="s">
        <v>556</v>
      </c>
      <c r="B11273" t="s">
        <v>84</v>
      </c>
      <c r="C11273" t="s">
        <v>353</v>
      </c>
      <c r="D11273" t="s">
        <v>78</v>
      </c>
      <c r="E11273">
        <v>2023</v>
      </c>
      <c r="F11273" t="s">
        <v>156</v>
      </c>
      <c r="G11273" t="s">
        <v>307</v>
      </c>
      <c r="H11273">
        <v>34.299999999999997</v>
      </c>
      <c r="I11273" t="s">
        <v>571</v>
      </c>
      <c r="J11273" t="s">
        <v>14</v>
      </c>
      <c r="K11273" t="s">
        <v>402</v>
      </c>
    </row>
    <row r="11274" spans="1:11" hidden="1" x14ac:dyDescent="0.35">
      <c r="A11274" t="s">
        <v>556</v>
      </c>
      <c r="B11274" t="s">
        <v>84</v>
      </c>
      <c r="C11274" t="s">
        <v>353</v>
      </c>
      <c r="D11274" t="s">
        <v>78</v>
      </c>
      <c r="E11274">
        <v>2023</v>
      </c>
      <c r="F11274" t="s">
        <v>156</v>
      </c>
      <c r="G11274" t="s">
        <v>307</v>
      </c>
      <c r="H11274">
        <v>386.45</v>
      </c>
      <c r="I11274" t="s">
        <v>571</v>
      </c>
      <c r="J11274" t="s">
        <v>347</v>
      </c>
      <c r="K11274" t="s">
        <v>402</v>
      </c>
    </row>
    <row r="11275" spans="1:11" hidden="1" x14ac:dyDescent="0.35">
      <c r="A11275" t="s">
        <v>556</v>
      </c>
      <c r="B11275" t="s">
        <v>84</v>
      </c>
      <c r="C11275" t="s">
        <v>353</v>
      </c>
      <c r="D11275" t="s">
        <v>78</v>
      </c>
      <c r="E11275">
        <v>2023</v>
      </c>
      <c r="F11275" t="s">
        <v>156</v>
      </c>
      <c r="G11275" t="s">
        <v>307</v>
      </c>
      <c r="H11275">
        <v>1.1299999999999999</v>
      </c>
      <c r="I11275" t="s">
        <v>571</v>
      </c>
      <c r="J11275" t="s">
        <v>14</v>
      </c>
      <c r="K11275" t="s">
        <v>402</v>
      </c>
    </row>
    <row r="11276" spans="1:11" hidden="1" x14ac:dyDescent="0.35">
      <c r="A11276" t="s">
        <v>556</v>
      </c>
      <c r="B11276" t="s">
        <v>84</v>
      </c>
      <c r="C11276" t="s">
        <v>353</v>
      </c>
      <c r="D11276" t="s">
        <v>78</v>
      </c>
      <c r="E11276">
        <v>2023</v>
      </c>
      <c r="F11276" t="s">
        <v>156</v>
      </c>
      <c r="G11276" t="s">
        <v>307</v>
      </c>
      <c r="H11276">
        <v>12.78</v>
      </c>
      <c r="I11276" t="s">
        <v>571</v>
      </c>
      <c r="J11276" t="s">
        <v>347</v>
      </c>
      <c r="K11276" t="s">
        <v>402</v>
      </c>
    </row>
    <row r="11277" spans="1:11" hidden="1" x14ac:dyDescent="0.35">
      <c r="A11277" t="s">
        <v>556</v>
      </c>
      <c r="B11277" t="s">
        <v>84</v>
      </c>
      <c r="C11277" t="s">
        <v>354</v>
      </c>
      <c r="D11277" t="s">
        <v>78</v>
      </c>
      <c r="E11277">
        <v>2023</v>
      </c>
      <c r="F11277" t="s">
        <v>506</v>
      </c>
      <c r="G11277" t="s">
        <v>309</v>
      </c>
      <c r="H11277">
        <v>2254.81</v>
      </c>
      <c r="I11277" t="s">
        <v>571</v>
      </c>
      <c r="J11277" t="s">
        <v>347</v>
      </c>
      <c r="K11277" t="s">
        <v>400</v>
      </c>
    </row>
    <row r="11278" spans="1:11" hidden="1" x14ac:dyDescent="0.35">
      <c r="A11278" t="s">
        <v>556</v>
      </c>
      <c r="B11278" t="s">
        <v>84</v>
      </c>
      <c r="C11278" t="s">
        <v>354</v>
      </c>
      <c r="D11278" t="s">
        <v>78</v>
      </c>
      <c r="E11278">
        <v>2023</v>
      </c>
      <c r="F11278" t="s">
        <v>500</v>
      </c>
      <c r="G11278" t="s">
        <v>311</v>
      </c>
      <c r="H11278">
        <v>7656.72</v>
      </c>
      <c r="I11278" t="s">
        <v>571</v>
      </c>
      <c r="J11278" t="s">
        <v>347</v>
      </c>
      <c r="K11278" t="s">
        <v>400</v>
      </c>
    </row>
    <row r="11279" spans="1:11" hidden="1" x14ac:dyDescent="0.35">
      <c r="A11279" t="s">
        <v>556</v>
      </c>
      <c r="B11279" t="s">
        <v>84</v>
      </c>
      <c r="C11279" t="s">
        <v>354</v>
      </c>
      <c r="D11279" t="s">
        <v>78</v>
      </c>
      <c r="E11279">
        <v>2023</v>
      </c>
      <c r="F11279" t="s">
        <v>156</v>
      </c>
      <c r="G11279" t="s">
        <v>307</v>
      </c>
      <c r="H11279">
        <v>194.96</v>
      </c>
      <c r="I11279" t="s">
        <v>571</v>
      </c>
      <c r="J11279" t="s">
        <v>347</v>
      </c>
      <c r="K11279" t="s">
        <v>400</v>
      </c>
    </row>
    <row r="11280" spans="1:11" hidden="1" x14ac:dyDescent="0.35">
      <c r="A11280" t="s">
        <v>556</v>
      </c>
      <c r="B11280" t="s">
        <v>84</v>
      </c>
      <c r="C11280" t="s">
        <v>337</v>
      </c>
      <c r="D11280" t="s">
        <v>78</v>
      </c>
      <c r="E11280">
        <v>2023</v>
      </c>
      <c r="F11280" t="s">
        <v>500</v>
      </c>
      <c r="G11280" t="s">
        <v>311</v>
      </c>
      <c r="H11280">
        <v>3119.84</v>
      </c>
      <c r="I11280" t="s">
        <v>571</v>
      </c>
      <c r="J11280" t="s">
        <v>347</v>
      </c>
      <c r="K11280" t="s">
        <v>395</v>
      </c>
    </row>
    <row r="11281" spans="1:11" hidden="1" x14ac:dyDescent="0.35">
      <c r="A11281" t="s">
        <v>556</v>
      </c>
      <c r="B11281" t="s">
        <v>84</v>
      </c>
      <c r="C11281" t="s">
        <v>337</v>
      </c>
      <c r="D11281" t="s">
        <v>78</v>
      </c>
      <c r="E11281">
        <v>2023</v>
      </c>
      <c r="F11281" t="s">
        <v>500</v>
      </c>
      <c r="G11281" t="s">
        <v>311</v>
      </c>
      <c r="H11281">
        <v>4448.66</v>
      </c>
      <c r="I11281" t="s">
        <v>571</v>
      </c>
      <c r="J11281" t="s">
        <v>347</v>
      </c>
      <c r="K11281" t="s">
        <v>395</v>
      </c>
    </row>
    <row r="11282" spans="1:11" hidden="1" x14ac:dyDescent="0.35">
      <c r="A11282" t="s">
        <v>556</v>
      </c>
      <c r="B11282" t="s">
        <v>84</v>
      </c>
      <c r="C11282" t="s">
        <v>337</v>
      </c>
      <c r="D11282" t="s">
        <v>78</v>
      </c>
      <c r="E11282">
        <v>2023</v>
      </c>
      <c r="F11282" t="s">
        <v>506</v>
      </c>
      <c r="G11282" t="s">
        <v>309</v>
      </c>
      <c r="H11282">
        <v>966.01</v>
      </c>
      <c r="I11282" t="s">
        <v>571</v>
      </c>
      <c r="J11282" t="s">
        <v>347</v>
      </c>
      <c r="K11282" t="s">
        <v>395</v>
      </c>
    </row>
    <row r="11283" spans="1:11" hidden="1" x14ac:dyDescent="0.35">
      <c r="A11283" t="s">
        <v>556</v>
      </c>
      <c r="B11283" t="s">
        <v>84</v>
      </c>
      <c r="C11283" t="s">
        <v>337</v>
      </c>
      <c r="D11283" t="s">
        <v>78</v>
      </c>
      <c r="E11283">
        <v>2023</v>
      </c>
      <c r="F11283" t="s">
        <v>506</v>
      </c>
      <c r="G11283" t="s">
        <v>309</v>
      </c>
      <c r="H11283">
        <v>1377.47</v>
      </c>
      <c r="I11283" t="s">
        <v>571</v>
      </c>
      <c r="J11283" t="s">
        <v>347</v>
      </c>
      <c r="K11283" t="s">
        <v>395</v>
      </c>
    </row>
    <row r="11284" spans="1:11" hidden="1" x14ac:dyDescent="0.35">
      <c r="A11284" t="s">
        <v>556</v>
      </c>
      <c r="B11284" t="s">
        <v>84</v>
      </c>
      <c r="C11284" t="s">
        <v>337</v>
      </c>
      <c r="D11284" t="s">
        <v>78</v>
      </c>
      <c r="E11284">
        <v>2023</v>
      </c>
      <c r="F11284" t="s">
        <v>71</v>
      </c>
      <c r="G11284" t="s">
        <v>310</v>
      </c>
      <c r="H11284">
        <v>-2.54</v>
      </c>
      <c r="I11284" t="s">
        <v>571</v>
      </c>
      <c r="J11284" t="s">
        <v>347</v>
      </c>
      <c r="K11284" t="s">
        <v>395</v>
      </c>
    </row>
    <row r="11285" spans="1:11" hidden="1" x14ac:dyDescent="0.35">
      <c r="A11285" t="s">
        <v>556</v>
      </c>
      <c r="B11285" t="s">
        <v>84</v>
      </c>
      <c r="C11285" t="s">
        <v>337</v>
      </c>
      <c r="D11285" t="s">
        <v>78</v>
      </c>
      <c r="E11285">
        <v>2023</v>
      </c>
      <c r="F11285" t="s">
        <v>71</v>
      </c>
      <c r="G11285" t="s">
        <v>310</v>
      </c>
      <c r="H11285">
        <v>-3.61</v>
      </c>
      <c r="I11285" t="s">
        <v>571</v>
      </c>
      <c r="J11285" t="s">
        <v>347</v>
      </c>
      <c r="K11285" t="s">
        <v>395</v>
      </c>
    </row>
    <row r="11286" spans="1:11" hidden="1" x14ac:dyDescent="0.35">
      <c r="A11286" t="s">
        <v>556</v>
      </c>
      <c r="B11286" t="s">
        <v>84</v>
      </c>
      <c r="C11286" t="s">
        <v>337</v>
      </c>
      <c r="D11286" t="s">
        <v>78</v>
      </c>
      <c r="E11286">
        <v>2023</v>
      </c>
      <c r="F11286" t="s">
        <v>148</v>
      </c>
      <c r="G11286" t="s">
        <v>308</v>
      </c>
      <c r="H11286">
        <v>61.83</v>
      </c>
      <c r="I11286" t="s">
        <v>571</v>
      </c>
      <c r="J11286" t="s">
        <v>347</v>
      </c>
      <c r="K11286" t="s">
        <v>395</v>
      </c>
    </row>
    <row r="11287" spans="1:11" hidden="1" x14ac:dyDescent="0.35">
      <c r="A11287" t="s">
        <v>556</v>
      </c>
      <c r="B11287" t="s">
        <v>84</v>
      </c>
      <c r="C11287" t="s">
        <v>337</v>
      </c>
      <c r="D11287" t="s">
        <v>78</v>
      </c>
      <c r="E11287">
        <v>2023</v>
      </c>
      <c r="F11287" t="s">
        <v>148</v>
      </c>
      <c r="G11287" t="s">
        <v>308</v>
      </c>
      <c r="H11287">
        <v>88.17</v>
      </c>
      <c r="I11287" t="s">
        <v>571</v>
      </c>
      <c r="J11287" t="s">
        <v>347</v>
      </c>
      <c r="K11287" t="s">
        <v>395</v>
      </c>
    </row>
    <row r="11288" spans="1:11" hidden="1" x14ac:dyDescent="0.35">
      <c r="A11288" t="s">
        <v>556</v>
      </c>
      <c r="B11288" t="s">
        <v>84</v>
      </c>
      <c r="C11288" t="s">
        <v>337</v>
      </c>
      <c r="D11288" t="s">
        <v>78</v>
      </c>
      <c r="E11288">
        <v>2023</v>
      </c>
      <c r="F11288" t="s">
        <v>156</v>
      </c>
      <c r="G11288" t="s">
        <v>307</v>
      </c>
      <c r="H11288">
        <v>535.94000000000005</v>
      </c>
      <c r="I11288" t="s">
        <v>571</v>
      </c>
      <c r="J11288" t="s">
        <v>347</v>
      </c>
      <c r="K11288" t="s">
        <v>395</v>
      </c>
    </row>
    <row r="11289" spans="1:11" hidden="1" x14ac:dyDescent="0.35">
      <c r="A11289" t="s">
        <v>556</v>
      </c>
      <c r="B11289" t="s">
        <v>84</v>
      </c>
      <c r="C11289" t="s">
        <v>337</v>
      </c>
      <c r="D11289" t="s">
        <v>78</v>
      </c>
      <c r="E11289">
        <v>2023</v>
      </c>
      <c r="F11289" t="s">
        <v>156</v>
      </c>
      <c r="G11289" t="s">
        <v>307</v>
      </c>
      <c r="H11289">
        <v>764.21</v>
      </c>
      <c r="I11289" t="s">
        <v>571</v>
      </c>
      <c r="J11289" t="s">
        <v>347</v>
      </c>
      <c r="K11289" t="s">
        <v>395</v>
      </c>
    </row>
    <row r="11290" spans="1:11" hidden="1" x14ac:dyDescent="0.35">
      <c r="A11290" t="s">
        <v>556</v>
      </c>
      <c r="B11290" t="s">
        <v>84</v>
      </c>
      <c r="C11290" t="s">
        <v>338</v>
      </c>
      <c r="D11290" t="s">
        <v>78</v>
      </c>
      <c r="E11290">
        <v>2023</v>
      </c>
      <c r="F11290" t="s">
        <v>506</v>
      </c>
      <c r="G11290" t="s">
        <v>309</v>
      </c>
      <c r="H11290">
        <v>805.2</v>
      </c>
      <c r="I11290" t="s">
        <v>571</v>
      </c>
      <c r="J11290" t="s">
        <v>347</v>
      </c>
      <c r="K11290" t="s">
        <v>396</v>
      </c>
    </row>
    <row r="11291" spans="1:11" hidden="1" x14ac:dyDescent="0.35">
      <c r="A11291" t="s">
        <v>556</v>
      </c>
      <c r="B11291" t="s">
        <v>84</v>
      </c>
      <c r="C11291" t="s">
        <v>338</v>
      </c>
      <c r="D11291" t="s">
        <v>78</v>
      </c>
      <c r="E11291">
        <v>2023</v>
      </c>
      <c r="F11291" t="s">
        <v>506</v>
      </c>
      <c r="G11291" t="s">
        <v>309</v>
      </c>
      <c r="H11291">
        <v>154.44</v>
      </c>
      <c r="I11291" t="s">
        <v>571</v>
      </c>
      <c r="J11291" t="s">
        <v>347</v>
      </c>
      <c r="K11291" t="s">
        <v>396</v>
      </c>
    </row>
    <row r="11292" spans="1:11" hidden="1" x14ac:dyDescent="0.35">
      <c r="A11292" t="s">
        <v>556</v>
      </c>
      <c r="B11292" t="s">
        <v>84</v>
      </c>
      <c r="C11292" t="s">
        <v>338</v>
      </c>
      <c r="D11292" t="s">
        <v>78</v>
      </c>
      <c r="E11292">
        <v>2023</v>
      </c>
      <c r="F11292" t="s">
        <v>506</v>
      </c>
      <c r="G11292" t="s">
        <v>309</v>
      </c>
      <c r="H11292">
        <v>1211.77</v>
      </c>
      <c r="I11292" t="s">
        <v>571</v>
      </c>
      <c r="J11292" t="s">
        <v>347</v>
      </c>
      <c r="K11292" t="s">
        <v>396</v>
      </c>
    </row>
    <row r="11293" spans="1:11" hidden="1" x14ac:dyDescent="0.35">
      <c r="A11293" t="s">
        <v>556</v>
      </c>
      <c r="B11293" t="s">
        <v>84</v>
      </c>
      <c r="C11293" t="s">
        <v>338</v>
      </c>
      <c r="D11293" t="s">
        <v>78</v>
      </c>
      <c r="E11293">
        <v>2023</v>
      </c>
      <c r="F11293" t="s">
        <v>506</v>
      </c>
      <c r="G11293" t="s">
        <v>309</v>
      </c>
      <c r="H11293">
        <v>17.16</v>
      </c>
      <c r="I11293" t="s">
        <v>571</v>
      </c>
      <c r="J11293" t="s">
        <v>347</v>
      </c>
      <c r="K11293" t="s">
        <v>396</v>
      </c>
    </row>
    <row r="11294" spans="1:11" hidden="1" x14ac:dyDescent="0.35">
      <c r="A11294" t="s">
        <v>556</v>
      </c>
      <c r="B11294" t="s">
        <v>84</v>
      </c>
      <c r="C11294" t="s">
        <v>338</v>
      </c>
      <c r="D11294" t="s">
        <v>78</v>
      </c>
      <c r="E11294">
        <v>2023</v>
      </c>
      <c r="F11294" t="s">
        <v>500</v>
      </c>
      <c r="G11294" t="s">
        <v>311</v>
      </c>
      <c r="H11294">
        <v>3926.52</v>
      </c>
      <c r="I11294" t="s">
        <v>571</v>
      </c>
      <c r="J11294" t="s">
        <v>14</v>
      </c>
      <c r="K11294" t="s">
        <v>396</v>
      </c>
    </row>
    <row r="11295" spans="1:11" hidden="1" x14ac:dyDescent="0.35">
      <c r="A11295" t="s">
        <v>556</v>
      </c>
      <c r="B11295" t="s">
        <v>84</v>
      </c>
      <c r="C11295" t="s">
        <v>338</v>
      </c>
      <c r="D11295" t="s">
        <v>78</v>
      </c>
      <c r="E11295">
        <v>2023</v>
      </c>
      <c r="F11295" t="s">
        <v>500</v>
      </c>
      <c r="G11295" t="s">
        <v>311</v>
      </c>
      <c r="H11295">
        <v>7512.68</v>
      </c>
      <c r="I11295" t="s">
        <v>571</v>
      </c>
      <c r="J11295" t="s">
        <v>347</v>
      </c>
      <c r="K11295" t="s">
        <v>396</v>
      </c>
    </row>
    <row r="11296" spans="1:11" hidden="1" x14ac:dyDescent="0.35">
      <c r="A11296" t="s">
        <v>556</v>
      </c>
      <c r="B11296" t="s">
        <v>84</v>
      </c>
      <c r="C11296" t="s">
        <v>338</v>
      </c>
      <c r="D11296" t="s">
        <v>78</v>
      </c>
      <c r="E11296">
        <v>2023</v>
      </c>
      <c r="F11296" t="s">
        <v>500</v>
      </c>
      <c r="G11296" t="s">
        <v>311</v>
      </c>
      <c r="H11296">
        <v>753.12</v>
      </c>
      <c r="I11296" t="s">
        <v>571</v>
      </c>
      <c r="J11296" t="s">
        <v>14</v>
      </c>
      <c r="K11296" t="s">
        <v>396</v>
      </c>
    </row>
    <row r="11297" spans="1:11" hidden="1" x14ac:dyDescent="0.35">
      <c r="A11297" t="s">
        <v>556</v>
      </c>
      <c r="B11297" t="s">
        <v>84</v>
      </c>
      <c r="C11297" t="s">
        <v>338</v>
      </c>
      <c r="D11297" t="s">
        <v>78</v>
      </c>
      <c r="E11297">
        <v>2023</v>
      </c>
      <c r="F11297" t="s">
        <v>500</v>
      </c>
      <c r="G11297" t="s">
        <v>311</v>
      </c>
      <c r="H11297">
        <v>1440.96</v>
      </c>
      <c r="I11297" t="s">
        <v>571</v>
      </c>
      <c r="J11297" t="s">
        <v>347</v>
      </c>
      <c r="K11297" t="s">
        <v>396</v>
      </c>
    </row>
    <row r="11298" spans="1:11" hidden="1" x14ac:dyDescent="0.35">
      <c r="A11298" t="s">
        <v>556</v>
      </c>
      <c r="B11298" t="s">
        <v>84</v>
      </c>
      <c r="C11298" t="s">
        <v>338</v>
      </c>
      <c r="D11298" t="s">
        <v>78</v>
      </c>
      <c r="E11298">
        <v>2023</v>
      </c>
      <c r="F11298" t="s">
        <v>500</v>
      </c>
      <c r="G11298" t="s">
        <v>311</v>
      </c>
      <c r="H11298">
        <v>5909.07</v>
      </c>
      <c r="I11298" t="s">
        <v>571</v>
      </c>
      <c r="J11298" t="s">
        <v>14</v>
      </c>
      <c r="K11298" t="s">
        <v>396</v>
      </c>
    </row>
    <row r="11299" spans="1:11" hidden="1" x14ac:dyDescent="0.35">
      <c r="A11299" t="s">
        <v>556</v>
      </c>
      <c r="B11299" t="s">
        <v>84</v>
      </c>
      <c r="C11299" t="s">
        <v>338</v>
      </c>
      <c r="D11299" t="s">
        <v>78</v>
      </c>
      <c r="E11299">
        <v>2023</v>
      </c>
      <c r="F11299" t="s">
        <v>500</v>
      </c>
      <c r="G11299" t="s">
        <v>311</v>
      </c>
      <c r="H11299">
        <v>11305.98</v>
      </c>
      <c r="I11299" t="s">
        <v>571</v>
      </c>
      <c r="J11299" t="s">
        <v>347</v>
      </c>
      <c r="K11299" t="s">
        <v>396</v>
      </c>
    </row>
    <row r="11300" spans="1:11" hidden="1" x14ac:dyDescent="0.35">
      <c r="A11300" t="s">
        <v>556</v>
      </c>
      <c r="B11300" t="s">
        <v>84</v>
      </c>
      <c r="C11300" t="s">
        <v>338</v>
      </c>
      <c r="D11300" t="s">
        <v>78</v>
      </c>
      <c r="E11300">
        <v>2023</v>
      </c>
      <c r="F11300" t="s">
        <v>500</v>
      </c>
      <c r="G11300" t="s">
        <v>311</v>
      </c>
      <c r="H11300">
        <v>83.68</v>
      </c>
      <c r="I11300" t="s">
        <v>571</v>
      </c>
      <c r="J11300" t="s">
        <v>14</v>
      </c>
      <c r="K11300" t="s">
        <v>396</v>
      </c>
    </row>
    <row r="11301" spans="1:11" hidden="1" x14ac:dyDescent="0.35">
      <c r="A11301" t="s">
        <v>556</v>
      </c>
      <c r="B11301" t="s">
        <v>84</v>
      </c>
      <c r="C11301" t="s">
        <v>338</v>
      </c>
      <c r="D11301" t="s">
        <v>78</v>
      </c>
      <c r="E11301">
        <v>2023</v>
      </c>
      <c r="F11301" t="s">
        <v>500</v>
      </c>
      <c r="G11301" t="s">
        <v>311</v>
      </c>
      <c r="H11301">
        <v>160.1</v>
      </c>
      <c r="I11301" t="s">
        <v>571</v>
      </c>
      <c r="J11301" t="s">
        <v>347</v>
      </c>
      <c r="K11301" t="s">
        <v>396</v>
      </c>
    </row>
    <row r="11302" spans="1:11" hidden="1" x14ac:dyDescent="0.35">
      <c r="A11302" t="s">
        <v>556</v>
      </c>
      <c r="B11302" t="s">
        <v>84</v>
      </c>
      <c r="C11302" t="s">
        <v>338</v>
      </c>
      <c r="D11302" t="s">
        <v>78</v>
      </c>
      <c r="E11302">
        <v>2023</v>
      </c>
      <c r="F11302" t="s">
        <v>71</v>
      </c>
      <c r="G11302" t="s">
        <v>310</v>
      </c>
      <c r="H11302">
        <v>15.25</v>
      </c>
      <c r="I11302" t="s">
        <v>571</v>
      </c>
      <c r="J11302" t="s">
        <v>347</v>
      </c>
      <c r="K11302" t="s">
        <v>396</v>
      </c>
    </row>
    <row r="11303" spans="1:11" hidden="1" x14ac:dyDescent="0.35">
      <c r="A11303" t="s">
        <v>556</v>
      </c>
      <c r="B11303" t="s">
        <v>84</v>
      </c>
      <c r="C11303" t="s">
        <v>338</v>
      </c>
      <c r="D11303" t="s">
        <v>78</v>
      </c>
      <c r="E11303">
        <v>2023</v>
      </c>
      <c r="F11303" t="s">
        <v>71</v>
      </c>
      <c r="G11303" t="s">
        <v>310</v>
      </c>
      <c r="H11303">
        <v>2.93</v>
      </c>
      <c r="I11303" t="s">
        <v>571</v>
      </c>
      <c r="J11303" t="s">
        <v>347</v>
      </c>
      <c r="K11303" t="s">
        <v>396</v>
      </c>
    </row>
    <row r="11304" spans="1:11" hidden="1" x14ac:dyDescent="0.35">
      <c r="A11304" t="s">
        <v>556</v>
      </c>
      <c r="B11304" t="s">
        <v>84</v>
      </c>
      <c r="C11304" t="s">
        <v>338</v>
      </c>
      <c r="D11304" t="s">
        <v>78</v>
      </c>
      <c r="E11304">
        <v>2023</v>
      </c>
      <c r="F11304" t="s">
        <v>71</v>
      </c>
      <c r="G11304" t="s">
        <v>310</v>
      </c>
      <c r="H11304">
        <v>22.95</v>
      </c>
      <c r="I11304" t="s">
        <v>571</v>
      </c>
      <c r="J11304" t="s">
        <v>347</v>
      </c>
      <c r="K11304" t="s">
        <v>396</v>
      </c>
    </row>
    <row r="11305" spans="1:11" hidden="1" x14ac:dyDescent="0.35">
      <c r="A11305" t="s">
        <v>556</v>
      </c>
      <c r="B11305" t="s">
        <v>84</v>
      </c>
      <c r="C11305" t="s">
        <v>338</v>
      </c>
      <c r="D11305" t="s">
        <v>78</v>
      </c>
      <c r="E11305">
        <v>2023</v>
      </c>
      <c r="F11305" t="s">
        <v>71</v>
      </c>
      <c r="G11305" t="s">
        <v>310</v>
      </c>
      <c r="H11305">
        <v>0.32</v>
      </c>
      <c r="I11305" t="s">
        <v>571</v>
      </c>
      <c r="J11305" t="s">
        <v>347</v>
      </c>
      <c r="K11305" t="s">
        <v>396</v>
      </c>
    </row>
    <row r="11306" spans="1:11" hidden="1" x14ac:dyDescent="0.35">
      <c r="A11306" t="s">
        <v>556</v>
      </c>
      <c r="B11306" t="s">
        <v>84</v>
      </c>
      <c r="C11306" t="s">
        <v>338</v>
      </c>
      <c r="D11306" t="s">
        <v>78</v>
      </c>
      <c r="E11306">
        <v>2023</v>
      </c>
      <c r="F11306" t="s">
        <v>148</v>
      </c>
      <c r="G11306" t="s">
        <v>308</v>
      </c>
      <c r="H11306">
        <v>45.99</v>
      </c>
      <c r="I11306" t="s">
        <v>571</v>
      </c>
      <c r="J11306" t="s">
        <v>347</v>
      </c>
      <c r="K11306" t="s">
        <v>396</v>
      </c>
    </row>
    <row r="11307" spans="1:11" hidden="1" x14ac:dyDescent="0.35">
      <c r="A11307" t="s">
        <v>556</v>
      </c>
      <c r="B11307" t="s">
        <v>84</v>
      </c>
      <c r="C11307" t="s">
        <v>338</v>
      </c>
      <c r="D11307" t="s">
        <v>78</v>
      </c>
      <c r="E11307">
        <v>2023</v>
      </c>
      <c r="F11307" t="s">
        <v>148</v>
      </c>
      <c r="G11307" t="s">
        <v>308</v>
      </c>
      <c r="H11307">
        <v>8.82</v>
      </c>
      <c r="I11307" t="s">
        <v>571</v>
      </c>
      <c r="J11307" t="s">
        <v>347</v>
      </c>
      <c r="K11307" t="s">
        <v>396</v>
      </c>
    </row>
    <row r="11308" spans="1:11" hidden="1" x14ac:dyDescent="0.35">
      <c r="A11308" t="s">
        <v>556</v>
      </c>
      <c r="B11308" t="s">
        <v>84</v>
      </c>
      <c r="C11308" t="s">
        <v>338</v>
      </c>
      <c r="D11308" t="s">
        <v>78</v>
      </c>
      <c r="E11308">
        <v>2023</v>
      </c>
      <c r="F11308" t="s">
        <v>148</v>
      </c>
      <c r="G11308" t="s">
        <v>308</v>
      </c>
      <c r="H11308">
        <v>69.209999999999994</v>
      </c>
      <c r="I11308" t="s">
        <v>571</v>
      </c>
      <c r="J11308" t="s">
        <v>347</v>
      </c>
      <c r="K11308" t="s">
        <v>396</v>
      </c>
    </row>
    <row r="11309" spans="1:11" hidden="1" x14ac:dyDescent="0.35">
      <c r="A11309" t="s">
        <v>556</v>
      </c>
      <c r="B11309" t="s">
        <v>84</v>
      </c>
      <c r="C11309" t="s">
        <v>338</v>
      </c>
      <c r="D11309" t="s">
        <v>78</v>
      </c>
      <c r="E11309">
        <v>2023</v>
      </c>
      <c r="F11309" t="s">
        <v>148</v>
      </c>
      <c r="G11309" t="s">
        <v>308</v>
      </c>
      <c r="H11309">
        <v>0.98</v>
      </c>
      <c r="I11309" t="s">
        <v>571</v>
      </c>
      <c r="J11309" t="s">
        <v>347</v>
      </c>
      <c r="K11309" t="s">
        <v>396</v>
      </c>
    </row>
    <row r="11310" spans="1:11" hidden="1" x14ac:dyDescent="0.35">
      <c r="A11310" t="s">
        <v>556</v>
      </c>
      <c r="B11310" t="s">
        <v>84</v>
      </c>
      <c r="C11310" t="s">
        <v>338</v>
      </c>
      <c r="D11310" t="s">
        <v>78</v>
      </c>
      <c r="E11310">
        <v>2023</v>
      </c>
      <c r="F11310" t="s">
        <v>156</v>
      </c>
      <c r="G11310" t="s">
        <v>307</v>
      </c>
      <c r="H11310">
        <v>42.19</v>
      </c>
      <c r="I11310" t="s">
        <v>571</v>
      </c>
      <c r="J11310" t="s">
        <v>14</v>
      </c>
      <c r="K11310" t="s">
        <v>396</v>
      </c>
    </row>
    <row r="11311" spans="1:11" hidden="1" x14ac:dyDescent="0.35">
      <c r="A11311" t="s">
        <v>556</v>
      </c>
      <c r="B11311" t="s">
        <v>84</v>
      </c>
      <c r="C11311" t="s">
        <v>338</v>
      </c>
      <c r="D11311" t="s">
        <v>78</v>
      </c>
      <c r="E11311">
        <v>2023</v>
      </c>
      <c r="F11311" t="s">
        <v>156</v>
      </c>
      <c r="G11311" t="s">
        <v>307</v>
      </c>
      <c r="H11311">
        <v>469.97</v>
      </c>
      <c r="I11311" t="s">
        <v>571</v>
      </c>
      <c r="J11311" t="s">
        <v>347</v>
      </c>
      <c r="K11311" t="s">
        <v>396</v>
      </c>
    </row>
    <row r="11312" spans="1:11" hidden="1" x14ac:dyDescent="0.35">
      <c r="A11312" t="s">
        <v>556</v>
      </c>
      <c r="B11312" t="s">
        <v>84</v>
      </c>
      <c r="C11312" t="s">
        <v>338</v>
      </c>
      <c r="D11312" t="s">
        <v>78</v>
      </c>
      <c r="E11312">
        <v>2023</v>
      </c>
      <c r="F11312" t="s">
        <v>156</v>
      </c>
      <c r="G11312" t="s">
        <v>307</v>
      </c>
      <c r="H11312">
        <v>8.09</v>
      </c>
      <c r="I11312" t="s">
        <v>571</v>
      </c>
      <c r="J11312" t="s">
        <v>14</v>
      </c>
      <c r="K11312" t="s">
        <v>396</v>
      </c>
    </row>
    <row r="11313" spans="1:11" hidden="1" x14ac:dyDescent="0.35">
      <c r="A11313" t="s">
        <v>556</v>
      </c>
      <c r="B11313" t="s">
        <v>84</v>
      </c>
      <c r="C11313" t="s">
        <v>338</v>
      </c>
      <c r="D11313" t="s">
        <v>78</v>
      </c>
      <c r="E11313">
        <v>2023</v>
      </c>
      <c r="F11313" t="s">
        <v>156</v>
      </c>
      <c r="G11313" t="s">
        <v>307</v>
      </c>
      <c r="H11313">
        <v>90.14</v>
      </c>
      <c r="I11313" t="s">
        <v>571</v>
      </c>
      <c r="J11313" t="s">
        <v>347</v>
      </c>
      <c r="K11313" t="s">
        <v>396</v>
      </c>
    </row>
    <row r="11314" spans="1:11" hidden="1" x14ac:dyDescent="0.35">
      <c r="A11314" t="s">
        <v>556</v>
      </c>
      <c r="B11314" t="s">
        <v>84</v>
      </c>
      <c r="C11314" t="s">
        <v>338</v>
      </c>
      <c r="D11314" t="s">
        <v>78</v>
      </c>
      <c r="E11314">
        <v>2023</v>
      </c>
      <c r="F11314" t="s">
        <v>156</v>
      </c>
      <c r="G11314" t="s">
        <v>307</v>
      </c>
      <c r="H11314">
        <v>63.49</v>
      </c>
      <c r="I11314" t="s">
        <v>571</v>
      </c>
      <c r="J11314" t="s">
        <v>14</v>
      </c>
      <c r="K11314" t="s">
        <v>396</v>
      </c>
    </row>
    <row r="11315" spans="1:11" hidden="1" x14ac:dyDescent="0.35">
      <c r="A11315" t="s">
        <v>556</v>
      </c>
      <c r="B11315" t="s">
        <v>84</v>
      </c>
      <c r="C11315" t="s">
        <v>338</v>
      </c>
      <c r="D11315" t="s">
        <v>78</v>
      </c>
      <c r="E11315">
        <v>2023</v>
      </c>
      <c r="F11315" t="s">
        <v>156</v>
      </c>
      <c r="G11315" t="s">
        <v>307</v>
      </c>
      <c r="H11315">
        <v>707.29</v>
      </c>
      <c r="I11315" t="s">
        <v>571</v>
      </c>
      <c r="J11315" t="s">
        <v>347</v>
      </c>
      <c r="K11315" t="s">
        <v>396</v>
      </c>
    </row>
    <row r="11316" spans="1:11" hidden="1" x14ac:dyDescent="0.35">
      <c r="A11316" t="s">
        <v>556</v>
      </c>
      <c r="B11316" t="s">
        <v>84</v>
      </c>
      <c r="C11316" t="s">
        <v>338</v>
      </c>
      <c r="D11316" t="s">
        <v>78</v>
      </c>
      <c r="E11316">
        <v>2023</v>
      </c>
      <c r="F11316" t="s">
        <v>156</v>
      </c>
      <c r="G11316" t="s">
        <v>307</v>
      </c>
      <c r="H11316">
        <v>0.9</v>
      </c>
      <c r="I11316" t="s">
        <v>571</v>
      </c>
      <c r="J11316" t="s">
        <v>14</v>
      </c>
      <c r="K11316" t="s">
        <v>396</v>
      </c>
    </row>
    <row r="11317" spans="1:11" hidden="1" x14ac:dyDescent="0.35">
      <c r="A11317" t="s">
        <v>556</v>
      </c>
      <c r="B11317" t="s">
        <v>84</v>
      </c>
      <c r="C11317" t="s">
        <v>338</v>
      </c>
      <c r="D11317" t="s">
        <v>78</v>
      </c>
      <c r="E11317">
        <v>2023</v>
      </c>
      <c r="F11317" t="s">
        <v>156</v>
      </c>
      <c r="G11317" t="s">
        <v>307</v>
      </c>
      <c r="H11317">
        <v>10.01</v>
      </c>
      <c r="I11317" t="s">
        <v>571</v>
      </c>
      <c r="J11317" t="s">
        <v>347</v>
      </c>
      <c r="K11317" t="s">
        <v>396</v>
      </c>
    </row>
    <row r="11318" spans="1:11" hidden="1" x14ac:dyDescent="0.35">
      <c r="A11318" t="s">
        <v>556</v>
      </c>
      <c r="B11318" t="s">
        <v>84</v>
      </c>
      <c r="C11318" t="s">
        <v>331</v>
      </c>
      <c r="D11318" t="s">
        <v>78</v>
      </c>
      <c r="E11318">
        <v>2023</v>
      </c>
      <c r="F11318" t="s">
        <v>500</v>
      </c>
      <c r="G11318" t="s">
        <v>311</v>
      </c>
      <c r="H11318">
        <v>8504.75</v>
      </c>
      <c r="I11318" t="s">
        <v>571</v>
      </c>
      <c r="J11318" t="s">
        <v>14</v>
      </c>
      <c r="K11318" t="s">
        <v>397</v>
      </c>
    </row>
    <row r="11319" spans="1:11" hidden="1" x14ac:dyDescent="0.35">
      <c r="A11319" t="s">
        <v>556</v>
      </c>
      <c r="B11319" t="s">
        <v>84</v>
      </c>
      <c r="C11319" t="s">
        <v>331</v>
      </c>
      <c r="D11319" t="s">
        <v>78</v>
      </c>
      <c r="E11319">
        <v>2023</v>
      </c>
      <c r="F11319" t="s">
        <v>500</v>
      </c>
      <c r="G11319" t="s">
        <v>311</v>
      </c>
      <c r="H11319">
        <v>15417.24</v>
      </c>
      <c r="I11319" t="s">
        <v>571</v>
      </c>
      <c r="J11319" t="s">
        <v>347</v>
      </c>
      <c r="K11319" t="s">
        <v>397</v>
      </c>
    </row>
    <row r="11320" spans="1:11" hidden="1" x14ac:dyDescent="0.35">
      <c r="A11320" t="s">
        <v>556</v>
      </c>
      <c r="B11320" t="s">
        <v>84</v>
      </c>
      <c r="C11320" t="s">
        <v>331</v>
      </c>
      <c r="D11320" t="s">
        <v>78</v>
      </c>
      <c r="E11320">
        <v>2023</v>
      </c>
      <c r="F11320" t="s">
        <v>500</v>
      </c>
      <c r="G11320" t="s">
        <v>311</v>
      </c>
      <c r="H11320">
        <v>5834.62</v>
      </c>
      <c r="I11320" t="s">
        <v>571</v>
      </c>
      <c r="J11320" t="s">
        <v>14</v>
      </c>
      <c r="K11320" t="s">
        <v>397</v>
      </c>
    </row>
    <row r="11321" spans="1:11" hidden="1" x14ac:dyDescent="0.35">
      <c r="A11321" t="s">
        <v>556</v>
      </c>
      <c r="B11321" t="s">
        <v>84</v>
      </c>
      <c r="C11321" t="s">
        <v>331</v>
      </c>
      <c r="D11321" t="s">
        <v>78</v>
      </c>
      <c r="E11321">
        <v>2023</v>
      </c>
      <c r="F11321" t="s">
        <v>500</v>
      </c>
      <c r="G11321" t="s">
        <v>311</v>
      </c>
      <c r="H11321">
        <v>10576.87</v>
      </c>
      <c r="I11321" t="s">
        <v>571</v>
      </c>
      <c r="J11321" t="s">
        <v>347</v>
      </c>
      <c r="K11321" t="s">
        <v>397</v>
      </c>
    </row>
    <row r="11322" spans="1:11" hidden="1" x14ac:dyDescent="0.35">
      <c r="A11322" t="s">
        <v>556</v>
      </c>
      <c r="B11322" t="s">
        <v>84</v>
      </c>
      <c r="C11322" t="s">
        <v>331</v>
      </c>
      <c r="D11322" t="s">
        <v>78</v>
      </c>
      <c r="E11322">
        <v>2023</v>
      </c>
      <c r="F11322" t="s">
        <v>500</v>
      </c>
      <c r="G11322" t="s">
        <v>311</v>
      </c>
      <c r="H11322">
        <v>380.26</v>
      </c>
      <c r="I11322" t="s">
        <v>571</v>
      </c>
      <c r="J11322" t="s">
        <v>14</v>
      </c>
      <c r="K11322" t="s">
        <v>397</v>
      </c>
    </row>
    <row r="11323" spans="1:11" hidden="1" x14ac:dyDescent="0.35">
      <c r="A11323" t="s">
        <v>556</v>
      </c>
      <c r="B11323" t="s">
        <v>84</v>
      </c>
      <c r="C11323" t="s">
        <v>331</v>
      </c>
      <c r="D11323" t="s">
        <v>78</v>
      </c>
      <c r="E11323">
        <v>2023</v>
      </c>
      <c r="F11323" t="s">
        <v>500</v>
      </c>
      <c r="G11323" t="s">
        <v>311</v>
      </c>
      <c r="H11323">
        <v>689.33</v>
      </c>
      <c r="I11323" t="s">
        <v>571</v>
      </c>
      <c r="J11323" t="s">
        <v>347</v>
      </c>
      <c r="K11323" t="s">
        <v>397</v>
      </c>
    </row>
    <row r="11324" spans="1:11" hidden="1" x14ac:dyDescent="0.35">
      <c r="A11324" t="s">
        <v>556</v>
      </c>
      <c r="B11324" t="s">
        <v>84</v>
      </c>
      <c r="C11324" t="s">
        <v>331</v>
      </c>
      <c r="D11324" t="s">
        <v>78</v>
      </c>
      <c r="E11324">
        <v>2023</v>
      </c>
      <c r="F11324" t="s">
        <v>500</v>
      </c>
      <c r="G11324" t="s">
        <v>311</v>
      </c>
      <c r="H11324">
        <v>916.4</v>
      </c>
      <c r="I11324" t="s">
        <v>571</v>
      </c>
      <c r="J11324" t="s">
        <v>14</v>
      </c>
      <c r="K11324" t="s">
        <v>397</v>
      </c>
    </row>
    <row r="11325" spans="1:11" hidden="1" x14ac:dyDescent="0.35">
      <c r="A11325" t="s">
        <v>556</v>
      </c>
      <c r="B11325" t="s">
        <v>84</v>
      </c>
      <c r="C11325" t="s">
        <v>331</v>
      </c>
      <c r="D11325" t="s">
        <v>78</v>
      </c>
      <c r="E11325">
        <v>2023</v>
      </c>
      <c r="F11325" t="s">
        <v>500</v>
      </c>
      <c r="G11325" t="s">
        <v>311</v>
      </c>
      <c r="H11325">
        <v>1661.25</v>
      </c>
      <c r="I11325" t="s">
        <v>571</v>
      </c>
      <c r="J11325" t="s">
        <v>347</v>
      </c>
      <c r="K11325" t="s">
        <v>397</v>
      </c>
    </row>
    <row r="11326" spans="1:11" hidden="1" x14ac:dyDescent="0.35">
      <c r="A11326" t="s">
        <v>556</v>
      </c>
      <c r="B11326" t="s">
        <v>84</v>
      </c>
      <c r="C11326" t="s">
        <v>331</v>
      </c>
      <c r="D11326" t="s">
        <v>78</v>
      </c>
      <c r="E11326">
        <v>2023</v>
      </c>
      <c r="F11326" t="s">
        <v>500</v>
      </c>
      <c r="G11326" t="s">
        <v>311</v>
      </c>
      <c r="H11326">
        <v>8369.25</v>
      </c>
      <c r="I11326" t="s">
        <v>571</v>
      </c>
      <c r="J11326" t="s">
        <v>14</v>
      </c>
      <c r="K11326" t="s">
        <v>397</v>
      </c>
    </row>
    <row r="11327" spans="1:11" hidden="1" x14ac:dyDescent="0.35">
      <c r="A11327" t="s">
        <v>556</v>
      </c>
      <c r="B11327" t="s">
        <v>84</v>
      </c>
      <c r="C11327" t="s">
        <v>331</v>
      </c>
      <c r="D11327" t="s">
        <v>78</v>
      </c>
      <c r="E11327">
        <v>2023</v>
      </c>
      <c r="F11327" t="s">
        <v>500</v>
      </c>
      <c r="G11327" t="s">
        <v>311</v>
      </c>
      <c r="H11327">
        <v>15171.63</v>
      </c>
      <c r="I11327" t="s">
        <v>571</v>
      </c>
      <c r="J11327" t="s">
        <v>347</v>
      </c>
      <c r="K11327" t="s">
        <v>397</v>
      </c>
    </row>
    <row r="11328" spans="1:11" hidden="1" x14ac:dyDescent="0.35">
      <c r="A11328" t="s">
        <v>556</v>
      </c>
      <c r="B11328" t="s">
        <v>84</v>
      </c>
      <c r="C11328" t="s">
        <v>331</v>
      </c>
      <c r="D11328" t="s">
        <v>78</v>
      </c>
      <c r="E11328">
        <v>2023</v>
      </c>
      <c r="F11328" t="s">
        <v>500</v>
      </c>
      <c r="G11328" t="s">
        <v>311</v>
      </c>
      <c r="H11328">
        <v>1322.1</v>
      </c>
      <c r="I11328" t="s">
        <v>571</v>
      </c>
      <c r="J11328" t="s">
        <v>14</v>
      </c>
      <c r="K11328" t="s">
        <v>397</v>
      </c>
    </row>
    <row r="11329" spans="1:11" hidden="1" x14ac:dyDescent="0.35">
      <c r="A11329" t="s">
        <v>556</v>
      </c>
      <c r="B11329" t="s">
        <v>84</v>
      </c>
      <c r="C11329" t="s">
        <v>331</v>
      </c>
      <c r="D11329" t="s">
        <v>78</v>
      </c>
      <c r="E11329">
        <v>2023</v>
      </c>
      <c r="F11329" t="s">
        <v>500</v>
      </c>
      <c r="G11329" t="s">
        <v>311</v>
      </c>
      <c r="H11329">
        <v>2396.6799999999998</v>
      </c>
      <c r="I11329" t="s">
        <v>571</v>
      </c>
      <c r="J11329" t="s">
        <v>347</v>
      </c>
      <c r="K11329" t="s">
        <v>397</v>
      </c>
    </row>
    <row r="11330" spans="1:11" hidden="1" x14ac:dyDescent="0.35">
      <c r="A11330" t="s">
        <v>556</v>
      </c>
      <c r="B11330" t="s">
        <v>84</v>
      </c>
      <c r="C11330" t="s">
        <v>331</v>
      </c>
      <c r="D11330" t="s">
        <v>78</v>
      </c>
      <c r="E11330">
        <v>2023</v>
      </c>
      <c r="F11330" t="s">
        <v>506</v>
      </c>
      <c r="G11330" t="s">
        <v>309</v>
      </c>
      <c r="H11330">
        <v>5426.46</v>
      </c>
      <c r="I11330" t="s">
        <v>571</v>
      </c>
      <c r="J11330" t="s">
        <v>347</v>
      </c>
      <c r="K11330" t="s">
        <v>397</v>
      </c>
    </row>
    <row r="11331" spans="1:11" hidden="1" x14ac:dyDescent="0.35">
      <c r="A11331" t="s">
        <v>556</v>
      </c>
      <c r="B11331" t="s">
        <v>84</v>
      </c>
      <c r="C11331" t="s">
        <v>331</v>
      </c>
      <c r="D11331" t="s">
        <v>78</v>
      </c>
      <c r="E11331">
        <v>2023</v>
      </c>
      <c r="F11331" t="s">
        <v>506</v>
      </c>
      <c r="G11331" t="s">
        <v>309</v>
      </c>
      <c r="H11331">
        <v>3722.78</v>
      </c>
      <c r="I11331" t="s">
        <v>571</v>
      </c>
      <c r="J11331" t="s">
        <v>347</v>
      </c>
      <c r="K11331" t="s">
        <v>397</v>
      </c>
    </row>
    <row r="11332" spans="1:11" hidden="1" x14ac:dyDescent="0.35">
      <c r="A11332" t="s">
        <v>556</v>
      </c>
      <c r="B11332" t="s">
        <v>84</v>
      </c>
      <c r="C11332" t="s">
        <v>331</v>
      </c>
      <c r="D11332" t="s">
        <v>78</v>
      </c>
      <c r="E11332">
        <v>2023</v>
      </c>
      <c r="F11332" t="s">
        <v>506</v>
      </c>
      <c r="G11332" t="s">
        <v>309</v>
      </c>
      <c r="H11332">
        <v>242.63</v>
      </c>
      <c r="I11332" t="s">
        <v>571</v>
      </c>
      <c r="J11332" t="s">
        <v>347</v>
      </c>
      <c r="K11332" t="s">
        <v>397</v>
      </c>
    </row>
    <row r="11333" spans="1:11" hidden="1" x14ac:dyDescent="0.35">
      <c r="A11333" t="s">
        <v>556</v>
      </c>
      <c r="B11333" t="s">
        <v>84</v>
      </c>
      <c r="C11333" t="s">
        <v>331</v>
      </c>
      <c r="D11333" t="s">
        <v>78</v>
      </c>
      <c r="E11333">
        <v>2023</v>
      </c>
      <c r="F11333" t="s">
        <v>506</v>
      </c>
      <c r="G11333" t="s">
        <v>309</v>
      </c>
      <c r="H11333">
        <v>584.71</v>
      </c>
      <c r="I11333" t="s">
        <v>571</v>
      </c>
      <c r="J11333" t="s">
        <v>347</v>
      </c>
      <c r="K11333" t="s">
        <v>397</v>
      </c>
    </row>
    <row r="11334" spans="1:11" hidden="1" x14ac:dyDescent="0.35">
      <c r="A11334" t="s">
        <v>556</v>
      </c>
      <c r="B11334" t="s">
        <v>84</v>
      </c>
      <c r="C11334" t="s">
        <v>331</v>
      </c>
      <c r="D11334" t="s">
        <v>78</v>
      </c>
      <c r="E11334">
        <v>2023</v>
      </c>
      <c r="F11334" t="s">
        <v>506</v>
      </c>
      <c r="G11334" t="s">
        <v>309</v>
      </c>
      <c r="H11334">
        <v>5340</v>
      </c>
      <c r="I11334" t="s">
        <v>571</v>
      </c>
      <c r="J11334" t="s">
        <v>347</v>
      </c>
      <c r="K11334" t="s">
        <v>397</v>
      </c>
    </row>
    <row r="11335" spans="1:11" hidden="1" x14ac:dyDescent="0.35">
      <c r="A11335" t="s">
        <v>556</v>
      </c>
      <c r="B11335" t="s">
        <v>84</v>
      </c>
      <c r="C11335" t="s">
        <v>331</v>
      </c>
      <c r="D11335" t="s">
        <v>78</v>
      </c>
      <c r="E11335">
        <v>2023</v>
      </c>
      <c r="F11335" t="s">
        <v>506</v>
      </c>
      <c r="G11335" t="s">
        <v>309</v>
      </c>
      <c r="H11335">
        <v>843.57</v>
      </c>
      <c r="I11335" t="s">
        <v>571</v>
      </c>
      <c r="J11335" t="s">
        <v>347</v>
      </c>
      <c r="K11335" t="s">
        <v>397</v>
      </c>
    </row>
    <row r="11336" spans="1:11" hidden="1" x14ac:dyDescent="0.35">
      <c r="A11336" t="s">
        <v>556</v>
      </c>
      <c r="B11336" t="s">
        <v>84</v>
      </c>
      <c r="C11336" t="s">
        <v>331</v>
      </c>
      <c r="D11336" t="s">
        <v>78</v>
      </c>
      <c r="E11336">
        <v>2023</v>
      </c>
      <c r="F11336" t="s">
        <v>71</v>
      </c>
      <c r="G11336" t="s">
        <v>310</v>
      </c>
      <c r="H11336">
        <v>741.21</v>
      </c>
      <c r="I11336" t="s">
        <v>571</v>
      </c>
      <c r="J11336" t="s">
        <v>347</v>
      </c>
      <c r="K11336" t="s">
        <v>397</v>
      </c>
    </row>
    <row r="11337" spans="1:11" hidden="1" x14ac:dyDescent="0.35">
      <c r="A11337" t="s">
        <v>556</v>
      </c>
      <c r="B11337" t="s">
        <v>84</v>
      </c>
      <c r="C11337" t="s">
        <v>331</v>
      </c>
      <c r="D11337" t="s">
        <v>78</v>
      </c>
      <c r="E11337">
        <v>2023</v>
      </c>
      <c r="F11337" t="s">
        <v>71</v>
      </c>
      <c r="G11337" t="s">
        <v>310</v>
      </c>
      <c r="H11337">
        <v>508.51</v>
      </c>
      <c r="I11337" t="s">
        <v>571</v>
      </c>
      <c r="J11337" t="s">
        <v>347</v>
      </c>
      <c r="K11337" t="s">
        <v>397</v>
      </c>
    </row>
    <row r="11338" spans="1:11" hidden="1" x14ac:dyDescent="0.35">
      <c r="A11338" t="s">
        <v>556</v>
      </c>
      <c r="B11338" t="s">
        <v>84</v>
      </c>
      <c r="C11338" t="s">
        <v>331</v>
      </c>
      <c r="D11338" t="s">
        <v>78</v>
      </c>
      <c r="E11338">
        <v>2023</v>
      </c>
      <c r="F11338" t="s">
        <v>71</v>
      </c>
      <c r="G11338" t="s">
        <v>310</v>
      </c>
      <c r="H11338">
        <v>33.14</v>
      </c>
      <c r="I11338" t="s">
        <v>571</v>
      </c>
      <c r="J11338" t="s">
        <v>347</v>
      </c>
      <c r="K11338" t="s">
        <v>397</v>
      </c>
    </row>
    <row r="11339" spans="1:11" hidden="1" x14ac:dyDescent="0.35">
      <c r="A11339" t="s">
        <v>556</v>
      </c>
      <c r="B11339" t="s">
        <v>84</v>
      </c>
      <c r="C11339" t="s">
        <v>331</v>
      </c>
      <c r="D11339" t="s">
        <v>78</v>
      </c>
      <c r="E11339">
        <v>2023</v>
      </c>
      <c r="F11339" t="s">
        <v>71</v>
      </c>
      <c r="G11339" t="s">
        <v>310</v>
      </c>
      <c r="H11339">
        <v>79.87</v>
      </c>
      <c r="I11339" t="s">
        <v>571</v>
      </c>
      <c r="J11339" t="s">
        <v>347</v>
      </c>
      <c r="K11339" t="s">
        <v>397</v>
      </c>
    </row>
    <row r="11340" spans="1:11" hidden="1" x14ac:dyDescent="0.35">
      <c r="A11340" t="s">
        <v>556</v>
      </c>
      <c r="B11340" t="s">
        <v>84</v>
      </c>
      <c r="C11340" t="s">
        <v>331</v>
      </c>
      <c r="D11340" t="s">
        <v>78</v>
      </c>
      <c r="E11340">
        <v>2023</v>
      </c>
      <c r="F11340" t="s">
        <v>71</v>
      </c>
      <c r="G11340" t="s">
        <v>310</v>
      </c>
      <c r="H11340">
        <v>729.45</v>
      </c>
      <c r="I11340" t="s">
        <v>571</v>
      </c>
      <c r="J11340" t="s">
        <v>347</v>
      </c>
      <c r="K11340" t="s">
        <v>397</v>
      </c>
    </row>
    <row r="11341" spans="1:11" hidden="1" x14ac:dyDescent="0.35">
      <c r="A11341" t="s">
        <v>556</v>
      </c>
      <c r="B11341" t="s">
        <v>84</v>
      </c>
      <c r="C11341" t="s">
        <v>331</v>
      </c>
      <c r="D11341" t="s">
        <v>78</v>
      </c>
      <c r="E11341">
        <v>2023</v>
      </c>
      <c r="F11341" t="s">
        <v>71</v>
      </c>
      <c r="G11341" t="s">
        <v>310</v>
      </c>
      <c r="H11341">
        <v>115.22</v>
      </c>
      <c r="I11341" t="s">
        <v>571</v>
      </c>
      <c r="J11341" t="s">
        <v>347</v>
      </c>
      <c r="K11341" t="s">
        <v>397</v>
      </c>
    </row>
    <row r="11342" spans="1:11" hidden="1" x14ac:dyDescent="0.35">
      <c r="A11342" t="s">
        <v>556</v>
      </c>
      <c r="B11342" t="s">
        <v>84</v>
      </c>
      <c r="C11342" t="s">
        <v>331</v>
      </c>
      <c r="D11342" t="s">
        <v>78</v>
      </c>
      <c r="E11342">
        <v>2023</v>
      </c>
      <c r="F11342" t="s">
        <v>156</v>
      </c>
      <c r="G11342" t="s">
        <v>307</v>
      </c>
      <c r="H11342">
        <v>84.87</v>
      </c>
      <c r="I11342" t="s">
        <v>571</v>
      </c>
      <c r="J11342" t="s">
        <v>14</v>
      </c>
      <c r="K11342" t="s">
        <v>397</v>
      </c>
    </row>
    <row r="11343" spans="1:11" hidden="1" x14ac:dyDescent="0.35">
      <c r="A11343" t="s">
        <v>556</v>
      </c>
      <c r="B11343" t="s">
        <v>84</v>
      </c>
      <c r="C11343" t="s">
        <v>331</v>
      </c>
      <c r="D11343" t="s">
        <v>78</v>
      </c>
      <c r="E11343">
        <v>2023</v>
      </c>
      <c r="F11343" t="s">
        <v>156</v>
      </c>
      <c r="G11343" t="s">
        <v>307</v>
      </c>
      <c r="H11343">
        <v>1684.99</v>
      </c>
      <c r="I11343" t="s">
        <v>571</v>
      </c>
      <c r="J11343" t="s">
        <v>347</v>
      </c>
      <c r="K11343" t="s">
        <v>397</v>
      </c>
    </row>
    <row r="11344" spans="1:11" hidden="1" x14ac:dyDescent="0.35">
      <c r="A11344" t="s">
        <v>556</v>
      </c>
      <c r="B11344" t="s">
        <v>84</v>
      </c>
      <c r="C11344" t="s">
        <v>331</v>
      </c>
      <c r="D11344" t="s">
        <v>78</v>
      </c>
      <c r="E11344">
        <v>2023</v>
      </c>
      <c r="F11344" t="s">
        <v>156</v>
      </c>
      <c r="G11344" t="s">
        <v>307</v>
      </c>
      <c r="H11344">
        <v>58.22</v>
      </c>
      <c r="I11344" t="s">
        <v>571</v>
      </c>
      <c r="J11344" t="s">
        <v>14</v>
      </c>
      <c r="K11344" t="s">
        <v>397</v>
      </c>
    </row>
    <row r="11345" spans="1:11" hidden="1" x14ac:dyDescent="0.35">
      <c r="A11345" t="s">
        <v>556</v>
      </c>
      <c r="B11345" t="s">
        <v>84</v>
      </c>
      <c r="C11345" t="s">
        <v>331</v>
      </c>
      <c r="D11345" t="s">
        <v>78</v>
      </c>
      <c r="E11345">
        <v>2023</v>
      </c>
      <c r="F11345" t="s">
        <v>156</v>
      </c>
      <c r="G11345" t="s">
        <v>307</v>
      </c>
      <c r="H11345">
        <v>1155.97</v>
      </c>
      <c r="I11345" t="s">
        <v>571</v>
      </c>
      <c r="J11345" t="s">
        <v>347</v>
      </c>
      <c r="K11345" t="s">
        <v>397</v>
      </c>
    </row>
    <row r="11346" spans="1:11" hidden="1" x14ac:dyDescent="0.35">
      <c r="A11346" t="s">
        <v>556</v>
      </c>
      <c r="B11346" t="s">
        <v>84</v>
      </c>
      <c r="C11346" t="s">
        <v>331</v>
      </c>
      <c r="D11346" t="s">
        <v>78</v>
      </c>
      <c r="E11346">
        <v>2023</v>
      </c>
      <c r="F11346" t="s">
        <v>156</v>
      </c>
      <c r="G11346" t="s">
        <v>307</v>
      </c>
      <c r="H11346">
        <v>3.79</v>
      </c>
      <c r="I11346" t="s">
        <v>571</v>
      </c>
      <c r="J11346" t="s">
        <v>14</v>
      </c>
      <c r="K11346" t="s">
        <v>397</v>
      </c>
    </row>
    <row r="11347" spans="1:11" hidden="1" x14ac:dyDescent="0.35">
      <c r="A11347" t="s">
        <v>556</v>
      </c>
      <c r="B11347" t="s">
        <v>84</v>
      </c>
      <c r="C11347" t="s">
        <v>331</v>
      </c>
      <c r="D11347" t="s">
        <v>78</v>
      </c>
      <c r="E11347">
        <v>2023</v>
      </c>
      <c r="F11347" t="s">
        <v>156</v>
      </c>
      <c r="G11347" t="s">
        <v>307</v>
      </c>
      <c r="H11347">
        <v>75.34</v>
      </c>
      <c r="I11347" t="s">
        <v>571</v>
      </c>
      <c r="J11347" t="s">
        <v>347</v>
      </c>
      <c r="K11347" t="s">
        <v>397</v>
      </c>
    </row>
    <row r="11348" spans="1:11" hidden="1" x14ac:dyDescent="0.35">
      <c r="A11348" t="s">
        <v>556</v>
      </c>
      <c r="B11348" t="s">
        <v>84</v>
      </c>
      <c r="C11348" t="s">
        <v>331</v>
      </c>
      <c r="D11348" t="s">
        <v>78</v>
      </c>
      <c r="E11348">
        <v>2023</v>
      </c>
      <c r="F11348" t="s">
        <v>156</v>
      </c>
      <c r="G11348" t="s">
        <v>307</v>
      </c>
      <c r="H11348">
        <v>9.14</v>
      </c>
      <c r="I11348" t="s">
        <v>571</v>
      </c>
      <c r="J11348" t="s">
        <v>14</v>
      </c>
      <c r="K11348" t="s">
        <v>397</v>
      </c>
    </row>
    <row r="11349" spans="1:11" hidden="1" x14ac:dyDescent="0.35">
      <c r="A11349" t="s">
        <v>556</v>
      </c>
      <c r="B11349" t="s">
        <v>84</v>
      </c>
      <c r="C11349" t="s">
        <v>331</v>
      </c>
      <c r="D11349" t="s">
        <v>78</v>
      </c>
      <c r="E11349">
        <v>2023</v>
      </c>
      <c r="F11349" t="s">
        <v>156</v>
      </c>
      <c r="G11349" t="s">
        <v>307</v>
      </c>
      <c r="H11349">
        <v>181.56</v>
      </c>
      <c r="I11349" t="s">
        <v>571</v>
      </c>
      <c r="J11349" t="s">
        <v>347</v>
      </c>
      <c r="K11349" t="s">
        <v>397</v>
      </c>
    </row>
    <row r="11350" spans="1:11" hidden="1" x14ac:dyDescent="0.35">
      <c r="A11350" t="s">
        <v>556</v>
      </c>
      <c r="B11350" t="s">
        <v>84</v>
      </c>
      <c r="C11350" t="s">
        <v>331</v>
      </c>
      <c r="D11350" t="s">
        <v>78</v>
      </c>
      <c r="E11350">
        <v>2023</v>
      </c>
      <c r="F11350" t="s">
        <v>156</v>
      </c>
      <c r="G11350" t="s">
        <v>307</v>
      </c>
      <c r="H11350">
        <v>83.52</v>
      </c>
      <c r="I11350" t="s">
        <v>571</v>
      </c>
      <c r="J11350" t="s">
        <v>14</v>
      </c>
      <c r="K11350" t="s">
        <v>397</v>
      </c>
    </row>
    <row r="11351" spans="1:11" hidden="1" x14ac:dyDescent="0.35">
      <c r="A11351" t="s">
        <v>556</v>
      </c>
      <c r="B11351" t="s">
        <v>84</v>
      </c>
      <c r="C11351" t="s">
        <v>331</v>
      </c>
      <c r="D11351" t="s">
        <v>78</v>
      </c>
      <c r="E11351">
        <v>2023</v>
      </c>
      <c r="F11351" t="s">
        <v>156</v>
      </c>
      <c r="G11351" t="s">
        <v>307</v>
      </c>
      <c r="H11351">
        <v>1658.16</v>
      </c>
      <c r="I11351" t="s">
        <v>571</v>
      </c>
      <c r="J11351" t="s">
        <v>347</v>
      </c>
      <c r="K11351" t="s">
        <v>397</v>
      </c>
    </row>
    <row r="11352" spans="1:11" hidden="1" x14ac:dyDescent="0.35">
      <c r="A11352" t="s">
        <v>556</v>
      </c>
      <c r="B11352" t="s">
        <v>84</v>
      </c>
      <c r="C11352" t="s">
        <v>331</v>
      </c>
      <c r="D11352" t="s">
        <v>78</v>
      </c>
      <c r="E11352">
        <v>2023</v>
      </c>
      <c r="F11352" t="s">
        <v>156</v>
      </c>
      <c r="G11352" t="s">
        <v>307</v>
      </c>
      <c r="H11352">
        <v>13.19</v>
      </c>
      <c r="I11352" t="s">
        <v>571</v>
      </c>
      <c r="J11352" t="s">
        <v>14</v>
      </c>
      <c r="K11352" t="s">
        <v>397</v>
      </c>
    </row>
    <row r="11353" spans="1:11" hidden="1" x14ac:dyDescent="0.35">
      <c r="A11353" t="s">
        <v>556</v>
      </c>
      <c r="B11353" t="s">
        <v>84</v>
      </c>
      <c r="C11353" t="s">
        <v>331</v>
      </c>
      <c r="D11353" t="s">
        <v>78</v>
      </c>
      <c r="E11353">
        <v>2023</v>
      </c>
      <c r="F11353" t="s">
        <v>156</v>
      </c>
      <c r="G11353" t="s">
        <v>307</v>
      </c>
      <c r="H11353">
        <v>261.94</v>
      </c>
      <c r="I11353" t="s">
        <v>571</v>
      </c>
      <c r="J11353" t="s">
        <v>347</v>
      </c>
      <c r="K11353" t="s">
        <v>397</v>
      </c>
    </row>
    <row r="11354" spans="1:11" hidden="1" x14ac:dyDescent="0.35">
      <c r="A11354" t="s">
        <v>556</v>
      </c>
      <c r="B11354" t="s">
        <v>84</v>
      </c>
      <c r="C11354" t="s">
        <v>339</v>
      </c>
      <c r="D11354" t="s">
        <v>78</v>
      </c>
      <c r="E11354">
        <v>2023</v>
      </c>
      <c r="F11354" t="s">
        <v>500</v>
      </c>
      <c r="G11354" t="s">
        <v>311</v>
      </c>
      <c r="H11354">
        <v>-7322.62</v>
      </c>
      <c r="I11354" t="s">
        <v>571</v>
      </c>
      <c r="J11354" t="s">
        <v>347</v>
      </c>
      <c r="K11354" t="s">
        <v>398</v>
      </c>
    </row>
    <row r="11355" spans="1:11" hidden="1" x14ac:dyDescent="0.35">
      <c r="A11355" t="s">
        <v>556</v>
      </c>
      <c r="B11355" t="s">
        <v>84</v>
      </c>
      <c r="C11355" t="s">
        <v>339</v>
      </c>
      <c r="D11355" t="s">
        <v>78</v>
      </c>
      <c r="E11355">
        <v>2023</v>
      </c>
      <c r="F11355" t="s">
        <v>500</v>
      </c>
      <c r="G11355" t="s">
        <v>311</v>
      </c>
      <c r="H11355">
        <v>16872.29</v>
      </c>
      <c r="I11355" t="s">
        <v>571</v>
      </c>
      <c r="J11355" t="s">
        <v>347</v>
      </c>
      <c r="K11355" t="s">
        <v>398</v>
      </c>
    </row>
    <row r="11356" spans="1:11" hidden="1" x14ac:dyDescent="0.35">
      <c r="A11356" t="s">
        <v>556</v>
      </c>
      <c r="B11356" t="s">
        <v>84</v>
      </c>
      <c r="C11356" t="s">
        <v>339</v>
      </c>
      <c r="D11356" t="s">
        <v>78</v>
      </c>
      <c r="E11356">
        <v>2023</v>
      </c>
      <c r="F11356" t="s">
        <v>500</v>
      </c>
      <c r="G11356" t="s">
        <v>311</v>
      </c>
      <c r="H11356">
        <v>-850.46</v>
      </c>
      <c r="I11356" t="s">
        <v>571</v>
      </c>
      <c r="J11356" t="s">
        <v>347</v>
      </c>
      <c r="K11356" t="s">
        <v>398</v>
      </c>
    </row>
    <row r="11357" spans="1:11" hidden="1" x14ac:dyDescent="0.35">
      <c r="A11357" t="s">
        <v>556</v>
      </c>
      <c r="B11357" t="s">
        <v>84</v>
      </c>
      <c r="C11357" t="s">
        <v>339</v>
      </c>
      <c r="D11357" t="s">
        <v>78</v>
      </c>
      <c r="E11357">
        <v>2023</v>
      </c>
      <c r="F11357" t="s">
        <v>500</v>
      </c>
      <c r="G11357" t="s">
        <v>311</v>
      </c>
      <c r="H11357">
        <v>2392.8200000000002</v>
      </c>
      <c r="I11357" t="s">
        <v>571</v>
      </c>
      <c r="J11357" t="s">
        <v>347</v>
      </c>
      <c r="K11357" t="s">
        <v>398</v>
      </c>
    </row>
    <row r="11358" spans="1:11" hidden="1" x14ac:dyDescent="0.35">
      <c r="A11358" t="s">
        <v>556</v>
      </c>
      <c r="B11358" t="s">
        <v>84</v>
      </c>
      <c r="C11358" t="s">
        <v>339</v>
      </c>
      <c r="D11358" t="s">
        <v>78</v>
      </c>
      <c r="E11358">
        <v>2023</v>
      </c>
      <c r="F11358" t="s">
        <v>500</v>
      </c>
      <c r="G11358" t="s">
        <v>311</v>
      </c>
      <c r="H11358">
        <v>-3891.94</v>
      </c>
      <c r="I11358" t="s">
        <v>571</v>
      </c>
      <c r="J11358" t="s">
        <v>347</v>
      </c>
      <c r="K11358" t="s">
        <v>398</v>
      </c>
    </row>
    <row r="11359" spans="1:11" hidden="1" x14ac:dyDescent="0.35">
      <c r="A11359" t="s">
        <v>556</v>
      </c>
      <c r="B11359" t="s">
        <v>84</v>
      </c>
      <c r="C11359" t="s">
        <v>339</v>
      </c>
      <c r="D11359" t="s">
        <v>78</v>
      </c>
      <c r="E11359">
        <v>2023</v>
      </c>
      <c r="F11359" t="s">
        <v>500</v>
      </c>
      <c r="G11359" t="s">
        <v>311</v>
      </c>
      <c r="H11359">
        <v>-374.78</v>
      </c>
      <c r="I11359" t="s">
        <v>571</v>
      </c>
      <c r="J11359" t="s">
        <v>347</v>
      </c>
      <c r="K11359" t="s">
        <v>398</v>
      </c>
    </row>
    <row r="11360" spans="1:11" hidden="1" x14ac:dyDescent="0.35">
      <c r="A11360" t="s">
        <v>556</v>
      </c>
      <c r="B11360" t="s">
        <v>84</v>
      </c>
      <c r="C11360" t="s">
        <v>339</v>
      </c>
      <c r="D11360" t="s">
        <v>78</v>
      </c>
      <c r="E11360">
        <v>2023</v>
      </c>
      <c r="F11360" t="s">
        <v>506</v>
      </c>
      <c r="G11360" t="s">
        <v>309</v>
      </c>
      <c r="H11360">
        <v>-3199.29</v>
      </c>
      <c r="I11360" t="s">
        <v>571</v>
      </c>
      <c r="J11360" t="s">
        <v>347</v>
      </c>
      <c r="K11360" t="s">
        <v>398</v>
      </c>
    </row>
    <row r="11361" spans="1:11" hidden="1" x14ac:dyDescent="0.35">
      <c r="A11361" t="s">
        <v>556</v>
      </c>
      <c r="B11361" t="s">
        <v>84</v>
      </c>
      <c r="C11361" t="s">
        <v>339</v>
      </c>
      <c r="D11361" t="s">
        <v>78</v>
      </c>
      <c r="E11361">
        <v>2023</v>
      </c>
      <c r="F11361" t="s">
        <v>506</v>
      </c>
      <c r="G11361" t="s">
        <v>309</v>
      </c>
      <c r="H11361">
        <v>7371.59</v>
      </c>
      <c r="I11361" t="s">
        <v>571</v>
      </c>
      <c r="J11361" t="s">
        <v>347</v>
      </c>
      <c r="K11361" t="s">
        <v>398</v>
      </c>
    </row>
    <row r="11362" spans="1:11" hidden="1" x14ac:dyDescent="0.35">
      <c r="A11362" t="s">
        <v>556</v>
      </c>
      <c r="B11362" t="s">
        <v>84</v>
      </c>
      <c r="C11362" t="s">
        <v>339</v>
      </c>
      <c r="D11362" t="s">
        <v>78</v>
      </c>
      <c r="E11362">
        <v>2023</v>
      </c>
      <c r="F11362" t="s">
        <v>506</v>
      </c>
      <c r="G11362" t="s">
        <v>309</v>
      </c>
      <c r="H11362">
        <v>-371.57</v>
      </c>
      <c r="I11362" t="s">
        <v>571</v>
      </c>
      <c r="J11362" t="s">
        <v>347</v>
      </c>
      <c r="K11362" t="s">
        <v>398</v>
      </c>
    </row>
    <row r="11363" spans="1:11" hidden="1" x14ac:dyDescent="0.35">
      <c r="A11363" t="s">
        <v>556</v>
      </c>
      <c r="B11363" t="s">
        <v>84</v>
      </c>
      <c r="C11363" t="s">
        <v>339</v>
      </c>
      <c r="D11363" t="s">
        <v>78</v>
      </c>
      <c r="E11363">
        <v>2023</v>
      </c>
      <c r="F11363" t="s">
        <v>506</v>
      </c>
      <c r="G11363" t="s">
        <v>309</v>
      </c>
      <c r="H11363">
        <v>1045.43</v>
      </c>
      <c r="I11363" t="s">
        <v>571</v>
      </c>
      <c r="J11363" t="s">
        <v>347</v>
      </c>
      <c r="K11363" t="s">
        <v>398</v>
      </c>
    </row>
    <row r="11364" spans="1:11" hidden="1" x14ac:dyDescent="0.35">
      <c r="A11364" t="s">
        <v>556</v>
      </c>
      <c r="B11364" t="s">
        <v>84</v>
      </c>
      <c r="C11364" t="s">
        <v>339</v>
      </c>
      <c r="D11364" t="s">
        <v>78</v>
      </c>
      <c r="E11364">
        <v>2023</v>
      </c>
      <c r="F11364" t="s">
        <v>506</v>
      </c>
      <c r="G11364" t="s">
        <v>309</v>
      </c>
      <c r="H11364">
        <v>-1700.4</v>
      </c>
      <c r="I11364" t="s">
        <v>571</v>
      </c>
      <c r="J11364" t="s">
        <v>347</v>
      </c>
      <c r="K11364" t="s">
        <v>398</v>
      </c>
    </row>
    <row r="11365" spans="1:11" hidden="1" x14ac:dyDescent="0.35">
      <c r="A11365" t="s">
        <v>556</v>
      </c>
      <c r="B11365" t="s">
        <v>84</v>
      </c>
      <c r="C11365" t="s">
        <v>339</v>
      </c>
      <c r="D11365" t="s">
        <v>78</v>
      </c>
      <c r="E11365">
        <v>2023</v>
      </c>
      <c r="F11365" t="s">
        <v>506</v>
      </c>
      <c r="G11365" t="s">
        <v>309</v>
      </c>
      <c r="H11365">
        <v>-163.75</v>
      </c>
      <c r="I11365" t="s">
        <v>571</v>
      </c>
      <c r="J11365" t="s">
        <v>347</v>
      </c>
      <c r="K11365" t="s">
        <v>398</v>
      </c>
    </row>
    <row r="11366" spans="1:11" hidden="1" x14ac:dyDescent="0.35">
      <c r="A11366" t="s">
        <v>556</v>
      </c>
      <c r="B11366" t="s">
        <v>84</v>
      </c>
      <c r="C11366" t="s">
        <v>339</v>
      </c>
      <c r="D11366" t="s">
        <v>78</v>
      </c>
      <c r="E11366">
        <v>2023</v>
      </c>
      <c r="F11366" t="s">
        <v>71</v>
      </c>
      <c r="G11366" t="s">
        <v>310</v>
      </c>
      <c r="H11366">
        <v>37.68</v>
      </c>
      <c r="I11366" t="s">
        <v>571</v>
      </c>
      <c r="J11366" t="s">
        <v>347</v>
      </c>
      <c r="K11366" t="s">
        <v>398</v>
      </c>
    </row>
    <row r="11367" spans="1:11" hidden="1" x14ac:dyDescent="0.35">
      <c r="A11367" t="s">
        <v>556</v>
      </c>
      <c r="B11367" t="s">
        <v>84</v>
      </c>
      <c r="C11367" t="s">
        <v>339</v>
      </c>
      <c r="D11367" t="s">
        <v>78</v>
      </c>
      <c r="E11367">
        <v>2023</v>
      </c>
      <c r="F11367" t="s">
        <v>71</v>
      </c>
      <c r="G11367" t="s">
        <v>310</v>
      </c>
      <c r="H11367">
        <v>-86.82</v>
      </c>
      <c r="I11367" t="s">
        <v>571</v>
      </c>
      <c r="J11367" t="s">
        <v>347</v>
      </c>
      <c r="K11367" t="s">
        <v>398</v>
      </c>
    </row>
    <row r="11368" spans="1:11" hidden="1" x14ac:dyDescent="0.35">
      <c r="A11368" t="s">
        <v>556</v>
      </c>
      <c r="B11368" t="s">
        <v>84</v>
      </c>
      <c r="C11368" t="s">
        <v>339</v>
      </c>
      <c r="D11368" t="s">
        <v>78</v>
      </c>
      <c r="E11368">
        <v>2023</v>
      </c>
      <c r="F11368" t="s">
        <v>71</v>
      </c>
      <c r="G11368" t="s">
        <v>310</v>
      </c>
      <c r="H11368">
        <v>4.38</v>
      </c>
      <c r="I11368" t="s">
        <v>571</v>
      </c>
      <c r="J11368" t="s">
        <v>347</v>
      </c>
      <c r="K11368" t="s">
        <v>398</v>
      </c>
    </row>
    <row r="11369" spans="1:11" hidden="1" x14ac:dyDescent="0.35">
      <c r="A11369" t="s">
        <v>556</v>
      </c>
      <c r="B11369" t="s">
        <v>84</v>
      </c>
      <c r="C11369" t="s">
        <v>339</v>
      </c>
      <c r="D11369" t="s">
        <v>78</v>
      </c>
      <c r="E11369">
        <v>2023</v>
      </c>
      <c r="F11369" t="s">
        <v>71</v>
      </c>
      <c r="G11369" t="s">
        <v>310</v>
      </c>
      <c r="H11369">
        <v>-12.31</v>
      </c>
      <c r="I11369" t="s">
        <v>571</v>
      </c>
      <c r="J11369" t="s">
        <v>347</v>
      </c>
      <c r="K11369" t="s">
        <v>398</v>
      </c>
    </row>
    <row r="11370" spans="1:11" hidden="1" x14ac:dyDescent="0.35">
      <c r="A11370" t="s">
        <v>556</v>
      </c>
      <c r="B11370" t="s">
        <v>84</v>
      </c>
      <c r="C11370" t="s">
        <v>339</v>
      </c>
      <c r="D11370" t="s">
        <v>78</v>
      </c>
      <c r="E11370">
        <v>2023</v>
      </c>
      <c r="F11370" t="s">
        <v>71</v>
      </c>
      <c r="G11370" t="s">
        <v>310</v>
      </c>
      <c r="H11370">
        <v>20.03</v>
      </c>
      <c r="I11370" t="s">
        <v>571</v>
      </c>
      <c r="J11370" t="s">
        <v>347</v>
      </c>
      <c r="K11370" t="s">
        <v>398</v>
      </c>
    </row>
    <row r="11371" spans="1:11" hidden="1" x14ac:dyDescent="0.35">
      <c r="A11371" t="s">
        <v>556</v>
      </c>
      <c r="B11371" t="s">
        <v>84</v>
      </c>
      <c r="C11371" t="s">
        <v>339</v>
      </c>
      <c r="D11371" t="s">
        <v>78</v>
      </c>
      <c r="E11371">
        <v>2023</v>
      </c>
      <c r="F11371" t="s">
        <v>71</v>
      </c>
      <c r="G11371" t="s">
        <v>310</v>
      </c>
      <c r="H11371">
        <v>1.92</v>
      </c>
      <c r="I11371" t="s">
        <v>571</v>
      </c>
      <c r="J11371" t="s">
        <v>347</v>
      </c>
      <c r="K11371" t="s">
        <v>398</v>
      </c>
    </row>
    <row r="11372" spans="1:11" hidden="1" x14ac:dyDescent="0.35">
      <c r="A11372" t="s">
        <v>556</v>
      </c>
      <c r="B11372" t="s">
        <v>84</v>
      </c>
      <c r="C11372" t="s">
        <v>339</v>
      </c>
      <c r="D11372" t="s">
        <v>78</v>
      </c>
      <c r="E11372">
        <v>2023</v>
      </c>
      <c r="F11372" t="s">
        <v>148</v>
      </c>
      <c r="G11372" t="s">
        <v>308</v>
      </c>
      <c r="H11372">
        <v>-53.64</v>
      </c>
      <c r="I11372" t="s">
        <v>571</v>
      </c>
      <c r="J11372" t="s">
        <v>347</v>
      </c>
      <c r="K11372" t="s">
        <v>398</v>
      </c>
    </row>
    <row r="11373" spans="1:11" hidden="1" x14ac:dyDescent="0.35">
      <c r="A11373" t="s">
        <v>556</v>
      </c>
      <c r="B11373" t="s">
        <v>84</v>
      </c>
      <c r="C11373" t="s">
        <v>339</v>
      </c>
      <c r="D11373" t="s">
        <v>78</v>
      </c>
      <c r="E11373">
        <v>2023</v>
      </c>
      <c r="F11373" t="s">
        <v>148</v>
      </c>
      <c r="G11373" t="s">
        <v>308</v>
      </c>
      <c r="H11373">
        <v>123.61</v>
      </c>
      <c r="I11373" t="s">
        <v>571</v>
      </c>
      <c r="J11373" t="s">
        <v>347</v>
      </c>
      <c r="K11373" t="s">
        <v>398</v>
      </c>
    </row>
    <row r="11374" spans="1:11" hidden="1" x14ac:dyDescent="0.35">
      <c r="A11374" t="s">
        <v>556</v>
      </c>
      <c r="B11374" t="s">
        <v>84</v>
      </c>
      <c r="C11374" t="s">
        <v>339</v>
      </c>
      <c r="D11374" t="s">
        <v>78</v>
      </c>
      <c r="E11374">
        <v>2023</v>
      </c>
      <c r="F11374" t="s">
        <v>148</v>
      </c>
      <c r="G11374" t="s">
        <v>308</v>
      </c>
      <c r="H11374">
        <v>-6.23</v>
      </c>
      <c r="I11374" t="s">
        <v>571</v>
      </c>
      <c r="J11374" t="s">
        <v>347</v>
      </c>
      <c r="K11374" t="s">
        <v>398</v>
      </c>
    </row>
    <row r="11375" spans="1:11" hidden="1" x14ac:dyDescent="0.35">
      <c r="A11375" t="s">
        <v>556</v>
      </c>
      <c r="B11375" t="s">
        <v>84</v>
      </c>
      <c r="C11375" t="s">
        <v>339</v>
      </c>
      <c r="D11375" t="s">
        <v>78</v>
      </c>
      <c r="E11375">
        <v>2023</v>
      </c>
      <c r="F11375" t="s">
        <v>148</v>
      </c>
      <c r="G11375" t="s">
        <v>308</v>
      </c>
      <c r="H11375">
        <v>17.52</v>
      </c>
      <c r="I11375" t="s">
        <v>571</v>
      </c>
      <c r="J11375" t="s">
        <v>347</v>
      </c>
      <c r="K11375" t="s">
        <v>398</v>
      </c>
    </row>
    <row r="11376" spans="1:11" hidden="1" x14ac:dyDescent="0.35">
      <c r="A11376" t="s">
        <v>556</v>
      </c>
      <c r="B11376" t="s">
        <v>84</v>
      </c>
      <c r="C11376" t="s">
        <v>339</v>
      </c>
      <c r="D11376" t="s">
        <v>78</v>
      </c>
      <c r="E11376">
        <v>2023</v>
      </c>
      <c r="F11376" t="s">
        <v>148</v>
      </c>
      <c r="G11376" t="s">
        <v>308</v>
      </c>
      <c r="H11376">
        <v>-28.51</v>
      </c>
      <c r="I11376" t="s">
        <v>571</v>
      </c>
      <c r="J11376" t="s">
        <v>347</v>
      </c>
      <c r="K11376" t="s">
        <v>398</v>
      </c>
    </row>
    <row r="11377" spans="1:11" hidden="1" x14ac:dyDescent="0.35">
      <c r="A11377" t="s">
        <v>556</v>
      </c>
      <c r="B11377" t="s">
        <v>84</v>
      </c>
      <c r="C11377" t="s">
        <v>339</v>
      </c>
      <c r="D11377" t="s">
        <v>78</v>
      </c>
      <c r="E11377">
        <v>2023</v>
      </c>
      <c r="F11377" t="s">
        <v>148</v>
      </c>
      <c r="G11377" t="s">
        <v>308</v>
      </c>
      <c r="H11377">
        <v>-2.75</v>
      </c>
      <c r="I11377" t="s">
        <v>571</v>
      </c>
      <c r="J11377" t="s">
        <v>347</v>
      </c>
      <c r="K11377" t="s">
        <v>398</v>
      </c>
    </row>
    <row r="11378" spans="1:11" hidden="1" x14ac:dyDescent="0.35">
      <c r="A11378" t="s">
        <v>556</v>
      </c>
      <c r="B11378" t="s">
        <v>84</v>
      </c>
      <c r="C11378" t="s">
        <v>339</v>
      </c>
      <c r="D11378" t="s">
        <v>78</v>
      </c>
      <c r="E11378">
        <v>2023</v>
      </c>
      <c r="F11378" t="s">
        <v>156</v>
      </c>
      <c r="G11378" t="s">
        <v>307</v>
      </c>
      <c r="H11378">
        <v>-2173.9699999999998</v>
      </c>
      <c r="I11378" t="s">
        <v>571</v>
      </c>
      <c r="J11378" t="s">
        <v>347</v>
      </c>
      <c r="K11378" t="s">
        <v>398</v>
      </c>
    </row>
    <row r="11379" spans="1:11" hidden="1" x14ac:dyDescent="0.35">
      <c r="A11379" t="s">
        <v>556</v>
      </c>
      <c r="B11379" t="s">
        <v>84</v>
      </c>
      <c r="C11379" t="s">
        <v>339</v>
      </c>
      <c r="D11379" t="s">
        <v>78</v>
      </c>
      <c r="E11379">
        <v>2023</v>
      </c>
      <c r="F11379" t="s">
        <v>156</v>
      </c>
      <c r="G11379" t="s">
        <v>307</v>
      </c>
      <c r="H11379">
        <v>5009.12</v>
      </c>
      <c r="I11379" t="s">
        <v>571</v>
      </c>
      <c r="J11379" t="s">
        <v>347</v>
      </c>
      <c r="K11379" t="s">
        <v>398</v>
      </c>
    </row>
    <row r="11380" spans="1:11" hidden="1" x14ac:dyDescent="0.35">
      <c r="A11380" t="s">
        <v>556</v>
      </c>
      <c r="B11380" t="s">
        <v>84</v>
      </c>
      <c r="C11380" t="s">
        <v>339</v>
      </c>
      <c r="D11380" t="s">
        <v>78</v>
      </c>
      <c r="E11380">
        <v>2023</v>
      </c>
      <c r="F11380" t="s">
        <v>156</v>
      </c>
      <c r="G11380" t="s">
        <v>307</v>
      </c>
      <c r="H11380">
        <v>-252.49</v>
      </c>
      <c r="I11380" t="s">
        <v>571</v>
      </c>
      <c r="J11380" t="s">
        <v>347</v>
      </c>
      <c r="K11380" t="s">
        <v>398</v>
      </c>
    </row>
    <row r="11381" spans="1:11" hidden="1" x14ac:dyDescent="0.35">
      <c r="A11381" t="s">
        <v>556</v>
      </c>
      <c r="B11381" t="s">
        <v>84</v>
      </c>
      <c r="C11381" t="s">
        <v>339</v>
      </c>
      <c r="D11381" t="s">
        <v>78</v>
      </c>
      <c r="E11381">
        <v>2023</v>
      </c>
      <c r="F11381" t="s">
        <v>156</v>
      </c>
      <c r="G11381" t="s">
        <v>307</v>
      </c>
      <c r="H11381">
        <v>710.39</v>
      </c>
      <c r="I11381" t="s">
        <v>571</v>
      </c>
      <c r="J11381" t="s">
        <v>347</v>
      </c>
      <c r="K11381" t="s">
        <v>398</v>
      </c>
    </row>
    <row r="11382" spans="1:11" hidden="1" x14ac:dyDescent="0.35">
      <c r="A11382" t="s">
        <v>556</v>
      </c>
      <c r="B11382" t="s">
        <v>84</v>
      </c>
      <c r="C11382" t="s">
        <v>339</v>
      </c>
      <c r="D11382" t="s">
        <v>78</v>
      </c>
      <c r="E11382">
        <v>2023</v>
      </c>
      <c r="F11382" t="s">
        <v>156</v>
      </c>
      <c r="G11382" t="s">
        <v>307</v>
      </c>
      <c r="H11382">
        <v>-1155.46</v>
      </c>
      <c r="I11382" t="s">
        <v>571</v>
      </c>
      <c r="J11382" t="s">
        <v>347</v>
      </c>
      <c r="K11382" t="s">
        <v>398</v>
      </c>
    </row>
    <row r="11383" spans="1:11" hidden="1" x14ac:dyDescent="0.35">
      <c r="A11383" t="s">
        <v>556</v>
      </c>
      <c r="B11383" t="s">
        <v>84</v>
      </c>
      <c r="C11383" t="s">
        <v>339</v>
      </c>
      <c r="D11383" t="s">
        <v>78</v>
      </c>
      <c r="E11383">
        <v>2023</v>
      </c>
      <c r="F11383" t="s">
        <v>156</v>
      </c>
      <c r="G11383" t="s">
        <v>307</v>
      </c>
      <c r="H11383">
        <v>-111.26</v>
      </c>
      <c r="I11383" t="s">
        <v>571</v>
      </c>
      <c r="J11383" t="s">
        <v>347</v>
      </c>
      <c r="K11383" t="s">
        <v>398</v>
      </c>
    </row>
    <row r="11384" spans="1:11" hidden="1" x14ac:dyDescent="0.35">
      <c r="A11384" t="s">
        <v>556</v>
      </c>
      <c r="B11384" t="s">
        <v>84</v>
      </c>
      <c r="C11384" t="s">
        <v>384</v>
      </c>
      <c r="D11384" t="s">
        <v>78</v>
      </c>
      <c r="E11384">
        <v>2023</v>
      </c>
      <c r="F11384" t="s">
        <v>500</v>
      </c>
      <c r="G11384" t="s">
        <v>311</v>
      </c>
      <c r="H11384">
        <v>56642.14</v>
      </c>
      <c r="I11384" t="s">
        <v>571</v>
      </c>
      <c r="J11384" t="s">
        <v>14</v>
      </c>
      <c r="K11384" t="s">
        <v>404</v>
      </c>
    </row>
    <row r="11385" spans="1:11" hidden="1" x14ac:dyDescent="0.35">
      <c r="A11385" t="s">
        <v>556</v>
      </c>
      <c r="B11385" t="s">
        <v>84</v>
      </c>
      <c r="C11385" t="s">
        <v>384</v>
      </c>
      <c r="D11385" t="s">
        <v>78</v>
      </c>
      <c r="E11385">
        <v>2023</v>
      </c>
      <c r="F11385" t="s">
        <v>500</v>
      </c>
      <c r="G11385" t="s">
        <v>311</v>
      </c>
      <c r="H11385">
        <v>29617.26</v>
      </c>
      <c r="I11385" t="s">
        <v>571</v>
      </c>
      <c r="J11385" t="s">
        <v>347</v>
      </c>
      <c r="K11385" t="s">
        <v>404</v>
      </c>
    </row>
    <row r="11386" spans="1:11" hidden="1" x14ac:dyDescent="0.35">
      <c r="A11386" t="s">
        <v>556</v>
      </c>
      <c r="B11386" t="s">
        <v>84</v>
      </c>
      <c r="C11386" t="s">
        <v>384</v>
      </c>
      <c r="D11386" t="s">
        <v>78</v>
      </c>
      <c r="E11386">
        <v>2023</v>
      </c>
      <c r="F11386" t="s">
        <v>500</v>
      </c>
      <c r="G11386" t="s">
        <v>311</v>
      </c>
      <c r="H11386">
        <v>978.19</v>
      </c>
      <c r="I11386" t="s">
        <v>571</v>
      </c>
      <c r="J11386" t="s">
        <v>14</v>
      </c>
      <c r="K11386" t="s">
        <v>404</v>
      </c>
    </row>
    <row r="11387" spans="1:11" hidden="1" x14ac:dyDescent="0.35">
      <c r="A11387" t="s">
        <v>556</v>
      </c>
      <c r="B11387" t="s">
        <v>84</v>
      </c>
      <c r="C11387" t="s">
        <v>384</v>
      </c>
      <c r="D11387" t="s">
        <v>78</v>
      </c>
      <c r="E11387">
        <v>2023</v>
      </c>
      <c r="F11387" t="s">
        <v>500</v>
      </c>
      <c r="G11387" t="s">
        <v>311</v>
      </c>
      <c r="H11387">
        <v>511.48</v>
      </c>
      <c r="I11387" t="s">
        <v>571</v>
      </c>
      <c r="J11387" t="s">
        <v>347</v>
      </c>
      <c r="K11387" t="s">
        <v>404</v>
      </c>
    </row>
    <row r="11388" spans="1:11" hidden="1" x14ac:dyDescent="0.35">
      <c r="A11388" t="s">
        <v>556</v>
      </c>
      <c r="B11388" t="s">
        <v>84</v>
      </c>
      <c r="C11388" t="s">
        <v>384</v>
      </c>
      <c r="D11388" t="s">
        <v>78</v>
      </c>
      <c r="E11388">
        <v>2023</v>
      </c>
      <c r="F11388" t="s">
        <v>500</v>
      </c>
      <c r="G11388" t="s">
        <v>311</v>
      </c>
      <c r="H11388">
        <v>12036.52</v>
      </c>
      <c r="I11388" t="s">
        <v>571</v>
      </c>
      <c r="J11388" t="s">
        <v>14</v>
      </c>
      <c r="K11388" t="s">
        <v>404</v>
      </c>
    </row>
    <row r="11389" spans="1:11" hidden="1" x14ac:dyDescent="0.35">
      <c r="A11389" t="s">
        <v>556</v>
      </c>
      <c r="B11389" t="s">
        <v>84</v>
      </c>
      <c r="C11389" t="s">
        <v>384</v>
      </c>
      <c r="D11389" t="s">
        <v>78</v>
      </c>
      <c r="E11389">
        <v>2023</v>
      </c>
      <c r="F11389" t="s">
        <v>500</v>
      </c>
      <c r="G11389" t="s">
        <v>311</v>
      </c>
      <c r="H11389">
        <v>6293.7</v>
      </c>
      <c r="I11389" t="s">
        <v>571</v>
      </c>
      <c r="J11389" t="s">
        <v>347</v>
      </c>
      <c r="K11389" t="s">
        <v>404</v>
      </c>
    </row>
    <row r="11390" spans="1:11" hidden="1" x14ac:dyDescent="0.35">
      <c r="A11390" t="s">
        <v>556</v>
      </c>
      <c r="B11390" t="s">
        <v>84</v>
      </c>
      <c r="C11390" t="s">
        <v>384</v>
      </c>
      <c r="D11390" t="s">
        <v>78</v>
      </c>
      <c r="E11390">
        <v>2023</v>
      </c>
      <c r="F11390" t="s">
        <v>500</v>
      </c>
      <c r="G11390" t="s">
        <v>311</v>
      </c>
      <c r="H11390">
        <v>5420.78</v>
      </c>
      <c r="I11390" t="s">
        <v>571</v>
      </c>
      <c r="J11390" t="s">
        <v>14</v>
      </c>
      <c r="K11390" t="s">
        <v>404</v>
      </c>
    </row>
    <row r="11391" spans="1:11" hidden="1" x14ac:dyDescent="0.35">
      <c r="A11391" t="s">
        <v>556</v>
      </c>
      <c r="B11391" t="s">
        <v>84</v>
      </c>
      <c r="C11391" t="s">
        <v>384</v>
      </c>
      <c r="D11391" t="s">
        <v>78</v>
      </c>
      <c r="E11391">
        <v>2023</v>
      </c>
      <c r="F11391" t="s">
        <v>500</v>
      </c>
      <c r="G11391" t="s">
        <v>311</v>
      </c>
      <c r="H11391">
        <v>2834.43</v>
      </c>
      <c r="I11391" t="s">
        <v>571</v>
      </c>
      <c r="J11391" t="s">
        <v>347</v>
      </c>
      <c r="K11391" t="s">
        <v>404</v>
      </c>
    </row>
    <row r="11392" spans="1:11" hidden="1" x14ac:dyDescent="0.35">
      <c r="A11392" t="s">
        <v>556</v>
      </c>
      <c r="B11392" t="s">
        <v>84</v>
      </c>
      <c r="C11392" t="s">
        <v>384</v>
      </c>
      <c r="D11392" t="s">
        <v>78</v>
      </c>
      <c r="E11392">
        <v>2023</v>
      </c>
      <c r="F11392" t="s">
        <v>506</v>
      </c>
      <c r="G11392" t="s">
        <v>309</v>
      </c>
      <c r="H11392">
        <v>24536.15</v>
      </c>
      <c r="I11392" t="s">
        <v>571</v>
      </c>
      <c r="J11392" t="s">
        <v>347</v>
      </c>
      <c r="K11392" t="s">
        <v>404</v>
      </c>
    </row>
    <row r="11393" spans="1:11" hidden="1" x14ac:dyDescent="0.35">
      <c r="A11393" t="s">
        <v>556</v>
      </c>
      <c r="B11393" t="s">
        <v>84</v>
      </c>
      <c r="C11393" t="s">
        <v>384</v>
      </c>
      <c r="D11393" t="s">
        <v>78</v>
      </c>
      <c r="E11393">
        <v>2023</v>
      </c>
      <c r="F11393" t="s">
        <v>506</v>
      </c>
      <c r="G11393" t="s">
        <v>309</v>
      </c>
      <c r="H11393">
        <v>423.73</v>
      </c>
      <c r="I11393" t="s">
        <v>571</v>
      </c>
      <c r="J11393" t="s">
        <v>347</v>
      </c>
      <c r="K11393" t="s">
        <v>404</v>
      </c>
    </row>
    <row r="11394" spans="1:11" hidden="1" x14ac:dyDescent="0.35">
      <c r="A11394" t="s">
        <v>556</v>
      </c>
      <c r="B11394" t="s">
        <v>84</v>
      </c>
      <c r="C11394" t="s">
        <v>384</v>
      </c>
      <c r="D11394" t="s">
        <v>78</v>
      </c>
      <c r="E11394">
        <v>2023</v>
      </c>
      <c r="F11394" t="s">
        <v>506</v>
      </c>
      <c r="G11394" t="s">
        <v>309</v>
      </c>
      <c r="H11394">
        <v>5213.96</v>
      </c>
      <c r="I11394" t="s">
        <v>571</v>
      </c>
      <c r="J11394" t="s">
        <v>347</v>
      </c>
      <c r="K11394" t="s">
        <v>404</v>
      </c>
    </row>
    <row r="11395" spans="1:11" hidden="1" x14ac:dyDescent="0.35">
      <c r="A11395" t="s">
        <v>556</v>
      </c>
      <c r="B11395" t="s">
        <v>84</v>
      </c>
      <c r="C11395" t="s">
        <v>384</v>
      </c>
      <c r="D11395" t="s">
        <v>78</v>
      </c>
      <c r="E11395">
        <v>2023</v>
      </c>
      <c r="F11395" t="s">
        <v>506</v>
      </c>
      <c r="G11395" t="s">
        <v>309</v>
      </c>
      <c r="H11395">
        <v>2348.16</v>
      </c>
      <c r="I11395" t="s">
        <v>571</v>
      </c>
      <c r="J11395" t="s">
        <v>347</v>
      </c>
      <c r="K11395" t="s">
        <v>404</v>
      </c>
    </row>
    <row r="11396" spans="1:11" hidden="1" x14ac:dyDescent="0.35">
      <c r="A11396" t="s">
        <v>556</v>
      </c>
      <c r="B11396" t="s">
        <v>84</v>
      </c>
      <c r="C11396" t="s">
        <v>384</v>
      </c>
      <c r="D11396" t="s">
        <v>78</v>
      </c>
      <c r="E11396">
        <v>2023</v>
      </c>
      <c r="F11396" t="s">
        <v>71</v>
      </c>
      <c r="G11396" t="s">
        <v>310</v>
      </c>
      <c r="H11396">
        <v>7127.23</v>
      </c>
      <c r="I11396" t="s">
        <v>571</v>
      </c>
      <c r="J11396" t="s">
        <v>347</v>
      </c>
      <c r="K11396" t="s">
        <v>404</v>
      </c>
    </row>
    <row r="11397" spans="1:11" hidden="1" x14ac:dyDescent="0.35">
      <c r="A11397" t="s">
        <v>556</v>
      </c>
      <c r="B11397" t="s">
        <v>84</v>
      </c>
      <c r="C11397" t="s">
        <v>384</v>
      </c>
      <c r="D11397" t="s">
        <v>78</v>
      </c>
      <c r="E11397">
        <v>2023</v>
      </c>
      <c r="F11397" t="s">
        <v>71</v>
      </c>
      <c r="G11397" t="s">
        <v>310</v>
      </c>
      <c r="H11397">
        <v>123.08</v>
      </c>
      <c r="I11397" t="s">
        <v>571</v>
      </c>
      <c r="J11397" t="s">
        <v>347</v>
      </c>
      <c r="K11397" t="s">
        <v>404</v>
      </c>
    </row>
    <row r="11398" spans="1:11" hidden="1" x14ac:dyDescent="0.35">
      <c r="A11398" t="s">
        <v>556</v>
      </c>
      <c r="B11398" t="s">
        <v>84</v>
      </c>
      <c r="C11398" t="s">
        <v>384</v>
      </c>
      <c r="D11398" t="s">
        <v>78</v>
      </c>
      <c r="E11398">
        <v>2023</v>
      </c>
      <c r="F11398" t="s">
        <v>71</v>
      </c>
      <c r="G11398" t="s">
        <v>310</v>
      </c>
      <c r="H11398">
        <v>1514.54</v>
      </c>
      <c r="I11398" t="s">
        <v>571</v>
      </c>
      <c r="J11398" t="s">
        <v>347</v>
      </c>
      <c r="K11398" t="s">
        <v>404</v>
      </c>
    </row>
    <row r="11399" spans="1:11" hidden="1" x14ac:dyDescent="0.35">
      <c r="A11399" t="s">
        <v>556</v>
      </c>
      <c r="B11399" t="s">
        <v>84</v>
      </c>
      <c r="C11399" t="s">
        <v>384</v>
      </c>
      <c r="D11399" t="s">
        <v>78</v>
      </c>
      <c r="E11399">
        <v>2023</v>
      </c>
      <c r="F11399" t="s">
        <v>71</v>
      </c>
      <c r="G11399" t="s">
        <v>310</v>
      </c>
      <c r="H11399">
        <v>682.09</v>
      </c>
      <c r="I11399" t="s">
        <v>571</v>
      </c>
      <c r="J11399" t="s">
        <v>347</v>
      </c>
      <c r="K11399" t="s">
        <v>404</v>
      </c>
    </row>
    <row r="11400" spans="1:11" hidden="1" x14ac:dyDescent="0.35">
      <c r="A11400" t="s">
        <v>556</v>
      </c>
      <c r="B11400" t="s">
        <v>84</v>
      </c>
      <c r="C11400" t="s">
        <v>384</v>
      </c>
      <c r="D11400" t="s">
        <v>78</v>
      </c>
      <c r="E11400">
        <v>2023</v>
      </c>
      <c r="F11400" t="s">
        <v>148</v>
      </c>
      <c r="G11400" t="s">
        <v>308</v>
      </c>
      <c r="H11400">
        <v>98.08</v>
      </c>
      <c r="I11400" t="s">
        <v>571</v>
      </c>
      <c r="J11400" t="s">
        <v>347</v>
      </c>
      <c r="K11400" t="s">
        <v>404</v>
      </c>
    </row>
    <row r="11401" spans="1:11" hidden="1" x14ac:dyDescent="0.35">
      <c r="A11401" t="s">
        <v>556</v>
      </c>
      <c r="B11401" t="s">
        <v>84</v>
      </c>
      <c r="C11401" t="s">
        <v>384</v>
      </c>
      <c r="D11401" t="s">
        <v>78</v>
      </c>
      <c r="E11401">
        <v>2023</v>
      </c>
      <c r="F11401" t="s">
        <v>148</v>
      </c>
      <c r="G11401" t="s">
        <v>308</v>
      </c>
      <c r="H11401">
        <v>1.71</v>
      </c>
      <c r="I11401" t="s">
        <v>571</v>
      </c>
      <c r="J11401" t="s">
        <v>347</v>
      </c>
      <c r="K11401" t="s">
        <v>404</v>
      </c>
    </row>
    <row r="11402" spans="1:11" hidden="1" x14ac:dyDescent="0.35">
      <c r="A11402" t="s">
        <v>556</v>
      </c>
      <c r="B11402" t="s">
        <v>84</v>
      </c>
      <c r="C11402" t="s">
        <v>384</v>
      </c>
      <c r="D11402" t="s">
        <v>78</v>
      </c>
      <c r="E11402">
        <v>2023</v>
      </c>
      <c r="F11402" t="s">
        <v>148</v>
      </c>
      <c r="G11402" t="s">
        <v>308</v>
      </c>
      <c r="H11402">
        <v>20.85</v>
      </c>
      <c r="I11402" t="s">
        <v>571</v>
      </c>
      <c r="J11402" t="s">
        <v>347</v>
      </c>
      <c r="K11402" t="s">
        <v>404</v>
      </c>
    </row>
    <row r="11403" spans="1:11" hidden="1" x14ac:dyDescent="0.35">
      <c r="A11403" t="s">
        <v>556</v>
      </c>
      <c r="B11403" t="s">
        <v>84</v>
      </c>
      <c r="C11403" t="s">
        <v>384</v>
      </c>
      <c r="D11403" t="s">
        <v>78</v>
      </c>
      <c r="E11403">
        <v>2023</v>
      </c>
      <c r="F11403" t="s">
        <v>148</v>
      </c>
      <c r="G11403" t="s">
        <v>308</v>
      </c>
      <c r="H11403">
        <v>9.39</v>
      </c>
      <c r="I11403" t="s">
        <v>571</v>
      </c>
      <c r="J11403" t="s">
        <v>347</v>
      </c>
      <c r="K11403" t="s">
        <v>404</v>
      </c>
    </row>
    <row r="11404" spans="1:11" hidden="1" x14ac:dyDescent="0.35">
      <c r="A11404" t="s">
        <v>556</v>
      </c>
      <c r="B11404" t="s">
        <v>84</v>
      </c>
      <c r="C11404" t="s">
        <v>384</v>
      </c>
      <c r="D11404" t="s">
        <v>78</v>
      </c>
      <c r="E11404">
        <v>2023</v>
      </c>
      <c r="F11404" t="s">
        <v>156</v>
      </c>
      <c r="G11404" t="s">
        <v>307</v>
      </c>
      <c r="H11404">
        <v>1021.91</v>
      </c>
      <c r="I11404" t="s">
        <v>571</v>
      </c>
      <c r="J11404" t="s">
        <v>14</v>
      </c>
      <c r="K11404" t="s">
        <v>404</v>
      </c>
    </row>
    <row r="11405" spans="1:11" hidden="1" x14ac:dyDescent="0.35">
      <c r="A11405" t="s">
        <v>556</v>
      </c>
      <c r="B11405" t="s">
        <v>84</v>
      </c>
      <c r="C11405" t="s">
        <v>384</v>
      </c>
      <c r="D11405" t="s">
        <v>78</v>
      </c>
      <c r="E11405">
        <v>2023</v>
      </c>
      <c r="F11405" t="s">
        <v>156</v>
      </c>
      <c r="G11405" t="s">
        <v>307</v>
      </c>
      <c r="H11405">
        <v>4733.26</v>
      </c>
      <c r="I11405" t="s">
        <v>571</v>
      </c>
      <c r="J11405" t="s">
        <v>347</v>
      </c>
      <c r="K11405" t="s">
        <v>404</v>
      </c>
    </row>
    <row r="11406" spans="1:11" hidden="1" x14ac:dyDescent="0.35">
      <c r="A11406" t="s">
        <v>556</v>
      </c>
      <c r="B11406" t="s">
        <v>84</v>
      </c>
      <c r="C11406" t="s">
        <v>384</v>
      </c>
      <c r="D11406" t="s">
        <v>78</v>
      </c>
      <c r="E11406">
        <v>2023</v>
      </c>
      <c r="F11406" t="s">
        <v>156</v>
      </c>
      <c r="G11406" t="s">
        <v>307</v>
      </c>
      <c r="H11406">
        <v>17.64</v>
      </c>
      <c r="I11406" t="s">
        <v>571</v>
      </c>
      <c r="J11406" t="s">
        <v>14</v>
      </c>
      <c r="K11406" t="s">
        <v>404</v>
      </c>
    </row>
    <row r="11407" spans="1:11" hidden="1" x14ac:dyDescent="0.35">
      <c r="A11407" t="s">
        <v>556</v>
      </c>
      <c r="B11407" t="s">
        <v>84</v>
      </c>
      <c r="C11407" t="s">
        <v>384</v>
      </c>
      <c r="D11407" t="s">
        <v>78</v>
      </c>
      <c r="E11407">
        <v>2023</v>
      </c>
      <c r="F11407" t="s">
        <v>156</v>
      </c>
      <c r="G11407" t="s">
        <v>307</v>
      </c>
      <c r="H11407">
        <v>81.739999999999995</v>
      </c>
      <c r="I11407" t="s">
        <v>571</v>
      </c>
      <c r="J11407" t="s">
        <v>347</v>
      </c>
      <c r="K11407" t="s">
        <v>404</v>
      </c>
    </row>
    <row r="11408" spans="1:11" hidden="1" x14ac:dyDescent="0.35">
      <c r="A11408" t="s">
        <v>556</v>
      </c>
      <c r="B11408" t="s">
        <v>84</v>
      </c>
      <c r="C11408" t="s">
        <v>384</v>
      </c>
      <c r="D11408" t="s">
        <v>78</v>
      </c>
      <c r="E11408">
        <v>2023</v>
      </c>
      <c r="F11408" t="s">
        <v>156</v>
      </c>
      <c r="G11408" t="s">
        <v>307</v>
      </c>
      <c r="H11408">
        <v>217.16</v>
      </c>
      <c r="I11408" t="s">
        <v>571</v>
      </c>
      <c r="J11408" t="s">
        <v>14</v>
      </c>
      <c r="K11408" t="s">
        <v>404</v>
      </c>
    </row>
    <row r="11409" spans="1:11" hidden="1" x14ac:dyDescent="0.35">
      <c r="A11409" t="s">
        <v>556</v>
      </c>
      <c r="B11409" t="s">
        <v>84</v>
      </c>
      <c r="C11409" t="s">
        <v>384</v>
      </c>
      <c r="D11409" t="s">
        <v>78</v>
      </c>
      <c r="E11409">
        <v>2023</v>
      </c>
      <c r="F11409" t="s">
        <v>156</v>
      </c>
      <c r="G11409" t="s">
        <v>307</v>
      </c>
      <c r="H11409">
        <v>1005.81</v>
      </c>
      <c r="I11409" t="s">
        <v>571</v>
      </c>
      <c r="J11409" t="s">
        <v>347</v>
      </c>
      <c r="K11409" t="s">
        <v>404</v>
      </c>
    </row>
    <row r="11410" spans="1:11" hidden="1" x14ac:dyDescent="0.35">
      <c r="A11410" t="s">
        <v>556</v>
      </c>
      <c r="B11410" t="s">
        <v>84</v>
      </c>
      <c r="C11410" t="s">
        <v>384</v>
      </c>
      <c r="D11410" t="s">
        <v>78</v>
      </c>
      <c r="E11410">
        <v>2023</v>
      </c>
      <c r="F11410" t="s">
        <v>156</v>
      </c>
      <c r="G11410" t="s">
        <v>307</v>
      </c>
      <c r="H11410">
        <v>97.8</v>
      </c>
      <c r="I11410" t="s">
        <v>571</v>
      </c>
      <c r="J11410" t="s">
        <v>14</v>
      </c>
      <c r="K11410" t="s">
        <v>404</v>
      </c>
    </row>
    <row r="11411" spans="1:11" hidden="1" x14ac:dyDescent="0.35">
      <c r="A11411" t="s">
        <v>556</v>
      </c>
      <c r="B11411" t="s">
        <v>84</v>
      </c>
      <c r="C11411" t="s">
        <v>384</v>
      </c>
      <c r="D11411" t="s">
        <v>78</v>
      </c>
      <c r="E11411">
        <v>2023</v>
      </c>
      <c r="F11411" t="s">
        <v>156</v>
      </c>
      <c r="G11411" t="s">
        <v>307</v>
      </c>
      <c r="H11411">
        <v>452.99</v>
      </c>
      <c r="I11411" t="s">
        <v>571</v>
      </c>
      <c r="J11411" t="s">
        <v>347</v>
      </c>
      <c r="K11411" t="s">
        <v>404</v>
      </c>
    </row>
    <row r="11412" spans="1:11" hidden="1" x14ac:dyDescent="0.35">
      <c r="A11412" t="s">
        <v>556</v>
      </c>
      <c r="B11412" t="s">
        <v>84</v>
      </c>
      <c r="C11412" t="s">
        <v>384</v>
      </c>
      <c r="D11412" t="s">
        <v>78</v>
      </c>
      <c r="E11412">
        <v>2023</v>
      </c>
      <c r="F11412" t="s">
        <v>500</v>
      </c>
      <c r="G11412" t="s">
        <v>311</v>
      </c>
      <c r="H11412">
        <v>148425.76</v>
      </c>
      <c r="I11412" t="s">
        <v>571</v>
      </c>
      <c r="J11412" t="s">
        <v>14</v>
      </c>
      <c r="K11412" t="s">
        <v>413</v>
      </c>
    </row>
    <row r="11413" spans="1:11" hidden="1" x14ac:dyDescent="0.35">
      <c r="A11413" t="s">
        <v>556</v>
      </c>
      <c r="B11413" t="s">
        <v>84</v>
      </c>
      <c r="C11413" t="s">
        <v>384</v>
      </c>
      <c r="D11413" t="s">
        <v>78</v>
      </c>
      <c r="E11413">
        <v>2023</v>
      </c>
      <c r="F11413" t="s">
        <v>500</v>
      </c>
      <c r="G11413" t="s">
        <v>311</v>
      </c>
      <c r="H11413">
        <v>67793.05</v>
      </c>
      <c r="I11413" t="s">
        <v>571</v>
      </c>
      <c r="J11413" t="s">
        <v>347</v>
      </c>
      <c r="K11413" t="s">
        <v>413</v>
      </c>
    </row>
    <row r="11414" spans="1:11" hidden="1" x14ac:dyDescent="0.35">
      <c r="A11414" t="s">
        <v>556</v>
      </c>
      <c r="B11414" t="s">
        <v>84</v>
      </c>
      <c r="C11414" t="s">
        <v>384</v>
      </c>
      <c r="D11414" t="s">
        <v>78</v>
      </c>
      <c r="E11414">
        <v>2023</v>
      </c>
      <c r="F11414" t="s">
        <v>500</v>
      </c>
      <c r="G11414" t="s">
        <v>311</v>
      </c>
      <c r="H11414">
        <v>2563.23</v>
      </c>
      <c r="I11414" t="s">
        <v>571</v>
      </c>
      <c r="J11414" t="s">
        <v>14</v>
      </c>
      <c r="K11414" t="s">
        <v>413</v>
      </c>
    </row>
    <row r="11415" spans="1:11" hidden="1" x14ac:dyDescent="0.35">
      <c r="A11415" t="s">
        <v>556</v>
      </c>
      <c r="B11415" t="s">
        <v>84</v>
      </c>
      <c r="C11415" t="s">
        <v>384</v>
      </c>
      <c r="D11415" t="s">
        <v>78</v>
      </c>
      <c r="E11415">
        <v>2023</v>
      </c>
      <c r="F11415" t="s">
        <v>500</v>
      </c>
      <c r="G11415" t="s">
        <v>311</v>
      </c>
      <c r="H11415">
        <v>1170.75</v>
      </c>
      <c r="I11415" t="s">
        <v>571</v>
      </c>
      <c r="J11415" t="s">
        <v>347</v>
      </c>
      <c r="K11415" t="s">
        <v>413</v>
      </c>
    </row>
    <row r="11416" spans="1:11" hidden="1" x14ac:dyDescent="0.35">
      <c r="A11416" t="s">
        <v>556</v>
      </c>
      <c r="B11416" t="s">
        <v>84</v>
      </c>
      <c r="C11416" t="s">
        <v>384</v>
      </c>
      <c r="D11416" t="s">
        <v>78</v>
      </c>
      <c r="E11416">
        <v>2023</v>
      </c>
      <c r="F11416" t="s">
        <v>500</v>
      </c>
      <c r="G11416" t="s">
        <v>311</v>
      </c>
      <c r="H11416">
        <v>31540.61</v>
      </c>
      <c r="I11416" t="s">
        <v>571</v>
      </c>
      <c r="J11416" t="s">
        <v>14</v>
      </c>
      <c r="K11416" t="s">
        <v>413</v>
      </c>
    </row>
    <row r="11417" spans="1:11" hidden="1" x14ac:dyDescent="0.35">
      <c r="A11417" t="s">
        <v>556</v>
      </c>
      <c r="B11417" t="s">
        <v>84</v>
      </c>
      <c r="C11417" t="s">
        <v>384</v>
      </c>
      <c r="D11417" t="s">
        <v>78</v>
      </c>
      <c r="E11417">
        <v>2023</v>
      </c>
      <c r="F11417" t="s">
        <v>500</v>
      </c>
      <c r="G11417" t="s">
        <v>311</v>
      </c>
      <c r="H11417">
        <v>14406.1</v>
      </c>
      <c r="I11417" t="s">
        <v>571</v>
      </c>
      <c r="J11417" t="s">
        <v>347</v>
      </c>
      <c r="K11417" t="s">
        <v>413</v>
      </c>
    </row>
    <row r="11418" spans="1:11" hidden="1" x14ac:dyDescent="0.35">
      <c r="A11418" t="s">
        <v>556</v>
      </c>
      <c r="B11418" t="s">
        <v>84</v>
      </c>
      <c r="C11418" t="s">
        <v>384</v>
      </c>
      <c r="D11418" t="s">
        <v>78</v>
      </c>
      <c r="E11418">
        <v>2023</v>
      </c>
      <c r="F11418" t="s">
        <v>500</v>
      </c>
      <c r="G11418" t="s">
        <v>311</v>
      </c>
      <c r="H11418">
        <v>14204.66</v>
      </c>
      <c r="I11418" t="s">
        <v>571</v>
      </c>
      <c r="J11418" t="s">
        <v>14</v>
      </c>
      <c r="K11418" t="s">
        <v>413</v>
      </c>
    </row>
    <row r="11419" spans="1:11" hidden="1" x14ac:dyDescent="0.35">
      <c r="A11419" t="s">
        <v>556</v>
      </c>
      <c r="B11419" t="s">
        <v>84</v>
      </c>
      <c r="C11419" t="s">
        <v>384</v>
      </c>
      <c r="D11419" t="s">
        <v>78</v>
      </c>
      <c r="E11419">
        <v>2023</v>
      </c>
      <c r="F11419" t="s">
        <v>500</v>
      </c>
      <c r="G11419" t="s">
        <v>311</v>
      </c>
      <c r="H11419">
        <v>6487.95</v>
      </c>
      <c r="I11419" t="s">
        <v>571</v>
      </c>
      <c r="J11419" t="s">
        <v>347</v>
      </c>
      <c r="K11419" t="s">
        <v>413</v>
      </c>
    </row>
    <row r="11420" spans="1:11" hidden="1" x14ac:dyDescent="0.35">
      <c r="A11420" t="s">
        <v>556</v>
      </c>
      <c r="B11420" t="s">
        <v>84</v>
      </c>
      <c r="C11420" t="s">
        <v>384</v>
      </c>
      <c r="D11420" t="s">
        <v>78</v>
      </c>
      <c r="E11420">
        <v>2023</v>
      </c>
      <c r="F11420" t="s">
        <v>506</v>
      </c>
      <c r="G11420" t="s">
        <v>309</v>
      </c>
      <c r="H11420">
        <v>11430.83</v>
      </c>
      <c r="I11420" t="s">
        <v>571</v>
      </c>
      <c r="J11420" t="s">
        <v>14</v>
      </c>
      <c r="K11420" t="s">
        <v>413</v>
      </c>
    </row>
    <row r="11421" spans="1:11" hidden="1" x14ac:dyDescent="0.35">
      <c r="A11421" t="s">
        <v>556</v>
      </c>
      <c r="B11421" t="s">
        <v>84</v>
      </c>
      <c r="C11421" t="s">
        <v>384</v>
      </c>
      <c r="D11421" t="s">
        <v>78</v>
      </c>
      <c r="E11421">
        <v>2023</v>
      </c>
      <c r="F11421" t="s">
        <v>506</v>
      </c>
      <c r="G11421" t="s">
        <v>309</v>
      </c>
      <c r="H11421">
        <v>56925.88</v>
      </c>
      <c r="I11421" t="s">
        <v>571</v>
      </c>
      <c r="J11421" t="s">
        <v>347</v>
      </c>
      <c r="K11421" t="s">
        <v>413</v>
      </c>
    </row>
    <row r="11422" spans="1:11" hidden="1" x14ac:dyDescent="0.35">
      <c r="A11422" t="s">
        <v>556</v>
      </c>
      <c r="B11422" t="s">
        <v>84</v>
      </c>
      <c r="C11422" t="s">
        <v>384</v>
      </c>
      <c r="D11422" t="s">
        <v>78</v>
      </c>
      <c r="E11422">
        <v>2023</v>
      </c>
      <c r="F11422" t="s">
        <v>506</v>
      </c>
      <c r="G11422" t="s">
        <v>309</v>
      </c>
      <c r="H11422">
        <v>197.4</v>
      </c>
      <c r="I11422" t="s">
        <v>571</v>
      </c>
      <c r="J11422" t="s">
        <v>14</v>
      </c>
      <c r="K11422" t="s">
        <v>413</v>
      </c>
    </row>
    <row r="11423" spans="1:11" hidden="1" x14ac:dyDescent="0.35">
      <c r="A11423" t="s">
        <v>556</v>
      </c>
      <c r="B11423" t="s">
        <v>84</v>
      </c>
      <c r="C11423" t="s">
        <v>384</v>
      </c>
      <c r="D11423" t="s">
        <v>78</v>
      </c>
      <c r="E11423">
        <v>2023</v>
      </c>
      <c r="F11423" t="s">
        <v>506</v>
      </c>
      <c r="G11423" t="s">
        <v>309</v>
      </c>
      <c r="H11423">
        <v>983.09</v>
      </c>
      <c r="I11423" t="s">
        <v>571</v>
      </c>
      <c r="J11423" t="s">
        <v>347</v>
      </c>
      <c r="K11423" t="s">
        <v>413</v>
      </c>
    </row>
    <row r="11424" spans="1:11" hidden="1" x14ac:dyDescent="0.35">
      <c r="A11424" t="s">
        <v>556</v>
      </c>
      <c r="B11424" t="s">
        <v>84</v>
      </c>
      <c r="C11424" t="s">
        <v>384</v>
      </c>
      <c r="D11424" t="s">
        <v>78</v>
      </c>
      <c r="E11424">
        <v>2023</v>
      </c>
      <c r="F11424" t="s">
        <v>506</v>
      </c>
      <c r="G11424" t="s">
        <v>309</v>
      </c>
      <c r="H11424">
        <v>2429.0700000000002</v>
      </c>
      <c r="I11424" t="s">
        <v>571</v>
      </c>
      <c r="J11424" t="s">
        <v>14</v>
      </c>
      <c r="K11424" t="s">
        <v>413</v>
      </c>
    </row>
    <row r="11425" spans="1:11" hidden="1" x14ac:dyDescent="0.35">
      <c r="A11425" t="s">
        <v>556</v>
      </c>
      <c r="B11425" t="s">
        <v>84</v>
      </c>
      <c r="C11425" t="s">
        <v>384</v>
      </c>
      <c r="D11425" t="s">
        <v>78</v>
      </c>
      <c r="E11425">
        <v>2023</v>
      </c>
      <c r="F11425" t="s">
        <v>506</v>
      </c>
      <c r="G11425" t="s">
        <v>309</v>
      </c>
      <c r="H11425">
        <v>12096.81</v>
      </c>
      <c r="I11425" t="s">
        <v>571</v>
      </c>
      <c r="J11425" t="s">
        <v>347</v>
      </c>
      <c r="K11425" t="s">
        <v>413</v>
      </c>
    </row>
    <row r="11426" spans="1:11" hidden="1" x14ac:dyDescent="0.35">
      <c r="A11426" t="s">
        <v>556</v>
      </c>
      <c r="B11426" t="s">
        <v>84</v>
      </c>
      <c r="C11426" t="s">
        <v>384</v>
      </c>
      <c r="D11426" t="s">
        <v>78</v>
      </c>
      <c r="E11426">
        <v>2023</v>
      </c>
      <c r="F11426" t="s">
        <v>506</v>
      </c>
      <c r="G11426" t="s">
        <v>309</v>
      </c>
      <c r="H11426">
        <v>1093.95</v>
      </c>
      <c r="I11426" t="s">
        <v>571</v>
      </c>
      <c r="J11426" t="s">
        <v>14</v>
      </c>
      <c r="K11426" t="s">
        <v>413</v>
      </c>
    </row>
    <row r="11427" spans="1:11" hidden="1" x14ac:dyDescent="0.35">
      <c r="A11427" t="s">
        <v>556</v>
      </c>
      <c r="B11427" t="s">
        <v>84</v>
      </c>
      <c r="C11427" t="s">
        <v>384</v>
      </c>
      <c r="D11427" t="s">
        <v>78</v>
      </c>
      <c r="E11427">
        <v>2023</v>
      </c>
      <c r="F11427" t="s">
        <v>506</v>
      </c>
      <c r="G11427" t="s">
        <v>309</v>
      </c>
      <c r="H11427">
        <v>5447.93</v>
      </c>
      <c r="I11427" t="s">
        <v>571</v>
      </c>
      <c r="J11427" t="s">
        <v>347</v>
      </c>
      <c r="K11427" t="s">
        <v>413</v>
      </c>
    </row>
    <row r="11428" spans="1:11" hidden="1" x14ac:dyDescent="0.35">
      <c r="A11428" t="s">
        <v>556</v>
      </c>
      <c r="B11428" t="s">
        <v>84</v>
      </c>
      <c r="C11428" t="s">
        <v>384</v>
      </c>
      <c r="D11428" t="s">
        <v>78</v>
      </c>
      <c r="E11428">
        <v>2023</v>
      </c>
      <c r="F11428" t="s">
        <v>71</v>
      </c>
      <c r="G11428" t="s">
        <v>310</v>
      </c>
      <c r="H11428">
        <v>9912.48</v>
      </c>
      <c r="I11428" t="s">
        <v>571</v>
      </c>
      <c r="J11428" t="s">
        <v>347</v>
      </c>
      <c r="K11428" t="s">
        <v>413</v>
      </c>
    </row>
    <row r="11429" spans="1:11" hidden="1" x14ac:dyDescent="0.35">
      <c r="A11429" t="s">
        <v>556</v>
      </c>
      <c r="B11429" t="s">
        <v>84</v>
      </c>
      <c r="C11429" t="s">
        <v>384</v>
      </c>
      <c r="D11429" t="s">
        <v>78</v>
      </c>
      <c r="E11429">
        <v>2023</v>
      </c>
      <c r="F11429" t="s">
        <v>71</v>
      </c>
      <c r="G11429" t="s">
        <v>310</v>
      </c>
      <c r="H11429">
        <v>171.17</v>
      </c>
      <c r="I11429" t="s">
        <v>571</v>
      </c>
      <c r="J11429" t="s">
        <v>347</v>
      </c>
      <c r="K11429" t="s">
        <v>413</v>
      </c>
    </row>
    <row r="11430" spans="1:11" hidden="1" x14ac:dyDescent="0.35">
      <c r="A11430" t="s">
        <v>556</v>
      </c>
      <c r="B11430" t="s">
        <v>84</v>
      </c>
      <c r="C11430" t="s">
        <v>384</v>
      </c>
      <c r="D11430" t="s">
        <v>78</v>
      </c>
      <c r="E11430">
        <v>2023</v>
      </c>
      <c r="F11430" t="s">
        <v>71</v>
      </c>
      <c r="G11430" t="s">
        <v>310</v>
      </c>
      <c r="H11430">
        <v>2106.41</v>
      </c>
      <c r="I11430" t="s">
        <v>571</v>
      </c>
      <c r="J11430" t="s">
        <v>347</v>
      </c>
      <c r="K11430" t="s">
        <v>413</v>
      </c>
    </row>
    <row r="11431" spans="1:11" hidden="1" x14ac:dyDescent="0.35">
      <c r="A11431" t="s">
        <v>556</v>
      </c>
      <c r="B11431" t="s">
        <v>84</v>
      </c>
      <c r="C11431" t="s">
        <v>384</v>
      </c>
      <c r="D11431" t="s">
        <v>78</v>
      </c>
      <c r="E11431">
        <v>2023</v>
      </c>
      <c r="F11431" t="s">
        <v>71</v>
      </c>
      <c r="G11431" t="s">
        <v>310</v>
      </c>
      <c r="H11431">
        <v>948.64</v>
      </c>
      <c r="I11431" t="s">
        <v>571</v>
      </c>
      <c r="J11431" t="s">
        <v>347</v>
      </c>
      <c r="K11431" t="s">
        <v>413</v>
      </c>
    </row>
    <row r="11432" spans="1:11" hidden="1" x14ac:dyDescent="0.35">
      <c r="A11432" t="s">
        <v>556</v>
      </c>
      <c r="B11432" t="s">
        <v>84</v>
      </c>
      <c r="C11432" t="s">
        <v>384</v>
      </c>
      <c r="D11432" t="s">
        <v>78</v>
      </c>
      <c r="E11432">
        <v>2023</v>
      </c>
      <c r="F11432" t="s">
        <v>156</v>
      </c>
      <c r="G11432" t="s">
        <v>307</v>
      </c>
      <c r="H11432">
        <v>1888.33</v>
      </c>
      <c r="I11432" t="s">
        <v>571</v>
      </c>
      <c r="J11432" t="s">
        <v>14</v>
      </c>
      <c r="K11432" t="s">
        <v>413</v>
      </c>
    </row>
    <row r="11433" spans="1:11" hidden="1" x14ac:dyDescent="0.35">
      <c r="A11433" t="s">
        <v>556</v>
      </c>
      <c r="B11433" t="s">
        <v>84</v>
      </c>
      <c r="C11433" t="s">
        <v>384</v>
      </c>
      <c r="D11433" t="s">
        <v>78</v>
      </c>
      <c r="E11433">
        <v>2023</v>
      </c>
      <c r="F11433" t="s">
        <v>156</v>
      </c>
      <c r="G11433" t="s">
        <v>307</v>
      </c>
      <c r="H11433">
        <v>13260.52</v>
      </c>
      <c r="I11433" t="s">
        <v>571</v>
      </c>
      <c r="J11433" t="s">
        <v>347</v>
      </c>
      <c r="K11433" t="s">
        <v>413</v>
      </c>
    </row>
    <row r="11434" spans="1:11" hidden="1" x14ac:dyDescent="0.35">
      <c r="A11434" t="s">
        <v>556</v>
      </c>
      <c r="B11434" t="s">
        <v>84</v>
      </c>
      <c r="C11434" t="s">
        <v>384</v>
      </c>
      <c r="D11434" t="s">
        <v>78</v>
      </c>
      <c r="E11434">
        <v>2023</v>
      </c>
      <c r="F11434" t="s">
        <v>156</v>
      </c>
      <c r="G11434" t="s">
        <v>307</v>
      </c>
      <c r="H11434">
        <v>32.6</v>
      </c>
      <c r="I11434" t="s">
        <v>571</v>
      </c>
      <c r="J11434" t="s">
        <v>14</v>
      </c>
      <c r="K11434" t="s">
        <v>413</v>
      </c>
    </row>
    <row r="11435" spans="1:11" hidden="1" x14ac:dyDescent="0.35">
      <c r="A11435" t="s">
        <v>556</v>
      </c>
      <c r="B11435" t="s">
        <v>84</v>
      </c>
      <c r="C11435" t="s">
        <v>384</v>
      </c>
      <c r="D11435" t="s">
        <v>78</v>
      </c>
      <c r="E11435">
        <v>2023</v>
      </c>
      <c r="F11435" t="s">
        <v>156</v>
      </c>
      <c r="G11435" t="s">
        <v>307</v>
      </c>
      <c r="H11435">
        <v>229</v>
      </c>
      <c r="I11435" t="s">
        <v>571</v>
      </c>
      <c r="J11435" t="s">
        <v>347</v>
      </c>
      <c r="K11435" t="s">
        <v>413</v>
      </c>
    </row>
    <row r="11436" spans="1:11" hidden="1" x14ac:dyDescent="0.35">
      <c r="A11436" t="s">
        <v>556</v>
      </c>
      <c r="B11436" t="s">
        <v>84</v>
      </c>
      <c r="C11436" t="s">
        <v>384</v>
      </c>
      <c r="D11436" t="s">
        <v>78</v>
      </c>
      <c r="E11436">
        <v>2023</v>
      </c>
      <c r="F11436" t="s">
        <v>156</v>
      </c>
      <c r="G11436" t="s">
        <v>307</v>
      </c>
      <c r="H11436">
        <v>401.26</v>
      </c>
      <c r="I11436" t="s">
        <v>571</v>
      </c>
      <c r="J11436" t="s">
        <v>14</v>
      </c>
      <c r="K11436" t="s">
        <v>413</v>
      </c>
    </row>
    <row r="11437" spans="1:11" hidden="1" x14ac:dyDescent="0.35">
      <c r="A11437" t="s">
        <v>556</v>
      </c>
      <c r="B11437" t="s">
        <v>84</v>
      </c>
      <c r="C11437" t="s">
        <v>384</v>
      </c>
      <c r="D11437" t="s">
        <v>78</v>
      </c>
      <c r="E11437">
        <v>2023</v>
      </c>
      <c r="F11437" t="s">
        <v>156</v>
      </c>
      <c r="G11437" t="s">
        <v>307</v>
      </c>
      <c r="H11437">
        <v>2817.86</v>
      </c>
      <c r="I11437" t="s">
        <v>571</v>
      </c>
      <c r="J11437" t="s">
        <v>347</v>
      </c>
      <c r="K11437" t="s">
        <v>413</v>
      </c>
    </row>
    <row r="11438" spans="1:11" hidden="1" x14ac:dyDescent="0.35">
      <c r="A11438" t="s">
        <v>556</v>
      </c>
      <c r="B11438" t="s">
        <v>84</v>
      </c>
      <c r="C11438" t="s">
        <v>384</v>
      </c>
      <c r="D11438" t="s">
        <v>78</v>
      </c>
      <c r="E11438">
        <v>2023</v>
      </c>
      <c r="F11438" t="s">
        <v>156</v>
      </c>
      <c r="G11438" t="s">
        <v>307</v>
      </c>
      <c r="H11438">
        <v>180.72</v>
      </c>
      <c r="I11438" t="s">
        <v>571</v>
      </c>
      <c r="J11438" t="s">
        <v>14</v>
      </c>
      <c r="K11438" t="s">
        <v>413</v>
      </c>
    </row>
    <row r="11439" spans="1:11" hidden="1" x14ac:dyDescent="0.35">
      <c r="A11439" t="s">
        <v>556</v>
      </c>
      <c r="B11439" t="s">
        <v>84</v>
      </c>
      <c r="C11439" t="s">
        <v>384</v>
      </c>
      <c r="D11439" t="s">
        <v>78</v>
      </c>
      <c r="E11439">
        <v>2023</v>
      </c>
      <c r="F11439" t="s">
        <v>156</v>
      </c>
      <c r="G11439" t="s">
        <v>307</v>
      </c>
      <c r="H11439">
        <v>1269.05</v>
      </c>
      <c r="I11439" t="s">
        <v>571</v>
      </c>
      <c r="J11439" t="s">
        <v>347</v>
      </c>
      <c r="K11439" t="s">
        <v>413</v>
      </c>
    </row>
    <row r="11440" spans="1:11" hidden="1" x14ac:dyDescent="0.35">
      <c r="A11440" t="s">
        <v>556</v>
      </c>
      <c r="B11440" t="s">
        <v>84</v>
      </c>
      <c r="C11440" t="s">
        <v>411</v>
      </c>
      <c r="D11440" t="s">
        <v>78</v>
      </c>
      <c r="E11440">
        <v>2023</v>
      </c>
      <c r="F11440" t="s">
        <v>500</v>
      </c>
      <c r="G11440" t="s">
        <v>311</v>
      </c>
      <c r="H11440">
        <v>6872</v>
      </c>
      <c r="I11440" t="s">
        <v>571</v>
      </c>
      <c r="J11440" t="s">
        <v>14</v>
      </c>
      <c r="K11440" t="s">
        <v>412</v>
      </c>
    </row>
    <row r="11441" spans="1:11" hidden="1" x14ac:dyDescent="0.35">
      <c r="A11441" t="s">
        <v>556</v>
      </c>
      <c r="B11441" t="s">
        <v>84</v>
      </c>
      <c r="C11441" t="s">
        <v>411</v>
      </c>
      <c r="D11441" t="s">
        <v>78</v>
      </c>
      <c r="E11441">
        <v>2023</v>
      </c>
      <c r="F11441" t="s">
        <v>500</v>
      </c>
      <c r="G11441" t="s">
        <v>311</v>
      </c>
      <c r="H11441">
        <v>6684.5</v>
      </c>
      <c r="I11441" t="s">
        <v>571</v>
      </c>
      <c r="J11441" t="s">
        <v>347</v>
      </c>
      <c r="K11441" t="s">
        <v>412</v>
      </c>
    </row>
    <row r="11442" spans="1:11" hidden="1" x14ac:dyDescent="0.35">
      <c r="A11442" t="s">
        <v>556</v>
      </c>
      <c r="B11442" t="s">
        <v>84</v>
      </c>
      <c r="C11442" t="s">
        <v>411</v>
      </c>
      <c r="D11442" t="s">
        <v>78</v>
      </c>
      <c r="E11442">
        <v>2023</v>
      </c>
      <c r="F11442" t="s">
        <v>500</v>
      </c>
      <c r="G11442" t="s">
        <v>311</v>
      </c>
      <c r="H11442">
        <v>174.08</v>
      </c>
      <c r="I11442" t="s">
        <v>571</v>
      </c>
      <c r="J11442" t="s">
        <v>14</v>
      </c>
      <c r="K11442" t="s">
        <v>412</v>
      </c>
    </row>
    <row r="11443" spans="1:11" hidden="1" x14ac:dyDescent="0.35">
      <c r="A11443" t="s">
        <v>556</v>
      </c>
      <c r="B11443" t="s">
        <v>84</v>
      </c>
      <c r="C11443" t="s">
        <v>411</v>
      </c>
      <c r="D11443" t="s">
        <v>78</v>
      </c>
      <c r="E11443">
        <v>2023</v>
      </c>
      <c r="F11443" t="s">
        <v>500</v>
      </c>
      <c r="G11443" t="s">
        <v>311</v>
      </c>
      <c r="H11443">
        <v>169.33</v>
      </c>
      <c r="I11443" t="s">
        <v>571</v>
      </c>
      <c r="J11443" t="s">
        <v>347</v>
      </c>
      <c r="K11443" t="s">
        <v>412</v>
      </c>
    </row>
    <row r="11444" spans="1:11" hidden="1" x14ac:dyDescent="0.35">
      <c r="A11444" t="s">
        <v>556</v>
      </c>
      <c r="B11444" t="s">
        <v>84</v>
      </c>
      <c r="C11444" t="s">
        <v>411</v>
      </c>
      <c r="D11444" t="s">
        <v>78</v>
      </c>
      <c r="E11444">
        <v>2023</v>
      </c>
      <c r="F11444" t="s">
        <v>500</v>
      </c>
      <c r="G11444" t="s">
        <v>311</v>
      </c>
      <c r="H11444">
        <v>9007.49</v>
      </c>
      <c r="I11444" t="s">
        <v>571</v>
      </c>
      <c r="J11444" t="s">
        <v>14</v>
      </c>
      <c r="K11444" t="s">
        <v>412</v>
      </c>
    </row>
    <row r="11445" spans="1:11" hidden="1" x14ac:dyDescent="0.35">
      <c r="A11445" t="s">
        <v>556</v>
      </c>
      <c r="B11445" t="s">
        <v>84</v>
      </c>
      <c r="C11445" t="s">
        <v>411</v>
      </c>
      <c r="D11445" t="s">
        <v>78</v>
      </c>
      <c r="E11445">
        <v>2023</v>
      </c>
      <c r="F11445" t="s">
        <v>500</v>
      </c>
      <c r="G11445" t="s">
        <v>311</v>
      </c>
      <c r="H11445">
        <v>8761.7199999999993</v>
      </c>
      <c r="I11445" t="s">
        <v>571</v>
      </c>
      <c r="J11445" t="s">
        <v>347</v>
      </c>
      <c r="K11445" t="s">
        <v>412</v>
      </c>
    </row>
    <row r="11446" spans="1:11" hidden="1" x14ac:dyDescent="0.35">
      <c r="A11446" t="s">
        <v>556</v>
      </c>
      <c r="B11446" t="s">
        <v>84</v>
      </c>
      <c r="C11446" t="s">
        <v>411</v>
      </c>
      <c r="D11446" t="s">
        <v>78</v>
      </c>
      <c r="E11446">
        <v>2023</v>
      </c>
      <c r="F11446" t="s">
        <v>500</v>
      </c>
      <c r="G11446" t="s">
        <v>311</v>
      </c>
      <c r="H11446">
        <v>1070.78</v>
      </c>
      <c r="I11446" t="s">
        <v>571</v>
      </c>
      <c r="J11446" t="s">
        <v>14</v>
      </c>
      <c r="K11446" t="s">
        <v>412</v>
      </c>
    </row>
    <row r="11447" spans="1:11" hidden="1" x14ac:dyDescent="0.35">
      <c r="A11447" t="s">
        <v>556</v>
      </c>
      <c r="B11447" t="s">
        <v>84</v>
      </c>
      <c r="C11447" t="s">
        <v>411</v>
      </c>
      <c r="D11447" t="s">
        <v>78</v>
      </c>
      <c r="E11447">
        <v>2023</v>
      </c>
      <c r="F11447" t="s">
        <v>500</v>
      </c>
      <c r="G11447" t="s">
        <v>311</v>
      </c>
      <c r="H11447">
        <v>1041.56</v>
      </c>
      <c r="I11447" t="s">
        <v>571</v>
      </c>
      <c r="J11447" t="s">
        <v>347</v>
      </c>
      <c r="K11447" t="s">
        <v>412</v>
      </c>
    </row>
    <row r="11448" spans="1:11" hidden="1" x14ac:dyDescent="0.35">
      <c r="A11448" t="s">
        <v>556</v>
      </c>
      <c r="B11448" t="s">
        <v>84</v>
      </c>
      <c r="C11448" t="s">
        <v>411</v>
      </c>
      <c r="D11448" t="s">
        <v>78</v>
      </c>
      <c r="E11448">
        <v>2023</v>
      </c>
      <c r="F11448" t="s">
        <v>71</v>
      </c>
      <c r="G11448" t="s">
        <v>310</v>
      </c>
      <c r="H11448">
        <v>152.1</v>
      </c>
      <c r="I11448" t="s">
        <v>571</v>
      </c>
      <c r="J11448" t="s">
        <v>347</v>
      </c>
      <c r="K11448" t="s">
        <v>412</v>
      </c>
    </row>
    <row r="11449" spans="1:11" hidden="1" x14ac:dyDescent="0.35">
      <c r="A11449" t="s">
        <v>556</v>
      </c>
      <c r="B11449" t="s">
        <v>84</v>
      </c>
      <c r="C11449" t="s">
        <v>411</v>
      </c>
      <c r="D11449" t="s">
        <v>78</v>
      </c>
      <c r="E11449">
        <v>2023</v>
      </c>
      <c r="F11449" t="s">
        <v>71</v>
      </c>
      <c r="G11449" t="s">
        <v>310</v>
      </c>
      <c r="H11449">
        <v>3.85</v>
      </c>
      <c r="I11449" t="s">
        <v>571</v>
      </c>
      <c r="J11449" t="s">
        <v>347</v>
      </c>
      <c r="K11449" t="s">
        <v>412</v>
      </c>
    </row>
    <row r="11450" spans="1:11" hidden="1" x14ac:dyDescent="0.35">
      <c r="A11450" t="s">
        <v>556</v>
      </c>
      <c r="B11450" t="s">
        <v>84</v>
      </c>
      <c r="C11450" t="s">
        <v>411</v>
      </c>
      <c r="D11450" t="s">
        <v>78</v>
      </c>
      <c r="E11450">
        <v>2023</v>
      </c>
      <c r="F11450" t="s">
        <v>71</v>
      </c>
      <c r="G11450" t="s">
        <v>310</v>
      </c>
      <c r="H11450">
        <v>199.37</v>
      </c>
      <c r="I11450" t="s">
        <v>571</v>
      </c>
      <c r="J11450" t="s">
        <v>347</v>
      </c>
      <c r="K11450" t="s">
        <v>412</v>
      </c>
    </row>
    <row r="11451" spans="1:11" hidden="1" x14ac:dyDescent="0.35">
      <c r="A11451" t="s">
        <v>556</v>
      </c>
      <c r="B11451" t="s">
        <v>84</v>
      </c>
      <c r="C11451" t="s">
        <v>411</v>
      </c>
      <c r="D11451" t="s">
        <v>78</v>
      </c>
      <c r="E11451">
        <v>2023</v>
      </c>
      <c r="F11451" t="s">
        <v>71</v>
      </c>
      <c r="G11451" t="s">
        <v>310</v>
      </c>
      <c r="H11451">
        <v>23.7</v>
      </c>
      <c r="I11451" t="s">
        <v>571</v>
      </c>
      <c r="J11451" t="s">
        <v>347</v>
      </c>
      <c r="K11451" t="s">
        <v>412</v>
      </c>
    </row>
    <row r="11452" spans="1:11" hidden="1" x14ac:dyDescent="0.35">
      <c r="A11452" t="s">
        <v>556</v>
      </c>
      <c r="B11452" t="s">
        <v>84</v>
      </c>
      <c r="C11452" t="s">
        <v>411</v>
      </c>
      <c r="D11452" t="s">
        <v>78</v>
      </c>
      <c r="E11452">
        <v>2023</v>
      </c>
      <c r="F11452" t="s">
        <v>506</v>
      </c>
      <c r="G11452" t="s">
        <v>309</v>
      </c>
      <c r="H11452">
        <v>1073.5999999999999</v>
      </c>
      <c r="I11452" t="s">
        <v>571</v>
      </c>
      <c r="J11452" t="s">
        <v>347</v>
      </c>
      <c r="K11452" t="s">
        <v>412</v>
      </c>
    </row>
    <row r="11453" spans="1:11" hidden="1" x14ac:dyDescent="0.35">
      <c r="A11453" t="s">
        <v>556</v>
      </c>
      <c r="B11453" t="s">
        <v>84</v>
      </c>
      <c r="C11453" t="s">
        <v>411</v>
      </c>
      <c r="D11453" t="s">
        <v>78</v>
      </c>
      <c r="E11453">
        <v>2023</v>
      </c>
      <c r="F11453" t="s">
        <v>506</v>
      </c>
      <c r="G11453" t="s">
        <v>309</v>
      </c>
      <c r="H11453">
        <v>27.2</v>
      </c>
      <c r="I11453" t="s">
        <v>571</v>
      </c>
      <c r="J11453" t="s">
        <v>347</v>
      </c>
      <c r="K11453" t="s">
        <v>412</v>
      </c>
    </row>
    <row r="11454" spans="1:11" hidden="1" x14ac:dyDescent="0.35">
      <c r="A11454" t="s">
        <v>556</v>
      </c>
      <c r="B11454" t="s">
        <v>84</v>
      </c>
      <c r="C11454" t="s">
        <v>411</v>
      </c>
      <c r="D11454" t="s">
        <v>78</v>
      </c>
      <c r="E11454">
        <v>2023</v>
      </c>
      <c r="F11454" t="s">
        <v>506</v>
      </c>
      <c r="G11454" t="s">
        <v>309</v>
      </c>
      <c r="H11454">
        <v>1407.22</v>
      </c>
      <c r="I11454" t="s">
        <v>571</v>
      </c>
      <c r="J11454" t="s">
        <v>347</v>
      </c>
      <c r="K11454" t="s">
        <v>412</v>
      </c>
    </row>
    <row r="11455" spans="1:11" hidden="1" x14ac:dyDescent="0.35">
      <c r="A11455" t="s">
        <v>556</v>
      </c>
      <c r="B11455" t="s">
        <v>84</v>
      </c>
      <c r="C11455" t="s">
        <v>411</v>
      </c>
      <c r="D11455" t="s">
        <v>78</v>
      </c>
      <c r="E11455">
        <v>2023</v>
      </c>
      <c r="F11455" t="s">
        <v>506</v>
      </c>
      <c r="G11455" t="s">
        <v>309</v>
      </c>
      <c r="H11455">
        <v>167.29</v>
      </c>
      <c r="I11455" t="s">
        <v>571</v>
      </c>
      <c r="J11455" t="s">
        <v>347</v>
      </c>
      <c r="K11455" t="s">
        <v>412</v>
      </c>
    </row>
    <row r="11456" spans="1:11" hidden="1" x14ac:dyDescent="0.35">
      <c r="A11456" t="s">
        <v>556</v>
      </c>
      <c r="B11456" t="s">
        <v>84</v>
      </c>
      <c r="C11456" t="s">
        <v>411</v>
      </c>
      <c r="D11456" t="s">
        <v>78</v>
      </c>
      <c r="E11456">
        <v>2023</v>
      </c>
      <c r="F11456" t="s">
        <v>148</v>
      </c>
      <c r="G11456" t="s">
        <v>308</v>
      </c>
      <c r="H11456">
        <v>137.34</v>
      </c>
      <c r="I11456" t="s">
        <v>571</v>
      </c>
      <c r="J11456" t="s">
        <v>347</v>
      </c>
      <c r="K11456" t="s">
        <v>412</v>
      </c>
    </row>
    <row r="11457" spans="1:11" hidden="1" x14ac:dyDescent="0.35">
      <c r="A11457" t="s">
        <v>556</v>
      </c>
      <c r="B11457" t="s">
        <v>84</v>
      </c>
      <c r="C11457" t="s">
        <v>411</v>
      </c>
      <c r="D11457" t="s">
        <v>78</v>
      </c>
      <c r="E11457">
        <v>2023</v>
      </c>
      <c r="F11457" t="s">
        <v>148</v>
      </c>
      <c r="G11457" t="s">
        <v>308</v>
      </c>
      <c r="H11457">
        <v>3.48</v>
      </c>
      <c r="I11457" t="s">
        <v>571</v>
      </c>
      <c r="J11457" t="s">
        <v>347</v>
      </c>
      <c r="K11457" t="s">
        <v>412</v>
      </c>
    </row>
    <row r="11458" spans="1:11" hidden="1" x14ac:dyDescent="0.35">
      <c r="A11458" t="s">
        <v>556</v>
      </c>
      <c r="B11458" t="s">
        <v>84</v>
      </c>
      <c r="C11458" t="s">
        <v>411</v>
      </c>
      <c r="D11458" t="s">
        <v>78</v>
      </c>
      <c r="E11458">
        <v>2023</v>
      </c>
      <c r="F11458" t="s">
        <v>148</v>
      </c>
      <c r="G11458" t="s">
        <v>308</v>
      </c>
      <c r="H11458">
        <v>180.02</v>
      </c>
      <c r="I11458" t="s">
        <v>571</v>
      </c>
      <c r="J11458" t="s">
        <v>347</v>
      </c>
      <c r="K11458" t="s">
        <v>412</v>
      </c>
    </row>
    <row r="11459" spans="1:11" hidden="1" x14ac:dyDescent="0.35">
      <c r="A11459" t="s">
        <v>556</v>
      </c>
      <c r="B11459" t="s">
        <v>84</v>
      </c>
      <c r="C11459" t="s">
        <v>411</v>
      </c>
      <c r="D11459" t="s">
        <v>78</v>
      </c>
      <c r="E11459">
        <v>2023</v>
      </c>
      <c r="F11459" t="s">
        <v>148</v>
      </c>
      <c r="G11459" t="s">
        <v>308</v>
      </c>
      <c r="H11459">
        <v>21.4</v>
      </c>
      <c r="I11459" t="s">
        <v>571</v>
      </c>
      <c r="J11459" t="s">
        <v>347</v>
      </c>
      <c r="K11459" t="s">
        <v>412</v>
      </c>
    </row>
    <row r="11460" spans="1:11" hidden="1" x14ac:dyDescent="0.35">
      <c r="A11460" t="s">
        <v>556</v>
      </c>
      <c r="B11460" t="s">
        <v>84</v>
      </c>
      <c r="C11460" t="s">
        <v>411</v>
      </c>
      <c r="D11460" t="s">
        <v>78</v>
      </c>
      <c r="E11460">
        <v>2023</v>
      </c>
      <c r="F11460" t="s">
        <v>156</v>
      </c>
      <c r="G11460" t="s">
        <v>307</v>
      </c>
      <c r="H11460">
        <v>194.32</v>
      </c>
      <c r="I11460" t="s">
        <v>571</v>
      </c>
      <c r="J11460" t="s">
        <v>14</v>
      </c>
      <c r="K11460" t="s">
        <v>412</v>
      </c>
    </row>
    <row r="11461" spans="1:11" hidden="1" x14ac:dyDescent="0.35">
      <c r="A11461" t="s">
        <v>556</v>
      </c>
      <c r="B11461" t="s">
        <v>84</v>
      </c>
      <c r="C11461" t="s">
        <v>411</v>
      </c>
      <c r="D11461" t="s">
        <v>78</v>
      </c>
      <c r="E11461">
        <v>2023</v>
      </c>
      <c r="F11461" t="s">
        <v>156</v>
      </c>
      <c r="G11461" t="s">
        <v>307</v>
      </c>
      <c r="H11461">
        <v>726.26</v>
      </c>
      <c r="I11461" t="s">
        <v>571</v>
      </c>
      <c r="J11461" t="s">
        <v>347</v>
      </c>
      <c r="K11461" t="s">
        <v>412</v>
      </c>
    </row>
    <row r="11462" spans="1:11" hidden="1" x14ac:dyDescent="0.35">
      <c r="A11462" t="s">
        <v>556</v>
      </c>
      <c r="B11462" t="s">
        <v>84</v>
      </c>
      <c r="C11462" t="s">
        <v>411</v>
      </c>
      <c r="D11462" t="s">
        <v>78</v>
      </c>
      <c r="E11462">
        <v>2023</v>
      </c>
      <c r="F11462" t="s">
        <v>156</v>
      </c>
      <c r="G11462" t="s">
        <v>307</v>
      </c>
      <c r="H11462">
        <v>4.92</v>
      </c>
      <c r="I11462" t="s">
        <v>571</v>
      </c>
      <c r="J11462" t="s">
        <v>14</v>
      </c>
      <c r="K11462" t="s">
        <v>412</v>
      </c>
    </row>
    <row r="11463" spans="1:11" hidden="1" x14ac:dyDescent="0.35">
      <c r="A11463" t="s">
        <v>556</v>
      </c>
      <c r="B11463" t="s">
        <v>84</v>
      </c>
      <c r="C11463" t="s">
        <v>411</v>
      </c>
      <c r="D11463" t="s">
        <v>78</v>
      </c>
      <c r="E11463">
        <v>2023</v>
      </c>
      <c r="F11463" t="s">
        <v>156</v>
      </c>
      <c r="G11463" t="s">
        <v>307</v>
      </c>
      <c r="H11463">
        <v>18.399999999999999</v>
      </c>
      <c r="I11463" t="s">
        <v>571</v>
      </c>
      <c r="J11463" t="s">
        <v>347</v>
      </c>
      <c r="K11463" t="s">
        <v>412</v>
      </c>
    </row>
    <row r="11464" spans="1:11" hidden="1" x14ac:dyDescent="0.35">
      <c r="A11464" t="s">
        <v>556</v>
      </c>
      <c r="B11464" t="s">
        <v>84</v>
      </c>
      <c r="C11464" t="s">
        <v>411</v>
      </c>
      <c r="D11464" t="s">
        <v>78</v>
      </c>
      <c r="E11464">
        <v>2023</v>
      </c>
      <c r="F11464" t="s">
        <v>156</v>
      </c>
      <c r="G11464" t="s">
        <v>307</v>
      </c>
      <c r="H11464">
        <v>254.71</v>
      </c>
      <c r="I11464" t="s">
        <v>571</v>
      </c>
      <c r="J11464" t="s">
        <v>14</v>
      </c>
      <c r="K11464" t="s">
        <v>412</v>
      </c>
    </row>
    <row r="11465" spans="1:11" hidden="1" x14ac:dyDescent="0.35">
      <c r="A11465" t="s">
        <v>556</v>
      </c>
      <c r="B11465" t="s">
        <v>84</v>
      </c>
      <c r="C11465" t="s">
        <v>411</v>
      </c>
      <c r="D11465" t="s">
        <v>78</v>
      </c>
      <c r="E11465">
        <v>2023</v>
      </c>
      <c r="F11465" t="s">
        <v>156</v>
      </c>
      <c r="G11465" t="s">
        <v>307</v>
      </c>
      <c r="H11465">
        <v>951.94</v>
      </c>
      <c r="I11465" t="s">
        <v>571</v>
      </c>
      <c r="J11465" t="s">
        <v>347</v>
      </c>
      <c r="K11465" t="s">
        <v>412</v>
      </c>
    </row>
    <row r="11466" spans="1:11" hidden="1" x14ac:dyDescent="0.35">
      <c r="A11466" t="s">
        <v>556</v>
      </c>
      <c r="B11466" t="s">
        <v>84</v>
      </c>
      <c r="C11466" t="s">
        <v>411</v>
      </c>
      <c r="D11466" t="s">
        <v>78</v>
      </c>
      <c r="E11466">
        <v>2023</v>
      </c>
      <c r="F11466" t="s">
        <v>156</v>
      </c>
      <c r="G11466" t="s">
        <v>307</v>
      </c>
      <c r="H11466">
        <v>30.28</v>
      </c>
      <c r="I11466" t="s">
        <v>571</v>
      </c>
      <c r="J11466" t="s">
        <v>14</v>
      </c>
      <c r="K11466" t="s">
        <v>412</v>
      </c>
    </row>
    <row r="11467" spans="1:11" hidden="1" x14ac:dyDescent="0.35">
      <c r="A11467" t="s">
        <v>556</v>
      </c>
      <c r="B11467" t="s">
        <v>84</v>
      </c>
      <c r="C11467" t="s">
        <v>411</v>
      </c>
      <c r="D11467" t="s">
        <v>78</v>
      </c>
      <c r="E11467">
        <v>2023</v>
      </c>
      <c r="F11467" t="s">
        <v>156</v>
      </c>
      <c r="G11467" t="s">
        <v>307</v>
      </c>
      <c r="H11467">
        <v>113.16</v>
      </c>
      <c r="I11467" t="s">
        <v>571</v>
      </c>
      <c r="J11467" t="s">
        <v>347</v>
      </c>
      <c r="K11467" t="s">
        <v>412</v>
      </c>
    </row>
    <row r="11468" spans="1:11" hidden="1" x14ac:dyDescent="0.35">
      <c r="A11468" t="s">
        <v>556</v>
      </c>
      <c r="B11468" t="s">
        <v>84</v>
      </c>
      <c r="C11468" t="s">
        <v>418</v>
      </c>
      <c r="D11468" t="s">
        <v>78</v>
      </c>
      <c r="E11468">
        <v>2023</v>
      </c>
      <c r="F11468" t="s">
        <v>500</v>
      </c>
      <c r="G11468" t="s">
        <v>311</v>
      </c>
      <c r="H11468">
        <v>16277.16</v>
      </c>
      <c r="I11468" t="s">
        <v>571</v>
      </c>
      <c r="J11468" t="s">
        <v>14</v>
      </c>
      <c r="K11468" t="s">
        <v>417</v>
      </c>
    </row>
    <row r="11469" spans="1:11" hidden="1" x14ac:dyDescent="0.35">
      <c r="A11469" t="s">
        <v>556</v>
      </c>
      <c r="B11469" t="s">
        <v>84</v>
      </c>
      <c r="C11469" t="s">
        <v>418</v>
      </c>
      <c r="D11469" t="s">
        <v>78</v>
      </c>
      <c r="E11469">
        <v>2023</v>
      </c>
      <c r="F11469" t="s">
        <v>500</v>
      </c>
      <c r="G11469" t="s">
        <v>311</v>
      </c>
      <c r="H11469">
        <v>20362.93</v>
      </c>
      <c r="I11469" t="s">
        <v>571</v>
      </c>
      <c r="J11469" t="s">
        <v>347</v>
      </c>
      <c r="K11469" t="s">
        <v>417</v>
      </c>
    </row>
    <row r="11470" spans="1:11" hidden="1" x14ac:dyDescent="0.35">
      <c r="A11470" t="s">
        <v>556</v>
      </c>
      <c r="B11470" t="s">
        <v>84</v>
      </c>
      <c r="C11470" t="s">
        <v>418</v>
      </c>
      <c r="D11470" t="s">
        <v>78</v>
      </c>
      <c r="E11470">
        <v>2023</v>
      </c>
      <c r="F11470" t="s">
        <v>71</v>
      </c>
      <c r="G11470" t="s">
        <v>310</v>
      </c>
      <c r="H11470">
        <v>75.3</v>
      </c>
      <c r="I11470" t="s">
        <v>571</v>
      </c>
      <c r="J11470" t="s">
        <v>347</v>
      </c>
      <c r="K11470" t="s">
        <v>417</v>
      </c>
    </row>
    <row r="11471" spans="1:11" hidden="1" x14ac:dyDescent="0.35">
      <c r="A11471" t="s">
        <v>556</v>
      </c>
      <c r="B11471" t="s">
        <v>84</v>
      </c>
      <c r="C11471" t="s">
        <v>418</v>
      </c>
      <c r="D11471" t="s">
        <v>78</v>
      </c>
      <c r="E11471">
        <v>2023</v>
      </c>
      <c r="F11471" t="s">
        <v>506</v>
      </c>
      <c r="G11471" t="s">
        <v>309</v>
      </c>
      <c r="H11471">
        <v>2205.7800000000002</v>
      </c>
      <c r="I11471" t="s">
        <v>571</v>
      </c>
      <c r="J11471" t="s">
        <v>347</v>
      </c>
      <c r="K11471" t="s">
        <v>417</v>
      </c>
    </row>
    <row r="11472" spans="1:11" hidden="1" x14ac:dyDescent="0.35">
      <c r="A11472" t="s">
        <v>556</v>
      </c>
      <c r="B11472" t="s">
        <v>84</v>
      </c>
      <c r="C11472" t="s">
        <v>418</v>
      </c>
      <c r="D11472" t="s">
        <v>78</v>
      </c>
      <c r="E11472">
        <v>2023</v>
      </c>
      <c r="F11472" t="s">
        <v>148</v>
      </c>
      <c r="G11472" t="s">
        <v>308</v>
      </c>
      <c r="H11472">
        <v>100</v>
      </c>
      <c r="I11472" t="s">
        <v>571</v>
      </c>
      <c r="J11472" t="s">
        <v>347</v>
      </c>
      <c r="K11472" t="s">
        <v>417</v>
      </c>
    </row>
    <row r="11473" spans="1:11" hidden="1" x14ac:dyDescent="0.35">
      <c r="A11473" t="s">
        <v>556</v>
      </c>
      <c r="B11473" t="s">
        <v>84</v>
      </c>
      <c r="C11473" t="s">
        <v>418</v>
      </c>
      <c r="D11473" t="s">
        <v>78</v>
      </c>
      <c r="E11473">
        <v>2023</v>
      </c>
      <c r="F11473" t="s">
        <v>156</v>
      </c>
      <c r="G11473" t="s">
        <v>307</v>
      </c>
      <c r="H11473">
        <v>2755.8</v>
      </c>
      <c r="I11473" t="s">
        <v>571</v>
      </c>
      <c r="J11473" t="s">
        <v>14</v>
      </c>
      <c r="K11473" t="s">
        <v>417</v>
      </c>
    </row>
    <row r="11474" spans="1:11" hidden="1" x14ac:dyDescent="0.35">
      <c r="A11474" t="s">
        <v>556</v>
      </c>
      <c r="B11474" t="s">
        <v>84</v>
      </c>
      <c r="C11474" t="s">
        <v>418</v>
      </c>
      <c r="D11474" t="s">
        <v>78</v>
      </c>
      <c r="E11474">
        <v>2023</v>
      </c>
      <c r="F11474" t="s">
        <v>156</v>
      </c>
      <c r="G11474" t="s">
        <v>307</v>
      </c>
      <c r="H11474">
        <v>1127.46</v>
      </c>
      <c r="I11474" t="s">
        <v>571</v>
      </c>
      <c r="J11474" t="s">
        <v>347</v>
      </c>
      <c r="K11474" t="s">
        <v>417</v>
      </c>
    </row>
    <row r="11475" spans="1:11" hidden="1" x14ac:dyDescent="0.35">
      <c r="A11475" t="s">
        <v>556</v>
      </c>
      <c r="B11475" t="s">
        <v>84</v>
      </c>
      <c r="C11475" t="s">
        <v>419</v>
      </c>
      <c r="D11475" t="s">
        <v>78</v>
      </c>
      <c r="E11475">
        <v>2023</v>
      </c>
      <c r="F11475" t="s">
        <v>500</v>
      </c>
      <c r="G11475" t="s">
        <v>311</v>
      </c>
      <c r="H11475">
        <v>10050.6</v>
      </c>
      <c r="I11475" t="s">
        <v>571</v>
      </c>
      <c r="J11475" t="s">
        <v>14</v>
      </c>
      <c r="K11475" t="s">
        <v>415</v>
      </c>
    </row>
    <row r="11476" spans="1:11" hidden="1" x14ac:dyDescent="0.35">
      <c r="A11476" t="s">
        <v>556</v>
      </c>
      <c r="B11476" t="s">
        <v>84</v>
      </c>
      <c r="C11476" t="s">
        <v>419</v>
      </c>
      <c r="D11476" t="s">
        <v>78</v>
      </c>
      <c r="E11476">
        <v>2023</v>
      </c>
      <c r="F11476" t="s">
        <v>500</v>
      </c>
      <c r="G11476" t="s">
        <v>311</v>
      </c>
      <c r="H11476">
        <v>9417.1299999999992</v>
      </c>
      <c r="I11476" t="s">
        <v>571</v>
      </c>
      <c r="J11476" t="s">
        <v>347</v>
      </c>
      <c r="K11476" t="s">
        <v>415</v>
      </c>
    </row>
    <row r="11477" spans="1:11" hidden="1" x14ac:dyDescent="0.35">
      <c r="A11477" t="s">
        <v>556</v>
      </c>
      <c r="B11477" t="s">
        <v>84</v>
      </c>
      <c r="C11477" t="s">
        <v>419</v>
      </c>
      <c r="D11477" t="s">
        <v>78</v>
      </c>
      <c r="E11477">
        <v>2023</v>
      </c>
      <c r="F11477" t="s">
        <v>500</v>
      </c>
      <c r="G11477" t="s">
        <v>311</v>
      </c>
      <c r="H11477">
        <v>4449.95</v>
      </c>
      <c r="I11477" t="s">
        <v>571</v>
      </c>
      <c r="J11477" t="s">
        <v>14</v>
      </c>
      <c r="K11477" t="s">
        <v>415</v>
      </c>
    </row>
    <row r="11478" spans="1:11" hidden="1" x14ac:dyDescent="0.35">
      <c r="A11478" t="s">
        <v>556</v>
      </c>
      <c r="B11478" t="s">
        <v>84</v>
      </c>
      <c r="C11478" t="s">
        <v>419</v>
      </c>
      <c r="D11478" t="s">
        <v>78</v>
      </c>
      <c r="E11478">
        <v>2023</v>
      </c>
      <c r="F11478" t="s">
        <v>500</v>
      </c>
      <c r="G11478" t="s">
        <v>311</v>
      </c>
      <c r="H11478">
        <v>4169.47</v>
      </c>
      <c r="I11478" t="s">
        <v>571</v>
      </c>
      <c r="J11478" t="s">
        <v>347</v>
      </c>
      <c r="K11478" t="s">
        <v>415</v>
      </c>
    </row>
    <row r="11479" spans="1:11" hidden="1" x14ac:dyDescent="0.35">
      <c r="A11479" t="s">
        <v>556</v>
      </c>
      <c r="B11479" t="s">
        <v>84</v>
      </c>
      <c r="C11479" t="s">
        <v>419</v>
      </c>
      <c r="D11479" t="s">
        <v>78</v>
      </c>
      <c r="E11479">
        <v>2023</v>
      </c>
      <c r="F11479" t="s">
        <v>500</v>
      </c>
      <c r="G11479" t="s">
        <v>311</v>
      </c>
      <c r="H11479">
        <v>517.38</v>
      </c>
      <c r="I11479" t="s">
        <v>571</v>
      </c>
      <c r="J11479" t="s">
        <v>14</v>
      </c>
      <c r="K11479" t="s">
        <v>415</v>
      </c>
    </row>
    <row r="11480" spans="1:11" hidden="1" x14ac:dyDescent="0.35">
      <c r="A11480" t="s">
        <v>556</v>
      </c>
      <c r="B11480" t="s">
        <v>84</v>
      </c>
      <c r="C11480" t="s">
        <v>419</v>
      </c>
      <c r="D11480" t="s">
        <v>78</v>
      </c>
      <c r="E11480">
        <v>2023</v>
      </c>
      <c r="F11480" t="s">
        <v>500</v>
      </c>
      <c r="G11480" t="s">
        <v>311</v>
      </c>
      <c r="H11480">
        <v>484.77</v>
      </c>
      <c r="I11480" t="s">
        <v>571</v>
      </c>
      <c r="J11480" t="s">
        <v>347</v>
      </c>
      <c r="K11480" t="s">
        <v>415</v>
      </c>
    </row>
    <row r="11481" spans="1:11" hidden="1" x14ac:dyDescent="0.35">
      <c r="A11481" t="s">
        <v>556</v>
      </c>
      <c r="B11481" t="s">
        <v>84</v>
      </c>
      <c r="C11481" t="s">
        <v>419</v>
      </c>
      <c r="D11481" t="s">
        <v>78</v>
      </c>
      <c r="E11481">
        <v>2023</v>
      </c>
      <c r="F11481" t="s">
        <v>500</v>
      </c>
      <c r="G11481" t="s">
        <v>311</v>
      </c>
      <c r="H11481">
        <v>1478.22</v>
      </c>
      <c r="I11481" t="s">
        <v>571</v>
      </c>
      <c r="J11481" t="s">
        <v>14</v>
      </c>
      <c r="K11481" t="s">
        <v>415</v>
      </c>
    </row>
    <row r="11482" spans="1:11" hidden="1" x14ac:dyDescent="0.35">
      <c r="A11482" t="s">
        <v>556</v>
      </c>
      <c r="B11482" t="s">
        <v>84</v>
      </c>
      <c r="C11482" t="s">
        <v>419</v>
      </c>
      <c r="D11482" t="s">
        <v>78</v>
      </c>
      <c r="E11482">
        <v>2023</v>
      </c>
      <c r="F11482" t="s">
        <v>500</v>
      </c>
      <c r="G11482" t="s">
        <v>311</v>
      </c>
      <c r="H11482">
        <v>1385.05</v>
      </c>
      <c r="I11482" t="s">
        <v>571</v>
      </c>
      <c r="J11482" t="s">
        <v>347</v>
      </c>
      <c r="K11482" t="s">
        <v>415</v>
      </c>
    </row>
    <row r="11483" spans="1:11" hidden="1" x14ac:dyDescent="0.35">
      <c r="A11483" t="s">
        <v>556</v>
      </c>
      <c r="B11483" t="s">
        <v>84</v>
      </c>
      <c r="C11483" t="s">
        <v>419</v>
      </c>
      <c r="D11483" t="s">
        <v>78</v>
      </c>
      <c r="E11483">
        <v>2023</v>
      </c>
      <c r="F11483" t="s">
        <v>500</v>
      </c>
      <c r="G11483" t="s">
        <v>311</v>
      </c>
      <c r="H11483">
        <v>4683.1499999999996</v>
      </c>
      <c r="I11483" t="s">
        <v>571</v>
      </c>
      <c r="J11483" t="s">
        <v>14</v>
      </c>
      <c r="K11483" t="s">
        <v>415</v>
      </c>
    </row>
    <row r="11484" spans="1:11" hidden="1" x14ac:dyDescent="0.35">
      <c r="A11484" t="s">
        <v>556</v>
      </c>
      <c r="B11484" t="s">
        <v>84</v>
      </c>
      <c r="C11484" t="s">
        <v>419</v>
      </c>
      <c r="D11484" t="s">
        <v>78</v>
      </c>
      <c r="E11484">
        <v>2023</v>
      </c>
      <c r="F11484" t="s">
        <v>500</v>
      </c>
      <c r="G11484" t="s">
        <v>311</v>
      </c>
      <c r="H11484">
        <v>4387.97</v>
      </c>
      <c r="I11484" t="s">
        <v>571</v>
      </c>
      <c r="J11484" t="s">
        <v>347</v>
      </c>
      <c r="K11484" t="s">
        <v>415</v>
      </c>
    </row>
    <row r="11485" spans="1:11" hidden="1" x14ac:dyDescent="0.35">
      <c r="A11485" t="s">
        <v>556</v>
      </c>
      <c r="B11485" t="s">
        <v>84</v>
      </c>
      <c r="C11485" t="s">
        <v>419</v>
      </c>
      <c r="D11485" t="s">
        <v>78</v>
      </c>
      <c r="E11485">
        <v>2023</v>
      </c>
      <c r="F11485" t="s">
        <v>500</v>
      </c>
      <c r="G11485" t="s">
        <v>311</v>
      </c>
      <c r="H11485">
        <v>553.05999999999995</v>
      </c>
      <c r="I11485" t="s">
        <v>571</v>
      </c>
      <c r="J11485" t="s">
        <v>14</v>
      </c>
      <c r="K11485" t="s">
        <v>415</v>
      </c>
    </row>
    <row r="11486" spans="1:11" hidden="1" x14ac:dyDescent="0.35">
      <c r="A11486" t="s">
        <v>556</v>
      </c>
      <c r="B11486" t="s">
        <v>84</v>
      </c>
      <c r="C11486" t="s">
        <v>419</v>
      </c>
      <c r="D11486" t="s">
        <v>78</v>
      </c>
      <c r="E11486">
        <v>2023</v>
      </c>
      <c r="F11486" t="s">
        <v>500</v>
      </c>
      <c r="G11486" t="s">
        <v>311</v>
      </c>
      <c r="H11486">
        <v>518.20000000000005</v>
      </c>
      <c r="I11486" t="s">
        <v>571</v>
      </c>
      <c r="J11486" t="s">
        <v>347</v>
      </c>
      <c r="K11486" t="s">
        <v>415</v>
      </c>
    </row>
    <row r="11487" spans="1:11" hidden="1" x14ac:dyDescent="0.35">
      <c r="A11487" t="s">
        <v>556</v>
      </c>
      <c r="B11487" t="s">
        <v>84</v>
      </c>
      <c r="C11487" t="s">
        <v>419</v>
      </c>
      <c r="D11487" t="s">
        <v>78</v>
      </c>
      <c r="E11487">
        <v>2023</v>
      </c>
      <c r="F11487" t="s">
        <v>71</v>
      </c>
      <c r="G11487" t="s">
        <v>310</v>
      </c>
      <c r="H11487">
        <v>393.33</v>
      </c>
      <c r="I11487" t="s">
        <v>571</v>
      </c>
      <c r="J11487" t="s">
        <v>347</v>
      </c>
      <c r="K11487" t="s">
        <v>415</v>
      </c>
    </row>
    <row r="11488" spans="1:11" hidden="1" x14ac:dyDescent="0.35">
      <c r="A11488" t="s">
        <v>556</v>
      </c>
      <c r="B11488" t="s">
        <v>84</v>
      </c>
      <c r="C11488" t="s">
        <v>419</v>
      </c>
      <c r="D11488" t="s">
        <v>78</v>
      </c>
      <c r="E11488">
        <v>2023</v>
      </c>
      <c r="F11488" t="s">
        <v>71</v>
      </c>
      <c r="G11488" t="s">
        <v>310</v>
      </c>
      <c r="H11488">
        <v>174.15</v>
      </c>
      <c r="I11488" t="s">
        <v>571</v>
      </c>
      <c r="J11488" t="s">
        <v>347</v>
      </c>
      <c r="K11488" t="s">
        <v>415</v>
      </c>
    </row>
    <row r="11489" spans="1:11" hidden="1" x14ac:dyDescent="0.35">
      <c r="A11489" t="s">
        <v>556</v>
      </c>
      <c r="B11489" t="s">
        <v>84</v>
      </c>
      <c r="C11489" t="s">
        <v>419</v>
      </c>
      <c r="D11489" t="s">
        <v>78</v>
      </c>
      <c r="E11489">
        <v>2023</v>
      </c>
      <c r="F11489" t="s">
        <v>71</v>
      </c>
      <c r="G11489" t="s">
        <v>310</v>
      </c>
      <c r="H11489">
        <v>20.25</v>
      </c>
      <c r="I11489" t="s">
        <v>571</v>
      </c>
      <c r="J11489" t="s">
        <v>347</v>
      </c>
      <c r="K11489" t="s">
        <v>415</v>
      </c>
    </row>
    <row r="11490" spans="1:11" hidden="1" x14ac:dyDescent="0.35">
      <c r="A11490" t="s">
        <v>556</v>
      </c>
      <c r="B11490" t="s">
        <v>84</v>
      </c>
      <c r="C11490" t="s">
        <v>419</v>
      </c>
      <c r="D11490" t="s">
        <v>78</v>
      </c>
      <c r="E11490">
        <v>2023</v>
      </c>
      <c r="F11490" t="s">
        <v>71</v>
      </c>
      <c r="G11490" t="s">
        <v>310</v>
      </c>
      <c r="H11490">
        <v>57.85</v>
      </c>
      <c r="I11490" t="s">
        <v>571</v>
      </c>
      <c r="J11490" t="s">
        <v>347</v>
      </c>
      <c r="K11490" t="s">
        <v>415</v>
      </c>
    </row>
    <row r="11491" spans="1:11" hidden="1" x14ac:dyDescent="0.35">
      <c r="A11491" t="s">
        <v>556</v>
      </c>
      <c r="B11491" t="s">
        <v>84</v>
      </c>
      <c r="C11491" t="s">
        <v>419</v>
      </c>
      <c r="D11491" t="s">
        <v>78</v>
      </c>
      <c r="E11491">
        <v>2023</v>
      </c>
      <c r="F11491" t="s">
        <v>71</v>
      </c>
      <c r="G11491" t="s">
        <v>310</v>
      </c>
      <c r="H11491">
        <v>183.27</v>
      </c>
      <c r="I11491" t="s">
        <v>571</v>
      </c>
      <c r="J11491" t="s">
        <v>347</v>
      </c>
      <c r="K11491" t="s">
        <v>415</v>
      </c>
    </row>
    <row r="11492" spans="1:11" hidden="1" x14ac:dyDescent="0.35">
      <c r="A11492" t="s">
        <v>556</v>
      </c>
      <c r="B11492" t="s">
        <v>84</v>
      </c>
      <c r="C11492" t="s">
        <v>419</v>
      </c>
      <c r="D11492" t="s">
        <v>78</v>
      </c>
      <c r="E11492">
        <v>2023</v>
      </c>
      <c r="F11492" t="s">
        <v>71</v>
      </c>
      <c r="G11492" t="s">
        <v>310</v>
      </c>
      <c r="H11492">
        <v>21.64</v>
      </c>
      <c r="I11492" t="s">
        <v>571</v>
      </c>
      <c r="J11492" t="s">
        <v>347</v>
      </c>
      <c r="K11492" t="s">
        <v>415</v>
      </c>
    </row>
    <row r="11493" spans="1:11" hidden="1" x14ac:dyDescent="0.35">
      <c r="A11493" t="s">
        <v>556</v>
      </c>
      <c r="B11493" t="s">
        <v>84</v>
      </c>
      <c r="C11493" t="s">
        <v>419</v>
      </c>
      <c r="D11493" t="s">
        <v>78</v>
      </c>
      <c r="E11493">
        <v>2023</v>
      </c>
      <c r="F11493" t="s">
        <v>506</v>
      </c>
      <c r="G11493" t="s">
        <v>309</v>
      </c>
      <c r="H11493">
        <v>1356.17</v>
      </c>
      <c r="I11493" t="s">
        <v>571</v>
      </c>
      <c r="J11493" t="s">
        <v>347</v>
      </c>
      <c r="K11493" t="s">
        <v>415</v>
      </c>
    </row>
    <row r="11494" spans="1:11" hidden="1" x14ac:dyDescent="0.35">
      <c r="A11494" t="s">
        <v>556</v>
      </c>
      <c r="B11494" t="s">
        <v>84</v>
      </c>
      <c r="C11494" t="s">
        <v>419</v>
      </c>
      <c r="D11494" t="s">
        <v>78</v>
      </c>
      <c r="E11494">
        <v>2023</v>
      </c>
      <c r="F11494" t="s">
        <v>506</v>
      </c>
      <c r="G11494" t="s">
        <v>309</v>
      </c>
      <c r="H11494">
        <v>600.45000000000005</v>
      </c>
      <c r="I11494" t="s">
        <v>571</v>
      </c>
      <c r="J11494" t="s">
        <v>347</v>
      </c>
      <c r="K11494" t="s">
        <v>415</v>
      </c>
    </row>
    <row r="11495" spans="1:11" hidden="1" x14ac:dyDescent="0.35">
      <c r="A11495" t="s">
        <v>556</v>
      </c>
      <c r="B11495" t="s">
        <v>84</v>
      </c>
      <c r="C11495" t="s">
        <v>419</v>
      </c>
      <c r="D11495" t="s">
        <v>78</v>
      </c>
      <c r="E11495">
        <v>2023</v>
      </c>
      <c r="F11495" t="s">
        <v>506</v>
      </c>
      <c r="G11495" t="s">
        <v>309</v>
      </c>
      <c r="H11495">
        <v>69.81</v>
      </c>
      <c r="I11495" t="s">
        <v>571</v>
      </c>
      <c r="J11495" t="s">
        <v>347</v>
      </c>
      <c r="K11495" t="s">
        <v>415</v>
      </c>
    </row>
    <row r="11496" spans="1:11" hidden="1" x14ac:dyDescent="0.35">
      <c r="A11496" t="s">
        <v>556</v>
      </c>
      <c r="B11496" t="s">
        <v>84</v>
      </c>
      <c r="C11496" t="s">
        <v>419</v>
      </c>
      <c r="D11496" t="s">
        <v>78</v>
      </c>
      <c r="E11496">
        <v>2023</v>
      </c>
      <c r="F11496" t="s">
        <v>506</v>
      </c>
      <c r="G11496" t="s">
        <v>309</v>
      </c>
      <c r="H11496">
        <v>199.46</v>
      </c>
      <c r="I11496" t="s">
        <v>571</v>
      </c>
      <c r="J11496" t="s">
        <v>347</v>
      </c>
      <c r="K11496" t="s">
        <v>415</v>
      </c>
    </row>
    <row r="11497" spans="1:11" hidden="1" x14ac:dyDescent="0.35">
      <c r="A11497" t="s">
        <v>556</v>
      </c>
      <c r="B11497" t="s">
        <v>84</v>
      </c>
      <c r="C11497" t="s">
        <v>419</v>
      </c>
      <c r="D11497" t="s">
        <v>78</v>
      </c>
      <c r="E11497">
        <v>2023</v>
      </c>
      <c r="F11497" t="s">
        <v>506</v>
      </c>
      <c r="G11497" t="s">
        <v>309</v>
      </c>
      <c r="H11497">
        <v>631.91999999999996</v>
      </c>
      <c r="I11497" t="s">
        <v>571</v>
      </c>
      <c r="J11497" t="s">
        <v>347</v>
      </c>
      <c r="K11497" t="s">
        <v>415</v>
      </c>
    </row>
    <row r="11498" spans="1:11" hidden="1" x14ac:dyDescent="0.35">
      <c r="A11498" t="s">
        <v>556</v>
      </c>
      <c r="B11498" t="s">
        <v>84</v>
      </c>
      <c r="C11498" t="s">
        <v>419</v>
      </c>
      <c r="D11498" t="s">
        <v>78</v>
      </c>
      <c r="E11498">
        <v>2023</v>
      </c>
      <c r="F11498" t="s">
        <v>506</v>
      </c>
      <c r="G11498" t="s">
        <v>309</v>
      </c>
      <c r="H11498">
        <v>74.63</v>
      </c>
      <c r="I11498" t="s">
        <v>571</v>
      </c>
      <c r="J11498" t="s">
        <v>347</v>
      </c>
      <c r="K11498" t="s">
        <v>415</v>
      </c>
    </row>
    <row r="11499" spans="1:11" hidden="1" x14ac:dyDescent="0.35">
      <c r="A11499" t="s">
        <v>556</v>
      </c>
      <c r="B11499" t="s">
        <v>84</v>
      </c>
      <c r="C11499" t="s">
        <v>419</v>
      </c>
      <c r="D11499" t="s">
        <v>78</v>
      </c>
      <c r="E11499">
        <v>2023</v>
      </c>
      <c r="F11499" t="s">
        <v>148</v>
      </c>
      <c r="G11499" t="s">
        <v>308</v>
      </c>
      <c r="H11499">
        <v>46.25</v>
      </c>
      <c r="I11499" t="s">
        <v>571</v>
      </c>
      <c r="J11499" t="s">
        <v>347</v>
      </c>
      <c r="K11499" t="s">
        <v>415</v>
      </c>
    </row>
    <row r="11500" spans="1:11" hidden="1" x14ac:dyDescent="0.35">
      <c r="A11500" t="s">
        <v>556</v>
      </c>
      <c r="B11500" t="s">
        <v>84</v>
      </c>
      <c r="C11500" t="s">
        <v>419</v>
      </c>
      <c r="D11500" t="s">
        <v>78</v>
      </c>
      <c r="E11500">
        <v>2023</v>
      </c>
      <c r="F11500" t="s">
        <v>148</v>
      </c>
      <c r="G11500" t="s">
        <v>308</v>
      </c>
      <c r="H11500">
        <v>20.48</v>
      </c>
      <c r="I11500" t="s">
        <v>571</v>
      </c>
      <c r="J11500" t="s">
        <v>347</v>
      </c>
      <c r="K11500" t="s">
        <v>415</v>
      </c>
    </row>
    <row r="11501" spans="1:11" hidden="1" x14ac:dyDescent="0.35">
      <c r="A11501" t="s">
        <v>556</v>
      </c>
      <c r="B11501" t="s">
        <v>84</v>
      </c>
      <c r="C11501" t="s">
        <v>419</v>
      </c>
      <c r="D11501" t="s">
        <v>78</v>
      </c>
      <c r="E11501">
        <v>2023</v>
      </c>
      <c r="F11501" t="s">
        <v>148</v>
      </c>
      <c r="G11501" t="s">
        <v>308</v>
      </c>
      <c r="H11501">
        <v>2.38</v>
      </c>
      <c r="I11501" t="s">
        <v>571</v>
      </c>
      <c r="J11501" t="s">
        <v>347</v>
      </c>
      <c r="K11501" t="s">
        <v>415</v>
      </c>
    </row>
    <row r="11502" spans="1:11" hidden="1" x14ac:dyDescent="0.35">
      <c r="A11502" t="s">
        <v>556</v>
      </c>
      <c r="B11502" t="s">
        <v>84</v>
      </c>
      <c r="C11502" t="s">
        <v>419</v>
      </c>
      <c r="D11502" t="s">
        <v>78</v>
      </c>
      <c r="E11502">
        <v>2023</v>
      </c>
      <c r="F11502" t="s">
        <v>148</v>
      </c>
      <c r="G11502" t="s">
        <v>308</v>
      </c>
      <c r="H11502">
        <v>6.8</v>
      </c>
      <c r="I11502" t="s">
        <v>571</v>
      </c>
      <c r="J11502" t="s">
        <v>347</v>
      </c>
      <c r="K11502" t="s">
        <v>415</v>
      </c>
    </row>
    <row r="11503" spans="1:11" hidden="1" x14ac:dyDescent="0.35">
      <c r="A11503" t="s">
        <v>556</v>
      </c>
      <c r="B11503" t="s">
        <v>84</v>
      </c>
      <c r="C11503" t="s">
        <v>419</v>
      </c>
      <c r="D11503" t="s">
        <v>78</v>
      </c>
      <c r="E11503">
        <v>2023</v>
      </c>
      <c r="F11503" t="s">
        <v>148</v>
      </c>
      <c r="G11503" t="s">
        <v>308</v>
      </c>
      <c r="H11503">
        <v>21.55</v>
      </c>
      <c r="I11503" t="s">
        <v>571</v>
      </c>
      <c r="J11503" t="s">
        <v>347</v>
      </c>
      <c r="K11503" t="s">
        <v>415</v>
      </c>
    </row>
    <row r="11504" spans="1:11" hidden="1" x14ac:dyDescent="0.35">
      <c r="A11504" t="s">
        <v>556</v>
      </c>
      <c r="B11504" t="s">
        <v>84</v>
      </c>
      <c r="C11504" t="s">
        <v>419</v>
      </c>
      <c r="D11504" t="s">
        <v>78</v>
      </c>
      <c r="E11504">
        <v>2023</v>
      </c>
      <c r="F11504" t="s">
        <v>148</v>
      </c>
      <c r="G11504" t="s">
        <v>308</v>
      </c>
      <c r="H11504">
        <v>2.54</v>
      </c>
      <c r="I11504" t="s">
        <v>571</v>
      </c>
      <c r="J11504" t="s">
        <v>347</v>
      </c>
      <c r="K11504" t="s">
        <v>415</v>
      </c>
    </row>
    <row r="11505" spans="1:11" hidden="1" x14ac:dyDescent="0.35">
      <c r="A11505" t="s">
        <v>556</v>
      </c>
      <c r="B11505" t="s">
        <v>84</v>
      </c>
      <c r="C11505" t="s">
        <v>419</v>
      </c>
      <c r="D11505" t="s">
        <v>78</v>
      </c>
      <c r="E11505">
        <v>2023</v>
      </c>
      <c r="F11505" t="s">
        <v>156</v>
      </c>
      <c r="G11505" t="s">
        <v>307</v>
      </c>
      <c r="H11505">
        <v>1193.6300000000001</v>
      </c>
      <c r="I11505" t="s">
        <v>571</v>
      </c>
      <c r="J11505" t="s">
        <v>14</v>
      </c>
      <c r="K11505" t="s">
        <v>415</v>
      </c>
    </row>
    <row r="11506" spans="1:11" hidden="1" x14ac:dyDescent="0.35">
      <c r="A11506" t="s">
        <v>556</v>
      </c>
      <c r="B11506" t="s">
        <v>84</v>
      </c>
      <c r="C11506" t="s">
        <v>419</v>
      </c>
      <c r="D11506" t="s">
        <v>78</v>
      </c>
      <c r="E11506">
        <v>2023</v>
      </c>
      <c r="F11506" t="s">
        <v>156</v>
      </c>
      <c r="G11506" t="s">
        <v>307</v>
      </c>
      <c r="H11506">
        <v>525.71</v>
      </c>
      <c r="I11506" t="s">
        <v>571</v>
      </c>
      <c r="J11506" t="s">
        <v>347</v>
      </c>
      <c r="K11506" t="s">
        <v>415</v>
      </c>
    </row>
    <row r="11507" spans="1:11" hidden="1" x14ac:dyDescent="0.35">
      <c r="A11507" t="s">
        <v>556</v>
      </c>
      <c r="B11507" t="s">
        <v>84</v>
      </c>
      <c r="C11507" t="s">
        <v>419</v>
      </c>
      <c r="D11507" t="s">
        <v>78</v>
      </c>
      <c r="E11507">
        <v>2023</v>
      </c>
      <c r="F11507" t="s">
        <v>156</v>
      </c>
      <c r="G11507" t="s">
        <v>307</v>
      </c>
      <c r="H11507">
        <v>528.48</v>
      </c>
      <c r="I11507" t="s">
        <v>571</v>
      </c>
      <c r="J11507" t="s">
        <v>14</v>
      </c>
      <c r="K11507" t="s">
        <v>415</v>
      </c>
    </row>
    <row r="11508" spans="1:11" hidden="1" x14ac:dyDescent="0.35">
      <c r="A11508" t="s">
        <v>556</v>
      </c>
      <c r="B11508" t="s">
        <v>84</v>
      </c>
      <c r="C11508" t="s">
        <v>419</v>
      </c>
      <c r="D11508" t="s">
        <v>78</v>
      </c>
      <c r="E11508">
        <v>2023</v>
      </c>
      <c r="F11508" t="s">
        <v>156</v>
      </c>
      <c r="G11508" t="s">
        <v>307</v>
      </c>
      <c r="H11508">
        <v>232.76</v>
      </c>
      <c r="I11508" t="s">
        <v>571</v>
      </c>
      <c r="J11508" t="s">
        <v>347</v>
      </c>
      <c r="K11508" t="s">
        <v>415</v>
      </c>
    </row>
    <row r="11509" spans="1:11" hidden="1" x14ac:dyDescent="0.35">
      <c r="A11509" t="s">
        <v>556</v>
      </c>
      <c r="B11509" t="s">
        <v>84</v>
      </c>
      <c r="C11509" t="s">
        <v>419</v>
      </c>
      <c r="D11509" t="s">
        <v>78</v>
      </c>
      <c r="E11509">
        <v>2023</v>
      </c>
      <c r="F11509" t="s">
        <v>156</v>
      </c>
      <c r="G11509" t="s">
        <v>307</v>
      </c>
      <c r="H11509">
        <v>61.44</v>
      </c>
      <c r="I11509" t="s">
        <v>571</v>
      </c>
      <c r="J11509" t="s">
        <v>14</v>
      </c>
      <c r="K11509" t="s">
        <v>415</v>
      </c>
    </row>
    <row r="11510" spans="1:11" hidden="1" x14ac:dyDescent="0.35">
      <c r="A11510" t="s">
        <v>556</v>
      </c>
      <c r="B11510" t="s">
        <v>84</v>
      </c>
      <c r="C11510" t="s">
        <v>419</v>
      </c>
      <c r="D11510" t="s">
        <v>78</v>
      </c>
      <c r="E11510">
        <v>2023</v>
      </c>
      <c r="F11510" t="s">
        <v>156</v>
      </c>
      <c r="G11510" t="s">
        <v>307</v>
      </c>
      <c r="H11510">
        <v>27.06</v>
      </c>
      <c r="I11510" t="s">
        <v>571</v>
      </c>
      <c r="J11510" t="s">
        <v>347</v>
      </c>
      <c r="K11510" t="s">
        <v>415</v>
      </c>
    </row>
    <row r="11511" spans="1:11" hidden="1" x14ac:dyDescent="0.35">
      <c r="A11511" t="s">
        <v>556</v>
      </c>
      <c r="B11511" t="s">
        <v>84</v>
      </c>
      <c r="C11511" t="s">
        <v>419</v>
      </c>
      <c r="D11511" t="s">
        <v>78</v>
      </c>
      <c r="E11511">
        <v>2023</v>
      </c>
      <c r="F11511" t="s">
        <v>156</v>
      </c>
      <c r="G11511" t="s">
        <v>307</v>
      </c>
      <c r="H11511">
        <v>175.55</v>
      </c>
      <c r="I11511" t="s">
        <v>571</v>
      </c>
      <c r="J11511" t="s">
        <v>14</v>
      </c>
      <c r="K11511" t="s">
        <v>415</v>
      </c>
    </row>
    <row r="11512" spans="1:11" hidden="1" x14ac:dyDescent="0.35">
      <c r="A11512" t="s">
        <v>556</v>
      </c>
      <c r="B11512" t="s">
        <v>84</v>
      </c>
      <c r="C11512" t="s">
        <v>419</v>
      </c>
      <c r="D11512" t="s">
        <v>78</v>
      </c>
      <c r="E11512">
        <v>2023</v>
      </c>
      <c r="F11512" t="s">
        <v>156</v>
      </c>
      <c r="G11512" t="s">
        <v>307</v>
      </c>
      <c r="H11512">
        <v>77.319999999999993</v>
      </c>
      <c r="I11512" t="s">
        <v>571</v>
      </c>
      <c r="J11512" t="s">
        <v>347</v>
      </c>
      <c r="K11512" t="s">
        <v>415</v>
      </c>
    </row>
    <row r="11513" spans="1:11" hidden="1" x14ac:dyDescent="0.35">
      <c r="A11513" t="s">
        <v>556</v>
      </c>
      <c r="B11513" t="s">
        <v>84</v>
      </c>
      <c r="C11513" t="s">
        <v>419</v>
      </c>
      <c r="D11513" t="s">
        <v>78</v>
      </c>
      <c r="E11513">
        <v>2023</v>
      </c>
      <c r="F11513" t="s">
        <v>156</v>
      </c>
      <c r="G11513" t="s">
        <v>307</v>
      </c>
      <c r="H11513">
        <v>556.16999999999996</v>
      </c>
      <c r="I11513" t="s">
        <v>571</v>
      </c>
      <c r="J11513" t="s">
        <v>14</v>
      </c>
      <c r="K11513" t="s">
        <v>415</v>
      </c>
    </row>
    <row r="11514" spans="1:11" hidden="1" x14ac:dyDescent="0.35">
      <c r="A11514" t="s">
        <v>556</v>
      </c>
      <c r="B11514" t="s">
        <v>84</v>
      </c>
      <c r="C11514" t="s">
        <v>419</v>
      </c>
      <c r="D11514" t="s">
        <v>78</v>
      </c>
      <c r="E11514">
        <v>2023</v>
      </c>
      <c r="F11514" t="s">
        <v>156</v>
      </c>
      <c r="G11514" t="s">
        <v>307</v>
      </c>
      <c r="H11514">
        <v>244.96</v>
      </c>
      <c r="I11514" t="s">
        <v>571</v>
      </c>
      <c r="J11514" t="s">
        <v>347</v>
      </c>
      <c r="K11514" t="s">
        <v>415</v>
      </c>
    </row>
    <row r="11515" spans="1:11" hidden="1" x14ac:dyDescent="0.35">
      <c r="A11515" t="s">
        <v>556</v>
      </c>
      <c r="B11515" t="s">
        <v>84</v>
      </c>
      <c r="C11515" t="s">
        <v>419</v>
      </c>
      <c r="D11515" t="s">
        <v>78</v>
      </c>
      <c r="E11515">
        <v>2023</v>
      </c>
      <c r="F11515" t="s">
        <v>156</v>
      </c>
      <c r="G11515" t="s">
        <v>307</v>
      </c>
      <c r="H11515">
        <v>65.680000000000007</v>
      </c>
      <c r="I11515" t="s">
        <v>571</v>
      </c>
      <c r="J11515" t="s">
        <v>14</v>
      </c>
      <c r="K11515" t="s">
        <v>415</v>
      </c>
    </row>
    <row r="11516" spans="1:11" hidden="1" x14ac:dyDescent="0.35">
      <c r="A11516" t="s">
        <v>556</v>
      </c>
      <c r="B11516" t="s">
        <v>84</v>
      </c>
      <c r="C11516" t="s">
        <v>419</v>
      </c>
      <c r="D11516" t="s">
        <v>78</v>
      </c>
      <c r="E11516">
        <v>2023</v>
      </c>
      <c r="F11516" t="s">
        <v>156</v>
      </c>
      <c r="G11516" t="s">
        <v>307</v>
      </c>
      <c r="H11516">
        <v>28.93</v>
      </c>
      <c r="I11516" t="s">
        <v>571</v>
      </c>
      <c r="J11516" t="s">
        <v>347</v>
      </c>
      <c r="K11516" t="s">
        <v>415</v>
      </c>
    </row>
    <row r="11517" spans="1:11" hidden="1" x14ac:dyDescent="0.35">
      <c r="A11517" t="s">
        <v>556</v>
      </c>
      <c r="B11517" t="s">
        <v>84</v>
      </c>
      <c r="C11517" t="s">
        <v>420</v>
      </c>
      <c r="D11517" t="s">
        <v>78</v>
      </c>
      <c r="E11517">
        <v>2023</v>
      </c>
      <c r="F11517" t="s">
        <v>500</v>
      </c>
      <c r="G11517" t="s">
        <v>311</v>
      </c>
      <c r="H11517">
        <v>17140.580000000002</v>
      </c>
      <c r="I11517" t="s">
        <v>571</v>
      </c>
      <c r="J11517" t="s">
        <v>14</v>
      </c>
      <c r="K11517" t="s">
        <v>416</v>
      </c>
    </row>
    <row r="11518" spans="1:11" hidden="1" x14ac:dyDescent="0.35">
      <c r="A11518" t="s">
        <v>556</v>
      </c>
      <c r="B11518" t="s">
        <v>84</v>
      </c>
      <c r="C11518" t="s">
        <v>420</v>
      </c>
      <c r="D11518" t="s">
        <v>78</v>
      </c>
      <c r="E11518">
        <v>2023</v>
      </c>
      <c r="F11518" t="s">
        <v>500</v>
      </c>
      <c r="G11518" t="s">
        <v>311</v>
      </c>
      <c r="H11518">
        <v>20362.93</v>
      </c>
      <c r="I11518" t="s">
        <v>571</v>
      </c>
      <c r="J11518" t="s">
        <v>347</v>
      </c>
      <c r="K11518" t="s">
        <v>416</v>
      </c>
    </row>
    <row r="11519" spans="1:11" hidden="1" x14ac:dyDescent="0.35">
      <c r="A11519" t="s">
        <v>556</v>
      </c>
      <c r="B11519" t="s">
        <v>84</v>
      </c>
      <c r="C11519" t="s">
        <v>420</v>
      </c>
      <c r="D11519" t="s">
        <v>78</v>
      </c>
      <c r="E11519">
        <v>2023</v>
      </c>
      <c r="F11519" t="s">
        <v>71</v>
      </c>
      <c r="G11519" t="s">
        <v>310</v>
      </c>
      <c r="H11519">
        <v>90.8</v>
      </c>
      <c r="I11519" t="s">
        <v>571</v>
      </c>
      <c r="J11519" t="s">
        <v>347</v>
      </c>
      <c r="K11519" t="s">
        <v>416</v>
      </c>
    </row>
    <row r="11520" spans="1:11" hidden="1" x14ac:dyDescent="0.35">
      <c r="A11520" t="s">
        <v>556</v>
      </c>
      <c r="B11520" t="s">
        <v>84</v>
      </c>
      <c r="C11520" t="s">
        <v>420</v>
      </c>
      <c r="D11520" t="s">
        <v>78</v>
      </c>
      <c r="E11520">
        <v>2023</v>
      </c>
      <c r="F11520" t="s">
        <v>506</v>
      </c>
      <c r="G11520" t="s">
        <v>309</v>
      </c>
      <c r="H11520">
        <v>2205.7800000000002</v>
      </c>
      <c r="I11520" t="s">
        <v>571</v>
      </c>
      <c r="J11520" t="s">
        <v>347</v>
      </c>
      <c r="K11520" t="s">
        <v>416</v>
      </c>
    </row>
    <row r="11521" spans="1:11" hidden="1" x14ac:dyDescent="0.35">
      <c r="A11521" t="s">
        <v>556</v>
      </c>
      <c r="B11521" t="s">
        <v>84</v>
      </c>
      <c r="C11521" t="s">
        <v>420</v>
      </c>
      <c r="D11521" t="s">
        <v>78</v>
      </c>
      <c r="E11521">
        <v>2023</v>
      </c>
      <c r="F11521" t="s">
        <v>148</v>
      </c>
      <c r="G11521" t="s">
        <v>308</v>
      </c>
      <c r="H11521">
        <v>100</v>
      </c>
      <c r="I11521" t="s">
        <v>571</v>
      </c>
      <c r="J11521" t="s">
        <v>347</v>
      </c>
      <c r="K11521" t="s">
        <v>416</v>
      </c>
    </row>
    <row r="11522" spans="1:11" hidden="1" x14ac:dyDescent="0.35">
      <c r="A11522" t="s">
        <v>556</v>
      </c>
      <c r="B11522" t="s">
        <v>84</v>
      </c>
      <c r="C11522" t="s">
        <v>420</v>
      </c>
      <c r="D11522" t="s">
        <v>78</v>
      </c>
      <c r="E11522">
        <v>2023</v>
      </c>
      <c r="F11522" t="s">
        <v>156</v>
      </c>
      <c r="G11522" t="s">
        <v>307</v>
      </c>
      <c r="H11522">
        <v>3660.06</v>
      </c>
      <c r="I11522" t="s">
        <v>571</v>
      </c>
      <c r="J11522" t="s">
        <v>14</v>
      </c>
      <c r="K11522" t="s">
        <v>416</v>
      </c>
    </row>
    <row r="11523" spans="1:11" hidden="1" x14ac:dyDescent="0.35">
      <c r="A11523" t="s">
        <v>556</v>
      </c>
      <c r="B11523" t="s">
        <v>84</v>
      </c>
      <c r="C11523" t="s">
        <v>420</v>
      </c>
      <c r="D11523" t="s">
        <v>78</v>
      </c>
      <c r="E11523">
        <v>2023</v>
      </c>
      <c r="F11523" t="s">
        <v>156</v>
      </c>
      <c r="G11523" t="s">
        <v>307</v>
      </c>
      <c r="H11523">
        <v>1144.31</v>
      </c>
      <c r="I11523" t="s">
        <v>571</v>
      </c>
      <c r="J11523" t="s">
        <v>347</v>
      </c>
      <c r="K11523" t="s">
        <v>416</v>
      </c>
    </row>
    <row r="11524" spans="1:11" hidden="1" x14ac:dyDescent="0.35">
      <c r="A11524" t="s">
        <v>556</v>
      </c>
      <c r="B11524" t="s">
        <v>84</v>
      </c>
      <c r="C11524" t="s">
        <v>421</v>
      </c>
      <c r="D11524" t="s">
        <v>78</v>
      </c>
      <c r="E11524">
        <v>2023</v>
      </c>
      <c r="F11524" t="s">
        <v>500</v>
      </c>
      <c r="G11524" t="s">
        <v>311</v>
      </c>
      <c r="H11524">
        <v>19842.5</v>
      </c>
      <c r="I11524" t="s">
        <v>571</v>
      </c>
      <c r="J11524" t="s">
        <v>14</v>
      </c>
      <c r="K11524" t="s">
        <v>414</v>
      </c>
    </row>
    <row r="11525" spans="1:11" hidden="1" x14ac:dyDescent="0.35">
      <c r="A11525" t="s">
        <v>556</v>
      </c>
      <c r="B11525" t="s">
        <v>84</v>
      </c>
      <c r="C11525" t="s">
        <v>421</v>
      </c>
      <c r="D11525" t="s">
        <v>78</v>
      </c>
      <c r="E11525">
        <v>2023</v>
      </c>
      <c r="F11525" t="s">
        <v>500</v>
      </c>
      <c r="G11525" t="s">
        <v>311</v>
      </c>
      <c r="H11525">
        <v>20353.48</v>
      </c>
      <c r="I11525" t="s">
        <v>571</v>
      </c>
      <c r="J11525" t="s">
        <v>347</v>
      </c>
      <c r="K11525" t="s">
        <v>414</v>
      </c>
    </row>
    <row r="11526" spans="1:11" hidden="1" x14ac:dyDescent="0.35">
      <c r="A11526" t="s">
        <v>556</v>
      </c>
      <c r="B11526" t="s">
        <v>84</v>
      </c>
      <c r="C11526" t="s">
        <v>421</v>
      </c>
      <c r="D11526" t="s">
        <v>78</v>
      </c>
      <c r="E11526">
        <v>2023</v>
      </c>
      <c r="F11526" t="s">
        <v>71</v>
      </c>
      <c r="G11526" t="s">
        <v>310</v>
      </c>
      <c r="H11526">
        <v>402.2</v>
      </c>
      <c r="I11526" t="s">
        <v>571</v>
      </c>
      <c r="J11526" t="s">
        <v>347</v>
      </c>
      <c r="K11526" t="s">
        <v>414</v>
      </c>
    </row>
    <row r="11527" spans="1:11" hidden="1" x14ac:dyDescent="0.35">
      <c r="A11527" t="s">
        <v>556</v>
      </c>
      <c r="B11527" t="s">
        <v>84</v>
      </c>
      <c r="C11527" t="s">
        <v>421</v>
      </c>
      <c r="D11527" t="s">
        <v>78</v>
      </c>
      <c r="E11527">
        <v>2023</v>
      </c>
      <c r="F11527" t="s">
        <v>506</v>
      </c>
      <c r="G11527" t="s">
        <v>309</v>
      </c>
      <c r="H11527">
        <v>2230</v>
      </c>
      <c r="I11527" t="s">
        <v>571</v>
      </c>
      <c r="J11527" t="s">
        <v>347</v>
      </c>
      <c r="K11527" t="s">
        <v>414</v>
      </c>
    </row>
    <row r="11528" spans="1:11" hidden="1" x14ac:dyDescent="0.35">
      <c r="A11528" t="s">
        <v>556</v>
      </c>
      <c r="B11528" t="s">
        <v>84</v>
      </c>
      <c r="C11528" t="s">
        <v>421</v>
      </c>
      <c r="D11528" t="s">
        <v>78</v>
      </c>
      <c r="E11528">
        <v>2023</v>
      </c>
      <c r="F11528" t="s">
        <v>148</v>
      </c>
      <c r="G11528" t="s">
        <v>308</v>
      </c>
      <c r="H11528">
        <v>100</v>
      </c>
      <c r="I11528" t="s">
        <v>571</v>
      </c>
      <c r="J11528" t="s">
        <v>347</v>
      </c>
      <c r="K11528" t="s">
        <v>414</v>
      </c>
    </row>
    <row r="11529" spans="1:11" hidden="1" x14ac:dyDescent="0.35">
      <c r="A11529" t="s">
        <v>556</v>
      </c>
      <c r="B11529" t="s">
        <v>84</v>
      </c>
      <c r="C11529" t="s">
        <v>421</v>
      </c>
      <c r="D11529" t="s">
        <v>78</v>
      </c>
      <c r="E11529">
        <v>2023</v>
      </c>
      <c r="F11529" t="s">
        <v>156</v>
      </c>
      <c r="G11529" t="s">
        <v>307</v>
      </c>
      <c r="H11529">
        <v>4575.62</v>
      </c>
      <c r="I11529" t="s">
        <v>571</v>
      </c>
      <c r="J11529" t="s">
        <v>14</v>
      </c>
      <c r="K11529" t="s">
        <v>414</v>
      </c>
    </row>
    <row r="11530" spans="1:11" hidden="1" x14ac:dyDescent="0.35">
      <c r="A11530" t="s">
        <v>556</v>
      </c>
      <c r="B11530" t="s">
        <v>84</v>
      </c>
      <c r="C11530" t="s">
        <v>421</v>
      </c>
      <c r="D11530" t="s">
        <v>78</v>
      </c>
      <c r="E11530">
        <v>2023</v>
      </c>
      <c r="F11530" t="s">
        <v>156</v>
      </c>
      <c r="G11530" t="s">
        <v>307</v>
      </c>
      <c r="H11530">
        <v>1168.19</v>
      </c>
      <c r="I11530" t="s">
        <v>571</v>
      </c>
      <c r="J11530" t="s">
        <v>347</v>
      </c>
      <c r="K11530" t="s">
        <v>414</v>
      </c>
    </row>
    <row r="11531" spans="1:11" hidden="1" x14ac:dyDescent="0.35">
      <c r="A11531" t="s">
        <v>556</v>
      </c>
      <c r="B11531" t="s">
        <v>84</v>
      </c>
      <c r="C11531" t="s">
        <v>411</v>
      </c>
      <c r="D11531" t="s">
        <v>78</v>
      </c>
      <c r="E11531">
        <v>2023</v>
      </c>
      <c r="F11531" t="s">
        <v>502</v>
      </c>
      <c r="G11531" t="s">
        <v>68</v>
      </c>
      <c r="H11531">
        <v>50.48</v>
      </c>
      <c r="I11531" t="s">
        <v>571</v>
      </c>
      <c r="J11531" t="s">
        <v>347</v>
      </c>
      <c r="K11531" t="s">
        <v>412</v>
      </c>
    </row>
    <row r="11532" spans="1:11" hidden="1" x14ac:dyDescent="0.35">
      <c r="A11532" t="s">
        <v>556</v>
      </c>
      <c r="B11532" t="s">
        <v>84</v>
      </c>
      <c r="C11532" t="s">
        <v>411</v>
      </c>
      <c r="D11532" t="s">
        <v>78</v>
      </c>
      <c r="E11532">
        <v>2023</v>
      </c>
      <c r="F11532" t="s">
        <v>502</v>
      </c>
      <c r="G11532" t="s">
        <v>68</v>
      </c>
      <c r="H11532">
        <v>2.06</v>
      </c>
      <c r="I11532" t="s">
        <v>571</v>
      </c>
      <c r="J11532" t="s">
        <v>347</v>
      </c>
      <c r="K11532" t="s">
        <v>412</v>
      </c>
    </row>
    <row r="11533" spans="1:11" hidden="1" x14ac:dyDescent="0.35">
      <c r="A11533" t="s">
        <v>556</v>
      </c>
      <c r="B11533" t="s">
        <v>84</v>
      </c>
      <c r="C11533" t="s">
        <v>411</v>
      </c>
      <c r="D11533" t="s">
        <v>78</v>
      </c>
      <c r="E11533">
        <v>2023</v>
      </c>
      <c r="F11533" t="s">
        <v>502</v>
      </c>
      <c r="G11533" t="s">
        <v>68</v>
      </c>
      <c r="H11533">
        <v>68.510000000000005</v>
      </c>
      <c r="I11533" t="s">
        <v>571</v>
      </c>
      <c r="J11533" t="s">
        <v>347</v>
      </c>
      <c r="K11533" t="s">
        <v>412</v>
      </c>
    </row>
    <row r="11534" spans="1:11" hidden="1" x14ac:dyDescent="0.35">
      <c r="A11534" t="s">
        <v>556</v>
      </c>
      <c r="B11534" t="s">
        <v>84</v>
      </c>
      <c r="C11534" t="s">
        <v>411</v>
      </c>
      <c r="D11534" t="s">
        <v>78</v>
      </c>
      <c r="E11534">
        <v>2023</v>
      </c>
      <c r="F11534" t="s">
        <v>502</v>
      </c>
      <c r="G11534" t="s">
        <v>68</v>
      </c>
      <c r="H11534">
        <v>14.49</v>
      </c>
      <c r="I11534" t="s">
        <v>571</v>
      </c>
      <c r="J11534" t="s">
        <v>347</v>
      </c>
      <c r="K11534" t="s">
        <v>412</v>
      </c>
    </row>
    <row r="11535" spans="1:11" hidden="1" x14ac:dyDescent="0.35">
      <c r="A11535" t="s">
        <v>556</v>
      </c>
      <c r="B11535" t="s">
        <v>84</v>
      </c>
      <c r="C11535" t="s">
        <v>418</v>
      </c>
      <c r="D11535" t="s">
        <v>78</v>
      </c>
      <c r="E11535">
        <v>2023</v>
      </c>
      <c r="F11535" t="s">
        <v>502</v>
      </c>
      <c r="G11535" t="s">
        <v>68</v>
      </c>
      <c r="H11535">
        <v>123.21</v>
      </c>
      <c r="I11535" t="s">
        <v>571</v>
      </c>
      <c r="J11535" t="s">
        <v>347</v>
      </c>
      <c r="K11535" t="s">
        <v>417</v>
      </c>
    </row>
    <row r="11536" spans="1:11" hidden="1" x14ac:dyDescent="0.35">
      <c r="A11536" t="s">
        <v>556</v>
      </c>
      <c r="B11536" t="s">
        <v>84</v>
      </c>
      <c r="C11536" t="s">
        <v>351</v>
      </c>
      <c r="D11536" t="s">
        <v>78</v>
      </c>
      <c r="E11536">
        <v>2023</v>
      </c>
      <c r="F11536" t="s">
        <v>502</v>
      </c>
      <c r="G11536" t="s">
        <v>68</v>
      </c>
      <c r="H11536">
        <v>276</v>
      </c>
      <c r="I11536" t="s">
        <v>571</v>
      </c>
      <c r="J11536" t="s">
        <v>347</v>
      </c>
      <c r="K11536" t="s">
        <v>403</v>
      </c>
    </row>
    <row r="11537" spans="1:11" hidden="1" x14ac:dyDescent="0.35">
      <c r="A11537" t="s">
        <v>556</v>
      </c>
      <c r="B11537" t="s">
        <v>84</v>
      </c>
      <c r="C11537" t="s">
        <v>351</v>
      </c>
      <c r="D11537" t="s">
        <v>78</v>
      </c>
      <c r="E11537">
        <v>2023</v>
      </c>
      <c r="F11537" t="s">
        <v>502</v>
      </c>
      <c r="G11537" t="s">
        <v>68</v>
      </c>
      <c r="H11537">
        <v>279.89999999999998</v>
      </c>
      <c r="I11537" t="s">
        <v>571</v>
      </c>
      <c r="J11537" t="s">
        <v>347</v>
      </c>
      <c r="K11537" t="s">
        <v>403</v>
      </c>
    </row>
    <row r="11538" spans="1:11" hidden="1" x14ac:dyDescent="0.35">
      <c r="A11538" t="s">
        <v>556</v>
      </c>
      <c r="B11538" t="s">
        <v>84</v>
      </c>
      <c r="C11538" t="s">
        <v>351</v>
      </c>
      <c r="D11538" t="s">
        <v>78</v>
      </c>
      <c r="E11538">
        <v>2023</v>
      </c>
      <c r="F11538" t="s">
        <v>502</v>
      </c>
      <c r="G11538" t="s">
        <v>68</v>
      </c>
      <c r="H11538">
        <v>37.19</v>
      </c>
      <c r="I11538" t="s">
        <v>571</v>
      </c>
      <c r="J11538" t="s">
        <v>347</v>
      </c>
      <c r="K11538" t="s">
        <v>403</v>
      </c>
    </row>
    <row r="11539" spans="1:11" hidden="1" x14ac:dyDescent="0.35">
      <c r="A11539" t="s">
        <v>556</v>
      </c>
      <c r="B11539" t="s">
        <v>84</v>
      </c>
      <c r="C11539" t="s">
        <v>384</v>
      </c>
      <c r="D11539" t="s">
        <v>78</v>
      </c>
      <c r="E11539">
        <v>2023</v>
      </c>
      <c r="F11539" t="s">
        <v>502</v>
      </c>
      <c r="G11539" t="s">
        <v>68</v>
      </c>
      <c r="H11539">
        <v>12352.41</v>
      </c>
      <c r="I11539" t="s">
        <v>571</v>
      </c>
      <c r="J11539" t="s">
        <v>347</v>
      </c>
      <c r="K11539" t="s">
        <v>404</v>
      </c>
    </row>
    <row r="11540" spans="1:11" hidden="1" x14ac:dyDescent="0.35">
      <c r="A11540" t="s">
        <v>556</v>
      </c>
      <c r="B11540" t="s">
        <v>84</v>
      </c>
      <c r="C11540" t="s">
        <v>384</v>
      </c>
      <c r="D11540" t="s">
        <v>78</v>
      </c>
      <c r="E11540">
        <v>2023</v>
      </c>
      <c r="F11540" t="s">
        <v>502</v>
      </c>
      <c r="G11540" t="s">
        <v>68</v>
      </c>
      <c r="H11540">
        <v>131245.82999999999</v>
      </c>
      <c r="I11540" t="s">
        <v>571</v>
      </c>
      <c r="J11540" t="s">
        <v>347</v>
      </c>
      <c r="K11540" t="s">
        <v>413</v>
      </c>
    </row>
    <row r="11541" spans="1:11" hidden="1" x14ac:dyDescent="0.35">
      <c r="A11541" t="s">
        <v>556</v>
      </c>
      <c r="B11541" t="s">
        <v>84</v>
      </c>
      <c r="C11541" t="s">
        <v>384</v>
      </c>
      <c r="D11541" t="s">
        <v>78</v>
      </c>
      <c r="E11541">
        <v>2023</v>
      </c>
      <c r="F11541" t="s">
        <v>502</v>
      </c>
      <c r="G11541" t="s">
        <v>68</v>
      </c>
      <c r="H11541">
        <v>227.68</v>
      </c>
      <c r="I11541" t="s">
        <v>571</v>
      </c>
      <c r="J11541" t="s">
        <v>347</v>
      </c>
      <c r="K11541" t="s">
        <v>404</v>
      </c>
    </row>
    <row r="11542" spans="1:11" hidden="1" x14ac:dyDescent="0.35">
      <c r="A11542" t="s">
        <v>556</v>
      </c>
      <c r="B11542" t="s">
        <v>84</v>
      </c>
      <c r="C11542" t="s">
        <v>384</v>
      </c>
      <c r="D11542" t="s">
        <v>78</v>
      </c>
      <c r="E11542">
        <v>2023</v>
      </c>
      <c r="F11542" t="s">
        <v>502</v>
      </c>
      <c r="G11542" t="s">
        <v>68</v>
      </c>
      <c r="H11542">
        <v>2419.14</v>
      </c>
      <c r="I11542" t="s">
        <v>571</v>
      </c>
      <c r="J11542" t="s">
        <v>347</v>
      </c>
      <c r="K11542" t="s">
        <v>413</v>
      </c>
    </row>
    <row r="11543" spans="1:11" hidden="1" x14ac:dyDescent="0.35">
      <c r="A11543" t="s">
        <v>556</v>
      </c>
      <c r="B11543" t="s">
        <v>84</v>
      </c>
      <c r="C11543" t="s">
        <v>384</v>
      </c>
      <c r="D11543" t="s">
        <v>78</v>
      </c>
      <c r="E11543">
        <v>2023</v>
      </c>
      <c r="F11543" t="s">
        <v>502</v>
      </c>
      <c r="G11543" t="s">
        <v>68</v>
      </c>
      <c r="H11543">
        <v>2148.86</v>
      </c>
      <c r="I11543" t="s">
        <v>571</v>
      </c>
      <c r="J11543" t="s">
        <v>347</v>
      </c>
      <c r="K11543" t="s">
        <v>404</v>
      </c>
    </row>
    <row r="11544" spans="1:11" hidden="1" x14ac:dyDescent="0.35">
      <c r="A11544" t="s">
        <v>556</v>
      </c>
      <c r="B11544" t="s">
        <v>84</v>
      </c>
      <c r="C11544" t="s">
        <v>384</v>
      </c>
      <c r="D11544" t="s">
        <v>78</v>
      </c>
      <c r="E11544">
        <v>2023</v>
      </c>
      <c r="F11544" t="s">
        <v>502</v>
      </c>
      <c r="G11544" t="s">
        <v>68</v>
      </c>
      <c r="H11544">
        <v>22831.95</v>
      </c>
      <c r="I11544" t="s">
        <v>571</v>
      </c>
      <c r="J11544" t="s">
        <v>347</v>
      </c>
      <c r="K11544" t="s">
        <v>413</v>
      </c>
    </row>
    <row r="11545" spans="1:11" hidden="1" x14ac:dyDescent="0.35">
      <c r="A11545" t="s">
        <v>556</v>
      </c>
      <c r="B11545" t="s">
        <v>84</v>
      </c>
      <c r="C11545" t="s">
        <v>384</v>
      </c>
      <c r="D11545" t="s">
        <v>78</v>
      </c>
      <c r="E11545">
        <v>2023</v>
      </c>
      <c r="F11545" t="s">
        <v>502</v>
      </c>
      <c r="G11545" t="s">
        <v>68</v>
      </c>
      <c r="H11545">
        <v>1056.83</v>
      </c>
      <c r="I11545" t="s">
        <v>571</v>
      </c>
      <c r="J11545" t="s">
        <v>347</v>
      </c>
      <c r="K11545" t="s">
        <v>404</v>
      </c>
    </row>
    <row r="11546" spans="1:11" hidden="1" x14ac:dyDescent="0.35">
      <c r="A11546" t="s">
        <v>556</v>
      </c>
      <c r="B11546" t="s">
        <v>84</v>
      </c>
      <c r="C11546" t="s">
        <v>384</v>
      </c>
      <c r="D11546" t="s">
        <v>78</v>
      </c>
      <c r="E11546">
        <v>2023</v>
      </c>
      <c r="F11546" t="s">
        <v>502</v>
      </c>
      <c r="G11546" t="s">
        <v>68</v>
      </c>
      <c r="H11546">
        <v>11228.96</v>
      </c>
      <c r="I11546" t="s">
        <v>571</v>
      </c>
      <c r="J11546" t="s">
        <v>347</v>
      </c>
      <c r="K11546" t="s">
        <v>413</v>
      </c>
    </row>
    <row r="11547" spans="1:11" hidden="1" x14ac:dyDescent="0.35">
      <c r="A11547" t="s">
        <v>556</v>
      </c>
      <c r="B11547" t="s">
        <v>84</v>
      </c>
      <c r="C11547" t="s">
        <v>419</v>
      </c>
      <c r="D11547" t="s">
        <v>78</v>
      </c>
      <c r="E11547">
        <v>2023</v>
      </c>
      <c r="F11547" t="s">
        <v>502</v>
      </c>
      <c r="G11547" t="s">
        <v>68</v>
      </c>
      <c r="H11547">
        <v>681.47</v>
      </c>
      <c r="I11547" t="s">
        <v>571</v>
      </c>
      <c r="J11547" t="s">
        <v>347</v>
      </c>
      <c r="K11547" t="s">
        <v>415</v>
      </c>
    </row>
    <row r="11548" spans="1:11" hidden="1" x14ac:dyDescent="0.35">
      <c r="A11548" t="s">
        <v>556</v>
      </c>
      <c r="B11548" t="s">
        <v>84</v>
      </c>
      <c r="C11548" t="s">
        <v>419</v>
      </c>
      <c r="D11548" t="s">
        <v>78</v>
      </c>
      <c r="E11548">
        <v>2023</v>
      </c>
      <c r="F11548" t="s">
        <v>502</v>
      </c>
      <c r="G11548" t="s">
        <v>68</v>
      </c>
      <c r="H11548">
        <v>301.73</v>
      </c>
      <c r="I11548" t="s">
        <v>571</v>
      </c>
      <c r="J11548" t="s">
        <v>347</v>
      </c>
      <c r="K11548" t="s">
        <v>415</v>
      </c>
    </row>
    <row r="11549" spans="1:11" hidden="1" x14ac:dyDescent="0.35">
      <c r="A11549" t="s">
        <v>556</v>
      </c>
      <c r="B11549" t="s">
        <v>84</v>
      </c>
      <c r="C11549" t="s">
        <v>419</v>
      </c>
      <c r="D11549" t="s">
        <v>78</v>
      </c>
      <c r="E11549">
        <v>2023</v>
      </c>
      <c r="F11549" t="s">
        <v>502</v>
      </c>
      <c r="G11549" t="s">
        <v>68</v>
      </c>
      <c r="H11549">
        <v>35.08</v>
      </c>
      <c r="I11549" t="s">
        <v>571</v>
      </c>
      <c r="J11549" t="s">
        <v>347</v>
      </c>
      <c r="K11549" t="s">
        <v>415</v>
      </c>
    </row>
    <row r="11550" spans="1:11" hidden="1" x14ac:dyDescent="0.35">
      <c r="A11550" t="s">
        <v>556</v>
      </c>
      <c r="B11550" t="s">
        <v>84</v>
      </c>
      <c r="C11550" t="s">
        <v>419</v>
      </c>
      <c r="D11550" t="s">
        <v>78</v>
      </c>
      <c r="E11550">
        <v>2023</v>
      </c>
      <c r="F11550" t="s">
        <v>502</v>
      </c>
      <c r="G11550" t="s">
        <v>68</v>
      </c>
      <c r="H11550">
        <v>100.23</v>
      </c>
      <c r="I11550" t="s">
        <v>571</v>
      </c>
      <c r="J11550" t="s">
        <v>347</v>
      </c>
      <c r="K11550" t="s">
        <v>415</v>
      </c>
    </row>
    <row r="11551" spans="1:11" hidden="1" x14ac:dyDescent="0.35">
      <c r="A11551" t="s">
        <v>556</v>
      </c>
      <c r="B11551" t="s">
        <v>84</v>
      </c>
      <c r="C11551" t="s">
        <v>419</v>
      </c>
      <c r="D11551" t="s">
        <v>78</v>
      </c>
      <c r="E11551">
        <v>2023</v>
      </c>
      <c r="F11551" t="s">
        <v>502</v>
      </c>
      <c r="G11551" t="s">
        <v>68</v>
      </c>
      <c r="H11551">
        <v>317.54000000000002</v>
      </c>
      <c r="I11551" t="s">
        <v>571</v>
      </c>
      <c r="J11551" t="s">
        <v>347</v>
      </c>
      <c r="K11551" t="s">
        <v>415</v>
      </c>
    </row>
    <row r="11552" spans="1:11" hidden="1" x14ac:dyDescent="0.35">
      <c r="A11552" t="s">
        <v>556</v>
      </c>
      <c r="B11552" t="s">
        <v>84</v>
      </c>
      <c r="C11552" t="s">
        <v>419</v>
      </c>
      <c r="D11552" t="s">
        <v>78</v>
      </c>
      <c r="E11552">
        <v>2023</v>
      </c>
      <c r="F11552" t="s">
        <v>502</v>
      </c>
      <c r="G11552" t="s">
        <v>68</v>
      </c>
      <c r="H11552">
        <v>37.5</v>
      </c>
      <c r="I11552" t="s">
        <v>571</v>
      </c>
      <c r="J11552" t="s">
        <v>347</v>
      </c>
      <c r="K11552" t="s">
        <v>415</v>
      </c>
    </row>
    <row r="11553" spans="1:11" hidden="1" x14ac:dyDescent="0.35">
      <c r="A11553" t="s">
        <v>556</v>
      </c>
      <c r="B11553" t="s">
        <v>84</v>
      </c>
      <c r="C11553" t="s">
        <v>327</v>
      </c>
      <c r="D11553" t="s">
        <v>78</v>
      </c>
      <c r="E11553">
        <v>2023</v>
      </c>
      <c r="F11553" t="s">
        <v>502</v>
      </c>
      <c r="G11553" t="s">
        <v>68</v>
      </c>
      <c r="H11553">
        <v>52.23</v>
      </c>
      <c r="I11553" t="s">
        <v>571</v>
      </c>
      <c r="J11553" t="s">
        <v>347</v>
      </c>
      <c r="K11553" t="s">
        <v>389</v>
      </c>
    </row>
    <row r="11554" spans="1:11" hidden="1" x14ac:dyDescent="0.35">
      <c r="A11554" t="s">
        <v>556</v>
      </c>
      <c r="B11554" t="s">
        <v>84</v>
      </c>
      <c r="C11554" t="s">
        <v>327</v>
      </c>
      <c r="D11554" t="s">
        <v>78</v>
      </c>
      <c r="E11554">
        <v>2023</v>
      </c>
      <c r="F11554" t="s">
        <v>502</v>
      </c>
      <c r="G11554" t="s">
        <v>68</v>
      </c>
      <c r="H11554">
        <v>19.72</v>
      </c>
      <c r="I11554" t="s">
        <v>571</v>
      </c>
      <c r="J11554" t="s">
        <v>347</v>
      </c>
      <c r="K11554" t="s">
        <v>389</v>
      </c>
    </row>
    <row r="11555" spans="1:11" hidden="1" x14ac:dyDescent="0.35">
      <c r="A11555" t="s">
        <v>556</v>
      </c>
      <c r="B11555" t="s">
        <v>84</v>
      </c>
      <c r="C11555" t="s">
        <v>327</v>
      </c>
      <c r="D11555" t="s">
        <v>78</v>
      </c>
      <c r="E11555">
        <v>2023</v>
      </c>
      <c r="F11555" t="s">
        <v>502</v>
      </c>
      <c r="G11555" t="s">
        <v>68</v>
      </c>
      <c r="H11555">
        <v>4.07</v>
      </c>
      <c r="I11555" t="s">
        <v>571</v>
      </c>
      <c r="J11555" t="s">
        <v>347</v>
      </c>
      <c r="K11555" t="s">
        <v>389</v>
      </c>
    </row>
    <row r="11556" spans="1:11" hidden="1" x14ac:dyDescent="0.35">
      <c r="A11556" t="s">
        <v>556</v>
      </c>
      <c r="B11556" t="s">
        <v>84</v>
      </c>
      <c r="C11556" t="s">
        <v>327</v>
      </c>
      <c r="D11556" t="s">
        <v>78</v>
      </c>
      <c r="E11556">
        <v>2023</v>
      </c>
      <c r="F11556" t="s">
        <v>502</v>
      </c>
      <c r="G11556" t="s">
        <v>68</v>
      </c>
      <c r="H11556">
        <v>20.100000000000001</v>
      </c>
      <c r="I11556" t="s">
        <v>571</v>
      </c>
      <c r="J11556" t="s">
        <v>347</v>
      </c>
      <c r="K11556" t="s">
        <v>389</v>
      </c>
    </row>
    <row r="11557" spans="1:11" hidden="1" x14ac:dyDescent="0.35">
      <c r="A11557" t="s">
        <v>556</v>
      </c>
      <c r="B11557" t="s">
        <v>84</v>
      </c>
      <c r="C11557" t="s">
        <v>327</v>
      </c>
      <c r="D11557" t="s">
        <v>78</v>
      </c>
      <c r="E11557">
        <v>2023</v>
      </c>
      <c r="F11557" t="s">
        <v>502</v>
      </c>
      <c r="G11557" t="s">
        <v>68</v>
      </c>
      <c r="H11557">
        <v>101.01</v>
      </c>
      <c r="I11557" t="s">
        <v>571</v>
      </c>
      <c r="J11557" t="s">
        <v>347</v>
      </c>
      <c r="K11557" t="s">
        <v>389</v>
      </c>
    </row>
    <row r="11558" spans="1:11" hidden="1" x14ac:dyDescent="0.35">
      <c r="A11558" t="s">
        <v>556</v>
      </c>
      <c r="B11558" t="s">
        <v>84</v>
      </c>
      <c r="C11558" t="s">
        <v>327</v>
      </c>
      <c r="D11558" t="s">
        <v>78</v>
      </c>
      <c r="E11558">
        <v>2023</v>
      </c>
      <c r="F11558" t="s">
        <v>502</v>
      </c>
      <c r="G11558" t="s">
        <v>68</v>
      </c>
      <c r="H11558">
        <v>4.0599999999999996</v>
      </c>
      <c r="I11558" t="s">
        <v>571</v>
      </c>
      <c r="J11558" t="s">
        <v>347</v>
      </c>
      <c r="K11558" t="s">
        <v>389</v>
      </c>
    </row>
    <row r="11559" spans="1:11" hidden="1" x14ac:dyDescent="0.35">
      <c r="A11559" t="s">
        <v>556</v>
      </c>
      <c r="B11559" t="s">
        <v>84</v>
      </c>
      <c r="C11559" t="s">
        <v>329</v>
      </c>
      <c r="D11559" t="s">
        <v>78</v>
      </c>
      <c r="E11559">
        <v>2023</v>
      </c>
      <c r="F11559" t="s">
        <v>502</v>
      </c>
      <c r="G11559" t="s">
        <v>68</v>
      </c>
      <c r="H11559">
        <v>658.4</v>
      </c>
      <c r="I11559" t="s">
        <v>571</v>
      </c>
      <c r="J11559" t="s">
        <v>347</v>
      </c>
      <c r="K11559" t="s">
        <v>390</v>
      </c>
    </row>
    <row r="11560" spans="1:11" hidden="1" x14ac:dyDescent="0.35">
      <c r="A11560" t="s">
        <v>556</v>
      </c>
      <c r="B11560" t="s">
        <v>84</v>
      </c>
      <c r="C11560" t="s">
        <v>329</v>
      </c>
      <c r="D11560" t="s">
        <v>78</v>
      </c>
      <c r="E11560">
        <v>2023</v>
      </c>
      <c r="F11560" t="s">
        <v>502</v>
      </c>
      <c r="G11560" t="s">
        <v>68</v>
      </c>
      <c r="H11560">
        <v>681.9</v>
      </c>
      <c r="I11560" t="s">
        <v>571</v>
      </c>
      <c r="J11560" t="s">
        <v>347</v>
      </c>
      <c r="K11560" t="s">
        <v>390</v>
      </c>
    </row>
    <row r="11561" spans="1:11" hidden="1" x14ac:dyDescent="0.35">
      <c r="A11561" t="s">
        <v>556</v>
      </c>
      <c r="B11561" t="s">
        <v>84</v>
      </c>
      <c r="C11561" t="s">
        <v>329</v>
      </c>
      <c r="D11561" t="s">
        <v>78</v>
      </c>
      <c r="E11561">
        <v>2023</v>
      </c>
      <c r="F11561" t="s">
        <v>502</v>
      </c>
      <c r="G11561" t="s">
        <v>68</v>
      </c>
      <c r="H11561">
        <v>76.59</v>
      </c>
      <c r="I11561" t="s">
        <v>571</v>
      </c>
      <c r="J11561" t="s">
        <v>347</v>
      </c>
      <c r="K11561" t="s">
        <v>390</v>
      </c>
    </row>
    <row r="11562" spans="1:11" hidden="1" x14ac:dyDescent="0.35">
      <c r="A11562" t="s">
        <v>556</v>
      </c>
      <c r="B11562" t="s">
        <v>84</v>
      </c>
      <c r="C11562" t="s">
        <v>329</v>
      </c>
      <c r="D11562" t="s">
        <v>78</v>
      </c>
      <c r="E11562">
        <v>2023</v>
      </c>
      <c r="F11562" t="s">
        <v>502</v>
      </c>
      <c r="G11562" t="s">
        <v>68</v>
      </c>
      <c r="H11562">
        <v>214.95</v>
      </c>
      <c r="I11562" t="s">
        <v>571</v>
      </c>
      <c r="J11562" t="s">
        <v>347</v>
      </c>
      <c r="K11562" t="s">
        <v>390</v>
      </c>
    </row>
    <row r="11563" spans="1:11" hidden="1" x14ac:dyDescent="0.35">
      <c r="A11563" t="s">
        <v>556</v>
      </c>
      <c r="B11563" t="s">
        <v>84</v>
      </c>
      <c r="C11563" t="s">
        <v>329</v>
      </c>
      <c r="D11563" t="s">
        <v>78</v>
      </c>
      <c r="E11563">
        <v>2023</v>
      </c>
      <c r="F11563" t="s">
        <v>502</v>
      </c>
      <c r="G11563" t="s">
        <v>68</v>
      </c>
      <c r="H11563">
        <v>690.94</v>
      </c>
      <c r="I11563" t="s">
        <v>571</v>
      </c>
      <c r="J11563" t="s">
        <v>347</v>
      </c>
      <c r="K11563" t="s">
        <v>390</v>
      </c>
    </row>
    <row r="11564" spans="1:11" hidden="1" x14ac:dyDescent="0.35">
      <c r="A11564" t="s">
        <v>556</v>
      </c>
      <c r="B11564" t="s">
        <v>84</v>
      </c>
      <c r="C11564" t="s">
        <v>329</v>
      </c>
      <c r="D11564" t="s">
        <v>78</v>
      </c>
      <c r="E11564">
        <v>2023</v>
      </c>
      <c r="F11564" t="s">
        <v>502</v>
      </c>
      <c r="G11564" t="s">
        <v>68</v>
      </c>
      <c r="H11564">
        <v>63.89</v>
      </c>
      <c r="I11564" t="s">
        <v>571</v>
      </c>
      <c r="J11564" t="s">
        <v>347</v>
      </c>
      <c r="K11564" t="s">
        <v>390</v>
      </c>
    </row>
    <row r="11565" spans="1:11" hidden="1" x14ac:dyDescent="0.35">
      <c r="A11565" t="s">
        <v>556</v>
      </c>
      <c r="B11565" t="s">
        <v>84</v>
      </c>
      <c r="C11565" t="s">
        <v>334</v>
      </c>
      <c r="D11565" t="s">
        <v>78</v>
      </c>
      <c r="E11565">
        <v>2023</v>
      </c>
      <c r="F11565" t="s">
        <v>502</v>
      </c>
      <c r="G11565" t="s">
        <v>68</v>
      </c>
      <c r="H11565">
        <v>34.619999999999997</v>
      </c>
      <c r="I11565" t="s">
        <v>571</v>
      </c>
      <c r="J11565" t="s">
        <v>347</v>
      </c>
      <c r="K11565" t="s">
        <v>391</v>
      </c>
    </row>
    <row r="11566" spans="1:11" hidden="1" x14ac:dyDescent="0.35">
      <c r="A11566" t="s">
        <v>556</v>
      </c>
      <c r="B11566" t="s">
        <v>84</v>
      </c>
      <c r="C11566" t="s">
        <v>334</v>
      </c>
      <c r="D11566" t="s">
        <v>78</v>
      </c>
      <c r="E11566">
        <v>2023</v>
      </c>
      <c r="F11566" t="s">
        <v>502</v>
      </c>
      <c r="G11566" t="s">
        <v>68</v>
      </c>
      <c r="H11566">
        <v>3.09</v>
      </c>
      <c r="I11566" t="s">
        <v>571</v>
      </c>
      <c r="J11566" t="s">
        <v>347</v>
      </c>
      <c r="K11566" t="s">
        <v>391</v>
      </c>
    </row>
    <row r="11567" spans="1:11" hidden="1" x14ac:dyDescent="0.35">
      <c r="A11567" t="s">
        <v>556</v>
      </c>
      <c r="B11567" t="s">
        <v>84</v>
      </c>
      <c r="C11567" t="s">
        <v>334</v>
      </c>
      <c r="D11567" t="s">
        <v>78</v>
      </c>
      <c r="E11567">
        <v>2023</v>
      </c>
      <c r="F11567" t="s">
        <v>502</v>
      </c>
      <c r="G11567" t="s">
        <v>68</v>
      </c>
      <c r="H11567">
        <v>59.27</v>
      </c>
      <c r="I11567" t="s">
        <v>571</v>
      </c>
      <c r="J11567" t="s">
        <v>347</v>
      </c>
      <c r="K11567" t="s">
        <v>391</v>
      </c>
    </row>
    <row r="11568" spans="1:11" hidden="1" x14ac:dyDescent="0.35">
      <c r="A11568" t="s">
        <v>556</v>
      </c>
      <c r="B11568" t="s">
        <v>84</v>
      </c>
      <c r="C11568" t="s">
        <v>334</v>
      </c>
      <c r="D11568" t="s">
        <v>78</v>
      </c>
      <c r="E11568">
        <v>2023</v>
      </c>
      <c r="F11568" t="s">
        <v>502</v>
      </c>
      <c r="G11568" t="s">
        <v>68</v>
      </c>
      <c r="H11568">
        <v>3.11</v>
      </c>
      <c r="I11568" t="s">
        <v>571</v>
      </c>
      <c r="J11568" t="s">
        <v>347</v>
      </c>
      <c r="K11568" t="s">
        <v>391</v>
      </c>
    </row>
    <row r="11569" spans="1:11" hidden="1" x14ac:dyDescent="0.35">
      <c r="A11569" t="s">
        <v>556</v>
      </c>
      <c r="B11569" t="s">
        <v>84</v>
      </c>
      <c r="C11569" t="s">
        <v>330</v>
      </c>
      <c r="D11569" t="s">
        <v>78</v>
      </c>
      <c r="E11569">
        <v>2023</v>
      </c>
      <c r="F11569" t="s">
        <v>502</v>
      </c>
      <c r="G11569" t="s">
        <v>68</v>
      </c>
      <c r="H11569">
        <v>2782.43</v>
      </c>
      <c r="I11569" t="s">
        <v>571</v>
      </c>
      <c r="J11569" t="s">
        <v>347</v>
      </c>
      <c r="K11569" t="s">
        <v>392</v>
      </c>
    </row>
    <row r="11570" spans="1:11" hidden="1" x14ac:dyDescent="0.35">
      <c r="A11570" t="s">
        <v>556</v>
      </c>
      <c r="B11570" t="s">
        <v>84</v>
      </c>
      <c r="C11570" t="s">
        <v>330</v>
      </c>
      <c r="D11570" t="s">
        <v>78</v>
      </c>
      <c r="E11570">
        <v>2023</v>
      </c>
      <c r="F11570" t="s">
        <v>502</v>
      </c>
      <c r="G11570" t="s">
        <v>68</v>
      </c>
      <c r="H11570">
        <v>1978.87</v>
      </c>
      <c r="I11570" t="s">
        <v>571</v>
      </c>
      <c r="J11570" t="s">
        <v>347</v>
      </c>
      <c r="K11570" t="s">
        <v>392</v>
      </c>
    </row>
    <row r="11571" spans="1:11" hidden="1" x14ac:dyDescent="0.35">
      <c r="A11571" t="s">
        <v>556</v>
      </c>
      <c r="B11571" t="s">
        <v>84</v>
      </c>
      <c r="C11571" t="s">
        <v>330</v>
      </c>
      <c r="D11571" t="s">
        <v>78</v>
      </c>
      <c r="E11571">
        <v>2023</v>
      </c>
      <c r="F11571" t="s">
        <v>502</v>
      </c>
      <c r="G11571" t="s">
        <v>68</v>
      </c>
      <c r="H11571">
        <v>7.91</v>
      </c>
      <c r="I11571" t="s">
        <v>571</v>
      </c>
      <c r="J11571" t="s">
        <v>347</v>
      </c>
      <c r="K11571" t="s">
        <v>392</v>
      </c>
    </row>
    <row r="11572" spans="1:11" hidden="1" x14ac:dyDescent="0.35">
      <c r="A11572" t="s">
        <v>556</v>
      </c>
      <c r="B11572" t="s">
        <v>84</v>
      </c>
      <c r="C11572" t="s">
        <v>330</v>
      </c>
      <c r="D11572" t="s">
        <v>78</v>
      </c>
      <c r="E11572">
        <v>2023</v>
      </c>
      <c r="F11572" t="s">
        <v>502</v>
      </c>
      <c r="G11572" t="s">
        <v>68</v>
      </c>
      <c r="H11572">
        <v>1081.22</v>
      </c>
      <c r="I11572" t="s">
        <v>571</v>
      </c>
      <c r="J11572" t="s">
        <v>347</v>
      </c>
      <c r="K11572" t="s">
        <v>392</v>
      </c>
    </row>
    <row r="11573" spans="1:11" hidden="1" x14ac:dyDescent="0.35">
      <c r="A11573" t="s">
        <v>556</v>
      </c>
      <c r="B11573" t="s">
        <v>84</v>
      </c>
      <c r="C11573" t="s">
        <v>330</v>
      </c>
      <c r="D11573" t="s">
        <v>78</v>
      </c>
      <c r="E11573">
        <v>2023</v>
      </c>
      <c r="F11573" t="s">
        <v>502</v>
      </c>
      <c r="G11573" t="s">
        <v>68</v>
      </c>
      <c r="H11573">
        <v>3325.21</v>
      </c>
      <c r="I11573" t="s">
        <v>571</v>
      </c>
      <c r="J11573" t="s">
        <v>347</v>
      </c>
      <c r="K11573" t="s">
        <v>392</v>
      </c>
    </row>
    <row r="11574" spans="1:11" hidden="1" x14ac:dyDescent="0.35">
      <c r="A11574" t="s">
        <v>556</v>
      </c>
      <c r="B11574" t="s">
        <v>84</v>
      </c>
      <c r="C11574" t="s">
        <v>330</v>
      </c>
      <c r="D11574" t="s">
        <v>78</v>
      </c>
      <c r="E11574">
        <v>2023</v>
      </c>
      <c r="F11574" t="s">
        <v>502</v>
      </c>
      <c r="G11574" t="s">
        <v>68</v>
      </c>
      <c r="H11574">
        <v>621.45000000000005</v>
      </c>
      <c r="I11574" t="s">
        <v>571</v>
      </c>
      <c r="J11574" t="s">
        <v>347</v>
      </c>
      <c r="K11574" t="s">
        <v>392</v>
      </c>
    </row>
    <row r="11575" spans="1:11" hidden="1" x14ac:dyDescent="0.35">
      <c r="A11575" t="s">
        <v>556</v>
      </c>
      <c r="B11575" t="s">
        <v>84</v>
      </c>
      <c r="C11575" t="s">
        <v>330</v>
      </c>
      <c r="D11575" t="s">
        <v>78</v>
      </c>
      <c r="E11575">
        <v>2023</v>
      </c>
      <c r="F11575" t="s">
        <v>502</v>
      </c>
      <c r="G11575" t="s">
        <v>68</v>
      </c>
      <c r="H11575">
        <v>285.69</v>
      </c>
      <c r="I11575" t="s">
        <v>571</v>
      </c>
      <c r="J11575" t="s">
        <v>347</v>
      </c>
      <c r="K11575" t="s">
        <v>392</v>
      </c>
    </row>
    <row r="11576" spans="1:11" hidden="1" x14ac:dyDescent="0.35">
      <c r="A11576" t="s">
        <v>556</v>
      </c>
      <c r="B11576" t="s">
        <v>84</v>
      </c>
      <c r="C11576" t="s">
        <v>85</v>
      </c>
      <c r="D11576" t="s">
        <v>78</v>
      </c>
      <c r="E11576">
        <v>2023</v>
      </c>
      <c r="F11576" t="s">
        <v>502</v>
      </c>
      <c r="G11576" t="s">
        <v>68</v>
      </c>
      <c r="H11576">
        <v>88.46</v>
      </c>
      <c r="I11576" t="s">
        <v>571</v>
      </c>
      <c r="J11576" t="s">
        <v>347</v>
      </c>
      <c r="K11576" t="s">
        <v>388</v>
      </c>
    </row>
    <row r="11577" spans="1:11" hidden="1" x14ac:dyDescent="0.35">
      <c r="A11577" t="s">
        <v>556</v>
      </c>
      <c r="B11577" t="s">
        <v>84</v>
      </c>
      <c r="C11577" t="s">
        <v>85</v>
      </c>
      <c r="D11577" t="s">
        <v>78</v>
      </c>
      <c r="E11577">
        <v>2023</v>
      </c>
      <c r="F11577" t="s">
        <v>502</v>
      </c>
      <c r="G11577" t="s">
        <v>68</v>
      </c>
      <c r="H11577">
        <v>42.43</v>
      </c>
      <c r="I11577" t="s">
        <v>571</v>
      </c>
      <c r="J11577" t="s">
        <v>347</v>
      </c>
      <c r="K11577" t="s">
        <v>388</v>
      </c>
    </row>
    <row r="11578" spans="1:11" hidden="1" x14ac:dyDescent="0.35">
      <c r="A11578" t="s">
        <v>556</v>
      </c>
      <c r="B11578" t="s">
        <v>84</v>
      </c>
      <c r="C11578" t="s">
        <v>85</v>
      </c>
      <c r="D11578" t="s">
        <v>78</v>
      </c>
      <c r="E11578">
        <v>2023</v>
      </c>
      <c r="F11578" t="s">
        <v>502</v>
      </c>
      <c r="G11578" t="s">
        <v>68</v>
      </c>
      <c r="H11578">
        <v>41.07</v>
      </c>
      <c r="I11578" t="s">
        <v>571</v>
      </c>
      <c r="J11578" t="s">
        <v>347</v>
      </c>
      <c r="K11578" t="s">
        <v>388</v>
      </c>
    </row>
    <row r="11579" spans="1:11" hidden="1" x14ac:dyDescent="0.35">
      <c r="A11579" t="s">
        <v>556</v>
      </c>
      <c r="B11579" t="s">
        <v>84</v>
      </c>
      <c r="C11579" t="s">
        <v>85</v>
      </c>
      <c r="D11579" t="s">
        <v>78</v>
      </c>
      <c r="E11579">
        <v>2023</v>
      </c>
      <c r="F11579" t="s">
        <v>502</v>
      </c>
      <c r="G11579" t="s">
        <v>68</v>
      </c>
      <c r="H11579">
        <v>8.3699999999999992</v>
      </c>
      <c r="I11579" t="s">
        <v>571</v>
      </c>
      <c r="J11579" t="s">
        <v>347</v>
      </c>
      <c r="K11579" t="s">
        <v>388</v>
      </c>
    </row>
    <row r="11580" spans="1:11" hidden="1" x14ac:dyDescent="0.35">
      <c r="A11580" t="s">
        <v>556</v>
      </c>
      <c r="B11580" t="s">
        <v>84</v>
      </c>
      <c r="C11580" t="s">
        <v>372</v>
      </c>
      <c r="D11580" t="s">
        <v>78</v>
      </c>
      <c r="E11580">
        <v>2023</v>
      </c>
      <c r="F11580" t="s">
        <v>502</v>
      </c>
      <c r="G11580" t="s">
        <v>68</v>
      </c>
      <c r="H11580">
        <v>289.66000000000003</v>
      </c>
      <c r="I11580" t="s">
        <v>571</v>
      </c>
      <c r="J11580" t="s">
        <v>347</v>
      </c>
      <c r="K11580" t="s">
        <v>401</v>
      </c>
    </row>
    <row r="11581" spans="1:11" hidden="1" x14ac:dyDescent="0.35">
      <c r="A11581" t="s">
        <v>556</v>
      </c>
      <c r="B11581" t="s">
        <v>84</v>
      </c>
      <c r="C11581" t="s">
        <v>372</v>
      </c>
      <c r="D11581" t="s">
        <v>78</v>
      </c>
      <c r="E11581">
        <v>2023</v>
      </c>
      <c r="F11581" t="s">
        <v>502</v>
      </c>
      <c r="G11581" t="s">
        <v>68</v>
      </c>
      <c r="H11581">
        <v>21.96</v>
      </c>
      <c r="I11581" t="s">
        <v>571</v>
      </c>
      <c r="J11581" t="s">
        <v>347</v>
      </c>
      <c r="K11581" t="s">
        <v>401</v>
      </c>
    </row>
    <row r="11582" spans="1:11" hidden="1" x14ac:dyDescent="0.35">
      <c r="A11582" t="s">
        <v>556</v>
      </c>
      <c r="B11582" t="s">
        <v>84</v>
      </c>
      <c r="C11582" t="s">
        <v>372</v>
      </c>
      <c r="D11582" t="s">
        <v>78</v>
      </c>
      <c r="E11582">
        <v>2023</v>
      </c>
      <c r="F11582" t="s">
        <v>502</v>
      </c>
      <c r="G11582" t="s">
        <v>68</v>
      </c>
      <c r="H11582">
        <v>7.6</v>
      </c>
      <c r="I11582" t="s">
        <v>571</v>
      </c>
      <c r="J11582" t="s">
        <v>347</v>
      </c>
      <c r="K11582" t="s">
        <v>401</v>
      </c>
    </row>
    <row r="11583" spans="1:11" hidden="1" x14ac:dyDescent="0.35">
      <c r="A11583" t="s">
        <v>556</v>
      </c>
      <c r="B11583" t="s">
        <v>84</v>
      </c>
      <c r="C11583" t="s">
        <v>372</v>
      </c>
      <c r="D11583" t="s">
        <v>78</v>
      </c>
      <c r="E11583">
        <v>2023</v>
      </c>
      <c r="F11583" t="s">
        <v>502</v>
      </c>
      <c r="G11583" t="s">
        <v>68</v>
      </c>
      <c r="H11583">
        <v>190.56</v>
      </c>
      <c r="I11583" t="s">
        <v>571</v>
      </c>
      <c r="J11583" t="s">
        <v>347</v>
      </c>
      <c r="K11583" t="s">
        <v>401</v>
      </c>
    </row>
    <row r="11584" spans="1:11" hidden="1" x14ac:dyDescent="0.35">
      <c r="A11584" t="s">
        <v>556</v>
      </c>
      <c r="B11584" t="s">
        <v>84</v>
      </c>
      <c r="C11584" t="s">
        <v>335</v>
      </c>
      <c r="D11584" t="s">
        <v>78</v>
      </c>
      <c r="E11584">
        <v>2023</v>
      </c>
      <c r="F11584" t="s">
        <v>502</v>
      </c>
      <c r="G11584" t="s">
        <v>68</v>
      </c>
      <c r="H11584">
        <v>49.21</v>
      </c>
      <c r="I11584" t="s">
        <v>571</v>
      </c>
      <c r="J11584" t="s">
        <v>347</v>
      </c>
      <c r="K11584" t="s">
        <v>393</v>
      </c>
    </row>
    <row r="11585" spans="1:11" hidden="1" x14ac:dyDescent="0.35">
      <c r="A11585" t="s">
        <v>556</v>
      </c>
      <c r="B11585" t="s">
        <v>84</v>
      </c>
      <c r="C11585" t="s">
        <v>335</v>
      </c>
      <c r="D11585" t="s">
        <v>78</v>
      </c>
      <c r="E11585">
        <v>2023</v>
      </c>
      <c r="F11585" t="s">
        <v>502</v>
      </c>
      <c r="G11585" t="s">
        <v>68</v>
      </c>
      <c r="H11585">
        <v>55.63</v>
      </c>
      <c r="I11585" t="s">
        <v>571</v>
      </c>
      <c r="J11585" t="s">
        <v>347</v>
      </c>
      <c r="K11585" t="s">
        <v>393</v>
      </c>
    </row>
    <row r="11586" spans="1:11" hidden="1" x14ac:dyDescent="0.35">
      <c r="A11586" t="s">
        <v>556</v>
      </c>
      <c r="B11586" t="s">
        <v>84</v>
      </c>
      <c r="C11586" t="s">
        <v>335</v>
      </c>
      <c r="D11586" t="s">
        <v>78</v>
      </c>
      <c r="E11586">
        <v>2023</v>
      </c>
      <c r="F11586" t="s">
        <v>502</v>
      </c>
      <c r="G11586" t="s">
        <v>68</v>
      </c>
      <c r="H11586">
        <v>44.92</v>
      </c>
      <c r="I11586" t="s">
        <v>571</v>
      </c>
      <c r="J11586" t="s">
        <v>347</v>
      </c>
      <c r="K11586" t="s">
        <v>393</v>
      </c>
    </row>
    <row r="11587" spans="1:11" hidden="1" x14ac:dyDescent="0.35">
      <c r="A11587" t="s">
        <v>556</v>
      </c>
      <c r="B11587" t="s">
        <v>84</v>
      </c>
      <c r="C11587" t="s">
        <v>335</v>
      </c>
      <c r="D11587" t="s">
        <v>78</v>
      </c>
      <c r="E11587">
        <v>2023</v>
      </c>
      <c r="F11587" t="s">
        <v>502</v>
      </c>
      <c r="G11587" t="s">
        <v>68</v>
      </c>
      <c r="H11587">
        <v>5.15</v>
      </c>
      <c r="I11587" t="s">
        <v>571</v>
      </c>
      <c r="J11587" t="s">
        <v>347</v>
      </c>
      <c r="K11587" t="s">
        <v>393</v>
      </c>
    </row>
    <row r="11588" spans="1:11" hidden="1" x14ac:dyDescent="0.35">
      <c r="A11588" t="s">
        <v>556</v>
      </c>
      <c r="B11588" t="s">
        <v>84</v>
      </c>
      <c r="C11588" t="s">
        <v>352</v>
      </c>
      <c r="D11588" t="s">
        <v>78</v>
      </c>
      <c r="E11588">
        <v>2023</v>
      </c>
      <c r="F11588" t="s">
        <v>502</v>
      </c>
      <c r="G11588" t="s">
        <v>68</v>
      </c>
      <c r="H11588">
        <v>570.05999999999995</v>
      </c>
      <c r="I11588" t="s">
        <v>571</v>
      </c>
      <c r="J11588" t="s">
        <v>347</v>
      </c>
      <c r="K11588" t="s">
        <v>399</v>
      </c>
    </row>
    <row r="11589" spans="1:11" hidden="1" x14ac:dyDescent="0.35">
      <c r="A11589" t="s">
        <v>556</v>
      </c>
      <c r="B11589" t="s">
        <v>84</v>
      </c>
      <c r="C11589" t="s">
        <v>352</v>
      </c>
      <c r="D11589" t="s">
        <v>78</v>
      </c>
      <c r="E11589">
        <v>2023</v>
      </c>
      <c r="F11589" t="s">
        <v>502</v>
      </c>
      <c r="G11589" t="s">
        <v>68</v>
      </c>
      <c r="H11589">
        <v>180.16</v>
      </c>
      <c r="I11589" t="s">
        <v>571</v>
      </c>
      <c r="J11589" t="s">
        <v>347</v>
      </c>
      <c r="K11589" t="s">
        <v>399</v>
      </c>
    </row>
    <row r="11590" spans="1:11" hidden="1" x14ac:dyDescent="0.35">
      <c r="A11590" t="s">
        <v>556</v>
      </c>
      <c r="B11590" t="s">
        <v>84</v>
      </c>
      <c r="C11590" t="s">
        <v>352</v>
      </c>
      <c r="D11590" t="s">
        <v>78</v>
      </c>
      <c r="E11590">
        <v>2023</v>
      </c>
      <c r="F11590" t="s">
        <v>502</v>
      </c>
      <c r="G11590" t="s">
        <v>68</v>
      </c>
      <c r="H11590">
        <v>6.33</v>
      </c>
      <c r="I11590" t="s">
        <v>571</v>
      </c>
      <c r="J11590" t="s">
        <v>347</v>
      </c>
      <c r="K11590" t="s">
        <v>399</v>
      </c>
    </row>
    <row r="11591" spans="1:11" hidden="1" x14ac:dyDescent="0.35">
      <c r="A11591" t="s">
        <v>556</v>
      </c>
      <c r="B11591" t="s">
        <v>84</v>
      </c>
      <c r="C11591" t="s">
        <v>352</v>
      </c>
      <c r="D11591" t="s">
        <v>78</v>
      </c>
      <c r="E11591">
        <v>2023</v>
      </c>
      <c r="F11591" t="s">
        <v>502</v>
      </c>
      <c r="G11591" t="s">
        <v>68</v>
      </c>
      <c r="H11591">
        <v>92.91</v>
      </c>
      <c r="I11591" t="s">
        <v>571</v>
      </c>
      <c r="J11591" t="s">
        <v>347</v>
      </c>
      <c r="K11591" t="s">
        <v>399</v>
      </c>
    </row>
    <row r="11592" spans="1:11" hidden="1" x14ac:dyDescent="0.35">
      <c r="A11592" t="s">
        <v>556</v>
      </c>
      <c r="B11592" t="s">
        <v>84</v>
      </c>
      <c r="C11592" t="s">
        <v>352</v>
      </c>
      <c r="D11592" t="s">
        <v>78</v>
      </c>
      <c r="E11592">
        <v>2023</v>
      </c>
      <c r="F11592" t="s">
        <v>502</v>
      </c>
      <c r="G11592" t="s">
        <v>68</v>
      </c>
      <c r="H11592">
        <v>795.76</v>
      </c>
      <c r="I11592" t="s">
        <v>571</v>
      </c>
      <c r="J11592" t="s">
        <v>347</v>
      </c>
      <c r="K11592" t="s">
        <v>399</v>
      </c>
    </row>
    <row r="11593" spans="1:11" hidden="1" x14ac:dyDescent="0.35">
      <c r="A11593" t="s">
        <v>556</v>
      </c>
      <c r="B11593" t="s">
        <v>84</v>
      </c>
      <c r="C11593" t="s">
        <v>352</v>
      </c>
      <c r="D11593" t="s">
        <v>78</v>
      </c>
      <c r="E11593">
        <v>2023</v>
      </c>
      <c r="F11593" t="s">
        <v>502</v>
      </c>
      <c r="G11593" t="s">
        <v>68</v>
      </c>
      <c r="H11593">
        <v>29.58</v>
      </c>
      <c r="I11593" t="s">
        <v>571</v>
      </c>
      <c r="J11593" t="s">
        <v>347</v>
      </c>
      <c r="K11593" t="s">
        <v>399</v>
      </c>
    </row>
    <row r="11594" spans="1:11" hidden="1" x14ac:dyDescent="0.35">
      <c r="A11594" t="s">
        <v>556</v>
      </c>
      <c r="B11594" t="s">
        <v>84</v>
      </c>
      <c r="C11594" t="s">
        <v>420</v>
      </c>
      <c r="D11594" t="s">
        <v>78</v>
      </c>
      <c r="E11594">
        <v>2023</v>
      </c>
      <c r="F11594" t="s">
        <v>502</v>
      </c>
      <c r="G11594" t="s">
        <v>68</v>
      </c>
      <c r="H11594">
        <v>59.74</v>
      </c>
      <c r="I11594" t="s">
        <v>571</v>
      </c>
      <c r="J11594" t="s">
        <v>347</v>
      </c>
      <c r="K11594" t="s">
        <v>416</v>
      </c>
    </row>
    <row r="11595" spans="1:11" hidden="1" x14ac:dyDescent="0.35">
      <c r="A11595" t="s">
        <v>556</v>
      </c>
      <c r="B11595" t="s">
        <v>84</v>
      </c>
      <c r="C11595" t="s">
        <v>420</v>
      </c>
      <c r="D11595" t="s">
        <v>78</v>
      </c>
      <c r="E11595">
        <v>2023</v>
      </c>
      <c r="F11595" t="s">
        <v>502</v>
      </c>
      <c r="G11595" t="s">
        <v>68</v>
      </c>
      <c r="H11595">
        <v>63.47</v>
      </c>
      <c r="I11595" t="s">
        <v>571</v>
      </c>
      <c r="J11595" t="s">
        <v>347</v>
      </c>
      <c r="K11595" t="s">
        <v>416</v>
      </c>
    </row>
    <row r="11596" spans="1:11" hidden="1" x14ac:dyDescent="0.35">
      <c r="A11596" t="s">
        <v>556</v>
      </c>
      <c r="B11596" t="s">
        <v>84</v>
      </c>
      <c r="C11596" t="s">
        <v>353</v>
      </c>
      <c r="D11596" t="s">
        <v>78</v>
      </c>
      <c r="E11596">
        <v>2023</v>
      </c>
      <c r="F11596" t="s">
        <v>502</v>
      </c>
      <c r="G11596" t="s">
        <v>68</v>
      </c>
      <c r="H11596">
        <v>39.46</v>
      </c>
      <c r="I11596" t="s">
        <v>571</v>
      </c>
      <c r="J11596" t="s">
        <v>347</v>
      </c>
      <c r="K11596" t="s">
        <v>402</v>
      </c>
    </row>
    <row r="11597" spans="1:11" hidden="1" x14ac:dyDescent="0.35">
      <c r="A11597" t="s">
        <v>556</v>
      </c>
      <c r="B11597" t="s">
        <v>84</v>
      </c>
      <c r="C11597" t="s">
        <v>353</v>
      </c>
      <c r="D11597" t="s">
        <v>78</v>
      </c>
      <c r="E11597">
        <v>2023</v>
      </c>
      <c r="F11597" t="s">
        <v>502</v>
      </c>
      <c r="G11597" t="s">
        <v>68</v>
      </c>
      <c r="H11597">
        <v>86.4</v>
      </c>
      <c r="I11597" t="s">
        <v>571</v>
      </c>
      <c r="J11597" t="s">
        <v>347</v>
      </c>
      <c r="K11597" t="s">
        <v>402</v>
      </c>
    </row>
    <row r="11598" spans="1:11" hidden="1" x14ac:dyDescent="0.35">
      <c r="A11598" t="s">
        <v>556</v>
      </c>
      <c r="B11598" t="s">
        <v>84</v>
      </c>
      <c r="C11598" t="s">
        <v>353</v>
      </c>
      <c r="D11598" t="s">
        <v>78</v>
      </c>
      <c r="E11598">
        <v>2023</v>
      </c>
      <c r="F11598" t="s">
        <v>502</v>
      </c>
      <c r="G11598" t="s">
        <v>68</v>
      </c>
      <c r="H11598">
        <v>47.75</v>
      </c>
      <c r="I11598" t="s">
        <v>571</v>
      </c>
      <c r="J11598" t="s">
        <v>347</v>
      </c>
      <c r="K11598" t="s">
        <v>402</v>
      </c>
    </row>
    <row r="11599" spans="1:11" hidden="1" x14ac:dyDescent="0.35">
      <c r="A11599" t="s">
        <v>556</v>
      </c>
      <c r="B11599" t="s">
        <v>84</v>
      </c>
      <c r="C11599" t="s">
        <v>353</v>
      </c>
      <c r="D11599" t="s">
        <v>78</v>
      </c>
      <c r="E11599">
        <v>2023</v>
      </c>
      <c r="F11599" t="s">
        <v>502</v>
      </c>
      <c r="G11599" t="s">
        <v>68</v>
      </c>
      <c r="H11599">
        <v>1.51</v>
      </c>
      <c r="I11599" t="s">
        <v>571</v>
      </c>
      <c r="J11599" t="s">
        <v>347</v>
      </c>
      <c r="K11599" t="s">
        <v>402</v>
      </c>
    </row>
    <row r="11600" spans="1:11" hidden="1" x14ac:dyDescent="0.35">
      <c r="A11600" t="s">
        <v>556</v>
      </c>
      <c r="B11600" t="s">
        <v>84</v>
      </c>
      <c r="C11600" t="s">
        <v>336</v>
      </c>
      <c r="D11600" t="s">
        <v>78</v>
      </c>
      <c r="E11600">
        <v>2023</v>
      </c>
      <c r="F11600" t="s">
        <v>502</v>
      </c>
      <c r="G11600" t="s">
        <v>68</v>
      </c>
      <c r="H11600">
        <v>57.16</v>
      </c>
      <c r="I11600" t="s">
        <v>571</v>
      </c>
      <c r="J11600" t="s">
        <v>347</v>
      </c>
      <c r="K11600" t="s">
        <v>394</v>
      </c>
    </row>
    <row r="11601" spans="1:11" hidden="1" x14ac:dyDescent="0.35">
      <c r="A11601" t="s">
        <v>556</v>
      </c>
      <c r="B11601" t="s">
        <v>84</v>
      </c>
      <c r="C11601" t="s">
        <v>336</v>
      </c>
      <c r="D11601" t="s">
        <v>78</v>
      </c>
      <c r="E11601">
        <v>2023</v>
      </c>
      <c r="F11601" t="s">
        <v>502</v>
      </c>
      <c r="G11601" t="s">
        <v>68</v>
      </c>
      <c r="H11601">
        <v>4.71</v>
      </c>
      <c r="I11601" t="s">
        <v>571</v>
      </c>
      <c r="J11601" t="s">
        <v>347</v>
      </c>
      <c r="K11601" t="s">
        <v>394</v>
      </c>
    </row>
    <row r="11602" spans="1:11" hidden="1" x14ac:dyDescent="0.35">
      <c r="A11602" t="s">
        <v>556</v>
      </c>
      <c r="B11602" t="s">
        <v>84</v>
      </c>
      <c r="C11602" t="s">
        <v>336</v>
      </c>
      <c r="D11602" t="s">
        <v>78</v>
      </c>
      <c r="E11602">
        <v>2023</v>
      </c>
      <c r="F11602" t="s">
        <v>502</v>
      </c>
      <c r="G11602" t="s">
        <v>68</v>
      </c>
      <c r="H11602">
        <v>71.489999999999995</v>
      </c>
      <c r="I11602" t="s">
        <v>571</v>
      </c>
      <c r="J11602" t="s">
        <v>347</v>
      </c>
      <c r="K11602" t="s">
        <v>394</v>
      </c>
    </row>
    <row r="11603" spans="1:11" hidden="1" x14ac:dyDescent="0.35">
      <c r="A11603" t="s">
        <v>556</v>
      </c>
      <c r="B11603" t="s">
        <v>84</v>
      </c>
      <c r="C11603" t="s">
        <v>336</v>
      </c>
      <c r="D11603" t="s">
        <v>78</v>
      </c>
      <c r="E11603">
        <v>2023</v>
      </c>
      <c r="F11603" t="s">
        <v>502</v>
      </c>
      <c r="G11603" t="s">
        <v>68</v>
      </c>
      <c r="H11603">
        <v>28.68</v>
      </c>
      <c r="I11603" t="s">
        <v>571</v>
      </c>
      <c r="J11603" t="s">
        <v>347</v>
      </c>
      <c r="K11603" t="s">
        <v>394</v>
      </c>
    </row>
    <row r="11604" spans="1:11" hidden="1" x14ac:dyDescent="0.35">
      <c r="A11604" t="s">
        <v>556</v>
      </c>
      <c r="B11604" t="s">
        <v>84</v>
      </c>
      <c r="C11604" t="s">
        <v>354</v>
      </c>
      <c r="D11604" t="s">
        <v>78</v>
      </c>
      <c r="E11604">
        <v>2023</v>
      </c>
      <c r="F11604" t="s">
        <v>502</v>
      </c>
      <c r="G11604" t="s">
        <v>68</v>
      </c>
      <c r="H11604">
        <v>587.96</v>
      </c>
      <c r="I11604" t="s">
        <v>571</v>
      </c>
      <c r="J11604" t="s">
        <v>347</v>
      </c>
      <c r="K11604" t="s">
        <v>400</v>
      </c>
    </row>
    <row r="11605" spans="1:11" hidden="1" x14ac:dyDescent="0.35">
      <c r="A11605" t="s">
        <v>556</v>
      </c>
      <c r="B11605" t="s">
        <v>84</v>
      </c>
      <c r="C11605" t="s">
        <v>337</v>
      </c>
      <c r="D11605" t="s">
        <v>78</v>
      </c>
      <c r="E11605">
        <v>2023</v>
      </c>
      <c r="F11605" t="s">
        <v>502</v>
      </c>
      <c r="G11605" t="s">
        <v>68</v>
      </c>
      <c r="H11605">
        <v>51.71</v>
      </c>
      <c r="I11605" t="s">
        <v>571</v>
      </c>
      <c r="J11605" t="s">
        <v>347</v>
      </c>
      <c r="K11605" t="s">
        <v>395</v>
      </c>
    </row>
    <row r="11606" spans="1:11" hidden="1" x14ac:dyDescent="0.35">
      <c r="A11606" t="s">
        <v>556</v>
      </c>
      <c r="B11606" t="s">
        <v>84</v>
      </c>
      <c r="C11606" t="s">
        <v>337</v>
      </c>
      <c r="D11606" t="s">
        <v>78</v>
      </c>
      <c r="E11606">
        <v>2023</v>
      </c>
      <c r="F11606" t="s">
        <v>502</v>
      </c>
      <c r="G11606" t="s">
        <v>68</v>
      </c>
      <c r="H11606">
        <v>73.42</v>
      </c>
      <c r="I11606" t="s">
        <v>571</v>
      </c>
      <c r="J11606" t="s">
        <v>347</v>
      </c>
      <c r="K11606" t="s">
        <v>395</v>
      </c>
    </row>
    <row r="11607" spans="1:11" hidden="1" x14ac:dyDescent="0.35">
      <c r="A11607" t="s">
        <v>556</v>
      </c>
      <c r="B11607" t="s">
        <v>84</v>
      </c>
      <c r="C11607" t="s">
        <v>338</v>
      </c>
      <c r="D11607" t="s">
        <v>78</v>
      </c>
      <c r="E11607">
        <v>2023</v>
      </c>
      <c r="F11607" t="s">
        <v>502</v>
      </c>
      <c r="G11607" t="s">
        <v>68</v>
      </c>
      <c r="H11607">
        <v>47.53</v>
      </c>
      <c r="I11607" t="s">
        <v>571</v>
      </c>
      <c r="J11607" t="s">
        <v>347</v>
      </c>
      <c r="K11607" t="s">
        <v>396</v>
      </c>
    </row>
    <row r="11608" spans="1:11" hidden="1" x14ac:dyDescent="0.35">
      <c r="A11608" t="s">
        <v>556</v>
      </c>
      <c r="B11608" t="s">
        <v>84</v>
      </c>
      <c r="C11608" t="s">
        <v>338</v>
      </c>
      <c r="D11608" t="s">
        <v>78</v>
      </c>
      <c r="E11608">
        <v>2023</v>
      </c>
      <c r="F11608" t="s">
        <v>502</v>
      </c>
      <c r="G11608" t="s">
        <v>68</v>
      </c>
      <c r="H11608">
        <v>8.14</v>
      </c>
      <c r="I11608" t="s">
        <v>571</v>
      </c>
      <c r="J11608" t="s">
        <v>347</v>
      </c>
      <c r="K11608" t="s">
        <v>396</v>
      </c>
    </row>
    <row r="11609" spans="1:11" hidden="1" x14ac:dyDescent="0.35">
      <c r="A11609" t="s">
        <v>556</v>
      </c>
      <c r="B11609" t="s">
        <v>84</v>
      </c>
      <c r="C11609" t="s">
        <v>338</v>
      </c>
      <c r="D11609" t="s">
        <v>78</v>
      </c>
      <c r="E11609">
        <v>2023</v>
      </c>
      <c r="F11609" t="s">
        <v>502</v>
      </c>
      <c r="G11609" t="s">
        <v>68</v>
      </c>
      <c r="H11609">
        <v>63.88</v>
      </c>
      <c r="I11609" t="s">
        <v>571</v>
      </c>
      <c r="J11609" t="s">
        <v>347</v>
      </c>
      <c r="K11609" t="s">
        <v>396</v>
      </c>
    </row>
    <row r="11610" spans="1:11" hidden="1" x14ac:dyDescent="0.35">
      <c r="A11610" t="s">
        <v>556</v>
      </c>
      <c r="B11610" t="s">
        <v>84</v>
      </c>
      <c r="C11610" t="s">
        <v>338</v>
      </c>
      <c r="D11610" t="s">
        <v>78</v>
      </c>
      <c r="E11610">
        <v>2023</v>
      </c>
      <c r="F11610" t="s">
        <v>502</v>
      </c>
      <c r="G11610" t="s">
        <v>68</v>
      </c>
      <c r="H11610">
        <v>0.9</v>
      </c>
      <c r="I11610" t="s">
        <v>571</v>
      </c>
      <c r="J11610" t="s">
        <v>347</v>
      </c>
      <c r="K11610" t="s">
        <v>396</v>
      </c>
    </row>
    <row r="11611" spans="1:11" hidden="1" x14ac:dyDescent="0.35">
      <c r="A11611" t="s">
        <v>556</v>
      </c>
      <c r="B11611" t="s">
        <v>84</v>
      </c>
      <c r="C11611" t="s">
        <v>421</v>
      </c>
      <c r="D11611" t="s">
        <v>78</v>
      </c>
      <c r="E11611">
        <v>2023</v>
      </c>
      <c r="F11611" t="s">
        <v>502</v>
      </c>
      <c r="G11611" t="s">
        <v>68</v>
      </c>
      <c r="H11611">
        <v>216.49</v>
      </c>
      <c r="I11611" t="s">
        <v>571</v>
      </c>
      <c r="J11611" t="s">
        <v>347</v>
      </c>
      <c r="K11611" t="s">
        <v>414</v>
      </c>
    </row>
    <row r="11612" spans="1:11" hidden="1" x14ac:dyDescent="0.35">
      <c r="A11612" t="s">
        <v>556</v>
      </c>
      <c r="B11612" t="s">
        <v>84</v>
      </c>
      <c r="C11612" t="s">
        <v>421</v>
      </c>
      <c r="D11612" t="s">
        <v>78</v>
      </c>
      <c r="E11612">
        <v>2023</v>
      </c>
      <c r="F11612" t="s">
        <v>502</v>
      </c>
      <c r="G11612" t="s">
        <v>68</v>
      </c>
      <c r="H11612">
        <v>12.09</v>
      </c>
      <c r="I11612" t="s">
        <v>571</v>
      </c>
      <c r="J11612" t="s">
        <v>347</v>
      </c>
      <c r="K11612" t="s">
        <v>414</v>
      </c>
    </row>
    <row r="11613" spans="1:11" hidden="1" x14ac:dyDescent="0.35">
      <c r="A11613" t="s">
        <v>556</v>
      </c>
      <c r="B11613" t="s">
        <v>84</v>
      </c>
      <c r="C11613" t="s">
        <v>421</v>
      </c>
      <c r="D11613" t="s">
        <v>78</v>
      </c>
      <c r="E11613">
        <v>2023</v>
      </c>
      <c r="F11613" t="s">
        <v>502</v>
      </c>
      <c r="G11613" t="s">
        <v>68</v>
      </c>
      <c r="H11613">
        <v>282.17</v>
      </c>
      <c r="I11613" t="s">
        <v>571</v>
      </c>
      <c r="J11613" t="s">
        <v>347</v>
      </c>
      <c r="K11613" t="s">
        <v>414</v>
      </c>
    </row>
    <row r="11614" spans="1:11" hidden="1" x14ac:dyDescent="0.35">
      <c r="A11614" t="s">
        <v>556</v>
      </c>
      <c r="B11614" t="s">
        <v>84</v>
      </c>
      <c r="C11614" t="s">
        <v>421</v>
      </c>
      <c r="D11614" t="s">
        <v>78</v>
      </c>
      <c r="E11614">
        <v>2023</v>
      </c>
      <c r="F11614" t="s">
        <v>502</v>
      </c>
      <c r="G11614" t="s">
        <v>68</v>
      </c>
      <c r="H11614">
        <v>21.94</v>
      </c>
      <c r="I11614" t="s">
        <v>571</v>
      </c>
      <c r="J11614" t="s">
        <v>347</v>
      </c>
      <c r="K11614" t="s">
        <v>414</v>
      </c>
    </row>
    <row r="11615" spans="1:11" hidden="1" x14ac:dyDescent="0.35">
      <c r="A11615" t="s">
        <v>556</v>
      </c>
      <c r="B11615" t="s">
        <v>84</v>
      </c>
      <c r="C11615" t="s">
        <v>331</v>
      </c>
      <c r="D11615" t="s">
        <v>78</v>
      </c>
      <c r="E11615">
        <v>2023</v>
      </c>
      <c r="F11615" t="s">
        <v>502</v>
      </c>
      <c r="G11615" t="s">
        <v>68</v>
      </c>
      <c r="H11615">
        <v>2973.76</v>
      </c>
      <c r="I11615" t="s">
        <v>571</v>
      </c>
      <c r="J11615" t="s">
        <v>347</v>
      </c>
      <c r="K11615" t="s">
        <v>397</v>
      </c>
    </row>
    <row r="11616" spans="1:11" hidden="1" x14ac:dyDescent="0.35">
      <c r="A11616" t="s">
        <v>556</v>
      </c>
      <c r="B11616" t="s">
        <v>84</v>
      </c>
      <c r="C11616" t="s">
        <v>331</v>
      </c>
      <c r="D11616" t="s">
        <v>78</v>
      </c>
      <c r="E11616">
        <v>2023</v>
      </c>
      <c r="F11616" t="s">
        <v>502</v>
      </c>
      <c r="G11616" t="s">
        <v>68</v>
      </c>
      <c r="H11616">
        <v>1896.08</v>
      </c>
      <c r="I11616" t="s">
        <v>571</v>
      </c>
      <c r="J11616" t="s">
        <v>347</v>
      </c>
      <c r="K11616" t="s">
        <v>397</v>
      </c>
    </row>
    <row r="11617" spans="1:11" hidden="1" x14ac:dyDescent="0.35">
      <c r="A11617" t="s">
        <v>556</v>
      </c>
      <c r="B11617" t="s">
        <v>84</v>
      </c>
      <c r="C11617" t="s">
        <v>331</v>
      </c>
      <c r="D11617" t="s">
        <v>78</v>
      </c>
      <c r="E11617">
        <v>2023</v>
      </c>
      <c r="F11617" t="s">
        <v>502</v>
      </c>
      <c r="G11617" t="s">
        <v>68</v>
      </c>
      <c r="H11617">
        <v>70.23</v>
      </c>
      <c r="I11617" t="s">
        <v>571</v>
      </c>
      <c r="J11617" t="s">
        <v>347</v>
      </c>
      <c r="K11617" t="s">
        <v>397</v>
      </c>
    </row>
    <row r="11618" spans="1:11" hidden="1" x14ac:dyDescent="0.35">
      <c r="A11618" t="s">
        <v>556</v>
      </c>
      <c r="B11618" t="s">
        <v>84</v>
      </c>
      <c r="C11618" t="s">
        <v>331</v>
      </c>
      <c r="D11618" t="s">
        <v>78</v>
      </c>
      <c r="E11618">
        <v>2023</v>
      </c>
      <c r="F11618" t="s">
        <v>502</v>
      </c>
      <c r="G11618" t="s">
        <v>68</v>
      </c>
      <c r="H11618">
        <v>291.10000000000002</v>
      </c>
      <c r="I11618" t="s">
        <v>571</v>
      </c>
      <c r="J11618" t="s">
        <v>347</v>
      </c>
      <c r="K11618" t="s">
        <v>397</v>
      </c>
    </row>
    <row r="11619" spans="1:11" hidden="1" x14ac:dyDescent="0.35">
      <c r="A11619" t="s">
        <v>556</v>
      </c>
      <c r="B11619" t="s">
        <v>84</v>
      </c>
      <c r="C11619" t="s">
        <v>331</v>
      </c>
      <c r="D11619" t="s">
        <v>78</v>
      </c>
      <c r="E11619">
        <v>2023</v>
      </c>
      <c r="F11619" t="s">
        <v>502</v>
      </c>
      <c r="G11619" t="s">
        <v>68</v>
      </c>
      <c r="H11619">
        <v>2991.67</v>
      </c>
      <c r="I11619" t="s">
        <v>571</v>
      </c>
      <c r="J11619" t="s">
        <v>347</v>
      </c>
      <c r="K11619" t="s">
        <v>397</v>
      </c>
    </row>
    <row r="11620" spans="1:11" hidden="1" x14ac:dyDescent="0.35">
      <c r="A11620" t="s">
        <v>556</v>
      </c>
      <c r="B11620" t="s">
        <v>84</v>
      </c>
      <c r="C11620" t="s">
        <v>331</v>
      </c>
      <c r="D11620" t="s">
        <v>78</v>
      </c>
      <c r="E11620">
        <v>2023</v>
      </c>
      <c r="F11620" t="s">
        <v>502</v>
      </c>
      <c r="G11620" t="s">
        <v>68</v>
      </c>
      <c r="H11620">
        <v>392.85</v>
      </c>
      <c r="I11620" t="s">
        <v>571</v>
      </c>
      <c r="J11620" t="s">
        <v>347</v>
      </c>
      <c r="K11620" t="s">
        <v>397</v>
      </c>
    </row>
    <row r="11621" spans="1:11" hidden="1" x14ac:dyDescent="0.35">
      <c r="A11621" t="s">
        <v>556</v>
      </c>
      <c r="B11621" t="s">
        <v>84</v>
      </c>
      <c r="C11621" t="s">
        <v>339</v>
      </c>
      <c r="D11621" t="s">
        <v>78</v>
      </c>
      <c r="E11621">
        <v>2023</v>
      </c>
      <c r="F11621" t="s">
        <v>502</v>
      </c>
      <c r="G11621" t="s">
        <v>68</v>
      </c>
      <c r="H11621">
        <v>34.81</v>
      </c>
      <c r="I11621" t="s">
        <v>571</v>
      </c>
      <c r="J11621" t="s">
        <v>347</v>
      </c>
      <c r="K11621" t="s">
        <v>398</v>
      </c>
    </row>
    <row r="11622" spans="1:11" hidden="1" x14ac:dyDescent="0.35">
      <c r="A11622" t="s">
        <v>556</v>
      </c>
      <c r="B11622" t="s">
        <v>84</v>
      </c>
      <c r="C11622" t="s">
        <v>339</v>
      </c>
      <c r="D11622" t="s">
        <v>78</v>
      </c>
      <c r="E11622">
        <v>2023</v>
      </c>
      <c r="F11622" t="s">
        <v>502</v>
      </c>
      <c r="G11622" t="s">
        <v>68</v>
      </c>
      <c r="H11622">
        <v>43.32</v>
      </c>
      <c r="I11622" t="s">
        <v>571</v>
      </c>
      <c r="J11622" t="s">
        <v>347</v>
      </c>
      <c r="K11622" t="s">
        <v>398</v>
      </c>
    </row>
    <row r="11623" spans="1:11" hidden="1" x14ac:dyDescent="0.35">
      <c r="A11623" t="s">
        <v>556</v>
      </c>
      <c r="B11623" t="s">
        <v>84</v>
      </c>
      <c r="C11623" t="s">
        <v>339</v>
      </c>
      <c r="D11623" t="s">
        <v>78</v>
      </c>
      <c r="E11623">
        <v>2023</v>
      </c>
      <c r="F11623" t="s">
        <v>502</v>
      </c>
      <c r="G11623" t="s">
        <v>68</v>
      </c>
      <c r="H11623">
        <v>0.84</v>
      </c>
      <c r="I11623" t="s">
        <v>571</v>
      </c>
      <c r="J11623" t="s">
        <v>347</v>
      </c>
      <c r="K11623" t="s">
        <v>398</v>
      </c>
    </row>
    <row r="11624" spans="1:11" hidden="1" x14ac:dyDescent="0.35">
      <c r="A11624" t="s">
        <v>556</v>
      </c>
      <c r="B11624" t="s">
        <v>84</v>
      </c>
      <c r="C11624" t="s">
        <v>339</v>
      </c>
      <c r="D11624" t="s">
        <v>78</v>
      </c>
      <c r="E11624">
        <v>2023</v>
      </c>
      <c r="F11624" t="s">
        <v>502</v>
      </c>
      <c r="G11624" t="s">
        <v>68</v>
      </c>
      <c r="H11624">
        <v>19.29</v>
      </c>
      <c r="I11624" t="s">
        <v>571</v>
      </c>
      <c r="J11624" t="s">
        <v>347</v>
      </c>
      <c r="K11624" t="s">
        <v>398</v>
      </c>
    </row>
    <row r="11625" spans="1:11" hidden="1" x14ac:dyDescent="0.35">
      <c r="A11625" t="s">
        <v>556</v>
      </c>
      <c r="B11625" t="s">
        <v>84</v>
      </c>
      <c r="C11625" t="s">
        <v>339</v>
      </c>
      <c r="D11625" t="s">
        <v>78</v>
      </c>
      <c r="E11625">
        <v>2023</v>
      </c>
      <c r="F11625" t="s">
        <v>502</v>
      </c>
      <c r="G11625" t="s">
        <v>68</v>
      </c>
      <c r="H11625">
        <v>31.12</v>
      </c>
      <c r="I11625" t="s">
        <v>571</v>
      </c>
      <c r="J11625" t="s">
        <v>347</v>
      </c>
      <c r="K11625" t="s">
        <v>398</v>
      </c>
    </row>
    <row r="11626" spans="1:11" hidden="1" x14ac:dyDescent="0.35">
      <c r="A11626" t="s">
        <v>556</v>
      </c>
      <c r="B11626" t="s">
        <v>84</v>
      </c>
      <c r="C11626" t="s">
        <v>339</v>
      </c>
      <c r="D11626" t="s">
        <v>78</v>
      </c>
      <c r="E11626">
        <v>2023</v>
      </c>
      <c r="F11626" t="s">
        <v>502</v>
      </c>
      <c r="G11626" t="s">
        <v>68</v>
      </c>
      <c r="H11626">
        <v>0.81</v>
      </c>
      <c r="I11626" t="s">
        <v>571</v>
      </c>
      <c r="J11626" t="s">
        <v>347</v>
      </c>
      <c r="K11626" t="s">
        <v>398</v>
      </c>
    </row>
    <row r="11627" spans="1:11" hidden="1" x14ac:dyDescent="0.35">
      <c r="A11627" t="s">
        <v>559</v>
      </c>
      <c r="B11627" t="s">
        <v>84</v>
      </c>
      <c r="C11627" t="s">
        <v>85</v>
      </c>
      <c r="D11627" t="s">
        <v>78</v>
      </c>
      <c r="E11627">
        <v>2023</v>
      </c>
      <c r="F11627" t="s">
        <v>500</v>
      </c>
      <c r="G11627" t="s">
        <v>311</v>
      </c>
      <c r="H11627">
        <v>-3323.25</v>
      </c>
      <c r="I11627" t="s">
        <v>572</v>
      </c>
      <c r="J11627" t="s">
        <v>347</v>
      </c>
      <c r="K11627" t="s">
        <v>388</v>
      </c>
    </row>
    <row r="11628" spans="1:11" hidden="1" x14ac:dyDescent="0.35">
      <c r="A11628" t="s">
        <v>559</v>
      </c>
      <c r="B11628" t="s">
        <v>84</v>
      </c>
      <c r="C11628" t="s">
        <v>85</v>
      </c>
      <c r="D11628" t="s">
        <v>78</v>
      </c>
      <c r="E11628">
        <v>2023</v>
      </c>
      <c r="F11628" t="s">
        <v>500</v>
      </c>
      <c r="G11628" t="s">
        <v>311</v>
      </c>
      <c r="H11628">
        <v>-2012.85</v>
      </c>
      <c r="I11628" t="s">
        <v>572</v>
      </c>
      <c r="J11628" t="s">
        <v>347</v>
      </c>
      <c r="K11628" t="s">
        <v>388</v>
      </c>
    </row>
    <row r="11629" spans="1:11" hidden="1" x14ac:dyDescent="0.35">
      <c r="A11629" t="s">
        <v>559</v>
      </c>
      <c r="B11629" t="s">
        <v>84</v>
      </c>
      <c r="C11629" t="s">
        <v>85</v>
      </c>
      <c r="D11629" t="s">
        <v>78</v>
      </c>
      <c r="E11629">
        <v>2023</v>
      </c>
      <c r="F11629" t="s">
        <v>500</v>
      </c>
      <c r="G11629" t="s">
        <v>311</v>
      </c>
      <c r="H11629">
        <v>-1648.73</v>
      </c>
      <c r="I11629" t="s">
        <v>572</v>
      </c>
      <c r="J11629" t="s">
        <v>347</v>
      </c>
      <c r="K11629" t="s">
        <v>388</v>
      </c>
    </row>
    <row r="11630" spans="1:11" hidden="1" x14ac:dyDescent="0.35">
      <c r="A11630" t="s">
        <v>559</v>
      </c>
      <c r="B11630" t="s">
        <v>84</v>
      </c>
      <c r="C11630" t="s">
        <v>85</v>
      </c>
      <c r="D11630" t="s">
        <v>78</v>
      </c>
      <c r="E11630">
        <v>2023</v>
      </c>
      <c r="F11630" t="s">
        <v>500</v>
      </c>
      <c r="G11630" t="s">
        <v>311</v>
      </c>
      <c r="H11630">
        <v>-316.86</v>
      </c>
      <c r="I11630" t="s">
        <v>572</v>
      </c>
      <c r="J11630" t="s">
        <v>347</v>
      </c>
      <c r="K11630" t="s">
        <v>388</v>
      </c>
    </row>
    <row r="11631" spans="1:11" hidden="1" x14ac:dyDescent="0.35">
      <c r="A11631" t="s">
        <v>559</v>
      </c>
      <c r="B11631" t="s">
        <v>84</v>
      </c>
      <c r="C11631" t="s">
        <v>85</v>
      </c>
      <c r="D11631" t="s">
        <v>78</v>
      </c>
      <c r="E11631">
        <v>2023</v>
      </c>
      <c r="F11631" t="s">
        <v>506</v>
      </c>
      <c r="G11631" t="s">
        <v>309</v>
      </c>
      <c r="H11631">
        <v>-346.32</v>
      </c>
      <c r="I11631" t="s">
        <v>572</v>
      </c>
      <c r="J11631" t="s">
        <v>347</v>
      </c>
      <c r="K11631" t="s">
        <v>388</v>
      </c>
    </row>
    <row r="11632" spans="1:11" hidden="1" x14ac:dyDescent="0.35">
      <c r="A11632" t="s">
        <v>559</v>
      </c>
      <c r="B11632" t="s">
        <v>84</v>
      </c>
      <c r="C11632" t="s">
        <v>85</v>
      </c>
      <c r="D11632" t="s">
        <v>78</v>
      </c>
      <c r="E11632">
        <v>2023</v>
      </c>
      <c r="F11632" t="s">
        <v>506</v>
      </c>
      <c r="G11632" t="s">
        <v>309</v>
      </c>
      <c r="H11632">
        <v>-209.76</v>
      </c>
      <c r="I11632" t="s">
        <v>572</v>
      </c>
      <c r="J11632" t="s">
        <v>347</v>
      </c>
      <c r="K11632" t="s">
        <v>388</v>
      </c>
    </row>
    <row r="11633" spans="1:11" hidden="1" x14ac:dyDescent="0.35">
      <c r="A11633" t="s">
        <v>559</v>
      </c>
      <c r="B11633" t="s">
        <v>84</v>
      </c>
      <c r="C11633" t="s">
        <v>85</v>
      </c>
      <c r="D11633" t="s">
        <v>78</v>
      </c>
      <c r="E11633">
        <v>2023</v>
      </c>
      <c r="F11633" t="s">
        <v>506</v>
      </c>
      <c r="G11633" t="s">
        <v>309</v>
      </c>
      <c r="H11633">
        <v>-171.82</v>
      </c>
      <c r="I11633" t="s">
        <v>572</v>
      </c>
      <c r="J11633" t="s">
        <v>347</v>
      </c>
      <c r="K11633" t="s">
        <v>388</v>
      </c>
    </row>
    <row r="11634" spans="1:11" hidden="1" x14ac:dyDescent="0.35">
      <c r="A11634" t="s">
        <v>559</v>
      </c>
      <c r="B11634" t="s">
        <v>84</v>
      </c>
      <c r="C11634" t="s">
        <v>85</v>
      </c>
      <c r="D11634" t="s">
        <v>78</v>
      </c>
      <c r="E11634">
        <v>2023</v>
      </c>
      <c r="F11634" t="s">
        <v>506</v>
      </c>
      <c r="G11634" t="s">
        <v>309</v>
      </c>
      <c r="H11634">
        <v>-33.020000000000003</v>
      </c>
      <c r="I11634" t="s">
        <v>572</v>
      </c>
      <c r="J11634" t="s">
        <v>347</v>
      </c>
      <c r="K11634" t="s">
        <v>388</v>
      </c>
    </row>
    <row r="11635" spans="1:11" hidden="1" x14ac:dyDescent="0.35">
      <c r="A11635" t="s">
        <v>559</v>
      </c>
      <c r="B11635" t="s">
        <v>84</v>
      </c>
      <c r="C11635" t="s">
        <v>85</v>
      </c>
      <c r="D11635" t="s">
        <v>78</v>
      </c>
      <c r="E11635">
        <v>2023</v>
      </c>
      <c r="F11635" t="s">
        <v>71</v>
      </c>
      <c r="G11635" t="s">
        <v>310</v>
      </c>
      <c r="H11635">
        <v>-188.46</v>
      </c>
      <c r="I11635" t="s">
        <v>572</v>
      </c>
      <c r="J11635" t="s">
        <v>347</v>
      </c>
      <c r="K11635" t="s">
        <v>388</v>
      </c>
    </row>
    <row r="11636" spans="1:11" hidden="1" x14ac:dyDescent="0.35">
      <c r="A11636" t="s">
        <v>559</v>
      </c>
      <c r="B11636" t="s">
        <v>84</v>
      </c>
      <c r="C11636" t="s">
        <v>85</v>
      </c>
      <c r="D11636" t="s">
        <v>78</v>
      </c>
      <c r="E11636">
        <v>2023</v>
      </c>
      <c r="F11636" t="s">
        <v>71</v>
      </c>
      <c r="G11636" t="s">
        <v>310</v>
      </c>
      <c r="H11636">
        <v>-114.15</v>
      </c>
      <c r="I11636" t="s">
        <v>572</v>
      </c>
      <c r="J11636" t="s">
        <v>347</v>
      </c>
      <c r="K11636" t="s">
        <v>388</v>
      </c>
    </row>
    <row r="11637" spans="1:11" hidden="1" x14ac:dyDescent="0.35">
      <c r="A11637" t="s">
        <v>559</v>
      </c>
      <c r="B11637" t="s">
        <v>84</v>
      </c>
      <c r="C11637" t="s">
        <v>85</v>
      </c>
      <c r="D11637" t="s">
        <v>78</v>
      </c>
      <c r="E11637">
        <v>2023</v>
      </c>
      <c r="F11637" t="s">
        <v>71</v>
      </c>
      <c r="G11637" t="s">
        <v>310</v>
      </c>
      <c r="H11637">
        <v>-93.5</v>
      </c>
      <c r="I11637" t="s">
        <v>572</v>
      </c>
      <c r="J11637" t="s">
        <v>347</v>
      </c>
      <c r="K11637" t="s">
        <v>388</v>
      </c>
    </row>
    <row r="11638" spans="1:11" hidden="1" x14ac:dyDescent="0.35">
      <c r="A11638" t="s">
        <v>559</v>
      </c>
      <c r="B11638" t="s">
        <v>84</v>
      </c>
      <c r="C11638" t="s">
        <v>85</v>
      </c>
      <c r="D11638" t="s">
        <v>78</v>
      </c>
      <c r="E11638">
        <v>2023</v>
      </c>
      <c r="F11638" t="s">
        <v>71</v>
      </c>
      <c r="G11638" t="s">
        <v>310</v>
      </c>
      <c r="H11638">
        <v>-17.97</v>
      </c>
      <c r="I11638" t="s">
        <v>572</v>
      </c>
      <c r="J11638" t="s">
        <v>347</v>
      </c>
      <c r="K11638" t="s">
        <v>388</v>
      </c>
    </row>
    <row r="11639" spans="1:11" hidden="1" x14ac:dyDescent="0.35">
      <c r="A11639" t="s">
        <v>559</v>
      </c>
      <c r="B11639" t="s">
        <v>84</v>
      </c>
      <c r="C11639" t="s">
        <v>85</v>
      </c>
      <c r="D11639" t="s">
        <v>78</v>
      </c>
      <c r="E11639">
        <v>2023</v>
      </c>
      <c r="F11639" t="s">
        <v>148</v>
      </c>
      <c r="G11639" t="s">
        <v>308</v>
      </c>
      <c r="H11639">
        <v>-176.29</v>
      </c>
      <c r="I11639" t="s">
        <v>572</v>
      </c>
      <c r="J11639" t="s">
        <v>347</v>
      </c>
      <c r="K11639" t="s">
        <v>388</v>
      </c>
    </row>
    <row r="11640" spans="1:11" hidden="1" x14ac:dyDescent="0.35">
      <c r="A11640" t="s">
        <v>559</v>
      </c>
      <c r="B11640" t="s">
        <v>84</v>
      </c>
      <c r="C11640" t="s">
        <v>85</v>
      </c>
      <c r="D11640" t="s">
        <v>78</v>
      </c>
      <c r="E11640">
        <v>2023</v>
      </c>
      <c r="F11640" t="s">
        <v>148</v>
      </c>
      <c r="G11640" t="s">
        <v>308</v>
      </c>
      <c r="H11640">
        <v>-106.78</v>
      </c>
      <c r="I11640" t="s">
        <v>572</v>
      </c>
      <c r="J11640" t="s">
        <v>347</v>
      </c>
      <c r="K11640" t="s">
        <v>388</v>
      </c>
    </row>
    <row r="11641" spans="1:11" hidden="1" x14ac:dyDescent="0.35">
      <c r="A11641" t="s">
        <v>559</v>
      </c>
      <c r="B11641" t="s">
        <v>84</v>
      </c>
      <c r="C11641" t="s">
        <v>85</v>
      </c>
      <c r="D11641" t="s">
        <v>78</v>
      </c>
      <c r="E11641">
        <v>2023</v>
      </c>
      <c r="F11641" t="s">
        <v>148</v>
      </c>
      <c r="G11641" t="s">
        <v>308</v>
      </c>
      <c r="H11641">
        <v>-87.46</v>
      </c>
      <c r="I11641" t="s">
        <v>572</v>
      </c>
      <c r="J11641" t="s">
        <v>347</v>
      </c>
      <c r="K11641" t="s">
        <v>388</v>
      </c>
    </row>
    <row r="11642" spans="1:11" hidden="1" x14ac:dyDescent="0.35">
      <c r="A11642" t="s">
        <v>559</v>
      </c>
      <c r="B11642" t="s">
        <v>84</v>
      </c>
      <c r="C11642" t="s">
        <v>85</v>
      </c>
      <c r="D11642" t="s">
        <v>78</v>
      </c>
      <c r="E11642">
        <v>2023</v>
      </c>
      <c r="F11642" t="s">
        <v>148</v>
      </c>
      <c r="G11642" t="s">
        <v>308</v>
      </c>
      <c r="H11642">
        <v>-16.809999999999999</v>
      </c>
      <c r="I11642" t="s">
        <v>572</v>
      </c>
      <c r="J11642" t="s">
        <v>347</v>
      </c>
      <c r="K11642" t="s">
        <v>388</v>
      </c>
    </row>
    <row r="11643" spans="1:11" hidden="1" x14ac:dyDescent="0.35">
      <c r="A11643" t="s">
        <v>559</v>
      </c>
      <c r="B11643" t="s">
        <v>84</v>
      </c>
      <c r="C11643" t="s">
        <v>85</v>
      </c>
      <c r="D11643" t="s">
        <v>78</v>
      </c>
      <c r="E11643">
        <v>2023</v>
      </c>
      <c r="F11643" t="s">
        <v>156</v>
      </c>
      <c r="G11643" t="s">
        <v>307</v>
      </c>
      <c r="H11643">
        <v>-1190.04</v>
      </c>
      <c r="I11643" t="s">
        <v>572</v>
      </c>
      <c r="J11643" t="s">
        <v>347</v>
      </c>
      <c r="K11643" t="s">
        <v>388</v>
      </c>
    </row>
    <row r="11644" spans="1:11" hidden="1" x14ac:dyDescent="0.35">
      <c r="A11644" t="s">
        <v>559</v>
      </c>
      <c r="B11644" t="s">
        <v>84</v>
      </c>
      <c r="C11644" t="s">
        <v>85</v>
      </c>
      <c r="D11644" t="s">
        <v>78</v>
      </c>
      <c r="E11644">
        <v>2023</v>
      </c>
      <c r="F11644" t="s">
        <v>156</v>
      </c>
      <c r="G11644" t="s">
        <v>307</v>
      </c>
      <c r="H11644">
        <v>-720.8</v>
      </c>
      <c r="I11644" t="s">
        <v>572</v>
      </c>
      <c r="J11644" t="s">
        <v>347</v>
      </c>
      <c r="K11644" t="s">
        <v>388</v>
      </c>
    </row>
    <row r="11645" spans="1:11" hidden="1" x14ac:dyDescent="0.35">
      <c r="A11645" t="s">
        <v>559</v>
      </c>
      <c r="B11645" t="s">
        <v>84</v>
      </c>
      <c r="C11645" t="s">
        <v>85</v>
      </c>
      <c r="D11645" t="s">
        <v>78</v>
      </c>
      <c r="E11645">
        <v>2023</v>
      </c>
      <c r="F11645" t="s">
        <v>156</v>
      </c>
      <c r="G11645" t="s">
        <v>307</v>
      </c>
      <c r="H11645">
        <v>-590.41</v>
      </c>
      <c r="I11645" t="s">
        <v>572</v>
      </c>
      <c r="J11645" t="s">
        <v>347</v>
      </c>
      <c r="K11645" t="s">
        <v>388</v>
      </c>
    </row>
    <row r="11646" spans="1:11" hidden="1" x14ac:dyDescent="0.35">
      <c r="A11646" t="s">
        <v>559</v>
      </c>
      <c r="B11646" t="s">
        <v>84</v>
      </c>
      <c r="C11646" t="s">
        <v>85</v>
      </c>
      <c r="D11646" t="s">
        <v>78</v>
      </c>
      <c r="E11646">
        <v>2023</v>
      </c>
      <c r="F11646" t="s">
        <v>156</v>
      </c>
      <c r="G11646" t="s">
        <v>307</v>
      </c>
      <c r="H11646">
        <v>-113.47</v>
      </c>
      <c r="I11646" t="s">
        <v>572</v>
      </c>
      <c r="J11646" t="s">
        <v>347</v>
      </c>
      <c r="K11646" t="s">
        <v>388</v>
      </c>
    </row>
    <row r="11647" spans="1:11" hidden="1" x14ac:dyDescent="0.35">
      <c r="A11647" t="s">
        <v>559</v>
      </c>
      <c r="B11647" t="s">
        <v>84</v>
      </c>
      <c r="C11647" t="s">
        <v>329</v>
      </c>
      <c r="D11647" t="s">
        <v>78</v>
      </c>
      <c r="E11647">
        <v>2023</v>
      </c>
      <c r="F11647" t="s">
        <v>500</v>
      </c>
      <c r="G11647" t="s">
        <v>311</v>
      </c>
      <c r="H11647">
        <v>-5954.19</v>
      </c>
      <c r="I11647" t="s">
        <v>572</v>
      </c>
      <c r="J11647" t="s">
        <v>14</v>
      </c>
      <c r="K11647" t="s">
        <v>390</v>
      </c>
    </row>
    <row r="11648" spans="1:11" hidden="1" x14ac:dyDescent="0.35">
      <c r="A11648" t="s">
        <v>559</v>
      </c>
      <c r="B11648" t="s">
        <v>84</v>
      </c>
      <c r="C11648" t="s">
        <v>329</v>
      </c>
      <c r="D11648" t="s">
        <v>78</v>
      </c>
      <c r="E11648">
        <v>2023</v>
      </c>
      <c r="F11648" t="s">
        <v>500</v>
      </c>
      <c r="G11648" t="s">
        <v>311</v>
      </c>
      <c r="H11648">
        <v>-1467.23</v>
      </c>
      <c r="I11648" t="s">
        <v>572</v>
      </c>
      <c r="J11648" t="s">
        <v>347</v>
      </c>
      <c r="K11648" t="s">
        <v>390</v>
      </c>
    </row>
    <row r="11649" spans="1:11" hidden="1" x14ac:dyDescent="0.35">
      <c r="A11649" t="s">
        <v>559</v>
      </c>
      <c r="B11649" t="s">
        <v>84</v>
      </c>
      <c r="C11649" t="s">
        <v>329</v>
      </c>
      <c r="D11649" t="s">
        <v>78</v>
      </c>
      <c r="E11649">
        <v>2023</v>
      </c>
      <c r="F11649" t="s">
        <v>500</v>
      </c>
      <c r="G11649" t="s">
        <v>311</v>
      </c>
      <c r="H11649">
        <v>-5409.58</v>
      </c>
      <c r="I11649" t="s">
        <v>572</v>
      </c>
      <c r="J11649" t="s">
        <v>14</v>
      </c>
      <c r="K11649" t="s">
        <v>390</v>
      </c>
    </row>
    <row r="11650" spans="1:11" hidden="1" x14ac:dyDescent="0.35">
      <c r="A11650" t="s">
        <v>559</v>
      </c>
      <c r="B11650" t="s">
        <v>84</v>
      </c>
      <c r="C11650" t="s">
        <v>329</v>
      </c>
      <c r="D11650" t="s">
        <v>78</v>
      </c>
      <c r="E11650">
        <v>2023</v>
      </c>
      <c r="F11650" t="s">
        <v>500</v>
      </c>
      <c r="G11650" t="s">
        <v>311</v>
      </c>
      <c r="H11650">
        <v>-1333.03</v>
      </c>
      <c r="I11650" t="s">
        <v>572</v>
      </c>
      <c r="J11650" t="s">
        <v>347</v>
      </c>
      <c r="K11650" t="s">
        <v>390</v>
      </c>
    </row>
    <row r="11651" spans="1:11" hidden="1" x14ac:dyDescent="0.35">
      <c r="A11651" t="s">
        <v>559</v>
      </c>
      <c r="B11651" t="s">
        <v>84</v>
      </c>
      <c r="C11651" t="s">
        <v>329</v>
      </c>
      <c r="D11651" t="s">
        <v>78</v>
      </c>
      <c r="E11651">
        <v>2023</v>
      </c>
      <c r="F11651" t="s">
        <v>500</v>
      </c>
      <c r="G11651" t="s">
        <v>311</v>
      </c>
      <c r="H11651">
        <v>-491.27</v>
      </c>
      <c r="I11651" t="s">
        <v>572</v>
      </c>
      <c r="J11651" t="s">
        <v>14</v>
      </c>
      <c r="K11651" t="s">
        <v>390</v>
      </c>
    </row>
    <row r="11652" spans="1:11" hidden="1" x14ac:dyDescent="0.35">
      <c r="A11652" t="s">
        <v>559</v>
      </c>
      <c r="B11652" t="s">
        <v>84</v>
      </c>
      <c r="C11652" t="s">
        <v>329</v>
      </c>
      <c r="D11652" t="s">
        <v>78</v>
      </c>
      <c r="E11652">
        <v>2023</v>
      </c>
      <c r="F11652" t="s">
        <v>500</v>
      </c>
      <c r="G11652" t="s">
        <v>311</v>
      </c>
      <c r="H11652">
        <v>-121.07</v>
      </c>
      <c r="I11652" t="s">
        <v>572</v>
      </c>
      <c r="J11652" t="s">
        <v>347</v>
      </c>
      <c r="K11652" t="s">
        <v>390</v>
      </c>
    </row>
    <row r="11653" spans="1:11" hidden="1" x14ac:dyDescent="0.35">
      <c r="A11653" t="s">
        <v>559</v>
      </c>
      <c r="B11653" t="s">
        <v>84</v>
      </c>
      <c r="C11653" t="s">
        <v>329</v>
      </c>
      <c r="D11653" t="s">
        <v>78</v>
      </c>
      <c r="E11653">
        <v>2023</v>
      </c>
      <c r="F11653" t="s">
        <v>500</v>
      </c>
      <c r="G11653" t="s">
        <v>311</v>
      </c>
      <c r="H11653">
        <v>-1580.49</v>
      </c>
      <c r="I11653" t="s">
        <v>572</v>
      </c>
      <c r="J11653" t="s">
        <v>14</v>
      </c>
      <c r="K11653" t="s">
        <v>390</v>
      </c>
    </row>
    <row r="11654" spans="1:11" hidden="1" x14ac:dyDescent="0.35">
      <c r="A11654" t="s">
        <v>559</v>
      </c>
      <c r="B11654" t="s">
        <v>84</v>
      </c>
      <c r="C11654" t="s">
        <v>329</v>
      </c>
      <c r="D11654" t="s">
        <v>78</v>
      </c>
      <c r="E11654">
        <v>2023</v>
      </c>
      <c r="F11654" t="s">
        <v>500</v>
      </c>
      <c r="G11654" t="s">
        <v>311</v>
      </c>
      <c r="H11654">
        <v>-389.46</v>
      </c>
      <c r="I11654" t="s">
        <v>572</v>
      </c>
      <c r="J11654" t="s">
        <v>347</v>
      </c>
      <c r="K11654" t="s">
        <v>390</v>
      </c>
    </row>
    <row r="11655" spans="1:11" hidden="1" x14ac:dyDescent="0.35">
      <c r="A11655" t="s">
        <v>559</v>
      </c>
      <c r="B11655" t="s">
        <v>84</v>
      </c>
      <c r="C11655" t="s">
        <v>329</v>
      </c>
      <c r="D11655" t="s">
        <v>78</v>
      </c>
      <c r="E11655">
        <v>2023</v>
      </c>
      <c r="F11655" t="s">
        <v>500</v>
      </c>
      <c r="G11655" t="s">
        <v>311</v>
      </c>
      <c r="H11655">
        <v>-6515.64</v>
      </c>
      <c r="I11655" t="s">
        <v>572</v>
      </c>
      <c r="J11655" t="s">
        <v>14</v>
      </c>
      <c r="K11655" t="s">
        <v>390</v>
      </c>
    </row>
    <row r="11656" spans="1:11" hidden="1" x14ac:dyDescent="0.35">
      <c r="A11656" t="s">
        <v>559</v>
      </c>
      <c r="B11656" t="s">
        <v>84</v>
      </c>
      <c r="C11656" t="s">
        <v>329</v>
      </c>
      <c r="D11656" t="s">
        <v>78</v>
      </c>
      <c r="E11656">
        <v>2023</v>
      </c>
      <c r="F11656" t="s">
        <v>500</v>
      </c>
      <c r="G11656" t="s">
        <v>311</v>
      </c>
      <c r="H11656">
        <v>-1605.58</v>
      </c>
      <c r="I11656" t="s">
        <v>572</v>
      </c>
      <c r="J11656" t="s">
        <v>347</v>
      </c>
      <c r="K11656" t="s">
        <v>390</v>
      </c>
    </row>
    <row r="11657" spans="1:11" hidden="1" x14ac:dyDescent="0.35">
      <c r="A11657" t="s">
        <v>559</v>
      </c>
      <c r="B11657" t="s">
        <v>84</v>
      </c>
      <c r="C11657" t="s">
        <v>329</v>
      </c>
      <c r="D11657" t="s">
        <v>78</v>
      </c>
      <c r="E11657">
        <v>2023</v>
      </c>
      <c r="F11657" t="s">
        <v>500</v>
      </c>
      <c r="G11657" t="s">
        <v>311</v>
      </c>
      <c r="H11657">
        <v>-713.04</v>
      </c>
      <c r="I11657" t="s">
        <v>572</v>
      </c>
      <c r="J11657" t="s">
        <v>14</v>
      </c>
      <c r="K11657" t="s">
        <v>390</v>
      </c>
    </row>
    <row r="11658" spans="1:11" hidden="1" x14ac:dyDescent="0.35">
      <c r="A11658" t="s">
        <v>559</v>
      </c>
      <c r="B11658" t="s">
        <v>84</v>
      </c>
      <c r="C11658" t="s">
        <v>329</v>
      </c>
      <c r="D11658" t="s">
        <v>78</v>
      </c>
      <c r="E11658">
        <v>2023</v>
      </c>
      <c r="F11658" t="s">
        <v>500</v>
      </c>
      <c r="G11658" t="s">
        <v>311</v>
      </c>
      <c r="H11658">
        <v>-175.7</v>
      </c>
      <c r="I11658" t="s">
        <v>572</v>
      </c>
      <c r="J11658" t="s">
        <v>347</v>
      </c>
      <c r="K11658" t="s">
        <v>390</v>
      </c>
    </row>
    <row r="11659" spans="1:11" hidden="1" x14ac:dyDescent="0.35">
      <c r="A11659" t="s">
        <v>559</v>
      </c>
      <c r="B11659" t="s">
        <v>84</v>
      </c>
      <c r="C11659" t="s">
        <v>329</v>
      </c>
      <c r="D11659" t="s">
        <v>78</v>
      </c>
      <c r="E11659">
        <v>2023</v>
      </c>
      <c r="F11659" t="s">
        <v>506</v>
      </c>
      <c r="G11659" t="s">
        <v>309</v>
      </c>
      <c r="H11659">
        <v>-628.94000000000005</v>
      </c>
      <c r="I11659" t="s">
        <v>572</v>
      </c>
      <c r="J11659" t="s">
        <v>347</v>
      </c>
      <c r="K11659" t="s">
        <v>390</v>
      </c>
    </row>
    <row r="11660" spans="1:11" hidden="1" x14ac:dyDescent="0.35">
      <c r="A11660" t="s">
        <v>559</v>
      </c>
      <c r="B11660" t="s">
        <v>84</v>
      </c>
      <c r="C11660" t="s">
        <v>329</v>
      </c>
      <c r="D11660" t="s">
        <v>78</v>
      </c>
      <c r="E11660">
        <v>2023</v>
      </c>
      <c r="F11660" t="s">
        <v>506</v>
      </c>
      <c r="G11660" t="s">
        <v>309</v>
      </c>
      <c r="H11660">
        <v>-571.41999999999996</v>
      </c>
      <c r="I11660" t="s">
        <v>572</v>
      </c>
      <c r="J11660" t="s">
        <v>347</v>
      </c>
      <c r="K11660" t="s">
        <v>390</v>
      </c>
    </row>
    <row r="11661" spans="1:11" hidden="1" x14ac:dyDescent="0.35">
      <c r="A11661" t="s">
        <v>559</v>
      </c>
      <c r="B11661" t="s">
        <v>84</v>
      </c>
      <c r="C11661" t="s">
        <v>329</v>
      </c>
      <c r="D11661" t="s">
        <v>78</v>
      </c>
      <c r="E11661">
        <v>2023</v>
      </c>
      <c r="F11661" t="s">
        <v>506</v>
      </c>
      <c r="G11661" t="s">
        <v>309</v>
      </c>
      <c r="H11661">
        <v>-51.89</v>
      </c>
      <c r="I11661" t="s">
        <v>572</v>
      </c>
      <c r="J11661" t="s">
        <v>347</v>
      </c>
      <c r="K11661" t="s">
        <v>390</v>
      </c>
    </row>
    <row r="11662" spans="1:11" hidden="1" x14ac:dyDescent="0.35">
      <c r="A11662" t="s">
        <v>559</v>
      </c>
      <c r="B11662" t="s">
        <v>84</v>
      </c>
      <c r="C11662" t="s">
        <v>329</v>
      </c>
      <c r="D11662" t="s">
        <v>78</v>
      </c>
      <c r="E11662">
        <v>2023</v>
      </c>
      <c r="F11662" t="s">
        <v>506</v>
      </c>
      <c r="G11662" t="s">
        <v>309</v>
      </c>
      <c r="H11662">
        <v>-166.95</v>
      </c>
      <c r="I11662" t="s">
        <v>572</v>
      </c>
      <c r="J11662" t="s">
        <v>347</v>
      </c>
      <c r="K11662" t="s">
        <v>390</v>
      </c>
    </row>
    <row r="11663" spans="1:11" hidden="1" x14ac:dyDescent="0.35">
      <c r="A11663" t="s">
        <v>559</v>
      </c>
      <c r="B11663" t="s">
        <v>84</v>
      </c>
      <c r="C11663" t="s">
        <v>329</v>
      </c>
      <c r="D11663" t="s">
        <v>78</v>
      </c>
      <c r="E11663">
        <v>2023</v>
      </c>
      <c r="F11663" t="s">
        <v>506</v>
      </c>
      <c r="G11663" t="s">
        <v>309</v>
      </c>
      <c r="H11663">
        <v>-688.25</v>
      </c>
      <c r="I11663" t="s">
        <v>572</v>
      </c>
      <c r="J11663" t="s">
        <v>347</v>
      </c>
      <c r="K11663" t="s">
        <v>390</v>
      </c>
    </row>
    <row r="11664" spans="1:11" hidden="1" x14ac:dyDescent="0.35">
      <c r="A11664" t="s">
        <v>559</v>
      </c>
      <c r="B11664" t="s">
        <v>84</v>
      </c>
      <c r="C11664" t="s">
        <v>329</v>
      </c>
      <c r="D11664" t="s">
        <v>78</v>
      </c>
      <c r="E11664">
        <v>2023</v>
      </c>
      <c r="F11664" t="s">
        <v>506</v>
      </c>
      <c r="G11664" t="s">
        <v>309</v>
      </c>
      <c r="H11664">
        <v>-75.319999999999993</v>
      </c>
      <c r="I11664" t="s">
        <v>572</v>
      </c>
      <c r="J11664" t="s">
        <v>347</v>
      </c>
      <c r="K11664" t="s">
        <v>390</v>
      </c>
    </row>
    <row r="11665" spans="1:11" hidden="1" x14ac:dyDescent="0.35">
      <c r="A11665" t="s">
        <v>559</v>
      </c>
      <c r="B11665" t="s">
        <v>84</v>
      </c>
      <c r="C11665" t="s">
        <v>329</v>
      </c>
      <c r="D11665" t="s">
        <v>78</v>
      </c>
      <c r="E11665">
        <v>2023</v>
      </c>
      <c r="F11665" t="s">
        <v>71</v>
      </c>
      <c r="G11665" t="s">
        <v>310</v>
      </c>
      <c r="H11665">
        <v>-37.46</v>
      </c>
      <c r="I11665" t="s">
        <v>572</v>
      </c>
      <c r="J11665" t="s">
        <v>347</v>
      </c>
      <c r="K11665" t="s">
        <v>390</v>
      </c>
    </row>
    <row r="11666" spans="1:11" hidden="1" x14ac:dyDescent="0.35">
      <c r="A11666" t="s">
        <v>559</v>
      </c>
      <c r="B11666" t="s">
        <v>84</v>
      </c>
      <c r="C11666" t="s">
        <v>329</v>
      </c>
      <c r="D11666" t="s">
        <v>78</v>
      </c>
      <c r="E11666">
        <v>2023</v>
      </c>
      <c r="F11666" t="s">
        <v>71</v>
      </c>
      <c r="G11666" t="s">
        <v>310</v>
      </c>
      <c r="H11666">
        <v>-34.03</v>
      </c>
      <c r="I11666" t="s">
        <v>572</v>
      </c>
      <c r="J11666" t="s">
        <v>347</v>
      </c>
      <c r="K11666" t="s">
        <v>390</v>
      </c>
    </row>
    <row r="11667" spans="1:11" hidden="1" x14ac:dyDescent="0.35">
      <c r="A11667" t="s">
        <v>559</v>
      </c>
      <c r="B11667" t="s">
        <v>84</v>
      </c>
      <c r="C11667" t="s">
        <v>329</v>
      </c>
      <c r="D11667" t="s">
        <v>78</v>
      </c>
      <c r="E11667">
        <v>2023</v>
      </c>
      <c r="F11667" t="s">
        <v>71</v>
      </c>
      <c r="G11667" t="s">
        <v>310</v>
      </c>
      <c r="H11667">
        <v>-3.08</v>
      </c>
      <c r="I11667" t="s">
        <v>572</v>
      </c>
      <c r="J11667" t="s">
        <v>347</v>
      </c>
      <c r="K11667" t="s">
        <v>390</v>
      </c>
    </row>
    <row r="11668" spans="1:11" hidden="1" x14ac:dyDescent="0.35">
      <c r="A11668" t="s">
        <v>559</v>
      </c>
      <c r="B11668" t="s">
        <v>84</v>
      </c>
      <c r="C11668" t="s">
        <v>329</v>
      </c>
      <c r="D11668" t="s">
        <v>78</v>
      </c>
      <c r="E11668">
        <v>2023</v>
      </c>
      <c r="F11668" t="s">
        <v>71</v>
      </c>
      <c r="G11668" t="s">
        <v>310</v>
      </c>
      <c r="H11668">
        <v>-9.94</v>
      </c>
      <c r="I11668" t="s">
        <v>572</v>
      </c>
      <c r="J11668" t="s">
        <v>347</v>
      </c>
      <c r="K11668" t="s">
        <v>390</v>
      </c>
    </row>
    <row r="11669" spans="1:11" hidden="1" x14ac:dyDescent="0.35">
      <c r="A11669" t="s">
        <v>559</v>
      </c>
      <c r="B11669" t="s">
        <v>84</v>
      </c>
      <c r="C11669" t="s">
        <v>329</v>
      </c>
      <c r="D11669" t="s">
        <v>78</v>
      </c>
      <c r="E11669">
        <v>2023</v>
      </c>
      <c r="F11669" t="s">
        <v>71</v>
      </c>
      <c r="G11669" t="s">
        <v>310</v>
      </c>
      <c r="H11669">
        <v>-40.98</v>
      </c>
      <c r="I11669" t="s">
        <v>572</v>
      </c>
      <c r="J11669" t="s">
        <v>347</v>
      </c>
      <c r="K11669" t="s">
        <v>390</v>
      </c>
    </row>
    <row r="11670" spans="1:11" hidden="1" x14ac:dyDescent="0.35">
      <c r="A11670" t="s">
        <v>559</v>
      </c>
      <c r="B11670" t="s">
        <v>84</v>
      </c>
      <c r="C11670" t="s">
        <v>329</v>
      </c>
      <c r="D11670" t="s">
        <v>78</v>
      </c>
      <c r="E11670">
        <v>2023</v>
      </c>
      <c r="F11670" t="s">
        <v>71</v>
      </c>
      <c r="G11670" t="s">
        <v>310</v>
      </c>
      <c r="H11670">
        <v>-4.49</v>
      </c>
      <c r="I11670" t="s">
        <v>572</v>
      </c>
      <c r="J11670" t="s">
        <v>347</v>
      </c>
      <c r="K11670" t="s">
        <v>390</v>
      </c>
    </row>
    <row r="11671" spans="1:11" hidden="1" x14ac:dyDescent="0.35">
      <c r="A11671" t="s">
        <v>559</v>
      </c>
      <c r="B11671" t="s">
        <v>84</v>
      </c>
      <c r="C11671" t="s">
        <v>329</v>
      </c>
      <c r="D11671" t="s">
        <v>78</v>
      </c>
      <c r="E11671">
        <v>2023</v>
      </c>
      <c r="F11671" t="s">
        <v>156</v>
      </c>
      <c r="G11671" t="s">
        <v>307</v>
      </c>
      <c r="H11671">
        <v>-87.74</v>
      </c>
      <c r="I11671" t="s">
        <v>572</v>
      </c>
      <c r="J11671" t="s">
        <v>14</v>
      </c>
      <c r="K11671" t="s">
        <v>390</v>
      </c>
    </row>
    <row r="11672" spans="1:11" hidden="1" x14ac:dyDescent="0.35">
      <c r="A11672" t="s">
        <v>559</v>
      </c>
      <c r="B11672" t="s">
        <v>84</v>
      </c>
      <c r="C11672" t="s">
        <v>329</v>
      </c>
      <c r="D11672" t="s">
        <v>78</v>
      </c>
      <c r="E11672">
        <v>2023</v>
      </c>
      <c r="F11672" t="s">
        <v>156</v>
      </c>
      <c r="G11672" t="s">
        <v>307</v>
      </c>
      <c r="H11672">
        <v>-394.31</v>
      </c>
      <c r="I11672" t="s">
        <v>572</v>
      </c>
      <c r="J11672" t="s">
        <v>347</v>
      </c>
      <c r="K11672" t="s">
        <v>390</v>
      </c>
    </row>
    <row r="11673" spans="1:11" hidden="1" x14ac:dyDescent="0.35">
      <c r="A11673" t="s">
        <v>559</v>
      </c>
      <c r="B11673" t="s">
        <v>84</v>
      </c>
      <c r="C11673" t="s">
        <v>329</v>
      </c>
      <c r="D11673" t="s">
        <v>78</v>
      </c>
      <c r="E11673">
        <v>2023</v>
      </c>
      <c r="F11673" t="s">
        <v>156</v>
      </c>
      <c r="G11673" t="s">
        <v>307</v>
      </c>
      <c r="H11673">
        <v>-79.72</v>
      </c>
      <c r="I11673" t="s">
        <v>572</v>
      </c>
      <c r="J11673" t="s">
        <v>14</v>
      </c>
      <c r="K11673" t="s">
        <v>390</v>
      </c>
    </row>
    <row r="11674" spans="1:11" hidden="1" x14ac:dyDescent="0.35">
      <c r="A11674" t="s">
        <v>559</v>
      </c>
      <c r="B11674" t="s">
        <v>84</v>
      </c>
      <c r="C11674" t="s">
        <v>329</v>
      </c>
      <c r="D11674" t="s">
        <v>78</v>
      </c>
      <c r="E11674">
        <v>2023</v>
      </c>
      <c r="F11674" t="s">
        <v>156</v>
      </c>
      <c r="G11674" t="s">
        <v>307</v>
      </c>
      <c r="H11674">
        <v>-358.24</v>
      </c>
      <c r="I11674" t="s">
        <v>572</v>
      </c>
      <c r="J11674" t="s">
        <v>347</v>
      </c>
      <c r="K11674" t="s">
        <v>390</v>
      </c>
    </row>
    <row r="11675" spans="1:11" hidden="1" x14ac:dyDescent="0.35">
      <c r="A11675" t="s">
        <v>559</v>
      </c>
      <c r="B11675" t="s">
        <v>84</v>
      </c>
      <c r="C11675" t="s">
        <v>329</v>
      </c>
      <c r="D11675" t="s">
        <v>78</v>
      </c>
      <c r="E11675">
        <v>2023</v>
      </c>
      <c r="F11675" t="s">
        <v>156</v>
      </c>
      <c r="G11675" t="s">
        <v>307</v>
      </c>
      <c r="H11675">
        <v>-7.24</v>
      </c>
      <c r="I11675" t="s">
        <v>572</v>
      </c>
      <c r="J11675" t="s">
        <v>14</v>
      </c>
      <c r="K11675" t="s">
        <v>390</v>
      </c>
    </row>
    <row r="11676" spans="1:11" hidden="1" x14ac:dyDescent="0.35">
      <c r="A11676" t="s">
        <v>559</v>
      </c>
      <c r="B11676" t="s">
        <v>84</v>
      </c>
      <c r="C11676" t="s">
        <v>329</v>
      </c>
      <c r="D11676" t="s">
        <v>78</v>
      </c>
      <c r="E11676">
        <v>2023</v>
      </c>
      <c r="F11676" t="s">
        <v>156</v>
      </c>
      <c r="G11676" t="s">
        <v>307</v>
      </c>
      <c r="H11676">
        <v>-32.53</v>
      </c>
      <c r="I11676" t="s">
        <v>572</v>
      </c>
      <c r="J11676" t="s">
        <v>347</v>
      </c>
      <c r="K11676" t="s">
        <v>390</v>
      </c>
    </row>
    <row r="11677" spans="1:11" hidden="1" x14ac:dyDescent="0.35">
      <c r="A11677" t="s">
        <v>559</v>
      </c>
      <c r="B11677" t="s">
        <v>84</v>
      </c>
      <c r="C11677" t="s">
        <v>329</v>
      </c>
      <c r="D11677" t="s">
        <v>78</v>
      </c>
      <c r="E11677">
        <v>2023</v>
      </c>
      <c r="F11677" t="s">
        <v>156</v>
      </c>
      <c r="G11677" t="s">
        <v>307</v>
      </c>
      <c r="H11677">
        <v>-23.29</v>
      </c>
      <c r="I11677" t="s">
        <v>572</v>
      </c>
      <c r="J11677" t="s">
        <v>14</v>
      </c>
      <c r="K11677" t="s">
        <v>390</v>
      </c>
    </row>
    <row r="11678" spans="1:11" hidden="1" x14ac:dyDescent="0.35">
      <c r="A11678" t="s">
        <v>559</v>
      </c>
      <c r="B11678" t="s">
        <v>84</v>
      </c>
      <c r="C11678" t="s">
        <v>329</v>
      </c>
      <c r="D11678" t="s">
        <v>78</v>
      </c>
      <c r="E11678">
        <v>2023</v>
      </c>
      <c r="F11678" t="s">
        <v>156</v>
      </c>
      <c r="G11678" t="s">
        <v>307</v>
      </c>
      <c r="H11678">
        <v>-104.67</v>
      </c>
      <c r="I11678" t="s">
        <v>572</v>
      </c>
      <c r="J11678" t="s">
        <v>347</v>
      </c>
      <c r="K11678" t="s">
        <v>390</v>
      </c>
    </row>
    <row r="11679" spans="1:11" hidden="1" x14ac:dyDescent="0.35">
      <c r="A11679" t="s">
        <v>559</v>
      </c>
      <c r="B11679" t="s">
        <v>84</v>
      </c>
      <c r="C11679" t="s">
        <v>329</v>
      </c>
      <c r="D11679" t="s">
        <v>78</v>
      </c>
      <c r="E11679">
        <v>2023</v>
      </c>
      <c r="F11679" t="s">
        <v>156</v>
      </c>
      <c r="G11679" t="s">
        <v>307</v>
      </c>
      <c r="H11679">
        <v>-96.02</v>
      </c>
      <c r="I11679" t="s">
        <v>572</v>
      </c>
      <c r="J11679" t="s">
        <v>14</v>
      </c>
      <c r="K11679" t="s">
        <v>390</v>
      </c>
    </row>
    <row r="11680" spans="1:11" hidden="1" x14ac:dyDescent="0.35">
      <c r="A11680" t="s">
        <v>559</v>
      </c>
      <c r="B11680" t="s">
        <v>84</v>
      </c>
      <c r="C11680" t="s">
        <v>329</v>
      </c>
      <c r="D11680" t="s">
        <v>78</v>
      </c>
      <c r="E11680">
        <v>2023</v>
      </c>
      <c r="F11680" t="s">
        <v>156</v>
      </c>
      <c r="G11680" t="s">
        <v>307</v>
      </c>
      <c r="H11680">
        <v>-431.49</v>
      </c>
      <c r="I11680" t="s">
        <v>572</v>
      </c>
      <c r="J11680" t="s">
        <v>347</v>
      </c>
      <c r="K11680" t="s">
        <v>390</v>
      </c>
    </row>
    <row r="11681" spans="1:11" hidden="1" x14ac:dyDescent="0.35">
      <c r="A11681" t="s">
        <v>559</v>
      </c>
      <c r="B11681" t="s">
        <v>84</v>
      </c>
      <c r="C11681" t="s">
        <v>329</v>
      </c>
      <c r="D11681" t="s">
        <v>78</v>
      </c>
      <c r="E11681">
        <v>2023</v>
      </c>
      <c r="F11681" t="s">
        <v>156</v>
      </c>
      <c r="G11681" t="s">
        <v>307</v>
      </c>
      <c r="H11681">
        <v>-10.51</v>
      </c>
      <c r="I11681" t="s">
        <v>572</v>
      </c>
      <c r="J11681" t="s">
        <v>14</v>
      </c>
      <c r="K11681" t="s">
        <v>390</v>
      </c>
    </row>
    <row r="11682" spans="1:11" hidden="1" x14ac:dyDescent="0.35">
      <c r="A11682" t="s">
        <v>559</v>
      </c>
      <c r="B11682" t="s">
        <v>84</v>
      </c>
      <c r="C11682" t="s">
        <v>329</v>
      </c>
      <c r="D11682" t="s">
        <v>78</v>
      </c>
      <c r="E11682">
        <v>2023</v>
      </c>
      <c r="F11682" t="s">
        <v>156</v>
      </c>
      <c r="G11682" t="s">
        <v>307</v>
      </c>
      <c r="H11682">
        <v>-47.21</v>
      </c>
      <c r="I11682" t="s">
        <v>572</v>
      </c>
      <c r="J11682" t="s">
        <v>347</v>
      </c>
      <c r="K11682" t="s">
        <v>390</v>
      </c>
    </row>
    <row r="11683" spans="1:11" hidden="1" x14ac:dyDescent="0.35">
      <c r="A11683" t="s">
        <v>559</v>
      </c>
      <c r="B11683" t="s">
        <v>84</v>
      </c>
      <c r="C11683" t="s">
        <v>327</v>
      </c>
      <c r="D11683" t="s">
        <v>78</v>
      </c>
      <c r="E11683">
        <v>2023</v>
      </c>
      <c r="F11683" t="s">
        <v>500</v>
      </c>
      <c r="G11683" t="s">
        <v>311</v>
      </c>
      <c r="H11683">
        <v>-781.9</v>
      </c>
      <c r="I11683" t="s">
        <v>572</v>
      </c>
      <c r="J11683" t="s">
        <v>14</v>
      </c>
      <c r="K11683" t="s">
        <v>389</v>
      </c>
    </row>
    <row r="11684" spans="1:11" hidden="1" x14ac:dyDescent="0.35">
      <c r="A11684" t="s">
        <v>559</v>
      </c>
      <c r="B11684" t="s">
        <v>84</v>
      </c>
      <c r="C11684" t="s">
        <v>327</v>
      </c>
      <c r="D11684" t="s">
        <v>78</v>
      </c>
      <c r="E11684">
        <v>2023</v>
      </c>
      <c r="F11684" t="s">
        <v>500</v>
      </c>
      <c r="G11684" t="s">
        <v>311</v>
      </c>
      <c r="H11684">
        <v>-511.88</v>
      </c>
      <c r="I11684" t="s">
        <v>572</v>
      </c>
      <c r="J11684" t="s">
        <v>347</v>
      </c>
      <c r="K11684" t="s">
        <v>389</v>
      </c>
    </row>
    <row r="11685" spans="1:11" hidden="1" x14ac:dyDescent="0.35">
      <c r="A11685" t="s">
        <v>559</v>
      </c>
      <c r="B11685" t="s">
        <v>84</v>
      </c>
      <c r="C11685" t="s">
        <v>327</v>
      </c>
      <c r="D11685" t="s">
        <v>78</v>
      </c>
      <c r="E11685">
        <v>2023</v>
      </c>
      <c r="F11685" t="s">
        <v>500</v>
      </c>
      <c r="G11685" t="s">
        <v>311</v>
      </c>
      <c r="H11685">
        <v>-2040.56</v>
      </c>
      <c r="I11685" t="s">
        <v>572</v>
      </c>
      <c r="J11685" t="s">
        <v>14</v>
      </c>
      <c r="K11685" t="s">
        <v>389</v>
      </c>
    </row>
    <row r="11686" spans="1:11" hidden="1" x14ac:dyDescent="0.35">
      <c r="A11686" t="s">
        <v>559</v>
      </c>
      <c r="B11686" t="s">
        <v>84</v>
      </c>
      <c r="C11686" t="s">
        <v>327</v>
      </c>
      <c r="D11686" t="s">
        <v>78</v>
      </c>
      <c r="E11686">
        <v>2023</v>
      </c>
      <c r="F11686" t="s">
        <v>500</v>
      </c>
      <c r="G11686" t="s">
        <v>311</v>
      </c>
      <c r="H11686">
        <v>-1335.88</v>
      </c>
      <c r="I11686" t="s">
        <v>572</v>
      </c>
      <c r="J11686" t="s">
        <v>347</v>
      </c>
      <c r="K11686" t="s">
        <v>389</v>
      </c>
    </row>
    <row r="11687" spans="1:11" hidden="1" x14ac:dyDescent="0.35">
      <c r="A11687" t="s">
        <v>559</v>
      </c>
      <c r="B11687" t="s">
        <v>84</v>
      </c>
      <c r="C11687" t="s">
        <v>327</v>
      </c>
      <c r="D11687" t="s">
        <v>78</v>
      </c>
      <c r="E11687">
        <v>2023</v>
      </c>
      <c r="F11687" t="s">
        <v>506</v>
      </c>
      <c r="G11687" t="s">
        <v>309</v>
      </c>
      <c r="H11687">
        <v>-1.29</v>
      </c>
      <c r="I11687" t="s">
        <v>572</v>
      </c>
      <c r="J11687" t="s">
        <v>14</v>
      </c>
      <c r="K11687" t="s">
        <v>389</v>
      </c>
    </row>
    <row r="11688" spans="1:11" hidden="1" x14ac:dyDescent="0.35">
      <c r="A11688" t="s">
        <v>559</v>
      </c>
      <c r="B11688" t="s">
        <v>84</v>
      </c>
      <c r="C11688" t="s">
        <v>327</v>
      </c>
      <c r="D11688" t="s">
        <v>78</v>
      </c>
      <c r="E11688">
        <v>2023</v>
      </c>
      <c r="F11688" t="s">
        <v>506</v>
      </c>
      <c r="G11688" t="s">
        <v>309</v>
      </c>
      <c r="H11688">
        <v>-99.36</v>
      </c>
      <c r="I11688" t="s">
        <v>572</v>
      </c>
      <c r="J11688" t="s">
        <v>347</v>
      </c>
      <c r="K11688" t="s">
        <v>389</v>
      </c>
    </row>
    <row r="11689" spans="1:11" hidden="1" x14ac:dyDescent="0.35">
      <c r="A11689" t="s">
        <v>559</v>
      </c>
      <c r="B11689" t="s">
        <v>84</v>
      </c>
      <c r="C11689" t="s">
        <v>327</v>
      </c>
      <c r="D11689" t="s">
        <v>78</v>
      </c>
      <c r="E11689">
        <v>2023</v>
      </c>
      <c r="F11689" t="s">
        <v>506</v>
      </c>
      <c r="G11689" t="s">
        <v>309</v>
      </c>
      <c r="H11689">
        <v>-3.36</v>
      </c>
      <c r="I11689" t="s">
        <v>572</v>
      </c>
      <c r="J11689" t="s">
        <v>14</v>
      </c>
      <c r="K11689" t="s">
        <v>389</v>
      </c>
    </row>
    <row r="11690" spans="1:11" hidden="1" x14ac:dyDescent="0.35">
      <c r="A11690" t="s">
        <v>559</v>
      </c>
      <c r="B11690" t="s">
        <v>84</v>
      </c>
      <c r="C11690" t="s">
        <v>327</v>
      </c>
      <c r="D11690" t="s">
        <v>78</v>
      </c>
      <c r="E11690">
        <v>2023</v>
      </c>
      <c r="F11690" t="s">
        <v>506</v>
      </c>
      <c r="G11690" t="s">
        <v>309</v>
      </c>
      <c r="H11690">
        <v>-259.31</v>
      </c>
      <c r="I11690" t="s">
        <v>572</v>
      </c>
      <c r="J11690" t="s">
        <v>347</v>
      </c>
      <c r="K11690" t="s">
        <v>389</v>
      </c>
    </row>
    <row r="11691" spans="1:11" hidden="1" x14ac:dyDescent="0.35">
      <c r="A11691" t="s">
        <v>559</v>
      </c>
      <c r="B11691" t="s">
        <v>84</v>
      </c>
      <c r="C11691" t="s">
        <v>327</v>
      </c>
      <c r="D11691" t="s">
        <v>78</v>
      </c>
      <c r="E11691">
        <v>2023</v>
      </c>
      <c r="F11691" t="s">
        <v>71</v>
      </c>
      <c r="G11691" t="s">
        <v>310</v>
      </c>
      <c r="H11691">
        <v>-0.71</v>
      </c>
      <c r="I11691" t="s">
        <v>572</v>
      </c>
      <c r="J11691" t="s">
        <v>347</v>
      </c>
      <c r="K11691" t="s">
        <v>389</v>
      </c>
    </row>
    <row r="11692" spans="1:11" hidden="1" x14ac:dyDescent="0.35">
      <c r="A11692" t="s">
        <v>559</v>
      </c>
      <c r="B11692" t="s">
        <v>84</v>
      </c>
      <c r="C11692" t="s">
        <v>327</v>
      </c>
      <c r="D11692" t="s">
        <v>78</v>
      </c>
      <c r="E11692">
        <v>2023</v>
      </c>
      <c r="F11692" t="s">
        <v>71</v>
      </c>
      <c r="G11692" t="s">
        <v>310</v>
      </c>
      <c r="H11692">
        <v>-1.86</v>
      </c>
      <c r="I11692" t="s">
        <v>572</v>
      </c>
      <c r="J11692" t="s">
        <v>347</v>
      </c>
      <c r="K11692" t="s">
        <v>389</v>
      </c>
    </row>
    <row r="11693" spans="1:11" hidden="1" x14ac:dyDescent="0.35">
      <c r="A11693" t="s">
        <v>559</v>
      </c>
      <c r="B11693" t="s">
        <v>84</v>
      </c>
      <c r="C11693" t="s">
        <v>327</v>
      </c>
      <c r="D11693" t="s">
        <v>78</v>
      </c>
      <c r="E11693">
        <v>2023</v>
      </c>
      <c r="F11693" t="s">
        <v>148</v>
      </c>
      <c r="G11693" t="s">
        <v>308</v>
      </c>
      <c r="H11693">
        <v>-5.16</v>
      </c>
      <c r="I11693" t="s">
        <v>572</v>
      </c>
      <c r="J11693" t="s">
        <v>347</v>
      </c>
      <c r="K11693" t="s">
        <v>389</v>
      </c>
    </row>
    <row r="11694" spans="1:11" hidden="1" x14ac:dyDescent="0.35">
      <c r="A11694" t="s">
        <v>559</v>
      </c>
      <c r="B11694" t="s">
        <v>84</v>
      </c>
      <c r="C11694" t="s">
        <v>327</v>
      </c>
      <c r="D11694" t="s">
        <v>78</v>
      </c>
      <c r="E11694">
        <v>2023</v>
      </c>
      <c r="F11694" t="s">
        <v>148</v>
      </c>
      <c r="G11694" t="s">
        <v>308</v>
      </c>
      <c r="H11694">
        <v>-13.46</v>
      </c>
      <c r="I11694" t="s">
        <v>572</v>
      </c>
      <c r="J11694" t="s">
        <v>347</v>
      </c>
      <c r="K11694" t="s">
        <v>389</v>
      </c>
    </row>
    <row r="11695" spans="1:11" hidden="1" x14ac:dyDescent="0.35">
      <c r="A11695" t="s">
        <v>559</v>
      </c>
      <c r="B11695" t="s">
        <v>84</v>
      </c>
      <c r="C11695" t="s">
        <v>327</v>
      </c>
      <c r="D11695" t="s">
        <v>78</v>
      </c>
      <c r="E11695">
        <v>2023</v>
      </c>
      <c r="F11695" t="s">
        <v>156</v>
      </c>
      <c r="G11695" t="s">
        <v>307</v>
      </c>
      <c r="H11695">
        <v>-13.36</v>
      </c>
      <c r="I11695" t="s">
        <v>572</v>
      </c>
      <c r="J11695" t="s">
        <v>14</v>
      </c>
      <c r="K11695" t="s">
        <v>389</v>
      </c>
    </row>
    <row r="11696" spans="1:11" hidden="1" x14ac:dyDescent="0.35">
      <c r="A11696" t="s">
        <v>559</v>
      </c>
      <c r="B11696" t="s">
        <v>84</v>
      </c>
      <c r="C11696" t="s">
        <v>327</v>
      </c>
      <c r="D11696" t="s">
        <v>78</v>
      </c>
      <c r="E11696">
        <v>2023</v>
      </c>
      <c r="F11696" t="s">
        <v>156</v>
      </c>
      <c r="G11696" t="s">
        <v>307</v>
      </c>
      <c r="H11696">
        <v>-83.54</v>
      </c>
      <c r="I11696" t="s">
        <v>572</v>
      </c>
      <c r="J11696" t="s">
        <v>347</v>
      </c>
      <c r="K11696" t="s">
        <v>389</v>
      </c>
    </row>
    <row r="11697" spans="1:11" hidden="1" x14ac:dyDescent="0.35">
      <c r="A11697" t="s">
        <v>559</v>
      </c>
      <c r="B11697" t="s">
        <v>84</v>
      </c>
      <c r="C11697" t="s">
        <v>327</v>
      </c>
      <c r="D11697" t="s">
        <v>78</v>
      </c>
      <c r="E11697">
        <v>2023</v>
      </c>
      <c r="F11697" t="s">
        <v>156</v>
      </c>
      <c r="G11697" t="s">
        <v>307</v>
      </c>
      <c r="H11697">
        <v>-34.869999999999997</v>
      </c>
      <c r="I11697" t="s">
        <v>572</v>
      </c>
      <c r="J11697" t="s">
        <v>14</v>
      </c>
      <c r="K11697" t="s">
        <v>389</v>
      </c>
    </row>
    <row r="11698" spans="1:11" hidden="1" x14ac:dyDescent="0.35">
      <c r="A11698" t="s">
        <v>559</v>
      </c>
      <c r="B11698" t="s">
        <v>84</v>
      </c>
      <c r="C11698" t="s">
        <v>327</v>
      </c>
      <c r="D11698" t="s">
        <v>78</v>
      </c>
      <c r="E11698">
        <v>2023</v>
      </c>
      <c r="F11698" t="s">
        <v>156</v>
      </c>
      <c r="G11698" t="s">
        <v>307</v>
      </c>
      <c r="H11698">
        <v>-218.02</v>
      </c>
      <c r="I11698" t="s">
        <v>572</v>
      </c>
      <c r="J11698" t="s">
        <v>347</v>
      </c>
      <c r="K11698" t="s">
        <v>389</v>
      </c>
    </row>
    <row r="11699" spans="1:11" hidden="1" x14ac:dyDescent="0.35">
      <c r="A11699" t="s">
        <v>559</v>
      </c>
      <c r="B11699" t="s">
        <v>84</v>
      </c>
      <c r="C11699" t="s">
        <v>330</v>
      </c>
      <c r="D11699" t="s">
        <v>78</v>
      </c>
      <c r="E11699">
        <v>2023</v>
      </c>
      <c r="F11699" t="s">
        <v>500</v>
      </c>
      <c r="G11699" t="s">
        <v>311</v>
      </c>
      <c r="H11699">
        <v>-6560.4</v>
      </c>
      <c r="I11699" t="s">
        <v>572</v>
      </c>
      <c r="J11699" t="s">
        <v>14</v>
      </c>
      <c r="K11699" t="s">
        <v>392</v>
      </c>
    </row>
    <row r="11700" spans="1:11" hidden="1" x14ac:dyDescent="0.35">
      <c r="A11700" t="s">
        <v>559</v>
      </c>
      <c r="B11700" t="s">
        <v>84</v>
      </c>
      <c r="C11700" t="s">
        <v>330</v>
      </c>
      <c r="D11700" t="s">
        <v>78</v>
      </c>
      <c r="E11700">
        <v>2023</v>
      </c>
      <c r="F11700" t="s">
        <v>500</v>
      </c>
      <c r="G11700" t="s">
        <v>311</v>
      </c>
      <c r="H11700">
        <v>-3016.73</v>
      </c>
      <c r="I11700" t="s">
        <v>572</v>
      </c>
      <c r="J11700" t="s">
        <v>347</v>
      </c>
      <c r="K11700" t="s">
        <v>392</v>
      </c>
    </row>
    <row r="11701" spans="1:11" hidden="1" x14ac:dyDescent="0.35">
      <c r="A11701" t="s">
        <v>559</v>
      </c>
      <c r="B11701" t="s">
        <v>84</v>
      </c>
      <c r="C11701" t="s">
        <v>330</v>
      </c>
      <c r="D11701" t="s">
        <v>78</v>
      </c>
      <c r="E11701">
        <v>2023</v>
      </c>
      <c r="F11701" t="s">
        <v>500</v>
      </c>
      <c r="G11701" t="s">
        <v>311</v>
      </c>
      <c r="H11701">
        <v>-2225.58</v>
      </c>
      <c r="I11701" t="s">
        <v>572</v>
      </c>
      <c r="J11701" t="s">
        <v>14</v>
      </c>
      <c r="K11701" t="s">
        <v>392</v>
      </c>
    </row>
    <row r="11702" spans="1:11" hidden="1" x14ac:dyDescent="0.35">
      <c r="A11702" t="s">
        <v>559</v>
      </c>
      <c r="B11702" t="s">
        <v>84</v>
      </c>
      <c r="C11702" t="s">
        <v>330</v>
      </c>
      <c r="D11702" t="s">
        <v>78</v>
      </c>
      <c r="E11702">
        <v>2023</v>
      </c>
      <c r="F11702" t="s">
        <v>500</v>
      </c>
      <c r="G11702" t="s">
        <v>311</v>
      </c>
      <c r="H11702">
        <v>-1023.4</v>
      </c>
      <c r="I11702" t="s">
        <v>572</v>
      </c>
      <c r="J11702" t="s">
        <v>347</v>
      </c>
      <c r="K11702" t="s">
        <v>392</v>
      </c>
    </row>
    <row r="11703" spans="1:11" hidden="1" x14ac:dyDescent="0.35">
      <c r="A11703" t="s">
        <v>559</v>
      </c>
      <c r="B11703" t="s">
        <v>84</v>
      </c>
      <c r="C11703" t="s">
        <v>330</v>
      </c>
      <c r="D11703" t="s">
        <v>78</v>
      </c>
      <c r="E11703">
        <v>2023</v>
      </c>
      <c r="F11703" t="s">
        <v>500</v>
      </c>
      <c r="G11703" t="s">
        <v>311</v>
      </c>
      <c r="H11703">
        <v>-7.03</v>
      </c>
      <c r="I11703" t="s">
        <v>572</v>
      </c>
      <c r="J11703" t="s">
        <v>14</v>
      </c>
      <c r="K11703" t="s">
        <v>392</v>
      </c>
    </row>
    <row r="11704" spans="1:11" hidden="1" x14ac:dyDescent="0.35">
      <c r="A11704" t="s">
        <v>559</v>
      </c>
      <c r="B11704" t="s">
        <v>84</v>
      </c>
      <c r="C11704" t="s">
        <v>330</v>
      </c>
      <c r="D11704" t="s">
        <v>78</v>
      </c>
      <c r="E11704">
        <v>2023</v>
      </c>
      <c r="F11704" t="s">
        <v>500</v>
      </c>
      <c r="G11704" t="s">
        <v>311</v>
      </c>
      <c r="H11704">
        <v>-3.23</v>
      </c>
      <c r="I11704" t="s">
        <v>572</v>
      </c>
      <c r="J11704" t="s">
        <v>347</v>
      </c>
      <c r="K11704" t="s">
        <v>392</v>
      </c>
    </row>
    <row r="11705" spans="1:11" hidden="1" x14ac:dyDescent="0.35">
      <c r="A11705" t="s">
        <v>559</v>
      </c>
      <c r="B11705" t="s">
        <v>84</v>
      </c>
      <c r="C11705" t="s">
        <v>330</v>
      </c>
      <c r="D11705" t="s">
        <v>78</v>
      </c>
      <c r="E11705">
        <v>2023</v>
      </c>
      <c r="F11705" t="s">
        <v>500</v>
      </c>
      <c r="G11705" t="s">
        <v>311</v>
      </c>
      <c r="H11705">
        <v>-2052.2199999999998</v>
      </c>
      <c r="I11705" t="s">
        <v>572</v>
      </c>
      <c r="J11705" t="s">
        <v>14</v>
      </c>
      <c r="K11705" t="s">
        <v>392</v>
      </c>
    </row>
    <row r="11706" spans="1:11" hidden="1" x14ac:dyDescent="0.35">
      <c r="A11706" t="s">
        <v>559</v>
      </c>
      <c r="B11706" t="s">
        <v>84</v>
      </c>
      <c r="C11706" t="s">
        <v>330</v>
      </c>
      <c r="D11706" t="s">
        <v>78</v>
      </c>
      <c r="E11706">
        <v>2023</v>
      </c>
      <c r="F11706" t="s">
        <v>500</v>
      </c>
      <c r="G11706" t="s">
        <v>311</v>
      </c>
      <c r="H11706">
        <v>-943.69</v>
      </c>
      <c r="I11706" t="s">
        <v>572</v>
      </c>
      <c r="J11706" t="s">
        <v>347</v>
      </c>
      <c r="K11706" t="s">
        <v>392</v>
      </c>
    </row>
    <row r="11707" spans="1:11" hidden="1" x14ac:dyDescent="0.35">
      <c r="A11707" t="s">
        <v>559</v>
      </c>
      <c r="B11707" t="s">
        <v>84</v>
      </c>
      <c r="C11707" t="s">
        <v>330</v>
      </c>
      <c r="D11707" t="s">
        <v>78</v>
      </c>
      <c r="E11707">
        <v>2023</v>
      </c>
      <c r="F11707" t="s">
        <v>500</v>
      </c>
      <c r="G11707" t="s">
        <v>311</v>
      </c>
      <c r="H11707">
        <v>-8974.9599999999991</v>
      </c>
      <c r="I11707" t="s">
        <v>572</v>
      </c>
      <c r="J11707" t="s">
        <v>14</v>
      </c>
      <c r="K11707" t="s">
        <v>392</v>
      </c>
    </row>
    <row r="11708" spans="1:11" hidden="1" x14ac:dyDescent="0.35">
      <c r="A11708" t="s">
        <v>559</v>
      </c>
      <c r="B11708" t="s">
        <v>84</v>
      </c>
      <c r="C11708" t="s">
        <v>330</v>
      </c>
      <c r="D11708" t="s">
        <v>78</v>
      </c>
      <c r="E11708">
        <v>2023</v>
      </c>
      <c r="F11708" t="s">
        <v>500</v>
      </c>
      <c r="G11708" t="s">
        <v>311</v>
      </c>
      <c r="H11708">
        <v>-4127.04</v>
      </c>
      <c r="I11708" t="s">
        <v>572</v>
      </c>
      <c r="J11708" t="s">
        <v>347</v>
      </c>
      <c r="K11708" t="s">
        <v>392</v>
      </c>
    </row>
    <row r="11709" spans="1:11" hidden="1" x14ac:dyDescent="0.35">
      <c r="A11709" t="s">
        <v>559</v>
      </c>
      <c r="B11709" t="s">
        <v>84</v>
      </c>
      <c r="C11709" t="s">
        <v>330</v>
      </c>
      <c r="D11709" t="s">
        <v>78</v>
      </c>
      <c r="E11709">
        <v>2023</v>
      </c>
      <c r="F11709" t="s">
        <v>500</v>
      </c>
      <c r="G11709" t="s">
        <v>311</v>
      </c>
      <c r="H11709">
        <v>-1946.02</v>
      </c>
      <c r="I11709" t="s">
        <v>572</v>
      </c>
      <c r="J11709" t="s">
        <v>14</v>
      </c>
      <c r="K11709" t="s">
        <v>392</v>
      </c>
    </row>
    <row r="11710" spans="1:11" hidden="1" x14ac:dyDescent="0.35">
      <c r="A11710" t="s">
        <v>559</v>
      </c>
      <c r="B11710" t="s">
        <v>84</v>
      </c>
      <c r="C11710" t="s">
        <v>330</v>
      </c>
      <c r="D11710" t="s">
        <v>78</v>
      </c>
      <c r="E11710">
        <v>2023</v>
      </c>
      <c r="F11710" t="s">
        <v>500</v>
      </c>
      <c r="G11710" t="s">
        <v>311</v>
      </c>
      <c r="H11710">
        <v>-894.85</v>
      </c>
      <c r="I11710" t="s">
        <v>572</v>
      </c>
      <c r="J11710" t="s">
        <v>347</v>
      </c>
      <c r="K11710" t="s">
        <v>392</v>
      </c>
    </row>
    <row r="11711" spans="1:11" hidden="1" x14ac:dyDescent="0.35">
      <c r="A11711" t="s">
        <v>559</v>
      </c>
      <c r="B11711" t="s">
        <v>84</v>
      </c>
      <c r="C11711" t="s">
        <v>330</v>
      </c>
      <c r="D11711" t="s">
        <v>78</v>
      </c>
      <c r="E11711">
        <v>2023</v>
      </c>
      <c r="F11711" t="s">
        <v>500</v>
      </c>
      <c r="G11711" t="s">
        <v>311</v>
      </c>
      <c r="H11711">
        <v>-707.5</v>
      </c>
      <c r="I11711" t="s">
        <v>572</v>
      </c>
      <c r="J11711" t="s">
        <v>14</v>
      </c>
      <c r="K11711" t="s">
        <v>392</v>
      </c>
    </row>
    <row r="11712" spans="1:11" hidden="1" x14ac:dyDescent="0.35">
      <c r="A11712" t="s">
        <v>559</v>
      </c>
      <c r="B11712" t="s">
        <v>84</v>
      </c>
      <c r="C11712" t="s">
        <v>330</v>
      </c>
      <c r="D11712" t="s">
        <v>78</v>
      </c>
      <c r="E11712">
        <v>2023</v>
      </c>
      <c r="F11712" t="s">
        <v>500</v>
      </c>
      <c r="G11712" t="s">
        <v>311</v>
      </c>
      <c r="H11712">
        <v>-325.33999999999997</v>
      </c>
      <c r="I11712" t="s">
        <v>572</v>
      </c>
      <c r="J11712" t="s">
        <v>347</v>
      </c>
      <c r="K11712" t="s">
        <v>392</v>
      </c>
    </row>
    <row r="11713" spans="1:11" hidden="1" x14ac:dyDescent="0.35">
      <c r="A11713" t="s">
        <v>559</v>
      </c>
      <c r="B11713" t="s">
        <v>84</v>
      </c>
      <c r="C11713" t="s">
        <v>330</v>
      </c>
      <c r="D11713" t="s">
        <v>78</v>
      </c>
      <c r="E11713">
        <v>2023</v>
      </c>
      <c r="F11713" t="s">
        <v>506</v>
      </c>
      <c r="G11713" t="s">
        <v>309</v>
      </c>
      <c r="H11713">
        <v>-1260.54</v>
      </c>
      <c r="I11713" t="s">
        <v>572</v>
      </c>
      <c r="J11713" t="s">
        <v>347</v>
      </c>
      <c r="K11713" t="s">
        <v>392</v>
      </c>
    </row>
    <row r="11714" spans="1:11" hidden="1" x14ac:dyDescent="0.35">
      <c r="A11714" t="s">
        <v>559</v>
      </c>
      <c r="B11714" t="s">
        <v>84</v>
      </c>
      <c r="C11714" t="s">
        <v>330</v>
      </c>
      <c r="D11714" t="s">
        <v>78</v>
      </c>
      <c r="E11714">
        <v>2023</v>
      </c>
      <c r="F11714" t="s">
        <v>506</v>
      </c>
      <c r="G11714" t="s">
        <v>309</v>
      </c>
      <c r="H11714">
        <v>-427.63</v>
      </c>
      <c r="I11714" t="s">
        <v>572</v>
      </c>
      <c r="J11714" t="s">
        <v>347</v>
      </c>
      <c r="K11714" t="s">
        <v>392</v>
      </c>
    </row>
    <row r="11715" spans="1:11" hidden="1" x14ac:dyDescent="0.35">
      <c r="A11715" t="s">
        <v>559</v>
      </c>
      <c r="B11715" t="s">
        <v>84</v>
      </c>
      <c r="C11715" t="s">
        <v>330</v>
      </c>
      <c r="D11715" t="s">
        <v>78</v>
      </c>
      <c r="E11715">
        <v>2023</v>
      </c>
      <c r="F11715" t="s">
        <v>506</v>
      </c>
      <c r="G11715" t="s">
        <v>309</v>
      </c>
      <c r="H11715">
        <v>-1.35</v>
      </c>
      <c r="I11715" t="s">
        <v>572</v>
      </c>
      <c r="J11715" t="s">
        <v>347</v>
      </c>
      <c r="K11715" t="s">
        <v>392</v>
      </c>
    </row>
    <row r="11716" spans="1:11" hidden="1" x14ac:dyDescent="0.35">
      <c r="A11716" t="s">
        <v>559</v>
      </c>
      <c r="B11716" t="s">
        <v>84</v>
      </c>
      <c r="C11716" t="s">
        <v>330</v>
      </c>
      <c r="D11716" t="s">
        <v>78</v>
      </c>
      <c r="E11716">
        <v>2023</v>
      </c>
      <c r="F11716" t="s">
        <v>506</v>
      </c>
      <c r="G11716" t="s">
        <v>309</v>
      </c>
      <c r="H11716">
        <v>-394.32</v>
      </c>
      <c r="I11716" t="s">
        <v>572</v>
      </c>
      <c r="J11716" t="s">
        <v>347</v>
      </c>
      <c r="K11716" t="s">
        <v>392</v>
      </c>
    </row>
    <row r="11717" spans="1:11" hidden="1" x14ac:dyDescent="0.35">
      <c r="A11717" t="s">
        <v>559</v>
      </c>
      <c r="B11717" t="s">
        <v>84</v>
      </c>
      <c r="C11717" t="s">
        <v>330</v>
      </c>
      <c r="D11717" t="s">
        <v>78</v>
      </c>
      <c r="E11717">
        <v>2023</v>
      </c>
      <c r="F11717" t="s">
        <v>506</v>
      </c>
      <c r="G11717" t="s">
        <v>309</v>
      </c>
      <c r="H11717">
        <v>-1724.48</v>
      </c>
      <c r="I11717" t="s">
        <v>572</v>
      </c>
      <c r="J11717" t="s">
        <v>347</v>
      </c>
      <c r="K11717" t="s">
        <v>392</v>
      </c>
    </row>
    <row r="11718" spans="1:11" hidden="1" x14ac:dyDescent="0.35">
      <c r="A11718" t="s">
        <v>559</v>
      </c>
      <c r="B11718" t="s">
        <v>84</v>
      </c>
      <c r="C11718" t="s">
        <v>330</v>
      </c>
      <c r="D11718" t="s">
        <v>78</v>
      </c>
      <c r="E11718">
        <v>2023</v>
      </c>
      <c r="F11718" t="s">
        <v>506</v>
      </c>
      <c r="G11718" t="s">
        <v>309</v>
      </c>
      <c r="H11718">
        <v>-373.92</v>
      </c>
      <c r="I11718" t="s">
        <v>572</v>
      </c>
      <c r="J11718" t="s">
        <v>347</v>
      </c>
      <c r="K11718" t="s">
        <v>392</v>
      </c>
    </row>
    <row r="11719" spans="1:11" hidden="1" x14ac:dyDescent="0.35">
      <c r="A11719" t="s">
        <v>559</v>
      </c>
      <c r="B11719" t="s">
        <v>84</v>
      </c>
      <c r="C11719" t="s">
        <v>330</v>
      </c>
      <c r="D11719" t="s">
        <v>78</v>
      </c>
      <c r="E11719">
        <v>2023</v>
      </c>
      <c r="F11719" t="s">
        <v>506</v>
      </c>
      <c r="G11719" t="s">
        <v>309</v>
      </c>
      <c r="H11719">
        <v>-135.93</v>
      </c>
      <c r="I11719" t="s">
        <v>572</v>
      </c>
      <c r="J11719" t="s">
        <v>347</v>
      </c>
      <c r="K11719" t="s">
        <v>392</v>
      </c>
    </row>
    <row r="11720" spans="1:11" hidden="1" x14ac:dyDescent="0.35">
      <c r="A11720" t="s">
        <v>559</v>
      </c>
      <c r="B11720" t="s">
        <v>84</v>
      </c>
      <c r="C11720" t="s">
        <v>330</v>
      </c>
      <c r="D11720" t="s">
        <v>78</v>
      </c>
      <c r="E11720">
        <v>2023</v>
      </c>
      <c r="F11720" t="s">
        <v>71</v>
      </c>
      <c r="G11720" t="s">
        <v>310</v>
      </c>
      <c r="H11720">
        <v>-532.07000000000005</v>
      </c>
      <c r="I11720" t="s">
        <v>572</v>
      </c>
      <c r="J11720" t="s">
        <v>347</v>
      </c>
      <c r="K11720" t="s">
        <v>392</v>
      </c>
    </row>
    <row r="11721" spans="1:11" hidden="1" x14ac:dyDescent="0.35">
      <c r="A11721" t="s">
        <v>559</v>
      </c>
      <c r="B11721" t="s">
        <v>84</v>
      </c>
      <c r="C11721" t="s">
        <v>330</v>
      </c>
      <c r="D11721" t="s">
        <v>78</v>
      </c>
      <c r="E11721">
        <v>2023</v>
      </c>
      <c r="F11721" t="s">
        <v>71</v>
      </c>
      <c r="G11721" t="s">
        <v>310</v>
      </c>
      <c r="H11721">
        <v>-180.5</v>
      </c>
      <c r="I11721" t="s">
        <v>572</v>
      </c>
      <c r="J11721" t="s">
        <v>347</v>
      </c>
      <c r="K11721" t="s">
        <v>392</v>
      </c>
    </row>
    <row r="11722" spans="1:11" hidden="1" x14ac:dyDescent="0.35">
      <c r="A11722" t="s">
        <v>559</v>
      </c>
      <c r="B11722" t="s">
        <v>84</v>
      </c>
      <c r="C11722" t="s">
        <v>330</v>
      </c>
      <c r="D11722" t="s">
        <v>78</v>
      </c>
      <c r="E11722">
        <v>2023</v>
      </c>
      <c r="F11722" t="s">
        <v>71</v>
      </c>
      <c r="G11722" t="s">
        <v>310</v>
      </c>
      <c r="H11722">
        <v>-0.56999999999999995</v>
      </c>
      <c r="I11722" t="s">
        <v>572</v>
      </c>
      <c r="J11722" t="s">
        <v>347</v>
      </c>
      <c r="K11722" t="s">
        <v>392</v>
      </c>
    </row>
    <row r="11723" spans="1:11" hidden="1" x14ac:dyDescent="0.35">
      <c r="A11723" t="s">
        <v>559</v>
      </c>
      <c r="B11723" t="s">
        <v>84</v>
      </c>
      <c r="C11723" t="s">
        <v>330</v>
      </c>
      <c r="D11723" t="s">
        <v>78</v>
      </c>
      <c r="E11723">
        <v>2023</v>
      </c>
      <c r="F11723" t="s">
        <v>71</v>
      </c>
      <c r="G11723" t="s">
        <v>310</v>
      </c>
      <c r="H11723">
        <v>-166.44</v>
      </c>
      <c r="I11723" t="s">
        <v>572</v>
      </c>
      <c r="J11723" t="s">
        <v>347</v>
      </c>
      <c r="K11723" t="s">
        <v>392</v>
      </c>
    </row>
    <row r="11724" spans="1:11" hidden="1" x14ac:dyDescent="0.35">
      <c r="A11724" t="s">
        <v>559</v>
      </c>
      <c r="B11724" t="s">
        <v>84</v>
      </c>
      <c r="C11724" t="s">
        <v>330</v>
      </c>
      <c r="D11724" t="s">
        <v>78</v>
      </c>
      <c r="E11724">
        <v>2023</v>
      </c>
      <c r="F11724" t="s">
        <v>71</v>
      </c>
      <c r="G11724" t="s">
        <v>310</v>
      </c>
      <c r="H11724">
        <v>-727.89</v>
      </c>
      <c r="I11724" t="s">
        <v>572</v>
      </c>
      <c r="J11724" t="s">
        <v>347</v>
      </c>
      <c r="K11724" t="s">
        <v>392</v>
      </c>
    </row>
    <row r="11725" spans="1:11" hidden="1" x14ac:dyDescent="0.35">
      <c r="A11725" t="s">
        <v>559</v>
      </c>
      <c r="B11725" t="s">
        <v>84</v>
      </c>
      <c r="C11725" t="s">
        <v>330</v>
      </c>
      <c r="D11725" t="s">
        <v>78</v>
      </c>
      <c r="E11725">
        <v>2023</v>
      </c>
      <c r="F11725" t="s">
        <v>71</v>
      </c>
      <c r="G11725" t="s">
        <v>310</v>
      </c>
      <c r="H11725">
        <v>-157.83000000000001</v>
      </c>
      <c r="I11725" t="s">
        <v>572</v>
      </c>
      <c r="J11725" t="s">
        <v>347</v>
      </c>
      <c r="K11725" t="s">
        <v>392</v>
      </c>
    </row>
    <row r="11726" spans="1:11" hidden="1" x14ac:dyDescent="0.35">
      <c r="A11726" t="s">
        <v>559</v>
      </c>
      <c r="B11726" t="s">
        <v>84</v>
      </c>
      <c r="C11726" t="s">
        <v>330</v>
      </c>
      <c r="D11726" t="s">
        <v>78</v>
      </c>
      <c r="E11726">
        <v>2023</v>
      </c>
      <c r="F11726" t="s">
        <v>71</v>
      </c>
      <c r="G11726" t="s">
        <v>310</v>
      </c>
      <c r="H11726">
        <v>-57.38</v>
      </c>
      <c r="I11726" t="s">
        <v>572</v>
      </c>
      <c r="J11726" t="s">
        <v>347</v>
      </c>
      <c r="K11726" t="s">
        <v>392</v>
      </c>
    </row>
    <row r="11727" spans="1:11" hidden="1" x14ac:dyDescent="0.35">
      <c r="A11727" t="s">
        <v>559</v>
      </c>
      <c r="B11727" t="s">
        <v>84</v>
      </c>
      <c r="C11727" t="s">
        <v>330</v>
      </c>
      <c r="D11727" t="s">
        <v>78</v>
      </c>
      <c r="E11727">
        <v>2023</v>
      </c>
      <c r="F11727" t="s">
        <v>148</v>
      </c>
      <c r="G11727" t="s">
        <v>308</v>
      </c>
      <c r="H11727">
        <v>-4.8600000000000003</v>
      </c>
      <c r="I11727" t="s">
        <v>572</v>
      </c>
      <c r="J11727" t="s">
        <v>14</v>
      </c>
      <c r="K11727" t="s">
        <v>392</v>
      </c>
    </row>
    <row r="11728" spans="1:11" hidden="1" x14ac:dyDescent="0.35">
      <c r="A11728" t="s">
        <v>559</v>
      </c>
      <c r="B11728" t="s">
        <v>84</v>
      </c>
      <c r="C11728" t="s">
        <v>330</v>
      </c>
      <c r="D11728" t="s">
        <v>78</v>
      </c>
      <c r="E11728">
        <v>2023</v>
      </c>
      <c r="F11728" t="s">
        <v>148</v>
      </c>
      <c r="G11728" t="s">
        <v>308</v>
      </c>
      <c r="H11728">
        <v>-226.02</v>
      </c>
      <c r="I11728" t="s">
        <v>572</v>
      </c>
      <c r="J11728" t="s">
        <v>347</v>
      </c>
      <c r="K11728" t="s">
        <v>392</v>
      </c>
    </row>
    <row r="11729" spans="1:11" hidden="1" x14ac:dyDescent="0.35">
      <c r="A11729" t="s">
        <v>559</v>
      </c>
      <c r="B11729" t="s">
        <v>84</v>
      </c>
      <c r="C11729" t="s">
        <v>330</v>
      </c>
      <c r="D11729" t="s">
        <v>78</v>
      </c>
      <c r="E11729">
        <v>2023</v>
      </c>
      <c r="F11729" t="s">
        <v>148</v>
      </c>
      <c r="G11729" t="s">
        <v>308</v>
      </c>
      <c r="H11729">
        <v>-1.65</v>
      </c>
      <c r="I11729" t="s">
        <v>572</v>
      </c>
      <c r="J11729" t="s">
        <v>14</v>
      </c>
      <c r="K11729" t="s">
        <v>392</v>
      </c>
    </row>
    <row r="11730" spans="1:11" hidden="1" x14ac:dyDescent="0.35">
      <c r="A11730" t="s">
        <v>559</v>
      </c>
      <c r="B11730" t="s">
        <v>84</v>
      </c>
      <c r="C11730" t="s">
        <v>330</v>
      </c>
      <c r="D11730" t="s">
        <v>78</v>
      </c>
      <c r="E11730">
        <v>2023</v>
      </c>
      <c r="F11730" t="s">
        <v>148</v>
      </c>
      <c r="G11730" t="s">
        <v>308</v>
      </c>
      <c r="H11730">
        <v>-76.67</v>
      </c>
      <c r="I11730" t="s">
        <v>572</v>
      </c>
      <c r="J11730" t="s">
        <v>347</v>
      </c>
      <c r="K11730" t="s">
        <v>392</v>
      </c>
    </row>
    <row r="11731" spans="1:11" hidden="1" x14ac:dyDescent="0.35">
      <c r="A11731" t="s">
        <v>559</v>
      </c>
      <c r="B11731" t="s">
        <v>84</v>
      </c>
      <c r="C11731" t="s">
        <v>330</v>
      </c>
      <c r="D11731" t="s">
        <v>78</v>
      </c>
      <c r="E11731">
        <v>2023</v>
      </c>
      <c r="F11731" t="s">
        <v>148</v>
      </c>
      <c r="G11731" t="s">
        <v>308</v>
      </c>
      <c r="H11731">
        <v>-0.01</v>
      </c>
      <c r="I11731" t="s">
        <v>572</v>
      </c>
      <c r="J11731" t="s">
        <v>14</v>
      </c>
      <c r="K11731" t="s">
        <v>392</v>
      </c>
    </row>
    <row r="11732" spans="1:11" hidden="1" x14ac:dyDescent="0.35">
      <c r="A11732" t="s">
        <v>559</v>
      </c>
      <c r="B11732" t="s">
        <v>84</v>
      </c>
      <c r="C11732" t="s">
        <v>330</v>
      </c>
      <c r="D11732" t="s">
        <v>78</v>
      </c>
      <c r="E11732">
        <v>2023</v>
      </c>
      <c r="F11732" t="s">
        <v>148</v>
      </c>
      <c r="G11732" t="s">
        <v>308</v>
      </c>
      <c r="H11732">
        <v>-0.24</v>
      </c>
      <c r="I11732" t="s">
        <v>572</v>
      </c>
      <c r="J11732" t="s">
        <v>347</v>
      </c>
      <c r="K11732" t="s">
        <v>392</v>
      </c>
    </row>
    <row r="11733" spans="1:11" hidden="1" x14ac:dyDescent="0.35">
      <c r="A11733" t="s">
        <v>559</v>
      </c>
      <c r="B11733" t="s">
        <v>84</v>
      </c>
      <c r="C11733" t="s">
        <v>330</v>
      </c>
      <c r="D11733" t="s">
        <v>78</v>
      </c>
      <c r="E11733">
        <v>2023</v>
      </c>
      <c r="F11733" t="s">
        <v>148</v>
      </c>
      <c r="G11733" t="s">
        <v>308</v>
      </c>
      <c r="H11733">
        <v>-1.52</v>
      </c>
      <c r="I11733" t="s">
        <v>572</v>
      </c>
      <c r="J11733" t="s">
        <v>14</v>
      </c>
      <c r="K11733" t="s">
        <v>392</v>
      </c>
    </row>
    <row r="11734" spans="1:11" hidden="1" x14ac:dyDescent="0.35">
      <c r="A11734" t="s">
        <v>559</v>
      </c>
      <c r="B11734" t="s">
        <v>84</v>
      </c>
      <c r="C11734" t="s">
        <v>330</v>
      </c>
      <c r="D11734" t="s">
        <v>78</v>
      </c>
      <c r="E11734">
        <v>2023</v>
      </c>
      <c r="F11734" t="s">
        <v>148</v>
      </c>
      <c r="G11734" t="s">
        <v>308</v>
      </c>
      <c r="H11734">
        <v>-70.7</v>
      </c>
      <c r="I11734" t="s">
        <v>572</v>
      </c>
      <c r="J11734" t="s">
        <v>347</v>
      </c>
      <c r="K11734" t="s">
        <v>392</v>
      </c>
    </row>
    <row r="11735" spans="1:11" hidden="1" x14ac:dyDescent="0.35">
      <c r="A11735" t="s">
        <v>559</v>
      </c>
      <c r="B11735" t="s">
        <v>84</v>
      </c>
      <c r="C11735" t="s">
        <v>330</v>
      </c>
      <c r="D11735" t="s">
        <v>78</v>
      </c>
      <c r="E11735">
        <v>2023</v>
      </c>
      <c r="F11735" t="s">
        <v>148</v>
      </c>
      <c r="G11735" t="s">
        <v>308</v>
      </c>
      <c r="H11735">
        <v>-6.65</v>
      </c>
      <c r="I11735" t="s">
        <v>572</v>
      </c>
      <c r="J11735" t="s">
        <v>14</v>
      </c>
      <c r="K11735" t="s">
        <v>392</v>
      </c>
    </row>
    <row r="11736" spans="1:11" hidden="1" x14ac:dyDescent="0.35">
      <c r="A11736" t="s">
        <v>559</v>
      </c>
      <c r="B11736" t="s">
        <v>84</v>
      </c>
      <c r="C11736" t="s">
        <v>330</v>
      </c>
      <c r="D11736" t="s">
        <v>78</v>
      </c>
      <c r="E11736">
        <v>2023</v>
      </c>
      <c r="F11736" t="s">
        <v>148</v>
      </c>
      <c r="G11736" t="s">
        <v>308</v>
      </c>
      <c r="H11736">
        <v>-309.20999999999998</v>
      </c>
      <c r="I11736" t="s">
        <v>572</v>
      </c>
      <c r="J11736" t="s">
        <v>347</v>
      </c>
      <c r="K11736" t="s">
        <v>392</v>
      </c>
    </row>
    <row r="11737" spans="1:11" hidden="1" x14ac:dyDescent="0.35">
      <c r="A11737" t="s">
        <v>559</v>
      </c>
      <c r="B11737" t="s">
        <v>84</v>
      </c>
      <c r="C11737" t="s">
        <v>330</v>
      </c>
      <c r="D11737" t="s">
        <v>78</v>
      </c>
      <c r="E11737">
        <v>2023</v>
      </c>
      <c r="F11737" t="s">
        <v>148</v>
      </c>
      <c r="G11737" t="s">
        <v>308</v>
      </c>
      <c r="H11737">
        <v>-1.44</v>
      </c>
      <c r="I11737" t="s">
        <v>572</v>
      </c>
      <c r="J11737" t="s">
        <v>14</v>
      </c>
      <c r="K11737" t="s">
        <v>392</v>
      </c>
    </row>
    <row r="11738" spans="1:11" hidden="1" x14ac:dyDescent="0.35">
      <c r="A11738" t="s">
        <v>559</v>
      </c>
      <c r="B11738" t="s">
        <v>84</v>
      </c>
      <c r="C11738" t="s">
        <v>330</v>
      </c>
      <c r="D11738" t="s">
        <v>78</v>
      </c>
      <c r="E11738">
        <v>2023</v>
      </c>
      <c r="F11738" t="s">
        <v>148</v>
      </c>
      <c r="G11738" t="s">
        <v>308</v>
      </c>
      <c r="H11738">
        <v>-67.040000000000006</v>
      </c>
      <c r="I11738" t="s">
        <v>572</v>
      </c>
      <c r="J11738" t="s">
        <v>347</v>
      </c>
      <c r="K11738" t="s">
        <v>392</v>
      </c>
    </row>
    <row r="11739" spans="1:11" hidden="1" x14ac:dyDescent="0.35">
      <c r="A11739" t="s">
        <v>559</v>
      </c>
      <c r="B11739" t="s">
        <v>84</v>
      </c>
      <c r="C11739" t="s">
        <v>330</v>
      </c>
      <c r="D11739" t="s">
        <v>78</v>
      </c>
      <c r="E11739">
        <v>2023</v>
      </c>
      <c r="F11739" t="s">
        <v>148</v>
      </c>
      <c r="G11739" t="s">
        <v>308</v>
      </c>
      <c r="H11739">
        <v>-0.53</v>
      </c>
      <c r="I11739" t="s">
        <v>572</v>
      </c>
      <c r="J11739" t="s">
        <v>14</v>
      </c>
      <c r="K11739" t="s">
        <v>392</v>
      </c>
    </row>
    <row r="11740" spans="1:11" hidden="1" x14ac:dyDescent="0.35">
      <c r="A11740" t="s">
        <v>559</v>
      </c>
      <c r="B11740" t="s">
        <v>84</v>
      </c>
      <c r="C11740" t="s">
        <v>330</v>
      </c>
      <c r="D11740" t="s">
        <v>78</v>
      </c>
      <c r="E11740">
        <v>2023</v>
      </c>
      <c r="F11740" t="s">
        <v>148</v>
      </c>
      <c r="G11740" t="s">
        <v>308</v>
      </c>
      <c r="H11740">
        <v>-24.37</v>
      </c>
      <c r="I11740" t="s">
        <v>572</v>
      </c>
      <c r="J11740" t="s">
        <v>347</v>
      </c>
      <c r="K11740" t="s">
        <v>392</v>
      </c>
    </row>
    <row r="11741" spans="1:11" hidden="1" x14ac:dyDescent="0.35">
      <c r="A11741" t="s">
        <v>559</v>
      </c>
      <c r="B11741" t="s">
        <v>84</v>
      </c>
      <c r="C11741" t="s">
        <v>330</v>
      </c>
      <c r="D11741" t="s">
        <v>78</v>
      </c>
      <c r="E11741">
        <v>2023</v>
      </c>
      <c r="F11741" t="s">
        <v>156</v>
      </c>
      <c r="G11741" t="s">
        <v>307</v>
      </c>
      <c r="H11741">
        <v>-75.59</v>
      </c>
      <c r="I11741" t="s">
        <v>572</v>
      </c>
      <c r="J11741" t="s">
        <v>14</v>
      </c>
      <c r="K11741" t="s">
        <v>392</v>
      </c>
    </row>
    <row r="11742" spans="1:11" hidden="1" x14ac:dyDescent="0.35">
      <c r="A11742" t="s">
        <v>559</v>
      </c>
      <c r="B11742" t="s">
        <v>84</v>
      </c>
      <c r="C11742" t="s">
        <v>330</v>
      </c>
      <c r="D11742" t="s">
        <v>78</v>
      </c>
      <c r="E11742">
        <v>2023</v>
      </c>
      <c r="F11742" t="s">
        <v>156</v>
      </c>
      <c r="G11742" t="s">
        <v>307</v>
      </c>
      <c r="H11742">
        <v>-907.03</v>
      </c>
      <c r="I11742" t="s">
        <v>572</v>
      </c>
      <c r="J11742" t="s">
        <v>347</v>
      </c>
      <c r="K11742" t="s">
        <v>392</v>
      </c>
    </row>
    <row r="11743" spans="1:11" hidden="1" x14ac:dyDescent="0.35">
      <c r="A11743" t="s">
        <v>559</v>
      </c>
      <c r="B11743" t="s">
        <v>84</v>
      </c>
      <c r="C11743" t="s">
        <v>330</v>
      </c>
      <c r="D11743" t="s">
        <v>78</v>
      </c>
      <c r="E11743">
        <v>2023</v>
      </c>
      <c r="F11743" t="s">
        <v>156</v>
      </c>
      <c r="G11743" t="s">
        <v>307</v>
      </c>
      <c r="H11743">
        <v>-25.65</v>
      </c>
      <c r="I11743" t="s">
        <v>572</v>
      </c>
      <c r="J11743" t="s">
        <v>14</v>
      </c>
      <c r="K11743" t="s">
        <v>392</v>
      </c>
    </row>
    <row r="11744" spans="1:11" hidden="1" x14ac:dyDescent="0.35">
      <c r="A11744" t="s">
        <v>559</v>
      </c>
      <c r="B11744" t="s">
        <v>84</v>
      </c>
      <c r="C11744" t="s">
        <v>330</v>
      </c>
      <c r="D11744" t="s">
        <v>78</v>
      </c>
      <c r="E11744">
        <v>2023</v>
      </c>
      <c r="F11744" t="s">
        <v>156</v>
      </c>
      <c r="G11744" t="s">
        <v>307</v>
      </c>
      <c r="H11744">
        <v>-307.70999999999998</v>
      </c>
      <c r="I11744" t="s">
        <v>572</v>
      </c>
      <c r="J11744" t="s">
        <v>347</v>
      </c>
      <c r="K11744" t="s">
        <v>392</v>
      </c>
    </row>
    <row r="11745" spans="1:11" hidden="1" x14ac:dyDescent="0.35">
      <c r="A11745" t="s">
        <v>559</v>
      </c>
      <c r="B11745" t="s">
        <v>84</v>
      </c>
      <c r="C11745" t="s">
        <v>330</v>
      </c>
      <c r="D11745" t="s">
        <v>78</v>
      </c>
      <c r="E11745">
        <v>2023</v>
      </c>
      <c r="F11745" t="s">
        <v>156</v>
      </c>
      <c r="G11745" t="s">
        <v>307</v>
      </c>
      <c r="H11745">
        <v>-0.09</v>
      </c>
      <c r="I11745" t="s">
        <v>572</v>
      </c>
      <c r="J11745" t="s">
        <v>14</v>
      </c>
      <c r="K11745" t="s">
        <v>392</v>
      </c>
    </row>
    <row r="11746" spans="1:11" hidden="1" x14ac:dyDescent="0.35">
      <c r="A11746" t="s">
        <v>559</v>
      </c>
      <c r="B11746" t="s">
        <v>84</v>
      </c>
      <c r="C11746" t="s">
        <v>330</v>
      </c>
      <c r="D11746" t="s">
        <v>78</v>
      </c>
      <c r="E11746">
        <v>2023</v>
      </c>
      <c r="F11746" t="s">
        <v>156</v>
      </c>
      <c r="G11746" t="s">
        <v>307</v>
      </c>
      <c r="H11746">
        <v>-0.97</v>
      </c>
      <c r="I11746" t="s">
        <v>572</v>
      </c>
      <c r="J11746" t="s">
        <v>347</v>
      </c>
      <c r="K11746" t="s">
        <v>392</v>
      </c>
    </row>
    <row r="11747" spans="1:11" hidden="1" x14ac:dyDescent="0.35">
      <c r="A11747" t="s">
        <v>559</v>
      </c>
      <c r="B11747" t="s">
        <v>84</v>
      </c>
      <c r="C11747" t="s">
        <v>330</v>
      </c>
      <c r="D11747" t="s">
        <v>78</v>
      </c>
      <c r="E11747">
        <v>2023</v>
      </c>
      <c r="F11747" t="s">
        <v>156</v>
      </c>
      <c r="G11747" t="s">
        <v>307</v>
      </c>
      <c r="H11747">
        <v>-23.64</v>
      </c>
      <c r="I11747" t="s">
        <v>572</v>
      </c>
      <c r="J11747" t="s">
        <v>14</v>
      </c>
      <c r="K11747" t="s">
        <v>392</v>
      </c>
    </row>
    <row r="11748" spans="1:11" hidden="1" x14ac:dyDescent="0.35">
      <c r="A11748" t="s">
        <v>559</v>
      </c>
      <c r="B11748" t="s">
        <v>84</v>
      </c>
      <c r="C11748" t="s">
        <v>330</v>
      </c>
      <c r="D11748" t="s">
        <v>78</v>
      </c>
      <c r="E11748">
        <v>2023</v>
      </c>
      <c r="F11748" t="s">
        <v>156</v>
      </c>
      <c r="G11748" t="s">
        <v>307</v>
      </c>
      <c r="H11748">
        <v>-283.74</v>
      </c>
      <c r="I11748" t="s">
        <v>572</v>
      </c>
      <c r="J11748" t="s">
        <v>347</v>
      </c>
      <c r="K11748" t="s">
        <v>392</v>
      </c>
    </row>
    <row r="11749" spans="1:11" hidden="1" x14ac:dyDescent="0.35">
      <c r="A11749" t="s">
        <v>559</v>
      </c>
      <c r="B11749" t="s">
        <v>84</v>
      </c>
      <c r="C11749" t="s">
        <v>330</v>
      </c>
      <c r="D11749" t="s">
        <v>78</v>
      </c>
      <c r="E11749">
        <v>2023</v>
      </c>
      <c r="F11749" t="s">
        <v>156</v>
      </c>
      <c r="G11749" t="s">
        <v>307</v>
      </c>
      <c r="H11749">
        <v>-103.42</v>
      </c>
      <c r="I11749" t="s">
        <v>572</v>
      </c>
      <c r="J11749" t="s">
        <v>14</v>
      </c>
      <c r="K11749" t="s">
        <v>392</v>
      </c>
    </row>
    <row r="11750" spans="1:11" hidden="1" x14ac:dyDescent="0.35">
      <c r="A11750" t="s">
        <v>559</v>
      </c>
      <c r="B11750" t="s">
        <v>84</v>
      </c>
      <c r="C11750" t="s">
        <v>330</v>
      </c>
      <c r="D11750" t="s">
        <v>78</v>
      </c>
      <c r="E11750">
        <v>2023</v>
      </c>
      <c r="F11750" t="s">
        <v>156</v>
      </c>
      <c r="G11750" t="s">
        <v>307</v>
      </c>
      <c r="H11750">
        <v>-1240.8699999999999</v>
      </c>
      <c r="I11750" t="s">
        <v>572</v>
      </c>
      <c r="J11750" t="s">
        <v>347</v>
      </c>
      <c r="K11750" t="s">
        <v>392</v>
      </c>
    </row>
    <row r="11751" spans="1:11" hidden="1" x14ac:dyDescent="0.35">
      <c r="A11751" t="s">
        <v>559</v>
      </c>
      <c r="B11751" t="s">
        <v>84</v>
      </c>
      <c r="C11751" t="s">
        <v>330</v>
      </c>
      <c r="D11751" t="s">
        <v>78</v>
      </c>
      <c r="E11751">
        <v>2023</v>
      </c>
      <c r="F11751" t="s">
        <v>156</v>
      </c>
      <c r="G11751" t="s">
        <v>307</v>
      </c>
      <c r="H11751">
        <v>-22.42</v>
      </c>
      <c r="I11751" t="s">
        <v>572</v>
      </c>
      <c r="J11751" t="s">
        <v>14</v>
      </c>
      <c r="K11751" t="s">
        <v>392</v>
      </c>
    </row>
    <row r="11752" spans="1:11" hidden="1" x14ac:dyDescent="0.35">
      <c r="A11752" t="s">
        <v>559</v>
      </c>
      <c r="B11752" t="s">
        <v>84</v>
      </c>
      <c r="C11752" t="s">
        <v>330</v>
      </c>
      <c r="D11752" t="s">
        <v>78</v>
      </c>
      <c r="E11752">
        <v>2023</v>
      </c>
      <c r="F11752" t="s">
        <v>156</v>
      </c>
      <c r="G11752" t="s">
        <v>307</v>
      </c>
      <c r="H11752">
        <v>-269.05</v>
      </c>
      <c r="I11752" t="s">
        <v>572</v>
      </c>
      <c r="J11752" t="s">
        <v>347</v>
      </c>
      <c r="K11752" t="s">
        <v>392</v>
      </c>
    </row>
    <row r="11753" spans="1:11" hidden="1" x14ac:dyDescent="0.35">
      <c r="A11753" t="s">
        <v>559</v>
      </c>
      <c r="B11753" t="s">
        <v>84</v>
      </c>
      <c r="C11753" t="s">
        <v>330</v>
      </c>
      <c r="D11753" t="s">
        <v>78</v>
      </c>
      <c r="E11753">
        <v>2023</v>
      </c>
      <c r="F11753" t="s">
        <v>156</v>
      </c>
      <c r="G11753" t="s">
        <v>307</v>
      </c>
      <c r="H11753">
        <v>-8.15</v>
      </c>
      <c r="I11753" t="s">
        <v>572</v>
      </c>
      <c r="J11753" t="s">
        <v>14</v>
      </c>
      <c r="K11753" t="s">
        <v>392</v>
      </c>
    </row>
    <row r="11754" spans="1:11" hidden="1" x14ac:dyDescent="0.35">
      <c r="A11754" t="s">
        <v>559</v>
      </c>
      <c r="B11754" t="s">
        <v>84</v>
      </c>
      <c r="C11754" t="s">
        <v>330</v>
      </c>
      <c r="D11754" t="s">
        <v>78</v>
      </c>
      <c r="E11754">
        <v>2023</v>
      </c>
      <c r="F11754" t="s">
        <v>156</v>
      </c>
      <c r="G11754" t="s">
        <v>307</v>
      </c>
      <c r="H11754">
        <v>-97.81</v>
      </c>
      <c r="I11754" t="s">
        <v>572</v>
      </c>
      <c r="J11754" t="s">
        <v>347</v>
      </c>
      <c r="K11754" t="s">
        <v>392</v>
      </c>
    </row>
    <row r="11755" spans="1:11" hidden="1" x14ac:dyDescent="0.35">
      <c r="A11755" t="s">
        <v>559</v>
      </c>
      <c r="B11755" t="s">
        <v>84</v>
      </c>
      <c r="C11755" t="s">
        <v>335</v>
      </c>
      <c r="D11755" t="s">
        <v>78</v>
      </c>
      <c r="E11755">
        <v>2023</v>
      </c>
      <c r="F11755" t="s">
        <v>506</v>
      </c>
      <c r="G11755" t="s">
        <v>309</v>
      </c>
      <c r="H11755">
        <v>-1948.63</v>
      </c>
      <c r="I11755" t="s">
        <v>572</v>
      </c>
      <c r="J11755" t="s">
        <v>347</v>
      </c>
      <c r="K11755" t="s">
        <v>393</v>
      </c>
    </row>
    <row r="11756" spans="1:11" hidden="1" x14ac:dyDescent="0.35">
      <c r="A11756" t="s">
        <v>559</v>
      </c>
      <c r="B11756" t="s">
        <v>84</v>
      </c>
      <c r="C11756" t="s">
        <v>335</v>
      </c>
      <c r="D11756" t="s">
        <v>78</v>
      </c>
      <c r="E11756">
        <v>2023</v>
      </c>
      <c r="F11756" t="s">
        <v>506</v>
      </c>
      <c r="G11756" t="s">
        <v>309</v>
      </c>
      <c r="H11756">
        <v>-3129.41</v>
      </c>
      <c r="I11756" t="s">
        <v>572</v>
      </c>
      <c r="J11756" t="s">
        <v>347</v>
      </c>
      <c r="K11756" t="s">
        <v>393</v>
      </c>
    </row>
    <row r="11757" spans="1:11" hidden="1" x14ac:dyDescent="0.35">
      <c r="A11757" t="s">
        <v>559</v>
      </c>
      <c r="B11757" t="s">
        <v>84</v>
      </c>
      <c r="C11757" t="s">
        <v>335</v>
      </c>
      <c r="D11757" t="s">
        <v>78</v>
      </c>
      <c r="E11757">
        <v>2023</v>
      </c>
      <c r="F11757" t="s">
        <v>506</v>
      </c>
      <c r="G11757" t="s">
        <v>309</v>
      </c>
      <c r="H11757">
        <v>-4765.54</v>
      </c>
      <c r="I11757" t="s">
        <v>572</v>
      </c>
      <c r="J11757" t="s">
        <v>347</v>
      </c>
      <c r="K11757" t="s">
        <v>393</v>
      </c>
    </row>
    <row r="11758" spans="1:11" hidden="1" x14ac:dyDescent="0.35">
      <c r="A11758" t="s">
        <v>559</v>
      </c>
      <c r="B11758" t="s">
        <v>84</v>
      </c>
      <c r="C11758" t="s">
        <v>335</v>
      </c>
      <c r="D11758" t="s">
        <v>78</v>
      </c>
      <c r="E11758">
        <v>2023</v>
      </c>
      <c r="F11758" t="s">
        <v>506</v>
      </c>
      <c r="G11758" t="s">
        <v>309</v>
      </c>
      <c r="H11758">
        <v>-75.89</v>
      </c>
      <c r="I11758" t="s">
        <v>572</v>
      </c>
      <c r="J11758" t="s">
        <v>347</v>
      </c>
      <c r="K11758" t="s">
        <v>393</v>
      </c>
    </row>
    <row r="11759" spans="1:11" hidden="1" x14ac:dyDescent="0.35">
      <c r="A11759" t="s">
        <v>559</v>
      </c>
      <c r="B11759" t="s">
        <v>84</v>
      </c>
      <c r="C11759" t="s">
        <v>335</v>
      </c>
      <c r="D11759" t="s">
        <v>78</v>
      </c>
      <c r="E11759">
        <v>2023</v>
      </c>
      <c r="F11759" t="s">
        <v>500</v>
      </c>
      <c r="G11759" t="s">
        <v>311</v>
      </c>
      <c r="H11759">
        <v>-17044.759999999998</v>
      </c>
      <c r="I11759" t="s">
        <v>572</v>
      </c>
      <c r="J11759" t="s">
        <v>14</v>
      </c>
      <c r="K11759" t="s">
        <v>393</v>
      </c>
    </row>
    <row r="11760" spans="1:11" hidden="1" x14ac:dyDescent="0.35">
      <c r="A11760" t="s">
        <v>559</v>
      </c>
      <c r="B11760" t="s">
        <v>84</v>
      </c>
      <c r="C11760" t="s">
        <v>335</v>
      </c>
      <c r="D11760" t="s">
        <v>78</v>
      </c>
      <c r="E11760">
        <v>2023</v>
      </c>
      <c r="F11760" t="s">
        <v>500</v>
      </c>
      <c r="G11760" t="s">
        <v>311</v>
      </c>
      <c r="H11760">
        <v>-7966.41</v>
      </c>
      <c r="I11760" t="s">
        <v>572</v>
      </c>
      <c r="J11760" t="s">
        <v>347</v>
      </c>
      <c r="K11760" t="s">
        <v>393</v>
      </c>
    </row>
    <row r="11761" spans="1:11" hidden="1" x14ac:dyDescent="0.35">
      <c r="A11761" t="s">
        <v>559</v>
      </c>
      <c r="B11761" t="s">
        <v>84</v>
      </c>
      <c r="C11761" t="s">
        <v>335</v>
      </c>
      <c r="D11761" t="s">
        <v>78</v>
      </c>
      <c r="E11761">
        <v>2023</v>
      </c>
      <c r="F11761" t="s">
        <v>500</v>
      </c>
      <c r="G11761" t="s">
        <v>311</v>
      </c>
      <c r="H11761">
        <v>-27373.14</v>
      </c>
      <c r="I11761" t="s">
        <v>572</v>
      </c>
      <c r="J11761" t="s">
        <v>14</v>
      </c>
      <c r="K11761" t="s">
        <v>393</v>
      </c>
    </row>
    <row r="11762" spans="1:11" hidden="1" x14ac:dyDescent="0.35">
      <c r="A11762" t="s">
        <v>559</v>
      </c>
      <c r="B11762" t="s">
        <v>84</v>
      </c>
      <c r="C11762" t="s">
        <v>335</v>
      </c>
      <c r="D11762" t="s">
        <v>78</v>
      </c>
      <c r="E11762">
        <v>2023</v>
      </c>
      <c r="F11762" t="s">
        <v>500</v>
      </c>
      <c r="G11762" t="s">
        <v>311</v>
      </c>
      <c r="H11762">
        <v>-12793.7</v>
      </c>
      <c r="I11762" t="s">
        <v>572</v>
      </c>
      <c r="J11762" t="s">
        <v>347</v>
      </c>
      <c r="K11762" t="s">
        <v>393</v>
      </c>
    </row>
    <row r="11763" spans="1:11" hidden="1" x14ac:dyDescent="0.35">
      <c r="A11763" t="s">
        <v>559</v>
      </c>
      <c r="B11763" t="s">
        <v>84</v>
      </c>
      <c r="C11763" t="s">
        <v>335</v>
      </c>
      <c r="D11763" t="s">
        <v>78</v>
      </c>
      <c r="E11763">
        <v>2023</v>
      </c>
      <c r="F11763" t="s">
        <v>500</v>
      </c>
      <c r="G11763" t="s">
        <v>311</v>
      </c>
      <c r="H11763">
        <v>-41684.49</v>
      </c>
      <c r="I11763" t="s">
        <v>572</v>
      </c>
      <c r="J11763" t="s">
        <v>14</v>
      </c>
      <c r="K11763" t="s">
        <v>393</v>
      </c>
    </row>
    <row r="11764" spans="1:11" hidden="1" x14ac:dyDescent="0.35">
      <c r="A11764" t="s">
        <v>559</v>
      </c>
      <c r="B11764" t="s">
        <v>84</v>
      </c>
      <c r="C11764" t="s">
        <v>335</v>
      </c>
      <c r="D11764" t="s">
        <v>78</v>
      </c>
      <c r="E11764">
        <v>2023</v>
      </c>
      <c r="F11764" t="s">
        <v>500</v>
      </c>
      <c r="G11764" t="s">
        <v>311</v>
      </c>
      <c r="H11764">
        <v>-19482.560000000001</v>
      </c>
      <c r="I11764" t="s">
        <v>572</v>
      </c>
      <c r="J11764" t="s">
        <v>347</v>
      </c>
      <c r="K11764" t="s">
        <v>393</v>
      </c>
    </row>
    <row r="11765" spans="1:11" hidden="1" x14ac:dyDescent="0.35">
      <c r="A11765" t="s">
        <v>559</v>
      </c>
      <c r="B11765" t="s">
        <v>84</v>
      </c>
      <c r="C11765" t="s">
        <v>335</v>
      </c>
      <c r="D11765" t="s">
        <v>78</v>
      </c>
      <c r="E11765">
        <v>2023</v>
      </c>
      <c r="F11765" t="s">
        <v>500</v>
      </c>
      <c r="G11765" t="s">
        <v>311</v>
      </c>
      <c r="H11765">
        <v>-663.83</v>
      </c>
      <c r="I11765" t="s">
        <v>572</v>
      </c>
      <c r="J11765" t="s">
        <v>14</v>
      </c>
      <c r="K11765" t="s">
        <v>393</v>
      </c>
    </row>
    <row r="11766" spans="1:11" hidden="1" x14ac:dyDescent="0.35">
      <c r="A11766" t="s">
        <v>559</v>
      </c>
      <c r="B11766" t="s">
        <v>84</v>
      </c>
      <c r="C11766" t="s">
        <v>335</v>
      </c>
      <c r="D11766" t="s">
        <v>78</v>
      </c>
      <c r="E11766">
        <v>2023</v>
      </c>
      <c r="F11766" t="s">
        <v>500</v>
      </c>
      <c r="G11766" t="s">
        <v>311</v>
      </c>
      <c r="H11766">
        <v>-310.26</v>
      </c>
      <c r="I11766" t="s">
        <v>572</v>
      </c>
      <c r="J11766" t="s">
        <v>347</v>
      </c>
      <c r="K11766" t="s">
        <v>393</v>
      </c>
    </row>
    <row r="11767" spans="1:11" hidden="1" x14ac:dyDescent="0.35">
      <c r="A11767" t="s">
        <v>559</v>
      </c>
      <c r="B11767" t="s">
        <v>84</v>
      </c>
      <c r="C11767" t="s">
        <v>335</v>
      </c>
      <c r="D11767" t="s">
        <v>78</v>
      </c>
      <c r="E11767">
        <v>2023</v>
      </c>
      <c r="F11767" t="s">
        <v>71</v>
      </c>
      <c r="G11767" t="s">
        <v>310</v>
      </c>
      <c r="H11767">
        <v>-18.82</v>
      </c>
      <c r="I11767" t="s">
        <v>572</v>
      </c>
      <c r="J11767" t="s">
        <v>347</v>
      </c>
      <c r="K11767" t="s">
        <v>393</v>
      </c>
    </row>
    <row r="11768" spans="1:11" hidden="1" x14ac:dyDescent="0.35">
      <c r="A11768" t="s">
        <v>559</v>
      </c>
      <c r="B11768" t="s">
        <v>84</v>
      </c>
      <c r="C11768" t="s">
        <v>335</v>
      </c>
      <c r="D11768" t="s">
        <v>78</v>
      </c>
      <c r="E11768">
        <v>2023</v>
      </c>
      <c r="F11768" t="s">
        <v>71</v>
      </c>
      <c r="G11768" t="s">
        <v>310</v>
      </c>
      <c r="H11768">
        <v>-30.22</v>
      </c>
      <c r="I11768" t="s">
        <v>572</v>
      </c>
      <c r="J11768" t="s">
        <v>347</v>
      </c>
      <c r="K11768" t="s">
        <v>393</v>
      </c>
    </row>
    <row r="11769" spans="1:11" hidden="1" x14ac:dyDescent="0.35">
      <c r="A11769" t="s">
        <v>559</v>
      </c>
      <c r="B11769" t="s">
        <v>84</v>
      </c>
      <c r="C11769" t="s">
        <v>335</v>
      </c>
      <c r="D11769" t="s">
        <v>78</v>
      </c>
      <c r="E11769">
        <v>2023</v>
      </c>
      <c r="F11769" t="s">
        <v>71</v>
      </c>
      <c r="G11769" t="s">
        <v>310</v>
      </c>
      <c r="H11769">
        <v>-46.02</v>
      </c>
      <c r="I11769" t="s">
        <v>572</v>
      </c>
      <c r="J11769" t="s">
        <v>347</v>
      </c>
      <c r="K11769" t="s">
        <v>393</v>
      </c>
    </row>
    <row r="11770" spans="1:11" hidden="1" x14ac:dyDescent="0.35">
      <c r="A11770" t="s">
        <v>559</v>
      </c>
      <c r="B11770" t="s">
        <v>84</v>
      </c>
      <c r="C11770" t="s">
        <v>335</v>
      </c>
      <c r="D11770" t="s">
        <v>78</v>
      </c>
      <c r="E11770">
        <v>2023</v>
      </c>
      <c r="F11770" t="s">
        <v>71</v>
      </c>
      <c r="G11770" t="s">
        <v>310</v>
      </c>
      <c r="H11770">
        <v>-0.73</v>
      </c>
      <c r="I11770" t="s">
        <v>572</v>
      </c>
      <c r="J11770" t="s">
        <v>347</v>
      </c>
      <c r="K11770" t="s">
        <v>393</v>
      </c>
    </row>
    <row r="11771" spans="1:11" hidden="1" x14ac:dyDescent="0.35">
      <c r="A11771" t="s">
        <v>559</v>
      </c>
      <c r="B11771" t="s">
        <v>84</v>
      </c>
      <c r="C11771" t="s">
        <v>335</v>
      </c>
      <c r="D11771" t="s">
        <v>78</v>
      </c>
      <c r="E11771">
        <v>2023</v>
      </c>
      <c r="F11771" t="s">
        <v>148</v>
      </c>
      <c r="G11771" t="s">
        <v>308</v>
      </c>
      <c r="H11771">
        <v>-83.86</v>
      </c>
      <c r="I11771" t="s">
        <v>572</v>
      </c>
      <c r="J11771" t="s">
        <v>347</v>
      </c>
      <c r="K11771" t="s">
        <v>393</v>
      </c>
    </row>
    <row r="11772" spans="1:11" hidden="1" x14ac:dyDescent="0.35">
      <c r="A11772" t="s">
        <v>559</v>
      </c>
      <c r="B11772" t="s">
        <v>84</v>
      </c>
      <c r="C11772" t="s">
        <v>335</v>
      </c>
      <c r="D11772" t="s">
        <v>78</v>
      </c>
      <c r="E11772">
        <v>2023</v>
      </c>
      <c r="F11772" t="s">
        <v>148</v>
      </c>
      <c r="G11772" t="s">
        <v>308</v>
      </c>
      <c r="H11772">
        <v>-134.68</v>
      </c>
      <c r="I11772" t="s">
        <v>572</v>
      </c>
      <c r="J11772" t="s">
        <v>347</v>
      </c>
      <c r="K11772" t="s">
        <v>393</v>
      </c>
    </row>
    <row r="11773" spans="1:11" hidden="1" x14ac:dyDescent="0.35">
      <c r="A11773" t="s">
        <v>559</v>
      </c>
      <c r="B11773" t="s">
        <v>84</v>
      </c>
      <c r="C11773" t="s">
        <v>335</v>
      </c>
      <c r="D11773" t="s">
        <v>78</v>
      </c>
      <c r="E11773">
        <v>2023</v>
      </c>
      <c r="F11773" t="s">
        <v>148</v>
      </c>
      <c r="G11773" t="s">
        <v>308</v>
      </c>
      <c r="H11773">
        <v>-205.09</v>
      </c>
      <c r="I11773" t="s">
        <v>572</v>
      </c>
      <c r="J11773" t="s">
        <v>347</v>
      </c>
      <c r="K11773" t="s">
        <v>393</v>
      </c>
    </row>
    <row r="11774" spans="1:11" hidden="1" x14ac:dyDescent="0.35">
      <c r="A11774" t="s">
        <v>559</v>
      </c>
      <c r="B11774" t="s">
        <v>84</v>
      </c>
      <c r="C11774" t="s">
        <v>335</v>
      </c>
      <c r="D11774" t="s">
        <v>78</v>
      </c>
      <c r="E11774">
        <v>2023</v>
      </c>
      <c r="F11774" t="s">
        <v>148</v>
      </c>
      <c r="G11774" t="s">
        <v>308</v>
      </c>
      <c r="H11774">
        <v>-3.27</v>
      </c>
      <c r="I11774" t="s">
        <v>572</v>
      </c>
      <c r="J11774" t="s">
        <v>347</v>
      </c>
      <c r="K11774" t="s">
        <v>393</v>
      </c>
    </row>
    <row r="11775" spans="1:11" hidden="1" x14ac:dyDescent="0.35">
      <c r="A11775" t="s">
        <v>559</v>
      </c>
      <c r="B11775" t="s">
        <v>84</v>
      </c>
      <c r="C11775" t="s">
        <v>335</v>
      </c>
      <c r="D11775" t="s">
        <v>78</v>
      </c>
      <c r="E11775">
        <v>2023</v>
      </c>
      <c r="F11775" t="s">
        <v>156</v>
      </c>
      <c r="G11775" t="s">
        <v>307</v>
      </c>
      <c r="H11775">
        <v>-395.68</v>
      </c>
      <c r="I11775" t="s">
        <v>572</v>
      </c>
      <c r="J11775" t="s">
        <v>14</v>
      </c>
      <c r="K11775" t="s">
        <v>393</v>
      </c>
    </row>
    <row r="11776" spans="1:11" hidden="1" x14ac:dyDescent="0.35">
      <c r="A11776" t="s">
        <v>559</v>
      </c>
      <c r="B11776" t="s">
        <v>84</v>
      </c>
      <c r="C11776" t="s">
        <v>335</v>
      </c>
      <c r="D11776" t="s">
        <v>78</v>
      </c>
      <c r="E11776">
        <v>2023</v>
      </c>
      <c r="F11776" t="s">
        <v>156</v>
      </c>
      <c r="G11776" t="s">
        <v>307</v>
      </c>
      <c r="H11776">
        <v>-1469.96</v>
      </c>
      <c r="I11776" t="s">
        <v>572</v>
      </c>
      <c r="J11776" t="s">
        <v>347</v>
      </c>
      <c r="K11776" t="s">
        <v>393</v>
      </c>
    </row>
    <row r="11777" spans="1:11" hidden="1" x14ac:dyDescent="0.35">
      <c r="A11777" t="s">
        <v>559</v>
      </c>
      <c r="B11777" t="s">
        <v>84</v>
      </c>
      <c r="C11777" t="s">
        <v>335</v>
      </c>
      <c r="D11777" t="s">
        <v>78</v>
      </c>
      <c r="E11777">
        <v>2023</v>
      </c>
      <c r="F11777" t="s">
        <v>156</v>
      </c>
      <c r="G11777" t="s">
        <v>307</v>
      </c>
      <c r="H11777">
        <v>-635.45000000000005</v>
      </c>
      <c r="I11777" t="s">
        <v>572</v>
      </c>
      <c r="J11777" t="s">
        <v>14</v>
      </c>
      <c r="K11777" t="s">
        <v>393</v>
      </c>
    </row>
    <row r="11778" spans="1:11" hidden="1" x14ac:dyDescent="0.35">
      <c r="A11778" t="s">
        <v>559</v>
      </c>
      <c r="B11778" t="s">
        <v>84</v>
      </c>
      <c r="C11778" t="s">
        <v>335</v>
      </c>
      <c r="D11778" t="s">
        <v>78</v>
      </c>
      <c r="E11778">
        <v>2023</v>
      </c>
      <c r="F11778" t="s">
        <v>156</v>
      </c>
      <c r="G11778" t="s">
        <v>307</v>
      </c>
      <c r="H11778">
        <v>-2360.69</v>
      </c>
      <c r="I11778" t="s">
        <v>572</v>
      </c>
      <c r="J11778" t="s">
        <v>347</v>
      </c>
      <c r="K11778" t="s">
        <v>393</v>
      </c>
    </row>
    <row r="11779" spans="1:11" hidden="1" x14ac:dyDescent="0.35">
      <c r="A11779" t="s">
        <v>559</v>
      </c>
      <c r="B11779" t="s">
        <v>84</v>
      </c>
      <c r="C11779" t="s">
        <v>335</v>
      </c>
      <c r="D11779" t="s">
        <v>78</v>
      </c>
      <c r="E11779">
        <v>2023</v>
      </c>
      <c r="F11779" t="s">
        <v>156</v>
      </c>
      <c r="G11779" t="s">
        <v>307</v>
      </c>
      <c r="H11779">
        <v>-967.68</v>
      </c>
      <c r="I11779" t="s">
        <v>572</v>
      </c>
      <c r="J11779" t="s">
        <v>14</v>
      </c>
      <c r="K11779" t="s">
        <v>393</v>
      </c>
    </row>
    <row r="11780" spans="1:11" hidden="1" x14ac:dyDescent="0.35">
      <c r="A11780" t="s">
        <v>559</v>
      </c>
      <c r="B11780" t="s">
        <v>84</v>
      </c>
      <c r="C11780" t="s">
        <v>335</v>
      </c>
      <c r="D11780" t="s">
        <v>78</v>
      </c>
      <c r="E11780">
        <v>2023</v>
      </c>
      <c r="F11780" t="s">
        <v>156</v>
      </c>
      <c r="G11780" t="s">
        <v>307</v>
      </c>
      <c r="H11780">
        <v>-3594.92</v>
      </c>
      <c r="I11780" t="s">
        <v>572</v>
      </c>
      <c r="J11780" t="s">
        <v>347</v>
      </c>
      <c r="K11780" t="s">
        <v>393</v>
      </c>
    </row>
    <row r="11781" spans="1:11" hidden="1" x14ac:dyDescent="0.35">
      <c r="A11781" t="s">
        <v>559</v>
      </c>
      <c r="B11781" t="s">
        <v>84</v>
      </c>
      <c r="C11781" t="s">
        <v>335</v>
      </c>
      <c r="D11781" t="s">
        <v>78</v>
      </c>
      <c r="E11781">
        <v>2023</v>
      </c>
      <c r="F11781" t="s">
        <v>156</v>
      </c>
      <c r="G11781" t="s">
        <v>307</v>
      </c>
      <c r="H11781">
        <v>-15.41</v>
      </c>
      <c r="I11781" t="s">
        <v>572</v>
      </c>
      <c r="J11781" t="s">
        <v>14</v>
      </c>
      <c r="K11781" t="s">
        <v>393</v>
      </c>
    </row>
    <row r="11782" spans="1:11" hidden="1" x14ac:dyDescent="0.35">
      <c r="A11782" t="s">
        <v>559</v>
      </c>
      <c r="B11782" t="s">
        <v>84</v>
      </c>
      <c r="C11782" t="s">
        <v>335</v>
      </c>
      <c r="D11782" t="s">
        <v>78</v>
      </c>
      <c r="E11782">
        <v>2023</v>
      </c>
      <c r="F11782" t="s">
        <v>156</v>
      </c>
      <c r="G11782" t="s">
        <v>307</v>
      </c>
      <c r="H11782">
        <v>-57.25</v>
      </c>
      <c r="I11782" t="s">
        <v>572</v>
      </c>
      <c r="J11782" t="s">
        <v>347</v>
      </c>
      <c r="K11782" t="s">
        <v>393</v>
      </c>
    </row>
    <row r="11783" spans="1:11" hidden="1" x14ac:dyDescent="0.35">
      <c r="A11783" t="s">
        <v>559</v>
      </c>
      <c r="B11783" t="s">
        <v>84</v>
      </c>
      <c r="C11783" t="s">
        <v>352</v>
      </c>
      <c r="D11783" t="s">
        <v>78</v>
      </c>
      <c r="E11783">
        <v>2023</v>
      </c>
      <c r="F11783" t="s">
        <v>500</v>
      </c>
      <c r="G11783" t="s">
        <v>311</v>
      </c>
      <c r="H11783">
        <v>910.83</v>
      </c>
      <c r="I11783" t="s">
        <v>572</v>
      </c>
      <c r="J11783" t="s">
        <v>14</v>
      </c>
      <c r="K11783" t="s">
        <v>399</v>
      </c>
    </row>
    <row r="11784" spans="1:11" hidden="1" x14ac:dyDescent="0.35">
      <c r="A11784" t="s">
        <v>559</v>
      </c>
      <c r="B11784" t="s">
        <v>84</v>
      </c>
      <c r="C11784" t="s">
        <v>352</v>
      </c>
      <c r="D11784" t="s">
        <v>78</v>
      </c>
      <c r="E11784">
        <v>2023</v>
      </c>
      <c r="F11784" t="s">
        <v>500</v>
      </c>
      <c r="G11784" t="s">
        <v>311</v>
      </c>
      <c r="H11784">
        <v>581.44000000000005</v>
      </c>
      <c r="I11784" t="s">
        <v>572</v>
      </c>
      <c r="J11784" t="s">
        <v>347</v>
      </c>
      <c r="K11784" t="s">
        <v>399</v>
      </c>
    </row>
    <row r="11785" spans="1:11" hidden="1" x14ac:dyDescent="0.35">
      <c r="A11785" t="s">
        <v>559</v>
      </c>
      <c r="B11785" t="s">
        <v>84</v>
      </c>
      <c r="C11785" t="s">
        <v>352</v>
      </c>
      <c r="D11785" t="s">
        <v>78</v>
      </c>
      <c r="E11785">
        <v>2023</v>
      </c>
      <c r="F11785" t="s">
        <v>500</v>
      </c>
      <c r="G11785" t="s">
        <v>311</v>
      </c>
      <c r="H11785">
        <v>829.82</v>
      </c>
      <c r="I11785" t="s">
        <v>572</v>
      </c>
      <c r="J11785" t="s">
        <v>14</v>
      </c>
      <c r="K11785" t="s">
        <v>399</v>
      </c>
    </row>
    <row r="11786" spans="1:11" hidden="1" x14ac:dyDescent="0.35">
      <c r="A11786" t="s">
        <v>559</v>
      </c>
      <c r="B11786" t="s">
        <v>84</v>
      </c>
      <c r="C11786" t="s">
        <v>352</v>
      </c>
      <c r="D11786" t="s">
        <v>78</v>
      </c>
      <c r="E11786">
        <v>2023</v>
      </c>
      <c r="F11786" t="s">
        <v>500</v>
      </c>
      <c r="G11786" t="s">
        <v>311</v>
      </c>
      <c r="H11786">
        <v>529.73</v>
      </c>
      <c r="I11786" t="s">
        <v>572</v>
      </c>
      <c r="J11786" t="s">
        <v>347</v>
      </c>
      <c r="K11786" t="s">
        <v>399</v>
      </c>
    </row>
    <row r="11787" spans="1:11" hidden="1" x14ac:dyDescent="0.35">
      <c r="A11787" t="s">
        <v>559</v>
      </c>
      <c r="B11787" t="s">
        <v>84</v>
      </c>
      <c r="C11787" t="s">
        <v>352</v>
      </c>
      <c r="D11787" t="s">
        <v>78</v>
      </c>
      <c r="E11787">
        <v>2023</v>
      </c>
      <c r="F11787" t="s">
        <v>500</v>
      </c>
      <c r="G11787" t="s">
        <v>311</v>
      </c>
      <c r="H11787">
        <v>-2.33</v>
      </c>
      <c r="I11787" t="s">
        <v>572</v>
      </c>
      <c r="J11787" t="s">
        <v>14</v>
      </c>
      <c r="K11787" t="s">
        <v>399</v>
      </c>
    </row>
    <row r="11788" spans="1:11" hidden="1" x14ac:dyDescent="0.35">
      <c r="A11788" t="s">
        <v>559</v>
      </c>
      <c r="B11788" t="s">
        <v>84</v>
      </c>
      <c r="C11788" t="s">
        <v>352</v>
      </c>
      <c r="D11788" t="s">
        <v>78</v>
      </c>
      <c r="E11788">
        <v>2023</v>
      </c>
      <c r="F11788" t="s">
        <v>500</v>
      </c>
      <c r="G11788" t="s">
        <v>311</v>
      </c>
      <c r="H11788">
        <v>-1.49</v>
      </c>
      <c r="I11788" t="s">
        <v>572</v>
      </c>
      <c r="J11788" t="s">
        <v>347</v>
      </c>
      <c r="K11788" t="s">
        <v>399</v>
      </c>
    </row>
    <row r="11789" spans="1:11" hidden="1" x14ac:dyDescent="0.35">
      <c r="A11789" t="s">
        <v>559</v>
      </c>
      <c r="B11789" t="s">
        <v>84</v>
      </c>
      <c r="C11789" t="s">
        <v>352</v>
      </c>
      <c r="D11789" t="s">
        <v>78</v>
      </c>
      <c r="E11789">
        <v>2023</v>
      </c>
      <c r="F11789" t="s">
        <v>500</v>
      </c>
      <c r="G11789" t="s">
        <v>311</v>
      </c>
      <c r="H11789">
        <v>1286.1099999999999</v>
      </c>
      <c r="I11789" t="s">
        <v>572</v>
      </c>
      <c r="J11789" t="s">
        <v>14</v>
      </c>
      <c r="K11789" t="s">
        <v>399</v>
      </c>
    </row>
    <row r="11790" spans="1:11" hidden="1" x14ac:dyDescent="0.35">
      <c r="A11790" t="s">
        <v>559</v>
      </c>
      <c r="B11790" t="s">
        <v>84</v>
      </c>
      <c r="C11790" t="s">
        <v>352</v>
      </c>
      <c r="D11790" t="s">
        <v>78</v>
      </c>
      <c r="E11790">
        <v>2023</v>
      </c>
      <c r="F11790" t="s">
        <v>500</v>
      </c>
      <c r="G11790" t="s">
        <v>311</v>
      </c>
      <c r="H11790">
        <v>821.01</v>
      </c>
      <c r="I11790" t="s">
        <v>572</v>
      </c>
      <c r="J11790" t="s">
        <v>347</v>
      </c>
      <c r="K11790" t="s">
        <v>399</v>
      </c>
    </row>
    <row r="11791" spans="1:11" hidden="1" x14ac:dyDescent="0.35">
      <c r="A11791" t="s">
        <v>559</v>
      </c>
      <c r="B11791" t="s">
        <v>84</v>
      </c>
      <c r="C11791" t="s">
        <v>352</v>
      </c>
      <c r="D11791" t="s">
        <v>78</v>
      </c>
      <c r="E11791">
        <v>2023</v>
      </c>
      <c r="F11791" t="s">
        <v>500</v>
      </c>
      <c r="G11791" t="s">
        <v>311</v>
      </c>
      <c r="H11791">
        <v>1184.1300000000001</v>
      </c>
      <c r="I11791" t="s">
        <v>572</v>
      </c>
      <c r="J11791" t="s">
        <v>14</v>
      </c>
      <c r="K11791" t="s">
        <v>399</v>
      </c>
    </row>
    <row r="11792" spans="1:11" hidden="1" x14ac:dyDescent="0.35">
      <c r="A11792" t="s">
        <v>559</v>
      </c>
      <c r="B11792" t="s">
        <v>84</v>
      </c>
      <c r="C11792" t="s">
        <v>352</v>
      </c>
      <c r="D11792" t="s">
        <v>78</v>
      </c>
      <c r="E11792">
        <v>2023</v>
      </c>
      <c r="F11792" t="s">
        <v>500</v>
      </c>
      <c r="G11792" t="s">
        <v>311</v>
      </c>
      <c r="H11792">
        <v>755.9</v>
      </c>
      <c r="I11792" t="s">
        <v>572</v>
      </c>
      <c r="J11792" t="s">
        <v>347</v>
      </c>
      <c r="K11792" t="s">
        <v>399</v>
      </c>
    </row>
    <row r="11793" spans="1:11" hidden="1" x14ac:dyDescent="0.35">
      <c r="A11793" t="s">
        <v>559</v>
      </c>
      <c r="B11793" t="s">
        <v>84</v>
      </c>
      <c r="C11793" t="s">
        <v>352</v>
      </c>
      <c r="D11793" t="s">
        <v>78</v>
      </c>
      <c r="E11793">
        <v>2023</v>
      </c>
      <c r="F11793" t="s">
        <v>500</v>
      </c>
      <c r="G11793" t="s">
        <v>311</v>
      </c>
      <c r="H11793">
        <v>61.19</v>
      </c>
      <c r="I11793" t="s">
        <v>572</v>
      </c>
      <c r="J11793" t="s">
        <v>14</v>
      </c>
      <c r="K11793" t="s">
        <v>399</v>
      </c>
    </row>
    <row r="11794" spans="1:11" hidden="1" x14ac:dyDescent="0.35">
      <c r="A11794" t="s">
        <v>559</v>
      </c>
      <c r="B11794" t="s">
        <v>84</v>
      </c>
      <c r="C11794" t="s">
        <v>352</v>
      </c>
      <c r="D11794" t="s">
        <v>78</v>
      </c>
      <c r="E11794">
        <v>2023</v>
      </c>
      <c r="F11794" t="s">
        <v>500</v>
      </c>
      <c r="G11794" t="s">
        <v>311</v>
      </c>
      <c r="H11794">
        <v>39.06</v>
      </c>
      <c r="I11794" t="s">
        <v>572</v>
      </c>
      <c r="J11794" t="s">
        <v>347</v>
      </c>
      <c r="K11794" t="s">
        <v>399</v>
      </c>
    </row>
    <row r="11795" spans="1:11" hidden="1" x14ac:dyDescent="0.35">
      <c r="A11795" t="s">
        <v>559</v>
      </c>
      <c r="B11795" t="s">
        <v>84</v>
      </c>
      <c r="C11795" t="s">
        <v>352</v>
      </c>
      <c r="D11795" t="s">
        <v>78</v>
      </c>
      <c r="E11795">
        <v>2023</v>
      </c>
      <c r="F11795" t="s">
        <v>506</v>
      </c>
      <c r="G11795" t="s">
        <v>309</v>
      </c>
      <c r="H11795">
        <v>102.46</v>
      </c>
      <c r="I11795" t="s">
        <v>572</v>
      </c>
      <c r="J11795" t="s">
        <v>347</v>
      </c>
      <c r="K11795" t="s">
        <v>399</v>
      </c>
    </row>
    <row r="11796" spans="1:11" hidden="1" x14ac:dyDescent="0.35">
      <c r="A11796" t="s">
        <v>559</v>
      </c>
      <c r="B11796" t="s">
        <v>84</v>
      </c>
      <c r="C11796" t="s">
        <v>352</v>
      </c>
      <c r="D11796" t="s">
        <v>78</v>
      </c>
      <c r="E11796">
        <v>2023</v>
      </c>
      <c r="F11796" t="s">
        <v>506</v>
      </c>
      <c r="G11796" t="s">
        <v>309</v>
      </c>
      <c r="H11796">
        <v>93.35</v>
      </c>
      <c r="I11796" t="s">
        <v>572</v>
      </c>
      <c r="J11796" t="s">
        <v>347</v>
      </c>
      <c r="K11796" t="s">
        <v>399</v>
      </c>
    </row>
    <row r="11797" spans="1:11" hidden="1" x14ac:dyDescent="0.35">
      <c r="A11797" t="s">
        <v>559</v>
      </c>
      <c r="B11797" t="s">
        <v>84</v>
      </c>
      <c r="C11797" t="s">
        <v>352</v>
      </c>
      <c r="D11797" t="s">
        <v>78</v>
      </c>
      <c r="E11797">
        <v>2023</v>
      </c>
      <c r="F11797" t="s">
        <v>506</v>
      </c>
      <c r="G11797" t="s">
        <v>309</v>
      </c>
      <c r="H11797">
        <v>-0.26</v>
      </c>
      <c r="I11797" t="s">
        <v>572</v>
      </c>
      <c r="J11797" t="s">
        <v>347</v>
      </c>
      <c r="K11797" t="s">
        <v>399</v>
      </c>
    </row>
    <row r="11798" spans="1:11" hidden="1" x14ac:dyDescent="0.35">
      <c r="A11798" t="s">
        <v>559</v>
      </c>
      <c r="B11798" t="s">
        <v>84</v>
      </c>
      <c r="C11798" t="s">
        <v>352</v>
      </c>
      <c r="D11798" t="s">
        <v>78</v>
      </c>
      <c r="E11798">
        <v>2023</v>
      </c>
      <c r="F11798" t="s">
        <v>506</v>
      </c>
      <c r="G11798" t="s">
        <v>309</v>
      </c>
      <c r="H11798">
        <v>144.68</v>
      </c>
      <c r="I11798" t="s">
        <v>572</v>
      </c>
      <c r="J11798" t="s">
        <v>347</v>
      </c>
      <c r="K11798" t="s">
        <v>399</v>
      </c>
    </row>
    <row r="11799" spans="1:11" hidden="1" x14ac:dyDescent="0.35">
      <c r="A11799" t="s">
        <v>559</v>
      </c>
      <c r="B11799" t="s">
        <v>84</v>
      </c>
      <c r="C11799" t="s">
        <v>352</v>
      </c>
      <c r="D11799" t="s">
        <v>78</v>
      </c>
      <c r="E11799">
        <v>2023</v>
      </c>
      <c r="F11799" t="s">
        <v>506</v>
      </c>
      <c r="G11799" t="s">
        <v>309</v>
      </c>
      <c r="H11799">
        <v>133.19999999999999</v>
      </c>
      <c r="I11799" t="s">
        <v>572</v>
      </c>
      <c r="J11799" t="s">
        <v>347</v>
      </c>
      <c r="K11799" t="s">
        <v>399</v>
      </c>
    </row>
    <row r="11800" spans="1:11" hidden="1" x14ac:dyDescent="0.35">
      <c r="A11800" t="s">
        <v>559</v>
      </c>
      <c r="B11800" t="s">
        <v>84</v>
      </c>
      <c r="C11800" t="s">
        <v>352</v>
      </c>
      <c r="D11800" t="s">
        <v>78</v>
      </c>
      <c r="E11800">
        <v>2023</v>
      </c>
      <c r="F11800" t="s">
        <v>506</v>
      </c>
      <c r="G11800" t="s">
        <v>309</v>
      </c>
      <c r="H11800">
        <v>6.89</v>
      </c>
      <c r="I11800" t="s">
        <v>572</v>
      </c>
      <c r="J11800" t="s">
        <v>347</v>
      </c>
      <c r="K11800" t="s">
        <v>399</v>
      </c>
    </row>
    <row r="11801" spans="1:11" hidden="1" x14ac:dyDescent="0.35">
      <c r="A11801" t="s">
        <v>559</v>
      </c>
      <c r="B11801" t="s">
        <v>84</v>
      </c>
      <c r="C11801" t="s">
        <v>352</v>
      </c>
      <c r="D11801" t="s">
        <v>78</v>
      </c>
      <c r="E11801">
        <v>2023</v>
      </c>
      <c r="F11801" t="s">
        <v>71</v>
      </c>
      <c r="G11801" t="s">
        <v>310</v>
      </c>
      <c r="H11801">
        <v>58.85</v>
      </c>
      <c r="I11801" t="s">
        <v>572</v>
      </c>
      <c r="J11801" t="s">
        <v>347</v>
      </c>
      <c r="K11801" t="s">
        <v>399</v>
      </c>
    </row>
    <row r="11802" spans="1:11" hidden="1" x14ac:dyDescent="0.35">
      <c r="A11802" t="s">
        <v>559</v>
      </c>
      <c r="B11802" t="s">
        <v>84</v>
      </c>
      <c r="C11802" t="s">
        <v>352</v>
      </c>
      <c r="D11802" t="s">
        <v>78</v>
      </c>
      <c r="E11802">
        <v>2023</v>
      </c>
      <c r="F11802" t="s">
        <v>71</v>
      </c>
      <c r="G11802" t="s">
        <v>310</v>
      </c>
      <c r="H11802">
        <v>53.61</v>
      </c>
      <c r="I11802" t="s">
        <v>572</v>
      </c>
      <c r="J11802" t="s">
        <v>347</v>
      </c>
      <c r="K11802" t="s">
        <v>399</v>
      </c>
    </row>
    <row r="11803" spans="1:11" hidden="1" x14ac:dyDescent="0.35">
      <c r="A11803" t="s">
        <v>559</v>
      </c>
      <c r="B11803" t="s">
        <v>84</v>
      </c>
      <c r="C11803" t="s">
        <v>352</v>
      </c>
      <c r="D11803" t="s">
        <v>78</v>
      </c>
      <c r="E11803">
        <v>2023</v>
      </c>
      <c r="F11803" t="s">
        <v>71</v>
      </c>
      <c r="G11803" t="s">
        <v>310</v>
      </c>
      <c r="H11803">
        <v>-0.15</v>
      </c>
      <c r="I11803" t="s">
        <v>572</v>
      </c>
      <c r="J11803" t="s">
        <v>347</v>
      </c>
      <c r="K11803" t="s">
        <v>399</v>
      </c>
    </row>
    <row r="11804" spans="1:11" hidden="1" x14ac:dyDescent="0.35">
      <c r="A11804" t="s">
        <v>559</v>
      </c>
      <c r="B11804" t="s">
        <v>84</v>
      </c>
      <c r="C11804" t="s">
        <v>352</v>
      </c>
      <c r="D11804" t="s">
        <v>78</v>
      </c>
      <c r="E11804">
        <v>2023</v>
      </c>
      <c r="F11804" t="s">
        <v>71</v>
      </c>
      <c r="G11804" t="s">
        <v>310</v>
      </c>
      <c r="H11804">
        <v>83.09</v>
      </c>
      <c r="I11804" t="s">
        <v>572</v>
      </c>
      <c r="J11804" t="s">
        <v>347</v>
      </c>
      <c r="K11804" t="s">
        <v>399</v>
      </c>
    </row>
    <row r="11805" spans="1:11" hidden="1" x14ac:dyDescent="0.35">
      <c r="A11805" t="s">
        <v>559</v>
      </c>
      <c r="B11805" t="s">
        <v>84</v>
      </c>
      <c r="C11805" t="s">
        <v>352</v>
      </c>
      <c r="D11805" t="s">
        <v>78</v>
      </c>
      <c r="E11805">
        <v>2023</v>
      </c>
      <c r="F11805" t="s">
        <v>71</v>
      </c>
      <c r="G11805" t="s">
        <v>310</v>
      </c>
      <c r="H11805">
        <v>76.5</v>
      </c>
      <c r="I11805" t="s">
        <v>572</v>
      </c>
      <c r="J11805" t="s">
        <v>347</v>
      </c>
      <c r="K11805" t="s">
        <v>399</v>
      </c>
    </row>
    <row r="11806" spans="1:11" hidden="1" x14ac:dyDescent="0.35">
      <c r="A11806" t="s">
        <v>559</v>
      </c>
      <c r="B11806" t="s">
        <v>84</v>
      </c>
      <c r="C11806" t="s">
        <v>352</v>
      </c>
      <c r="D11806" t="s">
        <v>78</v>
      </c>
      <c r="E11806">
        <v>2023</v>
      </c>
      <c r="F11806" t="s">
        <v>71</v>
      </c>
      <c r="G11806" t="s">
        <v>310</v>
      </c>
      <c r="H11806">
        <v>3.96</v>
      </c>
      <c r="I11806" t="s">
        <v>572</v>
      </c>
      <c r="J11806" t="s">
        <v>347</v>
      </c>
      <c r="K11806" t="s">
        <v>399</v>
      </c>
    </row>
    <row r="11807" spans="1:11" hidden="1" x14ac:dyDescent="0.35">
      <c r="A11807" t="s">
        <v>559</v>
      </c>
      <c r="B11807" t="s">
        <v>84</v>
      </c>
      <c r="C11807" t="s">
        <v>352</v>
      </c>
      <c r="D11807" t="s">
        <v>78</v>
      </c>
      <c r="E11807">
        <v>2023</v>
      </c>
      <c r="F11807" t="s">
        <v>148</v>
      </c>
      <c r="G11807" t="s">
        <v>308</v>
      </c>
      <c r="H11807">
        <v>5.76</v>
      </c>
      <c r="I11807" t="s">
        <v>572</v>
      </c>
      <c r="J11807" t="s">
        <v>347</v>
      </c>
      <c r="K11807" t="s">
        <v>399</v>
      </c>
    </row>
    <row r="11808" spans="1:11" hidden="1" x14ac:dyDescent="0.35">
      <c r="A11808" t="s">
        <v>559</v>
      </c>
      <c r="B11808" t="s">
        <v>84</v>
      </c>
      <c r="C11808" t="s">
        <v>352</v>
      </c>
      <c r="D11808" t="s">
        <v>78</v>
      </c>
      <c r="E11808">
        <v>2023</v>
      </c>
      <c r="F11808" t="s">
        <v>148</v>
      </c>
      <c r="G11808" t="s">
        <v>308</v>
      </c>
      <c r="H11808">
        <v>5.25</v>
      </c>
      <c r="I11808" t="s">
        <v>572</v>
      </c>
      <c r="J11808" t="s">
        <v>347</v>
      </c>
      <c r="K11808" t="s">
        <v>399</v>
      </c>
    </row>
    <row r="11809" spans="1:11" hidden="1" x14ac:dyDescent="0.35">
      <c r="A11809" t="s">
        <v>559</v>
      </c>
      <c r="B11809" t="s">
        <v>84</v>
      </c>
      <c r="C11809" t="s">
        <v>352</v>
      </c>
      <c r="D11809" t="s">
        <v>78</v>
      </c>
      <c r="E11809">
        <v>2023</v>
      </c>
      <c r="F11809" t="s">
        <v>148</v>
      </c>
      <c r="G11809" t="s">
        <v>308</v>
      </c>
      <c r="H11809">
        <v>-0.02</v>
      </c>
      <c r="I11809" t="s">
        <v>572</v>
      </c>
      <c r="J11809" t="s">
        <v>347</v>
      </c>
      <c r="K11809" t="s">
        <v>399</v>
      </c>
    </row>
    <row r="11810" spans="1:11" hidden="1" x14ac:dyDescent="0.35">
      <c r="A11810" t="s">
        <v>559</v>
      </c>
      <c r="B11810" t="s">
        <v>84</v>
      </c>
      <c r="C11810" t="s">
        <v>352</v>
      </c>
      <c r="D11810" t="s">
        <v>78</v>
      </c>
      <c r="E11810">
        <v>2023</v>
      </c>
      <c r="F11810" t="s">
        <v>148</v>
      </c>
      <c r="G11810" t="s">
        <v>308</v>
      </c>
      <c r="H11810">
        <v>8.1300000000000008</v>
      </c>
      <c r="I11810" t="s">
        <v>572</v>
      </c>
      <c r="J11810" t="s">
        <v>347</v>
      </c>
      <c r="K11810" t="s">
        <v>399</v>
      </c>
    </row>
    <row r="11811" spans="1:11" hidden="1" x14ac:dyDescent="0.35">
      <c r="A11811" t="s">
        <v>559</v>
      </c>
      <c r="B11811" t="s">
        <v>84</v>
      </c>
      <c r="C11811" t="s">
        <v>352</v>
      </c>
      <c r="D11811" t="s">
        <v>78</v>
      </c>
      <c r="E11811">
        <v>2023</v>
      </c>
      <c r="F11811" t="s">
        <v>148</v>
      </c>
      <c r="G11811" t="s">
        <v>308</v>
      </c>
      <c r="H11811">
        <v>7.49</v>
      </c>
      <c r="I11811" t="s">
        <v>572</v>
      </c>
      <c r="J11811" t="s">
        <v>347</v>
      </c>
      <c r="K11811" t="s">
        <v>399</v>
      </c>
    </row>
    <row r="11812" spans="1:11" hidden="1" x14ac:dyDescent="0.35">
      <c r="A11812" t="s">
        <v>559</v>
      </c>
      <c r="B11812" t="s">
        <v>84</v>
      </c>
      <c r="C11812" t="s">
        <v>352</v>
      </c>
      <c r="D11812" t="s">
        <v>78</v>
      </c>
      <c r="E11812">
        <v>2023</v>
      </c>
      <c r="F11812" t="s">
        <v>148</v>
      </c>
      <c r="G11812" t="s">
        <v>308</v>
      </c>
      <c r="H11812">
        <v>0.39</v>
      </c>
      <c r="I11812" t="s">
        <v>572</v>
      </c>
      <c r="J11812" t="s">
        <v>347</v>
      </c>
      <c r="K11812" t="s">
        <v>399</v>
      </c>
    </row>
    <row r="11813" spans="1:11" hidden="1" x14ac:dyDescent="0.35">
      <c r="A11813" t="s">
        <v>559</v>
      </c>
      <c r="B11813" t="s">
        <v>84</v>
      </c>
      <c r="C11813" t="s">
        <v>352</v>
      </c>
      <c r="D11813" t="s">
        <v>78</v>
      </c>
      <c r="E11813">
        <v>2023</v>
      </c>
      <c r="F11813" t="s">
        <v>156</v>
      </c>
      <c r="G11813" t="s">
        <v>307</v>
      </c>
      <c r="H11813">
        <v>17.11</v>
      </c>
      <c r="I11813" t="s">
        <v>572</v>
      </c>
      <c r="J11813" t="s">
        <v>14</v>
      </c>
      <c r="K11813" t="s">
        <v>399</v>
      </c>
    </row>
    <row r="11814" spans="1:11" hidden="1" x14ac:dyDescent="0.35">
      <c r="A11814" t="s">
        <v>559</v>
      </c>
      <c r="B11814" t="s">
        <v>84</v>
      </c>
      <c r="C11814" t="s">
        <v>352</v>
      </c>
      <c r="D11814" t="s">
        <v>78</v>
      </c>
      <c r="E11814">
        <v>2023</v>
      </c>
      <c r="F11814" t="s">
        <v>156</v>
      </c>
      <c r="G11814" t="s">
        <v>307</v>
      </c>
      <c r="H11814">
        <v>80.37</v>
      </c>
      <c r="I11814" t="s">
        <v>572</v>
      </c>
      <c r="J11814" t="s">
        <v>347</v>
      </c>
      <c r="K11814" t="s">
        <v>399</v>
      </c>
    </row>
    <row r="11815" spans="1:11" hidden="1" x14ac:dyDescent="0.35">
      <c r="A11815" t="s">
        <v>559</v>
      </c>
      <c r="B11815" t="s">
        <v>84</v>
      </c>
      <c r="C11815" t="s">
        <v>352</v>
      </c>
      <c r="D11815" t="s">
        <v>78</v>
      </c>
      <c r="E11815">
        <v>2023</v>
      </c>
      <c r="F11815" t="s">
        <v>156</v>
      </c>
      <c r="G11815" t="s">
        <v>307</v>
      </c>
      <c r="H11815">
        <v>15.58</v>
      </c>
      <c r="I11815" t="s">
        <v>572</v>
      </c>
      <c r="J11815" t="s">
        <v>14</v>
      </c>
      <c r="K11815" t="s">
        <v>399</v>
      </c>
    </row>
    <row r="11816" spans="1:11" hidden="1" x14ac:dyDescent="0.35">
      <c r="A11816" t="s">
        <v>559</v>
      </c>
      <c r="B11816" t="s">
        <v>84</v>
      </c>
      <c r="C11816" t="s">
        <v>352</v>
      </c>
      <c r="D11816" t="s">
        <v>78</v>
      </c>
      <c r="E11816">
        <v>2023</v>
      </c>
      <c r="F11816" t="s">
        <v>156</v>
      </c>
      <c r="G11816" t="s">
        <v>307</v>
      </c>
      <c r="H11816">
        <v>73.22</v>
      </c>
      <c r="I11816" t="s">
        <v>572</v>
      </c>
      <c r="J11816" t="s">
        <v>347</v>
      </c>
      <c r="K11816" t="s">
        <v>399</v>
      </c>
    </row>
    <row r="11817" spans="1:11" hidden="1" x14ac:dyDescent="0.35">
      <c r="A11817" t="s">
        <v>559</v>
      </c>
      <c r="B11817" t="s">
        <v>84</v>
      </c>
      <c r="C11817" t="s">
        <v>352</v>
      </c>
      <c r="D11817" t="s">
        <v>78</v>
      </c>
      <c r="E11817">
        <v>2023</v>
      </c>
      <c r="F11817" t="s">
        <v>156</v>
      </c>
      <c r="G11817" t="s">
        <v>307</v>
      </c>
      <c r="H11817">
        <v>-0.04</v>
      </c>
      <c r="I11817" t="s">
        <v>572</v>
      </c>
      <c r="J11817" t="s">
        <v>14</v>
      </c>
      <c r="K11817" t="s">
        <v>399</v>
      </c>
    </row>
    <row r="11818" spans="1:11" hidden="1" x14ac:dyDescent="0.35">
      <c r="A11818" t="s">
        <v>559</v>
      </c>
      <c r="B11818" t="s">
        <v>84</v>
      </c>
      <c r="C11818" t="s">
        <v>352</v>
      </c>
      <c r="D11818" t="s">
        <v>78</v>
      </c>
      <c r="E11818">
        <v>2023</v>
      </c>
      <c r="F11818" t="s">
        <v>156</v>
      </c>
      <c r="G11818" t="s">
        <v>307</v>
      </c>
      <c r="H11818">
        <v>-0.21</v>
      </c>
      <c r="I11818" t="s">
        <v>572</v>
      </c>
      <c r="J11818" t="s">
        <v>347</v>
      </c>
      <c r="K11818" t="s">
        <v>399</v>
      </c>
    </row>
    <row r="11819" spans="1:11" hidden="1" x14ac:dyDescent="0.35">
      <c r="A11819" t="s">
        <v>559</v>
      </c>
      <c r="B11819" t="s">
        <v>84</v>
      </c>
      <c r="C11819" t="s">
        <v>352</v>
      </c>
      <c r="D11819" t="s">
        <v>78</v>
      </c>
      <c r="E11819">
        <v>2023</v>
      </c>
      <c r="F11819" t="s">
        <v>156</v>
      </c>
      <c r="G11819" t="s">
        <v>307</v>
      </c>
      <c r="H11819">
        <v>24.15</v>
      </c>
      <c r="I11819" t="s">
        <v>572</v>
      </c>
      <c r="J11819" t="s">
        <v>14</v>
      </c>
      <c r="K11819" t="s">
        <v>399</v>
      </c>
    </row>
    <row r="11820" spans="1:11" hidden="1" x14ac:dyDescent="0.35">
      <c r="A11820" t="s">
        <v>559</v>
      </c>
      <c r="B11820" t="s">
        <v>84</v>
      </c>
      <c r="C11820" t="s">
        <v>352</v>
      </c>
      <c r="D11820" t="s">
        <v>78</v>
      </c>
      <c r="E11820">
        <v>2023</v>
      </c>
      <c r="F11820" t="s">
        <v>156</v>
      </c>
      <c r="G11820" t="s">
        <v>307</v>
      </c>
      <c r="H11820">
        <v>113.49</v>
      </c>
      <c r="I11820" t="s">
        <v>572</v>
      </c>
      <c r="J11820" t="s">
        <v>347</v>
      </c>
      <c r="K11820" t="s">
        <v>399</v>
      </c>
    </row>
    <row r="11821" spans="1:11" hidden="1" x14ac:dyDescent="0.35">
      <c r="A11821" t="s">
        <v>559</v>
      </c>
      <c r="B11821" t="s">
        <v>84</v>
      </c>
      <c r="C11821" t="s">
        <v>352</v>
      </c>
      <c r="D11821" t="s">
        <v>78</v>
      </c>
      <c r="E11821">
        <v>2023</v>
      </c>
      <c r="F11821" t="s">
        <v>156</v>
      </c>
      <c r="G11821" t="s">
        <v>307</v>
      </c>
      <c r="H11821">
        <v>22.23</v>
      </c>
      <c r="I11821" t="s">
        <v>572</v>
      </c>
      <c r="J11821" t="s">
        <v>14</v>
      </c>
      <c r="K11821" t="s">
        <v>399</v>
      </c>
    </row>
    <row r="11822" spans="1:11" hidden="1" x14ac:dyDescent="0.35">
      <c r="A11822" t="s">
        <v>559</v>
      </c>
      <c r="B11822" t="s">
        <v>84</v>
      </c>
      <c r="C11822" t="s">
        <v>352</v>
      </c>
      <c r="D11822" t="s">
        <v>78</v>
      </c>
      <c r="E11822">
        <v>2023</v>
      </c>
      <c r="F11822" t="s">
        <v>156</v>
      </c>
      <c r="G11822" t="s">
        <v>307</v>
      </c>
      <c r="H11822">
        <v>104.49</v>
      </c>
      <c r="I11822" t="s">
        <v>572</v>
      </c>
      <c r="J11822" t="s">
        <v>347</v>
      </c>
      <c r="K11822" t="s">
        <v>399</v>
      </c>
    </row>
    <row r="11823" spans="1:11" hidden="1" x14ac:dyDescent="0.35">
      <c r="A11823" t="s">
        <v>559</v>
      </c>
      <c r="B11823" t="s">
        <v>84</v>
      </c>
      <c r="C11823" t="s">
        <v>352</v>
      </c>
      <c r="D11823" t="s">
        <v>78</v>
      </c>
      <c r="E11823">
        <v>2023</v>
      </c>
      <c r="F11823" t="s">
        <v>156</v>
      </c>
      <c r="G11823" t="s">
        <v>307</v>
      </c>
      <c r="H11823">
        <v>1.1499999999999999</v>
      </c>
      <c r="I11823" t="s">
        <v>572</v>
      </c>
      <c r="J11823" t="s">
        <v>14</v>
      </c>
      <c r="K11823" t="s">
        <v>399</v>
      </c>
    </row>
    <row r="11824" spans="1:11" hidden="1" x14ac:dyDescent="0.35">
      <c r="A11824" t="s">
        <v>559</v>
      </c>
      <c r="B11824" t="s">
        <v>84</v>
      </c>
      <c r="C11824" t="s">
        <v>352</v>
      </c>
      <c r="D11824" t="s">
        <v>78</v>
      </c>
      <c r="E11824">
        <v>2023</v>
      </c>
      <c r="F11824" t="s">
        <v>156</v>
      </c>
      <c r="G11824" t="s">
        <v>307</v>
      </c>
      <c r="H11824">
        <v>5.4</v>
      </c>
      <c r="I11824" t="s">
        <v>572</v>
      </c>
      <c r="J11824" t="s">
        <v>347</v>
      </c>
      <c r="K11824" t="s">
        <v>399</v>
      </c>
    </row>
    <row r="11825" spans="1:11" hidden="1" x14ac:dyDescent="0.35">
      <c r="A11825" t="s">
        <v>559</v>
      </c>
      <c r="B11825" t="s">
        <v>84</v>
      </c>
      <c r="C11825" t="s">
        <v>337</v>
      </c>
      <c r="D11825" t="s">
        <v>78</v>
      </c>
      <c r="E11825">
        <v>2023</v>
      </c>
      <c r="F11825" t="s">
        <v>500</v>
      </c>
      <c r="G11825" t="s">
        <v>311</v>
      </c>
      <c r="H11825">
        <v>3822.46</v>
      </c>
      <c r="I11825" t="s">
        <v>572</v>
      </c>
      <c r="J11825" t="s">
        <v>347</v>
      </c>
      <c r="K11825" t="s">
        <v>395</v>
      </c>
    </row>
    <row r="11826" spans="1:11" hidden="1" x14ac:dyDescent="0.35">
      <c r="A11826" t="s">
        <v>559</v>
      </c>
      <c r="B11826" t="s">
        <v>84</v>
      </c>
      <c r="C11826" t="s">
        <v>337</v>
      </c>
      <c r="D11826" t="s">
        <v>78</v>
      </c>
      <c r="E11826">
        <v>2023</v>
      </c>
      <c r="F11826" t="s">
        <v>500</v>
      </c>
      <c r="G11826" t="s">
        <v>311</v>
      </c>
      <c r="H11826">
        <v>429.22</v>
      </c>
      <c r="I11826" t="s">
        <v>572</v>
      </c>
      <c r="J11826" t="s">
        <v>347</v>
      </c>
      <c r="K11826" t="s">
        <v>395</v>
      </c>
    </row>
    <row r="11827" spans="1:11" hidden="1" x14ac:dyDescent="0.35">
      <c r="A11827" t="s">
        <v>559</v>
      </c>
      <c r="B11827" t="s">
        <v>84</v>
      </c>
      <c r="C11827" t="s">
        <v>337</v>
      </c>
      <c r="D11827" t="s">
        <v>78</v>
      </c>
      <c r="E11827">
        <v>2023</v>
      </c>
      <c r="F11827" t="s">
        <v>500</v>
      </c>
      <c r="G11827" t="s">
        <v>311</v>
      </c>
      <c r="H11827">
        <v>5404.16</v>
      </c>
      <c r="I11827" t="s">
        <v>572</v>
      </c>
      <c r="J11827" t="s">
        <v>347</v>
      </c>
      <c r="K11827" t="s">
        <v>395</v>
      </c>
    </row>
    <row r="11828" spans="1:11" hidden="1" x14ac:dyDescent="0.35">
      <c r="A11828" t="s">
        <v>559</v>
      </c>
      <c r="B11828" t="s">
        <v>84</v>
      </c>
      <c r="C11828" t="s">
        <v>337</v>
      </c>
      <c r="D11828" t="s">
        <v>78</v>
      </c>
      <c r="E11828">
        <v>2023</v>
      </c>
      <c r="F11828" t="s">
        <v>500</v>
      </c>
      <c r="G11828" t="s">
        <v>311</v>
      </c>
      <c r="H11828">
        <v>588.07000000000005</v>
      </c>
      <c r="I11828" t="s">
        <v>572</v>
      </c>
      <c r="J11828" t="s">
        <v>347</v>
      </c>
      <c r="K11828" t="s">
        <v>395</v>
      </c>
    </row>
    <row r="11829" spans="1:11" hidden="1" x14ac:dyDescent="0.35">
      <c r="A11829" t="s">
        <v>559</v>
      </c>
      <c r="B11829" t="s">
        <v>84</v>
      </c>
      <c r="C11829" t="s">
        <v>337</v>
      </c>
      <c r="D11829" t="s">
        <v>78</v>
      </c>
      <c r="E11829">
        <v>2023</v>
      </c>
      <c r="F11829" t="s">
        <v>506</v>
      </c>
      <c r="G11829" t="s">
        <v>309</v>
      </c>
      <c r="H11829">
        <v>618.84</v>
      </c>
      <c r="I11829" t="s">
        <v>572</v>
      </c>
      <c r="J11829" t="s">
        <v>347</v>
      </c>
      <c r="K11829" t="s">
        <v>395</v>
      </c>
    </row>
    <row r="11830" spans="1:11" hidden="1" x14ac:dyDescent="0.35">
      <c r="A11830" t="s">
        <v>559</v>
      </c>
      <c r="B11830" t="s">
        <v>84</v>
      </c>
      <c r="C11830" t="s">
        <v>337</v>
      </c>
      <c r="D11830" t="s">
        <v>78</v>
      </c>
      <c r="E11830">
        <v>2023</v>
      </c>
      <c r="F11830" t="s">
        <v>506</v>
      </c>
      <c r="G11830" t="s">
        <v>309</v>
      </c>
      <c r="H11830">
        <v>69.489999999999995</v>
      </c>
      <c r="I11830" t="s">
        <v>572</v>
      </c>
      <c r="J11830" t="s">
        <v>347</v>
      </c>
      <c r="K11830" t="s">
        <v>395</v>
      </c>
    </row>
    <row r="11831" spans="1:11" hidden="1" x14ac:dyDescent="0.35">
      <c r="A11831" t="s">
        <v>559</v>
      </c>
      <c r="B11831" t="s">
        <v>84</v>
      </c>
      <c r="C11831" t="s">
        <v>337</v>
      </c>
      <c r="D11831" t="s">
        <v>78</v>
      </c>
      <c r="E11831">
        <v>2023</v>
      </c>
      <c r="F11831" t="s">
        <v>506</v>
      </c>
      <c r="G11831" t="s">
        <v>309</v>
      </c>
      <c r="H11831">
        <v>874.92</v>
      </c>
      <c r="I11831" t="s">
        <v>572</v>
      </c>
      <c r="J11831" t="s">
        <v>347</v>
      </c>
      <c r="K11831" t="s">
        <v>395</v>
      </c>
    </row>
    <row r="11832" spans="1:11" hidden="1" x14ac:dyDescent="0.35">
      <c r="A11832" t="s">
        <v>559</v>
      </c>
      <c r="B11832" t="s">
        <v>84</v>
      </c>
      <c r="C11832" t="s">
        <v>337</v>
      </c>
      <c r="D11832" t="s">
        <v>78</v>
      </c>
      <c r="E11832">
        <v>2023</v>
      </c>
      <c r="F11832" t="s">
        <v>506</v>
      </c>
      <c r="G11832" t="s">
        <v>309</v>
      </c>
      <c r="H11832">
        <v>95.21</v>
      </c>
      <c r="I11832" t="s">
        <v>572</v>
      </c>
      <c r="J11832" t="s">
        <v>347</v>
      </c>
      <c r="K11832" t="s">
        <v>395</v>
      </c>
    </row>
    <row r="11833" spans="1:11" hidden="1" x14ac:dyDescent="0.35">
      <c r="A11833" t="s">
        <v>559</v>
      </c>
      <c r="B11833" t="s">
        <v>84</v>
      </c>
      <c r="C11833" t="s">
        <v>337</v>
      </c>
      <c r="D11833" t="s">
        <v>78</v>
      </c>
      <c r="E11833">
        <v>2023</v>
      </c>
      <c r="F11833" t="s">
        <v>71</v>
      </c>
      <c r="G11833" t="s">
        <v>310</v>
      </c>
      <c r="H11833">
        <v>234.75</v>
      </c>
      <c r="I11833" t="s">
        <v>572</v>
      </c>
      <c r="J11833" t="s">
        <v>347</v>
      </c>
      <c r="K11833" t="s">
        <v>395</v>
      </c>
    </row>
    <row r="11834" spans="1:11" hidden="1" x14ac:dyDescent="0.35">
      <c r="A11834" t="s">
        <v>559</v>
      </c>
      <c r="B11834" t="s">
        <v>84</v>
      </c>
      <c r="C11834" t="s">
        <v>337</v>
      </c>
      <c r="D11834" t="s">
        <v>78</v>
      </c>
      <c r="E11834">
        <v>2023</v>
      </c>
      <c r="F11834" t="s">
        <v>71</v>
      </c>
      <c r="G11834" t="s">
        <v>310</v>
      </c>
      <c r="H11834">
        <v>26.36</v>
      </c>
      <c r="I11834" t="s">
        <v>572</v>
      </c>
      <c r="J11834" t="s">
        <v>347</v>
      </c>
      <c r="K11834" t="s">
        <v>395</v>
      </c>
    </row>
    <row r="11835" spans="1:11" hidden="1" x14ac:dyDescent="0.35">
      <c r="A11835" t="s">
        <v>559</v>
      </c>
      <c r="B11835" t="s">
        <v>84</v>
      </c>
      <c r="C11835" t="s">
        <v>337</v>
      </c>
      <c r="D11835" t="s">
        <v>78</v>
      </c>
      <c r="E11835">
        <v>2023</v>
      </c>
      <c r="F11835" t="s">
        <v>71</v>
      </c>
      <c r="G11835" t="s">
        <v>310</v>
      </c>
      <c r="H11835">
        <v>331.89</v>
      </c>
      <c r="I11835" t="s">
        <v>572</v>
      </c>
      <c r="J11835" t="s">
        <v>347</v>
      </c>
      <c r="K11835" t="s">
        <v>395</v>
      </c>
    </row>
    <row r="11836" spans="1:11" hidden="1" x14ac:dyDescent="0.35">
      <c r="A11836" t="s">
        <v>559</v>
      </c>
      <c r="B11836" t="s">
        <v>84</v>
      </c>
      <c r="C11836" t="s">
        <v>337</v>
      </c>
      <c r="D11836" t="s">
        <v>78</v>
      </c>
      <c r="E11836">
        <v>2023</v>
      </c>
      <c r="F11836" t="s">
        <v>71</v>
      </c>
      <c r="G11836" t="s">
        <v>310</v>
      </c>
      <c r="H11836">
        <v>36.119999999999997</v>
      </c>
      <c r="I11836" t="s">
        <v>572</v>
      </c>
      <c r="J11836" t="s">
        <v>347</v>
      </c>
      <c r="K11836" t="s">
        <v>395</v>
      </c>
    </row>
    <row r="11837" spans="1:11" hidden="1" x14ac:dyDescent="0.35">
      <c r="A11837" t="s">
        <v>559</v>
      </c>
      <c r="B11837" t="s">
        <v>84</v>
      </c>
      <c r="C11837" t="s">
        <v>337</v>
      </c>
      <c r="D11837" t="s">
        <v>78</v>
      </c>
      <c r="E11837">
        <v>2023</v>
      </c>
      <c r="F11837" t="s">
        <v>148</v>
      </c>
      <c r="G11837" t="s">
        <v>308</v>
      </c>
      <c r="H11837">
        <v>55.97</v>
      </c>
      <c r="I11837" t="s">
        <v>572</v>
      </c>
      <c r="J11837" t="s">
        <v>347</v>
      </c>
      <c r="K11837" t="s">
        <v>395</v>
      </c>
    </row>
    <row r="11838" spans="1:11" hidden="1" x14ac:dyDescent="0.35">
      <c r="A11838" t="s">
        <v>559</v>
      </c>
      <c r="B11838" t="s">
        <v>84</v>
      </c>
      <c r="C11838" t="s">
        <v>337</v>
      </c>
      <c r="D11838" t="s">
        <v>78</v>
      </c>
      <c r="E11838">
        <v>2023</v>
      </c>
      <c r="F11838" t="s">
        <v>148</v>
      </c>
      <c r="G11838" t="s">
        <v>308</v>
      </c>
      <c r="H11838">
        <v>6.29</v>
      </c>
      <c r="I11838" t="s">
        <v>572</v>
      </c>
      <c r="J11838" t="s">
        <v>347</v>
      </c>
      <c r="K11838" t="s">
        <v>395</v>
      </c>
    </row>
    <row r="11839" spans="1:11" hidden="1" x14ac:dyDescent="0.35">
      <c r="A11839" t="s">
        <v>559</v>
      </c>
      <c r="B11839" t="s">
        <v>84</v>
      </c>
      <c r="C11839" t="s">
        <v>337</v>
      </c>
      <c r="D11839" t="s">
        <v>78</v>
      </c>
      <c r="E11839">
        <v>2023</v>
      </c>
      <c r="F11839" t="s">
        <v>148</v>
      </c>
      <c r="G11839" t="s">
        <v>308</v>
      </c>
      <c r="H11839">
        <v>79.13</v>
      </c>
      <c r="I11839" t="s">
        <v>572</v>
      </c>
      <c r="J11839" t="s">
        <v>347</v>
      </c>
      <c r="K11839" t="s">
        <v>395</v>
      </c>
    </row>
    <row r="11840" spans="1:11" hidden="1" x14ac:dyDescent="0.35">
      <c r="A11840" t="s">
        <v>559</v>
      </c>
      <c r="B11840" t="s">
        <v>84</v>
      </c>
      <c r="C11840" t="s">
        <v>337</v>
      </c>
      <c r="D11840" t="s">
        <v>78</v>
      </c>
      <c r="E11840">
        <v>2023</v>
      </c>
      <c r="F11840" t="s">
        <v>148</v>
      </c>
      <c r="G11840" t="s">
        <v>308</v>
      </c>
      <c r="H11840">
        <v>8.61</v>
      </c>
      <c r="I11840" t="s">
        <v>572</v>
      </c>
      <c r="J11840" t="s">
        <v>347</v>
      </c>
      <c r="K11840" t="s">
        <v>395</v>
      </c>
    </row>
    <row r="11841" spans="1:11" hidden="1" x14ac:dyDescent="0.35">
      <c r="A11841" t="s">
        <v>559</v>
      </c>
      <c r="B11841" t="s">
        <v>84</v>
      </c>
      <c r="C11841" t="s">
        <v>337</v>
      </c>
      <c r="D11841" t="s">
        <v>78</v>
      </c>
      <c r="E11841">
        <v>2023</v>
      </c>
      <c r="F11841" t="s">
        <v>156</v>
      </c>
      <c r="G11841" t="s">
        <v>307</v>
      </c>
      <c r="H11841">
        <v>474.6</v>
      </c>
      <c r="I11841" t="s">
        <v>572</v>
      </c>
      <c r="J11841" t="s">
        <v>347</v>
      </c>
      <c r="K11841" t="s">
        <v>395</v>
      </c>
    </row>
    <row r="11842" spans="1:11" hidden="1" x14ac:dyDescent="0.35">
      <c r="A11842" t="s">
        <v>559</v>
      </c>
      <c r="B11842" t="s">
        <v>84</v>
      </c>
      <c r="C11842" t="s">
        <v>337</v>
      </c>
      <c r="D11842" t="s">
        <v>78</v>
      </c>
      <c r="E11842">
        <v>2023</v>
      </c>
      <c r="F11842" t="s">
        <v>156</v>
      </c>
      <c r="G11842" t="s">
        <v>307</v>
      </c>
      <c r="H11842">
        <v>53.29</v>
      </c>
      <c r="I11842" t="s">
        <v>572</v>
      </c>
      <c r="J11842" t="s">
        <v>347</v>
      </c>
      <c r="K11842" t="s">
        <v>395</v>
      </c>
    </row>
    <row r="11843" spans="1:11" hidden="1" x14ac:dyDescent="0.35">
      <c r="A11843" t="s">
        <v>559</v>
      </c>
      <c r="B11843" t="s">
        <v>84</v>
      </c>
      <c r="C11843" t="s">
        <v>337</v>
      </c>
      <c r="D11843" t="s">
        <v>78</v>
      </c>
      <c r="E11843">
        <v>2023</v>
      </c>
      <c r="F11843" t="s">
        <v>156</v>
      </c>
      <c r="G11843" t="s">
        <v>307</v>
      </c>
      <c r="H11843">
        <v>670.98</v>
      </c>
      <c r="I11843" t="s">
        <v>572</v>
      </c>
      <c r="J11843" t="s">
        <v>347</v>
      </c>
      <c r="K11843" t="s">
        <v>395</v>
      </c>
    </row>
    <row r="11844" spans="1:11" hidden="1" x14ac:dyDescent="0.35">
      <c r="A11844" t="s">
        <v>559</v>
      </c>
      <c r="B11844" t="s">
        <v>84</v>
      </c>
      <c r="C11844" t="s">
        <v>337</v>
      </c>
      <c r="D11844" t="s">
        <v>78</v>
      </c>
      <c r="E11844">
        <v>2023</v>
      </c>
      <c r="F11844" t="s">
        <v>156</v>
      </c>
      <c r="G11844" t="s">
        <v>307</v>
      </c>
      <c r="H11844">
        <v>73.02</v>
      </c>
      <c r="I11844" t="s">
        <v>572</v>
      </c>
      <c r="J11844" t="s">
        <v>347</v>
      </c>
      <c r="K11844" t="s">
        <v>395</v>
      </c>
    </row>
    <row r="11845" spans="1:11" hidden="1" x14ac:dyDescent="0.35">
      <c r="A11845" t="s">
        <v>559</v>
      </c>
      <c r="B11845" t="s">
        <v>84</v>
      </c>
      <c r="C11845" t="s">
        <v>338</v>
      </c>
      <c r="D11845" t="s">
        <v>78</v>
      </c>
      <c r="E11845">
        <v>2023</v>
      </c>
      <c r="F11845" t="s">
        <v>506</v>
      </c>
      <c r="G11845" t="s">
        <v>309</v>
      </c>
      <c r="H11845">
        <v>94.2</v>
      </c>
      <c r="I11845" t="s">
        <v>572</v>
      </c>
      <c r="J11845" t="s">
        <v>347</v>
      </c>
      <c r="K11845" t="s">
        <v>396</v>
      </c>
    </row>
    <row r="11846" spans="1:11" hidden="1" x14ac:dyDescent="0.35">
      <c r="A11846" t="s">
        <v>559</v>
      </c>
      <c r="B11846" t="s">
        <v>84</v>
      </c>
      <c r="C11846" t="s">
        <v>338</v>
      </c>
      <c r="D11846" t="s">
        <v>78</v>
      </c>
      <c r="E11846">
        <v>2023</v>
      </c>
      <c r="F11846" t="s">
        <v>506</v>
      </c>
      <c r="G11846" t="s">
        <v>309</v>
      </c>
      <c r="H11846">
        <v>147.83000000000001</v>
      </c>
      <c r="I11846" t="s">
        <v>572</v>
      </c>
      <c r="J11846" t="s">
        <v>347</v>
      </c>
      <c r="K11846" t="s">
        <v>396</v>
      </c>
    </row>
    <row r="11847" spans="1:11" hidden="1" x14ac:dyDescent="0.35">
      <c r="A11847" t="s">
        <v>559</v>
      </c>
      <c r="B11847" t="s">
        <v>84</v>
      </c>
      <c r="C11847" t="s">
        <v>338</v>
      </c>
      <c r="D11847" t="s">
        <v>78</v>
      </c>
      <c r="E11847">
        <v>2023</v>
      </c>
      <c r="F11847" t="s">
        <v>506</v>
      </c>
      <c r="G11847" t="s">
        <v>309</v>
      </c>
      <c r="H11847">
        <v>6.28</v>
      </c>
      <c r="I11847" t="s">
        <v>572</v>
      </c>
      <c r="J11847" t="s">
        <v>347</v>
      </c>
      <c r="K11847" t="s">
        <v>396</v>
      </c>
    </row>
    <row r="11848" spans="1:11" hidden="1" x14ac:dyDescent="0.35">
      <c r="A11848" t="s">
        <v>559</v>
      </c>
      <c r="B11848" t="s">
        <v>84</v>
      </c>
      <c r="C11848" t="s">
        <v>338</v>
      </c>
      <c r="D11848" t="s">
        <v>78</v>
      </c>
      <c r="E11848">
        <v>2023</v>
      </c>
      <c r="F11848" t="s">
        <v>500</v>
      </c>
      <c r="G11848" t="s">
        <v>311</v>
      </c>
      <c r="H11848">
        <v>624.69000000000005</v>
      </c>
      <c r="I11848" t="s">
        <v>572</v>
      </c>
      <c r="J11848" t="s">
        <v>14</v>
      </c>
      <c r="K11848" t="s">
        <v>396</v>
      </c>
    </row>
    <row r="11849" spans="1:11" hidden="1" x14ac:dyDescent="0.35">
      <c r="A11849" t="s">
        <v>559</v>
      </c>
      <c r="B11849" t="s">
        <v>84</v>
      </c>
      <c r="C11849" t="s">
        <v>338</v>
      </c>
      <c r="D11849" t="s">
        <v>78</v>
      </c>
      <c r="E11849">
        <v>2023</v>
      </c>
      <c r="F11849" t="s">
        <v>500</v>
      </c>
      <c r="G11849" t="s">
        <v>311</v>
      </c>
      <c r="H11849">
        <v>597.91999999999996</v>
      </c>
      <c r="I11849" t="s">
        <v>572</v>
      </c>
      <c r="J11849" t="s">
        <v>347</v>
      </c>
      <c r="K11849" t="s">
        <v>396</v>
      </c>
    </row>
    <row r="11850" spans="1:11" hidden="1" x14ac:dyDescent="0.35">
      <c r="A11850" t="s">
        <v>559</v>
      </c>
      <c r="B11850" t="s">
        <v>84</v>
      </c>
      <c r="C11850" t="s">
        <v>338</v>
      </c>
      <c r="D11850" t="s">
        <v>78</v>
      </c>
      <c r="E11850">
        <v>2023</v>
      </c>
      <c r="F11850" t="s">
        <v>500</v>
      </c>
      <c r="G11850" t="s">
        <v>311</v>
      </c>
      <c r="H11850">
        <v>980.28</v>
      </c>
      <c r="I11850" t="s">
        <v>572</v>
      </c>
      <c r="J11850" t="s">
        <v>14</v>
      </c>
      <c r="K11850" t="s">
        <v>396</v>
      </c>
    </row>
    <row r="11851" spans="1:11" hidden="1" x14ac:dyDescent="0.35">
      <c r="A11851" t="s">
        <v>559</v>
      </c>
      <c r="B11851" t="s">
        <v>84</v>
      </c>
      <c r="C11851" t="s">
        <v>338</v>
      </c>
      <c r="D11851" t="s">
        <v>78</v>
      </c>
      <c r="E11851">
        <v>2023</v>
      </c>
      <c r="F11851" t="s">
        <v>500</v>
      </c>
      <c r="G11851" t="s">
        <v>311</v>
      </c>
      <c r="H11851">
        <v>938.27</v>
      </c>
      <c r="I11851" t="s">
        <v>572</v>
      </c>
      <c r="J11851" t="s">
        <v>347</v>
      </c>
      <c r="K11851" t="s">
        <v>396</v>
      </c>
    </row>
    <row r="11852" spans="1:11" hidden="1" x14ac:dyDescent="0.35">
      <c r="A11852" t="s">
        <v>559</v>
      </c>
      <c r="B11852" t="s">
        <v>84</v>
      </c>
      <c r="C11852" t="s">
        <v>338</v>
      </c>
      <c r="D11852" t="s">
        <v>78</v>
      </c>
      <c r="E11852">
        <v>2023</v>
      </c>
      <c r="F11852" t="s">
        <v>500</v>
      </c>
      <c r="G11852" t="s">
        <v>311</v>
      </c>
      <c r="H11852">
        <v>41.65</v>
      </c>
      <c r="I11852" t="s">
        <v>572</v>
      </c>
      <c r="J11852" t="s">
        <v>14</v>
      </c>
      <c r="K11852" t="s">
        <v>396</v>
      </c>
    </row>
    <row r="11853" spans="1:11" hidden="1" x14ac:dyDescent="0.35">
      <c r="A11853" t="s">
        <v>559</v>
      </c>
      <c r="B11853" t="s">
        <v>84</v>
      </c>
      <c r="C11853" t="s">
        <v>338</v>
      </c>
      <c r="D11853" t="s">
        <v>78</v>
      </c>
      <c r="E11853">
        <v>2023</v>
      </c>
      <c r="F11853" t="s">
        <v>500</v>
      </c>
      <c r="G11853" t="s">
        <v>311</v>
      </c>
      <c r="H11853">
        <v>39.86</v>
      </c>
      <c r="I11853" t="s">
        <v>572</v>
      </c>
      <c r="J11853" t="s">
        <v>347</v>
      </c>
      <c r="K11853" t="s">
        <v>396</v>
      </c>
    </row>
    <row r="11854" spans="1:11" hidden="1" x14ac:dyDescent="0.35">
      <c r="A11854" t="s">
        <v>559</v>
      </c>
      <c r="B11854" t="s">
        <v>84</v>
      </c>
      <c r="C11854" t="s">
        <v>338</v>
      </c>
      <c r="D11854" t="s">
        <v>78</v>
      </c>
      <c r="E11854">
        <v>2023</v>
      </c>
      <c r="F11854" t="s">
        <v>71</v>
      </c>
      <c r="G11854" t="s">
        <v>310</v>
      </c>
      <c r="H11854">
        <v>67.36</v>
      </c>
      <c r="I11854" t="s">
        <v>572</v>
      </c>
      <c r="J11854" t="s">
        <v>347</v>
      </c>
      <c r="K11854" t="s">
        <v>396</v>
      </c>
    </row>
    <row r="11855" spans="1:11" hidden="1" x14ac:dyDescent="0.35">
      <c r="A11855" t="s">
        <v>559</v>
      </c>
      <c r="B11855" t="s">
        <v>84</v>
      </c>
      <c r="C11855" t="s">
        <v>338</v>
      </c>
      <c r="D11855" t="s">
        <v>78</v>
      </c>
      <c r="E11855">
        <v>2023</v>
      </c>
      <c r="F11855" t="s">
        <v>71</v>
      </c>
      <c r="G11855" t="s">
        <v>310</v>
      </c>
      <c r="H11855">
        <v>105.71</v>
      </c>
      <c r="I11855" t="s">
        <v>572</v>
      </c>
      <c r="J11855" t="s">
        <v>347</v>
      </c>
      <c r="K11855" t="s">
        <v>396</v>
      </c>
    </row>
    <row r="11856" spans="1:11" hidden="1" x14ac:dyDescent="0.35">
      <c r="A11856" t="s">
        <v>559</v>
      </c>
      <c r="B11856" t="s">
        <v>84</v>
      </c>
      <c r="C11856" t="s">
        <v>338</v>
      </c>
      <c r="D11856" t="s">
        <v>78</v>
      </c>
      <c r="E11856">
        <v>2023</v>
      </c>
      <c r="F11856" t="s">
        <v>71</v>
      </c>
      <c r="G11856" t="s">
        <v>310</v>
      </c>
      <c r="H11856">
        <v>4.49</v>
      </c>
      <c r="I11856" t="s">
        <v>572</v>
      </c>
      <c r="J11856" t="s">
        <v>347</v>
      </c>
      <c r="K11856" t="s">
        <v>396</v>
      </c>
    </row>
    <row r="11857" spans="1:11" hidden="1" x14ac:dyDescent="0.35">
      <c r="A11857" t="s">
        <v>559</v>
      </c>
      <c r="B11857" t="s">
        <v>84</v>
      </c>
      <c r="C11857" t="s">
        <v>338</v>
      </c>
      <c r="D11857" t="s">
        <v>78</v>
      </c>
      <c r="E11857">
        <v>2023</v>
      </c>
      <c r="F11857" t="s">
        <v>148</v>
      </c>
      <c r="G11857" t="s">
        <v>308</v>
      </c>
      <c r="H11857">
        <v>7.3</v>
      </c>
      <c r="I11857" t="s">
        <v>572</v>
      </c>
      <c r="J11857" t="s">
        <v>347</v>
      </c>
      <c r="K11857" t="s">
        <v>396</v>
      </c>
    </row>
    <row r="11858" spans="1:11" hidden="1" x14ac:dyDescent="0.35">
      <c r="A11858" t="s">
        <v>559</v>
      </c>
      <c r="B11858" t="s">
        <v>84</v>
      </c>
      <c r="C11858" t="s">
        <v>338</v>
      </c>
      <c r="D11858" t="s">
        <v>78</v>
      </c>
      <c r="E11858">
        <v>2023</v>
      </c>
      <c r="F11858" t="s">
        <v>148</v>
      </c>
      <c r="G11858" t="s">
        <v>308</v>
      </c>
      <c r="H11858">
        <v>11.46</v>
      </c>
      <c r="I11858" t="s">
        <v>572</v>
      </c>
      <c r="J11858" t="s">
        <v>347</v>
      </c>
      <c r="K11858" t="s">
        <v>396</v>
      </c>
    </row>
    <row r="11859" spans="1:11" hidden="1" x14ac:dyDescent="0.35">
      <c r="A11859" t="s">
        <v>559</v>
      </c>
      <c r="B11859" t="s">
        <v>84</v>
      </c>
      <c r="C11859" t="s">
        <v>338</v>
      </c>
      <c r="D11859" t="s">
        <v>78</v>
      </c>
      <c r="E11859">
        <v>2023</v>
      </c>
      <c r="F11859" t="s">
        <v>148</v>
      </c>
      <c r="G11859" t="s">
        <v>308</v>
      </c>
      <c r="H11859">
        <v>0.49</v>
      </c>
      <c r="I11859" t="s">
        <v>572</v>
      </c>
      <c r="J11859" t="s">
        <v>347</v>
      </c>
      <c r="K11859" t="s">
        <v>396</v>
      </c>
    </row>
    <row r="11860" spans="1:11" hidden="1" x14ac:dyDescent="0.35">
      <c r="A11860" t="s">
        <v>559</v>
      </c>
      <c r="B11860" t="s">
        <v>84</v>
      </c>
      <c r="C11860" t="s">
        <v>338</v>
      </c>
      <c r="D11860" t="s">
        <v>78</v>
      </c>
      <c r="E11860">
        <v>2023</v>
      </c>
      <c r="F11860" t="s">
        <v>156</v>
      </c>
      <c r="G11860" t="s">
        <v>307</v>
      </c>
      <c r="H11860">
        <v>11.56</v>
      </c>
      <c r="I11860" t="s">
        <v>572</v>
      </c>
      <c r="J11860" t="s">
        <v>14</v>
      </c>
      <c r="K11860" t="s">
        <v>396</v>
      </c>
    </row>
    <row r="11861" spans="1:11" hidden="1" x14ac:dyDescent="0.35">
      <c r="A11861" t="s">
        <v>559</v>
      </c>
      <c r="B11861" t="s">
        <v>84</v>
      </c>
      <c r="C11861" t="s">
        <v>338</v>
      </c>
      <c r="D11861" t="s">
        <v>78</v>
      </c>
      <c r="E11861">
        <v>2023</v>
      </c>
      <c r="F11861" t="s">
        <v>156</v>
      </c>
      <c r="G11861" t="s">
        <v>307</v>
      </c>
      <c r="H11861">
        <v>70.28</v>
      </c>
      <c r="I11861" t="s">
        <v>572</v>
      </c>
      <c r="J11861" t="s">
        <v>347</v>
      </c>
      <c r="K11861" t="s">
        <v>396</v>
      </c>
    </row>
    <row r="11862" spans="1:11" hidden="1" x14ac:dyDescent="0.35">
      <c r="A11862" t="s">
        <v>559</v>
      </c>
      <c r="B11862" t="s">
        <v>84</v>
      </c>
      <c r="C11862" t="s">
        <v>338</v>
      </c>
      <c r="D11862" t="s">
        <v>78</v>
      </c>
      <c r="E11862">
        <v>2023</v>
      </c>
      <c r="F11862" t="s">
        <v>156</v>
      </c>
      <c r="G11862" t="s">
        <v>307</v>
      </c>
      <c r="H11862">
        <v>18.149999999999999</v>
      </c>
      <c r="I11862" t="s">
        <v>572</v>
      </c>
      <c r="J11862" t="s">
        <v>14</v>
      </c>
      <c r="K11862" t="s">
        <v>396</v>
      </c>
    </row>
    <row r="11863" spans="1:11" hidden="1" x14ac:dyDescent="0.35">
      <c r="A11863" t="s">
        <v>559</v>
      </c>
      <c r="B11863" t="s">
        <v>84</v>
      </c>
      <c r="C11863" t="s">
        <v>338</v>
      </c>
      <c r="D11863" t="s">
        <v>78</v>
      </c>
      <c r="E11863">
        <v>2023</v>
      </c>
      <c r="F11863" t="s">
        <v>156</v>
      </c>
      <c r="G11863" t="s">
        <v>307</v>
      </c>
      <c r="H11863">
        <v>110.28</v>
      </c>
      <c r="I11863" t="s">
        <v>572</v>
      </c>
      <c r="J11863" t="s">
        <v>347</v>
      </c>
      <c r="K11863" t="s">
        <v>396</v>
      </c>
    </row>
    <row r="11864" spans="1:11" hidden="1" x14ac:dyDescent="0.35">
      <c r="A11864" t="s">
        <v>559</v>
      </c>
      <c r="B11864" t="s">
        <v>84</v>
      </c>
      <c r="C11864" t="s">
        <v>338</v>
      </c>
      <c r="D11864" t="s">
        <v>78</v>
      </c>
      <c r="E11864">
        <v>2023</v>
      </c>
      <c r="F11864" t="s">
        <v>156</v>
      </c>
      <c r="G11864" t="s">
        <v>307</v>
      </c>
      <c r="H11864">
        <v>0.77</v>
      </c>
      <c r="I11864" t="s">
        <v>572</v>
      </c>
      <c r="J11864" t="s">
        <v>14</v>
      </c>
      <c r="K11864" t="s">
        <v>396</v>
      </c>
    </row>
    <row r="11865" spans="1:11" hidden="1" x14ac:dyDescent="0.35">
      <c r="A11865" t="s">
        <v>559</v>
      </c>
      <c r="B11865" t="s">
        <v>84</v>
      </c>
      <c r="C11865" t="s">
        <v>338</v>
      </c>
      <c r="D11865" t="s">
        <v>78</v>
      </c>
      <c r="E11865">
        <v>2023</v>
      </c>
      <c r="F11865" t="s">
        <v>156</v>
      </c>
      <c r="G11865" t="s">
        <v>307</v>
      </c>
      <c r="H11865">
        <v>4.6900000000000004</v>
      </c>
      <c r="I11865" t="s">
        <v>572</v>
      </c>
      <c r="J11865" t="s">
        <v>347</v>
      </c>
      <c r="K11865" t="s">
        <v>396</v>
      </c>
    </row>
    <row r="11866" spans="1:11" hidden="1" x14ac:dyDescent="0.35">
      <c r="A11866" t="s">
        <v>559</v>
      </c>
      <c r="B11866" t="s">
        <v>84</v>
      </c>
      <c r="C11866" t="s">
        <v>331</v>
      </c>
      <c r="D11866" t="s">
        <v>78</v>
      </c>
      <c r="E11866">
        <v>2023</v>
      </c>
      <c r="F11866" t="s">
        <v>500</v>
      </c>
      <c r="G11866" t="s">
        <v>311</v>
      </c>
      <c r="H11866">
        <v>-1691.41</v>
      </c>
      <c r="I11866" t="s">
        <v>572</v>
      </c>
      <c r="J11866" t="s">
        <v>14</v>
      </c>
      <c r="K11866" t="s">
        <v>397</v>
      </c>
    </row>
    <row r="11867" spans="1:11" hidden="1" x14ac:dyDescent="0.35">
      <c r="A11867" t="s">
        <v>559</v>
      </c>
      <c r="B11867" t="s">
        <v>84</v>
      </c>
      <c r="C11867" t="s">
        <v>331</v>
      </c>
      <c r="D11867" t="s">
        <v>78</v>
      </c>
      <c r="E11867">
        <v>2023</v>
      </c>
      <c r="F11867" t="s">
        <v>500</v>
      </c>
      <c r="G11867" t="s">
        <v>311</v>
      </c>
      <c r="H11867">
        <v>-885.36</v>
      </c>
      <c r="I11867" t="s">
        <v>572</v>
      </c>
      <c r="J11867" t="s">
        <v>347</v>
      </c>
      <c r="K11867" t="s">
        <v>397</v>
      </c>
    </row>
    <row r="11868" spans="1:11" hidden="1" x14ac:dyDescent="0.35">
      <c r="A11868" t="s">
        <v>559</v>
      </c>
      <c r="B11868" t="s">
        <v>84</v>
      </c>
      <c r="C11868" t="s">
        <v>331</v>
      </c>
      <c r="D11868" t="s">
        <v>78</v>
      </c>
      <c r="E11868">
        <v>2023</v>
      </c>
      <c r="F11868" t="s">
        <v>500</v>
      </c>
      <c r="G11868" t="s">
        <v>311</v>
      </c>
      <c r="H11868">
        <v>-144.06</v>
      </c>
      <c r="I11868" t="s">
        <v>572</v>
      </c>
      <c r="J11868" t="s">
        <v>14</v>
      </c>
      <c r="K11868" t="s">
        <v>397</v>
      </c>
    </row>
    <row r="11869" spans="1:11" hidden="1" x14ac:dyDescent="0.35">
      <c r="A11869" t="s">
        <v>559</v>
      </c>
      <c r="B11869" t="s">
        <v>84</v>
      </c>
      <c r="C11869" t="s">
        <v>331</v>
      </c>
      <c r="D11869" t="s">
        <v>78</v>
      </c>
      <c r="E11869">
        <v>2023</v>
      </c>
      <c r="F11869" t="s">
        <v>500</v>
      </c>
      <c r="G11869" t="s">
        <v>311</v>
      </c>
      <c r="H11869">
        <v>-75.41</v>
      </c>
      <c r="I11869" t="s">
        <v>572</v>
      </c>
      <c r="J11869" t="s">
        <v>347</v>
      </c>
      <c r="K11869" t="s">
        <v>397</v>
      </c>
    </row>
    <row r="11870" spans="1:11" hidden="1" x14ac:dyDescent="0.35">
      <c r="A11870" t="s">
        <v>559</v>
      </c>
      <c r="B11870" t="s">
        <v>84</v>
      </c>
      <c r="C11870" t="s">
        <v>331</v>
      </c>
      <c r="D11870" t="s">
        <v>78</v>
      </c>
      <c r="E11870">
        <v>2023</v>
      </c>
      <c r="F11870" t="s">
        <v>500</v>
      </c>
      <c r="G11870" t="s">
        <v>311</v>
      </c>
      <c r="H11870">
        <v>-108.73</v>
      </c>
      <c r="I11870" t="s">
        <v>572</v>
      </c>
      <c r="J11870" t="s">
        <v>14</v>
      </c>
      <c r="K11870" t="s">
        <v>397</v>
      </c>
    </row>
    <row r="11871" spans="1:11" hidden="1" x14ac:dyDescent="0.35">
      <c r="A11871" t="s">
        <v>559</v>
      </c>
      <c r="B11871" t="s">
        <v>84</v>
      </c>
      <c r="C11871" t="s">
        <v>331</v>
      </c>
      <c r="D11871" t="s">
        <v>78</v>
      </c>
      <c r="E11871">
        <v>2023</v>
      </c>
      <c r="F11871" t="s">
        <v>500</v>
      </c>
      <c r="G11871" t="s">
        <v>311</v>
      </c>
      <c r="H11871">
        <v>-56.92</v>
      </c>
      <c r="I11871" t="s">
        <v>572</v>
      </c>
      <c r="J11871" t="s">
        <v>347</v>
      </c>
      <c r="K11871" t="s">
        <v>397</v>
      </c>
    </row>
    <row r="11872" spans="1:11" hidden="1" x14ac:dyDescent="0.35">
      <c r="A11872" t="s">
        <v>559</v>
      </c>
      <c r="B11872" t="s">
        <v>84</v>
      </c>
      <c r="C11872" t="s">
        <v>331</v>
      </c>
      <c r="D11872" t="s">
        <v>78</v>
      </c>
      <c r="E11872">
        <v>2023</v>
      </c>
      <c r="F11872" t="s">
        <v>500</v>
      </c>
      <c r="G11872" t="s">
        <v>311</v>
      </c>
      <c r="H11872">
        <v>-101.03</v>
      </c>
      <c r="I11872" t="s">
        <v>572</v>
      </c>
      <c r="J11872" t="s">
        <v>14</v>
      </c>
      <c r="K11872" t="s">
        <v>397</v>
      </c>
    </row>
    <row r="11873" spans="1:11" hidden="1" x14ac:dyDescent="0.35">
      <c r="A11873" t="s">
        <v>559</v>
      </c>
      <c r="B11873" t="s">
        <v>84</v>
      </c>
      <c r="C11873" t="s">
        <v>331</v>
      </c>
      <c r="D11873" t="s">
        <v>78</v>
      </c>
      <c r="E11873">
        <v>2023</v>
      </c>
      <c r="F11873" t="s">
        <v>500</v>
      </c>
      <c r="G11873" t="s">
        <v>311</v>
      </c>
      <c r="H11873">
        <v>-52.89</v>
      </c>
      <c r="I11873" t="s">
        <v>572</v>
      </c>
      <c r="J11873" t="s">
        <v>347</v>
      </c>
      <c r="K11873" t="s">
        <v>397</v>
      </c>
    </row>
    <row r="11874" spans="1:11" hidden="1" x14ac:dyDescent="0.35">
      <c r="A11874" t="s">
        <v>559</v>
      </c>
      <c r="B11874" t="s">
        <v>84</v>
      </c>
      <c r="C11874" t="s">
        <v>331</v>
      </c>
      <c r="D11874" t="s">
        <v>78</v>
      </c>
      <c r="E11874">
        <v>2023</v>
      </c>
      <c r="F11874" t="s">
        <v>500</v>
      </c>
      <c r="G11874" t="s">
        <v>311</v>
      </c>
      <c r="H11874">
        <v>-1453.42</v>
      </c>
      <c r="I11874" t="s">
        <v>572</v>
      </c>
      <c r="J11874" t="s">
        <v>14</v>
      </c>
      <c r="K11874" t="s">
        <v>397</v>
      </c>
    </row>
    <row r="11875" spans="1:11" hidden="1" x14ac:dyDescent="0.35">
      <c r="A11875" t="s">
        <v>559</v>
      </c>
      <c r="B11875" t="s">
        <v>84</v>
      </c>
      <c r="C11875" t="s">
        <v>331</v>
      </c>
      <c r="D11875" t="s">
        <v>78</v>
      </c>
      <c r="E11875">
        <v>2023</v>
      </c>
      <c r="F11875" t="s">
        <v>500</v>
      </c>
      <c r="G11875" t="s">
        <v>311</v>
      </c>
      <c r="H11875">
        <v>-760.8</v>
      </c>
      <c r="I11875" t="s">
        <v>572</v>
      </c>
      <c r="J11875" t="s">
        <v>347</v>
      </c>
      <c r="K11875" t="s">
        <v>397</v>
      </c>
    </row>
    <row r="11876" spans="1:11" hidden="1" x14ac:dyDescent="0.35">
      <c r="A11876" t="s">
        <v>559</v>
      </c>
      <c r="B11876" t="s">
        <v>84</v>
      </c>
      <c r="C11876" t="s">
        <v>331</v>
      </c>
      <c r="D11876" t="s">
        <v>78</v>
      </c>
      <c r="E11876">
        <v>2023</v>
      </c>
      <c r="F11876" t="s">
        <v>500</v>
      </c>
      <c r="G11876" t="s">
        <v>311</v>
      </c>
      <c r="H11876">
        <v>-144.44999999999999</v>
      </c>
      <c r="I11876" t="s">
        <v>572</v>
      </c>
      <c r="J11876" t="s">
        <v>14</v>
      </c>
      <c r="K11876" t="s">
        <v>397</v>
      </c>
    </row>
    <row r="11877" spans="1:11" hidden="1" x14ac:dyDescent="0.35">
      <c r="A11877" t="s">
        <v>559</v>
      </c>
      <c r="B11877" t="s">
        <v>84</v>
      </c>
      <c r="C11877" t="s">
        <v>331</v>
      </c>
      <c r="D11877" t="s">
        <v>78</v>
      </c>
      <c r="E11877">
        <v>2023</v>
      </c>
      <c r="F11877" t="s">
        <v>500</v>
      </c>
      <c r="G11877" t="s">
        <v>311</v>
      </c>
      <c r="H11877">
        <v>-75.61</v>
      </c>
      <c r="I11877" t="s">
        <v>572</v>
      </c>
      <c r="J11877" t="s">
        <v>347</v>
      </c>
      <c r="K11877" t="s">
        <v>397</v>
      </c>
    </row>
    <row r="11878" spans="1:11" hidden="1" x14ac:dyDescent="0.35">
      <c r="A11878" t="s">
        <v>559</v>
      </c>
      <c r="B11878" t="s">
        <v>84</v>
      </c>
      <c r="C11878" t="s">
        <v>331</v>
      </c>
      <c r="D11878" t="s">
        <v>78</v>
      </c>
      <c r="E11878">
        <v>2023</v>
      </c>
      <c r="F11878" t="s">
        <v>506</v>
      </c>
      <c r="G11878" t="s">
        <v>309</v>
      </c>
      <c r="H11878">
        <v>-954.58</v>
      </c>
      <c r="I11878" t="s">
        <v>572</v>
      </c>
      <c r="J11878" t="s">
        <v>347</v>
      </c>
      <c r="K11878" t="s">
        <v>397</v>
      </c>
    </row>
    <row r="11879" spans="1:11" hidden="1" x14ac:dyDescent="0.35">
      <c r="A11879" t="s">
        <v>559</v>
      </c>
      <c r="B11879" t="s">
        <v>84</v>
      </c>
      <c r="C11879" t="s">
        <v>331</v>
      </c>
      <c r="D11879" t="s">
        <v>78</v>
      </c>
      <c r="E11879">
        <v>2023</v>
      </c>
      <c r="F11879" t="s">
        <v>506</v>
      </c>
      <c r="G11879" t="s">
        <v>309</v>
      </c>
      <c r="H11879">
        <v>-81.31</v>
      </c>
      <c r="I11879" t="s">
        <v>572</v>
      </c>
      <c r="J11879" t="s">
        <v>347</v>
      </c>
      <c r="K11879" t="s">
        <v>397</v>
      </c>
    </row>
    <row r="11880" spans="1:11" hidden="1" x14ac:dyDescent="0.35">
      <c r="A11880" t="s">
        <v>559</v>
      </c>
      <c r="B11880" t="s">
        <v>84</v>
      </c>
      <c r="C11880" t="s">
        <v>331</v>
      </c>
      <c r="D11880" t="s">
        <v>78</v>
      </c>
      <c r="E11880">
        <v>2023</v>
      </c>
      <c r="F11880" t="s">
        <v>506</v>
      </c>
      <c r="G11880" t="s">
        <v>309</v>
      </c>
      <c r="H11880">
        <v>-61.36</v>
      </c>
      <c r="I11880" t="s">
        <v>572</v>
      </c>
      <c r="J11880" t="s">
        <v>347</v>
      </c>
      <c r="K11880" t="s">
        <v>397</v>
      </c>
    </row>
    <row r="11881" spans="1:11" hidden="1" x14ac:dyDescent="0.35">
      <c r="A11881" t="s">
        <v>559</v>
      </c>
      <c r="B11881" t="s">
        <v>84</v>
      </c>
      <c r="C11881" t="s">
        <v>331</v>
      </c>
      <c r="D11881" t="s">
        <v>78</v>
      </c>
      <c r="E11881">
        <v>2023</v>
      </c>
      <c r="F11881" t="s">
        <v>506</v>
      </c>
      <c r="G11881" t="s">
        <v>309</v>
      </c>
      <c r="H11881">
        <v>-57.03</v>
      </c>
      <c r="I11881" t="s">
        <v>572</v>
      </c>
      <c r="J11881" t="s">
        <v>347</v>
      </c>
      <c r="K11881" t="s">
        <v>397</v>
      </c>
    </row>
    <row r="11882" spans="1:11" hidden="1" x14ac:dyDescent="0.35">
      <c r="A11882" t="s">
        <v>559</v>
      </c>
      <c r="B11882" t="s">
        <v>84</v>
      </c>
      <c r="C11882" t="s">
        <v>331</v>
      </c>
      <c r="D11882" t="s">
        <v>78</v>
      </c>
      <c r="E11882">
        <v>2023</v>
      </c>
      <c r="F11882" t="s">
        <v>506</v>
      </c>
      <c r="G11882" t="s">
        <v>309</v>
      </c>
      <c r="H11882">
        <v>-820.26</v>
      </c>
      <c r="I11882" t="s">
        <v>572</v>
      </c>
      <c r="J11882" t="s">
        <v>347</v>
      </c>
      <c r="K11882" t="s">
        <v>397</v>
      </c>
    </row>
    <row r="11883" spans="1:11" hidden="1" x14ac:dyDescent="0.35">
      <c r="A11883" t="s">
        <v>559</v>
      </c>
      <c r="B11883" t="s">
        <v>84</v>
      </c>
      <c r="C11883" t="s">
        <v>331</v>
      </c>
      <c r="D11883" t="s">
        <v>78</v>
      </c>
      <c r="E11883">
        <v>2023</v>
      </c>
      <c r="F11883" t="s">
        <v>506</v>
      </c>
      <c r="G11883" t="s">
        <v>309</v>
      </c>
      <c r="H11883">
        <v>-81.52</v>
      </c>
      <c r="I11883" t="s">
        <v>572</v>
      </c>
      <c r="J11883" t="s">
        <v>347</v>
      </c>
      <c r="K11883" t="s">
        <v>397</v>
      </c>
    </row>
    <row r="11884" spans="1:11" hidden="1" x14ac:dyDescent="0.35">
      <c r="A11884" t="s">
        <v>559</v>
      </c>
      <c r="B11884" t="s">
        <v>84</v>
      </c>
      <c r="C11884" t="s">
        <v>331</v>
      </c>
      <c r="D11884" t="s">
        <v>78</v>
      </c>
      <c r="E11884">
        <v>2023</v>
      </c>
      <c r="F11884" t="s">
        <v>71</v>
      </c>
      <c r="G11884" t="s">
        <v>310</v>
      </c>
      <c r="H11884">
        <v>-248.39</v>
      </c>
      <c r="I11884" t="s">
        <v>572</v>
      </c>
      <c r="J11884" t="s">
        <v>347</v>
      </c>
      <c r="K11884" t="s">
        <v>397</v>
      </c>
    </row>
    <row r="11885" spans="1:11" hidden="1" x14ac:dyDescent="0.35">
      <c r="A11885" t="s">
        <v>559</v>
      </c>
      <c r="B11885" t="s">
        <v>84</v>
      </c>
      <c r="C11885" t="s">
        <v>331</v>
      </c>
      <c r="D11885" t="s">
        <v>78</v>
      </c>
      <c r="E11885">
        <v>2023</v>
      </c>
      <c r="F11885" t="s">
        <v>71</v>
      </c>
      <c r="G11885" t="s">
        <v>310</v>
      </c>
      <c r="H11885">
        <v>-21.15</v>
      </c>
      <c r="I11885" t="s">
        <v>572</v>
      </c>
      <c r="J11885" t="s">
        <v>347</v>
      </c>
      <c r="K11885" t="s">
        <v>397</v>
      </c>
    </row>
    <row r="11886" spans="1:11" hidden="1" x14ac:dyDescent="0.35">
      <c r="A11886" t="s">
        <v>559</v>
      </c>
      <c r="B11886" t="s">
        <v>84</v>
      </c>
      <c r="C11886" t="s">
        <v>331</v>
      </c>
      <c r="D11886" t="s">
        <v>78</v>
      </c>
      <c r="E11886">
        <v>2023</v>
      </c>
      <c r="F11886" t="s">
        <v>71</v>
      </c>
      <c r="G11886" t="s">
        <v>310</v>
      </c>
      <c r="H11886">
        <v>-15.97</v>
      </c>
      <c r="I11886" t="s">
        <v>572</v>
      </c>
      <c r="J11886" t="s">
        <v>347</v>
      </c>
      <c r="K11886" t="s">
        <v>397</v>
      </c>
    </row>
    <row r="11887" spans="1:11" hidden="1" x14ac:dyDescent="0.35">
      <c r="A11887" t="s">
        <v>559</v>
      </c>
      <c r="B11887" t="s">
        <v>84</v>
      </c>
      <c r="C11887" t="s">
        <v>331</v>
      </c>
      <c r="D11887" t="s">
        <v>78</v>
      </c>
      <c r="E11887">
        <v>2023</v>
      </c>
      <c r="F11887" t="s">
        <v>71</v>
      </c>
      <c r="G11887" t="s">
        <v>310</v>
      </c>
      <c r="H11887">
        <v>-14.84</v>
      </c>
      <c r="I11887" t="s">
        <v>572</v>
      </c>
      <c r="J11887" t="s">
        <v>347</v>
      </c>
      <c r="K11887" t="s">
        <v>397</v>
      </c>
    </row>
    <row r="11888" spans="1:11" hidden="1" x14ac:dyDescent="0.35">
      <c r="A11888" t="s">
        <v>559</v>
      </c>
      <c r="B11888" t="s">
        <v>84</v>
      </c>
      <c r="C11888" t="s">
        <v>331</v>
      </c>
      <c r="D11888" t="s">
        <v>78</v>
      </c>
      <c r="E11888">
        <v>2023</v>
      </c>
      <c r="F11888" t="s">
        <v>71</v>
      </c>
      <c r="G11888" t="s">
        <v>310</v>
      </c>
      <c r="H11888">
        <v>-213.44</v>
      </c>
      <c r="I11888" t="s">
        <v>572</v>
      </c>
      <c r="J11888" t="s">
        <v>347</v>
      </c>
      <c r="K11888" t="s">
        <v>397</v>
      </c>
    </row>
    <row r="11889" spans="1:11" hidden="1" x14ac:dyDescent="0.35">
      <c r="A11889" t="s">
        <v>559</v>
      </c>
      <c r="B11889" t="s">
        <v>84</v>
      </c>
      <c r="C11889" t="s">
        <v>331</v>
      </c>
      <c r="D11889" t="s">
        <v>78</v>
      </c>
      <c r="E11889">
        <v>2023</v>
      </c>
      <c r="F11889" t="s">
        <v>71</v>
      </c>
      <c r="G11889" t="s">
        <v>310</v>
      </c>
      <c r="H11889">
        <v>-21.22</v>
      </c>
      <c r="I11889" t="s">
        <v>572</v>
      </c>
      <c r="J11889" t="s">
        <v>347</v>
      </c>
      <c r="K11889" t="s">
        <v>397</v>
      </c>
    </row>
    <row r="11890" spans="1:11" hidden="1" x14ac:dyDescent="0.35">
      <c r="A11890" t="s">
        <v>559</v>
      </c>
      <c r="B11890" t="s">
        <v>84</v>
      </c>
      <c r="C11890" t="s">
        <v>331</v>
      </c>
      <c r="D11890" t="s">
        <v>78</v>
      </c>
      <c r="E11890">
        <v>2023</v>
      </c>
      <c r="F11890" t="s">
        <v>148</v>
      </c>
      <c r="G11890" t="s">
        <v>308</v>
      </c>
      <c r="H11890">
        <v>-3.19</v>
      </c>
      <c r="I11890" t="s">
        <v>572</v>
      </c>
      <c r="J11890" t="s">
        <v>347</v>
      </c>
      <c r="K11890" t="s">
        <v>397</v>
      </c>
    </row>
    <row r="11891" spans="1:11" hidden="1" x14ac:dyDescent="0.35">
      <c r="A11891" t="s">
        <v>559</v>
      </c>
      <c r="B11891" t="s">
        <v>84</v>
      </c>
      <c r="C11891" t="s">
        <v>331</v>
      </c>
      <c r="D11891" t="s">
        <v>78</v>
      </c>
      <c r="E11891">
        <v>2023</v>
      </c>
      <c r="F11891" t="s">
        <v>148</v>
      </c>
      <c r="G11891" t="s">
        <v>308</v>
      </c>
      <c r="H11891">
        <v>-0.28000000000000003</v>
      </c>
      <c r="I11891" t="s">
        <v>572</v>
      </c>
      <c r="J11891" t="s">
        <v>347</v>
      </c>
      <c r="K11891" t="s">
        <v>397</v>
      </c>
    </row>
    <row r="11892" spans="1:11" hidden="1" x14ac:dyDescent="0.35">
      <c r="A11892" t="s">
        <v>559</v>
      </c>
      <c r="B11892" t="s">
        <v>84</v>
      </c>
      <c r="C11892" t="s">
        <v>331</v>
      </c>
      <c r="D11892" t="s">
        <v>78</v>
      </c>
      <c r="E11892">
        <v>2023</v>
      </c>
      <c r="F11892" t="s">
        <v>148</v>
      </c>
      <c r="G11892" t="s">
        <v>308</v>
      </c>
      <c r="H11892">
        <v>-0.21</v>
      </c>
      <c r="I11892" t="s">
        <v>572</v>
      </c>
      <c r="J11892" t="s">
        <v>347</v>
      </c>
      <c r="K11892" t="s">
        <v>397</v>
      </c>
    </row>
    <row r="11893" spans="1:11" hidden="1" x14ac:dyDescent="0.35">
      <c r="A11893" t="s">
        <v>559</v>
      </c>
      <c r="B11893" t="s">
        <v>84</v>
      </c>
      <c r="C11893" t="s">
        <v>331</v>
      </c>
      <c r="D11893" t="s">
        <v>78</v>
      </c>
      <c r="E11893">
        <v>2023</v>
      </c>
      <c r="F11893" t="s">
        <v>148</v>
      </c>
      <c r="G11893" t="s">
        <v>308</v>
      </c>
      <c r="H11893">
        <v>-0.19</v>
      </c>
      <c r="I11893" t="s">
        <v>572</v>
      </c>
      <c r="J11893" t="s">
        <v>347</v>
      </c>
      <c r="K11893" t="s">
        <v>397</v>
      </c>
    </row>
    <row r="11894" spans="1:11" hidden="1" x14ac:dyDescent="0.35">
      <c r="A11894" t="s">
        <v>559</v>
      </c>
      <c r="B11894" t="s">
        <v>84</v>
      </c>
      <c r="C11894" t="s">
        <v>331</v>
      </c>
      <c r="D11894" t="s">
        <v>78</v>
      </c>
      <c r="E11894">
        <v>2023</v>
      </c>
      <c r="F11894" t="s">
        <v>148</v>
      </c>
      <c r="G11894" t="s">
        <v>308</v>
      </c>
      <c r="H11894">
        <v>-2.74</v>
      </c>
      <c r="I11894" t="s">
        <v>572</v>
      </c>
      <c r="J11894" t="s">
        <v>347</v>
      </c>
      <c r="K11894" t="s">
        <v>397</v>
      </c>
    </row>
    <row r="11895" spans="1:11" hidden="1" x14ac:dyDescent="0.35">
      <c r="A11895" t="s">
        <v>559</v>
      </c>
      <c r="B11895" t="s">
        <v>84</v>
      </c>
      <c r="C11895" t="s">
        <v>331</v>
      </c>
      <c r="D11895" t="s">
        <v>78</v>
      </c>
      <c r="E11895">
        <v>2023</v>
      </c>
      <c r="F11895" t="s">
        <v>148</v>
      </c>
      <c r="G11895" t="s">
        <v>308</v>
      </c>
      <c r="H11895">
        <v>-0.27</v>
      </c>
      <c r="I11895" t="s">
        <v>572</v>
      </c>
      <c r="J11895" t="s">
        <v>347</v>
      </c>
      <c r="K11895" t="s">
        <v>397</v>
      </c>
    </row>
    <row r="11896" spans="1:11" hidden="1" x14ac:dyDescent="0.35">
      <c r="A11896" t="s">
        <v>559</v>
      </c>
      <c r="B11896" t="s">
        <v>84</v>
      </c>
      <c r="C11896" t="s">
        <v>331</v>
      </c>
      <c r="D11896" t="s">
        <v>78</v>
      </c>
      <c r="E11896">
        <v>2023</v>
      </c>
      <c r="F11896" t="s">
        <v>156</v>
      </c>
      <c r="G11896" t="s">
        <v>307</v>
      </c>
      <c r="H11896">
        <v>-30.84</v>
      </c>
      <c r="I11896" t="s">
        <v>572</v>
      </c>
      <c r="J11896" t="s">
        <v>14</v>
      </c>
      <c r="K11896" t="s">
        <v>397</v>
      </c>
    </row>
    <row r="11897" spans="1:11" hidden="1" x14ac:dyDescent="0.35">
      <c r="A11897" t="s">
        <v>559</v>
      </c>
      <c r="B11897" t="s">
        <v>84</v>
      </c>
      <c r="C11897" t="s">
        <v>331</v>
      </c>
      <c r="D11897" t="s">
        <v>78</v>
      </c>
      <c r="E11897">
        <v>2023</v>
      </c>
      <c r="F11897" t="s">
        <v>156</v>
      </c>
      <c r="G11897" t="s">
        <v>307</v>
      </c>
      <c r="H11897">
        <v>-336.04</v>
      </c>
      <c r="I11897" t="s">
        <v>572</v>
      </c>
      <c r="J11897" t="s">
        <v>347</v>
      </c>
      <c r="K11897" t="s">
        <v>397</v>
      </c>
    </row>
    <row r="11898" spans="1:11" hidden="1" x14ac:dyDescent="0.35">
      <c r="A11898" t="s">
        <v>559</v>
      </c>
      <c r="B11898" t="s">
        <v>84</v>
      </c>
      <c r="C11898" t="s">
        <v>331</v>
      </c>
      <c r="D11898" t="s">
        <v>78</v>
      </c>
      <c r="E11898">
        <v>2023</v>
      </c>
      <c r="F11898" t="s">
        <v>156</v>
      </c>
      <c r="G11898" t="s">
        <v>307</v>
      </c>
      <c r="H11898">
        <v>-2.63</v>
      </c>
      <c r="I11898" t="s">
        <v>572</v>
      </c>
      <c r="J11898" t="s">
        <v>14</v>
      </c>
      <c r="K11898" t="s">
        <v>397</v>
      </c>
    </row>
    <row r="11899" spans="1:11" hidden="1" x14ac:dyDescent="0.35">
      <c r="A11899" t="s">
        <v>559</v>
      </c>
      <c r="B11899" t="s">
        <v>84</v>
      </c>
      <c r="C11899" t="s">
        <v>331</v>
      </c>
      <c r="D11899" t="s">
        <v>78</v>
      </c>
      <c r="E11899">
        <v>2023</v>
      </c>
      <c r="F11899" t="s">
        <v>156</v>
      </c>
      <c r="G11899" t="s">
        <v>307</v>
      </c>
      <c r="H11899">
        <v>-28.62</v>
      </c>
      <c r="I11899" t="s">
        <v>572</v>
      </c>
      <c r="J11899" t="s">
        <v>347</v>
      </c>
      <c r="K11899" t="s">
        <v>397</v>
      </c>
    </row>
    <row r="11900" spans="1:11" hidden="1" x14ac:dyDescent="0.35">
      <c r="A11900" t="s">
        <v>559</v>
      </c>
      <c r="B11900" t="s">
        <v>84</v>
      </c>
      <c r="C11900" t="s">
        <v>331</v>
      </c>
      <c r="D11900" t="s">
        <v>78</v>
      </c>
      <c r="E11900">
        <v>2023</v>
      </c>
      <c r="F11900" t="s">
        <v>156</v>
      </c>
      <c r="G11900" t="s">
        <v>307</v>
      </c>
      <c r="H11900">
        <v>-1.98</v>
      </c>
      <c r="I11900" t="s">
        <v>572</v>
      </c>
      <c r="J11900" t="s">
        <v>14</v>
      </c>
      <c r="K11900" t="s">
        <v>397</v>
      </c>
    </row>
    <row r="11901" spans="1:11" hidden="1" x14ac:dyDescent="0.35">
      <c r="A11901" t="s">
        <v>559</v>
      </c>
      <c r="B11901" t="s">
        <v>84</v>
      </c>
      <c r="C11901" t="s">
        <v>331</v>
      </c>
      <c r="D11901" t="s">
        <v>78</v>
      </c>
      <c r="E11901">
        <v>2023</v>
      </c>
      <c r="F11901" t="s">
        <v>156</v>
      </c>
      <c r="G11901" t="s">
        <v>307</v>
      </c>
      <c r="H11901">
        <v>-21.6</v>
      </c>
      <c r="I11901" t="s">
        <v>572</v>
      </c>
      <c r="J11901" t="s">
        <v>347</v>
      </c>
      <c r="K11901" t="s">
        <v>397</v>
      </c>
    </row>
    <row r="11902" spans="1:11" hidden="1" x14ac:dyDescent="0.35">
      <c r="A11902" t="s">
        <v>559</v>
      </c>
      <c r="B11902" t="s">
        <v>84</v>
      </c>
      <c r="C11902" t="s">
        <v>331</v>
      </c>
      <c r="D11902" t="s">
        <v>78</v>
      </c>
      <c r="E11902">
        <v>2023</v>
      </c>
      <c r="F11902" t="s">
        <v>156</v>
      </c>
      <c r="G11902" t="s">
        <v>307</v>
      </c>
      <c r="H11902">
        <v>-1.84</v>
      </c>
      <c r="I11902" t="s">
        <v>572</v>
      </c>
      <c r="J11902" t="s">
        <v>14</v>
      </c>
      <c r="K11902" t="s">
        <v>397</v>
      </c>
    </row>
    <row r="11903" spans="1:11" hidden="1" x14ac:dyDescent="0.35">
      <c r="A11903" t="s">
        <v>559</v>
      </c>
      <c r="B11903" t="s">
        <v>84</v>
      </c>
      <c r="C11903" t="s">
        <v>331</v>
      </c>
      <c r="D11903" t="s">
        <v>78</v>
      </c>
      <c r="E11903">
        <v>2023</v>
      </c>
      <c r="F11903" t="s">
        <v>156</v>
      </c>
      <c r="G11903" t="s">
        <v>307</v>
      </c>
      <c r="H11903">
        <v>-20.07</v>
      </c>
      <c r="I11903" t="s">
        <v>572</v>
      </c>
      <c r="J11903" t="s">
        <v>347</v>
      </c>
      <c r="K11903" t="s">
        <v>397</v>
      </c>
    </row>
    <row r="11904" spans="1:11" hidden="1" x14ac:dyDescent="0.35">
      <c r="A11904" t="s">
        <v>559</v>
      </c>
      <c r="B11904" t="s">
        <v>84</v>
      </c>
      <c r="C11904" t="s">
        <v>331</v>
      </c>
      <c r="D11904" t="s">
        <v>78</v>
      </c>
      <c r="E11904">
        <v>2023</v>
      </c>
      <c r="F11904" t="s">
        <v>156</v>
      </c>
      <c r="G11904" t="s">
        <v>307</v>
      </c>
      <c r="H11904">
        <v>-26.49</v>
      </c>
      <c r="I11904" t="s">
        <v>572</v>
      </c>
      <c r="J11904" t="s">
        <v>14</v>
      </c>
      <c r="K11904" t="s">
        <v>397</v>
      </c>
    </row>
    <row r="11905" spans="1:11" hidden="1" x14ac:dyDescent="0.35">
      <c r="A11905" t="s">
        <v>559</v>
      </c>
      <c r="B11905" t="s">
        <v>84</v>
      </c>
      <c r="C11905" t="s">
        <v>331</v>
      </c>
      <c r="D11905" t="s">
        <v>78</v>
      </c>
      <c r="E11905">
        <v>2023</v>
      </c>
      <c r="F11905" t="s">
        <v>156</v>
      </c>
      <c r="G11905" t="s">
        <v>307</v>
      </c>
      <c r="H11905">
        <v>-288.76</v>
      </c>
      <c r="I11905" t="s">
        <v>572</v>
      </c>
      <c r="J11905" t="s">
        <v>347</v>
      </c>
      <c r="K11905" t="s">
        <v>397</v>
      </c>
    </row>
    <row r="11906" spans="1:11" hidden="1" x14ac:dyDescent="0.35">
      <c r="A11906" t="s">
        <v>559</v>
      </c>
      <c r="B11906" t="s">
        <v>84</v>
      </c>
      <c r="C11906" t="s">
        <v>331</v>
      </c>
      <c r="D11906" t="s">
        <v>78</v>
      </c>
      <c r="E11906">
        <v>2023</v>
      </c>
      <c r="F11906" t="s">
        <v>156</v>
      </c>
      <c r="G11906" t="s">
        <v>307</v>
      </c>
      <c r="H11906">
        <v>-2.63</v>
      </c>
      <c r="I11906" t="s">
        <v>572</v>
      </c>
      <c r="J11906" t="s">
        <v>14</v>
      </c>
      <c r="K11906" t="s">
        <v>397</v>
      </c>
    </row>
    <row r="11907" spans="1:11" hidden="1" x14ac:dyDescent="0.35">
      <c r="A11907" t="s">
        <v>559</v>
      </c>
      <c r="B11907" t="s">
        <v>84</v>
      </c>
      <c r="C11907" t="s">
        <v>331</v>
      </c>
      <c r="D11907" t="s">
        <v>78</v>
      </c>
      <c r="E11907">
        <v>2023</v>
      </c>
      <c r="F11907" t="s">
        <v>156</v>
      </c>
      <c r="G11907" t="s">
        <v>307</v>
      </c>
      <c r="H11907">
        <v>-28.7</v>
      </c>
      <c r="I11907" t="s">
        <v>572</v>
      </c>
      <c r="J11907" t="s">
        <v>347</v>
      </c>
      <c r="K11907" t="s">
        <v>397</v>
      </c>
    </row>
    <row r="11908" spans="1:11" hidden="1" x14ac:dyDescent="0.35">
      <c r="A11908" t="s">
        <v>559</v>
      </c>
      <c r="B11908" t="s">
        <v>84</v>
      </c>
      <c r="C11908" t="s">
        <v>339</v>
      </c>
      <c r="D11908" t="s">
        <v>78</v>
      </c>
      <c r="E11908">
        <v>2023</v>
      </c>
      <c r="F11908" t="s">
        <v>500</v>
      </c>
      <c r="G11908" t="s">
        <v>311</v>
      </c>
      <c r="H11908">
        <v>-207.74</v>
      </c>
      <c r="I11908" t="s">
        <v>572</v>
      </c>
      <c r="J11908" t="s">
        <v>347</v>
      </c>
      <c r="K11908" t="s">
        <v>398</v>
      </c>
    </row>
    <row r="11909" spans="1:11" hidden="1" x14ac:dyDescent="0.35">
      <c r="A11909" t="s">
        <v>559</v>
      </c>
      <c r="B11909" t="s">
        <v>84</v>
      </c>
      <c r="C11909" t="s">
        <v>339</v>
      </c>
      <c r="D11909" t="s">
        <v>78</v>
      </c>
      <c r="E11909">
        <v>2023</v>
      </c>
      <c r="F11909" t="s">
        <v>500</v>
      </c>
      <c r="G11909" t="s">
        <v>311</v>
      </c>
      <c r="H11909">
        <v>-625.65</v>
      </c>
      <c r="I11909" t="s">
        <v>572</v>
      </c>
      <c r="J11909" t="s">
        <v>347</v>
      </c>
      <c r="K11909" t="s">
        <v>398</v>
      </c>
    </row>
    <row r="11910" spans="1:11" hidden="1" x14ac:dyDescent="0.35">
      <c r="A11910" t="s">
        <v>559</v>
      </c>
      <c r="B11910" t="s">
        <v>84</v>
      </c>
      <c r="C11910" t="s">
        <v>339</v>
      </c>
      <c r="D11910" t="s">
        <v>78</v>
      </c>
      <c r="E11910">
        <v>2023</v>
      </c>
      <c r="F11910" t="s">
        <v>500</v>
      </c>
      <c r="G11910" t="s">
        <v>311</v>
      </c>
      <c r="H11910">
        <v>-20.65</v>
      </c>
      <c r="I11910" t="s">
        <v>572</v>
      </c>
      <c r="J11910" t="s">
        <v>347</v>
      </c>
      <c r="K11910" t="s">
        <v>398</v>
      </c>
    </row>
    <row r="11911" spans="1:11" hidden="1" x14ac:dyDescent="0.35">
      <c r="A11911" t="s">
        <v>559</v>
      </c>
      <c r="B11911" t="s">
        <v>84</v>
      </c>
      <c r="C11911" t="s">
        <v>339</v>
      </c>
      <c r="D11911" t="s">
        <v>78</v>
      </c>
      <c r="E11911">
        <v>2023</v>
      </c>
      <c r="F11911" t="s">
        <v>500</v>
      </c>
      <c r="G11911" t="s">
        <v>311</v>
      </c>
      <c r="H11911">
        <v>-582.52</v>
      </c>
      <c r="I11911" t="s">
        <v>572</v>
      </c>
      <c r="J11911" t="s">
        <v>347</v>
      </c>
      <c r="K11911" t="s">
        <v>398</v>
      </c>
    </row>
    <row r="11912" spans="1:11" hidden="1" x14ac:dyDescent="0.35">
      <c r="A11912" t="s">
        <v>559</v>
      </c>
      <c r="B11912" t="s">
        <v>84</v>
      </c>
      <c r="C11912" t="s">
        <v>339</v>
      </c>
      <c r="D11912" t="s">
        <v>78</v>
      </c>
      <c r="E11912">
        <v>2023</v>
      </c>
      <c r="F11912" t="s">
        <v>500</v>
      </c>
      <c r="G11912" t="s">
        <v>311</v>
      </c>
      <c r="H11912">
        <v>-272.73</v>
      </c>
      <c r="I11912" t="s">
        <v>572</v>
      </c>
      <c r="J11912" t="s">
        <v>347</v>
      </c>
      <c r="K11912" t="s">
        <v>398</v>
      </c>
    </row>
    <row r="11913" spans="1:11" hidden="1" x14ac:dyDescent="0.35">
      <c r="A11913" t="s">
        <v>559</v>
      </c>
      <c r="B11913" t="s">
        <v>84</v>
      </c>
      <c r="C11913" t="s">
        <v>339</v>
      </c>
      <c r="D11913" t="s">
        <v>78</v>
      </c>
      <c r="E11913">
        <v>2023</v>
      </c>
      <c r="F11913" t="s">
        <v>500</v>
      </c>
      <c r="G11913" t="s">
        <v>311</v>
      </c>
      <c r="H11913">
        <v>-10.33</v>
      </c>
      <c r="I11913" t="s">
        <v>572</v>
      </c>
      <c r="J11913" t="s">
        <v>347</v>
      </c>
      <c r="K11913" t="s">
        <v>398</v>
      </c>
    </row>
    <row r="11914" spans="1:11" hidden="1" x14ac:dyDescent="0.35">
      <c r="A11914" t="s">
        <v>559</v>
      </c>
      <c r="B11914" t="s">
        <v>84</v>
      </c>
      <c r="C11914" t="s">
        <v>339</v>
      </c>
      <c r="D11914" t="s">
        <v>78</v>
      </c>
      <c r="E11914">
        <v>2023</v>
      </c>
      <c r="F11914" t="s">
        <v>506</v>
      </c>
      <c r="G11914" t="s">
        <v>309</v>
      </c>
      <c r="H11914">
        <v>-56.62</v>
      </c>
      <c r="I11914" t="s">
        <v>572</v>
      </c>
      <c r="J11914" t="s">
        <v>347</v>
      </c>
      <c r="K11914" t="s">
        <v>398</v>
      </c>
    </row>
    <row r="11915" spans="1:11" hidden="1" x14ac:dyDescent="0.35">
      <c r="A11915" t="s">
        <v>559</v>
      </c>
      <c r="B11915" t="s">
        <v>84</v>
      </c>
      <c r="C11915" t="s">
        <v>339</v>
      </c>
      <c r="D11915" t="s">
        <v>78</v>
      </c>
      <c r="E11915">
        <v>2023</v>
      </c>
      <c r="F11915" t="s">
        <v>506</v>
      </c>
      <c r="G11915" t="s">
        <v>309</v>
      </c>
      <c r="H11915">
        <v>-170.53</v>
      </c>
      <c r="I11915" t="s">
        <v>572</v>
      </c>
      <c r="J11915" t="s">
        <v>347</v>
      </c>
      <c r="K11915" t="s">
        <v>398</v>
      </c>
    </row>
    <row r="11916" spans="1:11" hidden="1" x14ac:dyDescent="0.35">
      <c r="A11916" t="s">
        <v>559</v>
      </c>
      <c r="B11916" t="s">
        <v>84</v>
      </c>
      <c r="C11916" t="s">
        <v>339</v>
      </c>
      <c r="D11916" t="s">
        <v>78</v>
      </c>
      <c r="E11916">
        <v>2023</v>
      </c>
      <c r="F11916" t="s">
        <v>506</v>
      </c>
      <c r="G11916" t="s">
        <v>309</v>
      </c>
      <c r="H11916">
        <v>-5.63</v>
      </c>
      <c r="I11916" t="s">
        <v>572</v>
      </c>
      <c r="J11916" t="s">
        <v>347</v>
      </c>
      <c r="K11916" t="s">
        <v>398</v>
      </c>
    </row>
    <row r="11917" spans="1:11" hidden="1" x14ac:dyDescent="0.35">
      <c r="A11917" t="s">
        <v>559</v>
      </c>
      <c r="B11917" t="s">
        <v>84</v>
      </c>
      <c r="C11917" t="s">
        <v>339</v>
      </c>
      <c r="D11917" t="s">
        <v>78</v>
      </c>
      <c r="E11917">
        <v>2023</v>
      </c>
      <c r="F11917" t="s">
        <v>506</v>
      </c>
      <c r="G11917" t="s">
        <v>309</v>
      </c>
      <c r="H11917">
        <v>-158.77000000000001</v>
      </c>
      <c r="I11917" t="s">
        <v>572</v>
      </c>
      <c r="J11917" t="s">
        <v>347</v>
      </c>
      <c r="K11917" t="s">
        <v>398</v>
      </c>
    </row>
    <row r="11918" spans="1:11" hidden="1" x14ac:dyDescent="0.35">
      <c r="A11918" t="s">
        <v>559</v>
      </c>
      <c r="B11918" t="s">
        <v>84</v>
      </c>
      <c r="C11918" t="s">
        <v>339</v>
      </c>
      <c r="D11918" t="s">
        <v>78</v>
      </c>
      <c r="E11918">
        <v>2023</v>
      </c>
      <c r="F11918" t="s">
        <v>506</v>
      </c>
      <c r="G11918" t="s">
        <v>309</v>
      </c>
      <c r="H11918">
        <v>-74.34</v>
      </c>
      <c r="I11918" t="s">
        <v>572</v>
      </c>
      <c r="J11918" t="s">
        <v>347</v>
      </c>
      <c r="K11918" t="s">
        <v>398</v>
      </c>
    </row>
    <row r="11919" spans="1:11" hidden="1" x14ac:dyDescent="0.35">
      <c r="A11919" t="s">
        <v>559</v>
      </c>
      <c r="B11919" t="s">
        <v>84</v>
      </c>
      <c r="C11919" t="s">
        <v>339</v>
      </c>
      <c r="D11919" t="s">
        <v>78</v>
      </c>
      <c r="E11919">
        <v>2023</v>
      </c>
      <c r="F11919" t="s">
        <v>506</v>
      </c>
      <c r="G11919" t="s">
        <v>309</v>
      </c>
      <c r="H11919">
        <v>-2.81</v>
      </c>
      <c r="I11919" t="s">
        <v>572</v>
      </c>
      <c r="J11919" t="s">
        <v>347</v>
      </c>
      <c r="K11919" t="s">
        <v>398</v>
      </c>
    </row>
    <row r="11920" spans="1:11" hidden="1" x14ac:dyDescent="0.35">
      <c r="A11920" t="s">
        <v>559</v>
      </c>
      <c r="B11920" t="s">
        <v>84</v>
      </c>
      <c r="C11920" t="s">
        <v>339</v>
      </c>
      <c r="D11920" t="s">
        <v>78</v>
      </c>
      <c r="E11920">
        <v>2023</v>
      </c>
      <c r="F11920" t="s">
        <v>71</v>
      </c>
      <c r="G11920" t="s">
        <v>310</v>
      </c>
      <c r="H11920">
        <v>-7.5</v>
      </c>
      <c r="I11920" t="s">
        <v>572</v>
      </c>
      <c r="J11920" t="s">
        <v>347</v>
      </c>
      <c r="K11920" t="s">
        <v>398</v>
      </c>
    </row>
    <row r="11921" spans="1:11" hidden="1" x14ac:dyDescent="0.35">
      <c r="A11921" t="s">
        <v>559</v>
      </c>
      <c r="B11921" t="s">
        <v>84</v>
      </c>
      <c r="C11921" t="s">
        <v>339</v>
      </c>
      <c r="D11921" t="s">
        <v>78</v>
      </c>
      <c r="E11921">
        <v>2023</v>
      </c>
      <c r="F11921" t="s">
        <v>71</v>
      </c>
      <c r="G11921" t="s">
        <v>310</v>
      </c>
      <c r="H11921">
        <v>-22.58</v>
      </c>
      <c r="I11921" t="s">
        <v>572</v>
      </c>
      <c r="J11921" t="s">
        <v>347</v>
      </c>
      <c r="K11921" t="s">
        <v>398</v>
      </c>
    </row>
    <row r="11922" spans="1:11" hidden="1" x14ac:dyDescent="0.35">
      <c r="A11922" t="s">
        <v>559</v>
      </c>
      <c r="B11922" t="s">
        <v>84</v>
      </c>
      <c r="C11922" t="s">
        <v>339</v>
      </c>
      <c r="D11922" t="s">
        <v>78</v>
      </c>
      <c r="E11922">
        <v>2023</v>
      </c>
      <c r="F11922" t="s">
        <v>71</v>
      </c>
      <c r="G11922" t="s">
        <v>310</v>
      </c>
      <c r="H11922">
        <v>-0.75</v>
      </c>
      <c r="I11922" t="s">
        <v>572</v>
      </c>
      <c r="J11922" t="s">
        <v>347</v>
      </c>
      <c r="K11922" t="s">
        <v>398</v>
      </c>
    </row>
    <row r="11923" spans="1:11" hidden="1" x14ac:dyDescent="0.35">
      <c r="A11923" t="s">
        <v>559</v>
      </c>
      <c r="B11923" t="s">
        <v>84</v>
      </c>
      <c r="C11923" t="s">
        <v>339</v>
      </c>
      <c r="D11923" t="s">
        <v>78</v>
      </c>
      <c r="E11923">
        <v>2023</v>
      </c>
      <c r="F11923" t="s">
        <v>71</v>
      </c>
      <c r="G11923" t="s">
        <v>310</v>
      </c>
      <c r="H11923">
        <v>-21.02</v>
      </c>
      <c r="I11923" t="s">
        <v>572</v>
      </c>
      <c r="J11923" t="s">
        <v>347</v>
      </c>
      <c r="K11923" t="s">
        <v>398</v>
      </c>
    </row>
    <row r="11924" spans="1:11" hidden="1" x14ac:dyDescent="0.35">
      <c r="A11924" t="s">
        <v>559</v>
      </c>
      <c r="B11924" t="s">
        <v>84</v>
      </c>
      <c r="C11924" t="s">
        <v>339</v>
      </c>
      <c r="D11924" t="s">
        <v>78</v>
      </c>
      <c r="E11924">
        <v>2023</v>
      </c>
      <c r="F11924" t="s">
        <v>71</v>
      </c>
      <c r="G11924" t="s">
        <v>310</v>
      </c>
      <c r="H11924">
        <v>-9.84</v>
      </c>
      <c r="I11924" t="s">
        <v>572</v>
      </c>
      <c r="J11924" t="s">
        <v>347</v>
      </c>
      <c r="K11924" t="s">
        <v>398</v>
      </c>
    </row>
    <row r="11925" spans="1:11" hidden="1" x14ac:dyDescent="0.35">
      <c r="A11925" t="s">
        <v>559</v>
      </c>
      <c r="B11925" t="s">
        <v>84</v>
      </c>
      <c r="C11925" t="s">
        <v>339</v>
      </c>
      <c r="D11925" t="s">
        <v>78</v>
      </c>
      <c r="E11925">
        <v>2023</v>
      </c>
      <c r="F11925" t="s">
        <v>71</v>
      </c>
      <c r="G11925" t="s">
        <v>310</v>
      </c>
      <c r="H11925">
        <v>-0.37</v>
      </c>
      <c r="I11925" t="s">
        <v>572</v>
      </c>
      <c r="J11925" t="s">
        <v>347</v>
      </c>
      <c r="K11925" t="s">
        <v>398</v>
      </c>
    </row>
    <row r="11926" spans="1:11" hidden="1" x14ac:dyDescent="0.35">
      <c r="A11926" t="s">
        <v>559</v>
      </c>
      <c r="B11926" t="s">
        <v>84</v>
      </c>
      <c r="C11926" t="s">
        <v>339</v>
      </c>
      <c r="D11926" t="s">
        <v>78</v>
      </c>
      <c r="E11926">
        <v>2023</v>
      </c>
      <c r="F11926" t="s">
        <v>148</v>
      </c>
      <c r="G11926" t="s">
        <v>308</v>
      </c>
      <c r="H11926">
        <v>-1.03</v>
      </c>
      <c r="I11926" t="s">
        <v>572</v>
      </c>
      <c r="J11926" t="s">
        <v>347</v>
      </c>
      <c r="K11926" t="s">
        <v>398</v>
      </c>
    </row>
    <row r="11927" spans="1:11" hidden="1" x14ac:dyDescent="0.35">
      <c r="A11927" t="s">
        <v>559</v>
      </c>
      <c r="B11927" t="s">
        <v>84</v>
      </c>
      <c r="C11927" t="s">
        <v>339</v>
      </c>
      <c r="D11927" t="s">
        <v>78</v>
      </c>
      <c r="E11927">
        <v>2023</v>
      </c>
      <c r="F11927" t="s">
        <v>148</v>
      </c>
      <c r="G11927" t="s">
        <v>308</v>
      </c>
      <c r="H11927">
        <v>-3.09</v>
      </c>
      <c r="I11927" t="s">
        <v>572</v>
      </c>
      <c r="J11927" t="s">
        <v>347</v>
      </c>
      <c r="K11927" t="s">
        <v>398</v>
      </c>
    </row>
    <row r="11928" spans="1:11" hidden="1" x14ac:dyDescent="0.35">
      <c r="A11928" t="s">
        <v>559</v>
      </c>
      <c r="B11928" t="s">
        <v>84</v>
      </c>
      <c r="C11928" t="s">
        <v>339</v>
      </c>
      <c r="D11928" t="s">
        <v>78</v>
      </c>
      <c r="E11928">
        <v>2023</v>
      </c>
      <c r="F11928" t="s">
        <v>148</v>
      </c>
      <c r="G11928" t="s">
        <v>308</v>
      </c>
      <c r="H11928">
        <v>-0.1</v>
      </c>
      <c r="I11928" t="s">
        <v>572</v>
      </c>
      <c r="J11928" t="s">
        <v>347</v>
      </c>
      <c r="K11928" t="s">
        <v>398</v>
      </c>
    </row>
    <row r="11929" spans="1:11" hidden="1" x14ac:dyDescent="0.35">
      <c r="A11929" t="s">
        <v>559</v>
      </c>
      <c r="B11929" t="s">
        <v>84</v>
      </c>
      <c r="C11929" t="s">
        <v>339</v>
      </c>
      <c r="D11929" t="s">
        <v>78</v>
      </c>
      <c r="E11929">
        <v>2023</v>
      </c>
      <c r="F11929" t="s">
        <v>148</v>
      </c>
      <c r="G11929" t="s">
        <v>308</v>
      </c>
      <c r="H11929">
        <v>-2.88</v>
      </c>
      <c r="I11929" t="s">
        <v>572</v>
      </c>
      <c r="J11929" t="s">
        <v>347</v>
      </c>
      <c r="K11929" t="s">
        <v>398</v>
      </c>
    </row>
    <row r="11930" spans="1:11" hidden="1" x14ac:dyDescent="0.35">
      <c r="A11930" t="s">
        <v>559</v>
      </c>
      <c r="B11930" t="s">
        <v>84</v>
      </c>
      <c r="C11930" t="s">
        <v>339</v>
      </c>
      <c r="D11930" t="s">
        <v>78</v>
      </c>
      <c r="E11930">
        <v>2023</v>
      </c>
      <c r="F11930" t="s">
        <v>148</v>
      </c>
      <c r="G11930" t="s">
        <v>308</v>
      </c>
      <c r="H11930">
        <v>-1.35</v>
      </c>
      <c r="I11930" t="s">
        <v>572</v>
      </c>
      <c r="J11930" t="s">
        <v>347</v>
      </c>
      <c r="K11930" t="s">
        <v>398</v>
      </c>
    </row>
    <row r="11931" spans="1:11" hidden="1" x14ac:dyDescent="0.35">
      <c r="A11931" t="s">
        <v>559</v>
      </c>
      <c r="B11931" t="s">
        <v>84</v>
      </c>
      <c r="C11931" t="s">
        <v>339</v>
      </c>
      <c r="D11931" t="s">
        <v>78</v>
      </c>
      <c r="E11931">
        <v>2023</v>
      </c>
      <c r="F11931" t="s">
        <v>148</v>
      </c>
      <c r="G11931" t="s">
        <v>308</v>
      </c>
      <c r="H11931">
        <v>-0.05</v>
      </c>
      <c r="I11931" t="s">
        <v>572</v>
      </c>
      <c r="J11931" t="s">
        <v>347</v>
      </c>
      <c r="K11931" t="s">
        <v>398</v>
      </c>
    </row>
    <row r="11932" spans="1:11" hidden="1" x14ac:dyDescent="0.35">
      <c r="A11932" t="s">
        <v>559</v>
      </c>
      <c r="B11932" t="s">
        <v>84</v>
      </c>
      <c r="C11932" t="s">
        <v>339</v>
      </c>
      <c r="D11932" t="s">
        <v>78</v>
      </c>
      <c r="E11932">
        <v>2023</v>
      </c>
      <c r="F11932" t="s">
        <v>156</v>
      </c>
      <c r="G11932" t="s">
        <v>307</v>
      </c>
      <c r="H11932">
        <v>-41.63</v>
      </c>
      <c r="I11932" t="s">
        <v>572</v>
      </c>
      <c r="J11932" t="s">
        <v>347</v>
      </c>
      <c r="K11932" t="s">
        <v>398</v>
      </c>
    </row>
    <row r="11933" spans="1:11" hidden="1" x14ac:dyDescent="0.35">
      <c r="A11933" t="s">
        <v>559</v>
      </c>
      <c r="B11933" t="s">
        <v>84</v>
      </c>
      <c r="C11933" t="s">
        <v>339</v>
      </c>
      <c r="D11933" t="s">
        <v>78</v>
      </c>
      <c r="E11933">
        <v>2023</v>
      </c>
      <c r="F11933" t="s">
        <v>156</v>
      </c>
      <c r="G11933" t="s">
        <v>307</v>
      </c>
      <c r="H11933">
        <v>-125.39</v>
      </c>
      <c r="I11933" t="s">
        <v>572</v>
      </c>
      <c r="J11933" t="s">
        <v>347</v>
      </c>
      <c r="K11933" t="s">
        <v>398</v>
      </c>
    </row>
    <row r="11934" spans="1:11" hidden="1" x14ac:dyDescent="0.35">
      <c r="A11934" t="s">
        <v>559</v>
      </c>
      <c r="B11934" t="s">
        <v>84</v>
      </c>
      <c r="C11934" t="s">
        <v>339</v>
      </c>
      <c r="D11934" t="s">
        <v>78</v>
      </c>
      <c r="E11934">
        <v>2023</v>
      </c>
      <c r="F11934" t="s">
        <v>156</v>
      </c>
      <c r="G11934" t="s">
        <v>307</v>
      </c>
      <c r="H11934">
        <v>-4.1399999999999997</v>
      </c>
      <c r="I11934" t="s">
        <v>572</v>
      </c>
      <c r="J11934" t="s">
        <v>347</v>
      </c>
      <c r="K11934" t="s">
        <v>398</v>
      </c>
    </row>
    <row r="11935" spans="1:11" hidden="1" x14ac:dyDescent="0.35">
      <c r="A11935" t="s">
        <v>559</v>
      </c>
      <c r="B11935" t="s">
        <v>84</v>
      </c>
      <c r="C11935" t="s">
        <v>339</v>
      </c>
      <c r="D11935" t="s">
        <v>78</v>
      </c>
      <c r="E11935">
        <v>2023</v>
      </c>
      <c r="F11935" t="s">
        <v>156</v>
      </c>
      <c r="G11935" t="s">
        <v>307</v>
      </c>
      <c r="H11935">
        <v>-116.75</v>
      </c>
      <c r="I11935" t="s">
        <v>572</v>
      </c>
      <c r="J11935" t="s">
        <v>347</v>
      </c>
      <c r="K11935" t="s">
        <v>398</v>
      </c>
    </row>
    <row r="11936" spans="1:11" hidden="1" x14ac:dyDescent="0.35">
      <c r="A11936" t="s">
        <v>559</v>
      </c>
      <c r="B11936" t="s">
        <v>84</v>
      </c>
      <c r="C11936" t="s">
        <v>339</v>
      </c>
      <c r="D11936" t="s">
        <v>78</v>
      </c>
      <c r="E11936">
        <v>2023</v>
      </c>
      <c r="F11936" t="s">
        <v>156</v>
      </c>
      <c r="G11936" t="s">
        <v>307</v>
      </c>
      <c r="H11936">
        <v>-54.66</v>
      </c>
      <c r="I11936" t="s">
        <v>572</v>
      </c>
      <c r="J11936" t="s">
        <v>347</v>
      </c>
      <c r="K11936" t="s">
        <v>398</v>
      </c>
    </row>
    <row r="11937" spans="1:11" hidden="1" x14ac:dyDescent="0.35">
      <c r="A11937" t="s">
        <v>559</v>
      </c>
      <c r="B11937" t="s">
        <v>84</v>
      </c>
      <c r="C11937" t="s">
        <v>339</v>
      </c>
      <c r="D11937" t="s">
        <v>78</v>
      </c>
      <c r="E11937">
        <v>2023</v>
      </c>
      <c r="F11937" t="s">
        <v>156</v>
      </c>
      <c r="G11937" t="s">
        <v>307</v>
      </c>
      <c r="H11937">
        <v>-2.0699999999999998</v>
      </c>
      <c r="I11937" t="s">
        <v>572</v>
      </c>
      <c r="J11937" t="s">
        <v>347</v>
      </c>
      <c r="K11937" t="s">
        <v>398</v>
      </c>
    </row>
    <row r="11938" spans="1:11" hidden="1" x14ac:dyDescent="0.35">
      <c r="A11938" t="s">
        <v>559</v>
      </c>
      <c r="B11938" t="s">
        <v>84</v>
      </c>
      <c r="C11938" t="s">
        <v>384</v>
      </c>
      <c r="D11938" t="s">
        <v>78</v>
      </c>
      <c r="E11938">
        <v>2023</v>
      </c>
      <c r="F11938" t="s">
        <v>500</v>
      </c>
      <c r="G11938" t="s">
        <v>311</v>
      </c>
      <c r="H11938">
        <v>-7725.15</v>
      </c>
      <c r="I11938" t="s">
        <v>572</v>
      </c>
      <c r="J11938" t="s">
        <v>14</v>
      </c>
      <c r="K11938" t="s">
        <v>404</v>
      </c>
    </row>
    <row r="11939" spans="1:11" hidden="1" x14ac:dyDescent="0.35">
      <c r="A11939" t="s">
        <v>559</v>
      </c>
      <c r="B11939" t="s">
        <v>84</v>
      </c>
      <c r="C11939" t="s">
        <v>384</v>
      </c>
      <c r="D11939" t="s">
        <v>78</v>
      </c>
      <c r="E11939">
        <v>2023</v>
      </c>
      <c r="F11939" t="s">
        <v>500</v>
      </c>
      <c r="G11939" t="s">
        <v>311</v>
      </c>
      <c r="H11939">
        <v>-654.42999999999995</v>
      </c>
      <c r="I11939" t="s">
        <v>572</v>
      </c>
      <c r="J11939" t="s">
        <v>347</v>
      </c>
      <c r="K11939" t="s">
        <v>404</v>
      </c>
    </row>
    <row r="11940" spans="1:11" hidden="1" x14ac:dyDescent="0.35">
      <c r="A11940" t="s">
        <v>559</v>
      </c>
      <c r="B11940" t="s">
        <v>84</v>
      </c>
      <c r="C11940" t="s">
        <v>384</v>
      </c>
      <c r="D11940" t="s">
        <v>78</v>
      </c>
      <c r="E11940">
        <v>2023</v>
      </c>
      <c r="F11940" t="s">
        <v>500</v>
      </c>
      <c r="G11940" t="s">
        <v>311</v>
      </c>
      <c r="H11940">
        <v>-27.92</v>
      </c>
      <c r="I11940" t="s">
        <v>572</v>
      </c>
      <c r="J11940" t="s">
        <v>14</v>
      </c>
      <c r="K11940" t="s">
        <v>404</v>
      </c>
    </row>
    <row r="11941" spans="1:11" hidden="1" x14ac:dyDescent="0.35">
      <c r="A11941" t="s">
        <v>559</v>
      </c>
      <c r="B11941" t="s">
        <v>84</v>
      </c>
      <c r="C11941" t="s">
        <v>384</v>
      </c>
      <c r="D11941" t="s">
        <v>78</v>
      </c>
      <c r="E11941">
        <v>2023</v>
      </c>
      <c r="F11941" t="s">
        <v>500</v>
      </c>
      <c r="G11941" t="s">
        <v>311</v>
      </c>
      <c r="H11941">
        <v>-2.36</v>
      </c>
      <c r="I11941" t="s">
        <v>572</v>
      </c>
      <c r="J11941" t="s">
        <v>347</v>
      </c>
      <c r="K11941" t="s">
        <v>404</v>
      </c>
    </row>
    <row r="11942" spans="1:11" hidden="1" x14ac:dyDescent="0.35">
      <c r="A11942" t="s">
        <v>559</v>
      </c>
      <c r="B11942" t="s">
        <v>84</v>
      </c>
      <c r="C11942" t="s">
        <v>384</v>
      </c>
      <c r="D11942" t="s">
        <v>78</v>
      </c>
      <c r="E11942">
        <v>2023</v>
      </c>
      <c r="F11942" t="s">
        <v>500</v>
      </c>
      <c r="G11942" t="s">
        <v>311</v>
      </c>
      <c r="H11942">
        <v>-2098.4699999999998</v>
      </c>
      <c r="I11942" t="s">
        <v>572</v>
      </c>
      <c r="J11942" t="s">
        <v>14</v>
      </c>
      <c r="K11942" t="s">
        <v>404</v>
      </c>
    </row>
    <row r="11943" spans="1:11" hidden="1" x14ac:dyDescent="0.35">
      <c r="A11943" t="s">
        <v>559</v>
      </c>
      <c r="B11943" t="s">
        <v>84</v>
      </c>
      <c r="C11943" t="s">
        <v>384</v>
      </c>
      <c r="D11943" t="s">
        <v>78</v>
      </c>
      <c r="E11943">
        <v>2023</v>
      </c>
      <c r="F11943" t="s">
        <v>500</v>
      </c>
      <c r="G11943" t="s">
        <v>311</v>
      </c>
      <c r="H11943">
        <v>-177.77</v>
      </c>
      <c r="I11943" t="s">
        <v>572</v>
      </c>
      <c r="J11943" t="s">
        <v>347</v>
      </c>
      <c r="K11943" t="s">
        <v>404</v>
      </c>
    </row>
    <row r="11944" spans="1:11" hidden="1" x14ac:dyDescent="0.35">
      <c r="A11944" t="s">
        <v>559</v>
      </c>
      <c r="B11944" t="s">
        <v>84</v>
      </c>
      <c r="C11944" t="s">
        <v>384</v>
      </c>
      <c r="D11944" t="s">
        <v>78</v>
      </c>
      <c r="E11944">
        <v>2023</v>
      </c>
      <c r="F11944" t="s">
        <v>500</v>
      </c>
      <c r="G11944" t="s">
        <v>311</v>
      </c>
      <c r="H11944">
        <v>-537.63</v>
      </c>
      <c r="I11944" t="s">
        <v>572</v>
      </c>
      <c r="J11944" t="s">
        <v>14</v>
      </c>
      <c r="K11944" t="s">
        <v>404</v>
      </c>
    </row>
    <row r="11945" spans="1:11" hidden="1" x14ac:dyDescent="0.35">
      <c r="A11945" t="s">
        <v>559</v>
      </c>
      <c r="B11945" t="s">
        <v>84</v>
      </c>
      <c r="C11945" t="s">
        <v>384</v>
      </c>
      <c r="D11945" t="s">
        <v>78</v>
      </c>
      <c r="E11945">
        <v>2023</v>
      </c>
      <c r="F11945" t="s">
        <v>500</v>
      </c>
      <c r="G11945" t="s">
        <v>311</v>
      </c>
      <c r="H11945">
        <v>-45.54</v>
      </c>
      <c r="I11945" t="s">
        <v>572</v>
      </c>
      <c r="J11945" t="s">
        <v>347</v>
      </c>
      <c r="K11945" t="s">
        <v>404</v>
      </c>
    </row>
    <row r="11946" spans="1:11" hidden="1" x14ac:dyDescent="0.35">
      <c r="A11946" t="s">
        <v>559</v>
      </c>
      <c r="B11946" t="s">
        <v>84</v>
      </c>
      <c r="C11946" t="s">
        <v>384</v>
      </c>
      <c r="D11946" t="s">
        <v>78</v>
      </c>
      <c r="E11946">
        <v>2023</v>
      </c>
      <c r="F11946" t="s">
        <v>506</v>
      </c>
      <c r="G11946" t="s">
        <v>309</v>
      </c>
      <c r="H11946">
        <v>-1115.32</v>
      </c>
      <c r="I11946" t="s">
        <v>572</v>
      </c>
      <c r="J11946" t="s">
        <v>347</v>
      </c>
      <c r="K11946" t="s">
        <v>404</v>
      </c>
    </row>
    <row r="11947" spans="1:11" hidden="1" x14ac:dyDescent="0.35">
      <c r="A11947" t="s">
        <v>559</v>
      </c>
      <c r="B11947" t="s">
        <v>84</v>
      </c>
      <c r="C11947" t="s">
        <v>384</v>
      </c>
      <c r="D11947" t="s">
        <v>78</v>
      </c>
      <c r="E11947">
        <v>2023</v>
      </c>
      <c r="F11947" t="s">
        <v>506</v>
      </c>
      <c r="G11947" t="s">
        <v>309</v>
      </c>
      <c r="H11947">
        <v>-4.03</v>
      </c>
      <c r="I11947" t="s">
        <v>572</v>
      </c>
      <c r="J11947" t="s">
        <v>347</v>
      </c>
      <c r="K11947" t="s">
        <v>404</v>
      </c>
    </row>
    <row r="11948" spans="1:11" hidden="1" x14ac:dyDescent="0.35">
      <c r="A11948" t="s">
        <v>559</v>
      </c>
      <c r="B11948" t="s">
        <v>84</v>
      </c>
      <c r="C11948" t="s">
        <v>384</v>
      </c>
      <c r="D11948" t="s">
        <v>78</v>
      </c>
      <c r="E11948">
        <v>2023</v>
      </c>
      <c r="F11948" t="s">
        <v>506</v>
      </c>
      <c r="G11948" t="s">
        <v>309</v>
      </c>
      <c r="H11948">
        <v>-302.97000000000003</v>
      </c>
      <c r="I11948" t="s">
        <v>572</v>
      </c>
      <c r="J11948" t="s">
        <v>347</v>
      </c>
      <c r="K11948" t="s">
        <v>404</v>
      </c>
    </row>
    <row r="11949" spans="1:11" hidden="1" x14ac:dyDescent="0.35">
      <c r="A11949" t="s">
        <v>559</v>
      </c>
      <c r="B11949" t="s">
        <v>84</v>
      </c>
      <c r="C11949" t="s">
        <v>384</v>
      </c>
      <c r="D11949" t="s">
        <v>78</v>
      </c>
      <c r="E11949">
        <v>2023</v>
      </c>
      <c r="F11949" t="s">
        <v>506</v>
      </c>
      <c r="G11949" t="s">
        <v>309</v>
      </c>
      <c r="H11949">
        <v>-77.63</v>
      </c>
      <c r="I11949" t="s">
        <v>572</v>
      </c>
      <c r="J11949" t="s">
        <v>347</v>
      </c>
      <c r="K11949" t="s">
        <v>404</v>
      </c>
    </row>
    <row r="11950" spans="1:11" hidden="1" x14ac:dyDescent="0.35">
      <c r="A11950" t="s">
        <v>559</v>
      </c>
      <c r="B11950" t="s">
        <v>84</v>
      </c>
      <c r="C11950" t="s">
        <v>384</v>
      </c>
      <c r="D11950" t="s">
        <v>78</v>
      </c>
      <c r="E11950">
        <v>2023</v>
      </c>
      <c r="F11950" t="s">
        <v>71</v>
      </c>
      <c r="G11950" t="s">
        <v>310</v>
      </c>
      <c r="H11950">
        <v>-1927.56</v>
      </c>
      <c r="I11950" t="s">
        <v>572</v>
      </c>
      <c r="J11950" t="s">
        <v>347</v>
      </c>
      <c r="K11950" t="s">
        <v>404</v>
      </c>
    </row>
    <row r="11951" spans="1:11" hidden="1" x14ac:dyDescent="0.35">
      <c r="A11951" t="s">
        <v>559</v>
      </c>
      <c r="B11951" t="s">
        <v>84</v>
      </c>
      <c r="C11951" t="s">
        <v>384</v>
      </c>
      <c r="D11951" t="s">
        <v>78</v>
      </c>
      <c r="E11951">
        <v>2023</v>
      </c>
      <c r="F11951" t="s">
        <v>71</v>
      </c>
      <c r="G11951" t="s">
        <v>310</v>
      </c>
      <c r="H11951">
        <v>-6.96</v>
      </c>
      <c r="I11951" t="s">
        <v>572</v>
      </c>
      <c r="J11951" t="s">
        <v>347</v>
      </c>
      <c r="K11951" t="s">
        <v>404</v>
      </c>
    </row>
    <row r="11952" spans="1:11" hidden="1" x14ac:dyDescent="0.35">
      <c r="A11952" t="s">
        <v>559</v>
      </c>
      <c r="B11952" t="s">
        <v>84</v>
      </c>
      <c r="C11952" t="s">
        <v>384</v>
      </c>
      <c r="D11952" t="s">
        <v>78</v>
      </c>
      <c r="E11952">
        <v>2023</v>
      </c>
      <c r="F11952" t="s">
        <v>71</v>
      </c>
      <c r="G11952" t="s">
        <v>310</v>
      </c>
      <c r="H11952">
        <v>-523.61</v>
      </c>
      <c r="I11952" t="s">
        <v>572</v>
      </c>
      <c r="J11952" t="s">
        <v>347</v>
      </c>
      <c r="K11952" t="s">
        <v>404</v>
      </c>
    </row>
    <row r="11953" spans="1:11" hidden="1" x14ac:dyDescent="0.35">
      <c r="A11953" t="s">
        <v>559</v>
      </c>
      <c r="B11953" t="s">
        <v>84</v>
      </c>
      <c r="C11953" t="s">
        <v>384</v>
      </c>
      <c r="D11953" t="s">
        <v>78</v>
      </c>
      <c r="E11953">
        <v>2023</v>
      </c>
      <c r="F11953" t="s">
        <v>71</v>
      </c>
      <c r="G11953" t="s">
        <v>310</v>
      </c>
      <c r="H11953">
        <v>-134.16</v>
      </c>
      <c r="I11953" t="s">
        <v>572</v>
      </c>
      <c r="J11953" t="s">
        <v>347</v>
      </c>
      <c r="K11953" t="s">
        <v>404</v>
      </c>
    </row>
    <row r="11954" spans="1:11" hidden="1" x14ac:dyDescent="0.35">
      <c r="A11954" t="s">
        <v>559</v>
      </c>
      <c r="B11954" t="s">
        <v>84</v>
      </c>
      <c r="C11954" t="s">
        <v>384</v>
      </c>
      <c r="D11954" t="s">
        <v>78</v>
      </c>
      <c r="E11954">
        <v>2023</v>
      </c>
      <c r="F11954" t="s">
        <v>148</v>
      </c>
      <c r="G11954" t="s">
        <v>308</v>
      </c>
      <c r="H11954">
        <v>-14.84</v>
      </c>
      <c r="I11954" t="s">
        <v>572</v>
      </c>
      <c r="J11954" t="s">
        <v>347</v>
      </c>
      <c r="K11954" t="s">
        <v>404</v>
      </c>
    </row>
    <row r="11955" spans="1:11" hidden="1" x14ac:dyDescent="0.35">
      <c r="A11955" t="s">
        <v>559</v>
      </c>
      <c r="B11955" t="s">
        <v>84</v>
      </c>
      <c r="C11955" t="s">
        <v>384</v>
      </c>
      <c r="D11955" t="s">
        <v>78</v>
      </c>
      <c r="E11955">
        <v>2023</v>
      </c>
      <c r="F11955" t="s">
        <v>148</v>
      </c>
      <c r="G11955" t="s">
        <v>308</v>
      </c>
      <c r="H11955">
        <v>-0.06</v>
      </c>
      <c r="I11955" t="s">
        <v>572</v>
      </c>
      <c r="J11955" t="s">
        <v>347</v>
      </c>
      <c r="K11955" t="s">
        <v>404</v>
      </c>
    </row>
    <row r="11956" spans="1:11" hidden="1" x14ac:dyDescent="0.35">
      <c r="A11956" t="s">
        <v>559</v>
      </c>
      <c r="B11956" t="s">
        <v>84</v>
      </c>
      <c r="C11956" t="s">
        <v>384</v>
      </c>
      <c r="D11956" t="s">
        <v>78</v>
      </c>
      <c r="E11956">
        <v>2023</v>
      </c>
      <c r="F11956" t="s">
        <v>148</v>
      </c>
      <c r="G11956" t="s">
        <v>308</v>
      </c>
      <c r="H11956">
        <v>-4.03</v>
      </c>
      <c r="I11956" t="s">
        <v>572</v>
      </c>
      <c r="J11956" t="s">
        <v>347</v>
      </c>
      <c r="K11956" t="s">
        <v>404</v>
      </c>
    </row>
    <row r="11957" spans="1:11" hidden="1" x14ac:dyDescent="0.35">
      <c r="A11957" t="s">
        <v>559</v>
      </c>
      <c r="B11957" t="s">
        <v>84</v>
      </c>
      <c r="C11957" t="s">
        <v>384</v>
      </c>
      <c r="D11957" t="s">
        <v>78</v>
      </c>
      <c r="E11957">
        <v>2023</v>
      </c>
      <c r="F11957" t="s">
        <v>148</v>
      </c>
      <c r="G11957" t="s">
        <v>308</v>
      </c>
      <c r="H11957">
        <v>-1.03</v>
      </c>
      <c r="I11957" t="s">
        <v>572</v>
      </c>
      <c r="J11957" t="s">
        <v>347</v>
      </c>
      <c r="K11957" t="s">
        <v>404</v>
      </c>
    </row>
    <row r="11958" spans="1:11" hidden="1" x14ac:dyDescent="0.35">
      <c r="A11958" t="s">
        <v>559</v>
      </c>
      <c r="B11958" t="s">
        <v>84</v>
      </c>
      <c r="C11958" t="s">
        <v>384</v>
      </c>
      <c r="D11958" t="s">
        <v>78</v>
      </c>
      <c r="E11958">
        <v>2023</v>
      </c>
      <c r="F11958" t="s">
        <v>156</v>
      </c>
      <c r="G11958" t="s">
        <v>307</v>
      </c>
      <c r="H11958">
        <v>-194.54</v>
      </c>
      <c r="I11958" t="s">
        <v>572</v>
      </c>
      <c r="J11958" t="s">
        <v>14</v>
      </c>
      <c r="K11958" t="s">
        <v>404</v>
      </c>
    </row>
    <row r="11959" spans="1:11" hidden="1" x14ac:dyDescent="0.35">
      <c r="A11959" t="s">
        <v>559</v>
      </c>
      <c r="B11959" t="s">
        <v>84</v>
      </c>
      <c r="C11959" t="s">
        <v>384</v>
      </c>
      <c r="D11959" t="s">
        <v>78</v>
      </c>
      <c r="E11959">
        <v>2023</v>
      </c>
      <c r="F11959" t="s">
        <v>156</v>
      </c>
      <c r="G11959" t="s">
        <v>307</v>
      </c>
      <c r="H11959">
        <v>-784.63</v>
      </c>
      <c r="I11959" t="s">
        <v>572</v>
      </c>
      <c r="J11959" t="s">
        <v>347</v>
      </c>
      <c r="K11959" t="s">
        <v>404</v>
      </c>
    </row>
    <row r="11960" spans="1:11" hidden="1" x14ac:dyDescent="0.35">
      <c r="A11960" t="s">
        <v>559</v>
      </c>
      <c r="B11960" t="s">
        <v>84</v>
      </c>
      <c r="C11960" t="s">
        <v>384</v>
      </c>
      <c r="D11960" t="s">
        <v>78</v>
      </c>
      <c r="E11960">
        <v>2023</v>
      </c>
      <c r="F11960" t="s">
        <v>156</v>
      </c>
      <c r="G11960" t="s">
        <v>307</v>
      </c>
      <c r="H11960">
        <v>-0.7</v>
      </c>
      <c r="I11960" t="s">
        <v>572</v>
      </c>
      <c r="J11960" t="s">
        <v>14</v>
      </c>
      <c r="K11960" t="s">
        <v>404</v>
      </c>
    </row>
    <row r="11961" spans="1:11" hidden="1" x14ac:dyDescent="0.35">
      <c r="A11961" t="s">
        <v>559</v>
      </c>
      <c r="B11961" t="s">
        <v>84</v>
      </c>
      <c r="C11961" t="s">
        <v>384</v>
      </c>
      <c r="D11961" t="s">
        <v>78</v>
      </c>
      <c r="E11961">
        <v>2023</v>
      </c>
      <c r="F11961" t="s">
        <v>156</v>
      </c>
      <c r="G11961" t="s">
        <v>307</v>
      </c>
      <c r="H11961">
        <v>-2.83</v>
      </c>
      <c r="I11961" t="s">
        <v>572</v>
      </c>
      <c r="J11961" t="s">
        <v>347</v>
      </c>
      <c r="K11961" t="s">
        <v>404</v>
      </c>
    </row>
    <row r="11962" spans="1:11" hidden="1" x14ac:dyDescent="0.35">
      <c r="A11962" t="s">
        <v>559</v>
      </c>
      <c r="B11962" t="s">
        <v>84</v>
      </c>
      <c r="C11962" t="s">
        <v>384</v>
      </c>
      <c r="D11962" t="s">
        <v>78</v>
      </c>
      <c r="E11962">
        <v>2023</v>
      </c>
      <c r="F11962" t="s">
        <v>156</v>
      </c>
      <c r="G11962" t="s">
        <v>307</v>
      </c>
      <c r="H11962">
        <v>-52.84</v>
      </c>
      <c r="I11962" t="s">
        <v>572</v>
      </c>
      <c r="J11962" t="s">
        <v>14</v>
      </c>
      <c r="K11962" t="s">
        <v>404</v>
      </c>
    </row>
    <row r="11963" spans="1:11" hidden="1" x14ac:dyDescent="0.35">
      <c r="A11963" t="s">
        <v>559</v>
      </c>
      <c r="B11963" t="s">
        <v>84</v>
      </c>
      <c r="C11963" t="s">
        <v>384</v>
      </c>
      <c r="D11963" t="s">
        <v>78</v>
      </c>
      <c r="E11963">
        <v>2023</v>
      </c>
      <c r="F11963" t="s">
        <v>156</v>
      </c>
      <c r="G11963" t="s">
        <v>307</v>
      </c>
      <c r="H11963">
        <v>-213.13</v>
      </c>
      <c r="I11963" t="s">
        <v>572</v>
      </c>
      <c r="J11963" t="s">
        <v>347</v>
      </c>
      <c r="K11963" t="s">
        <v>404</v>
      </c>
    </row>
    <row r="11964" spans="1:11" hidden="1" x14ac:dyDescent="0.35">
      <c r="A11964" t="s">
        <v>559</v>
      </c>
      <c r="B11964" t="s">
        <v>84</v>
      </c>
      <c r="C11964" t="s">
        <v>384</v>
      </c>
      <c r="D11964" t="s">
        <v>78</v>
      </c>
      <c r="E11964">
        <v>2023</v>
      </c>
      <c r="F11964" t="s">
        <v>156</v>
      </c>
      <c r="G11964" t="s">
        <v>307</v>
      </c>
      <c r="H11964">
        <v>-13.53</v>
      </c>
      <c r="I11964" t="s">
        <v>572</v>
      </c>
      <c r="J11964" t="s">
        <v>14</v>
      </c>
      <c r="K11964" t="s">
        <v>404</v>
      </c>
    </row>
    <row r="11965" spans="1:11" hidden="1" x14ac:dyDescent="0.35">
      <c r="A11965" t="s">
        <v>559</v>
      </c>
      <c r="B11965" t="s">
        <v>84</v>
      </c>
      <c r="C11965" t="s">
        <v>384</v>
      </c>
      <c r="D11965" t="s">
        <v>78</v>
      </c>
      <c r="E11965">
        <v>2023</v>
      </c>
      <c r="F11965" t="s">
        <v>156</v>
      </c>
      <c r="G11965" t="s">
        <v>307</v>
      </c>
      <c r="H11965">
        <v>-54.6</v>
      </c>
      <c r="I11965" t="s">
        <v>572</v>
      </c>
      <c r="J11965" t="s">
        <v>347</v>
      </c>
      <c r="K11965" t="s">
        <v>404</v>
      </c>
    </row>
    <row r="11966" spans="1:11" hidden="1" x14ac:dyDescent="0.35">
      <c r="A11966" t="s">
        <v>559</v>
      </c>
      <c r="B11966" t="s">
        <v>84</v>
      </c>
      <c r="C11966" t="s">
        <v>384</v>
      </c>
      <c r="D11966" t="s">
        <v>78</v>
      </c>
      <c r="E11966">
        <v>2023</v>
      </c>
      <c r="F11966" t="s">
        <v>500</v>
      </c>
      <c r="G11966" t="s">
        <v>311</v>
      </c>
      <c r="H11966">
        <v>-21879.56</v>
      </c>
      <c r="I11966" t="s">
        <v>572</v>
      </c>
      <c r="J11966" t="s">
        <v>14</v>
      </c>
      <c r="K11966" t="s">
        <v>413</v>
      </c>
    </row>
    <row r="11967" spans="1:11" hidden="1" x14ac:dyDescent="0.35">
      <c r="A11967" t="s">
        <v>559</v>
      </c>
      <c r="B11967" t="s">
        <v>84</v>
      </c>
      <c r="C11967" t="s">
        <v>384</v>
      </c>
      <c r="D11967" t="s">
        <v>78</v>
      </c>
      <c r="E11967">
        <v>2023</v>
      </c>
      <c r="F11967" t="s">
        <v>500</v>
      </c>
      <c r="G11967" t="s">
        <v>311</v>
      </c>
      <c r="H11967">
        <v>-1527.97</v>
      </c>
      <c r="I11967" t="s">
        <v>572</v>
      </c>
      <c r="J11967" t="s">
        <v>347</v>
      </c>
      <c r="K11967" t="s">
        <v>413</v>
      </c>
    </row>
    <row r="11968" spans="1:11" hidden="1" x14ac:dyDescent="0.35">
      <c r="A11968" t="s">
        <v>559</v>
      </c>
      <c r="B11968" t="s">
        <v>84</v>
      </c>
      <c r="C11968" t="s">
        <v>384</v>
      </c>
      <c r="D11968" t="s">
        <v>78</v>
      </c>
      <c r="E11968">
        <v>2023</v>
      </c>
      <c r="F11968" t="s">
        <v>500</v>
      </c>
      <c r="G11968" t="s">
        <v>311</v>
      </c>
      <c r="H11968">
        <v>-79.069999999999993</v>
      </c>
      <c r="I11968" t="s">
        <v>572</v>
      </c>
      <c r="J11968" t="s">
        <v>14</v>
      </c>
      <c r="K11968" t="s">
        <v>413</v>
      </c>
    </row>
    <row r="11969" spans="1:11" hidden="1" x14ac:dyDescent="0.35">
      <c r="A11969" t="s">
        <v>559</v>
      </c>
      <c r="B11969" t="s">
        <v>84</v>
      </c>
      <c r="C11969" t="s">
        <v>384</v>
      </c>
      <c r="D11969" t="s">
        <v>78</v>
      </c>
      <c r="E11969">
        <v>2023</v>
      </c>
      <c r="F11969" t="s">
        <v>500</v>
      </c>
      <c r="G11969" t="s">
        <v>311</v>
      </c>
      <c r="H11969">
        <v>-5.52</v>
      </c>
      <c r="I11969" t="s">
        <v>572</v>
      </c>
      <c r="J11969" t="s">
        <v>347</v>
      </c>
      <c r="K11969" t="s">
        <v>413</v>
      </c>
    </row>
    <row r="11970" spans="1:11" hidden="1" x14ac:dyDescent="0.35">
      <c r="A11970" t="s">
        <v>559</v>
      </c>
      <c r="B11970" t="s">
        <v>84</v>
      </c>
      <c r="C11970" t="s">
        <v>384</v>
      </c>
      <c r="D11970" t="s">
        <v>78</v>
      </c>
      <c r="E11970">
        <v>2023</v>
      </c>
      <c r="F11970" t="s">
        <v>500</v>
      </c>
      <c r="G11970" t="s">
        <v>311</v>
      </c>
      <c r="H11970">
        <v>-5943.38</v>
      </c>
      <c r="I11970" t="s">
        <v>572</v>
      </c>
      <c r="J11970" t="s">
        <v>14</v>
      </c>
      <c r="K11970" t="s">
        <v>413</v>
      </c>
    </row>
    <row r="11971" spans="1:11" hidden="1" x14ac:dyDescent="0.35">
      <c r="A11971" t="s">
        <v>559</v>
      </c>
      <c r="B11971" t="s">
        <v>84</v>
      </c>
      <c r="C11971" t="s">
        <v>384</v>
      </c>
      <c r="D11971" t="s">
        <v>78</v>
      </c>
      <c r="E11971">
        <v>2023</v>
      </c>
      <c r="F11971" t="s">
        <v>500</v>
      </c>
      <c r="G11971" t="s">
        <v>311</v>
      </c>
      <c r="H11971">
        <v>-415.06</v>
      </c>
      <c r="I11971" t="s">
        <v>572</v>
      </c>
      <c r="J11971" t="s">
        <v>347</v>
      </c>
      <c r="K11971" t="s">
        <v>413</v>
      </c>
    </row>
    <row r="11972" spans="1:11" hidden="1" x14ac:dyDescent="0.35">
      <c r="A11972" t="s">
        <v>559</v>
      </c>
      <c r="B11972" t="s">
        <v>84</v>
      </c>
      <c r="C11972" t="s">
        <v>384</v>
      </c>
      <c r="D11972" t="s">
        <v>78</v>
      </c>
      <c r="E11972">
        <v>2023</v>
      </c>
      <c r="F11972" t="s">
        <v>500</v>
      </c>
      <c r="G11972" t="s">
        <v>311</v>
      </c>
      <c r="H11972">
        <v>-1522.7</v>
      </c>
      <c r="I11972" t="s">
        <v>572</v>
      </c>
      <c r="J11972" t="s">
        <v>14</v>
      </c>
      <c r="K11972" t="s">
        <v>413</v>
      </c>
    </row>
    <row r="11973" spans="1:11" hidden="1" x14ac:dyDescent="0.35">
      <c r="A11973" t="s">
        <v>559</v>
      </c>
      <c r="B11973" t="s">
        <v>84</v>
      </c>
      <c r="C11973" t="s">
        <v>384</v>
      </c>
      <c r="D11973" t="s">
        <v>78</v>
      </c>
      <c r="E11973">
        <v>2023</v>
      </c>
      <c r="F11973" t="s">
        <v>500</v>
      </c>
      <c r="G11973" t="s">
        <v>311</v>
      </c>
      <c r="H11973">
        <v>-106.35</v>
      </c>
      <c r="I11973" t="s">
        <v>572</v>
      </c>
      <c r="J11973" t="s">
        <v>347</v>
      </c>
      <c r="K11973" t="s">
        <v>413</v>
      </c>
    </row>
    <row r="11974" spans="1:11" hidden="1" x14ac:dyDescent="0.35">
      <c r="A11974" t="s">
        <v>559</v>
      </c>
      <c r="B11974" t="s">
        <v>84</v>
      </c>
      <c r="C11974" t="s">
        <v>384</v>
      </c>
      <c r="D11974" t="s">
        <v>78</v>
      </c>
      <c r="E11974">
        <v>2023</v>
      </c>
      <c r="F11974" t="s">
        <v>506</v>
      </c>
      <c r="G11974" t="s">
        <v>309</v>
      </c>
      <c r="H11974">
        <v>-773.94</v>
      </c>
      <c r="I11974" t="s">
        <v>572</v>
      </c>
      <c r="J11974" t="s">
        <v>14</v>
      </c>
      <c r="K11974" t="s">
        <v>413</v>
      </c>
    </row>
    <row r="11975" spans="1:11" hidden="1" x14ac:dyDescent="0.35">
      <c r="A11975" t="s">
        <v>559</v>
      </c>
      <c r="B11975" t="s">
        <v>84</v>
      </c>
      <c r="C11975" t="s">
        <v>384</v>
      </c>
      <c r="D11975" t="s">
        <v>78</v>
      </c>
      <c r="E11975">
        <v>2023</v>
      </c>
      <c r="F11975" t="s">
        <v>506</v>
      </c>
      <c r="G11975" t="s">
        <v>309</v>
      </c>
      <c r="H11975">
        <v>-3180.96</v>
      </c>
      <c r="I11975" t="s">
        <v>572</v>
      </c>
      <c r="J11975" t="s">
        <v>347</v>
      </c>
      <c r="K11975" t="s">
        <v>413</v>
      </c>
    </row>
    <row r="11976" spans="1:11" hidden="1" x14ac:dyDescent="0.35">
      <c r="A11976" t="s">
        <v>559</v>
      </c>
      <c r="B11976" t="s">
        <v>84</v>
      </c>
      <c r="C11976" t="s">
        <v>384</v>
      </c>
      <c r="D11976" t="s">
        <v>78</v>
      </c>
      <c r="E11976">
        <v>2023</v>
      </c>
      <c r="F11976" t="s">
        <v>506</v>
      </c>
      <c r="G11976" t="s">
        <v>309</v>
      </c>
      <c r="H11976">
        <v>-2.78</v>
      </c>
      <c r="I11976" t="s">
        <v>572</v>
      </c>
      <c r="J11976" t="s">
        <v>14</v>
      </c>
      <c r="K11976" t="s">
        <v>413</v>
      </c>
    </row>
    <row r="11977" spans="1:11" hidden="1" x14ac:dyDescent="0.35">
      <c r="A11977" t="s">
        <v>559</v>
      </c>
      <c r="B11977" t="s">
        <v>84</v>
      </c>
      <c r="C11977" t="s">
        <v>384</v>
      </c>
      <c r="D11977" t="s">
        <v>78</v>
      </c>
      <c r="E11977">
        <v>2023</v>
      </c>
      <c r="F11977" t="s">
        <v>506</v>
      </c>
      <c r="G11977" t="s">
        <v>309</v>
      </c>
      <c r="H11977">
        <v>-11.49</v>
      </c>
      <c r="I11977" t="s">
        <v>572</v>
      </c>
      <c r="J11977" t="s">
        <v>347</v>
      </c>
      <c r="K11977" t="s">
        <v>413</v>
      </c>
    </row>
    <row r="11978" spans="1:11" hidden="1" x14ac:dyDescent="0.35">
      <c r="A11978" t="s">
        <v>559</v>
      </c>
      <c r="B11978" t="s">
        <v>84</v>
      </c>
      <c r="C11978" t="s">
        <v>384</v>
      </c>
      <c r="D11978" t="s">
        <v>78</v>
      </c>
      <c r="E11978">
        <v>2023</v>
      </c>
      <c r="F11978" t="s">
        <v>506</v>
      </c>
      <c r="G11978" t="s">
        <v>309</v>
      </c>
      <c r="H11978">
        <v>-210.23</v>
      </c>
      <c r="I11978" t="s">
        <v>572</v>
      </c>
      <c r="J11978" t="s">
        <v>14</v>
      </c>
      <c r="K11978" t="s">
        <v>413</v>
      </c>
    </row>
    <row r="11979" spans="1:11" hidden="1" x14ac:dyDescent="0.35">
      <c r="A11979" t="s">
        <v>559</v>
      </c>
      <c r="B11979" t="s">
        <v>84</v>
      </c>
      <c r="C11979" t="s">
        <v>384</v>
      </c>
      <c r="D11979" t="s">
        <v>78</v>
      </c>
      <c r="E11979">
        <v>2023</v>
      </c>
      <c r="F11979" t="s">
        <v>506</v>
      </c>
      <c r="G11979" t="s">
        <v>309</v>
      </c>
      <c r="H11979">
        <v>-864.08</v>
      </c>
      <c r="I11979" t="s">
        <v>572</v>
      </c>
      <c r="J11979" t="s">
        <v>347</v>
      </c>
      <c r="K11979" t="s">
        <v>413</v>
      </c>
    </row>
    <row r="11980" spans="1:11" hidden="1" x14ac:dyDescent="0.35">
      <c r="A11980" t="s">
        <v>559</v>
      </c>
      <c r="B11980" t="s">
        <v>84</v>
      </c>
      <c r="C11980" t="s">
        <v>384</v>
      </c>
      <c r="D11980" t="s">
        <v>78</v>
      </c>
      <c r="E11980">
        <v>2023</v>
      </c>
      <c r="F11980" t="s">
        <v>506</v>
      </c>
      <c r="G11980" t="s">
        <v>309</v>
      </c>
      <c r="H11980">
        <v>-53.86</v>
      </c>
      <c r="I11980" t="s">
        <v>572</v>
      </c>
      <c r="J11980" t="s">
        <v>14</v>
      </c>
      <c r="K11980" t="s">
        <v>413</v>
      </c>
    </row>
    <row r="11981" spans="1:11" hidden="1" x14ac:dyDescent="0.35">
      <c r="A11981" t="s">
        <v>559</v>
      </c>
      <c r="B11981" t="s">
        <v>84</v>
      </c>
      <c r="C11981" t="s">
        <v>384</v>
      </c>
      <c r="D11981" t="s">
        <v>78</v>
      </c>
      <c r="E11981">
        <v>2023</v>
      </c>
      <c r="F11981" t="s">
        <v>506</v>
      </c>
      <c r="G11981" t="s">
        <v>309</v>
      </c>
      <c r="H11981">
        <v>-221.37</v>
      </c>
      <c r="I11981" t="s">
        <v>572</v>
      </c>
      <c r="J11981" t="s">
        <v>347</v>
      </c>
      <c r="K11981" t="s">
        <v>413</v>
      </c>
    </row>
    <row r="11982" spans="1:11" hidden="1" x14ac:dyDescent="0.35">
      <c r="A11982" t="s">
        <v>559</v>
      </c>
      <c r="B11982" t="s">
        <v>84</v>
      </c>
      <c r="C11982" t="s">
        <v>384</v>
      </c>
      <c r="D11982" t="s">
        <v>78</v>
      </c>
      <c r="E11982">
        <v>2023</v>
      </c>
      <c r="F11982" t="s">
        <v>71</v>
      </c>
      <c r="G11982" t="s">
        <v>310</v>
      </c>
      <c r="H11982">
        <v>-3339.34</v>
      </c>
      <c r="I11982" t="s">
        <v>572</v>
      </c>
      <c r="J11982" t="s">
        <v>347</v>
      </c>
      <c r="K11982" t="s">
        <v>413</v>
      </c>
    </row>
    <row r="11983" spans="1:11" hidden="1" x14ac:dyDescent="0.35">
      <c r="A11983" t="s">
        <v>559</v>
      </c>
      <c r="B11983" t="s">
        <v>84</v>
      </c>
      <c r="C11983" t="s">
        <v>384</v>
      </c>
      <c r="D11983" t="s">
        <v>78</v>
      </c>
      <c r="E11983">
        <v>2023</v>
      </c>
      <c r="F11983" t="s">
        <v>71</v>
      </c>
      <c r="G11983" t="s">
        <v>310</v>
      </c>
      <c r="H11983">
        <v>-12.07</v>
      </c>
      <c r="I11983" t="s">
        <v>572</v>
      </c>
      <c r="J11983" t="s">
        <v>347</v>
      </c>
      <c r="K11983" t="s">
        <v>413</v>
      </c>
    </row>
    <row r="11984" spans="1:11" hidden="1" x14ac:dyDescent="0.35">
      <c r="A11984" t="s">
        <v>559</v>
      </c>
      <c r="B11984" t="s">
        <v>84</v>
      </c>
      <c r="C11984" t="s">
        <v>384</v>
      </c>
      <c r="D11984" t="s">
        <v>78</v>
      </c>
      <c r="E11984">
        <v>2023</v>
      </c>
      <c r="F11984" t="s">
        <v>71</v>
      </c>
      <c r="G11984" t="s">
        <v>310</v>
      </c>
      <c r="H11984">
        <v>-907.11</v>
      </c>
      <c r="I11984" t="s">
        <v>572</v>
      </c>
      <c r="J11984" t="s">
        <v>347</v>
      </c>
      <c r="K11984" t="s">
        <v>413</v>
      </c>
    </row>
    <row r="11985" spans="1:11" hidden="1" x14ac:dyDescent="0.35">
      <c r="A11985" t="s">
        <v>559</v>
      </c>
      <c r="B11985" t="s">
        <v>84</v>
      </c>
      <c r="C11985" t="s">
        <v>384</v>
      </c>
      <c r="D11985" t="s">
        <v>78</v>
      </c>
      <c r="E11985">
        <v>2023</v>
      </c>
      <c r="F11985" t="s">
        <v>71</v>
      </c>
      <c r="G11985" t="s">
        <v>310</v>
      </c>
      <c r="H11985">
        <v>-232.39</v>
      </c>
      <c r="I11985" t="s">
        <v>572</v>
      </c>
      <c r="J11985" t="s">
        <v>347</v>
      </c>
      <c r="K11985" t="s">
        <v>413</v>
      </c>
    </row>
    <row r="11986" spans="1:11" hidden="1" x14ac:dyDescent="0.35">
      <c r="A11986" t="s">
        <v>559</v>
      </c>
      <c r="B11986" t="s">
        <v>84</v>
      </c>
      <c r="C11986" t="s">
        <v>384</v>
      </c>
      <c r="D11986" t="s">
        <v>78</v>
      </c>
      <c r="E11986">
        <v>2023</v>
      </c>
      <c r="F11986" t="s">
        <v>148</v>
      </c>
      <c r="G11986" t="s">
        <v>308</v>
      </c>
      <c r="H11986">
        <v>-4.12</v>
      </c>
      <c r="I11986" t="s">
        <v>572</v>
      </c>
      <c r="J11986" t="s">
        <v>347</v>
      </c>
      <c r="K11986" t="s">
        <v>413</v>
      </c>
    </row>
    <row r="11987" spans="1:11" hidden="1" x14ac:dyDescent="0.35">
      <c r="A11987" t="s">
        <v>559</v>
      </c>
      <c r="B11987" t="s">
        <v>84</v>
      </c>
      <c r="C11987" t="s">
        <v>384</v>
      </c>
      <c r="D11987" t="s">
        <v>78</v>
      </c>
      <c r="E11987">
        <v>2023</v>
      </c>
      <c r="F11987" t="s">
        <v>148</v>
      </c>
      <c r="G11987" t="s">
        <v>308</v>
      </c>
      <c r="H11987">
        <v>-0.01</v>
      </c>
      <c r="I11987" t="s">
        <v>572</v>
      </c>
      <c r="J11987" t="s">
        <v>347</v>
      </c>
      <c r="K11987" t="s">
        <v>413</v>
      </c>
    </row>
    <row r="11988" spans="1:11" hidden="1" x14ac:dyDescent="0.35">
      <c r="A11988" t="s">
        <v>559</v>
      </c>
      <c r="B11988" t="s">
        <v>84</v>
      </c>
      <c r="C11988" t="s">
        <v>384</v>
      </c>
      <c r="D11988" t="s">
        <v>78</v>
      </c>
      <c r="E11988">
        <v>2023</v>
      </c>
      <c r="F11988" t="s">
        <v>148</v>
      </c>
      <c r="G11988" t="s">
        <v>308</v>
      </c>
      <c r="H11988">
        <v>-1.1200000000000001</v>
      </c>
      <c r="I11988" t="s">
        <v>572</v>
      </c>
      <c r="J11988" t="s">
        <v>347</v>
      </c>
      <c r="K11988" t="s">
        <v>413</v>
      </c>
    </row>
    <row r="11989" spans="1:11" hidden="1" x14ac:dyDescent="0.35">
      <c r="A11989" t="s">
        <v>559</v>
      </c>
      <c r="B11989" t="s">
        <v>84</v>
      </c>
      <c r="C11989" t="s">
        <v>384</v>
      </c>
      <c r="D11989" t="s">
        <v>78</v>
      </c>
      <c r="E11989">
        <v>2023</v>
      </c>
      <c r="F11989" t="s">
        <v>148</v>
      </c>
      <c r="G11989" t="s">
        <v>308</v>
      </c>
      <c r="H11989">
        <v>-0.28999999999999998</v>
      </c>
      <c r="I11989" t="s">
        <v>572</v>
      </c>
      <c r="J11989" t="s">
        <v>347</v>
      </c>
      <c r="K11989" t="s">
        <v>413</v>
      </c>
    </row>
    <row r="11990" spans="1:11" hidden="1" x14ac:dyDescent="0.35">
      <c r="A11990" t="s">
        <v>559</v>
      </c>
      <c r="B11990" t="s">
        <v>84</v>
      </c>
      <c r="C11990" t="s">
        <v>384</v>
      </c>
      <c r="D11990" t="s">
        <v>78</v>
      </c>
      <c r="E11990">
        <v>2023</v>
      </c>
      <c r="F11990" t="s">
        <v>156</v>
      </c>
      <c r="G11990" t="s">
        <v>307</v>
      </c>
      <c r="H11990">
        <v>-372.74</v>
      </c>
      <c r="I11990" t="s">
        <v>572</v>
      </c>
      <c r="J11990" t="s">
        <v>14</v>
      </c>
      <c r="K11990" t="s">
        <v>413</v>
      </c>
    </row>
    <row r="11991" spans="1:11" hidden="1" x14ac:dyDescent="0.35">
      <c r="A11991" t="s">
        <v>559</v>
      </c>
      <c r="B11991" t="s">
        <v>84</v>
      </c>
      <c r="C11991" t="s">
        <v>384</v>
      </c>
      <c r="D11991" t="s">
        <v>78</v>
      </c>
      <c r="E11991">
        <v>2023</v>
      </c>
      <c r="F11991" t="s">
        <v>156</v>
      </c>
      <c r="G11991" t="s">
        <v>307</v>
      </c>
      <c r="H11991">
        <v>-1601.09</v>
      </c>
      <c r="I11991" t="s">
        <v>572</v>
      </c>
      <c r="J11991" t="s">
        <v>347</v>
      </c>
      <c r="K11991" t="s">
        <v>413</v>
      </c>
    </row>
    <row r="11992" spans="1:11" hidden="1" x14ac:dyDescent="0.35">
      <c r="A11992" t="s">
        <v>559</v>
      </c>
      <c r="B11992" t="s">
        <v>84</v>
      </c>
      <c r="C11992" t="s">
        <v>384</v>
      </c>
      <c r="D11992" t="s">
        <v>78</v>
      </c>
      <c r="E11992">
        <v>2023</v>
      </c>
      <c r="F11992" t="s">
        <v>156</v>
      </c>
      <c r="G11992" t="s">
        <v>307</v>
      </c>
      <c r="H11992">
        <v>-1.33</v>
      </c>
      <c r="I11992" t="s">
        <v>572</v>
      </c>
      <c r="J11992" t="s">
        <v>14</v>
      </c>
      <c r="K11992" t="s">
        <v>413</v>
      </c>
    </row>
    <row r="11993" spans="1:11" hidden="1" x14ac:dyDescent="0.35">
      <c r="A11993" t="s">
        <v>559</v>
      </c>
      <c r="B11993" t="s">
        <v>84</v>
      </c>
      <c r="C11993" t="s">
        <v>384</v>
      </c>
      <c r="D11993" t="s">
        <v>78</v>
      </c>
      <c r="E11993">
        <v>2023</v>
      </c>
      <c r="F11993" t="s">
        <v>156</v>
      </c>
      <c r="G11993" t="s">
        <v>307</v>
      </c>
      <c r="H11993">
        <v>-5.79</v>
      </c>
      <c r="I11993" t="s">
        <v>572</v>
      </c>
      <c r="J11993" t="s">
        <v>347</v>
      </c>
      <c r="K11993" t="s">
        <v>413</v>
      </c>
    </row>
    <row r="11994" spans="1:11" hidden="1" x14ac:dyDescent="0.35">
      <c r="A11994" t="s">
        <v>559</v>
      </c>
      <c r="B11994" t="s">
        <v>84</v>
      </c>
      <c r="C11994" t="s">
        <v>384</v>
      </c>
      <c r="D11994" t="s">
        <v>78</v>
      </c>
      <c r="E11994">
        <v>2023</v>
      </c>
      <c r="F11994" t="s">
        <v>156</v>
      </c>
      <c r="G11994" t="s">
        <v>307</v>
      </c>
      <c r="H11994">
        <v>-101.25</v>
      </c>
      <c r="I11994" t="s">
        <v>572</v>
      </c>
      <c r="J11994" t="s">
        <v>14</v>
      </c>
      <c r="K11994" t="s">
        <v>413</v>
      </c>
    </row>
    <row r="11995" spans="1:11" hidden="1" x14ac:dyDescent="0.35">
      <c r="A11995" t="s">
        <v>559</v>
      </c>
      <c r="B11995" t="s">
        <v>84</v>
      </c>
      <c r="C11995" t="s">
        <v>384</v>
      </c>
      <c r="D11995" t="s">
        <v>78</v>
      </c>
      <c r="E11995">
        <v>2023</v>
      </c>
      <c r="F11995" t="s">
        <v>156</v>
      </c>
      <c r="G11995" t="s">
        <v>307</v>
      </c>
      <c r="H11995">
        <v>-434.92</v>
      </c>
      <c r="I11995" t="s">
        <v>572</v>
      </c>
      <c r="J11995" t="s">
        <v>347</v>
      </c>
      <c r="K11995" t="s">
        <v>413</v>
      </c>
    </row>
    <row r="11996" spans="1:11" hidden="1" x14ac:dyDescent="0.35">
      <c r="A11996" t="s">
        <v>559</v>
      </c>
      <c r="B11996" t="s">
        <v>84</v>
      </c>
      <c r="C11996" t="s">
        <v>384</v>
      </c>
      <c r="D11996" t="s">
        <v>78</v>
      </c>
      <c r="E11996">
        <v>2023</v>
      </c>
      <c r="F11996" t="s">
        <v>156</v>
      </c>
      <c r="G11996" t="s">
        <v>307</v>
      </c>
      <c r="H11996">
        <v>-25.94</v>
      </c>
      <c r="I11996" t="s">
        <v>572</v>
      </c>
      <c r="J11996" t="s">
        <v>14</v>
      </c>
      <c r="K11996" t="s">
        <v>413</v>
      </c>
    </row>
    <row r="11997" spans="1:11" hidden="1" x14ac:dyDescent="0.35">
      <c r="A11997" t="s">
        <v>559</v>
      </c>
      <c r="B11997" t="s">
        <v>84</v>
      </c>
      <c r="C11997" t="s">
        <v>384</v>
      </c>
      <c r="D11997" t="s">
        <v>78</v>
      </c>
      <c r="E11997">
        <v>2023</v>
      </c>
      <c r="F11997" t="s">
        <v>156</v>
      </c>
      <c r="G11997" t="s">
        <v>307</v>
      </c>
      <c r="H11997">
        <v>-111.42</v>
      </c>
      <c r="I11997" t="s">
        <v>572</v>
      </c>
      <c r="J11997" t="s">
        <v>347</v>
      </c>
      <c r="K11997" t="s">
        <v>413</v>
      </c>
    </row>
    <row r="11998" spans="1:11" hidden="1" x14ac:dyDescent="0.35">
      <c r="A11998" t="s">
        <v>559</v>
      </c>
      <c r="B11998" t="s">
        <v>84</v>
      </c>
      <c r="C11998" t="s">
        <v>411</v>
      </c>
      <c r="D11998" t="s">
        <v>78</v>
      </c>
      <c r="E11998">
        <v>2023</v>
      </c>
      <c r="F11998" t="s">
        <v>500</v>
      </c>
      <c r="G11998" t="s">
        <v>311</v>
      </c>
      <c r="H11998">
        <v>-3676.89</v>
      </c>
      <c r="I11998" t="s">
        <v>572</v>
      </c>
      <c r="J11998" t="s">
        <v>14</v>
      </c>
      <c r="K11998" t="s">
        <v>412</v>
      </c>
    </row>
    <row r="11999" spans="1:11" hidden="1" x14ac:dyDescent="0.35">
      <c r="A11999" t="s">
        <v>559</v>
      </c>
      <c r="B11999" t="s">
        <v>84</v>
      </c>
      <c r="C11999" t="s">
        <v>411</v>
      </c>
      <c r="D11999" t="s">
        <v>78</v>
      </c>
      <c r="E11999">
        <v>2023</v>
      </c>
      <c r="F11999" t="s">
        <v>500</v>
      </c>
      <c r="G11999" t="s">
        <v>311</v>
      </c>
      <c r="H11999">
        <v>-3485.7</v>
      </c>
      <c r="I11999" t="s">
        <v>572</v>
      </c>
      <c r="J11999" t="s">
        <v>347</v>
      </c>
      <c r="K11999" t="s">
        <v>412</v>
      </c>
    </row>
    <row r="12000" spans="1:11" hidden="1" x14ac:dyDescent="0.35">
      <c r="A12000" t="s">
        <v>559</v>
      </c>
      <c r="B12000" t="s">
        <v>84</v>
      </c>
      <c r="C12000" t="s">
        <v>411</v>
      </c>
      <c r="D12000" t="s">
        <v>78</v>
      </c>
      <c r="E12000">
        <v>2023</v>
      </c>
      <c r="F12000" t="s">
        <v>500</v>
      </c>
      <c r="G12000" t="s">
        <v>311</v>
      </c>
      <c r="H12000">
        <v>-154.19999999999999</v>
      </c>
      <c r="I12000" t="s">
        <v>572</v>
      </c>
      <c r="J12000" t="s">
        <v>14</v>
      </c>
      <c r="K12000" t="s">
        <v>412</v>
      </c>
    </row>
    <row r="12001" spans="1:11" hidden="1" x14ac:dyDescent="0.35">
      <c r="A12001" t="s">
        <v>559</v>
      </c>
      <c r="B12001" t="s">
        <v>84</v>
      </c>
      <c r="C12001" t="s">
        <v>411</v>
      </c>
      <c r="D12001" t="s">
        <v>78</v>
      </c>
      <c r="E12001">
        <v>2023</v>
      </c>
      <c r="F12001" t="s">
        <v>500</v>
      </c>
      <c r="G12001" t="s">
        <v>311</v>
      </c>
      <c r="H12001">
        <v>-146.18</v>
      </c>
      <c r="I12001" t="s">
        <v>572</v>
      </c>
      <c r="J12001" t="s">
        <v>347</v>
      </c>
      <c r="K12001" t="s">
        <v>412</v>
      </c>
    </row>
    <row r="12002" spans="1:11" hidden="1" x14ac:dyDescent="0.35">
      <c r="A12002" t="s">
        <v>559</v>
      </c>
      <c r="B12002" t="s">
        <v>84</v>
      </c>
      <c r="C12002" t="s">
        <v>411</v>
      </c>
      <c r="D12002" t="s">
        <v>78</v>
      </c>
      <c r="E12002">
        <v>2023</v>
      </c>
      <c r="F12002" t="s">
        <v>500</v>
      </c>
      <c r="G12002" t="s">
        <v>311</v>
      </c>
      <c r="H12002">
        <v>-4821.45</v>
      </c>
      <c r="I12002" t="s">
        <v>572</v>
      </c>
      <c r="J12002" t="s">
        <v>14</v>
      </c>
      <c r="K12002" t="s">
        <v>412</v>
      </c>
    </row>
    <row r="12003" spans="1:11" hidden="1" x14ac:dyDescent="0.35">
      <c r="A12003" t="s">
        <v>559</v>
      </c>
      <c r="B12003" t="s">
        <v>84</v>
      </c>
      <c r="C12003" t="s">
        <v>411</v>
      </c>
      <c r="D12003" t="s">
        <v>78</v>
      </c>
      <c r="E12003">
        <v>2023</v>
      </c>
      <c r="F12003" t="s">
        <v>500</v>
      </c>
      <c r="G12003" t="s">
        <v>311</v>
      </c>
      <c r="H12003">
        <v>-4570.74</v>
      </c>
      <c r="I12003" t="s">
        <v>572</v>
      </c>
      <c r="J12003" t="s">
        <v>347</v>
      </c>
      <c r="K12003" t="s">
        <v>412</v>
      </c>
    </row>
    <row r="12004" spans="1:11" hidden="1" x14ac:dyDescent="0.35">
      <c r="A12004" t="s">
        <v>559</v>
      </c>
      <c r="B12004" t="s">
        <v>84</v>
      </c>
      <c r="C12004" t="s">
        <v>411</v>
      </c>
      <c r="D12004" t="s">
        <v>78</v>
      </c>
      <c r="E12004">
        <v>2023</v>
      </c>
      <c r="F12004" t="s">
        <v>500</v>
      </c>
      <c r="G12004" t="s">
        <v>311</v>
      </c>
      <c r="H12004">
        <v>-577.04999999999995</v>
      </c>
      <c r="I12004" t="s">
        <v>572</v>
      </c>
      <c r="J12004" t="s">
        <v>14</v>
      </c>
      <c r="K12004" t="s">
        <v>412</v>
      </c>
    </row>
    <row r="12005" spans="1:11" hidden="1" x14ac:dyDescent="0.35">
      <c r="A12005" t="s">
        <v>559</v>
      </c>
      <c r="B12005" t="s">
        <v>84</v>
      </c>
      <c r="C12005" t="s">
        <v>411</v>
      </c>
      <c r="D12005" t="s">
        <v>78</v>
      </c>
      <c r="E12005">
        <v>2023</v>
      </c>
      <c r="F12005" t="s">
        <v>500</v>
      </c>
      <c r="G12005" t="s">
        <v>311</v>
      </c>
      <c r="H12005">
        <v>-547.04</v>
      </c>
      <c r="I12005" t="s">
        <v>572</v>
      </c>
      <c r="J12005" t="s">
        <v>347</v>
      </c>
      <c r="K12005" t="s">
        <v>412</v>
      </c>
    </row>
    <row r="12006" spans="1:11" hidden="1" x14ac:dyDescent="0.35">
      <c r="A12006" t="s">
        <v>559</v>
      </c>
      <c r="B12006" t="s">
        <v>84</v>
      </c>
      <c r="C12006" t="s">
        <v>411</v>
      </c>
      <c r="D12006" t="s">
        <v>78</v>
      </c>
      <c r="E12006">
        <v>2023</v>
      </c>
      <c r="F12006" t="s">
        <v>71</v>
      </c>
      <c r="G12006" t="s">
        <v>310</v>
      </c>
      <c r="H12006">
        <v>-99.38</v>
      </c>
      <c r="I12006" t="s">
        <v>572</v>
      </c>
      <c r="J12006" t="s">
        <v>347</v>
      </c>
      <c r="K12006" t="s">
        <v>412</v>
      </c>
    </row>
    <row r="12007" spans="1:11" hidden="1" x14ac:dyDescent="0.35">
      <c r="A12007" t="s">
        <v>559</v>
      </c>
      <c r="B12007" t="s">
        <v>84</v>
      </c>
      <c r="C12007" t="s">
        <v>411</v>
      </c>
      <c r="D12007" t="s">
        <v>78</v>
      </c>
      <c r="E12007">
        <v>2023</v>
      </c>
      <c r="F12007" t="s">
        <v>71</v>
      </c>
      <c r="G12007" t="s">
        <v>310</v>
      </c>
      <c r="H12007">
        <v>-4.17</v>
      </c>
      <c r="I12007" t="s">
        <v>572</v>
      </c>
      <c r="J12007" t="s">
        <v>347</v>
      </c>
      <c r="K12007" t="s">
        <v>412</v>
      </c>
    </row>
    <row r="12008" spans="1:11" hidden="1" x14ac:dyDescent="0.35">
      <c r="A12008" t="s">
        <v>559</v>
      </c>
      <c r="B12008" t="s">
        <v>84</v>
      </c>
      <c r="C12008" t="s">
        <v>411</v>
      </c>
      <c r="D12008" t="s">
        <v>78</v>
      </c>
      <c r="E12008">
        <v>2023</v>
      </c>
      <c r="F12008" t="s">
        <v>71</v>
      </c>
      <c r="G12008" t="s">
        <v>310</v>
      </c>
      <c r="H12008">
        <v>-130.32</v>
      </c>
      <c r="I12008" t="s">
        <v>572</v>
      </c>
      <c r="J12008" t="s">
        <v>347</v>
      </c>
      <c r="K12008" t="s">
        <v>412</v>
      </c>
    </row>
    <row r="12009" spans="1:11" hidden="1" x14ac:dyDescent="0.35">
      <c r="A12009" t="s">
        <v>559</v>
      </c>
      <c r="B12009" t="s">
        <v>84</v>
      </c>
      <c r="C12009" t="s">
        <v>411</v>
      </c>
      <c r="D12009" t="s">
        <v>78</v>
      </c>
      <c r="E12009">
        <v>2023</v>
      </c>
      <c r="F12009" t="s">
        <v>71</v>
      </c>
      <c r="G12009" t="s">
        <v>310</v>
      </c>
      <c r="H12009">
        <v>-15.6</v>
      </c>
      <c r="I12009" t="s">
        <v>572</v>
      </c>
      <c r="J12009" t="s">
        <v>347</v>
      </c>
      <c r="K12009" t="s">
        <v>412</v>
      </c>
    </row>
    <row r="12010" spans="1:11" hidden="1" x14ac:dyDescent="0.35">
      <c r="A12010" t="s">
        <v>559</v>
      </c>
      <c r="B12010" t="s">
        <v>84</v>
      </c>
      <c r="C12010" t="s">
        <v>411</v>
      </c>
      <c r="D12010" t="s">
        <v>78</v>
      </c>
      <c r="E12010">
        <v>2023</v>
      </c>
      <c r="F12010" t="s">
        <v>506</v>
      </c>
      <c r="G12010" t="s">
        <v>309</v>
      </c>
      <c r="H12010">
        <v>-620.30999999999995</v>
      </c>
      <c r="I12010" t="s">
        <v>572</v>
      </c>
      <c r="J12010" t="s">
        <v>347</v>
      </c>
      <c r="K12010" t="s">
        <v>412</v>
      </c>
    </row>
    <row r="12011" spans="1:11" hidden="1" x14ac:dyDescent="0.35">
      <c r="A12011" t="s">
        <v>559</v>
      </c>
      <c r="B12011" t="s">
        <v>84</v>
      </c>
      <c r="C12011" t="s">
        <v>411</v>
      </c>
      <c r="D12011" t="s">
        <v>78</v>
      </c>
      <c r="E12011">
        <v>2023</v>
      </c>
      <c r="F12011" t="s">
        <v>506</v>
      </c>
      <c r="G12011" t="s">
        <v>309</v>
      </c>
      <c r="H12011">
        <v>-26.01</v>
      </c>
      <c r="I12011" t="s">
        <v>572</v>
      </c>
      <c r="J12011" t="s">
        <v>347</v>
      </c>
      <c r="K12011" t="s">
        <v>412</v>
      </c>
    </row>
    <row r="12012" spans="1:11" hidden="1" x14ac:dyDescent="0.35">
      <c r="A12012" t="s">
        <v>559</v>
      </c>
      <c r="B12012" t="s">
        <v>84</v>
      </c>
      <c r="C12012" t="s">
        <v>411</v>
      </c>
      <c r="D12012" t="s">
        <v>78</v>
      </c>
      <c r="E12012">
        <v>2023</v>
      </c>
      <c r="F12012" t="s">
        <v>506</v>
      </c>
      <c r="G12012" t="s">
        <v>309</v>
      </c>
      <c r="H12012">
        <v>-813.41</v>
      </c>
      <c r="I12012" t="s">
        <v>572</v>
      </c>
      <c r="J12012" t="s">
        <v>347</v>
      </c>
      <c r="K12012" t="s">
        <v>412</v>
      </c>
    </row>
    <row r="12013" spans="1:11" hidden="1" x14ac:dyDescent="0.35">
      <c r="A12013" t="s">
        <v>559</v>
      </c>
      <c r="B12013" t="s">
        <v>84</v>
      </c>
      <c r="C12013" t="s">
        <v>411</v>
      </c>
      <c r="D12013" t="s">
        <v>78</v>
      </c>
      <c r="E12013">
        <v>2023</v>
      </c>
      <c r="F12013" t="s">
        <v>506</v>
      </c>
      <c r="G12013" t="s">
        <v>309</v>
      </c>
      <c r="H12013">
        <v>-97.35</v>
      </c>
      <c r="I12013" t="s">
        <v>572</v>
      </c>
      <c r="J12013" t="s">
        <v>347</v>
      </c>
      <c r="K12013" t="s">
        <v>412</v>
      </c>
    </row>
    <row r="12014" spans="1:11" hidden="1" x14ac:dyDescent="0.35">
      <c r="A12014" t="s">
        <v>559</v>
      </c>
      <c r="B12014" t="s">
        <v>84</v>
      </c>
      <c r="C12014" t="s">
        <v>411</v>
      </c>
      <c r="D12014" t="s">
        <v>78</v>
      </c>
      <c r="E12014">
        <v>2023</v>
      </c>
      <c r="F12014" t="s">
        <v>148</v>
      </c>
      <c r="G12014" t="s">
        <v>308</v>
      </c>
      <c r="H12014">
        <v>-118.98</v>
      </c>
      <c r="I12014" t="s">
        <v>572</v>
      </c>
      <c r="J12014" t="s">
        <v>347</v>
      </c>
      <c r="K12014" t="s">
        <v>412</v>
      </c>
    </row>
    <row r="12015" spans="1:11" hidden="1" x14ac:dyDescent="0.35">
      <c r="A12015" t="s">
        <v>559</v>
      </c>
      <c r="B12015" t="s">
        <v>84</v>
      </c>
      <c r="C12015" t="s">
        <v>411</v>
      </c>
      <c r="D12015" t="s">
        <v>78</v>
      </c>
      <c r="E12015">
        <v>2023</v>
      </c>
      <c r="F12015" t="s">
        <v>148</v>
      </c>
      <c r="G12015" t="s">
        <v>308</v>
      </c>
      <c r="H12015">
        <v>-4.99</v>
      </c>
      <c r="I12015" t="s">
        <v>572</v>
      </c>
      <c r="J12015" t="s">
        <v>347</v>
      </c>
      <c r="K12015" t="s">
        <v>412</v>
      </c>
    </row>
    <row r="12016" spans="1:11" hidden="1" x14ac:dyDescent="0.35">
      <c r="A12016" t="s">
        <v>559</v>
      </c>
      <c r="B12016" t="s">
        <v>84</v>
      </c>
      <c r="C12016" t="s">
        <v>411</v>
      </c>
      <c r="D12016" t="s">
        <v>78</v>
      </c>
      <c r="E12016">
        <v>2023</v>
      </c>
      <c r="F12016" t="s">
        <v>148</v>
      </c>
      <c r="G12016" t="s">
        <v>308</v>
      </c>
      <c r="H12016">
        <v>-156.03</v>
      </c>
      <c r="I12016" t="s">
        <v>572</v>
      </c>
      <c r="J12016" t="s">
        <v>347</v>
      </c>
      <c r="K12016" t="s">
        <v>412</v>
      </c>
    </row>
    <row r="12017" spans="1:11" hidden="1" x14ac:dyDescent="0.35">
      <c r="A12017" t="s">
        <v>559</v>
      </c>
      <c r="B12017" t="s">
        <v>84</v>
      </c>
      <c r="C12017" t="s">
        <v>411</v>
      </c>
      <c r="D12017" t="s">
        <v>78</v>
      </c>
      <c r="E12017">
        <v>2023</v>
      </c>
      <c r="F12017" t="s">
        <v>148</v>
      </c>
      <c r="G12017" t="s">
        <v>308</v>
      </c>
      <c r="H12017">
        <v>-18.68</v>
      </c>
      <c r="I12017" t="s">
        <v>572</v>
      </c>
      <c r="J12017" t="s">
        <v>347</v>
      </c>
      <c r="K12017" t="s">
        <v>412</v>
      </c>
    </row>
    <row r="12018" spans="1:11" hidden="1" x14ac:dyDescent="0.35">
      <c r="A12018" t="s">
        <v>559</v>
      </c>
      <c r="B12018" t="s">
        <v>84</v>
      </c>
      <c r="C12018" t="s">
        <v>411</v>
      </c>
      <c r="D12018" t="s">
        <v>78</v>
      </c>
      <c r="E12018">
        <v>2023</v>
      </c>
      <c r="F12018" t="s">
        <v>156</v>
      </c>
      <c r="G12018" t="s">
        <v>307</v>
      </c>
      <c r="H12018">
        <v>-177.59</v>
      </c>
      <c r="I12018" t="s">
        <v>572</v>
      </c>
      <c r="J12018" t="s">
        <v>14</v>
      </c>
      <c r="K12018" t="s">
        <v>412</v>
      </c>
    </row>
    <row r="12019" spans="1:11" hidden="1" x14ac:dyDescent="0.35">
      <c r="A12019" t="s">
        <v>559</v>
      </c>
      <c r="B12019" t="s">
        <v>84</v>
      </c>
      <c r="C12019" t="s">
        <v>411</v>
      </c>
      <c r="D12019" t="s">
        <v>78</v>
      </c>
      <c r="E12019">
        <v>2023</v>
      </c>
      <c r="F12019" t="s">
        <v>156</v>
      </c>
      <c r="G12019" t="s">
        <v>307</v>
      </c>
      <c r="H12019">
        <v>-492.64</v>
      </c>
      <c r="I12019" t="s">
        <v>572</v>
      </c>
      <c r="J12019" t="s">
        <v>347</v>
      </c>
      <c r="K12019" t="s">
        <v>412</v>
      </c>
    </row>
    <row r="12020" spans="1:11" hidden="1" x14ac:dyDescent="0.35">
      <c r="A12020" t="s">
        <v>559</v>
      </c>
      <c r="B12020" t="s">
        <v>84</v>
      </c>
      <c r="C12020" t="s">
        <v>411</v>
      </c>
      <c r="D12020" t="s">
        <v>78</v>
      </c>
      <c r="E12020">
        <v>2023</v>
      </c>
      <c r="F12020" t="s">
        <v>156</v>
      </c>
      <c r="G12020" t="s">
        <v>307</v>
      </c>
      <c r="H12020">
        <v>-7.45</v>
      </c>
      <c r="I12020" t="s">
        <v>572</v>
      </c>
      <c r="J12020" t="s">
        <v>14</v>
      </c>
      <c r="K12020" t="s">
        <v>412</v>
      </c>
    </row>
    <row r="12021" spans="1:11" hidden="1" x14ac:dyDescent="0.35">
      <c r="A12021" t="s">
        <v>559</v>
      </c>
      <c r="B12021" t="s">
        <v>84</v>
      </c>
      <c r="C12021" t="s">
        <v>411</v>
      </c>
      <c r="D12021" t="s">
        <v>78</v>
      </c>
      <c r="E12021">
        <v>2023</v>
      </c>
      <c r="F12021" t="s">
        <v>156</v>
      </c>
      <c r="G12021" t="s">
        <v>307</v>
      </c>
      <c r="H12021">
        <v>-20.66</v>
      </c>
      <c r="I12021" t="s">
        <v>572</v>
      </c>
      <c r="J12021" t="s">
        <v>347</v>
      </c>
      <c r="K12021" t="s">
        <v>412</v>
      </c>
    </row>
    <row r="12022" spans="1:11" hidden="1" x14ac:dyDescent="0.35">
      <c r="A12022" t="s">
        <v>559</v>
      </c>
      <c r="B12022" t="s">
        <v>84</v>
      </c>
      <c r="C12022" t="s">
        <v>411</v>
      </c>
      <c r="D12022" t="s">
        <v>78</v>
      </c>
      <c r="E12022">
        <v>2023</v>
      </c>
      <c r="F12022" t="s">
        <v>156</v>
      </c>
      <c r="G12022" t="s">
        <v>307</v>
      </c>
      <c r="H12022">
        <v>-232.86</v>
      </c>
      <c r="I12022" t="s">
        <v>572</v>
      </c>
      <c r="J12022" t="s">
        <v>14</v>
      </c>
      <c r="K12022" t="s">
        <v>412</v>
      </c>
    </row>
    <row r="12023" spans="1:11" hidden="1" x14ac:dyDescent="0.35">
      <c r="A12023" t="s">
        <v>559</v>
      </c>
      <c r="B12023" t="s">
        <v>84</v>
      </c>
      <c r="C12023" t="s">
        <v>411</v>
      </c>
      <c r="D12023" t="s">
        <v>78</v>
      </c>
      <c r="E12023">
        <v>2023</v>
      </c>
      <c r="F12023" t="s">
        <v>156</v>
      </c>
      <c r="G12023" t="s">
        <v>307</v>
      </c>
      <c r="H12023">
        <v>-645.99</v>
      </c>
      <c r="I12023" t="s">
        <v>572</v>
      </c>
      <c r="J12023" t="s">
        <v>347</v>
      </c>
      <c r="K12023" t="s">
        <v>412</v>
      </c>
    </row>
    <row r="12024" spans="1:11" hidden="1" x14ac:dyDescent="0.35">
      <c r="A12024" t="s">
        <v>559</v>
      </c>
      <c r="B12024" t="s">
        <v>84</v>
      </c>
      <c r="C12024" t="s">
        <v>411</v>
      </c>
      <c r="D12024" t="s">
        <v>78</v>
      </c>
      <c r="E12024">
        <v>2023</v>
      </c>
      <c r="F12024" t="s">
        <v>156</v>
      </c>
      <c r="G12024" t="s">
        <v>307</v>
      </c>
      <c r="H12024">
        <v>-27.87</v>
      </c>
      <c r="I12024" t="s">
        <v>572</v>
      </c>
      <c r="J12024" t="s">
        <v>14</v>
      </c>
      <c r="K12024" t="s">
        <v>412</v>
      </c>
    </row>
    <row r="12025" spans="1:11" hidden="1" x14ac:dyDescent="0.35">
      <c r="A12025" t="s">
        <v>559</v>
      </c>
      <c r="B12025" t="s">
        <v>84</v>
      </c>
      <c r="C12025" t="s">
        <v>411</v>
      </c>
      <c r="D12025" t="s">
        <v>78</v>
      </c>
      <c r="E12025">
        <v>2023</v>
      </c>
      <c r="F12025" t="s">
        <v>156</v>
      </c>
      <c r="G12025" t="s">
        <v>307</v>
      </c>
      <c r="H12025">
        <v>-77.31</v>
      </c>
      <c r="I12025" t="s">
        <v>572</v>
      </c>
      <c r="J12025" t="s">
        <v>347</v>
      </c>
      <c r="K12025" t="s">
        <v>412</v>
      </c>
    </row>
    <row r="12026" spans="1:11" hidden="1" x14ac:dyDescent="0.35">
      <c r="A12026" t="s">
        <v>559</v>
      </c>
      <c r="B12026" t="s">
        <v>84</v>
      </c>
      <c r="C12026" t="s">
        <v>419</v>
      </c>
      <c r="D12026" t="s">
        <v>78</v>
      </c>
      <c r="E12026">
        <v>2023</v>
      </c>
      <c r="F12026" t="s">
        <v>500</v>
      </c>
      <c r="G12026" t="s">
        <v>311</v>
      </c>
      <c r="H12026">
        <v>7551.59</v>
      </c>
      <c r="I12026" t="s">
        <v>572</v>
      </c>
      <c r="J12026" t="s">
        <v>14</v>
      </c>
      <c r="K12026" t="s">
        <v>415</v>
      </c>
    </row>
    <row r="12027" spans="1:11" hidden="1" x14ac:dyDescent="0.35">
      <c r="A12027" t="s">
        <v>559</v>
      </c>
      <c r="B12027" t="s">
        <v>84</v>
      </c>
      <c r="C12027" t="s">
        <v>419</v>
      </c>
      <c r="D12027" t="s">
        <v>78</v>
      </c>
      <c r="E12027">
        <v>2023</v>
      </c>
      <c r="F12027" t="s">
        <v>500</v>
      </c>
      <c r="G12027" t="s">
        <v>311</v>
      </c>
      <c r="H12027">
        <v>4739.62</v>
      </c>
      <c r="I12027" t="s">
        <v>572</v>
      </c>
      <c r="J12027" t="s">
        <v>347</v>
      </c>
      <c r="K12027" t="s">
        <v>415</v>
      </c>
    </row>
    <row r="12028" spans="1:11" hidden="1" x14ac:dyDescent="0.35">
      <c r="A12028" t="s">
        <v>559</v>
      </c>
      <c r="B12028" t="s">
        <v>84</v>
      </c>
      <c r="C12028" t="s">
        <v>419</v>
      </c>
      <c r="D12028" t="s">
        <v>78</v>
      </c>
      <c r="E12028">
        <v>2023</v>
      </c>
      <c r="F12028" t="s">
        <v>500</v>
      </c>
      <c r="G12028" t="s">
        <v>311</v>
      </c>
      <c r="H12028">
        <v>3343.78</v>
      </c>
      <c r="I12028" t="s">
        <v>572</v>
      </c>
      <c r="J12028" t="s">
        <v>14</v>
      </c>
      <c r="K12028" t="s">
        <v>415</v>
      </c>
    </row>
    <row r="12029" spans="1:11" hidden="1" x14ac:dyDescent="0.35">
      <c r="A12029" t="s">
        <v>559</v>
      </c>
      <c r="B12029" t="s">
        <v>84</v>
      </c>
      <c r="C12029" t="s">
        <v>419</v>
      </c>
      <c r="D12029" t="s">
        <v>78</v>
      </c>
      <c r="E12029">
        <v>2023</v>
      </c>
      <c r="F12029" t="s">
        <v>500</v>
      </c>
      <c r="G12029" t="s">
        <v>311</v>
      </c>
      <c r="H12029">
        <v>2098.66</v>
      </c>
      <c r="I12029" t="s">
        <v>572</v>
      </c>
      <c r="J12029" t="s">
        <v>347</v>
      </c>
      <c r="K12029" t="s">
        <v>415</v>
      </c>
    </row>
    <row r="12030" spans="1:11" hidden="1" x14ac:dyDescent="0.35">
      <c r="A12030" t="s">
        <v>559</v>
      </c>
      <c r="B12030" t="s">
        <v>84</v>
      </c>
      <c r="C12030" t="s">
        <v>419</v>
      </c>
      <c r="D12030" t="s">
        <v>78</v>
      </c>
      <c r="E12030">
        <v>2023</v>
      </c>
      <c r="F12030" t="s">
        <v>500</v>
      </c>
      <c r="G12030" t="s">
        <v>311</v>
      </c>
      <c r="H12030">
        <v>388.69</v>
      </c>
      <c r="I12030" t="s">
        <v>572</v>
      </c>
      <c r="J12030" t="s">
        <v>14</v>
      </c>
      <c r="K12030" t="s">
        <v>415</v>
      </c>
    </row>
    <row r="12031" spans="1:11" hidden="1" x14ac:dyDescent="0.35">
      <c r="A12031" t="s">
        <v>559</v>
      </c>
      <c r="B12031" t="s">
        <v>84</v>
      </c>
      <c r="C12031" t="s">
        <v>419</v>
      </c>
      <c r="D12031" t="s">
        <v>78</v>
      </c>
      <c r="E12031">
        <v>2023</v>
      </c>
      <c r="F12031" t="s">
        <v>500</v>
      </c>
      <c r="G12031" t="s">
        <v>311</v>
      </c>
      <c r="H12031">
        <v>243.95</v>
      </c>
      <c r="I12031" t="s">
        <v>572</v>
      </c>
      <c r="J12031" t="s">
        <v>347</v>
      </c>
      <c r="K12031" t="s">
        <v>415</v>
      </c>
    </row>
    <row r="12032" spans="1:11" hidden="1" x14ac:dyDescent="0.35">
      <c r="A12032" t="s">
        <v>559</v>
      </c>
      <c r="B12032" t="s">
        <v>84</v>
      </c>
      <c r="C12032" t="s">
        <v>419</v>
      </c>
      <c r="D12032" t="s">
        <v>78</v>
      </c>
      <c r="E12032">
        <v>2023</v>
      </c>
      <c r="F12032" t="s">
        <v>500</v>
      </c>
      <c r="G12032" t="s">
        <v>311</v>
      </c>
      <c r="H12032">
        <v>1110.53</v>
      </c>
      <c r="I12032" t="s">
        <v>572</v>
      </c>
      <c r="J12032" t="s">
        <v>14</v>
      </c>
      <c r="K12032" t="s">
        <v>415</v>
      </c>
    </row>
    <row r="12033" spans="1:11" hidden="1" x14ac:dyDescent="0.35">
      <c r="A12033" t="s">
        <v>559</v>
      </c>
      <c r="B12033" t="s">
        <v>84</v>
      </c>
      <c r="C12033" t="s">
        <v>419</v>
      </c>
      <c r="D12033" t="s">
        <v>78</v>
      </c>
      <c r="E12033">
        <v>2023</v>
      </c>
      <c r="F12033" t="s">
        <v>500</v>
      </c>
      <c r="G12033" t="s">
        <v>311</v>
      </c>
      <c r="H12033">
        <v>697</v>
      </c>
      <c r="I12033" t="s">
        <v>572</v>
      </c>
      <c r="J12033" t="s">
        <v>347</v>
      </c>
      <c r="K12033" t="s">
        <v>415</v>
      </c>
    </row>
    <row r="12034" spans="1:11" hidden="1" x14ac:dyDescent="0.35">
      <c r="A12034" t="s">
        <v>559</v>
      </c>
      <c r="B12034" t="s">
        <v>84</v>
      </c>
      <c r="C12034" t="s">
        <v>419</v>
      </c>
      <c r="D12034" t="s">
        <v>78</v>
      </c>
      <c r="E12034">
        <v>2023</v>
      </c>
      <c r="F12034" t="s">
        <v>500</v>
      </c>
      <c r="G12034" t="s">
        <v>311</v>
      </c>
      <c r="H12034">
        <v>3518.48</v>
      </c>
      <c r="I12034" t="s">
        <v>572</v>
      </c>
      <c r="J12034" t="s">
        <v>14</v>
      </c>
      <c r="K12034" t="s">
        <v>415</v>
      </c>
    </row>
    <row r="12035" spans="1:11" hidden="1" x14ac:dyDescent="0.35">
      <c r="A12035" t="s">
        <v>559</v>
      </c>
      <c r="B12035" t="s">
        <v>84</v>
      </c>
      <c r="C12035" t="s">
        <v>419</v>
      </c>
      <c r="D12035" t="s">
        <v>78</v>
      </c>
      <c r="E12035">
        <v>2023</v>
      </c>
      <c r="F12035" t="s">
        <v>500</v>
      </c>
      <c r="G12035" t="s">
        <v>311</v>
      </c>
      <c r="H12035">
        <v>2208.31</v>
      </c>
      <c r="I12035" t="s">
        <v>572</v>
      </c>
      <c r="J12035" t="s">
        <v>347</v>
      </c>
      <c r="K12035" t="s">
        <v>415</v>
      </c>
    </row>
    <row r="12036" spans="1:11" hidden="1" x14ac:dyDescent="0.35">
      <c r="A12036" t="s">
        <v>559</v>
      </c>
      <c r="B12036" t="s">
        <v>84</v>
      </c>
      <c r="C12036" t="s">
        <v>419</v>
      </c>
      <c r="D12036" t="s">
        <v>78</v>
      </c>
      <c r="E12036">
        <v>2023</v>
      </c>
      <c r="F12036" t="s">
        <v>500</v>
      </c>
      <c r="G12036" t="s">
        <v>311</v>
      </c>
      <c r="H12036">
        <v>415.77</v>
      </c>
      <c r="I12036" t="s">
        <v>572</v>
      </c>
      <c r="J12036" t="s">
        <v>14</v>
      </c>
      <c r="K12036" t="s">
        <v>415</v>
      </c>
    </row>
    <row r="12037" spans="1:11" hidden="1" x14ac:dyDescent="0.35">
      <c r="A12037" t="s">
        <v>559</v>
      </c>
      <c r="B12037" t="s">
        <v>84</v>
      </c>
      <c r="C12037" t="s">
        <v>419</v>
      </c>
      <c r="D12037" t="s">
        <v>78</v>
      </c>
      <c r="E12037">
        <v>2023</v>
      </c>
      <c r="F12037" t="s">
        <v>500</v>
      </c>
      <c r="G12037" t="s">
        <v>311</v>
      </c>
      <c r="H12037">
        <v>260.95</v>
      </c>
      <c r="I12037" t="s">
        <v>572</v>
      </c>
      <c r="J12037" t="s">
        <v>347</v>
      </c>
      <c r="K12037" t="s">
        <v>415</v>
      </c>
    </row>
    <row r="12038" spans="1:11" hidden="1" x14ac:dyDescent="0.35">
      <c r="A12038" t="s">
        <v>559</v>
      </c>
      <c r="B12038" t="s">
        <v>84</v>
      </c>
      <c r="C12038" t="s">
        <v>419</v>
      </c>
      <c r="D12038" t="s">
        <v>78</v>
      </c>
      <c r="E12038">
        <v>2023</v>
      </c>
      <c r="F12038" t="s">
        <v>71</v>
      </c>
      <c r="G12038" t="s">
        <v>310</v>
      </c>
      <c r="H12038">
        <v>-125.46</v>
      </c>
      <c r="I12038" t="s">
        <v>572</v>
      </c>
      <c r="J12038" t="s">
        <v>347</v>
      </c>
      <c r="K12038" t="s">
        <v>415</v>
      </c>
    </row>
    <row r="12039" spans="1:11" hidden="1" x14ac:dyDescent="0.35">
      <c r="A12039" t="s">
        <v>559</v>
      </c>
      <c r="B12039" t="s">
        <v>84</v>
      </c>
      <c r="C12039" t="s">
        <v>419</v>
      </c>
      <c r="D12039" t="s">
        <v>78</v>
      </c>
      <c r="E12039">
        <v>2023</v>
      </c>
      <c r="F12039" t="s">
        <v>71</v>
      </c>
      <c r="G12039" t="s">
        <v>310</v>
      </c>
      <c r="H12039">
        <v>-55.55</v>
      </c>
      <c r="I12039" t="s">
        <v>572</v>
      </c>
      <c r="J12039" t="s">
        <v>347</v>
      </c>
      <c r="K12039" t="s">
        <v>415</v>
      </c>
    </row>
    <row r="12040" spans="1:11" hidden="1" x14ac:dyDescent="0.35">
      <c r="A12040" t="s">
        <v>559</v>
      </c>
      <c r="B12040" t="s">
        <v>84</v>
      </c>
      <c r="C12040" t="s">
        <v>419</v>
      </c>
      <c r="D12040" t="s">
        <v>78</v>
      </c>
      <c r="E12040">
        <v>2023</v>
      </c>
      <c r="F12040" t="s">
        <v>71</v>
      </c>
      <c r="G12040" t="s">
        <v>310</v>
      </c>
      <c r="H12040">
        <v>-6.46</v>
      </c>
      <c r="I12040" t="s">
        <v>572</v>
      </c>
      <c r="J12040" t="s">
        <v>347</v>
      </c>
      <c r="K12040" t="s">
        <v>415</v>
      </c>
    </row>
    <row r="12041" spans="1:11" hidden="1" x14ac:dyDescent="0.35">
      <c r="A12041" t="s">
        <v>559</v>
      </c>
      <c r="B12041" t="s">
        <v>84</v>
      </c>
      <c r="C12041" t="s">
        <v>419</v>
      </c>
      <c r="D12041" t="s">
        <v>78</v>
      </c>
      <c r="E12041">
        <v>2023</v>
      </c>
      <c r="F12041" t="s">
        <v>71</v>
      </c>
      <c r="G12041" t="s">
        <v>310</v>
      </c>
      <c r="H12041">
        <v>-18.45</v>
      </c>
      <c r="I12041" t="s">
        <v>572</v>
      </c>
      <c r="J12041" t="s">
        <v>347</v>
      </c>
      <c r="K12041" t="s">
        <v>415</v>
      </c>
    </row>
    <row r="12042" spans="1:11" hidden="1" x14ac:dyDescent="0.35">
      <c r="A12042" t="s">
        <v>559</v>
      </c>
      <c r="B12042" t="s">
        <v>84</v>
      </c>
      <c r="C12042" t="s">
        <v>419</v>
      </c>
      <c r="D12042" t="s">
        <v>78</v>
      </c>
      <c r="E12042">
        <v>2023</v>
      </c>
      <c r="F12042" t="s">
        <v>71</v>
      </c>
      <c r="G12042" t="s">
        <v>310</v>
      </c>
      <c r="H12042">
        <v>-58.45</v>
      </c>
      <c r="I12042" t="s">
        <v>572</v>
      </c>
      <c r="J12042" t="s">
        <v>347</v>
      </c>
      <c r="K12042" t="s">
        <v>415</v>
      </c>
    </row>
    <row r="12043" spans="1:11" hidden="1" x14ac:dyDescent="0.35">
      <c r="A12043" t="s">
        <v>559</v>
      </c>
      <c r="B12043" t="s">
        <v>84</v>
      </c>
      <c r="C12043" t="s">
        <v>419</v>
      </c>
      <c r="D12043" t="s">
        <v>78</v>
      </c>
      <c r="E12043">
        <v>2023</v>
      </c>
      <c r="F12043" t="s">
        <v>71</v>
      </c>
      <c r="G12043" t="s">
        <v>310</v>
      </c>
      <c r="H12043">
        <v>-6.91</v>
      </c>
      <c r="I12043" t="s">
        <v>572</v>
      </c>
      <c r="J12043" t="s">
        <v>347</v>
      </c>
      <c r="K12043" t="s">
        <v>415</v>
      </c>
    </row>
    <row r="12044" spans="1:11" hidden="1" x14ac:dyDescent="0.35">
      <c r="A12044" t="s">
        <v>559</v>
      </c>
      <c r="B12044" t="s">
        <v>84</v>
      </c>
      <c r="C12044" t="s">
        <v>419</v>
      </c>
      <c r="D12044" t="s">
        <v>78</v>
      </c>
      <c r="E12044">
        <v>2023</v>
      </c>
      <c r="F12044" t="s">
        <v>506</v>
      </c>
      <c r="G12044" t="s">
        <v>309</v>
      </c>
      <c r="H12044">
        <v>400.76</v>
      </c>
      <c r="I12044" t="s">
        <v>572</v>
      </c>
      <c r="J12044" t="s">
        <v>347</v>
      </c>
      <c r="K12044" t="s">
        <v>415</v>
      </c>
    </row>
    <row r="12045" spans="1:11" hidden="1" x14ac:dyDescent="0.35">
      <c r="A12045" t="s">
        <v>559</v>
      </c>
      <c r="B12045" t="s">
        <v>84</v>
      </c>
      <c r="C12045" t="s">
        <v>419</v>
      </c>
      <c r="D12045" t="s">
        <v>78</v>
      </c>
      <c r="E12045">
        <v>2023</v>
      </c>
      <c r="F12045" t="s">
        <v>506</v>
      </c>
      <c r="G12045" t="s">
        <v>309</v>
      </c>
      <c r="H12045">
        <v>177.45</v>
      </c>
      <c r="I12045" t="s">
        <v>572</v>
      </c>
      <c r="J12045" t="s">
        <v>347</v>
      </c>
      <c r="K12045" t="s">
        <v>415</v>
      </c>
    </row>
    <row r="12046" spans="1:11" hidden="1" x14ac:dyDescent="0.35">
      <c r="A12046" t="s">
        <v>559</v>
      </c>
      <c r="B12046" t="s">
        <v>84</v>
      </c>
      <c r="C12046" t="s">
        <v>419</v>
      </c>
      <c r="D12046" t="s">
        <v>78</v>
      </c>
      <c r="E12046">
        <v>2023</v>
      </c>
      <c r="F12046" t="s">
        <v>506</v>
      </c>
      <c r="G12046" t="s">
        <v>309</v>
      </c>
      <c r="H12046">
        <v>20.63</v>
      </c>
      <c r="I12046" t="s">
        <v>572</v>
      </c>
      <c r="J12046" t="s">
        <v>347</v>
      </c>
      <c r="K12046" t="s">
        <v>415</v>
      </c>
    </row>
    <row r="12047" spans="1:11" hidden="1" x14ac:dyDescent="0.35">
      <c r="A12047" t="s">
        <v>559</v>
      </c>
      <c r="B12047" t="s">
        <v>84</v>
      </c>
      <c r="C12047" t="s">
        <v>419</v>
      </c>
      <c r="D12047" t="s">
        <v>78</v>
      </c>
      <c r="E12047">
        <v>2023</v>
      </c>
      <c r="F12047" t="s">
        <v>506</v>
      </c>
      <c r="G12047" t="s">
        <v>309</v>
      </c>
      <c r="H12047">
        <v>58.94</v>
      </c>
      <c r="I12047" t="s">
        <v>572</v>
      </c>
      <c r="J12047" t="s">
        <v>347</v>
      </c>
      <c r="K12047" t="s">
        <v>415</v>
      </c>
    </row>
    <row r="12048" spans="1:11" hidden="1" x14ac:dyDescent="0.35">
      <c r="A12048" t="s">
        <v>559</v>
      </c>
      <c r="B12048" t="s">
        <v>84</v>
      </c>
      <c r="C12048" t="s">
        <v>419</v>
      </c>
      <c r="D12048" t="s">
        <v>78</v>
      </c>
      <c r="E12048">
        <v>2023</v>
      </c>
      <c r="F12048" t="s">
        <v>506</v>
      </c>
      <c r="G12048" t="s">
        <v>309</v>
      </c>
      <c r="H12048">
        <v>186.73</v>
      </c>
      <c r="I12048" t="s">
        <v>572</v>
      </c>
      <c r="J12048" t="s">
        <v>347</v>
      </c>
      <c r="K12048" t="s">
        <v>415</v>
      </c>
    </row>
    <row r="12049" spans="1:11" hidden="1" x14ac:dyDescent="0.35">
      <c r="A12049" t="s">
        <v>559</v>
      </c>
      <c r="B12049" t="s">
        <v>84</v>
      </c>
      <c r="C12049" t="s">
        <v>419</v>
      </c>
      <c r="D12049" t="s">
        <v>78</v>
      </c>
      <c r="E12049">
        <v>2023</v>
      </c>
      <c r="F12049" t="s">
        <v>506</v>
      </c>
      <c r="G12049" t="s">
        <v>309</v>
      </c>
      <c r="H12049">
        <v>22.06</v>
      </c>
      <c r="I12049" t="s">
        <v>572</v>
      </c>
      <c r="J12049" t="s">
        <v>347</v>
      </c>
      <c r="K12049" t="s">
        <v>415</v>
      </c>
    </row>
    <row r="12050" spans="1:11" hidden="1" x14ac:dyDescent="0.35">
      <c r="A12050" t="s">
        <v>559</v>
      </c>
      <c r="B12050" t="s">
        <v>84</v>
      </c>
      <c r="C12050" t="s">
        <v>419</v>
      </c>
      <c r="D12050" t="s">
        <v>78</v>
      </c>
      <c r="E12050">
        <v>2023</v>
      </c>
      <c r="F12050" t="s">
        <v>148</v>
      </c>
      <c r="G12050" t="s">
        <v>308</v>
      </c>
      <c r="H12050">
        <v>92.49</v>
      </c>
      <c r="I12050" t="s">
        <v>572</v>
      </c>
      <c r="J12050" t="s">
        <v>347</v>
      </c>
      <c r="K12050" t="s">
        <v>415</v>
      </c>
    </row>
    <row r="12051" spans="1:11" hidden="1" x14ac:dyDescent="0.35">
      <c r="A12051" t="s">
        <v>559</v>
      </c>
      <c r="B12051" t="s">
        <v>84</v>
      </c>
      <c r="C12051" t="s">
        <v>419</v>
      </c>
      <c r="D12051" t="s">
        <v>78</v>
      </c>
      <c r="E12051">
        <v>2023</v>
      </c>
      <c r="F12051" t="s">
        <v>148</v>
      </c>
      <c r="G12051" t="s">
        <v>308</v>
      </c>
      <c r="H12051">
        <v>40.96</v>
      </c>
      <c r="I12051" t="s">
        <v>572</v>
      </c>
      <c r="J12051" t="s">
        <v>347</v>
      </c>
      <c r="K12051" t="s">
        <v>415</v>
      </c>
    </row>
    <row r="12052" spans="1:11" hidden="1" x14ac:dyDescent="0.35">
      <c r="A12052" t="s">
        <v>559</v>
      </c>
      <c r="B12052" t="s">
        <v>84</v>
      </c>
      <c r="C12052" t="s">
        <v>419</v>
      </c>
      <c r="D12052" t="s">
        <v>78</v>
      </c>
      <c r="E12052">
        <v>2023</v>
      </c>
      <c r="F12052" t="s">
        <v>148</v>
      </c>
      <c r="G12052" t="s">
        <v>308</v>
      </c>
      <c r="H12052">
        <v>4.76</v>
      </c>
      <c r="I12052" t="s">
        <v>572</v>
      </c>
      <c r="J12052" t="s">
        <v>347</v>
      </c>
      <c r="K12052" t="s">
        <v>415</v>
      </c>
    </row>
    <row r="12053" spans="1:11" hidden="1" x14ac:dyDescent="0.35">
      <c r="A12053" t="s">
        <v>559</v>
      </c>
      <c r="B12053" t="s">
        <v>84</v>
      </c>
      <c r="C12053" t="s">
        <v>419</v>
      </c>
      <c r="D12053" t="s">
        <v>78</v>
      </c>
      <c r="E12053">
        <v>2023</v>
      </c>
      <c r="F12053" t="s">
        <v>148</v>
      </c>
      <c r="G12053" t="s">
        <v>308</v>
      </c>
      <c r="H12053">
        <v>13.6</v>
      </c>
      <c r="I12053" t="s">
        <v>572</v>
      </c>
      <c r="J12053" t="s">
        <v>347</v>
      </c>
      <c r="K12053" t="s">
        <v>415</v>
      </c>
    </row>
    <row r="12054" spans="1:11" hidden="1" x14ac:dyDescent="0.35">
      <c r="A12054" t="s">
        <v>559</v>
      </c>
      <c r="B12054" t="s">
        <v>84</v>
      </c>
      <c r="C12054" t="s">
        <v>419</v>
      </c>
      <c r="D12054" t="s">
        <v>78</v>
      </c>
      <c r="E12054">
        <v>2023</v>
      </c>
      <c r="F12054" t="s">
        <v>148</v>
      </c>
      <c r="G12054" t="s">
        <v>308</v>
      </c>
      <c r="H12054">
        <v>43.1</v>
      </c>
      <c r="I12054" t="s">
        <v>572</v>
      </c>
      <c r="J12054" t="s">
        <v>347</v>
      </c>
      <c r="K12054" t="s">
        <v>415</v>
      </c>
    </row>
    <row r="12055" spans="1:11" hidden="1" x14ac:dyDescent="0.35">
      <c r="A12055" t="s">
        <v>559</v>
      </c>
      <c r="B12055" t="s">
        <v>84</v>
      </c>
      <c r="C12055" t="s">
        <v>419</v>
      </c>
      <c r="D12055" t="s">
        <v>78</v>
      </c>
      <c r="E12055">
        <v>2023</v>
      </c>
      <c r="F12055" t="s">
        <v>148</v>
      </c>
      <c r="G12055" t="s">
        <v>308</v>
      </c>
      <c r="H12055">
        <v>5.09</v>
      </c>
      <c r="I12055" t="s">
        <v>572</v>
      </c>
      <c r="J12055" t="s">
        <v>347</v>
      </c>
      <c r="K12055" t="s">
        <v>415</v>
      </c>
    </row>
    <row r="12056" spans="1:11" hidden="1" x14ac:dyDescent="0.35">
      <c r="A12056" t="s">
        <v>559</v>
      </c>
      <c r="B12056" t="s">
        <v>84</v>
      </c>
      <c r="C12056" t="s">
        <v>419</v>
      </c>
      <c r="D12056" t="s">
        <v>78</v>
      </c>
      <c r="E12056">
        <v>2023</v>
      </c>
      <c r="F12056" t="s">
        <v>156</v>
      </c>
      <c r="G12056" t="s">
        <v>307</v>
      </c>
      <c r="H12056">
        <v>1307.43</v>
      </c>
      <c r="I12056" t="s">
        <v>572</v>
      </c>
      <c r="J12056" t="s">
        <v>14</v>
      </c>
      <c r="K12056" t="s">
        <v>415</v>
      </c>
    </row>
    <row r="12057" spans="1:11" hidden="1" x14ac:dyDescent="0.35">
      <c r="A12057" t="s">
        <v>559</v>
      </c>
      <c r="B12057" t="s">
        <v>84</v>
      </c>
      <c r="C12057" t="s">
        <v>419</v>
      </c>
      <c r="D12057" t="s">
        <v>78</v>
      </c>
      <c r="E12057">
        <v>2023</v>
      </c>
      <c r="F12057" t="s">
        <v>156</v>
      </c>
      <c r="G12057" t="s">
        <v>307</v>
      </c>
      <c r="H12057">
        <v>490.02</v>
      </c>
      <c r="I12057" t="s">
        <v>572</v>
      </c>
      <c r="J12057" t="s">
        <v>347</v>
      </c>
      <c r="K12057" t="s">
        <v>415</v>
      </c>
    </row>
    <row r="12058" spans="1:11" hidden="1" x14ac:dyDescent="0.35">
      <c r="A12058" t="s">
        <v>559</v>
      </c>
      <c r="B12058" t="s">
        <v>84</v>
      </c>
      <c r="C12058" t="s">
        <v>419</v>
      </c>
      <c r="D12058" t="s">
        <v>78</v>
      </c>
      <c r="E12058">
        <v>2023</v>
      </c>
      <c r="F12058" t="s">
        <v>156</v>
      </c>
      <c r="G12058" t="s">
        <v>307</v>
      </c>
      <c r="H12058">
        <v>578.91999999999996</v>
      </c>
      <c r="I12058" t="s">
        <v>572</v>
      </c>
      <c r="J12058" t="s">
        <v>14</v>
      </c>
      <c r="K12058" t="s">
        <v>415</v>
      </c>
    </row>
    <row r="12059" spans="1:11" hidden="1" x14ac:dyDescent="0.35">
      <c r="A12059" t="s">
        <v>559</v>
      </c>
      <c r="B12059" t="s">
        <v>84</v>
      </c>
      <c r="C12059" t="s">
        <v>419</v>
      </c>
      <c r="D12059" t="s">
        <v>78</v>
      </c>
      <c r="E12059">
        <v>2023</v>
      </c>
      <c r="F12059" t="s">
        <v>156</v>
      </c>
      <c r="G12059" t="s">
        <v>307</v>
      </c>
      <c r="H12059">
        <v>216.97</v>
      </c>
      <c r="I12059" t="s">
        <v>572</v>
      </c>
      <c r="J12059" t="s">
        <v>347</v>
      </c>
      <c r="K12059" t="s">
        <v>415</v>
      </c>
    </row>
    <row r="12060" spans="1:11" hidden="1" x14ac:dyDescent="0.35">
      <c r="A12060" t="s">
        <v>559</v>
      </c>
      <c r="B12060" t="s">
        <v>84</v>
      </c>
      <c r="C12060" t="s">
        <v>419</v>
      </c>
      <c r="D12060" t="s">
        <v>78</v>
      </c>
      <c r="E12060">
        <v>2023</v>
      </c>
      <c r="F12060" t="s">
        <v>156</v>
      </c>
      <c r="G12060" t="s">
        <v>307</v>
      </c>
      <c r="H12060">
        <v>67.290000000000006</v>
      </c>
      <c r="I12060" t="s">
        <v>572</v>
      </c>
      <c r="J12060" t="s">
        <v>14</v>
      </c>
      <c r="K12060" t="s">
        <v>415</v>
      </c>
    </row>
    <row r="12061" spans="1:11" hidden="1" x14ac:dyDescent="0.35">
      <c r="A12061" t="s">
        <v>559</v>
      </c>
      <c r="B12061" t="s">
        <v>84</v>
      </c>
      <c r="C12061" t="s">
        <v>419</v>
      </c>
      <c r="D12061" t="s">
        <v>78</v>
      </c>
      <c r="E12061">
        <v>2023</v>
      </c>
      <c r="F12061" t="s">
        <v>156</v>
      </c>
      <c r="G12061" t="s">
        <v>307</v>
      </c>
      <c r="H12061">
        <v>25.22</v>
      </c>
      <c r="I12061" t="s">
        <v>572</v>
      </c>
      <c r="J12061" t="s">
        <v>347</v>
      </c>
      <c r="K12061" t="s">
        <v>415</v>
      </c>
    </row>
    <row r="12062" spans="1:11" hidden="1" x14ac:dyDescent="0.35">
      <c r="A12062" t="s">
        <v>559</v>
      </c>
      <c r="B12062" t="s">
        <v>84</v>
      </c>
      <c r="C12062" t="s">
        <v>419</v>
      </c>
      <c r="D12062" t="s">
        <v>78</v>
      </c>
      <c r="E12062">
        <v>2023</v>
      </c>
      <c r="F12062" t="s">
        <v>156</v>
      </c>
      <c r="G12062" t="s">
        <v>307</v>
      </c>
      <c r="H12062">
        <v>192.27</v>
      </c>
      <c r="I12062" t="s">
        <v>572</v>
      </c>
      <c r="J12062" t="s">
        <v>14</v>
      </c>
      <c r="K12062" t="s">
        <v>415</v>
      </c>
    </row>
    <row r="12063" spans="1:11" hidden="1" x14ac:dyDescent="0.35">
      <c r="A12063" t="s">
        <v>559</v>
      </c>
      <c r="B12063" t="s">
        <v>84</v>
      </c>
      <c r="C12063" t="s">
        <v>419</v>
      </c>
      <c r="D12063" t="s">
        <v>78</v>
      </c>
      <c r="E12063">
        <v>2023</v>
      </c>
      <c r="F12063" t="s">
        <v>156</v>
      </c>
      <c r="G12063" t="s">
        <v>307</v>
      </c>
      <c r="H12063">
        <v>72.06</v>
      </c>
      <c r="I12063" t="s">
        <v>572</v>
      </c>
      <c r="J12063" t="s">
        <v>347</v>
      </c>
      <c r="K12063" t="s">
        <v>415</v>
      </c>
    </row>
    <row r="12064" spans="1:11" hidden="1" x14ac:dyDescent="0.35">
      <c r="A12064" t="s">
        <v>559</v>
      </c>
      <c r="B12064" t="s">
        <v>84</v>
      </c>
      <c r="C12064" t="s">
        <v>419</v>
      </c>
      <c r="D12064" t="s">
        <v>78</v>
      </c>
      <c r="E12064">
        <v>2023</v>
      </c>
      <c r="F12064" t="s">
        <v>156</v>
      </c>
      <c r="G12064" t="s">
        <v>307</v>
      </c>
      <c r="H12064">
        <v>609.16</v>
      </c>
      <c r="I12064" t="s">
        <v>572</v>
      </c>
      <c r="J12064" t="s">
        <v>14</v>
      </c>
      <c r="K12064" t="s">
        <v>415</v>
      </c>
    </row>
    <row r="12065" spans="1:11" hidden="1" x14ac:dyDescent="0.35">
      <c r="A12065" t="s">
        <v>559</v>
      </c>
      <c r="B12065" t="s">
        <v>84</v>
      </c>
      <c r="C12065" t="s">
        <v>419</v>
      </c>
      <c r="D12065" t="s">
        <v>78</v>
      </c>
      <c r="E12065">
        <v>2023</v>
      </c>
      <c r="F12065" t="s">
        <v>156</v>
      </c>
      <c r="G12065" t="s">
        <v>307</v>
      </c>
      <c r="H12065">
        <v>228.31</v>
      </c>
      <c r="I12065" t="s">
        <v>572</v>
      </c>
      <c r="J12065" t="s">
        <v>347</v>
      </c>
      <c r="K12065" t="s">
        <v>415</v>
      </c>
    </row>
    <row r="12066" spans="1:11" hidden="1" x14ac:dyDescent="0.35">
      <c r="A12066" t="s">
        <v>559</v>
      </c>
      <c r="B12066" t="s">
        <v>84</v>
      </c>
      <c r="C12066" t="s">
        <v>419</v>
      </c>
      <c r="D12066" t="s">
        <v>78</v>
      </c>
      <c r="E12066">
        <v>2023</v>
      </c>
      <c r="F12066" t="s">
        <v>156</v>
      </c>
      <c r="G12066" t="s">
        <v>307</v>
      </c>
      <c r="H12066">
        <v>71.98</v>
      </c>
      <c r="I12066" t="s">
        <v>572</v>
      </c>
      <c r="J12066" t="s">
        <v>14</v>
      </c>
      <c r="K12066" t="s">
        <v>415</v>
      </c>
    </row>
    <row r="12067" spans="1:11" hidden="1" x14ac:dyDescent="0.35">
      <c r="A12067" t="s">
        <v>559</v>
      </c>
      <c r="B12067" t="s">
        <v>84</v>
      </c>
      <c r="C12067" t="s">
        <v>419</v>
      </c>
      <c r="D12067" t="s">
        <v>78</v>
      </c>
      <c r="E12067">
        <v>2023</v>
      </c>
      <c r="F12067" t="s">
        <v>156</v>
      </c>
      <c r="G12067" t="s">
        <v>307</v>
      </c>
      <c r="H12067">
        <v>26.98</v>
      </c>
      <c r="I12067" t="s">
        <v>572</v>
      </c>
      <c r="J12067" t="s">
        <v>347</v>
      </c>
      <c r="K12067" t="s">
        <v>415</v>
      </c>
    </row>
    <row r="12068" spans="1:11" hidden="1" x14ac:dyDescent="0.35">
      <c r="A12068" t="s">
        <v>559</v>
      </c>
      <c r="B12068" t="s">
        <v>84</v>
      </c>
      <c r="C12068" t="s">
        <v>411</v>
      </c>
      <c r="D12068" t="s">
        <v>78</v>
      </c>
      <c r="E12068">
        <v>2023</v>
      </c>
      <c r="F12068" t="s">
        <v>502</v>
      </c>
      <c r="G12068" t="s">
        <v>68</v>
      </c>
      <c r="H12068">
        <v>119.19</v>
      </c>
      <c r="I12068" t="s">
        <v>572</v>
      </c>
      <c r="J12068" t="s">
        <v>347</v>
      </c>
      <c r="K12068" t="s">
        <v>412</v>
      </c>
    </row>
    <row r="12069" spans="1:11" hidden="1" x14ac:dyDescent="0.35">
      <c r="A12069" t="s">
        <v>559</v>
      </c>
      <c r="B12069" t="s">
        <v>84</v>
      </c>
      <c r="C12069" t="s">
        <v>411</v>
      </c>
      <c r="D12069" t="s">
        <v>78</v>
      </c>
      <c r="E12069">
        <v>2023</v>
      </c>
      <c r="F12069" t="s">
        <v>502</v>
      </c>
      <c r="G12069" t="s">
        <v>68</v>
      </c>
      <c r="H12069">
        <v>3.48</v>
      </c>
      <c r="I12069" t="s">
        <v>572</v>
      </c>
      <c r="J12069" t="s">
        <v>347</v>
      </c>
      <c r="K12069" t="s">
        <v>412</v>
      </c>
    </row>
    <row r="12070" spans="1:11" hidden="1" x14ac:dyDescent="0.35">
      <c r="A12070" t="s">
        <v>559</v>
      </c>
      <c r="B12070" t="s">
        <v>84</v>
      </c>
      <c r="C12070" t="s">
        <v>411</v>
      </c>
      <c r="D12070" t="s">
        <v>78</v>
      </c>
      <c r="E12070">
        <v>2023</v>
      </c>
      <c r="F12070" t="s">
        <v>502</v>
      </c>
      <c r="G12070" t="s">
        <v>68</v>
      </c>
      <c r="H12070">
        <v>164.73</v>
      </c>
      <c r="I12070" t="s">
        <v>572</v>
      </c>
      <c r="J12070" t="s">
        <v>347</v>
      </c>
      <c r="K12070" t="s">
        <v>412</v>
      </c>
    </row>
    <row r="12071" spans="1:11" hidden="1" x14ac:dyDescent="0.35">
      <c r="A12071" t="s">
        <v>559</v>
      </c>
      <c r="B12071" t="s">
        <v>84</v>
      </c>
      <c r="C12071" t="s">
        <v>411</v>
      </c>
      <c r="D12071" t="s">
        <v>78</v>
      </c>
      <c r="E12071">
        <v>2023</v>
      </c>
      <c r="F12071" t="s">
        <v>502</v>
      </c>
      <c r="G12071" t="s">
        <v>68</v>
      </c>
      <c r="H12071">
        <v>24.26</v>
      </c>
      <c r="I12071" t="s">
        <v>572</v>
      </c>
      <c r="J12071" t="s">
        <v>347</v>
      </c>
      <c r="K12071" t="s">
        <v>412</v>
      </c>
    </row>
    <row r="12072" spans="1:11" hidden="1" x14ac:dyDescent="0.35">
      <c r="A12072" t="s">
        <v>559</v>
      </c>
      <c r="B12072" t="s">
        <v>84</v>
      </c>
      <c r="C12072" t="s">
        <v>351</v>
      </c>
      <c r="D12072" t="s">
        <v>78</v>
      </c>
      <c r="E12072">
        <v>2023</v>
      </c>
      <c r="F12072" t="s">
        <v>502</v>
      </c>
      <c r="G12072" t="s">
        <v>68</v>
      </c>
      <c r="H12072">
        <v>234.19</v>
      </c>
      <c r="I12072" t="s">
        <v>572</v>
      </c>
      <c r="J12072" t="s">
        <v>347</v>
      </c>
      <c r="K12072" t="s">
        <v>403</v>
      </c>
    </row>
    <row r="12073" spans="1:11" hidden="1" x14ac:dyDescent="0.35">
      <c r="A12073" t="s">
        <v>559</v>
      </c>
      <c r="B12073" t="s">
        <v>84</v>
      </c>
      <c r="C12073" t="s">
        <v>351</v>
      </c>
      <c r="D12073" t="s">
        <v>78</v>
      </c>
      <c r="E12073">
        <v>2023</v>
      </c>
      <c r="F12073" t="s">
        <v>502</v>
      </c>
      <c r="G12073" t="s">
        <v>68</v>
      </c>
      <c r="H12073">
        <v>237.5</v>
      </c>
      <c r="I12073" t="s">
        <v>572</v>
      </c>
      <c r="J12073" t="s">
        <v>347</v>
      </c>
      <c r="K12073" t="s">
        <v>403</v>
      </c>
    </row>
    <row r="12074" spans="1:11" hidden="1" x14ac:dyDescent="0.35">
      <c r="A12074" t="s">
        <v>559</v>
      </c>
      <c r="B12074" t="s">
        <v>84</v>
      </c>
      <c r="C12074" t="s">
        <v>351</v>
      </c>
      <c r="D12074" t="s">
        <v>78</v>
      </c>
      <c r="E12074">
        <v>2023</v>
      </c>
      <c r="F12074" t="s">
        <v>502</v>
      </c>
      <c r="G12074" t="s">
        <v>68</v>
      </c>
      <c r="H12074">
        <v>31.57</v>
      </c>
      <c r="I12074" t="s">
        <v>572</v>
      </c>
      <c r="J12074" t="s">
        <v>347</v>
      </c>
      <c r="K12074" t="s">
        <v>403</v>
      </c>
    </row>
    <row r="12075" spans="1:11" hidden="1" x14ac:dyDescent="0.35">
      <c r="A12075" t="s">
        <v>559</v>
      </c>
      <c r="B12075" t="s">
        <v>84</v>
      </c>
      <c r="C12075" t="s">
        <v>384</v>
      </c>
      <c r="D12075" t="s">
        <v>78</v>
      </c>
      <c r="E12075">
        <v>2023</v>
      </c>
      <c r="F12075" t="s">
        <v>502</v>
      </c>
      <c r="G12075" t="s">
        <v>68</v>
      </c>
      <c r="H12075">
        <v>7878.4</v>
      </c>
      <c r="I12075" t="s">
        <v>572</v>
      </c>
      <c r="J12075" t="s">
        <v>347</v>
      </c>
      <c r="K12075" t="s">
        <v>404</v>
      </c>
    </row>
    <row r="12076" spans="1:11" hidden="1" x14ac:dyDescent="0.35">
      <c r="A12076" t="s">
        <v>559</v>
      </c>
      <c r="B12076" t="s">
        <v>84</v>
      </c>
      <c r="C12076" t="s">
        <v>384</v>
      </c>
      <c r="D12076" t="s">
        <v>78</v>
      </c>
      <c r="E12076">
        <v>2023</v>
      </c>
      <c r="F12076" t="s">
        <v>502</v>
      </c>
      <c r="G12076" t="s">
        <v>68</v>
      </c>
      <c r="H12076">
        <v>43342.18</v>
      </c>
      <c r="I12076" t="s">
        <v>572</v>
      </c>
      <c r="J12076" t="s">
        <v>347</v>
      </c>
      <c r="K12076" t="s">
        <v>413</v>
      </c>
    </row>
    <row r="12077" spans="1:11" hidden="1" x14ac:dyDescent="0.35">
      <c r="A12077" t="s">
        <v>559</v>
      </c>
      <c r="B12077" t="s">
        <v>84</v>
      </c>
      <c r="C12077" t="s">
        <v>384</v>
      </c>
      <c r="D12077" t="s">
        <v>78</v>
      </c>
      <c r="E12077">
        <v>2023</v>
      </c>
      <c r="F12077" t="s">
        <v>502</v>
      </c>
      <c r="G12077" t="s">
        <v>68</v>
      </c>
      <c r="H12077">
        <v>149.69</v>
      </c>
      <c r="I12077" t="s">
        <v>572</v>
      </c>
      <c r="J12077" t="s">
        <v>347</v>
      </c>
      <c r="K12077" t="s">
        <v>404</v>
      </c>
    </row>
    <row r="12078" spans="1:11" hidden="1" x14ac:dyDescent="0.35">
      <c r="A12078" t="s">
        <v>559</v>
      </c>
      <c r="B12078" t="s">
        <v>84</v>
      </c>
      <c r="C12078" t="s">
        <v>384</v>
      </c>
      <c r="D12078" t="s">
        <v>78</v>
      </c>
      <c r="E12078">
        <v>2023</v>
      </c>
      <c r="F12078" t="s">
        <v>502</v>
      </c>
      <c r="G12078" t="s">
        <v>68</v>
      </c>
      <c r="H12078">
        <v>823.53</v>
      </c>
      <c r="I12078" t="s">
        <v>572</v>
      </c>
      <c r="J12078" t="s">
        <v>347</v>
      </c>
      <c r="K12078" t="s">
        <v>413</v>
      </c>
    </row>
    <row r="12079" spans="1:11" hidden="1" x14ac:dyDescent="0.35">
      <c r="A12079" t="s">
        <v>559</v>
      </c>
      <c r="B12079" t="s">
        <v>84</v>
      </c>
      <c r="C12079" t="s">
        <v>384</v>
      </c>
      <c r="D12079" t="s">
        <v>78</v>
      </c>
      <c r="E12079">
        <v>2023</v>
      </c>
      <c r="F12079" t="s">
        <v>502</v>
      </c>
      <c r="G12079" t="s">
        <v>68</v>
      </c>
      <c r="H12079">
        <v>1365.58</v>
      </c>
      <c r="I12079" t="s">
        <v>572</v>
      </c>
      <c r="J12079" t="s">
        <v>347</v>
      </c>
      <c r="K12079" t="s">
        <v>404</v>
      </c>
    </row>
    <row r="12080" spans="1:11" hidden="1" x14ac:dyDescent="0.35">
      <c r="A12080" t="s">
        <v>559</v>
      </c>
      <c r="B12080" t="s">
        <v>84</v>
      </c>
      <c r="C12080" t="s">
        <v>384</v>
      </c>
      <c r="D12080" t="s">
        <v>78</v>
      </c>
      <c r="E12080">
        <v>2023</v>
      </c>
      <c r="F12080" t="s">
        <v>502</v>
      </c>
      <c r="G12080" t="s">
        <v>68</v>
      </c>
      <c r="H12080">
        <v>7512.57</v>
      </c>
      <c r="I12080" t="s">
        <v>572</v>
      </c>
      <c r="J12080" t="s">
        <v>347</v>
      </c>
      <c r="K12080" t="s">
        <v>413</v>
      </c>
    </row>
    <row r="12081" spans="1:11" hidden="1" x14ac:dyDescent="0.35">
      <c r="A12081" t="s">
        <v>559</v>
      </c>
      <c r="B12081" t="s">
        <v>84</v>
      </c>
      <c r="C12081" t="s">
        <v>384</v>
      </c>
      <c r="D12081" t="s">
        <v>78</v>
      </c>
      <c r="E12081">
        <v>2023</v>
      </c>
      <c r="F12081" t="s">
        <v>502</v>
      </c>
      <c r="G12081" t="s">
        <v>68</v>
      </c>
      <c r="H12081">
        <v>704.95</v>
      </c>
      <c r="I12081" t="s">
        <v>572</v>
      </c>
      <c r="J12081" t="s">
        <v>347</v>
      </c>
      <c r="K12081" t="s">
        <v>404</v>
      </c>
    </row>
    <row r="12082" spans="1:11" hidden="1" x14ac:dyDescent="0.35">
      <c r="A12082" t="s">
        <v>559</v>
      </c>
      <c r="B12082" t="s">
        <v>84</v>
      </c>
      <c r="C12082" t="s">
        <v>384</v>
      </c>
      <c r="D12082" t="s">
        <v>78</v>
      </c>
      <c r="E12082">
        <v>2023</v>
      </c>
      <c r="F12082" t="s">
        <v>502</v>
      </c>
      <c r="G12082" t="s">
        <v>68</v>
      </c>
      <c r="H12082">
        <v>3878.2</v>
      </c>
      <c r="I12082" t="s">
        <v>572</v>
      </c>
      <c r="J12082" t="s">
        <v>347</v>
      </c>
      <c r="K12082" t="s">
        <v>413</v>
      </c>
    </row>
    <row r="12083" spans="1:11" hidden="1" x14ac:dyDescent="0.35">
      <c r="A12083" t="s">
        <v>559</v>
      </c>
      <c r="B12083" t="s">
        <v>84</v>
      </c>
      <c r="C12083" t="s">
        <v>419</v>
      </c>
      <c r="D12083" t="s">
        <v>78</v>
      </c>
      <c r="E12083">
        <v>2023</v>
      </c>
      <c r="F12083" t="s">
        <v>502</v>
      </c>
      <c r="G12083" t="s">
        <v>68</v>
      </c>
      <c r="H12083">
        <v>9.23</v>
      </c>
      <c r="I12083" t="s">
        <v>572</v>
      </c>
      <c r="J12083" t="s">
        <v>347</v>
      </c>
      <c r="K12083" t="s">
        <v>415</v>
      </c>
    </row>
    <row r="12084" spans="1:11" hidden="1" x14ac:dyDescent="0.35">
      <c r="A12084" t="s">
        <v>559</v>
      </c>
      <c r="B12084" t="s">
        <v>84</v>
      </c>
      <c r="C12084" t="s">
        <v>419</v>
      </c>
      <c r="D12084" t="s">
        <v>78</v>
      </c>
      <c r="E12084">
        <v>2023</v>
      </c>
      <c r="F12084" t="s">
        <v>502</v>
      </c>
      <c r="G12084" t="s">
        <v>68</v>
      </c>
      <c r="H12084">
        <v>4.08</v>
      </c>
      <c r="I12084" t="s">
        <v>572</v>
      </c>
      <c r="J12084" t="s">
        <v>347</v>
      </c>
      <c r="K12084" t="s">
        <v>415</v>
      </c>
    </row>
    <row r="12085" spans="1:11" hidden="1" x14ac:dyDescent="0.35">
      <c r="A12085" t="s">
        <v>559</v>
      </c>
      <c r="B12085" t="s">
        <v>84</v>
      </c>
      <c r="C12085" t="s">
        <v>419</v>
      </c>
      <c r="D12085" t="s">
        <v>78</v>
      </c>
      <c r="E12085">
        <v>2023</v>
      </c>
      <c r="F12085" t="s">
        <v>502</v>
      </c>
      <c r="G12085" t="s">
        <v>68</v>
      </c>
      <c r="H12085">
        <v>0.48</v>
      </c>
      <c r="I12085" t="s">
        <v>572</v>
      </c>
      <c r="J12085" t="s">
        <v>347</v>
      </c>
      <c r="K12085" t="s">
        <v>415</v>
      </c>
    </row>
    <row r="12086" spans="1:11" hidden="1" x14ac:dyDescent="0.35">
      <c r="A12086" t="s">
        <v>559</v>
      </c>
      <c r="B12086" t="s">
        <v>84</v>
      </c>
      <c r="C12086" t="s">
        <v>419</v>
      </c>
      <c r="D12086" t="s">
        <v>78</v>
      </c>
      <c r="E12086">
        <v>2023</v>
      </c>
      <c r="F12086" t="s">
        <v>502</v>
      </c>
      <c r="G12086" t="s">
        <v>68</v>
      </c>
      <c r="H12086">
        <v>1.36</v>
      </c>
      <c r="I12086" t="s">
        <v>572</v>
      </c>
      <c r="J12086" t="s">
        <v>347</v>
      </c>
      <c r="K12086" t="s">
        <v>415</v>
      </c>
    </row>
    <row r="12087" spans="1:11" hidden="1" x14ac:dyDescent="0.35">
      <c r="A12087" t="s">
        <v>559</v>
      </c>
      <c r="B12087" t="s">
        <v>84</v>
      </c>
      <c r="C12087" t="s">
        <v>419</v>
      </c>
      <c r="D12087" t="s">
        <v>78</v>
      </c>
      <c r="E12087">
        <v>2023</v>
      </c>
      <c r="F12087" t="s">
        <v>502</v>
      </c>
      <c r="G12087" t="s">
        <v>68</v>
      </c>
      <c r="H12087">
        <v>4.3</v>
      </c>
      <c r="I12087" t="s">
        <v>572</v>
      </c>
      <c r="J12087" t="s">
        <v>347</v>
      </c>
      <c r="K12087" t="s">
        <v>415</v>
      </c>
    </row>
    <row r="12088" spans="1:11" hidden="1" x14ac:dyDescent="0.35">
      <c r="A12088" t="s">
        <v>559</v>
      </c>
      <c r="B12088" t="s">
        <v>84</v>
      </c>
      <c r="C12088" t="s">
        <v>419</v>
      </c>
      <c r="D12088" t="s">
        <v>78</v>
      </c>
      <c r="E12088">
        <v>2023</v>
      </c>
      <c r="F12088" t="s">
        <v>502</v>
      </c>
      <c r="G12088" t="s">
        <v>68</v>
      </c>
      <c r="H12088">
        <v>0.51</v>
      </c>
      <c r="I12088" t="s">
        <v>572</v>
      </c>
      <c r="J12088" t="s">
        <v>347</v>
      </c>
      <c r="K12088" t="s">
        <v>415</v>
      </c>
    </row>
    <row r="12089" spans="1:11" hidden="1" x14ac:dyDescent="0.35">
      <c r="A12089" t="s">
        <v>559</v>
      </c>
      <c r="B12089" t="s">
        <v>84</v>
      </c>
      <c r="C12089" t="s">
        <v>327</v>
      </c>
      <c r="D12089" t="s">
        <v>78</v>
      </c>
      <c r="E12089">
        <v>2023</v>
      </c>
      <c r="F12089" t="s">
        <v>502</v>
      </c>
      <c r="G12089" t="s">
        <v>68</v>
      </c>
      <c r="H12089">
        <v>26.72</v>
      </c>
      <c r="I12089" t="s">
        <v>572</v>
      </c>
      <c r="J12089" t="s">
        <v>347</v>
      </c>
      <c r="K12089" t="s">
        <v>389</v>
      </c>
    </row>
    <row r="12090" spans="1:11" hidden="1" x14ac:dyDescent="0.35">
      <c r="A12090" t="s">
        <v>559</v>
      </c>
      <c r="B12090" t="s">
        <v>84</v>
      </c>
      <c r="C12090" t="s">
        <v>327</v>
      </c>
      <c r="D12090" t="s">
        <v>78</v>
      </c>
      <c r="E12090">
        <v>2023</v>
      </c>
      <c r="F12090" t="s">
        <v>502</v>
      </c>
      <c r="G12090" t="s">
        <v>68</v>
      </c>
      <c r="H12090">
        <v>8.9600000000000009</v>
      </c>
      <c r="I12090" t="s">
        <v>572</v>
      </c>
      <c r="J12090" t="s">
        <v>347</v>
      </c>
      <c r="K12090" t="s">
        <v>389</v>
      </c>
    </row>
    <row r="12091" spans="1:11" hidden="1" x14ac:dyDescent="0.35">
      <c r="A12091" t="s">
        <v>559</v>
      </c>
      <c r="B12091" t="s">
        <v>84</v>
      </c>
      <c r="C12091" t="s">
        <v>327</v>
      </c>
      <c r="D12091" t="s">
        <v>78</v>
      </c>
      <c r="E12091">
        <v>2023</v>
      </c>
      <c r="F12091" t="s">
        <v>502</v>
      </c>
      <c r="G12091" t="s">
        <v>68</v>
      </c>
      <c r="H12091">
        <v>2.11</v>
      </c>
      <c r="I12091" t="s">
        <v>572</v>
      </c>
      <c r="J12091" t="s">
        <v>347</v>
      </c>
      <c r="K12091" t="s">
        <v>389</v>
      </c>
    </row>
    <row r="12092" spans="1:11" hidden="1" x14ac:dyDescent="0.35">
      <c r="A12092" t="s">
        <v>559</v>
      </c>
      <c r="B12092" t="s">
        <v>84</v>
      </c>
      <c r="C12092" t="s">
        <v>327</v>
      </c>
      <c r="D12092" t="s">
        <v>78</v>
      </c>
      <c r="E12092">
        <v>2023</v>
      </c>
      <c r="F12092" t="s">
        <v>502</v>
      </c>
      <c r="G12092" t="s">
        <v>68</v>
      </c>
      <c r="H12092">
        <v>9.1199999999999992</v>
      </c>
      <c r="I12092" t="s">
        <v>572</v>
      </c>
      <c r="J12092" t="s">
        <v>347</v>
      </c>
      <c r="K12092" t="s">
        <v>389</v>
      </c>
    </row>
    <row r="12093" spans="1:11" hidden="1" x14ac:dyDescent="0.35">
      <c r="A12093" t="s">
        <v>559</v>
      </c>
      <c r="B12093" t="s">
        <v>84</v>
      </c>
      <c r="C12093" t="s">
        <v>327</v>
      </c>
      <c r="D12093" t="s">
        <v>78</v>
      </c>
      <c r="E12093">
        <v>2023</v>
      </c>
      <c r="F12093" t="s">
        <v>502</v>
      </c>
      <c r="G12093" t="s">
        <v>68</v>
      </c>
      <c r="H12093">
        <v>51.59</v>
      </c>
      <c r="I12093" t="s">
        <v>572</v>
      </c>
      <c r="J12093" t="s">
        <v>347</v>
      </c>
      <c r="K12093" t="s">
        <v>389</v>
      </c>
    </row>
    <row r="12094" spans="1:11" hidden="1" x14ac:dyDescent="0.35">
      <c r="A12094" t="s">
        <v>559</v>
      </c>
      <c r="B12094" t="s">
        <v>84</v>
      </c>
      <c r="C12094" t="s">
        <v>327</v>
      </c>
      <c r="D12094" t="s">
        <v>78</v>
      </c>
      <c r="E12094">
        <v>2023</v>
      </c>
      <c r="F12094" t="s">
        <v>502</v>
      </c>
      <c r="G12094" t="s">
        <v>68</v>
      </c>
      <c r="H12094">
        <v>2.06</v>
      </c>
      <c r="I12094" t="s">
        <v>572</v>
      </c>
      <c r="J12094" t="s">
        <v>347</v>
      </c>
      <c r="K12094" t="s">
        <v>389</v>
      </c>
    </row>
    <row r="12095" spans="1:11" hidden="1" x14ac:dyDescent="0.35">
      <c r="A12095" t="s">
        <v>559</v>
      </c>
      <c r="B12095" t="s">
        <v>84</v>
      </c>
      <c r="C12095" t="s">
        <v>329</v>
      </c>
      <c r="D12095" t="s">
        <v>78</v>
      </c>
      <c r="E12095">
        <v>2023</v>
      </c>
      <c r="F12095" t="s">
        <v>502</v>
      </c>
      <c r="G12095" t="s">
        <v>68</v>
      </c>
      <c r="H12095">
        <v>169.49</v>
      </c>
      <c r="I12095" t="s">
        <v>572</v>
      </c>
      <c r="J12095" t="s">
        <v>347</v>
      </c>
      <c r="K12095" t="s">
        <v>390</v>
      </c>
    </row>
    <row r="12096" spans="1:11" hidden="1" x14ac:dyDescent="0.35">
      <c r="A12096" t="s">
        <v>559</v>
      </c>
      <c r="B12096" t="s">
        <v>84</v>
      </c>
      <c r="C12096" t="s">
        <v>329</v>
      </c>
      <c r="D12096" t="s">
        <v>78</v>
      </c>
      <c r="E12096">
        <v>2023</v>
      </c>
      <c r="F12096" t="s">
        <v>502</v>
      </c>
      <c r="G12096" t="s">
        <v>68</v>
      </c>
      <c r="H12096">
        <v>191.77</v>
      </c>
      <c r="I12096" t="s">
        <v>572</v>
      </c>
      <c r="J12096" t="s">
        <v>347</v>
      </c>
      <c r="K12096" t="s">
        <v>390</v>
      </c>
    </row>
    <row r="12097" spans="1:11" hidden="1" x14ac:dyDescent="0.35">
      <c r="A12097" t="s">
        <v>559</v>
      </c>
      <c r="B12097" t="s">
        <v>84</v>
      </c>
      <c r="C12097" t="s">
        <v>329</v>
      </c>
      <c r="D12097" t="s">
        <v>78</v>
      </c>
      <c r="E12097">
        <v>2023</v>
      </c>
      <c r="F12097" t="s">
        <v>502</v>
      </c>
      <c r="G12097" t="s">
        <v>68</v>
      </c>
      <c r="H12097">
        <v>20.43</v>
      </c>
      <c r="I12097" t="s">
        <v>572</v>
      </c>
      <c r="J12097" t="s">
        <v>347</v>
      </c>
      <c r="K12097" t="s">
        <v>390</v>
      </c>
    </row>
    <row r="12098" spans="1:11" hidden="1" x14ac:dyDescent="0.35">
      <c r="A12098" t="s">
        <v>559</v>
      </c>
      <c r="B12098" t="s">
        <v>84</v>
      </c>
      <c r="C12098" t="s">
        <v>329</v>
      </c>
      <c r="D12098" t="s">
        <v>78</v>
      </c>
      <c r="E12098">
        <v>2023</v>
      </c>
      <c r="F12098" t="s">
        <v>502</v>
      </c>
      <c r="G12098" t="s">
        <v>68</v>
      </c>
      <c r="H12098">
        <v>55.48</v>
      </c>
      <c r="I12098" t="s">
        <v>572</v>
      </c>
      <c r="J12098" t="s">
        <v>347</v>
      </c>
      <c r="K12098" t="s">
        <v>390</v>
      </c>
    </row>
    <row r="12099" spans="1:11" hidden="1" x14ac:dyDescent="0.35">
      <c r="A12099" t="s">
        <v>559</v>
      </c>
      <c r="B12099" t="s">
        <v>84</v>
      </c>
      <c r="C12099" t="s">
        <v>329</v>
      </c>
      <c r="D12099" t="s">
        <v>78</v>
      </c>
      <c r="E12099">
        <v>2023</v>
      </c>
      <c r="F12099" t="s">
        <v>502</v>
      </c>
      <c r="G12099" t="s">
        <v>68</v>
      </c>
      <c r="H12099">
        <v>178.49</v>
      </c>
      <c r="I12099" t="s">
        <v>572</v>
      </c>
      <c r="J12099" t="s">
        <v>347</v>
      </c>
      <c r="K12099" t="s">
        <v>390</v>
      </c>
    </row>
    <row r="12100" spans="1:11" hidden="1" x14ac:dyDescent="0.35">
      <c r="A12100" t="s">
        <v>559</v>
      </c>
      <c r="B12100" t="s">
        <v>84</v>
      </c>
      <c r="C12100" t="s">
        <v>329</v>
      </c>
      <c r="D12100" t="s">
        <v>78</v>
      </c>
      <c r="E12100">
        <v>2023</v>
      </c>
      <c r="F12100" t="s">
        <v>502</v>
      </c>
      <c r="G12100" t="s">
        <v>68</v>
      </c>
      <c r="H12100">
        <v>15.76</v>
      </c>
      <c r="I12100" t="s">
        <v>572</v>
      </c>
      <c r="J12100" t="s">
        <v>347</v>
      </c>
      <c r="K12100" t="s">
        <v>390</v>
      </c>
    </row>
    <row r="12101" spans="1:11" hidden="1" x14ac:dyDescent="0.35">
      <c r="A12101" t="s">
        <v>559</v>
      </c>
      <c r="B12101" t="s">
        <v>84</v>
      </c>
      <c r="C12101" t="s">
        <v>334</v>
      </c>
      <c r="D12101" t="s">
        <v>78</v>
      </c>
      <c r="E12101">
        <v>2023</v>
      </c>
      <c r="F12101" t="s">
        <v>502</v>
      </c>
      <c r="G12101" t="s">
        <v>68</v>
      </c>
      <c r="H12101">
        <v>27.03</v>
      </c>
      <c r="I12101" t="s">
        <v>572</v>
      </c>
      <c r="J12101" t="s">
        <v>347</v>
      </c>
      <c r="K12101" t="s">
        <v>391</v>
      </c>
    </row>
    <row r="12102" spans="1:11" hidden="1" x14ac:dyDescent="0.35">
      <c r="A12102" t="s">
        <v>559</v>
      </c>
      <c r="B12102" t="s">
        <v>84</v>
      </c>
      <c r="C12102" t="s">
        <v>334</v>
      </c>
      <c r="D12102" t="s">
        <v>78</v>
      </c>
      <c r="E12102">
        <v>2023</v>
      </c>
      <c r="F12102" t="s">
        <v>502</v>
      </c>
      <c r="G12102" t="s">
        <v>68</v>
      </c>
      <c r="H12102">
        <v>2.4</v>
      </c>
      <c r="I12102" t="s">
        <v>572</v>
      </c>
      <c r="J12102" t="s">
        <v>347</v>
      </c>
      <c r="K12102" t="s">
        <v>391</v>
      </c>
    </row>
    <row r="12103" spans="1:11" hidden="1" x14ac:dyDescent="0.35">
      <c r="A12103" t="s">
        <v>559</v>
      </c>
      <c r="B12103" t="s">
        <v>84</v>
      </c>
      <c r="C12103" t="s">
        <v>334</v>
      </c>
      <c r="D12103" t="s">
        <v>78</v>
      </c>
      <c r="E12103">
        <v>2023</v>
      </c>
      <c r="F12103" t="s">
        <v>502</v>
      </c>
      <c r="G12103" t="s">
        <v>68</v>
      </c>
      <c r="H12103">
        <v>46.02</v>
      </c>
      <c r="I12103" t="s">
        <v>572</v>
      </c>
      <c r="J12103" t="s">
        <v>347</v>
      </c>
      <c r="K12103" t="s">
        <v>391</v>
      </c>
    </row>
    <row r="12104" spans="1:11" hidden="1" x14ac:dyDescent="0.35">
      <c r="A12104" t="s">
        <v>559</v>
      </c>
      <c r="B12104" t="s">
        <v>84</v>
      </c>
      <c r="C12104" t="s">
        <v>334</v>
      </c>
      <c r="D12104" t="s">
        <v>78</v>
      </c>
      <c r="E12104">
        <v>2023</v>
      </c>
      <c r="F12104" t="s">
        <v>502</v>
      </c>
      <c r="G12104" t="s">
        <v>68</v>
      </c>
      <c r="H12104">
        <v>2.34</v>
      </c>
      <c r="I12104" t="s">
        <v>572</v>
      </c>
      <c r="J12104" t="s">
        <v>347</v>
      </c>
      <c r="K12104" t="s">
        <v>391</v>
      </c>
    </row>
    <row r="12105" spans="1:11" hidden="1" x14ac:dyDescent="0.35">
      <c r="A12105" t="s">
        <v>559</v>
      </c>
      <c r="B12105" t="s">
        <v>84</v>
      </c>
      <c r="C12105" t="s">
        <v>330</v>
      </c>
      <c r="D12105" t="s">
        <v>78</v>
      </c>
      <c r="E12105">
        <v>2023</v>
      </c>
      <c r="F12105" t="s">
        <v>502</v>
      </c>
      <c r="G12105" t="s">
        <v>68</v>
      </c>
      <c r="H12105">
        <v>1712.1</v>
      </c>
      <c r="I12105" t="s">
        <v>572</v>
      </c>
      <c r="J12105" t="s">
        <v>347</v>
      </c>
      <c r="K12105" t="s">
        <v>392</v>
      </c>
    </row>
    <row r="12106" spans="1:11" hidden="1" x14ac:dyDescent="0.35">
      <c r="A12106" t="s">
        <v>559</v>
      </c>
      <c r="B12106" t="s">
        <v>84</v>
      </c>
      <c r="C12106" t="s">
        <v>330</v>
      </c>
      <c r="D12106" t="s">
        <v>78</v>
      </c>
      <c r="E12106">
        <v>2023</v>
      </c>
      <c r="F12106" t="s">
        <v>502</v>
      </c>
      <c r="G12106" t="s">
        <v>68</v>
      </c>
      <c r="H12106">
        <v>1483.39</v>
      </c>
      <c r="I12106" t="s">
        <v>572</v>
      </c>
      <c r="J12106" t="s">
        <v>347</v>
      </c>
      <c r="K12106" t="s">
        <v>392</v>
      </c>
    </row>
    <row r="12107" spans="1:11" hidden="1" x14ac:dyDescent="0.35">
      <c r="A12107" t="s">
        <v>559</v>
      </c>
      <c r="B12107" t="s">
        <v>84</v>
      </c>
      <c r="C12107" t="s">
        <v>330</v>
      </c>
      <c r="D12107" t="s">
        <v>78</v>
      </c>
      <c r="E12107">
        <v>2023</v>
      </c>
      <c r="F12107" t="s">
        <v>502</v>
      </c>
      <c r="G12107" t="s">
        <v>68</v>
      </c>
      <c r="H12107">
        <v>5.31</v>
      </c>
      <c r="I12107" t="s">
        <v>572</v>
      </c>
      <c r="J12107" t="s">
        <v>347</v>
      </c>
      <c r="K12107" t="s">
        <v>392</v>
      </c>
    </row>
    <row r="12108" spans="1:11" hidden="1" x14ac:dyDescent="0.35">
      <c r="A12108" t="s">
        <v>559</v>
      </c>
      <c r="B12108" t="s">
        <v>84</v>
      </c>
      <c r="C12108" t="s">
        <v>330</v>
      </c>
      <c r="D12108" t="s">
        <v>78</v>
      </c>
      <c r="E12108">
        <v>2023</v>
      </c>
      <c r="F12108" t="s">
        <v>502</v>
      </c>
      <c r="G12108" t="s">
        <v>68</v>
      </c>
      <c r="H12108">
        <v>758.58</v>
      </c>
      <c r="I12108" t="s">
        <v>572</v>
      </c>
      <c r="J12108" t="s">
        <v>347</v>
      </c>
      <c r="K12108" t="s">
        <v>392</v>
      </c>
    </row>
    <row r="12109" spans="1:11" hidden="1" x14ac:dyDescent="0.35">
      <c r="A12109" t="s">
        <v>559</v>
      </c>
      <c r="B12109" t="s">
        <v>84</v>
      </c>
      <c r="C12109" t="s">
        <v>330</v>
      </c>
      <c r="D12109" t="s">
        <v>78</v>
      </c>
      <c r="E12109">
        <v>2023</v>
      </c>
      <c r="F12109" t="s">
        <v>502</v>
      </c>
      <c r="G12109" t="s">
        <v>68</v>
      </c>
      <c r="H12109">
        <v>2073.83</v>
      </c>
      <c r="I12109" t="s">
        <v>572</v>
      </c>
      <c r="J12109" t="s">
        <v>347</v>
      </c>
      <c r="K12109" t="s">
        <v>392</v>
      </c>
    </row>
    <row r="12110" spans="1:11" hidden="1" x14ac:dyDescent="0.35">
      <c r="A12110" t="s">
        <v>559</v>
      </c>
      <c r="B12110" t="s">
        <v>84</v>
      </c>
      <c r="C12110" t="s">
        <v>330</v>
      </c>
      <c r="D12110" t="s">
        <v>78</v>
      </c>
      <c r="E12110">
        <v>2023</v>
      </c>
      <c r="F12110" t="s">
        <v>502</v>
      </c>
      <c r="G12110" t="s">
        <v>68</v>
      </c>
      <c r="H12110">
        <v>375.38</v>
      </c>
      <c r="I12110" t="s">
        <v>572</v>
      </c>
      <c r="J12110" t="s">
        <v>347</v>
      </c>
      <c r="K12110" t="s">
        <v>392</v>
      </c>
    </row>
    <row r="12111" spans="1:11" hidden="1" x14ac:dyDescent="0.35">
      <c r="A12111" t="s">
        <v>559</v>
      </c>
      <c r="B12111" t="s">
        <v>84</v>
      </c>
      <c r="C12111" t="s">
        <v>330</v>
      </c>
      <c r="D12111" t="s">
        <v>78</v>
      </c>
      <c r="E12111">
        <v>2023</v>
      </c>
      <c r="F12111" t="s">
        <v>502</v>
      </c>
      <c r="G12111" t="s">
        <v>68</v>
      </c>
      <c r="H12111">
        <v>165.18</v>
      </c>
      <c r="I12111" t="s">
        <v>572</v>
      </c>
      <c r="J12111" t="s">
        <v>347</v>
      </c>
      <c r="K12111" t="s">
        <v>392</v>
      </c>
    </row>
    <row r="12112" spans="1:11" hidden="1" x14ac:dyDescent="0.35">
      <c r="A12112" t="s">
        <v>559</v>
      </c>
      <c r="B12112" t="s">
        <v>84</v>
      </c>
      <c r="C12112" t="s">
        <v>85</v>
      </c>
      <c r="D12112" t="s">
        <v>78</v>
      </c>
      <c r="E12112">
        <v>2023</v>
      </c>
      <c r="F12112" t="s">
        <v>502</v>
      </c>
      <c r="G12112" t="s">
        <v>68</v>
      </c>
      <c r="H12112">
        <v>249.8</v>
      </c>
      <c r="I12112" t="s">
        <v>572</v>
      </c>
      <c r="J12112" t="s">
        <v>347</v>
      </c>
      <c r="K12112" t="s">
        <v>388</v>
      </c>
    </row>
    <row r="12113" spans="1:11" hidden="1" x14ac:dyDescent="0.35">
      <c r="A12113" t="s">
        <v>559</v>
      </c>
      <c r="B12113" t="s">
        <v>84</v>
      </c>
      <c r="C12113" t="s">
        <v>85</v>
      </c>
      <c r="D12113" t="s">
        <v>78</v>
      </c>
      <c r="E12113">
        <v>2023</v>
      </c>
      <c r="F12113" t="s">
        <v>502</v>
      </c>
      <c r="G12113" t="s">
        <v>68</v>
      </c>
      <c r="H12113">
        <v>122.06</v>
      </c>
      <c r="I12113" t="s">
        <v>572</v>
      </c>
      <c r="J12113" t="s">
        <v>347</v>
      </c>
      <c r="K12113" t="s">
        <v>388</v>
      </c>
    </row>
    <row r="12114" spans="1:11" hidden="1" x14ac:dyDescent="0.35">
      <c r="A12114" t="s">
        <v>559</v>
      </c>
      <c r="B12114" t="s">
        <v>84</v>
      </c>
      <c r="C12114" t="s">
        <v>85</v>
      </c>
      <c r="D12114" t="s">
        <v>78</v>
      </c>
      <c r="E12114">
        <v>2023</v>
      </c>
      <c r="F12114" t="s">
        <v>502</v>
      </c>
      <c r="G12114" t="s">
        <v>68</v>
      </c>
      <c r="H12114">
        <v>112.6</v>
      </c>
      <c r="I12114" t="s">
        <v>572</v>
      </c>
      <c r="J12114" t="s">
        <v>347</v>
      </c>
      <c r="K12114" t="s">
        <v>388</v>
      </c>
    </row>
    <row r="12115" spans="1:11" hidden="1" x14ac:dyDescent="0.35">
      <c r="A12115" t="s">
        <v>559</v>
      </c>
      <c r="B12115" t="s">
        <v>84</v>
      </c>
      <c r="C12115" t="s">
        <v>85</v>
      </c>
      <c r="D12115" t="s">
        <v>78</v>
      </c>
      <c r="E12115">
        <v>2023</v>
      </c>
      <c r="F12115" t="s">
        <v>502</v>
      </c>
      <c r="G12115" t="s">
        <v>68</v>
      </c>
      <c r="H12115">
        <v>19.850000000000001</v>
      </c>
      <c r="I12115" t="s">
        <v>572</v>
      </c>
      <c r="J12115" t="s">
        <v>347</v>
      </c>
      <c r="K12115" t="s">
        <v>388</v>
      </c>
    </row>
    <row r="12116" spans="1:11" hidden="1" x14ac:dyDescent="0.35">
      <c r="A12116" t="s">
        <v>559</v>
      </c>
      <c r="B12116" t="s">
        <v>84</v>
      </c>
      <c r="C12116" t="s">
        <v>372</v>
      </c>
      <c r="D12116" t="s">
        <v>78</v>
      </c>
      <c r="E12116">
        <v>2023</v>
      </c>
      <c r="F12116" t="s">
        <v>502</v>
      </c>
      <c r="G12116" t="s">
        <v>68</v>
      </c>
      <c r="H12116">
        <v>229</v>
      </c>
      <c r="I12116" t="s">
        <v>572</v>
      </c>
      <c r="J12116" t="s">
        <v>347</v>
      </c>
      <c r="K12116" t="s">
        <v>401</v>
      </c>
    </row>
    <row r="12117" spans="1:11" hidden="1" x14ac:dyDescent="0.35">
      <c r="A12117" t="s">
        <v>559</v>
      </c>
      <c r="B12117" t="s">
        <v>84</v>
      </c>
      <c r="C12117" t="s">
        <v>372</v>
      </c>
      <c r="D12117" t="s">
        <v>78</v>
      </c>
      <c r="E12117">
        <v>2023</v>
      </c>
      <c r="F12117" t="s">
        <v>502</v>
      </c>
      <c r="G12117" t="s">
        <v>68</v>
      </c>
      <c r="H12117">
        <v>39.880000000000003</v>
      </c>
      <c r="I12117" t="s">
        <v>572</v>
      </c>
      <c r="J12117" t="s">
        <v>347</v>
      </c>
      <c r="K12117" t="s">
        <v>401</v>
      </c>
    </row>
    <row r="12118" spans="1:11" hidden="1" x14ac:dyDescent="0.35">
      <c r="A12118" t="s">
        <v>559</v>
      </c>
      <c r="B12118" t="s">
        <v>84</v>
      </c>
      <c r="C12118" t="s">
        <v>372</v>
      </c>
      <c r="D12118" t="s">
        <v>78</v>
      </c>
      <c r="E12118">
        <v>2023</v>
      </c>
      <c r="F12118" t="s">
        <v>502</v>
      </c>
      <c r="G12118" t="s">
        <v>68</v>
      </c>
      <c r="H12118">
        <v>13.79</v>
      </c>
      <c r="I12118" t="s">
        <v>572</v>
      </c>
      <c r="J12118" t="s">
        <v>347</v>
      </c>
      <c r="K12118" t="s">
        <v>401</v>
      </c>
    </row>
    <row r="12119" spans="1:11" hidden="1" x14ac:dyDescent="0.35">
      <c r="A12119" t="s">
        <v>559</v>
      </c>
      <c r="B12119" t="s">
        <v>84</v>
      </c>
      <c r="C12119" t="s">
        <v>372</v>
      </c>
      <c r="D12119" t="s">
        <v>78</v>
      </c>
      <c r="E12119">
        <v>2023</v>
      </c>
      <c r="F12119" t="s">
        <v>502</v>
      </c>
      <c r="G12119" t="s">
        <v>68</v>
      </c>
      <c r="H12119">
        <v>151.12</v>
      </c>
      <c r="I12119" t="s">
        <v>572</v>
      </c>
      <c r="J12119" t="s">
        <v>347</v>
      </c>
      <c r="K12119" t="s">
        <v>401</v>
      </c>
    </row>
    <row r="12120" spans="1:11" hidden="1" x14ac:dyDescent="0.35">
      <c r="A12120" t="s">
        <v>559</v>
      </c>
      <c r="B12120" t="s">
        <v>84</v>
      </c>
      <c r="C12120" t="s">
        <v>335</v>
      </c>
      <c r="D12120" t="s">
        <v>78</v>
      </c>
      <c r="E12120">
        <v>2023</v>
      </c>
      <c r="F12120" t="s">
        <v>502</v>
      </c>
      <c r="G12120" t="s">
        <v>68</v>
      </c>
      <c r="H12120">
        <v>35.47</v>
      </c>
      <c r="I12120" t="s">
        <v>572</v>
      </c>
      <c r="J12120" t="s">
        <v>347</v>
      </c>
      <c r="K12120" t="s">
        <v>393</v>
      </c>
    </row>
    <row r="12121" spans="1:11" hidden="1" x14ac:dyDescent="0.35">
      <c r="A12121" t="s">
        <v>559</v>
      </c>
      <c r="B12121" t="s">
        <v>84</v>
      </c>
      <c r="C12121" t="s">
        <v>335</v>
      </c>
      <c r="D12121" t="s">
        <v>78</v>
      </c>
      <c r="E12121">
        <v>2023</v>
      </c>
      <c r="F12121" t="s">
        <v>502</v>
      </c>
      <c r="G12121" t="s">
        <v>68</v>
      </c>
      <c r="H12121">
        <v>38.880000000000003</v>
      </c>
      <c r="I12121" t="s">
        <v>572</v>
      </c>
      <c r="J12121" t="s">
        <v>347</v>
      </c>
      <c r="K12121" t="s">
        <v>393</v>
      </c>
    </row>
    <row r="12122" spans="1:11" hidden="1" x14ac:dyDescent="0.35">
      <c r="A12122" t="s">
        <v>559</v>
      </c>
      <c r="B12122" t="s">
        <v>84</v>
      </c>
      <c r="C12122" t="s">
        <v>335</v>
      </c>
      <c r="D12122" t="s">
        <v>78</v>
      </c>
      <c r="E12122">
        <v>2023</v>
      </c>
      <c r="F12122" t="s">
        <v>502</v>
      </c>
      <c r="G12122" t="s">
        <v>68</v>
      </c>
      <c r="H12122">
        <v>30.07</v>
      </c>
      <c r="I12122" t="s">
        <v>572</v>
      </c>
      <c r="J12122" t="s">
        <v>347</v>
      </c>
      <c r="K12122" t="s">
        <v>393</v>
      </c>
    </row>
    <row r="12123" spans="1:11" hidden="1" x14ac:dyDescent="0.35">
      <c r="A12123" t="s">
        <v>559</v>
      </c>
      <c r="B12123" t="s">
        <v>84</v>
      </c>
      <c r="C12123" t="s">
        <v>335</v>
      </c>
      <c r="D12123" t="s">
        <v>78</v>
      </c>
      <c r="E12123">
        <v>2023</v>
      </c>
      <c r="F12123" t="s">
        <v>502</v>
      </c>
      <c r="G12123" t="s">
        <v>68</v>
      </c>
      <c r="H12123">
        <v>3.94</v>
      </c>
      <c r="I12123" t="s">
        <v>572</v>
      </c>
      <c r="J12123" t="s">
        <v>347</v>
      </c>
      <c r="K12123" t="s">
        <v>393</v>
      </c>
    </row>
    <row r="12124" spans="1:11" hidden="1" x14ac:dyDescent="0.35">
      <c r="A12124" t="s">
        <v>559</v>
      </c>
      <c r="B12124" t="s">
        <v>84</v>
      </c>
      <c r="C12124" t="s">
        <v>352</v>
      </c>
      <c r="D12124" t="s">
        <v>78</v>
      </c>
      <c r="E12124">
        <v>2023</v>
      </c>
      <c r="F12124" t="s">
        <v>502</v>
      </c>
      <c r="G12124" t="s">
        <v>68</v>
      </c>
      <c r="H12124">
        <v>20.34</v>
      </c>
      <c r="I12124" t="s">
        <v>572</v>
      </c>
      <c r="J12124" t="s">
        <v>347</v>
      </c>
      <c r="K12124" t="s">
        <v>399</v>
      </c>
    </row>
    <row r="12125" spans="1:11" hidden="1" x14ac:dyDescent="0.35">
      <c r="A12125" t="s">
        <v>559</v>
      </c>
      <c r="B12125" t="s">
        <v>84</v>
      </c>
      <c r="C12125" t="s">
        <v>352</v>
      </c>
      <c r="D12125" t="s">
        <v>78</v>
      </c>
      <c r="E12125">
        <v>2023</v>
      </c>
      <c r="F12125" t="s">
        <v>502</v>
      </c>
      <c r="G12125" t="s">
        <v>68</v>
      </c>
      <c r="H12125">
        <v>6.9</v>
      </c>
      <c r="I12125" t="s">
        <v>572</v>
      </c>
      <c r="J12125" t="s">
        <v>347</v>
      </c>
      <c r="K12125" t="s">
        <v>399</v>
      </c>
    </row>
    <row r="12126" spans="1:11" hidden="1" x14ac:dyDescent="0.35">
      <c r="A12126" t="s">
        <v>559</v>
      </c>
      <c r="B12126" t="s">
        <v>84</v>
      </c>
      <c r="C12126" t="s">
        <v>352</v>
      </c>
      <c r="D12126" t="s">
        <v>78</v>
      </c>
      <c r="E12126">
        <v>2023</v>
      </c>
      <c r="F12126" t="s">
        <v>502</v>
      </c>
      <c r="G12126" t="s">
        <v>68</v>
      </c>
      <c r="H12126">
        <v>0.21</v>
      </c>
      <c r="I12126" t="s">
        <v>572</v>
      </c>
      <c r="J12126" t="s">
        <v>347</v>
      </c>
      <c r="K12126" t="s">
        <v>399</v>
      </c>
    </row>
    <row r="12127" spans="1:11" hidden="1" x14ac:dyDescent="0.35">
      <c r="A12127" t="s">
        <v>559</v>
      </c>
      <c r="B12127" t="s">
        <v>84</v>
      </c>
      <c r="C12127" t="s">
        <v>352</v>
      </c>
      <c r="D12127" t="s">
        <v>78</v>
      </c>
      <c r="E12127">
        <v>2023</v>
      </c>
      <c r="F12127" t="s">
        <v>502</v>
      </c>
      <c r="G12127" t="s">
        <v>68</v>
      </c>
      <c r="H12127">
        <v>6.36</v>
      </c>
      <c r="I12127" t="s">
        <v>572</v>
      </c>
      <c r="J12127" t="s">
        <v>347</v>
      </c>
      <c r="K12127" t="s">
        <v>399</v>
      </c>
    </row>
    <row r="12128" spans="1:11" hidden="1" x14ac:dyDescent="0.35">
      <c r="A12128" t="s">
        <v>559</v>
      </c>
      <c r="B12128" t="s">
        <v>84</v>
      </c>
      <c r="C12128" t="s">
        <v>352</v>
      </c>
      <c r="D12128" t="s">
        <v>78</v>
      </c>
      <c r="E12128">
        <v>2023</v>
      </c>
      <c r="F12128" t="s">
        <v>502</v>
      </c>
      <c r="G12128" t="s">
        <v>68</v>
      </c>
      <c r="H12128">
        <v>28.91</v>
      </c>
      <c r="I12128" t="s">
        <v>572</v>
      </c>
      <c r="J12128" t="s">
        <v>347</v>
      </c>
      <c r="K12128" t="s">
        <v>399</v>
      </c>
    </row>
    <row r="12129" spans="1:11" hidden="1" x14ac:dyDescent="0.35">
      <c r="A12129" t="s">
        <v>559</v>
      </c>
      <c r="B12129" t="s">
        <v>84</v>
      </c>
      <c r="C12129" t="s">
        <v>352</v>
      </c>
      <c r="D12129" t="s">
        <v>78</v>
      </c>
      <c r="E12129">
        <v>2023</v>
      </c>
      <c r="F12129" t="s">
        <v>502</v>
      </c>
      <c r="G12129" t="s">
        <v>68</v>
      </c>
      <c r="H12129">
        <v>1.1499999999999999</v>
      </c>
      <c r="I12129" t="s">
        <v>572</v>
      </c>
      <c r="J12129" t="s">
        <v>347</v>
      </c>
      <c r="K12129" t="s">
        <v>399</v>
      </c>
    </row>
    <row r="12130" spans="1:11" hidden="1" x14ac:dyDescent="0.35">
      <c r="A12130" t="s">
        <v>559</v>
      </c>
      <c r="B12130" t="s">
        <v>84</v>
      </c>
      <c r="C12130" t="s">
        <v>420</v>
      </c>
      <c r="D12130" t="s">
        <v>78</v>
      </c>
      <c r="E12130">
        <v>2023</v>
      </c>
      <c r="F12130" t="s">
        <v>502</v>
      </c>
      <c r="G12130" t="s">
        <v>68</v>
      </c>
      <c r="H12130">
        <v>34.99</v>
      </c>
      <c r="I12130" t="s">
        <v>572</v>
      </c>
      <c r="J12130" t="s">
        <v>347</v>
      </c>
      <c r="K12130" t="s">
        <v>416</v>
      </c>
    </row>
    <row r="12131" spans="1:11" hidden="1" x14ac:dyDescent="0.35">
      <c r="A12131" t="s">
        <v>559</v>
      </c>
      <c r="B12131" t="s">
        <v>84</v>
      </c>
      <c r="C12131" t="s">
        <v>420</v>
      </c>
      <c r="D12131" t="s">
        <v>78</v>
      </c>
      <c r="E12131">
        <v>2023</v>
      </c>
      <c r="F12131" t="s">
        <v>502</v>
      </c>
      <c r="G12131" t="s">
        <v>68</v>
      </c>
      <c r="H12131">
        <v>37.159999999999997</v>
      </c>
      <c r="I12131" t="s">
        <v>572</v>
      </c>
      <c r="J12131" t="s">
        <v>347</v>
      </c>
      <c r="K12131" t="s">
        <v>416</v>
      </c>
    </row>
    <row r="12132" spans="1:11" hidden="1" x14ac:dyDescent="0.35">
      <c r="A12132" t="s">
        <v>559</v>
      </c>
      <c r="B12132" t="s">
        <v>84</v>
      </c>
      <c r="C12132" t="s">
        <v>353</v>
      </c>
      <c r="D12132" t="s">
        <v>78</v>
      </c>
      <c r="E12132">
        <v>2023</v>
      </c>
      <c r="F12132" t="s">
        <v>502</v>
      </c>
      <c r="G12132" t="s">
        <v>68</v>
      </c>
      <c r="H12132">
        <v>22.65</v>
      </c>
      <c r="I12132" t="s">
        <v>572</v>
      </c>
      <c r="J12132" t="s">
        <v>347</v>
      </c>
      <c r="K12132" t="s">
        <v>402</v>
      </c>
    </row>
    <row r="12133" spans="1:11" hidden="1" x14ac:dyDescent="0.35">
      <c r="A12133" t="s">
        <v>559</v>
      </c>
      <c r="B12133" t="s">
        <v>84</v>
      </c>
      <c r="C12133" t="s">
        <v>353</v>
      </c>
      <c r="D12133" t="s">
        <v>78</v>
      </c>
      <c r="E12133">
        <v>2023</v>
      </c>
      <c r="F12133" t="s">
        <v>502</v>
      </c>
      <c r="G12133" t="s">
        <v>68</v>
      </c>
      <c r="H12133">
        <v>44.12</v>
      </c>
      <c r="I12133" t="s">
        <v>572</v>
      </c>
      <c r="J12133" t="s">
        <v>347</v>
      </c>
      <c r="K12133" t="s">
        <v>402</v>
      </c>
    </row>
    <row r="12134" spans="1:11" hidden="1" x14ac:dyDescent="0.35">
      <c r="A12134" t="s">
        <v>559</v>
      </c>
      <c r="B12134" t="s">
        <v>84</v>
      </c>
      <c r="C12134" t="s">
        <v>353</v>
      </c>
      <c r="D12134" t="s">
        <v>78</v>
      </c>
      <c r="E12134">
        <v>2023</v>
      </c>
      <c r="F12134" t="s">
        <v>502</v>
      </c>
      <c r="G12134" t="s">
        <v>68</v>
      </c>
      <c r="H12134">
        <v>25.78</v>
      </c>
      <c r="I12134" t="s">
        <v>572</v>
      </c>
      <c r="J12134" t="s">
        <v>347</v>
      </c>
      <c r="K12134" t="s">
        <v>402</v>
      </c>
    </row>
    <row r="12135" spans="1:11" hidden="1" x14ac:dyDescent="0.35">
      <c r="A12135" t="s">
        <v>559</v>
      </c>
      <c r="B12135" t="s">
        <v>84</v>
      </c>
      <c r="C12135" t="s">
        <v>353</v>
      </c>
      <c r="D12135" t="s">
        <v>78</v>
      </c>
      <c r="E12135">
        <v>2023</v>
      </c>
      <c r="F12135" t="s">
        <v>502</v>
      </c>
      <c r="G12135" t="s">
        <v>68</v>
      </c>
      <c r="H12135">
        <v>0.84</v>
      </c>
      <c r="I12135" t="s">
        <v>572</v>
      </c>
      <c r="J12135" t="s">
        <v>347</v>
      </c>
      <c r="K12135" t="s">
        <v>402</v>
      </c>
    </row>
    <row r="12136" spans="1:11" hidden="1" x14ac:dyDescent="0.35">
      <c r="A12136" t="s">
        <v>559</v>
      </c>
      <c r="B12136" t="s">
        <v>84</v>
      </c>
      <c r="C12136" t="s">
        <v>336</v>
      </c>
      <c r="D12136" t="s">
        <v>78</v>
      </c>
      <c r="E12136">
        <v>2023</v>
      </c>
      <c r="F12136" t="s">
        <v>502</v>
      </c>
      <c r="G12136" t="s">
        <v>68</v>
      </c>
      <c r="H12136">
        <v>39.61</v>
      </c>
      <c r="I12136" t="s">
        <v>572</v>
      </c>
      <c r="J12136" t="s">
        <v>347</v>
      </c>
      <c r="K12136" t="s">
        <v>394</v>
      </c>
    </row>
    <row r="12137" spans="1:11" hidden="1" x14ac:dyDescent="0.35">
      <c r="A12137" t="s">
        <v>559</v>
      </c>
      <c r="B12137" t="s">
        <v>84</v>
      </c>
      <c r="C12137" t="s">
        <v>336</v>
      </c>
      <c r="D12137" t="s">
        <v>78</v>
      </c>
      <c r="E12137">
        <v>2023</v>
      </c>
      <c r="F12137" t="s">
        <v>502</v>
      </c>
      <c r="G12137" t="s">
        <v>68</v>
      </c>
      <c r="H12137">
        <v>3.27</v>
      </c>
      <c r="I12137" t="s">
        <v>572</v>
      </c>
      <c r="J12137" t="s">
        <v>347</v>
      </c>
      <c r="K12137" t="s">
        <v>394</v>
      </c>
    </row>
    <row r="12138" spans="1:11" hidden="1" x14ac:dyDescent="0.35">
      <c r="A12138" t="s">
        <v>559</v>
      </c>
      <c r="B12138" t="s">
        <v>84</v>
      </c>
      <c r="C12138" t="s">
        <v>336</v>
      </c>
      <c r="D12138" t="s">
        <v>78</v>
      </c>
      <c r="E12138">
        <v>2023</v>
      </c>
      <c r="F12138" t="s">
        <v>502</v>
      </c>
      <c r="G12138" t="s">
        <v>68</v>
      </c>
      <c r="H12138">
        <v>49.54</v>
      </c>
      <c r="I12138" t="s">
        <v>572</v>
      </c>
      <c r="J12138" t="s">
        <v>347</v>
      </c>
      <c r="K12138" t="s">
        <v>394</v>
      </c>
    </row>
    <row r="12139" spans="1:11" hidden="1" x14ac:dyDescent="0.35">
      <c r="A12139" t="s">
        <v>559</v>
      </c>
      <c r="B12139" t="s">
        <v>84</v>
      </c>
      <c r="C12139" t="s">
        <v>336</v>
      </c>
      <c r="D12139" t="s">
        <v>78</v>
      </c>
      <c r="E12139">
        <v>2023</v>
      </c>
      <c r="F12139" t="s">
        <v>502</v>
      </c>
      <c r="G12139" t="s">
        <v>68</v>
      </c>
      <c r="H12139">
        <v>19.87</v>
      </c>
      <c r="I12139" t="s">
        <v>572</v>
      </c>
      <c r="J12139" t="s">
        <v>347</v>
      </c>
      <c r="K12139" t="s">
        <v>394</v>
      </c>
    </row>
    <row r="12140" spans="1:11" hidden="1" x14ac:dyDescent="0.35">
      <c r="A12140" t="s">
        <v>559</v>
      </c>
      <c r="B12140" t="s">
        <v>84</v>
      </c>
      <c r="C12140" t="s">
        <v>337</v>
      </c>
      <c r="D12140" t="s">
        <v>78</v>
      </c>
      <c r="E12140">
        <v>2023</v>
      </c>
      <c r="F12140" t="s">
        <v>502</v>
      </c>
      <c r="G12140" t="s">
        <v>68</v>
      </c>
      <c r="H12140">
        <v>25.98</v>
      </c>
      <c r="I12140" t="s">
        <v>572</v>
      </c>
      <c r="J12140" t="s">
        <v>347</v>
      </c>
      <c r="K12140" t="s">
        <v>395</v>
      </c>
    </row>
    <row r="12141" spans="1:11" hidden="1" x14ac:dyDescent="0.35">
      <c r="A12141" t="s">
        <v>559</v>
      </c>
      <c r="B12141" t="s">
        <v>84</v>
      </c>
      <c r="C12141" t="s">
        <v>337</v>
      </c>
      <c r="D12141" t="s">
        <v>78</v>
      </c>
      <c r="E12141">
        <v>2023</v>
      </c>
      <c r="F12141" t="s">
        <v>502</v>
      </c>
      <c r="G12141" t="s">
        <v>68</v>
      </c>
      <c r="H12141">
        <v>2.4</v>
      </c>
      <c r="I12141" t="s">
        <v>572</v>
      </c>
      <c r="J12141" t="s">
        <v>347</v>
      </c>
      <c r="K12141" t="s">
        <v>395</v>
      </c>
    </row>
    <row r="12142" spans="1:11" hidden="1" x14ac:dyDescent="0.35">
      <c r="A12142" t="s">
        <v>559</v>
      </c>
      <c r="B12142" t="s">
        <v>84</v>
      </c>
      <c r="C12142" t="s">
        <v>337</v>
      </c>
      <c r="D12142" t="s">
        <v>78</v>
      </c>
      <c r="E12142">
        <v>2023</v>
      </c>
      <c r="F12142" t="s">
        <v>502</v>
      </c>
      <c r="G12142" t="s">
        <v>68</v>
      </c>
      <c r="H12142">
        <v>36.729999999999997</v>
      </c>
      <c r="I12142" t="s">
        <v>572</v>
      </c>
      <c r="J12142" t="s">
        <v>347</v>
      </c>
      <c r="K12142" t="s">
        <v>395</v>
      </c>
    </row>
    <row r="12143" spans="1:11" hidden="1" x14ac:dyDescent="0.35">
      <c r="A12143" t="s">
        <v>559</v>
      </c>
      <c r="B12143" t="s">
        <v>84</v>
      </c>
      <c r="C12143" t="s">
        <v>337</v>
      </c>
      <c r="D12143" t="s">
        <v>78</v>
      </c>
      <c r="E12143">
        <v>2023</v>
      </c>
      <c r="F12143" t="s">
        <v>502</v>
      </c>
      <c r="G12143" t="s">
        <v>68</v>
      </c>
      <c r="H12143">
        <v>3.29</v>
      </c>
      <c r="I12143" t="s">
        <v>572</v>
      </c>
      <c r="J12143" t="s">
        <v>347</v>
      </c>
      <c r="K12143" t="s">
        <v>395</v>
      </c>
    </row>
    <row r="12144" spans="1:11" hidden="1" x14ac:dyDescent="0.35">
      <c r="A12144" t="s">
        <v>559</v>
      </c>
      <c r="B12144" t="s">
        <v>84</v>
      </c>
      <c r="C12144" t="s">
        <v>338</v>
      </c>
      <c r="D12144" t="s">
        <v>78</v>
      </c>
      <c r="E12144">
        <v>2023</v>
      </c>
      <c r="F12144" t="s">
        <v>502</v>
      </c>
      <c r="G12144" t="s">
        <v>68</v>
      </c>
      <c r="H12144">
        <v>14.04</v>
      </c>
      <c r="I12144" t="s">
        <v>572</v>
      </c>
      <c r="J12144" t="s">
        <v>347</v>
      </c>
      <c r="K12144" t="s">
        <v>396</v>
      </c>
    </row>
    <row r="12145" spans="1:11" hidden="1" x14ac:dyDescent="0.35">
      <c r="A12145" t="s">
        <v>559</v>
      </c>
      <c r="B12145" t="s">
        <v>84</v>
      </c>
      <c r="C12145" t="s">
        <v>338</v>
      </c>
      <c r="D12145" t="s">
        <v>78</v>
      </c>
      <c r="E12145">
        <v>2023</v>
      </c>
      <c r="F12145" t="s">
        <v>502</v>
      </c>
      <c r="G12145" t="s">
        <v>68</v>
      </c>
      <c r="H12145">
        <v>2.08</v>
      </c>
      <c r="I12145" t="s">
        <v>572</v>
      </c>
      <c r="J12145" t="s">
        <v>347</v>
      </c>
      <c r="K12145" t="s">
        <v>396</v>
      </c>
    </row>
    <row r="12146" spans="1:11" hidden="1" x14ac:dyDescent="0.35">
      <c r="A12146" t="s">
        <v>559</v>
      </c>
      <c r="B12146" t="s">
        <v>84</v>
      </c>
      <c r="C12146" t="s">
        <v>338</v>
      </c>
      <c r="D12146" t="s">
        <v>78</v>
      </c>
      <c r="E12146">
        <v>2023</v>
      </c>
      <c r="F12146" t="s">
        <v>502</v>
      </c>
      <c r="G12146" t="s">
        <v>68</v>
      </c>
      <c r="H12146">
        <v>22.02</v>
      </c>
      <c r="I12146" t="s">
        <v>572</v>
      </c>
      <c r="J12146" t="s">
        <v>347</v>
      </c>
      <c r="K12146" t="s">
        <v>396</v>
      </c>
    </row>
    <row r="12147" spans="1:11" hidden="1" x14ac:dyDescent="0.35">
      <c r="A12147" t="s">
        <v>559</v>
      </c>
      <c r="B12147" t="s">
        <v>84</v>
      </c>
      <c r="C12147" t="s">
        <v>338</v>
      </c>
      <c r="D12147" t="s">
        <v>78</v>
      </c>
      <c r="E12147">
        <v>2023</v>
      </c>
      <c r="F12147" t="s">
        <v>502</v>
      </c>
      <c r="G12147" t="s">
        <v>68</v>
      </c>
      <c r="H12147">
        <v>0.47</v>
      </c>
      <c r="I12147" t="s">
        <v>572</v>
      </c>
      <c r="J12147" t="s">
        <v>347</v>
      </c>
      <c r="K12147" t="s">
        <v>396</v>
      </c>
    </row>
    <row r="12148" spans="1:11" hidden="1" x14ac:dyDescent="0.35">
      <c r="A12148" t="s">
        <v>559</v>
      </c>
      <c r="B12148" t="s">
        <v>84</v>
      </c>
      <c r="C12148" t="s">
        <v>421</v>
      </c>
      <c r="D12148" t="s">
        <v>78</v>
      </c>
      <c r="E12148">
        <v>2023</v>
      </c>
      <c r="F12148" t="s">
        <v>502</v>
      </c>
      <c r="G12148" t="s">
        <v>68</v>
      </c>
      <c r="H12148">
        <v>172.64</v>
      </c>
      <c r="I12148" t="s">
        <v>572</v>
      </c>
      <c r="J12148" t="s">
        <v>347</v>
      </c>
      <c r="K12148" t="s">
        <v>414</v>
      </c>
    </row>
    <row r="12149" spans="1:11" hidden="1" x14ac:dyDescent="0.35">
      <c r="A12149" t="s">
        <v>559</v>
      </c>
      <c r="B12149" t="s">
        <v>84</v>
      </c>
      <c r="C12149" t="s">
        <v>421</v>
      </c>
      <c r="D12149" t="s">
        <v>78</v>
      </c>
      <c r="E12149">
        <v>2023</v>
      </c>
      <c r="F12149" t="s">
        <v>502</v>
      </c>
      <c r="G12149" t="s">
        <v>68</v>
      </c>
      <c r="H12149">
        <v>9.64</v>
      </c>
      <c r="I12149" t="s">
        <v>572</v>
      </c>
      <c r="J12149" t="s">
        <v>347</v>
      </c>
      <c r="K12149" t="s">
        <v>414</v>
      </c>
    </row>
    <row r="12150" spans="1:11" hidden="1" x14ac:dyDescent="0.35">
      <c r="A12150" t="s">
        <v>559</v>
      </c>
      <c r="B12150" t="s">
        <v>84</v>
      </c>
      <c r="C12150" t="s">
        <v>421</v>
      </c>
      <c r="D12150" t="s">
        <v>78</v>
      </c>
      <c r="E12150">
        <v>2023</v>
      </c>
      <c r="F12150" t="s">
        <v>502</v>
      </c>
      <c r="G12150" t="s">
        <v>68</v>
      </c>
      <c r="H12150">
        <v>225.01</v>
      </c>
      <c r="I12150" t="s">
        <v>572</v>
      </c>
      <c r="J12150" t="s">
        <v>347</v>
      </c>
      <c r="K12150" t="s">
        <v>414</v>
      </c>
    </row>
    <row r="12151" spans="1:11" hidden="1" x14ac:dyDescent="0.35">
      <c r="A12151" t="s">
        <v>559</v>
      </c>
      <c r="B12151" t="s">
        <v>84</v>
      </c>
      <c r="C12151" t="s">
        <v>421</v>
      </c>
      <c r="D12151" t="s">
        <v>78</v>
      </c>
      <c r="E12151">
        <v>2023</v>
      </c>
      <c r="F12151" t="s">
        <v>502</v>
      </c>
      <c r="G12151" t="s">
        <v>68</v>
      </c>
      <c r="H12151">
        <v>17.5</v>
      </c>
      <c r="I12151" t="s">
        <v>572</v>
      </c>
      <c r="J12151" t="s">
        <v>347</v>
      </c>
      <c r="K12151" t="s">
        <v>414</v>
      </c>
    </row>
    <row r="12152" spans="1:11" hidden="1" x14ac:dyDescent="0.35">
      <c r="A12152" t="s">
        <v>559</v>
      </c>
      <c r="B12152" t="s">
        <v>84</v>
      </c>
      <c r="C12152" t="s">
        <v>331</v>
      </c>
      <c r="D12152" t="s">
        <v>78</v>
      </c>
      <c r="E12152">
        <v>2023</v>
      </c>
      <c r="F12152" t="s">
        <v>502</v>
      </c>
      <c r="G12152" t="s">
        <v>68</v>
      </c>
      <c r="H12152">
        <v>691.96</v>
      </c>
      <c r="I12152" t="s">
        <v>572</v>
      </c>
      <c r="J12152" t="s">
        <v>347</v>
      </c>
      <c r="K12152" t="s">
        <v>397</v>
      </c>
    </row>
    <row r="12153" spans="1:11" hidden="1" x14ac:dyDescent="0.35">
      <c r="A12153" t="s">
        <v>559</v>
      </c>
      <c r="B12153" t="s">
        <v>84</v>
      </c>
      <c r="C12153" t="s">
        <v>331</v>
      </c>
      <c r="D12153" t="s">
        <v>78</v>
      </c>
      <c r="E12153">
        <v>2023</v>
      </c>
      <c r="F12153" t="s">
        <v>502</v>
      </c>
      <c r="G12153" t="s">
        <v>68</v>
      </c>
      <c r="H12153">
        <v>324.98</v>
      </c>
      <c r="I12153" t="s">
        <v>572</v>
      </c>
      <c r="J12153" t="s">
        <v>347</v>
      </c>
      <c r="K12153" t="s">
        <v>397</v>
      </c>
    </row>
    <row r="12154" spans="1:11" hidden="1" x14ac:dyDescent="0.35">
      <c r="A12154" t="s">
        <v>559</v>
      </c>
      <c r="B12154" t="s">
        <v>84</v>
      </c>
      <c r="C12154" t="s">
        <v>331</v>
      </c>
      <c r="D12154" t="s">
        <v>78</v>
      </c>
      <c r="E12154">
        <v>2023</v>
      </c>
      <c r="F12154" t="s">
        <v>502</v>
      </c>
      <c r="G12154" t="s">
        <v>68</v>
      </c>
      <c r="H12154">
        <v>12.19</v>
      </c>
      <c r="I12154" t="s">
        <v>572</v>
      </c>
      <c r="J12154" t="s">
        <v>347</v>
      </c>
      <c r="K12154" t="s">
        <v>397</v>
      </c>
    </row>
    <row r="12155" spans="1:11" hidden="1" x14ac:dyDescent="0.35">
      <c r="A12155" t="s">
        <v>559</v>
      </c>
      <c r="B12155" t="s">
        <v>84</v>
      </c>
      <c r="C12155" t="s">
        <v>331</v>
      </c>
      <c r="D12155" t="s">
        <v>78</v>
      </c>
      <c r="E12155">
        <v>2023</v>
      </c>
      <c r="F12155" t="s">
        <v>502</v>
      </c>
      <c r="G12155" t="s">
        <v>68</v>
      </c>
      <c r="H12155">
        <v>50.15</v>
      </c>
      <c r="I12155" t="s">
        <v>572</v>
      </c>
      <c r="J12155" t="s">
        <v>347</v>
      </c>
      <c r="K12155" t="s">
        <v>397</v>
      </c>
    </row>
    <row r="12156" spans="1:11" hidden="1" x14ac:dyDescent="0.35">
      <c r="A12156" t="s">
        <v>559</v>
      </c>
      <c r="B12156" t="s">
        <v>84</v>
      </c>
      <c r="C12156" t="s">
        <v>331</v>
      </c>
      <c r="D12156" t="s">
        <v>78</v>
      </c>
      <c r="E12156">
        <v>2023</v>
      </c>
      <c r="F12156" t="s">
        <v>502</v>
      </c>
      <c r="G12156" t="s">
        <v>68</v>
      </c>
      <c r="H12156">
        <v>654.94000000000005</v>
      </c>
      <c r="I12156" t="s">
        <v>572</v>
      </c>
      <c r="J12156" t="s">
        <v>347</v>
      </c>
      <c r="K12156" t="s">
        <v>397</v>
      </c>
    </row>
    <row r="12157" spans="1:11" hidden="1" x14ac:dyDescent="0.35">
      <c r="A12157" t="s">
        <v>559</v>
      </c>
      <c r="B12157" t="s">
        <v>84</v>
      </c>
      <c r="C12157" t="s">
        <v>331</v>
      </c>
      <c r="D12157" t="s">
        <v>78</v>
      </c>
      <c r="E12157">
        <v>2023</v>
      </c>
      <c r="F12157" t="s">
        <v>502</v>
      </c>
      <c r="G12157" t="s">
        <v>68</v>
      </c>
      <c r="H12157">
        <v>92.07</v>
      </c>
      <c r="I12157" t="s">
        <v>572</v>
      </c>
      <c r="J12157" t="s">
        <v>347</v>
      </c>
      <c r="K12157" t="s">
        <v>397</v>
      </c>
    </row>
    <row r="12158" spans="1:11" hidden="1" x14ac:dyDescent="0.35">
      <c r="A12158" t="s">
        <v>559</v>
      </c>
      <c r="B12158" t="s">
        <v>84</v>
      </c>
      <c r="C12158" t="s">
        <v>339</v>
      </c>
      <c r="D12158" t="s">
        <v>78</v>
      </c>
      <c r="E12158">
        <v>2023</v>
      </c>
      <c r="F12158" t="s">
        <v>502</v>
      </c>
      <c r="G12158" t="s">
        <v>68</v>
      </c>
      <c r="H12158">
        <v>22.32</v>
      </c>
      <c r="I12158" t="s">
        <v>572</v>
      </c>
      <c r="J12158" t="s">
        <v>347</v>
      </c>
      <c r="K12158" t="s">
        <v>398</v>
      </c>
    </row>
    <row r="12159" spans="1:11" hidden="1" x14ac:dyDescent="0.35">
      <c r="A12159" t="s">
        <v>559</v>
      </c>
      <c r="B12159" t="s">
        <v>84</v>
      </c>
      <c r="C12159" t="s">
        <v>339</v>
      </c>
      <c r="D12159" t="s">
        <v>78</v>
      </c>
      <c r="E12159">
        <v>2023</v>
      </c>
      <c r="F12159" t="s">
        <v>502</v>
      </c>
      <c r="G12159" t="s">
        <v>68</v>
      </c>
      <c r="H12159">
        <v>25.44</v>
      </c>
      <c r="I12159" t="s">
        <v>572</v>
      </c>
      <c r="J12159" t="s">
        <v>347</v>
      </c>
      <c r="K12159" t="s">
        <v>398</v>
      </c>
    </row>
    <row r="12160" spans="1:11" hidden="1" x14ac:dyDescent="0.35">
      <c r="A12160" t="s">
        <v>559</v>
      </c>
      <c r="B12160" t="s">
        <v>84</v>
      </c>
      <c r="C12160" t="s">
        <v>339</v>
      </c>
      <c r="D12160" t="s">
        <v>78</v>
      </c>
      <c r="E12160">
        <v>2023</v>
      </c>
      <c r="F12160" t="s">
        <v>502</v>
      </c>
      <c r="G12160" t="s">
        <v>68</v>
      </c>
      <c r="H12160">
        <v>0.54</v>
      </c>
      <c r="I12160" t="s">
        <v>572</v>
      </c>
      <c r="J12160" t="s">
        <v>347</v>
      </c>
      <c r="K12160" t="s">
        <v>398</v>
      </c>
    </row>
    <row r="12161" spans="1:11" hidden="1" x14ac:dyDescent="0.35">
      <c r="A12161" t="s">
        <v>559</v>
      </c>
      <c r="B12161" t="s">
        <v>84</v>
      </c>
      <c r="C12161" t="s">
        <v>339</v>
      </c>
      <c r="D12161" t="s">
        <v>78</v>
      </c>
      <c r="E12161">
        <v>2023</v>
      </c>
      <c r="F12161" t="s">
        <v>502</v>
      </c>
      <c r="G12161" t="s">
        <v>68</v>
      </c>
      <c r="H12161">
        <v>11.91</v>
      </c>
      <c r="I12161" t="s">
        <v>572</v>
      </c>
      <c r="J12161" t="s">
        <v>347</v>
      </c>
      <c r="K12161" t="s">
        <v>398</v>
      </c>
    </row>
    <row r="12162" spans="1:11" hidden="1" x14ac:dyDescent="0.35">
      <c r="A12162" t="s">
        <v>559</v>
      </c>
      <c r="B12162" t="s">
        <v>84</v>
      </c>
      <c r="C12162" t="s">
        <v>339</v>
      </c>
      <c r="D12162" t="s">
        <v>78</v>
      </c>
      <c r="E12162">
        <v>2023</v>
      </c>
      <c r="F12162" t="s">
        <v>502</v>
      </c>
      <c r="G12162" t="s">
        <v>68</v>
      </c>
      <c r="H12162">
        <v>20.64</v>
      </c>
      <c r="I12162" t="s">
        <v>572</v>
      </c>
      <c r="J12162" t="s">
        <v>347</v>
      </c>
      <c r="K12162" t="s">
        <v>398</v>
      </c>
    </row>
    <row r="12163" spans="1:11" hidden="1" x14ac:dyDescent="0.35">
      <c r="A12163" t="s">
        <v>559</v>
      </c>
      <c r="B12163" t="s">
        <v>84</v>
      </c>
      <c r="C12163" t="s">
        <v>339</v>
      </c>
      <c r="D12163" t="s">
        <v>78</v>
      </c>
      <c r="E12163">
        <v>2023</v>
      </c>
      <c r="F12163" t="s">
        <v>502</v>
      </c>
      <c r="G12163" t="s">
        <v>68</v>
      </c>
      <c r="H12163">
        <v>0.51</v>
      </c>
      <c r="I12163" t="s">
        <v>572</v>
      </c>
      <c r="J12163" t="s">
        <v>347</v>
      </c>
      <c r="K12163" t="s">
        <v>398</v>
      </c>
    </row>
    <row r="12164" spans="1:11" hidden="1" x14ac:dyDescent="0.35">
      <c r="A12164" t="s">
        <v>556</v>
      </c>
      <c r="B12164" t="s">
        <v>84</v>
      </c>
      <c r="C12164" t="s">
        <v>411</v>
      </c>
      <c r="D12164" t="s">
        <v>78</v>
      </c>
      <c r="E12164">
        <v>2023</v>
      </c>
      <c r="F12164" t="s">
        <v>500</v>
      </c>
      <c r="G12164" t="s">
        <v>311</v>
      </c>
      <c r="H12164">
        <v>196.79</v>
      </c>
      <c r="I12164" t="s">
        <v>572</v>
      </c>
      <c r="J12164" t="s">
        <v>14</v>
      </c>
      <c r="K12164" t="s">
        <v>412</v>
      </c>
    </row>
    <row r="12165" spans="1:11" hidden="1" x14ac:dyDescent="0.35">
      <c r="A12165" t="s">
        <v>556</v>
      </c>
      <c r="B12165" t="s">
        <v>84</v>
      </c>
      <c r="C12165" t="s">
        <v>411</v>
      </c>
      <c r="D12165" t="s">
        <v>78</v>
      </c>
      <c r="E12165">
        <v>2023</v>
      </c>
      <c r="F12165" t="s">
        <v>500</v>
      </c>
      <c r="G12165" t="s">
        <v>311</v>
      </c>
      <c r="H12165">
        <v>19.09</v>
      </c>
      <c r="I12165" t="s">
        <v>572</v>
      </c>
      <c r="J12165" t="s">
        <v>14</v>
      </c>
      <c r="K12165" t="s">
        <v>412</v>
      </c>
    </row>
    <row r="12166" spans="1:11" hidden="1" x14ac:dyDescent="0.35">
      <c r="A12166" t="s">
        <v>556</v>
      </c>
      <c r="B12166" t="s">
        <v>84</v>
      </c>
      <c r="C12166" t="s">
        <v>411</v>
      </c>
      <c r="D12166" t="s">
        <v>78</v>
      </c>
      <c r="E12166">
        <v>2023</v>
      </c>
      <c r="F12166" t="s">
        <v>500</v>
      </c>
      <c r="G12166" t="s">
        <v>311</v>
      </c>
      <c r="H12166">
        <v>-67.23</v>
      </c>
      <c r="I12166" t="s">
        <v>572</v>
      </c>
      <c r="J12166" t="s">
        <v>14</v>
      </c>
      <c r="K12166" t="s">
        <v>412</v>
      </c>
    </row>
    <row r="12167" spans="1:11" hidden="1" x14ac:dyDescent="0.35">
      <c r="A12167" t="s">
        <v>556</v>
      </c>
      <c r="B12167" t="s">
        <v>84</v>
      </c>
      <c r="C12167" t="s">
        <v>411</v>
      </c>
      <c r="D12167" t="s">
        <v>78</v>
      </c>
      <c r="E12167">
        <v>2023</v>
      </c>
      <c r="F12167" t="s">
        <v>500</v>
      </c>
      <c r="G12167" t="s">
        <v>311</v>
      </c>
      <c r="H12167">
        <v>3567.1</v>
      </c>
      <c r="I12167" t="s">
        <v>572</v>
      </c>
      <c r="J12167" t="s">
        <v>14</v>
      </c>
      <c r="K12167" t="s">
        <v>412</v>
      </c>
    </row>
    <row r="12168" spans="1:11" hidden="1" x14ac:dyDescent="0.35">
      <c r="A12168" t="s">
        <v>556</v>
      </c>
      <c r="B12168" t="s">
        <v>84</v>
      </c>
      <c r="C12168" t="s">
        <v>411</v>
      </c>
      <c r="D12168" t="s">
        <v>78</v>
      </c>
      <c r="E12168">
        <v>2023</v>
      </c>
      <c r="F12168" t="s">
        <v>500</v>
      </c>
      <c r="G12168" t="s">
        <v>311</v>
      </c>
      <c r="H12168">
        <v>13.83</v>
      </c>
      <c r="I12168" t="s">
        <v>572</v>
      </c>
      <c r="J12168" t="s">
        <v>14</v>
      </c>
      <c r="K12168" t="s">
        <v>412</v>
      </c>
    </row>
    <row r="12169" spans="1:11" hidden="1" x14ac:dyDescent="0.35">
      <c r="A12169" t="s">
        <v>556</v>
      </c>
      <c r="B12169" t="s">
        <v>84</v>
      </c>
      <c r="C12169" t="s">
        <v>411</v>
      </c>
      <c r="D12169" t="s">
        <v>78</v>
      </c>
      <c r="E12169">
        <v>2023</v>
      </c>
      <c r="F12169" t="s">
        <v>500</v>
      </c>
      <c r="G12169" t="s">
        <v>311</v>
      </c>
      <c r="H12169">
        <v>-26.67</v>
      </c>
      <c r="I12169" t="s">
        <v>572</v>
      </c>
      <c r="J12169" t="s">
        <v>14</v>
      </c>
      <c r="K12169" t="s">
        <v>412</v>
      </c>
    </row>
    <row r="12170" spans="1:11" hidden="1" x14ac:dyDescent="0.35">
      <c r="A12170" t="s">
        <v>556</v>
      </c>
      <c r="B12170" t="s">
        <v>84</v>
      </c>
      <c r="C12170" t="s">
        <v>418</v>
      </c>
      <c r="D12170" t="s">
        <v>78</v>
      </c>
      <c r="E12170">
        <v>2023</v>
      </c>
      <c r="F12170" t="s">
        <v>500</v>
      </c>
      <c r="G12170" t="s">
        <v>311</v>
      </c>
      <c r="H12170">
        <v>-144.36000000000001</v>
      </c>
      <c r="I12170" t="s">
        <v>572</v>
      </c>
      <c r="J12170" t="s">
        <v>14</v>
      </c>
      <c r="K12170" t="s">
        <v>417</v>
      </c>
    </row>
    <row r="12171" spans="1:11" hidden="1" x14ac:dyDescent="0.35">
      <c r="A12171" t="s">
        <v>556</v>
      </c>
      <c r="B12171" t="s">
        <v>84</v>
      </c>
      <c r="C12171" t="s">
        <v>418</v>
      </c>
      <c r="D12171" t="s">
        <v>78</v>
      </c>
      <c r="E12171">
        <v>2023</v>
      </c>
      <c r="F12171" t="s">
        <v>500</v>
      </c>
      <c r="G12171" t="s">
        <v>311</v>
      </c>
      <c r="H12171">
        <v>-693.5</v>
      </c>
      <c r="I12171" t="s">
        <v>572</v>
      </c>
      <c r="J12171" t="s">
        <v>14</v>
      </c>
      <c r="K12171" t="s">
        <v>417</v>
      </c>
    </row>
    <row r="12172" spans="1:11" hidden="1" x14ac:dyDescent="0.35">
      <c r="A12172" t="s">
        <v>556</v>
      </c>
      <c r="B12172" t="s">
        <v>84</v>
      </c>
      <c r="C12172" t="s">
        <v>418</v>
      </c>
      <c r="D12172" t="s">
        <v>78</v>
      </c>
      <c r="E12172">
        <v>2023</v>
      </c>
      <c r="F12172" t="s">
        <v>500</v>
      </c>
      <c r="G12172" t="s">
        <v>311</v>
      </c>
      <c r="H12172">
        <v>67.75</v>
      </c>
      <c r="I12172" t="s">
        <v>572</v>
      </c>
      <c r="J12172" t="s">
        <v>14</v>
      </c>
      <c r="K12172" t="s">
        <v>417</v>
      </c>
    </row>
    <row r="12173" spans="1:11" hidden="1" x14ac:dyDescent="0.35">
      <c r="A12173" t="s">
        <v>556</v>
      </c>
      <c r="B12173" t="s">
        <v>84</v>
      </c>
      <c r="C12173" t="s">
        <v>351</v>
      </c>
      <c r="D12173" t="s">
        <v>78</v>
      </c>
      <c r="E12173">
        <v>2023</v>
      </c>
      <c r="F12173" t="s">
        <v>500</v>
      </c>
      <c r="G12173" t="s">
        <v>311</v>
      </c>
      <c r="H12173">
        <v>70.8</v>
      </c>
      <c r="I12173" t="s">
        <v>572</v>
      </c>
      <c r="J12173" t="s">
        <v>14</v>
      </c>
      <c r="K12173" t="s">
        <v>403</v>
      </c>
    </row>
    <row r="12174" spans="1:11" hidden="1" x14ac:dyDescent="0.35">
      <c r="A12174" t="s">
        <v>556</v>
      </c>
      <c r="B12174" t="s">
        <v>84</v>
      </c>
      <c r="C12174" t="s">
        <v>384</v>
      </c>
      <c r="D12174" t="s">
        <v>78</v>
      </c>
      <c r="E12174">
        <v>2023</v>
      </c>
      <c r="F12174" t="s">
        <v>506</v>
      </c>
      <c r="G12174" t="s">
        <v>309</v>
      </c>
      <c r="H12174">
        <v>1711.71</v>
      </c>
      <c r="I12174" t="s">
        <v>572</v>
      </c>
      <c r="J12174" t="s">
        <v>347</v>
      </c>
      <c r="K12174" t="s">
        <v>404</v>
      </c>
    </row>
    <row r="12175" spans="1:11" hidden="1" x14ac:dyDescent="0.35">
      <c r="A12175" t="s">
        <v>556</v>
      </c>
      <c r="B12175" t="s">
        <v>84</v>
      </c>
      <c r="C12175" t="s">
        <v>384</v>
      </c>
      <c r="D12175" t="s">
        <v>78</v>
      </c>
      <c r="E12175">
        <v>2023</v>
      </c>
      <c r="F12175" t="s">
        <v>500</v>
      </c>
      <c r="G12175" t="s">
        <v>311</v>
      </c>
      <c r="H12175">
        <v>669.42</v>
      </c>
      <c r="I12175" t="s">
        <v>572</v>
      </c>
      <c r="J12175" t="s">
        <v>14</v>
      </c>
      <c r="K12175" t="s">
        <v>404</v>
      </c>
    </row>
    <row r="12176" spans="1:11" hidden="1" x14ac:dyDescent="0.35">
      <c r="A12176" t="s">
        <v>556</v>
      </c>
      <c r="B12176" t="s">
        <v>84</v>
      </c>
      <c r="C12176" t="s">
        <v>384</v>
      </c>
      <c r="D12176" t="s">
        <v>78</v>
      </c>
      <c r="E12176">
        <v>2023</v>
      </c>
      <c r="F12176" t="s">
        <v>500</v>
      </c>
      <c r="G12176" t="s">
        <v>311</v>
      </c>
      <c r="H12176">
        <v>64.89</v>
      </c>
      <c r="I12176" t="s">
        <v>572</v>
      </c>
      <c r="J12176" t="s">
        <v>14</v>
      </c>
      <c r="K12176" t="s">
        <v>404</v>
      </c>
    </row>
    <row r="12177" spans="1:11" hidden="1" x14ac:dyDescent="0.35">
      <c r="A12177" t="s">
        <v>556</v>
      </c>
      <c r="B12177" t="s">
        <v>84</v>
      </c>
      <c r="C12177" t="s">
        <v>384</v>
      </c>
      <c r="D12177" t="s">
        <v>78</v>
      </c>
      <c r="E12177">
        <v>2023</v>
      </c>
      <c r="F12177" t="s">
        <v>500</v>
      </c>
      <c r="G12177" t="s">
        <v>311</v>
      </c>
      <c r="H12177">
        <v>-1102.53</v>
      </c>
      <c r="I12177" t="s">
        <v>572</v>
      </c>
      <c r="J12177" t="s">
        <v>14</v>
      </c>
      <c r="K12177" t="s">
        <v>404</v>
      </c>
    </row>
    <row r="12178" spans="1:11" hidden="1" x14ac:dyDescent="0.35">
      <c r="A12178" t="s">
        <v>556</v>
      </c>
      <c r="B12178" t="s">
        <v>84</v>
      </c>
      <c r="C12178" t="s">
        <v>384</v>
      </c>
      <c r="D12178" t="s">
        <v>78</v>
      </c>
      <c r="E12178">
        <v>2023</v>
      </c>
      <c r="F12178" t="s">
        <v>500</v>
      </c>
      <c r="G12178" t="s">
        <v>311</v>
      </c>
      <c r="H12178">
        <v>58500.44</v>
      </c>
      <c r="I12178" t="s">
        <v>572</v>
      </c>
      <c r="J12178" t="s">
        <v>14</v>
      </c>
      <c r="K12178" t="s">
        <v>404</v>
      </c>
    </row>
    <row r="12179" spans="1:11" hidden="1" x14ac:dyDescent="0.35">
      <c r="A12179" t="s">
        <v>556</v>
      </c>
      <c r="B12179" t="s">
        <v>84</v>
      </c>
      <c r="C12179" t="s">
        <v>384</v>
      </c>
      <c r="D12179" t="s">
        <v>78</v>
      </c>
      <c r="E12179">
        <v>2023</v>
      </c>
      <c r="F12179" t="s">
        <v>500</v>
      </c>
      <c r="G12179" t="s">
        <v>311</v>
      </c>
      <c r="H12179">
        <v>47.01</v>
      </c>
      <c r="I12179" t="s">
        <v>572</v>
      </c>
      <c r="J12179" t="s">
        <v>14</v>
      </c>
      <c r="K12179" t="s">
        <v>404</v>
      </c>
    </row>
    <row r="12180" spans="1:11" hidden="1" x14ac:dyDescent="0.35">
      <c r="A12180" t="s">
        <v>556</v>
      </c>
      <c r="B12180" t="s">
        <v>84</v>
      </c>
      <c r="C12180" t="s">
        <v>384</v>
      </c>
      <c r="D12180" t="s">
        <v>78</v>
      </c>
      <c r="E12180">
        <v>2023</v>
      </c>
      <c r="F12180" t="s">
        <v>500</v>
      </c>
      <c r="G12180" t="s">
        <v>311</v>
      </c>
      <c r="H12180">
        <v>2279.86</v>
      </c>
      <c r="I12180" t="s">
        <v>572</v>
      </c>
      <c r="J12180" t="s">
        <v>14</v>
      </c>
      <c r="K12180" t="s">
        <v>404</v>
      </c>
    </row>
    <row r="12181" spans="1:11" hidden="1" x14ac:dyDescent="0.35">
      <c r="A12181" t="s">
        <v>556</v>
      </c>
      <c r="B12181" t="s">
        <v>84</v>
      </c>
      <c r="C12181" t="s">
        <v>384</v>
      </c>
      <c r="D12181" t="s">
        <v>78</v>
      </c>
      <c r="E12181">
        <v>2023</v>
      </c>
      <c r="F12181" t="s">
        <v>502</v>
      </c>
      <c r="G12181" t="s">
        <v>68</v>
      </c>
      <c r="H12181">
        <v>2056</v>
      </c>
      <c r="I12181" t="s">
        <v>572</v>
      </c>
      <c r="J12181" t="s">
        <v>347</v>
      </c>
      <c r="K12181" t="s">
        <v>404</v>
      </c>
    </row>
    <row r="12182" spans="1:11" hidden="1" x14ac:dyDescent="0.35">
      <c r="A12182" t="s">
        <v>556</v>
      </c>
      <c r="B12182" t="s">
        <v>84</v>
      </c>
      <c r="C12182" t="s">
        <v>384</v>
      </c>
      <c r="D12182" t="s">
        <v>78</v>
      </c>
      <c r="E12182">
        <v>2023</v>
      </c>
      <c r="F12182" t="s">
        <v>506</v>
      </c>
      <c r="G12182" t="s">
        <v>309</v>
      </c>
      <c r="H12182">
        <v>1439.01</v>
      </c>
      <c r="I12182" t="s">
        <v>572</v>
      </c>
      <c r="J12182" t="s">
        <v>347</v>
      </c>
      <c r="K12182" t="s">
        <v>413</v>
      </c>
    </row>
    <row r="12183" spans="1:11" hidden="1" x14ac:dyDescent="0.35">
      <c r="A12183" t="s">
        <v>556</v>
      </c>
      <c r="B12183" t="s">
        <v>84</v>
      </c>
      <c r="C12183" t="s">
        <v>384</v>
      </c>
      <c r="D12183" t="s">
        <v>78</v>
      </c>
      <c r="E12183">
        <v>2023</v>
      </c>
      <c r="F12183" t="s">
        <v>506</v>
      </c>
      <c r="G12183" t="s">
        <v>309</v>
      </c>
      <c r="H12183">
        <v>109</v>
      </c>
      <c r="I12183" t="s">
        <v>572</v>
      </c>
      <c r="J12183" t="s">
        <v>14</v>
      </c>
      <c r="K12183" t="s">
        <v>413</v>
      </c>
    </row>
    <row r="12184" spans="1:11" hidden="1" x14ac:dyDescent="0.35">
      <c r="A12184" t="s">
        <v>556</v>
      </c>
      <c r="B12184" t="s">
        <v>84</v>
      </c>
      <c r="C12184" t="s">
        <v>384</v>
      </c>
      <c r="D12184" t="s">
        <v>78</v>
      </c>
      <c r="E12184">
        <v>2023</v>
      </c>
      <c r="F12184" t="s">
        <v>500</v>
      </c>
      <c r="G12184" t="s">
        <v>311</v>
      </c>
      <c r="H12184">
        <v>2557.8200000000002</v>
      </c>
      <c r="I12184" t="s">
        <v>572</v>
      </c>
      <c r="J12184" t="s">
        <v>14</v>
      </c>
      <c r="K12184" t="s">
        <v>413</v>
      </c>
    </row>
    <row r="12185" spans="1:11" hidden="1" x14ac:dyDescent="0.35">
      <c r="A12185" t="s">
        <v>556</v>
      </c>
      <c r="B12185" t="s">
        <v>84</v>
      </c>
      <c r="C12185" t="s">
        <v>384</v>
      </c>
      <c r="D12185" t="s">
        <v>78</v>
      </c>
      <c r="E12185">
        <v>2023</v>
      </c>
      <c r="F12185" t="s">
        <v>500</v>
      </c>
      <c r="G12185" t="s">
        <v>311</v>
      </c>
      <c r="H12185">
        <v>248.12</v>
      </c>
      <c r="I12185" t="s">
        <v>572</v>
      </c>
      <c r="J12185" t="s">
        <v>14</v>
      </c>
      <c r="K12185" t="s">
        <v>413</v>
      </c>
    </row>
    <row r="12186" spans="1:11" hidden="1" x14ac:dyDescent="0.35">
      <c r="A12186" t="s">
        <v>556</v>
      </c>
      <c r="B12186" t="s">
        <v>84</v>
      </c>
      <c r="C12186" t="s">
        <v>384</v>
      </c>
      <c r="D12186" t="s">
        <v>78</v>
      </c>
      <c r="E12186">
        <v>2023</v>
      </c>
      <c r="F12186" t="s">
        <v>500</v>
      </c>
      <c r="G12186" t="s">
        <v>311</v>
      </c>
      <c r="H12186">
        <v>179.72</v>
      </c>
      <c r="I12186" t="s">
        <v>572</v>
      </c>
      <c r="J12186" t="s">
        <v>14</v>
      </c>
      <c r="K12186" t="s">
        <v>413</v>
      </c>
    </row>
    <row r="12187" spans="1:11" hidden="1" x14ac:dyDescent="0.35">
      <c r="A12187" t="s">
        <v>556</v>
      </c>
      <c r="B12187" t="s">
        <v>84</v>
      </c>
      <c r="C12187" t="s">
        <v>384</v>
      </c>
      <c r="D12187" t="s">
        <v>78</v>
      </c>
      <c r="E12187">
        <v>2023</v>
      </c>
      <c r="F12187" t="s">
        <v>500</v>
      </c>
      <c r="G12187" t="s">
        <v>311</v>
      </c>
      <c r="H12187">
        <v>-143.91</v>
      </c>
      <c r="I12187" t="s">
        <v>572</v>
      </c>
      <c r="J12187" t="s">
        <v>14</v>
      </c>
      <c r="K12187" t="s">
        <v>413</v>
      </c>
    </row>
    <row r="12188" spans="1:11" hidden="1" x14ac:dyDescent="0.35">
      <c r="A12188" t="s">
        <v>556</v>
      </c>
      <c r="B12188" t="s">
        <v>84</v>
      </c>
      <c r="C12188" t="s">
        <v>384</v>
      </c>
      <c r="D12188" t="s">
        <v>78</v>
      </c>
      <c r="E12188">
        <v>2023</v>
      </c>
      <c r="F12188" t="s">
        <v>500</v>
      </c>
      <c r="G12188" t="s">
        <v>311</v>
      </c>
      <c r="H12188">
        <v>-199.34</v>
      </c>
      <c r="I12188" t="s">
        <v>572</v>
      </c>
      <c r="J12188" t="s">
        <v>14</v>
      </c>
      <c r="K12188" t="s">
        <v>413</v>
      </c>
    </row>
    <row r="12189" spans="1:11" hidden="1" x14ac:dyDescent="0.35">
      <c r="A12189" t="s">
        <v>556</v>
      </c>
      <c r="B12189" t="s">
        <v>84</v>
      </c>
      <c r="C12189" t="s">
        <v>384</v>
      </c>
      <c r="D12189" t="s">
        <v>78</v>
      </c>
      <c r="E12189">
        <v>2023</v>
      </c>
      <c r="F12189" t="s">
        <v>502</v>
      </c>
      <c r="G12189" t="s">
        <v>68</v>
      </c>
      <c r="H12189">
        <v>47769</v>
      </c>
      <c r="I12189" t="s">
        <v>572</v>
      </c>
      <c r="J12189" t="s">
        <v>347</v>
      </c>
      <c r="K12189" t="s">
        <v>413</v>
      </c>
    </row>
    <row r="12190" spans="1:11" hidden="1" x14ac:dyDescent="0.35">
      <c r="A12190" t="s">
        <v>556</v>
      </c>
      <c r="B12190" t="s">
        <v>84</v>
      </c>
      <c r="C12190" t="s">
        <v>419</v>
      </c>
      <c r="D12190" t="s">
        <v>78</v>
      </c>
      <c r="E12190">
        <v>2023</v>
      </c>
      <c r="F12190" t="s">
        <v>500</v>
      </c>
      <c r="G12190" t="s">
        <v>311</v>
      </c>
      <c r="H12190">
        <v>-234.68</v>
      </c>
      <c r="I12190" t="s">
        <v>572</v>
      </c>
      <c r="J12190" t="s">
        <v>14</v>
      </c>
      <c r="K12190" t="s">
        <v>415</v>
      </c>
    </row>
    <row r="12191" spans="1:11" hidden="1" x14ac:dyDescent="0.35">
      <c r="A12191" t="s">
        <v>556</v>
      </c>
      <c r="B12191" t="s">
        <v>84</v>
      </c>
      <c r="C12191" t="s">
        <v>419</v>
      </c>
      <c r="D12191" t="s">
        <v>78</v>
      </c>
      <c r="E12191">
        <v>2023</v>
      </c>
      <c r="F12191" t="s">
        <v>500</v>
      </c>
      <c r="G12191" t="s">
        <v>311</v>
      </c>
      <c r="H12191">
        <v>-866.88</v>
      </c>
      <c r="I12191" t="s">
        <v>572</v>
      </c>
      <c r="J12191" t="s">
        <v>14</v>
      </c>
      <c r="K12191" t="s">
        <v>415</v>
      </c>
    </row>
    <row r="12192" spans="1:11" hidden="1" x14ac:dyDescent="0.35">
      <c r="A12192" t="s">
        <v>556</v>
      </c>
      <c r="B12192" t="s">
        <v>84</v>
      </c>
      <c r="C12192" t="s">
        <v>419</v>
      </c>
      <c r="D12192" t="s">
        <v>78</v>
      </c>
      <c r="E12192">
        <v>2023</v>
      </c>
      <c r="F12192" t="s">
        <v>500</v>
      </c>
      <c r="G12192" t="s">
        <v>311</v>
      </c>
      <c r="H12192">
        <v>80.73</v>
      </c>
      <c r="I12192" t="s">
        <v>572</v>
      </c>
      <c r="J12192" t="s">
        <v>14</v>
      </c>
      <c r="K12192" t="s">
        <v>415</v>
      </c>
    </row>
    <row r="12193" spans="1:11" hidden="1" x14ac:dyDescent="0.35">
      <c r="A12193" t="s">
        <v>556</v>
      </c>
      <c r="B12193" t="s">
        <v>84</v>
      </c>
      <c r="C12193" t="s">
        <v>419</v>
      </c>
      <c r="D12193" t="s">
        <v>78</v>
      </c>
      <c r="E12193">
        <v>2023</v>
      </c>
      <c r="F12193" t="s">
        <v>500</v>
      </c>
      <c r="G12193" t="s">
        <v>311</v>
      </c>
      <c r="H12193">
        <v>-16.84</v>
      </c>
      <c r="I12193" t="s">
        <v>572</v>
      </c>
      <c r="J12193" t="s">
        <v>14</v>
      </c>
      <c r="K12193" t="s">
        <v>415</v>
      </c>
    </row>
    <row r="12194" spans="1:11" hidden="1" x14ac:dyDescent="0.35">
      <c r="A12194" t="s">
        <v>556</v>
      </c>
      <c r="B12194" t="s">
        <v>84</v>
      </c>
      <c r="C12194" t="s">
        <v>327</v>
      </c>
      <c r="D12194" t="s">
        <v>78</v>
      </c>
      <c r="E12194">
        <v>2023</v>
      </c>
      <c r="F12194" t="s">
        <v>500</v>
      </c>
      <c r="G12194" t="s">
        <v>311</v>
      </c>
      <c r="H12194">
        <v>219.85</v>
      </c>
      <c r="I12194" t="s">
        <v>572</v>
      </c>
      <c r="J12194" t="s">
        <v>14</v>
      </c>
      <c r="K12194" t="s">
        <v>389</v>
      </c>
    </row>
    <row r="12195" spans="1:11" hidden="1" x14ac:dyDescent="0.35">
      <c r="A12195" t="s">
        <v>556</v>
      </c>
      <c r="B12195" t="s">
        <v>84</v>
      </c>
      <c r="C12195" t="s">
        <v>327</v>
      </c>
      <c r="D12195" t="s">
        <v>78</v>
      </c>
      <c r="E12195">
        <v>2023</v>
      </c>
      <c r="F12195" t="s">
        <v>500</v>
      </c>
      <c r="G12195" t="s">
        <v>311</v>
      </c>
      <c r="H12195">
        <v>-3120.77</v>
      </c>
      <c r="I12195" t="s">
        <v>572</v>
      </c>
      <c r="J12195" t="s">
        <v>14</v>
      </c>
      <c r="K12195" t="s">
        <v>389</v>
      </c>
    </row>
    <row r="12196" spans="1:11" hidden="1" x14ac:dyDescent="0.35">
      <c r="A12196" t="s">
        <v>556</v>
      </c>
      <c r="B12196" t="s">
        <v>84</v>
      </c>
      <c r="C12196" t="s">
        <v>327</v>
      </c>
      <c r="D12196" t="s">
        <v>78</v>
      </c>
      <c r="E12196">
        <v>2023</v>
      </c>
      <c r="F12196" t="s">
        <v>500</v>
      </c>
      <c r="G12196" t="s">
        <v>311</v>
      </c>
      <c r="H12196">
        <v>-4.51</v>
      </c>
      <c r="I12196" t="s">
        <v>572</v>
      </c>
      <c r="J12196" t="s">
        <v>14</v>
      </c>
      <c r="K12196" t="s">
        <v>389</v>
      </c>
    </row>
    <row r="12197" spans="1:11" hidden="1" x14ac:dyDescent="0.35">
      <c r="A12197" t="s">
        <v>556</v>
      </c>
      <c r="B12197" t="s">
        <v>84</v>
      </c>
      <c r="C12197" t="s">
        <v>327</v>
      </c>
      <c r="D12197" t="s">
        <v>78</v>
      </c>
      <c r="E12197">
        <v>2023</v>
      </c>
      <c r="F12197" t="s">
        <v>500</v>
      </c>
      <c r="G12197" t="s">
        <v>311</v>
      </c>
      <c r="H12197">
        <v>-6.23</v>
      </c>
      <c r="I12197" t="s">
        <v>572</v>
      </c>
      <c r="J12197" t="s">
        <v>14</v>
      </c>
      <c r="K12197" t="s">
        <v>389</v>
      </c>
    </row>
    <row r="12198" spans="1:11" hidden="1" x14ac:dyDescent="0.35">
      <c r="A12198" t="s">
        <v>556</v>
      </c>
      <c r="B12198" t="s">
        <v>84</v>
      </c>
      <c r="C12198" t="s">
        <v>329</v>
      </c>
      <c r="D12198" t="s">
        <v>78</v>
      </c>
      <c r="E12198">
        <v>2023</v>
      </c>
      <c r="F12198" t="s">
        <v>500</v>
      </c>
      <c r="G12198" t="s">
        <v>311</v>
      </c>
      <c r="H12198">
        <v>18.420000000000002</v>
      </c>
      <c r="I12198" t="s">
        <v>572</v>
      </c>
      <c r="J12198" t="s">
        <v>14</v>
      </c>
      <c r="K12198" t="s">
        <v>390</v>
      </c>
    </row>
    <row r="12199" spans="1:11" hidden="1" x14ac:dyDescent="0.35">
      <c r="A12199" t="s">
        <v>556</v>
      </c>
      <c r="B12199" t="s">
        <v>84</v>
      </c>
      <c r="C12199" t="s">
        <v>329</v>
      </c>
      <c r="D12199" t="s">
        <v>78</v>
      </c>
      <c r="E12199">
        <v>2023</v>
      </c>
      <c r="F12199" t="s">
        <v>500</v>
      </c>
      <c r="G12199" t="s">
        <v>311</v>
      </c>
      <c r="H12199">
        <v>-13419.32</v>
      </c>
      <c r="I12199" t="s">
        <v>572</v>
      </c>
      <c r="J12199" t="s">
        <v>14</v>
      </c>
      <c r="K12199" t="s">
        <v>390</v>
      </c>
    </row>
    <row r="12200" spans="1:11" hidden="1" x14ac:dyDescent="0.35">
      <c r="A12200" t="s">
        <v>556</v>
      </c>
      <c r="B12200" t="s">
        <v>84</v>
      </c>
      <c r="C12200" t="s">
        <v>329</v>
      </c>
      <c r="D12200" t="s">
        <v>78</v>
      </c>
      <c r="E12200">
        <v>2023</v>
      </c>
      <c r="F12200" t="s">
        <v>500</v>
      </c>
      <c r="G12200" t="s">
        <v>311</v>
      </c>
      <c r="H12200">
        <v>367.97</v>
      </c>
      <c r="I12200" t="s">
        <v>572</v>
      </c>
      <c r="J12200" t="s">
        <v>14</v>
      </c>
      <c r="K12200" t="s">
        <v>390</v>
      </c>
    </row>
    <row r="12201" spans="1:11" hidden="1" x14ac:dyDescent="0.35">
      <c r="A12201" t="s">
        <v>556</v>
      </c>
      <c r="B12201" t="s">
        <v>84</v>
      </c>
      <c r="C12201" t="s">
        <v>329</v>
      </c>
      <c r="D12201" t="s">
        <v>78</v>
      </c>
      <c r="E12201">
        <v>2023</v>
      </c>
      <c r="F12201" t="s">
        <v>500</v>
      </c>
      <c r="G12201" t="s">
        <v>311</v>
      </c>
      <c r="H12201">
        <v>-290.27999999999997</v>
      </c>
      <c r="I12201" t="s">
        <v>572</v>
      </c>
      <c r="J12201" t="s">
        <v>14</v>
      </c>
      <c r="K12201" t="s">
        <v>390</v>
      </c>
    </row>
    <row r="12202" spans="1:11" hidden="1" x14ac:dyDescent="0.35">
      <c r="A12202" t="s">
        <v>556</v>
      </c>
      <c r="B12202" t="s">
        <v>84</v>
      </c>
      <c r="C12202" t="s">
        <v>334</v>
      </c>
      <c r="D12202" t="s">
        <v>78</v>
      </c>
      <c r="E12202">
        <v>2023</v>
      </c>
      <c r="F12202" t="s">
        <v>500</v>
      </c>
      <c r="G12202" t="s">
        <v>311</v>
      </c>
      <c r="H12202">
        <v>37.630000000000003</v>
      </c>
      <c r="I12202" t="s">
        <v>572</v>
      </c>
      <c r="J12202" t="s">
        <v>14</v>
      </c>
      <c r="K12202" t="s">
        <v>391</v>
      </c>
    </row>
    <row r="12203" spans="1:11" hidden="1" x14ac:dyDescent="0.35">
      <c r="A12203" t="s">
        <v>556</v>
      </c>
      <c r="B12203" t="s">
        <v>84</v>
      </c>
      <c r="C12203" t="s">
        <v>334</v>
      </c>
      <c r="D12203" t="s">
        <v>78</v>
      </c>
      <c r="E12203">
        <v>2023</v>
      </c>
      <c r="F12203" t="s">
        <v>500</v>
      </c>
      <c r="G12203" t="s">
        <v>311</v>
      </c>
      <c r="H12203">
        <v>-1.57</v>
      </c>
      <c r="I12203" t="s">
        <v>572</v>
      </c>
      <c r="J12203" t="s">
        <v>14</v>
      </c>
      <c r="K12203" t="s">
        <v>391</v>
      </c>
    </row>
    <row r="12204" spans="1:11" hidden="1" x14ac:dyDescent="0.35">
      <c r="A12204" t="s">
        <v>556</v>
      </c>
      <c r="B12204" t="s">
        <v>84</v>
      </c>
      <c r="C12204" t="s">
        <v>330</v>
      </c>
      <c r="D12204" t="s">
        <v>78</v>
      </c>
      <c r="E12204">
        <v>2023</v>
      </c>
      <c r="F12204" t="s">
        <v>502</v>
      </c>
      <c r="G12204" t="s">
        <v>68</v>
      </c>
      <c r="H12204">
        <v>2506</v>
      </c>
      <c r="I12204" t="s">
        <v>572</v>
      </c>
      <c r="J12204" t="s">
        <v>347</v>
      </c>
      <c r="K12204" t="s">
        <v>392</v>
      </c>
    </row>
    <row r="12205" spans="1:11" hidden="1" x14ac:dyDescent="0.35">
      <c r="A12205" t="s">
        <v>556</v>
      </c>
      <c r="B12205" t="s">
        <v>84</v>
      </c>
      <c r="C12205" t="s">
        <v>85</v>
      </c>
      <c r="D12205" t="s">
        <v>78</v>
      </c>
      <c r="E12205">
        <v>2023</v>
      </c>
      <c r="F12205" t="s">
        <v>502</v>
      </c>
      <c r="G12205" t="s">
        <v>68</v>
      </c>
      <c r="H12205">
        <v>928</v>
      </c>
      <c r="I12205" t="s">
        <v>572</v>
      </c>
      <c r="J12205" t="s">
        <v>347</v>
      </c>
      <c r="K12205" t="s">
        <v>388</v>
      </c>
    </row>
    <row r="12206" spans="1:11" hidden="1" x14ac:dyDescent="0.35">
      <c r="A12206" t="s">
        <v>556</v>
      </c>
      <c r="B12206" t="s">
        <v>84</v>
      </c>
      <c r="C12206" t="s">
        <v>372</v>
      </c>
      <c r="D12206" t="s">
        <v>78</v>
      </c>
      <c r="E12206">
        <v>2023</v>
      </c>
      <c r="F12206" t="s">
        <v>500</v>
      </c>
      <c r="G12206" t="s">
        <v>311</v>
      </c>
      <c r="H12206">
        <v>16.23</v>
      </c>
      <c r="I12206" t="s">
        <v>572</v>
      </c>
      <c r="J12206" t="s">
        <v>14</v>
      </c>
      <c r="K12206" t="s">
        <v>401</v>
      </c>
    </row>
    <row r="12207" spans="1:11" hidden="1" x14ac:dyDescent="0.35">
      <c r="A12207" t="s">
        <v>556</v>
      </c>
      <c r="B12207" t="s">
        <v>84</v>
      </c>
      <c r="C12207" t="s">
        <v>372</v>
      </c>
      <c r="D12207" t="s">
        <v>78</v>
      </c>
      <c r="E12207">
        <v>2023</v>
      </c>
      <c r="F12207" t="s">
        <v>500</v>
      </c>
      <c r="G12207" t="s">
        <v>311</v>
      </c>
      <c r="H12207">
        <v>-0.02</v>
      </c>
      <c r="I12207" t="s">
        <v>572</v>
      </c>
      <c r="J12207" t="s">
        <v>14</v>
      </c>
      <c r="K12207" t="s">
        <v>401</v>
      </c>
    </row>
    <row r="12208" spans="1:11" hidden="1" x14ac:dyDescent="0.35">
      <c r="A12208" t="s">
        <v>556</v>
      </c>
      <c r="B12208" t="s">
        <v>84</v>
      </c>
      <c r="C12208" t="s">
        <v>335</v>
      </c>
      <c r="D12208" t="s">
        <v>78</v>
      </c>
      <c r="E12208">
        <v>2023</v>
      </c>
      <c r="F12208" t="s">
        <v>500</v>
      </c>
      <c r="G12208" t="s">
        <v>311</v>
      </c>
      <c r="H12208">
        <v>106.35</v>
      </c>
      <c r="I12208" t="s">
        <v>572</v>
      </c>
      <c r="J12208" t="s">
        <v>14</v>
      </c>
      <c r="K12208" t="s">
        <v>393</v>
      </c>
    </row>
    <row r="12209" spans="1:11" hidden="1" x14ac:dyDescent="0.35">
      <c r="A12209" t="s">
        <v>556</v>
      </c>
      <c r="B12209" t="s">
        <v>84</v>
      </c>
      <c r="C12209" t="s">
        <v>335</v>
      </c>
      <c r="D12209" t="s">
        <v>78</v>
      </c>
      <c r="E12209">
        <v>2023</v>
      </c>
      <c r="F12209" t="s">
        <v>500</v>
      </c>
      <c r="G12209" t="s">
        <v>311</v>
      </c>
      <c r="H12209">
        <v>-4993.24</v>
      </c>
      <c r="I12209" t="s">
        <v>572</v>
      </c>
      <c r="J12209" t="s">
        <v>14</v>
      </c>
      <c r="K12209" t="s">
        <v>393</v>
      </c>
    </row>
    <row r="12210" spans="1:11" hidden="1" x14ac:dyDescent="0.35">
      <c r="A12210" t="s">
        <v>556</v>
      </c>
      <c r="B12210" t="s">
        <v>84</v>
      </c>
      <c r="C12210" t="s">
        <v>335</v>
      </c>
      <c r="D12210" t="s">
        <v>78</v>
      </c>
      <c r="E12210">
        <v>2023</v>
      </c>
      <c r="F12210" t="s">
        <v>500</v>
      </c>
      <c r="G12210" t="s">
        <v>311</v>
      </c>
      <c r="H12210">
        <v>4500.32</v>
      </c>
      <c r="I12210" t="s">
        <v>572</v>
      </c>
      <c r="J12210" t="s">
        <v>14</v>
      </c>
      <c r="K12210" t="s">
        <v>393</v>
      </c>
    </row>
    <row r="12211" spans="1:11" hidden="1" x14ac:dyDescent="0.35">
      <c r="A12211" t="s">
        <v>556</v>
      </c>
      <c r="B12211" t="s">
        <v>84</v>
      </c>
      <c r="C12211" t="s">
        <v>335</v>
      </c>
      <c r="D12211" t="s">
        <v>78</v>
      </c>
      <c r="E12211">
        <v>2023</v>
      </c>
      <c r="F12211" t="s">
        <v>500</v>
      </c>
      <c r="G12211" t="s">
        <v>311</v>
      </c>
      <c r="H12211">
        <v>-7.86</v>
      </c>
      <c r="I12211" t="s">
        <v>572</v>
      </c>
      <c r="J12211" t="s">
        <v>14</v>
      </c>
      <c r="K12211" t="s">
        <v>393</v>
      </c>
    </row>
    <row r="12212" spans="1:11" hidden="1" x14ac:dyDescent="0.35">
      <c r="A12212" t="s">
        <v>556</v>
      </c>
      <c r="B12212" t="s">
        <v>84</v>
      </c>
      <c r="C12212" t="s">
        <v>335</v>
      </c>
      <c r="D12212" t="s">
        <v>78</v>
      </c>
      <c r="E12212">
        <v>2023</v>
      </c>
      <c r="F12212" t="s">
        <v>500</v>
      </c>
      <c r="G12212" t="s">
        <v>311</v>
      </c>
      <c r="H12212">
        <v>-0.17</v>
      </c>
      <c r="I12212" t="s">
        <v>572</v>
      </c>
      <c r="J12212" t="s">
        <v>14</v>
      </c>
      <c r="K12212" t="s">
        <v>393</v>
      </c>
    </row>
    <row r="12213" spans="1:11" hidden="1" x14ac:dyDescent="0.35">
      <c r="A12213" t="s">
        <v>556</v>
      </c>
      <c r="B12213" t="s">
        <v>84</v>
      </c>
      <c r="C12213" t="s">
        <v>352</v>
      </c>
      <c r="D12213" t="s">
        <v>78</v>
      </c>
      <c r="E12213">
        <v>2023</v>
      </c>
      <c r="F12213" t="s">
        <v>500</v>
      </c>
      <c r="G12213" t="s">
        <v>311</v>
      </c>
      <c r="H12213">
        <v>69.900000000000006</v>
      </c>
      <c r="I12213" t="s">
        <v>572</v>
      </c>
      <c r="J12213" t="s">
        <v>14</v>
      </c>
      <c r="K12213" t="s">
        <v>399</v>
      </c>
    </row>
    <row r="12214" spans="1:11" hidden="1" x14ac:dyDescent="0.35">
      <c r="A12214" t="s">
        <v>556</v>
      </c>
      <c r="B12214" t="s">
        <v>84</v>
      </c>
      <c r="C12214" t="s">
        <v>352</v>
      </c>
      <c r="D12214" t="s">
        <v>78</v>
      </c>
      <c r="E12214">
        <v>2023</v>
      </c>
      <c r="F12214" t="s">
        <v>500</v>
      </c>
      <c r="G12214" t="s">
        <v>311</v>
      </c>
      <c r="H12214">
        <v>-3120.77</v>
      </c>
      <c r="I12214" t="s">
        <v>572</v>
      </c>
      <c r="J12214" t="s">
        <v>14</v>
      </c>
      <c r="K12214" t="s">
        <v>399</v>
      </c>
    </row>
    <row r="12215" spans="1:11" hidden="1" x14ac:dyDescent="0.35">
      <c r="A12215" t="s">
        <v>556</v>
      </c>
      <c r="B12215" t="s">
        <v>84</v>
      </c>
      <c r="C12215" t="s">
        <v>352</v>
      </c>
      <c r="D12215" t="s">
        <v>78</v>
      </c>
      <c r="E12215">
        <v>2023</v>
      </c>
      <c r="F12215" t="s">
        <v>500</v>
      </c>
      <c r="G12215" t="s">
        <v>311</v>
      </c>
      <c r="H12215">
        <v>-8.0299999999999994</v>
      </c>
      <c r="I12215" t="s">
        <v>572</v>
      </c>
      <c r="J12215" t="s">
        <v>14</v>
      </c>
      <c r="K12215" t="s">
        <v>399</v>
      </c>
    </row>
    <row r="12216" spans="1:11" hidden="1" x14ac:dyDescent="0.35">
      <c r="A12216" t="s">
        <v>556</v>
      </c>
      <c r="B12216" t="s">
        <v>84</v>
      </c>
      <c r="C12216" t="s">
        <v>352</v>
      </c>
      <c r="D12216" t="s">
        <v>78</v>
      </c>
      <c r="E12216">
        <v>2023</v>
      </c>
      <c r="F12216" t="s">
        <v>502</v>
      </c>
      <c r="G12216" t="s">
        <v>68</v>
      </c>
      <c r="H12216">
        <v>464</v>
      </c>
      <c r="I12216" t="s">
        <v>572</v>
      </c>
      <c r="J12216" t="s">
        <v>347</v>
      </c>
      <c r="K12216" t="s">
        <v>399</v>
      </c>
    </row>
    <row r="12217" spans="1:11" hidden="1" x14ac:dyDescent="0.35">
      <c r="A12217" t="s">
        <v>556</v>
      </c>
      <c r="B12217" t="s">
        <v>84</v>
      </c>
      <c r="C12217" t="s">
        <v>420</v>
      </c>
      <c r="D12217" t="s">
        <v>78</v>
      </c>
      <c r="E12217">
        <v>2023</v>
      </c>
      <c r="F12217" t="s">
        <v>500</v>
      </c>
      <c r="G12217" t="s">
        <v>311</v>
      </c>
      <c r="H12217">
        <v>-133.12</v>
      </c>
      <c r="I12217" t="s">
        <v>572</v>
      </c>
      <c r="J12217" t="s">
        <v>14</v>
      </c>
      <c r="K12217" t="s">
        <v>416</v>
      </c>
    </row>
    <row r="12218" spans="1:11" hidden="1" x14ac:dyDescent="0.35">
      <c r="A12218" t="s">
        <v>556</v>
      </c>
      <c r="B12218" t="s">
        <v>84</v>
      </c>
      <c r="C12218" t="s">
        <v>420</v>
      </c>
      <c r="D12218" t="s">
        <v>78</v>
      </c>
      <c r="E12218">
        <v>2023</v>
      </c>
      <c r="F12218" t="s">
        <v>500</v>
      </c>
      <c r="G12218" t="s">
        <v>311</v>
      </c>
      <c r="H12218">
        <v>-624.15</v>
      </c>
      <c r="I12218" t="s">
        <v>572</v>
      </c>
      <c r="J12218" t="s">
        <v>14</v>
      </c>
      <c r="K12218" t="s">
        <v>416</v>
      </c>
    </row>
    <row r="12219" spans="1:11" hidden="1" x14ac:dyDescent="0.35">
      <c r="A12219" t="s">
        <v>556</v>
      </c>
      <c r="B12219" t="s">
        <v>84</v>
      </c>
      <c r="C12219" t="s">
        <v>420</v>
      </c>
      <c r="D12219" t="s">
        <v>78</v>
      </c>
      <c r="E12219">
        <v>2023</v>
      </c>
      <c r="F12219" t="s">
        <v>500</v>
      </c>
      <c r="G12219" t="s">
        <v>311</v>
      </c>
      <c r="H12219">
        <v>36.93</v>
      </c>
      <c r="I12219" t="s">
        <v>572</v>
      </c>
      <c r="J12219" t="s">
        <v>14</v>
      </c>
      <c r="K12219" t="s">
        <v>416</v>
      </c>
    </row>
    <row r="12220" spans="1:11" hidden="1" x14ac:dyDescent="0.35">
      <c r="A12220" t="s">
        <v>556</v>
      </c>
      <c r="B12220" t="s">
        <v>84</v>
      </c>
      <c r="C12220" t="s">
        <v>353</v>
      </c>
      <c r="D12220" t="s">
        <v>78</v>
      </c>
      <c r="E12220">
        <v>2023</v>
      </c>
      <c r="F12220" t="s">
        <v>500</v>
      </c>
      <c r="G12220" t="s">
        <v>311</v>
      </c>
      <c r="H12220">
        <v>32.17</v>
      </c>
      <c r="I12220" t="s">
        <v>572</v>
      </c>
      <c r="J12220" t="s">
        <v>14</v>
      </c>
      <c r="K12220" t="s">
        <v>402</v>
      </c>
    </row>
    <row r="12221" spans="1:11" hidden="1" x14ac:dyDescent="0.35">
      <c r="A12221" t="s">
        <v>556</v>
      </c>
      <c r="B12221" t="s">
        <v>84</v>
      </c>
      <c r="C12221" t="s">
        <v>353</v>
      </c>
      <c r="D12221" t="s">
        <v>78</v>
      </c>
      <c r="E12221">
        <v>2023</v>
      </c>
      <c r="F12221" t="s">
        <v>500</v>
      </c>
      <c r="G12221" t="s">
        <v>311</v>
      </c>
      <c r="H12221">
        <v>-2184.54</v>
      </c>
      <c r="I12221" t="s">
        <v>572</v>
      </c>
      <c r="J12221" t="s">
        <v>14</v>
      </c>
      <c r="K12221" t="s">
        <v>402</v>
      </c>
    </row>
    <row r="12222" spans="1:11" hidden="1" x14ac:dyDescent="0.35">
      <c r="A12222" t="s">
        <v>556</v>
      </c>
      <c r="B12222" t="s">
        <v>84</v>
      </c>
      <c r="C12222" t="s">
        <v>353</v>
      </c>
      <c r="D12222" t="s">
        <v>78</v>
      </c>
      <c r="E12222">
        <v>2023</v>
      </c>
      <c r="F12222" t="s">
        <v>500</v>
      </c>
      <c r="G12222" t="s">
        <v>311</v>
      </c>
      <c r="H12222">
        <v>357.98</v>
      </c>
      <c r="I12222" t="s">
        <v>572</v>
      </c>
      <c r="J12222" t="s">
        <v>14</v>
      </c>
      <c r="K12222" t="s">
        <v>402</v>
      </c>
    </row>
    <row r="12223" spans="1:11" hidden="1" x14ac:dyDescent="0.35">
      <c r="A12223" t="s">
        <v>556</v>
      </c>
      <c r="B12223" t="s">
        <v>84</v>
      </c>
      <c r="C12223" t="s">
        <v>353</v>
      </c>
      <c r="D12223" t="s">
        <v>78</v>
      </c>
      <c r="E12223">
        <v>2023</v>
      </c>
      <c r="F12223" t="s">
        <v>500</v>
      </c>
      <c r="G12223" t="s">
        <v>311</v>
      </c>
      <c r="H12223">
        <v>-4.4000000000000004</v>
      </c>
      <c r="I12223" t="s">
        <v>572</v>
      </c>
      <c r="J12223" t="s">
        <v>14</v>
      </c>
      <c r="K12223" t="s">
        <v>402</v>
      </c>
    </row>
    <row r="12224" spans="1:11" hidden="1" x14ac:dyDescent="0.35">
      <c r="A12224" t="s">
        <v>556</v>
      </c>
      <c r="B12224" t="s">
        <v>84</v>
      </c>
      <c r="C12224" t="s">
        <v>353</v>
      </c>
      <c r="D12224" t="s">
        <v>78</v>
      </c>
      <c r="E12224">
        <v>2023</v>
      </c>
      <c r="F12224" t="s">
        <v>500</v>
      </c>
      <c r="G12224" t="s">
        <v>311</v>
      </c>
      <c r="H12224">
        <v>24.95</v>
      </c>
      <c r="I12224" t="s">
        <v>572</v>
      </c>
      <c r="J12224" t="s">
        <v>14</v>
      </c>
      <c r="K12224" t="s">
        <v>402</v>
      </c>
    </row>
    <row r="12225" spans="1:11" hidden="1" x14ac:dyDescent="0.35">
      <c r="A12225" t="s">
        <v>556</v>
      </c>
      <c r="B12225" t="s">
        <v>84</v>
      </c>
      <c r="C12225" t="s">
        <v>336</v>
      </c>
      <c r="D12225" t="s">
        <v>78</v>
      </c>
      <c r="E12225">
        <v>2023</v>
      </c>
      <c r="F12225" t="s">
        <v>500</v>
      </c>
      <c r="G12225" t="s">
        <v>311</v>
      </c>
      <c r="H12225">
        <v>32.17</v>
      </c>
      <c r="I12225" t="s">
        <v>572</v>
      </c>
      <c r="J12225" t="s">
        <v>14</v>
      </c>
      <c r="K12225" t="s">
        <v>394</v>
      </c>
    </row>
    <row r="12226" spans="1:11" hidden="1" x14ac:dyDescent="0.35">
      <c r="A12226" t="s">
        <v>556</v>
      </c>
      <c r="B12226" t="s">
        <v>84</v>
      </c>
      <c r="C12226" t="s">
        <v>336</v>
      </c>
      <c r="D12226" t="s">
        <v>78</v>
      </c>
      <c r="E12226">
        <v>2023</v>
      </c>
      <c r="F12226" t="s">
        <v>500</v>
      </c>
      <c r="G12226" t="s">
        <v>311</v>
      </c>
      <c r="H12226">
        <v>-2184.54</v>
      </c>
      <c r="I12226" t="s">
        <v>572</v>
      </c>
      <c r="J12226" t="s">
        <v>14</v>
      </c>
      <c r="K12226" t="s">
        <v>394</v>
      </c>
    </row>
    <row r="12227" spans="1:11" hidden="1" x14ac:dyDescent="0.35">
      <c r="A12227" t="s">
        <v>556</v>
      </c>
      <c r="B12227" t="s">
        <v>84</v>
      </c>
      <c r="C12227" t="s">
        <v>336</v>
      </c>
      <c r="D12227" t="s">
        <v>78</v>
      </c>
      <c r="E12227">
        <v>2023</v>
      </c>
      <c r="F12227" t="s">
        <v>500</v>
      </c>
      <c r="G12227" t="s">
        <v>311</v>
      </c>
      <c r="H12227">
        <v>-4.25</v>
      </c>
      <c r="I12227" t="s">
        <v>572</v>
      </c>
      <c r="J12227" t="s">
        <v>14</v>
      </c>
      <c r="K12227" t="s">
        <v>394</v>
      </c>
    </row>
    <row r="12228" spans="1:11" hidden="1" x14ac:dyDescent="0.35">
      <c r="A12228" t="s">
        <v>556</v>
      </c>
      <c r="B12228" t="s">
        <v>84</v>
      </c>
      <c r="C12228" t="s">
        <v>336</v>
      </c>
      <c r="D12228" t="s">
        <v>78</v>
      </c>
      <c r="E12228">
        <v>2023</v>
      </c>
      <c r="F12228" t="s">
        <v>500</v>
      </c>
      <c r="G12228" t="s">
        <v>311</v>
      </c>
      <c r="H12228">
        <v>-2.66</v>
      </c>
      <c r="I12228" t="s">
        <v>572</v>
      </c>
      <c r="J12228" t="s">
        <v>14</v>
      </c>
      <c r="K12228" t="s">
        <v>394</v>
      </c>
    </row>
    <row r="12229" spans="1:11" hidden="1" x14ac:dyDescent="0.35">
      <c r="A12229" t="s">
        <v>556</v>
      </c>
      <c r="B12229" t="s">
        <v>84</v>
      </c>
      <c r="C12229" t="s">
        <v>338</v>
      </c>
      <c r="D12229" t="s">
        <v>78</v>
      </c>
      <c r="E12229">
        <v>2023</v>
      </c>
      <c r="F12229" t="s">
        <v>500</v>
      </c>
      <c r="G12229" t="s">
        <v>311</v>
      </c>
      <c r="H12229">
        <v>32.17</v>
      </c>
      <c r="I12229" t="s">
        <v>572</v>
      </c>
      <c r="J12229" t="s">
        <v>14</v>
      </c>
      <c r="K12229" t="s">
        <v>396</v>
      </c>
    </row>
    <row r="12230" spans="1:11" hidden="1" x14ac:dyDescent="0.35">
      <c r="A12230" t="s">
        <v>556</v>
      </c>
      <c r="B12230" t="s">
        <v>84</v>
      </c>
      <c r="C12230" t="s">
        <v>338</v>
      </c>
      <c r="D12230" t="s">
        <v>78</v>
      </c>
      <c r="E12230">
        <v>2023</v>
      </c>
      <c r="F12230" t="s">
        <v>500</v>
      </c>
      <c r="G12230" t="s">
        <v>311</v>
      </c>
      <c r="H12230">
        <v>-2184.54</v>
      </c>
      <c r="I12230" t="s">
        <v>572</v>
      </c>
      <c r="J12230" t="s">
        <v>14</v>
      </c>
      <c r="K12230" t="s">
        <v>396</v>
      </c>
    </row>
    <row r="12231" spans="1:11" hidden="1" x14ac:dyDescent="0.35">
      <c r="A12231" t="s">
        <v>556</v>
      </c>
      <c r="B12231" t="s">
        <v>84</v>
      </c>
      <c r="C12231" t="s">
        <v>338</v>
      </c>
      <c r="D12231" t="s">
        <v>78</v>
      </c>
      <c r="E12231">
        <v>2023</v>
      </c>
      <c r="F12231" t="s">
        <v>500</v>
      </c>
      <c r="G12231" t="s">
        <v>311</v>
      </c>
      <c r="H12231">
        <v>255.7</v>
      </c>
      <c r="I12231" t="s">
        <v>572</v>
      </c>
      <c r="J12231" t="s">
        <v>14</v>
      </c>
      <c r="K12231" t="s">
        <v>396</v>
      </c>
    </row>
    <row r="12232" spans="1:11" hidden="1" x14ac:dyDescent="0.35">
      <c r="A12232" t="s">
        <v>556</v>
      </c>
      <c r="B12232" t="s">
        <v>84</v>
      </c>
      <c r="C12232" t="s">
        <v>338</v>
      </c>
      <c r="D12232" t="s">
        <v>78</v>
      </c>
      <c r="E12232">
        <v>2023</v>
      </c>
      <c r="F12232" t="s">
        <v>500</v>
      </c>
      <c r="G12232" t="s">
        <v>311</v>
      </c>
      <c r="H12232">
        <v>-4.46</v>
      </c>
      <c r="I12232" t="s">
        <v>572</v>
      </c>
      <c r="J12232" t="s">
        <v>14</v>
      </c>
      <c r="K12232" t="s">
        <v>396</v>
      </c>
    </row>
    <row r="12233" spans="1:11" hidden="1" x14ac:dyDescent="0.35">
      <c r="A12233" t="s">
        <v>556</v>
      </c>
      <c r="B12233" t="s">
        <v>84</v>
      </c>
      <c r="C12233" t="s">
        <v>338</v>
      </c>
      <c r="D12233" t="s">
        <v>78</v>
      </c>
      <c r="E12233">
        <v>2023</v>
      </c>
      <c r="F12233" t="s">
        <v>500</v>
      </c>
      <c r="G12233" t="s">
        <v>311</v>
      </c>
      <c r="H12233">
        <v>-20.5</v>
      </c>
      <c r="I12233" t="s">
        <v>572</v>
      </c>
      <c r="J12233" t="s">
        <v>14</v>
      </c>
      <c r="K12233" t="s">
        <v>396</v>
      </c>
    </row>
    <row r="12234" spans="1:11" hidden="1" x14ac:dyDescent="0.35">
      <c r="A12234" t="s">
        <v>556</v>
      </c>
      <c r="B12234" t="s">
        <v>84</v>
      </c>
      <c r="C12234" t="s">
        <v>421</v>
      </c>
      <c r="D12234" t="s">
        <v>78</v>
      </c>
      <c r="E12234">
        <v>2023</v>
      </c>
      <c r="F12234" t="s">
        <v>500</v>
      </c>
      <c r="G12234" t="s">
        <v>311</v>
      </c>
      <c r="H12234">
        <v>-65.239999999999995</v>
      </c>
      <c r="I12234" t="s">
        <v>572</v>
      </c>
      <c r="J12234" t="s">
        <v>14</v>
      </c>
      <c r="K12234" t="s">
        <v>414</v>
      </c>
    </row>
    <row r="12235" spans="1:11" hidden="1" x14ac:dyDescent="0.35">
      <c r="A12235" t="s">
        <v>556</v>
      </c>
      <c r="B12235" t="s">
        <v>84</v>
      </c>
      <c r="C12235" t="s">
        <v>421</v>
      </c>
      <c r="D12235" t="s">
        <v>78</v>
      </c>
      <c r="E12235">
        <v>2023</v>
      </c>
      <c r="F12235" t="s">
        <v>500</v>
      </c>
      <c r="G12235" t="s">
        <v>311</v>
      </c>
      <c r="H12235">
        <v>-866.88</v>
      </c>
      <c r="I12235" t="s">
        <v>572</v>
      </c>
      <c r="J12235" t="s">
        <v>14</v>
      </c>
      <c r="K12235" t="s">
        <v>414</v>
      </c>
    </row>
    <row r="12236" spans="1:11" hidden="1" x14ac:dyDescent="0.35">
      <c r="A12236" t="s">
        <v>556</v>
      </c>
      <c r="B12236" t="s">
        <v>84</v>
      </c>
      <c r="C12236" t="s">
        <v>421</v>
      </c>
      <c r="D12236" t="s">
        <v>78</v>
      </c>
      <c r="E12236">
        <v>2023</v>
      </c>
      <c r="F12236" t="s">
        <v>71</v>
      </c>
      <c r="G12236" t="s">
        <v>310</v>
      </c>
      <c r="H12236">
        <v>-515</v>
      </c>
      <c r="I12236" t="s">
        <v>572</v>
      </c>
      <c r="J12236" t="s">
        <v>347</v>
      </c>
      <c r="K12236" t="s">
        <v>414</v>
      </c>
    </row>
    <row r="12237" spans="1:11" hidden="1" x14ac:dyDescent="0.35">
      <c r="A12237" t="s">
        <v>556</v>
      </c>
      <c r="B12237" t="s">
        <v>84</v>
      </c>
      <c r="C12237" t="s">
        <v>421</v>
      </c>
      <c r="D12237" t="s">
        <v>78</v>
      </c>
      <c r="E12237">
        <v>2023</v>
      </c>
      <c r="F12237" t="s">
        <v>71</v>
      </c>
      <c r="G12237" t="s">
        <v>310</v>
      </c>
      <c r="H12237">
        <v>-401.38</v>
      </c>
      <c r="I12237" t="s">
        <v>572</v>
      </c>
      <c r="J12237" t="s">
        <v>347</v>
      </c>
      <c r="K12237" t="s">
        <v>414</v>
      </c>
    </row>
    <row r="12238" spans="1:11" hidden="1" x14ac:dyDescent="0.35">
      <c r="A12238" t="s">
        <v>556</v>
      </c>
      <c r="B12238" t="s">
        <v>84</v>
      </c>
      <c r="C12238" t="s">
        <v>421</v>
      </c>
      <c r="D12238" t="s">
        <v>78</v>
      </c>
      <c r="E12238">
        <v>2023</v>
      </c>
      <c r="F12238" t="s">
        <v>500</v>
      </c>
      <c r="G12238" t="s">
        <v>311</v>
      </c>
      <c r="H12238">
        <v>-0.68</v>
      </c>
      <c r="I12238" t="s">
        <v>572</v>
      </c>
      <c r="J12238" t="s">
        <v>14</v>
      </c>
      <c r="K12238" t="s">
        <v>414</v>
      </c>
    </row>
    <row r="12239" spans="1:11" hidden="1" x14ac:dyDescent="0.35">
      <c r="A12239" t="s">
        <v>556</v>
      </c>
      <c r="B12239" t="s">
        <v>84</v>
      </c>
      <c r="C12239" t="s">
        <v>331</v>
      </c>
      <c r="D12239" t="s">
        <v>78</v>
      </c>
      <c r="E12239">
        <v>2023</v>
      </c>
      <c r="F12239" t="s">
        <v>500</v>
      </c>
      <c r="G12239" t="s">
        <v>311</v>
      </c>
      <c r="H12239">
        <v>76.510000000000005</v>
      </c>
      <c r="I12239" t="s">
        <v>572</v>
      </c>
      <c r="J12239" t="s">
        <v>14</v>
      </c>
      <c r="K12239" t="s">
        <v>397</v>
      </c>
    </row>
    <row r="12240" spans="1:11" hidden="1" x14ac:dyDescent="0.35">
      <c r="A12240" t="s">
        <v>556</v>
      </c>
      <c r="B12240" t="s">
        <v>84</v>
      </c>
      <c r="C12240" t="s">
        <v>331</v>
      </c>
      <c r="D12240" t="s">
        <v>78</v>
      </c>
      <c r="E12240">
        <v>2023</v>
      </c>
      <c r="F12240" t="s">
        <v>500</v>
      </c>
      <c r="G12240" t="s">
        <v>311</v>
      </c>
      <c r="H12240">
        <v>-834.4</v>
      </c>
      <c r="I12240" t="s">
        <v>572</v>
      </c>
      <c r="J12240" t="s">
        <v>14</v>
      </c>
      <c r="K12240" t="s">
        <v>397</v>
      </c>
    </row>
    <row r="12241" spans="1:11" hidden="1" x14ac:dyDescent="0.35">
      <c r="A12241" t="s">
        <v>556</v>
      </c>
      <c r="B12241" t="s">
        <v>84</v>
      </c>
      <c r="C12241" t="s">
        <v>331</v>
      </c>
      <c r="D12241" t="s">
        <v>78</v>
      </c>
      <c r="E12241">
        <v>2023</v>
      </c>
      <c r="F12241" t="s">
        <v>500</v>
      </c>
      <c r="G12241" t="s">
        <v>311</v>
      </c>
      <c r="H12241">
        <v>8257.2000000000007</v>
      </c>
      <c r="I12241" t="s">
        <v>572</v>
      </c>
      <c r="J12241" t="s">
        <v>14</v>
      </c>
      <c r="K12241" t="s">
        <v>397</v>
      </c>
    </row>
    <row r="12242" spans="1:11" hidden="1" x14ac:dyDescent="0.35">
      <c r="A12242" t="s">
        <v>556</v>
      </c>
      <c r="B12242" t="s">
        <v>84</v>
      </c>
      <c r="C12242" t="s">
        <v>331</v>
      </c>
      <c r="D12242" t="s">
        <v>78</v>
      </c>
      <c r="E12242">
        <v>2023</v>
      </c>
      <c r="F12242" t="s">
        <v>500</v>
      </c>
      <c r="G12242" t="s">
        <v>311</v>
      </c>
      <c r="H12242">
        <v>832.51</v>
      </c>
      <c r="I12242" t="s">
        <v>572</v>
      </c>
      <c r="J12242" t="s">
        <v>14</v>
      </c>
      <c r="K12242" t="s">
        <v>397</v>
      </c>
    </row>
    <row r="12243" spans="1:11" hidden="1" x14ac:dyDescent="0.35">
      <c r="A12243" t="s">
        <v>556</v>
      </c>
      <c r="B12243" t="s">
        <v>84</v>
      </c>
      <c r="C12243" t="s">
        <v>331</v>
      </c>
      <c r="D12243" t="s">
        <v>78</v>
      </c>
      <c r="E12243">
        <v>2023</v>
      </c>
      <c r="F12243" t="s">
        <v>500</v>
      </c>
      <c r="G12243" t="s">
        <v>311</v>
      </c>
      <c r="H12243">
        <v>-0.08</v>
      </c>
      <c r="I12243" t="s">
        <v>572</v>
      </c>
      <c r="J12243" t="s">
        <v>14</v>
      </c>
      <c r="K12243" t="s">
        <v>397</v>
      </c>
    </row>
    <row r="12244" spans="1:11" x14ac:dyDescent="0.35">
      <c r="A12244" t="s">
        <v>485</v>
      </c>
      <c r="B12244" t="s">
        <v>304</v>
      </c>
      <c r="C12244" t="s">
        <v>87</v>
      </c>
      <c r="D12244" t="s">
        <v>78</v>
      </c>
      <c r="E12244">
        <v>2023</v>
      </c>
      <c r="F12244" t="s">
        <v>502</v>
      </c>
      <c r="G12244" t="s">
        <v>68</v>
      </c>
      <c r="H12244">
        <v>-12407.4</v>
      </c>
      <c r="I12244" t="s">
        <v>504</v>
      </c>
      <c r="J12244" t="s">
        <v>347</v>
      </c>
      <c r="K12244" t="s">
        <v>387</v>
      </c>
    </row>
    <row r="12245" spans="1:11" x14ac:dyDescent="0.35">
      <c r="A12245" t="s">
        <v>485</v>
      </c>
      <c r="B12245" t="s">
        <v>304</v>
      </c>
      <c r="C12245" t="s">
        <v>87</v>
      </c>
      <c r="D12245" t="s">
        <v>78</v>
      </c>
      <c r="E12245">
        <v>2023</v>
      </c>
      <c r="F12245" t="s">
        <v>506</v>
      </c>
      <c r="G12245" t="s">
        <v>309</v>
      </c>
      <c r="H12245">
        <v>-107.75</v>
      </c>
      <c r="I12245" t="s">
        <v>504</v>
      </c>
      <c r="J12245" t="s">
        <v>347</v>
      </c>
      <c r="K12245" t="s">
        <v>387</v>
      </c>
    </row>
    <row r="12246" spans="1:11" x14ac:dyDescent="0.35">
      <c r="A12246" t="s">
        <v>561</v>
      </c>
      <c r="B12246" t="s">
        <v>304</v>
      </c>
      <c r="C12246" t="s">
        <v>87</v>
      </c>
      <c r="D12246" t="s">
        <v>78</v>
      </c>
      <c r="E12246">
        <v>2023</v>
      </c>
      <c r="F12246" t="s">
        <v>506</v>
      </c>
      <c r="G12246" t="s">
        <v>309</v>
      </c>
      <c r="H12246">
        <v>-7259.12</v>
      </c>
      <c r="I12246" t="s">
        <v>573</v>
      </c>
      <c r="J12246" t="s">
        <v>14</v>
      </c>
      <c r="K12246" t="s">
        <v>387</v>
      </c>
    </row>
    <row r="12247" spans="1:11" x14ac:dyDescent="0.35">
      <c r="A12247" t="s">
        <v>561</v>
      </c>
      <c r="B12247" t="s">
        <v>304</v>
      </c>
      <c r="C12247" t="s">
        <v>87</v>
      </c>
      <c r="D12247" t="s">
        <v>78</v>
      </c>
      <c r="E12247">
        <v>2023</v>
      </c>
      <c r="F12247" t="s">
        <v>506</v>
      </c>
      <c r="G12247" t="s">
        <v>309</v>
      </c>
      <c r="H12247">
        <v>-58674.66</v>
      </c>
      <c r="I12247" t="s">
        <v>573</v>
      </c>
      <c r="J12247" t="s">
        <v>347</v>
      </c>
      <c r="K12247" t="s">
        <v>387</v>
      </c>
    </row>
    <row r="12248" spans="1:11" x14ac:dyDescent="0.35">
      <c r="A12248" t="s">
        <v>561</v>
      </c>
      <c r="B12248" t="s">
        <v>304</v>
      </c>
      <c r="C12248" t="s">
        <v>87</v>
      </c>
      <c r="D12248" t="s">
        <v>78</v>
      </c>
      <c r="E12248">
        <v>2023</v>
      </c>
      <c r="F12248" t="s">
        <v>506</v>
      </c>
      <c r="G12248" t="s">
        <v>309</v>
      </c>
      <c r="H12248">
        <v>-228.14</v>
      </c>
      <c r="I12248" t="s">
        <v>573</v>
      </c>
      <c r="J12248" t="s">
        <v>14</v>
      </c>
      <c r="K12248" t="s">
        <v>387</v>
      </c>
    </row>
    <row r="12249" spans="1:11" x14ac:dyDescent="0.35">
      <c r="A12249" t="s">
        <v>561</v>
      </c>
      <c r="B12249" t="s">
        <v>304</v>
      </c>
      <c r="C12249" t="s">
        <v>87</v>
      </c>
      <c r="D12249" t="s">
        <v>78</v>
      </c>
      <c r="E12249">
        <v>2023</v>
      </c>
      <c r="F12249" t="s">
        <v>506</v>
      </c>
      <c r="G12249" t="s">
        <v>309</v>
      </c>
      <c r="H12249">
        <v>-1844</v>
      </c>
      <c r="I12249" t="s">
        <v>573</v>
      </c>
      <c r="J12249" t="s">
        <v>347</v>
      </c>
      <c r="K12249" t="s">
        <v>387</v>
      </c>
    </row>
    <row r="12250" spans="1:11" x14ac:dyDescent="0.35">
      <c r="A12250" t="s">
        <v>561</v>
      </c>
      <c r="B12250" t="s">
        <v>304</v>
      </c>
      <c r="C12250" t="s">
        <v>87</v>
      </c>
      <c r="D12250" t="s">
        <v>78</v>
      </c>
      <c r="E12250">
        <v>2023</v>
      </c>
      <c r="F12250" t="s">
        <v>506</v>
      </c>
      <c r="G12250" t="s">
        <v>309</v>
      </c>
      <c r="H12250">
        <v>-43.76</v>
      </c>
      <c r="I12250" t="s">
        <v>573</v>
      </c>
      <c r="J12250" t="s">
        <v>14</v>
      </c>
      <c r="K12250" t="s">
        <v>387</v>
      </c>
    </row>
    <row r="12251" spans="1:11" x14ac:dyDescent="0.35">
      <c r="A12251" t="s">
        <v>561</v>
      </c>
      <c r="B12251" t="s">
        <v>304</v>
      </c>
      <c r="C12251" t="s">
        <v>87</v>
      </c>
      <c r="D12251" t="s">
        <v>78</v>
      </c>
      <c r="E12251">
        <v>2023</v>
      </c>
      <c r="F12251" t="s">
        <v>506</v>
      </c>
      <c r="G12251" t="s">
        <v>309</v>
      </c>
      <c r="H12251">
        <v>-353.72</v>
      </c>
      <c r="I12251" t="s">
        <v>573</v>
      </c>
      <c r="J12251" t="s">
        <v>347</v>
      </c>
      <c r="K12251" t="s">
        <v>387</v>
      </c>
    </row>
    <row r="12252" spans="1:11" x14ac:dyDescent="0.35">
      <c r="A12252" t="s">
        <v>561</v>
      </c>
      <c r="B12252" t="s">
        <v>304</v>
      </c>
      <c r="C12252" t="s">
        <v>87</v>
      </c>
      <c r="D12252" t="s">
        <v>78</v>
      </c>
      <c r="E12252">
        <v>2023</v>
      </c>
      <c r="F12252" t="s">
        <v>506</v>
      </c>
      <c r="G12252" t="s">
        <v>309</v>
      </c>
      <c r="H12252">
        <v>-117.49</v>
      </c>
      <c r="I12252" t="s">
        <v>573</v>
      </c>
      <c r="J12252" t="s">
        <v>14</v>
      </c>
      <c r="K12252" t="s">
        <v>387</v>
      </c>
    </row>
    <row r="12253" spans="1:11" x14ac:dyDescent="0.35">
      <c r="A12253" t="s">
        <v>561</v>
      </c>
      <c r="B12253" t="s">
        <v>304</v>
      </c>
      <c r="C12253" t="s">
        <v>87</v>
      </c>
      <c r="D12253" t="s">
        <v>78</v>
      </c>
      <c r="E12253">
        <v>2023</v>
      </c>
      <c r="F12253" t="s">
        <v>506</v>
      </c>
      <c r="G12253" t="s">
        <v>309</v>
      </c>
      <c r="H12253">
        <v>-949.69</v>
      </c>
      <c r="I12253" t="s">
        <v>573</v>
      </c>
      <c r="J12253" t="s">
        <v>347</v>
      </c>
      <c r="K12253" t="s">
        <v>387</v>
      </c>
    </row>
    <row r="12254" spans="1:11" x14ac:dyDescent="0.35">
      <c r="A12254" t="s">
        <v>561</v>
      </c>
      <c r="B12254" t="s">
        <v>304</v>
      </c>
      <c r="C12254" t="s">
        <v>87</v>
      </c>
      <c r="D12254" t="s">
        <v>78</v>
      </c>
      <c r="E12254">
        <v>2023</v>
      </c>
      <c r="F12254" t="s">
        <v>506</v>
      </c>
      <c r="G12254" t="s">
        <v>309</v>
      </c>
      <c r="H12254">
        <v>-5741.55</v>
      </c>
      <c r="I12254" t="s">
        <v>573</v>
      </c>
      <c r="J12254" t="s">
        <v>14</v>
      </c>
      <c r="K12254" t="s">
        <v>387</v>
      </c>
    </row>
    <row r="12255" spans="1:11" x14ac:dyDescent="0.35">
      <c r="A12255" t="s">
        <v>561</v>
      </c>
      <c r="B12255" t="s">
        <v>304</v>
      </c>
      <c r="C12255" t="s">
        <v>87</v>
      </c>
      <c r="D12255" t="s">
        <v>78</v>
      </c>
      <c r="E12255">
        <v>2023</v>
      </c>
      <c r="F12255" t="s">
        <v>506</v>
      </c>
      <c r="G12255" t="s">
        <v>309</v>
      </c>
      <c r="H12255">
        <v>-46408.26</v>
      </c>
      <c r="I12255" t="s">
        <v>573</v>
      </c>
      <c r="J12255" t="s">
        <v>347</v>
      </c>
      <c r="K12255" t="s">
        <v>387</v>
      </c>
    </row>
    <row r="12256" spans="1:11" x14ac:dyDescent="0.35">
      <c r="A12256" t="s">
        <v>561</v>
      </c>
      <c r="B12256" t="s">
        <v>304</v>
      </c>
      <c r="C12256" t="s">
        <v>87</v>
      </c>
      <c r="D12256" t="s">
        <v>78</v>
      </c>
      <c r="E12256">
        <v>2023</v>
      </c>
      <c r="F12256" t="s">
        <v>506</v>
      </c>
      <c r="G12256" t="s">
        <v>309</v>
      </c>
      <c r="H12256">
        <v>-389.3</v>
      </c>
      <c r="I12256" t="s">
        <v>573</v>
      </c>
      <c r="J12256" t="s">
        <v>14</v>
      </c>
      <c r="K12256" t="s">
        <v>387</v>
      </c>
    </row>
    <row r="12257" spans="1:11" x14ac:dyDescent="0.35">
      <c r="A12257" t="s">
        <v>561</v>
      </c>
      <c r="B12257" t="s">
        <v>304</v>
      </c>
      <c r="C12257" t="s">
        <v>87</v>
      </c>
      <c r="D12257" t="s">
        <v>78</v>
      </c>
      <c r="E12257">
        <v>2023</v>
      </c>
      <c r="F12257" t="s">
        <v>506</v>
      </c>
      <c r="G12257" t="s">
        <v>309</v>
      </c>
      <c r="H12257">
        <v>-3146.67</v>
      </c>
      <c r="I12257" t="s">
        <v>573</v>
      </c>
      <c r="J12257" t="s">
        <v>347</v>
      </c>
      <c r="K12257" t="s">
        <v>387</v>
      </c>
    </row>
    <row r="12258" spans="1:11" x14ac:dyDescent="0.35">
      <c r="A12258" t="s">
        <v>561</v>
      </c>
      <c r="B12258" t="s">
        <v>304</v>
      </c>
      <c r="C12258" t="s">
        <v>87</v>
      </c>
      <c r="D12258" t="s">
        <v>78</v>
      </c>
      <c r="E12258">
        <v>2023</v>
      </c>
      <c r="F12258" t="s">
        <v>500</v>
      </c>
      <c r="G12258" t="s">
        <v>311</v>
      </c>
      <c r="H12258">
        <v>-1212.58</v>
      </c>
      <c r="I12258" t="s">
        <v>573</v>
      </c>
      <c r="J12258" t="s">
        <v>14</v>
      </c>
      <c r="K12258" t="s">
        <v>387</v>
      </c>
    </row>
    <row r="12259" spans="1:11" x14ac:dyDescent="0.35">
      <c r="A12259" t="s">
        <v>561</v>
      </c>
      <c r="B12259" t="s">
        <v>304</v>
      </c>
      <c r="C12259" t="s">
        <v>87</v>
      </c>
      <c r="D12259" t="s">
        <v>78</v>
      </c>
      <c r="E12259">
        <v>2023</v>
      </c>
      <c r="F12259" t="s">
        <v>500</v>
      </c>
      <c r="G12259" t="s">
        <v>311</v>
      </c>
      <c r="H12259">
        <v>-23763.88</v>
      </c>
      <c r="I12259" t="s">
        <v>573</v>
      </c>
      <c r="J12259" t="s">
        <v>347</v>
      </c>
      <c r="K12259" t="s">
        <v>387</v>
      </c>
    </row>
    <row r="12260" spans="1:11" x14ac:dyDescent="0.35">
      <c r="A12260" t="s">
        <v>561</v>
      </c>
      <c r="B12260" t="s">
        <v>304</v>
      </c>
      <c r="C12260" t="s">
        <v>87</v>
      </c>
      <c r="D12260" t="s">
        <v>78</v>
      </c>
      <c r="E12260">
        <v>2023</v>
      </c>
      <c r="F12260" t="s">
        <v>500</v>
      </c>
      <c r="G12260" t="s">
        <v>311</v>
      </c>
      <c r="H12260">
        <v>-38.11</v>
      </c>
      <c r="I12260" t="s">
        <v>573</v>
      </c>
      <c r="J12260" t="s">
        <v>14</v>
      </c>
      <c r="K12260" t="s">
        <v>387</v>
      </c>
    </row>
    <row r="12261" spans="1:11" x14ac:dyDescent="0.35">
      <c r="A12261" t="s">
        <v>561</v>
      </c>
      <c r="B12261" t="s">
        <v>304</v>
      </c>
      <c r="C12261" t="s">
        <v>87</v>
      </c>
      <c r="D12261" t="s">
        <v>78</v>
      </c>
      <c r="E12261">
        <v>2023</v>
      </c>
      <c r="F12261" t="s">
        <v>500</v>
      </c>
      <c r="G12261" t="s">
        <v>311</v>
      </c>
      <c r="H12261">
        <v>-746.84</v>
      </c>
      <c r="I12261" t="s">
        <v>573</v>
      </c>
      <c r="J12261" t="s">
        <v>347</v>
      </c>
      <c r="K12261" t="s">
        <v>387</v>
      </c>
    </row>
    <row r="12262" spans="1:11" x14ac:dyDescent="0.35">
      <c r="A12262" t="s">
        <v>561</v>
      </c>
      <c r="B12262" t="s">
        <v>304</v>
      </c>
      <c r="C12262" t="s">
        <v>87</v>
      </c>
      <c r="D12262" t="s">
        <v>78</v>
      </c>
      <c r="E12262">
        <v>2023</v>
      </c>
      <c r="F12262" t="s">
        <v>500</v>
      </c>
      <c r="G12262" t="s">
        <v>311</v>
      </c>
      <c r="H12262">
        <v>-7.31</v>
      </c>
      <c r="I12262" t="s">
        <v>573</v>
      </c>
      <c r="J12262" t="s">
        <v>14</v>
      </c>
      <c r="K12262" t="s">
        <v>387</v>
      </c>
    </row>
    <row r="12263" spans="1:11" x14ac:dyDescent="0.35">
      <c r="A12263" t="s">
        <v>561</v>
      </c>
      <c r="B12263" t="s">
        <v>304</v>
      </c>
      <c r="C12263" t="s">
        <v>87</v>
      </c>
      <c r="D12263" t="s">
        <v>78</v>
      </c>
      <c r="E12263">
        <v>2023</v>
      </c>
      <c r="F12263" t="s">
        <v>500</v>
      </c>
      <c r="G12263" t="s">
        <v>311</v>
      </c>
      <c r="H12263">
        <v>-143.25</v>
      </c>
      <c r="I12263" t="s">
        <v>573</v>
      </c>
      <c r="J12263" t="s">
        <v>347</v>
      </c>
      <c r="K12263" t="s">
        <v>387</v>
      </c>
    </row>
    <row r="12264" spans="1:11" x14ac:dyDescent="0.35">
      <c r="A12264" t="s">
        <v>561</v>
      </c>
      <c r="B12264" t="s">
        <v>304</v>
      </c>
      <c r="C12264" t="s">
        <v>87</v>
      </c>
      <c r="D12264" t="s">
        <v>78</v>
      </c>
      <c r="E12264">
        <v>2023</v>
      </c>
      <c r="F12264" t="s">
        <v>500</v>
      </c>
      <c r="G12264" t="s">
        <v>311</v>
      </c>
      <c r="H12264">
        <v>-19.63</v>
      </c>
      <c r="I12264" t="s">
        <v>573</v>
      </c>
      <c r="J12264" t="s">
        <v>14</v>
      </c>
      <c r="K12264" t="s">
        <v>387</v>
      </c>
    </row>
    <row r="12265" spans="1:11" x14ac:dyDescent="0.35">
      <c r="A12265" t="s">
        <v>561</v>
      </c>
      <c r="B12265" t="s">
        <v>304</v>
      </c>
      <c r="C12265" t="s">
        <v>87</v>
      </c>
      <c r="D12265" t="s">
        <v>78</v>
      </c>
      <c r="E12265">
        <v>2023</v>
      </c>
      <c r="F12265" t="s">
        <v>500</v>
      </c>
      <c r="G12265" t="s">
        <v>311</v>
      </c>
      <c r="H12265">
        <v>-384.63</v>
      </c>
      <c r="I12265" t="s">
        <v>573</v>
      </c>
      <c r="J12265" t="s">
        <v>347</v>
      </c>
      <c r="K12265" t="s">
        <v>387</v>
      </c>
    </row>
    <row r="12266" spans="1:11" x14ac:dyDescent="0.35">
      <c r="A12266" t="s">
        <v>561</v>
      </c>
      <c r="B12266" t="s">
        <v>304</v>
      </c>
      <c r="C12266" t="s">
        <v>87</v>
      </c>
      <c r="D12266" t="s">
        <v>78</v>
      </c>
      <c r="E12266">
        <v>2023</v>
      </c>
      <c r="F12266" t="s">
        <v>500</v>
      </c>
      <c r="G12266" t="s">
        <v>311</v>
      </c>
      <c r="H12266">
        <v>-959.09</v>
      </c>
      <c r="I12266" t="s">
        <v>573</v>
      </c>
      <c r="J12266" t="s">
        <v>14</v>
      </c>
      <c r="K12266" t="s">
        <v>387</v>
      </c>
    </row>
    <row r="12267" spans="1:11" x14ac:dyDescent="0.35">
      <c r="A12267" t="s">
        <v>561</v>
      </c>
      <c r="B12267" t="s">
        <v>304</v>
      </c>
      <c r="C12267" t="s">
        <v>87</v>
      </c>
      <c r="D12267" t="s">
        <v>78</v>
      </c>
      <c r="E12267">
        <v>2023</v>
      </c>
      <c r="F12267" t="s">
        <v>500</v>
      </c>
      <c r="G12267" t="s">
        <v>311</v>
      </c>
      <c r="H12267">
        <v>-18795.86</v>
      </c>
      <c r="I12267" t="s">
        <v>573</v>
      </c>
      <c r="J12267" t="s">
        <v>347</v>
      </c>
      <c r="K12267" t="s">
        <v>387</v>
      </c>
    </row>
    <row r="12268" spans="1:11" x14ac:dyDescent="0.35">
      <c r="A12268" t="s">
        <v>561</v>
      </c>
      <c r="B12268" t="s">
        <v>304</v>
      </c>
      <c r="C12268" t="s">
        <v>87</v>
      </c>
      <c r="D12268" t="s">
        <v>78</v>
      </c>
      <c r="E12268">
        <v>2023</v>
      </c>
      <c r="F12268" t="s">
        <v>500</v>
      </c>
      <c r="G12268" t="s">
        <v>311</v>
      </c>
      <c r="H12268">
        <v>-65.03</v>
      </c>
      <c r="I12268" t="s">
        <v>573</v>
      </c>
      <c r="J12268" t="s">
        <v>14</v>
      </c>
      <c r="K12268" t="s">
        <v>387</v>
      </c>
    </row>
    <row r="12269" spans="1:11" x14ac:dyDescent="0.35">
      <c r="A12269" t="s">
        <v>561</v>
      </c>
      <c r="B12269" t="s">
        <v>304</v>
      </c>
      <c r="C12269" t="s">
        <v>87</v>
      </c>
      <c r="D12269" t="s">
        <v>78</v>
      </c>
      <c r="E12269">
        <v>2023</v>
      </c>
      <c r="F12269" t="s">
        <v>500</v>
      </c>
      <c r="G12269" t="s">
        <v>311</v>
      </c>
      <c r="H12269">
        <v>-1274.44</v>
      </c>
      <c r="I12269" t="s">
        <v>573</v>
      </c>
      <c r="J12269" t="s">
        <v>347</v>
      </c>
      <c r="K12269" t="s">
        <v>387</v>
      </c>
    </row>
    <row r="12270" spans="1:11" x14ac:dyDescent="0.35">
      <c r="A12270" t="s">
        <v>561</v>
      </c>
      <c r="B12270" t="s">
        <v>304</v>
      </c>
      <c r="C12270" t="s">
        <v>87</v>
      </c>
      <c r="D12270" t="s">
        <v>78</v>
      </c>
      <c r="E12270">
        <v>2023</v>
      </c>
      <c r="F12270" t="s">
        <v>71</v>
      </c>
      <c r="G12270" t="s">
        <v>310</v>
      </c>
      <c r="H12270">
        <v>-13499.35</v>
      </c>
      <c r="I12270" t="s">
        <v>573</v>
      </c>
      <c r="J12270" t="s">
        <v>347</v>
      </c>
      <c r="K12270" t="s">
        <v>387</v>
      </c>
    </row>
    <row r="12271" spans="1:11" x14ac:dyDescent="0.35">
      <c r="A12271" t="s">
        <v>561</v>
      </c>
      <c r="B12271" t="s">
        <v>304</v>
      </c>
      <c r="C12271" t="s">
        <v>87</v>
      </c>
      <c r="D12271" t="s">
        <v>78</v>
      </c>
      <c r="E12271">
        <v>2023</v>
      </c>
      <c r="F12271" t="s">
        <v>71</v>
      </c>
      <c r="G12271" t="s">
        <v>310</v>
      </c>
      <c r="H12271">
        <v>-424.25</v>
      </c>
      <c r="I12271" t="s">
        <v>573</v>
      </c>
      <c r="J12271" t="s">
        <v>347</v>
      </c>
      <c r="K12271" t="s">
        <v>387</v>
      </c>
    </row>
    <row r="12272" spans="1:11" x14ac:dyDescent="0.35">
      <c r="A12272" t="s">
        <v>561</v>
      </c>
      <c r="B12272" t="s">
        <v>304</v>
      </c>
      <c r="C12272" t="s">
        <v>87</v>
      </c>
      <c r="D12272" t="s">
        <v>78</v>
      </c>
      <c r="E12272">
        <v>2023</v>
      </c>
      <c r="F12272" t="s">
        <v>71</v>
      </c>
      <c r="G12272" t="s">
        <v>310</v>
      </c>
      <c r="H12272">
        <v>-81.38</v>
      </c>
      <c r="I12272" t="s">
        <v>573</v>
      </c>
      <c r="J12272" t="s">
        <v>347</v>
      </c>
      <c r="K12272" t="s">
        <v>387</v>
      </c>
    </row>
    <row r="12273" spans="1:11" x14ac:dyDescent="0.35">
      <c r="A12273" t="s">
        <v>561</v>
      </c>
      <c r="B12273" t="s">
        <v>304</v>
      </c>
      <c r="C12273" t="s">
        <v>87</v>
      </c>
      <c r="D12273" t="s">
        <v>78</v>
      </c>
      <c r="E12273">
        <v>2023</v>
      </c>
      <c r="F12273" t="s">
        <v>71</v>
      </c>
      <c r="G12273" t="s">
        <v>310</v>
      </c>
      <c r="H12273">
        <v>-218.5</v>
      </c>
      <c r="I12273" t="s">
        <v>573</v>
      </c>
      <c r="J12273" t="s">
        <v>347</v>
      </c>
      <c r="K12273" t="s">
        <v>387</v>
      </c>
    </row>
    <row r="12274" spans="1:11" x14ac:dyDescent="0.35">
      <c r="A12274" t="s">
        <v>561</v>
      </c>
      <c r="B12274" t="s">
        <v>304</v>
      </c>
      <c r="C12274" t="s">
        <v>87</v>
      </c>
      <c r="D12274" t="s">
        <v>78</v>
      </c>
      <c r="E12274">
        <v>2023</v>
      </c>
      <c r="F12274" t="s">
        <v>71</v>
      </c>
      <c r="G12274" t="s">
        <v>310</v>
      </c>
      <c r="H12274">
        <v>-10677.2</v>
      </c>
      <c r="I12274" t="s">
        <v>573</v>
      </c>
      <c r="J12274" t="s">
        <v>347</v>
      </c>
      <c r="K12274" t="s">
        <v>387</v>
      </c>
    </row>
    <row r="12275" spans="1:11" x14ac:dyDescent="0.35">
      <c r="A12275" t="s">
        <v>561</v>
      </c>
      <c r="B12275" t="s">
        <v>304</v>
      </c>
      <c r="C12275" t="s">
        <v>87</v>
      </c>
      <c r="D12275" t="s">
        <v>78</v>
      </c>
      <c r="E12275">
        <v>2023</v>
      </c>
      <c r="F12275" t="s">
        <v>71</v>
      </c>
      <c r="G12275" t="s">
        <v>310</v>
      </c>
      <c r="H12275">
        <v>-723.95</v>
      </c>
      <c r="I12275" t="s">
        <v>573</v>
      </c>
      <c r="J12275" t="s">
        <v>347</v>
      </c>
      <c r="K12275" t="s">
        <v>387</v>
      </c>
    </row>
    <row r="12276" spans="1:11" x14ac:dyDescent="0.35">
      <c r="A12276" t="s">
        <v>561</v>
      </c>
      <c r="B12276" t="s">
        <v>304</v>
      </c>
      <c r="C12276" t="s">
        <v>87</v>
      </c>
      <c r="D12276" t="s">
        <v>78</v>
      </c>
      <c r="E12276">
        <v>2023</v>
      </c>
      <c r="F12276" t="s">
        <v>148</v>
      </c>
      <c r="G12276" t="s">
        <v>308</v>
      </c>
      <c r="H12276">
        <v>-6348.81</v>
      </c>
      <c r="I12276" t="s">
        <v>573</v>
      </c>
      <c r="J12276" t="s">
        <v>347</v>
      </c>
      <c r="K12276" t="s">
        <v>387</v>
      </c>
    </row>
    <row r="12277" spans="1:11" x14ac:dyDescent="0.35">
      <c r="A12277" t="s">
        <v>561</v>
      </c>
      <c r="B12277" t="s">
        <v>304</v>
      </c>
      <c r="C12277" t="s">
        <v>87</v>
      </c>
      <c r="D12277" t="s">
        <v>78</v>
      </c>
      <c r="E12277">
        <v>2023</v>
      </c>
      <c r="F12277" t="s">
        <v>148</v>
      </c>
      <c r="G12277" t="s">
        <v>308</v>
      </c>
      <c r="H12277">
        <v>-199.53</v>
      </c>
      <c r="I12277" t="s">
        <v>573</v>
      </c>
      <c r="J12277" t="s">
        <v>347</v>
      </c>
      <c r="K12277" t="s">
        <v>387</v>
      </c>
    </row>
    <row r="12278" spans="1:11" x14ac:dyDescent="0.35">
      <c r="A12278" t="s">
        <v>561</v>
      </c>
      <c r="B12278" t="s">
        <v>304</v>
      </c>
      <c r="C12278" t="s">
        <v>87</v>
      </c>
      <c r="D12278" t="s">
        <v>78</v>
      </c>
      <c r="E12278">
        <v>2023</v>
      </c>
      <c r="F12278" t="s">
        <v>148</v>
      </c>
      <c r="G12278" t="s">
        <v>308</v>
      </c>
      <c r="H12278">
        <v>-38.28</v>
      </c>
      <c r="I12278" t="s">
        <v>573</v>
      </c>
      <c r="J12278" t="s">
        <v>347</v>
      </c>
      <c r="K12278" t="s">
        <v>387</v>
      </c>
    </row>
    <row r="12279" spans="1:11" x14ac:dyDescent="0.35">
      <c r="A12279" t="s">
        <v>561</v>
      </c>
      <c r="B12279" t="s">
        <v>304</v>
      </c>
      <c r="C12279" t="s">
        <v>87</v>
      </c>
      <c r="D12279" t="s">
        <v>78</v>
      </c>
      <c r="E12279">
        <v>2023</v>
      </c>
      <c r="F12279" t="s">
        <v>148</v>
      </c>
      <c r="G12279" t="s">
        <v>308</v>
      </c>
      <c r="H12279">
        <v>-102.76</v>
      </c>
      <c r="I12279" t="s">
        <v>573</v>
      </c>
      <c r="J12279" t="s">
        <v>347</v>
      </c>
      <c r="K12279" t="s">
        <v>387</v>
      </c>
    </row>
    <row r="12280" spans="1:11" x14ac:dyDescent="0.35">
      <c r="A12280" t="s">
        <v>561</v>
      </c>
      <c r="B12280" t="s">
        <v>304</v>
      </c>
      <c r="C12280" t="s">
        <v>87</v>
      </c>
      <c r="D12280" t="s">
        <v>78</v>
      </c>
      <c r="E12280">
        <v>2023</v>
      </c>
      <c r="F12280" t="s">
        <v>148</v>
      </c>
      <c r="G12280" t="s">
        <v>308</v>
      </c>
      <c r="H12280">
        <v>-5021.54</v>
      </c>
      <c r="I12280" t="s">
        <v>573</v>
      </c>
      <c r="J12280" t="s">
        <v>347</v>
      </c>
      <c r="K12280" t="s">
        <v>387</v>
      </c>
    </row>
    <row r="12281" spans="1:11" x14ac:dyDescent="0.35">
      <c r="A12281" t="s">
        <v>561</v>
      </c>
      <c r="B12281" t="s">
        <v>304</v>
      </c>
      <c r="C12281" t="s">
        <v>87</v>
      </c>
      <c r="D12281" t="s">
        <v>78</v>
      </c>
      <c r="E12281">
        <v>2023</v>
      </c>
      <c r="F12281" t="s">
        <v>148</v>
      </c>
      <c r="G12281" t="s">
        <v>308</v>
      </c>
      <c r="H12281">
        <v>-340.48</v>
      </c>
      <c r="I12281" t="s">
        <v>573</v>
      </c>
      <c r="J12281" t="s">
        <v>347</v>
      </c>
      <c r="K12281" t="s">
        <v>387</v>
      </c>
    </row>
    <row r="12282" spans="1:11" x14ac:dyDescent="0.35">
      <c r="A12282" t="s">
        <v>561</v>
      </c>
      <c r="B12282" t="s">
        <v>304</v>
      </c>
      <c r="C12282" t="s">
        <v>87</v>
      </c>
      <c r="D12282" t="s">
        <v>78</v>
      </c>
      <c r="E12282">
        <v>2023</v>
      </c>
      <c r="F12282" t="s">
        <v>156</v>
      </c>
      <c r="G12282" t="s">
        <v>307</v>
      </c>
      <c r="H12282">
        <v>-428.91</v>
      </c>
      <c r="I12282" t="s">
        <v>573</v>
      </c>
      <c r="J12282" t="s">
        <v>14</v>
      </c>
      <c r="K12282" t="s">
        <v>387</v>
      </c>
    </row>
    <row r="12283" spans="1:11" x14ac:dyDescent="0.35">
      <c r="A12283" t="s">
        <v>561</v>
      </c>
      <c r="B12283" t="s">
        <v>304</v>
      </c>
      <c r="C12283" t="s">
        <v>87</v>
      </c>
      <c r="D12283" t="s">
        <v>78</v>
      </c>
      <c r="E12283">
        <v>2023</v>
      </c>
      <c r="F12283" t="s">
        <v>156</v>
      </c>
      <c r="G12283" t="s">
        <v>307</v>
      </c>
      <c r="H12283">
        <v>-18999.650000000001</v>
      </c>
      <c r="I12283" t="s">
        <v>573</v>
      </c>
      <c r="J12283" t="s">
        <v>347</v>
      </c>
      <c r="K12283" t="s">
        <v>387</v>
      </c>
    </row>
    <row r="12284" spans="1:11" x14ac:dyDescent="0.35">
      <c r="A12284" t="s">
        <v>561</v>
      </c>
      <c r="B12284" t="s">
        <v>304</v>
      </c>
      <c r="C12284" t="s">
        <v>87</v>
      </c>
      <c r="D12284" t="s">
        <v>78</v>
      </c>
      <c r="E12284">
        <v>2023</v>
      </c>
      <c r="F12284" t="s">
        <v>156</v>
      </c>
      <c r="G12284" t="s">
        <v>307</v>
      </c>
      <c r="H12284">
        <v>-13.48</v>
      </c>
      <c r="I12284" t="s">
        <v>573</v>
      </c>
      <c r="J12284" t="s">
        <v>14</v>
      </c>
      <c r="K12284" t="s">
        <v>387</v>
      </c>
    </row>
    <row r="12285" spans="1:11" x14ac:dyDescent="0.35">
      <c r="A12285" t="s">
        <v>561</v>
      </c>
      <c r="B12285" t="s">
        <v>304</v>
      </c>
      <c r="C12285" t="s">
        <v>87</v>
      </c>
      <c r="D12285" t="s">
        <v>78</v>
      </c>
      <c r="E12285">
        <v>2023</v>
      </c>
      <c r="F12285" t="s">
        <v>156</v>
      </c>
      <c r="G12285" t="s">
        <v>307</v>
      </c>
      <c r="H12285">
        <v>-597.11</v>
      </c>
      <c r="I12285" t="s">
        <v>573</v>
      </c>
      <c r="J12285" t="s">
        <v>347</v>
      </c>
      <c r="K12285" t="s">
        <v>387</v>
      </c>
    </row>
    <row r="12286" spans="1:11" x14ac:dyDescent="0.35">
      <c r="A12286" t="s">
        <v>561</v>
      </c>
      <c r="B12286" t="s">
        <v>304</v>
      </c>
      <c r="C12286" t="s">
        <v>87</v>
      </c>
      <c r="D12286" t="s">
        <v>78</v>
      </c>
      <c r="E12286">
        <v>2023</v>
      </c>
      <c r="F12286" t="s">
        <v>156</v>
      </c>
      <c r="G12286" t="s">
        <v>307</v>
      </c>
      <c r="H12286">
        <v>-2.59</v>
      </c>
      <c r="I12286" t="s">
        <v>573</v>
      </c>
      <c r="J12286" t="s">
        <v>14</v>
      </c>
      <c r="K12286" t="s">
        <v>387</v>
      </c>
    </row>
    <row r="12287" spans="1:11" x14ac:dyDescent="0.35">
      <c r="A12287" t="s">
        <v>561</v>
      </c>
      <c r="B12287" t="s">
        <v>304</v>
      </c>
      <c r="C12287" t="s">
        <v>87</v>
      </c>
      <c r="D12287" t="s">
        <v>78</v>
      </c>
      <c r="E12287">
        <v>2023</v>
      </c>
      <c r="F12287" t="s">
        <v>156</v>
      </c>
      <c r="G12287" t="s">
        <v>307</v>
      </c>
      <c r="H12287">
        <v>-114.55</v>
      </c>
      <c r="I12287" t="s">
        <v>573</v>
      </c>
      <c r="J12287" t="s">
        <v>347</v>
      </c>
      <c r="K12287" t="s">
        <v>387</v>
      </c>
    </row>
    <row r="12288" spans="1:11" x14ac:dyDescent="0.35">
      <c r="A12288" t="s">
        <v>561</v>
      </c>
      <c r="B12288" t="s">
        <v>304</v>
      </c>
      <c r="C12288" t="s">
        <v>87</v>
      </c>
      <c r="D12288" t="s">
        <v>78</v>
      </c>
      <c r="E12288">
        <v>2023</v>
      </c>
      <c r="F12288" t="s">
        <v>156</v>
      </c>
      <c r="G12288" t="s">
        <v>307</v>
      </c>
      <c r="H12288">
        <v>-6.94</v>
      </c>
      <c r="I12288" t="s">
        <v>573</v>
      </c>
      <c r="J12288" t="s">
        <v>14</v>
      </c>
      <c r="K12288" t="s">
        <v>387</v>
      </c>
    </row>
    <row r="12289" spans="1:11" x14ac:dyDescent="0.35">
      <c r="A12289" t="s">
        <v>561</v>
      </c>
      <c r="B12289" t="s">
        <v>304</v>
      </c>
      <c r="C12289" t="s">
        <v>87</v>
      </c>
      <c r="D12289" t="s">
        <v>78</v>
      </c>
      <c r="E12289">
        <v>2023</v>
      </c>
      <c r="F12289" t="s">
        <v>156</v>
      </c>
      <c r="G12289" t="s">
        <v>307</v>
      </c>
      <c r="H12289">
        <v>-307.52</v>
      </c>
      <c r="I12289" t="s">
        <v>573</v>
      </c>
      <c r="J12289" t="s">
        <v>347</v>
      </c>
      <c r="K12289" t="s">
        <v>387</v>
      </c>
    </row>
    <row r="12290" spans="1:11" x14ac:dyDescent="0.35">
      <c r="A12290" t="s">
        <v>561</v>
      </c>
      <c r="B12290" t="s">
        <v>304</v>
      </c>
      <c r="C12290" t="s">
        <v>87</v>
      </c>
      <c r="D12290" t="s">
        <v>78</v>
      </c>
      <c r="E12290">
        <v>2023</v>
      </c>
      <c r="F12290" t="s">
        <v>156</v>
      </c>
      <c r="G12290" t="s">
        <v>307</v>
      </c>
      <c r="H12290">
        <v>-339.24</v>
      </c>
      <c r="I12290" t="s">
        <v>573</v>
      </c>
      <c r="J12290" t="s">
        <v>14</v>
      </c>
      <c r="K12290" t="s">
        <v>387</v>
      </c>
    </row>
    <row r="12291" spans="1:11" x14ac:dyDescent="0.35">
      <c r="A12291" t="s">
        <v>561</v>
      </c>
      <c r="B12291" t="s">
        <v>304</v>
      </c>
      <c r="C12291" t="s">
        <v>87</v>
      </c>
      <c r="D12291" t="s">
        <v>78</v>
      </c>
      <c r="E12291">
        <v>2023</v>
      </c>
      <c r="F12291" t="s">
        <v>156</v>
      </c>
      <c r="G12291" t="s">
        <v>307</v>
      </c>
      <c r="H12291">
        <v>-15027.62</v>
      </c>
      <c r="I12291" t="s">
        <v>573</v>
      </c>
      <c r="J12291" t="s">
        <v>347</v>
      </c>
      <c r="K12291" t="s">
        <v>387</v>
      </c>
    </row>
    <row r="12292" spans="1:11" x14ac:dyDescent="0.35">
      <c r="A12292" t="s">
        <v>561</v>
      </c>
      <c r="B12292" t="s">
        <v>304</v>
      </c>
      <c r="C12292" t="s">
        <v>87</v>
      </c>
      <c r="D12292" t="s">
        <v>78</v>
      </c>
      <c r="E12292">
        <v>2023</v>
      </c>
      <c r="F12292" t="s">
        <v>156</v>
      </c>
      <c r="G12292" t="s">
        <v>307</v>
      </c>
      <c r="H12292">
        <v>-23</v>
      </c>
      <c r="I12292" t="s">
        <v>573</v>
      </c>
      <c r="J12292" t="s">
        <v>14</v>
      </c>
      <c r="K12292" t="s">
        <v>387</v>
      </c>
    </row>
    <row r="12293" spans="1:11" x14ac:dyDescent="0.35">
      <c r="A12293" t="s">
        <v>561</v>
      </c>
      <c r="B12293" t="s">
        <v>304</v>
      </c>
      <c r="C12293" t="s">
        <v>87</v>
      </c>
      <c r="D12293" t="s">
        <v>78</v>
      </c>
      <c r="E12293">
        <v>2023</v>
      </c>
      <c r="F12293" t="s">
        <v>156</v>
      </c>
      <c r="G12293" t="s">
        <v>307</v>
      </c>
      <c r="H12293">
        <v>-1018.93</v>
      </c>
      <c r="I12293" t="s">
        <v>573</v>
      </c>
      <c r="J12293" t="s">
        <v>347</v>
      </c>
      <c r="K12293" t="s">
        <v>387</v>
      </c>
    </row>
    <row r="12294" spans="1:11" x14ac:dyDescent="0.35">
      <c r="A12294" t="s">
        <v>561</v>
      </c>
      <c r="B12294" t="s">
        <v>304</v>
      </c>
      <c r="C12294" t="s">
        <v>87</v>
      </c>
      <c r="D12294" t="s">
        <v>78</v>
      </c>
      <c r="E12294">
        <v>2023</v>
      </c>
      <c r="F12294" t="s">
        <v>502</v>
      </c>
      <c r="G12294" t="s">
        <v>68</v>
      </c>
      <c r="H12294">
        <v>145724.06</v>
      </c>
      <c r="I12294" t="s">
        <v>573</v>
      </c>
      <c r="J12294" t="s">
        <v>347</v>
      </c>
      <c r="K12294" t="s">
        <v>387</v>
      </c>
    </row>
    <row r="12295" spans="1:11" x14ac:dyDescent="0.35">
      <c r="A12295" t="s">
        <v>561</v>
      </c>
      <c r="B12295" t="s">
        <v>304</v>
      </c>
      <c r="C12295" t="s">
        <v>87</v>
      </c>
      <c r="D12295" t="s">
        <v>78</v>
      </c>
      <c r="E12295">
        <v>2023</v>
      </c>
      <c r="F12295" t="s">
        <v>502</v>
      </c>
      <c r="G12295" t="s">
        <v>68</v>
      </c>
      <c r="H12295">
        <v>3215.76</v>
      </c>
      <c r="I12295" t="s">
        <v>573</v>
      </c>
      <c r="J12295" t="s">
        <v>347</v>
      </c>
      <c r="K12295" t="s">
        <v>387</v>
      </c>
    </row>
    <row r="12296" spans="1:11" x14ac:dyDescent="0.35">
      <c r="A12296" t="s">
        <v>561</v>
      </c>
      <c r="B12296" t="s">
        <v>304</v>
      </c>
      <c r="C12296" t="s">
        <v>87</v>
      </c>
      <c r="D12296" t="s">
        <v>78</v>
      </c>
      <c r="E12296">
        <v>2023</v>
      </c>
      <c r="F12296" t="s">
        <v>502</v>
      </c>
      <c r="G12296" t="s">
        <v>68</v>
      </c>
      <c r="H12296">
        <v>701.38</v>
      </c>
      <c r="I12296" t="s">
        <v>573</v>
      </c>
      <c r="J12296" t="s">
        <v>347</v>
      </c>
      <c r="K12296" t="s">
        <v>387</v>
      </c>
    </row>
    <row r="12297" spans="1:11" x14ac:dyDescent="0.35">
      <c r="A12297" t="s">
        <v>561</v>
      </c>
      <c r="B12297" t="s">
        <v>304</v>
      </c>
      <c r="C12297" t="s">
        <v>87</v>
      </c>
      <c r="D12297" t="s">
        <v>78</v>
      </c>
      <c r="E12297">
        <v>2023</v>
      </c>
      <c r="F12297" t="s">
        <v>502</v>
      </c>
      <c r="G12297" t="s">
        <v>68</v>
      </c>
      <c r="H12297">
        <v>1689.24</v>
      </c>
      <c r="I12297" t="s">
        <v>573</v>
      </c>
      <c r="J12297" t="s">
        <v>347</v>
      </c>
      <c r="K12297" t="s">
        <v>387</v>
      </c>
    </row>
    <row r="12298" spans="1:11" x14ac:dyDescent="0.35">
      <c r="A12298" t="s">
        <v>561</v>
      </c>
      <c r="B12298" t="s">
        <v>304</v>
      </c>
      <c r="C12298" t="s">
        <v>87</v>
      </c>
      <c r="D12298" t="s">
        <v>78</v>
      </c>
      <c r="E12298">
        <v>2023</v>
      </c>
      <c r="F12298" t="s">
        <v>502</v>
      </c>
      <c r="G12298" t="s">
        <v>68</v>
      </c>
      <c r="H12298">
        <v>123041.91</v>
      </c>
      <c r="I12298" t="s">
        <v>573</v>
      </c>
      <c r="J12298" t="s">
        <v>347</v>
      </c>
      <c r="K12298" t="s">
        <v>387</v>
      </c>
    </row>
    <row r="12299" spans="1:11" x14ac:dyDescent="0.35">
      <c r="A12299" t="s">
        <v>561</v>
      </c>
      <c r="B12299" t="s">
        <v>304</v>
      </c>
      <c r="C12299" t="s">
        <v>87</v>
      </c>
      <c r="D12299" t="s">
        <v>78</v>
      </c>
      <c r="E12299">
        <v>2023</v>
      </c>
      <c r="F12299" t="s">
        <v>502</v>
      </c>
      <c r="G12299" t="s">
        <v>68</v>
      </c>
      <c r="H12299">
        <v>8791.3799999999992</v>
      </c>
      <c r="I12299" t="s">
        <v>573</v>
      </c>
      <c r="J12299" t="s">
        <v>347</v>
      </c>
      <c r="K12299" t="s">
        <v>387</v>
      </c>
    </row>
    <row r="12300" spans="1:11" hidden="1" x14ac:dyDescent="0.35">
      <c r="A12300" t="s">
        <v>561</v>
      </c>
      <c r="B12300" t="s">
        <v>84</v>
      </c>
      <c r="C12300" t="s">
        <v>85</v>
      </c>
      <c r="D12300" t="s">
        <v>78</v>
      </c>
      <c r="E12300">
        <v>2023</v>
      </c>
      <c r="F12300" t="s">
        <v>500</v>
      </c>
      <c r="G12300" t="s">
        <v>311</v>
      </c>
      <c r="H12300">
        <v>2451.46</v>
      </c>
      <c r="I12300" t="s">
        <v>573</v>
      </c>
      <c r="J12300" t="s">
        <v>347</v>
      </c>
      <c r="K12300" t="s">
        <v>388</v>
      </c>
    </row>
    <row r="12301" spans="1:11" hidden="1" x14ac:dyDescent="0.35">
      <c r="A12301" t="s">
        <v>561</v>
      </c>
      <c r="B12301" t="s">
        <v>84</v>
      </c>
      <c r="C12301" t="s">
        <v>85</v>
      </c>
      <c r="D12301" t="s">
        <v>78</v>
      </c>
      <c r="E12301">
        <v>2023</v>
      </c>
      <c r="F12301" t="s">
        <v>500</v>
      </c>
      <c r="G12301" t="s">
        <v>311</v>
      </c>
      <c r="H12301">
        <v>1361.05</v>
      </c>
      <c r="I12301" t="s">
        <v>573</v>
      </c>
      <c r="J12301" t="s">
        <v>347</v>
      </c>
      <c r="K12301" t="s">
        <v>388</v>
      </c>
    </row>
    <row r="12302" spans="1:11" hidden="1" x14ac:dyDescent="0.35">
      <c r="A12302" t="s">
        <v>561</v>
      </c>
      <c r="B12302" t="s">
        <v>84</v>
      </c>
      <c r="C12302" t="s">
        <v>85</v>
      </c>
      <c r="D12302" t="s">
        <v>78</v>
      </c>
      <c r="E12302">
        <v>2023</v>
      </c>
      <c r="F12302" t="s">
        <v>500</v>
      </c>
      <c r="G12302" t="s">
        <v>311</v>
      </c>
      <c r="H12302">
        <v>1163.6199999999999</v>
      </c>
      <c r="I12302" t="s">
        <v>573</v>
      </c>
      <c r="J12302" t="s">
        <v>347</v>
      </c>
      <c r="K12302" t="s">
        <v>388</v>
      </c>
    </row>
    <row r="12303" spans="1:11" hidden="1" x14ac:dyDescent="0.35">
      <c r="A12303" t="s">
        <v>561</v>
      </c>
      <c r="B12303" t="s">
        <v>84</v>
      </c>
      <c r="C12303" t="s">
        <v>85</v>
      </c>
      <c r="D12303" t="s">
        <v>78</v>
      </c>
      <c r="E12303">
        <v>2023</v>
      </c>
      <c r="F12303" t="s">
        <v>500</v>
      </c>
      <c r="G12303" t="s">
        <v>311</v>
      </c>
      <c r="H12303">
        <v>103.94</v>
      </c>
      <c r="I12303" t="s">
        <v>573</v>
      </c>
      <c r="J12303" t="s">
        <v>347</v>
      </c>
      <c r="K12303" t="s">
        <v>388</v>
      </c>
    </row>
    <row r="12304" spans="1:11" hidden="1" x14ac:dyDescent="0.35">
      <c r="A12304" t="s">
        <v>561</v>
      </c>
      <c r="B12304" t="s">
        <v>84</v>
      </c>
      <c r="C12304" t="s">
        <v>85</v>
      </c>
      <c r="D12304" t="s">
        <v>78</v>
      </c>
      <c r="E12304">
        <v>2023</v>
      </c>
      <c r="F12304" t="s">
        <v>506</v>
      </c>
      <c r="G12304" t="s">
        <v>309</v>
      </c>
      <c r="H12304">
        <v>635.45000000000005</v>
      </c>
      <c r="I12304" t="s">
        <v>573</v>
      </c>
      <c r="J12304" t="s">
        <v>347</v>
      </c>
      <c r="K12304" t="s">
        <v>388</v>
      </c>
    </row>
    <row r="12305" spans="1:11" hidden="1" x14ac:dyDescent="0.35">
      <c r="A12305" t="s">
        <v>561</v>
      </c>
      <c r="B12305" t="s">
        <v>84</v>
      </c>
      <c r="C12305" t="s">
        <v>85</v>
      </c>
      <c r="D12305" t="s">
        <v>78</v>
      </c>
      <c r="E12305">
        <v>2023</v>
      </c>
      <c r="F12305" t="s">
        <v>506</v>
      </c>
      <c r="G12305" t="s">
        <v>309</v>
      </c>
      <c r="H12305">
        <v>352.8</v>
      </c>
      <c r="I12305" t="s">
        <v>573</v>
      </c>
      <c r="J12305" t="s">
        <v>347</v>
      </c>
      <c r="K12305" t="s">
        <v>388</v>
      </c>
    </row>
    <row r="12306" spans="1:11" hidden="1" x14ac:dyDescent="0.35">
      <c r="A12306" t="s">
        <v>561</v>
      </c>
      <c r="B12306" t="s">
        <v>84</v>
      </c>
      <c r="C12306" t="s">
        <v>85</v>
      </c>
      <c r="D12306" t="s">
        <v>78</v>
      </c>
      <c r="E12306">
        <v>2023</v>
      </c>
      <c r="F12306" t="s">
        <v>506</v>
      </c>
      <c r="G12306" t="s">
        <v>309</v>
      </c>
      <c r="H12306">
        <v>301.63</v>
      </c>
      <c r="I12306" t="s">
        <v>573</v>
      </c>
      <c r="J12306" t="s">
        <v>347</v>
      </c>
      <c r="K12306" t="s">
        <v>388</v>
      </c>
    </row>
    <row r="12307" spans="1:11" hidden="1" x14ac:dyDescent="0.35">
      <c r="A12307" t="s">
        <v>561</v>
      </c>
      <c r="B12307" t="s">
        <v>84</v>
      </c>
      <c r="C12307" t="s">
        <v>85</v>
      </c>
      <c r="D12307" t="s">
        <v>78</v>
      </c>
      <c r="E12307">
        <v>2023</v>
      </c>
      <c r="F12307" t="s">
        <v>506</v>
      </c>
      <c r="G12307" t="s">
        <v>309</v>
      </c>
      <c r="H12307">
        <v>26.94</v>
      </c>
      <c r="I12307" t="s">
        <v>573</v>
      </c>
      <c r="J12307" t="s">
        <v>347</v>
      </c>
      <c r="K12307" t="s">
        <v>388</v>
      </c>
    </row>
    <row r="12308" spans="1:11" hidden="1" x14ac:dyDescent="0.35">
      <c r="A12308" t="s">
        <v>561</v>
      </c>
      <c r="B12308" t="s">
        <v>84</v>
      </c>
      <c r="C12308" t="s">
        <v>85</v>
      </c>
      <c r="D12308" t="s">
        <v>78</v>
      </c>
      <c r="E12308">
        <v>2023</v>
      </c>
      <c r="F12308" t="s">
        <v>71</v>
      </c>
      <c r="G12308" t="s">
        <v>310</v>
      </c>
      <c r="H12308">
        <v>-238.14</v>
      </c>
      <c r="I12308" t="s">
        <v>573</v>
      </c>
      <c r="J12308" t="s">
        <v>347</v>
      </c>
      <c r="K12308" t="s">
        <v>388</v>
      </c>
    </row>
    <row r="12309" spans="1:11" hidden="1" x14ac:dyDescent="0.35">
      <c r="A12309" t="s">
        <v>561</v>
      </c>
      <c r="B12309" t="s">
        <v>84</v>
      </c>
      <c r="C12309" t="s">
        <v>85</v>
      </c>
      <c r="D12309" t="s">
        <v>78</v>
      </c>
      <c r="E12309">
        <v>2023</v>
      </c>
      <c r="F12309" t="s">
        <v>71</v>
      </c>
      <c r="G12309" t="s">
        <v>310</v>
      </c>
      <c r="H12309">
        <v>-132.21</v>
      </c>
      <c r="I12309" t="s">
        <v>573</v>
      </c>
      <c r="J12309" t="s">
        <v>347</v>
      </c>
      <c r="K12309" t="s">
        <v>388</v>
      </c>
    </row>
    <row r="12310" spans="1:11" hidden="1" x14ac:dyDescent="0.35">
      <c r="A12310" t="s">
        <v>561</v>
      </c>
      <c r="B12310" t="s">
        <v>84</v>
      </c>
      <c r="C12310" t="s">
        <v>85</v>
      </c>
      <c r="D12310" t="s">
        <v>78</v>
      </c>
      <c r="E12310">
        <v>2023</v>
      </c>
      <c r="F12310" t="s">
        <v>71</v>
      </c>
      <c r="G12310" t="s">
        <v>310</v>
      </c>
      <c r="H12310">
        <v>-113.04</v>
      </c>
      <c r="I12310" t="s">
        <v>573</v>
      </c>
      <c r="J12310" t="s">
        <v>347</v>
      </c>
      <c r="K12310" t="s">
        <v>388</v>
      </c>
    </row>
    <row r="12311" spans="1:11" hidden="1" x14ac:dyDescent="0.35">
      <c r="A12311" t="s">
        <v>561</v>
      </c>
      <c r="B12311" t="s">
        <v>84</v>
      </c>
      <c r="C12311" t="s">
        <v>85</v>
      </c>
      <c r="D12311" t="s">
        <v>78</v>
      </c>
      <c r="E12311">
        <v>2023</v>
      </c>
      <c r="F12311" t="s">
        <v>71</v>
      </c>
      <c r="G12311" t="s">
        <v>310</v>
      </c>
      <c r="H12311">
        <v>-10.1</v>
      </c>
      <c r="I12311" t="s">
        <v>573</v>
      </c>
      <c r="J12311" t="s">
        <v>347</v>
      </c>
      <c r="K12311" t="s">
        <v>388</v>
      </c>
    </row>
    <row r="12312" spans="1:11" hidden="1" x14ac:dyDescent="0.35">
      <c r="A12312" t="s">
        <v>561</v>
      </c>
      <c r="B12312" t="s">
        <v>84</v>
      </c>
      <c r="C12312" t="s">
        <v>85</v>
      </c>
      <c r="D12312" t="s">
        <v>78</v>
      </c>
      <c r="E12312">
        <v>2023</v>
      </c>
      <c r="F12312" t="s">
        <v>148</v>
      </c>
      <c r="G12312" t="s">
        <v>308</v>
      </c>
      <c r="H12312">
        <v>464.69</v>
      </c>
      <c r="I12312" t="s">
        <v>573</v>
      </c>
      <c r="J12312" t="s">
        <v>347</v>
      </c>
      <c r="K12312" t="s">
        <v>388</v>
      </c>
    </row>
    <row r="12313" spans="1:11" hidden="1" x14ac:dyDescent="0.35">
      <c r="A12313" t="s">
        <v>561</v>
      </c>
      <c r="B12313" t="s">
        <v>84</v>
      </c>
      <c r="C12313" t="s">
        <v>85</v>
      </c>
      <c r="D12313" t="s">
        <v>78</v>
      </c>
      <c r="E12313">
        <v>2023</v>
      </c>
      <c r="F12313" t="s">
        <v>148</v>
      </c>
      <c r="G12313" t="s">
        <v>308</v>
      </c>
      <c r="H12313">
        <v>258</v>
      </c>
      <c r="I12313" t="s">
        <v>573</v>
      </c>
      <c r="J12313" t="s">
        <v>347</v>
      </c>
      <c r="K12313" t="s">
        <v>388</v>
      </c>
    </row>
    <row r="12314" spans="1:11" hidden="1" x14ac:dyDescent="0.35">
      <c r="A12314" t="s">
        <v>561</v>
      </c>
      <c r="B12314" t="s">
        <v>84</v>
      </c>
      <c r="C12314" t="s">
        <v>85</v>
      </c>
      <c r="D12314" t="s">
        <v>78</v>
      </c>
      <c r="E12314">
        <v>2023</v>
      </c>
      <c r="F12314" t="s">
        <v>148</v>
      </c>
      <c r="G12314" t="s">
        <v>308</v>
      </c>
      <c r="H12314">
        <v>220.57</v>
      </c>
      <c r="I12314" t="s">
        <v>573</v>
      </c>
      <c r="J12314" t="s">
        <v>347</v>
      </c>
      <c r="K12314" t="s">
        <v>388</v>
      </c>
    </row>
    <row r="12315" spans="1:11" hidden="1" x14ac:dyDescent="0.35">
      <c r="A12315" t="s">
        <v>561</v>
      </c>
      <c r="B12315" t="s">
        <v>84</v>
      </c>
      <c r="C12315" t="s">
        <v>85</v>
      </c>
      <c r="D12315" t="s">
        <v>78</v>
      </c>
      <c r="E12315">
        <v>2023</v>
      </c>
      <c r="F12315" t="s">
        <v>148</v>
      </c>
      <c r="G12315" t="s">
        <v>308</v>
      </c>
      <c r="H12315">
        <v>19.7</v>
      </c>
      <c r="I12315" t="s">
        <v>573</v>
      </c>
      <c r="J12315" t="s">
        <v>347</v>
      </c>
      <c r="K12315" t="s">
        <v>388</v>
      </c>
    </row>
    <row r="12316" spans="1:11" hidden="1" x14ac:dyDescent="0.35">
      <c r="A12316" t="s">
        <v>561</v>
      </c>
      <c r="B12316" t="s">
        <v>84</v>
      </c>
      <c r="C12316" t="s">
        <v>85</v>
      </c>
      <c r="D12316" t="s">
        <v>78</v>
      </c>
      <c r="E12316">
        <v>2023</v>
      </c>
      <c r="F12316" t="s">
        <v>156</v>
      </c>
      <c r="G12316" t="s">
        <v>307</v>
      </c>
      <c r="H12316">
        <v>2410.91</v>
      </c>
      <c r="I12316" t="s">
        <v>573</v>
      </c>
      <c r="J12316" t="s">
        <v>347</v>
      </c>
      <c r="K12316" t="s">
        <v>388</v>
      </c>
    </row>
    <row r="12317" spans="1:11" hidden="1" x14ac:dyDescent="0.35">
      <c r="A12317" t="s">
        <v>561</v>
      </c>
      <c r="B12317" t="s">
        <v>84</v>
      </c>
      <c r="C12317" t="s">
        <v>85</v>
      </c>
      <c r="D12317" t="s">
        <v>78</v>
      </c>
      <c r="E12317">
        <v>2023</v>
      </c>
      <c r="F12317" t="s">
        <v>156</v>
      </c>
      <c r="G12317" t="s">
        <v>307</v>
      </c>
      <c r="H12317">
        <v>1338.54</v>
      </c>
      <c r="I12317" t="s">
        <v>573</v>
      </c>
      <c r="J12317" t="s">
        <v>347</v>
      </c>
      <c r="K12317" t="s">
        <v>388</v>
      </c>
    </row>
    <row r="12318" spans="1:11" hidden="1" x14ac:dyDescent="0.35">
      <c r="A12318" t="s">
        <v>561</v>
      </c>
      <c r="B12318" t="s">
        <v>84</v>
      </c>
      <c r="C12318" t="s">
        <v>85</v>
      </c>
      <c r="D12318" t="s">
        <v>78</v>
      </c>
      <c r="E12318">
        <v>2023</v>
      </c>
      <c r="F12318" t="s">
        <v>156</v>
      </c>
      <c r="G12318" t="s">
        <v>307</v>
      </c>
      <c r="H12318">
        <v>1144.3800000000001</v>
      </c>
      <c r="I12318" t="s">
        <v>573</v>
      </c>
      <c r="J12318" t="s">
        <v>347</v>
      </c>
      <c r="K12318" t="s">
        <v>388</v>
      </c>
    </row>
    <row r="12319" spans="1:11" hidden="1" x14ac:dyDescent="0.35">
      <c r="A12319" t="s">
        <v>561</v>
      </c>
      <c r="B12319" t="s">
        <v>84</v>
      </c>
      <c r="C12319" t="s">
        <v>85</v>
      </c>
      <c r="D12319" t="s">
        <v>78</v>
      </c>
      <c r="E12319">
        <v>2023</v>
      </c>
      <c r="F12319" t="s">
        <v>156</v>
      </c>
      <c r="G12319" t="s">
        <v>307</v>
      </c>
      <c r="H12319">
        <v>102.22</v>
      </c>
      <c r="I12319" t="s">
        <v>573</v>
      </c>
      <c r="J12319" t="s">
        <v>347</v>
      </c>
      <c r="K12319" t="s">
        <v>388</v>
      </c>
    </row>
    <row r="12320" spans="1:11" hidden="1" x14ac:dyDescent="0.35">
      <c r="A12320" t="s">
        <v>561</v>
      </c>
      <c r="B12320" t="s">
        <v>84</v>
      </c>
      <c r="C12320" t="s">
        <v>329</v>
      </c>
      <c r="D12320" t="s">
        <v>78</v>
      </c>
      <c r="E12320">
        <v>2023</v>
      </c>
      <c r="F12320" t="s">
        <v>500</v>
      </c>
      <c r="G12320" t="s">
        <v>311</v>
      </c>
      <c r="H12320">
        <v>-610.97</v>
      </c>
      <c r="I12320" t="s">
        <v>573</v>
      </c>
      <c r="J12320" t="s">
        <v>14</v>
      </c>
      <c r="K12320" t="s">
        <v>390</v>
      </c>
    </row>
    <row r="12321" spans="1:11" hidden="1" x14ac:dyDescent="0.35">
      <c r="A12321" t="s">
        <v>561</v>
      </c>
      <c r="B12321" t="s">
        <v>84</v>
      </c>
      <c r="C12321" t="s">
        <v>329</v>
      </c>
      <c r="D12321" t="s">
        <v>78</v>
      </c>
      <c r="E12321">
        <v>2023</v>
      </c>
      <c r="F12321" t="s">
        <v>500</v>
      </c>
      <c r="G12321" t="s">
        <v>311</v>
      </c>
      <c r="H12321">
        <v>-131.41</v>
      </c>
      <c r="I12321" t="s">
        <v>573</v>
      </c>
      <c r="J12321" t="s">
        <v>347</v>
      </c>
      <c r="K12321" t="s">
        <v>390</v>
      </c>
    </row>
    <row r="12322" spans="1:11" hidden="1" x14ac:dyDescent="0.35">
      <c r="A12322" t="s">
        <v>561</v>
      </c>
      <c r="B12322" t="s">
        <v>84</v>
      </c>
      <c r="C12322" t="s">
        <v>329</v>
      </c>
      <c r="D12322" t="s">
        <v>78</v>
      </c>
      <c r="E12322">
        <v>2023</v>
      </c>
      <c r="F12322" t="s">
        <v>500</v>
      </c>
      <c r="G12322" t="s">
        <v>311</v>
      </c>
      <c r="H12322">
        <v>713.72</v>
      </c>
      <c r="I12322" t="s">
        <v>573</v>
      </c>
      <c r="J12322" t="s">
        <v>14</v>
      </c>
      <c r="K12322" t="s">
        <v>390</v>
      </c>
    </row>
    <row r="12323" spans="1:11" hidden="1" x14ac:dyDescent="0.35">
      <c r="A12323" t="s">
        <v>561</v>
      </c>
      <c r="B12323" t="s">
        <v>84</v>
      </c>
      <c r="C12323" t="s">
        <v>329</v>
      </c>
      <c r="D12323" t="s">
        <v>78</v>
      </c>
      <c r="E12323">
        <v>2023</v>
      </c>
      <c r="F12323" t="s">
        <v>500</v>
      </c>
      <c r="G12323" t="s">
        <v>311</v>
      </c>
      <c r="H12323">
        <v>153.51</v>
      </c>
      <c r="I12323" t="s">
        <v>573</v>
      </c>
      <c r="J12323" t="s">
        <v>347</v>
      </c>
      <c r="K12323" t="s">
        <v>390</v>
      </c>
    </row>
    <row r="12324" spans="1:11" hidden="1" x14ac:dyDescent="0.35">
      <c r="A12324" t="s">
        <v>561</v>
      </c>
      <c r="B12324" t="s">
        <v>84</v>
      </c>
      <c r="C12324" t="s">
        <v>329</v>
      </c>
      <c r="D12324" t="s">
        <v>78</v>
      </c>
      <c r="E12324">
        <v>2023</v>
      </c>
      <c r="F12324" t="s">
        <v>500</v>
      </c>
      <c r="G12324" t="s">
        <v>311</v>
      </c>
      <c r="H12324">
        <v>-88.86</v>
      </c>
      <c r="I12324" t="s">
        <v>573</v>
      </c>
      <c r="J12324" t="s">
        <v>14</v>
      </c>
      <c r="K12324" t="s">
        <v>390</v>
      </c>
    </row>
    <row r="12325" spans="1:11" hidden="1" x14ac:dyDescent="0.35">
      <c r="A12325" t="s">
        <v>561</v>
      </c>
      <c r="B12325" t="s">
        <v>84</v>
      </c>
      <c r="C12325" t="s">
        <v>329</v>
      </c>
      <c r="D12325" t="s">
        <v>78</v>
      </c>
      <c r="E12325">
        <v>2023</v>
      </c>
      <c r="F12325" t="s">
        <v>500</v>
      </c>
      <c r="G12325" t="s">
        <v>311</v>
      </c>
      <c r="H12325">
        <v>-19.12</v>
      </c>
      <c r="I12325" t="s">
        <v>573</v>
      </c>
      <c r="J12325" t="s">
        <v>347</v>
      </c>
      <c r="K12325" t="s">
        <v>390</v>
      </c>
    </row>
    <row r="12326" spans="1:11" hidden="1" x14ac:dyDescent="0.35">
      <c r="A12326" t="s">
        <v>561</v>
      </c>
      <c r="B12326" t="s">
        <v>84</v>
      </c>
      <c r="C12326" t="s">
        <v>329</v>
      </c>
      <c r="D12326" t="s">
        <v>78</v>
      </c>
      <c r="E12326">
        <v>2023</v>
      </c>
      <c r="F12326" t="s">
        <v>500</v>
      </c>
      <c r="G12326" t="s">
        <v>311</v>
      </c>
      <c r="H12326">
        <v>338.81</v>
      </c>
      <c r="I12326" t="s">
        <v>573</v>
      </c>
      <c r="J12326" t="s">
        <v>14</v>
      </c>
      <c r="K12326" t="s">
        <v>390</v>
      </c>
    </row>
    <row r="12327" spans="1:11" hidden="1" x14ac:dyDescent="0.35">
      <c r="A12327" t="s">
        <v>561</v>
      </c>
      <c r="B12327" t="s">
        <v>84</v>
      </c>
      <c r="C12327" t="s">
        <v>329</v>
      </c>
      <c r="D12327" t="s">
        <v>78</v>
      </c>
      <c r="E12327">
        <v>2023</v>
      </c>
      <c r="F12327" t="s">
        <v>500</v>
      </c>
      <c r="G12327" t="s">
        <v>311</v>
      </c>
      <c r="H12327">
        <v>72.87</v>
      </c>
      <c r="I12327" t="s">
        <v>573</v>
      </c>
      <c r="J12327" t="s">
        <v>347</v>
      </c>
      <c r="K12327" t="s">
        <v>390</v>
      </c>
    </row>
    <row r="12328" spans="1:11" hidden="1" x14ac:dyDescent="0.35">
      <c r="A12328" t="s">
        <v>561</v>
      </c>
      <c r="B12328" t="s">
        <v>84</v>
      </c>
      <c r="C12328" t="s">
        <v>329</v>
      </c>
      <c r="D12328" t="s">
        <v>78</v>
      </c>
      <c r="E12328">
        <v>2023</v>
      </c>
      <c r="F12328" t="s">
        <v>500</v>
      </c>
      <c r="G12328" t="s">
        <v>311</v>
      </c>
      <c r="H12328">
        <v>-652.63</v>
      </c>
      <c r="I12328" t="s">
        <v>573</v>
      </c>
      <c r="J12328" t="s">
        <v>14</v>
      </c>
      <c r="K12328" t="s">
        <v>390</v>
      </c>
    </row>
    <row r="12329" spans="1:11" hidden="1" x14ac:dyDescent="0.35">
      <c r="A12329" t="s">
        <v>561</v>
      </c>
      <c r="B12329" t="s">
        <v>84</v>
      </c>
      <c r="C12329" t="s">
        <v>329</v>
      </c>
      <c r="D12329" t="s">
        <v>78</v>
      </c>
      <c r="E12329">
        <v>2023</v>
      </c>
      <c r="F12329" t="s">
        <v>500</v>
      </c>
      <c r="G12329" t="s">
        <v>311</v>
      </c>
      <c r="H12329">
        <v>-140.37</v>
      </c>
      <c r="I12329" t="s">
        <v>573</v>
      </c>
      <c r="J12329" t="s">
        <v>347</v>
      </c>
      <c r="K12329" t="s">
        <v>390</v>
      </c>
    </row>
    <row r="12330" spans="1:11" hidden="1" x14ac:dyDescent="0.35">
      <c r="A12330" t="s">
        <v>561</v>
      </c>
      <c r="B12330" t="s">
        <v>84</v>
      </c>
      <c r="C12330" t="s">
        <v>329</v>
      </c>
      <c r="D12330" t="s">
        <v>78</v>
      </c>
      <c r="E12330">
        <v>2023</v>
      </c>
      <c r="F12330" t="s">
        <v>500</v>
      </c>
      <c r="G12330" t="s">
        <v>311</v>
      </c>
      <c r="H12330">
        <v>-130.53</v>
      </c>
      <c r="I12330" t="s">
        <v>573</v>
      </c>
      <c r="J12330" t="s">
        <v>14</v>
      </c>
      <c r="K12330" t="s">
        <v>390</v>
      </c>
    </row>
    <row r="12331" spans="1:11" hidden="1" x14ac:dyDescent="0.35">
      <c r="A12331" t="s">
        <v>561</v>
      </c>
      <c r="B12331" t="s">
        <v>84</v>
      </c>
      <c r="C12331" t="s">
        <v>329</v>
      </c>
      <c r="D12331" t="s">
        <v>78</v>
      </c>
      <c r="E12331">
        <v>2023</v>
      </c>
      <c r="F12331" t="s">
        <v>500</v>
      </c>
      <c r="G12331" t="s">
        <v>311</v>
      </c>
      <c r="H12331">
        <v>-28.07</v>
      </c>
      <c r="I12331" t="s">
        <v>573</v>
      </c>
      <c r="J12331" t="s">
        <v>347</v>
      </c>
      <c r="K12331" t="s">
        <v>390</v>
      </c>
    </row>
    <row r="12332" spans="1:11" hidden="1" x14ac:dyDescent="0.35">
      <c r="A12332" t="s">
        <v>561</v>
      </c>
      <c r="B12332" t="s">
        <v>84</v>
      </c>
      <c r="C12332" t="s">
        <v>329</v>
      </c>
      <c r="D12332" t="s">
        <v>78</v>
      </c>
      <c r="E12332">
        <v>2023</v>
      </c>
      <c r="F12332" t="s">
        <v>506</v>
      </c>
      <c r="G12332" t="s">
        <v>309</v>
      </c>
      <c r="H12332">
        <v>-53.85</v>
      </c>
      <c r="I12332" t="s">
        <v>573</v>
      </c>
      <c r="J12332" t="s">
        <v>347</v>
      </c>
      <c r="K12332" t="s">
        <v>390</v>
      </c>
    </row>
    <row r="12333" spans="1:11" hidden="1" x14ac:dyDescent="0.35">
      <c r="A12333" t="s">
        <v>561</v>
      </c>
      <c r="B12333" t="s">
        <v>84</v>
      </c>
      <c r="C12333" t="s">
        <v>329</v>
      </c>
      <c r="D12333" t="s">
        <v>78</v>
      </c>
      <c r="E12333">
        <v>2023</v>
      </c>
      <c r="F12333" t="s">
        <v>506</v>
      </c>
      <c r="G12333" t="s">
        <v>309</v>
      </c>
      <c r="H12333">
        <v>62.92</v>
      </c>
      <c r="I12333" t="s">
        <v>573</v>
      </c>
      <c r="J12333" t="s">
        <v>347</v>
      </c>
      <c r="K12333" t="s">
        <v>390</v>
      </c>
    </row>
    <row r="12334" spans="1:11" hidden="1" x14ac:dyDescent="0.35">
      <c r="A12334" t="s">
        <v>561</v>
      </c>
      <c r="B12334" t="s">
        <v>84</v>
      </c>
      <c r="C12334" t="s">
        <v>329</v>
      </c>
      <c r="D12334" t="s">
        <v>78</v>
      </c>
      <c r="E12334">
        <v>2023</v>
      </c>
      <c r="F12334" t="s">
        <v>506</v>
      </c>
      <c r="G12334" t="s">
        <v>309</v>
      </c>
      <c r="H12334">
        <v>-7.83</v>
      </c>
      <c r="I12334" t="s">
        <v>573</v>
      </c>
      <c r="J12334" t="s">
        <v>347</v>
      </c>
      <c r="K12334" t="s">
        <v>390</v>
      </c>
    </row>
    <row r="12335" spans="1:11" hidden="1" x14ac:dyDescent="0.35">
      <c r="A12335" t="s">
        <v>561</v>
      </c>
      <c r="B12335" t="s">
        <v>84</v>
      </c>
      <c r="C12335" t="s">
        <v>329</v>
      </c>
      <c r="D12335" t="s">
        <v>78</v>
      </c>
      <c r="E12335">
        <v>2023</v>
      </c>
      <c r="F12335" t="s">
        <v>506</v>
      </c>
      <c r="G12335" t="s">
        <v>309</v>
      </c>
      <c r="H12335">
        <v>29.87</v>
      </c>
      <c r="I12335" t="s">
        <v>573</v>
      </c>
      <c r="J12335" t="s">
        <v>347</v>
      </c>
      <c r="K12335" t="s">
        <v>390</v>
      </c>
    </row>
    <row r="12336" spans="1:11" hidden="1" x14ac:dyDescent="0.35">
      <c r="A12336" t="s">
        <v>561</v>
      </c>
      <c r="B12336" t="s">
        <v>84</v>
      </c>
      <c r="C12336" t="s">
        <v>329</v>
      </c>
      <c r="D12336" t="s">
        <v>78</v>
      </c>
      <c r="E12336">
        <v>2023</v>
      </c>
      <c r="F12336" t="s">
        <v>506</v>
      </c>
      <c r="G12336" t="s">
        <v>309</v>
      </c>
      <c r="H12336">
        <v>-57.54</v>
      </c>
      <c r="I12336" t="s">
        <v>573</v>
      </c>
      <c r="J12336" t="s">
        <v>347</v>
      </c>
      <c r="K12336" t="s">
        <v>390</v>
      </c>
    </row>
    <row r="12337" spans="1:11" hidden="1" x14ac:dyDescent="0.35">
      <c r="A12337" t="s">
        <v>561</v>
      </c>
      <c r="B12337" t="s">
        <v>84</v>
      </c>
      <c r="C12337" t="s">
        <v>329</v>
      </c>
      <c r="D12337" t="s">
        <v>78</v>
      </c>
      <c r="E12337">
        <v>2023</v>
      </c>
      <c r="F12337" t="s">
        <v>506</v>
      </c>
      <c r="G12337" t="s">
        <v>309</v>
      </c>
      <c r="H12337">
        <v>-11.51</v>
      </c>
      <c r="I12337" t="s">
        <v>573</v>
      </c>
      <c r="J12337" t="s">
        <v>347</v>
      </c>
      <c r="K12337" t="s">
        <v>390</v>
      </c>
    </row>
    <row r="12338" spans="1:11" hidden="1" x14ac:dyDescent="0.35">
      <c r="A12338" t="s">
        <v>561</v>
      </c>
      <c r="B12338" t="s">
        <v>84</v>
      </c>
      <c r="C12338" t="s">
        <v>329</v>
      </c>
      <c r="D12338" t="s">
        <v>78</v>
      </c>
      <c r="E12338">
        <v>2023</v>
      </c>
      <c r="F12338" t="s">
        <v>71</v>
      </c>
      <c r="G12338" t="s">
        <v>310</v>
      </c>
      <c r="H12338">
        <v>-8.64</v>
      </c>
      <c r="I12338" t="s">
        <v>573</v>
      </c>
      <c r="J12338" t="s">
        <v>347</v>
      </c>
      <c r="K12338" t="s">
        <v>390</v>
      </c>
    </row>
    <row r="12339" spans="1:11" hidden="1" x14ac:dyDescent="0.35">
      <c r="A12339" t="s">
        <v>561</v>
      </c>
      <c r="B12339" t="s">
        <v>84</v>
      </c>
      <c r="C12339" t="s">
        <v>329</v>
      </c>
      <c r="D12339" t="s">
        <v>78</v>
      </c>
      <c r="E12339">
        <v>2023</v>
      </c>
      <c r="F12339" t="s">
        <v>71</v>
      </c>
      <c r="G12339" t="s">
        <v>310</v>
      </c>
      <c r="H12339">
        <v>10.09</v>
      </c>
      <c r="I12339" t="s">
        <v>573</v>
      </c>
      <c r="J12339" t="s">
        <v>347</v>
      </c>
      <c r="K12339" t="s">
        <v>390</v>
      </c>
    </row>
    <row r="12340" spans="1:11" hidden="1" x14ac:dyDescent="0.35">
      <c r="A12340" t="s">
        <v>561</v>
      </c>
      <c r="B12340" t="s">
        <v>84</v>
      </c>
      <c r="C12340" t="s">
        <v>329</v>
      </c>
      <c r="D12340" t="s">
        <v>78</v>
      </c>
      <c r="E12340">
        <v>2023</v>
      </c>
      <c r="F12340" t="s">
        <v>71</v>
      </c>
      <c r="G12340" t="s">
        <v>310</v>
      </c>
      <c r="H12340">
        <v>-1.25</v>
      </c>
      <c r="I12340" t="s">
        <v>573</v>
      </c>
      <c r="J12340" t="s">
        <v>347</v>
      </c>
      <c r="K12340" t="s">
        <v>390</v>
      </c>
    </row>
    <row r="12341" spans="1:11" hidden="1" x14ac:dyDescent="0.35">
      <c r="A12341" t="s">
        <v>561</v>
      </c>
      <c r="B12341" t="s">
        <v>84</v>
      </c>
      <c r="C12341" t="s">
        <v>329</v>
      </c>
      <c r="D12341" t="s">
        <v>78</v>
      </c>
      <c r="E12341">
        <v>2023</v>
      </c>
      <c r="F12341" t="s">
        <v>71</v>
      </c>
      <c r="G12341" t="s">
        <v>310</v>
      </c>
      <c r="H12341">
        <v>4.79</v>
      </c>
      <c r="I12341" t="s">
        <v>573</v>
      </c>
      <c r="J12341" t="s">
        <v>347</v>
      </c>
      <c r="K12341" t="s">
        <v>390</v>
      </c>
    </row>
    <row r="12342" spans="1:11" hidden="1" x14ac:dyDescent="0.35">
      <c r="A12342" t="s">
        <v>561</v>
      </c>
      <c r="B12342" t="s">
        <v>84</v>
      </c>
      <c r="C12342" t="s">
        <v>329</v>
      </c>
      <c r="D12342" t="s">
        <v>78</v>
      </c>
      <c r="E12342">
        <v>2023</v>
      </c>
      <c r="F12342" t="s">
        <v>71</v>
      </c>
      <c r="G12342" t="s">
        <v>310</v>
      </c>
      <c r="H12342">
        <v>-9.23</v>
      </c>
      <c r="I12342" t="s">
        <v>573</v>
      </c>
      <c r="J12342" t="s">
        <v>347</v>
      </c>
      <c r="K12342" t="s">
        <v>390</v>
      </c>
    </row>
    <row r="12343" spans="1:11" hidden="1" x14ac:dyDescent="0.35">
      <c r="A12343" t="s">
        <v>561</v>
      </c>
      <c r="B12343" t="s">
        <v>84</v>
      </c>
      <c r="C12343" t="s">
        <v>329</v>
      </c>
      <c r="D12343" t="s">
        <v>78</v>
      </c>
      <c r="E12343">
        <v>2023</v>
      </c>
      <c r="F12343" t="s">
        <v>71</v>
      </c>
      <c r="G12343" t="s">
        <v>310</v>
      </c>
      <c r="H12343">
        <v>-1.85</v>
      </c>
      <c r="I12343" t="s">
        <v>573</v>
      </c>
      <c r="J12343" t="s">
        <v>347</v>
      </c>
      <c r="K12343" t="s">
        <v>390</v>
      </c>
    </row>
    <row r="12344" spans="1:11" hidden="1" x14ac:dyDescent="0.35">
      <c r="A12344" t="s">
        <v>561</v>
      </c>
      <c r="B12344" t="s">
        <v>84</v>
      </c>
      <c r="C12344" t="s">
        <v>329</v>
      </c>
      <c r="D12344" t="s">
        <v>78</v>
      </c>
      <c r="E12344">
        <v>2023</v>
      </c>
      <c r="F12344" t="s">
        <v>148</v>
      </c>
      <c r="G12344" t="s">
        <v>308</v>
      </c>
      <c r="H12344">
        <v>-1.7</v>
      </c>
      <c r="I12344" t="s">
        <v>573</v>
      </c>
      <c r="J12344" t="s">
        <v>347</v>
      </c>
      <c r="K12344" t="s">
        <v>390</v>
      </c>
    </row>
    <row r="12345" spans="1:11" hidden="1" x14ac:dyDescent="0.35">
      <c r="A12345" t="s">
        <v>561</v>
      </c>
      <c r="B12345" t="s">
        <v>84</v>
      </c>
      <c r="C12345" t="s">
        <v>329</v>
      </c>
      <c r="D12345" t="s">
        <v>78</v>
      </c>
      <c r="E12345">
        <v>2023</v>
      </c>
      <c r="F12345" t="s">
        <v>148</v>
      </c>
      <c r="G12345" t="s">
        <v>308</v>
      </c>
      <c r="H12345">
        <v>1.99</v>
      </c>
      <c r="I12345" t="s">
        <v>573</v>
      </c>
      <c r="J12345" t="s">
        <v>347</v>
      </c>
      <c r="K12345" t="s">
        <v>390</v>
      </c>
    </row>
    <row r="12346" spans="1:11" hidden="1" x14ac:dyDescent="0.35">
      <c r="A12346" t="s">
        <v>561</v>
      </c>
      <c r="B12346" t="s">
        <v>84</v>
      </c>
      <c r="C12346" t="s">
        <v>329</v>
      </c>
      <c r="D12346" t="s">
        <v>78</v>
      </c>
      <c r="E12346">
        <v>2023</v>
      </c>
      <c r="F12346" t="s">
        <v>148</v>
      </c>
      <c r="G12346" t="s">
        <v>308</v>
      </c>
      <c r="H12346">
        <v>-0.25</v>
      </c>
      <c r="I12346" t="s">
        <v>573</v>
      </c>
      <c r="J12346" t="s">
        <v>347</v>
      </c>
      <c r="K12346" t="s">
        <v>390</v>
      </c>
    </row>
    <row r="12347" spans="1:11" hidden="1" x14ac:dyDescent="0.35">
      <c r="A12347" t="s">
        <v>561</v>
      </c>
      <c r="B12347" t="s">
        <v>84</v>
      </c>
      <c r="C12347" t="s">
        <v>329</v>
      </c>
      <c r="D12347" t="s">
        <v>78</v>
      </c>
      <c r="E12347">
        <v>2023</v>
      </c>
      <c r="F12347" t="s">
        <v>148</v>
      </c>
      <c r="G12347" t="s">
        <v>308</v>
      </c>
      <c r="H12347">
        <v>0.95</v>
      </c>
      <c r="I12347" t="s">
        <v>573</v>
      </c>
      <c r="J12347" t="s">
        <v>347</v>
      </c>
      <c r="K12347" t="s">
        <v>390</v>
      </c>
    </row>
    <row r="12348" spans="1:11" hidden="1" x14ac:dyDescent="0.35">
      <c r="A12348" t="s">
        <v>561</v>
      </c>
      <c r="B12348" t="s">
        <v>84</v>
      </c>
      <c r="C12348" t="s">
        <v>329</v>
      </c>
      <c r="D12348" t="s">
        <v>78</v>
      </c>
      <c r="E12348">
        <v>2023</v>
      </c>
      <c r="F12348" t="s">
        <v>148</v>
      </c>
      <c r="G12348" t="s">
        <v>308</v>
      </c>
      <c r="H12348">
        <v>-1.83</v>
      </c>
      <c r="I12348" t="s">
        <v>573</v>
      </c>
      <c r="J12348" t="s">
        <v>347</v>
      </c>
      <c r="K12348" t="s">
        <v>390</v>
      </c>
    </row>
    <row r="12349" spans="1:11" hidden="1" x14ac:dyDescent="0.35">
      <c r="A12349" t="s">
        <v>561</v>
      </c>
      <c r="B12349" t="s">
        <v>84</v>
      </c>
      <c r="C12349" t="s">
        <v>329</v>
      </c>
      <c r="D12349" t="s">
        <v>78</v>
      </c>
      <c r="E12349">
        <v>2023</v>
      </c>
      <c r="F12349" t="s">
        <v>148</v>
      </c>
      <c r="G12349" t="s">
        <v>308</v>
      </c>
      <c r="H12349">
        <v>-0.37</v>
      </c>
      <c r="I12349" t="s">
        <v>573</v>
      </c>
      <c r="J12349" t="s">
        <v>347</v>
      </c>
      <c r="K12349" t="s">
        <v>390</v>
      </c>
    </row>
    <row r="12350" spans="1:11" hidden="1" x14ac:dyDescent="0.35">
      <c r="A12350" t="s">
        <v>561</v>
      </c>
      <c r="B12350" t="s">
        <v>84</v>
      </c>
      <c r="C12350" t="s">
        <v>329</v>
      </c>
      <c r="D12350" t="s">
        <v>78</v>
      </c>
      <c r="E12350">
        <v>2023</v>
      </c>
      <c r="F12350" t="s">
        <v>156</v>
      </c>
      <c r="G12350" t="s">
        <v>307</v>
      </c>
      <c r="H12350">
        <v>-13.7</v>
      </c>
      <c r="I12350" t="s">
        <v>573</v>
      </c>
      <c r="J12350" t="s">
        <v>14</v>
      </c>
      <c r="K12350" t="s">
        <v>390</v>
      </c>
    </row>
    <row r="12351" spans="1:11" hidden="1" x14ac:dyDescent="0.35">
      <c r="A12351" t="s">
        <v>561</v>
      </c>
      <c r="B12351" t="s">
        <v>84</v>
      </c>
      <c r="C12351" t="s">
        <v>329</v>
      </c>
      <c r="D12351" t="s">
        <v>78</v>
      </c>
      <c r="E12351">
        <v>2023</v>
      </c>
      <c r="F12351" t="s">
        <v>156</v>
      </c>
      <c r="G12351" t="s">
        <v>307</v>
      </c>
      <c r="H12351">
        <v>-32.020000000000003</v>
      </c>
      <c r="I12351" t="s">
        <v>573</v>
      </c>
      <c r="J12351" t="s">
        <v>347</v>
      </c>
      <c r="K12351" t="s">
        <v>390</v>
      </c>
    </row>
    <row r="12352" spans="1:11" hidden="1" x14ac:dyDescent="0.35">
      <c r="A12352" t="s">
        <v>561</v>
      </c>
      <c r="B12352" t="s">
        <v>84</v>
      </c>
      <c r="C12352" t="s">
        <v>329</v>
      </c>
      <c r="D12352" t="s">
        <v>78</v>
      </c>
      <c r="E12352">
        <v>2023</v>
      </c>
      <c r="F12352" t="s">
        <v>156</v>
      </c>
      <c r="G12352" t="s">
        <v>307</v>
      </c>
      <c r="H12352">
        <v>16</v>
      </c>
      <c r="I12352" t="s">
        <v>573</v>
      </c>
      <c r="J12352" t="s">
        <v>14</v>
      </c>
      <c r="K12352" t="s">
        <v>390</v>
      </c>
    </row>
    <row r="12353" spans="1:11" hidden="1" x14ac:dyDescent="0.35">
      <c r="A12353" t="s">
        <v>561</v>
      </c>
      <c r="B12353" t="s">
        <v>84</v>
      </c>
      <c r="C12353" t="s">
        <v>329</v>
      </c>
      <c r="D12353" t="s">
        <v>78</v>
      </c>
      <c r="E12353">
        <v>2023</v>
      </c>
      <c r="F12353" t="s">
        <v>156</v>
      </c>
      <c r="G12353" t="s">
        <v>307</v>
      </c>
      <c r="H12353">
        <v>37.39</v>
      </c>
      <c r="I12353" t="s">
        <v>573</v>
      </c>
      <c r="J12353" t="s">
        <v>347</v>
      </c>
      <c r="K12353" t="s">
        <v>390</v>
      </c>
    </row>
    <row r="12354" spans="1:11" hidden="1" x14ac:dyDescent="0.35">
      <c r="A12354" t="s">
        <v>561</v>
      </c>
      <c r="B12354" t="s">
        <v>84</v>
      </c>
      <c r="C12354" t="s">
        <v>329</v>
      </c>
      <c r="D12354" t="s">
        <v>78</v>
      </c>
      <c r="E12354">
        <v>2023</v>
      </c>
      <c r="F12354" t="s">
        <v>156</v>
      </c>
      <c r="G12354" t="s">
        <v>307</v>
      </c>
      <c r="H12354">
        <v>-1.99</v>
      </c>
      <c r="I12354" t="s">
        <v>573</v>
      </c>
      <c r="J12354" t="s">
        <v>14</v>
      </c>
      <c r="K12354" t="s">
        <v>390</v>
      </c>
    </row>
    <row r="12355" spans="1:11" hidden="1" x14ac:dyDescent="0.35">
      <c r="A12355" t="s">
        <v>561</v>
      </c>
      <c r="B12355" t="s">
        <v>84</v>
      </c>
      <c r="C12355" t="s">
        <v>329</v>
      </c>
      <c r="D12355" t="s">
        <v>78</v>
      </c>
      <c r="E12355">
        <v>2023</v>
      </c>
      <c r="F12355" t="s">
        <v>156</v>
      </c>
      <c r="G12355" t="s">
        <v>307</v>
      </c>
      <c r="H12355">
        <v>-4.66</v>
      </c>
      <c r="I12355" t="s">
        <v>573</v>
      </c>
      <c r="J12355" t="s">
        <v>347</v>
      </c>
      <c r="K12355" t="s">
        <v>390</v>
      </c>
    </row>
    <row r="12356" spans="1:11" hidden="1" x14ac:dyDescent="0.35">
      <c r="A12356" t="s">
        <v>561</v>
      </c>
      <c r="B12356" t="s">
        <v>84</v>
      </c>
      <c r="C12356" t="s">
        <v>329</v>
      </c>
      <c r="D12356" t="s">
        <v>78</v>
      </c>
      <c r="E12356">
        <v>2023</v>
      </c>
      <c r="F12356" t="s">
        <v>156</v>
      </c>
      <c r="G12356" t="s">
        <v>307</v>
      </c>
      <c r="H12356">
        <v>7.59</v>
      </c>
      <c r="I12356" t="s">
        <v>573</v>
      </c>
      <c r="J12356" t="s">
        <v>14</v>
      </c>
      <c r="K12356" t="s">
        <v>390</v>
      </c>
    </row>
    <row r="12357" spans="1:11" hidden="1" x14ac:dyDescent="0.35">
      <c r="A12357" t="s">
        <v>561</v>
      </c>
      <c r="B12357" t="s">
        <v>84</v>
      </c>
      <c r="C12357" t="s">
        <v>329</v>
      </c>
      <c r="D12357" t="s">
        <v>78</v>
      </c>
      <c r="E12357">
        <v>2023</v>
      </c>
      <c r="F12357" t="s">
        <v>156</v>
      </c>
      <c r="G12357" t="s">
        <v>307</v>
      </c>
      <c r="H12357">
        <v>17.760000000000002</v>
      </c>
      <c r="I12357" t="s">
        <v>573</v>
      </c>
      <c r="J12357" t="s">
        <v>347</v>
      </c>
      <c r="K12357" t="s">
        <v>390</v>
      </c>
    </row>
    <row r="12358" spans="1:11" hidden="1" x14ac:dyDescent="0.35">
      <c r="A12358" t="s">
        <v>561</v>
      </c>
      <c r="B12358" t="s">
        <v>84</v>
      </c>
      <c r="C12358" t="s">
        <v>329</v>
      </c>
      <c r="D12358" t="s">
        <v>78</v>
      </c>
      <c r="E12358">
        <v>2023</v>
      </c>
      <c r="F12358" t="s">
        <v>156</v>
      </c>
      <c r="G12358" t="s">
        <v>307</v>
      </c>
      <c r="H12358">
        <v>-14.62</v>
      </c>
      <c r="I12358" t="s">
        <v>573</v>
      </c>
      <c r="J12358" t="s">
        <v>14</v>
      </c>
      <c r="K12358" t="s">
        <v>390</v>
      </c>
    </row>
    <row r="12359" spans="1:11" hidden="1" x14ac:dyDescent="0.35">
      <c r="A12359" t="s">
        <v>561</v>
      </c>
      <c r="B12359" t="s">
        <v>84</v>
      </c>
      <c r="C12359" t="s">
        <v>329</v>
      </c>
      <c r="D12359" t="s">
        <v>78</v>
      </c>
      <c r="E12359">
        <v>2023</v>
      </c>
      <c r="F12359" t="s">
        <v>156</v>
      </c>
      <c r="G12359" t="s">
        <v>307</v>
      </c>
      <c r="H12359">
        <v>-34.19</v>
      </c>
      <c r="I12359" t="s">
        <v>573</v>
      </c>
      <c r="J12359" t="s">
        <v>347</v>
      </c>
      <c r="K12359" t="s">
        <v>390</v>
      </c>
    </row>
    <row r="12360" spans="1:11" hidden="1" x14ac:dyDescent="0.35">
      <c r="A12360" t="s">
        <v>561</v>
      </c>
      <c r="B12360" t="s">
        <v>84</v>
      </c>
      <c r="C12360" t="s">
        <v>329</v>
      </c>
      <c r="D12360" t="s">
        <v>78</v>
      </c>
      <c r="E12360">
        <v>2023</v>
      </c>
      <c r="F12360" t="s">
        <v>156</v>
      </c>
      <c r="G12360" t="s">
        <v>307</v>
      </c>
      <c r="H12360">
        <v>-2.92</v>
      </c>
      <c r="I12360" t="s">
        <v>573</v>
      </c>
      <c r="J12360" t="s">
        <v>14</v>
      </c>
      <c r="K12360" t="s">
        <v>390</v>
      </c>
    </row>
    <row r="12361" spans="1:11" hidden="1" x14ac:dyDescent="0.35">
      <c r="A12361" t="s">
        <v>561</v>
      </c>
      <c r="B12361" t="s">
        <v>84</v>
      </c>
      <c r="C12361" t="s">
        <v>329</v>
      </c>
      <c r="D12361" t="s">
        <v>78</v>
      </c>
      <c r="E12361">
        <v>2023</v>
      </c>
      <c r="F12361" t="s">
        <v>156</v>
      </c>
      <c r="G12361" t="s">
        <v>307</v>
      </c>
      <c r="H12361">
        <v>-6.83</v>
      </c>
      <c r="I12361" t="s">
        <v>573</v>
      </c>
      <c r="J12361" t="s">
        <v>347</v>
      </c>
      <c r="K12361" t="s">
        <v>390</v>
      </c>
    </row>
    <row r="12362" spans="1:11" hidden="1" x14ac:dyDescent="0.35">
      <c r="A12362" t="s">
        <v>561</v>
      </c>
      <c r="B12362" t="s">
        <v>84</v>
      </c>
      <c r="C12362" t="s">
        <v>327</v>
      </c>
      <c r="D12362" t="s">
        <v>78</v>
      </c>
      <c r="E12362">
        <v>2023</v>
      </c>
      <c r="F12362" t="s">
        <v>500</v>
      </c>
      <c r="G12362" t="s">
        <v>311</v>
      </c>
      <c r="H12362">
        <v>-2578.58</v>
      </c>
      <c r="I12362" t="s">
        <v>573</v>
      </c>
      <c r="J12362" t="s">
        <v>14</v>
      </c>
      <c r="K12362" t="s">
        <v>389</v>
      </c>
    </row>
    <row r="12363" spans="1:11" hidden="1" x14ac:dyDescent="0.35">
      <c r="A12363" t="s">
        <v>561</v>
      </c>
      <c r="B12363" t="s">
        <v>84</v>
      </c>
      <c r="C12363" t="s">
        <v>327</v>
      </c>
      <c r="D12363" t="s">
        <v>78</v>
      </c>
      <c r="E12363">
        <v>2023</v>
      </c>
      <c r="F12363" t="s">
        <v>500</v>
      </c>
      <c r="G12363" t="s">
        <v>311</v>
      </c>
      <c r="H12363">
        <v>-1500.58</v>
      </c>
      <c r="I12363" t="s">
        <v>573</v>
      </c>
      <c r="J12363" t="s">
        <v>347</v>
      </c>
      <c r="K12363" t="s">
        <v>389</v>
      </c>
    </row>
    <row r="12364" spans="1:11" hidden="1" x14ac:dyDescent="0.35">
      <c r="A12364" t="s">
        <v>561</v>
      </c>
      <c r="B12364" t="s">
        <v>84</v>
      </c>
      <c r="C12364" t="s">
        <v>327</v>
      </c>
      <c r="D12364" t="s">
        <v>78</v>
      </c>
      <c r="E12364">
        <v>2023</v>
      </c>
      <c r="F12364" t="s">
        <v>500</v>
      </c>
      <c r="G12364" t="s">
        <v>311</v>
      </c>
      <c r="H12364">
        <v>-204.43</v>
      </c>
      <c r="I12364" t="s">
        <v>573</v>
      </c>
      <c r="J12364" t="s">
        <v>14</v>
      </c>
      <c r="K12364" t="s">
        <v>389</v>
      </c>
    </row>
    <row r="12365" spans="1:11" hidden="1" x14ac:dyDescent="0.35">
      <c r="A12365" t="s">
        <v>561</v>
      </c>
      <c r="B12365" t="s">
        <v>84</v>
      </c>
      <c r="C12365" t="s">
        <v>327</v>
      </c>
      <c r="D12365" t="s">
        <v>78</v>
      </c>
      <c r="E12365">
        <v>2023</v>
      </c>
      <c r="F12365" t="s">
        <v>500</v>
      </c>
      <c r="G12365" t="s">
        <v>311</v>
      </c>
      <c r="H12365">
        <v>-118.96</v>
      </c>
      <c r="I12365" t="s">
        <v>573</v>
      </c>
      <c r="J12365" t="s">
        <v>347</v>
      </c>
      <c r="K12365" t="s">
        <v>389</v>
      </c>
    </row>
    <row r="12366" spans="1:11" hidden="1" x14ac:dyDescent="0.35">
      <c r="A12366" t="s">
        <v>561</v>
      </c>
      <c r="B12366" t="s">
        <v>84</v>
      </c>
      <c r="C12366" t="s">
        <v>327</v>
      </c>
      <c r="D12366" t="s">
        <v>78</v>
      </c>
      <c r="E12366">
        <v>2023</v>
      </c>
      <c r="F12366" t="s">
        <v>500</v>
      </c>
      <c r="G12366" t="s">
        <v>311</v>
      </c>
      <c r="H12366">
        <v>-4850.5200000000004</v>
      </c>
      <c r="I12366" t="s">
        <v>573</v>
      </c>
      <c r="J12366" t="s">
        <v>14</v>
      </c>
      <c r="K12366" t="s">
        <v>389</v>
      </c>
    </row>
    <row r="12367" spans="1:11" hidden="1" x14ac:dyDescent="0.35">
      <c r="A12367" t="s">
        <v>561</v>
      </c>
      <c r="B12367" t="s">
        <v>84</v>
      </c>
      <c r="C12367" t="s">
        <v>327</v>
      </c>
      <c r="D12367" t="s">
        <v>78</v>
      </c>
      <c r="E12367">
        <v>2023</v>
      </c>
      <c r="F12367" t="s">
        <v>500</v>
      </c>
      <c r="G12367" t="s">
        <v>311</v>
      </c>
      <c r="H12367">
        <v>-2822.71</v>
      </c>
      <c r="I12367" t="s">
        <v>573</v>
      </c>
      <c r="J12367" t="s">
        <v>347</v>
      </c>
      <c r="K12367" t="s">
        <v>389</v>
      </c>
    </row>
    <row r="12368" spans="1:11" hidden="1" x14ac:dyDescent="0.35">
      <c r="A12368" t="s">
        <v>561</v>
      </c>
      <c r="B12368" t="s">
        <v>84</v>
      </c>
      <c r="C12368" t="s">
        <v>327</v>
      </c>
      <c r="D12368" t="s">
        <v>78</v>
      </c>
      <c r="E12368">
        <v>2023</v>
      </c>
      <c r="F12368" t="s">
        <v>500</v>
      </c>
      <c r="G12368" t="s">
        <v>311</v>
      </c>
      <c r="H12368">
        <v>-185.84</v>
      </c>
      <c r="I12368" t="s">
        <v>573</v>
      </c>
      <c r="J12368" t="s">
        <v>14</v>
      </c>
      <c r="K12368" t="s">
        <v>389</v>
      </c>
    </row>
    <row r="12369" spans="1:11" hidden="1" x14ac:dyDescent="0.35">
      <c r="A12369" t="s">
        <v>561</v>
      </c>
      <c r="B12369" t="s">
        <v>84</v>
      </c>
      <c r="C12369" t="s">
        <v>327</v>
      </c>
      <c r="D12369" t="s">
        <v>78</v>
      </c>
      <c r="E12369">
        <v>2023</v>
      </c>
      <c r="F12369" t="s">
        <v>500</v>
      </c>
      <c r="G12369" t="s">
        <v>311</v>
      </c>
      <c r="H12369">
        <v>-108.15</v>
      </c>
      <c r="I12369" t="s">
        <v>573</v>
      </c>
      <c r="J12369" t="s">
        <v>347</v>
      </c>
      <c r="K12369" t="s">
        <v>389</v>
      </c>
    </row>
    <row r="12370" spans="1:11" hidden="1" x14ac:dyDescent="0.35">
      <c r="A12370" t="s">
        <v>561</v>
      </c>
      <c r="B12370" t="s">
        <v>84</v>
      </c>
      <c r="C12370" t="s">
        <v>327</v>
      </c>
      <c r="D12370" t="s">
        <v>78</v>
      </c>
      <c r="E12370">
        <v>2023</v>
      </c>
      <c r="F12370" t="s">
        <v>506</v>
      </c>
      <c r="G12370" t="s">
        <v>309</v>
      </c>
      <c r="H12370">
        <v>-26.15</v>
      </c>
      <c r="I12370" t="s">
        <v>573</v>
      </c>
      <c r="J12370" t="s">
        <v>14</v>
      </c>
      <c r="K12370" t="s">
        <v>389</v>
      </c>
    </row>
    <row r="12371" spans="1:11" hidden="1" x14ac:dyDescent="0.35">
      <c r="A12371" t="s">
        <v>561</v>
      </c>
      <c r="B12371" t="s">
        <v>84</v>
      </c>
      <c r="C12371" t="s">
        <v>327</v>
      </c>
      <c r="D12371" t="s">
        <v>78</v>
      </c>
      <c r="E12371">
        <v>2023</v>
      </c>
      <c r="F12371" t="s">
        <v>506</v>
      </c>
      <c r="G12371" t="s">
        <v>309</v>
      </c>
      <c r="H12371">
        <v>-314.27</v>
      </c>
      <c r="I12371" t="s">
        <v>573</v>
      </c>
      <c r="J12371" t="s">
        <v>347</v>
      </c>
      <c r="K12371" t="s">
        <v>389</v>
      </c>
    </row>
    <row r="12372" spans="1:11" hidden="1" x14ac:dyDescent="0.35">
      <c r="A12372" t="s">
        <v>561</v>
      </c>
      <c r="B12372" t="s">
        <v>84</v>
      </c>
      <c r="C12372" t="s">
        <v>327</v>
      </c>
      <c r="D12372" t="s">
        <v>78</v>
      </c>
      <c r="E12372">
        <v>2023</v>
      </c>
      <c r="F12372" t="s">
        <v>506</v>
      </c>
      <c r="G12372" t="s">
        <v>309</v>
      </c>
      <c r="H12372">
        <v>-2.0699999999999998</v>
      </c>
      <c r="I12372" t="s">
        <v>573</v>
      </c>
      <c r="J12372" t="s">
        <v>14</v>
      </c>
      <c r="K12372" t="s">
        <v>389</v>
      </c>
    </row>
    <row r="12373" spans="1:11" hidden="1" x14ac:dyDescent="0.35">
      <c r="A12373" t="s">
        <v>561</v>
      </c>
      <c r="B12373" t="s">
        <v>84</v>
      </c>
      <c r="C12373" t="s">
        <v>327</v>
      </c>
      <c r="D12373" t="s">
        <v>78</v>
      </c>
      <c r="E12373">
        <v>2023</v>
      </c>
      <c r="F12373" t="s">
        <v>506</v>
      </c>
      <c r="G12373" t="s">
        <v>309</v>
      </c>
      <c r="H12373">
        <v>-24.91</v>
      </c>
      <c r="I12373" t="s">
        <v>573</v>
      </c>
      <c r="J12373" t="s">
        <v>347</v>
      </c>
      <c r="K12373" t="s">
        <v>389</v>
      </c>
    </row>
    <row r="12374" spans="1:11" hidden="1" x14ac:dyDescent="0.35">
      <c r="A12374" t="s">
        <v>561</v>
      </c>
      <c r="B12374" t="s">
        <v>84</v>
      </c>
      <c r="C12374" t="s">
        <v>327</v>
      </c>
      <c r="D12374" t="s">
        <v>78</v>
      </c>
      <c r="E12374">
        <v>2023</v>
      </c>
      <c r="F12374" t="s">
        <v>506</v>
      </c>
      <c r="G12374" t="s">
        <v>309</v>
      </c>
      <c r="H12374">
        <v>-49.19</v>
      </c>
      <c r="I12374" t="s">
        <v>573</v>
      </c>
      <c r="J12374" t="s">
        <v>14</v>
      </c>
      <c r="K12374" t="s">
        <v>389</v>
      </c>
    </row>
    <row r="12375" spans="1:11" hidden="1" x14ac:dyDescent="0.35">
      <c r="A12375" t="s">
        <v>561</v>
      </c>
      <c r="B12375" t="s">
        <v>84</v>
      </c>
      <c r="C12375" t="s">
        <v>327</v>
      </c>
      <c r="D12375" t="s">
        <v>78</v>
      </c>
      <c r="E12375">
        <v>2023</v>
      </c>
      <c r="F12375" t="s">
        <v>506</v>
      </c>
      <c r="G12375" t="s">
        <v>309</v>
      </c>
      <c r="H12375">
        <v>-591.16</v>
      </c>
      <c r="I12375" t="s">
        <v>573</v>
      </c>
      <c r="J12375" t="s">
        <v>347</v>
      </c>
      <c r="K12375" t="s">
        <v>389</v>
      </c>
    </row>
    <row r="12376" spans="1:11" hidden="1" x14ac:dyDescent="0.35">
      <c r="A12376" t="s">
        <v>561</v>
      </c>
      <c r="B12376" t="s">
        <v>84</v>
      </c>
      <c r="C12376" t="s">
        <v>327</v>
      </c>
      <c r="D12376" t="s">
        <v>78</v>
      </c>
      <c r="E12376">
        <v>2023</v>
      </c>
      <c r="F12376" t="s">
        <v>506</v>
      </c>
      <c r="G12376" t="s">
        <v>309</v>
      </c>
      <c r="H12376">
        <v>-1.88</v>
      </c>
      <c r="I12376" t="s">
        <v>573</v>
      </c>
      <c r="J12376" t="s">
        <v>14</v>
      </c>
      <c r="K12376" t="s">
        <v>389</v>
      </c>
    </row>
    <row r="12377" spans="1:11" hidden="1" x14ac:dyDescent="0.35">
      <c r="A12377" t="s">
        <v>561</v>
      </c>
      <c r="B12377" t="s">
        <v>84</v>
      </c>
      <c r="C12377" t="s">
        <v>327</v>
      </c>
      <c r="D12377" t="s">
        <v>78</v>
      </c>
      <c r="E12377">
        <v>2023</v>
      </c>
      <c r="F12377" t="s">
        <v>506</v>
      </c>
      <c r="G12377" t="s">
        <v>309</v>
      </c>
      <c r="H12377">
        <v>-22.65</v>
      </c>
      <c r="I12377" t="s">
        <v>573</v>
      </c>
      <c r="J12377" t="s">
        <v>347</v>
      </c>
      <c r="K12377" t="s">
        <v>389</v>
      </c>
    </row>
    <row r="12378" spans="1:11" hidden="1" x14ac:dyDescent="0.35">
      <c r="A12378" t="s">
        <v>561</v>
      </c>
      <c r="B12378" t="s">
        <v>84</v>
      </c>
      <c r="C12378" t="s">
        <v>327</v>
      </c>
      <c r="D12378" t="s">
        <v>78</v>
      </c>
      <c r="E12378">
        <v>2023</v>
      </c>
      <c r="F12378" t="s">
        <v>71</v>
      </c>
      <c r="G12378" t="s">
        <v>310</v>
      </c>
      <c r="H12378">
        <v>-9.66</v>
      </c>
      <c r="I12378" t="s">
        <v>573</v>
      </c>
      <c r="J12378" t="s">
        <v>347</v>
      </c>
      <c r="K12378" t="s">
        <v>389</v>
      </c>
    </row>
    <row r="12379" spans="1:11" hidden="1" x14ac:dyDescent="0.35">
      <c r="A12379" t="s">
        <v>561</v>
      </c>
      <c r="B12379" t="s">
        <v>84</v>
      </c>
      <c r="C12379" t="s">
        <v>327</v>
      </c>
      <c r="D12379" t="s">
        <v>78</v>
      </c>
      <c r="E12379">
        <v>2023</v>
      </c>
      <c r="F12379" t="s">
        <v>71</v>
      </c>
      <c r="G12379" t="s">
        <v>310</v>
      </c>
      <c r="H12379">
        <v>-0.77</v>
      </c>
      <c r="I12379" t="s">
        <v>573</v>
      </c>
      <c r="J12379" t="s">
        <v>347</v>
      </c>
      <c r="K12379" t="s">
        <v>389</v>
      </c>
    </row>
    <row r="12380" spans="1:11" hidden="1" x14ac:dyDescent="0.35">
      <c r="A12380" t="s">
        <v>561</v>
      </c>
      <c r="B12380" t="s">
        <v>84</v>
      </c>
      <c r="C12380" t="s">
        <v>327</v>
      </c>
      <c r="D12380" t="s">
        <v>78</v>
      </c>
      <c r="E12380">
        <v>2023</v>
      </c>
      <c r="F12380" t="s">
        <v>71</v>
      </c>
      <c r="G12380" t="s">
        <v>310</v>
      </c>
      <c r="H12380">
        <v>-18.16</v>
      </c>
      <c r="I12380" t="s">
        <v>573</v>
      </c>
      <c r="J12380" t="s">
        <v>347</v>
      </c>
      <c r="K12380" t="s">
        <v>389</v>
      </c>
    </row>
    <row r="12381" spans="1:11" hidden="1" x14ac:dyDescent="0.35">
      <c r="A12381" t="s">
        <v>561</v>
      </c>
      <c r="B12381" t="s">
        <v>84</v>
      </c>
      <c r="C12381" t="s">
        <v>327</v>
      </c>
      <c r="D12381" t="s">
        <v>78</v>
      </c>
      <c r="E12381">
        <v>2023</v>
      </c>
      <c r="F12381" t="s">
        <v>71</v>
      </c>
      <c r="G12381" t="s">
        <v>310</v>
      </c>
      <c r="H12381">
        <v>-0.7</v>
      </c>
      <c r="I12381" t="s">
        <v>573</v>
      </c>
      <c r="J12381" t="s">
        <v>347</v>
      </c>
      <c r="K12381" t="s">
        <v>389</v>
      </c>
    </row>
    <row r="12382" spans="1:11" hidden="1" x14ac:dyDescent="0.35">
      <c r="A12382" t="s">
        <v>561</v>
      </c>
      <c r="B12382" t="s">
        <v>84</v>
      </c>
      <c r="C12382" t="s">
        <v>327</v>
      </c>
      <c r="D12382" t="s">
        <v>78</v>
      </c>
      <c r="E12382">
        <v>2023</v>
      </c>
      <c r="F12382" t="s">
        <v>148</v>
      </c>
      <c r="G12382" t="s">
        <v>308</v>
      </c>
      <c r="H12382">
        <v>-16.93</v>
      </c>
      <c r="I12382" t="s">
        <v>573</v>
      </c>
      <c r="J12382" t="s">
        <v>347</v>
      </c>
      <c r="K12382" t="s">
        <v>389</v>
      </c>
    </row>
    <row r="12383" spans="1:11" hidden="1" x14ac:dyDescent="0.35">
      <c r="A12383" t="s">
        <v>561</v>
      </c>
      <c r="B12383" t="s">
        <v>84</v>
      </c>
      <c r="C12383" t="s">
        <v>327</v>
      </c>
      <c r="D12383" t="s">
        <v>78</v>
      </c>
      <c r="E12383">
        <v>2023</v>
      </c>
      <c r="F12383" t="s">
        <v>148</v>
      </c>
      <c r="G12383" t="s">
        <v>308</v>
      </c>
      <c r="H12383">
        <v>-1.34</v>
      </c>
      <c r="I12383" t="s">
        <v>573</v>
      </c>
      <c r="J12383" t="s">
        <v>347</v>
      </c>
      <c r="K12383" t="s">
        <v>389</v>
      </c>
    </row>
    <row r="12384" spans="1:11" hidden="1" x14ac:dyDescent="0.35">
      <c r="A12384" t="s">
        <v>561</v>
      </c>
      <c r="B12384" t="s">
        <v>84</v>
      </c>
      <c r="C12384" t="s">
        <v>327</v>
      </c>
      <c r="D12384" t="s">
        <v>78</v>
      </c>
      <c r="E12384">
        <v>2023</v>
      </c>
      <c r="F12384" t="s">
        <v>148</v>
      </c>
      <c r="G12384" t="s">
        <v>308</v>
      </c>
      <c r="H12384">
        <v>-31.85</v>
      </c>
      <c r="I12384" t="s">
        <v>573</v>
      </c>
      <c r="J12384" t="s">
        <v>347</v>
      </c>
      <c r="K12384" t="s">
        <v>389</v>
      </c>
    </row>
    <row r="12385" spans="1:11" hidden="1" x14ac:dyDescent="0.35">
      <c r="A12385" t="s">
        <v>561</v>
      </c>
      <c r="B12385" t="s">
        <v>84</v>
      </c>
      <c r="C12385" t="s">
        <v>327</v>
      </c>
      <c r="D12385" t="s">
        <v>78</v>
      </c>
      <c r="E12385">
        <v>2023</v>
      </c>
      <c r="F12385" t="s">
        <v>148</v>
      </c>
      <c r="G12385" t="s">
        <v>308</v>
      </c>
      <c r="H12385">
        <v>-1.22</v>
      </c>
      <c r="I12385" t="s">
        <v>573</v>
      </c>
      <c r="J12385" t="s">
        <v>347</v>
      </c>
      <c r="K12385" t="s">
        <v>389</v>
      </c>
    </row>
    <row r="12386" spans="1:11" hidden="1" x14ac:dyDescent="0.35">
      <c r="A12386" t="s">
        <v>561</v>
      </c>
      <c r="B12386" t="s">
        <v>84</v>
      </c>
      <c r="C12386" t="s">
        <v>327</v>
      </c>
      <c r="D12386" t="s">
        <v>78</v>
      </c>
      <c r="E12386">
        <v>2023</v>
      </c>
      <c r="F12386" t="s">
        <v>156</v>
      </c>
      <c r="G12386" t="s">
        <v>307</v>
      </c>
      <c r="H12386">
        <v>-70.5</v>
      </c>
      <c r="I12386" t="s">
        <v>573</v>
      </c>
      <c r="J12386" t="s">
        <v>14</v>
      </c>
      <c r="K12386" t="s">
        <v>389</v>
      </c>
    </row>
    <row r="12387" spans="1:11" hidden="1" x14ac:dyDescent="0.35">
      <c r="A12387" t="s">
        <v>561</v>
      </c>
      <c r="B12387" t="s">
        <v>84</v>
      </c>
      <c r="C12387" t="s">
        <v>327</v>
      </c>
      <c r="D12387" t="s">
        <v>78</v>
      </c>
      <c r="E12387">
        <v>2023</v>
      </c>
      <c r="F12387" t="s">
        <v>156</v>
      </c>
      <c r="G12387" t="s">
        <v>307</v>
      </c>
      <c r="H12387">
        <v>-257.93</v>
      </c>
      <c r="I12387" t="s">
        <v>573</v>
      </c>
      <c r="J12387" t="s">
        <v>347</v>
      </c>
      <c r="K12387" t="s">
        <v>389</v>
      </c>
    </row>
    <row r="12388" spans="1:11" hidden="1" x14ac:dyDescent="0.35">
      <c r="A12388" t="s">
        <v>561</v>
      </c>
      <c r="B12388" t="s">
        <v>84</v>
      </c>
      <c r="C12388" t="s">
        <v>327</v>
      </c>
      <c r="D12388" t="s">
        <v>78</v>
      </c>
      <c r="E12388">
        <v>2023</v>
      </c>
      <c r="F12388" t="s">
        <v>156</v>
      </c>
      <c r="G12388" t="s">
        <v>307</v>
      </c>
      <c r="H12388">
        <v>-5.59</v>
      </c>
      <c r="I12388" t="s">
        <v>573</v>
      </c>
      <c r="J12388" t="s">
        <v>14</v>
      </c>
      <c r="K12388" t="s">
        <v>389</v>
      </c>
    </row>
    <row r="12389" spans="1:11" hidden="1" x14ac:dyDescent="0.35">
      <c r="A12389" t="s">
        <v>561</v>
      </c>
      <c r="B12389" t="s">
        <v>84</v>
      </c>
      <c r="C12389" t="s">
        <v>327</v>
      </c>
      <c r="D12389" t="s">
        <v>78</v>
      </c>
      <c r="E12389">
        <v>2023</v>
      </c>
      <c r="F12389" t="s">
        <v>156</v>
      </c>
      <c r="G12389" t="s">
        <v>307</v>
      </c>
      <c r="H12389">
        <v>-20.45</v>
      </c>
      <c r="I12389" t="s">
        <v>573</v>
      </c>
      <c r="J12389" t="s">
        <v>347</v>
      </c>
      <c r="K12389" t="s">
        <v>389</v>
      </c>
    </row>
    <row r="12390" spans="1:11" hidden="1" x14ac:dyDescent="0.35">
      <c r="A12390" t="s">
        <v>561</v>
      </c>
      <c r="B12390" t="s">
        <v>84</v>
      </c>
      <c r="C12390" t="s">
        <v>327</v>
      </c>
      <c r="D12390" t="s">
        <v>78</v>
      </c>
      <c r="E12390">
        <v>2023</v>
      </c>
      <c r="F12390" t="s">
        <v>156</v>
      </c>
      <c r="G12390" t="s">
        <v>307</v>
      </c>
      <c r="H12390">
        <v>-132.62</v>
      </c>
      <c r="I12390" t="s">
        <v>573</v>
      </c>
      <c r="J12390" t="s">
        <v>14</v>
      </c>
      <c r="K12390" t="s">
        <v>389</v>
      </c>
    </row>
    <row r="12391" spans="1:11" hidden="1" x14ac:dyDescent="0.35">
      <c r="A12391" t="s">
        <v>561</v>
      </c>
      <c r="B12391" t="s">
        <v>84</v>
      </c>
      <c r="C12391" t="s">
        <v>327</v>
      </c>
      <c r="D12391" t="s">
        <v>78</v>
      </c>
      <c r="E12391">
        <v>2023</v>
      </c>
      <c r="F12391" t="s">
        <v>156</v>
      </c>
      <c r="G12391" t="s">
        <v>307</v>
      </c>
      <c r="H12391">
        <v>-485.18</v>
      </c>
      <c r="I12391" t="s">
        <v>573</v>
      </c>
      <c r="J12391" t="s">
        <v>347</v>
      </c>
      <c r="K12391" t="s">
        <v>389</v>
      </c>
    </row>
    <row r="12392" spans="1:11" hidden="1" x14ac:dyDescent="0.35">
      <c r="A12392" t="s">
        <v>561</v>
      </c>
      <c r="B12392" t="s">
        <v>84</v>
      </c>
      <c r="C12392" t="s">
        <v>327</v>
      </c>
      <c r="D12392" t="s">
        <v>78</v>
      </c>
      <c r="E12392">
        <v>2023</v>
      </c>
      <c r="F12392" t="s">
        <v>156</v>
      </c>
      <c r="G12392" t="s">
        <v>307</v>
      </c>
      <c r="H12392">
        <v>-5.08</v>
      </c>
      <c r="I12392" t="s">
        <v>573</v>
      </c>
      <c r="J12392" t="s">
        <v>14</v>
      </c>
      <c r="K12392" t="s">
        <v>389</v>
      </c>
    </row>
    <row r="12393" spans="1:11" hidden="1" x14ac:dyDescent="0.35">
      <c r="A12393" t="s">
        <v>561</v>
      </c>
      <c r="B12393" t="s">
        <v>84</v>
      </c>
      <c r="C12393" t="s">
        <v>327</v>
      </c>
      <c r="D12393" t="s">
        <v>78</v>
      </c>
      <c r="E12393">
        <v>2023</v>
      </c>
      <c r="F12393" t="s">
        <v>156</v>
      </c>
      <c r="G12393" t="s">
        <v>307</v>
      </c>
      <c r="H12393">
        <v>-18.59</v>
      </c>
      <c r="I12393" t="s">
        <v>573</v>
      </c>
      <c r="J12393" t="s">
        <v>347</v>
      </c>
      <c r="K12393" t="s">
        <v>389</v>
      </c>
    </row>
    <row r="12394" spans="1:11" hidden="1" x14ac:dyDescent="0.35">
      <c r="A12394" t="s">
        <v>561</v>
      </c>
      <c r="B12394" t="s">
        <v>84</v>
      </c>
      <c r="C12394" t="s">
        <v>330</v>
      </c>
      <c r="D12394" t="s">
        <v>78</v>
      </c>
      <c r="E12394">
        <v>2023</v>
      </c>
      <c r="F12394" t="s">
        <v>500</v>
      </c>
      <c r="G12394" t="s">
        <v>311</v>
      </c>
      <c r="H12394">
        <v>-1346.78</v>
      </c>
      <c r="I12394" t="s">
        <v>573</v>
      </c>
      <c r="J12394" t="s">
        <v>14</v>
      </c>
      <c r="K12394" t="s">
        <v>392</v>
      </c>
    </row>
    <row r="12395" spans="1:11" hidden="1" x14ac:dyDescent="0.35">
      <c r="A12395" t="s">
        <v>561</v>
      </c>
      <c r="B12395" t="s">
        <v>84</v>
      </c>
      <c r="C12395" t="s">
        <v>330</v>
      </c>
      <c r="D12395" t="s">
        <v>78</v>
      </c>
      <c r="E12395">
        <v>2023</v>
      </c>
      <c r="F12395" t="s">
        <v>500</v>
      </c>
      <c r="G12395" t="s">
        <v>311</v>
      </c>
      <c r="H12395">
        <v>-376.17</v>
      </c>
      <c r="I12395" t="s">
        <v>573</v>
      </c>
      <c r="J12395" t="s">
        <v>347</v>
      </c>
      <c r="K12395" t="s">
        <v>392</v>
      </c>
    </row>
    <row r="12396" spans="1:11" hidden="1" x14ac:dyDescent="0.35">
      <c r="A12396" t="s">
        <v>561</v>
      </c>
      <c r="B12396" t="s">
        <v>84</v>
      </c>
      <c r="C12396" t="s">
        <v>330</v>
      </c>
      <c r="D12396" t="s">
        <v>78</v>
      </c>
      <c r="E12396">
        <v>2023</v>
      </c>
      <c r="F12396" t="s">
        <v>500</v>
      </c>
      <c r="G12396" t="s">
        <v>311</v>
      </c>
      <c r="H12396">
        <v>-1694.21</v>
      </c>
      <c r="I12396" t="s">
        <v>573</v>
      </c>
      <c r="J12396" t="s">
        <v>14</v>
      </c>
      <c r="K12396" t="s">
        <v>392</v>
      </c>
    </row>
    <row r="12397" spans="1:11" hidden="1" x14ac:dyDescent="0.35">
      <c r="A12397" t="s">
        <v>561</v>
      </c>
      <c r="B12397" t="s">
        <v>84</v>
      </c>
      <c r="C12397" t="s">
        <v>330</v>
      </c>
      <c r="D12397" t="s">
        <v>78</v>
      </c>
      <c r="E12397">
        <v>2023</v>
      </c>
      <c r="F12397" t="s">
        <v>500</v>
      </c>
      <c r="G12397" t="s">
        <v>311</v>
      </c>
      <c r="H12397">
        <v>-473.21</v>
      </c>
      <c r="I12397" t="s">
        <v>573</v>
      </c>
      <c r="J12397" t="s">
        <v>347</v>
      </c>
      <c r="K12397" t="s">
        <v>392</v>
      </c>
    </row>
    <row r="12398" spans="1:11" hidden="1" x14ac:dyDescent="0.35">
      <c r="A12398" t="s">
        <v>561</v>
      </c>
      <c r="B12398" t="s">
        <v>84</v>
      </c>
      <c r="C12398" t="s">
        <v>330</v>
      </c>
      <c r="D12398" t="s">
        <v>78</v>
      </c>
      <c r="E12398">
        <v>2023</v>
      </c>
      <c r="F12398" t="s">
        <v>500</v>
      </c>
      <c r="G12398" t="s">
        <v>311</v>
      </c>
      <c r="H12398">
        <v>-8.27</v>
      </c>
      <c r="I12398" t="s">
        <v>573</v>
      </c>
      <c r="J12398" t="s">
        <v>14</v>
      </c>
      <c r="K12398" t="s">
        <v>392</v>
      </c>
    </row>
    <row r="12399" spans="1:11" hidden="1" x14ac:dyDescent="0.35">
      <c r="A12399" t="s">
        <v>561</v>
      </c>
      <c r="B12399" t="s">
        <v>84</v>
      </c>
      <c r="C12399" t="s">
        <v>330</v>
      </c>
      <c r="D12399" t="s">
        <v>78</v>
      </c>
      <c r="E12399">
        <v>2023</v>
      </c>
      <c r="F12399" t="s">
        <v>500</v>
      </c>
      <c r="G12399" t="s">
        <v>311</v>
      </c>
      <c r="H12399">
        <v>-2.31</v>
      </c>
      <c r="I12399" t="s">
        <v>573</v>
      </c>
      <c r="J12399" t="s">
        <v>347</v>
      </c>
      <c r="K12399" t="s">
        <v>392</v>
      </c>
    </row>
    <row r="12400" spans="1:11" hidden="1" x14ac:dyDescent="0.35">
      <c r="A12400" t="s">
        <v>561</v>
      </c>
      <c r="B12400" t="s">
        <v>84</v>
      </c>
      <c r="C12400" t="s">
        <v>330</v>
      </c>
      <c r="D12400" t="s">
        <v>78</v>
      </c>
      <c r="E12400">
        <v>2023</v>
      </c>
      <c r="F12400" t="s">
        <v>500</v>
      </c>
      <c r="G12400" t="s">
        <v>311</v>
      </c>
      <c r="H12400">
        <v>-553.83000000000004</v>
      </c>
      <c r="I12400" t="s">
        <v>573</v>
      </c>
      <c r="J12400" t="s">
        <v>14</v>
      </c>
      <c r="K12400" t="s">
        <v>392</v>
      </c>
    </row>
    <row r="12401" spans="1:11" hidden="1" x14ac:dyDescent="0.35">
      <c r="A12401" t="s">
        <v>561</v>
      </c>
      <c r="B12401" t="s">
        <v>84</v>
      </c>
      <c r="C12401" t="s">
        <v>330</v>
      </c>
      <c r="D12401" t="s">
        <v>78</v>
      </c>
      <c r="E12401">
        <v>2023</v>
      </c>
      <c r="F12401" t="s">
        <v>500</v>
      </c>
      <c r="G12401" t="s">
        <v>311</v>
      </c>
      <c r="H12401">
        <v>-154.69</v>
      </c>
      <c r="I12401" t="s">
        <v>573</v>
      </c>
      <c r="J12401" t="s">
        <v>347</v>
      </c>
      <c r="K12401" t="s">
        <v>392</v>
      </c>
    </row>
    <row r="12402" spans="1:11" hidden="1" x14ac:dyDescent="0.35">
      <c r="A12402" t="s">
        <v>561</v>
      </c>
      <c r="B12402" t="s">
        <v>84</v>
      </c>
      <c r="C12402" t="s">
        <v>330</v>
      </c>
      <c r="D12402" t="s">
        <v>78</v>
      </c>
      <c r="E12402">
        <v>2023</v>
      </c>
      <c r="F12402" t="s">
        <v>500</v>
      </c>
      <c r="G12402" t="s">
        <v>311</v>
      </c>
      <c r="H12402">
        <v>-1556.72</v>
      </c>
      <c r="I12402" t="s">
        <v>573</v>
      </c>
      <c r="J12402" t="s">
        <v>14</v>
      </c>
      <c r="K12402" t="s">
        <v>392</v>
      </c>
    </row>
    <row r="12403" spans="1:11" hidden="1" x14ac:dyDescent="0.35">
      <c r="A12403" t="s">
        <v>561</v>
      </c>
      <c r="B12403" t="s">
        <v>84</v>
      </c>
      <c r="C12403" t="s">
        <v>330</v>
      </c>
      <c r="D12403" t="s">
        <v>78</v>
      </c>
      <c r="E12403">
        <v>2023</v>
      </c>
      <c r="F12403" t="s">
        <v>500</v>
      </c>
      <c r="G12403" t="s">
        <v>311</v>
      </c>
      <c r="H12403">
        <v>-434.81</v>
      </c>
      <c r="I12403" t="s">
        <v>573</v>
      </c>
      <c r="J12403" t="s">
        <v>347</v>
      </c>
      <c r="K12403" t="s">
        <v>392</v>
      </c>
    </row>
    <row r="12404" spans="1:11" hidden="1" x14ac:dyDescent="0.35">
      <c r="A12404" t="s">
        <v>561</v>
      </c>
      <c r="B12404" t="s">
        <v>84</v>
      </c>
      <c r="C12404" t="s">
        <v>330</v>
      </c>
      <c r="D12404" t="s">
        <v>78</v>
      </c>
      <c r="E12404">
        <v>2023</v>
      </c>
      <c r="F12404" t="s">
        <v>500</v>
      </c>
      <c r="G12404" t="s">
        <v>311</v>
      </c>
      <c r="H12404">
        <v>-280.47000000000003</v>
      </c>
      <c r="I12404" t="s">
        <v>573</v>
      </c>
      <c r="J12404" t="s">
        <v>14</v>
      </c>
      <c r="K12404" t="s">
        <v>392</v>
      </c>
    </row>
    <row r="12405" spans="1:11" hidden="1" x14ac:dyDescent="0.35">
      <c r="A12405" t="s">
        <v>561</v>
      </c>
      <c r="B12405" t="s">
        <v>84</v>
      </c>
      <c r="C12405" t="s">
        <v>330</v>
      </c>
      <c r="D12405" t="s">
        <v>78</v>
      </c>
      <c r="E12405">
        <v>2023</v>
      </c>
      <c r="F12405" t="s">
        <v>500</v>
      </c>
      <c r="G12405" t="s">
        <v>311</v>
      </c>
      <c r="H12405">
        <v>-78.33</v>
      </c>
      <c r="I12405" t="s">
        <v>573</v>
      </c>
      <c r="J12405" t="s">
        <v>347</v>
      </c>
      <c r="K12405" t="s">
        <v>392</v>
      </c>
    </row>
    <row r="12406" spans="1:11" hidden="1" x14ac:dyDescent="0.35">
      <c r="A12406" t="s">
        <v>561</v>
      </c>
      <c r="B12406" t="s">
        <v>84</v>
      </c>
      <c r="C12406" t="s">
        <v>330</v>
      </c>
      <c r="D12406" t="s">
        <v>78</v>
      </c>
      <c r="E12406">
        <v>2023</v>
      </c>
      <c r="F12406" t="s">
        <v>500</v>
      </c>
      <c r="G12406" t="s">
        <v>311</v>
      </c>
      <c r="H12406">
        <v>-97.29</v>
      </c>
      <c r="I12406" t="s">
        <v>573</v>
      </c>
      <c r="J12406" t="s">
        <v>14</v>
      </c>
      <c r="K12406" t="s">
        <v>392</v>
      </c>
    </row>
    <row r="12407" spans="1:11" hidden="1" x14ac:dyDescent="0.35">
      <c r="A12407" t="s">
        <v>561</v>
      </c>
      <c r="B12407" t="s">
        <v>84</v>
      </c>
      <c r="C12407" t="s">
        <v>330</v>
      </c>
      <c r="D12407" t="s">
        <v>78</v>
      </c>
      <c r="E12407">
        <v>2023</v>
      </c>
      <c r="F12407" t="s">
        <v>500</v>
      </c>
      <c r="G12407" t="s">
        <v>311</v>
      </c>
      <c r="H12407">
        <v>-27.17</v>
      </c>
      <c r="I12407" t="s">
        <v>573</v>
      </c>
      <c r="J12407" t="s">
        <v>347</v>
      </c>
      <c r="K12407" t="s">
        <v>392</v>
      </c>
    </row>
    <row r="12408" spans="1:11" hidden="1" x14ac:dyDescent="0.35">
      <c r="A12408" t="s">
        <v>561</v>
      </c>
      <c r="B12408" t="s">
        <v>84</v>
      </c>
      <c r="C12408" t="s">
        <v>330</v>
      </c>
      <c r="D12408" t="s">
        <v>78</v>
      </c>
      <c r="E12408">
        <v>2023</v>
      </c>
      <c r="F12408" t="s">
        <v>506</v>
      </c>
      <c r="G12408" t="s">
        <v>309</v>
      </c>
      <c r="H12408">
        <v>-344.45</v>
      </c>
      <c r="I12408" t="s">
        <v>573</v>
      </c>
      <c r="J12408" t="s">
        <v>347</v>
      </c>
      <c r="K12408" t="s">
        <v>392</v>
      </c>
    </row>
    <row r="12409" spans="1:11" hidden="1" x14ac:dyDescent="0.35">
      <c r="A12409" t="s">
        <v>561</v>
      </c>
      <c r="B12409" t="s">
        <v>84</v>
      </c>
      <c r="C12409" t="s">
        <v>330</v>
      </c>
      <c r="D12409" t="s">
        <v>78</v>
      </c>
      <c r="E12409">
        <v>2023</v>
      </c>
      <c r="F12409" t="s">
        <v>506</v>
      </c>
      <c r="G12409" t="s">
        <v>309</v>
      </c>
      <c r="H12409">
        <v>-433.3</v>
      </c>
      <c r="I12409" t="s">
        <v>573</v>
      </c>
      <c r="J12409" t="s">
        <v>347</v>
      </c>
      <c r="K12409" t="s">
        <v>392</v>
      </c>
    </row>
    <row r="12410" spans="1:11" hidden="1" x14ac:dyDescent="0.35">
      <c r="A12410" t="s">
        <v>561</v>
      </c>
      <c r="B12410" t="s">
        <v>84</v>
      </c>
      <c r="C12410" t="s">
        <v>330</v>
      </c>
      <c r="D12410" t="s">
        <v>78</v>
      </c>
      <c r="E12410">
        <v>2023</v>
      </c>
      <c r="F12410" t="s">
        <v>506</v>
      </c>
      <c r="G12410" t="s">
        <v>309</v>
      </c>
      <c r="H12410">
        <v>-2.12</v>
      </c>
      <c r="I12410" t="s">
        <v>573</v>
      </c>
      <c r="J12410" t="s">
        <v>347</v>
      </c>
      <c r="K12410" t="s">
        <v>392</v>
      </c>
    </row>
    <row r="12411" spans="1:11" hidden="1" x14ac:dyDescent="0.35">
      <c r="A12411" t="s">
        <v>561</v>
      </c>
      <c r="B12411" t="s">
        <v>84</v>
      </c>
      <c r="C12411" t="s">
        <v>330</v>
      </c>
      <c r="D12411" t="s">
        <v>78</v>
      </c>
      <c r="E12411">
        <v>2023</v>
      </c>
      <c r="F12411" t="s">
        <v>506</v>
      </c>
      <c r="G12411" t="s">
        <v>309</v>
      </c>
      <c r="H12411">
        <v>-141.63999999999999</v>
      </c>
      <c r="I12411" t="s">
        <v>573</v>
      </c>
      <c r="J12411" t="s">
        <v>347</v>
      </c>
      <c r="K12411" t="s">
        <v>392</v>
      </c>
    </row>
    <row r="12412" spans="1:11" hidden="1" x14ac:dyDescent="0.35">
      <c r="A12412" t="s">
        <v>561</v>
      </c>
      <c r="B12412" t="s">
        <v>84</v>
      </c>
      <c r="C12412" t="s">
        <v>330</v>
      </c>
      <c r="D12412" t="s">
        <v>78</v>
      </c>
      <c r="E12412">
        <v>2023</v>
      </c>
      <c r="F12412" t="s">
        <v>506</v>
      </c>
      <c r="G12412" t="s">
        <v>309</v>
      </c>
      <c r="H12412">
        <v>-398.15</v>
      </c>
      <c r="I12412" t="s">
        <v>573</v>
      </c>
      <c r="J12412" t="s">
        <v>347</v>
      </c>
      <c r="K12412" t="s">
        <v>392</v>
      </c>
    </row>
    <row r="12413" spans="1:11" hidden="1" x14ac:dyDescent="0.35">
      <c r="A12413" t="s">
        <v>561</v>
      </c>
      <c r="B12413" t="s">
        <v>84</v>
      </c>
      <c r="C12413" t="s">
        <v>330</v>
      </c>
      <c r="D12413" t="s">
        <v>78</v>
      </c>
      <c r="E12413">
        <v>2023</v>
      </c>
      <c r="F12413" t="s">
        <v>506</v>
      </c>
      <c r="G12413" t="s">
        <v>309</v>
      </c>
      <c r="H12413">
        <v>-71.73</v>
      </c>
      <c r="I12413" t="s">
        <v>573</v>
      </c>
      <c r="J12413" t="s">
        <v>347</v>
      </c>
      <c r="K12413" t="s">
        <v>392</v>
      </c>
    </row>
    <row r="12414" spans="1:11" hidden="1" x14ac:dyDescent="0.35">
      <c r="A12414" t="s">
        <v>561</v>
      </c>
      <c r="B12414" t="s">
        <v>84</v>
      </c>
      <c r="C12414" t="s">
        <v>330</v>
      </c>
      <c r="D12414" t="s">
        <v>78</v>
      </c>
      <c r="E12414">
        <v>2023</v>
      </c>
      <c r="F12414" t="s">
        <v>506</v>
      </c>
      <c r="G12414" t="s">
        <v>309</v>
      </c>
      <c r="H12414">
        <v>-24.89</v>
      </c>
      <c r="I12414" t="s">
        <v>573</v>
      </c>
      <c r="J12414" t="s">
        <v>347</v>
      </c>
      <c r="K12414" t="s">
        <v>392</v>
      </c>
    </row>
    <row r="12415" spans="1:11" hidden="1" x14ac:dyDescent="0.35">
      <c r="A12415" t="s">
        <v>561</v>
      </c>
      <c r="B12415" t="s">
        <v>84</v>
      </c>
      <c r="C12415" t="s">
        <v>330</v>
      </c>
      <c r="D12415" t="s">
        <v>78</v>
      </c>
      <c r="E12415">
        <v>2023</v>
      </c>
      <c r="F12415" t="s">
        <v>71</v>
      </c>
      <c r="G12415" t="s">
        <v>310</v>
      </c>
      <c r="H12415">
        <v>25.53</v>
      </c>
      <c r="I12415" t="s">
        <v>573</v>
      </c>
      <c r="J12415" t="s">
        <v>347</v>
      </c>
      <c r="K12415" t="s">
        <v>392</v>
      </c>
    </row>
    <row r="12416" spans="1:11" hidden="1" x14ac:dyDescent="0.35">
      <c r="A12416" t="s">
        <v>561</v>
      </c>
      <c r="B12416" t="s">
        <v>84</v>
      </c>
      <c r="C12416" t="s">
        <v>330</v>
      </c>
      <c r="D12416" t="s">
        <v>78</v>
      </c>
      <c r="E12416">
        <v>2023</v>
      </c>
      <c r="F12416" t="s">
        <v>71</v>
      </c>
      <c r="G12416" t="s">
        <v>310</v>
      </c>
      <c r="H12416">
        <v>32.11</v>
      </c>
      <c r="I12416" t="s">
        <v>573</v>
      </c>
      <c r="J12416" t="s">
        <v>347</v>
      </c>
      <c r="K12416" t="s">
        <v>392</v>
      </c>
    </row>
    <row r="12417" spans="1:11" hidden="1" x14ac:dyDescent="0.35">
      <c r="A12417" t="s">
        <v>561</v>
      </c>
      <c r="B12417" t="s">
        <v>84</v>
      </c>
      <c r="C12417" t="s">
        <v>330</v>
      </c>
      <c r="D12417" t="s">
        <v>78</v>
      </c>
      <c r="E12417">
        <v>2023</v>
      </c>
      <c r="F12417" t="s">
        <v>71</v>
      </c>
      <c r="G12417" t="s">
        <v>310</v>
      </c>
      <c r="H12417">
        <v>0.16</v>
      </c>
      <c r="I12417" t="s">
        <v>573</v>
      </c>
      <c r="J12417" t="s">
        <v>347</v>
      </c>
      <c r="K12417" t="s">
        <v>392</v>
      </c>
    </row>
    <row r="12418" spans="1:11" hidden="1" x14ac:dyDescent="0.35">
      <c r="A12418" t="s">
        <v>561</v>
      </c>
      <c r="B12418" t="s">
        <v>84</v>
      </c>
      <c r="C12418" t="s">
        <v>330</v>
      </c>
      <c r="D12418" t="s">
        <v>78</v>
      </c>
      <c r="E12418">
        <v>2023</v>
      </c>
      <c r="F12418" t="s">
        <v>71</v>
      </c>
      <c r="G12418" t="s">
        <v>310</v>
      </c>
      <c r="H12418">
        <v>10.5</v>
      </c>
      <c r="I12418" t="s">
        <v>573</v>
      </c>
      <c r="J12418" t="s">
        <v>347</v>
      </c>
      <c r="K12418" t="s">
        <v>392</v>
      </c>
    </row>
    <row r="12419" spans="1:11" hidden="1" x14ac:dyDescent="0.35">
      <c r="A12419" t="s">
        <v>561</v>
      </c>
      <c r="B12419" t="s">
        <v>84</v>
      </c>
      <c r="C12419" t="s">
        <v>330</v>
      </c>
      <c r="D12419" t="s">
        <v>78</v>
      </c>
      <c r="E12419">
        <v>2023</v>
      </c>
      <c r="F12419" t="s">
        <v>71</v>
      </c>
      <c r="G12419" t="s">
        <v>310</v>
      </c>
      <c r="H12419">
        <v>29.5</v>
      </c>
      <c r="I12419" t="s">
        <v>573</v>
      </c>
      <c r="J12419" t="s">
        <v>347</v>
      </c>
      <c r="K12419" t="s">
        <v>392</v>
      </c>
    </row>
    <row r="12420" spans="1:11" hidden="1" x14ac:dyDescent="0.35">
      <c r="A12420" t="s">
        <v>561</v>
      </c>
      <c r="B12420" t="s">
        <v>84</v>
      </c>
      <c r="C12420" t="s">
        <v>330</v>
      </c>
      <c r="D12420" t="s">
        <v>78</v>
      </c>
      <c r="E12420">
        <v>2023</v>
      </c>
      <c r="F12420" t="s">
        <v>71</v>
      </c>
      <c r="G12420" t="s">
        <v>310</v>
      </c>
      <c r="H12420">
        <v>5.31</v>
      </c>
      <c r="I12420" t="s">
        <v>573</v>
      </c>
      <c r="J12420" t="s">
        <v>347</v>
      </c>
      <c r="K12420" t="s">
        <v>392</v>
      </c>
    </row>
    <row r="12421" spans="1:11" hidden="1" x14ac:dyDescent="0.35">
      <c r="A12421" t="s">
        <v>561</v>
      </c>
      <c r="B12421" t="s">
        <v>84</v>
      </c>
      <c r="C12421" t="s">
        <v>330</v>
      </c>
      <c r="D12421" t="s">
        <v>78</v>
      </c>
      <c r="E12421">
        <v>2023</v>
      </c>
      <c r="F12421" t="s">
        <v>71</v>
      </c>
      <c r="G12421" t="s">
        <v>310</v>
      </c>
      <c r="H12421">
        <v>1.85</v>
      </c>
      <c r="I12421" t="s">
        <v>573</v>
      </c>
      <c r="J12421" t="s">
        <v>347</v>
      </c>
      <c r="K12421" t="s">
        <v>392</v>
      </c>
    </row>
    <row r="12422" spans="1:11" hidden="1" x14ac:dyDescent="0.35">
      <c r="A12422" t="s">
        <v>561</v>
      </c>
      <c r="B12422" t="s">
        <v>84</v>
      </c>
      <c r="C12422" t="s">
        <v>330</v>
      </c>
      <c r="D12422" t="s">
        <v>78</v>
      </c>
      <c r="E12422">
        <v>2023</v>
      </c>
      <c r="F12422" t="s">
        <v>148</v>
      </c>
      <c r="G12422" t="s">
        <v>308</v>
      </c>
      <c r="H12422">
        <v>-62.79</v>
      </c>
      <c r="I12422" t="s">
        <v>573</v>
      </c>
      <c r="J12422" t="s">
        <v>347</v>
      </c>
      <c r="K12422" t="s">
        <v>392</v>
      </c>
    </row>
    <row r="12423" spans="1:11" hidden="1" x14ac:dyDescent="0.35">
      <c r="A12423" t="s">
        <v>561</v>
      </c>
      <c r="B12423" t="s">
        <v>84</v>
      </c>
      <c r="C12423" t="s">
        <v>330</v>
      </c>
      <c r="D12423" t="s">
        <v>78</v>
      </c>
      <c r="E12423">
        <v>2023</v>
      </c>
      <c r="F12423" t="s">
        <v>148</v>
      </c>
      <c r="G12423" t="s">
        <v>308</v>
      </c>
      <c r="H12423">
        <v>-79</v>
      </c>
      <c r="I12423" t="s">
        <v>573</v>
      </c>
      <c r="J12423" t="s">
        <v>347</v>
      </c>
      <c r="K12423" t="s">
        <v>392</v>
      </c>
    </row>
    <row r="12424" spans="1:11" hidden="1" x14ac:dyDescent="0.35">
      <c r="A12424" t="s">
        <v>561</v>
      </c>
      <c r="B12424" t="s">
        <v>84</v>
      </c>
      <c r="C12424" t="s">
        <v>330</v>
      </c>
      <c r="D12424" t="s">
        <v>78</v>
      </c>
      <c r="E12424">
        <v>2023</v>
      </c>
      <c r="F12424" t="s">
        <v>148</v>
      </c>
      <c r="G12424" t="s">
        <v>308</v>
      </c>
      <c r="H12424">
        <v>-0.39</v>
      </c>
      <c r="I12424" t="s">
        <v>573</v>
      </c>
      <c r="J12424" t="s">
        <v>347</v>
      </c>
      <c r="K12424" t="s">
        <v>392</v>
      </c>
    </row>
    <row r="12425" spans="1:11" hidden="1" x14ac:dyDescent="0.35">
      <c r="A12425" t="s">
        <v>561</v>
      </c>
      <c r="B12425" t="s">
        <v>84</v>
      </c>
      <c r="C12425" t="s">
        <v>330</v>
      </c>
      <c r="D12425" t="s">
        <v>78</v>
      </c>
      <c r="E12425">
        <v>2023</v>
      </c>
      <c r="F12425" t="s">
        <v>148</v>
      </c>
      <c r="G12425" t="s">
        <v>308</v>
      </c>
      <c r="H12425">
        <v>-25.82</v>
      </c>
      <c r="I12425" t="s">
        <v>573</v>
      </c>
      <c r="J12425" t="s">
        <v>347</v>
      </c>
      <c r="K12425" t="s">
        <v>392</v>
      </c>
    </row>
    <row r="12426" spans="1:11" hidden="1" x14ac:dyDescent="0.35">
      <c r="A12426" t="s">
        <v>561</v>
      </c>
      <c r="B12426" t="s">
        <v>84</v>
      </c>
      <c r="C12426" t="s">
        <v>330</v>
      </c>
      <c r="D12426" t="s">
        <v>78</v>
      </c>
      <c r="E12426">
        <v>2023</v>
      </c>
      <c r="F12426" t="s">
        <v>148</v>
      </c>
      <c r="G12426" t="s">
        <v>308</v>
      </c>
      <c r="H12426">
        <v>-72.59</v>
      </c>
      <c r="I12426" t="s">
        <v>573</v>
      </c>
      <c r="J12426" t="s">
        <v>347</v>
      </c>
      <c r="K12426" t="s">
        <v>392</v>
      </c>
    </row>
    <row r="12427" spans="1:11" hidden="1" x14ac:dyDescent="0.35">
      <c r="A12427" t="s">
        <v>561</v>
      </c>
      <c r="B12427" t="s">
        <v>84</v>
      </c>
      <c r="C12427" t="s">
        <v>330</v>
      </c>
      <c r="D12427" t="s">
        <v>78</v>
      </c>
      <c r="E12427">
        <v>2023</v>
      </c>
      <c r="F12427" t="s">
        <v>148</v>
      </c>
      <c r="G12427" t="s">
        <v>308</v>
      </c>
      <c r="H12427">
        <v>-13.08</v>
      </c>
      <c r="I12427" t="s">
        <v>573</v>
      </c>
      <c r="J12427" t="s">
        <v>347</v>
      </c>
      <c r="K12427" t="s">
        <v>392</v>
      </c>
    </row>
    <row r="12428" spans="1:11" hidden="1" x14ac:dyDescent="0.35">
      <c r="A12428" t="s">
        <v>561</v>
      </c>
      <c r="B12428" t="s">
        <v>84</v>
      </c>
      <c r="C12428" t="s">
        <v>330</v>
      </c>
      <c r="D12428" t="s">
        <v>78</v>
      </c>
      <c r="E12428">
        <v>2023</v>
      </c>
      <c r="F12428" t="s">
        <v>148</v>
      </c>
      <c r="G12428" t="s">
        <v>308</v>
      </c>
      <c r="H12428">
        <v>-4.54</v>
      </c>
      <c r="I12428" t="s">
        <v>573</v>
      </c>
      <c r="J12428" t="s">
        <v>347</v>
      </c>
      <c r="K12428" t="s">
        <v>392</v>
      </c>
    </row>
    <row r="12429" spans="1:11" hidden="1" x14ac:dyDescent="0.35">
      <c r="A12429" t="s">
        <v>561</v>
      </c>
      <c r="B12429" t="s">
        <v>84</v>
      </c>
      <c r="C12429" t="s">
        <v>330</v>
      </c>
      <c r="D12429" t="s">
        <v>78</v>
      </c>
      <c r="E12429">
        <v>2023</v>
      </c>
      <c r="F12429" t="s">
        <v>156</v>
      </c>
      <c r="G12429" t="s">
        <v>307</v>
      </c>
      <c r="H12429">
        <v>-114.68</v>
      </c>
      <c r="I12429" t="s">
        <v>573</v>
      </c>
      <c r="J12429" t="s">
        <v>14</v>
      </c>
      <c r="K12429" t="s">
        <v>392</v>
      </c>
    </row>
    <row r="12430" spans="1:11" hidden="1" x14ac:dyDescent="0.35">
      <c r="A12430" t="s">
        <v>561</v>
      </c>
      <c r="B12430" t="s">
        <v>84</v>
      </c>
      <c r="C12430" t="s">
        <v>330</v>
      </c>
      <c r="D12430" t="s">
        <v>78</v>
      </c>
      <c r="E12430">
        <v>2023</v>
      </c>
      <c r="F12430" t="s">
        <v>156</v>
      </c>
      <c r="G12430" t="s">
        <v>307</v>
      </c>
      <c r="H12430">
        <v>-224.15</v>
      </c>
      <c r="I12430" t="s">
        <v>573</v>
      </c>
      <c r="J12430" t="s">
        <v>347</v>
      </c>
      <c r="K12430" t="s">
        <v>392</v>
      </c>
    </row>
    <row r="12431" spans="1:11" hidden="1" x14ac:dyDescent="0.35">
      <c r="A12431" t="s">
        <v>561</v>
      </c>
      <c r="B12431" t="s">
        <v>84</v>
      </c>
      <c r="C12431" t="s">
        <v>330</v>
      </c>
      <c r="D12431" t="s">
        <v>78</v>
      </c>
      <c r="E12431">
        <v>2023</v>
      </c>
      <c r="F12431" t="s">
        <v>156</v>
      </c>
      <c r="G12431" t="s">
        <v>307</v>
      </c>
      <c r="H12431">
        <v>-144.26</v>
      </c>
      <c r="I12431" t="s">
        <v>573</v>
      </c>
      <c r="J12431" t="s">
        <v>14</v>
      </c>
      <c r="K12431" t="s">
        <v>392</v>
      </c>
    </row>
    <row r="12432" spans="1:11" hidden="1" x14ac:dyDescent="0.35">
      <c r="A12432" t="s">
        <v>561</v>
      </c>
      <c r="B12432" t="s">
        <v>84</v>
      </c>
      <c r="C12432" t="s">
        <v>330</v>
      </c>
      <c r="D12432" t="s">
        <v>78</v>
      </c>
      <c r="E12432">
        <v>2023</v>
      </c>
      <c r="F12432" t="s">
        <v>156</v>
      </c>
      <c r="G12432" t="s">
        <v>307</v>
      </c>
      <c r="H12432">
        <v>-281.95999999999998</v>
      </c>
      <c r="I12432" t="s">
        <v>573</v>
      </c>
      <c r="J12432" t="s">
        <v>347</v>
      </c>
      <c r="K12432" t="s">
        <v>392</v>
      </c>
    </row>
    <row r="12433" spans="1:11" hidden="1" x14ac:dyDescent="0.35">
      <c r="A12433" t="s">
        <v>561</v>
      </c>
      <c r="B12433" t="s">
        <v>84</v>
      </c>
      <c r="C12433" t="s">
        <v>330</v>
      </c>
      <c r="D12433" t="s">
        <v>78</v>
      </c>
      <c r="E12433">
        <v>2023</v>
      </c>
      <c r="F12433" t="s">
        <v>156</v>
      </c>
      <c r="G12433" t="s">
        <v>307</v>
      </c>
      <c r="H12433">
        <v>-0.7</v>
      </c>
      <c r="I12433" t="s">
        <v>573</v>
      </c>
      <c r="J12433" t="s">
        <v>14</v>
      </c>
      <c r="K12433" t="s">
        <v>392</v>
      </c>
    </row>
    <row r="12434" spans="1:11" hidden="1" x14ac:dyDescent="0.35">
      <c r="A12434" t="s">
        <v>561</v>
      </c>
      <c r="B12434" t="s">
        <v>84</v>
      </c>
      <c r="C12434" t="s">
        <v>330</v>
      </c>
      <c r="D12434" t="s">
        <v>78</v>
      </c>
      <c r="E12434">
        <v>2023</v>
      </c>
      <c r="F12434" t="s">
        <v>156</v>
      </c>
      <c r="G12434" t="s">
        <v>307</v>
      </c>
      <c r="H12434">
        <v>-1.38</v>
      </c>
      <c r="I12434" t="s">
        <v>573</v>
      </c>
      <c r="J12434" t="s">
        <v>347</v>
      </c>
      <c r="K12434" t="s">
        <v>392</v>
      </c>
    </row>
    <row r="12435" spans="1:11" hidden="1" x14ac:dyDescent="0.35">
      <c r="A12435" t="s">
        <v>561</v>
      </c>
      <c r="B12435" t="s">
        <v>84</v>
      </c>
      <c r="C12435" t="s">
        <v>330</v>
      </c>
      <c r="D12435" t="s">
        <v>78</v>
      </c>
      <c r="E12435">
        <v>2023</v>
      </c>
      <c r="F12435" t="s">
        <v>156</v>
      </c>
      <c r="G12435" t="s">
        <v>307</v>
      </c>
      <c r="H12435">
        <v>-47.15</v>
      </c>
      <c r="I12435" t="s">
        <v>573</v>
      </c>
      <c r="J12435" t="s">
        <v>14</v>
      </c>
      <c r="K12435" t="s">
        <v>392</v>
      </c>
    </row>
    <row r="12436" spans="1:11" hidden="1" x14ac:dyDescent="0.35">
      <c r="A12436" t="s">
        <v>561</v>
      </c>
      <c r="B12436" t="s">
        <v>84</v>
      </c>
      <c r="C12436" t="s">
        <v>330</v>
      </c>
      <c r="D12436" t="s">
        <v>78</v>
      </c>
      <c r="E12436">
        <v>2023</v>
      </c>
      <c r="F12436" t="s">
        <v>156</v>
      </c>
      <c r="G12436" t="s">
        <v>307</v>
      </c>
      <c r="H12436">
        <v>-92.18</v>
      </c>
      <c r="I12436" t="s">
        <v>573</v>
      </c>
      <c r="J12436" t="s">
        <v>347</v>
      </c>
      <c r="K12436" t="s">
        <v>392</v>
      </c>
    </row>
    <row r="12437" spans="1:11" hidden="1" x14ac:dyDescent="0.35">
      <c r="A12437" t="s">
        <v>561</v>
      </c>
      <c r="B12437" t="s">
        <v>84</v>
      </c>
      <c r="C12437" t="s">
        <v>330</v>
      </c>
      <c r="D12437" t="s">
        <v>78</v>
      </c>
      <c r="E12437">
        <v>2023</v>
      </c>
      <c r="F12437" t="s">
        <v>156</v>
      </c>
      <c r="G12437" t="s">
        <v>307</v>
      </c>
      <c r="H12437">
        <v>-132.56</v>
      </c>
      <c r="I12437" t="s">
        <v>573</v>
      </c>
      <c r="J12437" t="s">
        <v>14</v>
      </c>
      <c r="K12437" t="s">
        <v>392</v>
      </c>
    </row>
    <row r="12438" spans="1:11" hidden="1" x14ac:dyDescent="0.35">
      <c r="A12438" t="s">
        <v>561</v>
      </c>
      <c r="B12438" t="s">
        <v>84</v>
      </c>
      <c r="C12438" t="s">
        <v>330</v>
      </c>
      <c r="D12438" t="s">
        <v>78</v>
      </c>
      <c r="E12438">
        <v>2023</v>
      </c>
      <c r="F12438" t="s">
        <v>156</v>
      </c>
      <c r="G12438" t="s">
        <v>307</v>
      </c>
      <c r="H12438">
        <v>-259.08</v>
      </c>
      <c r="I12438" t="s">
        <v>573</v>
      </c>
      <c r="J12438" t="s">
        <v>347</v>
      </c>
      <c r="K12438" t="s">
        <v>392</v>
      </c>
    </row>
    <row r="12439" spans="1:11" hidden="1" x14ac:dyDescent="0.35">
      <c r="A12439" t="s">
        <v>561</v>
      </c>
      <c r="B12439" t="s">
        <v>84</v>
      </c>
      <c r="C12439" t="s">
        <v>330</v>
      </c>
      <c r="D12439" t="s">
        <v>78</v>
      </c>
      <c r="E12439">
        <v>2023</v>
      </c>
      <c r="F12439" t="s">
        <v>156</v>
      </c>
      <c r="G12439" t="s">
        <v>307</v>
      </c>
      <c r="H12439">
        <v>-23.88</v>
      </c>
      <c r="I12439" t="s">
        <v>573</v>
      </c>
      <c r="J12439" t="s">
        <v>14</v>
      </c>
      <c r="K12439" t="s">
        <v>392</v>
      </c>
    </row>
    <row r="12440" spans="1:11" hidden="1" x14ac:dyDescent="0.35">
      <c r="A12440" t="s">
        <v>561</v>
      </c>
      <c r="B12440" t="s">
        <v>84</v>
      </c>
      <c r="C12440" t="s">
        <v>330</v>
      </c>
      <c r="D12440" t="s">
        <v>78</v>
      </c>
      <c r="E12440">
        <v>2023</v>
      </c>
      <c r="F12440" t="s">
        <v>156</v>
      </c>
      <c r="G12440" t="s">
        <v>307</v>
      </c>
      <c r="H12440">
        <v>-46.67</v>
      </c>
      <c r="I12440" t="s">
        <v>573</v>
      </c>
      <c r="J12440" t="s">
        <v>347</v>
      </c>
      <c r="K12440" t="s">
        <v>392</v>
      </c>
    </row>
    <row r="12441" spans="1:11" hidden="1" x14ac:dyDescent="0.35">
      <c r="A12441" t="s">
        <v>561</v>
      </c>
      <c r="B12441" t="s">
        <v>84</v>
      </c>
      <c r="C12441" t="s">
        <v>330</v>
      </c>
      <c r="D12441" t="s">
        <v>78</v>
      </c>
      <c r="E12441">
        <v>2023</v>
      </c>
      <c r="F12441" t="s">
        <v>156</v>
      </c>
      <c r="G12441" t="s">
        <v>307</v>
      </c>
      <c r="H12441">
        <v>-8.2899999999999991</v>
      </c>
      <c r="I12441" t="s">
        <v>573</v>
      </c>
      <c r="J12441" t="s">
        <v>14</v>
      </c>
      <c r="K12441" t="s">
        <v>392</v>
      </c>
    </row>
    <row r="12442" spans="1:11" hidden="1" x14ac:dyDescent="0.35">
      <c r="A12442" t="s">
        <v>561</v>
      </c>
      <c r="B12442" t="s">
        <v>84</v>
      </c>
      <c r="C12442" t="s">
        <v>330</v>
      </c>
      <c r="D12442" t="s">
        <v>78</v>
      </c>
      <c r="E12442">
        <v>2023</v>
      </c>
      <c r="F12442" t="s">
        <v>156</v>
      </c>
      <c r="G12442" t="s">
        <v>307</v>
      </c>
      <c r="H12442">
        <v>-16.2</v>
      </c>
      <c r="I12442" t="s">
        <v>573</v>
      </c>
      <c r="J12442" t="s">
        <v>347</v>
      </c>
      <c r="K12442" t="s">
        <v>392</v>
      </c>
    </row>
    <row r="12443" spans="1:11" hidden="1" x14ac:dyDescent="0.35">
      <c r="A12443" t="s">
        <v>561</v>
      </c>
      <c r="B12443" t="s">
        <v>84</v>
      </c>
      <c r="C12443" t="s">
        <v>372</v>
      </c>
      <c r="D12443" t="s">
        <v>78</v>
      </c>
      <c r="E12443">
        <v>2023</v>
      </c>
      <c r="F12443" t="s">
        <v>500</v>
      </c>
      <c r="G12443" t="s">
        <v>311</v>
      </c>
      <c r="H12443">
        <v>4106.67</v>
      </c>
      <c r="I12443" t="s">
        <v>573</v>
      </c>
      <c r="J12443" t="s">
        <v>14</v>
      </c>
      <c r="K12443" t="s">
        <v>401</v>
      </c>
    </row>
    <row r="12444" spans="1:11" hidden="1" x14ac:dyDescent="0.35">
      <c r="A12444" t="s">
        <v>561</v>
      </c>
      <c r="B12444" t="s">
        <v>84</v>
      </c>
      <c r="C12444" t="s">
        <v>372</v>
      </c>
      <c r="D12444" t="s">
        <v>78</v>
      </c>
      <c r="E12444">
        <v>2023</v>
      </c>
      <c r="F12444" t="s">
        <v>500</v>
      </c>
      <c r="G12444" t="s">
        <v>311</v>
      </c>
      <c r="H12444">
        <v>3409.56</v>
      </c>
      <c r="I12444" t="s">
        <v>573</v>
      </c>
      <c r="J12444" t="s">
        <v>347</v>
      </c>
      <c r="K12444" t="s">
        <v>401</v>
      </c>
    </row>
    <row r="12445" spans="1:11" hidden="1" x14ac:dyDescent="0.35">
      <c r="A12445" t="s">
        <v>561</v>
      </c>
      <c r="B12445" t="s">
        <v>84</v>
      </c>
      <c r="C12445" t="s">
        <v>372</v>
      </c>
      <c r="D12445" t="s">
        <v>78</v>
      </c>
      <c r="E12445">
        <v>2023</v>
      </c>
      <c r="F12445" t="s">
        <v>500</v>
      </c>
      <c r="G12445" t="s">
        <v>311</v>
      </c>
      <c r="H12445">
        <v>3969.14</v>
      </c>
      <c r="I12445" t="s">
        <v>573</v>
      </c>
      <c r="J12445" t="s">
        <v>14</v>
      </c>
      <c r="K12445" t="s">
        <v>401</v>
      </c>
    </row>
    <row r="12446" spans="1:11" hidden="1" x14ac:dyDescent="0.35">
      <c r="A12446" t="s">
        <v>561</v>
      </c>
      <c r="B12446" t="s">
        <v>84</v>
      </c>
      <c r="C12446" t="s">
        <v>372</v>
      </c>
      <c r="D12446" t="s">
        <v>78</v>
      </c>
      <c r="E12446">
        <v>2023</v>
      </c>
      <c r="F12446" t="s">
        <v>500</v>
      </c>
      <c r="G12446" t="s">
        <v>311</v>
      </c>
      <c r="H12446">
        <v>3295.37</v>
      </c>
      <c r="I12446" t="s">
        <v>573</v>
      </c>
      <c r="J12446" t="s">
        <v>347</v>
      </c>
      <c r="K12446" t="s">
        <v>401</v>
      </c>
    </row>
    <row r="12447" spans="1:11" hidden="1" x14ac:dyDescent="0.35">
      <c r="A12447" t="s">
        <v>561</v>
      </c>
      <c r="B12447" t="s">
        <v>84</v>
      </c>
      <c r="C12447" t="s">
        <v>372</v>
      </c>
      <c r="D12447" t="s">
        <v>78</v>
      </c>
      <c r="E12447">
        <v>2023</v>
      </c>
      <c r="F12447" t="s">
        <v>500</v>
      </c>
      <c r="G12447" t="s">
        <v>311</v>
      </c>
      <c r="H12447">
        <v>1372.09</v>
      </c>
      <c r="I12447" t="s">
        <v>573</v>
      </c>
      <c r="J12447" t="s">
        <v>14</v>
      </c>
      <c r="K12447" t="s">
        <v>401</v>
      </c>
    </row>
    <row r="12448" spans="1:11" hidden="1" x14ac:dyDescent="0.35">
      <c r="A12448" t="s">
        <v>561</v>
      </c>
      <c r="B12448" t="s">
        <v>84</v>
      </c>
      <c r="C12448" t="s">
        <v>372</v>
      </c>
      <c r="D12448" t="s">
        <v>78</v>
      </c>
      <c r="E12448">
        <v>2023</v>
      </c>
      <c r="F12448" t="s">
        <v>500</v>
      </c>
      <c r="G12448" t="s">
        <v>311</v>
      </c>
      <c r="H12448">
        <v>1139.17</v>
      </c>
      <c r="I12448" t="s">
        <v>573</v>
      </c>
      <c r="J12448" t="s">
        <v>347</v>
      </c>
      <c r="K12448" t="s">
        <v>401</v>
      </c>
    </row>
    <row r="12449" spans="1:11" hidden="1" x14ac:dyDescent="0.35">
      <c r="A12449" t="s">
        <v>561</v>
      </c>
      <c r="B12449" t="s">
        <v>84</v>
      </c>
      <c r="C12449" t="s">
        <v>372</v>
      </c>
      <c r="D12449" t="s">
        <v>78</v>
      </c>
      <c r="E12449">
        <v>2023</v>
      </c>
      <c r="F12449" t="s">
        <v>500</v>
      </c>
      <c r="G12449" t="s">
        <v>311</v>
      </c>
      <c r="H12449">
        <v>2721.79</v>
      </c>
      <c r="I12449" t="s">
        <v>573</v>
      </c>
      <c r="J12449" t="s">
        <v>14</v>
      </c>
      <c r="K12449" t="s">
        <v>401</v>
      </c>
    </row>
    <row r="12450" spans="1:11" hidden="1" x14ac:dyDescent="0.35">
      <c r="A12450" t="s">
        <v>561</v>
      </c>
      <c r="B12450" t="s">
        <v>84</v>
      </c>
      <c r="C12450" t="s">
        <v>372</v>
      </c>
      <c r="D12450" t="s">
        <v>78</v>
      </c>
      <c r="E12450">
        <v>2023</v>
      </c>
      <c r="F12450" t="s">
        <v>500</v>
      </c>
      <c r="G12450" t="s">
        <v>311</v>
      </c>
      <c r="H12450">
        <v>2259.7600000000002</v>
      </c>
      <c r="I12450" t="s">
        <v>573</v>
      </c>
      <c r="J12450" t="s">
        <v>347</v>
      </c>
      <c r="K12450" t="s">
        <v>401</v>
      </c>
    </row>
    <row r="12451" spans="1:11" hidden="1" x14ac:dyDescent="0.35">
      <c r="A12451" t="s">
        <v>561</v>
      </c>
      <c r="B12451" t="s">
        <v>84</v>
      </c>
      <c r="C12451" t="s">
        <v>372</v>
      </c>
      <c r="D12451" t="s">
        <v>78</v>
      </c>
      <c r="E12451">
        <v>2023</v>
      </c>
      <c r="F12451" t="s">
        <v>506</v>
      </c>
      <c r="G12451" t="s">
        <v>309</v>
      </c>
      <c r="H12451">
        <v>872.18</v>
      </c>
      <c r="I12451" t="s">
        <v>573</v>
      </c>
      <c r="J12451" t="s">
        <v>347</v>
      </c>
      <c r="K12451" t="s">
        <v>401</v>
      </c>
    </row>
    <row r="12452" spans="1:11" hidden="1" x14ac:dyDescent="0.35">
      <c r="A12452" t="s">
        <v>561</v>
      </c>
      <c r="B12452" t="s">
        <v>84</v>
      </c>
      <c r="C12452" t="s">
        <v>372</v>
      </c>
      <c r="D12452" t="s">
        <v>78</v>
      </c>
      <c r="E12452">
        <v>2023</v>
      </c>
      <c r="F12452" t="s">
        <v>506</v>
      </c>
      <c r="G12452" t="s">
        <v>309</v>
      </c>
      <c r="H12452">
        <v>842.98</v>
      </c>
      <c r="I12452" t="s">
        <v>573</v>
      </c>
      <c r="J12452" t="s">
        <v>347</v>
      </c>
      <c r="K12452" t="s">
        <v>401</v>
      </c>
    </row>
    <row r="12453" spans="1:11" hidden="1" x14ac:dyDescent="0.35">
      <c r="A12453" t="s">
        <v>561</v>
      </c>
      <c r="B12453" t="s">
        <v>84</v>
      </c>
      <c r="C12453" t="s">
        <v>372</v>
      </c>
      <c r="D12453" t="s">
        <v>78</v>
      </c>
      <c r="E12453">
        <v>2023</v>
      </c>
      <c r="F12453" t="s">
        <v>506</v>
      </c>
      <c r="G12453" t="s">
        <v>309</v>
      </c>
      <c r="H12453">
        <v>291.41000000000003</v>
      </c>
      <c r="I12453" t="s">
        <v>573</v>
      </c>
      <c r="J12453" t="s">
        <v>347</v>
      </c>
      <c r="K12453" t="s">
        <v>401</v>
      </c>
    </row>
    <row r="12454" spans="1:11" hidden="1" x14ac:dyDescent="0.35">
      <c r="A12454" t="s">
        <v>561</v>
      </c>
      <c r="B12454" t="s">
        <v>84</v>
      </c>
      <c r="C12454" t="s">
        <v>372</v>
      </c>
      <c r="D12454" t="s">
        <v>78</v>
      </c>
      <c r="E12454">
        <v>2023</v>
      </c>
      <c r="F12454" t="s">
        <v>506</v>
      </c>
      <c r="G12454" t="s">
        <v>309</v>
      </c>
      <c r="H12454">
        <v>578.07000000000005</v>
      </c>
      <c r="I12454" t="s">
        <v>573</v>
      </c>
      <c r="J12454" t="s">
        <v>347</v>
      </c>
      <c r="K12454" t="s">
        <v>401</v>
      </c>
    </row>
    <row r="12455" spans="1:11" hidden="1" x14ac:dyDescent="0.35">
      <c r="A12455" t="s">
        <v>561</v>
      </c>
      <c r="B12455" t="s">
        <v>84</v>
      </c>
      <c r="C12455" t="s">
        <v>372</v>
      </c>
      <c r="D12455" t="s">
        <v>78</v>
      </c>
      <c r="E12455">
        <v>2023</v>
      </c>
      <c r="F12455" t="s">
        <v>71</v>
      </c>
      <c r="G12455" t="s">
        <v>310</v>
      </c>
      <c r="H12455">
        <v>289.77</v>
      </c>
      <c r="I12455" t="s">
        <v>573</v>
      </c>
      <c r="J12455" t="s">
        <v>347</v>
      </c>
      <c r="K12455" t="s">
        <v>401</v>
      </c>
    </row>
    <row r="12456" spans="1:11" hidden="1" x14ac:dyDescent="0.35">
      <c r="A12456" t="s">
        <v>561</v>
      </c>
      <c r="B12456" t="s">
        <v>84</v>
      </c>
      <c r="C12456" t="s">
        <v>372</v>
      </c>
      <c r="D12456" t="s">
        <v>78</v>
      </c>
      <c r="E12456">
        <v>2023</v>
      </c>
      <c r="F12456" t="s">
        <v>71</v>
      </c>
      <c r="G12456" t="s">
        <v>310</v>
      </c>
      <c r="H12456">
        <v>280.07</v>
      </c>
      <c r="I12456" t="s">
        <v>573</v>
      </c>
      <c r="J12456" t="s">
        <v>347</v>
      </c>
      <c r="K12456" t="s">
        <v>401</v>
      </c>
    </row>
    <row r="12457" spans="1:11" hidden="1" x14ac:dyDescent="0.35">
      <c r="A12457" t="s">
        <v>561</v>
      </c>
      <c r="B12457" t="s">
        <v>84</v>
      </c>
      <c r="C12457" t="s">
        <v>372</v>
      </c>
      <c r="D12457" t="s">
        <v>78</v>
      </c>
      <c r="E12457">
        <v>2023</v>
      </c>
      <c r="F12457" t="s">
        <v>71</v>
      </c>
      <c r="G12457" t="s">
        <v>310</v>
      </c>
      <c r="H12457">
        <v>96.82</v>
      </c>
      <c r="I12457" t="s">
        <v>573</v>
      </c>
      <c r="J12457" t="s">
        <v>347</v>
      </c>
      <c r="K12457" t="s">
        <v>401</v>
      </c>
    </row>
    <row r="12458" spans="1:11" hidden="1" x14ac:dyDescent="0.35">
      <c r="A12458" t="s">
        <v>561</v>
      </c>
      <c r="B12458" t="s">
        <v>84</v>
      </c>
      <c r="C12458" t="s">
        <v>372</v>
      </c>
      <c r="D12458" t="s">
        <v>78</v>
      </c>
      <c r="E12458">
        <v>2023</v>
      </c>
      <c r="F12458" t="s">
        <v>71</v>
      </c>
      <c r="G12458" t="s">
        <v>310</v>
      </c>
      <c r="H12458">
        <v>192.06</v>
      </c>
      <c r="I12458" t="s">
        <v>573</v>
      </c>
      <c r="J12458" t="s">
        <v>347</v>
      </c>
      <c r="K12458" t="s">
        <v>401</v>
      </c>
    </row>
    <row r="12459" spans="1:11" hidden="1" x14ac:dyDescent="0.35">
      <c r="A12459" t="s">
        <v>561</v>
      </c>
      <c r="B12459" t="s">
        <v>84</v>
      </c>
      <c r="C12459" t="s">
        <v>372</v>
      </c>
      <c r="D12459" t="s">
        <v>78</v>
      </c>
      <c r="E12459">
        <v>2023</v>
      </c>
      <c r="F12459" t="s">
        <v>148</v>
      </c>
      <c r="G12459" t="s">
        <v>308</v>
      </c>
      <c r="H12459">
        <v>60.31</v>
      </c>
      <c r="I12459" t="s">
        <v>573</v>
      </c>
      <c r="J12459" t="s">
        <v>347</v>
      </c>
      <c r="K12459" t="s">
        <v>401</v>
      </c>
    </row>
    <row r="12460" spans="1:11" hidden="1" x14ac:dyDescent="0.35">
      <c r="A12460" t="s">
        <v>561</v>
      </c>
      <c r="B12460" t="s">
        <v>84</v>
      </c>
      <c r="C12460" t="s">
        <v>372</v>
      </c>
      <c r="D12460" t="s">
        <v>78</v>
      </c>
      <c r="E12460">
        <v>2023</v>
      </c>
      <c r="F12460" t="s">
        <v>148</v>
      </c>
      <c r="G12460" t="s">
        <v>308</v>
      </c>
      <c r="H12460">
        <v>58.29</v>
      </c>
      <c r="I12460" t="s">
        <v>573</v>
      </c>
      <c r="J12460" t="s">
        <v>347</v>
      </c>
      <c r="K12460" t="s">
        <v>401</v>
      </c>
    </row>
    <row r="12461" spans="1:11" hidden="1" x14ac:dyDescent="0.35">
      <c r="A12461" t="s">
        <v>561</v>
      </c>
      <c r="B12461" t="s">
        <v>84</v>
      </c>
      <c r="C12461" t="s">
        <v>372</v>
      </c>
      <c r="D12461" t="s">
        <v>78</v>
      </c>
      <c r="E12461">
        <v>2023</v>
      </c>
      <c r="F12461" t="s">
        <v>148</v>
      </c>
      <c r="G12461" t="s">
        <v>308</v>
      </c>
      <c r="H12461">
        <v>20.149999999999999</v>
      </c>
      <c r="I12461" t="s">
        <v>573</v>
      </c>
      <c r="J12461" t="s">
        <v>347</v>
      </c>
      <c r="K12461" t="s">
        <v>401</v>
      </c>
    </row>
    <row r="12462" spans="1:11" hidden="1" x14ac:dyDescent="0.35">
      <c r="A12462" t="s">
        <v>561</v>
      </c>
      <c r="B12462" t="s">
        <v>84</v>
      </c>
      <c r="C12462" t="s">
        <v>372</v>
      </c>
      <c r="D12462" t="s">
        <v>78</v>
      </c>
      <c r="E12462">
        <v>2023</v>
      </c>
      <c r="F12462" t="s">
        <v>148</v>
      </c>
      <c r="G12462" t="s">
        <v>308</v>
      </c>
      <c r="H12462">
        <v>39.97</v>
      </c>
      <c r="I12462" t="s">
        <v>573</v>
      </c>
      <c r="J12462" t="s">
        <v>347</v>
      </c>
      <c r="K12462" t="s">
        <v>401</v>
      </c>
    </row>
    <row r="12463" spans="1:11" hidden="1" x14ac:dyDescent="0.35">
      <c r="A12463" t="s">
        <v>561</v>
      </c>
      <c r="B12463" t="s">
        <v>84</v>
      </c>
      <c r="C12463" t="s">
        <v>372</v>
      </c>
      <c r="D12463" t="s">
        <v>78</v>
      </c>
      <c r="E12463">
        <v>2023</v>
      </c>
      <c r="F12463" t="s">
        <v>156</v>
      </c>
      <c r="G12463" t="s">
        <v>307</v>
      </c>
      <c r="H12463">
        <v>671.74</v>
      </c>
      <c r="I12463" t="s">
        <v>573</v>
      </c>
      <c r="J12463" t="s">
        <v>14</v>
      </c>
      <c r="K12463" t="s">
        <v>401</v>
      </c>
    </row>
    <row r="12464" spans="1:11" hidden="1" x14ac:dyDescent="0.35">
      <c r="A12464" t="s">
        <v>561</v>
      </c>
      <c r="B12464" t="s">
        <v>84</v>
      </c>
      <c r="C12464" t="s">
        <v>372</v>
      </c>
      <c r="D12464" t="s">
        <v>78</v>
      </c>
      <c r="E12464">
        <v>2023</v>
      </c>
      <c r="F12464" t="s">
        <v>156</v>
      </c>
      <c r="G12464" t="s">
        <v>307</v>
      </c>
      <c r="H12464">
        <v>694.94</v>
      </c>
      <c r="I12464" t="s">
        <v>573</v>
      </c>
      <c r="J12464" t="s">
        <v>347</v>
      </c>
      <c r="K12464" t="s">
        <v>401</v>
      </c>
    </row>
    <row r="12465" spans="1:11" hidden="1" x14ac:dyDescent="0.35">
      <c r="A12465" t="s">
        <v>561</v>
      </c>
      <c r="B12465" t="s">
        <v>84</v>
      </c>
      <c r="C12465" t="s">
        <v>372</v>
      </c>
      <c r="D12465" t="s">
        <v>78</v>
      </c>
      <c r="E12465">
        <v>2023</v>
      </c>
      <c r="F12465" t="s">
        <v>156</v>
      </c>
      <c r="G12465" t="s">
        <v>307</v>
      </c>
      <c r="H12465">
        <v>649.25</v>
      </c>
      <c r="I12465" t="s">
        <v>573</v>
      </c>
      <c r="J12465" t="s">
        <v>14</v>
      </c>
      <c r="K12465" t="s">
        <v>401</v>
      </c>
    </row>
    <row r="12466" spans="1:11" hidden="1" x14ac:dyDescent="0.35">
      <c r="A12466" t="s">
        <v>561</v>
      </c>
      <c r="B12466" t="s">
        <v>84</v>
      </c>
      <c r="C12466" t="s">
        <v>372</v>
      </c>
      <c r="D12466" t="s">
        <v>78</v>
      </c>
      <c r="E12466">
        <v>2023</v>
      </c>
      <c r="F12466" t="s">
        <v>156</v>
      </c>
      <c r="G12466" t="s">
        <v>307</v>
      </c>
      <c r="H12466">
        <v>671.67</v>
      </c>
      <c r="I12466" t="s">
        <v>573</v>
      </c>
      <c r="J12466" t="s">
        <v>347</v>
      </c>
      <c r="K12466" t="s">
        <v>401</v>
      </c>
    </row>
    <row r="12467" spans="1:11" hidden="1" x14ac:dyDescent="0.35">
      <c r="A12467" t="s">
        <v>561</v>
      </c>
      <c r="B12467" t="s">
        <v>84</v>
      </c>
      <c r="C12467" t="s">
        <v>372</v>
      </c>
      <c r="D12467" t="s">
        <v>78</v>
      </c>
      <c r="E12467">
        <v>2023</v>
      </c>
      <c r="F12467" t="s">
        <v>156</v>
      </c>
      <c r="G12467" t="s">
        <v>307</v>
      </c>
      <c r="H12467">
        <v>224.44</v>
      </c>
      <c r="I12467" t="s">
        <v>573</v>
      </c>
      <c r="J12467" t="s">
        <v>14</v>
      </c>
      <c r="K12467" t="s">
        <v>401</v>
      </c>
    </row>
    <row r="12468" spans="1:11" hidden="1" x14ac:dyDescent="0.35">
      <c r="A12468" t="s">
        <v>561</v>
      </c>
      <c r="B12468" t="s">
        <v>84</v>
      </c>
      <c r="C12468" t="s">
        <v>372</v>
      </c>
      <c r="D12468" t="s">
        <v>78</v>
      </c>
      <c r="E12468">
        <v>2023</v>
      </c>
      <c r="F12468" t="s">
        <v>156</v>
      </c>
      <c r="G12468" t="s">
        <v>307</v>
      </c>
      <c r="H12468">
        <v>232.19</v>
      </c>
      <c r="I12468" t="s">
        <v>573</v>
      </c>
      <c r="J12468" t="s">
        <v>347</v>
      </c>
      <c r="K12468" t="s">
        <v>401</v>
      </c>
    </row>
    <row r="12469" spans="1:11" hidden="1" x14ac:dyDescent="0.35">
      <c r="A12469" t="s">
        <v>561</v>
      </c>
      <c r="B12469" t="s">
        <v>84</v>
      </c>
      <c r="C12469" t="s">
        <v>372</v>
      </c>
      <c r="D12469" t="s">
        <v>78</v>
      </c>
      <c r="E12469">
        <v>2023</v>
      </c>
      <c r="F12469" t="s">
        <v>156</v>
      </c>
      <c r="G12469" t="s">
        <v>307</v>
      </c>
      <c r="H12469">
        <v>445.22</v>
      </c>
      <c r="I12469" t="s">
        <v>573</v>
      </c>
      <c r="J12469" t="s">
        <v>14</v>
      </c>
      <c r="K12469" t="s">
        <v>401</v>
      </c>
    </row>
    <row r="12470" spans="1:11" hidden="1" x14ac:dyDescent="0.35">
      <c r="A12470" t="s">
        <v>561</v>
      </c>
      <c r="B12470" t="s">
        <v>84</v>
      </c>
      <c r="C12470" t="s">
        <v>372</v>
      </c>
      <c r="D12470" t="s">
        <v>78</v>
      </c>
      <c r="E12470">
        <v>2023</v>
      </c>
      <c r="F12470" t="s">
        <v>156</v>
      </c>
      <c r="G12470" t="s">
        <v>307</v>
      </c>
      <c r="H12470">
        <v>460.59</v>
      </c>
      <c r="I12470" t="s">
        <v>573</v>
      </c>
      <c r="J12470" t="s">
        <v>347</v>
      </c>
      <c r="K12470" t="s">
        <v>401</v>
      </c>
    </row>
    <row r="12471" spans="1:11" hidden="1" x14ac:dyDescent="0.35">
      <c r="A12471" t="s">
        <v>561</v>
      </c>
      <c r="B12471" t="s">
        <v>84</v>
      </c>
      <c r="C12471" t="s">
        <v>335</v>
      </c>
      <c r="D12471" t="s">
        <v>78</v>
      </c>
      <c r="E12471">
        <v>2023</v>
      </c>
      <c r="F12471" t="s">
        <v>506</v>
      </c>
      <c r="G12471" t="s">
        <v>309</v>
      </c>
      <c r="H12471">
        <v>-275.74</v>
      </c>
      <c r="I12471" t="s">
        <v>573</v>
      </c>
      <c r="J12471" t="s">
        <v>347</v>
      </c>
      <c r="K12471" t="s">
        <v>393</v>
      </c>
    </row>
    <row r="12472" spans="1:11" hidden="1" x14ac:dyDescent="0.35">
      <c r="A12472" t="s">
        <v>561</v>
      </c>
      <c r="B12472" t="s">
        <v>84</v>
      </c>
      <c r="C12472" t="s">
        <v>335</v>
      </c>
      <c r="D12472" t="s">
        <v>78</v>
      </c>
      <c r="E12472">
        <v>2023</v>
      </c>
      <c r="F12472" t="s">
        <v>506</v>
      </c>
      <c r="G12472" t="s">
        <v>309</v>
      </c>
      <c r="H12472">
        <v>-286.18</v>
      </c>
      <c r="I12472" t="s">
        <v>573</v>
      </c>
      <c r="J12472" t="s">
        <v>347</v>
      </c>
      <c r="K12472" t="s">
        <v>393</v>
      </c>
    </row>
    <row r="12473" spans="1:11" hidden="1" x14ac:dyDescent="0.35">
      <c r="A12473" t="s">
        <v>561</v>
      </c>
      <c r="B12473" t="s">
        <v>84</v>
      </c>
      <c r="C12473" t="s">
        <v>335</v>
      </c>
      <c r="D12473" t="s">
        <v>78</v>
      </c>
      <c r="E12473">
        <v>2023</v>
      </c>
      <c r="F12473" t="s">
        <v>506</v>
      </c>
      <c r="G12473" t="s">
        <v>309</v>
      </c>
      <c r="H12473">
        <v>-19.079999999999998</v>
      </c>
      <c r="I12473" t="s">
        <v>573</v>
      </c>
      <c r="J12473" t="s">
        <v>347</v>
      </c>
      <c r="K12473" t="s">
        <v>393</v>
      </c>
    </row>
    <row r="12474" spans="1:11" hidden="1" x14ac:dyDescent="0.35">
      <c r="A12474" t="s">
        <v>561</v>
      </c>
      <c r="B12474" t="s">
        <v>84</v>
      </c>
      <c r="C12474" t="s">
        <v>335</v>
      </c>
      <c r="D12474" t="s">
        <v>78</v>
      </c>
      <c r="E12474">
        <v>2023</v>
      </c>
      <c r="F12474" t="s">
        <v>500</v>
      </c>
      <c r="G12474" t="s">
        <v>311</v>
      </c>
      <c r="H12474">
        <v>-2437.0100000000002</v>
      </c>
      <c r="I12474" t="s">
        <v>573</v>
      </c>
      <c r="J12474" t="s">
        <v>14</v>
      </c>
      <c r="K12474" t="s">
        <v>393</v>
      </c>
    </row>
    <row r="12475" spans="1:11" hidden="1" x14ac:dyDescent="0.35">
      <c r="A12475" t="s">
        <v>561</v>
      </c>
      <c r="B12475" t="s">
        <v>84</v>
      </c>
      <c r="C12475" t="s">
        <v>335</v>
      </c>
      <c r="D12475" t="s">
        <v>78</v>
      </c>
      <c r="E12475">
        <v>2023</v>
      </c>
      <c r="F12475" t="s">
        <v>500</v>
      </c>
      <c r="G12475" t="s">
        <v>311</v>
      </c>
      <c r="H12475">
        <v>-993.97</v>
      </c>
      <c r="I12475" t="s">
        <v>573</v>
      </c>
      <c r="J12475" t="s">
        <v>347</v>
      </c>
      <c r="K12475" t="s">
        <v>393</v>
      </c>
    </row>
    <row r="12476" spans="1:11" hidden="1" x14ac:dyDescent="0.35">
      <c r="A12476" t="s">
        <v>561</v>
      </c>
      <c r="B12476" t="s">
        <v>84</v>
      </c>
      <c r="C12476" t="s">
        <v>335</v>
      </c>
      <c r="D12476" t="s">
        <v>78</v>
      </c>
      <c r="E12476">
        <v>2023</v>
      </c>
      <c r="F12476" t="s">
        <v>500</v>
      </c>
      <c r="G12476" t="s">
        <v>311</v>
      </c>
      <c r="H12476">
        <v>-2529.2800000000002</v>
      </c>
      <c r="I12476" t="s">
        <v>573</v>
      </c>
      <c r="J12476" t="s">
        <v>14</v>
      </c>
      <c r="K12476" t="s">
        <v>393</v>
      </c>
    </row>
    <row r="12477" spans="1:11" hidden="1" x14ac:dyDescent="0.35">
      <c r="A12477" t="s">
        <v>561</v>
      </c>
      <c r="B12477" t="s">
        <v>84</v>
      </c>
      <c r="C12477" t="s">
        <v>335</v>
      </c>
      <c r="D12477" t="s">
        <v>78</v>
      </c>
      <c r="E12477">
        <v>2023</v>
      </c>
      <c r="F12477" t="s">
        <v>500</v>
      </c>
      <c r="G12477" t="s">
        <v>311</v>
      </c>
      <c r="H12477">
        <v>-1031.5999999999999</v>
      </c>
      <c r="I12477" t="s">
        <v>573</v>
      </c>
      <c r="J12477" t="s">
        <v>347</v>
      </c>
      <c r="K12477" t="s">
        <v>393</v>
      </c>
    </row>
    <row r="12478" spans="1:11" hidden="1" x14ac:dyDescent="0.35">
      <c r="A12478" t="s">
        <v>561</v>
      </c>
      <c r="B12478" t="s">
        <v>84</v>
      </c>
      <c r="C12478" t="s">
        <v>335</v>
      </c>
      <c r="D12478" t="s">
        <v>78</v>
      </c>
      <c r="E12478">
        <v>2023</v>
      </c>
      <c r="F12478" t="s">
        <v>500</v>
      </c>
      <c r="G12478" t="s">
        <v>311</v>
      </c>
      <c r="H12478">
        <v>-168.62</v>
      </c>
      <c r="I12478" t="s">
        <v>573</v>
      </c>
      <c r="J12478" t="s">
        <v>14</v>
      </c>
      <c r="K12478" t="s">
        <v>393</v>
      </c>
    </row>
    <row r="12479" spans="1:11" hidden="1" x14ac:dyDescent="0.35">
      <c r="A12479" t="s">
        <v>561</v>
      </c>
      <c r="B12479" t="s">
        <v>84</v>
      </c>
      <c r="C12479" t="s">
        <v>335</v>
      </c>
      <c r="D12479" t="s">
        <v>78</v>
      </c>
      <c r="E12479">
        <v>2023</v>
      </c>
      <c r="F12479" t="s">
        <v>500</v>
      </c>
      <c r="G12479" t="s">
        <v>311</v>
      </c>
      <c r="H12479">
        <v>-68.77</v>
      </c>
      <c r="I12479" t="s">
        <v>573</v>
      </c>
      <c r="J12479" t="s">
        <v>347</v>
      </c>
      <c r="K12479" t="s">
        <v>393</v>
      </c>
    </row>
    <row r="12480" spans="1:11" hidden="1" x14ac:dyDescent="0.35">
      <c r="A12480" t="s">
        <v>561</v>
      </c>
      <c r="B12480" t="s">
        <v>84</v>
      </c>
      <c r="C12480" t="s">
        <v>335</v>
      </c>
      <c r="D12480" t="s">
        <v>78</v>
      </c>
      <c r="E12480">
        <v>2023</v>
      </c>
      <c r="F12480" t="s">
        <v>71</v>
      </c>
      <c r="G12480" t="s">
        <v>310</v>
      </c>
      <c r="H12480">
        <v>-23.87</v>
      </c>
      <c r="I12480" t="s">
        <v>573</v>
      </c>
      <c r="J12480" t="s">
        <v>347</v>
      </c>
      <c r="K12480" t="s">
        <v>393</v>
      </c>
    </row>
    <row r="12481" spans="1:11" hidden="1" x14ac:dyDescent="0.35">
      <c r="A12481" t="s">
        <v>561</v>
      </c>
      <c r="B12481" t="s">
        <v>84</v>
      </c>
      <c r="C12481" t="s">
        <v>335</v>
      </c>
      <c r="D12481" t="s">
        <v>78</v>
      </c>
      <c r="E12481">
        <v>2023</v>
      </c>
      <c r="F12481" t="s">
        <v>71</v>
      </c>
      <c r="G12481" t="s">
        <v>310</v>
      </c>
      <c r="H12481">
        <v>-24.77</v>
      </c>
      <c r="I12481" t="s">
        <v>573</v>
      </c>
      <c r="J12481" t="s">
        <v>347</v>
      </c>
      <c r="K12481" t="s">
        <v>393</v>
      </c>
    </row>
    <row r="12482" spans="1:11" hidden="1" x14ac:dyDescent="0.35">
      <c r="A12482" t="s">
        <v>561</v>
      </c>
      <c r="B12482" t="s">
        <v>84</v>
      </c>
      <c r="C12482" t="s">
        <v>335</v>
      </c>
      <c r="D12482" t="s">
        <v>78</v>
      </c>
      <c r="E12482">
        <v>2023</v>
      </c>
      <c r="F12482" t="s">
        <v>71</v>
      </c>
      <c r="G12482" t="s">
        <v>310</v>
      </c>
      <c r="H12482">
        <v>-1.65</v>
      </c>
      <c r="I12482" t="s">
        <v>573</v>
      </c>
      <c r="J12482" t="s">
        <v>347</v>
      </c>
      <c r="K12482" t="s">
        <v>393</v>
      </c>
    </row>
    <row r="12483" spans="1:11" hidden="1" x14ac:dyDescent="0.35">
      <c r="A12483" t="s">
        <v>561</v>
      </c>
      <c r="B12483" t="s">
        <v>84</v>
      </c>
      <c r="C12483" t="s">
        <v>335</v>
      </c>
      <c r="D12483" t="s">
        <v>78</v>
      </c>
      <c r="E12483">
        <v>2023</v>
      </c>
      <c r="F12483" t="s">
        <v>148</v>
      </c>
      <c r="G12483" t="s">
        <v>308</v>
      </c>
      <c r="H12483">
        <v>-25.61</v>
      </c>
      <c r="I12483" t="s">
        <v>573</v>
      </c>
      <c r="J12483" t="s">
        <v>347</v>
      </c>
      <c r="K12483" t="s">
        <v>393</v>
      </c>
    </row>
    <row r="12484" spans="1:11" hidden="1" x14ac:dyDescent="0.35">
      <c r="A12484" t="s">
        <v>561</v>
      </c>
      <c r="B12484" t="s">
        <v>84</v>
      </c>
      <c r="C12484" t="s">
        <v>335</v>
      </c>
      <c r="D12484" t="s">
        <v>78</v>
      </c>
      <c r="E12484">
        <v>2023</v>
      </c>
      <c r="F12484" t="s">
        <v>148</v>
      </c>
      <c r="G12484" t="s">
        <v>308</v>
      </c>
      <c r="H12484">
        <v>-26.58</v>
      </c>
      <c r="I12484" t="s">
        <v>573</v>
      </c>
      <c r="J12484" t="s">
        <v>347</v>
      </c>
      <c r="K12484" t="s">
        <v>393</v>
      </c>
    </row>
    <row r="12485" spans="1:11" hidden="1" x14ac:dyDescent="0.35">
      <c r="A12485" t="s">
        <v>561</v>
      </c>
      <c r="B12485" t="s">
        <v>84</v>
      </c>
      <c r="C12485" t="s">
        <v>335</v>
      </c>
      <c r="D12485" t="s">
        <v>78</v>
      </c>
      <c r="E12485">
        <v>2023</v>
      </c>
      <c r="F12485" t="s">
        <v>148</v>
      </c>
      <c r="G12485" t="s">
        <v>308</v>
      </c>
      <c r="H12485">
        <v>-1.77</v>
      </c>
      <c r="I12485" t="s">
        <v>573</v>
      </c>
      <c r="J12485" t="s">
        <v>347</v>
      </c>
      <c r="K12485" t="s">
        <v>393</v>
      </c>
    </row>
    <row r="12486" spans="1:11" hidden="1" x14ac:dyDescent="0.35">
      <c r="A12486" t="s">
        <v>561</v>
      </c>
      <c r="B12486" t="s">
        <v>84</v>
      </c>
      <c r="C12486" t="s">
        <v>335</v>
      </c>
      <c r="D12486" t="s">
        <v>78</v>
      </c>
      <c r="E12486">
        <v>2023</v>
      </c>
      <c r="F12486" t="s">
        <v>156</v>
      </c>
      <c r="G12486" t="s">
        <v>307</v>
      </c>
      <c r="H12486">
        <v>-1506.67</v>
      </c>
      <c r="I12486" t="s">
        <v>573</v>
      </c>
      <c r="J12486" t="s">
        <v>14</v>
      </c>
      <c r="K12486" t="s">
        <v>393</v>
      </c>
    </row>
    <row r="12487" spans="1:11" hidden="1" x14ac:dyDescent="0.35">
      <c r="A12487" t="s">
        <v>561</v>
      </c>
      <c r="B12487" t="s">
        <v>84</v>
      </c>
      <c r="C12487" t="s">
        <v>335</v>
      </c>
      <c r="D12487" t="s">
        <v>78</v>
      </c>
      <c r="E12487">
        <v>2023</v>
      </c>
      <c r="F12487" t="s">
        <v>156</v>
      </c>
      <c r="G12487" t="s">
        <v>307</v>
      </c>
      <c r="H12487">
        <v>-195.18</v>
      </c>
      <c r="I12487" t="s">
        <v>573</v>
      </c>
      <c r="J12487" t="s">
        <v>347</v>
      </c>
      <c r="K12487" t="s">
        <v>393</v>
      </c>
    </row>
    <row r="12488" spans="1:11" hidden="1" x14ac:dyDescent="0.35">
      <c r="A12488" t="s">
        <v>561</v>
      </c>
      <c r="B12488" t="s">
        <v>84</v>
      </c>
      <c r="C12488" t="s">
        <v>335</v>
      </c>
      <c r="D12488" t="s">
        <v>78</v>
      </c>
      <c r="E12488">
        <v>2023</v>
      </c>
      <c r="F12488" t="s">
        <v>156</v>
      </c>
      <c r="G12488" t="s">
        <v>307</v>
      </c>
      <c r="H12488">
        <v>-1563.71</v>
      </c>
      <c r="I12488" t="s">
        <v>573</v>
      </c>
      <c r="J12488" t="s">
        <v>14</v>
      </c>
      <c r="K12488" t="s">
        <v>393</v>
      </c>
    </row>
    <row r="12489" spans="1:11" hidden="1" x14ac:dyDescent="0.35">
      <c r="A12489" t="s">
        <v>561</v>
      </c>
      <c r="B12489" t="s">
        <v>84</v>
      </c>
      <c r="C12489" t="s">
        <v>335</v>
      </c>
      <c r="D12489" t="s">
        <v>78</v>
      </c>
      <c r="E12489">
        <v>2023</v>
      </c>
      <c r="F12489" t="s">
        <v>156</v>
      </c>
      <c r="G12489" t="s">
        <v>307</v>
      </c>
      <c r="H12489">
        <v>-202.57</v>
      </c>
      <c r="I12489" t="s">
        <v>573</v>
      </c>
      <c r="J12489" t="s">
        <v>347</v>
      </c>
      <c r="K12489" t="s">
        <v>393</v>
      </c>
    </row>
    <row r="12490" spans="1:11" hidden="1" x14ac:dyDescent="0.35">
      <c r="A12490" t="s">
        <v>561</v>
      </c>
      <c r="B12490" t="s">
        <v>84</v>
      </c>
      <c r="C12490" t="s">
        <v>335</v>
      </c>
      <c r="D12490" t="s">
        <v>78</v>
      </c>
      <c r="E12490">
        <v>2023</v>
      </c>
      <c r="F12490" t="s">
        <v>156</v>
      </c>
      <c r="G12490" t="s">
        <v>307</v>
      </c>
      <c r="H12490">
        <v>-104.25</v>
      </c>
      <c r="I12490" t="s">
        <v>573</v>
      </c>
      <c r="J12490" t="s">
        <v>14</v>
      </c>
      <c r="K12490" t="s">
        <v>393</v>
      </c>
    </row>
    <row r="12491" spans="1:11" hidden="1" x14ac:dyDescent="0.35">
      <c r="A12491" t="s">
        <v>561</v>
      </c>
      <c r="B12491" t="s">
        <v>84</v>
      </c>
      <c r="C12491" t="s">
        <v>335</v>
      </c>
      <c r="D12491" t="s">
        <v>78</v>
      </c>
      <c r="E12491">
        <v>2023</v>
      </c>
      <c r="F12491" t="s">
        <v>156</v>
      </c>
      <c r="G12491" t="s">
        <v>307</v>
      </c>
      <c r="H12491">
        <v>-13.5</v>
      </c>
      <c r="I12491" t="s">
        <v>573</v>
      </c>
      <c r="J12491" t="s">
        <v>347</v>
      </c>
      <c r="K12491" t="s">
        <v>393</v>
      </c>
    </row>
    <row r="12492" spans="1:11" hidden="1" x14ac:dyDescent="0.35">
      <c r="A12492" t="s">
        <v>561</v>
      </c>
      <c r="B12492" t="s">
        <v>84</v>
      </c>
      <c r="C12492" t="s">
        <v>352</v>
      </c>
      <c r="D12492" t="s">
        <v>78</v>
      </c>
      <c r="E12492">
        <v>2023</v>
      </c>
      <c r="F12492" t="s">
        <v>500</v>
      </c>
      <c r="G12492" t="s">
        <v>311</v>
      </c>
      <c r="H12492">
        <v>10.28</v>
      </c>
      <c r="I12492" t="s">
        <v>573</v>
      </c>
      <c r="J12492" t="s">
        <v>14</v>
      </c>
      <c r="K12492" t="s">
        <v>399</v>
      </c>
    </row>
    <row r="12493" spans="1:11" hidden="1" x14ac:dyDescent="0.35">
      <c r="A12493" t="s">
        <v>561</v>
      </c>
      <c r="B12493" t="s">
        <v>84</v>
      </c>
      <c r="C12493" t="s">
        <v>352</v>
      </c>
      <c r="D12493" t="s">
        <v>78</v>
      </c>
      <c r="E12493">
        <v>2023</v>
      </c>
      <c r="F12493" t="s">
        <v>500</v>
      </c>
      <c r="G12493" t="s">
        <v>311</v>
      </c>
      <c r="H12493">
        <v>5.96</v>
      </c>
      <c r="I12493" t="s">
        <v>573</v>
      </c>
      <c r="J12493" t="s">
        <v>347</v>
      </c>
      <c r="K12493" t="s">
        <v>399</v>
      </c>
    </row>
    <row r="12494" spans="1:11" hidden="1" x14ac:dyDescent="0.35">
      <c r="A12494" t="s">
        <v>561</v>
      </c>
      <c r="B12494" t="s">
        <v>84</v>
      </c>
      <c r="C12494" t="s">
        <v>352</v>
      </c>
      <c r="D12494" t="s">
        <v>78</v>
      </c>
      <c r="E12494">
        <v>2023</v>
      </c>
      <c r="F12494" t="s">
        <v>500</v>
      </c>
      <c r="G12494" t="s">
        <v>311</v>
      </c>
      <c r="H12494">
        <v>13.49</v>
      </c>
      <c r="I12494" t="s">
        <v>573</v>
      </c>
      <c r="J12494" t="s">
        <v>14</v>
      </c>
      <c r="K12494" t="s">
        <v>399</v>
      </c>
    </row>
    <row r="12495" spans="1:11" hidden="1" x14ac:dyDescent="0.35">
      <c r="A12495" t="s">
        <v>561</v>
      </c>
      <c r="B12495" t="s">
        <v>84</v>
      </c>
      <c r="C12495" t="s">
        <v>352</v>
      </c>
      <c r="D12495" t="s">
        <v>78</v>
      </c>
      <c r="E12495">
        <v>2023</v>
      </c>
      <c r="F12495" t="s">
        <v>500</v>
      </c>
      <c r="G12495" t="s">
        <v>311</v>
      </c>
      <c r="H12495">
        <v>7.82</v>
      </c>
      <c r="I12495" t="s">
        <v>573</v>
      </c>
      <c r="J12495" t="s">
        <v>347</v>
      </c>
      <c r="K12495" t="s">
        <v>399</v>
      </c>
    </row>
    <row r="12496" spans="1:11" hidden="1" x14ac:dyDescent="0.35">
      <c r="A12496" t="s">
        <v>561</v>
      </c>
      <c r="B12496" t="s">
        <v>84</v>
      </c>
      <c r="C12496" t="s">
        <v>352</v>
      </c>
      <c r="D12496" t="s">
        <v>78</v>
      </c>
      <c r="E12496">
        <v>2023</v>
      </c>
      <c r="F12496" t="s">
        <v>506</v>
      </c>
      <c r="G12496" t="s">
        <v>309</v>
      </c>
      <c r="H12496">
        <v>1.03</v>
      </c>
      <c r="I12496" t="s">
        <v>573</v>
      </c>
      <c r="J12496" t="s">
        <v>347</v>
      </c>
      <c r="K12496" t="s">
        <v>399</v>
      </c>
    </row>
    <row r="12497" spans="1:11" hidden="1" x14ac:dyDescent="0.35">
      <c r="A12497" t="s">
        <v>561</v>
      </c>
      <c r="B12497" t="s">
        <v>84</v>
      </c>
      <c r="C12497" t="s">
        <v>352</v>
      </c>
      <c r="D12497" t="s">
        <v>78</v>
      </c>
      <c r="E12497">
        <v>2023</v>
      </c>
      <c r="F12497" t="s">
        <v>506</v>
      </c>
      <c r="G12497" t="s">
        <v>309</v>
      </c>
      <c r="H12497">
        <v>1.36</v>
      </c>
      <c r="I12497" t="s">
        <v>573</v>
      </c>
      <c r="J12497" t="s">
        <v>347</v>
      </c>
      <c r="K12497" t="s">
        <v>399</v>
      </c>
    </row>
    <row r="12498" spans="1:11" hidden="1" x14ac:dyDescent="0.35">
      <c r="A12498" t="s">
        <v>561</v>
      </c>
      <c r="B12498" t="s">
        <v>84</v>
      </c>
      <c r="C12498" t="s">
        <v>352</v>
      </c>
      <c r="D12498" t="s">
        <v>78</v>
      </c>
      <c r="E12498">
        <v>2023</v>
      </c>
      <c r="F12498" t="s">
        <v>71</v>
      </c>
      <c r="G12498" t="s">
        <v>310</v>
      </c>
      <c r="H12498">
        <v>0.02</v>
      </c>
      <c r="I12498" t="s">
        <v>573</v>
      </c>
      <c r="J12498" t="s">
        <v>347</v>
      </c>
      <c r="K12498" t="s">
        <v>399</v>
      </c>
    </row>
    <row r="12499" spans="1:11" hidden="1" x14ac:dyDescent="0.35">
      <c r="A12499" t="s">
        <v>561</v>
      </c>
      <c r="B12499" t="s">
        <v>84</v>
      </c>
      <c r="C12499" t="s">
        <v>352</v>
      </c>
      <c r="D12499" t="s">
        <v>78</v>
      </c>
      <c r="E12499">
        <v>2023</v>
      </c>
      <c r="F12499" t="s">
        <v>71</v>
      </c>
      <c r="G12499" t="s">
        <v>310</v>
      </c>
      <c r="H12499">
        <v>0.02</v>
      </c>
      <c r="I12499" t="s">
        <v>573</v>
      </c>
      <c r="J12499" t="s">
        <v>347</v>
      </c>
      <c r="K12499" t="s">
        <v>399</v>
      </c>
    </row>
    <row r="12500" spans="1:11" hidden="1" x14ac:dyDescent="0.35">
      <c r="A12500" t="s">
        <v>561</v>
      </c>
      <c r="B12500" t="s">
        <v>84</v>
      </c>
      <c r="C12500" t="s">
        <v>352</v>
      </c>
      <c r="D12500" t="s">
        <v>78</v>
      </c>
      <c r="E12500">
        <v>2023</v>
      </c>
      <c r="F12500" t="s">
        <v>148</v>
      </c>
      <c r="G12500" t="s">
        <v>308</v>
      </c>
      <c r="H12500">
        <v>0.05</v>
      </c>
      <c r="I12500" t="s">
        <v>573</v>
      </c>
      <c r="J12500" t="s">
        <v>347</v>
      </c>
      <c r="K12500" t="s">
        <v>399</v>
      </c>
    </row>
    <row r="12501" spans="1:11" hidden="1" x14ac:dyDescent="0.35">
      <c r="A12501" t="s">
        <v>561</v>
      </c>
      <c r="B12501" t="s">
        <v>84</v>
      </c>
      <c r="C12501" t="s">
        <v>352</v>
      </c>
      <c r="D12501" t="s">
        <v>78</v>
      </c>
      <c r="E12501">
        <v>2023</v>
      </c>
      <c r="F12501" t="s">
        <v>148</v>
      </c>
      <c r="G12501" t="s">
        <v>308</v>
      </c>
      <c r="H12501">
        <v>7.0000000000000007E-2</v>
      </c>
      <c r="I12501" t="s">
        <v>573</v>
      </c>
      <c r="J12501" t="s">
        <v>347</v>
      </c>
      <c r="K12501" t="s">
        <v>399</v>
      </c>
    </row>
    <row r="12502" spans="1:11" hidden="1" x14ac:dyDescent="0.35">
      <c r="A12502" t="s">
        <v>561</v>
      </c>
      <c r="B12502" t="s">
        <v>84</v>
      </c>
      <c r="C12502" t="s">
        <v>352</v>
      </c>
      <c r="D12502" t="s">
        <v>78</v>
      </c>
      <c r="E12502">
        <v>2023</v>
      </c>
      <c r="F12502" t="s">
        <v>156</v>
      </c>
      <c r="G12502" t="s">
        <v>307</v>
      </c>
      <c r="H12502">
        <v>0.32</v>
      </c>
      <c r="I12502" t="s">
        <v>573</v>
      </c>
      <c r="J12502" t="s">
        <v>14</v>
      </c>
      <c r="K12502" t="s">
        <v>399</v>
      </c>
    </row>
    <row r="12503" spans="1:11" hidden="1" x14ac:dyDescent="0.35">
      <c r="A12503" t="s">
        <v>561</v>
      </c>
      <c r="B12503" t="s">
        <v>84</v>
      </c>
      <c r="C12503" t="s">
        <v>352</v>
      </c>
      <c r="D12503" t="s">
        <v>78</v>
      </c>
      <c r="E12503">
        <v>2023</v>
      </c>
      <c r="F12503" t="s">
        <v>156</v>
      </c>
      <c r="G12503" t="s">
        <v>307</v>
      </c>
      <c r="H12503">
        <v>0.9</v>
      </c>
      <c r="I12503" t="s">
        <v>573</v>
      </c>
      <c r="J12503" t="s">
        <v>347</v>
      </c>
      <c r="K12503" t="s">
        <v>399</v>
      </c>
    </row>
    <row r="12504" spans="1:11" hidden="1" x14ac:dyDescent="0.35">
      <c r="A12504" t="s">
        <v>561</v>
      </c>
      <c r="B12504" t="s">
        <v>84</v>
      </c>
      <c r="C12504" t="s">
        <v>352</v>
      </c>
      <c r="D12504" t="s">
        <v>78</v>
      </c>
      <c r="E12504">
        <v>2023</v>
      </c>
      <c r="F12504" t="s">
        <v>156</v>
      </c>
      <c r="G12504" t="s">
        <v>307</v>
      </c>
      <c r="H12504">
        <v>0.42</v>
      </c>
      <c r="I12504" t="s">
        <v>573</v>
      </c>
      <c r="J12504" t="s">
        <v>14</v>
      </c>
      <c r="K12504" t="s">
        <v>399</v>
      </c>
    </row>
    <row r="12505" spans="1:11" hidden="1" x14ac:dyDescent="0.35">
      <c r="A12505" t="s">
        <v>561</v>
      </c>
      <c r="B12505" t="s">
        <v>84</v>
      </c>
      <c r="C12505" t="s">
        <v>352</v>
      </c>
      <c r="D12505" t="s">
        <v>78</v>
      </c>
      <c r="E12505">
        <v>2023</v>
      </c>
      <c r="F12505" t="s">
        <v>156</v>
      </c>
      <c r="G12505" t="s">
        <v>307</v>
      </c>
      <c r="H12505">
        <v>1.18</v>
      </c>
      <c r="I12505" t="s">
        <v>573</v>
      </c>
      <c r="J12505" t="s">
        <v>347</v>
      </c>
      <c r="K12505" t="s">
        <v>399</v>
      </c>
    </row>
    <row r="12506" spans="1:11" hidden="1" x14ac:dyDescent="0.35">
      <c r="A12506" t="s">
        <v>561</v>
      </c>
      <c r="B12506" t="s">
        <v>84</v>
      </c>
      <c r="C12506" t="s">
        <v>336</v>
      </c>
      <c r="D12506" t="s">
        <v>78</v>
      </c>
      <c r="E12506">
        <v>2023</v>
      </c>
      <c r="F12506" t="s">
        <v>500</v>
      </c>
      <c r="G12506" t="s">
        <v>311</v>
      </c>
      <c r="H12506">
        <v>-151.38999999999999</v>
      </c>
      <c r="I12506" t="s">
        <v>573</v>
      </c>
      <c r="J12506" t="s">
        <v>14</v>
      </c>
      <c r="K12506" t="s">
        <v>394</v>
      </c>
    </row>
    <row r="12507" spans="1:11" hidden="1" x14ac:dyDescent="0.35">
      <c r="A12507" t="s">
        <v>561</v>
      </c>
      <c r="B12507" t="s">
        <v>84</v>
      </c>
      <c r="C12507" t="s">
        <v>336</v>
      </c>
      <c r="D12507" t="s">
        <v>78</v>
      </c>
      <c r="E12507">
        <v>2023</v>
      </c>
      <c r="F12507" t="s">
        <v>500</v>
      </c>
      <c r="G12507" t="s">
        <v>311</v>
      </c>
      <c r="H12507">
        <v>-124.53</v>
      </c>
      <c r="I12507" t="s">
        <v>573</v>
      </c>
      <c r="J12507" t="s">
        <v>347</v>
      </c>
      <c r="K12507" t="s">
        <v>394</v>
      </c>
    </row>
    <row r="12508" spans="1:11" hidden="1" x14ac:dyDescent="0.35">
      <c r="A12508" t="s">
        <v>561</v>
      </c>
      <c r="B12508" t="s">
        <v>84</v>
      </c>
      <c r="C12508" t="s">
        <v>336</v>
      </c>
      <c r="D12508" t="s">
        <v>78</v>
      </c>
      <c r="E12508">
        <v>2023</v>
      </c>
      <c r="F12508" t="s">
        <v>500</v>
      </c>
      <c r="G12508" t="s">
        <v>311</v>
      </c>
      <c r="H12508">
        <v>-13.76</v>
      </c>
      <c r="I12508" t="s">
        <v>573</v>
      </c>
      <c r="J12508" t="s">
        <v>14</v>
      </c>
      <c r="K12508" t="s">
        <v>394</v>
      </c>
    </row>
    <row r="12509" spans="1:11" hidden="1" x14ac:dyDescent="0.35">
      <c r="A12509" t="s">
        <v>561</v>
      </c>
      <c r="B12509" t="s">
        <v>84</v>
      </c>
      <c r="C12509" t="s">
        <v>336</v>
      </c>
      <c r="D12509" t="s">
        <v>78</v>
      </c>
      <c r="E12509">
        <v>2023</v>
      </c>
      <c r="F12509" t="s">
        <v>500</v>
      </c>
      <c r="G12509" t="s">
        <v>311</v>
      </c>
      <c r="H12509">
        <v>-11.32</v>
      </c>
      <c r="I12509" t="s">
        <v>573</v>
      </c>
      <c r="J12509" t="s">
        <v>347</v>
      </c>
      <c r="K12509" t="s">
        <v>394</v>
      </c>
    </row>
    <row r="12510" spans="1:11" hidden="1" x14ac:dyDescent="0.35">
      <c r="A12510" t="s">
        <v>561</v>
      </c>
      <c r="B12510" t="s">
        <v>84</v>
      </c>
      <c r="C12510" t="s">
        <v>336</v>
      </c>
      <c r="D12510" t="s">
        <v>78</v>
      </c>
      <c r="E12510">
        <v>2023</v>
      </c>
      <c r="F12510" t="s">
        <v>500</v>
      </c>
      <c r="G12510" t="s">
        <v>311</v>
      </c>
      <c r="H12510">
        <v>-198.57</v>
      </c>
      <c r="I12510" t="s">
        <v>573</v>
      </c>
      <c r="J12510" t="s">
        <v>14</v>
      </c>
      <c r="K12510" t="s">
        <v>394</v>
      </c>
    </row>
    <row r="12511" spans="1:11" hidden="1" x14ac:dyDescent="0.35">
      <c r="A12511" t="s">
        <v>561</v>
      </c>
      <c r="B12511" t="s">
        <v>84</v>
      </c>
      <c r="C12511" t="s">
        <v>336</v>
      </c>
      <c r="D12511" t="s">
        <v>78</v>
      </c>
      <c r="E12511">
        <v>2023</v>
      </c>
      <c r="F12511" t="s">
        <v>500</v>
      </c>
      <c r="G12511" t="s">
        <v>311</v>
      </c>
      <c r="H12511">
        <v>-163.35</v>
      </c>
      <c r="I12511" t="s">
        <v>573</v>
      </c>
      <c r="J12511" t="s">
        <v>347</v>
      </c>
      <c r="K12511" t="s">
        <v>394</v>
      </c>
    </row>
    <row r="12512" spans="1:11" hidden="1" x14ac:dyDescent="0.35">
      <c r="A12512" t="s">
        <v>561</v>
      </c>
      <c r="B12512" t="s">
        <v>84</v>
      </c>
      <c r="C12512" t="s">
        <v>336</v>
      </c>
      <c r="D12512" t="s">
        <v>78</v>
      </c>
      <c r="E12512">
        <v>2023</v>
      </c>
      <c r="F12512" t="s">
        <v>500</v>
      </c>
      <c r="G12512" t="s">
        <v>311</v>
      </c>
      <c r="H12512">
        <v>-78.64</v>
      </c>
      <c r="I12512" t="s">
        <v>573</v>
      </c>
      <c r="J12512" t="s">
        <v>14</v>
      </c>
      <c r="K12512" t="s">
        <v>394</v>
      </c>
    </row>
    <row r="12513" spans="1:11" hidden="1" x14ac:dyDescent="0.35">
      <c r="A12513" t="s">
        <v>561</v>
      </c>
      <c r="B12513" t="s">
        <v>84</v>
      </c>
      <c r="C12513" t="s">
        <v>336</v>
      </c>
      <c r="D12513" t="s">
        <v>78</v>
      </c>
      <c r="E12513">
        <v>2023</v>
      </c>
      <c r="F12513" t="s">
        <v>500</v>
      </c>
      <c r="G12513" t="s">
        <v>311</v>
      </c>
      <c r="H12513">
        <v>-64.69</v>
      </c>
      <c r="I12513" t="s">
        <v>573</v>
      </c>
      <c r="J12513" t="s">
        <v>347</v>
      </c>
      <c r="K12513" t="s">
        <v>394</v>
      </c>
    </row>
    <row r="12514" spans="1:11" hidden="1" x14ac:dyDescent="0.35">
      <c r="A12514" t="s">
        <v>561</v>
      </c>
      <c r="B12514" t="s">
        <v>84</v>
      </c>
      <c r="C12514" t="s">
        <v>336</v>
      </c>
      <c r="D12514" t="s">
        <v>78</v>
      </c>
      <c r="E12514">
        <v>2023</v>
      </c>
      <c r="F12514" t="s">
        <v>506</v>
      </c>
      <c r="G12514" t="s">
        <v>309</v>
      </c>
      <c r="H12514">
        <v>-29.35</v>
      </c>
      <c r="I12514" t="s">
        <v>573</v>
      </c>
      <c r="J12514" t="s">
        <v>347</v>
      </c>
      <c r="K12514" t="s">
        <v>394</v>
      </c>
    </row>
    <row r="12515" spans="1:11" hidden="1" x14ac:dyDescent="0.35">
      <c r="A12515" t="s">
        <v>561</v>
      </c>
      <c r="B12515" t="s">
        <v>84</v>
      </c>
      <c r="C12515" t="s">
        <v>336</v>
      </c>
      <c r="D12515" t="s">
        <v>78</v>
      </c>
      <c r="E12515">
        <v>2023</v>
      </c>
      <c r="F12515" t="s">
        <v>506</v>
      </c>
      <c r="G12515" t="s">
        <v>309</v>
      </c>
      <c r="H12515">
        <v>-2.67</v>
      </c>
      <c r="I12515" t="s">
        <v>573</v>
      </c>
      <c r="J12515" t="s">
        <v>347</v>
      </c>
      <c r="K12515" t="s">
        <v>394</v>
      </c>
    </row>
    <row r="12516" spans="1:11" hidden="1" x14ac:dyDescent="0.35">
      <c r="A12516" t="s">
        <v>561</v>
      </c>
      <c r="B12516" t="s">
        <v>84</v>
      </c>
      <c r="C12516" t="s">
        <v>336</v>
      </c>
      <c r="D12516" t="s">
        <v>78</v>
      </c>
      <c r="E12516">
        <v>2023</v>
      </c>
      <c r="F12516" t="s">
        <v>506</v>
      </c>
      <c r="G12516" t="s">
        <v>309</v>
      </c>
      <c r="H12516">
        <v>-38.5</v>
      </c>
      <c r="I12516" t="s">
        <v>573</v>
      </c>
      <c r="J12516" t="s">
        <v>347</v>
      </c>
      <c r="K12516" t="s">
        <v>394</v>
      </c>
    </row>
    <row r="12517" spans="1:11" hidden="1" x14ac:dyDescent="0.35">
      <c r="A12517" t="s">
        <v>561</v>
      </c>
      <c r="B12517" t="s">
        <v>84</v>
      </c>
      <c r="C12517" t="s">
        <v>336</v>
      </c>
      <c r="D12517" t="s">
        <v>78</v>
      </c>
      <c r="E12517">
        <v>2023</v>
      </c>
      <c r="F12517" t="s">
        <v>506</v>
      </c>
      <c r="G12517" t="s">
        <v>309</v>
      </c>
      <c r="H12517">
        <v>-15.25</v>
      </c>
      <c r="I12517" t="s">
        <v>573</v>
      </c>
      <c r="J12517" t="s">
        <v>347</v>
      </c>
      <c r="K12517" t="s">
        <v>394</v>
      </c>
    </row>
    <row r="12518" spans="1:11" hidden="1" x14ac:dyDescent="0.35">
      <c r="A12518" t="s">
        <v>561</v>
      </c>
      <c r="B12518" t="s">
        <v>84</v>
      </c>
      <c r="C12518" t="s">
        <v>336</v>
      </c>
      <c r="D12518" t="s">
        <v>78</v>
      </c>
      <c r="E12518">
        <v>2023</v>
      </c>
      <c r="F12518" t="s">
        <v>71</v>
      </c>
      <c r="G12518" t="s">
        <v>310</v>
      </c>
      <c r="H12518">
        <v>-2.17</v>
      </c>
      <c r="I12518" t="s">
        <v>573</v>
      </c>
      <c r="J12518" t="s">
        <v>347</v>
      </c>
      <c r="K12518" t="s">
        <v>394</v>
      </c>
    </row>
    <row r="12519" spans="1:11" hidden="1" x14ac:dyDescent="0.35">
      <c r="A12519" t="s">
        <v>561</v>
      </c>
      <c r="B12519" t="s">
        <v>84</v>
      </c>
      <c r="C12519" t="s">
        <v>336</v>
      </c>
      <c r="D12519" t="s">
        <v>78</v>
      </c>
      <c r="E12519">
        <v>2023</v>
      </c>
      <c r="F12519" t="s">
        <v>71</v>
      </c>
      <c r="G12519" t="s">
        <v>310</v>
      </c>
      <c r="H12519">
        <v>-0.2</v>
      </c>
      <c r="I12519" t="s">
        <v>573</v>
      </c>
      <c r="J12519" t="s">
        <v>347</v>
      </c>
      <c r="K12519" t="s">
        <v>394</v>
      </c>
    </row>
    <row r="12520" spans="1:11" hidden="1" x14ac:dyDescent="0.35">
      <c r="A12520" t="s">
        <v>561</v>
      </c>
      <c r="B12520" t="s">
        <v>84</v>
      </c>
      <c r="C12520" t="s">
        <v>336</v>
      </c>
      <c r="D12520" t="s">
        <v>78</v>
      </c>
      <c r="E12520">
        <v>2023</v>
      </c>
      <c r="F12520" t="s">
        <v>71</v>
      </c>
      <c r="G12520" t="s">
        <v>310</v>
      </c>
      <c r="H12520">
        <v>-2.85</v>
      </c>
      <c r="I12520" t="s">
        <v>573</v>
      </c>
      <c r="J12520" t="s">
        <v>347</v>
      </c>
      <c r="K12520" t="s">
        <v>394</v>
      </c>
    </row>
    <row r="12521" spans="1:11" hidden="1" x14ac:dyDescent="0.35">
      <c r="A12521" t="s">
        <v>561</v>
      </c>
      <c r="B12521" t="s">
        <v>84</v>
      </c>
      <c r="C12521" t="s">
        <v>336</v>
      </c>
      <c r="D12521" t="s">
        <v>78</v>
      </c>
      <c r="E12521">
        <v>2023</v>
      </c>
      <c r="F12521" t="s">
        <v>71</v>
      </c>
      <c r="G12521" t="s">
        <v>310</v>
      </c>
      <c r="H12521">
        <v>-1.1299999999999999</v>
      </c>
      <c r="I12521" t="s">
        <v>573</v>
      </c>
      <c r="J12521" t="s">
        <v>347</v>
      </c>
      <c r="K12521" t="s">
        <v>394</v>
      </c>
    </row>
    <row r="12522" spans="1:11" hidden="1" x14ac:dyDescent="0.35">
      <c r="A12522" t="s">
        <v>561</v>
      </c>
      <c r="B12522" t="s">
        <v>84</v>
      </c>
      <c r="C12522" t="s">
        <v>336</v>
      </c>
      <c r="D12522" t="s">
        <v>78</v>
      </c>
      <c r="E12522">
        <v>2023</v>
      </c>
      <c r="F12522" t="s">
        <v>148</v>
      </c>
      <c r="G12522" t="s">
        <v>308</v>
      </c>
      <c r="H12522">
        <v>-1.87</v>
      </c>
      <c r="I12522" t="s">
        <v>573</v>
      </c>
      <c r="J12522" t="s">
        <v>347</v>
      </c>
      <c r="K12522" t="s">
        <v>394</v>
      </c>
    </row>
    <row r="12523" spans="1:11" hidden="1" x14ac:dyDescent="0.35">
      <c r="A12523" t="s">
        <v>561</v>
      </c>
      <c r="B12523" t="s">
        <v>84</v>
      </c>
      <c r="C12523" t="s">
        <v>336</v>
      </c>
      <c r="D12523" t="s">
        <v>78</v>
      </c>
      <c r="E12523">
        <v>2023</v>
      </c>
      <c r="F12523" t="s">
        <v>148</v>
      </c>
      <c r="G12523" t="s">
        <v>308</v>
      </c>
      <c r="H12523">
        <v>-0.17</v>
      </c>
      <c r="I12523" t="s">
        <v>573</v>
      </c>
      <c r="J12523" t="s">
        <v>347</v>
      </c>
      <c r="K12523" t="s">
        <v>394</v>
      </c>
    </row>
    <row r="12524" spans="1:11" hidden="1" x14ac:dyDescent="0.35">
      <c r="A12524" t="s">
        <v>561</v>
      </c>
      <c r="B12524" t="s">
        <v>84</v>
      </c>
      <c r="C12524" t="s">
        <v>336</v>
      </c>
      <c r="D12524" t="s">
        <v>78</v>
      </c>
      <c r="E12524">
        <v>2023</v>
      </c>
      <c r="F12524" t="s">
        <v>148</v>
      </c>
      <c r="G12524" t="s">
        <v>308</v>
      </c>
      <c r="H12524">
        <v>-2.46</v>
      </c>
      <c r="I12524" t="s">
        <v>573</v>
      </c>
      <c r="J12524" t="s">
        <v>347</v>
      </c>
      <c r="K12524" t="s">
        <v>394</v>
      </c>
    </row>
    <row r="12525" spans="1:11" hidden="1" x14ac:dyDescent="0.35">
      <c r="A12525" t="s">
        <v>561</v>
      </c>
      <c r="B12525" t="s">
        <v>84</v>
      </c>
      <c r="C12525" t="s">
        <v>336</v>
      </c>
      <c r="D12525" t="s">
        <v>78</v>
      </c>
      <c r="E12525">
        <v>2023</v>
      </c>
      <c r="F12525" t="s">
        <v>148</v>
      </c>
      <c r="G12525" t="s">
        <v>308</v>
      </c>
      <c r="H12525">
        <v>-0.97</v>
      </c>
      <c r="I12525" t="s">
        <v>573</v>
      </c>
      <c r="J12525" t="s">
        <v>347</v>
      </c>
      <c r="K12525" t="s">
        <v>394</v>
      </c>
    </row>
    <row r="12526" spans="1:11" hidden="1" x14ac:dyDescent="0.35">
      <c r="A12526" t="s">
        <v>561</v>
      </c>
      <c r="B12526" t="s">
        <v>84</v>
      </c>
      <c r="C12526" t="s">
        <v>336</v>
      </c>
      <c r="D12526" t="s">
        <v>78</v>
      </c>
      <c r="E12526">
        <v>2023</v>
      </c>
      <c r="F12526" t="s">
        <v>156</v>
      </c>
      <c r="G12526" t="s">
        <v>307</v>
      </c>
      <c r="H12526">
        <v>-4.34</v>
      </c>
      <c r="I12526" t="s">
        <v>573</v>
      </c>
      <c r="J12526" t="s">
        <v>14</v>
      </c>
      <c r="K12526" t="s">
        <v>394</v>
      </c>
    </row>
    <row r="12527" spans="1:11" hidden="1" x14ac:dyDescent="0.35">
      <c r="A12527" t="s">
        <v>561</v>
      </c>
      <c r="B12527" t="s">
        <v>84</v>
      </c>
      <c r="C12527" t="s">
        <v>336</v>
      </c>
      <c r="D12527" t="s">
        <v>78</v>
      </c>
      <c r="E12527">
        <v>2023</v>
      </c>
      <c r="F12527" t="s">
        <v>156</v>
      </c>
      <c r="G12527" t="s">
        <v>307</v>
      </c>
      <c r="H12527">
        <v>-19.47</v>
      </c>
      <c r="I12527" t="s">
        <v>573</v>
      </c>
      <c r="J12527" t="s">
        <v>347</v>
      </c>
      <c r="K12527" t="s">
        <v>394</v>
      </c>
    </row>
    <row r="12528" spans="1:11" hidden="1" x14ac:dyDescent="0.35">
      <c r="A12528" t="s">
        <v>561</v>
      </c>
      <c r="B12528" t="s">
        <v>84</v>
      </c>
      <c r="C12528" t="s">
        <v>336</v>
      </c>
      <c r="D12528" t="s">
        <v>78</v>
      </c>
      <c r="E12528">
        <v>2023</v>
      </c>
      <c r="F12528" t="s">
        <v>156</v>
      </c>
      <c r="G12528" t="s">
        <v>307</v>
      </c>
      <c r="H12528">
        <v>-0.39</v>
      </c>
      <c r="I12528" t="s">
        <v>573</v>
      </c>
      <c r="J12528" t="s">
        <v>14</v>
      </c>
      <c r="K12528" t="s">
        <v>394</v>
      </c>
    </row>
    <row r="12529" spans="1:11" hidden="1" x14ac:dyDescent="0.35">
      <c r="A12529" t="s">
        <v>561</v>
      </c>
      <c r="B12529" t="s">
        <v>84</v>
      </c>
      <c r="C12529" t="s">
        <v>336</v>
      </c>
      <c r="D12529" t="s">
        <v>78</v>
      </c>
      <c r="E12529">
        <v>2023</v>
      </c>
      <c r="F12529" t="s">
        <v>156</v>
      </c>
      <c r="G12529" t="s">
        <v>307</v>
      </c>
      <c r="H12529">
        <v>-1.77</v>
      </c>
      <c r="I12529" t="s">
        <v>573</v>
      </c>
      <c r="J12529" t="s">
        <v>347</v>
      </c>
      <c r="K12529" t="s">
        <v>394</v>
      </c>
    </row>
    <row r="12530" spans="1:11" hidden="1" x14ac:dyDescent="0.35">
      <c r="A12530" t="s">
        <v>561</v>
      </c>
      <c r="B12530" t="s">
        <v>84</v>
      </c>
      <c r="C12530" t="s">
        <v>336</v>
      </c>
      <c r="D12530" t="s">
        <v>78</v>
      </c>
      <c r="E12530">
        <v>2023</v>
      </c>
      <c r="F12530" t="s">
        <v>156</v>
      </c>
      <c r="G12530" t="s">
        <v>307</v>
      </c>
      <c r="H12530">
        <v>-5.69</v>
      </c>
      <c r="I12530" t="s">
        <v>573</v>
      </c>
      <c r="J12530" t="s">
        <v>14</v>
      </c>
      <c r="K12530" t="s">
        <v>394</v>
      </c>
    </row>
    <row r="12531" spans="1:11" hidden="1" x14ac:dyDescent="0.35">
      <c r="A12531" t="s">
        <v>561</v>
      </c>
      <c r="B12531" t="s">
        <v>84</v>
      </c>
      <c r="C12531" t="s">
        <v>336</v>
      </c>
      <c r="D12531" t="s">
        <v>78</v>
      </c>
      <c r="E12531">
        <v>2023</v>
      </c>
      <c r="F12531" t="s">
        <v>156</v>
      </c>
      <c r="G12531" t="s">
        <v>307</v>
      </c>
      <c r="H12531">
        <v>-25.54</v>
      </c>
      <c r="I12531" t="s">
        <v>573</v>
      </c>
      <c r="J12531" t="s">
        <v>347</v>
      </c>
      <c r="K12531" t="s">
        <v>394</v>
      </c>
    </row>
    <row r="12532" spans="1:11" hidden="1" x14ac:dyDescent="0.35">
      <c r="A12532" t="s">
        <v>561</v>
      </c>
      <c r="B12532" t="s">
        <v>84</v>
      </c>
      <c r="C12532" t="s">
        <v>336</v>
      </c>
      <c r="D12532" t="s">
        <v>78</v>
      </c>
      <c r="E12532">
        <v>2023</v>
      </c>
      <c r="F12532" t="s">
        <v>156</v>
      </c>
      <c r="G12532" t="s">
        <v>307</v>
      </c>
      <c r="H12532">
        <v>-2.25</v>
      </c>
      <c r="I12532" t="s">
        <v>573</v>
      </c>
      <c r="J12532" t="s">
        <v>14</v>
      </c>
      <c r="K12532" t="s">
        <v>394</v>
      </c>
    </row>
    <row r="12533" spans="1:11" hidden="1" x14ac:dyDescent="0.35">
      <c r="A12533" t="s">
        <v>561</v>
      </c>
      <c r="B12533" t="s">
        <v>84</v>
      </c>
      <c r="C12533" t="s">
        <v>336</v>
      </c>
      <c r="D12533" t="s">
        <v>78</v>
      </c>
      <c r="E12533">
        <v>2023</v>
      </c>
      <c r="F12533" t="s">
        <v>156</v>
      </c>
      <c r="G12533" t="s">
        <v>307</v>
      </c>
      <c r="H12533">
        <v>-10.11</v>
      </c>
      <c r="I12533" t="s">
        <v>573</v>
      </c>
      <c r="J12533" t="s">
        <v>347</v>
      </c>
      <c r="K12533" t="s">
        <v>394</v>
      </c>
    </row>
    <row r="12534" spans="1:11" hidden="1" x14ac:dyDescent="0.35">
      <c r="A12534" t="s">
        <v>561</v>
      </c>
      <c r="B12534" t="s">
        <v>84</v>
      </c>
      <c r="C12534" t="s">
        <v>331</v>
      </c>
      <c r="D12534" t="s">
        <v>78</v>
      </c>
      <c r="E12534">
        <v>2023</v>
      </c>
      <c r="F12534" t="s">
        <v>500</v>
      </c>
      <c r="G12534" t="s">
        <v>311</v>
      </c>
      <c r="H12534">
        <v>-734.33</v>
      </c>
      <c r="I12534" t="s">
        <v>573</v>
      </c>
      <c r="J12534" t="s">
        <v>14</v>
      </c>
      <c r="K12534" t="s">
        <v>397</v>
      </c>
    </row>
    <row r="12535" spans="1:11" hidden="1" x14ac:dyDescent="0.35">
      <c r="A12535" t="s">
        <v>561</v>
      </c>
      <c r="B12535" t="s">
        <v>84</v>
      </c>
      <c r="C12535" t="s">
        <v>331</v>
      </c>
      <c r="D12535" t="s">
        <v>78</v>
      </c>
      <c r="E12535">
        <v>2023</v>
      </c>
      <c r="F12535" t="s">
        <v>500</v>
      </c>
      <c r="G12535" t="s">
        <v>311</v>
      </c>
      <c r="H12535">
        <v>-434.06</v>
      </c>
      <c r="I12535" t="s">
        <v>573</v>
      </c>
      <c r="J12535" t="s">
        <v>347</v>
      </c>
      <c r="K12535" t="s">
        <v>397</v>
      </c>
    </row>
    <row r="12536" spans="1:11" hidden="1" x14ac:dyDescent="0.35">
      <c r="A12536" t="s">
        <v>561</v>
      </c>
      <c r="B12536" t="s">
        <v>84</v>
      </c>
      <c r="C12536" t="s">
        <v>331</v>
      </c>
      <c r="D12536" t="s">
        <v>78</v>
      </c>
      <c r="E12536">
        <v>2023</v>
      </c>
      <c r="F12536" t="s">
        <v>500</v>
      </c>
      <c r="G12536" t="s">
        <v>311</v>
      </c>
      <c r="H12536">
        <v>349.07</v>
      </c>
      <c r="I12536" t="s">
        <v>573</v>
      </c>
      <c r="J12536" t="s">
        <v>14</v>
      </c>
      <c r="K12536" t="s">
        <v>397</v>
      </c>
    </row>
    <row r="12537" spans="1:11" hidden="1" x14ac:dyDescent="0.35">
      <c r="A12537" t="s">
        <v>561</v>
      </c>
      <c r="B12537" t="s">
        <v>84</v>
      </c>
      <c r="C12537" t="s">
        <v>331</v>
      </c>
      <c r="D12537" t="s">
        <v>78</v>
      </c>
      <c r="E12537">
        <v>2023</v>
      </c>
      <c r="F12537" t="s">
        <v>500</v>
      </c>
      <c r="G12537" t="s">
        <v>311</v>
      </c>
      <c r="H12537">
        <v>206.33</v>
      </c>
      <c r="I12537" t="s">
        <v>573</v>
      </c>
      <c r="J12537" t="s">
        <v>347</v>
      </c>
      <c r="K12537" t="s">
        <v>397</v>
      </c>
    </row>
    <row r="12538" spans="1:11" hidden="1" x14ac:dyDescent="0.35">
      <c r="A12538" t="s">
        <v>561</v>
      </c>
      <c r="B12538" t="s">
        <v>84</v>
      </c>
      <c r="C12538" t="s">
        <v>331</v>
      </c>
      <c r="D12538" t="s">
        <v>78</v>
      </c>
      <c r="E12538">
        <v>2023</v>
      </c>
      <c r="F12538" t="s">
        <v>500</v>
      </c>
      <c r="G12538" t="s">
        <v>311</v>
      </c>
      <c r="H12538">
        <v>25.89</v>
      </c>
      <c r="I12538" t="s">
        <v>573</v>
      </c>
      <c r="J12538" t="s">
        <v>14</v>
      </c>
      <c r="K12538" t="s">
        <v>397</v>
      </c>
    </row>
    <row r="12539" spans="1:11" hidden="1" x14ac:dyDescent="0.35">
      <c r="A12539" t="s">
        <v>561</v>
      </c>
      <c r="B12539" t="s">
        <v>84</v>
      </c>
      <c r="C12539" t="s">
        <v>331</v>
      </c>
      <c r="D12539" t="s">
        <v>78</v>
      </c>
      <c r="E12539">
        <v>2023</v>
      </c>
      <c r="F12539" t="s">
        <v>500</v>
      </c>
      <c r="G12539" t="s">
        <v>311</v>
      </c>
      <c r="H12539">
        <v>15.3</v>
      </c>
      <c r="I12539" t="s">
        <v>573</v>
      </c>
      <c r="J12539" t="s">
        <v>347</v>
      </c>
      <c r="K12539" t="s">
        <v>397</v>
      </c>
    </row>
    <row r="12540" spans="1:11" hidden="1" x14ac:dyDescent="0.35">
      <c r="A12540" t="s">
        <v>561</v>
      </c>
      <c r="B12540" t="s">
        <v>84</v>
      </c>
      <c r="C12540" t="s">
        <v>331</v>
      </c>
      <c r="D12540" t="s">
        <v>78</v>
      </c>
      <c r="E12540">
        <v>2023</v>
      </c>
      <c r="F12540" t="s">
        <v>500</v>
      </c>
      <c r="G12540" t="s">
        <v>311</v>
      </c>
      <c r="H12540">
        <v>9.35</v>
      </c>
      <c r="I12540" t="s">
        <v>573</v>
      </c>
      <c r="J12540" t="s">
        <v>14</v>
      </c>
      <c r="K12540" t="s">
        <v>397</v>
      </c>
    </row>
    <row r="12541" spans="1:11" hidden="1" x14ac:dyDescent="0.35">
      <c r="A12541" t="s">
        <v>561</v>
      </c>
      <c r="B12541" t="s">
        <v>84</v>
      </c>
      <c r="C12541" t="s">
        <v>331</v>
      </c>
      <c r="D12541" t="s">
        <v>78</v>
      </c>
      <c r="E12541">
        <v>2023</v>
      </c>
      <c r="F12541" t="s">
        <v>500</v>
      </c>
      <c r="G12541" t="s">
        <v>311</v>
      </c>
      <c r="H12541">
        <v>5.53</v>
      </c>
      <c r="I12541" t="s">
        <v>573</v>
      </c>
      <c r="J12541" t="s">
        <v>347</v>
      </c>
      <c r="K12541" t="s">
        <v>397</v>
      </c>
    </row>
    <row r="12542" spans="1:11" hidden="1" x14ac:dyDescent="0.35">
      <c r="A12542" t="s">
        <v>561</v>
      </c>
      <c r="B12542" t="s">
        <v>84</v>
      </c>
      <c r="C12542" t="s">
        <v>331</v>
      </c>
      <c r="D12542" t="s">
        <v>78</v>
      </c>
      <c r="E12542">
        <v>2023</v>
      </c>
      <c r="F12542" t="s">
        <v>500</v>
      </c>
      <c r="G12542" t="s">
        <v>311</v>
      </c>
      <c r="H12542">
        <v>-749.92</v>
      </c>
      <c r="I12542" t="s">
        <v>573</v>
      </c>
      <c r="J12542" t="s">
        <v>14</v>
      </c>
      <c r="K12542" t="s">
        <v>397</v>
      </c>
    </row>
    <row r="12543" spans="1:11" hidden="1" x14ac:dyDescent="0.35">
      <c r="A12543" t="s">
        <v>561</v>
      </c>
      <c r="B12543" t="s">
        <v>84</v>
      </c>
      <c r="C12543" t="s">
        <v>331</v>
      </c>
      <c r="D12543" t="s">
        <v>78</v>
      </c>
      <c r="E12543">
        <v>2023</v>
      </c>
      <c r="F12543" t="s">
        <v>500</v>
      </c>
      <c r="G12543" t="s">
        <v>311</v>
      </c>
      <c r="H12543">
        <v>-443.27</v>
      </c>
      <c r="I12543" t="s">
        <v>573</v>
      </c>
      <c r="J12543" t="s">
        <v>347</v>
      </c>
      <c r="K12543" t="s">
        <v>397</v>
      </c>
    </row>
    <row r="12544" spans="1:11" hidden="1" x14ac:dyDescent="0.35">
      <c r="A12544" t="s">
        <v>561</v>
      </c>
      <c r="B12544" t="s">
        <v>84</v>
      </c>
      <c r="C12544" t="s">
        <v>331</v>
      </c>
      <c r="D12544" t="s">
        <v>78</v>
      </c>
      <c r="E12544">
        <v>2023</v>
      </c>
      <c r="F12544" t="s">
        <v>500</v>
      </c>
      <c r="G12544" t="s">
        <v>311</v>
      </c>
      <c r="H12544">
        <v>-75.040000000000006</v>
      </c>
      <c r="I12544" t="s">
        <v>573</v>
      </c>
      <c r="J12544" t="s">
        <v>14</v>
      </c>
      <c r="K12544" t="s">
        <v>397</v>
      </c>
    </row>
    <row r="12545" spans="1:11" hidden="1" x14ac:dyDescent="0.35">
      <c r="A12545" t="s">
        <v>561</v>
      </c>
      <c r="B12545" t="s">
        <v>84</v>
      </c>
      <c r="C12545" t="s">
        <v>331</v>
      </c>
      <c r="D12545" t="s">
        <v>78</v>
      </c>
      <c r="E12545">
        <v>2023</v>
      </c>
      <c r="F12545" t="s">
        <v>500</v>
      </c>
      <c r="G12545" t="s">
        <v>311</v>
      </c>
      <c r="H12545">
        <v>-44.36</v>
      </c>
      <c r="I12545" t="s">
        <v>573</v>
      </c>
      <c r="J12545" t="s">
        <v>347</v>
      </c>
      <c r="K12545" t="s">
        <v>397</v>
      </c>
    </row>
    <row r="12546" spans="1:11" hidden="1" x14ac:dyDescent="0.35">
      <c r="A12546" t="s">
        <v>561</v>
      </c>
      <c r="B12546" t="s">
        <v>84</v>
      </c>
      <c r="C12546" t="s">
        <v>331</v>
      </c>
      <c r="D12546" t="s">
        <v>78</v>
      </c>
      <c r="E12546">
        <v>2023</v>
      </c>
      <c r="F12546" t="s">
        <v>506</v>
      </c>
      <c r="G12546" t="s">
        <v>309</v>
      </c>
      <c r="H12546">
        <v>-359.74</v>
      </c>
      <c r="I12546" t="s">
        <v>573</v>
      </c>
      <c r="J12546" t="s">
        <v>347</v>
      </c>
      <c r="K12546" t="s">
        <v>397</v>
      </c>
    </row>
    <row r="12547" spans="1:11" hidden="1" x14ac:dyDescent="0.35">
      <c r="A12547" t="s">
        <v>561</v>
      </c>
      <c r="B12547" t="s">
        <v>84</v>
      </c>
      <c r="C12547" t="s">
        <v>331</v>
      </c>
      <c r="D12547" t="s">
        <v>78</v>
      </c>
      <c r="E12547">
        <v>2023</v>
      </c>
      <c r="F12547" t="s">
        <v>506</v>
      </c>
      <c r="G12547" t="s">
        <v>309</v>
      </c>
      <c r="H12547">
        <v>171</v>
      </c>
      <c r="I12547" t="s">
        <v>573</v>
      </c>
      <c r="J12547" t="s">
        <v>347</v>
      </c>
      <c r="K12547" t="s">
        <v>397</v>
      </c>
    </row>
    <row r="12548" spans="1:11" hidden="1" x14ac:dyDescent="0.35">
      <c r="A12548" t="s">
        <v>561</v>
      </c>
      <c r="B12548" t="s">
        <v>84</v>
      </c>
      <c r="C12548" t="s">
        <v>331</v>
      </c>
      <c r="D12548" t="s">
        <v>78</v>
      </c>
      <c r="E12548">
        <v>2023</v>
      </c>
      <c r="F12548" t="s">
        <v>506</v>
      </c>
      <c r="G12548" t="s">
        <v>309</v>
      </c>
      <c r="H12548">
        <v>12.68</v>
      </c>
      <c r="I12548" t="s">
        <v>573</v>
      </c>
      <c r="J12548" t="s">
        <v>347</v>
      </c>
      <c r="K12548" t="s">
        <v>397</v>
      </c>
    </row>
    <row r="12549" spans="1:11" hidden="1" x14ac:dyDescent="0.35">
      <c r="A12549" t="s">
        <v>561</v>
      </c>
      <c r="B12549" t="s">
        <v>84</v>
      </c>
      <c r="C12549" t="s">
        <v>331</v>
      </c>
      <c r="D12549" t="s">
        <v>78</v>
      </c>
      <c r="E12549">
        <v>2023</v>
      </c>
      <c r="F12549" t="s">
        <v>506</v>
      </c>
      <c r="G12549" t="s">
        <v>309</v>
      </c>
      <c r="H12549">
        <v>4.58</v>
      </c>
      <c r="I12549" t="s">
        <v>573</v>
      </c>
      <c r="J12549" t="s">
        <v>347</v>
      </c>
      <c r="K12549" t="s">
        <v>397</v>
      </c>
    </row>
    <row r="12550" spans="1:11" hidden="1" x14ac:dyDescent="0.35">
      <c r="A12550" t="s">
        <v>561</v>
      </c>
      <c r="B12550" t="s">
        <v>84</v>
      </c>
      <c r="C12550" t="s">
        <v>331</v>
      </c>
      <c r="D12550" t="s">
        <v>78</v>
      </c>
      <c r="E12550">
        <v>2023</v>
      </c>
      <c r="F12550" t="s">
        <v>506</v>
      </c>
      <c r="G12550" t="s">
        <v>309</v>
      </c>
      <c r="H12550">
        <v>-367.37</v>
      </c>
      <c r="I12550" t="s">
        <v>573</v>
      </c>
      <c r="J12550" t="s">
        <v>347</v>
      </c>
      <c r="K12550" t="s">
        <v>397</v>
      </c>
    </row>
    <row r="12551" spans="1:11" hidden="1" x14ac:dyDescent="0.35">
      <c r="A12551" t="s">
        <v>561</v>
      </c>
      <c r="B12551" t="s">
        <v>84</v>
      </c>
      <c r="C12551" t="s">
        <v>331</v>
      </c>
      <c r="D12551" t="s">
        <v>78</v>
      </c>
      <c r="E12551">
        <v>2023</v>
      </c>
      <c r="F12551" t="s">
        <v>506</v>
      </c>
      <c r="G12551" t="s">
        <v>309</v>
      </c>
      <c r="H12551">
        <v>-36.76</v>
      </c>
      <c r="I12551" t="s">
        <v>573</v>
      </c>
      <c r="J12551" t="s">
        <v>347</v>
      </c>
      <c r="K12551" t="s">
        <v>397</v>
      </c>
    </row>
    <row r="12552" spans="1:11" hidden="1" x14ac:dyDescent="0.35">
      <c r="A12552" t="s">
        <v>561</v>
      </c>
      <c r="B12552" t="s">
        <v>84</v>
      </c>
      <c r="C12552" t="s">
        <v>331</v>
      </c>
      <c r="D12552" t="s">
        <v>78</v>
      </c>
      <c r="E12552">
        <v>2023</v>
      </c>
      <c r="F12552" t="s">
        <v>71</v>
      </c>
      <c r="G12552" t="s">
        <v>310</v>
      </c>
      <c r="H12552">
        <v>-90.43</v>
      </c>
      <c r="I12552" t="s">
        <v>573</v>
      </c>
      <c r="J12552" t="s">
        <v>347</v>
      </c>
      <c r="K12552" t="s">
        <v>397</v>
      </c>
    </row>
    <row r="12553" spans="1:11" hidden="1" x14ac:dyDescent="0.35">
      <c r="A12553" t="s">
        <v>561</v>
      </c>
      <c r="B12553" t="s">
        <v>84</v>
      </c>
      <c r="C12553" t="s">
        <v>331</v>
      </c>
      <c r="D12553" t="s">
        <v>78</v>
      </c>
      <c r="E12553">
        <v>2023</v>
      </c>
      <c r="F12553" t="s">
        <v>71</v>
      </c>
      <c r="G12553" t="s">
        <v>310</v>
      </c>
      <c r="H12553">
        <v>42.99</v>
      </c>
      <c r="I12553" t="s">
        <v>573</v>
      </c>
      <c r="J12553" t="s">
        <v>347</v>
      </c>
      <c r="K12553" t="s">
        <v>397</v>
      </c>
    </row>
    <row r="12554" spans="1:11" hidden="1" x14ac:dyDescent="0.35">
      <c r="A12554" t="s">
        <v>561</v>
      </c>
      <c r="B12554" t="s">
        <v>84</v>
      </c>
      <c r="C12554" t="s">
        <v>331</v>
      </c>
      <c r="D12554" t="s">
        <v>78</v>
      </c>
      <c r="E12554">
        <v>2023</v>
      </c>
      <c r="F12554" t="s">
        <v>71</v>
      </c>
      <c r="G12554" t="s">
        <v>310</v>
      </c>
      <c r="H12554">
        <v>3.19</v>
      </c>
      <c r="I12554" t="s">
        <v>573</v>
      </c>
      <c r="J12554" t="s">
        <v>347</v>
      </c>
      <c r="K12554" t="s">
        <v>397</v>
      </c>
    </row>
    <row r="12555" spans="1:11" hidden="1" x14ac:dyDescent="0.35">
      <c r="A12555" t="s">
        <v>561</v>
      </c>
      <c r="B12555" t="s">
        <v>84</v>
      </c>
      <c r="C12555" t="s">
        <v>331</v>
      </c>
      <c r="D12555" t="s">
        <v>78</v>
      </c>
      <c r="E12555">
        <v>2023</v>
      </c>
      <c r="F12555" t="s">
        <v>71</v>
      </c>
      <c r="G12555" t="s">
        <v>310</v>
      </c>
      <c r="H12555">
        <v>1.1499999999999999</v>
      </c>
      <c r="I12555" t="s">
        <v>573</v>
      </c>
      <c r="J12555" t="s">
        <v>347</v>
      </c>
      <c r="K12555" t="s">
        <v>397</v>
      </c>
    </row>
    <row r="12556" spans="1:11" hidden="1" x14ac:dyDescent="0.35">
      <c r="A12556" t="s">
        <v>561</v>
      </c>
      <c r="B12556" t="s">
        <v>84</v>
      </c>
      <c r="C12556" t="s">
        <v>331</v>
      </c>
      <c r="D12556" t="s">
        <v>78</v>
      </c>
      <c r="E12556">
        <v>2023</v>
      </c>
      <c r="F12556" t="s">
        <v>71</v>
      </c>
      <c r="G12556" t="s">
        <v>310</v>
      </c>
      <c r="H12556">
        <v>-92.35</v>
      </c>
      <c r="I12556" t="s">
        <v>573</v>
      </c>
      <c r="J12556" t="s">
        <v>347</v>
      </c>
      <c r="K12556" t="s">
        <v>397</v>
      </c>
    </row>
    <row r="12557" spans="1:11" hidden="1" x14ac:dyDescent="0.35">
      <c r="A12557" t="s">
        <v>561</v>
      </c>
      <c r="B12557" t="s">
        <v>84</v>
      </c>
      <c r="C12557" t="s">
        <v>331</v>
      </c>
      <c r="D12557" t="s">
        <v>78</v>
      </c>
      <c r="E12557">
        <v>2023</v>
      </c>
      <c r="F12557" t="s">
        <v>71</v>
      </c>
      <c r="G12557" t="s">
        <v>310</v>
      </c>
      <c r="H12557">
        <v>-9.24</v>
      </c>
      <c r="I12557" t="s">
        <v>573</v>
      </c>
      <c r="J12557" t="s">
        <v>347</v>
      </c>
      <c r="K12557" t="s">
        <v>397</v>
      </c>
    </row>
    <row r="12558" spans="1:11" hidden="1" x14ac:dyDescent="0.35">
      <c r="A12558" t="s">
        <v>561</v>
      </c>
      <c r="B12558" t="s">
        <v>84</v>
      </c>
      <c r="C12558" t="s">
        <v>331</v>
      </c>
      <c r="D12558" t="s">
        <v>78</v>
      </c>
      <c r="E12558">
        <v>2023</v>
      </c>
      <c r="F12558" t="s">
        <v>148</v>
      </c>
      <c r="G12558" t="s">
        <v>308</v>
      </c>
      <c r="H12558">
        <v>-4.18</v>
      </c>
      <c r="I12558" t="s">
        <v>573</v>
      </c>
      <c r="J12558" t="s">
        <v>347</v>
      </c>
      <c r="K12558" t="s">
        <v>397</v>
      </c>
    </row>
    <row r="12559" spans="1:11" hidden="1" x14ac:dyDescent="0.35">
      <c r="A12559" t="s">
        <v>561</v>
      </c>
      <c r="B12559" t="s">
        <v>84</v>
      </c>
      <c r="C12559" t="s">
        <v>331</v>
      </c>
      <c r="D12559" t="s">
        <v>78</v>
      </c>
      <c r="E12559">
        <v>2023</v>
      </c>
      <c r="F12559" t="s">
        <v>148</v>
      </c>
      <c r="G12559" t="s">
        <v>308</v>
      </c>
      <c r="H12559">
        <v>1.99</v>
      </c>
      <c r="I12559" t="s">
        <v>573</v>
      </c>
      <c r="J12559" t="s">
        <v>347</v>
      </c>
      <c r="K12559" t="s">
        <v>397</v>
      </c>
    </row>
    <row r="12560" spans="1:11" hidden="1" x14ac:dyDescent="0.35">
      <c r="A12560" t="s">
        <v>561</v>
      </c>
      <c r="B12560" t="s">
        <v>84</v>
      </c>
      <c r="C12560" t="s">
        <v>331</v>
      </c>
      <c r="D12560" t="s">
        <v>78</v>
      </c>
      <c r="E12560">
        <v>2023</v>
      </c>
      <c r="F12560" t="s">
        <v>148</v>
      </c>
      <c r="G12560" t="s">
        <v>308</v>
      </c>
      <c r="H12560">
        <v>0.15</v>
      </c>
      <c r="I12560" t="s">
        <v>573</v>
      </c>
      <c r="J12560" t="s">
        <v>347</v>
      </c>
      <c r="K12560" t="s">
        <v>397</v>
      </c>
    </row>
    <row r="12561" spans="1:11" hidden="1" x14ac:dyDescent="0.35">
      <c r="A12561" t="s">
        <v>561</v>
      </c>
      <c r="B12561" t="s">
        <v>84</v>
      </c>
      <c r="C12561" t="s">
        <v>331</v>
      </c>
      <c r="D12561" t="s">
        <v>78</v>
      </c>
      <c r="E12561">
        <v>2023</v>
      </c>
      <c r="F12561" t="s">
        <v>148</v>
      </c>
      <c r="G12561" t="s">
        <v>308</v>
      </c>
      <c r="H12561">
        <v>0.05</v>
      </c>
      <c r="I12561" t="s">
        <v>573</v>
      </c>
      <c r="J12561" t="s">
        <v>347</v>
      </c>
      <c r="K12561" t="s">
        <v>397</v>
      </c>
    </row>
    <row r="12562" spans="1:11" hidden="1" x14ac:dyDescent="0.35">
      <c r="A12562" t="s">
        <v>561</v>
      </c>
      <c r="B12562" t="s">
        <v>84</v>
      </c>
      <c r="C12562" t="s">
        <v>331</v>
      </c>
      <c r="D12562" t="s">
        <v>78</v>
      </c>
      <c r="E12562">
        <v>2023</v>
      </c>
      <c r="F12562" t="s">
        <v>148</v>
      </c>
      <c r="G12562" t="s">
        <v>308</v>
      </c>
      <c r="H12562">
        <v>-4.28</v>
      </c>
      <c r="I12562" t="s">
        <v>573</v>
      </c>
      <c r="J12562" t="s">
        <v>347</v>
      </c>
      <c r="K12562" t="s">
        <v>397</v>
      </c>
    </row>
    <row r="12563" spans="1:11" hidden="1" x14ac:dyDescent="0.35">
      <c r="A12563" t="s">
        <v>561</v>
      </c>
      <c r="B12563" t="s">
        <v>84</v>
      </c>
      <c r="C12563" t="s">
        <v>331</v>
      </c>
      <c r="D12563" t="s">
        <v>78</v>
      </c>
      <c r="E12563">
        <v>2023</v>
      </c>
      <c r="F12563" t="s">
        <v>148</v>
      </c>
      <c r="G12563" t="s">
        <v>308</v>
      </c>
      <c r="H12563">
        <v>-0.42</v>
      </c>
      <c r="I12563" t="s">
        <v>573</v>
      </c>
      <c r="J12563" t="s">
        <v>347</v>
      </c>
      <c r="K12563" t="s">
        <v>397</v>
      </c>
    </row>
    <row r="12564" spans="1:11" hidden="1" x14ac:dyDescent="0.35">
      <c r="A12564" t="s">
        <v>561</v>
      </c>
      <c r="B12564" t="s">
        <v>84</v>
      </c>
      <c r="C12564" t="s">
        <v>331</v>
      </c>
      <c r="D12564" t="s">
        <v>78</v>
      </c>
      <c r="E12564">
        <v>2023</v>
      </c>
      <c r="F12564" t="s">
        <v>156</v>
      </c>
      <c r="G12564" t="s">
        <v>307</v>
      </c>
      <c r="H12564">
        <v>-11.92</v>
      </c>
      <c r="I12564" t="s">
        <v>573</v>
      </c>
      <c r="J12564" t="s">
        <v>14</v>
      </c>
      <c r="K12564" t="s">
        <v>397</v>
      </c>
    </row>
    <row r="12565" spans="1:11" hidden="1" x14ac:dyDescent="0.35">
      <c r="A12565" t="s">
        <v>561</v>
      </c>
      <c r="B12565" t="s">
        <v>84</v>
      </c>
      <c r="C12565" t="s">
        <v>331</v>
      </c>
      <c r="D12565" t="s">
        <v>78</v>
      </c>
      <c r="E12565">
        <v>2023</v>
      </c>
      <c r="F12565" t="s">
        <v>156</v>
      </c>
      <c r="G12565" t="s">
        <v>307</v>
      </c>
      <c r="H12565">
        <v>-159.19</v>
      </c>
      <c r="I12565" t="s">
        <v>573</v>
      </c>
      <c r="J12565" t="s">
        <v>347</v>
      </c>
      <c r="K12565" t="s">
        <v>397</v>
      </c>
    </row>
    <row r="12566" spans="1:11" hidden="1" x14ac:dyDescent="0.35">
      <c r="A12566" t="s">
        <v>561</v>
      </c>
      <c r="B12566" t="s">
        <v>84</v>
      </c>
      <c r="C12566" t="s">
        <v>331</v>
      </c>
      <c r="D12566" t="s">
        <v>78</v>
      </c>
      <c r="E12566">
        <v>2023</v>
      </c>
      <c r="F12566" t="s">
        <v>156</v>
      </c>
      <c r="G12566" t="s">
        <v>307</v>
      </c>
      <c r="H12566">
        <v>5.67</v>
      </c>
      <c r="I12566" t="s">
        <v>573</v>
      </c>
      <c r="J12566" t="s">
        <v>14</v>
      </c>
      <c r="K12566" t="s">
        <v>397</v>
      </c>
    </row>
    <row r="12567" spans="1:11" hidden="1" x14ac:dyDescent="0.35">
      <c r="A12567" t="s">
        <v>561</v>
      </c>
      <c r="B12567" t="s">
        <v>84</v>
      </c>
      <c r="C12567" t="s">
        <v>331</v>
      </c>
      <c r="D12567" t="s">
        <v>78</v>
      </c>
      <c r="E12567">
        <v>2023</v>
      </c>
      <c r="F12567" t="s">
        <v>156</v>
      </c>
      <c r="G12567" t="s">
        <v>307</v>
      </c>
      <c r="H12567">
        <v>75.67</v>
      </c>
      <c r="I12567" t="s">
        <v>573</v>
      </c>
      <c r="J12567" t="s">
        <v>347</v>
      </c>
      <c r="K12567" t="s">
        <v>397</v>
      </c>
    </row>
    <row r="12568" spans="1:11" hidden="1" x14ac:dyDescent="0.35">
      <c r="A12568" t="s">
        <v>561</v>
      </c>
      <c r="B12568" t="s">
        <v>84</v>
      </c>
      <c r="C12568" t="s">
        <v>331</v>
      </c>
      <c r="D12568" t="s">
        <v>78</v>
      </c>
      <c r="E12568">
        <v>2023</v>
      </c>
      <c r="F12568" t="s">
        <v>156</v>
      </c>
      <c r="G12568" t="s">
        <v>307</v>
      </c>
      <c r="H12568">
        <v>0.42</v>
      </c>
      <c r="I12568" t="s">
        <v>573</v>
      </c>
      <c r="J12568" t="s">
        <v>14</v>
      </c>
      <c r="K12568" t="s">
        <v>397</v>
      </c>
    </row>
    <row r="12569" spans="1:11" hidden="1" x14ac:dyDescent="0.35">
      <c r="A12569" t="s">
        <v>561</v>
      </c>
      <c r="B12569" t="s">
        <v>84</v>
      </c>
      <c r="C12569" t="s">
        <v>331</v>
      </c>
      <c r="D12569" t="s">
        <v>78</v>
      </c>
      <c r="E12569">
        <v>2023</v>
      </c>
      <c r="F12569" t="s">
        <v>156</v>
      </c>
      <c r="G12569" t="s">
        <v>307</v>
      </c>
      <c r="H12569">
        <v>5.61</v>
      </c>
      <c r="I12569" t="s">
        <v>573</v>
      </c>
      <c r="J12569" t="s">
        <v>347</v>
      </c>
      <c r="K12569" t="s">
        <v>397</v>
      </c>
    </row>
    <row r="12570" spans="1:11" hidden="1" x14ac:dyDescent="0.35">
      <c r="A12570" t="s">
        <v>561</v>
      </c>
      <c r="B12570" t="s">
        <v>84</v>
      </c>
      <c r="C12570" t="s">
        <v>331</v>
      </c>
      <c r="D12570" t="s">
        <v>78</v>
      </c>
      <c r="E12570">
        <v>2023</v>
      </c>
      <c r="F12570" t="s">
        <v>156</v>
      </c>
      <c r="G12570" t="s">
        <v>307</v>
      </c>
      <c r="H12570">
        <v>0.16</v>
      </c>
      <c r="I12570" t="s">
        <v>573</v>
      </c>
      <c r="J12570" t="s">
        <v>14</v>
      </c>
      <c r="K12570" t="s">
        <v>397</v>
      </c>
    </row>
    <row r="12571" spans="1:11" hidden="1" x14ac:dyDescent="0.35">
      <c r="A12571" t="s">
        <v>561</v>
      </c>
      <c r="B12571" t="s">
        <v>84</v>
      </c>
      <c r="C12571" t="s">
        <v>331</v>
      </c>
      <c r="D12571" t="s">
        <v>78</v>
      </c>
      <c r="E12571">
        <v>2023</v>
      </c>
      <c r="F12571" t="s">
        <v>156</v>
      </c>
      <c r="G12571" t="s">
        <v>307</v>
      </c>
      <c r="H12571">
        <v>2.0299999999999998</v>
      </c>
      <c r="I12571" t="s">
        <v>573</v>
      </c>
      <c r="J12571" t="s">
        <v>347</v>
      </c>
      <c r="K12571" t="s">
        <v>397</v>
      </c>
    </row>
    <row r="12572" spans="1:11" hidden="1" x14ac:dyDescent="0.35">
      <c r="A12572" t="s">
        <v>561</v>
      </c>
      <c r="B12572" t="s">
        <v>84</v>
      </c>
      <c r="C12572" t="s">
        <v>331</v>
      </c>
      <c r="D12572" t="s">
        <v>78</v>
      </c>
      <c r="E12572">
        <v>2023</v>
      </c>
      <c r="F12572" t="s">
        <v>156</v>
      </c>
      <c r="G12572" t="s">
        <v>307</v>
      </c>
      <c r="H12572">
        <v>-12.17</v>
      </c>
      <c r="I12572" t="s">
        <v>573</v>
      </c>
      <c r="J12572" t="s">
        <v>14</v>
      </c>
      <c r="K12572" t="s">
        <v>397</v>
      </c>
    </row>
    <row r="12573" spans="1:11" hidden="1" x14ac:dyDescent="0.35">
      <c r="A12573" t="s">
        <v>561</v>
      </c>
      <c r="B12573" t="s">
        <v>84</v>
      </c>
      <c r="C12573" t="s">
        <v>331</v>
      </c>
      <c r="D12573" t="s">
        <v>78</v>
      </c>
      <c r="E12573">
        <v>2023</v>
      </c>
      <c r="F12573" t="s">
        <v>156</v>
      </c>
      <c r="G12573" t="s">
        <v>307</v>
      </c>
      <c r="H12573">
        <v>-162.57</v>
      </c>
      <c r="I12573" t="s">
        <v>573</v>
      </c>
      <c r="J12573" t="s">
        <v>347</v>
      </c>
      <c r="K12573" t="s">
        <v>397</v>
      </c>
    </row>
    <row r="12574" spans="1:11" hidden="1" x14ac:dyDescent="0.35">
      <c r="A12574" t="s">
        <v>561</v>
      </c>
      <c r="B12574" t="s">
        <v>84</v>
      </c>
      <c r="C12574" t="s">
        <v>331</v>
      </c>
      <c r="D12574" t="s">
        <v>78</v>
      </c>
      <c r="E12574">
        <v>2023</v>
      </c>
      <c r="F12574" t="s">
        <v>156</v>
      </c>
      <c r="G12574" t="s">
        <v>307</v>
      </c>
      <c r="H12574">
        <v>-1.21</v>
      </c>
      <c r="I12574" t="s">
        <v>573</v>
      </c>
      <c r="J12574" t="s">
        <v>14</v>
      </c>
      <c r="K12574" t="s">
        <v>397</v>
      </c>
    </row>
    <row r="12575" spans="1:11" hidden="1" x14ac:dyDescent="0.35">
      <c r="A12575" t="s">
        <v>561</v>
      </c>
      <c r="B12575" t="s">
        <v>84</v>
      </c>
      <c r="C12575" t="s">
        <v>331</v>
      </c>
      <c r="D12575" t="s">
        <v>78</v>
      </c>
      <c r="E12575">
        <v>2023</v>
      </c>
      <c r="F12575" t="s">
        <v>156</v>
      </c>
      <c r="G12575" t="s">
        <v>307</v>
      </c>
      <c r="H12575">
        <v>-16.260000000000002</v>
      </c>
      <c r="I12575" t="s">
        <v>573</v>
      </c>
      <c r="J12575" t="s">
        <v>347</v>
      </c>
      <c r="K12575" t="s">
        <v>397</v>
      </c>
    </row>
    <row r="12576" spans="1:11" hidden="1" x14ac:dyDescent="0.35">
      <c r="A12576" t="s">
        <v>561</v>
      </c>
      <c r="B12576" t="s">
        <v>84</v>
      </c>
      <c r="C12576" t="s">
        <v>339</v>
      </c>
      <c r="D12576" t="s">
        <v>78</v>
      </c>
      <c r="E12576">
        <v>2023</v>
      </c>
      <c r="F12576" t="s">
        <v>500</v>
      </c>
      <c r="G12576" t="s">
        <v>311</v>
      </c>
      <c r="H12576">
        <v>904540.7</v>
      </c>
      <c r="I12576" t="s">
        <v>573</v>
      </c>
      <c r="J12576" t="s">
        <v>347</v>
      </c>
      <c r="K12576" t="s">
        <v>398</v>
      </c>
    </row>
    <row r="12577" spans="1:11" hidden="1" x14ac:dyDescent="0.35">
      <c r="A12577" t="s">
        <v>561</v>
      </c>
      <c r="B12577" t="s">
        <v>84</v>
      </c>
      <c r="C12577" t="s">
        <v>339</v>
      </c>
      <c r="D12577" t="s">
        <v>78</v>
      </c>
      <c r="E12577">
        <v>2023</v>
      </c>
      <c r="F12577" t="s">
        <v>500</v>
      </c>
      <c r="G12577" t="s">
        <v>311</v>
      </c>
      <c r="H12577">
        <v>928543.88</v>
      </c>
      <c r="I12577" t="s">
        <v>573</v>
      </c>
      <c r="J12577" t="s">
        <v>347</v>
      </c>
      <c r="K12577" t="s">
        <v>398</v>
      </c>
    </row>
    <row r="12578" spans="1:11" hidden="1" x14ac:dyDescent="0.35">
      <c r="A12578" t="s">
        <v>561</v>
      </c>
      <c r="B12578" t="s">
        <v>84</v>
      </c>
      <c r="C12578" t="s">
        <v>339</v>
      </c>
      <c r="D12578" t="s">
        <v>78</v>
      </c>
      <c r="E12578">
        <v>2023</v>
      </c>
      <c r="F12578" t="s">
        <v>500</v>
      </c>
      <c r="G12578" t="s">
        <v>311</v>
      </c>
      <c r="H12578">
        <v>53059.65</v>
      </c>
      <c r="I12578" t="s">
        <v>573</v>
      </c>
      <c r="J12578" t="s">
        <v>347</v>
      </c>
      <c r="K12578" t="s">
        <v>398</v>
      </c>
    </row>
    <row r="12579" spans="1:11" hidden="1" x14ac:dyDescent="0.35">
      <c r="A12579" t="s">
        <v>561</v>
      </c>
      <c r="B12579" t="s">
        <v>84</v>
      </c>
      <c r="C12579" t="s">
        <v>339</v>
      </c>
      <c r="D12579" t="s">
        <v>78</v>
      </c>
      <c r="E12579">
        <v>2023</v>
      </c>
      <c r="F12579" t="s">
        <v>500</v>
      </c>
      <c r="G12579" t="s">
        <v>311</v>
      </c>
      <c r="H12579">
        <v>1299961.43</v>
      </c>
      <c r="I12579" t="s">
        <v>573</v>
      </c>
      <c r="J12579" t="s">
        <v>347</v>
      </c>
      <c r="K12579" t="s">
        <v>398</v>
      </c>
    </row>
    <row r="12580" spans="1:11" hidden="1" x14ac:dyDescent="0.35">
      <c r="A12580" t="s">
        <v>561</v>
      </c>
      <c r="B12580" t="s">
        <v>84</v>
      </c>
      <c r="C12580" t="s">
        <v>339</v>
      </c>
      <c r="D12580" t="s">
        <v>78</v>
      </c>
      <c r="E12580">
        <v>2023</v>
      </c>
      <c r="F12580" t="s">
        <v>500</v>
      </c>
      <c r="G12580" t="s">
        <v>311</v>
      </c>
      <c r="H12580">
        <v>1167312.31</v>
      </c>
      <c r="I12580" t="s">
        <v>573</v>
      </c>
      <c r="J12580" t="s">
        <v>347</v>
      </c>
      <c r="K12580" t="s">
        <v>398</v>
      </c>
    </row>
    <row r="12581" spans="1:11" hidden="1" x14ac:dyDescent="0.35">
      <c r="A12581" t="s">
        <v>561</v>
      </c>
      <c r="B12581" t="s">
        <v>84</v>
      </c>
      <c r="C12581" t="s">
        <v>339</v>
      </c>
      <c r="D12581" t="s">
        <v>78</v>
      </c>
      <c r="E12581">
        <v>2023</v>
      </c>
      <c r="F12581" t="s">
        <v>500</v>
      </c>
      <c r="G12581" t="s">
        <v>311</v>
      </c>
      <c r="H12581">
        <v>31583.13</v>
      </c>
      <c r="I12581" t="s">
        <v>573</v>
      </c>
      <c r="J12581" t="s">
        <v>347</v>
      </c>
      <c r="K12581" t="s">
        <v>398</v>
      </c>
    </row>
    <row r="12582" spans="1:11" hidden="1" x14ac:dyDescent="0.35">
      <c r="A12582" t="s">
        <v>561</v>
      </c>
      <c r="B12582" t="s">
        <v>84</v>
      </c>
      <c r="C12582" t="s">
        <v>339</v>
      </c>
      <c r="D12582" t="s">
        <v>78</v>
      </c>
      <c r="E12582">
        <v>2023</v>
      </c>
      <c r="F12582" t="s">
        <v>506</v>
      </c>
      <c r="G12582" t="s">
        <v>309</v>
      </c>
      <c r="H12582">
        <v>153765.47</v>
      </c>
      <c r="I12582" t="s">
        <v>573</v>
      </c>
      <c r="J12582" t="s">
        <v>347</v>
      </c>
      <c r="K12582" t="s">
        <v>398</v>
      </c>
    </row>
    <row r="12583" spans="1:11" hidden="1" x14ac:dyDescent="0.35">
      <c r="A12583" t="s">
        <v>561</v>
      </c>
      <c r="B12583" t="s">
        <v>84</v>
      </c>
      <c r="C12583" t="s">
        <v>339</v>
      </c>
      <c r="D12583" t="s">
        <v>78</v>
      </c>
      <c r="E12583">
        <v>2023</v>
      </c>
      <c r="F12583" t="s">
        <v>506</v>
      </c>
      <c r="G12583" t="s">
        <v>309</v>
      </c>
      <c r="H12583">
        <v>157845.84</v>
      </c>
      <c r="I12583" t="s">
        <v>573</v>
      </c>
      <c r="J12583" t="s">
        <v>347</v>
      </c>
      <c r="K12583" t="s">
        <v>398</v>
      </c>
    </row>
    <row r="12584" spans="1:11" hidden="1" x14ac:dyDescent="0.35">
      <c r="A12584" t="s">
        <v>561</v>
      </c>
      <c r="B12584" t="s">
        <v>84</v>
      </c>
      <c r="C12584" t="s">
        <v>339</v>
      </c>
      <c r="D12584" t="s">
        <v>78</v>
      </c>
      <c r="E12584">
        <v>2023</v>
      </c>
      <c r="F12584" t="s">
        <v>506</v>
      </c>
      <c r="G12584" t="s">
        <v>309</v>
      </c>
      <c r="H12584">
        <v>9019.76</v>
      </c>
      <c r="I12584" t="s">
        <v>573</v>
      </c>
      <c r="J12584" t="s">
        <v>347</v>
      </c>
      <c r="K12584" t="s">
        <v>398</v>
      </c>
    </row>
    <row r="12585" spans="1:11" hidden="1" x14ac:dyDescent="0.35">
      <c r="A12585" t="s">
        <v>561</v>
      </c>
      <c r="B12585" t="s">
        <v>84</v>
      </c>
      <c r="C12585" t="s">
        <v>339</v>
      </c>
      <c r="D12585" t="s">
        <v>78</v>
      </c>
      <c r="E12585">
        <v>2023</v>
      </c>
      <c r="F12585" t="s">
        <v>506</v>
      </c>
      <c r="G12585" t="s">
        <v>309</v>
      </c>
      <c r="H12585">
        <v>220984.18</v>
      </c>
      <c r="I12585" t="s">
        <v>573</v>
      </c>
      <c r="J12585" t="s">
        <v>347</v>
      </c>
      <c r="K12585" t="s">
        <v>398</v>
      </c>
    </row>
    <row r="12586" spans="1:11" hidden="1" x14ac:dyDescent="0.35">
      <c r="A12586" t="s">
        <v>561</v>
      </c>
      <c r="B12586" t="s">
        <v>84</v>
      </c>
      <c r="C12586" t="s">
        <v>339</v>
      </c>
      <c r="D12586" t="s">
        <v>78</v>
      </c>
      <c r="E12586">
        <v>2023</v>
      </c>
      <c r="F12586" t="s">
        <v>506</v>
      </c>
      <c r="G12586" t="s">
        <v>309</v>
      </c>
      <c r="H12586">
        <v>198434.77</v>
      </c>
      <c r="I12586" t="s">
        <v>573</v>
      </c>
      <c r="J12586" t="s">
        <v>347</v>
      </c>
      <c r="K12586" t="s">
        <v>398</v>
      </c>
    </row>
    <row r="12587" spans="1:11" hidden="1" x14ac:dyDescent="0.35">
      <c r="A12587" t="s">
        <v>561</v>
      </c>
      <c r="B12587" t="s">
        <v>84</v>
      </c>
      <c r="C12587" t="s">
        <v>339</v>
      </c>
      <c r="D12587" t="s">
        <v>78</v>
      </c>
      <c r="E12587">
        <v>2023</v>
      </c>
      <c r="F12587" t="s">
        <v>506</v>
      </c>
      <c r="G12587" t="s">
        <v>309</v>
      </c>
      <c r="H12587">
        <v>5368.9</v>
      </c>
      <c r="I12587" t="s">
        <v>573</v>
      </c>
      <c r="J12587" t="s">
        <v>347</v>
      </c>
      <c r="K12587" t="s">
        <v>398</v>
      </c>
    </row>
    <row r="12588" spans="1:11" hidden="1" x14ac:dyDescent="0.35">
      <c r="A12588" t="s">
        <v>561</v>
      </c>
      <c r="B12588" t="s">
        <v>84</v>
      </c>
      <c r="C12588" t="s">
        <v>339</v>
      </c>
      <c r="D12588" t="s">
        <v>78</v>
      </c>
      <c r="E12588">
        <v>2023</v>
      </c>
      <c r="F12588" t="s">
        <v>71</v>
      </c>
      <c r="G12588" t="s">
        <v>310</v>
      </c>
      <c r="H12588">
        <v>-11.63</v>
      </c>
      <c r="I12588" t="s">
        <v>573</v>
      </c>
      <c r="J12588" t="s">
        <v>347</v>
      </c>
      <c r="K12588" t="s">
        <v>398</v>
      </c>
    </row>
    <row r="12589" spans="1:11" hidden="1" x14ac:dyDescent="0.35">
      <c r="A12589" t="s">
        <v>561</v>
      </c>
      <c r="B12589" t="s">
        <v>84</v>
      </c>
      <c r="C12589" t="s">
        <v>339</v>
      </c>
      <c r="D12589" t="s">
        <v>78</v>
      </c>
      <c r="E12589">
        <v>2023</v>
      </c>
      <c r="F12589" t="s">
        <v>71</v>
      </c>
      <c r="G12589" t="s">
        <v>310</v>
      </c>
      <c r="H12589">
        <v>-11.94</v>
      </c>
      <c r="I12589" t="s">
        <v>573</v>
      </c>
      <c r="J12589" t="s">
        <v>347</v>
      </c>
      <c r="K12589" t="s">
        <v>398</v>
      </c>
    </row>
    <row r="12590" spans="1:11" hidden="1" x14ac:dyDescent="0.35">
      <c r="A12590" t="s">
        <v>561</v>
      </c>
      <c r="B12590" t="s">
        <v>84</v>
      </c>
      <c r="C12590" t="s">
        <v>339</v>
      </c>
      <c r="D12590" t="s">
        <v>78</v>
      </c>
      <c r="E12590">
        <v>2023</v>
      </c>
      <c r="F12590" t="s">
        <v>71</v>
      </c>
      <c r="G12590" t="s">
        <v>310</v>
      </c>
      <c r="H12590">
        <v>-0.68</v>
      </c>
      <c r="I12590" t="s">
        <v>573</v>
      </c>
      <c r="J12590" t="s">
        <v>347</v>
      </c>
      <c r="K12590" t="s">
        <v>398</v>
      </c>
    </row>
    <row r="12591" spans="1:11" hidden="1" x14ac:dyDescent="0.35">
      <c r="A12591" t="s">
        <v>561</v>
      </c>
      <c r="B12591" t="s">
        <v>84</v>
      </c>
      <c r="C12591" t="s">
        <v>339</v>
      </c>
      <c r="D12591" t="s">
        <v>78</v>
      </c>
      <c r="E12591">
        <v>2023</v>
      </c>
      <c r="F12591" t="s">
        <v>71</v>
      </c>
      <c r="G12591" t="s">
        <v>310</v>
      </c>
      <c r="H12591">
        <v>-16.72</v>
      </c>
      <c r="I12591" t="s">
        <v>573</v>
      </c>
      <c r="J12591" t="s">
        <v>347</v>
      </c>
      <c r="K12591" t="s">
        <v>398</v>
      </c>
    </row>
    <row r="12592" spans="1:11" hidden="1" x14ac:dyDescent="0.35">
      <c r="A12592" t="s">
        <v>561</v>
      </c>
      <c r="B12592" t="s">
        <v>84</v>
      </c>
      <c r="C12592" t="s">
        <v>339</v>
      </c>
      <c r="D12592" t="s">
        <v>78</v>
      </c>
      <c r="E12592">
        <v>2023</v>
      </c>
      <c r="F12592" t="s">
        <v>71</v>
      </c>
      <c r="G12592" t="s">
        <v>310</v>
      </c>
      <c r="H12592">
        <v>-15.01</v>
      </c>
      <c r="I12592" t="s">
        <v>573</v>
      </c>
      <c r="J12592" t="s">
        <v>347</v>
      </c>
      <c r="K12592" t="s">
        <v>398</v>
      </c>
    </row>
    <row r="12593" spans="1:11" hidden="1" x14ac:dyDescent="0.35">
      <c r="A12593" t="s">
        <v>561</v>
      </c>
      <c r="B12593" t="s">
        <v>84</v>
      </c>
      <c r="C12593" t="s">
        <v>339</v>
      </c>
      <c r="D12593" t="s">
        <v>78</v>
      </c>
      <c r="E12593">
        <v>2023</v>
      </c>
      <c r="F12593" t="s">
        <v>71</v>
      </c>
      <c r="G12593" t="s">
        <v>310</v>
      </c>
      <c r="H12593">
        <v>-0.4</v>
      </c>
      <c r="I12593" t="s">
        <v>573</v>
      </c>
      <c r="J12593" t="s">
        <v>347</v>
      </c>
      <c r="K12593" t="s">
        <v>398</v>
      </c>
    </row>
    <row r="12594" spans="1:11" hidden="1" x14ac:dyDescent="0.35">
      <c r="A12594" t="s">
        <v>561</v>
      </c>
      <c r="B12594" t="s">
        <v>84</v>
      </c>
      <c r="C12594" t="s">
        <v>339</v>
      </c>
      <c r="D12594" t="s">
        <v>78</v>
      </c>
      <c r="E12594">
        <v>2023</v>
      </c>
      <c r="F12594" t="s">
        <v>148</v>
      </c>
      <c r="G12594" t="s">
        <v>308</v>
      </c>
      <c r="H12594">
        <v>8950</v>
      </c>
      <c r="I12594" t="s">
        <v>573</v>
      </c>
      <c r="J12594" t="s">
        <v>347</v>
      </c>
      <c r="K12594" t="s">
        <v>398</v>
      </c>
    </row>
    <row r="12595" spans="1:11" hidden="1" x14ac:dyDescent="0.35">
      <c r="A12595" t="s">
        <v>561</v>
      </c>
      <c r="B12595" t="s">
        <v>84</v>
      </c>
      <c r="C12595" t="s">
        <v>339</v>
      </c>
      <c r="D12595" t="s">
        <v>78</v>
      </c>
      <c r="E12595">
        <v>2023</v>
      </c>
      <c r="F12595" t="s">
        <v>148</v>
      </c>
      <c r="G12595" t="s">
        <v>308</v>
      </c>
      <c r="H12595">
        <v>9187.5</v>
      </c>
      <c r="I12595" t="s">
        <v>573</v>
      </c>
      <c r="J12595" t="s">
        <v>347</v>
      </c>
      <c r="K12595" t="s">
        <v>398</v>
      </c>
    </row>
    <row r="12596" spans="1:11" hidden="1" x14ac:dyDescent="0.35">
      <c r="A12596" t="s">
        <v>561</v>
      </c>
      <c r="B12596" t="s">
        <v>84</v>
      </c>
      <c r="C12596" t="s">
        <v>339</v>
      </c>
      <c r="D12596" t="s">
        <v>78</v>
      </c>
      <c r="E12596">
        <v>2023</v>
      </c>
      <c r="F12596" t="s">
        <v>148</v>
      </c>
      <c r="G12596" t="s">
        <v>308</v>
      </c>
      <c r="H12596">
        <v>525</v>
      </c>
      <c r="I12596" t="s">
        <v>573</v>
      </c>
      <c r="J12596" t="s">
        <v>347</v>
      </c>
      <c r="K12596" t="s">
        <v>398</v>
      </c>
    </row>
    <row r="12597" spans="1:11" hidden="1" x14ac:dyDescent="0.35">
      <c r="A12597" t="s">
        <v>561</v>
      </c>
      <c r="B12597" t="s">
        <v>84</v>
      </c>
      <c r="C12597" t="s">
        <v>339</v>
      </c>
      <c r="D12597" t="s">
        <v>78</v>
      </c>
      <c r="E12597">
        <v>2023</v>
      </c>
      <c r="F12597" t="s">
        <v>148</v>
      </c>
      <c r="G12597" t="s">
        <v>308</v>
      </c>
      <c r="H12597">
        <v>12862.5</v>
      </c>
      <c r="I12597" t="s">
        <v>573</v>
      </c>
      <c r="J12597" t="s">
        <v>347</v>
      </c>
      <c r="K12597" t="s">
        <v>398</v>
      </c>
    </row>
    <row r="12598" spans="1:11" hidden="1" x14ac:dyDescent="0.35">
      <c r="A12598" t="s">
        <v>561</v>
      </c>
      <c r="B12598" t="s">
        <v>84</v>
      </c>
      <c r="C12598" t="s">
        <v>339</v>
      </c>
      <c r="D12598" t="s">
        <v>78</v>
      </c>
      <c r="E12598">
        <v>2023</v>
      </c>
      <c r="F12598" t="s">
        <v>148</v>
      </c>
      <c r="G12598" t="s">
        <v>308</v>
      </c>
      <c r="H12598">
        <v>11550</v>
      </c>
      <c r="I12598" t="s">
        <v>573</v>
      </c>
      <c r="J12598" t="s">
        <v>347</v>
      </c>
      <c r="K12598" t="s">
        <v>398</v>
      </c>
    </row>
    <row r="12599" spans="1:11" hidden="1" x14ac:dyDescent="0.35">
      <c r="A12599" t="s">
        <v>561</v>
      </c>
      <c r="B12599" t="s">
        <v>84</v>
      </c>
      <c r="C12599" t="s">
        <v>339</v>
      </c>
      <c r="D12599" t="s">
        <v>78</v>
      </c>
      <c r="E12599">
        <v>2023</v>
      </c>
      <c r="F12599" t="s">
        <v>148</v>
      </c>
      <c r="G12599" t="s">
        <v>308</v>
      </c>
      <c r="H12599">
        <v>312.5</v>
      </c>
      <c r="I12599" t="s">
        <v>573</v>
      </c>
      <c r="J12599" t="s">
        <v>347</v>
      </c>
      <c r="K12599" t="s">
        <v>398</v>
      </c>
    </row>
    <row r="12600" spans="1:11" hidden="1" x14ac:dyDescent="0.35">
      <c r="A12600" t="s">
        <v>561</v>
      </c>
      <c r="B12600" t="s">
        <v>84</v>
      </c>
      <c r="C12600" t="s">
        <v>339</v>
      </c>
      <c r="D12600" t="s">
        <v>78</v>
      </c>
      <c r="E12600">
        <v>2023</v>
      </c>
      <c r="F12600" t="s">
        <v>156</v>
      </c>
      <c r="G12600" t="s">
        <v>307</v>
      </c>
      <c r="H12600">
        <v>185744.72</v>
      </c>
      <c r="I12600" t="s">
        <v>573</v>
      </c>
      <c r="J12600" t="s">
        <v>347</v>
      </c>
      <c r="K12600" t="s">
        <v>398</v>
      </c>
    </row>
    <row r="12601" spans="1:11" hidden="1" x14ac:dyDescent="0.35">
      <c r="A12601" t="s">
        <v>561</v>
      </c>
      <c r="B12601" t="s">
        <v>84</v>
      </c>
      <c r="C12601" t="s">
        <v>339</v>
      </c>
      <c r="D12601" t="s">
        <v>78</v>
      </c>
      <c r="E12601">
        <v>2023</v>
      </c>
      <c r="F12601" t="s">
        <v>156</v>
      </c>
      <c r="G12601" t="s">
        <v>307</v>
      </c>
      <c r="H12601">
        <v>190673.7</v>
      </c>
      <c r="I12601" t="s">
        <v>573</v>
      </c>
      <c r="J12601" t="s">
        <v>347</v>
      </c>
      <c r="K12601" t="s">
        <v>398</v>
      </c>
    </row>
    <row r="12602" spans="1:11" hidden="1" x14ac:dyDescent="0.35">
      <c r="A12602" t="s">
        <v>561</v>
      </c>
      <c r="B12602" t="s">
        <v>84</v>
      </c>
      <c r="C12602" t="s">
        <v>339</v>
      </c>
      <c r="D12602" t="s">
        <v>78</v>
      </c>
      <c r="E12602">
        <v>2023</v>
      </c>
      <c r="F12602" t="s">
        <v>156</v>
      </c>
      <c r="G12602" t="s">
        <v>307</v>
      </c>
      <c r="H12602">
        <v>10895.64</v>
      </c>
      <c r="I12602" t="s">
        <v>573</v>
      </c>
      <c r="J12602" t="s">
        <v>347</v>
      </c>
      <c r="K12602" t="s">
        <v>398</v>
      </c>
    </row>
    <row r="12603" spans="1:11" hidden="1" x14ac:dyDescent="0.35">
      <c r="A12603" t="s">
        <v>561</v>
      </c>
      <c r="B12603" t="s">
        <v>84</v>
      </c>
      <c r="C12603" t="s">
        <v>339</v>
      </c>
      <c r="D12603" t="s">
        <v>78</v>
      </c>
      <c r="E12603">
        <v>2023</v>
      </c>
      <c r="F12603" t="s">
        <v>156</v>
      </c>
      <c r="G12603" t="s">
        <v>307</v>
      </c>
      <c r="H12603">
        <v>266943.18</v>
      </c>
      <c r="I12603" t="s">
        <v>573</v>
      </c>
      <c r="J12603" t="s">
        <v>347</v>
      </c>
      <c r="K12603" t="s">
        <v>398</v>
      </c>
    </row>
    <row r="12604" spans="1:11" hidden="1" x14ac:dyDescent="0.35">
      <c r="A12604" t="s">
        <v>561</v>
      </c>
      <c r="B12604" t="s">
        <v>84</v>
      </c>
      <c r="C12604" t="s">
        <v>339</v>
      </c>
      <c r="D12604" t="s">
        <v>78</v>
      </c>
      <c r="E12604">
        <v>2023</v>
      </c>
      <c r="F12604" t="s">
        <v>156</v>
      </c>
      <c r="G12604" t="s">
        <v>307</v>
      </c>
      <c r="H12604">
        <v>239704.08</v>
      </c>
      <c r="I12604" t="s">
        <v>573</v>
      </c>
      <c r="J12604" t="s">
        <v>347</v>
      </c>
      <c r="K12604" t="s">
        <v>398</v>
      </c>
    </row>
    <row r="12605" spans="1:11" hidden="1" x14ac:dyDescent="0.35">
      <c r="A12605" t="s">
        <v>561</v>
      </c>
      <c r="B12605" t="s">
        <v>84</v>
      </c>
      <c r="C12605" t="s">
        <v>339</v>
      </c>
      <c r="D12605" t="s">
        <v>78</v>
      </c>
      <c r="E12605">
        <v>2023</v>
      </c>
      <c r="F12605" t="s">
        <v>156</v>
      </c>
      <c r="G12605" t="s">
        <v>307</v>
      </c>
      <c r="H12605">
        <v>6485.5</v>
      </c>
      <c r="I12605" t="s">
        <v>573</v>
      </c>
      <c r="J12605" t="s">
        <v>347</v>
      </c>
      <c r="K12605" t="s">
        <v>398</v>
      </c>
    </row>
    <row r="12606" spans="1:11" hidden="1" x14ac:dyDescent="0.35">
      <c r="A12606" t="s">
        <v>561</v>
      </c>
      <c r="B12606" t="s">
        <v>84</v>
      </c>
      <c r="C12606" t="s">
        <v>384</v>
      </c>
      <c r="D12606" t="s">
        <v>78</v>
      </c>
      <c r="E12606">
        <v>2023</v>
      </c>
      <c r="F12606" t="s">
        <v>500</v>
      </c>
      <c r="G12606" t="s">
        <v>311</v>
      </c>
      <c r="H12606">
        <v>-3421.34</v>
      </c>
      <c r="I12606" t="s">
        <v>573</v>
      </c>
      <c r="J12606" t="s">
        <v>14</v>
      </c>
      <c r="K12606" t="s">
        <v>404</v>
      </c>
    </row>
    <row r="12607" spans="1:11" hidden="1" x14ac:dyDescent="0.35">
      <c r="A12607" t="s">
        <v>561</v>
      </c>
      <c r="B12607" t="s">
        <v>84</v>
      </c>
      <c r="C12607" t="s">
        <v>384</v>
      </c>
      <c r="D12607" t="s">
        <v>78</v>
      </c>
      <c r="E12607">
        <v>2023</v>
      </c>
      <c r="F12607" t="s">
        <v>500</v>
      </c>
      <c r="G12607" t="s">
        <v>311</v>
      </c>
      <c r="H12607">
        <v>-316.39999999999998</v>
      </c>
      <c r="I12607" t="s">
        <v>573</v>
      </c>
      <c r="J12607" t="s">
        <v>347</v>
      </c>
      <c r="K12607" t="s">
        <v>404</v>
      </c>
    </row>
    <row r="12608" spans="1:11" hidden="1" x14ac:dyDescent="0.35">
      <c r="A12608" t="s">
        <v>561</v>
      </c>
      <c r="B12608" t="s">
        <v>84</v>
      </c>
      <c r="C12608" t="s">
        <v>384</v>
      </c>
      <c r="D12608" t="s">
        <v>78</v>
      </c>
      <c r="E12608">
        <v>2023</v>
      </c>
      <c r="F12608" t="s">
        <v>500</v>
      </c>
      <c r="G12608" t="s">
        <v>311</v>
      </c>
      <c r="H12608">
        <v>-51.34</v>
      </c>
      <c r="I12608" t="s">
        <v>573</v>
      </c>
      <c r="J12608" t="s">
        <v>14</v>
      </c>
      <c r="K12608" t="s">
        <v>404</v>
      </c>
    </row>
    <row r="12609" spans="1:11" hidden="1" x14ac:dyDescent="0.35">
      <c r="A12609" t="s">
        <v>561</v>
      </c>
      <c r="B12609" t="s">
        <v>84</v>
      </c>
      <c r="C12609" t="s">
        <v>384</v>
      </c>
      <c r="D12609" t="s">
        <v>78</v>
      </c>
      <c r="E12609">
        <v>2023</v>
      </c>
      <c r="F12609" t="s">
        <v>500</v>
      </c>
      <c r="G12609" t="s">
        <v>311</v>
      </c>
      <c r="H12609">
        <v>-4.75</v>
      </c>
      <c r="I12609" t="s">
        <v>573</v>
      </c>
      <c r="J12609" t="s">
        <v>347</v>
      </c>
      <c r="K12609" t="s">
        <v>404</v>
      </c>
    </row>
    <row r="12610" spans="1:11" hidden="1" x14ac:dyDescent="0.35">
      <c r="A12610" t="s">
        <v>561</v>
      </c>
      <c r="B12610" t="s">
        <v>84</v>
      </c>
      <c r="C12610" t="s">
        <v>384</v>
      </c>
      <c r="D12610" t="s">
        <v>78</v>
      </c>
      <c r="E12610">
        <v>2023</v>
      </c>
      <c r="F12610" t="s">
        <v>500</v>
      </c>
      <c r="G12610" t="s">
        <v>311</v>
      </c>
      <c r="H12610">
        <v>-905.13</v>
      </c>
      <c r="I12610" t="s">
        <v>573</v>
      </c>
      <c r="J12610" t="s">
        <v>14</v>
      </c>
      <c r="K12610" t="s">
        <v>404</v>
      </c>
    </row>
    <row r="12611" spans="1:11" hidden="1" x14ac:dyDescent="0.35">
      <c r="A12611" t="s">
        <v>561</v>
      </c>
      <c r="B12611" t="s">
        <v>84</v>
      </c>
      <c r="C12611" t="s">
        <v>384</v>
      </c>
      <c r="D12611" t="s">
        <v>78</v>
      </c>
      <c r="E12611">
        <v>2023</v>
      </c>
      <c r="F12611" t="s">
        <v>500</v>
      </c>
      <c r="G12611" t="s">
        <v>311</v>
      </c>
      <c r="H12611">
        <v>-83.7</v>
      </c>
      <c r="I12611" t="s">
        <v>573</v>
      </c>
      <c r="J12611" t="s">
        <v>347</v>
      </c>
      <c r="K12611" t="s">
        <v>404</v>
      </c>
    </row>
    <row r="12612" spans="1:11" hidden="1" x14ac:dyDescent="0.35">
      <c r="A12612" t="s">
        <v>561</v>
      </c>
      <c r="B12612" t="s">
        <v>84</v>
      </c>
      <c r="C12612" t="s">
        <v>384</v>
      </c>
      <c r="D12612" t="s">
        <v>78</v>
      </c>
      <c r="E12612">
        <v>2023</v>
      </c>
      <c r="F12612" t="s">
        <v>500</v>
      </c>
      <c r="G12612" t="s">
        <v>311</v>
      </c>
      <c r="H12612">
        <v>-339.79</v>
      </c>
      <c r="I12612" t="s">
        <v>573</v>
      </c>
      <c r="J12612" t="s">
        <v>14</v>
      </c>
      <c r="K12612" t="s">
        <v>404</v>
      </c>
    </row>
    <row r="12613" spans="1:11" hidden="1" x14ac:dyDescent="0.35">
      <c r="A12613" t="s">
        <v>561</v>
      </c>
      <c r="B12613" t="s">
        <v>84</v>
      </c>
      <c r="C12613" t="s">
        <v>384</v>
      </c>
      <c r="D12613" t="s">
        <v>78</v>
      </c>
      <c r="E12613">
        <v>2023</v>
      </c>
      <c r="F12613" t="s">
        <v>500</v>
      </c>
      <c r="G12613" t="s">
        <v>311</v>
      </c>
      <c r="H12613">
        <v>-31.42</v>
      </c>
      <c r="I12613" t="s">
        <v>573</v>
      </c>
      <c r="J12613" t="s">
        <v>347</v>
      </c>
      <c r="K12613" t="s">
        <v>404</v>
      </c>
    </row>
    <row r="12614" spans="1:11" hidden="1" x14ac:dyDescent="0.35">
      <c r="A12614" t="s">
        <v>561</v>
      </c>
      <c r="B12614" t="s">
        <v>84</v>
      </c>
      <c r="C12614" t="s">
        <v>384</v>
      </c>
      <c r="D12614" t="s">
        <v>78</v>
      </c>
      <c r="E12614">
        <v>2023</v>
      </c>
      <c r="F12614" t="s">
        <v>506</v>
      </c>
      <c r="G12614" t="s">
        <v>309</v>
      </c>
      <c r="H12614">
        <v>-547.78</v>
      </c>
      <c r="I12614" t="s">
        <v>573</v>
      </c>
      <c r="J12614" t="s">
        <v>347</v>
      </c>
      <c r="K12614" t="s">
        <v>404</v>
      </c>
    </row>
    <row r="12615" spans="1:11" hidden="1" x14ac:dyDescent="0.35">
      <c r="A12615" t="s">
        <v>561</v>
      </c>
      <c r="B12615" t="s">
        <v>84</v>
      </c>
      <c r="C12615" t="s">
        <v>384</v>
      </c>
      <c r="D12615" t="s">
        <v>78</v>
      </c>
      <c r="E12615">
        <v>2023</v>
      </c>
      <c r="F12615" t="s">
        <v>506</v>
      </c>
      <c r="G12615" t="s">
        <v>309</v>
      </c>
      <c r="H12615">
        <v>-8.2200000000000006</v>
      </c>
      <c r="I12615" t="s">
        <v>573</v>
      </c>
      <c r="J12615" t="s">
        <v>347</v>
      </c>
      <c r="K12615" t="s">
        <v>404</v>
      </c>
    </row>
    <row r="12616" spans="1:11" hidden="1" x14ac:dyDescent="0.35">
      <c r="A12616" t="s">
        <v>561</v>
      </c>
      <c r="B12616" t="s">
        <v>84</v>
      </c>
      <c r="C12616" t="s">
        <v>384</v>
      </c>
      <c r="D12616" t="s">
        <v>78</v>
      </c>
      <c r="E12616">
        <v>2023</v>
      </c>
      <c r="F12616" t="s">
        <v>506</v>
      </c>
      <c r="G12616" t="s">
        <v>309</v>
      </c>
      <c r="H12616">
        <v>-144.91999999999999</v>
      </c>
      <c r="I12616" t="s">
        <v>573</v>
      </c>
      <c r="J12616" t="s">
        <v>347</v>
      </c>
      <c r="K12616" t="s">
        <v>404</v>
      </c>
    </row>
    <row r="12617" spans="1:11" hidden="1" x14ac:dyDescent="0.35">
      <c r="A12617" t="s">
        <v>561</v>
      </c>
      <c r="B12617" t="s">
        <v>84</v>
      </c>
      <c r="C12617" t="s">
        <v>384</v>
      </c>
      <c r="D12617" t="s">
        <v>78</v>
      </c>
      <c r="E12617">
        <v>2023</v>
      </c>
      <c r="F12617" t="s">
        <v>506</v>
      </c>
      <c r="G12617" t="s">
        <v>309</v>
      </c>
      <c r="H12617">
        <v>-54.41</v>
      </c>
      <c r="I12617" t="s">
        <v>573</v>
      </c>
      <c r="J12617" t="s">
        <v>347</v>
      </c>
      <c r="K12617" t="s">
        <v>404</v>
      </c>
    </row>
    <row r="12618" spans="1:11" hidden="1" x14ac:dyDescent="0.35">
      <c r="A12618" t="s">
        <v>561</v>
      </c>
      <c r="B12618" t="s">
        <v>84</v>
      </c>
      <c r="C12618" t="s">
        <v>384</v>
      </c>
      <c r="D12618" t="s">
        <v>78</v>
      </c>
      <c r="E12618">
        <v>2023</v>
      </c>
      <c r="F12618" t="s">
        <v>71</v>
      </c>
      <c r="G12618" t="s">
        <v>310</v>
      </c>
      <c r="H12618">
        <v>340.45</v>
      </c>
      <c r="I12618" t="s">
        <v>573</v>
      </c>
      <c r="J12618" t="s">
        <v>347</v>
      </c>
      <c r="K12618" t="s">
        <v>404</v>
      </c>
    </row>
    <row r="12619" spans="1:11" hidden="1" x14ac:dyDescent="0.35">
      <c r="A12619" t="s">
        <v>561</v>
      </c>
      <c r="B12619" t="s">
        <v>84</v>
      </c>
      <c r="C12619" t="s">
        <v>384</v>
      </c>
      <c r="D12619" t="s">
        <v>78</v>
      </c>
      <c r="E12619">
        <v>2023</v>
      </c>
      <c r="F12619" t="s">
        <v>71</v>
      </c>
      <c r="G12619" t="s">
        <v>310</v>
      </c>
      <c r="H12619">
        <v>5.12</v>
      </c>
      <c r="I12619" t="s">
        <v>573</v>
      </c>
      <c r="J12619" t="s">
        <v>347</v>
      </c>
      <c r="K12619" t="s">
        <v>404</v>
      </c>
    </row>
    <row r="12620" spans="1:11" hidden="1" x14ac:dyDescent="0.35">
      <c r="A12620" t="s">
        <v>561</v>
      </c>
      <c r="B12620" t="s">
        <v>84</v>
      </c>
      <c r="C12620" t="s">
        <v>384</v>
      </c>
      <c r="D12620" t="s">
        <v>78</v>
      </c>
      <c r="E12620">
        <v>2023</v>
      </c>
      <c r="F12620" t="s">
        <v>71</v>
      </c>
      <c r="G12620" t="s">
        <v>310</v>
      </c>
      <c r="H12620">
        <v>90.07</v>
      </c>
      <c r="I12620" t="s">
        <v>573</v>
      </c>
      <c r="J12620" t="s">
        <v>347</v>
      </c>
      <c r="K12620" t="s">
        <v>404</v>
      </c>
    </row>
    <row r="12621" spans="1:11" hidden="1" x14ac:dyDescent="0.35">
      <c r="A12621" t="s">
        <v>561</v>
      </c>
      <c r="B12621" t="s">
        <v>84</v>
      </c>
      <c r="C12621" t="s">
        <v>384</v>
      </c>
      <c r="D12621" t="s">
        <v>78</v>
      </c>
      <c r="E12621">
        <v>2023</v>
      </c>
      <c r="F12621" t="s">
        <v>71</v>
      </c>
      <c r="G12621" t="s">
        <v>310</v>
      </c>
      <c r="H12621">
        <v>33.81</v>
      </c>
      <c r="I12621" t="s">
        <v>573</v>
      </c>
      <c r="J12621" t="s">
        <v>347</v>
      </c>
      <c r="K12621" t="s">
        <v>404</v>
      </c>
    </row>
    <row r="12622" spans="1:11" hidden="1" x14ac:dyDescent="0.35">
      <c r="A12622" t="s">
        <v>561</v>
      </c>
      <c r="B12622" t="s">
        <v>84</v>
      </c>
      <c r="C12622" t="s">
        <v>384</v>
      </c>
      <c r="D12622" t="s">
        <v>78</v>
      </c>
      <c r="E12622">
        <v>2023</v>
      </c>
      <c r="F12622" t="s">
        <v>148</v>
      </c>
      <c r="G12622" t="s">
        <v>308</v>
      </c>
      <c r="H12622">
        <v>-10.56</v>
      </c>
      <c r="I12622" t="s">
        <v>573</v>
      </c>
      <c r="J12622" t="s">
        <v>347</v>
      </c>
      <c r="K12622" t="s">
        <v>404</v>
      </c>
    </row>
    <row r="12623" spans="1:11" hidden="1" x14ac:dyDescent="0.35">
      <c r="A12623" t="s">
        <v>561</v>
      </c>
      <c r="B12623" t="s">
        <v>84</v>
      </c>
      <c r="C12623" t="s">
        <v>384</v>
      </c>
      <c r="D12623" t="s">
        <v>78</v>
      </c>
      <c r="E12623">
        <v>2023</v>
      </c>
      <c r="F12623" t="s">
        <v>148</v>
      </c>
      <c r="G12623" t="s">
        <v>308</v>
      </c>
      <c r="H12623">
        <v>-0.16</v>
      </c>
      <c r="I12623" t="s">
        <v>573</v>
      </c>
      <c r="J12623" t="s">
        <v>347</v>
      </c>
      <c r="K12623" t="s">
        <v>404</v>
      </c>
    </row>
    <row r="12624" spans="1:11" hidden="1" x14ac:dyDescent="0.35">
      <c r="A12624" t="s">
        <v>561</v>
      </c>
      <c r="B12624" t="s">
        <v>84</v>
      </c>
      <c r="C12624" t="s">
        <v>384</v>
      </c>
      <c r="D12624" t="s">
        <v>78</v>
      </c>
      <c r="E12624">
        <v>2023</v>
      </c>
      <c r="F12624" t="s">
        <v>148</v>
      </c>
      <c r="G12624" t="s">
        <v>308</v>
      </c>
      <c r="H12624">
        <v>-2.79</v>
      </c>
      <c r="I12624" t="s">
        <v>573</v>
      </c>
      <c r="J12624" t="s">
        <v>347</v>
      </c>
      <c r="K12624" t="s">
        <v>404</v>
      </c>
    </row>
    <row r="12625" spans="1:11" hidden="1" x14ac:dyDescent="0.35">
      <c r="A12625" t="s">
        <v>561</v>
      </c>
      <c r="B12625" t="s">
        <v>84</v>
      </c>
      <c r="C12625" t="s">
        <v>384</v>
      </c>
      <c r="D12625" t="s">
        <v>78</v>
      </c>
      <c r="E12625">
        <v>2023</v>
      </c>
      <c r="F12625" t="s">
        <v>148</v>
      </c>
      <c r="G12625" t="s">
        <v>308</v>
      </c>
      <c r="H12625">
        <v>-1.06</v>
      </c>
      <c r="I12625" t="s">
        <v>573</v>
      </c>
      <c r="J12625" t="s">
        <v>347</v>
      </c>
      <c r="K12625" t="s">
        <v>404</v>
      </c>
    </row>
    <row r="12626" spans="1:11" hidden="1" x14ac:dyDescent="0.35">
      <c r="A12626" t="s">
        <v>561</v>
      </c>
      <c r="B12626" t="s">
        <v>84</v>
      </c>
      <c r="C12626" t="s">
        <v>384</v>
      </c>
      <c r="D12626" t="s">
        <v>78</v>
      </c>
      <c r="E12626">
        <v>2023</v>
      </c>
      <c r="F12626" t="s">
        <v>156</v>
      </c>
      <c r="G12626" t="s">
        <v>307</v>
      </c>
      <c r="H12626">
        <v>-69.599999999999994</v>
      </c>
      <c r="I12626" t="s">
        <v>573</v>
      </c>
      <c r="J12626" t="s">
        <v>14</v>
      </c>
      <c r="K12626" t="s">
        <v>404</v>
      </c>
    </row>
    <row r="12627" spans="1:11" hidden="1" x14ac:dyDescent="0.35">
      <c r="A12627" t="s">
        <v>561</v>
      </c>
      <c r="B12627" t="s">
        <v>84</v>
      </c>
      <c r="C12627" t="s">
        <v>384</v>
      </c>
      <c r="D12627" t="s">
        <v>78</v>
      </c>
      <c r="E12627">
        <v>2023</v>
      </c>
      <c r="F12627" t="s">
        <v>156</v>
      </c>
      <c r="G12627" t="s">
        <v>307</v>
      </c>
      <c r="H12627">
        <v>-487.84</v>
      </c>
      <c r="I12627" t="s">
        <v>573</v>
      </c>
      <c r="J12627" t="s">
        <v>347</v>
      </c>
      <c r="K12627" t="s">
        <v>404</v>
      </c>
    </row>
    <row r="12628" spans="1:11" hidden="1" x14ac:dyDescent="0.35">
      <c r="A12628" t="s">
        <v>561</v>
      </c>
      <c r="B12628" t="s">
        <v>84</v>
      </c>
      <c r="C12628" t="s">
        <v>384</v>
      </c>
      <c r="D12628" t="s">
        <v>78</v>
      </c>
      <c r="E12628">
        <v>2023</v>
      </c>
      <c r="F12628" t="s">
        <v>156</v>
      </c>
      <c r="G12628" t="s">
        <v>307</v>
      </c>
      <c r="H12628">
        <v>-1.05</v>
      </c>
      <c r="I12628" t="s">
        <v>573</v>
      </c>
      <c r="J12628" t="s">
        <v>14</v>
      </c>
      <c r="K12628" t="s">
        <v>404</v>
      </c>
    </row>
    <row r="12629" spans="1:11" hidden="1" x14ac:dyDescent="0.35">
      <c r="A12629" t="s">
        <v>561</v>
      </c>
      <c r="B12629" t="s">
        <v>84</v>
      </c>
      <c r="C12629" t="s">
        <v>384</v>
      </c>
      <c r="D12629" t="s">
        <v>78</v>
      </c>
      <c r="E12629">
        <v>2023</v>
      </c>
      <c r="F12629" t="s">
        <v>156</v>
      </c>
      <c r="G12629" t="s">
        <v>307</v>
      </c>
      <c r="H12629">
        <v>-7.32</v>
      </c>
      <c r="I12629" t="s">
        <v>573</v>
      </c>
      <c r="J12629" t="s">
        <v>347</v>
      </c>
      <c r="K12629" t="s">
        <v>404</v>
      </c>
    </row>
    <row r="12630" spans="1:11" hidden="1" x14ac:dyDescent="0.35">
      <c r="A12630" t="s">
        <v>561</v>
      </c>
      <c r="B12630" t="s">
        <v>84</v>
      </c>
      <c r="C12630" t="s">
        <v>384</v>
      </c>
      <c r="D12630" t="s">
        <v>78</v>
      </c>
      <c r="E12630">
        <v>2023</v>
      </c>
      <c r="F12630" t="s">
        <v>156</v>
      </c>
      <c r="G12630" t="s">
        <v>307</v>
      </c>
      <c r="H12630">
        <v>-18.41</v>
      </c>
      <c r="I12630" t="s">
        <v>573</v>
      </c>
      <c r="J12630" t="s">
        <v>14</v>
      </c>
      <c r="K12630" t="s">
        <v>404</v>
      </c>
    </row>
    <row r="12631" spans="1:11" hidden="1" x14ac:dyDescent="0.35">
      <c r="A12631" t="s">
        <v>561</v>
      </c>
      <c r="B12631" t="s">
        <v>84</v>
      </c>
      <c r="C12631" t="s">
        <v>384</v>
      </c>
      <c r="D12631" t="s">
        <v>78</v>
      </c>
      <c r="E12631">
        <v>2023</v>
      </c>
      <c r="F12631" t="s">
        <v>156</v>
      </c>
      <c r="G12631" t="s">
        <v>307</v>
      </c>
      <c r="H12631">
        <v>-129.06</v>
      </c>
      <c r="I12631" t="s">
        <v>573</v>
      </c>
      <c r="J12631" t="s">
        <v>347</v>
      </c>
      <c r="K12631" t="s">
        <v>404</v>
      </c>
    </row>
    <row r="12632" spans="1:11" hidden="1" x14ac:dyDescent="0.35">
      <c r="A12632" t="s">
        <v>561</v>
      </c>
      <c r="B12632" t="s">
        <v>84</v>
      </c>
      <c r="C12632" t="s">
        <v>384</v>
      </c>
      <c r="D12632" t="s">
        <v>78</v>
      </c>
      <c r="E12632">
        <v>2023</v>
      </c>
      <c r="F12632" t="s">
        <v>156</v>
      </c>
      <c r="G12632" t="s">
        <v>307</v>
      </c>
      <c r="H12632">
        <v>-6.92</v>
      </c>
      <c r="I12632" t="s">
        <v>573</v>
      </c>
      <c r="J12632" t="s">
        <v>14</v>
      </c>
      <c r="K12632" t="s">
        <v>404</v>
      </c>
    </row>
    <row r="12633" spans="1:11" hidden="1" x14ac:dyDescent="0.35">
      <c r="A12633" t="s">
        <v>561</v>
      </c>
      <c r="B12633" t="s">
        <v>84</v>
      </c>
      <c r="C12633" t="s">
        <v>384</v>
      </c>
      <c r="D12633" t="s">
        <v>78</v>
      </c>
      <c r="E12633">
        <v>2023</v>
      </c>
      <c r="F12633" t="s">
        <v>156</v>
      </c>
      <c r="G12633" t="s">
        <v>307</v>
      </c>
      <c r="H12633">
        <v>-48.47</v>
      </c>
      <c r="I12633" t="s">
        <v>573</v>
      </c>
      <c r="J12633" t="s">
        <v>347</v>
      </c>
      <c r="K12633" t="s">
        <v>404</v>
      </c>
    </row>
    <row r="12634" spans="1:11" hidden="1" x14ac:dyDescent="0.35">
      <c r="A12634" t="s">
        <v>561</v>
      </c>
      <c r="B12634" t="s">
        <v>84</v>
      </c>
      <c r="C12634" t="s">
        <v>384</v>
      </c>
      <c r="D12634" t="s">
        <v>78</v>
      </c>
      <c r="E12634">
        <v>2023</v>
      </c>
      <c r="F12634" t="s">
        <v>500</v>
      </c>
      <c r="G12634" t="s">
        <v>311</v>
      </c>
      <c r="H12634">
        <v>-9369.66</v>
      </c>
      <c r="I12634" t="s">
        <v>573</v>
      </c>
      <c r="J12634" t="s">
        <v>14</v>
      </c>
      <c r="K12634" t="s">
        <v>413</v>
      </c>
    </row>
    <row r="12635" spans="1:11" hidden="1" x14ac:dyDescent="0.35">
      <c r="A12635" t="s">
        <v>561</v>
      </c>
      <c r="B12635" t="s">
        <v>84</v>
      </c>
      <c r="C12635" t="s">
        <v>384</v>
      </c>
      <c r="D12635" t="s">
        <v>78</v>
      </c>
      <c r="E12635">
        <v>2023</v>
      </c>
      <c r="F12635" t="s">
        <v>500</v>
      </c>
      <c r="G12635" t="s">
        <v>311</v>
      </c>
      <c r="H12635">
        <v>-765.23</v>
      </c>
      <c r="I12635" t="s">
        <v>573</v>
      </c>
      <c r="J12635" t="s">
        <v>347</v>
      </c>
      <c r="K12635" t="s">
        <v>413</v>
      </c>
    </row>
    <row r="12636" spans="1:11" hidden="1" x14ac:dyDescent="0.35">
      <c r="A12636" t="s">
        <v>561</v>
      </c>
      <c r="B12636" t="s">
        <v>84</v>
      </c>
      <c r="C12636" t="s">
        <v>384</v>
      </c>
      <c r="D12636" t="s">
        <v>78</v>
      </c>
      <c r="E12636">
        <v>2023</v>
      </c>
      <c r="F12636" t="s">
        <v>500</v>
      </c>
      <c r="G12636" t="s">
        <v>311</v>
      </c>
      <c r="H12636">
        <v>-140.6</v>
      </c>
      <c r="I12636" t="s">
        <v>573</v>
      </c>
      <c r="J12636" t="s">
        <v>14</v>
      </c>
      <c r="K12636" t="s">
        <v>413</v>
      </c>
    </row>
    <row r="12637" spans="1:11" hidden="1" x14ac:dyDescent="0.35">
      <c r="A12637" t="s">
        <v>561</v>
      </c>
      <c r="B12637" t="s">
        <v>84</v>
      </c>
      <c r="C12637" t="s">
        <v>384</v>
      </c>
      <c r="D12637" t="s">
        <v>78</v>
      </c>
      <c r="E12637">
        <v>2023</v>
      </c>
      <c r="F12637" t="s">
        <v>500</v>
      </c>
      <c r="G12637" t="s">
        <v>311</v>
      </c>
      <c r="H12637">
        <v>-11.48</v>
      </c>
      <c r="I12637" t="s">
        <v>573</v>
      </c>
      <c r="J12637" t="s">
        <v>347</v>
      </c>
      <c r="K12637" t="s">
        <v>413</v>
      </c>
    </row>
    <row r="12638" spans="1:11" hidden="1" x14ac:dyDescent="0.35">
      <c r="A12638" t="s">
        <v>561</v>
      </c>
      <c r="B12638" t="s">
        <v>84</v>
      </c>
      <c r="C12638" t="s">
        <v>384</v>
      </c>
      <c r="D12638" t="s">
        <v>78</v>
      </c>
      <c r="E12638">
        <v>2023</v>
      </c>
      <c r="F12638" t="s">
        <v>500</v>
      </c>
      <c r="G12638" t="s">
        <v>311</v>
      </c>
      <c r="H12638">
        <v>-2478.7800000000002</v>
      </c>
      <c r="I12638" t="s">
        <v>573</v>
      </c>
      <c r="J12638" t="s">
        <v>14</v>
      </c>
      <c r="K12638" t="s">
        <v>413</v>
      </c>
    </row>
    <row r="12639" spans="1:11" hidden="1" x14ac:dyDescent="0.35">
      <c r="A12639" t="s">
        <v>561</v>
      </c>
      <c r="B12639" t="s">
        <v>84</v>
      </c>
      <c r="C12639" t="s">
        <v>384</v>
      </c>
      <c r="D12639" t="s">
        <v>78</v>
      </c>
      <c r="E12639">
        <v>2023</v>
      </c>
      <c r="F12639" t="s">
        <v>500</v>
      </c>
      <c r="G12639" t="s">
        <v>311</v>
      </c>
      <c r="H12639">
        <v>-202.44</v>
      </c>
      <c r="I12639" t="s">
        <v>573</v>
      </c>
      <c r="J12639" t="s">
        <v>347</v>
      </c>
      <c r="K12639" t="s">
        <v>413</v>
      </c>
    </row>
    <row r="12640" spans="1:11" hidden="1" x14ac:dyDescent="0.35">
      <c r="A12640" t="s">
        <v>561</v>
      </c>
      <c r="B12640" t="s">
        <v>84</v>
      </c>
      <c r="C12640" t="s">
        <v>384</v>
      </c>
      <c r="D12640" t="s">
        <v>78</v>
      </c>
      <c r="E12640">
        <v>2023</v>
      </c>
      <c r="F12640" t="s">
        <v>500</v>
      </c>
      <c r="G12640" t="s">
        <v>311</v>
      </c>
      <c r="H12640">
        <v>-930.55</v>
      </c>
      <c r="I12640" t="s">
        <v>573</v>
      </c>
      <c r="J12640" t="s">
        <v>14</v>
      </c>
      <c r="K12640" t="s">
        <v>413</v>
      </c>
    </row>
    <row r="12641" spans="1:11" hidden="1" x14ac:dyDescent="0.35">
      <c r="A12641" t="s">
        <v>561</v>
      </c>
      <c r="B12641" t="s">
        <v>84</v>
      </c>
      <c r="C12641" t="s">
        <v>384</v>
      </c>
      <c r="D12641" t="s">
        <v>78</v>
      </c>
      <c r="E12641">
        <v>2023</v>
      </c>
      <c r="F12641" t="s">
        <v>500</v>
      </c>
      <c r="G12641" t="s">
        <v>311</v>
      </c>
      <c r="H12641">
        <v>-76.010000000000005</v>
      </c>
      <c r="I12641" t="s">
        <v>573</v>
      </c>
      <c r="J12641" t="s">
        <v>347</v>
      </c>
      <c r="K12641" t="s">
        <v>413</v>
      </c>
    </row>
    <row r="12642" spans="1:11" hidden="1" x14ac:dyDescent="0.35">
      <c r="A12642" t="s">
        <v>561</v>
      </c>
      <c r="B12642" t="s">
        <v>84</v>
      </c>
      <c r="C12642" t="s">
        <v>384</v>
      </c>
      <c r="D12642" t="s">
        <v>78</v>
      </c>
      <c r="E12642">
        <v>2023</v>
      </c>
      <c r="F12642" t="s">
        <v>506</v>
      </c>
      <c r="G12642" t="s">
        <v>309</v>
      </c>
      <c r="H12642">
        <v>-549.74</v>
      </c>
      <c r="I12642" t="s">
        <v>573</v>
      </c>
      <c r="J12642" t="s">
        <v>14</v>
      </c>
      <c r="K12642" t="s">
        <v>413</v>
      </c>
    </row>
    <row r="12643" spans="1:11" hidden="1" x14ac:dyDescent="0.35">
      <c r="A12643" t="s">
        <v>561</v>
      </c>
      <c r="B12643" t="s">
        <v>84</v>
      </c>
      <c r="C12643" t="s">
        <v>384</v>
      </c>
      <c r="D12643" t="s">
        <v>78</v>
      </c>
      <c r="E12643">
        <v>2023</v>
      </c>
      <c r="F12643" t="s">
        <v>506</v>
      </c>
      <c r="G12643" t="s">
        <v>309</v>
      </c>
      <c r="H12643">
        <v>-1552.13</v>
      </c>
      <c r="I12643" t="s">
        <v>573</v>
      </c>
      <c r="J12643" t="s">
        <v>347</v>
      </c>
      <c r="K12643" t="s">
        <v>413</v>
      </c>
    </row>
    <row r="12644" spans="1:11" hidden="1" x14ac:dyDescent="0.35">
      <c r="A12644" t="s">
        <v>561</v>
      </c>
      <c r="B12644" t="s">
        <v>84</v>
      </c>
      <c r="C12644" t="s">
        <v>384</v>
      </c>
      <c r="D12644" t="s">
        <v>78</v>
      </c>
      <c r="E12644">
        <v>2023</v>
      </c>
      <c r="F12644" t="s">
        <v>506</v>
      </c>
      <c r="G12644" t="s">
        <v>309</v>
      </c>
      <c r="H12644">
        <v>-8.24</v>
      </c>
      <c r="I12644" t="s">
        <v>573</v>
      </c>
      <c r="J12644" t="s">
        <v>14</v>
      </c>
      <c r="K12644" t="s">
        <v>413</v>
      </c>
    </row>
    <row r="12645" spans="1:11" hidden="1" x14ac:dyDescent="0.35">
      <c r="A12645" t="s">
        <v>561</v>
      </c>
      <c r="B12645" t="s">
        <v>84</v>
      </c>
      <c r="C12645" t="s">
        <v>384</v>
      </c>
      <c r="D12645" t="s">
        <v>78</v>
      </c>
      <c r="E12645">
        <v>2023</v>
      </c>
      <c r="F12645" t="s">
        <v>506</v>
      </c>
      <c r="G12645" t="s">
        <v>309</v>
      </c>
      <c r="H12645">
        <v>-23.29</v>
      </c>
      <c r="I12645" t="s">
        <v>573</v>
      </c>
      <c r="J12645" t="s">
        <v>347</v>
      </c>
      <c r="K12645" t="s">
        <v>413</v>
      </c>
    </row>
    <row r="12646" spans="1:11" hidden="1" x14ac:dyDescent="0.35">
      <c r="A12646" t="s">
        <v>561</v>
      </c>
      <c r="B12646" t="s">
        <v>84</v>
      </c>
      <c r="C12646" t="s">
        <v>384</v>
      </c>
      <c r="D12646" t="s">
        <v>78</v>
      </c>
      <c r="E12646">
        <v>2023</v>
      </c>
      <c r="F12646" t="s">
        <v>506</v>
      </c>
      <c r="G12646" t="s">
        <v>309</v>
      </c>
      <c r="H12646">
        <v>-145.43</v>
      </c>
      <c r="I12646" t="s">
        <v>573</v>
      </c>
      <c r="J12646" t="s">
        <v>14</v>
      </c>
      <c r="K12646" t="s">
        <v>413</v>
      </c>
    </row>
    <row r="12647" spans="1:11" hidden="1" x14ac:dyDescent="0.35">
      <c r="A12647" t="s">
        <v>561</v>
      </c>
      <c r="B12647" t="s">
        <v>84</v>
      </c>
      <c r="C12647" t="s">
        <v>384</v>
      </c>
      <c r="D12647" t="s">
        <v>78</v>
      </c>
      <c r="E12647">
        <v>2023</v>
      </c>
      <c r="F12647" t="s">
        <v>506</v>
      </c>
      <c r="G12647" t="s">
        <v>309</v>
      </c>
      <c r="H12647">
        <v>-410.62</v>
      </c>
      <c r="I12647" t="s">
        <v>573</v>
      </c>
      <c r="J12647" t="s">
        <v>347</v>
      </c>
      <c r="K12647" t="s">
        <v>413</v>
      </c>
    </row>
    <row r="12648" spans="1:11" hidden="1" x14ac:dyDescent="0.35">
      <c r="A12648" t="s">
        <v>561</v>
      </c>
      <c r="B12648" t="s">
        <v>84</v>
      </c>
      <c r="C12648" t="s">
        <v>384</v>
      </c>
      <c r="D12648" t="s">
        <v>78</v>
      </c>
      <c r="E12648">
        <v>2023</v>
      </c>
      <c r="F12648" t="s">
        <v>506</v>
      </c>
      <c r="G12648" t="s">
        <v>309</v>
      </c>
      <c r="H12648">
        <v>-54.6</v>
      </c>
      <c r="I12648" t="s">
        <v>573</v>
      </c>
      <c r="J12648" t="s">
        <v>14</v>
      </c>
      <c r="K12648" t="s">
        <v>413</v>
      </c>
    </row>
    <row r="12649" spans="1:11" hidden="1" x14ac:dyDescent="0.35">
      <c r="A12649" t="s">
        <v>561</v>
      </c>
      <c r="B12649" t="s">
        <v>84</v>
      </c>
      <c r="C12649" t="s">
        <v>384</v>
      </c>
      <c r="D12649" t="s">
        <v>78</v>
      </c>
      <c r="E12649">
        <v>2023</v>
      </c>
      <c r="F12649" t="s">
        <v>506</v>
      </c>
      <c r="G12649" t="s">
        <v>309</v>
      </c>
      <c r="H12649">
        <v>-154.15</v>
      </c>
      <c r="I12649" t="s">
        <v>573</v>
      </c>
      <c r="J12649" t="s">
        <v>347</v>
      </c>
      <c r="K12649" t="s">
        <v>413</v>
      </c>
    </row>
    <row r="12650" spans="1:11" hidden="1" x14ac:dyDescent="0.35">
      <c r="A12650" t="s">
        <v>561</v>
      </c>
      <c r="B12650" t="s">
        <v>84</v>
      </c>
      <c r="C12650" t="s">
        <v>384</v>
      </c>
      <c r="D12650" t="s">
        <v>78</v>
      </c>
      <c r="E12650">
        <v>2023</v>
      </c>
      <c r="F12650" t="s">
        <v>71</v>
      </c>
      <c r="G12650" t="s">
        <v>310</v>
      </c>
      <c r="H12650">
        <v>198.37</v>
      </c>
      <c r="I12650" t="s">
        <v>573</v>
      </c>
      <c r="J12650" t="s">
        <v>347</v>
      </c>
      <c r="K12650" t="s">
        <v>413</v>
      </c>
    </row>
    <row r="12651" spans="1:11" hidden="1" x14ac:dyDescent="0.35">
      <c r="A12651" t="s">
        <v>561</v>
      </c>
      <c r="B12651" t="s">
        <v>84</v>
      </c>
      <c r="C12651" t="s">
        <v>384</v>
      </c>
      <c r="D12651" t="s">
        <v>78</v>
      </c>
      <c r="E12651">
        <v>2023</v>
      </c>
      <c r="F12651" t="s">
        <v>71</v>
      </c>
      <c r="G12651" t="s">
        <v>310</v>
      </c>
      <c r="H12651">
        <v>2.98</v>
      </c>
      <c r="I12651" t="s">
        <v>573</v>
      </c>
      <c r="J12651" t="s">
        <v>347</v>
      </c>
      <c r="K12651" t="s">
        <v>413</v>
      </c>
    </row>
    <row r="12652" spans="1:11" hidden="1" x14ac:dyDescent="0.35">
      <c r="A12652" t="s">
        <v>561</v>
      </c>
      <c r="B12652" t="s">
        <v>84</v>
      </c>
      <c r="C12652" t="s">
        <v>384</v>
      </c>
      <c r="D12652" t="s">
        <v>78</v>
      </c>
      <c r="E12652">
        <v>2023</v>
      </c>
      <c r="F12652" t="s">
        <v>71</v>
      </c>
      <c r="G12652" t="s">
        <v>310</v>
      </c>
      <c r="H12652">
        <v>52.49</v>
      </c>
      <c r="I12652" t="s">
        <v>573</v>
      </c>
      <c r="J12652" t="s">
        <v>347</v>
      </c>
      <c r="K12652" t="s">
        <v>413</v>
      </c>
    </row>
    <row r="12653" spans="1:11" hidden="1" x14ac:dyDescent="0.35">
      <c r="A12653" t="s">
        <v>561</v>
      </c>
      <c r="B12653" t="s">
        <v>84</v>
      </c>
      <c r="C12653" t="s">
        <v>384</v>
      </c>
      <c r="D12653" t="s">
        <v>78</v>
      </c>
      <c r="E12653">
        <v>2023</v>
      </c>
      <c r="F12653" t="s">
        <v>71</v>
      </c>
      <c r="G12653" t="s">
        <v>310</v>
      </c>
      <c r="H12653">
        <v>19.7</v>
      </c>
      <c r="I12653" t="s">
        <v>573</v>
      </c>
      <c r="J12653" t="s">
        <v>347</v>
      </c>
      <c r="K12653" t="s">
        <v>413</v>
      </c>
    </row>
    <row r="12654" spans="1:11" hidden="1" x14ac:dyDescent="0.35">
      <c r="A12654" t="s">
        <v>561</v>
      </c>
      <c r="B12654" t="s">
        <v>84</v>
      </c>
      <c r="C12654" t="s">
        <v>384</v>
      </c>
      <c r="D12654" t="s">
        <v>78</v>
      </c>
      <c r="E12654">
        <v>2023</v>
      </c>
      <c r="F12654" t="s">
        <v>148</v>
      </c>
      <c r="G12654" t="s">
        <v>308</v>
      </c>
      <c r="H12654">
        <v>-41.74</v>
      </c>
      <c r="I12654" t="s">
        <v>573</v>
      </c>
      <c r="J12654" t="s">
        <v>347</v>
      </c>
      <c r="K12654" t="s">
        <v>413</v>
      </c>
    </row>
    <row r="12655" spans="1:11" hidden="1" x14ac:dyDescent="0.35">
      <c r="A12655" t="s">
        <v>561</v>
      </c>
      <c r="B12655" t="s">
        <v>84</v>
      </c>
      <c r="C12655" t="s">
        <v>384</v>
      </c>
      <c r="D12655" t="s">
        <v>78</v>
      </c>
      <c r="E12655">
        <v>2023</v>
      </c>
      <c r="F12655" t="s">
        <v>148</v>
      </c>
      <c r="G12655" t="s">
        <v>308</v>
      </c>
      <c r="H12655">
        <v>-0.63</v>
      </c>
      <c r="I12655" t="s">
        <v>573</v>
      </c>
      <c r="J12655" t="s">
        <v>347</v>
      </c>
      <c r="K12655" t="s">
        <v>413</v>
      </c>
    </row>
    <row r="12656" spans="1:11" hidden="1" x14ac:dyDescent="0.35">
      <c r="A12656" t="s">
        <v>561</v>
      </c>
      <c r="B12656" t="s">
        <v>84</v>
      </c>
      <c r="C12656" t="s">
        <v>384</v>
      </c>
      <c r="D12656" t="s">
        <v>78</v>
      </c>
      <c r="E12656">
        <v>2023</v>
      </c>
      <c r="F12656" t="s">
        <v>148</v>
      </c>
      <c r="G12656" t="s">
        <v>308</v>
      </c>
      <c r="H12656">
        <v>-11.04</v>
      </c>
      <c r="I12656" t="s">
        <v>573</v>
      </c>
      <c r="J12656" t="s">
        <v>347</v>
      </c>
      <c r="K12656" t="s">
        <v>413</v>
      </c>
    </row>
    <row r="12657" spans="1:11" hidden="1" x14ac:dyDescent="0.35">
      <c r="A12657" t="s">
        <v>561</v>
      </c>
      <c r="B12657" t="s">
        <v>84</v>
      </c>
      <c r="C12657" t="s">
        <v>384</v>
      </c>
      <c r="D12657" t="s">
        <v>78</v>
      </c>
      <c r="E12657">
        <v>2023</v>
      </c>
      <c r="F12657" t="s">
        <v>148</v>
      </c>
      <c r="G12657" t="s">
        <v>308</v>
      </c>
      <c r="H12657">
        <v>-4.1399999999999997</v>
      </c>
      <c r="I12657" t="s">
        <v>573</v>
      </c>
      <c r="J12657" t="s">
        <v>347</v>
      </c>
      <c r="K12657" t="s">
        <v>413</v>
      </c>
    </row>
    <row r="12658" spans="1:11" hidden="1" x14ac:dyDescent="0.35">
      <c r="A12658" t="s">
        <v>561</v>
      </c>
      <c r="B12658" t="s">
        <v>84</v>
      </c>
      <c r="C12658" t="s">
        <v>384</v>
      </c>
      <c r="D12658" t="s">
        <v>78</v>
      </c>
      <c r="E12658">
        <v>2023</v>
      </c>
      <c r="F12658" t="s">
        <v>156</v>
      </c>
      <c r="G12658" t="s">
        <v>307</v>
      </c>
      <c r="H12658">
        <v>-185.8</v>
      </c>
      <c r="I12658" t="s">
        <v>573</v>
      </c>
      <c r="J12658" t="s">
        <v>14</v>
      </c>
      <c r="K12658" t="s">
        <v>413</v>
      </c>
    </row>
    <row r="12659" spans="1:11" hidden="1" x14ac:dyDescent="0.35">
      <c r="A12659" t="s">
        <v>561</v>
      </c>
      <c r="B12659" t="s">
        <v>84</v>
      </c>
      <c r="C12659" t="s">
        <v>384</v>
      </c>
      <c r="D12659" t="s">
        <v>78</v>
      </c>
      <c r="E12659">
        <v>2023</v>
      </c>
      <c r="F12659" t="s">
        <v>156</v>
      </c>
      <c r="G12659" t="s">
        <v>307</v>
      </c>
      <c r="H12659">
        <v>-881.03</v>
      </c>
      <c r="I12659" t="s">
        <v>573</v>
      </c>
      <c r="J12659" t="s">
        <v>347</v>
      </c>
      <c r="K12659" t="s">
        <v>413</v>
      </c>
    </row>
    <row r="12660" spans="1:11" hidden="1" x14ac:dyDescent="0.35">
      <c r="A12660" t="s">
        <v>561</v>
      </c>
      <c r="B12660" t="s">
        <v>84</v>
      </c>
      <c r="C12660" t="s">
        <v>384</v>
      </c>
      <c r="D12660" t="s">
        <v>78</v>
      </c>
      <c r="E12660">
        <v>2023</v>
      </c>
      <c r="F12660" t="s">
        <v>156</v>
      </c>
      <c r="G12660" t="s">
        <v>307</v>
      </c>
      <c r="H12660">
        <v>-2.79</v>
      </c>
      <c r="I12660" t="s">
        <v>573</v>
      </c>
      <c r="J12660" t="s">
        <v>14</v>
      </c>
      <c r="K12660" t="s">
        <v>413</v>
      </c>
    </row>
    <row r="12661" spans="1:11" hidden="1" x14ac:dyDescent="0.35">
      <c r="A12661" t="s">
        <v>561</v>
      </c>
      <c r="B12661" t="s">
        <v>84</v>
      </c>
      <c r="C12661" t="s">
        <v>384</v>
      </c>
      <c r="D12661" t="s">
        <v>78</v>
      </c>
      <c r="E12661">
        <v>2023</v>
      </c>
      <c r="F12661" t="s">
        <v>156</v>
      </c>
      <c r="G12661" t="s">
        <v>307</v>
      </c>
      <c r="H12661">
        <v>-13.22</v>
      </c>
      <c r="I12661" t="s">
        <v>573</v>
      </c>
      <c r="J12661" t="s">
        <v>347</v>
      </c>
      <c r="K12661" t="s">
        <v>413</v>
      </c>
    </row>
    <row r="12662" spans="1:11" hidden="1" x14ac:dyDescent="0.35">
      <c r="A12662" t="s">
        <v>561</v>
      </c>
      <c r="B12662" t="s">
        <v>84</v>
      </c>
      <c r="C12662" t="s">
        <v>384</v>
      </c>
      <c r="D12662" t="s">
        <v>78</v>
      </c>
      <c r="E12662">
        <v>2023</v>
      </c>
      <c r="F12662" t="s">
        <v>156</v>
      </c>
      <c r="G12662" t="s">
        <v>307</v>
      </c>
      <c r="H12662">
        <v>-49.15</v>
      </c>
      <c r="I12662" t="s">
        <v>573</v>
      </c>
      <c r="J12662" t="s">
        <v>14</v>
      </c>
      <c r="K12662" t="s">
        <v>413</v>
      </c>
    </row>
    <row r="12663" spans="1:11" hidden="1" x14ac:dyDescent="0.35">
      <c r="A12663" t="s">
        <v>561</v>
      </c>
      <c r="B12663" t="s">
        <v>84</v>
      </c>
      <c r="C12663" t="s">
        <v>384</v>
      </c>
      <c r="D12663" t="s">
        <v>78</v>
      </c>
      <c r="E12663">
        <v>2023</v>
      </c>
      <c r="F12663" t="s">
        <v>156</v>
      </c>
      <c r="G12663" t="s">
        <v>307</v>
      </c>
      <c r="H12663">
        <v>-233.08</v>
      </c>
      <c r="I12663" t="s">
        <v>573</v>
      </c>
      <c r="J12663" t="s">
        <v>347</v>
      </c>
      <c r="K12663" t="s">
        <v>413</v>
      </c>
    </row>
    <row r="12664" spans="1:11" hidden="1" x14ac:dyDescent="0.35">
      <c r="A12664" t="s">
        <v>561</v>
      </c>
      <c r="B12664" t="s">
        <v>84</v>
      </c>
      <c r="C12664" t="s">
        <v>384</v>
      </c>
      <c r="D12664" t="s">
        <v>78</v>
      </c>
      <c r="E12664">
        <v>2023</v>
      </c>
      <c r="F12664" t="s">
        <v>156</v>
      </c>
      <c r="G12664" t="s">
        <v>307</v>
      </c>
      <c r="H12664">
        <v>-18.45</v>
      </c>
      <c r="I12664" t="s">
        <v>573</v>
      </c>
      <c r="J12664" t="s">
        <v>14</v>
      </c>
      <c r="K12664" t="s">
        <v>413</v>
      </c>
    </row>
    <row r="12665" spans="1:11" hidden="1" x14ac:dyDescent="0.35">
      <c r="A12665" t="s">
        <v>561</v>
      </c>
      <c r="B12665" t="s">
        <v>84</v>
      </c>
      <c r="C12665" t="s">
        <v>384</v>
      </c>
      <c r="D12665" t="s">
        <v>78</v>
      </c>
      <c r="E12665">
        <v>2023</v>
      </c>
      <c r="F12665" t="s">
        <v>156</v>
      </c>
      <c r="G12665" t="s">
        <v>307</v>
      </c>
      <c r="H12665">
        <v>-87.52</v>
      </c>
      <c r="I12665" t="s">
        <v>573</v>
      </c>
      <c r="J12665" t="s">
        <v>347</v>
      </c>
      <c r="K12665" t="s">
        <v>413</v>
      </c>
    </row>
    <row r="12666" spans="1:11" hidden="1" x14ac:dyDescent="0.35">
      <c r="A12666" t="s">
        <v>561</v>
      </c>
      <c r="B12666" t="s">
        <v>84</v>
      </c>
      <c r="C12666" t="s">
        <v>411</v>
      </c>
      <c r="D12666" t="s">
        <v>78</v>
      </c>
      <c r="E12666">
        <v>2023</v>
      </c>
      <c r="F12666" t="s">
        <v>502</v>
      </c>
      <c r="G12666" t="s">
        <v>68</v>
      </c>
      <c r="H12666">
        <v>3.32</v>
      </c>
      <c r="I12666" t="s">
        <v>573</v>
      </c>
      <c r="J12666" t="s">
        <v>347</v>
      </c>
      <c r="K12666" t="s">
        <v>412</v>
      </c>
    </row>
    <row r="12667" spans="1:11" hidden="1" x14ac:dyDescent="0.35">
      <c r="A12667" t="s">
        <v>561</v>
      </c>
      <c r="B12667" t="s">
        <v>84</v>
      </c>
      <c r="C12667" t="s">
        <v>411</v>
      </c>
      <c r="D12667" t="s">
        <v>78</v>
      </c>
      <c r="E12667">
        <v>2023</v>
      </c>
      <c r="F12667" t="s">
        <v>502</v>
      </c>
      <c r="G12667" t="s">
        <v>68</v>
      </c>
      <c r="H12667">
        <v>4.97</v>
      </c>
      <c r="I12667" t="s">
        <v>573</v>
      </c>
      <c r="J12667" t="s">
        <v>347</v>
      </c>
      <c r="K12667" t="s">
        <v>412</v>
      </c>
    </row>
    <row r="12668" spans="1:11" hidden="1" x14ac:dyDescent="0.35">
      <c r="A12668" t="s">
        <v>561</v>
      </c>
      <c r="B12668" t="s">
        <v>84</v>
      </c>
      <c r="C12668" t="s">
        <v>411</v>
      </c>
      <c r="D12668" t="s">
        <v>78</v>
      </c>
      <c r="E12668">
        <v>2023</v>
      </c>
      <c r="F12668" t="s">
        <v>502</v>
      </c>
      <c r="G12668" t="s">
        <v>68</v>
      </c>
      <c r="H12668">
        <v>0.76</v>
      </c>
      <c r="I12668" t="s">
        <v>573</v>
      </c>
      <c r="J12668" t="s">
        <v>347</v>
      </c>
      <c r="K12668" t="s">
        <v>412</v>
      </c>
    </row>
    <row r="12669" spans="1:11" hidden="1" x14ac:dyDescent="0.35">
      <c r="A12669" t="s">
        <v>561</v>
      </c>
      <c r="B12669" t="s">
        <v>84</v>
      </c>
      <c r="C12669" t="s">
        <v>351</v>
      </c>
      <c r="D12669" t="s">
        <v>78</v>
      </c>
      <c r="E12669">
        <v>2023</v>
      </c>
      <c r="F12669" t="s">
        <v>502</v>
      </c>
      <c r="G12669" t="s">
        <v>68</v>
      </c>
      <c r="H12669">
        <v>43.86</v>
      </c>
      <c r="I12669" t="s">
        <v>573</v>
      </c>
      <c r="J12669" t="s">
        <v>347</v>
      </c>
      <c r="K12669" t="s">
        <v>403</v>
      </c>
    </row>
    <row r="12670" spans="1:11" hidden="1" x14ac:dyDescent="0.35">
      <c r="A12670" t="s">
        <v>561</v>
      </c>
      <c r="B12670" t="s">
        <v>84</v>
      </c>
      <c r="C12670" t="s">
        <v>351</v>
      </c>
      <c r="D12670" t="s">
        <v>78</v>
      </c>
      <c r="E12670">
        <v>2023</v>
      </c>
      <c r="F12670" t="s">
        <v>502</v>
      </c>
      <c r="G12670" t="s">
        <v>68</v>
      </c>
      <c r="H12670">
        <v>44.49</v>
      </c>
      <c r="I12670" t="s">
        <v>573</v>
      </c>
      <c r="J12670" t="s">
        <v>347</v>
      </c>
      <c r="K12670" t="s">
        <v>403</v>
      </c>
    </row>
    <row r="12671" spans="1:11" hidden="1" x14ac:dyDescent="0.35">
      <c r="A12671" t="s">
        <v>561</v>
      </c>
      <c r="B12671" t="s">
        <v>84</v>
      </c>
      <c r="C12671" t="s">
        <v>351</v>
      </c>
      <c r="D12671" t="s">
        <v>78</v>
      </c>
      <c r="E12671">
        <v>2023</v>
      </c>
      <c r="F12671" t="s">
        <v>502</v>
      </c>
      <c r="G12671" t="s">
        <v>68</v>
      </c>
      <c r="H12671">
        <v>5.91</v>
      </c>
      <c r="I12671" t="s">
        <v>573</v>
      </c>
      <c r="J12671" t="s">
        <v>347</v>
      </c>
      <c r="K12671" t="s">
        <v>403</v>
      </c>
    </row>
    <row r="12672" spans="1:11" hidden="1" x14ac:dyDescent="0.35">
      <c r="A12672" t="s">
        <v>561</v>
      </c>
      <c r="B12672" t="s">
        <v>84</v>
      </c>
      <c r="C12672" t="s">
        <v>384</v>
      </c>
      <c r="D12672" t="s">
        <v>78</v>
      </c>
      <c r="E12672">
        <v>2023</v>
      </c>
      <c r="F12672" t="s">
        <v>502</v>
      </c>
      <c r="G12672" t="s">
        <v>68</v>
      </c>
      <c r="H12672">
        <v>17035.52</v>
      </c>
      <c r="I12672" t="s">
        <v>573</v>
      </c>
      <c r="J12672" t="s">
        <v>347</v>
      </c>
      <c r="K12672" t="s">
        <v>404</v>
      </c>
    </row>
    <row r="12673" spans="1:11" hidden="1" x14ac:dyDescent="0.35">
      <c r="A12673" t="s">
        <v>561</v>
      </c>
      <c r="B12673" t="s">
        <v>84</v>
      </c>
      <c r="C12673" t="s">
        <v>384</v>
      </c>
      <c r="D12673" t="s">
        <v>78</v>
      </c>
      <c r="E12673">
        <v>2023</v>
      </c>
      <c r="F12673" t="s">
        <v>502</v>
      </c>
      <c r="G12673" t="s">
        <v>68</v>
      </c>
      <c r="H12673">
        <v>52148.66</v>
      </c>
      <c r="I12673" t="s">
        <v>573</v>
      </c>
      <c r="J12673" t="s">
        <v>347</v>
      </c>
      <c r="K12673" t="s">
        <v>413</v>
      </c>
    </row>
    <row r="12674" spans="1:11" hidden="1" x14ac:dyDescent="0.35">
      <c r="A12674" t="s">
        <v>561</v>
      </c>
      <c r="B12674" t="s">
        <v>84</v>
      </c>
      <c r="C12674" t="s">
        <v>384</v>
      </c>
      <c r="D12674" t="s">
        <v>78</v>
      </c>
      <c r="E12674">
        <v>2023</v>
      </c>
      <c r="F12674" t="s">
        <v>502</v>
      </c>
      <c r="G12674" t="s">
        <v>68</v>
      </c>
      <c r="H12674">
        <v>329.49</v>
      </c>
      <c r="I12674" t="s">
        <v>573</v>
      </c>
      <c r="J12674" t="s">
        <v>347</v>
      </c>
      <c r="K12674" t="s">
        <v>404</v>
      </c>
    </row>
    <row r="12675" spans="1:11" hidden="1" x14ac:dyDescent="0.35">
      <c r="A12675" t="s">
        <v>561</v>
      </c>
      <c r="B12675" t="s">
        <v>84</v>
      </c>
      <c r="C12675" t="s">
        <v>384</v>
      </c>
      <c r="D12675" t="s">
        <v>78</v>
      </c>
      <c r="E12675">
        <v>2023</v>
      </c>
      <c r="F12675" t="s">
        <v>502</v>
      </c>
      <c r="G12675" t="s">
        <v>68</v>
      </c>
      <c r="H12675">
        <v>1008.63</v>
      </c>
      <c r="I12675" t="s">
        <v>573</v>
      </c>
      <c r="J12675" t="s">
        <v>347</v>
      </c>
      <c r="K12675" t="s">
        <v>413</v>
      </c>
    </row>
    <row r="12676" spans="1:11" hidden="1" x14ac:dyDescent="0.35">
      <c r="A12676" t="s">
        <v>561</v>
      </c>
      <c r="B12676" t="s">
        <v>84</v>
      </c>
      <c r="C12676" t="s">
        <v>384</v>
      </c>
      <c r="D12676" t="s">
        <v>78</v>
      </c>
      <c r="E12676">
        <v>2023</v>
      </c>
      <c r="F12676" t="s">
        <v>502</v>
      </c>
      <c r="G12676" t="s">
        <v>68</v>
      </c>
      <c r="H12676">
        <v>3023.72</v>
      </c>
      <c r="I12676" t="s">
        <v>573</v>
      </c>
      <c r="J12676" t="s">
        <v>347</v>
      </c>
      <c r="K12676" t="s">
        <v>404</v>
      </c>
    </row>
    <row r="12677" spans="1:11" hidden="1" x14ac:dyDescent="0.35">
      <c r="A12677" t="s">
        <v>561</v>
      </c>
      <c r="B12677" t="s">
        <v>84</v>
      </c>
      <c r="C12677" t="s">
        <v>384</v>
      </c>
      <c r="D12677" t="s">
        <v>78</v>
      </c>
      <c r="E12677">
        <v>2023</v>
      </c>
      <c r="F12677" t="s">
        <v>502</v>
      </c>
      <c r="G12677" t="s">
        <v>68</v>
      </c>
      <c r="H12677">
        <v>9256.11</v>
      </c>
      <c r="I12677" t="s">
        <v>573</v>
      </c>
      <c r="J12677" t="s">
        <v>347</v>
      </c>
      <c r="K12677" t="s">
        <v>413</v>
      </c>
    </row>
    <row r="12678" spans="1:11" hidden="1" x14ac:dyDescent="0.35">
      <c r="A12678" t="s">
        <v>561</v>
      </c>
      <c r="B12678" t="s">
        <v>84</v>
      </c>
      <c r="C12678" t="s">
        <v>384</v>
      </c>
      <c r="D12678" t="s">
        <v>78</v>
      </c>
      <c r="E12678">
        <v>2023</v>
      </c>
      <c r="F12678" t="s">
        <v>502</v>
      </c>
      <c r="G12678" t="s">
        <v>68</v>
      </c>
      <c r="H12678">
        <v>1552.04</v>
      </c>
      <c r="I12678" t="s">
        <v>573</v>
      </c>
      <c r="J12678" t="s">
        <v>347</v>
      </c>
      <c r="K12678" t="s">
        <v>404</v>
      </c>
    </row>
    <row r="12679" spans="1:11" hidden="1" x14ac:dyDescent="0.35">
      <c r="A12679" t="s">
        <v>561</v>
      </c>
      <c r="B12679" t="s">
        <v>84</v>
      </c>
      <c r="C12679" t="s">
        <v>384</v>
      </c>
      <c r="D12679" t="s">
        <v>78</v>
      </c>
      <c r="E12679">
        <v>2023</v>
      </c>
      <c r="F12679" t="s">
        <v>502</v>
      </c>
      <c r="G12679" t="s">
        <v>68</v>
      </c>
      <c r="H12679">
        <v>4751.0600000000004</v>
      </c>
      <c r="I12679" t="s">
        <v>573</v>
      </c>
      <c r="J12679" t="s">
        <v>347</v>
      </c>
      <c r="K12679" t="s">
        <v>413</v>
      </c>
    </row>
    <row r="12680" spans="1:11" hidden="1" x14ac:dyDescent="0.35">
      <c r="A12680" t="s">
        <v>561</v>
      </c>
      <c r="B12680" t="s">
        <v>84</v>
      </c>
      <c r="C12680" t="s">
        <v>327</v>
      </c>
      <c r="D12680" t="s">
        <v>78</v>
      </c>
      <c r="E12680">
        <v>2023</v>
      </c>
      <c r="F12680" t="s">
        <v>502</v>
      </c>
      <c r="G12680" t="s">
        <v>68</v>
      </c>
      <c r="H12680">
        <v>23.15</v>
      </c>
      <c r="I12680" t="s">
        <v>573</v>
      </c>
      <c r="J12680" t="s">
        <v>347</v>
      </c>
      <c r="K12680" t="s">
        <v>389</v>
      </c>
    </row>
    <row r="12681" spans="1:11" hidden="1" x14ac:dyDescent="0.35">
      <c r="A12681" t="s">
        <v>561</v>
      </c>
      <c r="B12681" t="s">
        <v>84</v>
      </c>
      <c r="C12681" t="s">
        <v>327</v>
      </c>
      <c r="D12681" t="s">
        <v>78</v>
      </c>
      <c r="E12681">
        <v>2023</v>
      </c>
      <c r="F12681" t="s">
        <v>502</v>
      </c>
      <c r="G12681" t="s">
        <v>68</v>
      </c>
      <c r="H12681">
        <v>10.62</v>
      </c>
      <c r="I12681" t="s">
        <v>573</v>
      </c>
      <c r="J12681" t="s">
        <v>347</v>
      </c>
      <c r="K12681" t="s">
        <v>389</v>
      </c>
    </row>
    <row r="12682" spans="1:11" hidden="1" x14ac:dyDescent="0.35">
      <c r="A12682" t="s">
        <v>561</v>
      </c>
      <c r="B12682" t="s">
        <v>84</v>
      </c>
      <c r="C12682" t="s">
        <v>327</v>
      </c>
      <c r="D12682" t="s">
        <v>78</v>
      </c>
      <c r="E12682">
        <v>2023</v>
      </c>
      <c r="F12682" t="s">
        <v>502</v>
      </c>
      <c r="G12682" t="s">
        <v>68</v>
      </c>
      <c r="H12682">
        <v>1.84</v>
      </c>
      <c r="I12682" t="s">
        <v>573</v>
      </c>
      <c r="J12682" t="s">
        <v>347</v>
      </c>
      <c r="K12682" t="s">
        <v>389</v>
      </c>
    </row>
    <row r="12683" spans="1:11" hidden="1" x14ac:dyDescent="0.35">
      <c r="A12683" t="s">
        <v>561</v>
      </c>
      <c r="B12683" t="s">
        <v>84</v>
      </c>
      <c r="C12683" t="s">
        <v>327</v>
      </c>
      <c r="D12683" t="s">
        <v>78</v>
      </c>
      <c r="E12683">
        <v>2023</v>
      </c>
      <c r="F12683" t="s">
        <v>502</v>
      </c>
      <c r="G12683" t="s">
        <v>68</v>
      </c>
      <c r="H12683">
        <v>10.82</v>
      </c>
      <c r="I12683" t="s">
        <v>573</v>
      </c>
      <c r="J12683" t="s">
        <v>347</v>
      </c>
      <c r="K12683" t="s">
        <v>389</v>
      </c>
    </row>
    <row r="12684" spans="1:11" hidden="1" x14ac:dyDescent="0.35">
      <c r="A12684" t="s">
        <v>561</v>
      </c>
      <c r="B12684" t="s">
        <v>84</v>
      </c>
      <c r="C12684" t="s">
        <v>327</v>
      </c>
      <c r="D12684" t="s">
        <v>78</v>
      </c>
      <c r="E12684">
        <v>2023</v>
      </c>
      <c r="F12684" t="s">
        <v>502</v>
      </c>
      <c r="G12684" t="s">
        <v>68</v>
      </c>
      <c r="H12684">
        <v>44.73</v>
      </c>
      <c r="I12684" t="s">
        <v>573</v>
      </c>
      <c r="J12684" t="s">
        <v>347</v>
      </c>
      <c r="K12684" t="s">
        <v>389</v>
      </c>
    </row>
    <row r="12685" spans="1:11" hidden="1" x14ac:dyDescent="0.35">
      <c r="A12685" t="s">
        <v>561</v>
      </c>
      <c r="B12685" t="s">
        <v>84</v>
      </c>
      <c r="C12685" t="s">
        <v>327</v>
      </c>
      <c r="D12685" t="s">
        <v>78</v>
      </c>
      <c r="E12685">
        <v>2023</v>
      </c>
      <c r="F12685" t="s">
        <v>502</v>
      </c>
      <c r="G12685" t="s">
        <v>68</v>
      </c>
      <c r="H12685">
        <v>1.87</v>
      </c>
      <c r="I12685" t="s">
        <v>573</v>
      </c>
      <c r="J12685" t="s">
        <v>347</v>
      </c>
      <c r="K12685" t="s">
        <v>389</v>
      </c>
    </row>
    <row r="12686" spans="1:11" hidden="1" x14ac:dyDescent="0.35">
      <c r="A12686" t="s">
        <v>561</v>
      </c>
      <c r="B12686" t="s">
        <v>84</v>
      </c>
      <c r="C12686" t="s">
        <v>329</v>
      </c>
      <c r="D12686" t="s">
        <v>78</v>
      </c>
      <c r="E12686">
        <v>2023</v>
      </c>
      <c r="F12686" t="s">
        <v>502</v>
      </c>
      <c r="G12686" t="s">
        <v>68</v>
      </c>
      <c r="H12686">
        <v>284.58</v>
      </c>
      <c r="I12686" t="s">
        <v>573</v>
      </c>
      <c r="J12686" t="s">
        <v>347</v>
      </c>
      <c r="K12686" t="s">
        <v>390</v>
      </c>
    </row>
    <row r="12687" spans="1:11" hidden="1" x14ac:dyDescent="0.35">
      <c r="A12687" t="s">
        <v>561</v>
      </c>
      <c r="B12687" t="s">
        <v>84</v>
      </c>
      <c r="C12687" t="s">
        <v>329</v>
      </c>
      <c r="D12687" t="s">
        <v>78</v>
      </c>
      <c r="E12687">
        <v>2023</v>
      </c>
      <c r="F12687" t="s">
        <v>502</v>
      </c>
      <c r="G12687" t="s">
        <v>68</v>
      </c>
      <c r="H12687">
        <v>282.69</v>
      </c>
      <c r="I12687" t="s">
        <v>573</v>
      </c>
      <c r="J12687" t="s">
        <v>347</v>
      </c>
      <c r="K12687" t="s">
        <v>390</v>
      </c>
    </row>
    <row r="12688" spans="1:11" hidden="1" x14ac:dyDescent="0.35">
      <c r="A12688" t="s">
        <v>561</v>
      </c>
      <c r="B12688" t="s">
        <v>84</v>
      </c>
      <c r="C12688" t="s">
        <v>329</v>
      </c>
      <c r="D12688" t="s">
        <v>78</v>
      </c>
      <c r="E12688">
        <v>2023</v>
      </c>
      <c r="F12688" t="s">
        <v>502</v>
      </c>
      <c r="G12688" t="s">
        <v>68</v>
      </c>
      <c r="H12688">
        <v>37.07</v>
      </c>
      <c r="I12688" t="s">
        <v>573</v>
      </c>
      <c r="J12688" t="s">
        <v>347</v>
      </c>
      <c r="K12688" t="s">
        <v>390</v>
      </c>
    </row>
    <row r="12689" spans="1:11" hidden="1" x14ac:dyDescent="0.35">
      <c r="A12689" t="s">
        <v>561</v>
      </c>
      <c r="B12689" t="s">
        <v>84</v>
      </c>
      <c r="C12689" t="s">
        <v>329</v>
      </c>
      <c r="D12689" t="s">
        <v>78</v>
      </c>
      <c r="E12689">
        <v>2023</v>
      </c>
      <c r="F12689" t="s">
        <v>502</v>
      </c>
      <c r="G12689" t="s">
        <v>68</v>
      </c>
      <c r="H12689">
        <v>74.34</v>
      </c>
      <c r="I12689" t="s">
        <v>573</v>
      </c>
      <c r="J12689" t="s">
        <v>347</v>
      </c>
      <c r="K12689" t="s">
        <v>390</v>
      </c>
    </row>
    <row r="12690" spans="1:11" hidden="1" x14ac:dyDescent="0.35">
      <c r="A12690" t="s">
        <v>561</v>
      </c>
      <c r="B12690" t="s">
        <v>84</v>
      </c>
      <c r="C12690" t="s">
        <v>329</v>
      </c>
      <c r="D12690" t="s">
        <v>78</v>
      </c>
      <c r="E12690">
        <v>2023</v>
      </c>
      <c r="F12690" t="s">
        <v>502</v>
      </c>
      <c r="G12690" t="s">
        <v>68</v>
      </c>
      <c r="H12690">
        <v>309.95999999999998</v>
      </c>
      <c r="I12690" t="s">
        <v>573</v>
      </c>
      <c r="J12690" t="s">
        <v>347</v>
      </c>
      <c r="K12690" t="s">
        <v>390</v>
      </c>
    </row>
    <row r="12691" spans="1:11" hidden="1" x14ac:dyDescent="0.35">
      <c r="A12691" t="s">
        <v>561</v>
      </c>
      <c r="B12691" t="s">
        <v>84</v>
      </c>
      <c r="C12691" t="s">
        <v>329</v>
      </c>
      <c r="D12691" t="s">
        <v>78</v>
      </c>
      <c r="E12691">
        <v>2023</v>
      </c>
      <c r="F12691" t="s">
        <v>502</v>
      </c>
      <c r="G12691" t="s">
        <v>68</v>
      </c>
      <c r="H12691">
        <v>25.72</v>
      </c>
      <c r="I12691" t="s">
        <v>573</v>
      </c>
      <c r="J12691" t="s">
        <v>347</v>
      </c>
      <c r="K12691" t="s">
        <v>390</v>
      </c>
    </row>
    <row r="12692" spans="1:11" hidden="1" x14ac:dyDescent="0.35">
      <c r="A12692" t="s">
        <v>561</v>
      </c>
      <c r="B12692" t="s">
        <v>84</v>
      </c>
      <c r="C12692" t="s">
        <v>334</v>
      </c>
      <c r="D12692" t="s">
        <v>78</v>
      </c>
      <c r="E12692">
        <v>2023</v>
      </c>
      <c r="F12692" t="s">
        <v>502</v>
      </c>
      <c r="G12692" t="s">
        <v>68</v>
      </c>
      <c r="H12692">
        <v>24.61</v>
      </c>
      <c r="I12692" t="s">
        <v>573</v>
      </c>
      <c r="J12692" t="s">
        <v>347</v>
      </c>
      <c r="K12692" t="s">
        <v>391</v>
      </c>
    </row>
    <row r="12693" spans="1:11" hidden="1" x14ac:dyDescent="0.35">
      <c r="A12693" t="s">
        <v>561</v>
      </c>
      <c r="B12693" t="s">
        <v>84</v>
      </c>
      <c r="C12693" t="s">
        <v>334</v>
      </c>
      <c r="D12693" t="s">
        <v>78</v>
      </c>
      <c r="E12693">
        <v>2023</v>
      </c>
      <c r="F12693" t="s">
        <v>502</v>
      </c>
      <c r="G12693" t="s">
        <v>68</v>
      </c>
      <c r="H12693">
        <v>2.16</v>
      </c>
      <c r="I12693" t="s">
        <v>573</v>
      </c>
      <c r="J12693" t="s">
        <v>347</v>
      </c>
      <c r="K12693" t="s">
        <v>391</v>
      </c>
    </row>
    <row r="12694" spans="1:11" hidden="1" x14ac:dyDescent="0.35">
      <c r="A12694" t="s">
        <v>561</v>
      </c>
      <c r="B12694" t="s">
        <v>84</v>
      </c>
      <c r="C12694" t="s">
        <v>334</v>
      </c>
      <c r="D12694" t="s">
        <v>78</v>
      </c>
      <c r="E12694">
        <v>2023</v>
      </c>
      <c r="F12694" t="s">
        <v>502</v>
      </c>
      <c r="G12694" t="s">
        <v>68</v>
      </c>
      <c r="H12694">
        <v>41.85</v>
      </c>
      <c r="I12694" t="s">
        <v>573</v>
      </c>
      <c r="J12694" t="s">
        <v>347</v>
      </c>
      <c r="K12694" t="s">
        <v>391</v>
      </c>
    </row>
    <row r="12695" spans="1:11" hidden="1" x14ac:dyDescent="0.35">
      <c r="A12695" t="s">
        <v>561</v>
      </c>
      <c r="B12695" t="s">
        <v>84</v>
      </c>
      <c r="C12695" t="s">
        <v>334</v>
      </c>
      <c r="D12695" t="s">
        <v>78</v>
      </c>
      <c r="E12695">
        <v>2023</v>
      </c>
      <c r="F12695" t="s">
        <v>502</v>
      </c>
      <c r="G12695" t="s">
        <v>68</v>
      </c>
      <c r="H12695">
        <v>2.17</v>
      </c>
      <c r="I12695" t="s">
        <v>573</v>
      </c>
      <c r="J12695" t="s">
        <v>347</v>
      </c>
      <c r="K12695" t="s">
        <v>391</v>
      </c>
    </row>
    <row r="12696" spans="1:11" hidden="1" x14ac:dyDescent="0.35">
      <c r="A12696" t="s">
        <v>561</v>
      </c>
      <c r="B12696" t="s">
        <v>84</v>
      </c>
      <c r="C12696" t="s">
        <v>330</v>
      </c>
      <c r="D12696" t="s">
        <v>78</v>
      </c>
      <c r="E12696">
        <v>2023</v>
      </c>
      <c r="F12696" t="s">
        <v>502</v>
      </c>
      <c r="G12696" t="s">
        <v>68</v>
      </c>
      <c r="H12696">
        <v>1330.44</v>
      </c>
      <c r="I12696" t="s">
        <v>573</v>
      </c>
      <c r="J12696" t="s">
        <v>347</v>
      </c>
      <c r="K12696" t="s">
        <v>392</v>
      </c>
    </row>
    <row r="12697" spans="1:11" hidden="1" x14ac:dyDescent="0.35">
      <c r="A12697" t="s">
        <v>561</v>
      </c>
      <c r="B12697" t="s">
        <v>84</v>
      </c>
      <c r="C12697" t="s">
        <v>330</v>
      </c>
      <c r="D12697" t="s">
        <v>78</v>
      </c>
      <c r="E12697">
        <v>2023</v>
      </c>
      <c r="F12697" t="s">
        <v>502</v>
      </c>
      <c r="G12697" t="s">
        <v>68</v>
      </c>
      <c r="H12697">
        <v>995.71</v>
      </c>
      <c r="I12697" t="s">
        <v>573</v>
      </c>
      <c r="J12697" t="s">
        <v>347</v>
      </c>
      <c r="K12697" t="s">
        <v>392</v>
      </c>
    </row>
    <row r="12698" spans="1:11" hidden="1" x14ac:dyDescent="0.35">
      <c r="A12698" t="s">
        <v>561</v>
      </c>
      <c r="B12698" t="s">
        <v>84</v>
      </c>
      <c r="C12698" t="s">
        <v>330</v>
      </c>
      <c r="D12698" t="s">
        <v>78</v>
      </c>
      <c r="E12698">
        <v>2023</v>
      </c>
      <c r="F12698" t="s">
        <v>502</v>
      </c>
      <c r="G12698" t="s">
        <v>68</v>
      </c>
      <c r="H12698">
        <v>2.75</v>
      </c>
      <c r="I12698" t="s">
        <v>573</v>
      </c>
      <c r="J12698" t="s">
        <v>347</v>
      </c>
      <c r="K12698" t="s">
        <v>392</v>
      </c>
    </row>
    <row r="12699" spans="1:11" hidden="1" x14ac:dyDescent="0.35">
      <c r="A12699" t="s">
        <v>561</v>
      </c>
      <c r="B12699" t="s">
        <v>84</v>
      </c>
      <c r="C12699" t="s">
        <v>330</v>
      </c>
      <c r="D12699" t="s">
        <v>78</v>
      </c>
      <c r="E12699">
        <v>2023</v>
      </c>
      <c r="F12699" t="s">
        <v>502</v>
      </c>
      <c r="G12699" t="s">
        <v>68</v>
      </c>
      <c r="H12699">
        <v>565.54999999999995</v>
      </c>
      <c r="I12699" t="s">
        <v>573</v>
      </c>
      <c r="J12699" t="s">
        <v>347</v>
      </c>
      <c r="K12699" t="s">
        <v>392</v>
      </c>
    </row>
    <row r="12700" spans="1:11" hidden="1" x14ac:dyDescent="0.35">
      <c r="A12700" t="s">
        <v>561</v>
      </c>
      <c r="B12700" t="s">
        <v>84</v>
      </c>
      <c r="C12700" t="s">
        <v>330</v>
      </c>
      <c r="D12700" t="s">
        <v>78</v>
      </c>
      <c r="E12700">
        <v>2023</v>
      </c>
      <c r="F12700" t="s">
        <v>502</v>
      </c>
      <c r="G12700" t="s">
        <v>68</v>
      </c>
      <c r="H12700">
        <v>1603.48</v>
      </c>
      <c r="I12700" t="s">
        <v>573</v>
      </c>
      <c r="J12700" t="s">
        <v>347</v>
      </c>
      <c r="K12700" t="s">
        <v>392</v>
      </c>
    </row>
    <row r="12701" spans="1:11" hidden="1" x14ac:dyDescent="0.35">
      <c r="A12701" t="s">
        <v>561</v>
      </c>
      <c r="B12701" t="s">
        <v>84</v>
      </c>
      <c r="C12701" t="s">
        <v>330</v>
      </c>
      <c r="D12701" t="s">
        <v>78</v>
      </c>
      <c r="E12701">
        <v>2023</v>
      </c>
      <c r="F12701" t="s">
        <v>502</v>
      </c>
      <c r="G12701" t="s">
        <v>68</v>
      </c>
      <c r="H12701">
        <v>278.3</v>
      </c>
      <c r="I12701" t="s">
        <v>573</v>
      </c>
      <c r="J12701" t="s">
        <v>347</v>
      </c>
      <c r="K12701" t="s">
        <v>392</v>
      </c>
    </row>
    <row r="12702" spans="1:11" hidden="1" x14ac:dyDescent="0.35">
      <c r="A12702" t="s">
        <v>561</v>
      </c>
      <c r="B12702" t="s">
        <v>84</v>
      </c>
      <c r="C12702" t="s">
        <v>330</v>
      </c>
      <c r="D12702" t="s">
        <v>78</v>
      </c>
      <c r="E12702">
        <v>2023</v>
      </c>
      <c r="F12702" t="s">
        <v>502</v>
      </c>
      <c r="G12702" t="s">
        <v>68</v>
      </c>
      <c r="H12702">
        <v>128.46</v>
      </c>
      <c r="I12702" t="s">
        <v>573</v>
      </c>
      <c r="J12702" t="s">
        <v>347</v>
      </c>
      <c r="K12702" t="s">
        <v>392</v>
      </c>
    </row>
    <row r="12703" spans="1:11" hidden="1" x14ac:dyDescent="0.35">
      <c r="A12703" t="s">
        <v>561</v>
      </c>
      <c r="B12703" t="s">
        <v>84</v>
      </c>
      <c r="C12703" t="s">
        <v>85</v>
      </c>
      <c r="D12703" t="s">
        <v>78</v>
      </c>
      <c r="E12703">
        <v>2023</v>
      </c>
      <c r="F12703" t="s">
        <v>502</v>
      </c>
      <c r="G12703" t="s">
        <v>68</v>
      </c>
      <c r="H12703">
        <v>958.96</v>
      </c>
      <c r="I12703" t="s">
        <v>573</v>
      </c>
      <c r="J12703" t="s">
        <v>347</v>
      </c>
      <c r="K12703" t="s">
        <v>388</v>
      </c>
    </row>
    <row r="12704" spans="1:11" hidden="1" x14ac:dyDescent="0.35">
      <c r="A12704" t="s">
        <v>561</v>
      </c>
      <c r="B12704" t="s">
        <v>84</v>
      </c>
      <c r="C12704" t="s">
        <v>85</v>
      </c>
      <c r="D12704" t="s">
        <v>78</v>
      </c>
      <c r="E12704">
        <v>2023</v>
      </c>
      <c r="F12704" t="s">
        <v>502</v>
      </c>
      <c r="G12704" t="s">
        <v>68</v>
      </c>
      <c r="H12704">
        <v>474.68</v>
      </c>
      <c r="I12704" t="s">
        <v>573</v>
      </c>
      <c r="J12704" t="s">
        <v>347</v>
      </c>
      <c r="K12704" t="s">
        <v>388</v>
      </c>
    </row>
    <row r="12705" spans="1:11" hidden="1" x14ac:dyDescent="0.35">
      <c r="A12705" t="s">
        <v>561</v>
      </c>
      <c r="B12705" t="s">
        <v>84</v>
      </c>
      <c r="C12705" t="s">
        <v>85</v>
      </c>
      <c r="D12705" t="s">
        <v>78</v>
      </c>
      <c r="E12705">
        <v>2023</v>
      </c>
      <c r="F12705" t="s">
        <v>502</v>
      </c>
      <c r="G12705" t="s">
        <v>68</v>
      </c>
      <c r="H12705">
        <v>408.32</v>
      </c>
      <c r="I12705" t="s">
        <v>573</v>
      </c>
      <c r="J12705" t="s">
        <v>347</v>
      </c>
      <c r="K12705" t="s">
        <v>388</v>
      </c>
    </row>
    <row r="12706" spans="1:11" hidden="1" x14ac:dyDescent="0.35">
      <c r="A12706" t="s">
        <v>561</v>
      </c>
      <c r="B12706" t="s">
        <v>84</v>
      </c>
      <c r="C12706" t="s">
        <v>85</v>
      </c>
      <c r="D12706" t="s">
        <v>78</v>
      </c>
      <c r="E12706">
        <v>2023</v>
      </c>
      <c r="F12706" t="s">
        <v>502</v>
      </c>
      <c r="G12706" t="s">
        <v>68</v>
      </c>
      <c r="H12706">
        <v>78.61</v>
      </c>
      <c r="I12706" t="s">
        <v>573</v>
      </c>
      <c r="J12706" t="s">
        <v>347</v>
      </c>
      <c r="K12706" t="s">
        <v>388</v>
      </c>
    </row>
    <row r="12707" spans="1:11" hidden="1" x14ac:dyDescent="0.35">
      <c r="A12707" t="s">
        <v>561</v>
      </c>
      <c r="B12707" t="s">
        <v>84</v>
      </c>
      <c r="C12707" t="s">
        <v>372</v>
      </c>
      <c r="D12707" t="s">
        <v>78</v>
      </c>
      <c r="E12707">
        <v>2023</v>
      </c>
      <c r="F12707" t="s">
        <v>502</v>
      </c>
      <c r="G12707" t="s">
        <v>68</v>
      </c>
      <c r="H12707">
        <v>28.86</v>
      </c>
      <c r="I12707" t="s">
        <v>573</v>
      </c>
      <c r="J12707" t="s">
        <v>347</v>
      </c>
      <c r="K12707" t="s">
        <v>401</v>
      </c>
    </row>
    <row r="12708" spans="1:11" hidden="1" x14ac:dyDescent="0.35">
      <c r="A12708" t="s">
        <v>561</v>
      </c>
      <c r="B12708" t="s">
        <v>84</v>
      </c>
      <c r="C12708" t="s">
        <v>372</v>
      </c>
      <c r="D12708" t="s">
        <v>78</v>
      </c>
      <c r="E12708">
        <v>2023</v>
      </c>
      <c r="F12708" t="s">
        <v>502</v>
      </c>
      <c r="G12708" t="s">
        <v>68</v>
      </c>
      <c r="H12708">
        <v>3.36</v>
      </c>
      <c r="I12708" t="s">
        <v>573</v>
      </c>
      <c r="J12708" t="s">
        <v>347</v>
      </c>
      <c r="K12708" t="s">
        <v>401</v>
      </c>
    </row>
    <row r="12709" spans="1:11" hidden="1" x14ac:dyDescent="0.35">
      <c r="A12709" t="s">
        <v>561</v>
      </c>
      <c r="B12709" t="s">
        <v>84</v>
      </c>
      <c r="C12709" t="s">
        <v>372</v>
      </c>
      <c r="D12709" t="s">
        <v>78</v>
      </c>
      <c r="E12709">
        <v>2023</v>
      </c>
      <c r="F12709" t="s">
        <v>502</v>
      </c>
      <c r="G12709" t="s">
        <v>68</v>
      </c>
      <c r="H12709">
        <v>1.1599999999999999</v>
      </c>
      <c r="I12709" t="s">
        <v>573</v>
      </c>
      <c r="J12709" t="s">
        <v>347</v>
      </c>
      <c r="K12709" t="s">
        <v>401</v>
      </c>
    </row>
    <row r="12710" spans="1:11" hidden="1" x14ac:dyDescent="0.35">
      <c r="A12710" t="s">
        <v>561</v>
      </c>
      <c r="B12710" t="s">
        <v>84</v>
      </c>
      <c r="C12710" t="s">
        <v>372</v>
      </c>
      <c r="D12710" t="s">
        <v>78</v>
      </c>
      <c r="E12710">
        <v>2023</v>
      </c>
      <c r="F12710" t="s">
        <v>502</v>
      </c>
      <c r="G12710" t="s">
        <v>68</v>
      </c>
      <c r="H12710">
        <v>19.22</v>
      </c>
      <c r="I12710" t="s">
        <v>573</v>
      </c>
      <c r="J12710" t="s">
        <v>347</v>
      </c>
      <c r="K12710" t="s">
        <v>401</v>
      </c>
    </row>
    <row r="12711" spans="1:11" hidden="1" x14ac:dyDescent="0.35">
      <c r="A12711" t="s">
        <v>561</v>
      </c>
      <c r="B12711" t="s">
        <v>84</v>
      </c>
      <c r="C12711" t="s">
        <v>335</v>
      </c>
      <c r="D12711" t="s">
        <v>78</v>
      </c>
      <c r="E12711">
        <v>2023</v>
      </c>
      <c r="F12711" t="s">
        <v>502</v>
      </c>
      <c r="G12711" t="s">
        <v>68</v>
      </c>
      <c r="H12711">
        <v>24.78</v>
      </c>
      <c r="I12711" t="s">
        <v>573</v>
      </c>
      <c r="J12711" t="s">
        <v>347</v>
      </c>
      <c r="K12711" t="s">
        <v>393</v>
      </c>
    </row>
    <row r="12712" spans="1:11" hidden="1" x14ac:dyDescent="0.35">
      <c r="A12712" t="s">
        <v>561</v>
      </c>
      <c r="B12712" t="s">
        <v>84</v>
      </c>
      <c r="C12712" t="s">
        <v>335</v>
      </c>
      <c r="D12712" t="s">
        <v>78</v>
      </c>
      <c r="E12712">
        <v>2023</v>
      </c>
      <c r="F12712" t="s">
        <v>502</v>
      </c>
      <c r="G12712" t="s">
        <v>68</v>
      </c>
      <c r="H12712">
        <v>27.33</v>
      </c>
      <c r="I12712" t="s">
        <v>573</v>
      </c>
      <c r="J12712" t="s">
        <v>347</v>
      </c>
      <c r="K12712" t="s">
        <v>393</v>
      </c>
    </row>
    <row r="12713" spans="1:11" hidden="1" x14ac:dyDescent="0.35">
      <c r="A12713" t="s">
        <v>561</v>
      </c>
      <c r="B12713" t="s">
        <v>84</v>
      </c>
      <c r="C12713" t="s">
        <v>335</v>
      </c>
      <c r="D12713" t="s">
        <v>78</v>
      </c>
      <c r="E12713">
        <v>2023</v>
      </c>
      <c r="F12713" t="s">
        <v>502</v>
      </c>
      <c r="G12713" t="s">
        <v>68</v>
      </c>
      <c r="H12713">
        <v>25.73</v>
      </c>
      <c r="I12713" t="s">
        <v>573</v>
      </c>
      <c r="J12713" t="s">
        <v>347</v>
      </c>
      <c r="K12713" t="s">
        <v>393</v>
      </c>
    </row>
    <row r="12714" spans="1:11" hidden="1" x14ac:dyDescent="0.35">
      <c r="A12714" t="s">
        <v>561</v>
      </c>
      <c r="B12714" t="s">
        <v>84</v>
      </c>
      <c r="C12714" t="s">
        <v>335</v>
      </c>
      <c r="D12714" t="s">
        <v>78</v>
      </c>
      <c r="E12714">
        <v>2023</v>
      </c>
      <c r="F12714" t="s">
        <v>502</v>
      </c>
      <c r="G12714" t="s">
        <v>68</v>
      </c>
      <c r="H12714">
        <v>2.99</v>
      </c>
      <c r="I12714" t="s">
        <v>573</v>
      </c>
      <c r="J12714" t="s">
        <v>347</v>
      </c>
      <c r="K12714" t="s">
        <v>393</v>
      </c>
    </row>
    <row r="12715" spans="1:11" hidden="1" x14ac:dyDescent="0.35">
      <c r="A12715" t="s">
        <v>561</v>
      </c>
      <c r="B12715" t="s">
        <v>84</v>
      </c>
      <c r="C12715" t="s">
        <v>352</v>
      </c>
      <c r="D12715" t="s">
        <v>78</v>
      </c>
      <c r="E12715">
        <v>2023</v>
      </c>
      <c r="F12715" t="s">
        <v>502</v>
      </c>
      <c r="G12715" t="s">
        <v>68</v>
      </c>
      <c r="H12715">
        <v>10.07</v>
      </c>
      <c r="I12715" t="s">
        <v>573</v>
      </c>
      <c r="J12715" t="s">
        <v>347</v>
      </c>
      <c r="K12715" t="s">
        <v>399</v>
      </c>
    </row>
    <row r="12716" spans="1:11" hidden="1" x14ac:dyDescent="0.35">
      <c r="A12716" t="s">
        <v>561</v>
      </c>
      <c r="B12716" t="s">
        <v>84</v>
      </c>
      <c r="C12716" t="s">
        <v>352</v>
      </c>
      <c r="D12716" t="s">
        <v>78</v>
      </c>
      <c r="E12716">
        <v>2023</v>
      </c>
      <c r="F12716" t="s">
        <v>502</v>
      </c>
      <c r="G12716" t="s">
        <v>68</v>
      </c>
      <c r="H12716">
        <v>3.82</v>
      </c>
      <c r="I12716" t="s">
        <v>573</v>
      </c>
      <c r="J12716" t="s">
        <v>347</v>
      </c>
      <c r="K12716" t="s">
        <v>399</v>
      </c>
    </row>
    <row r="12717" spans="1:11" hidden="1" x14ac:dyDescent="0.35">
      <c r="A12717" t="s">
        <v>561</v>
      </c>
      <c r="B12717" t="s">
        <v>84</v>
      </c>
      <c r="C12717" t="s">
        <v>352</v>
      </c>
      <c r="D12717" t="s">
        <v>78</v>
      </c>
      <c r="E12717">
        <v>2023</v>
      </c>
      <c r="F12717" t="s">
        <v>502</v>
      </c>
      <c r="G12717" t="s">
        <v>68</v>
      </c>
      <c r="H12717">
        <v>0.15</v>
      </c>
      <c r="I12717" t="s">
        <v>573</v>
      </c>
      <c r="J12717" t="s">
        <v>347</v>
      </c>
      <c r="K12717" t="s">
        <v>399</v>
      </c>
    </row>
    <row r="12718" spans="1:11" hidden="1" x14ac:dyDescent="0.35">
      <c r="A12718" t="s">
        <v>561</v>
      </c>
      <c r="B12718" t="s">
        <v>84</v>
      </c>
      <c r="C12718" t="s">
        <v>352</v>
      </c>
      <c r="D12718" t="s">
        <v>78</v>
      </c>
      <c r="E12718">
        <v>2023</v>
      </c>
      <c r="F12718" t="s">
        <v>502</v>
      </c>
      <c r="G12718" t="s">
        <v>68</v>
      </c>
      <c r="H12718">
        <v>4.3899999999999997</v>
      </c>
      <c r="I12718" t="s">
        <v>573</v>
      </c>
      <c r="J12718" t="s">
        <v>347</v>
      </c>
      <c r="K12718" t="s">
        <v>399</v>
      </c>
    </row>
    <row r="12719" spans="1:11" hidden="1" x14ac:dyDescent="0.35">
      <c r="A12719" t="s">
        <v>561</v>
      </c>
      <c r="B12719" t="s">
        <v>84</v>
      </c>
      <c r="C12719" t="s">
        <v>352</v>
      </c>
      <c r="D12719" t="s">
        <v>78</v>
      </c>
      <c r="E12719">
        <v>2023</v>
      </c>
      <c r="F12719" t="s">
        <v>502</v>
      </c>
      <c r="G12719" t="s">
        <v>68</v>
      </c>
      <c r="H12719">
        <v>14.48</v>
      </c>
      <c r="I12719" t="s">
        <v>573</v>
      </c>
      <c r="J12719" t="s">
        <v>347</v>
      </c>
      <c r="K12719" t="s">
        <v>399</v>
      </c>
    </row>
    <row r="12720" spans="1:11" hidden="1" x14ac:dyDescent="0.35">
      <c r="A12720" t="s">
        <v>561</v>
      </c>
      <c r="B12720" t="s">
        <v>84</v>
      </c>
      <c r="C12720" t="s">
        <v>352</v>
      </c>
      <c r="D12720" t="s">
        <v>78</v>
      </c>
      <c r="E12720">
        <v>2023</v>
      </c>
      <c r="F12720" t="s">
        <v>502</v>
      </c>
      <c r="G12720" t="s">
        <v>68</v>
      </c>
      <c r="H12720">
        <v>0.71</v>
      </c>
      <c r="I12720" t="s">
        <v>573</v>
      </c>
      <c r="J12720" t="s">
        <v>347</v>
      </c>
      <c r="K12720" t="s">
        <v>399</v>
      </c>
    </row>
    <row r="12721" spans="1:11" hidden="1" x14ac:dyDescent="0.35">
      <c r="A12721" t="s">
        <v>561</v>
      </c>
      <c r="B12721" t="s">
        <v>84</v>
      </c>
      <c r="C12721" t="s">
        <v>353</v>
      </c>
      <c r="D12721" t="s">
        <v>78</v>
      </c>
      <c r="E12721">
        <v>2023</v>
      </c>
      <c r="F12721" t="s">
        <v>502</v>
      </c>
      <c r="G12721" t="s">
        <v>68</v>
      </c>
      <c r="H12721">
        <v>23.19</v>
      </c>
      <c r="I12721" t="s">
        <v>573</v>
      </c>
      <c r="J12721" t="s">
        <v>347</v>
      </c>
      <c r="K12721" t="s">
        <v>402</v>
      </c>
    </row>
    <row r="12722" spans="1:11" hidden="1" x14ac:dyDescent="0.35">
      <c r="A12722" t="s">
        <v>561</v>
      </c>
      <c r="B12722" t="s">
        <v>84</v>
      </c>
      <c r="C12722" t="s">
        <v>353</v>
      </c>
      <c r="D12722" t="s">
        <v>78</v>
      </c>
      <c r="E12722">
        <v>2023</v>
      </c>
      <c r="F12722" t="s">
        <v>502</v>
      </c>
      <c r="G12722" t="s">
        <v>68</v>
      </c>
      <c r="H12722">
        <v>43.45</v>
      </c>
      <c r="I12722" t="s">
        <v>573</v>
      </c>
      <c r="J12722" t="s">
        <v>347</v>
      </c>
      <c r="K12722" t="s">
        <v>402</v>
      </c>
    </row>
    <row r="12723" spans="1:11" hidden="1" x14ac:dyDescent="0.35">
      <c r="A12723" t="s">
        <v>561</v>
      </c>
      <c r="B12723" t="s">
        <v>84</v>
      </c>
      <c r="C12723" t="s">
        <v>353</v>
      </c>
      <c r="D12723" t="s">
        <v>78</v>
      </c>
      <c r="E12723">
        <v>2023</v>
      </c>
      <c r="F12723" t="s">
        <v>502</v>
      </c>
      <c r="G12723" t="s">
        <v>68</v>
      </c>
      <c r="H12723">
        <v>25.88</v>
      </c>
      <c r="I12723" t="s">
        <v>573</v>
      </c>
      <c r="J12723" t="s">
        <v>347</v>
      </c>
      <c r="K12723" t="s">
        <v>402</v>
      </c>
    </row>
    <row r="12724" spans="1:11" hidden="1" x14ac:dyDescent="0.35">
      <c r="A12724" t="s">
        <v>561</v>
      </c>
      <c r="B12724" t="s">
        <v>84</v>
      </c>
      <c r="C12724" t="s">
        <v>353</v>
      </c>
      <c r="D12724" t="s">
        <v>78</v>
      </c>
      <c r="E12724">
        <v>2023</v>
      </c>
      <c r="F12724" t="s">
        <v>502</v>
      </c>
      <c r="G12724" t="s">
        <v>68</v>
      </c>
      <c r="H12724">
        <v>0.87</v>
      </c>
      <c r="I12724" t="s">
        <v>573</v>
      </c>
      <c r="J12724" t="s">
        <v>347</v>
      </c>
      <c r="K12724" t="s">
        <v>402</v>
      </c>
    </row>
    <row r="12725" spans="1:11" hidden="1" x14ac:dyDescent="0.35">
      <c r="A12725" t="s">
        <v>561</v>
      </c>
      <c r="B12725" t="s">
        <v>84</v>
      </c>
      <c r="C12725" t="s">
        <v>336</v>
      </c>
      <c r="D12725" t="s">
        <v>78</v>
      </c>
      <c r="E12725">
        <v>2023</v>
      </c>
      <c r="F12725" t="s">
        <v>502</v>
      </c>
      <c r="G12725" t="s">
        <v>68</v>
      </c>
      <c r="H12725">
        <v>36.57</v>
      </c>
      <c r="I12725" t="s">
        <v>573</v>
      </c>
      <c r="J12725" t="s">
        <v>347</v>
      </c>
      <c r="K12725" t="s">
        <v>394</v>
      </c>
    </row>
    <row r="12726" spans="1:11" hidden="1" x14ac:dyDescent="0.35">
      <c r="A12726" t="s">
        <v>561</v>
      </c>
      <c r="B12726" t="s">
        <v>84</v>
      </c>
      <c r="C12726" t="s">
        <v>336</v>
      </c>
      <c r="D12726" t="s">
        <v>78</v>
      </c>
      <c r="E12726">
        <v>2023</v>
      </c>
      <c r="F12726" t="s">
        <v>502</v>
      </c>
      <c r="G12726" t="s">
        <v>68</v>
      </c>
      <c r="H12726">
        <v>2.76</v>
      </c>
      <c r="I12726" t="s">
        <v>573</v>
      </c>
      <c r="J12726" t="s">
        <v>347</v>
      </c>
      <c r="K12726" t="s">
        <v>394</v>
      </c>
    </row>
    <row r="12727" spans="1:11" hidden="1" x14ac:dyDescent="0.35">
      <c r="A12727" t="s">
        <v>561</v>
      </c>
      <c r="B12727" t="s">
        <v>84</v>
      </c>
      <c r="C12727" t="s">
        <v>336</v>
      </c>
      <c r="D12727" t="s">
        <v>78</v>
      </c>
      <c r="E12727">
        <v>2023</v>
      </c>
      <c r="F12727" t="s">
        <v>502</v>
      </c>
      <c r="G12727" t="s">
        <v>68</v>
      </c>
      <c r="H12727">
        <v>44.02</v>
      </c>
      <c r="I12727" t="s">
        <v>573</v>
      </c>
      <c r="J12727" t="s">
        <v>347</v>
      </c>
      <c r="K12727" t="s">
        <v>394</v>
      </c>
    </row>
    <row r="12728" spans="1:11" hidden="1" x14ac:dyDescent="0.35">
      <c r="A12728" t="s">
        <v>561</v>
      </c>
      <c r="B12728" t="s">
        <v>84</v>
      </c>
      <c r="C12728" t="s">
        <v>336</v>
      </c>
      <c r="D12728" t="s">
        <v>78</v>
      </c>
      <c r="E12728">
        <v>2023</v>
      </c>
      <c r="F12728" t="s">
        <v>502</v>
      </c>
      <c r="G12728" t="s">
        <v>68</v>
      </c>
      <c r="H12728">
        <v>17.87</v>
      </c>
      <c r="I12728" t="s">
        <v>573</v>
      </c>
      <c r="J12728" t="s">
        <v>347</v>
      </c>
      <c r="K12728" t="s">
        <v>394</v>
      </c>
    </row>
    <row r="12729" spans="1:11" hidden="1" x14ac:dyDescent="0.35">
      <c r="A12729" t="s">
        <v>561</v>
      </c>
      <c r="B12729" t="s">
        <v>84</v>
      </c>
      <c r="C12729" t="s">
        <v>337</v>
      </c>
      <c r="D12729" t="s">
        <v>78</v>
      </c>
      <c r="E12729">
        <v>2023</v>
      </c>
      <c r="F12729" t="s">
        <v>502</v>
      </c>
      <c r="G12729" t="s">
        <v>68</v>
      </c>
      <c r="H12729">
        <v>19.690000000000001</v>
      </c>
      <c r="I12729" t="s">
        <v>573</v>
      </c>
      <c r="J12729" t="s">
        <v>347</v>
      </c>
      <c r="K12729" t="s">
        <v>395</v>
      </c>
    </row>
    <row r="12730" spans="1:11" hidden="1" x14ac:dyDescent="0.35">
      <c r="A12730" t="s">
        <v>561</v>
      </c>
      <c r="B12730" t="s">
        <v>84</v>
      </c>
      <c r="C12730" t="s">
        <v>337</v>
      </c>
      <c r="D12730" t="s">
        <v>78</v>
      </c>
      <c r="E12730">
        <v>2023</v>
      </c>
      <c r="F12730" t="s">
        <v>502</v>
      </c>
      <c r="G12730" t="s">
        <v>68</v>
      </c>
      <c r="H12730">
        <v>2.21</v>
      </c>
      <c r="I12730" t="s">
        <v>573</v>
      </c>
      <c r="J12730" t="s">
        <v>347</v>
      </c>
      <c r="K12730" t="s">
        <v>395</v>
      </c>
    </row>
    <row r="12731" spans="1:11" hidden="1" x14ac:dyDescent="0.35">
      <c r="A12731" t="s">
        <v>561</v>
      </c>
      <c r="B12731" t="s">
        <v>84</v>
      </c>
      <c r="C12731" t="s">
        <v>337</v>
      </c>
      <c r="D12731" t="s">
        <v>78</v>
      </c>
      <c r="E12731">
        <v>2023</v>
      </c>
      <c r="F12731" t="s">
        <v>502</v>
      </c>
      <c r="G12731" t="s">
        <v>68</v>
      </c>
      <c r="H12731">
        <v>27.83</v>
      </c>
      <c r="I12731" t="s">
        <v>573</v>
      </c>
      <c r="J12731" t="s">
        <v>347</v>
      </c>
      <c r="K12731" t="s">
        <v>395</v>
      </c>
    </row>
    <row r="12732" spans="1:11" hidden="1" x14ac:dyDescent="0.35">
      <c r="A12732" t="s">
        <v>561</v>
      </c>
      <c r="B12732" t="s">
        <v>84</v>
      </c>
      <c r="C12732" t="s">
        <v>337</v>
      </c>
      <c r="D12732" t="s">
        <v>78</v>
      </c>
      <c r="E12732">
        <v>2023</v>
      </c>
      <c r="F12732" t="s">
        <v>502</v>
      </c>
      <c r="G12732" t="s">
        <v>68</v>
      </c>
      <c r="H12732">
        <v>3.03</v>
      </c>
      <c r="I12732" t="s">
        <v>573</v>
      </c>
      <c r="J12732" t="s">
        <v>347</v>
      </c>
      <c r="K12732" t="s">
        <v>395</v>
      </c>
    </row>
    <row r="12733" spans="1:11" hidden="1" x14ac:dyDescent="0.35">
      <c r="A12733" t="s">
        <v>561</v>
      </c>
      <c r="B12733" t="s">
        <v>84</v>
      </c>
      <c r="C12733" t="s">
        <v>338</v>
      </c>
      <c r="D12733" t="s">
        <v>78</v>
      </c>
      <c r="E12733">
        <v>2023</v>
      </c>
      <c r="F12733" t="s">
        <v>502</v>
      </c>
      <c r="G12733" t="s">
        <v>68</v>
      </c>
      <c r="H12733">
        <v>12.44</v>
      </c>
      <c r="I12733" t="s">
        <v>573</v>
      </c>
      <c r="J12733" t="s">
        <v>347</v>
      </c>
      <c r="K12733" t="s">
        <v>396</v>
      </c>
    </row>
    <row r="12734" spans="1:11" hidden="1" x14ac:dyDescent="0.35">
      <c r="A12734" t="s">
        <v>561</v>
      </c>
      <c r="B12734" t="s">
        <v>84</v>
      </c>
      <c r="C12734" t="s">
        <v>338</v>
      </c>
      <c r="D12734" t="s">
        <v>78</v>
      </c>
      <c r="E12734">
        <v>2023</v>
      </c>
      <c r="F12734" t="s">
        <v>502</v>
      </c>
      <c r="G12734" t="s">
        <v>68</v>
      </c>
      <c r="H12734">
        <v>1.87</v>
      </c>
      <c r="I12734" t="s">
        <v>573</v>
      </c>
      <c r="J12734" t="s">
        <v>347</v>
      </c>
      <c r="K12734" t="s">
        <v>396</v>
      </c>
    </row>
    <row r="12735" spans="1:11" hidden="1" x14ac:dyDescent="0.35">
      <c r="A12735" t="s">
        <v>561</v>
      </c>
      <c r="B12735" t="s">
        <v>84</v>
      </c>
      <c r="C12735" t="s">
        <v>338</v>
      </c>
      <c r="D12735" t="s">
        <v>78</v>
      </c>
      <c r="E12735">
        <v>2023</v>
      </c>
      <c r="F12735" t="s">
        <v>502</v>
      </c>
      <c r="G12735" t="s">
        <v>68</v>
      </c>
      <c r="H12735">
        <v>19.510000000000002</v>
      </c>
      <c r="I12735" t="s">
        <v>573</v>
      </c>
      <c r="J12735" t="s">
        <v>347</v>
      </c>
      <c r="K12735" t="s">
        <v>396</v>
      </c>
    </row>
    <row r="12736" spans="1:11" hidden="1" x14ac:dyDescent="0.35">
      <c r="A12736" t="s">
        <v>561</v>
      </c>
      <c r="B12736" t="s">
        <v>84</v>
      </c>
      <c r="C12736" t="s">
        <v>338</v>
      </c>
      <c r="D12736" t="s">
        <v>78</v>
      </c>
      <c r="E12736">
        <v>2023</v>
      </c>
      <c r="F12736" t="s">
        <v>502</v>
      </c>
      <c r="G12736" t="s">
        <v>68</v>
      </c>
      <c r="H12736">
        <v>0.41</v>
      </c>
      <c r="I12736" t="s">
        <v>573</v>
      </c>
      <c r="J12736" t="s">
        <v>347</v>
      </c>
      <c r="K12736" t="s">
        <v>396</v>
      </c>
    </row>
    <row r="12737" spans="1:11" hidden="1" x14ac:dyDescent="0.35">
      <c r="A12737" t="s">
        <v>561</v>
      </c>
      <c r="B12737" t="s">
        <v>84</v>
      </c>
      <c r="C12737" t="s">
        <v>421</v>
      </c>
      <c r="D12737" t="s">
        <v>78</v>
      </c>
      <c r="E12737">
        <v>2023</v>
      </c>
      <c r="F12737" t="s">
        <v>502</v>
      </c>
      <c r="G12737" t="s">
        <v>68</v>
      </c>
      <c r="H12737">
        <v>29.18</v>
      </c>
      <c r="I12737" t="s">
        <v>573</v>
      </c>
      <c r="J12737" t="s">
        <v>347</v>
      </c>
      <c r="K12737" t="s">
        <v>414</v>
      </c>
    </row>
    <row r="12738" spans="1:11" hidden="1" x14ac:dyDescent="0.35">
      <c r="A12738" t="s">
        <v>561</v>
      </c>
      <c r="B12738" t="s">
        <v>84</v>
      </c>
      <c r="C12738" t="s">
        <v>421</v>
      </c>
      <c r="D12738" t="s">
        <v>78</v>
      </c>
      <c r="E12738">
        <v>2023</v>
      </c>
      <c r="F12738" t="s">
        <v>502</v>
      </c>
      <c r="G12738" t="s">
        <v>68</v>
      </c>
      <c r="H12738">
        <v>1.63</v>
      </c>
      <c r="I12738" t="s">
        <v>573</v>
      </c>
      <c r="J12738" t="s">
        <v>347</v>
      </c>
      <c r="K12738" t="s">
        <v>414</v>
      </c>
    </row>
    <row r="12739" spans="1:11" hidden="1" x14ac:dyDescent="0.35">
      <c r="A12739" t="s">
        <v>561</v>
      </c>
      <c r="B12739" t="s">
        <v>84</v>
      </c>
      <c r="C12739" t="s">
        <v>421</v>
      </c>
      <c r="D12739" t="s">
        <v>78</v>
      </c>
      <c r="E12739">
        <v>2023</v>
      </c>
      <c r="F12739" t="s">
        <v>502</v>
      </c>
      <c r="G12739" t="s">
        <v>68</v>
      </c>
      <c r="H12739">
        <v>38.020000000000003</v>
      </c>
      <c r="I12739" t="s">
        <v>573</v>
      </c>
      <c r="J12739" t="s">
        <v>347</v>
      </c>
      <c r="K12739" t="s">
        <v>414</v>
      </c>
    </row>
    <row r="12740" spans="1:11" hidden="1" x14ac:dyDescent="0.35">
      <c r="A12740" t="s">
        <v>561</v>
      </c>
      <c r="B12740" t="s">
        <v>84</v>
      </c>
      <c r="C12740" t="s">
        <v>421</v>
      </c>
      <c r="D12740" t="s">
        <v>78</v>
      </c>
      <c r="E12740">
        <v>2023</v>
      </c>
      <c r="F12740" t="s">
        <v>502</v>
      </c>
      <c r="G12740" t="s">
        <v>68</v>
      </c>
      <c r="H12740">
        <v>2.96</v>
      </c>
      <c r="I12740" t="s">
        <v>573</v>
      </c>
      <c r="J12740" t="s">
        <v>347</v>
      </c>
      <c r="K12740" t="s">
        <v>414</v>
      </c>
    </row>
    <row r="12741" spans="1:11" hidden="1" x14ac:dyDescent="0.35">
      <c r="A12741" t="s">
        <v>561</v>
      </c>
      <c r="B12741" t="s">
        <v>84</v>
      </c>
      <c r="C12741" t="s">
        <v>331</v>
      </c>
      <c r="D12741" t="s">
        <v>78</v>
      </c>
      <c r="E12741">
        <v>2023</v>
      </c>
      <c r="F12741" t="s">
        <v>502</v>
      </c>
      <c r="G12741" t="s">
        <v>68</v>
      </c>
      <c r="H12741">
        <v>1158.43</v>
      </c>
      <c r="I12741" t="s">
        <v>573</v>
      </c>
      <c r="J12741" t="s">
        <v>347</v>
      </c>
      <c r="K12741" t="s">
        <v>397</v>
      </c>
    </row>
    <row r="12742" spans="1:11" hidden="1" x14ac:dyDescent="0.35">
      <c r="A12742" t="s">
        <v>561</v>
      </c>
      <c r="B12742" t="s">
        <v>84</v>
      </c>
      <c r="C12742" t="s">
        <v>331</v>
      </c>
      <c r="D12742" t="s">
        <v>78</v>
      </c>
      <c r="E12742">
        <v>2023</v>
      </c>
      <c r="F12742" t="s">
        <v>502</v>
      </c>
      <c r="G12742" t="s">
        <v>68</v>
      </c>
      <c r="H12742">
        <v>559.46</v>
      </c>
      <c r="I12742" t="s">
        <v>573</v>
      </c>
      <c r="J12742" t="s">
        <v>347</v>
      </c>
      <c r="K12742" t="s">
        <v>397</v>
      </c>
    </row>
    <row r="12743" spans="1:11" hidden="1" x14ac:dyDescent="0.35">
      <c r="A12743" t="s">
        <v>561</v>
      </c>
      <c r="B12743" t="s">
        <v>84</v>
      </c>
      <c r="C12743" t="s">
        <v>331</v>
      </c>
      <c r="D12743" t="s">
        <v>78</v>
      </c>
      <c r="E12743">
        <v>2023</v>
      </c>
      <c r="F12743" t="s">
        <v>502</v>
      </c>
      <c r="G12743" t="s">
        <v>68</v>
      </c>
      <c r="H12743">
        <v>25.36</v>
      </c>
      <c r="I12743" t="s">
        <v>573</v>
      </c>
      <c r="J12743" t="s">
        <v>347</v>
      </c>
      <c r="K12743" t="s">
        <v>397</v>
      </c>
    </row>
    <row r="12744" spans="1:11" hidden="1" x14ac:dyDescent="0.35">
      <c r="A12744" t="s">
        <v>561</v>
      </c>
      <c r="B12744" t="s">
        <v>84</v>
      </c>
      <c r="C12744" t="s">
        <v>331</v>
      </c>
      <c r="D12744" t="s">
        <v>78</v>
      </c>
      <c r="E12744">
        <v>2023</v>
      </c>
      <c r="F12744" t="s">
        <v>502</v>
      </c>
      <c r="G12744" t="s">
        <v>68</v>
      </c>
      <c r="H12744">
        <v>88.09</v>
      </c>
      <c r="I12744" t="s">
        <v>573</v>
      </c>
      <c r="J12744" t="s">
        <v>347</v>
      </c>
      <c r="K12744" t="s">
        <v>397</v>
      </c>
    </row>
    <row r="12745" spans="1:11" hidden="1" x14ac:dyDescent="0.35">
      <c r="A12745" t="s">
        <v>561</v>
      </c>
      <c r="B12745" t="s">
        <v>84</v>
      </c>
      <c r="C12745" t="s">
        <v>331</v>
      </c>
      <c r="D12745" t="s">
        <v>78</v>
      </c>
      <c r="E12745">
        <v>2023</v>
      </c>
      <c r="F12745" t="s">
        <v>502</v>
      </c>
      <c r="G12745" t="s">
        <v>68</v>
      </c>
      <c r="H12745">
        <v>1101.8800000000001</v>
      </c>
      <c r="I12745" t="s">
        <v>573</v>
      </c>
      <c r="J12745" t="s">
        <v>347</v>
      </c>
      <c r="K12745" t="s">
        <v>397</v>
      </c>
    </row>
    <row r="12746" spans="1:11" hidden="1" x14ac:dyDescent="0.35">
      <c r="A12746" t="s">
        <v>561</v>
      </c>
      <c r="B12746" t="s">
        <v>84</v>
      </c>
      <c r="C12746" t="s">
        <v>331</v>
      </c>
      <c r="D12746" t="s">
        <v>78</v>
      </c>
      <c r="E12746">
        <v>2023</v>
      </c>
      <c r="F12746" t="s">
        <v>502</v>
      </c>
      <c r="G12746" t="s">
        <v>68</v>
      </c>
      <c r="H12746">
        <v>166.53</v>
      </c>
      <c r="I12746" t="s">
        <v>573</v>
      </c>
      <c r="J12746" t="s">
        <v>347</v>
      </c>
      <c r="K12746" t="s">
        <v>397</v>
      </c>
    </row>
    <row r="12747" spans="1:11" hidden="1" x14ac:dyDescent="0.35">
      <c r="A12747" t="s">
        <v>561</v>
      </c>
      <c r="B12747" t="s">
        <v>84</v>
      </c>
      <c r="C12747" t="s">
        <v>339</v>
      </c>
      <c r="D12747" t="s">
        <v>78</v>
      </c>
      <c r="E12747">
        <v>2023</v>
      </c>
      <c r="F12747" t="s">
        <v>502</v>
      </c>
      <c r="G12747" t="s">
        <v>68</v>
      </c>
      <c r="H12747">
        <v>11.29</v>
      </c>
      <c r="I12747" t="s">
        <v>573</v>
      </c>
      <c r="J12747" t="s">
        <v>347</v>
      </c>
      <c r="K12747" t="s">
        <v>398</v>
      </c>
    </row>
    <row r="12748" spans="1:11" hidden="1" x14ac:dyDescent="0.35">
      <c r="A12748" t="s">
        <v>561</v>
      </c>
      <c r="B12748" t="s">
        <v>84</v>
      </c>
      <c r="C12748" t="s">
        <v>339</v>
      </c>
      <c r="D12748" t="s">
        <v>78</v>
      </c>
      <c r="E12748">
        <v>2023</v>
      </c>
      <c r="F12748" t="s">
        <v>502</v>
      </c>
      <c r="G12748" t="s">
        <v>68</v>
      </c>
      <c r="H12748">
        <v>11.62</v>
      </c>
      <c r="I12748" t="s">
        <v>573</v>
      </c>
      <c r="J12748" t="s">
        <v>347</v>
      </c>
      <c r="K12748" t="s">
        <v>398</v>
      </c>
    </row>
    <row r="12749" spans="1:11" hidden="1" x14ac:dyDescent="0.35">
      <c r="A12749" t="s">
        <v>561</v>
      </c>
      <c r="B12749" t="s">
        <v>84</v>
      </c>
      <c r="C12749" t="s">
        <v>339</v>
      </c>
      <c r="D12749" t="s">
        <v>78</v>
      </c>
      <c r="E12749">
        <v>2023</v>
      </c>
      <c r="F12749" t="s">
        <v>502</v>
      </c>
      <c r="G12749" t="s">
        <v>68</v>
      </c>
      <c r="H12749">
        <v>0.23</v>
      </c>
      <c r="I12749" t="s">
        <v>573</v>
      </c>
      <c r="J12749" t="s">
        <v>347</v>
      </c>
      <c r="K12749" t="s">
        <v>398</v>
      </c>
    </row>
    <row r="12750" spans="1:11" hidden="1" x14ac:dyDescent="0.35">
      <c r="A12750" t="s">
        <v>561</v>
      </c>
      <c r="B12750" t="s">
        <v>84</v>
      </c>
      <c r="C12750" t="s">
        <v>339</v>
      </c>
      <c r="D12750" t="s">
        <v>78</v>
      </c>
      <c r="E12750">
        <v>2023</v>
      </c>
      <c r="F12750" t="s">
        <v>502</v>
      </c>
      <c r="G12750" t="s">
        <v>68</v>
      </c>
      <c r="H12750">
        <v>3.77</v>
      </c>
      <c r="I12750" t="s">
        <v>573</v>
      </c>
      <c r="J12750" t="s">
        <v>347</v>
      </c>
      <c r="K12750" t="s">
        <v>398</v>
      </c>
    </row>
    <row r="12751" spans="1:11" hidden="1" x14ac:dyDescent="0.35">
      <c r="A12751" t="s">
        <v>561</v>
      </c>
      <c r="B12751" t="s">
        <v>84</v>
      </c>
      <c r="C12751" t="s">
        <v>339</v>
      </c>
      <c r="D12751" t="s">
        <v>78</v>
      </c>
      <c r="E12751">
        <v>2023</v>
      </c>
      <c r="F12751" t="s">
        <v>502</v>
      </c>
      <c r="G12751" t="s">
        <v>68</v>
      </c>
      <c r="H12751">
        <v>10.27</v>
      </c>
      <c r="I12751" t="s">
        <v>573</v>
      </c>
      <c r="J12751" t="s">
        <v>347</v>
      </c>
      <c r="K12751" t="s">
        <v>398</v>
      </c>
    </row>
    <row r="12752" spans="1:11" hidden="1" x14ac:dyDescent="0.35">
      <c r="A12752" t="s">
        <v>561</v>
      </c>
      <c r="B12752" t="s">
        <v>84</v>
      </c>
      <c r="C12752" t="s">
        <v>339</v>
      </c>
      <c r="D12752" t="s">
        <v>78</v>
      </c>
      <c r="E12752">
        <v>2023</v>
      </c>
      <c r="F12752" t="s">
        <v>502</v>
      </c>
      <c r="G12752" t="s">
        <v>68</v>
      </c>
      <c r="H12752">
        <v>0.24</v>
      </c>
      <c r="I12752" t="s">
        <v>573</v>
      </c>
      <c r="J12752" t="s">
        <v>347</v>
      </c>
      <c r="K12752" t="s">
        <v>398</v>
      </c>
    </row>
    <row r="12753" spans="1:11" hidden="1" x14ac:dyDescent="0.35">
      <c r="A12753" t="s">
        <v>489</v>
      </c>
      <c r="B12753" t="s">
        <v>84</v>
      </c>
      <c r="C12753" t="s">
        <v>85</v>
      </c>
      <c r="D12753" t="s">
        <v>78</v>
      </c>
      <c r="E12753">
        <v>2023</v>
      </c>
      <c r="F12753" t="s">
        <v>500</v>
      </c>
      <c r="G12753" t="s">
        <v>311</v>
      </c>
      <c r="H12753">
        <v>3202.8</v>
      </c>
      <c r="I12753" t="s">
        <v>511</v>
      </c>
      <c r="J12753" t="s">
        <v>347</v>
      </c>
      <c r="K12753" t="s">
        <v>388</v>
      </c>
    </row>
    <row r="12754" spans="1:11" hidden="1" x14ac:dyDescent="0.35">
      <c r="A12754" t="s">
        <v>489</v>
      </c>
      <c r="B12754" t="s">
        <v>84</v>
      </c>
      <c r="C12754" t="s">
        <v>85</v>
      </c>
      <c r="D12754" t="s">
        <v>78</v>
      </c>
      <c r="E12754">
        <v>2023</v>
      </c>
      <c r="F12754" t="s">
        <v>500</v>
      </c>
      <c r="G12754" t="s">
        <v>311</v>
      </c>
      <c r="H12754">
        <v>1621.23</v>
      </c>
      <c r="I12754" t="s">
        <v>511</v>
      </c>
      <c r="J12754" t="s">
        <v>347</v>
      </c>
      <c r="K12754" t="s">
        <v>388</v>
      </c>
    </row>
    <row r="12755" spans="1:11" hidden="1" x14ac:dyDescent="0.35">
      <c r="A12755" t="s">
        <v>489</v>
      </c>
      <c r="B12755" t="s">
        <v>84</v>
      </c>
      <c r="C12755" t="s">
        <v>85</v>
      </c>
      <c r="D12755" t="s">
        <v>78</v>
      </c>
      <c r="E12755">
        <v>2023</v>
      </c>
      <c r="F12755" t="s">
        <v>500</v>
      </c>
      <c r="G12755" t="s">
        <v>311</v>
      </c>
      <c r="H12755">
        <v>1458.18</v>
      </c>
      <c r="I12755" t="s">
        <v>511</v>
      </c>
      <c r="J12755" t="s">
        <v>347</v>
      </c>
      <c r="K12755" t="s">
        <v>388</v>
      </c>
    </row>
    <row r="12756" spans="1:11" hidden="1" x14ac:dyDescent="0.35">
      <c r="A12756" t="s">
        <v>489</v>
      </c>
      <c r="B12756" t="s">
        <v>84</v>
      </c>
      <c r="C12756" t="s">
        <v>85</v>
      </c>
      <c r="D12756" t="s">
        <v>78</v>
      </c>
      <c r="E12756">
        <v>2023</v>
      </c>
      <c r="F12756" t="s">
        <v>500</v>
      </c>
      <c r="G12756" t="s">
        <v>311</v>
      </c>
      <c r="H12756">
        <v>380.87</v>
      </c>
      <c r="I12756" t="s">
        <v>511</v>
      </c>
      <c r="J12756" t="s">
        <v>347</v>
      </c>
      <c r="K12756" t="s">
        <v>388</v>
      </c>
    </row>
    <row r="12757" spans="1:11" hidden="1" x14ac:dyDescent="0.35">
      <c r="A12757" t="s">
        <v>489</v>
      </c>
      <c r="B12757" t="s">
        <v>84</v>
      </c>
      <c r="C12757" t="s">
        <v>85</v>
      </c>
      <c r="D12757" t="s">
        <v>78</v>
      </c>
      <c r="E12757">
        <v>2023</v>
      </c>
      <c r="F12757" t="s">
        <v>506</v>
      </c>
      <c r="G12757" t="s">
        <v>309</v>
      </c>
      <c r="H12757">
        <v>2297.98</v>
      </c>
      <c r="I12757" t="s">
        <v>511</v>
      </c>
      <c r="J12757" t="s">
        <v>347</v>
      </c>
      <c r="K12757" t="s">
        <v>388</v>
      </c>
    </row>
    <row r="12758" spans="1:11" hidden="1" x14ac:dyDescent="0.35">
      <c r="A12758" t="s">
        <v>489</v>
      </c>
      <c r="B12758" t="s">
        <v>84</v>
      </c>
      <c r="C12758" t="s">
        <v>85</v>
      </c>
      <c r="D12758" t="s">
        <v>78</v>
      </c>
      <c r="E12758">
        <v>2023</v>
      </c>
      <c r="F12758" t="s">
        <v>506</v>
      </c>
      <c r="G12758" t="s">
        <v>309</v>
      </c>
      <c r="H12758">
        <v>1163.23</v>
      </c>
      <c r="I12758" t="s">
        <v>511</v>
      </c>
      <c r="J12758" t="s">
        <v>347</v>
      </c>
      <c r="K12758" t="s">
        <v>388</v>
      </c>
    </row>
    <row r="12759" spans="1:11" hidden="1" x14ac:dyDescent="0.35">
      <c r="A12759" t="s">
        <v>489</v>
      </c>
      <c r="B12759" t="s">
        <v>84</v>
      </c>
      <c r="C12759" t="s">
        <v>85</v>
      </c>
      <c r="D12759" t="s">
        <v>78</v>
      </c>
      <c r="E12759">
        <v>2023</v>
      </c>
      <c r="F12759" t="s">
        <v>506</v>
      </c>
      <c r="G12759" t="s">
        <v>309</v>
      </c>
      <c r="H12759">
        <v>1046.23</v>
      </c>
      <c r="I12759" t="s">
        <v>511</v>
      </c>
      <c r="J12759" t="s">
        <v>347</v>
      </c>
      <c r="K12759" t="s">
        <v>388</v>
      </c>
    </row>
    <row r="12760" spans="1:11" hidden="1" x14ac:dyDescent="0.35">
      <c r="A12760" t="s">
        <v>489</v>
      </c>
      <c r="B12760" t="s">
        <v>84</v>
      </c>
      <c r="C12760" t="s">
        <v>85</v>
      </c>
      <c r="D12760" t="s">
        <v>78</v>
      </c>
      <c r="E12760">
        <v>2023</v>
      </c>
      <c r="F12760" t="s">
        <v>506</v>
      </c>
      <c r="G12760" t="s">
        <v>309</v>
      </c>
      <c r="H12760">
        <v>273.27</v>
      </c>
      <c r="I12760" t="s">
        <v>511</v>
      </c>
      <c r="J12760" t="s">
        <v>347</v>
      </c>
      <c r="K12760" t="s">
        <v>388</v>
      </c>
    </row>
    <row r="12761" spans="1:11" hidden="1" x14ac:dyDescent="0.35">
      <c r="A12761" t="s">
        <v>489</v>
      </c>
      <c r="B12761" t="s">
        <v>84</v>
      </c>
      <c r="C12761" t="s">
        <v>85</v>
      </c>
      <c r="D12761" t="s">
        <v>78</v>
      </c>
      <c r="E12761">
        <v>2023</v>
      </c>
      <c r="F12761" t="s">
        <v>71</v>
      </c>
      <c r="G12761" t="s">
        <v>310</v>
      </c>
      <c r="H12761">
        <v>447.11</v>
      </c>
      <c r="I12761" t="s">
        <v>511</v>
      </c>
      <c r="J12761" t="s">
        <v>347</v>
      </c>
      <c r="K12761" t="s">
        <v>388</v>
      </c>
    </row>
    <row r="12762" spans="1:11" hidden="1" x14ac:dyDescent="0.35">
      <c r="A12762" t="s">
        <v>489</v>
      </c>
      <c r="B12762" t="s">
        <v>84</v>
      </c>
      <c r="C12762" t="s">
        <v>85</v>
      </c>
      <c r="D12762" t="s">
        <v>78</v>
      </c>
      <c r="E12762">
        <v>2023</v>
      </c>
      <c r="F12762" t="s">
        <v>71</v>
      </c>
      <c r="G12762" t="s">
        <v>310</v>
      </c>
      <c r="H12762">
        <v>226.32</v>
      </c>
      <c r="I12762" t="s">
        <v>511</v>
      </c>
      <c r="J12762" t="s">
        <v>347</v>
      </c>
      <c r="K12762" t="s">
        <v>388</v>
      </c>
    </row>
    <row r="12763" spans="1:11" hidden="1" x14ac:dyDescent="0.35">
      <c r="A12763" t="s">
        <v>489</v>
      </c>
      <c r="B12763" t="s">
        <v>84</v>
      </c>
      <c r="C12763" t="s">
        <v>85</v>
      </c>
      <c r="D12763" t="s">
        <v>78</v>
      </c>
      <c r="E12763">
        <v>2023</v>
      </c>
      <c r="F12763" t="s">
        <v>71</v>
      </c>
      <c r="G12763" t="s">
        <v>310</v>
      </c>
      <c r="H12763">
        <v>203.56</v>
      </c>
      <c r="I12763" t="s">
        <v>511</v>
      </c>
      <c r="J12763" t="s">
        <v>347</v>
      </c>
      <c r="K12763" t="s">
        <v>388</v>
      </c>
    </row>
    <row r="12764" spans="1:11" hidden="1" x14ac:dyDescent="0.35">
      <c r="A12764" t="s">
        <v>489</v>
      </c>
      <c r="B12764" t="s">
        <v>84</v>
      </c>
      <c r="C12764" t="s">
        <v>85</v>
      </c>
      <c r="D12764" t="s">
        <v>78</v>
      </c>
      <c r="E12764">
        <v>2023</v>
      </c>
      <c r="F12764" t="s">
        <v>71</v>
      </c>
      <c r="G12764" t="s">
        <v>310</v>
      </c>
      <c r="H12764">
        <v>53.17</v>
      </c>
      <c r="I12764" t="s">
        <v>511</v>
      </c>
      <c r="J12764" t="s">
        <v>347</v>
      </c>
      <c r="K12764" t="s">
        <v>388</v>
      </c>
    </row>
    <row r="12765" spans="1:11" hidden="1" x14ac:dyDescent="0.35">
      <c r="A12765" t="s">
        <v>489</v>
      </c>
      <c r="B12765" t="s">
        <v>84</v>
      </c>
      <c r="C12765" t="s">
        <v>85</v>
      </c>
      <c r="D12765" t="s">
        <v>78</v>
      </c>
      <c r="E12765">
        <v>2023</v>
      </c>
      <c r="F12765" t="s">
        <v>148</v>
      </c>
      <c r="G12765" t="s">
        <v>308</v>
      </c>
      <c r="H12765">
        <v>96.14</v>
      </c>
      <c r="I12765" t="s">
        <v>511</v>
      </c>
      <c r="J12765" t="s">
        <v>347</v>
      </c>
      <c r="K12765" t="s">
        <v>388</v>
      </c>
    </row>
    <row r="12766" spans="1:11" hidden="1" x14ac:dyDescent="0.35">
      <c r="A12766" t="s">
        <v>489</v>
      </c>
      <c r="B12766" t="s">
        <v>84</v>
      </c>
      <c r="C12766" t="s">
        <v>85</v>
      </c>
      <c r="D12766" t="s">
        <v>78</v>
      </c>
      <c r="E12766">
        <v>2023</v>
      </c>
      <c r="F12766" t="s">
        <v>148</v>
      </c>
      <c r="G12766" t="s">
        <v>308</v>
      </c>
      <c r="H12766">
        <v>48.66</v>
      </c>
      <c r="I12766" t="s">
        <v>511</v>
      </c>
      <c r="J12766" t="s">
        <v>347</v>
      </c>
      <c r="K12766" t="s">
        <v>388</v>
      </c>
    </row>
    <row r="12767" spans="1:11" hidden="1" x14ac:dyDescent="0.35">
      <c r="A12767" t="s">
        <v>489</v>
      </c>
      <c r="B12767" t="s">
        <v>84</v>
      </c>
      <c r="C12767" t="s">
        <v>85</v>
      </c>
      <c r="D12767" t="s">
        <v>78</v>
      </c>
      <c r="E12767">
        <v>2023</v>
      </c>
      <c r="F12767" t="s">
        <v>148</v>
      </c>
      <c r="G12767" t="s">
        <v>308</v>
      </c>
      <c r="H12767">
        <v>43.77</v>
      </c>
      <c r="I12767" t="s">
        <v>511</v>
      </c>
      <c r="J12767" t="s">
        <v>347</v>
      </c>
      <c r="K12767" t="s">
        <v>388</v>
      </c>
    </row>
    <row r="12768" spans="1:11" hidden="1" x14ac:dyDescent="0.35">
      <c r="A12768" t="s">
        <v>489</v>
      </c>
      <c r="B12768" t="s">
        <v>84</v>
      </c>
      <c r="C12768" t="s">
        <v>85</v>
      </c>
      <c r="D12768" t="s">
        <v>78</v>
      </c>
      <c r="E12768">
        <v>2023</v>
      </c>
      <c r="F12768" t="s">
        <v>148</v>
      </c>
      <c r="G12768" t="s">
        <v>308</v>
      </c>
      <c r="H12768">
        <v>11.43</v>
      </c>
      <c r="I12768" t="s">
        <v>511</v>
      </c>
      <c r="J12768" t="s">
        <v>347</v>
      </c>
      <c r="K12768" t="s">
        <v>388</v>
      </c>
    </row>
    <row r="12769" spans="1:11" hidden="1" x14ac:dyDescent="0.35">
      <c r="A12769" t="s">
        <v>489</v>
      </c>
      <c r="B12769" t="s">
        <v>84</v>
      </c>
      <c r="C12769" t="s">
        <v>85</v>
      </c>
      <c r="D12769" t="s">
        <v>78</v>
      </c>
      <c r="E12769">
        <v>2023</v>
      </c>
      <c r="F12769" t="s">
        <v>156</v>
      </c>
      <c r="G12769" t="s">
        <v>307</v>
      </c>
      <c r="H12769">
        <v>2670.05</v>
      </c>
      <c r="I12769" t="s">
        <v>511</v>
      </c>
      <c r="J12769" t="s">
        <v>347</v>
      </c>
      <c r="K12769" t="s">
        <v>388</v>
      </c>
    </row>
    <row r="12770" spans="1:11" hidden="1" x14ac:dyDescent="0.35">
      <c r="A12770" t="s">
        <v>489</v>
      </c>
      <c r="B12770" t="s">
        <v>84</v>
      </c>
      <c r="C12770" t="s">
        <v>85</v>
      </c>
      <c r="D12770" t="s">
        <v>78</v>
      </c>
      <c r="E12770">
        <v>2023</v>
      </c>
      <c r="F12770" t="s">
        <v>156</v>
      </c>
      <c r="G12770" t="s">
        <v>307</v>
      </c>
      <c r="H12770">
        <v>1351.56</v>
      </c>
      <c r="I12770" t="s">
        <v>511</v>
      </c>
      <c r="J12770" t="s">
        <v>347</v>
      </c>
      <c r="K12770" t="s">
        <v>388</v>
      </c>
    </row>
    <row r="12771" spans="1:11" hidden="1" x14ac:dyDescent="0.35">
      <c r="A12771" t="s">
        <v>489</v>
      </c>
      <c r="B12771" t="s">
        <v>84</v>
      </c>
      <c r="C12771" t="s">
        <v>85</v>
      </c>
      <c r="D12771" t="s">
        <v>78</v>
      </c>
      <c r="E12771">
        <v>2023</v>
      </c>
      <c r="F12771" t="s">
        <v>156</v>
      </c>
      <c r="G12771" t="s">
        <v>307</v>
      </c>
      <c r="H12771">
        <v>1215.6400000000001</v>
      </c>
      <c r="I12771" t="s">
        <v>511</v>
      </c>
      <c r="J12771" t="s">
        <v>347</v>
      </c>
      <c r="K12771" t="s">
        <v>388</v>
      </c>
    </row>
    <row r="12772" spans="1:11" hidden="1" x14ac:dyDescent="0.35">
      <c r="A12772" t="s">
        <v>489</v>
      </c>
      <c r="B12772" t="s">
        <v>84</v>
      </c>
      <c r="C12772" t="s">
        <v>85</v>
      </c>
      <c r="D12772" t="s">
        <v>78</v>
      </c>
      <c r="E12772">
        <v>2023</v>
      </c>
      <c r="F12772" t="s">
        <v>156</v>
      </c>
      <c r="G12772" t="s">
        <v>307</v>
      </c>
      <c r="H12772">
        <v>317.52</v>
      </c>
      <c r="I12772" t="s">
        <v>511</v>
      </c>
      <c r="J12772" t="s">
        <v>347</v>
      </c>
      <c r="K12772" t="s">
        <v>388</v>
      </c>
    </row>
    <row r="12773" spans="1:11" hidden="1" x14ac:dyDescent="0.35">
      <c r="A12773" t="s">
        <v>489</v>
      </c>
      <c r="B12773" t="s">
        <v>84</v>
      </c>
      <c r="C12773" t="s">
        <v>351</v>
      </c>
      <c r="D12773" t="s">
        <v>78</v>
      </c>
      <c r="E12773">
        <v>2023</v>
      </c>
      <c r="F12773" t="s">
        <v>500</v>
      </c>
      <c r="G12773" t="s">
        <v>311</v>
      </c>
      <c r="H12773">
        <v>3194.79</v>
      </c>
      <c r="I12773" t="s">
        <v>511</v>
      </c>
      <c r="J12773" t="s">
        <v>14</v>
      </c>
      <c r="K12773" t="s">
        <v>403</v>
      </c>
    </row>
    <row r="12774" spans="1:11" hidden="1" x14ac:dyDescent="0.35">
      <c r="A12774" t="s">
        <v>489</v>
      </c>
      <c r="B12774" t="s">
        <v>84</v>
      </c>
      <c r="C12774" t="s">
        <v>351</v>
      </c>
      <c r="D12774" t="s">
        <v>78</v>
      </c>
      <c r="E12774">
        <v>2023</v>
      </c>
      <c r="F12774" t="s">
        <v>500</v>
      </c>
      <c r="G12774" t="s">
        <v>311</v>
      </c>
      <c r="H12774">
        <v>3446.64</v>
      </c>
      <c r="I12774" t="s">
        <v>511</v>
      </c>
      <c r="J12774" t="s">
        <v>347</v>
      </c>
      <c r="K12774" t="s">
        <v>403</v>
      </c>
    </row>
    <row r="12775" spans="1:11" hidden="1" x14ac:dyDescent="0.35">
      <c r="A12775" t="s">
        <v>489</v>
      </c>
      <c r="B12775" t="s">
        <v>84</v>
      </c>
      <c r="C12775" t="s">
        <v>351</v>
      </c>
      <c r="D12775" t="s">
        <v>78</v>
      </c>
      <c r="E12775">
        <v>2023</v>
      </c>
      <c r="F12775" t="s">
        <v>500</v>
      </c>
      <c r="G12775" t="s">
        <v>311</v>
      </c>
      <c r="H12775">
        <v>3240</v>
      </c>
      <c r="I12775" t="s">
        <v>511</v>
      </c>
      <c r="J12775" t="s">
        <v>14</v>
      </c>
      <c r="K12775" t="s">
        <v>403</v>
      </c>
    </row>
    <row r="12776" spans="1:11" hidden="1" x14ac:dyDescent="0.35">
      <c r="A12776" t="s">
        <v>489</v>
      </c>
      <c r="B12776" t="s">
        <v>84</v>
      </c>
      <c r="C12776" t="s">
        <v>351</v>
      </c>
      <c r="D12776" t="s">
        <v>78</v>
      </c>
      <c r="E12776">
        <v>2023</v>
      </c>
      <c r="F12776" t="s">
        <v>500</v>
      </c>
      <c r="G12776" t="s">
        <v>311</v>
      </c>
      <c r="H12776">
        <v>3495.4</v>
      </c>
      <c r="I12776" t="s">
        <v>511</v>
      </c>
      <c r="J12776" t="s">
        <v>347</v>
      </c>
      <c r="K12776" t="s">
        <v>403</v>
      </c>
    </row>
    <row r="12777" spans="1:11" hidden="1" x14ac:dyDescent="0.35">
      <c r="A12777" t="s">
        <v>489</v>
      </c>
      <c r="B12777" t="s">
        <v>84</v>
      </c>
      <c r="C12777" t="s">
        <v>351</v>
      </c>
      <c r="D12777" t="s">
        <v>78</v>
      </c>
      <c r="E12777">
        <v>2023</v>
      </c>
      <c r="F12777" t="s">
        <v>500</v>
      </c>
      <c r="G12777" t="s">
        <v>311</v>
      </c>
      <c r="H12777">
        <v>430.57</v>
      </c>
      <c r="I12777" t="s">
        <v>511</v>
      </c>
      <c r="J12777" t="s">
        <v>14</v>
      </c>
      <c r="K12777" t="s">
        <v>403</v>
      </c>
    </row>
    <row r="12778" spans="1:11" hidden="1" x14ac:dyDescent="0.35">
      <c r="A12778" t="s">
        <v>489</v>
      </c>
      <c r="B12778" t="s">
        <v>84</v>
      </c>
      <c r="C12778" t="s">
        <v>351</v>
      </c>
      <c r="D12778" t="s">
        <v>78</v>
      </c>
      <c r="E12778">
        <v>2023</v>
      </c>
      <c r="F12778" t="s">
        <v>500</v>
      </c>
      <c r="G12778" t="s">
        <v>311</v>
      </c>
      <c r="H12778">
        <v>464.51</v>
      </c>
      <c r="I12778" t="s">
        <v>511</v>
      </c>
      <c r="J12778" t="s">
        <v>347</v>
      </c>
      <c r="K12778" t="s">
        <v>403</v>
      </c>
    </row>
    <row r="12779" spans="1:11" hidden="1" x14ac:dyDescent="0.35">
      <c r="A12779" t="s">
        <v>489</v>
      </c>
      <c r="B12779" t="s">
        <v>84</v>
      </c>
      <c r="C12779" t="s">
        <v>351</v>
      </c>
      <c r="D12779" t="s">
        <v>78</v>
      </c>
      <c r="E12779">
        <v>2023</v>
      </c>
      <c r="F12779" t="s">
        <v>506</v>
      </c>
      <c r="G12779" t="s">
        <v>309</v>
      </c>
      <c r="H12779">
        <v>1165.54</v>
      </c>
      <c r="I12779" t="s">
        <v>511</v>
      </c>
      <c r="J12779" t="s">
        <v>347</v>
      </c>
      <c r="K12779" t="s">
        <v>403</v>
      </c>
    </row>
    <row r="12780" spans="1:11" hidden="1" x14ac:dyDescent="0.35">
      <c r="A12780" t="s">
        <v>489</v>
      </c>
      <c r="B12780" t="s">
        <v>84</v>
      </c>
      <c r="C12780" t="s">
        <v>351</v>
      </c>
      <c r="D12780" t="s">
        <v>78</v>
      </c>
      <c r="E12780">
        <v>2023</v>
      </c>
      <c r="F12780" t="s">
        <v>506</v>
      </c>
      <c r="G12780" t="s">
        <v>309</v>
      </c>
      <c r="H12780">
        <v>1182.04</v>
      </c>
      <c r="I12780" t="s">
        <v>511</v>
      </c>
      <c r="J12780" t="s">
        <v>347</v>
      </c>
      <c r="K12780" t="s">
        <v>403</v>
      </c>
    </row>
    <row r="12781" spans="1:11" hidden="1" x14ac:dyDescent="0.35">
      <c r="A12781" t="s">
        <v>489</v>
      </c>
      <c r="B12781" t="s">
        <v>84</v>
      </c>
      <c r="C12781" t="s">
        <v>351</v>
      </c>
      <c r="D12781" t="s">
        <v>78</v>
      </c>
      <c r="E12781">
        <v>2023</v>
      </c>
      <c r="F12781" t="s">
        <v>506</v>
      </c>
      <c r="G12781" t="s">
        <v>309</v>
      </c>
      <c r="H12781">
        <v>157.08000000000001</v>
      </c>
      <c r="I12781" t="s">
        <v>511</v>
      </c>
      <c r="J12781" t="s">
        <v>347</v>
      </c>
      <c r="K12781" t="s">
        <v>403</v>
      </c>
    </row>
    <row r="12782" spans="1:11" hidden="1" x14ac:dyDescent="0.35">
      <c r="A12782" t="s">
        <v>489</v>
      </c>
      <c r="B12782" t="s">
        <v>84</v>
      </c>
      <c r="C12782" t="s">
        <v>351</v>
      </c>
      <c r="D12782" t="s">
        <v>78</v>
      </c>
      <c r="E12782">
        <v>2023</v>
      </c>
      <c r="F12782" t="s">
        <v>71</v>
      </c>
      <c r="G12782" t="s">
        <v>310</v>
      </c>
      <c r="H12782">
        <v>152.69999999999999</v>
      </c>
      <c r="I12782" t="s">
        <v>511</v>
      </c>
      <c r="J12782" t="s">
        <v>347</v>
      </c>
      <c r="K12782" t="s">
        <v>403</v>
      </c>
    </row>
    <row r="12783" spans="1:11" hidden="1" x14ac:dyDescent="0.35">
      <c r="A12783" t="s">
        <v>489</v>
      </c>
      <c r="B12783" t="s">
        <v>84</v>
      </c>
      <c r="C12783" t="s">
        <v>351</v>
      </c>
      <c r="D12783" t="s">
        <v>78</v>
      </c>
      <c r="E12783">
        <v>2023</v>
      </c>
      <c r="F12783" t="s">
        <v>71</v>
      </c>
      <c r="G12783" t="s">
        <v>310</v>
      </c>
      <c r="H12783">
        <v>154.85</v>
      </c>
      <c r="I12783" t="s">
        <v>511</v>
      </c>
      <c r="J12783" t="s">
        <v>347</v>
      </c>
      <c r="K12783" t="s">
        <v>403</v>
      </c>
    </row>
    <row r="12784" spans="1:11" hidden="1" x14ac:dyDescent="0.35">
      <c r="A12784" t="s">
        <v>489</v>
      </c>
      <c r="B12784" t="s">
        <v>84</v>
      </c>
      <c r="C12784" t="s">
        <v>351</v>
      </c>
      <c r="D12784" t="s">
        <v>78</v>
      </c>
      <c r="E12784">
        <v>2023</v>
      </c>
      <c r="F12784" t="s">
        <v>71</v>
      </c>
      <c r="G12784" t="s">
        <v>310</v>
      </c>
      <c r="H12784">
        <v>20.58</v>
      </c>
      <c r="I12784" t="s">
        <v>511</v>
      </c>
      <c r="J12784" t="s">
        <v>347</v>
      </c>
      <c r="K12784" t="s">
        <v>403</v>
      </c>
    </row>
    <row r="12785" spans="1:11" hidden="1" x14ac:dyDescent="0.35">
      <c r="A12785" t="s">
        <v>489</v>
      </c>
      <c r="B12785" t="s">
        <v>84</v>
      </c>
      <c r="C12785" t="s">
        <v>351</v>
      </c>
      <c r="D12785" t="s">
        <v>78</v>
      </c>
      <c r="E12785">
        <v>2023</v>
      </c>
      <c r="F12785" t="s">
        <v>156</v>
      </c>
      <c r="G12785" t="s">
        <v>307</v>
      </c>
      <c r="H12785">
        <v>47.3</v>
      </c>
      <c r="I12785" t="s">
        <v>511</v>
      </c>
      <c r="J12785" t="s">
        <v>14</v>
      </c>
      <c r="K12785" t="s">
        <v>403</v>
      </c>
    </row>
    <row r="12786" spans="1:11" hidden="1" x14ac:dyDescent="0.35">
      <c r="A12786" t="s">
        <v>489</v>
      </c>
      <c r="B12786" t="s">
        <v>84</v>
      </c>
      <c r="C12786" t="s">
        <v>351</v>
      </c>
      <c r="D12786" t="s">
        <v>78</v>
      </c>
      <c r="E12786">
        <v>2023</v>
      </c>
      <c r="F12786" t="s">
        <v>156</v>
      </c>
      <c r="G12786" t="s">
        <v>307</v>
      </c>
      <c r="H12786">
        <v>420.89</v>
      </c>
      <c r="I12786" t="s">
        <v>511</v>
      </c>
      <c r="J12786" t="s">
        <v>347</v>
      </c>
      <c r="K12786" t="s">
        <v>403</v>
      </c>
    </row>
    <row r="12787" spans="1:11" hidden="1" x14ac:dyDescent="0.35">
      <c r="A12787" t="s">
        <v>489</v>
      </c>
      <c r="B12787" t="s">
        <v>84</v>
      </c>
      <c r="C12787" t="s">
        <v>351</v>
      </c>
      <c r="D12787" t="s">
        <v>78</v>
      </c>
      <c r="E12787">
        <v>2023</v>
      </c>
      <c r="F12787" t="s">
        <v>156</v>
      </c>
      <c r="G12787" t="s">
        <v>307</v>
      </c>
      <c r="H12787">
        <v>47.97</v>
      </c>
      <c r="I12787" t="s">
        <v>511</v>
      </c>
      <c r="J12787" t="s">
        <v>14</v>
      </c>
      <c r="K12787" t="s">
        <v>403</v>
      </c>
    </row>
    <row r="12788" spans="1:11" hidden="1" x14ac:dyDescent="0.35">
      <c r="A12788" t="s">
        <v>489</v>
      </c>
      <c r="B12788" t="s">
        <v>84</v>
      </c>
      <c r="C12788" t="s">
        <v>351</v>
      </c>
      <c r="D12788" t="s">
        <v>78</v>
      </c>
      <c r="E12788">
        <v>2023</v>
      </c>
      <c r="F12788" t="s">
        <v>156</v>
      </c>
      <c r="G12788" t="s">
        <v>307</v>
      </c>
      <c r="H12788">
        <v>426.85</v>
      </c>
      <c r="I12788" t="s">
        <v>511</v>
      </c>
      <c r="J12788" t="s">
        <v>347</v>
      </c>
      <c r="K12788" t="s">
        <v>403</v>
      </c>
    </row>
    <row r="12789" spans="1:11" hidden="1" x14ac:dyDescent="0.35">
      <c r="A12789" t="s">
        <v>489</v>
      </c>
      <c r="B12789" t="s">
        <v>84</v>
      </c>
      <c r="C12789" t="s">
        <v>351</v>
      </c>
      <c r="D12789" t="s">
        <v>78</v>
      </c>
      <c r="E12789">
        <v>2023</v>
      </c>
      <c r="F12789" t="s">
        <v>156</v>
      </c>
      <c r="G12789" t="s">
        <v>307</v>
      </c>
      <c r="H12789">
        <v>6.38</v>
      </c>
      <c r="I12789" t="s">
        <v>511</v>
      </c>
      <c r="J12789" t="s">
        <v>14</v>
      </c>
      <c r="K12789" t="s">
        <v>403</v>
      </c>
    </row>
    <row r="12790" spans="1:11" hidden="1" x14ac:dyDescent="0.35">
      <c r="A12790" t="s">
        <v>489</v>
      </c>
      <c r="B12790" t="s">
        <v>84</v>
      </c>
      <c r="C12790" t="s">
        <v>351</v>
      </c>
      <c r="D12790" t="s">
        <v>78</v>
      </c>
      <c r="E12790">
        <v>2023</v>
      </c>
      <c r="F12790" t="s">
        <v>156</v>
      </c>
      <c r="G12790" t="s">
        <v>307</v>
      </c>
      <c r="H12790">
        <v>56.72</v>
      </c>
      <c r="I12790" t="s">
        <v>511</v>
      </c>
      <c r="J12790" t="s">
        <v>347</v>
      </c>
      <c r="K12790" t="s">
        <v>403</v>
      </c>
    </row>
    <row r="12791" spans="1:11" hidden="1" x14ac:dyDescent="0.35">
      <c r="A12791" t="s">
        <v>489</v>
      </c>
      <c r="B12791" t="s">
        <v>84</v>
      </c>
      <c r="C12791" t="s">
        <v>329</v>
      </c>
      <c r="D12791" t="s">
        <v>78</v>
      </c>
      <c r="E12791">
        <v>2023</v>
      </c>
      <c r="F12791" t="s">
        <v>500</v>
      </c>
      <c r="G12791" t="s">
        <v>311</v>
      </c>
      <c r="H12791">
        <v>9201.2999999999993</v>
      </c>
      <c r="I12791" t="s">
        <v>511</v>
      </c>
      <c r="J12791" t="s">
        <v>14</v>
      </c>
      <c r="K12791" t="s">
        <v>390</v>
      </c>
    </row>
    <row r="12792" spans="1:11" hidden="1" x14ac:dyDescent="0.35">
      <c r="A12792" t="s">
        <v>489</v>
      </c>
      <c r="B12792" t="s">
        <v>84</v>
      </c>
      <c r="C12792" t="s">
        <v>329</v>
      </c>
      <c r="D12792" t="s">
        <v>78</v>
      </c>
      <c r="E12792">
        <v>2023</v>
      </c>
      <c r="F12792" t="s">
        <v>500</v>
      </c>
      <c r="G12792" t="s">
        <v>311</v>
      </c>
      <c r="H12792">
        <v>2035.55</v>
      </c>
      <c r="I12792" t="s">
        <v>511</v>
      </c>
      <c r="J12792" t="s">
        <v>347</v>
      </c>
      <c r="K12792" t="s">
        <v>390</v>
      </c>
    </row>
    <row r="12793" spans="1:11" hidden="1" x14ac:dyDescent="0.35">
      <c r="A12793" t="s">
        <v>489</v>
      </c>
      <c r="B12793" t="s">
        <v>84</v>
      </c>
      <c r="C12793" t="s">
        <v>329</v>
      </c>
      <c r="D12793" t="s">
        <v>78</v>
      </c>
      <c r="E12793">
        <v>2023</v>
      </c>
      <c r="F12793" t="s">
        <v>500</v>
      </c>
      <c r="G12793" t="s">
        <v>311</v>
      </c>
      <c r="H12793">
        <v>18890.349999999999</v>
      </c>
      <c r="I12793" t="s">
        <v>511</v>
      </c>
      <c r="J12793" t="s">
        <v>14</v>
      </c>
      <c r="K12793" t="s">
        <v>390</v>
      </c>
    </row>
    <row r="12794" spans="1:11" hidden="1" x14ac:dyDescent="0.35">
      <c r="A12794" t="s">
        <v>489</v>
      </c>
      <c r="B12794" t="s">
        <v>84</v>
      </c>
      <c r="C12794" t="s">
        <v>329</v>
      </c>
      <c r="D12794" t="s">
        <v>78</v>
      </c>
      <c r="E12794">
        <v>2023</v>
      </c>
      <c r="F12794" t="s">
        <v>500</v>
      </c>
      <c r="G12794" t="s">
        <v>311</v>
      </c>
      <c r="H12794">
        <v>4178.99</v>
      </c>
      <c r="I12794" t="s">
        <v>511</v>
      </c>
      <c r="J12794" t="s">
        <v>347</v>
      </c>
      <c r="K12794" t="s">
        <v>390</v>
      </c>
    </row>
    <row r="12795" spans="1:11" hidden="1" x14ac:dyDescent="0.35">
      <c r="A12795" t="s">
        <v>489</v>
      </c>
      <c r="B12795" t="s">
        <v>84</v>
      </c>
      <c r="C12795" t="s">
        <v>329</v>
      </c>
      <c r="D12795" t="s">
        <v>78</v>
      </c>
      <c r="E12795">
        <v>2023</v>
      </c>
      <c r="F12795" t="s">
        <v>500</v>
      </c>
      <c r="G12795" t="s">
        <v>311</v>
      </c>
      <c r="H12795">
        <v>1166.96</v>
      </c>
      <c r="I12795" t="s">
        <v>511</v>
      </c>
      <c r="J12795" t="s">
        <v>14</v>
      </c>
      <c r="K12795" t="s">
        <v>390</v>
      </c>
    </row>
    <row r="12796" spans="1:11" hidden="1" x14ac:dyDescent="0.35">
      <c r="A12796" t="s">
        <v>489</v>
      </c>
      <c r="B12796" t="s">
        <v>84</v>
      </c>
      <c r="C12796" t="s">
        <v>329</v>
      </c>
      <c r="D12796" t="s">
        <v>78</v>
      </c>
      <c r="E12796">
        <v>2023</v>
      </c>
      <c r="F12796" t="s">
        <v>500</v>
      </c>
      <c r="G12796" t="s">
        <v>311</v>
      </c>
      <c r="H12796">
        <v>258.16000000000003</v>
      </c>
      <c r="I12796" t="s">
        <v>511</v>
      </c>
      <c r="J12796" t="s">
        <v>347</v>
      </c>
      <c r="K12796" t="s">
        <v>390</v>
      </c>
    </row>
    <row r="12797" spans="1:11" hidden="1" x14ac:dyDescent="0.35">
      <c r="A12797" t="s">
        <v>489</v>
      </c>
      <c r="B12797" t="s">
        <v>84</v>
      </c>
      <c r="C12797" t="s">
        <v>329</v>
      </c>
      <c r="D12797" t="s">
        <v>78</v>
      </c>
      <c r="E12797">
        <v>2023</v>
      </c>
      <c r="F12797" t="s">
        <v>500</v>
      </c>
      <c r="G12797" t="s">
        <v>311</v>
      </c>
      <c r="H12797">
        <v>5966.2</v>
      </c>
      <c r="I12797" t="s">
        <v>511</v>
      </c>
      <c r="J12797" t="s">
        <v>14</v>
      </c>
      <c r="K12797" t="s">
        <v>390</v>
      </c>
    </row>
    <row r="12798" spans="1:11" hidden="1" x14ac:dyDescent="0.35">
      <c r="A12798" t="s">
        <v>489</v>
      </c>
      <c r="B12798" t="s">
        <v>84</v>
      </c>
      <c r="C12798" t="s">
        <v>329</v>
      </c>
      <c r="D12798" t="s">
        <v>78</v>
      </c>
      <c r="E12798">
        <v>2023</v>
      </c>
      <c r="F12798" t="s">
        <v>500</v>
      </c>
      <c r="G12798" t="s">
        <v>311</v>
      </c>
      <c r="H12798">
        <v>1319.87</v>
      </c>
      <c r="I12798" t="s">
        <v>511</v>
      </c>
      <c r="J12798" t="s">
        <v>347</v>
      </c>
      <c r="K12798" t="s">
        <v>390</v>
      </c>
    </row>
    <row r="12799" spans="1:11" hidden="1" x14ac:dyDescent="0.35">
      <c r="A12799" t="s">
        <v>489</v>
      </c>
      <c r="B12799" t="s">
        <v>84</v>
      </c>
      <c r="C12799" t="s">
        <v>329</v>
      </c>
      <c r="D12799" t="s">
        <v>78</v>
      </c>
      <c r="E12799">
        <v>2023</v>
      </c>
      <c r="F12799" t="s">
        <v>500</v>
      </c>
      <c r="G12799" t="s">
        <v>311</v>
      </c>
      <c r="H12799">
        <v>10296.14</v>
      </c>
      <c r="I12799" t="s">
        <v>511</v>
      </c>
      <c r="J12799" t="s">
        <v>14</v>
      </c>
      <c r="K12799" t="s">
        <v>390</v>
      </c>
    </row>
    <row r="12800" spans="1:11" hidden="1" x14ac:dyDescent="0.35">
      <c r="A12800" t="s">
        <v>489</v>
      </c>
      <c r="B12800" t="s">
        <v>84</v>
      </c>
      <c r="C12800" t="s">
        <v>329</v>
      </c>
      <c r="D12800" t="s">
        <v>78</v>
      </c>
      <c r="E12800">
        <v>2023</v>
      </c>
      <c r="F12800" t="s">
        <v>500</v>
      </c>
      <c r="G12800" t="s">
        <v>311</v>
      </c>
      <c r="H12800">
        <v>2277.7600000000002</v>
      </c>
      <c r="I12800" t="s">
        <v>511</v>
      </c>
      <c r="J12800" t="s">
        <v>347</v>
      </c>
      <c r="K12800" t="s">
        <v>390</v>
      </c>
    </row>
    <row r="12801" spans="1:11" hidden="1" x14ac:dyDescent="0.35">
      <c r="A12801" t="s">
        <v>489</v>
      </c>
      <c r="B12801" t="s">
        <v>84</v>
      </c>
      <c r="C12801" t="s">
        <v>329</v>
      </c>
      <c r="D12801" t="s">
        <v>78</v>
      </c>
      <c r="E12801">
        <v>2023</v>
      </c>
      <c r="F12801" t="s">
        <v>500</v>
      </c>
      <c r="G12801" t="s">
        <v>311</v>
      </c>
      <c r="H12801">
        <v>641.36</v>
      </c>
      <c r="I12801" t="s">
        <v>511</v>
      </c>
      <c r="J12801" t="s">
        <v>14</v>
      </c>
      <c r="K12801" t="s">
        <v>390</v>
      </c>
    </row>
    <row r="12802" spans="1:11" hidden="1" x14ac:dyDescent="0.35">
      <c r="A12802" t="s">
        <v>489</v>
      </c>
      <c r="B12802" t="s">
        <v>84</v>
      </c>
      <c r="C12802" t="s">
        <v>329</v>
      </c>
      <c r="D12802" t="s">
        <v>78</v>
      </c>
      <c r="E12802">
        <v>2023</v>
      </c>
      <c r="F12802" t="s">
        <v>500</v>
      </c>
      <c r="G12802" t="s">
        <v>311</v>
      </c>
      <c r="H12802">
        <v>141.88999999999999</v>
      </c>
      <c r="I12802" t="s">
        <v>511</v>
      </c>
      <c r="J12802" t="s">
        <v>347</v>
      </c>
      <c r="K12802" t="s">
        <v>390</v>
      </c>
    </row>
    <row r="12803" spans="1:11" hidden="1" x14ac:dyDescent="0.35">
      <c r="A12803" t="s">
        <v>489</v>
      </c>
      <c r="B12803" t="s">
        <v>84</v>
      </c>
      <c r="C12803" t="s">
        <v>329</v>
      </c>
      <c r="D12803" t="s">
        <v>78</v>
      </c>
      <c r="E12803">
        <v>2023</v>
      </c>
      <c r="F12803" t="s">
        <v>506</v>
      </c>
      <c r="G12803" t="s">
        <v>309</v>
      </c>
      <c r="H12803">
        <v>1709.29</v>
      </c>
      <c r="I12803" t="s">
        <v>511</v>
      </c>
      <c r="J12803" t="s">
        <v>347</v>
      </c>
      <c r="K12803" t="s">
        <v>390</v>
      </c>
    </row>
    <row r="12804" spans="1:11" hidden="1" x14ac:dyDescent="0.35">
      <c r="A12804" t="s">
        <v>489</v>
      </c>
      <c r="B12804" t="s">
        <v>84</v>
      </c>
      <c r="C12804" t="s">
        <v>329</v>
      </c>
      <c r="D12804" t="s">
        <v>78</v>
      </c>
      <c r="E12804">
        <v>2023</v>
      </c>
      <c r="F12804" t="s">
        <v>506</v>
      </c>
      <c r="G12804" t="s">
        <v>309</v>
      </c>
      <c r="H12804">
        <v>3509.2</v>
      </c>
      <c r="I12804" t="s">
        <v>511</v>
      </c>
      <c r="J12804" t="s">
        <v>347</v>
      </c>
      <c r="K12804" t="s">
        <v>390</v>
      </c>
    </row>
    <row r="12805" spans="1:11" hidden="1" x14ac:dyDescent="0.35">
      <c r="A12805" t="s">
        <v>489</v>
      </c>
      <c r="B12805" t="s">
        <v>84</v>
      </c>
      <c r="C12805" t="s">
        <v>329</v>
      </c>
      <c r="D12805" t="s">
        <v>78</v>
      </c>
      <c r="E12805">
        <v>2023</v>
      </c>
      <c r="F12805" t="s">
        <v>506</v>
      </c>
      <c r="G12805" t="s">
        <v>309</v>
      </c>
      <c r="H12805">
        <v>216.78</v>
      </c>
      <c r="I12805" t="s">
        <v>511</v>
      </c>
      <c r="J12805" t="s">
        <v>347</v>
      </c>
      <c r="K12805" t="s">
        <v>390</v>
      </c>
    </row>
    <row r="12806" spans="1:11" hidden="1" x14ac:dyDescent="0.35">
      <c r="A12806" t="s">
        <v>489</v>
      </c>
      <c r="B12806" t="s">
        <v>84</v>
      </c>
      <c r="C12806" t="s">
        <v>329</v>
      </c>
      <c r="D12806" t="s">
        <v>78</v>
      </c>
      <c r="E12806">
        <v>2023</v>
      </c>
      <c r="F12806" t="s">
        <v>506</v>
      </c>
      <c r="G12806" t="s">
        <v>309</v>
      </c>
      <c r="H12806">
        <v>1108.32</v>
      </c>
      <c r="I12806" t="s">
        <v>511</v>
      </c>
      <c r="J12806" t="s">
        <v>347</v>
      </c>
      <c r="K12806" t="s">
        <v>390</v>
      </c>
    </row>
    <row r="12807" spans="1:11" hidden="1" x14ac:dyDescent="0.35">
      <c r="A12807" t="s">
        <v>489</v>
      </c>
      <c r="B12807" t="s">
        <v>84</v>
      </c>
      <c r="C12807" t="s">
        <v>329</v>
      </c>
      <c r="D12807" t="s">
        <v>78</v>
      </c>
      <c r="E12807">
        <v>2023</v>
      </c>
      <c r="F12807" t="s">
        <v>506</v>
      </c>
      <c r="G12807" t="s">
        <v>309</v>
      </c>
      <c r="H12807">
        <v>1912.67</v>
      </c>
      <c r="I12807" t="s">
        <v>511</v>
      </c>
      <c r="J12807" t="s">
        <v>347</v>
      </c>
      <c r="K12807" t="s">
        <v>390</v>
      </c>
    </row>
    <row r="12808" spans="1:11" hidden="1" x14ac:dyDescent="0.35">
      <c r="A12808" t="s">
        <v>489</v>
      </c>
      <c r="B12808" t="s">
        <v>84</v>
      </c>
      <c r="C12808" t="s">
        <v>329</v>
      </c>
      <c r="D12808" t="s">
        <v>78</v>
      </c>
      <c r="E12808">
        <v>2023</v>
      </c>
      <c r="F12808" t="s">
        <v>506</v>
      </c>
      <c r="G12808" t="s">
        <v>309</v>
      </c>
      <c r="H12808">
        <v>119.14</v>
      </c>
      <c r="I12808" t="s">
        <v>511</v>
      </c>
      <c r="J12808" t="s">
        <v>347</v>
      </c>
      <c r="K12808" t="s">
        <v>390</v>
      </c>
    </row>
    <row r="12809" spans="1:11" hidden="1" x14ac:dyDescent="0.35">
      <c r="A12809" t="s">
        <v>489</v>
      </c>
      <c r="B12809" t="s">
        <v>84</v>
      </c>
      <c r="C12809" t="s">
        <v>329</v>
      </c>
      <c r="D12809" t="s">
        <v>78</v>
      </c>
      <c r="E12809">
        <v>2023</v>
      </c>
      <c r="F12809" t="s">
        <v>71</v>
      </c>
      <c r="G12809" t="s">
        <v>310</v>
      </c>
      <c r="H12809">
        <v>97.87</v>
      </c>
      <c r="I12809" t="s">
        <v>511</v>
      </c>
      <c r="J12809" t="s">
        <v>347</v>
      </c>
      <c r="K12809" t="s">
        <v>390</v>
      </c>
    </row>
    <row r="12810" spans="1:11" hidden="1" x14ac:dyDescent="0.35">
      <c r="A12810" t="s">
        <v>489</v>
      </c>
      <c r="B12810" t="s">
        <v>84</v>
      </c>
      <c r="C12810" t="s">
        <v>329</v>
      </c>
      <c r="D12810" t="s">
        <v>78</v>
      </c>
      <c r="E12810">
        <v>2023</v>
      </c>
      <c r="F12810" t="s">
        <v>71</v>
      </c>
      <c r="G12810" t="s">
        <v>310</v>
      </c>
      <c r="H12810">
        <v>200.94</v>
      </c>
      <c r="I12810" t="s">
        <v>511</v>
      </c>
      <c r="J12810" t="s">
        <v>347</v>
      </c>
      <c r="K12810" t="s">
        <v>390</v>
      </c>
    </row>
    <row r="12811" spans="1:11" hidden="1" x14ac:dyDescent="0.35">
      <c r="A12811" t="s">
        <v>489</v>
      </c>
      <c r="B12811" t="s">
        <v>84</v>
      </c>
      <c r="C12811" t="s">
        <v>329</v>
      </c>
      <c r="D12811" t="s">
        <v>78</v>
      </c>
      <c r="E12811">
        <v>2023</v>
      </c>
      <c r="F12811" t="s">
        <v>71</v>
      </c>
      <c r="G12811" t="s">
        <v>310</v>
      </c>
      <c r="H12811">
        <v>12.41</v>
      </c>
      <c r="I12811" t="s">
        <v>511</v>
      </c>
      <c r="J12811" t="s">
        <v>347</v>
      </c>
      <c r="K12811" t="s">
        <v>390</v>
      </c>
    </row>
    <row r="12812" spans="1:11" hidden="1" x14ac:dyDescent="0.35">
      <c r="A12812" t="s">
        <v>489</v>
      </c>
      <c r="B12812" t="s">
        <v>84</v>
      </c>
      <c r="C12812" t="s">
        <v>329</v>
      </c>
      <c r="D12812" t="s">
        <v>78</v>
      </c>
      <c r="E12812">
        <v>2023</v>
      </c>
      <c r="F12812" t="s">
        <v>71</v>
      </c>
      <c r="G12812" t="s">
        <v>310</v>
      </c>
      <c r="H12812">
        <v>63.46</v>
      </c>
      <c r="I12812" t="s">
        <v>511</v>
      </c>
      <c r="J12812" t="s">
        <v>347</v>
      </c>
      <c r="K12812" t="s">
        <v>390</v>
      </c>
    </row>
    <row r="12813" spans="1:11" hidden="1" x14ac:dyDescent="0.35">
      <c r="A12813" t="s">
        <v>489</v>
      </c>
      <c r="B12813" t="s">
        <v>84</v>
      </c>
      <c r="C12813" t="s">
        <v>329</v>
      </c>
      <c r="D12813" t="s">
        <v>78</v>
      </c>
      <c r="E12813">
        <v>2023</v>
      </c>
      <c r="F12813" t="s">
        <v>71</v>
      </c>
      <c r="G12813" t="s">
        <v>310</v>
      </c>
      <c r="H12813">
        <v>109.51</v>
      </c>
      <c r="I12813" t="s">
        <v>511</v>
      </c>
      <c r="J12813" t="s">
        <v>347</v>
      </c>
      <c r="K12813" t="s">
        <v>390</v>
      </c>
    </row>
    <row r="12814" spans="1:11" hidden="1" x14ac:dyDescent="0.35">
      <c r="A12814" t="s">
        <v>489</v>
      </c>
      <c r="B12814" t="s">
        <v>84</v>
      </c>
      <c r="C12814" t="s">
        <v>329</v>
      </c>
      <c r="D12814" t="s">
        <v>78</v>
      </c>
      <c r="E12814">
        <v>2023</v>
      </c>
      <c r="F12814" t="s">
        <v>71</v>
      </c>
      <c r="G12814" t="s">
        <v>310</v>
      </c>
      <c r="H12814">
        <v>6.82</v>
      </c>
      <c r="I12814" t="s">
        <v>511</v>
      </c>
      <c r="J12814" t="s">
        <v>347</v>
      </c>
      <c r="K12814" t="s">
        <v>390</v>
      </c>
    </row>
    <row r="12815" spans="1:11" hidden="1" x14ac:dyDescent="0.35">
      <c r="A12815" t="s">
        <v>489</v>
      </c>
      <c r="B12815" t="s">
        <v>84</v>
      </c>
      <c r="C12815" t="s">
        <v>329</v>
      </c>
      <c r="D12815" t="s">
        <v>78</v>
      </c>
      <c r="E12815">
        <v>2023</v>
      </c>
      <c r="F12815" t="s">
        <v>156</v>
      </c>
      <c r="G12815" t="s">
        <v>307</v>
      </c>
      <c r="H12815">
        <v>106.04</v>
      </c>
      <c r="I12815" t="s">
        <v>511</v>
      </c>
      <c r="J12815" t="s">
        <v>14</v>
      </c>
      <c r="K12815" t="s">
        <v>390</v>
      </c>
    </row>
    <row r="12816" spans="1:11" hidden="1" x14ac:dyDescent="0.35">
      <c r="A12816" t="s">
        <v>489</v>
      </c>
      <c r="B12816" t="s">
        <v>84</v>
      </c>
      <c r="C12816" t="s">
        <v>329</v>
      </c>
      <c r="D12816" t="s">
        <v>78</v>
      </c>
      <c r="E12816">
        <v>2023</v>
      </c>
      <c r="F12816" t="s">
        <v>156</v>
      </c>
      <c r="G12816" t="s">
        <v>307</v>
      </c>
      <c r="H12816">
        <v>553.22</v>
      </c>
      <c r="I12816" t="s">
        <v>511</v>
      </c>
      <c r="J12816" t="s">
        <v>347</v>
      </c>
      <c r="K12816" t="s">
        <v>390</v>
      </c>
    </row>
    <row r="12817" spans="1:11" hidden="1" x14ac:dyDescent="0.35">
      <c r="A12817" t="s">
        <v>489</v>
      </c>
      <c r="B12817" t="s">
        <v>84</v>
      </c>
      <c r="C12817" t="s">
        <v>329</v>
      </c>
      <c r="D12817" t="s">
        <v>78</v>
      </c>
      <c r="E12817">
        <v>2023</v>
      </c>
      <c r="F12817" t="s">
        <v>156</v>
      </c>
      <c r="G12817" t="s">
        <v>307</v>
      </c>
      <c r="H12817">
        <v>217.7</v>
      </c>
      <c r="I12817" t="s">
        <v>511</v>
      </c>
      <c r="J12817" t="s">
        <v>14</v>
      </c>
      <c r="K12817" t="s">
        <v>390</v>
      </c>
    </row>
    <row r="12818" spans="1:11" hidden="1" x14ac:dyDescent="0.35">
      <c r="A12818" t="s">
        <v>489</v>
      </c>
      <c r="B12818" t="s">
        <v>84</v>
      </c>
      <c r="C12818" t="s">
        <v>329</v>
      </c>
      <c r="D12818" t="s">
        <v>78</v>
      </c>
      <c r="E12818">
        <v>2023</v>
      </c>
      <c r="F12818" t="s">
        <v>156</v>
      </c>
      <c r="G12818" t="s">
        <v>307</v>
      </c>
      <c r="H12818">
        <v>1135.73</v>
      </c>
      <c r="I12818" t="s">
        <v>511</v>
      </c>
      <c r="J12818" t="s">
        <v>347</v>
      </c>
      <c r="K12818" t="s">
        <v>390</v>
      </c>
    </row>
    <row r="12819" spans="1:11" hidden="1" x14ac:dyDescent="0.35">
      <c r="A12819" t="s">
        <v>489</v>
      </c>
      <c r="B12819" t="s">
        <v>84</v>
      </c>
      <c r="C12819" t="s">
        <v>329</v>
      </c>
      <c r="D12819" t="s">
        <v>78</v>
      </c>
      <c r="E12819">
        <v>2023</v>
      </c>
      <c r="F12819" t="s">
        <v>156</v>
      </c>
      <c r="G12819" t="s">
        <v>307</v>
      </c>
      <c r="H12819">
        <v>13.45</v>
      </c>
      <c r="I12819" t="s">
        <v>511</v>
      </c>
      <c r="J12819" t="s">
        <v>14</v>
      </c>
      <c r="K12819" t="s">
        <v>390</v>
      </c>
    </row>
    <row r="12820" spans="1:11" hidden="1" x14ac:dyDescent="0.35">
      <c r="A12820" t="s">
        <v>489</v>
      </c>
      <c r="B12820" t="s">
        <v>84</v>
      </c>
      <c r="C12820" t="s">
        <v>329</v>
      </c>
      <c r="D12820" t="s">
        <v>78</v>
      </c>
      <c r="E12820">
        <v>2023</v>
      </c>
      <c r="F12820" t="s">
        <v>156</v>
      </c>
      <c r="G12820" t="s">
        <v>307</v>
      </c>
      <c r="H12820">
        <v>70.17</v>
      </c>
      <c r="I12820" t="s">
        <v>511</v>
      </c>
      <c r="J12820" t="s">
        <v>347</v>
      </c>
      <c r="K12820" t="s">
        <v>390</v>
      </c>
    </row>
    <row r="12821" spans="1:11" hidden="1" x14ac:dyDescent="0.35">
      <c r="A12821" t="s">
        <v>489</v>
      </c>
      <c r="B12821" t="s">
        <v>84</v>
      </c>
      <c r="C12821" t="s">
        <v>329</v>
      </c>
      <c r="D12821" t="s">
        <v>78</v>
      </c>
      <c r="E12821">
        <v>2023</v>
      </c>
      <c r="F12821" t="s">
        <v>156</v>
      </c>
      <c r="G12821" t="s">
        <v>307</v>
      </c>
      <c r="H12821">
        <v>68.760000000000005</v>
      </c>
      <c r="I12821" t="s">
        <v>511</v>
      </c>
      <c r="J12821" t="s">
        <v>14</v>
      </c>
      <c r="K12821" t="s">
        <v>390</v>
      </c>
    </row>
    <row r="12822" spans="1:11" hidden="1" x14ac:dyDescent="0.35">
      <c r="A12822" t="s">
        <v>489</v>
      </c>
      <c r="B12822" t="s">
        <v>84</v>
      </c>
      <c r="C12822" t="s">
        <v>329</v>
      </c>
      <c r="D12822" t="s">
        <v>78</v>
      </c>
      <c r="E12822">
        <v>2023</v>
      </c>
      <c r="F12822" t="s">
        <v>156</v>
      </c>
      <c r="G12822" t="s">
        <v>307</v>
      </c>
      <c r="H12822">
        <v>358.71</v>
      </c>
      <c r="I12822" t="s">
        <v>511</v>
      </c>
      <c r="J12822" t="s">
        <v>347</v>
      </c>
      <c r="K12822" t="s">
        <v>390</v>
      </c>
    </row>
    <row r="12823" spans="1:11" hidden="1" x14ac:dyDescent="0.35">
      <c r="A12823" t="s">
        <v>489</v>
      </c>
      <c r="B12823" t="s">
        <v>84</v>
      </c>
      <c r="C12823" t="s">
        <v>329</v>
      </c>
      <c r="D12823" t="s">
        <v>78</v>
      </c>
      <c r="E12823">
        <v>2023</v>
      </c>
      <c r="F12823" t="s">
        <v>156</v>
      </c>
      <c r="G12823" t="s">
        <v>307</v>
      </c>
      <c r="H12823">
        <v>118.66</v>
      </c>
      <c r="I12823" t="s">
        <v>511</v>
      </c>
      <c r="J12823" t="s">
        <v>14</v>
      </c>
      <c r="K12823" t="s">
        <v>390</v>
      </c>
    </row>
    <row r="12824" spans="1:11" hidden="1" x14ac:dyDescent="0.35">
      <c r="A12824" t="s">
        <v>489</v>
      </c>
      <c r="B12824" t="s">
        <v>84</v>
      </c>
      <c r="C12824" t="s">
        <v>329</v>
      </c>
      <c r="D12824" t="s">
        <v>78</v>
      </c>
      <c r="E12824">
        <v>2023</v>
      </c>
      <c r="F12824" t="s">
        <v>156</v>
      </c>
      <c r="G12824" t="s">
        <v>307</v>
      </c>
      <c r="H12824">
        <v>619.03</v>
      </c>
      <c r="I12824" t="s">
        <v>511</v>
      </c>
      <c r="J12824" t="s">
        <v>347</v>
      </c>
      <c r="K12824" t="s">
        <v>390</v>
      </c>
    </row>
    <row r="12825" spans="1:11" hidden="1" x14ac:dyDescent="0.35">
      <c r="A12825" t="s">
        <v>489</v>
      </c>
      <c r="B12825" t="s">
        <v>84</v>
      </c>
      <c r="C12825" t="s">
        <v>329</v>
      </c>
      <c r="D12825" t="s">
        <v>78</v>
      </c>
      <c r="E12825">
        <v>2023</v>
      </c>
      <c r="F12825" t="s">
        <v>156</v>
      </c>
      <c r="G12825" t="s">
        <v>307</v>
      </c>
      <c r="H12825">
        <v>7.39</v>
      </c>
      <c r="I12825" t="s">
        <v>511</v>
      </c>
      <c r="J12825" t="s">
        <v>14</v>
      </c>
      <c r="K12825" t="s">
        <v>390</v>
      </c>
    </row>
    <row r="12826" spans="1:11" hidden="1" x14ac:dyDescent="0.35">
      <c r="A12826" t="s">
        <v>489</v>
      </c>
      <c r="B12826" t="s">
        <v>84</v>
      </c>
      <c r="C12826" t="s">
        <v>329</v>
      </c>
      <c r="D12826" t="s">
        <v>78</v>
      </c>
      <c r="E12826">
        <v>2023</v>
      </c>
      <c r="F12826" t="s">
        <v>156</v>
      </c>
      <c r="G12826" t="s">
        <v>307</v>
      </c>
      <c r="H12826">
        <v>38.56</v>
      </c>
      <c r="I12826" t="s">
        <v>511</v>
      </c>
      <c r="J12826" t="s">
        <v>347</v>
      </c>
      <c r="K12826" t="s">
        <v>390</v>
      </c>
    </row>
    <row r="12827" spans="1:11" hidden="1" x14ac:dyDescent="0.35">
      <c r="A12827" t="s">
        <v>489</v>
      </c>
      <c r="B12827" t="s">
        <v>84</v>
      </c>
      <c r="C12827" t="s">
        <v>334</v>
      </c>
      <c r="D12827" t="s">
        <v>78</v>
      </c>
      <c r="E12827">
        <v>2023</v>
      </c>
      <c r="F12827" t="s">
        <v>500</v>
      </c>
      <c r="G12827" t="s">
        <v>311</v>
      </c>
      <c r="H12827">
        <v>21976.240000000002</v>
      </c>
      <c r="I12827" t="s">
        <v>511</v>
      </c>
      <c r="J12827" t="s">
        <v>14</v>
      </c>
      <c r="K12827" t="s">
        <v>391</v>
      </c>
    </row>
    <row r="12828" spans="1:11" hidden="1" x14ac:dyDescent="0.35">
      <c r="A12828" t="s">
        <v>489</v>
      </c>
      <c r="B12828" t="s">
        <v>84</v>
      </c>
      <c r="C12828" t="s">
        <v>334</v>
      </c>
      <c r="D12828" t="s">
        <v>78</v>
      </c>
      <c r="E12828">
        <v>2023</v>
      </c>
      <c r="F12828" t="s">
        <v>500</v>
      </c>
      <c r="G12828" t="s">
        <v>311</v>
      </c>
      <c r="H12828">
        <v>7105.15</v>
      </c>
      <c r="I12828" t="s">
        <v>511</v>
      </c>
      <c r="J12828" t="s">
        <v>347</v>
      </c>
      <c r="K12828" t="s">
        <v>391</v>
      </c>
    </row>
    <row r="12829" spans="1:11" hidden="1" x14ac:dyDescent="0.35">
      <c r="A12829" t="s">
        <v>489</v>
      </c>
      <c r="B12829" t="s">
        <v>84</v>
      </c>
      <c r="C12829" t="s">
        <v>334</v>
      </c>
      <c r="D12829" t="s">
        <v>78</v>
      </c>
      <c r="E12829">
        <v>2023</v>
      </c>
      <c r="F12829" t="s">
        <v>506</v>
      </c>
      <c r="G12829" t="s">
        <v>309</v>
      </c>
      <c r="H12829">
        <v>2794.72</v>
      </c>
      <c r="I12829" t="s">
        <v>511</v>
      </c>
      <c r="J12829" t="s">
        <v>347</v>
      </c>
      <c r="K12829" t="s">
        <v>391</v>
      </c>
    </row>
    <row r="12830" spans="1:11" hidden="1" x14ac:dyDescent="0.35">
      <c r="A12830" t="s">
        <v>489</v>
      </c>
      <c r="B12830" t="s">
        <v>84</v>
      </c>
      <c r="C12830" t="s">
        <v>334</v>
      </c>
      <c r="D12830" t="s">
        <v>78</v>
      </c>
      <c r="E12830">
        <v>2023</v>
      </c>
      <c r="F12830" t="s">
        <v>71</v>
      </c>
      <c r="G12830" t="s">
        <v>310</v>
      </c>
      <c r="H12830">
        <v>120.3</v>
      </c>
      <c r="I12830" t="s">
        <v>511</v>
      </c>
      <c r="J12830" t="s">
        <v>347</v>
      </c>
      <c r="K12830" t="s">
        <v>391</v>
      </c>
    </row>
    <row r="12831" spans="1:11" hidden="1" x14ac:dyDescent="0.35">
      <c r="A12831" t="s">
        <v>489</v>
      </c>
      <c r="B12831" t="s">
        <v>84</v>
      </c>
      <c r="C12831" t="s">
        <v>334</v>
      </c>
      <c r="D12831" t="s">
        <v>78</v>
      </c>
      <c r="E12831">
        <v>2023</v>
      </c>
      <c r="F12831" t="s">
        <v>156</v>
      </c>
      <c r="G12831" t="s">
        <v>307</v>
      </c>
      <c r="H12831">
        <v>664.99</v>
      </c>
      <c r="I12831" t="s">
        <v>511</v>
      </c>
      <c r="J12831" t="s">
        <v>14</v>
      </c>
      <c r="K12831" t="s">
        <v>391</v>
      </c>
    </row>
    <row r="12832" spans="1:11" hidden="1" x14ac:dyDescent="0.35">
      <c r="A12832" t="s">
        <v>489</v>
      </c>
      <c r="B12832" t="s">
        <v>84</v>
      </c>
      <c r="C12832" t="s">
        <v>334</v>
      </c>
      <c r="D12832" t="s">
        <v>78</v>
      </c>
      <c r="E12832">
        <v>2023</v>
      </c>
      <c r="F12832" t="s">
        <v>156</v>
      </c>
      <c r="G12832" t="s">
        <v>307</v>
      </c>
      <c r="H12832">
        <v>781.07</v>
      </c>
      <c r="I12832" t="s">
        <v>511</v>
      </c>
      <c r="J12832" t="s">
        <v>347</v>
      </c>
      <c r="K12832" t="s">
        <v>391</v>
      </c>
    </row>
    <row r="12833" spans="1:11" hidden="1" x14ac:dyDescent="0.35">
      <c r="A12833" t="s">
        <v>489</v>
      </c>
      <c r="B12833" t="s">
        <v>84</v>
      </c>
      <c r="C12833" t="s">
        <v>327</v>
      </c>
      <c r="D12833" t="s">
        <v>78</v>
      </c>
      <c r="E12833">
        <v>2023</v>
      </c>
      <c r="F12833" t="s">
        <v>500</v>
      </c>
      <c r="G12833" t="s">
        <v>311</v>
      </c>
      <c r="H12833">
        <v>4853.1000000000004</v>
      </c>
      <c r="I12833" t="s">
        <v>511</v>
      </c>
      <c r="J12833" t="s">
        <v>14</v>
      </c>
      <c r="K12833" t="s">
        <v>389</v>
      </c>
    </row>
    <row r="12834" spans="1:11" hidden="1" x14ac:dyDescent="0.35">
      <c r="A12834" t="s">
        <v>489</v>
      </c>
      <c r="B12834" t="s">
        <v>84</v>
      </c>
      <c r="C12834" t="s">
        <v>327</v>
      </c>
      <c r="D12834" t="s">
        <v>78</v>
      </c>
      <c r="E12834">
        <v>2023</v>
      </c>
      <c r="F12834" t="s">
        <v>500</v>
      </c>
      <c r="G12834" t="s">
        <v>311</v>
      </c>
      <c r="H12834">
        <v>2000.15</v>
      </c>
      <c r="I12834" t="s">
        <v>511</v>
      </c>
      <c r="J12834" t="s">
        <v>347</v>
      </c>
      <c r="K12834" t="s">
        <v>389</v>
      </c>
    </row>
    <row r="12835" spans="1:11" hidden="1" x14ac:dyDescent="0.35">
      <c r="A12835" t="s">
        <v>489</v>
      </c>
      <c r="B12835" t="s">
        <v>84</v>
      </c>
      <c r="C12835" t="s">
        <v>327</v>
      </c>
      <c r="D12835" t="s">
        <v>78</v>
      </c>
      <c r="E12835">
        <v>2023</v>
      </c>
      <c r="F12835" t="s">
        <v>500</v>
      </c>
      <c r="G12835" t="s">
        <v>311</v>
      </c>
      <c r="H12835">
        <v>392.04</v>
      </c>
      <c r="I12835" t="s">
        <v>511</v>
      </c>
      <c r="J12835" t="s">
        <v>14</v>
      </c>
      <c r="K12835" t="s">
        <v>389</v>
      </c>
    </row>
    <row r="12836" spans="1:11" hidden="1" x14ac:dyDescent="0.35">
      <c r="A12836" t="s">
        <v>489</v>
      </c>
      <c r="B12836" t="s">
        <v>84</v>
      </c>
      <c r="C12836" t="s">
        <v>327</v>
      </c>
      <c r="D12836" t="s">
        <v>78</v>
      </c>
      <c r="E12836">
        <v>2023</v>
      </c>
      <c r="F12836" t="s">
        <v>500</v>
      </c>
      <c r="G12836" t="s">
        <v>311</v>
      </c>
      <c r="H12836">
        <v>161.58000000000001</v>
      </c>
      <c r="I12836" t="s">
        <v>511</v>
      </c>
      <c r="J12836" t="s">
        <v>347</v>
      </c>
      <c r="K12836" t="s">
        <v>389</v>
      </c>
    </row>
    <row r="12837" spans="1:11" hidden="1" x14ac:dyDescent="0.35">
      <c r="A12837" t="s">
        <v>489</v>
      </c>
      <c r="B12837" t="s">
        <v>84</v>
      </c>
      <c r="C12837" t="s">
        <v>327</v>
      </c>
      <c r="D12837" t="s">
        <v>78</v>
      </c>
      <c r="E12837">
        <v>2023</v>
      </c>
      <c r="F12837" t="s">
        <v>500</v>
      </c>
      <c r="G12837" t="s">
        <v>311</v>
      </c>
      <c r="H12837">
        <v>10643</v>
      </c>
      <c r="I12837" t="s">
        <v>511</v>
      </c>
      <c r="J12837" t="s">
        <v>14</v>
      </c>
      <c r="K12837" t="s">
        <v>389</v>
      </c>
    </row>
    <row r="12838" spans="1:11" hidden="1" x14ac:dyDescent="0.35">
      <c r="A12838" t="s">
        <v>489</v>
      </c>
      <c r="B12838" t="s">
        <v>84</v>
      </c>
      <c r="C12838" t="s">
        <v>327</v>
      </c>
      <c r="D12838" t="s">
        <v>78</v>
      </c>
      <c r="E12838">
        <v>2023</v>
      </c>
      <c r="F12838" t="s">
        <v>500</v>
      </c>
      <c r="G12838" t="s">
        <v>311</v>
      </c>
      <c r="H12838">
        <v>4386.3900000000003</v>
      </c>
      <c r="I12838" t="s">
        <v>511</v>
      </c>
      <c r="J12838" t="s">
        <v>347</v>
      </c>
      <c r="K12838" t="s">
        <v>389</v>
      </c>
    </row>
    <row r="12839" spans="1:11" hidden="1" x14ac:dyDescent="0.35">
      <c r="A12839" t="s">
        <v>489</v>
      </c>
      <c r="B12839" t="s">
        <v>84</v>
      </c>
      <c r="C12839" t="s">
        <v>327</v>
      </c>
      <c r="D12839" t="s">
        <v>78</v>
      </c>
      <c r="E12839">
        <v>2023</v>
      </c>
      <c r="F12839" t="s">
        <v>500</v>
      </c>
      <c r="G12839" t="s">
        <v>311</v>
      </c>
      <c r="H12839">
        <v>202.21</v>
      </c>
      <c r="I12839" t="s">
        <v>511</v>
      </c>
      <c r="J12839" t="s">
        <v>14</v>
      </c>
      <c r="K12839" t="s">
        <v>389</v>
      </c>
    </row>
    <row r="12840" spans="1:11" hidden="1" x14ac:dyDescent="0.35">
      <c r="A12840" t="s">
        <v>489</v>
      </c>
      <c r="B12840" t="s">
        <v>84</v>
      </c>
      <c r="C12840" t="s">
        <v>327</v>
      </c>
      <c r="D12840" t="s">
        <v>78</v>
      </c>
      <c r="E12840">
        <v>2023</v>
      </c>
      <c r="F12840" t="s">
        <v>500</v>
      </c>
      <c r="G12840" t="s">
        <v>311</v>
      </c>
      <c r="H12840">
        <v>83.34</v>
      </c>
      <c r="I12840" t="s">
        <v>511</v>
      </c>
      <c r="J12840" t="s">
        <v>347</v>
      </c>
      <c r="K12840" t="s">
        <v>389</v>
      </c>
    </row>
    <row r="12841" spans="1:11" hidden="1" x14ac:dyDescent="0.35">
      <c r="A12841" t="s">
        <v>489</v>
      </c>
      <c r="B12841" t="s">
        <v>84</v>
      </c>
      <c r="C12841" t="s">
        <v>327</v>
      </c>
      <c r="D12841" t="s">
        <v>78</v>
      </c>
      <c r="E12841">
        <v>2023</v>
      </c>
      <c r="F12841" t="s">
        <v>506</v>
      </c>
      <c r="G12841" t="s">
        <v>309</v>
      </c>
      <c r="H12841">
        <v>1125.1500000000001</v>
      </c>
      <c r="I12841" t="s">
        <v>511</v>
      </c>
      <c r="J12841" t="s">
        <v>347</v>
      </c>
      <c r="K12841" t="s">
        <v>389</v>
      </c>
    </row>
    <row r="12842" spans="1:11" hidden="1" x14ac:dyDescent="0.35">
      <c r="A12842" t="s">
        <v>489</v>
      </c>
      <c r="B12842" t="s">
        <v>84</v>
      </c>
      <c r="C12842" t="s">
        <v>327</v>
      </c>
      <c r="D12842" t="s">
        <v>78</v>
      </c>
      <c r="E12842">
        <v>2023</v>
      </c>
      <c r="F12842" t="s">
        <v>506</v>
      </c>
      <c r="G12842" t="s">
        <v>309</v>
      </c>
      <c r="H12842">
        <v>90.89</v>
      </c>
      <c r="I12842" t="s">
        <v>511</v>
      </c>
      <c r="J12842" t="s">
        <v>347</v>
      </c>
      <c r="K12842" t="s">
        <v>389</v>
      </c>
    </row>
    <row r="12843" spans="1:11" hidden="1" x14ac:dyDescent="0.35">
      <c r="A12843" t="s">
        <v>489</v>
      </c>
      <c r="B12843" t="s">
        <v>84</v>
      </c>
      <c r="C12843" t="s">
        <v>327</v>
      </c>
      <c r="D12843" t="s">
        <v>78</v>
      </c>
      <c r="E12843">
        <v>2023</v>
      </c>
      <c r="F12843" t="s">
        <v>506</v>
      </c>
      <c r="G12843" t="s">
        <v>309</v>
      </c>
      <c r="H12843">
        <v>2467.4899999999998</v>
      </c>
      <c r="I12843" t="s">
        <v>511</v>
      </c>
      <c r="J12843" t="s">
        <v>347</v>
      </c>
      <c r="K12843" t="s">
        <v>389</v>
      </c>
    </row>
    <row r="12844" spans="1:11" hidden="1" x14ac:dyDescent="0.35">
      <c r="A12844" t="s">
        <v>489</v>
      </c>
      <c r="B12844" t="s">
        <v>84</v>
      </c>
      <c r="C12844" t="s">
        <v>327</v>
      </c>
      <c r="D12844" t="s">
        <v>78</v>
      </c>
      <c r="E12844">
        <v>2023</v>
      </c>
      <c r="F12844" t="s">
        <v>506</v>
      </c>
      <c r="G12844" t="s">
        <v>309</v>
      </c>
      <c r="H12844">
        <v>46.88</v>
      </c>
      <c r="I12844" t="s">
        <v>511</v>
      </c>
      <c r="J12844" t="s">
        <v>347</v>
      </c>
      <c r="K12844" t="s">
        <v>389</v>
      </c>
    </row>
    <row r="12845" spans="1:11" hidden="1" x14ac:dyDescent="0.35">
      <c r="A12845" t="s">
        <v>489</v>
      </c>
      <c r="B12845" t="s">
        <v>84</v>
      </c>
      <c r="C12845" t="s">
        <v>327</v>
      </c>
      <c r="D12845" t="s">
        <v>78</v>
      </c>
      <c r="E12845">
        <v>2023</v>
      </c>
      <c r="F12845" t="s">
        <v>71</v>
      </c>
      <c r="G12845" t="s">
        <v>310</v>
      </c>
      <c r="H12845">
        <v>40.93</v>
      </c>
      <c r="I12845" t="s">
        <v>511</v>
      </c>
      <c r="J12845" t="s">
        <v>347</v>
      </c>
      <c r="K12845" t="s">
        <v>389</v>
      </c>
    </row>
    <row r="12846" spans="1:11" hidden="1" x14ac:dyDescent="0.35">
      <c r="A12846" t="s">
        <v>489</v>
      </c>
      <c r="B12846" t="s">
        <v>84</v>
      </c>
      <c r="C12846" t="s">
        <v>327</v>
      </c>
      <c r="D12846" t="s">
        <v>78</v>
      </c>
      <c r="E12846">
        <v>2023</v>
      </c>
      <c r="F12846" t="s">
        <v>71</v>
      </c>
      <c r="G12846" t="s">
        <v>310</v>
      </c>
      <c r="H12846">
        <v>3.31</v>
      </c>
      <c r="I12846" t="s">
        <v>511</v>
      </c>
      <c r="J12846" t="s">
        <v>347</v>
      </c>
      <c r="K12846" t="s">
        <v>389</v>
      </c>
    </row>
    <row r="12847" spans="1:11" hidden="1" x14ac:dyDescent="0.35">
      <c r="A12847" t="s">
        <v>489</v>
      </c>
      <c r="B12847" t="s">
        <v>84</v>
      </c>
      <c r="C12847" t="s">
        <v>327</v>
      </c>
      <c r="D12847" t="s">
        <v>78</v>
      </c>
      <c r="E12847">
        <v>2023</v>
      </c>
      <c r="F12847" t="s">
        <v>71</v>
      </c>
      <c r="G12847" t="s">
        <v>310</v>
      </c>
      <c r="H12847">
        <v>89.74</v>
      </c>
      <c r="I12847" t="s">
        <v>511</v>
      </c>
      <c r="J12847" t="s">
        <v>347</v>
      </c>
      <c r="K12847" t="s">
        <v>389</v>
      </c>
    </row>
    <row r="12848" spans="1:11" hidden="1" x14ac:dyDescent="0.35">
      <c r="A12848" t="s">
        <v>489</v>
      </c>
      <c r="B12848" t="s">
        <v>84</v>
      </c>
      <c r="C12848" t="s">
        <v>327</v>
      </c>
      <c r="D12848" t="s">
        <v>78</v>
      </c>
      <c r="E12848">
        <v>2023</v>
      </c>
      <c r="F12848" t="s">
        <v>71</v>
      </c>
      <c r="G12848" t="s">
        <v>310</v>
      </c>
      <c r="H12848">
        <v>1.71</v>
      </c>
      <c r="I12848" t="s">
        <v>511</v>
      </c>
      <c r="J12848" t="s">
        <v>347</v>
      </c>
      <c r="K12848" t="s">
        <v>389</v>
      </c>
    </row>
    <row r="12849" spans="1:11" hidden="1" x14ac:dyDescent="0.35">
      <c r="A12849" t="s">
        <v>489</v>
      </c>
      <c r="B12849" t="s">
        <v>84</v>
      </c>
      <c r="C12849" t="s">
        <v>327</v>
      </c>
      <c r="D12849" t="s">
        <v>78</v>
      </c>
      <c r="E12849">
        <v>2023</v>
      </c>
      <c r="F12849" t="s">
        <v>156</v>
      </c>
      <c r="G12849" t="s">
        <v>307</v>
      </c>
      <c r="H12849">
        <v>53.62</v>
      </c>
      <c r="I12849" t="s">
        <v>511</v>
      </c>
      <c r="J12849" t="s">
        <v>14</v>
      </c>
      <c r="K12849" t="s">
        <v>389</v>
      </c>
    </row>
    <row r="12850" spans="1:11" hidden="1" x14ac:dyDescent="0.35">
      <c r="A12850" t="s">
        <v>489</v>
      </c>
      <c r="B12850" t="s">
        <v>84</v>
      </c>
      <c r="C12850" t="s">
        <v>327</v>
      </c>
      <c r="D12850" t="s">
        <v>78</v>
      </c>
      <c r="E12850">
        <v>2023</v>
      </c>
      <c r="F12850" t="s">
        <v>156</v>
      </c>
      <c r="G12850" t="s">
        <v>307</v>
      </c>
      <c r="H12850">
        <v>287.17</v>
      </c>
      <c r="I12850" t="s">
        <v>511</v>
      </c>
      <c r="J12850" t="s">
        <v>347</v>
      </c>
      <c r="K12850" t="s">
        <v>389</v>
      </c>
    </row>
    <row r="12851" spans="1:11" hidden="1" x14ac:dyDescent="0.35">
      <c r="A12851" t="s">
        <v>489</v>
      </c>
      <c r="B12851" t="s">
        <v>84</v>
      </c>
      <c r="C12851" t="s">
        <v>327</v>
      </c>
      <c r="D12851" t="s">
        <v>78</v>
      </c>
      <c r="E12851">
        <v>2023</v>
      </c>
      <c r="F12851" t="s">
        <v>156</v>
      </c>
      <c r="G12851" t="s">
        <v>307</v>
      </c>
      <c r="H12851">
        <v>4.33</v>
      </c>
      <c r="I12851" t="s">
        <v>511</v>
      </c>
      <c r="J12851" t="s">
        <v>14</v>
      </c>
      <c r="K12851" t="s">
        <v>389</v>
      </c>
    </row>
    <row r="12852" spans="1:11" hidden="1" x14ac:dyDescent="0.35">
      <c r="A12852" t="s">
        <v>489</v>
      </c>
      <c r="B12852" t="s">
        <v>84</v>
      </c>
      <c r="C12852" t="s">
        <v>327</v>
      </c>
      <c r="D12852" t="s">
        <v>78</v>
      </c>
      <c r="E12852">
        <v>2023</v>
      </c>
      <c r="F12852" t="s">
        <v>156</v>
      </c>
      <c r="G12852" t="s">
        <v>307</v>
      </c>
      <c r="H12852">
        <v>23.2</v>
      </c>
      <c r="I12852" t="s">
        <v>511</v>
      </c>
      <c r="J12852" t="s">
        <v>347</v>
      </c>
      <c r="K12852" t="s">
        <v>389</v>
      </c>
    </row>
    <row r="12853" spans="1:11" hidden="1" x14ac:dyDescent="0.35">
      <c r="A12853" t="s">
        <v>489</v>
      </c>
      <c r="B12853" t="s">
        <v>84</v>
      </c>
      <c r="C12853" t="s">
        <v>327</v>
      </c>
      <c r="D12853" t="s">
        <v>78</v>
      </c>
      <c r="E12853">
        <v>2023</v>
      </c>
      <c r="F12853" t="s">
        <v>156</v>
      </c>
      <c r="G12853" t="s">
        <v>307</v>
      </c>
      <c r="H12853">
        <v>117.61</v>
      </c>
      <c r="I12853" t="s">
        <v>511</v>
      </c>
      <c r="J12853" t="s">
        <v>14</v>
      </c>
      <c r="K12853" t="s">
        <v>389</v>
      </c>
    </row>
    <row r="12854" spans="1:11" hidden="1" x14ac:dyDescent="0.35">
      <c r="A12854" t="s">
        <v>489</v>
      </c>
      <c r="B12854" t="s">
        <v>84</v>
      </c>
      <c r="C12854" t="s">
        <v>327</v>
      </c>
      <c r="D12854" t="s">
        <v>78</v>
      </c>
      <c r="E12854">
        <v>2023</v>
      </c>
      <c r="F12854" t="s">
        <v>156</v>
      </c>
      <c r="G12854" t="s">
        <v>307</v>
      </c>
      <c r="H12854">
        <v>629.77</v>
      </c>
      <c r="I12854" t="s">
        <v>511</v>
      </c>
      <c r="J12854" t="s">
        <v>347</v>
      </c>
      <c r="K12854" t="s">
        <v>389</v>
      </c>
    </row>
    <row r="12855" spans="1:11" hidden="1" x14ac:dyDescent="0.35">
      <c r="A12855" t="s">
        <v>489</v>
      </c>
      <c r="B12855" t="s">
        <v>84</v>
      </c>
      <c r="C12855" t="s">
        <v>327</v>
      </c>
      <c r="D12855" t="s">
        <v>78</v>
      </c>
      <c r="E12855">
        <v>2023</v>
      </c>
      <c r="F12855" t="s">
        <v>156</v>
      </c>
      <c r="G12855" t="s">
        <v>307</v>
      </c>
      <c r="H12855">
        <v>2.23</v>
      </c>
      <c r="I12855" t="s">
        <v>511</v>
      </c>
      <c r="J12855" t="s">
        <v>14</v>
      </c>
      <c r="K12855" t="s">
        <v>389</v>
      </c>
    </row>
    <row r="12856" spans="1:11" hidden="1" x14ac:dyDescent="0.35">
      <c r="A12856" t="s">
        <v>489</v>
      </c>
      <c r="B12856" t="s">
        <v>84</v>
      </c>
      <c r="C12856" t="s">
        <v>327</v>
      </c>
      <c r="D12856" t="s">
        <v>78</v>
      </c>
      <c r="E12856">
        <v>2023</v>
      </c>
      <c r="F12856" t="s">
        <v>156</v>
      </c>
      <c r="G12856" t="s">
        <v>307</v>
      </c>
      <c r="H12856">
        <v>11.97</v>
      </c>
      <c r="I12856" t="s">
        <v>511</v>
      </c>
      <c r="J12856" t="s">
        <v>347</v>
      </c>
      <c r="K12856" t="s">
        <v>389</v>
      </c>
    </row>
    <row r="12857" spans="1:11" hidden="1" x14ac:dyDescent="0.35">
      <c r="A12857" t="s">
        <v>489</v>
      </c>
      <c r="B12857" t="s">
        <v>84</v>
      </c>
      <c r="C12857" t="s">
        <v>330</v>
      </c>
      <c r="D12857" t="s">
        <v>78</v>
      </c>
      <c r="E12857">
        <v>2023</v>
      </c>
      <c r="F12857" t="s">
        <v>500</v>
      </c>
      <c r="G12857" t="s">
        <v>311</v>
      </c>
      <c r="H12857">
        <v>1849.62</v>
      </c>
      <c r="I12857" t="s">
        <v>511</v>
      </c>
      <c r="J12857" t="s">
        <v>347</v>
      </c>
      <c r="K12857" t="s">
        <v>392</v>
      </c>
    </row>
    <row r="12858" spans="1:11" hidden="1" x14ac:dyDescent="0.35">
      <c r="A12858" t="s">
        <v>489</v>
      </c>
      <c r="B12858" t="s">
        <v>84</v>
      </c>
      <c r="C12858" t="s">
        <v>330</v>
      </c>
      <c r="D12858" t="s">
        <v>78</v>
      </c>
      <c r="E12858">
        <v>2023</v>
      </c>
      <c r="F12858" t="s">
        <v>500</v>
      </c>
      <c r="G12858" t="s">
        <v>311</v>
      </c>
      <c r="H12858">
        <v>1706.02</v>
      </c>
      <c r="I12858" t="s">
        <v>511</v>
      </c>
      <c r="J12858" t="s">
        <v>347</v>
      </c>
      <c r="K12858" t="s">
        <v>392</v>
      </c>
    </row>
    <row r="12859" spans="1:11" hidden="1" x14ac:dyDescent="0.35">
      <c r="A12859" t="s">
        <v>489</v>
      </c>
      <c r="B12859" t="s">
        <v>84</v>
      </c>
      <c r="C12859" t="s">
        <v>330</v>
      </c>
      <c r="D12859" t="s">
        <v>78</v>
      </c>
      <c r="E12859">
        <v>2023</v>
      </c>
      <c r="F12859" t="s">
        <v>500</v>
      </c>
      <c r="G12859" t="s">
        <v>311</v>
      </c>
      <c r="H12859">
        <v>4.84</v>
      </c>
      <c r="I12859" t="s">
        <v>511</v>
      </c>
      <c r="J12859" t="s">
        <v>347</v>
      </c>
      <c r="K12859" t="s">
        <v>392</v>
      </c>
    </row>
    <row r="12860" spans="1:11" hidden="1" x14ac:dyDescent="0.35">
      <c r="A12860" t="s">
        <v>489</v>
      </c>
      <c r="B12860" t="s">
        <v>84</v>
      </c>
      <c r="C12860" t="s">
        <v>330</v>
      </c>
      <c r="D12860" t="s">
        <v>78</v>
      </c>
      <c r="E12860">
        <v>2023</v>
      </c>
      <c r="F12860" t="s">
        <v>500</v>
      </c>
      <c r="G12860" t="s">
        <v>311</v>
      </c>
      <c r="H12860">
        <v>832.97</v>
      </c>
      <c r="I12860" t="s">
        <v>511</v>
      </c>
      <c r="J12860" t="s">
        <v>347</v>
      </c>
      <c r="K12860" t="s">
        <v>392</v>
      </c>
    </row>
    <row r="12861" spans="1:11" hidden="1" x14ac:dyDescent="0.35">
      <c r="A12861" t="s">
        <v>489</v>
      </c>
      <c r="B12861" t="s">
        <v>84</v>
      </c>
      <c r="C12861" t="s">
        <v>330</v>
      </c>
      <c r="D12861" t="s">
        <v>78</v>
      </c>
      <c r="E12861">
        <v>2023</v>
      </c>
      <c r="F12861" t="s">
        <v>500</v>
      </c>
      <c r="G12861" t="s">
        <v>311</v>
      </c>
      <c r="H12861">
        <v>2193.65</v>
      </c>
      <c r="I12861" t="s">
        <v>511</v>
      </c>
      <c r="J12861" t="s">
        <v>347</v>
      </c>
      <c r="K12861" t="s">
        <v>392</v>
      </c>
    </row>
    <row r="12862" spans="1:11" hidden="1" x14ac:dyDescent="0.35">
      <c r="A12862" t="s">
        <v>489</v>
      </c>
      <c r="B12862" t="s">
        <v>84</v>
      </c>
      <c r="C12862" t="s">
        <v>330</v>
      </c>
      <c r="D12862" t="s">
        <v>78</v>
      </c>
      <c r="E12862">
        <v>2023</v>
      </c>
      <c r="F12862" t="s">
        <v>500</v>
      </c>
      <c r="G12862" t="s">
        <v>311</v>
      </c>
      <c r="H12862">
        <v>409.36</v>
      </c>
      <c r="I12862" t="s">
        <v>511</v>
      </c>
      <c r="J12862" t="s">
        <v>347</v>
      </c>
      <c r="K12862" t="s">
        <v>392</v>
      </c>
    </row>
    <row r="12863" spans="1:11" hidden="1" x14ac:dyDescent="0.35">
      <c r="A12863" t="s">
        <v>489</v>
      </c>
      <c r="B12863" t="s">
        <v>84</v>
      </c>
      <c r="C12863" t="s">
        <v>330</v>
      </c>
      <c r="D12863" t="s">
        <v>78</v>
      </c>
      <c r="E12863">
        <v>2023</v>
      </c>
      <c r="F12863" t="s">
        <v>500</v>
      </c>
      <c r="G12863" t="s">
        <v>311</v>
      </c>
      <c r="H12863">
        <v>210.49</v>
      </c>
      <c r="I12863" t="s">
        <v>511</v>
      </c>
      <c r="J12863" t="s">
        <v>347</v>
      </c>
      <c r="K12863" t="s">
        <v>392</v>
      </c>
    </row>
    <row r="12864" spans="1:11" hidden="1" x14ac:dyDescent="0.35">
      <c r="A12864" t="s">
        <v>489</v>
      </c>
      <c r="B12864" t="s">
        <v>84</v>
      </c>
      <c r="C12864" t="s">
        <v>330</v>
      </c>
      <c r="D12864" t="s">
        <v>78</v>
      </c>
      <c r="E12864">
        <v>2023</v>
      </c>
      <c r="F12864" t="s">
        <v>506</v>
      </c>
      <c r="G12864" t="s">
        <v>309</v>
      </c>
      <c r="H12864">
        <v>5231.49</v>
      </c>
      <c r="I12864" t="s">
        <v>511</v>
      </c>
      <c r="J12864" t="s">
        <v>347</v>
      </c>
      <c r="K12864" t="s">
        <v>392</v>
      </c>
    </row>
    <row r="12865" spans="1:11" hidden="1" x14ac:dyDescent="0.35">
      <c r="A12865" t="s">
        <v>489</v>
      </c>
      <c r="B12865" t="s">
        <v>84</v>
      </c>
      <c r="C12865" t="s">
        <v>330</v>
      </c>
      <c r="D12865" t="s">
        <v>78</v>
      </c>
      <c r="E12865">
        <v>2023</v>
      </c>
      <c r="F12865" t="s">
        <v>506</v>
      </c>
      <c r="G12865" t="s">
        <v>309</v>
      </c>
      <c r="H12865">
        <v>4825.3500000000004</v>
      </c>
      <c r="I12865" t="s">
        <v>511</v>
      </c>
      <c r="J12865" t="s">
        <v>347</v>
      </c>
      <c r="K12865" t="s">
        <v>392</v>
      </c>
    </row>
    <row r="12866" spans="1:11" hidden="1" x14ac:dyDescent="0.35">
      <c r="A12866" t="s">
        <v>489</v>
      </c>
      <c r="B12866" t="s">
        <v>84</v>
      </c>
      <c r="C12866" t="s">
        <v>330</v>
      </c>
      <c r="D12866" t="s">
        <v>78</v>
      </c>
      <c r="E12866">
        <v>2023</v>
      </c>
      <c r="F12866" t="s">
        <v>506</v>
      </c>
      <c r="G12866" t="s">
        <v>309</v>
      </c>
      <c r="H12866">
        <v>13.68</v>
      </c>
      <c r="I12866" t="s">
        <v>511</v>
      </c>
      <c r="J12866" t="s">
        <v>347</v>
      </c>
      <c r="K12866" t="s">
        <v>392</v>
      </c>
    </row>
    <row r="12867" spans="1:11" hidden="1" x14ac:dyDescent="0.35">
      <c r="A12867" t="s">
        <v>489</v>
      </c>
      <c r="B12867" t="s">
        <v>84</v>
      </c>
      <c r="C12867" t="s">
        <v>330</v>
      </c>
      <c r="D12867" t="s">
        <v>78</v>
      </c>
      <c r="E12867">
        <v>2023</v>
      </c>
      <c r="F12867" t="s">
        <v>506</v>
      </c>
      <c r="G12867" t="s">
        <v>309</v>
      </c>
      <c r="H12867">
        <v>2356.0100000000002</v>
      </c>
      <c r="I12867" t="s">
        <v>511</v>
      </c>
      <c r="J12867" t="s">
        <v>347</v>
      </c>
      <c r="K12867" t="s">
        <v>392</v>
      </c>
    </row>
    <row r="12868" spans="1:11" hidden="1" x14ac:dyDescent="0.35">
      <c r="A12868" t="s">
        <v>489</v>
      </c>
      <c r="B12868" t="s">
        <v>84</v>
      </c>
      <c r="C12868" t="s">
        <v>330</v>
      </c>
      <c r="D12868" t="s">
        <v>78</v>
      </c>
      <c r="E12868">
        <v>2023</v>
      </c>
      <c r="F12868" t="s">
        <v>506</v>
      </c>
      <c r="G12868" t="s">
        <v>309</v>
      </c>
      <c r="H12868">
        <v>6204.56</v>
      </c>
      <c r="I12868" t="s">
        <v>511</v>
      </c>
      <c r="J12868" t="s">
        <v>347</v>
      </c>
      <c r="K12868" t="s">
        <v>392</v>
      </c>
    </row>
    <row r="12869" spans="1:11" hidden="1" x14ac:dyDescent="0.35">
      <c r="A12869" t="s">
        <v>489</v>
      </c>
      <c r="B12869" t="s">
        <v>84</v>
      </c>
      <c r="C12869" t="s">
        <v>330</v>
      </c>
      <c r="D12869" t="s">
        <v>78</v>
      </c>
      <c r="E12869">
        <v>2023</v>
      </c>
      <c r="F12869" t="s">
        <v>506</v>
      </c>
      <c r="G12869" t="s">
        <v>309</v>
      </c>
      <c r="H12869">
        <v>1157.8399999999999</v>
      </c>
      <c r="I12869" t="s">
        <v>511</v>
      </c>
      <c r="J12869" t="s">
        <v>347</v>
      </c>
      <c r="K12869" t="s">
        <v>392</v>
      </c>
    </row>
    <row r="12870" spans="1:11" hidden="1" x14ac:dyDescent="0.35">
      <c r="A12870" t="s">
        <v>489</v>
      </c>
      <c r="B12870" t="s">
        <v>84</v>
      </c>
      <c r="C12870" t="s">
        <v>330</v>
      </c>
      <c r="D12870" t="s">
        <v>78</v>
      </c>
      <c r="E12870">
        <v>2023</v>
      </c>
      <c r="F12870" t="s">
        <v>506</v>
      </c>
      <c r="G12870" t="s">
        <v>309</v>
      </c>
      <c r="H12870">
        <v>595.35</v>
      </c>
      <c r="I12870" t="s">
        <v>511</v>
      </c>
      <c r="J12870" t="s">
        <v>347</v>
      </c>
      <c r="K12870" t="s">
        <v>392</v>
      </c>
    </row>
    <row r="12871" spans="1:11" hidden="1" x14ac:dyDescent="0.35">
      <c r="A12871" t="s">
        <v>489</v>
      </c>
      <c r="B12871" t="s">
        <v>84</v>
      </c>
      <c r="C12871" t="s">
        <v>330</v>
      </c>
      <c r="D12871" t="s">
        <v>78</v>
      </c>
      <c r="E12871">
        <v>2023</v>
      </c>
      <c r="F12871" t="s">
        <v>71</v>
      </c>
      <c r="G12871" t="s">
        <v>310</v>
      </c>
      <c r="H12871">
        <v>605.9</v>
      </c>
      <c r="I12871" t="s">
        <v>511</v>
      </c>
      <c r="J12871" t="s">
        <v>347</v>
      </c>
      <c r="K12871" t="s">
        <v>392</v>
      </c>
    </row>
    <row r="12872" spans="1:11" hidden="1" x14ac:dyDescent="0.35">
      <c r="A12872" t="s">
        <v>489</v>
      </c>
      <c r="B12872" t="s">
        <v>84</v>
      </c>
      <c r="C12872" t="s">
        <v>330</v>
      </c>
      <c r="D12872" t="s">
        <v>78</v>
      </c>
      <c r="E12872">
        <v>2023</v>
      </c>
      <c r="F12872" t="s">
        <v>71</v>
      </c>
      <c r="G12872" t="s">
        <v>310</v>
      </c>
      <c r="H12872">
        <v>558.86</v>
      </c>
      <c r="I12872" t="s">
        <v>511</v>
      </c>
      <c r="J12872" t="s">
        <v>347</v>
      </c>
      <c r="K12872" t="s">
        <v>392</v>
      </c>
    </row>
    <row r="12873" spans="1:11" hidden="1" x14ac:dyDescent="0.35">
      <c r="A12873" t="s">
        <v>489</v>
      </c>
      <c r="B12873" t="s">
        <v>84</v>
      </c>
      <c r="C12873" t="s">
        <v>330</v>
      </c>
      <c r="D12873" t="s">
        <v>78</v>
      </c>
      <c r="E12873">
        <v>2023</v>
      </c>
      <c r="F12873" t="s">
        <v>71</v>
      </c>
      <c r="G12873" t="s">
        <v>310</v>
      </c>
      <c r="H12873">
        <v>1.58</v>
      </c>
      <c r="I12873" t="s">
        <v>511</v>
      </c>
      <c r="J12873" t="s">
        <v>347</v>
      </c>
      <c r="K12873" t="s">
        <v>392</v>
      </c>
    </row>
    <row r="12874" spans="1:11" hidden="1" x14ac:dyDescent="0.35">
      <c r="A12874" t="s">
        <v>489</v>
      </c>
      <c r="B12874" t="s">
        <v>84</v>
      </c>
      <c r="C12874" t="s">
        <v>330</v>
      </c>
      <c r="D12874" t="s">
        <v>78</v>
      </c>
      <c r="E12874">
        <v>2023</v>
      </c>
      <c r="F12874" t="s">
        <v>71</v>
      </c>
      <c r="G12874" t="s">
        <v>310</v>
      </c>
      <c r="H12874">
        <v>272.87</v>
      </c>
      <c r="I12874" t="s">
        <v>511</v>
      </c>
      <c r="J12874" t="s">
        <v>347</v>
      </c>
      <c r="K12874" t="s">
        <v>392</v>
      </c>
    </row>
    <row r="12875" spans="1:11" hidden="1" x14ac:dyDescent="0.35">
      <c r="A12875" t="s">
        <v>489</v>
      </c>
      <c r="B12875" t="s">
        <v>84</v>
      </c>
      <c r="C12875" t="s">
        <v>330</v>
      </c>
      <c r="D12875" t="s">
        <v>78</v>
      </c>
      <c r="E12875">
        <v>2023</v>
      </c>
      <c r="F12875" t="s">
        <v>71</v>
      </c>
      <c r="G12875" t="s">
        <v>310</v>
      </c>
      <c r="H12875">
        <v>718.6</v>
      </c>
      <c r="I12875" t="s">
        <v>511</v>
      </c>
      <c r="J12875" t="s">
        <v>347</v>
      </c>
      <c r="K12875" t="s">
        <v>392</v>
      </c>
    </row>
    <row r="12876" spans="1:11" hidden="1" x14ac:dyDescent="0.35">
      <c r="A12876" t="s">
        <v>489</v>
      </c>
      <c r="B12876" t="s">
        <v>84</v>
      </c>
      <c r="C12876" t="s">
        <v>330</v>
      </c>
      <c r="D12876" t="s">
        <v>78</v>
      </c>
      <c r="E12876">
        <v>2023</v>
      </c>
      <c r="F12876" t="s">
        <v>71</v>
      </c>
      <c r="G12876" t="s">
        <v>310</v>
      </c>
      <c r="H12876">
        <v>134.09</v>
      </c>
      <c r="I12876" t="s">
        <v>511</v>
      </c>
      <c r="J12876" t="s">
        <v>347</v>
      </c>
      <c r="K12876" t="s">
        <v>392</v>
      </c>
    </row>
    <row r="12877" spans="1:11" hidden="1" x14ac:dyDescent="0.35">
      <c r="A12877" t="s">
        <v>489</v>
      </c>
      <c r="B12877" t="s">
        <v>84</v>
      </c>
      <c r="C12877" t="s">
        <v>330</v>
      </c>
      <c r="D12877" t="s">
        <v>78</v>
      </c>
      <c r="E12877">
        <v>2023</v>
      </c>
      <c r="F12877" t="s">
        <v>71</v>
      </c>
      <c r="G12877" t="s">
        <v>310</v>
      </c>
      <c r="H12877">
        <v>68.959999999999994</v>
      </c>
      <c r="I12877" t="s">
        <v>511</v>
      </c>
      <c r="J12877" t="s">
        <v>347</v>
      </c>
      <c r="K12877" t="s">
        <v>392</v>
      </c>
    </row>
    <row r="12878" spans="1:11" hidden="1" x14ac:dyDescent="0.35">
      <c r="A12878" t="s">
        <v>489</v>
      </c>
      <c r="B12878" t="s">
        <v>84</v>
      </c>
      <c r="C12878" t="s">
        <v>330</v>
      </c>
      <c r="D12878" t="s">
        <v>78</v>
      </c>
      <c r="E12878">
        <v>2023</v>
      </c>
      <c r="F12878" t="s">
        <v>148</v>
      </c>
      <c r="G12878" t="s">
        <v>308</v>
      </c>
      <c r="H12878">
        <v>273.08</v>
      </c>
      <c r="I12878" t="s">
        <v>511</v>
      </c>
      <c r="J12878" t="s">
        <v>347</v>
      </c>
      <c r="K12878" t="s">
        <v>392</v>
      </c>
    </row>
    <row r="12879" spans="1:11" hidden="1" x14ac:dyDescent="0.35">
      <c r="A12879" t="s">
        <v>489</v>
      </c>
      <c r="B12879" t="s">
        <v>84</v>
      </c>
      <c r="C12879" t="s">
        <v>330</v>
      </c>
      <c r="D12879" t="s">
        <v>78</v>
      </c>
      <c r="E12879">
        <v>2023</v>
      </c>
      <c r="F12879" t="s">
        <v>148</v>
      </c>
      <c r="G12879" t="s">
        <v>308</v>
      </c>
      <c r="H12879">
        <v>251.88</v>
      </c>
      <c r="I12879" t="s">
        <v>511</v>
      </c>
      <c r="J12879" t="s">
        <v>347</v>
      </c>
      <c r="K12879" t="s">
        <v>392</v>
      </c>
    </row>
    <row r="12880" spans="1:11" hidden="1" x14ac:dyDescent="0.35">
      <c r="A12880" t="s">
        <v>489</v>
      </c>
      <c r="B12880" t="s">
        <v>84</v>
      </c>
      <c r="C12880" t="s">
        <v>330</v>
      </c>
      <c r="D12880" t="s">
        <v>78</v>
      </c>
      <c r="E12880">
        <v>2023</v>
      </c>
      <c r="F12880" t="s">
        <v>148</v>
      </c>
      <c r="G12880" t="s">
        <v>308</v>
      </c>
      <c r="H12880">
        <v>0.71</v>
      </c>
      <c r="I12880" t="s">
        <v>511</v>
      </c>
      <c r="J12880" t="s">
        <v>347</v>
      </c>
      <c r="K12880" t="s">
        <v>392</v>
      </c>
    </row>
    <row r="12881" spans="1:11" hidden="1" x14ac:dyDescent="0.35">
      <c r="A12881" t="s">
        <v>489</v>
      </c>
      <c r="B12881" t="s">
        <v>84</v>
      </c>
      <c r="C12881" t="s">
        <v>330</v>
      </c>
      <c r="D12881" t="s">
        <v>78</v>
      </c>
      <c r="E12881">
        <v>2023</v>
      </c>
      <c r="F12881" t="s">
        <v>148</v>
      </c>
      <c r="G12881" t="s">
        <v>308</v>
      </c>
      <c r="H12881">
        <v>122.98</v>
      </c>
      <c r="I12881" t="s">
        <v>511</v>
      </c>
      <c r="J12881" t="s">
        <v>347</v>
      </c>
      <c r="K12881" t="s">
        <v>392</v>
      </c>
    </row>
    <row r="12882" spans="1:11" hidden="1" x14ac:dyDescent="0.35">
      <c r="A12882" t="s">
        <v>489</v>
      </c>
      <c r="B12882" t="s">
        <v>84</v>
      </c>
      <c r="C12882" t="s">
        <v>330</v>
      </c>
      <c r="D12882" t="s">
        <v>78</v>
      </c>
      <c r="E12882">
        <v>2023</v>
      </c>
      <c r="F12882" t="s">
        <v>148</v>
      </c>
      <c r="G12882" t="s">
        <v>308</v>
      </c>
      <c r="H12882">
        <v>323.87</v>
      </c>
      <c r="I12882" t="s">
        <v>511</v>
      </c>
      <c r="J12882" t="s">
        <v>347</v>
      </c>
      <c r="K12882" t="s">
        <v>392</v>
      </c>
    </row>
    <row r="12883" spans="1:11" hidden="1" x14ac:dyDescent="0.35">
      <c r="A12883" t="s">
        <v>489</v>
      </c>
      <c r="B12883" t="s">
        <v>84</v>
      </c>
      <c r="C12883" t="s">
        <v>330</v>
      </c>
      <c r="D12883" t="s">
        <v>78</v>
      </c>
      <c r="E12883">
        <v>2023</v>
      </c>
      <c r="F12883" t="s">
        <v>148</v>
      </c>
      <c r="G12883" t="s">
        <v>308</v>
      </c>
      <c r="H12883">
        <v>60.44</v>
      </c>
      <c r="I12883" t="s">
        <v>511</v>
      </c>
      <c r="J12883" t="s">
        <v>347</v>
      </c>
      <c r="K12883" t="s">
        <v>392</v>
      </c>
    </row>
    <row r="12884" spans="1:11" hidden="1" x14ac:dyDescent="0.35">
      <c r="A12884" t="s">
        <v>489</v>
      </c>
      <c r="B12884" t="s">
        <v>84</v>
      </c>
      <c r="C12884" t="s">
        <v>330</v>
      </c>
      <c r="D12884" t="s">
        <v>78</v>
      </c>
      <c r="E12884">
        <v>2023</v>
      </c>
      <c r="F12884" t="s">
        <v>148</v>
      </c>
      <c r="G12884" t="s">
        <v>308</v>
      </c>
      <c r="H12884">
        <v>31.07</v>
      </c>
      <c r="I12884" t="s">
        <v>511</v>
      </c>
      <c r="J12884" t="s">
        <v>347</v>
      </c>
      <c r="K12884" t="s">
        <v>392</v>
      </c>
    </row>
    <row r="12885" spans="1:11" hidden="1" x14ac:dyDescent="0.35">
      <c r="A12885" t="s">
        <v>489</v>
      </c>
      <c r="B12885" t="s">
        <v>84</v>
      </c>
      <c r="C12885" t="s">
        <v>330</v>
      </c>
      <c r="D12885" t="s">
        <v>78</v>
      </c>
      <c r="E12885">
        <v>2023</v>
      </c>
      <c r="F12885" t="s">
        <v>156</v>
      </c>
      <c r="G12885" t="s">
        <v>307</v>
      </c>
      <c r="H12885">
        <v>1731.01</v>
      </c>
      <c r="I12885" t="s">
        <v>511</v>
      </c>
      <c r="J12885" t="s">
        <v>347</v>
      </c>
      <c r="K12885" t="s">
        <v>392</v>
      </c>
    </row>
    <row r="12886" spans="1:11" hidden="1" x14ac:dyDescent="0.35">
      <c r="A12886" t="s">
        <v>489</v>
      </c>
      <c r="B12886" t="s">
        <v>84</v>
      </c>
      <c r="C12886" t="s">
        <v>330</v>
      </c>
      <c r="D12886" t="s">
        <v>78</v>
      </c>
      <c r="E12886">
        <v>2023</v>
      </c>
      <c r="F12886" t="s">
        <v>156</v>
      </c>
      <c r="G12886" t="s">
        <v>307</v>
      </c>
      <c r="H12886">
        <v>1596.62</v>
      </c>
      <c r="I12886" t="s">
        <v>511</v>
      </c>
      <c r="J12886" t="s">
        <v>347</v>
      </c>
      <c r="K12886" t="s">
        <v>392</v>
      </c>
    </row>
    <row r="12887" spans="1:11" hidden="1" x14ac:dyDescent="0.35">
      <c r="A12887" t="s">
        <v>489</v>
      </c>
      <c r="B12887" t="s">
        <v>84</v>
      </c>
      <c r="C12887" t="s">
        <v>330</v>
      </c>
      <c r="D12887" t="s">
        <v>78</v>
      </c>
      <c r="E12887">
        <v>2023</v>
      </c>
      <c r="F12887" t="s">
        <v>156</v>
      </c>
      <c r="G12887" t="s">
        <v>307</v>
      </c>
      <c r="H12887">
        <v>4.53</v>
      </c>
      <c r="I12887" t="s">
        <v>511</v>
      </c>
      <c r="J12887" t="s">
        <v>347</v>
      </c>
      <c r="K12887" t="s">
        <v>392</v>
      </c>
    </row>
    <row r="12888" spans="1:11" hidden="1" x14ac:dyDescent="0.35">
      <c r="A12888" t="s">
        <v>489</v>
      </c>
      <c r="B12888" t="s">
        <v>84</v>
      </c>
      <c r="C12888" t="s">
        <v>330</v>
      </c>
      <c r="D12888" t="s">
        <v>78</v>
      </c>
      <c r="E12888">
        <v>2023</v>
      </c>
      <c r="F12888" t="s">
        <v>156</v>
      </c>
      <c r="G12888" t="s">
        <v>307</v>
      </c>
      <c r="H12888">
        <v>779.57</v>
      </c>
      <c r="I12888" t="s">
        <v>511</v>
      </c>
      <c r="J12888" t="s">
        <v>347</v>
      </c>
      <c r="K12888" t="s">
        <v>392</v>
      </c>
    </row>
    <row r="12889" spans="1:11" hidden="1" x14ac:dyDescent="0.35">
      <c r="A12889" t="s">
        <v>489</v>
      </c>
      <c r="B12889" t="s">
        <v>84</v>
      </c>
      <c r="C12889" t="s">
        <v>330</v>
      </c>
      <c r="D12889" t="s">
        <v>78</v>
      </c>
      <c r="E12889">
        <v>2023</v>
      </c>
      <c r="F12889" t="s">
        <v>156</v>
      </c>
      <c r="G12889" t="s">
        <v>307</v>
      </c>
      <c r="H12889">
        <v>2052.9899999999998</v>
      </c>
      <c r="I12889" t="s">
        <v>511</v>
      </c>
      <c r="J12889" t="s">
        <v>347</v>
      </c>
      <c r="K12889" t="s">
        <v>392</v>
      </c>
    </row>
    <row r="12890" spans="1:11" hidden="1" x14ac:dyDescent="0.35">
      <c r="A12890" t="s">
        <v>489</v>
      </c>
      <c r="B12890" t="s">
        <v>84</v>
      </c>
      <c r="C12890" t="s">
        <v>330</v>
      </c>
      <c r="D12890" t="s">
        <v>78</v>
      </c>
      <c r="E12890">
        <v>2023</v>
      </c>
      <c r="F12890" t="s">
        <v>156</v>
      </c>
      <c r="G12890" t="s">
        <v>307</v>
      </c>
      <c r="H12890">
        <v>383.11</v>
      </c>
      <c r="I12890" t="s">
        <v>511</v>
      </c>
      <c r="J12890" t="s">
        <v>347</v>
      </c>
      <c r="K12890" t="s">
        <v>392</v>
      </c>
    </row>
    <row r="12891" spans="1:11" hidden="1" x14ac:dyDescent="0.35">
      <c r="A12891" t="s">
        <v>489</v>
      </c>
      <c r="B12891" t="s">
        <v>84</v>
      </c>
      <c r="C12891" t="s">
        <v>330</v>
      </c>
      <c r="D12891" t="s">
        <v>78</v>
      </c>
      <c r="E12891">
        <v>2023</v>
      </c>
      <c r="F12891" t="s">
        <v>156</v>
      </c>
      <c r="G12891" t="s">
        <v>307</v>
      </c>
      <c r="H12891">
        <v>196.98</v>
      </c>
      <c r="I12891" t="s">
        <v>511</v>
      </c>
      <c r="J12891" t="s">
        <v>347</v>
      </c>
      <c r="K12891" t="s">
        <v>392</v>
      </c>
    </row>
    <row r="12892" spans="1:11" hidden="1" x14ac:dyDescent="0.35">
      <c r="A12892" t="s">
        <v>489</v>
      </c>
      <c r="B12892" t="s">
        <v>84</v>
      </c>
      <c r="C12892" t="s">
        <v>372</v>
      </c>
      <c r="D12892" t="s">
        <v>78</v>
      </c>
      <c r="E12892">
        <v>2023</v>
      </c>
      <c r="F12892" t="s">
        <v>500</v>
      </c>
      <c r="G12892" t="s">
        <v>311</v>
      </c>
      <c r="H12892">
        <v>12837.11</v>
      </c>
      <c r="I12892" t="s">
        <v>511</v>
      </c>
      <c r="J12892" t="s">
        <v>14</v>
      </c>
      <c r="K12892" t="s">
        <v>401</v>
      </c>
    </row>
    <row r="12893" spans="1:11" hidden="1" x14ac:dyDescent="0.35">
      <c r="A12893" t="s">
        <v>489</v>
      </c>
      <c r="B12893" t="s">
        <v>84</v>
      </c>
      <c r="C12893" t="s">
        <v>372</v>
      </c>
      <c r="D12893" t="s">
        <v>78</v>
      </c>
      <c r="E12893">
        <v>2023</v>
      </c>
      <c r="F12893" t="s">
        <v>500</v>
      </c>
      <c r="G12893" t="s">
        <v>311</v>
      </c>
      <c r="H12893">
        <v>4390.3500000000004</v>
      </c>
      <c r="I12893" t="s">
        <v>511</v>
      </c>
      <c r="J12893" t="s">
        <v>347</v>
      </c>
      <c r="K12893" t="s">
        <v>401</v>
      </c>
    </row>
    <row r="12894" spans="1:11" hidden="1" x14ac:dyDescent="0.35">
      <c r="A12894" t="s">
        <v>489</v>
      </c>
      <c r="B12894" t="s">
        <v>84</v>
      </c>
      <c r="C12894" t="s">
        <v>372</v>
      </c>
      <c r="D12894" t="s">
        <v>78</v>
      </c>
      <c r="E12894">
        <v>2023</v>
      </c>
      <c r="F12894" t="s">
        <v>500</v>
      </c>
      <c r="G12894" t="s">
        <v>311</v>
      </c>
      <c r="H12894">
        <v>8553.23</v>
      </c>
      <c r="I12894" t="s">
        <v>511</v>
      </c>
      <c r="J12894" t="s">
        <v>14</v>
      </c>
      <c r="K12894" t="s">
        <v>401</v>
      </c>
    </row>
    <row r="12895" spans="1:11" hidden="1" x14ac:dyDescent="0.35">
      <c r="A12895" t="s">
        <v>489</v>
      </c>
      <c r="B12895" t="s">
        <v>84</v>
      </c>
      <c r="C12895" t="s">
        <v>372</v>
      </c>
      <c r="D12895" t="s">
        <v>78</v>
      </c>
      <c r="E12895">
        <v>2023</v>
      </c>
      <c r="F12895" t="s">
        <v>500</v>
      </c>
      <c r="G12895" t="s">
        <v>311</v>
      </c>
      <c r="H12895">
        <v>2925.26</v>
      </c>
      <c r="I12895" t="s">
        <v>511</v>
      </c>
      <c r="J12895" t="s">
        <v>347</v>
      </c>
      <c r="K12895" t="s">
        <v>401</v>
      </c>
    </row>
    <row r="12896" spans="1:11" hidden="1" x14ac:dyDescent="0.35">
      <c r="A12896" t="s">
        <v>489</v>
      </c>
      <c r="B12896" t="s">
        <v>84</v>
      </c>
      <c r="C12896" t="s">
        <v>372</v>
      </c>
      <c r="D12896" t="s">
        <v>78</v>
      </c>
      <c r="E12896">
        <v>2023</v>
      </c>
      <c r="F12896" t="s">
        <v>506</v>
      </c>
      <c r="G12896" t="s">
        <v>309</v>
      </c>
      <c r="H12896">
        <v>1746.46</v>
      </c>
      <c r="I12896" t="s">
        <v>511</v>
      </c>
      <c r="J12896" t="s">
        <v>347</v>
      </c>
      <c r="K12896" t="s">
        <v>401</v>
      </c>
    </row>
    <row r="12897" spans="1:11" hidden="1" x14ac:dyDescent="0.35">
      <c r="A12897" t="s">
        <v>489</v>
      </c>
      <c r="B12897" t="s">
        <v>84</v>
      </c>
      <c r="C12897" t="s">
        <v>372</v>
      </c>
      <c r="D12897" t="s">
        <v>78</v>
      </c>
      <c r="E12897">
        <v>2023</v>
      </c>
      <c r="F12897" t="s">
        <v>506</v>
      </c>
      <c r="G12897" t="s">
        <v>309</v>
      </c>
      <c r="H12897">
        <v>1163.6500000000001</v>
      </c>
      <c r="I12897" t="s">
        <v>511</v>
      </c>
      <c r="J12897" t="s">
        <v>347</v>
      </c>
      <c r="K12897" t="s">
        <v>401</v>
      </c>
    </row>
    <row r="12898" spans="1:11" hidden="1" x14ac:dyDescent="0.35">
      <c r="A12898" t="s">
        <v>489</v>
      </c>
      <c r="B12898" t="s">
        <v>84</v>
      </c>
      <c r="C12898" t="s">
        <v>372</v>
      </c>
      <c r="D12898" t="s">
        <v>78</v>
      </c>
      <c r="E12898">
        <v>2023</v>
      </c>
      <c r="F12898" t="s">
        <v>71</v>
      </c>
      <c r="G12898" t="s">
        <v>310</v>
      </c>
      <c r="H12898">
        <v>435.28</v>
      </c>
      <c r="I12898" t="s">
        <v>511</v>
      </c>
      <c r="J12898" t="s">
        <v>347</v>
      </c>
      <c r="K12898" t="s">
        <v>401</v>
      </c>
    </row>
    <row r="12899" spans="1:11" hidden="1" x14ac:dyDescent="0.35">
      <c r="A12899" t="s">
        <v>489</v>
      </c>
      <c r="B12899" t="s">
        <v>84</v>
      </c>
      <c r="C12899" t="s">
        <v>372</v>
      </c>
      <c r="D12899" t="s">
        <v>78</v>
      </c>
      <c r="E12899">
        <v>2023</v>
      </c>
      <c r="F12899" t="s">
        <v>71</v>
      </c>
      <c r="G12899" t="s">
        <v>310</v>
      </c>
      <c r="H12899">
        <v>290.02</v>
      </c>
      <c r="I12899" t="s">
        <v>511</v>
      </c>
      <c r="J12899" t="s">
        <v>347</v>
      </c>
      <c r="K12899" t="s">
        <v>401</v>
      </c>
    </row>
    <row r="12900" spans="1:11" hidden="1" x14ac:dyDescent="0.35">
      <c r="A12900" t="s">
        <v>489</v>
      </c>
      <c r="B12900" t="s">
        <v>84</v>
      </c>
      <c r="C12900" t="s">
        <v>372</v>
      </c>
      <c r="D12900" t="s">
        <v>78</v>
      </c>
      <c r="E12900">
        <v>2023</v>
      </c>
      <c r="F12900" t="s">
        <v>156</v>
      </c>
      <c r="G12900" t="s">
        <v>307</v>
      </c>
      <c r="H12900">
        <v>652.63</v>
      </c>
      <c r="I12900" t="s">
        <v>511</v>
      </c>
      <c r="J12900" t="s">
        <v>14</v>
      </c>
      <c r="K12900" t="s">
        <v>401</v>
      </c>
    </row>
    <row r="12901" spans="1:11" hidden="1" x14ac:dyDescent="0.35">
      <c r="A12901" t="s">
        <v>489</v>
      </c>
      <c r="B12901" t="s">
        <v>84</v>
      </c>
      <c r="C12901" t="s">
        <v>372</v>
      </c>
      <c r="D12901" t="s">
        <v>78</v>
      </c>
      <c r="E12901">
        <v>2023</v>
      </c>
      <c r="F12901" t="s">
        <v>156</v>
      </c>
      <c r="G12901" t="s">
        <v>307</v>
      </c>
      <c r="H12901">
        <v>761.07</v>
      </c>
      <c r="I12901" t="s">
        <v>511</v>
      </c>
      <c r="J12901" t="s">
        <v>347</v>
      </c>
      <c r="K12901" t="s">
        <v>401</v>
      </c>
    </row>
    <row r="12902" spans="1:11" hidden="1" x14ac:dyDescent="0.35">
      <c r="A12902" t="s">
        <v>489</v>
      </c>
      <c r="B12902" t="s">
        <v>84</v>
      </c>
      <c r="C12902" t="s">
        <v>372</v>
      </c>
      <c r="D12902" t="s">
        <v>78</v>
      </c>
      <c r="E12902">
        <v>2023</v>
      </c>
      <c r="F12902" t="s">
        <v>156</v>
      </c>
      <c r="G12902" t="s">
        <v>307</v>
      </c>
      <c r="H12902">
        <v>434.84</v>
      </c>
      <c r="I12902" t="s">
        <v>511</v>
      </c>
      <c r="J12902" t="s">
        <v>14</v>
      </c>
      <c r="K12902" t="s">
        <v>401</v>
      </c>
    </row>
    <row r="12903" spans="1:11" hidden="1" x14ac:dyDescent="0.35">
      <c r="A12903" t="s">
        <v>489</v>
      </c>
      <c r="B12903" t="s">
        <v>84</v>
      </c>
      <c r="C12903" t="s">
        <v>372</v>
      </c>
      <c r="D12903" t="s">
        <v>78</v>
      </c>
      <c r="E12903">
        <v>2023</v>
      </c>
      <c r="F12903" t="s">
        <v>156</v>
      </c>
      <c r="G12903" t="s">
        <v>307</v>
      </c>
      <c r="H12903">
        <v>507.09</v>
      </c>
      <c r="I12903" t="s">
        <v>511</v>
      </c>
      <c r="J12903" t="s">
        <v>347</v>
      </c>
      <c r="K12903" t="s">
        <v>401</v>
      </c>
    </row>
    <row r="12904" spans="1:11" hidden="1" x14ac:dyDescent="0.35">
      <c r="A12904" t="s">
        <v>489</v>
      </c>
      <c r="B12904" t="s">
        <v>84</v>
      </c>
      <c r="C12904" t="s">
        <v>335</v>
      </c>
      <c r="D12904" t="s">
        <v>78</v>
      </c>
      <c r="E12904">
        <v>2023</v>
      </c>
      <c r="F12904" t="s">
        <v>506</v>
      </c>
      <c r="G12904" t="s">
        <v>309</v>
      </c>
      <c r="H12904">
        <v>706.79</v>
      </c>
      <c r="I12904" t="s">
        <v>511</v>
      </c>
      <c r="J12904" t="s">
        <v>347</v>
      </c>
      <c r="K12904" t="s">
        <v>393</v>
      </c>
    </row>
    <row r="12905" spans="1:11" hidden="1" x14ac:dyDescent="0.35">
      <c r="A12905" t="s">
        <v>489</v>
      </c>
      <c r="B12905" t="s">
        <v>84</v>
      </c>
      <c r="C12905" t="s">
        <v>335</v>
      </c>
      <c r="D12905" t="s">
        <v>78</v>
      </c>
      <c r="E12905">
        <v>2023</v>
      </c>
      <c r="F12905" t="s">
        <v>506</v>
      </c>
      <c r="G12905" t="s">
        <v>309</v>
      </c>
      <c r="H12905">
        <v>795.01</v>
      </c>
      <c r="I12905" t="s">
        <v>511</v>
      </c>
      <c r="J12905" t="s">
        <v>347</v>
      </c>
      <c r="K12905" t="s">
        <v>393</v>
      </c>
    </row>
    <row r="12906" spans="1:11" hidden="1" x14ac:dyDescent="0.35">
      <c r="A12906" t="s">
        <v>489</v>
      </c>
      <c r="B12906" t="s">
        <v>84</v>
      </c>
      <c r="C12906" t="s">
        <v>335</v>
      </c>
      <c r="D12906" t="s">
        <v>78</v>
      </c>
      <c r="E12906">
        <v>2023</v>
      </c>
      <c r="F12906" t="s">
        <v>506</v>
      </c>
      <c r="G12906" t="s">
        <v>309</v>
      </c>
      <c r="H12906">
        <v>1384.48</v>
      </c>
      <c r="I12906" t="s">
        <v>511</v>
      </c>
      <c r="J12906" t="s">
        <v>347</v>
      </c>
      <c r="K12906" t="s">
        <v>393</v>
      </c>
    </row>
    <row r="12907" spans="1:11" hidden="1" x14ac:dyDescent="0.35">
      <c r="A12907" t="s">
        <v>489</v>
      </c>
      <c r="B12907" t="s">
        <v>84</v>
      </c>
      <c r="C12907" t="s">
        <v>335</v>
      </c>
      <c r="D12907" t="s">
        <v>78</v>
      </c>
      <c r="E12907">
        <v>2023</v>
      </c>
      <c r="F12907" t="s">
        <v>506</v>
      </c>
      <c r="G12907" t="s">
        <v>309</v>
      </c>
      <c r="H12907">
        <v>170.83</v>
      </c>
      <c r="I12907" t="s">
        <v>511</v>
      </c>
      <c r="J12907" t="s">
        <v>347</v>
      </c>
      <c r="K12907" t="s">
        <v>393</v>
      </c>
    </row>
    <row r="12908" spans="1:11" hidden="1" x14ac:dyDescent="0.35">
      <c r="A12908" t="s">
        <v>489</v>
      </c>
      <c r="B12908" t="s">
        <v>84</v>
      </c>
      <c r="C12908" t="s">
        <v>335</v>
      </c>
      <c r="D12908" t="s">
        <v>78</v>
      </c>
      <c r="E12908">
        <v>2023</v>
      </c>
      <c r="F12908" t="s">
        <v>500</v>
      </c>
      <c r="G12908" t="s">
        <v>311</v>
      </c>
      <c r="H12908">
        <v>4746.93</v>
      </c>
      <c r="I12908" t="s">
        <v>511</v>
      </c>
      <c r="J12908" t="s">
        <v>14</v>
      </c>
      <c r="K12908" t="s">
        <v>393</v>
      </c>
    </row>
    <row r="12909" spans="1:11" hidden="1" x14ac:dyDescent="0.35">
      <c r="A12909" t="s">
        <v>489</v>
      </c>
      <c r="B12909" t="s">
        <v>84</v>
      </c>
      <c r="C12909" t="s">
        <v>335</v>
      </c>
      <c r="D12909" t="s">
        <v>78</v>
      </c>
      <c r="E12909">
        <v>2023</v>
      </c>
      <c r="F12909" t="s">
        <v>500</v>
      </c>
      <c r="G12909" t="s">
        <v>311</v>
      </c>
      <c r="H12909">
        <v>1618.3</v>
      </c>
      <c r="I12909" t="s">
        <v>511</v>
      </c>
      <c r="J12909" t="s">
        <v>347</v>
      </c>
      <c r="K12909" t="s">
        <v>393</v>
      </c>
    </row>
    <row r="12910" spans="1:11" hidden="1" x14ac:dyDescent="0.35">
      <c r="A12910" t="s">
        <v>489</v>
      </c>
      <c r="B12910" t="s">
        <v>84</v>
      </c>
      <c r="C12910" t="s">
        <v>335</v>
      </c>
      <c r="D12910" t="s">
        <v>78</v>
      </c>
      <c r="E12910">
        <v>2023</v>
      </c>
      <c r="F12910" t="s">
        <v>500</v>
      </c>
      <c r="G12910" t="s">
        <v>311</v>
      </c>
      <c r="H12910">
        <v>5339.51</v>
      </c>
      <c r="I12910" t="s">
        <v>511</v>
      </c>
      <c r="J12910" t="s">
        <v>14</v>
      </c>
      <c r="K12910" t="s">
        <v>393</v>
      </c>
    </row>
    <row r="12911" spans="1:11" hidden="1" x14ac:dyDescent="0.35">
      <c r="A12911" t="s">
        <v>489</v>
      </c>
      <c r="B12911" t="s">
        <v>84</v>
      </c>
      <c r="C12911" t="s">
        <v>335</v>
      </c>
      <c r="D12911" t="s">
        <v>78</v>
      </c>
      <c r="E12911">
        <v>2023</v>
      </c>
      <c r="F12911" t="s">
        <v>500</v>
      </c>
      <c r="G12911" t="s">
        <v>311</v>
      </c>
      <c r="H12911">
        <v>1820.32</v>
      </c>
      <c r="I12911" t="s">
        <v>511</v>
      </c>
      <c r="J12911" t="s">
        <v>347</v>
      </c>
      <c r="K12911" t="s">
        <v>393</v>
      </c>
    </row>
    <row r="12912" spans="1:11" hidden="1" x14ac:dyDescent="0.35">
      <c r="A12912" t="s">
        <v>489</v>
      </c>
      <c r="B12912" t="s">
        <v>84</v>
      </c>
      <c r="C12912" t="s">
        <v>335</v>
      </c>
      <c r="D12912" t="s">
        <v>78</v>
      </c>
      <c r="E12912">
        <v>2023</v>
      </c>
      <c r="F12912" t="s">
        <v>500</v>
      </c>
      <c r="G12912" t="s">
        <v>311</v>
      </c>
      <c r="H12912">
        <v>9298.42</v>
      </c>
      <c r="I12912" t="s">
        <v>511</v>
      </c>
      <c r="J12912" t="s">
        <v>14</v>
      </c>
      <c r="K12912" t="s">
        <v>393</v>
      </c>
    </row>
    <row r="12913" spans="1:11" hidden="1" x14ac:dyDescent="0.35">
      <c r="A12913" t="s">
        <v>489</v>
      </c>
      <c r="B12913" t="s">
        <v>84</v>
      </c>
      <c r="C12913" t="s">
        <v>335</v>
      </c>
      <c r="D12913" t="s">
        <v>78</v>
      </c>
      <c r="E12913">
        <v>2023</v>
      </c>
      <c r="F12913" t="s">
        <v>500</v>
      </c>
      <c r="G12913" t="s">
        <v>311</v>
      </c>
      <c r="H12913">
        <v>3169.99</v>
      </c>
      <c r="I12913" t="s">
        <v>511</v>
      </c>
      <c r="J12913" t="s">
        <v>347</v>
      </c>
      <c r="K12913" t="s">
        <v>393</v>
      </c>
    </row>
    <row r="12914" spans="1:11" hidden="1" x14ac:dyDescent="0.35">
      <c r="A12914" t="s">
        <v>489</v>
      </c>
      <c r="B12914" t="s">
        <v>84</v>
      </c>
      <c r="C12914" t="s">
        <v>335</v>
      </c>
      <c r="D12914" t="s">
        <v>78</v>
      </c>
      <c r="E12914">
        <v>2023</v>
      </c>
      <c r="F12914" t="s">
        <v>500</v>
      </c>
      <c r="G12914" t="s">
        <v>311</v>
      </c>
      <c r="H12914">
        <v>1147.33</v>
      </c>
      <c r="I12914" t="s">
        <v>511</v>
      </c>
      <c r="J12914" t="s">
        <v>14</v>
      </c>
      <c r="K12914" t="s">
        <v>393</v>
      </c>
    </row>
    <row r="12915" spans="1:11" hidden="1" x14ac:dyDescent="0.35">
      <c r="A12915" t="s">
        <v>489</v>
      </c>
      <c r="B12915" t="s">
        <v>84</v>
      </c>
      <c r="C12915" t="s">
        <v>335</v>
      </c>
      <c r="D12915" t="s">
        <v>78</v>
      </c>
      <c r="E12915">
        <v>2023</v>
      </c>
      <c r="F12915" t="s">
        <v>500</v>
      </c>
      <c r="G12915" t="s">
        <v>311</v>
      </c>
      <c r="H12915">
        <v>391.14</v>
      </c>
      <c r="I12915" t="s">
        <v>511</v>
      </c>
      <c r="J12915" t="s">
        <v>347</v>
      </c>
      <c r="K12915" t="s">
        <v>393</v>
      </c>
    </row>
    <row r="12916" spans="1:11" hidden="1" x14ac:dyDescent="0.35">
      <c r="A12916" t="s">
        <v>489</v>
      </c>
      <c r="B12916" t="s">
        <v>84</v>
      </c>
      <c r="C12916" t="s">
        <v>335</v>
      </c>
      <c r="D12916" t="s">
        <v>78</v>
      </c>
      <c r="E12916">
        <v>2023</v>
      </c>
      <c r="F12916" t="s">
        <v>71</v>
      </c>
      <c r="G12916" t="s">
        <v>310</v>
      </c>
      <c r="H12916">
        <v>44.05</v>
      </c>
      <c r="I12916" t="s">
        <v>511</v>
      </c>
      <c r="J12916" t="s">
        <v>347</v>
      </c>
      <c r="K12916" t="s">
        <v>393</v>
      </c>
    </row>
    <row r="12917" spans="1:11" hidden="1" x14ac:dyDescent="0.35">
      <c r="A12917" t="s">
        <v>489</v>
      </c>
      <c r="B12917" t="s">
        <v>84</v>
      </c>
      <c r="C12917" t="s">
        <v>335</v>
      </c>
      <c r="D12917" t="s">
        <v>78</v>
      </c>
      <c r="E12917">
        <v>2023</v>
      </c>
      <c r="F12917" t="s">
        <v>71</v>
      </c>
      <c r="G12917" t="s">
        <v>310</v>
      </c>
      <c r="H12917">
        <v>49.54</v>
      </c>
      <c r="I12917" t="s">
        <v>511</v>
      </c>
      <c r="J12917" t="s">
        <v>347</v>
      </c>
      <c r="K12917" t="s">
        <v>393</v>
      </c>
    </row>
    <row r="12918" spans="1:11" hidden="1" x14ac:dyDescent="0.35">
      <c r="A12918" t="s">
        <v>489</v>
      </c>
      <c r="B12918" t="s">
        <v>84</v>
      </c>
      <c r="C12918" t="s">
        <v>335</v>
      </c>
      <c r="D12918" t="s">
        <v>78</v>
      </c>
      <c r="E12918">
        <v>2023</v>
      </c>
      <c r="F12918" t="s">
        <v>71</v>
      </c>
      <c r="G12918" t="s">
        <v>310</v>
      </c>
      <c r="H12918">
        <v>86.28</v>
      </c>
      <c r="I12918" t="s">
        <v>511</v>
      </c>
      <c r="J12918" t="s">
        <v>347</v>
      </c>
      <c r="K12918" t="s">
        <v>393</v>
      </c>
    </row>
    <row r="12919" spans="1:11" hidden="1" x14ac:dyDescent="0.35">
      <c r="A12919" t="s">
        <v>489</v>
      </c>
      <c r="B12919" t="s">
        <v>84</v>
      </c>
      <c r="C12919" t="s">
        <v>335</v>
      </c>
      <c r="D12919" t="s">
        <v>78</v>
      </c>
      <c r="E12919">
        <v>2023</v>
      </c>
      <c r="F12919" t="s">
        <v>71</v>
      </c>
      <c r="G12919" t="s">
        <v>310</v>
      </c>
      <c r="H12919">
        <v>10.65</v>
      </c>
      <c r="I12919" t="s">
        <v>511</v>
      </c>
      <c r="J12919" t="s">
        <v>347</v>
      </c>
      <c r="K12919" t="s">
        <v>393</v>
      </c>
    </row>
    <row r="12920" spans="1:11" hidden="1" x14ac:dyDescent="0.35">
      <c r="A12920" t="s">
        <v>489</v>
      </c>
      <c r="B12920" t="s">
        <v>84</v>
      </c>
      <c r="C12920" t="s">
        <v>335</v>
      </c>
      <c r="D12920" t="s">
        <v>78</v>
      </c>
      <c r="E12920">
        <v>2023</v>
      </c>
      <c r="F12920" t="s">
        <v>156</v>
      </c>
      <c r="G12920" t="s">
        <v>307</v>
      </c>
      <c r="H12920">
        <v>72</v>
      </c>
      <c r="I12920" t="s">
        <v>511</v>
      </c>
      <c r="J12920" t="s">
        <v>14</v>
      </c>
      <c r="K12920" t="s">
        <v>393</v>
      </c>
    </row>
    <row r="12921" spans="1:11" hidden="1" x14ac:dyDescent="0.35">
      <c r="A12921" t="s">
        <v>489</v>
      </c>
      <c r="B12921" t="s">
        <v>84</v>
      </c>
      <c r="C12921" t="s">
        <v>335</v>
      </c>
      <c r="D12921" t="s">
        <v>78</v>
      </c>
      <c r="E12921">
        <v>2023</v>
      </c>
      <c r="F12921" t="s">
        <v>156</v>
      </c>
      <c r="G12921" t="s">
        <v>307</v>
      </c>
      <c r="H12921">
        <v>267.33999999999997</v>
      </c>
      <c r="I12921" t="s">
        <v>511</v>
      </c>
      <c r="J12921" t="s">
        <v>347</v>
      </c>
      <c r="K12921" t="s">
        <v>393</v>
      </c>
    </row>
    <row r="12922" spans="1:11" hidden="1" x14ac:dyDescent="0.35">
      <c r="A12922" t="s">
        <v>489</v>
      </c>
      <c r="B12922" t="s">
        <v>84</v>
      </c>
      <c r="C12922" t="s">
        <v>335</v>
      </c>
      <c r="D12922" t="s">
        <v>78</v>
      </c>
      <c r="E12922">
        <v>2023</v>
      </c>
      <c r="F12922" t="s">
        <v>156</v>
      </c>
      <c r="G12922" t="s">
        <v>307</v>
      </c>
      <c r="H12922">
        <v>80.989999999999995</v>
      </c>
      <c r="I12922" t="s">
        <v>511</v>
      </c>
      <c r="J12922" t="s">
        <v>14</v>
      </c>
      <c r="K12922" t="s">
        <v>393</v>
      </c>
    </row>
    <row r="12923" spans="1:11" hidden="1" x14ac:dyDescent="0.35">
      <c r="A12923" t="s">
        <v>489</v>
      </c>
      <c r="B12923" t="s">
        <v>84</v>
      </c>
      <c r="C12923" t="s">
        <v>335</v>
      </c>
      <c r="D12923" t="s">
        <v>78</v>
      </c>
      <c r="E12923">
        <v>2023</v>
      </c>
      <c r="F12923" t="s">
        <v>156</v>
      </c>
      <c r="G12923" t="s">
        <v>307</v>
      </c>
      <c r="H12923">
        <v>300.70999999999998</v>
      </c>
      <c r="I12923" t="s">
        <v>511</v>
      </c>
      <c r="J12923" t="s">
        <v>347</v>
      </c>
      <c r="K12923" t="s">
        <v>393</v>
      </c>
    </row>
    <row r="12924" spans="1:11" hidden="1" x14ac:dyDescent="0.35">
      <c r="A12924" t="s">
        <v>489</v>
      </c>
      <c r="B12924" t="s">
        <v>84</v>
      </c>
      <c r="C12924" t="s">
        <v>335</v>
      </c>
      <c r="D12924" t="s">
        <v>78</v>
      </c>
      <c r="E12924">
        <v>2023</v>
      </c>
      <c r="F12924" t="s">
        <v>156</v>
      </c>
      <c r="G12924" t="s">
        <v>307</v>
      </c>
      <c r="H12924">
        <v>141.02000000000001</v>
      </c>
      <c r="I12924" t="s">
        <v>511</v>
      </c>
      <c r="J12924" t="s">
        <v>14</v>
      </c>
      <c r="K12924" t="s">
        <v>393</v>
      </c>
    </row>
    <row r="12925" spans="1:11" hidden="1" x14ac:dyDescent="0.35">
      <c r="A12925" t="s">
        <v>489</v>
      </c>
      <c r="B12925" t="s">
        <v>84</v>
      </c>
      <c r="C12925" t="s">
        <v>335</v>
      </c>
      <c r="D12925" t="s">
        <v>78</v>
      </c>
      <c r="E12925">
        <v>2023</v>
      </c>
      <c r="F12925" t="s">
        <v>156</v>
      </c>
      <c r="G12925" t="s">
        <v>307</v>
      </c>
      <c r="H12925">
        <v>523.66</v>
      </c>
      <c r="I12925" t="s">
        <v>511</v>
      </c>
      <c r="J12925" t="s">
        <v>347</v>
      </c>
      <c r="K12925" t="s">
        <v>393</v>
      </c>
    </row>
    <row r="12926" spans="1:11" hidden="1" x14ac:dyDescent="0.35">
      <c r="A12926" t="s">
        <v>489</v>
      </c>
      <c r="B12926" t="s">
        <v>84</v>
      </c>
      <c r="C12926" t="s">
        <v>335</v>
      </c>
      <c r="D12926" t="s">
        <v>78</v>
      </c>
      <c r="E12926">
        <v>2023</v>
      </c>
      <c r="F12926" t="s">
        <v>156</v>
      </c>
      <c r="G12926" t="s">
        <v>307</v>
      </c>
      <c r="H12926">
        <v>17.399999999999999</v>
      </c>
      <c r="I12926" t="s">
        <v>511</v>
      </c>
      <c r="J12926" t="s">
        <v>14</v>
      </c>
      <c r="K12926" t="s">
        <v>393</v>
      </c>
    </row>
    <row r="12927" spans="1:11" hidden="1" x14ac:dyDescent="0.35">
      <c r="A12927" t="s">
        <v>489</v>
      </c>
      <c r="B12927" t="s">
        <v>84</v>
      </c>
      <c r="C12927" t="s">
        <v>335</v>
      </c>
      <c r="D12927" t="s">
        <v>78</v>
      </c>
      <c r="E12927">
        <v>2023</v>
      </c>
      <c r="F12927" t="s">
        <v>156</v>
      </c>
      <c r="G12927" t="s">
        <v>307</v>
      </c>
      <c r="H12927">
        <v>64.61</v>
      </c>
      <c r="I12927" t="s">
        <v>511</v>
      </c>
      <c r="J12927" t="s">
        <v>347</v>
      </c>
      <c r="K12927" t="s">
        <v>393</v>
      </c>
    </row>
    <row r="12928" spans="1:11" hidden="1" x14ac:dyDescent="0.35">
      <c r="A12928" t="s">
        <v>489</v>
      </c>
      <c r="B12928" t="s">
        <v>84</v>
      </c>
      <c r="C12928" t="s">
        <v>352</v>
      </c>
      <c r="D12928" t="s">
        <v>78</v>
      </c>
      <c r="E12928">
        <v>2023</v>
      </c>
      <c r="F12928" t="s">
        <v>500</v>
      </c>
      <c r="G12928" t="s">
        <v>311</v>
      </c>
      <c r="H12928">
        <v>2513.5100000000002</v>
      </c>
      <c r="I12928" t="s">
        <v>511</v>
      </c>
      <c r="J12928" t="s">
        <v>14</v>
      </c>
      <c r="K12928" t="s">
        <v>399</v>
      </c>
    </row>
    <row r="12929" spans="1:11" hidden="1" x14ac:dyDescent="0.35">
      <c r="A12929" t="s">
        <v>489</v>
      </c>
      <c r="B12929" t="s">
        <v>84</v>
      </c>
      <c r="C12929" t="s">
        <v>352</v>
      </c>
      <c r="D12929" t="s">
        <v>78</v>
      </c>
      <c r="E12929">
        <v>2023</v>
      </c>
      <c r="F12929" t="s">
        <v>500</v>
      </c>
      <c r="G12929" t="s">
        <v>311</v>
      </c>
      <c r="H12929">
        <v>1132.43</v>
      </c>
      <c r="I12929" t="s">
        <v>511</v>
      </c>
      <c r="J12929" t="s">
        <v>347</v>
      </c>
      <c r="K12929" t="s">
        <v>399</v>
      </c>
    </row>
    <row r="12930" spans="1:11" hidden="1" x14ac:dyDescent="0.35">
      <c r="A12930" t="s">
        <v>489</v>
      </c>
      <c r="B12930" t="s">
        <v>84</v>
      </c>
      <c r="C12930" t="s">
        <v>352</v>
      </c>
      <c r="D12930" t="s">
        <v>78</v>
      </c>
      <c r="E12930">
        <v>2023</v>
      </c>
      <c r="F12930" t="s">
        <v>500</v>
      </c>
      <c r="G12930" t="s">
        <v>311</v>
      </c>
      <c r="H12930">
        <v>7441.31</v>
      </c>
      <c r="I12930" t="s">
        <v>511</v>
      </c>
      <c r="J12930" t="s">
        <v>14</v>
      </c>
      <c r="K12930" t="s">
        <v>399</v>
      </c>
    </row>
    <row r="12931" spans="1:11" hidden="1" x14ac:dyDescent="0.35">
      <c r="A12931" t="s">
        <v>489</v>
      </c>
      <c r="B12931" t="s">
        <v>84</v>
      </c>
      <c r="C12931" t="s">
        <v>352</v>
      </c>
      <c r="D12931" t="s">
        <v>78</v>
      </c>
      <c r="E12931">
        <v>2023</v>
      </c>
      <c r="F12931" t="s">
        <v>500</v>
      </c>
      <c r="G12931" t="s">
        <v>311</v>
      </c>
      <c r="H12931">
        <v>3352.57</v>
      </c>
      <c r="I12931" t="s">
        <v>511</v>
      </c>
      <c r="J12931" t="s">
        <v>347</v>
      </c>
      <c r="K12931" t="s">
        <v>399</v>
      </c>
    </row>
    <row r="12932" spans="1:11" hidden="1" x14ac:dyDescent="0.35">
      <c r="A12932" t="s">
        <v>489</v>
      </c>
      <c r="B12932" t="s">
        <v>84</v>
      </c>
      <c r="C12932" t="s">
        <v>352</v>
      </c>
      <c r="D12932" t="s">
        <v>78</v>
      </c>
      <c r="E12932">
        <v>2023</v>
      </c>
      <c r="F12932" t="s">
        <v>500</v>
      </c>
      <c r="G12932" t="s">
        <v>311</v>
      </c>
      <c r="H12932">
        <v>-22.05</v>
      </c>
      <c r="I12932" t="s">
        <v>511</v>
      </c>
      <c r="J12932" t="s">
        <v>14</v>
      </c>
      <c r="K12932" t="s">
        <v>399</v>
      </c>
    </row>
    <row r="12933" spans="1:11" hidden="1" x14ac:dyDescent="0.35">
      <c r="A12933" t="s">
        <v>489</v>
      </c>
      <c r="B12933" t="s">
        <v>84</v>
      </c>
      <c r="C12933" t="s">
        <v>352</v>
      </c>
      <c r="D12933" t="s">
        <v>78</v>
      </c>
      <c r="E12933">
        <v>2023</v>
      </c>
      <c r="F12933" t="s">
        <v>500</v>
      </c>
      <c r="G12933" t="s">
        <v>311</v>
      </c>
      <c r="H12933">
        <v>-9.93</v>
      </c>
      <c r="I12933" t="s">
        <v>511</v>
      </c>
      <c r="J12933" t="s">
        <v>347</v>
      </c>
      <c r="K12933" t="s">
        <v>399</v>
      </c>
    </row>
    <row r="12934" spans="1:11" hidden="1" x14ac:dyDescent="0.35">
      <c r="A12934" t="s">
        <v>489</v>
      </c>
      <c r="B12934" t="s">
        <v>84</v>
      </c>
      <c r="C12934" t="s">
        <v>352</v>
      </c>
      <c r="D12934" t="s">
        <v>78</v>
      </c>
      <c r="E12934">
        <v>2023</v>
      </c>
      <c r="F12934" t="s">
        <v>500</v>
      </c>
      <c r="G12934" t="s">
        <v>311</v>
      </c>
      <c r="H12934">
        <v>3219.05</v>
      </c>
      <c r="I12934" t="s">
        <v>511</v>
      </c>
      <c r="J12934" t="s">
        <v>14</v>
      </c>
      <c r="K12934" t="s">
        <v>399</v>
      </c>
    </row>
    <row r="12935" spans="1:11" hidden="1" x14ac:dyDescent="0.35">
      <c r="A12935" t="s">
        <v>489</v>
      </c>
      <c r="B12935" t="s">
        <v>84</v>
      </c>
      <c r="C12935" t="s">
        <v>352</v>
      </c>
      <c r="D12935" t="s">
        <v>78</v>
      </c>
      <c r="E12935">
        <v>2023</v>
      </c>
      <c r="F12935" t="s">
        <v>500</v>
      </c>
      <c r="G12935" t="s">
        <v>311</v>
      </c>
      <c r="H12935">
        <v>1450.31</v>
      </c>
      <c r="I12935" t="s">
        <v>511</v>
      </c>
      <c r="J12935" t="s">
        <v>347</v>
      </c>
      <c r="K12935" t="s">
        <v>399</v>
      </c>
    </row>
    <row r="12936" spans="1:11" hidden="1" x14ac:dyDescent="0.35">
      <c r="A12936" t="s">
        <v>489</v>
      </c>
      <c r="B12936" t="s">
        <v>84</v>
      </c>
      <c r="C12936" t="s">
        <v>352</v>
      </c>
      <c r="D12936" t="s">
        <v>78</v>
      </c>
      <c r="E12936">
        <v>2023</v>
      </c>
      <c r="F12936" t="s">
        <v>500</v>
      </c>
      <c r="G12936" t="s">
        <v>311</v>
      </c>
      <c r="H12936">
        <v>2557.6</v>
      </c>
      <c r="I12936" t="s">
        <v>511</v>
      </c>
      <c r="J12936" t="s">
        <v>14</v>
      </c>
      <c r="K12936" t="s">
        <v>399</v>
      </c>
    </row>
    <row r="12937" spans="1:11" hidden="1" x14ac:dyDescent="0.35">
      <c r="A12937" t="s">
        <v>489</v>
      </c>
      <c r="B12937" t="s">
        <v>84</v>
      </c>
      <c r="C12937" t="s">
        <v>352</v>
      </c>
      <c r="D12937" t="s">
        <v>78</v>
      </c>
      <c r="E12937">
        <v>2023</v>
      </c>
      <c r="F12937" t="s">
        <v>500</v>
      </c>
      <c r="G12937" t="s">
        <v>311</v>
      </c>
      <c r="H12937">
        <v>1152.3</v>
      </c>
      <c r="I12937" t="s">
        <v>511</v>
      </c>
      <c r="J12937" t="s">
        <v>347</v>
      </c>
      <c r="K12937" t="s">
        <v>399</v>
      </c>
    </row>
    <row r="12938" spans="1:11" hidden="1" x14ac:dyDescent="0.35">
      <c r="A12938" t="s">
        <v>489</v>
      </c>
      <c r="B12938" t="s">
        <v>84</v>
      </c>
      <c r="C12938" t="s">
        <v>352</v>
      </c>
      <c r="D12938" t="s">
        <v>78</v>
      </c>
      <c r="E12938">
        <v>2023</v>
      </c>
      <c r="F12938" t="s">
        <v>500</v>
      </c>
      <c r="G12938" t="s">
        <v>311</v>
      </c>
      <c r="H12938">
        <v>567.74</v>
      </c>
      <c r="I12938" t="s">
        <v>511</v>
      </c>
      <c r="J12938" t="s">
        <v>14</v>
      </c>
      <c r="K12938" t="s">
        <v>399</v>
      </c>
    </row>
    <row r="12939" spans="1:11" hidden="1" x14ac:dyDescent="0.35">
      <c r="A12939" t="s">
        <v>489</v>
      </c>
      <c r="B12939" t="s">
        <v>84</v>
      </c>
      <c r="C12939" t="s">
        <v>352</v>
      </c>
      <c r="D12939" t="s">
        <v>78</v>
      </c>
      <c r="E12939">
        <v>2023</v>
      </c>
      <c r="F12939" t="s">
        <v>500</v>
      </c>
      <c r="G12939" t="s">
        <v>311</v>
      </c>
      <c r="H12939">
        <v>255.79</v>
      </c>
      <c r="I12939" t="s">
        <v>511</v>
      </c>
      <c r="J12939" t="s">
        <v>347</v>
      </c>
      <c r="K12939" t="s">
        <v>399</v>
      </c>
    </row>
    <row r="12940" spans="1:11" hidden="1" x14ac:dyDescent="0.35">
      <c r="A12940" t="s">
        <v>489</v>
      </c>
      <c r="B12940" t="s">
        <v>84</v>
      </c>
      <c r="C12940" t="s">
        <v>352</v>
      </c>
      <c r="D12940" t="s">
        <v>78</v>
      </c>
      <c r="E12940">
        <v>2023</v>
      </c>
      <c r="F12940" t="s">
        <v>506</v>
      </c>
      <c r="G12940" t="s">
        <v>309</v>
      </c>
      <c r="H12940">
        <v>403.55</v>
      </c>
      <c r="I12940" t="s">
        <v>511</v>
      </c>
      <c r="J12940" t="s">
        <v>347</v>
      </c>
      <c r="K12940" t="s">
        <v>399</v>
      </c>
    </row>
    <row r="12941" spans="1:11" hidden="1" x14ac:dyDescent="0.35">
      <c r="A12941" t="s">
        <v>489</v>
      </c>
      <c r="B12941" t="s">
        <v>84</v>
      </c>
      <c r="C12941" t="s">
        <v>352</v>
      </c>
      <c r="D12941" t="s">
        <v>78</v>
      </c>
      <c r="E12941">
        <v>2023</v>
      </c>
      <c r="F12941" t="s">
        <v>506</v>
      </c>
      <c r="G12941" t="s">
        <v>309</v>
      </c>
      <c r="H12941">
        <v>1194.74</v>
      </c>
      <c r="I12941" t="s">
        <v>511</v>
      </c>
      <c r="J12941" t="s">
        <v>347</v>
      </c>
      <c r="K12941" t="s">
        <v>399</v>
      </c>
    </row>
    <row r="12942" spans="1:11" hidden="1" x14ac:dyDescent="0.35">
      <c r="A12942" t="s">
        <v>489</v>
      </c>
      <c r="B12942" t="s">
        <v>84</v>
      </c>
      <c r="C12942" t="s">
        <v>352</v>
      </c>
      <c r="D12942" t="s">
        <v>78</v>
      </c>
      <c r="E12942">
        <v>2023</v>
      </c>
      <c r="F12942" t="s">
        <v>506</v>
      </c>
      <c r="G12942" t="s">
        <v>309</v>
      </c>
      <c r="H12942">
        <v>-3.54</v>
      </c>
      <c r="I12942" t="s">
        <v>511</v>
      </c>
      <c r="J12942" t="s">
        <v>347</v>
      </c>
      <c r="K12942" t="s">
        <v>399</v>
      </c>
    </row>
    <row r="12943" spans="1:11" hidden="1" x14ac:dyDescent="0.35">
      <c r="A12943" t="s">
        <v>489</v>
      </c>
      <c r="B12943" t="s">
        <v>84</v>
      </c>
      <c r="C12943" t="s">
        <v>352</v>
      </c>
      <c r="D12943" t="s">
        <v>78</v>
      </c>
      <c r="E12943">
        <v>2023</v>
      </c>
      <c r="F12943" t="s">
        <v>506</v>
      </c>
      <c r="G12943" t="s">
        <v>309</v>
      </c>
      <c r="H12943">
        <v>516.83000000000004</v>
      </c>
      <c r="I12943" t="s">
        <v>511</v>
      </c>
      <c r="J12943" t="s">
        <v>347</v>
      </c>
      <c r="K12943" t="s">
        <v>399</v>
      </c>
    </row>
    <row r="12944" spans="1:11" hidden="1" x14ac:dyDescent="0.35">
      <c r="A12944" t="s">
        <v>489</v>
      </c>
      <c r="B12944" t="s">
        <v>84</v>
      </c>
      <c r="C12944" t="s">
        <v>352</v>
      </c>
      <c r="D12944" t="s">
        <v>78</v>
      </c>
      <c r="E12944">
        <v>2023</v>
      </c>
      <c r="F12944" t="s">
        <v>506</v>
      </c>
      <c r="G12944" t="s">
        <v>309</v>
      </c>
      <c r="H12944">
        <v>410.63</v>
      </c>
      <c r="I12944" t="s">
        <v>511</v>
      </c>
      <c r="J12944" t="s">
        <v>347</v>
      </c>
      <c r="K12944" t="s">
        <v>399</v>
      </c>
    </row>
    <row r="12945" spans="1:11" hidden="1" x14ac:dyDescent="0.35">
      <c r="A12945" t="s">
        <v>489</v>
      </c>
      <c r="B12945" t="s">
        <v>84</v>
      </c>
      <c r="C12945" t="s">
        <v>352</v>
      </c>
      <c r="D12945" t="s">
        <v>78</v>
      </c>
      <c r="E12945">
        <v>2023</v>
      </c>
      <c r="F12945" t="s">
        <v>506</v>
      </c>
      <c r="G12945" t="s">
        <v>309</v>
      </c>
      <c r="H12945">
        <v>91.15</v>
      </c>
      <c r="I12945" t="s">
        <v>511</v>
      </c>
      <c r="J12945" t="s">
        <v>347</v>
      </c>
      <c r="K12945" t="s">
        <v>399</v>
      </c>
    </row>
    <row r="12946" spans="1:11" hidden="1" x14ac:dyDescent="0.35">
      <c r="A12946" t="s">
        <v>489</v>
      </c>
      <c r="B12946" t="s">
        <v>84</v>
      </c>
      <c r="C12946" t="s">
        <v>352</v>
      </c>
      <c r="D12946" t="s">
        <v>78</v>
      </c>
      <c r="E12946">
        <v>2023</v>
      </c>
      <c r="F12946" t="s">
        <v>71</v>
      </c>
      <c r="G12946" t="s">
        <v>310</v>
      </c>
      <c r="H12946">
        <v>9.1199999999999992</v>
      </c>
      <c r="I12946" t="s">
        <v>511</v>
      </c>
      <c r="J12946" t="s">
        <v>347</v>
      </c>
      <c r="K12946" t="s">
        <v>399</v>
      </c>
    </row>
    <row r="12947" spans="1:11" hidden="1" x14ac:dyDescent="0.35">
      <c r="A12947" t="s">
        <v>489</v>
      </c>
      <c r="B12947" t="s">
        <v>84</v>
      </c>
      <c r="C12947" t="s">
        <v>352</v>
      </c>
      <c r="D12947" t="s">
        <v>78</v>
      </c>
      <c r="E12947">
        <v>2023</v>
      </c>
      <c r="F12947" t="s">
        <v>71</v>
      </c>
      <c r="G12947" t="s">
        <v>310</v>
      </c>
      <c r="H12947">
        <v>27</v>
      </c>
      <c r="I12947" t="s">
        <v>511</v>
      </c>
      <c r="J12947" t="s">
        <v>347</v>
      </c>
      <c r="K12947" t="s">
        <v>399</v>
      </c>
    </row>
    <row r="12948" spans="1:11" hidden="1" x14ac:dyDescent="0.35">
      <c r="A12948" t="s">
        <v>489</v>
      </c>
      <c r="B12948" t="s">
        <v>84</v>
      </c>
      <c r="C12948" t="s">
        <v>352</v>
      </c>
      <c r="D12948" t="s">
        <v>78</v>
      </c>
      <c r="E12948">
        <v>2023</v>
      </c>
      <c r="F12948" t="s">
        <v>71</v>
      </c>
      <c r="G12948" t="s">
        <v>310</v>
      </c>
      <c r="H12948">
        <v>-0.08</v>
      </c>
      <c r="I12948" t="s">
        <v>511</v>
      </c>
      <c r="J12948" t="s">
        <v>347</v>
      </c>
      <c r="K12948" t="s">
        <v>399</v>
      </c>
    </row>
    <row r="12949" spans="1:11" hidden="1" x14ac:dyDescent="0.35">
      <c r="A12949" t="s">
        <v>489</v>
      </c>
      <c r="B12949" t="s">
        <v>84</v>
      </c>
      <c r="C12949" t="s">
        <v>352</v>
      </c>
      <c r="D12949" t="s">
        <v>78</v>
      </c>
      <c r="E12949">
        <v>2023</v>
      </c>
      <c r="F12949" t="s">
        <v>71</v>
      </c>
      <c r="G12949" t="s">
        <v>310</v>
      </c>
      <c r="H12949">
        <v>11.68</v>
      </c>
      <c r="I12949" t="s">
        <v>511</v>
      </c>
      <c r="J12949" t="s">
        <v>347</v>
      </c>
      <c r="K12949" t="s">
        <v>399</v>
      </c>
    </row>
    <row r="12950" spans="1:11" hidden="1" x14ac:dyDescent="0.35">
      <c r="A12950" t="s">
        <v>489</v>
      </c>
      <c r="B12950" t="s">
        <v>84</v>
      </c>
      <c r="C12950" t="s">
        <v>352</v>
      </c>
      <c r="D12950" t="s">
        <v>78</v>
      </c>
      <c r="E12950">
        <v>2023</v>
      </c>
      <c r="F12950" t="s">
        <v>71</v>
      </c>
      <c r="G12950" t="s">
        <v>310</v>
      </c>
      <c r="H12950">
        <v>9.2799999999999994</v>
      </c>
      <c r="I12950" t="s">
        <v>511</v>
      </c>
      <c r="J12950" t="s">
        <v>347</v>
      </c>
      <c r="K12950" t="s">
        <v>399</v>
      </c>
    </row>
    <row r="12951" spans="1:11" hidden="1" x14ac:dyDescent="0.35">
      <c r="A12951" t="s">
        <v>489</v>
      </c>
      <c r="B12951" t="s">
        <v>84</v>
      </c>
      <c r="C12951" t="s">
        <v>352</v>
      </c>
      <c r="D12951" t="s">
        <v>78</v>
      </c>
      <c r="E12951">
        <v>2023</v>
      </c>
      <c r="F12951" t="s">
        <v>71</v>
      </c>
      <c r="G12951" t="s">
        <v>310</v>
      </c>
      <c r="H12951">
        <v>2.06</v>
      </c>
      <c r="I12951" t="s">
        <v>511</v>
      </c>
      <c r="J12951" t="s">
        <v>347</v>
      </c>
      <c r="K12951" t="s">
        <v>399</v>
      </c>
    </row>
    <row r="12952" spans="1:11" hidden="1" x14ac:dyDescent="0.35">
      <c r="A12952" t="s">
        <v>489</v>
      </c>
      <c r="B12952" t="s">
        <v>84</v>
      </c>
      <c r="C12952" t="s">
        <v>352</v>
      </c>
      <c r="D12952" t="s">
        <v>78</v>
      </c>
      <c r="E12952">
        <v>2023</v>
      </c>
      <c r="F12952" t="s">
        <v>156</v>
      </c>
      <c r="G12952" t="s">
        <v>307</v>
      </c>
      <c r="H12952">
        <v>35.770000000000003</v>
      </c>
      <c r="I12952" t="s">
        <v>511</v>
      </c>
      <c r="J12952" t="s">
        <v>14</v>
      </c>
      <c r="K12952" t="s">
        <v>399</v>
      </c>
    </row>
    <row r="12953" spans="1:11" hidden="1" x14ac:dyDescent="0.35">
      <c r="A12953" t="s">
        <v>489</v>
      </c>
      <c r="B12953" t="s">
        <v>84</v>
      </c>
      <c r="C12953" t="s">
        <v>352</v>
      </c>
      <c r="D12953" t="s">
        <v>78</v>
      </c>
      <c r="E12953">
        <v>2023</v>
      </c>
      <c r="F12953" t="s">
        <v>156</v>
      </c>
      <c r="G12953" t="s">
        <v>307</v>
      </c>
      <c r="H12953">
        <v>147.29</v>
      </c>
      <c r="I12953" t="s">
        <v>511</v>
      </c>
      <c r="J12953" t="s">
        <v>347</v>
      </c>
      <c r="K12953" t="s">
        <v>399</v>
      </c>
    </row>
    <row r="12954" spans="1:11" hidden="1" x14ac:dyDescent="0.35">
      <c r="A12954" t="s">
        <v>489</v>
      </c>
      <c r="B12954" t="s">
        <v>84</v>
      </c>
      <c r="C12954" t="s">
        <v>352</v>
      </c>
      <c r="D12954" t="s">
        <v>78</v>
      </c>
      <c r="E12954">
        <v>2023</v>
      </c>
      <c r="F12954" t="s">
        <v>156</v>
      </c>
      <c r="G12954" t="s">
        <v>307</v>
      </c>
      <c r="H12954">
        <v>105.88</v>
      </c>
      <c r="I12954" t="s">
        <v>511</v>
      </c>
      <c r="J12954" t="s">
        <v>14</v>
      </c>
      <c r="K12954" t="s">
        <v>399</v>
      </c>
    </row>
    <row r="12955" spans="1:11" hidden="1" x14ac:dyDescent="0.35">
      <c r="A12955" t="s">
        <v>489</v>
      </c>
      <c r="B12955" t="s">
        <v>84</v>
      </c>
      <c r="C12955" t="s">
        <v>352</v>
      </c>
      <c r="D12955" t="s">
        <v>78</v>
      </c>
      <c r="E12955">
        <v>2023</v>
      </c>
      <c r="F12955" t="s">
        <v>156</v>
      </c>
      <c r="G12955" t="s">
        <v>307</v>
      </c>
      <c r="H12955">
        <v>436.05</v>
      </c>
      <c r="I12955" t="s">
        <v>511</v>
      </c>
      <c r="J12955" t="s">
        <v>347</v>
      </c>
      <c r="K12955" t="s">
        <v>399</v>
      </c>
    </row>
    <row r="12956" spans="1:11" hidden="1" x14ac:dyDescent="0.35">
      <c r="A12956" t="s">
        <v>489</v>
      </c>
      <c r="B12956" t="s">
        <v>84</v>
      </c>
      <c r="C12956" t="s">
        <v>352</v>
      </c>
      <c r="D12956" t="s">
        <v>78</v>
      </c>
      <c r="E12956">
        <v>2023</v>
      </c>
      <c r="F12956" t="s">
        <v>156</v>
      </c>
      <c r="G12956" t="s">
        <v>307</v>
      </c>
      <c r="H12956">
        <v>-0.31</v>
      </c>
      <c r="I12956" t="s">
        <v>511</v>
      </c>
      <c r="J12956" t="s">
        <v>14</v>
      </c>
      <c r="K12956" t="s">
        <v>399</v>
      </c>
    </row>
    <row r="12957" spans="1:11" hidden="1" x14ac:dyDescent="0.35">
      <c r="A12957" t="s">
        <v>489</v>
      </c>
      <c r="B12957" t="s">
        <v>84</v>
      </c>
      <c r="C12957" t="s">
        <v>352</v>
      </c>
      <c r="D12957" t="s">
        <v>78</v>
      </c>
      <c r="E12957">
        <v>2023</v>
      </c>
      <c r="F12957" t="s">
        <v>156</v>
      </c>
      <c r="G12957" t="s">
        <v>307</v>
      </c>
      <c r="H12957">
        <v>-1.29</v>
      </c>
      <c r="I12957" t="s">
        <v>511</v>
      </c>
      <c r="J12957" t="s">
        <v>347</v>
      </c>
      <c r="K12957" t="s">
        <v>399</v>
      </c>
    </row>
    <row r="12958" spans="1:11" hidden="1" x14ac:dyDescent="0.35">
      <c r="A12958" t="s">
        <v>489</v>
      </c>
      <c r="B12958" t="s">
        <v>84</v>
      </c>
      <c r="C12958" t="s">
        <v>352</v>
      </c>
      <c r="D12958" t="s">
        <v>78</v>
      </c>
      <c r="E12958">
        <v>2023</v>
      </c>
      <c r="F12958" t="s">
        <v>156</v>
      </c>
      <c r="G12958" t="s">
        <v>307</v>
      </c>
      <c r="H12958">
        <v>45.81</v>
      </c>
      <c r="I12958" t="s">
        <v>511</v>
      </c>
      <c r="J12958" t="s">
        <v>14</v>
      </c>
      <c r="K12958" t="s">
        <v>399</v>
      </c>
    </row>
    <row r="12959" spans="1:11" hidden="1" x14ac:dyDescent="0.35">
      <c r="A12959" t="s">
        <v>489</v>
      </c>
      <c r="B12959" t="s">
        <v>84</v>
      </c>
      <c r="C12959" t="s">
        <v>352</v>
      </c>
      <c r="D12959" t="s">
        <v>78</v>
      </c>
      <c r="E12959">
        <v>2023</v>
      </c>
      <c r="F12959" t="s">
        <v>156</v>
      </c>
      <c r="G12959" t="s">
        <v>307</v>
      </c>
      <c r="H12959">
        <v>188.63</v>
      </c>
      <c r="I12959" t="s">
        <v>511</v>
      </c>
      <c r="J12959" t="s">
        <v>347</v>
      </c>
      <c r="K12959" t="s">
        <v>399</v>
      </c>
    </row>
    <row r="12960" spans="1:11" hidden="1" x14ac:dyDescent="0.35">
      <c r="A12960" t="s">
        <v>489</v>
      </c>
      <c r="B12960" t="s">
        <v>84</v>
      </c>
      <c r="C12960" t="s">
        <v>352</v>
      </c>
      <c r="D12960" t="s">
        <v>78</v>
      </c>
      <c r="E12960">
        <v>2023</v>
      </c>
      <c r="F12960" t="s">
        <v>156</v>
      </c>
      <c r="G12960" t="s">
        <v>307</v>
      </c>
      <c r="H12960">
        <v>36.4</v>
      </c>
      <c r="I12960" t="s">
        <v>511</v>
      </c>
      <c r="J12960" t="s">
        <v>14</v>
      </c>
      <c r="K12960" t="s">
        <v>399</v>
      </c>
    </row>
    <row r="12961" spans="1:11" hidden="1" x14ac:dyDescent="0.35">
      <c r="A12961" t="s">
        <v>489</v>
      </c>
      <c r="B12961" t="s">
        <v>84</v>
      </c>
      <c r="C12961" t="s">
        <v>352</v>
      </c>
      <c r="D12961" t="s">
        <v>78</v>
      </c>
      <c r="E12961">
        <v>2023</v>
      </c>
      <c r="F12961" t="s">
        <v>156</v>
      </c>
      <c r="G12961" t="s">
        <v>307</v>
      </c>
      <c r="H12961">
        <v>149.87</v>
      </c>
      <c r="I12961" t="s">
        <v>511</v>
      </c>
      <c r="J12961" t="s">
        <v>347</v>
      </c>
      <c r="K12961" t="s">
        <v>399</v>
      </c>
    </row>
    <row r="12962" spans="1:11" hidden="1" x14ac:dyDescent="0.35">
      <c r="A12962" t="s">
        <v>489</v>
      </c>
      <c r="B12962" t="s">
        <v>84</v>
      </c>
      <c r="C12962" t="s">
        <v>352</v>
      </c>
      <c r="D12962" t="s">
        <v>78</v>
      </c>
      <c r="E12962">
        <v>2023</v>
      </c>
      <c r="F12962" t="s">
        <v>156</v>
      </c>
      <c r="G12962" t="s">
        <v>307</v>
      </c>
      <c r="H12962">
        <v>8.08</v>
      </c>
      <c r="I12962" t="s">
        <v>511</v>
      </c>
      <c r="J12962" t="s">
        <v>14</v>
      </c>
      <c r="K12962" t="s">
        <v>399</v>
      </c>
    </row>
    <row r="12963" spans="1:11" hidden="1" x14ac:dyDescent="0.35">
      <c r="A12963" t="s">
        <v>489</v>
      </c>
      <c r="B12963" t="s">
        <v>84</v>
      </c>
      <c r="C12963" t="s">
        <v>352</v>
      </c>
      <c r="D12963" t="s">
        <v>78</v>
      </c>
      <c r="E12963">
        <v>2023</v>
      </c>
      <c r="F12963" t="s">
        <v>156</v>
      </c>
      <c r="G12963" t="s">
        <v>307</v>
      </c>
      <c r="H12963">
        <v>33.270000000000003</v>
      </c>
      <c r="I12963" t="s">
        <v>511</v>
      </c>
      <c r="J12963" t="s">
        <v>347</v>
      </c>
      <c r="K12963" t="s">
        <v>399</v>
      </c>
    </row>
    <row r="12964" spans="1:11" hidden="1" x14ac:dyDescent="0.35">
      <c r="A12964" t="s">
        <v>489</v>
      </c>
      <c r="B12964" t="s">
        <v>84</v>
      </c>
      <c r="C12964" t="s">
        <v>336</v>
      </c>
      <c r="D12964" t="s">
        <v>78</v>
      </c>
      <c r="E12964">
        <v>2023</v>
      </c>
      <c r="F12964" t="s">
        <v>500</v>
      </c>
      <c r="G12964" t="s">
        <v>311</v>
      </c>
      <c r="H12964">
        <v>8605.2999999999993</v>
      </c>
      <c r="I12964" t="s">
        <v>511</v>
      </c>
      <c r="J12964" t="s">
        <v>14</v>
      </c>
      <c r="K12964" t="s">
        <v>394</v>
      </c>
    </row>
    <row r="12965" spans="1:11" hidden="1" x14ac:dyDescent="0.35">
      <c r="A12965" t="s">
        <v>489</v>
      </c>
      <c r="B12965" t="s">
        <v>84</v>
      </c>
      <c r="C12965" t="s">
        <v>336</v>
      </c>
      <c r="D12965" t="s">
        <v>78</v>
      </c>
      <c r="E12965">
        <v>2023</v>
      </c>
      <c r="F12965" t="s">
        <v>500</v>
      </c>
      <c r="G12965" t="s">
        <v>311</v>
      </c>
      <c r="H12965">
        <v>4666.6400000000003</v>
      </c>
      <c r="I12965" t="s">
        <v>511</v>
      </c>
      <c r="J12965" t="s">
        <v>347</v>
      </c>
      <c r="K12965" t="s">
        <v>394</v>
      </c>
    </row>
    <row r="12966" spans="1:11" hidden="1" x14ac:dyDescent="0.35">
      <c r="A12966" t="s">
        <v>489</v>
      </c>
      <c r="B12966" t="s">
        <v>84</v>
      </c>
      <c r="C12966" t="s">
        <v>336</v>
      </c>
      <c r="D12966" t="s">
        <v>78</v>
      </c>
      <c r="E12966">
        <v>2023</v>
      </c>
      <c r="F12966" t="s">
        <v>500</v>
      </c>
      <c r="G12966" t="s">
        <v>311</v>
      </c>
      <c r="H12966">
        <v>146.87</v>
      </c>
      <c r="I12966" t="s">
        <v>511</v>
      </c>
      <c r="J12966" t="s">
        <v>14</v>
      </c>
      <c r="K12966" t="s">
        <v>394</v>
      </c>
    </row>
    <row r="12967" spans="1:11" hidden="1" x14ac:dyDescent="0.35">
      <c r="A12967" t="s">
        <v>489</v>
      </c>
      <c r="B12967" t="s">
        <v>84</v>
      </c>
      <c r="C12967" t="s">
        <v>336</v>
      </c>
      <c r="D12967" t="s">
        <v>78</v>
      </c>
      <c r="E12967">
        <v>2023</v>
      </c>
      <c r="F12967" t="s">
        <v>500</v>
      </c>
      <c r="G12967" t="s">
        <v>311</v>
      </c>
      <c r="H12967">
        <v>79.650000000000006</v>
      </c>
      <c r="I12967" t="s">
        <v>511</v>
      </c>
      <c r="J12967" t="s">
        <v>347</v>
      </c>
      <c r="K12967" t="s">
        <v>394</v>
      </c>
    </row>
    <row r="12968" spans="1:11" hidden="1" x14ac:dyDescent="0.35">
      <c r="A12968" t="s">
        <v>489</v>
      </c>
      <c r="B12968" t="s">
        <v>84</v>
      </c>
      <c r="C12968" t="s">
        <v>336</v>
      </c>
      <c r="D12968" t="s">
        <v>78</v>
      </c>
      <c r="E12968">
        <v>2023</v>
      </c>
      <c r="F12968" t="s">
        <v>500</v>
      </c>
      <c r="G12968" t="s">
        <v>311</v>
      </c>
      <c r="H12968">
        <v>5287.04</v>
      </c>
      <c r="I12968" t="s">
        <v>511</v>
      </c>
      <c r="J12968" t="s">
        <v>14</v>
      </c>
      <c r="K12968" t="s">
        <v>394</v>
      </c>
    </row>
    <row r="12969" spans="1:11" hidden="1" x14ac:dyDescent="0.35">
      <c r="A12969" t="s">
        <v>489</v>
      </c>
      <c r="B12969" t="s">
        <v>84</v>
      </c>
      <c r="C12969" t="s">
        <v>336</v>
      </c>
      <c r="D12969" t="s">
        <v>78</v>
      </c>
      <c r="E12969">
        <v>2023</v>
      </c>
      <c r="F12969" t="s">
        <v>500</v>
      </c>
      <c r="G12969" t="s">
        <v>311</v>
      </c>
      <c r="H12969">
        <v>2867.16</v>
      </c>
      <c r="I12969" t="s">
        <v>511</v>
      </c>
      <c r="J12969" t="s">
        <v>347</v>
      </c>
      <c r="K12969" t="s">
        <v>394</v>
      </c>
    </row>
    <row r="12970" spans="1:11" hidden="1" x14ac:dyDescent="0.35">
      <c r="A12970" t="s">
        <v>489</v>
      </c>
      <c r="B12970" t="s">
        <v>84</v>
      </c>
      <c r="C12970" t="s">
        <v>336</v>
      </c>
      <c r="D12970" t="s">
        <v>78</v>
      </c>
      <c r="E12970">
        <v>2023</v>
      </c>
      <c r="F12970" t="s">
        <v>500</v>
      </c>
      <c r="G12970" t="s">
        <v>311</v>
      </c>
      <c r="H12970">
        <v>-2969.88</v>
      </c>
      <c r="I12970" t="s">
        <v>511</v>
      </c>
      <c r="J12970" t="s">
        <v>14</v>
      </c>
      <c r="K12970" t="s">
        <v>394</v>
      </c>
    </row>
    <row r="12971" spans="1:11" hidden="1" x14ac:dyDescent="0.35">
      <c r="A12971" t="s">
        <v>489</v>
      </c>
      <c r="B12971" t="s">
        <v>84</v>
      </c>
      <c r="C12971" t="s">
        <v>336</v>
      </c>
      <c r="D12971" t="s">
        <v>78</v>
      </c>
      <c r="E12971">
        <v>2023</v>
      </c>
      <c r="F12971" t="s">
        <v>500</v>
      </c>
      <c r="G12971" t="s">
        <v>311</v>
      </c>
      <c r="H12971">
        <v>-1610.56</v>
      </c>
      <c r="I12971" t="s">
        <v>511</v>
      </c>
      <c r="J12971" t="s">
        <v>347</v>
      </c>
      <c r="K12971" t="s">
        <v>394</v>
      </c>
    </row>
    <row r="12972" spans="1:11" hidden="1" x14ac:dyDescent="0.35">
      <c r="A12972" t="s">
        <v>489</v>
      </c>
      <c r="B12972" t="s">
        <v>84</v>
      </c>
      <c r="C12972" t="s">
        <v>336</v>
      </c>
      <c r="D12972" t="s">
        <v>78</v>
      </c>
      <c r="E12972">
        <v>2023</v>
      </c>
      <c r="F12972" t="s">
        <v>506</v>
      </c>
      <c r="G12972" t="s">
        <v>309</v>
      </c>
      <c r="H12972">
        <v>2832.98</v>
      </c>
      <c r="I12972" t="s">
        <v>511</v>
      </c>
      <c r="J12972" t="s">
        <v>347</v>
      </c>
      <c r="K12972" t="s">
        <v>394</v>
      </c>
    </row>
    <row r="12973" spans="1:11" hidden="1" x14ac:dyDescent="0.35">
      <c r="A12973" t="s">
        <v>489</v>
      </c>
      <c r="B12973" t="s">
        <v>84</v>
      </c>
      <c r="C12973" t="s">
        <v>336</v>
      </c>
      <c r="D12973" t="s">
        <v>78</v>
      </c>
      <c r="E12973">
        <v>2023</v>
      </c>
      <c r="F12973" t="s">
        <v>506</v>
      </c>
      <c r="G12973" t="s">
        <v>309</v>
      </c>
      <c r="H12973">
        <v>48.35</v>
      </c>
      <c r="I12973" t="s">
        <v>511</v>
      </c>
      <c r="J12973" t="s">
        <v>347</v>
      </c>
      <c r="K12973" t="s">
        <v>394</v>
      </c>
    </row>
    <row r="12974" spans="1:11" hidden="1" x14ac:dyDescent="0.35">
      <c r="A12974" t="s">
        <v>489</v>
      </c>
      <c r="B12974" t="s">
        <v>84</v>
      </c>
      <c r="C12974" t="s">
        <v>336</v>
      </c>
      <c r="D12974" t="s">
        <v>78</v>
      </c>
      <c r="E12974">
        <v>2023</v>
      </c>
      <c r="F12974" t="s">
        <v>506</v>
      </c>
      <c r="G12974" t="s">
        <v>309</v>
      </c>
      <c r="H12974">
        <v>1740.56</v>
      </c>
      <c r="I12974" t="s">
        <v>511</v>
      </c>
      <c r="J12974" t="s">
        <v>347</v>
      </c>
      <c r="K12974" t="s">
        <v>394</v>
      </c>
    </row>
    <row r="12975" spans="1:11" hidden="1" x14ac:dyDescent="0.35">
      <c r="A12975" t="s">
        <v>489</v>
      </c>
      <c r="B12975" t="s">
        <v>84</v>
      </c>
      <c r="C12975" t="s">
        <v>336</v>
      </c>
      <c r="D12975" t="s">
        <v>78</v>
      </c>
      <c r="E12975">
        <v>2023</v>
      </c>
      <c r="F12975" t="s">
        <v>506</v>
      </c>
      <c r="G12975" t="s">
        <v>309</v>
      </c>
      <c r="H12975">
        <v>-977.72</v>
      </c>
      <c r="I12975" t="s">
        <v>511</v>
      </c>
      <c r="J12975" t="s">
        <v>347</v>
      </c>
      <c r="K12975" t="s">
        <v>394</v>
      </c>
    </row>
    <row r="12976" spans="1:11" hidden="1" x14ac:dyDescent="0.35">
      <c r="A12976" t="s">
        <v>489</v>
      </c>
      <c r="B12976" t="s">
        <v>84</v>
      </c>
      <c r="C12976" t="s">
        <v>336</v>
      </c>
      <c r="D12976" t="s">
        <v>78</v>
      </c>
      <c r="E12976">
        <v>2023</v>
      </c>
      <c r="F12976" t="s">
        <v>71</v>
      </c>
      <c r="G12976" t="s">
        <v>310</v>
      </c>
      <c r="H12976">
        <v>42.66</v>
      </c>
      <c r="I12976" t="s">
        <v>511</v>
      </c>
      <c r="J12976" t="s">
        <v>347</v>
      </c>
      <c r="K12976" t="s">
        <v>394</v>
      </c>
    </row>
    <row r="12977" spans="1:11" hidden="1" x14ac:dyDescent="0.35">
      <c r="A12977" t="s">
        <v>489</v>
      </c>
      <c r="B12977" t="s">
        <v>84</v>
      </c>
      <c r="C12977" t="s">
        <v>336</v>
      </c>
      <c r="D12977" t="s">
        <v>78</v>
      </c>
      <c r="E12977">
        <v>2023</v>
      </c>
      <c r="F12977" t="s">
        <v>71</v>
      </c>
      <c r="G12977" t="s">
        <v>310</v>
      </c>
      <c r="H12977">
        <v>0.73</v>
      </c>
      <c r="I12977" t="s">
        <v>511</v>
      </c>
      <c r="J12977" t="s">
        <v>347</v>
      </c>
      <c r="K12977" t="s">
        <v>394</v>
      </c>
    </row>
    <row r="12978" spans="1:11" hidden="1" x14ac:dyDescent="0.35">
      <c r="A12978" t="s">
        <v>489</v>
      </c>
      <c r="B12978" t="s">
        <v>84</v>
      </c>
      <c r="C12978" t="s">
        <v>336</v>
      </c>
      <c r="D12978" t="s">
        <v>78</v>
      </c>
      <c r="E12978">
        <v>2023</v>
      </c>
      <c r="F12978" t="s">
        <v>71</v>
      </c>
      <c r="G12978" t="s">
        <v>310</v>
      </c>
      <c r="H12978">
        <v>26.2</v>
      </c>
      <c r="I12978" t="s">
        <v>511</v>
      </c>
      <c r="J12978" t="s">
        <v>347</v>
      </c>
      <c r="K12978" t="s">
        <v>394</v>
      </c>
    </row>
    <row r="12979" spans="1:11" hidden="1" x14ac:dyDescent="0.35">
      <c r="A12979" t="s">
        <v>489</v>
      </c>
      <c r="B12979" t="s">
        <v>84</v>
      </c>
      <c r="C12979" t="s">
        <v>336</v>
      </c>
      <c r="D12979" t="s">
        <v>78</v>
      </c>
      <c r="E12979">
        <v>2023</v>
      </c>
      <c r="F12979" t="s">
        <v>71</v>
      </c>
      <c r="G12979" t="s">
        <v>310</v>
      </c>
      <c r="H12979">
        <v>-14.72</v>
      </c>
      <c r="I12979" t="s">
        <v>511</v>
      </c>
      <c r="J12979" t="s">
        <v>347</v>
      </c>
      <c r="K12979" t="s">
        <v>394</v>
      </c>
    </row>
    <row r="12980" spans="1:11" hidden="1" x14ac:dyDescent="0.35">
      <c r="A12980" t="s">
        <v>489</v>
      </c>
      <c r="B12980" t="s">
        <v>84</v>
      </c>
      <c r="C12980" t="s">
        <v>336</v>
      </c>
      <c r="D12980" t="s">
        <v>78</v>
      </c>
      <c r="E12980">
        <v>2023</v>
      </c>
      <c r="F12980" t="s">
        <v>156</v>
      </c>
      <c r="G12980" t="s">
        <v>307</v>
      </c>
      <c r="H12980">
        <v>101.03</v>
      </c>
      <c r="I12980" t="s">
        <v>511</v>
      </c>
      <c r="J12980" t="s">
        <v>14</v>
      </c>
      <c r="K12980" t="s">
        <v>394</v>
      </c>
    </row>
    <row r="12981" spans="1:11" hidden="1" x14ac:dyDescent="0.35">
      <c r="A12981" t="s">
        <v>489</v>
      </c>
      <c r="B12981" t="s">
        <v>84</v>
      </c>
      <c r="C12981" t="s">
        <v>336</v>
      </c>
      <c r="D12981" t="s">
        <v>78</v>
      </c>
      <c r="E12981">
        <v>2023</v>
      </c>
      <c r="F12981" t="s">
        <v>156</v>
      </c>
      <c r="G12981" t="s">
        <v>307</v>
      </c>
      <c r="H12981">
        <v>716.85</v>
      </c>
      <c r="I12981" t="s">
        <v>511</v>
      </c>
      <c r="J12981" t="s">
        <v>347</v>
      </c>
      <c r="K12981" t="s">
        <v>394</v>
      </c>
    </row>
    <row r="12982" spans="1:11" hidden="1" x14ac:dyDescent="0.35">
      <c r="A12982" t="s">
        <v>489</v>
      </c>
      <c r="B12982" t="s">
        <v>84</v>
      </c>
      <c r="C12982" t="s">
        <v>336</v>
      </c>
      <c r="D12982" t="s">
        <v>78</v>
      </c>
      <c r="E12982">
        <v>2023</v>
      </c>
      <c r="F12982" t="s">
        <v>156</v>
      </c>
      <c r="G12982" t="s">
        <v>307</v>
      </c>
      <c r="H12982">
        <v>1.72</v>
      </c>
      <c r="I12982" t="s">
        <v>511</v>
      </c>
      <c r="J12982" t="s">
        <v>14</v>
      </c>
      <c r="K12982" t="s">
        <v>394</v>
      </c>
    </row>
    <row r="12983" spans="1:11" hidden="1" x14ac:dyDescent="0.35">
      <c r="A12983" t="s">
        <v>489</v>
      </c>
      <c r="B12983" t="s">
        <v>84</v>
      </c>
      <c r="C12983" t="s">
        <v>336</v>
      </c>
      <c r="D12983" t="s">
        <v>78</v>
      </c>
      <c r="E12983">
        <v>2023</v>
      </c>
      <c r="F12983" t="s">
        <v>156</v>
      </c>
      <c r="G12983" t="s">
        <v>307</v>
      </c>
      <c r="H12983">
        <v>12.24</v>
      </c>
      <c r="I12983" t="s">
        <v>511</v>
      </c>
      <c r="J12983" t="s">
        <v>347</v>
      </c>
      <c r="K12983" t="s">
        <v>394</v>
      </c>
    </row>
    <row r="12984" spans="1:11" hidden="1" x14ac:dyDescent="0.35">
      <c r="A12984" t="s">
        <v>489</v>
      </c>
      <c r="B12984" t="s">
        <v>84</v>
      </c>
      <c r="C12984" t="s">
        <v>336</v>
      </c>
      <c r="D12984" t="s">
        <v>78</v>
      </c>
      <c r="E12984">
        <v>2023</v>
      </c>
      <c r="F12984" t="s">
        <v>156</v>
      </c>
      <c r="G12984" t="s">
        <v>307</v>
      </c>
      <c r="H12984">
        <v>62.06</v>
      </c>
      <c r="I12984" t="s">
        <v>511</v>
      </c>
      <c r="J12984" t="s">
        <v>14</v>
      </c>
      <c r="K12984" t="s">
        <v>394</v>
      </c>
    </row>
    <row r="12985" spans="1:11" hidden="1" x14ac:dyDescent="0.35">
      <c r="A12985" t="s">
        <v>489</v>
      </c>
      <c r="B12985" t="s">
        <v>84</v>
      </c>
      <c r="C12985" t="s">
        <v>336</v>
      </c>
      <c r="D12985" t="s">
        <v>78</v>
      </c>
      <c r="E12985">
        <v>2023</v>
      </c>
      <c r="F12985" t="s">
        <v>156</v>
      </c>
      <c r="G12985" t="s">
        <v>307</v>
      </c>
      <c r="H12985">
        <v>440.42</v>
      </c>
      <c r="I12985" t="s">
        <v>511</v>
      </c>
      <c r="J12985" t="s">
        <v>347</v>
      </c>
      <c r="K12985" t="s">
        <v>394</v>
      </c>
    </row>
    <row r="12986" spans="1:11" hidden="1" x14ac:dyDescent="0.35">
      <c r="A12986" t="s">
        <v>489</v>
      </c>
      <c r="B12986" t="s">
        <v>84</v>
      </c>
      <c r="C12986" t="s">
        <v>336</v>
      </c>
      <c r="D12986" t="s">
        <v>78</v>
      </c>
      <c r="E12986">
        <v>2023</v>
      </c>
      <c r="F12986" t="s">
        <v>156</v>
      </c>
      <c r="G12986" t="s">
        <v>307</v>
      </c>
      <c r="H12986">
        <v>-34.86</v>
      </c>
      <c r="I12986" t="s">
        <v>511</v>
      </c>
      <c r="J12986" t="s">
        <v>14</v>
      </c>
      <c r="K12986" t="s">
        <v>394</v>
      </c>
    </row>
    <row r="12987" spans="1:11" hidden="1" x14ac:dyDescent="0.35">
      <c r="A12987" t="s">
        <v>489</v>
      </c>
      <c r="B12987" t="s">
        <v>84</v>
      </c>
      <c r="C12987" t="s">
        <v>336</v>
      </c>
      <c r="D12987" t="s">
        <v>78</v>
      </c>
      <c r="E12987">
        <v>2023</v>
      </c>
      <c r="F12987" t="s">
        <v>156</v>
      </c>
      <c r="G12987" t="s">
        <v>307</v>
      </c>
      <c r="H12987">
        <v>-247.4</v>
      </c>
      <c r="I12987" t="s">
        <v>511</v>
      </c>
      <c r="J12987" t="s">
        <v>347</v>
      </c>
      <c r="K12987" t="s">
        <v>394</v>
      </c>
    </row>
    <row r="12988" spans="1:11" hidden="1" x14ac:dyDescent="0.35">
      <c r="A12988" t="s">
        <v>489</v>
      </c>
      <c r="B12988" t="s">
        <v>84</v>
      </c>
      <c r="C12988" t="s">
        <v>353</v>
      </c>
      <c r="D12988" t="s">
        <v>78</v>
      </c>
      <c r="E12988">
        <v>2023</v>
      </c>
      <c r="F12988" t="s">
        <v>500</v>
      </c>
      <c r="G12988" t="s">
        <v>311</v>
      </c>
      <c r="H12988">
        <v>2946.37</v>
      </c>
      <c r="I12988" t="s">
        <v>511</v>
      </c>
      <c r="J12988" t="s">
        <v>14</v>
      </c>
      <c r="K12988" t="s">
        <v>402</v>
      </c>
    </row>
    <row r="12989" spans="1:11" hidden="1" x14ac:dyDescent="0.35">
      <c r="A12989" t="s">
        <v>489</v>
      </c>
      <c r="B12989" t="s">
        <v>84</v>
      </c>
      <c r="C12989" t="s">
        <v>353</v>
      </c>
      <c r="D12989" t="s">
        <v>78</v>
      </c>
      <c r="E12989">
        <v>2023</v>
      </c>
      <c r="F12989" t="s">
        <v>500</v>
      </c>
      <c r="G12989" t="s">
        <v>311</v>
      </c>
      <c r="H12989">
        <v>1853.67</v>
      </c>
      <c r="I12989" t="s">
        <v>511</v>
      </c>
      <c r="J12989" t="s">
        <v>347</v>
      </c>
      <c r="K12989" t="s">
        <v>402</v>
      </c>
    </row>
    <row r="12990" spans="1:11" hidden="1" x14ac:dyDescent="0.35">
      <c r="A12990" t="s">
        <v>489</v>
      </c>
      <c r="B12990" t="s">
        <v>84</v>
      </c>
      <c r="C12990" t="s">
        <v>353</v>
      </c>
      <c r="D12990" t="s">
        <v>78</v>
      </c>
      <c r="E12990">
        <v>2023</v>
      </c>
      <c r="F12990" t="s">
        <v>500</v>
      </c>
      <c r="G12990" t="s">
        <v>311</v>
      </c>
      <c r="H12990">
        <v>4937.78</v>
      </c>
      <c r="I12990" t="s">
        <v>511</v>
      </c>
      <c r="J12990" t="s">
        <v>14</v>
      </c>
      <c r="K12990" t="s">
        <v>402</v>
      </c>
    </row>
    <row r="12991" spans="1:11" hidden="1" x14ac:dyDescent="0.35">
      <c r="A12991" t="s">
        <v>489</v>
      </c>
      <c r="B12991" t="s">
        <v>84</v>
      </c>
      <c r="C12991" t="s">
        <v>353</v>
      </c>
      <c r="D12991" t="s">
        <v>78</v>
      </c>
      <c r="E12991">
        <v>2023</v>
      </c>
      <c r="F12991" t="s">
        <v>500</v>
      </c>
      <c r="G12991" t="s">
        <v>311</v>
      </c>
      <c r="H12991">
        <v>3106.55</v>
      </c>
      <c r="I12991" t="s">
        <v>511</v>
      </c>
      <c r="J12991" t="s">
        <v>347</v>
      </c>
      <c r="K12991" t="s">
        <v>402</v>
      </c>
    </row>
    <row r="12992" spans="1:11" hidden="1" x14ac:dyDescent="0.35">
      <c r="A12992" t="s">
        <v>489</v>
      </c>
      <c r="B12992" t="s">
        <v>84</v>
      </c>
      <c r="C12992" t="s">
        <v>353</v>
      </c>
      <c r="D12992" t="s">
        <v>78</v>
      </c>
      <c r="E12992">
        <v>2023</v>
      </c>
      <c r="F12992" t="s">
        <v>500</v>
      </c>
      <c r="G12992" t="s">
        <v>311</v>
      </c>
      <c r="H12992">
        <v>3109.41</v>
      </c>
      <c r="I12992" t="s">
        <v>511</v>
      </c>
      <c r="J12992" t="s">
        <v>14</v>
      </c>
      <c r="K12992" t="s">
        <v>402</v>
      </c>
    </row>
    <row r="12993" spans="1:11" hidden="1" x14ac:dyDescent="0.35">
      <c r="A12993" t="s">
        <v>489</v>
      </c>
      <c r="B12993" t="s">
        <v>84</v>
      </c>
      <c r="C12993" t="s">
        <v>353</v>
      </c>
      <c r="D12993" t="s">
        <v>78</v>
      </c>
      <c r="E12993">
        <v>2023</v>
      </c>
      <c r="F12993" t="s">
        <v>500</v>
      </c>
      <c r="G12993" t="s">
        <v>311</v>
      </c>
      <c r="H12993">
        <v>1956.25</v>
      </c>
      <c r="I12993" t="s">
        <v>511</v>
      </c>
      <c r="J12993" t="s">
        <v>347</v>
      </c>
      <c r="K12993" t="s">
        <v>402</v>
      </c>
    </row>
    <row r="12994" spans="1:11" hidden="1" x14ac:dyDescent="0.35">
      <c r="A12994" t="s">
        <v>489</v>
      </c>
      <c r="B12994" t="s">
        <v>84</v>
      </c>
      <c r="C12994" t="s">
        <v>353</v>
      </c>
      <c r="D12994" t="s">
        <v>78</v>
      </c>
      <c r="E12994">
        <v>2023</v>
      </c>
      <c r="F12994" t="s">
        <v>500</v>
      </c>
      <c r="G12994" t="s">
        <v>311</v>
      </c>
      <c r="H12994">
        <v>232.91</v>
      </c>
      <c r="I12994" t="s">
        <v>511</v>
      </c>
      <c r="J12994" t="s">
        <v>14</v>
      </c>
      <c r="K12994" t="s">
        <v>402</v>
      </c>
    </row>
    <row r="12995" spans="1:11" hidden="1" x14ac:dyDescent="0.35">
      <c r="A12995" t="s">
        <v>489</v>
      </c>
      <c r="B12995" t="s">
        <v>84</v>
      </c>
      <c r="C12995" t="s">
        <v>353</v>
      </c>
      <c r="D12995" t="s">
        <v>78</v>
      </c>
      <c r="E12995">
        <v>2023</v>
      </c>
      <c r="F12995" t="s">
        <v>500</v>
      </c>
      <c r="G12995" t="s">
        <v>311</v>
      </c>
      <c r="H12995">
        <v>146.54</v>
      </c>
      <c r="I12995" t="s">
        <v>511</v>
      </c>
      <c r="J12995" t="s">
        <v>347</v>
      </c>
      <c r="K12995" t="s">
        <v>402</v>
      </c>
    </row>
    <row r="12996" spans="1:11" hidden="1" x14ac:dyDescent="0.35">
      <c r="A12996" t="s">
        <v>489</v>
      </c>
      <c r="B12996" t="s">
        <v>84</v>
      </c>
      <c r="C12996" t="s">
        <v>353</v>
      </c>
      <c r="D12996" t="s">
        <v>78</v>
      </c>
      <c r="E12996">
        <v>2023</v>
      </c>
      <c r="F12996" t="s">
        <v>506</v>
      </c>
      <c r="G12996" t="s">
        <v>309</v>
      </c>
      <c r="H12996">
        <v>776.55</v>
      </c>
      <c r="I12996" t="s">
        <v>511</v>
      </c>
      <c r="J12996" t="s">
        <v>347</v>
      </c>
      <c r="K12996" t="s">
        <v>402</v>
      </c>
    </row>
    <row r="12997" spans="1:11" hidden="1" x14ac:dyDescent="0.35">
      <c r="A12997" t="s">
        <v>489</v>
      </c>
      <c r="B12997" t="s">
        <v>84</v>
      </c>
      <c r="C12997" t="s">
        <v>353</v>
      </c>
      <c r="D12997" t="s">
        <v>78</v>
      </c>
      <c r="E12997">
        <v>2023</v>
      </c>
      <c r="F12997" t="s">
        <v>506</v>
      </c>
      <c r="G12997" t="s">
        <v>309</v>
      </c>
      <c r="H12997">
        <v>1301.4000000000001</v>
      </c>
      <c r="I12997" t="s">
        <v>511</v>
      </c>
      <c r="J12997" t="s">
        <v>347</v>
      </c>
      <c r="K12997" t="s">
        <v>402</v>
      </c>
    </row>
    <row r="12998" spans="1:11" hidden="1" x14ac:dyDescent="0.35">
      <c r="A12998" t="s">
        <v>489</v>
      </c>
      <c r="B12998" t="s">
        <v>84</v>
      </c>
      <c r="C12998" t="s">
        <v>353</v>
      </c>
      <c r="D12998" t="s">
        <v>78</v>
      </c>
      <c r="E12998">
        <v>2023</v>
      </c>
      <c r="F12998" t="s">
        <v>506</v>
      </c>
      <c r="G12998" t="s">
        <v>309</v>
      </c>
      <c r="H12998">
        <v>819.52</v>
      </c>
      <c r="I12998" t="s">
        <v>511</v>
      </c>
      <c r="J12998" t="s">
        <v>347</v>
      </c>
      <c r="K12998" t="s">
        <v>402</v>
      </c>
    </row>
    <row r="12999" spans="1:11" hidden="1" x14ac:dyDescent="0.35">
      <c r="A12999" t="s">
        <v>489</v>
      </c>
      <c r="B12999" t="s">
        <v>84</v>
      </c>
      <c r="C12999" t="s">
        <v>353</v>
      </c>
      <c r="D12999" t="s">
        <v>78</v>
      </c>
      <c r="E12999">
        <v>2023</v>
      </c>
      <c r="F12999" t="s">
        <v>506</v>
      </c>
      <c r="G12999" t="s">
        <v>309</v>
      </c>
      <c r="H12999">
        <v>61.39</v>
      </c>
      <c r="I12999" t="s">
        <v>511</v>
      </c>
      <c r="J12999" t="s">
        <v>347</v>
      </c>
      <c r="K12999" t="s">
        <v>402</v>
      </c>
    </row>
    <row r="13000" spans="1:11" hidden="1" x14ac:dyDescent="0.35">
      <c r="A13000" t="s">
        <v>489</v>
      </c>
      <c r="B13000" t="s">
        <v>84</v>
      </c>
      <c r="C13000" t="s">
        <v>353</v>
      </c>
      <c r="D13000" t="s">
        <v>78</v>
      </c>
      <c r="E13000">
        <v>2023</v>
      </c>
      <c r="F13000" t="s">
        <v>71</v>
      </c>
      <c r="G13000" t="s">
        <v>310</v>
      </c>
      <c r="H13000">
        <v>18.28</v>
      </c>
      <c r="I13000" t="s">
        <v>511</v>
      </c>
      <c r="J13000" t="s">
        <v>347</v>
      </c>
      <c r="K13000" t="s">
        <v>402</v>
      </c>
    </row>
    <row r="13001" spans="1:11" hidden="1" x14ac:dyDescent="0.35">
      <c r="A13001" t="s">
        <v>489</v>
      </c>
      <c r="B13001" t="s">
        <v>84</v>
      </c>
      <c r="C13001" t="s">
        <v>353</v>
      </c>
      <c r="D13001" t="s">
        <v>78</v>
      </c>
      <c r="E13001">
        <v>2023</v>
      </c>
      <c r="F13001" t="s">
        <v>71</v>
      </c>
      <c r="G13001" t="s">
        <v>310</v>
      </c>
      <c r="H13001">
        <v>30.64</v>
      </c>
      <c r="I13001" t="s">
        <v>511</v>
      </c>
      <c r="J13001" t="s">
        <v>347</v>
      </c>
      <c r="K13001" t="s">
        <v>402</v>
      </c>
    </row>
    <row r="13002" spans="1:11" hidden="1" x14ac:dyDescent="0.35">
      <c r="A13002" t="s">
        <v>489</v>
      </c>
      <c r="B13002" t="s">
        <v>84</v>
      </c>
      <c r="C13002" t="s">
        <v>353</v>
      </c>
      <c r="D13002" t="s">
        <v>78</v>
      </c>
      <c r="E13002">
        <v>2023</v>
      </c>
      <c r="F13002" t="s">
        <v>71</v>
      </c>
      <c r="G13002" t="s">
        <v>310</v>
      </c>
      <c r="H13002">
        <v>19.3</v>
      </c>
      <c r="I13002" t="s">
        <v>511</v>
      </c>
      <c r="J13002" t="s">
        <v>347</v>
      </c>
      <c r="K13002" t="s">
        <v>402</v>
      </c>
    </row>
    <row r="13003" spans="1:11" hidden="1" x14ac:dyDescent="0.35">
      <c r="A13003" t="s">
        <v>489</v>
      </c>
      <c r="B13003" t="s">
        <v>84</v>
      </c>
      <c r="C13003" t="s">
        <v>353</v>
      </c>
      <c r="D13003" t="s">
        <v>78</v>
      </c>
      <c r="E13003">
        <v>2023</v>
      </c>
      <c r="F13003" t="s">
        <v>71</v>
      </c>
      <c r="G13003" t="s">
        <v>310</v>
      </c>
      <c r="H13003">
        <v>1.45</v>
      </c>
      <c r="I13003" t="s">
        <v>511</v>
      </c>
      <c r="J13003" t="s">
        <v>347</v>
      </c>
      <c r="K13003" t="s">
        <v>402</v>
      </c>
    </row>
    <row r="13004" spans="1:11" hidden="1" x14ac:dyDescent="0.35">
      <c r="A13004" t="s">
        <v>489</v>
      </c>
      <c r="B13004" t="s">
        <v>84</v>
      </c>
      <c r="C13004" t="s">
        <v>353</v>
      </c>
      <c r="D13004" t="s">
        <v>78</v>
      </c>
      <c r="E13004">
        <v>2023</v>
      </c>
      <c r="F13004" t="s">
        <v>156</v>
      </c>
      <c r="G13004" t="s">
        <v>307</v>
      </c>
      <c r="H13004">
        <v>36.57</v>
      </c>
      <c r="I13004" t="s">
        <v>511</v>
      </c>
      <c r="J13004" t="s">
        <v>14</v>
      </c>
      <c r="K13004" t="s">
        <v>402</v>
      </c>
    </row>
    <row r="13005" spans="1:11" hidden="1" x14ac:dyDescent="0.35">
      <c r="A13005" t="s">
        <v>489</v>
      </c>
      <c r="B13005" t="s">
        <v>84</v>
      </c>
      <c r="C13005" t="s">
        <v>353</v>
      </c>
      <c r="D13005" t="s">
        <v>78</v>
      </c>
      <c r="E13005">
        <v>2023</v>
      </c>
      <c r="F13005" t="s">
        <v>156</v>
      </c>
      <c r="G13005" t="s">
        <v>307</v>
      </c>
      <c r="H13005">
        <v>233.09</v>
      </c>
      <c r="I13005" t="s">
        <v>511</v>
      </c>
      <c r="J13005" t="s">
        <v>347</v>
      </c>
      <c r="K13005" t="s">
        <v>402</v>
      </c>
    </row>
    <row r="13006" spans="1:11" hidden="1" x14ac:dyDescent="0.35">
      <c r="A13006" t="s">
        <v>489</v>
      </c>
      <c r="B13006" t="s">
        <v>84</v>
      </c>
      <c r="C13006" t="s">
        <v>353</v>
      </c>
      <c r="D13006" t="s">
        <v>78</v>
      </c>
      <c r="E13006">
        <v>2023</v>
      </c>
      <c r="F13006" t="s">
        <v>156</v>
      </c>
      <c r="G13006" t="s">
        <v>307</v>
      </c>
      <c r="H13006">
        <v>61.28</v>
      </c>
      <c r="I13006" t="s">
        <v>511</v>
      </c>
      <c r="J13006" t="s">
        <v>14</v>
      </c>
      <c r="K13006" t="s">
        <v>402</v>
      </c>
    </row>
    <row r="13007" spans="1:11" hidden="1" x14ac:dyDescent="0.35">
      <c r="A13007" t="s">
        <v>489</v>
      </c>
      <c r="B13007" t="s">
        <v>84</v>
      </c>
      <c r="C13007" t="s">
        <v>353</v>
      </c>
      <c r="D13007" t="s">
        <v>78</v>
      </c>
      <c r="E13007">
        <v>2023</v>
      </c>
      <c r="F13007" t="s">
        <v>156</v>
      </c>
      <c r="G13007" t="s">
        <v>307</v>
      </c>
      <c r="H13007">
        <v>390.62</v>
      </c>
      <c r="I13007" t="s">
        <v>511</v>
      </c>
      <c r="J13007" t="s">
        <v>347</v>
      </c>
      <c r="K13007" t="s">
        <v>402</v>
      </c>
    </row>
    <row r="13008" spans="1:11" hidden="1" x14ac:dyDescent="0.35">
      <c r="A13008" t="s">
        <v>489</v>
      </c>
      <c r="B13008" t="s">
        <v>84</v>
      </c>
      <c r="C13008" t="s">
        <v>353</v>
      </c>
      <c r="D13008" t="s">
        <v>78</v>
      </c>
      <c r="E13008">
        <v>2023</v>
      </c>
      <c r="F13008" t="s">
        <v>156</v>
      </c>
      <c r="G13008" t="s">
        <v>307</v>
      </c>
      <c r="H13008">
        <v>38.590000000000003</v>
      </c>
      <c r="I13008" t="s">
        <v>511</v>
      </c>
      <c r="J13008" t="s">
        <v>14</v>
      </c>
      <c r="K13008" t="s">
        <v>402</v>
      </c>
    </row>
    <row r="13009" spans="1:11" hidden="1" x14ac:dyDescent="0.35">
      <c r="A13009" t="s">
        <v>489</v>
      </c>
      <c r="B13009" t="s">
        <v>84</v>
      </c>
      <c r="C13009" t="s">
        <v>353</v>
      </c>
      <c r="D13009" t="s">
        <v>78</v>
      </c>
      <c r="E13009">
        <v>2023</v>
      </c>
      <c r="F13009" t="s">
        <v>156</v>
      </c>
      <c r="G13009" t="s">
        <v>307</v>
      </c>
      <c r="H13009">
        <v>245.99</v>
      </c>
      <c r="I13009" t="s">
        <v>511</v>
      </c>
      <c r="J13009" t="s">
        <v>347</v>
      </c>
      <c r="K13009" t="s">
        <v>402</v>
      </c>
    </row>
    <row r="13010" spans="1:11" hidden="1" x14ac:dyDescent="0.35">
      <c r="A13010" t="s">
        <v>489</v>
      </c>
      <c r="B13010" t="s">
        <v>84</v>
      </c>
      <c r="C13010" t="s">
        <v>353</v>
      </c>
      <c r="D13010" t="s">
        <v>78</v>
      </c>
      <c r="E13010">
        <v>2023</v>
      </c>
      <c r="F13010" t="s">
        <v>156</v>
      </c>
      <c r="G13010" t="s">
        <v>307</v>
      </c>
      <c r="H13010">
        <v>2.89</v>
      </c>
      <c r="I13010" t="s">
        <v>511</v>
      </c>
      <c r="J13010" t="s">
        <v>14</v>
      </c>
      <c r="K13010" t="s">
        <v>402</v>
      </c>
    </row>
    <row r="13011" spans="1:11" hidden="1" x14ac:dyDescent="0.35">
      <c r="A13011" t="s">
        <v>489</v>
      </c>
      <c r="B13011" t="s">
        <v>84</v>
      </c>
      <c r="C13011" t="s">
        <v>353</v>
      </c>
      <c r="D13011" t="s">
        <v>78</v>
      </c>
      <c r="E13011">
        <v>2023</v>
      </c>
      <c r="F13011" t="s">
        <v>156</v>
      </c>
      <c r="G13011" t="s">
        <v>307</v>
      </c>
      <c r="H13011">
        <v>18.43</v>
      </c>
      <c r="I13011" t="s">
        <v>511</v>
      </c>
      <c r="J13011" t="s">
        <v>347</v>
      </c>
      <c r="K13011" t="s">
        <v>402</v>
      </c>
    </row>
    <row r="13012" spans="1:11" hidden="1" x14ac:dyDescent="0.35">
      <c r="A13012" t="s">
        <v>489</v>
      </c>
      <c r="B13012" t="s">
        <v>84</v>
      </c>
      <c r="C13012" t="s">
        <v>354</v>
      </c>
      <c r="D13012" t="s">
        <v>78</v>
      </c>
      <c r="E13012">
        <v>2023</v>
      </c>
      <c r="F13012" t="s">
        <v>506</v>
      </c>
      <c r="G13012" t="s">
        <v>309</v>
      </c>
      <c r="H13012">
        <v>2268.5100000000002</v>
      </c>
      <c r="I13012" t="s">
        <v>511</v>
      </c>
      <c r="J13012" t="s">
        <v>347</v>
      </c>
      <c r="K13012" t="s">
        <v>400</v>
      </c>
    </row>
    <row r="13013" spans="1:11" hidden="1" x14ac:dyDescent="0.35">
      <c r="A13013" t="s">
        <v>489</v>
      </c>
      <c r="B13013" t="s">
        <v>84</v>
      </c>
      <c r="C13013" t="s">
        <v>354</v>
      </c>
      <c r="D13013" t="s">
        <v>78</v>
      </c>
      <c r="E13013">
        <v>2023</v>
      </c>
      <c r="F13013" t="s">
        <v>500</v>
      </c>
      <c r="G13013" t="s">
        <v>311</v>
      </c>
      <c r="H13013">
        <v>7660.22</v>
      </c>
      <c r="I13013" t="s">
        <v>511</v>
      </c>
      <c r="J13013" t="s">
        <v>347</v>
      </c>
      <c r="K13013" t="s">
        <v>400</v>
      </c>
    </row>
    <row r="13014" spans="1:11" hidden="1" x14ac:dyDescent="0.35">
      <c r="A13014" t="s">
        <v>489</v>
      </c>
      <c r="B13014" t="s">
        <v>84</v>
      </c>
      <c r="C13014" t="s">
        <v>354</v>
      </c>
      <c r="D13014" t="s">
        <v>78</v>
      </c>
      <c r="E13014">
        <v>2023</v>
      </c>
      <c r="F13014" t="s">
        <v>71</v>
      </c>
      <c r="G13014" t="s">
        <v>310</v>
      </c>
      <c r="H13014">
        <v>105.6</v>
      </c>
      <c r="I13014" t="s">
        <v>511</v>
      </c>
      <c r="J13014" t="s">
        <v>347</v>
      </c>
      <c r="K13014" t="s">
        <v>400</v>
      </c>
    </row>
    <row r="13015" spans="1:11" hidden="1" x14ac:dyDescent="0.35">
      <c r="A13015" t="s">
        <v>489</v>
      </c>
      <c r="B13015" t="s">
        <v>84</v>
      </c>
      <c r="C13015" t="s">
        <v>354</v>
      </c>
      <c r="D13015" t="s">
        <v>78</v>
      </c>
      <c r="E13015">
        <v>2023</v>
      </c>
      <c r="F13015" t="s">
        <v>156</v>
      </c>
      <c r="G13015" t="s">
        <v>307</v>
      </c>
      <c r="H13015">
        <v>194.81</v>
      </c>
      <c r="I13015" t="s">
        <v>511</v>
      </c>
      <c r="J13015" t="s">
        <v>347</v>
      </c>
      <c r="K13015" t="s">
        <v>400</v>
      </c>
    </row>
    <row r="13016" spans="1:11" hidden="1" x14ac:dyDescent="0.35">
      <c r="A13016" t="s">
        <v>489</v>
      </c>
      <c r="B13016" t="s">
        <v>84</v>
      </c>
      <c r="C13016" t="s">
        <v>337</v>
      </c>
      <c r="D13016" t="s">
        <v>78</v>
      </c>
      <c r="E13016">
        <v>2023</v>
      </c>
      <c r="F13016" t="s">
        <v>500</v>
      </c>
      <c r="G13016" t="s">
        <v>311</v>
      </c>
      <c r="H13016">
        <v>7531.26</v>
      </c>
      <c r="I13016" t="s">
        <v>511</v>
      </c>
      <c r="J13016" t="s">
        <v>347</v>
      </c>
      <c r="K13016" t="s">
        <v>395</v>
      </c>
    </row>
    <row r="13017" spans="1:11" hidden="1" x14ac:dyDescent="0.35">
      <c r="A13017" t="s">
        <v>489</v>
      </c>
      <c r="B13017" t="s">
        <v>84</v>
      </c>
      <c r="C13017" t="s">
        <v>337</v>
      </c>
      <c r="D13017" t="s">
        <v>78</v>
      </c>
      <c r="E13017">
        <v>2023</v>
      </c>
      <c r="F13017" t="s">
        <v>506</v>
      </c>
      <c r="G13017" t="s">
        <v>309</v>
      </c>
      <c r="H13017">
        <v>2343.48</v>
      </c>
      <c r="I13017" t="s">
        <v>511</v>
      </c>
      <c r="J13017" t="s">
        <v>347</v>
      </c>
      <c r="K13017" t="s">
        <v>395</v>
      </c>
    </row>
    <row r="13018" spans="1:11" hidden="1" x14ac:dyDescent="0.35">
      <c r="A13018" t="s">
        <v>489</v>
      </c>
      <c r="B13018" t="s">
        <v>84</v>
      </c>
      <c r="C13018" t="s">
        <v>337</v>
      </c>
      <c r="D13018" t="s">
        <v>78</v>
      </c>
      <c r="E13018">
        <v>2023</v>
      </c>
      <c r="F13018" t="s">
        <v>71</v>
      </c>
      <c r="G13018" t="s">
        <v>310</v>
      </c>
      <c r="H13018">
        <v>145.6</v>
      </c>
      <c r="I13018" t="s">
        <v>511</v>
      </c>
      <c r="J13018" t="s">
        <v>347</v>
      </c>
      <c r="K13018" t="s">
        <v>395</v>
      </c>
    </row>
    <row r="13019" spans="1:11" hidden="1" x14ac:dyDescent="0.35">
      <c r="A13019" t="s">
        <v>489</v>
      </c>
      <c r="B13019" t="s">
        <v>84</v>
      </c>
      <c r="C13019" t="s">
        <v>337</v>
      </c>
      <c r="D13019" t="s">
        <v>78</v>
      </c>
      <c r="E13019">
        <v>2023</v>
      </c>
      <c r="F13019" t="s">
        <v>156</v>
      </c>
      <c r="G13019" t="s">
        <v>307</v>
      </c>
      <c r="H13019">
        <v>835.83</v>
      </c>
      <c r="I13019" t="s">
        <v>511</v>
      </c>
      <c r="J13019" t="s">
        <v>347</v>
      </c>
      <c r="K13019" t="s">
        <v>395</v>
      </c>
    </row>
    <row r="13020" spans="1:11" hidden="1" x14ac:dyDescent="0.35">
      <c r="A13020" t="s">
        <v>489</v>
      </c>
      <c r="B13020" t="s">
        <v>84</v>
      </c>
      <c r="C13020" t="s">
        <v>338</v>
      </c>
      <c r="D13020" t="s">
        <v>78</v>
      </c>
      <c r="E13020">
        <v>2023</v>
      </c>
      <c r="F13020" t="s">
        <v>506</v>
      </c>
      <c r="G13020" t="s">
        <v>309</v>
      </c>
      <c r="H13020">
        <v>2186.04</v>
      </c>
      <c r="I13020" t="s">
        <v>511</v>
      </c>
      <c r="J13020" t="s">
        <v>347</v>
      </c>
      <c r="K13020" t="s">
        <v>396</v>
      </c>
    </row>
    <row r="13021" spans="1:11" hidden="1" x14ac:dyDescent="0.35">
      <c r="A13021" t="s">
        <v>489</v>
      </c>
      <c r="B13021" t="s">
        <v>84</v>
      </c>
      <c r="C13021" t="s">
        <v>338</v>
      </c>
      <c r="D13021" t="s">
        <v>78</v>
      </c>
      <c r="E13021">
        <v>2023</v>
      </c>
      <c r="F13021" t="s">
        <v>500</v>
      </c>
      <c r="G13021" t="s">
        <v>311</v>
      </c>
      <c r="H13021">
        <v>11158.77</v>
      </c>
      <c r="I13021" t="s">
        <v>511</v>
      </c>
      <c r="J13021" t="s">
        <v>14</v>
      </c>
      <c r="K13021" t="s">
        <v>396</v>
      </c>
    </row>
    <row r="13022" spans="1:11" hidden="1" x14ac:dyDescent="0.35">
      <c r="A13022" t="s">
        <v>489</v>
      </c>
      <c r="B13022" t="s">
        <v>84</v>
      </c>
      <c r="C13022" t="s">
        <v>338</v>
      </c>
      <c r="D13022" t="s">
        <v>78</v>
      </c>
      <c r="E13022">
        <v>2023</v>
      </c>
      <c r="F13022" t="s">
        <v>500</v>
      </c>
      <c r="G13022" t="s">
        <v>311</v>
      </c>
      <c r="H13022">
        <v>7723.76</v>
      </c>
      <c r="I13022" t="s">
        <v>511</v>
      </c>
      <c r="J13022" t="s">
        <v>347</v>
      </c>
      <c r="K13022" t="s">
        <v>396</v>
      </c>
    </row>
    <row r="13023" spans="1:11" hidden="1" x14ac:dyDescent="0.35">
      <c r="A13023" t="s">
        <v>489</v>
      </c>
      <c r="B13023" t="s">
        <v>84</v>
      </c>
      <c r="C13023" t="s">
        <v>338</v>
      </c>
      <c r="D13023" t="s">
        <v>78</v>
      </c>
      <c r="E13023">
        <v>2023</v>
      </c>
      <c r="F13023" t="s">
        <v>71</v>
      </c>
      <c r="G13023" t="s">
        <v>310</v>
      </c>
      <c r="H13023">
        <v>105.3</v>
      </c>
      <c r="I13023" t="s">
        <v>511</v>
      </c>
      <c r="J13023" t="s">
        <v>347</v>
      </c>
      <c r="K13023" t="s">
        <v>396</v>
      </c>
    </row>
    <row r="13024" spans="1:11" hidden="1" x14ac:dyDescent="0.35">
      <c r="A13024" t="s">
        <v>489</v>
      </c>
      <c r="B13024" t="s">
        <v>84</v>
      </c>
      <c r="C13024" t="s">
        <v>338</v>
      </c>
      <c r="D13024" t="s">
        <v>78</v>
      </c>
      <c r="E13024">
        <v>2023</v>
      </c>
      <c r="F13024" t="s">
        <v>156</v>
      </c>
      <c r="G13024" t="s">
        <v>307</v>
      </c>
      <c r="H13024">
        <v>140.5</v>
      </c>
      <c r="I13024" t="s">
        <v>511</v>
      </c>
      <c r="J13024" t="s">
        <v>14</v>
      </c>
      <c r="K13024" t="s">
        <v>396</v>
      </c>
    </row>
    <row r="13025" spans="1:11" hidden="1" x14ac:dyDescent="0.35">
      <c r="A13025" t="s">
        <v>489</v>
      </c>
      <c r="B13025" t="s">
        <v>84</v>
      </c>
      <c r="C13025" t="s">
        <v>338</v>
      </c>
      <c r="D13025" t="s">
        <v>78</v>
      </c>
      <c r="E13025">
        <v>2023</v>
      </c>
      <c r="F13025" t="s">
        <v>156</v>
      </c>
      <c r="G13025" t="s">
        <v>307</v>
      </c>
      <c r="H13025">
        <v>831.25</v>
      </c>
      <c r="I13025" t="s">
        <v>511</v>
      </c>
      <c r="J13025" t="s">
        <v>347</v>
      </c>
      <c r="K13025" t="s">
        <v>396</v>
      </c>
    </row>
    <row r="13026" spans="1:11" hidden="1" x14ac:dyDescent="0.35">
      <c r="A13026" t="s">
        <v>489</v>
      </c>
      <c r="B13026" t="s">
        <v>84</v>
      </c>
      <c r="C13026" t="s">
        <v>331</v>
      </c>
      <c r="D13026" t="s">
        <v>78</v>
      </c>
      <c r="E13026">
        <v>2023</v>
      </c>
      <c r="F13026" t="s">
        <v>500</v>
      </c>
      <c r="G13026" t="s">
        <v>311</v>
      </c>
      <c r="H13026">
        <v>14159.67</v>
      </c>
      <c r="I13026" t="s">
        <v>511</v>
      </c>
      <c r="J13026" t="s">
        <v>14</v>
      </c>
      <c r="K13026" t="s">
        <v>397</v>
      </c>
    </row>
    <row r="13027" spans="1:11" hidden="1" x14ac:dyDescent="0.35">
      <c r="A13027" t="s">
        <v>489</v>
      </c>
      <c r="B13027" t="s">
        <v>84</v>
      </c>
      <c r="C13027" t="s">
        <v>331</v>
      </c>
      <c r="D13027" t="s">
        <v>78</v>
      </c>
      <c r="E13027">
        <v>2023</v>
      </c>
      <c r="F13027" t="s">
        <v>500</v>
      </c>
      <c r="G13027" t="s">
        <v>311</v>
      </c>
      <c r="H13027">
        <v>3913.07</v>
      </c>
      <c r="I13027" t="s">
        <v>511</v>
      </c>
      <c r="J13027" t="s">
        <v>347</v>
      </c>
      <c r="K13027" t="s">
        <v>397</v>
      </c>
    </row>
    <row r="13028" spans="1:11" hidden="1" x14ac:dyDescent="0.35">
      <c r="A13028" t="s">
        <v>489</v>
      </c>
      <c r="B13028" t="s">
        <v>84</v>
      </c>
      <c r="C13028" t="s">
        <v>331</v>
      </c>
      <c r="D13028" t="s">
        <v>78</v>
      </c>
      <c r="E13028">
        <v>2023</v>
      </c>
      <c r="F13028" t="s">
        <v>500</v>
      </c>
      <c r="G13028" t="s">
        <v>311</v>
      </c>
      <c r="H13028">
        <v>1573.94</v>
      </c>
      <c r="I13028" t="s">
        <v>511</v>
      </c>
      <c r="J13028" t="s">
        <v>14</v>
      </c>
      <c r="K13028" t="s">
        <v>397</v>
      </c>
    </row>
    <row r="13029" spans="1:11" hidden="1" x14ac:dyDescent="0.35">
      <c r="A13029" t="s">
        <v>489</v>
      </c>
      <c r="B13029" t="s">
        <v>84</v>
      </c>
      <c r="C13029" t="s">
        <v>331</v>
      </c>
      <c r="D13029" t="s">
        <v>78</v>
      </c>
      <c r="E13029">
        <v>2023</v>
      </c>
      <c r="F13029" t="s">
        <v>500</v>
      </c>
      <c r="G13029" t="s">
        <v>311</v>
      </c>
      <c r="H13029">
        <v>434.96</v>
      </c>
      <c r="I13029" t="s">
        <v>511</v>
      </c>
      <c r="J13029" t="s">
        <v>347</v>
      </c>
      <c r="K13029" t="s">
        <v>397</v>
      </c>
    </row>
    <row r="13030" spans="1:11" hidden="1" x14ac:dyDescent="0.35">
      <c r="A13030" t="s">
        <v>489</v>
      </c>
      <c r="B13030" t="s">
        <v>84</v>
      </c>
      <c r="C13030" t="s">
        <v>331</v>
      </c>
      <c r="D13030" t="s">
        <v>78</v>
      </c>
      <c r="E13030">
        <v>2023</v>
      </c>
      <c r="F13030" t="s">
        <v>500</v>
      </c>
      <c r="G13030" t="s">
        <v>311</v>
      </c>
      <c r="H13030">
        <v>234.22</v>
      </c>
      <c r="I13030" t="s">
        <v>511</v>
      </c>
      <c r="J13030" t="s">
        <v>14</v>
      </c>
      <c r="K13030" t="s">
        <v>397</v>
      </c>
    </row>
    <row r="13031" spans="1:11" hidden="1" x14ac:dyDescent="0.35">
      <c r="A13031" t="s">
        <v>489</v>
      </c>
      <c r="B13031" t="s">
        <v>84</v>
      </c>
      <c r="C13031" t="s">
        <v>331</v>
      </c>
      <c r="D13031" t="s">
        <v>78</v>
      </c>
      <c r="E13031">
        <v>2023</v>
      </c>
      <c r="F13031" t="s">
        <v>500</v>
      </c>
      <c r="G13031" t="s">
        <v>311</v>
      </c>
      <c r="H13031">
        <v>64.73</v>
      </c>
      <c r="I13031" t="s">
        <v>511</v>
      </c>
      <c r="J13031" t="s">
        <v>347</v>
      </c>
      <c r="K13031" t="s">
        <v>397</v>
      </c>
    </row>
    <row r="13032" spans="1:11" hidden="1" x14ac:dyDescent="0.35">
      <c r="A13032" t="s">
        <v>489</v>
      </c>
      <c r="B13032" t="s">
        <v>84</v>
      </c>
      <c r="C13032" t="s">
        <v>331</v>
      </c>
      <c r="D13032" t="s">
        <v>78</v>
      </c>
      <c r="E13032">
        <v>2023</v>
      </c>
      <c r="F13032" t="s">
        <v>500</v>
      </c>
      <c r="G13032" t="s">
        <v>311</v>
      </c>
      <c r="H13032">
        <v>465.72</v>
      </c>
      <c r="I13032" t="s">
        <v>511</v>
      </c>
      <c r="J13032" t="s">
        <v>14</v>
      </c>
      <c r="K13032" t="s">
        <v>397</v>
      </c>
    </row>
    <row r="13033" spans="1:11" hidden="1" x14ac:dyDescent="0.35">
      <c r="A13033" t="s">
        <v>489</v>
      </c>
      <c r="B13033" t="s">
        <v>84</v>
      </c>
      <c r="C13033" t="s">
        <v>331</v>
      </c>
      <c r="D13033" t="s">
        <v>78</v>
      </c>
      <c r="E13033">
        <v>2023</v>
      </c>
      <c r="F13033" t="s">
        <v>500</v>
      </c>
      <c r="G13033" t="s">
        <v>311</v>
      </c>
      <c r="H13033">
        <v>128.69999999999999</v>
      </c>
      <c r="I13033" t="s">
        <v>511</v>
      </c>
      <c r="J13033" t="s">
        <v>347</v>
      </c>
      <c r="K13033" t="s">
        <v>397</v>
      </c>
    </row>
    <row r="13034" spans="1:11" hidden="1" x14ac:dyDescent="0.35">
      <c r="A13034" t="s">
        <v>489</v>
      </c>
      <c r="B13034" t="s">
        <v>84</v>
      </c>
      <c r="C13034" t="s">
        <v>331</v>
      </c>
      <c r="D13034" t="s">
        <v>78</v>
      </c>
      <c r="E13034">
        <v>2023</v>
      </c>
      <c r="F13034" t="s">
        <v>500</v>
      </c>
      <c r="G13034" t="s">
        <v>311</v>
      </c>
      <c r="H13034">
        <v>13402.6</v>
      </c>
      <c r="I13034" t="s">
        <v>511</v>
      </c>
      <c r="J13034" t="s">
        <v>14</v>
      </c>
      <c r="K13034" t="s">
        <v>397</v>
      </c>
    </row>
    <row r="13035" spans="1:11" hidden="1" x14ac:dyDescent="0.35">
      <c r="A13035" t="s">
        <v>489</v>
      </c>
      <c r="B13035" t="s">
        <v>84</v>
      </c>
      <c r="C13035" t="s">
        <v>331</v>
      </c>
      <c r="D13035" t="s">
        <v>78</v>
      </c>
      <c r="E13035">
        <v>2023</v>
      </c>
      <c r="F13035" t="s">
        <v>500</v>
      </c>
      <c r="G13035" t="s">
        <v>311</v>
      </c>
      <c r="H13035">
        <v>3703.87</v>
      </c>
      <c r="I13035" t="s">
        <v>511</v>
      </c>
      <c r="J13035" t="s">
        <v>347</v>
      </c>
      <c r="K13035" t="s">
        <v>397</v>
      </c>
    </row>
    <row r="13036" spans="1:11" hidden="1" x14ac:dyDescent="0.35">
      <c r="A13036" t="s">
        <v>489</v>
      </c>
      <c r="B13036" t="s">
        <v>84</v>
      </c>
      <c r="C13036" t="s">
        <v>331</v>
      </c>
      <c r="D13036" t="s">
        <v>78</v>
      </c>
      <c r="E13036">
        <v>2023</v>
      </c>
      <c r="F13036" t="s">
        <v>500</v>
      </c>
      <c r="G13036" t="s">
        <v>311</v>
      </c>
      <c r="H13036">
        <v>1892.12</v>
      </c>
      <c r="I13036" t="s">
        <v>511</v>
      </c>
      <c r="J13036" t="s">
        <v>14</v>
      </c>
      <c r="K13036" t="s">
        <v>397</v>
      </c>
    </row>
    <row r="13037" spans="1:11" hidden="1" x14ac:dyDescent="0.35">
      <c r="A13037" t="s">
        <v>489</v>
      </c>
      <c r="B13037" t="s">
        <v>84</v>
      </c>
      <c r="C13037" t="s">
        <v>331</v>
      </c>
      <c r="D13037" t="s">
        <v>78</v>
      </c>
      <c r="E13037">
        <v>2023</v>
      </c>
      <c r="F13037" t="s">
        <v>500</v>
      </c>
      <c r="G13037" t="s">
        <v>311</v>
      </c>
      <c r="H13037">
        <v>522.9</v>
      </c>
      <c r="I13037" t="s">
        <v>511</v>
      </c>
      <c r="J13037" t="s">
        <v>347</v>
      </c>
      <c r="K13037" t="s">
        <v>397</v>
      </c>
    </row>
    <row r="13038" spans="1:11" hidden="1" x14ac:dyDescent="0.35">
      <c r="A13038" t="s">
        <v>489</v>
      </c>
      <c r="B13038" t="s">
        <v>84</v>
      </c>
      <c r="C13038" t="s">
        <v>331</v>
      </c>
      <c r="D13038" t="s">
        <v>78</v>
      </c>
      <c r="E13038">
        <v>2023</v>
      </c>
      <c r="F13038" t="s">
        <v>506</v>
      </c>
      <c r="G13038" t="s">
        <v>309</v>
      </c>
      <c r="H13038">
        <v>6783.48</v>
      </c>
      <c r="I13038" t="s">
        <v>511</v>
      </c>
      <c r="J13038" t="s">
        <v>347</v>
      </c>
      <c r="K13038" t="s">
        <v>397</v>
      </c>
    </row>
    <row r="13039" spans="1:11" hidden="1" x14ac:dyDescent="0.35">
      <c r="A13039" t="s">
        <v>489</v>
      </c>
      <c r="B13039" t="s">
        <v>84</v>
      </c>
      <c r="C13039" t="s">
        <v>331</v>
      </c>
      <c r="D13039" t="s">
        <v>78</v>
      </c>
      <c r="E13039">
        <v>2023</v>
      </c>
      <c r="F13039" t="s">
        <v>506</v>
      </c>
      <c r="G13039" t="s">
        <v>309</v>
      </c>
      <c r="H13039">
        <v>754.02</v>
      </c>
      <c r="I13039" t="s">
        <v>511</v>
      </c>
      <c r="J13039" t="s">
        <v>347</v>
      </c>
      <c r="K13039" t="s">
        <v>397</v>
      </c>
    </row>
    <row r="13040" spans="1:11" hidden="1" x14ac:dyDescent="0.35">
      <c r="A13040" t="s">
        <v>489</v>
      </c>
      <c r="B13040" t="s">
        <v>84</v>
      </c>
      <c r="C13040" t="s">
        <v>331</v>
      </c>
      <c r="D13040" t="s">
        <v>78</v>
      </c>
      <c r="E13040">
        <v>2023</v>
      </c>
      <c r="F13040" t="s">
        <v>506</v>
      </c>
      <c r="G13040" t="s">
        <v>309</v>
      </c>
      <c r="H13040">
        <v>112.21</v>
      </c>
      <c r="I13040" t="s">
        <v>511</v>
      </c>
      <c r="J13040" t="s">
        <v>347</v>
      </c>
      <c r="K13040" t="s">
        <v>397</v>
      </c>
    </row>
    <row r="13041" spans="1:11" hidden="1" x14ac:dyDescent="0.35">
      <c r="A13041" t="s">
        <v>489</v>
      </c>
      <c r="B13041" t="s">
        <v>84</v>
      </c>
      <c r="C13041" t="s">
        <v>331</v>
      </c>
      <c r="D13041" t="s">
        <v>78</v>
      </c>
      <c r="E13041">
        <v>2023</v>
      </c>
      <c r="F13041" t="s">
        <v>506</v>
      </c>
      <c r="G13041" t="s">
        <v>309</v>
      </c>
      <c r="H13041">
        <v>223.11</v>
      </c>
      <c r="I13041" t="s">
        <v>511</v>
      </c>
      <c r="J13041" t="s">
        <v>347</v>
      </c>
      <c r="K13041" t="s">
        <v>397</v>
      </c>
    </row>
    <row r="13042" spans="1:11" hidden="1" x14ac:dyDescent="0.35">
      <c r="A13042" t="s">
        <v>489</v>
      </c>
      <c r="B13042" t="s">
        <v>84</v>
      </c>
      <c r="C13042" t="s">
        <v>331</v>
      </c>
      <c r="D13042" t="s">
        <v>78</v>
      </c>
      <c r="E13042">
        <v>2023</v>
      </c>
      <c r="F13042" t="s">
        <v>506</v>
      </c>
      <c r="G13042" t="s">
        <v>309</v>
      </c>
      <c r="H13042">
        <v>6420.79</v>
      </c>
      <c r="I13042" t="s">
        <v>511</v>
      </c>
      <c r="J13042" t="s">
        <v>347</v>
      </c>
      <c r="K13042" t="s">
        <v>397</v>
      </c>
    </row>
    <row r="13043" spans="1:11" hidden="1" x14ac:dyDescent="0.35">
      <c r="A13043" t="s">
        <v>489</v>
      </c>
      <c r="B13043" t="s">
        <v>84</v>
      </c>
      <c r="C13043" t="s">
        <v>331</v>
      </c>
      <c r="D13043" t="s">
        <v>78</v>
      </c>
      <c r="E13043">
        <v>2023</v>
      </c>
      <c r="F13043" t="s">
        <v>506</v>
      </c>
      <c r="G13043" t="s">
        <v>309</v>
      </c>
      <c r="H13043">
        <v>906.45</v>
      </c>
      <c r="I13043" t="s">
        <v>511</v>
      </c>
      <c r="J13043" t="s">
        <v>347</v>
      </c>
      <c r="K13043" t="s">
        <v>397</v>
      </c>
    </row>
    <row r="13044" spans="1:11" hidden="1" x14ac:dyDescent="0.35">
      <c r="A13044" t="s">
        <v>489</v>
      </c>
      <c r="B13044" t="s">
        <v>84</v>
      </c>
      <c r="C13044" t="s">
        <v>331</v>
      </c>
      <c r="D13044" t="s">
        <v>78</v>
      </c>
      <c r="E13044">
        <v>2023</v>
      </c>
      <c r="F13044" t="s">
        <v>71</v>
      </c>
      <c r="G13044" t="s">
        <v>310</v>
      </c>
      <c r="H13044">
        <v>1252.02</v>
      </c>
      <c r="I13044" t="s">
        <v>511</v>
      </c>
      <c r="J13044" t="s">
        <v>347</v>
      </c>
      <c r="K13044" t="s">
        <v>397</v>
      </c>
    </row>
    <row r="13045" spans="1:11" hidden="1" x14ac:dyDescent="0.35">
      <c r="A13045" t="s">
        <v>489</v>
      </c>
      <c r="B13045" t="s">
        <v>84</v>
      </c>
      <c r="C13045" t="s">
        <v>331</v>
      </c>
      <c r="D13045" t="s">
        <v>78</v>
      </c>
      <c r="E13045">
        <v>2023</v>
      </c>
      <c r="F13045" t="s">
        <v>71</v>
      </c>
      <c r="G13045" t="s">
        <v>310</v>
      </c>
      <c r="H13045">
        <v>139.16999999999999</v>
      </c>
      <c r="I13045" t="s">
        <v>511</v>
      </c>
      <c r="J13045" t="s">
        <v>347</v>
      </c>
      <c r="K13045" t="s">
        <v>397</v>
      </c>
    </row>
    <row r="13046" spans="1:11" hidden="1" x14ac:dyDescent="0.35">
      <c r="A13046" t="s">
        <v>489</v>
      </c>
      <c r="B13046" t="s">
        <v>84</v>
      </c>
      <c r="C13046" t="s">
        <v>331</v>
      </c>
      <c r="D13046" t="s">
        <v>78</v>
      </c>
      <c r="E13046">
        <v>2023</v>
      </c>
      <c r="F13046" t="s">
        <v>71</v>
      </c>
      <c r="G13046" t="s">
        <v>310</v>
      </c>
      <c r="H13046">
        <v>20.71</v>
      </c>
      <c r="I13046" t="s">
        <v>511</v>
      </c>
      <c r="J13046" t="s">
        <v>347</v>
      </c>
      <c r="K13046" t="s">
        <v>397</v>
      </c>
    </row>
    <row r="13047" spans="1:11" hidden="1" x14ac:dyDescent="0.35">
      <c r="A13047" t="s">
        <v>489</v>
      </c>
      <c r="B13047" t="s">
        <v>84</v>
      </c>
      <c r="C13047" t="s">
        <v>331</v>
      </c>
      <c r="D13047" t="s">
        <v>78</v>
      </c>
      <c r="E13047">
        <v>2023</v>
      </c>
      <c r="F13047" t="s">
        <v>71</v>
      </c>
      <c r="G13047" t="s">
        <v>310</v>
      </c>
      <c r="H13047">
        <v>41.18</v>
      </c>
      <c r="I13047" t="s">
        <v>511</v>
      </c>
      <c r="J13047" t="s">
        <v>347</v>
      </c>
      <c r="K13047" t="s">
        <v>397</v>
      </c>
    </row>
    <row r="13048" spans="1:11" hidden="1" x14ac:dyDescent="0.35">
      <c r="A13048" t="s">
        <v>489</v>
      </c>
      <c r="B13048" t="s">
        <v>84</v>
      </c>
      <c r="C13048" t="s">
        <v>331</v>
      </c>
      <c r="D13048" t="s">
        <v>78</v>
      </c>
      <c r="E13048">
        <v>2023</v>
      </c>
      <c r="F13048" t="s">
        <v>71</v>
      </c>
      <c r="G13048" t="s">
        <v>310</v>
      </c>
      <c r="H13048">
        <v>1185.08</v>
      </c>
      <c r="I13048" t="s">
        <v>511</v>
      </c>
      <c r="J13048" t="s">
        <v>347</v>
      </c>
      <c r="K13048" t="s">
        <v>397</v>
      </c>
    </row>
    <row r="13049" spans="1:11" hidden="1" x14ac:dyDescent="0.35">
      <c r="A13049" t="s">
        <v>489</v>
      </c>
      <c r="B13049" t="s">
        <v>84</v>
      </c>
      <c r="C13049" t="s">
        <v>331</v>
      </c>
      <c r="D13049" t="s">
        <v>78</v>
      </c>
      <c r="E13049">
        <v>2023</v>
      </c>
      <c r="F13049" t="s">
        <v>71</v>
      </c>
      <c r="G13049" t="s">
        <v>310</v>
      </c>
      <c r="H13049">
        <v>167.3</v>
      </c>
      <c r="I13049" t="s">
        <v>511</v>
      </c>
      <c r="J13049" t="s">
        <v>347</v>
      </c>
      <c r="K13049" t="s">
        <v>397</v>
      </c>
    </row>
    <row r="13050" spans="1:11" hidden="1" x14ac:dyDescent="0.35">
      <c r="A13050" t="s">
        <v>489</v>
      </c>
      <c r="B13050" t="s">
        <v>84</v>
      </c>
      <c r="C13050" t="s">
        <v>331</v>
      </c>
      <c r="D13050" t="s">
        <v>78</v>
      </c>
      <c r="E13050">
        <v>2023</v>
      </c>
      <c r="F13050" t="s">
        <v>148</v>
      </c>
      <c r="G13050" t="s">
        <v>308</v>
      </c>
      <c r="H13050">
        <v>24.63</v>
      </c>
      <c r="I13050" t="s">
        <v>511</v>
      </c>
      <c r="J13050" t="s">
        <v>347</v>
      </c>
      <c r="K13050" t="s">
        <v>397</v>
      </c>
    </row>
    <row r="13051" spans="1:11" hidden="1" x14ac:dyDescent="0.35">
      <c r="A13051" t="s">
        <v>489</v>
      </c>
      <c r="B13051" t="s">
        <v>84</v>
      </c>
      <c r="C13051" t="s">
        <v>331</v>
      </c>
      <c r="D13051" t="s">
        <v>78</v>
      </c>
      <c r="E13051">
        <v>2023</v>
      </c>
      <c r="F13051" t="s">
        <v>148</v>
      </c>
      <c r="G13051" t="s">
        <v>308</v>
      </c>
      <c r="H13051">
        <v>2.73</v>
      </c>
      <c r="I13051" t="s">
        <v>511</v>
      </c>
      <c r="J13051" t="s">
        <v>347</v>
      </c>
      <c r="K13051" t="s">
        <v>397</v>
      </c>
    </row>
    <row r="13052" spans="1:11" hidden="1" x14ac:dyDescent="0.35">
      <c r="A13052" t="s">
        <v>489</v>
      </c>
      <c r="B13052" t="s">
        <v>84</v>
      </c>
      <c r="C13052" t="s">
        <v>331</v>
      </c>
      <c r="D13052" t="s">
        <v>78</v>
      </c>
      <c r="E13052">
        <v>2023</v>
      </c>
      <c r="F13052" t="s">
        <v>148</v>
      </c>
      <c r="G13052" t="s">
        <v>308</v>
      </c>
      <c r="H13052">
        <v>0.41</v>
      </c>
      <c r="I13052" t="s">
        <v>511</v>
      </c>
      <c r="J13052" t="s">
        <v>347</v>
      </c>
      <c r="K13052" t="s">
        <v>397</v>
      </c>
    </row>
    <row r="13053" spans="1:11" hidden="1" x14ac:dyDescent="0.35">
      <c r="A13053" t="s">
        <v>489</v>
      </c>
      <c r="B13053" t="s">
        <v>84</v>
      </c>
      <c r="C13053" t="s">
        <v>331</v>
      </c>
      <c r="D13053" t="s">
        <v>78</v>
      </c>
      <c r="E13053">
        <v>2023</v>
      </c>
      <c r="F13053" t="s">
        <v>148</v>
      </c>
      <c r="G13053" t="s">
        <v>308</v>
      </c>
      <c r="H13053">
        <v>0.81</v>
      </c>
      <c r="I13053" t="s">
        <v>511</v>
      </c>
      <c r="J13053" t="s">
        <v>347</v>
      </c>
      <c r="K13053" t="s">
        <v>397</v>
      </c>
    </row>
    <row r="13054" spans="1:11" hidden="1" x14ac:dyDescent="0.35">
      <c r="A13054" t="s">
        <v>489</v>
      </c>
      <c r="B13054" t="s">
        <v>84</v>
      </c>
      <c r="C13054" t="s">
        <v>331</v>
      </c>
      <c r="D13054" t="s">
        <v>78</v>
      </c>
      <c r="E13054">
        <v>2023</v>
      </c>
      <c r="F13054" t="s">
        <v>148</v>
      </c>
      <c r="G13054" t="s">
        <v>308</v>
      </c>
      <c r="H13054">
        <v>23.31</v>
      </c>
      <c r="I13054" t="s">
        <v>511</v>
      </c>
      <c r="J13054" t="s">
        <v>347</v>
      </c>
      <c r="K13054" t="s">
        <v>397</v>
      </c>
    </row>
    <row r="13055" spans="1:11" hidden="1" x14ac:dyDescent="0.35">
      <c r="A13055" t="s">
        <v>489</v>
      </c>
      <c r="B13055" t="s">
        <v>84</v>
      </c>
      <c r="C13055" t="s">
        <v>331</v>
      </c>
      <c r="D13055" t="s">
        <v>78</v>
      </c>
      <c r="E13055">
        <v>2023</v>
      </c>
      <c r="F13055" t="s">
        <v>148</v>
      </c>
      <c r="G13055" t="s">
        <v>308</v>
      </c>
      <c r="H13055">
        <v>3.28</v>
      </c>
      <c r="I13055" t="s">
        <v>511</v>
      </c>
      <c r="J13055" t="s">
        <v>347</v>
      </c>
      <c r="K13055" t="s">
        <v>397</v>
      </c>
    </row>
    <row r="13056" spans="1:11" hidden="1" x14ac:dyDescent="0.35">
      <c r="A13056" t="s">
        <v>489</v>
      </c>
      <c r="B13056" t="s">
        <v>84</v>
      </c>
      <c r="C13056" t="s">
        <v>331</v>
      </c>
      <c r="D13056" t="s">
        <v>78</v>
      </c>
      <c r="E13056">
        <v>2023</v>
      </c>
      <c r="F13056" t="s">
        <v>156</v>
      </c>
      <c r="G13056" t="s">
        <v>307</v>
      </c>
      <c r="H13056">
        <v>156.46</v>
      </c>
      <c r="I13056" t="s">
        <v>511</v>
      </c>
      <c r="J13056" t="s">
        <v>14</v>
      </c>
      <c r="K13056" t="s">
        <v>397</v>
      </c>
    </row>
    <row r="13057" spans="1:11" hidden="1" x14ac:dyDescent="0.35">
      <c r="A13057" t="s">
        <v>489</v>
      </c>
      <c r="B13057" t="s">
        <v>84</v>
      </c>
      <c r="C13057" t="s">
        <v>331</v>
      </c>
      <c r="D13057" t="s">
        <v>78</v>
      </c>
      <c r="E13057">
        <v>2023</v>
      </c>
      <c r="F13057" t="s">
        <v>156</v>
      </c>
      <c r="G13057" t="s">
        <v>307</v>
      </c>
      <c r="H13057">
        <v>1619.41</v>
      </c>
      <c r="I13057" t="s">
        <v>511</v>
      </c>
      <c r="J13057" t="s">
        <v>347</v>
      </c>
      <c r="K13057" t="s">
        <v>397</v>
      </c>
    </row>
    <row r="13058" spans="1:11" hidden="1" x14ac:dyDescent="0.35">
      <c r="A13058" t="s">
        <v>489</v>
      </c>
      <c r="B13058" t="s">
        <v>84</v>
      </c>
      <c r="C13058" t="s">
        <v>331</v>
      </c>
      <c r="D13058" t="s">
        <v>78</v>
      </c>
      <c r="E13058">
        <v>2023</v>
      </c>
      <c r="F13058" t="s">
        <v>156</v>
      </c>
      <c r="G13058" t="s">
        <v>307</v>
      </c>
      <c r="H13058">
        <v>17.39</v>
      </c>
      <c r="I13058" t="s">
        <v>511</v>
      </c>
      <c r="J13058" t="s">
        <v>14</v>
      </c>
      <c r="K13058" t="s">
        <v>397</v>
      </c>
    </row>
    <row r="13059" spans="1:11" hidden="1" x14ac:dyDescent="0.35">
      <c r="A13059" t="s">
        <v>489</v>
      </c>
      <c r="B13059" t="s">
        <v>84</v>
      </c>
      <c r="C13059" t="s">
        <v>331</v>
      </c>
      <c r="D13059" t="s">
        <v>78</v>
      </c>
      <c r="E13059">
        <v>2023</v>
      </c>
      <c r="F13059" t="s">
        <v>156</v>
      </c>
      <c r="G13059" t="s">
        <v>307</v>
      </c>
      <c r="H13059">
        <v>180.01</v>
      </c>
      <c r="I13059" t="s">
        <v>511</v>
      </c>
      <c r="J13059" t="s">
        <v>347</v>
      </c>
      <c r="K13059" t="s">
        <v>397</v>
      </c>
    </row>
    <row r="13060" spans="1:11" hidden="1" x14ac:dyDescent="0.35">
      <c r="A13060" t="s">
        <v>489</v>
      </c>
      <c r="B13060" t="s">
        <v>84</v>
      </c>
      <c r="C13060" t="s">
        <v>331</v>
      </c>
      <c r="D13060" t="s">
        <v>78</v>
      </c>
      <c r="E13060">
        <v>2023</v>
      </c>
      <c r="F13060" t="s">
        <v>156</v>
      </c>
      <c r="G13060" t="s">
        <v>307</v>
      </c>
      <c r="H13060">
        <v>2.59</v>
      </c>
      <c r="I13060" t="s">
        <v>511</v>
      </c>
      <c r="J13060" t="s">
        <v>14</v>
      </c>
      <c r="K13060" t="s">
        <v>397</v>
      </c>
    </row>
    <row r="13061" spans="1:11" hidden="1" x14ac:dyDescent="0.35">
      <c r="A13061" t="s">
        <v>489</v>
      </c>
      <c r="B13061" t="s">
        <v>84</v>
      </c>
      <c r="C13061" t="s">
        <v>331</v>
      </c>
      <c r="D13061" t="s">
        <v>78</v>
      </c>
      <c r="E13061">
        <v>2023</v>
      </c>
      <c r="F13061" t="s">
        <v>156</v>
      </c>
      <c r="G13061" t="s">
        <v>307</v>
      </c>
      <c r="H13061">
        <v>26.79</v>
      </c>
      <c r="I13061" t="s">
        <v>511</v>
      </c>
      <c r="J13061" t="s">
        <v>347</v>
      </c>
      <c r="K13061" t="s">
        <v>397</v>
      </c>
    </row>
    <row r="13062" spans="1:11" hidden="1" x14ac:dyDescent="0.35">
      <c r="A13062" t="s">
        <v>489</v>
      </c>
      <c r="B13062" t="s">
        <v>84</v>
      </c>
      <c r="C13062" t="s">
        <v>331</v>
      </c>
      <c r="D13062" t="s">
        <v>78</v>
      </c>
      <c r="E13062">
        <v>2023</v>
      </c>
      <c r="F13062" t="s">
        <v>156</v>
      </c>
      <c r="G13062" t="s">
        <v>307</v>
      </c>
      <c r="H13062">
        <v>5.14</v>
      </c>
      <c r="I13062" t="s">
        <v>511</v>
      </c>
      <c r="J13062" t="s">
        <v>14</v>
      </c>
      <c r="K13062" t="s">
        <v>397</v>
      </c>
    </row>
    <row r="13063" spans="1:11" hidden="1" x14ac:dyDescent="0.35">
      <c r="A13063" t="s">
        <v>489</v>
      </c>
      <c r="B13063" t="s">
        <v>84</v>
      </c>
      <c r="C13063" t="s">
        <v>331</v>
      </c>
      <c r="D13063" t="s">
        <v>78</v>
      </c>
      <c r="E13063">
        <v>2023</v>
      </c>
      <c r="F13063" t="s">
        <v>156</v>
      </c>
      <c r="G13063" t="s">
        <v>307</v>
      </c>
      <c r="H13063">
        <v>53.26</v>
      </c>
      <c r="I13063" t="s">
        <v>511</v>
      </c>
      <c r="J13063" t="s">
        <v>347</v>
      </c>
      <c r="K13063" t="s">
        <v>397</v>
      </c>
    </row>
    <row r="13064" spans="1:11" hidden="1" x14ac:dyDescent="0.35">
      <c r="A13064" t="s">
        <v>489</v>
      </c>
      <c r="B13064" t="s">
        <v>84</v>
      </c>
      <c r="C13064" t="s">
        <v>331</v>
      </c>
      <c r="D13064" t="s">
        <v>78</v>
      </c>
      <c r="E13064">
        <v>2023</v>
      </c>
      <c r="F13064" t="s">
        <v>156</v>
      </c>
      <c r="G13064" t="s">
        <v>307</v>
      </c>
      <c r="H13064">
        <v>148.07</v>
      </c>
      <c r="I13064" t="s">
        <v>511</v>
      </c>
      <c r="J13064" t="s">
        <v>14</v>
      </c>
      <c r="K13064" t="s">
        <v>397</v>
      </c>
    </row>
    <row r="13065" spans="1:11" hidden="1" x14ac:dyDescent="0.35">
      <c r="A13065" t="s">
        <v>489</v>
      </c>
      <c r="B13065" t="s">
        <v>84</v>
      </c>
      <c r="C13065" t="s">
        <v>331</v>
      </c>
      <c r="D13065" t="s">
        <v>78</v>
      </c>
      <c r="E13065">
        <v>2023</v>
      </c>
      <c r="F13065" t="s">
        <v>156</v>
      </c>
      <c r="G13065" t="s">
        <v>307</v>
      </c>
      <c r="H13065">
        <v>1532.8</v>
      </c>
      <c r="I13065" t="s">
        <v>511</v>
      </c>
      <c r="J13065" t="s">
        <v>347</v>
      </c>
      <c r="K13065" t="s">
        <v>397</v>
      </c>
    </row>
    <row r="13066" spans="1:11" hidden="1" x14ac:dyDescent="0.35">
      <c r="A13066" t="s">
        <v>489</v>
      </c>
      <c r="B13066" t="s">
        <v>84</v>
      </c>
      <c r="C13066" t="s">
        <v>331</v>
      </c>
      <c r="D13066" t="s">
        <v>78</v>
      </c>
      <c r="E13066">
        <v>2023</v>
      </c>
      <c r="F13066" t="s">
        <v>156</v>
      </c>
      <c r="G13066" t="s">
        <v>307</v>
      </c>
      <c r="H13066">
        <v>20.9</v>
      </c>
      <c r="I13066" t="s">
        <v>511</v>
      </c>
      <c r="J13066" t="s">
        <v>14</v>
      </c>
      <c r="K13066" t="s">
        <v>397</v>
      </c>
    </row>
    <row r="13067" spans="1:11" hidden="1" x14ac:dyDescent="0.35">
      <c r="A13067" t="s">
        <v>489</v>
      </c>
      <c r="B13067" t="s">
        <v>84</v>
      </c>
      <c r="C13067" t="s">
        <v>331</v>
      </c>
      <c r="D13067" t="s">
        <v>78</v>
      </c>
      <c r="E13067">
        <v>2023</v>
      </c>
      <c r="F13067" t="s">
        <v>156</v>
      </c>
      <c r="G13067" t="s">
        <v>307</v>
      </c>
      <c r="H13067">
        <v>216.39</v>
      </c>
      <c r="I13067" t="s">
        <v>511</v>
      </c>
      <c r="J13067" t="s">
        <v>347</v>
      </c>
      <c r="K13067" t="s">
        <v>397</v>
      </c>
    </row>
    <row r="13068" spans="1:11" hidden="1" x14ac:dyDescent="0.35">
      <c r="A13068" t="s">
        <v>489</v>
      </c>
      <c r="B13068" t="s">
        <v>84</v>
      </c>
      <c r="C13068" t="s">
        <v>339</v>
      </c>
      <c r="D13068" t="s">
        <v>78</v>
      </c>
      <c r="E13068">
        <v>2023</v>
      </c>
      <c r="F13068" t="s">
        <v>500</v>
      </c>
      <c r="G13068" t="s">
        <v>311</v>
      </c>
      <c r="H13068">
        <v>581.85</v>
      </c>
      <c r="I13068" t="s">
        <v>511</v>
      </c>
      <c r="J13068" t="s">
        <v>347</v>
      </c>
      <c r="K13068" t="s">
        <v>398</v>
      </c>
    </row>
    <row r="13069" spans="1:11" hidden="1" x14ac:dyDescent="0.35">
      <c r="A13069" t="s">
        <v>489</v>
      </c>
      <c r="B13069" t="s">
        <v>84</v>
      </c>
      <c r="C13069" t="s">
        <v>339</v>
      </c>
      <c r="D13069" t="s">
        <v>78</v>
      </c>
      <c r="E13069">
        <v>2023</v>
      </c>
      <c r="F13069" t="s">
        <v>500</v>
      </c>
      <c r="G13069" t="s">
        <v>311</v>
      </c>
      <c r="H13069">
        <v>3015.68</v>
      </c>
      <c r="I13069" t="s">
        <v>511</v>
      </c>
      <c r="J13069" t="s">
        <v>347</v>
      </c>
      <c r="K13069" t="s">
        <v>398</v>
      </c>
    </row>
    <row r="13070" spans="1:11" hidden="1" x14ac:dyDescent="0.35">
      <c r="A13070" t="s">
        <v>489</v>
      </c>
      <c r="B13070" t="s">
        <v>84</v>
      </c>
      <c r="C13070" t="s">
        <v>339</v>
      </c>
      <c r="D13070" t="s">
        <v>78</v>
      </c>
      <c r="E13070">
        <v>2023</v>
      </c>
      <c r="F13070" t="s">
        <v>500</v>
      </c>
      <c r="G13070" t="s">
        <v>311</v>
      </c>
      <c r="H13070">
        <v>0.55000000000000004</v>
      </c>
      <c r="I13070" t="s">
        <v>511</v>
      </c>
      <c r="J13070" t="s">
        <v>347</v>
      </c>
      <c r="K13070" t="s">
        <v>398</v>
      </c>
    </row>
    <row r="13071" spans="1:11" hidden="1" x14ac:dyDescent="0.35">
      <c r="A13071" t="s">
        <v>489</v>
      </c>
      <c r="B13071" t="s">
        <v>84</v>
      </c>
      <c r="C13071" t="s">
        <v>339</v>
      </c>
      <c r="D13071" t="s">
        <v>78</v>
      </c>
      <c r="E13071">
        <v>2023</v>
      </c>
      <c r="F13071" t="s">
        <v>500</v>
      </c>
      <c r="G13071" t="s">
        <v>311</v>
      </c>
      <c r="H13071">
        <v>1989.87</v>
      </c>
      <c r="I13071" t="s">
        <v>511</v>
      </c>
      <c r="J13071" t="s">
        <v>347</v>
      </c>
      <c r="K13071" t="s">
        <v>398</v>
      </c>
    </row>
    <row r="13072" spans="1:11" hidden="1" x14ac:dyDescent="0.35">
      <c r="A13072" t="s">
        <v>489</v>
      </c>
      <c r="B13072" t="s">
        <v>84</v>
      </c>
      <c r="C13072" t="s">
        <v>339</v>
      </c>
      <c r="D13072" t="s">
        <v>78</v>
      </c>
      <c r="E13072">
        <v>2023</v>
      </c>
      <c r="F13072" t="s">
        <v>500</v>
      </c>
      <c r="G13072" t="s">
        <v>311</v>
      </c>
      <c r="H13072">
        <v>1262.42</v>
      </c>
      <c r="I13072" t="s">
        <v>511</v>
      </c>
      <c r="J13072" t="s">
        <v>347</v>
      </c>
      <c r="K13072" t="s">
        <v>398</v>
      </c>
    </row>
    <row r="13073" spans="1:11" hidden="1" x14ac:dyDescent="0.35">
      <c r="A13073" t="s">
        <v>489</v>
      </c>
      <c r="B13073" t="s">
        <v>84</v>
      </c>
      <c r="C13073" t="s">
        <v>339</v>
      </c>
      <c r="D13073" t="s">
        <v>78</v>
      </c>
      <c r="E13073">
        <v>2023</v>
      </c>
      <c r="F13073" t="s">
        <v>500</v>
      </c>
      <c r="G13073" t="s">
        <v>311</v>
      </c>
      <c r="H13073">
        <v>9.93</v>
      </c>
      <c r="I13073" t="s">
        <v>511</v>
      </c>
      <c r="J13073" t="s">
        <v>347</v>
      </c>
      <c r="K13073" t="s">
        <v>398</v>
      </c>
    </row>
    <row r="13074" spans="1:11" hidden="1" x14ac:dyDescent="0.35">
      <c r="A13074" t="s">
        <v>489</v>
      </c>
      <c r="B13074" t="s">
        <v>84</v>
      </c>
      <c r="C13074" t="s">
        <v>339</v>
      </c>
      <c r="D13074" t="s">
        <v>78</v>
      </c>
      <c r="E13074">
        <v>2023</v>
      </c>
      <c r="F13074" t="s">
        <v>506</v>
      </c>
      <c r="G13074" t="s">
        <v>309</v>
      </c>
      <c r="H13074">
        <v>311.68</v>
      </c>
      <c r="I13074" t="s">
        <v>511</v>
      </c>
      <c r="J13074" t="s">
        <v>347</v>
      </c>
      <c r="K13074" t="s">
        <v>398</v>
      </c>
    </row>
    <row r="13075" spans="1:11" hidden="1" x14ac:dyDescent="0.35">
      <c r="A13075" t="s">
        <v>489</v>
      </c>
      <c r="B13075" t="s">
        <v>84</v>
      </c>
      <c r="C13075" t="s">
        <v>339</v>
      </c>
      <c r="D13075" t="s">
        <v>78</v>
      </c>
      <c r="E13075">
        <v>2023</v>
      </c>
      <c r="F13075" t="s">
        <v>506</v>
      </c>
      <c r="G13075" t="s">
        <v>309</v>
      </c>
      <c r="H13075">
        <v>1615.42</v>
      </c>
      <c r="I13075" t="s">
        <v>511</v>
      </c>
      <c r="J13075" t="s">
        <v>347</v>
      </c>
      <c r="K13075" t="s">
        <v>398</v>
      </c>
    </row>
    <row r="13076" spans="1:11" hidden="1" x14ac:dyDescent="0.35">
      <c r="A13076" t="s">
        <v>489</v>
      </c>
      <c r="B13076" t="s">
        <v>84</v>
      </c>
      <c r="C13076" t="s">
        <v>339</v>
      </c>
      <c r="D13076" t="s">
        <v>78</v>
      </c>
      <c r="E13076">
        <v>2023</v>
      </c>
      <c r="F13076" t="s">
        <v>506</v>
      </c>
      <c r="G13076" t="s">
        <v>309</v>
      </c>
      <c r="H13076">
        <v>0.3</v>
      </c>
      <c r="I13076" t="s">
        <v>511</v>
      </c>
      <c r="J13076" t="s">
        <v>347</v>
      </c>
      <c r="K13076" t="s">
        <v>398</v>
      </c>
    </row>
    <row r="13077" spans="1:11" hidden="1" x14ac:dyDescent="0.35">
      <c r="A13077" t="s">
        <v>489</v>
      </c>
      <c r="B13077" t="s">
        <v>84</v>
      </c>
      <c r="C13077" t="s">
        <v>339</v>
      </c>
      <c r="D13077" t="s">
        <v>78</v>
      </c>
      <c r="E13077">
        <v>2023</v>
      </c>
      <c r="F13077" t="s">
        <v>506</v>
      </c>
      <c r="G13077" t="s">
        <v>309</v>
      </c>
      <c r="H13077">
        <v>1065.9100000000001</v>
      </c>
      <c r="I13077" t="s">
        <v>511</v>
      </c>
      <c r="J13077" t="s">
        <v>347</v>
      </c>
      <c r="K13077" t="s">
        <v>398</v>
      </c>
    </row>
    <row r="13078" spans="1:11" hidden="1" x14ac:dyDescent="0.35">
      <c r="A13078" t="s">
        <v>489</v>
      </c>
      <c r="B13078" t="s">
        <v>84</v>
      </c>
      <c r="C13078" t="s">
        <v>339</v>
      </c>
      <c r="D13078" t="s">
        <v>78</v>
      </c>
      <c r="E13078">
        <v>2023</v>
      </c>
      <c r="F13078" t="s">
        <v>506</v>
      </c>
      <c r="G13078" t="s">
        <v>309</v>
      </c>
      <c r="H13078">
        <v>676.24</v>
      </c>
      <c r="I13078" t="s">
        <v>511</v>
      </c>
      <c r="J13078" t="s">
        <v>347</v>
      </c>
      <c r="K13078" t="s">
        <v>398</v>
      </c>
    </row>
    <row r="13079" spans="1:11" hidden="1" x14ac:dyDescent="0.35">
      <c r="A13079" t="s">
        <v>489</v>
      </c>
      <c r="B13079" t="s">
        <v>84</v>
      </c>
      <c r="C13079" t="s">
        <v>339</v>
      </c>
      <c r="D13079" t="s">
        <v>78</v>
      </c>
      <c r="E13079">
        <v>2023</v>
      </c>
      <c r="F13079" t="s">
        <v>506</v>
      </c>
      <c r="G13079" t="s">
        <v>309</v>
      </c>
      <c r="H13079">
        <v>5.31</v>
      </c>
      <c r="I13079" t="s">
        <v>511</v>
      </c>
      <c r="J13079" t="s">
        <v>347</v>
      </c>
      <c r="K13079" t="s">
        <v>398</v>
      </c>
    </row>
    <row r="13080" spans="1:11" hidden="1" x14ac:dyDescent="0.35">
      <c r="A13080" t="s">
        <v>489</v>
      </c>
      <c r="B13080" t="s">
        <v>84</v>
      </c>
      <c r="C13080" t="s">
        <v>339</v>
      </c>
      <c r="D13080" t="s">
        <v>78</v>
      </c>
      <c r="E13080">
        <v>2023</v>
      </c>
      <c r="F13080" t="s">
        <v>71</v>
      </c>
      <c r="G13080" t="s">
        <v>310</v>
      </c>
      <c r="H13080">
        <v>24.74</v>
      </c>
      <c r="I13080" t="s">
        <v>511</v>
      </c>
      <c r="J13080" t="s">
        <v>347</v>
      </c>
      <c r="K13080" t="s">
        <v>398</v>
      </c>
    </row>
    <row r="13081" spans="1:11" hidden="1" x14ac:dyDescent="0.35">
      <c r="A13081" t="s">
        <v>489</v>
      </c>
      <c r="B13081" t="s">
        <v>84</v>
      </c>
      <c r="C13081" t="s">
        <v>339</v>
      </c>
      <c r="D13081" t="s">
        <v>78</v>
      </c>
      <c r="E13081">
        <v>2023</v>
      </c>
      <c r="F13081" t="s">
        <v>71</v>
      </c>
      <c r="G13081" t="s">
        <v>310</v>
      </c>
      <c r="H13081">
        <v>128.24</v>
      </c>
      <c r="I13081" t="s">
        <v>511</v>
      </c>
      <c r="J13081" t="s">
        <v>347</v>
      </c>
      <c r="K13081" t="s">
        <v>398</v>
      </c>
    </row>
    <row r="13082" spans="1:11" hidden="1" x14ac:dyDescent="0.35">
      <c r="A13082" t="s">
        <v>489</v>
      </c>
      <c r="B13082" t="s">
        <v>84</v>
      </c>
      <c r="C13082" t="s">
        <v>339</v>
      </c>
      <c r="D13082" t="s">
        <v>78</v>
      </c>
      <c r="E13082">
        <v>2023</v>
      </c>
      <c r="F13082" t="s">
        <v>71</v>
      </c>
      <c r="G13082" t="s">
        <v>310</v>
      </c>
      <c r="H13082">
        <v>0.03</v>
      </c>
      <c r="I13082" t="s">
        <v>511</v>
      </c>
      <c r="J13082" t="s">
        <v>347</v>
      </c>
      <c r="K13082" t="s">
        <v>398</v>
      </c>
    </row>
    <row r="13083" spans="1:11" hidden="1" x14ac:dyDescent="0.35">
      <c r="A13083" t="s">
        <v>489</v>
      </c>
      <c r="B13083" t="s">
        <v>84</v>
      </c>
      <c r="C13083" t="s">
        <v>339</v>
      </c>
      <c r="D13083" t="s">
        <v>78</v>
      </c>
      <c r="E13083">
        <v>2023</v>
      </c>
      <c r="F13083" t="s">
        <v>71</v>
      </c>
      <c r="G13083" t="s">
        <v>310</v>
      </c>
      <c r="H13083">
        <v>84.62</v>
      </c>
      <c r="I13083" t="s">
        <v>511</v>
      </c>
      <c r="J13083" t="s">
        <v>347</v>
      </c>
      <c r="K13083" t="s">
        <v>398</v>
      </c>
    </row>
    <row r="13084" spans="1:11" hidden="1" x14ac:dyDescent="0.35">
      <c r="A13084" t="s">
        <v>489</v>
      </c>
      <c r="B13084" t="s">
        <v>84</v>
      </c>
      <c r="C13084" t="s">
        <v>339</v>
      </c>
      <c r="D13084" t="s">
        <v>78</v>
      </c>
      <c r="E13084">
        <v>2023</v>
      </c>
      <c r="F13084" t="s">
        <v>71</v>
      </c>
      <c r="G13084" t="s">
        <v>310</v>
      </c>
      <c r="H13084">
        <v>53.68</v>
      </c>
      <c r="I13084" t="s">
        <v>511</v>
      </c>
      <c r="J13084" t="s">
        <v>347</v>
      </c>
      <c r="K13084" t="s">
        <v>398</v>
      </c>
    </row>
    <row r="13085" spans="1:11" hidden="1" x14ac:dyDescent="0.35">
      <c r="A13085" t="s">
        <v>489</v>
      </c>
      <c r="B13085" t="s">
        <v>84</v>
      </c>
      <c r="C13085" t="s">
        <v>339</v>
      </c>
      <c r="D13085" t="s">
        <v>78</v>
      </c>
      <c r="E13085">
        <v>2023</v>
      </c>
      <c r="F13085" t="s">
        <v>71</v>
      </c>
      <c r="G13085" t="s">
        <v>310</v>
      </c>
      <c r="H13085">
        <v>0.42</v>
      </c>
      <c r="I13085" t="s">
        <v>511</v>
      </c>
      <c r="J13085" t="s">
        <v>347</v>
      </c>
      <c r="K13085" t="s">
        <v>398</v>
      </c>
    </row>
    <row r="13086" spans="1:11" hidden="1" x14ac:dyDescent="0.35">
      <c r="A13086" t="s">
        <v>489</v>
      </c>
      <c r="B13086" t="s">
        <v>84</v>
      </c>
      <c r="C13086" t="s">
        <v>339</v>
      </c>
      <c r="D13086" t="s">
        <v>78</v>
      </c>
      <c r="E13086">
        <v>2023</v>
      </c>
      <c r="F13086" t="s">
        <v>156</v>
      </c>
      <c r="G13086" t="s">
        <v>307</v>
      </c>
      <c r="H13086">
        <v>104.72</v>
      </c>
      <c r="I13086" t="s">
        <v>511</v>
      </c>
      <c r="J13086" t="s">
        <v>347</v>
      </c>
      <c r="K13086" t="s">
        <v>398</v>
      </c>
    </row>
    <row r="13087" spans="1:11" hidden="1" x14ac:dyDescent="0.35">
      <c r="A13087" t="s">
        <v>489</v>
      </c>
      <c r="B13087" t="s">
        <v>84</v>
      </c>
      <c r="C13087" t="s">
        <v>339</v>
      </c>
      <c r="D13087" t="s">
        <v>78</v>
      </c>
      <c r="E13087">
        <v>2023</v>
      </c>
      <c r="F13087" t="s">
        <v>156</v>
      </c>
      <c r="G13087" t="s">
        <v>307</v>
      </c>
      <c r="H13087">
        <v>542.73</v>
      </c>
      <c r="I13087" t="s">
        <v>511</v>
      </c>
      <c r="J13087" t="s">
        <v>347</v>
      </c>
      <c r="K13087" t="s">
        <v>398</v>
      </c>
    </row>
    <row r="13088" spans="1:11" hidden="1" x14ac:dyDescent="0.35">
      <c r="A13088" t="s">
        <v>489</v>
      </c>
      <c r="B13088" t="s">
        <v>84</v>
      </c>
      <c r="C13088" t="s">
        <v>339</v>
      </c>
      <c r="D13088" t="s">
        <v>78</v>
      </c>
      <c r="E13088">
        <v>2023</v>
      </c>
      <c r="F13088" t="s">
        <v>156</v>
      </c>
      <c r="G13088" t="s">
        <v>307</v>
      </c>
      <c r="H13088">
        <v>0.1</v>
      </c>
      <c r="I13088" t="s">
        <v>511</v>
      </c>
      <c r="J13088" t="s">
        <v>347</v>
      </c>
      <c r="K13088" t="s">
        <v>398</v>
      </c>
    </row>
    <row r="13089" spans="1:11" hidden="1" x14ac:dyDescent="0.35">
      <c r="A13089" t="s">
        <v>489</v>
      </c>
      <c r="B13089" t="s">
        <v>84</v>
      </c>
      <c r="C13089" t="s">
        <v>339</v>
      </c>
      <c r="D13089" t="s">
        <v>78</v>
      </c>
      <c r="E13089">
        <v>2023</v>
      </c>
      <c r="F13089" t="s">
        <v>156</v>
      </c>
      <c r="G13089" t="s">
        <v>307</v>
      </c>
      <c r="H13089">
        <v>358.11</v>
      </c>
      <c r="I13089" t="s">
        <v>511</v>
      </c>
      <c r="J13089" t="s">
        <v>347</v>
      </c>
      <c r="K13089" t="s">
        <v>398</v>
      </c>
    </row>
    <row r="13090" spans="1:11" hidden="1" x14ac:dyDescent="0.35">
      <c r="A13090" t="s">
        <v>489</v>
      </c>
      <c r="B13090" t="s">
        <v>84</v>
      </c>
      <c r="C13090" t="s">
        <v>339</v>
      </c>
      <c r="D13090" t="s">
        <v>78</v>
      </c>
      <c r="E13090">
        <v>2023</v>
      </c>
      <c r="F13090" t="s">
        <v>156</v>
      </c>
      <c r="G13090" t="s">
        <v>307</v>
      </c>
      <c r="H13090">
        <v>227.2</v>
      </c>
      <c r="I13090" t="s">
        <v>511</v>
      </c>
      <c r="J13090" t="s">
        <v>347</v>
      </c>
      <c r="K13090" t="s">
        <v>398</v>
      </c>
    </row>
    <row r="13091" spans="1:11" hidden="1" x14ac:dyDescent="0.35">
      <c r="A13091" t="s">
        <v>489</v>
      </c>
      <c r="B13091" t="s">
        <v>84</v>
      </c>
      <c r="C13091" t="s">
        <v>339</v>
      </c>
      <c r="D13091" t="s">
        <v>78</v>
      </c>
      <c r="E13091">
        <v>2023</v>
      </c>
      <c r="F13091" t="s">
        <v>156</v>
      </c>
      <c r="G13091" t="s">
        <v>307</v>
      </c>
      <c r="H13091">
        <v>1.78</v>
      </c>
      <c r="I13091" t="s">
        <v>511</v>
      </c>
      <c r="J13091" t="s">
        <v>347</v>
      </c>
      <c r="K13091" t="s">
        <v>398</v>
      </c>
    </row>
    <row r="13092" spans="1:11" hidden="1" x14ac:dyDescent="0.35">
      <c r="A13092" t="s">
        <v>489</v>
      </c>
      <c r="B13092" t="s">
        <v>84</v>
      </c>
      <c r="C13092" t="s">
        <v>384</v>
      </c>
      <c r="D13092" t="s">
        <v>78</v>
      </c>
      <c r="E13092">
        <v>2023</v>
      </c>
      <c r="F13092" t="s">
        <v>500</v>
      </c>
      <c r="G13092" t="s">
        <v>311</v>
      </c>
      <c r="H13092">
        <v>53850.54</v>
      </c>
      <c r="I13092" t="s">
        <v>511</v>
      </c>
      <c r="J13092" t="s">
        <v>14</v>
      </c>
      <c r="K13092" t="s">
        <v>404</v>
      </c>
    </row>
    <row r="13093" spans="1:11" hidden="1" x14ac:dyDescent="0.35">
      <c r="A13093" t="s">
        <v>489</v>
      </c>
      <c r="B13093" t="s">
        <v>84</v>
      </c>
      <c r="C13093" t="s">
        <v>384</v>
      </c>
      <c r="D13093" t="s">
        <v>78</v>
      </c>
      <c r="E13093">
        <v>2023</v>
      </c>
      <c r="F13093" t="s">
        <v>500</v>
      </c>
      <c r="G13093" t="s">
        <v>311</v>
      </c>
      <c r="H13093">
        <v>3798.56</v>
      </c>
      <c r="I13093" t="s">
        <v>511</v>
      </c>
      <c r="J13093" t="s">
        <v>347</v>
      </c>
      <c r="K13093" t="s">
        <v>404</v>
      </c>
    </row>
    <row r="13094" spans="1:11" hidden="1" x14ac:dyDescent="0.35">
      <c r="A13094" t="s">
        <v>489</v>
      </c>
      <c r="B13094" t="s">
        <v>84</v>
      </c>
      <c r="C13094" t="s">
        <v>384</v>
      </c>
      <c r="D13094" t="s">
        <v>78</v>
      </c>
      <c r="E13094">
        <v>2023</v>
      </c>
      <c r="F13094" t="s">
        <v>500</v>
      </c>
      <c r="G13094" t="s">
        <v>311</v>
      </c>
      <c r="H13094">
        <v>974.26</v>
      </c>
      <c r="I13094" t="s">
        <v>511</v>
      </c>
      <c r="J13094" t="s">
        <v>14</v>
      </c>
      <c r="K13094" t="s">
        <v>404</v>
      </c>
    </row>
    <row r="13095" spans="1:11" hidden="1" x14ac:dyDescent="0.35">
      <c r="A13095" t="s">
        <v>489</v>
      </c>
      <c r="B13095" t="s">
        <v>84</v>
      </c>
      <c r="C13095" t="s">
        <v>384</v>
      </c>
      <c r="D13095" t="s">
        <v>78</v>
      </c>
      <c r="E13095">
        <v>2023</v>
      </c>
      <c r="F13095" t="s">
        <v>500</v>
      </c>
      <c r="G13095" t="s">
        <v>311</v>
      </c>
      <c r="H13095">
        <v>68.72</v>
      </c>
      <c r="I13095" t="s">
        <v>511</v>
      </c>
      <c r="J13095" t="s">
        <v>347</v>
      </c>
      <c r="K13095" t="s">
        <v>404</v>
      </c>
    </row>
    <row r="13096" spans="1:11" hidden="1" x14ac:dyDescent="0.35">
      <c r="A13096" t="s">
        <v>489</v>
      </c>
      <c r="B13096" t="s">
        <v>84</v>
      </c>
      <c r="C13096" t="s">
        <v>384</v>
      </c>
      <c r="D13096" t="s">
        <v>78</v>
      </c>
      <c r="E13096">
        <v>2023</v>
      </c>
      <c r="F13096" t="s">
        <v>500</v>
      </c>
      <c r="G13096" t="s">
        <v>311</v>
      </c>
      <c r="H13096">
        <v>11135.72</v>
      </c>
      <c r="I13096" t="s">
        <v>511</v>
      </c>
      <c r="J13096" t="s">
        <v>14</v>
      </c>
      <c r="K13096" t="s">
        <v>404</v>
      </c>
    </row>
    <row r="13097" spans="1:11" hidden="1" x14ac:dyDescent="0.35">
      <c r="A13097" t="s">
        <v>489</v>
      </c>
      <c r="B13097" t="s">
        <v>84</v>
      </c>
      <c r="C13097" t="s">
        <v>384</v>
      </c>
      <c r="D13097" t="s">
        <v>78</v>
      </c>
      <c r="E13097">
        <v>2023</v>
      </c>
      <c r="F13097" t="s">
        <v>500</v>
      </c>
      <c r="G13097" t="s">
        <v>311</v>
      </c>
      <c r="H13097">
        <v>785.49</v>
      </c>
      <c r="I13097" t="s">
        <v>511</v>
      </c>
      <c r="J13097" t="s">
        <v>347</v>
      </c>
      <c r="K13097" t="s">
        <v>404</v>
      </c>
    </row>
    <row r="13098" spans="1:11" hidden="1" x14ac:dyDescent="0.35">
      <c r="A13098" t="s">
        <v>489</v>
      </c>
      <c r="B13098" t="s">
        <v>84</v>
      </c>
      <c r="C13098" t="s">
        <v>384</v>
      </c>
      <c r="D13098" t="s">
        <v>78</v>
      </c>
      <c r="E13098">
        <v>2023</v>
      </c>
      <c r="F13098" t="s">
        <v>500</v>
      </c>
      <c r="G13098" t="s">
        <v>311</v>
      </c>
      <c r="H13098">
        <v>4985.5200000000004</v>
      </c>
      <c r="I13098" t="s">
        <v>511</v>
      </c>
      <c r="J13098" t="s">
        <v>14</v>
      </c>
      <c r="K13098" t="s">
        <v>404</v>
      </c>
    </row>
    <row r="13099" spans="1:11" hidden="1" x14ac:dyDescent="0.35">
      <c r="A13099" t="s">
        <v>489</v>
      </c>
      <c r="B13099" t="s">
        <v>84</v>
      </c>
      <c r="C13099" t="s">
        <v>384</v>
      </c>
      <c r="D13099" t="s">
        <v>78</v>
      </c>
      <c r="E13099">
        <v>2023</v>
      </c>
      <c r="F13099" t="s">
        <v>500</v>
      </c>
      <c r="G13099" t="s">
        <v>311</v>
      </c>
      <c r="H13099">
        <v>351.67</v>
      </c>
      <c r="I13099" t="s">
        <v>511</v>
      </c>
      <c r="J13099" t="s">
        <v>347</v>
      </c>
      <c r="K13099" t="s">
        <v>404</v>
      </c>
    </row>
    <row r="13100" spans="1:11" hidden="1" x14ac:dyDescent="0.35">
      <c r="A13100" t="s">
        <v>489</v>
      </c>
      <c r="B13100" t="s">
        <v>84</v>
      </c>
      <c r="C13100" t="s">
        <v>384</v>
      </c>
      <c r="D13100" t="s">
        <v>78</v>
      </c>
      <c r="E13100">
        <v>2023</v>
      </c>
      <c r="F13100" t="s">
        <v>506</v>
      </c>
      <c r="G13100" t="s">
        <v>309</v>
      </c>
      <c r="H13100">
        <v>5787.7</v>
      </c>
      <c r="I13100" t="s">
        <v>511</v>
      </c>
      <c r="J13100" t="s">
        <v>347</v>
      </c>
      <c r="K13100" t="s">
        <v>404</v>
      </c>
    </row>
    <row r="13101" spans="1:11" hidden="1" x14ac:dyDescent="0.35">
      <c r="A13101" t="s">
        <v>489</v>
      </c>
      <c r="B13101" t="s">
        <v>84</v>
      </c>
      <c r="C13101" t="s">
        <v>384</v>
      </c>
      <c r="D13101" t="s">
        <v>78</v>
      </c>
      <c r="E13101">
        <v>2023</v>
      </c>
      <c r="F13101" t="s">
        <v>506</v>
      </c>
      <c r="G13101" t="s">
        <v>309</v>
      </c>
      <c r="H13101">
        <v>104.7</v>
      </c>
      <c r="I13101" t="s">
        <v>511</v>
      </c>
      <c r="J13101" t="s">
        <v>347</v>
      </c>
      <c r="K13101" t="s">
        <v>404</v>
      </c>
    </row>
    <row r="13102" spans="1:11" hidden="1" x14ac:dyDescent="0.35">
      <c r="A13102" t="s">
        <v>489</v>
      </c>
      <c r="B13102" t="s">
        <v>84</v>
      </c>
      <c r="C13102" t="s">
        <v>384</v>
      </c>
      <c r="D13102" t="s">
        <v>78</v>
      </c>
      <c r="E13102">
        <v>2023</v>
      </c>
      <c r="F13102" t="s">
        <v>506</v>
      </c>
      <c r="G13102" t="s">
        <v>309</v>
      </c>
      <c r="H13102">
        <v>1196.83</v>
      </c>
      <c r="I13102" t="s">
        <v>511</v>
      </c>
      <c r="J13102" t="s">
        <v>347</v>
      </c>
      <c r="K13102" t="s">
        <v>404</v>
      </c>
    </row>
    <row r="13103" spans="1:11" hidden="1" x14ac:dyDescent="0.35">
      <c r="A13103" t="s">
        <v>489</v>
      </c>
      <c r="B13103" t="s">
        <v>84</v>
      </c>
      <c r="C13103" t="s">
        <v>384</v>
      </c>
      <c r="D13103" t="s">
        <v>78</v>
      </c>
      <c r="E13103">
        <v>2023</v>
      </c>
      <c r="F13103" t="s">
        <v>506</v>
      </c>
      <c r="G13103" t="s">
        <v>309</v>
      </c>
      <c r="H13103">
        <v>535.84</v>
      </c>
      <c r="I13103" t="s">
        <v>511</v>
      </c>
      <c r="J13103" t="s">
        <v>347</v>
      </c>
      <c r="K13103" t="s">
        <v>404</v>
      </c>
    </row>
    <row r="13104" spans="1:11" hidden="1" x14ac:dyDescent="0.35">
      <c r="A13104" t="s">
        <v>489</v>
      </c>
      <c r="B13104" t="s">
        <v>84</v>
      </c>
      <c r="C13104" t="s">
        <v>384</v>
      </c>
      <c r="D13104" t="s">
        <v>78</v>
      </c>
      <c r="E13104">
        <v>2023</v>
      </c>
      <c r="F13104" t="s">
        <v>71</v>
      </c>
      <c r="G13104" t="s">
        <v>310</v>
      </c>
      <c r="H13104">
        <v>6907.74</v>
      </c>
      <c r="I13104" t="s">
        <v>511</v>
      </c>
      <c r="J13104" t="s">
        <v>347</v>
      </c>
      <c r="K13104" t="s">
        <v>404</v>
      </c>
    </row>
    <row r="13105" spans="1:11" hidden="1" x14ac:dyDescent="0.35">
      <c r="A13105" t="s">
        <v>489</v>
      </c>
      <c r="B13105" t="s">
        <v>84</v>
      </c>
      <c r="C13105" t="s">
        <v>384</v>
      </c>
      <c r="D13105" t="s">
        <v>78</v>
      </c>
      <c r="E13105">
        <v>2023</v>
      </c>
      <c r="F13105" t="s">
        <v>71</v>
      </c>
      <c r="G13105" t="s">
        <v>310</v>
      </c>
      <c r="H13105">
        <v>124.97</v>
      </c>
      <c r="I13105" t="s">
        <v>511</v>
      </c>
      <c r="J13105" t="s">
        <v>347</v>
      </c>
      <c r="K13105" t="s">
        <v>404</v>
      </c>
    </row>
    <row r="13106" spans="1:11" hidden="1" x14ac:dyDescent="0.35">
      <c r="A13106" t="s">
        <v>489</v>
      </c>
      <c r="B13106" t="s">
        <v>84</v>
      </c>
      <c r="C13106" t="s">
        <v>384</v>
      </c>
      <c r="D13106" t="s">
        <v>78</v>
      </c>
      <c r="E13106">
        <v>2023</v>
      </c>
      <c r="F13106" t="s">
        <v>71</v>
      </c>
      <c r="G13106" t="s">
        <v>310</v>
      </c>
      <c r="H13106">
        <v>1428.44</v>
      </c>
      <c r="I13106" t="s">
        <v>511</v>
      </c>
      <c r="J13106" t="s">
        <v>347</v>
      </c>
      <c r="K13106" t="s">
        <v>404</v>
      </c>
    </row>
    <row r="13107" spans="1:11" hidden="1" x14ac:dyDescent="0.35">
      <c r="A13107" t="s">
        <v>489</v>
      </c>
      <c r="B13107" t="s">
        <v>84</v>
      </c>
      <c r="C13107" t="s">
        <v>384</v>
      </c>
      <c r="D13107" t="s">
        <v>78</v>
      </c>
      <c r="E13107">
        <v>2023</v>
      </c>
      <c r="F13107" t="s">
        <v>71</v>
      </c>
      <c r="G13107" t="s">
        <v>310</v>
      </c>
      <c r="H13107">
        <v>639.52</v>
      </c>
      <c r="I13107" t="s">
        <v>511</v>
      </c>
      <c r="J13107" t="s">
        <v>347</v>
      </c>
      <c r="K13107" t="s">
        <v>404</v>
      </c>
    </row>
    <row r="13108" spans="1:11" hidden="1" x14ac:dyDescent="0.35">
      <c r="A13108" t="s">
        <v>489</v>
      </c>
      <c r="B13108" t="s">
        <v>84</v>
      </c>
      <c r="C13108" t="s">
        <v>384</v>
      </c>
      <c r="D13108" t="s">
        <v>78</v>
      </c>
      <c r="E13108">
        <v>2023</v>
      </c>
      <c r="F13108" t="s">
        <v>148</v>
      </c>
      <c r="G13108" t="s">
        <v>308</v>
      </c>
      <c r="H13108">
        <v>60.95</v>
      </c>
      <c r="I13108" t="s">
        <v>511</v>
      </c>
      <c r="J13108" t="s">
        <v>347</v>
      </c>
      <c r="K13108" t="s">
        <v>404</v>
      </c>
    </row>
    <row r="13109" spans="1:11" hidden="1" x14ac:dyDescent="0.35">
      <c r="A13109" t="s">
        <v>489</v>
      </c>
      <c r="B13109" t="s">
        <v>84</v>
      </c>
      <c r="C13109" t="s">
        <v>384</v>
      </c>
      <c r="D13109" t="s">
        <v>78</v>
      </c>
      <c r="E13109">
        <v>2023</v>
      </c>
      <c r="F13109" t="s">
        <v>148</v>
      </c>
      <c r="G13109" t="s">
        <v>308</v>
      </c>
      <c r="H13109">
        <v>1.1100000000000001</v>
      </c>
      <c r="I13109" t="s">
        <v>511</v>
      </c>
      <c r="J13109" t="s">
        <v>347</v>
      </c>
      <c r="K13109" t="s">
        <v>404</v>
      </c>
    </row>
    <row r="13110" spans="1:11" hidden="1" x14ac:dyDescent="0.35">
      <c r="A13110" t="s">
        <v>489</v>
      </c>
      <c r="B13110" t="s">
        <v>84</v>
      </c>
      <c r="C13110" t="s">
        <v>384</v>
      </c>
      <c r="D13110" t="s">
        <v>78</v>
      </c>
      <c r="E13110">
        <v>2023</v>
      </c>
      <c r="F13110" t="s">
        <v>148</v>
      </c>
      <c r="G13110" t="s">
        <v>308</v>
      </c>
      <c r="H13110">
        <v>12.61</v>
      </c>
      <c r="I13110" t="s">
        <v>511</v>
      </c>
      <c r="J13110" t="s">
        <v>347</v>
      </c>
      <c r="K13110" t="s">
        <v>404</v>
      </c>
    </row>
    <row r="13111" spans="1:11" hidden="1" x14ac:dyDescent="0.35">
      <c r="A13111" t="s">
        <v>489</v>
      </c>
      <c r="B13111" t="s">
        <v>84</v>
      </c>
      <c r="C13111" t="s">
        <v>384</v>
      </c>
      <c r="D13111" t="s">
        <v>78</v>
      </c>
      <c r="E13111">
        <v>2023</v>
      </c>
      <c r="F13111" t="s">
        <v>148</v>
      </c>
      <c r="G13111" t="s">
        <v>308</v>
      </c>
      <c r="H13111">
        <v>5.65</v>
      </c>
      <c r="I13111" t="s">
        <v>511</v>
      </c>
      <c r="J13111" t="s">
        <v>347</v>
      </c>
      <c r="K13111" t="s">
        <v>404</v>
      </c>
    </row>
    <row r="13112" spans="1:11" hidden="1" x14ac:dyDescent="0.35">
      <c r="A13112" t="s">
        <v>489</v>
      </c>
      <c r="B13112" t="s">
        <v>84</v>
      </c>
      <c r="C13112" t="s">
        <v>384</v>
      </c>
      <c r="D13112" t="s">
        <v>78</v>
      </c>
      <c r="E13112">
        <v>2023</v>
      </c>
      <c r="F13112" t="s">
        <v>156</v>
      </c>
      <c r="G13112" t="s">
        <v>307</v>
      </c>
      <c r="H13112">
        <v>708.99</v>
      </c>
      <c r="I13112" t="s">
        <v>511</v>
      </c>
      <c r="J13112" t="s">
        <v>14</v>
      </c>
      <c r="K13112" t="s">
        <v>404</v>
      </c>
    </row>
    <row r="13113" spans="1:11" hidden="1" x14ac:dyDescent="0.35">
      <c r="A13113" t="s">
        <v>489</v>
      </c>
      <c r="B13113" t="s">
        <v>84</v>
      </c>
      <c r="C13113" t="s">
        <v>384</v>
      </c>
      <c r="D13113" t="s">
        <v>78</v>
      </c>
      <c r="E13113">
        <v>2023</v>
      </c>
      <c r="F13113" t="s">
        <v>156</v>
      </c>
      <c r="G13113" t="s">
        <v>307</v>
      </c>
      <c r="H13113">
        <v>2081.9699999999998</v>
      </c>
      <c r="I13113" t="s">
        <v>511</v>
      </c>
      <c r="J13113" t="s">
        <v>347</v>
      </c>
      <c r="K13113" t="s">
        <v>404</v>
      </c>
    </row>
    <row r="13114" spans="1:11" hidden="1" x14ac:dyDescent="0.35">
      <c r="A13114" t="s">
        <v>489</v>
      </c>
      <c r="B13114" t="s">
        <v>84</v>
      </c>
      <c r="C13114" t="s">
        <v>384</v>
      </c>
      <c r="D13114" t="s">
        <v>78</v>
      </c>
      <c r="E13114">
        <v>2023</v>
      </c>
      <c r="F13114" t="s">
        <v>156</v>
      </c>
      <c r="G13114" t="s">
        <v>307</v>
      </c>
      <c r="H13114">
        <v>12.82</v>
      </c>
      <c r="I13114" t="s">
        <v>511</v>
      </c>
      <c r="J13114" t="s">
        <v>14</v>
      </c>
      <c r="K13114" t="s">
        <v>404</v>
      </c>
    </row>
    <row r="13115" spans="1:11" hidden="1" x14ac:dyDescent="0.35">
      <c r="A13115" t="s">
        <v>489</v>
      </c>
      <c r="B13115" t="s">
        <v>84</v>
      </c>
      <c r="C13115" t="s">
        <v>384</v>
      </c>
      <c r="D13115" t="s">
        <v>78</v>
      </c>
      <c r="E13115">
        <v>2023</v>
      </c>
      <c r="F13115" t="s">
        <v>156</v>
      </c>
      <c r="G13115" t="s">
        <v>307</v>
      </c>
      <c r="H13115">
        <v>37.67</v>
      </c>
      <c r="I13115" t="s">
        <v>511</v>
      </c>
      <c r="J13115" t="s">
        <v>347</v>
      </c>
      <c r="K13115" t="s">
        <v>404</v>
      </c>
    </row>
    <row r="13116" spans="1:11" hidden="1" x14ac:dyDescent="0.35">
      <c r="A13116" t="s">
        <v>489</v>
      </c>
      <c r="B13116" t="s">
        <v>84</v>
      </c>
      <c r="C13116" t="s">
        <v>384</v>
      </c>
      <c r="D13116" t="s">
        <v>78</v>
      </c>
      <c r="E13116">
        <v>2023</v>
      </c>
      <c r="F13116" t="s">
        <v>156</v>
      </c>
      <c r="G13116" t="s">
        <v>307</v>
      </c>
      <c r="H13116">
        <v>146.61000000000001</v>
      </c>
      <c r="I13116" t="s">
        <v>511</v>
      </c>
      <c r="J13116" t="s">
        <v>14</v>
      </c>
      <c r="K13116" t="s">
        <v>404</v>
      </c>
    </row>
    <row r="13117" spans="1:11" hidden="1" x14ac:dyDescent="0.35">
      <c r="A13117" t="s">
        <v>489</v>
      </c>
      <c r="B13117" t="s">
        <v>84</v>
      </c>
      <c r="C13117" t="s">
        <v>384</v>
      </c>
      <c r="D13117" t="s">
        <v>78</v>
      </c>
      <c r="E13117">
        <v>2023</v>
      </c>
      <c r="F13117" t="s">
        <v>156</v>
      </c>
      <c r="G13117" t="s">
        <v>307</v>
      </c>
      <c r="H13117">
        <v>430.53</v>
      </c>
      <c r="I13117" t="s">
        <v>511</v>
      </c>
      <c r="J13117" t="s">
        <v>347</v>
      </c>
      <c r="K13117" t="s">
        <v>404</v>
      </c>
    </row>
    <row r="13118" spans="1:11" hidden="1" x14ac:dyDescent="0.35">
      <c r="A13118" t="s">
        <v>489</v>
      </c>
      <c r="B13118" t="s">
        <v>84</v>
      </c>
      <c r="C13118" t="s">
        <v>384</v>
      </c>
      <c r="D13118" t="s">
        <v>78</v>
      </c>
      <c r="E13118">
        <v>2023</v>
      </c>
      <c r="F13118" t="s">
        <v>156</v>
      </c>
      <c r="G13118" t="s">
        <v>307</v>
      </c>
      <c r="H13118">
        <v>65.64</v>
      </c>
      <c r="I13118" t="s">
        <v>511</v>
      </c>
      <c r="J13118" t="s">
        <v>14</v>
      </c>
      <c r="K13118" t="s">
        <v>404</v>
      </c>
    </row>
    <row r="13119" spans="1:11" hidden="1" x14ac:dyDescent="0.35">
      <c r="A13119" t="s">
        <v>489</v>
      </c>
      <c r="B13119" t="s">
        <v>84</v>
      </c>
      <c r="C13119" t="s">
        <v>384</v>
      </c>
      <c r="D13119" t="s">
        <v>78</v>
      </c>
      <c r="E13119">
        <v>2023</v>
      </c>
      <c r="F13119" t="s">
        <v>156</v>
      </c>
      <c r="G13119" t="s">
        <v>307</v>
      </c>
      <c r="H13119">
        <v>192.75</v>
      </c>
      <c r="I13119" t="s">
        <v>511</v>
      </c>
      <c r="J13119" t="s">
        <v>347</v>
      </c>
      <c r="K13119" t="s">
        <v>404</v>
      </c>
    </row>
    <row r="13120" spans="1:11" hidden="1" x14ac:dyDescent="0.35">
      <c r="A13120" t="s">
        <v>489</v>
      </c>
      <c r="B13120" t="s">
        <v>84</v>
      </c>
      <c r="C13120" t="s">
        <v>384</v>
      </c>
      <c r="D13120" t="s">
        <v>78</v>
      </c>
      <c r="E13120">
        <v>2023</v>
      </c>
      <c r="F13120" t="s">
        <v>500</v>
      </c>
      <c r="G13120" t="s">
        <v>311</v>
      </c>
      <c r="H13120">
        <v>163361.09</v>
      </c>
      <c r="I13120" t="s">
        <v>511</v>
      </c>
      <c r="J13120" t="s">
        <v>14</v>
      </c>
      <c r="K13120" t="s">
        <v>413</v>
      </c>
    </row>
    <row r="13121" spans="1:11" hidden="1" x14ac:dyDescent="0.35">
      <c r="A13121" t="s">
        <v>489</v>
      </c>
      <c r="B13121" t="s">
        <v>84</v>
      </c>
      <c r="C13121" t="s">
        <v>384</v>
      </c>
      <c r="D13121" t="s">
        <v>78</v>
      </c>
      <c r="E13121">
        <v>2023</v>
      </c>
      <c r="F13121" t="s">
        <v>500</v>
      </c>
      <c r="G13121" t="s">
        <v>311</v>
      </c>
      <c r="H13121">
        <v>19548.64</v>
      </c>
      <c r="I13121" t="s">
        <v>511</v>
      </c>
      <c r="J13121" t="s">
        <v>347</v>
      </c>
      <c r="K13121" t="s">
        <v>413</v>
      </c>
    </row>
    <row r="13122" spans="1:11" hidden="1" x14ac:dyDescent="0.35">
      <c r="A13122" t="s">
        <v>489</v>
      </c>
      <c r="B13122" t="s">
        <v>84</v>
      </c>
      <c r="C13122" t="s">
        <v>384</v>
      </c>
      <c r="D13122" t="s">
        <v>78</v>
      </c>
      <c r="E13122">
        <v>2023</v>
      </c>
      <c r="F13122" t="s">
        <v>500</v>
      </c>
      <c r="G13122" t="s">
        <v>311</v>
      </c>
      <c r="H13122">
        <v>2955.54</v>
      </c>
      <c r="I13122" t="s">
        <v>511</v>
      </c>
      <c r="J13122" t="s">
        <v>14</v>
      </c>
      <c r="K13122" t="s">
        <v>413</v>
      </c>
    </row>
    <row r="13123" spans="1:11" hidden="1" x14ac:dyDescent="0.35">
      <c r="A13123" t="s">
        <v>489</v>
      </c>
      <c r="B13123" t="s">
        <v>84</v>
      </c>
      <c r="C13123" t="s">
        <v>384</v>
      </c>
      <c r="D13123" t="s">
        <v>78</v>
      </c>
      <c r="E13123">
        <v>2023</v>
      </c>
      <c r="F13123" t="s">
        <v>500</v>
      </c>
      <c r="G13123" t="s">
        <v>311</v>
      </c>
      <c r="H13123">
        <v>353.68</v>
      </c>
      <c r="I13123" t="s">
        <v>511</v>
      </c>
      <c r="J13123" t="s">
        <v>347</v>
      </c>
      <c r="K13123" t="s">
        <v>413</v>
      </c>
    </row>
    <row r="13124" spans="1:11" hidden="1" x14ac:dyDescent="0.35">
      <c r="A13124" t="s">
        <v>489</v>
      </c>
      <c r="B13124" t="s">
        <v>84</v>
      </c>
      <c r="C13124" t="s">
        <v>384</v>
      </c>
      <c r="D13124" t="s">
        <v>78</v>
      </c>
      <c r="E13124">
        <v>2023</v>
      </c>
      <c r="F13124" t="s">
        <v>500</v>
      </c>
      <c r="G13124" t="s">
        <v>311</v>
      </c>
      <c r="H13124">
        <v>33781.339999999997</v>
      </c>
      <c r="I13124" t="s">
        <v>511</v>
      </c>
      <c r="J13124" t="s">
        <v>14</v>
      </c>
      <c r="K13124" t="s">
        <v>413</v>
      </c>
    </row>
    <row r="13125" spans="1:11" hidden="1" x14ac:dyDescent="0.35">
      <c r="A13125" t="s">
        <v>489</v>
      </c>
      <c r="B13125" t="s">
        <v>84</v>
      </c>
      <c r="C13125" t="s">
        <v>384</v>
      </c>
      <c r="D13125" t="s">
        <v>78</v>
      </c>
      <c r="E13125">
        <v>2023</v>
      </c>
      <c r="F13125" t="s">
        <v>500</v>
      </c>
      <c r="G13125" t="s">
        <v>311</v>
      </c>
      <c r="H13125">
        <v>4042.45</v>
      </c>
      <c r="I13125" t="s">
        <v>511</v>
      </c>
      <c r="J13125" t="s">
        <v>347</v>
      </c>
      <c r="K13125" t="s">
        <v>413</v>
      </c>
    </row>
    <row r="13126" spans="1:11" hidden="1" x14ac:dyDescent="0.35">
      <c r="A13126" t="s">
        <v>489</v>
      </c>
      <c r="B13126" t="s">
        <v>84</v>
      </c>
      <c r="C13126" t="s">
        <v>384</v>
      </c>
      <c r="D13126" t="s">
        <v>78</v>
      </c>
      <c r="E13126">
        <v>2023</v>
      </c>
      <c r="F13126" t="s">
        <v>500</v>
      </c>
      <c r="G13126" t="s">
        <v>311</v>
      </c>
      <c r="H13126">
        <v>15124.08</v>
      </c>
      <c r="I13126" t="s">
        <v>511</v>
      </c>
      <c r="J13126" t="s">
        <v>14</v>
      </c>
      <c r="K13126" t="s">
        <v>413</v>
      </c>
    </row>
    <row r="13127" spans="1:11" hidden="1" x14ac:dyDescent="0.35">
      <c r="A13127" t="s">
        <v>489</v>
      </c>
      <c r="B13127" t="s">
        <v>84</v>
      </c>
      <c r="C13127" t="s">
        <v>384</v>
      </c>
      <c r="D13127" t="s">
        <v>78</v>
      </c>
      <c r="E13127">
        <v>2023</v>
      </c>
      <c r="F13127" t="s">
        <v>500</v>
      </c>
      <c r="G13127" t="s">
        <v>311</v>
      </c>
      <c r="H13127">
        <v>1809.83</v>
      </c>
      <c r="I13127" t="s">
        <v>511</v>
      </c>
      <c r="J13127" t="s">
        <v>347</v>
      </c>
      <c r="K13127" t="s">
        <v>413</v>
      </c>
    </row>
    <row r="13128" spans="1:11" hidden="1" x14ac:dyDescent="0.35">
      <c r="A13128" t="s">
        <v>489</v>
      </c>
      <c r="B13128" t="s">
        <v>84</v>
      </c>
      <c r="C13128" t="s">
        <v>384</v>
      </c>
      <c r="D13128" t="s">
        <v>78</v>
      </c>
      <c r="E13128">
        <v>2023</v>
      </c>
      <c r="F13128" t="s">
        <v>506</v>
      </c>
      <c r="G13128" t="s">
        <v>309</v>
      </c>
      <c r="H13128">
        <v>7479.09</v>
      </c>
      <c r="I13128" t="s">
        <v>511</v>
      </c>
      <c r="J13128" t="s">
        <v>14</v>
      </c>
      <c r="K13128" t="s">
        <v>413</v>
      </c>
    </row>
    <row r="13129" spans="1:11" hidden="1" x14ac:dyDescent="0.35">
      <c r="A13129" t="s">
        <v>489</v>
      </c>
      <c r="B13129" t="s">
        <v>84</v>
      </c>
      <c r="C13129" t="s">
        <v>384</v>
      </c>
      <c r="D13129" t="s">
        <v>78</v>
      </c>
      <c r="E13129">
        <v>2023</v>
      </c>
      <c r="F13129" t="s">
        <v>506</v>
      </c>
      <c r="G13129" t="s">
        <v>309</v>
      </c>
      <c r="H13129">
        <v>20626.810000000001</v>
      </c>
      <c r="I13129" t="s">
        <v>511</v>
      </c>
      <c r="J13129" t="s">
        <v>347</v>
      </c>
      <c r="K13129" t="s">
        <v>413</v>
      </c>
    </row>
    <row r="13130" spans="1:11" hidden="1" x14ac:dyDescent="0.35">
      <c r="A13130" t="s">
        <v>489</v>
      </c>
      <c r="B13130" t="s">
        <v>84</v>
      </c>
      <c r="C13130" t="s">
        <v>384</v>
      </c>
      <c r="D13130" t="s">
        <v>78</v>
      </c>
      <c r="E13130">
        <v>2023</v>
      </c>
      <c r="F13130" t="s">
        <v>506</v>
      </c>
      <c r="G13130" t="s">
        <v>309</v>
      </c>
      <c r="H13130">
        <v>135.32</v>
      </c>
      <c r="I13130" t="s">
        <v>511</v>
      </c>
      <c r="J13130" t="s">
        <v>14</v>
      </c>
      <c r="K13130" t="s">
        <v>413</v>
      </c>
    </row>
    <row r="13131" spans="1:11" hidden="1" x14ac:dyDescent="0.35">
      <c r="A13131" t="s">
        <v>489</v>
      </c>
      <c r="B13131" t="s">
        <v>84</v>
      </c>
      <c r="C13131" t="s">
        <v>384</v>
      </c>
      <c r="D13131" t="s">
        <v>78</v>
      </c>
      <c r="E13131">
        <v>2023</v>
      </c>
      <c r="F13131" t="s">
        <v>506</v>
      </c>
      <c r="G13131" t="s">
        <v>309</v>
      </c>
      <c r="H13131">
        <v>373.18</v>
      </c>
      <c r="I13131" t="s">
        <v>511</v>
      </c>
      <c r="J13131" t="s">
        <v>347</v>
      </c>
      <c r="K13131" t="s">
        <v>413</v>
      </c>
    </row>
    <row r="13132" spans="1:11" hidden="1" x14ac:dyDescent="0.35">
      <c r="A13132" t="s">
        <v>489</v>
      </c>
      <c r="B13132" t="s">
        <v>84</v>
      </c>
      <c r="C13132" t="s">
        <v>384</v>
      </c>
      <c r="D13132" t="s">
        <v>78</v>
      </c>
      <c r="E13132">
        <v>2023</v>
      </c>
      <c r="F13132" t="s">
        <v>506</v>
      </c>
      <c r="G13132" t="s">
        <v>309</v>
      </c>
      <c r="H13132">
        <v>1546.59</v>
      </c>
      <c r="I13132" t="s">
        <v>511</v>
      </c>
      <c r="J13132" t="s">
        <v>14</v>
      </c>
      <c r="K13132" t="s">
        <v>413</v>
      </c>
    </row>
    <row r="13133" spans="1:11" hidden="1" x14ac:dyDescent="0.35">
      <c r="A13133" t="s">
        <v>489</v>
      </c>
      <c r="B13133" t="s">
        <v>84</v>
      </c>
      <c r="C13133" t="s">
        <v>384</v>
      </c>
      <c r="D13133" t="s">
        <v>78</v>
      </c>
      <c r="E13133">
        <v>2023</v>
      </c>
      <c r="F13133" t="s">
        <v>506</v>
      </c>
      <c r="G13133" t="s">
        <v>309</v>
      </c>
      <c r="H13133">
        <v>4265.3999999999996</v>
      </c>
      <c r="I13133" t="s">
        <v>511</v>
      </c>
      <c r="J13133" t="s">
        <v>347</v>
      </c>
      <c r="K13133" t="s">
        <v>413</v>
      </c>
    </row>
    <row r="13134" spans="1:11" hidden="1" x14ac:dyDescent="0.35">
      <c r="A13134" t="s">
        <v>489</v>
      </c>
      <c r="B13134" t="s">
        <v>84</v>
      </c>
      <c r="C13134" t="s">
        <v>384</v>
      </c>
      <c r="D13134" t="s">
        <v>78</v>
      </c>
      <c r="E13134">
        <v>2023</v>
      </c>
      <c r="F13134" t="s">
        <v>506</v>
      </c>
      <c r="G13134" t="s">
        <v>309</v>
      </c>
      <c r="H13134">
        <v>692.42</v>
      </c>
      <c r="I13134" t="s">
        <v>511</v>
      </c>
      <c r="J13134" t="s">
        <v>14</v>
      </c>
      <c r="K13134" t="s">
        <v>413</v>
      </c>
    </row>
    <row r="13135" spans="1:11" hidden="1" x14ac:dyDescent="0.35">
      <c r="A13135" t="s">
        <v>489</v>
      </c>
      <c r="B13135" t="s">
        <v>84</v>
      </c>
      <c r="C13135" t="s">
        <v>384</v>
      </c>
      <c r="D13135" t="s">
        <v>78</v>
      </c>
      <c r="E13135">
        <v>2023</v>
      </c>
      <c r="F13135" t="s">
        <v>506</v>
      </c>
      <c r="G13135" t="s">
        <v>309</v>
      </c>
      <c r="H13135">
        <v>1909.64</v>
      </c>
      <c r="I13135" t="s">
        <v>511</v>
      </c>
      <c r="J13135" t="s">
        <v>347</v>
      </c>
      <c r="K13135" t="s">
        <v>413</v>
      </c>
    </row>
    <row r="13136" spans="1:11" hidden="1" x14ac:dyDescent="0.35">
      <c r="A13136" t="s">
        <v>489</v>
      </c>
      <c r="B13136" t="s">
        <v>84</v>
      </c>
      <c r="C13136" t="s">
        <v>384</v>
      </c>
      <c r="D13136" t="s">
        <v>78</v>
      </c>
      <c r="E13136">
        <v>2023</v>
      </c>
      <c r="F13136" t="s">
        <v>71</v>
      </c>
      <c r="G13136" t="s">
        <v>310</v>
      </c>
      <c r="H13136">
        <v>9535.02</v>
      </c>
      <c r="I13136" t="s">
        <v>511</v>
      </c>
      <c r="J13136" t="s">
        <v>347</v>
      </c>
      <c r="K13136" t="s">
        <v>413</v>
      </c>
    </row>
    <row r="13137" spans="1:11" hidden="1" x14ac:dyDescent="0.35">
      <c r="A13137" t="s">
        <v>489</v>
      </c>
      <c r="B13137" t="s">
        <v>84</v>
      </c>
      <c r="C13137" t="s">
        <v>384</v>
      </c>
      <c r="D13137" t="s">
        <v>78</v>
      </c>
      <c r="E13137">
        <v>2023</v>
      </c>
      <c r="F13137" t="s">
        <v>71</v>
      </c>
      <c r="G13137" t="s">
        <v>310</v>
      </c>
      <c r="H13137">
        <v>172.51</v>
      </c>
      <c r="I13137" t="s">
        <v>511</v>
      </c>
      <c r="J13137" t="s">
        <v>347</v>
      </c>
      <c r="K13137" t="s">
        <v>413</v>
      </c>
    </row>
    <row r="13138" spans="1:11" hidden="1" x14ac:dyDescent="0.35">
      <c r="A13138" t="s">
        <v>489</v>
      </c>
      <c r="B13138" t="s">
        <v>84</v>
      </c>
      <c r="C13138" t="s">
        <v>384</v>
      </c>
      <c r="D13138" t="s">
        <v>78</v>
      </c>
      <c r="E13138">
        <v>2023</v>
      </c>
      <c r="F13138" t="s">
        <v>71</v>
      </c>
      <c r="G13138" t="s">
        <v>310</v>
      </c>
      <c r="H13138">
        <v>1971.75</v>
      </c>
      <c r="I13138" t="s">
        <v>511</v>
      </c>
      <c r="J13138" t="s">
        <v>347</v>
      </c>
      <c r="K13138" t="s">
        <v>413</v>
      </c>
    </row>
    <row r="13139" spans="1:11" hidden="1" x14ac:dyDescent="0.35">
      <c r="A13139" t="s">
        <v>489</v>
      </c>
      <c r="B13139" t="s">
        <v>84</v>
      </c>
      <c r="C13139" t="s">
        <v>384</v>
      </c>
      <c r="D13139" t="s">
        <v>78</v>
      </c>
      <c r="E13139">
        <v>2023</v>
      </c>
      <c r="F13139" t="s">
        <v>71</v>
      </c>
      <c r="G13139" t="s">
        <v>310</v>
      </c>
      <c r="H13139">
        <v>882.76</v>
      </c>
      <c r="I13139" t="s">
        <v>511</v>
      </c>
      <c r="J13139" t="s">
        <v>347</v>
      </c>
      <c r="K13139" t="s">
        <v>413</v>
      </c>
    </row>
    <row r="13140" spans="1:11" hidden="1" x14ac:dyDescent="0.35">
      <c r="A13140" t="s">
        <v>489</v>
      </c>
      <c r="B13140" t="s">
        <v>84</v>
      </c>
      <c r="C13140" t="s">
        <v>384</v>
      </c>
      <c r="D13140" t="s">
        <v>78</v>
      </c>
      <c r="E13140">
        <v>2023</v>
      </c>
      <c r="F13140" t="s">
        <v>156</v>
      </c>
      <c r="G13140" t="s">
        <v>307</v>
      </c>
      <c r="H13140">
        <v>1972.06</v>
      </c>
      <c r="I13140" t="s">
        <v>511</v>
      </c>
      <c r="J13140" t="s">
        <v>14</v>
      </c>
      <c r="K13140" t="s">
        <v>413</v>
      </c>
    </row>
    <row r="13141" spans="1:11" hidden="1" x14ac:dyDescent="0.35">
      <c r="A13141" t="s">
        <v>489</v>
      </c>
      <c r="B13141" t="s">
        <v>84</v>
      </c>
      <c r="C13141" t="s">
        <v>384</v>
      </c>
      <c r="D13141" t="s">
        <v>78</v>
      </c>
      <c r="E13141">
        <v>2023</v>
      </c>
      <c r="F13141" t="s">
        <v>156</v>
      </c>
      <c r="G13141" t="s">
        <v>307</v>
      </c>
      <c r="H13141">
        <v>7485.52</v>
      </c>
      <c r="I13141" t="s">
        <v>511</v>
      </c>
      <c r="J13141" t="s">
        <v>347</v>
      </c>
      <c r="K13141" t="s">
        <v>413</v>
      </c>
    </row>
    <row r="13142" spans="1:11" hidden="1" x14ac:dyDescent="0.35">
      <c r="A13142" t="s">
        <v>489</v>
      </c>
      <c r="B13142" t="s">
        <v>84</v>
      </c>
      <c r="C13142" t="s">
        <v>384</v>
      </c>
      <c r="D13142" t="s">
        <v>78</v>
      </c>
      <c r="E13142">
        <v>2023</v>
      </c>
      <c r="F13142" t="s">
        <v>156</v>
      </c>
      <c r="G13142" t="s">
        <v>307</v>
      </c>
      <c r="H13142">
        <v>35.68</v>
      </c>
      <c r="I13142" t="s">
        <v>511</v>
      </c>
      <c r="J13142" t="s">
        <v>14</v>
      </c>
      <c r="K13142" t="s">
        <v>413</v>
      </c>
    </row>
    <row r="13143" spans="1:11" hidden="1" x14ac:dyDescent="0.35">
      <c r="A13143" t="s">
        <v>489</v>
      </c>
      <c r="B13143" t="s">
        <v>84</v>
      </c>
      <c r="C13143" t="s">
        <v>384</v>
      </c>
      <c r="D13143" t="s">
        <v>78</v>
      </c>
      <c r="E13143">
        <v>2023</v>
      </c>
      <c r="F13143" t="s">
        <v>156</v>
      </c>
      <c r="G13143" t="s">
        <v>307</v>
      </c>
      <c r="H13143">
        <v>135.43</v>
      </c>
      <c r="I13143" t="s">
        <v>511</v>
      </c>
      <c r="J13143" t="s">
        <v>347</v>
      </c>
      <c r="K13143" t="s">
        <v>413</v>
      </c>
    </row>
    <row r="13144" spans="1:11" hidden="1" x14ac:dyDescent="0.35">
      <c r="A13144" t="s">
        <v>489</v>
      </c>
      <c r="B13144" t="s">
        <v>84</v>
      </c>
      <c r="C13144" t="s">
        <v>384</v>
      </c>
      <c r="D13144" t="s">
        <v>78</v>
      </c>
      <c r="E13144">
        <v>2023</v>
      </c>
      <c r="F13144" t="s">
        <v>156</v>
      </c>
      <c r="G13144" t="s">
        <v>307</v>
      </c>
      <c r="H13144">
        <v>407.81</v>
      </c>
      <c r="I13144" t="s">
        <v>511</v>
      </c>
      <c r="J13144" t="s">
        <v>14</v>
      </c>
      <c r="K13144" t="s">
        <v>413</v>
      </c>
    </row>
    <row r="13145" spans="1:11" hidden="1" x14ac:dyDescent="0.35">
      <c r="A13145" t="s">
        <v>489</v>
      </c>
      <c r="B13145" t="s">
        <v>84</v>
      </c>
      <c r="C13145" t="s">
        <v>384</v>
      </c>
      <c r="D13145" t="s">
        <v>78</v>
      </c>
      <c r="E13145">
        <v>2023</v>
      </c>
      <c r="F13145" t="s">
        <v>156</v>
      </c>
      <c r="G13145" t="s">
        <v>307</v>
      </c>
      <c r="H13145">
        <v>1547.93</v>
      </c>
      <c r="I13145" t="s">
        <v>511</v>
      </c>
      <c r="J13145" t="s">
        <v>347</v>
      </c>
      <c r="K13145" t="s">
        <v>413</v>
      </c>
    </row>
    <row r="13146" spans="1:11" hidden="1" x14ac:dyDescent="0.35">
      <c r="A13146" t="s">
        <v>489</v>
      </c>
      <c r="B13146" t="s">
        <v>84</v>
      </c>
      <c r="C13146" t="s">
        <v>384</v>
      </c>
      <c r="D13146" t="s">
        <v>78</v>
      </c>
      <c r="E13146">
        <v>2023</v>
      </c>
      <c r="F13146" t="s">
        <v>156</v>
      </c>
      <c r="G13146" t="s">
        <v>307</v>
      </c>
      <c r="H13146">
        <v>182.58</v>
      </c>
      <c r="I13146" t="s">
        <v>511</v>
      </c>
      <c r="J13146" t="s">
        <v>14</v>
      </c>
      <c r="K13146" t="s">
        <v>413</v>
      </c>
    </row>
    <row r="13147" spans="1:11" hidden="1" x14ac:dyDescent="0.35">
      <c r="A13147" t="s">
        <v>489</v>
      </c>
      <c r="B13147" t="s">
        <v>84</v>
      </c>
      <c r="C13147" t="s">
        <v>384</v>
      </c>
      <c r="D13147" t="s">
        <v>78</v>
      </c>
      <c r="E13147">
        <v>2023</v>
      </c>
      <c r="F13147" t="s">
        <v>156</v>
      </c>
      <c r="G13147" t="s">
        <v>307</v>
      </c>
      <c r="H13147">
        <v>693.03</v>
      </c>
      <c r="I13147" t="s">
        <v>511</v>
      </c>
      <c r="J13147" t="s">
        <v>347</v>
      </c>
      <c r="K13147" t="s">
        <v>413</v>
      </c>
    </row>
    <row r="13148" spans="1:11" hidden="1" x14ac:dyDescent="0.35">
      <c r="A13148" t="s">
        <v>489</v>
      </c>
      <c r="B13148" t="s">
        <v>84</v>
      </c>
      <c r="C13148" t="s">
        <v>411</v>
      </c>
      <c r="D13148" t="s">
        <v>78</v>
      </c>
      <c r="E13148">
        <v>2023</v>
      </c>
      <c r="F13148" t="s">
        <v>500</v>
      </c>
      <c r="G13148" t="s">
        <v>311</v>
      </c>
      <c r="H13148">
        <v>29291.040000000001</v>
      </c>
      <c r="I13148" t="s">
        <v>511</v>
      </c>
      <c r="J13148" t="s">
        <v>14</v>
      </c>
      <c r="K13148" t="s">
        <v>412</v>
      </c>
    </row>
    <row r="13149" spans="1:11" hidden="1" x14ac:dyDescent="0.35">
      <c r="A13149" t="s">
        <v>489</v>
      </c>
      <c r="B13149" t="s">
        <v>84</v>
      </c>
      <c r="C13149" t="s">
        <v>411</v>
      </c>
      <c r="D13149" t="s">
        <v>78</v>
      </c>
      <c r="E13149">
        <v>2023</v>
      </c>
      <c r="F13149" t="s">
        <v>500</v>
      </c>
      <c r="G13149" t="s">
        <v>311</v>
      </c>
      <c r="H13149">
        <v>18951.89</v>
      </c>
      <c r="I13149" t="s">
        <v>511</v>
      </c>
      <c r="J13149" t="s">
        <v>347</v>
      </c>
      <c r="K13149" t="s">
        <v>412</v>
      </c>
    </row>
    <row r="13150" spans="1:11" hidden="1" x14ac:dyDescent="0.35">
      <c r="A13150" t="s">
        <v>489</v>
      </c>
      <c r="B13150" t="s">
        <v>84</v>
      </c>
      <c r="C13150" t="s">
        <v>411</v>
      </c>
      <c r="D13150" t="s">
        <v>78</v>
      </c>
      <c r="E13150">
        <v>2023</v>
      </c>
      <c r="F13150" t="s">
        <v>500</v>
      </c>
      <c r="G13150" t="s">
        <v>311</v>
      </c>
      <c r="H13150">
        <v>-27953.84</v>
      </c>
      <c r="I13150" t="s">
        <v>511</v>
      </c>
      <c r="J13150" t="s">
        <v>14</v>
      </c>
      <c r="K13150" t="s">
        <v>412</v>
      </c>
    </row>
    <row r="13151" spans="1:11" hidden="1" x14ac:dyDescent="0.35">
      <c r="A13151" t="s">
        <v>489</v>
      </c>
      <c r="B13151" t="s">
        <v>84</v>
      </c>
      <c r="C13151" t="s">
        <v>411</v>
      </c>
      <c r="D13151" t="s">
        <v>78</v>
      </c>
      <c r="E13151">
        <v>2023</v>
      </c>
      <c r="F13151" t="s">
        <v>500</v>
      </c>
      <c r="G13151" t="s">
        <v>311</v>
      </c>
      <c r="H13151">
        <v>-18086.68</v>
      </c>
      <c r="I13151" t="s">
        <v>511</v>
      </c>
      <c r="J13151" t="s">
        <v>347</v>
      </c>
      <c r="K13151" t="s">
        <v>412</v>
      </c>
    </row>
    <row r="13152" spans="1:11" hidden="1" x14ac:dyDescent="0.35">
      <c r="A13152" t="s">
        <v>489</v>
      </c>
      <c r="B13152" t="s">
        <v>84</v>
      </c>
      <c r="C13152" t="s">
        <v>411</v>
      </c>
      <c r="D13152" t="s">
        <v>78</v>
      </c>
      <c r="E13152">
        <v>2023</v>
      </c>
      <c r="F13152" t="s">
        <v>500</v>
      </c>
      <c r="G13152" t="s">
        <v>311</v>
      </c>
      <c r="H13152">
        <v>1782.93</v>
      </c>
      <c r="I13152" t="s">
        <v>511</v>
      </c>
      <c r="J13152" t="s">
        <v>14</v>
      </c>
      <c r="K13152" t="s">
        <v>412</v>
      </c>
    </row>
    <row r="13153" spans="1:11" hidden="1" x14ac:dyDescent="0.35">
      <c r="A13153" t="s">
        <v>489</v>
      </c>
      <c r="B13153" t="s">
        <v>84</v>
      </c>
      <c r="C13153" t="s">
        <v>411</v>
      </c>
      <c r="D13153" t="s">
        <v>78</v>
      </c>
      <c r="E13153">
        <v>2023</v>
      </c>
      <c r="F13153" t="s">
        <v>500</v>
      </c>
      <c r="G13153" t="s">
        <v>311</v>
      </c>
      <c r="H13153">
        <v>1153.5899999999999</v>
      </c>
      <c r="I13153" t="s">
        <v>511</v>
      </c>
      <c r="J13153" t="s">
        <v>347</v>
      </c>
      <c r="K13153" t="s">
        <v>412</v>
      </c>
    </row>
    <row r="13154" spans="1:11" hidden="1" x14ac:dyDescent="0.35">
      <c r="A13154" t="s">
        <v>489</v>
      </c>
      <c r="B13154" t="s">
        <v>84</v>
      </c>
      <c r="C13154" t="s">
        <v>411</v>
      </c>
      <c r="D13154" t="s">
        <v>78</v>
      </c>
      <c r="E13154">
        <v>2023</v>
      </c>
      <c r="F13154" t="s">
        <v>500</v>
      </c>
      <c r="G13154" t="s">
        <v>311</v>
      </c>
      <c r="H13154">
        <v>-12480.53</v>
      </c>
      <c r="I13154" t="s">
        <v>511</v>
      </c>
      <c r="J13154" t="s">
        <v>14</v>
      </c>
      <c r="K13154" t="s">
        <v>412</v>
      </c>
    </row>
    <row r="13155" spans="1:11" hidden="1" x14ac:dyDescent="0.35">
      <c r="A13155" t="s">
        <v>489</v>
      </c>
      <c r="B13155" t="s">
        <v>84</v>
      </c>
      <c r="C13155" t="s">
        <v>411</v>
      </c>
      <c r="D13155" t="s">
        <v>78</v>
      </c>
      <c r="E13155">
        <v>2023</v>
      </c>
      <c r="F13155" t="s">
        <v>500</v>
      </c>
      <c r="G13155" t="s">
        <v>311</v>
      </c>
      <c r="H13155">
        <v>-8075.15</v>
      </c>
      <c r="I13155" t="s">
        <v>511</v>
      </c>
      <c r="J13155" t="s">
        <v>347</v>
      </c>
      <c r="K13155" t="s">
        <v>412</v>
      </c>
    </row>
    <row r="13156" spans="1:11" hidden="1" x14ac:dyDescent="0.35">
      <c r="A13156" t="s">
        <v>489</v>
      </c>
      <c r="B13156" t="s">
        <v>84</v>
      </c>
      <c r="C13156" t="s">
        <v>411</v>
      </c>
      <c r="D13156" t="s">
        <v>78</v>
      </c>
      <c r="E13156">
        <v>2023</v>
      </c>
      <c r="F13156" t="s">
        <v>500</v>
      </c>
      <c r="G13156" t="s">
        <v>311</v>
      </c>
      <c r="H13156">
        <v>31137.65</v>
      </c>
      <c r="I13156" t="s">
        <v>511</v>
      </c>
      <c r="J13156" t="s">
        <v>14</v>
      </c>
      <c r="K13156" t="s">
        <v>412</v>
      </c>
    </row>
    <row r="13157" spans="1:11" hidden="1" x14ac:dyDescent="0.35">
      <c r="A13157" t="s">
        <v>489</v>
      </c>
      <c r="B13157" t="s">
        <v>84</v>
      </c>
      <c r="C13157" t="s">
        <v>411</v>
      </c>
      <c r="D13157" t="s">
        <v>78</v>
      </c>
      <c r="E13157">
        <v>2023</v>
      </c>
      <c r="F13157" t="s">
        <v>500</v>
      </c>
      <c r="G13157" t="s">
        <v>311</v>
      </c>
      <c r="H13157">
        <v>20146.66</v>
      </c>
      <c r="I13157" t="s">
        <v>511</v>
      </c>
      <c r="J13157" t="s">
        <v>347</v>
      </c>
      <c r="K13157" t="s">
        <v>412</v>
      </c>
    </row>
    <row r="13158" spans="1:11" hidden="1" x14ac:dyDescent="0.35">
      <c r="A13158" t="s">
        <v>489</v>
      </c>
      <c r="B13158" t="s">
        <v>84</v>
      </c>
      <c r="C13158" t="s">
        <v>411</v>
      </c>
      <c r="D13158" t="s">
        <v>78</v>
      </c>
      <c r="E13158">
        <v>2023</v>
      </c>
      <c r="F13158" t="s">
        <v>500</v>
      </c>
      <c r="G13158" t="s">
        <v>311</v>
      </c>
      <c r="H13158">
        <v>-5667.18</v>
      </c>
      <c r="I13158" t="s">
        <v>511</v>
      </c>
      <c r="J13158" t="s">
        <v>14</v>
      </c>
      <c r="K13158" t="s">
        <v>412</v>
      </c>
    </row>
    <row r="13159" spans="1:11" hidden="1" x14ac:dyDescent="0.35">
      <c r="A13159" t="s">
        <v>489</v>
      </c>
      <c r="B13159" t="s">
        <v>84</v>
      </c>
      <c r="C13159" t="s">
        <v>411</v>
      </c>
      <c r="D13159" t="s">
        <v>78</v>
      </c>
      <c r="E13159">
        <v>2023</v>
      </c>
      <c r="F13159" t="s">
        <v>500</v>
      </c>
      <c r="G13159" t="s">
        <v>311</v>
      </c>
      <c r="H13159">
        <v>-3666.78</v>
      </c>
      <c r="I13159" t="s">
        <v>511</v>
      </c>
      <c r="J13159" t="s">
        <v>347</v>
      </c>
      <c r="K13159" t="s">
        <v>412</v>
      </c>
    </row>
    <row r="13160" spans="1:11" hidden="1" x14ac:dyDescent="0.35">
      <c r="A13160" t="s">
        <v>489</v>
      </c>
      <c r="B13160" t="s">
        <v>84</v>
      </c>
      <c r="C13160" t="s">
        <v>411</v>
      </c>
      <c r="D13160" t="s">
        <v>78</v>
      </c>
      <c r="E13160">
        <v>2023</v>
      </c>
      <c r="F13160" t="s">
        <v>71</v>
      </c>
      <c r="G13160" t="s">
        <v>310</v>
      </c>
      <c r="H13160">
        <v>295.33999999999997</v>
      </c>
      <c r="I13160" t="s">
        <v>511</v>
      </c>
      <c r="J13160" t="s">
        <v>347</v>
      </c>
      <c r="K13160" t="s">
        <v>412</v>
      </c>
    </row>
    <row r="13161" spans="1:11" hidden="1" x14ac:dyDescent="0.35">
      <c r="A13161" t="s">
        <v>489</v>
      </c>
      <c r="B13161" t="s">
        <v>84</v>
      </c>
      <c r="C13161" t="s">
        <v>411</v>
      </c>
      <c r="D13161" t="s">
        <v>78</v>
      </c>
      <c r="E13161">
        <v>2023</v>
      </c>
      <c r="F13161" t="s">
        <v>71</v>
      </c>
      <c r="G13161" t="s">
        <v>310</v>
      </c>
      <c r="H13161">
        <v>-281.86</v>
      </c>
      <c r="I13161" t="s">
        <v>511</v>
      </c>
      <c r="J13161" t="s">
        <v>347</v>
      </c>
      <c r="K13161" t="s">
        <v>412</v>
      </c>
    </row>
    <row r="13162" spans="1:11" hidden="1" x14ac:dyDescent="0.35">
      <c r="A13162" t="s">
        <v>489</v>
      </c>
      <c r="B13162" t="s">
        <v>84</v>
      </c>
      <c r="C13162" t="s">
        <v>411</v>
      </c>
      <c r="D13162" t="s">
        <v>78</v>
      </c>
      <c r="E13162">
        <v>2023</v>
      </c>
      <c r="F13162" t="s">
        <v>71</v>
      </c>
      <c r="G13162" t="s">
        <v>310</v>
      </c>
      <c r="H13162">
        <v>17.98</v>
      </c>
      <c r="I13162" t="s">
        <v>511</v>
      </c>
      <c r="J13162" t="s">
        <v>347</v>
      </c>
      <c r="K13162" t="s">
        <v>412</v>
      </c>
    </row>
    <row r="13163" spans="1:11" hidden="1" x14ac:dyDescent="0.35">
      <c r="A13163" t="s">
        <v>489</v>
      </c>
      <c r="B13163" t="s">
        <v>84</v>
      </c>
      <c r="C13163" t="s">
        <v>411</v>
      </c>
      <c r="D13163" t="s">
        <v>78</v>
      </c>
      <c r="E13163">
        <v>2023</v>
      </c>
      <c r="F13163" t="s">
        <v>71</v>
      </c>
      <c r="G13163" t="s">
        <v>310</v>
      </c>
      <c r="H13163">
        <v>-125.84</v>
      </c>
      <c r="I13163" t="s">
        <v>511</v>
      </c>
      <c r="J13163" t="s">
        <v>347</v>
      </c>
      <c r="K13163" t="s">
        <v>412</v>
      </c>
    </row>
    <row r="13164" spans="1:11" hidden="1" x14ac:dyDescent="0.35">
      <c r="A13164" t="s">
        <v>489</v>
      </c>
      <c r="B13164" t="s">
        <v>84</v>
      </c>
      <c r="C13164" t="s">
        <v>411</v>
      </c>
      <c r="D13164" t="s">
        <v>78</v>
      </c>
      <c r="E13164">
        <v>2023</v>
      </c>
      <c r="F13164" t="s">
        <v>71</v>
      </c>
      <c r="G13164" t="s">
        <v>310</v>
      </c>
      <c r="H13164">
        <v>313.95999999999998</v>
      </c>
      <c r="I13164" t="s">
        <v>511</v>
      </c>
      <c r="J13164" t="s">
        <v>347</v>
      </c>
      <c r="K13164" t="s">
        <v>412</v>
      </c>
    </row>
    <row r="13165" spans="1:11" hidden="1" x14ac:dyDescent="0.35">
      <c r="A13165" t="s">
        <v>489</v>
      </c>
      <c r="B13165" t="s">
        <v>84</v>
      </c>
      <c r="C13165" t="s">
        <v>411</v>
      </c>
      <c r="D13165" t="s">
        <v>78</v>
      </c>
      <c r="E13165">
        <v>2023</v>
      </c>
      <c r="F13165" t="s">
        <v>71</v>
      </c>
      <c r="G13165" t="s">
        <v>310</v>
      </c>
      <c r="H13165">
        <v>-57.14</v>
      </c>
      <c r="I13165" t="s">
        <v>511</v>
      </c>
      <c r="J13165" t="s">
        <v>347</v>
      </c>
      <c r="K13165" t="s">
        <v>412</v>
      </c>
    </row>
    <row r="13166" spans="1:11" hidden="1" x14ac:dyDescent="0.35">
      <c r="A13166" t="s">
        <v>489</v>
      </c>
      <c r="B13166" t="s">
        <v>84</v>
      </c>
      <c r="C13166" t="s">
        <v>411</v>
      </c>
      <c r="D13166" t="s">
        <v>78</v>
      </c>
      <c r="E13166">
        <v>2023</v>
      </c>
      <c r="F13166" t="s">
        <v>506</v>
      </c>
      <c r="G13166" t="s">
        <v>309</v>
      </c>
      <c r="H13166">
        <v>4864.2</v>
      </c>
      <c r="I13166" t="s">
        <v>511</v>
      </c>
      <c r="J13166" t="s">
        <v>347</v>
      </c>
      <c r="K13166" t="s">
        <v>412</v>
      </c>
    </row>
    <row r="13167" spans="1:11" hidden="1" x14ac:dyDescent="0.35">
      <c r="A13167" t="s">
        <v>489</v>
      </c>
      <c r="B13167" t="s">
        <v>84</v>
      </c>
      <c r="C13167" t="s">
        <v>411</v>
      </c>
      <c r="D13167" t="s">
        <v>78</v>
      </c>
      <c r="E13167">
        <v>2023</v>
      </c>
      <c r="F13167" t="s">
        <v>506</v>
      </c>
      <c r="G13167" t="s">
        <v>309</v>
      </c>
      <c r="H13167">
        <v>-4642.1400000000003</v>
      </c>
      <c r="I13167" t="s">
        <v>511</v>
      </c>
      <c r="J13167" t="s">
        <v>347</v>
      </c>
      <c r="K13167" t="s">
        <v>412</v>
      </c>
    </row>
    <row r="13168" spans="1:11" hidden="1" x14ac:dyDescent="0.35">
      <c r="A13168" t="s">
        <v>489</v>
      </c>
      <c r="B13168" t="s">
        <v>84</v>
      </c>
      <c r="C13168" t="s">
        <v>411</v>
      </c>
      <c r="D13168" t="s">
        <v>78</v>
      </c>
      <c r="E13168">
        <v>2023</v>
      </c>
      <c r="F13168" t="s">
        <v>506</v>
      </c>
      <c r="G13168" t="s">
        <v>309</v>
      </c>
      <c r="H13168">
        <v>296.08</v>
      </c>
      <c r="I13168" t="s">
        <v>511</v>
      </c>
      <c r="J13168" t="s">
        <v>347</v>
      </c>
      <c r="K13168" t="s">
        <v>412</v>
      </c>
    </row>
    <row r="13169" spans="1:11" hidden="1" x14ac:dyDescent="0.35">
      <c r="A13169" t="s">
        <v>489</v>
      </c>
      <c r="B13169" t="s">
        <v>84</v>
      </c>
      <c r="C13169" t="s">
        <v>411</v>
      </c>
      <c r="D13169" t="s">
        <v>78</v>
      </c>
      <c r="E13169">
        <v>2023</v>
      </c>
      <c r="F13169" t="s">
        <v>506</v>
      </c>
      <c r="G13169" t="s">
        <v>309</v>
      </c>
      <c r="H13169">
        <v>-2072.5700000000002</v>
      </c>
      <c r="I13169" t="s">
        <v>511</v>
      </c>
      <c r="J13169" t="s">
        <v>347</v>
      </c>
      <c r="K13169" t="s">
        <v>412</v>
      </c>
    </row>
    <row r="13170" spans="1:11" hidden="1" x14ac:dyDescent="0.35">
      <c r="A13170" t="s">
        <v>489</v>
      </c>
      <c r="B13170" t="s">
        <v>84</v>
      </c>
      <c r="C13170" t="s">
        <v>411</v>
      </c>
      <c r="D13170" t="s">
        <v>78</v>
      </c>
      <c r="E13170">
        <v>2023</v>
      </c>
      <c r="F13170" t="s">
        <v>506</v>
      </c>
      <c r="G13170" t="s">
        <v>309</v>
      </c>
      <c r="H13170">
        <v>5170.8599999999997</v>
      </c>
      <c r="I13170" t="s">
        <v>511</v>
      </c>
      <c r="J13170" t="s">
        <v>347</v>
      </c>
      <c r="K13170" t="s">
        <v>412</v>
      </c>
    </row>
    <row r="13171" spans="1:11" hidden="1" x14ac:dyDescent="0.35">
      <c r="A13171" t="s">
        <v>489</v>
      </c>
      <c r="B13171" t="s">
        <v>84</v>
      </c>
      <c r="C13171" t="s">
        <v>411</v>
      </c>
      <c r="D13171" t="s">
        <v>78</v>
      </c>
      <c r="E13171">
        <v>2023</v>
      </c>
      <c r="F13171" t="s">
        <v>506</v>
      </c>
      <c r="G13171" t="s">
        <v>309</v>
      </c>
      <c r="H13171">
        <v>-941.12</v>
      </c>
      <c r="I13171" t="s">
        <v>511</v>
      </c>
      <c r="J13171" t="s">
        <v>347</v>
      </c>
      <c r="K13171" t="s">
        <v>412</v>
      </c>
    </row>
    <row r="13172" spans="1:11" hidden="1" x14ac:dyDescent="0.35">
      <c r="A13172" t="s">
        <v>489</v>
      </c>
      <c r="B13172" t="s">
        <v>84</v>
      </c>
      <c r="C13172" t="s">
        <v>411</v>
      </c>
      <c r="D13172" t="s">
        <v>78</v>
      </c>
      <c r="E13172">
        <v>2023</v>
      </c>
      <c r="F13172" t="s">
        <v>156</v>
      </c>
      <c r="G13172" t="s">
        <v>307</v>
      </c>
      <c r="H13172">
        <v>682.66</v>
      </c>
      <c r="I13172" t="s">
        <v>511</v>
      </c>
      <c r="J13172" t="s">
        <v>14</v>
      </c>
      <c r="K13172" t="s">
        <v>412</v>
      </c>
    </row>
    <row r="13173" spans="1:11" hidden="1" x14ac:dyDescent="0.35">
      <c r="A13173" t="s">
        <v>489</v>
      </c>
      <c r="B13173" t="s">
        <v>84</v>
      </c>
      <c r="C13173" t="s">
        <v>411</v>
      </c>
      <c r="D13173" t="s">
        <v>78</v>
      </c>
      <c r="E13173">
        <v>2023</v>
      </c>
      <c r="F13173" t="s">
        <v>156</v>
      </c>
      <c r="G13173" t="s">
        <v>307</v>
      </c>
      <c r="H13173">
        <v>1968.91</v>
      </c>
      <c r="I13173" t="s">
        <v>511</v>
      </c>
      <c r="J13173" t="s">
        <v>347</v>
      </c>
      <c r="K13173" t="s">
        <v>412</v>
      </c>
    </row>
    <row r="13174" spans="1:11" hidden="1" x14ac:dyDescent="0.35">
      <c r="A13174" t="s">
        <v>489</v>
      </c>
      <c r="B13174" t="s">
        <v>84</v>
      </c>
      <c r="C13174" t="s">
        <v>411</v>
      </c>
      <c r="D13174" t="s">
        <v>78</v>
      </c>
      <c r="E13174">
        <v>2023</v>
      </c>
      <c r="F13174" t="s">
        <v>156</v>
      </c>
      <c r="G13174" t="s">
        <v>307</v>
      </c>
      <c r="H13174">
        <v>-651.49</v>
      </c>
      <c r="I13174" t="s">
        <v>511</v>
      </c>
      <c r="J13174" t="s">
        <v>14</v>
      </c>
      <c r="K13174" t="s">
        <v>412</v>
      </c>
    </row>
    <row r="13175" spans="1:11" hidden="1" x14ac:dyDescent="0.35">
      <c r="A13175" t="s">
        <v>489</v>
      </c>
      <c r="B13175" t="s">
        <v>84</v>
      </c>
      <c r="C13175" t="s">
        <v>411</v>
      </c>
      <c r="D13175" t="s">
        <v>78</v>
      </c>
      <c r="E13175">
        <v>2023</v>
      </c>
      <c r="F13175" t="s">
        <v>156</v>
      </c>
      <c r="G13175" t="s">
        <v>307</v>
      </c>
      <c r="H13175">
        <v>-1879.04</v>
      </c>
      <c r="I13175" t="s">
        <v>511</v>
      </c>
      <c r="J13175" t="s">
        <v>347</v>
      </c>
      <c r="K13175" t="s">
        <v>412</v>
      </c>
    </row>
    <row r="13176" spans="1:11" hidden="1" x14ac:dyDescent="0.35">
      <c r="A13176" t="s">
        <v>489</v>
      </c>
      <c r="B13176" t="s">
        <v>84</v>
      </c>
      <c r="C13176" t="s">
        <v>411</v>
      </c>
      <c r="D13176" t="s">
        <v>78</v>
      </c>
      <c r="E13176">
        <v>2023</v>
      </c>
      <c r="F13176" t="s">
        <v>156</v>
      </c>
      <c r="G13176" t="s">
        <v>307</v>
      </c>
      <c r="H13176">
        <v>41.55</v>
      </c>
      <c r="I13176" t="s">
        <v>511</v>
      </c>
      <c r="J13176" t="s">
        <v>14</v>
      </c>
      <c r="K13176" t="s">
        <v>412</v>
      </c>
    </row>
    <row r="13177" spans="1:11" hidden="1" x14ac:dyDescent="0.35">
      <c r="A13177" t="s">
        <v>489</v>
      </c>
      <c r="B13177" t="s">
        <v>84</v>
      </c>
      <c r="C13177" t="s">
        <v>411</v>
      </c>
      <c r="D13177" t="s">
        <v>78</v>
      </c>
      <c r="E13177">
        <v>2023</v>
      </c>
      <c r="F13177" t="s">
        <v>156</v>
      </c>
      <c r="G13177" t="s">
        <v>307</v>
      </c>
      <c r="H13177">
        <v>119.85</v>
      </c>
      <c r="I13177" t="s">
        <v>511</v>
      </c>
      <c r="J13177" t="s">
        <v>347</v>
      </c>
      <c r="K13177" t="s">
        <v>412</v>
      </c>
    </row>
    <row r="13178" spans="1:11" hidden="1" x14ac:dyDescent="0.35">
      <c r="A13178" t="s">
        <v>489</v>
      </c>
      <c r="B13178" t="s">
        <v>84</v>
      </c>
      <c r="C13178" t="s">
        <v>411</v>
      </c>
      <c r="D13178" t="s">
        <v>78</v>
      </c>
      <c r="E13178">
        <v>2023</v>
      </c>
      <c r="F13178" t="s">
        <v>156</v>
      </c>
      <c r="G13178" t="s">
        <v>307</v>
      </c>
      <c r="H13178">
        <v>-290.87</v>
      </c>
      <c r="I13178" t="s">
        <v>511</v>
      </c>
      <c r="J13178" t="s">
        <v>14</v>
      </c>
      <c r="K13178" t="s">
        <v>412</v>
      </c>
    </row>
    <row r="13179" spans="1:11" hidden="1" x14ac:dyDescent="0.35">
      <c r="A13179" t="s">
        <v>489</v>
      </c>
      <c r="B13179" t="s">
        <v>84</v>
      </c>
      <c r="C13179" t="s">
        <v>411</v>
      </c>
      <c r="D13179" t="s">
        <v>78</v>
      </c>
      <c r="E13179">
        <v>2023</v>
      </c>
      <c r="F13179" t="s">
        <v>156</v>
      </c>
      <c r="G13179" t="s">
        <v>307</v>
      </c>
      <c r="H13179">
        <v>-838.93</v>
      </c>
      <c r="I13179" t="s">
        <v>511</v>
      </c>
      <c r="J13179" t="s">
        <v>347</v>
      </c>
      <c r="K13179" t="s">
        <v>412</v>
      </c>
    </row>
    <row r="13180" spans="1:11" hidden="1" x14ac:dyDescent="0.35">
      <c r="A13180" t="s">
        <v>489</v>
      </c>
      <c r="B13180" t="s">
        <v>84</v>
      </c>
      <c r="C13180" t="s">
        <v>411</v>
      </c>
      <c r="D13180" t="s">
        <v>78</v>
      </c>
      <c r="E13180">
        <v>2023</v>
      </c>
      <c r="F13180" t="s">
        <v>156</v>
      </c>
      <c r="G13180" t="s">
        <v>307</v>
      </c>
      <c r="H13180">
        <v>725.69</v>
      </c>
      <c r="I13180" t="s">
        <v>511</v>
      </c>
      <c r="J13180" t="s">
        <v>14</v>
      </c>
      <c r="K13180" t="s">
        <v>412</v>
      </c>
    </row>
    <row r="13181" spans="1:11" hidden="1" x14ac:dyDescent="0.35">
      <c r="A13181" t="s">
        <v>489</v>
      </c>
      <c r="B13181" t="s">
        <v>84</v>
      </c>
      <c r="C13181" t="s">
        <v>411</v>
      </c>
      <c r="D13181" t="s">
        <v>78</v>
      </c>
      <c r="E13181">
        <v>2023</v>
      </c>
      <c r="F13181" t="s">
        <v>156</v>
      </c>
      <c r="G13181" t="s">
        <v>307</v>
      </c>
      <c r="H13181">
        <v>2093.06</v>
      </c>
      <c r="I13181" t="s">
        <v>511</v>
      </c>
      <c r="J13181" t="s">
        <v>347</v>
      </c>
      <c r="K13181" t="s">
        <v>412</v>
      </c>
    </row>
    <row r="13182" spans="1:11" hidden="1" x14ac:dyDescent="0.35">
      <c r="A13182" t="s">
        <v>489</v>
      </c>
      <c r="B13182" t="s">
        <v>84</v>
      </c>
      <c r="C13182" t="s">
        <v>411</v>
      </c>
      <c r="D13182" t="s">
        <v>78</v>
      </c>
      <c r="E13182">
        <v>2023</v>
      </c>
      <c r="F13182" t="s">
        <v>156</v>
      </c>
      <c r="G13182" t="s">
        <v>307</v>
      </c>
      <c r="H13182">
        <v>-132.08000000000001</v>
      </c>
      <c r="I13182" t="s">
        <v>511</v>
      </c>
      <c r="J13182" t="s">
        <v>14</v>
      </c>
      <c r="K13182" t="s">
        <v>412</v>
      </c>
    </row>
    <row r="13183" spans="1:11" hidden="1" x14ac:dyDescent="0.35">
      <c r="A13183" t="s">
        <v>489</v>
      </c>
      <c r="B13183" t="s">
        <v>84</v>
      </c>
      <c r="C13183" t="s">
        <v>411</v>
      </c>
      <c r="D13183" t="s">
        <v>78</v>
      </c>
      <c r="E13183">
        <v>2023</v>
      </c>
      <c r="F13183" t="s">
        <v>156</v>
      </c>
      <c r="G13183" t="s">
        <v>307</v>
      </c>
      <c r="H13183">
        <v>-380.94</v>
      </c>
      <c r="I13183" t="s">
        <v>511</v>
      </c>
      <c r="J13183" t="s">
        <v>347</v>
      </c>
      <c r="K13183" t="s">
        <v>412</v>
      </c>
    </row>
    <row r="13184" spans="1:11" hidden="1" x14ac:dyDescent="0.35">
      <c r="A13184" t="s">
        <v>489</v>
      </c>
      <c r="B13184" t="s">
        <v>84</v>
      </c>
      <c r="C13184" t="s">
        <v>418</v>
      </c>
      <c r="D13184" t="s">
        <v>78</v>
      </c>
      <c r="E13184">
        <v>2023</v>
      </c>
      <c r="F13184" t="s">
        <v>500</v>
      </c>
      <c r="G13184" t="s">
        <v>311</v>
      </c>
      <c r="H13184">
        <v>22424.81</v>
      </c>
      <c r="I13184" t="s">
        <v>511</v>
      </c>
      <c r="J13184" t="s">
        <v>14</v>
      </c>
      <c r="K13184" t="s">
        <v>417</v>
      </c>
    </row>
    <row r="13185" spans="1:11" hidden="1" x14ac:dyDescent="0.35">
      <c r="A13185" t="s">
        <v>489</v>
      </c>
      <c r="B13185" t="s">
        <v>84</v>
      </c>
      <c r="C13185" t="s">
        <v>418</v>
      </c>
      <c r="D13185" t="s">
        <v>78</v>
      </c>
      <c r="E13185">
        <v>2023</v>
      </c>
      <c r="F13185" t="s">
        <v>500</v>
      </c>
      <c r="G13185" t="s">
        <v>311</v>
      </c>
      <c r="H13185">
        <v>7671</v>
      </c>
      <c r="I13185" t="s">
        <v>511</v>
      </c>
      <c r="J13185" t="s">
        <v>347</v>
      </c>
      <c r="K13185" t="s">
        <v>417</v>
      </c>
    </row>
    <row r="13186" spans="1:11" hidden="1" x14ac:dyDescent="0.35">
      <c r="A13186" t="s">
        <v>489</v>
      </c>
      <c r="B13186" t="s">
        <v>84</v>
      </c>
      <c r="C13186" t="s">
        <v>418</v>
      </c>
      <c r="D13186" t="s">
        <v>78</v>
      </c>
      <c r="E13186">
        <v>2023</v>
      </c>
      <c r="F13186" t="s">
        <v>71</v>
      </c>
      <c r="G13186" t="s">
        <v>310</v>
      </c>
      <c r="H13186">
        <v>75.3</v>
      </c>
      <c r="I13186" t="s">
        <v>511</v>
      </c>
      <c r="J13186" t="s">
        <v>347</v>
      </c>
      <c r="K13186" t="s">
        <v>417</v>
      </c>
    </row>
    <row r="13187" spans="1:11" hidden="1" x14ac:dyDescent="0.35">
      <c r="A13187" t="s">
        <v>489</v>
      </c>
      <c r="B13187" t="s">
        <v>84</v>
      </c>
      <c r="C13187" t="s">
        <v>418</v>
      </c>
      <c r="D13187" t="s">
        <v>78</v>
      </c>
      <c r="E13187">
        <v>2023</v>
      </c>
      <c r="F13187" t="s">
        <v>506</v>
      </c>
      <c r="G13187" t="s">
        <v>309</v>
      </c>
      <c r="H13187">
        <v>2205.7800000000002</v>
      </c>
      <c r="I13187" t="s">
        <v>511</v>
      </c>
      <c r="J13187" t="s">
        <v>347</v>
      </c>
      <c r="K13187" t="s">
        <v>417</v>
      </c>
    </row>
    <row r="13188" spans="1:11" hidden="1" x14ac:dyDescent="0.35">
      <c r="A13188" t="s">
        <v>489</v>
      </c>
      <c r="B13188" t="s">
        <v>84</v>
      </c>
      <c r="C13188" t="s">
        <v>418</v>
      </c>
      <c r="D13188" t="s">
        <v>78</v>
      </c>
      <c r="E13188">
        <v>2023</v>
      </c>
      <c r="F13188" t="s">
        <v>156</v>
      </c>
      <c r="G13188" t="s">
        <v>307</v>
      </c>
      <c r="H13188">
        <v>1832.74</v>
      </c>
      <c r="I13188" t="s">
        <v>511</v>
      </c>
      <c r="J13188" t="s">
        <v>14</v>
      </c>
      <c r="K13188" t="s">
        <v>417</v>
      </c>
    </row>
    <row r="13189" spans="1:11" hidden="1" x14ac:dyDescent="0.35">
      <c r="A13189" t="s">
        <v>489</v>
      </c>
      <c r="B13189" t="s">
        <v>84</v>
      </c>
      <c r="C13189" t="s">
        <v>418</v>
      </c>
      <c r="D13189" t="s">
        <v>78</v>
      </c>
      <c r="E13189">
        <v>2023</v>
      </c>
      <c r="F13189" t="s">
        <v>156</v>
      </c>
      <c r="G13189" t="s">
        <v>307</v>
      </c>
      <c r="H13189">
        <v>763.87</v>
      </c>
      <c r="I13189" t="s">
        <v>511</v>
      </c>
      <c r="J13189" t="s">
        <v>347</v>
      </c>
      <c r="K13189" t="s">
        <v>417</v>
      </c>
    </row>
    <row r="13190" spans="1:11" hidden="1" x14ac:dyDescent="0.35">
      <c r="A13190" t="s">
        <v>489</v>
      </c>
      <c r="B13190" t="s">
        <v>84</v>
      </c>
      <c r="C13190" t="s">
        <v>419</v>
      </c>
      <c r="D13190" t="s">
        <v>78</v>
      </c>
      <c r="E13190">
        <v>2023</v>
      </c>
      <c r="F13190" t="s">
        <v>500</v>
      </c>
      <c r="G13190" t="s">
        <v>311</v>
      </c>
      <c r="H13190">
        <v>25572.46</v>
      </c>
      <c r="I13190" t="s">
        <v>511</v>
      </c>
      <c r="J13190" t="s">
        <v>14</v>
      </c>
      <c r="K13190" t="s">
        <v>415</v>
      </c>
    </row>
    <row r="13191" spans="1:11" hidden="1" x14ac:dyDescent="0.35">
      <c r="A13191" t="s">
        <v>489</v>
      </c>
      <c r="B13191" t="s">
        <v>84</v>
      </c>
      <c r="C13191" t="s">
        <v>419</v>
      </c>
      <c r="D13191" t="s">
        <v>78</v>
      </c>
      <c r="E13191">
        <v>2023</v>
      </c>
      <c r="F13191" t="s">
        <v>500</v>
      </c>
      <c r="G13191" t="s">
        <v>311</v>
      </c>
      <c r="H13191">
        <v>7809.02</v>
      </c>
      <c r="I13191" t="s">
        <v>511</v>
      </c>
      <c r="J13191" t="s">
        <v>347</v>
      </c>
      <c r="K13191" t="s">
        <v>415</v>
      </c>
    </row>
    <row r="13192" spans="1:11" hidden="1" x14ac:dyDescent="0.35">
      <c r="A13192" t="s">
        <v>489</v>
      </c>
      <c r="B13192" t="s">
        <v>84</v>
      </c>
      <c r="C13192" t="s">
        <v>419</v>
      </c>
      <c r="D13192" t="s">
        <v>78</v>
      </c>
      <c r="E13192">
        <v>2023</v>
      </c>
      <c r="F13192" t="s">
        <v>71</v>
      </c>
      <c r="G13192" t="s">
        <v>310</v>
      </c>
      <c r="H13192">
        <v>92.8</v>
      </c>
      <c r="I13192" t="s">
        <v>511</v>
      </c>
      <c r="J13192" t="s">
        <v>347</v>
      </c>
      <c r="K13192" t="s">
        <v>415</v>
      </c>
    </row>
    <row r="13193" spans="1:11" hidden="1" x14ac:dyDescent="0.35">
      <c r="A13193" t="s">
        <v>489</v>
      </c>
      <c r="B13193" t="s">
        <v>84</v>
      </c>
      <c r="C13193" t="s">
        <v>419</v>
      </c>
      <c r="D13193" t="s">
        <v>78</v>
      </c>
      <c r="E13193">
        <v>2023</v>
      </c>
      <c r="F13193" t="s">
        <v>506</v>
      </c>
      <c r="G13193" t="s">
        <v>309</v>
      </c>
      <c r="H13193">
        <v>2207.64</v>
      </c>
      <c r="I13193" t="s">
        <v>511</v>
      </c>
      <c r="J13193" t="s">
        <v>347</v>
      </c>
      <c r="K13193" t="s">
        <v>415</v>
      </c>
    </row>
    <row r="13194" spans="1:11" hidden="1" x14ac:dyDescent="0.35">
      <c r="A13194" t="s">
        <v>489</v>
      </c>
      <c r="B13194" t="s">
        <v>84</v>
      </c>
      <c r="C13194" t="s">
        <v>419</v>
      </c>
      <c r="D13194" t="s">
        <v>78</v>
      </c>
      <c r="E13194">
        <v>2023</v>
      </c>
      <c r="F13194" t="s">
        <v>156</v>
      </c>
      <c r="G13194" t="s">
        <v>307</v>
      </c>
      <c r="H13194">
        <v>1790.08</v>
      </c>
      <c r="I13194" t="s">
        <v>511</v>
      </c>
      <c r="J13194" t="s">
        <v>14</v>
      </c>
      <c r="K13194" t="s">
        <v>415</v>
      </c>
    </row>
    <row r="13195" spans="1:11" hidden="1" x14ac:dyDescent="0.35">
      <c r="A13195" t="s">
        <v>489</v>
      </c>
      <c r="B13195" t="s">
        <v>84</v>
      </c>
      <c r="C13195" t="s">
        <v>419</v>
      </c>
      <c r="D13195" t="s">
        <v>78</v>
      </c>
      <c r="E13195">
        <v>2023</v>
      </c>
      <c r="F13195" t="s">
        <v>156</v>
      </c>
      <c r="G13195" t="s">
        <v>307</v>
      </c>
      <c r="H13195">
        <v>732.54</v>
      </c>
      <c r="I13195" t="s">
        <v>511</v>
      </c>
      <c r="J13195" t="s">
        <v>347</v>
      </c>
      <c r="K13195" t="s">
        <v>415</v>
      </c>
    </row>
    <row r="13196" spans="1:11" hidden="1" x14ac:dyDescent="0.35">
      <c r="A13196" t="s">
        <v>489</v>
      </c>
      <c r="B13196" t="s">
        <v>84</v>
      </c>
      <c r="C13196" t="s">
        <v>420</v>
      </c>
      <c r="D13196" t="s">
        <v>78</v>
      </c>
      <c r="E13196">
        <v>2023</v>
      </c>
      <c r="F13196" t="s">
        <v>500</v>
      </c>
      <c r="G13196" t="s">
        <v>311</v>
      </c>
      <c r="H13196">
        <v>21649.94</v>
      </c>
      <c r="I13196" t="s">
        <v>511</v>
      </c>
      <c r="J13196" t="s">
        <v>14</v>
      </c>
      <c r="K13196" t="s">
        <v>416</v>
      </c>
    </row>
    <row r="13197" spans="1:11" hidden="1" x14ac:dyDescent="0.35">
      <c r="A13197" t="s">
        <v>489</v>
      </c>
      <c r="B13197" t="s">
        <v>84</v>
      </c>
      <c r="C13197" t="s">
        <v>420</v>
      </c>
      <c r="D13197" t="s">
        <v>78</v>
      </c>
      <c r="E13197">
        <v>2023</v>
      </c>
      <c r="F13197" t="s">
        <v>500</v>
      </c>
      <c r="G13197" t="s">
        <v>311</v>
      </c>
      <c r="H13197">
        <v>10839</v>
      </c>
      <c r="I13197" t="s">
        <v>511</v>
      </c>
      <c r="J13197" t="s">
        <v>347</v>
      </c>
      <c r="K13197" t="s">
        <v>416</v>
      </c>
    </row>
    <row r="13198" spans="1:11" hidden="1" x14ac:dyDescent="0.35">
      <c r="A13198" t="s">
        <v>489</v>
      </c>
      <c r="B13198" t="s">
        <v>84</v>
      </c>
      <c r="C13198" t="s">
        <v>420</v>
      </c>
      <c r="D13198" t="s">
        <v>78</v>
      </c>
      <c r="E13198">
        <v>2023</v>
      </c>
      <c r="F13198" t="s">
        <v>71</v>
      </c>
      <c r="G13198" t="s">
        <v>310</v>
      </c>
      <c r="H13198">
        <v>181.6</v>
      </c>
      <c r="I13198" t="s">
        <v>511</v>
      </c>
      <c r="J13198" t="s">
        <v>347</v>
      </c>
      <c r="K13198" t="s">
        <v>416</v>
      </c>
    </row>
    <row r="13199" spans="1:11" hidden="1" x14ac:dyDescent="0.35">
      <c r="A13199" t="s">
        <v>489</v>
      </c>
      <c r="B13199" t="s">
        <v>84</v>
      </c>
      <c r="C13199" t="s">
        <v>420</v>
      </c>
      <c r="D13199" t="s">
        <v>78</v>
      </c>
      <c r="E13199">
        <v>2023</v>
      </c>
      <c r="F13199" t="s">
        <v>506</v>
      </c>
      <c r="G13199" t="s">
        <v>309</v>
      </c>
      <c r="H13199">
        <v>2205.7800000000002</v>
      </c>
      <c r="I13199" t="s">
        <v>511</v>
      </c>
      <c r="J13199" t="s">
        <v>347</v>
      </c>
      <c r="K13199" t="s">
        <v>416</v>
      </c>
    </row>
    <row r="13200" spans="1:11" hidden="1" x14ac:dyDescent="0.35">
      <c r="A13200" t="s">
        <v>489</v>
      </c>
      <c r="B13200" t="s">
        <v>84</v>
      </c>
      <c r="C13200" t="s">
        <v>420</v>
      </c>
      <c r="D13200" t="s">
        <v>78</v>
      </c>
      <c r="E13200">
        <v>2023</v>
      </c>
      <c r="F13200" t="s">
        <v>156</v>
      </c>
      <c r="G13200" t="s">
        <v>307</v>
      </c>
      <c r="H13200">
        <v>2386.71</v>
      </c>
      <c r="I13200" t="s">
        <v>511</v>
      </c>
      <c r="J13200" t="s">
        <v>14</v>
      </c>
      <c r="K13200" t="s">
        <v>416</v>
      </c>
    </row>
    <row r="13201" spans="1:11" hidden="1" x14ac:dyDescent="0.35">
      <c r="A13201" t="s">
        <v>489</v>
      </c>
      <c r="B13201" t="s">
        <v>84</v>
      </c>
      <c r="C13201" t="s">
        <v>420</v>
      </c>
      <c r="D13201" t="s">
        <v>78</v>
      </c>
      <c r="E13201">
        <v>2023</v>
      </c>
      <c r="F13201" t="s">
        <v>156</v>
      </c>
      <c r="G13201" t="s">
        <v>307</v>
      </c>
      <c r="H13201">
        <v>752.26</v>
      </c>
      <c r="I13201" t="s">
        <v>511</v>
      </c>
      <c r="J13201" t="s">
        <v>347</v>
      </c>
      <c r="K13201" t="s">
        <v>416</v>
      </c>
    </row>
    <row r="13202" spans="1:11" hidden="1" x14ac:dyDescent="0.35">
      <c r="A13202" t="s">
        <v>489</v>
      </c>
      <c r="B13202" t="s">
        <v>84</v>
      </c>
      <c r="C13202" t="s">
        <v>421</v>
      </c>
      <c r="D13202" t="s">
        <v>78</v>
      </c>
      <c r="E13202">
        <v>2023</v>
      </c>
      <c r="F13202" t="s">
        <v>500</v>
      </c>
      <c r="G13202" t="s">
        <v>311</v>
      </c>
      <c r="H13202">
        <v>9942.6200000000008</v>
      </c>
      <c r="I13202" t="s">
        <v>511</v>
      </c>
      <c r="J13202" t="s">
        <v>14</v>
      </c>
      <c r="K13202" t="s">
        <v>414</v>
      </c>
    </row>
    <row r="13203" spans="1:11" hidden="1" x14ac:dyDescent="0.35">
      <c r="A13203" t="s">
        <v>489</v>
      </c>
      <c r="B13203" t="s">
        <v>84</v>
      </c>
      <c r="C13203" t="s">
        <v>421</v>
      </c>
      <c r="D13203" t="s">
        <v>78</v>
      </c>
      <c r="E13203">
        <v>2023</v>
      </c>
      <c r="F13203" t="s">
        <v>500</v>
      </c>
      <c r="G13203" t="s">
        <v>311</v>
      </c>
      <c r="H13203">
        <v>3114.57</v>
      </c>
      <c r="I13203" t="s">
        <v>511</v>
      </c>
      <c r="J13203" t="s">
        <v>347</v>
      </c>
      <c r="K13203" t="s">
        <v>414</v>
      </c>
    </row>
    <row r="13204" spans="1:11" hidden="1" x14ac:dyDescent="0.35">
      <c r="A13204" t="s">
        <v>489</v>
      </c>
      <c r="B13204" t="s">
        <v>84</v>
      </c>
      <c r="C13204" t="s">
        <v>421</v>
      </c>
      <c r="D13204" t="s">
        <v>78</v>
      </c>
      <c r="E13204">
        <v>2023</v>
      </c>
      <c r="F13204" t="s">
        <v>500</v>
      </c>
      <c r="G13204" t="s">
        <v>311</v>
      </c>
      <c r="H13204">
        <v>555.04999999999995</v>
      </c>
      <c r="I13204" t="s">
        <v>511</v>
      </c>
      <c r="J13204" t="s">
        <v>14</v>
      </c>
      <c r="K13204" t="s">
        <v>414</v>
      </c>
    </row>
    <row r="13205" spans="1:11" hidden="1" x14ac:dyDescent="0.35">
      <c r="A13205" t="s">
        <v>489</v>
      </c>
      <c r="B13205" t="s">
        <v>84</v>
      </c>
      <c r="C13205" t="s">
        <v>421</v>
      </c>
      <c r="D13205" t="s">
        <v>78</v>
      </c>
      <c r="E13205">
        <v>2023</v>
      </c>
      <c r="F13205" t="s">
        <v>500</v>
      </c>
      <c r="G13205" t="s">
        <v>311</v>
      </c>
      <c r="H13205">
        <v>173.87</v>
      </c>
      <c r="I13205" t="s">
        <v>511</v>
      </c>
      <c r="J13205" t="s">
        <v>347</v>
      </c>
      <c r="K13205" t="s">
        <v>414</v>
      </c>
    </row>
    <row r="13206" spans="1:11" hidden="1" x14ac:dyDescent="0.35">
      <c r="A13206" t="s">
        <v>489</v>
      </c>
      <c r="B13206" t="s">
        <v>84</v>
      </c>
      <c r="C13206" t="s">
        <v>421</v>
      </c>
      <c r="D13206" t="s">
        <v>78</v>
      </c>
      <c r="E13206">
        <v>2023</v>
      </c>
      <c r="F13206" t="s">
        <v>500</v>
      </c>
      <c r="G13206" t="s">
        <v>311</v>
      </c>
      <c r="H13206">
        <v>12959.19</v>
      </c>
      <c r="I13206" t="s">
        <v>511</v>
      </c>
      <c r="J13206" t="s">
        <v>14</v>
      </c>
      <c r="K13206" t="s">
        <v>414</v>
      </c>
    </row>
    <row r="13207" spans="1:11" hidden="1" x14ac:dyDescent="0.35">
      <c r="A13207" t="s">
        <v>489</v>
      </c>
      <c r="B13207" t="s">
        <v>84</v>
      </c>
      <c r="C13207" t="s">
        <v>421</v>
      </c>
      <c r="D13207" t="s">
        <v>78</v>
      </c>
      <c r="E13207">
        <v>2023</v>
      </c>
      <c r="F13207" t="s">
        <v>500</v>
      </c>
      <c r="G13207" t="s">
        <v>311</v>
      </c>
      <c r="H13207">
        <v>4059.53</v>
      </c>
      <c r="I13207" t="s">
        <v>511</v>
      </c>
      <c r="J13207" t="s">
        <v>347</v>
      </c>
      <c r="K13207" t="s">
        <v>414</v>
      </c>
    </row>
    <row r="13208" spans="1:11" hidden="1" x14ac:dyDescent="0.35">
      <c r="A13208" t="s">
        <v>489</v>
      </c>
      <c r="B13208" t="s">
        <v>84</v>
      </c>
      <c r="C13208" t="s">
        <v>421</v>
      </c>
      <c r="D13208" t="s">
        <v>78</v>
      </c>
      <c r="E13208">
        <v>2023</v>
      </c>
      <c r="F13208" t="s">
        <v>500</v>
      </c>
      <c r="G13208" t="s">
        <v>311</v>
      </c>
      <c r="H13208">
        <v>1007.53</v>
      </c>
      <c r="I13208" t="s">
        <v>511</v>
      </c>
      <c r="J13208" t="s">
        <v>14</v>
      </c>
      <c r="K13208" t="s">
        <v>414</v>
      </c>
    </row>
    <row r="13209" spans="1:11" hidden="1" x14ac:dyDescent="0.35">
      <c r="A13209" t="s">
        <v>489</v>
      </c>
      <c r="B13209" t="s">
        <v>84</v>
      </c>
      <c r="C13209" t="s">
        <v>421</v>
      </c>
      <c r="D13209" t="s">
        <v>78</v>
      </c>
      <c r="E13209">
        <v>2023</v>
      </c>
      <c r="F13209" t="s">
        <v>500</v>
      </c>
      <c r="G13209" t="s">
        <v>311</v>
      </c>
      <c r="H13209">
        <v>315.62</v>
      </c>
      <c r="I13209" t="s">
        <v>511</v>
      </c>
      <c r="J13209" t="s">
        <v>347</v>
      </c>
      <c r="K13209" t="s">
        <v>414</v>
      </c>
    </row>
    <row r="13210" spans="1:11" hidden="1" x14ac:dyDescent="0.35">
      <c r="A13210" t="s">
        <v>489</v>
      </c>
      <c r="B13210" t="s">
        <v>84</v>
      </c>
      <c r="C13210" t="s">
        <v>421</v>
      </c>
      <c r="D13210" t="s">
        <v>78</v>
      </c>
      <c r="E13210">
        <v>2023</v>
      </c>
      <c r="F13210" t="s">
        <v>71</v>
      </c>
      <c r="G13210" t="s">
        <v>310</v>
      </c>
      <c r="H13210">
        <v>106.23</v>
      </c>
      <c r="I13210" t="s">
        <v>511</v>
      </c>
      <c r="J13210" t="s">
        <v>347</v>
      </c>
      <c r="K13210" t="s">
        <v>414</v>
      </c>
    </row>
    <row r="13211" spans="1:11" hidden="1" x14ac:dyDescent="0.35">
      <c r="A13211" t="s">
        <v>489</v>
      </c>
      <c r="B13211" t="s">
        <v>84</v>
      </c>
      <c r="C13211" t="s">
        <v>421</v>
      </c>
      <c r="D13211" t="s">
        <v>78</v>
      </c>
      <c r="E13211">
        <v>2023</v>
      </c>
      <c r="F13211" t="s">
        <v>71</v>
      </c>
      <c r="G13211" t="s">
        <v>310</v>
      </c>
      <c r="H13211">
        <v>5.93</v>
      </c>
      <c r="I13211" t="s">
        <v>511</v>
      </c>
      <c r="J13211" t="s">
        <v>347</v>
      </c>
      <c r="K13211" t="s">
        <v>414</v>
      </c>
    </row>
    <row r="13212" spans="1:11" hidden="1" x14ac:dyDescent="0.35">
      <c r="A13212" t="s">
        <v>489</v>
      </c>
      <c r="B13212" t="s">
        <v>84</v>
      </c>
      <c r="C13212" t="s">
        <v>421</v>
      </c>
      <c r="D13212" t="s">
        <v>78</v>
      </c>
      <c r="E13212">
        <v>2023</v>
      </c>
      <c r="F13212" t="s">
        <v>71</v>
      </c>
      <c r="G13212" t="s">
        <v>310</v>
      </c>
      <c r="H13212">
        <v>138.46</v>
      </c>
      <c r="I13212" t="s">
        <v>511</v>
      </c>
      <c r="J13212" t="s">
        <v>347</v>
      </c>
      <c r="K13212" t="s">
        <v>414</v>
      </c>
    </row>
    <row r="13213" spans="1:11" hidden="1" x14ac:dyDescent="0.35">
      <c r="A13213" t="s">
        <v>489</v>
      </c>
      <c r="B13213" t="s">
        <v>84</v>
      </c>
      <c r="C13213" t="s">
        <v>421</v>
      </c>
      <c r="D13213" t="s">
        <v>78</v>
      </c>
      <c r="E13213">
        <v>2023</v>
      </c>
      <c r="F13213" t="s">
        <v>71</v>
      </c>
      <c r="G13213" t="s">
        <v>310</v>
      </c>
      <c r="H13213">
        <v>10.76</v>
      </c>
      <c r="I13213" t="s">
        <v>511</v>
      </c>
      <c r="J13213" t="s">
        <v>347</v>
      </c>
      <c r="K13213" t="s">
        <v>414</v>
      </c>
    </row>
    <row r="13214" spans="1:11" hidden="1" x14ac:dyDescent="0.35">
      <c r="A13214" t="s">
        <v>489</v>
      </c>
      <c r="B13214" t="s">
        <v>84</v>
      </c>
      <c r="C13214" t="s">
        <v>421</v>
      </c>
      <c r="D13214" t="s">
        <v>78</v>
      </c>
      <c r="E13214">
        <v>2023</v>
      </c>
      <c r="F13214" t="s">
        <v>506</v>
      </c>
      <c r="G13214" t="s">
        <v>309</v>
      </c>
      <c r="H13214">
        <v>906.3</v>
      </c>
      <c r="I13214" t="s">
        <v>511</v>
      </c>
      <c r="J13214" t="s">
        <v>347</v>
      </c>
      <c r="K13214" t="s">
        <v>414</v>
      </c>
    </row>
    <row r="13215" spans="1:11" hidden="1" x14ac:dyDescent="0.35">
      <c r="A13215" t="s">
        <v>489</v>
      </c>
      <c r="B13215" t="s">
        <v>84</v>
      </c>
      <c r="C13215" t="s">
        <v>421</v>
      </c>
      <c r="D13215" t="s">
        <v>78</v>
      </c>
      <c r="E13215">
        <v>2023</v>
      </c>
      <c r="F13215" t="s">
        <v>506</v>
      </c>
      <c r="G13215" t="s">
        <v>309</v>
      </c>
      <c r="H13215">
        <v>50.59</v>
      </c>
      <c r="I13215" t="s">
        <v>511</v>
      </c>
      <c r="J13215" t="s">
        <v>347</v>
      </c>
      <c r="K13215" t="s">
        <v>414</v>
      </c>
    </row>
    <row r="13216" spans="1:11" hidden="1" x14ac:dyDescent="0.35">
      <c r="A13216" t="s">
        <v>489</v>
      </c>
      <c r="B13216" t="s">
        <v>84</v>
      </c>
      <c r="C13216" t="s">
        <v>421</v>
      </c>
      <c r="D13216" t="s">
        <v>78</v>
      </c>
      <c r="E13216">
        <v>2023</v>
      </c>
      <c r="F13216" t="s">
        <v>506</v>
      </c>
      <c r="G13216" t="s">
        <v>309</v>
      </c>
      <c r="H13216">
        <v>1181.27</v>
      </c>
      <c r="I13216" t="s">
        <v>511</v>
      </c>
      <c r="J13216" t="s">
        <v>347</v>
      </c>
      <c r="K13216" t="s">
        <v>414</v>
      </c>
    </row>
    <row r="13217" spans="1:11" hidden="1" x14ac:dyDescent="0.35">
      <c r="A13217" t="s">
        <v>489</v>
      </c>
      <c r="B13217" t="s">
        <v>84</v>
      </c>
      <c r="C13217" t="s">
        <v>421</v>
      </c>
      <c r="D13217" t="s">
        <v>78</v>
      </c>
      <c r="E13217">
        <v>2023</v>
      </c>
      <c r="F13217" t="s">
        <v>506</v>
      </c>
      <c r="G13217" t="s">
        <v>309</v>
      </c>
      <c r="H13217">
        <v>91.84</v>
      </c>
      <c r="I13217" t="s">
        <v>511</v>
      </c>
      <c r="J13217" t="s">
        <v>347</v>
      </c>
      <c r="K13217" t="s">
        <v>414</v>
      </c>
    </row>
    <row r="13218" spans="1:11" hidden="1" x14ac:dyDescent="0.35">
      <c r="A13218" t="s">
        <v>489</v>
      </c>
      <c r="B13218" t="s">
        <v>84</v>
      </c>
      <c r="C13218" t="s">
        <v>421</v>
      </c>
      <c r="D13218" t="s">
        <v>78</v>
      </c>
      <c r="E13218">
        <v>2023</v>
      </c>
      <c r="F13218" t="s">
        <v>156</v>
      </c>
      <c r="G13218" t="s">
        <v>307</v>
      </c>
      <c r="H13218">
        <v>1210.03</v>
      </c>
      <c r="I13218" t="s">
        <v>511</v>
      </c>
      <c r="J13218" t="s">
        <v>14</v>
      </c>
      <c r="K13218" t="s">
        <v>414</v>
      </c>
    </row>
    <row r="13219" spans="1:11" hidden="1" x14ac:dyDescent="0.35">
      <c r="A13219" t="s">
        <v>489</v>
      </c>
      <c r="B13219" t="s">
        <v>84</v>
      </c>
      <c r="C13219" t="s">
        <v>421</v>
      </c>
      <c r="D13219" t="s">
        <v>78</v>
      </c>
      <c r="E13219">
        <v>2023</v>
      </c>
      <c r="F13219" t="s">
        <v>156</v>
      </c>
      <c r="G13219" t="s">
        <v>307</v>
      </c>
      <c r="H13219">
        <v>319.08999999999997</v>
      </c>
      <c r="I13219" t="s">
        <v>511</v>
      </c>
      <c r="J13219" t="s">
        <v>347</v>
      </c>
      <c r="K13219" t="s">
        <v>414</v>
      </c>
    </row>
    <row r="13220" spans="1:11" hidden="1" x14ac:dyDescent="0.35">
      <c r="A13220" t="s">
        <v>489</v>
      </c>
      <c r="B13220" t="s">
        <v>84</v>
      </c>
      <c r="C13220" t="s">
        <v>421</v>
      </c>
      <c r="D13220" t="s">
        <v>78</v>
      </c>
      <c r="E13220">
        <v>2023</v>
      </c>
      <c r="F13220" t="s">
        <v>156</v>
      </c>
      <c r="G13220" t="s">
        <v>307</v>
      </c>
      <c r="H13220">
        <v>67.55</v>
      </c>
      <c r="I13220" t="s">
        <v>511</v>
      </c>
      <c r="J13220" t="s">
        <v>14</v>
      </c>
      <c r="K13220" t="s">
        <v>414</v>
      </c>
    </row>
    <row r="13221" spans="1:11" hidden="1" x14ac:dyDescent="0.35">
      <c r="A13221" t="s">
        <v>489</v>
      </c>
      <c r="B13221" t="s">
        <v>84</v>
      </c>
      <c r="C13221" t="s">
        <v>421</v>
      </c>
      <c r="D13221" t="s">
        <v>78</v>
      </c>
      <c r="E13221">
        <v>2023</v>
      </c>
      <c r="F13221" t="s">
        <v>156</v>
      </c>
      <c r="G13221" t="s">
        <v>307</v>
      </c>
      <c r="H13221">
        <v>17.809999999999999</v>
      </c>
      <c r="I13221" t="s">
        <v>511</v>
      </c>
      <c r="J13221" t="s">
        <v>347</v>
      </c>
      <c r="K13221" t="s">
        <v>414</v>
      </c>
    </row>
    <row r="13222" spans="1:11" hidden="1" x14ac:dyDescent="0.35">
      <c r="A13222" t="s">
        <v>489</v>
      </c>
      <c r="B13222" t="s">
        <v>84</v>
      </c>
      <c r="C13222" t="s">
        <v>421</v>
      </c>
      <c r="D13222" t="s">
        <v>78</v>
      </c>
      <c r="E13222">
        <v>2023</v>
      </c>
      <c r="F13222" t="s">
        <v>156</v>
      </c>
      <c r="G13222" t="s">
        <v>307</v>
      </c>
      <c r="H13222">
        <v>1577.15</v>
      </c>
      <c r="I13222" t="s">
        <v>511</v>
      </c>
      <c r="J13222" t="s">
        <v>14</v>
      </c>
      <c r="K13222" t="s">
        <v>414</v>
      </c>
    </row>
    <row r="13223" spans="1:11" hidden="1" x14ac:dyDescent="0.35">
      <c r="A13223" t="s">
        <v>489</v>
      </c>
      <c r="B13223" t="s">
        <v>84</v>
      </c>
      <c r="C13223" t="s">
        <v>421</v>
      </c>
      <c r="D13223" t="s">
        <v>78</v>
      </c>
      <c r="E13223">
        <v>2023</v>
      </c>
      <c r="F13223" t="s">
        <v>156</v>
      </c>
      <c r="G13223" t="s">
        <v>307</v>
      </c>
      <c r="H13223">
        <v>415.91</v>
      </c>
      <c r="I13223" t="s">
        <v>511</v>
      </c>
      <c r="J13223" t="s">
        <v>347</v>
      </c>
      <c r="K13223" t="s">
        <v>414</v>
      </c>
    </row>
    <row r="13224" spans="1:11" hidden="1" x14ac:dyDescent="0.35">
      <c r="A13224" t="s">
        <v>489</v>
      </c>
      <c r="B13224" t="s">
        <v>84</v>
      </c>
      <c r="C13224" t="s">
        <v>421</v>
      </c>
      <c r="D13224" t="s">
        <v>78</v>
      </c>
      <c r="E13224">
        <v>2023</v>
      </c>
      <c r="F13224" t="s">
        <v>156</v>
      </c>
      <c r="G13224" t="s">
        <v>307</v>
      </c>
      <c r="H13224">
        <v>122.62</v>
      </c>
      <c r="I13224" t="s">
        <v>511</v>
      </c>
      <c r="J13224" t="s">
        <v>14</v>
      </c>
      <c r="K13224" t="s">
        <v>414</v>
      </c>
    </row>
    <row r="13225" spans="1:11" hidden="1" x14ac:dyDescent="0.35">
      <c r="A13225" t="s">
        <v>489</v>
      </c>
      <c r="B13225" t="s">
        <v>84</v>
      </c>
      <c r="C13225" t="s">
        <v>421</v>
      </c>
      <c r="D13225" t="s">
        <v>78</v>
      </c>
      <c r="E13225">
        <v>2023</v>
      </c>
      <c r="F13225" t="s">
        <v>156</v>
      </c>
      <c r="G13225" t="s">
        <v>307</v>
      </c>
      <c r="H13225">
        <v>32.33</v>
      </c>
      <c r="I13225" t="s">
        <v>511</v>
      </c>
      <c r="J13225" t="s">
        <v>347</v>
      </c>
      <c r="K13225" t="s">
        <v>414</v>
      </c>
    </row>
    <row r="13226" spans="1:11" hidden="1" x14ac:dyDescent="0.35">
      <c r="A13226" t="s">
        <v>489</v>
      </c>
      <c r="B13226" t="s">
        <v>84</v>
      </c>
      <c r="C13226" t="s">
        <v>411</v>
      </c>
      <c r="D13226" t="s">
        <v>78</v>
      </c>
      <c r="E13226">
        <v>2023</v>
      </c>
      <c r="F13226" t="s">
        <v>502</v>
      </c>
      <c r="G13226" t="s">
        <v>68</v>
      </c>
      <c r="H13226">
        <v>41.57</v>
      </c>
      <c r="I13226" t="s">
        <v>511</v>
      </c>
      <c r="J13226" t="s">
        <v>347</v>
      </c>
      <c r="K13226" t="s">
        <v>412</v>
      </c>
    </row>
    <row r="13227" spans="1:11" hidden="1" x14ac:dyDescent="0.35">
      <c r="A13227" t="s">
        <v>489</v>
      </c>
      <c r="B13227" t="s">
        <v>84</v>
      </c>
      <c r="C13227" t="s">
        <v>411</v>
      </c>
      <c r="D13227" t="s">
        <v>78</v>
      </c>
      <c r="E13227">
        <v>2023</v>
      </c>
      <c r="F13227" t="s">
        <v>502</v>
      </c>
      <c r="G13227" t="s">
        <v>68</v>
      </c>
      <c r="H13227">
        <v>-1.1000000000000001</v>
      </c>
      <c r="I13227" t="s">
        <v>511</v>
      </c>
      <c r="J13227" t="s">
        <v>347</v>
      </c>
      <c r="K13227" t="s">
        <v>412</v>
      </c>
    </row>
    <row r="13228" spans="1:11" hidden="1" x14ac:dyDescent="0.35">
      <c r="A13228" t="s">
        <v>489</v>
      </c>
      <c r="B13228" t="s">
        <v>84</v>
      </c>
      <c r="C13228" t="s">
        <v>411</v>
      </c>
      <c r="D13228" t="s">
        <v>78</v>
      </c>
      <c r="E13228">
        <v>2023</v>
      </c>
      <c r="F13228" t="s">
        <v>502</v>
      </c>
      <c r="G13228" t="s">
        <v>68</v>
      </c>
      <c r="H13228">
        <v>2.4</v>
      </c>
      <c r="I13228" t="s">
        <v>511</v>
      </c>
      <c r="J13228" t="s">
        <v>347</v>
      </c>
      <c r="K13228" t="s">
        <v>412</v>
      </c>
    </row>
    <row r="13229" spans="1:11" hidden="1" x14ac:dyDescent="0.35">
      <c r="A13229" t="s">
        <v>489</v>
      </c>
      <c r="B13229" t="s">
        <v>84</v>
      </c>
      <c r="C13229" t="s">
        <v>411</v>
      </c>
      <c r="D13229" t="s">
        <v>78</v>
      </c>
      <c r="E13229">
        <v>2023</v>
      </c>
      <c r="F13229" t="s">
        <v>502</v>
      </c>
      <c r="G13229" t="s">
        <v>68</v>
      </c>
      <c r="H13229">
        <v>-0.52</v>
      </c>
      <c r="I13229" t="s">
        <v>511</v>
      </c>
      <c r="J13229" t="s">
        <v>347</v>
      </c>
      <c r="K13229" t="s">
        <v>412</v>
      </c>
    </row>
    <row r="13230" spans="1:11" hidden="1" x14ac:dyDescent="0.35">
      <c r="A13230" t="s">
        <v>489</v>
      </c>
      <c r="B13230" t="s">
        <v>84</v>
      </c>
      <c r="C13230" t="s">
        <v>411</v>
      </c>
      <c r="D13230" t="s">
        <v>78</v>
      </c>
      <c r="E13230">
        <v>2023</v>
      </c>
      <c r="F13230" t="s">
        <v>502</v>
      </c>
      <c r="G13230" t="s">
        <v>68</v>
      </c>
      <c r="H13230">
        <v>58.19</v>
      </c>
      <c r="I13230" t="s">
        <v>511</v>
      </c>
      <c r="J13230" t="s">
        <v>347</v>
      </c>
      <c r="K13230" t="s">
        <v>412</v>
      </c>
    </row>
    <row r="13231" spans="1:11" hidden="1" x14ac:dyDescent="0.35">
      <c r="A13231" t="s">
        <v>489</v>
      </c>
      <c r="B13231" t="s">
        <v>84</v>
      </c>
      <c r="C13231" t="s">
        <v>411</v>
      </c>
      <c r="D13231" t="s">
        <v>78</v>
      </c>
      <c r="E13231">
        <v>2023</v>
      </c>
      <c r="F13231" t="s">
        <v>502</v>
      </c>
      <c r="G13231" t="s">
        <v>68</v>
      </c>
      <c r="H13231">
        <v>17.510000000000002</v>
      </c>
      <c r="I13231" t="s">
        <v>511</v>
      </c>
      <c r="J13231" t="s">
        <v>347</v>
      </c>
      <c r="K13231" t="s">
        <v>412</v>
      </c>
    </row>
    <row r="13232" spans="1:11" hidden="1" x14ac:dyDescent="0.35">
      <c r="A13232" t="s">
        <v>489</v>
      </c>
      <c r="B13232" t="s">
        <v>84</v>
      </c>
      <c r="C13232" t="s">
        <v>418</v>
      </c>
      <c r="D13232" t="s">
        <v>78</v>
      </c>
      <c r="E13232">
        <v>2023</v>
      </c>
      <c r="F13232" t="s">
        <v>502</v>
      </c>
      <c r="G13232" t="s">
        <v>68</v>
      </c>
      <c r="H13232">
        <v>123.21</v>
      </c>
      <c r="I13232" t="s">
        <v>511</v>
      </c>
      <c r="J13232" t="s">
        <v>347</v>
      </c>
      <c r="K13232" t="s">
        <v>417</v>
      </c>
    </row>
    <row r="13233" spans="1:11" hidden="1" x14ac:dyDescent="0.35">
      <c r="A13233" t="s">
        <v>489</v>
      </c>
      <c r="B13233" t="s">
        <v>84</v>
      </c>
      <c r="C13233" t="s">
        <v>351</v>
      </c>
      <c r="D13233" t="s">
        <v>78</v>
      </c>
      <c r="E13233">
        <v>2023</v>
      </c>
      <c r="F13233" t="s">
        <v>502</v>
      </c>
      <c r="G13233" t="s">
        <v>68</v>
      </c>
      <c r="H13233">
        <v>2.64</v>
      </c>
      <c r="I13233" t="s">
        <v>511</v>
      </c>
      <c r="J13233" t="s">
        <v>347</v>
      </c>
      <c r="K13233" t="s">
        <v>403</v>
      </c>
    </row>
    <row r="13234" spans="1:11" hidden="1" x14ac:dyDescent="0.35">
      <c r="A13234" t="s">
        <v>489</v>
      </c>
      <c r="B13234" t="s">
        <v>84</v>
      </c>
      <c r="C13234" t="s">
        <v>351</v>
      </c>
      <c r="D13234" t="s">
        <v>78</v>
      </c>
      <c r="E13234">
        <v>2023</v>
      </c>
      <c r="F13234" t="s">
        <v>502</v>
      </c>
      <c r="G13234" t="s">
        <v>68</v>
      </c>
      <c r="H13234">
        <v>2.68</v>
      </c>
      <c r="I13234" t="s">
        <v>511</v>
      </c>
      <c r="J13234" t="s">
        <v>347</v>
      </c>
      <c r="K13234" t="s">
        <v>403</v>
      </c>
    </row>
    <row r="13235" spans="1:11" hidden="1" x14ac:dyDescent="0.35">
      <c r="A13235" t="s">
        <v>489</v>
      </c>
      <c r="B13235" t="s">
        <v>84</v>
      </c>
      <c r="C13235" t="s">
        <v>351</v>
      </c>
      <c r="D13235" t="s">
        <v>78</v>
      </c>
      <c r="E13235">
        <v>2023</v>
      </c>
      <c r="F13235" t="s">
        <v>502</v>
      </c>
      <c r="G13235" t="s">
        <v>68</v>
      </c>
      <c r="H13235">
        <v>0.36</v>
      </c>
      <c r="I13235" t="s">
        <v>511</v>
      </c>
      <c r="J13235" t="s">
        <v>347</v>
      </c>
      <c r="K13235" t="s">
        <v>403</v>
      </c>
    </row>
    <row r="13236" spans="1:11" hidden="1" x14ac:dyDescent="0.35">
      <c r="A13236" t="s">
        <v>489</v>
      </c>
      <c r="B13236" t="s">
        <v>84</v>
      </c>
      <c r="C13236" t="s">
        <v>384</v>
      </c>
      <c r="D13236" t="s">
        <v>78</v>
      </c>
      <c r="E13236">
        <v>2023</v>
      </c>
      <c r="F13236" t="s">
        <v>502</v>
      </c>
      <c r="G13236" t="s">
        <v>68</v>
      </c>
      <c r="H13236">
        <v>8547.51</v>
      </c>
      <c r="I13236" t="s">
        <v>511</v>
      </c>
      <c r="J13236" t="s">
        <v>347</v>
      </c>
      <c r="K13236" t="s">
        <v>404</v>
      </c>
    </row>
    <row r="13237" spans="1:11" hidden="1" x14ac:dyDescent="0.35">
      <c r="A13237" t="s">
        <v>489</v>
      </c>
      <c r="B13237" t="s">
        <v>84</v>
      </c>
      <c r="C13237" t="s">
        <v>384</v>
      </c>
      <c r="D13237" t="s">
        <v>78</v>
      </c>
      <c r="E13237">
        <v>2023</v>
      </c>
      <c r="F13237" t="s">
        <v>502</v>
      </c>
      <c r="G13237" t="s">
        <v>68</v>
      </c>
      <c r="H13237">
        <v>58374.19</v>
      </c>
      <c r="I13237" t="s">
        <v>511</v>
      </c>
      <c r="J13237" t="s">
        <v>347</v>
      </c>
      <c r="K13237" t="s">
        <v>413</v>
      </c>
    </row>
    <row r="13238" spans="1:11" hidden="1" x14ac:dyDescent="0.35">
      <c r="A13238" t="s">
        <v>489</v>
      </c>
      <c r="B13238" t="s">
        <v>84</v>
      </c>
      <c r="C13238" t="s">
        <v>384</v>
      </c>
      <c r="D13238" t="s">
        <v>78</v>
      </c>
      <c r="E13238">
        <v>2023</v>
      </c>
      <c r="F13238" t="s">
        <v>502</v>
      </c>
      <c r="G13238" t="s">
        <v>68</v>
      </c>
      <c r="H13238">
        <v>161.13999999999999</v>
      </c>
      <c r="I13238" t="s">
        <v>511</v>
      </c>
      <c r="J13238" t="s">
        <v>347</v>
      </c>
      <c r="K13238" t="s">
        <v>404</v>
      </c>
    </row>
    <row r="13239" spans="1:11" hidden="1" x14ac:dyDescent="0.35">
      <c r="A13239" t="s">
        <v>489</v>
      </c>
      <c r="B13239" t="s">
        <v>84</v>
      </c>
      <c r="C13239" t="s">
        <v>384</v>
      </c>
      <c r="D13239" t="s">
        <v>78</v>
      </c>
      <c r="E13239">
        <v>2023</v>
      </c>
      <c r="F13239" t="s">
        <v>502</v>
      </c>
      <c r="G13239" t="s">
        <v>68</v>
      </c>
      <c r="H13239">
        <v>1100.47</v>
      </c>
      <c r="I13239" t="s">
        <v>511</v>
      </c>
      <c r="J13239" t="s">
        <v>347</v>
      </c>
      <c r="K13239" t="s">
        <v>413</v>
      </c>
    </row>
    <row r="13240" spans="1:11" hidden="1" x14ac:dyDescent="0.35">
      <c r="A13240" t="s">
        <v>489</v>
      </c>
      <c r="B13240" t="s">
        <v>84</v>
      </c>
      <c r="C13240" t="s">
        <v>384</v>
      </c>
      <c r="D13240" t="s">
        <v>78</v>
      </c>
      <c r="E13240">
        <v>2023</v>
      </c>
      <c r="F13240" t="s">
        <v>502</v>
      </c>
      <c r="G13240" t="s">
        <v>68</v>
      </c>
      <c r="H13240">
        <v>1229.51</v>
      </c>
      <c r="I13240" t="s">
        <v>511</v>
      </c>
      <c r="J13240" t="s">
        <v>347</v>
      </c>
      <c r="K13240" t="s">
        <v>404</v>
      </c>
    </row>
    <row r="13241" spans="1:11" hidden="1" x14ac:dyDescent="0.35">
      <c r="A13241" t="s">
        <v>489</v>
      </c>
      <c r="B13241" t="s">
        <v>84</v>
      </c>
      <c r="C13241" t="s">
        <v>384</v>
      </c>
      <c r="D13241" t="s">
        <v>78</v>
      </c>
      <c r="E13241">
        <v>2023</v>
      </c>
      <c r="F13241" t="s">
        <v>502</v>
      </c>
      <c r="G13241" t="s">
        <v>68</v>
      </c>
      <c r="H13241">
        <v>8396.82</v>
      </c>
      <c r="I13241" t="s">
        <v>511</v>
      </c>
      <c r="J13241" t="s">
        <v>347</v>
      </c>
      <c r="K13241" t="s">
        <v>413</v>
      </c>
    </row>
    <row r="13242" spans="1:11" hidden="1" x14ac:dyDescent="0.35">
      <c r="A13242" t="s">
        <v>489</v>
      </c>
      <c r="B13242" t="s">
        <v>84</v>
      </c>
      <c r="C13242" t="s">
        <v>384</v>
      </c>
      <c r="D13242" t="s">
        <v>78</v>
      </c>
      <c r="E13242">
        <v>2023</v>
      </c>
      <c r="F13242" t="s">
        <v>502</v>
      </c>
      <c r="G13242" t="s">
        <v>68</v>
      </c>
      <c r="H13242">
        <v>661.27</v>
      </c>
      <c r="I13242" t="s">
        <v>511</v>
      </c>
      <c r="J13242" t="s">
        <v>347</v>
      </c>
      <c r="K13242" t="s">
        <v>404</v>
      </c>
    </row>
    <row r="13243" spans="1:11" hidden="1" x14ac:dyDescent="0.35">
      <c r="A13243" t="s">
        <v>489</v>
      </c>
      <c r="B13243" t="s">
        <v>84</v>
      </c>
      <c r="C13243" t="s">
        <v>384</v>
      </c>
      <c r="D13243" t="s">
        <v>78</v>
      </c>
      <c r="E13243">
        <v>2023</v>
      </c>
      <c r="F13243" t="s">
        <v>502</v>
      </c>
      <c r="G13243" t="s">
        <v>68</v>
      </c>
      <c r="H13243">
        <v>4516.05</v>
      </c>
      <c r="I13243" t="s">
        <v>511</v>
      </c>
      <c r="J13243" t="s">
        <v>347</v>
      </c>
      <c r="K13243" t="s">
        <v>413</v>
      </c>
    </row>
    <row r="13244" spans="1:11" hidden="1" x14ac:dyDescent="0.35">
      <c r="A13244" t="s">
        <v>489</v>
      </c>
      <c r="B13244" t="s">
        <v>84</v>
      </c>
      <c r="C13244" t="s">
        <v>419</v>
      </c>
      <c r="D13244" t="s">
        <v>78</v>
      </c>
      <c r="E13244">
        <v>2023</v>
      </c>
      <c r="F13244" t="s">
        <v>502</v>
      </c>
      <c r="G13244" t="s">
        <v>68</v>
      </c>
      <c r="H13244">
        <v>123.33</v>
      </c>
      <c r="I13244" t="s">
        <v>511</v>
      </c>
      <c r="J13244" t="s">
        <v>347</v>
      </c>
      <c r="K13244" t="s">
        <v>415</v>
      </c>
    </row>
    <row r="13245" spans="1:11" hidden="1" x14ac:dyDescent="0.35">
      <c r="A13245" t="s">
        <v>489</v>
      </c>
      <c r="B13245" t="s">
        <v>84</v>
      </c>
      <c r="C13245" t="s">
        <v>327</v>
      </c>
      <c r="D13245" t="s">
        <v>78</v>
      </c>
      <c r="E13245">
        <v>2023</v>
      </c>
      <c r="F13245" t="s">
        <v>502</v>
      </c>
      <c r="G13245" t="s">
        <v>68</v>
      </c>
      <c r="H13245">
        <v>43.36</v>
      </c>
      <c r="I13245" t="s">
        <v>511</v>
      </c>
      <c r="J13245" t="s">
        <v>347</v>
      </c>
      <c r="K13245" t="s">
        <v>389</v>
      </c>
    </row>
    <row r="13246" spans="1:11" hidden="1" x14ac:dyDescent="0.35">
      <c r="A13246" t="s">
        <v>489</v>
      </c>
      <c r="B13246" t="s">
        <v>84</v>
      </c>
      <c r="C13246" t="s">
        <v>327</v>
      </c>
      <c r="D13246" t="s">
        <v>78</v>
      </c>
      <c r="E13246">
        <v>2023</v>
      </c>
      <c r="F13246" t="s">
        <v>502</v>
      </c>
      <c r="G13246" t="s">
        <v>68</v>
      </c>
      <c r="H13246">
        <v>3.54</v>
      </c>
      <c r="I13246" t="s">
        <v>511</v>
      </c>
      <c r="J13246" t="s">
        <v>347</v>
      </c>
      <c r="K13246" t="s">
        <v>389</v>
      </c>
    </row>
    <row r="13247" spans="1:11" hidden="1" x14ac:dyDescent="0.35">
      <c r="A13247" t="s">
        <v>489</v>
      </c>
      <c r="B13247" t="s">
        <v>84</v>
      </c>
      <c r="C13247" t="s">
        <v>327</v>
      </c>
      <c r="D13247" t="s">
        <v>78</v>
      </c>
      <c r="E13247">
        <v>2023</v>
      </c>
      <c r="F13247" t="s">
        <v>502</v>
      </c>
      <c r="G13247" t="s">
        <v>68</v>
      </c>
      <c r="H13247">
        <v>91.92</v>
      </c>
      <c r="I13247" t="s">
        <v>511</v>
      </c>
      <c r="J13247" t="s">
        <v>347</v>
      </c>
      <c r="K13247" t="s">
        <v>389</v>
      </c>
    </row>
    <row r="13248" spans="1:11" hidden="1" x14ac:dyDescent="0.35">
      <c r="A13248" t="s">
        <v>489</v>
      </c>
      <c r="B13248" t="s">
        <v>84</v>
      </c>
      <c r="C13248" t="s">
        <v>327</v>
      </c>
      <c r="D13248" t="s">
        <v>78</v>
      </c>
      <c r="E13248">
        <v>2023</v>
      </c>
      <c r="F13248" t="s">
        <v>502</v>
      </c>
      <c r="G13248" t="s">
        <v>68</v>
      </c>
      <c r="H13248">
        <v>2.3199999999999998</v>
      </c>
      <c r="I13248" t="s">
        <v>511</v>
      </c>
      <c r="J13248" t="s">
        <v>347</v>
      </c>
      <c r="K13248" t="s">
        <v>389</v>
      </c>
    </row>
    <row r="13249" spans="1:11" hidden="1" x14ac:dyDescent="0.35">
      <c r="A13249" t="s">
        <v>489</v>
      </c>
      <c r="B13249" t="s">
        <v>84</v>
      </c>
      <c r="C13249" t="s">
        <v>329</v>
      </c>
      <c r="D13249" t="s">
        <v>78</v>
      </c>
      <c r="E13249">
        <v>2023</v>
      </c>
      <c r="F13249" t="s">
        <v>502</v>
      </c>
      <c r="G13249" t="s">
        <v>68</v>
      </c>
      <c r="H13249">
        <v>604.01</v>
      </c>
      <c r="I13249" t="s">
        <v>511</v>
      </c>
      <c r="J13249" t="s">
        <v>347</v>
      </c>
      <c r="K13249" t="s">
        <v>390</v>
      </c>
    </row>
    <row r="13250" spans="1:11" hidden="1" x14ac:dyDescent="0.35">
      <c r="A13250" t="s">
        <v>489</v>
      </c>
      <c r="B13250" t="s">
        <v>84</v>
      </c>
      <c r="C13250" t="s">
        <v>329</v>
      </c>
      <c r="D13250" t="s">
        <v>78</v>
      </c>
      <c r="E13250">
        <v>2023</v>
      </c>
      <c r="F13250" t="s">
        <v>502</v>
      </c>
      <c r="G13250" t="s">
        <v>68</v>
      </c>
      <c r="H13250">
        <v>594.04</v>
      </c>
      <c r="I13250" t="s">
        <v>511</v>
      </c>
      <c r="J13250" t="s">
        <v>347</v>
      </c>
      <c r="K13250" t="s">
        <v>390</v>
      </c>
    </row>
    <row r="13251" spans="1:11" hidden="1" x14ac:dyDescent="0.35">
      <c r="A13251" t="s">
        <v>489</v>
      </c>
      <c r="B13251" t="s">
        <v>84</v>
      </c>
      <c r="C13251" t="s">
        <v>329</v>
      </c>
      <c r="D13251" t="s">
        <v>78</v>
      </c>
      <c r="E13251">
        <v>2023</v>
      </c>
      <c r="F13251" t="s">
        <v>502</v>
      </c>
      <c r="G13251" t="s">
        <v>68</v>
      </c>
      <c r="H13251">
        <v>70.790000000000006</v>
      </c>
      <c r="I13251" t="s">
        <v>511</v>
      </c>
      <c r="J13251" t="s">
        <v>347</v>
      </c>
      <c r="K13251" t="s">
        <v>390</v>
      </c>
    </row>
    <row r="13252" spans="1:11" hidden="1" x14ac:dyDescent="0.35">
      <c r="A13252" t="s">
        <v>489</v>
      </c>
      <c r="B13252" t="s">
        <v>84</v>
      </c>
      <c r="C13252" t="s">
        <v>329</v>
      </c>
      <c r="D13252" t="s">
        <v>78</v>
      </c>
      <c r="E13252">
        <v>2023</v>
      </c>
      <c r="F13252" t="s">
        <v>502</v>
      </c>
      <c r="G13252" t="s">
        <v>68</v>
      </c>
      <c r="H13252">
        <v>200.82</v>
      </c>
      <c r="I13252" t="s">
        <v>511</v>
      </c>
      <c r="J13252" t="s">
        <v>347</v>
      </c>
      <c r="K13252" t="s">
        <v>390</v>
      </c>
    </row>
    <row r="13253" spans="1:11" hidden="1" x14ac:dyDescent="0.35">
      <c r="A13253" t="s">
        <v>489</v>
      </c>
      <c r="B13253" t="s">
        <v>84</v>
      </c>
      <c r="C13253" t="s">
        <v>329</v>
      </c>
      <c r="D13253" t="s">
        <v>78</v>
      </c>
      <c r="E13253">
        <v>2023</v>
      </c>
      <c r="F13253" t="s">
        <v>502</v>
      </c>
      <c r="G13253" t="s">
        <v>68</v>
      </c>
      <c r="H13253">
        <v>624.54999999999995</v>
      </c>
      <c r="I13253" t="s">
        <v>511</v>
      </c>
      <c r="J13253" t="s">
        <v>347</v>
      </c>
      <c r="K13253" t="s">
        <v>390</v>
      </c>
    </row>
    <row r="13254" spans="1:11" hidden="1" x14ac:dyDescent="0.35">
      <c r="A13254" t="s">
        <v>489</v>
      </c>
      <c r="B13254" t="s">
        <v>84</v>
      </c>
      <c r="C13254" t="s">
        <v>329</v>
      </c>
      <c r="D13254" t="s">
        <v>78</v>
      </c>
      <c r="E13254">
        <v>2023</v>
      </c>
      <c r="F13254" t="s">
        <v>502</v>
      </c>
      <c r="G13254" t="s">
        <v>68</v>
      </c>
      <c r="H13254">
        <v>60.61</v>
      </c>
      <c r="I13254" t="s">
        <v>511</v>
      </c>
      <c r="J13254" t="s">
        <v>347</v>
      </c>
      <c r="K13254" t="s">
        <v>390</v>
      </c>
    </row>
    <row r="13255" spans="1:11" hidden="1" x14ac:dyDescent="0.35">
      <c r="A13255" t="s">
        <v>489</v>
      </c>
      <c r="B13255" t="s">
        <v>84</v>
      </c>
      <c r="C13255" t="s">
        <v>334</v>
      </c>
      <c r="D13255" t="s">
        <v>78</v>
      </c>
      <c r="E13255">
        <v>2023</v>
      </c>
      <c r="F13255" t="s">
        <v>502</v>
      </c>
      <c r="G13255" t="s">
        <v>68</v>
      </c>
      <c r="H13255">
        <v>23.13</v>
      </c>
      <c r="I13255" t="s">
        <v>511</v>
      </c>
      <c r="J13255" t="s">
        <v>347</v>
      </c>
      <c r="K13255" t="s">
        <v>391</v>
      </c>
    </row>
    <row r="13256" spans="1:11" hidden="1" x14ac:dyDescent="0.35">
      <c r="A13256" t="s">
        <v>489</v>
      </c>
      <c r="B13256" t="s">
        <v>84</v>
      </c>
      <c r="C13256" t="s">
        <v>334</v>
      </c>
      <c r="D13256" t="s">
        <v>78</v>
      </c>
      <c r="E13256">
        <v>2023</v>
      </c>
      <c r="F13256" t="s">
        <v>502</v>
      </c>
      <c r="G13256" t="s">
        <v>68</v>
      </c>
      <c r="H13256">
        <v>2.08</v>
      </c>
      <c r="I13256" t="s">
        <v>511</v>
      </c>
      <c r="J13256" t="s">
        <v>347</v>
      </c>
      <c r="K13256" t="s">
        <v>391</v>
      </c>
    </row>
    <row r="13257" spans="1:11" hidden="1" x14ac:dyDescent="0.35">
      <c r="A13257" t="s">
        <v>489</v>
      </c>
      <c r="B13257" t="s">
        <v>84</v>
      </c>
      <c r="C13257" t="s">
        <v>334</v>
      </c>
      <c r="D13257" t="s">
        <v>78</v>
      </c>
      <c r="E13257">
        <v>2023</v>
      </c>
      <c r="F13257" t="s">
        <v>502</v>
      </c>
      <c r="G13257" t="s">
        <v>68</v>
      </c>
      <c r="H13257">
        <v>39.979999999999997</v>
      </c>
      <c r="I13257" t="s">
        <v>511</v>
      </c>
      <c r="J13257" t="s">
        <v>347</v>
      </c>
      <c r="K13257" t="s">
        <v>391</v>
      </c>
    </row>
    <row r="13258" spans="1:11" hidden="1" x14ac:dyDescent="0.35">
      <c r="A13258" t="s">
        <v>489</v>
      </c>
      <c r="B13258" t="s">
        <v>84</v>
      </c>
      <c r="C13258" t="s">
        <v>334</v>
      </c>
      <c r="D13258" t="s">
        <v>78</v>
      </c>
      <c r="E13258">
        <v>2023</v>
      </c>
      <c r="F13258" t="s">
        <v>502</v>
      </c>
      <c r="G13258" t="s">
        <v>68</v>
      </c>
      <c r="H13258">
        <v>2.2200000000000002</v>
      </c>
      <c r="I13258" t="s">
        <v>511</v>
      </c>
      <c r="J13258" t="s">
        <v>347</v>
      </c>
      <c r="K13258" t="s">
        <v>391</v>
      </c>
    </row>
    <row r="13259" spans="1:11" hidden="1" x14ac:dyDescent="0.35">
      <c r="A13259" t="s">
        <v>489</v>
      </c>
      <c r="B13259" t="s">
        <v>84</v>
      </c>
      <c r="C13259" t="s">
        <v>330</v>
      </c>
      <c r="D13259" t="s">
        <v>78</v>
      </c>
      <c r="E13259">
        <v>2023</v>
      </c>
      <c r="F13259" t="s">
        <v>502</v>
      </c>
      <c r="G13259" t="s">
        <v>68</v>
      </c>
      <c r="H13259">
        <v>2122.15</v>
      </c>
      <c r="I13259" t="s">
        <v>511</v>
      </c>
      <c r="J13259" t="s">
        <v>347</v>
      </c>
      <c r="K13259" t="s">
        <v>392</v>
      </c>
    </row>
    <row r="13260" spans="1:11" hidden="1" x14ac:dyDescent="0.35">
      <c r="A13260" t="s">
        <v>489</v>
      </c>
      <c r="B13260" t="s">
        <v>84</v>
      </c>
      <c r="C13260" t="s">
        <v>330</v>
      </c>
      <c r="D13260" t="s">
        <v>78</v>
      </c>
      <c r="E13260">
        <v>2023</v>
      </c>
      <c r="F13260" t="s">
        <v>502</v>
      </c>
      <c r="G13260" t="s">
        <v>68</v>
      </c>
      <c r="H13260">
        <v>1563.53</v>
      </c>
      <c r="I13260" t="s">
        <v>511</v>
      </c>
      <c r="J13260" t="s">
        <v>347</v>
      </c>
      <c r="K13260" t="s">
        <v>392</v>
      </c>
    </row>
    <row r="13261" spans="1:11" hidden="1" x14ac:dyDescent="0.35">
      <c r="A13261" t="s">
        <v>489</v>
      </c>
      <c r="B13261" t="s">
        <v>84</v>
      </c>
      <c r="C13261" t="s">
        <v>330</v>
      </c>
      <c r="D13261" t="s">
        <v>78</v>
      </c>
      <c r="E13261">
        <v>2023</v>
      </c>
      <c r="F13261" t="s">
        <v>502</v>
      </c>
      <c r="G13261" t="s">
        <v>68</v>
      </c>
      <c r="H13261">
        <v>7.28</v>
      </c>
      <c r="I13261" t="s">
        <v>511</v>
      </c>
      <c r="J13261" t="s">
        <v>347</v>
      </c>
      <c r="K13261" t="s">
        <v>392</v>
      </c>
    </row>
    <row r="13262" spans="1:11" hidden="1" x14ac:dyDescent="0.35">
      <c r="A13262" t="s">
        <v>489</v>
      </c>
      <c r="B13262" t="s">
        <v>84</v>
      </c>
      <c r="C13262" t="s">
        <v>330</v>
      </c>
      <c r="D13262" t="s">
        <v>78</v>
      </c>
      <c r="E13262">
        <v>2023</v>
      </c>
      <c r="F13262" t="s">
        <v>502</v>
      </c>
      <c r="G13262" t="s">
        <v>68</v>
      </c>
      <c r="H13262">
        <v>823.1</v>
      </c>
      <c r="I13262" t="s">
        <v>511</v>
      </c>
      <c r="J13262" t="s">
        <v>347</v>
      </c>
      <c r="K13262" t="s">
        <v>392</v>
      </c>
    </row>
    <row r="13263" spans="1:11" hidden="1" x14ac:dyDescent="0.35">
      <c r="A13263" t="s">
        <v>489</v>
      </c>
      <c r="B13263" t="s">
        <v>84</v>
      </c>
      <c r="C13263" t="s">
        <v>330</v>
      </c>
      <c r="D13263" t="s">
        <v>78</v>
      </c>
      <c r="E13263">
        <v>2023</v>
      </c>
      <c r="F13263" t="s">
        <v>502</v>
      </c>
      <c r="G13263" t="s">
        <v>68</v>
      </c>
      <c r="H13263">
        <v>2468.85</v>
      </c>
      <c r="I13263" t="s">
        <v>511</v>
      </c>
      <c r="J13263" t="s">
        <v>347</v>
      </c>
      <c r="K13263" t="s">
        <v>392</v>
      </c>
    </row>
    <row r="13264" spans="1:11" hidden="1" x14ac:dyDescent="0.35">
      <c r="A13264" t="s">
        <v>489</v>
      </c>
      <c r="B13264" t="s">
        <v>84</v>
      </c>
      <c r="C13264" t="s">
        <v>330</v>
      </c>
      <c r="D13264" t="s">
        <v>78</v>
      </c>
      <c r="E13264">
        <v>2023</v>
      </c>
      <c r="F13264" t="s">
        <v>502</v>
      </c>
      <c r="G13264" t="s">
        <v>68</v>
      </c>
      <c r="H13264">
        <v>466.04</v>
      </c>
      <c r="I13264" t="s">
        <v>511</v>
      </c>
      <c r="J13264" t="s">
        <v>347</v>
      </c>
      <c r="K13264" t="s">
        <v>392</v>
      </c>
    </row>
    <row r="13265" spans="1:11" hidden="1" x14ac:dyDescent="0.35">
      <c r="A13265" t="s">
        <v>489</v>
      </c>
      <c r="B13265" t="s">
        <v>84</v>
      </c>
      <c r="C13265" t="s">
        <v>330</v>
      </c>
      <c r="D13265" t="s">
        <v>78</v>
      </c>
      <c r="E13265">
        <v>2023</v>
      </c>
      <c r="F13265" t="s">
        <v>502</v>
      </c>
      <c r="G13265" t="s">
        <v>68</v>
      </c>
      <c r="H13265">
        <v>226.51</v>
      </c>
      <c r="I13265" t="s">
        <v>511</v>
      </c>
      <c r="J13265" t="s">
        <v>347</v>
      </c>
      <c r="K13265" t="s">
        <v>392</v>
      </c>
    </row>
    <row r="13266" spans="1:11" hidden="1" x14ac:dyDescent="0.35">
      <c r="A13266" t="s">
        <v>489</v>
      </c>
      <c r="B13266" t="s">
        <v>84</v>
      </c>
      <c r="C13266" t="s">
        <v>85</v>
      </c>
      <c r="D13266" t="s">
        <v>78</v>
      </c>
      <c r="E13266">
        <v>2023</v>
      </c>
      <c r="F13266" t="s">
        <v>502</v>
      </c>
      <c r="G13266" t="s">
        <v>68</v>
      </c>
      <c r="H13266">
        <v>2497.64</v>
      </c>
      <c r="I13266" t="s">
        <v>511</v>
      </c>
      <c r="J13266" t="s">
        <v>347</v>
      </c>
      <c r="K13266" t="s">
        <v>388</v>
      </c>
    </row>
    <row r="13267" spans="1:11" hidden="1" x14ac:dyDescent="0.35">
      <c r="A13267" t="s">
        <v>489</v>
      </c>
      <c r="B13267" t="s">
        <v>84</v>
      </c>
      <c r="C13267" t="s">
        <v>85</v>
      </c>
      <c r="D13267" t="s">
        <v>78</v>
      </c>
      <c r="E13267">
        <v>2023</v>
      </c>
      <c r="F13267" t="s">
        <v>502</v>
      </c>
      <c r="G13267" t="s">
        <v>68</v>
      </c>
      <c r="H13267">
        <v>1130</v>
      </c>
      <c r="I13267" t="s">
        <v>511</v>
      </c>
      <c r="J13267" t="s">
        <v>347</v>
      </c>
      <c r="K13267" t="s">
        <v>388</v>
      </c>
    </row>
    <row r="13268" spans="1:11" hidden="1" x14ac:dyDescent="0.35">
      <c r="A13268" t="s">
        <v>489</v>
      </c>
      <c r="B13268" t="s">
        <v>84</v>
      </c>
      <c r="C13268" t="s">
        <v>85</v>
      </c>
      <c r="D13268" t="s">
        <v>78</v>
      </c>
      <c r="E13268">
        <v>2023</v>
      </c>
      <c r="F13268" t="s">
        <v>502</v>
      </c>
      <c r="G13268" t="s">
        <v>68</v>
      </c>
      <c r="H13268">
        <v>1278.08</v>
      </c>
      <c r="I13268" t="s">
        <v>511</v>
      </c>
      <c r="J13268" t="s">
        <v>347</v>
      </c>
      <c r="K13268" t="s">
        <v>388</v>
      </c>
    </row>
    <row r="13269" spans="1:11" hidden="1" x14ac:dyDescent="0.35">
      <c r="A13269" t="s">
        <v>489</v>
      </c>
      <c r="B13269" t="s">
        <v>84</v>
      </c>
      <c r="C13269" t="s">
        <v>85</v>
      </c>
      <c r="D13269" t="s">
        <v>78</v>
      </c>
      <c r="E13269">
        <v>2023</v>
      </c>
      <c r="F13269" t="s">
        <v>502</v>
      </c>
      <c r="G13269" t="s">
        <v>68</v>
      </c>
      <c r="H13269">
        <v>247.45</v>
      </c>
      <c r="I13269" t="s">
        <v>511</v>
      </c>
      <c r="J13269" t="s">
        <v>347</v>
      </c>
      <c r="K13269" t="s">
        <v>388</v>
      </c>
    </row>
    <row r="13270" spans="1:11" hidden="1" x14ac:dyDescent="0.35">
      <c r="A13270" t="s">
        <v>489</v>
      </c>
      <c r="B13270" t="s">
        <v>84</v>
      </c>
      <c r="C13270" t="s">
        <v>372</v>
      </c>
      <c r="D13270" t="s">
        <v>78</v>
      </c>
      <c r="E13270">
        <v>2023</v>
      </c>
      <c r="F13270" t="s">
        <v>502</v>
      </c>
      <c r="G13270" t="s">
        <v>68</v>
      </c>
      <c r="H13270">
        <v>266.99</v>
      </c>
      <c r="I13270" t="s">
        <v>511</v>
      </c>
      <c r="J13270" t="s">
        <v>347</v>
      </c>
      <c r="K13270" t="s">
        <v>401</v>
      </c>
    </row>
    <row r="13271" spans="1:11" hidden="1" x14ac:dyDescent="0.35">
      <c r="A13271" t="s">
        <v>489</v>
      </c>
      <c r="B13271" t="s">
        <v>84</v>
      </c>
      <c r="C13271" t="s">
        <v>372</v>
      </c>
      <c r="D13271" t="s">
        <v>78</v>
      </c>
      <c r="E13271">
        <v>2023</v>
      </c>
      <c r="F13271" t="s">
        <v>502</v>
      </c>
      <c r="G13271" t="s">
        <v>68</v>
      </c>
      <c r="H13271">
        <v>174.81</v>
      </c>
      <c r="I13271" t="s">
        <v>511</v>
      </c>
      <c r="J13271" t="s">
        <v>347</v>
      </c>
      <c r="K13271" t="s">
        <v>401</v>
      </c>
    </row>
    <row r="13272" spans="1:11" hidden="1" x14ac:dyDescent="0.35">
      <c r="A13272" t="s">
        <v>489</v>
      </c>
      <c r="B13272" t="s">
        <v>84</v>
      </c>
      <c r="C13272" t="s">
        <v>335</v>
      </c>
      <c r="D13272" t="s">
        <v>78</v>
      </c>
      <c r="E13272">
        <v>2023</v>
      </c>
      <c r="F13272" t="s">
        <v>502</v>
      </c>
      <c r="G13272" t="s">
        <v>68</v>
      </c>
      <c r="H13272">
        <v>11.82</v>
      </c>
      <c r="I13272" t="s">
        <v>511</v>
      </c>
      <c r="J13272" t="s">
        <v>347</v>
      </c>
      <c r="K13272" t="s">
        <v>393</v>
      </c>
    </row>
    <row r="13273" spans="1:11" hidden="1" x14ac:dyDescent="0.35">
      <c r="A13273" t="s">
        <v>489</v>
      </c>
      <c r="B13273" t="s">
        <v>84</v>
      </c>
      <c r="C13273" t="s">
        <v>335</v>
      </c>
      <c r="D13273" t="s">
        <v>78</v>
      </c>
      <c r="E13273">
        <v>2023</v>
      </c>
      <c r="F13273" t="s">
        <v>502</v>
      </c>
      <c r="G13273" t="s">
        <v>68</v>
      </c>
      <c r="H13273">
        <v>13.55</v>
      </c>
      <c r="I13273" t="s">
        <v>511</v>
      </c>
      <c r="J13273" t="s">
        <v>347</v>
      </c>
      <c r="K13273" t="s">
        <v>393</v>
      </c>
    </row>
    <row r="13274" spans="1:11" hidden="1" x14ac:dyDescent="0.35">
      <c r="A13274" t="s">
        <v>489</v>
      </c>
      <c r="B13274" t="s">
        <v>84</v>
      </c>
      <c r="C13274" t="s">
        <v>335</v>
      </c>
      <c r="D13274" t="s">
        <v>78</v>
      </c>
      <c r="E13274">
        <v>2023</v>
      </c>
      <c r="F13274" t="s">
        <v>502</v>
      </c>
      <c r="G13274" t="s">
        <v>68</v>
      </c>
      <c r="H13274">
        <v>20.21</v>
      </c>
      <c r="I13274" t="s">
        <v>511</v>
      </c>
      <c r="J13274" t="s">
        <v>347</v>
      </c>
      <c r="K13274" t="s">
        <v>393</v>
      </c>
    </row>
    <row r="13275" spans="1:11" hidden="1" x14ac:dyDescent="0.35">
      <c r="A13275" t="s">
        <v>489</v>
      </c>
      <c r="B13275" t="s">
        <v>84</v>
      </c>
      <c r="C13275" t="s">
        <v>335</v>
      </c>
      <c r="D13275" t="s">
        <v>78</v>
      </c>
      <c r="E13275">
        <v>2023</v>
      </c>
      <c r="F13275" t="s">
        <v>502</v>
      </c>
      <c r="G13275" t="s">
        <v>68</v>
      </c>
      <c r="H13275">
        <v>2.31</v>
      </c>
      <c r="I13275" t="s">
        <v>511</v>
      </c>
      <c r="J13275" t="s">
        <v>347</v>
      </c>
      <c r="K13275" t="s">
        <v>393</v>
      </c>
    </row>
    <row r="13276" spans="1:11" hidden="1" x14ac:dyDescent="0.35">
      <c r="A13276" t="s">
        <v>489</v>
      </c>
      <c r="B13276" t="s">
        <v>84</v>
      </c>
      <c r="C13276" t="s">
        <v>352</v>
      </c>
      <c r="D13276" t="s">
        <v>78</v>
      </c>
      <c r="E13276">
        <v>2023</v>
      </c>
      <c r="F13276" t="s">
        <v>502</v>
      </c>
      <c r="G13276" t="s">
        <v>68</v>
      </c>
      <c r="H13276">
        <v>34.42</v>
      </c>
      <c r="I13276" t="s">
        <v>511</v>
      </c>
      <c r="J13276" t="s">
        <v>347</v>
      </c>
      <c r="K13276" t="s">
        <v>399</v>
      </c>
    </row>
    <row r="13277" spans="1:11" hidden="1" x14ac:dyDescent="0.35">
      <c r="A13277" t="s">
        <v>489</v>
      </c>
      <c r="B13277" t="s">
        <v>84</v>
      </c>
      <c r="C13277" t="s">
        <v>352</v>
      </c>
      <c r="D13277" t="s">
        <v>78</v>
      </c>
      <c r="E13277">
        <v>2023</v>
      </c>
      <c r="F13277" t="s">
        <v>502</v>
      </c>
      <c r="G13277" t="s">
        <v>68</v>
      </c>
      <c r="H13277">
        <v>23.12</v>
      </c>
      <c r="I13277" t="s">
        <v>511</v>
      </c>
      <c r="J13277" t="s">
        <v>347</v>
      </c>
      <c r="K13277" t="s">
        <v>399</v>
      </c>
    </row>
    <row r="13278" spans="1:11" hidden="1" x14ac:dyDescent="0.35">
      <c r="A13278" t="s">
        <v>489</v>
      </c>
      <c r="B13278" t="s">
        <v>84</v>
      </c>
      <c r="C13278" t="s">
        <v>352</v>
      </c>
      <c r="D13278" t="s">
        <v>78</v>
      </c>
      <c r="E13278">
        <v>2023</v>
      </c>
      <c r="F13278" t="s">
        <v>502</v>
      </c>
      <c r="G13278" t="s">
        <v>68</v>
      </c>
      <c r="H13278">
        <v>0.45</v>
      </c>
      <c r="I13278" t="s">
        <v>511</v>
      </c>
      <c r="J13278" t="s">
        <v>347</v>
      </c>
      <c r="K13278" t="s">
        <v>399</v>
      </c>
    </row>
    <row r="13279" spans="1:11" hidden="1" x14ac:dyDescent="0.35">
      <c r="A13279" t="s">
        <v>489</v>
      </c>
      <c r="B13279" t="s">
        <v>84</v>
      </c>
      <c r="C13279" t="s">
        <v>352</v>
      </c>
      <c r="D13279" t="s">
        <v>78</v>
      </c>
      <c r="E13279">
        <v>2023</v>
      </c>
      <c r="F13279" t="s">
        <v>502</v>
      </c>
      <c r="G13279" t="s">
        <v>68</v>
      </c>
      <c r="H13279">
        <v>7.25</v>
      </c>
      <c r="I13279" t="s">
        <v>511</v>
      </c>
      <c r="J13279" t="s">
        <v>347</v>
      </c>
      <c r="K13279" t="s">
        <v>399</v>
      </c>
    </row>
    <row r="13280" spans="1:11" hidden="1" x14ac:dyDescent="0.35">
      <c r="A13280" t="s">
        <v>489</v>
      </c>
      <c r="B13280" t="s">
        <v>84</v>
      </c>
      <c r="C13280" t="s">
        <v>352</v>
      </c>
      <c r="D13280" t="s">
        <v>78</v>
      </c>
      <c r="E13280">
        <v>2023</v>
      </c>
      <c r="F13280" t="s">
        <v>502</v>
      </c>
      <c r="G13280" t="s">
        <v>68</v>
      </c>
      <c r="H13280">
        <v>48.6</v>
      </c>
      <c r="I13280" t="s">
        <v>511</v>
      </c>
      <c r="J13280" t="s">
        <v>347</v>
      </c>
      <c r="K13280" t="s">
        <v>399</v>
      </c>
    </row>
    <row r="13281" spans="1:11" hidden="1" x14ac:dyDescent="0.35">
      <c r="A13281" t="s">
        <v>489</v>
      </c>
      <c r="B13281" t="s">
        <v>84</v>
      </c>
      <c r="C13281" t="s">
        <v>352</v>
      </c>
      <c r="D13281" t="s">
        <v>78</v>
      </c>
      <c r="E13281">
        <v>2023</v>
      </c>
      <c r="F13281" t="s">
        <v>502</v>
      </c>
      <c r="G13281" t="s">
        <v>68</v>
      </c>
      <c r="H13281">
        <v>1.28</v>
      </c>
      <c r="I13281" t="s">
        <v>511</v>
      </c>
      <c r="J13281" t="s">
        <v>347</v>
      </c>
      <c r="K13281" t="s">
        <v>399</v>
      </c>
    </row>
    <row r="13282" spans="1:11" hidden="1" x14ac:dyDescent="0.35">
      <c r="A13282" t="s">
        <v>489</v>
      </c>
      <c r="B13282" t="s">
        <v>84</v>
      </c>
      <c r="C13282" t="s">
        <v>420</v>
      </c>
      <c r="D13282" t="s">
        <v>78</v>
      </c>
      <c r="E13282">
        <v>2023</v>
      </c>
      <c r="F13282" t="s">
        <v>502</v>
      </c>
      <c r="G13282" t="s">
        <v>68</v>
      </c>
      <c r="H13282">
        <v>59.74</v>
      </c>
      <c r="I13282" t="s">
        <v>511</v>
      </c>
      <c r="J13282" t="s">
        <v>347</v>
      </c>
      <c r="K13282" t="s">
        <v>416</v>
      </c>
    </row>
    <row r="13283" spans="1:11" hidden="1" x14ac:dyDescent="0.35">
      <c r="A13283" t="s">
        <v>489</v>
      </c>
      <c r="B13283" t="s">
        <v>84</v>
      </c>
      <c r="C13283" t="s">
        <v>420</v>
      </c>
      <c r="D13283" t="s">
        <v>78</v>
      </c>
      <c r="E13283">
        <v>2023</v>
      </c>
      <c r="F13283" t="s">
        <v>502</v>
      </c>
      <c r="G13283" t="s">
        <v>68</v>
      </c>
      <c r="H13283">
        <v>63.47</v>
      </c>
      <c r="I13283" t="s">
        <v>511</v>
      </c>
      <c r="J13283" t="s">
        <v>347</v>
      </c>
      <c r="K13283" t="s">
        <v>416</v>
      </c>
    </row>
    <row r="13284" spans="1:11" hidden="1" x14ac:dyDescent="0.35">
      <c r="A13284" t="s">
        <v>489</v>
      </c>
      <c r="B13284" t="s">
        <v>84</v>
      </c>
      <c r="C13284" t="s">
        <v>353</v>
      </c>
      <c r="D13284" t="s">
        <v>78</v>
      </c>
      <c r="E13284">
        <v>2023</v>
      </c>
      <c r="F13284" t="s">
        <v>502</v>
      </c>
      <c r="G13284" t="s">
        <v>68</v>
      </c>
      <c r="H13284">
        <v>9.49</v>
      </c>
      <c r="I13284" t="s">
        <v>511</v>
      </c>
      <c r="J13284" t="s">
        <v>347</v>
      </c>
      <c r="K13284" t="s">
        <v>402</v>
      </c>
    </row>
    <row r="13285" spans="1:11" hidden="1" x14ac:dyDescent="0.35">
      <c r="A13285" t="s">
        <v>489</v>
      </c>
      <c r="B13285" t="s">
        <v>84</v>
      </c>
      <c r="C13285" t="s">
        <v>353</v>
      </c>
      <c r="D13285" t="s">
        <v>78</v>
      </c>
      <c r="E13285">
        <v>2023</v>
      </c>
      <c r="F13285" t="s">
        <v>502</v>
      </c>
      <c r="G13285" t="s">
        <v>68</v>
      </c>
      <c r="H13285">
        <v>24.78</v>
      </c>
      <c r="I13285" t="s">
        <v>511</v>
      </c>
      <c r="J13285" t="s">
        <v>347</v>
      </c>
      <c r="K13285" t="s">
        <v>402</v>
      </c>
    </row>
    <row r="13286" spans="1:11" hidden="1" x14ac:dyDescent="0.35">
      <c r="A13286" t="s">
        <v>489</v>
      </c>
      <c r="B13286" t="s">
        <v>84</v>
      </c>
      <c r="C13286" t="s">
        <v>353</v>
      </c>
      <c r="D13286" t="s">
        <v>78</v>
      </c>
      <c r="E13286">
        <v>2023</v>
      </c>
      <c r="F13286" t="s">
        <v>502</v>
      </c>
      <c r="G13286" t="s">
        <v>68</v>
      </c>
      <c r="H13286">
        <v>12.68</v>
      </c>
      <c r="I13286" t="s">
        <v>511</v>
      </c>
      <c r="J13286" t="s">
        <v>347</v>
      </c>
      <c r="K13286" t="s">
        <v>402</v>
      </c>
    </row>
    <row r="13287" spans="1:11" hidden="1" x14ac:dyDescent="0.35">
      <c r="A13287" t="s">
        <v>489</v>
      </c>
      <c r="B13287" t="s">
        <v>84</v>
      </c>
      <c r="C13287" t="s">
        <v>353</v>
      </c>
      <c r="D13287" t="s">
        <v>78</v>
      </c>
      <c r="E13287">
        <v>2023</v>
      </c>
      <c r="F13287" t="s">
        <v>502</v>
      </c>
      <c r="G13287" t="s">
        <v>68</v>
      </c>
      <c r="H13287">
        <v>0.37</v>
      </c>
      <c r="I13287" t="s">
        <v>511</v>
      </c>
      <c r="J13287" t="s">
        <v>347</v>
      </c>
      <c r="K13287" t="s">
        <v>402</v>
      </c>
    </row>
    <row r="13288" spans="1:11" hidden="1" x14ac:dyDescent="0.35">
      <c r="A13288" t="s">
        <v>489</v>
      </c>
      <c r="B13288" t="s">
        <v>84</v>
      </c>
      <c r="C13288" t="s">
        <v>336</v>
      </c>
      <c r="D13288" t="s">
        <v>78</v>
      </c>
      <c r="E13288">
        <v>2023</v>
      </c>
      <c r="F13288" t="s">
        <v>502</v>
      </c>
      <c r="G13288" t="s">
        <v>68</v>
      </c>
      <c r="H13288">
        <v>0.74</v>
      </c>
      <c r="I13288" t="s">
        <v>511</v>
      </c>
      <c r="J13288" t="s">
        <v>347</v>
      </c>
      <c r="K13288" t="s">
        <v>394</v>
      </c>
    </row>
    <row r="13289" spans="1:11" hidden="1" x14ac:dyDescent="0.35">
      <c r="A13289" t="s">
        <v>489</v>
      </c>
      <c r="B13289" t="s">
        <v>84</v>
      </c>
      <c r="C13289" t="s">
        <v>336</v>
      </c>
      <c r="D13289" t="s">
        <v>78</v>
      </c>
      <c r="E13289">
        <v>2023</v>
      </c>
      <c r="F13289" t="s">
        <v>502</v>
      </c>
      <c r="G13289" t="s">
        <v>68</v>
      </c>
      <c r="H13289">
        <v>0.77</v>
      </c>
      <c r="I13289" t="s">
        <v>511</v>
      </c>
      <c r="J13289" t="s">
        <v>347</v>
      </c>
      <c r="K13289" t="s">
        <v>394</v>
      </c>
    </row>
    <row r="13290" spans="1:11" hidden="1" x14ac:dyDescent="0.35">
      <c r="A13290" t="s">
        <v>489</v>
      </c>
      <c r="B13290" t="s">
        <v>84</v>
      </c>
      <c r="C13290" t="s">
        <v>336</v>
      </c>
      <c r="D13290" t="s">
        <v>78</v>
      </c>
      <c r="E13290">
        <v>2023</v>
      </c>
      <c r="F13290" t="s">
        <v>502</v>
      </c>
      <c r="G13290" t="s">
        <v>68</v>
      </c>
      <c r="H13290">
        <v>10.57</v>
      </c>
      <c r="I13290" t="s">
        <v>511</v>
      </c>
      <c r="J13290" t="s">
        <v>347</v>
      </c>
      <c r="K13290" t="s">
        <v>394</v>
      </c>
    </row>
    <row r="13291" spans="1:11" hidden="1" x14ac:dyDescent="0.35">
      <c r="A13291" t="s">
        <v>489</v>
      </c>
      <c r="B13291" t="s">
        <v>84</v>
      </c>
      <c r="C13291" t="s">
        <v>336</v>
      </c>
      <c r="D13291" t="s">
        <v>78</v>
      </c>
      <c r="E13291">
        <v>2023</v>
      </c>
      <c r="F13291" t="s">
        <v>502</v>
      </c>
      <c r="G13291" t="s">
        <v>68</v>
      </c>
      <c r="H13291">
        <v>6.23</v>
      </c>
      <c r="I13291" t="s">
        <v>511</v>
      </c>
      <c r="J13291" t="s">
        <v>347</v>
      </c>
      <c r="K13291" t="s">
        <v>394</v>
      </c>
    </row>
    <row r="13292" spans="1:11" hidden="1" x14ac:dyDescent="0.35">
      <c r="A13292" t="s">
        <v>489</v>
      </c>
      <c r="B13292" t="s">
        <v>84</v>
      </c>
      <c r="C13292" t="s">
        <v>354</v>
      </c>
      <c r="D13292" t="s">
        <v>78</v>
      </c>
      <c r="E13292">
        <v>2023</v>
      </c>
      <c r="F13292" t="s">
        <v>502</v>
      </c>
      <c r="G13292" t="s">
        <v>68</v>
      </c>
      <c r="H13292">
        <v>123.96</v>
      </c>
      <c r="I13292" t="s">
        <v>511</v>
      </c>
      <c r="J13292" t="s">
        <v>347</v>
      </c>
      <c r="K13292" t="s">
        <v>400</v>
      </c>
    </row>
    <row r="13293" spans="1:11" hidden="1" x14ac:dyDescent="0.35">
      <c r="A13293" t="s">
        <v>489</v>
      </c>
      <c r="B13293" t="s">
        <v>84</v>
      </c>
      <c r="C13293" t="s">
        <v>337</v>
      </c>
      <c r="D13293" t="s">
        <v>78</v>
      </c>
      <c r="E13293">
        <v>2023</v>
      </c>
      <c r="F13293" t="s">
        <v>502</v>
      </c>
      <c r="G13293" t="s">
        <v>68</v>
      </c>
      <c r="H13293">
        <v>51.79</v>
      </c>
      <c r="I13293" t="s">
        <v>511</v>
      </c>
      <c r="J13293" t="s">
        <v>347</v>
      </c>
      <c r="K13293" t="s">
        <v>395</v>
      </c>
    </row>
    <row r="13294" spans="1:11" hidden="1" x14ac:dyDescent="0.35">
      <c r="A13294" t="s">
        <v>489</v>
      </c>
      <c r="B13294" t="s">
        <v>84</v>
      </c>
      <c r="C13294" t="s">
        <v>337</v>
      </c>
      <c r="D13294" t="s">
        <v>78</v>
      </c>
      <c r="E13294">
        <v>2023</v>
      </c>
      <c r="F13294" t="s">
        <v>502</v>
      </c>
      <c r="G13294" t="s">
        <v>68</v>
      </c>
      <c r="H13294">
        <v>73.34</v>
      </c>
      <c r="I13294" t="s">
        <v>511</v>
      </c>
      <c r="J13294" t="s">
        <v>347</v>
      </c>
      <c r="K13294" t="s">
        <v>395</v>
      </c>
    </row>
    <row r="13295" spans="1:11" hidden="1" x14ac:dyDescent="0.35">
      <c r="A13295" t="s">
        <v>489</v>
      </c>
      <c r="B13295" t="s">
        <v>84</v>
      </c>
      <c r="C13295" t="s">
        <v>421</v>
      </c>
      <c r="D13295" t="s">
        <v>78</v>
      </c>
      <c r="E13295">
        <v>2023</v>
      </c>
      <c r="F13295" t="s">
        <v>502</v>
      </c>
      <c r="G13295" t="s">
        <v>68</v>
      </c>
      <c r="H13295">
        <v>24.87</v>
      </c>
      <c r="I13295" t="s">
        <v>511</v>
      </c>
      <c r="J13295" t="s">
        <v>347</v>
      </c>
      <c r="K13295" t="s">
        <v>414</v>
      </c>
    </row>
    <row r="13296" spans="1:11" hidden="1" x14ac:dyDescent="0.35">
      <c r="A13296" t="s">
        <v>489</v>
      </c>
      <c r="B13296" t="s">
        <v>84</v>
      </c>
      <c r="C13296" t="s">
        <v>421</v>
      </c>
      <c r="D13296" t="s">
        <v>78</v>
      </c>
      <c r="E13296">
        <v>2023</v>
      </c>
      <c r="F13296" t="s">
        <v>502</v>
      </c>
      <c r="G13296" t="s">
        <v>68</v>
      </c>
      <c r="H13296">
        <v>1.39</v>
      </c>
      <c r="I13296" t="s">
        <v>511</v>
      </c>
      <c r="J13296" t="s">
        <v>347</v>
      </c>
      <c r="K13296" t="s">
        <v>414</v>
      </c>
    </row>
    <row r="13297" spans="1:11" hidden="1" x14ac:dyDescent="0.35">
      <c r="A13297" t="s">
        <v>489</v>
      </c>
      <c r="B13297" t="s">
        <v>84</v>
      </c>
      <c r="C13297" t="s">
        <v>421</v>
      </c>
      <c r="D13297" t="s">
        <v>78</v>
      </c>
      <c r="E13297">
        <v>2023</v>
      </c>
      <c r="F13297" t="s">
        <v>502</v>
      </c>
      <c r="G13297" t="s">
        <v>68</v>
      </c>
      <c r="H13297">
        <v>32.409999999999997</v>
      </c>
      <c r="I13297" t="s">
        <v>511</v>
      </c>
      <c r="J13297" t="s">
        <v>347</v>
      </c>
      <c r="K13297" t="s">
        <v>414</v>
      </c>
    </row>
    <row r="13298" spans="1:11" hidden="1" x14ac:dyDescent="0.35">
      <c r="A13298" t="s">
        <v>489</v>
      </c>
      <c r="B13298" t="s">
        <v>84</v>
      </c>
      <c r="C13298" t="s">
        <v>421</v>
      </c>
      <c r="D13298" t="s">
        <v>78</v>
      </c>
      <c r="E13298">
        <v>2023</v>
      </c>
      <c r="F13298" t="s">
        <v>502</v>
      </c>
      <c r="G13298" t="s">
        <v>68</v>
      </c>
      <c r="H13298">
        <v>2.52</v>
      </c>
      <c r="I13298" t="s">
        <v>511</v>
      </c>
      <c r="J13298" t="s">
        <v>347</v>
      </c>
      <c r="K13298" t="s">
        <v>414</v>
      </c>
    </row>
    <row r="13299" spans="1:11" hidden="1" x14ac:dyDescent="0.35">
      <c r="A13299" t="s">
        <v>489</v>
      </c>
      <c r="B13299" t="s">
        <v>84</v>
      </c>
      <c r="C13299" t="s">
        <v>331</v>
      </c>
      <c r="D13299" t="s">
        <v>78</v>
      </c>
      <c r="E13299">
        <v>2023</v>
      </c>
      <c r="F13299" t="s">
        <v>502</v>
      </c>
      <c r="G13299" t="s">
        <v>68</v>
      </c>
      <c r="H13299">
        <v>2822.53</v>
      </c>
      <c r="I13299" t="s">
        <v>511</v>
      </c>
      <c r="J13299" t="s">
        <v>347</v>
      </c>
      <c r="K13299" t="s">
        <v>397</v>
      </c>
    </row>
    <row r="13300" spans="1:11" hidden="1" x14ac:dyDescent="0.35">
      <c r="A13300" t="s">
        <v>489</v>
      </c>
      <c r="B13300" t="s">
        <v>84</v>
      </c>
      <c r="C13300" t="s">
        <v>331</v>
      </c>
      <c r="D13300" t="s">
        <v>78</v>
      </c>
      <c r="E13300">
        <v>2023</v>
      </c>
      <c r="F13300" t="s">
        <v>502</v>
      </c>
      <c r="G13300" t="s">
        <v>68</v>
      </c>
      <c r="H13300">
        <v>1511.46</v>
      </c>
      <c r="I13300" t="s">
        <v>511</v>
      </c>
      <c r="J13300" t="s">
        <v>347</v>
      </c>
      <c r="K13300" t="s">
        <v>397</v>
      </c>
    </row>
    <row r="13301" spans="1:11" hidden="1" x14ac:dyDescent="0.35">
      <c r="A13301" t="s">
        <v>489</v>
      </c>
      <c r="B13301" t="s">
        <v>84</v>
      </c>
      <c r="C13301" t="s">
        <v>331</v>
      </c>
      <c r="D13301" t="s">
        <v>78</v>
      </c>
      <c r="E13301">
        <v>2023</v>
      </c>
      <c r="F13301" t="s">
        <v>502</v>
      </c>
      <c r="G13301" t="s">
        <v>68</v>
      </c>
      <c r="H13301">
        <v>37.94</v>
      </c>
      <c r="I13301" t="s">
        <v>511</v>
      </c>
      <c r="J13301" t="s">
        <v>347</v>
      </c>
      <c r="K13301" t="s">
        <v>397</v>
      </c>
    </row>
    <row r="13302" spans="1:11" hidden="1" x14ac:dyDescent="0.35">
      <c r="A13302" t="s">
        <v>489</v>
      </c>
      <c r="B13302" t="s">
        <v>84</v>
      </c>
      <c r="C13302" t="s">
        <v>331</v>
      </c>
      <c r="D13302" t="s">
        <v>78</v>
      </c>
      <c r="E13302">
        <v>2023</v>
      </c>
      <c r="F13302" t="s">
        <v>502</v>
      </c>
      <c r="G13302" t="s">
        <v>68</v>
      </c>
      <c r="H13302">
        <v>216.66</v>
      </c>
      <c r="I13302" t="s">
        <v>511</v>
      </c>
      <c r="J13302" t="s">
        <v>347</v>
      </c>
      <c r="K13302" t="s">
        <v>397</v>
      </c>
    </row>
    <row r="13303" spans="1:11" hidden="1" x14ac:dyDescent="0.35">
      <c r="A13303" t="s">
        <v>489</v>
      </c>
      <c r="B13303" t="s">
        <v>84</v>
      </c>
      <c r="C13303" t="s">
        <v>331</v>
      </c>
      <c r="D13303" t="s">
        <v>78</v>
      </c>
      <c r="E13303">
        <v>2023</v>
      </c>
      <c r="F13303" t="s">
        <v>502</v>
      </c>
      <c r="G13303" t="s">
        <v>68</v>
      </c>
      <c r="H13303">
        <v>2553.54</v>
      </c>
      <c r="I13303" t="s">
        <v>511</v>
      </c>
      <c r="J13303" t="s">
        <v>347</v>
      </c>
      <c r="K13303" t="s">
        <v>397</v>
      </c>
    </row>
    <row r="13304" spans="1:11" hidden="1" x14ac:dyDescent="0.35">
      <c r="A13304" t="s">
        <v>489</v>
      </c>
      <c r="B13304" t="s">
        <v>84</v>
      </c>
      <c r="C13304" t="s">
        <v>331</v>
      </c>
      <c r="D13304" t="s">
        <v>78</v>
      </c>
      <c r="E13304">
        <v>2023</v>
      </c>
      <c r="F13304" t="s">
        <v>502</v>
      </c>
      <c r="G13304" t="s">
        <v>68</v>
      </c>
      <c r="H13304">
        <v>313.08</v>
      </c>
      <c r="I13304" t="s">
        <v>511</v>
      </c>
      <c r="J13304" t="s">
        <v>347</v>
      </c>
      <c r="K13304" t="s">
        <v>397</v>
      </c>
    </row>
    <row r="13305" spans="1:11" hidden="1" x14ac:dyDescent="0.35">
      <c r="A13305" t="s">
        <v>489</v>
      </c>
      <c r="B13305" t="s">
        <v>84</v>
      </c>
      <c r="C13305" t="s">
        <v>339</v>
      </c>
      <c r="D13305" t="s">
        <v>78</v>
      </c>
      <c r="E13305">
        <v>2023</v>
      </c>
      <c r="F13305" t="s">
        <v>502</v>
      </c>
      <c r="G13305" t="s">
        <v>68</v>
      </c>
      <c r="H13305">
        <v>40.159999999999997</v>
      </c>
      <c r="I13305" t="s">
        <v>511</v>
      </c>
      <c r="J13305" t="s">
        <v>347</v>
      </c>
      <c r="K13305" t="s">
        <v>398</v>
      </c>
    </row>
    <row r="13306" spans="1:11" hidden="1" x14ac:dyDescent="0.35">
      <c r="A13306" t="s">
        <v>489</v>
      </c>
      <c r="B13306" t="s">
        <v>84</v>
      </c>
      <c r="C13306" t="s">
        <v>339</v>
      </c>
      <c r="D13306" t="s">
        <v>78</v>
      </c>
      <c r="E13306">
        <v>2023</v>
      </c>
      <c r="F13306" t="s">
        <v>502</v>
      </c>
      <c r="G13306" t="s">
        <v>68</v>
      </c>
      <c r="H13306">
        <v>61.23</v>
      </c>
      <c r="I13306" t="s">
        <v>511</v>
      </c>
      <c r="J13306" t="s">
        <v>347</v>
      </c>
      <c r="K13306" t="s">
        <v>398</v>
      </c>
    </row>
    <row r="13307" spans="1:11" hidden="1" x14ac:dyDescent="0.35">
      <c r="A13307" t="s">
        <v>489</v>
      </c>
      <c r="B13307" t="s">
        <v>84</v>
      </c>
      <c r="C13307" t="s">
        <v>339</v>
      </c>
      <c r="D13307" t="s">
        <v>78</v>
      </c>
      <c r="E13307">
        <v>2023</v>
      </c>
      <c r="F13307" t="s">
        <v>502</v>
      </c>
      <c r="G13307" t="s">
        <v>68</v>
      </c>
      <c r="H13307">
        <v>0.63</v>
      </c>
      <c r="I13307" t="s">
        <v>511</v>
      </c>
      <c r="J13307" t="s">
        <v>347</v>
      </c>
      <c r="K13307" t="s">
        <v>398</v>
      </c>
    </row>
    <row r="13308" spans="1:11" hidden="1" x14ac:dyDescent="0.35">
      <c r="A13308" t="s">
        <v>489</v>
      </c>
      <c r="B13308" t="s">
        <v>84</v>
      </c>
      <c r="C13308" t="s">
        <v>339</v>
      </c>
      <c r="D13308" t="s">
        <v>78</v>
      </c>
      <c r="E13308">
        <v>2023</v>
      </c>
      <c r="F13308" t="s">
        <v>502</v>
      </c>
      <c r="G13308" t="s">
        <v>68</v>
      </c>
      <c r="H13308">
        <v>25.41</v>
      </c>
      <c r="I13308" t="s">
        <v>511</v>
      </c>
      <c r="J13308" t="s">
        <v>347</v>
      </c>
      <c r="K13308" t="s">
        <v>398</v>
      </c>
    </row>
    <row r="13309" spans="1:11" hidden="1" x14ac:dyDescent="0.35">
      <c r="A13309" t="s">
        <v>489</v>
      </c>
      <c r="B13309" t="s">
        <v>84</v>
      </c>
      <c r="C13309" t="s">
        <v>339</v>
      </c>
      <c r="D13309" t="s">
        <v>78</v>
      </c>
      <c r="E13309">
        <v>2023</v>
      </c>
      <c r="F13309" t="s">
        <v>502</v>
      </c>
      <c r="G13309" t="s">
        <v>68</v>
      </c>
      <c r="H13309">
        <v>39.11</v>
      </c>
      <c r="I13309" t="s">
        <v>511</v>
      </c>
      <c r="J13309" t="s">
        <v>347</v>
      </c>
      <c r="K13309" t="s">
        <v>398</v>
      </c>
    </row>
    <row r="13310" spans="1:11" hidden="1" x14ac:dyDescent="0.35">
      <c r="A13310" t="s">
        <v>489</v>
      </c>
      <c r="B13310" t="s">
        <v>84</v>
      </c>
      <c r="C13310" t="s">
        <v>339</v>
      </c>
      <c r="D13310" t="s">
        <v>78</v>
      </c>
      <c r="E13310">
        <v>2023</v>
      </c>
      <c r="F13310" t="s">
        <v>502</v>
      </c>
      <c r="G13310" t="s">
        <v>68</v>
      </c>
      <c r="H13310">
        <v>0.83</v>
      </c>
      <c r="I13310" t="s">
        <v>511</v>
      </c>
      <c r="J13310" t="s">
        <v>347</v>
      </c>
      <c r="K13310" t="s">
        <v>398</v>
      </c>
    </row>
    <row r="13311" spans="1:11" hidden="1" x14ac:dyDescent="0.35">
      <c r="A13311" t="s">
        <v>563</v>
      </c>
      <c r="B13311" t="s">
        <v>84</v>
      </c>
      <c r="C13311" t="s">
        <v>85</v>
      </c>
      <c r="D13311" t="s">
        <v>78</v>
      </c>
      <c r="E13311">
        <v>2023</v>
      </c>
      <c r="F13311" t="s">
        <v>500</v>
      </c>
      <c r="G13311" t="s">
        <v>311</v>
      </c>
      <c r="H13311">
        <v>-379.49</v>
      </c>
      <c r="I13311" t="s">
        <v>574</v>
      </c>
      <c r="J13311" t="s">
        <v>347</v>
      </c>
      <c r="K13311" t="s">
        <v>388</v>
      </c>
    </row>
    <row r="13312" spans="1:11" hidden="1" x14ac:dyDescent="0.35">
      <c r="A13312" t="s">
        <v>563</v>
      </c>
      <c r="B13312" t="s">
        <v>84</v>
      </c>
      <c r="C13312" t="s">
        <v>85</v>
      </c>
      <c r="D13312" t="s">
        <v>78</v>
      </c>
      <c r="E13312">
        <v>2023</v>
      </c>
      <c r="F13312" t="s">
        <v>500</v>
      </c>
      <c r="G13312" t="s">
        <v>311</v>
      </c>
      <c r="H13312">
        <v>-205.94</v>
      </c>
      <c r="I13312" t="s">
        <v>574</v>
      </c>
      <c r="J13312" t="s">
        <v>347</v>
      </c>
      <c r="K13312" t="s">
        <v>388</v>
      </c>
    </row>
    <row r="13313" spans="1:11" hidden="1" x14ac:dyDescent="0.35">
      <c r="A13313" t="s">
        <v>563</v>
      </c>
      <c r="B13313" t="s">
        <v>84</v>
      </c>
      <c r="C13313" t="s">
        <v>85</v>
      </c>
      <c r="D13313" t="s">
        <v>78</v>
      </c>
      <c r="E13313">
        <v>2023</v>
      </c>
      <c r="F13313" t="s">
        <v>500</v>
      </c>
      <c r="G13313" t="s">
        <v>311</v>
      </c>
      <c r="H13313">
        <v>-160.88</v>
      </c>
      <c r="I13313" t="s">
        <v>574</v>
      </c>
      <c r="J13313" t="s">
        <v>347</v>
      </c>
      <c r="K13313" t="s">
        <v>388</v>
      </c>
    </row>
    <row r="13314" spans="1:11" hidden="1" x14ac:dyDescent="0.35">
      <c r="A13314" t="s">
        <v>563</v>
      </c>
      <c r="B13314" t="s">
        <v>84</v>
      </c>
      <c r="C13314" t="s">
        <v>85</v>
      </c>
      <c r="D13314" t="s">
        <v>78</v>
      </c>
      <c r="E13314">
        <v>2023</v>
      </c>
      <c r="F13314" t="s">
        <v>506</v>
      </c>
      <c r="G13314" t="s">
        <v>309</v>
      </c>
      <c r="H13314">
        <v>-97.95</v>
      </c>
      <c r="I13314" t="s">
        <v>574</v>
      </c>
      <c r="J13314" t="s">
        <v>347</v>
      </c>
      <c r="K13314" t="s">
        <v>388</v>
      </c>
    </row>
    <row r="13315" spans="1:11" hidden="1" x14ac:dyDescent="0.35">
      <c r="A13315" t="s">
        <v>563</v>
      </c>
      <c r="B13315" t="s">
        <v>84</v>
      </c>
      <c r="C13315" t="s">
        <v>85</v>
      </c>
      <c r="D13315" t="s">
        <v>78</v>
      </c>
      <c r="E13315">
        <v>2023</v>
      </c>
      <c r="F13315" t="s">
        <v>506</v>
      </c>
      <c r="G13315" t="s">
        <v>309</v>
      </c>
      <c r="H13315">
        <v>-53.15</v>
      </c>
      <c r="I13315" t="s">
        <v>574</v>
      </c>
      <c r="J13315" t="s">
        <v>347</v>
      </c>
      <c r="K13315" t="s">
        <v>388</v>
      </c>
    </row>
    <row r="13316" spans="1:11" hidden="1" x14ac:dyDescent="0.35">
      <c r="A13316" t="s">
        <v>563</v>
      </c>
      <c r="B13316" t="s">
        <v>84</v>
      </c>
      <c r="C13316" t="s">
        <v>85</v>
      </c>
      <c r="D13316" t="s">
        <v>78</v>
      </c>
      <c r="E13316">
        <v>2023</v>
      </c>
      <c r="F13316" t="s">
        <v>506</v>
      </c>
      <c r="G13316" t="s">
        <v>309</v>
      </c>
      <c r="H13316">
        <v>-41.52</v>
      </c>
      <c r="I13316" t="s">
        <v>574</v>
      </c>
      <c r="J13316" t="s">
        <v>347</v>
      </c>
      <c r="K13316" t="s">
        <v>388</v>
      </c>
    </row>
    <row r="13317" spans="1:11" hidden="1" x14ac:dyDescent="0.35">
      <c r="A13317" t="s">
        <v>563</v>
      </c>
      <c r="B13317" t="s">
        <v>84</v>
      </c>
      <c r="C13317" t="s">
        <v>85</v>
      </c>
      <c r="D13317" t="s">
        <v>78</v>
      </c>
      <c r="E13317">
        <v>2023</v>
      </c>
      <c r="F13317" t="s">
        <v>71</v>
      </c>
      <c r="G13317" t="s">
        <v>310</v>
      </c>
      <c r="H13317">
        <v>-20.38</v>
      </c>
      <c r="I13317" t="s">
        <v>574</v>
      </c>
      <c r="J13317" t="s">
        <v>347</v>
      </c>
      <c r="K13317" t="s">
        <v>388</v>
      </c>
    </row>
    <row r="13318" spans="1:11" hidden="1" x14ac:dyDescent="0.35">
      <c r="A13318" t="s">
        <v>563</v>
      </c>
      <c r="B13318" t="s">
        <v>84</v>
      </c>
      <c r="C13318" t="s">
        <v>85</v>
      </c>
      <c r="D13318" t="s">
        <v>78</v>
      </c>
      <c r="E13318">
        <v>2023</v>
      </c>
      <c r="F13318" t="s">
        <v>71</v>
      </c>
      <c r="G13318" t="s">
        <v>310</v>
      </c>
      <c r="H13318">
        <v>-11.06</v>
      </c>
      <c r="I13318" t="s">
        <v>574</v>
      </c>
      <c r="J13318" t="s">
        <v>347</v>
      </c>
      <c r="K13318" t="s">
        <v>388</v>
      </c>
    </row>
    <row r="13319" spans="1:11" hidden="1" x14ac:dyDescent="0.35">
      <c r="A13319" t="s">
        <v>563</v>
      </c>
      <c r="B13319" t="s">
        <v>84</v>
      </c>
      <c r="C13319" t="s">
        <v>85</v>
      </c>
      <c r="D13319" t="s">
        <v>78</v>
      </c>
      <c r="E13319">
        <v>2023</v>
      </c>
      <c r="F13319" t="s">
        <v>71</v>
      </c>
      <c r="G13319" t="s">
        <v>310</v>
      </c>
      <c r="H13319">
        <v>-8.64</v>
      </c>
      <c r="I13319" t="s">
        <v>574</v>
      </c>
      <c r="J13319" t="s">
        <v>347</v>
      </c>
      <c r="K13319" t="s">
        <v>388</v>
      </c>
    </row>
    <row r="13320" spans="1:11" hidden="1" x14ac:dyDescent="0.35">
      <c r="A13320" t="s">
        <v>563</v>
      </c>
      <c r="B13320" t="s">
        <v>84</v>
      </c>
      <c r="C13320" t="s">
        <v>85</v>
      </c>
      <c r="D13320" t="s">
        <v>78</v>
      </c>
      <c r="E13320">
        <v>2023</v>
      </c>
      <c r="F13320" t="s">
        <v>148</v>
      </c>
      <c r="G13320" t="s">
        <v>308</v>
      </c>
      <c r="H13320">
        <v>-26.52</v>
      </c>
      <c r="I13320" t="s">
        <v>574</v>
      </c>
      <c r="J13320" t="s">
        <v>347</v>
      </c>
      <c r="K13320" t="s">
        <v>388</v>
      </c>
    </row>
    <row r="13321" spans="1:11" hidden="1" x14ac:dyDescent="0.35">
      <c r="A13321" t="s">
        <v>563</v>
      </c>
      <c r="B13321" t="s">
        <v>84</v>
      </c>
      <c r="C13321" t="s">
        <v>85</v>
      </c>
      <c r="D13321" t="s">
        <v>78</v>
      </c>
      <c r="E13321">
        <v>2023</v>
      </c>
      <c r="F13321" t="s">
        <v>148</v>
      </c>
      <c r="G13321" t="s">
        <v>308</v>
      </c>
      <c r="H13321">
        <v>-14.39</v>
      </c>
      <c r="I13321" t="s">
        <v>574</v>
      </c>
      <c r="J13321" t="s">
        <v>347</v>
      </c>
      <c r="K13321" t="s">
        <v>388</v>
      </c>
    </row>
    <row r="13322" spans="1:11" hidden="1" x14ac:dyDescent="0.35">
      <c r="A13322" t="s">
        <v>563</v>
      </c>
      <c r="B13322" t="s">
        <v>84</v>
      </c>
      <c r="C13322" t="s">
        <v>85</v>
      </c>
      <c r="D13322" t="s">
        <v>78</v>
      </c>
      <c r="E13322">
        <v>2023</v>
      </c>
      <c r="F13322" t="s">
        <v>148</v>
      </c>
      <c r="G13322" t="s">
        <v>308</v>
      </c>
      <c r="H13322">
        <v>-11.24</v>
      </c>
      <c r="I13322" t="s">
        <v>574</v>
      </c>
      <c r="J13322" t="s">
        <v>347</v>
      </c>
      <c r="K13322" t="s">
        <v>388</v>
      </c>
    </row>
    <row r="13323" spans="1:11" hidden="1" x14ac:dyDescent="0.35">
      <c r="A13323" t="s">
        <v>563</v>
      </c>
      <c r="B13323" t="s">
        <v>84</v>
      </c>
      <c r="C13323" t="s">
        <v>85</v>
      </c>
      <c r="D13323" t="s">
        <v>78</v>
      </c>
      <c r="E13323">
        <v>2023</v>
      </c>
      <c r="F13323" t="s">
        <v>156</v>
      </c>
      <c r="G13323" t="s">
        <v>307</v>
      </c>
      <c r="H13323">
        <v>-367.55</v>
      </c>
      <c r="I13323" t="s">
        <v>574</v>
      </c>
      <c r="J13323" t="s">
        <v>347</v>
      </c>
      <c r="K13323" t="s">
        <v>388</v>
      </c>
    </row>
    <row r="13324" spans="1:11" hidden="1" x14ac:dyDescent="0.35">
      <c r="A13324" t="s">
        <v>563</v>
      </c>
      <c r="B13324" t="s">
        <v>84</v>
      </c>
      <c r="C13324" t="s">
        <v>85</v>
      </c>
      <c r="D13324" t="s">
        <v>78</v>
      </c>
      <c r="E13324">
        <v>2023</v>
      </c>
      <c r="F13324" t="s">
        <v>156</v>
      </c>
      <c r="G13324" t="s">
        <v>307</v>
      </c>
      <c r="H13324">
        <v>-199.46</v>
      </c>
      <c r="I13324" t="s">
        <v>574</v>
      </c>
      <c r="J13324" t="s">
        <v>347</v>
      </c>
      <c r="K13324" t="s">
        <v>388</v>
      </c>
    </row>
    <row r="13325" spans="1:11" hidden="1" x14ac:dyDescent="0.35">
      <c r="A13325" t="s">
        <v>563</v>
      </c>
      <c r="B13325" t="s">
        <v>84</v>
      </c>
      <c r="C13325" t="s">
        <v>85</v>
      </c>
      <c r="D13325" t="s">
        <v>78</v>
      </c>
      <c r="E13325">
        <v>2023</v>
      </c>
      <c r="F13325" t="s">
        <v>156</v>
      </c>
      <c r="G13325" t="s">
        <v>307</v>
      </c>
      <c r="H13325">
        <v>-155.82</v>
      </c>
      <c r="I13325" t="s">
        <v>574</v>
      </c>
      <c r="J13325" t="s">
        <v>347</v>
      </c>
      <c r="K13325" t="s">
        <v>388</v>
      </c>
    </row>
    <row r="13326" spans="1:11" hidden="1" x14ac:dyDescent="0.35">
      <c r="A13326" t="s">
        <v>563</v>
      </c>
      <c r="B13326" t="s">
        <v>84</v>
      </c>
      <c r="C13326" t="s">
        <v>351</v>
      </c>
      <c r="D13326" t="s">
        <v>78</v>
      </c>
      <c r="E13326">
        <v>2023</v>
      </c>
      <c r="F13326" t="s">
        <v>500</v>
      </c>
      <c r="G13326" t="s">
        <v>311</v>
      </c>
      <c r="H13326">
        <v>2844.97</v>
      </c>
      <c r="I13326" t="s">
        <v>574</v>
      </c>
      <c r="J13326" t="s">
        <v>14</v>
      </c>
      <c r="K13326" t="s">
        <v>403</v>
      </c>
    </row>
    <row r="13327" spans="1:11" hidden="1" x14ac:dyDescent="0.35">
      <c r="A13327" t="s">
        <v>563</v>
      </c>
      <c r="B13327" t="s">
        <v>84</v>
      </c>
      <c r="C13327" t="s">
        <v>351</v>
      </c>
      <c r="D13327" t="s">
        <v>78</v>
      </c>
      <c r="E13327">
        <v>2023</v>
      </c>
      <c r="F13327" t="s">
        <v>500</v>
      </c>
      <c r="G13327" t="s">
        <v>311</v>
      </c>
      <c r="H13327">
        <v>4644.46</v>
      </c>
      <c r="I13327" t="s">
        <v>574</v>
      </c>
      <c r="J13327" t="s">
        <v>347</v>
      </c>
      <c r="K13327" t="s">
        <v>403</v>
      </c>
    </row>
    <row r="13328" spans="1:11" hidden="1" x14ac:dyDescent="0.35">
      <c r="A13328" t="s">
        <v>563</v>
      </c>
      <c r="B13328" t="s">
        <v>84</v>
      </c>
      <c r="C13328" t="s">
        <v>351</v>
      </c>
      <c r="D13328" t="s">
        <v>78</v>
      </c>
      <c r="E13328">
        <v>2023</v>
      </c>
      <c r="F13328" t="s">
        <v>500</v>
      </c>
      <c r="G13328" t="s">
        <v>311</v>
      </c>
      <c r="H13328">
        <v>2885.27</v>
      </c>
      <c r="I13328" t="s">
        <v>574</v>
      </c>
      <c r="J13328" t="s">
        <v>14</v>
      </c>
      <c r="K13328" t="s">
        <v>403</v>
      </c>
    </row>
    <row r="13329" spans="1:11" hidden="1" x14ac:dyDescent="0.35">
      <c r="A13329" t="s">
        <v>563</v>
      </c>
      <c r="B13329" t="s">
        <v>84</v>
      </c>
      <c r="C13329" t="s">
        <v>351</v>
      </c>
      <c r="D13329" t="s">
        <v>78</v>
      </c>
      <c r="E13329">
        <v>2023</v>
      </c>
      <c r="F13329" t="s">
        <v>500</v>
      </c>
      <c r="G13329" t="s">
        <v>311</v>
      </c>
      <c r="H13329">
        <v>4710.25</v>
      </c>
      <c r="I13329" t="s">
        <v>574</v>
      </c>
      <c r="J13329" t="s">
        <v>347</v>
      </c>
      <c r="K13329" t="s">
        <v>403</v>
      </c>
    </row>
    <row r="13330" spans="1:11" hidden="1" x14ac:dyDescent="0.35">
      <c r="A13330" t="s">
        <v>563</v>
      </c>
      <c r="B13330" t="s">
        <v>84</v>
      </c>
      <c r="C13330" t="s">
        <v>351</v>
      </c>
      <c r="D13330" t="s">
        <v>78</v>
      </c>
      <c r="E13330">
        <v>2023</v>
      </c>
      <c r="F13330" t="s">
        <v>500</v>
      </c>
      <c r="G13330" t="s">
        <v>311</v>
      </c>
      <c r="H13330">
        <v>378.79</v>
      </c>
      <c r="I13330" t="s">
        <v>574</v>
      </c>
      <c r="J13330" t="s">
        <v>14</v>
      </c>
      <c r="K13330" t="s">
        <v>403</v>
      </c>
    </row>
    <row r="13331" spans="1:11" hidden="1" x14ac:dyDescent="0.35">
      <c r="A13331" t="s">
        <v>563</v>
      </c>
      <c r="B13331" t="s">
        <v>84</v>
      </c>
      <c r="C13331" t="s">
        <v>351</v>
      </c>
      <c r="D13331" t="s">
        <v>78</v>
      </c>
      <c r="E13331">
        <v>2023</v>
      </c>
      <c r="F13331" t="s">
        <v>500</v>
      </c>
      <c r="G13331" t="s">
        <v>311</v>
      </c>
      <c r="H13331">
        <v>618.38</v>
      </c>
      <c r="I13331" t="s">
        <v>574</v>
      </c>
      <c r="J13331" t="s">
        <v>347</v>
      </c>
      <c r="K13331" t="s">
        <v>403</v>
      </c>
    </row>
    <row r="13332" spans="1:11" hidden="1" x14ac:dyDescent="0.35">
      <c r="A13332" t="s">
        <v>563</v>
      </c>
      <c r="B13332" t="s">
        <v>84</v>
      </c>
      <c r="C13332" t="s">
        <v>351</v>
      </c>
      <c r="D13332" t="s">
        <v>78</v>
      </c>
      <c r="E13332">
        <v>2023</v>
      </c>
      <c r="F13332" t="s">
        <v>506</v>
      </c>
      <c r="G13332" t="s">
        <v>309</v>
      </c>
      <c r="H13332">
        <v>843.77</v>
      </c>
      <c r="I13332" t="s">
        <v>574</v>
      </c>
      <c r="J13332" t="s">
        <v>347</v>
      </c>
      <c r="K13332" t="s">
        <v>403</v>
      </c>
    </row>
    <row r="13333" spans="1:11" hidden="1" x14ac:dyDescent="0.35">
      <c r="A13333" t="s">
        <v>563</v>
      </c>
      <c r="B13333" t="s">
        <v>84</v>
      </c>
      <c r="C13333" t="s">
        <v>351</v>
      </c>
      <c r="D13333" t="s">
        <v>78</v>
      </c>
      <c r="E13333">
        <v>2023</v>
      </c>
      <c r="F13333" t="s">
        <v>506</v>
      </c>
      <c r="G13333" t="s">
        <v>309</v>
      </c>
      <c r="H13333">
        <v>855.73</v>
      </c>
      <c r="I13333" t="s">
        <v>574</v>
      </c>
      <c r="J13333" t="s">
        <v>347</v>
      </c>
      <c r="K13333" t="s">
        <v>403</v>
      </c>
    </row>
    <row r="13334" spans="1:11" hidden="1" x14ac:dyDescent="0.35">
      <c r="A13334" t="s">
        <v>563</v>
      </c>
      <c r="B13334" t="s">
        <v>84</v>
      </c>
      <c r="C13334" t="s">
        <v>351</v>
      </c>
      <c r="D13334" t="s">
        <v>78</v>
      </c>
      <c r="E13334">
        <v>2023</v>
      </c>
      <c r="F13334" t="s">
        <v>506</v>
      </c>
      <c r="G13334" t="s">
        <v>309</v>
      </c>
      <c r="H13334">
        <v>112.34</v>
      </c>
      <c r="I13334" t="s">
        <v>574</v>
      </c>
      <c r="J13334" t="s">
        <v>347</v>
      </c>
      <c r="K13334" t="s">
        <v>403</v>
      </c>
    </row>
    <row r="13335" spans="1:11" hidden="1" x14ac:dyDescent="0.35">
      <c r="A13335" t="s">
        <v>563</v>
      </c>
      <c r="B13335" t="s">
        <v>84</v>
      </c>
      <c r="C13335" t="s">
        <v>351</v>
      </c>
      <c r="D13335" t="s">
        <v>78</v>
      </c>
      <c r="E13335">
        <v>2023</v>
      </c>
      <c r="F13335" t="s">
        <v>71</v>
      </c>
      <c r="G13335" t="s">
        <v>310</v>
      </c>
      <c r="H13335">
        <v>52</v>
      </c>
      <c r="I13335" t="s">
        <v>574</v>
      </c>
      <c r="J13335" t="s">
        <v>347</v>
      </c>
      <c r="K13335" t="s">
        <v>403</v>
      </c>
    </row>
    <row r="13336" spans="1:11" hidden="1" x14ac:dyDescent="0.35">
      <c r="A13336" t="s">
        <v>563</v>
      </c>
      <c r="B13336" t="s">
        <v>84</v>
      </c>
      <c r="C13336" t="s">
        <v>351</v>
      </c>
      <c r="D13336" t="s">
        <v>78</v>
      </c>
      <c r="E13336">
        <v>2023</v>
      </c>
      <c r="F13336" t="s">
        <v>71</v>
      </c>
      <c r="G13336" t="s">
        <v>310</v>
      </c>
      <c r="H13336">
        <v>52.73</v>
      </c>
      <c r="I13336" t="s">
        <v>574</v>
      </c>
      <c r="J13336" t="s">
        <v>347</v>
      </c>
      <c r="K13336" t="s">
        <v>403</v>
      </c>
    </row>
    <row r="13337" spans="1:11" hidden="1" x14ac:dyDescent="0.35">
      <c r="A13337" t="s">
        <v>563</v>
      </c>
      <c r="B13337" t="s">
        <v>84</v>
      </c>
      <c r="C13337" t="s">
        <v>351</v>
      </c>
      <c r="D13337" t="s">
        <v>78</v>
      </c>
      <c r="E13337">
        <v>2023</v>
      </c>
      <c r="F13337" t="s">
        <v>71</v>
      </c>
      <c r="G13337" t="s">
        <v>310</v>
      </c>
      <c r="H13337">
        <v>6.92</v>
      </c>
      <c r="I13337" t="s">
        <v>574</v>
      </c>
      <c r="J13337" t="s">
        <v>347</v>
      </c>
      <c r="K13337" t="s">
        <v>403</v>
      </c>
    </row>
    <row r="13338" spans="1:11" hidden="1" x14ac:dyDescent="0.35">
      <c r="A13338" t="s">
        <v>563</v>
      </c>
      <c r="B13338" t="s">
        <v>84</v>
      </c>
      <c r="C13338" t="s">
        <v>351</v>
      </c>
      <c r="D13338" t="s">
        <v>78</v>
      </c>
      <c r="E13338">
        <v>2023</v>
      </c>
      <c r="F13338" t="s">
        <v>148</v>
      </c>
      <c r="G13338" t="s">
        <v>308</v>
      </c>
      <c r="H13338">
        <v>54.01</v>
      </c>
      <c r="I13338" t="s">
        <v>574</v>
      </c>
      <c r="J13338" t="s">
        <v>347</v>
      </c>
      <c r="K13338" t="s">
        <v>403</v>
      </c>
    </row>
    <row r="13339" spans="1:11" hidden="1" x14ac:dyDescent="0.35">
      <c r="A13339" t="s">
        <v>563</v>
      </c>
      <c r="B13339" t="s">
        <v>84</v>
      </c>
      <c r="C13339" t="s">
        <v>351</v>
      </c>
      <c r="D13339" t="s">
        <v>78</v>
      </c>
      <c r="E13339">
        <v>2023</v>
      </c>
      <c r="F13339" t="s">
        <v>148</v>
      </c>
      <c r="G13339" t="s">
        <v>308</v>
      </c>
      <c r="H13339">
        <v>54.77</v>
      </c>
      <c r="I13339" t="s">
        <v>574</v>
      </c>
      <c r="J13339" t="s">
        <v>347</v>
      </c>
      <c r="K13339" t="s">
        <v>403</v>
      </c>
    </row>
    <row r="13340" spans="1:11" hidden="1" x14ac:dyDescent="0.35">
      <c r="A13340" t="s">
        <v>563</v>
      </c>
      <c r="B13340" t="s">
        <v>84</v>
      </c>
      <c r="C13340" t="s">
        <v>351</v>
      </c>
      <c r="D13340" t="s">
        <v>78</v>
      </c>
      <c r="E13340">
        <v>2023</v>
      </c>
      <c r="F13340" t="s">
        <v>148</v>
      </c>
      <c r="G13340" t="s">
        <v>308</v>
      </c>
      <c r="H13340">
        <v>7.19</v>
      </c>
      <c r="I13340" t="s">
        <v>574</v>
      </c>
      <c r="J13340" t="s">
        <v>347</v>
      </c>
      <c r="K13340" t="s">
        <v>403</v>
      </c>
    </row>
    <row r="13341" spans="1:11" hidden="1" x14ac:dyDescent="0.35">
      <c r="A13341" t="s">
        <v>563</v>
      </c>
      <c r="B13341" t="s">
        <v>84</v>
      </c>
      <c r="C13341" t="s">
        <v>351</v>
      </c>
      <c r="D13341" t="s">
        <v>78</v>
      </c>
      <c r="E13341">
        <v>2023</v>
      </c>
      <c r="F13341" t="s">
        <v>156</v>
      </c>
      <c r="G13341" t="s">
        <v>307</v>
      </c>
      <c r="H13341">
        <v>52.16</v>
      </c>
      <c r="I13341" t="s">
        <v>574</v>
      </c>
      <c r="J13341" t="s">
        <v>14</v>
      </c>
      <c r="K13341" t="s">
        <v>403</v>
      </c>
    </row>
    <row r="13342" spans="1:11" hidden="1" x14ac:dyDescent="0.35">
      <c r="A13342" t="s">
        <v>563</v>
      </c>
      <c r="B13342" t="s">
        <v>84</v>
      </c>
      <c r="C13342" t="s">
        <v>351</v>
      </c>
      <c r="D13342" t="s">
        <v>78</v>
      </c>
      <c r="E13342">
        <v>2023</v>
      </c>
      <c r="F13342" t="s">
        <v>156</v>
      </c>
      <c r="G13342" t="s">
        <v>307</v>
      </c>
      <c r="H13342">
        <v>682.24</v>
      </c>
      <c r="I13342" t="s">
        <v>574</v>
      </c>
      <c r="J13342" t="s">
        <v>347</v>
      </c>
      <c r="K13342" t="s">
        <v>403</v>
      </c>
    </row>
    <row r="13343" spans="1:11" hidden="1" x14ac:dyDescent="0.35">
      <c r="A13343" t="s">
        <v>563</v>
      </c>
      <c r="B13343" t="s">
        <v>84</v>
      </c>
      <c r="C13343" t="s">
        <v>351</v>
      </c>
      <c r="D13343" t="s">
        <v>78</v>
      </c>
      <c r="E13343">
        <v>2023</v>
      </c>
      <c r="F13343" t="s">
        <v>156</v>
      </c>
      <c r="G13343" t="s">
        <v>307</v>
      </c>
      <c r="H13343">
        <v>52.9</v>
      </c>
      <c r="I13343" t="s">
        <v>574</v>
      </c>
      <c r="J13343" t="s">
        <v>14</v>
      </c>
      <c r="K13343" t="s">
        <v>403</v>
      </c>
    </row>
    <row r="13344" spans="1:11" hidden="1" x14ac:dyDescent="0.35">
      <c r="A13344" t="s">
        <v>563</v>
      </c>
      <c r="B13344" t="s">
        <v>84</v>
      </c>
      <c r="C13344" t="s">
        <v>351</v>
      </c>
      <c r="D13344" t="s">
        <v>78</v>
      </c>
      <c r="E13344">
        <v>2023</v>
      </c>
      <c r="F13344" t="s">
        <v>156</v>
      </c>
      <c r="G13344" t="s">
        <v>307</v>
      </c>
      <c r="H13344">
        <v>691.9</v>
      </c>
      <c r="I13344" t="s">
        <v>574</v>
      </c>
      <c r="J13344" t="s">
        <v>347</v>
      </c>
      <c r="K13344" t="s">
        <v>403</v>
      </c>
    </row>
    <row r="13345" spans="1:11" hidden="1" x14ac:dyDescent="0.35">
      <c r="A13345" t="s">
        <v>563</v>
      </c>
      <c r="B13345" t="s">
        <v>84</v>
      </c>
      <c r="C13345" t="s">
        <v>351</v>
      </c>
      <c r="D13345" t="s">
        <v>78</v>
      </c>
      <c r="E13345">
        <v>2023</v>
      </c>
      <c r="F13345" t="s">
        <v>156</v>
      </c>
      <c r="G13345" t="s">
        <v>307</v>
      </c>
      <c r="H13345">
        <v>6.95</v>
      </c>
      <c r="I13345" t="s">
        <v>574</v>
      </c>
      <c r="J13345" t="s">
        <v>14</v>
      </c>
      <c r="K13345" t="s">
        <v>403</v>
      </c>
    </row>
    <row r="13346" spans="1:11" hidden="1" x14ac:dyDescent="0.35">
      <c r="A13346" t="s">
        <v>563</v>
      </c>
      <c r="B13346" t="s">
        <v>84</v>
      </c>
      <c r="C13346" t="s">
        <v>351</v>
      </c>
      <c r="D13346" t="s">
        <v>78</v>
      </c>
      <c r="E13346">
        <v>2023</v>
      </c>
      <c r="F13346" t="s">
        <v>156</v>
      </c>
      <c r="G13346" t="s">
        <v>307</v>
      </c>
      <c r="H13346">
        <v>90.84</v>
      </c>
      <c r="I13346" t="s">
        <v>574</v>
      </c>
      <c r="J13346" t="s">
        <v>347</v>
      </c>
      <c r="K13346" t="s">
        <v>403</v>
      </c>
    </row>
    <row r="13347" spans="1:11" hidden="1" x14ac:dyDescent="0.35">
      <c r="A13347" t="s">
        <v>563</v>
      </c>
      <c r="B13347" t="s">
        <v>84</v>
      </c>
      <c r="C13347" t="s">
        <v>329</v>
      </c>
      <c r="D13347" t="s">
        <v>78</v>
      </c>
      <c r="E13347">
        <v>2023</v>
      </c>
      <c r="F13347" t="s">
        <v>500</v>
      </c>
      <c r="G13347" t="s">
        <v>311</v>
      </c>
      <c r="H13347">
        <v>-628.38</v>
      </c>
      <c r="I13347" t="s">
        <v>574</v>
      </c>
      <c r="J13347" t="s">
        <v>14</v>
      </c>
      <c r="K13347" t="s">
        <v>390</v>
      </c>
    </row>
    <row r="13348" spans="1:11" hidden="1" x14ac:dyDescent="0.35">
      <c r="A13348" t="s">
        <v>563</v>
      </c>
      <c r="B13348" t="s">
        <v>84</v>
      </c>
      <c r="C13348" t="s">
        <v>329</v>
      </c>
      <c r="D13348" t="s">
        <v>78</v>
      </c>
      <c r="E13348">
        <v>2023</v>
      </c>
      <c r="F13348" t="s">
        <v>500</v>
      </c>
      <c r="G13348" t="s">
        <v>311</v>
      </c>
      <c r="H13348">
        <v>-150.09</v>
      </c>
      <c r="I13348" t="s">
        <v>574</v>
      </c>
      <c r="J13348" t="s">
        <v>347</v>
      </c>
      <c r="K13348" t="s">
        <v>390</v>
      </c>
    </row>
    <row r="13349" spans="1:11" hidden="1" x14ac:dyDescent="0.35">
      <c r="A13349" t="s">
        <v>563</v>
      </c>
      <c r="B13349" t="s">
        <v>84</v>
      </c>
      <c r="C13349" t="s">
        <v>329</v>
      </c>
      <c r="D13349" t="s">
        <v>78</v>
      </c>
      <c r="E13349">
        <v>2023</v>
      </c>
      <c r="F13349" t="s">
        <v>500</v>
      </c>
      <c r="G13349" t="s">
        <v>311</v>
      </c>
      <c r="H13349">
        <v>-56.61</v>
      </c>
      <c r="I13349" t="s">
        <v>574</v>
      </c>
      <c r="J13349" t="s">
        <v>14</v>
      </c>
      <c r="K13349" t="s">
        <v>390</v>
      </c>
    </row>
    <row r="13350" spans="1:11" hidden="1" x14ac:dyDescent="0.35">
      <c r="A13350" t="s">
        <v>563</v>
      </c>
      <c r="B13350" t="s">
        <v>84</v>
      </c>
      <c r="C13350" t="s">
        <v>329</v>
      </c>
      <c r="D13350" t="s">
        <v>78</v>
      </c>
      <c r="E13350">
        <v>2023</v>
      </c>
      <c r="F13350" t="s">
        <v>500</v>
      </c>
      <c r="G13350" t="s">
        <v>311</v>
      </c>
      <c r="H13350">
        <v>-13.52</v>
      </c>
      <c r="I13350" t="s">
        <v>574</v>
      </c>
      <c r="J13350" t="s">
        <v>347</v>
      </c>
      <c r="K13350" t="s">
        <v>390</v>
      </c>
    </row>
    <row r="13351" spans="1:11" hidden="1" x14ac:dyDescent="0.35">
      <c r="A13351" t="s">
        <v>563</v>
      </c>
      <c r="B13351" t="s">
        <v>84</v>
      </c>
      <c r="C13351" t="s">
        <v>329</v>
      </c>
      <c r="D13351" t="s">
        <v>78</v>
      </c>
      <c r="E13351">
        <v>2023</v>
      </c>
      <c r="F13351" t="s">
        <v>500</v>
      </c>
      <c r="G13351" t="s">
        <v>311</v>
      </c>
      <c r="H13351">
        <v>-636.87</v>
      </c>
      <c r="I13351" t="s">
        <v>574</v>
      </c>
      <c r="J13351" t="s">
        <v>14</v>
      </c>
      <c r="K13351" t="s">
        <v>390</v>
      </c>
    </row>
    <row r="13352" spans="1:11" hidden="1" x14ac:dyDescent="0.35">
      <c r="A13352" t="s">
        <v>563</v>
      </c>
      <c r="B13352" t="s">
        <v>84</v>
      </c>
      <c r="C13352" t="s">
        <v>329</v>
      </c>
      <c r="D13352" t="s">
        <v>78</v>
      </c>
      <c r="E13352">
        <v>2023</v>
      </c>
      <c r="F13352" t="s">
        <v>500</v>
      </c>
      <c r="G13352" t="s">
        <v>311</v>
      </c>
      <c r="H13352">
        <v>-152.12</v>
      </c>
      <c r="I13352" t="s">
        <v>574</v>
      </c>
      <c r="J13352" t="s">
        <v>347</v>
      </c>
      <c r="K13352" t="s">
        <v>390</v>
      </c>
    </row>
    <row r="13353" spans="1:11" hidden="1" x14ac:dyDescent="0.35">
      <c r="A13353" t="s">
        <v>563</v>
      </c>
      <c r="B13353" t="s">
        <v>84</v>
      </c>
      <c r="C13353" t="s">
        <v>329</v>
      </c>
      <c r="D13353" t="s">
        <v>78</v>
      </c>
      <c r="E13353">
        <v>2023</v>
      </c>
      <c r="F13353" t="s">
        <v>500</v>
      </c>
      <c r="G13353" t="s">
        <v>311</v>
      </c>
      <c r="H13353">
        <v>-65.099999999999994</v>
      </c>
      <c r="I13353" t="s">
        <v>574</v>
      </c>
      <c r="J13353" t="s">
        <v>14</v>
      </c>
      <c r="K13353" t="s">
        <v>390</v>
      </c>
    </row>
    <row r="13354" spans="1:11" hidden="1" x14ac:dyDescent="0.35">
      <c r="A13354" t="s">
        <v>563</v>
      </c>
      <c r="B13354" t="s">
        <v>84</v>
      </c>
      <c r="C13354" t="s">
        <v>329</v>
      </c>
      <c r="D13354" t="s">
        <v>78</v>
      </c>
      <c r="E13354">
        <v>2023</v>
      </c>
      <c r="F13354" t="s">
        <v>500</v>
      </c>
      <c r="G13354" t="s">
        <v>311</v>
      </c>
      <c r="H13354">
        <v>-15.55</v>
      </c>
      <c r="I13354" t="s">
        <v>574</v>
      </c>
      <c r="J13354" t="s">
        <v>347</v>
      </c>
      <c r="K13354" t="s">
        <v>390</v>
      </c>
    </row>
    <row r="13355" spans="1:11" hidden="1" x14ac:dyDescent="0.35">
      <c r="A13355" t="s">
        <v>563</v>
      </c>
      <c r="B13355" t="s">
        <v>84</v>
      </c>
      <c r="C13355" t="s">
        <v>329</v>
      </c>
      <c r="D13355" t="s">
        <v>78</v>
      </c>
      <c r="E13355">
        <v>2023</v>
      </c>
      <c r="F13355" t="s">
        <v>506</v>
      </c>
      <c r="G13355" t="s">
        <v>309</v>
      </c>
      <c r="H13355">
        <v>-56.07</v>
      </c>
      <c r="I13355" t="s">
        <v>574</v>
      </c>
      <c r="J13355" t="s">
        <v>347</v>
      </c>
      <c r="K13355" t="s">
        <v>390</v>
      </c>
    </row>
    <row r="13356" spans="1:11" hidden="1" x14ac:dyDescent="0.35">
      <c r="A13356" t="s">
        <v>563</v>
      </c>
      <c r="B13356" t="s">
        <v>84</v>
      </c>
      <c r="C13356" t="s">
        <v>329</v>
      </c>
      <c r="D13356" t="s">
        <v>78</v>
      </c>
      <c r="E13356">
        <v>2023</v>
      </c>
      <c r="F13356" t="s">
        <v>506</v>
      </c>
      <c r="G13356" t="s">
        <v>309</v>
      </c>
      <c r="H13356">
        <v>-5.05</v>
      </c>
      <c r="I13356" t="s">
        <v>574</v>
      </c>
      <c r="J13356" t="s">
        <v>347</v>
      </c>
      <c r="K13356" t="s">
        <v>390</v>
      </c>
    </row>
    <row r="13357" spans="1:11" hidden="1" x14ac:dyDescent="0.35">
      <c r="A13357" t="s">
        <v>563</v>
      </c>
      <c r="B13357" t="s">
        <v>84</v>
      </c>
      <c r="C13357" t="s">
        <v>329</v>
      </c>
      <c r="D13357" t="s">
        <v>78</v>
      </c>
      <c r="E13357">
        <v>2023</v>
      </c>
      <c r="F13357" t="s">
        <v>506</v>
      </c>
      <c r="G13357" t="s">
        <v>309</v>
      </c>
      <c r="H13357">
        <v>-56.83</v>
      </c>
      <c r="I13357" t="s">
        <v>574</v>
      </c>
      <c r="J13357" t="s">
        <v>347</v>
      </c>
      <c r="K13357" t="s">
        <v>390</v>
      </c>
    </row>
    <row r="13358" spans="1:11" hidden="1" x14ac:dyDescent="0.35">
      <c r="A13358" t="s">
        <v>563</v>
      </c>
      <c r="B13358" t="s">
        <v>84</v>
      </c>
      <c r="C13358" t="s">
        <v>329</v>
      </c>
      <c r="D13358" t="s">
        <v>78</v>
      </c>
      <c r="E13358">
        <v>2023</v>
      </c>
      <c r="F13358" t="s">
        <v>506</v>
      </c>
      <c r="G13358" t="s">
        <v>309</v>
      </c>
      <c r="H13358">
        <v>-5.81</v>
      </c>
      <c r="I13358" t="s">
        <v>574</v>
      </c>
      <c r="J13358" t="s">
        <v>347</v>
      </c>
      <c r="K13358" t="s">
        <v>390</v>
      </c>
    </row>
    <row r="13359" spans="1:11" hidden="1" x14ac:dyDescent="0.35">
      <c r="A13359" t="s">
        <v>563</v>
      </c>
      <c r="B13359" t="s">
        <v>84</v>
      </c>
      <c r="C13359" t="s">
        <v>329</v>
      </c>
      <c r="D13359" t="s">
        <v>78</v>
      </c>
      <c r="E13359">
        <v>2023</v>
      </c>
      <c r="F13359" t="s">
        <v>71</v>
      </c>
      <c r="G13359" t="s">
        <v>310</v>
      </c>
      <c r="H13359">
        <v>-6.9</v>
      </c>
      <c r="I13359" t="s">
        <v>574</v>
      </c>
      <c r="J13359" t="s">
        <v>347</v>
      </c>
      <c r="K13359" t="s">
        <v>390</v>
      </c>
    </row>
    <row r="13360" spans="1:11" hidden="1" x14ac:dyDescent="0.35">
      <c r="A13360" t="s">
        <v>563</v>
      </c>
      <c r="B13360" t="s">
        <v>84</v>
      </c>
      <c r="C13360" t="s">
        <v>329</v>
      </c>
      <c r="D13360" t="s">
        <v>78</v>
      </c>
      <c r="E13360">
        <v>2023</v>
      </c>
      <c r="F13360" t="s">
        <v>71</v>
      </c>
      <c r="G13360" t="s">
        <v>310</v>
      </c>
      <c r="H13360">
        <v>-0.62</v>
      </c>
      <c r="I13360" t="s">
        <v>574</v>
      </c>
      <c r="J13360" t="s">
        <v>347</v>
      </c>
      <c r="K13360" t="s">
        <v>390</v>
      </c>
    </row>
    <row r="13361" spans="1:11" hidden="1" x14ac:dyDescent="0.35">
      <c r="A13361" t="s">
        <v>563</v>
      </c>
      <c r="B13361" t="s">
        <v>84</v>
      </c>
      <c r="C13361" t="s">
        <v>329</v>
      </c>
      <c r="D13361" t="s">
        <v>78</v>
      </c>
      <c r="E13361">
        <v>2023</v>
      </c>
      <c r="F13361" t="s">
        <v>71</v>
      </c>
      <c r="G13361" t="s">
        <v>310</v>
      </c>
      <c r="H13361">
        <v>-6.99</v>
      </c>
      <c r="I13361" t="s">
        <v>574</v>
      </c>
      <c r="J13361" t="s">
        <v>347</v>
      </c>
      <c r="K13361" t="s">
        <v>390</v>
      </c>
    </row>
    <row r="13362" spans="1:11" hidden="1" x14ac:dyDescent="0.35">
      <c r="A13362" t="s">
        <v>563</v>
      </c>
      <c r="B13362" t="s">
        <v>84</v>
      </c>
      <c r="C13362" t="s">
        <v>329</v>
      </c>
      <c r="D13362" t="s">
        <v>78</v>
      </c>
      <c r="E13362">
        <v>2023</v>
      </c>
      <c r="F13362" t="s">
        <v>71</v>
      </c>
      <c r="G13362" t="s">
        <v>310</v>
      </c>
      <c r="H13362">
        <v>-0.71</v>
      </c>
      <c r="I13362" t="s">
        <v>574</v>
      </c>
      <c r="J13362" t="s">
        <v>347</v>
      </c>
      <c r="K13362" t="s">
        <v>390</v>
      </c>
    </row>
    <row r="13363" spans="1:11" hidden="1" x14ac:dyDescent="0.35">
      <c r="A13363" t="s">
        <v>563</v>
      </c>
      <c r="B13363" t="s">
        <v>84</v>
      </c>
      <c r="C13363" t="s">
        <v>329</v>
      </c>
      <c r="D13363" t="s">
        <v>78</v>
      </c>
      <c r="E13363">
        <v>2023</v>
      </c>
      <c r="F13363" t="s">
        <v>156</v>
      </c>
      <c r="G13363" t="s">
        <v>307</v>
      </c>
      <c r="H13363">
        <v>-5.89</v>
      </c>
      <c r="I13363" t="s">
        <v>574</v>
      </c>
      <c r="J13363" t="s">
        <v>14</v>
      </c>
      <c r="K13363" t="s">
        <v>390</v>
      </c>
    </row>
    <row r="13364" spans="1:11" hidden="1" x14ac:dyDescent="0.35">
      <c r="A13364" t="s">
        <v>563</v>
      </c>
      <c r="B13364" t="s">
        <v>84</v>
      </c>
      <c r="C13364" t="s">
        <v>329</v>
      </c>
      <c r="D13364" t="s">
        <v>78</v>
      </c>
      <c r="E13364">
        <v>2023</v>
      </c>
      <c r="F13364" t="s">
        <v>156</v>
      </c>
      <c r="G13364" t="s">
        <v>307</v>
      </c>
      <c r="H13364">
        <v>-35.19</v>
      </c>
      <c r="I13364" t="s">
        <v>574</v>
      </c>
      <c r="J13364" t="s">
        <v>347</v>
      </c>
      <c r="K13364" t="s">
        <v>390</v>
      </c>
    </row>
    <row r="13365" spans="1:11" hidden="1" x14ac:dyDescent="0.35">
      <c r="A13365" t="s">
        <v>563</v>
      </c>
      <c r="B13365" t="s">
        <v>84</v>
      </c>
      <c r="C13365" t="s">
        <v>329</v>
      </c>
      <c r="D13365" t="s">
        <v>78</v>
      </c>
      <c r="E13365">
        <v>2023</v>
      </c>
      <c r="F13365" t="s">
        <v>156</v>
      </c>
      <c r="G13365" t="s">
        <v>307</v>
      </c>
      <c r="H13365">
        <v>-0.53</v>
      </c>
      <c r="I13365" t="s">
        <v>574</v>
      </c>
      <c r="J13365" t="s">
        <v>14</v>
      </c>
      <c r="K13365" t="s">
        <v>390</v>
      </c>
    </row>
    <row r="13366" spans="1:11" hidden="1" x14ac:dyDescent="0.35">
      <c r="A13366" t="s">
        <v>563</v>
      </c>
      <c r="B13366" t="s">
        <v>84</v>
      </c>
      <c r="C13366" t="s">
        <v>329</v>
      </c>
      <c r="D13366" t="s">
        <v>78</v>
      </c>
      <c r="E13366">
        <v>2023</v>
      </c>
      <c r="F13366" t="s">
        <v>156</v>
      </c>
      <c r="G13366" t="s">
        <v>307</v>
      </c>
      <c r="H13366">
        <v>-3.17</v>
      </c>
      <c r="I13366" t="s">
        <v>574</v>
      </c>
      <c r="J13366" t="s">
        <v>347</v>
      </c>
      <c r="K13366" t="s">
        <v>390</v>
      </c>
    </row>
    <row r="13367" spans="1:11" hidden="1" x14ac:dyDescent="0.35">
      <c r="A13367" t="s">
        <v>563</v>
      </c>
      <c r="B13367" t="s">
        <v>84</v>
      </c>
      <c r="C13367" t="s">
        <v>329</v>
      </c>
      <c r="D13367" t="s">
        <v>78</v>
      </c>
      <c r="E13367">
        <v>2023</v>
      </c>
      <c r="F13367" t="s">
        <v>156</v>
      </c>
      <c r="G13367" t="s">
        <v>307</v>
      </c>
      <c r="H13367">
        <v>-5.97</v>
      </c>
      <c r="I13367" t="s">
        <v>574</v>
      </c>
      <c r="J13367" t="s">
        <v>14</v>
      </c>
      <c r="K13367" t="s">
        <v>390</v>
      </c>
    </row>
    <row r="13368" spans="1:11" hidden="1" x14ac:dyDescent="0.35">
      <c r="A13368" t="s">
        <v>563</v>
      </c>
      <c r="B13368" t="s">
        <v>84</v>
      </c>
      <c r="C13368" t="s">
        <v>329</v>
      </c>
      <c r="D13368" t="s">
        <v>78</v>
      </c>
      <c r="E13368">
        <v>2023</v>
      </c>
      <c r="F13368" t="s">
        <v>156</v>
      </c>
      <c r="G13368" t="s">
        <v>307</v>
      </c>
      <c r="H13368">
        <v>-35.67</v>
      </c>
      <c r="I13368" t="s">
        <v>574</v>
      </c>
      <c r="J13368" t="s">
        <v>347</v>
      </c>
      <c r="K13368" t="s">
        <v>390</v>
      </c>
    </row>
    <row r="13369" spans="1:11" hidden="1" x14ac:dyDescent="0.35">
      <c r="A13369" t="s">
        <v>563</v>
      </c>
      <c r="B13369" t="s">
        <v>84</v>
      </c>
      <c r="C13369" t="s">
        <v>329</v>
      </c>
      <c r="D13369" t="s">
        <v>78</v>
      </c>
      <c r="E13369">
        <v>2023</v>
      </c>
      <c r="F13369" t="s">
        <v>156</v>
      </c>
      <c r="G13369" t="s">
        <v>307</v>
      </c>
      <c r="H13369">
        <v>-0.61</v>
      </c>
      <c r="I13369" t="s">
        <v>574</v>
      </c>
      <c r="J13369" t="s">
        <v>14</v>
      </c>
      <c r="K13369" t="s">
        <v>390</v>
      </c>
    </row>
    <row r="13370" spans="1:11" hidden="1" x14ac:dyDescent="0.35">
      <c r="A13370" t="s">
        <v>563</v>
      </c>
      <c r="B13370" t="s">
        <v>84</v>
      </c>
      <c r="C13370" t="s">
        <v>329</v>
      </c>
      <c r="D13370" t="s">
        <v>78</v>
      </c>
      <c r="E13370">
        <v>2023</v>
      </c>
      <c r="F13370" t="s">
        <v>156</v>
      </c>
      <c r="G13370" t="s">
        <v>307</v>
      </c>
      <c r="H13370">
        <v>-3.65</v>
      </c>
      <c r="I13370" t="s">
        <v>574</v>
      </c>
      <c r="J13370" t="s">
        <v>347</v>
      </c>
      <c r="K13370" t="s">
        <v>390</v>
      </c>
    </row>
    <row r="13371" spans="1:11" hidden="1" x14ac:dyDescent="0.35">
      <c r="A13371" t="s">
        <v>563</v>
      </c>
      <c r="B13371" t="s">
        <v>84</v>
      </c>
      <c r="C13371" t="s">
        <v>327</v>
      </c>
      <c r="D13371" t="s">
        <v>78</v>
      </c>
      <c r="E13371">
        <v>2023</v>
      </c>
      <c r="F13371" t="s">
        <v>500</v>
      </c>
      <c r="G13371" t="s">
        <v>311</v>
      </c>
      <c r="H13371">
        <v>-280.23</v>
      </c>
      <c r="I13371" t="s">
        <v>574</v>
      </c>
      <c r="J13371" t="s">
        <v>14</v>
      </c>
      <c r="K13371" t="s">
        <v>389</v>
      </c>
    </row>
    <row r="13372" spans="1:11" hidden="1" x14ac:dyDescent="0.35">
      <c r="A13372" t="s">
        <v>563</v>
      </c>
      <c r="B13372" t="s">
        <v>84</v>
      </c>
      <c r="C13372" t="s">
        <v>327</v>
      </c>
      <c r="D13372" t="s">
        <v>78</v>
      </c>
      <c r="E13372">
        <v>2023</v>
      </c>
      <c r="F13372" t="s">
        <v>500</v>
      </c>
      <c r="G13372" t="s">
        <v>311</v>
      </c>
      <c r="H13372">
        <v>-152.91999999999999</v>
      </c>
      <c r="I13372" t="s">
        <v>574</v>
      </c>
      <c r="J13372" t="s">
        <v>347</v>
      </c>
      <c r="K13372" t="s">
        <v>389</v>
      </c>
    </row>
    <row r="13373" spans="1:11" hidden="1" x14ac:dyDescent="0.35">
      <c r="A13373" t="s">
        <v>563</v>
      </c>
      <c r="B13373" t="s">
        <v>84</v>
      </c>
      <c r="C13373" t="s">
        <v>327</v>
      </c>
      <c r="D13373" t="s">
        <v>78</v>
      </c>
      <c r="E13373">
        <v>2023</v>
      </c>
      <c r="F13373" t="s">
        <v>500</v>
      </c>
      <c r="G13373" t="s">
        <v>311</v>
      </c>
      <c r="H13373">
        <v>-481.1</v>
      </c>
      <c r="I13373" t="s">
        <v>574</v>
      </c>
      <c r="J13373" t="s">
        <v>14</v>
      </c>
      <c r="K13373" t="s">
        <v>389</v>
      </c>
    </row>
    <row r="13374" spans="1:11" hidden="1" x14ac:dyDescent="0.35">
      <c r="A13374" t="s">
        <v>563</v>
      </c>
      <c r="B13374" t="s">
        <v>84</v>
      </c>
      <c r="C13374" t="s">
        <v>327</v>
      </c>
      <c r="D13374" t="s">
        <v>78</v>
      </c>
      <c r="E13374">
        <v>2023</v>
      </c>
      <c r="F13374" t="s">
        <v>500</v>
      </c>
      <c r="G13374" t="s">
        <v>311</v>
      </c>
      <c r="H13374">
        <v>-262.54000000000002</v>
      </c>
      <c r="I13374" t="s">
        <v>574</v>
      </c>
      <c r="J13374" t="s">
        <v>347</v>
      </c>
      <c r="K13374" t="s">
        <v>389</v>
      </c>
    </row>
    <row r="13375" spans="1:11" hidden="1" x14ac:dyDescent="0.35">
      <c r="A13375" t="s">
        <v>563</v>
      </c>
      <c r="B13375" t="s">
        <v>84</v>
      </c>
      <c r="C13375" t="s">
        <v>327</v>
      </c>
      <c r="D13375" t="s">
        <v>78</v>
      </c>
      <c r="E13375">
        <v>2023</v>
      </c>
      <c r="F13375" t="s">
        <v>500</v>
      </c>
      <c r="G13375" t="s">
        <v>311</v>
      </c>
      <c r="H13375">
        <v>-22.32</v>
      </c>
      <c r="I13375" t="s">
        <v>574</v>
      </c>
      <c r="J13375" t="s">
        <v>14</v>
      </c>
      <c r="K13375" t="s">
        <v>389</v>
      </c>
    </row>
    <row r="13376" spans="1:11" hidden="1" x14ac:dyDescent="0.35">
      <c r="A13376" t="s">
        <v>563</v>
      </c>
      <c r="B13376" t="s">
        <v>84</v>
      </c>
      <c r="C13376" t="s">
        <v>327</v>
      </c>
      <c r="D13376" t="s">
        <v>78</v>
      </c>
      <c r="E13376">
        <v>2023</v>
      </c>
      <c r="F13376" t="s">
        <v>500</v>
      </c>
      <c r="G13376" t="s">
        <v>311</v>
      </c>
      <c r="H13376">
        <v>-12.18</v>
      </c>
      <c r="I13376" t="s">
        <v>574</v>
      </c>
      <c r="J13376" t="s">
        <v>347</v>
      </c>
      <c r="K13376" t="s">
        <v>389</v>
      </c>
    </row>
    <row r="13377" spans="1:11" hidden="1" x14ac:dyDescent="0.35">
      <c r="A13377" t="s">
        <v>563</v>
      </c>
      <c r="B13377" t="s">
        <v>84</v>
      </c>
      <c r="C13377" t="s">
        <v>327</v>
      </c>
      <c r="D13377" t="s">
        <v>78</v>
      </c>
      <c r="E13377">
        <v>2023</v>
      </c>
      <c r="F13377" t="s">
        <v>500</v>
      </c>
      <c r="G13377" t="s">
        <v>311</v>
      </c>
      <c r="H13377">
        <v>-491.02</v>
      </c>
      <c r="I13377" t="s">
        <v>574</v>
      </c>
      <c r="J13377" t="s">
        <v>14</v>
      </c>
      <c r="K13377" t="s">
        <v>389</v>
      </c>
    </row>
    <row r="13378" spans="1:11" hidden="1" x14ac:dyDescent="0.35">
      <c r="A13378" t="s">
        <v>563</v>
      </c>
      <c r="B13378" t="s">
        <v>84</v>
      </c>
      <c r="C13378" t="s">
        <v>327</v>
      </c>
      <c r="D13378" t="s">
        <v>78</v>
      </c>
      <c r="E13378">
        <v>2023</v>
      </c>
      <c r="F13378" t="s">
        <v>500</v>
      </c>
      <c r="G13378" t="s">
        <v>311</v>
      </c>
      <c r="H13378">
        <v>-267.95</v>
      </c>
      <c r="I13378" t="s">
        <v>574</v>
      </c>
      <c r="J13378" t="s">
        <v>347</v>
      </c>
      <c r="K13378" t="s">
        <v>389</v>
      </c>
    </row>
    <row r="13379" spans="1:11" hidden="1" x14ac:dyDescent="0.35">
      <c r="A13379" t="s">
        <v>563</v>
      </c>
      <c r="B13379" t="s">
        <v>84</v>
      </c>
      <c r="C13379" t="s">
        <v>327</v>
      </c>
      <c r="D13379" t="s">
        <v>78</v>
      </c>
      <c r="E13379">
        <v>2023</v>
      </c>
      <c r="F13379" t="s">
        <v>500</v>
      </c>
      <c r="G13379" t="s">
        <v>311</v>
      </c>
      <c r="H13379">
        <v>-451.35</v>
      </c>
      <c r="I13379" t="s">
        <v>574</v>
      </c>
      <c r="J13379" t="s">
        <v>14</v>
      </c>
      <c r="K13379" t="s">
        <v>389</v>
      </c>
    </row>
    <row r="13380" spans="1:11" hidden="1" x14ac:dyDescent="0.35">
      <c r="A13380" t="s">
        <v>563</v>
      </c>
      <c r="B13380" t="s">
        <v>84</v>
      </c>
      <c r="C13380" t="s">
        <v>327</v>
      </c>
      <c r="D13380" t="s">
        <v>78</v>
      </c>
      <c r="E13380">
        <v>2023</v>
      </c>
      <c r="F13380" t="s">
        <v>500</v>
      </c>
      <c r="G13380" t="s">
        <v>311</v>
      </c>
      <c r="H13380">
        <v>-246.3</v>
      </c>
      <c r="I13380" t="s">
        <v>574</v>
      </c>
      <c r="J13380" t="s">
        <v>347</v>
      </c>
      <c r="K13380" t="s">
        <v>389</v>
      </c>
    </row>
    <row r="13381" spans="1:11" hidden="1" x14ac:dyDescent="0.35">
      <c r="A13381" t="s">
        <v>563</v>
      </c>
      <c r="B13381" t="s">
        <v>84</v>
      </c>
      <c r="C13381" t="s">
        <v>327</v>
      </c>
      <c r="D13381" t="s">
        <v>78</v>
      </c>
      <c r="E13381">
        <v>2023</v>
      </c>
      <c r="F13381" t="s">
        <v>500</v>
      </c>
      <c r="G13381" t="s">
        <v>311</v>
      </c>
      <c r="H13381">
        <v>-42.16</v>
      </c>
      <c r="I13381" t="s">
        <v>574</v>
      </c>
      <c r="J13381" t="s">
        <v>14</v>
      </c>
      <c r="K13381" t="s">
        <v>389</v>
      </c>
    </row>
    <row r="13382" spans="1:11" hidden="1" x14ac:dyDescent="0.35">
      <c r="A13382" t="s">
        <v>563</v>
      </c>
      <c r="B13382" t="s">
        <v>84</v>
      </c>
      <c r="C13382" t="s">
        <v>327</v>
      </c>
      <c r="D13382" t="s">
        <v>78</v>
      </c>
      <c r="E13382">
        <v>2023</v>
      </c>
      <c r="F13382" t="s">
        <v>500</v>
      </c>
      <c r="G13382" t="s">
        <v>311</v>
      </c>
      <c r="H13382">
        <v>-23.01</v>
      </c>
      <c r="I13382" t="s">
        <v>574</v>
      </c>
      <c r="J13382" t="s">
        <v>347</v>
      </c>
      <c r="K13382" t="s">
        <v>389</v>
      </c>
    </row>
    <row r="13383" spans="1:11" hidden="1" x14ac:dyDescent="0.35">
      <c r="A13383" t="s">
        <v>563</v>
      </c>
      <c r="B13383" t="s">
        <v>84</v>
      </c>
      <c r="C13383" t="s">
        <v>327</v>
      </c>
      <c r="D13383" t="s">
        <v>78</v>
      </c>
      <c r="E13383">
        <v>2023</v>
      </c>
      <c r="F13383" t="s">
        <v>506</v>
      </c>
      <c r="G13383" t="s">
        <v>309</v>
      </c>
      <c r="H13383">
        <v>-0.34</v>
      </c>
      <c r="I13383" t="s">
        <v>574</v>
      </c>
      <c r="J13383" t="s">
        <v>14</v>
      </c>
      <c r="K13383" t="s">
        <v>389</v>
      </c>
    </row>
    <row r="13384" spans="1:11" hidden="1" x14ac:dyDescent="0.35">
      <c r="A13384" t="s">
        <v>563</v>
      </c>
      <c r="B13384" t="s">
        <v>84</v>
      </c>
      <c r="C13384" t="s">
        <v>327</v>
      </c>
      <c r="D13384" t="s">
        <v>78</v>
      </c>
      <c r="E13384">
        <v>2023</v>
      </c>
      <c r="F13384" t="s">
        <v>506</v>
      </c>
      <c r="G13384" t="s">
        <v>309</v>
      </c>
      <c r="H13384">
        <v>-34.58</v>
      </c>
      <c r="I13384" t="s">
        <v>574</v>
      </c>
      <c r="J13384" t="s">
        <v>347</v>
      </c>
      <c r="K13384" t="s">
        <v>389</v>
      </c>
    </row>
    <row r="13385" spans="1:11" hidden="1" x14ac:dyDescent="0.35">
      <c r="A13385" t="s">
        <v>563</v>
      </c>
      <c r="B13385" t="s">
        <v>84</v>
      </c>
      <c r="C13385" t="s">
        <v>327</v>
      </c>
      <c r="D13385" t="s">
        <v>78</v>
      </c>
      <c r="E13385">
        <v>2023</v>
      </c>
      <c r="F13385" t="s">
        <v>506</v>
      </c>
      <c r="G13385" t="s">
        <v>309</v>
      </c>
      <c r="H13385">
        <v>-0.57999999999999996</v>
      </c>
      <c r="I13385" t="s">
        <v>574</v>
      </c>
      <c r="J13385" t="s">
        <v>14</v>
      </c>
      <c r="K13385" t="s">
        <v>389</v>
      </c>
    </row>
    <row r="13386" spans="1:11" hidden="1" x14ac:dyDescent="0.35">
      <c r="A13386" t="s">
        <v>563</v>
      </c>
      <c r="B13386" t="s">
        <v>84</v>
      </c>
      <c r="C13386" t="s">
        <v>327</v>
      </c>
      <c r="D13386" t="s">
        <v>78</v>
      </c>
      <c r="E13386">
        <v>2023</v>
      </c>
      <c r="F13386" t="s">
        <v>506</v>
      </c>
      <c r="G13386" t="s">
        <v>309</v>
      </c>
      <c r="H13386">
        <v>-59.37</v>
      </c>
      <c r="I13386" t="s">
        <v>574</v>
      </c>
      <c r="J13386" t="s">
        <v>347</v>
      </c>
      <c r="K13386" t="s">
        <v>389</v>
      </c>
    </row>
    <row r="13387" spans="1:11" hidden="1" x14ac:dyDescent="0.35">
      <c r="A13387" t="s">
        <v>563</v>
      </c>
      <c r="B13387" t="s">
        <v>84</v>
      </c>
      <c r="C13387" t="s">
        <v>327</v>
      </c>
      <c r="D13387" t="s">
        <v>78</v>
      </c>
      <c r="E13387">
        <v>2023</v>
      </c>
      <c r="F13387" t="s">
        <v>506</v>
      </c>
      <c r="G13387" t="s">
        <v>309</v>
      </c>
      <c r="H13387">
        <v>-0.03</v>
      </c>
      <c r="I13387" t="s">
        <v>574</v>
      </c>
      <c r="J13387" t="s">
        <v>14</v>
      </c>
      <c r="K13387" t="s">
        <v>389</v>
      </c>
    </row>
    <row r="13388" spans="1:11" hidden="1" x14ac:dyDescent="0.35">
      <c r="A13388" t="s">
        <v>563</v>
      </c>
      <c r="B13388" t="s">
        <v>84</v>
      </c>
      <c r="C13388" t="s">
        <v>327</v>
      </c>
      <c r="D13388" t="s">
        <v>78</v>
      </c>
      <c r="E13388">
        <v>2023</v>
      </c>
      <c r="F13388" t="s">
        <v>506</v>
      </c>
      <c r="G13388" t="s">
        <v>309</v>
      </c>
      <c r="H13388">
        <v>-2.75</v>
      </c>
      <c r="I13388" t="s">
        <v>574</v>
      </c>
      <c r="J13388" t="s">
        <v>347</v>
      </c>
      <c r="K13388" t="s">
        <v>389</v>
      </c>
    </row>
    <row r="13389" spans="1:11" hidden="1" x14ac:dyDescent="0.35">
      <c r="A13389" t="s">
        <v>563</v>
      </c>
      <c r="B13389" t="s">
        <v>84</v>
      </c>
      <c r="C13389" t="s">
        <v>327</v>
      </c>
      <c r="D13389" t="s">
        <v>78</v>
      </c>
      <c r="E13389">
        <v>2023</v>
      </c>
      <c r="F13389" t="s">
        <v>506</v>
      </c>
      <c r="G13389" t="s">
        <v>309</v>
      </c>
      <c r="H13389">
        <v>-0.59</v>
      </c>
      <c r="I13389" t="s">
        <v>574</v>
      </c>
      <c r="J13389" t="s">
        <v>14</v>
      </c>
      <c r="K13389" t="s">
        <v>389</v>
      </c>
    </row>
    <row r="13390" spans="1:11" hidden="1" x14ac:dyDescent="0.35">
      <c r="A13390" t="s">
        <v>563</v>
      </c>
      <c r="B13390" t="s">
        <v>84</v>
      </c>
      <c r="C13390" t="s">
        <v>327</v>
      </c>
      <c r="D13390" t="s">
        <v>78</v>
      </c>
      <c r="E13390">
        <v>2023</v>
      </c>
      <c r="F13390" t="s">
        <v>506</v>
      </c>
      <c r="G13390" t="s">
        <v>309</v>
      </c>
      <c r="H13390">
        <v>-60.6</v>
      </c>
      <c r="I13390" t="s">
        <v>574</v>
      </c>
      <c r="J13390" t="s">
        <v>347</v>
      </c>
      <c r="K13390" t="s">
        <v>389</v>
      </c>
    </row>
    <row r="13391" spans="1:11" hidden="1" x14ac:dyDescent="0.35">
      <c r="A13391" t="s">
        <v>563</v>
      </c>
      <c r="B13391" t="s">
        <v>84</v>
      </c>
      <c r="C13391" t="s">
        <v>327</v>
      </c>
      <c r="D13391" t="s">
        <v>78</v>
      </c>
      <c r="E13391">
        <v>2023</v>
      </c>
      <c r="F13391" t="s">
        <v>506</v>
      </c>
      <c r="G13391" t="s">
        <v>309</v>
      </c>
      <c r="H13391">
        <v>-0.55000000000000004</v>
      </c>
      <c r="I13391" t="s">
        <v>574</v>
      </c>
      <c r="J13391" t="s">
        <v>14</v>
      </c>
      <c r="K13391" t="s">
        <v>389</v>
      </c>
    </row>
    <row r="13392" spans="1:11" hidden="1" x14ac:dyDescent="0.35">
      <c r="A13392" t="s">
        <v>563</v>
      </c>
      <c r="B13392" t="s">
        <v>84</v>
      </c>
      <c r="C13392" t="s">
        <v>327</v>
      </c>
      <c r="D13392" t="s">
        <v>78</v>
      </c>
      <c r="E13392">
        <v>2023</v>
      </c>
      <c r="F13392" t="s">
        <v>506</v>
      </c>
      <c r="G13392" t="s">
        <v>309</v>
      </c>
      <c r="H13392">
        <v>-55.7</v>
      </c>
      <c r="I13392" t="s">
        <v>574</v>
      </c>
      <c r="J13392" t="s">
        <v>347</v>
      </c>
      <c r="K13392" t="s">
        <v>389</v>
      </c>
    </row>
    <row r="13393" spans="1:11" hidden="1" x14ac:dyDescent="0.35">
      <c r="A13393" t="s">
        <v>563</v>
      </c>
      <c r="B13393" t="s">
        <v>84</v>
      </c>
      <c r="C13393" t="s">
        <v>327</v>
      </c>
      <c r="D13393" t="s">
        <v>78</v>
      </c>
      <c r="E13393">
        <v>2023</v>
      </c>
      <c r="F13393" t="s">
        <v>506</v>
      </c>
      <c r="G13393" t="s">
        <v>309</v>
      </c>
      <c r="H13393">
        <v>-0.05</v>
      </c>
      <c r="I13393" t="s">
        <v>574</v>
      </c>
      <c r="J13393" t="s">
        <v>14</v>
      </c>
      <c r="K13393" t="s">
        <v>389</v>
      </c>
    </row>
    <row r="13394" spans="1:11" hidden="1" x14ac:dyDescent="0.35">
      <c r="A13394" t="s">
        <v>563</v>
      </c>
      <c r="B13394" t="s">
        <v>84</v>
      </c>
      <c r="C13394" t="s">
        <v>327</v>
      </c>
      <c r="D13394" t="s">
        <v>78</v>
      </c>
      <c r="E13394">
        <v>2023</v>
      </c>
      <c r="F13394" t="s">
        <v>506</v>
      </c>
      <c r="G13394" t="s">
        <v>309</v>
      </c>
      <c r="H13394">
        <v>-5.2</v>
      </c>
      <c r="I13394" t="s">
        <v>574</v>
      </c>
      <c r="J13394" t="s">
        <v>347</v>
      </c>
      <c r="K13394" t="s">
        <v>389</v>
      </c>
    </row>
    <row r="13395" spans="1:11" hidden="1" x14ac:dyDescent="0.35">
      <c r="A13395" t="s">
        <v>563</v>
      </c>
      <c r="B13395" t="s">
        <v>84</v>
      </c>
      <c r="C13395" t="s">
        <v>327</v>
      </c>
      <c r="D13395" t="s">
        <v>78</v>
      </c>
      <c r="E13395">
        <v>2023</v>
      </c>
      <c r="F13395" t="s">
        <v>71</v>
      </c>
      <c r="G13395" t="s">
        <v>310</v>
      </c>
      <c r="H13395">
        <v>-2.97</v>
      </c>
      <c r="I13395" t="s">
        <v>574</v>
      </c>
      <c r="J13395" t="s">
        <v>347</v>
      </c>
      <c r="K13395" t="s">
        <v>389</v>
      </c>
    </row>
    <row r="13396" spans="1:11" hidden="1" x14ac:dyDescent="0.35">
      <c r="A13396" t="s">
        <v>563</v>
      </c>
      <c r="B13396" t="s">
        <v>84</v>
      </c>
      <c r="C13396" t="s">
        <v>327</v>
      </c>
      <c r="D13396" t="s">
        <v>78</v>
      </c>
      <c r="E13396">
        <v>2023</v>
      </c>
      <c r="F13396" t="s">
        <v>71</v>
      </c>
      <c r="G13396" t="s">
        <v>310</v>
      </c>
      <c r="H13396">
        <v>-5.0999999999999996</v>
      </c>
      <c r="I13396" t="s">
        <v>574</v>
      </c>
      <c r="J13396" t="s">
        <v>347</v>
      </c>
      <c r="K13396" t="s">
        <v>389</v>
      </c>
    </row>
    <row r="13397" spans="1:11" hidden="1" x14ac:dyDescent="0.35">
      <c r="A13397" t="s">
        <v>563</v>
      </c>
      <c r="B13397" t="s">
        <v>84</v>
      </c>
      <c r="C13397" t="s">
        <v>327</v>
      </c>
      <c r="D13397" t="s">
        <v>78</v>
      </c>
      <c r="E13397">
        <v>2023</v>
      </c>
      <c r="F13397" t="s">
        <v>71</v>
      </c>
      <c r="G13397" t="s">
        <v>310</v>
      </c>
      <c r="H13397">
        <v>-0.24</v>
      </c>
      <c r="I13397" t="s">
        <v>574</v>
      </c>
      <c r="J13397" t="s">
        <v>347</v>
      </c>
      <c r="K13397" t="s">
        <v>389</v>
      </c>
    </row>
    <row r="13398" spans="1:11" hidden="1" x14ac:dyDescent="0.35">
      <c r="A13398" t="s">
        <v>563</v>
      </c>
      <c r="B13398" t="s">
        <v>84</v>
      </c>
      <c r="C13398" t="s">
        <v>327</v>
      </c>
      <c r="D13398" t="s">
        <v>78</v>
      </c>
      <c r="E13398">
        <v>2023</v>
      </c>
      <c r="F13398" t="s">
        <v>71</v>
      </c>
      <c r="G13398" t="s">
        <v>310</v>
      </c>
      <c r="H13398">
        <v>-5.21</v>
      </c>
      <c r="I13398" t="s">
        <v>574</v>
      </c>
      <c r="J13398" t="s">
        <v>347</v>
      </c>
      <c r="K13398" t="s">
        <v>389</v>
      </c>
    </row>
    <row r="13399" spans="1:11" hidden="1" x14ac:dyDescent="0.35">
      <c r="A13399" t="s">
        <v>563</v>
      </c>
      <c r="B13399" t="s">
        <v>84</v>
      </c>
      <c r="C13399" t="s">
        <v>327</v>
      </c>
      <c r="D13399" t="s">
        <v>78</v>
      </c>
      <c r="E13399">
        <v>2023</v>
      </c>
      <c r="F13399" t="s">
        <v>71</v>
      </c>
      <c r="G13399" t="s">
        <v>310</v>
      </c>
      <c r="H13399">
        <v>-4.79</v>
      </c>
      <c r="I13399" t="s">
        <v>574</v>
      </c>
      <c r="J13399" t="s">
        <v>347</v>
      </c>
      <c r="K13399" t="s">
        <v>389</v>
      </c>
    </row>
    <row r="13400" spans="1:11" hidden="1" x14ac:dyDescent="0.35">
      <c r="A13400" t="s">
        <v>563</v>
      </c>
      <c r="B13400" t="s">
        <v>84</v>
      </c>
      <c r="C13400" t="s">
        <v>327</v>
      </c>
      <c r="D13400" t="s">
        <v>78</v>
      </c>
      <c r="E13400">
        <v>2023</v>
      </c>
      <c r="F13400" t="s">
        <v>71</v>
      </c>
      <c r="G13400" t="s">
        <v>310</v>
      </c>
      <c r="H13400">
        <v>-0.45</v>
      </c>
      <c r="I13400" t="s">
        <v>574</v>
      </c>
      <c r="J13400" t="s">
        <v>347</v>
      </c>
      <c r="K13400" t="s">
        <v>389</v>
      </c>
    </row>
    <row r="13401" spans="1:11" hidden="1" x14ac:dyDescent="0.35">
      <c r="A13401" t="s">
        <v>563</v>
      </c>
      <c r="B13401" t="s">
        <v>84</v>
      </c>
      <c r="C13401" t="s">
        <v>327</v>
      </c>
      <c r="D13401" t="s">
        <v>78</v>
      </c>
      <c r="E13401">
        <v>2023</v>
      </c>
      <c r="F13401" t="s">
        <v>148</v>
      </c>
      <c r="G13401" t="s">
        <v>308</v>
      </c>
      <c r="H13401">
        <v>-1.62</v>
      </c>
      <c r="I13401" t="s">
        <v>574</v>
      </c>
      <c r="J13401" t="s">
        <v>347</v>
      </c>
      <c r="K13401" t="s">
        <v>389</v>
      </c>
    </row>
    <row r="13402" spans="1:11" hidden="1" x14ac:dyDescent="0.35">
      <c r="A13402" t="s">
        <v>563</v>
      </c>
      <c r="B13402" t="s">
        <v>84</v>
      </c>
      <c r="C13402" t="s">
        <v>327</v>
      </c>
      <c r="D13402" t="s">
        <v>78</v>
      </c>
      <c r="E13402">
        <v>2023</v>
      </c>
      <c r="F13402" t="s">
        <v>148</v>
      </c>
      <c r="G13402" t="s">
        <v>308</v>
      </c>
      <c r="H13402">
        <v>-2.78</v>
      </c>
      <c r="I13402" t="s">
        <v>574</v>
      </c>
      <c r="J13402" t="s">
        <v>347</v>
      </c>
      <c r="K13402" t="s">
        <v>389</v>
      </c>
    </row>
    <row r="13403" spans="1:11" hidden="1" x14ac:dyDescent="0.35">
      <c r="A13403" t="s">
        <v>563</v>
      </c>
      <c r="B13403" t="s">
        <v>84</v>
      </c>
      <c r="C13403" t="s">
        <v>327</v>
      </c>
      <c r="D13403" t="s">
        <v>78</v>
      </c>
      <c r="E13403">
        <v>2023</v>
      </c>
      <c r="F13403" t="s">
        <v>148</v>
      </c>
      <c r="G13403" t="s">
        <v>308</v>
      </c>
      <c r="H13403">
        <v>-0.13</v>
      </c>
      <c r="I13403" t="s">
        <v>574</v>
      </c>
      <c r="J13403" t="s">
        <v>347</v>
      </c>
      <c r="K13403" t="s">
        <v>389</v>
      </c>
    </row>
    <row r="13404" spans="1:11" hidden="1" x14ac:dyDescent="0.35">
      <c r="A13404" t="s">
        <v>563</v>
      </c>
      <c r="B13404" t="s">
        <v>84</v>
      </c>
      <c r="C13404" t="s">
        <v>327</v>
      </c>
      <c r="D13404" t="s">
        <v>78</v>
      </c>
      <c r="E13404">
        <v>2023</v>
      </c>
      <c r="F13404" t="s">
        <v>148</v>
      </c>
      <c r="G13404" t="s">
        <v>308</v>
      </c>
      <c r="H13404">
        <v>-2.84</v>
      </c>
      <c r="I13404" t="s">
        <v>574</v>
      </c>
      <c r="J13404" t="s">
        <v>347</v>
      </c>
      <c r="K13404" t="s">
        <v>389</v>
      </c>
    </row>
    <row r="13405" spans="1:11" hidden="1" x14ac:dyDescent="0.35">
      <c r="A13405" t="s">
        <v>563</v>
      </c>
      <c r="B13405" t="s">
        <v>84</v>
      </c>
      <c r="C13405" t="s">
        <v>327</v>
      </c>
      <c r="D13405" t="s">
        <v>78</v>
      </c>
      <c r="E13405">
        <v>2023</v>
      </c>
      <c r="F13405" t="s">
        <v>148</v>
      </c>
      <c r="G13405" t="s">
        <v>308</v>
      </c>
      <c r="H13405">
        <v>-2.61</v>
      </c>
      <c r="I13405" t="s">
        <v>574</v>
      </c>
      <c r="J13405" t="s">
        <v>347</v>
      </c>
      <c r="K13405" t="s">
        <v>389</v>
      </c>
    </row>
    <row r="13406" spans="1:11" hidden="1" x14ac:dyDescent="0.35">
      <c r="A13406" t="s">
        <v>563</v>
      </c>
      <c r="B13406" t="s">
        <v>84</v>
      </c>
      <c r="C13406" t="s">
        <v>327</v>
      </c>
      <c r="D13406" t="s">
        <v>78</v>
      </c>
      <c r="E13406">
        <v>2023</v>
      </c>
      <c r="F13406" t="s">
        <v>148</v>
      </c>
      <c r="G13406" t="s">
        <v>308</v>
      </c>
      <c r="H13406">
        <v>-0.24</v>
      </c>
      <c r="I13406" t="s">
        <v>574</v>
      </c>
      <c r="J13406" t="s">
        <v>347</v>
      </c>
      <c r="K13406" t="s">
        <v>389</v>
      </c>
    </row>
    <row r="13407" spans="1:11" hidden="1" x14ac:dyDescent="0.35">
      <c r="A13407" t="s">
        <v>563</v>
      </c>
      <c r="B13407" t="s">
        <v>84</v>
      </c>
      <c r="C13407" t="s">
        <v>327</v>
      </c>
      <c r="D13407" t="s">
        <v>78</v>
      </c>
      <c r="E13407">
        <v>2023</v>
      </c>
      <c r="F13407" t="s">
        <v>156</v>
      </c>
      <c r="G13407" t="s">
        <v>307</v>
      </c>
      <c r="H13407">
        <v>-2.68</v>
      </c>
      <c r="I13407" t="s">
        <v>574</v>
      </c>
      <c r="J13407" t="s">
        <v>14</v>
      </c>
      <c r="K13407" t="s">
        <v>389</v>
      </c>
    </row>
    <row r="13408" spans="1:11" hidden="1" x14ac:dyDescent="0.35">
      <c r="A13408" t="s">
        <v>563</v>
      </c>
      <c r="B13408" t="s">
        <v>84</v>
      </c>
      <c r="C13408" t="s">
        <v>327</v>
      </c>
      <c r="D13408" t="s">
        <v>78</v>
      </c>
      <c r="E13408">
        <v>2023</v>
      </c>
      <c r="F13408" t="s">
        <v>156</v>
      </c>
      <c r="G13408" t="s">
        <v>307</v>
      </c>
      <c r="H13408">
        <v>-26.83</v>
      </c>
      <c r="I13408" t="s">
        <v>574</v>
      </c>
      <c r="J13408" t="s">
        <v>347</v>
      </c>
      <c r="K13408" t="s">
        <v>389</v>
      </c>
    </row>
    <row r="13409" spans="1:11" hidden="1" x14ac:dyDescent="0.35">
      <c r="A13409" t="s">
        <v>563</v>
      </c>
      <c r="B13409" t="s">
        <v>84</v>
      </c>
      <c r="C13409" t="s">
        <v>327</v>
      </c>
      <c r="D13409" t="s">
        <v>78</v>
      </c>
      <c r="E13409">
        <v>2023</v>
      </c>
      <c r="F13409" t="s">
        <v>156</v>
      </c>
      <c r="G13409" t="s">
        <v>307</v>
      </c>
      <c r="H13409">
        <v>-4.5999999999999996</v>
      </c>
      <c r="I13409" t="s">
        <v>574</v>
      </c>
      <c r="J13409" t="s">
        <v>14</v>
      </c>
      <c r="K13409" t="s">
        <v>389</v>
      </c>
    </row>
    <row r="13410" spans="1:11" hidden="1" x14ac:dyDescent="0.35">
      <c r="A13410" t="s">
        <v>563</v>
      </c>
      <c r="B13410" t="s">
        <v>84</v>
      </c>
      <c r="C13410" t="s">
        <v>327</v>
      </c>
      <c r="D13410" t="s">
        <v>78</v>
      </c>
      <c r="E13410">
        <v>2023</v>
      </c>
      <c r="F13410" t="s">
        <v>156</v>
      </c>
      <c r="G13410" t="s">
        <v>307</v>
      </c>
      <c r="H13410">
        <v>-46.06</v>
      </c>
      <c r="I13410" t="s">
        <v>574</v>
      </c>
      <c r="J13410" t="s">
        <v>347</v>
      </c>
      <c r="K13410" t="s">
        <v>389</v>
      </c>
    </row>
    <row r="13411" spans="1:11" hidden="1" x14ac:dyDescent="0.35">
      <c r="A13411" t="s">
        <v>563</v>
      </c>
      <c r="B13411" t="s">
        <v>84</v>
      </c>
      <c r="C13411" t="s">
        <v>327</v>
      </c>
      <c r="D13411" t="s">
        <v>78</v>
      </c>
      <c r="E13411">
        <v>2023</v>
      </c>
      <c r="F13411" t="s">
        <v>156</v>
      </c>
      <c r="G13411" t="s">
        <v>307</v>
      </c>
      <c r="H13411">
        <v>-0.21</v>
      </c>
      <c r="I13411" t="s">
        <v>574</v>
      </c>
      <c r="J13411" t="s">
        <v>14</v>
      </c>
      <c r="K13411" t="s">
        <v>389</v>
      </c>
    </row>
    <row r="13412" spans="1:11" hidden="1" x14ac:dyDescent="0.35">
      <c r="A13412" t="s">
        <v>563</v>
      </c>
      <c r="B13412" t="s">
        <v>84</v>
      </c>
      <c r="C13412" t="s">
        <v>327</v>
      </c>
      <c r="D13412" t="s">
        <v>78</v>
      </c>
      <c r="E13412">
        <v>2023</v>
      </c>
      <c r="F13412" t="s">
        <v>156</v>
      </c>
      <c r="G13412" t="s">
        <v>307</v>
      </c>
      <c r="H13412">
        <v>-2.14</v>
      </c>
      <c r="I13412" t="s">
        <v>574</v>
      </c>
      <c r="J13412" t="s">
        <v>347</v>
      </c>
      <c r="K13412" t="s">
        <v>389</v>
      </c>
    </row>
    <row r="13413" spans="1:11" hidden="1" x14ac:dyDescent="0.35">
      <c r="A13413" t="s">
        <v>563</v>
      </c>
      <c r="B13413" t="s">
        <v>84</v>
      </c>
      <c r="C13413" t="s">
        <v>327</v>
      </c>
      <c r="D13413" t="s">
        <v>78</v>
      </c>
      <c r="E13413">
        <v>2023</v>
      </c>
      <c r="F13413" t="s">
        <v>156</v>
      </c>
      <c r="G13413" t="s">
        <v>307</v>
      </c>
      <c r="H13413">
        <v>-4.6900000000000004</v>
      </c>
      <c r="I13413" t="s">
        <v>574</v>
      </c>
      <c r="J13413" t="s">
        <v>14</v>
      </c>
      <c r="K13413" t="s">
        <v>389</v>
      </c>
    </row>
    <row r="13414" spans="1:11" hidden="1" x14ac:dyDescent="0.35">
      <c r="A13414" t="s">
        <v>563</v>
      </c>
      <c r="B13414" t="s">
        <v>84</v>
      </c>
      <c r="C13414" t="s">
        <v>327</v>
      </c>
      <c r="D13414" t="s">
        <v>78</v>
      </c>
      <c r="E13414">
        <v>2023</v>
      </c>
      <c r="F13414" t="s">
        <v>156</v>
      </c>
      <c r="G13414" t="s">
        <v>307</v>
      </c>
      <c r="H13414">
        <v>-47.01</v>
      </c>
      <c r="I13414" t="s">
        <v>574</v>
      </c>
      <c r="J13414" t="s">
        <v>347</v>
      </c>
      <c r="K13414" t="s">
        <v>389</v>
      </c>
    </row>
    <row r="13415" spans="1:11" hidden="1" x14ac:dyDescent="0.35">
      <c r="A13415" t="s">
        <v>563</v>
      </c>
      <c r="B13415" t="s">
        <v>84</v>
      </c>
      <c r="C13415" t="s">
        <v>327</v>
      </c>
      <c r="D13415" t="s">
        <v>78</v>
      </c>
      <c r="E13415">
        <v>2023</v>
      </c>
      <c r="F13415" t="s">
        <v>156</v>
      </c>
      <c r="G13415" t="s">
        <v>307</v>
      </c>
      <c r="H13415">
        <v>-4.3099999999999996</v>
      </c>
      <c r="I13415" t="s">
        <v>574</v>
      </c>
      <c r="J13415" t="s">
        <v>14</v>
      </c>
      <c r="K13415" t="s">
        <v>389</v>
      </c>
    </row>
    <row r="13416" spans="1:11" hidden="1" x14ac:dyDescent="0.35">
      <c r="A13416" t="s">
        <v>563</v>
      </c>
      <c r="B13416" t="s">
        <v>84</v>
      </c>
      <c r="C13416" t="s">
        <v>327</v>
      </c>
      <c r="D13416" t="s">
        <v>78</v>
      </c>
      <c r="E13416">
        <v>2023</v>
      </c>
      <c r="F13416" t="s">
        <v>156</v>
      </c>
      <c r="G13416" t="s">
        <v>307</v>
      </c>
      <c r="H13416">
        <v>-43.21</v>
      </c>
      <c r="I13416" t="s">
        <v>574</v>
      </c>
      <c r="J13416" t="s">
        <v>347</v>
      </c>
      <c r="K13416" t="s">
        <v>389</v>
      </c>
    </row>
    <row r="13417" spans="1:11" hidden="1" x14ac:dyDescent="0.35">
      <c r="A13417" t="s">
        <v>563</v>
      </c>
      <c r="B13417" t="s">
        <v>84</v>
      </c>
      <c r="C13417" t="s">
        <v>327</v>
      </c>
      <c r="D13417" t="s">
        <v>78</v>
      </c>
      <c r="E13417">
        <v>2023</v>
      </c>
      <c r="F13417" t="s">
        <v>156</v>
      </c>
      <c r="G13417" t="s">
        <v>307</v>
      </c>
      <c r="H13417">
        <v>-0.4</v>
      </c>
      <c r="I13417" t="s">
        <v>574</v>
      </c>
      <c r="J13417" t="s">
        <v>14</v>
      </c>
      <c r="K13417" t="s">
        <v>389</v>
      </c>
    </row>
    <row r="13418" spans="1:11" hidden="1" x14ac:dyDescent="0.35">
      <c r="A13418" t="s">
        <v>563</v>
      </c>
      <c r="B13418" t="s">
        <v>84</v>
      </c>
      <c r="C13418" t="s">
        <v>327</v>
      </c>
      <c r="D13418" t="s">
        <v>78</v>
      </c>
      <c r="E13418">
        <v>2023</v>
      </c>
      <c r="F13418" t="s">
        <v>156</v>
      </c>
      <c r="G13418" t="s">
        <v>307</v>
      </c>
      <c r="H13418">
        <v>-4.04</v>
      </c>
      <c r="I13418" t="s">
        <v>574</v>
      </c>
      <c r="J13418" t="s">
        <v>347</v>
      </c>
      <c r="K13418" t="s">
        <v>389</v>
      </c>
    </row>
    <row r="13419" spans="1:11" hidden="1" x14ac:dyDescent="0.35">
      <c r="A13419" t="s">
        <v>563</v>
      </c>
      <c r="B13419" t="s">
        <v>84</v>
      </c>
      <c r="C13419" t="s">
        <v>330</v>
      </c>
      <c r="D13419" t="s">
        <v>78</v>
      </c>
      <c r="E13419">
        <v>2023</v>
      </c>
      <c r="F13419" t="s">
        <v>500</v>
      </c>
      <c r="G13419" t="s">
        <v>311</v>
      </c>
      <c r="H13419">
        <v>-679.13</v>
      </c>
      <c r="I13419" t="s">
        <v>574</v>
      </c>
      <c r="J13419" t="s">
        <v>14</v>
      </c>
      <c r="K13419" t="s">
        <v>392</v>
      </c>
    </row>
    <row r="13420" spans="1:11" hidden="1" x14ac:dyDescent="0.35">
      <c r="A13420" t="s">
        <v>563</v>
      </c>
      <c r="B13420" t="s">
        <v>84</v>
      </c>
      <c r="C13420" t="s">
        <v>330</v>
      </c>
      <c r="D13420" t="s">
        <v>78</v>
      </c>
      <c r="E13420">
        <v>2023</v>
      </c>
      <c r="F13420" t="s">
        <v>500</v>
      </c>
      <c r="G13420" t="s">
        <v>311</v>
      </c>
      <c r="H13420">
        <v>-183.05</v>
      </c>
      <c r="I13420" t="s">
        <v>574</v>
      </c>
      <c r="J13420" t="s">
        <v>347</v>
      </c>
      <c r="K13420" t="s">
        <v>392</v>
      </c>
    </row>
    <row r="13421" spans="1:11" hidden="1" x14ac:dyDescent="0.35">
      <c r="A13421" t="s">
        <v>563</v>
      </c>
      <c r="B13421" t="s">
        <v>84</v>
      </c>
      <c r="C13421" t="s">
        <v>330</v>
      </c>
      <c r="D13421" t="s">
        <v>78</v>
      </c>
      <c r="E13421">
        <v>2023</v>
      </c>
      <c r="F13421" t="s">
        <v>500</v>
      </c>
      <c r="G13421" t="s">
        <v>311</v>
      </c>
      <c r="H13421">
        <v>199.01</v>
      </c>
      <c r="I13421" t="s">
        <v>574</v>
      </c>
      <c r="J13421" t="s">
        <v>14</v>
      </c>
      <c r="K13421" t="s">
        <v>392</v>
      </c>
    </row>
    <row r="13422" spans="1:11" hidden="1" x14ac:dyDescent="0.35">
      <c r="A13422" t="s">
        <v>563</v>
      </c>
      <c r="B13422" t="s">
        <v>84</v>
      </c>
      <c r="C13422" t="s">
        <v>330</v>
      </c>
      <c r="D13422" t="s">
        <v>78</v>
      </c>
      <c r="E13422">
        <v>2023</v>
      </c>
      <c r="F13422" t="s">
        <v>500</v>
      </c>
      <c r="G13422" t="s">
        <v>311</v>
      </c>
      <c r="H13422">
        <v>53.64</v>
      </c>
      <c r="I13422" t="s">
        <v>574</v>
      </c>
      <c r="J13422" t="s">
        <v>347</v>
      </c>
      <c r="K13422" t="s">
        <v>392</v>
      </c>
    </row>
    <row r="13423" spans="1:11" hidden="1" x14ac:dyDescent="0.35">
      <c r="A13423" t="s">
        <v>563</v>
      </c>
      <c r="B13423" t="s">
        <v>84</v>
      </c>
      <c r="C13423" t="s">
        <v>330</v>
      </c>
      <c r="D13423" t="s">
        <v>78</v>
      </c>
      <c r="E13423">
        <v>2023</v>
      </c>
      <c r="F13423" t="s">
        <v>500</v>
      </c>
      <c r="G13423" t="s">
        <v>311</v>
      </c>
      <c r="H13423">
        <v>1.1399999999999999</v>
      </c>
      <c r="I13423" t="s">
        <v>574</v>
      </c>
      <c r="J13423" t="s">
        <v>14</v>
      </c>
      <c r="K13423" t="s">
        <v>392</v>
      </c>
    </row>
    <row r="13424" spans="1:11" hidden="1" x14ac:dyDescent="0.35">
      <c r="A13424" t="s">
        <v>563</v>
      </c>
      <c r="B13424" t="s">
        <v>84</v>
      </c>
      <c r="C13424" t="s">
        <v>330</v>
      </c>
      <c r="D13424" t="s">
        <v>78</v>
      </c>
      <c r="E13424">
        <v>2023</v>
      </c>
      <c r="F13424" t="s">
        <v>500</v>
      </c>
      <c r="G13424" t="s">
        <v>311</v>
      </c>
      <c r="H13424">
        <v>0.31</v>
      </c>
      <c r="I13424" t="s">
        <v>574</v>
      </c>
      <c r="J13424" t="s">
        <v>347</v>
      </c>
      <c r="K13424" t="s">
        <v>392</v>
      </c>
    </row>
    <row r="13425" spans="1:11" hidden="1" x14ac:dyDescent="0.35">
      <c r="A13425" t="s">
        <v>563</v>
      </c>
      <c r="B13425" t="s">
        <v>84</v>
      </c>
      <c r="C13425" t="s">
        <v>330</v>
      </c>
      <c r="D13425" t="s">
        <v>78</v>
      </c>
      <c r="E13425">
        <v>2023</v>
      </c>
      <c r="F13425" t="s">
        <v>500</v>
      </c>
      <c r="G13425" t="s">
        <v>311</v>
      </c>
      <c r="H13425">
        <v>72.42</v>
      </c>
      <c r="I13425" t="s">
        <v>574</v>
      </c>
      <c r="J13425" t="s">
        <v>14</v>
      </c>
      <c r="K13425" t="s">
        <v>392</v>
      </c>
    </row>
    <row r="13426" spans="1:11" hidden="1" x14ac:dyDescent="0.35">
      <c r="A13426" t="s">
        <v>563</v>
      </c>
      <c r="B13426" t="s">
        <v>84</v>
      </c>
      <c r="C13426" t="s">
        <v>330</v>
      </c>
      <c r="D13426" t="s">
        <v>78</v>
      </c>
      <c r="E13426">
        <v>2023</v>
      </c>
      <c r="F13426" t="s">
        <v>500</v>
      </c>
      <c r="G13426" t="s">
        <v>311</v>
      </c>
      <c r="H13426">
        <v>19.52</v>
      </c>
      <c r="I13426" t="s">
        <v>574</v>
      </c>
      <c r="J13426" t="s">
        <v>347</v>
      </c>
      <c r="K13426" t="s">
        <v>392</v>
      </c>
    </row>
    <row r="13427" spans="1:11" hidden="1" x14ac:dyDescent="0.35">
      <c r="A13427" t="s">
        <v>563</v>
      </c>
      <c r="B13427" t="s">
        <v>84</v>
      </c>
      <c r="C13427" t="s">
        <v>330</v>
      </c>
      <c r="D13427" t="s">
        <v>78</v>
      </c>
      <c r="E13427">
        <v>2023</v>
      </c>
      <c r="F13427" t="s">
        <v>500</v>
      </c>
      <c r="G13427" t="s">
        <v>311</v>
      </c>
      <c r="H13427">
        <v>-826.25</v>
      </c>
      <c r="I13427" t="s">
        <v>574</v>
      </c>
      <c r="J13427" t="s">
        <v>14</v>
      </c>
      <c r="K13427" t="s">
        <v>392</v>
      </c>
    </row>
    <row r="13428" spans="1:11" hidden="1" x14ac:dyDescent="0.35">
      <c r="A13428" t="s">
        <v>563</v>
      </c>
      <c r="B13428" t="s">
        <v>84</v>
      </c>
      <c r="C13428" t="s">
        <v>330</v>
      </c>
      <c r="D13428" t="s">
        <v>78</v>
      </c>
      <c r="E13428">
        <v>2023</v>
      </c>
      <c r="F13428" t="s">
        <v>500</v>
      </c>
      <c r="G13428" t="s">
        <v>311</v>
      </c>
      <c r="H13428">
        <v>-222.71</v>
      </c>
      <c r="I13428" t="s">
        <v>574</v>
      </c>
      <c r="J13428" t="s">
        <v>347</v>
      </c>
      <c r="K13428" t="s">
        <v>392</v>
      </c>
    </row>
    <row r="13429" spans="1:11" hidden="1" x14ac:dyDescent="0.35">
      <c r="A13429" t="s">
        <v>563</v>
      </c>
      <c r="B13429" t="s">
        <v>84</v>
      </c>
      <c r="C13429" t="s">
        <v>330</v>
      </c>
      <c r="D13429" t="s">
        <v>78</v>
      </c>
      <c r="E13429">
        <v>2023</v>
      </c>
      <c r="F13429" t="s">
        <v>500</v>
      </c>
      <c r="G13429" t="s">
        <v>311</v>
      </c>
      <c r="H13429">
        <v>-124.88</v>
      </c>
      <c r="I13429" t="s">
        <v>574</v>
      </c>
      <c r="J13429" t="s">
        <v>14</v>
      </c>
      <c r="K13429" t="s">
        <v>392</v>
      </c>
    </row>
    <row r="13430" spans="1:11" hidden="1" x14ac:dyDescent="0.35">
      <c r="A13430" t="s">
        <v>563</v>
      </c>
      <c r="B13430" t="s">
        <v>84</v>
      </c>
      <c r="C13430" t="s">
        <v>330</v>
      </c>
      <c r="D13430" t="s">
        <v>78</v>
      </c>
      <c r="E13430">
        <v>2023</v>
      </c>
      <c r="F13430" t="s">
        <v>500</v>
      </c>
      <c r="G13430" t="s">
        <v>311</v>
      </c>
      <c r="H13430">
        <v>-33.659999999999997</v>
      </c>
      <c r="I13430" t="s">
        <v>574</v>
      </c>
      <c r="J13430" t="s">
        <v>347</v>
      </c>
      <c r="K13430" t="s">
        <v>392</v>
      </c>
    </row>
    <row r="13431" spans="1:11" hidden="1" x14ac:dyDescent="0.35">
      <c r="A13431" t="s">
        <v>563</v>
      </c>
      <c r="B13431" t="s">
        <v>84</v>
      </c>
      <c r="C13431" t="s">
        <v>330</v>
      </c>
      <c r="D13431" t="s">
        <v>78</v>
      </c>
      <c r="E13431">
        <v>2023</v>
      </c>
      <c r="F13431" t="s">
        <v>500</v>
      </c>
      <c r="G13431" t="s">
        <v>311</v>
      </c>
      <c r="H13431">
        <v>-46.18</v>
      </c>
      <c r="I13431" t="s">
        <v>574</v>
      </c>
      <c r="J13431" t="s">
        <v>14</v>
      </c>
      <c r="K13431" t="s">
        <v>392</v>
      </c>
    </row>
    <row r="13432" spans="1:11" hidden="1" x14ac:dyDescent="0.35">
      <c r="A13432" t="s">
        <v>563</v>
      </c>
      <c r="B13432" t="s">
        <v>84</v>
      </c>
      <c r="C13432" t="s">
        <v>330</v>
      </c>
      <c r="D13432" t="s">
        <v>78</v>
      </c>
      <c r="E13432">
        <v>2023</v>
      </c>
      <c r="F13432" t="s">
        <v>500</v>
      </c>
      <c r="G13432" t="s">
        <v>311</v>
      </c>
      <c r="H13432">
        <v>-12.44</v>
      </c>
      <c r="I13432" t="s">
        <v>574</v>
      </c>
      <c r="J13432" t="s">
        <v>347</v>
      </c>
      <c r="K13432" t="s">
        <v>392</v>
      </c>
    </row>
    <row r="13433" spans="1:11" hidden="1" x14ac:dyDescent="0.35">
      <c r="A13433" t="s">
        <v>563</v>
      </c>
      <c r="B13433" t="s">
        <v>84</v>
      </c>
      <c r="C13433" t="s">
        <v>330</v>
      </c>
      <c r="D13433" t="s">
        <v>78</v>
      </c>
      <c r="E13433">
        <v>2023</v>
      </c>
      <c r="F13433" t="s">
        <v>506</v>
      </c>
      <c r="G13433" t="s">
        <v>309</v>
      </c>
      <c r="H13433">
        <v>-152.79</v>
      </c>
      <c r="I13433" t="s">
        <v>574</v>
      </c>
      <c r="J13433" t="s">
        <v>347</v>
      </c>
      <c r="K13433" t="s">
        <v>392</v>
      </c>
    </row>
    <row r="13434" spans="1:11" hidden="1" x14ac:dyDescent="0.35">
      <c r="A13434" t="s">
        <v>563</v>
      </c>
      <c r="B13434" t="s">
        <v>84</v>
      </c>
      <c r="C13434" t="s">
        <v>330</v>
      </c>
      <c r="D13434" t="s">
        <v>78</v>
      </c>
      <c r="E13434">
        <v>2023</v>
      </c>
      <c r="F13434" t="s">
        <v>506</v>
      </c>
      <c r="G13434" t="s">
        <v>309</v>
      </c>
      <c r="H13434">
        <v>44.77</v>
      </c>
      <c r="I13434" t="s">
        <v>574</v>
      </c>
      <c r="J13434" t="s">
        <v>347</v>
      </c>
      <c r="K13434" t="s">
        <v>392</v>
      </c>
    </row>
    <row r="13435" spans="1:11" hidden="1" x14ac:dyDescent="0.35">
      <c r="A13435" t="s">
        <v>563</v>
      </c>
      <c r="B13435" t="s">
        <v>84</v>
      </c>
      <c r="C13435" t="s">
        <v>330</v>
      </c>
      <c r="D13435" t="s">
        <v>78</v>
      </c>
      <c r="E13435">
        <v>2023</v>
      </c>
      <c r="F13435" t="s">
        <v>506</v>
      </c>
      <c r="G13435" t="s">
        <v>309</v>
      </c>
      <c r="H13435">
        <v>0.26</v>
      </c>
      <c r="I13435" t="s">
        <v>574</v>
      </c>
      <c r="J13435" t="s">
        <v>347</v>
      </c>
      <c r="K13435" t="s">
        <v>392</v>
      </c>
    </row>
    <row r="13436" spans="1:11" hidden="1" x14ac:dyDescent="0.35">
      <c r="A13436" t="s">
        <v>563</v>
      </c>
      <c r="B13436" t="s">
        <v>84</v>
      </c>
      <c r="C13436" t="s">
        <v>330</v>
      </c>
      <c r="D13436" t="s">
        <v>78</v>
      </c>
      <c r="E13436">
        <v>2023</v>
      </c>
      <c r="F13436" t="s">
        <v>506</v>
      </c>
      <c r="G13436" t="s">
        <v>309</v>
      </c>
      <c r="H13436">
        <v>16.29</v>
      </c>
      <c r="I13436" t="s">
        <v>574</v>
      </c>
      <c r="J13436" t="s">
        <v>347</v>
      </c>
      <c r="K13436" t="s">
        <v>392</v>
      </c>
    </row>
    <row r="13437" spans="1:11" hidden="1" x14ac:dyDescent="0.35">
      <c r="A13437" t="s">
        <v>563</v>
      </c>
      <c r="B13437" t="s">
        <v>84</v>
      </c>
      <c r="C13437" t="s">
        <v>330</v>
      </c>
      <c r="D13437" t="s">
        <v>78</v>
      </c>
      <c r="E13437">
        <v>2023</v>
      </c>
      <c r="F13437" t="s">
        <v>506</v>
      </c>
      <c r="G13437" t="s">
        <v>309</v>
      </c>
      <c r="H13437">
        <v>-185.88</v>
      </c>
      <c r="I13437" t="s">
        <v>574</v>
      </c>
      <c r="J13437" t="s">
        <v>347</v>
      </c>
      <c r="K13437" t="s">
        <v>392</v>
      </c>
    </row>
    <row r="13438" spans="1:11" hidden="1" x14ac:dyDescent="0.35">
      <c r="A13438" t="s">
        <v>563</v>
      </c>
      <c r="B13438" t="s">
        <v>84</v>
      </c>
      <c r="C13438" t="s">
        <v>330</v>
      </c>
      <c r="D13438" t="s">
        <v>78</v>
      </c>
      <c r="E13438">
        <v>2023</v>
      </c>
      <c r="F13438" t="s">
        <v>506</v>
      </c>
      <c r="G13438" t="s">
        <v>309</v>
      </c>
      <c r="H13438">
        <v>-28.09</v>
      </c>
      <c r="I13438" t="s">
        <v>574</v>
      </c>
      <c r="J13438" t="s">
        <v>347</v>
      </c>
      <c r="K13438" t="s">
        <v>392</v>
      </c>
    </row>
    <row r="13439" spans="1:11" hidden="1" x14ac:dyDescent="0.35">
      <c r="A13439" t="s">
        <v>563</v>
      </c>
      <c r="B13439" t="s">
        <v>84</v>
      </c>
      <c r="C13439" t="s">
        <v>330</v>
      </c>
      <c r="D13439" t="s">
        <v>78</v>
      </c>
      <c r="E13439">
        <v>2023</v>
      </c>
      <c r="F13439" t="s">
        <v>506</v>
      </c>
      <c r="G13439" t="s">
        <v>309</v>
      </c>
      <c r="H13439">
        <v>-10.39</v>
      </c>
      <c r="I13439" t="s">
        <v>574</v>
      </c>
      <c r="J13439" t="s">
        <v>347</v>
      </c>
      <c r="K13439" t="s">
        <v>392</v>
      </c>
    </row>
    <row r="13440" spans="1:11" hidden="1" x14ac:dyDescent="0.35">
      <c r="A13440" t="s">
        <v>563</v>
      </c>
      <c r="B13440" t="s">
        <v>84</v>
      </c>
      <c r="C13440" t="s">
        <v>330</v>
      </c>
      <c r="D13440" t="s">
        <v>78</v>
      </c>
      <c r="E13440">
        <v>2023</v>
      </c>
      <c r="F13440" t="s">
        <v>71</v>
      </c>
      <c r="G13440" t="s">
        <v>310</v>
      </c>
      <c r="H13440">
        <v>-23.35</v>
      </c>
      <c r="I13440" t="s">
        <v>574</v>
      </c>
      <c r="J13440" t="s">
        <v>347</v>
      </c>
      <c r="K13440" t="s">
        <v>392</v>
      </c>
    </row>
    <row r="13441" spans="1:11" hidden="1" x14ac:dyDescent="0.35">
      <c r="A13441" t="s">
        <v>563</v>
      </c>
      <c r="B13441" t="s">
        <v>84</v>
      </c>
      <c r="C13441" t="s">
        <v>330</v>
      </c>
      <c r="D13441" t="s">
        <v>78</v>
      </c>
      <c r="E13441">
        <v>2023</v>
      </c>
      <c r="F13441" t="s">
        <v>71</v>
      </c>
      <c r="G13441" t="s">
        <v>310</v>
      </c>
      <c r="H13441">
        <v>6.84</v>
      </c>
      <c r="I13441" t="s">
        <v>574</v>
      </c>
      <c r="J13441" t="s">
        <v>347</v>
      </c>
      <c r="K13441" t="s">
        <v>392</v>
      </c>
    </row>
    <row r="13442" spans="1:11" hidden="1" x14ac:dyDescent="0.35">
      <c r="A13442" t="s">
        <v>563</v>
      </c>
      <c r="B13442" t="s">
        <v>84</v>
      </c>
      <c r="C13442" t="s">
        <v>330</v>
      </c>
      <c r="D13442" t="s">
        <v>78</v>
      </c>
      <c r="E13442">
        <v>2023</v>
      </c>
      <c r="F13442" t="s">
        <v>71</v>
      </c>
      <c r="G13442" t="s">
        <v>310</v>
      </c>
      <c r="H13442">
        <v>0.04</v>
      </c>
      <c r="I13442" t="s">
        <v>574</v>
      </c>
      <c r="J13442" t="s">
        <v>347</v>
      </c>
      <c r="K13442" t="s">
        <v>392</v>
      </c>
    </row>
    <row r="13443" spans="1:11" hidden="1" x14ac:dyDescent="0.35">
      <c r="A13443" t="s">
        <v>563</v>
      </c>
      <c r="B13443" t="s">
        <v>84</v>
      </c>
      <c r="C13443" t="s">
        <v>330</v>
      </c>
      <c r="D13443" t="s">
        <v>78</v>
      </c>
      <c r="E13443">
        <v>2023</v>
      </c>
      <c r="F13443" t="s">
        <v>71</v>
      </c>
      <c r="G13443" t="s">
        <v>310</v>
      </c>
      <c r="H13443">
        <v>2.4900000000000002</v>
      </c>
      <c r="I13443" t="s">
        <v>574</v>
      </c>
      <c r="J13443" t="s">
        <v>347</v>
      </c>
      <c r="K13443" t="s">
        <v>392</v>
      </c>
    </row>
    <row r="13444" spans="1:11" hidden="1" x14ac:dyDescent="0.35">
      <c r="A13444" t="s">
        <v>563</v>
      </c>
      <c r="B13444" t="s">
        <v>84</v>
      </c>
      <c r="C13444" t="s">
        <v>330</v>
      </c>
      <c r="D13444" t="s">
        <v>78</v>
      </c>
      <c r="E13444">
        <v>2023</v>
      </c>
      <c r="F13444" t="s">
        <v>71</v>
      </c>
      <c r="G13444" t="s">
        <v>310</v>
      </c>
      <c r="H13444">
        <v>-28.41</v>
      </c>
      <c r="I13444" t="s">
        <v>574</v>
      </c>
      <c r="J13444" t="s">
        <v>347</v>
      </c>
      <c r="K13444" t="s">
        <v>392</v>
      </c>
    </row>
    <row r="13445" spans="1:11" hidden="1" x14ac:dyDescent="0.35">
      <c r="A13445" t="s">
        <v>563</v>
      </c>
      <c r="B13445" t="s">
        <v>84</v>
      </c>
      <c r="C13445" t="s">
        <v>330</v>
      </c>
      <c r="D13445" t="s">
        <v>78</v>
      </c>
      <c r="E13445">
        <v>2023</v>
      </c>
      <c r="F13445" t="s">
        <v>71</v>
      </c>
      <c r="G13445" t="s">
        <v>310</v>
      </c>
      <c r="H13445">
        <v>-4.29</v>
      </c>
      <c r="I13445" t="s">
        <v>574</v>
      </c>
      <c r="J13445" t="s">
        <v>347</v>
      </c>
      <c r="K13445" t="s">
        <v>392</v>
      </c>
    </row>
    <row r="13446" spans="1:11" hidden="1" x14ac:dyDescent="0.35">
      <c r="A13446" t="s">
        <v>563</v>
      </c>
      <c r="B13446" t="s">
        <v>84</v>
      </c>
      <c r="C13446" t="s">
        <v>330</v>
      </c>
      <c r="D13446" t="s">
        <v>78</v>
      </c>
      <c r="E13446">
        <v>2023</v>
      </c>
      <c r="F13446" t="s">
        <v>71</v>
      </c>
      <c r="G13446" t="s">
        <v>310</v>
      </c>
      <c r="H13446">
        <v>-1.59</v>
      </c>
      <c r="I13446" t="s">
        <v>574</v>
      </c>
      <c r="J13446" t="s">
        <v>347</v>
      </c>
      <c r="K13446" t="s">
        <v>392</v>
      </c>
    </row>
    <row r="13447" spans="1:11" hidden="1" x14ac:dyDescent="0.35">
      <c r="A13447" t="s">
        <v>563</v>
      </c>
      <c r="B13447" t="s">
        <v>84</v>
      </c>
      <c r="C13447" t="s">
        <v>330</v>
      </c>
      <c r="D13447" t="s">
        <v>78</v>
      </c>
      <c r="E13447">
        <v>2023</v>
      </c>
      <c r="F13447" t="s">
        <v>148</v>
      </c>
      <c r="G13447" t="s">
        <v>308</v>
      </c>
      <c r="H13447">
        <v>-17.91</v>
      </c>
      <c r="I13447" t="s">
        <v>574</v>
      </c>
      <c r="J13447" t="s">
        <v>347</v>
      </c>
      <c r="K13447" t="s">
        <v>392</v>
      </c>
    </row>
    <row r="13448" spans="1:11" hidden="1" x14ac:dyDescent="0.35">
      <c r="A13448" t="s">
        <v>563</v>
      </c>
      <c r="B13448" t="s">
        <v>84</v>
      </c>
      <c r="C13448" t="s">
        <v>330</v>
      </c>
      <c r="D13448" t="s">
        <v>78</v>
      </c>
      <c r="E13448">
        <v>2023</v>
      </c>
      <c r="F13448" t="s">
        <v>148</v>
      </c>
      <c r="G13448" t="s">
        <v>308</v>
      </c>
      <c r="H13448">
        <v>5.25</v>
      </c>
      <c r="I13448" t="s">
        <v>574</v>
      </c>
      <c r="J13448" t="s">
        <v>347</v>
      </c>
      <c r="K13448" t="s">
        <v>392</v>
      </c>
    </row>
    <row r="13449" spans="1:11" hidden="1" x14ac:dyDescent="0.35">
      <c r="A13449" t="s">
        <v>563</v>
      </c>
      <c r="B13449" t="s">
        <v>84</v>
      </c>
      <c r="C13449" t="s">
        <v>330</v>
      </c>
      <c r="D13449" t="s">
        <v>78</v>
      </c>
      <c r="E13449">
        <v>2023</v>
      </c>
      <c r="F13449" t="s">
        <v>148</v>
      </c>
      <c r="G13449" t="s">
        <v>308</v>
      </c>
      <c r="H13449">
        <v>0.03</v>
      </c>
      <c r="I13449" t="s">
        <v>574</v>
      </c>
      <c r="J13449" t="s">
        <v>347</v>
      </c>
      <c r="K13449" t="s">
        <v>392</v>
      </c>
    </row>
    <row r="13450" spans="1:11" hidden="1" x14ac:dyDescent="0.35">
      <c r="A13450" t="s">
        <v>563</v>
      </c>
      <c r="B13450" t="s">
        <v>84</v>
      </c>
      <c r="C13450" t="s">
        <v>330</v>
      </c>
      <c r="D13450" t="s">
        <v>78</v>
      </c>
      <c r="E13450">
        <v>2023</v>
      </c>
      <c r="F13450" t="s">
        <v>148</v>
      </c>
      <c r="G13450" t="s">
        <v>308</v>
      </c>
      <c r="H13450">
        <v>1.91</v>
      </c>
      <c r="I13450" t="s">
        <v>574</v>
      </c>
      <c r="J13450" t="s">
        <v>347</v>
      </c>
      <c r="K13450" t="s">
        <v>392</v>
      </c>
    </row>
    <row r="13451" spans="1:11" hidden="1" x14ac:dyDescent="0.35">
      <c r="A13451" t="s">
        <v>563</v>
      </c>
      <c r="B13451" t="s">
        <v>84</v>
      </c>
      <c r="C13451" t="s">
        <v>330</v>
      </c>
      <c r="D13451" t="s">
        <v>78</v>
      </c>
      <c r="E13451">
        <v>2023</v>
      </c>
      <c r="F13451" t="s">
        <v>148</v>
      </c>
      <c r="G13451" t="s">
        <v>308</v>
      </c>
      <c r="H13451">
        <v>-21.79</v>
      </c>
      <c r="I13451" t="s">
        <v>574</v>
      </c>
      <c r="J13451" t="s">
        <v>347</v>
      </c>
      <c r="K13451" t="s">
        <v>392</v>
      </c>
    </row>
    <row r="13452" spans="1:11" hidden="1" x14ac:dyDescent="0.35">
      <c r="A13452" t="s">
        <v>563</v>
      </c>
      <c r="B13452" t="s">
        <v>84</v>
      </c>
      <c r="C13452" t="s">
        <v>330</v>
      </c>
      <c r="D13452" t="s">
        <v>78</v>
      </c>
      <c r="E13452">
        <v>2023</v>
      </c>
      <c r="F13452" t="s">
        <v>148</v>
      </c>
      <c r="G13452" t="s">
        <v>308</v>
      </c>
      <c r="H13452">
        <v>-3.29</v>
      </c>
      <c r="I13452" t="s">
        <v>574</v>
      </c>
      <c r="J13452" t="s">
        <v>347</v>
      </c>
      <c r="K13452" t="s">
        <v>392</v>
      </c>
    </row>
    <row r="13453" spans="1:11" hidden="1" x14ac:dyDescent="0.35">
      <c r="A13453" t="s">
        <v>563</v>
      </c>
      <c r="B13453" t="s">
        <v>84</v>
      </c>
      <c r="C13453" t="s">
        <v>330</v>
      </c>
      <c r="D13453" t="s">
        <v>78</v>
      </c>
      <c r="E13453">
        <v>2023</v>
      </c>
      <c r="F13453" t="s">
        <v>148</v>
      </c>
      <c r="G13453" t="s">
        <v>308</v>
      </c>
      <c r="H13453">
        <v>-1.22</v>
      </c>
      <c r="I13453" t="s">
        <v>574</v>
      </c>
      <c r="J13453" t="s">
        <v>347</v>
      </c>
      <c r="K13453" t="s">
        <v>392</v>
      </c>
    </row>
    <row r="13454" spans="1:11" hidden="1" x14ac:dyDescent="0.35">
      <c r="A13454" t="s">
        <v>563</v>
      </c>
      <c r="B13454" t="s">
        <v>84</v>
      </c>
      <c r="C13454" t="s">
        <v>330</v>
      </c>
      <c r="D13454" t="s">
        <v>78</v>
      </c>
      <c r="E13454">
        <v>2023</v>
      </c>
      <c r="F13454" t="s">
        <v>156</v>
      </c>
      <c r="G13454" t="s">
        <v>307</v>
      </c>
      <c r="H13454">
        <v>-58.78</v>
      </c>
      <c r="I13454" t="s">
        <v>574</v>
      </c>
      <c r="J13454" t="s">
        <v>14</v>
      </c>
      <c r="K13454" t="s">
        <v>392</v>
      </c>
    </row>
    <row r="13455" spans="1:11" hidden="1" x14ac:dyDescent="0.35">
      <c r="A13455" t="s">
        <v>563</v>
      </c>
      <c r="B13455" t="s">
        <v>84</v>
      </c>
      <c r="C13455" t="s">
        <v>330</v>
      </c>
      <c r="D13455" t="s">
        <v>78</v>
      </c>
      <c r="E13455">
        <v>2023</v>
      </c>
      <c r="F13455" t="s">
        <v>156</v>
      </c>
      <c r="G13455" t="s">
        <v>307</v>
      </c>
      <c r="H13455">
        <v>-101.83</v>
      </c>
      <c r="I13455" t="s">
        <v>574</v>
      </c>
      <c r="J13455" t="s">
        <v>347</v>
      </c>
      <c r="K13455" t="s">
        <v>392</v>
      </c>
    </row>
    <row r="13456" spans="1:11" hidden="1" x14ac:dyDescent="0.35">
      <c r="A13456" t="s">
        <v>563</v>
      </c>
      <c r="B13456" t="s">
        <v>84</v>
      </c>
      <c r="C13456" t="s">
        <v>330</v>
      </c>
      <c r="D13456" t="s">
        <v>78</v>
      </c>
      <c r="E13456">
        <v>2023</v>
      </c>
      <c r="F13456" t="s">
        <v>156</v>
      </c>
      <c r="G13456" t="s">
        <v>307</v>
      </c>
      <c r="H13456">
        <v>17.22</v>
      </c>
      <c r="I13456" t="s">
        <v>574</v>
      </c>
      <c r="J13456" t="s">
        <v>14</v>
      </c>
      <c r="K13456" t="s">
        <v>392</v>
      </c>
    </row>
    <row r="13457" spans="1:11" hidden="1" x14ac:dyDescent="0.35">
      <c r="A13457" t="s">
        <v>563</v>
      </c>
      <c r="B13457" t="s">
        <v>84</v>
      </c>
      <c r="C13457" t="s">
        <v>330</v>
      </c>
      <c r="D13457" t="s">
        <v>78</v>
      </c>
      <c r="E13457">
        <v>2023</v>
      </c>
      <c r="F13457" t="s">
        <v>156</v>
      </c>
      <c r="G13457" t="s">
        <v>307</v>
      </c>
      <c r="H13457">
        <v>29.84</v>
      </c>
      <c r="I13457" t="s">
        <v>574</v>
      </c>
      <c r="J13457" t="s">
        <v>347</v>
      </c>
      <c r="K13457" t="s">
        <v>392</v>
      </c>
    </row>
    <row r="13458" spans="1:11" hidden="1" x14ac:dyDescent="0.35">
      <c r="A13458" t="s">
        <v>563</v>
      </c>
      <c r="B13458" t="s">
        <v>84</v>
      </c>
      <c r="C13458" t="s">
        <v>330</v>
      </c>
      <c r="D13458" t="s">
        <v>78</v>
      </c>
      <c r="E13458">
        <v>2023</v>
      </c>
      <c r="F13458" t="s">
        <v>156</v>
      </c>
      <c r="G13458" t="s">
        <v>307</v>
      </c>
      <c r="H13458">
        <v>0.1</v>
      </c>
      <c r="I13458" t="s">
        <v>574</v>
      </c>
      <c r="J13458" t="s">
        <v>14</v>
      </c>
      <c r="K13458" t="s">
        <v>392</v>
      </c>
    </row>
    <row r="13459" spans="1:11" hidden="1" x14ac:dyDescent="0.35">
      <c r="A13459" t="s">
        <v>563</v>
      </c>
      <c r="B13459" t="s">
        <v>84</v>
      </c>
      <c r="C13459" t="s">
        <v>330</v>
      </c>
      <c r="D13459" t="s">
        <v>78</v>
      </c>
      <c r="E13459">
        <v>2023</v>
      </c>
      <c r="F13459" t="s">
        <v>156</v>
      </c>
      <c r="G13459" t="s">
        <v>307</v>
      </c>
      <c r="H13459">
        <v>0.17</v>
      </c>
      <c r="I13459" t="s">
        <v>574</v>
      </c>
      <c r="J13459" t="s">
        <v>347</v>
      </c>
      <c r="K13459" t="s">
        <v>392</v>
      </c>
    </row>
    <row r="13460" spans="1:11" hidden="1" x14ac:dyDescent="0.35">
      <c r="A13460" t="s">
        <v>563</v>
      </c>
      <c r="B13460" t="s">
        <v>84</v>
      </c>
      <c r="C13460" t="s">
        <v>330</v>
      </c>
      <c r="D13460" t="s">
        <v>78</v>
      </c>
      <c r="E13460">
        <v>2023</v>
      </c>
      <c r="F13460" t="s">
        <v>156</v>
      </c>
      <c r="G13460" t="s">
        <v>307</v>
      </c>
      <c r="H13460">
        <v>6.27</v>
      </c>
      <c r="I13460" t="s">
        <v>574</v>
      </c>
      <c r="J13460" t="s">
        <v>14</v>
      </c>
      <c r="K13460" t="s">
        <v>392</v>
      </c>
    </row>
    <row r="13461" spans="1:11" hidden="1" x14ac:dyDescent="0.35">
      <c r="A13461" t="s">
        <v>563</v>
      </c>
      <c r="B13461" t="s">
        <v>84</v>
      </c>
      <c r="C13461" t="s">
        <v>330</v>
      </c>
      <c r="D13461" t="s">
        <v>78</v>
      </c>
      <c r="E13461">
        <v>2023</v>
      </c>
      <c r="F13461" t="s">
        <v>156</v>
      </c>
      <c r="G13461" t="s">
        <v>307</v>
      </c>
      <c r="H13461">
        <v>10.86</v>
      </c>
      <c r="I13461" t="s">
        <v>574</v>
      </c>
      <c r="J13461" t="s">
        <v>347</v>
      </c>
      <c r="K13461" t="s">
        <v>392</v>
      </c>
    </row>
    <row r="13462" spans="1:11" hidden="1" x14ac:dyDescent="0.35">
      <c r="A13462" t="s">
        <v>563</v>
      </c>
      <c r="B13462" t="s">
        <v>84</v>
      </c>
      <c r="C13462" t="s">
        <v>330</v>
      </c>
      <c r="D13462" t="s">
        <v>78</v>
      </c>
      <c r="E13462">
        <v>2023</v>
      </c>
      <c r="F13462" t="s">
        <v>156</v>
      </c>
      <c r="G13462" t="s">
        <v>307</v>
      </c>
      <c r="H13462">
        <v>-71.510000000000005</v>
      </c>
      <c r="I13462" t="s">
        <v>574</v>
      </c>
      <c r="J13462" t="s">
        <v>14</v>
      </c>
      <c r="K13462" t="s">
        <v>392</v>
      </c>
    </row>
    <row r="13463" spans="1:11" hidden="1" x14ac:dyDescent="0.35">
      <c r="A13463" t="s">
        <v>563</v>
      </c>
      <c r="B13463" t="s">
        <v>84</v>
      </c>
      <c r="C13463" t="s">
        <v>330</v>
      </c>
      <c r="D13463" t="s">
        <v>78</v>
      </c>
      <c r="E13463">
        <v>2023</v>
      </c>
      <c r="F13463" t="s">
        <v>156</v>
      </c>
      <c r="G13463" t="s">
        <v>307</v>
      </c>
      <c r="H13463">
        <v>-123.91</v>
      </c>
      <c r="I13463" t="s">
        <v>574</v>
      </c>
      <c r="J13463" t="s">
        <v>347</v>
      </c>
      <c r="K13463" t="s">
        <v>392</v>
      </c>
    </row>
    <row r="13464" spans="1:11" hidden="1" x14ac:dyDescent="0.35">
      <c r="A13464" t="s">
        <v>563</v>
      </c>
      <c r="B13464" t="s">
        <v>84</v>
      </c>
      <c r="C13464" t="s">
        <v>330</v>
      </c>
      <c r="D13464" t="s">
        <v>78</v>
      </c>
      <c r="E13464">
        <v>2023</v>
      </c>
      <c r="F13464" t="s">
        <v>156</v>
      </c>
      <c r="G13464" t="s">
        <v>307</v>
      </c>
      <c r="H13464">
        <v>-10.8</v>
      </c>
      <c r="I13464" t="s">
        <v>574</v>
      </c>
      <c r="J13464" t="s">
        <v>14</v>
      </c>
      <c r="K13464" t="s">
        <v>392</v>
      </c>
    </row>
    <row r="13465" spans="1:11" hidden="1" x14ac:dyDescent="0.35">
      <c r="A13465" t="s">
        <v>563</v>
      </c>
      <c r="B13465" t="s">
        <v>84</v>
      </c>
      <c r="C13465" t="s">
        <v>330</v>
      </c>
      <c r="D13465" t="s">
        <v>78</v>
      </c>
      <c r="E13465">
        <v>2023</v>
      </c>
      <c r="F13465" t="s">
        <v>156</v>
      </c>
      <c r="G13465" t="s">
        <v>307</v>
      </c>
      <c r="H13465">
        <v>-18.73</v>
      </c>
      <c r="I13465" t="s">
        <v>574</v>
      </c>
      <c r="J13465" t="s">
        <v>347</v>
      </c>
      <c r="K13465" t="s">
        <v>392</v>
      </c>
    </row>
    <row r="13466" spans="1:11" hidden="1" x14ac:dyDescent="0.35">
      <c r="A13466" t="s">
        <v>563</v>
      </c>
      <c r="B13466" t="s">
        <v>84</v>
      </c>
      <c r="C13466" t="s">
        <v>330</v>
      </c>
      <c r="D13466" t="s">
        <v>78</v>
      </c>
      <c r="E13466">
        <v>2023</v>
      </c>
      <c r="F13466" t="s">
        <v>156</v>
      </c>
      <c r="G13466" t="s">
        <v>307</v>
      </c>
      <c r="H13466">
        <v>-4</v>
      </c>
      <c r="I13466" t="s">
        <v>574</v>
      </c>
      <c r="J13466" t="s">
        <v>14</v>
      </c>
      <c r="K13466" t="s">
        <v>392</v>
      </c>
    </row>
    <row r="13467" spans="1:11" hidden="1" x14ac:dyDescent="0.35">
      <c r="A13467" t="s">
        <v>563</v>
      </c>
      <c r="B13467" t="s">
        <v>84</v>
      </c>
      <c r="C13467" t="s">
        <v>330</v>
      </c>
      <c r="D13467" t="s">
        <v>78</v>
      </c>
      <c r="E13467">
        <v>2023</v>
      </c>
      <c r="F13467" t="s">
        <v>156</v>
      </c>
      <c r="G13467" t="s">
        <v>307</v>
      </c>
      <c r="H13467">
        <v>-6.92</v>
      </c>
      <c r="I13467" t="s">
        <v>574</v>
      </c>
      <c r="J13467" t="s">
        <v>347</v>
      </c>
      <c r="K13467" t="s">
        <v>392</v>
      </c>
    </row>
    <row r="13468" spans="1:11" hidden="1" x14ac:dyDescent="0.35">
      <c r="A13468" t="s">
        <v>563</v>
      </c>
      <c r="B13468" t="s">
        <v>84</v>
      </c>
      <c r="C13468" t="s">
        <v>335</v>
      </c>
      <c r="D13468" t="s">
        <v>78</v>
      </c>
      <c r="E13468">
        <v>2023</v>
      </c>
      <c r="F13468" t="s">
        <v>506</v>
      </c>
      <c r="G13468" t="s">
        <v>309</v>
      </c>
      <c r="H13468">
        <v>-43.31</v>
      </c>
      <c r="I13468" t="s">
        <v>574</v>
      </c>
      <c r="J13468" t="s">
        <v>347</v>
      </c>
      <c r="K13468" t="s">
        <v>393</v>
      </c>
    </row>
    <row r="13469" spans="1:11" hidden="1" x14ac:dyDescent="0.35">
      <c r="A13469" t="s">
        <v>563</v>
      </c>
      <c r="B13469" t="s">
        <v>84</v>
      </c>
      <c r="C13469" t="s">
        <v>335</v>
      </c>
      <c r="D13469" t="s">
        <v>78</v>
      </c>
      <c r="E13469">
        <v>2023</v>
      </c>
      <c r="F13469" t="s">
        <v>506</v>
      </c>
      <c r="G13469" t="s">
        <v>309</v>
      </c>
      <c r="H13469">
        <v>-48.18</v>
      </c>
      <c r="I13469" t="s">
        <v>574</v>
      </c>
      <c r="J13469" t="s">
        <v>347</v>
      </c>
      <c r="K13469" t="s">
        <v>393</v>
      </c>
    </row>
    <row r="13470" spans="1:11" hidden="1" x14ac:dyDescent="0.35">
      <c r="A13470" t="s">
        <v>563</v>
      </c>
      <c r="B13470" t="s">
        <v>84</v>
      </c>
      <c r="C13470" t="s">
        <v>335</v>
      </c>
      <c r="D13470" t="s">
        <v>78</v>
      </c>
      <c r="E13470">
        <v>2023</v>
      </c>
      <c r="F13470" t="s">
        <v>506</v>
      </c>
      <c r="G13470" t="s">
        <v>309</v>
      </c>
      <c r="H13470">
        <v>-74.7</v>
      </c>
      <c r="I13470" t="s">
        <v>574</v>
      </c>
      <c r="J13470" t="s">
        <v>347</v>
      </c>
      <c r="K13470" t="s">
        <v>393</v>
      </c>
    </row>
    <row r="13471" spans="1:11" hidden="1" x14ac:dyDescent="0.35">
      <c r="A13471" t="s">
        <v>563</v>
      </c>
      <c r="B13471" t="s">
        <v>84</v>
      </c>
      <c r="C13471" t="s">
        <v>335</v>
      </c>
      <c r="D13471" t="s">
        <v>78</v>
      </c>
      <c r="E13471">
        <v>2023</v>
      </c>
      <c r="F13471" t="s">
        <v>506</v>
      </c>
      <c r="G13471" t="s">
        <v>309</v>
      </c>
      <c r="H13471">
        <v>-3.79</v>
      </c>
      <c r="I13471" t="s">
        <v>574</v>
      </c>
      <c r="J13471" t="s">
        <v>347</v>
      </c>
      <c r="K13471" t="s">
        <v>393</v>
      </c>
    </row>
    <row r="13472" spans="1:11" hidden="1" x14ac:dyDescent="0.35">
      <c r="A13472" t="s">
        <v>563</v>
      </c>
      <c r="B13472" t="s">
        <v>84</v>
      </c>
      <c r="C13472" t="s">
        <v>335</v>
      </c>
      <c r="D13472" t="s">
        <v>78</v>
      </c>
      <c r="E13472">
        <v>2023</v>
      </c>
      <c r="F13472" t="s">
        <v>500</v>
      </c>
      <c r="G13472" t="s">
        <v>311</v>
      </c>
      <c r="H13472">
        <v>-490.48</v>
      </c>
      <c r="I13472" t="s">
        <v>574</v>
      </c>
      <c r="J13472" t="s">
        <v>14</v>
      </c>
      <c r="K13472" t="s">
        <v>393</v>
      </c>
    </row>
    <row r="13473" spans="1:11" hidden="1" x14ac:dyDescent="0.35">
      <c r="A13473" t="s">
        <v>563</v>
      </c>
      <c r="B13473" t="s">
        <v>84</v>
      </c>
      <c r="C13473" t="s">
        <v>335</v>
      </c>
      <c r="D13473" t="s">
        <v>78</v>
      </c>
      <c r="E13473">
        <v>2023</v>
      </c>
      <c r="F13473" t="s">
        <v>500</v>
      </c>
      <c r="G13473" t="s">
        <v>311</v>
      </c>
      <c r="H13473">
        <v>-168.76</v>
      </c>
      <c r="I13473" t="s">
        <v>574</v>
      </c>
      <c r="J13473" t="s">
        <v>347</v>
      </c>
      <c r="K13473" t="s">
        <v>393</v>
      </c>
    </row>
    <row r="13474" spans="1:11" hidden="1" x14ac:dyDescent="0.35">
      <c r="A13474" t="s">
        <v>563</v>
      </c>
      <c r="B13474" t="s">
        <v>84</v>
      </c>
      <c r="C13474" t="s">
        <v>335</v>
      </c>
      <c r="D13474" t="s">
        <v>78</v>
      </c>
      <c r="E13474">
        <v>2023</v>
      </c>
      <c r="F13474" t="s">
        <v>500</v>
      </c>
      <c r="G13474" t="s">
        <v>311</v>
      </c>
      <c r="H13474">
        <v>-545.66</v>
      </c>
      <c r="I13474" t="s">
        <v>574</v>
      </c>
      <c r="J13474" t="s">
        <v>14</v>
      </c>
      <c r="K13474" t="s">
        <v>393</v>
      </c>
    </row>
    <row r="13475" spans="1:11" hidden="1" x14ac:dyDescent="0.35">
      <c r="A13475" t="s">
        <v>563</v>
      </c>
      <c r="B13475" t="s">
        <v>84</v>
      </c>
      <c r="C13475" t="s">
        <v>335</v>
      </c>
      <c r="D13475" t="s">
        <v>78</v>
      </c>
      <c r="E13475">
        <v>2023</v>
      </c>
      <c r="F13475" t="s">
        <v>500</v>
      </c>
      <c r="G13475" t="s">
        <v>311</v>
      </c>
      <c r="H13475">
        <v>-187.75</v>
      </c>
      <c r="I13475" t="s">
        <v>574</v>
      </c>
      <c r="J13475" t="s">
        <v>347</v>
      </c>
      <c r="K13475" t="s">
        <v>393</v>
      </c>
    </row>
    <row r="13476" spans="1:11" hidden="1" x14ac:dyDescent="0.35">
      <c r="A13476" t="s">
        <v>563</v>
      </c>
      <c r="B13476" t="s">
        <v>84</v>
      </c>
      <c r="C13476" t="s">
        <v>335</v>
      </c>
      <c r="D13476" t="s">
        <v>78</v>
      </c>
      <c r="E13476">
        <v>2023</v>
      </c>
      <c r="F13476" t="s">
        <v>500</v>
      </c>
      <c r="G13476" t="s">
        <v>311</v>
      </c>
      <c r="H13476">
        <v>-846.07</v>
      </c>
      <c r="I13476" t="s">
        <v>574</v>
      </c>
      <c r="J13476" t="s">
        <v>14</v>
      </c>
      <c r="K13476" t="s">
        <v>393</v>
      </c>
    </row>
    <row r="13477" spans="1:11" hidden="1" x14ac:dyDescent="0.35">
      <c r="A13477" t="s">
        <v>563</v>
      </c>
      <c r="B13477" t="s">
        <v>84</v>
      </c>
      <c r="C13477" t="s">
        <v>335</v>
      </c>
      <c r="D13477" t="s">
        <v>78</v>
      </c>
      <c r="E13477">
        <v>2023</v>
      </c>
      <c r="F13477" t="s">
        <v>500</v>
      </c>
      <c r="G13477" t="s">
        <v>311</v>
      </c>
      <c r="H13477">
        <v>-291.11</v>
      </c>
      <c r="I13477" t="s">
        <v>574</v>
      </c>
      <c r="J13477" t="s">
        <v>347</v>
      </c>
      <c r="K13477" t="s">
        <v>393</v>
      </c>
    </row>
    <row r="13478" spans="1:11" hidden="1" x14ac:dyDescent="0.35">
      <c r="A13478" t="s">
        <v>563</v>
      </c>
      <c r="B13478" t="s">
        <v>84</v>
      </c>
      <c r="C13478" t="s">
        <v>335</v>
      </c>
      <c r="D13478" t="s">
        <v>78</v>
      </c>
      <c r="E13478">
        <v>2023</v>
      </c>
      <c r="F13478" t="s">
        <v>500</v>
      </c>
      <c r="G13478" t="s">
        <v>311</v>
      </c>
      <c r="H13478">
        <v>-42.92</v>
      </c>
      <c r="I13478" t="s">
        <v>574</v>
      </c>
      <c r="J13478" t="s">
        <v>14</v>
      </c>
      <c r="K13478" t="s">
        <v>393</v>
      </c>
    </row>
    <row r="13479" spans="1:11" hidden="1" x14ac:dyDescent="0.35">
      <c r="A13479" t="s">
        <v>563</v>
      </c>
      <c r="B13479" t="s">
        <v>84</v>
      </c>
      <c r="C13479" t="s">
        <v>335</v>
      </c>
      <c r="D13479" t="s">
        <v>78</v>
      </c>
      <c r="E13479">
        <v>2023</v>
      </c>
      <c r="F13479" t="s">
        <v>500</v>
      </c>
      <c r="G13479" t="s">
        <v>311</v>
      </c>
      <c r="H13479">
        <v>-14.77</v>
      </c>
      <c r="I13479" t="s">
        <v>574</v>
      </c>
      <c r="J13479" t="s">
        <v>347</v>
      </c>
      <c r="K13479" t="s">
        <v>393</v>
      </c>
    </row>
    <row r="13480" spans="1:11" hidden="1" x14ac:dyDescent="0.35">
      <c r="A13480" t="s">
        <v>563</v>
      </c>
      <c r="B13480" t="s">
        <v>84</v>
      </c>
      <c r="C13480" t="s">
        <v>335</v>
      </c>
      <c r="D13480" t="s">
        <v>78</v>
      </c>
      <c r="E13480">
        <v>2023</v>
      </c>
      <c r="F13480" t="s">
        <v>71</v>
      </c>
      <c r="G13480" t="s">
        <v>310</v>
      </c>
      <c r="H13480">
        <v>-5.0999999999999996</v>
      </c>
      <c r="I13480" t="s">
        <v>574</v>
      </c>
      <c r="J13480" t="s">
        <v>347</v>
      </c>
      <c r="K13480" t="s">
        <v>393</v>
      </c>
    </row>
    <row r="13481" spans="1:11" hidden="1" x14ac:dyDescent="0.35">
      <c r="A13481" t="s">
        <v>563</v>
      </c>
      <c r="B13481" t="s">
        <v>84</v>
      </c>
      <c r="C13481" t="s">
        <v>335</v>
      </c>
      <c r="D13481" t="s">
        <v>78</v>
      </c>
      <c r="E13481">
        <v>2023</v>
      </c>
      <c r="F13481" t="s">
        <v>71</v>
      </c>
      <c r="G13481" t="s">
        <v>310</v>
      </c>
      <c r="H13481">
        <v>-5.68</v>
      </c>
      <c r="I13481" t="s">
        <v>574</v>
      </c>
      <c r="J13481" t="s">
        <v>347</v>
      </c>
      <c r="K13481" t="s">
        <v>393</v>
      </c>
    </row>
    <row r="13482" spans="1:11" hidden="1" x14ac:dyDescent="0.35">
      <c r="A13482" t="s">
        <v>563</v>
      </c>
      <c r="B13482" t="s">
        <v>84</v>
      </c>
      <c r="C13482" t="s">
        <v>335</v>
      </c>
      <c r="D13482" t="s">
        <v>78</v>
      </c>
      <c r="E13482">
        <v>2023</v>
      </c>
      <c r="F13482" t="s">
        <v>71</v>
      </c>
      <c r="G13482" t="s">
        <v>310</v>
      </c>
      <c r="H13482">
        <v>-8.8000000000000007</v>
      </c>
      <c r="I13482" t="s">
        <v>574</v>
      </c>
      <c r="J13482" t="s">
        <v>347</v>
      </c>
      <c r="K13482" t="s">
        <v>393</v>
      </c>
    </row>
    <row r="13483" spans="1:11" hidden="1" x14ac:dyDescent="0.35">
      <c r="A13483" t="s">
        <v>563</v>
      </c>
      <c r="B13483" t="s">
        <v>84</v>
      </c>
      <c r="C13483" t="s">
        <v>335</v>
      </c>
      <c r="D13483" t="s">
        <v>78</v>
      </c>
      <c r="E13483">
        <v>2023</v>
      </c>
      <c r="F13483" t="s">
        <v>71</v>
      </c>
      <c r="G13483" t="s">
        <v>310</v>
      </c>
      <c r="H13483">
        <v>-0.45</v>
      </c>
      <c r="I13483" t="s">
        <v>574</v>
      </c>
      <c r="J13483" t="s">
        <v>347</v>
      </c>
      <c r="K13483" t="s">
        <v>393</v>
      </c>
    </row>
    <row r="13484" spans="1:11" hidden="1" x14ac:dyDescent="0.35">
      <c r="A13484" t="s">
        <v>563</v>
      </c>
      <c r="B13484" t="s">
        <v>84</v>
      </c>
      <c r="C13484" t="s">
        <v>335</v>
      </c>
      <c r="D13484" t="s">
        <v>78</v>
      </c>
      <c r="E13484">
        <v>2023</v>
      </c>
      <c r="F13484" t="s">
        <v>148</v>
      </c>
      <c r="G13484" t="s">
        <v>308</v>
      </c>
      <c r="H13484">
        <v>-3.6</v>
      </c>
      <c r="I13484" t="s">
        <v>574</v>
      </c>
      <c r="J13484" t="s">
        <v>347</v>
      </c>
      <c r="K13484" t="s">
        <v>393</v>
      </c>
    </row>
    <row r="13485" spans="1:11" hidden="1" x14ac:dyDescent="0.35">
      <c r="A13485" t="s">
        <v>563</v>
      </c>
      <c r="B13485" t="s">
        <v>84</v>
      </c>
      <c r="C13485" t="s">
        <v>335</v>
      </c>
      <c r="D13485" t="s">
        <v>78</v>
      </c>
      <c r="E13485">
        <v>2023</v>
      </c>
      <c r="F13485" t="s">
        <v>148</v>
      </c>
      <c r="G13485" t="s">
        <v>308</v>
      </c>
      <c r="H13485">
        <v>-4.01</v>
      </c>
      <c r="I13485" t="s">
        <v>574</v>
      </c>
      <c r="J13485" t="s">
        <v>347</v>
      </c>
      <c r="K13485" t="s">
        <v>393</v>
      </c>
    </row>
    <row r="13486" spans="1:11" hidden="1" x14ac:dyDescent="0.35">
      <c r="A13486" t="s">
        <v>563</v>
      </c>
      <c r="B13486" t="s">
        <v>84</v>
      </c>
      <c r="C13486" t="s">
        <v>335</v>
      </c>
      <c r="D13486" t="s">
        <v>78</v>
      </c>
      <c r="E13486">
        <v>2023</v>
      </c>
      <c r="F13486" t="s">
        <v>148</v>
      </c>
      <c r="G13486" t="s">
        <v>308</v>
      </c>
      <c r="H13486">
        <v>-6.21</v>
      </c>
      <c r="I13486" t="s">
        <v>574</v>
      </c>
      <c r="J13486" t="s">
        <v>347</v>
      </c>
      <c r="K13486" t="s">
        <v>393</v>
      </c>
    </row>
    <row r="13487" spans="1:11" hidden="1" x14ac:dyDescent="0.35">
      <c r="A13487" t="s">
        <v>563</v>
      </c>
      <c r="B13487" t="s">
        <v>84</v>
      </c>
      <c r="C13487" t="s">
        <v>335</v>
      </c>
      <c r="D13487" t="s">
        <v>78</v>
      </c>
      <c r="E13487">
        <v>2023</v>
      </c>
      <c r="F13487" t="s">
        <v>148</v>
      </c>
      <c r="G13487" t="s">
        <v>308</v>
      </c>
      <c r="H13487">
        <v>-0.32</v>
      </c>
      <c r="I13487" t="s">
        <v>574</v>
      </c>
      <c r="J13487" t="s">
        <v>347</v>
      </c>
      <c r="K13487" t="s">
        <v>393</v>
      </c>
    </row>
    <row r="13488" spans="1:11" hidden="1" x14ac:dyDescent="0.35">
      <c r="A13488" t="s">
        <v>563</v>
      </c>
      <c r="B13488" t="s">
        <v>84</v>
      </c>
      <c r="C13488" t="s">
        <v>335</v>
      </c>
      <c r="D13488" t="s">
        <v>78</v>
      </c>
      <c r="E13488">
        <v>2023</v>
      </c>
      <c r="F13488" t="s">
        <v>156</v>
      </c>
      <c r="G13488" t="s">
        <v>307</v>
      </c>
      <c r="H13488">
        <v>233.61</v>
      </c>
      <c r="I13488" t="s">
        <v>574</v>
      </c>
      <c r="J13488" t="s">
        <v>14</v>
      </c>
      <c r="K13488" t="s">
        <v>393</v>
      </c>
    </row>
    <row r="13489" spans="1:11" hidden="1" x14ac:dyDescent="0.35">
      <c r="A13489" t="s">
        <v>563</v>
      </c>
      <c r="B13489" t="s">
        <v>84</v>
      </c>
      <c r="C13489" t="s">
        <v>335</v>
      </c>
      <c r="D13489" t="s">
        <v>78</v>
      </c>
      <c r="E13489">
        <v>2023</v>
      </c>
      <c r="F13489" t="s">
        <v>156</v>
      </c>
      <c r="G13489" t="s">
        <v>307</v>
      </c>
      <c r="H13489">
        <v>-34.82</v>
      </c>
      <c r="I13489" t="s">
        <v>574</v>
      </c>
      <c r="J13489" t="s">
        <v>347</v>
      </c>
      <c r="K13489" t="s">
        <v>393</v>
      </c>
    </row>
    <row r="13490" spans="1:11" hidden="1" x14ac:dyDescent="0.35">
      <c r="A13490" t="s">
        <v>563</v>
      </c>
      <c r="B13490" t="s">
        <v>84</v>
      </c>
      <c r="C13490" t="s">
        <v>335</v>
      </c>
      <c r="D13490" t="s">
        <v>78</v>
      </c>
      <c r="E13490">
        <v>2023</v>
      </c>
      <c r="F13490" t="s">
        <v>156</v>
      </c>
      <c r="G13490" t="s">
        <v>307</v>
      </c>
      <c r="H13490">
        <v>259.89</v>
      </c>
      <c r="I13490" t="s">
        <v>574</v>
      </c>
      <c r="J13490" t="s">
        <v>14</v>
      </c>
      <c r="K13490" t="s">
        <v>393</v>
      </c>
    </row>
    <row r="13491" spans="1:11" hidden="1" x14ac:dyDescent="0.35">
      <c r="A13491" t="s">
        <v>563</v>
      </c>
      <c r="B13491" t="s">
        <v>84</v>
      </c>
      <c r="C13491" t="s">
        <v>335</v>
      </c>
      <c r="D13491" t="s">
        <v>78</v>
      </c>
      <c r="E13491">
        <v>2023</v>
      </c>
      <c r="F13491" t="s">
        <v>156</v>
      </c>
      <c r="G13491" t="s">
        <v>307</v>
      </c>
      <c r="H13491">
        <v>-38.74</v>
      </c>
      <c r="I13491" t="s">
        <v>574</v>
      </c>
      <c r="J13491" t="s">
        <v>347</v>
      </c>
      <c r="K13491" t="s">
        <v>393</v>
      </c>
    </row>
    <row r="13492" spans="1:11" hidden="1" x14ac:dyDescent="0.35">
      <c r="A13492" t="s">
        <v>563</v>
      </c>
      <c r="B13492" t="s">
        <v>84</v>
      </c>
      <c r="C13492" t="s">
        <v>335</v>
      </c>
      <c r="D13492" t="s">
        <v>78</v>
      </c>
      <c r="E13492">
        <v>2023</v>
      </c>
      <c r="F13492" t="s">
        <v>156</v>
      </c>
      <c r="G13492" t="s">
        <v>307</v>
      </c>
      <c r="H13492">
        <v>402.98</v>
      </c>
      <c r="I13492" t="s">
        <v>574</v>
      </c>
      <c r="J13492" t="s">
        <v>14</v>
      </c>
      <c r="K13492" t="s">
        <v>393</v>
      </c>
    </row>
    <row r="13493" spans="1:11" hidden="1" x14ac:dyDescent="0.35">
      <c r="A13493" t="s">
        <v>563</v>
      </c>
      <c r="B13493" t="s">
        <v>84</v>
      </c>
      <c r="C13493" t="s">
        <v>335</v>
      </c>
      <c r="D13493" t="s">
        <v>78</v>
      </c>
      <c r="E13493">
        <v>2023</v>
      </c>
      <c r="F13493" t="s">
        <v>156</v>
      </c>
      <c r="G13493" t="s">
        <v>307</v>
      </c>
      <c r="H13493">
        <v>-60.07</v>
      </c>
      <c r="I13493" t="s">
        <v>574</v>
      </c>
      <c r="J13493" t="s">
        <v>347</v>
      </c>
      <c r="K13493" t="s">
        <v>393</v>
      </c>
    </row>
    <row r="13494" spans="1:11" hidden="1" x14ac:dyDescent="0.35">
      <c r="A13494" t="s">
        <v>563</v>
      </c>
      <c r="B13494" t="s">
        <v>84</v>
      </c>
      <c r="C13494" t="s">
        <v>335</v>
      </c>
      <c r="D13494" t="s">
        <v>78</v>
      </c>
      <c r="E13494">
        <v>2023</v>
      </c>
      <c r="F13494" t="s">
        <v>156</v>
      </c>
      <c r="G13494" t="s">
        <v>307</v>
      </c>
      <c r="H13494">
        <v>20.440000000000001</v>
      </c>
      <c r="I13494" t="s">
        <v>574</v>
      </c>
      <c r="J13494" t="s">
        <v>14</v>
      </c>
      <c r="K13494" t="s">
        <v>393</v>
      </c>
    </row>
    <row r="13495" spans="1:11" hidden="1" x14ac:dyDescent="0.35">
      <c r="A13495" t="s">
        <v>563</v>
      </c>
      <c r="B13495" t="s">
        <v>84</v>
      </c>
      <c r="C13495" t="s">
        <v>335</v>
      </c>
      <c r="D13495" t="s">
        <v>78</v>
      </c>
      <c r="E13495">
        <v>2023</v>
      </c>
      <c r="F13495" t="s">
        <v>156</v>
      </c>
      <c r="G13495" t="s">
        <v>307</v>
      </c>
      <c r="H13495">
        <v>-3.05</v>
      </c>
      <c r="I13495" t="s">
        <v>574</v>
      </c>
      <c r="J13495" t="s">
        <v>347</v>
      </c>
      <c r="K13495" t="s">
        <v>393</v>
      </c>
    </row>
    <row r="13496" spans="1:11" hidden="1" x14ac:dyDescent="0.35">
      <c r="A13496" t="s">
        <v>563</v>
      </c>
      <c r="B13496" t="s">
        <v>84</v>
      </c>
      <c r="C13496" t="s">
        <v>352</v>
      </c>
      <c r="D13496" t="s">
        <v>78</v>
      </c>
      <c r="E13496">
        <v>2023</v>
      </c>
      <c r="F13496" t="s">
        <v>500</v>
      </c>
      <c r="G13496" t="s">
        <v>311</v>
      </c>
      <c r="H13496">
        <v>23.27</v>
      </c>
      <c r="I13496" t="s">
        <v>574</v>
      </c>
      <c r="J13496" t="s">
        <v>14</v>
      </c>
      <c r="K13496" t="s">
        <v>399</v>
      </c>
    </row>
    <row r="13497" spans="1:11" hidden="1" x14ac:dyDescent="0.35">
      <c r="A13497" t="s">
        <v>563</v>
      </c>
      <c r="B13497" t="s">
        <v>84</v>
      </c>
      <c r="C13497" t="s">
        <v>352</v>
      </c>
      <c r="D13497" t="s">
        <v>78</v>
      </c>
      <c r="E13497">
        <v>2023</v>
      </c>
      <c r="F13497" t="s">
        <v>500</v>
      </c>
      <c r="G13497" t="s">
        <v>311</v>
      </c>
      <c r="H13497">
        <v>13.2</v>
      </c>
      <c r="I13497" t="s">
        <v>574</v>
      </c>
      <c r="J13497" t="s">
        <v>347</v>
      </c>
      <c r="K13497" t="s">
        <v>399</v>
      </c>
    </row>
    <row r="13498" spans="1:11" hidden="1" x14ac:dyDescent="0.35">
      <c r="A13498" t="s">
        <v>563</v>
      </c>
      <c r="B13498" t="s">
        <v>84</v>
      </c>
      <c r="C13498" t="s">
        <v>352</v>
      </c>
      <c r="D13498" t="s">
        <v>78</v>
      </c>
      <c r="E13498">
        <v>2023</v>
      </c>
      <c r="F13498" t="s">
        <v>500</v>
      </c>
      <c r="G13498" t="s">
        <v>311</v>
      </c>
      <c r="H13498">
        <v>21.15</v>
      </c>
      <c r="I13498" t="s">
        <v>574</v>
      </c>
      <c r="J13498" t="s">
        <v>14</v>
      </c>
      <c r="K13498" t="s">
        <v>399</v>
      </c>
    </row>
    <row r="13499" spans="1:11" hidden="1" x14ac:dyDescent="0.35">
      <c r="A13499" t="s">
        <v>563</v>
      </c>
      <c r="B13499" t="s">
        <v>84</v>
      </c>
      <c r="C13499" t="s">
        <v>352</v>
      </c>
      <c r="D13499" t="s">
        <v>78</v>
      </c>
      <c r="E13499">
        <v>2023</v>
      </c>
      <c r="F13499" t="s">
        <v>500</v>
      </c>
      <c r="G13499" t="s">
        <v>311</v>
      </c>
      <c r="H13499">
        <v>12</v>
      </c>
      <c r="I13499" t="s">
        <v>574</v>
      </c>
      <c r="J13499" t="s">
        <v>347</v>
      </c>
      <c r="K13499" t="s">
        <v>399</v>
      </c>
    </row>
    <row r="13500" spans="1:11" hidden="1" x14ac:dyDescent="0.35">
      <c r="A13500" t="s">
        <v>563</v>
      </c>
      <c r="B13500" t="s">
        <v>84</v>
      </c>
      <c r="C13500" t="s">
        <v>352</v>
      </c>
      <c r="D13500" t="s">
        <v>78</v>
      </c>
      <c r="E13500">
        <v>2023</v>
      </c>
      <c r="F13500" t="s">
        <v>500</v>
      </c>
      <c r="G13500" t="s">
        <v>311</v>
      </c>
      <c r="H13500">
        <v>12.69</v>
      </c>
      <c r="I13500" t="s">
        <v>574</v>
      </c>
      <c r="J13500" t="s">
        <v>14</v>
      </c>
      <c r="K13500" t="s">
        <v>399</v>
      </c>
    </row>
    <row r="13501" spans="1:11" hidden="1" x14ac:dyDescent="0.35">
      <c r="A13501" t="s">
        <v>563</v>
      </c>
      <c r="B13501" t="s">
        <v>84</v>
      </c>
      <c r="C13501" t="s">
        <v>352</v>
      </c>
      <c r="D13501" t="s">
        <v>78</v>
      </c>
      <c r="E13501">
        <v>2023</v>
      </c>
      <c r="F13501" t="s">
        <v>500</v>
      </c>
      <c r="G13501" t="s">
        <v>311</v>
      </c>
      <c r="H13501">
        <v>7.2</v>
      </c>
      <c r="I13501" t="s">
        <v>574</v>
      </c>
      <c r="J13501" t="s">
        <v>347</v>
      </c>
      <c r="K13501" t="s">
        <v>399</v>
      </c>
    </row>
    <row r="13502" spans="1:11" hidden="1" x14ac:dyDescent="0.35">
      <c r="A13502" t="s">
        <v>563</v>
      </c>
      <c r="B13502" t="s">
        <v>84</v>
      </c>
      <c r="C13502" t="s">
        <v>352</v>
      </c>
      <c r="D13502" t="s">
        <v>78</v>
      </c>
      <c r="E13502">
        <v>2023</v>
      </c>
      <c r="F13502" t="s">
        <v>500</v>
      </c>
      <c r="G13502" t="s">
        <v>311</v>
      </c>
      <c r="H13502">
        <v>29.62</v>
      </c>
      <c r="I13502" t="s">
        <v>574</v>
      </c>
      <c r="J13502" t="s">
        <v>14</v>
      </c>
      <c r="K13502" t="s">
        <v>399</v>
      </c>
    </row>
    <row r="13503" spans="1:11" hidden="1" x14ac:dyDescent="0.35">
      <c r="A13503" t="s">
        <v>563</v>
      </c>
      <c r="B13503" t="s">
        <v>84</v>
      </c>
      <c r="C13503" t="s">
        <v>352</v>
      </c>
      <c r="D13503" t="s">
        <v>78</v>
      </c>
      <c r="E13503">
        <v>2023</v>
      </c>
      <c r="F13503" t="s">
        <v>500</v>
      </c>
      <c r="G13503" t="s">
        <v>311</v>
      </c>
      <c r="H13503">
        <v>16.79</v>
      </c>
      <c r="I13503" t="s">
        <v>574</v>
      </c>
      <c r="J13503" t="s">
        <v>347</v>
      </c>
      <c r="K13503" t="s">
        <v>399</v>
      </c>
    </row>
    <row r="13504" spans="1:11" hidden="1" x14ac:dyDescent="0.35">
      <c r="A13504" t="s">
        <v>563</v>
      </c>
      <c r="B13504" t="s">
        <v>84</v>
      </c>
      <c r="C13504" t="s">
        <v>352</v>
      </c>
      <c r="D13504" t="s">
        <v>78</v>
      </c>
      <c r="E13504">
        <v>2023</v>
      </c>
      <c r="F13504" t="s">
        <v>500</v>
      </c>
      <c r="G13504" t="s">
        <v>311</v>
      </c>
      <c r="H13504">
        <v>2.12</v>
      </c>
      <c r="I13504" t="s">
        <v>574</v>
      </c>
      <c r="J13504" t="s">
        <v>14</v>
      </c>
      <c r="K13504" t="s">
        <v>399</v>
      </c>
    </row>
    <row r="13505" spans="1:11" hidden="1" x14ac:dyDescent="0.35">
      <c r="A13505" t="s">
        <v>563</v>
      </c>
      <c r="B13505" t="s">
        <v>84</v>
      </c>
      <c r="C13505" t="s">
        <v>352</v>
      </c>
      <c r="D13505" t="s">
        <v>78</v>
      </c>
      <c r="E13505">
        <v>2023</v>
      </c>
      <c r="F13505" t="s">
        <v>500</v>
      </c>
      <c r="G13505" t="s">
        <v>311</v>
      </c>
      <c r="H13505">
        <v>1.2</v>
      </c>
      <c r="I13505" t="s">
        <v>574</v>
      </c>
      <c r="J13505" t="s">
        <v>347</v>
      </c>
      <c r="K13505" t="s">
        <v>399</v>
      </c>
    </row>
    <row r="13506" spans="1:11" hidden="1" x14ac:dyDescent="0.35">
      <c r="A13506" t="s">
        <v>563</v>
      </c>
      <c r="B13506" t="s">
        <v>84</v>
      </c>
      <c r="C13506" t="s">
        <v>352</v>
      </c>
      <c r="D13506" t="s">
        <v>78</v>
      </c>
      <c r="E13506">
        <v>2023</v>
      </c>
      <c r="F13506" t="s">
        <v>506</v>
      </c>
      <c r="G13506" t="s">
        <v>309</v>
      </c>
      <c r="H13506">
        <v>2.29</v>
      </c>
      <c r="I13506" t="s">
        <v>574</v>
      </c>
      <c r="J13506" t="s">
        <v>347</v>
      </c>
      <c r="K13506" t="s">
        <v>399</v>
      </c>
    </row>
    <row r="13507" spans="1:11" hidden="1" x14ac:dyDescent="0.35">
      <c r="A13507" t="s">
        <v>563</v>
      </c>
      <c r="B13507" t="s">
        <v>84</v>
      </c>
      <c r="C13507" t="s">
        <v>352</v>
      </c>
      <c r="D13507" t="s">
        <v>78</v>
      </c>
      <c r="E13507">
        <v>2023</v>
      </c>
      <c r="F13507" t="s">
        <v>506</v>
      </c>
      <c r="G13507" t="s">
        <v>309</v>
      </c>
      <c r="H13507">
        <v>2.08</v>
      </c>
      <c r="I13507" t="s">
        <v>574</v>
      </c>
      <c r="J13507" t="s">
        <v>347</v>
      </c>
      <c r="K13507" t="s">
        <v>399</v>
      </c>
    </row>
    <row r="13508" spans="1:11" hidden="1" x14ac:dyDescent="0.35">
      <c r="A13508" t="s">
        <v>563</v>
      </c>
      <c r="B13508" t="s">
        <v>84</v>
      </c>
      <c r="C13508" t="s">
        <v>352</v>
      </c>
      <c r="D13508" t="s">
        <v>78</v>
      </c>
      <c r="E13508">
        <v>2023</v>
      </c>
      <c r="F13508" t="s">
        <v>506</v>
      </c>
      <c r="G13508" t="s">
        <v>309</v>
      </c>
      <c r="H13508">
        <v>1.25</v>
      </c>
      <c r="I13508" t="s">
        <v>574</v>
      </c>
      <c r="J13508" t="s">
        <v>347</v>
      </c>
      <c r="K13508" t="s">
        <v>399</v>
      </c>
    </row>
    <row r="13509" spans="1:11" hidden="1" x14ac:dyDescent="0.35">
      <c r="A13509" t="s">
        <v>563</v>
      </c>
      <c r="B13509" t="s">
        <v>84</v>
      </c>
      <c r="C13509" t="s">
        <v>352</v>
      </c>
      <c r="D13509" t="s">
        <v>78</v>
      </c>
      <c r="E13509">
        <v>2023</v>
      </c>
      <c r="F13509" t="s">
        <v>506</v>
      </c>
      <c r="G13509" t="s">
        <v>309</v>
      </c>
      <c r="H13509">
        <v>2.92</v>
      </c>
      <c r="I13509" t="s">
        <v>574</v>
      </c>
      <c r="J13509" t="s">
        <v>347</v>
      </c>
      <c r="K13509" t="s">
        <v>399</v>
      </c>
    </row>
    <row r="13510" spans="1:11" hidden="1" x14ac:dyDescent="0.35">
      <c r="A13510" t="s">
        <v>563</v>
      </c>
      <c r="B13510" t="s">
        <v>84</v>
      </c>
      <c r="C13510" t="s">
        <v>352</v>
      </c>
      <c r="D13510" t="s">
        <v>78</v>
      </c>
      <c r="E13510">
        <v>2023</v>
      </c>
      <c r="F13510" t="s">
        <v>506</v>
      </c>
      <c r="G13510" t="s">
        <v>309</v>
      </c>
      <c r="H13510">
        <v>0.21</v>
      </c>
      <c r="I13510" t="s">
        <v>574</v>
      </c>
      <c r="J13510" t="s">
        <v>347</v>
      </c>
      <c r="K13510" t="s">
        <v>399</v>
      </c>
    </row>
    <row r="13511" spans="1:11" hidden="1" x14ac:dyDescent="0.35">
      <c r="A13511" t="s">
        <v>563</v>
      </c>
      <c r="B13511" t="s">
        <v>84</v>
      </c>
      <c r="C13511" t="s">
        <v>352</v>
      </c>
      <c r="D13511" t="s">
        <v>78</v>
      </c>
      <c r="E13511">
        <v>2023</v>
      </c>
      <c r="F13511" t="s">
        <v>71</v>
      </c>
      <c r="G13511" t="s">
        <v>310</v>
      </c>
      <c r="H13511">
        <v>-0.1</v>
      </c>
      <c r="I13511" t="s">
        <v>574</v>
      </c>
      <c r="J13511" t="s">
        <v>347</v>
      </c>
      <c r="K13511" t="s">
        <v>399</v>
      </c>
    </row>
    <row r="13512" spans="1:11" hidden="1" x14ac:dyDescent="0.35">
      <c r="A13512" t="s">
        <v>563</v>
      </c>
      <c r="B13512" t="s">
        <v>84</v>
      </c>
      <c r="C13512" t="s">
        <v>352</v>
      </c>
      <c r="D13512" t="s">
        <v>78</v>
      </c>
      <c r="E13512">
        <v>2023</v>
      </c>
      <c r="F13512" t="s">
        <v>71</v>
      </c>
      <c r="G13512" t="s">
        <v>310</v>
      </c>
      <c r="H13512">
        <v>-0.09</v>
      </c>
      <c r="I13512" t="s">
        <v>574</v>
      </c>
      <c r="J13512" t="s">
        <v>347</v>
      </c>
      <c r="K13512" t="s">
        <v>399</v>
      </c>
    </row>
    <row r="13513" spans="1:11" hidden="1" x14ac:dyDescent="0.35">
      <c r="A13513" t="s">
        <v>563</v>
      </c>
      <c r="B13513" t="s">
        <v>84</v>
      </c>
      <c r="C13513" t="s">
        <v>352</v>
      </c>
      <c r="D13513" t="s">
        <v>78</v>
      </c>
      <c r="E13513">
        <v>2023</v>
      </c>
      <c r="F13513" t="s">
        <v>71</v>
      </c>
      <c r="G13513" t="s">
        <v>310</v>
      </c>
      <c r="H13513">
        <v>-0.06</v>
      </c>
      <c r="I13513" t="s">
        <v>574</v>
      </c>
      <c r="J13513" t="s">
        <v>347</v>
      </c>
      <c r="K13513" t="s">
        <v>399</v>
      </c>
    </row>
    <row r="13514" spans="1:11" hidden="1" x14ac:dyDescent="0.35">
      <c r="A13514" t="s">
        <v>563</v>
      </c>
      <c r="B13514" t="s">
        <v>84</v>
      </c>
      <c r="C13514" t="s">
        <v>352</v>
      </c>
      <c r="D13514" t="s">
        <v>78</v>
      </c>
      <c r="E13514">
        <v>2023</v>
      </c>
      <c r="F13514" t="s">
        <v>71</v>
      </c>
      <c r="G13514" t="s">
        <v>310</v>
      </c>
      <c r="H13514">
        <v>-0.13</v>
      </c>
      <c r="I13514" t="s">
        <v>574</v>
      </c>
      <c r="J13514" t="s">
        <v>347</v>
      </c>
      <c r="K13514" t="s">
        <v>399</v>
      </c>
    </row>
    <row r="13515" spans="1:11" hidden="1" x14ac:dyDescent="0.35">
      <c r="A13515" t="s">
        <v>563</v>
      </c>
      <c r="B13515" t="s">
        <v>84</v>
      </c>
      <c r="C13515" t="s">
        <v>352</v>
      </c>
      <c r="D13515" t="s">
        <v>78</v>
      </c>
      <c r="E13515">
        <v>2023</v>
      </c>
      <c r="F13515" t="s">
        <v>71</v>
      </c>
      <c r="G13515" t="s">
        <v>310</v>
      </c>
      <c r="H13515">
        <v>-0.01</v>
      </c>
      <c r="I13515" t="s">
        <v>574</v>
      </c>
      <c r="J13515" t="s">
        <v>347</v>
      </c>
      <c r="K13515" t="s">
        <v>399</v>
      </c>
    </row>
    <row r="13516" spans="1:11" hidden="1" x14ac:dyDescent="0.35">
      <c r="A13516" t="s">
        <v>563</v>
      </c>
      <c r="B13516" t="s">
        <v>84</v>
      </c>
      <c r="C13516" t="s">
        <v>352</v>
      </c>
      <c r="D13516" t="s">
        <v>78</v>
      </c>
      <c r="E13516">
        <v>2023</v>
      </c>
      <c r="F13516" t="s">
        <v>148</v>
      </c>
      <c r="G13516" t="s">
        <v>308</v>
      </c>
      <c r="H13516">
        <v>0.24</v>
      </c>
      <c r="I13516" t="s">
        <v>574</v>
      </c>
      <c r="J13516" t="s">
        <v>347</v>
      </c>
      <c r="K13516" t="s">
        <v>399</v>
      </c>
    </row>
    <row r="13517" spans="1:11" hidden="1" x14ac:dyDescent="0.35">
      <c r="A13517" t="s">
        <v>563</v>
      </c>
      <c r="B13517" t="s">
        <v>84</v>
      </c>
      <c r="C13517" t="s">
        <v>352</v>
      </c>
      <c r="D13517" t="s">
        <v>78</v>
      </c>
      <c r="E13517">
        <v>2023</v>
      </c>
      <c r="F13517" t="s">
        <v>148</v>
      </c>
      <c r="G13517" t="s">
        <v>308</v>
      </c>
      <c r="H13517">
        <v>0.22</v>
      </c>
      <c r="I13517" t="s">
        <v>574</v>
      </c>
      <c r="J13517" t="s">
        <v>347</v>
      </c>
      <c r="K13517" t="s">
        <v>399</v>
      </c>
    </row>
    <row r="13518" spans="1:11" hidden="1" x14ac:dyDescent="0.35">
      <c r="A13518" t="s">
        <v>563</v>
      </c>
      <c r="B13518" t="s">
        <v>84</v>
      </c>
      <c r="C13518" t="s">
        <v>352</v>
      </c>
      <c r="D13518" t="s">
        <v>78</v>
      </c>
      <c r="E13518">
        <v>2023</v>
      </c>
      <c r="F13518" t="s">
        <v>148</v>
      </c>
      <c r="G13518" t="s">
        <v>308</v>
      </c>
      <c r="H13518">
        <v>0.13</v>
      </c>
      <c r="I13518" t="s">
        <v>574</v>
      </c>
      <c r="J13518" t="s">
        <v>347</v>
      </c>
      <c r="K13518" t="s">
        <v>399</v>
      </c>
    </row>
    <row r="13519" spans="1:11" hidden="1" x14ac:dyDescent="0.35">
      <c r="A13519" t="s">
        <v>563</v>
      </c>
      <c r="B13519" t="s">
        <v>84</v>
      </c>
      <c r="C13519" t="s">
        <v>352</v>
      </c>
      <c r="D13519" t="s">
        <v>78</v>
      </c>
      <c r="E13519">
        <v>2023</v>
      </c>
      <c r="F13519" t="s">
        <v>148</v>
      </c>
      <c r="G13519" t="s">
        <v>308</v>
      </c>
      <c r="H13519">
        <v>0.31</v>
      </c>
      <c r="I13519" t="s">
        <v>574</v>
      </c>
      <c r="J13519" t="s">
        <v>347</v>
      </c>
      <c r="K13519" t="s">
        <v>399</v>
      </c>
    </row>
    <row r="13520" spans="1:11" hidden="1" x14ac:dyDescent="0.35">
      <c r="A13520" t="s">
        <v>563</v>
      </c>
      <c r="B13520" t="s">
        <v>84</v>
      </c>
      <c r="C13520" t="s">
        <v>352</v>
      </c>
      <c r="D13520" t="s">
        <v>78</v>
      </c>
      <c r="E13520">
        <v>2023</v>
      </c>
      <c r="F13520" t="s">
        <v>148</v>
      </c>
      <c r="G13520" t="s">
        <v>308</v>
      </c>
      <c r="H13520">
        <v>0.02</v>
      </c>
      <c r="I13520" t="s">
        <v>574</v>
      </c>
      <c r="J13520" t="s">
        <v>347</v>
      </c>
      <c r="K13520" t="s">
        <v>399</v>
      </c>
    </row>
    <row r="13521" spans="1:11" hidden="1" x14ac:dyDescent="0.35">
      <c r="A13521" t="s">
        <v>563</v>
      </c>
      <c r="B13521" t="s">
        <v>84</v>
      </c>
      <c r="C13521" t="s">
        <v>352</v>
      </c>
      <c r="D13521" t="s">
        <v>78</v>
      </c>
      <c r="E13521">
        <v>2023</v>
      </c>
      <c r="F13521" t="s">
        <v>156</v>
      </c>
      <c r="G13521" t="s">
        <v>307</v>
      </c>
      <c r="H13521">
        <v>0.27</v>
      </c>
      <c r="I13521" t="s">
        <v>574</v>
      </c>
      <c r="J13521" t="s">
        <v>14</v>
      </c>
      <c r="K13521" t="s">
        <v>399</v>
      </c>
    </row>
    <row r="13522" spans="1:11" hidden="1" x14ac:dyDescent="0.35">
      <c r="A13522" t="s">
        <v>563</v>
      </c>
      <c r="B13522" t="s">
        <v>84</v>
      </c>
      <c r="C13522" t="s">
        <v>352</v>
      </c>
      <c r="D13522" t="s">
        <v>78</v>
      </c>
      <c r="E13522">
        <v>2023</v>
      </c>
      <c r="F13522" t="s">
        <v>156</v>
      </c>
      <c r="G13522" t="s">
        <v>307</v>
      </c>
      <c r="H13522">
        <v>2.2000000000000002</v>
      </c>
      <c r="I13522" t="s">
        <v>574</v>
      </c>
      <c r="J13522" t="s">
        <v>347</v>
      </c>
      <c r="K13522" t="s">
        <v>399</v>
      </c>
    </row>
    <row r="13523" spans="1:11" hidden="1" x14ac:dyDescent="0.35">
      <c r="A13523" t="s">
        <v>563</v>
      </c>
      <c r="B13523" t="s">
        <v>84</v>
      </c>
      <c r="C13523" t="s">
        <v>352</v>
      </c>
      <c r="D13523" t="s">
        <v>78</v>
      </c>
      <c r="E13523">
        <v>2023</v>
      </c>
      <c r="F13523" t="s">
        <v>156</v>
      </c>
      <c r="G13523" t="s">
        <v>307</v>
      </c>
      <c r="H13523">
        <v>0.24</v>
      </c>
      <c r="I13523" t="s">
        <v>574</v>
      </c>
      <c r="J13523" t="s">
        <v>14</v>
      </c>
      <c r="K13523" t="s">
        <v>399</v>
      </c>
    </row>
    <row r="13524" spans="1:11" hidden="1" x14ac:dyDescent="0.35">
      <c r="A13524" t="s">
        <v>563</v>
      </c>
      <c r="B13524" t="s">
        <v>84</v>
      </c>
      <c r="C13524" t="s">
        <v>352</v>
      </c>
      <c r="D13524" t="s">
        <v>78</v>
      </c>
      <c r="E13524">
        <v>2023</v>
      </c>
      <c r="F13524" t="s">
        <v>156</v>
      </c>
      <c r="G13524" t="s">
        <v>307</v>
      </c>
      <c r="H13524">
        <v>2</v>
      </c>
      <c r="I13524" t="s">
        <v>574</v>
      </c>
      <c r="J13524" t="s">
        <v>347</v>
      </c>
      <c r="K13524" t="s">
        <v>399</v>
      </c>
    </row>
    <row r="13525" spans="1:11" hidden="1" x14ac:dyDescent="0.35">
      <c r="A13525" t="s">
        <v>563</v>
      </c>
      <c r="B13525" t="s">
        <v>84</v>
      </c>
      <c r="C13525" t="s">
        <v>352</v>
      </c>
      <c r="D13525" t="s">
        <v>78</v>
      </c>
      <c r="E13525">
        <v>2023</v>
      </c>
      <c r="F13525" t="s">
        <v>156</v>
      </c>
      <c r="G13525" t="s">
        <v>307</v>
      </c>
      <c r="H13525">
        <v>0.15</v>
      </c>
      <c r="I13525" t="s">
        <v>574</v>
      </c>
      <c r="J13525" t="s">
        <v>14</v>
      </c>
      <c r="K13525" t="s">
        <v>399</v>
      </c>
    </row>
    <row r="13526" spans="1:11" hidden="1" x14ac:dyDescent="0.35">
      <c r="A13526" t="s">
        <v>563</v>
      </c>
      <c r="B13526" t="s">
        <v>84</v>
      </c>
      <c r="C13526" t="s">
        <v>352</v>
      </c>
      <c r="D13526" t="s">
        <v>78</v>
      </c>
      <c r="E13526">
        <v>2023</v>
      </c>
      <c r="F13526" t="s">
        <v>156</v>
      </c>
      <c r="G13526" t="s">
        <v>307</v>
      </c>
      <c r="H13526">
        <v>1.2</v>
      </c>
      <c r="I13526" t="s">
        <v>574</v>
      </c>
      <c r="J13526" t="s">
        <v>347</v>
      </c>
      <c r="K13526" t="s">
        <v>399</v>
      </c>
    </row>
    <row r="13527" spans="1:11" hidden="1" x14ac:dyDescent="0.35">
      <c r="A13527" t="s">
        <v>563</v>
      </c>
      <c r="B13527" t="s">
        <v>84</v>
      </c>
      <c r="C13527" t="s">
        <v>352</v>
      </c>
      <c r="D13527" t="s">
        <v>78</v>
      </c>
      <c r="E13527">
        <v>2023</v>
      </c>
      <c r="F13527" t="s">
        <v>156</v>
      </c>
      <c r="G13527" t="s">
        <v>307</v>
      </c>
      <c r="H13527">
        <v>0.34</v>
      </c>
      <c r="I13527" t="s">
        <v>574</v>
      </c>
      <c r="J13527" t="s">
        <v>14</v>
      </c>
      <c r="K13527" t="s">
        <v>399</v>
      </c>
    </row>
    <row r="13528" spans="1:11" hidden="1" x14ac:dyDescent="0.35">
      <c r="A13528" t="s">
        <v>563</v>
      </c>
      <c r="B13528" t="s">
        <v>84</v>
      </c>
      <c r="C13528" t="s">
        <v>352</v>
      </c>
      <c r="D13528" t="s">
        <v>78</v>
      </c>
      <c r="E13528">
        <v>2023</v>
      </c>
      <c r="F13528" t="s">
        <v>156</v>
      </c>
      <c r="G13528" t="s">
        <v>307</v>
      </c>
      <c r="H13528">
        <v>2.8</v>
      </c>
      <c r="I13528" t="s">
        <v>574</v>
      </c>
      <c r="J13528" t="s">
        <v>347</v>
      </c>
      <c r="K13528" t="s">
        <v>399</v>
      </c>
    </row>
    <row r="13529" spans="1:11" hidden="1" x14ac:dyDescent="0.35">
      <c r="A13529" t="s">
        <v>563</v>
      </c>
      <c r="B13529" t="s">
        <v>84</v>
      </c>
      <c r="C13529" t="s">
        <v>352</v>
      </c>
      <c r="D13529" t="s">
        <v>78</v>
      </c>
      <c r="E13529">
        <v>2023</v>
      </c>
      <c r="F13529" t="s">
        <v>156</v>
      </c>
      <c r="G13529" t="s">
        <v>307</v>
      </c>
      <c r="H13529">
        <v>0.02</v>
      </c>
      <c r="I13529" t="s">
        <v>574</v>
      </c>
      <c r="J13529" t="s">
        <v>14</v>
      </c>
      <c r="K13529" t="s">
        <v>399</v>
      </c>
    </row>
    <row r="13530" spans="1:11" hidden="1" x14ac:dyDescent="0.35">
      <c r="A13530" t="s">
        <v>563</v>
      </c>
      <c r="B13530" t="s">
        <v>84</v>
      </c>
      <c r="C13530" t="s">
        <v>352</v>
      </c>
      <c r="D13530" t="s">
        <v>78</v>
      </c>
      <c r="E13530">
        <v>2023</v>
      </c>
      <c r="F13530" t="s">
        <v>156</v>
      </c>
      <c r="G13530" t="s">
        <v>307</v>
      </c>
      <c r="H13530">
        <v>0.2</v>
      </c>
      <c r="I13530" t="s">
        <v>574</v>
      </c>
      <c r="J13530" t="s">
        <v>347</v>
      </c>
      <c r="K13530" t="s">
        <v>399</v>
      </c>
    </row>
    <row r="13531" spans="1:11" hidden="1" x14ac:dyDescent="0.35">
      <c r="A13531" t="s">
        <v>563</v>
      </c>
      <c r="B13531" t="s">
        <v>84</v>
      </c>
      <c r="C13531" t="s">
        <v>338</v>
      </c>
      <c r="D13531" t="s">
        <v>78</v>
      </c>
      <c r="E13531">
        <v>2023</v>
      </c>
      <c r="F13531" t="s">
        <v>506</v>
      </c>
      <c r="G13531" t="s">
        <v>309</v>
      </c>
      <c r="H13531">
        <v>-63.19</v>
      </c>
      <c r="I13531" t="s">
        <v>574</v>
      </c>
      <c r="J13531" t="s">
        <v>347</v>
      </c>
      <c r="K13531" t="s">
        <v>396</v>
      </c>
    </row>
    <row r="13532" spans="1:11" hidden="1" x14ac:dyDescent="0.35">
      <c r="A13532" t="s">
        <v>563</v>
      </c>
      <c r="B13532" t="s">
        <v>84</v>
      </c>
      <c r="C13532" t="s">
        <v>338</v>
      </c>
      <c r="D13532" t="s">
        <v>78</v>
      </c>
      <c r="E13532">
        <v>2023</v>
      </c>
      <c r="F13532" t="s">
        <v>506</v>
      </c>
      <c r="G13532" t="s">
        <v>309</v>
      </c>
      <c r="H13532">
        <v>-99.1</v>
      </c>
      <c r="I13532" t="s">
        <v>574</v>
      </c>
      <c r="J13532" t="s">
        <v>347</v>
      </c>
      <c r="K13532" t="s">
        <v>396</v>
      </c>
    </row>
    <row r="13533" spans="1:11" hidden="1" x14ac:dyDescent="0.35">
      <c r="A13533" t="s">
        <v>563</v>
      </c>
      <c r="B13533" t="s">
        <v>84</v>
      </c>
      <c r="C13533" t="s">
        <v>338</v>
      </c>
      <c r="D13533" t="s">
        <v>78</v>
      </c>
      <c r="E13533">
        <v>2023</v>
      </c>
      <c r="F13533" t="s">
        <v>506</v>
      </c>
      <c r="G13533" t="s">
        <v>309</v>
      </c>
      <c r="H13533">
        <v>-4.3099999999999996</v>
      </c>
      <c r="I13533" t="s">
        <v>574</v>
      </c>
      <c r="J13533" t="s">
        <v>347</v>
      </c>
      <c r="K13533" t="s">
        <v>396</v>
      </c>
    </row>
    <row r="13534" spans="1:11" hidden="1" x14ac:dyDescent="0.35">
      <c r="A13534" t="s">
        <v>563</v>
      </c>
      <c r="B13534" t="s">
        <v>84</v>
      </c>
      <c r="C13534" t="s">
        <v>338</v>
      </c>
      <c r="D13534" t="s">
        <v>78</v>
      </c>
      <c r="E13534">
        <v>2023</v>
      </c>
      <c r="F13534" t="s">
        <v>500</v>
      </c>
      <c r="G13534" t="s">
        <v>311</v>
      </c>
      <c r="H13534">
        <v>-513.29999999999995</v>
      </c>
      <c r="I13534" t="s">
        <v>574</v>
      </c>
      <c r="J13534" t="s">
        <v>14</v>
      </c>
      <c r="K13534" t="s">
        <v>396</v>
      </c>
    </row>
    <row r="13535" spans="1:11" hidden="1" x14ac:dyDescent="0.35">
      <c r="A13535" t="s">
        <v>563</v>
      </c>
      <c r="B13535" t="s">
        <v>84</v>
      </c>
      <c r="C13535" t="s">
        <v>338</v>
      </c>
      <c r="D13535" t="s">
        <v>78</v>
      </c>
      <c r="E13535">
        <v>2023</v>
      </c>
      <c r="F13535" t="s">
        <v>500</v>
      </c>
      <c r="G13535" t="s">
        <v>311</v>
      </c>
      <c r="H13535">
        <v>-407.01</v>
      </c>
      <c r="I13535" t="s">
        <v>574</v>
      </c>
      <c r="J13535" t="s">
        <v>347</v>
      </c>
      <c r="K13535" t="s">
        <v>396</v>
      </c>
    </row>
    <row r="13536" spans="1:11" hidden="1" x14ac:dyDescent="0.35">
      <c r="A13536" t="s">
        <v>563</v>
      </c>
      <c r="B13536" t="s">
        <v>84</v>
      </c>
      <c r="C13536" t="s">
        <v>338</v>
      </c>
      <c r="D13536" t="s">
        <v>78</v>
      </c>
      <c r="E13536">
        <v>2023</v>
      </c>
      <c r="F13536" t="s">
        <v>500</v>
      </c>
      <c r="G13536" t="s">
        <v>311</v>
      </c>
      <c r="H13536">
        <v>-804.94</v>
      </c>
      <c r="I13536" t="s">
        <v>574</v>
      </c>
      <c r="J13536" t="s">
        <v>14</v>
      </c>
      <c r="K13536" t="s">
        <v>396</v>
      </c>
    </row>
    <row r="13537" spans="1:11" hidden="1" x14ac:dyDescent="0.35">
      <c r="A13537" t="s">
        <v>563</v>
      </c>
      <c r="B13537" t="s">
        <v>84</v>
      </c>
      <c r="C13537" t="s">
        <v>338</v>
      </c>
      <c r="D13537" t="s">
        <v>78</v>
      </c>
      <c r="E13537">
        <v>2023</v>
      </c>
      <c r="F13537" t="s">
        <v>500</v>
      </c>
      <c r="G13537" t="s">
        <v>311</v>
      </c>
      <c r="H13537">
        <v>-638.26</v>
      </c>
      <c r="I13537" t="s">
        <v>574</v>
      </c>
      <c r="J13537" t="s">
        <v>347</v>
      </c>
      <c r="K13537" t="s">
        <v>396</v>
      </c>
    </row>
    <row r="13538" spans="1:11" hidden="1" x14ac:dyDescent="0.35">
      <c r="A13538" t="s">
        <v>563</v>
      </c>
      <c r="B13538" t="s">
        <v>84</v>
      </c>
      <c r="C13538" t="s">
        <v>338</v>
      </c>
      <c r="D13538" t="s">
        <v>78</v>
      </c>
      <c r="E13538">
        <v>2023</v>
      </c>
      <c r="F13538" t="s">
        <v>500</v>
      </c>
      <c r="G13538" t="s">
        <v>311</v>
      </c>
      <c r="H13538">
        <v>-35</v>
      </c>
      <c r="I13538" t="s">
        <v>574</v>
      </c>
      <c r="J13538" t="s">
        <v>14</v>
      </c>
      <c r="K13538" t="s">
        <v>396</v>
      </c>
    </row>
    <row r="13539" spans="1:11" hidden="1" x14ac:dyDescent="0.35">
      <c r="A13539" t="s">
        <v>563</v>
      </c>
      <c r="B13539" t="s">
        <v>84</v>
      </c>
      <c r="C13539" t="s">
        <v>338</v>
      </c>
      <c r="D13539" t="s">
        <v>78</v>
      </c>
      <c r="E13539">
        <v>2023</v>
      </c>
      <c r="F13539" t="s">
        <v>500</v>
      </c>
      <c r="G13539" t="s">
        <v>311</v>
      </c>
      <c r="H13539">
        <v>-27.75</v>
      </c>
      <c r="I13539" t="s">
        <v>574</v>
      </c>
      <c r="J13539" t="s">
        <v>347</v>
      </c>
      <c r="K13539" t="s">
        <v>396</v>
      </c>
    </row>
    <row r="13540" spans="1:11" hidden="1" x14ac:dyDescent="0.35">
      <c r="A13540" t="s">
        <v>563</v>
      </c>
      <c r="B13540" t="s">
        <v>84</v>
      </c>
      <c r="C13540" t="s">
        <v>338</v>
      </c>
      <c r="D13540" t="s">
        <v>78</v>
      </c>
      <c r="E13540">
        <v>2023</v>
      </c>
      <c r="F13540" t="s">
        <v>71</v>
      </c>
      <c r="G13540" t="s">
        <v>310</v>
      </c>
      <c r="H13540">
        <v>-2.2000000000000002</v>
      </c>
      <c r="I13540" t="s">
        <v>574</v>
      </c>
      <c r="J13540" t="s">
        <v>347</v>
      </c>
      <c r="K13540" t="s">
        <v>396</v>
      </c>
    </row>
    <row r="13541" spans="1:11" hidden="1" x14ac:dyDescent="0.35">
      <c r="A13541" t="s">
        <v>563</v>
      </c>
      <c r="B13541" t="s">
        <v>84</v>
      </c>
      <c r="C13541" t="s">
        <v>338</v>
      </c>
      <c r="D13541" t="s">
        <v>78</v>
      </c>
      <c r="E13541">
        <v>2023</v>
      </c>
      <c r="F13541" t="s">
        <v>71</v>
      </c>
      <c r="G13541" t="s">
        <v>310</v>
      </c>
      <c r="H13541">
        <v>-3.45</v>
      </c>
      <c r="I13541" t="s">
        <v>574</v>
      </c>
      <c r="J13541" t="s">
        <v>347</v>
      </c>
      <c r="K13541" t="s">
        <v>396</v>
      </c>
    </row>
    <row r="13542" spans="1:11" hidden="1" x14ac:dyDescent="0.35">
      <c r="A13542" t="s">
        <v>563</v>
      </c>
      <c r="B13542" t="s">
        <v>84</v>
      </c>
      <c r="C13542" t="s">
        <v>338</v>
      </c>
      <c r="D13542" t="s">
        <v>78</v>
      </c>
      <c r="E13542">
        <v>2023</v>
      </c>
      <c r="F13542" t="s">
        <v>71</v>
      </c>
      <c r="G13542" t="s">
        <v>310</v>
      </c>
      <c r="H13542">
        <v>-0.15</v>
      </c>
      <c r="I13542" t="s">
        <v>574</v>
      </c>
      <c r="J13542" t="s">
        <v>347</v>
      </c>
      <c r="K13542" t="s">
        <v>396</v>
      </c>
    </row>
    <row r="13543" spans="1:11" hidden="1" x14ac:dyDescent="0.35">
      <c r="A13543" t="s">
        <v>563</v>
      </c>
      <c r="B13543" t="s">
        <v>84</v>
      </c>
      <c r="C13543" t="s">
        <v>338</v>
      </c>
      <c r="D13543" t="s">
        <v>78</v>
      </c>
      <c r="E13543">
        <v>2023</v>
      </c>
      <c r="F13543" t="s">
        <v>148</v>
      </c>
      <c r="G13543" t="s">
        <v>308</v>
      </c>
      <c r="H13543">
        <v>-3.97</v>
      </c>
      <c r="I13543" t="s">
        <v>574</v>
      </c>
      <c r="J13543" t="s">
        <v>347</v>
      </c>
      <c r="K13543" t="s">
        <v>396</v>
      </c>
    </row>
    <row r="13544" spans="1:11" hidden="1" x14ac:dyDescent="0.35">
      <c r="A13544" t="s">
        <v>563</v>
      </c>
      <c r="B13544" t="s">
        <v>84</v>
      </c>
      <c r="C13544" t="s">
        <v>338</v>
      </c>
      <c r="D13544" t="s">
        <v>78</v>
      </c>
      <c r="E13544">
        <v>2023</v>
      </c>
      <c r="F13544" t="s">
        <v>148</v>
      </c>
      <c r="G13544" t="s">
        <v>308</v>
      </c>
      <c r="H13544">
        <v>-6.23</v>
      </c>
      <c r="I13544" t="s">
        <v>574</v>
      </c>
      <c r="J13544" t="s">
        <v>347</v>
      </c>
      <c r="K13544" t="s">
        <v>396</v>
      </c>
    </row>
    <row r="13545" spans="1:11" hidden="1" x14ac:dyDescent="0.35">
      <c r="A13545" t="s">
        <v>563</v>
      </c>
      <c r="B13545" t="s">
        <v>84</v>
      </c>
      <c r="C13545" t="s">
        <v>338</v>
      </c>
      <c r="D13545" t="s">
        <v>78</v>
      </c>
      <c r="E13545">
        <v>2023</v>
      </c>
      <c r="F13545" t="s">
        <v>148</v>
      </c>
      <c r="G13545" t="s">
        <v>308</v>
      </c>
      <c r="H13545">
        <v>-0.27</v>
      </c>
      <c r="I13545" t="s">
        <v>574</v>
      </c>
      <c r="J13545" t="s">
        <v>347</v>
      </c>
      <c r="K13545" t="s">
        <v>396</v>
      </c>
    </row>
    <row r="13546" spans="1:11" hidden="1" x14ac:dyDescent="0.35">
      <c r="A13546" t="s">
        <v>563</v>
      </c>
      <c r="B13546" t="s">
        <v>84</v>
      </c>
      <c r="C13546" t="s">
        <v>338</v>
      </c>
      <c r="D13546" t="s">
        <v>78</v>
      </c>
      <c r="E13546">
        <v>2023</v>
      </c>
      <c r="F13546" t="s">
        <v>156</v>
      </c>
      <c r="G13546" t="s">
        <v>307</v>
      </c>
      <c r="H13546">
        <v>-9.3800000000000008</v>
      </c>
      <c r="I13546" t="s">
        <v>574</v>
      </c>
      <c r="J13546" t="s">
        <v>14</v>
      </c>
      <c r="K13546" t="s">
        <v>396</v>
      </c>
    </row>
    <row r="13547" spans="1:11" hidden="1" x14ac:dyDescent="0.35">
      <c r="A13547" t="s">
        <v>563</v>
      </c>
      <c r="B13547" t="s">
        <v>84</v>
      </c>
      <c r="C13547" t="s">
        <v>338</v>
      </c>
      <c r="D13547" t="s">
        <v>78</v>
      </c>
      <c r="E13547">
        <v>2023</v>
      </c>
      <c r="F13547" t="s">
        <v>156</v>
      </c>
      <c r="G13547" t="s">
        <v>307</v>
      </c>
      <c r="H13547">
        <v>-47.98</v>
      </c>
      <c r="I13547" t="s">
        <v>574</v>
      </c>
      <c r="J13547" t="s">
        <v>347</v>
      </c>
      <c r="K13547" t="s">
        <v>396</v>
      </c>
    </row>
    <row r="13548" spans="1:11" hidden="1" x14ac:dyDescent="0.35">
      <c r="A13548" t="s">
        <v>563</v>
      </c>
      <c r="B13548" t="s">
        <v>84</v>
      </c>
      <c r="C13548" t="s">
        <v>338</v>
      </c>
      <c r="D13548" t="s">
        <v>78</v>
      </c>
      <c r="E13548">
        <v>2023</v>
      </c>
      <c r="F13548" t="s">
        <v>156</v>
      </c>
      <c r="G13548" t="s">
        <v>307</v>
      </c>
      <c r="H13548">
        <v>-14.71</v>
      </c>
      <c r="I13548" t="s">
        <v>574</v>
      </c>
      <c r="J13548" t="s">
        <v>14</v>
      </c>
      <c r="K13548" t="s">
        <v>396</v>
      </c>
    </row>
    <row r="13549" spans="1:11" hidden="1" x14ac:dyDescent="0.35">
      <c r="A13549" t="s">
        <v>563</v>
      </c>
      <c r="B13549" t="s">
        <v>84</v>
      </c>
      <c r="C13549" t="s">
        <v>338</v>
      </c>
      <c r="D13549" t="s">
        <v>78</v>
      </c>
      <c r="E13549">
        <v>2023</v>
      </c>
      <c r="F13549" t="s">
        <v>156</v>
      </c>
      <c r="G13549" t="s">
        <v>307</v>
      </c>
      <c r="H13549">
        <v>-75.239999999999995</v>
      </c>
      <c r="I13549" t="s">
        <v>574</v>
      </c>
      <c r="J13549" t="s">
        <v>347</v>
      </c>
      <c r="K13549" t="s">
        <v>396</v>
      </c>
    </row>
    <row r="13550" spans="1:11" hidden="1" x14ac:dyDescent="0.35">
      <c r="A13550" t="s">
        <v>563</v>
      </c>
      <c r="B13550" t="s">
        <v>84</v>
      </c>
      <c r="C13550" t="s">
        <v>338</v>
      </c>
      <c r="D13550" t="s">
        <v>78</v>
      </c>
      <c r="E13550">
        <v>2023</v>
      </c>
      <c r="F13550" t="s">
        <v>156</v>
      </c>
      <c r="G13550" t="s">
        <v>307</v>
      </c>
      <c r="H13550">
        <v>-0.64</v>
      </c>
      <c r="I13550" t="s">
        <v>574</v>
      </c>
      <c r="J13550" t="s">
        <v>14</v>
      </c>
      <c r="K13550" t="s">
        <v>396</v>
      </c>
    </row>
    <row r="13551" spans="1:11" hidden="1" x14ac:dyDescent="0.35">
      <c r="A13551" t="s">
        <v>563</v>
      </c>
      <c r="B13551" t="s">
        <v>84</v>
      </c>
      <c r="C13551" t="s">
        <v>338</v>
      </c>
      <c r="D13551" t="s">
        <v>78</v>
      </c>
      <c r="E13551">
        <v>2023</v>
      </c>
      <c r="F13551" t="s">
        <v>156</v>
      </c>
      <c r="G13551" t="s">
        <v>307</v>
      </c>
      <c r="H13551">
        <v>-3.27</v>
      </c>
      <c r="I13551" t="s">
        <v>574</v>
      </c>
      <c r="J13551" t="s">
        <v>347</v>
      </c>
      <c r="K13551" t="s">
        <v>396</v>
      </c>
    </row>
    <row r="13552" spans="1:11" hidden="1" x14ac:dyDescent="0.35">
      <c r="A13552" t="s">
        <v>563</v>
      </c>
      <c r="B13552" t="s">
        <v>84</v>
      </c>
      <c r="C13552" t="s">
        <v>331</v>
      </c>
      <c r="D13552" t="s">
        <v>78</v>
      </c>
      <c r="E13552">
        <v>2023</v>
      </c>
      <c r="F13552" t="s">
        <v>500</v>
      </c>
      <c r="G13552" t="s">
        <v>311</v>
      </c>
      <c r="H13552">
        <v>-444.5</v>
      </c>
      <c r="I13552" t="s">
        <v>574</v>
      </c>
      <c r="J13552" t="s">
        <v>14</v>
      </c>
      <c r="K13552" t="s">
        <v>397</v>
      </c>
    </row>
    <row r="13553" spans="1:11" hidden="1" x14ac:dyDescent="0.35">
      <c r="A13553" t="s">
        <v>563</v>
      </c>
      <c r="B13553" t="s">
        <v>84</v>
      </c>
      <c r="C13553" t="s">
        <v>331</v>
      </c>
      <c r="D13553" t="s">
        <v>78</v>
      </c>
      <c r="E13553">
        <v>2023</v>
      </c>
      <c r="F13553" t="s">
        <v>500</v>
      </c>
      <c r="G13553" t="s">
        <v>311</v>
      </c>
      <c r="H13553">
        <v>-246.91</v>
      </c>
      <c r="I13553" t="s">
        <v>574</v>
      </c>
      <c r="J13553" t="s">
        <v>347</v>
      </c>
      <c r="K13553" t="s">
        <v>397</v>
      </c>
    </row>
    <row r="13554" spans="1:11" hidden="1" x14ac:dyDescent="0.35">
      <c r="A13554" t="s">
        <v>563</v>
      </c>
      <c r="B13554" t="s">
        <v>84</v>
      </c>
      <c r="C13554" t="s">
        <v>331</v>
      </c>
      <c r="D13554" t="s">
        <v>78</v>
      </c>
      <c r="E13554">
        <v>2023</v>
      </c>
      <c r="F13554" t="s">
        <v>500</v>
      </c>
      <c r="G13554" t="s">
        <v>311</v>
      </c>
      <c r="H13554">
        <v>-843.49</v>
      </c>
      <c r="I13554" t="s">
        <v>574</v>
      </c>
      <c r="J13554" t="s">
        <v>14</v>
      </c>
      <c r="K13554" t="s">
        <v>397</v>
      </c>
    </row>
    <row r="13555" spans="1:11" hidden="1" x14ac:dyDescent="0.35">
      <c r="A13555" t="s">
        <v>563</v>
      </c>
      <c r="B13555" t="s">
        <v>84</v>
      </c>
      <c r="C13555" t="s">
        <v>331</v>
      </c>
      <c r="D13555" t="s">
        <v>78</v>
      </c>
      <c r="E13555">
        <v>2023</v>
      </c>
      <c r="F13555" t="s">
        <v>500</v>
      </c>
      <c r="G13555" t="s">
        <v>311</v>
      </c>
      <c r="H13555">
        <v>-468.53</v>
      </c>
      <c r="I13555" t="s">
        <v>574</v>
      </c>
      <c r="J13555" t="s">
        <v>347</v>
      </c>
      <c r="K13555" t="s">
        <v>397</v>
      </c>
    </row>
    <row r="13556" spans="1:11" hidden="1" x14ac:dyDescent="0.35">
      <c r="A13556" t="s">
        <v>563</v>
      </c>
      <c r="B13556" t="s">
        <v>84</v>
      </c>
      <c r="C13556" t="s">
        <v>331</v>
      </c>
      <c r="D13556" t="s">
        <v>78</v>
      </c>
      <c r="E13556">
        <v>2023</v>
      </c>
      <c r="F13556" t="s">
        <v>500</v>
      </c>
      <c r="G13556" t="s">
        <v>311</v>
      </c>
      <c r="H13556">
        <v>-40.33</v>
      </c>
      <c r="I13556" t="s">
        <v>574</v>
      </c>
      <c r="J13556" t="s">
        <v>14</v>
      </c>
      <c r="K13556" t="s">
        <v>397</v>
      </c>
    </row>
    <row r="13557" spans="1:11" hidden="1" x14ac:dyDescent="0.35">
      <c r="A13557" t="s">
        <v>563</v>
      </c>
      <c r="B13557" t="s">
        <v>84</v>
      </c>
      <c r="C13557" t="s">
        <v>331</v>
      </c>
      <c r="D13557" t="s">
        <v>78</v>
      </c>
      <c r="E13557">
        <v>2023</v>
      </c>
      <c r="F13557" t="s">
        <v>500</v>
      </c>
      <c r="G13557" t="s">
        <v>311</v>
      </c>
      <c r="H13557">
        <v>-22.4</v>
      </c>
      <c r="I13557" t="s">
        <v>574</v>
      </c>
      <c r="J13557" t="s">
        <v>347</v>
      </c>
      <c r="K13557" t="s">
        <v>397</v>
      </c>
    </row>
    <row r="13558" spans="1:11" hidden="1" x14ac:dyDescent="0.35">
      <c r="A13558" t="s">
        <v>563</v>
      </c>
      <c r="B13558" t="s">
        <v>84</v>
      </c>
      <c r="C13558" t="s">
        <v>331</v>
      </c>
      <c r="D13558" t="s">
        <v>78</v>
      </c>
      <c r="E13558">
        <v>2023</v>
      </c>
      <c r="F13558" t="s">
        <v>500</v>
      </c>
      <c r="G13558" t="s">
        <v>311</v>
      </c>
      <c r="H13558">
        <v>-57.5</v>
      </c>
      <c r="I13558" t="s">
        <v>574</v>
      </c>
      <c r="J13558" t="s">
        <v>14</v>
      </c>
      <c r="K13558" t="s">
        <v>397</v>
      </c>
    </row>
    <row r="13559" spans="1:11" hidden="1" x14ac:dyDescent="0.35">
      <c r="A13559" t="s">
        <v>563</v>
      </c>
      <c r="B13559" t="s">
        <v>84</v>
      </c>
      <c r="C13559" t="s">
        <v>331</v>
      </c>
      <c r="D13559" t="s">
        <v>78</v>
      </c>
      <c r="E13559">
        <v>2023</v>
      </c>
      <c r="F13559" t="s">
        <v>500</v>
      </c>
      <c r="G13559" t="s">
        <v>311</v>
      </c>
      <c r="H13559">
        <v>-31.94</v>
      </c>
      <c r="I13559" t="s">
        <v>574</v>
      </c>
      <c r="J13559" t="s">
        <v>347</v>
      </c>
      <c r="K13559" t="s">
        <v>397</v>
      </c>
    </row>
    <row r="13560" spans="1:11" hidden="1" x14ac:dyDescent="0.35">
      <c r="A13560" t="s">
        <v>563</v>
      </c>
      <c r="B13560" t="s">
        <v>84</v>
      </c>
      <c r="C13560" t="s">
        <v>331</v>
      </c>
      <c r="D13560" t="s">
        <v>78</v>
      </c>
      <c r="E13560">
        <v>2023</v>
      </c>
      <c r="F13560" t="s">
        <v>500</v>
      </c>
      <c r="G13560" t="s">
        <v>311</v>
      </c>
      <c r="H13560">
        <v>-488.37</v>
      </c>
      <c r="I13560" t="s">
        <v>574</v>
      </c>
      <c r="J13560" t="s">
        <v>14</v>
      </c>
      <c r="K13560" t="s">
        <v>397</v>
      </c>
    </row>
    <row r="13561" spans="1:11" hidden="1" x14ac:dyDescent="0.35">
      <c r="A13561" t="s">
        <v>563</v>
      </c>
      <c r="B13561" t="s">
        <v>84</v>
      </c>
      <c r="C13561" t="s">
        <v>331</v>
      </c>
      <c r="D13561" t="s">
        <v>78</v>
      </c>
      <c r="E13561">
        <v>2023</v>
      </c>
      <c r="F13561" t="s">
        <v>500</v>
      </c>
      <c r="G13561" t="s">
        <v>311</v>
      </c>
      <c r="H13561">
        <v>-271.27999999999997</v>
      </c>
      <c r="I13561" t="s">
        <v>574</v>
      </c>
      <c r="J13561" t="s">
        <v>347</v>
      </c>
      <c r="K13561" t="s">
        <v>397</v>
      </c>
    </row>
    <row r="13562" spans="1:11" hidden="1" x14ac:dyDescent="0.35">
      <c r="A13562" t="s">
        <v>563</v>
      </c>
      <c r="B13562" t="s">
        <v>84</v>
      </c>
      <c r="C13562" t="s">
        <v>331</v>
      </c>
      <c r="D13562" t="s">
        <v>78</v>
      </c>
      <c r="E13562">
        <v>2023</v>
      </c>
      <c r="F13562" t="s">
        <v>500</v>
      </c>
      <c r="G13562" t="s">
        <v>311</v>
      </c>
      <c r="H13562">
        <v>-69.77</v>
      </c>
      <c r="I13562" t="s">
        <v>574</v>
      </c>
      <c r="J13562" t="s">
        <v>14</v>
      </c>
      <c r="K13562" t="s">
        <v>397</v>
      </c>
    </row>
    <row r="13563" spans="1:11" hidden="1" x14ac:dyDescent="0.35">
      <c r="A13563" t="s">
        <v>563</v>
      </c>
      <c r="B13563" t="s">
        <v>84</v>
      </c>
      <c r="C13563" t="s">
        <v>331</v>
      </c>
      <c r="D13563" t="s">
        <v>78</v>
      </c>
      <c r="E13563">
        <v>2023</v>
      </c>
      <c r="F13563" t="s">
        <v>500</v>
      </c>
      <c r="G13563" t="s">
        <v>311</v>
      </c>
      <c r="H13563">
        <v>-38.76</v>
      </c>
      <c r="I13563" t="s">
        <v>574</v>
      </c>
      <c r="J13563" t="s">
        <v>347</v>
      </c>
      <c r="K13563" t="s">
        <v>397</v>
      </c>
    </row>
    <row r="13564" spans="1:11" hidden="1" x14ac:dyDescent="0.35">
      <c r="A13564" t="s">
        <v>563</v>
      </c>
      <c r="B13564" t="s">
        <v>84</v>
      </c>
      <c r="C13564" t="s">
        <v>331</v>
      </c>
      <c r="D13564" t="s">
        <v>78</v>
      </c>
      <c r="E13564">
        <v>2023</v>
      </c>
      <c r="F13564" t="s">
        <v>506</v>
      </c>
      <c r="G13564" t="s">
        <v>309</v>
      </c>
      <c r="H13564">
        <v>-177.71</v>
      </c>
      <c r="I13564" t="s">
        <v>574</v>
      </c>
      <c r="J13564" t="s">
        <v>347</v>
      </c>
      <c r="K13564" t="s">
        <v>397</v>
      </c>
    </row>
    <row r="13565" spans="1:11" hidden="1" x14ac:dyDescent="0.35">
      <c r="A13565" t="s">
        <v>563</v>
      </c>
      <c r="B13565" t="s">
        <v>84</v>
      </c>
      <c r="C13565" t="s">
        <v>331</v>
      </c>
      <c r="D13565" t="s">
        <v>78</v>
      </c>
      <c r="E13565">
        <v>2023</v>
      </c>
      <c r="F13565" t="s">
        <v>506</v>
      </c>
      <c r="G13565" t="s">
        <v>309</v>
      </c>
      <c r="H13565">
        <v>-337.24</v>
      </c>
      <c r="I13565" t="s">
        <v>574</v>
      </c>
      <c r="J13565" t="s">
        <v>347</v>
      </c>
      <c r="K13565" t="s">
        <v>397</v>
      </c>
    </row>
    <row r="13566" spans="1:11" hidden="1" x14ac:dyDescent="0.35">
      <c r="A13566" t="s">
        <v>563</v>
      </c>
      <c r="B13566" t="s">
        <v>84</v>
      </c>
      <c r="C13566" t="s">
        <v>331</v>
      </c>
      <c r="D13566" t="s">
        <v>78</v>
      </c>
      <c r="E13566">
        <v>2023</v>
      </c>
      <c r="F13566" t="s">
        <v>506</v>
      </c>
      <c r="G13566" t="s">
        <v>309</v>
      </c>
      <c r="H13566">
        <v>-16.13</v>
      </c>
      <c r="I13566" t="s">
        <v>574</v>
      </c>
      <c r="J13566" t="s">
        <v>347</v>
      </c>
      <c r="K13566" t="s">
        <v>397</v>
      </c>
    </row>
    <row r="13567" spans="1:11" hidden="1" x14ac:dyDescent="0.35">
      <c r="A13567" t="s">
        <v>563</v>
      </c>
      <c r="B13567" t="s">
        <v>84</v>
      </c>
      <c r="C13567" t="s">
        <v>331</v>
      </c>
      <c r="D13567" t="s">
        <v>78</v>
      </c>
      <c r="E13567">
        <v>2023</v>
      </c>
      <c r="F13567" t="s">
        <v>506</v>
      </c>
      <c r="G13567" t="s">
        <v>309</v>
      </c>
      <c r="H13567">
        <v>-22.99</v>
      </c>
      <c r="I13567" t="s">
        <v>574</v>
      </c>
      <c r="J13567" t="s">
        <v>347</v>
      </c>
      <c r="K13567" t="s">
        <v>397</v>
      </c>
    </row>
    <row r="13568" spans="1:11" hidden="1" x14ac:dyDescent="0.35">
      <c r="A13568" t="s">
        <v>563</v>
      </c>
      <c r="B13568" t="s">
        <v>84</v>
      </c>
      <c r="C13568" t="s">
        <v>331</v>
      </c>
      <c r="D13568" t="s">
        <v>78</v>
      </c>
      <c r="E13568">
        <v>2023</v>
      </c>
      <c r="F13568" t="s">
        <v>506</v>
      </c>
      <c r="G13568" t="s">
        <v>309</v>
      </c>
      <c r="H13568">
        <v>-195.26</v>
      </c>
      <c r="I13568" t="s">
        <v>574</v>
      </c>
      <c r="J13568" t="s">
        <v>347</v>
      </c>
      <c r="K13568" t="s">
        <v>397</v>
      </c>
    </row>
    <row r="13569" spans="1:11" hidden="1" x14ac:dyDescent="0.35">
      <c r="A13569" t="s">
        <v>563</v>
      </c>
      <c r="B13569" t="s">
        <v>84</v>
      </c>
      <c r="C13569" t="s">
        <v>331</v>
      </c>
      <c r="D13569" t="s">
        <v>78</v>
      </c>
      <c r="E13569">
        <v>2023</v>
      </c>
      <c r="F13569" t="s">
        <v>506</v>
      </c>
      <c r="G13569" t="s">
        <v>309</v>
      </c>
      <c r="H13569">
        <v>-27.9</v>
      </c>
      <c r="I13569" t="s">
        <v>574</v>
      </c>
      <c r="J13569" t="s">
        <v>347</v>
      </c>
      <c r="K13569" t="s">
        <v>397</v>
      </c>
    </row>
    <row r="13570" spans="1:11" hidden="1" x14ac:dyDescent="0.35">
      <c r="A13570" t="s">
        <v>563</v>
      </c>
      <c r="B13570" t="s">
        <v>84</v>
      </c>
      <c r="C13570" t="s">
        <v>331</v>
      </c>
      <c r="D13570" t="s">
        <v>78</v>
      </c>
      <c r="E13570">
        <v>2023</v>
      </c>
      <c r="F13570" t="s">
        <v>71</v>
      </c>
      <c r="G13570" t="s">
        <v>310</v>
      </c>
      <c r="H13570">
        <v>-48.85</v>
      </c>
      <c r="I13570" t="s">
        <v>574</v>
      </c>
      <c r="J13570" t="s">
        <v>347</v>
      </c>
      <c r="K13570" t="s">
        <v>397</v>
      </c>
    </row>
    <row r="13571" spans="1:11" hidden="1" x14ac:dyDescent="0.35">
      <c r="A13571" t="s">
        <v>563</v>
      </c>
      <c r="B13571" t="s">
        <v>84</v>
      </c>
      <c r="C13571" t="s">
        <v>331</v>
      </c>
      <c r="D13571" t="s">
        <v>78</v>
      </c>
      <c r="E13571">
        <v>2023</v>
      </c>
      <c r="F13571" t="s">
        <v>71</v>
      </c>
      <c r="G13571" t="s">
        <v>310</v>
      </c>
      <c r="H13571">
        <v>-92.7</v>
      </c>
      <c r="I13571" t="s">
        <v>574</v>
      </c>
      <c r="J13571" t="s">
        <v>347</v>
      </c>
      <c r="K13571" t="s">
        <v>397</v>
      </c>
    </row>
    <row r="13572" spans="1:11" hidden="1" x14ac:dyDescent="0.35">
      <c r="A13572" t="s">
        <v>563</v>
      </c>
      <c r="B13572" t="s">
        <v>84</v>
      </c>
      <c r="C13572" t="s">
        <v>331</v>
      </c>
      <c r="D13572" t="s">
        <v>78</v>
      </c>
      <c r="E13572">
        <v>2023</v>
      </c>
      <c r="F13572" t="s">
        <v>71</v>
      </c>
      <c r="G13572" t="s">
        <v>310</v>
      </c>
      <c r="H13572">
        <v>-4.43</v>
      </c>
      <c r="I13572" t="s">
        <v>574</v>
      </c>
      <c r="J13572" t="s">
        <v>347</v>
      </c>
      <c r="K13572" t="s">
        <v>397</v>
      </c>
    </row>
    <row r="13573" spans="1:11" hidden="1" x14ac:dyDescent="0.35">
      <c r="A13573" t="s">
        <v>563</v>
      </c>
      <c r="B13573" t="s">
        <v>84</v>
      </c>
      <c r="C13573" t="s">
        <v>331</v>
      </c>
      <c r="D13573" t="s">
        <v>78</v>
      </c>
      <c r="E13573">
        <v>2023</v>
      </c>
      <c r="F13573" t="s">
        <v>71</v>
      </c>
      <c r="G13573" t="s">
        <v>310</v>
      </c>
      <c r="H13573">
        <v>-6.33</v>
      </c>
      <c r="I13573" t="s">
        <v>574</v>
      </c>
      <c r="J13573" t="s">
        <v>347</v>
      </c>
      <c r="K13573" t="s">
        <v>397</v>
      </c>
    </row>
    <row r="13574" spans="1:11" hidden="1" x14ac:dyDescent="0.35">
      <c r="A13574" t="s">
        <v>563</v>
      </c>
      <c r="B13574" t="s">
        <v>84</v>
      </c>
      <c r="C13574" t="s">
        <v>331</v>
      </c>
      <c r="D13574" t="s">
        <v>78</v>
      </c>
      <c r="E13574">
        <v>2023</v>
      </c>
      <c r="F13574" t="s">
        <v>71</v>
      </c>
      <c r="G13574" t="s">
        <v>310</v>
      </c>
      <c r="H13574">
        <v>-53.67</v>
      </c>
      <c r="I13574" t="s">
        <v>574</v>
      </c>
      <c r="J13574" t="s">
        <v>347</v>
      </c>
      <c r="K13574" t="s">
        <v>397</v>
      </c>
    </row>
    <row r="13575" spans="1:11" hidden="1" x14ac:dyDescent="0.35">
      <c r="A13575" t="s">
        <v>563</v>
      </c>
      <c r="B13575" t="s">
        <v>84</v>
      </c>
      <c r="C13575" t="s">
        <v>331</v>
      </c>
      <c r="D13575" t="s">
        <v>78</v>
      </c>
      <c r="E13575">
        <v>2023</v>
      </c>
      <c r="F13575" t="s">
        <v>71</v>
      </c>
      <c r="G13575" t="s">
        <v>310</v>
      </c>
      <c r="H13575">
        <v>-7.67</v>
      </c>
      <c r="I13575" t="s">
        <v>574</v>
      </c>
      <c r="J13575" t="s">
        <v>347</v>
      </c>
      <c r="K13575" t="s">
        <v>397</v>
      </c>
    </row>
    <row r="13576" spans="1:11" hidden="1" x14ac:dyDescent="0.35">
      <c r="A13576" t="s">
        <v>563</v>
      </c>
      <c r="B13576" t="s">
        <v>84</v>
      </c>
      <c r="C13576" t="s">
        <v>331</v>
      </c>
      <c r="D13576" t="s">
        <v>78</v>
      </c>
      <c r="E13576">
        <v>2023</v>
      </c>
      <c r="F13576" t="s">
        <v>148</v>
      </c>
      <c r="G13576" t="s">
        <v>308</v>
      </c>
      <c r="H13576">
        <v>-3.3</v>
      </c>
      <c r="I13576" t="s">
        <v>574</v>
      </c>
      <c r="J13576" t="s">
        <v>347</v>
      </c>
      <c r="K13576" t="s">
        <v>397</v>
      </c>
    </row>
    <row r="13577" spans="1:11" hidden="1" x14ac:dyDescent="0.35">
      <c r="A13577" t="s">
        <v>563</v>
      </c>
      <c r="B13577" t="s">
        <v>84</v>
      </c>
      <c r="C13577" t="s">
        <v>331</v>
      </c>
      <c r="D13577" t="s">
        <v>78</v>
      </c>
      <c r="E13577">
        <v>2023</v>
      </c>
      <c r="F13577" t="s">
        <v>148</v>
      </c>
      <c r="G13577" t="s">
        <v>308</v>
      </c>
      <c r="H13577">
        <v>-6.27</v>
      </c>
      <c r="I13577" t="s">
        <v>574</v>
      </c>
      <c r="J13577" t="s">
        <v>347</v>
      </c>
      <c r="K13577" t="s">
        <v>397</v>
      </c>
    </row>
    <row r="13578" spans="1:11" hidden="1" x14ac:dyDescent="0.35">
      <c r="A13578" t="s">
        <v>563</v>
      </c>
      <c r="B13578" t="s">
        <v>84</v>
      </c>
      <c r="C13578" t="s">
        <v>331</v>
      </c>
      <c r="D13578" t="s">
        <v>78</v>
      </c>
      <c r="E13578">
        <v>2023</v>
      </c>
      <c r="F13578" t="s">
        <v>148</v>
      </c>
      <c r="G13578" t="s">
        <v>308</v>
      </c>
      <c r="H13578">
        <v>-0.3</v>
      </c>
      <c r="I13578" t="s">
        <v>574</v>
      </c>
      <c r="J13578" t="s">
        <v>347</v>
      </c>
      <c r="K13578" t="s">
        <v>397</v>
      </c>
    </row>
    <row r="13579" spans="1:11" hidden="1" x14ac:dyDescent="0.35">
      <c r="A13579" t="s">
        <v>563</v>
      </c>
      <c r="B13579" t="s">
        <v>84</v>
      </c>
      <c r="C13579" t="s">
        <v>331</v>
      </c>
      <c r="D13579" t="s">
        <v>78</v>
      </c>
      <c r="E13579">
        <v>2023</v>
      </c>
      <c r="F13579" t="s">
        <v>148</v>
      </c>
      <c r="G13579" t="s">
        <v>308</v>
      </c>
      <c r="H13579">
        <v>-0.43</v>
      </c>
      <c r="I13579" t="s">
        <v>574</v>
      </c>
      <c r="J13579" t="s">
        <v>347</v>
      </c>
      <c r="K13579" t="s">
        <v>397</v>
      </c>
    </row>
    <row r="13580" spans="1:11" hidden="1" x14ac:dyDescent="0.35">
      <c r="A13580" t="s">
        <v>563</v>
      </c>
      <c r="B13580" t="s">
        <v>84</v>
      </c>
      <c r="C13580" t="s">
        <v>331</v>
      </c>
      <c r="D13580" t="s">
        <v>78</v>
      </c>
      <c r="E13580">
        <v>2023</v>
      </c>
      <c r="F13580" t="s">
        <v>148</v>
      </c>
      <c r="G13580" t="s">
        <v>308</v>
      </c>
      <c r="H13580">
        <v>-3.63</v>
      </c>
      <c r="I13580" t="s">
        <v>574</v>
      </c>
      <c r="J13580" t="s">
        <v>347</v>
      </c>
      <c r="K13580" t="s">
        <v>397</v>
      </c>
    </row>
    <row r="13581" spans="1:11" hidden="1" x14ac:dyDescent="0.35">
      <c r="A13581" t="s">
        <v>563</v>
      </c>
      <c r="B13581" t="s">
        <v>84</v>
      </c>
      <c r="C13581" t="s">
        <v>331</v>
      </c>
      <c r="D13581" t="s">
        <v>78</v>
      </c>
      <c r="E13581">
        <v>2023</v>
      </c>
      <c r="F13581" t="s">
        <v>148</v>
      </c>
      <c r="G13581" t="s">
        <v>308</v>
      </c>
      <c r="H13581">
        <v>-0.52</v>
      </c>
      <c r="I13581" t="s">
        <v>574</v>
      </c>
      <c r="J13581" t="s">
        <v>347</v>
      </c>
      <c r="K13581" t="s">
        <v>397</v>
      </c>
    </row>
    <row r="13582" spans="1:11" hidden="1" x14ac:dyDescent="0.35">
      <c r="A13582" t="s">
        <v>563</v>
      </c>
      <c r="B13582" t="s">
        <v>84</v>
      </c>
      <c r="C13582" t="s">
        <v>331</v>
      </c>
      <c r="D13582" t="s">
        <v>78</v>
      </c>
      <c r="E13582">
        <v>2023</v>
      </c>
      <c r="F13582" t="s">
        <v>156</v>
      </c>
      <c r="G13582" t="s">
        <v>307</v>
      </c>
      <c r="H13582">
        <v>-5.07</v>
      </c>
      <c r="I13582" t="s">
        <v>574</v>
      </c>
      <c r="J13582" t="s">
        <v>14</v>
      </c>
      <c r="K13582" t="s">
        <v>397</v>
      </c>
    </row>
    <row r="13583" spans="1:11" hidden="1" x14ac:dyDescent="0.35">
      <c r="A13583" t="s">
        <v>563</v>
      </c>
      <c r="B13583" t="s">
        <v>84</v>
      </c>
      <c r="C13583" t="s">
        <v>331</v>
      </c>
      <c r="D13583" t="s">
        <v>78</v>
      </c>
      <c r="E13583">
        <v>2023</v>
      </c>
      <c r="F13583" t="s">
        <v>156</v>
      </c>
      <c r="G13583" t="s">
        <v>307</v>
      </c>
      <c r="H13583">
        <v>-84.71</v>
      </c>
      <c r="I13583" t="s">
        <v>574</v>
      </c>
      <c r="J13583" t="s">
        <v>347</v>
      </c>
      <c r="K13583" t="s">
        <v>397</v>
      </c>
    </row>
    <row r="13584" spans="1:11" hidden="1" x14ac:dyDescent="0.35">
      <c r="A13584" t="s">
        <v>563</v>
      </c>
      <c r="B13584" t="s">
        <v>84</v>
      </c>
      <c r="C13584" t="s">
        <v>331</v>
      </c>
      <c r="D13584" t="s">
        <v>78</v>
      </c>
      <c r="E13584">
        <v>2023</v>
      </c>
      <c r="F13584" t="s">
        <v>156</v>
      </c>
      <c r="G13584" t="s">
        <v>307</v>
      </c>
      <c r="H13584">
        <v>-9.6300000000000008</v>
      </c>
      <c r="I13584" t="s">
        <v>574</v>
      </c>
      <c r="J13584" t="s">
        <v>14</v>
      </c>
      <c r="K13584" t="s">
        <v>397</v>
      </c>
    </row>
    <row r="13585" spans="1:11" hidden="1" x14ac:dyDescent="0.35">
      <c r="A13585" t="s">
        <v>563</v>
      </c>
      <c r="B13585" t="s">
        <v>84</v>
      </c>
      <c r="C13585" t="s">
        <v>331</v>
      </c>
      <c r="D13585" t="s">
        <v>78</v>
      </c>
      <c r="E13585">
        <v>2023</v>
      </c>
      <c r="F13585" t="s">
        <v>156</v>
      </c>
      <c r="G13585" t="s">
        <v>307</v>
      </c>
      <c r="H13585">
        <v>-160.74</v>
      </c>
      <c r="I13585" t="s">
        <v>574</v>
      </c>
      <c r="J13585" t="s">
        <v>347</v>
      </c>
      <c r="K13585" t="s">
        <v>397</v>
      </c>
    </row>
    <row r="13586" spans="1:11" hidden="1" x14ac:dyDescent="0.35">
      <c r="A13586" t="s">
        <v>563</v>
      </c>
      <c r="B13586" t="s">
        <v>84</v>
      </c>
      <c r="C13586" t="s">
        <v>331</v>
      </c>
      <c r="D13586" t="s">
        <v>78</v>
      </c>
      <c r="E13586">
        <v>2023</v>
      </c>
      <c r="F13586" t="s">
        <v>156</v>
      </c>
      <c r="G13586" t="s">
        <v>307</v>
      </c>
      <c r="H13586">
        <v>-0.46</v>
      </c>
      <c r="I13586" t="s">
        <v>574</v>
      </c>
      <c r="J13586" t="s">
        <v>14</v>
      </c>
      <c r="K13586" t="s">
        <v>397</v>
      </c>
    </row>
    <row r="13587" spans="1:11" hidden="1" x14ac:dyDescent="0.35">
      <c r="A13587" t="s">
        <v>563</v>
      </c>
      <c r="B13587" t="s">
        <v>84</v>
      </c>
      <c r="C13587" t="s">
        <v>331</v>
      </c>
      <c r="D13587" t="s">
        <v>78</v>
      </c>
      <c r="E13587">
        <v>2023</v>
      </c>
      <c r="F13587" t="s">
        <v>156</v>
      </c>
      <c r="G13587" t="s">
        <v>307</v>
      </c>
      <c r="H13587">
        <v>-7.69</v>
      </c>
      <c r="I13587" t="s">
        <v>574</v>
      </c>
      <c r="J13587" t="s">
        <v>347</v>
      </c>
      <c r="K13587" t="s">
        <v>397</v>
      </c>
    </row>
    <row r="13588" spans="1:11" hidden="1" x14ac:dyDescent="0.35">
      <c r="A13588" t="s">
        <v>563</v>
      </c>
      <c r="B13588" t="s">
        <v>84</v>
      </c>
      <c r="C13588" t="s">
        <v>331</v>
      </c>
      <c r="D13588" t="s">
        <v>78</v>
      </c>
      <c r="E13588">
        <v>2023</v>
      </c>
      <c r="F13588" t="s">
        <v>156</v>
      </c>
      <c r="G13588" t="s">
        <v>307</v>
      </c>
      <c r="H13588">
        <v>-0.66</v>
      </c>
      <c r="I13588" t="s">
        <v>574</v>
      </c>
      <c r="J13588" t="s">
        <v>14</v>
      </c>
      <c r="K13588" t="s">
        <v>397</v>
      </c>
    </row>
    <row r="13589" spans="1:11" hidden="1" x14ac:dyDescent="0.35">
      <c r="A13589" t="s">
        <v>563</v>
      </c>
      <c r="B13589" t="s">
        <v>84</v>
      </c>
      <c r="C13589" t="s">
        <v>331</v>
      </c>
      <c r="D13589" t="s">
        <v>78</v>
      </c>
      <c r="E13589">
        <v>2023</v>
      </c>
      <c r="F13589" t="s">
        <v>156</v>
      </c>
      <c r="G13589" t="s">
        <v>307</v>
      </c>
      <c r="H13589">
        <v>-10.96</v>
      </c>
      <c r="I13589" t="s">
        <v>574</v>
      </c>
      <c r="J13589" t="s">
        <v>347</v>
      </c>
      <c r="K13589" t="s">
        <v>397</v>
      </c>
    </row>
    <row r="13590" spans="1:11" hidden="1" x14ac:dyDescent="0.35">
      <c r="A13590" t="s">
        <v>563</v>
      </c>
      <c r="B13590" t="s">
        <v>84</v>
      </c>
      <c r="C13590" t="s">
        <v>331</v>
      </c>
      <c r="D13590" t="s">
        <v>78</v>
      </c>
      <c r="E13590">
        <v>2023</v>
      </c>
      <c r="F13590" t="s">
        <v>156</v>
      </c>
      <c r="G13590" t="s">
        <v>307</v>
      </c>
      <c r="H13590">
        <v>-5.57</v>
      </c>
      <c r="I13590" t="s">
        <v>574</v>
      </c>
      <c r="J13590" t="s">
        <v>14</v>
      </c>
      <c r="K13590" t="s">
        <v>397</v>
      </c>
    </row>
    <row r="13591" spans="1:11" hidden="1" x14ac:dyDescent="0.35">
      <c r="A13591" t="s">
        <v>563</v>
      </c>
      <c r="B13591" t="s">
        <v>84</v>
      </c>
      <c r="C13591" t="s">
        <v>331</v>
      </c>
      <c r="D13591" t="s">
        <v>78</v>
      </c>
      <c r="E13591">
        <v>2023</v>
      </c>
      <c r="F13591" t="s">
        <v>156</v>
      </c>
      <c r="G13591" t="s">
        <v>307</v>
      </c>
      <c r="H13591">
        <v>-93.07</v>
      </c>
      <c r="I13591" t="s">
        <v>574</v>
      </c>
      <c r="J13591" t="s">
        <v>347</v>
      </c>
      <c r="K13591" t="s">
        <v>397</v>
      </c>
    </row>
    <row r="13592" spans="1:11" hidden="1" x14ac:dyDescent="0.35">
      <c r="A13592" t="s">
        <v>563</v>
      </c>
      <c r="B13592" t="s">
        <v>84</v>
      </c>
      <c r="C13592" t="s">
        <v>331</v>
      </c>
      <c r="D13592" t="s">
        <v>78</v>
      </c>
      <c r="E13592">
        <v>2023</v>
      </c>
      <c r="F13592" t="s">
        <v>156</v>
      </c>
      <c r="G13592" t="s">
        <v>307</v>
      </c>
      <c r="H13592">
        <v>-0.79</v>
      </c>
      <c r="I13592" t="s">
        <v>574</v>
      </c>
      <c r="J13592" t="s">
        <v>14</v>
      </c>
      <c r="K13592" t="s">
        <v>397</v>
      </c>
    </row>
    <row r="13593" spans="1:11" hidden="1" x14ac:dyDescent="0.35">
      <c r="A13593" t="s">
        <v>563</v>
      </c>
      <c r="B13593" t="s">
        <v>84</v>
      </c>
      <c r="C13593" t="s">
        <v>331</v>
      </c>
      <c r="D13593" t="s">
        <v>78</v>
      </c>
      <c r="E13593">
        <v>2023</v>
      </c>
      <c r="F13593" t="s">
        <v>156</v>
      </c>
      <c r="G13593" t="s">
        <v>307</v>
      </c>
      <c r="H13593">
        <v>-13.29</v>
      </c>
      <c r="I13593" t="s">
        <v>574</v>
      </c>
      <c r="J13593" t="s">
        <v>347</v>
      </c>
      <c r="K13593" t="s">
        <v>397</v>
      </c>
    </row>
    <row r="13594" spans="1:11" hidden="1" x14ac:dyDescent="0.35">
      <c r="A13594" t="s">
        <v>563</v>
      </c>
      <c r="B13594" t="s">
        <v>84</v>
      </c>
      <c r="C13594" t="s">
        <v>384</v>
      </c>
      <c r="D13594" t="s">
        <v>78</v>
      </c>
      <c r="E13594">
        <v>2023</v>
      </c>
      <c r="F13594" t="s">
        <v>500</v>
      </c>
      <c r="G13594" t="s">
        <v>311</v>
      </c>
      <c r="H13594">
        <v>-672.17</v>
      </c>
      <c r="I13594" t="s">
        <v>574</v>
      </c>
      <c r="J13594" t="s">
        <v>14</v>
      </c>
      <c r="K13594" t="s">
        <v>404</v>
      </c>
    </row>
    <row r="13595" spans="1:11" hidden="1" x14ac:dyDescent="0.35">
      <c r="A13595" t="s">
        <v>563</v>
      </c>
      <c r="B13595" t="s">
        <v>84</v>
      </c>
      <c r="C13595" t="s">
        <v>384</v>
      </c>
      <c r="D13595" t="s">
        <v>78</v>
      </c>
      <c r="E13595">
        <v>2023</v>
      </c>
      <c r="F13595" t="s">
        <v>500</v>
      </c>
      <c r="G13595" t="s">
        <v>311</v>
      </c>
      <c r="H13595">
        <v>-62.01</v>
      </c>
      <c r="I13595" t="s">
        <v>574</v>
      </c>
      <c r="J13595" t="s">
        <v>347</v>
      </c>
      <c r="K13595" t="s">
        <v>404</v>
      </c>
    </row>
    <row r="13596" spans="1:11" hidden="1" x14ac:dyDescent="0.35">
      <c r="A13596" t="s">
        <v>563</v>
      </c>
      <c r="B13596" t="s">
        <v>84</v>
      </c>
      <c r="C13596" t="s">
        <v>384</v>
      </c>
      <c r="D13596" t="s">
        <v>78</v>
      </c>
      <c r="E13596">
        <v>2023</v>
      </c>
      <c r="F13596" t="s">
        <v>500</v>
      </c>
      <c r="G13596" t="s">
        <v>311</v>
      </c>
      <c r="H13596">
        <v>-7.96</v>
      </c>
      <c r="I13596" t="s">
        <v>574</v>
      </c>
      <c r="J13596" t="s">
        <v>14</v>
      </c>
      <c r="K13596" t="s">
        <v>404</v>
      </c>
    </row>
    <row r="13597" spans="1:11" hidden="1" x14ac:dyDescent="0.35">
      <c r="A13597" t="s">
        <v>563</v>
      </c>
      <c r="B13597" t="s">
        <v>84</v>
      </c>
      <c r="C13597" t="s">
        <v>384</v>
      </c>
      <c r="D13597" t="s">
        <v>78</v>
      </c>
      <c r="E13597">
        <v>2023</v>
      </c>
      <c r="F13597" t="s">
        <v>500</v>
      </c>
      <c r="G13597" t="s">
        <v>311</v>
      </c>
      <c r="H13597">
        <v>-0.74</v>
      </c>
      <c r="I13597" t="s">
        <v>574</v>
      </c>
      <c r="J13597" t="s">
        <v>347</v>
      </c>
      <c r="K13597" t="s">
        <v>404</v>
      </c>
    </row>
    <row r="13598" spans="1:11" hidden="1" x14ac:dyDescent="0.35">
      <c r="A13598" t="s">
        <v>563</v>
      </c>
      <c r="B13598" t="s">
        <v>84</v>
      </c>
      <c r="C13598" t="s">
        <v>384</v>
      </c>
      <c r="D13598" t="s">
        <v>78</v>
      </c>
      <c r="E13598">
        <v>2023</v>
      </c>
      <c r="F13598" t="s">
        <v>500</v>
      </c>
      <c r="G13598" t="s">
        <v>311</v>
      </c>
      <c r="H13598">
        <v>-198.23</v>
      </c>
      <c r="I13598" t="s">
        <v>574</v>
      </c>
      <c r="J13598" t="s">
        <v>14</v>
      </c>
      <c r="K13598" t="s">
        <v>404</v>
      </c>
    </row>
    <row r="13599" spans="1:11" hidden="1" x14ac:dyDescent="0.35">
      <c r="A13599" t="s">
        <v>563</v>
      </c>
      <c r="B13599" t="s">
        <v>84</v>
      </c>
      <c r="C13599" t="s">
        <v>384</v>
      </c>
      <c r="D13599" t="s">
        <v>78</v>
      </c>
      <c r="E13599">
        <v>2023</v>
      </c>
      <c r="F13599" t="s">
        <v>500</v>
      </c>
      <c r="G13599" t="s">
        <v>311</v>
      </c>
      <c r="H13599">
        <v>-18.28</v>
      </c>
      <c r="I13599" t="s">
        <v>574</v>
      </c>
      <c r="J13599" t="s">
        <v>347</v>
      </c>
      <c r="K13599" t="s">
        <v>404</v>
      </c>
    </row>
    <row r="13600" spans="1:11" hidden="1" x14ac:dyDescent="0.35">
      <c r="A13600" t="s">
        <v>563</v>
      </c>
      <c r="B13600" t="s">
        <v>84</v>
      </c>
      <c r="C13600" t="s">
        <v>384</v>
      </c>
      <c r="D13600" t="s">
        <v>78</v>
      </c>
      <c r="E13600">
        <v>2023</v>
      </c>
      <c r="F13600" t="s">
        <v>500</v>
      </c>
      <c r="G13600" t="s">
        <v>311</v>
      </c>
      <c r="H13600">
        <v>-69.22</v>
      </c>
      <c r="I13600" t="s">
        <v>574</v>
      </c>
      <c r="J13600" t="s">
        <v>14</v>
      </c>
      <c r="K13600" t="s">
        <v>404</v>
      </c>
    </row>
    <row r="13601" spans="1:11" hidden="1" x14ac:dyDescent="0.35">
      <c r="A13601" t="s">
        <v>563</v>
      </c>
      <c r="B13601" t="s">
        <v>84</v>
      </c>
      <c r="C13601" t="s">
        <v>384</v>
      </c>
      <c r="D13601" t="s">
        <v>78</v>
      </c>
      <c r="E13601">
        <v>2023</v>
      </c>
      <c r="F13601" t="s">
        <v>500</v>
      </c>
      <c r="G13601" t="s">
        <v>311</v>
      </c>
      <c r="H13601">
        <v>-6.38</v>
      </c>
      <c r="I13601" t="s">
        <v>574</v>
      </c>
      <c r="J13601" t="s">
        <v>347</v>
      </c>
      <c r="K13601" t="s">
        <v>404</v>
      </c>
    </row>
    <row r="13602" spans="1:11" hidden="1" x14ac:dyDescent="0.35">
      <c r="A13602" t="s">
        <v>563</v>
      </c>
      <c r="B13602" t="s">
        <v>84</v>
      </c>
      <c r="C13602" t="s">
        <v>384</v>
      </c>
      <c r="D13602" t="s">
        <v>78</v>
      </c>
      <c r="E13602">
        <v>2023</v>
      </c>
      <c r="F13602" t="s">
        <v>506</v>
      </c>
      <c r="G13602" t="s">
        <v>309</v>
      </c>
      <c r="H13602">
        <v>-94.85</v>
      </c>
      <c r="I13602" t="s">
        <v>574</v>
      </c>
      <c r="J13602" t="s">
        <v>347</v>
      </c>
      <c r="K13602" t="s">
        <v>404</v>
      </c>
    </row>
    <row r="13603" spans="1:11" hidden="1" x14ac:dyDescent="0.35">
      <c r="A13603" t="s">
        <v>563</v>
      </c>
      <c r="B13603" t="s">
        <v>84</v>
      </c>
      <c r="C13603" t="s">
        <v>384</v>
      </c>
      <c r="D13603" t="s">
        <v>78</v>
      </c>
      <c r="E13603">
        <v>2023</v>
      </c>
      <c r="F13603" t="s">
        <v>506</v>
      </c>
      <c r="G13603" t="s">
        <v>309</v>
      </c>
      <c r="H13603">
        <v>-1.1200000000000001</v>
      </c>
      <c r="I13603" t="s">
        <v>574</v>
      </c>
      <c r="J13603" t="s">
        <v>347</v>
      </c>
      <c r="K13603" t="s">
        <v>404</v>
      </c>
    </row>
    <row r="13604" spans="1:11" hidden="1" x14ac:dyDescent="0.35">
      <c r="A13604" t="s">
        <v>563</v>
      </c>
      <c r="B13604" t="s">
        <v>84</v>
      </c>
      <c r="C13604" t="s">
        <v>384</v>
      </c>
      <c r="D13604" t="s">
        <v>78</v>
      </c>
      <c r="E13604">
        <v>2023</v>
      </c>
      <c r="F13604" t="s">
        <v>506</v>
      </c>
      <c r="G13604" t="s">
        <v>309</v>
      </c>
      <c r="H13604">
        <v>-27.97</v>
      </c>
      <c r="I13604" t="s">
        <v>574</v>
      </c>
      <c r="J13604" t="s">
        <v>347</v>
      </c>
      <c r="K13604" t="s">
        <v>404</v>
      </c>
    </row>
    <row r="13605" spans="1:11" hidden="1" x14ac:dyDescent="0.35">
      <c r="A13605" t="s">
        <v>563</v>
      </c>
      <c r="B13605" t="s">
        <v>84</v>
      </c>
      <c r="C13605" t="s">
        <v>384</v>
      </c>
      <c r="D13605" t="s">
        <v>78</v>
      </c>
      <c r="E13605">
        <v>2023</v>
      </c>
      <c r="F13605" t="s">
        <v>506</v>
      </c>
      <c r="G13605" t="s">
        <v>309</v>
      </c>
      <c r="H13605">
        <v>-9.7799999999999994</v>
      </c>
      <c r="I13605" t="s">
        <v>574</v>
      </c>
      <c r="J13605" t="s">
        <v>347</v>
      </c>
      <c r="K13605" t="s">
        <v>404</v>
      </c>
    </row>
    <row r="13606" spans="1:11" hidden="1" x14ac:dyDescent="0.35">
      <c r="A13606" t="s">
        <v>563</v>
      </c>
      <c r="B13606" t="s">
        <v>84</v>
      </c>
      <c r="C13606" t="s">
        <v>384</v>
      </c>
      <c r="D13606" t="s">
        <v>78</v>
      </c>
      <c r="E13606">
        <v>2023</v>
      </c>
      <c r="F13606" t="s">
        <v>71</v>
      </c>
      <c r="G13606" t="s">
        <v>310</v>
      </c>
      <c r="H13606">
        <v>-82.31</v>
      </c>
      <c r="I13606" t="s">
        <v>574</v>
      </c>
      <c r="J13606" t="s">
        <v>347</v>
      </c>
      <c r="K13606" t="s">
        <v>404</v>
      </c>
    </row>
    <row r="13607" spans="1:11" hidden="1" x14ac:dyDescent="0.35">
      <c r="A13607" t="s">
        <v>563</v>
      </c>
      <c r="B13607" t="s">
        <v>84</v>
      </c>
      <c r="C13607" t="s">
        <v>384</v>
      </c>
      <c r="D13607" t="s">
        <v>78</v>
      </c>
      <c r="E13607">
        <v>2023</v>
      </c>
      <c r="F13607" t="s">
        <v>71</v>
      </c>
      <c r="G13607" t="s">
        <v>310</v>
      </c>
      <c r="H13607">
        <v>-0.97</v>
      </c>
      <c r="I13607" t="s">
        <v>574</v>
      </c>
      <c r="J13607" t="s">
        <v>347</v>
      </c>
      <c r="K13607" t="s">
        <v>404</v>
      </c>
    </row>
    <row r="13608" spans="1:11" hidden="1" x14ac:dyDescent="0.35">
      <c r="A13608" t="s">
        <v>563</v>
      </c>
      <c r="B13608" t="s">
        <v>84</v>
      </c>
      <c r="C13608" t="s">
        <v>384</v>
      </c>
      <c r="D13608" t="s">
        <v>78</v>
      </c>
      <c r="E13608">
        <v>2023</v>
      </c>
      <c r="F13608" t="s">
        <v>71</v>
      </c>
      <c r="G13608" t="s">
        <v>310</v>
      </c>
      <c r="H13608">
        <v>-24.27</v>
      </c>
      <c r="I13608" t="s">
        <v>574</v>
      </c>
      <c r="J13608" t="s">
        <v>347</v>
      </c>
      <c r="K13608" t="s">
        <v>404</v>
      </c>
    </row>
    <row r="13609" spans="1:11" hidden="1" x14ac:dyDescent="0.35">
      <c r="A13609" t="s">
        <v>563</v>
      </c>
      <c r="B13609" t="s">
        <v>84</v>
      </c>
      <c r="C13609" t="s">
        <v>384</v>
      </c>
      <c r="D13609" t="s">
        <v>78</v>
      </c>
      <c r="E13609">
        <v>2023</v>
      </c>
      <c r="F13609" t="s">
        <v>71</v>
      </c>
      <c r="G13609" t="s">
        <v>310</v>
      </c>
      <c r="H13609">
        <v>-8.4700000000000006</v>
      </c>
      <c r="I13609" t="s">
        <v>574</v>
      </c>
      <c r="J13609" t="s">
        <v>347</v>
      </c>
      <c r="K13609" t="s">
        <v>404</v>
      </c>
    </row>
    <row r="13610" spans="1:11" hidden="1" x14ac:dyDescent="0.35">
      <c r="A13610" t="s">
        <v>563</v>
      </c>
      <c r="B13610" t="s">
        <v>84</v>
      </c>
      <c r="C13610" t="s">
        <v>384</v>
      </c>
      <c r="D13610" t="s">
        <v>78</v>
      </c>
      <c r="E13610">
        <v>2023</v>
      </c>
      <c r="F13610" t="s">
        <v>148</v>
      </c>
      <c r="G13610" t="s">
        <v>308</v>
      </c>
      <c r="H13610">
        <v>-1.59</v>
      </c>
      <c r="I13610" t="s">
        <v>574</v>
      </c>
      <c r="J13610" t="s">
        <v>347</v>
      </c>
      <c r="K13610" t="s">
        <v>404</v>
      </c>
    </row>
    <row r="13611" spans="1:11" hidden="1" x14ac:dyDescent="0.35">
      <c r="A13611" t="s">
        <v>563</v>
      </c>
      <c r="B13611" t="s">
        <v>84</v>
      </c>
      <c r="C13611" t="s">
        <v>384</v>
      </c>
      <c r="D13611" t="s">
        <v>78</v>
      </c>
      <c r="E13611">
        <v>2023</v>
      </c>
      <c r="F13611" t="s">
        <v>148</v>
      </c>
      <c r="G13611" t="s">
        <v>308</v>
      </c>
      <c r="H13611">
        <v>-0.02</v>
      </c>
      <c r="I13611" t="s">
        <v>574</v>
      </c>
      <c r="J13611" t="s">
        <v>347</v>
      </c>
      <c r="K13611" t="s">
        <v>404</v>
      </c>
    </row>
    <row r="13612" spans="1:11" hidden="1" x14ac:dyDescent="0.35">
      <c r="A13612" t="s">
        <v>563</v>
      </c>
      <c r="B13612" t="s">
        <v>84</v>
      </c>
      <c r="C13612" t="s">
        <v>384</v>
      </c>
      <c r="D13612" t="s">
        <v>78</v>
      </c>
      <c r="E13612">
        <v>2023</v>
      </c>
      <c r="F13612" t="s">
        <v>148</v>
      </c>
      <c r="G13612" t="s">
        <v>308</v>
      </c>
      <c r="H13612">
        <v>-0.47</v>
      </c>
      <c r="I13612" t="s">
        <v>574</v>
      </c>
      <c r="J13612" t="s">
        <v>347</v>
      </c>
      <c r="K13612" t="s">
        <v>404</v>
      </c>
    </row>
    <row r="13613" spans="1:11" hidden="1" x14ac:dyDescent="0.35">
      <c r="A13613" t="s">
        <v>563</v>
      </c>
      <c r="B13613" t="s">
        <v>84</v>
      </c>
      <c r="C13613" t="s">
        <v>384</v>
      </c>
      <c r="D13613" t="s">
        <v>78</v>
      </c>
      <c r="E13613">
        <v>2023</v>
      </c>
      <c r="F13613" t="s">
        <v>148</v>
      </c>
      <c r="G13613" t="s">
        <v>308</v>
      </c>
      <c r="H13613">
        <v>-0.16</v>
      </c>
      <c r="I13613" t="s">
        <v>574</v>
      </c>
      <c r="J13613" t="s">
        <v>347</v>
      </c>
      <c r="K13613" t="s">
        <v>404</v>
      </c>
    </row>
    <row r="13614" spans="1:11" hidden="1" x14ac:dyDescent="0.35">
      <c r="A13614" t="s">
        <v>563</v>
      </c>
      <c r="B13614" t="s">
        <v>84</v>
      </c>
      <c r="C13614" t="s">
        <v>384</v>
      </c>
      <c r="D13614" t="s">
        <v>78</v>
      </c>
      <c r="E13614">
        <v>2023</v>
      </c>
      <c r="F13614" t="s">
        <v>156</v>
      </c>
      <c r="G13614" t="s">
        <v>307</v>
      </c>
      <c r="H13614">
        <v>-7.94</v>
      </c>
      <c r="I13614" t="s">
        <v>574</v>
      </c>
      <c r="J13614" t="s">
        <v>14</v>
      </c>
      <c r="K13614" t="s">
        <v>404</v>
      </c>
    </row>
    <row r="13615" spans="1:11" hidden="1" x14ac:dyDescent="0.35">
      <c r="A13615" t="s">
        <v>563</v>
      </c>
      <c r="B13615" t="s">
        <v>84</v>
      </c>
      <c r="C13615" t="s">
        <v>384</v>
      </c>
      <c r="D13615" t="s">
        <v>78</v>
      </c>
      <c r="E13615">
        <v>2023</v>
      </c>
      <c r="F13615" t="s">
        <v>156</v>
      </c>
      <c r="G13615" t="s">
        <v>307</v>
      </c>
      <c r="H13615">
        <v>-101.22</v>
      </c>
      <c r="I13615" t="s">
        <v>574</v>
      </c>
      <c r="J13615" t="s">
        <v>347</v>
      </c>
      <c r="K13615" t="s">
        <v>404</v>
      </c>
    </row>
    <row r="13616" spans="1:11" hidden="1" x14ac:dyDescent="0.35">
      <c r="A13616" t="s">
        <v>563</v>
      </c>
      <c r="B13616" t="s">
        <v>84</v>
      </c>
      <c r="C13616" t="s">
        <v>384</v>
      </c>
      <c r="D13616" t="s">
        <v>78</v>
      </c>
      <c r="E13616">
        <v>2023</v>
      </c>
      <c r="F13616" t="s">
        <v>156</v>
      </c>
      <c r="G13616" t="s">
        <v>307</v>
      </c>
      <c r="H13616">
        <v>-0.09</v>
      </c>
      <c r="I13616" t="s">
        <v>574</v>
      </c>
      <c r="J13616" t="s">
        <v>14</v>
      </c>
      <c r="K13616" t="s">
        <v>404</v>
      </c>
    </row>
    <row r="13617" spans="1:11" hidden="1" x14ac:dyDescent="0.35">
      <c r="A13617" t="s">
        <v>563</v>
      </c>
      <c r="B13617" t="s">
        <v>84</v>
      </c>
      <c r="C13617" t="s">
        <v>384</v>
      </c>
      <c r="D13617" t="s">
        <v>78</v>
      </c>
      <c r="E13617">
        <v>2023</v>
      </c>
      <c r="F13617" t="s">
        <v>156</v>
      </c>
      <c r="G13617" t="s">
        <v>307</v>
      </c>
      <c r="H13617">
        <v>-1.19</v>
      </c>
      <c r="I13617" t="s">
        <v>574</v>
      </c>
      <c r="J13617" t="s">
        <v>347</v>
      </c>
      <c r="K13617" t="s">
        <v>404</v>
      </c>
    </row>
    <row r="13618" spans="1:11" hidden="1" x14ac:dyDescent="0.35">
      <c r="A13618" t="s">
        <v>563</v>
      </c>
      <c r="B13618" t="s">
        <v>84</v>
      </c>
      <c r="C13618" t="s">
        <v>384</v>
      </c>
      <c r="D13618" t="s">
        <v>78</v>
      </c>
      <c r="E13618">
        <v>2023</v>
      </c>
      <c r="F13618" t="s">
        <v>156</v>
      </c>
      <c r="G13618" t="s">
        <v>307</v>
      </c>
      <c r="H13618">
        <v>-2.34</v>
      </c>
      <c r="I13618" t="s">
        <v>574</v>
      </c>
      <c r="J13618" t="s">
        <v>14</v>
      </c>
      <c r="K13618" t="s">
        <v>404</v>
      </c>
    </row>
    <row r="13619" spans="1:11" hidden="1" x14ac:dyDescent="0.35">
      <c r="A13619" t="s">
        <v>563</v>
      </c>
      <c r="B13619" t="s">
        <v>84</v>
      </c>
      <c r="C13619" t="s">
        <v>384</v>
      </c>
      <c r="D13619" t="s">
        <v>78</v>
      </c>
      <c r="E13619">
        <v>2023</v>
      </c>
      <c r="F13619" t="s">
        <v>156</v>
      </c>
      <c r="G13619" t="s">
        <v>307</v>
      </c>
      <c r="H13619">
        <v>-29.85</v>
      </c>
      <c r="I13619" t="s">
        <v>574</v>
      </c>
      <c r="J13619" t="s">
        <v>347</v>
      </c>
      <c r="K13619" t="s">
        <v>404</v>
      </c>
    </row>
    <row r="13620" spans="1:11" hidden="1" x14ac:dyDescent="0.35">
      <c r="A13620" t="s">
        <v>563</v>
      </c>
      <c r="B13620" t="s">
        <v>84</v>
      </c>
      <c r="C13620" t="s">
        <v>384</v>
      </c>
      <c r="D13620" t="s">
        <v>78</v>
      </c>
      <c r="E13620">
        <v>2023</v>
      </c>
      <c r="F13620" t="s">
        <v>156</v>
      </c>
      <c r="G13620" t="s">
        <v>307</v>
      </c>
      <c r="H13620">
        <v>-0.82</v>
      </c>
      <c r="I13620" t="s">
        <v>574</v>
      </c>
      <c r="J13620" t="s">
        <v>14</v>
      </c>
      <c r="K13620" t="s">
        <v>404</v>
      </c>
    </row>
    <row r="13621" spans="1:11" hidden="1" x14ac:dyDescent="0.35">
      <c r="A13621" t="s">
        <v>563</v>
      </c>
      <c r="B13621" t="s">
        <v>84</v>
      </c>
      <c r="C13621" t="s">
        <v>384</v>
      </c>
      <c r="D13621" t="s">
        <v>78</v>
      </c>
      <c r="E13621">
        <v>2023</v>
      </c>
      <c r="F13621" t="s">
        <v>156</v>
      </c>
      <c r="G13621" t="s">
        <v>307</v>
      </c>
      <c r="H13621">
        <v>-10.42</v>
      </c>
      <c r="I13621" t="s">
        <v>574</v>
      </c>
      <c r="J13621" t="s">
        <v>347</v>
      </c>
      <c r="K13621" t="s">
        <v>404</v>
      </c>
    </row>
    <row r="13622" spans="1:11" hidden="1" x14ac:dyDescent="0.35">
      <c r="A13622" t="s">
        <v>563</v>
      </c>
      <c r="B13622" t="s">
        <v>84</v>
      </c>
      <c r="C13622" t="s">
        <v>384</v>
      </c>
      <c r="D13622" t="s">
        <v>78</v>
      </c>
      <c r="E13622">
        <v>2023</v>
      </c>
      <c r="F13622" t="s">
        <v>500</v>
      </c>
      <c r="G13622" t="s">
        <v>311</v>
      </c>
      <c r="H13622">
        <v>-1891.7</v>
      </c>
      <c r="I13622" t="s">
        <v>574</v>
      </c>
      <c r="J13622" t="s">
        <v>14</v>
      </c>
      <c r="K13622" t="s">
        <v>413</v>
      </c>
    </row>
    <row r="13623" spans="1:11" hidden="1" x14ac:dyDescent="0.35">
      <c r="A13623" t="s">
        <v>563</v>
      </c>
      <c r="B13623" t="s">
        <v>84</v>
      </c>
      <c r="C13623" t="s">
        <v>384</v>
      </c>
      <c r="D13623" t="s">
        <v>78</v>
      </c>
      <c r="E13623">
        <v>2023</v>
      </c>
      <c r="F13623" t="s">
        <v>500</v>
      </c>
      <c r="G13623" t="s">
        <v>311</v>
      </c>
      <c r="H13623">
        <v>-171.97</v>
      </c>
      <c r="I13623" t="s">
        <v>574</v>
      </c>
      <c r="J13623" t="s">
        <v>347</v>
      </c>
      <c r="K13623" t="s">
        <v>413</v>
      </c>
    </row>
    <row r="13624" spans="1:11" hidden="1" x14ac:dyDescent="0.35">
      <c r="A13624" t="s">
        <v>563</v>
      </c>
      <c r="B13624" t="s">
        <v>84</v>
      </c>
      <c r="C13624" t="s">
        <v>384</v>
      </c>
      <c r="D13624" t="s">
        <v>78</v>
      </c>
      <c r="E13624">
        <v>2023</v>
      </c>
      <c r="F13624" t="s">
        <v>500</v>
      </c>
      <c r="G13624" t="s">
        <v>311</v>
      </c>
      <c r="H13624">
        <v>-22.42</v>
      </c>
      <c r="I13624" t="s">
        <v>574</v>
      </c>
      <c r="J13624" t="s">
        <v>14</v>
      </c>
      <c r="K13624" t="s">
        <v>413</v>
      </c>
    </row>
    <row r="13625" spans="1:11" hidden="1" x14ac:dyDescent="0.35">
      <c r="A13625" t="s">
        <v>563</v>
      </c>
      <c r="B13625" t="s">
        <v>84</v>
      </c>
      <c r="C13625" t="s">
        <v>384</v>
      </c>
      <c r="D13625" t="s">
        <v>78</v>
      </c>
      <c r="E13625">
        <v>2023</v>
      </c>
      <c r="F13625" t="s">
        <v>500</v>
      </c>
      <c r="G13625" t="s">
        <v>311</v>
      </c>
      <c r="H13625">
        <v>-2.04</v>
      </c>
      <c r="I13625" t="s">
        <v>574</v>
      </c>
      <c r="J13625" t="s">
        <v>347</v>
      </c>
      <c r="K13625" t="s">
        <v>413</v>
      </c>
    </row>
    <row r="13626" spans="1:11" hidden="1" x14ac:dyDescent="0.35">
      <c r="A13626" t="s">
        <v>563</v>
      </c>
      <c r="B13626" t="s">
        <v>84</v>
      </c>
      <c r="C13626" t="s">
        <v>384</v>
      </c>
      <c r="D13626" t="s">
        <v>78</v>
      </c>
      <c r="E13626">
        <v>2023</v>
      </c>
      <c r="F13626" t="s">
        <v>500</v>
      </c>
      <c r="G13626" t="s">
        <v>311</v>
      </c>
      <c r="H13626">
        <v>-557.89</v>
      </c>
      <c r="I13626" t="s">
        <v>574</v>
      </c>
      <c r="J13626" t="s">
        <v>14</v>
      </c>
      <c r="K13626" t="s">
        <v>413</v>
      </c>
    </row>
    <row r="13627" spans="1:11" hidden="1" x14ac:dyDescent="0.35">
      <c r="A13627" t="s">
        <v>563</v>
      </c>
      <c r="B13627" t="s">
        <v>84</v>
      </c>
      <c r="C13627" t="s">
        <v>384</v>
      </c>
      <c r="D13627" t="s">
        <v>78</v>
      </c>
      <c r="E13627">
        <v>2023</v>
      </c>
      <c r="F13627" t="s">
        <v>500</v>
      </c>
      <c r="G13627" t="s">
        <v>311</v>
      </c>
      <c r="H13627">
        <v>-50.72</v>
      </c>
      <c r="I13627" t="s">
        <v>574</v>
      </c>
      <c r="J13627" t="s">
        <v>347</v>
      </c>
      <c r="K13627" t="s">
        <v>413</v>
      </c>
    </row>
    <row r="13628" spans="1:11" hidden="1" x14ac:dyDescent="0.35">
      <c r="A13628" t="s">
        <v>563</v>
      </c>
      <c r="B13628" t="s">
        <v>84</v>
      </c>
      <c r="C13628" t="s">
        <v>384</v>
      </c>
      <c r="D13628" t="s">
        <v>78</v>
      </c>
      <c r="E13628">
        <v>2023</v>
      </c>
      <c r="F13628" t="s">
        <v>500</v>
      </c>
      <c r="G13628" t="s">
        <v>311</v>
      </c>
      <c r="H13628">
        <v>-194.77</v>
      </c>
      <c r="I13628" t="s">
        <v>574</v>
      </c>
      <c r="J13628" t="s">
        <v>14</v>
      </c>
      <c r="K13628" t="s">
        <v>413</v>
      </c>
    </row>
    <row r="13629" spans="1:11" hidden="1" x14ac:dyDescent="0.35">
      <c r="A13629" t="s">
        <v>563</v>
      </c>
      <c r="B13629" t="s">
        <v>84</v>
      </c>
      <c r="C13629" t="s">
        <v>384</v>
      </c>
      <c r="D13629" t="s">
        <v>78</v>
      </c>
      <c r="E13629">
        <v>2023</v>
      </c>
      <c r="F13629" t="s">
        <v>500</v>
      </c>
      <c r="G13629" t="s">
        <v>311</v>
      </c>
      <c r="H13629">
        <v>-17.7</v>
      </c>
      <c r="I13629" t="s">
        <v>574</v>
      </c>
      <c r="J13629" t="s">
        <v>347</v>
      </c>
      <c r="K13629" t="s">
        <v>413</v>
      </c>
    </row>
    <row r="13630" spans="1:11" hidden="1" x14ac:dyDescent="0.35">
      <c r="A13630" t="s">
        <v>563</v>
      </c>
      <c r="B13630" t="s">
        <v>84</v>
      </c>
      <c r="C13630" t="s">
        <v>384</v>
      </c>
      <c r="D13630" t="s">
        <v>78</v>
      </c>
      <c r="E13630">
        <v>2023</v>
      </c>
      <c r="F13630" t="s">
        <v>506</v>
      </c>
      <c r="G13630" t="s">
        <v>309</v>
      </c>
      <c r="H13630">
        <v>-102.42</v>
      </c>
      <c r="I13630" t="s">
        <v>574</v>
      </c>
      <c r="J13630" t="s">
        <v>14</v>
      </c>
      <c r="K13630" t="s">
        <v>413</v>
      </c>
    </row>
    <row r="13631" spans="1:11" hidden="1" x14ac:dyDescent="0.35">
      <c r="A13631" t="s">
        <v>563</v>
      </c>
      <c r="B13631" t="s">
        <v>84</v>
      </c>
      <c r="C13631" t="s">
        <v>384</v>
      </c>
      <c r="D13631" t="s">
        <v>78</v>
      </c>
      <c r="E13631">
        <v>2023</v>
      </c>
      <c r="F13631" t="s">
        <v>506</v>
      </c>
      <c r="G13631" t="s">
        <v>309</v>
      </c>
      <c r="H13631">
        <v>-288.64999999999998</v>
      </c>
      <c r="I13631" t="s">
        <v>574</v>
      </c>
      <c r="J13631" t="s">
        <v>347</v>
      </c>
      <c r="K13631" t="s">
        <v>413</v>
      </c>
    </row>
    <row r="13632" spans="1:11" hidden="1" x14ac:dyDescent="0.35">
      <c r="A13632" t="s">
        <v>563</v>
      </c>
      <c r="B13632" t="s">
        <v>84</v>
      </c>
      <c r="C13632" t="s">
        <v>384</v>
      </c>
      <c r="D13632" t="s">
        <v>78</v>
      </c>
      <c r="E13632">
        <v>2023</v>
      </c>
      <c r="F13632" t="s">
        <v>506</v>
      </c>
      <c r="G13632" t="s">
        <v>309</v>
      </c>
      <c r="H13632">
        <v>-1.22</v>
      </c>
      <c r="I13632" t="s">
        <v>574</v>
      </c>
      <c r="J13632" t="s">
        <v>14</v>
      </c>
      <c r="K13632" t="s">
        <v>413</v>
      </c>
    </row>
    <row r="13633" spans="1:11" hidden="1" x14ac:dyDescent="0.35">
      <c r="A13633" t="s">
        <v>563</v>
      </c>
      <c r="B13633" t="s">
        <v>84</v>
      </c>
      <c r="C13633" t="s">
        <v>384</v>
      </c>
      <c r="D13633" t="s">
        <v>78</v>
      </c>
      <c r="E13633">
        <v>2023</v>
      </c>
      <c r="F13633" t="s">
        <v>506</v>
      </c>
      <c r="G13633" t="s">
        <v>309</v>
      </c>
      <c r="H13633">
        <v>-3.42</v>
      </c>
      <c r="I13633" t="s">
        <v>574</v>
      </c>
      <c r="J13633" t="s">
        <v>347</v>
      </c>
      <c r="K13633" t="s">
        <v>413</v>
      </c>
    </row>
    <row r="13634" spans="1:11" hidden="1" x14ac:dyDescent="0.35">
      <c r="A13634" t="s">
        <v>563</v>
      </c>
      <c r="B13634" t="s">
        <v>84</v>
      </c>
      <c r="C13634" t="s">
        <v>384</v>
      </c>
      <c r="D13634" t="s">
        <v>78</v>
      </c>
      <c r="E13634">
        <v>2023</v>
      </c>
      <c r="F13634" t="s">
        <v>506</v>
      </c>
      <c r="G13634" t="s">
        <v>309</v>
      </c>
      <c r="H13634">
        <v>-30.21</v>
      </c>
      <c r="I13634" t="s">
        <v>574</v>
      </c>
      <c r="J13634" t="s">
        <v>14</v>
      </c>
      <c r="K13634" t="s">
        <v>413</v>
      </c>
    </row>
    <row r="13635" spans="1:11" hidden="1" x14ac:dyDescent="0.35">
      <c r="A13635" t="s">
        <v>563</v>
      </c>
      <c r="B13635" t="s">
        <v>84</v>
      </c>
      <c r="C13635" t="s">
        <v>384</v>
      </c>
      <c r="D13635" t="s">
        <v>78</v>
      </c>
      <c r="E13635">
        <v>2023</v>
      </c>
      <c r="F13635" t="s">
        <v>506</v>
      </c>
      <c r="G13635" t="s">
        <v>309</v>
      </c>
      <c r="H13635">
        <v>-85.13</v>
      </c>
      <c r="I13635" t="s">
        <v>574</v>
      </c>
      <c r="J13635" t="s">
        <v>347</v>
      </c>
      <c r="K13635" t="s">
        <v>413</v>
      </c>
    </row>
    <row r="13636" spans="1:11" hidden="1" x14ac:dyDescent="0.35">
      <c r="A13636" t="s">
        <v>563</v>
      </c>
      <c r="B13636" t="s">
        <v>84</v>
      </c>
      <c r="C13636" t="s">
        <v>384</v>
      </c>
      <c r="D13636" t="s">
        <v>78</v>
      </c>
      <c r="E13636">
        <v>2023</v>
      </c>
      <c r="F13636" t="s">
        <v>506</v>
      </c>
      <c r="G13636" t="s">
        <v>309</v>
      </c>
      <c r="H13636">
        <v>-10.55</v>
      </c>
      <c r="I13636" t="s">
        <v>574</v>
      </c>
      <c r="J13636" t="s">
        <v>14</v>
      </c>
      <c r="K13636" t="s">
        <v>413</v>
      </c>
    </row>
    <row r="13637" spans="1:11" hidden="1" x14ac:dyDescent="0.35">
      <c r="A13637" t="s">
        <v>563</v>
      </c>
      <c r="B13637" t="s">
        <v>84</v>
      </c>
      <c r="C13637" t="s">
        <v>384</v>
      </c>
      <c r="D13637" t="s">
        <v>78</v>
      </c>
      <c r="E13637">
        <v>2023</v>
      </c>
      <c r="F13637" t="s">
        <v>506</v>
      </c>
      <c r="G13637" t="s">
        <v>309</v>
      </c>
      <c r="H13637">
        <v>-29.72</v>
      </c>
      <c r="I13637" t="s">
        <v>574</v>
      </c>
      <c r="J13637" t="s">
        <v>347</v>
      </c>
      <c r="K13637" t="s">
        <v>413</v>
      </c>
    </row>
    <row r="13638" spans="1:11" hidden="1" x14ac:dyDescent="0.35">
      <c r="A13638" t="s">
        <v>563</v>
      </c>
      <c r="B13638" t="s">
        <v>84</v>
      </c>
      <c r="C13638" t="s">
        <v>384</v>
      </c>
      <c r="D13638" t="s">
        <v>78</v>
      </c>
      <c r="E13638">
        <v>2023</v>
      </c>
      <c r="F13638" t="s">
        <v>71</v>
      </c>
      <c r="G13638" t="s">
        <v>310</v>
      </c>
      <c r="H13638">
        <v>-263.24</v>
      </c>
      <c r="I13638" t="s">
        <v>574</v>
      </c>
      <c r="J13638" t="s">
        <v>347</v>
      </c>
      <c r="K13638" t="s">
        <v>413</v>
      </c>
    </row>
    <row r="13639" spans="1:11" hidden="1" x14ac:dyDescent="0.35">
      <c r="A13639" t="s">
        <v>563</v>
      </c>
      <c r="B13639" t="s">
        <v>84</v>
      </c>
      <c r="C13639" t="s">
        <v>384</v>
      </c>
      <c r="D13639" t="s">
        <v>78</v>
      </c>
      <c r="E13639">
        <v>2023</v>
      </c>
      <c r="F13639" t="s">
        <v>71</v>
      </c>
      <c r="G13639" t="s">
        <v>310</v>
      </c>
      <c r="H13639">
        <v>-3.12</v>
      </c>
      <c r="I13639" t="s">
        <v>574</v>
      </c>
      <c r="J13639" t="s">
        <v>347</v>
      </c>
      <c r="K13639" t="s">
        <v>413</v>
      </c>
    </row>
    <row r="13640" spans="1:11" hidden="1" x14ac:dyDescent="0.35">
      <c r="A13640" t="s">
        <v>563</v>
      </c>
      <c r="B13640" t="s">
        <v>84</v>
      </c>
      <c r="C13640" t="s">
        <v>384</v>
      </c>
      <c r="D13640" t="s">
        <v>78</v>
      </c>
      <c r="E13640">
        <v>2023</v>
      </c>
      <c r="F13640" t="s">
        <v>71</v>
      </c>
      <c r="G13640" t="s">
        <v>310</v>
      </c>
      <c r="H13640">
        <v>-77.63</v>
      </c>
      <c r="I13640" t="s">
        <v>574</v>
      </c>
      <c r="J13640" t="s">
        <v>347</v>
      </c>
      <c r="K13640" t="s">
        <v>413</v>
      </c>
    </row>
    <row r="13641" spans="1:11" hidden="1" x14ac:dyDescent="0.35">
      <c r="A13641" t="s">
        <v>563</v>
      </c>
      <c r="B13641" t="s">
        <v>84</v>
      </c>
      <c r="C13641" t="s">
        <v>384</v>
      </c>
      <c r="D13641" t="s">
        <v>78</v>
      </c>
      <c r="E13641">
        <v>2023</v>
      </c>
      <c r="F13641" t="s">
        <v>71</v>
      </c>
      <c r="G13641" t="s">
        <v>310</v>
      </c>
      <c r="H13641">
        <v>-27.1</v>
      </c>
      <c r="I13641" t="s">
        <v>574</v>
      </c>
      <c r="J13641" t="s">
        <v>347</v>
      </c>
      <c r="K13641" t="s">
        <v>413</v>
      </c>
    </row>
    <row r="13642" spans="1:11" hidden="1" x14ac:dyDescent="0.35">
      <c r="A13642" t="s">
        <v>563</v>
      </c>
      <c r="B13642" t="s">
        <v>84</v>
      </c>
      <c r="C13642" t="s">
        <v>384</v>
      </c>
      <c r="D13642" t="s">
        <v>78</v>
      </c>
      <c r="E13642">
        <v>2023</v>
      </c>
      <c r="F13642" t="s">
        <v>148</v>
      </c>
      <c r="G13642" t="s">
        <v>308</v>
      </c>
      <c r="H13642">
        <v>-2.2999999999999998</v>
      </c>
      <c r="I13642" t="s">
        <v>574</v>
      </c>
      <c r="J13642" t="s">
        <v>347</v>
      </c>
      <c r="K13642" t="s">
        <v>413</v>
      </c>
    </row>
    <row r="13643" spans="1:11" hidden="1" x14ac:dyDescent="0.35">
      <c r="A13643" t="s">
        <v>563</v>
      </c>
      <c r="B13643" t="s">
        <v>84</v>
      </c>
      <c r="C13643" t="s">
        <v>384</v>
      </c>
      <c r="D13643" t="s">
        <v>78</v>
      </c>
      <c r="E13643">
        <v>2023</v>
      </c>
      <c r="F13643" t="s">
        <v>148</v>
      </c>
      <c r="G13643" t="s">
        <v>308</v>
      </c>
      <c r="H13643">
        <v>-0.03</v>
      </c>
      <c r="I13643" t="s">
        <v>574</v>
      </c>
      <c r="J13643" t="s">
        <v>347</v>
      </c>
      <c r="K13643" t="s">
        <v>413</v>
      </c>
    </row>
    <row r="13644" spans="1:11" hidden="1" x14ac:dyDescent="0.35">
      <c r="A13644" t="s">
        <v>563</v>
      </c>
      <c r="B13644" t="s">
        <v>84</v>
      </c>
      <c r="C13644" t="s">
        <v>384</v>
      </c>
      <c r="D13644" t="s">
        <v>78</v>
      </c>
      <c r="E13644">
        <v>2023</v>
      </c>
      <c r="F13644" t="s">
        <v>148</v>
      </c>
      <c r="G13644" t="s">
        <v>308</v>
      </c>
      <c r="H13644">
        <v>-0.68</v>
      </c>
      <c r="I13644" t="s">
        <v>574</v>
      </c>
      <c r="J13644" t="s">
        <v>347</v>
      </c>
      <c r="K13644" t="s">
        <v>413</v>
      </c>
    </row>
    <row r="13645" spans="1:11" hidden="1" x14ac:dyDescent="0.35">
      <c r="A13645" t="s">
        <v>563</v>
      </c>
      <c r="B13645" t="s">
        <v>84</v>
      </c>
      <c r="C13645" t="s">
        <v>384</v>
      </c>
      <c r="D13645" t="s">
        <v>78</v>
      </c>
      <c r="E13645">
        <v>2023</v>
      </c>
      <c r="F13645" t="s">
        <v>148</v>
      </c>
      <c r="G13645" t="s">
        <v>308</v>
      </c>
      <c r="H13645">
        <v>-0.23</v>
      </c>
      <c r="I13645" t="s">
        <v>574</v>
      </c>
      <c r="J13645" t="s">
        <v>347</v>
      </c>
      <c r="K13645" t="s">
        <v>413</v>
      </c>
    </row>
    <row r="13646" spans="1:11" hidden="1" x14ac:dyDescent="0.35">
      <c r="A13646" t="s">
        <v>563</v>
      </c>
      <c r="B13646" t="s">
        <v>84</v>
      </c>
      <c r="C13646" t="s">
        <v>384</v>
      </c>
      <c r="D13646" t="s">
        <v>78</v>
      </c>
      <c r="E13646">
        <v>2023</v>
      </c>
      <c r="F13646" t="s">
        <v>156</v>
      </c>
      <c r="G13646" t="s">
        <v>307</v>
      </c>
      <c r="H13646">
        <v>-28.26</v>
      </c>
      <c r="I13646" t="s">
        <v>574</v>
      </c>
      <c r="J13646" t="s">
        <v>14</v>
      </c>
      <c r="K13646" t="s">
        <v>413</v>
      </c>
    </row>
    <row r="13647" spans="1:11" hidden="1" x14ac:dyDescent="0.35">
      <c r="A13647" t="s">
        <v>563</v>
      </c>
      <c r="B13647" t="s">
        <v>84</v>
      </c>
      <c r="C13647" t="s">
        <v>384</v>
      </c>
      <c r="D13647" t="s">
        <v>78</v>
      </c>
      <c r="E13647">
        <v>2023</v>
      </c>
      <c r="F13647" t="s">
        <v>156</v>
      </c>
      <c r="G13647" t="s">
        <v>307</v>
      </c>
      <c r="H13647">
        <v>-186.84</v>
      </c>
      <c r="I13647" t="s">
        <v>574</v>
      </c>
      <c r="J13647" t="s">
        <v>347</v>
      </c>
      <c r="K13647" t="s">
        <v>413</v>
      </c>
    </row>
    <row r="13648" spans="1:11" hidden="1" x14ac:dyDescent="0.35">
      <c r="A13648" t="s">
        <v>563</v>
      </c>
      <c r="B13648" t="s">
        <v>84</v>
      </c>
      <c r="C13648" t="s">
        <v>384</v>
      </c>
      <c r="D13648" t="s">
        <v>78</v>
      </c>
      <c r="E13648">
        <v>2023</v>
      </c>
      <c r="F13648" t="s">
        <v>156</v>
      </c>
      <c r="G13648" t="s">
        <v>307</v>
      </c>
      <c r="H13648">
        <v>-0.33</v>
      </c>
      <c r="I13648" t="s">
        <v>574</v>
      </c>
      <c r="J13648" t="s">
        <v>14</v>
      </c>
      <c r="K13648" t="s">
        <v>413</v>
      </c>
    </row>
    <row r="13649" spans="1:11" hidden="1" x14ac:dyDescent="0.35">
      <c r="A13649" t="s">
        <v>563</v>
      </c>
      <c r="B13649" t="s">
        <v>84</v>
      </c>
      <c r="C13649" t="s">
        <v>384</v>
      </c>
      <c r="D13649" t="s">
        <v>78</v>
      </c>
      <c r="E13649">
        <v>2023</v>
      </c>
      <c r="F13649" t="s">
        <v>156</v>
      </c>
      <c r="G13649" t="s">
        <v>307</v>
      </c>
      <c r="H13649">
        <v>-2.2200000000000002</v>
      </c>
      <c r="I13649" t="s">
        <v>574</v>
      </c>
      <c r="J13649" t="s">
        <v>347</v>
      </c>
      <c r="K13649" t="s">
        <v>413</v>
      </c>
    </row>
    <row r="13650" spans="1:11" hidden="1" x14ac:dyDescent="0.35">
      <c r="A13650" t="s">
        <v>563</v>
      </c>
      <c r="B13650" t="s">
        <v>84</v>
      </c>
      <c r="C13650" t="s">
        <v>384</v>
      </c>
      <c r="D13650" t="s">
        <v>78</v>
      </c>
      <c r="E13650">
        <v>2023</v>
      </c>
      <c r="F13650" t="s">
        <v>156</v>
      </c>
      <c r="G13650" t="s">
        <v>307</v>
      </c>
      <c r="H13650">
        <v>-8.34</v>
      </c>
      <c r="I13650" t="s">
        <v>574</v>
      </c>
      <c r="J13650" t="s">
        <v>14</v>
      </c>
      <c r="K13650" t="s">
        <v>413</v>
      </c>
    </row>
    <row r="13651" spans="1:11" hidden="1" x14ac:dyDescent="0.35">
      <c r="A13651" t="s">
        <v>563</v>
      </c>
      <c r="B13651" t="s">
        <v>84</v>
      </c>
      <c r="C13651" t="s">
        <v>384</v>
      </c>
      <c r="D13651" t="s">
        <v>78</v>
      </c>
      <c r="E13651">
        <v>2023</v>
      </c>
      <c r="F13651" t="s">
        <v>156</v>
      </c>
      <c r="G13651" t="s">
        <v>307</v>
      </c>
      <c r="H13651">
        <v>-55.1</v>
      </c>
      <c r="I13651" t="s">
        <v>574</v>
      </c>
      <c r="J13651" t="s">
        <v>347</v>
      </c>
      <c r="K13651" t="s">
        <v>413</v>
      </c>
    </row>
    <row r="13652" spans="1:11" hidden="1" x14ac:dyDescent="0.35">
      <c r="A13652" t="s">
        <v>563</v>
      </c>
      <c r="B13652" t="s">
        <v>84</v>
      </c>
      <c r="C13652" t="s">
        <v>384</v>
      </c>
      <c r="D13652" t="s">
        <v>78</v>
      </c>
      <c r="E13652">
        <v>2023</v>
      </c>
      <c r="F13652" t="s">
        <v>156</v>
      </c>
      <c r="G13652" t="s">
        <v>307</v>
      </c>
      <c r="H13652">
        <v>-2.91</v>
      </c>
      <c r="I13652" t="s">
        <v>574</v>
      </c>
      <c r="J13652" t="s">
        <v>14</v>
      </c>
      <c r="K13652" t="s">
        <v>413</v>
      </c>
    </row>
    <row r="13653" spans="1:11" hidden="1" x14ac:dyDescent="0.35">
      <c r="A13653" t="s">
        <v>563</v>
      </c>
      <c r="B13653" t="s">
        <v>84</v>
      </c>
      <c r="C13653" t="s">
        <v>384</v>
      </c>
      <c r="D13653" t="s">
        <v>78</v>
      </c>
      <c r="E13653">
        <v>2023</v>
      </c>
      <c r="F13653" t="s">
        <v>156</v>
      </c>
      <c r="G13653" t="s">
        <v>307</v>
      </c>
      <c r="H13653">
        <v>-19.239999999999998</v>
      </c>
      <c r="I13653" t="s">
        <v>574</v>
      </c>
      <c r="J13653" t="s">
        <v>347</v>
      </c>
      <c r="K13653" t="s">
        <v>413</v>
      </c>
    </row>
    <row r="13654" spans="1:11" hidden="1" x14ac:dyDescent="0.35">
      <c r="A13654" t="s">
        <v>563</v>
      </c>
      <c r="B13654" t="s">
        <v>84</v>
      </c>
      <c r="C13654" t="s">
        <v>411</v>
      </c>
      <c r="D13654" t="s">
        <v>78</v>
      </c>
      <c r="E13654">
        <v>2023</v>
      </c>
      <c r="F13654" t="s">
        <v>502</v>
      </c>
      <c r="G13654" t="s">
        <v>68</v>
      </c>
      <c r="H13654">
        <v>94.22</v>
      </c>
      <c r="I13654" t="s">
        <v>574</v>
      </c>
      <c r="J13654" t="s">
        <v>347</v>
      </c>
      <c r="K13654" t="s">
        <v>412</v>
      </c>
    </row>
    <row r="13655" spans="1:11" hidden="1" x14ac:dyDescent="0.35">
      <c r="A13655" t="s">
        <v>563</v>
      </c>
      <c r="B13655" t="s">
        <v>84</v>
      </c>
      <c r="C13655" t="s">
        <v>411</v>
      </c>
      <c r="D13655" t="s">
        <v>78</v>
      </c>
      <c r="E13655">
        <v>2023</v>
      </c>
      <c r="F13655" t="s">
        <v>502</v>
      </c>
      <c r="G13655" t="s">
        <v>68</v>
      </c>
      <c r="H13655">
        <v>132.57</v>
      </c>
      <c r="I13655" t="s">
        <v>574</v>
      </c>
      <c r="J13655" t="s">
        <v>347</v>
      </c>
      <c r="K13655" t="s">
        <v>412</v>
      </c>
    </row>
    <row r="13656" spans="1:11" hidden="1" x14ac:dyDescent="0.35">
      <c r="A13656" t="s">
        <v>563</v>
      </c>
      <c r="B13656" t="s">
        <v>84</v>
      </c>
      <c r="C13656" t="s">
        <v>411</v>
      </c>
      <c r="D13656" t="s">
        <v>78</v>
      </c>
      <c r="E13656">
        <v>2023</v>
      </c>
      <c r="F13656" t="s">
        <v>502</v>
      </c>
      <c r="G13656" t="s">
        <v>68</v>
      </c>
      <c r="H13656">
        <v>26</v>
      </c>
      <c r="I13656" t="s">
        <v>574</v>
      </c>
      <c r="J13656" t="s">
        <v>347</v>
      </c>
      <c r="K13656" t="s">
        <v>412</v>
      </c>
    </row>
    <row r="13657" spans="1:11" hidden="1" x14ac:dyDescent="0.35">
      <c r="A13657" t="s">
        <v>563</v>
      </c>
      <c r="B13657" t="s">
        <v>84</v>
      </c>
      <c r="C13657" t="s">
        <v>351</v>
      </c>
      <c r="D13657" t="s">
        <v>78</v>
      </c>
      <c r="E13657">
        <v>2023</v>
      </c>
      <c r="F13657" t="s">
        <v>502</v>
      </c>
      <c r="G13657" t="s">
        <v>68</v>
      </c>
      <c r="H13657">
        <v>32.01</v>
      </c>
      <c r="I13657" t="s">
        <v>574</v>
      </c>
      <c r="J13657" t="s">
        <v>347</v>
      </c>
      <c r="K13657" t="s">
        <v>403</v>
      </c>
    </row>
    <row r="13658" spans="1:11" hidden="1" x14ac:dyDescent="0.35">
      <c r="A13658" t="s">
        <v>563</v>
      </c>
      <c r="B13658" t="s">
        <v>84</v>
      </c>
      <c r="C13658" t="s">
        <v>351</v>
      </c>
      <c r="D13658" t="s">
        <v>78</v>
      </c>
      <c r="E13658">
        <v>2023</v>
      </c>
      <c r="F13658" t="s">
        <v>502</v>
      </c>
      <c r="G13658" t="s">
        <v>68</v>
      </c>
      <c r="H13658">
        <v>32.46</v>
      </c>
      <c r="I13658" t="s">
        <v>574</v>
      </c>
      <c r="J13658" t="s">
        <v>347</v>
      </c>
      <c r="K13658" t="s">
        <v>403</v>
      </c>
    </row>
    <row r="13659" spans="1:11" hidden="1" x14ac:dyDescent="0.35">
      <c r="A13659" t="s">
        <v>563</v>
      </c>
      <c r="B13659" t="s">
        <v>84</v>
      </c>
      <c r="C13659" t="s">
        <v>351</v>
      </c>
      <c r="D13659" t="s">
        <v>78</v>
      </c>
      <c r="E13659">
        <v>2023</v>
      </c>
      <c r="F13659" t="s">
        <v>502</v>
      </c>
      <c r="G13659" t="s">
        <v>68</v>
      </c>
      <c r="H13659">
        <v>29.79</v>
      </c>
      <c r="I13659" t="s">
        <v>574</v>
      </c>
      <c r="J13659" t="s">
        <v>347</v>
      </c>
      <c r="K13659" t="s">
        <v>403</v>
      </c>
    </row>
    <row r="13660" spans="1:11" hidden="1" x14ac:dyDescent="0.35">
      <c r="A13660" t="s">
        <v>563</v>
      </c>
      <c r="B13660" t="s">
        <v>84</v>
      </c>
      <c r="C13660" t="s">
        <v>384</v>
      </c>
      <c r="D13660" t="s">
        <v>78</v>
      </c>
      <c r="E13660">
        <v>2023</v>
      </c>
      <c r="F13660" t="s">
        <v>502</v>
      </c>
      <c r="G13660" t="s">
        <v>68</v>
      </c>
      <c r="H13660">
        <v>17546.66</v>
      </c>
      <c r="I13660" t="s">
        <v>574</v>
      </c>
      <c r="J13660" t="s">
        <v>347</v>
      </c>
      <c r="K13660" t="s">
        <v>404</v>
      </c>
    </row>
    <row r="13661" spans="1:11" hidden="1" x14ac:dyDescent="0.35">
      <c r="A13661" t="s">
        <v>563</v>
      </c>
      <c r="B13661" t="s">
        <v>84</v>
      </c>
      <c r="C13661" t="s">
        <v>384</v>
      </c>
      <c r="D13661" t="s">
        <v>78</v>
      </c>
      <c r="E13661">
        <v>2023</v>
      </c>
      <c r="F13661" t="s">
        <v>502</v>
      </c>
      <c r="G13661" t="s">
        <v>68</v>
      </c>
      <c r="H13661">
        <v>55464.5</v>
      </c>
      <c r="I13661" t="s">
        <v>574</v>
      </c>
      <c r="J13661" t="s">
        <v>347</v>
      </c>
      <c r="K13661" t="s">
        <v>413</v>
      </c>
    </row>
    <row r="13662" spans="1:11" hidden="1" x14ac:dyDescent="0.35">
      <c r="A13662" t="s">
        <v>563</v>
      </c>
      <c r="B13662" t="s">
        <v>84</v>
      </c>
      <c r="C13662" t="s">
        <v>384</v>
      </c>
      <c r="D13662" t="s">
        <v>78</v>
      </c>
      <c r="E13662">
        <v>2023</v>
      </c>
      <c r="F13662" t="s">
        <v>502</v>
      </c>
      <c r="G13662" t="s">
        <v>68</v>
      </c>
      <c r="H13662">
        <v>343.48</v>
      </c>
      <c r="I13662" t="s">
        <v>574</v>
      </c>
      <c r="J13662" t="s">
        <v>347</v>
      </c>
      <c r="K13662" t="s">
        <v>404</v>
      </c>
    </row>
    <row r="13663" spans="1:11" hidden="1" x14ac:dyDescent="0.35">
      <c r="A13663" t="s">
        <v>563</v>
      </c>
      <c r="B13663" t="s">
        <v>84</v>
      </c>
      <c r="C13663" t="s">
        <v>384</v>
      </c>
      <c r="D13663" t="s">
        <v>78</v>
      </c>
      <c r="E13663">
        <v>2023</v>
      </c>
      <c r="F13663" t="s">
        <v>502</v>
      </c>
      <c r="G13663" t="s">
        <v>68</v>
      </c>
      <c r="H13663">
        <v>1085.74</v>
      </c>
      <c r="I13663" t="s">
        <v>574</v>
      </c>
      <c r="J13663" t="s">
        <v>347</v>
      </c>
      <c r="K13663" t="s">
        <v>413</v>
      </c>
    </row>
    <row r="13664" spans="1:11" hidden="1" x14ac:dyDescent="0.35">
      <c r="A13664" t="s">
        <v>563</v>
      </c>
      <c r="B13664" t="s">
        <v>84</v>
      </c>
      <c r="C13664" t="s">
        <v>384</v>
      </c>
      <c r="D13664" t="s">
        <v>78</v>
      </c>
      <c r="E13664">
        <v>2023</v>
      </c>
      <c r="F13664" t="s">
        <v>502</v>
      </c>
      <c r="G13664" t="s">
        <v>68</v>
      </c>
      <c r="H13664">
        <v>3217.27</v>
      </c>
      <c r="I13664" t="s">
        <v>574</v>
      </c>
      <c r="J13664" t="s">
        <v>347</v>
      </c>
      <c r="K13664" t="s">
        <v>404</v>
      </c>
    </row>
    <row r="13665" spans="1:11" hidden="1" x14ac:dyDescent="0.35">
      <c r="A13665" t="s">
        <v>563</v>
      </c>
      <c r="B13665" t="s">
        <v>84</v>
      </c>
      <c r="C13665" t="s">
        <v>384</v>
      </c>
      <c r="D13665" t="s">
        <v>78</v>
      </c>
      <c r="E13665">
        <v>2023</v>
      </c>
      <c r="F13665" t="s">
        <v>502</v>
      </c>
      <c r="G13665" t="s">
        <v>68</v>
      </c>
      <c r="H13665">
        <v>10169.709999999999</v>
      </c>
      <c r="I13665" t="s">
        <v>574</v>
      </c>
      <c r="J13665" t="s">
        <v>347</v>
      </c>
      <c r="K13665" t="s">
        <v>413</v>
      </c>
    </row>
    <row r="13666" spans="1:11" hidden="1" x14ac:dyDescent="0.35">
      <c r="A13666" t="s">
        <v>563</v>
      </c>
      <c r="B13666" t="s">
        <v>84</v>
      </c>
      <c r="C13666" t="s">
        <v>384</v>
      </c>
      <c r="D13666" t="s">
        <v>78</v>
      </c>
      <c r="E13666">
        <v>2023</v>
      </c>
      <c r="F13666" t="s">
        <v>502</v>
      </c>
      <c r="G13666" t="s">
        <v>68</v>
      </c>
      <c r="H13666">
        <v>1611.61</v>
      </c>
      <c r="I13666" t="s">
        <v>574</v>
      </c>
      <c r="J13666" t="s">
        <v>347</v>
      </c>
      <c r="K13666" t="s">
        <v>404</v>
      </c>
    </row>
    <row r="13667" spans="1:11" hidden="1" x14ac:dyDescent="0.35">
      <c r="A13667" t="s">
        <v>563</v>
      </c>
      <c r="B13667" t="s">
        <v>84</v>
      </c>
      <c r="C13667" t="s">
        <v>384</v>
      </c>
      <c r="D13667" t="s">
        <v>78</v>
      </c>
      <c r="E13667">
        <v>2023</v>
      </c>
      <c r="F13667" t="s">
        <v>502</v>
      </c>
      <c r="G13667" t="s">
        <v>68</v>
      </c>
      <c r="H13667">
        <v>5094.26</v>
      </c>
      <c r="I13667" t="s">
        <v>574</v>
      </c>
      <c r="J13667" t="s">
        <v>347</v>
      </c>
      <c r="K13667" t="s">
        <v>413</v>
      </c>
    </row>
    <row r="13668" spans="1:11" hidden="1" x14ac:dyDescent="0.35">
      <c r="A13668" t="s">
        <v>563</v>
      </c>
      <c r="B13668" t="s">
        <v>84</v>
      </c>
      <c r="C13668" t="s">
        <v>327</v>
      </c>
      <c r="D13668" t="s">
        <v>78</v>
      </c>
      <c r="E13668">
        <v>2023</v>
      </c>
      <c r="F13668" t="s">
        <v>502</v>
      </c>
      <c r="G13668" t="s">
        <v>68</v>
      </c>
      <c r="H13668">
        <v>16.940000000000001</v>
      </c>
      <c r="I13668" t="s">
        <v>574</v>
      </c>
      <c r="J13668" t="s">
        <v>347</v>
      </c>
      <c r="K13668" t="s">
        <v>389</v>
      </c>
    </row>
    <row r="13669" spans="1:11" hidden="1" x14ac:dyDescent="0.35">
      <c r="A13669" t="s">
        <v>563</v>
      </c>
      <c r="B13669" t="s">
        <v>84</v>
      </c>
      <c r="C13669" t="s">
        <v>327</v>
      </c>
      <c r="D13669" t="s">
        <v>78</v>
      </c>
      <c r="E13669">
        <v>2023</v>
      </c>
      <c r="F13669" t="s">
        <v>502</v>
      </c>
      <c r="G13669" t="s">
        <v>68</v>
      </c>
      <c r="H13669">
        <v>8.66</v>
      </c>
      <c r="I13669" t="s">
        <v>574</v>
      </c>
      <c r="J13669" t="s">
        <v>347</v>
      </c>
      <c r="K13669" t="s">
        <v>389</v>
      </c>
    </row>
    <row r="13670" spans="1:11" hidden="1" x14ac:dyDescent="0.35">
      <c r="A13670" t="s">
        <v>563</v>
      </c>
      <c r="B13670" t="s">
        <v>84</v>
      </c>
      <c r="C13670" t="s">
        <v>327</v>
      </c>
      <c r="D13670" t="s">
        <v>78</v>
      </c>
      <c r="E13670">
        <v>2023</v>
      </c>
      <c r="F13670" t="s">
        <v>502</v>
      </c>
      <c r="G13670" t="s">
        <v>68</v>
      </c>
      <c r="H13670">
        <v>1.27</v>
      </c>
      <c r="I13670" t="s">
        <v>574</v>
      </c>
      <c r="J13670" t="s">
        <v>347</v>
      </c>
      <c r="K13670" t="s">
        <v>389</v>
      </c>
    </row>
    <row r="13671" spans="1:11" hidden="1" x14ac:dyDescent="0.35">
      <c r="A13671" t="s">
        <v>563</v>
      </c>
      <c r="B13671" t="s">
        <v>84</v>
      </c>
      <c r="C13671" t="s">
        <v>327</v>
      </c>
      <c r="D13671" t="s">
        <v>78</v>
      </c>
      <c r="E13671">
        <v>2023</v>
      </c>
      <c r="F13671" t="s">
        <v>502</v>
      </c>
      <c r="G13671" t="s">
        <v>68</v>
      </c>
      <c r="H13671">
        <v>8.82</v>
      </c>
      <c r="I13671" t="s">
        <v>574</v>
      </c>
      <c r="J13671" t="s">
        <v>347</v>
      </c>
      <c r="K13671" t="s">
        <v>389</v>
      </c>
    </row>
    <row r="13672" spans="1:11" hidden="1" x14ac:dyDescent="0.35">
      <c r="A13672" t="s">
        <v>563</v>
      </c>
      <c r="B13672" t="s">
        <v>84</v>
      </c>
      <c r="C13672" t="s">
        <v>327</v>
      </c>
      <c r="D13672" t="s">
        <v>78</v>
      </c>
      <c r="E13672">
        <v>2023</v>
      </c>
      <c r="F13672" t="s">
        <v>502</v>
      </c>
      <c r="G13672" t="s">
        <v>68</v>
      </c>
      <c r="H13672">
        <v>31.01</v>
      </c>
      <c r="I13672" t="s">
        <v>574</v>
      </c>
      <c r="J13672" t="s">
        <v>347</v>
      </c>
      <c r="K13672" t="s">
        <v>389</v>
      </c>
    </row>
    <row r="13673" spans="1:11" hidden="1" x14ac:dyDescent="0.35">
      <c r="A13673" t="s">
        <v>563</v>
      </c>
      <c r="B13673" t="s">
        <v>84</v>
      </c>
      <c r="C13673" t="s">
        <v>327</v>
      </c>
      <c r="D13673" t="s">
        <v>78</v>
      </c>
      <c r="E13673">
        <v>2023</v>
      </c>
      <c r="F13673" t="s">
        <v>502</v>
      </c>
      <c r="G13673" t="s">
        <v>68</v>
      </c>
      <c r="H13673">
        <v>1.5</v>
      </c>
      <c r="I13673" t="s">
        <v>574</v>
      </c>
      <c r="J13673" t="s">
        <v>347</v>
      </c>
      <c r="K13673" t="s">
        <v>389</v>
      </c>
    </row>
    <row r="13674" spans="1:11" hidden="1" x14ac:dyDescent="0.35">
      <c r="A13674" t="s">
        <v>563</v>
      </c>
      <c r="B13674" t="s">
        <v>84</v>
      </c>
      <c r="C13674" t="s">
        <v>329</v>
      </c>
      <c r="D13674" t="s">
        <v>78</v>
      </c>
      <c r="E13674">
        <v>2023</v>
      </c>
      <c r="F13674" t="s">
        <v>502</v>
      </c>
      <c r="G13674" t="s">
        <v>68</v>
      </c>
      <c r="H13674">
        <v>141.22</v>
      </c>
      <c r="I13674" t="s">
        <v>574</v>
      </c>
      <c r="J13674" t="s">
        <v>347</v>
      </c>
      <c r="K13674" t="s">
        <v>390</v>
      </c>
    </row>
    <row r="13675" spans="1:11" hidden="1" x14ac:dyDescent="0.35">
      <c r="A13675" t="s">
        <v>563</v>
      </c>
      <c r="B13675" t="s">
        <v>84</v>
      </c>
      <c r="C13675" t="s">
        <v>329</v>
      </c>
      <c r="D13675" t="s">
        <v>78</v>
      </c>
      <c r="E13675">
        <v>2023</v>
      </c>
      <c r="F13675" t="s">
        <v>502</v>
      </c>
      <c r="G13675" t="s">
        <v>68</v>
      </c>
      <c r="H13675">
        <v>132.54</v>
      </c>
      <c r="I13675" t="s">
        <v>574</v>
      </c>
      <c r="J13675" t="s">
        <v>347</v>
      </c>
      <c r="K13675" t="s">
        <v>390</v>
      </c>
    </row>
    <row r="13676" spans="1:11" hidden="1" x14ac:dyDescent="0.35">
      <c r="A13676" t="s">
        <v>563</v>
      </c>
      <c r="B13676" t="s">
        <v>84</v>
      </c>
      <c r="C13676" t="s">
        <v>329</v>
      </c>
      <c r="D13676" t="s">
        <v>78</v>
      </c>
      <c r="E13676">
        <v>2023</v>
      </c>
      <c r="F13676" t="s">
        <v>502</v>
      </c>
      <c r="G13676" t="s">
        <v>68</v>
      </c>
      <c r="H13676">
        <v>17.420000000000002</v>
      </c>
      <c r="I13676" t="s">
        <v>574</v>
      </c>
      <c r="J13676" t="s">
        <v>347</v>
      </c>
      <c r="K13676" t="s">
        <v>390</v>
      </c>
    </row>
    <row r="13677" spans="1:11" hidden="1" x14ac:dyDescent="0.35">
      <c r="A13677" t="s">
        <v>563</v>
      </c>
      <c r="B13677" t="s">
        <v>84</v>
      </c>
      <c r="C13677" t="s">
        <v>329</v>
      </c>
      <c r="D13677" t="s">
        <v>78</v>
      </c>
      <c r="E13677">
        <v>2023</v>
      </c>
      <c r="F13677" t="s">
        <v>502</v>
      </c>
      <c r="G13677" t="s">
        <v>68</v>
      </c>
      <c r="H13677">
        <v>29.78</v>
      </c>
      <c r="I13677" t="s">
        <v>574</v>
      </c>
      <c r="J13677" t="s">
        <v>347</v>
      </c>
      <c r="K13677" t="s">
        <v>390</v>
      </c>
    </row>
    <row r="13678" spans="1:11" hidden="1" x14ac:dyDescent="0.35">
      <c r="A13678" t="s">
        <v>563</v>
      </c>
      <c r="B13678" t="s">
        <v>84</v>
      </c>
      <c r="C13678" t="s">
        <v>329</v>
      </c>
      <c r="D13678" t="s">
        <v>78</v>
      </c>
      <c r="E13678">
        <v>2023</v>
      </c>
      <c r="F13678" t="s">
        <v>502</v>
      </c>
      <c r="G13678" t="s">
        <v>68</v>
      </c>
      <c r="H13678">
        <v>153.88</v>
      </c>
      <c r="I13678" t="s">
        <v>574</v>
      </c>
      <c r="J13678" t="s">
        <v>347</v>
      </c>
      <c r="K13678" t="s">
        <v>390</v>
      </c>
    </row>
    <row r="13679" spans="1:11" hidden="1" x14ac:dyDescent="0.35">
      <c r="A13679" t="s">
        <v>563</v>
      </c>
      <c r="B13679" t="s">
        <v>84</v>
      </c>
      <c r="C13679" t="s">
        <v>329</v>
      </c>
      <c r="D13679" t="s">
        <v>78</v>
      </c>
      <c r="E13679">
        <v>2023</v>
      </c>
      <c r="F13679" t="s">
        <v>502</v>
      </c>
      <c r="G13679" t="s">
        <v>68</v>
      </c>
      <c r="H13679">
        <v>11.88</v>
      </c>
      <c r="I13679" t="s">
        <v>574</v>
      </c>
      <c r="J13679" t="s">
        <v>347</v>
      </c>
      <c r="K13679" t="s">
        <v>390</v>
      </c>
    </row>
    <row r="13680" spans="1:11" hidden="1" x14ac:dyDescent="0.35">
      <c r="A13680" t="s">
        <v>563</v>
      </c>
      <c r="B13680" t="s">
        <v>84</v>
      </c>
      <c r="C13680" t="s">
        <v>334</v>
      </c>
      <c r="D13680" t="s">
        <v>78</v>
      </c>
      <c r="E13680">
        <v>2023</v>
      </c>
      <c r="F13680" t="s">
        <v>502</v>
      </c>
      <c r="G13680" t="s">
        <v>68</v>
      </c>
      <c r="H13680">
        <v>14.36</v>
      </c>
      <c r="I13680" t="s">
        <v>574</v>
      </c>
      <c r="J13680" t="s">
        <v>347</v>
      </c>
      <c r="K13680" t="s">
        <v>391</v>
      </c>
    </row>
    <row r="13681" spans="1:11" hidden="1" x14ac:dyDescent="0.35">
      <c r="A13681" t="s">
        <v>563</v>
      </c>
      <c r="B13681" t="s">
        <v>84</v>
      </c>
      <c r="C13681" t="s">
        <v>334</v>
      </c>
      <c r="D13681" t="s">
        <v>78</v>
      </c>
      <c r="E13681">
        <v>2023</v>
      </c>
      <c r="F13681" t="s">
        <v>502</v>
      </c>
      <c r="G13681" t="s">
        <v>68</v>
      </c>
      <c r="H13681">
        <v>1.26</v>
      </c>
      <c r="I13681" t="s">
        <v>574</v>
      </c>
      <c r="J13681" t="s">
        <v>347</v>
      </c>
      <c r="K13681" t="s">
        <v>391</v>
      </c>
    </row>
    <row r="13682" spans="1:11" hidden="1" x14ac:dyDescent="0.35">
      <c r="A13682" t="s">
        <v>563</v>
      </c>
      <c r="B13682" t="s">
        <v>84</v>
      </c>
      <c r="C13682" t="s">
        <v>334</v>
      </c>
      <c r="D13682" t="s">
        <v>78</v>
      </c>
      <c r="E13682">
        <v>2023</v>
      </c>
      <c r="F13682" t="s">
        <v>502</v>
      </c>
      <c r="G13682" t="s">
        <v>68</v>
      </c>
      <c r="H13682">
        <v>24.12</v>
      </c>
      <c r="I13682" t="s">
        <v>574</v>
      </c>
      <c r="J13682" t="s">
        <v>347</v>
      </c>
      <c r="K13682" t="s">
        <v>391</v>
      </c>
    </row>
    <row r="13683" spans="1:11" hidden="1" x14ac:dyDescent="0.35">
      <c r="A13683" t="s">
        <v>563</v>
      </c>
      <c r="B13683" t="s">
        <v>84</v>
      </c>
      <c r="C13683" t="s">
        <v>334</v>
      </c>
      <c r="D13683" t="s">
        <v>78</v>
      </c>
      <c r="E13683">
        <v>2023</v>
      </c>
      <c r="F13683" t="s">
        <v>502</v>
      </c>
      <c r="G13683" t="s">
        <v>68</v>
      </c>
      <c r="H13683">
        <v>1.1100000000000001</v>
      </c>
      <c r="I13683" t="s">
        <v>574</v>
      </c>
      <c r="J13683" t="s">
        <v>347</v>
      </c>
      <c r="K13683" t="s">
        <v>391</v>
      </c>
    </row>
    <row r="13684" spans="1:11" hidden="1" x14ac:dyDescent="0.35">
      <c r="A13684" t="s">
        <v>563</v>
      </c>
      <c r="B13684" t="s">
        <v>84</v>
      </c>
      <c r="C13684" t="s">
        <v>330</v>
      </c>
      <c r="D13684" t="s">
        <v>78</v>
      </c>
      <c r="E13684">
        <v>2023</v>
      </c>
      <c r="F13684" t="s">
        <v>502</v>
      </c>
      <c r="G13684" t="s">
        <v>68</v>
      </c>
      <c r="H13684">
        <v>404.32</v>
      </c>
      <c r="I13684" t="s">
        <v>574</v>
      </c>
      <c r="J13684" t="s">
        <v>347</v>
      </c>
      <c r="K13684" t="s">
        <v>392</v>
      </c>
    </row>
    <row r="13685" spans="1:11" hidden="1" x14ac:dyDescent="0.35">
      <c r="A13685" t="s">
        <v>563</v>
      </c>
      <c r="B13685" t="s">
        <v>84</v>
      </c>
      <c r="C13685" t="s">
        <v>330</v>
      </c>
      <c r="D13685" t="s">
        <v>78</v>
      </c>
      <c r="E13685">
        <v>2023</v>
      </c>
      <c r="F13685" t="s">
        <v>502</v>
      </c>
      <c r="G13685" t="s">
        <v>68</v>
      </c>
      <c r="H13685">
        <v>421.26</v>
      </c>
      <c r="I13685" t="s">
        <v>574</v>
      </c>
      <c r="J13685" t="s">
        <v>347</v>
      </c>
      <c r="K13685" t="s">
        <v>392</v>
      </c>
    </row>
    <row r="13686" spans="1:11" hidden="1" x14ac:dyDescent="0.35">
      <c r="A13686" t="s">
        <v>563</v>
      </c>
      <c r="B13686" t="s">
        <v>84</v>
      </c>
      <c r="C13686" t="s">
        <v>330</v>
      </c>
      <c r="D13686" t="s">
        <v>78</v>
      </c>
      <c r="E13686">
        <v>2023</v>
      </c>
      <c r="F13686" t="s">
        <v>502</v>
      </c>
      <c r="G13686" t="s">
        <v>68</v>
      </c>
      <c r="H13686">
        <v>1.21</v>
      </c>
      <c r="I13686" t="s">
        <v>574</v>
      </c>
      <c r="J13686" t="s">
        <v>347</v>
      </c>
      <c r="K13686" t="s">
        <v>392</v>
      </c>
    </row>
    <row r="13687" spans="1:11" hidden="1" x14ac:dyDescent="0.35">
      <c r="A13687" t="s">
        <v>563</v>
      </c>
      <c r="B13687" t="s">
        <v>84</v>
      </c>
      <c r="C13687" t="s">
        <v>330</v>
      </c>
      <c r="D13687" t="s">
        <v>78</v>
      </c>
      <c r="E13687">
        <v>2023</v>
      </c>
      <c r="F13687" t="s">
        <v>502</v>
      </c>
      <c r="G13687" t="s">
        <v>68</v>
      </c>
      <c r="H13687">
        <v>217.18</v>
      </c>
      <c r="I13687" t="s">
        <v>574</v>
      </c>
      <c r="J13687" t="s">
        <v>347</v>
      </c>
      <c r="K13687" t="s">
        <v>392</v>
      </c>
    </row>
    <row r="13688" spans="1:11" hidden="1" x14ac:dyDescent="0.35">
      <c r="A13688" t="s">
        <v>563</v>
      </c>
      <c r="B13688" t="s">
        <v>84</v>
      </c>
      <c r="C13688" t="s">
        <v>330</v>
      </c>
      <c r="D13688" t="s">
        <v>78</v>
      </c>
      <c r="E13688">
        <v>2023</v>
      </c>
      <c r="F13688" t="s">
        <v>502</v>
      </c>
      <c r="G13688" t="s">
        <v>68</v>
      </c>
      <c r="H13688">
        <v>493.72</v>
      </c>
      <c r="I13688" t="s">
        <v>574</v>
      </c>
      <c r="J13688" t="s">
        <v>347</v>
      </c>
      <c r="K13688" t="s">
        <v>392</v>
      </c>
    </row>
    <row r="13689" spans="1:11" hidden="1" x14ac:dyDescent="0.35">
      <c r="A13689" t="s">
        <v>563</v>
      </c>
      <c r="B13689" t="s">
        <v>84</v>
      </c>
      <c r="C13689" t="s">
        <v>330</v>
      </c>
      <c r="D13689" t="s">
        <v>78</v>
      </c>
      <c r="E13689">
        <v>2023</v>
      </c>
      <c r="F13689" t="s">
        <v>502</v>
      </c>
      <c r="G13689" t="s">
        <v>68</v>
      </c>
      <c r="H13689">
        <v>88.74</v>
      </c>
      <c r="I13689" t="s">
        <v>574</v>
      </c>
      <c r="J13689" t="s">
        <v>347</v>
      </c>
      <c r="K13689" t="s">
        <v>392</v>
      </c>
    </row>
    <row r="13690" spans="1:11" hidden="1" x14ac:dyDescent="0.35">
      <c r="A13690" t="s">
        <v>563</v>
      </c>
      <c r="B13690" t="s">
        <v>84</v>
      </c>
      <c r="C13690" t="s">
        <v>330</v>
      </c>
      <c r="D13690" t="s">
        <v>78</v>
      </c>
      <c r="E13690">
        <v>2023</v>
      </c>
      <c r="F13690" t="s">
        <v>502</v>
      </c>
      <c r="G13690" t="s">
        <v>68</v>
      </c>
      <c r="H13690">
        <v>36.54</v>
      </c>
      <c r="I13690" t="s">
        <v>574</v>
      </c>
      <c r="J13690" t="s">
        <v>347</v>
      </c>
      <c r="K13690" t="s">
        <v>392</v>
      </c>
    </row>
    <row r="13691" spans="1:11" hidden="1" x14ac:dyDescent="0.35">
      <c r="A13691" t="s">
        <v>563</v>
      </c>
      <c r="B13691" t="s">
        <v>84</v>
      </c>
      <c r="C13691" t="s">
        <v>85</v>
      </c>
      <c r="D13691" t="s">
        <v>78</v>
      </c>
      <c r="E13691">
        <v>2023</v>
      </c>
      <c r="F13691" t="s">
        <v>502</v>
      </c>
      <c r="G13691" t="s">
        <v>68</v>
      </c>
      <c r="H13691">
        <v>692.34</v>
      </c>
      <c r="I13691" t="s">
        <v>574</v>
      </c>
      <c r="J13691" t="s">
        <v>347</v>
      </c>
      <c r="K13691" t="s">
        <v>388</v>
      </c>
    </row>
    <row r="13692" spans="1:11" hidden="1" x14ac:dyDescent="0.35">
      <c r="A13692" t="s">
        <v>563</v>
      </c>
      <c r="B13692" t="s">
        <v>84</v>
      </c>
      <c r="C13692" t="s">
        <v>85</v>
      </c>
      <c r="D13692" t="s">
        <v>78</v>
      </c>
      <c r="E13692">
        <v>2023</v>
      </c>
      <c r="F13692" t="s">
        <v>502</v>
      </c>
      <c r="G13692" t="s">
        <v>68</v>
      </c>
      <c r="H13692">
        <v>316.45999999999998</v>
      </c>
      <c r="I13692" t="s">
        <v>574</v>
      </c>
      <c r="J13692" t="s">
        <v>347</v>
      </c>
      <c r="K13692" t="s">
        <v>388</v>
      </c>
    </row>
    <row r="13693" spans="1:11" hidden="1" x14ac:dyDescent="0.35">
      <c r="A13693" t="s">
        <v>563</v>
      </c>
      <c r="B13693" t="s">
        <v>84</v>
      </c>
      <c r="C13693" t="s">
        <v>85</v>
      </c>
      <c r="D13693" t="s">
        <v>78</v>
      </c>
      <c r="E13693">
        <v>2023</v>
      </c>
      <c r="F13693" t="s">
        <v>502</v>
      </c>
      <c r="G13693" t="s">
        <v>68</v>
      </c>
      <c r="H13693">
        <v>271.44</v>
      </c>
      <c r="I13693" t="s">
        <v>574</v>
      </c>
      <c r="J13693" t="s">
        <v>347</v>
      </c>
      <c r="K13693" t="s">
        <v>388</v>
      </c>
    </row>
    <row r="13694" spans="1:11" hidden="1" x14ac:dyDescent="0.35">
      <c r="A13694" t="s">
        <v>563</v>
      </c>
      <c r="B13694" t="s">
        <v>84</v>
      </c>
      <c r="C13694" t="s">
        <v>85</v>
      </c>
      <c r="D13694" t="s">
        <v>78</v>
      </c>
      <c r="E13694">
        <v>2023</v>
      </c>
      <c r="F13694" t="s">
        <v>502</v>
      </c>
      <c r="G13694" t="s">
        <v>68</v>
      </c>
      <c r="H13694">
        <v>62.49</v>
      </c>
      <c r="I13694" t="s">
        <v>574</v>
      </c>
      <c r="J13694" t="s">
        <v>347</v>
      </c>
      <c r="K13694" t="s">
        <v>388</v>
      </c>
    </row>
    <row r="13695" spans="1:11" hidden="1" x14ac:dyDescent="0.35">
      <c r="A13695" t="s">
        <v>563</v>
      </c>
      <c r="B13695" t="s">
        <v>84</v>
      </c>
      <c r="C13695" t="s">
        <v>372</v>
      </c>
      <c r="D13695" t="s">
        <v>78</v>
      </c>
      <c r="E13695">
        <v>2023</v>
      </c>
      <c r="F13695" t="s">
        <v>502</v>
      </c>
      <c r="G13695" t="s">
        <v>68</v>
      </c>
      <c r="H13695">
        <v>6.98</v>
      </c>
      <c r="I13695" t="s">
        <v>574</v>
      </c>
      <c r="J13695" t="s">
        <v>347</v>
      </c>
      <c r="K13695" t="s">
        <v>401</v>
      </c>
    </row>
    <row r="13696" spans="1:11" hidden="1" x14ac:dyDescent="0.35">
      <c r="A13696" t="s">
        <v>563</v>
      </c>
      <c r="B13696" t="s">
        <v>84</v>
      </c>
      <c r="C13696" t="s">
        <v>372</v>
      </c>
      <c r="D13696" t="s">
        <v>78</v>
      </c>
      <c r="E13696">
        <v>2023</v>
      </c>
      <c r="F13696" t="s">
        <v>502</v>
      </c>
      <c r="G13696" t="s">
        <v>68</v>
      </c>
      <c r="H13696">
        <v>4.6500000000000004</v>
      </c>
      <c r="I13696" t="s">
        <v>574</v>
      </c>
      <c r="J13696" t="s">
        <v>347</v>
      </c>
      <c r="K13696" t="s">
        <v>401</v>
      </c>
    </row>
    <row r="13697" spans="1:11" hidden="1" x14ac:dyDescent="0.35">
      <c r="A13697" t="s">
        <v>563</v>
      </c>
      <c r="B13697" t="s">
        <v>84</v>
      </c>
      <c r="C13697" t="s">
        <v>335</v>
      </c>
      <c r="D13697" t="s">
        <v>78</v>
      </c>
      <c r="E13697">
        <v>2023</v>
      </c>
      <c r="F13697" t="s">
        <v>502</v>
      </c>
      <c r="G13697" t="s">
        <v>68</v>
      </c>
      <c r="H13697">
        <v>31.79</v>
      </c>
      <c r="I13697" t="s">
        <v>574</v>
      </c>
      <c r="J13697" t="s">
        <v>347</v>
      </c>
      <c r="K13697" t="s">
        <v>393</v>
      </c>
    </row>
    <row r="13698" spans="1:11" hidden="1" x14ac:dyDescent="0.35">
      <c r="A13698" t="s">
        <v>563</v>
      </c>
      <c r="B13698" t="s">
        <v>84</v>
      </c>
      <c r="C13698" t="s">
        <v>335</v>
      </c>
      <c r="D13698" t="s">
        <v>78</v>
      </c>
      <c r="E13698">
        <v>2023</v>
      </c>
      <c r="F13698" t="s">
        <v>502</v>
      </c>
      <c r="G13698" t="s">
        <v>68</v>
      </c>
      <c r="H13698">
        <v>38.880000000000003</v>
      </c>
      <c r="I13698" t="s">
        <v>574</v>
      </c>
      <c r="J13698" t="s">
        <v>347</v>
      </c>
      <c r="K13698" t="s">
        <v>393</v>
      </c>
    </row>
    <row r="13699" spans="1:11" hidden="1" x14ac:dyDescent="0.35">
      <c r="A13699" t="s">
        <v>563</v>
      </c>
      <c r="B13699" t="s">
        <v>84</v>
      </c>
      <c r="C13699" t="s">
        <v>335</v>
      </c>
      <c r="D13699" t="s">
        <v>78</v>
      </c>
      <c r="E13699">
        <v>2023</v>
      </c>
      <c r="F13699" t="s">
        <v>502</v>
      </c>
      <c r="G13699" t="s">
        <v>68</v>
      </c>
      <c r="H13699">
        <v>58.78</v>
      </c>
      <c r="I13699" t="s">
        <v>574</v>
      </c>
      <c r="J13699" t="s">
        <v>347</v>
      </c>
      <c r="K13699" t="s">
        <v>393</v>
      </c>
    </row>
    <row r="13700" spans="1:11" hidden="1" x14ac:dyDescent="0.35">
      <c r="A13700" t="s">
        <v>563</v>
      </c>
      <c r="B13700" t="s">
        <v>84</v>
      </c>
      <c r="C13700" t="s">
        <v>335</v>
      </c>
      <c r="D13700" t="s">
        <v>78</v>
      </c>
      <c r="E13700">
        <v>2023</v>
      </c>
      <c r="F13700" t="s">
        <v>502</v>
      </c>
      <c r="G13700" t="s">
        <v>68</v>
      </c>
      <c r="H13700">
        <v>4.3499999999999996</v>
      </c>
      <c r="I13700" t="s">
        <v>574</v>
      </c>
      <c r="J13700" t="s">
        <v>347</v>
      </c>
      <c r="K13700" t="s">
        <v>393</v>
      </c>
    </row>
    <row r="13701" spans="1:11" hidden="1" x14ac:dyDescent="0.35">
      <c r="A13701" t="s">
        <v>563</v>
      </c>
      <c r="B13701" t="s">
        <v>84</v>
      </c>
      <c r="C13701" t="s">
        <v>352</v>
      </c>
      <c r="D13701" t="s">
        <v>78</v>
      </c>
      <c r="E13701">
        <v>2023</v>
      </c>
      <c r="F13701" t="s">
        <v>502</v>
      </c>
      <c r="G13701" t="s">
        <v>68</v>
      </c>
      <c r="H13701">
        <v>119.39</v>
      </c>
      <c r="I13701" t="s">
        <v>574</v>
      </c>
      <c r="J13701" t="s">
        <v>347</v>
      </c>
      <c r="K13701" t="s">
        <v>399</v>
      </c>
    </row>
    <row r="13702" spans="1:11" hidden="1" x14ac:dyDescent="0.35">
      <c r="A13702" t="s">
        <v>563</v>
      </c>
      <c r="B13702" t="s">
        <v>84</v>
      </c>
      <c r="C13702" t="s">
        <v>352</v>
      </c>
      <c r="D13702" t="s">
        <v>78</v>
      </c>
      <c r="E13702">
        <v>2023</v>
      </c>
      <c r="F13702" t="s">
        <v>502</v>
      </c>
      <c r="G13702" t="s">
        <v>68</v>
      </c>
      <c r="H13702">
        <v>42.15</v>
      </c>
      <c r="I13702" t="s">
        <v>574</v>
      </c>
      <c r="J13702" t="s">
        <v>347</v>
      </c>
      <c r="K13702" t="s">
        <v>399</v>
      </c>
    </row>
    <row r="13703" spans="1:11" hidden="1" x14ac:dyDescent="0.35">
      <c r="A13703" t="s">
        <v>563</v>
      </c>
      <c r="B13703" t="s">
        <v>84</v>
      </c>
      <c r="C13703" t="s">
        <v>352</v>
      </c>
      <c r="D13703" t="s">
        <v>78</v>
      </c>
      <c r="E13703">
        <v>2023</v>
      </c>
      <c r="F13703" t="s">
        <v>502</v>
      </c>
      <c r="G13703" t="s">
        <v>68</v>
      </c>
      <c r="H13703">
        <v>1.33</v>
      </c>
      <c r="I13703" t="s">
        <v>574</v>
      </c>
      <c r="J13703" t="s">
        <v>347</v>
      </c>
      <c r="K13703" t="s">
        <v>399</v>
      </c>
    </row>
    <row r="13704" spans="1:11" hidden="1" x14ac:dyDescent="0.35">
      <c r="A13704" t="s">
        <v>563</v>
      </c>
      <c r="B13704" t="s">
        <v>84</v>
      </c>
      <c r="C13704" t="s">
        <v>352</v>
      </c>
      <c r="D13704" t="s">
        <v>78</v>
      </c>
      <c r="E13704">
        <v>2023</v>
      </c>
      <c r="F13704" t="s">
        <v>502</v>
      </c>
      <c r="G13704" t="s">
        <v>68</v>
      </c>
      <c r="H13704">
        <v>58.87</v>
      </c>
      <c r="I13704" t="s">
        <v>574</v>
      </c>
      <c r="J13704" t="s">
        <v>347</v>
      </c>
      <c r="K13704" t="s">
        <v>399</v>
      </c>
    </row>
    <row r="13705" spans="1:11" hidden="1" x14ac:dyDescent="0.35">
      <c r="A13705" t="s">
        <v>563</v>
      </c>
      <c r="B13705" t="s">
        <v>84</v>
      </c>
      <c r="C13705" t="s">
        <v>352</v>
      </c>
      <c r="D13705" t="s">
        <v>78</v>
      </c>
      <c r="E13705">
        <v>2023</v>
      </c>
      <c r="F13705" t="s">
        <v>502</v>
      </c>
      <c r="G13705" t="s">
        <v>68</v>
      </c>
      <c r="H13705">
        <v>175.2</v>
      </c>
      <c r="I13705" t="s">
        <v>574</v>
      </c>
      <c r="J13705" t="s">
        <v>347</v>
      </c>
      <c r="K13705" t="s">
        <v>399</v>
      </c>
    </row>
    <row r="13706" spans="1:11" hidden="1" x14ac:dyDescent="0.35">
      <c r="A13706" t="s">
        <v>563</v>
      </c>
      <c r="B13706" t="s">
        <v>84</v>
      </c>
      <c r="C13706" t="s">
        <v>352</v>
      </c>
      <c r="D13706" t="s">
        <v>78</v>
      </c>
      <c r="E13706">
        <v>2023</v>
      </c>
      <c r="F13706" t="s">
        <v>502</v>
      </c>
      <c r="G13706" t="s">
        <v>68</v>
      </c>
      <c r="H13706">
        <v>8.4</v>
      </c>
      <c r="I13706" t="s">
        <v>574</v>
      </c>
      <c r="J13706" t="s">
        <v>347</v>
      </c>
      <c r="K13706" t="s">
        <v>399</v>
      </c>
    </row>
    <row r="13707" spans="1:11" hidden="1" x14ac:dyDescent="0.35">
      <c r="A13707" t="s">
        <v>563</v>
      </c>
      <c r="B13707" t="s">
        <v>84</v>
      </c>
      <c r="C13707" t="s">
        <v>353</v>
      </c>
      <c r="D13707" t="s">
        <v>78</v>
      </c>
      <c r="E13707">
        <v>2023</v>
      </c>
      <c r="F13707" t="s">
        <v>502</v>
      </c>
      <c r="G13707" t="s">
        <v>68</v>
      </c>
      <c r="H13707">
        <v>18.68</v>
      </c>
      <c r="I13707" t="s">
        <v>574</v>
      </c>
      <c r="J13707" t="s">
        <v>347</v>
      </c>
      <c r="K13707" t="s">
        <v>402</v>
      </c>
    </row>
    <row r="13708" spans="1:11" hidden="1" x14ac:dyDescent="0.35">
      <c r="A13708" t="s">
        <v>563</v>
      </c>
      <c r="B13708" t="s">
        <v>84</v>
      </c>
      <c r="C13708" t="s">
        <v>353</v>
      </c>
      <c r="D13708" t="s">
        <v>78</v>
      </c>
      <c r="E13708">
        <v>2023</v>
      </c>
      <c r="F13708" t="s">
        <v>502</v>
      </c>
      <c r="G13708" t="s">
        <v>68</v>
      </c>
      <c r="H13708">
        <v>31.52</v>
      </c>
      <c r="I13708" t="s">
        <v>574</v>
      </c>
      <c r="J13708" t="s">
        <v>347</v>
      </c>
      <c r="K13708" t="s">
        <v>402</v>
      </c>
    </row>
    <row r="13709" spans="1:11" hidden="1" x14ac:dyDescent="0.35">
      <c r="A13709" t="s">
        <v>563</v>
      </c>
      <c r="B13709" t="s">
        <v>84</v>
      </c>
      <c r="C13709" t="s">
        <v>353</v>
      </c>
      <c r="D13709" t="s">
        <v>78</v>
      </c>
      <c r="E13709">
        <v>2023</v>
      </c>
      <c r="F13709" t="s">
        <v>502</v>
      </c>
      <c r="G13709" t="s">
        <v>68</v>
      </c>
      <c r="H13709">
        <v>19.809999999999999</v>
      </c>
      <c r="I13709" t="s">
        <v>574</v>
      </c>
      <c r="J13709" t="s">
        <v>347</v>
      </c>
      <c r="K13709" t="s">
        <v>402</v>
      </c>
    </row>
    <row r="13710" spans="1:11" hidden="1" x14ac:dyDescent="0.35">
      <c r="A13710" t="s">
        <v>563</v>
      </c>
      <c r="B13710" t="s">
        <v>84</v>
      </c>
      <c r="C13710" t="s">
        <v>353</v>
      </c>
      <c r="D13710" t="s">
        <v>78</v>
      </c>
      <c r="E13710">
        <v>2023</v>
      </c>
      <c r="F13710" t="s">
        <v>502</v>
      </c>
      <c r="G13710" t="s">
        <v>68</v>
      </c>
      <c r="H13710">
        <v>0.67</v>
      </c>
      <c r="I13710" t="s">
        <v>574</v>
      </c>
      <c r="J13710" t="s">
        <v>347</v>
      </c>
      <c r="K13710" t="s">
        <v>402</v>
      </c>
    </row>
    <row r="13711" spans="1:11" hidden="1" x14ac:dyDescent="0.35">
      <c r="A13711" t="s">
        <v>563</v>
      </c>
      <c r="B13711" t="s">
        <v>84</v>
      </c>
      <c r="C13711" t="s">
        <v>336</v>
      </c>
      <c r="D13711" t="s">
        <v>78</v>
      </c>
      <c r="E13711">
        <v>2023</v>
      </c>
      <c r="F13711" t="s">
        <v>502</v>
      </c>
      <c r="G13711" t="s">
        <v>68</v>
      </c>
      <c r="H13711">
        <v>2.38</v>
      </c>
      <c r="I13711" t="s">
        <v>574</v>
      </c>
      <c r="J13711" t="s">
        <v>347</v>
      </c>
      <c r="K13711" t="s">
        <v>394</v>
      </c>
    </row>
    <row r="13712" spans="1:11" hidden="1" x14ac:dyDescent="0.35">
      <c r="A13712" t="s">
        <v>563</v>
      </c>
      <c r="B13712" t="s">
        <v>84</v>
      </c>
      <c r="C13712" t="s">
        <v>336</v>
      </c>
      <c r="D13712" t="s">
        <v>78</v>
      </c>
      <c r="E13712">
        <v>2023</v>
      </c>
      <c r="F13712" t="s">
        <v>502</v>
      </c>
      <c r="G13712" t="s">
        <v>68</v>
      </c>
      <c r="H13712">
        <v>0.18</v>
      </c>
      <c r="I13712" t="s">
        <v>574</v>
      </c>
      <c r="J13712" t="s">
        <v>347</v>
      </c>
      <c r="K13712" t="s">
        <v>394</v>
      </c>
    </row>
    <row r="13713" spans="1:11" hidden="1" x14ac:dyDescent="0.35">
      <c r="A13713" t="s">
        <v>563</v>
      </c>
      <c r="B13713" t="s">
        <v>84</v>
      </c>
      <c r="C13713" t="s">
        <v>336</v>
      </c>
      <c r="D13713" t="s">
        <v>78</v>
      </c>
      <c r="E13713">
        <v>2023</v>
      </c>
      <c r="F13713" t="s">
        <v>502</v>
      </c>
      <c r="G13713" t="s">
        <v>68</v>
      </c>
      <c r="H13713">
        <v>2.86</v>
      </c>
      <c r="I13713" t="s">
        <v>574</v>
      </c>
      <c r="J13713" t="s">
        <v>347</v>
      </c>
      <c r="K13713" t="s">
        <v>394</v>
      </c>
    </row>
    <row r="13714" spans="1:11" hidden="1" x14ac:dyDescent="0.35">
      <c r="A13714" t="s">
        <v>563</v>
      </c>
      <c r="B13714" t="s">
        <v>84</v>
      </c>
      <c r="C13714" t="s">
        <v>336</v>
      </c>
      <c r="D13714" t="s">
        <v>78</v>
      </c>
      <c r="E13714">
        <v>2023</v>
      </c>
      <c r="F13714" t="s">
        <v>502</v>
      </c>
      <c r="G13714" t="s">
        <v>68</v>
      </c>
      <c r="H13714">
        <v>1.1499999999999999</v>
      </c>
      <c r="I13714" t="s">
        <v>574</v>
      </c>
      <c r="J13714" t="s">
        <v>347</v>
      </c>
      <c r="K13714" t="s">
        <v>394</v>
      </c>
    </row>
    <row r="13715" spans="1:11" hidden="1" x14ac:dyDescent="0.35">
      <c r="A13715" t="s">
        <v>563</v>
      </c>
      <c r="B13715" t="s">
        <v>84</v>
      </c>
      <c r="C13715" t="s">
        <v>337</v>
      </c>
      <c r="D13715" t="s">
        <v>78</v>
      </c>
      <c r="E13715">
        <v>2023</v>
      </c>
      <c r="F13715" t="s">
        <v>502</v>
      </c>
      <c r="G13715" t="s">
        <v>68</v>
      </c>
      <c r="H13715">
        <v>17.95</v>
      </c>
      <c r="I13715" t="s">
        <v>574</v>
      </c>
      <c r="J13715" t="s">
        <v>347</v>
      </c>
      <c r="K13715" t="s">
        <v>395</v>
      </c>
    </row>
    <row r="13716" spans="1:11" hidden="1" x14ac:dyDescent="0.35">
      <c r="A13716" t="s">
        <v>563</v>
      </c>
      <c r="B13716" t="s">
        <v>84</v>
      </c>
      <c r="C13716" t="s">
        <v>337</v>
      </c>
      <c r="D13716" t="s">
        <v>78</v>
      </c>
      <c r="E13716">
        <v>2023</v>
      </c>
      <c r="F13716" t="s">
        <v>502</v>
      </c>
      <c r="G13716" t="s">
        <v>68</v>
      </c>
      <c r="H13716">
        <v>2.02</v>
      </c>
      <c r="I13716" t="s">
        <v>574</v>
      </c>
      <c r="J13716" t="s">
        <v>347</v>
      </c>
      <c r="K13716" t="s">
        <v>395</v>
      </c>
    </row>
    <row r="13717" spans="1:11" hidden="1" x14ac:dyDescent="0.35">
      <c r="A13717" t="s">
        <v>563</v>
      </c>
      <c r="B13717" t="s">
        <v>84</v>
      </c>
      <c r="C13717" t="s">
        <v>337</v>
      </c>
      <c r="D13717" t="s">
        <v>78</v>
      </c>
      <c r="E13717">
        <v>2023</v>
      </c>
      <c r="F13717" t="s">
        <v>502</v>
      </c>
      <c r="G13717" t="s">
        <v>68</v>
      </c>
      <c r="H13717">
        <v>25.38</v>
      </c>
      <c r="I13717" t="s">
        <v>574</v>
      </c>
      <c r="J13717" t="s">
        <v>347</v>
      </c>
      <c r="K13717" t="s">
        <v>395</v>
      </c>
    </row>
    <row r="13718" spans="1:11" hidden="1" x14ac:dyDescent="0.35">
      <c r="A13718" t="s">
        <v>563</v>
      </c>
      <c r="B13718" t="s">
        <v>84</v>
      </c>
      <c r="C13718" t="s">
        <v>337</v>
      </c>
      <c r="D13718" t="s">
        <v>78</v>
      </c>
      <c r="E13718">
        <v>2023</v>
      </c>
      <c r="F13718" t="s">
        <v>502</v>
      </c>
      <c r="G13718" t="s">
        <v>68</v>
      </c>
      <c r="H13718">
        <v>2.76</v>
      </c>
      <c r="I13718" t="s">
        <v>574</v>
      </c>
      <c r="J13718" t="s">
        <v>347</v>
      </c>
      <c r="K13718" t="s">
        <v>395</v>
      </c>
    </row>
    <row r="13719" spans="1:11" hidden="1" x14ac:dyDescent="0.35">
      <c r="A13719" t="s">
        <v>563</v>
      </c>
      <c r="B13719" t="s">
        <v>84</v>
      </c>
      <c r="C13719" t="s">
        <v>338</v>
      </c>
      <c r="D13719" t="s">
        <v>78</v>
      </c>
      <c r="E13719">
        <v>2023</v>
      </c>
      <c r="F13719" t="s">
        <v>502</v>
      </c>
      <c r="G13719" t="s">
        <v>68</v>
      </c>
      <c r="H13719">
        <v>12.38</v>
      </c>
      <c r="I13719" t="s">
        <v>574</v>
      </c>
      <c r="J13719" t="s">
        <v>347</v>
      </c>
      <c r="K13719" t="s">
        <v>396</v>
      </c>
    </row>
    <row r="13720" spans="1:11" hidden="1" x14ac:dyDescent="0.35">
      <c r="A13720" t="s">
        <v>563</v>
      </c>
      <c r="B13720" t="s">
        <v>84</v>
      </c>
      <c r="C13720" t="s">
        <v>338</v>
      </c>
      <c r="D13720" t="s">
        <v>78</v>
      </c>
      <c r="E13720">
        <v>2023</v>
      </c>
      <c r="F13720" t="s">
        <v>502</v>
      </c>
      <c r="G13720" t="s">
        <v>68</v>
      </c>
      <c r="H13720">
        <v>2.35</v>
      </c>
      <c r="I13720" t="s">
        <v>574</v>
      </c>
      <c r="J13720" t="s">
        <v>347</v>
      </c>
      <c r="K13720" t="s">
        <v>396</v>
      </c>
    </row>
    <row r="13721" spans="1:11" hidden="1" x14ac:dyDescent="0.35">
      <c r="A13721" t="s">
        <v>563</v>
      </c>
      <c r="B13721" t="s">
        <v>84</v>
      </c>
      <c r="C13721" t="s">
        <v>338</v>
      </c>
      <c r="D13721" t="s">
        <v>78</v>
      </c>
      <c r="E13721">
        <v>2023</v>
      </c>
      <c r="F13721" t="s">
        <v>502</v>
      </c>
      <c r="G13721" t="s">
        <v>68</v>
      </c>
      <c r="H13721">
        <v>19.440000000000001</v>
      </c>
      <c r="I13721" t="s">
        <v>574</v>
      </c>
      <c r="J13721" t="s">
        <v>347</v>
      </c>
      <c r="K13721" t="s">
        <v>396</v>
      </c>
    </row>
    <row r="13722" spans="1:11" hidden="1" x14ac:dyDescent="0.35">
      <c r="A13722" t="s">
        <v>563</v>
      </c>
      <c r="B13722" t="s">
        <v>84</v>
      </c>
      <c r="C13722" t="s">
        <v>338</v>
      </c>
      <c r="D13722" t="s">
        <v>78</v>
      </c>
      <c r="E13722">
        <v>2023</v>
      </c>
      <c r="F13722" t="s">
        <v>502</v>
      </c>
      <c r="G13722" t="s">
        <v>68</v>
      </c>
      <c r="H13722">
        <v>0.28999999999999998</v>
      </c>
      <c r="I13722" t="s">
        <v>574</v>
      </c>
      <c r="J13722" t="s">
        <v>347</v>
      </c>
      <c r="K13722" t="s">
        <v>396</v>
      </c>
    </row>
    <row r="13723" spans="1:11" hidden="1" x14ac:dyDescent="0.35">
      <c r="A13723" t="s">
        <v>563</v>
      </c>
      <c r="B13723" t="s">
        <v>84</v>
      </c>
      <c r="C13723" t="s">
        <v>421</v>
      </c>
      <c r="D13723" t="s">
        <v>78</v>
      </c>
      <c r="E13723">
        <v>2023</v>
      </c>
      <c r="F13723" t="s">
        <v>502</v>
      </c>
      <c r="G13723" t="s">
        <v>68</v>
      </c>
      <c r="H13723">
        <v>22.78</v>
      </c>
      <c r="I13723" t="s">
        <v>574</v>
      </c>
      <c r="J13723" t="s">
        <v>347</v>
      </c>
      <c r="K13723" t="s">
        <v>414</v>
      </c>
    </row>
    <row r="13724" spans="1:11" hidden="1" x14ac:dyDescent="0.35">
      <c r="A13724" t="s">
        <v>563</v>
      </c>
      <c r="B13724" t="s">
        <v>84</v>
      </c>
      <c r="C13724" t="s">
        <v>421</v>
      </c>
      <c r="D13724" t="s">
        <v>78</v>
      </c>
      <c r="E13724">
        <v>2023</v>
      </c>
      <c r="F13724" t="s">
        <v>502</v>
      </c>
      <c r="G13724" t="s">
        <v>68</v>
      </c>
      <c r="H13724">
        <v>1.27</v>
      </c>
      <c r="I13724" t="s">
        <v>574</v>
      </c>
      <c r="J13724" t="s">
        <v>347</v>
      </c>
      <c r="K13724" t="s">
        <v>414</v>
      </c>
    </row>
    <row r="13725" spans="1:11" hidden="1" x14ac:dyDescent="0.35">
      <c r="A13725" t="s">
        <v>563</v>
      </c>
      <c r="B13725" t="s">
        <v>84</v>
      </c>
      <c r="C13725" t="s">
        <v>421</v>
      </c>
      <c r="D13725" t="s">
        <v>78</v>
      </c>
      <c r="E13725">
        <v>2023</v>
      </c>
      <c r="F13725" t="s">
        <v>502</v>
      </c>
      <c r="G13725" t="s">
        <v>68</v>
      </c>
      <c r="H13725">
        <v>29.69</v>
      </c>
      <c r="I13725" t="s">
        <v>574</v>
      </c>
      <c r="J13725" t="s">
        <v>347</v>
      </c>
      <c r="K13725" t="s">
        <v>414</v>
      </c>
    </row>
    <row r="13726" spans="1:11" hidden="1" x14ac:dyDescent="0.35">
      <c r="A13726" t="s">
        <v>563</v>
      </c>
      <c r="B13726" t="s">
        <v>84</v>
      </c>
      <c r="C13726" t="s">
        <v>421</v>
      </c>
      <c r="D13726" t="s">
        <v>78</v>
      </c>
      <c r="E13726">
        <v>2023</v>
      </c>
      <c r="F13726" t="s">
        <v>502</v>
      </c>
      <c r="G13726" t="s">
        <v>68</v>
      </c>
      <c r="H13726">
        <v>2.31</v>
      </c>
      <c r="I13726" t="s">
        <v>574</v>
      </c>
      <c r="J13726" t="s">
        <v>347</v>
      </c>
      <c r="K13726" t="s">
        <v>414</v>
      </c>
    </row>
    <row r="13727" spans="1:11" hidden="1" x14ac:dyDescent="0.35">
      <c r="A13727" t="s">
        <v>563</v>
      </c>
      <c r="B13727" t="s">
        <v>84</v>
      </c>
      <c r="C13727" t="s">
        <v>331</v>
      </c>
      <c r="D13727" t="s">
        <v>78</v>
      </c>
      <c r="E13727">
        <v>2023</v>
      </c>
      <c r="F13727" t="s">
        <v>502</v>
      </c>
      <c r="G13727" t="s">
        <v>68</v>
      </c>
      <c r="H13727">
        <v>938.97</v>
      </c>
      <c r="I13727" t="s">
        <v>574</v>
      </c>
      <c r="J13727" t="s">
        <v>347</v>
      </c>
      <c r="K13727" t="s">
        <v>397</v>
      </c>
    </row>
    <row r="13728" spans="1:11" hidden="1" x14ac:dyDescent="0.35">
      <c r="A13728" t="s">
        <v>563</v>
      </c>
      <c r="B13728" t="s">
        <v>84</v>
      </c>
      <c r="C13728" t="s">
        <v>331</v>
      </c>
      <c r="D13728" t="s">
        <v>78</v>
      </c>
      <c r="E13728">
        <v>2023</v>
      </c>
      <c r="F13728" t="s">
        <v>502</v>
      </c>
      <c r="G13728" t="s">
        <v>68</v>
      </c>
      <c r="H13728">
        <v>473.02</v>
      </c>
      <c r="I13728" t="s">
        <v>574</v>
      </c>
      <c r="J13728" t="s">
        <v>347</v>
      </c>
      <c r="K13728" t="s">
        <v>397</v>
      </c>
    </row>
    <row r="13729" spans="1:11" hidden="1" x14ac:dyDescent="0.35">
      <c r="A13729" t="s">
        <v>563</v>
      </c>
      <c r="B13729" t="s">
        <v>84</v>
      </c>
      <c r="C13729" t="s">
        <v>331</v>
      </c>
      <c r="D13729" t="s">
        <v>78</v>
      </c>
      <c r="E13729">
        <v>2023</v>
      </c>
      <c r="F13729" t="s">
        <v>502</v>
      </c>
      <c r="G13729" t="s">
        <v>68</v>
      </c>
      <c r="H13729">
        <v>23.83</v>
      </c>
      <c r="I13729" t="s">
        <v>574</v>
      </c>
      <c r="J13729" t="s">
        <v>347</v>
      </c>
      <c r="K13729" t="s">
        <v>397</v>
      </c>
    </row>
    <row r="13730" spans="1:11" hidden="1" x14ac:dyDescent="0.35">
      <c r="A13730" t="s">
        <v>563</v>
      </c>
      <c r="B13730" t="s">
        <v>84</v>
      </c>
      <c r="C13730" t="s">
        <v>331</v>
      </c>
      <c r="D13730" t="s">
        <v>78</v>
      </c>
      <c r="E13730">
        <v>2023</v>
      </c>
      <c r="F13730" t="s">
        <v>502</v>
      </c>
      <c r="G13730" t="s">
        <v>68</v>
      </c>
      <c r="H13730">
        <v>73.52</v>
      </c>
      <c r="I13730" t="s">
        <v>574</v>
      </c>
      <c r="J13730" t="s">
        <v>347</v>
      </c>
      <c r="K13730" t="s">
        <v>397</v>
      </c>
    </row>
    <row r="13731" spans="1:11" hidden="1" x14ac:dyDescent="0.35">
      <c r="A13731" t="s">
        <v>563</v>
      </c>
      <c r="B13731" t="s">
        <v>84</v>
      </c>
      <c r="C13731" t="s">
        <v>331</v>
      </c>
      <c r="D13731" t="s">
        <v>78</v>
      </c>
      <c r="E13731">
        <v>2023</v>
      </c>
      <c r="F13731" t="s">
        <v>502</v>
      </c>
      <c r="G13731" t="s">
        <v>68</v>
      </c>
      <c r="H13731">
        <v>893.34</v>
      </c>
      <c r="I13731" t="s">
        <v>574</v>
      </c>
      <c r="J13731" t="s">
        <v>347</v>
      </c>
      <c r="K13731" t="s">
        <v>397</v>
      </c>
    </row>
    <row r="13732" spans="1:11" hidden="1" x14ac:dyDescent="0.35">
      <c r="A13732" t="s">
        <v>563</v>
      </c>
      <c r="B13732" t="s">
        <v>84</v>
      </c>
      <c r="C13732" t="s">
        <v>331</v>
      </c>
      <c r="D13732" t="s">
        <v>78</v>
      </c>
      <c r="E13732">
        <v>2023</v>
      </c>
      <c r="F13732" t="s">
        <v>502</v>
      </c>
      <c r="G13732" t="s">
        <v>68</v>
      </c>
      <c r="H13732">
        <v>150.22</v>
      </c>
      <c r="I13732" t="s">
        <v>574</v>
      </c>
      <c r="J13732" t="s">
        <v>347</v>
      </c>
      <c r="K13732" t="s">
        <v>397</v>
      </c>
    </row>
    <row r="13733" spans="1:11" x14ac:dyDescent="0.35">
      <c r="A13733" t="s">
        <v>563</v>
      </c>
      <c r="B13733" t="s">
        <v>304</v>
      </c>
      <c r="C13733" t="s">
        <v>87</v>
      </c>
      <c r="D13733" t="s">
        <v>78</v>
      </c>
      <c r="E13733">
        <v>2023</v>
      </c>
      <c r="F13733" t="s">
        <v>506</v>
      </c>
      <c r="G13733" t="s">
        <v>309</v>
      </c>
      <c r="H13733">
        <v>-3699.75</v>
      </c>
      <c r="I13733" t="s">
        <v>574</v>
      </c>
      <c r="J13733" t="s">
        <v>14</v>
      </c>
      <c r="K13733" t="s">
        <v>387</v>
      </c>
    </row>
    <row r="13734" spans="1:11" x14ac:dyDescent="0.35">
      <c r="A13734" t="s">
        <v>563</v>
      </c>
      <c r="B13734" t="s">
        <v>304</v>
      </c>
      <c r="C13734" t="s">
        <v>87</v>
      </c>
      <c r="D13734" t="s">
        <v>78</v>
      </c>
      <c r="E13734">
        <v>2023</v>
      </c>
      <c r="F13734" t="s">
        <v>506</v>
      </c>
      <c r="G13734" t="s">
        <v>309</v>
      </c>
      <c r="H13734">
        <v>-24761.94</v>
      </c>
      <c r="I13734" t="s">
        <v>574</v>
      </c>
      <c r="J13734" t="s">
        <v>347</v>
      </c>
      <c r="K13734" t="s">
        <v>387</v>
      </c>
    </row>
    <row r="13735" spans="1:11" x14ac:dyDescent="0.35">
      <c r="A13735" t="s">
        <v>563</v>
      </c>
      <c r="B13735" t="s">
        <v>304</v>
      </c>
      <c r="C13735" t="s">
        <v>87</v>
      </c>
      <c r="D13735" t="s">
        <v>78</v>
      </c>
      <c r="E13735">
        <v>2023</v>
      </c>
      <c r="F13735" t="s">
        <v>506</v>
      </c>
      <c r="G13735" t="s">
        <v>309</v>
      </c>
      <c r="H13735">
        <v>-139.59</v>
      </c>
      <c r="I13735" t="s">
        <v>574</v>
      </c>
      <c r="J13735" t="s">
        <v>14</v>
      </c>
      <c r="K13735" t="s">
        <v>387</v>
      </c>
    </row>
    <row r="13736" spans="1:11" x14ac:dyDescent="0.35">
      <c r="A13736" t="s">
        <v>563</v>
      </c>
      <c r="B13736" t="s">
        <v>304</v>
      </c>
      <c r="C13736" t="s">
        <v>87</v>
      </c>
      <c r="D13736" t="s">
        <v>78</v>
      </c>
      <c r="E13736">
        <v>2023</v>
      </c>
      <c r="F13736" t="s">
        <v>506</v>
      </c>
      <c r="G13736" t="s">
        <v>309</v>
      </c>
      <c r="H13736">
        <v>-934.2</v>
      </c>
      <c r="I13736" t="s">
        <v>574</v>
      </c>
      <c r="J13736" t="s">
        <v>347</v>
      </c>
      <c r="K13736" t="s">
        <v>387</v>
      </c>
    </row>
    <row r="13737" spans="1:11" x14ac:dyDescent="0.35">
      <c r="A13737" t="s">
        <v>563</v>
      </c>
      <c r="B13737" t="s">
        <v>304</v>
      </c>
      <c r="C13737" t="s">
        <v>87</v>
      </c>
      <c r="D13737" t="s">
        <v>78</v>
      </c>
      <c r="E13737">
        <v>2023</v>
      </c>
      <c r="F13737" t="s">
        <v>506</v>
      </c>
      <c r="G13737" t="s">
        <v>309</v>
      </c>
      <c r="H13737">
        <v>-18.57</v>
      </c>
      <c r="I13737" t="s">
        <v>574</v>
      </c>
      <c r="J13737" t="s">
        <v>14</v>
      </c>
      <c r="K13737" t="s">
        <v>387</v>
      </c>
    </row>
    <row r="13738" spans="1:11" x14ac:dyDescent="0.35">
      <c r="A13738" t="s">
        <v>563</v>
      </c>
      <c r="B13738" t="s">
        <v>304</v>
      </c>
      <c r="C13738" t="s">
        <v>87</v>
      </c>
      <c r="D13738" t="s">
        <v>78</v>
      </c>
      <c r="E13738">
        <v>2023</v>
      </c>
      <c r="F13738" t="s">
        <v>506</v>
      </c>
      <c r="G13738" t="s">
        <v>309</v>
      </c>
      <c r="H13738">
        <v>-124.31</v>
      </c>
      <c r="I13738" t="s">
        <v>574</v>
      </c>
      <c r="J13738" t="s">
        <v>347</v>
      </c>
      <c r="K13738" t="s">
        <v>387</v>
      </c>
    </row>
    <row r="13739" spans="1:11" x14ac:dyDescent="0.35">
      <c r="A13739" t="s">
        <v>563</v>
      </c>
      <c r="B13739" t="s">
        <v>304</v>
      </c>
      <c r="C13739" t="s">
        <v>87</v>
      </c>
      <c r="D13739" t="s">
        <v>78</v>
      </c>
      <c r="E13739">
        <v>2023</v>
      </c>
      <c r="F13739" t="s">
        <v>506</v>
      </c>
      <c r="G13739" t="s">
        <v>309</v>
      </c>
      <c r="H13739">
        <v>-68.209999999999994</v>
      </c>
      <c r="I13739" t="s">
        <v>574</v>
      </c>
      <c r="J13739" t="s">
        <v>14</v>
      </c>
      <c r="K13739" t="s">
        <v>387</v>
      </c>
    </row>
    <row r="13740" spans="1:11" x14ac:dyDescent="0.35">
      <c r="A13740" t="s">
        <v>563</v>
      </c>
      <c r="B13740" t="s">
        <v>304</v>
      </c>
      <c r="C13740" t="s">
        <v>87</v>
      </c>
      <c r="D13740" t="s">
        <v>78</v>
      </c>
      <c r="E13740">
        <v>2023</v>
      </c>
      <c r="F13740" t="s">
        <v>506</v>
      </c>
      <c r="G13740" t="s">
        <v>309</v>
      </c>
      <c r="H13740">
        <v>-456.53</v>
      </c>
      <c r="I13740" t="s">
        <v>574</v>
      </c>
      <c r="J13740" t="s">
        <v>347</v>
      </c>
      <c r="K13740" t="s">
        <v>387</v>
      </c>
    </row>
    <row r="13741" spans="1:11" x14ac:dyDescent="0.35">
      <c r="A13741" t="s">
        <v>563</v>
      </c>
      <c r="B13741" t="s">
        <v>304</v>
      </c>
      <c r="C13741" t="s">
        <v>87</v>
      </c>
      <c r="D13741" t="s">
        <v>78</v>
      </c>
      <c r="E13741">
        <v>2023</v>
      </c>
      <c r="F13741" t="s">
        <v>506</v>
      </c>
      <c r="G13741" t="s">
        <v>309</v>
      </c>
      <c r="H13741">
        <v>-2945.19</v>
      </c>
      <c r="I13741" t="s">
        <v>574</v>
      </c>
      <c r="J13741" t="s">
        <v>14</v>
      </c>
      <c r="K13741" t="s">
        <v>387</v>
      </c>
    </row>
    <row r="13742" spans="1:11" x14ac:dyDescent="0.35">
      <c r="A13742" t="s">
        <v>563</v>
      </c>
      <c r="B13742" t="s">
        <v>304</v>
      </c>
      <c r="C13742" t="s">
        <v>87</v>
      </c>
      <c r="D13742" t="s">
        <v>78</v>
      </c>
      <c r="E13742">
        <v>2023</v>
      </c>
      <c r="F13742" t="s">
        <v>506</v>
      </c>
      <c r="G13742" t="s">
        <v>309</v>
      </c>
      <c r="H13742">
        <v>-19711.77</v>
      </c>
      <c r="I13742" t="s">
        <v>574</v>
      </c>
      <c r="J13742" t="s">
        <v>347</v>
      </c>
      <c r="K13742" t="s">
        <v>387</v>
      </c>
    </row>
    <row r="13743" spans="1:11" x14ac:dyDescent="0.35">
      <c r="A13743" t="s">
        <v>563</v>
      </c>
      <c r="B13743" t="s">
        <v>304</v>
      </c>
      <c r="C13743" t="s">
        <v>87</v>
      </c>
      <c r="D13743" t="s">
        <v>78</v>
      </c>
      <c r="E13743">
        <v>2023</v>
      </c>
      <c r="F13743" t="s">
        <v>506</v>
      </c>
      <c r="G13743" t="s">
        <v>309</v>
      </c>
      <c r="H13743">
        <v>-212.81</v>
      </c>
      <c r="I13743" t="s">
        <v>574</v>
      </c>
      <c r="J13743" t="s">
        <v>14</v>
      </c>
      <c r="K13743" t="s">
        <v>387</v>
      </c>
    </row>
    <row r="13744" spans="1:11" x14ac:dyDescent="0.35">
      <c r="A13744" t="s">
        <v>563</v>
      </c>
      <c r="B13744" t="s">
        <v>304</v>
      </c>
      <c r="C13744" t="s">
        <v>87</v>
      </c>
      <c r="D13744" t="s">
        <v>78</v>
      </c>
      <c r="E13744">
        <v>2023</v>
      </c>
      <c r="F13744" t="s">
        <v>506</v>
      </c>
      <c r="G13744" t="s">
        <v>309</v>
      </c>
      <c r="H13744">
        <v>-1424.3</v>
      </c>
      <c r="I13744" t="s">
        <v>574</v>
      </c>
      <c r="J13744" t="s">
        <v>347</v>
      </c>
      <c r="K13744" t="s">
        <v>387</v>
      </c>
    </row>
    <row r="13745" spans="1:11" x14ac:dyDescent="0.35">
      <c r="A13745" t="s">
        <v>563</v>
      </c>
      <c r="B13745" t="s">
        <v>304</v>
      </c>
      <c r="C13745" t="s">
        <v>87</v>
      </c>
      <c r="D13745" t="s">
        <v>78</v>
      </c>
      <c r="E13745">
        <v>2023</v>
      </c>
      <c r="F13745" t="s">
        <v>500</v>
      </c>
      <c r="G13745" t="s">
        <v>311</v>
      </c>
      <c r="H13745">
        <v>-753.21</v>
      </c>
      <c r="I13745" t="s">
        <v>574</v>
      </c>
      <c r="J13745" t="s">
        <v>14</v>
      </c>
      <c r="K13745" t="s">
        <v>387</v>
      </c>
    </row>
    <row r="13746" spans="1:11" x14ac:dyDescent="0.35">
      <c r="A13746" t="s">
        <v>563</v>
      </c>
      <c r="B13746" t="s">
        <v>304</v>
      </c>
      <c r="C13746" t="s">
        <v>87</v>
      </c>
      <c r="D13746" t="s">
        <v>78</v>
      </c>
      <c r="E13746">
        <v>2023</v>
      </c>
      <c r="F13746" t="s">
        <v>500</v>
      </c>
      <c r="G13746" t="s">
        <v>311</v>
      </c>
      <c r="H13746">
        <v>-10672.44</v>
      </c>
      <c r="I13746" t="s">
        <v>574</v>
      </c>
      <c r="J13746" t="s">
        <v>347</v>
      </c>
      <c r="K13746" t="s">
        <v>387</v>
      </c>
    </row>
    <row r="13747" spans="1:11" x14ac:dyDescent="0.35">
      <c r="A13747" t="s">
        <v>563</v>
      </c>
      <c r="B13747" t="s">
        <v>304</v>
      </c>
      <c r="C13747" t="s">
        <v>87</v>
      </c>
      <c r="D13747" t="s">
        <v>78</v>
      </c>
      <c r="E13747">
        <v>2023</v>
      </c>
      <c r="F13747" t="s">
        <v>500</v>
      </c>
      <c r="G13747" t="s">
        <v>311</v>
      </c>
      <c r="H13747">
        <v>-28.42</v>
      </c>
      <c r="I13747" t="s">
        <v>574</v>
      </c>
      <c r="J13747" t="s">
        <v>14</v>
      </c>
      <c r="K13747" t="s">
        <v>387</v>
      </c>
    </row>
    <row r="13748" spans="1:11" x14ac:dyDescent="0.35">
      <c r="A13748" t="s">
        <v>563</v>
      </c>
      <c r="B13748" t="s">
        <v>304</v>
      </c>
      <c r="C13748" t="s">
        <v>87</v>
      </c>
      <c r="D13748" t="s">
        <v>78</v>
      </c>
      <c r="E13748">
        <v>2023</v>
      </c>
      <c r="F13748" t="s">
        <v>500</v>
      </c>
      <c r="G13748" t="s">
        <v>311</v>
      </c>
      <c r="H13748">
        <v>-402.64</v>
      </c>
      <c r="I13748" t="s">
        <v>574</v>
      </c>
      <c r="J13748" t="s">
        <v>347</v>
      </c>
      <c r="K13748" t="s">
        <v>387</v>
      </c>
    </row>
    <row r="13749" spans="1:11" x14ac:dyDescent="0.35">
      <c r="A13749" t="s">
        <v>563</v>
      </c>
      <c r="B13749" t="s">
        <v>304</v>
      </c>
      <c r="C13749" t="s">
        <v>87</v>
      </c>
      <c r="D13749" t="s">
        <v>78</v>
      </c>
      <c r="E13749">
        <v>2023</v>
      </c>
      <c r="F13749" t="s">
        <v>500</v>
      </c>
      <c r="G13749" t="s">
        <v>311</v>
      </c>
      <c r="H13749">
        <v>-3.79</v>
      </c>
      <c r="I13749" t="s">
        <v>574</v>
      </c>
      <c r="J13749" t="s">
        <v>14</v>
      </c>
      <c r="K13749" t="s">
        <v>387</v>
      </c>
    </row>
    <row r="13750" spans="1:11" x14ac:dyDescent="0.35">
      <c r="A13750" t="s">
        <v>563</v>
      </c>
      <c r="B13750" t="s">
        <v>304</v>
      </c>
      <c r="C13750" t="s">
        <v>87</v>
      </c>
      <c r="D13750" t="s">
        <v>78</v>
      </c>
      <c r="E13750">
        <v>2023</v>
      </c>
      <c r="F13750" t="s">
        <v>500</v>
      </c>
      <c r="G13750" t="s">
        <v>311</v>
      </c>
      <c r="H13750">
        <v>-53.58</v>
      </c>
      <c r="I13750" t="s">
        <v>574</v>
      </c>
      <c r="J13750" t="s">
        <v>347</v>
      </c>
      <c r="K13750" t="s">
        <v>387</v>
      </c>
    </row>
    <row r="13751" spans="1:11" x14ac:dyDescent="0.35">
      <c r="A13751" t="s">
        <v>563</v>
      </c>
      <c r="B13751" t="s">
        <v>304</v>
      </c>
      <c r="C13751" t="s">
        <v>87</v>
      </c>
      <c r="D13751" t="s">
        <v>78</v>
      </c>
      <c r="E13751">
        <v>2023</v>
      </c>
      <c r="F13751" t="s">
        <v>500</v>
      </c>
      <c r="G13751" t="s">
        <v>311</v>
      </c>
      <c r="H13751">
        <v>-13.89</v>
      </c>
      <c r="I13751" t="s">
        <v>574</v>
      </c>
      <c r="J13751" t="s">
        <v>14</v>
      </c>
      <c r="K13751" t="s">
        <v>387</v>
      </c>
    </row>
    <row r="13752" spans="1:11" x14ac:dyDescent="0.35">
      <c r="A13752" t="s">
        <v>563</v>
      </c>
      <c r="B13752" t="s">
        <v>304</v>
      </c>
      <c r="C13752" t="s">
        <v>87</v>
      </c>
      <c r="D13752" t="s">
        <v>78</v>
      </c>
      <c r="E13752">
        <v>2023</v>
      </c>
      <c r="F13752" t="s">
        <v>500</v>
      </c>
      <c r="G13752" t="s">
        <v>311</v>
      </c>
      <c r="H13752">
        <v>-196.77</v>
      </c>
      <c r="I13752" t="s">
        <v>574</v>
      </c>
      <c r="J13752" t="s">
        <v>347</v>
      </c>
      <c r="K13752" t="s">
        <v>387</v>
      </c>
    </row>
    <row r="13753" spans="1:11" x14ac:dyDescent="0.35">
      <c r="A13753" t="s">
        <v>563</v>
      </c>
      <c r="B13753" t="s">
        <v>304</v>
      </c>
      <c r="C13753" t="s">
        <v>87</v>
      </c>
      <c r="D13753" t="s">
        <v>78</v>
      </c>
      <c r="E13753">
        <v>2023</v>
      </c>
      <c r="F13753" t="s">
        <v>500</v>
      </c>
      <c r="G13753" t="s">
        <v>311</v>
      </c>
      <c r="H13753">
        <v>-599.59</v>
      </c>
      <c r="I13753" t="s">
        <v>574</v>
      </c>
      <c r="J13753" t="s">
        <v>14</v>
      </c>
      <c r="K13753" t="s">
        <v>387</v>
      </c>
    </row>
    <row r="13754" spans="1:11" x14ac:dyDescent="0.35">
      <c r="A13754" t="s">
        <v>563</v>
      </c>
      <c r="B13754" t="s">
        <v>304</v>
      </c>
      <c r="C13754" t="s">
        <v>87</v>
      </c>
      <c r="D13754" t="s">
        <v>78</v>
      </c>
      <c r="E13754">
        <v>2023</v>
      </c>
      <c r="F13754" t="s">
        <v>500</v>
      </c>
      <c r="G13754" t="s">
        <v>311</v>
      </c>
      <c r="H13754">
        <v>-8495.81</v>
      </c>
      <c r="I13754" t="s">
        <v>574</v>
      </c>
      <c r="J13754" t="s">
        <v>347</v>
      </c>
      <c r="K13754" t="s">
        <v>387</v>
      </c>
    </row>
    <row r="13755" spans="1:11" x14ac:dyDescent="0.35">
      <c r="A13755" t="s">
        <v>563</v>
      </c>
      <c r="B13755" t="s">
        <v>304</v>
      </c>
      <c r="C13755" t="s">
        <v>87</v>
      </c>
      <c r="D13755" t="s">
        <v>78</v>
      </c>
      <c r="E13755">
        <v>2023</v>
      </c>
      <c r="F13755" t="s">
        <v>500</v>
      </c>
      <c r="G13755" t="s">
        <v>311</v>
      </c>
      <c r="H13755">
        <v>-43.32</v>
      </c>
      <c r="I13755" t="s">
        <v>574</v>
      </c>
      <c r="J13755" t="s">
        <v>14</v>
      </c>
      <c r="K13755" t="s">
        <v>387</v>
      </c>
    </row>
    <row r="13756" spans="1:11" x14ac:dyDescent="0.35">
      <c r="A13756" t="s">
        <v>563</v>
      </c>
      <c r="B13756" t="s">
        <v>304</v>
      </c>
      <c r="C13756" t="s">
        <v>87</v>
      </c>
      <c r="D13756" t="s">
        <v>78</v>
      </c>
      <c r="E13756">
        <v>2023</v>
      </c>
      <c r="F13756" t="s">
        <v>500</v>
      </c>
      <c r="G13756" t="s">
        <v>311</v>
      </c>
      <c r="H13756">
        <v>-613.88</v>
      </c>
      <c r="I13756" t="s">
        <v>574</v>
      </c>
      <c r="J13756" t="s">
        <v>347</v>
      </c>
      <c r="K13756" t="s">
        <v>387</v>
      </c>
    </row>
    <row r="13757" spans="1:11" x14ac:dyDescent="0.35">
      <c r="A13757" t="s">
        <v>563</v>
      </c>
      <c r="B13757" t="s">
        <v>304</v>
      </c>
      <c r="C13757" t="s">
        <v>87</v>
      </c>
      <c r="D13757" t="s">
        <v>78</v>
      </c>
      <c r="E13757">
        <v>2023</v>
      </c>
      <c r="F13757" t="s">
        <v>71</v>
      </c>
      <c r="G13757" t="s">
        <v>310</v>
      </c>
      <c r="H13757">
        <v>-595.03</v>
      </c>
      <c r="I13757" t="s">
        <v>574</v>
      </c>
      <c r="J13757" t="s">
        <v>347</v>
      </c>
      <c r="K13757" t="s">
        <v>387</v>
      </c>
    </row>
    <row r="13758" spans="1:11" x14ac:dyDescent="0.35">
      <c r="A13758" t="s">
        <v>563</v>
      </c>
      <c r="B13758" t="s">
        <v>304</v>
      </c>
      <c r="C13758" t="s">
        <v>87</v>
      </c>
      <c r="D13758" t="s">
        <v>78</v>
      </c>
      <c r="E13758">
        <v>2023</v>
      </c>
      <c r="F13758" t="s">
        <v>71</v>
      </c>
      <c r="G13758" t="s">
        <v>310</v>
      </c>
      <c r="H13758">
        <v>-22.45</v>
      </c>
      <c r="I13758" t="s">
        <v>574</v>
      </c>
      <c r="J13758" t="s">
        <v>347</v>
      </c>
      <c r="K13758" t="s">
        <v>387</v>
      </c>
    </row>
    <row r="13759" spans="1:11" x14ac:dyDescent="0.35">
      <c r="A13759" t="s">
        <v>563</v>
      </c>
      <c r="B13759" t="s">
        <v>304</v>
      </c>
      <c r="C13759" t="s">
        <v>87</v>
      </c>
      <c r="D13759" t="s">
        <v>78</v>
      </c>
      <c r="E13759">
        <v>2023</v>
      </c>
      <c r="F13759" t="s">
        <v>71</v>
      </c>
      <c r="G13759" t="s">
        <v>310</v>
      </c>
      <c r="H13759">
        <v>-2.98</v>
      </c>
      <c r="I13759" t="s">
        <v>574</v>
      </c>
      <c r="J13759" t="s">
        <v>347</v>
      </c>
      <c r="K13759" t="s">
        <v>387</v>
      </c>
    </row>
    <row r="13760" spans="1:11" x14ac:dyDescent="0.35">
      <c r="A13760" t="s">
        <v>563</v>
      </c>
      <c r="B13760" t="s">
        <v>304</v>
      </c>
      <c r="C13760" t="s">
        <v>87</v>
      </c>
      <c r="D13760" t="s">
        <v>78</v>
      </c>
      <c r="E13760">
        <v>2023</v>
      </c>
      <c r="F13760" t="s">
        <v>71</v>
      </c>
      <c r="G13760" t="s">
        <v>310</v>
      </c>
      <c r="H13760">
        <v>-10.97</v>
      </c>
      <c r="I13760" t="s">
        <v>574</v>
      </c>
      <c r="J13760" t="s">
        <v>347</v>
      </c>
      <c r="K13760" t="s">
        <v>387</v>
      </c>
    </row>
    <row r="13761" spans="1:11" x14ac:dyDescent="0.35">
      <c r="A13761" t="s">
        <v>563</v>
      </c>
      <c r="B13761" t="s">
        <v>304</v>
      </c>
      <c r="C13761" t="s">
        <v>87</v>
      </c>
      <c r="D13761" t="s">
        <v>78</v>
      </c>
      <c r="E13761">
        <v>2023</v>
      </c>
      <c r="F13761" t="s">
        <v>71</v>
      </c>
      <c r="G13761" t="s">
        <v>310</v>
      </c>
      <c r="H13761">
        <v>-473.68</v>
      </c>
      <c r="I13761" t="s">
        <v>574</v>
      </c>
      <c r="J13761" t="s">
        <v>347</v>
      </c>
      <c r="K13761" t="s">
        <v>387</v>
      </c>
    </row>
    <row r="13762" spans="1:11" x14ac:dyDescent="0.35">
      <c r="A13762" t="s">
        <v>563</v>
      </c>
      <c r="B13762" t="s">
        <v>304</v>
      </c>
      <c r="C13762" t="s">
        <v>87</v>
      </c>
      <c r="D13762" t="s">
        <v>78</v>
      </c>
      <c r="E13762">
        <v>2023</v>
      </c>
      <c r="F13762" t="s">
        <v>71</v>
      </c>
      <c r="G13762" t="s">
        <v>310</v>
      </c>
      <c r="H13762">
        <v>-34.229999999999997</v>
      </c>
      <c r="I13762" t="s">
        <v>574</v>
      </c>
      <c r="J13762" t="s">
        <v>347</v>
      </c>
      <c r="K13762" t="s">
        <v>387</v>
      </c>
    </row>
    <row r="13763" spans="1:11" x14ac:dyDescent="0.35">
      <c r="A13763" t="s">
        <v>563</v>
      </c>
      <c r="B13763" t="s">
        <v>304</v>
      </c>
      <c r="C13763" t="s">
        <v>87</v>
      </c>
      <c r="D13763" t="s">
        <v>78</v>
      </c>
      <c r="E13763">
        <v>2023</v>
      </c>
      <c r="F13763" t="s">
        <v>148</v>
      </c>
      <c r="G13763" t="s">
        <v>308</v>
      </c>
      <c r="H13763">
        <v>-2440.06</v>
      </c>
      <c r="I13763" t="s">
        <v>574</v>
      </c>
      <c r="J13763" t="s">
        <v>347</v>
      </c>
      <c r="K13763" t="s">
        <v>387</v>
      </c>
    </row>
    <row r="13764" spans="1:11" x14ac:dyDescent="0.35">
      <c r="A13764" t="s">
        <v>563</v>
      </c>
      <c r="B13764" t="s">
        <v>304</v>
      </c>
      <c r="C13764" t="s">
        <v>87</v>
      </c>
      <c r="D13764" t="s">
        <v>78</v>
      </c>
      <c r="E13764">
        <v>2023</v>
      </c>
      <c r="F13764" t="s">
        <v>148</v>
      </c>
      <c r="G13764" t="s">
        <v>308</v>
      </c>
      <c r="H13764">
        <v>-92.05</v>
      </c>
      <c r="I13764" t="s">
        <v>574</v>
      </c>
      <c r="J13764" t="s">
        <v>347</v>
      </c>
      <c r="K13764" t="s">
        <v>387</v>
      </c>
    </row>
    <row r="13765" spans="1:11" x14ac:dyDescent="0.35">
      <c r="A13765" t="s">
        <v>563</v>
      </c>
      <c r="B13765" t="s">
        <v>304</v>
      </c>
      <c r="C13765" t="s">
        <v>87</v>
      </c>
      <c r="D13765" t="s">
        <v>78</v>
      </c>
      <c r="E13765">
        <v>2023</v>
      </c>
      <c r="F13765" t="s">
        <v>148</v>
      </c>
      <c r="G13765" t="s">
        <v>308</v>
      </c>
      <c r="H13765">
        <v>-12.24</v>
      </c>
      <c r="I13765" t="s">
        <v>574</v>
      </c>
      <c r="J13765" t="s">
        <v>347</v>
      </c>
      <c r="K13765" t="s">
        <v>387</v>
      </c>
    </row>
    <row r="13766" spans="1:11" x14ac:dyDescent="0.35">
      <c r="A13766" t="s">
        <v>563</v>
      </c>
      <c r="B13766" t="s">
        <v>304</v>
      </c>
      <c r="C13766" t="s">
        <v>87</v>
      </c>
      <c r="D13766" t="s">
        <v>78</v>
      </c>
      <c r="E13766">
        <v>2023</v>
      </c>
      <c r="F13766" t="s">
        <v>148</v>
      </c>
      <c r="G13766" t="s">
        <v>308</v>
      </c>
      <c r="H13766">
        <v>-44.99</v>
      </c>
      <c r="I13766" t="s">
        <v>574</v>
      </c>
      <c r="J13766" t="s">
        <v>347</v>
      </c>
      <c r="K13766" t="s">
        <v>387</v>
      </c>
    </row>
    <row r="13767" spans="1:11" x14ac:dyDescent="0.35">
      <c r="A13767" t="s">
        <v>563</v>
      </c>
      <c r="B13767" t="s">
        <v>304</v>
      </c>
      <c r="C13767" t="s">
        <v>87</v>
      </c>
      <c r="D13767" t="s">
        <v>78</v>
      </c>
      <c r="E13767">
        <v>2023</v>
      </c>
      <c r="F13767" t="s">
        <v>148</v>
      </c>
      <c r="G13767" t="s">
        <v>308</v>
      </c>
      <c r="H13767">
        <v>-1942.42</v>
      </c>
      <c r="I13767" t="s">
        <v>574</v>
      </c>
      <c r="J13767" t="s">
        <v>347</v>
      </c>
      <c r="K13767" t="s">
        <v>387</v>
      </c>
    </row>
    <row r="13768" spans="1:11" x14ac:dyDescent="0.35">
      <c r="A13768" t="s">
        <v>563</v>
      </c>
      <c r="B13768" t="s">
        <v>304</v>
      </c>
      <c r="C13768" t="s">
        <v>87</v>
      </c>
      <c r="D13768" t="s">
        <v>78</v>
      </c>
      <c r="E13768">
        <v>2023</v>
      </c>
      <c r="F13768" t="s">
        <v>148</v>
      </c>
      <c r="G13768" t="s">
        <v>308</v>
      </c>
      <c r="H13768">
        <v>-140.35</v>
      </c>
      <c r="I13768" t="s">
        <v>574</v>
      </c>
      <c r="J13768" t="s">
        <v>347</v>
      </c>
      <c r="K13768" t="s">
        <v>387</v>
      </c>
    </row>
    <row r="13769" spans="1:11" x14ac:dyDescent="0.35">
      <c r="A13769" t="s">
        <v>563</v>
      </c>
      <c r="B13769" t="s">
        <v>304</v>
      </c>
      <c r="C13769" t="s">
        <v>87</v>
      </c>
      <c r="D13769" t="s">
        <v>78</v>
      </c>
      <c r="E13769">
        <v>2023</v>
      </c>
      <c r="F13769" t="s">
        <v>156</v>
      </c>
      <c r="G13769" t="s">
        <v>307</v>
      </c>
      <c r="H13769">
        <v>-155.35</v>
      </c>
      <c r="I13769" t="s">
        <v>574</v>
      </c>
      <c r="J13769" t="s">
        <v>14</v>
      </c>
      <c r="K13769" t="s">
        <v>387</v>
      </c>
    </row>
    <row r="13770" spans="1:11" x14ac:dyDescent="0.35">
      <c r="A13770" t="s">
        <v>563</v>
      </c>
      <c r="B13770" t="s">
        <v>304</v>
      </c>
      <c r="C13770" t="s">
        <v>87</v>
      </c>
      <c r="D13770" t="s">
        <v>78</v>
      </c>
      <c r="E13770">
        <v>2023</v>
      </c>
      <c r="F13770" t="s">
        <v>156</v>
      </c>
      <c r="G13770" t="s">
        <v>307</v>
      </c>
      <c r="H13770">
        <v>-9003.34</v>
      </c>
      <c r="I13770" t="s">
        <v>574</v>
      </c>
      <c r="J13770" t="s">
        <v>347</v>
      </c>
      <c r="K13770" t="s">
        <v>387</v>
      </c>
    </row>
    <row r="13771" spans="1:11" x14ac:dyDescent="0.35">
      <c r="A13771" t="s">
        <v>563</v>
      </c>
      <c r="B13771" t="s">
        <v>304</v>
      </c>
      <c r="C13771" t="s">
        <v>87</v>
      </c>
      <c r="D13771" t="s">
        <v>78</v>
      </c>
      <c r="E13771">
        <v>2023</v>
      </c>
      <c r="F13771" t="s">
        <v>156</v>
      </c>
      <c r="G13771" t="s">
        <v>307</v>
      </c>
      <c r="H13771">
        <v>-5.86</v>
      </c>
      <c r="I13771" t="s">
        <v>574</v>
      </c>
      <c r="J13771" t="s">
        <v>14</v>
      </c>
      <c r="K13771" t="s">
        <v>387</v>
      </c>
    </row>
    <row r="13772" spans="1:11" x14ac:dyDescent="0.35">
      <c r="A13772" t="s">
        <v>563</v>
      </c>
      <c r="B13772" t="s">
        <v>304</v>
      </c>
      <c r="C13772" t="s">
        <v>87</v>
      </c>
      <c r="D13772" t="s">
        <v>78</v>
      </c>
      <c r="E13772">
        <v>2023</v>
      </c>
      <c r="F13772" t="s">
        <v>156</v>
      </c>
      <c r="G13772" t="s">
        <v>307</v>
      </c>
      <c r="H13772">
        <v>-339.67</v>
      </c>
      <c r="I13772" t="s">
        <v>574</v>
      </c>
      <c r="J13772" t="s">
        <v>347</v>
      </c>
      <c r="K13772" t="s">
        <v>387</v>
      </c>
    </row>
    <row r="13773" spans="1:11" x14ac:dyDescent="0.35">
      <c r="A13773" t="s">
        <v>563</v>
      </c>
      <c r="B13773" t="s">
        <v>304</v>
      </c>
      <c r="C13773" t="s">
        <v>87</v>
      </c>
      <c r="D13773" t="s">
        <v>78</v>
      </c>
      <c r="E13773">
        <v>2023</v>
      </c>
      <c r="F13773" t="s">
        <v>156</v>
      </c>
      <c r="G13773" t="s">
        <v>307</v>
      </c>
      <c r="H13773">
        <v>-0.77</v>
      </c>
      <c r="I13773" t="s">
        <v>574</v>
      </c>
      <c r="J13773" t="s">
        <v>14</v>
      </c>
      <c r="K13773" t="s">
        <v>387</v>
      </c>
    </row>
    <row r="13774" spans="1:11" x14ac:dyDescent="0.35">
      <c r="A13774" t="s">
        <v>563</v>
      </c>
      <c r="B13774" t="s">
        <v>304</v>
      </c>
      <c r="C13774" t="s">
        <v>87</v>
      </c>
      <c r="D13774" t="s">
        <v>78</v>
      </c>
      <c r="E13774">
        <v>2023</v>
      </c>
      <c r="F13774" t="s">
        <v>156</v>
      </c>
      <c r="G13774" t="s">
        <v>307</v>
      </c>
      <c r="H13774">
        <v>-45.19</v>
      </c>
      <c r="I13774" t="s">
        <v>574</v>
      </c>
      <c r="J13774" t="s">
        <v>347</v>
      </c>
      <c r="K13774" t="s">
        <v>387</v>
      </c>
    </row>
    <row r="13775" spans="1:11" x14ac:dyDescent="0.35">
      <c r="A13775" t="s">
        <v>563</v>
      </c>
      <c r="B13775" t="s">
        <v>304</v>
      </c>
      <c r="C13775" t="s">
        <v>87</v>
      </c>
      <c r="D13775" t="s">
        <v>78</v>
      </c>
      <c r="E13775">
        <v>2023</v>
      </c>
      <c r="F13775" t="s">
        <v>156</v>
      </c>
      <c r="G13775" t="s">
        <v>307</v>
      </c>
      <c r="H13775">
        <v>-2.87</v>
      </c>
      <c r="I13775" t="s">
        <v>574</v>
      </c>
      <c r="J13775" t="s">
        <v>14</v>
      </c>
      <c r="K13775" t="s">
        <v>387</v>
      </c>
    </row>
    <row r="13776" spans="1:11" x14ac:dyDescent="0.35">
      <c r="A13776" t="s">
        <v>563</v>
      </c>
      <c r="B13776" t="s">
        <v>304</v>
      </c>
      <c r="C13776" t="s">
        <v>87</v>
      </c>
      <c r="D13776" t="s">
        <v>78</v>
      </c>
      <c r="E13776">
        <v>2023</v>
      </c>
      <c r="F13776" t="s">
        <v>156</v>
      </c>
      <c r="G13776" t="s">
        <v>307</v>
      </c>
      <c r="H13776">
        <v>-165.99</v>
      </c>
      <c r="I13776" t="s">
        <v>574</v>
      </c>
      <c r="J13776" t="s">
        <v>347</v>
      </c>
      <c r="K13776" t="s">
        <v>387</v>
      </c>
    </row>
    <row r="13777" spans="1:11" x14ac:dyDescent="0.35">
      <c r="A13777" t="s">
        <v>563</v>
      </c>
      <c r="B13777" t="s">
        <v>304</v>
      </c>
      <c r="C13777" t="s">
        <v>87</v>
      </c>
      <c r="D13777" t="s">
        <v>78</v>
      </c>
      <c r="E13777">
        <v>2023</v>
      </c>
      <c r="F13777" t="s">
        <v>156</v>
      </c>
      <c r="G13777" t="s">
        <v>307</v>
      </c>
      <c r="H13777">
        <v>-123.67</v>
      </c>
      <c r="I13777" t="s">
        <v>574</v>
      </c>
      <c r="J13777" t="s">
        <v>14</v>
      </c>
      <c r="K13777" t="s">
        <v>387</v>
      </c>
    </row>
    <row r="13778" spans="1:11" x14ac:dyDescent="0.35">
      <c r="A13778" t="s">
        <v>563</v>
      </c>
      <c r="B13778" t="s">
        <v>304</v>
      </c>
      <c r="C13778" t="s">
        <v>87</v>
      </c>
      <c r="D13778" t="s">
        <v>78</v>
      </c>
      <c r="E13778">
        <v>2023</v>
      </c>
      <c r="F13778" t="s">
        <v>156</v>
      </c>
      <c r="G13778" t="s">
        <v>307</v>
      </c>
      <c r="H13778">
        <v>-7167.11</v>
      </c>
      <c r="I13778" t="s">
        <v>574</v>
      </c>
      <c r="J13778" t="s">
        <v>347</v>
      </c>
      <c r="K13778" t="s">
        <v>387</v>
      </c>
    </row>
    <row r="13779" spans="1:11" x14ac:dyDescent="0.35">
      <c r="A13779" t="s">
        <v>563</v>
      </c>
      <c r="B13779" t="s">
        <v>304</v>
      </c>
      <c r="C13779" t="s">
        <v>87</v>
      </c>
      <c r="D13779" t="s">
        <v>78</v>
      </c>
      <c r="E13779">
        <v>2023</v>
      </c>
      <c r="F13779" t="s">
        <v>156</v>
      </c>
      <c r="G13779" t="s">
        <v>307</v>
      </c>
      <c r="H13779">
        <v>-8.93</v>
      </c>
      <c r="I13779" t="s">
        <v>574</v>
      </c>
      <c r="J13779" t="s">
        <v>14</v>
      </c>
      <c r="K13779" t="s">
        <v>387</v>
      </c>
    </row>
    <row r="13780" spans="1:11" x14ac:dyDescent="0.35">
      <c r="A13780" t="s">
        <v>563</v>
      </c>
      <c r="B13780" t="s">
        <v>304</v>
      </c>
      <c r="C13780" t="s">
        <v>87</v>
      </c>
      <c r="D13780" t="s">
        <v>78</v>
      </c>
      <c r="E13780">
        <v>2023</v>
      </c>
      <c r="F13780" t="s">
        <v>156</v>
      </c>
      <c r="G13780" t="s">
        <v>307</v>
      </c>
      <c r="H13780">
        <v>-517.88</v>
      </c>
      <c r="I13780" t="s">
        <v>574</v>
      </c>
      <c r="J13780" t="s">
        <v>347</v>
      </c>
      <c r="K13780" t="s">
        <v>387</v>
      </c>
    </row>
    <row r="13781" spans="1:11" x14ac:dyDescent="0.35">
      <c r="A13781" t="s">
        <v>563</v>
      </c>
      <c r="B13781" t="s">
        <v>304</v>
      </c>
      <c r="C13781" t="s">
        <v>87</v>
      </c>
      <c r="D13781" t="s">
        <v>78</v>
      </c>
      <c r="E13781">
        <v>2023</v>
      </c>
      <c r="F13781" t="s">
        <v>502</v>
      </c>
      <c r="G13781" t="s">
        <v>68</v>
      </c>
      <c r="H13781">
        <v>83734.87</v>
      </c>
      <c r="I13781" t="s">
        <v>574</v>
      </c>
      <c r="J13781" t="s">
        <v>347</v>
      </c>
      <c r="K13781" t="s">
        <v>387</v>
      </c>
    </row>
    <row r="13782" spans="1:11" x14ac:dyDescent="0.35">
      <c r="A13782" t="s">
        <v>563</v>
      </c>
      <c r="B13782" t="s">
        <v>304</v>
      </c>
      <c r="C13782" t="s">
        <v>87</v>
      </c>
      <c r="D13782" t="s">
        <v>78</v>
      </c>
      <c r="E13782">
        <v>2023</v>
      </c>
      <c r="F13782" t="s">
        <v>502</v>
      </c>
      <c r="G13782" t="s">
        <v>68</v>
      </c>
      <c r="H13782">
        <v>1818.63</v>
      </c>
      <c r="I13782" t="s">
        <v>574</v>
      </c>
      <c r="J13782" t="s">
        <v>347</v>
      </c>
      <c r="K13782" t="s">
        <v>387</v>
      </c>
    </row>
    <row r="13783" spans="1:11" x14ac:dyDescent="0.35">
      <c r="A13783" t="s">
        <v>563</v>
      </c>
      <c r="B13783" t="s">
        <v>304</v>
      </c>
      <c r="C13783" t="s">
        <v>87</v>
      </c>
      <c r="D13783" t="s">
        <v>78</v>
      </c>
      <c r="E13783">
        <v>2023</v>
      </c>
      <c r="F13783" t="s">
        <v>502</v>
      </c>
      <c r="G13783" t="s">
        <v>68</v>
      </c>
      <c r="H13783">
        <v>414.11</v>
      </c>
      <c r="I13783" t="s">
        <v>574</v>
      </c>
      <c r="J13783" t="s">
        <v>347</v>
      </c>
      <c r="K13783" t="s">
        <v>387</v>
      </c>
    </row>
    <row r="13784" spans="1:11" x14ac:dyDescent="0.35">
      <c r="A13784" t="s">
        <v>563</v>
      </c>
      <c r="B13784" t="s">
        <v>304</v>
      </c>
      <c r="C13784" t="s">
        <v>87</v>
      </c>
      <c r="D13784" t="s">
        <v>78</v>
      </c>
      <c r="E13784">
        <v>2023</v>
      </c>
      <c r="F13784" t="s">
        <v>502</v>
      </c>
      <c r="G13784" t="s">
        <v>68</v>
      </c>
      <c r="H13784">
        <v>911</v>
      </c>
      <c r="I13784" t="s">
        <v>574</v>
      </c>
      <c r="J13784" t="s">
        <v>347</v>
      </c>
      <c r="K13784" t="s">
        <v>387</v>
      </c>
    </row>
    <row r="13785" spans="1:11" x14ac:dyDescent="0.35">
      <c r="A13785" t="s">
        <v>563</v>
      </c>
      <c r="B13785" t="s">
        <v>304</v>
      </c>
      <c r="C13785" t="s">
        <v>87</v>
      </c>
      <c r="D13785" t="s">
        <v>78</v>
      </c>
      <c r="E13785">
        <v>2023</v>
      </c>
      <c r="F13785" t="s">
        <v>502</v>
      </c>
      <c r="G13785" t="s">
        <v>68</v>
      </c>
      <c r="H13785">
        <v>71278.600000000006</v>
      </c>
      <c r="I13785" t="s">
        <v>574</v>
      </c>
      <c r="J13785" t="s">
        <v>347</v>
      </c>
      <c r="K13785" t="s">
        <v>387</v>
      </c>
    </row>
    <row r="13786" spans="1:11" x14ac:dyDescent="0.35">
      <c r="A13786" t="s">
        <v>563</v>
      </c>
      <c r="B13786" t="s">
        <v>304</v>
      </c>
      <c r="C13786" t="s">
        <v>87</v>
      </c>
      <c r="D13786" t="s">
        <v>78</v>
      </c>
      <c r="E13786">
        <v>2023</v>
      </c>
      <c r="F13786" t="s">
        <v>502</v>
      </c>
      <c r="G13786" t="s">
        <v>68</v>
      </c>
      <c r="H13786">
        <v>5294.71</v>
      </c>
      <c r="I13786" t="s">
        <v>574</v>
      </c>
      <c r="J13786" t="s">
        <v>347</v>
      </c>
      <c r="K13786" t="s">
        <v>387</v>
      </c>
    </row>
    <row r="13787" spans="1:11" x14ac:dyDescent="0.35">
      <c r="A13787" t="s">
        <v>556</v>
      </c>
      <c r="B13787" t="s">
        <v>304</v>
      </c>
      <c r="C13787" t="s">
        <v>87</v>
      </c>
      <c r="D13787" t="s">
        <v>78</v>
      </c>
      <c r="E13787">
        <v>2023</v>
      </c>
      <c r="F13787" t="s">
        <v>506</v>
      </c>
      <c r="G13787" t="s">
        <v>309</v>
      </c>
      <c r="H13787">
        <v>266300.26</v>
      </c>
      <c r="I13787" t="s">
        <v>571</v>
      </c>
      <c r="J13787" t="s">
        <v>14</v>
      </c>
      <c r="K13787" t="s">
        <v>387</v>
      </c>
    </row>
    <row r="13788" spans="1:11" x14ac:dyDescent="0.35">
      <c r="A13788" t="s">
        <v>556</v>
      </c>
      <c r="B13788" t="s">
        <v>304</v>
      </c>
      <c r="C13788" t="s">
        <v>87</v>
      </c>
      <c r="D13788" t="s">
        <v>78</v>
      </c>
      <c r="E13788">
        <v>2023</v>
      </c>
      <c r="F13788" t="s">
        <v>506</v>
      </c>
      <c r="G13788" t="s">
        <v>309</v>
      </c>
      <c r="H13788">
        <v>166420.76999999999</v>
      </c>
      <c r="I13788" t="s">
        <v>571</v>
      </c>
      <c r="J13788" t="s">
        <v>347</v>
      </c>
      <c r="K13788" t="s">
        <v>387</v>
      </c>
    </row>
    <row r="13789" spans="1:11" x14ac:dyDescent="0.35">
      <c r="A13789" t="s">
        <v>556</v>
      </c>
      <c r="B13789" t="s">
        <v>304</v>
      </c>
      <c r="C13789" t="s">
        <v>87</v>
      </c>
      <c r="D13789" t="s">
        <v>78</v>
      </c>
      <c r="E13789">
        <v>2023</v>
      </c>
      <c r="F13789" t="s">
        <v>506</v>
      </c>
      <c r="G13789" t="s">
        <v>309</v>
      </c>
      <c r="H13789">
        <v>7375.31</v>
      </c>
      <c r="I13789" t="s">
        <v>571</v>
      </c>
      <c r="J13789" t="s">
        <v>14</v>
      </c>
      <c r="K13789" t="s">
        <v>387</v>
      </c>
    </row>
    <row r="13790" spans="1:11" x14ac:dyDescent="0.35">
      <c r="A13790" t="s">
        <v>556</v>
      </c>
      <c r="B13790" t="s">
        <v>304</v>
      </c>
      <c r="C13790" t="s">
        <v>87</v>
      </c>
      <c r="D13790" t="s">
        <v>78</v>
      </c>
      <c r="E13790">
        <v>2023</v>
      </c>
      <c r="F13790" t="s">
        <v>506</v>
      </c>
      <c r="G13790" t="s">
        <v>309</v>
      </c>
      <c r="H13790">
        <v>4609.1000000000004</v>
      </c>
      <c r="I13790" t="s">
        <v>571</v>
      </c>
      <c r="J13790" t="s">
        <v>347</v>
      </c>
      <c r="K13790" t="s">
        <v>387</v>
      </c>
    </row>
    <row r="13791" spans="1:11" x14ac:dyDescent="0.35">
      <c r="A13791" t="s">
        <v>556</v>
      </c>
      <c r="B13791" t="s">
        <v>304</v>
      </c>
      <c r="C13791" t="s">
        <v>87</v>
      </c>
      <c r="D13791" t="s">
        <v>78</v>
      </c>
      <c r="E13791">
        <v>2023</v>
      </c>
      <c r="F13791" t="s">
        <v>506</v>
      </c>
      <c r="G13791" t="s">
        <v>309</v>
      </c>
      <c r="H13791">
        <v>1303.25</v>
      </c>
      <c r="I13791" t="s">
        <v>571</v>
      </c>
      <c r="J13791" t="s">
        <v>14</v>
      </c>
      <c r="K13791" t="s">
        <v>387</v>
      </c>
    </row>
    <row r="13792" spans="1:11" x14ac:dyDescent="0.35">
      <c r="A13792" t="s">
        <v>556</v>
      </c>
      <c r="B13792" t="s">
        <v>304</v>
      </c>
      <c r="C13792" t="s">
        <v>87</v>
      </c>
      <c r="D13792" t="s">
        <v>78</v>
      </c>
      <c r="E13792">
        <v>2023</v>
      </c>
      <c r="F13792" t="s">
        <v>506</v>
      </c>
      <c r="G13792" t="s">
        <v>309</v>
      </c>
      <c r="H13792">
        <v>814.44</v>
      </c>
      <c r="I13792" t="s">
        <v>571</v>
      </c>
      <c r="J13792" t="s">
        <v>347</v>
      </c>
      <c r="K13792" t="s">
        <v>387</v>
      </c>
    </row>
    <row r="13793" spans="1:11" x14ac:dyDescent="0.35">
      <c r="A13793" t="s">
        <v>556</v>
      </c>
      <c r="B13793" t="s">
        <v>304</v>
      </c>
      <c r="C13793" t="s">
        <v>87</v>
      </c>
      <c r="D13793" t="s">
        <v>78</v>
      </c>
      <c r="E13793">
        <v>2023</v>
      </c>
      <c r="F13793" t="s">
        <v>506</v>
      </c>
      <c r="G13793" t="s">
        <v>309</v>
      </c>
      <c r="H13793">
        <v>3903.81</v>
      </c>
      <c r="I13793" t="s">
        <v>571</v>
      </c>
      <c r="J13793" t="s">
        <v>14</v>
      </c>
      <c r="K13793" t="s">
        <v>387</v>
      </c>
    </row>
    <row r="13794" spans="1:11" x14ac:dyDescent="0.35">
      <c r="A13794" t="s">
        <v>556</v>
      </c>
      <c r="B13794" t="s">
        <v>304</v>
      </c>
      <c r="C13794" t="s">
        <v>87</v>
      </c>
      <c r="D13794" t="s">
        <v>78</v>
      </c>
      <c r="E13794">
        <v>2023</v>
      </c>
      <c r="F13794" t="s">
        <v>506</v>
      </c>
      <c r="G13794" t="s">
        <v>309</v>
      </c>
      <c r="H13794">
        <v>2439.64</v>
      </c>
      <c r="I13794" t="s">
        <v>571</v>
      </c>
      <c r="J13794" t="s">
        <v>347</v>
      </c>
      <c r="K13794" t="s">
        <v>387</v>
      </c>
    </row>
    <row r="13795" spans="1:11" x14ac:dyDescent="0.35">
      <c r="A13795" t="s">
        <v>556</v>
      </c>
      <c r="B13795" t="s">
        <v>304</v>
      </c>
      <c r="C13795" t="s">
        <v>87</v>
      </c>
      <c r="D13795" t="s">
        <v>78</v>
      </c>
      <c r="E13795">
        <v>2023</v>
      </c>
      <c r="F13795" t="s">
        <v>506</v>
      </c>
      <c r="G13795" t="s">
        <v>309</v>
      </c>
      <c r="H13795">
        <v>220276.67</v>
      </c>
      <c r="I13795" t="s">
        <v>571</v>
      </c>
      <c r="J13795" t="s">
        <v>14</v>
      </c>
      <c r="K13795" t="s">
        <v>387</v>
      </c>
    </row>
    <row r="13796" spans="1:11" x14ac:dyDescent="0.35">
      <c r="A13796" t="s">
        <v>556</v>
      </c>
      <c r="B13796" t="s">
        <v>304</v>
      </c>
      <c r="C13796" t="s">
        <v>87</v>
      </c>
      <c r="D13796" t="s">
        <v>78</v>
      </c>
      <c r="E13796">
        <v>2023</v>
      </c>
      <c r="F13796" t="s">
        <v>506</v>
      </c>
      <c r="G13796" t="s">
        <v>309</v>
      </c>
      <c r="H13796">
        <v>137658.94</v>
      </c>
      <c r="I13796" t="s">
        <v>571</v>
      </c>
      <c r="J13796" t="s">
        <v>347</v>
      </c>
      <c r="K13796" t="s">
        <v>387</v>
      </c>
    </row>
    <row r="13797" spans="1:11" x14ac:dyDescent="0.35">
      <c r="A13797" t="s">
        <v>556</v>
      </c>
      <c r="B13797" t="s">
        <v>304</v>
      </c>
      <c r="C13797" t="s">
        <v>87</v>
      </c>
      <c r="D13797" t="s">
        <v>78</v>
      </c>
      <c r="E13797">
        <v>2023</v>
      </c>
      <c r="F13797" t="s">
        <v>506</v>
      </c>
      <c r="G13797" t="s">
        <v>309</v>
      </c>
      <c r="H13797">
        <v>16018.92</v>
      </c>
      <c r="I13797" t="s">
        <v>571</v>
      </c>
      <c r="J13797" t="s">
        <v>14</v>
      </c>
      <c r="K13797" t="s">
        <v>387</v>
      </c>
    </row>
    <row r="13798" spans="1:11" x14ac:dyDescent="0.35">
      <c r="A13798" t="s">
        <v>556</v>
      </c>
      <c r="B13798" t="s">
        <v>304</v>
      </c>
      <c r="C13798" t="s">
        <v>87</v>
      </c>
      <c r="D13798" t="s">
        <v>78</v>
      </c>
      <c r="E13798">
        <v>2023</v>
      </c>
      <c r="F13798" t="s">
        <v>506</v>
      </c>
      <c r="G13798" t="s">
        <v>309</v>
      </c>
      <c r="H13798">
        <v>10010.799999999999</v>
      </c>
      <c r="I13798" t="s">
        <v>571</v>
      </c>
      <c r="J13798" t="s">
        <v>347</v>
      </c>
      <c r="K13798" t="s">
        <v>387</v>
      </c>
    </row>
    <row r="13799" spans="1:11" x14ac:dyDescent="0.35">
      <c r="A13799" t="s">
        <v>556</v>
      </c>
      <c r="B13799" t="s">
        <v>304</v>
      </c>
      <c r="C13799" t="s">
        <v>87</v>
      </c>
      <c r="D13799" t="s">
        <v>78</v>
      </c>
      <c r="E13799">
        <v>2023</v>
      </c>
      <c r="F13799" t="s">
        <v>500</v>
      </c>
      <c r="G13799" t="s">
        <v>311</v>
      </c>
      <c r="H13799">
        <v>38488.080000000002</v>
      </c>
      <c r="I13799" t="s">
        <v>571</v>
      </c>
      <c r="J13799" t="s">
        <v>14</v>
      </c>
      <c r="K13799" t="s">
        <v>387</v>
      </c>
    </row>
    <row r="13800" spans="1:11" x14ac:dyDescent="0.35">
      <c r="A13800" t="s">
        <v>556</v>
      </c>
      <c r="B13800" t="s">
        <v>304</v>
      </c>
      <c r="C13800" t="s">
        <v>87</v>
      </c>
      <c r="D13800" t="s">
        <v>78</v>
      </c>
      <c r="E13800">
        <v>2023</v>
      </c>
      <c r="F13800" t="s">
        <v>500</v>
      </c>
      <c r="G13800" t="s">
        <v>311</v>
      </c>
      <c r="H13800">
        <v>59609.45</v>
      </c>
      <c r="I13800" t="s">
        <v>571</v>
      </c>
      <c r="J13800" t="s">
        <v>347</v>
      </c>
      <c r="K13800" t="s">
        <v>387</v>
      </c>
    </row>
    <row r="13801" spans="1:11" x14ac:dyDescent="0.35">
      <c r="A13801" t="s">
        <v>556</v>
      </c>
      <c r="B13801" t="s">
        <v>304</v>
      </c>
      <c r="C13801" t="s">
        <v>87</v>
      </c>
      <c r="D13801" t="s">
        <v>78</v>
      </c>
      <c r="E13801">
        <v>2023</v>
      </c>
      <c r="F13801" t="s">
        <v>500</v>
      </c>
      <c r="G13801" t="s">
        <v>311</v>
      </c>
      <c r="H13801">
        <v>1065.95</v>
      </c>
      <c r="I13801" t="s">
        <v>571</v>
      </c>
      <c r="J13801" t="s">
        <v>14</v>
      </c>
      <c r="K13801" t="s">
        <v>387</v>
      </c>
    </row>
    <row r="13802" spans="1:11" x14ac:dyDescent="0.35">
      <c r="A13802" t="s">
        <v>556</v>
      </c>
      <c r="B13802" t="s">
        <v>304</v>
      </c>
      <c r="C13802" t="s">
        <v>87</v>
      </c>
      <c r="D13802" t="s">
        <v>78</v>
      </c>
      <c r="E13802">
        <v>2023</v>
      </c>
      <c r="F13802" t="s">
        <v>500</v>
      </c>
      <c r="G13802" t="s">
        <v>311</v>
      </c>
      <c r="H13802">
        <v>1650.92</v>
      </c>
      <c r="I13802" t="s">
        <v>571</v>
      </c>
      <c r="J13802" t="s">
        <v>347</v>
      </c>
      <c r="K13802" t="s">
        <v>387</v>
      </c>
    </row>
    <row r="13803" spans="1:11" x14ac:dyDescent="0.35">
      <c r="A13803" t="s">
        <v>556</v>
      </c>
      <c r="B13803" t="s">
        <v>304</v>
      </c>
      <c r="C13803" t="s">
        <v>87</v>
      </c>
      <c r="D13803" t="s">
        <v>78</v>
      </c>
      <c r="E13803">
        <v>2023</v>
      </c>
      <c r="F13803" t="s">
        <v>500</v>
      </c>
      <c r="G13803" t="s">
        <v>311</v>
      </c>
      <c r="H13803">
        <v>188.36</v>
      </c>
      <c r="I13803" t="s">
        <v>571</v>
      </c>
      <c r="J13803" t="s">
        <v>14</v>
      </c>
      <c r="K13803" t="s">
        <v>387</v>
      </c>
    </row>
    <row r="13804" spans="1:11" x14ac:dyDescent="0.35">
      <c r="A13804" t="s">
        <v>556</v>
      </c>
      <c r="B13804" t="s">
        <v>304</v>
      </c>
      <c r="C13804" t="s">
        <v>87</v>
      </c>
      <c r="D13804" t="s">
        <v>78</v>
      </c>
      <c r="E13804">
        <v>2023</v>
      </c>
      <c r="F13804" t="s">
        <v>500</v>
      </c>
      <c r="G13804" t="s">
        <v>311</v>
      </c>
      <c r="H13804">
        <v>291.72000000000003</v>
      </c>
      <c r="I13804" t="s">
        <v>571</v>
      </c>
      <c r="J13804" t="s">
        <v>347</v>
      </c>
      <c r="K13804" t="s">
        <v>387</v>
      </c>
    </row>
    <row r="13805" spans="1:11" x14ac:dyDescent="0.35">
      <c r="A13805" t="s">
        <v>556</v>
      </c>
      <c r="B13805" t="s">
        <v>304</v>
      </c>
      <c r="C13805" t="s">
        <v>87</v>
      </c>
      <c r="D13805" t="s">
        <v>78</v>
      </c>
      <c r="E13805">
        <v>2023</v>
      </c>
      <c r="F13805" t="s">
        <v>500</v>
      </c>
      <c r="G13805" t="s">
        <v>311</v>
      </c>
      <c r="H13805">
        <v>564.22</v>
      </c>
      <c r="I13805" t="s">
        <v>571</v>
      </c>
      <c r="J13805" t="s">
        <v>14</v>
      </c>
      <c r="K13805" t="s">
        <v>387</v>
      </c>
    </row>
    <row r="13806" spans="1:11" x14ac:dyDescent="0.35">
      <c r="A13806" t="s">
        <v>556</v>
      </c>
      <c r="B13806" t="s">
        <v>304</v>
      </c>
      <c r="C13806" t="s">
        <v>87</v>
      </c>
      <c r="D13806" t="s">
        <v>78</v>
      </c>
      <c r="E13806">
        <v>2023</v>
      </c>
      <c r="F13806" t="s">
        <v>500</v>
      </c>
      <c r="G13806" t="s">
        <v>311</v>
      </c>
      <c r="H13806">
        <v>873.84</v>
      </c>
      <c r="I13806" t="s">
        <v>571</v>
      </c>
      <c r="J13806" t="s">
        <v>347</v>
      </c>
      <c r="K13806" t="s">
        <v>387</v>
      </c>
    </row>
    <row r="13807" spans="1:11" x14ac:dyDescent="0.35">
      <c r="A13807" t="s">
        <v>556</v>
      </c>
      <c r="B13807" t="s">
        <v>304</v>
      </c>
      <c r="C13807" t="s">
        <v>87</v>
      </c>
      <c r="D13807" t="s">
        <v>78</v>
      </c>
      <c r="E13807">
        <v>2023</v>
      </c>
      <c r="F13807" t="s">
        <v>500</v>
      </c>
      <c r="G13807" t="s">
        <v>311</v>
      </c>
      <c r="H13807">
        <v>31836.36</v>
      </c>
      <c r="I13807" t="s">
        <v>571</v>
      </c>
      <c r="J13807" t="s">
        <v>14</v>
      </c>
      <c r="K13807" t="s">
        <v>387</v>
      </c>
    </row>
    <row r="13808" spans="1:11" x14ac:dyDescent="0.35">
      <c r="A13808" t="s">
        <v>556</v>
      </c>
      <c r="B13808" t="s">
        <v>304</v>
      </c>
      <c r="C13808" t="s">
        <v>87</v>
      </c>
      <c r="D13808" t="s">
        <v>78</v>
      </c>
      <c r="E13808">
        <v>2023</v>
      </c>
      <c r="F13808" t="s">
        <v>500</v>
      </c>
      <c r="G13808" t="s">
        <v>311</v>
      </c>
      <c r="H13808">
        <v>49307.4</v>
      </c>
      <c r="I13808" t="s">
        <v>571</v>
      </c>
      <c r="J13808" t="s">
        <v>347</v>
      </c>
      <c r="K13808" t="s">
        <v>387</v>
      </c>
    </row>
    <row r="13809" spans="1:11" x14ac:dyDescent="0.35">
      <c r="A13809" t="s">
        <v>556</v>
      </c>
      <c r="B13809" t="s">
        <v>304</v>
      </c>
      <c r="C13809" t="s">
        <v>87</v>
      </c>
      <c r="D13809" t="s">
        <v>78</v>
      </c>
      <c r="E13809">
        <v>2023</v>
      </c>
      <c r="F13809" t="s">
        <v>500</v>
      </c>
      <c r="G13809" t="s">
        <v>311</v>
      </c>
      <c r="H13809">
        <v>2315.21</v>
      </c>
      <c r="I13809" t="s">
        <v>571</v>
      </c>
      <c r="J13809" t="s">
        <v>14</v>
      </c>
      <c r="K13809" t="s">
        <v>387</v>
      </c>
    </row>
    <row r="13810" spans="1:11" x14ac:dyDescent="0.35">
      <c r="A13810" t="s">
        <v>556</v>
      </c>
      <c r="B13810" t="s">
        <v>304</v>
      </c>
      <c r="C13810" t="s">
        <v>87</v>
      </c>
      <c r="D13810" t="s">
        <v>78</v>
      </c>
      <c r="E13810">
        <v>2023</v>
      </c>
      <c r="F13810" t="s">
        <v>500</v>
      </c>
      <c r="G13810" t="s">
        <v>311</v>
      </c>
      <c r="H13810">
        <v>3585.72</v>
      </c>
      <c r="I13810" t="s">
        <v>571</v>
      </c>
      <c r="J13810" t="s">
        <v>347</v>
      </c>
      <c r="K13810" t="s">
        <v>387</v>
      </c>
    </row>
    <row r="13811" spans="1:11" x14ac:dyDescent="0.35">
      <c r="A13811" t="s">
        <v>556</v>
      </c>
      <c r="B13811" t="s">
        <v>304</v>
      </c>
      <c r="C13811" t="s">
        <v>87</v>
      </c>
      <c r="D13811" t="s">
        <v>78</v>
      </c>
      <c r="E13811">
        <v>2023</v>
      </c>
      <c r="F13811" t="s">
        <v>71</v>
      </c>
      <c r="G13811" t="s">
        <v>310</v>
      </c>
      <c r="H13811">
        <v>54618.5</v>
      </c>
      <c r="I13811" t="s">
        <v>571</v>
      </c>
      <c r="J13811" t="s">
        <v>347</v>
      </c>
      <c r="K13811" t="s">
        <v>387</v>
      </c>
    </row>
    <row r="13812" spans="1:11" x14ac:dyDescent="0.35">
      <c r="A13812" t="s">
        <v>556</v>
      </c>
      <c r="B13812" t="s">
        <v>304</v>
      </c>
      <c r="C13812" t="s">
        <v>87</v>
      </c>
      <c r="D13812" t="s">
        <v>78</v>
      </c>
      <c r="E13812">
        <v>2023</v>
      </c>
      <c r="F13812" t="s">
        <v>71</v>
      </c>
      <c r="G13812" t="s">
        <v>310</v>
      </c>
      <c r="H13812">
        <v>1512.68</v>
      </c>
      <c r="I13812" t="s">
        <v>571</v>
      </c>
      <c r="J13812" t="s">
        <v>347</v>
      </c>
      <c r="K13812" t="s">
        <v>387</v>
      </c>
    </row>
    <row r="13813" spans="1:11" x14ac:dyDescent="0.35">
      <c r="A13813" t="s">
        <v>556</v>
      </c>
      <c r="B13813" t="s">
        <v>304</v>
      </c>
      <c r="C13813" t="s">
        <v>87</v>
      </c>
      <c r="D13813" t="s">
        <v>78</v>
      </c>
      <c r="E13813">
        <v>2023</v>
      </c>
      <c r="F13813" t="s">
        <v>71</v>
      </c>
      <c r="G13813" t="s">
        <v>310</v>
      </c>
      <c r="H13813">
        <v>267.3</v>
      </c>
      <c r="I13813" t="s">
        <v>571</v>
      </c>
      <c r="J13813" t="s">
        <v>347</v>
      </c>
      <c r="K13813" t="s">
        <v>387</v>
      </c>
    </row>
    <row r="13814" spans="1:11" x14ac:dyDescent="0.35">
      <c r="A13814" t="s">
        <v>556</v>
      </c>
      <c r="B13814" t="s">
        <v>304</v>
      </c>
      <c r="C13814" t="s">
        <v>87</v>
      </c>
      <c r="D13814" t="s">
        <v>78</v>
      </c>
      <c r="E13814">
        <v>2023</v>
      </c>
      <c r="F13814" t="s">
        <v>71</v>
      </c>
      <c r="G13814" t="s">
        <v>310</v>
      </c>
      <c r="H13814">
        <v>800.68</v>
      </c>
      <c r="I13814" t="s">
        <v>571</v>
      </c>
      <c r="J13814" t="s">
        <v>347</v>
      </c>
      <c r="K13814" t="s">
        <v>387</v>
      </c>
    </row>
    <row r="13815" spans="1:11" x14ac:dyDescent="0.35">
      <c r="A13815" t="s">
        <v>556</v>
      </c>
      <c r="B13815" t="s">
        <v>304</v>
      </c>
      <c r="C13815" t="s">
        <v>87</v>
      </c>
      <c r="D13815" t="s">
        <v>78</v>
      </c>
      <c r="E13815">
        <v>2023</v>
      </c>
      <c r="F13815" t="s">
        <v>71</v>
      </c>
      <c r="G13815" t="s">
        <v>310</v>
      </c>
      <c r="H13815">
        <v>45179.02</v>
      </c>
      <c r="I13815" t="s">
        <v>571</v>
      </c>
      <c r="J13815" t="s">
        <v>347</v>
      </c>
      <c r="K13815" t="s">
        <v>387</v>
      </c>
    </row>
    <row r="13816" spans="1:11" x14ac:dyDescent="0.35">
      <c r="A13816" t="s">
        <v>556</v>
      </c>
      <c r="B13816" t="s">
        <v>304</v>
      </c>
      <c r="C13816" t="s">
        <v>87</v>
      </c>
      <c r="D13816" t="s">
        <v>78</v>
      </c>
      <c r="E13816">
        <v>2023</v>
      </c>
      <c r="F13816" t="s">
        <v>71</v>
      </c>
      <c r="G13816" t="s">
        <v>310</v>
      </c>
      <c r="H13816">
        <v>3285.5</v>
      </c>
      <c r="I13816" t="s">
        <v>571</v>
      </c>
      <c r="J13816" t="s">
        <v>347</v>
      </c>
      <c r="K13816" t="s">
        <v>387</v>
      </c>
    </row>
    <row r="13817" spans="1:11" x14ac:dyDescent="0.35">
      <c r="A13817" t="s">
        <v>556</v>
      </c>
      <c r="B13817" t="s">
        <v>304</v>
      </c>
      <c r="C13817" t="s">
        <v>87</v>
      </c>
      <c r="D13817" t="s">
        <v>78</v>
      </c>
      <c r="E13817">
        <v>2023</v>
      </c>
      <c r="F13817" t="s">
        <v>148</v>
      </c>
      <c r="G13817" t="s">
        <v>308</v>
      </c>
      <c r="H13817">
        <v>32029.31</v>
      </c>
      <c r="I13817" t="s">
        <v>571</v>
      </c>
      <c r="J13817" t="s">
        <v>347</v>
      </c>
      <c r="K13817" t="s">
        <v>387</v>
      </c>
    </row>
    <row r="13818" spans="1:11" x14ac:dyDescent="0.35">
      <c r="A13818" t="s">
        <v>556</v>
      </c>
      <c r="B13818" t="s">
        <v>304</v>
      </c>
      <c r="C13818" t="s">
        <v>87</v>
      </c>
      <c r="D13818" t="s">
        <v>78</v>
      </c>
      <c r="E13818">
        <v>2023</v>
      </c>
      <c r="F13818" t="s">
        <v>148</v>
      </c>
      <c r="G13818" t="s">
        <v>308</v>
      </c>
      <c r="H13818">
        <v>887.06</v>
      </c>
      <c r="I13818" t="s">
        <v>571</v>
      </c>
      <c r="J13818" t="s">
        <v>347</v>
      </c>
      <c r="K13818" t="s">
        <v>387</v>
      </c>
    </row>
    <row r="13819" spans="1:11" x14ac:dyDescent="0.35">
      <c r="A13819" t="s">
        <v>556</v>
      </c>
      <c r="B13819" t="s">
        <v>304</v>
      </c>
      <c r="C13819" t="s">
        <v>87</v>
      </c>
      <c r="D13819" t="s">
        <v>78</v>
      </c>
      <c r="E13819">
        <v>2023</v>
      </c>
      <c r="F13819" t="s">
        <v>148</v>
      </c>
      <c r="G13819" t="s">
        <v>308</v>
      </c>
      <c r="H13819">
        <v>156.74</v>
      </c>
      <c r="I13819" t="s">
        <v>571</v>
      </c>
      <c r="J13819" t="s">
        <v>347</v>
      </c>
      <c r="K13819" t="s">
        <v>387</v>
      </c>
    </row>
    <row r="13820" spans="1:11" x14ac:dyDescent="0.35">
      <c r="A13820" t="s">
        <v>556</v>
      </c>
      <c r="B13820" t="s">
        <v>304</v>
      </c>
      <c r="C13820" t="s">
        <v>87</v>
      </c>
      <c r="D13820" t="s">
        <v>78</v>
      </c>
      <c r="E13820">
        <v>2023</v>
      </c>
      <c r="F13820" t="s">
        <v>148</v>
      </c>
      <c r="G13820" t="s">
        <v>308</v>
      </c>
      <c r="H13820">
        <v>469.53</v>
      </c>
      <c r="I13820" t="s">
        <v>571</v>
      </c>
      <c r="J13820" t="s">
        <v>347</v>
      </c>
      <c r="K13820" t="s">
        <v>387</v>
      </c>
    </row>
    <row r="13821" spans="1:11" x14ac:dyDescent="0.35">
      <c r="A13821" t="s">
        <v>556</v>
      </c>
      <c r="B13821" t="s">
        <v>304</v>
      </c>
      <c r="C13821" t="s">
        <v>87</v>
      </c>
      <c r="D13821" t="s">
        <v>78</v>
      </c>
      <c r="E13821">
        <v>2023</v>
      </c>
      <c r="F13821" t="s">
        <v>148</v>
      </c>
      <c r="G13821" t="s">
        <v>308</v>
      </c>
      <c r="H13821">
        <v>26493.81</v>
      </c>
      <c r="I13821" t="s">
        <v>571</v>
      </c>
      <c r="J13821" t="s">
        <v>347</v>
      </c>
      <c r="K13821" t="s">
        <v>387</v>
      </c>
    </row>
    <row r="13822" spans="1:11" x14ac:dyDescent="0.35">
      <c r="A13822" t="s">
        <v>556</v>
      </c>
      <c r="B13822" t="s">
        <v>304</v>
      </c>
      <c r="C13822" t="s">
        <v>87</v>
      </c>
      <c r="D13822" t="s">
        <v>78</v>
      </c>
      <c r="E13822">
        <v>2023</v>
      </c>
      <c r="F13822" t="s">
        <v>148</v>
      </c>
      <c r="G13822" t="s">
        <v>308</v>
      </c>
      <c r="H13822">
        <v>1926.67</v>
      </c>
      <c r="I13822" t="s">
        <v>571</v>
      </c>
      <c r="J13822" t="s">
        <v>347</v>
      </c>
      <c r="K13822" t="s">
        <v>387</v>
      </c>
    </row>
    <row r="13823" spans="1:11" x14ac:dyDescent="0.35">
      <c r="A13823" t="s">
        <v>556</v>
      </c>
      <c r="B13823" t="s">
        <v>304</v>
      </c>
      <c r="C13823" t="s">
        <v>87</v>
      </c>
      <c r="D13823" t="s">
        <v>78</v>
      </c>
      <c r="E13823">
        <v>2023</v>
      </c>
      <c r="F13823" t="s">
        <v>156</v>
      </c>
      <c r="G13823" t="s">
        <v>307</v>
      </c>
      <c r="H13823">
        <v>3853.02</v>
      </c>
      <c r="I13823" t="s">
        <v>571</v>
      </c>
      <c r="J13823" t="s">
        <v>14</v>
      </c>
      <c r="K13823" t="s">
        <v>387</v>
      </c>
    </row>
    <row r="13824" spans="1:11" x14ac:dyDescent="0.35">
      <c r="A13824" t="s">
        <v>556</v>
      </c>
      <c r="B13824" t="s">
        <v>304</v>
      </c>
      <c r="C13824" t="s">
        <v>87</v>
      </c>
      <c r="D13824" t="s">
        <v>78</v>
      </c>
      <c r="E13824">
        <v>2023</v>
      </c>
      <c r="F13824" t="s">
        <v>156</v>
      </c>
      <c r="G13824" t="s">
        <v>307</v>
      </c>
      <c r="H13824">
        <v>79540.2</v>
      </c>
      <c r="I13824" t="s">
        <v>571</v>
      </c>
      <c r="J13824" t="s">
        <v>347</v>
      </c>
      <c r="K13824" t="s">
        <v>387</v>
      </c>
    </row>
    <row r="13825" spans="1:11" x14ac:dyDescent="0.35">
      <c r="A13825" t="s">
        <v>556</v>
      </c>
      <c r="B13825" t="s">
        <v>304</v>
      </c>
      <c r="C13825" t="s">
        <v>87</v>
      </c>
      <c r="D13825" t="s">
        <v>78</v>
      </c>
      <c r="E13825">
        <v>2023</v>
      </c>
      <c r="F13825" t="s">
        <v>156</v>
      </c>
      <c r="G13825" t="s">
        <v>307</v>
      </c>
      <c r="H13825">
        <v>106.71</v>
      </c>
      <c r="I13825" t="s">
        <v>571</v>
      </c>
      <c r="J13825" t="s">
        <v>14</v>
      </c>
      <c r="K13825" t="s">
        <v>387</v>
      </c>
    </row>
    <row r="13826" spans="1:11" x14ac:dyDescent="0.35">
      <c r="A13826" t="s">
        <v>556</v>
      </c>
      <c r="B13826" t="s">
        <v>304</v>
      </c>
      <c r="C13826" t="s">
        <v>87</v>
      </c>
      <c r="D13826" t="s">
        <v>78</v>
      </c>
      <c r="E13826">
        <v>2023</v>
      </c>
      <c r="F13826" t="s">
        <v>156</v>
      </c>
      <c r="G13826" t="s">
        <v>307</v>
      </c>
      <c r="H13826">
        <v>2202.9</v>
      </c>
      <c r="I13826" t="s">
        <v>571</v>
      </c>
      <c r="J13826" t="s">
        <v>347</v>
      </c>
      <c r="K13826" t="s">
        <v>387</v>
      </c>
    </row>
    <row r="13827" spans="1:11" x14ac:dyDescent="0.35">
      <c r="A13827" t="s">
        <v>556</v>
      </c>
      <c r="B13827" t="s">
        <v>304</v>
      </c>
      <c r="C13827" t="s">
        <v>87</v>
      </c>
      <c r="D13827" t="s">
        <v>78</v>
      </c>
      <c r="E13827">
        <v>2023</v>
      </c>
      <c r="F13827" t="s">
        <v>156</v>
      </c>
      <c r="G13827" t="s">
        <v>307</v>
      </c>
      <c r="H13827">
        <v>18.86</v>
      </c>
      <c r="I13827" t="s">
        <v>571</v>
      </c>
      <c r="J13827" t="s">
        <v>14</v>
      </c>
      <c r="K13827" t="s">
        <v>387</v>
      </c>
    </row>
    <row r="13828" spans="1:11" x14ac:dyDescent="0.35">
      <c r="A13828" t="s">
        <v>556</v>
      </c>
      <c r="B13828" t="s">
        <v>304</v>
      </c>
      <c r="C13828" t="s">
        <v>87</v>
      </c>
      <c r="D13828" t="s">
        <v>78</v>
      </c>
      <c r="E13828">
        <v>2023</v>
      </c>
      <c r="F13828" t="s">
        <v>156</v>
      </c>
      <c r="G13828" t="s">
        <v>307</v>
      </c>
      <c r="H13828">
        <v>389.26</v>
      </c>
      <c r="I13828" t="s">
        <v>571</v>
      </c>
      <c r="J13828" t="s">
        <v>347</v>
      </c>
      <c r="K13828" t="s">
        <v>387</v>
      </c>
    </row>
    <row r="13829" spans="1:11" x14ac:dyDescent="0.35">
      <c r="A13829" t="s">
        <v>556</v>
      </c>
      <c r="B13829" t="s">
        <v>304</v>
      </c>
      <c r="C13829" t="s">
        <v>87</v>
      </c>
      <c r="D13829" t="s">
        <v>78</v>
      </c>
      <c r="E13829">
        <v>2023</v>
      </c>
      <c r="F13829" t="s">
        <v>156</v>
      </c>
      <c r="G13829" t="s">
        <v>307</v>
      </c>
      <c r="H13829">
        <v>56.47</v>
      </c>
      <c r="I13829" t="s">
        <v>571</v>
      </c>
      <c r="J13829" t="s">
        <v>14</v>
      </c>
      <c r="K13829" t="s">
        <v>387</v>
      </c>
    </row>
    <row r="13830" spans="1:11" x14ac:dyDescent="0.35">
      <c r="A13830" t="s">
        <v>556</v>
      </c>
      <c r="B13830" t="s">
        <v>304</v>
      </c>
      <c r="C13830" t="s">
        <v>87</v>
      </c>
      <c r="D13830" t="s">
        <v>78</v>
      </c>
      <c r="E13830">
        <v>2023</v>
      </c>
      <c r="F13830" t="s">
        <v>156</v>
      </c>
      <c r="G13830" t="s">
        <v>307</v>
      </c>
      <c r="H13830">
        <v>1166.01</v>
      </c>
      <c r="I13830" t="s">
        <v>571</v>
      </c>
      <c r="J13830" t="s">
        <v>347</v>
      </c>
      <c r="K13830" t="s">
        <v>387</v>
      </c>
    </row>
    <row r="13831" spans="1:11" x14ac:dyDescent="0.35">
      <c r="A13831" t="s">
        <v>556</v>
      </c>
      <c r="B13831" t="s">
        <v>304</v>
      </c>
      <c r="C13831" t="s">
        <v>87</v>
      </c>
      <c r="D13831" t="s">
        <v>78</v>
      </c>
      <c r="E13831">
        <v>2023</v>
      </c>
      <c r="F13831" t="s">
        <v>156</v>
      </c>
      <c r="G13831" t="s">
        <v>307</v>
      </c>
      <c r="H13831">
        <v>3187.14</v>
      </c>
      <c r="I13831" t="s">
        <v>571</v>
      </c>
      <c r="J13831" t="s">
        <v>14</v>
      </c>
      <c r="K13831" t="s">
        <v>387</v>
      </c>
    </row>
    <row r="13832" spans="1:11" x14ac:dyDescent="0.35">
      <c r="A13832" t="s">
        <v>556</v>
      </c>
      <c r="B13832" t="s">
        <v>304</v>
      </c>
      <c r="C13832" t="s">
        <v>87</v>
      </c>
      <c r="D13832" t="s">
        <v>78</v>
      </c>
      <c r="E13832">
        <v>2023</v>
      </c>
      <c r="F13832" t="s">
        <v>156</v>
      </c>
      <c r="G13832" t="s">
        <v>307</v>
      </c>
      <c r="H13832">
        <v>65793.56</v>
      </c>
      <c r="I13832" t="s">
        <v>571</v>
      </c>
      <c r="J13832" t="s">
        <v>347</v>
      </c>
      <c r="K13832" t="s">
        <v>387</v>
      </c>
    </row>
    <row r="13833" spans="1:11" x14ac:dyDescent="0.35">
      <c r="A13833" t="s">
        <v>556</v>
      </c>
      <c r="B13833" t="s">
        <v>304</v>
      </c>
      <c r="C13833" t="s">
        <v>87</v>
      </c>
      <c r="D13833" t="s">
        <v>78</v>
      </c>
      <c r="E13833">
        <v>2023</v>
      </c>
      <c r="F13833" t="s">
        <v>156</v>
      </c>
      <c r="G13833" t="s">
        <v>307</v>
      </c>
      <c r="H13833">
        <v>231.78</v>
      </c>
      <c r="I13833" t="s">
        <v>571</v>
      </c>
      <c r="J13833" t="s">
        <v>14</v>
      </c>
      <c r="K13833" t="s">
        <v>387</v>
      </c>
    </row>
    <row r="13834" spans="1:11" x14ac:dyDescent="0.35">
      <c r="A13834" t="s">
        <v>556</v>
      </c>
      <c r="B13834" t="s">
        <v>304</v>
      </c>
      <c r="C13834" t="s">
        <v>87</v>
      </c>
      <c r="D13834" t="s">
        <v>78</v>
      </c>
      <c r="E13834">
        <v>2023</v>
      </c>
      <c r="F13834" t="s">
        <v>156</v>
      </c>
      <c r="G13834" t="s">
        <v>307</v>
      </c>
      <c r="H13834">
        <v>4784.62</v>
      </c>
      <c r="I13834" t="s">
        <v>571</v>
      </c>
      <c r="J13834" t="s">
        <v>347</v>
      </c>
      <c r="K13834" t="s">
        <v>387</v>
      </c>
    </row>
    <row r="13835" spans="1:11" x14ac:dyDescent="0.35">
      <c r="A13835" t="s">
        <v>556</v>
      </c>
      <c r="B13835" t="s">
        <v>304</v>
      </c>
      <c r="C13835" t="s">
        <v>87</v>
      </c>
      <c r="D13835" t="s">
        <v>78</v>
      </c>
      <c r="E13835">
        <v>2023</v>
      </c>
      <c r="F13835" t="s">
        <v>502</v>
      </c>
      <c r="G13835" t="s">
        <v>68</v>
      </c>
      <c r="H13835">
        <v>255940</v>
      </c>
      <c r="I13835" t="s">
        <v>571</v>
      </c>
      <c r="J13835" t="s">
        <v>347</v>
      </c>
      <c r="K13835" t="s">
        <v>387</v>
      </c>
    </row>
    <row r="13836" spans="1:11" x14ac:dyDescent="0.35">
      <c r="A13836" t="s">
        <v>556</v>
      </c>
      <c r="B13836" t="s">
        <v>304</v>
      </c>
      <c r="C13836" t="s">
        <v>87</v>
      </c>
      <c r="D13836" t="s">
        <v>78</v>
      </c>
      <c r="E13836">
        <v>2023</v>
      </c>
      <c r="F13836" t="s">
        <v>502</v>
      </c>
      <c r="G13836" t="s">
        <v>68</v>
      </c>
      <c r="H13836">
        <v>6735.85</v>
      </c>
      <c r="I13836" t="s">
        <v>571</v>
      </c>
      <c r="J13836" t="s">
        <v>347</v>
      </c>
      <c r="K13836" t="s">
        <v>387</v>
      </c>
    </row>
    <row r="13837" spans="1:11" x14ac:dyDescent="0.35">
      <c r="A13837" t="s">
        <v>556</v>
      </c>
      <c r="B13837" t="s">
        <v>304</v>
      </c>
      <c r="C13837" t="s">
        <v>87</v>
      </c>
      <c r="D13837" t="s">
        <v>78</v>
      </c>
      <c r="E13837">
        <v>2023</v>
      </c>
      <c r="F13837" t="s">
        <v>502</v>
      </c>
      <c r="G13837" t="s">
        <v>68</v>
      </c>
      <c r="H13837">
        <v>1195.1099999999999</v>
      </c>
      <c r="I13837" t="s">
        <v>571</v>
      </c>
      <c r="J13837" t="s">
        <v>347</v>
      </c>
      <c r="K13837" t="s">
        <v>387</v>
      </c>
    </row>
    <row r="13838" spans="1:11" x14ac:dyDescent="0.35">
      <c r="A13838" t="s">
        <v>556</v>
      </c>
      <c r="B13838" t="s">
        <v>304</v>
      </c>
      <c r="C13838" t="s">
        <v>87</v>
      </c>
      <c r="D13838" t="s">
        <v>78</v>
      </c>
      <c r="E13838">
        <v>2023</v>
      </c>
      <c r="F13838" t="s">
        <v>502</v>
      </c>
      <c r="G13838" t="s">
        <v>68</v>
      </c>
      <c r="H13838">
        <v>3568.32</v>
      </c>
      <c r="I13838" t="s">
        <v>571</v>
      </c>
      <c r="J13838" t="s">
        <v>347</v>
      </c>
      <c r="K13838" t="s">
        <v>387</v>
      </c>
    </row>
    <row r="13839" spans="1:11" x14ac:dyDescent="0.35">
      <c r="A13839" t="s">
        <v>556</v>
      </c>
      <c r="B13839" t="s">
        <v>304</v>
      </c>
      <c r="C13839" t="s">
        <v>87</v>
      </c>
      <c r="D13839" t="s">
        <v>78</v>
      </c>
      <c r="E13839">
        <v>2023</v>
      </c>
      <c r="F13839" t="s">
        <v>502</v>
      </c>
      <c r="G13839" t="s">
        <v>68</v>
      </c>
      <c r="H13839">
        <v>211971.23</v>
      </c>
      <c r="I13839" t="s">
        <v>571</v>
      </c>
      <c r="J13839" t="s">
        <v>347</v>
      </c>
      <c r="K13839" t="s">
        <v>387</v>
      </c>
    </row>
    <row r="13840" spans="1:11" x14ac:dyDescent="0.35">
      <c r="A13840" t="s">
        <v>556</v>
      </c>
      <c r="B13840" t="s">
        <v>304</v>
      </c>
      <c r="C13840" t="s">
        <v>87</v>
      </c>
      <c r="D13840" t="s">
        <v>78</v>
      </c>
      <c r="E13840">
        <v>2023</v>
      </c>
      <c r="F13840" t="s">
        <v>502</v>
      </c>
      <c r="G13840" t="s">
        <v>68</v>
      </c>
      <c r="H13840">
        <v>14973.42</v>
      </c>
      <c r="I13840" t="s">
        <v>571</v>
      </c>
      <c r="J13840" t="s">
        <v>347</v>
      </c>
      <c r="K13840" t="s">
        <v>387</v>
      </c>
    </row>
    <row r="13841" spans="1:11" x14ac:dyDescent="0.35">
      <c r="A13841" t="s">
        <v>559</v>
      </c>
      <c r="B13841" t="s">
        <v>304</v>
      </c>
      <c r="C13841" t="s">
        <v>87</v>
      </c>
      <c r="D13841" t="s">
        <v>78</v>
      </c>
      <c r="E13841">
        <v>2023</v>
      </c>
      <c r="F13841" t="s">
        <v>506</v>
      </c>
      <c r="G13841" t="s">
        <v>309</v>
      </c>
      <c r="H13841">
        <v>-8011.25</v>
      </c>
      <c r="I13841" t="s">
        <v>572</v>
      </c>
      <c r="J13841" t="s">
        <v>14</v>
      </c>
      <c r="K13841" t="s">
        <v>387</v>
      </c>
    </row>
    <row r="13842" spans="1:11" x14ac:dyDescent="0.35">
      <c r="A13842" t="s">
        <v>559</v>
      </c>
      <c r="B13842" t="s">
        <v>304</v>
      </c>
      <c r="C13842" t="s">
        <v>87</v>
      </c>
      <c r="D13842" t="s">
        <v>78</v>
      </c>
      <c r="E13842">
        <v>2023</v>
      </c>
      <c r="F13842" t="s">
        <v>506</v>
      </c>
      <c r="G13842" t="s">
        <v>309</v>
      </c>
      <c r="H13842">
        <v>-63698.18</v>
      </c>
      <c r="I13842" t="s">
        <v>572</v>
      </c>
      <c r="J13842" t="s">
        <v>347</v>
      </c>
      <c r="K13842" t="s">
        <v>387</v>
      </c>
    </row>
    <row r="13843" spans="1:11" x14ac:dyDescent="0.35">
      <c r="A13843" t="s">
        <v>559</v>
      </c>
      <c r="B13843" t="s">
        <v>304</v>
      </c>
      <c r="C13843" t="s">
        <v>87</v>
      </c>
      <c r="D13843" t="s">
        <v>78</v>
      </c>
      <c r="E13843">
        <v>2023</v>
      </c>
      <c r="F13843" t="s">
        <v>506</v>
      </c>
      <c r="G13843" t="s">
        <v>309</v>
      </c>
      <c r="H13843">
        <v>-220.96</v>
      </c>
      <c r="I13843" t="s">
        <v>572</v>
      </c>
      <c r="J13843" t="s">
        <v>14</v>
      </c>
      <c r="K13843" t="s">
        <v>387</v>
      </c>
    </row>
    <row r="13844" spans="1:11" x14ac:dyDescent="0.35">
      <c r="A13844" t="s">
        <v>559</v>
      </c>
      <c r="B13844" t="s">
        <v>304</v>
      </c>
      <c r="C13844" t="s">
        <v>87</v>
      </c>
      <c r="D13844" t="s">
        <v>78</v>
      </c>
      <c r="E13844">
        <v>2023</v>
      </c>
      <c r="F13844" t="s">
        <v>506</v>
      </c>
      <c r="G13844" t="s">
        <v>309</v>
      </c>
      <c r="H13844">
        <v>-1756.92</v>
      </c>
      <c r="I13844" t="s">
        <v>572</v>
      </c>
      <c r="J13844" t="s">
        <v>347</v>
      </c>
      <c r="K13844" t="s">
        <v>387</v>
      </c>
    </row>
    <row r="13845" spans="1:11" x14ac:dyDescent="0.35">
      <c r="A13845" t="s">
        <v>559</v>
      </c>
      <c r="B13845" t="s">
        <v>304</v>
      </c>
      <c r="C13845" t="s">
        <v>87</v>
      </c>
      <c r="D13845" t="s">
        <v>78</v>
      </c>
      <c r="E13845">
        <v>2023</v>
      </c>
      <c r="F13845" t="s">
        <v>506</v>
      </c>
      <c r="G13845" t="s">
        <v>309</v>
      </c>
      <c r="H13845">
        <v>-52.1</v>
      </c>
      <c r="I13845" t="s">
        <v>572</v>
      </c>
      <c r="J13845" t="s">
        <v>14</v>
      </c>
      <c r="K13845" t="s">
        <v>387</v>
      </c>
    </row>
    <row r="13846" spans="1:11" x14ac:dyDescent="0.35">
      <c r="A13846" t="s">
        <v>559</v>
      </c>
      <c r="B13846" t="s">
        <v>304</v>
      </c>
      <c r="C13846" t="s">
        <v>87</v>
      </c>
      <c r="D13846" t="s">
        <v>78</v>
      </c>
      <c r="E13846">
        <v>2023</v>
      </c>
      <c r="F13846" t="s">
        <v>506</v>
      </c>
      <c r="G13846" t="s">
        <v>309</v>
      </c>
      <c r="H13846">
        <v>-414.19</v>
      </c>
      <c r="I13846" t="s">
        <v>572</v>
      </c>
      <c r="J13846" t="s">
        <v>347</v>
      </c>
      <c r="K13846" t="s">
        <v>387</v>
      </c>
    </row>
    <row r="13847" spans="1:11" x14ac:dyDescent="0.35">
      <c r="A13847" t="s">
        <v>559</v>
      </c>
      <c r="B13847" t="s">
        <v>304</v>
      </c>
      <c r="C13847" t="s">
        <v>87</v>
      </c>
      <c r="D13847" t="s">
        <v>78</v>
      </c>
      <c r="E13847">
        <v>2023</v>
      </c>
      <c r="F13847" t="s">
        <v>506</v>
      </c>
      <c r="G13847" t="s">
        <v>309</v>
      </c>
      <c r="H13847">
        <v>-126.77</v>
      </c>
      <c r="I13847" t="s">
        <v>572</v>
      </c>
      <c r="J13847" t="s">
        <v>14</v>
      </c>
      <c r="K13847" t="s">
        <v>387</v>
      </c>
    </row>
    <row r="13848" spans="1:11" x14ac:dyDescent="0.35">
      <c r="A13848" t="s">
        <v>559</v>
      </c>
      <c r="B13848" t="s">
        <v>304</v>
      </c>
      <c r="C13848" t="s">
        <v>87</v>
      </c>
      <c r="D13848" t="s">
        <v>78</v>
      </c>
      <c r="E13848">
        <v>2023</v>
      </c>
      <c r="F13848" t="s">
        <v>506</v>
      </c>
      <c r="G13848" t="s">
        <v>309</v>
      </c>
      <c r="H13848">
        <v>-1008.02</v>
      </c>
      <c r="I13848" t="s">
        <v>572</v>
      </c>
      <c r="J13848" t="s">
        <v>347</v>
      </c>
      <c r="K13848" t="s">
        <v>387</v>
      </c>
    </row>
    <row r="13849" spans="1:11" x14ac:dyDescent="0.35">
      <c r="A13849" t="s">
        <v>559</v>
      </c>
      <c r="B13849" t="s">
        <v>304</v>
      </c>
      <c r="C13849" t="s">
        <v>87</v>
      </c>
      <c r="D13849" t="s">
        <v>78</v>
      </c>
      <c r="E13849">
        <v>2023</v>
      </c>
      <c r="F13849" t="s">
        <v>506</v>
      </c>
      <c r="G13849" t="s">
        <v>309</v>
      </c>
      <c r="H13849">
        <v>-6162.65</v>
      </c>
      <c r="I13849" t="s">
        <v>572</v>
      </c>
      <c r="J13849" t="s">
        <v>14</v>
      </c>
      <c r="K13849" t="s">
        <v>387</v>
      </c>
    </row>
    <row r="13850" spans="1:11" x14ac:dyDescent="0.35">
      <c r="A13850" t="s">
        <v>559</v>
      </c>
      <c r="B13850" t="s">
        <v>304</v>
      </c>
      <c r="C13850" t="s">
        <v>87</v>
      </c>
      <c r="D13850" t="s">
        <v>78</v>
      </c>
      <c r="E13850">
        <v>2023</v>
      </c>
      <c r="F13850" t="s">
        <v>506</v>
      </c>
      <c r="G13850" t="s">
        <v>309</v>
      </c>
      <c r="H13850">
        <v>-48999.87</v>
      </c>
      <c r="I13850" t="s">
        <v>572</v>
      </c>
      <c r="J13850" t="s">
        <v>347</v>
      </c>
      <c r="K13850" t="s">
        <v>387</v>
      </c>
    </row>
    <row r="13851" spans="1:11" x14ac:dyDescent="0.35">
      <c r="A13851" t="s">
        <v>559</v>
      </c>
      <c r="B13851" t="s">
        <v>304</v>
      </c>
      <c r="C13851" t="s">
        <v>87</v>
      </c>
      <c r="D13851" t="s">
        <v>78</v>
      </c>
      <c r="E13851">
        <v>2023</v>
      </c>
      <c r="F13851" t="s">
        <v>506</v>
      </c>
      <c r="G13851" t="s">
        <v>309</v>
      </c>
      <c r="H13851">
        <v>-358.56</v>
      </c>
      <c r="I13851" t="s">
        <v>572</v>
      </c>
      <c r="J13851" t="s">
        <v>14</v>
      </c>
      <c r="K13851" t="s">
        <v>387</v>
      </c>
    </row>
    <row r="13852" spans="1:11" x14ac:dyDescent="0.35">
      <c r="A13852" t="s">
        <v>559</v>
      </c>
      <c r="B13852" t="s">
        <v>304</v>
      </c>
      <c r="C13852" t="s">
        <v>87</v>
      </c>
      <c r="D13852" t="s">
        <v>78</v>
      </c>
      <c r="E13852">
        <v>2023</v>
      </c>
      <c r="F13852" t="s">
        <v>506</v>
      </c>
      <c r="G13852" t="s">
        <v>309</v>
      </c>
      <c r="H13852">
        <v>-2850.99</v>
      </c>
      <c r="I13852" t="s">
        <v>572</v>
      </c>
      <c r="J13852" t="s">
        <v>347</v>
      </c>
      <c r="K13852" t="s">
        <v>387</v>
      </c>
    </row>
    <row r="13853" spans="1:11" x14ac:dyDescent="0.35">
      <c r="A13853" t="s">
        <v>559</v>
      </c>
      <c r="B13853" t="s">
        <v>304</v>
      </c>
      <c r="C13853" t="s">
        <v>87</v>
      </c>
      <c r="D13853" t="s">
        <v>78</v>
      </c>
      <c r="E13853">
        <v>2023</v>
      </c>
      <c r="F13853" t="s">
        <v>500</v>
      </c>
      <c r="G13853" t="s">
        <v>311</v>
      </c>
      <c r="H13853">
        <v>-2101.31</v>
      </c>
      <c r="I13853" t="s">
        <v>572</v>
      </c>
      <c r="J13853" t="s">
        <v>14</v>
      </c>
      <c r="K13853" t="s">
        <v>387</v>
      </c>
    </row>
    <row r="13854" spans="1:11" x14ac:dyDescent="0.35">
      <c r="A13854" t="s">
        <v>559</v>
      </c>
      <c r="B13854" t="s">
        <v>304</v>
      </c>
      <c r="C13854" t="s">
        <v>87</v>
      </c>
      <c r="D13854" t="s">
        <v>78</v>
      </c>
      <c r="E13854">
        <v>2023</v>
      </c>
      <c r="F13854" t="s">
        <v>500</v>
      </c>
      <c r="G13854" t="s">
        <v>311</v>
      </c>
      <c r="H13854">
        <v>-30458.41</v>
      </c>
      <c r="I13854" t="s">
        <v>572</v>
      </c>
      <c r="J13854" t="s">
        <v>347</v>
      </c>
      <c r="K13854" t="s">
        <v>387</v>
      </c>
    </row>
    <row r="13855" spans="1:11" x14ac:dyDescent="0.35">
      <c r="A13855" t="s">
        <v>559</v>
      </c>
      <c r="B13855" t="s">
        <v>304</v>
      </c>
      <c r="C13855" t="s">
        <v>87</v>
      </c>
      <c r="D13855" t="s">
        <v>78</v>
      </c>
      <c r="E13855">
        <v>2023</v>
      </c>
      <c r="F13855" t="s">
        <v>500</v>
      </c>
      <c r="G13855" t="s">
        <v>311</v>
      </c>
      <c r="H13855">
        <v>-57.95</v>
      </c>
      <c r="I13855" t="s">
        <v>572</v>
      </c>
      <c r="J13855" t="s">
        <v>14</v>
      </c>
      <c r="K13855" t="s">
        <v>387</v>
      </c>
    </row>
    <row r="13856" spans="1:11" x14ac:dyDescent="0.35">
      <c r="A13856" t="s">
        <v>559</v>
      </c>
      <c r="B13856" t="s">
        <v>304</v>
      </c>
      <c r="C13856" t="s">
        <v>87</v>
      </c>
      <c r="D13856" t="s">
        <v>78</v>
      </c>
      <c r="E13856">
        <v>2023</v>
      </c>
      <c r="F13856" t="s">
        <v>500</v>
      </c>
      <c r="G13856" t="s">
        <v>311</v>
      </c>
      <c r="H13856">
        <v>-840.11</v>
      </c>
      <c r="I13856" t="s">
        <v>572</v>
      </c>
      <c r="J13856" t="s">
        <v>347</v>
      </c>
      <c r="K13856" t="s">
        <v>387</v>
      </c>
    </row>
    <row r="13857" spans="1:11" x14ac:dyDescent="0.35">
      <c r="A13857" t="s">
        <v>559</v>
      </c>
      <c r="B13857" t="s">
        <v>304</v>
      </c>
      <c r="C13857" t="s">
        <v>87</v>
      </c>
      <c r="D13857" t="s">
        <v>78</v>
      </c>
      <c r="E13857">
        <v>2023</v>
      </c>
      <c r="F13857" t="s">
        <v>500</v>
      </c>
      <c r="G13857" t="s">
        <v>311</v>
      </c>
      <c r="H13857">
        <v>-13.67</v>
      </c>
      <c r="I13857" t="s">
        <v>572</v>
      </c>
      <c r="J13857" t="s">
        <v>14</v>
      </c>
      <c r="K13857" t="s">
        <v>387</v>
      </c>
    </row>
    <row r="13858" spans="1:11" x14ac:dyDescent="0.35">
      <c r="A13858" t="s">
        <v>559</v>
      </c>
      <c r="B13858" t="s">
        <v>304</v>
      </c>
      <c r="C13858" t="s">
        <v>87</v>
      </c>
      <c r="D13858" t="s">
        <v>78</v>
      </c>
      <c r="E13858">
        <v>2023</v>
      </c>
      <c r="F13858" t="s">
        <v>500</v>
      </c>
      <c r="G13858" t="s">
        <v>311</v>
      </c>
      <c r="H13858">
        <v>-198.05</v>
      </c>
      <c r="I13858" t="s">
        <v>572</v>
      </c>
      <c r="J13858" t="s">
        <v>347</v>
      </c>
      <c r="K13858" t="s">
        <v>387</v>
      </c>
    </row>
    <row r="13859" spans="1:11" x14ac:dyDescent="0.35">
      <c r="A13859" t="s">
        <v>559</v>
      </c>
      <c r="B13859" t="s">
        <v>304</v>
      </c>
      <c r="C13859" t="s">
        <v>87</v>
      </c>
      <c r="D13859" t="s">
        <v>78</v>
      </c>
      <c r="E13859">
        <v>2023</v>
      </c>
      <c r="F13859" t="s">
        <v>500</v>
      </c>
      <c r="G13859" t="s">
        <v>311</v>
      </c>
      <c r="H13859">
        <v>-33.26</v>
      </c>
      <c r="I13859" t="s">
        <v>572</v>
      </c>
      <c r="J13859" t="s">
        <v>14</v>
      </c>
      <c r="K13859" t="s">
        <v>387</v>
      </c>
    </row>
    <row r="13860" spans="1:11" x14ac:dyDescent="0.35">
      <c r="A13860" t="s">
        <v>559</v>
      </c>
      <c r="B13860" t="s">
        <v>304</v>
      </c>
      <c r="C13860" t="s">
        <v>87</v>
      </c>
      <c r="D13860" t="s">
        <v>78</v>
      </c>
      <c r="E13860">
        <v>2023</v>
      </c>
      <c r="F13860" t="s">
        <v>500</v>
      </c>
      <c r="G13860" t="s">
        <v>311</v>
      </c>
      <c r="H13860">
        <v>-482</v>
      </c>
      <c r="I13860" t="s">
        <v>572</v>
      </c>
      <c r="J13860" t="s">
        <v>347</v>
      </c>
      <c r="K13860" t="s">
        <v>387</v>
      </c>
    </row>
    <row r="13861" spans="1:11" x14ac:dyDescent="0.35">
      <c r="A13861" t="s">
        <v>559</v>
      </c>
      <c r="B13861" t="s">
        <v>304</v>
      </c>
      <c r="C13861" t="s">
        <v>87</v>
      </c>
      <c r="D13861" t="s">
        <v>78</v>
      </c>
      <c r="E13861">
        <v>2023</v>
      </c>
      <c r="F13861" t="s">
        <v>500</v>
      </c>
      <c r="G13861" t="s">
        <v>311</v>
      </c>
      <c r="H13861">
        <v>-1616.43</v>
      </c>
      <c r="I13861" t="s">
        <v>572</v>
      </c>
      <c r="J13861" t="s">
        <v>14</v>
      </c>
      <c r="K13861" t="s">
        <v>387</v>
      </c>
    </row>
    <row r="13862" spans="1:11" x14ac:dyDescent="0.35">
      <c r="A13862" t="s">
        <v>559</v>
      </c>
      <c r="B13862" t="s">
        <v>304</v>
      </c>
      <c r="C13862" t="s">
        <v>87</v>
      </c>
      <c r="D13862" t="s">
        <v>78</v>
      </c>
      <c r="E13862">
        <v>2023</v>
      </c>
      <c r="F13862" t="s">
        <v>500</v>
      </c>
      <c r="G13862" t="s">
        <v>311</v>
      </c>
      <c r="H13862">
        <v>-23430.16</v>
      </c>
      <c r="I13862" t="s">
        <v>572</v>
      </c>
      <c r="J13862" t="s">
        <v>347</v>
      </c>
      <c r="K13862" t="s">
        <v>387</v>
      </c>
    </row>
    <row r="13863" spans="1:11" x14ac:dyDescent="0.35">
      <c r="A13863" t="s">
        <v>559</v>
      </c>
      <c r="B13863" t="s">
        <v>304</v>
      </c>
      <c r="C13863" t="s">
        <v>87</v>
      </c>
      <c r="D13863" t="s">
        <v>78</v>
      </c>
      <c r="E13863">
        <v>2023</v>
      </c>
      <c r="F13863" t="s">
        <v>500</v>
      </c>
      <c r="G13863" t="s">
        <v>311</v>
      </c>
      <c r="H13863">
        <v>-94.05</v>
      </c>
      <c r="I13863" t="s">
        <v>572</v>
      </c>
      <c r="J13863" t="s">
        <v>14</v>
      </c>
      <c r="K13863" t="s">
        <v>387</v>
      </c>
    </row>
    <row r="13864" spans="1:11" x14ac:dyDescent="0.35">
      <c r="A13864" t="s">
        <v>559</v>
      </c>
      <c r="B13864" t="s">
        <v>304</v>
      </c>
      <c r="C13864" t="s">
        <v>87</v>
      </c>
      <c r="D13864" t="s">
        <v>78</v>
      </c>
      <c r="E13864">
        <v>2023</v>
      </c>
      <c r="F13864" t="s">
        <v>500</v>
      </c>
      <c r="G13864" t="s">
        <v>311</v>
      </c>
      <c r="H13864">
        <v>-1363.25</v>
      </c>
      <c r="I13864" t="s">
        <v>572</v>
      </c>
      <c r="J13864" t="s">
        <v>347</v>
      </c>
      <c r="K13864" t="s">
        <v>387</v>
      </c>
    </row>
    <row r="13865" spans="1:11" x14ac:dyDescent="0.35">
      <c r="A13865" t="s">
        <v>559</v>
      </c>
      <c r="B13865" t="s">
        <v>304</v>
      </c>
      <c r="C13865" t="s">
        <v>87</v>
      </c>
      <c r="D13865" t="s">
        <v>78</v>
      </c>
      <c r="E13865">
        <v>2023</v>
      </c>
      <c r="F13865" t="s">
        <v>71</v>
      </c>
      <c r="G13865" t="s">
        <v>310</v>
      </c>
      <c r="H13865">
        <v>-10317.44</v>
      </c>
      <c r="I13865" t="s">
        <v>572</v>
      </c>
      <c r="J13865" t="s">
        <v>347</v>
      </c>
      <c r="K13865" t="s">
        <v>387</v>
      </c>
    </row>
    <row r="13866" spans="1:11" x14ac:dyDescent="0.35">
      <c r="A13866" t="s">
        <v>559</v>
      </c>
      <c r="B13866" t="s">
        <v>304</v>
      </c>
      <c r="C13866" t="s">
        <v>87</v>
      </c>
      <c r="D13866" t="s">
        <v>78</v>
      </c>
      <c r="E13866">
        <v>2023</v>
      </c>
      <c r="F13866" t="s">
        <v>71</v>
      </c>
      <c r="G13866" t="s">
        <v>310</v>
      </c>
      <c r="H13866">
        <v>-284.58</v>
      </c>
      <c r="I13866" t="s">
        <v>572</v>
      </c>
      <c r="J13866" t="s">
        <v>347</v>
      </c>
      <c r="K13866" t="s">
        <v>387</v>
      </c>
    </row>
    <row r="13867" spans="1:11" x14ac:dyDescent="0.35">
      <c r="A13867" t="s">
        <v>559</v>
      </c>
      <c r="B13867" t="s">
        <v>304</v>
      </c>
      <c r="C13867" t="s">
        <v>87</v>
      </c>
      <c r="D13867" t="s">
        <v>78</v>
      </c>
      <c r="E13867">
        <v>2023</v>
      </c>
      <c r="F13867" t="s">
        <v>71</v>
      </c>
      <c r="G13867" t="s">
        <v>310</v>
      </c>
      <c r="H13867">
        <v>-67.09</v>
      </c>
      <c r="I13867" t="s">
        <v>572</v>
      </c>
      <c r="J13867" t="s">
        <v>347</v>
      </c>
      <c r="K13867" t="s">
        <v>387</v>
      </c>
    </row>
    <row r="13868" spans="1:11" x14ac:dyDescent="0.35">
      <c r="A13868" t="s">
        <v>559</v>
      </c>
      <c r="B13868" t="s">
        <v>304</v>
      </c>
      <c r="C13868" t="s">
        <v>87</v>
      </c>
      <c r="D13868" t="s">
        <v>78</v>
      </c>
      <c r="E13868">
        <v>2023</v>
      </c>
      <c r="F13868" t="s">
        <v>71</v>
      </c>
      <c r="G13868" t="s">
        <v>310</v>
      </c>
      <c r="H13868">
        <v>-163.27000000000001</v>
      </c>
      <c r="I13868" t="s">
        <v>572</v>
      </c>
      <c r="J13868" t="s">
        <v>347</v>
      </c>
      <c r="K13868" t="s">
        <v>387</v>
      </c>
    </row>
    <row r="13869" spans="1:11" x14ac:dyDescent="0.35">
      <c r="A13869" t="s">
        <v>559</v>
      </c>
      <c r="B13869" t="s">
        <v>304</v>
      </c>
      <c r="C13869" t="s">
        <v>87</v>
      </c>
      <c r="D13869" t="s">
        <v>78</v>
      </c>
      <c r="E13869">
        <v>2023</v>
      </c>
      <c r="F13869" t="s">
        <v>71</v>
      </c>
      <c r="G13869" t="s">
        <v>310</v>
      </c>
      <c r="H13869">
        <v>-7936.71</v>
      </c>
      <c r="I13869" t="s">
        <v>572</v>
      </c>
      <c r="J13869" t="s">
        <v>347</v>
      </c>
      <c r="K13869" t="s">
        <v>387</v>
      </c>
    </row>
    <row r="13870" spans="1:11" x14ac:dyDescent="0.35">
      <c r="A13870" t="s">
        <v>559</v>
      </c>
      <c r="B13870" t="s">
        <v>304</v>
      </c>
      <c r="C13870" t="s">
        <v>87</v>
      </c>
      <c r="D13870" t="s">
        <v>78</v>
      </c>
      <c r="E13870">
        <v>2023</v>
      </c>
      <c r="F13870" t="s">
        <v>71</v>
      </c>
      <c r="G13870" t="s">
        <v>310</v>
      </c>
      <c r="H13870">
        <v>-461.79</v>
      </c>
      <c r="I13870" t="s">
        <v>572</v>
      </c>
      <c r="J13870" t="s">
        <v>347</v>
      </c>
      <c r="K13870" t="s">
        <v>387</v>
      </c>
    </row>
    <row r="13871" spans="1:11" x14ac:dyDescent="0.35">
      <c r="A13871" t="s">
        <v>559</v>
      </c>
      <c r="B13871" t="s">
        <v>304</v>
      </c>
      <c r="C13871" t="s">
        <v>87</v>
      </c>
      <c r="D13871" t="s">
        <v>78</v>
      </c>
      <c r="E13871">
        <v>2023</v>
      </c>
      <c r="F13871" t="s">
        <v>148</v>
      </c>
      <c r="G13871" t="s">
        <v>308</v>
      </c>
      <c r="H13871">
        <v>-8827.48</v>
      </c>
      <c r="I13871" t="s">
        <v>572</v>
      </c>
      <c r="J13871" t="s">
        <v>347</v>
      </c>
      <c r="K13871" t="s">
        <v>387</v>
      </c>
    </row>
    <row r="13872" spans="1:11" x14ac:dyDescent="0.35">
      <c r="A13872" t="s">
        <v>559</v>
      </c>
      <c r="B13872" t="s">
        <v>304</v>
      </c>
      <c r="C13872" t="s">
        <v>87</v>
      </c>
      <c r="D13872" t="s">
        <v>78</v>
      </c>
      <c r="E13872">
        <v>2023</v>
      </c>
      <c r="F13872" t="s">
        <v>148</v>
      </c>
      <c r="G13872" t="s">
        <v>308</v>
      </c>
      <c r="H13872">
        <v>-243.49</v>
      </c>
      <c r="I13872" t="s">
        <v>572</v>
      </c>
      <c r="J13872" t="s">
        <v>347</v>
      </c>
      <c r="K13872" t="s">
        <v>387</v>
      </c>
    </row>
    <row r="13873" spans="1:11" x14ac:dyDescent="0.35">
      <c r="A13873" t="s">
        <v>559</v>
      </c>
      <c r="B13873" t="s">
        <v>304</v>
      </c>
      <c r="C13873" t="s">
        <v>87</v>
      </c>
      <c r="D13873" t="s">
        <v>78</v>
      </c>
      <c r="E13873">
        <v>2023</v>
      </c>
      <c r="F13873" t="s">
        <v>148</v>
      </c>
      <c r="G13873" t="s">
        <v>308</v>
      </c>
      <c r="H13873">
        <v>-57.4</v>
      </c>
      <c r="I13873" t="s">
        <v>572</v>
      </c>
      <c r="J13873" t="s">
        <v>347</v>
      </c>
      <c r="K13873" t="s">
        <v>387</v>
      </c>
    </row>
    <row r="13874" spans="1:11" x14ac:dyDescent="0.35">
      <c r="A13874" t="s">
        <v>559</v>
      </c>
      <c r="B13874" t="s">
        <v>304</v>
      </c>
      <c r="C13874" t="s">
        <v>87</v>
      </c>
      <c r="D13874" t="s">
        <v>78</v>
      </c>
      <c r="E13874">
        <v>2023</v>
      </c>
      <c r="F13874" t="s">
        <v>148</v>
      </c>
      <c r="G13874" t="s">
        <v>308</v>
      </c>
      <c r="H13874">
        <v>-139.69</v>
      </c>
      <c r="I13874" t="s">
        <v>572</v>
      </c>
      <c r="J13874" t="s">
        <v>347</v>
      </c>
      <c r="K13874" t="s">
        <v>387</v>
      </c>
    </row>
    <row r="13875" spans="1:11" x14ac:dyDescent="0.35">
      <c r="A13875" t="s">
        <v>559</v>
      </c>
      <c r="B13875" t="s">
        <v>304</v>
      </c>
      <c r="C13875" t="s">
        <v>87</v>
      </c>
      <c r="D13875" t="s">
        <v>78</v>
      </c>
      <c r="E13875">
        <v>2023</v>
      </c>
      <c r="F13875" t="s">
        <v>148</v>
      </c>
      <c r="G13875" t="s">
        <v>308</v>
      </c>
      <c r="H13875">
        <v>-6790.55</v>
      </c>
      <c r="I13875" t="s">
        <v>572</v>
      </c>
      <c r="J13875" t="s">
        <v>347</v>
      </c>
      <c r="K13875" t="s">
        <v>387</v>
      </c>
    </row>
    <row r="13876" spans="1:11" x14ac:dyDescent="0.35">
      <c r="A13876" t="s">
        <v>559</v>
      </c>
      <c r="B13876" t="s">
        <v>304</v>
      </c>
      <c r="C13876" t="s">
        <v>87</v>
      </c>
      <c r="D13876" t="s">
        <v>78</v>
      </c>
      <c r="E13876">
        <v>2023</v>
      </c>
      <c r="F13876" t="s">
        <v>148</v>
      </c>
      <c r="G13876" t="s">
        <v>308</v>
      </c>
      <c r="H13876">
        <v>-395.09</v>
      </c>
      <c r="I13876" t="s">
        <v>572</v>
      </c>
      <c r="J13876" t="s">
        <v>347</v>
      </c>
      <c r="K13876" t="s">
        <v>387</v>
      </c>
    </row>
    <row r="13877" spans="1:11" x14ac:dyDescent="0.35">
      <c r="A13877" t="s">
        <v>559</v>
      </c>
      <c r="B13877" t="s">
        <v>304</v>
      </c>
      <c r="C13877" t="s">
        <v>87</v>
      </c>
      <c r="D13877" t="s">
        <v>78</v>
      </c>
      <c r="E13877">
        <v>2023</v>
      </c>
      <c r="F13877" t="s">
        <v>156</v>
      </c>
      <c r="G13877" t="s">
        <v>307</v>
      </c>
      <c r="H13877">
        <v>-607.48</v>
      </c>
      <c r="I13877" t="s">
        <v>572</v>
      </c>
      <c r="J13877" t="s">
        <v>14</v>
      </c>
      <c r="K13877" t="s">
        <v>387</v>
      </c>
    </row>
    <row r="13878" spans="1:11" x14ac:dyDescent="0.35">
      <c r="A13878" t="s">
        <v>559</v>
      </c>
      <c r="B13878" t="s">
        <v>304</v>
      </c>
      <c r="C13878" t="s">
        <v>87</v>
      </c>
      <c r="D13878" t="s">
        <v>78</v>
      </c>
      <c r="E13878">
        <v>2023</v>
      </c>
      <c r="F13878" t="s">
        <v>156</v>
      </c>
      <c r="G13878" t="s">
        <v>307</v>
      </c>
      <c r="H13878">
        <v>-22712.14</v>
      </c>
      <c r="I13878" t="s">
        <v>572</v>
      </c>
      <c r="J13878" t="s">
        <v>347</v>
      </c>
      <c r="K13878" t="s">
        <v>387</v>
      </c>
    </row>
    <row r="13879" spans="1:11" x14ac:dyDescent="0.35">
      <c r="A13879" t="s">
        <v>559</v>
      </c>
      <c r="B13879" t="s">
        <v>304</v>
      </c>
      <c r="C13879" t="s">
        <v>87</v>
      </c>
      <c r="D13879" t="s">
        <v>78</v>
      </c>
      <c r="E13879">
        <v>2023</v>
      </c>
      <c r="F13879" t="s">
        <v>156</v>
      </c>
      <c r="G13879" t="s">
        <v>307</v>
      </c>
      <c r="H13879">
        <v>-16.75</v>
      </c>
      <c r="I13879" t="s">
        <v>572</v>
      </c>
      <c r="J13879" t="s">
        <v>14</v>
      </c>
      <c r="K13879" t="s">
        <v>387</v>
      </c>
    </row>
    <row r="13880" spans="1:11" x14ac:dyDescent="0.35">
      <c r="A13880" t="s">
        <v>559</v>
      </c>
      <c r="B13880" t="s">
        <v>304</v>
      </c>
      <c r="C13880" t="s">
        <v>87</v>
      </c>
      <c r="D13880" t="s">
        <v>78</v>
      </c>
      <c r="E13880">
        <v>2023</v>
      </c>
      <c r="F13880" t="s">
        <v>156</v>
      </c>
      <c r="G13880" t="s">
        <v>307</v>
      </c>
      <c r="H13880">
        <v>-626.45000000000005</v>
      </c>
      <c r="I13880" t="s">
        <v>572</v>
      </c>
      <c r="J13880" t="s">
        <v>347</v>
      </c>
      <c r="K13880" t="s">
        <v>387</v>
      </c>
    </row>
    <row r="13881" spans="1:11" x14ac:dyDescent="0.35">
      <c r="A13881" t="s">
        <v>559</v>
      </c>
      <c r="B13881" t="s">
        <v>304</v>
      </c>
      <c r="C13881" t="s">
        <v>87</v>
      </c>
      <c r="D13881" t="s">
        <v>78</v>
      </c>
      <c r="E13881">
        <v>2023</v>
      </c>
      <c r="F13881" t="s">
        <v>156</v>
      </c>
      <c r="G13881" t="s">
        <v>307</v>
      </c>
      <c r="H13881">
        <v>-3.95</v>
      </c>
      <c r="I13881" t="s">
        <v>572</v>
      </c>
      <c r="J13881" t="s">
        <v>14</v>
      </c>
      <c r="K13881" t="s">
        <v>387</v>
      </c>
    </row>
    <row r="13882" spans="1:11" x14ac:dyDescent="0.35">
      <c r="A13882" t="s">
        <v>559</v>
      </c>
      <c r="B13882" t="s">
        <v>304</v>
      </c>
      <c r="C13882" t="s">
        <v>87</v>
      </c>
      <c r="D13882" t="s">
        <v>78</v>
      </c>
      <c r="E13882">
        <v>2023</v>
      </c>
      <c r="F13882" t="s">
        <v>156</v>
      </c>
      <c r="G13882" t="s">
        <v>307</v>
      </c>
      <c r="H13882">
        <v>-147.69</v>
      </c>
      <c r="I13882" t="s">
        <v>572</v>
      </c>
      <c r="J13882" t="s">
        <v>347</v>
      </c>
      <c r="K13882" t="s">
        <v>387</v>
      </c>
    </row>
    <row r="13883" spans="1:11" x14ac:dyDescent="0.35">
      <c r="A13883" t="s">
        <v>559</v>
      </c>
      <c r="B13883" t="s">
        <v>304</v>
      </c>
      <c r="C13883" t="s">
        <v>87</v>
      </c>
      <c r="D13883" t="s">
        <v>78</v>
      </c>
      <c r="E13883">
        <v>2023</v>
      </c>
      <c r="F13883" t="s">
        <v>156</v>
      </c>
      <c r="G13883" t="s">
        <v>307</v>
      </c>
      <c r="H13883">
        <v>-9.61</v>
      </c>
      <c r="I13883" t="s">
        <v>572</v>
      </c>
      <c r="J13883" t="s">
        <v>14</v>
      </c>
      <c r="K13883" t="s">
        <v>387</v>
      </c>
    </row>
    <row r="13884" spans="1:11" x14ac:dyDescent="0.35">
      <c r="A13884" t="s">
        <v>559</v>
      </c>
      <c r="B13884" t="s">
        <v>304</v>
      </c>
      <c r="C13884" t="s">
        <v>87</v>
      </c>
      <c r="D13884" t="s">
        <v>78</v>
      </c>
      <c r="E13884">
        <v>2023</v>
      </c>
      <c r="F13884" t="s">
        <v>156</v>
      </c>
      <c r="G13884" t="s">
        <v>307</v>
      </c>
      <c r="H13884">
        <v>-359.42</v>
      </c>
      <c r="I13884" t="s">
        <v>572</v>
      </c>
      <c r="J13884" t="s">
        <v>347</v>
      </c>
      <c r="K13884" t="s">
        <v>387</v>
      </c>
    </row>
    <row r="13885" spans="1:11" x14ac:dyDescent="0.35">
      <c r="A13885" t="s">
        <v>559</v>
      </c>
      <c r="B13885" t="s">
        <v>304</v>
      </c>
      <c r="C13885" t="s">
        <v>87</v>
      </c>
      <c r="D13885" t="s">
        <v>78</v>
      </c>
      <c r="E13885">
        <v>2023</v>
      </c>
      <c r="F13885" t="s">
        <v>156</v>
      </c>
      <c r="G13885" t="s">
        <v>307</v>
      </c>
      <c r="H13885">
        <v>-467.31</v>
      </c>
      <c r="I13885" t="s">
        <v>572</v>
      </c>
      <c r="J13885" t="s">
        <v>14</v>
      </c>
      <c r="K13885" t="s">
        <v>387</v>
      </c>
    </row>
    <row r="13886" spans="1:11" x14ac:dyDescent="0.35">
      <c r="A13886" t="s">
        <v>559</v>
      </c>
      <c r="B13886" t="s">
        <v>304</v>
      </c>
      <c r="C13886" t="s">
        <v>87</v>
      </c>
      <c r="D13886" t="s">
        <v>78</v>
      </c>
      <c r="E13886">
        <v>2023</v>
      </c>
      <c r="F13886" t="s">
        <v>156</v>
      </c>
      <c r="G13886" t="s">
        <v>307</v>
      </c>
      <c r="H13886">
        <v>-17471.34</v>
      </c>
      <c r="I13886" t="s">
        <v>572</v>
      </c>
      <c r="J13886" t="s">
        <v>347</v>
      </c>
      <c r="K13886" t="s">
        <v>387</v>
      </c>
    </row>
    <row r="13887" spans="1:11" x14ac:dyDescent="0.35">
      <c r="A13887" t="s">
        <v>559</v>
      </c>
      <c r="B13887" t="s">
        <v>304</v>
      </c>
      <c r="C13887" t="s">
        <v>87</v>
      </c>
      <c r="D13887" t="s">
        <v>78</v>
      </c>
      <c r="E13887">
        <v>2023</v>
      </c>
      <c r="F13887" t="s">
        <v>156</v>
      </c>
      <c r="G13887" t="s">
        <v>307</v>
      </c>
      <c r="H13887">
        <v>-27.19</v>
      </c>
      <c r="I13887" t="s">
        <v>572</v>
      </c>
      <c r="J13887" t="s">
        <v>14</v>
      </c>
      <c r="K13887" t="s">
        <v>387</v>
      </c>
    </row>
    <row r="13888" spans="1:11" x14ac:dyDescent="0.35">
      <c r="A13888" t="s">
        <v>559</v>
      </c>
      <c r="B13888" t="s">
        <v>304</v>
      </c>
      <c r="C13888" t="s">
        <v>87</v>
      </c>
      <c r="D13888" t="s">
        <v>78</v>
      </c>
      <c r="E13888">
        <v>2023</v>
      </c>
      <c r="F13888" t="s">
        <v>156</v>
      </c>
      <c r="G13888" t="s">
        <v>307</v>
      </c>
      <c r="H13888">
        <v>-1016.55</v>
      </c>
      <c r="I13888" t="s">
        <v>572</v>
      </c>
      <c r="J13888" t="s">
        <v>347</v>
      </c>
      <c r="K13888" t="s">
        <v>387</v>
      </c>
    </row>
    <row r="13889" spans="1:11" x14ac:dyDescent="0.35">
      <c r="A13889" t="s">
        <v>559</v>
      </c>
      <c r="B13889" t="s">
        <v>304</v>
      </c>
      <c r="C13889" t="s">
        <v>87</v>
      </c>
      <c r="D13889" t="s">
        <v>78</v>
      </c>
      <c r="E13889">
        <v>2023</v>
      </c>
      <c r="F13889" t="s">
        <v>502</v>
      </c>
      <c r="G13889" t="s">
        <v>68</v>
      </c>
      <c r="H13889">
        <v>10584.11</v>
      </c>
      <c r="I13889" t="s">
        <v>572</v>
      </c>
      <c r="J13889" t="s">
        <v>347</v>
      </c>
      <c r="K13889" t="s">
        <v>387</v>
      </c>
    </row>
    <row r="13890" spans="1:11" x14ac:dyDescent="0.35">
      <c r="A13890" t="s">
        <v>559</v>
      </c>
      <c r="B13890" t="s">
        <v>304</v>
      </c>
      <c r="C13890" t="s">
        <v>87</v>
      </c>
      <c r="D13890" t="s">
        <v>78</v>
      </c>
      <c r="E13890">
        <v>2023</v>
      </c>
      <c r="F13890" t="s">
        <v>502</v>
      </c>
      <c r="G13890" t="s">
        <v>68</v>
      </c>
      <c r="H13890">
        <v>252.24</v>
      </c>
      <c r="I13890" t="s">
        <v>572</v>
      </c>
      <c r="J13890" t="s">
        <v>347</v>
      </c>
      <c r="K13890" t="s">
        <v>387</v>
      </c>
    </row>
    <row r="13891" spans="1:11" x14ac:dyDescent="0.35">
      <c r="A13891" t="s">
        <v>559</v>
      </c>
      <c r="B13891" t="s">
        <v>304</v>
      </c>
      <c r="C13891" t="s">
        <v>87</v>
      </c>
      <c r="D13891" t="s">
        <v>78</v>
      </c>
      <c r="E13891">
        <v>2023</v>
      </c>
      <c r="F13891" t="s">
        <v>502</v>
      </c>
      <c r="G13891" t="s">
        <v>68</v>
      </c>
      <c r="H13891">
        <v>49.75</v>
      </c>
      <c r="I13891" t="s">
        <v>572</v>
      </c>
      <c r="J13891" t="s">
        <v>347</v>
      </c>
      <c r="K13891" t="s">
        <v>387</v>
      </c>
    </row>
    <row r="13892" spans="1:11" x14ac:dyDescent="0.35">
      <c r="A13892" t="s">
        <v>559</v>
      </c>
      <c r="B13892" t="s">
        <v>304</v>
      </c>
      <c r="C13892" t="s">
        <v>87</v>
      </c>
      <c r="D13892" t="s">
        <v>78</v>
      </c>
      <c r="E13892">
        <v>2023</v>
      </c>
      <c r="F13892" t="s">
        <v>502</v>
      </c>
      <c r="G13892" t="s">
        <v>68</v>
      </c>
      <c r="H13892">
        <v>139.09</v>
      </c>
      <c r="I13892" t="s">
        <v>572</v>
      </c>
      <c r="J13892" t="s">
        <v>347</v>
      </c>
      <c r="K13892" t="s">
        <v>387</v>
      </c>
    </row>
    <row r="13893" spans="1:11" x14ac:dyDescent="0.35">
      <c r="A13893" t="s">
        <v>559</v>
      </c>
      <c r="B13893" t="s">
        <v>304</v>
      </c>
      <c r="C13893" t="s">
        <v>87</v>
      </c>
      <c r="D13893" t="s">
        <v>78</v>
      </c>
      <c r="E13893">
        <v>2023</v>
      </c>
      <c r="F13893" t="s">
        <v>502</v>
      </c>
      <c r="G13893" t="s">
        <v>68</v>
      </c>
      <c r="H13893">
        <v>8811.3700000000008</v>
      </c>
      <c r="I13893" t="s">
        <v>572</v>
      </c>
      <c r="J13893" t="s">
        <v>347</v>
      </c>
      <c r="K13893" t="s">
        <v>387</v>
      </c>
    </row>
    <row r="13894" spans="1:11" x14ac:dyDescent="0.35">
      <c r="A13894" t="s">
        <v>559</v>
      </c>
      <c r="B13894" t="s">
        <v>304</v>
      </c>
      <c r="C13894" t="s">
        <v>87</v>
      </c>
      <c r="D13894" t="s">
        <v>78</v>
      </c>
      <c r="E13894">
        <v>2023</v>
      </c>
      <c r="F13894" t="s">
        <v>502</v>
      </c>
      <c r="G13894" t="s">
        <v>68</v>
      </c>
      <c r="H13894">
        <v>632.65</v>
      </c>
      <c r="I13894" t="s">
        <v>572</v>
      </c>
      <c r="J13894" t="s">
        <v>347</v>
      </c>
      <c r="K13894" t="s">
        <v>387</v>
      </c>
    </row>
    <row r="13895" spans="1:11" x14ac:dyDescent="0.35">
      <c r="A13895" t="s">
        <v>565</v>
      </c>
      <c r="B13895" t="s">
        <v>304</v>
      </c>
      <c r="C13895" t="s">
        <v>87</v>
      </c>
      <c r="D13895" t="s">
        <v>78</v>
      </c>
      <c r="E13895">
        <v>2023</v>
      </c>
      <c r="F13895" t="s">
        <v>506</v>
      </c>
      <c r="G13895" t="s">
        <v>309</v>
      </c>
      <c r="H13895">
        <v>-526.79</v>
      </c>
      <c r="I13895" t="s">
        <v>575</v>
      </c>
      <c r="J13895" t="s">
        <v>14</v>
      </c>
      <c r="K13895" t="s">
        <v>387</v>
      </c>
    </row>
    <row r="13896" spans="1:11" x14ac:dyDescent="0.35">
      <c r="A13896" t="s">
        <v>565</v>
      </c>
      <c r="B13896" t="s">
        <v>304</v>
      </c>
      <c r="C13896" t="s">
        <v>87</v>
      </c>
      <c r="D13896" t="s">
        <v>78</v>
      </c>
      <c r="E13896">
        <v>2023</v>
      </c>
      <c r="F13896" t="s">
        <v>506</v>
      </c>
      <c r="G13896" t="s">
        <v>309</v>
      </c>
      <c r="H13896">
        <v>-3091.76</v>
      </c>
      <c r="I13896" t="s">
        <v>575</v>
      </c>
      <c r="J13896" t="s">
        <v>347</v>
      </c>
      <c r="K13896" t="s">
        <v>387</v>
      </c>
    </row>
    <row r="13897" spans="1:11" x14ac:dyDescent="0.35">
      <c r="A13897" t="s">
        <v>565</v>
      </c>
      <c r="B13897" t="s">
        <v>304</v>
      </c>
      <c r="C13897" t="s">
        <v>87</v>
      </c>
      <c r="D13897" t="s">
        <v>78</v>
      </c>
      <c r="E13897">
        <v>2023</v>
      </c>
      <c r="F13897" t="s">
        <v>506</v>
      </c>
      <c r="G13897" t="s">
        <v>309</v>
      </c>
      <c r="H13897">
        <v>-5.0599999999999996</v>
      </c>
      <c r="I13897" t="s">
        <v>575</v>
      </c>
      <c r="J13897" t="s">
        <v>14</v>
      </c>
      <c r="K13897" t="s">
        <v>387</v>
      </c>
    </row>
    <row r="13898" spans="1:11" x14ac:dyDescent="0.35">
      <c r="A13898" t="s">
        <v>565</v>
      </c>
      <c r="B13898" t="s">
        <v>304</v>
      </c>
      <c r="C13898" t="s">
        <v>87</v>
      </c>
      <c r="D13898" t="s">
        <v>78</v>
      </c>
      <c r="E13898">
        <v>2023</v>
      </c>
      <c r="F13898" t="s">
        <v>506</v>
      </c>
      <c r="G13898" t="s">
        <v>309</v>
      </c>
      <c r="H13898">
        <v>-29.66</v>
      </c>
      <c r="I13898" t="s">
        <v>575</v>
      </c>
      <c r="J13898" t="s">
        <v>347</v>
      </c>
      <c r="K13898" t="s">
        <v>387</v>
      </c>
    </row>
    <row r="13899" spans="1:11" x14ac:dyDescent="0.35">
      <c r="A13899" t="s">
        <v>565</v>
      </c>
      <c r="B13899" t="s">
        <v>304</v>
      </c>
      <c r="C13899" t="s">
        <v>87</v>
      </c>
      <c r="D13899" t="s">
        <v>78</v>
      </c>
      <c r="E13899">
        <v>2023</v>
      </c>
      <c r="F13899" t="s">
        <v>506</v>
      </c>
      <c r="G13899" t="s">
        <v>309</v>
      </c>
      <c r="H13899">
        <v>-418.44</v>
      </c>
      <c r="I13899" t="s">
        <v>575</v>
      </c>
      <c r="J13899" t="s">
        <v>14</v>
      </c>
      <c r="K13899" t="s">
        <v>387</v>
      </c>
    </row>
    <row r="13900" spans="1:11" x14ac:dyDescent="0.35">
      <c r="A13900" t="s">
        <v>565</v>
      </c>
      <c r="B13900" t="s">
        <v>304</v>
      </c>
      <c r="C13900" t="s">
        <v>87</v>
      </c>
      <c r="D13900" t="s">
        <v>78</v>
      </c>
      <c r="E13900">
        <v>2023</v>
      </c>
      <c r="F13900" t="s">
        <v>506</v>
      </c>
      <c r="G13900" t="s">
        <v>309</v>
      </c>
      <c r="H13900">
        <v>-2455.89</v>
      </c>
      <c r="I13900" t="s">
        <v>575</v>
      </c>
      <c r="J13900" t="s">
        <v>347</v>
      </c>
      <c r="K13900" t="s">
        <v>387</v>
      </c>
    </row>
    <row r="13901" spans="1:11" x14ac:dyDescent="0.35">
      <c r="A13901" t="s">
        <v>565</v>
      </c>
      <c r="B13901" t="s">
        <v>304</v>
      </c>
      <c r="C13901" t="s">
        <v>87</v>
      </c>
      <c r="D13901" t="s">
        <v>78</v>
      </c>
      <c r="E13901">
        <v>2023</v>
      </c>
      <c r="F13901" t="s">
        <v>506</v>
      </c>
      <c r="G13901" t="s">
        <v>309</v>
      </c>
      <c r="H13901">
        <v>-30.61</v>
      </c>
      <c r="I13901" t="s">
        <v>575</v>
      </c>
      <c r="J13901" t="s">
        <v>14</v>
      </c>
      <c r="K13901" t="s">
        <v>387</v>
      </c>
    </row>
    <row r="13902" spans="1:11" x14ac:dyDescent="0.35">
      <c r="A13902" t="s">
        <v>565</v>
      </c>
      <c r="B13902" t="s">
        <v>304</v>
      </c>
      <c r="C13902" t="s">
        <v>87</v>
      </c>
      <c r="D13902" t="s">
        <v>78</v>
      </c>
      <c r="E13902">
        <v>2023</v>
      </c>
      <c r="F13902" t="s">
        <v>506</v>
      </c>
      <c r="G13902" t="s">
        <v>309</v>
      </c>
      <c r="H13902">
        <v>-179.66</v>
      </c>
      <c r="I13902" t="s">
        <v>575</v>
      </c>
      <c r="J13902" t="s">
        <v>347</v>
      </c>
      <c r="K13902" t="s">
        <v>387</v>
      </c>
    </row>
    <row r="13903" spans="1:11" x14ac:dyDescent="0.35">
      <c r="A13903" t="s">
        <v>565</v>
      </c>
      <c r="B13903" t="s">
        <v>304</v>
      </c>
      <c r="C13903" t="s">
        <v>87</v>
      </c>
      <c r="D13903" t="s">
        <v>78</v>
      </c>
      <c r="E13903">
        <v>2023</v>
      </c>
      <c r="F13903" t="s">
        <v>500</v>
      </c>
      <c r="G13903" t="s">
        <v>311</v>
      </c>
      <c r="H13903">
        <v>-37.770000000000003</v>
      </c>
      <c r="I13903" t="s">
        <v>575</v>
      </c>
      <c r="J13903" t="s">
        <v>14</v>
      </c>
      <c r="K13903" t="s">
        <v>387</v>
      </c>
    </row>
    <row r="13904" spans="1:11" x14ac:dyDescent="0.35">
      <c r="A13904" t="s">
        <v>565</v>
      </c>
      <c r="B13904" t="s">
        <v>304</v>
      </c>
      <c r="C13904" t="s">
        <v>87</v>
      </c>
      <c r="D13904" t="s">
        <v>78</v>
      </c>
      <c r="E13904">
        <v>2023</v>
      </c>
      <c r="F13904" t="s">
        <v>500</v>
      </c>
      <c r="G13904" t="s">
        <v>311</v>
      </c>
      <c r="H13904">
        <v>-1621</v>
      </c>
      <c r="I13904" t="s">
        <v>575</v>
      </c>
      <c r="J13904" t="s">
        <v>347</v>
      </c>
      <c r="K13904" t="s">
        <v>387</v>
      </c>
    </row>
    <row r="13905" spans="1:11" x14ac:dyDescent="0.35">
      <c r="A13905" t="s">
        <v>565</v>
      </c>
      <c r="B13905" t="s">
        <v>304</v>
      </c>
      <c r="C13905" t="s">
        <v>87</v>
      </c>
      <c r="D13905" t="s">
        <v>78</v>
      </c>
      <c r="E13905">
        <v>2023</v>
      </c>
      <c r="F13905" t="s">
        <v>500</v>
      </c>
      <c r="G13905" t="s">
        <v>311</v>
      </c>
      <c r="H13905">
        <v>-0.36</v>
      </c>
      <c r="I13905" t="s">
        <v>575</v>
      </c>
      <c r="J13905" t="s">
        <v>14</v>
      </c>
      <c r="K13905" t="s">
        <v>387</v>
      </c>
    </row>
    <row r="13906" spans="1:11" x14ac:dyDescent="0.35">
      <c r="A13906" t="s">
        <v>565</v>
      </c>
      <c r="B13906" t="s">
        <v>304</v>
      </c>
      <c r="C13906" t="s">
        <v>87</v>
      </c>
      <c r="D13906" t="s">
        <v>78</v>
      </c>
      <c r="E13906">
        <v>2023</v>
      </c>
      <c r="F13906" t="s">
        <v>500</v>
      </c>
      <c r="G13906" t="s">
        <v>311</v>
      </c>
      <c r="H13906">
        <v>-15.55</v>
      </c>
      <c r="I13906" t="s">
        <v>575</v>
      </c>
      <c r="J13906" t="s">
        <v>347</v>
      </c>
      <c r="K13906" t="s">
        <v>387</v>
      </c>
    </row>
    <row r="13907" spans="1:11" x14ac:dyDescent="0.35">
      <c r="A13907" t="s">
        <v>565</v>
      </c>
      <c r="B13907" t="s">
        <v>304</v>
      </c>
      <c r="C13907" t="s">
        <v>87</v>
      </c>
      <c r="D13907" t="s">
        <v>78</v>
      </c>
      <c r="E13907">
        <v>2023</v>
      </c>
      <c r="F13907" t="s">
        <v>500</v>
      </c>
      <c r="G13907" t="s">
        <v>311</v>
      </c>
      <c r="H13907">
        <v>-30</v>
      </c>
      <c r="I13907" t="s">
        <v>575</v>
      </c>
      <c r="J13907" t="s">
        <v>14</v>
      </c>
      <c r="K13907" t="s">
        <v>387</v>
      </c>
    </row>
    <row r="13908" spans="1:11" x14ac:dyDescent="0.35">
      <c r="A13908" t="s">
        <v>565</v>
      </c>
      <c r="B13908" t="s">
        <v>304</v>
      </c>
      <c r="C13908" t="s">
        <v>87</v>
      </c>
      <c r="D13908" t="s">
        <v>78</v>
      </c>
      <c r="E13908">
        <v>2023</v>
      </c>
      <c r="F13908" t="s">
        <v>500</v>
      </c>
      <c r="G13908" t="s">
        <v>311</v>
      </c>
      <c r="H13908">
        <v>-1287.6199999999999</v>
      </c>
      <c r="I13908" t="s">
        <v>575</v>
      </c>
      <c r="J13908" t="s">
        <v>347</v>
      </c>
      <c r="K13908" t="s">
        <v>387</v>
      </c>
    </row>
    <row r="13909" spans="1:11" x14ac:dyDescent="0.35">
      <c r="A13909" t="s">
        <v>565</v>
      </c>
      <c r="B13909" t="s">
        <v>304</v>
      </c>
      <c r="C13909" t="s">
        <v>87</v>
      </c>
      <c r="D13909" t="s">
        <v>78</v>
      </c>
      <c r="E13909">
        <v>2023</v>
      </c>
      <c r="F13909" t="s">
        <v>500</v>
      </c>
      <c r="G13909" t="s">
        <v>311</v>
      </c>
      <c r="H13909">
        <v>-2.2000000000000002</v>
      </c>
      <c r="I13909" t="s">
        <v>575</v>
      </c>
      <c r="J13909" t="s">
        <v>14</v>
      </c>
      <c r="K13909" t="s">
        <v>387</v>
      </c>
    </row>
    <row r="13910" spans="1:11" x14ac:dyDescent="0.35">
      <c r="A13910" t="s">
        <v>565</v>
      </c>
      <c r="B13910" t="s">
        <v>304</v>
      </c>
      <c r="C13910" t="s">
        <v>87</v>
      </c>
      <c r="D13910" t="s">
        <v>78</v>
      </c>
      <c r="E13910">
        <v>2023</v>
      </c>
      <c r="F13910" t="s">
        <v>500</v>
      </c>
      <c r="G13910" t="s">
        <v>311</v>
      </c>
      <c r="H13910">
        <v>-94.19</v>
      </c>
      <c r="I13910" t="s">
        <v>575</v>
      </c>
      <c r="J13910" t="s">
        <v>347</v>
      </c>
      <c r="K13910" t="s">
        <v>387</v>
      </c>
    </row>
    <row r="13911" spans="1:11" x14ac:dyDescent="0.35">
      <c r="A13911" t="s">
        <v>565</v>
      </c>
      <c r="B13911" t="s">
        <v>304</v>
      </c>
      <c r="C13911" t="s">
        <v>87</v>
      </c>
      <c r="D13911" t="s">
        <v>78</v>
      </c>
      <c r="E13911">
        <v>2023</v>
      </c>
      <c r="F13911" t="s">
        <v>71</v>
      </c>
      <c r="G13911" t="s">
        <v>310</v>
      </c>
      <c r="H13911">
        <v>-155.33000000000001</v>
      </c>
      <c r="I13911" t="s">
        <v>575</v>
      </c>
      <c r="J13911" t="s">
        <v>347</v>
      </c>
      <c r="K13911" t="s">
        <v>387</v>
      </c>
    </row>
    <row r="13912" spans="1:11" x14ac:dyDescent="0.35">
      <c r="A13912" t="s">
        <v>565</v>
      </c>
      <c r="B13912" t="s">
        <v>304</v>
      </c>
      <c r="C13912" t="s">
        <v>87</v>
      </c>
      <c r="D13912" t="s">
        <v>78</v>
      </c>
      <c r="E13912">
        <v>2023</v>
      </c>
      <c r="F13912" t="s">
        <v>71</v>
      </c>
      <c r="G13912" t="s">
        <v>310</v>
      </c>
      <c r="H13912">
        <v>-1.49</v>
      </c>
      <c r="I13912" t="s">
        <v>575</v>
      </c>
      <c r="J13912" t="s">
        <v>347</v>
      </c>
      <c r="K13912" t="s">
        <v>387</v>
      </c>
    </row>
    <row r="13913" spans="1:11" x14ac:dyDescent="0.35">
      <c r="A13913" t="s">
        <v>565</v>
      </c>
      <c r="B13913" t="s">
        <v>304</v>
      </c>
      <c r="C13913" t="s">
        <v>87</v>
      </c>
      <c r="D13913" t="s">
        <v>78</v>
      </c>
      <c r="E13913">
        <v>2023</v>
      </c>
      <c r="F13913" t="s">
        <v>71</v>
      </c>
      <c r="G13913" t="s">
        <v>310</v>
      </c>
      <c r="H13913">
        <v>-123.38</v>
      </c>
      <c r="I13913" t="s">
        <v>575</v>
      </c>
      <c r="J13913" t="s">
        <v>347</v>
      </c>
      <c r="K13913" t="s">
        <v>387</v>
      </c>
    </row>
    <row r="13914" spans="1:11" x14ac:dyDescent="0.35">
      <c r="A13914" t="s">
        <v>565</v>
      </c>
      <c r="B13914" t="s">
        <v>304</v>
      </c>
      <c r="C13914" t="s">
        <v>87</v>
      </c>
      <c r="D13914" t="s">
        <v>78</v>
      </c>
      <c r="E13914">
        <v>2023</v>
      </c>
      <c r="F13914" t="s">
        <v>71</v>
      </c>
      <c r="G13914" t="s">
        <v>310</v>
      </c>
      <c r="H13914">
        <v>-9.02</v>
      </c>
      <c r="I13914" t="s">
        <v>575</v>
      </c>
      <c r="J13914" t="s">
        <v>347</v>
      </c>
      <c r="K13914" t="s">
        <v>387</v>
      </c>
    </row>
    <row r="13915" spans="1:11" x14ac:dyDescent="0.35">
      <c r="A13915" t="s">
        <v>565</v>
      </c>
      <c r="B13915" t="s">
        <v>304</v>
      </c>
      <c r="C13915" t="s">
        <v>87</v>
      </c>
      <c r="D13915" t="s">
        <v>78</v>
      </c>
      <c r="E13915">
        <v>2023</v>
      </c>
      <c r="F13915" t="s">
        <v>148</v>
      </c>
      <c r="G13915" t="s">
        <v>308</v>
      </c>
      <c r="H13915">
        <v>-188</v>
      </c>
      <c r="I13915" t="s">
        <v>575</v>
      </c>
      <c r="J13915" t="s">
        <v>347</v>
      </c>
      <c r="K13915" t="s">
        <v>387</v>
      </c>
    </row>
    <row r="13916" spans="1:11" x14ac:dyDescent="0.35">
      <c r="A13916" t="s">
        <v>565</v>
      </c>
      <c r="B13916" t="s">
        <v>304</v>
      </c>
      <c r="C13916" t="s">
        <v>87</v>
      </c>
      <c r="D13916" t="s">
        <v>78</v>
      </c>
      <c r="E13916">
        <v>2023</v>
      </c>
      <c r="F13916" t="s">
        <v>148</v>
      </c>
      <c r="G13916" t="s">
        <v>308</v>
      </c>
      <c r="H13916">
        <v>-1.8</v>
      </c>
      <c r="I13916" t="s">
        <v>575</v>
      </c>
      <c r="J13916" t="s">
        <v>347</v>
      </c>
      <c r="K13916" t="s">
        <v>387</v>
      </c>
    </row>
    <row r="13917" spans="1:11" x14ac:dyDescent="0.35">
      <c r="A13917" t="s">
        <v>565</v>
      </c>
      <c r="B13917" t="s">
        <v>304</v>
      </c>
      <c r="C13917" t="s">
        <v>87</v>
      </c>
      <c r="D13917" t="s">
        <v>78</v>
      </c>
      <c r="E13917">
        <v>2023</v>
      </c>
      <c r="F13917" t="s">
        <v>148</v>
      </c>
      <c r="G13917" t="s">
        <v>308</v>
      </c>
      <c r="H13917">
        <v>-149.33000000000001</v>
      </c>
      <c r="I13917" t="s">
        <v>575</v>
      </c>
      <c r="J13917" t="s">
        <v>347</v>
      </c>
      <c r="K13917" t="s">
        <v>387</v>
      </c>
    </row>
    <row r="13918" spans="1:11" x14ac:dyDescent="0.35">
      <c r="A13918" t="s">
        <v>565</v>
      </c>
      <c r="B13918" t="s">
        <v>304</v>
      </c>
      <c r="C13918" t="s">
        <v>87</v>
      </c>
      <c r="D13918" t="s">
        <v>78</v>
      </c>
      <c r="E13918">
        <v>2023</v>
      </c>
      <c r="F13918" t="s">
        <v>148</v>
      </c>
      <c r="G13918" t="s">
        <v>308</v>
      </c>
      <c r="H13918">
        <v>-10.92</v>
      </c>
      <c r="I13918" t="s">
        <v>575</v>
      </c>
      <c r="J13918" t="s">
        <v>347</v>
      </c>
      <c r="K13918" t="s">
        <v>387</v>
      </c>
    </row>
    <row r="13919" spans="1:11" x14ac:dyDescent="0.35">
      <c r="A13919" t="s">
        <v>565</v>
      </c>
      <c r="B13919" t="s">
        <v>304</v>
      </c>
      <c r="C13919" t="s">
        <v>87</v>
      </c>
      <c r="D13919" t="s">
        <v>78</v>
      </c>
      <c r="E13919">
        <v>2023</v>
      </c>
      <c r="F13919" t="s">
        <v>156</v>
      </c>
      <c r="G13919" t="s">
        <v>307</v>
      </c>
      <c r="H13919">
        <v>-14.61</v>
      </c>
      <c r="I13919" t="s">
        <v>575</v>
      </c>
      <c r="J13919" t="s">
        <v>14</v>
      </c>
      <c r="K13919" t="s">
        <v>387</v>
      </c>
    </row>
    <row r="13920" spans="1:11" x14ac:dyDescent="0.35">
      <c r="A13920" t="s">
        <v>565</v>
      </c>
      <c r="B13920" t="s">
        <v>304</v>
      </c>
      <c r="C13920" t="s">
        <v>87</v>
      </c>
      <c r="D13920" t="s">
        <v>78</v>
      </c>
      <c r="E13920">
        <v>2023</v>
      </c>
      <c r="F13920" t="s">
        <v>156</v>
      </c>
      <c r="G13920" t="s">
        <v>307</v>
      </c>
      <c r="H13920">
        <v>-970.39</v>
      </c>
      <c r="I13920" t="s">
        <v>575</v>
      </c>
      <c r="J13920" t="s">
        <v>347</v>
      </c>
      <c r="K13920" t="s">
        <v>387</v>
      </c>
    </row>
    <row r="13921" spans="1:11" x14ac:dyDescent="0.35">
      <c r="A13921" t="s">
        <v>565</v>
      </c>
      <c r="B13921" t="s">
        <v>304</v>
      </c>
      <c r="C13921" t="s">
        <v>87</v>
      </c>
      <c r="D13921" t="s">
        <v>78</v>
      </c>
      <c r="E13921">
        <v>2023</v>
      </c>
      <c r="F13921" t="s">
        <v>156</v>
      </c>
      <c r="G13921" t="s">
        <v>307</v>
      </c>
      <c r="H13921">
        <v>-0.14000000000000001</v>
      </c>
      <c r="I13921" t="s">
        <v>575</v>
      </c>
      <c r="J13921" t="s">
        <v>14</v>
      </c>
      <c r="K13921" t="s">
        <v>387</v>
      </c>
    </row>
    <row r="13922" spans="1:11" x14ac:dyDescent="0.35">
      <c r="A13922" t="s">
        <v>565</v>
      </c>
      <c r="B13922" t="s">
        <v>304</v>
      </c>
      <c r="C13922" t="s">
        <v>87</v>
      </c>
      <c r="D13922" t="s">
        <v>78</v>
      </c>
      <c r="E13922">
        <v>2023</v>
      </c>
      <c r="F13922" t="s">
        <v>156</v>
      </c>
      <c r="G13922" t="s">
        <v>307</v>
      </c>
      <c r="H13922">
        <v>-9.31</v>
      </c>
      <c r="I13922" t="s">
        <v>575</v>
      </c>
      <c r="J13922" t="s">
        <v>347</v>
      </c>
      <c r="K13922" t="s">
        <v>387</v>
      </c>
    </row>
    <row r="13923" spans="1:11" x14ac:dyDescent="0.35">
      <c r="A13923" t="s">
        <v>565</v>
      </c>
      <c r="B13923" t="s">
        <v>304</v>
      </c>
      <c r="C13923" t="s">
        <v>87</v>
      </c>
      <c r="D13923" t="s">
        <v>78</v>
      </c>
      <c r="E13923">
        <v>2023</v>
      </c>
      <c r="F13923" t="s">
        <v>156</v>
      </c>
      <c r="G13923" t="s">
        <v>307</v>
      </c>
      <c r="H13923">
        <v>-11.6</v>
      </c>
      <c r="I13923" t="s">
        <v>575</v>
      </c>
      <c r="J13923" t="s">
        <v>14</v>
      </c>
      <c r="K13923" t="s">
        <v>387</v>
      </c>
    </row>
    <row r="13924" spans="1:11" x14ac:dyDescent="0.35">
      <c r="A13924" t="s">
        <v>565</v>
      </c>
      <c r="B13924" t="s">
        <v>304</v>
      </c>
      <c r="C13924" t="s">
        <v>87</v>
      </c>
      <c r="D13924" t="s">
        <v>78</v>
      </c>
      <c r="E13924">
        <v>2023</v>
      </c>
      <c r="F13924" t="s">
        <v>156</v>
      </c>
      <c r="G13924" t="s">
        <v>307</v>
      </c>
      <c r="H13924">
        <v>-770.82</v>
      </c>
      <c r="I13924" t="s">
        <v>575</v>
      </c>
      <c r="J13924" t="s">
        <v>347</v>
      </c>
      <c r="K13924" t="s">
        <v>387</v>
      </c>
    </row>
    <row r="13925" spans="1:11" x14ac:dyDescent="0.35">
      <c r="A13925" t="s">
        <v>565</v>
      </c>
      <c r="B13925" t="s">
        <v>304</v>
      </c>
      <c r="C13925" t="s">
        <v>87</v>
      </c>
      <c r="D13925" t="s">
        <v>78</v>
      </c>
      <c r="E13925">
        <v>2023</v>
      </c>
      <c r="F13925" t="s">
        <v>156</v>
      </c>
      <c r="G13925" t="s">
        <v>307</v>
      </c>
      <c r="H13925">
        <v>-0.85</v>
      </c>
      <c r="I13925" t="s">
        <v>575</v>
      </c>
      <c r="J13925" t="s">
        <v>14</v>
      </c>
      <c r="K13925" t="s">
        <v>387</v>
      </c>
    </row>
    <row r="13926" spans="1:11" x14ac:dyDescent="0.35">
      <c r="A13926" t="s">
        <v>565</v>
      </c>
      <c r="B13926" t="s">
        <v>304</v>
      </c>
      <c r="C13926" t="s">
        <v>87</v>
      </c>
      <c r="D13926" t="s">
        <v>78</v>
      </c>
      <c r="E13926">
        <v>2023</v>
      </c>
      <c r="F13926" t="s">
        <v>156</v>
      </c>
      <c r="G13926" t="s">
        <v>307</v>
      </c>
      <c r="H13926">
        <v>-56.38</v>
      </c>
      <c r="I13926" t="s">
        <v>575</v>
      </c>
      <c r="J13926" t="s">
        <v>347</v>
      </c>
      <c r="K13926" t="s">
        <v>387</v>
      </c>
    </row>
    <row r="13927" spans="1:11" x14ac:dyDescent="0.35">
      <c r="A13927" t="s">
        <v>565</v>
      </c>
      <c r="B13927" t="s">
        <v>304</v>
      </c>
      <c r="C13927" t="s">
        <v>87</v>
      </c>
      <c r="D13927" t="s">
        <v>78</v>
      </c>
      <c r="E13927">
        <v>2023</v>
      </c>
      <c r="F13927" t="s">
        <v>502</v>
      </c>
      <c r="G13927" t="s">
        <v>68</v>
      </c>
      <c r="H13927">
        <v>32636.13</v>
      </c>
      <c r="I13927" t="s">
        <v>575</v>
      </c>
      <c r="J13927" t="s">
        <v>347</v>
      </c>
      <c r="K13927" t="s">
        <v>387</v>
      </c>
    </row>
    <row r="13928" spans="1:11" x14ac:dyDescent="0.35">
      <c r="A13928" t="s">
        <v>565</v>
      </c>
      <c r="B13928" t="s">
        <v>304</v>
      </c>
      <c r="C13928" t="s">
        <v>87</v>
      </c>
      <c r="D13928" t="s">
        <v>78</v>
      </c>
      <c r="E13928">
        <v>2023</v>
      </c>
      <c r="F13928" t="s">
        <v>502</v>
      </c>
      <c r="G13928" t="s">
        <v>68</v>
      </c>
      <c r="H13928">
        <v>911.59</v>
      </c>
      <c r="I13928" t="s">
        <v>575</v>
      </c>
      <c r="J13928" t="s">
        <v>347</v>
      </c>
      <c r="K13928" t="s">
        <v>387</v>
      </c>
    </row>
    <row r="13929" spans="1:11" x14ac:dyDescent="0.35">
      <c r="A13929" t="s">
        <v>565</v>
      </c>
      <c r="B13929" t="s">
        <v>304</v>
      </c>
      <c r="C13929" t="s">
        <v>87</v>
      </c>
      <c r="D13929" t="s">
        <v>78</v>
      </c>
      <c r="E13929">
        <v>2023</v>
      </c>
      <c r="F13929" t="s">
        <v>502</v>
      </c>
      <c r="G13929" t="s">
        <v>68</v>
      </c>
      <c r="H13929">
        <v>140.97999999999999</v>
      </c>
      <c r="I13929" t="s">
        <v>575</v>
      </c>
      <c r="J13929" t="s">
        <v>347</v>
      </c>
      <c r="K13929" t="s">
        <v>387</v>
      </c>
    </row>
    <row r="13930" spans="1:11" x14ac:dyDescent="0.35">
      <c r="A13930" t="s">
        <v>565</v>
      </c>
      <c r="B13930" t="s">
        <v>304</v>
      </c>
      <c r="C13930" t="s">
        <v>87</v>
      </c>
      <c r="D13930" t="s">
        <v>78</v>
      </c>
      <c r="E13930">
        <v>2023</v>
      </c>
      <c r="F13930" t="s">
        <v>502</v>
      </c>
      <c r="G13930" t="s">
        <v>68</v>
      </c>
      <c r="H13930">
        <v>448.08</v>
      </c>
      <c r="I13930" t="s">
        <v>575</v>
      </c>
      <c r="J13930" t="s">
        <v>347</v>
      </c>
      <c r="K13930" t="s">
        <v>387</v>
      </c>
    </row>
    <row r="13931" spans="1:11" x14ac:dyDescent="0.35">
      <c r="A13931" t="s">
        <v>565</v>
      </c>
      <c r="B13931" t="s">
        <v>304</v>
      </c>
      <c r="C13931" t="s">
        <v>87</v>
      </c>
      <c r="D13931" t="s">
        <v>78</v>
      </c>
      <c r="E13931">
        <v>2023</v>
      </c>
      <c r="F13931" t="s">
        <v>502</v>
      </c>
      <c r="G13931" t="s">
        <v>68</v>
      </c>
      <c r="H13931">
        <v>28021.200000000001</v>
      </c>
      <c r="I13931" t="s">
        <v>575</v>
      </c>
      <c r="J13931" t="s">
        <v>347</v>
      </c>
      <c r="K13931" t="s">
        <v>387</v>
      </c>
    </row>
    <row r="13932" spans="1:11" x14ac:dyDescent="0.35">
      <c r="A13932" t="s">
        <v>565</v>
      </c>
      <c r="B13932" t="s">
        <v>304</v>
      </c>
      <c r="C13932" t="s">
        <v>87</v>
      </c>
      <c r="D13932" t="s">
        <v>78</v>
      </c>
      <c r="E13932">
        <v>2023</v>
      </c>
      <c r="F13932" t="s">
        <v>502</v>
      </c>
      <c r="G13932" t="s">
        <v>68</v>
      </c>
      <c r="H13932">
        <v>2093.52</v>
      </c>
      <c r="I13932" t="s">
        <v>575</v>
      </c>
      <c r="J13932" t="s">
        <v>347</v>
      </c>
      <c r="K13932" t="s">
        <v>387</v>
      </c>
    </row>
    <row r="13933" spans="1:11" hidden="1" x14ac:dyDescent="0.35">
      <c r="A13933" t="s">
        <v>565</v>
      </c>
      <c r="B13933" t="s">
        <v>84</v>
      </c>
      <c r="C13933" t="s">
        <v>329</v>
      </c>
      <c r="D13933" t="s">
        <v>78</v>
      </c>
      <c r="E13933">
        <v>2023</v>
      </c>
      <c r="F13933" t="s">
        <v>500</v>
      </c>
      <c r="G13933" t="s">
        <v>311</v>
      </c>
      <c r="H13933">
        <v>0</v>
      </c>
      <c r="I13933" t="s">
        <v>575</v>
      </c>
      <c r="J13933" t="s">
        <v>14</v>
      </c>
      <c r="K13933" t="s">
        <v>390</v>
      </c>
    </row>
    <row r="13934" spans="1:11" hidden="1" x14ac:dyDescent="0.35">
      <c r="A13934" t="s">
        <v>565</v>
      </c>
      <c r="B13934" t="s">
        <v>84</v>
      </c>
      <c r="C13934" t="s">
        <v>329</v>
      </c>
      <c r="D13934" t="s">
        <v>78</v>
      </c>
      <c r="E13934">
        <v>2023</v>
      </c>
      <c r="F13934" t="s">
        <v>500</v>
      </c>
      <c r="G13934" t="s">
        <v>311</v>
      </c>
      <c r="H13934">
        <v>0</v>
      </c>
      <c r="I13934" t="s">
        <v>575</v>
      </c>
      <c r="J13934" t="s">
        <v>347</v>
      </c>
      <c r="K13934" t="s">
        <v>390</v>
      </c>
    </row>
    <row r="13935" spans="1:11" hidden="1" x14ac:dyDescent="0.35">
      <c r="A13935" t="s">
        <v>565</v>
      </c>
      <c r="B13935" t="s">
        <v>84</v>
      </c>
      <c r="C13935" t="s">
        <v>329</v>
      </c>
      <c r="D13935" t="s">
        <v>78</v>
      </c>
      <c r="E13935">
        <v>2023</v>
      </c>
      <c r="F13935" t="s">
        <v>500</v>
      </c>
      <c r="G13935" t="s">
        <v>311</v>
      </c>
      <c r="H13935">
        <v>0</v>
      </c>
      <c r="I13935" t="s">
        <v>575</v>
      </c>
      <c r="J13935" t="s">
        <v>14</v>
      </c>
      <c r="K13935" t="s">
        <v>390</v>
      </c>
    </row>
    <row r="13936" spans="1:11" hidden="1" x14ac:dyDescent="0.35">
      <c r="A13936" t="s">
        <v>565</v>
      </c>
      <c r="B13936" t="s">
        <v>84</v>
      </c>
      <c r="C13936" t="s">
        <v>329</v>
      </c>
      <c r="D13936" t="s">
        <v>78</v>
      </c>
      <c r="E13936">
        <v>2023</v>
      </c>
      <c r="F13936" t="s">
        <v>500</v>
      </c>
      <c r="G13936" t="s">
        <v>311</v>
      </c>
      <c r="H13936">
        <v>0</v>
      </c>
      <c r="I13936" t="s">
        <v>575</v>
      </c>
      <c r="J13936" t="s">
        <v>347</v>
      </c>
      <c r="K13936" t="s">
        <v>390</v>
      </c>
    </row>
    <row r="13937" spans="1:11" hidden="1" x14ac:dyDescent="0.35">
      <c r="A13937" t="s">
        <v>565</v>
      </c>
      <c r="B13937" t="s">
        <v>84</v>
      </c>
      <c r="C13937" t="s">
        <v>329</v>
      </c>
      <c r="D13937" t="s">
        <v>78</v>
      </c>
      <c r="E13937">
        <v>2023</v>
      </c>
      <c r="F13937" t="s">
        <v>500</v>
      </c>
      <c r="G13937" t="s">
        <v>311</v>
      </c>
      <c r="H13937">
        <v>0</v>
      </c>
      <c r="I13937" t="s">
        <v>575</v>
      </c>
      <c r="J13937" t="s">
        <v>14</v>
      </c>
      <c r="K13937" t="s">
        <v>390</v>
      </c>
    </row>
    <row r="13938" spans="1:11" hidden="1" x14ac:dyDescent="0.35">
      <c r="A13938" t="s">
        <v>565</v>
      </c>
      <c r="B13938" t="s">
        <v>84</v>
      </c>
      <c r="C13938" t="s">
        <v>329</v>
      </c>
      <c r="D13938" t="s">
        <v>78</v>
      </c>
      <c r="E13938">
        <v>2023</v>
      </c>
      <c r="F13938" t="s">
        <v>500</v>
      </c>
      <c r="G13938" t="s">
        <v>311</v>
      </c>
      <c r="H13938">
        <v>0</v>
      </c>
      <c r="I13938" t="s">
        <v>575</v>
      </c>
      <c r="J13938" t="s">
        <v>347</v>
      </c>
      <c r="K13938" t="s">
        <v>390</v>
      </c>
    </row>
    <row r="13939" spans="1:11" hidden="1" x14ac:dyDescent="0.35">
      <c r="A13939" t="s">
        <v>565</v>
      </c>
      <c r="B13939" t="s">
        <v>84</v>
      </c>
      <c r="C13939" t="s">
        <v>329</v>
      </c>
      <c r="D13939" t="s">
        <v>78</v>
      </c>
      <c r="E13939">
        <v>2023</v>
      </c>
      <c r="F13939" t="s">
        <v>500</v>
      </c>
      <c r="G13939" t="s">
        <v>311</v>
      </c>
      <c r="H13939">
        <v>0</v>
      </c>
      <c r="I13939" t="s">
        <v>575</v>
      </c>
      <c r="J13939" t="s">
        <v>14</v>
      </c>
      <c r="K13939" t="s">
        <v>390</v>
      </c>
    </row>
    <row r="13940" spans="1:11" hidden="1" x14ac:dyDescent="0.35">
      <c r="A13940" t="s">
        <v>565</v>
      </c>
      <c r="B13940" t="s">
        <v>84</v>
      </c>
      <c r="C13940" t="s">
        <v>329</v>
      </c>
      <c r="D13940" t="s">
        <v>78</v>
      </c>
      <c r="E13940">
        <v>2023</v>
      </c>
      <c r="F13940" t="s">
        <v>500</v>
      </c>
      <c r="G13940" t="s">
        <v>311</v>
      </c>
      <c r="H13940">
        <v>0</v>
      </c>
      <c r="I13940" t="s">
        <v>575</v>
      </c>
      <c r="J13940" t="s">
        <v>347</v>
      </c>
      <c r="K13940" t="s">
        <v>390</v>
      </c>
    </row>
    <row r="13941" spans="1:11" hidden="1" x14ac:dyDescent="0.35">
      <c r="A13941" t="s">
        <v>565</v>
      </c>
      <c r="B13941" t="s">
        <v>84</v>
      </c>
      <c r="C13941" t="s">
        <v>329</v>
      </c>
      <c r="D13941" t="s">
        <v>78</v>
      </c>
      <c r="E13941">
        <v>2023</v>
      </c>
      <c r="F13941" t="s">
        <v>500</v>
      </c>
      <c r="G13941" t="s">
        <v>311</v>
      </c>
      <c r="H13941">
        <v>0</v>
      </c>
      <c r="I13941" t="s">
        <v>575</v>
      </c>
      <c r="J13941" t="s">
        <v>14</v>
      </c>
      <c r="K13941" t="s">
        <v>390</v>
      </c>
    </row>
    <row r="13942" spans="1:11" hidden="1" x14ac:dyDescent="0.35">
      <c r="A13942" t="s">
        <v>565</v>
      </c>
      <c r="B13942" t="s">
        <v>84</v>
      </c>
      <c r="C13942" t="s">
        <v>329</v>
      </c>
      <c r="D13942" t="s">
        <v>78</v>
      </c>
      <c r="E13942">
        <v>2023</v>
      </c>
      <c r="F13942" t="s">
        <v>500</v>
      </c>
      <c r="G13942" t="s">
        <v>311</v>
      </c>
      <c r="H13942">
        <v>0</v>
      </c>
      <c r="I13942" t="s">
        <v>575</v>
      </c>
      <c r="J13942" t="s">
        <v>347</v>
      </c>
      <c r="K13942" t="s">
        <v>390</v>
      </c>
    </row>
    <row r="13943" spans="1:11" hidden="1" x14ac:dyDescent="0.35">
      <c r="A13943" t="s">
        <v>565</v>
      </c>
      <c r="B13943" t="s">
        <v>84</v>
      </c>
      <c r="C13943" t="s">
        <v>329</v>
      </c>
      <c r="D13943" t="s">
        <v>78</v>
      </c>
      <c r="E13943">
        <v>2023</v>
      </c>
      <c r="F13943" t="s">
        <v>500</v>
      </c>
      <c r="G13943" t="s">
        <v>311</v>
      </c>
      <c r="H13943">
        <v>0</v>
      </c>
      <c r="I13943" t="s">
        <v>575</v>
      </c>
      <c r="J13943" t="s">
        <v>14</v>
      </c>
      <c r="K13943" t="s">
        <v>390</v>
      </c>
    </row>
    <row r="13944" spans="1:11" hidden="1" x14ac:dyDescent="0.35">
      <c r="A13944" t="s">
        <v>565</v>
      </c>
      <c r="B13944" t="s">
        <v>84</v>
      </c>
      <c r="C13944" t="s">
        <v>329</v>
      </c>
      <c r="D13944" t="s">
        <v>78</v>
      </c>
      <c r="E13944">
        <v>2023</v>
      </c>
      <c r="F13944" t="s">
        <v>500</v>
      </c>
      <c r="G13944" t="s">
        <v>311</v>
      </c>
      <c r="H13944">
        <v>0</v>
      </c>
      <c r="I13944" t="s">
        <v>575</v>
      </c>
      <c r="J13944" t="s">
        <v>347</v>
      </c>
      <c r="K13944" t="s">
        <v>390</v>
      </c>
    </row>
    <row r="13945" spans="1:11" hidden="1" x14ac:dyDescent="0.35">
      <c r="A13945" t="s">
        <v>565</v>
      </c>
      <c r="B13945" t="s">
        <v>84</v>
      </c>
      <c r="C13945" t="s">
        <v>329</v>
      </c>
      <c r="D13945" t="s">
        <v>78</v>
      </c>
      <c r="E13945">
        <v>2023</v>
      </c>
      <c r="F13945" t="s">
        <v>506</v>
      </c>
      <c r="G13945" t="s">
        <v>309</v>
      </c>
      <c r="H13945">
        <v>0</v>
      </c>
      <c r="I13945" t="s">
        <v>575</v>
      </c>
      <c r="J13945" t="s">
        <v>347</v>
      </c>
      <c r="K13945" t="s">
        <v>390</v>
      </c>
    </row>
    <row r="13946" spans="1:11" hidden="1" x14ac:dyDescent="0.35">
      <c r="A13946" t="s">
        <v>565</v>
      </c>
      <c r="B13946" t="s">
        <v>84</v>
      </c>
      <c r="C13946" t="s">
        <v>329</v>
      </c>
      <c r="D13946" t="s">
        <v>78</v>
      </c>
      <c r="E13946">
        <v>2023</v>
      </c>
      <c r="F13946" t="s">
        <v>506</v>
      </c>
      <c r="G13946" t="s">
        <v>309</v>
      </c>
      <c r="H13946">
        <v>0</v>
      </c>
      <c r="I13946" t="s">
        <v>575</v>
      </c>
      <c r="J13946" t="s">
        <v>347</v>
      </c>
      <c r="K13946" t="s">
        <v>390</v>
      </c>
    </row>
    <row r="13947" spans="1:11" hidden="1" x14ac:dyDescent="0.35">
      <c r="A13947" t="s">
        <v>565</v>
      </c>
      <c r="B13947" t="s">
        <v>84</v>
      </c>
      <c r="C13947" t="s">
        <v>329</v>
      </c>
      <c r="D13947" t="s">
        <v>78</v>
      </c>
      <c r="E13947">
        <v>2023</v>
      </c>
      <c r="F13947" t="s">
        <v>506</v>
      </c>
      <c r="G13947" t="s">
        <v>309</v>
      </c>
      <c r="H13947">
        <v>0</v>
      </c>
      <c r="I13947" t="s">
        <v>575</v>
      </c>
      <c r="J13947" t="s">
        <v>347</v>
      </c>
      <c r="K13947" t="s">
        <v>390</v>
      </c>
    </row>
    <row r="13948" spans="1:11" hidden="1" x14ac:dyDescent="0.35">
      <c r="A13948" t="s">
        <v>565</v>
      </c>
      <c r="B13948" t="s">
        <v>84</v>
      </c>
      <c r="C13948" t="s">
        <v>329</v>
      </c>
      <c r="D13948" t="s">
        <v>78</v>
      </c>
      <c r="E13948">
        <v>2023</v>
      </c>
      <c r="F13948" t="s">
        <v>506</v>
      </c>
      <c r="G13948" t="s">
        <v>309</v>
      </c>
      <c r="H13948">
        <v>0</v>
      </c>
      <c r="I13948" t="s">
        <v>575</v>
      </c>
      <c r="J13948" t="s">
        <v>347</v>
      </c>
      <c r="K13948" t="s">
        <v>390</v>
      </c>
    </row>
    <row r="13949" spans="1:11" hidden="1" x14ac:dyDescent="0.35">
      <c r="A13949" t="s">
        <v>565</v>
      </c>
      <c r="B13949" t="s">
        <v>84</v>
      </c>
      <c r="C13949" t="s">
        <v>329</v>
      </c>
      <c r="D13949" t="s">
        <v>78</v>
      </c>
      <c r="E13949">
        <v>2023</v>
      </c>
      <c r="F13949" t="s">
        <v>506</v>
      </c>
      <c r="G13949" t="s">
        <v>309</v>
      </c>
      <c r="H13949">
        <v>0</v>
      </c>
      <c r="I13949" t="s">
        <v>575</v>
      </c>
      <c r="J13949" t="s">
        <v>347</v>
      </c>
      <c r="K13949" t="s">
        <v>390</v>
      </c>
    </row>
    <row r="13950" spans="1:11" hidden="1" x14ac:dyDescent="0.35">
      <c r="A13950" t="s">
        <v>565</v>
      </c>
      <c r="B13950" t="s">
        <v>84</v>
      </c>
      <c r="C13950" t="s">
        <v>329</v>
      </c>
      <c r="D13950" t="s">
        <v>78</v>
      </c>
      <c r="E13950">
        <v>2023</v>
      </c>
      <c r="F13950" t="s">
        <v>506</v>
      </c>
      <c r="G13950" t="s">
        <v>309</v>
      </c>
      <c r="H13950">
        <v>0</v>
      </c>
      <c r="I13950" t="s">
        <v>575</v>
      </c>
      <c r="J13950" t="s">
        <v>347</v>
      </c>
      <c r="K13950" t="s">
        <v>390</v>
      </c>
    </row>
    <row r="13951" spans="1:11" hidden="1" x14ac:dyDescent="0.35">
      <c r="A13951" t="s">
        <v>565</v>
      </c>
      <c r="B13951" t="s">
        <v>84</v>
      </c>
      <c r="C13951" t="s">
        <v>329</v>
      </c>
      <c r="D13951" t="s">
        <v>78</v>
      </c>
      <c r="E13951">
        <v>2023</v>
      </c>
      <c r="F13951" t="s">
        <v>71</v>
      </c>
      <c r="G13951" t="s">
        <v>310</v>
      </c>
      <c r="H13951">
        <v>0</v>
      </c>
      <c r="I13951" t="s">
        <v>575</v>
      </c>
      <c r="J13951" t="s">
        <v>347</v>
      </c>
      <c r="K13951" t="s">
        <v>390</v>
      </c>
    </row>
    <row r="13952" spans="1:11" hidden="1" x14ac:dyDescent="0.35">
      <c r="A13952" t="s">
        <v>565</v>
      </c>
      <c r="B13952" t="s">
        <v>84</v>
      </c>
      <c r="C13952" t="s">
        <v>329</v>
      </c>
      <c r="D13952" t="s">
        <v>78</v>
      </c>
      <c r="E13952">
        <v>2023</v>
      </c>
      <c r="F13952" t="s">
        <v>71</v>
      </c>
      <c r="G13952" t="s">
        <v>310</v>
      </c>
      <c r="H13952">
        <v>0</v>
      </c>
      <c r="I13952" t="s">
        <v>575</v>
      </c>
      <c r="J13952" t="s">
        <v>347</v>
      </c>
      <c r="K13952" t="s">
        <v>390</v>
      </c>
    </row>
    <row r="13953" spans="1:11" hidden="1" x14ac:dyDescent="0.35">
      <c r="A13953" t="s">
        <v>565</v>
      </c>
      <c r="B13953" t="s">
        <v>84</v>
      </c>
      <c r="C13953" t="s">
        <v>329</v>
      </c>
      <c r="D13953" t="s">
        <v>78</v>
      </c>
      <c r="E13953">
        <v>2023</v>
      </c>
      <c r="F13953" t="s">
        <v>71</v>
      </c>
      <c r="G13953" t="s">
        <v>310</v>
      </c>
      <c r="H13953">
        <v>0</v>
      </c>
      <c r="I13953" t="s">
        <v>575</v>
      </c>
      <c r="J13953" t="s">
        <v>347</v>
      </c>
      <c r="K13953" t="s">
        <v>390</v>
      </c>
    </row>
    <row r="13954" spans="1:11" hidden="1" x14ac:dyDescent="0.35">
      <c r="A13954" t="s">
        <v>565</v>
      </c>
      <c r="B13954" t="s">
        <v>84</v>
      </c>
      <c r="C13954" t="s">
        <v>329</v>
      </c>
      <c r="D13954" t="s">
        <v>78</v>
      </c>
      <c r="E13954">
        <v>2023</v>
      </c>
      <c r="F13954" t="s">
        <v>71</v>
      </c>
      <c r="G13954" t="s">
        <v>310</v>
      </c>
      <c r="H13954">
        <v>0</v>
      </c>
      <c r="I13954" t="s">
        <v>575</v>
      </c>
      <c r="J13954" t="s">
        <v>347</v>
      </c>
      <c r="K13954" t="s">
        <v>390</v>
      </c>
    </row>
    <row r="13955" spans="1:11" hidden="1" x14ac:dyDescent="0.35">
      <c r="A13955" t="s">
        <v>565</v>
      </c>
      <c r="B13955" t="s">
        <v>84</v>
      </c>
      <c r="C13955" t="s">
        <v>329</v>
      </c>
      <c r="D13955" t="s">
        <v>78</v>
      </c>
      <c r="E13955">
        <v>2023</v>
      </c>
      <c r="F13955" t="s">
        <v>71</v>
      </c>
      <c r="G13955" t="s">
        <v>310</v>
      </c>
      <c r="H13955">
        <v>0</v>
      </c>
      <c r="I13955" t="s">
        <v>575</v>
      </c>
      <c r="J13955" t="s">
        <v>347</v>
      </c>
      <c r="K13955" t="s">
        <v>390</v>
      </c>
    </row>
    <row r="13956" spans="1:11" hidden="1" x14ac:dyDescent="0.35">
      <c r="A13956" t="s">
        <v>565</v>
      </c>
      <c r="B13956" t="s">
        <v>84</v>
      </c>
      <c r="C13956" t="s">
        <v>329</v>
      </c>
      <c r="D13956" t="s">
        <v>78</v>
      </c>
      <c r="E13956">
        <v>2023</v>
      </c>
      <c r="F13956" t="s">
        <v>71</v>
      </c>
      <c r="G13956" t="s">
        <v>310</v>
      </c>
      <c r="H13956">
        <v>0</v>
      </c>
      <c r="I13956" t="s">
        <v>575</v>
      </c>
      <c r="J13956" t="s">
        <v>347</v>
      </c>
      <c r="K13956" t="s">
        <v>390</v>
      </c>
    </row>
    <row r="13957" spans="1:11" hidden="1" x14ac:dyDescent="0.35">
      <c r="A13957" t="s">
        <v>565</v>
      </c>
      <c r="B13957" t="s">
        <v>84</v>
      </c>
      <c r="C13957" t="s">
        <v>329</v>
      </c>
      <c r="D13957" t="s">
        <v>78</v>
      </c>
      <c r="E13957">
        <v>2023</v>
      </c>
      <c r="F13957" t="s">
        <v>156</v>
      </c>
      <c r="G13957" t="s">
        <v>307</v>
      </c>
      <c r="H13957">
        <v>0</v>
      </c>
      <c r="I13957" t="s">
        <v>575</v>
      </c>
      <c r="J13957" t="s">
        <v>14</v>
      </c>
      <c r="K13957" t="s">
        <v>390</v>
      </c>
    </row>
    <row r="13958" spans="1:11" hidden="1" x14ac:dyDescent="0.35">
      <c r="A13958" t="s">
        <v>565</v>
      </c>
      <c r="B13958" t="s">
        <v>84</v>
      </c>
      <c r="C13958" t="s">
        <v>329</v>
      </c>
      <c r="D13958" t="s">
        <v>78</v>
      </c>
      <c r="E13958">
        <v>2023</v>
      </c>
      <c r="F13958" t="s">
        <v>156</v>
      </c>
      <c r="G13958" t="s">
        <v>307</v>
      </c>
      <c r="H13958">
        <v>0</v>
      </c>
      <c r="I13958" t="s">
        <v>575</v>
      </c>
      <c r="J13958" t="s">
        <v>347</v>
      </c>
      <c r="K13958" t="s">
        <v>390</v>
      </c>
    </row>
    <row r="13959" spans="1:11" hidden="1" x14ac:dyDescent="0.35">
      <c r="A13959" t="s">
        <v>565</v>
      </c>
      <c r="B13959" t="s">
        <v>84</v>
      </c>
      <c r="C13959" t="s">
        <v>329</v>
      </c>
      <c r="D13959" t="s">
        <v>78</v>
      </c>
      <c r="E13959">
        <v>2023</v>
      </c>
      <c r="F13959" t="s">
        <v>156</v>
      </c>
      <c r="G13959" t="s">
        <v>307</v>
      </c>
      <c r="H13959">
        <v>0</v>
      </c>
      <c r="I13959" t="s">
        <v>575</v>
      </c>
      <c r="J13959" t="s">
        <v>14</v>
      </c>
      <c r="K13959" t="s">
        <v>390</v>
      </c>
    </row>
    <row r="13960" spans="1:11" hidden="1" x14ac:dyDescent="0.35">
      <c r="A13960" t="s">
        <v>565</v>
      </c>
      <c r="B13960" t="s">
        <v>84</v>
      </c>
      <c r="C13960" t="s">
        <v>329</v>
      </c>
      <c r="D13960" t="s">
        <v>78</v>
      </c>
      <c r="E13960">
        <v>2023</v>
      </c>
      <c r="F13960" t="s">
        <v>156</v>
      </c>
      <c r="G13960" t="s">
        <v>307</v>
      </c>
      <c r="H13960">
        <v>0</v>
      </c>
      <c r="I13960" t="s">
        <v>575</v>
      </c>
      <c r="J13960" t="s">
        <v>347</v>
      </c>
      <c r="K13960" t="s">
        <v>390</v>
      </c>
    </row>
    <row r="13961" spans="1:11" hidden="1" x14ac:dyDescent="0.35">
      <c r="A13961" t="s">
        <v>565</v>
      </c>
      <c r="B13961" t="s">
        <v>84</v>
      </c>
      <c r="C13961" t="s">
        <v>329</v>
      </c>
      <c r="D13961" t="s">
        <v>78</v>
      </c>
      <c r="E13961">
        <v>2023</v>
      </c>
      <c r="F13961" t="s">
        <v>156</v>
      </c>
      <c r="G13961" t="s">
        <v>307</v>
      </c>
      <c r="H13961">
        <v>0</v>
      </c>
      <c r="I13961" t="s">
        <v>575</v>
      </c>
      <c r="J13961" t="s">
        <v>14</v>
      </c>
      <c r="K13961" t="s">
        <v>390</v>
      </c>
    </row>
    <row r="13962" spans="1:11" hidden="1" x14ac:dyDescent="0.35">
      <c r="A13962" t="s">
        <v>565</v>
      </c>
      <c r="B13962" t="s">
        <v>84</v>
      </c>
      <c r="C13962" t="s">
        <v>329</v>
      </c>
      <c r="D13962" t="s">
        <v>78</v>
      </c>
      <c r="E13962">
        <v>2023</v>
      </c>
      <c r="F13962" t="s">
        <v>156</v>
      </c>
      <c r="G13962" t="s">
        <v>307</v>
      </c>
      <c r="H13962">
        <v>0</v>
      </c>
      <c r="I13962" t="s">
        <v>575</v>
      </c>
      <c r="J13962" t="s">
        <v>347</v>
      </c>
      <c r="K13962" t="s">
        <v>390</v>
      </c>
    </row>
    <row r="13963" spans="1:11" hidden="1" x14ac:dyDescent="0.35">
      <c r="A13963" t="s">
        <v>565</v>
      </c>
      <c r="B13963" t="s">
        <v>84</v>
      </c>
      <c r="C13963" t="s">
        <v>329</v>
      </c>
      <c r="D13963" t="s">
        <v>78</v>
      </c>
      <c r="E13963">
        <v>2023</v>
      </c>
      <c r="F13963" t="s">
        <v>156</v>
      </c>
      <c r="G13963" t="s">
        <v>307</v>
      </c>
      <c r="H13963">
        <v>0</v>
      </c>
      <c r="I13963" t="s">
        <v>575</v>
      </c>
      <c r="J13963" t="s">
        <v>14</v>
      </c>
      <c r="K13963" t="s">
        <v>390</v>
      </c>
    </row>
    <row r="13964" spans="1:11" hidden="1" x14ac:dyDescent="0.35">
      <c r="A13964" t="s">
        <v>565</v>
      </c>
      <c r="B13964" t="s">
        <v>84</v>
      </c>
      <c r="C13964" t="s">
        <v>329</v>
      </c>
      <c r="D13964" t="s">
        <v>78</v>
      </c>
      <c r="E13964">
        <v>2023</v>
      </c>
      <c r="F13964" t="s">
        <v>156</v>
      </c>
      <c r="G13964" t="s">
        <v>307</v>
      </c>
      <c r="H13964">
        <v>0</v>
      </c>
      <c r="I13964" t="s">
        <v>575</v>
      </c>
      <c r="J13964" t="s">
        <v>347</v>
      </c>
      <c r="K13964" t="s">
        <v>390</v>
      </c>
    </row>
    <row r="13965" spans="1:11" hidden="1" x14ac:dyDescent="0.35">
      <c r="A13965" t="s">
        <v>565</v>
      </c>
      <c r="B13965" t="s">
        <v>84</v>
      </c>
      <c r="C13965" t="s">
        <v>329</v>
      </c>
      <c r="D13965" t="s">
        <v>78</v>
      </c>
      <c r="E13965">
        <v>2023</v>
      </c>
      <c r="F13965" t="s">
        <v>156</v>
      </c>
      <c r="G13965" t="s">
        <v>307</v>
      </c>
      <c r="H13965">
        <v>0</v>
      </c>
      <c r="I13965" t="s">
        <v>575</v>
      </c>
      <c r="J13965" t="s">
        <v>14</v>
      </c>
      <c r="K13965" t="s">
        <v>390</v>
      </c>
    </row>
    <row r="13966" spans="1:11" hidden="1" x14ac:dyDescent="0.35">
      <c r="A13966" t="s">
        <v>565</v>
      </c>
      <c r="B13966" t="s">
        <v>84</v>
      </c>
      <c r="C13966" t="s">
        <v>329</v>
      </c>
      <c r="D13966" t="s">
        <v>78</v>
      </c>
      <c r="E13966">
        <v>2023</v>
      </c>
      <c r="F13966" t="s">
        <v>156</v>
      </c>
      <c r="G13966" t="s">
        <v>307</v>
      </c>
      <c r="H13966">
        <v>0</v>
      </c>
      <c r="I13966" t="s">
        <v>575</v>
      </c>
      <c r="J13966" t="s">
        <v>347</v>
      </c>
      <c r="K13966" t="s">
        <v>390</v>
      </c>
    </row>
    <row r="13967" spans="1:11" hidden="1" x14ac:dyDescent="0.35">
      <c r="A13967" t="s">
        <v>565</v>
      </c>
      <c r="B13967" t="s">
        <v>84</v>
      </c>
      <c r="C13967" t="s">
        <v>329</v>
      </c>
      <c r="D13967" t="s">
        <v>78</v>
      </c>
      <c r="E13967">
        <v>2023</v>
      </c>
      <c r="F13967" t="s">
        <v>156</v>
      </c>
      <c r="G13967" t="s">
        <v>307</v>
      </c>
      <c r="H13967">
        <v>0</v>
      </c>
      <c r="I13967" t="s">
        <v>575</v>
      </c>
      <c r="J13967" t="s">
        <v>14</v>
      </c>
      <c r="K13967" t="s">
        <v>390</v>
      </c>
    </row>
    <row r="13968" spans="1:11" hidden="1" x14ac:dyDescent="0.35">
      <c r="A13968" t="s">
        <v>565</v>
      </c>
      <c r="B13968" t="s">
        <v>84</v>
      </c>
      <c r="C13968" t="s">
        <v>329</v>
      </c>
      <c r="D13968" t="s">
        <v>78</v>
      </c>
      <c r="E13968">
        <v>2023</v>
      </c>
      <c r="F13968" t="s">
        <v>156</v>
      </c>
      <c r="G13968" t="s">
        <v>307</v>
      </c>
      <c r="H13968">
        <v>0</v>
      </c>
      <c r="I13968" t="s">
        <v>575</v>
      </c>
      <c r="J13968" t="s">
        <v>347</v>
      </c>
      <c r="K13968" t="s">
        <v>390</v>
      </c>
    </row>
    <row r="13969" spans="1:11" hidden="1" x14ac:dyDescent="0.35">
      <c r="A13969" t="s">
        <v>565</v>
      </c>
      <c r="B13969" t="s">
        <v>84</v>
      </c>
      <c r="C13969" t="s">
        <v>334</v>
      </c>
      <c r="D13969" t="s">
        <v>78</v>
      </c>
      <c r="E13969">
        <v>2023</v>
      </c>
      <c r="F13969" t="s">
        <v>500</v>
      </c>
      <c r="G13969" t="s">
        <v>311</v>
      </c>
      <c r="H13969">
        <v>1586.13</v>
      </c>
      <c r="I13969" t="s">
        <v>575</v>
      </c>
      <c r="J13969" t="s">
        <v>14</v>
      </c>
      <c r="K13969" t="s">
        <v>391</v>
      </c>
    </row>
    <row r="13970" spans="1:11" hidden="1" x14ac:dyDescent="0.35">
      <c r="A13970" t="s">
        <v>565</v>
      </c>
      <c r="B13970" t="s">
        <v>84</v>
      </c>
      <c r="C13970" t="s">
        <v>334</v>
      </c>
      <c r="D13970" t="s">
        <v>78</v>
      </c>
      <c r="E13970">
        <v>2023</v>
      </c>
      <c r="F13970" t="s">
        <v>500</v>
      </c>
      <c r="G13970" t="s">
        <v>311</v>
      </c>
      <c r="H13970">
        <v>1296.1600000000001</v>
      </c>
      <c r="I13970" t="s">
        <v>575</v>
      </c>
      <c r="J13970" t="s">
        <v>347</v>
      </c>
      <c r="K13970" t="s">
        <v>391</v>
      </c>
    </row>
    <row r="13971" spans="1:11" hidden="1" x14ac:dyDescent="0.35">
      <c r="A13971" t="s">
        <v>565</v>
      </c>
      <c r="B13971" t="s">
        <v>84</v>
      </c>
      <c r="C13971" t="s">
        <v>334</v>
      </c>
      <c r="D13971" t="s">
        <v>78</v>
      </c>
      <c r="E13971">
        <v>2023</v>
      </c>
      <c r="F13971" t="s">
        <v>500</v>
      </c>
      <c r="G13971" t="s">
        <v>311</v>
      </c>
      <c r="H13971">
        <v>15861.3</v>
      </c>
      <c r="I13971" t="s">
        <v>575</v>
      </c>
      <c r="J13971" t="s">
        <v>14</v>
      </c>
      <c r="K13971" t="s">
        <v>391</v>
      </c>
    </row>
    <row r="13972" spans="1:11" hidden="1" x14ac:dyDescent="0.35">
      <c r="A13972" t="s">
        <v>565</v>
      </c>
      <c r="B13972" t="s">
        <v>84</v>
      </c>
      <c r="C13972" t="s">
        <v>334</v>
      </c>
      <c r="D13972" t="s">
        <v>78</v>
      </c>
      <c r="E13972">
        <v>2023</v>
      </c>
      <c r="F13972" t="s">
        <v>500</v>
      </c>
      <c r="G13972" t="s">
        <v>311</v>
      </c>
      <c r="H13972">
        <v>12961.64</v>
      </c>
      <c r="I13972" t="s">
        <v>575</v>
      </c>
      <c r="J13972" t="s">
        <v>347</v>
      </c>
      <c r="K13972" t="s">
        <v>391</v>
      </c>
    </row>
    <row r="13973" spans="1:11" hidden="1" x14ac:dyDescent="0.35">
      <c r="A13973" t="s">
        <v>565</v>
      </c>
      <c r="B13973" t="s">
        <v>84</v>
      </c>
      <c r="C13973" t="s">
        <v>334</v>
      </c>
      <c r="D13973" t="s">
        <v>78</v>
      </c>
      <c r="E13973">
        <v>2023</v>
      </c>
      <c r="F13973" t="s">
        <v>500</v>
      </c>
      <c r="G13973" t="s">
        <v>311</v>
      </c>
      <c r="H13973">
        <v>105.74</v>
      </c>
      <c r="I13973" t="s">
        <v>575</v>
      </c>
      <c r="J13973" t="s">
        <v>14</v>
      </c>
      <c r="K13973" t="s">
        <v>391</v>
      </c>
    </row>
    <row r="13974" spans="1:11" hidden="1" x14ac:dyDescent="0.35">
      <c r="A13974" t="s">
        <v>565</v>
      </c>
      <c r="B13974" t="s">
        <v>84</v>
      </c>
      <c r="C13974" t="s">
        <v>334</v>
      </c>
      <c r="D13974" t="s">
        <v>78</v>
      </c>
      <c r="E13974">
        <v>2023</v>
      </c>
      <c r="F13974" t="s">
        <v>500</v>
      </c>
      <c r="G13974" t="s">
        <v>311</v>
      </c>
      <c r="H13974">
        <v>86.41</v>
      </c>
      <c r="I13974" t="s">
        <v>575</v>
      </c>
      <c r="J13974" t="s">
        <v>347</v>
      </c>
      <c r="K13974" t="s">
        <v>391</v>
      </c>
    </row>
    <row r="13975" spans="1:11" hidden="1" x14ac:dyDescent="0.35">
      <c r="A13975" t="s">
        <v>565</v>
      </c>
      <c r="B13975" t="s">
        <v>84</v>
      </c>
      <c r="C13975" t="s">
        <v>334</v>
      </c>
      <c r="D13975" t="s">
        <v>78</v>
      </c>
      <c r="E13975">
        <v>2023</v>
      </c>
      <c r="F13975" t="s">
        <v>500</v>
      </c>
      <c r="G13975" t="s">
        <v>311</v>
      </c>
      <c r="H13975">
        <v>10785.69</v>
      </c>
      <c r="I13975" t="s">
        <v>575</v>
      </c>
      <c r="J13975" t="s">
        <v>14</v>
      </c>
      <c r="K13975" t="s">
        <v>391</v>
      </c>
    </row>
    <row r="13976" spans="1:11" hidden="1" x14ac:dyDescent="0.35">
      <c r="A13976" t="s">
        <v>565</v>
      </c>
      <c r="B13976" t="s">
        <v>84</v>
      </c>
      <c r="C13976" t="s">
        <v>334</v>
      </c>
      <c r="D13976" t="s">
        <v>78</v>
      </c>
      <c r="E13976">
        <v>2023</v>
      </c>
      <c r="F13976" t="s">
        <v>500</v>
      </c>
      <c r="G13976" t="s">
        <v>311</v>
      </c>
      <c r="H13976">
        <v>8813.91</v>
      </c>
      <c r="I13976" t="s">
        <v>575</v>
      </c>
      <c r="J13976" t="s">
        <v>347</v>
      </c>
      <c r="K13976" t="s">
        <v>391</v>
      </c>
    </row>
    <row r="13977" spans="1:11" hidden="1" x14ac:dyDescent="0.35">
      <c r="A13977" t="s">
        <v>565</v>
      </c>
      <c r="B13977" t="s">
        <v>84</v>
      </c>
      <c r="C13977" t="s">
        <v>334</v>
      </c>
      <c r="D13977" t="s">
        <v>78</v>
      </c>
      <c r="E13977">
        <v>2023</v>
      </c>
      <c r="F13977" t="s">
        <v>500</v>
      </c>
      <c r="G13977" t="s">
        <v>311</v>
      </c>
      <c r="H13977">
        <v>2855.04</v>
      </c>
      <c r="I13977" t="s">
        <v>575</v>
      </c>
      <c r="J13977" t="s">
        <v>14</v>
      </c>
      <c r="K13977" t="s">
        <v>391</v>
      </c>
    </row>
    <row r="13978" spans="1:11" hidden="1" x14ac:dyDescent="0.35">
      <c r="A13978" t="s">
        <v>565</v>
      </c>
      <c r="B13978" t="s">
        <v>84</v>
      </c>
      <c r="C13978" t="s">
        <v>334</v>
      </c>
      <c r="D13978" t="s">
        <v>78</v>
      </c>
      <c r="E13978">
        <v>2023</v>
      </c>
      <c r="F13978" t="s">
        <v>500</v>
      </c>
      <c r="G13978" t="s">
        <v>311</v>
      </c>
      <c r="H13978">
        <v>2333.09</v>
      </c>
      <c r="I13978" t="s">
        <v>575</v>
      </c>
      <c r="J13978" t="s">
        <v>347</v>
      </c>
      <c r="K13978" t="s">
        <v>391</v>
      </c>
    </row>
    <row r="13979" spans="1:11" hidden="1" x14ac:dyDescent="0.35">
      <c r="A13979" t="s">
        <v>565</v>
      </c>
      <c r="B13979" t="s">
        <v>84</v>
      </c>
      <c r="C13979" t="s">
        <v>334</v>
      </c>
      <c r="D13979" t="s">
        <v>78</v>
      </c>
      <c r="E13979">
        <v>2023</v>
      </c>
      <c r="F13979" t="s">
        <v>500</v>
      </c>
      <c r="G13979" t="s">
        <v>311</v>
      </c>
      <c r="H13979">
        <v>317.23</v>
      </c>
      <c r="I13979" t="s">
        <v>575</v>
      </c>
      <c r="J13979" t="s">
        <v>14</v>
      </c>
      <c r="K13979" t="s">
        <v>391</v>
      </c>
    </row>
    <row r="13980" spans="1:11" hidden="1" x14ac:dyDescent="0.35">
      <c r="A13980" t="s">
        <v>565</v>
      </c>
      <c r="B13980" t="s">
        <v>84</v>
      </c>
      <c r="C13980" t="s">
        <v>334</v>
      </c>
      <c r="D13980" t="s">
        <v>78</v>
      </c>
      <c r="E13980">
        <v>2023</v>
      </c>
      <c r="F13980" t="s">
        <v>500</v>
      </c>
      <c r="G13980" t="s">
        <v>311</v>
      </c>
      <c r="H13980">
        <v>259.23</v>
      </c>
      <c r="I13980" t="s">
        <v>575</v>
      </c>
      <c r="J13980" t="s">
        <v>347</v>
      </c>
      <c r="K13980" t="s">
        <v>391</v>
      </c>
    </row>
    <row r="13981" spans="1:11" hidden="1" x14ac:dyDescent="0.35">
      <c r="A13981" t="s">
        <v>565</v>
      </c>
      <c r="B13981" t="s">
        <v>84</v>
      </c>
      <c r="C13981" t="s">
        <v>334</v>
      </c>
      <c r="D13981" t="s">
        <v>78</v>
      </c>
      <c r="E13981">
        <v>2023</v>
      </c>
      <c r="F13981" t="s">
        <v>506</v>
      </c>
      <c r="G13981" t="s">
        <v>309</v>
      </c>
      <c r="H13981">
        <v>84.22</v>
      </c>
      <c r="I13981" t="s">
        <v>575</v>
      </c>
      <c r="J13981" t="s">
        <v>347</v>
      </c>
      <c r="K13981" t="s">
        <v>391</v>
      </c>
    </row>
    <row r="13982" spans="1:11" hidden="1" x14ac:dyDescent="0.35">
      <c r="A13982" t="s">
        <v>565</v>
      </c>
      <c r="B13982" t="s">
        <v>84</v>
      </c>
      <c r="C13982" t="s">
        <v>334</v>
      </c>
      <c r="D13982" t="s">
        <v>78</v>
      </c>
      <c r="E13982">
        <v>2023</v>
      </c>
      <c r="F13982" t="s">
        <v>506</v>
      </c>
      <c r="G13982" t="s">
        <v>309</v>
      </c>
      <c r="H13982">
        <v>842.17</v>
      </c>
      <c r="I13982" t="s">
        <v>575</v>
      </c>
      <c r="J13982" t="s">
        <v>347</v>
      </c>
      <c r="K13982" t="s">
        <v>391</v>
      </c>
    </row>
    <row r="13983" spans="1:11" hidden="1" x14ac:dyDescent="0.35">
      <c r="A13983" t="s">
        <v>565</v>
      </c>
      <c r="B13983" t="s">
        <v>84</v>
      </c>
      <c r="C13983" t="s">
        <v>334</v>
      </c>
      <c r="D13983" t="s">
        <v>78</v>
      </c>
      <c r="E13983">
        <v>2023</v>
      </c>
      <c r="F13983" t="s">
        <v>506</v>
      </c>
      <c r="G13983" t="s">
        <v>309</v>
      </c>
      <c r="H13983">
        <v>5.61</v>
      </c>
      <c r="I13983" t="s">
        <v>575</v>
      </c>
      <c r="J13983" t="s">
        <v>347</v>
      </c>
      <c r="K13983" t="s">
        <v>391</v>
      </c>
    </row>
    <row r="13984" spans="1:11" hidden="1" x14ac:dyDescent="0.35">
      <c r="A13984" t="s">
        <v>565</v>
      </c>
      <c r="B13984" t="s">
        <v>84</v>
      </c>
      <c r="C13984" t="s">
        <v>334</v>
      </c>
      <c r="D13984" t="s">
        <v>78</v>
      </c>
      <c r="E13984">
        <v>2023</v>
      </c>
      <c r="F13984" t="s">
        <v>506</v>
      </c>
      <c r="G13984" t="s">
        <v>309</v>
      </c>
      <c r="H13984">
        <v>572.66999999999996</v>
      </c>
      <c r="I13984" t="s">
        <v>575</v>
      </c>
      <c r="J13984" t="s">
        <v>347</v>
      </c>
      <c r="K13984" t="s">
        <v>391</v>
      </c>
    </row>
    <row r="13985" spans="1:11" hidden="1" x14ac:dyDescent="0.35">
      <c r="A13985" t="s">
        <v>565</v>
      </c>
      <c r="B13985" t="s">
        <v>84</v>
      </c>
      <c r="C13985" t="s">
        <v>334</v>
      </c>
      <c r="D13985" t="s">
        <v>78</v>
      </c>
      <c r="E13985">
        <v>2023</v>
      </c>
      <c r="F13985" t="s">
        <v>506</v>
      </c>
      <c r="G13985" t="s">
        <v>309</v>
      </c>
      <c r="H13985">
        <v>151.59</v>
      </c>
      <c r="I13985" t="s">
        <v>575</v>
      </c>
      <c r="J13985" t="s">
        <v>347</v>
      </c>
      <c r="K13985" t="s">
        <v>391</v>
      </c>
    </row>
    <row r="13986" spans="1:11" hidden="1" x14ac:dyDescent="0.35">
      <c r="A13986" t="s">
        <v>565</v>
      </c>
      <c r="B13986" t="s">
        <v>84</v>
      </c>
      <c r="C13986" t="s">
        <v>334</v>
      </c>
      <c r="D13986" t="s">
        <v>78</v>
      </c>
      <c r="E13986">
        <v>2023</v>
      </c>
      <c r="F13986" t="s">
        <v>506</v>
      </c>
      <c r="G13986" t="s">
        <v>309</v>
      </c>
      <c r="H13986">
        <v>16.84</v>
      </c>
      <c r="I13986" t="s">
        <v>575</v>
      </c>
      <c r="J13986" t="s">
        <v>347</v>
      </c>
      <c r="K13986" t="s">
        <v>391</v>
      </c>
    </row>
    <row r="13987" spans="1:11" hidden="1" x14ac:dyDescent="0.35">
      <c r="A13987" t="s">
        <v>565</v>
      </c>
      <c r="B13987" t="s">
        <v>84</v>
      </c>
      <c r="C13987" t="s">
        <v>334</v>
      </c>
      <c r="D13987" t="s">
        <v>78</v>
      </c>
      <c r="E13987">
        <v>2023</v>
      </c>
      <c r="F13987" t="s">
        <v>71</v>
      </c>
      <c r="G13987" t="s">
        <v>310</v>
      </c>
      <c r="H13987">
        <v>5.29</v>
      </c>
      <c r="I13987" t="s">
        <v>575</v>
      </c>
      <c r="J13987" t="s">
        <v>14</v>
      </c>
      <c r="K13987" t="s">
        <v>391</v>
      </c>
    </row>
    <row r="13988" spans="1:11" hidden="1" x14ac:dyDescent="0.35">
      <c r="A13988" t="s">
        <v>565</v>
      </c>
      <c r="B13988" t="s">
        <v>84</v>
      </c>
      <c r="C13988" t="s">
        <v>334</v>
      </c>
      <c r="D13988" t="s">
        <v>78</v>
      </c>
      <c r="E13988">
        <v>2023</v>
      </c>
      <c r="F13988" t="s">
        <v>71</v>
      </c>
      <c r="G13988" t="s">
        <v>310</v>
      </c>
      <c r="H13988">
        <v>6.25</v>
      </c>
      <c r="I13988" t="s">
        <v>575</v>
      </c>
      <c r="J13988" t="s">
        <v>347</v>
      </c>
      <c r="K13988" t="s">
        <v>391</v>
      </c>
    </row>
    <row r="13989" spans="1:11" hidden="1" x14ac:dyDescent="0.35">
      <c r="A13989" t="s">
        <v>565</v>
      </c>
      <c r="B13989" t="s">
        <v>84</v>
      </c>
      <c r="C13989" t="s">
        <v>334</v>
      </c>
      <c r="D13989" t="s">
        <v>78</v>
      </c>
      <c r="E13989">
        <v>2023</v>
      </c>
      <c r="F13989" t="s">
        <v>71</v>
      </c>
      <c r="G13989" t="s">
        <v>310</v>
      </c>
      <c r="H13989">
        <v>52.85</v>
      </c>
      <c r="I13989" t="s">
        <v>575</v>
      </c>
      <c r="J13989" t="s">
        <v>14</v>
      </c>
      <c r="K13989" t="s">
        <v>391</v>
      </c>
    </row>
    <row r="13990" spans="1:11" hidden="1" x14ac:dyDescent="0.35">
      <c r="A13990" t="s">
        <v>565</v>
      </c>
      <c r="B13990" t="s">
        <v>84</v>
      </c>
      <c r="C13990" t="s">
        <v>334</v>
      </c>
      <c r="D13990" t="s">
        <v>78</v>
      </c>
      <c r="E13990">
        <v>2023</v>
      </c>
      <c r="F13990" t="s">
        <v>71</v>
      </c>
      <c r="G13990" t="s">
        <v>310</v>
      </c>
      <c r="H13990">
        <v>62.5</v>
      </c>
      <c r="I13990" t="s">
        <v>575</v>
      </c>
      <c r="J13990" t="s">
        <v>347</v>
      </c>
      <c r="K13990" t="s">
        <v>391</v>
      </c>
    </row>
    <row r="13991" spans="1:11" hidden="1" x14ac:dyDescent="0.35">
      <c r="A13991" t="s">
        <v>565</v>
      </c>
      <c r="B13991" t="s">
        <v>84</v>
      </c>
      <c r="C13991" t="s">
        <v>334</v>
      </c>
      <c r="D13991" t="s">
        <v>78</v>
      </c>
      <c r="E13991">
        <v>2023</v>
      </c>
      <c r="F13991" t="s">
        <v>71</v>
      </c>
      <c r="G13991" t="s">
        <v>310</v>
      </c>
      <c r="H13991">
        <v>0.35</v>
      </c>
      <c r="I13991" t="s">
        <v>575</v>
      </c>
      <c r="J13991" t="s">
        <v>14</v>
      </c>
      <c r="K13991" t="s">
        <v>391</v>
      </c>
    </row>
    <row r="13992" spans="1:11" hidden="1" x14ac:dyDescent="0.35">
      <c r="A13992" t="s">
        <v>565</v>
      </c>
      <c r="B13992" t="s">
        <v>84</v>
      </c>
      <c r="C13992" t="s">
        <v>334</v>
      </c>
      <c r="D13992" t="s">
        <v>78</v>
      </c>
      <c r="E13992">
        <v>2023</v>
      </c>
      <c r="F13992" t="s">
        <v>71</v>
      </c>
      <c r="G13992" t="s">
        <v>310</v>
      </c>
      <c r="H13992">
        <v>0.42</v>
      </c>
      <c r="I13992" t="s">
        <v>575</v>
      </c>
      <c r="J13992" t="s">
        <v>347</v>
      </c>
      <c r="K13992" t="s">
        <v>391</v>
      </c>
    </row>
    <row r="13993" spans="1:11" hidden="1" x14ac:dyDescent="0.35">
      <c r="A13993" t="s">
        <v>565</v>
      </c>
      <c r="B13993" t="s">
        <v>84</v>
      </c>
      <c r="C13993" t="s">
        <v>334</v>
      </c>
      <c r="D13993" t="s">
        <v>78</v>
      </c>
      <c r="E13993">
        <v>2023</v>
      </c>
      <c r="F13993" t="s">
        <v>71</v>
      </c>
      <c r="G13993" t="s">
        <v>310</v>
      </c>
      <c r="H13993">
        <v>35.94</v>
      </c>
      <c r="I13993" t="s">
        <v>575</v>
      </c>
      <c r="J13993" t="s">
        <v>14</v>
      </c>
      <c r="K13993" t="s">
        <v>391</v>
      </c>
    </row>
    <row r="13994" spans="1:11" hidden="1" x14ac:dyDescent="0.35">
      <c r="A13994" t="s">
        <v>565</v>
      </c>
      <c r="B13994" t="s">
        <v>84</v>
      </c>
      <c r="C13994" t="s">
        <v>334</v>
      </c>
      <c r="D13994" t="s">
        <v>78</v>
      </c>
      <c r="E13994">
        <v>2023</v>
      </c>
      <c r="F13994" t="s">
        <v>71</v>
      </c>
      <c r="G13994" t="s">
        <v>310</v>
      </c>
      <c r="H13994">
        <v>42.5</v>
      </c>
      <c r="I13994" t="s">
        <v>575</v>
      </c>
      <c r="J13994" t="s">
        <v>347</v>
      </c>
      <c r="K13994" t="s">
        <v>391</v>
      </c>
    </row>
    <row r="13995" spans="1:11" hidden="1" x14ac:dyDescent="0.35">
      <c r="A13995" t="s">
        <v>565</v>
      </c>
      <c r="B13995" t="s">
        <v>84</v>
      </c>
      <c r="C13995" t="s">
        <v>334</v>
      </c>
      <c r="D13995" t="s">
        <v>78</v>
      </c>
      <c r="E13995">
        <v>2023</v>
      </c>
      <c r="F13995" t="s">
        <v>71</v>
      </c>
      <c r="G13995" t="s">
        <v>310</v>
      </c>
      <c r="H13995">
        <v>9.51</v>
      </c>
      <c r="I13995" t="s">
        <v>575</v>
      </c>
      <c r="J13995" t="s">
        <v>14</v>
      </c>
      <c r="K13995" t="s">
        <v>391</v>
      </c>
    </row>
    <row r="13996" spans="1:11" hidden="1" x14ac:dyDescent="0.35">
      <c r="A13996" t="s">
        <v>565</v>
      </c>
      <c r="B13996" t="s">
        <v>84</v>
      </c>
      <c r="C13996" t="s">
        <v>334</v>
      </c>
      <c r="D13996" t="s">
        <v>78</v>
      </c>
      <c r="E13996">
        <v>2023</v>
      </c>
      <c r="F13996" t="s">
        <v>71</v>
      </c>
      <c r="G13996" t="s">
        <v>310</v>
      </c>
      <c r="H13996">
        <v>11.25</v>
      </c>
      <c r="I13996" t="s">
        <v>575</v>
      </c>
      <c r="J13996" t="s">
        <v>347</v>
      </c>
      <c r="K13996" t="s">
        <v>391</v>
      </c>
    </row>
    <row r="13997" spans="1:11" hidden="1" x14ac:dyDescent="0.35">
      <c r="A13997" t="s">
        <v>565</v>
      </c>
      <c r="B13997" t="s">
        <v>84</v>
      </c>
      <c r="C13997" t="s">
        <v>334</v>
      </c>
      <c r="D13997" t="s">
        <v>78</v>
      </c>
      <c r="E13997">
        <v>2023</v>
      </c>
      <c r="F13997" t="s">
        <v>71</v>
      </c>
      <c r="G13997" t="s">
        <v>310</v>
      </c>
      <c r="H13997">
        <v>1.06</v>
      </c>
      <c r="I13997" t="s">
        <v>575</v>
      </c>
      <c r="J13997" t="s">
        <v>14</v>
      </c>
      <c r="K13997" t="s">
        <v>391</v>
      </c>
    </row>
    <row r="13998" spans="1:11" hidden="1" x14ac:dyDescent="0.35">
      <c r="A13998" t="s">
        <v>565</v>
      </c>
      <c r="B13998" t="s">
        <v>84</v>
      </c>
      <c r="C13998" t="s">
        <v>334</v>
      </c>
      <c r="D13998" t="s">
        <v>78</v>
      </c>
      <c r="E13998">
        <v>2023</v>
      </c>
      <c r="F13998" t="s">
        <v>71</v>
      </c>
      <c r="G13998" t="s">
        <v>310</v>
      </c>
      <c r="H13998">
        <v>1.25</v>
      </c>
      <c r="I13998" t="s">
        <v>575</v>
      </c>
      <c r="J13998" t="s">
        <v>347</v>
      </c>
      <c r="K13998" t="s">
        <v>391</v>
      </c>
    </row>
    <row r="13999" spans="1:11" hidden="1" x14ac:dyDescent="0.35">
      <c r="A13999" t="s">
        <v>565</v>
      </c>
      <c r="B13999" t="s">
        <v>84</v>
      </c>
      <c r="C13999" t="s">
        <v>334</v>
      </c>
      <c r="D13999" t="s">
        <v>78</v>
      </c>
      <c r="E13999">
        <v>2023</v>
      </c>
      <c r="F13999" t="s">
        <v>156</v>
      </c>
      <c r="G13999" t="s">
        <v>307</v>
      </c>
      <c r="H13999">
        <v>25.19</v>
      </c>
      <c r="I13999" t="s">
        <v>575</v>
      </c>
      <c r="J13999" t="s">
        <v>14</v>
      </c>
      <c r="K13999" t="s">
        <v>391</v>
      </c>
    </row>
    <row r="14000" spans="1:11" hidden="1" x14ac:dyDescent="0.35">
      <c r="A14000" t="s">
        <v>565</v>
      </c>
      <c r="B14000" t="s">
        <v>84</v>
      </c>
      <c r="C14000" t="s">
        <v>334</v>
      </c>
      <c r="D14000" t="s">
        <v>78</v>
      </c>
      <c r="E14000">
        <v>2023</v>
      </c>
      <c r="F14000" t="s">
        <v>156</v>
      </c>
      <c r="G14000" t="s">
        <v>307</v>
      </c>
      <c r="H14000">
        <v>52.41</v>
      </c>
      <c r="I14000" t="s">
        <v>575</v>
      </c>
      <c r="J14000" t="s">
        <v>347</v>
      </c>
      <c r="K14000" t="s">
        <v>391</v>
      </c>
    </row>
    <row r="14001" spans="1:11" hidden="1" x14ac:dyDescent="0.35">
      <c r="A14001" t="s">
        <v>565</v>
      </c>
      <c r="B14001" t="s">
        <v>84</v>
      </c>
      <c r="C14001" t="s">
        <v>334</v>
      </c>
      <c r="D14001" t="s">
        <v>78</v>
      </c>
      <c r="E14001">
        <v>2023</v>
      </c>
      <c r="F14001" t="s">
        <v>156</v>
      </c>
      <c r="G14001" t="s">
        <v>307</v>
      </c>
      <c r="H14001">
        <v>251.89</v>
      </c>
      <c r="I14001" t="s">
        <v>575</v>
      </c>
      <c r="J14001" t="s">
        <v>14</v>
      </c>
      <c r="K14001" t="s">
        <v>391</v>
      </c>
    </row>
    <row r="14002" spans="1:11" hidden="1" x14ac:dyDescent="0.35">
      <c r="A14002" t="s">
        <v>565</v>
      </c>
      <c r="B14002" t="s">
        <v>84</v>
      </c>
      <c r="C14002" t="s">
        <v>334</v>
      </c>
      <c r="D14002" t="s">
        <v>78</v>
      </c>
      <c r="E14002">
        <v>2023</v>
      </c>
      <c r="F14002" t="s">
        <v>156</v>
      </c>
      <c r="G14002" t="s">
        <v>307</v>
      </c>
      <c r="H14002">
        <v>524.12</v>
      </c>
      <c r="I14002" t="s">
        <v>575</v>
      </c>
      <c r="J14002" t="s">
        <v>347</v>
      </c>
      <c r="K14002" t="s">
        <v>391</v>
      </c>
    </row>
    <row r="14003" spans="1:11" hidden="1" x14ac:dyDescent="0.35">
      <c r="A14003" t="s">
        <v>565</v>
      </c>
      <c r="B14003" t="s">
        <v>84</v>
      </c>
      <c r="C14003" t="s">
        <v>334</v>
      </c>
      <c r="D14003" t="s">
        <v>78</v>
      </c>
      <c r="E14003">
        <v>2023</v>
      </c>
      <c r="F14003" t="s">
        <v>156</v>
      </c>
      <c r="G14003" t="s">
        <v>307</v>
      </c>
      <c r="H14003">
        <v>1.68</v>
      </c>
      <c r="I14003" t="s">
        <v>575</v>
      </c>
      <c r="J14003" t="s">
        <v>14</v>
      </c>
      <c r="K14003" t="s">
        <v>391</v>
      </c>
    </row>
    <row r="14004" spans="1:11" hidden="1" x14ac:dyDescent="0.35">
      <c r="A14004" t="s">
        <v>565</v>
      </c>
      <c r="B14004" t="s">
        <v>84</v>
      </c>
      <c r="C14004" t="s">
        <v>334</v>
      </c>
      <c r="D14004" t="s">
        <v>78</v>
      </c>
      <c r="E14004">
        <v>2023</v>
      </c>
      <c r="F14004" t="s">
        <v>156</v>
      </c>
      <c r="G14004" t="s">
        <v>307</v>
      </c>
      <c r="H14004">
        <v>3.49</v>
      </c>
      <c r="I14004" t="s">
        <v>575</v>
      </c>
      <c r="J14004" t="s">
        <v>347</v>
      </c>
      <c r="K14004" t="s">
        <v>391</v>
      </c>
    </row>
    <row r="14005" spans="1:11" hidden="1" x14ac:dyDescent="0.35">
      <c r="A14005" t="s">
        <v>565</v>
      </c>
      <c r="B14005" t="s">
        <v>84</v>
      </c>
      <c r="C14005" t="s">
        <v>334</v>
      </c>
      <c r="D14005" t="s">
        <v>78</v>
      </c>
      <c r="E14005">
        <v>2023</v>
      </c>
      <c r="F14005" t="s">
        <v>156</v>
      </c>
      <c r="G14005" t="s">
        <v>307</v>
      </c>
      <c r="H14005">
        <v>171.28</v>
      </c>
      <c r="I14005" t="s">
        <v>575</v>
      </c>
      <c r="J14005" t="s">
        <v>14</v>
      </c>
      <c r="K14005" t="s">
        <v>391</v>
      </c>
    </row>
    <row r="14006" spans="1:11" hidden="1" x14ac:dyDescent="0.35">
      <c r="A14006" t="s">
        <v>565</v>
      </c>
      <c r="B14006" t="s">
        <v>84</v>
      </c>
      <c r="C14006" t="s">
        <v>334</v>
      </c>
      <c r="D14006" t="s">
        <v>78</v>
      </c>
      <c r="E14006">
        <v>2023</v>
      </c>
      <c r="F14006" t="s">
        <v>156</v>
      </c>
      <c r="G14006" t="s">
        <v>307</v>
      </c>
      <c r="H14006">
        <v>356.4</v>
      </c>
      <c r="I14006" t="s">
        <v>575</v>
      </c>
      <c r="J14006" t="s">
        <v>347</v>
      </c>
      <c r="K14006" t="s">
        <v>391</v>
      </c>
    </row>
    <row r="14007" spans="1:11" hidden="1" x14ac:dyDescent="0.35">
      <c r="A14007" t="s">
        <v>565</v>
      </c>
      <c r="B14007" t="s">
        <v>84</v>
      </c>
      <c r="C14007" t="s">
        <v>334</v>
      </c>
      <c r="D14007" t="s">
        <v>78</v>
      </c>
      <c r="E14007">
        <v>2023</v>
      </c>
      <c r="F14007" t="s">
        <v>156</v>
      </c>
      <c r="G14007" t="s">
        <v>307</v>
      </c>
      <c r="H14007">
        <v>45.34</v>
      </c>
      <c r="I14007" t="s">
        <v>575</v>
      </c>
      <c r="J14007" t="s">
        <v>14</v>
      </c>
      <c r="K14007" t="s">
        <v>391</v>
      </c>
    </row>
    <row r="14008" spans="1:11" hidden="1" x14ac:dyDescent="0.35">
      <c r="A14008" t="s">
        <v>565</v>
      </c>
      <c r="B14008" t="s">
        <v>84</v>
      </c>
      <c r="C14008" t="s">
        <v>334</v>
      </c>
      <c r="D14008" t="s">
        <v>78</v>
      </c>
      <c r="E14008">
        <v>2023</v>
      </c>
      <c r="F14008" t="s">
        <v>156</v>
      </c>
      <c r="G14008" t="s">
        <v>307</v>
      </c>
      <c r="H14008">
        <v>94.34</v>
      </c>
      <c r="I14008" t="s">
        <v>575</v>
      </c>
      <c r="J14008" t="s">
        <v>347</v>
      </c>
      <c r="K14008" t="s">
        <v>391</v>
      </c>
    </row>
    <row r="14009" spans="1:11" hidden="1" x14ac:dyDescent="0.35">
      <c r="A14009" t="s">
        <v>565</v>
      </c>
      <c r="B14009" t="s">
        <v>84</v>
      </c>
      <c r="C14009" t="s">
        <v>334</v>
      </c>
      <c r="D14009" t="s">
        <v>78</v>
      </c>
      <c r="E14009">
        <v>2023</v>
      </c>
      <c r="F14009" t="s">
        <v>156</v>
      </c>
      <c r="G14009" t="s">
        <v>307</v>
      </c>
      <c r="H14009">
        <v>5.04</v>
      </c>
      <c r="I14009" t="s">
        <v>575</v>
      </c>
      <c r="J14009" t="s">
        <v>14</v>
      </c>
      <c r="K14009" t="s">
        <v>391</v>
      </c>
    </row>
    <row r="14010" spans="1:11" hidden="1" x14ac:dyDescent="0.35">
      <c r="A14010" t="s">
        <v>565</v>
      </c>
      <c r="B14010" t="s">
        <v>84</v>
      </c>
      <c r="C14010" t="s">
        <v>334</v>
      </c>
      <c r="D14010" t="s">
        <v>78</v>
      </c>
      <c r="E14010">
        <v>2023</v>
      </c>
      <c r="F14010" t="s">
        <v>156</v>
      </c>
      <c r="G14010" t="s">
        <v>307</v>
      </c>
      <c r="H14010">
        <v>10.48</v>
      </c>
      <c r="I14010" t="s">
        <v>575</v>
      </c>
      <c r="J14010" t="s">
        <v>347</v>
      </c>
      <c r="K14010" t="s">
        <v>391</v>
      </c>
    </row>
    <row r="14011" spans="1:11" hidden="1" x14ac:dyDescent="0.35">
      <c r="A14011" t="s">
        <v>565</v>
      </c>
      <c r="B14011" t="s">
        <v>84</v>
      </c>
      <c r="C14011" t="s">
        <v>330</v>
      </c>
      <c r="D14011" t="s">
        <v>78</v>
      </c>
      <c r="E14011">
        <v>2023</v>
      </c>
      <c r="F14011" t="s">
        <v>500</v>
      </c>
      <c r="G14011" t="s">
        <v>311</v>
      </c>
      <c r="H14011">
        <v>-24.93</v>
      </c>
      <c r="I14011" t="s">
        <v>575</v>
      </c>
      <c r="J14011" t="s">
        <v>14</v>
      </c>
      <c r="K14011" t="s">
        <v>392</v>
      </c>
    </row>
    <row r="14012" spans="1:11" hidden="1" x14ac:dyDescent="0.35">
      <c r="A14012" t="s">
        <v>565</v>
      </c>
      <c r="B14012" t="s">
        <v>84</v>
      </c>
      <c r="C14012" t="s">
        <v>330</v>
      </c>
      <c r="D14012" t="s">
        <v>78</v>
      </c>
      <c r="E14012">
        <v>2023</v>
      </c>
      <c r="F14012" t="s">
        <v>500</v>
      </c>
      <c r="G14012" t="s">
        <v>311</v>
      </c>
      <c r="H14012">
        <v>-10.59</v>
      </c>
      <c r="I14012" t="s">
        <v>575</v>
      </c>
      <c r="J14012" t="s">
        <v>347</v>
      </c>
      <c r="K14012" t="s">
        <v>392</v>
      </c>
    </row>
    <row r="14013" spans="1:11" hidden="1" x14ac:dyDescent="0.35">
      <c r="A14013" t="s">
        <v>565</v>
      </c>
      <c r="B14013" t="s">
        <v>84</v>
      </c>
      <c r="C14013" t="s">
        <v>330</v>
      </c>
      <c r="D14013" t="s">
        <v>78</v>
      </c>
      <c r="E14013">
        <v>2023</v>
      </c>
      <c r="F14013" t="s">
        <v>500</v>
      </c>
      <c r="G14013" t="s">
        <v>311</v>
      </c>
      <c r="H14013">
        <v>-29.59</v>
      </c>
      <c r="I14013" t="s">
        <v>575</v>
      </c>
      <c r="J14013" t="s">
        <v>14</v>
      </c>
      <c r="K14013" t="s">
        <v>392</v>
      </c>
    </row>
    <row r="14014" spans="1:11" hidden="1" x14ac:dyDescent="0.35">
      <c r="A14014" t="s">
        <v>565</v>
      </c>
      <c r="B14014" t="s">
        <v>84</v>
      </c>
      <c r="C14014" t="s">
        <v>330</v>
      </c>
      <c r="D14014" t="s">
        <v>78</v>
      </c>
      <c r="E14014">
        <v>2023</v>
      </c>
      <c r="F14014" t="s">
        <v>500</v>
      </c>
      <c r="G14014" t="s">
        <v>311</v>
      </c>
      <c r="H14014">
        <v>-12.56</v>
      </c>
      <c r="I14014" t="s">
        <v>575</v>
      </c>
      <c r="J14014" t="s">
        <v>347</v>
      </c>
      <c r="K14014" t="s">
        <v>392</v>
      </c>
    </row>
    <row r="14015" spans="1:11" hidden="1" x14ac:dyDescent="0.35">
      <c r="A14015" t="s">
        <v>565</v>
      </c>
      <c r="B14015" t="s">
        <v>84</v>
      </c>
      <c r="C14015" t="s">
        <v>330</v>
      </c>
      <c r="D14015" t="s">
        <v>78</v>
      </c>
      <c r="E14015">
        <v>2023</v>
      </c>
      <c r="F14015" t="s">
        <v>500</v>
      </c>
      <c r="G14015" t="s">
        <v>311</v>
      </c>
      <c r="H14015">
        <v>1</v>
      </c>
      <c r="I14015" t="s">
        <v>575</v>
      </c>
      <c r="J14015" t="s">
        <v>14</v>
      </c>
      <c r="K14015" t="s">
        <v>392</v>
      </c>
    </row>
    <row r="14016" spans="1:11" hidden="1" x14ac:dyDescent="0.35">
      <c r="A14016" t="s">
        <v>565</v>
      </c>
      <c r="B14016" t="s">
        <v>84</v>
      </c>
      <c r="C14016" t="s">
        <v>330</v>
      </c>
      <c r="D14016" t="s">
        <v>78</v>
      </c>
      <c r="E14016">
        <v>2023</v>
      </c>
      <c r="F14016" t="s">
        <v>500</v>
      </c>
      <c r="G14016" t="s">
        <v>311</v>
      </c>
      <c r="H14016">
        <v>0.42</v>
      </c>
      <c r="I14016" t="s">
        <v>575</v>
      </c>
      <c r="J14016" t="s">
        <v>347</v>
      </c>
      <c r="K14016" t="s">
        <v>392</v>
      </c>
    </row>
    <row r="14017" spans="1:11" hidden="1" x14ac:dyDescent="0.35">
      <c r="A14017" t="s">
        <v>565</v>
      </c>
      <c r="B14017" t="s">
        <v>84</v>
      </c>
      <c r="C14017" t="s">
        <v>330</v>
      </c>
      <c r="D14017" t="s">
        <v>78</v>
      </c>
      <c r="E14017">
        <v>2023</v>
      </c>
      <c r="F14017" t="s">
        <v>500</v>
      </c>
      <c r="G14017" t="s">
        <v>311</v>
      </c>
      <c r="H14017">
        <v>0.33</v>
      </c>
      <c r="I14017" t="s">
        <v>575</v>
      </c>
      <c r="J14017" t="s">
        <v>14</v>
      </c>
      <c r="K14017" t="s">
        <v>392</v>
      </c>
    </row>
    <row r="14018" spans="1:11" hidden="1" x14ac:dyDescent="0.35">
      <c r="A14018" t="s">
        <v>565</v>
      </c>
      <c r="B14018" t="s">
        <v>84</v>
      </c>
      <c r="C14018" t="s">
        <v>330</v>
      </c>
      <c r="D14018" t="s">
        <v>78</v>
      </c>
      <c r="E14018">
        <v>2023</v>
      </c>
      <c r="F14018" t="s">
        <v>500</v>
      </c>
      <c r="G14018" t="s">
        <v>311</v>
      </c>
      <c r="H14018">
        <v>0.14000000000000001</v>
      </c>
      <c r="I14018" t="s">
        <v>575</v>
      </c>
      <c r="J14018" t="s">
        <v>347</v>
      </c>
      <c r="K14018" t="s">
        <v>392</v>
      </c>
    </row>
    <row r="14019" spans="1:11" hidden="1" x14ac:dyDescent="0.35">
      <c r="A14019" t="s">
        <v>565</v>
      </c>
      <c r="B14019" t="s">
        <v>84</v>
      </c>
      <c r="C14019" t="s">
        <v>330</v>
      </c>
      <c r="D14019" t="s">
        <v>78</v>
      </c>
      <c r="E14019">
        <v>2023</v>
      </c>
      <c r="F14019" t="s">
        <v>506</v>
      </c>
      <c r="G14019" t="s">
        <v>309</v>
      </c>
      <c r="H14019">
        <v>-0.05</v>
      </c>
      <c r="I14019" t="s">
        <v>575</v>
      </c>
      <c r="J14019" t="s">
        <v>14</v>
      </c>
      <c r="K14019" t="s">
        <v>392</v>
      </c>
    </row>
    <row r="14020" spans="1:11" hidden="1" x14ac:dyDescent="0.35">
      <c r="A14020" t="s">
        <v>565</v>
      </c>
      <c r="B14020" t="s">
        <v>84</v>
      </c>
      <c r="C14020" t="s">
        <v>330</v>
      </c>
      <c r="D14020" t="s">
        <v>78</v>
      </c>
      <c r="E14020">
        <v>2023</v>
      </c>
      <c r="F14020" t="s">
        <v>506</v>
      </c>
      <c r="G14020" t="s">
        <v>309</v>
      </c>
      <c r="H14020">
        <v>-10.27</v>
      </c>
      <c r="I14020" t="s">
        <v>575</v>
      </c>
      <c r="J14020" t="s">
        <v>347</v>
      </c>
      <c r="K14020" t="s">
        <v>392</v>
      </c>
    </row>
    <row r="14021" spans="1:11" hidden="1" x14ac:dyDescent="0.35">
      <c r="A14021" t="s">
        <v>565</v>
      </c>
      <c r="B14021" t="s">
        <v>84</v>
      </c>
      <c r="C14021" t="s">
        <v>330</v>
      </c>
      <c r="D14021" t="s">
        <v>78</v>
      </c>
      <c r="E14021">
        <v>2023</v>
      </c>
      <c r="F14021" t="s">
        <v>506</v>
      </c>
      <c r="G14021" t="s">
        <v>309</v>
      </c>
      <c r="H14021">
        <v>-0.05</v>
      </c>
      <c r="I14021" t="s">
        <v>575</v>
      </c>
      <c r="J14021" t="s">
        <v>14</v>
      </c>
      <c r="K14021" t="s">
        <v>392</v>
      </c>
    </row>
    <row r="14022" spans="1:11" hidden="1" x14ac:dyDescent="0.35">
      <c r="A14022" t="s">
        <v>565</v>
      </c>
      <c r="B14022" t="s">
        <v>84</v>
      </c>
      <c r="C14022" t="s">
        <v>330</v>
      </c>
      <c r="D14022" t="s">
        <v>78</v>
      </c>
      <c r="E14022">
        <v>2023</v>
      </c>
      <c r="F14022" t="s">
        <v>506</v>
      </c>
      <c r="G14022" t="s">
        <v>309</v>
      </c>
      <c r="H14022">
        <v>-12.18</v>
      </c>
      <c r="I14022" t="s">
        <v>575</v>
      </c>
      <c r="J14022" t="s">
        <v>347</v>
      </c>
      <c r="K14022" t="s">
        <v>392</v>
      </c>
    </row>
    <row r="14023" spans="1:11" hidden="1" x14ac:dyDescent="0.35">
      <c r="A14023" t="s">
        <v>565</v>
      </c>
      <c r="B14023" t="s">
        <v>84</v>
      </c>
      <c r="C14023" t="s">
        <v>330</v>
      </c>
      <c r="D14023" t="s">
        <v>78</v>
      </c>
      <c r="E14023">
        <v>2023</v>
      </c>
      <c r="F14023" t="s">
        <v>506</v>
      </c>
      <c r="G14023" t="s">
        <v>309</v>
      </c>
      <c r="H14023">
        <v>0</v>
      </c>
      <c r="I14023" t="s">
        <v>575</v>
      </c>
      <c r="J14023" t="s">
        <v>14</v>
      </c>
      <c r="K14023" t="s">
        <v>392</v>
      </c>
    </row>
    <row r="14024" spans="1:11" hidden="1" x14ac:dyDescent="0.35">
      <c r="A14024" t="s">
        <v>565</v>
      </c>
      <c r="B14024" t="s">
        <v>84</v>
      </c>
      <c r="C14024" t="s">
        <v>330</v>
      </c>
      <c r="D14024" t="s">
        <v>78</v>
      </c>
      <c r="E14024">
        <v>2023</v>
      </c>
      <c r="F14024" t="s">
        <v>506</v>
      </c>
      <c r="G14024" t="s">
        <v>309</v>
      </c>
      <c r="H14024">
        <v>0.41</v>
      </c>
      <c r="I14024" t="s">
        <v>575</v>
      </c>
      <c r="J14024" t="s">
        <v>347</v>
      </c>
      <c r="K14024" t="s">
        <v>392</v>
      </c>
    </row>
    <row r="14025" spans="1:11" hidden="1" x14ac:dyDescent="0.35">
      <c r="A14025" t="s">
        <v>565</v>
      </c>
      <c r="B14025" t="s">
        <v>84</v>
      </c>
      <c r="C14025" t="s">
        <v>330</v>
      </c>
      <c r="D14025" t="s">
        <v>78</v>
      </c>
      <c r="E14025">
        <v>2023</v>
      </c>
      <c r="F14025" t="s">
        <v>506</v>
      </c>
      <c r="G14025" t="s">
        <v>309</v>
      </c>
      <c r="H14025">
        <v>0</v>
      </c>
      <c r="I14025" t="s">
        <v>575</v>
      </c>
      <c r="J14025" t="s">
        <v>14</v>
      </c>
      <c r="K14025" t="s">
        <v>392</v>
      </c>
    </row>
    <row r="14026" spans="1:11" hidden="1" x14ac:dyDescent="0.35">
      <c r="A14026" t="s">
        <v>565</v>
      </c>
      <c r="B14026" t="s">
        <v>84</v>
      </c>
      <c r="C14026" t="s">
        <v>330</v>
      </c>
      <c r="D14026" t="s">
        <v>78</v>
      </c>
      <c r="E14026">
        <v>2023</v>
      </c>
      <c r="F14026" t="s">
        <v>506</v>
      </c>
      <c r="G14026" t="s">
        <v>309</v>
      </c>
      <c r="H14026">
        <v>0.14000000000000001</v>
      </c>
      <c r="I14026" t="s">
        <v>575</v>
      </c>
      <c r="J14026" t="s">
        <v>347</v>
      </c>
      <c r="K14026" t="s">
        <v>392</v>
      </c>
    </row>
    <row r="14027" spans="1:11" hidden="1" x14ac:dyDescent="0.35">
      <c r="A14027" t="s">
        <v>565</v>
      </c>
      <c r="B14027" t="s">
        <v>84</v>
      </c>
      <c r="C14027" t="s">
        <v>330</v>
      </c>
      <c r="D14027" t="s">
        <v>78</v>
      </c>
      <c r="E14027">
        <v>2023</v>
      </c>
      <c r="F14027" t="s">
        <v>71</v>
      </c>
      <c r="G14027" t="s">
        <v>310</v>
      </c>
      <c r="H14027">
        <v>-1.55</v>
      </c>
      <c r="I14027" t="s">
        <v>575</v>
      </c>
      <c r="J14027" t="s">
        <v>347</v>
      </c>
      <c r="K14027" t="s">
        <v>392</v>
      </c>
    </row>
    <row r="14028" spans="1:11" hidden="1" x14ac:dyDescent="0.35">
      <c r="A14028" t="s">
        <v>565</v>
      </c>
      <c r="B14028" t="s">
        <v>84</v>
      </c>
      <c r="C14028" t="s">
        <v>330</v>
      </c>
      <c r="D14028" t="s">
        <v>78</v>
      </c>
      <c r="E14028">
        <v>2023</v>
      </c>
      <c r="F14028" t="s">
        <v>71</v>
      </c>
      <c r="G14028" t="s">
        <v>310</v>
      </c>
      <c r="H14028">
        <v>-1.85</v>
      </c>
      <c r="I14028" t="s">
        <v>575</v>
      </c>
      <c r="J14028" t="s">
        <v>347</v>
      </c>
      <c r="K14028" t="s">
        <v>392</v>
      </c>
    </row>
    <row r="14029" spans="1:11" hidden="1" x14ac:dyDescent="0.35">
      <c r="A14029" t="s">
        <v>565</v>
      </c>
      <c r="B14029" t="s">
        <v>84</v>
      </c>
      <c r="C14029" t="s">
        <v>330</v>
      </c>
      <c r="D14029" t="s">
        <v>78</v>
      </c>
      <c r="E14029">
        <v>2023</v>
      </c>
      <c r="F14029" t="s">
        <v>71</v>
      </c>
      <c r="G14029" t="s">
        <v>310</v>
      </c>
      <c r="H14029">
        <v>0.06</v>
      </c>
      <c r="I14029" t="s">
        <v>575</v>
      </c>
      <c r="J14029" t="s">
        <v>347</v>
      </c>
      <c r="K14029" t="s">
        <v>392</v>
      </c>
    </row>
    <row r="14030" spans="1:11" hidden="1" x14ac:dyDescent="0.35">
      <c r="A14030" t="s">
        <v>565</v>
      </c>
      <c r="B14030" t="s">
        <v>84</v>
      </c>
      <c r="C14030" t="s">
        <v>330</v>
      </c>
      <c r="D14030" t="s">
        <v>78</v>
      </c>
      <c r="E14030">
        <v>2023</v>
      </c>
      <c r="F14030" t="s">
        <v>71</v>
      </c>
      <c r="G14030" t="s">
        <v>310</v>
      </c>
      <c r="H14030">
        <v>0.02</v>
      </c>
      <c r="I14030" t="s">
        <v>575</v>
      </c>
      <c r="J14030" t="s">
        <v>347</v>
      </c>
      <c r="K14030" t="s">
        <v>392</v>
      </c>
    </row>
    <row r="14031" spans="1:11" hidden="1" x14ac:dyDescent="0.35">
      <c r="A14031" t="s">
        <v>565</v>
      </c>
      <c r="B14031" t="s">
        <v>84</v>
      </c>
      <c r="C14031" t="s">
        <v>330</v>
      </c>
      <c r="D14031" t="s">
        <v>78</v>
      </c>
      <c r="E14031">
        <v>2023</v>
      </c>
      <c r="F14031" t="s">
        <v>148</v>
      </c>
      <c r="G14031" t="s">
        <v>308</v>
      </c>
      <c r="H14031">
        <v>-0.43</v>
      </c>
      <c r="I14031" t="s">
        <v>575</v>
      </c>
      <c r="J14031" t="s">
        <v>347</v>
      </c>
      <c r="K14031" t="s">
        <v>392</v>
      </c>
    </row>
    <row r="14032" spans="1:11" hidden="1" x14ac:dyDescent="0.35">
      <c r="A14032" t="s">
        <v>565</v>
      </c>
      <c r="B14032" t="s">
        <v>84</v>
      </c>
      <c r="C14032" t="s">
        <v>330</v>
      </c>
      <c r="D14032" t="s">
        <v>78</v>
      </c>
      <c r="E14032">
        <v>2023</v>
      </c>
      <c r="F14032" t="s">
        <v>148</v>
      </c>
      <c r="G14032" t="s">
        <v>308</v>
      </c>
      <c r="H14032">
        <v>-0.51</v>
      </c>
      <c r="I14032" t="s">
        <v>575</v>
      </c>
      <c r="J14032" t="s">
        <v>347</v>
      </c>
      <c r="K14032" t="s">
        <v>392</v>
      </c>
    </row>
    <row r="14033" spans="1:11" hidden="1" x14ac:dyDescent="0.35">
      <c r="A14033" t="s">
        <v>565</v>
      </c>
      <c r="B14033" t="s">
        <v>84</v>
      </c>
      <c r="C14033" t="s">
        <v>330</v>
      </c>
      <c r="D14033" t="s">
        <v>78</v>
      </c>
      <c r="E14033">
        <v>2023</v>
      </c>
      <c r="F14033" t="s">
        <v>148</v>
      </c>
      <c r="G14033" t="s">
        <v>308</v>
      </c>
      <c r="H14033">
        <v>0.02</v>
      </c>
      <c r="I14033" t="s">
        <v>575</v>
      </c>
      <c r="J14033" t="s">
        <v>347</v>
      </c>
      <c r="K14033" t="s">
        <v>392</v>
      </c>
    </row>
    <row r="14034" spans="1:11" hidden="1" x14ac:dyDescent="0.35">
      <c r="A14034" t="s">
        <v>565</v>
      </c>
      <c r="B14034" t="s">
        <v>84</v>
      </c>
      <c r="C14034" t="s">
        <v>330</v>
      </c>
      <c r="D14034" t="s">
        <v>78</v>
      </c>
      <c r="E14034">
        <v>2023</v>
      </c>
      <c r="F14034" t="s">
        <v>148</v>
      </c>
      <c r="G14034" t="s">
        <v>308</v>
      </c>
      <c r="H14034">
        <v>0.01</v>
      </c>
      <c r="I14034" t="s">
        <v>575</v>
      </c>
      <c r="J14034" t="s">
        <v>347</v>
      </c>
      <c r="K14034" t="s">
        <v>392</v>
      </c>
    </row>
    <row r="14035" spans="1:11" hidden="1" x14ac:dyDescent="0.35">
      <c r="A14035" t="s">
        <v>565</v>
      </c>
      <c r="B14035" t="s">
        <v>84</v>
      </c>
      <c r="C14035" t="s">
        <v>330</v>
      </c>
      <c r="D14035" t="s">
        <v>78</v>
      </c>
      <c r="E14035">
        <v>2023</v>
      </c>
      <c r="F14035" t="s">
        <v>156</v>
      </c>
      <c r="G14035" t="s">
        <v>307</v>
      </c>
      <c r="H14035">
        <v>-3.03</v>
      </c>
      <c r="I14035" t="s">
        <v>575</v>
      </c>
      <c r="J14035" t="s">
        <v>14</v>
      </c>
      <c r="K14035" t="s">
        <v>392</v>
      </c>
    </row>
    <row r="14036" spans="1:11" hidden="1" x14ac:dyDescent="0.35">
      <c r="A14036" t="s">
        <v>565</v>
      </c>
      <c r="B14036" t="s">
        <v>84</v>
      </c>
      <c r="C14036" t="s">
        <v>330</v>
      </c>
      <c r="D14036" t="s">
        <v>78</v>
      </c>
      <c r="E14036">
        <v>2023</v>
      </c>
      <c r="F14036" t="s">
        <v>156</v>
      </c>
      <c r="G14036" t="s">
        <v>307</v>
      </c>
      <c r="H14036">
        <v>-4.75</v>
      </c>
      <c r="I14036" t="s">
        <v>575</v>
      </c>
      <c r="J14036" t="s">
        <v>347</v>
      </c>
      <c r="K14036" t="s">
        <v>392</v>
      </c>
    </row>
    <row r="14037" spans="1:11" hidden="1" x14ac:dyDescent="0.35">
      <c r="A14037" t="s">
        <v>565</v>
      </c>
      <c r="B14037" t="s">
        <v>84</v>
      </c>
      <c r="C14037" t="s">
        <v>330</v>
      </c>
      <c r="D14037" t="s">
        <v>78</v>
      </c>
      <c r="E14037">
        <v>2023</v>
      </c>
      <c r="F14037" t="s">
        <v>156</v>
      </c>
      <c r="G14037" t="s">
        <v>307</v>
      </c>
      <c r="H14037">
        <v>-3.59</v>
      </c>
      <c r="I14037" t="s">
        <v>575</v>
      </c>
      <c r="J14037" t="s">
        <v>14</v>
      </c>
      <c r="K14037" t="s">
        <v>392</v>
      </c>
    </row>
    <row r="14038" spans="1:11" hidden="1" x14ac:dyDescent="0.35">
      <c r="A14038" t="s">
        <v>565</v>
      </c>
      <c r="B14038" t="s">
        <v>84</v>
      </c>
      <c r="C14038" t="s">
        <v>330</v>
      </c>
      <c r="D14038" t="s">
        <v>78</v>
      </c>
      <c r="E14038">
        <v>2023</v>
      </c>
      <c r="F14038" t="s">
        <v>156</v>
      </c>
      <c r="G14038" t="s">
        <v>307</v>
      </c>
      <c r="H14038">
        <v>-5.63</v>
      </c>
      <c r="I14038" t="s">
        <v>575</v>
      </c>
      <c r="J14038" t="s">
        <v>347</v>
      </c>
      <c r="K14038" t="s">
        <v>392</v>
      </c>
    </row>
    <row r="14039" spans="1:11" hidden="1" x14ac:dyDescent="0.35">
      <c r="A14039" t="s">
        <v>565</v>
      </c>
      <c r="B14039" t="s">
        <v>84</v>
      </c>
      <c r="C14039" t="s">
        <v>330</v>
      </c>
      <c r="D14039" t="s">
        <v>78</v>
      </c>
      <c r="E14039">
        <v>2023</v>
      </c>
      <c r="F14039" t="s">
        <v>156</v>
      </c>
      <c r="G14039" t="s">
        <v>307</v>
      </c>
      <c r="H14039">
        <v>0.12</v>
      </c>
      <c r="I14039" t="s">
        <v>575</v>
      </c>
      <c r="J14039" t="s">
        <v>14</v>
      </c>
      <c r="K14039" t="s">
        <v>392</v>
      </c>
    </row>
    <row r="14040" spans="1:11" hidden="1" x14ac:dyDescent="0.35">
      <c r="A14040" t="s">
        <v>565</v>
      </c>
      <c r="B14040" t="s">
        <v>84</v>
      </c>
      <c r="C14040" t="s">
        <v>330</v>
      </c>
      <c r="D14040" t="s">
        <v>78</v>
      </c>
      <c r="E14040">
        <v>2023</v>
      </c>
      <c r="F14040" t="s">
        <v>156</v>
      </c>
      <c r="G14040" t="s">
        <v>307</v>
      </c>
      <c r="H14040">
        <v>0.19</v>
      </c>
      <c r="I14040" t="s">
        <v>575</v>
      </c>
      <c r="J14040" t="s">
        <v>347</v>
      </c>
      <c r="K14040" t="s">
        <v>392</v>
      </c>
    </row>
    <row r="14041" spans="1:11" hidden="1" x14ac:dyDescent="0.35">
      <c r="A14041" t="s">
        <v>565</v>
      </c>
      <c r="B14041" t="s">
        <v>84</v>
      </c>
      <c r="C14041" t="s">
        <v>330</v>
      </c>
      <c r="D14041" t="s">
        <v>78</v>
      </c>
      <c r="E14041">
        <v>2023</v>
      </c>
      <c r="F14041" t="s">
        <v>156</v>
      </c>
      <c r="G14041" t="s">
        <v>307</v>
      </c>
      <c r="H14041">
        <v>0.04</v>
      </c>
      <c r="I14041" t="s">
        <v>575</v>
      </c>
      <c r="J14041" t="s">
        <v>14</v>
      </c>
      <c r="K14041" t="s">
        <v>392</v>
      </c>
    </row>
    <row r="14042" spans="1:11" hidden="1" x14ac:dyDescent="0.35">
      <c r="A14042" t="s">
        <v>565</v>
      </c>
      <c r="B14042" t="s">
        <v>84</v>
      </c>
      <c r="C14042" t="s">
        <v>330</v>
      </c>
      <c r="D14042" t="s">
        <v>78</v>
      </c>
      <c r="E14042">
        <v>2023</v>
      </c>
      <c r="F14042" t="s">
        <v>156</v>
      </c>
      <c r="G14042" t="s">
        <v>307</v>
      </c>
      <c r="H14042">
        <v>0.06</v>
      </c>
      <c r="I14042" t="s">
        <v>575</v>
      </c>
      <c r="J14042" t="s">
        <v>347</v>
      </c>
      <c r="K14042" t="s">
        <v>392</v>
      </c>
    </row>
    <row r="14043" spans="1:11" hidden="1" x14ac:dyDescent="0.35">
      <c r="A14043" t="s">
        <v>565</v>
      </c>
      <c r="B14043" t="s">
        <v>84</v>
      </c>
      <c r="C14043" t="s">
        <v>331</v>
      </c>
      <c r="D14043" t="s">
        <v>78</v>
      </c>
      <c r="E14043">
        <v>2023</v>
      </c>
      <c r="F14043" t="s">
        <v>500</v>
      </c>
      <c r="G14043" t="s">
        <v>311</v>
      </c>
      <c r="H14043">
        <v>-42.22</v>
      </c>
      <c r="I14043" t="s">
        <v>575</v>
      </c>
      <c r="J14043" t="s">
        <v>14</v>
      </c>
      <c r="K14043" t="s">
        <v>397</v>
      </c>
    </row>
    <row r="14044" spans="1:11" hidden="1" x14ac:dyDescent="0.35">
      <c r="A14044" t="s">
        <v>565</v>
      </c>
      <c r="B14044" t="s">
        <v>84</v>
      </c>
      <c r="C14044" t="s">
        <v>331</v>
      </c>
      <c r="D14044" t="s">
        <v>78</v>
      </c>
      <c r="E14044">
        <v>2023</v>
      </c>
      <c r="F14044" t="s">
        <v>500</v>
      </c>
      <c r="G14044" t="s">
        <v>311</v>
      </c>
      <c r="H14044">
        <v>-94.71</v>
      </c>
      <c r="I14044" t="s">
        <v>575</v>
      </c>
      <c r="J14044" t="s">
        <v>347</v>
      </c>
      <c r="K14044" t="s">
        <v>397</v>
      </c>
    </row>
    <row r="14045" spans="1:11" hidden="1" x14ac:dyDescent="0.35">
      <c r="A14045" t="s">
        <v>565</v>
      </c>
      <c r="B14045" t="s">
        <v>84</v>
      </c>
      <c r="C14045" t="s">
        <v>331</v>
      </c>
      <c r="D14045" t="s">
        <v>78</v>
      </c>
      <c r="E14045">
        <v>2023</v>
      </c>
      <c r="F14045" t="s">
        <v>500</v>
      </c>
      <c r="G14045" t="s">
        <v>311</v>
      </c>
      <c r="H14045">
        <v>-49.29</v>
      </c>
      <c r="I14045" t="s">
        <v>575</v>
      </c>
      <c r="J14045" t="s">
        <v>14</v>
      </c>
      <c r="K14045" t="s">
        <v>397</v>
      </c>
    </row>
    <row r="14046" spans="1:11" hidden="1" x14ac:dyDescent="0.35">
      <c r="A14046" t="s">
        <v>565</v>
      </c>
      <c r="B14046" t="s">
        <v>84</v>
      </c>
      <c r="C14046" t="s">
        <v>331</v>
      </c>
      <c r="D14046" t="s">
        <v>78</v>
      </c>
      <c r="E14046">
        <v>2023</v>
      </c>
      <c r="F14046" t="s">
        <v>500</v>
      </c>
      <c r="G14046" t="s">
        <v>311</v>
      </c>
      <c r="H14046">
        <v>-110.6</v>
      </c>
      <c r="I14046" t="s">
        <v>575</v>
      </c>
      <c r="J14046" t="s">
        <v>347</v>
      </c>
      <c r="K14046" t="s">
        <v>397</v>
      </c>
    </row>
    <row r="14047" spans="1:11" hidden="1" x14ac:dyDescent="0.35">
      <c r="A14047" t="s">
        <v>565</v>
      </c>
      <c r="B14047" t="s">
        <v>84</v>
      </c>
      <c r="C14047" t="s">
        <v>331</v>
      </c>
      <c r="D14047" t="s">
        <v>78</v>
      </c>
      <c r="E14047">
        <v>2023</v>
      </c>
      <c r="F14047" t="s">
        <v>500</v>
      </c>
      <c r="G14047" t="s">
        <v>311</v>
      </c>
      <c r="H14047">
        <v>-3.29</v>
      </c>
      <c r="I14047" t="s">
        <v>575</v>
      </c>
      <c r="J14047" t="s">
        <v>14</v>
      </c>
      <c r="K14047" t="s">
        <v>397</v>
      </c>
    </row>
    <row r="14048" spans="1:11" hidden="1" x14ac:dyDescent="0.35">
      <c r="A14048" t="s">
        <v>565</v>
      </c>
      <c r="B14048" t="s">
        <v>84</v>
      </c>
      <c r="C14048" t="s">
        <v>331</v>
      </c>
      <c r="D14048" t="s">
        <v>78</v>
      </c>
      <c r="E14048">
        <v>2023</v>
      </c>
      <c r="F14048" t="s">
        <v>500</v>
      </c>
      <c r="G14048" t="s">
        <v>311</v>
      </c>
      <c r="H14048">
        <v>-7.37</v>
      </c>
      <c r="I14048" t="s">
        <v>575</v>
      </c>
      <c r="J14048" t="s">
        <v>347</v>
      </c>
      <c r="K14048" t="s">
        <v>397</v>
      </c>
    </row>
    <row r="14049" spans="1:11" hidden="1" x14ac:dyDescent="0.35">
      <c r="A14049" t="s">
        <v>565</v>
      </c>
      <c r="B14049" t="s">
        <v>84</v>
      </c>
      <c r="C14049" t="s">
        <v>331</v>
      </c>
      <c r="D14049" t="s">
        <v>78</v>
      </c>
      <c r="E14049">
        <v>2023</v>
      </c>
      <c r="F14049" t="s">
        <v>506</v>
      </c>
      <c r="G14049" t="s">
        <v>309</v>
      </c>
      <c r="H14049">
        <v>-21.7</v>
      </c>
      <c r="I14049" t="s">
        <v>575</v>
      </c>
      <c r="J14049" t="s">
        <v>347</v>
      </c>
      <c r="K14049" t="s">
        <v>397</v>
      </c>
    </row>
    <row r="14050" spans="1:11" hidden="1" x14ac:dyDescent="0.35">
      <c r="A14050" t="s">
        <v>565</v>
      </c>
      <c r="B14050" t="s">
        <v>84</v>
      </c>
      <c r="C14050" t="s">
        <v>331</v>
      </c>
      <c r="D14050" t="s">
        <v>78</v>
      </c>
      <c r="E14050">
        <v>2023</v>
      </c>
      <c r="F14050" t="s">
        <v>506</v>
      </c>
      <c r="G14050" t="s">
        <v>309</v>
      </c>
      <c r="H14050">
        <v>-25.34</v>
      </c>
      <c r="I14050" t="s">
        <v>575</v>
      </c>
      <c r="J14050" t="s">
        <v>347</v>
      </c>
      <c r="K14050" t="s">
        <v>397</v>
      </c>
    </row>
    <row r="14051" spans="1:11" hidden="1" x14ac:dyDescent="0.35">
      <c r="A14051" t="s">
        <v>565</v>
      </c>
      <c r="B14051" t="s">
        <v>84</v>
      </c>
      <c r="C14051" t="s">
        <v>331</v>
      </c>
      <c r="D14051" t="s">
        <v>78</v>
      </c>
      <c r="E14051">
        <v>2023</v>
      </c>
      <c r="F14051" t="s">
        <v>506</v>
      </c>
      <c r="G14051" t="s">
        <v>309</v>
      </c>
      <c r="H14051">
        <v>-1.69</v>
      </c>
      <c r="I14051" t="s">
        <v>575</v>
      </c>
      <c r="J14051" t="s">
        <v>347</v>
      </c>
      <c r="K14051" t="s">
        <v>397</v>
      </c>
    </row>
    <row r="14052" spans="1:11" hidden="1" x14ac:dyDescent="0.35">
      <c r="A14052" t="s">
        <v>565</v>
      </c>
      <c r="B14052" t="s">
        <v>84</v>
      </c>
      <c r="C14052" t="s">
        <v>331</v>
      </c>
      <c r="D14052" t="s">
        <v>78</v>
      </c>
      <c r="E14052">
        <v>2023</v>
      </c>
      <c r="F14052" t="s">
        <v>71</v>
      </c>
      <c r="G14052" t="s">
        <v>310</v>
      </c>
      <c r="H14052">
        <v>-1.59</v>
      </c>
      <c r="I14052" t="s">
        <v>575</v>
      </c>
      <c r="J14052" t="s">
        <v>347</v>
      </c>
      <c r="K14052" t="s">
        <v>397</v>
      </c>
    </row>
    <row r="14053" spans="1:11" hidden="1" x14ac:dyDescent="0.35">
      <c r="A14053" t="s">
        <v>565</v>
      </c>
      <c r="B14053" t="s">
        <v>84</v>
      </c>
      <c r="C14053" t="s">
        <v>331</v>
      </c>
      <c r="D14053" t="s">
        <v>78</v>
      </c>
      <c r="E14053">
        <v>2023</v>
      </c>
      <c r="F14053" t="s">
        <v>71</v>
      </c>
      <c r="G14053" t="s">
        <v>310</v>
      </c>
      <c r="H14053">
        <v>-1.86</v>
      </c>
      <c r="I14053" t="s">
        <v>575</v>
      </c>
      <c r="J14053" t="s">
        <v>347</v>
      </c>
      <c r="K14053" t="s">
        <v>397</v>
      </c>
    </row>
    <row r="14054" spans="1:11" hidden="1" x14ac:dyDescent="0.35">
      <c r="A14054" t="s">
        <v>565</v>
      </c>
      <c r="B14054" t="s">
        <v>84</v>
      </c>
      <c r="C14054" t="s">
        <v>331</v>
      </c>
      <c r="D14054" t="s">
        <v>78</v>
      </c>
      <c r="E14054">
        <v>2023</v>
      </c>
      <c r="F14054" t="s">
        <v>71</v>
      </c>
      <c r="G14054" t="s">
        <v>310</v>
      </c>
      <c r="H14054">
        <v>-0.12</v>
      </c>
      <c r="I14054" t="s">
        <v>575</v>
      </c>
      <c r="J14054" t="s">
        <v>347</v>
      </c>
      <c r="K14054" t="s">
        <v>397</v>
      </c>
    </row>
    <row r="14055" spans="1:11" hidden="1" x14ac:dyDescent="0.35">
      <c r="A14055" t="s">
        <v>565</v>
      </c>
      <c r="B14055" t="s">
        <v>84</v>
      </c>
      <c r="C14055" t="s">
        <v>331</v>
      </c>
      <c r="D14055" t="s">
        <v>78</v>
      </c>
      <c r="E14055">
        <v>2023</v>
      </c>
      <c r="F14055" t="s">
        <v>156</v>
      </c>
      <c r="G14055" t="s">
        <v>307</v>
      </c>
      <c r="H14055">
        <v>-0.42</v>
      </c>
      <c r="I14055" t="s">
        <v>575</v>
      </c>
      <c r="J14055" t="s">
        <v>14</v>
      </c>
      <c r="K14055" t="s">
        <v>397</v>
      </c>
    </row>
    <row r="14056" spans="1:11" hidden="1" x14ac:dyDescent="0.35">
      <c r="A14056" t="s">
        <v>565</v>
      </c>
      <c r="B14056" t="s">
        <v>84</v>
      </c>
      <c r="C14056" t="s">
        <v>331</v>
      </c>
      <c r="D14056" t="s">
        <v>78</v>
      </c>
      <c r="E14056">
        <v>2023</v>
      </c>
      <c r="F14056" t="s">
        <v>156</v>
      </c>
      <c r="G14056" t="s">
        <v>307</v>
      </c>
      <c r="H14056">
        <v>-8.02</v>
      </c>
      <c r="I14056" t="s">
        <v>575</v>
      </c>
      <c r="J14056" t="s">
        <v>347</v>
      </c>
      <c r="K14056" t="s">
        <v>397</v>
      </c>
    </row>
    <row r="14057" spans="1:11" hidden="1" x14ac:dyDescent="0.35">
      <c r="A14057" t="s">
        <v>565</v>
      </c>
      <c r="B14057" t="s">
        <v>84</v>
      </c>
      <c r="C14057" t="s">
        <v>331</v>
      </c>
      <c r="D14057" t="s">
        <v>78</v>
      </c>
      <c r="E14057">
        <v>2023</v>
      </c>
      <c r="F14057" t="s">
        <v>156</v>
      </c>
      <c r="G14057" t="s">
        <v>307</v>
      </c>
      <c r="H14057">
        <v>-0.49</v>
      </c>
      <c r="I14057" t="s">
        <v>575</v>
      </c>
      <c r="J14057" t="s">
        <v>14</v>
      </c>
      <c r="K14057" t="s">
        <v>397</v>
      </c>
    </row>
    <row r="14058" spans="1:11" hidden="1" x14ac:dyDescent="0.35">
      <c r="A14058" t="s">
        <v>565</v>
      </c>
      <c r="B14058" t="s">
        <v>84</v>
      </c>
      <c r="C14058" t="s">
        <v>331</v>
      </c>
      <c r="D14058" t="s">
        <v>78</v>
      </c>
      <c r="E14058">
        <v>2023</v>
      </c>
      <c r="F14058" t="s">
        <v>156</v>
      </c>
      <c r="G14058" t="s">
        <v>307</v>
      </c>
      <c r="H14058">
        <v>-9.3800000000000008</v>
      </c>
      <c r="I14058" t="s">
        <v>575</v>
      </c>
      <c r="J14058" t="s">
        <v>347</v>
      </c>
      <c r="K14058" t="s">
        <v>397</v>
      </c>
    </row>
    <row r="14059" spans="1:11" hidden="1" x14ac:dyDescent="0.35">
      <c r="A14059" t="s">
        <v>565</v>
      </c>
      <c r="B14059" t="s">
        <v>84</v>
      </c>
      <c r="C14059" t="s">
        <v>331</v>
      </c>
      <c r="D14059" t="s">
        <v>78</v>
      </c>
      <c r="E14059">
        <v>2023</v>
      </c>
      <c r="F14059" t="s">
        <v>156</v>
      </c>
      <c r="G14059" t="s">
        <v>307</v>
      </c>
      <c r="H14059">
        <v>-0.04</v>
      </c>
      <c r="I14059" t="s">
        <v>575</v>
      </c>
      <c r="J14059" t="s">
        <v>14</v>
      </c>
      <c r="K14059" t="s">
        <v>397</v>
      </c>
    </row>
    <row r="14060" spans="1:11" hidden="1" x14ac:dyDescent="0.35">
      <c r="A14060" t="s">
        <v>565</v>
      </c>
      <c r="B14060" t="s">
        <v>84</v>
      </c>
      <c r="C14060" t="s">
        <v>331</v>
      </c>
      <c r="D14060" t="s">
        <v>78</v>
      </c>
      <c r="E14060">
        <v>2023</v>
      </c>
      <c r="F14060" t="s">
        <v>156</v>
      </c>
      <c r="G14060" t="s">
        <v>307</v>
      </c>
      <c r="H14060">
        <v>-0.63</v>
      </c>
      <c r="I14060" t="s">
        <v>575</v>
      </c>
      <c r="J14060" t="s">
        <v>347</v>
      </c>
      <c r="K14060" t="s">
        <v>397</v>
      </c>
    </row>
    <row r="14061" spans="1:11" hidden="1" x14ac:dyDescent="0.35">
      <c r="A14061" t="s">
        <v>565</v>
      </c>
      <c r="B14061" t="s">
        <v>84</v>
      </c>
      <c r="C14061" t="s">
        <v>384</v>
      </c>
      <c r="D14061" t="s">
        <v>78</v>
      </c>
      <c r="E14061">
        <v>2023</v>
      </c>
      <c r="F14061" t="s">
        <v>500</v>
      </c>
      <c r="G14061" t="s">
        <v>311</v>
      </c>
      <c r="H14061">
        <v>-147.88</v>
      </c>
      <c r="I14061" t="s">
        <v>575</v>
      </c>
      <c r="J14061" t="s">
        <v>14</v>
      </c>
      <c r="K14061" t="s">
        <v>404</v>
      </c>
    </row>
    <row r="14062" spans="1:11" hidden="1" x14ac:dyDescent="0.35">
      <c r="A14062" t="s">
        <v>565</v>
      </c>
      <c r="B14062" t="s">
        <v>84</v>
      </c>
      <c r="C14062" t="s">
        <v>384</v>
      </c>
      <c r="D14062" t="s">
        <v>78</v>
      </c>
      <c r="E14062">
        <v>2023</v>
      </c>
      <c r="F14062" t="s">
        <v>500</v>
      </c>
      <c r="G14062" t="s">
        <v>311</v>
      </c>
      <c r="H14062">
        <v>-58.55</v>
      </c>
      <c r="I14062" t="s">
        <v>575</v>
      </c>
      <c r="J14062" t="s">
        <v>347</v>
      </c>
      <c r="K14062" t="s">
        <v>404</v>
      </c>
    </row>
    <row r="14063" spans="1:11" hidden="1" x14ac:dyDescent="0.35">
      <c r="A14063" t="s">
        <v>565</v>
      </c>
      <c r="B14063" t="s">
        <v>84</v>
      </c>
      <c r="C14063" t="s">
        <v>384</v>
      </c>
      <c r="D14063" t="s">
        <v>78</v>
      </c>
      <c r="E14063">
        <v>2023</v>
      </c>
      <c r="F14063" t="s">
        <v>500</v>
      </c>
      <c r="G14063" t="s">
        <v>311</v>
      </c>
      <c r="H14063">
        <v>-3.22</v>
      </c>
      <c r="I14063" t="s">
        <v>575</v>
      </c>
      <c r="J14063" t="s">
        <v>14</v>
      </c>
      <c r="K14063" t="s">
        <v>404</v>
      </c>
    </row>
    <row r="14064" spans="1:11" hidden="1" x14ac:dyDescent="0.35">
      <c r="A14064" t="s">
        <v>565</v>
      </c>
      <c r="B14064" t="s">
        <v>84</v>
      </c>
      <c r="C14064" t="s">
        <v>384</v>
      </c>
      <c r="D14064" t="s">
        <v>78</v>
      </c>
      <c r="E14064">
        <v>2023</v>
      </c>
      <c r="F14064" t="s">
        <v>500</v>
      </c>
      <c r="G14064" t="s">
        <v>311</v>
      </c>
      <c r="H14064">
        <v>-1.28</v>
      </c>
      <c r="I14064" t="s">
        <v>575</v>
      </c>
      <c r="J14064" t="s">
        <v>347</v>
      </c>
      <c r="K14064" t="s">
        <v>404</v>
      </c>
    </row>
    <row r="14065" spans="1:11" hidden="1" x14ac:dyDescent="0.35">
      <c r="A14065" t="s">
        <v>565</v>
      </c>
      <c r="B14065" t="s">
        <v>84</v>
      </c>
      <c r="C14065" t="s">
        <v>384</v>
      </c>
      <c r="D14065" t="s">
        <v>78</v>
      </c>
      <c r="E14065">
        <v>2023</v>
      </c>
      <c r="F14065" t="s">
        <v>500</v>
      </c>
      <c r="G14065" t="s">
        <v>311</v>
      </c>
      <c r="H14065">
        <v>-52.13</v>
      </c>
      <c r="I14065" t="s">
        <v>575</v>
      </c>
      <c r="J14065" t="s">
        <v>14</v>
      </c>
      <c r="K14065" t="s">
        <v>404</v>
      </c>
    </row>
    <row r="14066" spans="1:11" hidden="1" x14ac:dyDescent="0.35">
      <c r="A14066" t="s">
        <v>565</v>
      </c>
      <c r="B14066" t="s">
        <v>84</v>
      </c>
      <c r="C14066" t="s">
        <v>384</v>
      </c>
      <c r="D14066" t="s">
        <v>78</v>
      </c>
      <c r="E14066">
        <v>2023</v>
      </c>
      <c r="F14066" t="s">
        <v>500</v>
      </c>
      <c r="G14066" t="s">
        <v>311</v>
      </c>
      <c r="H14066">
        <v>-20.64</v>
      </c>
      <c r="I14066" t="s">
        <v>575</v>
      </c>
      <c r="J14066" t="s">
        <v>347</v>
      </c>
      <c r="K14066" t="s">
        <v>404</v>
      </c>
    </row>
    <row r="14067" spans="1:11" hidden="1" x14ac:dyDescent="0.35">
      <c r="A14067" t="s">
        <v>565</v>
      </c>
      <c r="B14067" t="s">
        <v>84</v>
      </c>
      <c r="C14067" t="s">
        <v>384</v>
      </c>
      <c r="D14067" t="s">
        <v>78</v>
      </c>
      <c r="E14067">
        <v>2023</v>
      </c>
      <c r="F14067" t="s">
        <v>500</v>
      </c>
      <c r="G14067" t="s">
        <v>311</v>
      </c>
      <c r="H14067">
        <v>-15.02</v>
      </c>
      <c r="I14067" t="s">
        <v>575</v>
      </c>
      <c r="J14067" t="s">
        <v>14</v>
      </c>
      <c r="K14067" t="s">
        <v>404</v>
      </c>
    </row>
    <row r="14068" spans="1:11" hidden="1" x14ac:dyDescent="0.35">
      <c r="A14068" t="s">
        <v>565</v>
      </c>
      <c r="B14068" t="s">
        <v>84</v>
      </c>
      <c r="C14068" t="s">
        <v>384</v>
      </c>
      <c r="D14068" t="s">
        <v>78</v>
      </c>
      <c r="E14068">
        <v>2023</v>
      </c>
      <c r="F14068" t="s">
        <v>500</v>
      </c>
      <c r="G14068" t="s">
        <v>311</v>
      </c>
      <c r="H14068">
        <v>-5.95</v>
      </c>
      <c r="I14068" t="s">
        <v>575</v>
      </c>
      <c r="J14068" t="s">
        <v>347</v>
      </c>
      <c r="K14068" t="s">
        <v>404</v>
      </c>
    </row>
    <row r="14069" spans="1:11" hidden="1" x14ac:dyDescent="0.35">
      <c r="A14069" t="s">
        <v>565</v>
      </c>
      <c r="B14069" t="s">
        <v>84</v>
      </c>
      <c r="C14069" t="s">
        <v>384</v>
      </c>
      <c r="D14069" t="s">
        <v>78</v>
      </c>
      <c r="E14069">
        <v>2023</v>
      </c>
      <c r="F14069" t="s">
        <v>506</v>
      </c>
      <c r="G14069" t="s">
        <v>309</v>
      </c>
      <c r="H14069">
        <v>-54.87</v>
      </c>
      <c r="I14069" t="s">
        <v>575</v>
      </c>
      <c r="J14069" t="s">
        <v>347</v>
      </c>
      <c r="K14069" t="s">
        <v>404</v>
      </c>
    </row>
    <row r="14070" spans="1:11" hidden="1" x14ac:dyDescent="0.35">
      <c r="A14070" t="s">
        <v>565</v>
      </c>
      <c r="B14070" t="s">
        <v>84</v>
      </c>
      <c r="C14070" t="s">
        <v>384</v>
      </c>
      <c r="D14070" t="s">
        <v>78</v>
      </c>
      <c r="E14070">
        <v>2023</v>
      </c>
      <c r="F14070" t="s">
        <v>506</v>
      </c>
      <c r="G14070" t="s">
        <v>309</v>
      </c>
      <c r="H14070">
        <v>-1.21</v>
      </c>
      <c r="I14070" t="s">
        <v>575</v>
      </c>
      <c r="J14070" t="s">
        <v>347</v>
      </c>
      <c r="K14070" t="s">
        <v>404</v>
      </c>
    </row>
    <row r="14071" spans="1:11" hidden="1" x14ac:dyDescent="0.35">
      <c r="A14071" t="s">
        <v>565</v>
      </c>
      <c r="B14071" t="s">
        <v>84</v>
      </c>
      <c r="C14071" t="s">
        <v>384</v>
      </c>
      <c r="D14071" t="s">
        <v>78</v>
      </c>
      <c r="E14071">
        <v>2023</v>
      </c>
      <c r="F14071" t="s">
        <v>506</v>
      </c>
      <c r="G14071" t="s">
        <v>309</v>
      </c>
      <c r="H14071">
        <v>-19.350000000000001</v>
      </c>
      <c r="I14071" t="s">
        <v>575</v>
      </c>
      <c r="J14071" t="s">
        <v>347</v>
      </c>
      <c r="K14071" t="s">
        <v>404</v>
      </c>
    </row>
    <row r="14072" spans="1:11" hidden="1" x14ac:dyDescent="0.35">
      <c r="A14072" t="s">
        <v>565</v>
      </c>
      <c r="B14072" t="s">
        <v>84</v>
      </c>
      <c r="C14072" t="s">
        <v>384</v>
      </c>
      <c r="D14072" t="s">
        <v>78</v>
      </c>
      <c r="E14072">
        <v>2023</v>
      </c>
      <c r="F14072" t="s">
        <v>506</v>
      </c>
      <c r="G14072" t="s">
        <v>309</v>
      </c>
      <c r="H14072">
        <v>-5.57</v>
      </c>
      <c r="I14072" t="s">
        <v>575</v>
      </c>
      <c r="J14072" t="s">
        <v>347</v>
      </c>
      <c r="K14072" t="s">
        <v>404</v>
      </c>
    </row>
    <row r="14073" spans="1:11" hidden="1" x14ac:dyDescent="0.35">
      <c r="A14073" t="s">
        <v>565</v>
      </c>
      <c r="B14073" t="s">
        <v>84</v>
      </c>
      <c r="C14073" t="s">
        <v>384</v>
      </c>
      <c r="D14073" t="s">
        <v>78</v>
      </c>
      <c r="E14073">
        <v>2023</v>
      </c>
      <c r="F14073" t="s">
        <v>71</v>
      </c>
      <c r="G14073" t="s">
        <v>310</v>
      </c>
      <c r="H14073">
        <v>-11.98</v>
      </c>
      <c r="I14073" t="s">
        <v>575</v>
      </c>
      <c r="J14073" t="s">
        <v>347</v>
      </c>
      <c r="K14073" t="s">
        <v>404</v>
      </c>
    </row>
    <row r="14074" spans="1:11" hidden="1" x14ac:dyDescent="0.35">
      <c r="A14074" t="s">
        <v>565</v>
      </c>
      <c r="B14074" t="s">
        <v>84</v>
      </c>
      <c r="C14074" t="s">
        <v>384</v>
      </c>
      <c r="D14074" t="s">
        <v>78</v>
      </c>
      <c r="E14074">
        <v>2023</v>
      </c>
      <c r="F14074" t="s">
        <v>71</v>
      </c>
      <c r="G14074" t="s">
        <v>310</v>
      </c>
      <c r="H14074">
        <v>-0.26</v>
      </c>
      <c r="I14074" t="s">
        <v>575</v>
      </c>
      <c r="J14074" t="s">
        <v>347</v>
      </c>
      <c r="K14074" t="s">
        <v>404</v>
      </c>
    </row>
    <row r="14075" spans="1:11" hidden="1" x14ac:dyDescent="0.35">
      <c r="A14075" t="s">
        <v>565</v>
      </c>
      <c r="B14075" t="s">
        <v>84</v>
      </c>
      <c r="C14075" t="s">
        <v>384</v>
      </c>
      <c r="D14075" t="s">
        <v>78</v>
      </c>
      <c r="E14075">
        <v>2023</v>
      </c>
      <c r="F14075" t="s">
        <v>71</v>
      </c>
      <c r="G14075" t="s">
        <v>310</v>
      </c>
      <c r="H14075">
        <v>-4.2300000000000004</v>
      </c>
      <c r="I14075" t="s">
        <v>575</v>
      </c>
      <c r="J14075" t="s">
        <v>347</v>
      </c>
      <c r="K14075" t="s">
        <v>404</v>
      </c>
    </row>
    <row r="14076" spans="1:11" hidden="1" x14ac:dyDescent="0.35">
      <c r="A14076" t="s">
        <v>565</v>
      </c>
      <c r="B14076" t="s">
        <v>84</v>
      </c>
      <c r="C14076" t="s">
        <v>384</v>
      </c>
      <c r="D14076" t="s">
        <v>78</v>
      </c>
      <c r="E14076">
        <v>2023</v>
      </c>
      <c r="F14076" t="s">
        <v>71</v>
      </c>
      <c r="G14076" t="s">
        <v>310</v>
      </c>
      <c r="H14076">
        <v>-1.22</v>
      </c>
      <c r="I14076" t="s">
        <v>575</v>
      </c>
      <c r="J14076" t="s">
        <v>347</v>
      </c>
      <c r="K14076" t="s">
        <v>404</v>
      </c>
    </row>
    <row r="14077" spans="1:11" hidden="1" x14ac:dyDescent="0.35">
      <c r="A14077" t="s">
        <v>565</v>
      </c>
      <c r="B14077" t="s">
        <v>84</v>
      </c>
      <c r="C14077" t="s">
        <v>384</v>
      </c>
      <c r="D14077" t="s">
        <v>78</v>
      </c>
      <c r="E14077">
        <v>2023</v>
      </c>
      <c r="F14077" t="s">
        <v>148</v>
      </c>
      <c r="G14077" t="s">
        <v>308</v>
      </c>
      <c r="H14077">
        <v>-0.09</v>
      </c>
      <c r="I14077" t="s">
        <v>575</v>
      </c>
      <c r="J14077" t="s">
        <v>347</v>
      </c>
      <c r="K14077" t="s">
        <v>404</v>
      </c>
    </row>
    <row r="14078" spans="1:11" hidden="1" x14ac:dyDescent="0.35">
      <c r="A14078" t="s">
        <v>565</v>
      </c>
      <c r="B14078" t="s">
        <v>84</v>
      </c>
      <c r="C14078" t="s">
        <v>384</v>
      </c>
      <c r="D14078" t="s">
        <v>78</v>
      </c>
      <c r="E14078">
        <v>2023</v>
      </c>
      <c r="F14078" t="s">
        <v>148</v>
      </c>
      <c r="G14078" t="s">
        <v>308</v>
      </c>
      <c r="H14078">
        <v>0</v>
      </c>
      <c r="I14078" t="s">
        <v>575</v>
      </c>
      <c r="J14078" t="s">
        <v>347</v>
      </c>
      <c r="K14078" t="s">
        <v>404</v>
      </c>
    </row>
    <row r="14079" spans="1:11" hidden="1" x14ac:dyDescent="0.35">
      <c r="A14079" t="s">
        <v>565</v>
      </c>
      <c r="B14079" t="s">
        <v>84</v>
      </c>
      <c r="C14079" t="s">
        <v>384</v>
      </c>
      <c r="D14079" t="s">
        <v>78</v>
      </c>
      <c r="E14079">
        <v>2023</v>
      </c>
      <c r="F14079" t="s">
        <v>148</v>
      </c>
      <c r="G14079" t="s">
        <v>308</v>
      </c>
      <c r="H14079">
        <v>-0.02</v>
      </c>
      <c r="I14079" t="s">
        <v>575</v>
      </c>
      <c r="J14079" t="s">
        <v>347</v>
      </c>
      <c r="K14079" t="s">
        <v>404</v>
      </c>
    </row>
    <row r="14080" spans="1:11" hidden="1" x14ac:dyDescent="0.35">
      <c r="A14080" t="s">
        <v>565</v>
      </c>
      <c r="B14080" t="s">
        <v>84</v>
      </c>
      <c r="C14080" t="s">
        <v>384</v>
      </c>
      <c r="D14080" t="s">
        <v>78</v>
      </c>
      <c r="E14080">
        <v>2023</v>
      </c>
      <c r="F14080" t="s">
        <v>148</v>
      </c>
      <c r="G14080" t="s">
        <v>308</v>
      </c>
      <c r="H14080">
        <v>-0.01</v>
      </c>
      <c r="I14080" t="s">
        <v>575</v>
      </c>
      <c r="J14080" t="s">
        <v>347</v>
      </c>
      <c r="K14080" t="s">
        <v>404</v>
      </c>
    </row>
    <row r="14081" spans="1:11" hidden="1" x14ac:dyDescent="0.35">
      <c r="A14081" t="s">
        <v>565</v>
      </c>
      <c r="B14081" t="s">
        <v>84</v>
      </c>
      <c r="C14081" t="s">
        <v>384</v>
      </c>
      <c r="D14081" t="s">
        <v>78</v>
      </c>
      <c r="E14081">
        <v>2023</v>
      </c>
      <c r="F14081" t="s">
        <v>156</v>
      </c>
      <c r="G14081" t="s">
        <v>307</v>
      </c>
      <c r="H14081">
        <v>-1.1299999999999999</v>
      </c>
      <c r="I14081" t="s">
        <v>575</v>
      </c>
      <c r="J14081" t="s">
        <v>14</v>
      </c>
      <c r="K14081" t="s">
        <v>404</v>
      </c>
    </row>
    <row r="14082" spans="1:11" hidden="1" x14ac:dyDescent="0.35">
      <c r="A14082" t="s">
        <v>565</v>
      </c>
      <c r="B14082" t="s">
        <v>84</v>
      </c>
      <c r="C14082" t="s">
        <v>384</v>
      </c>
      <c r="D14082" t="s">
        <v>78</v>
      </c>
      <c r="E14082">
        <v>2023</v>
      </c>
      <c r="F14082" t="s">
        <v>156</v>
      </c>
      <c r="G14082" t="s">
        <v>307</v>
      </c>
      <c r="H14082">
        <v>-21.94</v>
      </c>
      <c r="I14082" t="s">
        <v>575</v>
      </c>
      <c r="J14082" t="s">
        <v>347</v>
      </c>
      <c r="K14082" t="s">
        <v>404</v>
      </c>
    </row>
    <row r="14083" spans="1:11" hidden="1" x14ac:dyDescent="0.35">
      <c r="A14083" t="s">
        <v>565</v>
      </c>
      <c r="B14083" t="s">
        <v>84</v>
      </c>
      <c r="C14083" t="s">
        <v>384</v>
      </c>
      <c r="D14083" t="s">
        <v>78</v>
      </c>
      <c r="E14083">
        <v>2023</v>
      </c>
      <c r="F14083" t="s">
        <v>156</v>
      </c>
      <c r="G14083" t="s">
        <v>307</v>
      </c>
      <c r="H14083">
        <v>-0.02</v>
      </c>
      <c r="I14083" t="s">
        <v>575</v>
      </c>
      <c r="J14083" t="s">
        <v>14</v>
      </c>
      <c r="K14083" t="s">
        <v>404</v>
      </c>
    </row>
    <row r="14084" spans="1:11" hidden="1" x14ac:dyDescent="0.35">
      <c r="A14084" t="s">
        <v>565</v>
      </c>
      <c r="B14084" t="s">
        <v>84</v>
      </c>
      <c r="C14084" t="s">
        <v>384</v>
      </c>
      <c r="D14084" t="s">
        <v>78</v>
      </c>
      <c r="E14084">
        <v>2023</v>
      </c>
      <c r="F14084" t="s">
        <v>156</v>
      </c>
      <c r="G14084" t="s">
        <v>307</v>
      </c>
      <c r="H14084">
        <v>-0.48</v>
      </c>
      <c r="I14084" t="s">
        <v>575</v>
      </c>
      <c r="J14084" t="s">
        <v>347</v>
      </c>
      <c r="K14084" t="s">
        <v>404</v>
      </c>
    </row>
    <row r="14085" spans="1:11" hidden="1" x14ac:dyDescent="0.35">
      <c r="A14085" t="s">
        <v>565</v>
      </c>
      <c r="B14085" t="s">
        <v>84</v>
      </c>
      <c r="C14085" t="s">
        <v>384</v>
      </c>
      <c r="D14085" t="s">
        <v>78</v>
      </c>
      <c r="E14085">
        <v>2023</v>
      </c>
      <c r="F14085" t="s">
        <v>156</v>
      </c>
      <c r="G14085" t="s">
        <v>307</v>
      </c>
      <c r="H14085">
        <v>-0.39</v>
      </c>
      <c r="I14085" t="s">
        <v>575</v>
      </c>
      <c r="J14085" t="s">
        <v>14</v>
      </c>
      <c r="K14085" t="s">
        <v>404</v>
      </c>
    </row>
    <row r="14086" spans="1:11" hidden="1" x14ac:dyDescent="0.35">
      <c r="A14086" t="s">
        <v>565</v>
      </c>
      <c r="B14086" t="s">
        <v>84</v>
      </c>
      <c r="C14086" t="s">
        <v>384</v>
      </c>
      <c r="D14086" t="s">
        <v>78</v>
      </c>
      <c r="E14086">
        <v>2023</v>
      </c>
      <c r="F14086" t="s">
        <v>156</v>
      </c>
      <c r="G14086" t="s">
        <v>307</v>
      </c>
      <c r="H14086">
        <v>-7.74</v>
      </c>
      <c r="I14086" t="s">
        <v>575</v>
      </c>
      <c r="J14086" t="s">
        <v>347</v>
      </c>
      <c r="K14086" t="s">
        <v>404</v>
      </c>
    </row>
    <row r="14087" spans="1:11" hidden="1" x14ac:dyDescent="0.35">
      <c r="A14087" t="s">
        <v>565</v>
      </c>
      <c r="B14087" t="s">
        <v>84</v>
      </c>
      <c r="C14087" t="s">
        <v>384</v>
      </c>
      <c r="D14087" t="s">
        <v>78</v>
      </c>
      <c r="E14087">
        <v>2023</v>
      </c>
      <c r="F14087" t="s">
        <v>156</v>
      </c>
      <c r="G14087" t="s">
        <v>307</v>
      </c>
      <c r="H14087">
        <v>-0.12</v>
      </c>
      <c r="I14087" t="s">
        <v>575</v>
      </c>
      <c r="J14087" t="s">
        <v>14</v>
      </c>
      <c r="K14087" t="s">
        <v>404</v>
      </c>
    </row>
    <row r="14088" spans="1:11" hidden="1" x14ac:dyDescent="0.35">
      <c r="A14088" t="s">
        <v>565</v>
      </c>
      <c r="B14088" t="s">
        <v>84</v>
      </c>
      <c r="C14088" t="s">
        <v>384</v>
      </c>
      <c r="D14088" t="s">
        <v>78</v>
      </c>
      <c r="E14088">
        <v>2023</v>
      </c>
      <c r="F14088" t="s">
        <v>156</v>
      </c>
      <c r="G14088" t="s">
        <v>307</v>
      </c>
      <c r="H14088">
        <v>-2.23</v>
      </c>
      <c r="I14088" t="s">
        <v>575</v>
      </c>
      <c r="J14088" t="s">
        <v>347</v>
      </c>
      <c r="K14088" t="s">
        <v>404</v>
      </c>
    </row>
    <row r="14089" spans="1:11" hidden="1" x14ac:dyDescent="0.35">
      <c r="A14089" t="s">
        <v>565</v>
      </c>
      <c r="B14089" t="s">
        <v>84</v>
      </c>
      <c r="C14089" t="s">
        <v>384</v>
      </c>
      <c r="D14089" t="s">
        <v>78</v>
      </c>
      <c r="E14089">
        <v>2023</v>
      </c>
      <c r="F14089" t="s">
        <v>500</v>
      </c>
      <c r="G14089" t="s">
        <v>311</v>
      </c>
      <c r="H14089">
        <v>-435.81</v>
      </c>
      <c r="I14089" t="s">
        <v>575</v>
      </c>
      <c r="J14089" t="s">
        <v>14</v>
      </c>
      <c r="K14089" t="s">
        <v>413</v>
      </c>
    </row>
    <row r="14090" spans="1:11" hidden="1" x14ac:dyDescent="0.35">
      <c r="A14090" t="s">
        <v>565</v>
      </c>
      <c r="B14090" t="s">
        <v>84</v>
      </c>
      <c r="C14090" t="s">
        <v>384</v>
      </c>
      <c r="D14090" t="s">
        <v>78</v>
      </c>
      <c r="E14090">
        <v>2023</v>
      </c>
      <c r="F14090" t="s">
        <v>500</v>
      </c>
      <c r="G14090" t="s">
        <v>311</v>
      </c>
      <c r="H14090">
        <v>-178.45</v>
      </c>
      <c r="I14090" t="s">
        <v>575</v>
      </c>
      <c r="J14090" t="s">
        <v>347</v>
      </c>
      <c r="K14090" t="s">
        <v>413</v>
      </c>
    </row>
    <row r="14091" spans="1:11" hidden="1" x14ac:dyDescent="0.35">
      <c r="A14091" t="s">
        <v>565</v>
      </c>
      <c r="B14091" t="s">
        <v>84</v>
      </c>
      <c r="C14091" t="s">
        <v>384</v>
      </c>
      <c r="D14091" t="s">
        <v>78</v>
      </c>
      <c r="E14091">
        <v>2023</v>
      </c>
      <c r="F14091" t="s">
        <v>500</v>
      </c>
      <c r="G14091" t="s">
        <v>311</v>
      </c>
      <c r="H14091">
        <v>-9.51</v>
      </c>
      <c r="I14091" t="s">
        <v>575</v>
      </c>
      <c r="J14091" t="s">
        <v>14</v>
      </c>
      <c r="K14091" t="s">
        <v>413</v>
      </c>
    </row>
    <row r="14092" spans="1:11" hidden="1" x14ac:dyDescent="0.35">
      <c r="A14092" t="s">
        <v>565</v>
      </c>
      <c r="B14092" t="s">
        <v>84</v>
      </c>
      <c r="C14092" t="s">
        <v>384</v>
      </c>
      <c r="D14092" t="s">
        <v>78</v>
      </c>
      <c r="E14092">
        <v>2023</v>
      </c>
      <c r="F14092" t="s">
        <v>500</v>
      </c>
      <c r="G14092" t="s">
        <v>311</v>
      </c>
      <c r="H14092">
        <v>-3.89</v>
      </c>
      <c r="I14092" t="s">
        <v>575</v>
      </c>
      <c r="J14092" t="s">
        <v>347</v>
      </c>
      <c r="K14092" t="s">
        <v>413</v>
      </c>
    </row>
    <row r="14093" spans="1:11" hidden="1" x14ac:dyDescent="0.35">
      <c r="A14093" t="s">
        <v>565</v>
      </c>
      <c r="B14093" t="s">
        <v>84</v>
      </c>
      <c r="C14093" t="s">
        <v>384</v>
      </c>
      <c r="D14093" t="s">
        <v>78</v>
      </c>
      <c r="E14093">
        <v>2023</v>
      </c>
      <c r="F14093" t="s">
        <v>500</v>
      </c>
      <c r="G14093" t="s">
        <v>311</v>
      </c>
      <c r="H14093">
        <v>-153.63</v>
      </c>
      <c r="I14093" t="s">
        <v>575</v>
      </c>
      <c r="J14093" t="s">
        <v>14</v>
      </c>
      <c r="K14093" t="s">
        <v>413</v>
      </c>
    </row>
    <row r="14094" spans="1:11" hidden="1" x14ac:dyDescent="0.35">
      <c r="A14094" t="s">
        <v>565</v>
      </c>
      <c r="B14094" t="s">
        <v>84</v>
      </c>
      <c r="C14094" t="s">
        <v>384</v>
      </c>
      <c r="D14094" t="s">
        <v>78</v>
      </c>
      <c r="E14094">
        <v>2023</v>
      </c>
      <c r="F14094" t="s">
        <v>500</v>
      </c>
      <c r="G14094" t="s">
        <v>311</v>
      </c>
      <c r="H14094">
        <v>-62.91</v>
      </c>
      <c r="I14094" t="s">
        <v>575</v>
      </c>
      <c r="J14094" t="s">
        <v>347</v>
      </c>
      <c r="K14094" t="s">
        <v>413</v>
      </c>
    </row>
    <row r="14095" spans="1:11" hidden="1" x14ac:dyDescent="0.35">
      <c r="A14095" t="s">
        <v>565</v>
      </c>
      <c r="B14095" t="s">
        <v>84</v>
      </c>
      <c r="C14095" t="s">
        <v>384</v>
      </c>
      <c r="D14095" t="s">
        <v>78</v>
      </c>
      <c r="E14095">
        <v>2023</v>
      </c>
      <c r="F14095" t="s">
        <v>500</v>
      </c>
      <c r="G14095" t="s">
        <v>311</v>
      </c>
      <c r="H14095">
        <v>-44.29</v>
      </c>
      <c r="I14095" t="s">
        <v>575</v>
      </c>
      <c r="J14095" t="s">
        <v>14</v>
      </c>
      <c r="K14095" t="s">
        <v>413</v>
      </c>
    </row>
    <row r="14096" spans="1:11" hidden="1" x14ac:dyDescent="0.35">
      <c r="A14096" t="s">
        <v>565</v>
      </c>
      <c r="B14096" t="s">
        <v>84</v>
      </c>
      <c r="C14096" t="s">
        <v>384</v>
      </c>
      <c r="D14096" t="s">
        <v>78</v>
      </c>
      <c r="E14096">
        <v>2023</v>
      </c>
      <c r="F14096" t="s">
        <v>500</v>
      </c>
      <c r="G14096" t="s">
        <v>311</v>
      </c>
      <c r="H14096">
        <v>-18.14</v>
      </c>
      <c r="I14096" t="s">
        <v>575</v>
      </c>
      <c r="J14096" t="s">
        <v>347</v>
      </c>
      <c r="K14096" t="s">
        <v>413</v>
      </c>
    </row>
    <row r="14097" spans="1:11" hidden="1" x14ac:dyDescent="0.35">
      <c r="A14097" t="s">
        <v>565</v>
      </c>
      <c r="B14097" t="s">
        <v>84</v>
      </c>
      <c r="C14097" t="s">
        <v>384</v>
      </c>
      <c r="D14097" t="s">
        <v>78</v>
      </c>
      <c r="E14097">
        <v>2023</v>
      </c>
      <c r="F14097" t="s">
        <v>506</v>
      </c>
      <c r="G14097" t="s">
        <v>309</v>
      </c>
      <c r="H14097">
        <v>-21.32</v>
      </c>
      <c r="I14097" t="s">
        <v>575</v>
      </c>
      <c r="J14097" t="s">
        <v>14</v>
      </c>
      <c r="K14097" t="s">
        <v>413</v>
      </c>
    </row>
    <row r="14098" spans="1:11" hidden="1" x14ac:dyDescent="0.35">
      <c r="A14098" t="s">
        <v>565</v>
      </c>
      <c r="B14098" t="s">
        <v>84</v>
      </c>
      <c r="C14098" t="s">
        <v>384</v>
      </c>
      <c r="D14098" t="s">
        <v>78</v>
      </c>
      <c r="E14098">
        <v>2023</v>
      </c>
      <c r="F14098" t="s">
        <v>506</v>
      </c>
      <c r="G14098" t="s">
        <v>309</v>
      </c>
      <c r="H14098">
        <v>-249.85</v>
      </c>
      <c r="I14098" t="s">
        <v>575</v>
      </c>
      <c r="J14098" t="s">
        <v>347</v>
      </c>
      <c r="K14098" t="s">
        <v>413</v>
      </c>
    </row>
    <row r="14099" spans="1:11" hidden="1" x14ac:dyDescent="0.35">
      <c r="A14099" t="s">
        <v>565</v>
      </c>
      <c r="B14099" t="s">
        <v>84</v>
      </c>
      <c r="C14099" t="s">
        <v>384</v>
      </c>
      <c r="D14099" t="s">
        <v>78</v>
      </c>
      <c r="E14099">
        <v>2023</v>
      </c>
      <c r="F14099" t="s">
        <v>506</v>
      </c>
      <c r="G14099" t="s">
        <v>309</v>
      </c>
      <c r="H14099">
        <v>-0.46</v>
      </c>
      <c r="I14099" t="s">
        <v>575</v>
      </c>
      <c r="J14099" t="s">
        <v>14</v>
      </c>
      <c r="K14099" t="s">
        <v>413</v>
      </c>
    </row>
    <row r="14100" spans="1:11" hidden="1" x14ac:dyDescent="0.35">
      <c r="A14100" t="s">
        <v>565</v>
      </c>
      <c r="B14100" t="s">
        <v>84</v>
      </c>
      <c r="C14100" t="s">
        <v>384</v>
      </c>
      <c r="D14100" t="s">
        <v>78</v>
      </c>
      <c r="E14100">
        <v>2023</v>
      </c>
      <c r="F14100" t="s">
        <v>506</v>
      </c>
      <c r="G14100" t="s">
        <v>309</v>
      </c>
      <c r="H14100">
        <v>-5.45</v>
      </c>
      <c r="I14100" t="s">
        <v>575</v>
      </c>
      <c r="J14100" t="s">
        <v>347</v>
      </c>
      <c r="K14100" t="s">
        <v>413</v>
      </c>
    </row>
    <row r="14101" spans="1:11" hidden="1" x14ac:dyDescent="0.35">
      <c r="A14101" t="s">
        <v>565</v>
      </c>
      <c r="B14101" t="s">
        <v>84</v>
      </c>
      <c r="C14101" t="s">
        <v>384</v>
      </c>
      <c r="D14101" t="s">
        <v>78</v>
      </c>
      <c r="E14101">
        <v>2023</v>
      </c>
      <c r="F14101" t="s">
        <v>506</v>
      </c>
      <c r="G14101" t="s">
        <v>309</v>
      </c>
      <c r="H14101">
        <v>-7.51</v>
      </c>
      <c r="I14101" t="s">
        <v>575</v>
      </c>
      <c r="J14101" t="s">
        <v>14</v>
      </c>
      <c r="K14101" t="s">
        <v>413</v>
      </c>
    </row>
    <row r="14102" spans="1:11" hidden="1" x14ac:dyDescent="0.35">
      <c r="A14102" t="s">
        <v>565</v>
      </c>
      <c r="B14102" t="s">
        <v>84</v>
      </c>
      <c r="C14102" t="s">
        <v>384</v>
      </c>
      <c r="D14102" t="s">
        <v>78</v>
      </c>
      <c r="E14102">
        <v>2023</v>
      </c>
      <c r="F14102" t="s">
        <v>506</v>
      </c>
      <c r="G14102" t="s">
        <v>309</v>
      </c>
      <c r="H14102">
        <v>-88.07</v>
      </c>
      <c r="I14102" t="s">
        <v>575</v>
      </c>
      <c r="J14102" t="s">
        <v>347</v>
      </c>
      <c r="K14102" t="s">
        <v>413</v>
      </c>
    </row>
    <row r="14103" spans="1:11" hidden="1" x14ac:dyDescent="0.35">
      <c r="A14103" t="s">
        <v>565</v>
      </c>
      <c r="B14103" t="s">
        <v>84</v>
      </c>
      <c r="C14103" t="s">
        <v>384</v>
      </c>
      <c r="D14103" t="s">
        <v>78</v>
      </c>
      <c r="E14103">
        <v>2023</v>
      </c>
      <c r="F14103" t="s">
        <v>506</v>
      </c>
      <c r="G14103" t="s">
        <v>309</v>
      </c>
      <c r="H14103">
        <v>-2.17</v>
      </c>
      <c r="I14103" t="s">
        <v>575</v>
      </c>
      <c r="J14103" t="s">
        <v>14</v>
      </c>
      <c r="K14103" t="s">
        <v>413</v>
      </c>
    </row>
    <row r="14104" spans="1:11" hidden="1" x14ac:dyDescent="0.35">
      <c r="A14104" t="s">
        <v>565</v>
      </c>
      <c r="B14104" t="s">
        <v>84</v>
      </c>
      <c r="C14104" t="s">
        <v>384</v>
      </c>
      <c r="D14104" t="s">
        <v>78</v>
      </c>
      <c r="E14104">
        <v>2023</v>
      </c>
      <c r="F14104" t="s">
        <v>506</v>
      </c>
      <c r="G14104" t="s">
        <v>309</v>
      </c>
      <c r="H14104">
        <v>-25.39</v>
      </c>
      <c r="I14104" t="s">
        <v>575</v>
      </c>
      <c r="J14104" t="s">
        <v>347</v>
      </c>
      <c r="K14104" t="s">
        <v>413</v>
      </c>
    </row>
    <row r="14105" spans="1:11" hidden="1" x14ac:dyDescent="0.35">
      <c r="A14105" t="s">
        <v>565</v>
      </c>
      <c r="B14105" t="s">
        <v>84</v>
      </c>
      <c r="C14105" t="s">
        <v>384</v>
      </c>
      <c r="D14105" t="s">
        <v>78</v>
      </c>
      <c r="E14105">
        <v>2023</v>
      </c>
      <c r="F14105" t="s">
        <v>71</v>
      </c>
      <c r="G14105" t="s">
        <v>310</v>
      </c>
      <c r="H14105">
        <v>-74.56</v>
      </c>
      <c r="I14105" t="s">
        <v>575</v>
      </c>
      <c r="J14105" t="s">
        <v>347</v>
      </c>
      <c r="K14105" t="s">
        <v>413</v>
      </c>
    </row>
    <row r="14106" spans="1:11" hidden="1" x14ac:dyDescent="0.35">
      <c r="A14106" t="s">
        <v>565</v>
      </c>
      <c r="B14106" t="s">
        <v>84</v>
      </c>
      <c r="C14106" t="s">
        <v>384</v>
      </c>
      <c r="D14106" t="s">
        <v>78</v>
      </c>
      <c r="E14106">
        <v>2023</v>
      </c>
      <c r="F14106" t="s">
        <v>71</v>
      </c>
      <c r="G14106" t="s">
        <v>310</v>
      </c>
      <c r="H14106">
        <v>-1.63</v>
      </c>
      <c r="I14106" t="s">
        <v>575</v>
      </c>
      <c r="J14106" t="s">
        <v>347</v>
      </c>
      <c r="K14106" t="s">
        <v>413</v>
      </c>
    </row>
    <row r="14107" spans="1:11" hidden="1" x14ac:dyDescent="0.35">
      <c r="A14107" t="s">
        <v>565</v>
      </c>
      <c r="B14107" t="s">
        <v>84</v>
      </c>
      <c r="C14107" t="s">
        <v>384</v>
      </c>
      <c r="D14107" t="s">
        <v>78</v>
      </c>
      <c r="E14107">
        <v>2023</v>
      </c>
      <c r="F14107" t="s">
        <v>71</v>
      </c>
      <c r="G14107" t="s">
        <v>310</v>
      </c>
      <c r="H14107">
        <v>-26.28</v>
      </c>
      <c r="I14107" t="s">
        <v>575</v>
      </c>
      <c r="J14107" t="s">
        <v>347</v>
      </c>
      <c r="K14107" t="s">
        <v>413</v>
      </c>
    </row>
    <row r="14108" spans="1:11" hidden="1" x14ac:dyDescent="0.35">
      <c r="A14108" t="s">
        <v>565</v>
      </c>
      <c r="B14108" t="s">
        <v>84</v>
      </c>
      <c r="C14108" t="s">
        <v>384</v>
      </c>
      <c r="D14108" t="s">
        <v>78</v>
      </c>
      <c r="E14108">
        <v>2023</v>
      </c>
      <c r="F14108" t="s">
        <v>71</v>
      </c>
      <c r="G14108" t="s">
        <v>310</v>
      </c>
      <c r="H14108">
        <v>-7.58</v>
      </c>
      <c r="I14108" t="s">
        <v>575</v>
      </c>
      <c r="J14108" t="s">
        <v>347</v>
      </c>
      <c r="K14108" t="s">
        <v>413</v>
      </c>
    </row>
    <row r="14109" spans="1:11" hidden="1" x14ac:dyDescent="0.35">
      <c r="A14109" t="s">
        <v>565</v>
      </c>
      <c r="B14109" t="s">
        <v>84</v>
      </c>
      <c r="C14109" t="s">
        <v>384</v>
      </c>
      <c r="D14109" t="s">
        <v>78</v>
      </c>
      <c r="E14109">
        <v>2023</v>
      </c>
      <c r="F14109" t="s">
        <v>148</v>
      </c>
      <c r="G14109" t="s">
        <v>308</v>
      </c>
      <c r="H14109">
        <v>-0.47</v>
      </c>
      <c r="I14109" t="s">
        <v>575</v>
      </c>
      <c r="J14109" t="s">
        <v>347</v>
      </c>
      <c r="K14109" t="s">
        <v>413</v>
      </c>
    </row>
    <row r="14110" spans="1:11" hidden="1" x14ac:dyDescent="0.35">
      <c r="A14110" t="s">
        <v>565</v>
      </c>
      <c r="B14110" t="s">
        <v>84</v>
      </c>
      <c r="C14110" t="s">
        <v>384</v>
      </c>
      <c r="D14110" t="s">
        <v>78</v>
      </c>
      <c r="E14110">
        <v>2023</v>
      </c>
      <c r="F14110" t="s">
        <v>148</v>
      </c>
      <c r="G14110" t="s">
        <v>308</v>
      </c>
      <c r="H14110">
        <v>0</v>
      </c>
      <c r="I14110" t="s">
        <v>575</v>
      </c>
      <c r="J14110" t="s">
        <v>347</v>
      </c>
      <c r="K14110" t="s">
        <v>413</v>
      </c>
    </row>
    <row r="14111" spans="1:11" hidden="1" x14ac:dyDescent="0.35">
      <c r="A14111" t="s">
        <v>565</v>
      </c>
      <c r="B14111" t="s">
        <v>84</v>
      </c>
      <c r="C14111" t="s">
        <v>384</v>
      </c>
      <c r="D14111" t="s">
        <v>78</v>
      </c>
      <c r="E14111">
        <v>2023</v>
      </c>
      <c r="F14111" t="s">
        <v>148</v>
      </c>
      <c r="G14111" t="s">
        <v>308</v>
      </c>
      <c r="H14111">
        <v>-0.16</v>
      </c>
      <c r="I14111" t="s">
        <v>575</v>
      </c>
      <c r="J14111" t="s">
        <v>347</v>
      </c>
      <c r="K14111" t="s">
        <v>413</v>
      </c>
    </row>
    <row r="14112" spans="1:11" hidden="1" x14ac:dyDescent="0.35">
      <c r="A14112" t="s">
        <v>565</v>
      </c>
      <c r="B14112" t="s">
        <v>84</v>
      </c>
      <c r="C14112" t="s">
        <v>384</v>
      </c>
      <c r="D14112" t="s">
        <v>78</v>
      </c>
      <c r="E14112">
        <v>2023</v>
      </c>
      <c r="F14112" t="s">
        <v>148</v>
      </c>
      <c r="G14112" t="s">
        <v>308</v>
      </c>
      <c r="H14112">
        <v>-0.05</v>
      </c>
      <c r="I14112" t="s">
        <v>575</v>
      </c>
      <c r="J14112" t="s">
        <v>347</v>
      </c>
      <c r="K14112" t="s">
        <v>413</v>
      </c>
    </row>
    <row r="14113" spans="1:11" hidden="1" x14ac:dyDescent="0.35">
      <c r="A14113" t="s">
        <v>565</v>
      </c>
      <c r="B14113" t="s">
        <v>84</v>
      </c>
      <c r="C14113" t="s">
        <v>384</v>
      </c>
      <c r="D14113" t="s">
        <v>78</v>
      </c>
      <c r="E14113">
        <v>2023</v>
      </c>
      <c r="F14113" t="s">
        <v>156</v>
      </c>
      <c r="G14113" t="s">
        <v>307</v>
      </c>
      <c r="H14113">
        <v>-4.9800000000000004</v>
      </c>
      <c r="I14113" t="s">
        <v>575</v>
      </c>
      <c r="J14113" t="s">
        <v>14</v>
      </c>
      <c r="K14113" t="s">
        <v>413</v>
      </c>
    </row>
    <row r="14114" spans="1:11" hidden="1" x14ac:dyDescent="0.35">
      <c r="A14114" t="s">
        <v>565</v>
      </c>
      <c r="B14114" t="s">
        <v>84</v>
      </c>
      <c r="C14114" t="s">
        <v>384</v>
      </c>
      <c r="D14114" t="s">
        <v>78</v>
      </c>
      <c r="E14114">
        <v>2023</v>
      </c>
      <c r="F14114" t="s">
        <v>156</v>
      </c>
      <c r="G14114" t="s">
        <v>307</v>
      </c>
      <c r="H14114">
        <v>-42.41</v>
      </c>
      <c r="I14114" t="s">
        <v>575</v>
      </c>
      <c r="J14114" t="s">
        <v>347</v>
      </c>
      <c r="K14114" t="s">
        <v>413</v>
      </c>
    </row>
    <row r="14115" spans="1:11" hidden="1" x14ac:dyDescent="0.35">
      <c r="A14115" t="s">
        <v>565</v>
      </c>
      <c r="B14115" t="s">
        <v>84</v>
      </c>
      <c r="C14115" t="s">
        <v>384</v>
      </c>
      <c r="D14115" t="s">
        <v>78</v>
      </c>
      <c r="E14115">
        <v>2023</v>
      </c>
      <c r="F14115" t="s">
        <v>156</v>
      </c>
      <c r="G14115" t="s">
        <v>307</v>
      </c>
      <c r="H14115">
        <v>-0.11</v>
      </c>
      <c r="I14115" t="s">
        <v>575</v>
      </c>
      <c r="J14115" t="s">
        <v>14</v>
      </c>
      <c r="K14115" t="s">
        <v>413</v>
      </c>
    </row>
    <row r="14116" spans="1:11" hidden="1" x14ac:dyDescent="0.35">
      <c r="A14116" t="s">
        <v>565</v>
      </c>
      <c r="B14116" t="s">
        <v>84</v>
      </c>
      <c r="C14116" t="s">
        <v>384</v>
      </c>
      <c r="D14116" t="s">
        <v>78</v>
      </c>
      <c r="E14116">
        <v>2023</v>
      </c>
      <c r="F14116" t="s">
        <v>156</v>
      </c>
      <c r="G14116" t="s">
        <v>307</v>
      </c>
      <c r="H14116">
        <v>-0.92</v>
      </c>
      <c r="I14116" t="s">
        <v>575</v>
      </c>
      <c r="J14116" t="s">
        <v>347</v>
      </c>
      <c r="K14116" t="s">
        <v>413</v>
      </c>
    </row>
    <row r="14117" spans="1:11" hidden="1" x14ac:dyDescent="0.35">
      <c r="A14117" t="s">
        <v>565</v>
      </c>
      <c r="B14117" t="s">
        <v>84</v>
      </c>
      <c r="C14117" t="s">
        <v>384</v>
      </c>
      <c r="D14117" t="s">
        <v>78</v>
      </c>
      <c r="E14117">
        <v>2023</v>
      </c>
      <c r="F14117" t="s">
        <v>156</v>
      </c>
      <c r="G14117" t="s">
        <v>307</v>
      </c>
      <c r="H14117">
        <v>-1.76</v>
      </c>
      <c r="I14117" t="s">
        <v>575</v>
      </c>
      <c r="J14117" t="s">
        <v>14</v>
      </c>
      <c r="K14117" t="s">
        <v>413</v>
      </c>
    </row>
    <row r="14118" spans="1:11" hidden="1" x14ac:dyDescent="0.35">
      <c r="A14118" t="s">
        <v>565</v>
      </c>
      <c r="B14118" t="s">
        <v>84</v>
      </c>
      <c r="C14118" t="s">
        <v>384</v>
      </c>
      <c r="D14118" t="s">
        <v>78</v>
      </c>
      <c r="E14118">
        <v>2023</v>
      </c>
      <c r="F14118" t="s">
        <v>156</v>
      </c>
      <c r="G14118" t="s">
        <v>307</v>
      </c>
      <c r="H14118">
        <v>-14.95</v>
      </c>
      <c r="I14118" t="s">
        <v>575</v>
      </c>
      <c r="J14118" t="s">
        <v>347</v>
      </c>
      <c r="K14118" t="s">
        <v>413</v>
      </c>
    </row>
    <row r="14119" spans="1:11" hidden="1" x14ac:dyDescent="0.35">
      <c r="A14119" t="s">
        <v>565</v>
      </c>
      <c r="B14119" t="s">
        <v>84</v>
      </c>
      <c r="C14119" t="s">
        <v>384</v>
      </c>
      <c r="D14119" t="s">
        <v>78</v>
      </c>
      <c r="E14119">
        <v>2023</v>
      </c>
      <c r="F14119" t="s">
        <v>156</v>
      </c>
      <c r="G14119" t="s">
        <v>307</v>
      </c>
      <c r="H14119">
        <v>-0.5</v>
      </c>
      <c r="I14119" t="s">
        <v>575</v>
      </c>
      <c r="J14119" t="s">
        <v>14</v>
      </c>
      <c r="K14119" t="s">
        <v>413</v>
      </c>
    </row>
    <row r="14120" spans="1:11" hidden="1" x14ac:dyDescent="0.35">
      <c r="A14120" t="s">
        <v>565</v>
      </c>
      <c r="B14120" t="s">
        <v>84</v>
      </c>
      <c r="C14120" t="s">
        <v>384</v>
      </c>
      <c r="D14120" t="s">
        <v>78</v>
      </c>
      <c r="E14120">
        <v>2023</v>
      </c>
      <c r="F14120" t="s">
        <v>156</v>
      </c>
      <c r="G14120" t="s">
        <v>307</v>
      </c>
      <c r="H14120">
        <v>-4.3099999999999996</v>
      </c>
      <c r="I14120" t="s">
        <v>575</v>
      </c>
      <c r="J14120" t="s">
        <v>347</v>
      </c>
      <c r="K14120" t="s">
        <v>413</v>
      </c>
    </row>
    <row r="14121" spans="1:11" hidden="1" x14ac:dyDescent="0.35">
      <c r="A14121" t="s">
        <v>565</v>
      </c>
      <c r="B14121" t="s">
        <v>84</v>
      </c>
      <c r="C14121" t="s">
        <v>411</v>
      </c>
      <c r="D14121" t="s">
        <v>78</v>
      </c>
      <c r="E14121">
        <v>2023</v>
      </c>
      <c r="F14121" t="s">
        <v>502</v>
      </c>
      <c r="G14121" t="s">
        <v>68</v>
      </c>
      <c r="H14121">
        <v>58.16</v>
      </c>
      <c r="I14121" t="s">
        <v>575</v>
      </c>
      <c r="J14121" t="s">
        <v>347</v>
      </c>
      <c r="K14121" t="s">
        <v>412</v>
      </c>
    </row>
    <row r="14122" spans="1:11" hidden="1" x14ac:dyDescent="0.35">
      <c r="A14122" t="s">
        <v>565</v>
      </c>
      <c r="B14122" t="s">
        <v>84</v>
      </c>
      <c r="C14122" t="s">
        <v>411</v>
      </c>
      <c r="D14122" t="s">
        <v>78</v>
      </c>
      <c r="E14122">
        <v>2023</v>
      </c>
      <c r="F14122" t="s">
        <v>502</v>
      </c>
      <c r="G14122" t="s">
        <v>68</v>
      </c>
      <c r="H14122">
        <v>76.17</v>
      </c>
      <c r="I14122" t="s">
        <v>575</v>
      </c>
      <c r="J14122" t="s">
        <v>347</v>
      </c>
      <c r="K14122" t="s">
        <v>412</v>
      </c>
    </row>
    <row r="14123" spans="1:11" hidden="1" x14ac:dyDescent="0.35">
      <c r="A14123" t="s">
        <v>565</v>
      </c>
      <c r="B14123" t="s">
        <v>84</v>
      </c>
      <c r="C14123" t="s">
        <v>411</v>
      </c>
      <c r="D14123" t="s">
        <v>78</v>
      </c>
      <c r="E14123">
        <v>2023</v>
      </c>
      <c r="F14123" t="s">
        <v>502</v>
      </c>
      <c r="G14123" t="s">
        <v>68</v>
      </c>
      <c r="H14123">
        <v>19.09</v>
      </c>
      <c r="I14123" t="s">
        <v>575</v>
      </c>
      <c r="J14123" t="s">
        <v>347</v>
      </c>
      <c r="K14123" t="s">
        <v>412</v>
      </c>
    </row>
    <row r="14124" spans="1:11" hidden="1" x14ac:dyDescent="0.35">
      <c r="A14124" t="s">
        <v>565</v>
      </c>
      <c r="B14124" t="s">
        <v>84</v>
      </c>
      <c r="C14124" t="s">
        <v>384</v>
      </c>
      <c r="D14124" t="s">
        <v>78</v>
      </c>
      <c r="E14124">
        <v>2023</v>
      </c>
      <c r="F14124" t="s">
        <v>502</v>
      </c>
      <c r="G14124" t="s">
        <v>68</v>
      </c>
      <c r="H14124">
        <v>2415.56</v>
      </c>
      <c r="I14124" t="s">
        <v>575</v>
      </c>
      <c r="J14124" t="s">
        <v>347</v>
      </c>
      <c r="K14124" t="s">
        <v>404</v>
      </c>
    </row>
    <row r="14125" spans="1:11" hidden="1" x14ac:dyDescent="0.35">
      <c r="A14125" t="s">
        <v>565</v>
      </c>
      <c r="B14125" t="s">
        <v>84</v>
      </c>
      <c r="C14125" t="s">
        <v>384</v>
      </c>
      <c r="D14125" t="s">
        <v>78</v>
      </c>
      <c r="E14125">
        <v>2023</v>
      </c>
      <c r="F14125" t="s">
        <v>502</v>
      </c>
      <c r="G14125" t="s">
        <v>68</v>
      </c>
      <c r="H14125">
        <v>16928.099999999999</v>
      </c>
      <c r="I14125" t="s">
        <v>575</v>
      </c>
      <c r="J14125" t="s">
        <v>347</v>
      </c>
      <c r="K14125" t="s">
        <v>413</v>
      </c>
    </row>
    <row r="14126" spans="1:11" hidden="1" x14ac:dyDescent="0.35">
      <c r="A14126" t="s">
        <v>565</v>
      </c>
      <c r="B14126" t="s">
        <v>84</v>
      </c>
      <c r="C14126" t="s">
        <v>384</v>
      </c>
      <c r="D14126" t="s">
        <v>78</v>
      </c>
      <c r="E14126">
        <v>2023</v>
      </c>
      <c r="F14126" t="s">
        <v>502</v>
      </c>
      <c r="G14126" t="s">
        <v>68</v>
      </c>
      <c r="H14126">
        <v>47.9</v>
      </c>
      <c r="I14126" t="s">
        <v>575</v>
      </c>
      <c r="J14126" t="s">
        <v>347</v>
      </c>
      <c r="K14126" t="s">
        <v>404</v>
      </c>
    </row>
    <row r="14127" spans="1:11" hidden="1" x14ac:dyDescent="0.35">
      <c r="A14127" t="s">
        <v>565</v>
      </c>
      <c r="B14127" t="s">
        <v>84</v>
      </c>
      <c r="C14127" t="s">
        <v>384</v>
      </c>
      <c r="D14127" t="s">
        <v>78</v>
      </c>
      <c r="E14127">
        <v>2023</v>
      </c>
      <c r="F14127" t="s">
        <v>502</v>
      </c>
      <c r="G14127" t="s">
        <v>68</v>
      </c>
      <c r="H14127">
        <v>335.68</v>
      </c>
      <c r="I14127" t="s">
        <v>575</v>
      </c>
      <c r="J14127" t="s">
        <v>347</v>
      </c>
      <c r="K14127" t="s">
        <v>413</v>
      </c>
    </row>
    <row r="14128" spans="1:11" hidden="1" x14ac:dyDescent="0.35">
      <c r="A14128" t="s">
        <v>565</v>
      </c>
      <c r="B14128" t="s">
        <v>84</v>
      </c>
      <c r="C14128" t="s">
        <v>384</v>
      </c>
      <c r="D14128" t="s">
        <v>78</v>
      </c>
      <c r="E14128">
        <v>2023</v>
      </c>
      <c r="F14128" t="s">
        <v>502</v>
      </c>
      <c r="G14128" t="s">
        <v>68</v>
      </c>
      <c r="H14128">
        <v>419.8</v>
      </c>
      <c r="I14128" t="s">
        <v>575</v>
      </c>
      <c r="J14128" t="s">
        <v>347</v>
      </c>
      <c r="K14128" t="s">
        <v>404</v>
      </c>
    </row>
    <row r="14129" spans="1:11" hidden="1" x14ac:dyDescent="0.35">
      <c r="A14129" t="s">
        <v>565</v>
      </c>
      <c r="B14129" t="s">
        <v>84</v>
      </c>
      <c r="C14129" t="s">
        <v>384</v>
      </c>
      <c r="D14129" t="s">
        <v>78</v>
      </c>
      <c r="E14129">
        <v>2023</v>
      </c>
      <c r="F14129" t="s">
        <v>502</v>
      </c>
      <c r="G14129" t="s">
        <v>68</v>
      </c>
      <c r="H14129">
        <v>2941.91</v>
      </c>
      <c r="I14129" t="s">
        <v>575</v>
      </c>
      <c r="J14129" t="s">
        <v>347</v>
      </c>
      <c r="K14129" t="s">
        <v>413</v>
      </c>
    </row>
    <row r="14130" spans="1:11" hidden="1" x14ac:dyDescent="0.35">
      <c r="A14130" t="s">
        <v>565</v>
      </c>
      <c r="B14130" t="s">
        <v>84</v>
      </c>
      <c r="C14130" t="s">
        <v>384</v>
      </c>
      <c r="D14130" t="s">
        <v>78</v>
      </c>
      <c r="E14130">
        <v>2023</v>
      </c>
      <c r="F14130" t="s">
        <v>502</v>
      </c>
      <c r="G14130" t="s">
        <v>68</v>
      </c>
      <c r="H14130">
        <v>221.37</v>
      </c>
      <c r="I14130" t="s">
        <v>575</v>
      </c>
      <c r="J14130" t="s">
        <v>347</v>
      </c>
      <c r="K14130" t="s">
        <v>404</v>
      </c>
    </row>
    <row r="14131" spans="1:11" hidden="1" x14ac:dyDescent="0.35">
      <c r="A14131" t="s">
        <v>565</v>
      </c>
      <c r="B14131" t="s">
        <v>84</v>
      </c>
      <c r="C14131" t="s">
        <v>384</v>
      </c>
      <c r="D14131" t="s">
        <v>78</v>
      </c>
      <c r="E14131">
        <v>2023</v>
      </c>
      <c r="F14131" t="s">
        <v>502</v>
      </c>
      <c r="G14131" t="s">
        <v>68</v>
      </c>
      <c r="H14131">
        <v>1551.32</v>
      </c>
      <c r="I14131" t="s">
        <v>575</v>
      </c>
      <c r="J14131" t="s">
        <v>347</v>
      </c>
      <c r="K14131" t="s">
        <v>413</v>
      </c>
    </row>
    <row r="14132" spans="1:11" hidden="1" x14ac:dyDescent="0.35">
      <c r="A14132" t="s">
        <v>565</v>
      </c>
      <c r="B14132" t="s">
        <v>84</v>
      </c>
      <c r="C14132" t="s">
        <v>329</v>
      </c>
      <c r="D14132" t="s">
        <v>78</v>
      </c>
      <c r="E14132">
        <v>2023</v>
      </c>
      <c r="F14132" t="s">
        <v>502</v>
      </c>
      <c r="G14132" t="s">
        <v>68</v>
      </c>
      <c r="H14132">
        <v>278.36</v>
      </c>
      <c r="I14132" t="s">
        <v>575</v>
      </c>
      <c r="J14132" t="s">
        <v>347</v>
      </c>
      <c r="K14132" t="s">
        <v>390</v>
      </c>
    </row>
    <row r="14133" spans="1:11" hidden="1" x14ac:dyDescent="0.35">
      <c r="A14133" t="s">
        <v>565</v>
      </c>
      <c r="B14133" t="s">
        <v>84</v>
      </c>
      <c r="C14133" t="s">
        <v>329</v>
      </c>
      <c r="D14133" t="s">
        <v>78</v>
      </c>
      <c r="E14133">
        <v>2023</v>
      </c>
      <c r="F14133" t="s">
        <v>502</v>
      </c>
      <c r="G14133" t="s">
        <v>68</v>
      </c>
      <c r="H14133">
        <v>352.74</v>
      </c>
      <c r="I14133" t="s">
        <v>575</v>
      </c>
      <c r="J14133" t="s">
        <v>347</v>
      </c>
      <c r="K14133" t="s">
        <v>390</v>
      </c>
    </row>
    <row r="14134" spans="1:11" hidden="1" x14ac:dyDescent="0.35">
      <c r="A14134" t="s">
        <v>565</v>
      </c>
      <c r="B14134" t="s">
        <v>84</v>
      </c>
      <c r="C14134" t="s">
        <v>329</v>
      </c>
      <c r="D14134" t="s">
        <v>78</v>
      </c>
      <c r="E14134">
        <v>2023</v>
      </c>
      <c r="F14134" t="s">
        <v>502</v>
      </c>
      <c r="G14134" t="s">
        <v>68</v>
      </c>
      <c r="H14134">
        <v>30.7</v>
      </c>
      <c r="I14134" t="s">
        <v>575</v>
      </c>
      <c r="J14134" t="s">
        <v>347</v>
      </c>
      <c r="K14134" t="s">
        <v>390</v>
      </c>
    </row>
    <row r="14135" spans="1:11" hidden="1" x14ac:dyDescent="0.35">
      <c r="A14135" t="s">
        <v>565</v>
      </c>
      <c r="B14135" t="s">
        <v>84</v>
      </c>
      <c r="C14135" t="s">
        <v>329</v>
      </c>
      <c r="D14135" t="s">
        <v>78</v>
      </c>
      <c r="E14135">
        <v>2023</v>
      </c>
      <c r="F14135" t="s">
        <v>502</v>
      </c>
      <c r="G14135" t="s">
        <v>68</v>
      </c>
      <c r="H14135">
        <v>72.25</v>
      </c>
      <c r="I14135" t="s">
        <v>575</v>
      </c>
      <c r="J14135" t="s">
        <v>347</v>
      </c>
      <c r="K14135" t="s">
        <v>390</v>
      </c>
    </row>
    <row r="14136" spans="1:11" hidden="1" x14ac:dyDescent="0.35">
      <c r="A14136" t="s">
        <v>565</v>
      </c>
      <c r="B14136" t="s">
        <v>84</v>
      </c>
      <c r="C14136" t="s">
        <v>329</v>
      </c>
      <c r="D14136" t="s">
        <v>78</v>
      </c>
      <c r="E14136">
        <v>2023</v>
      </c>
      <c r="F14136" t="s">
        <v>502</v>
      </c>
      <c r="G14136" t="s">
        <v>68</v>
      </c>
      <c r="H14136">
        <v>298.75</v>
      </c>
      <c r="I14136" t="s">
        <v>575</v>
      </c>
      <c r="J14136" t="s">
        <v>347</v>
      </c>
      <c r="K14136" t="s">
        <v>390</v>
      </c>
    </row>
    <row r="14137" spans="1:11" hidden="1" x14ac:dyDescent="0.35">
      <c r="A14137" t="s">
        <v>565</v>
      </c>
      <c r="B14137" t="s">
        <v>84</v>
      </c>
      <c r="C14137" t="s">
        <v>329</v>
      </c>
      <c r="D14137" t="s">
        <v>78</v>
      </c>
      <c r="E14137">
        <v>2023</v>
      </c>
      <c r="F14137" t="s">
        <v>502</v>
      </c>
      <c r="G14137" t="s">
        <v>68</v>
      </c>
      <c r="H14137">
        <v>21.62</v>
      </c>
      <c r="I14137" t="s">
        <v>575</v>
      </c>
      <c r="J14137" t="s">
        <v>347</v>
      </c>
      <c r="K14137" t="s">
        <v>390</v>
      </c>
    </row>
    <row r="14138" spans="1:11" hidden="1" x14ac:dyDescent="0.35">
      <c r="A14138" t="s">
        <v>565</v>
      </c>
      <c r="B14138" t="s">
        <v>84</v>
      </c>
      <c r="C14138" t="s">
        <v>334</v>
      </c>
      <c r="D14138" t="s">
        <v>78</v>
      </c>
      <c r="E14138">
        <v>2023</v>
      </c>
      <c r="F14138" t="s">
        <v>502</v>
      </c>
      <c r="G14138" t="s">
        <v>68</v>
      </c>
      <c r="H14138">
        <v>8.67</v>
      </c>
      <c r="I14138" t="s">
        <v>575</v>
      </c>
      <c r="J14138" t="s">
        <v>347</v>
      </c>
      <c r="K14138" t="s">
        <v>391</v>
      </c>
    </row>
    <row r="14139" spans="1:11" hidden="1" x14ac:dyDescent="0.35">
      <c r="A14139" t="s">
        <v>565</v>
      </c>
      <c r="B14139" t="s">
        <v>84</v>
      </c>
      <c r="C14139" t="s">
        <v>334</v>
      </c>
      <c r="D14139" t="s">
        <v>78</v>
      </c>
      <c r="E14139">
        <v>2023</v>
      </c>
      <c r="F14139" t="s">
        <v>502</v>
      </c>
      <c r="G14139" t="s">
        <v>68</v>
      </c>
      <c r="H14139">
        <v>8.6</v>
      </c>
      <c r="I14139" t="s">
        <v>575</v>
      </c>
      <c r="J14139" t="s">
        <v>347</v>
      </c>
      <c r="K14139" t="s">
        <v>391</v>
      </c>
    </row>
    <row r="14140" spans="1:11" hidden="1" x14ac:dyDescent="0.35">
      <c r="A14140" t="s">
        <v>565</v>
      </c>
      <c r="B14140" t="s">
        <v>84</v>
      </c>
      <c r="C14140" t="s">
        <v>334</v>
      </c>
      <c r="D14140" t="s">
        <v>78</v>
      </c>
      <c r="E14140">
        <v>2023</v>
      </c>
      <c r="F14140" t="s">
        <v>502</v>
      </c>
      <c r="G14140" t="s">
        <v>68</v>
      </c>
      <c r="H14140">
        <v>0.74</v>
      </c>
      <c r="I14140" t="s">
        <v>575</v>
      </c>
      <c r="J14140" t="s">
        <v>347</v>
      </c>
      <c r="K14140" t="s">
        <v>391</v>
      </c>
    </row>
    <row r="14141" spans="1:11" hidden="1" x14ac:dyDescent="0.35">
      <c r="A14141" t="s">
        <v>565</v>
      </c>
      <c r="B14141" t="s">
        <v>84</v>
      </c>
      <c r="C14141" t="s">
        <v>334</v>
      </c>
      <c r="D14141" t="s">
        <v>78</v>
      </c>
      <c r="E14141">
        <v>2023</v>
      </c>
      <c r="F14141" t="s">
        <v>502</v>
      </c>
      <c r="G14141" t="s">
        <v>68</v>
      </c>
      <c r="H14141">
        <v>5.85</v>
      </c>
      <c r="I14141" t="s">
        <v>575</v>
      </c>
      <c r="J14141" t="s">
        <v>347</v>
      </c>
      <c r="K14141" t="s">
        <v>391</v>
      </c>
    </row>
    <row r="14142" spans="1:11" hidden="1" x14ac:dyDescent="0.35">
      <c r="A14142" t="s">
        <v>565</v>
      </c>
      <c r="B14142" t="s">
        <v>84</v>
      </c>
      <c r="C14142" t="s">
        <v>334</v>
      </c>
      <c r="D14142" t="s">
        <v>78</v>
      </c>
      <c r="E14142">
        <v>2023</v>
      </c>
      <c r="F14142" t="s">
        <v>502</v>
      </c>
      <c r="G14142" t="s">
        <v>68</v>
      </c>
      <c r="H14142">
        <v>14.65</v>
      </c>
      <c r="I14142" t="s">
        <v>575</v>
      </c>
      <c r="J14142" t="s">
        <v>347</v>
      </c>
      <c r="K14142" t="s">
        <v>391</v>
      </c>
    </row>
    <row r="14143" spans="1:11" hidden="1" x14ac:dyDescent="0.35">
      <c r="A14143" t="s">
        <v>565</v>
      </c>
      <c r="B14143" t="s">
        <v>84</v>
      </c>
      <c r="C14143" t="s">
        <v>334</v>
      </c>
      <c r="D14143" t="s">
        <v>78</v>
      </c>
      <c r="E14143">
        <v>2023</v>
      </c>
      <c r="F14143" t="s">
        <v>502</v>
      </c>
      <c r="G14143" t="s">
        <v>68</v>
      </c>
      <c r="H14143">
        <v>0.78</v>
      </c>
      <c r="I14143" t="s">
        <v>575</v>
      </c>
      <c r="J14143" t="s">
        <v>347</v>
      </c>
      <c r="K14143" t="s">
        <v>391</v>
      </c>
    </row>
    <row r="14144" spans="1:11" hidden="1" x14ac:dyDescent="0.35">
      <c r="A14144" t="s">
        <v>565</v>
      </c>
      <c r="B14144" t="s">
        <v>84</v>
      </c>
      <c r="C14144" t="s">
        <v>330</v>
      </c>
      <c r="D14144" t="s">
        <v>78</v>
      </c>
      <c r="E14144">
        <v>2023</v>
      </c>
      <c r="F14144" t="s">
        <v>502</v>
      </c>
      <c r="G14144" t="s">
        <v>68</v>
      </c>
      <c r="H14144">
        <v>231.17</v>
      </c>
      <c r="I14144" t="s">
        <v>575</v>
      </c>
      <c r="J14144" t="s">
        <v>347</v>
      </c>
      <c r="K14144" t="s">
        <v>392</v>
      </c>
    </row>
    <row r="14145" spans="1:11" hidden="1" x14ac:dyDescent="0.35">
      <c r="A14145" t="s">
        <v>565</v>
      </c>
      <c r="B14145" t="s">
        <v>84</v>
      </c>
      <c r="C14145" t="s">
        <v>330</v>
      </c>
      <c r="D14145" t="s">
        <v>78</v>
      </c>
      <c r="E14145">
        <v>2023</v>
      </c>
      <c r="F14145" t="s">
        <v>502</v>
      </c>
      <c r="G14145" t="s">
        <v>68</v>
      </c>
      <c r="H14145">
        <v>279.22000000000003</v>
      </c>
      <c r="I14145" t="s">
        <v>575</v>
      </c>
      <c r="J14145" t="s">
        <v>347</v>
      </c>
      <c r="K14145" t="s">
        <v>392</v>
      </c>
    </row>
    <row r="14146" spans="1:11" hidden="1" x14ac:dyDescent="0.35">
      <c r="A14146" t="s">
        <v>565</v>
      </c>
      <c r="B14146" t="s">
        <v>84</v>
      </c>
      <c r="C14146" t="s">
        <v>330</v>
      </c>
      <c r="D14146" t="s">
        <v>78</v>
      </c>
      <c r="E14146">
        <v>2023</v>
      </c>
      <c r="F14146" t="s">
        <v>502</v>
      </c>
      <c r="G14146" t="s">
        <v>68</v>
      </c>
      <c r="H14146">
        <v>0.66</v>
      </c>
      <c r="I14146" t="s">
        <v>575</v>
      </c>
      <c r="J14146" t="s">
        <v>347</v>
      </c>
      <c r="K14146" t="s">
        <v>392</v>
      </c>
    </row>
    <row r="14147" spans="1:11" hidden="1" x14ac:dyDescent="0.35">
      <c r="A14147" t="s">
        <v>565</v>
      </c>
      <c r="B14147" t="s">
        <v>84</v>
      </c>
      <c r="C14147" t="s">
        <v>330</v>
      </c>
      <c r="D14147" t="s">
        <v>78</v>
      </c>
      <c r="E14147">
        <v>2023</v>
      </c>
      <c r="F14147" t="s">
        <v>502</v>
      </c>
      <c r="G14147" t="s">
        <v>68</v>
      </c>
      <c r="H14147">
        <v>129.35</v>
      </c>
      <c r="I14147" t="s">
        <v>575</v>
      </c>
      <c r="J14147" t="s">
        <v>347</v>
      </c>
      <c r="K14147" t="s">
        <v>392</v>
      </c>
    </row>
    <row r="14148" spans="1:11" hidden="1" x14ac:dyDescent="0.35">
      <c r="A14148" t="s">
        <v>565</v>
      </c>
      <c r="B14148" t="s">
        <v>84</v>
      </c>
      <c r="C14148" t="s">
        <v>330</v>
      </c>
      <c r="D14148" t="s">
        <v>78</v>
      </c>
      <c r="E14148">
        <v>2023</v>
      </c>
      <c r="F14148" t="s">
        <v>502</v>
      </c>
      <c r="G14148" t="s">
        <v>68</v>
      </c>
      <c r="H14148">
        <v>283.08999999999997</v>
      </c>
      <c r="I14148" t="s">
        <v>575</v>
      </c>
      <c r="J14148" t="s">
        <v>347</v>
      </c>
      <c r="K14148" t="s">
        <v>392</v>
      </c>
    </row>
    <row r="14149" spans="1:11" hidden="1" x14ac:dyDescent="0.35">
      <c r="A14149" t="s">
        <v>565</v>
      </c>
      <c r="B14149" t="s">
        <v>84</v>
      </c>
      <c r="C14149" t="s">
        <v>330</v>
      </c>
      <c r="D14149" t="s">
        <v>78</v>
      </c>
      <c r="E14149">
        <v>2023</v>
      </c>
      <c r="F14149" t="s">
        <v>502</v>
      </c>
      <c r="G14149" t="s">
        <v>68</v>
      </c>
      <c r="H14149">
        <v>52.18</v>
      </c>
      <c r="I14149" t="s">
        <v>575</v>
      </c>
      <c r="J14149" t="s">
        <v>347</v>
      </c>
      <c r="K14149" t="s">
        <v>392</v>
      </c>
    </row>
    <row r="14150" spans="1:11" hidden="1" x14ac:dyDescent="0.35">
      <c r="A14150" t="s">
        <v>565</v>
      </c>
      <c r="B14150" t="s">
        <v>84</v>
      </c>
      <c r="C14150" t="s">
        <v>330</v>
      </c>
      <c r="D14150" t="s">
        <v>78</v>
      </c>
      <c r="E14150">
        <v>2023</v>
      </c>
      <c r="F14150" t="s">
        <v>502</v>
      </c>
      <c r="G14150" t="s">
        <v>68</v>
      </c>
      <c r="H14150">
        <v>21.06</v>
      </c>
      <c r="I14150" t="s">
        <v>575</v>
      </c>
      <c r="J14150" t="s">
        <v>347</v>
      </c>
      <c r="K14150" t="s">
        <v>392</v>
      </c>
    </row>
    <row r="14151" spans="1:11" hidden="1" x14ac:dyDescent="0.35">
      <c r="A14151" t="s">
        <v>565</v>
      </c>
      <c r="B14151" t="s">
        <v>84</v>
      </c>
      <c r="C14151" t="s">
        <v>85</v>
      </c>
      <c r="D14151" t="s">
        <v>78</v>
      </c>
      <c r="E14151">
        <v>2023</v>
      </c>
      <c r="F14151" t="s">
        <v>502</v>
      </c>
      <c r="G14151" t="s">
        <v>68</v>
      </c>
      <c r="H14151">
        <v>9.09</v>
      </c>
      <c r="I14151" t="s">
        <v>575</v>
      </c>
      <c r="J14151" t="s">
        <v>347</v>
      </c>
      <c r="K14151" t="s">
        <v>388</v>
      </c>
    </row>
    <row r="14152" spans="1:11" hidden="1" x14ac:dyDescent="0.35">
      <c r="A14152" t="s">
        <v>565</v>
      </c>
      <c r="B14152" t="s">
        <v>84</v>
      </c>
      <c r="C14152" t="s">
        <v>85</v>
      </c>
      <c r="D14152" t="s">
        <v>78</v>
      </c>
      <c r="E14152">
        <v>2023</v>
      </c>
      <c r="F14152" t="s">
        <v>502</v>
      </c>
      <c r="G14152" t="s">
        <v>68</v>
      </c>
      <c r="H14152">
        <v>4.93</v>
      </c>
      <c r="I14152" t="s">
        <v>575</v>
      </c>
      <c r="J14152" t="s">
        <v>347</v>
      </c>
      <c r="K14152" t="s">
        <v>388</v>
      </c>
    </row>
    <row r="14153" spans="1:11" hidden="1" x14ac:dyDescent="0.35">
      <c r="A14153" t="s">
        <v>565</v>
      </c>
      <c r="B14153" t="s">
        <v>84</v>
      </c>
      <c r="C14153" t="s">
        <v>85</v>
      </c>
      <c r="D14153" t="s">
        <v>78</v>
      </c>
      <c r="E14153">
        <v>2023</v>
      </c>
      <c r="F14153" t="s">
        <v>502</v>
      </c>
      <c r="G14153" t="s">
        <v>68</v>
      </c>
      <c r="H14153">
        <v>3.85</v>
      </c>
      <c r="I14153" t="s">
        <v>575</v>
      </c>
      <c r="J14153" t="s">
        <v>347</v>
      </c>
      <c r="K14153" t="s">
        <v>388</v>
      </c>
    </row>
    <row r="14154" spans="1:11" hidden="1" x14ac:dyDescent="0.35">
      <c r="A14154" t="s">
        <v>565</v>
      </c>
      <c r="B14154" t="s">
        <v>84</v>
      </c>
      <c r="C14154" t="s">
        <v>335</v>
      </c>
      <c r="D14154" t="s">
        <v>78</v>
      </c>
      <c r="E14154">
        <v>2023</v>
      </c>
      <c r="F14154" t="s">
        <v>502</v>
      </c>
      <c r="G14154" t="s">
        <v>68</v>
      </c>
      <c r="H14154">
        <v>3.05</v>
      </c>
      <c r="I14154" t="s">
        <v>575</v>
      </c>
      <c r="J14154" t="s">
        <v>347</v>
      </c>
      <c r="K14154" t="s">
        <v>393</v>
      </c>
    </row>
    <row r="14155" spans="1:11" hidden="1" x14ac:dyDescent="0.35">
      <c r="A14155" t="s">
        <v>565</v>
      </c>
      <c r="B14155" t="s">
        <v>84</v>
      </c>
      <c r="C14155" t="s">
        <v>335</v>
      </c>
      <c r="D14155" t="s">
        <v>78</v>
      </c>
      <c r="E14155">
        <v>2023</v>
      </c>
      <c r="F14155" t="s">
        <v>502</v>
      </c>
      <c r="G14155" t="s">
        <v>68</v>
      </c>
      <c r="H14155">
        <v>4.0199999999999996</v>
      </c>
      <c r="I14155" t="s">
        <v>575</v>
      </c>
      <c r="J14155" t="s">
        <v>347</v>
      </c>
      <c r="K14155" t="s">
        <v>393</v>
      </c>
    </row>
    <row r="14156" spans="1:11" hidden="1" x14ac:dyDescent="0.35">
      <c r="A14156" t="s">
        <v>565</v>
      </c>
      <c r="B14156" t="s">
        <v>84</v>
      </c>
      <c r="C14156" t="s">
        <v>335</v>
      </c>
      <c r="D14156" t="s">
        <v>78</v>
      </c>
      <c r="E14156">
        <v>2023</v>
      </c>
      <c r="F14156" t="s">
        <v>502</v>
      </c>
      <c r="G14156" t="s">
        <v>68</v>
      </c>
      <c r="H14156">
        <v>5.52</v>
      </c>
      <c r="I14156" t="s">
        <v>575</v>
      </c>
      <c r="J14156" t="s">
        <v>347</v>
      </c>
      <c r="K14156" t="s">
        <v>393</v>
      </c>
    </row>
    <row r="14157" spans="1:11" hidden="1" x14ac:dyDescent="0.35">
      <c r="A14157" t="s">
        <v>565</v>
      </c>
      <c r="B14157" t="s">
        <v>84</v>
      </c>
      <c r="C14157" t="s">
        <v>335</v>
      </c>
      <c r="D14157" t="s">
        <v>78</v>
      </c>
      <c r="E14157">
        <v>2023</v>
      </c>
      <c r="F14157" t="s">
        <v>502</v>
      </c>
      <c r="G14157" t="s">
        <v>68</v>
      </c>
      <c r="H14157">
        <v>0.37</v>
      </c>
      <c r="I14157" t="s">
        <v>575</v>
      </c>
      <c r="J14157" t="s">
        <v>347</v>
      </c>
      <c r="K14157" t="s">
        <v>393</v>
      </c>
    </row>
    <row r="14158" spans="1:11" hidden="1" x14ac:dyDescent="0.35">
      <c r="A14158" t="s">
        <v>565</v>
      </c>
      <c r="B14158" t="s">
        <v>84</v>
      </c>
      <c r="C14158" t="s">
        <v>352</v>
      </c>
      <c r="D14158" t="s">
        <v>78</v>
      </c>
      <c r="E14158">
        <v>2023</v>
      </c>
      <c r="F14158" t="s">
        <v>502</v>
      </c>
      <c r="G14158" t="s">
        <v>68</v>
      </c>
      <c r="H14158">
        <v>39.17</v>
      </c>
      <c r="I14158" t="s">
        <v>575</v>
      </c>
      <c r="J14158" t="s">
        <v>347</v>
      </c>
      <c r="K14158" t="s">
        <v>399</v>
      </c>
    </row>
    <row r="14159" spans="1:11" hidden="1" x14ac:dyDescent="0.35">
      <c r="A14159" t="s">
        <v>565</v>
      </c>
      <c r="B14159" t="s">
        <v>84</v>
      </c>
      <c r="C14159" t="s">
        <v>352</v>
      </c>
      <c r="D14159" t="s">
        <v>78</v>
      </c>
      <c r="E14159">
        <v>2023</v>
      </c>
      <c r="F14159" t="s">
        <v>502</v>
      </c>
      <c r="G14159" t="s">
        <v>68</v>
      </c>
      <c r="H14159">
        <v>14.89</v>
      </c>
      <c r="I14159" t="s">
        <v>575</v>
      </c>
      <c r="J14159" t="s">
        <v>347</v>
      </c>
      <c r="K14159" t="s">
        <v>399</v>
      </c>
    </row>
    <row r="14160" spans="1:11" hidden="1" x14ac:dyDescent="0.35">
      <c r="A14160" t="s">
        <v>565</v>
      </c>
      <c r="B14160" t="s">
        <v>84</v>
      </c>
      <c r="C14160" t="s">
        <v>352</v>
      </c>
      <c r="D14160" t="s">
        <v>78</v>
      </c>
      <c r="E14160">
        <v>2023</v>
      </c>
      <c r="F14160" t="s">
        <v>502</v>
      </c>
      <c r="G14160" t="s">
        <v>68</v>
      </c>
      <c r="H14160">
        <v>0.39</v>
      </c>
      <c r="I14160" t="s">
        <v>575</v>
      </c>
      <c r="J14160" t="s">
        <v>347</v>
      </c>
      <c r="K14160" t="s">
        <v>399</v>
      </c>
    </row>
    <row r="14161" spans="1:11" hidden="1" x14ac:dyDescent="0.35">
      <c r="A14161" t="s">
        <v>565</v>
      </c>
      <c r="B14161" t="s">
        <v>84</v>
      </c>
      <c r="C14161" t="s">
        <v>352</v>
      </c>
      <c r="D14161" t="s">
        <v>78</v>
      </c>
      <c r="E14161">
        <v>2023</v>
      </c>
      <c r="F14161" t="s">
        <v>502</v>
      </c>
      <c r="G14161" t="s">
        <v>68</v>
      </c>
      <c r="H14161">
        <v>23.08</v>
      </c>
      <c r="I14161" t="s">
        <v>575</v>
      </c>
      <c r="J14161" t="s">
        <v>347</v>
      </c>
      <c r="K14161" t="s">
        <v>399</v>
      </c>
    </row>
    <row r="14162" spans="1:11" hidden="1" x14ac:dyDescent="0.35">
      <c r="A14162" t="s">
        <v>565</v>
      </c>
      <c r="B14162" t="s">
        <v>84</v>
      </c>
      <c r="C14162" t="s">
        <v>352</v>
      </c>
      <c r="D14162" t="s">
        <v>78</v>
      </c>
      <c r="E14162">
        <v>2023</v>
      </c>
      <c r="F14162" t="s">
        <v>502</v>
      </c>
      <c r="G14162" t="s">
        <v>68</v>
      </c>
      <c r="H14162">
        <v>57.13</v>
      </c>
      <c r="I14162" t="s">
        <v>575</v>
      </c>
      <c r="J14162" t="s">
        <v>347</v>
      </c>
      <c r="K14162" t="s">
        <v>399</v>
      </c>
    </row>
    <row r="14163" spans="1:11" hidden="1" x14ac:dyDescent="0.35">
      <c r="A14163" t="s">
        <v>565</v>
      </c>
      <c r="B14163" t="s">
        <v>84</v>
      </c>
      <c r="C14163" t="s">
        <v>352</v>
      </c>
      <c r="D14163" t="s">
        <v>78</v>
      </c>
      <c r="E14163">
        <v>2023</v>
      </c>
      <c r="F14163" t="s">
        <v>502</v>
      </c>
      <c r="G14163" t="s">
        <v>68</v>
      </c>
      <c r="H14163">
        <v>2.42</v>
      </c>
      <c r="I14163" t="s">
        <v>575</v>
      </c>
      <c r="J14163" t="s">
        <v>347</v>
      </c>
      <c r="K14163" t="s">
        <v>399</v>
      </c>
    </row>
    <row r="14164" spans="1:11" hidden="1" x14ac:dyDescent="0.35">
      <c r="A14164" t="s">
        <v>565</v>
      </c>
      <c r="B14164" t="s">
        <v>84</v>
      </c>
      <c r="C14164" t="s">
        <v>353</v>
      </c>
      <c r="D14164" t="s">
        <v>78</v>
      </c>
      <c r="E14164">
        <v>2023</v>
      </c>
      <c r="F14164" t="s">
        <v>502</v>
      </c>
      <c r="G14164" t="s">
        <v>68</v>
      </c>
      <c r="H14164">
        <v>15.47</v>
      </c>
      <c r="I14164" t="s">
        <v>575</v>
      </c>
      <c r="J14164" t="s">
        <v>347</v>
      </c>
      <c r="K14164" t="s">
        <v>402</v>
      </c>
    </row>
    <row r="14165" spans="1:11" hidden="1" x14ac:dyDescent="0.35">
      <c r="A14165" t="s">
        <v>565</v>
      </c>
      <c r="B14165" t="s">
        <v>84</v>
      </c>
      <c r="C14165" t="s">
        <v>353</v>
      </c>
      <c r="D14165" t="s">
        <v>78</v>
      </c>
      <c r="E14165">
        <v>2023</v>
      </c>
      <c r="F14165" t="s">
        <v>502</v>
      </c>
      <c r="G14165" t="s">
        <v>68</v>
      </c>
      <c r="H14165">
        <v>26.1</v>
      </c>
      <c r="I14165" t="s">
        <v>575</v>
      </c>
      <c r="J14165" t="s">
        <v>347</v>
      </c>
      <c r="K14165" t="s">
        <v>402</v>
      </c>
    </row>
    <row r="14166" spans="1:11" hidden="1" x14ac:dyDescent="0.35">
      <c r="A14166" t="s">
        <v>565</v>
      </c>
      <c r="B14166" t="s">
        <v>84</v>
      </c>
      <c r="C14166" t="s">
        <v>353</v>
      </c>
      <c r="D14166" t="s">
        <v>78</v>
      </c>
      <c r="E14166">
        <v>2023</v>
      </c>
      <c r="F14166" t="s">
        <v>502</v>
      </c>
      <c r="G14166" t="s">
        <v>68</v>
      </c>
      <c r="H14166">
        <v>16.399999999999999</v>
      </c>
      <c r="I14166" t="s">
        <v>575</v>
      </c>
      <c r="J14166" t="s">
        <v>347</v>
      </c>
      <c r="K14166" t="s">
        <v>402</v>
      </c>
    </row>
    <row r="14167" spans="1:11" hidden="1" x14ac:dyDescent="0.35">
      <c r="A14167" t="s">
        <v>565</v>
      </c>
      <c r="B14167" t="s">
        <v>84</v>
      </c>
      <c r="C14167" t="s">
        <v>353</v>
      </c>
      <c r="D14167" t="s">
        <v>78</v>
      </c>
      <c r="E14167">
        <v>2023</v>
      </c>
      <c r="F14167" t="s">
        <v>502</v>
      </c>
      <c r="G14167" t="s">
        <v>68</v>
      </c>
      <c r="H14167">
        <v>0.54</v>
      </c>
      <c r="I14167" t="s">
        <v>575</v>
      </c>
      <c r="J14167" t="s">
        <v>347</v>
      </c>
      <c r="K14167" t="s">
        <v>402</v>
      </c>
    </row>
    <row r="14168" spans="1:11" hidden="1" x14ac:dyDescent="0.35">
      <c r="A14168" t="s">
        <v>565</v>
      </c>
      <c r="B14168" t="s">
        <v>84</v>
      </c>
      <c r="C14168" t="s">
        <v>337</v>
      </c>
      <c r="D14168" t="s">
        <v>78</v>
      </c>
      <c r="E14168">
        <v>2023</v>
      </c>
      <c r="F14168" t="s">
        <v>502</v>
      </c>
      <c r="G14168" t="s">
        <v>68</v>
      </c>
      <c r="H14168">
        <v>23.03</v>
      </c>
      <c r="I14168" t="s">
        <v>575</v>
      </c>
      <c r="J14168" t="s">
        <v>347</v>
      </c>
      <c r="K14168" t="s">
        <v>395</v>
      </c>
    </row>
    <row r="14169" spans="1:11" hidden="1" x14ac:dyDescent="0.35">
      <c r="A14169" t="s">
        <v>565</v>
      </c>
      <c r="B14169" t="s">
        <v>84</v>
      </c>
      <c r="C14169" t="s">
        <v>337</v>
      </c>
      <c r="D14169" t="s">
        <v>78</v>
      </c>
      <c r="E14169">
        <v>2023</v>
      </c>
      <c r="F14169" t="s">
        <v>502</v>
      </c>
      <c r="G14169" t="s">
        <v>68</v>
      </c>
      <c r="H14169">
        <v>2.59</v>
      </c>
      <c r="I14169" t="s">
        <v>575</v>
      </c>
      <c r="J14169" t="s">
        <v>347</v>
      </c>
      <c r="K14169" t="s">
        <v>395</v>
      </c>
    </row>
    <row r="14170" spans="1:11" hidden="1" x14ac:dyDescent="0.35">
      <c r="A14170" t="s">
        <v>565</v>
      </c>
      <c r="B14170" t="s">
        <v>84</v>
      </c>
      <c r="C14170" t="s">
        <v>337</v>
      </c>
      <c r="D14170" t="s">
        <v>78</v>
      </c>
      <c r="E14170">
        <v>2023</v>
      </c>
      <c r="F14170" t="s">
        <v>502</v>
      </c>
      <c r="G14170" t="s">
        <v>68</v>
      </c>
      <c r="H14170">
        <v>32.549999999999997</v>
      </c>
      <c r="I14170" t="s">
        <v>575</v>
      </c>
      <c r="J14170" t="s">
        <v>347</v>
      </c>
      <c r="K14170" t="s">
        <v>395</v>
      </c>
    </row>
    <row r="14171" spans="1:11" hidden="1" x14ac:dyDescent="0.35">
      <c r="A14171" t="s">
        <v>565</v>
      </c>
      <c r="B14171" t="s">
        <v>84</v>
      </c>
      <c r="C14171" t="s">
        <v>337</v>
      </c>
      <c r="D14171" t="s">
        <v>78</v>
      </c>
      <c r="E14171">
        <v>2023</v>
      </c>
      <c r="F14171" t="s">
        <v>502</v>
      </c>
      <c r="G14171" t="s">
        <v>68</v>
      </c>
      <c r="H14171">
        <v>3.54</v>
      </c>
      <c r="I14171" t="s">
        <v>575</v>
      </c>
      <c r="J14171" t="s">
        <v>347</v>
      </c>
      <c r="K14171" t="s">
        <v>395</v>
      </c>
    </row>
    <row r="14172" spans="1:11" hidden="1" x14ac:dyDescent="0.35">
      <c r="A14172" t="s">
        <v>565</v>
      </c>
      <c r="B14172" t="s">
        <v>84</v>
      </c>
      <c r="C14172" t="s">
        <v>331</v>
      </c>
      <c r="D14172" t="s">
        <v>78</v>
      </c>
      <c r="E14172">
        <v>2023</v>
      </c>
      <c r="F14172" t="s">
        <v>502</v>
      </c>
      <c r="G14172" t="s">
        <v>68</v>
      </c>
      <c r="H14172">
        <v>465.67</v>
      </c>
      <c r="I14172" t="s">
        <v>575</v>
      </c>
      <c r="J14172" t="s">
        <v>347</v>
      </c>
      <c r="K14172" t="s">
        <v>397</v>
      </c>
    </row>
    <row r="14173" spans="1:11" hidden="1" x14ac:dyDescent="0.35">
      <c r="A14173" t="s">
        <v>565</v>
      </c>
      <c r="B14173" t="s">
        <v>84</v>
      </c>
      <c r="C14173" t="s">
        <v>331</v>
      </c>
      <c r="D14173" t="s">
        <v>78</v>
      </c>
      <c r="E14173">
        <v>2023</v>
      </c>
      <c r="F14173" t="s">
        <v>502</v>
      </c>
      <c r="G14173" t="s">
        <v>68</v>
      </c>
      <c r="H14173">
        <v>65.98</v>
      </c>
      <c r="I14173" t="s">
        <v>575</v>
      </c>
      <c r="J14173" t="s">
        <v>347</v>
      </c>
      <c r="K14173" t="s">
        <v>397</v>
      </c>
    </row>
    <row r="14174" spans="1:11" hidden="1" x14ac:dyDescent="0.35">
      <c r="A14174" t="s">
        <v>565</v>
      </c>
      <c r="B14174" t="s">
        <v>84</v>
      </c>
      <c r="C14174" t="s">
        <v>331</v>
      </c>
      <c r="D14174" t="s">
        <v>78</v>
      </c>
      <c r="E14174">
        <v>2023</v>
      </c>
      <c r="F14174" t="s">
        <v>502</v>
      </c>
      <c r="G14174" t="s">
        <v>68</v>
      </c>
      <c r="H14174">
        <v>12.44</v>
      </c>
      <c r="I14174" t="s">
        <v>575</v>
      </c>
      <c r="J14174" t="s">
        <v>347</v>
      </c>
      <c r="K14174" t="s">
        <v>397</v>
      </c>
    </row>
    <row r="14175" spans="1:11" hidden="1" x14ac:dyDescent="0.35">
      <c r="A14175" t="s">
        <v>565</v>
      </c>
      <c r="B14175" t="s">
        <v>84</v>
      </c>
      <c r="C14175" t="s">
        <v>331</v>
      </c>
      <c r="D14175" t="s">
        <v>78</v>
      </c>
      <c r="E14175">
        <v>2023</v>
      </c>
      <c r="F14175" t="s">
        <v>502</v>
      </c>
      <c r="G14175" t="s">
        <v>68</v>
      </c>
      <c r="H14175">
        <v>17.62</v>
      </c>
      <c r="I14175" t="s">
        <v>575</v>
      </c>
      <c r="J14175" t="s">
        <v>347</v>
      </c>
      <c r="K14175" t="s">
        <v>397</v>
      </c>
    </row>
    <row r="14176" spans="1:11" hidden="1" x14ac:dyDescent="0.35">
      <c r="A14176" t="s">
        <v>565</v>
      </c>
      <c r="B14176" t="s">
        <v>84</v>
      </c>
      <c r="C14176" t="s">
        <v>331</v>
      </c>
      <c r="D14176" t="s">
        <v>78</v>
      </c>
      <c r="E14176">
        <v>2023</v>
      </c>
      <c r="F14176" t="s">
        <v>502</v>
      </c>
      <c r="G14176" t="s">
        <v>68</v>
      </c>
      <c r="H14176">
        <v>438.59</v>
      </c>
      <c r="I14176" t="s">
        <v>575</v>
      </c>
      <c r="J14176" t="s">
        <v>347</v>
      </c>
      <c r="K14176" t="s">
        <v>397</v>
      </c>
    </row>
    <row r="14177" spans="1:11" hidden="1" x14ac:dyDescent="0.35">
      <c r="A14177" t="s">
        <v>565</v>
      </c>
      <c r="B14177" t="s">
        <v>84</v>
      </c>
      <c r="C14177" t="s">
        <v>331</v>
      </c>
      <c r="D14177" t="s">
        <v>78</v>
      </c>
      <c r="E14177">
        <v>2023</v>
      </c>
      <c r="F14177" t="s">
        <v>502</v>
      </c>
      <c r="G14177" t="s">
        <v>68</v>
      </c>
      <c r="H14177">
        <v>86.21</v>
      </c>
      <c r="I14177" t="s">
        <v>575</v>
      </c>
      <c r="J14177" t="s">
        <v>347</v>
      </c>
      <c r="K14177" t="s">
        <v>397</v>
      </c>
    </row>
    <row r="14178" spans="1:11" x14ac:dyDescent="0.35">
      <c r="A14178" t="s">
        <v>567</v>
      </c>
      <c r="B14178" t="s">
        <v>304</v>
      </c>
      <c r="C14178" t="s">
        <v>87</v>
      </c>
      <c r="D14178" t="s">
        <v>78</v>
      </c>
      <c r="E14178">
        <v>2023</v>
      </c>
      <c r="F14178" t="s">
        <v>506</v>
      </c>
      <c r="G14178" t="s">
        <v>309</v>
      </c>
      <c r="H14178">
        <v>-19.079999999999998</v>
      </c>
      <c r="I14178" t="s">
        <v>576</v>
      </c>
      <c r="J14178" t="s">
        <v>347</v>
      </c>
      <c r="K14178" t="s">
        <v>387</v>
      </c>
    </row>
    <row r="14179" spans="1:11" x14ac:dyDescent="0.35">
      <c r="A14179" t="s">
        <v>567</v>
      </c>
      <c r="B14179" t="s">
        <v>304</v>
      </c>
      <c r="C14179" t="s">
        <v>87</v>
      </c>
      <c r="D14179" t="s">
        <v>78</v>
      </c>
      <c r="E14179">
        <v>2023</v>
      </c>
      <c r="F14179" t="s">
        <v>506</v>
      </c>
      <c r="G14179" t="s">
        <v>309</v>
      </c>
      <c r="H14179">
        <v>-17.62</v>
      </c>
      <c r="I14179" t="s">
        <v>576</v>
      </c>
      <c r="J14179" t="s">
        <v>347</v>
      </c>
      <c r="K14179" t="s">
        <v>387</v>
      </c>
    </row>
    <row r="14180" spans="1:11" x14ac:dyDescent="0.35">
      <c r="A14180" t="s">
        <v>567</v>
      </c>
      <c r="B14180" t="s">
        <v>304</v>
      </c>
      <c r="C14180" t="s">
        <v>87</v>
      </c>
      <c r="D14180" t="s">
        <v>78</v>
      </c>
      <c r="E14180">
        <v>2023</v>
      </c>
      <c r="F14180" t="s">
        <v>500</v>
      </c>
      <c r="G14180" t="s">
        <v>311</v>
      </c>
      <c r="H14180">
        <v>-3.93</v>
      </c>
      <c r="I14180" t="s">
        <v>576</v>
      </c>
      <c r="J14180" t="s">
        <v>14</v>
      </c>
      <c r="K14180" t="s">
        <v>387</v>
      </c>
    </row>
    <row r="14181" spans="1:11" x14ac:dyDescent="0.35">
      <c r="A14181" t="s">
        <v>567</v>
      </c>
      <c r="B14181" t="s">
        <v>304</v>
      </c>
      <c r="C14181" t="s">
        <v>87</v>
      </c>
      <c r="D14181" t="s">
        <v>78</v>
      </c>
      <c r="E14181">
        <v>2023</v>
      </c>
      <c r="F14181" t="s">
        <v>500</v>
      </c>
      <c r="G14181" t="s">
        <v>311</v>
      </c>
      <c r="H14181">
        <v>-19.77</v>
      </c>
      <c r="I14181" t="s">
        <v>576</v>
      </c>
      <c r="J14181" t="s">
        <v>347</v>
      </c>
      <c r="K14181" t="s">
        <v>387</v>
      </c>
    </row>
    <row r="14182" spans="1:11" x14ac:dyDescent="0.35">
      <c r="A14182" t="s">
        <v>567</v>
      </c>
      <c r="B14182" t="s">
        <v>304</v>
      </c>
      <c r="C14182" t="s">
        <v>87</v>
      </c>
      <c r="D14182" t="s">
        <v>78</v>
      </c>
      <c r="E14182">
        <v>2023</v>
      </c>
      <c r="F14182" t="s">
        <v>500</v>
      </c>
      <c r="G14182" t="s">
        <v>311</v>
      </c>
      <c r="H14182">
        <v>-3.63</v>
      </c>
      <c r="I14182" t="s">
        <v>576</v>
      </c>
      <c r="J14182" t="s">
        <v>14</v>
      </c>
      <c r="K14182" t="s">
        <v>387</v>
      </c>
    </row>
    <row r="14183" spans="1:11" x14ac:dyDescent="0.35">
      <c r="A14183" t="s">
        <v>567</v>
      </c>
      <c r="B14183" t="s">
        <v>304</v>
      </c>
      <c r="C14183" t="s">
        <v>87</v>
      </c>
      <c r="D14183" t="s">
        <v>78</v>
      </c>
      <c r="E14183">
        <v>2023</v>
      </c>
      <c r="F14183" t="s">
        <v>500</v>
      </c>
      <c r="G14183" t="s">
        <v>311</v>
      </c>
      <c r="H14183">
        <v>-18.239999999999998</v>
      </c>
      <c r="I14183" t="s">
        <v>576</v>
      </c>
      <c r="J14183" t="s">
        <v>347</v>
      </c>
      <c r="K14183" t="s">
        <v>387</v>
      </c>
    </row>
    <row r="14184" spans="1:11" x14ac:dyDescent="0.35">
      <c r="A14184" t="s">
        <v>567</v>
      </c>
      <c r="B14184" t="s">
        <v>304</v>
      </c>
      <c r="C14184" t="s">
        <v>87</v>
      </c>
      <c r="D14184" t="s">
        <v>78</v>
      </c>
      <c r="E14184">
        <v>2023</v>
      </c>
      <c r="F14184" t="s">
        <v>71</v>
      </c>
      <c r="G14184" t="s">
        <v>310</v>
      </c>
      <c r="H14184">
        <v>-1.1000000000000001</v>
      </c>
      <c r="I14184" t="s">
        <v>576</v>
      </c>
      <c r="J14184" t="s">
        <v>347</v>
      </c>
      <c r="K14184" t="s">
        <v>387</v>
      </c>
    </row>
    <row r="14185" spans="1:11" x14ac:dyDescent="0.35">
      <c r="A14185" t="s">
        <v>567</v>
      </c>
      <c r="B14185" t="s">
        <v>304</v>
      </c>
      <c r="C14185" t="s">
        <v>87</v>
      </c>
      <c r="D14185" t="s">
        <v>78</v>
      </c>
      <c r="E14185">
        <v>2023</v>
      </c>
      <c r="F14185" t="s">
        <v>71</v>
      </c>
      <c r="G14185" t="s">
        <v>310</v>
      </c>
      <c r="H14185">
        <v>-1.02</v>
      </c>
      <c r="I14185" t="s">
        <v>576</v>
      </c>
      <c r="J14185" t="s">
        <v>347</v>
      </c>
      <c r="K14185" t="s">
        <v>387</v>
      </c>
    </row>
    <row r="14186" spans="1:11" x14ac:dyDescent="0.35">
      <c r="A14186" t="s">
        <v>567</v>
      </c>
      <c r="B14186" t="s">
        <v>304</v>
      </c>
      <c r="C14186" t="s">
        <v>87</v>
      </c>
      <c r="D14186" t="s">
        <v>78</v>
      </c>
      <c r="E14186">
        <v>2023</v>
      </c>
      <c r="F14186" t="s">
        <v>148</v>
      </c>
      <c r="G14186" t="s">
        <v>308</v>
      </c>
      <c r="H14186">
        <v>-1.32</v>
      </c>
      <c r="I14186" t="s">
        <v>576</v>
      </c>
      <c r="J14186" t="s">
        <v>347</v>
      </c>
      <c r="K14186" t="s">
        <v>387</v>
      </c>
    </row>
    <row r="14187" spans="1:11" x14ac:dyDescent="0.35">
      <c r="A14187" t="s">
        <v>567</v>
      </c>
      <c r="B14187" t="s">
        <v>304</v>
      </c>
      <c r="C14187" t="s">
        <v>87</v>
      </c>
      <c r="D14187" t="s">
        <v>78</v>
      </c>
      <c r="E14187">
        <v>2023</v>
      </c>
      <c r="F14187" t="s">
        <v>148</v>
      </c>
      <c r="G14187" t="s">
        <v>308</v>
      </c>
      <c r="H14187">
        <v>-1.22</v>
      </c>
      <c r="I14187" t="s">
        <v>576</v>
      </c>
      <c r="J14187" t="s">
        <v>347</v>
      </c>
      <c r="K14187" t="s">
        <v>387</v>
      </c>
    </row>
    <row r="14188" spans="1:11" x14ac:dyDescent="0.35">
      <c r="A14188" t="s">
        <v>567</v>
      </c>
      <c r="B14188" t="s">
        <v>304</v>
      </c>
      <c r="C14188" t="s">
        <v>87</v>
      </c>
      <c r="D14188" t="s">
        <v>78</v>
      </c>
      <c r="E14188">
        <v>2023</v>
      </c>
      <c r="F14188" t="s">
        <v>156</v>
      </c>
      <c r="G14188" t="s">
        <v>307</v>
      </c>
      <c r="H14188">
        <v>-0.13</v>
      </c>
      <c r="I14188" t="s">
        <v>576</v>
      </c>
      <c r="J14188" t="s">
        <v>14</v>
      </c>
      <c r="K14188" t="s">
        <v>387</v>
      </c>
    </row>
    <row r="14189" spans="1:11" x14ac:dyDescent="0.35">
      <c r="A14189" t="s">
        <v>567</v>
      </c>
      <c r="B14189" t="s">
        <v>304</v>
      </c>
      <c r="C14189" t="s">
        <v>87</v>
      </c>
      <c r="D14189" t="s">
        <v>78</v>
      </c>
      <c r="E14189">
        <v>2023</v>
      </c>
      <c r="F14189" t="s">
        <v>156</v>
      </c>
      <c r="G14189" t="s">
        <v>307</v>
      </c>
      <c r="H14189">
        <v>-8.18</v>
      </c>
      <c r="I14189" t="s">
        <v>576</v>
      </c>
      <c r="J14189" t="s">
        <v>347</v>
      </c>
      <c r="K14189" t="s">
        <v>387</v>
      </c>
    </row>
    <row r="14190" spans="1:11" x14ac:dyDescent="0.35">
      <c r="A14190" t="s">
        <v>567</v>
      </c>
      <c r="B14190" t="s">
        <v>304</v>
      </c>
      <c r="C14190" t="s">
        <v>87</v>
      </c>
      <c r="D14190" t="s">
        <v>78</v>
      </c>
      <c r="E14190">
        <v>2023</v>
      </c>
      <c r="F14190" t="s">
        <v>156</v>
      </c>
      <c r="G14190" t="s">
        <v>307</v>
      </c>
      <c r="H14190">
        <v>-0.12</v>
      </c>
      <c r="I14190" t="s">
        <v>576</v>
      </c>
      <c r="J14190" t="s">
        <v>14</v>
      </c>
      <c r="K14190" t="s">
        <v>387</v>
      </c>
    </row>
    <row r="14191" spans="1:11" x14ac:dyDescent="0.35">
      <c r="A14191" t="s">
        <v>567</v>
      </c>
      <c r="B14191" t="s">
        <v>304</v>
      </c>
      <c r="C14191" t="s">
        <v>87</v>
      </c>
      <c r="D14191" t="s">
        <v>78</v>
      </c>
      <c r="E14191">
        <v>2023</v>
      </c>
      <c r="F14191" t="s">
        <v>156</v>
      </c>
      <c r="G14191" t="s">
        <v>307</v>
      </c>
      <c r="H14191">
        <v>-7.55</v>
      </c>
      <c r="I14191" t="s">
        <v>576</v>
      </c>
      <c r="J14191" t="s">
        <v>347</v>
      </c>
      <c r="K14191" t="s">
        <v>387</v>
      </c>
    </row>
    <row r="14192" spans="1:11" x14ac:dyDescent="0.35">
      <c r="A14192" t="s">
        <v>567</v>
      </c>
      <c r="B14192" t="s">
        <v>304</v>
      </c>
      <c r="C14192" t="s">
        <v>87</v>
      </c>
      <c r="D14192" t="s">
        <v>78</v>
      </c>
      <c r="E14192">
        <v>2023</v>
      </c>
      <c r="F14192" t="s">
        <v>502</v>
      </c>
      <c r="G14192" t="s">
        <v>68</v>
      </c>
      <c r="H14192">
        <v>-7.58</v>
      </c>
      <c r="I14192" t="s">
        <v>576</v>
      </c>
      <c r="J14192" t="s">
        <v>347</v>
      </c>
      <c r="K14192" t="s">
        <v>387</v>
      </c>
    </row>
    <row r="14193" spans="1:11" x14ac:dyDescent="0.35">
      <c r="A14193" t="s">
        <v>567</v>
      </c>
      <c r="B14193" t="s">
        <v>304</v>
      </c>
      <c r="C14193" t="s">
        <v>87</v>
      </c>
      <c r="D14193" t="s">
        <v>78</v>
      </c>
      <c r="E14193">
        <v>2023</v>
      </c>
      <c r="F14193" t="s">
        <v>502</v>
      </c>
      <c r="G14193" t="s">
        <v>68</v>
      </c>
      <c r="H14193">
        <v>-6.99</v>
      </c>
      <c r="I14193" t="s">
        <v>576</v>
      </c>
      <c r="J14193" t="s">
        <v>347</v>
      </c>
      <c r="K14193" t="s">
        <v>387</v>
      </c>
    </row>
    <row r="14194" spans="1:11" hidden="1" x14ac:dyDescent="0.35">
      <c r="A14194" t="s">
        <v>567</v>
      </c>
      <c r="B14194" t="s">
        <v>84</v>
      </c>
      <c r="C14194" t="s">
        <v>384</v>
      </c>
      <c r="D14194" t="s">
        <v>78</v>
      </c>
      <c r="E14194">
        <v>2023</v>
      </c>
      <c r="F14194" t="s">
        <v>500</v>
      </c>
      <c r="G14194" t="s">
        <v>311</v>
      </c>
      <c r="H14194">
        <v>-48.56</v>
      </c>
      <c r="I14194" t="s">
        <v>576</v>
      </c>
      <c r="J14194" t="s">
        <v>14</v>
      </c>
      <c r="K14194" t="s">
        <v>404</v>
      </c>
    </row>
    <row r="14195" spans="1:11" hidden="1" x14ac:dyDescent="0.35">
      <c r="A14195" t="s">
        <v>567</v>
      </c>
      <c r="B14195" t="s">
        <v>84</v>
      </c>
      <c r="C14195" t="s">
        <v>384</v>
      </c>
      <c r="D14195" t="s">
        <v>78</v>
      </c>
      <c r="E14195">
        <v>2023</v>
      </c>
      <c r="F14195" t="s">
        <v>500</v>
      </c>
      <c r="G14195" t="s">
        <v>311</v>
      </c>
      <c r="H14195">
        <v>-3.6</v>
      </c>
      <c r="I14195" t="s">
        <v>576</v>
      </c>
      <c r="J14195" t="s">
        <v>347</v>
      </c>
      <c r="K14195" t="s">
        <v>404</v>
      </c>
    </row>
    <row r="14196" spans="1:11" hidden="1" x14ac:dyDescent="0.35">
      <c r="A14196" t="s">
        <v>567</v>
      </c>
      <c r="B14196" t="s">
        <v>84</v>
      </c>
      <c r="C14196" t="s">
        <v>384</v>
      </c>
      <c r="D14196" t="s">
        <v>78</v>
      </c>
      <c r="E14196">
        <v>2023</v>
      </c>
      <c r="F14196" t="s">
        <v>500</v>
      </c>
      <c r="G14196" t="s">
        <v>311</v>
      </c>
      <c r="H14196">
        <v>-41.09</v>
      </c>
      <c r="I14196" t="s">
        <v>576</v>
      </c>
      <c r="J14196" t="s">
        <v>14</v>
      </c>
      <c r="K14196" t="s">
        <v>404</v>
      </c>
    </row>
    <row r="14197" spans="1:11" hidden="1" x14ac:dyDescent="0.35">
      <c r="A14197" t="s">
        <v>567</v>
      </c>
      <c r="B14197" t="s">
        <v>84</v>
      </c>
      <c r="C14197" t="s">
        <v>384</v>
      </c>
      <c r="D14197" t="s">
        <v>78</v>
      </c>
      <c r="E14197">
        <v>2023</v>
      </c>
      <c r="F14197" t="s">
        <v>500</v>
      </c>
      <c r="G14197" t="s">
        <v>311</v>
      </c>
      <c r="H14197">
        <v>-3.05</v>
      </c>
      <c r="I14197" t="s">
        <v>576</v>
      </c>
      <c r="J14197" t="s">
        <v>347</v>
      </c>
      <c r="K14197" t="s">
        <v>404</v>
      </c>
    </row>
    <row r="14198" spans="1:11" hidden="1" x14ac:dyDescent="0.35">
      <c r="A14198" t="s">
        <v>567</v>
      </c>
      <c r="B14198" t="s">
        <v>84</v>
      </c>
      <c r="C14198" t="s">
        <v>384</v>
      </c>
      <c r="D14198" t="s">
        <v>78</v>
      </c>
      <c r="E14198">
        <v>2023</v>
      </c>
      <c r="F14198" t="s">
        <v>506</v>
      </c>
      <c r="G14198" t="s">
        <v>309</v>
      </c>
      <c r="H14198">
        <v>-8.18</v>
      </c>
      <c r="I14198" t="s">
        <v>576</v>
      </c>
      <c r="J14198" t="s">
        <v>347</v>
      </c>
      <c r="K14198" t="s">
        <v>404</v>
      </c>
    </row>
    <row r="14199" spans="1:11" hidden="1" x14ac:dyDescent="0.35">
      <c r="A14199" t="s">
        <v>567</v>
      </c>
      <c r="B14199" t="s">
        <v>84</v>
      </c>
      <c r="C14199" t="s">
        <v>384</v>
      </c>
      <c r="D14199" t="s">
        <v>78</v>
      </c>
      <c r="E14199">
        <v>2023</v>
      </c>
      <c r="F14199" t="s">
        <v>506</v>
      </c>
      <c r="G14199" t="s">
        <v>309</v>
      </c>
      <c r="H14199">
        <v>-6.92</v>
      </c>
      <c r="I14199" t="s">
        <v>576</v>
      </c>
      <c r="J14199" t="s">
        <v>347</v>
      </c>
      <c r="K14199" t="s">
        <v>404</v>
      </c>
    </row>
    <row r="14200" spans="1:11" hidden="1" x14ac:dyDescent="0.35">
      <c r="A14200" t="s">
        <v>567</v>
      </c>
      <c r="B14200" t="s">
        <v>84</v>
      </c>
      <c r="C14200" t="s">
        <v>384</v>
      </c>
      <c r="D14200" t="s">
        <v>78</v>
      </c>
      <c r="E14200">
        <v>2023</v>
      </c>
      <c r="F14200" t="s">
        <v>71</v>
      </c>
      <c r="G14200" t="s">
        <v>310</v>
      </c>
      <c r="H14200">
        <v>-2.68</v>
      </c>
      <c r="I14200" t="s">
        <v>576</v>
      </c>
      <c r="J14200" t="s">
        <v>347</v>
      </c>
      <c r="K14200" t="s">
        <v>404</v>
      </c>
    </row>
    <row r="14201" spans="1:11" hidden="1" x14ac:dyDescent="0.35">
      <c r="A14201" t="s">
        <v>567</v>
      </c>
      <c r="B14201" t="s">
        <v>84</v>
      </c>
      <c r="C14201" t="s">
        <v>384</v>
      </c>
      <c r="D14201" t="s">
        <v>78</v>
      </c>
      <c r="E14201">
        <v>2023</v>
      </c>
      <c r="F14201" t="s">
        <v>71</v>
      </c>
      <c r="G14201" t="s">
        <v>310</v>
      </c>
      <c r="H14201">
        <v>-2.27</v>
      </c>
      <c r="I14201" t="s">
        <v>576</v>
      </c>
      <c r="J14201" t="s">
        <v>347</v>
      </c>
      <c r="K14201" t="s">
        <v>404</v>
      </c>
    </row>
    <row r="14202" spans="1:11" hidden="1" x14ac:dyDescent="0.35">
      <c r="A14202" t="s">
        <v>567</v>
      </c>
      <c r="B14202" t="s">
        <v>84</v>
      </c>
      <c r="C14202" t="s">
        <v>384</v>
      </c>
      <c r="D14202" t="s">
        <v>78</v>
      </c>
      <c r="E14202">
        <v>2023</v>
      </c>
      <c r="F14202" t="s">
        <v>148</v>
      </c>
      <c r="G14202" t="s">
        <v>308</v>
      </c>
      <c r="H14202">
        <v>-0.17</v>
      </c>
      <c r="I14202" t="s">
        <v>576</v>
      </c>
      <c r="J14202" t="s">
        <v>347</v>
      </c>
      <c r="K14202" t="s">
        <v>404</v>
      </c>
    </row>
    <row r="14203" spans="1:11" hidden="1" x14ac:dyDescent="0.35">
      <c r="A14203" t="s">
        <v>567</v>
      </c>
      <c r="B14203" t="s">
        <v>84</v>
      </c>
      <c r="C14203" t="s">
        <v>384</v>
      </c>
      <c r="D14203" t="s">
        <v>78</v>
      </c>
      <c r="E14203">
        <v>2023</v>
      </c>
      <c r="F14203" t="s">
        <v>148</v>
      </c>
      <c r="G14203" t="s">
        <v>308</v>
      </c>
      <c r="H14203">
        <v>-0.14000000000000001</v>
      </c>
      <c r="I14203" t="s">
        <v>576</v>
      </c>
      <c r="J14203" t="s">
        <v>347</v>
      </c>
      <c r="K14203" t="s">
        <v>404</v>
      </c>
    </row>
    <row r="14204" spans="1:11" hidden="1" x14ac:dyDescent="0.35">
      <c r="A14204" t="s">
        <v>567</v>
      </c>
      <c r="B14204" t="s">
        <v>84</v>
      </c>
      <c r="C14204" t="s">
        <v>384</v>
      </c>
      <c r="D14204" t="s">
        <v>78</v>
      </c>
      <c r="E14204">
        <v>2023</v>
      </c>
      <c r="F14204" t="s">
        <v>156</v>
      </c>
      <c r="G14204" t="s">
        <v>307</v>
      </c>
      <c r="H14204">
        <v>-0.51</v>
      </c>
      <c r="I14204" t="s">
        <v>576</v>
      </c>
      <c r="J14204" t="s">
        <v>14</v>
      </c>
      <c r="K14204" t="s">
        <v>404</v>
      </c>
    </row>
    <row r="14205" spans="1:11" hidden="1" x14ac:dyDescent="0.35">
      <c r="A14205" t="s">
        <v>567</v>
      </c>
      <c r="B14205" t="s">
        <v>84</v>
      </c>
      <c r="C14205" t="s">
        <v>384</v>
      </c>
      <c r="D14205" t="s">
        <v>78</v>
      </c>
      <c r="E14205">
        <v>2023</v>
      </c>
      <c r="F14205" t="s">
        <v>156</v>
      </c>
      <c r="G14205" t="s">
        <v>307</v>
      </c>
      <c r="H14205">
        <v>-5.86</v>
      </c>
      <c r="I14205" t="s">
        <v>576</v>
      </c>
      <c r="J14205" t="s">
        <v>347</v>
      </c>
      <c r="K14205" t="s">
        <v>404</v>
      </c>
    </row>
    <row r="14206" spans="1:11" hidden="1" x14ac:dyDescent="0.35">
      <c r="A14206" t="s">
        <v>567</v>
      </c>
      <c r="B14206" t="s">
        <v>84</v>
      </c>
      <c r="C14206" t="s">
        <v>384</v>
      </c>
      <c r="D14206" t="s">
        <v>78</v>
      </c>
      <c r="E14206">
        <v>2023</v>
      </c>
      <c r="F14206" t="s">
        <v>156</v>
      </c>
      <c r="G14206" t="s">
        <v>307</v>
      </c>
      <c r="H14206">
        <v>-0.43</v>
      </c>
      <c r="I14206" t="s">
        <v>576</v>
      </c>
      <c r="J14206" t="s">
        <v>14</v>
      </c>
      <c r="K14206" t="s">
        <v>404</v>
      </c>
    </row>
    <row r="14207" spans="1:11" hidden="1" x14ac:dyDescent="0.35">
      <c r="A14207" t="s">
        <v>567</v>
      </c>
      <c r="B14207" t="s">
        <v>84</v>
      </c>
      <c r="C14207" t="s">
        <v>384</v>
      </c>
      <c r="D14207" t="s">
        <v>78</v>
      </c>
      <c r="E14207">
        <v>2023</v>
      </c>
      <c r="F14207" t="s">
        <v>156</v>
      </c>
      <c r="G14207" t="s">
        <v>307</v>
      </c>
      <c r="H14207">
        <v>-4.96</v>
      </c>
      <c r="I14207" t="s">
        <v>576</v>
      </c>
      <c r="J14207" t="s">
        <v>347</v>
      </c>
      <c r="K14207" t="s">
        <v>404</v>
      </c>
    </row>
    <row r="14208" spans="1:11" hidden="1" x14ac:dyDescent="0.35">
      <c r="A14208" t="s">
        <v>567</v>
      </c>
      <c r="B14208" t="s">
        <v>84</v>
      </c>
      <c r="C14208" t="s">
        <v>384</v>
      </c>
      <c r="D14208" t="s">
        <v>78</v>
      </c>
      <c r="E14208">
        <v>2023</v>
      </c>
      <c r="F14208" t="s">
        <v>500</v>
      </c>
      <c r="G14208" t="s">
        <v>311</v>
      </c>
      <c r="H14208">
        <v>-139.47999999999999</v>
      </c>
      <c r="I14208" t="s">
        <v>576</v>
      </c>
      <c r="J14208" t="s">
        <v>14</v>
      </c>
      <c r="K14208" t="s">
        <v>413</v>
      </c>
    </row>
    <row r="14209" spans="1:11" hidden="1" x14ac:dyDescent="0.35">
      <c r="A14209" t="s">
        <v>567</v>
      </c>
      <c r="B14209" t="s">
        <v>84</v>
      </c>
      <c r="C14209" t="s">
        <v>384</v>
      </c>
      <c r="D14209" t="s">
        <v>78</v>
      </c>
      <c r="E14209">
        <v>2023</v>
      </c>
      <c r="F14209" t="s">
        <v>500</v>
      </c>
      <c r="G14209" t="s">
        <v>311</v>
      </c>
      <c r="H14209">
        <v>-13.89</v>
      </c>
      <c r="I14209" t="s">
        <v>576</v>
      </c>
      <c r="J14209" t="s">
        <v>347</v>
      </c>
      <c r="K14209" t="s">
        <v>413</v>
      </c>
    </row>
    <row r="14210" spans="1:11" hidden="1" x14ac:dyDescent="0.35">
      <c r="A14210" t="s">
        <v>567</v>
      </c>
      <c r="B14210" t="s">
        <v>84</v>
      </c>
      <c r="C14210" t="s">
        <v>384</v>
      </c>
      <c r="D14210" t="s">
        <v>78</v>
      </c>
      <c r="E14210">
        <v>2023</v>
      </c>
      <c r="F14210" t="s">
        <v>500</v>
      </c>
      <c r="G14210" t="s">
        <v>311</v>
      </c>
      <c r="H14210">
        <v>-118.04</v>
      </c>
      <c r="I14210" t="s">
        <v>576</v>
      </c>
      <c r="J14210" t="s">
        <v>14</v>
      </c>
      <c r="K14210" t="s">
        <v>413</v>
      </c>
    </row>
    <row r="14211" spans="1:11" hidden="1" x14ac:dyDescent="0.35">
      <c r="A14211" t="s">
        <v>567</v>
      </c>
      <c r="B14211" t="s">
        <v>84</v>
      </c>
      <c r="C14211" t="s">
        <v>384</v>
      </c>
      <c r="D14211" t="s">
        <v>78</v>
      </c>
      <c r="E14211">
        <v>2023</v>
      </c>
      <c r="F14211" t="s">
        <v>500</v>
      </c>
      <c r="G14211" t="s">
        <v>311</v>
      </c>
      <c r="H14211">
        <v>-11.75</v>
      </c>
      <c r="I14211" t="s">
        <v>576</v>
      </c>
      <c r="J14211" t="s">
        <v>347</v>
      </c>
      <c r="K14211" t="s">
        <v>413</v>
      </c>
    </row>
    <row r="14212" spans="1:11" hidden="1" x14ac:dyDescent="0.35">
      <c r="A14212" t="s">
        <v>567</v>
      </c>
      <c r="B14212" t="s">
        <v>84</v>
      </c>
      <c r="C14212" t="s">
        <v>384</v>
      </c>
      <c r="D14212" t="s">
        <v>78</v>
      </c>
      <c r="E14212">
        <v>2023</v>
      </c>
      <c r="F14212" t="s">
        <v>506</v>
      </c>
      <c r="G14212" t="s">
        <v>309</v>
      </c>
      <c r="H14212">
        <v>-4.28</v>
      </c>
      <c r="I14212" t="s">
        <v>576</v>
      </c>
      <c r="J14212" t="s">
        <v>14</v>
      </c>
      <c r="K14212" t="s">
        <v>413</v>
      </c>
    </row>
    <row r="14213" spans="1:11" hidden="1" x14ac:dyDescent="0.35">
      <c r="A14213" t="s">
        <v>567</v>
      </c>
      <c r="B14213" t="s">
        <v>84</v>
      </c>
      <c r="C14213" t="s">
        <v>384</v>
      </c>
      <c r="D14213" t="s">
        <v>78</v>
      </c>
      <c r="E14213">
        <v>2023</v>
      </c>
      <c r="F14213" t="s">
        <v>506</v>
      </c>
      <c r="G14213" t="s">
        <v>309</v>
      </c>
      <c r="H14213">
        <v>-20.420000000000002</v>
      </c>
      <c r="I14213" t="s">
        <v>576</v>
      </c>
      <c r="J14213" t="s">
        <v>347</v>
      </c>
      <c r="K14213" t="s">
        <v>413</v>
      </c>
    </row>
    <row r="14214" spans="1:11" hidden="1" x14ac:dyDescent="0.35">
      <c r="A14214" t="s">
        <v>567</v>
      </c>
      <c r="B14214" t="s">
        <v>84</v>
      </c>
      <c r="C14214" t="s">
        <v>384</v>
      </c>
      <c r="D14214" t="s">
        <v>78</v>
      </c>
      <c r="E14214">
        <v>2023</v>
      </c>
      <c r="F14214" t="s">
        <v>506</v>
      </c>
      <c r="G14214" t="s">
        <v>309</v>
      </c>
      <c r="H14214">
        <v>-3.63</v>
      </c>
      <c r="I14214" t="s">
        <v>576</v>
      </c>
      <c r="J14214" t="s">
        <v>14</v>
      </c>
      <c r="K14214" t="s">
        <v>413</v>
      </c>
    </row>
    <row r="14215" spans="1:11" hidden="1" x14ac:dyDescent="0.35">
      <c r="A14215" t="s">
        <v>567</v>
      </c>
      <c r="B14215" t="s">
        <v>84</v>
      </c>
      <c r="C14215" t="s">
        <v>384</v>
      </c>
      <c r="D14215" t="s">
        <v>78</v>
      </c>
      <c r="E14215">
        <v>2023</v>
      </c>
      <c r="F14215" t="s">
        <v>506</v>
      </c>
      <c r="G14215" t="s">
        <v>309</v>
      </c>
      <c r="H14215">
        <v>-17.28</v>
      </c>
      <c r="I14215" t="s">
        <v>576</v>
      </c>
      <c r="J14215" t="s">
        <v>347</v>
      </c>
      <c r="K14215" t="s">
        <v>413</v>
      </c>
    </row>
    <row r="14216" spans="1:11" hidden="1" x14ac:dyDescent="0.35">
      <c r="A14216" t="s">
        <v>567</v>
      </c>
      <c r="B14216" t="s">
        <v>84</v>
      </c>
      <c r="C14216" t="s">
        <v>384</v>
      </c>
      <c r="D14216" t="s">
        <v>78</v>
      </c>
      <c r="E14216">
        <v>2023</v>
      </c>
      <c r="F14216" t="s">
        <v>71</v>
      </c>
      <c r="G14216" t="s">
        <v>310</v>
      </c>
      <c r="H14216">
        <v>-10.16</v>
      </c>
      <c r="I14216" t="s">
        <v>576</v>
      </c>
      <c r="J14216" t="s">
        <v>347</v>
      </c>
      <c r="K14216" t="s">
        <v>413</v>
      </c>
    </row>
    <row r="14217" spans="1:11" hidden="1" x14ac:dyDescent="0.35">
      <c r="A14217" t="s">
        <v>567</v>
      </c>
      <c r="B14217" t="s">
        <v>84</v>
      </c>
      <c r="C14217" t="s">
        <v>384</v>
      </c>
      <c r="D14217" t="s">
        <v>78</v>
      </c>
      <c r="E14217">
        <v>2023</v>
      </c>
      <c r="F14217" t="s">
        <v>71</v>
      </c>
      <c r="G14217" t="s">
        <v>310</v>
      </c>
      <c r="H14217">
        <v>-8.6</v>
      </c>
      <c r="I14217" t="s">
        <v>576</v>
      </c>
      <c r="J14217" t="s">
        <v>347</v>
      </c>
      <c r="K14217" t="s">
        <v>413</v>
      </c>
    </row>
    <row r="14218" spans="1:11" hidden="1" x14ac:dyDescent="0.35">
      <c r="A14218" t="s">
        <v>567</v>
      </c>
      <c r="B14218" t="s">
        <v>84</v>
      </c>
      <c r="C14218" t="s">
        <v>384</v>
      </c>
      <c r="D14218" t="s">
        <v>78</v>
      </c>
      <c r="E14218">
        <v>2023</v>
      </c>
      <c r="F14218" t="s">
        <v>148</v>
      </c>
      <c r="G14218" t="s">
        <v>308</v>
      </c>
      <c r="H14218">
        <v>-0.16</v>
      </c>
      <c r="I14218" t="s">
        <v>576</v>
      </c>
      <c r="J14218" t="s">
        <v>347</v>
      </c>
      <c r="K14218" t="s">
        <v>413</v>
      </c>
    </row>
    <row r="14219" spans="1:11" hidden="1" x14ac:dyDescent="0.35">
      <c r="A14219" t="s">
        <v>567</v>
      </c>
      <c r="B14219" t="s">
        <v>84</v>
      </c>
      <c r="C14219" t="s">
        <v>384</v>
      </c>
      <c r="D14219" t="s">
        <v>78</v>
      </c>
      <c r="E14219">
        <v>2023</v>
      </c>
      <c r="F14219" t="s">
        <v>148</v>
      </c>
      <c r="G14219" t="s">
        <v>308</v>
      </c>
      <c r="H14219">
        <v>-0.13</v>
      </c>
      <c r="I14219" t="s">
        <v>576</v>
      </c>
      <c r="J14219" t="s">
        <v>347</v>
      </c>
      <c r="K14219" t="s">
        <v>413</v>
      </c>
    </row>
    <row r="14220" spans="1:11" hidden="1" x14ac:dyDescent="0.35">
      <c r="A14220" t="s">
        <v>567</v>
      </c>
      <c r="B14220" t="s">
        <v>84</v>
      </c>
      <c r="C14220" t="s">
        <v>384</v>
      </c>
      <c r="D14220" t="s">
        <v>78</v>
      </c>
      <c r="E14220">
        <v>2023</v>
      </c>
      <c r="F14220" t="s">
        <v>156</v>
      </c>
      <c r="G14220" t="s">
        <v>307</v>
      </c>
      <c r="H14220">
        <v>-2</v>
      </c>
      <c r="I14220" t="s">
        <v>576</v>
      </c>
      <c r="J14220" t="s">
        <v>14</v>
      </c>
      <c r="K14220" t="s">
        <v>413</v>
      </c>
    </row>
    <row r="14221" spans="1:11" hidden="1" x14ac:dyDescent="0.35">
      <c r="A14221" t="s">
        <v>567</v>
      </c>
      <c r="B14221" t="s">
        <v>84</v>
      </c>
      <c r="C14221" t="s">
        <v>384</v>
      </c>
      <c r="D14221" t="s">
        <v>78</v>
      </c>
      <c r="E14221">
        <v>2023</v>
      </c>
      <c r="F14221" t="s">
        <v>156</v>
      </c>
      <c r="G14221" t="s">
        <v>307</v>
      </c>
      <c r="H14221">
        <v>-10.96</v>
      </c>
      <c r="I14221" t="s">
        <v>576</v>
      </c>
      <c r="J14221" t="s">
        <v>347</v>
      </c>
      <c r="K14221" t="s">
        <v>413</v>
      </c>
    </row>
    <row r="14222" spans="1:11" hidden="1" x14ac:dyDescent="0.35">
      <c r="A14222" t="s">
        <v>567</v>
      </c>
      <c r="B14222" t="s">
        <v>84</v>
      </c>
      <c r="C14222" t="s">
        <v>384</v>
      </c>
      <c r="D14222" t="s">
        <v>78</v>
      </c>
      <c r="E14222">
        <v>2023</v>
      </c>
      <c r="F14222" t="s">
        <v>156</v>
      </c>
      <c r="G14222" t="s">
        <v>307</v>
      </c>
      <c r="H14222">
        <v>-1.69</v>
      </c>
      <c r="I14222" t="s">
        <v>576</v>
      </c>
      <c r="J14222" t="s">
        <v>14</v>
      </c>
      <c r="K14222" t="s">
        <v>413</v>
      </c>
    </row>
    <row r="14223" spans="1:11" hidden="1" x14ac:dyDescent="0.35">
      <c r="A14223" t="s">
        <v>567</v>
      </c>
      <c r="B14223" t="s">
        <v>84</v>
      </c>
      <c r="C14223" t="s">
        <v>384</v>
      </c>
      <c r="D14223" t="s">
        <v>78</v>
      </c>
      <c r="E14223">
        <v>2023</v>
      </c>
      <c r="F14223" t="s">
        <v>156</v>
      </c>
      <c r="G14223" t="s">
        <v>307</v>
      </c>
      <c r="H14223">
        <v>-9.27</v>
      </c>
      <c r="I14223" t="s">
        <v>576</v>
      </c>
      <c r="J14223" t="s">
        <v>347</v>
      </c>
      <c r="K14223" t="s">
        <v>413</v>
      </c>
    </row>
    <row r="14224" spans="1:11" hidden="1" x14ac:dyDescent="0.35">
      <c r="A14224" t="s">
        <v>567</v>
      </c>
      <c r="B14224" t="s">
        <v>84</v>
      </c>
      <c r="C14224" t="s">
        <v>384</v>
      </c>
      <c r="D14224" t="s">
        <v>78</v>
      </c>
      <c r="E14224">
        <v>2023</v>
      </c>
      <c r="F14224" t="s">
        <v>502</v>
      </c>
      <c r="G14224" t="s">
        <v>68</v>
      </c>
      <c r="H14224">
        <v>-12.78</v>
      </c>
      <c r="I14224" t="s">
        <v>576</v>
      </c>
      <c r="J14224" t="s">
        <v>347</v>
      </c>
      <c r="K14224" t="s">
        <v>404</v>
      </c>
    </row>
    <row r="14225" spans="1:11" hidden="1" x14ac:dyDescent="0.35">
      <c r="A14225" t="s">
        <v>567</v>
      </c>
      <c r="B14225" t="s">
        <v>84</v>
      </c>
      <c r="C14225" t="s">
        <v>384</v>
      </c>
      <c r="D14225" t="s">
        <v>78</v>
      </c>
      <c r="E14225">
        <v>2023</v>
      </c>
      <c r="F14225" t="s">
        <v>502</v>
      </c>
      <c r="G14225" t="s">
        <v>68</v>
      </c>
      <c r="H14225">
        <v>-110.62</v>
      </c>
      <c r="I14225" t="s">
        <v>576</v>
      </c>
      <c r="J14225" t="s">
        <v>347</v>
      </c>
      <c r="K14225" t="s">
        <v>413</v>
      </c>
    </row>
    <row r="14226" spans="1:11" hidden="1" x14ac:dyDescent="0.35">
      <c r="A14226" t="s">
        <v>567</v>
      </c>
      <c r="B14226" t="s">
        <v>84</v>
      </c>
      <c r="C14226" t="s">
        <v>384</v>
      </c>
      <c r="D14226" t="s">
        <v>78</v>
      </c>
      <c r="E14226">
        <v>2023</v>
      </c>
      <c r="F14226" t="s">
        <v>502</v>
      </c>
      <c r="G14226" t="s">
        <v>68</v>
      </c>
      <c r="H14226">
        <v>-10.82</v>
      </c>
      <c r="I14226" t="s">
        <v>576</v>
      </c>
      <c r="J14226" t="s">
        <v>347</v>
      </c>
      <c r="K14226" t="s">
        <v>404</v>
      </c>
    </row>
    <row r="14227" spans="1:11" hidden="1" x14ac:dyDescent="0.35">
      <c r="A14227" t="s">
        <v>567</v>
      </c>
      <c r="B14227" t="s">
        <v>84</v>
      </c>
      <c r="C14227" t="s">
        <v>384</v>
      </c>
      <c r="D14227" t="s">
        <v>78</v>
      </c>
      <c r="E14227">
        <v>2023</v>
      </c>
      <c r="F14227" t="s">
        <v>502</v>
      </c>
      <c r="G14227" t="s">
        <v>68</v>
      </c>
      <c r="H14227">
        <v>-93.62</v>
      </c>
      <c r="I14227" t="s">
        <v>576</v>
      </c>
      <c r="J14227" t="s">
        <v>347</v>
      </c>
      <c r="K14227" t="s">
        <v>413</v>
      </c>
    </row>
    <row r="14228" spans="1:11" hidden="1" x14ac:dyDescent="0.35">
      <c r="A14228" t="s">
        <v>489</v>
      </c>
      <c r="B14228" t="s">
        <v>84</v>
      </c>
      <c r="C14228" t="s">
        <v>331</v>
      </c>
      <c r="D14228" t="s">
        <v>78</v>
      </c>
      <c r="E14228">
        <v>2023</v>
      </c>
      <c r="F14228" t="s">
        <v>522</v>
      </c>
      <c r="G14228" t="s">
        <v>341</v>
      </c>
      <c r="H14228">
        <v>72.45</v>
      </c>
      <c r="I14228" t="s">
        <v>511</v>
      </c>
      <c r="J14228" t="s">
        <v>347</v>
      </c>
      <c r="K14228" t="s">
        <v>397</v>
      </c>
    </row>
    <row r="14229" spans="1:11" hidden="1" x14ac:dyDescent="0.35">
      <c r="A14229" t="s">
        <v>489</v>
      </c>
      <c r="B14229" t="s">
        <v>84</v>
      </c>
      <c r="C14229" t="s">
        <v>331</v>
      </c>
      <c r="D14229" t="s">
        <v>78</v>
      </c>
      <c r="E14229">
        <v>2023</v>
      </c>
      <c r="F14229" t="s">
        <v>522</v>
      </c>
      <c r="G14229" t="s">
        <v>341</v>
      </c>
      <c r="H14229">
        <v>10.23</v>
      </c>
      <c r="I14229" t="s">
        <v>511</v>
      </c>
      <c r="J14229" t="s">
        <v>347</v>
      </c>
      <c r="K14229" t="s">
        <v>397</v>
      </c>
    </row>
    <row r="14230" spans="1:11" hidden="1" x14ac:dyDescent="0.35">
      <c r="A14230" t="s">
        <v>569</v>
      </c>
      <c r="B14230" t="s">
        <v>84</v>
      </c>
      <c r="C14230" t="s">
        <v>331</v>
      </c>
      <c r="D14230" t="s">
        <v>78</v>
      </c>
      <c r="E14230">
        <v>2023</v>
      </c>
      <c r="F14230" t="s">
        <v>522</v>
      </c>
      <c r="G14230" t="s">
        <v>341</v>
      </c>
      <c r="H14230">
        <v>-0.01</v>
      </c>
      <c r="I14230" t="s">
        <v>577</v>
      </c>
      <c r="J14230" t="s">
        <v>347</v>
      </c>
      <c r="K14230" t="s">
        <v>397</v>
      </c>
    </row>
    <row r="14231" spans="1:11" hidden="1" x14ac:dyDescent="0.35">
      <c r="A14231" t="s">
        <v>489</v>
      </c>
      <c r="B14231" t="s">
        <v>84</v>
      </c>
      <c r="C14231" t="s">
        <v>331</v>
      </c>
      <c r="D14231" t="s">
        <v>78</v>
      </c>
      <c r="E14231">
        <v>2023</v>
      </c>
      <c r="F14231" t="s">
        <v>522</v>
      </c>
      <c r="G14231" t="s">
        <v>341</v>
      </c>
      <c r="H14231">
        <v>76.56</v>
      </c>
      <c r="I14231" t="s">
        <v>511</v>
      </c>
      <c r="J14231" t="s">
        <v>347</v>
      </c>
      <c r="K14231" t="s">
        <v>397</v>
      </c>
    </row>
    <row r="14232" spans="1:11" hidden="1" x14ac:dyDescent="0.35">
      <c r="A14232" t="s">
        <v>489</v>
      </c>
      <c r="B14232" t="s">
        <v>84</v>
      </c>
      <c r="C14232" t="s">
        <v>331</v>
      </c>
      <c r="D14232" t="s">
        <v>78</v>
      </c>
      <c r="E14232">
        <v>2023</v>
      </c>
      <c r="F14232" t="s">
        <v>522</v>
      </c>
      <c r="G14232" t="s">
        <v>341</v>
      </c>
      <c r="H14232">
        <v>8.51</v>
      </c>
      <c r="I14232" t="s">
        <v>511</v>
      </c>
      <c r="J14232" t="s">
        <v>347</v>
      </c>
      <c r="K14232" t="s">
        <v>397</v>
      </c>
    </row>
    <row r="14233" spans="1:11" hidden="1" x14ac:dyDescent="0.35">
      <c r="A14233" t="s">
        <v>489</v>
      </c>
      <c r="B14233" t="s">
        <v>84</v>
      </c>
      <c r="C14233" t="s">
        <v>331</v>
      </c>
      <c r="D14233" t="s">
        <v>78</v>
      </c>
      <c r="E14233">
        <v>2023</v>
      </c>
      <c r="F14233" t="s">
        <v>522</v>
      </c>
      <c r="G14233" t="s">
        <v>341</v>
      </c>
      <c r="H14233">
        <v>1.27</v>
      </c>
      <c r="I14233" t="s">
        <v>511</v>
      </c>
      <c r="J14233" t="s">
        <v>347</v>
      </c>
      <c r="K14233" t="s">
        <v>397</v>
      </c>
    </row>
    <row r="14234" spans="1:11" hidden="1" x14ac:dyDescent="0.35">
      <c r="A14234" t="s">
        <v>489</v>
      </c>
      <c r="B14234" t="s">
        <v>84</v>
      </c>
      <c r="C14234" t="s">
        <v>331</v>
      </c>
      <c r="D14234" t="s">
        <v>78</v>
      </c>
      <c r="E14234">
        <v>2023</v>
      </c>
      <c r="F14234" t="s">
        <v>522</v>
      </c>
      <c r="G14234" t="s">
        <v>341</v>
      </c>
      <c r="H14234">
        <v>2.52</v>
      </c>
      <c r="I14234" t="s">
        <v>511</v>
      </c>
      <c r="J14234" t="s">
        <v>347</v>
      </c>
      <c r="K14234" t="s">
        <v>397</v>
      </c>
    </row>
    <row r="14235" spans="1:11" hidden="1" x14ac:dyDescent="0.35">
      <c r="A14235" t="s">
        <v>489</v>
      </c>
      <c r="B14235" t="s">
        <v>84</v>
      </c>
      <c r="C14235" t="s">
        <v>339</v>
      </c>
      <c r="D14235" t="s">
        <v>78</v>
      </c>
      <c r="E14235">
        <v>2023</v>
      </c>
      <c r="F14235" t="s">
        <v>522</v>
      </c>
      <c r="G14235" t="s">
        <v>341</v>
      </c>
      <c r="H14235">
        <v>47.99</v>
      </c>
      <c r="I14235" t="s">
        <v>511</v>
      </c>
      <c r="J14235" t="s">
        <v>347</v>
      </c>
      <c r="K14235" t="s">
        <v>398</v>
      </c>
    </row>
    <row r="14236" spans="1:11" hidden="1" x14ac:dyDescent="0.35">
      <c r="A14236" t="s">
        <v>489</v>
      </c>
      <c r="B14236" t="s">
        <v>84</v>
      </c>
      <c r="C14236" t="s">
        <v>339</v>
      </c>
      <c r="D14236" t="s">
        <v>78</v>
      </c>
      <c r="E14236">
        <v>2023</v>
      </c>
      <c r="F14236" t="s">
        <v>522</v>
      </c>
      <c r="G14236" t="s">
        <v>341</v>
      </c>
      <c r="H14236">
        <v>248.71</v>
      </c>
      <c r="I14236" t="s">
        <v>511</v>
      </c>
      <c r="J14236" t="s">
        <v>347</v>
      </c>
      <c r="K14236" t="s">
        <v>398</v>
      </c>
    </row>
    <row r="14237" spans="1:11" hidden="1" x14ac:dyDescent="0.35">
      <c r="A14237" t="s">
        <v>489</v>
      </c>
      <c r="B14237" t="s">
        <v>84</v>
      </c>
      <c r="C14237" t="s">
        <v>339</v>
      </c>
      <c r="D14237" t="s">
        <v>78</v>
      </c>
      <c r="E14237">
        <v>2023</v>
      </c>
      <c r="F14237" t="s">
        <v>522</v>
      </c>
      <c r="G14237" t="s">
        <v>341</v>
      </c>
      <c r="H14237">
        <v>0.05</v>
      </c>
      <c r="I14237" t="s">
        <v>511</v>
      </c>
      <c r="J14237" t="s">
        <v>347</v>
      </c>
      <c r="K14237" t="s">
        <v>398</v>
      </c>
    </row>
    <row r="14238" spans="1:11" hidden="1" x14ac:dyDescent="0.35">
      <c r="A14238" t="s">
        <v>489</v>
      </c>
      <c r="B14238" t="s">
        <v>84</v>
      </c>
      <c r="C14238" t="s">
        <v>339</v>
      </c>
      <c r="D14238" t="s">
        <v>78</v>
      </c>
      <c r="E14238">
        <v>2023</v>
      </c>
      <c r="F14238" t="s">
        <v>522</v>
      </c>
      <c r="G14238" t="s">
        <v>341</v>
      </c>
      <c r="H14238">
        <v>164.11</v>
      </c>
      <c r="I14238" t="s">
        <v>511</v>
      </c>
      <c r="J14238" t="s">
        <v>347</v>
      </c>
      <c r="K14238" t="s">
        <v>398</v>
      </c>
    </row>
    <row r="14239" spans="1:11" hidden="1" x14ac:dyDescent="0.35">
      <c r="A14239" t="s">
        <v>489</v>
      </c>
      <c r="B14239" t="s">
        <v>84</v>
      </c>
      <c r="C14239" t="s">
        <v>339</v>
      </c>
      <c r="D14239" t="s">
        <v>78</v>
      </c>
      <c r="E14239">
        <v>2023</v>
      </c>
      <c r="F14239" t="s">
        <v>522</v>
      </c>
      <c r="G14239" t="s">
        <v>341</v>
      </c>
      <c r="H14239">
        <v>104.12</v>
      </c>
      <c r="I14239" t="s">
        <v>511</v>
      </c>
      <c r="J14239" t="s">
        <v>347</v>
      </c>
      <c r="K14239" t="s">
        <v>398</v>
      </c>
    </row>
    <row r="14240" spans="1:11" hidden="1" x14ac:dyDescent="0.35">
      <c r="A14240" t="s">
        <v>489</v>
      </c>
      <c r="B14240" t="s">
        <v>84</v>
      </c>
      <c r="C14240" t="s">
        <v>339</v>
      </c>
      <c r="D14240" t="s">
        <v>78</v>
      </c>
      <c r="E14240">
        <v>2023</v>
      </c>
      <c r="F14240" t="s">
        <v>522</v>
      </c>
      <c r="G14240" t="s">
        <v>341</v>
      </c>
      <c r="H14240">
        <v>0.82</v>
      </c>
      <c r="I14240" t="s">
        <v>511</v>
      </c>
      <c r="J14240" t="s">
        <v>347</v>
      </c>
      <c r="K14240" t="s">
        <v>398</v>
      </c>
    </row>
    <row r="14241" spans="1:11" hidden="1" x14ac:dyDescent="0.35">
      <c r="A14241" t="s">
        <v>489</v>
      </c>
      <c r="B14241" t="s">
        <v>84</v>
      </c>
      <c r="C14241" t="s">
        <v>85</v>
      </c>
      <c r="D14241" t="s">
        <v>78</v>
      </c>
      <c r="E14241">
        <v>2023</v>
      </c>
      <c r="F14241" t="s">
        <v>522</v>
      </c>
      <c r="G14241" t="s">
        <v>341</v>
      </c>
      <c r="H14241">
        <v>53.55</v>
      </c>
      <c r="I14241" t="s">
        <v>511</v>
      </c>
      <c r="J14241" t="s">
        <v>347</v>
      </c>
      <c r="K14241" t="s">
        <v>388</v>
      </c>
    </row>
    <row r="14242" spans="1:11" hidden="1" x14ac:dyDescent="0.35">
      <c r="A14242" t="s">
        <v>489</v>
      </c>
      <c r="B14242" t="s">
        <v>84</v>
      </c>
      <c r="C14242" t="s">
        <v>85</v>
      </c>
      <c r="D14242" t="s">
        <v>78</v>
      </c>
      <c r="E14242">
        <v>2023</v>
      </c>
      <c r="F14242" t="s">
        <v>522</v>
      </c>
      <c r="G14242" t="s">
        <v>341</v>
      </c>
      <c r="H14242">
        <v>27.11</v>
      </c>
      <c r="I14242" t="s">
        <v>511</v>
      </c>
      <c r="J14242" t="s">
        <v>347</v>
      </c>
      <c r="K14242" t="s">
        <v>388</v>
      </c>
    </row>
    <row r="14243" spans="1:11" hidden="1" x14ac:dyDescent="0.35">
      <c r="A14243" t="s">
        <v>489</v>
      </c>
      <c r="B14243" t="s">
        <v>84</v>
      </c>
      <c r="C14243" t="s">
        <v>85</v>
      </c>
      <c r="D14243" t="s">
        <v>78</v>
      </c>
      <c r="E14243">
        <v>2023</v>
      </c>
      <c r="F14243" t="s">
        <v>522</v>
      </c>
      <c r="G14243" t="s">
        <v>341</v>
      </c>
      <c r="H14243">
        <v>24.38</v>
      </c>
      <c r="I14243" t="s">
        <v>511</v>
      </c>
      <c r="J14243" t="s">
        <v>347</v>
      </c>
      <c r="K14243" t="s">
        <v>388</v>
      </c>
    </row>
    <row r="14244" spans="1:11" hidden="1" x14ac:dyDescent="0.35">
      <c r="A14244" t="s">
        <v>489</v>
      </c>
      <c r="B14244" t="s">
        <v>84</v>
      </c>
      <c r="C14244" t="s">
        <v>85</v>
      </c>
      <c r="D14244" t="s">
        <v>78</v>
      </c>
      <c r="E14244">
        <v>2023</v>
      </c>
      <c r="F14244" t="s">
        <v>522</v>
      </c>
      <c r="G14244" t="s">
        <v>341</v>
      </c>
      <c r="H14244">
        <v>6.36</v>
      </c>
      <c r="I14244" t="s">
        <v>511</v>
      </c>
      <c r="J14244" t="s">
        <v>347</v>
      </c>
      <c r="K14244" t="s">
        <v>388</v>
      </c>
    </row>
    <row r="14245" spans="1:11" hidden="1" x14ac:dyDescent="0.35">
      <c r="A14245" t="s">
        <v>569</v>
      </c>
      <c r="B14245" t="s">
        <v>84</v>
      </c>
      <c r="C14245" t="s">
        <v>330</v>
      </c>
      <c r="D14245" t="s">
        <v>78</v>
      </c>
      <c r="E14245">
        <v>2023</v>
      </c>
      <c r="F14245" t="s">
        <v>522</v>
      </c>
      <c r="G14245" t="s">
        <v>341</v>
      </c>
      <c r="H14245">
        <v>-0.01</v>
      </c>
      <c r="I14245" t="s">
        <v>577</v>
      </c>
      <c r="J14245" t="s">
        <v>347</v>
      </c>
      <c r="K14245" t="s">
        <v>392</v>
      </c>
    </row>
    <row r="14246" spans="1:11" hidden="1" x14ac:dyDescent="0.35">
      <c r="A14246" t="s">
        <v>489</v>
      </c>
      <c r="B14246" t="s">
        <v>84</v>
      </c>
      <c r="C14246" t="s">
        <v>330</v>
      </c>
      <c r="D14246" t="s">
        <v>78</v>
      </c>
      <c r="E14246">
        <v>2023</v>
      </c>
      <c r="F14246" t="s">
        <v>522</v>
      </c>
      <c r="G14246" t="s">
        <v>341</v>
      </c>
      <c r="H14246">
        <v>20.61</v>
      </c>
      <c r="I14246" t="s">
        <v>511</v>
      </c>
      <c r="J14246" t="s">
        <v>347</v>
      </c>
      <c r="K14246" t="s">
        <v>392</v>
      </c>
    </row>
    <row r="14247" spans="1:11" hidden="1" x14ac:dyDescent="0.35">
      <c r="A14247" t="s">
        <v>489</v>
      </c>
      <c r="B14247" t="s">
        <v>84</v>
      </c>
      <c r="C14247" t="s">
        <v>330</v>
      </c>
      <c r="D14247" t="s">
        <v>78</v>
      </c>
      <c r="E14247">
        <v>2023</v>
      </c>
      <c r="F14247" t="s">
        <v>522</v>
      </c>
      <c r="G14247" t="s">
        <v>341</v>
      </c>
      <c r="H14247">
        <v>10.59</v>
      </c>
      <c r="I14247" t="s">
        <v>511</v>
      </c>
      <c r="J14247" t="s">
        <v>347</v>
      </c>
      <c r="K14247" t="s">
        <v>392</v>
      </c>
    </row>
    <row r="14248" spans="1:11" hidden="1" x14ac:dyDescent="0.35">
      <c r="A14248" t="s">
        <v>569</v>
      </c>
      <c r="B14248" t="s">
        <v>84</v>
      </c>
      <c r="C14248" t="s">
        <v>330</v>
      </c>
      <c r="D14248" t="s">
        <v>78</v>
      </c>
      <c r="E14248">
        <v>2023</v>
      </c>
      <c r="F14248" t="s">
        <v>522</v>
      </c>
      <c r="G14248" t="s">
        <v>341</v>
      </c>
      <c r="H14248">
        <v>0</v>
      </c>
      <c r="I14248" t="s">
        <v>577</v>
      </c>
      <c r="J14248" t="s">
        <v>347</v>
      </c>
      <c r="K14248" t="s">
        <v>392</v>
      </c>
    </row>
    <row r="14249" spans="1:11" hidden="1" x14ac:dyDescent="0.35">
      <c r="A14249" t="s">
        <v>489</v>
      </c>
      <c r="B14249" t="s">
        <v>84</v>
      </c>
      <c r="C14249" t="s">
        <v>330</v>
      </c>
      <c r="D14249" t="s">
        <v>78</v>
      </c>
      <c r="E14249">
        <v>2023</v>
      </c>
      <c r="F14249" t="s">
        <v>522</v>
      </c>
      <c r="G14249" t="s">
        <v>341</v>
      </c>
      <c r="H14249">
        <v>92.63</v>
      </c>
      <c r="I14249" t="s">
        <v>511</v>
      </c>
      <c r="J14249" t="s">
        <v>347</v>
      </c>
      <c r="K14249" t="s">
        <v>392</v>
      </c>
    </row>
    <row r="14250" spans="1:11" hidden="1" x14ac:dyDescent="0.35">
      <c r="A14250" t="s">
        <v>489</v>
      </c>
      <c r="B14250" t="s">
        <v>84</v>
      </c>
      <c r="C14250" t="s">
        <v>330</v>
      </c>
      <c r="D14250" t="s">
        <v>78</v>
      </c>
      <c r="E14250">
        <v>2023</v>
      </c>
      <c r="F14250" t="s">
        <v>522</v>
      </c>
      <c r="G14250" t="s">
        <v>341</v>
      </c>
      <c r="H14250">
        <v>85.88</v>
      </c>
      <c r="I14250" t="s">
        <v>511</v>
      </c>
      <c r="J14250" t="s">
        <v>347</v>
      </c>
      <c r="K14250" t="s">
        <v>392</v>
      </c>
    </row>
    <row r="14251" spans="1:11" hidden="1" x14ac:dyDescent="0.35">
      <c r="A14251" t="s">
        <v>489</v>
      </c>
      <c r="B14251" t="s">
        <v>84</v>
      </c>
      <c r="C14251" t="s">
        <v>330</v>
      </c>
      <c r="D14251" t="s">
        <v>78</v>
      </c>
      <c r="E14251">
        <v>2023</v>
      </c>
      <c r="F14251" t="s">
        <v>522</v>
      </c>
      <c r="G14251" t="s">
        <v>341</v>
      </c>
      <c r="H14251">
        <v>0.24</v>
      </c>
      <c r="I14251" t="s">
        <v>511</v>
      </c>
      <c r="J14251" t="s">
        <v>347</v>
      </c>
      <c r="K14251" t="s">
        <v>392</v>
      </c>
    </row>
    <row r="14252" spans="1:11" hidden="1" x14ac:dyDescent="0.35">
      <c r="A14252" t="s">
        <v>489</v>
      </c>
      <c r="B14252" t="s">
        <v>84</v>
      </c>
      <c r="C14252" t="s">
        <v>330</v>
      </c>
      <c r="D14252" t="s">
        <v>78</v>
      </c>
      <c r="E14252">
        <v>2023</v>
      </c>
      <c r="F14252" t="s">
        <v>522</v>
      </c>
      <c r="G14252" t="s">
        <v>341</v>
      </c>
      <c r="H14252">
        <v>41.93</v>
      </c>
      <c r="I14252" t="s">
        <v>511</v>
      </c>
      <c r="J14252" t="s">
        <v>347</v>
      </c>
      <c r="K14252" t="s">
        <v>392</v>
      </c>
    </row>
    <row r="14253" spans="1:11" hidden="1" x14ac:dyDescent="0.35">
      <c r="A14253" t="s">
        <v>489</v>
      </c>
      <c r="B14253" t="s">
        <v>84</v>
      </c>
      <c r="C14253" t="s">
        <v>330</v>
      </c>
      <c r="D14253" t="s">
        <v>78</v>
      </c>
      <c r="E14253">
        <v>2023</v>
      </c>
      <c r="F14253" t="s">
        <v>522</v>
      </c>
      <c r="G14253" t="s">
        <v>341</v>
      </c>
      <c r="H14253">
        <v>110.46</v>
      </c>
      <c r="I14253" t="s">
        <v>511</v>
      </c>
      <c r="J14253" t="s">
        <v>347</v>
      </c>
      <c r="K14253" t="s">
        <v>392</v>
      </c>
    </row>
    <row r="14254" spans="1:11" hidden="1" x14ac:dyDescent="0.35">
      <c r="A14254" t="s">
        <v>556</v>
      </c>
      <c r="B14254" t="s">
        <v>84</v>
      </c>
      <c r="C14254" t="s">
        <v>330</v>
      </c>
      <c r="D14254" t="s">
        <v>78</v>
      </c>
      <c r="E14254">
        <v>2023</v>
      </c>
      <c r="F14254" t="s">
        <v>522</v>
      </c>
      <c r="G14254" t="s">
        <v>341</v>
      </c>
      <c r="H14254">
        <v>1563.52</v>
      </c>
      <c r="I14254" t="s">
        <v>572</v>
      </c>
      <c r="J14254" t="s">
        <v>347</v>
      </c>
      <c r="K14254" t="s">
        <v>392</v>
      </c>
    </row>
    <row r="14255" spans="1:11" hidden="1" x14ac:dyDescent="0.35">
      <c r="A14255" t="s">
        <v>556</v>
      </c>
      <c r="B14255" t="s">
        <v>84</v>
      </c>
      <c r="C14255" t="s">
        <v>330</v>
      </c>
      <c r="D14255" t="s">
        <v>78</v>
      </c>
      <c r="E14255">
        <v>2023</v>
      </c>
      <c r="F14255" t="s">
        <v>522</v>
      </c>
      <c r="G14255" t="s">
        <v>341</v>
      </c>
      <c r="H14255">
        <v>-132.6</v>
      </c>
      <c r="I14255" t="s">
        <v>572</v>
      </c>
      <c r="J14255" t="s">
        <v>347</v>
      </c>
      <c r="K14255" t="s">
        <v>392</v>
      </c>
    </row>
    <row r="14256" spans="1:11" hidden="1" x14ac:dyDescent="0.35">
      <c r="A14256" t="s">
        <v>556</v>
      </c>
      <c r="B14256" t="s">
        <v>84</v>
      </c>
      <c r="C14256" t="s">
        <v>330</v>
      </c>
      <c r="D14256" t="s">
        <v>78</v>
      </c>
      <c r="E14256">
        <v>2023</v>
      </c>
      <c r="F14256" t="s">
        <v>522</v>
      </c>
      <c r="G14256" t="s">
        <v>341</v>
      </c>
      <c r="H14256">
        <v>1560.13</v>
      </c>
      <c r="I14256" t="s">
        <v>572</v>
      </c>
      <c r="J14256" t="s">
        <v>347</v>
      </c>
      <c r="K14256" t="s">
        <v>392</v>
      </c>
    </row>
    <row r="14257" spans="1:11" hidden="1" x14ac:dyDescent="0.35">
      <c r="A14257" t="s">
        <v>487</v>
      </c>
      <c r="B14257" t="s">
        <v>84</v>
      </c>
      <c r="C14257" t="s">
        <v>330</v>
      </c>
      <c r="D14257" t="s">
        <v>78</v>
      </c>
      <c r="E14257">
        <v>2023</v>
      </c>
      <c r="F14257" t="s">
        <v>522</v>
      </c>
      <c r="G14257" t="s">
        <v>341</v>
      </c>
      <c r="H14257">
        <v>-215.42</v>
      </c>
      <c r="I14257" t="s">
        <v>504</v>
      </c>
      <c r="J14257" t="s">
        <v>347</v>
      </c>
      <c r="K14257" t="s">
        <v>392</v>
      </c>
    </row>
    <row r="14258" spans="1:11" hidden="1" x14ac:dyDescent="0.35">
      <c r="A14258" t="s">
        <v>487</v>
      </c>
      <c r="B14258" t="s">
        <v>84</v>
      </c>
      <c r="C14258" t="s">
        <v>330</v>
      </c>
      <c r="D14258" t="s">
        <v>78</v>
      </c>
      <c r="E14258">
        <v>2023</v>
      </c>
      <c r="F14258" t="s">
        <v>522</v>
      </c>
      <c r="G14258" t="s">
        <v>341</v>
      </c>
      <c r="H14258">
        <v>-103.92</v>
      </c>
      <c r="I14258" t="s">
        <v>504</v>
      </c>
      <c r="J14258" t="s">
        <v>347</v>
      </c>
      <c r="K14258" t="s">
        <v>392</v>
      </c>
    </row>
    <row r="14259" spans="1:11" hidden="1" x14ac:dyDescent="0.35">
      <c r="A14259" t="s">
        <v>487</v>
      </c>
      <c r="B14259" t="s">
        <v>84</v>
      </c>
      <c r="C14259" t="s">
        <v>330</v>
      </c>
      <c r="D14259" t="s">
        <v>78</v>
      </c>
      <c r="E14259">
        <v>2023</v>
      </c>
      <c r="F14259" t="s">
        <v>522</v>
      </c>
      <c r="G14259" t="s">
        <v>341</v>
      </c>
      <c r="H14259">
        <v>-972.79</v>
      </c>
      <c r="I14259" t="s">
        <v>504</v>
      </c>
      <c r="J14259" t="s">
        <v>347</v>
      </c>
      <c r="K14259" t="s">
        <v>392</v>
      </c>
    </row>
    <row r="14260" spans="1:11" hidden="1" x14ac:dyDescent="0.35">
      <c r="A14260" t="s">
        <v>487</v>
      </c>
      <c r="B14260" t="s">
        <v>84</v>
      </c>
      <c r="C14260" t="s">
        <v>330</v>
      </c>
      <c r="D14260" t="s">
        <v>78</v>
      </c>
      <c r="E14260">
        <v>2023</v>
      </c>
      <c r="F14260" t="s">
        <v>522</v>
      </c>
      <c r="G14260" t="s">
        <v>341</v>
      </c>
      <c r="H14260">
        <v>-641.77</v>
      </c>
      <c r="I14260" t="s">
        <v>504</v>
      </c>
      <c r="J14260" t="s">
        <v>347</v>
      </c>
      <c r="K14260" t="s">
        <v>392</v>
      </c>
    </row>
    <row r="14261" spans="1:11" hidden="1" x14ac:dyDescent="0.35">
      <c r="A14261" t="s">
        <v>487</v>
      </c>
      <c r="B14261" t="s">
        <v>84</v>
      </c>
      <c r="C14261" t="s">
        <v>330</v>
      </c>
      <c r="D14261" t="s">
        <v>78</v>
      </c>
      <c r="E14261">
        <v>2023</v>
      </c>
      <c r="F14261" t="s">
        <v>522</v>
      </c>
      <c r="G14261" t="s">
        <v>341</v>
      </c>
      <c r="H14261">
        <v>-2.89</v>
      </c>
      <c r="I14261" t="s">
        <v>504</v>
      </c>
      <c r="J14261" t="s">
        <v>347</v>
      </c>
      <c r="K14261" t="s">
        <v>392</v>
      </c>
    </row>
    <row r="14262" spans="1:11" hidden="1" x14ac:dyDescent="0.35">
      <c r="A14262" t="s">
        <v>487</v>
      </c>
      <c r="B14262" t="s">
        <v>84</v>
      </c>
      <c r="C14262" t="s">
        <v>330</v>
      </c>
      <c r="D14262" t="s">
        <v>78</v>
      </c>
      <c r="E14262">
        <v>2023</v>
      </c>
      <c r="F14262" t="s">
        <v>522</v>
      </c>
      <c r="G14262" t="s">
        <v>341</v>
      </c>
      <c r="H14262">
        <v>-325.92</v>
      </c>
      <c r="I14262" t="s">
        <v>504</v>
      </c>
      <c r="J14262" t="s">
        <v>347</v>
      </c>
      <c r="K14262" t="s">
        <v>392</v>
      </c>
    </row>
    <row r="14263" spans="1:11" hidden="1" x14ac:dyDescent="0.35">
      <c r="A14263" t="s">
        <v>487</v>
      </c>
      <c r="B14263" t="s">
        <v>84</v>
      </c>
      <c r="C14263" t="s">
        <v>330</v>
      </c>
      <c r="D14263" t="s">
        <v>78</v>
      </c>
      <c r="E14263">
        <v>2023</v>
      </c>
      <c r="F14263" t="s">
        <v>522</v>
      </c>
      <c r="G14263" t="s">
        <v>341</v>
      </c>
      <c r="H14263">
        <v>-1087.33</v>
      </c>
      <c r="I14263" t="s">
        <v>504</v>
      </c>
      <c r="J14263" t="s">
        <v>347</v>
      </c>
      <c r="K14263" t="s">
        <v>392</v>
      </c>
    </row>
    <row r="14264" spans="1:11" hidden="1" x14ac:dyDescent="0.35">
      <c r="A14264" t="s">
        <v>569</v>
      </c>
      <c r="B14264" t="s">
        <v>84</v>
      </c>
      <c r="C14264" t="s">
        <v>384</v>
      </c>
      <c r="D14264" t="s">
        <v>78</v>
      </c>
      <c r="E14264">
        <v>2023</v>
      </c>
      <c r="F14264" t="s">
        <v>522</v>
      </c>
      <c r="G14264" t="s">
        <v>341</v>
      </c>
      <c r="H14264">
        <v>0</v>
      </c>
      <c r="I14264" t="s">
        <v>577</v>
      </c>
      <c r="J14264" t="s">
        <v>347</v>
      </c>
      <c r="K14264" t="s">
        <v>404</v>
      </c>
    </row>
    <row r="14265" spans="1:11" hidden="1" x14ac:dyDescent="0.35">
      <c r="A14265" t="s">
        <v>569</v>
      </c>
      <c r="B14265" t="s">
        <v>84</v>
      </c>
      <c r="C14265" t="s">
        <v>384</v>
      </c>
      <c r="D14265" t="s">
        <v>78</v>
      </c>
      <c r="E14265">
        <v>2023</v>
      </c>
      <c r="F14265" t="s">
        <v>522</v>
      </c>
      <c r="G14265" t="s">
        <v>341</v>
      </c>
      <c r="H14265">
        <v>0</v>
      </c>
      <c r="I14265" t="s">
        <v>577</v>
      </c>
      <c r="J14265" t="s">
        <v>347</v>
      </c>
      <c r="K14265" t="s">
        <v>413</v>
      </c>
    </row>
    <row r="14266" spans="1:11" hidden="1" x14ac:dyDescent="0.35">
      <c r="A14266" t="s">
        <v>489</v>
      </c>
      <c r="B14266" t="s">
        <v>84</v>
      </c>
      <c r="C14266" t="s">
        <v>352</v>
      </c>
      <c r="D14266" t="s">
        <v>78</v>
      </c>
      <c r="E14266">
        <v>2023</v>
      </c>
      <c r="F14266" t="s">
        <v>522</v>
      </c>
      <c r="G14266" t="s">
        <v>341</v>
      </c>
      <c r="H14266">
        <v>3.87</v>
      </c>
      <c r="I14266" t="s">
        <v>511</v>
      </c>
      <c r="J14266" t="s">
        <v>347</v>
      </c>
      <c r="K14266" t="s">
        <v>399</v>
      </c>
    </row>
    <row r="14267" spans="1:11" hidden="1" x14ac:dyDescent="0.35">
      <c r="A14267" t="s">
        <v>489</v>
      </c>
      <c r="B14267" t="s">
        <v>84</v>
      </c>
      <c r="C14267" t="s">
        <v>352</v>
      </c>
      <c r="D14267" t="s">
        <v>78</v>
      </c>
      <c r="E14267">
        <v>2023</v>
      </c>
      <c r="F14267" t="s">
        <v>522</v>
      </c>
      <c r="G14267" t="s">
        <v>341</v>
      </c>
      <c r="H14267">
        <v>17.11</v>
      </c>
      <c r="I14267" t="s">
        <v>511</v>
      </c>
      <c r="J14267" t="s">
        <v>347</v>
      </c>
      <c r="K14267" t="s">
        <v>399</v>
      </c>
    </row>
    <row r="14268" spans="1:11" hidden="1" x14ac:dyDescent="0.35">
      <c r="A14268" t="s">
        <v>489</v>
      </c>
      <c r="B14268" t="s">
        <v>84</v>
      </c>
      <c r="C14268" t="s">
        <v>352</v>
      </c>
      <c r="D14268" t="s">
        <v>78</v>
      </c>
      <c r="E14268">
        <v>2023</v>
      </c>
      <c r="F14268" t="s">
        <v>522</v>
      </c>
      <c r="G14268" t="s">
        <v>341</v>
      </c>
      <c r="H14268">
        <v>50.68</v>
      </c>
      <c r="I14268" t="s">
        <v>511</v>
      </c>
      <c r="J14268" t="s">
        <v>347</v>
      </c>
      <c r="K14268" t="s">
        <v>399</v>
      </c>
    </row>
    <row r="14269" spans="1:11" hidden="1" x14ac:dyDescent="0.35">
      <c r="A14269" t="s">
        <v>489</v>
      </c>
      <c r="B14269" t="s">
        <v>84</v>
      </c>
      <c r="C14269" t="s">
        <v>352</v>
      </c>
      <c r="D14269" t="s">
        <v>78</v>
      </c>
      <c r="E14269">
        <v>2023</v>
      </c>
      <c r="F14269" t="s">
        <v>522</v>
      </c>
      <c r="G14269" t="s">
        <v>341</v>
      </c>
      <c r="H14269">
        <v>-0.15</v>
      </c>
      <c r="I14269" t="s">
        <v>511</v>
      </c>
      <c r="J14269" t="s">
        <v>347</v>
      </c>
      <c r="K14269" t="s">
        <v>399</v>
      </c>
    </row>
    <row r="14270" spans="1:11" hidden="1" x14ac:dyDescent="0.35">
      <c r="A14270" t="s">
        <v>489</v>
      </c>
      <c r="B14270" t="s">
        <v>84</v>
      </c>
      <c r="C14270" t="s">
        <v>352</v>
      </c>
      <c r="D14270" t="s">
        <v>78</v>
      </c>
      <c r="E14270">
        <v>2023</v>
      </c>
      <c r="F14270" t="s">
        <v>522</v>
      </c>
      <c r="G14270" t="s">
        <v>341</v>
      </c>
      <c r="H14270">
        <v>21.91</v>
      </c>
      <c r="I14270" t="s">
        <v>511</v>
      </c>
      <c r="J14270" t="s">
        <v>347</v>
      </c>
      <c r="K14270" t="s">
        <v>399</v>
      </c>
    </row>
    <row r="14271" spans="1:11" hidden="1" x14ac:dyDescent="0.35">
      <c r="A14271" t="s">
        <v>489</v>
      </c>
      <c r="B14271" t="s">
        <v>84</v>
      </c>
      <c r="C14271" t="s">
        <v>352</v>
      </c>
      <c r="D14271" t="s">
        <v>78</v>
      </c>
      <c r="E14271">
        <v>2023</v>
      </c>
      <c r="F14271" t="s">
        <v>522</v>
      </c>
      <c r="G14271" t="s">
        <v>341</v>
      </c>
      <c r="H14271">
        <v>17.41</v>
      </c>
      <c r="I14271" t="s">
        <v>511</v>
      </c>
      <c r="J14271" t="s">
        <v>347</v>
      </c>
      <c r="K14271" t="s">
        <v>399</v>
      </c>
    </row>
    <row r="14272" spans="1:11" hidden="1" x14ac:dyDescent="0.35">
      <c r="A14272" t="s">
        <v>569</v>
      </c>
      <c r="B14272" t="s">
        <v>84</v>
      </c>
      <c r="C14272" t="s">
        <v>498</v>
      </c>
      <c r="D14272" t="s">
        <v>78</v>
      </c>
      <c r="E14272">
        <v>2023</v>
      </c>
      <c r="F14272" t="s">
        <v>523</v>
      </c>
      <c r="G14272" t="s">
        <v>345</v>
      </c>
      <c r="H14272">
        <v>380</v>
      </c>
      <c r="I14272" t="s">
        <v>577</v>
      </c>
      <c r="J14272" t="s">
        <v>347</v>
      </c>
      <c r="K14272" t="s">
        <v>499</v>
      </c>
    </row>
    <row r="14273" spans="1:11" hidden="1" x14ac:dyDescent="0.35">
      <c r="A14273" t="s">
        <v>569</v>
      </c>
      <c r="B14273" t="s">
        <v>84</v>
      </c>
      <c r="C14273" t="s">
        <v>384</v>
      </c>
      <c r="D14273" t="s">
        <v>78</v>
      </c>
      <c r="E14273">
        <v>2023</v>
      </c>
      <c r="F14273" t="s">
        <v>523</v>
      </c>
      <c r="G14273" t="s">
        <v>345</v>
      </c>
      <c r="H14273">
        <v>0.64</v>
      </c>
      <c r="I14273" t="s">
        <v>578</v>
      </c>
      <c r="J14273" t="s">
        <v>347</v>
      </c>
      <c r="K14273" t="s">
        <v>404</v>
      </c>
    </row>
    <row r="14274" spans="1:11" hidden="1" x14ac:dyDescent="0.35">
      <c r="A14274" t="s">
        <v>569</v>
      </c>
      <c r="B14274" t="s">
        <v>84</v>
      </c>
      <c r="C14274" t="s">
        <v>498</v>
      </c>
      <c r="D14274" t="s">
        <v>78</v>
      </c>
      <c r="E14274">
        <v>2023</v>
      </c>
      <c r="F14274" t="s">
        <v>523</v>
      </c>
      <c r="G14274" t="s">
        <v>345</v>
      </c>
      <c r="H14274">
        <v>19</v>
      </c>
      <c r="I14274" t="s">
        <v>579</v>
      </c>
      <c r="J14274" t="s">
        <v>347</v>
      </c>
      <c r="K14274" t="s">
        <v>499</v>
      </c>
    </row>
    <row r="14275" spans="1:11" hidden="1" x14ac:dyDescent="0.35">
      <c r="A14275" t="s">
        <v>569</v>
      </c>
      <c r="B14275" t="s">
        <v>84</v>
      </c>
      <c r="C14275" t="s">
        <v>384</v>
      </c>
      <c r="D14275" t="s">
        <v>78</v>
      </c>
      <c r="E14275">
        <v>2023</v>
      </c>
      <c r="F14275" t="s">
        <v>523</v>
      </c>
      <c r="G14275" t="s">
        <v>345</v>
      </c>
      <c r="H14275">
        <v>4</v>
      </c>
      <c r="I14275" t="s">
        <v>579</v>
      </c>
      <c r="J14275" t="s">
        <v>347</v>
      </c>
      <c r="K14275" t="s">
        <v>413</v>
      </c>
    </row>
    <row r="14276" spans="1:11" hidden="1" x14ac:dyDescent="0.35">
      <c r="A14276" t="s">
        <v>569</v>
      </c>
      <c r="B14276" t="s">
        <v>84</v>
      </c>
      <c r="C14276" t="s">
        <v>330</v>
      </c>
      <c r="D14276" t="s">
        <v>78</v>
      </c>
      <c r="E14276">
        <v>2023</v>
      </c>
      <c r="F14276" t="s">
        <v>523</v>
      </c>
      <c r="G14276" t="s">
        <v>345</v>
      </c>
      <c r="H14276">
        <v>12</v>
      </c>
      <c r="I14276" t="s">
        <v>579</v>
      </c>
      <c r="J14276" t="s">
        <v>347</v>
      </c>
      <c r="K14276" t="s">
        <v>392</v>
      </c>
    </row>
    <row r="14277" spans="1:11" hidden="1" x14ac:dyDescent="0.35">
      <c r="A14277" t="s">
        <v>569</v>
      </c>
      <c r="B14277" t="s">
        <v>84</v>
      </c>
      <c r="C14277" t="s">
        <v>331</v>
      </c>
      <c r="D14277" t="s">
        <v>78</v>
      </c>
      <c r="E14277">
        <v>2023</v>
      </c>
      <c r="F14277" t="s">
        <v>523</v>
      </c>
      <c r="G14277" t="s">
        <v>345</v>
      </c>
      <c r="H14277">
        <v>15</v>
      </c>
      <c r="I14277" t="s">
        <v>579</v>
      </c>
      <c r="J14277" t="s">
        <v>347</v>
      </c>
      <c r="K14277" t="s">
        <v>397</v>
      </c>
    </row>
    <row r="14278" spans="1:11" hidden="1" x14ac:dyDescent="0.35">
      <c r="A14278" t="s">
        <v>569</v>
      </c>
      <c r="B14278" t="s">
        <v>84</v>
      </c>
      <c r="C14278" t="s">
        <v>85</v>
      </c>
      <c r="D14278" t="s">
        <v>78</v>
      </c>
      <c r="E14278">
        <v>2023</v>
      </c>
      <c r="F14278" t="s">
        <v>523</v>
      </c>
      <c r="G14278" t="s">
        <v>345</v>
      </c>
      <c r="H14278">
        <v>2.87</v>
      </c>
      <c r="I14278" t="s">
        <v>579</v>
      </c>
      <c r="J14278" t="s">
        <v>347</v>
      </c>
      <c r="K14278" t="s">
        <v>388</v>
      </c>
    </row>
    <row r="14279" spans="1:11" hidden="1" x14ac:dyDescent="0.35">
      <c r="A14279" t="s">
        <v>569</v>
      </c>
      <c r="B14279" t="s">
        <v>84</v>
      </c>
      <c r="C14279" t="s">
        <v>384</v>
      </c>
      <c r="D14279" t="s">
        <v>78</v>
      </c>
      <c r="E14279">
        <v>2023</v>
      </c>
      <c r="F14279" t="s">
        <v>523</v>
      </c>
      <c r="G14279" t="s">
        <v>345</v>
      </c>
      <c r="H14279">
        <v>5</v>
      </c>
      <c r="I14279" t="s">
        <v>579</v>
      </c>
      <c r="J14279" t="s">
        <v>347</v>
      </c>
      <c r="K14279" t="s">
        <v>404</v>
      </c>
    </row>
    <row r="14280" spans="1:11" hidden="1" x14ac:dyDescent="0.35">
      <c r="A14280" t="s">
        <v>567</v>
      </c>
      <c r="B14280" t="s">
        <v>84</v>
      </c>
      <c r="C14280" t="s">
        <v>498</v>
      </c>
      <c r="D14280" t="s">
        <v>78</v>
      </c>
      <c r="E14280">
        <v>2023</v>
      </c>
      <c r="F14280" t="s">
        <v>523</v>
      </c>
      <c r="G14280" t="s">
        <v>345</v>
      </c>
      <c r="H14280">
        <v>15</v>
      </c>
      <c r="I14280" t="s">
        <v>576</v>
      </c>
      <c r="J14280" t="s">
        <v>347</v>
      </c>
      <c r="K14280" t="s">
        <v>499</v>
      </c>
    </row>
    <row r="14281" spans="1:11" hidden="1" x14ac:dyDescent="0.35">
      <c r="A14281" t="s">
        <v>567</v>
      </c>
      <c r="B14281" t="s">
        <v>84</v>
      </c>
      <c r="C14281" t="s">
        <v>384</v>
      </c>
      <c r="D14281" t="s">
        <v>78</v>
      </c>
      <c r="E14281">
        <v>2023</v>
      </c>
      <c r="F14281" t="s">
        <v>523</v>
      </c>
      <c r="G14281" t="s">
        <v>345</v>
      </c>
      <c r="H14281">
        <v>26.22</v>
      </c>
      <c r="I14281" t="s">
        <v>576</v>
      </c>
      <c r="J14281" t="s">
        <v>347</v>
      </c>
      <c r="K14281" t="s">
        <v>413</v>
      </c>
    </row>
    <row r="14282" spans="1:11" hidden="1" x14ac:dyDescent="0.35">
      <c r="A14282" t="s">
        <v>567</v>
      </c>
      <c r="B14282" t="s">
        <v>84</v>
      </c>
      <c r="C14282" t="s">
        <v>384</v>
      </c>
      <c r="D14282" t="s">
        <v>78</v>
      </c>
      <c r="E14282">
        <v>2023</v>
      </c>
      <c r="F14282" t="s">
        <v>523</v>
      </c>
      <c r="G14282" t="s">
        <v>345</v>
      </c>
      <c r="H14282">
        <v>4</v>
      </c>
      <c r="I14282" t="s">
        <v>576</v>
      </c>
      <c r="J14282" t="s">
        <v>347</v>
      </c>
      <c r="K14282" t="s">
        <v>404</v>
      </c>
    </row>
    <row r="14283" spans="1:11" hidden="1" x14ac:dyDescent="0.35">
      <c r="A14283" t="s">
        <v>567</v>
      </c>
      <c r="B14283" t="s">
        <v>84</v>
      </c>
      <c r="C14283" t="s">
        <v>498</v>
      </c>
      <c r="D14283" t="s">
        <v>78</v>
      </c>
      <c r="E14283">
        <v>2023</v>
      </c>
      <c r="F14283" t="s">
        <v>523</v>
      </c>
      <c r="G14283" t="s">
        <v>345</v>
      </c>
      <c r="H14283">
        <v>375</v>
      </c>
      <c r="I14283" t="s">
        <v>580</v>
      </c>
      <c r="J14283" t="s">
        <v>347</v>
      </c>
      <c r="K14283" t="s">
        <v>499</v>
      </c>
    </row>
    <row r="14284" spans="1:11" hidden="1" x14ac:dyDescent="0.35">
      <c r="A14284" t="s">
        <v>567</v>
      </c>
      <c r="B14284" t="s">
        <v>343</v>
      </c>
      <c r="C14284" t="s">
        <v>426</v>
      </c>
      <c r="D14284" t="s">
        <v>78</v>
      </c>
      <c r="E14284">
        <v>2023</v>
      </c>
      <c r="F14284" t="s">
        <v>523</v>
      </c>
      <c r="G14284" t="s">
        <v>345</v>
      </c>
      <c r="H14284">
        <v>5094</v>
      </c>
      <c r="I14284" t="s">
        <v>580</v>
      </c>
      <c r="J14284" t="s">
        <v>347</v>
      </c>
      <c r="K14284" t="s">
        <v>480</v>
      </c>
    </row>
    <row r="14285" spans="1:11" hidden="1" x14ac:dyDescent="0.35">
      <c r="A14285" t="s">
        <v>567</v>
      </c>
      <c r="B14285" t="s">
        <v>84</v>
      </c>
      <c r="C14285" t="s">
        <v>384</v>
      </c>
      <c r="D14285" t="s">
        <v>78</v>
      </c>
      <c r="E14285">
        <v>2023</v>
      </c>
      <c r="F14285" t="s">
        <v>523</v>
      </c>
      <c r="G14285" t="s">
        <v>345</v>
      </c>
      <c r="H14285">
        <v>3.2</v>
      </c>
      <c r="I14285" t="s">
        <v>580</v>
      </c>
      <c r="J14285" t="s">
        <v>347</v>
      </c>
      <c r="K14285" t="s">
        <v>413</v>
      </c>
    </row>
    <row r="14286" spans="1:11" hidden="1" x14ac:dyDescent="0.35">
      <c r="A14286" t="s">
        <v>567</v>
      </c>
      <c r="B14286" t="s">
        <v>84</v>
      </c>
      <c r="C14286" t="s">
        <v>330</v>
      </c>
      <c r="D14286" t="s">
        <v>78</v>
      </c>
      <c r="E14286">
        <v>2023</v>
      </c>
      <c r="F14286" t="s">
        <v>523</v>
      </c>
      <c r="G14286" t="s">
        <v>345</v>
      </c>
      <c r="H14286">
        <v>1</v>
      </c>
      <c r="I14286" t="s">
        <v>580</v>
      </c>
      <c r="J14286" t="s">
        <v>347</v>
      </c>
      <c r="K14286" t="s">
        <v>392</v>
      </c>
    </row>
    <row r="14287" spans="1:11" hidden="1" x14ac:dyDescent="0.35">
      <c r="A14287" t="s">
        <v>567</v>
      </c>
      <c r="B14287" t="s">
        <v>84</v>
      </c>
      <c r="C14287" t="s">
        <v>384</v>
      </c>
      <c r="D14287" t="s">
        <v>78</v>
      </c>
      <c r="E14287">
        <v>2023</v>
      </c>
      <c r="F14287" t="s">
        <v>523</v>
      </c>
      <c r="G14287" t="s">
        <v>345</v>
      </c>
      <c r="H14287">
        <v>-1.75</v>
      </c>
      <c r="I14287" t="s">
        <v>580</v>
      </c>
      <c r="J14287" t="s">
        <v>347</v>
      </c>
      <c r="K14287" t="s">
        <v>404</v>
      </c>
    </row>
    <row r="14288" spans="1:11" hidden="1" x14ac:dyDescent="0.35">
      <c r="A14288" t="s">
        <v>567</v>
      </c>
      <c r="B14288" t="s">
        <v>84</v>
      </c>
      <c r="C14288" t="s">
        <v>331</v>
      </c>
      <c r="D14288" t="s">
        <v>78</v>
      </c>
      <c r="E14288">
        <v>2023</v>
      </c>
      <c r="F14288" t="s">
        <v>523</v>
      </c>
      <c r="G14288" t="s">
        <v>345</v>
      </c>
      <c r="H14288">
        <v>281</v>
      </c>
      <c r="I14288" t="s">
        <v>580</v>
      </c>
      <c r="J14288" t="s">
        <v>347</v>
      </c>
      <c r="K14288" t="s">
        <v>397</v>
      </c>
    </row>
    <row r="14289" spans="1:11" x14ac:dyDescent="0.35">
      <c r="A14289" t="s">
        <v>567</v>
      </c>
      <c r="B14289" t="s">
        <v>304</v>
      </c>
      <c r="C14289" t="s">
        <v>87</v>
      </c>
      <c r="D14289" t="s">
        <v>78</v>
      </c>
      <c r="E14289">
        <v>2023</v>
      </c>
      <c r="F14289" t="s">
        <v>523</v>
      </c>
      <c r="G14289" t="s">
        <v>345</v>
      </c>
      <c r="H14289">
        <v>1737.4</v>
      </c>
      <c r="I14289" t="s">
        <v>580</v>
      </c>
      <c r="J14289" t="s">
        <v>347</v>
      </c>
      <c r="K14289" t="s">
        <v>387</v>
      </c>
    </row>
    <row r="14290" spans="1:11" hidden="1" x14ac:dyDescent="0.35">
      <c r="A14290" t="s">
        <v>567</v>
      </c>
      <c r="B14290" t="s">
        <v>84</v>
      </c>
      <c r="C14290" t="s">
        <v>384</v>
      </c>
      <c r="D14290" t="s">
        <v>78</v>
      </c>
      <c r="E14290">
        <v>2023</v>
      </c>
      <c r="F14290" t="s">
        <v>523</v>
      </c>
      <c r="G14290" t="s">
        <v>345</v>
      </c>
      <c r="H14290">
        <v>5.61</v>
      </c>
      <c r="I14290" t="s">
        <v>581</v>
      </c>
      <c r="J14290" t="s">
        <v>347</v>
      </c>
      <c r="K14290" t="s">
        <v>404</v>
      </c>
    </row>
    <row r="14291" spans="1:11" hidden="1" x14ac:dyDescent="0.35">
      <c r="A14291" t="s">
        <v>567</v>
      </c>
      <c r="B14291" t="s">
        <v>84</v>
      </c>
      <c r="C14291" t="s">
        <v>384</v>
      </c>
      <c r="D14291" t="s">
        <v>78</v>
      </c>
      <c r="E14291">
        <v>2023</v>
      </c>
      <c r="F14291" t="s">
        <v>523</v>
      </c>
      <c r="G14291" t="s">
        <v>345</v>
      </c>
      <c r="H14291">
        <v>-12.39</v>
      </c>
      <c r="I14291" t="s">
        <v>581</v>
      </c>
      <c r="J14291" t="s">
        <v>347</v>
      </c>
      <c r="K14291" t="s">
        <v>413</v>
      </c>
    </row>
    <row r="14292" spans="1:11" hidden="1" x14ac:dyDescent="0.35">
      <c r="A14292" t="s">
        <v>567</v>
      </c>
      <c r="B14292" t="s">
        <v>84</v>
      </c>
      <c r="C14292" t="s">
        <v>498</v>
      </c>
      <c r="D14292" t="s">
        <v>78</v>
      </c>
      <c r="E14292">
        <v>2023</v>
      </c>
      <c r="F14292" t="s">
        <v>523</v>
      </c>
      <c r="G14292" t="s">
        <v>345</v>
      </c>
      <c r="H14292">
        <v>301</v>
      </c>
      <c r="I14292" t="s">
        <v>581</v>
      </c>
      <c r="J14292" t="s">
        <v>347</v>
      </c>
      <c r="K14292" t="s">
        <v>499</v>
      </c>
    </row>
    <row r="14293" spans="1:11" hidden="1" x14ac:dyDescent="0.35">
      <c r="A14293" t="s">
        <v>567</v>
      </c>
      <c r="B14293" t="s">
        <v>84</v>
      </c>
      <c r="C14293" t="s">
        <v>330</v>
      </c>
      <c r="D14293" t="s">
        <v>78</v>
      </c>
      <c r="E14293">
        <v>2023</v>
      </c>
      <c r="F14293" t="s">
        <v>523</v>
      </c>
      <c r="G14293" t="s">
        <v>345</v>
      </c>
      <c r="H14293">
        <v>-1.2</v>
      </c>
      <c r="I14293" t="s">
        <v>581</v>
      </c>
      <c r="J14293" t="s">
        <v>347</v>
      </c>
      <c r="K14293" t="s">
        <v>392</v>
      </c>
    </row>
    <row r="14294" spans="1:11" x14ac:dyDescent="0.35">
      <c r="A14294" t="s">
        <v>567</v>
      </c>
      <c r="B14294" t="s">
        <v>304</v>
      </c>
      <c r="C14294" t="s">
        <v>87</v>
      </c>
      <c r="D14294" t="s">
        <v>78</v>
      </c>
      <c r="E14294">
        <v>2023</v>
      </c>
      <c r="F14294" t="s">
        <v>523</v>
      </c>
      <c r="G14294" t="s">
        <v>345</v>
      </c>
      <c r="H14294">
        <v>1077.1199999999999</v>
      </c>
      <c r="I14294" t="s">
        <v>581</v>
      </c>
      <c r="J14294" t="s">
        <v>347</v>
      </c>
      <c r="K14294" t="s">
        <v>387</v>
      </c>
    </row>
    <row r="14295" spans="1:11" hidden="1" x14ac:dyDescent="0.35">
      <c r="A14295" t="s">
        <v>565</v>
      </c>
      <c r="B14295" t="s">
        <v>84</v>
      </c>
      <c r="C14295" t="s">
        <v>330</v>
      </c>
      <c r="D14295" t="s">
        <v>78</v>
      </c>
      <c r="E14295">
        <v>2023</v>
      </c>
      <c r="F14295" t="s">
        <v>523</v>
      </c>
      <c r="G14295" t="s">
        <v>345</v>
      </c>
      <c r="H14295">
        <v>4</v>
      </c>
      <c r="I14295" t="s">
        <v>575</v>
      </c>
      <c r="J14295" t="s">
        <v>347</v>
      </c>
      <c r="K14295" t="s">
        <v>392</v>
      </c>
    </row>
    <row r="14296" spans="1:11" hidden="1" x14ac:dyDescent="0.35">
      <c r="A14296" t="s">
        <v>565</v>
      </c>
      <c r="B14296" t="s">
        <v>84</v>
      </c>
      <c r="C14296" t="s">
        <v>384</v>
      </c>
      <c r="D14296" t="s">
        <v>78</v>
      </c>
      <c r="E14296">
        <v>2023</v>
      </c>
      <c r="F14296" t="s">
        <v>523</v>
      </c>
      <c r="G14296" t="s">
        <v>345</v>
      </c>
      <c r="H14296">
        <v>11.8</v>
      </c>
      <c r="I14296" t="s">
        <v>575</v>
      </c>
      <c r="J14296" t="s">
        <v>347</v>
      </c>
      <c r="K14296" t="s">
        <v>404</v>
      </c>
    </row>
    <row r="14297" spans="1:11" hidden="1" x14ac:dyDescent="0.35">
      <c r="A14297" t="s">
        <v>565</v>
      </c>
      <c r="B14297" t="s">
        <v>84</v>
      </c>
      <c r="C14297" t="s">
        <v>498</v>
      </c>
      <c r="D14297" t="s">
        <v>78</v>
      </c>
      <c r="E14297">
        <v>2023</v>
      </c>
      <c r="F14297" t="s">
        <v>523</v>
      </c>
      <c r="G14297" t="s">
        <v>345</v>
      </c>
      <c r="H14297">
        <v>960.08</v>
      </c>
      <c r="I14297" t="s">
        <v>575</v>
      </c>
      <c r="J14297" t="s">
        <v>347</v>
      </c>
      <c r="K14297" t="s">
        <v>499</v>
      </c>
    </row>
    <row r="14298" spans="1:11" x14ac:dyDescent="0.35">
      <c r="A14298" t="s">
        <v>565</v>
      </c>
      <c r="B14298" t="s">
        <v>304</v>
      </c>
      <c r="C14298" t="s">
        <v>87</v>
      </c>
      <c r="D14298" t="s">
        <v>78</v>
      </c>
      <c r="E14298">
        <v>2023</v>
      </c>
      <c r="F14298" t="s">
        <v>523</v>
      </c>
      <c r="G14298" t="s">
        <v>345</v>
      </c>
      <c r="H14298">
        <v>-451.79</v>
      </c>
      <c r="I14298" t="s">
        <v>575</v>
      </c>
      <c r="J14298" t="s">
        <v>347</v>
      </c>
      <c r="K14298" t="s">
        <v>387</v>
      </c>
    </row>
    <row r="14299" spans="1:11" hidden="1" x14ac:dyDescent="0.35">
      <c r="A14299" t="s">
        <v>565</v>
      </c>
      <c r="B14299" t="s">
        <v>84</v>
      </c>
      <c r="C14299" t="s">
        <v>384</v>
      </c>
      <c r="D14299" t="s">
        <v>78</v>
      </c>
      <c r="E14299">
        <v>2023</v>
      </c>
      <c r="F14299" t="s">
        <v>523</v>
      </c>
      <c r="G14299" t="s">
        <v>345</v>
      </c>
      <c r="H14299">
        <v>-20.45</v>
      </c>
      <c r="I14299" t="s">
        <v>575</v>
      </c>
      <c r="J14299" t="s">
        <v>347</v>
      </c>
      <c r="K14299" t="s">
        <v>413</v>
      </c>
    </row>
    <row r="14300" spans="1:11" hidden="1" x14ac:dyDescent="0.35">
      <c r="A14300" t="s">
        <v>565</v>
      </c>
      <c r="B14300" t="s">
        <v>84</v>
      </c>
      <c r="C14300" t="s">
        <v>329</v>
      </c>
      <c r="D14300" t="s">
        <v>78</v>
      </c>
      <c r="E14300">
        <v>2023</v>
      </c>
      <c r="F14300" t="s">
        <v>523</v>
      </c>
      <c r="G14300" t="s">
        <v>345</v>
      </c>
      <c r="H14300">
        <v>1</v>
      </c>
      <c r="I14300" t="s">
        <v>582</v>
      </c>
      <c r="J14300" t="s">
        <v>347</v>
      </c>
      <c r="K14300" t="s">
        <v>390</v>
      </c>
    </row>
    <row r="14301" spans="1:11" hidden="1" x14ac:dyDescent="0.35">
      <c r="A14301" t="s">
        <v>565</v>
      </c>
      <c r="B14301" t="s">
        <v>84</v>
      </c>
      <c r="C14301" t="s">
        <v>331</v>
      </c>
      <c r="D14301" t="s">
        <v>78</v>
      </c>
      <c r="E14301">
        <v>2023</v>
      </c>
      <c r="F14301" t="s">
        <v>523</v>
      </c>
      <c r="G14301" t="s">
        <v>345</v>
      </c>
      <c r="H14301">
        <v>5.0999999999999996</v>
      </c>
      <c r="I14301" t="s">
        <v>582</v>
      </c>
      <c r="J14301" t="s">
        <v>347</v>
      </c>
      <c r="K14301" t="s">
        <v>397</v>
      </c>
    </row>
    <row r="14302" spans="1:11" hidden="1" x14ac:dyDescent="0.35">
      <c r="A14302" t="s">
        <v>565</v>
      </c>
      <c r="B14302" t="s">
        <v>84</v>
      </c>
      <c r="C14302" t="s">
        <v>331</v>
      </c>
      <c r="D14302" t="s">
        <v>78</v>
      </c>
      <c r="E14302">
        <v>2023</v>
      </c>
      <c r="F14302" t="s">
        <v>523</v>
      </c>
      <c r="G14302" t="s">
        <v>345</v>
      </c>
      <c r="H14302">
        <v>59</v>
      </c>
      <c r="I14302" t="s">
        <v>582</v>
      </c>
      <c r="J14302" t="s">
        <v>347</v>
      </c>
      <c r="K14302" t="s">
        <v>397</v>
      </c>
    </row>
    <row r="14303" spans="1:11" hidden="1" x14ac:dyDescent="0.35">
      <c r="A14303" t="s">
        <v>565</v>
      </c>
      <c r="B14303" t="s">
        <v>343</v>
      </c>
      <c r="C14303" t="s">
        <v>426</v>
      </c>
      <c r="D14303" t="s">
        <v>78</v>
      </c>
      <c r="E14303">
        <v>2023</v>
      </c>
      <c r="F14303" t="s">
        <v>523</v>
      </c>
      <c r="G14303" t="s">
        <v>345</v>
      </c>
      <c r="H14303">
        <v>3566</v>
      </c>
      <c r="I14303" t="s">
        <v>582</v>
      </c>
      <c r="J14303" t="s">
        <v>347</v>
      </c>
      <c r="K14303" t="s">
        <v>480</v>
      </c>
    </row>
    <row r="14304" spans="1:11" hidden="1" x14ac:dyDescent="0.35">
      <c r="A14304" t="s">
        <v>565</v>
      </c>
      <c r="B14304" t="s">
        <v>84</v>
      </c>
      <c r="C14304" t="s">
        <v>498</v>
      </c>
      <c r="D14304" t="s">
        <v>78</v>
      </c>
      <c r="E14304">
        <v>2023</v>
      </c>
      <c r="F14304" t="s">
        <v>523</v>
      </c>
      <c r="G14304" t="s">
        <v>345</v>
      </c>
      <c r="H14304">
        <v>380</v>
      </c>
      <c r="I14304" t="s">
        <v>582</v>
      </c>
      <c r="J14304" t="s">
        <v>347</v>
      </c>
      <c r="K14304" t="s">
        <v>499</v>
      </c>
    </row>
    <row r="14305" spans="1:11" x14ac:dyDescent="0.35">
      <c r="A14305" t="s">
        <v>565</v>
      </c>
      <c r="B14305" t="s">
        <v>304</v>
      </c>
      <c r="C14305" t="s">
        <v>87</v>
      </c>
      <c r="D14305" t="s">
        <v>78</v>
      </c>
      <c r="E14305">
        <v>2023</v>
      </c>
      <c r="F14305" t="s">
        <v>523</v>
      </c>
      <c r="G14305" t="s">
        <v>345</v>
      </c>
      <c r="H14305">
        <v>1799.67</v>
      </c>
      <c r="I14305" t="s">
        <v>582</v>
      </c>
      <c r="J14305" t="s">
        <v>347</v>
      </c>
      <c r="K14305" t="s">
        <v>387</v>
      </c>
    </row>
    <row r="14306" spans="1:11" hidden="1" x14ac:dyDescent="0.35">
      <c r="A14306" t="s">
        <v>565</v>
      </c>
      <c r="B14306" t="s">
        <v>84</v>
      </c>
      <c r="C14306" t="s">
        <v>330</v>
      </c>
      <c r="D14306" t="s">
        <v>78</v>
      </c>
      <c r="E14306">
        <v>2023</v>
      </c>
      <c r="F14306" t="s">
        <v>523</v>
      </c>
      <c r="G14306" t="s">
        <v>345</v>
      </c>
      <c r="H14306">
        <v>0.8</v>
      </c>
      <c r="I14306" t="s">
        <v>582</v>
      </c>
      <c r="J14306" t="s">
        <v>347</v>
      </c>
      <c r="K14306" t="s">
        <v>392</v>
      </c>
    </row>
    <row r="14307" spans="1:11" hidden="1" x14ac:dyDescent="0.35">
      <c r="A14307" t="s">
        <v>565</v>
      </c>
      <c r="B14307" t="s">
        <v>84</v>
      </c>
      <c r="C14307" t="s">
        <v>338</v>
      </c>
      <c r="D14307" t="s">
        <v>78</v>
      </c>
      <c r="E14307">
        <v>2023</v>
      </c>
      <c r="F14307" t="s">
        <v>523</v>
      </c>
      <c r="G14307" t="s">
        <v>345</v>
      </c>
      <c r="H14307">
        <v>-0.7</v>
      </c>
      <c r="I14307" t="s">
        <v>582</v>
      </c>
      <c r="J14307" t="s">
        <v>347</v>
      </c>
      <c r="K14307" t="s">
        <v>396</v>
      </c>
    </row>
    <row r="14308" spans="1:11" hidden="1" x14ac:dyDescent="0.35">
      <c r="A14308" t="s">
        <v>565</v>
      </c>
      <c r="B14308" t="s">
        <v>84</v>
      </c>
      <c r="C14308" t="s">
        <v>384</v>
      </c>
      <c r="D14308" t="s">
        <v>78</v>
      </c>
      <c r="E14308">
        <v>2023</v>
      </c>
      <c r="F14308" t="s">
        <v>523</v>
      </c>
      <c r="G14308" t="s">
        <v>345</v>
      </c>
      <c r="H14308">
        <v>-7.16</v>
      </c>
      <c r="I14308" t="s">
        <v>582</v>
      </c>
      <c r="J14308" t="s">
        <v>347</v>
      </c>
      <c r="K14308" t="s">
        <v>404</v>
      </c>
    </row>
    <row r="14309" spans="1:11" hidden="1" x14ac:dyDescent="0.35">
      <c r="A14309" t="s">
        <v>565</v>
      </c>
      <c r="B14309" t="s">
        <v>84</v>
      </c>
      <c r="C14309" t="s">
        <v>384</v>
      </c>
      <c r="D14309" t="s">
        <v>78</v>
      </c>
      <c r="E14309">
        <v>2023</v>
      </c>
      <c r="F14309" t="s">
        <v>523</v>
      </c>
      <c r="G14309" t="s">
        <v>345</v>
      </c>
      <c r="H14309">
        <v>59.75</v>
      </c>
      <c r="I14309" t="s">
        <v>582</v>
      </c>
      <c r="J14309" t="s">
        <v>347</v>
      </c>
      <c r="K14309" t="s">
        <v>413</v>
      </c>
    </row>
    <row r="14310" spans="1:11" hidden="1" x14ac:dyDescent="0.35">
      <c r="A14310" t="s">
        <v>565</v>
      </c>
      <c r="B14310" t="s">
        <v>84</v>
      </c>
      <c r="C14310" t="s">
        <v>330</v>
      </c>
      <c r="D14310" t="s">
        <v>78</v>
      </c>
      <c r="E14310">
        <v>2023</v>
      </c>
      <c r="F14310" t="s">
        <v>523</v>
      </c>
      <c r="G14310" t="s">
        <v>345</v>
      </c>
      <c r="H14310">
        <v>25</v>
      </c>
      <c r="I14310" t="s">
        <v>583</v>
      </c>
      <c r="J14310" t="s">
        <v>347</v>
      </c>
      <c r="K14310" t="s">
        <v>392</v>
      </c>
    </row>
    <row r="14311" spans="1:11" x14ac:dyDescent="0.35">
      <c r="A14311" t="s">
        <v>565</v>
      </c>
      <c r="B14311" t="s">
        <v>304</v>
      </c>
      <c r="C14311" t="s">
        <v>87</v>
      </c>
      <c r="D14311" t="s">
        <v>78</v>
      </c>
      <c r="E14311">
        <v>2023</v>
      </c>
      <c r="F14311" t="s">
        <v>523</v>
      </c>
      <c r="G14311" t="s">
        <v>345</v>
      </c>
      <c r="H14311">
        <v>2397.52</v>
      </c>
      <c r="I14311" t="s">
        <v>583</v>
      </c>
      <c r="J14311" t="s">
        <v>347</v>
      </c>
      <c r="K14311" t="s">
        <v>387</v>
      </c>
    </row>
    <row r="14312" spans="1:11" hidden="1" x14ac:dyDescent="0.35">
      <c r="A14312" t="s">
        <v>565</v>
      </c>
      <c r="B14312" t="s">
        <v>84</v>
      </c>
      <c r="C14312" t="s">
        <v>384</v>
      </c>
      <c r="D14312" t="s">
        <v>78</v>
      </c>
      <c r="E14312">
        <v>2023</v>
      </c>
      <c r="F14312" t="s">
        <v>523</v>
      </c>
      <c r="G14312" t="s">
        <v>345</v>
      </c>
      <c r="H14312">
        <v>2.66</v>
      </c>
      <c r="I14312" t="s">
        <v>583</v>
      </c>
      <c r="J14312" t="s">
        <v>347</v>
      </c>
      <c r="K14312" t="s">
        <v>404</v>
      </c>
    </row>
    <row r="14313" spans="1:11" hidden="1" x14ac:dyDescent="0.35">
      <c r="A14313" t="s">
        <v>565</v>
      </c>
      <c r="B14313" t="s">
        <v>84</v>
      </c>
      <c r="C14313" t="s">
        <v>384</v>
      </c>
      <c r="D14313" t="s">
        <v>78</v>
      </c>
      <c r="E14313">
        <v>2023</v>
      </c>
      <c r="F14313" t="s">
        <v>523</v>
      </c>
      <c r="G14313" t="s">
        <v>345</v>
      </c>
      <c r="H14313">
        <v>-30.92</v>
      </c>
      <c r="I14313" t="s">
        <v>583</v>
      </c>
      <c r="J14313" t="s">
        <v>347</v>
      </c>
      <c r="K14313" t="s">
        <v>413</v>
      </c>
    </row>
    <row r="14314" spans="1:11" hidden="1" x14ac:dyDescent="0.35">
      <c r="A14314" t="s">
        <v>565</v>
      </c>
      <c r="B14314" t="s">
        <v>84</v>
      </c>
      <c r="C14314" t="s">
        <v>498</v>
      </c>
      <c r="D14314" t="s">
        <v>78</v>
      </c>
      <c r="E14314">
        <v>2023</v>
      </c>
      <c r="F14314" t="s">
        <v>523</v>
      </c>
      <c r="G14314" t="s">
        <v>345</v>
      </c>
      <c r="H14314">
        <v>547</v>
      </c>
      <c r="I14314" t="s">
        <v>583</v>
      </c>
      <c r="J14314" t="s">
        <v>347</v>
      </c>
      <c r="K14314" t="s">
        <v>499</v>
      </c>
    </row>
    <row r="14315" spans="1:11" hidden="1" x14ac:dyDescent="0.35">
      <c r="A14315" t="s">
        <v>565</v>
      </c>
      <c r="B14315" t="s">
        <v>84</v>
      </c>
      <c r="C14315" t="s">
        <v>339</v>
      </c>
      <c r="D14315" t="s">
        <v>78</v>
      </c>
      <c r="E14315">
        <v>2023</v>
      </c>
      <c r="F14315" t="s">
        <v>523</v>
      </c>
      <c r="G14315" t="s">
        <v>345</v>
      </c>
      <c r="H14315">
        <v>-1.9</v>
      </c>
      <c r="I14315" t="s">
        <v>583</v>
      </c>
      <c r="J14315" t="s">
        <v>347</v>
      </c>
      <c r="K14315" t="s">
        <v>398</v>
      </c>
    </row>
    <row r="14316" spans="1:11" hidden="1" x14ac:dyDescent="0.35">
      <c r="A14316" t="s">
        <v>563</v>
      </c>
      <c r="B14316" t="s">
        <v>84</v>
      </c>
      <c r="C14316" t="s">
        <v>330</v>
      </c>
      <c r="D14316" t="s">
        <v>78</v>
      </c>
      <c r="E14316">
        <v>2023</v>
      </c>
      <c r="F14316" t="s">
        <v>523</v>
      </c>
      <c r="G14316" t="s">
        <v>345</v>
      </c>
      <c r="H14316">
        <v>3.35</v>
      </c>
      <c r="I14316" t="s">
        <v>574</v>
      </c>
      <c r="J14316" t="s">
        <v>347</v>
      </c>
      <c r="K14316" t="s">
        <v>392</v>
      </c>
    </row>
    <row r="14317" spans="1:11" hidden="1" x14ac:dyDescent="0.35">
      <c r="A14317" t="s">
        <v>563</v>
      </c>
      <c r="B14317" t="s">
        <v>84</v>
      </c>
      <c r="C14317" t="s">
        <v>498</v>
      </c>
      <c r="D14317" t="s">
        <v>78</v>
      </c>
      <c r="E14317">
        <v>2023</v>
      </c>
      <c r="F14317" t="s">
        <v>523</v>
      </c>
      <c r="G14317" t="s">
        <v>345</v>
      </c>
      <c r="H14317">
        <v>699</v>
      </c>
      <c r="I14317" t="s">
        <v>574</v>
      </c>
      <c r="J14317" t="s">
        <v>347</v>
      </c>
      <c r="K14317" t="s">
        <v>499</v>
      </c>
    </row>
    <row r="14318" spans="1:11" hidden="1" x14ac:dyDescent="0.35">
      <c r="A14318" t="s">
        <v>563</v>
      </c>
      <c r="B14318" t="s">
        <v>84</v>
      </c>
      <c r="C14318" t="s">
        <v>384</v>
      </c>
      <c r="D14318" t="s">
        <v>78</v>
      </c>
      <c r="E14318">
        <v>2023</v>
      </c>
      <c r="F14318" t="s">
        <v>523</v>
      </c>
      <c r="G14318" t="s">
        <v>345</v>
      </c>
      <c r="H14318">
        <v>1027.22</v>
      </c>
      <c r="I14318" t="s">
        <v>574</v>
      </c>
      <c r="J14318" t="s">
        <v>347</v>
      </c>
      <c r="K14318" t="s">
        <v>404</v>
      </c>
    </row>
    <row r="14319" spans="1:11" hidden="1" x14ac:dyDescent="0.35">
      <c r="A14319" t="s">
        <v>563</v>
      </c>
      <c r="B14319" t="s">
        <v>84</v>
      </c>
      <c r="C14319" t="s">
        <v>384</v>
      </c>
      <c r="D14319" t="s">
        <v>78</v>
      </c>
      <c r="E14319">
        <v>2023</v>
      </c>
      <c r="F14319" t="s">
        <v>523</v>
      </c>
      <c r="G14319" t="s">
        <v>345</v>
      </c>
      <c r="H14319">
        <v>60.09</v>
      </c>
      <c r="I14319" t="s">
        <v>574</v>
      </c>
      <c r="J14319" t="s">
        <v>347</v>
      </c>
      <c r="K14319" t="s">
        <v>413</v>
      </c>
    </row>
    <row r="14320" spans="1:11" x14ac:dyDescent="0.35">
      <c r="A14320" t="s">
        <v>563</v>
      </c>
      <c r="B14320" t="s">
        <v>304</v>
      </c>
      <c r="C14320" t="s">
        <v>87</v>
      </c>
      <c r="D14320" t="s">
        <v>78</v>
      </c>
      <c r="E14320">
        <v>2023</v>
      </c>
      <c r="F14320" t="s">
        <v>523</v>
      </c>
      <c r="G14320" t="s">
        <v>345</v>
      </c>
      <c r="H14320">
        <v>2557.67</v>
      </c>
      <c r="I14320" t="s">
        <v>574</v>
      </c>
      <c r="J14320" t="s">
        <v>347</v>
      </c>
      <c r="K14320" t="s">
        <v>387</v>
      </c>
    </row>
    <row r="14321" spans="1:11" x14ac:dyDescent="0.35">
      <c r="A14321" t="s">
        <v>563</v>
      </c>
      <c r="B14321" t="s">
        <v>304</v>
      </c>
      <c r="C14321" t="s">
        <v>87</v>
      </c>
      <c r="D14321" t="s">
        <v>78</v>
      </c>
      <c r="E14321">
        <v>2023</v>
      </c>
      <c r="F14321" t="s">
        <v>523</v>
      </c>
      <c r="G14321" t="s">
        <v>345</v>
      </c>
      <c r="H14321">
        <v>2587.7399999999998</v>
      </c>
      <c r="I14321" t="s">
        <v>584</v>
      </c>
      <c r="J14321" t="s">
        <v>347</v>
      </c>
      <c r="K14321" t="s">
        <v>387</v>
      </c>
    </row>
    <row r="14322" spans="1:11" hidden="1" x14ac:dyDescent="0.35">
      <c r="A14322" t="s">
        <v>563</v>
      </c>
      <c r="B14322" t="s">
        <v>84</v>
      </c>
      <c r="C14322" t="s">
        <v>384</v>
      </c>
      <c r="D14322" t="s">
        <v>78</v>
      </c>
      <c r="E14322">
        <v>2023</v>
      </c>
      <c r="F14322" t="s">
        <v>523</v>
      </c>
      <c r="G14322" t="s">
        <v>345</v>
      </c>
      <c r="H14322">
        <v>-8.91</v>
      </c>
      <c r="I14322" t="s">
        <v>584</v>
      </c>
      <c r="J14322" t="s">
        <v>347</v>
      </c>
      <c r="K14322" t="s">
        <v>404</v>
      </c>
    </row>
    <row r="14323" spans="1:11" hidden="1" x14ac:dyDescent="0.35">
      <c r="A14323" t="s">
        <v>563</v>
      </c>
      <c r="B14323" t="s">
        <v>84</v>
      </c>
      <c r="C14323" t="s">
        <v>330</v>
      </c>
      <c r="D14323" t="s">
        <v>78</v>
      </c>
      <c r="E14323">
        <v>2023</v>
      </c>
      <c r="F14323" t="s">
        <v>523</v>
      </c>
      <c r="G14323" t="s">
        <v>345</v>
      </c>
      <c r="H14323">
        <v>4</v>
      </c>
      <c r="I14323" t="s">
        <v>584</v>
      </c>
      <c r="J14323" t="s">
        <v>347</v>
      </c>
      <c r="K14323" t="s">
        <v>392</v>
      </c>
    </row>
    <row r="14324" spans="1:11" hidden="1" x14ac:dyDescent="0.35">
      <c r="A14324" t="s">
        <v>563</v>
      </c>
      <c r="B14324" t="s">
        <v>84</v>
      </c>
      <c r="C14324" t="s">
        <v>330</v>
      </c>
      <c r="D14324" t="s">
        <v>78</v>
      </c>
      <c r="E14324">
        <v>2023</v>
      </c>
      <c r="F14324" t="s">
        <v>523</v>
      </c>
      <c r="G14324" t="s">
        <v>345</v>
      </c>
      <c r="H14324">
        <v>253.1</v>
      </c>
      <c r="I14324" t="s">
        <v>584</v>
      </c>
      <c r="J14324" t="s">
        <v>347</v>
      </c>
      <c r="K14324" t="s">
        <v>392</v>
      </c>
    </row>
    <row r="14325" spans="1:11" hidden="1" x14ac:dyDescent="0.35">
      <c r="A14325" t="s">
        <v>563</v>
      </c>
      <c r="B14325" t="s">
        <v>84</v>
      </c>
      <c r="C14325" t="s">
        <v>498</v>
      </c>
      <c r="D14325" t="s">
        <v>78</v>
      </c>
      <c r="E14325">
        <v>2023</v>
      </c>
      <c r="F14325" t="s">
        <v>523</v>
      </c>
      <c r="G14325" t="s">
        <v>345</v>
      </c>
      <c r="H14325">
        <v>557</v>
      </c>
      <c r="I14325" t="s">
        <v>584</v>
      </c>
      <c r="J14325" t="s">
        <v>347</v>
      </c>
      <c r="K14325" t="s">
        <v>499</v>
      </c>
    </row>
    <row r="14326" spans="1:11" hidden="1" x14ac:dyDescent="0.35">
      <c r="A14326" t="s">
        <v>563</v>
      </c>
      <c r="B14326" t="s">
        <v>84</v>
      </c>
      <c r="C14326" t="s">
        <v>384</v>
      </c>
      <c r="D14326" t="s">
        <v>78</v>
      </c>
      <c r="E14326">
        <v>2023</v>
      </c>
      <c r="F14326" t="s">
        <v>523</v>
      </c>
      <c r="G14326" t="s">
        <v>345</v>
      </c>
      <c r="H14326">
        <v>-17.95</v>
      </c>
      <c r="I14326" t="s">
        <v>584</v>
      </c>
      <c r="J14326" t="s">
        <v>347</v>
      </c>
      <c r="K14326" t="s">
        <v>413</v>
      </c>
    </row>
    <row r="14327" spans="1:11" hidden="1" x14ac:dyDescent="0.35">
      <c r="A14327" t="s">
        <v>563</v>
      </c>
      <c r="B14327" t="s">
        <v>84</v>
      </c>
      <c r="C14327" t="s">
        <v>331</v>
      </c>
      <c r="D14327" t="s">
        <v>78</v>
      </c>
      <c r="E14327">
        <v>2023</v>
      </c>
      <c r="F14327" t="s">
        <v>523</v>
      </c>
      <c r="G14327" t="s">
        <v>345</v>
      </c>
      <c r="H14327">
        <v>64</v>
      </c>
      <c r="I14327" t="s">
        <v>585</v>
      </c>
      <c r="J14327" t="s">
        <v>347</v>
      </c>
      <c r="K14327" t="s">
        <v>397</v>
      </c>
    </row>
    <row r="14328" spans="1:11" hidden="1" x14ac:dyDescent="0.35">
      <c r="A14328" t="s">
        <v>563</v>
      </c>
      <c r="B14328" t="s">
        <v>84</v>
      </c>
      <c r="C14328" t="s">
        <v>384</v>
      </c>
      <c r="D14328" t="s">
        <v>78</v>
      </c>
      <c r="E14328">
        <v>2023</v>
      </c>
      <c r="F14328" t="s">
        <v>523</v>
      </c>
      <c r="G14328" t="s">
        <v>345</v>
      </c>
      <c r="H14328">
        <v>-10.199999999999999</v>
      </c>
      <c r="I14328" t="s">
        <v>585</v>
      </c>
      <c r="J14328" t="s">
        <v>347</v>
      </c>
      <c r="K14328" t="s">
        <v>413</v>
      </c>
    </row>
    <row r="14329" spans="1:11" hidden="1" x14ac:dyDescent="0.35">
      <c r="A14329" t="s">
        <v>563</v>
      </c>
      <c r="B14329" t="s">
        <v>84</v>
      </c>
      <c r="C14329" t="s">
        <v>331</v>
      </c>
      <c r="D14329" t="s">
        <v>78</v>
      </c>
      <c r="E14329">
        <v>2023</v>
      </c>
      <c r="F14329" t="s">
        <v>523</v>
      </c>
      <c r="G14329" t="s">
        <v>345</v>
      </c>
      <c r="H14329">
        <v>47</v>
      </c>
      <c r="I14329" t="s">
        <v>585</v>
      </c>
      <c r="J14329" t="s">
        <v>347</v>
      </c>
      <c r="K14329" t="s">
        <v>397</v>
      </c>
    </row>
    <row r="14330" spans="1:11" hidden="1" x14ac:dyDescent="0.35">
      <c r="A14330" t="s">
        <v>563</v>
      </c>
      <c r="B14330" t="s">
        <v>84</v>
      </c>
      <c r="C14330" t="s">
        <v>329</v>
      </c>
      <c r="D14330" t="s">
        <v>78</v>
      </c>
      <c r="E14330">
        <v>2023</v>
      </c>
      <c r="F14330" t="s">
        <v>523</v>
      </c>
      <c r="G14330" t="s">
        <v>345</v>
      </c>
      <c r="H14330">
        <v>-3.75</v>
      </c>
      <c r="I14330" t="s">
        <v>585</v>
      </c>
      <c r="J14330" t="s">
        <v>347</v>
      </c>
      <c r="K14330" t="s">
        <v>390</v>
      </c>
    </row>
    <row r="14331" spans="1:11" hidden="1" x14ac:dyDescent="0.35">
      <c r="A14331" t="s">
        <v>563</v>
      </c>
      <c r="B14331" t="s">
        <v>84</v>
      </c>
      <c r="C14331" t="s">
        <v>330</v>
      </c>
      <c r="D14331" t="s">
        <v>78</v>
      </c>
      <c r="E14331">
        <v>2023</v>
      </c>
      <c r="F14331" t="s">
        <v>523</v>
      </c>
      <c r="G14331" t="s">
        <v>345</v>
      </c>
      <c r="H14331">
        <v>0.5</v>
      </c>
      <c r="I14331" t="s">
        <v>585</v>
      </c>
      <c r="J14331" t="s">
        <v>347</v>
      </c>
      <c r="K14331" t="s">
        <v>392</v>
      </c>
    </row>
    <row r="14332" spans="1:11" hidden="1" x14ac:dyDescent="0.35">
      <c r="A14332" t="s">
        <v>563</v>
      </c>
      <c r="B14332" t="s">
        <v>84</v>
      </c>
      <c r="C14332" t="s">
        <v>330</v>
      </c>
      <c r="D14332" t="s">
        <v>78</v>
      </c>
      <c r="E14332">
        <v>2023</v>
      </c>
      <c r="F14332" t="s">
        <v>523</v>
      </c>
      <c r="G14332" t="s">
        <v>345</v>
      </c>
      <c r="H14332">
        <v>38.6</v>
      </c>
      <c r="I14332" t="s">
        <v>585</v>
      </c>
      <c r="J14332" t="s">
        <v>347</v>
      </c>
      <c r="K14332" t="s">
        <v>392</v>
      </c>
    </row>
    <row r="14333" spans="1:11" x14ac:dyDescent="0.35">
      <c r="A14333" t="s">
        <v>563</v>
      </c>
      <c r="B14333" t="s">
        <v>304</v>
      </c>
      <c r="C14333" t="s">
        <v>87</v>
      </c>
      <c r="D14333" t="s">
        <v>78</v>
      </c>
      <c r="E14333">
        <v>2023</v>
      </c>
      <c r="F14333" t="s">
        <v>523</v>
      </c>
      <c r="G14333" t="s">
        <v>345</v>
      </c>
      <c r="H14333">
        <v>2444.86</v>
      </c>
      <c r="I14333" t="s">
        <v>585</v>
      </c>
      <c r="J14333" t="s">
        <v>347</v>
      </c>
      <c r="K14333" t="s">
        <v>387</v>
      </c>
    </row>
    <row r="14334" spans="1:11" hidden="1" x14ac:dyDescent="0.35">
      <c r="A14334" t="s">
        <v>563</v>
      </c>
      <c r="B14334" t="s">
        <v>84</v>
      </c>
      <c r="C14334" t="s">
        <v>498</v>
      </c>
      <c r="D14334" t="s">
        <v>78</v>
      </c>
      <c r="E14334">
        <v>2023</v>
      </c>
      <c r="F14334" t="s">
        <v>523</v>
      </c>
      <c r="G14334" t="s">
        <v>345</v>
      </c>
      <c r="H14334">
        <v>1265</v>
      </c>
      <c r="I14334" t="s">
        <v>585</v>
      </c>
      <c r="J14334" t="s">
        <v>347</v>
      </c>
      <c r="K14334" t="s">
        <v>499</v>
      </c>
    </row>
    <row r="14335" spans="1:11" hidden="1" x14ac:dyDescent="0.35">
      <c r="A14335" t="s">
        <v>563</v>
      </c>
      <c r="B14335" t="s">
        <v>84</v>
      </c>
      <c r="C14335" t="s">
        <v>384</v>
      </c>
      <c r="D14335" t="s">
        <v>78</v>
      </c>
      <c r="E14335">
        <v>2023</v>
      </c>
      <c r="F14335" t="s">
        <v>523</v>
      </c>
      <c r="G14335" t="s">
        <v>345</v>
      </c>
      <c r="H14335">
        <v>10.08</v>
      </c>
      <c r="I14335" t="s">
        <v>585</v>
      </c>
      <c r="J14335" t="s">
        <v>347</v>
      </c>
      <c r="K14335" t="s">
        <v>404</v>
      </c>
    </row>
    <row r="14336" spans="1:11" hidden="1" x14ac:dyDescent="0.35">
      <c r="A14336" t="s">
        <v>563</v>
      </c>
      <c r="B14336" t="s">
        <v>84</v>
      </c>
      <c r="C14336" t="s">
        <v>352</v>
      </c>
      <c r="D14336" t="s">
        <v>78</v>
      </c>
      <c r="E14336">
        <v>2023</v>
      </c>
      <c r="F14336" t="s">
        <v>523</v>
      </c>
      <c r="G14336" t="s">
        <v>345</v>
      </c>
      <c r="H14336">
        <v>-3</v>
      </c>
      <c r="I14336" t="s">
        <v>585</v>
      </c>
      <c r="J14336" t="s">
        <v>347</v>
      </c>
      <c r="K14336" t="s">
        <v>399</v>
      </c>
    </row>
    <row r="14337" spans="1:11" hidden="1" x14ac:dyDescent="0.35">
      <c r="A14337" t="s">
        <v>563</v>
      </c>
      <c r="B14337" t="s">
        <v>84</v>
      </c>
      <c r="C14337" t="s">
        <v>330</v>
      </c>
      <c r="D14337" t="s">
        <v>78</v>
      </c>
      <c r="E14337">
        <v>2023</v>
      </c>
      <c r="F14337" t="s">
        <v>523</v>
      </c>
      <c r="G14337" t="s">
        <v>345</v>
      </c>
      <c r="H14337">
        <v>69.2</v>
      </c>
      <c r="I14337" t="s">
        <v>585</v>
      </c>
      <c r="J14337" t="s">
        <v>347</v>
      </c>
      <c r="K14337" t="s">
        <v>392</v>
      </c>
    </row>
    <row r="14338" spans="1:11" hidden="1" x14ac:dyDescent="0.35">
      <c r="A14338" t="s">
        <v>563</v>
      </c>
      <c r="B14338" t="s">
        <v>343</v>
      </c>
      <c r="C14338" t="s">
        <v>426</v>
      </c>
      <c r="D14338" t="s">
        <v>78</v>
      </c>
      <c r="E14338">
        <v>2023</v>
      </c>
      <c r="F14338" t="s">
        <v>523</v>
      </c>
      <c r="G14338" t="s">
        <v>345</v>
      </c>
      <c r="H14338">
        <v>-1.5</v>
      </c>
      <c r="I14338" t="s">
        <v>585</v>
      </c>
      <c r="J14338" t="s">
        <v>347</v>
      </c>
      <c r="K14338" t="s">
        <v>483</v>
      </c>
    </row>
    <row r="14339" spans="1:11" hidden="1" x14ac:dyDescent="0.35">
      <c r="A14339" t="s">
        <v>561</v>
      </c>
      <c r="B14339" t="s">
        <v>84</v>
      </c>
      <c r="C14339" t="s">
        <v>331</v>
      </c>
      <c r="D14339" t="s">
        <v>78</v>
      </c>
      <c r="E14339">
        <v>2023</v>
      </c>
      <c r="F14339" t="s">
        <v>523</v>
      </c>
      <c r="G14339" t="s">
        <v>345</v>
      </c>
      <c r="H14339">
        <v>3.5</v>
      </c>
      <c r="I14339" t="s">
        <v>573</v>
      </c>
      <c r="J14339" t="s">
        <v>347</v>
      </c>
      <c r="K14339" t="s">
        <v>397</v>
      </c>
    </row>
    <row r="14340" spans="1:11" hidden="1" x14ac:dyDescent="0.35">
      <c r="A14340" t="s">
        <v>561</v>
      </c>
      <c r="B14340" t="s">
        <v>84</v>
      </c>
      <c r="C14340" t="s">
        <v>498</v>
      </c>
      <c r="D14340" t="s">
        <v>78</v>
      </c>
      <c r="E14340">
        <v>2023</v>
      </c>
      <c r="F14340" t="s">
        <v>523</v>
      </c>
      <c r="G14340" t="s">
        <v>345</v>
      </c>
      <c r="H14340">
        <v>385</v>
      </c>
      <c r="I14340" t="s">
        <v>573</v>
      </c>
      <c r="J14340" t="s">
        <v>347</v>
      </c>
      <c r="K14340" t="s">
        <v>499</v>
      </c>
    </row>
    <row r="14341" spans="1:11" x14ac:dyDescent="0.35">
      <c r="A14341" t="s">
        <v>561</v>
      </c>
      <c r="B14341" t="s">
        <v>304</v>
      </c>
      <c r="C14341" t="s">
        <v>87</v>
      </c>
      <c r="D14341" t="s">
        <v>78</v>
      </c>
      <c r="E14341">
        <v>2023</v>
      </c>
      <c r="F14341" t="s">
        <v>523</v>
      </c>
      <c r="G14341" t="s">
        <v>345</v>
      </c>
      <c r="H14341">
        <v>3936.91</v>
      </c>
      <c r="I14341" t="s">
        <v>573</v>
      </c>
      <c r="J14341" t="s">
        <v>347</v>
      </c>
      <c r="K14341" t="s">
        <v>387</v>
      </c>
    </row>
    <row r="14342" spans="1:11" hidden="1" x14ac:dyDescent="0.35">
      <c r="A14342" t="s">
        <v>561</v>
      </c>
      <c r="B14342" t="s">
        <v>84</v>
      </c>
      <c r="C14342" t="s">
        <v>384</v>
      </c>
      <c r="D14342" t="s">
        <v>78</v>
      </c>
      <c r="E14342">
        <v>2023</v>
      </c>
      <c r="F14342" t="s">
        <v>523</v>
      </c>
      <c r="G14342" t="s">
        <v>345</v>
      </c>
      <c r="H14342">
        <v>-292.5</v>
      </c>
      <c r="I14342" t="s">
        <v>573</v>
      </c>
      <c r="J14342" t="s">
        <v>347</v>
      </c>
      <c r="K14342" t="s">
        <v>404</v>
      </c>
    </row>
    <row r="14343" spans="1:11" hidden="1" x14ac:dyDescent="0.35">
      <c r="A14343" t="s">
        <v>561</v>
      </c>
      <c r="B14343" t="s">
        <v>84</v>
      </c>
      <c r="C14343" t="s">
        <v>384</v>
      </c>
      <c r="D14343" t="s">
        <v>78</v>
      </c>
      <c r="E14343">
        <v>2023</v>
      </c>
      <c r="F14343" t="s">
        <v>523</v>
      </c>
      <c r="G14343" t="s">
        <v>345</v>
      </c>
      <c r="H14343">
        <v>31.38</v>
      </c>
      <c r="I14343" t="s">
        <v>573</v>
      </c>
      <c r="J14343" t="s">
        <v>347</v>
      </c>
      <c r="K14343" t="s">
        <v>413</v>
      </c>
    </row>
    <row r="14344" spans="1:11" hidden="1" x14ac:dyDescent="0.35">
      <c r="A14344" t="s">
        <v>561</v>
      </c>
      <c r="B14344" t="s">
        <v>84</v>
      </c>
      <c r="C14344" t="s">
        <v>330</v>
      </c>
      <c r="D14344" t="s">
        <v>78</v>
      </c>
      <c r="E14344">
        <v>2023</v>
      </c>
      <c r="F14344" t="s">
        <v>523</v>
      </c>
      <c r="G14344" t="s">
        <v>345</v>
      </c>
      <c r="H14344">
        <v>27</v>
      </c>
      <c r="I14344" t="s">
        <v>573</v>
      </c>
      <c r="J14344" t="s">
        <v>347</v>
      </c>
      <c r="K14344" t="s">
        <v>392</v>
      </c>
    </row>
    <row r="14345" spans="1:11" hidden="1" x14ac:dyDescent="0.35">
      <c r="A14345" t="s">
        <v>561</v>
      </c>
      <c r="B14345" t="s">
        <v>84</v>
      </c>
      <c r="C14345" t="s">
        <v>330</v>
      </c>
      <c r="D14345" t="s">
        <v>78</v>
      </c>
      <c r="E14345">
        <v>2023</v>
      </c>
      <c r="F14345" t="s">
        <v>523</v>
      </c>
      <c r="G14345" t="s">
        <v>345</v>
      </c>
      <c r="H14345">
        <v>0.6</v>
      </c>
      <c r="I14345" t="s">
        <v>573</v>
      </c>
      <c r="J14345" t="s">
        <v>347</v>
      </c>
      <c r="K14345" t="s">
        <v>392</v>
      </c>
    </row>
    <row r="14346" spans="1:11" hidden="1" x14ac:dyDescent="0.35">
      <c r="A14346" t="s">
        <v>561</v>
      </c>
      <c r="B14346" t="s">
        <v>84</v>
      </c>
      <c r="C14346" t="s">
        <v>329</v>
      </c>
      <c r="D14346" t="s">
        <v>78</v>
      </c>
      <c r="E14346">
        <v>2023</v>
      </c>
      <c r="F14346" t="s">
        <v>523</v>
      </c>
      <c r="G14346" t="s">
        <v>345</v>
      </c>
      <c r="H14346">
        <v>15</v>
      </c>
      <c r="I14346" t="s">
        <v>586</v>
      </c>
      <c r="J14346" t="s">
        <v>347</v>
      </c>
      <c r="K14346" t="s">
        <v>390</v>
      </c>
    </row>
    <row r="14347" spans="1:11" hidden="1" x14ac:dyDescent="0.35">
      <c r="A14347" t="s">
        <v>561</v>
      </c>
      <c r="B14347" t="s">
        <v>84</v>
      </c>
      <c r="C14347" t="s">
        <v>335</v>
      </c>
      <c r="D14347" t="s">
        <v>78</v>
      </c>
      <c r="E14347">
        <v>2023</v>
      </c>
      <c r="F14347" t="s">
        <v>523</v>
      </c>
      <c r="G14347" t="s">
        <v>345</v>
      </c>
      <c r="H14347">
        <v>658</v>
      </c>
      <c r="I14347" t="s">
        <v>586</v>
      </c>
      <c r="J14347" t="s">
        <v>347</v>
      </c>
      <c r="K14347" t="s">
        <v>393</v>
      </c>
    </row>
    <row r="14348" spans="1:11" hidden="1" x14ac:dyDescent="0.35">
      <c r="A14348" t="s">
        <v>561</v>
      </c>
      <c r="B14348" t="s">
        <v>84</v>
      </c>
      <c r="C14348" t="s">
        <v>498</v>
      </c>
      <c r="D14348" t="s">
        <v>78</v>
      </c>
      <c r="E14348">
        <v>2023</v>
      </c>
      <c r="F14348" t="s">
        <v>523</v>
      </c>
      <c r="G14348" t="s">
        <v>345</v>
      </c>
      <c r="H14348">
        <v>696</v>
      </c>
      <c r="I14348" t="s">
        <v>586</v>
      </c>
      <c r="J14348" t="s">
        <v>347</v>
      </c>
      <c r="K14348" t="s">
        <v>499</v>
      </c>
    </row>
    <row r="14349" spans="1:11" hidden="1" x14ac:dyDescent="0.35">
      <c r="A14349" t="s">
        <v>561</v>
      </c>
      <c r="B14349" t="s">
        <v>343</v>
      </c>
      <c r="C14349" t="s">
        <v>426</v>
      </c>
      <c r="D14349" t="s">
        <v>78</v>
      </c>
      <c r="E14349">
        <v>2023</v>
      </c>
      <c r="F14349" t="s">
        <v>523</v>
      </c>
      <c r="G14349" t="s">
        <v>345</v>
      </c>
      <c r="H14349">
        <v>-4.7</v>
      </c>
      <c r="I14349" t="s">
        <v>586</v>
      </c>
      <c r="J14349" t="s">
        <v>347</v>
      </c>
      <c r="K14349" t="s">
        <v>483</v>
      </c>
    </row>
    <row r="14350" spans="1:11" hidden="1" x14ac:dyDescent="0.35">
      <c r="A14350" t="s">
        <v>561</v>
      </c>
      <c r="B14350" t="s">
        <v>84</v>
      </c>
      <c r="C14350" t="s">
        <v>330</v>
      </c>
      <c r="D14350" t="s">
        <v>78</v>
      </c>
      <c r="E14350">
        <v>2023</v>
      </c>
      <c r="F14350" t="s">
        <v>523</v>
      </c>
      <c r="G14350" t="s">
        <v>345</v>
      </c>
      <c r="H14350">
        <v>-0.7</v>
      </c>
      <c r="I14350" t="s">
        <v>586</v>
      </c>
      <c r="J14350" t="s">
        <v>347</v>
      </c>
      <c r="K14350" t="s">
        <v>392</v>
      </c>
    </row>
    <row r="14351" spans="1:11" hidden="1" x14ac:dyDescent="0.35">
      <c r="A14351" t="s">
        <v>561</v>
      </c>
      <c r="B14351" t="s">
        <v>84</v>
      </c>
      <c r="C14351" t="s">
        <v>384</v>
      </c>
      <c r="D14351" t="s">
        <v>78</v>
      </c>
      <c r="E14351">
        <v>2023</v>
      </c>
      <c r="F14351" t="s">
        <v>523</v>
      </c>
      <c r="G14351" t="s">
        <v>345</v>
      </c>
      <c r="H14351">
        <v>258.13</v>
      </c>
      <c r="I14351" t="s">
        <v>586</v>
      </c>
      <c r="J14351" t="s">
        <v>347</v>
      </c>
      <c r="K14351" t="s">
        <v>404</v>
      </c>
    </row>
    <row r="14352" spans="1:11" hidden="1" x14ac:dyDescent="0.35">
      <c r="A14352" t="s">
        <v>561</v>
      </c>
      <c r="B14352" t="s">
        <v>84</v>
      </c>
      <c r="C14352" t="s">
        <v>411</v>
      </c>
      <c r="D14352" t="s">
        <v>78</v>
      </c>
      <c r="E14352">
        <v>2023</v>
      </c>
      <c r="F14352" t="s">
        <v>523</v>
      </c>
      <c r="G14352" t="s">
        <v>345</v>
      </c>
      <c r="H14352">
        <v>0.5</v>
      </c>
      <c r="I14352" t="s">
        <v>586</v>
      </c>
      <c r="J14352" t="s">
        <v>347</v>
      </c>
      <c r="K14352" t="s">
        <v>412</v>
      </c>
    </row>
    <row r="14353" spans="1:11" hidden="1" x14ac:dyDescent="0.35">
      <c r="A14353" t="s">
        <v>561</v>
      </c>
      <c r="B14353" t="s">
        <v>343</v>
      </c>
      <c r="C14353" t="s">
        <v>426</v>
      </c>
      <c r="D14353" t="s">
        <v>78</v>
      </c>
      <c r="E14353">
        <v>2023</v>
      </c>
      <c r="F14353" t="s">
        <v>523</v>
      </c>
      <c r="G14353" t="s">
        <v>345</v>
      </c>
      <c r="H14353">
        <v>179</v>
      </c>
      <c r="I14353" t="s">
        <v>586</v>
      </c>
      <c r="J14353" t="s">
        <v>347</v>
      </c>
      <c r="K14353" t="s">
        <v>480</v>
      </c>
    </row>
    <row r="14354" spans="1:11" hidden="1" x14ac:dyDescent="0.35">
      <c r="A14354" t="s">
        <v>561</v>
      </c>
      <c r="B14354" t="s">
        <v>343</v>
      </c>
      <c r="C14354" t="s">
        <v>426</v>
      </c>
      <c r="D14354" t="s">
        <v>78</v>
      </c>
      <c r="E14354">
        <v>2023</v>
      </c>
      <c r="F14354" t="s">
        <v>523</v>
      </c>
      <c r="G14354" t="s">
        <v>345</v>
      </c>
      <c r="H14354">
        <v>-503</v>
      </c>
      <c r="I14354" t="s">
        <v>586</v>
      </c>
      <c r="J14354" t="s">
        <v>347</v>
      </c>
      <c r="K14354" t="s">
        <v>427</v>
      </c>
    </row>
    <row r="14355" spans="1:11" x14ac:dyDescent="0.35">
      <c r="A14355" t="s">
        <v>561</v>
      </c>
      <c r="B14355" t="s">
        <v>304</v>
      </c>
      <c r="C14355" t="s">
        <v>87</v>
      </c>
      <c r="D14355" t="s">
        <v>78</v>
      </c>
      <c r="E14355">
        <v>2023</v>
      </c>
      <c r="F14355" t="s">
        <v>523</v>
      </c>
      <c r="G14355" t="s">
        <v>345</v>
      </c>
      <c r="H14355">
        <v>946.38</v>
      </c>
      <c r="I14355" t="s">
        <v>586</v>
      </c>
      <c r="J14355" t="s">
        <v>347</v>
      </c>
      <c r="K14355" t="s">
        <v>387</v>
      </c>
    </row>
    <row r="14356" spans="1:11" hidden="1" x14ac:dyDescent="0.35">
      <c r="A14356" t="s">
        <v>561</v>
      </c>
      <c r="B14356" t="s">
        <v>84</v>
      </c>
      <c r="C14356" t="s">
        <v>330</v>
      </c>
      <c r="D14356" t="s">
        <v>78</v>
      </c>
      <c r="E14356">
        <v>2023</v>
      </c>
      <c r="F14356" t="s">
        <v>523</v>
      </c>
      <c r="G14356" t="s">
        <v>345</v>
      </c>
      <c r="H14356">
        <v>340.3</v>
      </c>
      <c r="I14356" t="s">
        <v>586</v>
      </c>
      <c r="J14356" t="s">
        <v>347</v>
      </c>
      <c r="K14356" t="s">
        <v>392</v>
      </c>
    </row>
    <row r="14357" spans="1:11" hidden="1" x14ac:dyDescent="0.35">
      <c r="A14357" t="s">
        <v>561</v>
      </c>
      <c r="B14357" t="s">
        <v>84</v>
      </c>
      <c r="C14357" t="s">
        <v>384</v>
      </c>
      <c r="D14357" t="s">
        <v>78</v>
      </c>
      <c r="E14357">
        <v>2023</v>
      </c>
      <c r="F14357" t="s">
        <v>523</v>
      </c>
      <c r="G14357" t="s">
        <v>345</v>
      </c>
      <c r="H14357">
        <v>-3.7</v>
      </c>
      <c r="I14357" t="s">
        <v>586</v>
      </c>
      <c r="J14357" t="s">
        <v>347</v>
      </c>
      <c r="K14357" t="s">
        <v>404</v>
      </c>
    </row>
    <row r="14358" spans="1:11" hidden="1" x14ac:dyDescent="0.35">
      <c r="A14358" t="s">
        <v>561</v>
      </c>
      <c r="B14358" t="s">
        <v>84</v>
      </c>
      <c r="C14358" t="s">
        <v>384</v>
      </c>
      <c r="D14358" t="s">
        <v>78</v>
      </c>
      <c r="E14358">
        <v>2023</v>
      </c>
      <c r="F14358" t="s">
        <v>523</v>
      </c>
      <c r="G14358" t="s">
        <v>345</v>
      </c>
      <c r="H14358">
        <v>120.25</v>
      </c>
      <c r="I14358" t="s">
        <v>586</v>
      </c>
      <c r="J14358" t="s">
        <v>347</v>
      </c>
      <c r="K14358" t="s">
        <v>413</v>
      </c>
    </row>
    <row r="14359" spans="1:11" hidden="1" x14ac:dyDescent="0.35">
      <c r="A14359" t="s">
        <v>561</v>
      </c>
      <c r="B14359" t="s">
        <v>84</v>
      </c>
      <c r="C14359" t="s">
        <v>331</v>
      </c>
      <c r="D14359" t="s">
        <v>78</v>
      </c>
      <c r="E14359">
        <v>2023</v>
      </c>
      <c r="F14359" t="s">
        <v>523</v>
      </c>
      <c r="G14359" t="s">
        <v>345</v>
      </c>
      <c r="H14359">
        <v>-0.25</v>
      </c>
      <c r="I14359" t="s">
        <v>586</v>
      </c>
      <c r="J14359" t="s">
        <v>347</v>
      </c>
      <c r="K14359" t="s">
        <v>397</v>
      </c>
    </row>
    <row r="14360" spans="1:11" hidden="1" x14ac:dyDescent="0.35">
      <c r="A14360" t="s">
        <v>561</v>
      </c>
      <c r="B14360" t="s">
        <v>84</v>
      </c>
      <c r="C14360" t="s">
        <v>420</v>
      </c>
      <c r="D14360" t="s">
        <v>78</v>
      </c>
      <c r="E14360">
        <v>2023</v>
      </c>
      <c r="F14360" t="s">
        <v>523</v>
      </c>
      <c r="G14360" t="s">
        <v>345</v>
      </c>
      <c r="H14360">
        <v>4</v>
      </c>
      <c r="I14360" t="s">
        <v>586</v>
      </c>
      <c r="J14360" t="s">
        <v>347</v>
      </c>
      <c r="K14360" t="s">
        <v>416</v>
      </c>
    </row>
    <row r="14361" spans="1:11" hidden="1" x14ac:dyDescent="0.35">
      <c r="A14361" t="s">
        <v>561</v>
      </c>
      <c r="B14361" t="s">
        <v>84</v>
      </c>
      <c r="C14361" t="s">
        <v>498</v>
      </c>
      <c r="D14361" t="s">
        <v>78</v>
      </c>
      <c r="E14361">
        <v>2023</v>
      </c>
      <c r="F14361" t="s">
        <v>523</v>
      </c>
      <c r="G14361" t="s">
        <v>345</v>
      </c>
      <c r="H14361">
        <v>751</v>
      </c>
      <c r="I14361" t="s">
        <v>587</v>
      </c>
      <c r="J14361" t="s">
        <v>347</v>
      </c>
      <c r="K14361" t="s">
        <v>499</v>
      </c>
    </row>
    <row r="14362" spans="1:11" hidden="1" x14ac:dyDescent="0.35">
      <c r="A14362" t="s">
        <v>561</v>
      </c>
      <c r="B14362" t="s">
        <v>84</v>
      </c>
      <c r="C14362" t="s">
        <v>329</v>
      </c>
      <c r="D14362" t="s">
        <v>78</v>
      </c>
      <c r="E14362">
        <v>2023</v>
      </c>
      <c r="F14362" t="s">
        <v>523</v>
      </c>
      <c r="G14362" t="s">
        <v>345</v>
      </c>
      <c r="H14362">
        <v>0.1</v>
      </c>
      <c r="I14362" t="s">
        <v>587</v>
      </c>
      <c r="J14362" t="s">
        <v>347</v>
      </c>
      <c r="K14362" t="s">
        <v>390</v>
      </c>
    </row>
    <row r="14363" spans="1:11" hidden="1" x14ac:dyDescent="0.35">
      <c r="A14363" t="s">
        <v>561</v>
      </c>
      <c r="B14363" t="s">
        <v>84</v>
      </c>
      <c r="C14363" t="s">
        <v>330</v>
      </c>
      <c r="D14363" t="s">
        <v>78</v>
      </c>
      <c r="E14363">
        <v>2023</v>
      </c>
      <c r="F14363" t="s">
        <v>523</v>
      </c>
      <c r="G14363" t="s">
        <v>345</v>
      </c>
      <c r="H14363">
        <v>47.7</v>
      </c>
      <c r="I14363" t="s">
        <v>587</v>
      </c>
      <c r="J14363" t="s">
        <v>347</v>
      </c>
      <c r="K14363" t="s">
        <v>392</v>
      </c>
    </row>
    <row r="14364" spans="1:11" hidden="1" x14ac:dyDescent="0.35">
      <c r="A14364" t="s">
        <v>561</v>
      </c>
      <c r="B14364" t="s">
        <v>84</v>
      </c>
      <c r="C14364" t="s">
        <v>330</v>
      </c>
      <c r="D14364" t="s">
        <v>78</v>
      </c>
      <c r="E14364">
        <v>2023</v>
      </c>
      <c r="F14364" t="s">
        <v>523</v>
      </c>
      <c r="G14364" t="s">
        <v>345</v>
      </c>
      <c r="H14364">
        <v>0.4</v>
      </c>
      <c r="I14364" t="s">
        <v>587</v>
      </c>
      <c r="J14364" t="s">
        <v>347</v>
      </c>
      <c r="K14364" t="s">
        <v>392</v>
      </c>
    </row>
    <row r="14365" spans="1:11" hidden="1" x14ac:dyDescent="0.35">
      <c r="A14365" t="s">
        <v>561</v>
      </c>
      <c r="B14365" t="s">
        <v>84</v>
      </c>
      <c r="C14365" t="s">
        <v>330</v>
      </c>
      <c r="D14365" t="s">
        <v>78</v>
      </c>
      <c r="E14365">
        <v>2023</v>
      </c>
      <c r="F14365" t="s">
        <v>523</v>
      </c>
      <c r="G14365" t="s">
        <v>345</v>
      </c>
      <c r="H14365">
        <v>342.95</v>
      </c>
      <c r="I14365" t="s">
        <v>587</v>
      </c>
      <c r="J14365" t="s">
        <v>347</v>
      </c>
      <c r="K14365" t="s">
        <v>392</v>
      </c>
    </row>
    <row r="14366" spans="1:11" hidden="1" x14ac:dyDescent="0.35">
      <c r="A14366" t="s">
        <v>561</v>
      </c>
      <c r="B14366" t="s">
        <v>84</v>
      </c>
      <c r="C14366" t="s">
        <v>331</v>
      </c>
      <c r="D14366" t="s">
        <v>78</v>
      </c>
      <c r="E14366">
        <v>2023</v>
      </c>
      <c r="F14366" t="s">
        <v>523</v>
      </c>
      <c r="G14366" t="s">
        <v>345</v>
      </c>
      <c r="H14366">
        <v>-2.75</v>
      </c>
      <c r="I14366" t="s">
        <v>587</v>
      </c>
      <c r="J14366" t="s">
        <v>347</v>
      </c>
      <c r="K14366" t="s">
        <v>397</v>
      </c>
    </row>
    <row r="14367" spans="1:11" hidden="1" x14ac:dyDescent="0.35">
      <c r="A14367" t="s">
        <v>561</v>
      </c>
      <c r="B14367" t="s">
        <v>84</v>
      </c>
      <c r="C14367" t="s">
        <v>331</v>
      </c>
      <c r="D14367" t="s">
        <v>78</v>
      </c>
      <c r="E14367">
        <v>2023</v>
      </c>
      <c r="F14367" t="s">
        <v>523</v>
      </c>
      <c r="G14367" t="s">
        <v>345</v>
      </c>
      <c r="H14367">
        <v>0.35</v>
      </c>
      <c r="I14367" t="s">
        <v>587</v>
      </c>
      <c r="J14367" t="s">
        <v>347</v>
      </c>
      <c r="K14367" t="s">
        <v>397</v>
      </c>
    </row>
    <row r="14368" spans="1:11" hidden="1" x14ac:dyDescent="0.35">
      <c r="A14368" t="s">
        <v>561</v>
      </c>
      <c r="B14368" t="s">
        <v>84</v>
      </c>
      <c r="C14368" t="s">
        <v>384</v>
      </c>
      <c r="D14368" t="s">
        <v>78</v>
      </c>
      <c r="E14368">
        <v>2023</v>
      </c>
      <c r="F14368" t="s">
        <v>523</v>
      </c>
      <c r="G14368" t="s">
        <v>345</v>
      </c>
      <c r="H14368">
        <v>1155.8399999999999</v>
      </c>
      <c r="I14368" t="s">
        <v>587</v>
      </c>
      <c r="J14368" t="s">
        <v>347</v>
      </c>
      <c r="K14368" t="s">
        <v>404</v>
      </c>
    </row>
    <row r="14369" spans="1:11" hidden="1" x14ac:dyDescent="0.35">
      <c r="A14369" t="s">
        <v>561</v>
      </c>
      <c r="B14369" t="s">
        <v>84</v>
      </c>
      <c r="C14369" t="s">
        <v>384</v>
      </c>
      <c r="D14369" t="s">
        <v>78</v>
      </c>
      <c r="E14369">
        <v>2023</v>
      </c>
      <c r="F14369" t="s">
        <v>523</v>
      </c>
      <c r="G14369" t="s">
        <v>345</v>
      </c>
      <c r="H14369">
        <v>106.09</v>
      </c>
      <c r="I14369" t="s">
        <v>587</v>
      </c>
      <c r="J14369" t="s">
        <v>347</v>
      </c>
      <c r="K14369" t="s">
        <v>413</v>
      </c>
    </row>
    <row r="14370" spans="1:11" x14ac:dyDescent="0.35">
      <c r="A14370" t="s">
        <v>561</v>
      </c>
      <c r="B14370" t="s">
        <v>304</v>
      </c>
      <c r="C14370" t="s">
        <v>87</v>
      </c>
      <c r="D14370" t="s">
        <v>78</v>
      </c>
      <c r="E14370">
        <v>2023</v>
      </c>
      <c r="F14370" t="s">
        <v>523</v>
      </c>
      <c r="G14370" t="s">
        <v>345</v>
      </c>
      <c r="H14370">
        <v>-23.81</v>
      </c>
      <c r="I14370" t="s">
        <v>587</v>
      </c>
      <c r="J14370" t="s">
        <v>347</v>
      </c>
      <c r="K14370" t="s">
        <v>387</v>
      </c>
    </row>
    <row r="14371" spans="1:11" hidden="1" x14ac:dyDescent="0.35">
      <c r="A14371" t="s">
        <v>561</v>
      </c>
      <c r="B14371" t="s">
        <v>343</v>
      </c>
      <c r="C14371" t="s">
        <v>426</v>
      </c>
      <c r="D14371" t="s">
        <v>78</v>
      </c>
      <c r="E14371">
        <v>2023</v>
      </c>
      <c r="F14371" t="s">
        <v>523</v>
      </c>
      <c r="G14371" t="s">
        <v>345</v>
      </c>
      <c r="H14371">
        <v>-1</v>
      </c>
      <c r="I14371" t="s">
        <v>587</v>
      </c>
      <c r="J14371" t="s">
        <v>347</v>
      </c>
      <c r="K14371" t="s">
        <v>483</v>
      </c>
    </row>
    <row r="14372" spans="1:11" hidden="1" x14ac:dyDescent="0.35">
      <c r="A14372" t="s">
        <v>559</v>
      </c>
      <c r="B14372" t="s">
        <v>343</v>
      </c>
      <c r="C14372" t="s">
        <v>426</v>
      </c>
      <c r="D14372" t="s">
        <v>78</v>
      </c>
      <c r="E14372">
        <v>2023</v>
      </c>
      <c r="F14372" t="s">
        <v>523</v>
      </c>
      <c r="G14372" t="s">
        <v>345</v>
      </c>
      <c r="H14372">
        <v>-564</v>
      </c>
      <c r="I14372" t="s">
        <v>572</v>
      </c>
      <c r="J14372" t="s">
        <v>347</v>
      </c>
      <c r="K14372" t="s">
        <v>427</v>
      </c>
    </row>
    <row r="14373" spans="1:11" hidden="1" x14ac:dyDescent="0.35">
      <c r="A14373" t="s">
        <v>559</v>
      </c>
      <c r="B14373" t="s">
        <v>84</v>
      </c>
      <c r="C14373" t="s">
        <v>498</v>
      </c>
      <c r="D14373" t="s">
        <v>78</v>
      </c>
      <c r="E14373">
        <v>2023</v>
      </c>
      <c r="F14373" t="s">
        <v>523</v>
      </c>
      <c r="G14373" t="s">
        <v>345</v>
      </c>
      <c r="H14373">
        <v>729</v>
      </c>
      <c r="I14373" t="s">
        <v>572</v>
      </c>
      <c r="J14373" t="s">
        <v>347</v>
      </c>
      <c r="K14373" t="s">
        <v>499</v>
      </c>
    </row>
    <row r="14374" spans="1:11" hidden="1" x14ac:dyDescent="0.35">
      <c r="A14374" t="s">
        <v>559</v>
      </c>
      <c r="B14374" t="s">
        <v>84</v>
      </c>
      <c r="C14374" t="s">
        <v>329</v>
      </c>
      <c r="D14374" t="s">
        <v>78</v>
      </c>
      <c r="E14374">
        <v>2023</v>
      </c>
      <c r="F14374" t="s">
        <v>523</v>
      </c>
      <c r="G14374" t="s">
        <v>345</v>
      </c>
      <c r="H14374">
        <v>-32</v>
      </c>
      <c r="I14374" t="s">
        <v>572</v>
      </c>
      <c r="J14374" t="s">
        <v>347</v>
      </c>
      <c r="K14374" t="s">
        <v>390</v>
      </c>
    </row>
    <row r="14375" spans="1:11" hidden="1" x14ac:dyDescent="0.35">
      <c r="A14375" t="s">
        <v>559</v>
      </c>
      <c r="B14375" t="s">
        <v>84</v>
      </c>
      <c r="C14375" t="s">
        <v>330</v>
      </c>
      <c r="D14375" t="s">
        <v>78</v>
      </c>
      <c r="E14375">
        <v>2023</v>
      </c>
      <c r="F14375" t="s">
        <v>523</v>
      </c>
      <c r="G14375" t="s">
        <v>345</v>
      </c>
      <c r="H14375">
        <v>0.2</v>
      </c>
      <c r="I14375" t="s">
        <v>572</v>
      </c>
      <c r="J14375" t="s">
        <v>347</v>
      </c>
      <c r="K14375" t="s">
        <v>392</v>
      </c>
    </row>
    <row r="14376" spans="1:11" hidden="1" x14ac:dyDescent="0.35">
      <c r="A14376" t="s">
        <v>559</v>
      </c>
      <c r="B14376" t="s">
        <v>84</v>
      </c>
      <c r="C14376" t="s">
        <v>330</v>
      </c>
      <c r="D14376" t="s">
        <v>78</v>
      </c>
      <c r="E14376">
        <v>2023</v>
      </c>
      <c r="F14376" t="s">
        <v>523</v>
      </c>
      <c r="G14376" t="s">
        <v>345</v>
      </c>
      <c r="H14376">
        <v>0.4</v>
      </c>
      <c r="I14376" t="s">
        <v>572</v>
      </c>
      <c r="J14376" t="s">
        <v>347</v>
      </c>
      <c r="K14376" t="s">
        <v>392</v>
      </c>
    </row>
    <row r="14377" spans="1:11" hidden="1" x14ac:dyDescent="0.35">
      <c r="A14377" t="s">
        <v>559</v>
      </c>
      <c r="B14377" t="s">
        <v>84</v>
      </c>
      <c r="C14377" t="s">
        <v>330</v>
      </c>
      <c r="D14377" t="s">
        <v>78</v>
      </c>
      <c r="E14377">
        <v>2023</v>
      </c>
      <c r="F14377" t="s">
        <v>523</v>
      </c>
      <c r="G14377" t="s">
        <v>345</v>
      </c>
      <c r="H14377">
        <v>0.4</v>
      </c>
      <c r="I14377" t="s">
        <v>572</v>
      </c>
      <c r="J14377" t="s">
        <v>347</v>
      </c>
      <c r="K14377" t="s">
        <v>392</v>
      </c>
    </row>
    <row r="14378" spans="1:11" hidden="1" x14ac:dyDescent="0.35">
      <c r="A14378" t="s">
        <v>559</v>
      </c>
      <c r="B14378" t="s">
        <v>84</v>
      </c>
      <c r="C14378" t="s">
        <v>354</v>
      </c>
      <c r="D14378" t="s">
        <v>78</v>
      </c>
      <c r="E14378">
        <v>2023</v>
      </c>
      <c r="F14378" t="s">
        <v>523</v>
      </c>
      <c r="G14378" t="s">
        <v>345</v>
      </c>
      <c r="H14378">
        <v>-212.25</v>
      </c>
      <c r="I14378" t="s">
        <v>572</v>
      </c>
      <c r="J14378" t="s">
        <v>347</v>
      </c>
      <c r="K14378" t="s">
        <v>400</v>
      </c>
    </row>
    <row r="14379" spans="1:11" hidden="1" x14ac:dyDescent="0.35">
      <c r="A14379" t="s">
        <v>559</v>
      </c>
      <c r="B14379" t="s">
        <v>84</v>
      </c>
      <c r="C14379" t="s">
        <v>384</v>
      </c>
      <c r="D14379" t="s">
        <v>78</v>
      </c>
      <c r="E14379">
        <v>2023</v>
      </c>
      <c r="F14379" t="s">
        <v>523</v>
      </c>
      <c r="G14379" t="s">
        <v>345</v>
      </c>
      <c r="H14379">
        <v>455.8</v>
      </c>
      <c r="I14379" t="s">
        <v>572</v>
      </c>
      <c r="J14379" t="s">
        <v>347</v>
      </c>
      <c r="K14379" t="s">
        <v>404</v>
      </c>
    </row>
    <row r="14380" spans="1:11" hidden="1" x14ac:dyDescent="0.35">
      <c r="A14380" t="s">
        <v>559</v>
      </c>
      <c r="B14380" t="s">
        <v>84</v>
      </c>
      <c r="C14380" t="s">
        <v>384</v>
      </c>
      <c r="D14380" t="s">
        <v>78</v>
      </c>
      <c r="E14380">
        <v>2023</v>
      </c>
      <c r="F14380" t="s">
        <v>523</v>
      </c>
      <c r="G14380" t="s">
        <v>345</v>
      </c>
      <c r="H14380">
        <v>0.2</v>
      </c>
      <c r="I14380" t="s">
        <v>572</v>
      </c>
      <c r="J14380" t="s">
        <v>347</v>
      </c>
      <c r="K14380" t="s">
        <v>413</v>
      </c>
    </row>
    <row r="14381" spans="1:11" x14ac:dyDescent="0.35">
      <c r="A14381" t="s">
        <v>559</v>
      </c>
      <c r="B14381" t="s">
        <v>304</v>
      </c>
      <c r="C14381" t="s">
        <v>87</v>
      </c>
      <c r="D14381" t="s">
        <v>78</v>
      </c>
      <c r="E14381">
        <v>2023</v>
      </c>
      <c r="F14381" t="s">
        <v>523</v>
      </c>
      <c r="G14381" t="s">
        <v>345</v>
      </c>
      <c r="H14381">
        <v>37.79</v>
      </c>
      <c r="I14381" t="s">
        <v>572</v>
      </c>
      <c r="J14381" t="s">
        <v>347</v>
      </c>
      <c r="K14381" t="s">
        <v>387</v>
      </c>
    </row>
    <row r="14382" spans="1:11" hidden="1" x14ac:dyDescent="0.35">
      <c r="A14382" t="s">
        <v>559</v>
      </c>
      <c r="B14382" t="s">
        <v>84</v>
      </c>
      <c r="C14382" t="s">
        <v>498</v>
      </c>
      <c r="D14382" t="s">
        <v>78</v>
      </c>
      <c r="E14382">
        <v>2023</v>
      </c>
      <c r="F14382" t="s">
        <v>523</v>
      </c>
      <c r="G14382" t="s">
        <v>345</v>
      </c>
      <c r="H14382">
        <v>273</v>
      </c>
      <c r="I14382" t="s">
        <v>588</v>
      </c>
      <c r="J14382" t="s">
        <v>347</v>
      </c>
      <c r="K14382" t="s">
        <v>499</v>
      </c>
    </row>
    <row r="14383" spans="1:11" hidden="1" x14ac:dyDescent="0.35">
      <c r="A14383" t="s">
        <v>559</v>
      </c>
      <c r="B14383" t="s">
        <v>84</v>
      </c>
      <c r="C14383" t="s">
        <v>329</v>
      </c>
      <c r="D14383" t="s">
        <v>78</v>
      </c>
      <c r="E14383">
        <v>2023</v>
      </c>
      <c r="F14383" t="s">
        <v>523</v>
      </c>
      <c r="G14383" t="s">
        <v>345</v>
      </c>
      <c r="H14383">
        <v>32</v>
      </c>
      <c r="I14383" t="s">
        <v>588</v>
      </c>
      <c r="J14383" t="s">
        <v>347</v>
      </c>
      <c r="K14383" t="s">
        <v>390</v>
      </c>
    </row>
    <row r="14384" spans="1:11" hidden="1" x14ac:dyDescent="0.35">
      <c r="A14384" t="s">
        <v>559</v>
      </c>
      <c r="B14384" t="s">
        <v>84</v>
      </c>
      <c r="C14384" t="s">
        <v>330</v>
      </c>
      <c r="D14384" t="s">
        <v>78</v>
      </c>
      <c r="E14384">
        <v>2023</v>
      </c>
      <c r="F14384" t="s">
        <v>523</v>
      </c>
      <c r="G14384" t="s">
        <v>345</v>
      </c>
      <c r="H14384">
        <v>359.99</v>
      </c>
      <c r="I14384" t="s">
        <v>588</v>
      </c>
      <c r="J14384" t="s">
        <v>347</v>
      </c>
      <c r="K14384" t="s">
        <v>392</v>
      </c>
    </row>
    <row r="14385" spans="1:11" hidden="1" x14ac:dyDescent="0.35">
      <c r="A14385" t="s">
        <v>559</v>
      </c>
      <c r="B14385" t="s">
        <v>84</v>
      </c>
      <c r="C14385" t="s">
        <v>384</v>
      </c>
      <c r="D14385" t="s">
        <v>78</v>
      </c>
      <c r="E14385">
        <v>2023</v>
      </c>
      <c r="F14385" t="s">
        <v>523</v>
      </c>
      <c r="G14385" t="s">
        <v>345</v>
      </c>
      <c r="H14385">
        <v>280.25</v>
      </c>
      <c r="I14385" t="s">
        <v>588</v>
      </c>
      <c r="J14385" t="s">
        <v>347</v>
      </c>
      <c r="K14385" t="s">
        <v>404</v>
      </c>
    </row>
    <row r="14386" spans="1:11" hidden="1" x14ac:dyDescent="0.35">
      <c r="A14386" t="s">
        <v>559</v>
      </c>
      <c r="B14386" t="s">
        <v>84</v>
      </c>
      <c r="C14386" t="s">
        <v>384</v>
      </c>
      <c r="D14386" t="s">
        <v>78</v>
      </c>
      <c r="E14386">
        <v>2023</v>
      </c>
      <c r="F14386" t="s">
        <v>523</v>
      </c>
      <c r="G14386" t="s">
        <v>345</v>
      </c>
      <c r="H14386">
        <v>-12.4</v>
      </c>
      <c r="I14386" t="s">
        <v>588</v>
      </c>
      <c r="J14386" t="s">
        <v>347</v>
      </c>
      <c r="K14386" t="s">
        <v>413</v>
      </c>
    </row>
    <row r="14387" spans="1:11" x14ac:dyDescent="0.35">
      <c r="A14387" t="s">
        <v>559</v>
      </c>
      <c r="B14387" t="s">
        <v>304</v>
      </c>
      <c r="C14387" t="s">
        <v>87</v>
      </c>
      <c r="D14387" t="s">
        <v>78</v>
      </c>
      <c r="E14387">
        <v>2023</v>
      </c>
      <c r="F14387" t="s">
        <v>523</v>
      </c>
      <c r="G14387" t="s">
        <v>345</v>
      </c>
      <c r="H14387">
        <v>47.02</v>
      </c>
      <c r="I14387" t="s">
        <v>588</v>
      </c>
      <c r="J14387" t="s">
        <v>347</v>
      </c>
      <c r="K14387" t="s">
        <v>387</v>
      </c>
    </row>
    <row r="14388" spans="1:11" hidden="1" x14ac:dyDescent="0.35">
      <c r="A14388" t="s">
        <v>559</v>
      </c>
      <c r="B14388" t="s">
        <v>343</v>
      </c>
      <c r="C14388" t="s">
        <v>426</v>
      </c>
      <c r="D14388" t="s">
        <v>78</v>
      </c>
      <c r="E14388">
        <v>2023</v>
      </c>
      <c r="F14388" t="s">
        <v>523</v>
      </c>
      <c r="G14388" t="s">
        <v>345</v>
      </c>
      <c r="H14388">
        <v>561</v>
      </c>
      <c r="I14388" t="s">
        <v>589</v>
      </c>
      <c r="J14388" t="s">
        <v>347</v>
      </c>
      <c r="K14388" t="s">
        <v>427</v>
      </c>
    </row>
    <row r="14389" spans="1:11" hidden="1" x14ac:dyDescent="0.35">
      <c r="A14389" t="s">
        <v>559</v>
      </c>
      <c r="B14389" t="s">
        <v>84</v>
      </c>
      <c r="C14389" t="s">
        <v>498</v>
      </c>
      <c r="D14389" t="s">
        <v>78</v>
      </c>
      <c r="E14389">
        <v>2023</v>
      </c>
      <c r="F14389" t="s">
        <v>523</v>
      </c>
      <c r="G14389" t="s">
        <v>345</v>
      </c>
      <c r="H14389">
        <v>352</v>
      </c>
      <c r="I14389" t="s">
        <v>589</v>
      </c>
      <c r="J14389" t="s">
        <v>347</v>
      </c>
      <c r="K14389" t="s">
        <v>499</v>
      </c>
    </row>
    <row r="14390" spans="1:11" hidden="1" x14ac:dyDescent="0.35">
      <c r="A14390" t="s">
        <v>559</v>
      </c>
      <c r="B14390" t="s">
        <v>84</v>
      </c>
      <c r="C14390" t="s">
        <v>329</v>
      </c>
      <c r="D14390" t="s">
        <v>78</v>
      </c>
      <c r="E14390">
        <v>2023</v>
      </c>
      <c r="F14390" t="s">
        <v>523</v>
      </c>
      <c r="G14390" t="s">
        <v>345</v>
      </c>
      <c r="H14390">
        <v>6</v>
      </c>
      <c r="I14390" t="s">
        <v>589</v>
      </c>
      <c r="J14390" t="s">
        <v>347</v>
      </c>
      <c r="K14390" t="s">
        <v>390</v>
      </c>
    </row>
    <row r="14391" spans="1:11" hidden="1" x14ac:dyDescent="0.35">
      <c r="A14391" t="s">
        <v>559</v>
      </c>
      <c r="B14391" t="s">
        <v>84</v>
      </c>
      <c r="C14391" t="s">
        <v>330</v>
      </c>
      <c r="D14391" t="s">
        <v>78</v>
      </c>
      <c r="E14391">
        <v>2023</v>
      </c>
      <c r="F14391" t="s">
        <v>523</v>
      </c>
      <c r="G14391" t="s">
        <v>345</v>
      </c>
      <c r="H14391">
        <v>-0.2</v>
      </c>
      <c r="I14391" t="s">
        <v>589</v>
      </c>
      <c r="J14391" t="s">
        <v>347</v>
      </c>
      <c r="K14391" t="s">
        <v>392</v>
      </c>
    </row>
    <row r="14392" spans="1:11" hidden="1" x14ac:dyDescent="0.35">
      <c r="A14392" t="s">
        <v>559</v>
      </c>
      <c r="B14392" t="s">
        <v>84</v>
      </c>
      <c r="C14392" t="s">
        <v>339</v>
      </c>
      <c r="D14392" t="s">
        <v>78</v>
      </c>
      <c r="E14392">
        <v>2023</v>
      </c>
      <c r="F14392" t="s">
        <v>523</v>
      </c>
      <c r="G14392" t="s">
        <v>345</v>
      </c>
      <c r="H14392">
        <v>676.5</v>
      </c>
      <c r="I14392" t="s">
        <v>589</v>
      </c>
      <c r="J14392" t="s">
        <v>347</v>
      </c>
      <c r="K14392" t="s">
        <v>398</v>
      </c>
    </row>
    <row r="14393" spans="1:11" x14ac:dyDescent="0.35">
      <c r="A14393" t="s">
        <v>556</v>
      </c>
      <c r="B14393" t="s">
        <v>304</v>
      </c>
      <c r="C14393" t="s">
        <v>87</v>
      </c>
      <c r="D14393" t="s">
        <v>78</v>
      </c>
      <c r="E14393">
        <v>2023</v>
      </c>
      <c r="F14393" t="s">
        <v>523</v>
      </c>
      <c r="G14393" t="s">
        <v>345</v>
      </c>
      <c r="H14393">
        <v>-221.28</v>
      </c>
      <c r="I14393" t="s">
        <v>571</v>
      </c>
      <c r="J14393" t="s">
        <v>347</v>
      </c>
      <c r="K14393" t="s">
        <v>387</v>
      </c>
    </row>
    <row r="14394" spans="1:11" hidden="1" x14ac:dyDescent="0.35">
      <c r="A14394" t="s">
        <v>556</v>
      </c>
      <c r="B14394" t="s">
        <v>84</v>
      </c>
      <c r="C14394" t="s">
        <v>329</v>
      </c>
      <c r="D14394" t="s">
        <v>78</v>
      </c>
      <c r="E14394">
        <v>2023</v>
      </c>
      <c r="F14394" t="s">
        <v>523</v>
      </c>
      <c r="G14394" t="s">
        <v>345</v>
      </c>
      <c r="H14394">
        <v>-1.7</v>
      </c>
      <c r="I14394" t="s">
        <v>571</v>
      </c>
      <c r="J14394" t="s">
        <v>347</v>
      </c>
      <c r="K14394" t="s">
        <v>390</v>
      </c>
    </row>
    <row r="14395" spans="1:11" hidden="1" x14ac:dyDescent="0.35">
      <c r="A14395" t="s">
        <v>556</v>
      </c>
      <c r="B14395" t="s">
        <v>84</v>
      </c>
      <c r="C14395" t="s">
        <v>330</v>
      </c>
      <c r="D14395" t="s">
        <v>78</v>
      </c>
      <c r="E14395">
        <v>2023</v>
      </c>
      <c r="F14395" t="s">
        <v>523</v>
      </c>
      <c r="G14395" t="s">
        <v>345</v>
      </c>
      <c r="H14395">
        <v>104.35</v>
      </c>
      <c r="I14395" t="s">
        <v>571</v>
      </c>
      <c r="J14395" t="s">
        <v>347</v>
      </c>
      <c r="K14395" t="s">
        <v>392</v>
      </c>
    </row>
    <row r="14396" spans="1:11" hidden="1" x14ac:dyDescent="0.35">
      <c r="A14396" t="s">
        <v>556</v>
      </c>
      <c r="B14396" t="s">
        <v>84</v>
      </c>
      <c r="C14396" t="s">
        <v>384</v>
      </c>
      <c r="D14396" t="s">
        <v>78</v>
      </c>
      <c r="E14396">
        <v>2023</v>
      </c>
      <c r="F14396" t="s">
        <v>523</v>
      </c>
      <c r="G14396" t="s">
        <v>345</v>
      </c>
      <c r="H14396">
        <v>245.8</v>
      </c>
      <c r="I14396" t="s">
        <v>571</v>
      </c>
      <c r="J14396" t="s">
        <v>347</v>
      </c>
      <c r="K14396" t="s">
        <v>404</v>
      </c>
    </row>
    <row r="14397" spans="1:11" hidden="1" x14ac:dyDescent="0.35">
      <c r="A14397" t="s">
        <v>556</v>
      </c>
      <c r="B14397" t="s">
        <v>84</v>
      </c>
      <c r="C14397" t="s">
        <v>384</v>
      </c>
      <c r="D14397" t="s">
        <v>78</v>
      </c>
      <c r="E14397">
        <v>2023</v>
      </c>
      <c r="F14397" t="s">
        <v>523</v>
      </c>
      <c r="G14397" t="s">
        <v>345</v>
      </c>
      <c r="H14397">
        <v>20.74</v>
      </c>
      <c r="I14397" t="s">
        <v>571</v>
      </c>
      <c r="J14397" t="s">
        <v>347</v>
      </c>
      <c r="K14397" t="s">
        <v>413</v>
      </c>
    </row>
    <row r="14398" spans="1:11" hidden="1" x14ac:dyDescent="0.35">
      <c r="A14398" t="s">
        <v>556</v>
      </c>
      <c r="B14398" t="s">
        <v>84</v>
      </c>
      <c r="C14398" t="s">
        <v>384</v>
      </c>
      <c r="D14398" t="s">
        <v>78</v>
      </c>
      <c r="E14398">
        <v>2023</v>
      </c>
      <c r="F14398" t="s">
        <v>523</v>
      </c>
      <c r="G14398" t="s">
        <v>345</v>
      </c>
      <c r="H14398">
        <v>1.95</v>
      </c>
      <c r="I14398" t="s">
        <v>571</v>
      </c>
      <c r="J14398" t="s">
        <v>347</v>
      </c>
      <c r="K14398" t="s">
        <v>413</v>
      </c>
    </row>
    <row r="14399" spans="1:11" hidden="1" x14ac:dyDescent="0.35">
      <c r="A14399" t="s">
        <v>556</v>
      </c>
      <c r="B14399" t="s">
        <v>84</v>
      </c>
      <c r="C14399" t="s">
        <v>411</v>
      </c>
      <c r="D14399" t="s">
        <v>78</v>
      </c>
      <c r="E14399">
        <v>2023</v>
      </c>
      <c r="F14399" t="s">
        <v>523</v>
      </c>
      <c r="G14399" t="s">
        <v>345</v>
      </c>
      <c r="H14399">
        <v>-1.5</v>
      </c>
      <c r="I14399" t="s">
        <v>571</v>
      </c>
      <c r="J14399" t="s">
        <v>347</v>
      </c>
      <c r="K14399" t="s">
        <v>412</v>
      </c>
    </row>
    <row r="14400" spans="1:11" hidden="1" x14ac:dyDescent="0.35">
      <c r="A14400" t="s">
        <v>556</v>
      </c>
      <c r="B14400" t="s">
        <v>343</v>
      </c>
      <c r="C14400" t="s">
        <v>344</v>
      </c>
      <c r="D14400" t="s">
        <v>78</v>
      </c>
      <c r="E14400">
        <v>2023</v>
      </c>
      <c r="F14400" t="s">
        <v>523</v>
      </c>
      <c r="G14400" t="s">
        <v>345</v>
      </c>
      <c r="H14400">
        <v>-0.1</v>
      </c>
      <c r="I14400" t="s">
        <v>571</v>
      </c>
      <c r="J14400" t="s">
        <v>347</v>
      </c>
      <c r="K14400" t="s">
        <v>405</v>
      </c>
    </row>
    <row r="14401" spans="1:11" hidden="1" x14ac:dyDescent="0.35">
      <c r="A14401" t="s">
        <v>556</v>
      </c>
      <c r="B14401" t="s">
        <v>343</v>
      </c>
      <c r="C14401" t="s">
        <v>426</v>
      </c>
      <c r="D14401" t="s">
        <v>78</v>
      </c>
      <c r="E14401">
        <v>2023</v>
      </c>
      <c r="F14401" t="s">
        <v>523</v>
      </c>
      <c r="G14401" t="s">
        <v>345</v>
      </c>
      <c r="H14401">
        <v>69586</v>
      </c>
      <c r="I14401" t="s">
        <v>571</v>
      </c>
      <c r="J14401" t="s">
        <v>347</v>
      </c>
      <c r="K14401" t="s">
        <v>427</v>
      </c>
    </row>
    <row r="14402" spans="1:11" hidden="1" x14ac:dyDescent="0.35">
      <c r="A14402" t="s">
        <v>556</v>
      </c>
      <c r="B14402" t="s">
        <v>84</v>
      </c>
      <c r="C14402" t="s">
        <v>329</v>
      </c>
      <c r="D14402" t="s">
        <v>78</v>
      </c>
      <c r="E14402">
        <v>2023</v>
      </c>
      <c r="F14402" t="s">
        <v>523</v>
      </c>
      <c r="G14402" t="s">
        <v>345</v>
      </c>
      <c r="H14402">
        <v>24</v>
      </c>
      <c r="I14402" t="s">
        <v>590</v>
      </c>
      <c r="J14402" t="s">
        <v>347</v>
      </c>
      <c r="K14402" t="s">
        <v>390</v>
      </c>
    </row>
    <row r="14403" spans="1:11" hidden="1" x14ac:dyDescent="0.35">
      <c r="A14403" t="s">
        <v>556</v>
      </c>
      <c r="B14403" t="s">
        <v>84</v>
      </c>
      <c r="C14403" t="s">
        <v>330</v>
      </c>
      <c r="D14403" t="s">
        <v>78</v>
      </c>
      <c r="E14403">
        <v>2023</v>
      </c>
      <c r="F14403" t="s">
        <v>523</v>
      </c>
      <c r="G14403" t="s">
        <v>345</v>
      </c>
      <c r="H14403">
        <v>-5.2</v>
      </c>
      <c r="I14403" t="s">
        <v>590</v>
      </c>
      <c r="J14403" t="s">
        <v>347</v>
      </c>
      <c r="K14403" t="s">
        <v>392</v>
      </c>
    </row>
    <row r="14404" spans="1:11" hidden="1" x14ac:dyDescent="0.35">
      <c r="A14404" t="s">
        <v>556</v>
      </c>
      <c r="B14404" t="s">
        <v>84</v>
      </c>
      <c r="C14404" t="s">
        <v>331</v>
      </c>
      <c r="D14404" t="s">
        <v>78</v>
      </c>
      <c r="E14404">
        <v>2023</v>
      </c>
      <c r="F14404" t="s">
        <v>523</v>
      </c>
      <c r="G14404" t="s">
        <v>345</v>
      </c>
      <c r="H14404">
        <v>6.25</v>
      </c>
      <c r="I14404" t="s">
        <v>590</v>
      </c>
      <c r="J14404" t="s">
        <v>347</v>
      </c>
      <c r="K14404" t="s">
        <v>397</v>
      </c>
    </row>
    <row r="14405" spans="1:11" hidden="1" x14ac:dyDescent="0.35">
      <c r="A14405" t="s">
        <v>556</v>
      </c>
      <c r="B14405" t="s">
        <v>84</v>
      </c>
      <c r="C14405" t="s">
        <v>384</v>
      </c>
      <c r="D14405" t="s">
        <v>78</v>
      </c>
      <c r="E14405">
        <v>2023</v>
      </c>
      <c r="F14405" t="s">
        <v>523</v>
      </c>
      <c r="G14405" t="s">
        <v>345</v>
      </c>
      <c r="H14405">
        <v>-9.25</v>
      </c>
      <c r="I14405" t="s">
        <v>590</v>
      </c>
      <c r="J14405" t="s">
        <v>347</v>
      </c>
      <c r="K14405" t="s">
        <v>404</v>
      </c>
    </row>
    <row r="14406" spans="1:11" hidden="1" x14ac:dyDescent="0.35">
      <c r="A14406" t="s">
        <v>556</v>
      </c>
      <c r="B14406" t="s">
        <v>84</v>
      </c>
      <c r="C14406" t="s">
        <v>384</v>
      </c>
      <c r="D14406" t="s">
        <v>78</v>
      </c>
      <c r="E14406">
        <v>2023</v>
      </c>
      <c r="F14406" t="s">
        <v>523</v>
      </c>
      <c r="G14406" t="s">
        <v>345</v>
      </c>
      <c r="H14406">
        <v>89.82</v>
      </c>
      <c r="I14406" t="s">
        <v>590</v>
      </c>
      <c r="J14406" t="s">
        <v>347</v>
      </c>
      <c r="K14406" t="s">
        <v>413</v>
      </c>
    </row>
    <row r="14407" spans="1:11" hidden="1" x14ac:dyDescent="0.35">
      <c r="A14407" t="s">
        <v>556</v>
      </c>
      <c r="B14407" t="s">
        <v>84</v>
      </c>
      <c r="C14407" t="s">
        <v>384</v>
      </c>
      <c r="D14407" t="s">
        <v>78</v>
      </c>
      <c r="E14407">
        <v>2023</v>
      </c>
      <c r="F14407" t="s">
        <v>523</v>
      </c>
      <c r="G14407" t="s">
        <v>345</v>
      </c>
      <c r="H14407">
        <v>1.21</v>
      </c>
      <c r="I14407" t="s">
        <v>590</v>
      </c>
      <c r="J14407" t="s">
        <v>347</v>
      </c>
      <c r="K14407" t="s">
        <v>413</v>
      </c>
    </row>
    <row r="14408" spans="1:11" hidden="1" x14ac:dyDescent="0.35">
      <c r="A14408" t="s">
        <v>556</v>
      </c>
      <c r="B14408" t="s">
        <v>343</v>
      </c>
      <c r="C14408" t="s">
        <v>426</v>
      </c>
      <c r="D14408" t="s">
        <v>78</v>
      </c>
      <c r="E14408">
        <v>2023</v>
      </c>
      <c r="F14408" t="s">
        <v>523</v>
      </c>
      <c r="G14408" t="s">
        <v>345</v>
      </c>
      <c r="H14408">
        <v>70026</v>
      </c>
      <c r="I14408" t="s">
        <v>590</v>
      </c>
      <c r="J14408" t="s">
        <v>347</v>
      </c>
      <c r="K14408" t="s">
        <v>427</v>
      </c>
    </row>
    <row r="14409" spans="1:11" hidden="1" x14ac:dyDescent="0.35">
      <c r="A14409" t="s">
        <v>556</v>
      </c>
      <c r="B14409" t="s">
        <v>343</v>
      </c>
      <c r="C14409" t="s">
        <v>344</v>
      </c>
      <c r="D14409" t="s">
        <v>78</v>
      </c>
      <c r="E14409">
        <v>2023</v>
      </c>
      <c r="F14409" t="s">
        <v>523</v>
      </c>
      <c r="G14409" t="s">
        <v>345</v>
      </c>
      <c r="H14409">
        <v>0.1</v>
      </c>
      <c r="I14409" t="s">
        <v>590</v>
      </c>
      <c r="J14409" t="s">
        <v>347</v>
      </c>
      <c r="K14409" t="s">
        <v>405</v>
      </c>
    </row>
    <row r="14410" spans="1:11" hidden="1" x14ac:dyDescent="0.35">
      <c r="A14410" t="s">
        <v>556</v>
      </c>
      <c r="B14410" t="s">
        <v>84</v>
      </c>
      <c r="C14410" t="s">
        <v>329</v>
      </c>
      <c r="D14410" t="s">
        <v>78</v>
      </c>
      <c r="E14410">
        <v>2023</v>
      </c>
      <c r="F14410" t="s">
        <v>523</v>
      </c>
      <c r="G14410" t="s">
        <v>345</v>
      </c>
      <c r="H14410">
        <v>656</v>
      </c>
      <c r="I14410" t="s">
        <v>591</v>
      </c>
      <c r="J14410" t="s">
        <v>347</v>
      </c>
      <c r="K14410" t="s">
        <v>390</v>
      </c>
    </row>
    <row r="14411" spans="1:11" hidden="1" x14ac:dyDescent="0.35">
      <c r="A14411" t="s">
        <v>556</v>
      </c>
      <c r="B14411" t="s">
        <v>84</v>
      </c>
      <c r="C14411" t="s">
        <v>330</v>
      </c>
      <c r="D14411" t="s">
        <v>78</v>
      </c>
      <c r="E14411">
        <v>2023</v>
      </c>
      <c r="F14411" t="s">
        <v>523</v>
      </c>
      <c r="G14411" t="s">
        <v>345</v>
      </c>
      <c r="H14411">
        <v>8.4</v>
      </c>
      <c r="I14411" t="s">
        <v>591</v>
      </c>
      <c r="J14411" t="s">
        <v>347</v>
      </c>
      <c r="K14411" t="s">
        <v>392</v>
      </c>
    </row>
    <row r="14412" spans="1:11" hidden="1" x14ac:dyDescent="0.35">
      <c r="A14412" t="s">
        <v>556</v>
      </c>
      <c r="B14412" t="s">
        <v>84</v>
      </c>
      <c r="C14412" t="s">
        <v>354</v>
      </c>
      <c r="D14412" t="s">
        <v>78</v>
      </c>
      <c r="E14412">
        <v>2023</v>
      </c>
      <c r="F14412" t="s">
        <v>523</v>
      </c>
      <c r="G14412" t="s">
        <v>345</v>
      </c>
      <c r="H14412">
        <v>212.25</v>
      </c>
      <c r="I14412" t="s">
        <v>591</v>
      </c>
      <c r="J14412" t="s">
        <v>347</v>
      </c>
      <c r="K14412" t="s">
        <v>400</v>
      </c>
    </row>
    <row r="14413" spans="1:11" hidden="1" x14ac:dyDescent="0.35">
      <c r="A14413" t="s">
        <v>556</v>
      </c>
      <c r="B14413" t="s">
        <v>84</v>
      </c>
      <c r="C14413" t="s">
        <v>384</v>
      </c>
      <c r="D14413" t="s">
        <v>78</v>
      </c>
      <c r="E14413">
        <v>2023</v>
      </c>
      <c r="F14413" t="s">
        <v>523</v>
      </c>
      <c r="G14413" t="s">
        <v>345</v>
      </c>
      <c r="H14413">
        <v>31.8</v>
      </c>
      <c r="I14413" t="s">
        <v>591</v>
      </c>
      <c r="J14413" t="s">
        <v>347</v>
      </c>
      <c r="K14413" t="s">
        <v>404</v>
      </c>
    </row>
    <row r="14414" spans="1:11" hidden="1" x14ac:dyDescent="0.35">
      <c r="A14414" t="s">
        <v>556</v>
      </c>
      <c r="B14414" t="s">
        <v>84</v>
      </c>
      <c r="C14414" t="s">
        <v>384</v>
      </c>
      <c r="D14414" t="s">
        <v>78</v>
      </c>
      <c r="E14414">
        <v>2023</v>
      </c>
      <c r="F14414" t="s">
        <v>523</v>
      </c>
      <c r="G14414" t="s">
        <v>345</v>
      </c>
      <c r="H14414">
        <v>1329.79</v>
      </c>
      <c r="I14414" t="s">
        <v>591</v>
      </c>
      <c r="J14414" t="s">
        <v>347</v>
      </c>
      <c r="K14414" t="s">
        <v>413</v>
      </c>
    </row>
    <row r="14415" spans="1:11" hidden="1" x14ac:dyDescent="0.35">
      <c r="A14415" t="s">
        <v>556</v>
      </c>
      <c r="B14415" t="s">
        <v>84</v>
      </c>
      <c r="C14415" t="s">
        <v>384</v>
      </c>
      <c r="D14415" t="s">
        <v>78</v>
      </c>
      <c r="E14415">
        <v>2023</v>
      </c>
      <c r="F14415" t="s">
        <v>523</v>
      </c>
      <c r="G14415" t="s">
        <v>345</v>
      </c>
      <c r="H14415">
        <v>886.44</v>
      </c>
      <c r="I14415" t="s">
        <v>591</v>
      </c>
      <c r="J14415" t="s">
        <v>347</v>
      </c>
      <c r="K14415" t="s">
        <v>413</v>
      </c>
    </row>
    <row r="14416" spans="1:11" hidden="1" x14ac:dyDescent="0.35">
      <c r="A14416" t="s">
        <v>556</v>
      </c>
      <c r="B14416" t="s">
        <v>343</v>
      </c>
      <c r="C14416" t="s">
        <v>426</v>
      </c>
      <c r="D14416" t="s">
        <v>78</v>
      </c>
      <c r="E14416">
        <v>2023</v>
      </c>
      <c r="F14416" t="s">
        <v>523</v>
      </c>
      <c r="G14416" t="s">
        <v>345</v>
      </c>
      <c r="H14416">
        <v>81900</v>
      </c>
      <c r="I14416" t="s">
        <v>591</v>
      </c>
      <c r="J14416" t="s">
        <v>347</v>
      </c>
      <c r="K14416" t="s">
        <v>427</v>
      </c>
    </row>
    <row r="14417" spans="1:11" hidden="1" x14ac:dyDescent="0.35">
      <c r="A14417" t="s">
        <v>489</v>
      </c>
      <c r="B14417" t="s">
        <v>84</v>
      </c>
      <c r="C14417" t="s">
        <v>330</v>
      </c>
      <c r="D14417" t="s">
        <v>78</v>
      </c>
      <c r="E14417">
        <v>2023</v>
      </c>
      <c r="F14417" t="s">
        <v>523</v>
      </c>
      <c r="G14417" t="s">
        <v>345</v>
      </c>
      <c r="H14417">
        <v>65.81</v>
      </c>
      <c r="I14417" t="s">
        <v>511</v>
      </c>
      <c r="J14417" t="s">
        <v>347</v>
      </c>
      <c r="K14417" t="s">
        <v>392</v>
      </c>
    </row>
    <row r="14418" spans="1:11" hidden="1" x14ac:dyDescent="0.35">
      <c r="A14418" t="s">
        <v>489</v>
      </c>
      <c r="B14418" t="s">
        <v>84</v>
      </c>
      <c r="C14418" t="s">
        <v>384</v>
      </c>
      <c r="D14418" t="s">
        <v>78</v>
      </c>
      <c r="E14418">
        <v>2023</v>
      </c>
      <c r="F14418" t="s">
        <v>523</v>
      </c>
      <c r="G14418" t="s">
        <v>345</v>
      </c>
      <c r="H14418">
        <v>-30.9</v>
      </c>
      <c r="I14418" t="s">
        <v>511</v>
      </c>
      <c r="J14418" t="s">
        <v>347</v>
      </c>
      <c r="K14418" t="s">
        <v>404</v>
      </c>
    </row>
    <row r="14419" spans="1:11" hidden="1" x14ac:dyDescent="0.35">
      <c r="A14419" t="s">
        <v>489</v>
      </c>
      <c r="B14419" t="s">
        <v>84</v>
      </c>
      <c r="C14419" t="s">
        <v>384</v>
      </c>
      <c r="D14419" t="s">
        <v>78</v>
      </c>
      <c r="E14419">
        <v>2023</v>
      </c>
      <c r="F14419" t="s">
        <v>523</v>
      </c>
      <c r="G14419" t="s">
        <v>345</v>
      </c>
      <c r="H14419">
        <v>-1313.91</v>
      </c>
      <c r="I14419" t="s">
        <v>511</v>
      </c>
      <c r="J14419" t="s">
        <v>347</v>
      </c>
      <c r="K14419" t="s">
        <v>413</v>
      </c>
    </row>
    <row r="14420" spans="1:11" hidden="1" x14ac:dyDescent="0.35">
      <c r="A14420" t="s">
        <v>489</v>
      </c>
      <c r="B14420" t="s">
        <v>84</v>
      </c>
      <c r="C14420" t="s">
        <v>384</v>
      </c>
      <c r="D14420" t="s">
        <v>78</v>
      </c>
      <c r="E14420">
        <v>2023</v>
      </c>
      <c r="F14420" t="s">
        <v>523</v>
      </c>
      <c r="G14420" t="s">
        <v>345</v>
      </c>
      <c r="H14420">
        <v>-734.98</v>
      </c>
      <c r="I14420" t="s">
        <v>511</v>
      </c>
      <c r="J14420" t="s">
        <v>347</v>
      </c>
      <c r="K14420" t="s">
        <v>413</v>
      </c>
    </row>
    <row r="14421" spans="1:11" hidden="1" x14ac:dyDescent="0.35">
      <c r="A14421" t="s">
        <v>489</v>
      </c>
      <c r="B14421" t="s">
        <v>343</v>
      </c>
      <c r="C14421" t="s">
        <v>426</v>
      </c>
      <c r="D14421" t="s">
        <v>78</v>
      </c>
      <c r="E14421">
        <v>2023</v>
      </c>
      <c r="F14421" t="s">
        <v>523</v>
      </c>
      <c r="G14421" t="s">
        <v>345</v>
      </c>
      <c r="H14421">
        <v>78080</v>
      </c>
      <c r="I14421" t="s">
        <v>511</v>
      </c>
      <c r="J14421" t="s">
        <v>347</v>
      </c>
      <c r="K14421" t="s">
        <v>427</v>
      </c>
    </row>
    <row r="14422" spans="1:11" hidden="1" x14ac:dyDescent="0.35">
      <c r="A14422" t="s">
        <v>489</v>
      </c>
      <c r="B14422" t="s">
        <v>343</v>
      </c>
      <c r="C14422" t="s">
        <v>344</v>
      </c>
      <c r="D14422" t="s">
        <v>78</v>
      </c>
      <c r="E14422">
        <v>2023</v>
      </c>
      <c r="F14422" t="s">
        <v>523</v>
      </c>
      <c r="G14422" t="s">
        <v>345</v>
      </c>
      <c r="H14422">
        <v>1307</v>
      </c>
      <c r="I14422" t="s">
        <v>524</v>
      </c>
      <c r="J14422" t="s">
        <v>347</v>
      </c>
      <c r="K14422" t="s">
        <v>405</v>
      </c>
    </row>
    <row r="14423" spans="1:11" hidden="1" x14ac:dyDescent="0.35">
      <c r="A14423" t="s">
        <v>489</v>
      </c>
      <c r="B14423" t="s">
        <v>343</v>
      </c>
      <c r="C14423" t="s">
        <v>426</v>
      </c>
      <c r="D14423" t="s">
        <v>78</v>
      </c>
      <c r="E14423">
        <v>2023</v>
      </c>
      <c r="F14423" t="s">
        <v>523</v>
      </c>
      <c r="G14423" t="s">
        <v>345</v>
      </c>
      <c r="H14423">
        <v>108225</v>
      </c>
      <c r="I14423" t="s">
        <v>524</v>
      </c>
      <c r="J14423" t="s">
        <v>347</v>
      </c>
      <c r="K14423" t="s">
        <v>427</v>
      </c>
    </row>
    <row r="14424" spans="1:11" hidden="1" x14ac:dyDescent="0.35">
      <c r="A14424" t="s">
        <v>489</v>
      </c>
      <c r="B14424" t="s">
        <v>84</v>
      </c>
      <c r="C14424" t="s">
        <v>330</v>
      </c>
      <c r="D14424" t="s">
        <v>78</v>
      </c>
      <c r="E14424">
        <v>2023</v>
      </c>
      <c r="F14424" t="s">
        <v>523</v>
      </c>
      <c r="G14424" t="s">
        <v>345</v>
      </c>
      <c r="H14424">
        <v>73.95</v>
      </c>
      <c r="I14424" t="s">
        <v>524</v>
      </c>
      <c r="J14424" t="s">
        <v>347</v>
      </c>
      <c r="K14424" t="s">
        <v>392</v>
      </c>
    </row>
    <row r="14425" spans="1:11" hidden="1" x14ac:dyDescent="0.35">
      <c r="A14425" t="s">
        <v>489</v>
      </c>
      <c r="B14425" t="s">
        <v>84</v>
      </c>
      <c r="C14425" t="s">
        <v>384</v>
      </c>
      <c r="D14425" t="s">
        <v>78</v>
      </c>
      <c r="E14425">
        <v>2023</v>
      </c>
      <c r="F14425" t="s">
        <v>523</v>
      </c>
      <c r="G14425" t="s">
        <v>345</v>
      </c>
      <c r="H14425">
        <v>-6.85</v>
      </c>
      <c r="I14425" t="s">
        <v>524</v>
      </c>
      <c r="J14425" t="s">
        <v>347</v>
      </c>
      <c r="K14425" t="s">
        <v>404</v>
      </c>
    </row>
    <row r="14426" spans="1:11" hidden="1" x14ac:dyDescent="0.35">
      <c r="A14426" t="s">
        <v>489</v>
      </c>
      <c r="B14426" t="s">
        <v>84</v>
      </c>
      <c r="C14426" t="s">
        <v>384</v>
      </c>
      <c r="D14426" t="s">
        <v>78</v>
      </c>
      <c r="E14426">
        <v>2023</v>
      </c>
      <c r="F14426" t="s">
        <v>523</v>
      </c>
      <c r="G14426" t="s">
        <v>345</v>
      </c>
      <c r="H14426">
        <v>10.3</v>
      </c>
      <c r="I14426" t="s">
        <v>524</v>
      </c>
      <c r="J14426" t="s">
        <v>347</v>
      </c>
      <c r="K14426" t="s">
        <v>413</v>
      </c>
    </row>
    <row r="14427" spans="1:11" hidden="1" x14ac:dyDescent="0.35">
      <c r="A14427" t="s">
        <v>489</v>
      </c>
      <c r="B14427" t="s">
        <v>84</v>
      </c>
      <c r="C14427" t="s">
        <v>384</v>
      </c>
      <c r="D14427" t="s">
        <v>78</v>
      </c>
      <c r="E14427">
        <v>2023</v>
      </c>
      <c r="F14427" t="s">
        <v>523</v>
      </c>
      <c r="G14427" t="s">
        <v>345</v>
      </c>
      <c r="H14427">
        <v>-35.4</v>
      </c>
      <c r="I14427" t="s">
        <v>524</v>
      </c>
      <c r="J14427" t="s">
        <v>347</v>
      </c>
      <c r="K14427" t="s">
        <v>413</v>
      </c>
    </row>
    <row r="14428" spans="1:11" hidden="1" x14ac:dyDescent="0.35">
      <c r="A14428" t="s">
        <v>489</v>
      </c>
      <c r="B14428" t="s">
        <v>343</v>
      </c>
      <c r="C14428" t="s">
        <v>344</v>
      </c>
      <c r="D14428" t="s">
        <v>78</v>
      </c>
      <c r="E14428">
        <v>2023</v>
      </c>
      <c r="F14428" t="s">
        <v>523</v>
      </c>
      <c r="G14428" t="s">
        <v>345</v>
      </c>
      <c r="H14428">
        <v>145</v>
      </c>
      <c r="I14428" t="s">
        <v>525</v>
      </c>
      <c r="J14428" t="s">
        <v>347</v>
      </c>
      <c r="K14428" t="s">
        <v>405</v>
      </c>
    </row>
    <row r="14429" spans="1:11" hidden="1" x14ac:dyDescent="0.35">
      <c r="A14429" t="s">
        <v>489</v>
      </c>
      <c r="B14429" t="s">
        <v>343</v>
      </c>
      <c r="C14429" t="s">
        <v>426</v>
      </c>
      <c r="D14429" t="s">
        <v>78</v>
      </c>
      <c r="E14429">
        <v>2023</v>
      </c>
      <c r="F14429" t="s">
        <v>523</v>
      </c>
      <c r="G14429" t="s">
        <v>345</v>
      </c>
      <c r="H14429">
        <v>87796</v>
      </c>
      <c r="I14429" t="s">
        <v>525</v>
      </c>
      <c r="J14429" t="s">
        <v>347</v>
      </c>
      <c r="K14429" t="s">
        <v>427</v>
      </c>
    </row>
    <row r="14430" spans="1:11" hidden="1" x14ac:dyDescent="0.35">
      <c r="A14430" t="s">
        <v>489</v>
      </c>
      <c r="B14430" t="s">
        <v>84</v>
      </c>
      <c r="C14430" t="s">
        <v>330</v>
      </c>
      <c r="D14430" t="s">
        <v>78</v>
      </c>
      <c r="E14430">
        <v>2023</v>
      </c>
      <c r="F14430" t="s">
        <v>523</v>
      </c>
      <c r="G14430" t="s">
        <v>345</v>
      </c>
      <c r="H14430">
        <v>-3.75</v>
      </c>
      <c r="I14430" t="s">
        <v>525</v>
      </c>
      <c r="J14430" t="s">
        <v>347</v>
      </c>
      <c r="K14430" t="s">
        <v>392</v>
      </c>
    </row>
    <row r="14431" spans="1:11" hidden="1" x14ac:dyDescent="0.35">
      <c r="A14431" t="s">
        <v>489</v>
      </c>
      <c r="B14431" t="s">
        <v>84</v>
      </c>
      <c r="C14431" t="s">
        <v>331</v>
      </c>
      <c r="D14431" t="s">
        <v>78</v>
      </c>
      <c r="E14431">
        <v>2023</v>
      </c>
      <c r="F14431" t="s">
        <v>523</v>
      </c>
      <c r="G14431" t="s">
        <v>345</v>
      </c>
      <c r="H14431">
        <v>-1.25</v>
      </c>
      <c r="I14431" t="s">
        <v>525</v>
      </c>
      <c r="J14431" t="s">
        <v>347</v>
      </c>
      <c r="K14431" t="s">
        <v>397</v>
      </c>
    </row>
    <row r="14432" spans="1:11" hidden="1" x14ac:dyDescent="0.35">
      <c r="A14432" t="s">
        <v>489</v>
      </c>
      <c r="B14432" t="s">
        <v>84</v>
      </c>
      <c r="C14432" t="s">
        <v>384</v>
      </c>
      <c r="D14432" t="s">
        <v>78</v>
      </c>
      <c r="E14432">
        <v>2023</v>
      </c>
      <c r="F14432" t="s">
        <v>523</v>
      </c>
      <c r="G14432" t="s">
        <v>345</v>
      </c>
      <c r="H14432">
        <v>-3</v>
      </c>
      <c r="I14432" t="s">
        <v>525</v>
      </c>
      <c r="J14432" t="s">
        <v>347</v>
      </c>
      <c r="K14432" t="s">
        <v>404</v>
      </c>
    </row>
    <row r="14433" spans="1:11" hidden="1" x14ac:dyDescent="0.35">
      <c r="A14433" t="s">
        <v>489</v>
      </c>
      <c r="B14433" t="s">
        <v>84</v>
      </c>
      <c r="C14433" t="s">
        <v>384</v>
      </c>
      <c r="D14433" t="s">
        <v>78</v>
      </c>
      <c r="E14433">
        <v>2023</v>
      </c>
      <c r="F14433" t="s">
        <v>523</v>
      </c>
      <c r="G14433" t="s">
        <v>345</v>
      </c>
      <c r="H14433">
        <v>5.87</v>
      </c>
      <c r="I14433" t="s">
        <v>525</v>
      </c>
      <c r="J14433" t="s">
        <v>347</v>
      </c>
      <c r="K14433" t="s">
        <v>413</v>
      </c>
    </row>
    <row r="14434" spans="1:11" hidden="1" x14ac:dyDescent="0.35">
      <c r="A14434" t="s">
        <v>489</v>
      </c>
      <c r="B14434" t="s">
        <v>84</v>
      </c>
      <c r="C14434" t="s">
        <v>384</v>
      </c>
      <c r="D14434" t="s">
        <v>78</v>
      </c>
      <c r="E14434">
        <v>2023</v>
      </c>
      <c r="F14434" t="s">
        <v>523</v>
      </c>
      <c r="G14434" t="s">
        <v>345</v>
      </c>
      <c r="H14434">
        <v>-0.8</v>
      </c>
      <c r="I14434" t="s">
        <v>525</v>
      </c>
      <c r="J14434" t="s">
        <v>347</v>
      </c>
      <c r="K14434" t="s">
        <v>413</v>
      </c>
    </row>
    <row r="14435" spans="1:11" hidden="1" x14ac:dyDescent="0.35">
      <c r="A14435" t="s">
        <v>487</v>
      </c>
      <c r="B14435" t="s">
        <v>343</v>
      </c>
      <c r="C14435" t="s">
        <v>426</v>
      </c>
      <c r="D14435" t="s">
        <v>78</v>
      </c>
      <c r="E14435">
        <v>2023</v>
      </c>
      <c r="F14435" t="s">
        <v>523</v>
      </c>
      <c r="G14435" t="s">
        <v>345</v>
      </c>
      <c r="H14435">
        <v>97500</v>
      </c>
      <c r="I14435" t="s">
        <v>504</v>
      </c>
      <c r="J14435" t="s">
        <v>347</v>
      </c>
      <c r="K14435" t="s">
        <v>427</v>
      </c>
    </row>
    <row r="14436" spans="1:11" hidden="1" x14ac:dyDescent="0.35">
      <c r="A14436" t="s">
        <v>487</v>
      </c>
      <c r="B14436" t="s">
        <v>84</v>
      </c>
      <c r="C14436" t="s">
        <v>330</v>
      </c>
      <c r="D14436" t="s">
        <v>78</v>
      </c>
      <c r="E14436">
        <v>2023</v>
      </c>
      <c r="F14436" t="s">
        <v>523</v>
      </c>
      <c r="G14436" t="s">
        <v>345</v>
      </c>
      <c r="H14436">
        <v>-1.2</v>
      </c>
      <c r="I14436" t="s">
        <v>504</v>
      </c>
      <c r="J14436" t="s">
        <v>347</v>
      </c>
      <c r="K14436" t="s">
        <v>392</v>
      </c>
    </row>
    <row r="14437" spans="1:11" hidden="1" x14ac:dyDescent="0.35">
      <c r="A14437" t="s">
        <v>487</v>
      </c>
      <c r="B14437" t="s">
        <v>84</v>
      </c>
      <c r="C14437" t="s">
        <v>384</v>
      </c>
      <c r="D14437" t="s">
        <v>78</v>
      </c>
      <c r="E14437">
        <v>2023</v>
      </c>
      <c r="F14437" t="s">
        <v>523</v>
      </c>
      <c r="G14437" t="s">
        <v>345</v>
      </c>
      <c r="H14437">
        <v>-3</v>
      </c>
      <c r="I14437" t="s">
        <v>504</v>
      </c>
      <c r="J14437" t="s">
        <v>347</v>
      </c>
      <c r="K14437" t="s">
        <v>404</v>
      </c>
    </row>
    <row r="14438" spans="1:11" hidden="1" x14ac:dyDescent="0.35">
      <c r="A14438" t="s">
        <v>487</v>
      </c>
      <c r="B14438" t="s">
        <v>84</v>
      </c>
      <c r="C14438" t="s">
        <v>384</v>
      </c>
      <c r="D14438" t="s">
        <v>78</v>
      </c>
      <c r="E14438">
        <v>2023</v>
      </c>
      <c r="F14438" t="s">
        <v>523</v>
      </c>
      <c r="G14438" t="s">
        <v>345</v>
      </c>
      <c r="H14438">
        <v>11.6</v>
      </c>
      <c r="I14438" t="s">
        <v>504</v>
      </c>
      <c r="J14438" t="s">
        <v>347</v>
      </c>
      <c r="K14438" t="s">
        <v>413</v>
      </c>
    </row>
    <row r="14439" spans="1:11" hidden="1" x14ac:dyDescent="0.35">
      <c r="A14439" t="s">
        <v>487</v>
      </c>
      <c r="B14439" t="s">
        <v>84</v>
      </c>
      <c r="C14439" t="s">
        <v>384</v>
      </c>
      <c r="D14439" t="s">
        <v>78</v>
      </c>
      <c r="E14439">
        <v>2023</v>
      </c>
      <c r="F14439" t="s">
        <v>523</v>
      </c>
      <c r="G14439" t="s">
        <v>345</v>
      </c>
      <c r="H14439">
        <v>22.8</v>
      </c>
      <c r="I14439" t="s">
        <v>504</v>
      </c>
      <c r="J14439" t="s">
        <v>347</v>
      </c>
      <c r="K14439" t="s">
        <v>413</v>
      </c>
    </row>
    <row r="14440" spans="1:11" hidden="1" x14ac:dyDescent="0.35">
      <c r="A14440" t="s">
        <v>487</v>
      </c>
      <c r="B14440" t="s">
        <v>343</v>
      </c>
      <c r="C14440" t="s">
        <v>426</v>
      </c>
      <c r="D14440" t="s">
        <v>78</v>
      </c>
      <c r="E14440">
        <v>2023</v>
      </c>
      <c r="F14440" t="s">
        <v>523</v>
      </c>
      <c r="G14440" t="s">
        <v>345</v>
      </c>
      <c r="H14440">
        <v>62678</v>
      </c>
      <c r="I14440" t="s">
        <v>526</v>
      </c>
      <c r="J14440" t="s">
        <v>347</v>
      </c>
      <c r="K14440" t="s">
        <v>427</v>
      </c>
    </row>
    <row r="14441" spans="1:11" hidden="1" x14ac:dyDescent="0.35">
      <c r="A14441" t="s">
        <v>487</v>
      </c>
      <c r="B14441" t="s">
        <v>84</v>
      </c>
      <c r="C14441" t="s">
        <v>330</v>
      </c>
      <c r="D14441" t="s">
        <v>78</v>
      </c>
      <c r="E14441">
        <v>2023</v>
      </c>
      <c r="F14441" t="s">
        <v>523</v>
      </c>
      <c r="G14441" t="s">
        <v>345</v>
      </c>
      <c r="H14441">
        <v>-5</v>
      </c>
      <c r="I14441" t="s">
        <v>526</v>
      </c>
      <c r="J14441" t="s">
        <v>347</v>
      </c>
      <c r="K14441" t="s">
        <v>392</v>
      </c>
    </row>
    <row r="14442" spans="1:11" hidden="1" x14ac:dyDescent="0.35">
      <c r="A14442" t="s">
        <v>487</v>
      </c>
      <c r="B14442" t="s">
        <v>84</v>
      </c>
      <c r="C14442" t="s">
        <v>384</v>
      </c>
      <c r="D14442" t="s">
        <v>78</v>
      </c>
      <c r="E14442">
        <v>2023</v>
      </c>
      <c r="F14442" t="s">
        <v>523</v>
      </c>
      <c r="G14442" t="s">
        <v>345</v>
      </c>
      <c r="H14442">
        <v>5.2</v>
      </c>
      <c r="I14442" t="s">
        <v>526</v>
      </c>
      <c r="J14442" t="s">
        <v>347</v>
      </c>
      <c r="K14442" t="s">
        <v>413</v>
      </c>
    </row>
    <row r="14443" spans="1:11" hidden="1" x14ac:dyDescent="0.35">
      <c r="A14443" t="s">
        <v>487</v>
      </c>
      <c r="B14443" t="s">
        <v>84</v>
      </c>
      <c r="C14443" t="s">
        <v>384</v>
      </c>
      <c r="D14443" t="s">
        <v>78</v>
      </c>
      <c r="E14443">
        <v>2023</v>
      </c>
      <c r="F14443" t="s">
        <v>523</v>
      </c>
      <c r="G14443" t="s">
        <v>345</v>
      </c>
      <c r="H14443">
        <v>4.2</v>
      </c>
      <c r="I14443" t="s">
        <v>526</v>
      </c>
      <c r="J14443" t="s">
        <v>347</v>
      </c>
      <c r="K14443" t="s">
        <v>413</v>
      </c>
    </row>
    <row r="14444" spans="1:11" hidden="1" x14ac:dyDescent="0.35">
      <c r="A14444" t="s">
        <v>487</v>
      </c>
      <c r="B14444" t="s">
        <v>84</v>
      </c>
      <c r="C14444" t="s">
        <v>330</v>
      </c>
      <c r="D14444" t="s">
        <v>78</v>
      </c>
      <c r="E14444">
        <v>2023</v>
      </c>
      <c r="F14444" t="s">
        <v>523</v>
      </c>
      <c r="G14444" t="s">
        <v>345</v>
      </c>
      <c r="H14444">
        <v>-1.2</v>
      </c>
      <c r="I14444" t="s">
        <v>527</v>
      </c>
      <c r="J14444" t="s">
        <v>347</v>
      </c>
      <c r="K14444" t="s">
        <v>392</v>
      </c>
    </row>
    <row r="14445" spans="1:11" hidden="1" x14ac:dyDescent="0.35">
      <c r="A14445" t="s">
        <v>487</v>
      </c>
      <c r="B14445" t="s">
        <v>84</v>
      </c>
      <c r="C14445" t="s">
        <v>384</v>
      </c>
      <c r="D14445" t="s">
        <v>78</v>
      </c>
      <c r="E14445">
        <v>2023</v>
      </c>
      <c r="F14445" t="s">
        <v>523</v>
      </c>
      <c r="G14445" t="s">
        <v>345</v>
      </c>
      <c r="H14445">
        <v>3.2</v>
      </c>
      <c r="I14445" t="s">
        <v>527</v>
      </c>
      <c r="J14445" t="s">
        <v>347</v>
      </c>
      <c r="K14445" t="s">
        <v>413</v>
      </c>
    </row>
    <row r="14446" spans="1:11" hidden="1" x14ac:dyDescent="0.35">
      <c r="A14446" t="s">
        <v>487</v>
      </c>
      <c r="B14446" t="s">
        <v>84</v>
      </c>
      <c r="C14446" t="s">
        <v>384</v>
      </c>
      <c r="D14446" t="s">
        <v>78</v>
      </c>
      <c r="E14446">
        <v>2023</v>
      </c>
      <c r="F14446" t="s">
        <v>523</v>
      </c>
      <c r="G14446" t="s">
        <v>345</v>
      </c>
      <c r="H14446">
        <v>22.11</v>
      </c>
      <c r="I14446" t="s">
        <v>527</v>
      </c>
      <c r="J14446" t="s">
        <v>347</v>
      </c>
      <c r="K14446" t="s">
        <v>413</v>
      </c>
    </row>
    <row r="14447" spans="1:11" hidden="1" x14ac:dyDescent="0.35">
      <c r="A14447" t="s">
        <v>487</v>
      </c>
      <c r="B14447" t="s">
        <v>343</v>
      </c>
      <c r="C14447" t="s">
        <v>426</v>
      </c>
      <c r="D14447" t="s">
        <v>78</v>
      </c>
      <c r="E14447">
        <v>2023</v>
      </c>
      <c r="F14447" t="s">
        <v>523</v>
      </c>
      <c r="G14447" t="s">
        <v>345</v>
      </c>
      <c r="H14447">
        <v>62635</v>
      </c>
      <c r="I14447" t="s">
        <v>527</v>
      </c>
      <c r="J14447" t="s">
        <v>347</v>
      </c>
      <c r="K14447" t="s">
        <v>427</v>
      </c>
    </row>
    <row r="14448" spans="1:11" hidden="1" x14ac:dyDescent="0.35">
      <c r="A14448" t="s">
        <v>485</v>
      </c>
      <c r="B14448" t="s">
        <v>343</v>
      </c>
      <c r="C14448" t="s">
        <v>426</v>
      </c>
      <c r="D14448" t="s">
        <v>78</v>
      </c>
      <c r="E14448">
        <v>2023</v>
      </c>
      <c r="F14448" t="s">
        <v>523</v>
      </c>
      <c r="G14448" t="s">
        <v>345</v>
      </c>
      <c r="H14448">
        <v>107250</v>
      </c>
      <c r="I14448" t="s">
        <v>512</v>
      </c>
      <c r="J14448" t="s">
        <v>347</v>
      </c>
      <c r="K14448" t="s">
        <v>427</v>
      </c>
    </row>
    <row r="14449" spans="1:11" hidden="1" x14ac:dyDescent="0.35">
      <c r="A14449" t="s">
        <v>485</v>
      </c>
      <c r="B14449" t="s">
        <v>343</v>
      </c>
      <c r="C14449" t="s">
        <v>426</v>
      </c>
      <c r="D14449" t="s">
        <v>78</v>
      </c>
      <c r="E14449">
        <v>2023</v>
      </c>
      <c r="F14449" t="s">
        <v>523</v>
      </c>
      <c r="G14449" t="s">
        <v>345</v>
      </c>
      <c r="H14449">
        <v>100425</v>
      </c>
      <c r="I14449" t="s">
        <v>528</v>
      </c>
      <c r="J14449" t="s">
        <v>347</v>
      </c>
      <c r="K14449" t="s">
        <v>427</v>
      </c>
    </row>
    <row r="14450" spans="1:11" x14ac:dyDescent="0.35">
      <c r="A14450" t="s">
        <v>485</v>
      </c>
      <c r="B14450" t="s">
        <v>304</v>
      </c>
      <c r="C14450" t="s">
        <v>87</v>
      </c>
      <c r="D14450" t="s">
        <v>78</v>
      </c>
      <c r="E14450">
        <v>2023</v>
      </c>
      <c r="F14450" t="s">
        <v>523</v>
      </c>
      <c r="G14450" t="s">
        <v>345</v>
      </c>
      <c r="H14450">
        <v>1668.77</v>
      </c>
      <c r="I14450" t="s">
        <v>528</v>
      </c>
      <c r="J14450" t="s">
        <v>347</v>
      </c>
      <c r="K14450" t="s">
        <v>387</v>
      </c>
    </row>
    <row r="14451" spans="1:11" hidden="1" x14ac:dyDescent="0.35">
      <c r="A14451" t="s">
        <v>485</v>
      </c>
      <c r="B14451" t="s">
        <v>343</v>
      </c>
      <c r="C14451" t="s">
        <v>426</v>
      </c>
      <c r="D14451" t="s">
        <v>78</v>
      </c>
      <c r="E14451">
        <v>2023</v>
      </c>
      <c r="F14451" t="s">
        <v>523</v>
      </c>
      <c r="G14451" t="s">
        <v>345</v>
      </c>
      <c r="H14451">
        <v>62400</v>
      </c>
      <c r="I14451" t="s">
        <v>529</v>
      </c>
      <c r="J14451" t="s">
        <v>347</v>
      </c>
      <c r="K14451" t="s">
        <v>427</v>
      </c>
    </row>
    <row r="14452" spans="1:11" hidden="1" x14ac:dyDescent="0.35">
      <c r="A14452" t="s">
        <v>559</v>
      </c>
      <c r="B14452" t="s">
        <v>84</v>
      </c>
      <c r="C14452" t="s">
        <v>85</v>
      </c>
      <c r="D14452" t="s">
        <v>78</v>
      </c>
      <c r="E14452">
        <v>2024</v>
      </c>
      <c r="F14452" t="s">
        <v>500</v>
      </c>
      <c r="G14452" t="s">
        <v>311</v>
      </c>
      <c r="H14452">
        <v>16037.29</v>
      </c>
      <c r="I14452" t="s">
        <v>572</v>
      </c>
      <c r="J14452" t="s">
        <v>347</v>
      </c>
      <c r="K14452" t="s">
        <v>388</v>
      </c>
    </row>
    <row r="14453" spans="1:11" hidden="1" x14ac:dyDescent="0.35">
      <c r="A14453" t="s">
        <v>559</v>
      </c>
      <c r="B14453" t="s">
        <v>84</v>
      </c>
      <c r="C14453" t="s">
        <v>85</v>
      </c>
      <c r="D14453" t="s">
        <v>78</v>
      </c>
      <c r="E14453">
        <v>2024</v>
      </c>
      <c r="F14453" t="s">
        <v>500</v>
      </c>
      <c r="G14453" t="s">
        <v>311</v>
      </c>
      <c r="H14453">
        <v>9082.5400000000009</v>
      </c>
      <c r="I14453" t="s">
        <v>572</v>
      </c>
      <c r="J14453" t="s">
        <v>347</v>
      </c>
      <c r="K14453" t="s">
        <v>388</v>
      </c>
    </row>
    <row r="14454" spans="1:11" hidden="1" x14ac:dyDescent="0.35">
      <c r="A14454" t="s">
        <v>559</v>
      </c>
      <c r="B14454" t="s">
        <v>84</v>
      </c>
      <c r="C14454" t="s">
        <v>85</v>
      </c>
      <c r="D14454" t="s">
        <v>78</v>
      </c>
      <c r="E14454">
        <v>2024</v>
      </c>
      <c r="F14454" t="s">
        <v>500</v>
      </c>
      <c r="G14454" t="s">
        <v>311</v>
      </c>
      <c r="H14454">
        <v>6688.39</v>
      </c>
      <c r="I14454" t="s">
        <v>572</v>
      </c>
      <c r="J14454" t="s">
        <v>347</v>
      </c>
      <c r="K14454" t="s">
        <v>388</v>
      </c>
    </row>
    <row r="14455" spans="1:11" hidden="1" x14ac:dyDescent="0.35">
      <c r="A14455" t="s">
        <v>559</v>
      </c>
      <c r="B14455" t="s">
        <v>84</v>
      </c>
      <c r="C14455" t="s">
        <v>85</v>
      </c>
      <c r="D14455" t="s">
        <v>78</v>
      </c>
      <c r="E14455">
        <v>2024</v>
      </c>
      <c r="F14455" t="s">
        <v>506</v>
      </c>
      <c r="G14455" t="s">
        <v>309</v>
      </c>
      <c r="H14455">
        <v>1671.27</v>
      </c>
      <c r="I14455" t="s">
        <v>572</v>
      </c>
      <c r="J14455" t="s">
        <v>347</v>
      </c>
      <c r="K14455" t="s">
        <v>388</v>
      </c>
    </row>
    <row r="14456" spans="1:11" hidden="1" x14ac:dyDescent="0.35">
      <c r="A14456" t="s">
        <v>559</v>
      </c>
      <c r="B14456" t="s">
        <v>84</v>
      </c>
      <c r="C14456" t="s">
        <v>85</v>
      </c>
      <c r="D14456" t="s">
        <v>78</v>
      </c>
      <c r="E14456">
        <v>2024</v>
      </c>
      <c r="F14456" t="s">
        <v>506</v>
      </c>
      <c r="G14456" t="s">
        <v>309</v>
      </c>
      <c r="H14456">
        <v>946.5</v>
      </c>
      <c r="I14456" t="s">
        <v>572</v>
      </c>
      <c r="J14456" t="s">
        <v>347</v>
      </c>
      <c r="K14456" t="s">
        <v>388</v>
      </c>
    </row>
    <row r="14457" spans="1:11" hidden="1" x14ac:dyDescent="0.35">
      <c r="A14457" t="s">
        <v>559</v>
      </c>
      <c r="B14457" t="s">
        <v>84</v>
      </c>
      <c r="C14457" t="s">
        <v>85</v>
      </c>
      <c r="D14457" t="s">
        <v>78</v>
      </c>
      <c r="E14457">
        <v>2024</v>
      </c>
      <c r="F14457" t="s">
        <v>506</v>
      </c>
      <c r="G14457" t="s">
        <v>309</v>
      </c>
      <c r="H14457">
        <v>697.01</v>
      </c>
      <c r="I14457" t="s">
        <v>572</v>
      </c>
      <c r="J14457" t="s">
        <v>347</v>
      </c>
      <c r="K14457" t="s">
        <v>388</v>
      </c>
    </row>
    <row r="14458" spans="1:11" hidden="1" x14ac:dyDescent="0.35">
      <c r="A14458" t="s">
        <v>559</v>
      </c>
      <c r="B14458" t="s">
        <v>84</v>
      </c>
      <c r="C14458" t="s">
        <v>85</v>
      </c>
      <c r="D14458" t="s">
        <v>78</v>
      </c>
      <c r="E14458">
        <v>2024</v>
      </c>
      <c r="F14458" t="s">
        <v>71</v>
      </c>
      <c r="G14458" t="s">
        <v>310</v>
      </c>
      <c r="H14458">
        <v>909.48</v>
      </c>
      <c r="I14458" t="s">
        <v>572</v>
      </c>
      <c r="J14458" t="s">
        <v>347</v>
      </c>
      <c r="K14458" t="s">
        <v>388</v>
      </c>
    </row>
    <row r="14459" spans="1:11" hidden="1" x14ac:dyDescent="0.35">
      <c r="A14459" t="s">
        <v>559</v>
      </c>
      <c r="B14459" t="s">
        <v>84</v>
      </c>
      <c r="C14459" t="s">
        <v>85</v>
      </c>
      <c r="D14459" t="s">
        <v>78</v>
      </c>
      <c r="E14459">
        <v>2024</v>
      </c>
      <c r="F14459" t="s">
        <v>71</v>
      </c>
      <c r="G14459" t="s">
        <v>310</v>
      </c>
      <c r="H14459">
        <v>515.07000000000005</v>
      </c>
      <c r="I14459" t="s">
        <v>572</v>
      </c>
      <c r="J14459" t="s">
        <v>347</v>
      </c>
      <c r="K14459" t="s">
        <v>388</v>
      </c>
    </row>
    <row r="14460" spans="1:11" hidden="1" x14ac:dyDescent="0.35">
      <c r="A14460" t="s">
        <v>559</v>
      </c>
      <c r="B14460" t="s">
        <v>84</v>
      </c>
      <c r="C14460" t="s">
        <v>85</v>
      </c>
      <c r="D14460" t="s">
        <v>78</v>
      </c>
      <c r="E14460">
        <v>2024</v>
      </c>
      <c r="F14460" t="s">
        <v>71</v>
      </c>
      <c r="G14460" t="s">
        <v>310</v>
      </c>
      <c r="H14460">
        <v>379.29</v>
      </c>
      <c r="I14460" t="s">
        <v>572</v>
      </c>
      <c r="J14460" t="s">
        <v>347</v>
      </c>
      <c r="K14460" t="s">
        <v>388</v>
      </c>
    </row>
    <row r="14461" spans="1:11" hidden="1" x14ac:dyDescent="0.35">
      <c r="A14461" t="s">
        <v>559</v>
      </c>
      <c r="B14461" t="s">
        <v>84</v>
      </c>
      <c r="C14461" t="s">
        <v>85</v>
      </c>
      <c r="D14461" t="s">
        <v>78</v>
      </c>
      <c r="E14461">
        <v>2024</v>
      </c>
      <c r="F14461" t="s">
        <v>148</v>
      </c>
      <c r="G14461" t="s">
        <v>308</v>
      </c>
      <c r="H14461">
        <v>850.74</v>
      </c>
      <c r="I14461" t="s">
        <v>572</v>
      </c>
      <c r="J14461" t="s">
        <v>347</v>
      </c>
      <c r="K14461" t="s">
        <v>388</v>
      </c>
    </row>
    <row r="14462" spans="1:11" hidden="1" x14ac:dyDescent="0.35">
      <c r="A14462" t="s">
        <v>559</v>
      </c>
      <c r="B14462" t="s">
        <v>84</v>
      </c>
      <c r="C14462" t="s">
        <v>85</v>
      </c>
      <c r="D14462" t="s">
        <v>78</v>
      </c>
      <c r="E14462">
        <v>2024</v>
      </c>
      <c r="F14462" t="s">
        <v>148</v>
      </c>
      <c r="G14462" t="s">
        <v>308</v>
      </c>
      <c r="H14462">
        <v>481.8</v>
      </c>
      <c r="I14462" t="s">
        <v>572</v>
      </c>
      <c r="J14462" t="s">
        <v>347</v>
      </c>
      <c r="K14462" t="s">
        <v>388</v>
      </c>
    </row>
    <row r="14463" spans="1:11" hidden="1" x14ac:dyDescent="0.35">
      <c r="A14463" t="s">
        <v>559</v>
      </c>
      <c r="B14463" t="s">
        <v>84</v>
      </c>
      <c r="C14463" t="s">
        <v>85</v>
      </c>
      <c r="D14463" t="s">
        <v>78</v>
      </c>
      <c r="E14463">
        <v>2024</v>
      </c>
      <c r="F14463" t="s">
        <v>148</v>
      </c>
      <c r="G14463" t="s">
        <v>308</v>
      </c>
      <c r="H14463">
        <v>354.8</v>
      </c>
      <c r="I14463" t="s">
        <v>572</v>
      </c>
      <c r="J14463" t="s">
        <v>347</v>
      </c>
      <c r="K14463" t="s">
        <v>388</v>
      </c>
    </row>
    <row r="14464" spans="1:11" hidden="1" x14ac:dyDescent="0.35">
      <c r="A14464" t="s">
        <v>559</v>
      </c>
      <c r="B14464" t="s">
        <v>84</v>
      </c>
      <c r="C14464" t="s">
        <v>85</v>
      </c>
      <c r="D14464" t="s">
        <v>78</v>
      </c>
      <c r="E14464">
        <v>2024</v>
      </c>
      <c r="F14464" t="s">
        <v>156</v>
      </c>
      <c r="G14464" t="s">
        <v>307</v>
      </c>
      <c r="H14464">
        <v>5742.91</v>
      </c>
      <c r="I14464" t="s">
        <v>572</v>
      </c>
      <c r="J14464" t="s">
        <v>347</v>
      </c>
      <c r="K14464" t="s">
        <v>388</v>
      </c>
    </row>
    <row r="14465" spans="1:11" hidden="1" x14ac:dyDescent="0.35">
      <c r="A14465" t="s">
        <v>559</v>
      </c>
      <c r="B14465" t="s">
        <v>84</v>
      </c>
      <c r="C14465" t="s">
        <v>85</v>
      </c>
      <c r="D14465" t="s">
        <v>78</v>
      </c>
      <c r="E14465">
        <v>2024</v>
      </c>
      <c r="F14465" t="s">
        <v>156</v>
      </c>
      <c r="G14465" t="s">
        <v>307</v>
      </c>
      <c r="H14465">
        <v>3252.43</v>
      </c>
      <c r="I14465" t="s">
        <v>572</v>
      </c>
      <c r="J14465" t="s">
        <v>347</v>
      </c>
      <c r="K14465" t="s">
        <v>388</v>
      </c>
    </row>
    <row r="14466" spans="1:11" hidden="1" x14ac:dyDescent="0.35">
      <c r="A14466" t="s">
        <v>559</v>
      </c>
      <c r="B14466" t="s">
        <v>84</v>
      </c>
      <c r="C14466" t="s">
        <v>85</v>
      </c>
      <c r="D14466" t="s">
        <v>78</v>
      </c>
      <c r="E14466">
        <v>2024</v>
      </c>
      <c r="F14466" t="s">
        <v>156</v>
      </c>
      <c r="G14466" t="s">
        <v>307</v>
      </c>
      <c r="H14466">
        <v>2395.09</v>
      </c>
      <c r="I14466" t="s">
        <v>572</v>
      </c>
      <c r="J14466" t="s">
        <v>347</v>
      </c>
      <c r="K14466" t="s">
        <v>388</v>
      </c>
    </row>
    <row r="14467" spans="1:11" hidden="1" x14ac:dyDescent="0.35">
      <c r="A14467" t="s">
        <v>559</v>
      </c>
      <c r="B14467" t="s">
        <v>84</v>
      </c>
      <c r="C14467" t="s">
        <v>351</v>
      </c>
      <c r="D14467" t="s">
        <v>78</v>
      </c>
      <c r="E14467">
        <v>2024</v>
      </c>
      <c r="F14467" t="s">
        <v>500</v>
      </c>
      <c r="G14467" t="s">
        <v>311</v>
      </c>
      <c r="H14467">
        <v>7545.22</v>
      </c>
      <c r="I14467" t="s">
        <v>572</v>
      </c>
      <c r="J14467" t="s">
        <v>14</v>
      </c>
      <c r="K14467" t="s">
        <v>403</v>
      </c>
    </row>
    <row r="14468" spans="1:11" hidden="1" x14ac:dyDescent="0.35">
      <c r="A14468" t="s">
        <v>559</v>
      </c>
      <c r="B14468" t="s">
        <v>84</v>
      </c>
      <c r="C14468" t="s">
        <v>351</v>
      </c>
      <c r="D14468" t="s">
        <v>78</v>
      </c>
      <c r="E14468">
        <v>2024</v>
      </c>
      <c r="F14468" t="s">
        <v>500</v>
      </c>
      <c r="G14468" t="s">
        <v>311</v>
      </c>
      <c r="H14468">
        <v>9972</v>
      </c>
      <c r="I14468" t="s">
        <v>572</v>
      </c>
      <c r="J14468" t="s">
        <v>347</v>
      </c>
      <c r="K14468" t="s">
        <v>403</v>
      </c>
    </row>
    <row r="14469" spans="1:11" hidden="1" x14ac:dyDescent="0.35">
      <c r="A14469" t="s">
        <v>559</v>
      </c>
      <c r="B14469" t="s">
        <v>84</v>
      </c>
      <c r="C14469" t="s">
        <v>351</v>
      </c>
      <c r="D14469" t="s">
        <v>78</v>
      </c>
      <c r="E14469">
        <v>2024</v>
      </c>
      <c r="F14469" t="s">
        <v>506</v>
      </c>
      <c r="G14469" t="s">
        <v>309</v>
      </c>
      <c r="H14469">
        <v>1811.84</v>
      </c>
      <c r="I14469" t="s">
        <v>572</v>
      </c>
      <c r="J14469" t="s">
        <v>347</v>
      </c>
      <c r="K14469" t="s">
        <v>403</v>
      </c>
    </row>
    <row r="14470" spans="1:11" hidden="1" x14ac:dyDescent="0.35">
      <c r="A14470" t="s">
        <v>559</v>
      </c>
      <c r="B14470" t="s">
        <v>84</v>
      </c>
      <c r="C14470" t="s">
        <v>351</v>
      </c>
      <c r="D14470" t="s">
        <v>78</v>
      </c>
      <c r="E14470">
        <v>2024</v>
      </c>
      <c r="F14470" t="s">
        <v>71</v>
      </c>
      <c r="G14470" t="s">
        <v>310</v>
      </c>
      <c r="H14470">
        <v>241.85</v>
      </c>
      <c r="I14470" t="s">
        <v>572</v>
      </c>
      <c r="J14470" t="s">
        <v>347</v>
      </c>
      <c r="K14470" t="s">
        <v>403</v>
      </c>
    </row>
    <row r="14471" spans="1:11" hidden="1" x14ac:dyDescent="0.35">
      <c r="A14471" t="s">
        <v>559</v>
      </c>
      <c r="B14471" t="s">
        <v>84</v>
      </c>
      <c r="C14471" t="s">
        <v>351</v>
      </c>
      <c r="D14471" t="s">
        <v>78</v>
      </c>
      <c r="E14471">
        <v>2024</v>
      </c>
      <c r="F14471" t="s">
        <v>148</v>
      </c>
      <c r="G14471" t="s">
        <v>308</v>
      </c>
      <c r="H14471">
        <v>100</v>
      </c>
      <c r="I14471" t="s">
        <v>572</v>
      </c>
      <c r="J14471" t="s">
        <v>347</v>
      </c>
      <c r="K14471" t="s">
        <v>403</v>
      </c>
    </row>
    <row r="14472" spans="1:11" hidden="1" x14ac:dyDescent="0.35">
      <c r="A14472" t="s">
        <v>559</v>
      </c>
      <c r="B14472" t="s">
        <v>84</v>
      </c>
      <c r="C14472" t="s">
        <v>351</v>
      </c>
      <c r="D14472" t="s">
        <v>78</v>
      </c>
      <c r="E14472">
        <v>2024</v>
      </c>
      <c r="F14472" t="s">
        <v>156</v>
      </c>
      <c r="G14472" t="s">
        <v>307</v>
      </c>
      <c r="H14472">
        <v>150.37</v>
      </c>
      <c r="I14472" t="s">
        <v>572</v>
      </c>
      <c r="J14472" t="s">
        <v>14</v>
      </c>
      <c r="K14472" t="s">
        <v>403</v>
      </c>
    </row>
    <row r="14473" spans="1:11" hidden="1" x14ac:dyDescent="0.35">
      <c r="A14473" t="s">
        <v>559</v>
      </c>
      <c r="B14473" t="s">
        <v>84</v>
      </c>
      <c r="C14473" t="s">
        <v>351</v>
      </c>
      <c r="D14473" t="s">
        <v>78</v>
      </c>
      <c r="E14473">
        <v>2024</v>
      </c>
      <c r="F14473" t="s">
        <v>156</v>
      </c>
      <c r="G14473" t="s">
        <v>307</v>
      </c>
      <c r="H14473">
        <v>1411.4</v>
      </c>
      <c r="I14473" t="s">
        <v>572</v>
      </c>
      <c r="J14473" t="s">
        <v>347</v>
      </c>
      <c r="K14473" t="s">
        <v>403</v>
      </c>
    </row>
    <row r="14474" spans="1:11" hidden="1" x14ac:dyDescent="0.35">
      <c r="A14474" t="s">
        <v>559</v>
      </c>
      <c r="B14474" t="s">
        <v>84</v>
      </c>
      <c r="C14474" t="s">
        <v>329</v>
      </c>
      <c r="D14474" t="s">
        <v>78</v>
      </c>
      <c r="E14474">
        <v>2024</v>
      </c>
      <c r="F14474" t="s">
        <v>500</v>
      </c>
      <c r="G14474" t="s">
        <v>311</v>
      </c>
      <c r="H14474">
        <v>18600.88</v>
      </c>
      <c r="I14474" t="s">
        <v>572</v>
      </c>
      <c r="J14474" t="s">
        <v>14</v>
      </c>
      <c r="K14474" t="s">
        <v>390</v>
      </c>
    </row>
    <row r="14475" spans="1:11" hidden="1" x14ac:dyDescent="0.35">
      <c r="A14475" t="s">
        <v>559</v>
      </c>
      <c r="B14475" t="s">
        <v>84</v>
      </c>
      <c r="C14475" t="s">
        <v>329</v>
      </c>
      <c r="D14475" t="s">
        <v>78</v>
      </c>
      <c r="E14475">
        <v>2024</v>
      </c>
      <c r="F14475" t="s">
        <v>500</v>
      </c>
      <c r="G14475" t="s">
        <v>311</v>
      </c>
      <c r="H14475">
        <v>4583.6400000000003</v>
      </c>
      <c r="I14475" t="s">
        <v>572</v>
      </c>
      <c r="J14475" t="s">
        <v>347</v>
      </c>
      <c r="K14475" t="s">
        <v>390</v>
      </c>
    </row>
    <row r="14476" spans="1:11" hidden="1" x14ac:dyDescent="0.35">
      <c r="A14476" t="s">
        <v>559</v>
      </c>
      <c r="B14476" t="s">
        <v>84</v>
      </c>
      <c r="C14476" t="s">
        <v>329</v>
      </c>
      <c r="D14476" t="s">
        <v>78</v>
      </c>
      <c r="E14476">
        <v>2024</v>
      </c>
      <c r="F14476" t="s">
        <v>500</v>
      </c>
      <c r="G14476" t="s">
        <v>311</v>
      </c>
      <c r="H14476">
        <v>20046.61</v>
      </c>
      <c r="I14476" t="s">
        <v>572</v>
      </c>
      <c r="J14476" t="s">
        <v>14</v>
      </c>
      <c r="K14476" t="s">
        <v>390</v>
      </c>
    </row>
    <row r="14477" spans="1:11" hidden="1" x14ac:dyDescent="0.35">
      <c r="A14477" t="s">
        <v>559</v>
      </c>
      <c r="B14477" t="s">
        <v>84</v>
      </c>
      <c r="C14477" t="s">
        <v>329</v>
      </c>
      <c r="D14477" t="s">
        <v>78</v>
      </c>
      <c r="E14477">
        <v>2024</v>
      </c>
      <c r="F14477" t="s">
        <v>500</v>
      </c>
      <c r="G14477" t="s">
        <v>311</v>
      </c>
      <c r="H14477">
        <v>4939.8599999999997</v>
      </c>
      <c r="I14477" t="s">
        <v>572</v>
      </c>
      <c r="J14477" t="s">
        <v>347</v>
      </c>
      <c r="K14477" t="s">
        <v>390</v>
      </c>
    </row>
    <row r="14478" spans="1:11" hidden="1" x14ac:dyDescent="0.35">
      <c r="A14478" t="s">
        <v>559</v>
      </c>
      <c r="B14478" t="s">
        <v>84</v>
      </c>
      <c r="C14478" t="s">
        <v>329</v>
      </c>
      <c r="D14478" t="s">
        <v>78</v>
      </c>
      <c r="E14478">
        <v>2024</v>
      </c>
      <c r="F14478" t="s">
        <v>500</v>
      </c>
      <c r="G14478" t="s">
        <v>311</v>
      </c>
      <c r="H14478">
        <v>1911.74</v>
      </c>
      <c r="I14478" t="s">
        <v>572</v>
      </c>
      <c r="J14478" t="s">
        <v>14</v>
      </c>
      <c r="K14478" t="s">
        <v>390</v>
      </c>
    </row>
    <row r="14479" spans="1:11" hidden="1" x14ac:dyDescent="0.35">
      <c r="A14479" t="s">
        <v>559</v>
      </c>
      <c r="B14479" t="s">
        <v>84</v>
      </c>
      <c r="C14479" t="s">
        <v>329</v>
      </c>
      <c r="D14479" t="s">
        <v>78</v>
      </c>
      <c r="E14479">
        <v>2024</v>
      </c>
      <c r="F14479" t="s">
        <v>500</v>
      </c>
      <c r="G14479" t="s">
        <v>311</v>
      </c>
      <c r="H14479">
        <v>471.1</v>
      </c>
      <c r="I14479" t="s">
        <v>572</v>
      </c>
      <c r="J14479" t="s">
        <v>347</v>
      </c>
      <c r="K14479" t="s">
        <v>390</v>
      </c>
    </row>
    <row r="14480" spans="1:11" hidden="1" x14ac:dyDescent="0.35">
      <c r="A14480" t="s">
        <v>559</v>
      </c>
      <c r="B14480" t="s">
        <v>84</v>
      </c>
      <c r="C14480" t="s">
        <v>329</v>
      </c>
      <c r="D14480" t="s">
        <v>78</v>
      </c>
      <c r="E14480">
        <v>2024</v>
      </c>
      <c r="F14480" t="s">
        <v>500</v>
      </c>
      <c r="G14480" t="s">
        <v>311</v>
      </c>
      <c r="H14480">
        <v>4466.3500000000004</v>
      </c>
      <c r="I14480" t="s">
        <v>572</v>
      </c>
      <c r="J14480" t="s">
        <v>14</v>
      </c>
      <c r="K14480" t="s">
        <v>390</v>
      </c>
    </row>
    <row r="14481" spans="1:11" hidden="1" x14ac:dyDescent="0.35">
      <c r="A14481" t="s">
        <v>559</v>
      </c>
      <c r="B14481" t="s">
        <v>84</v>
      </c>
      <c r="C14481" t="s">
        <v>329</v>
      </c>
      <c r="D14481" t="s">
        <v>78</v>
      </c>
      <c r="E14481">
        <v>2024</v>
      </c>
      <c r="F14481" t="s">
        <v>500</v>
      </c>
      <c r="G14481" t="s">
        <v>311</v>
      </c>
      <c r="H14481">
        <v>1100.5999999999999</v>
      </c>
      <c r="I14481" t="s">
        <v>572</v>
      </c>
      <c r="J14481" t="s">
        <v>347</v>
      </c>
      <c r="K14481" t="s">
        <v>390</v>
      </c>
    </row>
    <row r="14482" spans="1:11" hidden="1" x14ac:dyDescent="0.35">
      <c r="A14482" t="s">
        <v>559</v>
      </c>
      <c r="B14482" t="s">
        <v>84</v>
      </c>
      <c r="C14482" t="s">
        <v>329</v>
      </c>
      <c r="D14482" t="s">
        <v>78</v>
      </c>
      <c r="E14482">
        <v>2024</v>
      </c>
      <c r="F14482" t="s">
        <v>500</v>
      </c>
      <c r="G14482" t="s">
        <v>311</v>
      </c>
      <c r="H14482">
        <v>20243.12</v>
      </c>
      <c r="I14482" t="s">
        <v>572</v>
      </c>
      <c r="J14482" t="s">
        <v>14</v>
      </c>
      <c r="K14482" t="s">
        <v>390</v>
      </c>
    </row>
    <row r="14483" spans="1:11" hidden="1" x14ac:dyDescent="0.35">
      <c r="A14483" t="s">
        <v>559</v>
      </c>
      <c r="B14483" t="s">
        <v>84</v>
      </c>
      <c r="C14483" t="s">
        <v>329</v>
      </c>
      <c r="D14483" t="s">
        <v>78</v>
      </c>
      <c r="E14483">
        <v>2024</v>
      </c>
      <c r="F14483" t="s">
        <v>500</v>
      </c>
      <c r="G14483" t="s">
        <v>311</v>
      </c>
      <c r="H14483">
        <v>4988.32</v>
      </c>
      <c r="I14483" t="s">
        <v>572</v>
      </c>
      <c r="J14483" t="s">
        <v>347</v>
      </c>
      <c r="K14483" t="s">
        <v>390</v>
      </c>
    </row>
    <row r="14484" spans="1:11" hidden="1" x14ac:dyDescent="0.35">
      <c r="A14484" t="s">
        <v>559</v>
      </c>
      <c r="B14484" t="s">
        <v>84</v>
      </c>
      <c r="C14484" t="s">
        <v>329</v>
      </c>
      <c r="D14484" t="s">
        <v>78</v>
      </c>
      <c r="E14484">
        <v>2024</v>
      </c>
      <c r="F14484" t="s">
        <v>500</v>
      </c>
      <c r="G14484" t="s">
        <v>311</v>
      </c>
      <c r="H14484">
        <v>2296.34</v>
      </c>
      <c r="I14484" t="s">
        <v>572</v>
      </c>
      <c r="J14484" t="s">
        <v>14</v>
      </c>
      <c r="K14484" t="s">
        <v>390</v>
      </c>
    </row>
    <row r="14485" spans="1:11" hidden="1" x14ac:dyDescent="0.35">
      <c r="A14485" t="s">
        <v>559</v>
      </c>
      <c r="B14485" t="s">
        <v>84</v>
      </c>
      <c r="C14485" t="s">
        <v>329</v>
      </c>
      <c r="D14485" t="s">
        <v>78</v>
      </c>
      <c r="E14485">
        <v>2024</v>
      </c>
      <c r="F14485" t="s">
        <v>500</v>
      </c>
      <c r="G14485" t="s">
        <v>311</v>
      </c>
      <c r="H14485">
        <v>565.87</v>
      </c>
      <c r="I14485" t="s">
        <v>572</v>
      </c>
      <c r="J14485" t="s">
        <v>347</v>
      </c>
      <c r="K14485" t="s">
        <v>390</v>
      </c>
    </row>
    <row r="14486" spans="1:11" hidden="1" x14ac:dyDescent="0.35">
      <c r="A14486" t="s">
        <v>559</v>
      </c>
      <c r="B14486" t="s">
        <v>84</v>
      </c>
      <c r="C14486" t="s">
        <v>329</v>
      </c>
      <c r="D14486" t="s">
        <v>78</v>
      </c>
      <c r="E14486">
        <v>2024</v>
      </c>
      <c r="F14486" t="s">
        <v>506</v>
      </c>
      <c r="G14486" t="s">
        <v>309</v>
      </c>
      <c r="H14486">
        <v>1964.82</v>
      </c>
      <c r="I14486" t="s">
        <v>572</v>
      </c>
      <c r="J14486" t="s">
        <v>347</v>
      </c>
      <c r="K14486" t="s">
        <v>390</v>
      </c>
    </row>
    <row r="14487" spans="1:11" hidden="1" x14ac:dyDescent="0.35">
      <c r="A14487" t="s">
        <v>559</v>
      </c>
      <c r="B14487" t="s">
        <v>84</v>
      </c>
      <c r="C14487" t="s">
        <v>329</v>
      </c>
      <c r="D14487" t="s">
        <v>78</v>
      </c>
      <c r="E14487">
        <v>2024</v>
      </c>
      <c r="F14487" t="s">
        <v>506</v>
      </c>
      <c r="G14487" t="s">
        <v>309</v>
      </c>
      <c r="H14487">
        <v>2117.5300000000002</v>
      </c>
      <c r="I14487" t="s">
        <v>572</v>
      </c>
      <c r="J14487" t="s">
        <v>347</v>
      </c>
      <c r="K14487" t="s">
        <v>390</v>
      </c>
    </row>
    <row r="14488" spans="1:11" hidden="1" x14ac:dyDescent="0.35">
      <c r="A14488" t="s">
        <v>559</v>
      </c>
      <c r="B14488" t="s">
        <v>84</v>
      </c>
      <c r="C14488" t="s">
        <v>329</v>
      </c>
      <c r="D14488" t="s">
        <v>78</v>
      </c>
      <c r="E14488">
        <v>2024</v>
      </c>
      <c r="F14488" t="s">
        <v>506</v>
      </c>
      <c r="G14488" t="s">
        <v>309</v>
      </c>
      <c r="H14488">
        <v>201.94</v>
      </c>
      <c r="I14488" t="s">
        <v>572</v>
      </c>
      <c r="J14488" t="s">
        <v>347</v>
      </c>
      <c r="K14488" t="s">
        <v>390</v>
      </c>
    </row>
    <row r="14489" spans="1:11" hidden="1" x14ac:dyDescent="0.35">
      <c r="A14489" t="s">
        <v>559</v>
      </c>
      <c r="B14489" t="s">
        <v>84</v>
      </c>
      <c r="C14489" t="s">
        <v>329</v>
      </c>
      <c r="D14489" t="s">
        <v>78</v>
      </c>
      <c r="E14489">
        <v>2024</v>
      </c>
      <c r="F14489" t="s">
        <v>506</v>
      </c>
      <c r="G14489" t="s">
        <v>309</v>
      </c>
      <c r="H14489">
        <v>471.78</v>
      </c>
      <c r="I14489" t="s">
        <v>572</v>
      </c>
      <c r="J14489" t="s">
        <v>347</v>
      </c>
      <c r="K14489" t="s">
        <v>390</v>
      </c>
    </row>
    <row r="14490" spans="1:11" hidden="1" x14ac:dyDescent="0.35">
      <c r="A14490" t="s">
        <v>559</v>
      </c>
      <c r="B14490" t="s">
        <v>84</v>
      </c>
      <c r="C14490" t="s">
        <v>329</v>
      </c>
      <c r="D14490" t="s">
        <v>78</v>
      </c>
      <c r="E14490">
        <v>2024</v>
      </c>
      <c r="F14490" t="s">
        <v>506</v>
      </c>
      <c r="G14490" t="s">
        <v>309</v>
      </c>
      <c r="H14490">
        <v>2138.29</v>
      </c>
      <c r="I14490" t="s">
        <v>572</v>
      </c>
      <c r="J14490" t="s">
        <v>347</v>
      </c>
      <c r="K14490" t="s">
        <v>390</v>
      </c>
    </row>
    <row r="14491" spans="1:11" hidden="1" x14ac:dyDescent="0.35">
      <c r="A14491" t="s">
        <v>559</v>
      </c>
      <c r="B14491" t="s">
        <v>84</v>
      </c>
      <c r="C14491" t="s">
        <v>329</v>
      </c>
      <c r="D14491" t="s">
        <v>78</v>
      </c>
      <c r="E14491">
        <v>2024</v>
      </c>
      <c r="F14491" t="s">
        <v>506</v>
      </c>
      <c r="G14491" t="s">
        <v>309</v>
      </c>
      <c r="H14491">
        <v>242.56</v>
      </c>
      <c r="I14491" t="s">
        <v>572</v>
      </c>
      <c r="J14491" t="s">
        <v>347</v>
      </c>
      <c r="K14491" t="s">
        <v>390</v>
      </c>
    </row>
    <row r="14492" spans="1:11" hidden="1" x14ac:dyDescent="0.35">
      <c r="A14492" t="s">
        <v>559</v>
      </c>
      <c r="B14492" t="s">
        <v>84</v>
      </c>
      <c r="C14492" t="s">
        <v>329</v>
      </c>
      <c r="D14492" t="s">
        <v>78</v>
      </c>
      <c r="E14492">
        <v>2024</v>
      </c>
      <c r="F14492" t="s">
        <v>71</v>
      </c>
      <c r="G14492" t="s">
        <v>310</v>
      </c>
      <c r="H14492">
        <v>117.01</v>
      </c>
      <c r="I14492" t="s">
        <v>572</v>
      </c>
      <c r="J14492" t="s">
        <v>347</v>
      </c>
      <c r="K14492" t="s">
        <v>390</v>
      </c>
    </row>
    <row r="14493" spans="1:11" hidden="1" x14ac:dyDescent="0.35">
      <c r="A14493" t="s">
        <v>559</v>
      </c>
      <c r="B14493" t="s">
        <v>84</v>
      </c>
      <c r="C14493" t="s">
        <v>329</v>
      </c>
      <c r="D14493" t="s">
        <v>78</v>
      </c>
      <c r="E14493">
        <v>2024</v>
      </c>
      <c r="F14493" t="s">
        <v>71</v>
      </c>
      <c r="G14493" t="s">
        <v>310</v>
      </c>
      <c r="H14493">
        <v>126.1</v>
      </c>
      <c r="I14493" t="s">
        <v>572</v>
      </c>
      <c r="J14493" t="s">
        <v>347</v>
      </c>
      <c r="K14493" t="s">
        <v>390</v>
      </c>
    </row>
    <row r="14494" spans="1:11" hidden="1" x14ac:dyDescent="0.35">
      <c r="A14494" t="s">
        <v>559</v>
      </c>
      <c r="B14494" t="s">
        <v>84</v>
      </c>
      <c r="C14494" t="s">
        <v>329</v>
      </c>
      <c r="D14494" t="s">
        <v>78</v>
      </c>
      <c r="E14494">
        <v>2024</v>
      </c>
      <c r="F14494" t="s">
        <v>71</v>
      </c>
      <c r="G14494" t="s">
        <v>310</v>
      </c>
      <c r="H14494">
        <v>12.03</v>
      </c>
      <c r="I14494" t="s">
        <v>572</v>
      </c>
      <c r="J14494" t="s">
        <v>347</v>
      </c>
      <c r="K14494" t="s">
        <v>390</v>
      </c>
    </row>
    <row r="14495" spans="1:11" hidden="1" x14ac:dyDescent="0.35">
      <c r="A14495" t="s">
        <v>559</v>
      </c>
      <c r="B14495" t="s">
        <v>84</v>
      </c>
      <c r="C14495" t="s">
        <v>329</v>
      </c>
      <c r="D14495" t="s">
        <v>78</v>
      </c>
      <c r="E14495">
        <v>2024</v>
      </c>
      <c r="F14495" t="s">
        <v>71</v>
      </c>
      <c r="G14495" t="s">
        <v>310</v>
      </c>
      <c r="H14495">
        <v>28.1</v>
      </c>
      <c r="I14495" t="s">
        <v>572</v>
      </c>
      <c r="J14495" t="s">
        <v>347</v>
      </c>
      <c r="K14495" t="s">
        <v>390</v>
      </c>
    </row>
    <row r="14496" spans="1:11" hidden="1" x14ac:dyDescent="0.35">
      <c r="A14496" t="s">
        <v>559</v>
      </c>
      <c r="B14496" t="s">
        <v>84</v>
      </c>
      <c r="C14496" t="s">
        <v>329</v>
      </c>
      <c r="D14496" t="s">
        <v>78</v>
      </c>
      <c r="E14496">
        <v>2024</v>
      </c>
      <c r="F14496" t="s">
        <v>71</v>
      </c>
      <c r="G14496" t="s">
        <v>310</v>
      </c>
      <c r="H14496">
        <v>127.34</v>
      </c>
      <c r="I14496" t="s">
        <v>572</v>
      </c>
      <c r="J14496" t="s">
        <v>347</v>
      </c>
      <c r="K14496" t="s">
        <v>390</v>
      </c>
    </row>
    <row r="14497" spans="1:11" hidden="1" x14ac:dyDescent="0.35">
      <c r="A14497" t="s">
        <v>559</v>
      </c>
      <c r="B14497" t="s">
        <v>84</v>
      </c>
      <c r="C14497" t="s">
        <v>329</v>
      </c>
      <c r="D14497" t="s">
        <v>78</v>
      </c>
      <c r="E14497">
        <v>2024</v>
      </c>
      <c r="F14497" t="s">
        <v>71</v>
      </c>
      <c r="G14497" t="s">
        <v>310</v>
      </c>
      <c r="H14497">
        <v>14.44</v>
      </c>
      <c r="I14497" t="s">
        <v>572</v>
      </c>
      <c r="J14497" t="s">
        <v>347</v>
      </c>
      <c r="K14497" t="s">
        <v>390</v>
      </c>
    </row>
    <row r="14498" spans="1:11" hidden="1" x14ac:dyDescent="0.35">
      <c r="A14498" t="s">
        <v>559</v>
      </c>
      <c r="B14498" t="s">
        <v>84</v>
      </c>
      <c r="C14498" t="s">
        <v>329</v>
      </c>
      <c r="D14498" t="s">
        <v>78</v>
      </c>
      <c r="E14498">
        <v>2024</v>
      </c>
      <c r="F14498" t="s">
        <v>156</v>
      </c>
      <c r="G14498" t="s">
        <v>307</v>
      </c>
      <c r="H14498">
        <v>274.12</v>
      </c>
      <c r="I14498" t="s">
        <v>572</v>
      </c>
      <c r="J14498" t="s">
        <v>14</v>
      </c>
      <c r="K14498" t="s">
        <v>390</v>
      </c>
    </row>
    <row r="14499" spans="1:11" hidden="1" x14ac:dyDescent="0.35">
      <c r="A14499" t="s">
        <v>559</v>
      </c>
      <c r="B14499" t="s">
        <v>84</v>
      </c>
      <c r="C14499" t="s">
        <v>329</v>
      </c>
      <c r="D14499" t="s">
        <v>78</v>
      </c>
      <c r="E14499">
        <v>2024</v>
      </c>
      <c r="F14499" t="s">
        <v>156</v>
      </c>
      <c r="G14499" t="s">
        <v>307</v>
      </c>
      <c r="H14499">
        <v>1231.82</v>
      </c>
      <c r="I14499" t="s">
        <v>572</v>
      </c>
      <c r="J14499" t="s">
        <v>347</v>
      </c>
      <c r="K14499" t="s">
        <v>390</v>
      </c>
    </row>
    <row r="14500" spans="1:11" hidden="1" x14ac:dyDescent="0.35">
      <c r="A14500" t="s">
        <v>559</v>
      </c>
      <c r="B14500" t="s">
        <v>84</v>
      </c>
      <c r="C14500" t="s">
        <v>329</v>
      </c>
      <c r="D14500" t="s">
        <v>78</v>
      </c>
      <c r="E14500">
        <v>2024</v>
      </c>
      <c r="F14500" t="s">
        <v>156</v>
      </c>
      <c r="G14500" t="s">
        <v>307</v>
      </c>
      <c r="H14500">
        <v>295.42</v>
      </c>
      <c r="I14500" t="s">
        <v>572</v>
      </c>
      <c r="J14500" t="s">
        <v>14</v>
      </c>
      <c r="K14500" t="s">
        <v>390</v>
      </c>
    </row>
    <row r="14501" spans="1:11" hidden="1" x14ac:dyDescent="0.35">
      <c r="A14501" t="s">
        <v>559</v>
      </c>
      <c r="B14501" t="s">
        <v>84</v>
      </c>
      <c r="C14501" t="s">
        <v>329</v>
      </c>
      <c r="D14501" t="s">
        <v>78</v>
      </c>
      <c r="E14501">
        <v>2024</v>
      </c>
      <c r="F14501" t="s">
        <v>156</v>
      </c>
      <c r="G14501" t="s">
        <v>307</v>
      </c>
      <c r="H14501">
        <v>1327.56</v>
      </c>
      <c r="I14501" t="s">
        <v>572</v>
      </c>
      <c r="J14501" t="s">
        <v>347</v>
      </c>
      <c r="K14501" t="s">
        <v>390</v>
      </c>
    </row>
    <row r="14502" spans="1:11" hidden="1" x14ac:dyDescent="0.35">
      <c r="A14502" t="s">
        <v>559</v>
      </c>
      <c r="B14502" t="s">
        <v>84</v>
      </c>
      <c r="C14502" t="s">
        <v>329</v>
      </c>
      <c r="D14502" t="s">
        <v>78</v>
      </c>
      <c r="E14502">
        <v>2024</v>
      </c>
      <c r="F14502" t="s">
        <v>156</v>
      </c>
      <c r="G14502" t="s">
        <v>307</v>
      </c>
      <c r="H14502">
        <v>28.17</v>
      </c>
      <c r="I14502" t="s">
        <v>572</v>
      </c>
      <c r="J14502" t="s">
        <v>14</v>
      </c>
      <c r="K14502" t="s">
        <v>390</v>
      </c>
    </row>
    <row r="14503" spans="1:11" hidden="1" x14ac:dyDescent="0.35">
      <c r="A14503" t="s">
        <v>559</v>
      </c>
      <c r="B14503" t="s">
        <v>84</v>
      </c>
      <c r="C14503" t="s">
        <v>329</v>
      </c>
      <c r="D14503" t="s">
        <v>78</v>
      </c>
      <c r="E14503">
        <v>2024</v>
      </c>
      <c r="F14503" t="s">
        <v>156</v>
      </c>
      <c r="G14503" t="s">
        <v>307</v>
      </c>
      <c r="H14503">
        <v>126.6</v>
      </c>
      <c r="I14503" t="s">
        <v>572</v>
      </c>
      <c r="J14503" t="s">
        <v>347</v>
      </c>
      <c r="K14503" t="s">
        <v>390</v>
      </c>
    </row>
    <row r="14504" spans="1:11" hidden="1" x14ac:dyDescent="0.35">
      <c r="A14504" t="s">
        <v>559</v>
      </c>
      <c r="B14504" t="s">
        <v>84</v>
      </c>
      <c r="C14504" t="s">
        <v>329</v>
      </c>
      <c r="D14504" t="s">
        <v>78</v>
      </c>
      <c r="E14504">
        <v>2024</v>
      </c>
      <c r="F14504" t="s">
        <v>156</v>
      </c>
      <c r="G14504" t="s">
        <v>307</v>
      </c>
      <c r="H14504">
        <v>65.819999999999993</v>
      </c>
      <c r="I14504" t="s">
        <v>572</v>
      </c>
      <c r="J14504" t="s">
        <v>14</v>
      </c>
      <c r="K14504" t="s">
        <v>390</v>
      </c>
    </row>
    <row r="14505" spans="1:11" hidden="1" x14ac:dyDescent="0.35">
      <c r="A14505" t="s">
        <v>559</v>
      </c>
      <c r="B14505" t="s">
        <v>84</v>
      </c>
      <c r="C14505" t="s">
        <v>329</v>
      </c>
      <c r="D14505" t="s">
        <v>78</v>
      </c>
      <c r="E14505">
        <v>2024</v>
      </c>
      <c r="F14505" t="s">
        <v>156</v>
      </c>
      <c r="G14505" t="s">
        <v>307</v>
      </c>
      <c r="H14505">
        <v>295.77999999999997</v>
      </c>
      <c r="I14505" t="s">
        <v>572</v>
      </c>
      <c r="J14505" t="s">
        <v>347</v>
      </c>
      <c r="K14505" t="s">
        <v>390</v>
      </c>
    </row>
    <row r="14506" spans="1:11" hidden="1" x14ac:dyDescent="0.35">
      <c r="A14506" t="s">
        <v>559</v>
      </c>
      <c r="B14506" t="s">
        <v>84</v>
      </c>
      <c r="C14506" t="s">
        <v>329</v>
      </c>
      <c r="D14506" t="s">
        <v>78</v>
      </c>
      <c r="E14506">
        <v>2024</v>
      </c>
      <c r="F14506" t="s">
        <v>156</v>
      </c>
      <c r="G14506" t="s">
        <v>307</v>
      </c>
      <c r="H14506">
        <v>298.3</v>
      </c>
      <c r="I14506" t="s">
        <v>572</v>
      </c>
      <c r="J14506" t="s">
        <v>14</v>
      </c>
      <c r="K14506" t="s">
        <v>390</v>
      </c>
    </row>
    <row r="14507" spans="1:11" hidden="1" x14ac:dyDescent="0.35">
      <c r="A14507" t="s">
        <v>559</v>
      </c>
      <c r="B14507" t="s">
        <v>84</v>
      </c>
      <c r="C14507" t="s">
        <v>329</v>
      </c>
      <c r="D14507" t="s">
        <v>78</v>
      </c>
      <c r="E14507">
        <v>2024</v>
      </c>
      <c r="F14507" t="s">
        <v>156</v>
      </c>
      <c r="G14507" t="s">
        <v>307</v>
      </c>
      <c r="H14507">
        <v>1340.58</v>
      </c>
      <c r="I14507" t="s">
        <v>572</v>
      </c>
      <c r="J14507" t="s">
        <v>347</v>
      </c>
      <c r="K14507" t="s">
        <v>390</v>
      </c>
    </row>
    <row r="14508" spans="1:11" hidden="1" x14ac:dyDescent="0.35">
      <c r="A14508" t="s">
        <v>559</v>
      </c>
      <c r="B14508" t="s">
        <v>84</v>
      </c>
      <c r="C14508" t="s">
        <v>329</v>
      </c>
      <c r="D14508" t="s">
        <v>78</v>
      </c>
      <c r="E14508">
        <v>2024</v>
      </c>
      <c r="F14508" t="s">
        <v>156</v>
      </c>
      <c r="G14508" t="s">
        <v>307</v>
      </c>
      <c r="H14508">
        <v>33.840000000000003</v>
      </c>
      <c r="I14508" t="s">
        <v>572</v>
      </c>
      <c r="J14508" t="s">
        <v>14</v>
      </c>
      <c r="K14508" t="s">
        <v>390</v>
      </c>
    </row>
    <row r="14509" spans="1:11" hidden="1" x14ac:dyDescent="0.35">
      <c r="A14509" t="s">
        <v>559</v>
      </c>
      <c r="B14509" t="s">
        <v>84</v>
      </c>
      <c r="C14509" t="s">
        <v>329</v>
      </c>
      <c r="D14509" t="s">
        <v>78</v>
      </c>
      <c r="E14509">
        <v>2024</v>
      </c>
      <c r="F14509" t="s">
        <v>156</v>
      </c>
      <c r="G14509" t="s">
        <v>307</v>
      </c>
      <c r="H14509">
        <v>152.07</v>
      </c>
      <c r="I14509" t="s">
        <v>572</v>
      </c>
      <c r="J14509" t="s">
        <v>347</v>
      </c>
      <c r="K14509" t="s">
        <v>390</v>
      </c>
    </row>
    <row r="14510" spans="1:11" hidden="1" x14ac:dyDescent="0.35">
      <c r="A14510" t="s">
        <v>559</v>
      </c>
      <c r="B14510" t="s">
        <v>84</v>
      </c>
      <c r="C14510" t="s">
        <v>334</v>
      </c>
      <c r="D14510" t="s">
        <v>78</v>
      </c>
      <c r="E14510">
        <v>2024</v>
      </c>
      <c r="F14510" t="s">
        <v>500</v>
      </c>
      <c r="G14510" t="s">
        <v>311</v>
      </c>
      <c r="H14510">
        <v>23640.560000000001</v>
      </c>
      <c r="I14510" t="s">
        <v>572</v>
      </c>
      <c r="J14510" t="s">
        <v>14</v>
      </c>
      <c r="K14510" t="s">
        <v>391</v>
      </c>
    </row>
    <row r="14511" spans="1:11" hidden="1" x14ac:dyDescent="0.35">
      <c r="A14511" t="s">
        <v>559</v>
      </c>
      <c r="B14511" t="s">
        <v>84</v>
      </c>
      <c r="C14511" t="s">
        <v>334</v>
      </c>
      <c r="D14511" t="s">
        <v>78</v>
      </c>
      <c r="E14511">
        <v>2024</v>
      </c>
      <c r="F14511" t="s">
        <v>500</v>
      </c>
      <c r="G14511" t="s">
        <v>311</v>
      </c>
      <c r="H14511">
        <v>10140.51</v>
      </c>
      <c r="I14511" t="s">
        <v>572</v>
      </c>
      <c r="J14511" t="s">
        <v>347</v>
      </c>
      <c r="K14511" t="s">
        <v>391</v>
      </c>
    </row>
    <row r="14512" spans="1:11" hidden="1" x14ac:dyDescent="0.35">
      <c r="A14512" t="s">
        <v>559</v>
      </c>
      <c r="B14512" t="s">
        <v>84</v>
      </c>
      <c r="C14512" t="s">
        <v>334</v>
      </c>
      <c r="D14512" t="s">
        <v>78</v>
      </c>
      <c r="E14512">
        <v>2024</v>
      </c>
      <c r="F14512" t="s">
        <v>506</v>
      </c>
      <c r="G14512" t="s">
        <v>309</v>
      </c>
      <c r="H14512">
        <v>1670.1</v>
      </c>
      <c r="I14512" t="s">
        <v>572</v>
      </c>
      <c r="J14512" t="s">
        <v>347</v>
      </c>
      <c r="K14512" t="s">
        <v>391</v>
      </c>
    </row>
    <row r="14513" spans="1:11" hidden="1" x14ac:dyDescent="0.35">
      <c r="A14513" t="s">
        <v>559</v>
      </c>
      <c r="B14513" t="s">
        <v>84</v>
      </c>
      <c r="C14513" t="s">
        <v>334</v>
      </c>
      <c r="D14513" t="s">
        <v>78</v>
      </c>
      <c r="E14513">
        <v>2024</v>
      </c>
      <c r="F14513" t="s">
        <v>71</v>
      </c>
      <c r="G14513" t="s">
        <v>310</v>
      </c>
      <c r="H14513">
        <v>43.62</v>
      </c>
      <c r="I14513" t="s">
        <v>572</v>
      </c>
      <c r="J14513" t="s">
        <v>347</v>
      </c>
      <c r="K14513" t="s">
        <v>391</v>
      </c>
    </row>
    <row r="14514" spans="1:11" hidden="1" x14ac:dyDescent="0.35">
      <c r="A14514" t="s">
        <v>559</v>
      </c>
      <c r="B14514" t="s">
        <v>84</v>
      </c>
      <c r="C14514" t="s">
        <v>334</v>
      </c>
      <c r="D14514" t="s">
        <v>78</v>
      </c>
      <c r="E14514">
        <v>2024</v>
      </c>
      <c r="F14514" t="s">
        <v>156</v>
      </c>
      <c r="G14514" t="s">
        <v>307</v>
      </c>
      <c r="H14514">
        <v>909</v>
      </c>
      <c r="I14514" t="s">
        <v>572</v>
      </c>
      <c r="J14514" t="s">
        <v>14</v>
      </c>
      <c r="K14514" t="s">
        <v>391</v>
      </c>
    </row>
    <row r="14515" spans="1:11" hidden="1" x14ac:dyDescent="0.35">
      <c r="A14515" t="s">
        <v>559</v>
      </c>
      <c r="B14515" t="s">
        <v>84</v>
      </c>
      <c r="C14515" t="s">
        <v>334</v>
      </c>
      <c r="D14515" t="s">
        <v>78</v>
      </c>
      <c r="E14515">
        <v>2024</v>
      </c>
      <c r="F14515" t="s">
        <v>156</v>
      </c>
      <c r="G14515" t="s">
        <v>307</v>
      </c>
      <c r="H14515">
        <v>1181.8</v>
      </c>
      <c r="I14515" t="s">
        <v>572</v>
      </c>
      <c r="J14515" t="s">
        <v>347</v>
      </c>
      <c r="K14515" t="s">
        <v>391</v>
      </c>
    </row>
    <row r="14516" spans="1:11" hidden="1" x14ac:dyDescent="0.35">
      <c r="A14516" t="s">
        <v>559</v>
      </c>
      <c r="B14516" t="s">
        <v>84</v>
      </c>
      <c r="C14516" t="s">
        <v>327</v>
      </c>
      <c r="D14516" t="s">
        <v>78</v>
      </c>
      <c r="E14516">
        <v>2024</v>
      </c>
      <c r="F14516" t="s">
        <v>500</v>
      </c>
      <c r="G14516" t="s">
        <v>311</v>
      </c>
      <c r="H14516">
        <v>6159.82</v>
      </c>
      <c r="I14516" t="s">
        <v>572</v>
      </c>
      <c r="J14516" t="s">
        <v>14</v>
      </c>
      <c r="K14516" t="s">
        <v>389</v>
      </c>
    </row>
    <row r="14517" spans="1:11" hidden="1" x14ac:dyDescent="0.35">
      <c r="A14517" t="s">
        <v>559</v>
      </c>
      <c r="B14517" t="s">
        <v>84</v>
      </c>
      <c r="C14517" t="s">
        <v>327</v>
      </c>
      <c r="D14517" t="s">
        <v>78</v>
      </c>
      <c r="E14517">
        <v>2024</v>
      </c>
      <c r="F14517" t="s">
        <v>500</v>
      </c>
      <c r="G14517" t="s">
        <v>311</v>
      </c>
      <c r="H14517">
        <v>4032.61</v>
      </c>
      <c r="I14517" t="s">
        <v>572</v>
      </c>
      <c r="J14517" t="s">
        <v>347</v>
      </c>
      <c r="K14517" t="s">
        <v>389</v>
      </c>
    </row>
    <row r="14518" spans="1:11" hidden="1" x14ac:dyDescent="0.35">
      <c r="A14518" t="s">
        <v>559</v>
      </c>
      <c r="B14518" t="s">
        <v>84</v>
      </c>
      <c r="C14518" t="s">
        <v>327</v>
      </c>
      <c r="D14518" t="s">
        <v>78</v>
      </c>
      <c r="E14518">
        <v>2024</v>
      </c>
      <c r="F14518" t="s">
        <v>500</v>
      </c>
      <c r="G14518" t="s">
        <v>311</v>
      </c>
      <c r="H14518">
        <v>495.83</v>
      </c>
      <c r="I14518" t="s">
        <v>572</v>
      </c>
      <c r="J14518" t="s">
        <v>14</v>
      </c>
      <c r="K14518" t="s">
        <v>389</v>
      </c>
    </row>
    <row r="14519" spans="1:11" hidden="1" x14ac:dyDescent="0.35">
      <c r="A14519" t="s">
        <v>559</v>
      </c>
      <c r="B14519" t="s">
        <v>84</v>
      </c>
      <c r="C14519" t="s">
        <v>327</v>
      </c>
      <c r="D14519" t="s">
        <v>78</v>
      </c>
      <c r="E14519">
        <v>2024</v>
      </c>
      <c r="F14519" t="s">
        <v>500</v>
      </c>
      <c r="G14519" t="s">
        <v>311</v>
      </c>
      <c r="H14519">
        <v>324.61</v>
      </c>
      <c r="I14519" t="s">
        <v>572</v>
      </c>
      <c r="J14519" t="s">
        <v>347</v>
      </c>
      <c r="K14519" t="s">
        <v>389</v>
      </c>
    </row>
    <row r="14520" spans="1:11" hidden="1" x14ac:dyDescent="0.35">
      <c r="A14520" t="s">
        <v>559</v>
      </c>
      <c r="B14520" t="s">
        <v>84</v>
      </c>
      <c r="C14520" t="s">
        <v>327</v>
      </c>
      <c r="D14520" t="s">
        <v>78</v>
      </c>
      <c r="E14520">
        <v>2024</v>
      </c>
      <c r="F14520" t="s">
        <v>500</v>
      </c>
      <c r="G14520" t="s">
        <v>311</v>
      </c>
      <c r="H14520">
        <v>9954.89</v>
      </c>
      <c r="I14520" t="s">
        <v>572</v>
      </c>
      <c r="J14520" t="s">
        <v>14</v>
      </c>
      <c r="K14520" t="s">
        <v>389</v>
      </c>
    </row>
    <row r="14521" spans="1:11" hidden="1" x14ac:dyDescent="0.35">
      <c r="A14521" t="s">
        <v>559</v>
      </c>
      <c r="B14521" t="s">
        <v>84</v>
      </c>
      <c r="C14521" t="s">
        <v>327</v>
      </c>
      <c r="D14521" t="s">
        <v>78</v>
      </c>
      <c r="E14521">
        <v>2024</v>
      </c>
      <c r="F14521" t="s">
        <v>500</v>
      </c>
      <c r="G14521" t="s">
        <v>311</v>
      </c>
      <c r="H14521">
        <v>6517.09</v>
      </c>
      <c r="I14521" t="s">
        <v>572</v>
      </c>
      <c r="J14521" t="s">
        <v>347</v>
      </c>
      <c r="K14521" t="s">
        <v>389</v>
      </c>
    </row>
    <row r="14522" spans="1:11" hidden="1" x14ac:dyDescent="0.35">
      <c r="A14522" t="s">
        <v>559</v>
      </c>
      <c r="B14522" t="s">
        <v>84</v>
      </c>
      <c r="C14522" t="s">
        <v>327</v>
      </c>
      <c r="D14522" t="s">
        <v>78</v>
      </c>
      <c r="E14522">
        <v>2024</v>
      </c>
      <c r="F14522" t="s">
        <v>500</v>
      </c>
      <c r="G14522" t="s">
        <v>311</v>
      </c>
      <c r="H14522">
        <v>1373.09</v>
      </c>
      <c r="I14522" t="s">
        <v>572</v>
      </c>
      <c r="J14522" t="s">
        <v>14</v>
      </c>
      <c r="K14522" t="s">
        <v>389</v>
      </c>
    </row>
    <row r="14523" spans="1:11" hidden="1" x14ac:dyDescent="0.35">
      <c r="A14523" t="s">
        <v>559</v>
      </c>
      <c r="B14523" t="s">
        <v>84</v>
      </c>
      <c r="C14523" t="s">
        <v>327</v>
      </c>
      <c r="D14523" t="s">
        <v>78</v>
      </c>
      <c r="E14523">
        <v>2024</v>
      </c>
      <c r="F14523" t="s">
        <v>500</v>
      </c>
      <c r="G14523" t="s">
        <v>311</v>
      </c>
      <c r="H14523">
        <v>898.91</v>
      </c>
      <c r="I14523" t="s">
        <v>572</v>
      </c>
      <c r="J14523" t="s">
        <v>347</v>
      </c>
      <c r="K14523" t="s">
        <v>389</v>
      </c>
    </row>
    <row r="14524" spans="1:11" hidden="1" x14ac:dyDescent="0.35">
      <c r="A14524" t="s">
        <v>559</v>
      </c>
      <c r="B14524" t="s">
        <v>84</v>
      </c>
      <c r="C14524" t="s">
        <v>327</v>
      </c>
      <c r="D14524" t="s">
        <v>78</v>
      </c>
      <c r="E14524">
        <v>2024</v>
      </c>
      <c r="F14524" t="s">
        <v>506</v>
      </c>
      <c r="G14524" t="s">
        <v>309</v>
      </c>
      <c r="H14524">
        <v>10.16</v>
      </c>
      <c r="I14524" t="s">
        <v>572</v>
      </c>
      <c r="J14524" t="s">
        <v>14</v>
      </c>
      <c r="K14524" t="s">
        <v>389</v>
      </c>
    </row>
    <row r="14525" spans="1:11" hidden="1" x14ac:dyDescent="0.35">
      <c r="A14525" t="s">
        <v>559</v>
      </c>
      <c r="B14525" t="s">
        <v>84</v>
      </c>
      <c r="C14525" t="s">
        <v>327</v>
      </c>
      <c r="D14525" t="s">
        <v>78</v>
      </c>
      <c r="E14525">
        <v>2024</v>
      </c>
      <c r="F14525" t="s">
        <v>506</v>
      </c>
      <c r="G14525" t="s">
        <v>309</v>
      </c>
      <c r="H14525">
        <v>782.77</v>
      </c>
      <c r="I14525" t="s">
        <v>572</v>
      </c>
      <c r="J14525" t="s">
        <v>347</v>
      </c>
      <c r="K14525" t="s">
        <v>389</v>
      </c>
    </row>
    <row r="14526" spans="1:11" hidden="1" x14ac:dyDescent="0.35">
      <c r="A14526" t="s">
        <v>559</v>
      </c>
      <c r="B14526" t="s">
        <v>84</v>
      </c>
      <c r="C14526" t="s">
        <v>327</v>
      </c>
      <c r="D14526" t="s">
        <v>78</v>
      </c>
      <c r="E14526">
        <v>2024</v>
      </c>
      <c r="F14526" t="s">
        <v>506</v>
      </c>
      <c r="G14526" t="s">
        <v>309</v>
      </c>
      <c r="H14526">
        <v>0.82</v>
      </c>
      <c r="I14526" t="s">
        <v>572</v>
      </c>
      <c r="J14526" t="s">
        <v>14</v>
      </c>
      <c r="K14526" t="s">
        <v>389</v>
      </c>
    </row>
    <row r="14527" spans="1:11" hidden="1" x14ac:dyDescent="0.35">
      <c r="A14527" t="s">
        <v>559</v>
      </c>
      <c r="B14527" t="s">
        <v>84</v>
      </c>
      <c r="C14527" t="s">
        <v>327</v>
      </c>
      <c r="D14527" t="s">
        <v>78</v>
      </c>
      <c r="E14527">
        <v>2024</v>
      </c>
      <c r="F14527" t="s">
        <v>506</v>
      </c>
      <c r="G14527" t="s">
        <v>309</v>
      </c>
      <c r="H14527">
        <v>63.01</v>
      </c>
      <c r="I14527" t="s">
        <v>572</v>
      </c>
      <c r="J14527" t="s">
        <v>347</v>
      </c>
      <c r="K14527" t="s">
        <v>389</v>
      </c>
    </row>
    <row r="14528" spans="1:11" hidden="1" x14ac:dyDescent="0.35">
      <c r="A14528" t="s">
        <v>559</v>
      </c>
      <c r="B14528" t="s">
        <v>84</v>
      </c>
      <c r="C14528" t="s">
        <v>327</v>
      </c>
      <c r="D14528" t="s">
        <v>78</v>
      </c>
      <c r="E14528">
        <v>2024</v>
      </c>
      <c r="F14528" t="s">
        <v>506</v>
      </c>
      <c r="G14528" t="s">
        <v>309</v>
      </c>
      <c r="H14528">
        <v>16.41</v>
      </c>
      <c r="I14528" t="s">
        <v>572</v>
      </c>
      <c r="J14528" t="s">
        <v>14</v>
      </c>
      <c r="K14528" t="s">
        <v>389</v>
      </c>
    </row>
    <row r="14529" spans="1:11" hidden="1" x14ac:dyDescent="0.35">
      <c r="A14529" t="s">
        <v>559</v>
      </c>
      <c r="B14529" t="s">
        <v>84</v>
      </c>
      <c r="C14529" t="s">
        <v>327</v>
      </c>
      <c r="D14529" t="s">
        <v>78</v>
      </c>
      <c r="E14529">
        <v>2024</v>
      </c>
      <c r="F14529" t="s">
        <v>506</v>
      </c>
      <c r="G14529" t="s">
        <v>309</v>
      </c>
      <c r="H14529">
        <v>1265.02</v>
      </c>
      <c r="I14529" t="s">
        <v>572</v>
      </c>
      <c r="J14529" t="s">
        <v>347</v>
      </c>
      <c r="K14529" t="s">
        <v>389</v>
      </c>
    </row>
    <row r="14530" spans="1:11" hidden="1" x14ac:dyDescent="0.35">
      <c r="A14530" t="s">
        <v>559</v>
      </c>
      <c r="B14530" t="s">
        <v>84</v>
      </c>
      <c r="C14530" t="s">
        <v>327</v>
      </c>
      <c r="D14530" t="s">
        <v>78</v>
      </c>
      <c r="E14530">
        <v>2024</v>
      </c>
      <c r="F14530" t="s">
        <v>506</v>
      </c>
      <c r="G14530" t="s">
        <v>309</v>
      </c>
      <c r="H14530">
        <v>2.2599999999999998</v>
      </c>
      <c r="I14530" t="s">
        <v>572</v>
      </c>
      <c r="J14530" t="s">
        <v>14</v>
      </c>
      <c r="K14530" t="s">
        <v>389</v>
      </c>
    </row>
    <row r="14531" spans="1:11" hidden="1" x14ac:dyDescent="0.35">
      <c r="A14531" t="s">
        <v>559</v>
      </c>
      <c r="B14531" t="s">
        <v>84</v>
      </c>
      <c r="C14531" t="s">
        <v>327</v>
      </c>
      <c r="D14531" t="s">
        <v>78</v>
      </c>
      <c r="E14531">
        <v>2024</v>
      </c>
      <c r="F14531" t="s">
        <v>506</v>
      </c>
      <c r="G14531" t="s">
        <v>309</v>
      </c>
      <c r="H14531">
        <v>174.49</v>
      </c>
      <c r="I14531" t="s">
        <v>572</v>
      </c>
      <c r="J14531" t="s">
        <v>347</v>
      </c>
      <c r="K14531" t="s">
        <v>389</v>
      </c>
    </row>
    <row r="14532" spans="1:11" hidden="1" x14ac:dyDescent="0.35">
      <c r="A14532" t="s">
        <v>559</v>
      </c>
      <c r="B14532" t="s">
        <v>84</v>
      </c>
      <c r="C14532" t="s">
        <v>327</v>
      </c>
      <c r="D14532" t="s">
        <v>78</v>
      </c>
      <c r="E14532">
        <v>2024</v>
      </c>
      <c r="F14532" t="s">
        <v>71</v>
      </c>
      <c r="G14532" t="s">
        <v>310</v>
      </c>
      <c r="H14532">
        <v>5.62</v>
      </c>
      <c r="I14532" t="s">
        <v>572</v>
      </c>
      <c r="J14532" t="s">
        <v>347</v>
      </c>
      <c r="K14532" t="s">
        <v>389</v>
      </c>
    </row>
    <row r="14533" spans="1:11" hidden="1" x14ac:dyDescent="0.35">
      <c r="A14533" t="s">
        <v>559</v>
      </c>
      <c r="B14533" t="s">
        <v>84</v>
      </c>
      <c r="C14533" t="s">
        <v>327</v>
      </c>
      <c r="D14533" t="s">
        <v>78</v>
      </c>
      <c r="E14533">
        <v>2024</v>
      </c>
      <c r="F14533" t="s">
        <v>71</v>
      </c>
      <c r="G14533" t="s">
        <v>310</v>
      </c>
      <c r="H14533">
        <v>0.45</v>
      </c>
      <c r="I14533" t="s">
        <v>572</v>
      </c>
      <c r="J14533" t="s">
        <v>347</v>
      </c>
      <c r="K14533" t="s">
        <v>389</v>
      </c>
    </row>
    <row r="14534" spans="1:11" hidden="1" x14ac:dyDescent="0.35">
      <c r="A14534" t="s">
        <v>559</v>
      </c>
      <c r="B14534" t="s">
        <v>84</v>
      </c>
      <c r="C14534" t="s">
        <v>327</v>
      </c>
      <c r="D14534" t="s">
        <v>78</v>
      </c>
      <c r="E14534">
        <v>2024</v>
      </c>
      <c r="F14534" t="s">
        <v>71</v>
      </c>
      <c r="G14534" t="s">
        <v>310</v>
      </c>
      <c r="H14534">
        <v>9.08</v>
      </c>
      <c r="I14534" t="s">
        <v>572</v>
      </c>
      <c r="J14534" t="s">
        <v>347</v>
      </c>
      <c r="K14534" t="s">
        <v>389</v>
      </c>
    </row>
    <row r="14535" spans="1:11" hidden="1" x14ac:dyDescent="0.35">
      <c r="A14535" t="s">
        <v>559</v>
      </c>
      <c r="B14535" t="s">
        <v>84</v>
      </c>
      <c r="C14535" t="s">
        <v>327</v>
      </c>
      <c r="D14535" t="s">
        <v>78</v>
      </c>
      <c r="E14535">
        <v>2024</v>
      </c>
      <c r="F14535" t="s">
        <v>71</v>
      </c>
      <c r="G14535" t="s">
        <v>310</v>
      </c>
      <c r="H14535">
        <v>1.25</v>
      </c>
      <c r="I14535" t="s">
        <v>572</v>
      </c>
      <c r="J14535" t="s">
        <v>347</v>
      </c>
      <c r="K14535" t="s">
        <v>389</v>
      </c>
    </row>
    <row r="14536" spans="1:11" hidden="1" x14ac:dyDescent="0.35">
      <c r="A14536" t="s">
        <v>559</v>
      </c>
      <c r="B14536" t="s">
        <v>84</v>
      </c>
      <c r="C14536" t="s">
        <v>327</v>
      </c>
      <c r="D14536" t="s">
        <v>78</v>
      </c>
      <c r="E14536">
        <v>2024</v>
      </c>
      <c r="F14536" t="s">
        <v>148</v>
      </c>
      <c r="G14536" t="s">
        <v>308</v>
      </c>
      <c r="H14536">
        <v>40.630000000000003</v>
      </c>
      <c r="I14536" t="s">
        <v>572</v>
      </c>
      <c r="J14536" t="s">
        <v>347</v>
      </c>
      <c r="K14536" t="s">
        <v>389</v>
      </c>
    </row>
    <row r="14537" spans="1:11" hidden="1" x14ac:dyDescent="0.35">
      <c r="A14537" t="s">
        <v>559</v>
      </c>
      <c r="B14537" t="s">
        <v>84</v>
      </c>
      <c r="C14537" t="s">
        <v>327</v>
      </c>
      <c r="D14537" t="s">
        <v>78</v>
      </c>
      <c r="E14537">
        <v>2024</v>
      </c>
      <c r="F14537" t="s">
        <v>148</v>
      </c>
      <c r="G14537" t="s">
        <v>308</v>
      </c>
      <c r="H14537">
        <v>3.27</v>
      </c>
      <c r="I14537" t="s">
        <v>572</v>
      </c>
      <c r="J14537" t="s">
        <v>347</v>
      </c>
      <c r="K14537" t="s">
        <v>389</v>
      </c>
    </row>
    <row r="14538" spans="1:11" hidden="1" x14ac:dyDescent="0.35">
      <c r="A14538" t="s">
        <v>559</v>
      </c>
      <c r="B14538" t="s">
        <v>84</v>
      </c>
      <c r="C14538" t="s">
        <v>327</v>
      </c>
      <c r="D14538" t="s">
        <v>78</v>
      </c>
      <c r="E14538">
        <v>2024</v>
      </c>
      <c r="F14538" t="s">
        <v>148</v>
      </c>
      <c r="G14538" t="s">
        <v>308</v>
      </c>
      <c r="H14538">
        <v>65.66</v>
      </c>
      <c r="I14538" t="s">
        <v>572</v>
      </c>
      <c r="J14538" t="s">
        <v>347</v>
      </c>
      <c r="K14538" t="s">
        <v>389</v>
      </c>
    </row>
    <row r="14539" spans="1:11" hidden="1" x14ac:dyDescent="0.35">
      <c r="A14539" t="s">
        <v>559</v>
      </c>
      <c r="B14539" t="s">
        <v>84</v>
      </c>
      <c r="C14539" t="s">
        <v>327</v>
      </c>
      <c r="D14539" t="s">
        <v>78</v>
      </c>
      <c r="E14539">
        <v>2024</v>
      </c>
      <c r="F14539" t="s">
        <v>148</v>
      </c>
      <c r="G14539" t="s">
        <v>308</v>
      </c>
      <c r="H14539">
        <v>9.06</v>
      </c>
      <c r="I14539" t="s">
        <v>572</v>
      </c>
      <c r="J14539" t="s">
        <v>347</v>
      </c>
      <c r="K14539" t="s">
        <v>389</v>
      </c>
    </row>
    <row r="14540" spans="1:11" hidden="1" x14ac:dyDescent="0.35">
      <c r="A14540" t="s">
        <v>559</v>
      </c>
      <c r="B14540" t="s">
        <v>84</v>
      </c>
      <c r="C14540" t="s">
        <v>327</v>
      </c>
      <c r="D14540" t="s">
        <v>78</v>
      </c>
      <c r="E14540">
        <v>2024</v>
      </c>
      <c r="F14540" t="s">
        <v>156</v>
      </c>
      <c r="G14540" t="s">
        <v>307</v>
      </c>
      <c r="H14540">
        <v>105.26</v>
      </c>
      <c r="I14540" t="s">
        <v>572</v>
      </c>
      <c r="J14540" t="s">
        <v>14</v>
      </c>
      <c r="K14540" t="s">
        <v>389</v>
      </c>
    </row>
    <row r="14541" spans="1:11" hidden="1" x14ac:dyDescent="0.35">
      <c r="A14541" t="s">
        <v>559</v>
      </c>
      <c r="B14541" t="s">
        <v>84</v>
      </c>
      <c r="C14541" t="s">
        <v>327</v>
      </c>
      <c r="D14541" t="s">
        <v>78</v>
      </c>
      <c r="E14541">
        <v>2024</v>
      </c>
      <c r="F14541" t="s">
        <v>156</v>
      </c>
      <c r="G14541" t="s">
        <v>307</v>
      </c>
      <c r="H14541">
        <v>658.13</v>
      </c>
      <c r="I14541" t="s">
        <v>572</v>
      </c>
      <c r="J14541" t="s">
        <v>347</v>
      </c>
      <c r="K14541" t="s">
        <v>389</v>
      </c>
    </row>
    <row r="14542" spans="1:11" hidden="1" x14ac:dyDescent="0.35">
      <c r="A14542" t="s">
        <v>559</v>
      </c>
      <c r="B14542" t="s">
        <v>84</v>
      </c>
      <c r="C14542" t="s">
        <v>327</v>
      </c>
      <c r="D14542" t="s">
        <v>78</v>
      </c>
      <c r="E14542">
        <v>2024</v>
      </c>
      <c r="F14542" t="s">
        <v>156</v>
      </c>
      <c r="G14542" t="s">
        <v>307</v>
      </c>
      <c r="H14542">
        <v>8.48</v>
      </c>
      <c r="I14542" t="s">
        <v>572</v>
      </c>
      <c r="J14542" t="s">
        <v>14</v>
      </c>
      <c r="K14542" t="s">
        <v>389</v>
      </c>
    </row>
    <row r="14543" spans="1:11" hidden="1" x14ac:dyDescent="0.35">
      <c r="A14543" t="s">
        <v>559</v>
      </c>
      <c r="B14543" t="s">
        <v>84</v>
      </c>
      <c r="C14543" t="s">
        <v>327</v>
      </c>
      <c r="D14543" t="s">
        <v>78</v>
      </c>
      <c r="E14543">
        <v>2024</v>
      </c>
      <c r="F14543" t="s">
        <v>156</v>
      </c>
      <c r="G14543" t="s">
        <v>307</v>
      </c>
      <c r="H14543">
        <v>52.98</v>
      </c>
      <c r="I14543" t="s">
        <v>572</v>
      </c>
      <c r="J14543" t="s">
        <v>347</v>
      </c>
      <c r="K14543" t="s">
        <v>389</v>
      </c>
    </row>
    <row r="14544" spans="1:11" hidden="1" x14ac:dyDescent="0.35">
      <c r="A14544" t="s">
        <v>559</v>
      </c>
      <c r="B14544" t="s">
        <v>84</v>
      </c>
      <c r="C14544" t="s">
        <v>327</v>
      </c>
      <c r="D14544" t="s">
        <v>78</v>
      </c>
      <c r="E14544">
        <v>2024</v>
      </c>
      <c r="F14544" t="s">
        <v>156</v>
      </c>
      <c r="G14544" t="s">
        <v>307</v>
      </c>
      <c r="H14544">
        <v>170.11</v>
      </c>
      <c r="I14544" t="s">
        <v>572</v>
      </c>
      <c r="J14544" t="s">
        <v>14</v>
      </c>
      <c r="K14544" t="s">
        <v>389</v>
      </c>
    </row>
    <row r="14545" spans="1:11" hidden="1" x14ac:dyDescent="0.35">
      <c r="A14545" t="s">
        <v>559</v>
      </c>
      <c r="B14545" t="s">
        <v>84</v>
      </c>
      <c r="C14545" t="s">
        <v>327</v>
      </c>
      <c r="D14545" t="s">
        <v>78</v>
      </c>
      <c r="E14545">
        <v>2024</v>
      </c>
      <c r="F14545" t="s">
        <v>156</v>
      </c>
      <c r="G14545" t="s">
        <v>307</v>
      </c>
      <c r="H14545">
        <v>1063.6099999999999</v>
      </c>
      <c r="I14545" t="s">
        <v>572</v>
      </c>
      <c r="J14545" t="s">
        <v>347</v>
      </c>
      <c r="K14545" t="s">
        <v>389</v>
      </c>
    </row>
    <row r="14546" spans="1:11" hidden="1" x14ac:dyDescent="0.35">
      <c r="A14546" t="s">
        <v>559</v>
      </c>
      <c r="B14546" t="s">
        <v>84</v>
      </c>
      <c r="C14546" t="s">
        <v>327</v>
      </c>
      <c r="D14546" t="s">
        <v>78</v>
      </c>
      <c r="E14546">
        <v>2024</v>
      </c>
      <c r="F14546" t="s">
        <v>156</v>
      </c>
      <c r="G14546" t="s">
        <v>307</v>
      </c>
      <c r="H14546">
        <v>23.46</v>
      </c>
      <c r="I14546" t="s">
        <v>572</v>
      </c>
      <c r="J14546" t="s">
        <v>14</v>
      </c>
      <c r="K14546" t="s">
        <v>389</v>
      </c>
    </row>
    <row r="14547" spans="1:11" hidden="1" x14ac:dyDescent="0.35">
      <c r="A14547" t="s">
        <v>559</v>
      </c>
      <c r="B14547" t="s">
        <v>84</v>
      </c>
      <c r="C14547" t="s">
        <v>327</v>
      </c>
      <c r="D14547" t="s">
        <v>78</v>
      </c>
      <c r="E14547">
        <v>2024</v>
      </c>
      <c r="F14547" t="s">
        <v>156</v>
      </c>
      <c r="G14547" t="s">
        <v>307</v>
      </c>
      <c r="H14547">
        <v>146.69999999999999</v>
      </c>
      <c r="I14547" t="s">
        <v>572</v>
      </c>
      <c r="J14547" t="s">
        <v>347</v>
      </c>
      <c r="K14547" t="s">
        <v>389</v>
      </c>
    </row>
    <row r="14548" spans="1:11" hidden="1" x14ac:dyDescent="0.35">
      <c r="A14548" t="s">
        <v>559</v>
      </c>
      <c r="B14548" t="s">
        <v>84</v>
      </c>
      <c r="C14548" t="s">
        <v>330</v>
      </c>
      <c r="D14548" t="s">
        <v>78</v>
      </c>
      <c r="E14548">
        <v>2024</v>
      </c>
      <c r="F14548" t="s">
        <v>500</v>
      </c>
      <c r="G14548" t="s">
        <v>311</v>
      </c>
      <c r="H14548">
        <v>25015.56</v>
      </c>
      <c r="I14548" t="s">
        <v>572</v>
      </c>
      <c r="J14548" t="s">
        <v>14</v>
      </c>
      <c r="K14548" t="s">
        <v>392</v>
      </c>
    </row>
    <row r="14549" spans="1:11" hidden="1" x14ac:dyDescent="0.35">
      <c r="A14549" t="s">
        <v>559</v>
      </c>
      <c r="B14549" t="s">
        <v>84</v>
      </c>
      <c r="C14549" t="s">
        <v>330</v>
      </c>
      <c r="D14549" t="s">
        <v>78</v>
      </c>
      <c r="E14549">
        <v>2024</v>
      </c>
      <c r="F14549" t="s">
        <v>500</v>
      </c>
      <c r="G14549" t="s">
        <v>311</v>
      </c>
      <c r="H14549">
        <v>11503.13</v>
      </c>
      <c r="I14549" t="s">
        <v>572</v>
      </c>
      <c r="J14549" t="s">
        <v>347</v>
      </c>
      <c r="K14549" t="s">
        <v>392</v>
      </c>
    </row>
    <row r="14550" spans="1:11" hidden="1" x14ac:dyDescent="0.35">
      <c r="A14550" t="s">
        <v>559</v>
      </c>
      <c r="B14550" t="s">
        <v>84</v>
      </c>
      <c r="C14550" t="s">
        <v>330</v>
      </c>
      <c r="D14550" t="s">
        <v>78</v>
      </c>
      <c r="E14550">
        <v>2024</v>
      </c>
      <c r="F14550" t="s">
        <v>500</v>
      </c>
      <c r="G14550" t="s">
        <v>311</v>
      </c>
      <c r="H14550">
        <v>15407.28</v>
      </c>
      <c r="I14550" t="s">
        <v>572</v>
      </c>
      <c r="J14550" t="s">
        <v>14</v>
      </c>
      <c r="K14550" t="s">
        <v>392</v>
      </c>
    </row>
    <row r="14551" spans="1:11" hidden="1" x14ac:dyDescent="0.35">
      <c r="A14551" t="s">
        <v>559</v>
      </c>
      <c r="B14551" t="s">
        <v>84</v>
      </c>
      <c r="C14551" t="s">
        <v>330</v>
      </c>
      <c r="D14551" t="s">
        <v>78</v>
      </c>
      <c r="E14551">
        <v>2024</v>
      </c>
      <c r="F14551" t="s">
        <v>500</v>
      </c>
      <c r="G14551" t="s">
        <v>311</v>
      </c>
      <c r="H14551">
        <v>7084.87</v>
      </c>
      <c r="I14551" t="s">
        <v>572</v>
      </c>
      <c r="J14551" t="s">
        <v>347</v>
      </c>
      <c r="K14551" t="s">
        <v>392</v>
      </c>
    </row>
    <row r="14552" spans="1:11" hidden="1" x14ac:dyDescent="0.35">
      <c r="A14552" t="s">
        <v>559</v>
      </c>
      <c r="B14552" t="s">
        <v>84</v>
      </c>
      <c r="C14552" t="s">
        <v>330</v>
      </c>
      <c r="D14552" t="s">
        <v>78</v>
      </c>
      <c r="E14552">
        <v>2024</v>
      </c>
      <c r="F14552" t="s">
        <v>500</v>
      </c>
      <c r="G14552" t="s">
        <v>311</v>
      </c>
      <c r="H14552">
        <v>75.739999999999995</v>
      </c>
      <c r="I14552" t="s">
        <v>572</v>
      </c>
      <c r="J14552" t="s">
        <v>14</v>
      </c>
      <c r="K14552" t="s">
        <v>392</v>
      </c>
    </row>
    <row r="14553" spans="1:11" hidden="1" x14ac:dyDescent="0.35">
      <c r="A14553" t="s">
        <v>559</v>
      </c>
      <c r="B14553" t="s">
        <v>84</v>
      </c>
      <c r="C14553" t="s">
        <v>330</v>
      </c>
      <c r="D14553" t="s">
        <v>78</v>
      </c>
      <c r="E14553">
        <v>2024</v>
      </c>
      <c r="F14553" t="s">
        <v>500</v>
      </c>
      <c r="G14553" t="s">
        <v>311</v>
      </c>
      <c r="H14553">
        <v>34.840000000000003</v>
      </c>
      <c r="I14553" t="s">
        <v>572</v>
      </c>
      <c r="J14553" t="s">
        <v>347</v>
      </c>
      <c r="K14553" t="s">
        <v>392</v>
      </c>
    </row>
    <row r="14554" spans="1:11" hidden="1" x14ac:dyDescent="0.35">
      <c r="A14554" t="s">
        <v>559</v>
      </c>
      <c r="B14554" t="s">
        <v>84</v>
      </c>
      <c r="C14554" t="s">
        <v>330</v>
      </c>
      <c r="D14554" t="s">
        <v>78</v>
      </c>
      <c r="E14554">
        <v>2024</v>
      </c>
      <c r="F14554" t="s">
        <v>500</v>
      </c>
      <c r="G14554" t="s">
        <v>311</v>
      </c>
      <c r="H14554">
        <v>10307.969999999999</v>
      </c>
      <c r="I14554" t="s">
        <v>572</v>
      </c>
      <c r="J14554" t="s">
        <v>14</v>
      </c>
      <c r="K14554" t="s">
        <v>392</v>
      </c>
    </row>
    <row r="14555" spans="1:11" hidden="1" x14ac:dyDescent="0.35">
      <c r="A14555" t="s">
        <v>559</v>
      </c>
      <c r="B14555" t="s">
        <v>84</v>
      </c>
      <c r="C14555" t="s">
        <v>330</v>
      </c>
      <c r="D14555" t="s">
        <v>78</v>
      </c>
      <c r="E14555">
        <v>2024</v>
      </c>
      <c r="F14555" t="s">
        <v>500</v>
      </c>
      <c r="G14555" t="s">
        <v>311</v>
      </c>
      <c r="H14555">
        <v>4740</v>
      </c>
      <c r="I14555" t="s">
        <v>572</v>
      </c>
      <c r="J14555" t="s">
        <v>347</v>
      </c>
      <c r="K14555" t="s">
        <v>392</v>
      </c>
    </row>
    <row r="14556" spans="1:11" hidden="1" x14ac:dyDescent="0.35">
      <c r="A14556" t="s">
        <v>559</v>
      </c>
      <c r="B14556" t="s">
        <v>84</v>
      </c>
      <c r="C14556" t="s">
        <v>330</v>
      </c>
      <c r="D14556" t="s">
        <v>78</v>
      </c>
      <c r="E14556">
        <v>2024</v>
      </c>
      <c r="F14556" t="s">
        <v>500</v>
      </c>
      <c r="G14556" t="s">
        <v>311</v>
      </c>
      <c r="H14556">
        <v>31900.81</v>
      </c>
      <c r="I14556" t="s">
        <v>572</v>
      </c>
      <c r="J14556" t="s">
        <v>14</v>
      </c>
      <c r="K14556" t="s">
        <v>392</v>
      </c>
    </row>
    <row r="14557" spans="1:11" hidden="1" x14ac:dyDescent="0.35">
      <c r="A14557" t="s">
        <v>559</v>
      </c>
      <c r="B14557" t="s">
        <v>84</v>
      </c>
      <c r="C14557" t="s">
        <v>330</v>
      </c>
      <c r="D14557" t="s">
        <v>78</v>
      </c>
      <c r="E14557">
        <v>2024</v>
      </c>
      <c r="F14557" t="s">
        <v>500</v>
      </c>
      <c r="G14557" t="s">
        <v>311</v>
      </c>
      <c r="H14557">
        <v>14669.21</v>
      </c>
      <c r="I14557" t="s">
        <v>572</v>
      </c>
      <c r="J14557" t="s">
        <v>347</v>
      </c>
      <c r="K14557" t="s">
        <v>392</v>
      </c>
    </row>
    <row r="14558" spans="1:11" hidden="1" x14ac:dyDescent="0.35">
      <c r="A14558" t="s">
        <v>559</v>
      </c>
      <c r="B14558" t="s">
        <v>84</v>
      </c>
      <c r="C14558" t="s">
        <v>330</v>
      </c>
      <c r="D14558" t="s">
        <v>78</v>
      </c>
      <c r="E14558">
        <v>2024</v>
      </c>
      <c r="F14558" t="s">
        <v>500</v>
      </c>
      <c r="G14558" t="s">
        <v>311</v>
      </c>
      <c r="H14558">
        <v>6026.26</v>
      </c>
      <c r="I14558" t="s">
        <v>572</v>
      </c>
      <c r="J14558" t="s">
        <v>14</v>
      </c>
      <c r="K14558" t="s">
        <v>392</v>
      </c>
    </row>
    <row r="14559" spans="1:11" hidden="1" x14ac:dyDescent="0.35">
      <c r="A14559" t="s">
        <v>559</v>
      </c>
      <c r="B14559" t="s">
        <v>84</v>
      </c>
      <c r="C14559" t="s">
        <v>330</v>
      </c>
      <c r="D14559" t="s">
        <v>78</v>
      </c>
      <c r="E14559">
        <v>2024</v>
      </c>
      <c r="F14559" t="s">
        <v>500</v>
      </c>
      <c r="G14559" t="s">
        <v>311</v>
      </c>
      <c r="H14559">
        <v>2771.11</v>
      </c>
      <c r="I14559" t="s">
        <v>572</v>
      </c>
      <c r="J14559" t="s">
        <v>347</v>
      </c>
      <c r="K14559" t="s">
        <v>392</v>
      </c>
    </row>
    <row r="14560" spans="1:11" hidden="1" x14ac:dyDescent="0.35">
      <c r="A14560" t="s">
        <v>559</v>
      </c>
      <c r="B14560" t="s">
        <v>84</v>
      </c>
      <c r="C14560" t="s">
        <v>330</v>
      </c>
      <c r="D14560" t="s">
        <v>78</v>
      </c>
      <c r="E14560">
        <v>2024</v>
      </c>
      <c r="F14560" t="s">
        <v>500</v>
      </c>
      <c r="G14560" t="s">
        <v>311</v>
      </c>
      <c r="H14560">
        <v>3186.1</v>
      </c>
      <c r="I14560" t="s">
        <v>572</v>
      </c>
      <c r="J14560" t="s">
        <v>14</v>
      </c>
      <c r="K14560" t="s">
        <v>392</v>
      </c>
    </row>
    <row r="14561" spans="1:11" hidden="1" x14ac:dyDescent="0.35">
      <c r="A14561" t="s">
        <v>559</v>
      </c>
      <c r="B14561" t="s">
        <v>84</v>
      </c>
      <c r="C14561" t="s">
        <v>330</v>
      </c>
      <c r="D14561" t="s">
        <v>78</v>
      </c>
      <c r="E14561">
        <v>2024</v>
      </c>
      <c r="F14561" t="s">
        <v>500</v>
      </c>
      <c r="G14561" t="s">
        <v>311</v>
      </c>
      <c r="H14561">
        <v>1465.09</v>
      </c>
      <c r="I14561" t="s">
        <v>572</v>
      </c>
      <c r="J14561" t="s">
        <v>347</v>
      </c>
      <c r="K14561" t="s">
        <v>392</v>
      </c>
    </row>
    <row r="14562" spans="1:11" hidden="1" x14ac:dyDescent="0.35">
      <c r="A14562" t="s">
        <v>559</v>
      </c>
      <c r="B14562" t="s">
        <v>84</v>
      </c>
      <c r="C14562" t="s">
        <v>330</v>
      </c>
      <c r="D14562" t="s">
        <v>78</v>
      </c>
      <c r="E14562">
        <v>2024</v>
      </c>
      <c r="F14562" t="s">
        <v>506</v>
      </c>
      <c r="G14562" t="s">
        <v>309</v>
      </c>
      <c r="H14562">
        <v>4806.58</v>
      </c>
      <c r="I14562" t="s">
        <v>572</v>
      </c>
      <c r="J14562" t="s">
        <v>347</v>
      </c>
      <c r="K14562" t="s">
        <v>392</v>
      </c>
    </row>
    <row r="14563" spans="1:11" hidden="1" x14ac:dyDescent="0.35">
      <c r="A14563" t="s">
        <v>559</v>
      </c>
      <c r="B14563" t="s">
        <v>84</v>
      </c>
      <c r="C14563" t="s">
        <v>330</v>
      </c>
      <c r="D14563" t="s">
        <v>78</v>
      </c>
      <c r="E14563">
        <v>2024</v>
      </c>
      <c r="F14563" t="s">
        <v>506</v>
      </c>
      <c r="G14563" t="s">
        <v>309</v>
      </c>
      <c r="H14563">
        <v>2960.4</v>
      </c>
      <c r="I14563" t="s">
        <v>572</v>
      </c>
      <c r="J14563" t="s">
        <v>347</v>
      </c>
      <c r="K14563" t="s">
        <v>392</v>
      </c>
    </row>
    <row r="14564" spans="1:11" hidden="1" x14ac:dyDescent="0.35">
      <c r="A14564" t="s">
        <v>559</v>
      </c>
      <c r="B14564" t="s">
        <v>84</v>
      </c>
      <c r="C14564" t="s">
        <v>330</v>
      </c>
      <c r="D14564" t="s">
        <v>78</v>
      </c>
      <c r="E14564">
        <v>2024</v>
      </c>
      <c r="F14564" t="s">
        <v>506</v>
      </c>
      <c r="G14564" t="s">
        <v>309</v>
      </c>
      <c r="H14564">
        <v>14.55</v>
      </c>
      <c r="I14564" t="s">
        <v>572</v>
      </c>
      <c r="J14564" t="s">
        <v>347</v>
      </c>
      <c r="K14564" t="s">
        <v>392</v>
      </c>
    </row>
    <row r="14565" spans="1:11" hidden="1" x14ac:dyDescent="0.35">
      <c r="A14565" t="s">
        <v>559</v>
      </c>
      <c r="B14565" t="s">
        <v>84</v>
      </c>
      <c r="C14565" t="s">
        <v>330</v>
      </c>
      <c r="D14565" t="s">
        <v>78</v>
      </c>
      <c r="E14565">
        <v>2024</v>
      </c>
      <c r="F14565" t="s">
        <v>506</v>
      </c>
      <c r="G14565" t="s">
        <v>309</v>
      </c>
      <c r="H14565">
        <v>1980.61</v>
      </c>
      <c r="I14565" t="s">
        <v>572</v>
      </c>
      <c r="J14565" t="s">
        <v>347</v>
      </c>
      <c r="K14565" t="s">
        <v>392</v>
      </c>
    </row>
    <row r="14566" spans="1:11" hidden="1" x14ac:dyDescent="0.35">
      <c r="A14566" t="s">
        <v>559</v>
      </c>
      <c r="B14566" t="s">
        <v>84</v>
      </c>
      <c r="C14566" t="s">
        <v>330</v>
      </c>
      <c r="D14566" t="s">
        <v>78</v>
      </c>
      <c r="E14566">
        <v>2024</v>
      </c>
      <c r="F14566" t="s">
        <v>506</v>
      </c>
      <c r="G14566" t="s">
        <v>309</v>
      </c>
      <c r="H14566">
        <v>6129.52</v>
      </c>
      <c r="I14566" t="s">
        <v>572</v>
      </c>
      <c r="J14566" t="s">
        <v>347</v>
      </c>
      <c r="K14566" t="s">
        <v>392</v>
      </c>
    </row>
    <row r="14567" spans="1:11" hidden="1" x14ac:dyDescent="0.35">
      <c r="A14567" t="s">
        <v>559</v>
      </c>
      <c r="B14567" t="s">
        <v>84</v>
      </c>
      <c r="C14567" t="s">
        <v>330</v>
      </c>
      <c r="D14567" t="s">
        <v>78</v>
      </c>
      <c r="E14567">
        <v>2024</v>
      </c>
      <c r="F14567" t="s">
        <v>506</v>
      </c>
      <c r="G14567" t="s">
        <v>309</v>
      </c>
      <c r="H14567">
        <v>1157.9100000000001</v>
      </c>
      <c r="I14567" t="s">
        <v>572</v>
      </c>
      <c r="J14567" t="s">
        <v>347</v>
      </c>
      <c r="K14567" t="s">
        <v>392</v>
      </c>
    </row>
    <row r="14568" spans="1:11" hidden="1" x14ac:dyDescent="0.35">
      <c r="A14568" t="s">
        <v>559</v>
      </c>
      <c r="B14568" t="s">
        <v>84</v>
      </c>
      <c r="C14568" t="s">
        <v>330</v>
      </c>
      <c r="D14568" t="s">
        <v>78</v>
      </c>
      <c r="E14568">
        <v>2024</v>
      </c>
      <c r="F14568" t="s">
        <v>506</v>
      </c>
      <c r="G14568" t="s">
        <v>309</v>
      </c>
      <c r="H14568">
        <v>612.19000000000005</v>
      </c>
      <c r="I14568" t="s">
        <v>572</v>
      </c>
      <c r="J14568" t="s">
        <v>347</v>
      </c>
      <c r="K14568" t="s">
        <v>392</v>
      </c>
    </row>
    <row r="14569" spans="1:11" hidden="1" x14ac:dyDescent="0.35">
      <c r="A14569" t="s">
        <v>559</v>
      </c>
      <c r="B14569" t="s">
        <v>84</v>
      </c>
      <c r="C14569" t="s">
        <v>330</v>
      </c>
      <c r="D14569" t="s">
        <v>78</v>
      </c>
      <c r="E14569">
        <v>2024</v>
      </c>
      <c r="F14569" t="s">
        <v>71</v>
      </c>
      <c r="G14569" t="s">
        <v>310</v>
      </c>
      <c r="H14569">
        <v>2028.81</v>
      </c>
      <c r="I14569" t="s">
        <v>572</v>
      </c>
      <c r="J14569" t="s">
        <v>347</v>
      </c>
      <c r="K14569" t="s">
        <v>392</v>
      </c>
    </row>
    <row r="14570" spans="1:11" hidden="1" x14ac:dyDescent="0.35">
      <c r="A14570" t="s">
        <v>559</v>
      </c>
      <c r="B14570" t="s">
        <v>84</v>
      </c>
      <c r="C14570" t="s">
        <v>330</v>
      </c>
      <c r="D14570" t="s">
        <v>78</v>
      </c>
      <c r="E14570">
        <v>2024</v>
      </c>
      <c r="F14570" t="s">
        <v>71</v>
      </c>
      <c r="G14570" t="s">
        <v>310</v>
      </c>
      <c r="H14570">
        <v>1249.57</v>
      </c>
      <c r="I14570" t="s">
        <v>572</v>
      </c>
      <c r="J14570" t="s">
        <v>347</v>
      </c>
      <c r="K14570" t="s">
        <v>392</v>
      </c>
    </row>
    <row r="14571" spans="1:11" hidden="1" x14ac:dyDescent="0.35">
      <c r="A14571" t="s">
        <v>559</v>
      </c>
      <c r="B14571" t="s">
        <v>84</v>
      </c>
      <c r="C14571" t="s">
        <v>330</v>
      </c>
      <c r="D14571" t="s">
        <v>78</v>
      </c>
      <c r="E14571">
        <v>2024</v>
      </c>
      <c r="F14571" t="s">
        <v>71</v>
      </c>
      <c r="G14571" t="s">
        <v>310</v>
      </c>
      <c r="H14571">
        <v>6.14</v>
      </c>
      <c r="I14571" t="s">
        <v>572</v>
      </c>
      <c r="J14571" t="s">
        <v>347</v>
      </c>
      <c r="K14571" t="s">
        <v>392</v>
      </c>
    </row>
    <row r="14572" spans="1:11" hidden="1" x14ac:dyDescent="0.35">
      <c r="A14572" t="s">
        <v>559</v>
      </c>
      <c r="B14572" t="s">
        <v>84</v>
      </c>
      <c r="C14572" t="s">
        <v>330</v>
      </c>
      <c r="D14572" t="s">
        <v>78</v>
      </c>
      <c r="E14572">
        <v>2024</v>
      </c>
      <c r="F14572" t="s">
        <v>71</v>
      </c>
      <c r="G14572" t="s">
        <v>310</v>
      </c>
      <c r="H14572">
        <v>836</v>
      </c>
      <c r="I14572" t="s">
        <v>572</v>
      </c>
      <c r="J14572" t="s">
        <v>347</v>
      </c>
      <c r="K14572" t="s">
        <v>392</v>
      </c>
    </row>
    <row r="14573" spans="1:11" hidden="1" x14ac:dyDescent="0.35">
      <c r="A14573" t="s">
        <v>559</v>
      </c>
      <c r="B14573" t="s">
        <v>84</v>
      </c>
      <c r="C14573" t="s">
        <v>330</v>
      </c>
      <c r="D14573" t="s">
        <v>78</v>
      </c>
      <c r="E14573">
        <v>2024</v>
      </c>
      <c r="F14573" t="s">
        <v>71</v>
      </c>
      <c r="G14573" t="s">
        <v>310</v>
      </c>
      <c r="H14573">
        <v>2587.23</v>
      </c>
      <c r="I14573" t="s">
        <v>572</v>
      </c>
      <c r="J14573" t="s">
        <v>347</v>
      </c>
      <c r="K14573" t="s">
        <v>392</v>
      </c>
    </row>
    <row r="14574" spans="1:11" hidden="1" x14ac:dyDescent="0.35">
      <c r="A14574" t="s">
        <v>559</v>
      </c>
      <c r="B14574" t="s">
        <v>84</v>
      </c>
      <c r="C14574" t="s">
        <v>330</v>
      </c>
      <c r="D14574" t="s">
        <v>78</v>
      </c>
      <c r="E14574">
        <v>2024</v>
      </c>
      <c r="F14574" t="s">
        <v>71</v>
      </c>
      <c r="G14574" t="s">
        <v>310</v>
      </c>
      <c r="H14574">
        <v>488.75</v>
      </c>
      <c r="I14574" t="s">
        <v>572</v>
      </c>
      <c r="J14574" t="s">
        <v>347</v>
      </c>
      <c r="K14574" t="s">
        <v>392</v>
      </c>
    </row>
    <row r="14575" spans="1:11" hidden="1" x14ac:dyDescent="0.35">
      <c r="A14575" t="s">
        <v>559</v>
      </c>
      <c r="B14575" t="s">
        <v>84</v>
      </c>
      <c r="C14575" t="s">
        <v>330</v>
      </c>
      <c r="D14575" t="s">
        <v>78</v>
      </c>
      <c r="E14575">
        <v>2024</v>
      </c>
      <c r="F14575" t="s">
        <v>71</v>
      </c>
      <c r="G14575" t="s">
        <v>310</v>
      </c>
      <c r="H14575">
        <v>258.39999999999998</v>
      </c>
      <c r="I14575" t="s">
        <v>572</v>
      </c>
      <c r="J14575" t="s">
        <v>347</v>
      </c>
      <c r="K14575" t="s">
        <v>392</v>
      </c>
    </row>
    <row r="14576" spans="1:11" hidden="1" x14ac:dyDescent="0.35">
      <c r="A14576" t="s">
        <v>559</v>
      </c>
      <c r="B14576" t="s">
        <v>84</v>
      </c>
      <c r="C14576" t="s">
        <v>330</v>
      </c>
      <c r="D14576" t="s">
        <v>78</v>
      </c>
      <c r="E14576">
        <v>2024</v>
      </c>
      <c r="F14576" t="s">
        <v>148</v>
      </c>
      <c r="G14576" t="s">
        <v>308</v>
      </c>
      <c r="H14576">
        <v>18.53</v>
      </c>
      <c r="I14576" t="s">
        <v>572</v>
      </c>
      <c r="J14576" t="s">
        <v>14</v>
      </c>
      <c r="K14576" t="s">
        <v>392</v>
      </c>
    </row>
    <row r="14577" spans="1:11" hidden="1" x14ac:dyDescent="0.35">
      <c r="A14577" t="s">
        <v>559</v>
      </c>
      <c r="B14577" t="s">
        <v>84</v>
      </c>
      <c r="C14577" t="s">
        <v>330</v>
      </c>
      <c r="D14577" t="s">
        <v>78</v>
      </c>
      <c r="E14577">
        <v>2024</v>
      </c>
      <c r="F14577" t="s">
        <v>148</v>
      </c>
      <c r="G14577" t="s">
        <v>308</v>
      </c>
      <c r="H14577">
        <v>861.82</v>
      </c>
      <c r="I14577" t="s">
        <v>572</v>
      </c>
      <c r="J14577" t="s">
        <v>347</v>
      </c>
      <c r="K14577" t="s">
        <v>392</v>
      </c>
    </row>
    <row r="14578" spans="1:11" hidden="1" x14ac:dyDescent="0.35">
      <c r="A14578" t="s">
        <v>559</v>
      </c>
      <c r="B14578" t="s">
        <v>84</v>
      </c>
      <c r="C14578" t="s">
        <v>330</v>
      </c>
      <c r="D14578" t="s">
        <v>78</v>
      </c>
      <c r="E14578">
        <v>2024</v>
      </c>
      <c r="F14578" t="s">
        <v>148</v>
      </c>
      <c r="G14578" t="s">
        <v>308</v>
      </c>
      <c r="H14578">
        <v>11.41</v>
      </c>
      <c r="I14578" t="s">
        <v>572</v>
      </c>
      <c r="J14578" t="s">
        <v>14</v>
      </c>
      <c r="K14578" t="s">
        <v>392</v>
      </c>
    </row>
    <row r="14579" spans="1:11" hidden="1" x14ac:dyDescent="0.35">
      <c r="A14579" t="s">
        <v>559</v>
      </c>
      <c r="B14579" t="s">
        <v>84</v>
      </c>
      <c r="C14579" t="s">
        <v>330</v>
      </c>
      <c r="D14579" t="s">
        <v>78</v>
      </c>
      <c r="E14579">
        <v>2024</v>
      </c>
      <c r="F14579" t="s">
        <v>148</v>
      </c>
      <c r="G14579" t="s">
        <v>308</v>
      </c>
      <c r="H14579">
        <v>530.80999999999995</v>
      </c>
      <c r="I14579" t="s">
        <v>572</v>
      </c>
      <c r="J14579" t="s">
        <v>347</v>
      </c>
      <c r="K14579" t="s">
        <v>392</v>
      </c>
    </row>
    <row r="14580" spans="1:11" hidden="1" x14ac:dyDescent="0.35">
      <c r="A14580" t="s">
        <v>559</v>
      </c>
      <c r="B14580" t="s">
        <v>84</v>
      </c>
      <c r="C14580" t="s">
        <v>330</v>
      </c>
      <c r="D14580" t="s">
        <v>78</v>
      </c>
      <c r="E14580">
        <v>2024</v>
      </c>
      <c r="F14580" t="s">
        <v>148</v>
      </c>
      <c r="G14580" t="s">
        <v>308</v>
      </c>
      <c r="H14580">
        <v>0.06</v>
      </c>
      <c r="I14580" t="s">
        <v>572</v>
      </c>
      <c r="J14580" t="s">
        <v>14</v>
      </c>
      <c r="K14580" t="s">
        <v>392</v>
      </c>
    </row>
    <row r="14581" spans="1:11" hidden="1" x14ac:dyDescent="0.35">
      <c r="A14581" t="s">
        <v>559</v>
      </c>
      <c r="B14581" t="s">
        <v>84</v>
      </c>
      <c r="C14581" t="s">
        <v>330</v>
      </c>
      <c r="D14581" t="s">
        <v>78</v>
      </c>
      <c r="E14581">
        <v>2024</v>
      </c>
      <c r="F14581" t="s">
        <v>148</v>
      </c>
      <c r="G14581" t="s">
        <v>308</v>
      </c>
      <c r="H14581">
        <v>2.61</v>
      </c>
      <c r="I14581" t="s">
        <v>572</v>
      </c>
      <c r="J14581" t="s">
        <v>347</v>
      </c>
      <c r="K14581" t="s">
        <v>392</v>
      </c>
    </row>
    <row r="14582" spans="1:11" hidden="1" x14ac:dyDescent="0.35">
      <c r="A14582" t="s">
        <v>559</v>
      </c>
      <c r="B14582" t="s">
        <v>84</v>
      </c>
      <c r="C14582" t="s">
        <v>330</v>
      </c>
      <c r="D14582" t="s">
        <v>78</v>
      </c>
      <c r="E14582">
        <v>2024</v>
      </c>
      <c r="F14582" t="s">
        <v>148</v>
      </c>
      <c r="G14582" t="s">
        <v>308</v>
      </c>
      <c r="H14582">
        <v>7.64</v>
      </c>
      <c r="I14582" t="s">
        <v>572</v>
      </c>
      <c r="J14582" t="s">
        <v>14</v>
      </c>
      <c r="K14582" t="s">
        <v>392</v>
      </c>
    </row>
    <row r="14583" spans="1:11" hidden="1" x14ac:dyDescent="0.35">
      <c r="A14583" t="s">
        <v>559</v>
      </c>
      <c r="B14583" t="s">
        <v>84</v>
      </c>
      <c r="C14583" t="s">
        <v>330</v>
      </c>
      <c r="D14583" t="s">
        <v>78</v>
      </c>
      <c r="E14583">
        <v>2024</v>
      </c>
      <c r="F14583" t="s">
        <v>148</v>
      </c>
      <c r="G14583" t="s">
        <v>308</v>
      </c>
      <c r="H14583">
        <v>355.12</v>
      </c>
      <c r="I14583" t="s">
        <v>572</v>
      </c>
      <c r="J14583" t="s">
        <v>347</v>
      </c>
      <c r="K14583" t="s">
        <v>392</v>
      </c>
    </row>
    <row r="14584" spans="1:11" hidden="1" x14ac:dyDescent="0.35">
      <c r="A14584" t="s">
        <v>559</v>
      </c>
      <c r="B14584" t="s">
        <v>84</v>
      </c>
      <c r="C14584" t="s">
        <v>330</v>
      </c>
      <c r="D14584" t="s">
        <v>78</v>
      </c>
      <c r="E14584">
        <v>2024</v>
      </c>
      <c r="F14584" t="s">
        <v>148</v>
      </c>
      <c r="G14584" t="s">
        <v>308</v>
      </c>
      <c r="H14584">
        <v>23.66</v>
      </c>
      <c r="I14584" t="s">
        <v>572</v>
      </c>
      <c r="J14584" t="s">
        <v>14</v>
      </c>
      <c r="K14584" t="s">
        <v>392</v>
      </c>
    </row>
    <row r="14585" spans="1:11" hidden="1" x14ac:dyDescent="0.35">
      <c r="A14585" t="s">
        <v>559</v>
      </c>
      <c r="B14585" t="s">
        <v>84</v>
      </c>
      <c r="C14585" t="s">
        <v>330</v>
      </c>
      <c r="D14585" t="s">
        <v>78</v>
      </c>
      <c r="E14585">
        <v>2024</v>
      </c>
      <c r="F14585" t="s">
        <v>148</v>
      </c>
      <c r="G14585" t="s">
        <v>308</v>
      </c>
      <c r="H14585">
        <v>1099.04</v>
      </c>
      <c r="I14585" t="s">
        <v>572</v>
      </c>
      <c r="J14585" t="s">
        <v>347</v>
      </c>
      <c r="K14585" t="s">
        <v>392</v>
      </c>
    </row>
    <row r="14586" spans="1:11" hidden="1" x14ac:dyDescent="0.35">
      <c r="A14586" t="s">
        <v>559</v>
      </c>
      <c r="B14586" t="s">
        <v>84</v>
      </c>
      <c r="C14586" t="s">
        <v>330</v>
      </c>
      <c r="D14586" t="s">
        <v>78</v>
      </c>
      <c r="E14586">
        <v>2024</v>
      </c>
      <c r="F14586" t="s">
        <v>148</v>
      </c>
      <c r="G14586" t="s">
        <v>308</v>
      </c>
      <c r="H14586">
        <v>4.46</v>
      </c>
      <c r="I14586" t="s">
        <v>572</v>
      </c>
      <c r="J14586" t="s">
        <v>14</v>
      </c>
      <c r="K14586" t="s">
        <v>392</v>
      </c>
    </row>
    <row r="14587" spans="1:11" hidden="1" x14ac:dyDescent="0.35">
      <c r="A14587" t="s">
        <v>559</v>
      </c>
      <c r="B14587" t="s">
        <v>84</v>
      </c>
      <c r="C14587" t="s">
        <v>330</v>
      </c>
      <c r="D14587" t="s">
        <v>78</v>
      </c>
      <c r="E14587">
        <v>2024</v>
      </c>
      <c r="F14587" t="s">
        <v>148</v>
      </c>
      <c r="G14587" t="s">
        <v>308</v>
      </c>
      <c r="H14587">
        <v>207.61</v>
      </c>
      <c r="I14587" t="s">
        <v>572</v>
      </c>
      <c r="J14587" t="s">
        <v>347</v>
      </c>
      <c r="K14587" t="s">
        <v>392</v>
      </c>
    </row>
    <row r="14588" spans="1:11" hidden="1" x14ac:dyDescent="0.35">
      <c r="A14588" t="s">
        <v>559</v>
      </c>
      <c r="B14588" t="s">
        <v>84</v>
      </c>
      <c r="C14588" t="s">
        <v>330</v>
      </c>
      <c r="D14588" t="s">
        <v>78</v>
      </c>
      <c r="E14588">
        <v>2024</v>
      </c>
      <c r="F14588" t="s">
        <v>148</v>
      </c>
      <c r="G14588" t="s">
        <v>308</v>
      </c>
      <c r="H14588">
        <v>2.36</v>
      </c>
      <c r="I14588" t="s">
        <v>572</v>
      </c>
      <c r="J14588" t="s">
        <v>14</v>
      </c>
      <c r="K14588" t="s">
        <v>392</v>
      </c>
    </row>
    <row r="14589" spans="1:11" hidden="1" x14ac:dyDescent="0.35">
      <c r="A14589" t="s">
        <v>559</v>
      </c>
      <c r="B14589" t="s">
        <v>84</v>
      </c>
      <c r="C14589" t="s">
        <v>330</v>
      </c>
      <c r="D14589" t="s">
        <v>78</v>
      </c>
      <c r="E14589">
        <v>2024</v>
      </c>
      <c r="F14589" t="s">
        <v>148</v>
      </c>
      <c r="G14589" t="s">
        <v>308</v>
      </c>
      <c r="H14589">
        <v>109.77</v>
      </c>
      <c r="I14589" t="s">
        <v>572</v>
      </c>
      <c r="J14589" t="s">
        <v>347</v>
      </c>
      <c r="K14589" t="s">
        <v>392</v>
      </c>
    </row>
    <row r="14590" spans="1:11" hidden="1" x14ac:dyDescent="0.35">
      <c r="A14590" t="s">
        <v>559</v>
      </c>
      <c r="B14590" t="s">
        <v>84</v>
      </c>
      <c r="C14590" t="s">
        <v>330</v>
      </c>
      <c r="D14590" t="s">
        <v>78</v>
      </c>
      <c r="E14590">
        <v>2024</v>
      </c>
      <c r="F14590" t="s">
        <v>156</v>
      </c>
      <c r="G14590" t="s">
        <v>307</v>
      </c>
      <c r="H14590">
        <v>288.25</v>
      </c>
      <c r="I14590" t="s">
        <v>572</v>
      </c>
      <c r="J14590" t="s">
        <v>14</v>
      </c>
      <c r="K14590" t="s">
        <v>392</v>
      </c>
    </row>
    <row r="14591" spans="1:11" hidden="1" x14ac:dyDescent="0.35">
      <c r="A14591" t="s">
        <v>559</v>
      </c>
      <c r="B14591" t="s">
        <v>84</v>
      </c>
      <c r="C14591" t="s">
        <v>330</v>
      </c>
      <c r="D14591" t="s">
        <v>78</v>
      </c>
      <c r="E14591">
        <v>2024</v>
      </c>
      <c r="F14591" t="s">
        <v>156</v>
      </c>
      <c r="G14591" t="s">
        <v>307</v>
      </c>
      <c r="H14591">
        <v>3458.63</v>
      </c>
      <c r="I14591" t="s">
        <v>572</v>
      </c>
      <c r="J14591" t="s">
        <v>347</v>
      </c>
      <c r="K14591" t="s">
        <v>392</v>
      </c>
    </row>
    <row r="14592" spans="1:11" hidden="1" x14ac:dyDescent="0.35">
      <c r="A14592" t="s">
        <v>559</v>
      </c>
      <c r="B14592" t="s">
        <v>84</v>
      </c>
      <c r="C14592" t="s">
        <v>330</v>
      </c>
      <c r="D14592" t="s">
        <v>78</v>
      </c>
      <c r="E14592">
        <v>2024</v>
      </c>
      <c r="F14592" t="s">
        <v>156</v>
      </c>
      <c r="G14592" t="s">
        <v>307</v>
      </c>
      <c r="H14592">
        <v>177.53</v>
      </c>
      <c r="I14592" t="s">
        <v>572</v>
      </c>
      <c r="J14592" t="s">
        <v>14</v>
      </c>
      <c r="K14592" t="s">
        <v>392</v>
      </c>
    </row>
    <row r="14593" spans="1:11" hidden="1" x14ac:dyDescent="0.35">
      <c r="A14593" t="s">
        <v>559</v>
      </c>
      <c r="B14593" t="s">
        <v>84</v>
      </c>
      <c r="C14593" t="s">
        <v>330</v>
      </c>
      <c r="D14593" t="s">
        <v>78</v>
      </c>
      <c r="E14593">
        <v>2024</v>
      </c>
      <c r="F14593" t="s">
        <v>156</v>
      </c>
      <c r="G14593" t="s">
        <v>307</v>
      </c>
      <c r="H14593">
        <v>2130.19</v>
      </c>
      <c r="I14593" t="s">
        <v>572</v>
      </c>
      <c r="J14593" t="s">
        <v>347</v>
      </c>
      <c r="K14593" t="s">
        <v>392</v>
      </c>
    </row>
    <row r="14594" spans="1:11" hidden="1" x14ac:dyDescent="0.35">
      <c r="A14594" t="s">
        <v>559</v>
      </c>
      <c r="B14594" t="s">
        <v>84</v>
      </c>
      <c r="C14594" t="s">
        <v>330</v>
      </c>
      <c r="D14594" t="s">
        <v>78</v>
      </c>
      <c r="E14594">
        <v>2024</v>
      </c>
      <c r="F14594" t="s">
        <v>156</v>
      </c>
      <c r="G14594" t="s">
        <v>307</v>
      </c>
      <c r="H14594">
        <v>0.87</v>
      </c>
      <c r="I14594" t="s">
        <v>572</v>
      </c>
      <c r="J14594" t="s">
        <v>14</v>
      </c>
      <c r="K14594" t="s">
        <v>392</v>
      </c>
    </row>
    <row r="14595" spans="1:11" hidden="1" x14ac:dyDescent="0.35">
      <c r="A14595" t="s">
        <v>559</v>
      </c>
      <c r="B14595" t="s">
        <v>84</v>
      </c>
      <c r="C14595" t="s">
        <v>330</v>
      </c>
      <c r="D14595" t="s">
        <v>78</v>
      </c>
      <c r="E14595">
        <v>2024</v>
      </c>
      <c r="F14595" t="s">
        <v>156</v>
      </c>
      <c r="G14595" t="s">
        <v>307</v>
      </c>
      <c r="H14595">
        <v>10.47</v>
      </c>
      <c r="I14595" t="s">
        <v>572</v>
      </c>
      <c r="J14595" t="s">
        <v>347</v>
      </c>
      <c r="K14595" t="s">
        <v>392</v>
      </c>
    </row>
    <row r="14596" spans="1:11" hidden="1" x14ac:dyDescent="0.35">
      <c r="A14596" t="s">
        <v>559</v>
      </c>
      <c r="B14596" t="s">
        <v>84</v>
      </c>
      <c r="C14596" t="s">
        <v>330</v>
      </c>
      <c r="D14596" t="s">
        <v>78</v>
      </c>
      <c r="E14596">
        <v>2024</v>
      </c>
      <c r="F14596" t="s">
        <v>156</v>
      </c>
      <c r="G14596" t="s">
        <v>307</v>
      </c>
      <c r="H14596">
        <v>118.77</v>
      </c>
      <c r="I14596" t="s">
        <v>572</v>
      </c>
      <c r="J14596" t="s">
        <v>14</v>
      </c>
      <c r="K14596" t="s">
        <v>392</v>
      </c>
    </row>
    <row r="14597" spans="1:11" hidden="1" x14ac:dyDescent="0.35">
      <c r="A14597" t="s">
        <v>559</v>
      </c>
      <c r="B14597" t="s">
        <v>84</v>
      </c>
      <c r="C14597" t="s">
        <v>330</v>
      </c>
      <c r="D14597" t="s">
        <v>78</v>
      </c>
      <c r="E14597">
        <v>2024</v>
      </c>
      <c r="F14597" t="s">
        <v>156</v>
      </c>
      <c r="G14597" t="s">
        <v>307</v>
      </c>
      <c r="H14597">
        <v>1425.17</v>
      </c>
      <c r="I14597" t="s">
        <v>572</v>
      </c>
      <c r="J14597" t="s">
        <v>347</v>
      </c>
      <c r="K14597" t="s">
        <v>392</v>
      </c>
    </row>
    <row r="14598" spans="1:11" hidden="1" x14ac:dyDescent="0.35">
      <c r="A14598" t="s">
        <v>559</v>
      </c>
      <c r="B14598" t="s">
        <v>84</v>
      </c>
      <c r="C14598" t="s">
        <v>330</v>
      </c>
      <c r="D14598" t="s">
        <v>78</v>
      </c>
      <c r="E14598">
        <v>2024</v>
      </c>
      <c r="F14598" t="s">
        <v>156</v>
      </c>
      <c r="G14598" t="s">
        <v>307</v>
      </c>
      <c r="H14598">
        <v>367.57</v>
      </c>
      <c r="I14598" t="s">
        <v>572</v>
      </c>
      <c r="J14598" t="s">
        <v>14</v>
      </c>
      <c r="K14598" t="s">
        <v>392</v>
      </c>
    </row>
    <row r="14599" spans="1:11" hidden="1" x14ac:dyDescent="0.35">
      <c r="A14599" t="s">
        <v>559</v>
      </c>
      <c r="B14599" t="s">
        <v>84</v>
      </c>
      <c r="C14599" t="s">
        <v>330</v>
      </c>
      <c r="D14599" t="s">
        <v>78</v>
      </c>
      <c r="E14599">
        <v>2024</v>
      </c>
      <c r="F14599" t="s">
        <v>156</v>
      </c>
      <c r="G14599" t="s">
        <v>307</v>
      </c>
      <c r="H14599">
        <v>4410.58</v>
      </c>
      <c r="I14599" t="s">
        <v>572</v>
      </c>
      <c r="J14599" t="s">
        <v>347</v>
      </c>
      <c r="K14599" t="s">
        <v>392</v>
      </c>
    </row>
    <row r="14600" spans="1:11" hidden="1" x14ac:dyDescent="0.35">
      <c r="A14600" t="s">
        <v>559</v>
      </c>
      <c r="B14600" t="s">
        <v>84</v>
      </c>
      <c r="C14600" t="s">
        <v>330</v>
      </c>
      <c r="D14600" t="s">
        <v>78</v>
      </c>
      <c r="E14600">
        <v>2024</v>
      </c>
      <c r="F14600" t="s">
        <v>156</v>
      </c>
      <c r="G14600" t="s">
        <v>307</v>
      </c>
      <c r="H14600">
        <v>69.44</v>
      </c>
      <c r="I14600" t="s">
        <v>572</v>
      </c>
      <c r="J14600" t="s">
        <v>14</v>
      </c>
      <c r="K14600" t="s">
        <v>392</v>
      </c>
    </row>
    <row r="14601" spans="1:11" hidden="1" x14ac:dyDescent="0.35">
      <c r="A14601" t="s">
        <v>559</v>
      </c>
      <c r="B14601" t="s">
        <v>84</v>
      </c>
      <c r="C14601" t="s">
        <v>330</v>
      </c>
      <c r="D14601" t="s">
        <v>78</v>
      </c>
      <c r="E14601">
        <v>2024</v>
      </c>
      <c r="F14601" t="s">
        <v>156</v>
      </c>
      <c r="G14601" t="s">
        <v>307</v>
      </c>
      <c r="H14601">
        <v>833.19</v>
      </c>
      <c r="I14601" t="s">
        <v>572</v>
      </c>
      <c r="J14601" t="s">
        <v>347</v>
      </c>
      <c r="K14601" t="s">
        <v>392</v>
      </c>
    </row>
    <row r="14602" spans="1:11" hidden="1" x14ac:dyDescent="0.35">
      <c r="A14602" t="s">
        <v>559</v>
      </c>
      <c r="B14602" t="s">
        <v>84</v>
      </c>
      <c r="C14602" t="s">
        <v>330</v>
      </c>
      <c r="D14602" t="s">
        <v>78</v>
      </c>
      <c r="E14602">
        <v>2024</v>
      </c>
      <c r="F14602" t="s">
        <v>156</v>
      </c>
      <c r="G14602" t="s">
        <v>307</v>
      </c>
      <c r="H14602">
        <v>36.71</v>
      </c>
      <c r="I14602" t="s">
        <v>572</v>
      </c>
      <c r="J14602" t="s">
        <v>14</v>
      </c>
      <c r="K14602" t="s">
        <v>392</v>
      </c>
    </row>
    <row r="14603" spans="1:11" hidden="1" x14ac:dyDescent="0.35">
      <c r="A14603" t="s">
        <v>559</v>
      </c>
      <c r="B14603" t="s">
        <v>84</v>
      </c>
      <c r="C14603" t="s">
        <v>330</v>
      </c>
      <c r="D14603" t="s">
        <v>78</v>
      </c>
      <c r="E14603">
        <v>2024</v>
      </c>
      <c r="F14603" t="s">
        <v>156</v>
      </c>
      <c r="G14603" t="s">
        <v>307</v>
      </c>
      <c r="H14603">
        <v>440.51</v>
      </c>
      <c r="I14603" t="s">
        <v>572</v>
      </c>
      <c r="J14603" t="s">
        <v>347</v>
      </c>
      <c r="K14603" t="s">
        <v>392</v>
      </c>
    </row>
    <row r="14604" spans="1:11" hidden="1" x14ac:dyDescent="0.35">
      <c r="A14604" t="s">
        <v>559</v>
      </c>
      <c r="B14604" t="s">
        <v>84</v>
      </c>
      <c r="C14604" t="s">
        <v>372</v>
      </c>
      <c r="D14604" t="s">
        <v>78</v>
      </c>
      <c r="E14604">
        <v>2024</v>
      </c>
      <c r="F14604" t="s">
        <v>500</v>
      </c>
      <c r="G14604" t="s">
        <v>311</v>
      </c>
      <c r="H14604">
        <v>6196.91</v>
      </c>
      <c r="I14604" t="s">
        <v>572</v>
      </c>
      <c r="J14604" t="s">
        <v>14</v>
      </c>
      <c r="K14604" t="s">
        <v>401</v>
      </c>
    </row>
    <row r="14605" spans="1:11" hidden="1" x14ac:dyDescent="0.35">
      <c r="A14605" t="s">
        <v>559</v>
      </c>
      <c r="B14605" t="s">
        <v>84</v>
      </c>
      <c r="C14605" t="s">
        <v>372</v>
      </c>
      <c r="D14605" t="s">
        <v>78</v>
      </c>
      <c r="E14605">
        <v>2024</v>
      </c>
      <c r="F14605" t="s">
        <v>500</v>
      </c>
      <c r="G14605" t="s">
        <v>311</v>
      </c>
      <c r="H14605">
        <v>5899.98</v>
      </c>
      <c r="I14605" t="s">
        <v>572</v>
      </c>
      <c r="J14605" t="s">
        <v>347</v>
      </c>
      <c r="K14605" t="s">
        <v>401</v>
      </c>
    </row>
    <row r="14606" spans="1:11" hidden="1" x14ac:dyDescent="0.35">
      <c r="A14606" t="s">
        <v>559</v>
      </c>
      <c r="B14606" t="s">
        <v>84</v>
      </c>
      <c r="C14606" t="s">
        <v>372</v>
      </c>
      <c r="D14606" t="s">
        <v>78</v>
      </c>
      <c r="E14606">
        <v>2024</v>
      </c>
      <c r="F14606" t="s">
        <v>500</v>
      </c>
      <c r="G14606" t="s">
        <v>311</v>
      </c>
      <c r="H14606">
        <v>4015.72</v>
      </c>
      <c r="I14606" t="s">
        <v>572</v>
      </c>
      <c r="J14606" t="s">
        <v>14</v>
      </c>
      <c r="K14606" t="s">
        <v>401</v>
      </c>
    </row>
    <row r="14607" spans="1:11" hidden="1" x14ac:dyDescent="0.35">
      <c r="A14607" t="s">
        <v>559</v>
      </c>
      <c r="B14607" t="s">
        <v>84</v>
      </c>
      <c r="C14607" t="s">
        <v>372</v>
      </c>
      <c r="D14607" t="s">
        <v>78</v>
      </c>
      <c r="E14607">
        <v>2024</v>
      </c>
      <c r="F14607" t="s">
        <v>500</v>
      </c>
      <c r="G14607" t="s">
        <v>311</v>
      </c>
      <c r="H14607">
        <v>3823.32</v>
      </c>
      <c r="I14607" t="s">
        <v>572</v>
      </c>
      <c r="J14607" t="s">
        <v>347</v>
      </c>
      <c r="K14607" t="s">
        <v>401</v>
      </c>
    </row>
    <row r="14608" spans="1:11" hidden="1" x14ac:dyDescent="0.35">
      <c r="A14608" t="s">
        <v>559</v>
      </c>
      <c r="B14608" t="s">
        <v>84</v>
      </c>
      <c r="C14608" t="s">
        <v>372</v>
      </c>
      <c r="D14608" t="s">
        <v>78</v>
      </c>
      <c r="E14608">
        <v>2024</v>
      </c>
      <c r="F14608" t="s">
        <v>500</v>
      </c>
      <c r="G14608" t="s">
        <v>311</v>
      </c>
      <c r="H14608">
        <v>386.01</v>
      </c>
      <c r="I14608" t="s">
        <v>572</v>
      </c>
      <c r="J14608" t="s">
        <v>14</v>
      </c>
      <c r="K14608" t="s">
        <v>401</v>
      </c>
    </row>
    <row r="14609" spans="1:11" hidden="1" x14ac:dyDescent="0.35">
      <c r="A14609" t="s">
        <v>559</v>
      </c>
      <c r="B14609" t="s">
        <v>84</v>
      </c>
      <c r="C14609" t="s">
        <v>372</v>
      </c>
      <c r="D14609" t="s">
        <v>78</v>
      </c>
      <c r="E14609">
        <v>2024</v>
      </c>
      <c r="F14609" t="s">
        <v>500</v>
      </c>
      <c r="G14609" t="s">
        <v>311</v>
      </c>
      <c r="H14609">
        <v>367.52</v>
      </c>
      <c r="I14609" t="s">
        <v>572</v>
      </c>
      <c r="J14609" t="s">
        <v>347</v>
      </c>
      <c r="K14609" t="s">
        <v>401</v>
      </c>
    </row>
    <row r="14610" spans="1:11" hidden="1" x14ac:dyDescent="0.35">
      <c r="A14610" t="s">
        <v>559</v>
      </c>
      <c r="B14610" t="s">
        <v>84</v>
      </c>
      <c r="C14610" t="s">
        <v>372</v>
      </c>
      <c r="D14610" t="s">
        <v>78</v>
      </c>
      <c r="E14610">
        <v>2024</v>
      </c>
      <c r="F14610" t="s">
        <v>506</v>
      </c>
      <c r="G14610" t="s">
        <v>309</v>
      </c>
      <c r="H14610">
        <v>1051.3599999999999</v>
      </c>
      <c r="I14610" t="s">
        <v>572</v>
      </c>
      <c r="J14610" t="s">
        <v>347</v>
      </c>
      <c r="K14610" t="s">
        <v>401</v>
      </c>
    </row>
    <row r="14611" spans="1:11" hidden="1" x14ac:dyDescent="0.35">
      <c r="A14611" t="s">
        <v>559</v>
      </c>
      <c r="B14611" t="s">
        <v>84</v>
      </c>
      <c r="C14611" t="s">
        <v>372</v>
      </c>
      <c r="D14611" t="s">
        <v>78</v>
      </c>
      <c r="E14611">
        <v>2024</v>
      </c>
      <c r="F14611" t="s">
        <v>506</v>
      </c>
      <c r="G14611" t="s">
        <v>309</v>
      </c>
      <c r="H14611">
        <v>681.3</v>
      </c>
      <c r="I14611" t="s">
        <v>572</v>
      </c>
      <c r="J14611" t="s">
        <v>347</v>
      </c>
      <c r="K14611" t="s">
        <v>401</v>
      </c>
    </row>
    <row r="14612" spans="1:11" hidden="1" x14ac:dyDescent="0.35">
      <c r="A14612" t="s">
        <v>559</v>
      </c>
      <c r="B14612" t="s">
        <v>84</v>
      </c>
      <c r="C14612" t="s">
        <v>372</v>
      </c>
      <c r="D14612" t="s">
        <v>78</v>
      </c>
      <c r="E14612">
        <v>2024</v>
      </c>
      <c r="F14612" t="s">
        <v>506</v>
      </c>
      <c r="G14612" t="s">
        <v>309</v>
      </c>
      <c r="H14612">
        <v>65.489999999999995</v>
      </c>
      <c r="I14612" t="s">
        <v>572</v>
      </c>
      <c r="J14612" t="s">
        <v>347</v>
      </c>
      <c r="K14612" t="s">
        <v>401</v>
      </c>
    </row>
    <row r="14613" spans="1:11" hidden="1" x14ac:dyDescent="0.35">
      <c r="A14613" t="s">
        <v>559</v>
      </c>
      <c r="B14613" t="s">
        <v>84</v>
      </c>
      <c r="C14613" t="s">
        <v>372</v>
      </c>
      <c r="D14613" t="s">
        <v>78</v>
      </c>
      <c r="E14613">
        <v>2024</v>
      </c>
      <c r="F14613" t="s">
        <v>71</v>
      </c>
      <c r="G14613" t="s">
        <v>310</v>
      </c>
      <c r="H14613">
        <v>80.31</v>
      </c>
      <c r="I14613" t="s">
        <v>572</v>
      </c>
      <c r="J14613" t="s">
        <v>347</v>
      </c>
      <c r="K14613" t="s">
        <v>401</v>
      </c>
    </row>
    <row r="14614" spans="1:11" hidden="1" x14ac:dyDescent="0.35">
      <c r="A14614" t="s">
        <v>559</v>
      </c>
      <c r="B14614" t="s">
        <v>84</v>
      </c>
      <c r="C14614" t="s">
        <v>372</v>
      </c>
      <c r="D14614" t="s">
        <v>78</v>
      </c>
      <c r="E14614">
        <v>2024</v>
      </c>
      <c r="F14614" t="s">
        <v>71</v>
      </c>
      <c r="G14614" t="s">
        <v>310</v>
      </c>
      <c r="H14614">
        <v>52.03</v>
      </c>
      <c r="I14614" t="s">
        <v>572</v>
      </c>
      <c r="J14614" t="s">
        <v>347</v>
      </c>
      <c r="K14614" t="s">
        <v>401</v>
      </c>
    </row>
    <row r="14615" spans="1:11" hidden="1" x14ac:dyDescent="0.35">
      <c r="A14615" t="s">
        <v>559</v>
      </c>
      <c r="B14615" t="s">
        <v>84</v>
      </c>
      <c r="C14615" t="s">
        <v>372</v>
      </c>
      <c r="D14615" t="s">
        <v>78</v>
      </c>
      <c r="E14615">
        <v>2024</v>
      </c>
      <c r="F14615" t="s">
        <v>71</v>
      </c>
      <c r="G14615" t="s">
        <v>310</v>
      </c>
      <c r="H14615">
        <v>5</v>
      </c>
      <c r="I14615" t="s">
        <v>572</v>
      </c>
      <c r="J14615" t="s">
        <v>347</v>
      </c>
      <c r="K14615" t="s">
        <v>401</v>
      </c>
    </row>
    <row r="14616" spans="1:11" hidden="1" x14ac:dyDescent="0.35">
      <c r="A14616" t="s">
        <v>559</v>
      </c>
      <c r="B14616" t="s">
        <v>84</v>
      </c>
      <c r="C14616" t="s">
        <v>372</v>
      </c>
      <c r="D14616" t="s">
        <v>78</v>
      </c>
      <c r="E14616">
        <v>2024</v>
      </c>
      <c r="F14616" t="s">
        <v>148</v>
      </c>
      <c r="G14616" t="s">
        <v>308</v>
      </c>
      <c r="H14616">
        <v>58.47</v>
      </c>
      <c r="I14616" t="s">
        <v>572</v>
      </c>
      <c r="J14616" t="s">
        <v>347</v>
      </c>
      <c r="K14616" t="s">
        <v>401</v>
      </c>
    </row>
    <row r="14617" spans="1:11" hidden="1" x14ac:dyDescent="0.35">
      <c r="A14617" t="s">
        <v>559</v>
      </c>
      <c r="B14617" t="s">
        <v>84</v>
      </c>
      <c r="C14617" t="s">
        <v>372</v>
      </c>
      <c r="D14617" t="s">
        <v>78</v>
      </c>
      <c r="E14617">
        <v>2024</v>
      </c>
      <c r="F14617" t="s">
        <v>148</v>
      </c>
      <c r="G14617" t="s">
        <v>308</v>
      </c>
      <c r="H14617">
        <v>37.89</v>
      </c>
      <c r="I14617" t="s">
        <v>572</v>
      </c>
      <c r="J14617" t="s">
        <v>347</v>
      </c>
      <c r="K14617" t="s">
        <v>401</v>
      </c>
    </row>
    <row r="14618" spans="1:11" hidden="1" x14ac:dyDescent="0.35">
      <c r="A14618" t="s">
        <v>559</v>
      </c>
      <c r="B14618" t="s">
        <v>84</v>
      </c>
      <c r="C14618" t="s">
        <v>372</v>
      </c>
      <c r="D14618" t="s">
        <v>78</v>
      </c>
      <c r="E14618">
        <v>2024</v>
      </c>
      <c r="F14618" t="s">
        <v>148</v>
      </c>
      <c r="G14618" t="s">
        <v>308</v>
      </c>
      <c r="H14618">
        <v>3.64</v>
      </c>
      <c r="I14618" t="s">
        <v>572</v>
      </c>
      <c r="J14618" t="s">
        <v>347</v>
      </c>
      <c r="K14618" t="s">
        <v>401</v>
      </c>
    </row>
    <row r="14619" spans="1:11" hidden="1" x14ac:dyDescent="0.35">
      <c r="A14619" t="s">
        <v>559</v>
      </c>
      <c r="B14619" t="s">
        <v>84</v>
      </c>
      <c r="C14619" t="s">
        <v>372</v>
      </c>
      <c r="D14619" t="s">
        <v>78</v>
      </c>
      <c r="E14619">
        <v>2024</v>
      </c>
      <c r="F14619" t="s">
        <v>156</v>
      </c>
      <c r="G14619" t="s">
        <v>307</v>
      </c>
      <c r="H14619">
        <v>1135.46</v>
      </c>
      <c r="I14619" t="s">
        <v>572</v>
      </c>
      <c r="J14619" t="s">
        <v>14</v>
      </c>
      <c r="K14619" t="s">
        <v>401</v>
      </c>
    </row>
    <row r="14620" spans="1:11" hidden="1" x14ac:dyDescent="0.35">
      <c r="A14620" t="s">
        <v>559</v>
      </c>
      <c r="B14620" t="s">
        <v>84</v>
      </c>
      <c r="C14620" t="s">
        <v>372</v>
      </c>
      <c r="D14620" t="s">
        <v>78</v>
      </c>
      <c r="E14620">
        <v>2024</v>
      </c>
      <c r="F14620" t="s">
        <v>156</v>
      </c>
      <c r="G14620" t="s">
        <v>307</v>
      </c>
      <c r="H14620">
        <v>1151.94</v>
      </c>
      <c r="I14620" t="s">
        <v>572</v>
      </c>
      <c r="J14620" t="s">
        <v>347</v>
      </c>
      <c r="K14620" t="s">
        <v>401</v>
      </c>
    </row>
    <row r="14621" spans="1:11" hidden="1" x14ac:dyDescent="0.35">
      <c r="A14621" t="s">
        <v>559</v>
      </c>
      <c r="B14621" t="s">
        <v>84</v>
      </c>
      <c r="C14621" t="s">
        <v>372</v>
      </c>
      <c r="D14621" t="s">
        <v>78</v>
      </c>
      <c r="E14621">
        <v>2024</v>
      </c>
      <c r="F14621" t="s">
        <v>156</v>
      </c>
      <c r="G14621" t="s">
        <v>307</v>
      </c>
      <c r="H14621">
        <v>735.8</v>
      </c>
      <c r="I14621" t="s">
        <v>572</v>
      </c>
      <c r="J14621" t="s">
        <v>14</v>
      </c>
      <c r="K14621" t="s">
        <v>401</v>
      </c>
    </row>
    <row r="14622" spans="1:11" hidden="1" x14ac:dyDescent="0.35">
      <c r="A14622" t="s">
        <v>559</v>
      </c>
      <c r="B14622" t="s">
        <v>84</v>
      </c>
      <c r="C14622" t="s">
        <v>372</v>
      </c>
      <c r="D14622" t="s">
        <v>78</v>
      </c>
      <c r="E14622">
        <v>2024</v>
      </c>
      <c r="F14622" t="s">
        <v>156</v>
      </c>
      <c r="G14622" t="s">
        <v>307</v>
      </c>
      <c r="H14622">
        <v>746.49</v>
      </c>
      <c r="I14622" t="s">
        <v>572</v>
      </c>
      <c r="J14622" t="s">
        <v>347</v>
      </c>
      <c r="K14622" t="s">
        <v>401</v>
      </c>
    </row>
    <row r="14623" spans="1:11" hidden="1" x14ac:dyDescent="0.35">
      <c r="A14623" t="s">
        <v>559</v>
      </c>
      <c r="B14623" t="s">
        <v>84</v>
      </c>
      <c r="C14623" t="s">
        <v>372</v>
      </c>
      <c r="D14623" t="s">
        <v>78</v>
      </c>
      <c r="E14623">
        <v>2024</v>
      </c>
      <c r="F14623" t="s">
        <v>156</v>
      </c>
      <c r="G14623" t="s">
        <v>307</v>
      </c>
      <c r="H14623">
        <v>70.73</v>
      </c>
      <c r="I14623" t="s">
        <v>572</v>
      </c>
      <c r="J14623" t="s">
        <v>14</v>
      </c>
      <c r="K14623" t="s">
        <v>401</v>
      </c>
    </row>
    <row r="14624" spans="1:11" hidden="1" x14ac:dyDescent="0.35">
      <c r="A14624" t="s">
        <v>559</v>
      </c>
      <c r="B14624" t="s">
        <v>84</v>
      </c>
      <c r="C14624" t="s">
        <v>372</v>
      </c>
      <c r="D14624" t="s">
        <v>78</v>
      </c>
      <c r="E14624">
        <v>2024</v>
      </c>
      <c r="F14624" t="s">
        <v>156</v>
      </c>
      <c r="G14624" t="s">
        <v>307</v>
      </c>
      <c r="H14624">
        <v>71.760000000000005</v>
      </c>
      <c r="I14624" t="s">
        <v>572</v>
      </c>
      <c r="J14624" t="s">
        <v>347</v>
      </c>
      <c r="K14624" t="s">
        <v>401</v>
      </c>
    </row>
    <row r="14625" spans="1:11" hidden="1" x14ac:dyDescent="0.35">
      <c r="A14625" t="s">
        <v>559</v>
      </c>
      <c r="B14625" t="s">
        <v>84</v>
      </c>
      <c r="C14625" t="s">
        <v>335</v>
      </c>
      <c r="D14625" t="s">
        <v>78</v>
      </c>
      <c r="E14625">
        <v>2024</v>
      </c>
      <c r="F14625" t="s">
        <v>506</v>
      </c>
      <c r="G14625" t="s">
        <v>309</v>
      </c>
      <c r="H14625">
        <v>2533.4499999999998</v>
      </c>
      <c r="I14625" t="s">
        <v>572</v>
      </c>
      <c r="J14625" t="s">
        <v>347</v>
      </c>
      <c r="K14625" t="s">
        <v>393</v>
      </c>
    </row>
    <row r="14626" spans="1:11" hidden="1" x14ac:dyDescent="0.35">
      <c r="A14626" t="s">
        <v>559</v>
      </c>
      <c r="B14626" t="s">
        <v>84</v>
      </c>
      <c r="C14626" t="s">
        <v>335</v>
      </c>
      <c r="D14626" t="s">
        <v>78</v>
      </c>
      <c r="E14626">
        <v>2024</v>
      </c>
      <c r="F14626" t="s">
        <v>506</v>
      </c>
      <c r="G14626" t="s">
        <v>309</v>
      </c>
      <c r="H14626">
        <v>5365.96</v>
      </c>
      <c r="I14626" t="s">
        <v>572</v>
      </c>
      <c r="J14626" t="s">
        <v>347</v>
      </c>
      <c r="K14626" t="s">
        <v>393</v>
      </c>
    </row>
    <row r="14627" spans="1:11" hidden="1" x14ac:dyDescent="0.35">
      <c r="A14627" t="s">
        <v>559</v>
      </c>
      <c r="B14627" t="s">
        <v>84</v>
      </c>
      <c r="C14627" t="s">
        <v>335</v>
      </c>
      <c r="D14627" t="s">
        <v>78</v>
      </c>
      <c r="E14627">
        <v>2024</v>
      </c>
      <c r="F14627" t="s">
        <v>506</v>
      </c>
      <c r="G14627" t="s">
        <v>309</v>
      </c>
      <c r="H14627">
        <v>2977.63</v>
      </c>
      <c r="I14627" t="s">
        <v>572</v>
      </c>
      <c r="J14627" t="s">
        <v>347</v>
      </c>
      <c r="K14627" t="s">
        <v>393</v>
      </c>
    </row>
    <row r="14628" spans="1:11" hidden="1" x14ac:dyDescent="0.35">
      <c r="A14628" t="s">
        <v>559</v>
      </c>
      <c r="B14628" t="s">
        <v>84</v>
      </c>
      <c r="C14628" t="s">
        <v>335</v>
      </c>
      <c r="D14628" t="s">
        <v>78</v>
      </c>
      <c r="E14628">
        <v>2024</v>
      </c>
      <c r="F14628" t="s">
        <v>506</v>
      </c>
      <c r="G14628" t="s">
        <v>309</v>
      </c>
      <c r="H14628">
        <v>1185.25</v>
      </c>
      <c r="I14628" t="s">
        <v>572</v>
      </c>
      <c r="J14628" t="s">
        <v>347</v>
      </c>
      <c r="K14628" t="s">
        <v>393</v>
      </c>
    </row>
    <row r="14629" spans="1:11" hidden="1" x14ac:dyDescent="0.35">
      <c r="A14629" t="s">
        <v>559</v>
      </c>
      <c r="B14629" t="s">
        <v>84</v>
      </c>
      <c r="C14629" t="s">
        <v>335</v>
      </c>
      <c r="D14629" t="s">
        <v>78</v>
      </c>
      <c r="E14629">
        <v>2024</v>
      </c>
      <c r="F14629" t="s">
        <v>506</v>
      </c>
      <c r="G14629" t="s">
        <v>309</v>
      </c>
      <c r="H14629">
        <v>180.8</v>
      </c>
      <c r="I14629" t="s">
        <v>572</v>
      </c>
      <c r="J14629" t="s">
        <v>347</v>
      </c>
      <c r="K14629" t="s">
        <v>393</v>
      </c>
    </row>
    <row r="14630" spans="1:11" hidden="1" x14ac:dyDescent="0.35">
      <c r="A14630" t="s">
        <v>559</v>
      </c>
      <c r="B14630" t="s">
        <v>84</v>
      </c>
      <c r="C14630" t="s">
        <v>335</v>
      </c>
      <c r="D14630" t="s">
        <v>78</v>
      </c>
      <c r="E14630">
        <v>2024</v>
      </c>
      <c r="F14630" t="s">
        <v>500</v>
      </c>
      <c r="G14630" t="s">
        <v>311</v>
      </c>
      <c r="H14630">
        <v>22160.14</v>
      </c>
      <c r="I14630" t="s">
        <v>572</v>
      </c>
      <c r="J14630" t="s">
        <v>14</v>
      </c>
      <c r="K14630" t="s">
        <v>393</v>
      </c>
    </row>
    <row r="14631" spans="1:11" hidden="1" x14ac:dyDescent="0.35">
      <c r="A14631" t="s">
        <v>559</v>
      </c>
      <c r="B14631" t="s">
        <v>84</v>
      </c>
      <c r="C14631" t="s">
        <v>335</v>
      </c>
      <c r="D14631" t="s">
        <v>78</v>
      </c>
      <c r="E14631">
        <v>2024</v>
      </c>
      <c r="F14631" t="s">
        <v>500</v>
      </c>
      <c r="G14631" t="s">
        <v>311</v>
      </c>
      <c r="H14631">
        <v>10357.24</v>
      </c>
      <c r="I14631" t="s">
        <v>572</v>
      </c>
      <c r="J14631" t="s">
        <v>347</v>
      </c>
      <c r="K14631" t="s">
        <v>393</v>
      </c>
    </row>
    <row r="14632" spans="1:11" hidden="1" x14ac:dyDescent="0.35">
      <c r="A14632" t="s">
        <v>559</v>
      </c>
      <c r="B14632" t="s">
        <v>84</v>
      </c>
      <c r="C14632" t="s">
        <v>335</v>
      </c>
      <c r="D14632" t="s">
        <v>78</v>
      </c>
      <c r="E14632">
        <v>2024</v>
      </c>
      <c r="F14632" t="s">
        <v>500</v>
      </c>
      <c r="G14632" t="s">
        <v>311</v>
      </c>
      <c r="H14632">
        <v>46936.54</v>
      </c>
      <c r="I14632" t="s">
        <v>572</v>
      </c>
      <c r="J14632" t="s">
        <v>14</v>
      </c>
      <c r="K14632" t="s">
        <v>393</v>
      </c>
    </row>
    <row r="14633" spans="1:11" hidden="1" x14ac:dyDescent="0.35">
      <c r="A14633" t="s">
        <v>559</v>
      </c>
      <c r="B14633" t="s">
        <v>84</v>
      </c>
      <c r="C14633" t="s">
        <v>335</v>
      </c>
      <c r="D14633" t="s">
        <v>78</v>
      </c>
      <c r="E14633">
        <v>2024</v>
      </c>
      <c r="F14633" t="s">
        <v>500</v>
      </c>
      <c r="G14633" t="s">
        <v>311</v>
      </c>
      <c r="H14633">
        <v>21937.27</v>
      </c>
      <c r="I14633" t="s">
        <v>572</v>
      </c>
      <c r="J14633" t="s">
        <v>347</v>
      </c>
      <c r="K14633" t="s">
        <v>393</v>
      </c>
    </row>
    <row r="14634" spans="1:11" hidden="1" x14ac:dyDescent="0.35">
      <c r="A14634" t="s">
        <v>559</v>
      </c>
      <c r="B14634" t="s">
        <v>84</v>
      </c>
      <c r="C14634" t="s">
        <v>335</v>
      </c>
      <c r="D14634" t="s">
        <v>78</v>
      </c>
      <c r="E14634">
        <v>2024</v>
      </c>
      <c r="F14634" t="s">
        <v>500</v>
      </c>
      <c r="G14634" t="s">
        <v>311</v>
      </c>
      <c r="H14634">
        <v>26045.49</v>
      </c>
      <c r="I14634" t="s">
        <v>572</v>
      </c>
      <c r="J14634" t="s">
        <v>14</v>
      </c>
      <c r="K14634" t="s">
        <v>393</v>
      </c>
    </row>
    <row r="14635" spans="1:11" hidden="1" x14ac:dyDescent="0.35">
      <c r="A14635" t="s">
        <v>559</v>
      </c>
      <c r="B14635" t="s">
        <v>84</v>
      </c>
      <c r="C14635" t="s">
        <v>335</v>
      </c>
      <c r="D14635" t="s">
        <v>78</v>
      </c>
      <c r="E14635">
        <v>2024</v>
      </c>
      <c r="F14635" t="s">
        <v>500</v>
      </c>
      <c r="G14635" t="s">
        <v>311</v>
      </c>
      <c r="H14635">
        <v>12173.18</v>
      </c>
      <c r="I14635" t="s">
        <v>572</v>
      </c>
      <c r="J14635" t="s">
        <v>347</v>
      </c>
      <c r="K14635" t="s">
        <v>393</v>
      </c>
    </row>
    <row r="14636" spans="1:11" hidden="1" x14ac:dyDescent="0.35">
      <c r="A14636" t="s">
        <v>559</v>
      </c>
      <c r="B14636" t="s">
        <v>84</v>
      </c>
      <c r="C14636" t="s">
        <v>335</v>
      </c>
      <c r="D14636" t="s">
        <v>78</v>
      </c>
      <c r="E14636">
        <v>2024</v>
      </c>
      <c r="F14636" t="s">
        <v>500</v>
      </c>
      <c r="G14636" t="s">
        <v>311</v>
      </c>
      <c r="H14636">
        <v>10367.43</v>
      </c>
      <c r="I14636" t="s">
        <v>572</v>
      </c>
      <c r="J14636" t="s">
        <v>14</v>
      </c>
      <c r="K14636" t="s">
        <v>393</v>
      </c>
    </row>
    <row r="14637" spans="1:11" hidden="1" x14ac:dyDescent="0.35">
      <c r="A14637" t="s">
        <v>559</v>
      </c>
      <c r="B14637" t="s">
        <v>84</v>
      </c>
      <c r="C14637" t="s">
        <v>335</v>
      </c>
      <c r="D14637" t="s">
        <v>78</v>
      </c>
      <c r="E14637">
        <v>2024</v>
      </c>
      <c r="F14637" t="s">
        <v>500</v>
      </c>
      <c r="G14637" t="s">
        <v>311</v>
      </c>
      <c r="H14637">
        <v>4845.55</v>
      </c>
      <c r="I14637" t="s">
        <v>572</v>
      </c>
      <c r="J14637" t="s">
        <v>347</v>
      </c>
      <c r="K14637" t="s">
        <v>393</v>
      </c>
    </row>
    <row r="14638" spans="1:11" hidden="1" x14ac:dyDescent="0.35">
      <c r="A14638" t="s">
        <v>559</v>
      </c>
      <c r="B14638" t="s">
        <v>84</v>
      </c>
      <c r="C14638" t="s">
        <v>335</v>
      </c>
      <c r="D14638" t="s">
        <v>78</v>
      </c>
      <c r="E14638">
        <v>2024</v>
      </c>
      <c r="F14638" t="s">
        <v>500</v>
      </c>
      <c r="G14638" t="s">
        <v>311</v>
      </c>
      <c r="H14638">
        <v>1581.47</v>
      </c>
      <c r="I14638" t="s">
        <v>572</v>
      </c>
      <c r="J14638" t="s">
        <v>14</v>
      </c>
      <c r="K14638" t="s">
        <v>393</v>
      </c>
    </row>
    <row r="14639" spans="1:11" hidden="1" x14ac:dyDescent="0.35">
      <c r="A14639" t="s">
        <v>559</v>
      </c>
      <c r="B14639" t="s">
        <v>84</v>
      </c>
      <c r="C14639" t="s">
        <v>335</v>
      </c>
      <c r="D14639" t="s">
        <v>78</v>
      </c>
      <c r="E14639">
        <v>2024</v>
      </c>
      <c r="F14639" t="s">
        <v>500</v>
      </c>
      <c r="G14639" t="s">
        <v>311</v>
      </c>
      <c r="H14639">
        <v>739.15</v>
      </c>
      <c r="I14639" t="s">
        <v>572</v>
      </c>
      <c r="J14639" t="s">
        <v>347</v>
      </c>
      <c r="K14639" t="s">
        <v>393</v>
      </c>
    </row>
    <row r="14640" spans="1:11" hidden="1" x14ac:dyDescent="0.35">
      <c r="A14640" t="s">
        <v>559</v>
      </c>
      <c r="B14640" t="s">
        <v>84</v>
      </c>
      <c r="C14640" t="s">
        <v>335</v>
      </c>
      <c r="D14640" t="s">
        <v>78</v>
      </c>
      <c r="E14640">
        <v>2024</v>
      </c>
      <c r="F14640" t="s">
        <v>71</v>
      </c>
      <c r="G14640" t="s">
        <v>310</v>
      </c>
      <c r="H14640">
        <v>24.46</v>
      </c>
      <c r="I14640" t="s">
        <v>572</v>
      </c>
      <c r="J14640" t="s">
        <v>347</v>
      </c>
      <c r="K14640" t="s">
        <v>393</v>
      </c>
    </row>
    <row r="14641" spans="1:11" hidden="1" x14ac:dyDescent="0.35">
      <c r="A14641" t="s">
        <v>559</v>
      </c>
      <c r="B14641" t="s">
        <v>84</v>
      </c>
      <c r="C14641" t="s">
        <v>335</v>
      </c>
      <c r="D14641" t="s">
        <v>78</v>
      </c>
      <c r="E14641">
        <v>2024</v>
      </c>
      <c r="F14641" t="s">
        <v>71</v>
      </c>
      <c r="G14641" t="s">
        <v>310</v>
      </c>
      <c r="H14641">
        <v>51.81</v>
      </c>
      <c r="I14641" t="s">
        <v>572</v>
      </c>
      <c r="J14641" t="s">
        <v>347</v>
      </c>
      <c r="K14641" t="s">
        <v>393</v>
      </c>
    </row>
    <row r="14642" spans="1:11" hidden="1" x14ac:dyDescent="0.35">
      <c r="A14642" t="s">
        <v>559</v>
      </c>
      <c r="B14642" t="s">
        <v>84</v>
      </c>
      <c r="C14642" t="s">
        <v>335</v>
      </c>
      <c r="D14642" t="s">
        <v>78</v>
      </c>
      <c r="E14642">
        <v>2024</v>
      </c>
      <c r="F14642" t="s">
        <v>71</v>
      </c>
      <c r="G14642" t="s">
        <v>310</v>
      </c>
      <c r="H14642">
        <v>28.76</v>
      </c>
      <c r="I14642" t="s">
        <v>572</v>
      </c>
      <c r="J14642" t="s">
        <v>347</v>
      </c>
      <c r="K14642" t="s">
        <v>393</v>
      </c>
    </row>
    <row r="14643" spans="1:11" hidden="1" x14ac:dyDescent="0.35">
      <c r="A14643" t="s">
        <v>559</v>
      </c>
      <c r="B14643" t="s">
        <v>84</v>
      </c>
      <c r="C14643" t="s">
        <v>335</v>
      </c>
      <c r="D14643" t="s">
        <v>78</v>
      </c>
      <c r="E14643">
        <v>2024</v>
      </c>
      <c r="F14643" t="s">
        <v>71</v>
      </c>
      <c r="G14643" t="s">
        <v>310</v>
      </c>
      <c r="H14643">
        <v>11.45</v>
      </c>
      <c r="I14643" t="s">
        <v>572</v>
      </c>
      <c r="J14643" t="s">
        <v>347</v>
      </c>
      <c r="K14643" t="s">
        <v>393</v>
      </c>
    </row>
    <row r="14644" spans="1:11" hidden="1" x14ac:dyDescent="0.35">
      <c r="A14644" t="s">
        <v>559</v>
      </c>
      <c r="B14644" t="s">
        <v>84</v>
      </c>
      <c r="C14644" t="s">
        <v>335</v>
      </c>
      <c r="D14644" t="s">
        <v>78</v>
      </c>
      <c r="E14644">
        <v>2024</v>
      </c>
      <c r="F14644" t="s">
        <v>71</v>
      </c>
      <c r="G14644" t="s">
        <v>310</v>
      </c>
      <c r="H14644">
        <v>1.75</v>
      </c>
      <c r="I14644" t="s">
        <v>572</v>
      </c>
      <c r="J14644" t="s">
        <v>347</v>
      </c>
      <c r="K14644" t="s">
        <v>393</v>
      </c>
    </row>
    <row r="14645" spans="1:11" hidden="1" x14ac:dyDescent="0.35">
      <c r="A14645" t="s">
        <v>559</v>
      </c>
      <c r="B14645" t="s">
        <v>84</v>
      </c>
      <c r="C14645" t="s">
        <v>335</v>
      </c>
      <c r="D14645" t="s">
        <v>78</v>
      </c>
      <c r="E14645">
        <v>2024</v>
      </c>
      <c r="F14645" t="s">
        <v>148</v>
      </c>
      <c r="G14645" t="s">
        <v>308</v>
      </c>
      <c r="H14645">
        <v>109.03</v>
      </c>
      <c r="I14645" t="s">
        <v>572</v>
      </c>
      <c r="J14645" t="s">
        <v>347</v>
      </c>
      <c r="K14645" t="s">
        <v>393</v>
      </c>
    </row>
    <row r="14646" spans="1:11" hidden="1" x14ac:dyDescent="0.35">
      <c r="A14646" t="s">
        <v>559</v>
      </c>
      <c r="B14646" t="s">
        <v>84</v>
      </c>
      <c r="C14646" t="s">
        <v>335</v>
      </c>
      <c r="D14646" t="s">
        <v>78</v>
      </c>
      <c r="E14646">
        <v>2024</v>
      </c>
      <c r="F14646" t="s">
        <v>148</v>
      </c>
      <c r="G14646" t="s">
        <v>308</v>
      </c>
      <c r="H14646">
        <v>230.94</v>
      </c>
      <c r="I14646" t="s">
        <v>572</v>
      </c>
      <c r="J14646" t="s">
        <v>347</v>
      </c>
      <c r="K14646" t="s">
        <v>393</v>
      </c>
    </row>
    <row r="14647" spans="1:11" hidden="1" x14ac:dyDescent="0.35">
      <c r="A14647" t="s">
        <v>559</v>
      </c>
      <c r="B14647" t="s">
        <v>84</v>
      </c>
      <c r="C14647" t="s">
        <v>335</v>
      </c>
      <c r="D14647" t="s">
        <v>78</v>
      </c>
      <c r="E14647">
        <v>2024</v>
      </c>
      <c r="F14647" t="s">
        <v>148</v>
      </c>
      <c r="G14647" t="s">
        <v>308</v>
      </c>
      <c r="H14647">
        <v>128.13999999999999</v>
      </c>
      <c r="I14647" t="s">
        <v>572</v>
      </c>
      <c r="J14647" t="s">
        <v>347</v>
      </c>
      <c r="K14647" t="s">
        <v>393</v>
      </c>
    </row>
    <row r="14648" spans="1:11" hidden="1" x14ac:dyDescent="0.35">
      <c r="A14648" t="s">
        <v>559</v>
      </c>
      <c r="B14648" t="s">
        <v>84</v>
      </c>
      <c r="C14648" t="s">
        <v>335</v>
      </c>
      <c r="D14648" t="s">
        <v>78</v>
      </c>
      <c r="E14648">
        <v>2024</v>
      </c>
      <c r="F14648" t="s">
        <v>148</v>
      </c>
      <c r="G14648" t="s">
        <v>308</v>
      </c>
      <c r="H14648">
        <v>51.01</v>
      </c>
      <c r="I14648" t="s">
        <v>572</v>
      </c>
      <c r="J14648" t="s">
        <v>347</v>
      </c>
      <c r="K14648" t="s">
        <v>393</v>
      </c>
    </row>
    <row r="14649" spans="1:11" hidden="1" x14ac:dyDescent="0.35">
      <c r="A14649" t="s">
        <v>559</v>
      </c>
      <c r="B14649" t="s">
        <v>84</v>
      </c>
      <c r="C14649" t="s">
        <v>335</v>
      </c>
      <c r="D14649" t="s">
        <v>78</v>
      </c>
      <c r="E14649">
        <v>2024</v>
      </c>
      <c r="F14649" t="s">
        <v>148</v>
      </c>
      <c r="G14649" t="s">
        <v>308</v>
      </c>
      <c r="H14649">
        <v>7.78</v>
      </c>
      <c r="I14649" t="s">
        <v>572</v>
      </c>
      <c r="J14649" t="s">
        <v>347</v>
      </c>
      <c r="K14649" t="s">
        <v>393</v>
      </c>
    </row>
    <row r="14650" spans="1:11" hidden="1" x14ac:dyDescent="0.35">
      <c r="A14650" t="s">
        <v>559</v>
      </c>
      <c r="B14650" t="s">
        <v>84</v>
      </c>
      <c r="C14650" t="s">
        <v>335</v>
      </c>
      <c r="D14650" t="s">
        <v>78</v>
      </c>
      <c r="E14650">
        <v>2024</v>
      </c>
      <c r="F14650" t="s">
        <v>156</v>
      </c>
      <c r="G14650" t="s">
        <v>307</v>
      </c>
      <c r="H14650">
        <v>514.44000000000005</v>
      </c>
      <c r="I14650" t="s">
        <v>572</v>
      </c>
      <c r="J14650" t="s">
        <v>14</v>
      </c>
      <c r="K14650" t="s">
        <v>393</v>
      </c>
    </row>
    <row r="14651" spans="1:11" hidden="1" x14ac:dyDescent="0.35">
      <c r="A14651" t="s">
        <v>559</v>
      </c>
      <c r="B14651" t="s">
        <v>84</v>
      </c>
      <c r="C14651" t="s">
        <v>335</v>
      </c>
      <c r="D14651" t="s">
        <v>78</v>
      </c>
      <c r="E14651">
        <v>2024</v>
      </c>
      <c r="F14651" t="s">
        <v>156</v>
      </c>
      <c r="G14651" t="s">
        <v>307</v>
      </c>
      <c r="H14651">
        <v>1911.12</v>
      </c>
      <c r="I14651" t="s">
        <v>572</v>
      </c>
      <c r="J14651" t="s">
        <v>347</v>
      </c>
      <c r="K14651" t="s">
        <v>393</v>
      </c>
    </row>
    <row r="14652" spans="1:11" hidden="1" x14ac:dyDescent="0.35">
      <c r="A14652" t="s">
        <v>559</v>
      </c>
      <c r="B14652" t="s">
        <v>84</v>
      </c>
      <c r="C14652" t="s">
        <v>335</v>
      </c>
      <c r="D14652" t="s">
        <v>78</v>
      </c>
      <c r="E14652">
        <v>2024</v>
      </c>
      <c r="F14652" t="s">
        <v>156</v>
      </c>
      <c r="G14652" t="s">
        <v>307</v>
      </c>
      <c r="H14652">
        <v>1089.5899999999999</v>
      </c>
      <c r="I14652" t="s">
        <v>572</v>
      </c>
      <c r="J14652" t="s">
        <v>14</v>
      </c>
      <c r="K14652" t="s">
        <v>393</v>
      </c>
    </row>
    <row r="14653" spans="1:11" hidden="1" x14ac:dyDescent="0.35">
      <c r="A14653" t="s">
        <v>559</v>
      </c>
      <c r="B14653" t="s">
        <v>84</v>
      </c>
      <c r="C14653" t="s">
        <v>335</v>
      </c>
      <c r="D14653" t="s">
        <v>78</v>
      </c>
      <c r="E14653">
        <v>2024</v>
      </c>
      <c r="F14653" t="s">
        <v>156</v>
      </c>
      <c r="G14653" t="s">
        <v>307</v>
      </c>
      <c r="H14653">
        <v>4047.86</v>
      </c>
      <c r="I14653" t="s">
        <v>572</v>
      </c>
      <c r="J14653" t="s">
        <v>347</v>
      </c>
      <c r="K14653" t="s">
        <v>393</v>
      </c>
    </row>
    <row r="14654" spans="1:11" hidden="1" x14ac:dyDescent="0.35">
      <c r="A14654" t="s">
        <v>559</v>
      </c>
      <c r="B14654" t="s">
        <v>84</v>
      </c>
      <c r="C14654" t="s">
        <v>335</v>
      </c>
      <c r="D14654" t="s">
        <v>78</v>
      </c>
      <c r="E14654">
        <v>2024</v>
      </c>
      <c r="F14654" t="s">
        <v>156</v>
      </c>
      <c r="G14654" t="s">
        <v>307</v>
      </c>
      <c r="H14654">
        <v>604.63</v>
      </c>
      <c r="I14654" t="s">
        <v>572</v>
      </c>
      <c r="J14654" t="s">
        <v>14</v>
      </c>
      <c r="K14654" t="s">
        <v>393</v>
      </c>
    </row>
    <row r="14655" spans="1:11" hidden="1" x14ac:dyDescent="0.35">
      <c r="A14655" t="s">
        <v>559</v>
      </c>
      <c r="B14655" t="s">
        <v>84</v>
      </c>
      <c r="C14655" t="s">
        <v>335</v>
      </c>
      <c r="D14655" t="s">
        <v>78</v>
      </c>
      <c r="E14655">
        <v>2024</v>
      </c>
      <c r="F14655" t="s">
        <v>156</v>
      </c>
      <c r="G14655" t="s">
        <v>307</v>
      </c>
      <c r="H14655">
        <v>2246.1999999999998</v>
      </c>
      <c r="I14655" t="s">
        <v>572</v>
      </c>
      <c r="J14655" t="s">
        <v>347</v>
      </c>
      <c r="K14655" t="s">
        <v>393</v>
      </c>
    </row>
    <row r="14656" spans="1:11" hidden="1" x14ac:dyDescent="0.35">
      <c r="A14656" t="s">
        <v>559</v>
      </c>
      <c r="B14656" t="s">
        <v>84</v>
      </c>
      <c r="C14656" t="s">
        <v>335</v>
      </c>
      <c r="D14656" t="s">
        <v>78</v>
      </c>
      <c r="E14656">
        <v>2024</v>
      </c>
      <c r="F14656" t="s">
        <v>156</v>
      </c>
      <c r="G14656" t="s">
        <v>307</v>
      </c>
      <c r="H14656">
        <v>240.67</v>
      </c>
      <c r="I14656" t="s">
        <v>572</v>
      </c>
      <c r="J14656" t="s">
        <v>14</v>
      </c>
      <c r="K14656" t="s">
        <v>393</v>
      </c>
    </row>
    <row r="14657" spans="1:11" hidden="1" x14ac:dyDescent="0.35">
      <c r="A14657" t="s">
        <v>559</v>
      </c>
      <c r="B14657" t="s">
        <v>84</v>
      </c>
      <c r="C14657" t="s">
        <v>335</v>
      </c>
      <c r="D14657" t="s">
        <v>78</v>
      </c>
      <c r="E14657">
        <v>2024</v>
      </c>
      <c r="F14657" t="s">
        <v>156</v>
      </c>
      <c r="G14657" t="s">
        <v>307</v>
      </c>
      <c r="H14657">
        <v>894.1</v>
      </c>
      <c r="I14657" t="s">
        <v>572</v>
      </c>
      <c r="J14657" t="s">
        <v>347</v>
      </c>
      <c r="K14657" t="s">
        <v>393</v>
      </c>
    </row>
    <row r="14658" spans="1:11" hidden="1" x14ac:dyDescent="0.35">
      <c r="A14658" t="s">
        <v>559</v>
      </c>
      <c r="B14658" t="s">
        <v>84</v>
      </c>
      <c r="C14658" t="s">
        <v>335</v>
      </c>
      <c r="D14658" t="s">
        <v>78</v>
      </c>
      <c r="E14658">
        <v>2024</v>
      </c>
      <c r="F14658" t="s">
        <v>156</v>
      </c>
      <c r="G14658" t="s">
        <v>307</v>
      </c>
      <c r="H14658">
        <v>36.72</v>
      </c>
      <c r="I14658" t="s">
        <v>572</v>
      </c>
      <c r="J14658" t="s">
        <v>14</v>
      </c>
      <c r="K14658" t="s">
        <v>393</v>
      </c>
    </row>
    <row r="14659" spans="1:11" hidden="1" x14ac:dyDescent="0.35">
      <c r="A14659" t="s">
        <v>559</v>
      </c>
      <c r="B14659" t="s">
        <v>84</v>
      </c>
      <c r="C14659" t="s">
        <v>335</v>
      </c>
      <c r="D14659" t="s">
        <v>78</v>
      </c>
      <c r="E14659">
        <v>2024</v>
      </c>
      <c r="F14659" t="s">
        <v>156</v>
      </c>
      <c r="G14659" t="s">
        <v>307</v>
      </c>
      <c r="H14659">
        <v>136.38</v>
      </c>
      <c r="I14659" t="s">
        <v>572</v>
      </c>
      <c r="J14659" t="s">
        <v>347</v>
      </c>
      <c r="K14659" t="s">
        <v>393</v>
      </c>
    </row>
    <row r="14660" spans="1:11" hidden="1" x14ac:dyDescent="0.35">
      <c r="A14660" t="s">
        <v>559</v>
      </c>
      <c r="B14660" t="s">
        <v>84</v>
      </c>
      <c r="C14660" t="s">
        <v>352</v>
      </c>
      <c r="D14660" t="s">
        <v>78</v>
      </c>
      <c r="E14660">
        <v>2024</v>
      </c>
      <c r="F14660" t="s">
        <v>500</v>
      </c>
      <c r="G14660" t="s">
        <v>311</v>
      </c>
      <c r="H14660">
        <v>2793.08</v>
      </c>
      <c r="I14660" t="s">
        <v>572</v>
      </c>
      <c r="J14660" t="s">
        <v>14</v>
      </c>
      <c r="K14660" t="s">
        <v>399</v>
      </c>
    </row>
    <row r="14661" spans="1:11" hidden="1" x14ac:dyDescent="0.35">
      <c r="A14661" t="s">
        <v>559</v>
      </c>
      <c r="B14661" t="s">
        <v>84</v>
      </c>
      <c r="C14661" t="s">
        <v>352</v>
      </c>
      <c r="D14661" t="s">
        <v>78</v>
      </c>
      <c r="E14661">
        <v>2024</v>
      </c>
      <c r="F14661" t="s">
        <v>500</v>
      </c>
      <c r="G14661" t="s">
        <v>311</v>
      </c>
      <c r="H14661">
        <v>1783</v>
      </c>
      <c r="I14661" t="s">
        <v>572</v>
      </c>
      <c r="J14661" t="s">
        <v>347</v>
      </c>
      <c r="K14661" t="s">
        <v>399</v>
      </c>
    </row>
    <row r="14662" spans="1:11" hidden="1" x14ac:dyDescent="0.35">
      <c r="A14662" t="s">
        <v>559</v>
      </c>
      <c r="B14662" t="s">
        <v>84</v>
      </c>
      <c r="C14662" t="s">
        <v>352</v>
      </c>
      <c r="D14662" t="s">
        <v>78</v>
      </c>
      <c r="E14662">
        <v>2024</v>
      </c>
      <c r="F14662" t="s">
        <v>500</v>
      </c>
      <c r="G14662" t="s">
        <v>311</v>
      </c>
      <c r="H14662">
        <v>3372.91</v>
      </c>
      <c r="I14662" t="s">
        <v>572</v>
      </c>
      <c r="J14662" t="s">
        <v>14</v>
      </c>
      <c r="K14662" t="s">
        <v>399</v>
      </c>
    </row>
    <row r="14663" spans="1:11" hidden="1" x14ac:dyDescent="0.35">
      <c r="A14663" t="s">
        <v>559</v>
      </c>
      <c r="B14663" t="s">
        <v>84</v>
      </c>
      <c r="C14663" t="s">
        <v>352</v>
      </c>
      <c r="D14663" t="s">
        <v>78</v>
      </c>
      <c r="E14663">
        <v>2024</v>
      </c>
      <c r="F14663" t="s">
        <v>500</v>
      </c>
      <c r="G14663" t="s">
        <v>311</v>
      </c>
      <c r="H14663">
        <v>2153.14</v>
      </c>
      <c r="I14663" t="s">
        <v>572</v>
      </c>
      <c r="J14663" t="s">
        <v>347</v>
      </c>
      <c r="K14663" t="s">
        <v>399</v>
      </c>
    </row>
    <row r="14664" spans="1:11" hidden="1" x14ac:dyDescent="0.35">
      <c r="A14664" t="s">
        <v>559</v>
      </c>
      <c r="B14664" t="s">
        <v>84</v>
      </c>
      <c r="C14664" t="s">
        <v>352</v>
      </c>
      <c r="D14664" t="s">
        <v>78</v>
      </c>
      <c r="E14664">
        <v>2024</v>
      </c>
      <c r="F14664" t="s">
        <v>500</v>
      </c>
      <c r="G14664" t="s">
        <v>311</v>
      </c>
      <c r="H14664">
        <v>152.09</v>
      </c>
      <c r="I14664" t="s">
        <v>572</v>
      </c>
      <c r="J14664" t="s">
        <v>14</v>
      </c>
      <c r="K14664" t="s">
        <v>399</v>
      </c>
    </row>
    <row r="14665" spans="1:11" hidden="1" x14ac:dyDescent="0.35">
      <c r="A14665" t="s">
        <v>559</v>
      </c>
      <c r="B14665" t="s">
        <v>84</v>
      </c>
      <c r="C14665" t="s">
        <v>352</v>
      </c>
      <c r="D14665" t="s">
        <v>78</v>
      </c>
      <c r="E14665">
        <v>2024</v>
      </c>
      <c r="F14665" t="s">
        <v>500</v>
      </c>
      <c r="G14665" t="s">
        <v>311</v>
      </c>
      <c r="H14665">
        <v>97.1</v>
      </c>
      <c r="I14665" t="s">
        <v>572</v>
      </c>
      <c r="J14665" t="s">
        <v>347</v>
      </c>
      <c r="K14665" t="s">
        <v>399</v>
      </c>
    </row>
    <row r="14666" spans="1:11" hidden="1" x14ac:dyDescent="0.35">
      <c r="A14666" t="s">
        <v>559</v>
      </c>
      <c r="B14666" t="s">
        <v>84</v>
      </c>
      <c r="C14666" t="s">
        <v>352</v>
      </c>
      <c r="D14666" t="s">
        <v>78</v>
      </c>
      <c r="E14666">
        <v>2024</v>
      </c>
      <c r="F14666" t="s">
        <v>500</v>
      </c>
      <c r="G14666" t="s">
        <v>311</v>
      </c>
      <c r="H14666">
        <v>2006.97</v>
      </c>
      <c r="I14666" t="s">
        <v>572</v>
      </c>
      <c r="J14666" t="s">
        <v>14</v>
      </c>
      <c r="K14666" t="s">
        <v>399</v>
      </c>
    </row>
    <row r="14667" spans="1:11" hidden="1" x14ac:dyDescent="0.35">
      <c r="A14667" t="s">
        <v>559</v>
      </c>
      <c r="B14667" t="s">
        <v>84</v>
      </c>
      <c r="C14667" t="s">
        <v>352</v>
      </c>
      <c r="D14667" t="s">
        <v>78</v>
      </c>
      <c r="E14667">
        <v>2024</v>
      </c>
      <c r="F14667" t="s">
        <v>500</v>
      </c>
      <c r="G14667" t="s">
        <v>311</v>
      </c>
      <c r="H14667">
        <v>1281.17</v>
      </c>
      <c r="I14667" t="s">
        <v>572</v>
      </c>
      <c r="J14667" t="s">
        <v>347</v>
      </c>
      <c r="K14667" t="s">
        <v>399</v>
      </c>
    </row>
    <row r="14668" spans="1:11" hidden="1" x14ac:dyDescent="0.35">
      <c r="A14668" t="s">
        <v>559</v>
      </c>
      <c r="B14668" t="s">
        <v>84</v>
      </c>
      <c r="C14668" t="s">
        <v>352</v>
      </c>
      <c r="D14668" t="s">
        <v>78</v>
      </c>
      <c r="E14668">
        <v>2024</v>
      </c>
      <c r="F14668" t="s">
        <v>500</v>
      </c>
      <c r="G14668" t="s">
        <v>311</v>
      </c>
      <c r="H14668">
        <v>2952.75</v>
      </c>
      <c r="I14668" t="s">
        <v>572</v>
      </c>
      <c r="J14668" t="s">
        <v>14</v>
      </c>
      <c r="K14668" t="s">
        <v>399</v>
      </c>
    </row>
    <row r="14669" spans="1:11" hidden="1" x14ac:dyDescent="0.35">
      <c r="A14669" t="s">
        <v>559</v>
      </c>
      <c r="B14669" t="s">
        <v>84</v>
      </c>
      <c r="C14669" t="s">
        <v>352</v>
      </c>
      <c r="D14669" t="s">
        <v>78</v>
      </c>
      <c r="E14669">
        <v>2024</v>
      </c>
      <c r="F14669" t="s">
        <v>500</v>
      </c>
      <c r="G14669" t="s">
        <v>311</v>
      </c>
      <c r="H14669">
        <v>1884.93</v>
      </c>
      <c r="I14669" t="s">
        <v>572</v>
      </c>
      <c r="J14669" t="s">
        <v>347</v>
      </c>
      <c r="K14669" t="s">
        <v>399</v>
      </c>
    </row>
    <row r="14670" spans="1:11" hidden="1" x14ac:dyDescent="0.35">
      <c r="A14670" t="s">
        <v>559</v>
      </c>
      <c r="B14670" t="s">
        <v>84</v>
      </c>
      <c r="C14670" t="s">
        <v>352</v>
      </c>
      <c r="D14670" t="s">
        <v>78</v>
      </c>
      <c r="E14670">
        <v>2024</v>
      </c>
      <c r="F14670" t="s">
        <v>500</v>
      </c>
      <c r="G14670" t="s">
        <v>311</v>
      </c>
      <c r="H14670">
        <v>262.24</v>
      </c>
      <c r="I14670" t="s">
        <v>572</v>
      </c>
      <c r="J14670" t="s">
        <v>14</v>
      </c>
      <c r="K14670" t="s">
        <v>399</v>
      </c>
    </row>
    <row r="14671" spans="1:11" hidden="1" x14ac:dyDescent="0.35">
      <c r="A14671" t="s">
        <v>559</v>
      </c>
      <c r="B14671" t="s">
        <v>84</v>
      </c>
      <c r="C14671" t="s">
        <v>352</v>
      </c>
      <c r="D14671" t="s">
        <v>78</v>
      </c>
      <c r="E14671">
        <v>2024</v>
      </c>
      <c r="F14671" t="s">
        <v>500</v>
      </c>
      <c r="G14671" t="s">
        <v>311</v>
      </c>
      <c r="H14671">
        <v>167.4</v>
      </c>
      <c r="I14671" t="s">
        <v>572</v>
      </c>
      <c r="J14671" t="s">
        <v>347</v>
      </c>
      <c r="K14671" t="s">
        <v>399</v>
      </c>
    </row>
    <row r="14672" spans="1:11" hidden="1" x14ac:dyDescent="0.35">
      <c r="A14672" t="s">
        <v>559</v>
      </c>
      <c r="B14672" t="s">
        <v>84</v>
      </c>
      <c r="C14672" t="s">
        <v>352</v>
      </c>
      <c r="D14672" t="s">
        <v>78</v>
      </c>
      <c r="E14672">
        <v>2024</v>
      </c>
      <c r="F14672" t="s">
        <v>506</v>
      </c>
      <c r="G14672" t="s">
        <v>309</v>
      </c>
      <c r="H14672">
        <v>314.2</v>
      </c>
      <c r="I14672" t="s">
        <v>572</v>
      </c>
      <c r="J14672" t="s">
        <v>347</v>
      </c>
      <c r="K14672" t="s">
        <v>399</v>
      </c>
    </row>
    <row r="14673" spans="1:11" hidden="1" x14ac:dyDescent="0.35">
      <c r="A14673" t="s">
        <v>559</v>
      </c>
      <c r="B14673" t="s">
        <v>84</v>
      </c>
      <c r="C14673" t="s">
        <v>352</v>
      </c>
      <c r="D14673" t="s">
        <v>78</v>
      </c>
      <c r="E14673">
        <v>2024</v>
      </c>
      <c r="F14673" t="s">
        <v>506</v>
      </c>
      <c r="G14673" t="s">
        <v>309</v>
      </c>
      <c r="H14673">
        <v>379.43</v>
      </c>
      <c r="I14673" t="s">
        <v>572</v>
      </c>
      <c r="J14673" t="s">
        <v>347</v>
      </c>
      <c r="K14673" t="s">
        <v>399</v>
      </c>
    </row>
    <row r="14674" spans="1:11" hidden="1" x14ac:dyDescent="0.35">
      <c r="A14674" t="s">
        <v>559</v>
      </c>
      <c r="B14674" t="s">
        <v>84</v>
      </c>
      <c r="C14674" t="s">
        <v>352</v>
      </c>
      <c r="D14674" t="s">
        <v>78</v>
      </c>
      <c r="E14674">
        <v>2024</v>
      </c>
      <c r="F14674" t="s">
        <v>506</v>
      </c>
      <c r="G14674" t="s">
        <v>309</v>
      </c>
      <c r="H14674">
        <v>17.11</v>
      </c>
      <c r="I14674" t="s">
        <v>572</v>
      </c>
      <c r="J14674" t="s">
        <v>347</v>
      </c>
      <c r="K14674" t="s">
        <v>399</v>
      </c>
    </row>
    <row r="14675" spans="1:11" hidden="1" x14ac:dyDescent="0.35">
      <c r="A14675" t="s">
        <v>559</v>
      </c>
      <c r="B14675" t="s">
        <v>84</v>
      </c>
      <c r="C14675" t="s">
        <v>352</v>
      </c>
      <c r="D14675" t="s">
        <v>78</v>
      </c>
      <c r="E14675">
        <v>2024</v>
      </c>
      <c r="F14675" t="s">
        <v>506</v>
      </c>
      <c r="G14675" t="s">
        <v>309</v>
      </c>
      <c r="H14675">
        <v>225.76</v>
      </c>
      <c r="I14675" t="s">
        <v>572</v>
      </c>
      <c r="J14675" t="s">
        <v>347</v>
      </c>
      <c r="K14675" t="s">
        <v>399</v>
      </c>
    </row>
    <row r="14676" spans="1:11" hidden="1" x14ac:dyDescent="0.35">
      <c r="A14676" t="s">
        <v>559</v>
      </c>
      <c r="B14676" t="s">
        <v>84</v>
      </c>
      <c r="C14676" t="s">
        <v>352</v>
      </c>
      <c r="D14676" t="s">
        <v>78</v>
      </c>
      <c r="E14676">
        <v>2024</v>
      </c>
      <c r="F14676" t="s">
        <v>506</v>
      </c>
      <c r="G14676" t="s">
        <v>309</v>
      </c>
      <c r="H14676">
        <v>332.16</v>
      </c>
      <c r="I14676" t="s">
        <v>572</v>
      </c>
      <c r="J14676" t="s">
        <v>347</v>
      </c>
      <c r="K14676" t="s">
        <v>399</v>
      </c>
    </row>
    <row r="14677" spans="1:11" hidden="1" x14ac:dyDescent="0.35">
      <c r="A14677" t="s">
        <v>559</v>
      </c>
      <c r="B14677" t="s">
        <v>84</v>
      </c>
      <c r="C14677" t="s">
        <v>352</v>
      </c>
      <c r="D14677" t="s">
        <v>78</v>
      </c>
      <c r="E14677">
        <v>2024</v>
      </c>
      <c r="F14677" t="s">
        <v>506</v>
      </c>
      <c r="G14677" t="s">
        <v>309</v>
      </c>
      <c r="H14677">
        <v>29.5</v>
      </c>
      <c r="I14677" t="s">
        <v>572</v>
      </c>
      <c r="J14677" t="s">
        <v>347</v>
      </c>
      <c r="K14677" t="s">
        <v>399</v>
      </c>
    </row>
    <row r="14678" spans="1:11" hidden="1" x14ac:dyDescent="0.35">
      <c r="A14678" t="s">
        <v>559</v>
      </c>
      <c r="B14678" t="s">
        <v>84</v>
      </c>
      <c r="C14678" t="s">
        <v>352</v>
      </c>
      <c r="D14678" t="s">
        <v>78</v>
      </c>
      <c r="E14678">
        <v>2024</v>
      </c>
      <c r="F14678" t="s">
        <v>71</v>
      </c>
      <c r="G14678" t="s">
        <v>310</v>
      </c>
      <c r="H14678">
        <v>180.46</v>
      </c>
      <c r="I14678" t="s">
        <v>572</v>
      </c>
      <c r="J14678" t="s">
        <v>347</v>
      </c>
      <c r="K14678" t="s">
        <v>399</v>
      </c>
    </row>
    <row r="14679" spans="1:11" hidden="1" x14ac:dyDescent="0.35">
      <c r="A14679" t="s">
        <v>559</v>
      </c>
      <c r="B14679" t="s">
        <v>84</v>
      </c>
      <c r="C14679" t="s">
        <v>352</v>
      </c>
      <c r="D14679" t="s">
        <v>78</v>
      </c>
      <c r="E14679">
        <v>2024</v>
      </c>
      <c r="F14679" t="s">
        <v>71</v>
      </c>
      <c r="G14679" t="s">
        <v>310</v>
      </c>
      <c r="H14679">
        <v>217.91</v>
      </c>
      <c r="I14679" t="s">
        <v>572</v>
      </c>
      <c r="J14679" t="s">
        <v>347</v>
      </c>
      <c r="K14679" t="s">
        <v>399</v>
      </c>
    </row>
    <row r="14680" spans="1:11" hidden="1" x14ac:dyDescent="0.35">
      <c r="A14680" t="s">
        <v>559</v>
      </c>
      <c r="B14680" t="s">
        <v>84</v>
      </c>
      <c r="C14680" t="s">
        <v>352</v>
      </c>
      <c r="D14680" t="s">
        <v>78</v>
      </c>
      <c r="E14680">
        <v>2024</v>
      </c>
      <c r="F14680" t="s">
        <v>71</v>
      </c>
      <c r="G14680" t="s">
        <v>310</v>
      </c>
      <c r="H14680">
        <v>9.83</v>
      </c>
      <c r="I14680" t="s">
        <v>572</v>
      </c>
      <c r="J14680" t="s">
        <v>347</v>
      </c>
      <c r="K14680" t="s">
        <v>399</v>
      </c>
    </row>
    <row r="14681" spans="1:11" hidden="1" x14ac:dyDescent="0.35">
      <c r="A14681" t="s">
        <v>559</v>
      </c>
      <c r="B14681" t="s">
        <v>84</v>
      </c>
      <c r="C14681" t="s">
        <v>352</v>
      </c>
      <c r="D14681" t="s">
        <v>78</v>
      </c>
      <c r="E14681">
        <v>2024</v>
      </c>
      <c r="F14681" t="s">
        <v>71</v>
      </c>
      <c r="G14681" t="s">
        <v>310</v>
      </c>
      <c r="H14681">
        <v>129.66999999999999</v>
      </c>
      <c r="I14681" t="s">
        <v>572</v>
      </c>
      <c r="J14681" t="s">
        <v>347</v>
      </c>
      <c r="K14681" t="s">
        <v>399</v>
      </c>
    </row>
    <row r="14682" spans="1:11" hidden="1" x14ac:dyDescent="0.35">
      <c r="A14682" t="s">
        <v>559</v>
      </c>
      <c r="B14682" t="s">
        <v>84</v>
      </c>
      <c r="C14682" t="s">
        <v>352</v>
      </c>
      <c r="D14682" t="s">
        <v>78</v>
      </c>
      <c r="E14682">
        <v>2024</v>
      </c>
      <c r="F14682" t="s">
        <v>71</v>
      </c>
      <c r="G14682" t="s">
        <v>310</v>
      </c>
      <c r="H14682">
        <v>190.77</v>
      </c>
      <c r="I14682" t="s">
        <v>572</v>
      </c>
      <c r="J14682" t="s">
        <v>347</v>
      </c>
      <c r="K14682" t="s">
        <v>399</v>
      </c>
    </row>
    <row r="14683" spans="1:11" hidden="1" x14ac:dyDescent="0.35">
      <c r="A14683" t="s">
        <v>559</v>
      </c>
      <c r="B14683" t="s">
        <v>84</v>
      </c>
      <c r="C14683" t="s">
        <v>352</v>
      </c>
      <c r="D14683" t="s">
        <v>78</v>
      </c>
      <c r="E14683">
        <v>2024</v>
      </c>
      <c r="F14683" t="s">
        <v>71</v>
      </c>
      <c r="G14683" t="s">
        <v>310</v>
      </c>
      <c r="H14683">
        <v>16.95</v>
      </c>
      <c r="I14683" t="s">
        <v>572</v>
      </c>
      <c r="J14683" t="s">
        <v>347</v>
      </c>
      <c r="K14683" t="s">
        <v>399</v>
      </c>
    </row>
    <row r="14684" spans="1:11" hidden="1" x14ac:dyDescent="0.35">
      <c r="A14684" t="s">
        <v>559</v>
      </c>
      <c r="B14684" t="s">
        <v>84</v>
      </c>
      <c r="C14684" t="s">
        <v>352</v>
      </c>
      <c r="D14684" t="s">
        <v>78</v>
      </c>
      <c r="E14684">
        <v>2024</v>
      </c>
      <c r="F14684" t="s">
        <v>148</v>
      </c>
      <c r="G14684" t="s">
        <v>308</v>
      </c>
      <c r="H14684">
        <v>17.66</v>
      </c>
      <c r="I14684" t="s">
        <v>572</v>
      </c>
      <c r="J14684" t="s">
        <v>347</v>
      </c>
      <c r="K14684" t="s">
        <v>399</v>
      </c>
    </row>
    <row r="14685" spans="1:11" hidden="1" x14ac:dyDescent="0.35">
      <c r="A14685" t="s">
        <v>559</v>
      </c>
      <c r="B14685" t="s">
        <v>84</v>
      </c>
      <c r="C14685" t="s">
        <v>352</v>
      </c>
      <c r="D14685" t="s">
        <v>78</v>
      </c>
      <c r="E14685">
        <v>2024</v>
      </c>
      <c r="F14685" t="s">
        <v>148</v>
      </c>
      <c r="G14685" t="s">
        <v>308</v>
      </c>
      <c r="H14685">
        <v>21.35</v>
      </c>
      <c r="I14685" t="s">
        <v>572</v>
      </c>
      <c r="J14685" t="s">
        <v>347</v>
      </c>
      <c r="K14685" t="s">
        <v>399</v>
      </c>
    </row>
    <row r="14686" spans="1:11" hidden="1" x14ac:dyDescent="0.35">
      <c r="A14686" t="s">
        <v>559</v>
      </c>
      <c r="B14686" t="s">
        <v>84</v>
      </c>
      <c r="C14686" t="s">
        <v>352</v>
      </c>
      <c r="D14686" t="s">
        <v>78</v>
      </c>
      <c r="E14686">
        <v>2024</v>
      </c>
      <c r="F14686" t="s">
        <v>148</v>
      </c>
      <c r="G14686" t="s">
        <v>308</v>
      </c>
      <c r="H14686">
        <v>0.96</v>
      </c>
      <c r="I14686" t="s">
        <v>572</v>
      </c>
      <c r="J14686" t="s">
        <v>347</v>
      </c>
      <c r="K14686" t="s">
        <v>399</v>
      </c>
    </row>
    <row r="14687" spans="1:11" hidden="1" x14ac:dyDescent="0.35">
      <c r="A14687" t="s">
        <v>559</v>
      </c>
      <c r="B14687" t="s">
        <v>84</v>
      </c>
      <c r="C14687" t="s">
        <v>352</v>
      </c>
      <c r="D14687" t="s">
        <v>78</v>
      </c>
      <c r="E14687">
        <v>2024</v>
      </c>
      <c r="F14687" t="s">
        <v>148</v>
      </c>
      <c r="G14687" t="s">
        <v>308</v>
      </c>
      <c r="H14687">
        <v>12.7</v>
      </c>
      <c r="I14687" t="s">
        <v>572</v>
      </c>
      <c r="J14687" t="s">
        <v>347</v>
      </c>
      <c r="K14687" t="s">
        <v>399</v>
      </c>
    </row>
    <row r="14688" spans="1:11" hidden="1" x14ac:dyDescent="0.35">
      <c r="A14688" t="s">
        <v>559</v>
      </c>
      <c r="B14688" t="s">
        <v>84</v>
      </c>
      <c r="C14688" t="s">
        <v>352</v>
      </c>
      <c r="D14688" t="s">
        <v>78</v>
      </c>
      <c r="E14688">
        <v>2024</v>
      </c>
      <c r="F14688" t="s">
        <v>148</v>
      </c>
      <c r="G14688" t="s">
        <v>308</v>
      </c>
      <c r="H14688">
        <v>18.670000000000002</v>
      </c>
      <c r="I14688" t="s">
        <v>572</v>
      </c>
      <c r="J14688" t="s">
        <v>347</v>
      </c>
      <c r="K14688" t="s">
        <v>399</v>
      </c>
    </row>
    <row r="14689" spans="1:11" hidden="1" x14ac:dyDescent="0.35">
      <c r="A14689" t="s">
        <v>559</v>
      </c>
      <c r="B14689" t="s">
        <v>84</v>
      </c>
      <c r="C14689" t="s">
        <v>352</v>
      </c>
      <c r="D14689" t="s">
        <v>78</v>
      </c>
      <c r="E14689">
        <v>2024</v>
      </c>
      <c r="F14689" t="s">
        <v>148</v>
      </c>
      <c r="G14689" t="s">
        <v>308</v>
      </c>
      <c r="H14689">
        <v>1.66</v>
      </c>
      <c r="I14689" t="s">
        <v>572</v>
      </c>
      <c r="J14689" t="s">
        <v>347</v>
      </c>
      <c r="K14689" t="s">
        <v>399</v>
      </c>
    </row>
    <row r="14690" spans="1:11" hidden="1" x14ac:dyDescent="0.35">
      <c r="A14690" t="s">
        <v>559</v>
      </c>
      <c r="B14690" t="s">
        <v>84</v>
      </c>
      <c r="C14690" t="s">
        <v>352</v>
      </c>
      <c r="D14690" t="s">
        <v>78</v>
      </c>
      <c r="E14690">
        <v>2024</v>
      </c>
      <c r="F14690" t="s">
        <v>156</v>
      </c>
      <c r="G14690" t="s">
        <v>307</v>
      </c>
      <c r="H14690">
        <v>52.45</v>
      </c>
      <c r="I14690" t="s">
        <v>572</v>
      </c>
      <c r="J14690" t="s">
        <v>14</v>
      </c>
      <c r="K14690" t="s">
        <v>399</v>
      </c>
    </row>
    <row r="14691" spans="1:11" hidden="1" x14ac:dyDescent="0.35">
      <c r="A14691" t="s">
        <v>559</v>
      </c>
      <c r="B14691" t="s">
        <v>84</v>
      </c>
      <c r="C14691" t="s">
        <v>352</v>
      </c>
      <c r="D14691" t="s">
        <v>78</v>
      </c>
      <c r="E14691">
        <v>2024</v>
      </c>
      <c r="F14691" t="s">
        <v>156</v>
      </c>
      <c r="G14691" t="s">
        <v>307</v>
      </c>
      <c r="H14691">
        <v>246.46</v>
      </c>
      <c r="I14691" t="s">
        <v>572</v>
      </c>
      <c r="J14691" t="s">
        <v>347</v>
      </c>
      <c r="K14691" t="s">
        <v>399</v>
      </c>
    </row>
    <row r="14692" spans="1:11" hidden="1" x14ac:dyDescent="0.35">
      <c r="A14692" t="s">
        <v>559</v>
      </c>
      <c r="B14692" t="s">
        <v>84</v>
      </c>
      <c r="C14692" t="s">
        <v>352</v>
      </c>
      <c r="D14692" t="s">
        <v>78</v>
      </c>
      <c r="E14692">
        <v>2024</v>
      </c>
      <c r="F14692" t="s">
        <v>156</v>
      </c>
      <c r="G14692" t="s">
        <v>307</v>
      </c>
      <c r="H14692">
        <v>63.34</v>
      </c>
      <c r="I14692" t="s">
        <v>572</v>
      </c>
      <c r="J14692" t="s">
        <v>14</v>
      </c>
      <c r="K14692" t="s">
        <v>399</v>
      </c>
    </row>
    <row r="14693" spans="1:11" hidden="1" x14ac:dyDescent="0.35">
      <c r="A14693" t="s">
        <v>559</v>
      </c>
      <c r="B14693" t="s">
        <v>84</v>
      </c>
      <c r="C14693" t="s">
        <v>352</v>
      </c>
      <c r="D14693" t="s">
        <v>78</v>
      </c>
      <c r="E14693">
        <v>2024</v>
      </c>
      <c r="F14693" t="s">
        <v>156</v>
      </c>
      <c r="G14693" t="s">
        <v>307</v>
      </c>
      <c r="H14693">
        <v>297.64</v>
      </c>
      <c r="I14693" t="s">
        <v>572</v>
      </c>
      <c r="J14693" t="s">
        <v>347</v>
      </c>
      <c r="K14693" t="s">
        <v>399</v>
      </c>
    </row>
    <row r="14694" spans="1:11" hidden="1" x14ac:dyDescent="0.35">
      <c r="A14694" t="s">
        <v>559</v>
      </c>
      <c r="B14694" t="s">
        <v>84</v>
      </c>
      <c r="C14694" t="s">
        <v>352</v>
      </c>
      <c r="D14694" t="s">
        <v>78</v>
      </c>
      <c r="E14694">
        <v>2024</v>
      </c>
      <c r="F14694" t="s">
        <v>156</v>
      </c>
      <c r="G14694" t="s">
        <v>307</v>
      </c>
      <c r="H14694">
        <v>2.85</v>
      </c>
      <c r="I14694" t="s">
        <v>572</v>
      </c>
      <c r="J14694" t="s">
        <v>14</v>
      </c>
      <c r="K14694" t="s">
        <v>399</v>
      </c>
    </row>
    <row r="14695" spans="1:11" hidden="1" x14ac:dyDescent="0.35">
      <c r="A14695" t="s">
        <v>559</v>
      </c>
      <c r="B14695" t="s">
        <v>84</v>
      </c>
      <c r="C14695" t="s">
        <v>352</v>
      </c>
      <c r="D14695" t="s">
        <v>78</v>
      </c>
      <c r="E14695">
        <v>2024</v>
      </c>
      <c r="F14695" t="s">
        <v>156</v>
      </c>
      <c r="G14695" t="s">
        <v>307</v>
      </c>
      <c r="H14695">
        <v>13.42</v>
      </c>
      <c r="I14695" t="s">
        <v>572</v>
      </c>
      <c r="J14695" t="s">
        <v>347</v>
      </c>
      <c r="K14695" t="s">
        <v>399</v>
      </c>
    </row>
    <row r="14696" spans="1:11" hidden="1" x14ac:dyDescent="0.35">
      <c r="A14696" t="s">
        <v>559</v>
      </c>
      <c r="B14696" t="s">
        <v>84</v>
      </c>
      <c r="C14696" t="s">
        <v>352</v>
      </c>
      <c r="D14696" t="s">
        <v>78</v>
      </c>
      <c r="E14696">
        <v>2024</v>
      </c>
      <c r="F14696" t="s">
        <v>156</v>
      </c>
      <c r="G14696" t="s">
        <v>307</v>
      </c>
      <c r="H14696">
        <v>37.69</v>
      </c>
      <c r="I14696" t="s">
        <v>572</v>
      </c>
      <c r="J14696" t="s">
        <v>14</v>
      </c>
      <c r="K14696" t="s">
        <v>399</v>
      </c>
    </row>
    <row r="14697" spans="1:11" hidden="1" x14ac:dyDescent="0.35">
      <c r="A14697" t="s">
        <v>559</v>
      </c>
      <c r="B14697" t="s">
        <v>84</v>
      </c>
      <c r="C14697" t="s">
        <v>352</v>
      </c>
      <c r="D14697" t="s">
        <v>78</v>
      </c>
      <c r="E14697">
        <v>2024</v>
      </c>
      <c r="F14697" t="s">
        <v>156</v>
      </c>
      <c r="G14697" t="s">
        <v>307</v>
      </c>
      <c r="H14697">
        <v>177.1</v>
      </c>
      <c r="I14697" t="s">
        <v>572</v>
      </c>
      <c r="J14697" t="s">
        <v>347</v>
      </c>
      <c r="K14697" t="s">
        <v>399</v>
      </c>
    </row>
    <row r="14698" spans="1:11" hidden="1" x14ac:dyDescent="0.35">
      <c r="A14698" t="s">
        <v>559</v>
      </c>
      <c r="B14698" t="s">
        <v>84</v>
      </c>
      <c r="C14698" t="s">
        <v>352</v>
      </c>
      <c r="D14698" t="s">
        <v>78</v>
      </c>
      <c r="E14698">
        <v>2024</v>
      </c>
      <c r="F14698" t="s">
        <v>156</v>
      </c>
      <c r="G14698" t="s">
        <v>307</v>
      </c>
      <c r="H14698">
        <v>55.44</v>
      </c>
      <c r="I14698" t="s">
        <v>572</v>
      </c>
      <c r="J14698" t="s">
        <v>14</v>
      </c>
      <c r="K14698" t="s">
        <v>399</v>
      </c>
    </row>
    <row r="14699" spans="1:11" hidden="1" x14ac:dyDescent="0.35">
      <c r="A14699" t="s">
        <v>559</v>
      </c>
      <c r="B14699" t="s">
        <v>84</v>
      </c>
      <c r="C14699" t="s">
        <v>352</v>
      </c>
      <c r="D14699" t="s">
        <v>78</v>
      </c>
      <c r="E14699">
        <v>2024</v>
      </c>
      <c r="F14699" t="s">
        <v>156</v>
      </c>
      <c r="G14699" t="s">
        <v>307</v>
      </c>
      <c r="H14699">
        <v>260.55</v>
      </c>
      <c r="I14699" t="s">
        <v>572</v>
      </c>
      <c r="J14699" t="s">
        <v>347</v>
      </c>
      <c r="K14699" t="s">
        <v>399</v>
      </c>
    </row>
    <row r="14700" spans="1:11" hidden="1" x14ac:dyDescent="0.35">
      <c r="A14700" t="s">
        <v>559</v>
      </c>
      <c r="B14700" t="s">
        <v>84</v>
      </c>
      <c r="C14700" t="s">
        <v>352</v>
      </c>
      <c r="D14700" t="s">
        <v>78</v>
      </c>
      <c r="E14700">
        <v>2024</v>
      </c>
      <c r="F14700" t="s">
        <v>156</v>
      </c>
      <c r="G14700" t="s">
        <v>307</v>
      </c>
      <c r="H14700">
        <v>4.92</v>
      </c>
      <c r="I14700" t="s">
        <v>572</v>
      </c>
      <c r="J14700" t="s">
        <v>14</v>
      </c>
      <c r="K14700" t="s">
        <v>399</v>
      </c>
    </row>
    <row r="14701" spans="1:11" hidden="1" x14ac:dyDescent="0.35">
      <c r="A14701" t="s">
        <v>559</v>
      </c>
      <c r="B14701" t="s">
        <v>84</v>
      </c>
      <c r="C14701" t="s">
        <v>352</v>
      </c>
      <c r="D14701" t="s">
        <v>78</v>
      </c>
      <c r="E14701">
        <v>2024</v>
      </c>
      <c r="F14701" t="s">
        <v>156</v>
      </c>
      <c r="G14701" t="s">
        <v>307</v>
      </c>
      <c r="H14701">
        <v>23.14</v>
      </c>
      <c r="I14701" t="s">
        <v>572</v>
      </c>
      <c r="J14701" t="s">
        <v>347</v>
      </c>
      <c r="K14701" t="s">
        <v>399</v>
      </c>
    </row>
    <row r="14702" spans="1:11" hidden="1" x14ac:dyDescent="0.35">
      <c r="A14702" t="s">
        <v>559</v>
      </c>
      <c r="B14702" t="s">
        <v>84</v>
      </c>
      <c r="C14702" t="s">
        <v>336</v>
      </c>
      <c r="D14702" t="s">
        <v>78</v>
      </c>
      <c r="E14702">
        <v>2024</v>
      </c>
      <c r="F14702" t="s">
        <v>500</v>
      </c>
      <c r="G14702" t="s">
        <v>311</v>
      </c>
      <c r="H14702">
        <v>10629.7</v>
      </c>
      <c r="I14702" t="s">
        <v>572</v>
      </c>
      <c r="J14702" t="s">
        <v>14</v>
      </c>
      <c r="K14702" t="s">
        <v>394</v>
      </c>
    </row>
    <row r="14703" spans="1:11" hidden="1" x14ac:dyDescent="0.35">
      <c r="A14703" t="s">
        <v>559</v>
      </c>
      <c r="B14703" t="s">
        <v>84</v>
      </c>
      <c r="C14703" t="s">
        <v>336</v>
      </c>
      <c r="D14703" t="s">
        <v>78</v>
      </c>
      <c r="E14703">
        <v>2024</v>
      </c>
      <c r="F14703" t="s">
        <v>500</v>
      </c>
      <c r="G14703" t="s">
        <v>311</v>
      </c>
      <c r="H14703">
        <v>9786.7000000000007</v>
      </c>
      <c r="I14703" t="s">
        <v>572</v>
      </c>
      <c r="J14703" t="s">
        <v>347</v>
      </c>
      <c r="K14703" t="s">
        <v>394</v>
      </c>
    </row>
    <row r="14704" spans="1:11" hidden="1" x14ac:dyDescent="0.35">
      <c r="A14704" t="s">
        <v>559</v>
      </c>
      <c r="B14704" t="s">
        <v>84</v>
      </c>
      <c r="C14704" t="s">
        <v>336</v>
      </c>
      <c r="D14704" t="s">
        <v>78</v>
      </c>
      <c r="E14704">
        <v>2024</v>
      </c>
      <c r="F14704" t="s">
        <v>506</v>
      </c>
      <c r="G14704" t="s">
        <v>309</v>
      </c>
      <c r="H14704">
        <v>1978.05</v>
      </c>
      <c r="I14704" t="s">
        <v>572</v>
      </c>
      <c r="J14704" t="s">
        <v>347</v>
      </c>
      <c r="K14704" t="s">
        <v>394</v>
      </c>
    </row>
    <row r="14705" spans="1:11" hidden="1" x14ac:dyDescent="0.35">
      <c r="A14705" t="s">
        <v>559</v>
      </c>
      <c r="B14705" t="s">
        <v>84</v>
      </c>
      <c r="C14705" t="s">
        <v>336</v>
      </c>
      <c r="D14705" t="s">
        <v>78</v>
      </c>
      <c r="E14705">
        <v>2024</v>
      </c>
      <c r="F14705" t="s">
        <v>148</v>
      </c>
      <c r="G14705" t="s">
        <v>308</v>
      </c>
      <c r="H14705">
        <v>100</v>
      </c>
      <c r="I14705" t="s">
        <v>572</v>
      </c>
      <c r="J14705" t="s">
        <v>347</v>
      </c>
      <c r="K14705" t="s">
        <v>394</v>
      </c>
    </row>
    <row r="14706" spans="1:11" hidden="1" x14ac:dyDescent="0.35">
      <c r="A14706" t="s">
        <v>559</v>
      </c>
      <c r="B14706" t="s">
        <v>84</v>
      </c>
      <c r="C14706" t="s">
        <v>336</v>
      </c>
      <c r="D14706" t="s">
        <v>78</v>
      </c>
      <c r="E14706">
        <v>2024</v>
      </c>
      <c r="F14706" t="s">
        <v>156</v>
      </c>
      <c r="G14706" t="s">
        <v>307</v>
      </c>
      <c r="H14706">
        <v>189.12</v>
      </c>
      <c r="I14706" t="s">
        <v>572</v>
      </c>
      <c r="J14706" t="s">
        <v>14</v>
      </c>
      <c r="K14706" t="s">
        <v>394</v>
      </c>
    </row>
    <row r="14707" spans="1:11" hidden="1" x14ac:dyDescent="0.35">
      <c r="A14707" t="s">
        <v>559</v>
      </c>
      <c r="B14707" t="s">
        <v>84</v>
      </c>
      <c r="C14707" t="s">
        <v>336</v>
      </c>
      <c r="D14707" t="s">
        <v>78</v>
      </c>
      <c r="E14707">
        <v>2024</v>
      </c>
      <c r="F14707" t="s">
        <v>156</v>
      </c>
      <c r="G14707" t="s">
        <v>307</v>
      </c>
      <c r="H14707">
        <v>1487.04</v>
      </c>
      <c r="I14707" t="s">
        <v>572</v>
      </c>
      <c r="J14707" t="s">
        <v>347</v>
      </c>
      <c r="K14707" t="s">
        <v>394</v>
      </c>
    </row>
    <row r="14708" spans="1:11" hidden="1" x14ac:dyDescent="0.35">
      <c r="A14708" t="s">
        <v>559</v>
      </c>
      <c r="B14708" t="s">
        <v>84</v>
      </c>
      <c r="C14708" t="s">
        <v>353</v>
      </c>
      <c r="D14708" t="s">
        <v>78</v>
      </c>
      <c r="E14708">
        <v>2024</v>
      </c>
      <c r="F14708" t="s">
        <v>500</v>
      </c>
      <c r="G14708" t="s">
        <v>311</v>
      </c>
      <c r="H14708">
        <v>10765.97</v>
      </c>
      <c r="I14708" t="s">
        <v>572</v>
      </c>
      <c r="J14708" t="s">
        <v>14</v>
      </c>
      <c r="K14708" t="s">
        <v>402</v>
      </c>
    </row>
    <row r="14709" spans="1:11" hidden="1" x14ac:dyDescent="0.35">
      <c r="A14709" t="s">
        <v>559</v>
      </c>
      <c r="B14709" t="s">
        <v>84</v>
      </c>
      <c r="C14709" t="s">
        <v>353</v>
      </c>
      <c r="D14709" t="s">
        <v>78</v>
      </c>
      <c r="E14709">
        <v>2024</v>
      </c>
      <c r="F14709" t="s">
        <v>500</v>
      </c>
      <c r="G14709" t="s">
        <v>311</v>
      </c>
      <c r="H14709">
        <v>9983.58</v>
      </c>
      <c r="I14709" t="s">
        <v>572</v>
      </c>
      <c r="J14709" t="s">
        <v>347</v>
      </c>
      <c r="K14709" t="s">
        <v>402</v>
      </c>
    </row>
    <row r="14710" spans="1:11" hidden="1" x14ac:dyDescent="0.35">
      <c r="A14710" t="s">
        <v>559</v>
      </c>
      <c r="B14710" t="s">
        <v>84</v>
      </c>
      <c r="C14710" t="s">
        <v>353</v>
      </c>
      <c r="D14710" t="s">
        <v>78</v>
      </c>
      <c r="E14710">
        <v>2024</v>
      </c>
      <c r="F14710" t="s">
        <v>506</v>
      </c>
      <c r="G14710" t="s">
        <v>309</v>
      </c>
      <c r="H14710">
        <v>1816.97</v>
      </c>
      <c r="I14710" t="s">
        <v>572</v>
      </c>
      <c r="J14710" t="s">
        <v>347</v>
      </c>
      <c r="K14710" t="s">
        <v>402</v>
      </c>
    </row>
    <row r="14711" spans="1:11" hidden="1" x14ac:dyDescent="0.35">
      <c r="A14711" t="s">
        <v>559</v>
      </c>
      <c r="B14711" t="s">
        <v>84</v>
      </c>
      <c r="C14711" t="s">
        <v>353</v>
      </c>
      <c r="D14711" t="s">
        <v>78</v>
      </c>
      <c r="E14711">
        <v>2024</v>
      </c>
      <c r="F14711" t="s">
        <v>148</v>
      </c>
      <c r="G14711" t="s">
        <v>308</v>
      </c>
      <c r="H14711">
        <v>100</v>
      </c>
      <c r="I14711" t="s">
        <v>572</v>
      </c>
      <c r="J14711" t="s">
        <v>347</v>
      </c>
      <c r="K14711" t="s">
        <v>402</v>
      </c>
    </row>
    <row r="14712" spans="1:11" hidden="1" x14ac:dyDescent="0.35">
      <c r="A14712" t="s">
        <v>559</v>
      </c>
      <c r="B14712" t="s">
        <v>84</v>
      </c>
      <c r="C14712" t="s">
        <v>353</v>
      </c>
      <c r="D14712" t="s">
        <v>78</v>
      </c>
      <c r="E14712">
        <v>2024</v>
      </c>
      <c r="F14712" t="s">
        <v>156</v>
      </c>
      <c r="G14712" t="s">
        <v>307</v>
      </c>
      <c r="H14712">
        <v>207.12</v>
      </c>
      <c r="I14712" t="s">
        <v>572</v>
      </c>
      <c r="J14712" t="s">
        <v>14</v>
      </c>
      <c r="K14712" t="s">
        <v>402</v>
      </c>
    </row>
    <row r="14713" spans="1:11" hidden="1" x14ac:dyDescent="0.35">
      <c r="A14713" t="s">
        <v>559</v>
      </c>
      <c r="B14713" t="s">
        <v>84</v>
      </c>
      <c r="C14713" t="s">
        <v>353</v>
      </c>
      <c r="D14713" t="s">
        <v>78</v>
      </c>
      <c r="E14713">
        <v>2024</v>
      </c>
      <c r="F14713" t="s">
        <v>156</v>
      </c>
      <c r="G14713" t="s">
        <v>307</v>
      </c>
      <c r="H14713">
        <v>1374.35</v>
      </c>
      <c r="I14713" t="s">
        <v>572</v>
      </c>
      <c r="J14713" t="s">
        <v>347</v>
      </c>
      <c r="K14713" t="s">
        <v>402</v>
      </c>
    </row>
    <row r="14714" spans="1:11" hidden="1" x14ac:dyDescent="0.35">
      <c r="A14714" t="s">
        <v>559</v>
      </c>
      <c r="B14714" t="s">
        <v>84</v>
      </c>
      <c r="C14714" t="s">
        <v>354</v>
      </c>
      <c r="D14714" t="s">
        <v>78</v>
      </c>
      <c r="E14714">
        <v>2024</v>
      </c>
      <c r="F14714" t="s">
        <v>506</v>
      </c>
      <c r="G14714" t="s">
        <v>309</v>
      </c>
      <c r="H14714">
        <v>835.27</v>
      </c>
      <c r="I14714" t="s">
        <v>572</v>
      </c>
      <c r="J14714" t="s">
        <v>347</v>
      </c>
      <c r="K14714" t="s">
        <v>400</v>
      </c>
    </row>
    <row r="14715" spans="1:11" hidden="1" x14ac:dyDescent="0.35">
      <c r="A14715" t="s">
        <v>559</v>
      </c>
      <c r="B14715" t="s">
        <v>84</v>
      </c>
      <c r="C14715" t="s">
        <v>354</v>
      </c>
      <c r="D14715" t="s">
        <v>78</v>
      </c>
      <c r="E14715">
        <v>2024</v>
      </c>
      <c r="F14715" t="s">
        <v>506</v>
      </c>
      <c r="G14715" t="s">
        <v>309</v>
      </c>
      <c r="H14715">
        <v>802.24</v>
      </c>
      <c r="I14715" t="s">
        <v>572</v>
      </c>
      <c r="J14715" t="s">
        <v>347</v>
      </c>
      <c r="K14715" t="s">
        <v>400</v>
      </c>
    </row>
    <row r="14716" spans="1:11" hidden="1" x14ac:dyDescent="0.35">
      <c r="A14716" t="s">
        <v>559</v>
      </c>
      <c r="B14716" t="s">
        <v>84</v>
      </c>
      <c r="C14716" t="s">
        <v>354</v>
      </c>
      <c r="D14716" t="s">
        <v>78</v>
      </c>
      <c r="E14716">
        <v>2024</v>
      </c>
      <c r="F14716" t="s">
        <v>506</v>
      </c>
      <c r="G14716" t="s">
        <v>309</v>
      </c>
      <c r="H14716">
        <v>6.76</v>
      </c>
      <c r="I14716" t="s">
        <v>572</v>
      </c>
      <c r="J14716" t="s">
        <v>347</v>
      </c>
      <c r="K14716" t="s">
        <v>400</v>
      </c>
    </row>
    <row r="14717" spans="1:11" hidden="1" x14ac:dyDescent="0.35">
      <c r="A14717" t="s">
        <v>559</v>
      </c>
      <c r="B14717" t="s">
        <v>84</v>
      </c>
      <c r="C14717" t="s">
        <v>354</v>
      </c>
      <c r="D14717" t="s">
        <v>78</v>
      </c>
      <c r="E14717">
        <v>2024</v>
      </c>
      <c r="F14717" t="s">
        <v>500</v>
      </c>
      <c r="G14717" t="s">
        <v>311</v>
      </c>
      <c r="H14717">
        <v>5166.99</v>
      </c>
      <c r="I14717" t="s">
        <v>572</v>
      </c>
      <c r="J14717" t="s">
        <v>347</v>
      </c>
      <c r="K14717" t="s">
        <v>400</v>
      </c>
    </row>
    <row r="14718" spans="1:11" hidden="1" x14ac:dyDescent="0.35">
      <c r="A14718" t="s">
        <v>559</v>
      </c>
      <c r="B14718" t="s">
        <v>84</v>
      </c>
      <c r="C14718" t="s">
        <v>354</v>
      </c>
      <c r="D14718" t="s">
        <v>78</v>
      </c>
      <c r="E14718">
        <v>2024</v>
      </c>
      <c r="F14718" t="s">
        <v>500</v>
      </c>
      <c r="G14718" t="s">
        <v>311</v>
      </c>
      <c r="H14718">
        <v>4962.68</v>
      </c>
      <c r="I14718" t="s">
        <v>572</v>
      </c>
      <c r="J14718" t="s">
        <v>347</v>
      </c>
      <c r="K14718" t="s">
        <v>400</v>
      </c>
    </row>
    <row r="14719" spans="1:11" hidden="1" x14ac:dyDescent="0.35">
      <c r="A14719" t="s">
        <v>559</v>
      </c>
      <c r="B14719" t="s">
        <v>84</v>
      </c>
      <c r="C14719" t="s">
        <v>354</v>
      </c>
      <c r="D14719" t="s">
        <v>78</v>
      </c>
      <c r="E14719">
        <v>2024</v>
      </c>
      <c r="F14719" t="s">
        <v>500</v>
      </c>
      <c r="G14719" t="s">
        <v>311</v>
      </c>
      <c r="H14719">
        <v>41.85</v>
      </c>
      <c r="I14719" t="s">
        <v>572</v>
      </c>
      <c r="J14719" t="s">
        <v>347</v>
      </c>
      <c r="K14719" t="s">
        <v>400</v>
      </c>
    </row>
    <row r="14720" spans="1:11" hidden="1" x14ac:dyDescent="0.35">
      <c r="A14720" t="s">
        <v>559</v>
      </c>
      <c r="B14720" t="s">
        <v>84</v>
      </c>
      <c r="C14720" t="s">
        <v>354</v>
      </c>
      <c r="D14720" t="s">
        <v>78</v>
      </c>
      <c r="E14720">
        <v>2024</v>
      </c>
      <c r="F14720" t="s">
        <v>156</v>
      </c>
      <c r="G14720" t="s">
        <v>307</v>
      </c>
      <c r="H14720">
        <v>114.66</v>
      </c>
      <c r="I14720" t="s">
        <v>572</v>
      </c>
      <c r="J14720" t="s">
        <v>347</v>
      </c>
      <c r="K14720" t="s">
        <v>400</v>
      </c>
    </row>
    <row r="14721" spans="1:11" hidden="1" x14ac:dyDescent="0.35">
      <c r="A14721" t="s">
        <v>559</v>
      </c>
      <c r="B14721" t="s">
        <v>84</v>
      </c>
      <c r="C14721" t="s">
        <v>354</v>
      </c>
      <c r="D14721" t="s">
        <v>78</v>
      </c>
      <c r="E14721">
        <v>2024</v>
      </c>
      <c r="F14721" t="s">
        <v>156</v>
      </c>
      <c r="G14721" t="s">
        <v>307</v>
      </c>
      <c r="H14721">
        <v>110.12</v>
      </c>
      <c r="I14721" t="s">
        <v>572</v>
      </c>
      <c r="J14721" t="s">
        <v>347</v>
      </c>
      <c r="K14721" t="s">
        <v>400</v>
      </c>
    </row>
    <row r="14722" spans="1:11" hidden="1" x14ac:dyDescent="0.35">
      <c r="A14722" t="s">
        <v>559</v>
      </c>
      <c r="B14722" t="s">
        <v>84</v>
      </c>
      <c r="C14722" t="s">
        <v>354</v>
      </c>
      <c r="D14722" t="s">
        <v>78</v>
      </c>
      <c r="E14722">
        <v>2024</v>
      </c>
      <c r="F14722" t="s">
        <v>156</v>
      </c>
      <c r="G14722" t="s">
        <v>307</v>
      </c>
      <c r="H14722">
        <v>0.93</v>
      </c>
      <c r="I14722" t="s">
        <v>572</v>
      </c>
      <c r="J14722" t="s">
        <v>347</v>
      </c>
      <c r="K14722" t="s">
        <v>400</v>
      </c>
    </row>
    <row r="14723" spans="1:11" hidden="1" x14ac:dyDescent="0.35">
      <c r="A14723" t="s">
        <v>559</v>
      </c>
      <c r="B14723" t="s">
        <v>84</v>
      </c>
      <c r="C14723" t="s">
        <v>338</v>
      </c>
      <c r="D14723" t="s">
        <v>78</v>
      </c>
      <c r="E14723">
        <v>2024</v>
      </c>
      <c r="F14723" t="s">
        <v>506</v>
      </c>
      <c r="G14723" t="s">
        <v>309</v>
      </c>
      <c r="H14723">
        <v>568.12</v>
      </c>
      <c r="I14723" t="s">
        <v>572</v>
      </c>
      <c r="J14723" t="s">
        <v>347</v>
      </c>
      <c r="K14723" t="s">
        <v>396</v>
      </c>
    </row>
    <row r="14724" spans="1:11" hidden="1" x14ac:dyDescent="0.35">
      <c r="A14724" t="s">
        <v>559</v>
      </c>
      <c r="B14724" t="s">
        <v>84</v>
      </c>
      <c r="C14724" t="s">
        <v>338</v>
      </c>
      <c r="D14724" t="s">
        <v>78</v>
      </c>
      <c r="E14724">
        <v>2024</v>
      </c>
      <c r="F14724" t="s">
        <v>506</v>
      </c>
      <c r="G14724" t="s">
        <v>309</v>
      </c>
      <c r="H14724">
        <v>784.07</v>
      </c>
      <c r="I14724" t="s">
        <v>572</v>
      </c>
      <c r="J14724" t="s">
        <v>347</v>
      </c>
      <c r="K14724" t="s">
        <v>396</v>
      </c>
    </row>
    <row r="14725" spans="1:11" hidden="1" x14ac:dyDescent="0.35">
      <c r="A14725" t="s">
        <v>559</v>
      </c>
      <c r="B14725" t="s">
        <v>84</v>
      </c>
      <c r="C14725" t="s">
        <v>338</v>
      </c>
      <c r="D14725" t="s">
        <v>78</v>
      </c>
      <c r="E14725">
        <v>2024</v>
      </c>
      <c r="F14725" t="s">
        <v>506</v>
      </c>
      <c r="G14725" t="s">
        <v>309</v>
      </c>
      <c r="H14725">
        <v>12.56</v>
      </c>
      <c r="I14725" t="s">
        <v>572</v>
      </c>
      <c r="J14725" t="s">
        <v>347</v>
      </c>
      <c r="K14725" t="s">
        <v>396</v>
      </c>
    </row>
    <row r="14726" spans="1:11" hidden="1" x14ac:dyDescent="0.35">
      <c r="A14726" t="s">
        <v>559</v>
      </c>
      <c r="B14726" t="s">
        <v>84</v>
      </c>
      <c r="C14726" t="s">
        <v>338</v>
      </c>
      <c r="D14726" t="s">
        <v>78</v>
      </c>
      <c r="E14726">
        <v>2024</v>
      </c>
      <c r="F14726" t="s">
        <v>500</v>
      </c>
      <c r="G14726" t="s">
        <v>311</v>
      </c>
      <c r="H14726">
        <v>3767.36</v>
      </c>
      <c r="I14726" t="s">
        <v>572</v>
      </c>
      <c r="J14726" t="s">
        <v>14</v>
      </c>
      <c r="K14726" t="s">
        <v>396</v>
      </c>
    </row>
    <row r="14727" spans="1:11" hidden="1" x14ac:dyDescent="0.35">
      <c r="A14727" t="s">
        <v>559</v>
      </c>
      <c r="B14727" t="s">
        <v>84</v>
      </c>
      <c r="C14727" t="s">
        <v>338</v>
      </c>
      <c r="D14727" t="s">
        <v>78</v>
      </c>
      <c r="E14727">
        <v>2024</v>
      </c>
      <c r="F14727" t="s">
        <v>500</v>
      </c>
      <c r="G14727" t="s">
        <v>311</v>
      </c>
      <c r="H14727">
        <v>3605.9</v>
      </c>
      <c r="I14727" t="s">
        <v>572</v>
      </c>
      <c r="J14727" t="s">
        <v>347</v>
      </c>
      <c r="K14727" t="s">
        <v>396</v>
      </c>
    </row>
    <row r="14728" spans="1:11" hidden="1" x14ac:dyDescent="0.35">
      <c r="A14728" t="s">
        <v>559</v>
      </c>
      <c r="B14728" t="s">
        <v>84</v>
      </c>
      <c r="C14728" t="s">
        <v>338</v>
      </c>
      <c r="D14728" t="s">
        <v>78</v>
      </c>
      <c r="E14728">
        <v>2024</v>
      </c>
      <c r="F14728" t="s">
        <v>500</v>
      </c>
      <c r="G14728" t="s">
        <v>311</v>
      </c>
      <c r="H14728">
        <v>5199.32</v>
      </c>
      <c r="I14728" t="s">
        <v>572</v>
      </c>
      <c r="J14728" t="s">
        <v>14</v>
      </c>
      <c r="K14728" t="s">
        <v>396</v>
      </c>
    </row>
    <row r="14729" spans="1:11" hidden="1" x14ac:dyDescent="0.35">
      <c r="A14729" t="s">
        <v>559</v>
      </c>
      <c r="B14729" t="s">
        <v>84</v>
      </c>
      <c r="C14729" t="s">
        <v>338</v>
      </c>
      <c r="D14729" t="s">
        <v>78</v>
      </c>
      <c r="E14729">
        <v>2024</v>
      </c>
      <c r="F14729" t="s">
        <v>500</v>
      </c>
      <c r="G14729" t="s">
        <v>311</v>
      </c>
      <c r="H14729">
        <v>4976.49</v>
      </c>
      <c r="I14729" t="s">
        <v>572</v>
      </c>
      <c r="J14729" t="s">
        <v>347</v>
      </c>
      <c r="K14729" t="s">
        <v>396</v>
      </c>
    </row>
    <row r="14730" spans="1:11" hidden="1" x14ac:dyDescent="0.35">
      <c r="A14730" t="s">
        <v>559</v>
      </c>
      <c r="B14730" t="s">
        <v>84</v>
      </c>
      <c r="C14730" t="s">
        <v>338</v>
      </c>
      <c r="D14730" t="s">
        <v>78</v>
      </c>
      <c r="E14730">
        <v>2024</v>
      </c>
      <c r="F14730" t="s">
        <v>500</v>
      </c>
      <c r="G14730" t="s">
        <v>311</v>
      </c>
      <c r="H14730">
        <v>83.3</v>
      </c>
      <c r="I14730" t="s">
        <v>572</v>
      </c>
      <c r="J14730" t="s">
        <v>14</v>
      </c>
      <c r="K14730" t="s">
        <v>396</v>
      </c>
    </row>
    <row r="14731" spans="1:11" hidden="1" x14ac:dyDescent="0.35">
      <c r="A14731" t="s">
        <v>559</v>
      </c>
      <c r="B14731" t="s">
        <v>84</v>
      </c>
      <c r="C14731" t="s">
        <v>338</v>
      </c>
      <c r="D14731" t="s">
        <v>78</v>
      </c>
      <c r="E14731">
        <v>2024</v>
      </c>
      <c r="F14731" t="s">
        <v>500</v>
      </c>
      <c r="G14731" t="s">
        <v>311</v>
      </c>
      <c r="H14731">
        <v>79.72</v>
      </c>
      <c r="I14731" t="s">
        <v>572</v>
      </c>
      <c r="J14731" t="s">
        <v>347</v>
      </c>
      <c r="K14731" t="s">
        <v>396</v>
      </c>
    </row>
    <row r="14732" spans="1:11" hidden="1" x14ac:dyDescent="0.35">
      <c r="A14732" t="s">
        <v>559</v>
      </c>
      <c r="B14732" t="s">
        <v>84</v>
      </c>
      <c r="C14732" t="s">
        <v>338</v>
      </c>
      <c r="D14732" t="s">
        <v>78</v>
      </c>
      <c r="E14732">
        <v>2024</v>
      </c>
      <c r="F14732" t="s">
        <v>71</v>
      </c>
      <c r="G14732" t="s">
        <v>310</v>
      </c>
      <c r="H14732">
        <v>406.25</v>
      </c>
      <c r="I14732" t="s">
        <v>572</v>
      </c>
      <c r="J14732" t="s">
        <v>347</v>
      </c>
      <c r="K14732" t="s">
        <v>396</v>
      </c>
    </row>
    <row r="14733" spans="1:11" hidden="1" x14ac:dyDescent="0.35">
      <c r="A14733" t="s">
        <v>559</v>
      </c>
      <c r="B14733" t="s">
        <v>84</v>
      </c>
      <c r="C14733" t="s">
        <v>338</v>
      </c>
      <c r="D14733" t="s">
        <v>78</v>
      </c>
      <c r="E14733">
        <v>2024</v>
      </c>
      <c r="F14733" t="s">
        <v>71</v>
      </c>
      <c r="G14733" t="s">
        <v>310</v>
      </c>
      <c r="H14733">
        <v>560.69000000000005</v>
      </c>
      <c r="I14733" t="s">
        <v>572</v>
      </c>
      <c r="J14733" t="s">
        <v>347</v>
      </c>
      <c r="K14733" t="s">
        <v>396</v>
      </c>
    </row>
    <row r="14734" spans="1:11" hidden="1" x14ac:dyDescent="0.35">
      <c r="A14734" t="s">
        <v>559</v>
      </c>
      <c r="B14734" t="s">
        <v>84</v>
      </c>
      <c r="C14734" t="s">
        <v>338</v>
      </c>
      <c r="D14734" t="s">
        <v>78</v>
      </c>
      <c r="E14734">
        <v>2024</v>
      </c>
      <c r="F14734" t="s">
        <v>71</v>
      </c>
      <c r="G14734" t="s">
        <v>310</v>
      </c>
      <c r="H14734">
        <v>8.98</v>
      </c>
      <c r="I14734" t="s">
        <v>572</v>
      </c>
      <c r="J14734" t="s">
        <v>347</v>
      </c>
      <c r="K14734" t="s">
        <v>396</v>
      </c>
    </row>
    <row r="14735" spans="1:11" hidden="1" x14ac:dyDescent="0.35">
      <c r="A14735" t="s">
        <v>559</v>
      </c>
      <c r="B14735" t="s">
        <v>84</v>
      </c>
      <c r="C14735" t="s">
        <v>338</v>
      </c>
      <c r="D14735" t="s">
        <v>78</v>
      </c>
      <c r="E14735">
        <v>2024</v>
      </c>
      <c r="F14735" t="s">
        <v>148</v>
      </c>
      <c r="G14735" t="s">
        <v>308</v>
      </c>
      <c r="H14735">
        <v>44.03</v>
      </c>
      <c r="I14735" t="s">
        <v>572</v>
      </c>
      <c r="J14735" t="s">
        <v>347</v>
      </c>
      <c r="K14735" t="s">
        <v>396</v>
      </c>
    </row>
    <row r="14736" spans="1:11" hidden="1" x14ac:dyDescent="0.35">
      <c r="A14736" t="s">
        <v>559</v>
      </c>
      <c r="B14736" t="s">
        <v>84</v>
      </c>
      <c r="C14736" t="s">
        <v>338</v>
      </c>
      <c r="D14736" t="s">
        <v>78</v>
      </c>
      <c r="E14736">
        <v>2024</v>
      </c>
      <c r="F14736" t="s">
        <v>148</v>
      </c>
      <c r="G14736" t="s">
        <v>308</v>
      </c>
      <c r="H14736">
        <v>60.74</v>
      </c>
      <c r="I14736" t="s">
        <v>572</v>
      </c>
      <c r="J14736" t="s">
        <v>347</v>
      </c>
      <c r="K14736" t="s">
        <v>396</v>
      </c>
    </row>
    <row r="14737" spans="1:11" hidden="1" x14ac:dyDescent="0.35">
      <c r="A14737" t="s">
        <v>559</v>
      </c>
      <c r="B14737" t="s">
        <v>84</v>
      </c>
      <c r="C14737" t="s">
        <v>338</v>
      </c>
      <c r="D14737" t="s">
        <v>78</v>
      </c>
      <c r="E14737">
        <v>2024</v>
      </c>
      <c r="F14737" t="s">
        <v>148</v>
      </c>
      <c r="G14737" t="s">
        <v>308</v>
      </c>
      <c r="H14737">
        <v>0.98</v>
      </c>
      <c r="I14737" t="s">
        <v>572</v>
      </c>
      <c r="J14737" t="s">
        <v>347</v>
      </c>
      <c r="K14737" t="s">
        <v>396</v>
      </c>
    </row>
    <row r="14738" spans="1:11" hidden="1" x14ac:dyDescent="0.35">
      <c r="A14738" t="s">
        <v>559</v>
      </c>
      <c r="B14738" t="s">
        <v>84</v>
      </c>
      <c r="C14738" t="s">
        <v>338</v>
      </c>
      <c r="D14738" t="s">
        <v>78</v>
      </c>
      <c r="E14738">
        <v>2024</v>
      </c>
      <c r="F14738" t="s">
        <v>156</v>
      </c>
      <c r="G14738" t="s">
        <v>307</v>
      </c>
      <c r="H14738">
        <v>69.73</v>
      </c>
      <c r="I14738" t="s">
        <v>572</v>
      </c>
      <c r="J14738" t="s">
        <v>14</v>
      </c>
      <c r="K14738" t="s">
        <v>396</v>
      </c>
    </row>
    <row r="14739" spans="1:11" hidden="1" x14ac:dyDescent="0.35">
      <c r="A14739" t="s">
        <v>559</v>
      </c>
      <c r="B14739" t="s">
        <v>84</v>
      </c>
      <c r="C14739" t="s">
        <v>338</v>
      </c>
      <c r="D14739" t="s">
        <v>78</v>
      </c>
      <c r="E14739">
        <v>2024</v>
      </c>
      <c r="F14739" t="s">
        <v>156</v>
      </c>
      <c r="G14739" t="s">
        <v>307</v>
      </c>
      <c r="H14739">
        <v>423.82</v>
      </c>
      <c r="I14739" t="s">
        <v>572</v>
      </c>
      <c r="J14739" t="s">
        <v>347</v>
      </c>
      <c r="K14739" t="s">
        <v>396</v>
      </c>
    </row>
    <row r="14740" spans="1:11" hidden="1" x14ac:dyDescent="0.35">
      <c r="A14740" t="s">
        <v>559</v>
      </c>
      <c r="B14740" t="s">
        <v>84</v>
      </c>
      <c r="C14740" t="s">
        <v>338</v>
      </c>
      <c r="D14740" t="s">
        <v>78</v>
      </c>
      <c r="E14740">
        <v>2024</v>
      </c>
      <c r="F14740" t="s">
        <v>156</v>
      </c>
      <c r="G14740" t="s">
        <v>307</v>
      </c>
      <c r="H14740">
        <v>96.25</v>
      </c>
      <c r="I14740" t="s">
        <v>572</v>
      </c>
      <c r="J14740" t="s">
        <v>14</v>
      </c>
      <c r="K14740" t="s">
        <v>396</v>
      </c>
    </row>
    <row r="14741" spans="1:11" hidden="1" x14ac:dyDescent="0.35">
      <c r="A14741" t="s">
        <v>559</v>
      </c>
      <c r="B14741" t="s">
        <v>84</v>
      </c>
      <c r="C14741" t="s">
        <v>338</v>
      </c>
      <c r="D14741" t="s">
        <v>78</v>
      </c>
      <c r="E14741">
        <v>2024</v>
      </c>
      <c r="F14741" t="s">
        <v>156</v>
      </c>
      <c r="G14741" t="s">
        <v>307</v>
      </c>
      <c r="H14741">
        <v>584.88</v>
      </c>
      <c r="I14741" t="s">
        <v>572</v>
      </c>
      <c r="J14741" t="s">
        <v>347</v>
      </c>
      <c r="K14741" t="s">
        <v>396</v>
      </c>
    </row>
    <row r="14742" spans="1:11" hidden="1" x14ac:dyDescent="0.35">
      <c r="A14742" t="s">
        <v>559</v>
      </c>
      <c r="B14742" t="s">
        <v>84</v>
      </c>
      <c r="C14742" t="s">
        <v>338</v>
      </c>
      <c r="D14742" t="s">
        <v>78</v>
      </c>
      <c r="E14742">
        <v>2024</v>
      </c>
      <c r="F14742" t="s">
        <v>156</v>
      </c>
      <c r="G14742" t="s">
        <v>307</v>
      </c>
      <c r="H14742">
        <v>1.54</v>
      </c>
      <c r="I14742" t="s">
        <v>572</v>
      </c>
      <c r="J14742" t="s">
        <v>14</v>
      </c>
      <c r="K14742" t="s">
        <v>396</v>
      </c>
    </row>
    <row r="14743" spans="1:11" hidden="1" x14ac:dyDescent="0.35">
      <c r="A14743" t="s">
        <v>559</v>
      </c>
      <c r="B14743" t="s">
        <v>84</v>
      </c>
      <c r="C14743" t="s">
        <v>338</v>
      </c>
      <c r="D14743" t="s">
        <v>78</v>
      </c>
      <c r="E14743">
        <v>2024</v>
      </c>
      <c r="F14743" t="s">
        <v>156</v>
      </c>
      <c r="G14743" t="s">
        <v>307</v>
      </c>
      <c r="H14743">
        <v>9.3800000000000008</v>
      </c>
      <c r="I14743" t="s">
        <v>572</v>
      </c>
      <c r="J14743" t="s">
        <v>347</v>
      </c>
      <c r="K14743" t="s">
        <v>396</v>
      </c>
    </row>
    <row r="14744" spans="1:11" hidden="1" x14ac:dyDescent="0.35">
      <c r="A14744" t="s">
        <v>559</v>
      </c>
      <c r="B14744" t="s">
        <v>84</v>
      </c>
      <c r="C14744" t="s">
        <v>331</v>
      </c>
      <c r="D14744" t="s">
        <v>78</v>
      </c>
      <c r="E14744">
        <v>2024</v>
      </c>
      <c r="F14744" t="s">
        <v>500</v>
      </c>
      <c r="G14744" t="s">
        <v>311</v>
      </c>
      <c r="H14744">
        <v>9942.08</v>
      </c>
      <c r="I14744" t="s">
        <v>572</v>
      </c>
      <c r="J14744" t="s">
        <v>14</v>
      </c>
      <c r="K14744" t="s">
        <v>397</v>
      </c>
    </row>
    <row r="14745" spans="1:11" hidden="1" x14ac:dyDescent="0.35">
      <c r="A14745" t="s">
        <v>559</v>
      </c>
      <c r="B14745" t="s">
        <v>84</v>
      </c>
      <c r="C14745" t="s">
        <v>331</v>
      </c>
      <c r="D14745" t="s">
        <v>78</v>
      </c>
      <c r="E14745">
        <v>2024</v>
      </c>
      <c r="F14745" t="s">
        <v>500</v>
      </c>
      <c r="G14745" t="s">
        <v>311</v>
      </c>
      <c r="H14745">
        <v>5204.1400000000003</v>
      </c>
      <c r="I14745" t="s">
        <v>572</v>
      </c>
      <c r="J14745" t="s">
        <v>347</v>
      </c>
      <c r="K14745" t="s">
        <v>397</v>
      </c>
    </row>
    <row r="14746" spans="1:11" hidden="1" x14ac:dyDescent="0.35">
      <c r="A14746" t="s">
        <v>559</v>
      </c>
      <c r="B14746" t="s">
        <v>84</v>
      </c>
      <c r="C14746" t="s">
        <v>331</v>
      </c>
      <c r="D14746" t="s">
        <v>78</v>
      </c>
      <c r="E14746">
        <v>2024</v>
      </c>
      <c r="F14746" t="s">
        <v>500</v>
      </c>
      <c r="G14746" t="s">
        <v>311</v>
      </c>
      <c r="H14746">
        <v>7929.79</v>
      </c>
      <c r="I14746" t="s">
        <v>572</v>
      </c>
      <c r="J14746" t="s">
        <v>14</v>
      </c>
      <c r="K14746" t="s">
        <v>397</v>
      </c>
    </row>
    <row r="14747" spans="1:11" hidden="1" x14ac:dyDescent="0.35">
      <c r="A14747" t="s">
        <v>559</v>
      </c>
      <c r="B14747" t="s">
        <v>84</v>
      </c>
      <c r="C14747" t="s">
        <v>331</v>
      </c>
      <c r="D14747" t="s">
        <v>78</v>
      </c>
      <c r="E14747">
        <v>2024</v>
      </c>
      <c r="F14747" t="s">
        <v>500</v>
      </c>
      <c r="G14747" t="s">
        <v>311</v>
      </c>
      <c r="H14747">
        <v>4150.8100000000004</v>
      </c>
      <c r="I14747" t="s">
        <v>572</v>
      </c>
      <c r="J14747" t="s">
        <v>347</v>
      </c>
      <c r="K14747" t="s">
        <v>397</v>
      </c>
    </row>
    <row r="14748" spans="1:11" hidden="1" x14ac:dyDescent="0.35">
      <c r="A14748" t="s">
        <v>559</v>
      </c>
      <c r="B14748" t="s">
        <v>84</v>
      </c>
      <c r="C14748" t="s">
        <v>331</v>
      </c>
      <c r="D14748" t="s">
        <v>78</v>
      </c>
      <c r="E14748">
        <v>2024</v>
      </c>
      <c r="F14748" t="s">
        <v>500</v>
      </c>
      <c r="G14748" t="s">
        <v>311</v>
      </c>
      <c r="H14748">
        <v>183.52</v>
      </c>
      <c r="I14748" t="s">
        <v>572</v>
      </c>
      <c r="J14748" t="s">
        <v>14</v>
      </c>
      <c r="K14748" t="s">
        <v>397</v>
      </c>
    </row>
    <row r="14749" spans="1:11" hidden="1" x14ac:dyDescent="0.35">
      <c r="A14749" t="s">
        <v>559</v>
      </c>
      <c r="B14749" t="s">
        <v>84</v>
      </c>
      <c r="C14749" t="s">
        <v>331</v>
      </c>
      <c r="D14749" t="s">
        <v>78</v>
      </c>
      <c r="E14749">
        <v>2024</v>
      </c>
      <c r="F14749" t="s">
        <v>500</v>
      </c>
      <c r="G14749" t="s">
        <v>311</v>
      </c>
      <c r="H14749">
        <v>96.07</v>
      </c>
      <c r="I14749" t="s">
        <v>572</v>
      </c>
      <c r="J14749" t="s">
        <v>347</v>
      </c>
      <c r="K14749" t="s">
        <v>397</v>
      </c>
    </row>
    <row r="14750" spans="1:11" hidden="1" x14ac:dyDescent="0.35">
      <c r="A14750" t="s">
        <v>559</v>
      </c>
      <c r="B14750" t="s">
        <v>84</v>
      </c>
      <c r="C14750" t="s">
        <v>331</v>
      </c>
      <c r="D14750" t="s">
        <v>78</v>
      </c>
      <c r="E14750">
        <v>2024</v>
      </c>
      <c r="F14750" t="s">
        <v>500</v>
      </c>
      <c r="G14750" t="s">
        <v>311</v>
      </c>
      <c r="H14750">
        <v>1146.1600000000001</v>
      </c>
      <c r="I14750" t="s">
        <v>572</v>
      </c>
      <c r="J14750" t="s">
        <v>14</v>
      </c>
      <c r="K14750" t="s">
        <v>397</v>
      </c>
    </row>
    <row r="14751" spans="1:11" hidden="1" x14ac:dyDescent="0.35">
      <c r="A14751" t="s">
        <v>559</v>
      </c>
      <c r="B14751" t="s">
        <v>84</v>
      </c>
      <c r="C14751" t="s">
        <v>331</v>
      </c>
      <c r="D14751" t="s">
        <v>78</v>
      </c>
      <c r="E14751">
        <v>2024</v>
      </c>
      <c r="F14751" t="s">
        <v>500</v>
      </c>
      <c r="G14751" t="s">
        <v>311</v>
      </c>
      <c r="H14751">
        <v>599.95000000000005</v>
      </c>
      <c r="I14751" t="s">
        <v>572</v>
      </c>
      <c r="J14751" t="s">
        <v>347</v>
      </c>
      <c r="K14751" t="s">
        <v>397</v>
      </c>
    </row>
    <row r="14752" spans="1:11" hidden="1" x14ac:dyDescent="0.35">
      <c r="A14752" t="s">
        <v>559</v>
      </c>
      <c r="B14752" t="s">
        <v>84</v>
      </c>
      <c r="C14752" t="s">
        <v>331</v>
      </c>
      <c r="D14752" t="s">
        <v>78</v>
      </c>
      <c r="E14752">
        <v>2024</v>
      </c>
      <c r="F14752" t="s">
        <v>500</v>
      </c>
      <c r="G14752" t="s">
        <v>311</v>
      </c>
      <c r="H14752">
        <v>9480.9</v>
      </c>
      <c r="I14752" t="s">
        <v>572</v>
      </c>
      <c r="J14752" t="s">
        <v>14</v>
      </c>
      <c r="K14752" t="s">
        <v>397</v>
      </c>
    </row>
    <row r="14753" spans="1:11" hidden="1" x14ac:dyDescent="0.35">
      <c r="A14753" t="s">
        <v>559</v>
      </c>
      <c r="B14753" t="s">
        <v>84</v>
      </c>
      <c r="C14753" t="s">
        <v>331</v>
      </c>
      <c r="D14753" t="s">
        <v>78</v>
      </c>
      <c r="E14753">
        <v>2024</v>
      </c>
      <c r="F14753" t="s">
        <v>500</v>
      </c>
      <c r="G14753" t="s">
        <v>311</v>
      </c>
      <c r="H14753">
        <v>4962.72</v>
      </c>
      <c r="I14753" t="s">
        <v>572</v>
      </c>
      <c r="J14753" t="s">
        <v>347</v>
      </c>
      <c r="K14753" t="s">
        <v>397</v>
      </c>
    </row>
    <row r="14754" spans="1:11" hidden="1" x14ac:dyDescent="0.35">
      <c r="A14754" t="s">
        <v>559</v>
      </c>
      <c r="B14754" t="s">
        <v>84</v>
      </c>
      <c r="C14754" t="s">
        <v>331</v>
      </c>
      <c r="D14754" t="s">
        <v>78</v>
      </c>
      <c r="E14754">
        <v>2024</v>
      </c>
      <c r="F14754" t="s">
        <v>500</v>
      </c>
      <c r="G14754" t="s">
        <v>311</v>
      </c>
      <c r="H14754">
        <v>1439.61</v>
      </c>
      <c r="I14754" t="s">
        <v>572</v>
      </c>
      <c r="J14754" t="s">
        <v>14</v>
      </c>
      <c r="K14754" t="s">
        <v>397</v>
      </c>
    </row>
    <row r="14755" spans="1:11" hidden="1" x14ac:dyDescent="0.35">
      <c r="A14755" t="s">
        <v>559</v>
      </c>
      <c r="B14755" t="s">
        <v>84</v>
      </c>
      <c r="C14755" t="s">
        <v>331</v>
      </c>
      <c r="D14755" t="s">
        <v>78</v>
      </c>
      <c r="E14755">
        <v>2024</v>
      </c>
      <c r="F14755" t="s">
        <v>500</v>
      </c>
      <c r="G14755" t="s">
        <v>311</v>
      </c>
      <c r="H14755">
        <v>753.55</v>
      </c>
      <c r="I14755" t="s">
        <v>572</v>
      </c>
      <c r="J14755" t="s">
        <v>347</v>
      </c>
      <c r="K14755" t="s">
        <v>397</v>
      </c>
    </row>
    <row r="14756" spans="1:11" hidden="1" x14ac:dyDescent="0.35">
      <c r="A14756" t="s">
        <v>559</v>
      </c>
      <c r="B14756" t="s">
        <v>84</v>
      </c>
      <c r="C14756" t="s">
        <v>331</v>
      </c>
      <c r="D14756" t="s">
        <v>78</v>
      </c>
      <c r="E14756">
        <v>2024</v>
      </c>
      <c r="F14756" t="s">
        <v>506</v>
      </c>
      <c r="G14756" t="s">
        <v>309</v>
      </c>
      <c r="H14756">
        <v>5610.94</v>
      </c>
      <c r="I14756" t="s">
        <v>572</v>
      </c>
      <c r="J14756" t="s">
        <v>347</v>
      </c>
      <c r="K14756" t="s">
        <v>397</v>
      </c>
    </row>
    <row r="14757" spans="1:11" hidden="1" x14ac:dyDescent="0.35">
      <c r="A14757" t="s">
        <v>559</v>
      </c>
      <c r="B14757" t="s">
        <v>84</v>
      </c>
      <c r="C14757" t="s">
        <v>331</v>
      </c>
      <c r="D14757" t="s">
        <v>78</v>
      </c>
      <c r="E14757">
        <v>2024</v>
      </c>
      <c r="F14757" t="s">
        <v>506</v>
      </c>
      <c r="G14757" t="s">
        <v>309</v>
      </c>
      <c r="H14757">
        <v>4475.25</v>
      </c>
      <c r="I14757" t="s">
        <v>572</v>
      </c>
      <c r="J14757" t="s">
        <v>347</v>
      </c>
      <c r="K14757" t="s">
        <v>397</v>
      </c>
    </row>
    <row r="14758" spans="1:11" hidden="1" x14ac:dyDescent="0.35">
      <c r="A14758" t="s">
        <v>559</v>
      </c>
      <c r="B14758" t="s">
        <v>84</v>
      </c>
      <c r="C14758" t="s">
        <v>331</v>
      </c>
      <c r="D14758" t="s">
        <v>78</v>
      </c>
      <c r="E14758">
        <v>2024</v>
      </c>
      <c r="F14758" t="s">
        <v>506</v>
      </c>
      <c r="G14758" t="s">
        <v>309</v>
      </c>
      <c r="H14758">
        <v>103.57</v>
      </c>
      <c r="I14758" t="s">
        <v>572</v>
      </c>
      <c r="J14758" t="s">
        <v>347</v>
      </c>
      <c r="K14758" t="s">
        <v>397</v>
      </c>
    </row>
    <row r="14759" spans="1:11" hidden="1" x14ac:dyDescent="0.35">
      <c r="A14759" t="s">
        <v>559</v>
      </c>
      <c r="B14759" t="s">
        <v>84</v>
      </c>
      <c r="C14759" t="s">
        <v>331</v>
      </c>
      <c r="D14759" t="s">
        <v>78</v>
      </c>
      <c r="E14759">
        <v>2024</v>
      </c>
      <c r="F14759" t="s">
        <v>506</v>
      </c>
      <c r="G14759" t="s">
        <v>309</v>
      </c>
      <c r="H14759">
        <v>646.85</v>
      </c>
      <c r="I14759" t="s">
        <v>572</v>
      </c>
      <c r="J14759" t="s">
        <v>347</v>
      </c>
      <c r="K14759" t="s">
        <v>397</v>
      </c>
    </row>
    <row r="14760" spans="1:11" hidden="1" x14ac:dyDescent="0.35">
      <c r="A14760" t="s">
        <v>559</v>
      </c>
      <c r="B14760" t="s">
        <v>84</v>
      </c>
      <c r="C14760" t="s">
        <v>331</v>
      </c>
      <c r="D14760" t="s">
        <v>78</v>
      </c>
      <c r="E14760">
        <v>2024</v>
      </c>
      <c r="F14760" t="s">
        <v>506</v>
      </c>
      <c r="G14760" t="s">
        <v>309</v>
      </c>
      <c r="H14760">
        <v>5350.65</v>
      </c>
      <c r="I14760" t="s">
        <v>572</v>
      </c>
      <c r="J14760" t="s">
        <v>347</v>
      </c>
      <c r="K14760" t="s">
        <v>397</v>
      </c>
    </row>
    <row r="14761" spans="1:11" hidden="1" x14ac:dyDescent="0.35">
      <c r="A14761" t="s">
        <v>559</v>
      </c>
      <c r="B14761" t="s">
        <v>84</v>
      </c>
      <c r="C14761" t="s">
        <v>331</v>
      </c>
      <c r="D14761" t="s">
        <v>78</v>
      </c>
      <c r="E14761">
        <v>2024</v>
      </c>
      <c r="F14761" t="s">
        <v>506</v>
      </c>
      <c r="G14761" t="s">
        <v>309</v>
      </c>
      <c r="H14761">
        <v>812.46</v>
      </c>
      <c r="I14761" t="s">
        <v>572</v>
      </c>
      <c r="J14761" t="s">
        <v>347</v>
      </c>
      <c r="K14761" t="s">
        <v>397</v>
      </c>
    </row>
    <row r="14762" spans="1:11" hidden="1" x14ac:dyDescent="0.35">
      <c r="A14762" t="s">
        <v>559</v>
      </c>
      <c r="B14762" t="s">
        <v>84</v>
      </c>
      <c r="C14762" t="s">
        <v>331</v>
      </c>
      <c r="D14762" t="s">
        <v>78</v>
      </c>
      <c r="E14762">
        <v>2024</v>
      </c>
      <c r="F14762" t="s">
        <v>71</v>
      </c>
      <c r="G14762" t="s">
        <v>310</v>
      </c>
      <c r="H14762">
        <v>1460.03</v>
      </c>
      <c r="I14762" t="s">
        <v>572</v>
      </c>
      <c r="J14762" t="s">
        <v>347</v>
      </c>
      <c r="K14762" t="s">
        <v>397</v>
      </c>
    </row>
    <row r="14763" spans="1:11" hidden="1" x14ac:dyDescent="0.35">
      <c r="A14763" t="s">
        <v>559</v>
      </c>
      <c r="B14763" t="s">
        <v>84</v>
      </c>
      <c r="C14763" t="s">
        <v>331</v>
      </c>
      <c r="D14763" t="s">
        <v>78</v>
      </c>
      <c r="E14763">
        <v>2024</v>
      </c>
      <c r="F14763" t="s">
        <v>71</v>
      </c>
      <c r="G14763" t="s">
        <v>310</v>
      </c>
      <c r="H14763">
        <v>1164.53</v>
      </c>
      <c r="I14763" t="s">
        <v>572</v>
      </c>
      <c r="J14763" t="s">
        <v>347</v>
      </c>
      <c r="K14763" t="s">
        <v>397</v>
      </c>
    </row>
    <row r="14764" spans="1:11" hidden="1" x14ac:dyDescent="0.35">
      <c r="A14764" t="s">
        <v>559</v>
      </c>
      <c r="B14764" t="s">
        <v>84</v>
      </c>
      <c r="C14764" t="s">
        <v>331</v>
      </c>
      <c r="D14764" t="s">
        <v>78</v>
      </c>
      <c r="E14764">
        <v>2024</v>
      </c>
      <c r="F14764" t="s">
        <v>71</v>
      </c>
      <c r="G14764" t="s">
        <v>310</v>
      </c>
      <c r="H14764">
        <v>26.95</v>
      </c>
      <c r="I14764" t="s">
        <v>572</v>
      </c>
      <c r="J14764" t="s">
        <v>347</v>
      </c>
      <c r="K14764" t="s">
        <v>397</v>
      </c>
    </row>
    <row r="14765" spans="1:11" hidden="1" x14ac:dyDescent="0.35">
      <c r="A14765" t="s">
        <v>559</v>
      </c>
      <c r="B14765" t="s">
        <v>84</v>
      </c>
      <c r="C14765" t="s">
        <v>331</v>
      </c>
      <c r="D14765" t="s">
        <v>78</v>
      </c>
      <c r="E14765">
        <v>2024</v>
      </c>
      <c r="F14765" t="s">
        <v>71</v>
      </c>
      <c r="G14765" t="s">
        <v>310</v>
      </c>
      <c r="H14765">
        <v>168.32</v>
      </c>
      <c r="I14765" t="s">
        <v>572</v>
      </c>
      <c r="J14765" t="s">
        <v>347</v>
      </c>
      <c r="K14765" t="s">
        <v>397</v>
      </c>
    </row>
    <row r="14766" spans="1:11" hidden="1" x14ac:dyDescent="0.35">
      <c r="A14766" t="s">
        <v>559</v>
      </c>
      <c r="B14766" t="s">
        <v>84</v>
      </c>
      <c r="C14766" t="s">
        <v>331</v>
      </c>
      <c r="D14766" t="s">
        <v>78</v>
      </c>
      <c r="E14766">
        <v>2024</v>
      </c>
      <c r="F14766" t="s">
        <v>71</v>
      </c>
      <c r="G14766" t="s">
        <v>310</v>
      </c>
      <c r="H14766">
        <v>1392.32</v>
      </c>
      <c r="I14766" t="s">
        <v>572</v>
      </c>
      <c r="J14766" t="s">
        <v>347</v>
      </c>
      <c r="K14766" t="s">
        <v>397</v>
      </c>
    </row>
    <row r="14767" spans="1:11" hidden="1" x14ac:dyDescent="0.35">
      <c r="A14767" t="s">
        <v>559</v>
      </c>
      <c r="B14767" t="s">
        <v>84</v>
      </c>
      <c r="C14767" t="s">
        <v>331</v>
      </c>
      <c r="D14767" t="s">
        <v>78</v>
      </c>
      <c r="E14767">
        <v>2024</v>
      </c>
      <c r="F14767" t="s">
        <v>71</v>
      </c>
      <c r="G14767" t="s">
        <v>310</v>
      </c>
      <c r="H14767">
        <v>211.42</v>
      </c>
      <c r="I14767" t="s">
        <v>572</v>
      </c>
      <c r="J14767" t="s">
        <v>347</v>
      </c>
      <c r="K14767" t="s">
        <v>397</v>
      </c>
    </row>
    <row r="14768" spans="1:11" hidden="1" x14ac:dyDescent="0.35">
      <c r="A14768" t="s">
        <v>559</v>
      </c>
      <c r="B14768" t="s">
        <v>84</v>
      </c>
      <c r="C14768" t="s">
        <v>331</v>
      </c>
      <c r="D14768" t="s">
        <v>78</v>
      </c>
      <c r="E14768">
        <v>2024</v>
      </c>
      <c r="F14768" t="s">
        <v>148</v>
      </c>
      <c r="G14768" t="s">
        <v>308</v>
      </c>
      <c r="H14768">
        <v>18.78</v>
      </c>
      <c r="I14768" t="s">
        <v>572</v>
      </c>
      <c r="J14768" t="s">
        <v>347</v>
      </c>
      <c r="K14768" t="s">
        <v>397</v>
      </c>
    </row>
    <row r="14769" spans="1:11" hidden="1" x14ac:dyDescent="0.35">
      <c r="A14769" t="s">
        <v>559</v>
      </c>
      <c r="B14769" t="s">
        <v>84</v>
      </c>
      <c r="C14769" t="s">
        <v>331</v>
      </c>
      <c r="D14769" t="s">
        <v>78</v>
      </c>
      <c r="E14769">
        <v>2024</v>
      </c>
      <c r="F14769" t="s">
        <v>148</v>
      </c>
      <c r="G14769" t="s">
        <v>308</v>
      </c>
      <c r="H14769">
        <v>14.97</v>
      </c>
      <c r="I14769" t="s">
        <v>572</v>
      </c>
      <c r="J14769" t="s">
        <v>347</v>
      </c>
      <c r="K14769" t="s">
        <v>397</v>
      </c>
    </row>
    <row r="14770" spans="1:11" hidden="1" x14ac:dyDescent="0.35">
      <c r="A14770" t="s">
        <v>559</v>
      </c>
      <c r="B14770" t="s">
        <v>84</v>
      </c>
      <c r="C14770" t="s">
        <v>331</v>
      </c>
      <c r="D14770" t="s">
        <v>78</v>
      </c>
      <c r="E14770">
        <v>2024</v>
      </c>
      <c r="F14770" t="s">
        <v>148</v>
      </c>
      <c r="G14770" t="s">
        <v>308</v>
      </c>
      <c r="H14770">
        <v>0.35</v>
      </c>
      <c r="I14770" t="s">
        <v>572</v>
      </c>
      <c r="J14770" t="s">
        <v>347</v>
      </c>
      <c r="K14770" t="s">
        <v>397</v>
      </c>
    </row>
    <row r="14771" spans="1:11" hidden="1" x14ac:dyDescent="0.35">
      <c r="A14771" t="s">
        <v>559</v>
      </c>
      <c r="B14771" t="s">
        <v>84</v>
      </c>
      <c r="C14771" t="s">
        <v>331</v>
      </c>
      <c r="D14771" t="s">
        <v>78</v>
      </c>
      <c r="E14771">
        <v>2024</v>
      </c>
      <c r="F14771" t="s">
        <v>148</v>
      </c>
      <c r="G14771" t="s">
        <v>308</v>
      </c>
      <c r="H14771">
        <v>2.16</v>
      </c>
      <c r="I14771" t="s">
        <v>572</v>
      </c>
      <c r="J14771" t="s">
        <v>347</v>
      </c>
      <c r="K14771" t="s">
        <v>397</v>
      </c>
    </row>
    <row r="14772" spans="1:11" hidden="1" x14ac:dyDescent="0.35">
      <c r="A14772" t="s">
        <v>559</v>
      </c>
      <c r="B14772" t="s">
        <v>84</v>
      </c>
      <c r="C14772" t="s">
        <v>331</v>
      </c>
      <c r="D14772" t="s">
        <v>78</v>
      </c>
      <c r="E14772">
        <v>2024</v>
      </c>
      <c r="F14772" t="s">
        <v>148</v>
      </c>
      <c r="G14772" t="s">
        <v>308</v>
      </c>
      <c r="H14772">
        <v>17.899999999999999</v>
      </c>
      <c r="I14772" t="s">
        <v>572</v>
      </c>
      <c r="J14772" t="s">
        <v>347</v>
      </c>
      <c r="K14772" t="s">
        <v>397</v>
      </c>
    </row>
    <row r="14773" spans="1:11" hidden="1" x14ac:dyDescent="0.35">
      <c r="A14773" t="s">
        <v>559</v>
      </c>
      <c r="B14773" t="s">
        <v>84</v>
      </c>
      <c r="C14773" t="s">
        <v>331</v>
      </c>
      <c r="D14773" t="s">
        <v>78</v>
      </c>
      <c r="E14773">
        <v>2024</v>
      </c>
      <c r="F14773" t="s">
        <v>148</v>
      </c>
      <c r="G14773" t="s">
        <v>308</v>
      </c>
      <c r="H14773">
        <v>2.72</v>
      </c>
      <c r="I14773" t="s">
        <v>572</v>
      </c>
      <c r="J14773" t="s">
        <v>347</v>
      </c>
      <c r="K14773" t="s">
        <v>397</v>
      </c>
    </row>
    <row r="14774" spans="1:11" hidden="1" x14ac:dyDescent="0.35">
      <c r="A14774" t="s">
        <v>559</v>
      </c>
      <c r="B14774" t="s">
        <v>84</v>
      </c>
      <c r="C14774" t="s">
        <v>331</v>
      </c>
      <c r="D14774" t="s">
        <v>78</v>
      </c>
      <c r="E14774">
        <v>2024</v>
      </c>
      <c r="F14774" t="s">
        <v>156</v>
      </c>
      <c r="G14774" t="s">
        <v>307</v>
      </c>
      <c r="H14774">
        <v>181.25</v>
      </c>
      <c r="I14774" t="s">
        <v>572</v>
      </c>
      <c r="J14774" t="s">
        <v>14</v>
      </c>
      <c r="K14774" t="s">
        <v>397</v>
      </c>
    </row>
    <row r="14775" spans="1:11" hidden="1" x14ac:dyDescent="0.35">
      <c r="A14775" t="s">
        <v>559</v>
      </c>
      <c r="B14775" t="s">
        <v>84</v>
      </c>
      <c r="C14775" t="s">
        <v>331</v>
      </c>
      <c r="D14775" t="s">
        <v>78</v>
      </c>
      <c r="E14775">
        <v>2024</v>
      </c>
      <c r="F14775" t="s">
        <v>156</v>
      </c>
      <c r="G14775" t="s">
        <v>307</v>
      </c>
      <c r="H14775">
        <v>1975.22</v>
      </c>
      <c r="I14775" t="s">
        <v>572</v>
      </c>
      <c r="J14775" t="s">
        <v>347</v>
      </c>
      <c r="K14775" t="s">
        <v>397</v>
      </c>
    </row>
    <row r="14776" spans="1:11" hidden="1" x14ac:dyDescent="0.35">
      <c r="A14776" t="s">
        <v>559</v>
      </c>
      <c r="B14776" t="s">
        <v>84</v>
      </c>
      <c r="C14776" t="s">
        <v>331</v>
      </c>
      <c r="D14776" t="s">
        <v>78</v>
      </c>
      <c r="E14776">
        <v>2024</v>
      </c>
      <c r="F14776" t="s">
        <v>156</v>
      </c>
      <c r="G14776" t="s">
        <v>307</v>
      </c>
      <c r="H14776">
        <v>144.58000000000001</v>
      </c>
      <c r="I14776" t="s">
        <v>572</v>
      </c>
      <c r="J14776" t="s">
        <v>14</v>
      </c>
      <c r="K14776" t="s">
        <v>397</v>
      </c>
    </row>
    <row r="14777" spans="1:11" hidden="1" x14ac:dyDescent="0.35">
      <c r="A14777" t="s">
        <v>559</v>
      </c>
      <c r="B14777" t="s">
        <v>84</v>
      </c>
      <c r="C14777" t="s">
        <v>331</v>
      </c>
      <c r="D14777" t="s">
        <v>78</v>
      </c>
      <c r="E14777">
        <v>2024</v>
      </c>
      <c r="F14777" t="s">
        <v>156</v>
      </c>
      <c r="G14777" t="s">
        <v>307</v>
      </c>
      <c r="H14777">
        <v>1575.46</v>
      </c>
      <c r="I14777" t="s">
        <v>572</v>
      </c>
      <c r="J14777" t="s">
        <v>347</v>
      </c>
      <c r="K14777" t="s">
        <v>397</v>
      </c>
    </row>
    <row r="14778" spans="1:11" hidden="1" x14ac:dyDescent="0.35">
      <c r="A14778" t="s">
        <v>559</v>
      </c>
      <c r="B14778" t="s">
        <v>84</v>
      </c>
      <c r="C14778" t="s">
        <v>331</v>
      </c>
      <c r="D14778" t="s">
        <v>78</v>
      </c>
      <c r="E14778">
        <v>2024</v>
      </c>
      <c r="F14778" t="s">
        <v>156</v>
      </c>
      <c r="G14778" t="s">
        <v>307</v>
      </c>
      <c r="H14778">
        <v>3.35</v>
      </c>
      <c r="I14778" t="s">
        <v>572</v>
      </c>
      <c r="J14778" t="s">
        <v>14</v>
      </c>
      <c r="K14778" t="s">
        <v>397</v>
      </c>
    </row>
    <row r="14779" spans="1:11" hidden="1" x14ac:dyDescent="0.35">
      <c r="A14779" t="s">
        <v>559</v>
      </c>
      <c r="B14779" t="s">
        <v>84</v>
      </c>
      <c r="C14779" t="s">
        <v>331</v>
      </c>
      <c r="D14779" t="s">
        <v>78</v>
      </c>
      <c r="E14779">
        <v>2024</v>
      </c>
      <c r="F14779" t="s">
        <v>156</v>
      </c>
      <c r="G14779" t="s">
        <v>307</v>
      </c>
      <c r="H14779">
        <v>36.46</v>
      </c>
      <c r="I14779" t="s">
        <v>572</v>
      </c>
      <c r="J14779" t="s">
        <v>347</v>
      </c>
      <c r="K14779" t="s">
        <v>397</v>
      </c>
    </row>
    <row r="14780" spans="1:11" hidden="1" x14ac:dyDescent="0.35">
      <c r="A14780" t="s">
        <v>559</v>
      </c>
      <c r="B14780" t="s">
        <v>84</v>
      </c>
      <c r="C14780" t="s">
        <v>331</v>
      </c>
      <c r="D14780" t="s">
        <v>78</v>
      </c>
      <c r="E14780">
        <v>2024</v>
      </c>
      <c r="F14780" t="s">
        <v>156</v>
      </c>
      <c r="G14780" t="s">
        <v>307</v>
      </c>
      <c r="H14780">
        <v>20.89</v>
      </c>
      <c r="I14780" t="s">
        <v>572</v>
      </c>
      <c r="J14780" t="s">
        <v>14</v>
      </c>
      <c r="K14780" t="s">
        <v>397</v>
      </c>
    </row>
    <row r="14781" spans="1:11" hidden="1" x14ac:dyDescent="0.35">
      <c r="A14781" t="s">
        <v>559</v>
      </c>
      <c r="B14781" t="s">
        <v>84</v>
      </c>
      <c r="C14781" t="s">
        <v>331</v>
      </c>
      <c r="D14781" t="s">
        <v>78</v>
      </c>
      <c r="E14781">
        <v>2024</v>
      </c>
      <c r="F14781" t="s">
        <v>156</v>
      </c>
      <c r="G14781" t="s">
        <v>307</v>
      </c>
      <c r="H14781">
        <v>227.72</v>
      </c>
      <c r="I14781" t="s">
        <v>572</v>
      </c>
      <c r="J14781" t="s">
        <v>347</v>
      </c>
      <c r="K14781" t="s">
        <v>397</v>
      </c>
    </row>
    <row r="14782" spans="1:11" hidden="1" x14ac:dyDescent="0.35">
      <c r="A14782" t="s">
        <v>559</v>
      </c>
      <c r="B14782" t="s">
        <v>84</v>
      </c>
      <c r="C14782" t="s">
        <v>331</v>
      </c>
      <c r="D14782" t="s">
        <v>78</v>
      </c>
      <c r="E14782">
        <v>2024</v>
      </c>
      <c r="F14782" t="s">
        <v>156</v>
      </c>
      <c r="G14782" t="s">
        <v>307</v>
      </c>
      <c r="H14782">
        <v>172.85</v>
      </c>
      <c r="I14782" t="s">
        <v>572</v>
      </c>
      <c r="J14782" t="s">
        <v>14</v>
      </c>
      <c r="K14782" t="s">
        <v>397</v>
      </c>
    </row>
    <row r="14783" spans="1:11" hidden="1" x14ac:dyDescent="0.35">
      <c r="A14783" t="s">
        <v>559</v>
      </c>
      <c r="B14783" t="s">
        <v>84</v>
      </c>
      <c r="C14783" t="s">
        <v>331</v>
      </c>
      <c r="D14783" t="s">
        <v>78</v>
      </c>
      <c r="E14783">
        <v>2024</v>
      </c>
      <c r="F14783" t="s">
        <v>156</v>
      </c>
      <c r="G14783" t="s">
        <v>307</v>
      </c>
      <c r="H14783">
        <v>1883.63</v>
      </c>
      <c r="I14783" t="s">
        <v>572</v>
      </c>
      <c r="J14783" t="s">
        <v>347</v>
      </c>
      <c r="K14783" t="s">
        <v>397</v>
      </c>
    </row>
    <row r="14784" spans="1:11" hidden="1" x14ac:dyDescent="0.35">
      <c r="A14784" t="s">
        <v>559</v>
      </c>
      <c r="B14784" t="s">
        <v>84</v>
      </c>
      <c r="C14784" t="s">
        <v>331</v>
      </c>
      <c r="D14784" t="s">
        <v>78</v>
      </c>
      <c r="E14784">
        <v>2024</v>
      </c>
      <c r="F14784" t="s">
        <v>156</v>
      </c>
      <c r="G14784" t="s">
        <v>307</v>
      </c>
      <c r="H14784">
        <v>26.24</v>
      </c>
      <c r="I14784" t="s">
        <v>572</v>
      </c>
      <c r="J14784" t="s">
        <v>14</v>
      </c>
      <c r="K14784" t="s">
        <v>397</v>
      </c>
    </row>
    <row r="14785" spans="1:11" hidden="1" x14ac:dyDescent="0.35">
      <c r="A14785" t="s">
        <v>559</v>
      </c>
      <c r="B14785" t="s">
        <v>84</v>
      </c>
      <c r="C14785" t="s">
        <v>331</v>
      </c>
      <c r="D14785" t="s">
        <v>78</v>
      </c>
      <c r="E14785">
        <v>2024</v>
      </c>
      <c r="F14785" t="s">
        <v>156</v>
      </c>
      <c r="G14785" t="s">
        <v>307</v>
      </c>
      <c r="H14785">
        <v>286.02</v>
      </c>
      <c r="I14785" t="s">
        <v>572</v>
      </c>
      <c r="J14785" t="s">
        <v>347</v>
      </c>
      <c r="K14785" t="s">
        <v>397</v>
      </c>
    </row>
    <row r="14786" spans="1:11" hidden="1" x14ac:dyDescent="0.35">
      <c r="A14786" t="s">
        <v>559</v>
      </c>
      <c r="B14786" t="s">
        <v>84</v>
      </c>
      <c r="C14786" t="s">
        <v>339</v>
      </c>
      <c r="D14786" t="s">
        <v>78</v>
      </c>
      <c r="E14786">
        <v>2024</v>
      </c>
      <c r="F14786" t="s">
        <v>500</v>
      </c>
      <c r="G14786" t="s">
        <v>311</v>
      </c>
      <c r="H14786">
        <v>1222.1400000000001</v>
      </c>
      <c r="I14786" t="s">
        <v>572</v>
      </c>
      <c r="J14786" t="s">
        <v>347</v>
      </c>
      <c r="K14786" t="s">
        <v>398</v>
      </c>
    </row>
    <row r="14787" spans="1:11" hidden="1" x14ac:dyDescent="0.35">
      <c r="A14787" t="s">
        <v>559</v>
      </c>
      <c r="B14787" t="s">
        <v>84</v>
      </c>
      <c r="C14787" t="s">
        <v>339</v>
      </c>
      <c r="D14787" t="s">
        <v>78</v>
      </c>
      <c r="E14787">
        <v>2024</v>
      </c>
      <c r="F14787" t="s">
        <v>500</v>
      </c>
      <c r="G14787" t="s">
        <v>311</v>
      </c>
      <c r="H14787">
        <v>3201.12</v>
      </c>
      <c r="I14787" t="s">
        <v>572</v>
      </c>
      <c r="J14787" t="s">
        <v>347</v>
      </c>
      <c r="K14787" t="s">
        <v>398</v>
      </c>
    </row>
    <row r="14788" spans="1:11" hidden="1" x14ac:dyDescent="0.35">
      <c r="A14788" t="s">
        <v>559</v>
      </c>
      <c r="B14788" t="s">
        <v>84</v>
      </c>
      <c r="C14788" t="s">
        <v>339</v>
      </c>
      <c r="D14788" t="s">
        <v>78</v>
      </c>
      <c r="E14788">
        <v>2024</v>
      </c>
      <c r="F14788" t="s">
        <v>500</v>
      </c>
      <c r="G14788" t="s">
        <v>311</v>
      </c>
      <c r="H14788">
        <v>53.45</v>
      </c>
      <c r="I14788" t="s">
        <v>572</v>
      </c>
      <c r="J14788" t="s">
        <v>347</v>
      </c>
      <c r="K14788" t="s">
        <v>398</v>
      </c>
    </row>
    <row r="14789" spans="1:11" hidden="1" x14ac:dyDescent="0.35">
      <c r="A14789" t="s">
        <v>559</v>
      </c>
      <c r="B14789" t="s">
        <v>84</v>
      </c>
      <c r="C14789" t="s">
        <v>339</v>
      </c>
      <c r="D14789" t="s">
        <v>78</v>
      </c>
      <c r="E14789">
        <v>2024</v>
      </c>
      <c r="F14789" t="s">
        <v>500</v>
      </c>
      <c r="G14789" t="s">
        <v>311</v>
      </c>
      <c r="H14789">
        <v>5734.69</v>
      </c>
      <c r="I14789" t="s">
        <v>572</v>
      </c>
      <c r="J14789" t="s">
        <v>347</v>
      </c>
      <c r="K14789" t="s">
        <v>398</v>
      </c>
    </row>
    <row r="14790" spans="1:11" hidden="1" x14ac:dyDescent="0.35">
      <c r="A14790" t="s">
        <v>559</v>
      </c>
      <c r="B14790" t="s">
        <v>84</v>
      </c>
      <c r="C14790" t="s">
        <v>339</v>
      </c>
      <c r="D14790" t="s">
        <v>78</v>
      </c>
      <c r="E14790">
        <v>2024</v>
      </c>
      <c r="F14790" t="s">
        <v>500</v>
      </c>
      <c r="G14790" t="s">
        <v>311</v>
      </c>
      <c r="H14790">
        <v>1596.31</v>
      </c>
      <c r="I14790" t="s">
        <v>572</v>
      </c>
      <c r="J14790" t="s">
        <v>347</v>
      </c>
      <c r="K14790" t="s">
        <v>398</v>
      </c>
    </row>
    <row r="14791" spans="1:11" hidden="1" x14ac:dyDescent="0.35">
      <c r="A14791" t="s">
        <v>559</v>
      </c>
      <c r="B14791" t="s">
        <v>84</v>
      </c>
      <c r="C14791" t="s">
        <v>339</v>
      </c>
      <c r="D14791" t="s">
        <v>78</v>
      </c>
      <c r="E14791">
        <v>2024</v>
      </c>
      <c r="F14791" t="s">
        <v>500</v>
      </c>
      <c r="G14791" t="s">
        <v>311</v>
      </c>
      <c r="H14791">
        <v>30.36</v>
      </c>
      <c r="I14791" t="s">
        <v>572</v>
      </c>
      <c r="J14791" t="s">
        <v>347</v>
      </c>
      <c r="K14791" t="s">
        <v>398</v>
      </c>
    </row>
    <row r="14792" spans="1:11" hidden="1" x14ac:dyDescent="0.35">
      <c r="A14792" t="s">
        <v>559</v>
      </c>
      <c r="B14792" t="s">
        <v>84</v>
      </c>
      <c r="C14792" t="s">
        <v>339</v>
      </c>
      <c r="D14792" t="s">
        <v>78</v>
      </c>
      <c r="E14792">
        <v>2024</v>
      </c>
      <c r="F14792" t="s">
        <v>506</v>
      </c>
      <c r="G14792" t="s">
        <v>309</v>
      </c>
      <c r="H14792">
        <v>333.12</v>
      </c>
      <c r="I14792" t="s">
        <v>572</v>
      </c>
      <c r="J14792" t="s">
        <v>347</v>
      </c>
      <c r="K14792" t="s">
        <v>398</v>
      </c>
    </row>
    <row r="14793" spans="1:11" hidden="1" x14ac:dyDescent="0.35">
      <c r="A14793" t="s">
        <v>559</v>
      </c>
      <c r="B14793" t="s">
        <v>84</v>
      </c>
      <c r="C14793" t="s">
        <v>339</v>
      </c>
      <c r="D14793" t="s">
        <v>78</v>
      </c>
      <c r="E14793">
        <v>2024</v>
      </c>
      <c r="F14793" t="s">
        <v>506</v>
      </c>
      <c r="G14793" t="s">
        <v>309</v>
      </c>
      <c r="H14793">
        <v>872.51</v>
      </c>
      <c r="I14793" t="s">
        <v>572</v>
      </c>
      <c r="J14793" t="s">
        <v>347</v>
      </c>
      <c r="K14793" t="s">
        <v>398</v>
      </c>
    </row>
    <row r="14794" spans="1:11" hidden="1" x14ac:dyDescent="0.35">
      <c r="A14794" t="s">
        <v>559</v>
      </c>
      <c r="B14794" t="s">
        <v>84</v>
      </c>
      <c r="C14794" t="s">
        <v>339</v>
      </c>
      <c r="D14794" t="s">
        <v>78</v>
      </c>
      <c r="E14794">
        <v>2024</v>
      </c>
      <c r="F14794" t="s">
        <v>506</v>
      </c>
      <c r="G14794" t="s">
        <v>309</v>
      </c>
      <c r="H14794">
        <v>14.57</v>
      </c>
      <c r="I14794" t="s">
        <v>572</v>
      </c>
      <c r="J14794" t="s">
        <v>347</v>
      </c>
      <c r="K14794" t="s">
        <v>398</v>
      </c>
    </row>
    <row r="14795" spans="1:11" hidden="1" x14ac:dyDescent="0.35">
      <c r="A14795" t="s">
        <v>559</v>
      </c>
      <c r="B14795" t="s">
        <v>84</v>
      </c>
      <c r="C14795" t="s">
        <v>339</v>
      </c>
      <c r="D14795" t="s">
        <v>78</v>
      </c>
      <c r="E14795">
        <v>2024</v>
      </c>
      <c r="F14795" t="s">
        <v>506</v>
      </c>
      <c r="G14795" t="s">
        <v>309</v>
      </c>
      <c r="H14795">
        <v>1563.05</v>
      </c>
      <c r="I14795" t="s">
        <v>572</v>
      </c>
      <c r="J14795" t="s">
        <v>347</v>
      </c>
      <c r="K14795" t="s">
        <v>398</v>
      </c>
    </row>
    <row r="14796" spans="1:11" hidden="1" x14ac:dyDescent="0.35">
      <c r="A14796" t="s">
        <v>559</v>
      </c>
      <c r="B14796" t="s">
        <v>84</v>
      </c>
      <c r="C14796" t="s">
        <v>339</v>
      </c>
      <c r="D14796" t="s">
        <v>78</v>
      </c>
      <c r="E14796">
        <v>2024</v>
      </c>
      <c r="F14796" t="s">
        <v>506</v>
      </c>
      <c r="G14796" t="s">
        <v>309</v>
      </c>
      <c r="H14796">
        <v>435.1</v>
      </c>
      <c r="I14796" t="s">
        <v>572</v>
      </c>
      <c r="J14796" t="s">
        <v>347</v>
      </c>
      <c r="K14796" t="s">
        <v>398</v>
      </c>
    </row>
    <row r="14797" spans="1:11" hidden="1" x14ac:dyDescent="0.35">
      <c r="A14797" t="s">
        <v>559</v>
      </c>
      <c r="B14797" t="s">
        <v>84</v>
      </c>
      <c r="C14797" t="s">
        <v>339</v>
      </c>
      <c r="D14797" t="s">
        <v>78</v>
      </c>
      <c r="E14797">
        <v>2024</v>
      </c>
      <c r="F14797" t="s">
        <v>506</v>
      </c>
      <c r="G14797" t="s">
        <v>309</v>
      </c>
      <c r="H14797">
        <v>8.2799999999999994</v>
      </c>
      <c r="I14797" t="s">
        <v>572</v>
      </c>
      <c r="J14797" t="s">
        <v>347</v>
      </c>
      <c r="K14797" t="s">
        <v>398</v>
      </c>
    </row>
    <row r="14798" spans="1:11" hidden="1" x14ac:dyDescent="0.35">
      <c r="A14798" t="s">
        <v>559</v>
      </c>
      <c r="B14798" t="s">
        <v>84</v>
      </c>
      <c r="C14798" t="s">
        <v>339</v>
      </c>
      <c r="D14798" t="s">
        <v>78</v>
      </c>
      <c r="E14798">
        <v>2024</v>
      </c>
      <c r="F14798" t="s">
        <v>71</v>
      </c>
      <c r="G14798" t="s">
        <v>310</v>
      </c>
      <c r="H14798">
        <v>44.1</v>
      </c>
      <c r="I14798" t="s">
        <v>572</v>
      </c>
      <c r="J14798" t="s">
        <v>347</v>
      </c>
      <c r="K14798" t="s">
        <v>398</v>
      </c>
    </row>
    <row r="14799" spans="1:11" hidden="1" x14ac:dyDescent="0.35">
      <c r="A14799" t="s">
        <v>559</v>
      </c>
      <c r="B14799" t="s">
        <v>84</v>
      </c>
      <c r="C14799" t="s">
        <v>339</v>
      </c>
      <c r="D14799" t="s">
        <v>78</v>
      </c>
      <c r="E14799">
        <v>2024</v>
      </c>
      <c r="F14799" t="s">
        <v>71</v>
      </c>
      <c r="G14799" t="s">
        <v>310</v>
      </c>
      <c r="H14799">
        <v>115.52</v>
      </c>
      <c r="I14799" t="s">
        <v>572</v>
      </c>
      <c r="J14799" t="s">
        <v>347</v>
      </c>
      <c r="K14799" t="s">
        <v>398</v>
      </c>
    </row>
    <row r="14800" spans="1:11" hidden="1" x14ac:dyDescent="0.35">
      <c r="A14800" t="s">
        <v>559</v>
      </c>
      <c r="B14800" t="s">
        <v>84</v>
      </c>
      <c r="C14800" t="s">
        <v>339</v>
      </c>
      <c r="D14800" t="s">
        <v>78</v>
      </c>
      <c r="E14800">
        <v>2024</v>
      </c>
      <c r="F14800" t="s">
        <v>71</v>
      </c>
      <c r="G14800" t="s">
        <v>310</v>
      </c>
      <c r="H14800">
        <v>1.93</v>
      </c>
      <c r="I14800" t="s">
        <v>572</v>
      </c>
      <c r="J14800" t="s">
        <v>347</v>
      </c>
      <c r="K14800" t="s">
        <v>398</v>
      </c>
    </row>
    <row r="14801" spans="1:11" hidden="1" x14ac:dyDescent="0.35">
      <c r="A14801" t="s">
        <v>559</v>
      </c>
      <c r="B14801" t="s">
        <v>84</v>
      </c>
      <c r="C14801" t="s">
        <v>339</v>
      </c>
      <c r="D14801" t="s">
        <v>78</v>
      </c>
      <c r="E14801">
        <v>2024</v>
      </c>
      <c r="F14801" t="s">
        <v>71</v>
      </c>
      <c r="G14801" t="s">
        <v>310</v>
      </c>
      <c r="H14801">
        <v>206.95</v>
      </c>
      <c r="I14801" t="s">
        <v>572</v>
      </c>
      <c r="J14801" t="s">
        <v>347</v>
      </c>
      <c r="K14801" t="s">
        <v>398</v>
      </c>
    </row>
    <row r="14802" spans="1:11" hidden="1" x14ac:dyDescent="0.35">
      <c r="A14802" t="s">
        <v>559</v>
      </c>
      <c r="B14802" t="s">
        <v>84</v>
      </c>
      <c r="C14802" t="s">
        <v>339</v>
      </c>
      <c r="D14802" t="s">
        <v>78</v>
      </c>
      <c r="E14802">
        <v>2024</v>
      </c>
      <c r="F14802" t="s">
        <v>71</v>
      </c>
      <c r="G14802" t="s">
        <v>310</v>
      </c>
      <c r="H14802">
        <v>57.61</v>
      </c>
      <c r="I14802" t="s">
        <v>572</v>
      </c>
      <c r="J14802" t="s">
        <v>347</v>
      </c>
      <c r="K14802" t="s">
        <v>398</v>
      </c>
    </row>
    <row r="14803" spans="1:11" hidden="1" x14ac:dyDescent="0.35">
      <c r="A14803" t="s">
        <v>559</v>
      </c>
      <c r="B14803" t="s">
        <v>84</v>
      </c>
      <c r="C14803" t="s">
        <v>339</v>
      </c>
      <c r="D14803" t="s">
        <v>78</v>
      </c>
      <c r="E14803">
        <v>2024</v>
      </c>
      <c r="F14803" t="s">
        <v>71</v>
      </c>
      <c r="G14803" t="s">
        <v>310</v>
      </c>
      <c r="H14803">
        <v>1.1000000000000001</v>
      </c>
      <c r="I14803" t="s">
        <v>572</v>
      </c>
      <c r="J14803" t="s">
        <v>347</v>
      </c>
      <c r="K14803" t="s">
        <v>398</v>
      </c>
    </row>
    <row r="14804" spans="1:11" hidden="1" x14ac:dyDescent="0.35">
      <c r="A14804" t="s">
        <v>559</v>
      </c>
      <c r="B14804" t="s">
        <v>84</v>
      </c>
      <c r="C14804" t="s">
        <v>339</v>
      </c>
      <c r="D14804" t="s">
        <v>78</v>
      </c>
      <c r="E14804">
        <v>2024</v>
      </c>
      <c r="F14804" t="s">
        <v>148</v>
      </c>
      <c r="G14804" t="s">
        <v>308</v>
      </c>
      <c r="H14804">
        <v>6.04</v>
      </c>
      <c r="I14804" t="s">
        <v>572</v>
      </c>
      <c r="J14804" t="s">
        <v>347</v>
      </c>
      <c r="K14804" t="s">
        <v>398</v>
      </c>
    </row>
    <row r="14805" spans="1:11" hidden="1" x14ac:dyDescent="0.35">
      <c r="A14805" t="s">
        <v>559</v>
      </c>
      <c r="B14805" t="s">
        <v>84</v>
      </c>
      <c r="C14805" t="s">
        <v>339</v>
      </c>
      <c r="D14805" t="s">
        <v>78</v>
      </c>
      <c r="E14805">
        <v>2024</v>
      </c>
      <c r="F14805" t="s">
        <v>148</v>
      </c>
      <c r="G14805" t="s">
        <v>308</v>
      </c>
      <c r="H14805">
        <v>15.82</v>
      </c>
      <c r="I14805" t="s">
        <v>572</v>
      </c>
      <c r="J14805" t="s">
        <v>347</v>
      </c>
      <c r="K14805" t="s">
        <v>398</v>
      </c>
    </row>
    <row r="14806" spans="1:11" hidden="1" x14ac:dyDescent="0.35">
      <c r="A14806" t="s">
        <v>559</v>
      </c>
      <c r="B14806" t="s">
        <v>84</v>
      </c>
      <c r="C14806" t="s">
        <v>339</v>
      </c>
      <c r="D14806" t="s">
        <v>78</v>
      </c>
      <c r="E14806">
        <v>2024</v>
      </c>
      <c r="F14806" t="s">
        <v>148</v>
      </c>
      <c r="G14806" t="s">
        <v>308</v>
      </c>
      <c r="H14806">
        <v>0.27</v>
      </c>
      <c r="I14806" t="s">
        <v>572</v>
      </c>
      <c r="J14806" t="s">
        <v>347</v>
      </c>
      <c r="K14806" t="s">
        <v>398</v>
      </c>
    </row>
    <row r="14807" spans="1:11" hidden="1" x14ac:dyDescent="0.35">
      <c r="A14807" t="s">
        <v>559</v>
      </c>
      <c r="B14807" t="s">
        <v>84</v>
      </c>
      <c r="C14807" t="s">
        <v>339</v>
      </c>
      <c r="D14807" t="s">
        <v>78</v>
      </c>
      <c r="E14807">
        <v>2024</v>
      </c>
      <c r="F14807" t="s">
        <v>148</v>
      </c>
      <c r="G14807" t="s">
        <v>308</v>
      </c>
      <c r="H14807">
        <v>28.33</v>
      </c>
      <c r="I14807" t="s">
        <v>572</v>
      </c>
      <c r="J14807" t="s">
        <v>347</v>
      </c>
      <c r="K14807" t="s">
        <v>398</v>
      </c>
    </row>
    <row r="14808" spans="1:11" hidden="1" x14ac:dyDescent="0.35">
      <c r="A14808" t="s">
        <v>559</v>
      </c>
      <c r="B14808" t="s">
        <v>84</v>
      </c>
      <c r="C14808" t="s">
        <v>339</v>
      </c>
      <c r="D14808" t="s">
        <v>78</v>
      </c>
      <c r="E14808">
        <v>2024</v>
      </c>
      <c r="F14808" t="s">
        <v>148</v>
      </c>
      <c r="G14808" t="s">
        <v>308</v>
      </c>
      <c r="H14808">
        <v>7.89</v>
      </c>
      <c r="I14808" t="s">
        <v>572</v>
      </c>
      <c r="J14808" t="s">
        <v>347</v>
      </c>
      <c r="K14808" t="s">
        <v>398</v>
      </c>
    </row>
    <row r="14809" spans="1:11" hidden="1" x14ac:dyDescent="0.35">
      <c r="A14809" t="s">
        <v>559</v>
      </c>
      <c r="B14809" t="s">
        <v>84</v>
      </c>
      <c r="C14809" t="s">
        <v>339</v>
      </c>
      <c r="D14809" t="s">
        <v>78</v>
      </c>
      <c r="E14809">
        <v>2024</v>
      </c>
      <c r="F14809" t="s">
        <v>148</v>
      </c>
      <c r="G14809" t="s">
        <v>308</v>
      </c>
      <c r="H14809">
        <v>0.15</v>
      </c>
      <c r="I14809" t="s">
        <v>572</v>
      </c>
      <c r="J14809" t="s">
        <v>347</v>
      </c>
      <c r="K14809" t="s">
        <v>398</v>
      </c>
    </row>
    <row r="14810" spans="1:11" hidden="1" x14ac:dyDescent="0.35">
      <c r="A14810" t="s">
        <v>559</v>
      </c>
      <c r="B14810" t="s">
        <v>84</v>
      </c>
      <c r="C14810" t="s">
        <v>339</v>
      </c>
      <c r="D14810" t="s">
        <v>78</v>
      </c>
      <c r="E14810">
        <v>2024</v>
      </c>
      <c r="F14810" t="s">
        <v>156</v>
      </c>
      <c r="G14810" t="s">
        <v>307</v>
      </c>
      <c r="H14810">
        <v>244.94</v>
      </c>
      <c r="I14810" t="s">
        <v>572</v>
      </c>
      <c r="J14810" t="s">
        <v>347</v>
      </c>
      <c r="K14810" t="s">
        <v>398</v>
      </c>
    </row>
    <row r="14811" spans="1:11" hidden="1" x14ac:dyDescent="0.35">
      <c r="A14811" t="s">
        <v>559</v>
      </c>
      <c r="B14811" t="s">
        <v>84</v>
      </c>
      <c r="C14811" t="s">
        <v>339</v>
      </c>
      <c r="D14811" t="s">
        <v>78</v>
      </c>
      <c r="E14811">
        <v>2024</v>
      </c>
      <c r="F14811" t="s">
        <v>156</v>
      </c>
      <c r="G14811" t="s">
        <v>307</v>
      </c>
      <c r="H14811">
        <v>641.57000000000005</v>
      </c>
      <c r="I14811" t="s">
        <v>572</v>
      </c>
      <c r="J14811" t="s">
        <v>347</v>
      </c>
      <c r="K14811" t="s">
        <v>398</v>
      </c>
    </row>
    <row r="14812" spans="1:11" hidden="1" x14ac:dyDescent="0.35">
      <c r="A14812" t="s">
        <v>559</v>
      </c>
      <c r="B14812" t="s">
        <v>84</v>
      </c>
      <c r="C14812" t="s">
        <v>339</v>
      </c>
      <c r="D14812" t="s">
        <v>78</v>
      </c>
      <c r="E14812">
        <v>2024</v>
      </c>
      <c r="F14812" t="s">
        <v>156</v>
      </c>
      <c r="G14812" t="s">
        <v>307</v>
      </c>
      <c r="H14812">
        <v>10.71</v>
      </c>
      <c r="I14812" t="s">
        <v>572</v>
      </c>
      <c r="J14812" t="s">
        <v>347</v>
      </c>
      <c r="K14812" t="s">
        <v>398</v>
      </c>
    </row>
    <row r="14813" spans="1:11" hidden="1" x14ac:dyDescent="0.35">
      <c r="A14813" t="s">
        <v>559</v>
      </c>
      <c r="B14813" t="s">
        <v>84</v>
      </c>
      <c r="C14813" t="s">
        <v>339</v>
      </c>
      <c r="D14813" t="s">
        <v>78</v>
      </c>
      <c r="E14813">
        <v>2024</v>
      </c>
      <c r="F14813" t="s">
        <v>156</v>
      </c>
      <c r="G14813" t="s">
        <v>307</v>
      </c>
      <c r="H14813">
        <v>1149.33</v>
      </c>
      <c r="I14813" t="s">
        <v>572</v>
      </c>
      <c r="J14813" t="s">
        <v>347</v>
      </c>
      <c r="K14813" t="s">
        <v>398</v>
      </c>
    </row>
    <row r="14814" spans="1:11" hidden="1" x14ac:dyDescent="0.35">
      <c r="A14814" t="s">
        <v>559</v>
      </c>
      <c r="B14814" t="s">
        <v>84</v>
      </c>
      <c r="C14814" t="s">
        <v>339</v>
      </c>
      <c r="D14814" t="s">
        <v>78</v>
      </c>
      <c r="E14814">
        <v>2024</v>
      </c>
      <c r="F14814" t="s">
        <v>156</v>
      </c>
      <c r="G14814" t="s">
        <v>307</v>
      </c>
      <c r="H14814">
        <v>319.93</v>
      </c>
      <c r="I14814" t="s">
        <v>572</v>
      </c>
      <c r="J14814" t="s">
        <v>347</v>
      </c>
      <c r="K14814" t="s">
        <v>398</v>
      </c>
    </row>
    <row r="14815" spans="1:11" hidden="1" x14ac:dyDescent="0.35">
      <c r="A14815" t="s">
        <v>559</v>
      </c>
      <c r="B14815" t="s">
        <v>84</v>
      </c>
      <c r="C14815" t="s">
        <v>339</v>
      </c>
      <c r="D14815" t="s">
        <v>78</v>
      </c>
      <c r="E14815">
        <v>2024</v>
      </c>
      <c r="F14815" t="s">
        <v>156</v>
      </c>
      <c r="G14815" t="s">
        <v>307</v>
      </c>
      <c r="H14815">
        <v>6.08</v>
      </c>
      <c r="I14815" t="s">
        <v>572</v>
      </c>
      <c r="J14815" t="s">
        <v>347</v>
      </c>
      <c r="K14815" t="s">
        <v>398</v>
      </c>
    </row>
    <row r="14816" spans="1:11" hidden="1" x14ac:dyDescent="0.35">
      <c r="A14816" t="s">
        <v>559</v>
      </c>
      <c r="B14816" t="s">
        <v>84</v>
      </c>
      <c r="C14816" t="s">
        <v>384</v>
      </c>
      <c r="D14816" t="s">
        <v>78</v>
      </c>
      <c r="E14816">
        <v>2024</v>
      </c>
      <c r="F14816" t="s">
        <v>500</v>
      </c>
      <c r="G14816" t="s">
        <v>311</v>
      </c>
      <c r="H14816">
        <v>80803.199999999997</v>
      </c>
      <c r="I14816" t="s">
        <v>572</v>
      </c>
      <c r="J14816" t="s">
        <v>14</v>
      </c>
      <c r="K14816" t="s">
        <v>404</v>
      </c>
    </row>
    <row r="14817" spans="1:11" hidden="1" x14ac:dyDescent="0.35">
      <c r="A14817" t="s">
        <v>559</v>
      </c>
      <c r="B14817" t="s">
        <v>84</v>
      </c>
      <c r="C14817" t="s">
        <v>384</v>
      </c>
      <c r="D14817" t="s">
        <v>78</v>
      </c>
      <c r="E14817">
        <v>2024</v>
      </c>
      <c r="F14817" t="s">
        <v>500</v>
      </c>
      <c r="G14817" t="s">
        <v>311</v>
      </c>
      <c r="H14817">
        <v>6845.24</v>
      </c>
      <c r="I14817" t="s">
        <v>572</v>
      </c>
      <c r="J14817" t="s">
        <v>347</v>
      </c>
      <c r="K14817" t="s">
        <v>404</v>
      </c>
    </row>
    <row r="14818" spans="1:11" hidden="1" x14ac:dyDescent="0.35">
      <c r="A14818" t="s">
        <v>559</v>
      </c>
      <c r="B14818" t="s">
        <v>84</v>
      </c>
      <c r="C14818" t="s">
        <v>384</v>
      </c>
      <c r="D14818" t="s">
        <v>78</v>
      </c>
      <c r="E14818">
        <v>2024</v>
      </c>
      <c r="F14818" t="s">
        <v>500</v>
      </c>
      <c r="G14818" t="s">
        <v>311</v>
      </c>
      <c r="H14818">
        <v>1601.11</v>
      </c>
      <c r="I14818" t="s">
        <v>572</v>
      </c>
      <c r="J14818" t="s">
        <v>14</v>
      </c>
      <c r="K14818" t="s">
        <v>404</v>
      </c>
    </row>
    <row r="14819" spans="1:11" hidden="1" x14ac:dyDescent="0.35">
      <c r="A14819" t="s">
        <v>559</v>
      </c>
      <c r="B14819" t="s">
        <v>84</v>
      </c>
      <c r="C14819" t="s">
        <v>384</v>
      </c>
      <c r="D14819" t="s">
        <v>78</v>
      </c>
      <c r="E14819">
        <v>2024</v>
      </c>
      <c r="F14819" t="s">
        <v>500</v>
      </c>
      <c r="G14819" t="s">
        <v>311</v>
      </c>
      <c r="H14819">
        <v>135.63999999999999</v>
      </c>
      <c r="I14819" t="s">
        <v>572</v>
      </c>
      <c r="J14819" t="s">
        <v>347</v>
      </c>
      <c r="K14819" t="s">
        <v>404</v>
      </c>
    </row>
    <row r="14820" spans="1:11" hidden="1" x14ac:dyDescent="0.35">
      <c r="A14820" t="s">
        <v>559</v>
      </c>
      <c r="B14820" t="s">
        <v>84</v>
      </c>
      <c r="C14820" t="s">
        <v>384</v>
      </c>
      <c r="D14820" t="s">
        <v>78</v>
      </c>
      <c r="E14820">
        <v>2024</v>
      </c>
      <c r="F14820" t="s">
        <v>500</v>
      </c>
      <c r="G14820" t="s">
        <v>311</v>
      </c>
      <c r="H14820">
        <v>14484.26</v>
      </c>
      <c r="I14820" t="s">
        <v>572</v>
      </c>
      <c r="J14820" t="s">
        <v>14</v>
      </c>
      <c r="K14820" t="s">
        <v>404</v>
      </c>
    </row>
    <row r="14821" spans="1:11" hidden="1" x14ac:dyDescent="0.35">
      <c r="A14821" t="s">
        <v>559</v>
      </c>
      <c r="B14821" t="s">
        <v>84</v>
      </c>
      <c r="C14821" t="s">
        <v>384</v>
      </c>
      <c r="D14821" t="s">
        <v>78</v>
      </c>
      <c r="E14821">
        <v>2024</v>
      </c>
      <c r="F14821" t="s">
        <v>500</v>
      </c>
      <c r="G14821" t="s">
        <v>311</v>
      </c>
      <c r="H14821">
        <v>1227.03</v>
      </c>
      <c r="I14821" t="s">
        <v>572</v>
      </c>
      <c r="J14821" t="s">
        <v>347</v>
      </c>
      <c r="K14821" t="s">
        <v>404</v>
      </c>
    </row>
    <row r="14822" spans="1:11" hidden="1" x14ac:dyDescent="0.35">
      <c r="A14822" t="s">
        <v>559</v>
      </c>
      <c r="B14822" t="s">
        <v>84</v>
      </c>
      <c r="C14822" t="s">
        <v>384</v>
      </c>
      <c r="D14822" t="s">
        <v>78</v>
      </c>
      <c r="E14822">
        <v>2024</v>
      </c>
      <c r="F14822" t="s">
        <v>500</v>
      </c>
      <c r="G14822" t="s">
        <v>311</v>
      </c>
      <c r="H14822">
        <v>7168.43</v>
      </c>
      <c r="I14822" t="s">
        <v>572</v>
      </c>
      <c r="J14822" t="s">
        <v>14</v>
      </c>
      <c r="K14822" t="s">
        <v>404</v>
      </c>
    </row>
    <row r="14823" spans="1:11" hidden="1" x14ac:dyDescent="0.35">
      <c r="A14823" t="s">
        <v>559</v>
      </c>
      <c r="B14823" t="s">
        <v>84</v>
      </c>
      <c r="C14823" t="s">
        <v>384</v>
      </c>
      <c r="D14823" t="s">
        <v>78</v>
      </c>
      <c r="E14823">
        <v>2024</v>
      </c>
      <c r="F14823" t="s">
        <v>500</v>
      </c>
      <c r="G14823" t="s">
        <v>311</v>
      </c>
      <c r="H14823">
        <v>607.26</v>
      </c>
      <c r="I14823" t="s">
        <v>572</v>
      </c>
      <c r="J14823" t="s">
        <v>347</v>
      </c>
      <c r="K14823" t="s">
        <v>404</v>
      </c>
    </row>
    <row r="14824" spans="1:11" hidden="1" x14ac:dyDescent="0.35">
      <c r="A14824" t="s">
        <v>559</v>
      </c>
      <c r="B14824" t="s">
        <v>84</v>
      </c>
      <c r="C14824" t="s">
        <v>384</v>
      </c>
      <c r="D14824" t="s">
        <v>78</v>
      </c>
      <c r="E14824">
        <v>2024</v>
      </c>
      <c r="F14824" t="s">
        <v>506</v>
      </c>
      <c r="G14824" t="s">
        <v>309</v>
      </c>
      <c r="H14824">
        <v>11665.9</v>
      </c>
      <c r="I14824" t="s">
        <v>572</v>
      </c>
      <c r="J14824" t="s">
        <v>347</v>
      </c>
      <c r="K14824" t="s">
        <v>404</v>
      </c>
    </row>
    <row r="14825" spans="1:11" hidden="1" x14ac:dyDescent="0.35">
      <c r="A14825" t="s">
        <v>559</v>
      </c>
      <c r="B14825" t="s">
        <v>84</v>
      </c>
      <c r="C14825" t="s">
        <v>384</v>
      </c>
      <c r="D14825" t="s">
        <v>78</v>
      </c>
      <c r="E14825">
        <v>2024</v>
      </c>
      <c r="F14825" t="s">
        <v>506</v>
      </c>
      <c r="G14825" t="s">
        <v>309</v>
      </c>
      <c r="H14825">
        <v>231.16</v>
      </c>
      <c r="I14825" t="s">
        <v>572</v>
      </c>
      <c r="J14825" t="s">
        <v>347</v>
      </c>
      <c r="K14825" t="s">
        <v>404</v>
      </c>
    </row>
    <row r="14826" spans="1:11" hidden="1" x14ac:dyDescent="0.35">
      <c r="A14826" t="s">
        <v>559</v>
      </c>
      <c r="B14826" t="s">
        <v>84</v>
      </c>
      <c r="C14826" t="s">
        <v>384</v>
      </c>
      <c r="D14826" t="s">
        <v>78</v>
      </c>
      <c r="E14826">
        <v>2024</v>
      </c>
      <c r="F14826" t="s">
        <v>506</v>
      </c>
      <c r="G14826" t="s">
        <v>309</v>
      </c>
      <c r="H14826">
        <v>2091.15</v>
      </c>
      <c r="I14826" t="s">
        <v>572</v>
      </c>
      <c r="J14826" t="s">
        <v>347</v>
      </c>
      <c r="K14826" t="s">
        <v>404</v>
      </c>
    </row>
    <row r="14827" spans="1:11" hidden="1" x14ac:dyDescent="0.35">
      <c r="A14827" t="s">
        <v>559</v>
      </c>
      <c r="B14827" t="s">
        <v>84</v>
      </c>
      <c r="C14827" t="s">
        <v>384</v>
      </c>
      <c r="D14827" t="s">
        <v>78</v>
      </c>
      <c r="E14827">
        <v>2024</v>
      </c>
      <c r="F14827" t="s">
        <v>506</v>
      </c>
      <c r="G14827" t="s">
        <v>309</v>
      </c>
      <c r="H14827">
        <v>1034.94</v>
      </c>
      <c r="I14827" t="s">
        <v>572</v>
      </c>
      <c r="J14827" t="s">
        <v>347</v>
      </c>
      <c r="K14827" t="s">
        <v>404</v>
      </c>
    </row>
    <row r="14828" spans="1:11" hidden="1" x14ac:dyDescent="0.35">
      <c r="A14828" t="s">
        <v>559</v>
      </c>
      <c r="B14828" t="s">
        <v>84</v>
      </c>
      <c r="C14828" t="s">
        <v>384</v>
      </c>
      <c r="D14828" t="s">
        <v>78</v>
      </c>
      <c r="E14828">
        <v>2024</v>
      </c>
      <c r="F14828" t="s">
        <v>71</v>
      </c>
      <c r="G14828" t="s">
        <v>310</v>
      </c>
      <c r="H14828">
        <v>20161.96</v>
      </c>
      <c r="I14828" t="s">
        <v>572</v>
      </c>
      <c r="J14828" t="s">
        <v>347</v>
      </c>
      <c r="K14828" t="s">
        <v>404</v>
      </c>
    </row>
    <row r="14829" spans="1:11" hidden="1" x14ac:dyDescent="0.35">
      <c r="A14829" t="s">
        <v>559</v>
      </c>
      <c r="B14829" t="s">
        <v>84</v>
      </c>
      <c r="C14829" t="s">
        <v>384</v>
      </c>
      <c r="D14829" t="s">
        <v>78</v>
      </c>
      <c r="E14829">
        <v>2024</v>
      </c>
      <c r="F14829" t="s">
        <v>71</v>
      </c>
      <c r="G14829" t="s">
        <v>310</v>
      </c>
      <c r="H14829">
        <v>399.51</v>
      </c>
      <c r="I14829" t="s">
        <v>572</v>
      </c>
      <c r="J14829" t="s">
        <v>347</v>
      </c>
      <c r="K14829" t="s">
        <v>404</v>
      </c>
    </row>
    <row r="14830" spans="1:11" hidden="1" x14ac:dyDescent="0.35">
      <c r="A14830" t="s">
        <v>559</v>
      </c>
      <c r="B14830" t="s">
        <v>84</v>
      </c>
      <c r="C14830" t="s">
        <v>384</v>
      </c>
      <c r="D14830" t="s">
        <v>78</v>
      </c>
      <c r="E14830">
        <v>2024</v>
      </c>
      <c r="F14830" t="s">
        <v>71</v>
      </c>
      <c r="G14830" t="s">
        <v>310</v>
      </c>
      <c r="H14830">
        <v>3614.11</v>
      </c>
      <c r="I14830" t="s">
        <v>572</v>
      </c>
      <c r="J14830" t="s">
        <v>347</v>
      </c>
      <c r="K14830" t="s">
        <v>404</v>
      </c>
    </row>
    <row r="14831" spans="1:11" hidden="1" x14ac:dyDescent="0.35">
      <c r="A14831" t="s">
        <v>559</v>
      </c>
      <c r="B14831" t="s">
        <v>84</v>
      </c>
      <c r="C14831" t="s">
        <v>384</v>
      </c>
      <c r="D14831" t="s">
        <v>78</v>
      </c>
      <c r="E14831">
        <v>2024</v>
      </c>
      <c r="F14831" t="s">
        <v>71</v>
      </c>
      <c r="G14831" t="s">
        <v>310</v>
      </c>
      <c r="H14831">
        <v>1788.67</v>
      </c>
      <c r="I14831" t="s">
        <v>572</v>
      </c>
      <c r="J14831" t="s">
        <v>347</v>
      </c>
      <c r="K14831" t="s">
        <v>404</v>
      </c>
    </row>
    <row r="14832" spans="1:11" hidden="1" x14ac:dyDescent="0.35">
      <c r="A14832" t="s">
        <v>559</v>
      </c>
      <c r="B14832" t="s">
        <v>84</v>
      </c>
      <c r="C14832" t="s">
        <v>384</v>
      </c>
      <c r="D14832" t="s">
        <v>78</v>
      </c>
      <c r="E14832">
        <v>2024</v>
      </c>
      <c r="F14832" t="s">
        <v>148</v>
      </c>
      <c r="G14832" t="s">
        <v>308</v>
      </c>
      <c r="H14832">
        <v>155.27000000000001</v>
      </c>
      <c r="I14832" t="s">
        <v>572</v>
      </c>
      <c r="J14832" t="s">
        <v>347</v>
      </c>
      <c r="K14832" t="s">
        <v>404</v>
      </c>
    </row>
    <row r="14833" spans="1:11" hidden="1" x14ac:dyDescent="0.35">
      <c r="A14833" t="s">
        <v>559</v>
      </c>
      <c r="B14833" t="s">
        <v>84</v>
      </c>
      <c r="C14833" t="s">
        <v>384</v>
      </c>
      <c r="D14833" t="s">
        <v>78</v>
      </c>
      <c r="E14833">
        <v>2024</v>
      </c>
      <c r="F14833" t="s">
        <v>148</v>
      </c>
      <c r="G14833" t="s">
        <v>308</v>
      </c>
      <c r="H14833">
        <v>3.08</v>
      </c>
      <c r="I14833" t="s">
        <v>572</v>
      </c>
      <c r="J14833" t="s">
        <v>347</v>
      </c>
      <c r="K14833" t="s">
        <v>404</v>
      </c>
    </row>
    <row r="14834" spans="1:11" hidden="1" x14ac:dyDescent="0.35">
      <c r="A14834" t="s">
        <v>559</v>
      </c>
      <c r="B14834" t="s">
        <v>84</v>
      </c>
      <c r="C14834" t="s">
        <v>384</v>
      </c>
      <c r="D14834" t="s">
        <v>78</v>
      </c>
      <c r="E14834">
        <v>2024</v>
      </c>
      <c r="F14834" t="s">
        <v>148</v>
      </c>
      <c r="G14834" t="s">
        <v>308</v>
      </c>
      <c r="H14834">
        <v>27.83</v>
      </c>
      <c r="I14834" t="s">
        <v>572</v>
      </c>
      <c r="J14834" t="s">
        <v>347</v>
      </c>
      <c r="K14834" t="s">
        <v>404</v>
      </c>
    </row>
    <row r="14835" spans="1:11" hidden="1" x14ac:dyDescent="0.35">
      <c r="A14835" t="s">
        <v>559</v>
      </c>
      <c r="B14835" t="s">
        <v>84</v>
      </c>
      <c r="C14835" t="s">
        <v>384</v>
      </c>
      <c r="D14835" t="s">
        <v>78</v>
      </c>
      <c r="E14835">
        <v>2024</v>
      </c>
      <c r="F14835" t="s">
        <v>148</v>
      </c>
      <c r="G14835" t="s">
        <v>308</v>
      </c>
      <c r="H14835">
        <v>13.78</v>
      </c>
      <c r="I14835" t="s">
        <v>572</v>
      </c>
      <c r="J14835" t="s">
        <v>347</v>
      </c>
      <c r="K14835" t="s">
        <v>404</v>
      </c>
    </row>
    <row r="14836" spans="1:11" hidden="1" x14ac:dyDescent="0.35">
      <c r="A14836" t="s">
        <v>559</v>
      </c>
      <c r="B14836" t="s">
        <v>84</v>
      </c>
      <c r="C14836" t="s">
        <v>384</v>
      </c>
      <c r="D14836" t="s">
        <v>78</v>
      </c>
      <c r="E14836">
        <v>2024</v>
      </c>
      <c r="F14836" t="s">
        <v>156</v>
      </c>
      <c r="G14836" t="s">
        <v>307</v>
      </c>
      <c r="H14836">
        <v>2034.76</v>
      </c>
      <c r="I14836" t="s">
        <v>572</v>
      </c>
      <c r="J14836" t="s">
        <v>14</v>
      </c>
      <c r="K14836" t="s">
        <v>404</v>
      </c>
    </row>
    <row r="14837" spans="1:11" hidden="1" x14ac:dyDescent="0.35">
      <c r="A14837" t="s">
        <v>559</v>
      </c>
      <c r="B14837" t="s">
        <v>84</v>
      </c>
      <c r="C14837" t="s">
        <v>384</v>
      </c>
      <c r="D14837" t="s">
        <v>78</v>
      </c>
      <c r="E14837">
        <v>2024</v>
      </c>
      <c r="F14837" t="s">
        <v>156</v>
      </c>
      <c r="G14837" t="s">
        <v>307</v>
      </c>
      <c r="H14837">
        <v>8206.9</v>
      </c>
      <c r="I14837" t="s">
        <v>572</v>
      </c>
      <c r="J14837" t="s">
        <v>347</v>
      </c>
      <c r="K14837" t="s">
        <v>404</v>
      </c>
    </row>
    <row r="14838" spans="1:11" hidden="1" x14ac:dyDescent="0.35">
      <c r="A14838" t="s">
        <v>559</v>
      </c>
      <c r="B14838" t="s">
        <v>84</v>
      </c>
      <c r="C14838" t="s">
        <v>384</v>
      </c>
      <c r="D14838" t="s">
        <v>78</v>
      </c>
      <c r="E14838">
        <v>2024</v>
      </c>
      <c r="F14838" t="s">
        <v>156</v>
      </c>
      <c r="G14838" t="s">
        <v>307</v>
      </c>
      <c r="H14838">
        <v>40.32</v>
      </c>
      <c r="I14838" t="s">
        <v>572</v>
      </c>
      <c r="J14838" t="s">
        <v>14</v>
      </c>
      <c r="K14838" t="s">
        <v>404</v>
      </c>
    </row>
    <row r="14839" spans="1:11" hidden="1" x14ac:dyDescent="0.35">
      <c r="A14839" t="s">
        <v>559</v>
      </c>
      <c r="B14839" t="s">
        <v>84</v>
      </c>
      <c r="C14839" t="s">
        <v>384</v>
      </c>
      <c r="D14839" t="s">
        <v>78</v>
      </c>
      <c r="E14839">
        <v>2024</v>
      </c>
      <c r="F14839" t="s">
        <v>156</v>
      </c>
      <c r="G14839" t="s">
        <v>307</v>
      </c>
      <c r="H14839">
        <v>162.63</v>
      </c>
      <c r="I14839" t="s">
        <v>572</v>
      </c>
      <c r="J14839" t="s">
        <v>347</v>
      </c>
      <c r="K14839" t="s">
        <v>404</v>
      </c>
    </row>
    <row r="14840" spans="1:11" hidden="1" x14ac:dyDescent="0.35">
      <c r="A14840" t="s">
        <v>559</v>
      </c>
      <c r="B14840" t="s">
        <v>84</v>
      </c>
      <c r="C14840" t="s">
        <v>384</v>
      </c>
      <c r="D14840" t="s">
        <v>78</v>
      </c>
      <c r="E14840">
        <v>2024</v>
      </c>
      <c r="F14840" t="s">
        <v>156</v>
      </c>
      <c r="G14840" t="s">
        <v>307</v>
      </c>
      <c r="H14840">
        <v>364.74</v>
      </c>
      <c r="I14840" t="s">
        <v>572</v>
      </c>
      <c r="J14840" t="s">
        <v>14</v>
      </c>
      <c r="K14840" t="s">
        <v>404</v>
      </c>
    </row>
    <row r="14841" spans="1:11" hidden="1" x14ac:dyDescent="0.35">
      <c r="A14841" t="s">
        <v>559</v>
      </c>
      <c r="B14841" t="s">
        <v>84</v>
      </c>
      <c r="C14841" t="s">
        <v>384</v>
      </c>
      <c r="D14841" t="s">
        <v>78</v>
      </c>
      <c r="E14841">
        <v>2024</v>
      </c>
      <c r="F14841" t="s">
        <v>156</v>
      </c>
      <c r="G14841" t="s">
        <v>307</v>
      </c>
      <c r="H14841">
        <v>1471.12</v>
      </c>
      <c r="I14841" t="s">
        <v>572</v>
      </c>
      <c r="J14841" t="s">
        <v>347</v>
      </c>
      <c r="K14841" t="s">
        <v>404</v>
      </c>
    </row>
    <row r="14842" spans="1:11" hidden="1" x14ac:dyDescent="0.35">
      <c r="A14842" t="s">
        <v>559</v>
      </c>
      <c r="B14842" t="s">
        <v>84</v>
      </c>
      <c r="C14842" t="s">
        <v>384</v>
      </c>
      <c r="D14842" t="s">
        <v>78</v>
      </c>
      <c r="E14842">
        <v>2024</v>
      </c>
      <c r="F14842" t="s">
        <v>156</v>
      </c>
      <c r="G14842" t="s">
        <v>307</v>
      </c>
      <c r="H14842">
        <v>180.52</v>
      </c>
      <c r="I14842" t="s">
        <v>572</v>
      </c>
      <c r="J14842" t="s">
        <v>14</v>
      </c>
      <c r="K14842" t="s">
        <v>404</v>
      </c>
    </row>
    <row r="14843" spans="1:11" hidden="1" x14ac:dyDescent="0.35">
      <c r="A14843" t="s">
        <v>559</v>
      </c>
      <c r="B14843" t="s">
        <v>84</v>
      </c>
      <c r="C14843" t="s">
        <v>384</v>
      </c>
      <c r="D14843" t="s">
        <v>78</v>
      </c>
      <c r="E14843">
        <v>2024</v>
      </c>
      <c r="F14843" t="s">
        <v>156</v>
      </c>
      <c r="G14843" t="s">
        <v>307</v>
      </c>
      <c r="H14843">
        <v>728.07</v>
      </c>
      <c r="I14843" t="s">
        <v>572</v>
      </c>
      <c r="J14843" t="s">
        <v>347</v>
      </c>
      <c r="K14843" t="s">
        <v>404</v>
      </c>
    </row>
    <row r="14844" spans="1:11" hidden="1" x14ac:dyDescent="0.35">
      <c r="A14844" t="s">
        <v>559</v>
      </c>
      <c r="B14844" t="s">
        <v>84</v>
      </c>
      <c r="C14844" t="s">
        <v>384</v>
      </c>
      <c r="D14844" t="s">
        <v>78</v>
      </c>
      <c r="E14844">
        <v>2024</v>
      </c>
      <c r="F14844" t="s">
        <v>500</v>
      </c>
      <c r="G14844" t="s">
        <v>311</v>
      </c>
      <c r="H14844">
        <v>228855.15</v>
      </c>
      <c r="I14844" t="s">
        <v>572</v>
      </c>
      <c r="J14844" t="s">
        <v>14</v>
      </c>
      <c r="K14844" t="s">
        <v>413</v>
      </c>
    </row>
    <row r="14845" spans="1:11" hidden="1" x14ac:dyDescent="0.35">
      <c r="A14845" t="s">
        <v>559</v>
      </c>
      <c r="B14845" t="s">
        <v>84</v>
      </c>
      <c r="C14845" t="s">
        <v>384</v>
      </c>
      <c r="D14845" t="s">
        <v>78</v>
      </c>
      <c r="E14845">
        <v>2024</v>
      </c>
      <c r="F14845" t="s">
        <v>500</v>
      </c>
      <c r="G14845" t="s">
        <v>311</v>
      </c>
      <c r="H14845">
        <v>15982.23</v>
      </c>
      <c r="I14845" t="s">
        <v>572</v>
      </c>
      <c r="J14845" t="s">
        <v>347</v>
      </c>
      <c r="K14845" t="s">
        <v>413</v>
      </c>
    </row>
    <row r="14846" spans="1:11" hidden="1" x14ac:dyDescent="0.35">
      <c r="A14846" t="s">
        <v>559</v>
      </c>
      <c r="B14846" t="s">
        <v>84</v>
      </c>
      <c r="C14846" t="s">
        <v>384</v>
      </c>
      <c r="D14846" t="s">
        <v>78</v>
      </c>
      <c r="E14846">
        <v>2024</v>
      </c>
      <c r="F14846" t="s">
        <v>500</v>
      </c>
      <c r="G14846" t="s">
        <v>311</v>
      </c>
      <c r="H14846">
        <v>4534.76</v>
      </c>
      <c r="I14846" t="s">
        <v>572</v>
      </c>
      <c r="J14846" t="s">
        <v>14</v>
      </c>
      <c r="K14846" t="s">
        <v>413</v>
      </c>
    </row>
    <row r="14847" spans="1:11" hidden="1" x14ac:dyDescent="0.35">
      <c r="A14847" t="s">
        <v>559</v>
      </c>
      <c r="B14847" t="s">
        <v>84</v>
      </c>
      <c r="C14847" t="s">
        <v>384</v>
      </c>
      <c r="D14847" t="s">
        <v>78</v>
      </c>
      <c r="E14847">
        <v>2024</v>
      </c>
      <c r="F14847" t="s">
        <v>500</v>
      </c>
      <c r="G14847" t="s">
        <v>311</v>
      </c>
      <c r="H14847">
        <v>316.69</v>
      </c>
      <c r="I14847" t="s">
        <v>572</v>
      </c>
      <c r="J14847" t="s">
        <v>347</v>
      </c>
      <c r="K14847" t="s">
        <v>413</v>
      </c>
    </row>
    <row r="14848" spans="1:11" hidden="1" x14ac:dyDescent="0.35">
      <c r="A14848" t="s">
        <v>559</v>
      </c>
      <c r="B14848" t="s">
        <v>84</v>
      </c>
      <c r="C14848" t="s">
        <v>384</v>
      </c>
      <c r="D14848" t="s">
        <v>78</v>
      </c>
      <c r="E14848">
        <v>2024</v>
      </c>
      <c r="F14848" t="s">
        <v>500</v>
      </c>
      <c r="G14848" t="s">
        <v>311</v>
      </c>
      <c r="H14848">
        <v>41023.1</v>
      </c>
      <c r="I14848" t="s">
        <v>572</v>
      </c>
      <c r="J14848" t="s">
        <v>14</v>
      </c>
      <c r="K14848" t="s">
        <v>413</v>
      </c>
    </row>
    <row r="14849" spans="1:11" hidden="1" x14ac:dyDescent="0.35">
      <c r="A14849" t="s">
        <v>559</v>
      </c>
      <c r="B14849" t="s">
        <v>84</v>
      </c>
      <c r="C14849" t="s">
        <v>384</v>
      </c>
      <c r="D14849" t="s">
        <v>78</v>
      </c>
      <c r="E14849">
        <v>2024</v>
      </c>
      <c r="F14849" t="s">
        <v>500</v>
      </c>
      <c r="G14849" t="s">
        <v>311</v>
      </c>
      <c r="H14849">
        <v>2864.88</v>
      </c>
      <c r="I14849" t="s">
        <v>572</v>
      </c>
      <c r="J14849" t="s">
        <v>347</v>
      </c>
      <c r="K14849" t="s">
        <v>413</v>
      </c>
    </row>
    <row r="14850" spans="1:11" hidden="1" x14ac:dyDescent="0.35">
      <c r="A14850" t="s">
        <v>559</v>
      </c>
      <c r="B14850" t="s">
        <v>84</v>
      </c>
      <c r="C14850" t="s">
        <v>384</v>
      </c>
      <c r="D14850" t="s">
        <v>78</v>
      </c>
      <c r="E14850">
        <v>2024</v>
      </c>
      <c r="F14850" t="s">
        <v>500</v>
      </c>
      <c r="G14850" t="s">
        <v>311</v>
      </c>
      <c r="H14850">
        <v>20302.810000000001</v>
      </c>
      <c r="I14850" t="s">
        <v>572</v>
      </c>
      <c r="J14850" t="s">
        <v>14</v>
      </c>
      <c r="K14850" t="s">
        <v>413</v>
      </c>
    </row>
    <row r="14851" spans="1:11" hidden="1" x14ac:dyDescent="0.35">
      <c r="A14851" t="s">
        <v>559</v>
      </c>
      <c r="B14851" t="s">
        <v>84</v>
      </c>
      <c r="C14851" t="s">
        <v>384</v>
      </c>
      <c r="D14851" t="s">
        <v>78</v>
      </c>
      <c r="E14851">
        <v>2024</v>
      </c>
      <c r="F14851" t="s">
        <v>500</v>
      </c>
      <c r="G14851" t="s">
        <v>311</v>
      </c>
      <c r="H14851">
        <v>1417.87</v>
      </c>
      <c r="I14851" t="s">
        <v>572</v>
      </c>
      <c r="J14851" t="s">
        <v>347</v>
      </c>
      <c r="K14851" t="s">
        <v>413</v>
      </c>
    </row>
    <row r="14852" spans="1:11" hidden="1" x14ac:dyDescent="0.35">
      <c r="A14852" t="s">
        <v>559</v>
      </c>
      <c r="B14852" t="s">
        <v>84</v>
      </c>
      <c r="C14852" t="s">
        <v>384</v>
      </c>
      <c r="D14852" t="s">
        <v>78</v>
      </c>
      <c r="E14852">
        <v>2024</v>
      </c>
      <c r="F14852" t="s">
        <v>506</v>
      </c>
      <c r="G14852" t="s">
        <v>309</v>
      </c>
      <c r="H14852">
        <v>8095.2</v>
      </c>
      <c r="I14852" t="s">
        <v>572</v>
      </c>
      <c r="J14852" t="s">
        <v>14</v>
      </c>
      <c r="K14852" t="s">
        <v>413</v>
      </c>
    </row>
    <row r="14853" spans="1:11" hidden="1" x14ac:dyDescent="0.35">
      <c r="A14853" t="s">
        <v>559</v>
      </c>
      <c r="B14853" t="s">
        <v>84</v>
      </c>
      <c r="C14853" t="s">
        <v>384</v>
      </c>
      <c r="D14853" t="s">
        <v>78</v>
      </c>
      <c r="E14853">
        <v>2024</v>
      </c>
      <c r="F14853" t="s">
        <v>506</v>
      </c>
      <c r="G14853" t="s">
        <v>309</v>
      </c>
      <c r="H14853">
        <v>33272.129999999997</v>
      </c>
      <c r="I14853" t="s">
        <v>572</v>
      </c>
      <c r="J14853" t="s">
        <v>347</v>
      </c>
      <c r="K14853" t="s">
        <v>413</v>
      </c>
    </row>
    <row r="14854" spans="1:11" hidden="1" x14ac:dyDescent="0.35">
      <c r="A14854" t="s">
        <v>559</v>
      </c>
      <c r="B14854" t="s">
        <v>84</v>
      </c>
      <c r="C14854" t="s">
        <v>384</v>
      </c>
      <c r="D14854" t="s">
        <v>78</v>
      </c>
      <c r="E14854">
        <v>2024</v>
      </c>
      <c r="F14854" t="s">
        <v>506</v>
      </c>
      <c r="G14854" t="s">
        <v>309</v>
      </c>
      <c r="H14854">
        <v>160.4</v>
      </c>
      <c r="I14854" t="s">
        <v>572</v>
      </c>
      <c r="J14854" t="s">
        <v>14</v>
      </c>
      <c r="K14854" t="s">
        <v>413</v>
      </c>
    </row>
    <row r="14855" spans="1:11" hidden="1" x14ac:dyDescent="0.35">
      <c r="A14855" t="s">
        <v>559</v>
      </c>
      <c r="B14855" t="s">
        <v>84</v>
      </c>
      <c r="C14855" t="s">
        <v>384</v>
      </c>
      <c r="D14855" t="s">
        <v>78</v>
      </c>
      <c r="E14855">
        <v>2024</v>
      </c>
      <c r="F14855" t="s">
        <v>506</v>
      </c>
      <c r="G14855" t="s">
        <v>309</v>
      </c>
      <c r="H14855">
        <v>659.3</v>
      </c>
      <c r="I14855" t="s">
        <v>572</v>
      </c>
      <c r="J14855" t="s">
        <v>347</v>
      </c>
      <c r="K14855" t="s">
        <v>413</v>
      </c>
    </row>
    <row r="14856" spans="1:11" hidden="1" x14ac:dyDescent="0.35">
      <c r="A14856" t="s">
        <v>559</v>
      </c>
      <c r="B14856" t="s">
        <v>84</v>
      </c>
      <c r="C14856" t="s">
        <v>384</v>
      </c>
      <c r="D14856" t="s">
        <v>78</v>
      </c>
      <c r="E14856">
        <v>2024</v>
      </c>
      <c r="F14856" t="s">
        <v>506</v>
      </c>
      <c r="G14856" t="s">
        <v>309</v>
      </c>
      <c r="H14856">
        <v>1451.09</v>
      </c>
      <c r="I14856" t="s">
        <v>572</v>
      </c>
      <c r="J14856" t="s">
        <v>14</v>
      </c>
      <c r="K14856" t="s">
        <v>413</v>
      </c>
    </row>
    <row r="14857" spans="1:11" hidden="1" x14ac:dyDescent="0.35">
      <c r="A14857" t="s">
        <v>559</v>
      </c>
      <c r="B14857" t="s">
        <v>84</v>
      </c>
      <c r="C14857" t="s">
        <v>384</v>
      </c>
      <c r="D14857" t="s">
        <v>78</v>
      </c>
      <c r="E14857">
        <v>2024</v>
      </c>
      <c r="F14857" t="s">
        <v>506</v>
      </c>
      <c r="G14857" t="s">
        <v>309</v>
      </c>
      <c r="H14857">
        <v>5964.15</v>
      </c>
      <c r="I14857" t="s">
        <v>572</v>
      </c>
      <c r="J14857" t="s">
        <v>347</v>
      </c>
      <c r="K14857" t="s">
        <v>413</v>
      </c>
    </row>
    <row r="14858" spans="1:11" hidden="1" x14ac:dyDescent="0.35">
      <c r="A14858" t="s">
        <v>559</v>
      </c>
      <c r="B14858" t="s">
        <v>84</v>
      </c>
      <c r="C14858" t="s">
        <v>384</v>
      </c>
      <c r="D14858" t="s">
        <v>78</v>
      </c>
      <c r="E14858">
        <v>2024</v>
      </c>
      <c r="F14858" t="s">
        <v>506</v>
      </c>
      <c r="G14858" t="s">
        <v>309</v>
      </c>
      <c r="H14858">
        <v>718.16</v>
      </c>
      <c r="I14858" t="s">
        <v>572</v>
      </c>
      <c r="J14858" t="s">
        <v>14</v>
      </c>
      <c r="K14858" t="s">
        <v>413</v>
      </c>
    </row>
    <row r="14859" spans="1:11" hidden="1" x14ac:dyDescent="0.35">
      <c r="A14859" t="s">
        <v>559</v>
      </c>
      <c r="B14859" t="s">
        <v>84</v>
      </c>
      <c r="C14859" t="s">
        <v>384</v>
      </c>
      <c r="D14859" t="s">
        <v>78</v>
      </c>
      <c r="E14859">
        <v>2024</v>
      </c>
      <c r="F14859" t="s">
        <v>506</v>
      </c>
      <c r="G14859" t="s">
        <v>309</v>
      </c>
      <c r="H14859">
        <v>2951.73</v>
      </c>
      <c r="I14859" t="s">
        <v>572</v>
      </c>
      <c r="J14859" t="s">
        <v>347</v>
      </c>
      <c r="K14859" t="s">
        <v>413</v>
      </c>
    </row>
    <row r="14860" spans="1:11" hidden="1" x14ac:dyDescent="0.35">
      <c r="A14860" t="s">
        <v>559</v>
      </c>
      <c r="B14860" t="s">
        <v>84</v>
      </c>
      <c r="C14860" t="s">
        <v>384</v>
      </c>
      <c r="D14860" t="s">
        <v>78</v>
      </c>
      <c r="E14860">
        <v>2024</v>
      </c>
      <c r="F14860" t="s">
        <v>71</v>
      </c>
      <c r="G14860" t="s">
        <v>310</v>
      </c>
      <c r="H14860">
        <v>34928.769999999997</v>
      </c>
      <c r="I14860" t="s">
        <v>572</v>
      </c>
      <c r="J14860" t="s">
        <v>347</v>
      </c>
      <c r="K14860" t="s">
        <v>413</v>
      </c>
    </row>
    <row r="14861" spans="1:11" hidden="1" x14ac:dyDescent="0.35">
      <c r="A14861" t="s">
        <v>559</v>
      </c>
      <c r="B14861" t="s">
        <v>84</v>
      </c>
      <c r="C14861" t="s">
        <v>384</v>
      </c>
      <c r="D14861" t="s">
        <v>78</v>
      </c>
      <c r="E14861">
        <v>2024</v>
      </c>
      <c r="F14861" t="s">
        <v>71</v>
      </c>
      <c r="G14861" t="s">
        <v>310</v>
      </c>
      <c r="H14861">
        <v>692.12</v>
      </c>
      <c r="I14861" t="s">
        <v>572</v>
      </c>
      <c r="J14861" t="s">
        <v>347</v>
      </c>
      <c r="K14861" t="s">
        <v>413</v>
      </c>
    </row>
    <row r="14862" spans="1:11" hidden="1" x14ac:dyDescent="0.35">
      <c r="A14862" t="s">
        <v>559</v>
      </c>
      <c r="B14862" t="s">
        <v>84</v>
      </c>
      <c r="C14862" t="s">
        <v>384</v>
      </c>
      <c r="D14862" t="s">
        <v>78</v>
      </c>
      <c r="E14862">
        <v>2024</v>
      </c>
      <c r="F14862" t="s">
        <v>71</v>
      </c>
      <c r="G14862" t="s">
        <v>310</v>
      </c>
      <c r="H14862">
        <v>6261.11</v>
      </c>
      <c r="I14862" t="s">
        <v>572</v>
      </c>
      <c r="J14862" t="s">
        <v>347</v>
      </c>
      <c r="K14862" t="s">
        <v>413</v>
      </c>
    </row>
    <row r="14863" spans="1:11" hidden="1" x14ac:dyDescent="0.35">
      <c r="A14863" t="s">
        <v>559</v>
      </c>
      <c r="B14863" t="s">
        <v>84</v>
      </c>
      <c r="C14863" t="s">
        <v>384</v>
      </c>
      <c r="D14863" t="s">
        <v>78</v>
      </c>
      <c r="E14863">
        <v>2024</v>
      </c>
      <c r="F14863" t="s">
        <v>71</v>
      </c>
      <c r="G14863" t="s">
        <v>310</v>
      </c>
      <c r="H14863">
        <v>3098.7</v>
      </c>
      <c r="I14863" t="s">
        <v>572</v>
      </c>
      <c r="J14863" t="s">
        <v>347</v>
      </c>
      <c r="K14863" t="s">
        <v>413</v>
      </c>
    </row>
    <row r="14864" spans="1:11" hidden="1" x14ac:dyDescent="0.35">
      <c r="A14864" t="s">
        <v>559</v>
      </c>
      <c r="B14864" t="s">
        <v>84</v>
      </c>
      <c r="C14864" t="s">
        <v>384</v>
      </c>
      <c r="D14864" t="s">
        <v>78</v>
      </c>
      <c r="E14864">
        <v>2024</v>
      </c>
      <c r="F14864" t="s">
        <v>148</v>
      </c>
      <c r="G14864" t="s">
        <v>308</v>
      </c>
      <c r="H14864">
        <v>43.14</v>
      </c>
      <c r="I14864" t="s">
        <v>572</v>
      </c>
      <c r="J14864" t="s">
        <v>347</v>
      </c>
      <c r="K14864" t="s">
        <v>413</v>
      </c>
    </row>
    <row r="14865" spans="1:11" hidden="1" x14ac:dyDescent="0.35">
      <c r="A14865" t="s">
        <v>559</v>
      </c>
      <c r="B14865" t="s">
        <v>84</v>
      </c>
      <c r="C14865" t="s">
        <v>384</v>
      </c>
      <c r="D14865" t="s">
        <v>78</v>
      </c>
      <c r="E14865">
        <v>2024</v>
      </c>
      <c r="F14865" t="s">
        <v>148</v>
      </c>
      <c r="G14865" t="s">
        <v>308</v>
      </c>
      <c r="H14865">
        <v>0.85</v>
      </c>
      <c r="I14865" t="s">
        <v>572</v>
      </c>
      <c r="J14865" t="s">
        <v>347</v>
      </c>
      <c r="K14865" t="s">
        <v>413</v>
      </c>
    </row>
    <row r="14866" spans="1:11" hidden="1" x14ac:dyDescent="0.35">
      <c r="A14866" t="s">
        <v>559</v>
      </c>
      <c r="B14866" t="s">
        <v>84</v>
      </c>
      <c r="C14866" t="s">
        <v>384</v>
      </c>
      <c r="D14866" t="s">
        <v>78</v>
      </c>
      <c r="E14866">
        <v>2024</v>
      </c>
      <c r="F14866" t="s">
        <v>148</v>
      </c>
      <c r="G14866" t="s">
        <v>308</v>
      </c>
      <c r="H14866">
        <v>7.73</v>
      </c>
      <c r="I14866" t="s">
        <v>572</v>
      </c>
      <c r="J14866" t="s">
        <v>347</v>
      </c>
      <c r="K14866" t="s">
        <v>413</v>
      </c>
    </row>
    <row r="14867" spans="1:11" hidden="1" x14ac:dyDescent="0.35">
      <c r="A14867" t="s">
        <v>559</v>
      </c>
      <c r="B14867" t="s">
        <v>84</v>
      </c>
      <c r="C14867" t="s">
        <v>384</v>
      </c>
      <c r="D14867" t="s">
        <v>78</v>
      </c>
      <c r="E14867">
        <v>2024</v>
      </c>
      <c r="F14867" t="s">
        <v>148</v>
      </c>
      <c r="G14867" t="s">
        <v>308</v>
      </c>
      <c r="H14867">
        <v>3.82</v>
      </c>
      <c r="I14867" t="s">
        <v>572</v>
      </c>
      <c r="J14867" t="s">
        <v>347</v>
      </c>
      <c r="K14867" t="s">
        <v>413</v>
      </c>
    </row>
    <row r="14868" spans="1:11" hidden="1" x14ac:dyDescent="0.35">
      <c r="A14868" t="s">
        <v>559</v>
      </c>
      <c r="B14868" t="s">
        <v>84</v>
      </c>
      <c r="C14868" t="s">
        <v>384</v>
      </c>
      <c r="D14868" t="s">
        <v>78</v>
      </c>
      <c r="E14868">
        <v>2024</v>
      </c>
      <c r="F14868" t="s">
        <v>156</v>
      </c>
      <c r="G14868" t="s">
        <v>307</v>
      </c>
      <c r="H14868">
        <v>3898.74</v>
      </c>
      <c r="I14868" t="s">
        <v>572</v>
      </c>
      <c r="J14868" t="s">
        <v>14</v>
      </c>
      <c r="K14868" t="s">
        <v>413</v>
      </c>
    </row>
    <row r="14869" spans="1:11" hidden="1" x14ac:dyDescent="0.35">
      <c r="A14869" t="s">
        <v>559</v>
      </c>
      <c r="B14869" t="s">
        <v>84</v>
      </c>
      <c r="C14869" t="s">
        <v>384</v>
      </c>
      <c r="D14869" t="s">
        <v>78</v>
      </c>
      <c r="E14869">
        <v>2024</v>
      </c>
      <c r="F14869" t="s">
        <v>156</v>
      </c>
      <c r="G14869" t="s">
        <v>307</v>
      </c>
      <c r="H14869">
        <v>16747.07</v>
      </c>
      <c r="I14869" t="s">
        <v>572</v>
      </c>
      <c r="J14869" t="s">
        <v>347</v>
      </c>
      <c r="K14869" t="s">
        <v>413</v>
      </c>
    </row>
    <row r="14870" spans="1:11" hidden="1" x14ac:dyDescent="0.35">
      <c r="A14870" t="s">
        <v>559</v>
      </c>
      <c r="B14870" t="s">
        <v>84</v>
      </c>
      <c r="C14870" t="s">
        <v>384</v>
      </c>
      <c r="D14870" t="s">
        <v>78</v>
      </c>
      <c r="E14870">
        <v>2024</v>
      </c>
      <c r="F14870" t="s">
        <v>156</v>
      </c>
      <c r="G14870" t="s">
        <v>307</v>
      </c>
      <c r="H14870">
        <v>77.260000000000005</v>
      </c>
      <c r="I14870" t="s">
        <v>572</v>
      </c>
      <c r="J14870" t="s">
        <v>14</v>
      </c>
      <c r="K14870" t="s">
        <v>413</v>
      </c>
    </row>
    <row r="14871" spans="1:11" hidden="1" x14ac:dyDescent="0.35">
      <c r="A14871" t="s">
        <v>559</v>
      </c>
      <c r="B14871" t="s">
        <v>84</v>
      </c>
      <c r="C14871" t="s">
        <v>384</v>
      </c>
      <c r="D14871" t="s">
        <v>78</v>
      </c>
      <c r="E14871">
        <v>2024</v>
      </c>
      <c r="F14871" t="s">
        <v>156</v>
      </c>
      <c r="G14871" t="s">
        <v>307</v>
      </c>
      <c r="H14871">
        <v>331.85</v>
      </c>
      <c r="I14871" t="s">
        <v>572</v>
      </c>
      <c r="J14871" t="s">
        <v>347</v>
      </c>
      <c r="K14871" t="s">
        <v>413</v>
      </c>
    </row>
    <row r="14872" spans="1:11" hidden="1" x14ac:dyDescent="0.35">
      <c r="A14872" t="s">
        <v>559</v>
      </c>
      <c r="B14872" t="s">
        <v>84</v>
      </c>
      <c r="C14872" t="s">
        <v>384</v>
      </c>
      <c r="D14872" t="s">
        <v>78</v>
      </c>
      <c r="E14872">
        <v>2024</v>
      </c>
      <c r="F14872" t="s">
        <v>156</v>
      </c>
      <c r="G14872" t="s">
        <v>307</v>
      </c>
      <c r="H14872">
        <v>698.86</v>
      </c>
      <c r="I14872" t="s">
        <v>572</v>
      </c>
      <c r="J14872" t="s">
        <v>14</v>
      </c>
      <c r="K14872" t="s">
        <v>413</v>
      </c>
    </row>
    <row r="14873" spans="1:11" hidden="1" x14ac:dyDescent="0.35">
      <c r="A14873" t="s">
        <v>559</v>
      </c>
      <c r="B14873" t="s">
        <v>84</v>
      </c>
      <c r="C14873" t="s">
        <v>384</v>
      </c>
      <c r="D14873" t="s">
        <v>78</v>
      </c>
      <c r="E14873">
        <v>2024</v>
      </c>
      <c r="F14873" t="s">
        <v>156</v>
      </c>
      <c r="G14873" t="s">
        <v>307</v>
      </c>
      <c r="H14873">
        <v>3001.98</v>
      </c>
      <c r="I14873" t="s">
        <v>572</v>
      </c>
      <c r="J14873" t="s">
        <v>347</v>
      </c>
      <c r="K14873" t="s">
        <v>413</v>
      </c>
    </row>
    <row r="14874" spans="1:11" hidden="1" x14ac:dyDescent="0.35">
      <c r="A14874" t="s">
        <v>559</v>
      </c>
      <c r="B14874" t="s">
        <v>84</v>
      </c>
      <c r="C14874" t="s">
        <v>384</v>
      </c>
      <c r="D14874" t="s">
        <v>78</v>
      </c>
      <c r="E14874">
        <v>2024</v>
      </c>
      <c r="F14874" t="s">
        <v>156</v>
      </c>
      <c r="G14874" t="s">
        <v>307</v>
      </c>
      <c r="H14874">
        <v>345.87</v>
      </c>
      <c r="I14874" t="s">
        <v>572</v>
      </c>
      <c r="J14874" t="s">
        <v>14</v>
      </c>
      <c r="K14874" t="s">
        <v>413</v>
      </c>
    </row>
    <row r="14875" spans="1:11" hidden="1" x14ac:dyDescent="0.35">
      <c r="A14875" t="s">
        <v>559</v>
      </c>
      <c r="B14875" t="s">
        <v>84</v>
      </c>
      <c r="C14875" t="s">
        <v>384</v>
      </c>
      <c r="D14875" t="s">
        <v>78</v>
      </c>
      <c r="E14875">
        <v>2024</v>
      </c>
      <c r="F14875" t="s">
        <v>156</v>
      </c>
      <c r="G14875" t="s">
        <v>307</v>
      </c>
      <c r="H14875">
        <v>1485.71</v>
      </c>
      <c r="I14875" t="s">
        <v>572</v>
      </c>
      <c r="J14875" t="s">
        <v>347</v>
      </c>
      <c r="K14875" t="s">
        <v>413</v>
      </c>
    </row>
    <row r="14876" spans="1:11" hidden="1" x14ac:dyDescent="0.35">
      <c r="A14876" t="s">
        <v>559</v>
      </c>
      <c r="B14876" t="s">
        <v>84</v>
      </c>
      <c r="C14876" t="s">
        <v>411</v>
      </c>
      <c r="D14876" t="s">
        <v>78</v>
      </c>
      <c r="E14876">
        <v>2024</v>
      </c>
      <c r="F14876" t="s">
        <v>500</v>
      </c>
      <c r="G14876" t="s">
        <v>311</v>
      </c>
      <c r="H14876">
        <v>7970.58</v>
      </c>
      <c r="I14876" t="s">
        <v>572</v>
      </c>
      <c r="J14876" t="s">
        <v>14</v>
      </c>
      <c r="K14876" t="s">
        <v>412</v>
      </c>
    </row>
    <row r="14877" spans="1:11" hidden="1" x14ac:dyDescent="0.35">
      <c r="A14877" t="s">
        <v>559</v>
      </c>
      <c r="B14877" t="s">
        <v>84</v>
      </c>
      <c r="C14877" t="s">
        <v>411</v>
      </c>
      <c r="D14877" t="s">
        <v>78</v>
      </c>
      <c r="E14877">
        <v>2024</v>
      </c>
      <c r="F14877" t="s">
        <v>500</v>
      </c>
      <c r="G14877" t="s">
        <v>311</v>
      </c>
      <c r="H14877">
        <v>7556.11</v>
      </c>
      <c r="I14877" t="s">
        <v>572</v>
      </c>
      <c r="J14877" t="s">
        <v>347</v>
      </c>
      <c r="K14877" t="s">
        <v>412</v>
      </c>
    </row>
    <row r="14878" spans="1:11" hidden="1" x14ac:dyDescent="0.35">
      <c r="A14878" t="s">
        <v>559</v>
      </c>
      <c r="B14878" t="s">
        <v>84</v>
      </c>
      <c r="C14878" t="s">
        <v>411</v>
      </c>
      <c r="D14878" t="s">
        <v>78</v>
      </c>
      <c r="E14878">
        <v>2024</v>
      </c>
      <c r="F14878" t="s">
        <v>500</v>
      </c>
      <c r="G14878" t="s">
        <v>311</v>
      </c>
      <c r="H14878">
        <v>11040.2</v>
      </c>
      <c r="I14878" t="s">
        <v>572</v>
      </c>
      <c r="J14878" t="s">
        <v>14</v>
      </c>
      <c r="K14878" t="s">
        <v>412</v>
      </c>
    </row>
    <row r="14879" spans="1:11" hidden="1" x14ac:dyDescent="0.35">
      <c r="A14879" t="s">
        <v>559</v>
      </c>
      <c r="B14879" t="s">
        <v>84</v>
      </c>
      <c r="C14879" t="s">
        <v>411</v>
      </c>
      <c r="D14879" t="s">
        <v>78</v>
      </c>
      <c r="E14879">
        <v>2024</v>
      </c>
      <c r="F14879" t="s">
        <v>500</v>
      </c>
      <c r="G14879" t="s">
        <v>311</v>
      </c>
      <c r="H14879">
        <v>10466.14</v>
      </c>
      <c r="I14879" t="s">
        <v>572</v>
      </c>
      <c r="J14879" t="s">
        <v>347</v>
      </c>
      <c r="K14879" t="s">
        <v>412</v>
      </c>
    </row>
    <row r="14880" spans="1:11" hidden="1" x14ac:dyDescent="0.35">
      <c r="A14880" t="s">
        <v>559</v>
      </c>
      <c r="B14880" t="s">
        <v>84</v>
      </c>
      <c r="C14880" t="s">
        <v>411</v>
      </c>
      <c r="D14880" t="s">
        <v>78</v>
      </c>
      <c r="E14880">
        <v>2024</v>
      </c>
      <c r="F14880" t="s">
        <v>500</v>
      </c>
      <c r="G14880" t="s">
        <v>311</v>
      </c>
      <c r="H14880">
        <v>794.84</v>
      </c>
      <c r="I14880" t="s">
        <v>572</v>
      </c>
      <c r="J14880" t="s">
        <v>14</v>
      </c>
      <c r="K14880" t="s">
        <v>412</v>
      </c>
    </row>
    <row r="14881" spans="1:11" hidden="1" x14ac:dyDescent="0.35">
      <c r="A14881" t="s">
        <v>559</v>
      </c>
      <c r="B14881" t="s">
        <v>84</v>
      </c>
      <c r="C14881" t="s">
        <v>411</v>
      </c>
      <c r="D14881" t="s">
        <v>78</v>
      </c>
      <c r="E14881">
        <v>2024</v>
      </c>
      <c r="F14881" t="s">
        <v>500</v>
      </c>
      <c r="G14881" t="s">
        <v>311</v>
      </c>
      <c r="H14881">
        <v>753.5</v>
      </c>
      <c r="I14881" t="s">
        <v>572</v>
      </c>
      <c r="J14881" t="s">
        <v>347</v>
      </c>
      <c r="K14881" t="s">
        <v>412</v>
      </c>
    </row>
    <row r="14882" spans="1:11" hidden="1" x14ac:dyDescent="0.35">
      <c r="A14882" t="s">
        <v>559</v>
      </c>
      <c r="B14882" t="s">
        <v>84</v>
      </c>
      <c r="C14882" t="s">
        <v>411</v>
      </c>
      <c r="D14882" t="s">
        <v>78</v>
      </c>
      <c r="E14882">
        <v>2024</v>
      </c>
      <c r="F14882" t="s">
        <v>71</v>
      </c>
      <c r="G14882" t="s">
        <v>310</v>
      </c>
      <c r="H14882">
        <v>215.43</v>
      </c>
      <c r="I14882" t="s">
        <v>572</v>
      </c>
      <c r="J14882" t="s">
        <v>347</v>
      </c>
      <c r="K14882" t="s">
        <v>412</v>
      </c>
    </row>
    <row r="14883" spans="1:11" hidden="1" x14ac:dyDescent="0.35">
      <c r="A14883" t="s">
        <v>559</v>
      </c>
      <c r="B14883" t="s">
        <v>84</v>
      </c>
      <c r="C14883" t="s">
        <v>411</v>
      </c>
      <c r="D14883" t="s">
        <v>78</v>
      </c>
      <c r="E14883">
        <v>2024</v>
      </c>
      <c r="F14883" t="s">
        <v>71</v>
      </c>
      <c r="G14883" t="s">
        <v>310</v>
      </c>
      <c r="H14883">
        <v>298.41000000000003</v>
      </c>
      <c r="I14883" t="s">
        <v>572</v>
      </c>
      <c r="J14883" t="s">
        <v>347</v>
      </c>
      <c r="K14883" t="s">
        <v>412</v>
      </c>
    </row>
    <row r="14884" spans="1:11" hidden="1" x14ac:dyDescent="0.35">
      <c r="A14884" t="s">
        <v>559</v>
      </c>
      <c r="B14884" t="s">
        <v>84</v>
      </c>
      <c r="C14884" t="s">
        <v>411</v>
      </c>
      <c r="D14884" t="s">
        <v>78</v>
      </c>
      <c r="E14884">
        <v>2024</v>
      </c>
      <c r="F14884" t="s">
        <v>71</v>
      </c>
      <c r="G14884" t="s">
        <v>310</v>
      </c>
      <c r="H14884">
        <v>21.48</v>
      </c>
      <c r="I14884" t="s">
        <v>572</v>
      </c>
      <c r="J14884" t="s">
        <v>347</v>
      </c>
      <c r="K14884" t="s">
        <v>412</v>
      </c>
    </row>
    <row r="14885" spans="1:11" hidden="1" x14ac:dyDescent="0.35">
      <c r="A14885" t="s">
        <v>559</v>
      </c>
      <c r="B14885" t="s">
        <v>84</v>
      </c>
      <c r="C14885" t="s">
        <v>411</v>
      </c>
      <c r="D14885" t="s">
        <v>78</v>
      </c>
      <c r="E14885">
        <v>2024</v>
      </c>
      <c r="F14885" t="s">
        <v>506</v>
      </c>
      <c r="G14885" t="s">
        <v>309</v>
      </c>
      <c r="H14885">
        <v>1344.68</v>
      </c>
      <c r="I14885" t="s">
        <v>572</v>
      </c>
      <c r="J14885" t="s">
        <v>347</v>
      </c>
      <c r="K14885" t="s">
        <v>412</v>
      </c>
    </row>
    <row r="14886" spans="1:11" hidden="1" x14ac:dyDescent="0.35">
      <c r="A14886" t="s">
        <v>559</v>
      </c>
      <c r="B14886" t="s">
        <v>84</v>
      </c>
      <c r="C14886" t="s">
        <v>411</v>
      </c>
      <c r="D14886" t="s">
        <v>78</v>
      </c>
      <c r="E14886">
        <v>2024</v>
      </c>
      <c r="F14886" t="s">
        <v>506</v>
      </c>
      <c r="G14886" t="s">
        <v>309</v>
      </c>
      <c r="H14886">
        <v>1862.54</v>
      </c>
      <c r="I14886" t="s">
        <v>572</v>
      </c>
      <c r="J14886" t="s">
        <v>347</v>
      </c>
      <c r="K14886" t="s">
        <v>412</v>
      </c>
    </row>
    <row r="14887" spans="1:11" hidden="1" x14ac:dyDescent="0.35">
      <c r="A14887" t="s">
        <v>559</v>
      </c>
      <c r="B14887" t="s">
        <v>84</v>
      </c>
      <c r="C14887" t="s">
        <v>411</v>
      </c>
      <c r="D14887" t="s">
        <v>78</v>
      </c>
      <c r="E14887">
        <v>2024</v>
      </c>
      <c r="F14887" t="s">
        <v>506</v>
      </c>
      <c r="G14887" t="s">
        <v>309</v>
      </c>
      <c r="H14887">
        <v>134.1</v>
      </c>
      <c r="I14887" t="s">
        <v>572</v>
      </c>
      <c r="J14887" t="s">
        <v>347</v>
      </c>
      <c r="K14887" t="s">
        <v>412</v>
      </c>
    </row>
    <row r="14888" spans="1:11" hidden="1" x14ac:dyDescent="0.35">
      <c r="A14888" t="s">
        <v>559</v>
      </c>
      <c r="B14888" t="s">
        <v>84</v>
      </c>
      <c r="C14888" t="s">
        <v>411</v>
      </c>
      <c r="D14888" t="s">
        <v>78</v>
      </c>
      <c r="E14888">
        <v>2024</v>
      </c>
      <c r="F14888" t="s">
        <v>148</v>
      </c>
      <c r="G14888" t="s">
        <v>308</v>
      </c>
      <c r="H14888">
        <v>257.93</v>
      </c>
      <c r="I14888" t="s">
        <v>572</v>
      </c>
      <c r="J14888" t="s">
        <v>347</v>
      </c>
      <c r="K14888" t="s">
        <v>412</v>
      </c>
    </row>
    <row r="14889" spans="1:11" hidden="1" x14ac:dyDescent="0.35">
      <c r="A14889" t="s">
        <v>559</v>
      </c>
      <c r="B14889" t="s">
        <v>84</v>
      </c>
      <c r="C14889" t="s">
        <v>411</v>
      </c>
      <c r="D14889" t="s">
        <v>78</v>
      </c>
      <c r="E14889">
        <v>2024</v>
      </c>
      <c r="F14889" t="s">
        <v>148</v>
      </c>
      <c r="G14889" t="s">
        <v>308</v>
      </c>
      <c r="H14889">
        <v>357.27</v>
      </c>
      <c r="I14889" t="s">
        <v>572</v>
      </c>
      <c r="J14889" t="s">
        <v>347</v>
      </c>
      <c r="K14889" t="s">
        <v>412</v>
      </c>
    </row>
    <row r="14890" spans="1:11" hidden="1" x14ac:dyDescent="0.35">
      <c r="A14890" t="s">
        <v>559</v>
      </c>
      <c r="B14890" t="s">
        <v>84</v>
      </c>
      <c r="C14890" t="s">
        <v>411</v>
      </c>
      <c r="D14890" t="s">
        <v>78</v>
      </c>
      <c r="E14890">
        <v>2024</v>
      </c>
      <c r="F14890" t="s">
        <v>148</v>
      </c>
      <c r="G14890" t="s">
        <v>308</v>
      </c>
      <c r="H14890">
        <v>25.72</v>
      </c>
      <c r="I14890" t="s">
        <v>572</v>
      </c>
      <c r="J14890" t="s">
        <v>347</v>
      </c>
      <c r="K14890" t="s">
        <v>412</v>
      </c>
    </row>
    <row r="14891" spans="1:11" hidden="1" x14ac:dyDescent="0.35">
      <c r="A14891" t="s">
        <v>559</v>
      </c>
      <c r="B14891" t="s">
        <v>84</v>
      </c>
      <c r="C14891" t="s">
        <v>411</v>
      </c>
      <c r="D14891" t="s">
        <v>78</v>
      </c>
      <c r="E14891">
        <v>2024</v>
      </c>
      <c r="F14891" t="s">
        <v>156</v>
      </c>
      <c r="G14891" t="s">
        <v>307</v>
      </c>
      <c r="H14891">
        <v>384.96</v>
      </c>
      <c r="I14891" t="s">
        <v>572</v>
      </c>
      <c r="J14891" t="s">
        <v>14</v>
      </c>
      <c r="K14891" t="s">
        <v>412</v>
      </c>
    </row>
    <row r="14892" spans="1:11" hidden="1" x14ac:dyDescent="0.35">
      <c r="A14892" t="s">
        <v>559</v>
      </c>
      <c r="B14892" t="s">
        <v>84</v>
      </c>
      <c r="C14892" t="s">
        <v>411</v>
      </c>
      <c r="D14892" t="s">
        <v>78</v>
      </c>
      <c r="E14892">
        <v>2024</v>
      </c>
      <c r="F14892" t="s">
        <v>156</v>
      </c>
      <c r="G14892" t="s">
        <v>307</v>
      </c>
      <c r="H14892">
        <v>1067.9100000000001</v>
      </c>
      <c r="I14892" t="s">
        <v>572</v>
      </c>
      <c r="J14892" t="s">
        <v>347</v>
      </c>
      <c r="K14892" t="s">
        <v>412</v>
      </c>
    </row>
    <row r="14893" spans="1:11" hidden="1" x14ac:dyDescent="0.35">
      <c r="A14893" t="s">
        <v>559</v>
      </c>
      <c r="B14893" t="s">
        <v>84</v>
      </c>
      <c r="C14893" t="s">
        <v>411</v>
      </c>
      <c r="D14893" t="s">
        <v>78</v>
      </c>
      <c r="E14893">
        <v>2024</v>
      </c>
      <c r="F14893" t="s">
        <v>156</v>
      </c>
      <c r="G14893" t="s">
        <v>307</v>
      </c>
      <c r="H14893">
        <v>533.22</v>
      </c>
      <c r="I14893" t="s">
        <v>572</v>
      </c>
      <c r="J14893" t="s">
        <v>14</v>
      </c>
      <c r="K14893" t="s">
        <v>412</v>
      </c>
    </row>
    <row r="14894" spans="1:11" hidden="1" x14ac:dyDescent="0.35">
      <c r="A14894" t="s">
        <v>559</v>
      </c>
      <c r="B14894" t="s">
        <v>84</v>
      </c>
      <c r="C14894" t="s">
        <v>411</v>
      </c>
      <c r="D14894" t="s">
        <v>78</v>
      </c>
      <c r="E14894">
        <v>2024</v>
      </c>
      <c r="F14894" t="s">
        <v>156</v>
      </c>
      <c r="G14894" t="s">
        <v>307</v>
      </c>
      <c r="H14894">
        <v>1479.18</v>
      </c>
      <c r="I14894" t="s">
        <v>572</v>
      </c>
      <c r="J14894" t="s">
        <v>347</v>
      </c>
      <c r="K14894" t="s">
        <v>412</v>
      </c>
    </row>
    <row r="14895" spans="1:11" hidden="1" x14ac:dyDescent="0.35">
      <c r="A14895" t="s">
        <v>559</v>
      </c>
      <c r="B14895" t="s">
        <v>84</v>
      </c>
      <c r="C14895" t="s">
        <v>411</v>
      </c>
      <c r="D14895" t="s">
        <v>78</v>
      </c>
      <c r="E14895">
        <v>2024</v>
      </c>
      <c r="F14895" t="s">
        <v>156</v>
      </c>
      <c r="G14895" t="s">
        <v>307</v>
      </c>
      <c r="H14895">
        <v>38.380000000000003</v>
      </c>
      <c r="I14895" t="s">
        <v>572</v>
      </c>
      <c r="J14895" t="s">
        <v>14</v>
      </c>
      <c r="K14895" t="s">
        <v>412</v>
      </c>
    </row>
    <row r="14896" spans="1:11" hidden="1" x14ac:dyDescent="0.35">
      <c r="A14896" t="s">
        <v>559</v>
      </c>
      <c r="B14896" t="s">
        <v>84</v>
      </c>
      <c r="C14896" t="s">
        <v>411</v>
      </c>
      <c r="D14896" t="s">
        <v>78</v>
      </c>
      <c r="E14896">
        <v>2024</v>
      </c>
      <c r="F14896" t="s">
        <v>156</v>
      </c>
      <c r="G14896" t="s">
        <v>307</v>
      </c>
      <c r="H14896">
        <v>106.5</v>
      </c>
      <c r="I14896" t="s">
        <v>572</v>
      </c>
      <c r="J14896" t="s">
        <v>347</v>
      </c>
      <c r="K14896" t="s">
        <v>412</v>
      </c>
    </row>
    <row r="14897" spans="1:11" hidden="1" x14ac:dyDescent="0.35">
      <c r="A14897" t="s">
        <v>559</v>
      </c>
      <c r="B14897" t="s">
        <v>84</v>
      </c>
      <c r="C14897" t="s">
        <v>418</v>
      </c>
      <c r="D14897" t="s">
        <v>78</v>
      </c>
      <c r="E14897">
        <v>2024</v>
      </c>
      <c r="F14897" t="s">
        <v>500</v>
      </c>
      <c r="G14897" t="s">
        <v>311</v>
      </c>
      <c r="H14897">
        <v>15204.89</v>
      </c>
      <c r="I14897" t="s">
        <v>572</v>
      </c>
      <c r="J14897" t="s">
        <v>14</v>
      </c>
      <c r="K14897" t="s">
        <v>417</v>
      </c>
    </row>
    <row r="14898" spans="1:11" hidden="1" x14ac:dyDescent="0.35">
      <c r="A14898" t="s">
        <v>559</v>
      </c>
      <c r="B14898" t="s">
        <v>84</v>
      </c>
      <c r="C14898" t="s">
        <v>418</v>
      </c>
      <c r="D14898" t="s">
        <v>78</v>
      </c>
      <c r="E14898">
        <v>2024</v>
      </c>
      <c r="F14898" t="s">
        <v>500</v>
      </c>
      <c r="G14898" t="s">
        <v>311</v>
      </c>
      <c r="H14898">
        <v>10247.370000000001</v>
      </c>
      <c r="I14898" t="s">
        <v>572</v>
      </c>
      <c r="J14898" t="s">
        <v>347</v>
      </c>
      <c r="K14898" t="s">
        <v>417</v>
      </c>
    </row>
    <row r="14899" spans="1:11" hidden="1" x14ac:dyDescent="0.35">
      <c r="A14899" t="s">
        <v>559</v>
      </c>
      <c r="B14899" t="s">
        <v>84</v>
      </c>
      <c r="C14899" t="s">
        <v>418</v>
      </c>
      <c r="D14899" t="s">
        <v>78</v>
      </c>
      <c r="E14899">
        <v>2024</v>
      </c>
      <c r="F14899" t="s">
        <v>506</v>
      </c>
      <c r="G14899" t="s">
        <v>309</v>
      </c>
      <c r="H14899">
        <v>1559.46</v>
      </c>
      <c r="I14899" t="s">
        <v>572</v>
      </c>
      <c r="J14899" t="s">
        <v>347</v>
      </c>
      <c r="K14899" t="s">
        <v>417</v>
      </c>
    </row>
    <row r="14900" spans="1:11" hidden="1" x14ac:dyDescent="0.35">
      <c r="A14900" t="s">
        <v>559</v>
      </c>
      <c r="B14900" t="s">
        <v>84</v>
      </c>
      <c r="C14900" t="s">
        <v>418</v>
      </c>
      <c r="D14900" t="s">
        <v>78</v>
      </c>
      <c r="E14900">
        <v>2024</v>
      </c>
      <c r="F14900" t="s">
        <v>148</v>
      </c>
      <c r="G14900" t="s">
        <v>308</v>
      </c>
      <c r="H14900">
        <v>200</v>
      </c>
      <c r="I14900" t="s">
        <v>572</v>
      </c>
      <c r="J14900" t="s">
        <v>347</v>
      </c>
      <c r="K14900" t="s">
        <v>417</v>
      </c>
    </row>
    <row r="14901" spans="1:11" hidden="1" x14ac:dyDescent="0.35">
      <c r="A14901" t="s">
        <v>559</v>
      </c>
      <c r="B14901" t="s">
        <v>84</v>
      </c>
      <c r="C14901" t="s">
        <v>418</v>
      </c>
      <c r="D14901" t="s">
        <v>78</v>
      </c>
      <c r="E14901">
        <v>2024</v>
      </c>
      <c r="F14901" t="s">
        <v>156</v>
      </c>
      <c r="G14901" t="s">
        <v>307</v>
      </c>
      <c r="H14901">
        <v>2593.41</v>
      </c>
      <c r="I14901" t="s">
        <v>572</v>
      </c>
      <c r="J14901" t="s">
        <v>14</v>
      </c>
      <c r="K14901" t="s">
        <v>417</v>
      </c>
    </row>
    <row r="14902" spans="1:11" hidden="1" x14ac:dyDescent="0.35">
      <c r="A14902" t="s">
        <v>559</v>
      </c>
      <c r="B14902" t="s">
        <v>84</v>
      </c>
      <c r="C14902" t="s">
        <v>418</v>
      </c>
      <c r="D14902" t="s">
        <v>78</v>
      </c>
      <c r="E14902">
        <v>2024</v>
      </c>
      <c r="F14902" t="s">
        <v>156</v>
      </c>
      <c r="G14902" t="s">
        <v>307</v>
      </c>
      <c r="H14902">
        <v>1019.21</v>
      </c>
      <c r="I14902" t="s">
        <v>572</v>
      </c>
      <c r="J14902" t="s">
        <v>347</v>
      </c>
      <c r="K14902" t="s">
        <v>417</v>
      </c>
    </row>
    <row r="14903" spans="1:11" hidden="1" x14ac:dyDescent="0.35">
      <c r="A14903" t="s">
        <v>559</v>
      </c>
      <c r="B14903" t="s">
        <v>84</v>
      </c>
      <c r="C14903" t="s">
        <v>420</v>
      </c>
      <c r="D14903" t="s">
        <v>78</v>
      </c>
      <c r="E14903">
        <v>2024</v>
      </c>
      <c r="F14903" t="s">
        <v>500</v>
      </c>
      <c r="G14903" t="s">
        <v>311</v>
      </c>
      <c r="H14903">
        <v>15028.98</v>
      </c>
      <c r="I14903" t="s">
        <v>572</v>
      </c>
      <c r="J14903" t="s">
        <v>14</v>
      </c>
      <c r="K14903" t="s">
        <v>416</v>
      </c>
    </row>
    <row r="14904" spans="1:11" hidden="1" x14ac:dyDescent="0.35">
      <c r="A14904" t="s">
        <v>559</v>
      </c>
      <c r="B14904" t="s">
        <v>84</v>
      </c>
      <c r="C14904" t="s">
        <v>420</v>
      </c>
      <c r="D14904" t="s">
        <v>78</v>
      </c>
      <c r="E14904">
        <v>2024</v>
      </c>
      <c r="F14904" t="s">
        <v>500</v>
      </c>
      <c r="G14904" t="s">
        <v>311</v>
      </c>
      <c r="H14904">
        <v>10196.64</v>
      </c>
      <c r="I14904" t="s">
        <v>572</v>
      </c>
      <c r="J14904" t="s">
        <v>347</v>
      </c>
      <c r="K14904" t="s">
        <v>416</v>
      </c>
    </row>
    <row r="14905" spans="1:11" hidden="1" x14ac:dyDescent="0.35">
      <c r="A14905" t="s">
        <v>559</v>
      </c>
      <c r="B14905" t="s">
        <v>84</v>
      </c>
      <c r="C14905" t="s">
        <v>420</v>
      </c>
      <c r="D14905" t="s">
        <v>78</v>
      </c>
      <c r="E14905">
        <v>2024</v>
      </c>
      <c r="F14905" t="s">
        <v>506</v>
      </c>
      <c r="G14905" t="s">
        <v>309</v>
      </c>
      <c r="H14905">
        <v>1606.2</v>
      </c>
      <c r="I14905" t="s">
        <v>572</v>
      </c>
      <c r="J14905" t="s">
        <v>347</v>
      </c>
      <c r="K14905" t="s">
        <v>416</v>
      </c>
    </row>
    <row r="14906" spans="1:11" hidden="1" x14ac:dyDescent="0.35">
      <c r="A14906" t="s">
        <v>559</v>
      </c>
      <c r="B14906" t="s">
        <v>84</v>
      </c>
      <c r="C14906" t="s">
        <v>420</v>
      </c>
      <c r="D14906" t="s">
        <v>78</v>
      </c>
      <c r="E14906">
        <v>2024</v>
      </c>
      <c r="F14906" t="s">
        <v>148</v>
      </c>
      <c r="G14906" t="s">
        <v>308</v>
      </c>
      <c r="H14906">
        <v>100</v>
      </c>
      <c r="I14906" t="s">
        <v>572</v>
      </c>
      <c r="J14906" t="s">
        <v>347</v>
      </c>
      <c r="K14906" t="s">
        <v>416</v>
      </c>
    </row>
    <row r="14907" spans="1:11" hidden="1" x14ac:dyDescent="0.35">
      <c r="A14907" t="s">
        <v>559</v>
      </c>
      <c r="B14907" t="s">
        <v>84</v>
      </c>
      <c r="C14907" t="s">
        <v>420</v>
      </c>
      <c r="D14907" t="s">
        <v>78</v>
      </c>
      <c r="E14907">
        <v>2024</v>
      </c>
      <c r="F14907" t="s">
        <v>156</v>
      </c>
      <c r="G14907" t="s">
        <v>307</v>
      </c>
      <c r="H14907">
        <v>3464.63</v>
      </c>
      <c r="I14907" t="s">
        <v>572</v>
      </c>
      <c r="J14907" t="s">
        <v>14</v>
      </c>
      <c r="K14907" t="s">
        <v>416</v>
      </c>
    </row>
    <row r="14908" spans="1:11" hidden="1" x14ac:dyDescent="0.35">
      <c r="A14908" t="s">
        <v>559</v>
      </c>
      <c r="B14908" t="s">
        <v>84</v>
      </c>
      <c r="C14908" t="s">
        <v>420</v>
      </c>
      <c r="D14908" t="s">
        <v>78</v>
      </c>
      <c r="E14908">
        <v>2024</v>
      </c>
      <c r="F14908" t="s">
        <v>156</v>
      </c>
      <c r="G14908" t="s">
        <v>307</v>
      </c>
      <c r="H14908">
        <v>1031.6099999999999</v>
      </c>
      <c r="I14908" t="s">
        <v>572</v>
      </c>
      <c r="J14908" t="s">
        <v>347</v>
      </c>
      <c r="K14908" t="s">
        <v>416</v>
      </c>
    </row>
    <row r="14909" spans="1:11" hidden="1" x14ac:dyDescent="0.35">
      <c r="A14909" t="s">
        <v>559</v>
      </c>
      <c r="B14909" t="s">
        <v>84</v>
      </c>
      <c r="C14909" t="s">
        <v>421</v>
      </c>
      <c r="D14909" t="s">
        <v>78</v>
      </c>
      <c r="E14909">
        <v>2024</v>
      </c>
      <c r="F14909" t="s">
        <v>500</v>
      </c>
      <c r="G14909" t="s">
        <v>311</v>
      </c>
      <c r="H14909">
        <v>16715.669999999998</v>
      </c>
      <c r="I14909" t="s">
        <v>572</v>
      </c>
      <c r="J14909" t="s">
        <v>14</v>
      </c>
      <c r="K14909" t="s">
        <v>414</v>
      </c>
    </row>
    <row r="14910" spans="1:11" hidden="1" x14ac:dyDescent="0.35">
      <c r="A14910" t="s">
        <v>559</v>
      </c>
      <c r="B14910" t="s">
        <v>84</v>
      </c>
      <c r="C14910" t="s">
        <v>421</v>
      </c>
      <c r="D14910" t="s">
        <v>78</v>
      </c>
      <c r="E14910">
        <v>2024</v>
      </c>
      <c r="F14910" t="s">
        <v>500</v>
      </c>
      <c r="G14910" t="s">
        <v>311</v>
      </c>
      <c r="H14910">
        <v>10205.01</v>
      </c>
      <c r="I14910" t="s">
        <v>572</v>
      </c>
      <c r="J14910" t="s">
        <v>347</v>
      </c>
      <c r="K14910" t="s">
        <v>414</v>
      </c>
    </row>
    <row r="14911" spans="1:11" hidden="1" x14ac:dyDescent="0.35">
      <c r="A14911" t="s">
        <v>559</v>
      </c>
      <c r="B14911" t="s">
        <v>84</v>
      </c>
      <c r="C14911" t="s">
        <v>421</v>
      </c>
      <c r="D14911" t="s">
        <v>78</v>
      </c>
      <c r="E14911">
        <v>2024</v>
      </c>
      <c r="F14911" t="s">
        <v>71</v>
      </c>
      <c r="G14911" t="s">
        <v>310</v>
      </c>
      <c r="H14911">
        <v>233.52</v>
      </c>
      <c r="I14911" t="s">
        <v>572</v>
      </c>
      <c r="J14911" t="s">
        <v>347</v>
      </c>
      <c r="K14911" t="s">
        <v>414</v>
      </c>
    </row>
    <row r="14912" spans="1:11" hidden="1" x14ac:dyDescent="0.35">
      <c r="A14912" t="s">
        <v>559</v>
      </c>
      <c r="B14912" t="s">
        <v>84</v>
      </c>
      <c r="C14912" t="s">
        <v>421</v>
      </c>
      <c r="D14912" t="s">
        <v>78</v>
      </c>
      <c r="E14912">
        <v>2024</v>
      </c>
      <c r="F14912" t="s">
        <v>506</v>
      </c>
      <c r="G14912" t="s">
        <v>309</v>
      </c>
      <c r="H14912">
        <v>1603.69</v>
      </c>
      <c r="I14912" t="s">
        <v>572</v>
      </c>
      <c r="J14912" t="s">
        <v>347</v>
      </c>
      <c r="K14912" t="s">
        <v>414</v>
      </c>
    </row>
    <row r="14913" spans="1:11" hidden="1" x14ac:dyDescent="0.35">
      <c r="A14913" t="s">
        <v>559</v>
      </c>
      <c r="B14913" t="s">
        <v>84</v>
      </c>
      <c r="C14913" t="s">
        <v>421</v>
      </c>
      <c r="D14913" t="s">
        <v>78</v>
      </c>
      <c r="E14913">
        <v>2024</v>
      </c>
      <c r="F14913" t="s">
        <v>148</v>
      </c>
      <c r="G14913" t="s">
        <v>308</v>
      </c>
      <c r="H14913">
        <v>100</v>
      </c>
      <c r="I14913" t="s">
        <v>572</v>
      </c>
      <c r="J14913" t="s">
        <v>347</v>
      </c>
      <c r="K14913" t="s">
        <v>414</v>
      </c>
    </row>
    <row r="14914" spans="1:11" hidden="1" x14ac:dyDescent="0.35">
      <c r="A14914" t="s">
        <v>559</v>
      </c>
      <c r="B14914" t="s">
        <v>84</v>
      </c>
      <c r="C14914" t="s">
        <v>421</v>
      </c>
      <c r="D14914" t="s">
        <v>78</v>
      </c>
      <c r="E14914">
        <v>2024</v>
      </c>
      <c r="F14914" t="s">
        <v>156</v>
      </c>
      <c r="G14914" t="s">
        <v>307</v>
      </c>
      <c r="H14914">
        <v>4342.12</v>
      </c>
      <c r="I14914" t="s">
        <v>572</v>
      </c>
      <c r="J14914" t="s">
        <v>14</v>
      </c>
      <c r="K14914" t="s">
        <v>414</v>
      </c>
    </row>
    <row r="14915" spans="1:11" hidden="1" x14ac:dyDescent="0.35">
      <c r="A14915" t="s">
        <v>559</v>
      </c>
      <c r="B14915" t="s">
        <v>84</v>
      </c>
      <c r="C14915" t="s">
        <v>421</v>
      </c>
      <c r="D14915" t="s">
        <v>78</v>
      </c>
      <c r="E14915">
        <v>2024</v>
      </c>
      <c r="F14915" t="s">
        <v>156</v>
      </c>
      <c r="G14915" t="s">
        <v>307</v>
      </c>
      <c r="H14915">
        <v>1052.21</v>
      </c>
      <c r="I14915" t="s">
        <v>572</v>
      </c>
      <c r="J14915" t="s">
        <v>347</v>
      </c>
      <c r="K14915" t="s">
        <v>414</v>
      </c>
    </row>
    <row r="14916" spans="1:11" hidden="1" x14ac:dyDescent="0.35">
      <c r="A14916" t="s">
        <v>559</v>
      </c>
      <c r="B14916" t="s">
        <v>84</v>
      </c>
      <c r="C14916" t="s">
        <v>411</v>
      </c>
      <c r="D14916" t="s">
        <v>78</v>
      </c>
      <c r="E14916">
        <v>2024</v>
      </c>
      <c r="F14916" t="s">
        <v>502</v>
      </c>
      <c r="G14916" t="s">
        <v>68</v>
      </c>
      <c r="H14916">
        <v>97.96</v>
      </c>
      <c r="I14916" t="s">
        <v>572</v>
      </c>
      <c r="J14916" t="s">
        <v>347</v>
      </c>
      <c r="K14916" t="s">
        <v>412</v>
      </c>
    </row>
    <row r="14917" spans="1:11" hidden="1" x14ac:dyDescent="0.35">
      <c r="A14917" t="s">
        <v>559</v>
      </c>
      <c r="B14917" t="s">
        <v>84</v>
      </c>
      <c r="C14917" t="s">
        <v>411</v>
      </c>
      <c r="D14917" t="s">
        <v>78</v>
      </c>
      <c r="E14917">
        <v>2024</v>
      </c>
      <c r="F14917" t="s">
        <v>502</v>
      </c>
      <c r="G14917" t="s">
        <v>68</v>
      </c>
      <c r="H14917">
        <v>133.74</v>
      </c>
      <c r="I14917" t="s">
        <v>572</v>
      </c>
      <c r="J14917" t="s">
        <v>347</v>
      </c>
      <c r="K14917" t="s">
        <v>412</v>
      </c>
    </row>
    <row r="14918" spans="1:11" hidden="1" x14ac:dyDescent="0.35">
      <c r="A14918" t="s">
        <v>559</v>
      </c>
      <c r="B14918" t="s">
        <v>84</v>
      </c>
      <c r="C14918" t="s">
        <v>411</v>
      </c>
      <c r="D14918" t="s">
        <v>78</v>
      </c>
      <c r="E14918">
        <v>2024</v>
      </c>
      <c r="F14918" t="s">
        <v>502</v>
      </c>
      <c r="G14918" t="s">
        <v>68</v>
      </c>
      <c r="H14918">
        <v>10.43</v>
      </c>
      <c r="I14918" t="s">
        <v>572</v>
      </c>
      <c r="J14918" t="s">
        <v>347</v>
      </c>
      <c r="K14918" t="s">
        <v>412</v>
      </c>
    </row>
    <row r="14919" spans="1:11" hidden="1" x14ac:dyDescent="0.35">
      <c r="A14919" t="s">
        <v>559</v>
      </c>
      <c r="B14919" t="s">
        <v>84</v>
      </c>
      <c r="C14919" t="s">
        <v>418</v>
      </c>
      <c r="D14919" t="s">
        <v>78</v>
      </c>
      <c r="E14919">
        <v>2024</v>
      </c>
      <c r="F14919" t="s">
        <v>502</v>
      </c>
      <c r="G14919" t="s">
        <v>68</v>
      </c>
      <c r="H14919">
        <v>68.16</v>
      </c>
      <c r="I14919" t="s">
        <v>572</v>
      </c>
      <c r="J14919" t="s">
        <v>347</v>
      </c>
      <c r="K14919" t="s">
        <v>417</v>
      </c>
    </row>
    <row r="14920" spans="1:11" hidden="1" x14ac:dyDescent="0.35">
      <c r="A14920" t="s">
        <v>559</v>
      </c>
      <c r="B14920" t="s">
        <v>84</v>
      </c>
      <c r="C14920" t="s">
        <v>384</v>
      </c>
      <c r="D14920" t="s">
        <v>78</v>
      </c>
      <c r="E14920">
        <v>2024</v>
      </c>
      <c r="F14920" t="s">
        <v>502</v>
      </c>
      <c r="G14920" t="s">
        <v>68</v>
      </c>
      <c r="H14920">
        <v>2086.06</v>
      </c>
      <c r="I14920" t="s">
        <v>572</v>
      </c>
      <c r="J14920" t="s">
        <v>347</v>
      </c>
      <c r="K14920" t="s">
        <v>404</v>
      </c>
    </row>
    <row r="14921" spans="1:11" hidden="1" x14ac:dyDescent="0.35">
      <c r="A14921" t="s">
        <v>559</v>
      </c>
      <c r="B14921" t="s">
        <v>84</v>
      </c>
      <c r="C14921" t="s">
        <v>384</v>
      </c>
      <c r="D14921" t="s">
        <v>78</v>
      </c>
      <c r="E14921">
        <v>2024</v>
      </c>
      <c r="F14921" t="s">
        <v>502</v>
      </c>
      <c r="G14921" t="s">
        <v>68</v>
      </c>
      <c r="H14921">
        <v>11476.26</v>
      </c>
      <c r="I14921" t="s">
        <v>572</v>
      </c>
      <c r="J14921" t="s">
        <v>347</v>
      </c>
      <c r="K14921" t="s">
        <v>413</v>
      </c>
    </row>
    <row r="14922" spans="1:11" hidden="1" x14ac:dyDescent="0.35">
      <c r="A14922" t="s">
        <v>559</v>
      </c>
      <c r="B14922" t="s">
        <v>84</v>
      </c>
      <c r="C14922" t="s">
        <v>384</v>
      </c>
      <c r="D14922" t="s">
        <v>78</v>
      </c>
      <c r="E14922">
        <v>2024</v>
      </c>
      <c r="F14922" t="s">
        <v>502</v>
      </c>
      <c r="G14922" t="s">
        <v>68</v>
      </c>
      <c r="H14922">
        <v>39.020000000000003</v>
      </c>
      <c r="I14922" t="s">
        <v>572</v>
      </c>
      <c r="J14922" t="s">
        <v>347</v>
      </c>
      <c r="K14922" t="s">
        <v>404</v>
      </c>
    </row>
    <row r="14923" spans="1:11" hidden="1" x14ac:dyDescent="0.35">
      <c r="A14923" t="s">
        <v>559</v>
      </c>
      <c r="B14923" t="s">
        <v>84</v>
      </c>
      <c r="C14923" t="s">
        <v>384</v>
      </c>
      <c r="D14923" t="s">
        <v>78</v>
      </c>
      <c r="E14923">
        <v>2024</v>
      </c>
      <c r="F14923" t="s">
        <v>502</v>
      </c>
      <c r="G14923" t="s">
        <v>68</v>
      </c>
      <c r="H14923">
        <v>214.64</v>
      </c>
      <c r="I14923" t="s">
        <v>572</v>
      </c>
      <c r="J14923" t="s">
        <v>347</v>
      </c>
      <c r="K14923" t="s">
        <v>413</v>
      </c>
    </row>
    <row r="14924" spans="1:11" hidden="1" x14ac:dyDescent="0.35">
      <c r="A14924" t="s">
        <v>559</v>
      </c>
      <c r="B14924" t="s">
        <v>84</v>
      </c>
      <c r="C14924" t="s">
        <v>384</v>
      </c>
      <c r="D14924" t="s">
        <v>78</v>
      </c>
      <c r="E14924">
        <v>2024</v>
      </c>
      <c r="F14924" t="s">
        <v>502</v>
      </c>
      <c r="G14924" t="s">
        <v>68</v>
      </c>
      <c r="H14924">
        <v>425.95</v>
      </c>
      <c r="I14924" t="s">
        <v>572</v>
      </c>
      <c r="J14924" t="s">
        <v>347</v>
      </c>
      <c r="K14924" t="s">
        <v>404</v>
      </c>
    </row>
    <row r="14925" spans="1:11" hidden="1" x14ac:dyDescent="0.35">
      <c r="A14925" t="s">
        <v>559</v>
      </c>
      <c r="B14925" t="s">
        <v>84</v>
      </c>
      <c r="C14925" t="s">
        <v>384</v>
      </c>
      <c r="D14925" t="s">
        <v>78</v>
      </c>
      <c r="E14925">
        <v>2024</v>
      </c>
      <c r="F14925" t="s">
        <v>502</v>
      </c>
      <c r="G14925" t="s">
        <v>68</v>
      </c>
      <c r="H14925">
        <v>2343.31</v>
      </c>
      <c r="I14925" t="s">
        <v>572</v>
      </c>
      <c r="J14925" t="s">
        <v>347</v>
      </c>
      <c r="K14925" t="s">
        <v>413</v>
      </c>
    </row>
    <row r="14926" spans="1:11" hidden="1" x14ac:dyDescent="0.35">
      <c r="A14926" t="s">
        <v>559</v>
      </c>
      <c r="B14926" t="s">
        <v>84</v>
      </c>
      <c r="C14926" t="s">
        <v>384</v>
      </c>
      <c r="D14926" t="s">
        <v>78</v>
      </c>
      <c r="E14926">
        <v>2024</v>
      </c>
      <c r="F14926" t="s">
        <v>502</v>
      </c>
      <c r="G14926" t="s">
        <v>68</v>
      </c>
      <c r="H14926">
        <v>195.28</v>
      </c>
      <c r="I14926" t="s">
        <v>572</v>
      </c>
      <c r="J14926" t="s">
        <v>347</v>
      </c>
      <c r="K14926" t="s">
        <v>404</v>
      </c>
    </row>
    <row r="14927" spans="1:11" hidden="1" x14ac:dyDescent="0.35">
      <c r="A14927" t="s">
        <v>559</v>
      </c>
      <c r="B14927" t="s">
        <v>84</v>
      </c>
      <c r="C14927" t="s">
        <v>384</v>
      </c>
      <c r="D14927" t="s">
        <v>78</v>
      </c>
      <c r="E14927">
        <v>2024</v>
      </c>
      <c r="F14927" t="s">
        <v>502</v>
      </c>
      <c r="G14927" t="s">
        <v>68</v>
      </c>
      <c r="H14927">
        <v>1074.32</v>
      </c>
      <c r="I14927" t="s">
        <v>572</v>
      </c>
      <c r="J14927" t="s">
        <v>347</v>
      </c>
      <c r="K14927" t="s">
        <v>413</v>
      </c>
    </row>
    <row r="14928" spans="1:11" hidden="1" x14ac:dyDescent="0.35">
      <c r="A14928" t="s">
        <v>559</v>
      </c>
      <c r="B14928" t="s">
        <v>84</v>
      </c>
      <c r="C14928" t="s">
        <v>327</v>
      </c>
      <c r="D14928" t="s">
        <v>78</v>
      </c>
      <c r="E14928">
        <v>2024</v>
      </c>
      <c r="F14928" t="s">
        <v>502</v>
      </c>
      <c r="G14928" t="s">
        <v>68</v>
      </c>
      <c r="H14928">
        <v>0.69</v>
      </c>
      <c r="I14928" t="s">
        <v>572</v>
      </c>
      <c r="J14928" t="s">
        <v>347</v>
      </c>
      <c r="K14928" t="s">
        <v>389</v>
      </c>
    </row>
    <row r="14929" spans="1:11" hidden="1" x14ac:dyDescent="0.35">
      <c r="A14929" t="s">
        <v>559</v>
      </c>
      <c r="B14929" t="s">
        <v>84</v>
      </c>
      <c r="C14929" t="s">
        <v>327</v>
      </c>
      <c r="D14929" t="s">
        <v>78</v>
      </c>
      <c r="E14929">
        <v>2024</v>
      </c>
      <c r="F14929" t="s">
        <v>502</v>
      </c>
      <c r="G14929" t="s">
        <v>68</v>
      </c>
      <c r="H14929">
        <v>0.05</v>
      </c>
      <c r="I14929" t="s">
        <v>572</v>
      </c>
      <c r="J14929" t="s">
        <v>347</v>
      </c>
      <c r="K14929" t="s">
        <v>389</v>
      </c>
    </row>
    <row r="14930" spans="1:11" hidden="1" x14ac:dyDescent="0.35">
      <c r="A14930" t="s">
        <v>559</v>
      </c>
      <c r="B14930" t="s">
        <v>84</v>
      </c>
      <c r="C14930" t="s">
        <v>327</v>
      </c>
      <c r="D14930" t="s">
        <v>78</v>
      </c>
      <c r="E14930">
        <v>2024</v>
      </c>
      <c r="F14930" t="s">
        <v>502</v>
      </c>
      <c r="G14930" t="s">
        <v>68</v>
      </c>
      <c r="H14930">
        <v>1.1200000000000001</v>
      </c>
      <c r="I14930" t="s">
        <v>572</v>
      </c>
      <c r="J14930" t="s">
        <v>347</v>
      </c>
      <c r="K14930" t="s">
        <v>389</v>
      </c>
    </row>
    <row r="14931" spans="1:11" hidden="1" x14ac:dyDescent="0.35">
      <c r="A14931" t="s">
        <v>559</v>
      </c>
      <c r="B14931" t="s">
        <v>84</v>
      </c>
      <c r="C14931" t="s">
        <v>327</v>
      </c>
      <c r="D14931" t="s">
        <v>78</v>
      </c>
      <c r="E14931">
        <v>2024</v>
      </c>
      <c r="F14931" t="s">
        <v>502</v>
      </c>
      <c r="G14931" t="s">
        <v>68</v>
      </c>
      <c r="H14931">
        <v>0.15</v>
      </c>
      <c r="I14931" t="s">
        <v>572</v>
      </c>
      <c r="J14931" t="s">
        <v>347</v>
      </c>
      <c r="K14931" t="s">
        <v>389</v>
      </c>
    </row>
    <row r="14932" spans="1:11" hidden="1" x14ac:dyDescent="0.35">
      <c r="A14932" t="s">
        <v>559</v>
      </c>
      <c r="B14932" t="s">
        <v>84</v>
      </c>
      <c r="C14932" t="s">
        <v>329</v>
      </c>
      <c r="D14932" t="s">
        <v>78</v>
      </c>
      <c r="E14932">
        <v>2024</v>
      </c>
      <c r="F14932" t="s">
        <v>502</v>
      </c>
      <c r="G14932" t="s">
        <v>68</v>
      </c>
      <c r="H14932">
        <v>34.049999999999997</v>
      </c>
      <c r="I14932" t="s">
        <v>572</v>
      </c>
      <c r="J14932" t="s">
        <v>347</v>
      </c>
      <c r="K14932" t="s">
        <v>390</v>
      </c>
    </row>
    <row r="14933" spans="1:11" hidden="1" x14ac:dyDescent="0.35">
      <c r="A14933" t="s">
        <v>559</v>
      </c>
      <c r="B14933" t="s">
        <v>84</v>
      </c>
      <c r="C14933" t="s">
        <v>329</v>
      </c>
      <c r="D14933" t="s">
        <v>78</v>
      </c>
      <c r="E14933">
        <v>2024</v>
      </c>
      <c r="F14933" t="s">
        <v>502</v>
      </c>
      <c r="G14933" t="s">
        <v>68</v>
      </c>
      <c r="H14933">
        <v>40.61</v>
      </c>
      <c r="I14933" t="s">
        <v>572</v>
      </c>
      <c r="J14933" t="s">
        <v>347</v>
      </c>
      <c r="K14933" t="s">
        <v>390</v>
      </c>
    </row>
    <row r="14934" spans="1:11" hidden="1" x14ac:dyDescent="0.35">
      <c r="A14934" t="s">
        <v>559</v>
      </c>
      <c r="B14934" t="s">
        <v>84</v>
      </c>
      <c r="C14934" t="s">
        <v>329</v>
      </c>
      <c r="D14934" t="s">
        <v>78</v>
      </c>
      <c r="E14934">
        <v>2024</v>
      </c>
      <c r="F14934" t="s">
        <v>502</v>
      </c>
      <c r="G14934" t="s">
        <v>68</v>
      </c>
      <c r="H14934">
        <v>3.49</v>
      </c>
      <c r="I14934" t="s">
        <v>572</v>
      </c>
      <c r="J14934" t="s">
        <v>347</v>
      </c>
      <c r="K14934" t="s">
        <v>390</v>
      </c>
    </row>
    <row r="14935" spans="1:11" hidden="1" x14ac:dyDescent="0.35">
      <c r="A14935" t="s">
        <v>559</v>
      </c>
      <c r="B14935" t="s">
        <v>84</v>
      </c>
      <c r="C14935" t="s">
        <v>329</v>
      </c>
      <c r="D14935" t="s">
        <v>78</v>
      </c>
      <c r="E14935">
        <v>2024</v>
      </c>
      <c r="F14935" t="s">
        <v>502</v>
      </c>
      <c r="G14935" t="s">
        <v>68</v>
      </c>
      <c r="H14935">
        <v>10.06</v>
      </c>
      <c r="I14935" t="s">
        <v>572</v>
      </c>
      <c r="J14935" t="s">
        <v>347</v>
      </c>
      <c r="K14935" t="s">
        <v>390</v>
      </c>
    </row>
    <row r="14936" spans="1:11" hidden="1" x14ac:dyDescent="0.35">
      <c r="A14936" t="s">
        <v>559</v>
      </c>
      <c r="B14936" t="s">
        <v>84</v>
      </c>
      <c r="C14936" t="s">
        <v>329</v>
      </c>
      <c r="D14936" t="s">
        <v>78</v>
      </c>
      <c r="E14936">
        <v>2024</v>
      </c>
      <c r="F14936" t="s">
        <v>502</v>
      </c>
      <c r="G14936" t="s">
        <v>68</v>
      </c>
      <c r="H14936">
        <v>37.53</v>
      </c>
      <c r="I14936" t="s">
        <v>572</v>
      </c>
      <c r="J14936" t="s">
        <v>347</v>
      </c>
      <c r="K14936" t="s">
        <v>390</v>
      </c>
    </row>
    <row r="14937" spans="1:11" hidden="1" x14ac:dyDescent="0.35">
      <c r="A14937" t="s">
        <v>559</v>
      </c>
      <c r="B14937" t="s">
        <v>84</v>
      </c>
      <c r="C14937" t="s">
        <v>329</v>
      </c>
      <c r="D14937" t="s">
        <v>78</v>
      </c>
      <c r="E14937">
        <v>2024</v>
      </c>
      <c r="F14937" t="s">
        <v>502</v>
      </c>
      <c r="G14937" t="s">
        <v>68</v>
      </c>
      <c r="H14937">
        <v>4.28</v>
      </c>
      <c r="I14937" t="s">
        <v>572</v>
      </c>
      <c r="J14937" t="s">
        <v>347</v>
      </c>
      <c r="K14937" t="s">
        <v>390</v>
      </c>
    </row>
    <row r="14938" spans="1:11" hidden="1" x14ac:dyDescent="0.35">
      <c r="A14938" t="s">
        <v>559</v>
      </c>
      <c r="B14938" t="s">
        <v>84</v>
      </c>
      <c r="C14938" t="s">
        <v>330</v>
      </c>
      <c r="D14938" t="s">
        <v>78</v>
      </c>
      <c r="E14938">
        <v>2024</v>
      </c>
      <c r="F14938" t="s">
        <v>502</v>
      </c>
      <c r="G14938" t="s">
        <v>68</v>
      </c>
      <c r="H14938">
        <v>319.88</v>
      </c>
      <c r="I14938" t="s">
        <v>572</v>
      </c>
      <c r="J14938" t="s">
        <v>347</v>
      </c>
      <c r="K14938" t="s">
        <v>392</v>
      </c>
    </row>
    <row r="14939" spans="1:11" hidden="1" x14ac:dyDescent="0.35">
      <c r="A14939" t="s">
        <v>559</v>
      </c>
      <c r="B14939" t="s">
        <v>84</v>
      </c>
      <c r="C14939" t="s">
        <v>330</v>
      </c>
      <c r="D14939" t="s">
        <v>78</v>
      </c>
      <c r="E14939">
        <v>2024</v>
      </c>
      <c r="F14939" t="s">
        <v>502</v>
      </c>
      <c r="G14939" t="s">
        <v>68</v>
      </c>
      <c r="H14939">
        <v>176.04</v>
      </c>
      <c r="I14939" t="s">
        <v>572</v>
      </c>
      <c r="J14939" t="s">
        <v>347</v>
      </c>
      <c r="K14939" t="s">
        <v>392</v>
      </c>
    </row>
    <row r="14940" spans="1:11" hidden="1" x14ac:dyDescent="0.35">
      <c r="A14940" t="s">
        <v>559</v>
      </c>
      <c r="B14940" t="s">
        <v>84</v>
      </c>
      <c r="C14940" t="s">
        <v>330</v>
      </c>
      <c r="D14940" t="s">
        <v>78</v>
      </c>
      <c r="E14940">
        <v>2024</v>
      </c>
      <c r="F14940" t="s">
        <v>502</v>
      </c>
      <c r="G14940" t="s">
        <v>68</v>
      </c>
      <c r="H14940">
        <v>0.82</v>
      </c>
      <c r="I14940" t="s">
        <v>572</v>
      </c>
      <c r="J14940" t="s">
        <v>347</v>
      </c>
      <c r="K14940" t="s">
        <v>392</v>
      </c>
    </row>
    <row r="14941" spans="1:11" hidden="1" x14ac:dyDescent="0.35">
      <c r="A14941" t="s">
        <v>559</v>
      </c>
      <c r="B14941" t="s">
        <v>84</v>
      </c>
      <c r="C14941" t="s">
        <v>330</v>
      </c>
      <c r="D14941" t="s">
        <v>78</v>
      </c>
      <c r="E14941">
        <v>2024</v>
      </c>
      <c r="F14941" t="s">
        <v>502</v>
      </c>
      <c r="G14941" t="s">
        <v>68</v>
      </c>
      <c r="H14941">
        <v>129.44</v>
      </c>
      <c r="I14941" t="s">
        <v>572</v>
      </c>
      <c r="J14941" t="s">
        <v>347</v>
      </c>
      <c r="K14941" t="s">
        <v>392</v>
      </c>
    </row>
    <row r="14942" spans="1:11" hidden="1" x14ac:dyDescent="0.35">
      <c r="A14942" t="s">
        <v>559</v>
      </c>
      <c r="B14942" t="s">
        <v>84</v>
      </c>
      <c r="C14942" t="s">
        <v>330</v>
      </c>
      <c r="D14942" t="s">
        <v>78</v>
      </c>
      <c r="E14942">
        <v>2024</v>
      </c>
      <c r="F14942" t="s">
        <v>502</v>
      </c>
      <c r="G14942" t="s">
        <v>68</v>
      </c>
      <c r="H14942">
        <v>403.58</v>
      </c>
      <c r="I14942" t="s">
        <v>572</v>
      </c>
      <c r="J14942" t="s">
        <v>347</v>
      </c>
      <c r="K14942" t="s">
        <v>392</v>
      </c>
    </row>
    <row r="14943" spans="1:11" hidden="1" x14ac:dyDescent="0.35">
      <c r="A14943" t="s">
        <v>559</v>
      </c>
      <c r="B14943" t="s">
        <v>84</v>
      </c>
      <c r="C14943" t="s">
        <v>330</v>
      </c>
      <c r="D14943" t="s">
        <v>78</v>
      </c>
      <c r="E14943">
        <v>2024</v>
      </c>
      <c r="F14943" t="s">
        <v>502</v>
      </c>
      <c r="G14943" t="s">
        <v>68</v>
      </c>
      <c r="H14943">
        <v>76.209999999999994</v>
      </c>
      <c r="I14943" t="s">
        <v>572</v>
      </c>
      <c r="J14943" t="s">
        <v>347</v>
      </c>
      <c r="K14943" t="s">
        <v>392</v>
      </c>
    </row>
    <row r="14944" spans="1:11" hidden="1" x14ac:dyDescent="0.35">
      <c r="A14944" t="s">
        <v>559</v>
      </c>
      <c r="B14944" t="s">
        <v>84</v>
      </c>
      <c r="C14944" t="s">
        <v>330</v>
      </c>
      <c r="D14944" t="s">
        <v>78</v>
      </c>
      <c r="E14944">
        <v>2024</v>
      </c>
      <c r="F14944" t="s">
        <v>502</v>
      </c>
      <c r="G14944" t="s">
        <v>68</v>
      </c>
      <c r="H14944">
        <v>35.72</v>
      </c>
      <c r="I14944" t="s">
        <v>572</v>
      </c>
      <c r="J14944" t="s">
        <v>347</v>
      </c>
      <c r="K14944" t="s">
        <v>392</v>
      </c>
    </row>
    <row r="14945" spans="1:11" hidden="1" x14ac:dyDescent="0.35">
      <c r="A14945" t="s">
        <v>559</v>
      </c>
      <c r="B14945" t="s">
        <v>84</v>
      </c>
      <c r="C14945" t="s">
        <v>85</v>
      </c>
      <c r="D14945" t="s">
        <v>78</v>
      </c>
      <c r="E14945">
        <v>2024</v>
      </c>
      <c r="F14945" t="s">
        <v>502</v>
      </c>
      <c r="G14945" t="s">
        <v>68</v>
      </c>
      <c r="H14945">
        <v>50.92</v>
      </c>
      <c r="I14945" t="s">
        <v>572</v>
      </c>
      <c r="J14945" t="s">
        <v>347</v>
      </c>
      <c r="K14945" t="s">
        <v>388</v>
      </c>
    </row>
    <row r="14946" spans="1:11" hidden="1" x14ac:dyDescent="0.35">
      <c r="A14946" t="s">
        <v>559</v>
      </c>
      <c r="B14946" t="s">
        <v>84</v>
      </c>
      <c r="C14946" t="s">
        <v>85</v>
      </c>
      <c r="D14946" t="s">
        <v>78</v>
      </c>
      <c r="E14946">
        <v>2024</v>
      </c>
      <c r="F14946" t="s">
        <v>502</v>
      </c>
      <c r="G14946" t="s">
        <v>68</v>
      </c>
      <c r="H14946">
        <v>28.85</v>
      </c>
      <c r="I14946" t="s">
        <v>572</v>
      </c>
      <c r="J14946" t="s">
        <v>347</v>
      </c>
      <c r="K14946" t="s">
        <v>388</v>
      </c>
    </row>
    <row r="14947" spans="1:11" hidden="1" x14ac:dyDescent="0.35">
      <c r="A14947" t="s">
        <v>559</v>
      </c>
      <c r="B14947" t="s">
        <v>84</v>
      </c>
      <c r="C14947" t="s">
        <v>85</v>
      </c>
      <c r="D14947" t="s">
        <v>78</v>
      </c>
      <c r="E14947">
        <v>2024</v>
      </c>
      <c r="F14947" t="s">
        <v>502</v>
      </c>
      <c r="G14947" t="s">
        <v>68</v>
      </c>
      <c r="H14947">
        <v>21.25</v>
      </c>
      <c r="I14947" t="s">
        <v>572</v>
      </c>
      <c r="J14947" t="s">
        <v>347</v>
      </c>
      <c r="K14947" t="s">
        <v>388</v>
      </c>
    </row>
    <row r="14948" spans="1:11" hidden="1" x14ac:dyDescent="0.35">
      <c r="A14948" t="s">
        <v>559</v>
      </c>
      <c r="B14948" t="s">
        <v>84</v>
      </c>
      <c r="C14948" t="s">
        <v>372</v>
      </c>
      <c r="D14948" t="s">
        <v>78</v>
      </c>
      <c r="E14948">
        <v>2024</v>
      </c>
      <c r="F14948" t="s">
        <v>502</v>
      </c>
      <c r="G14948" t="s">
        <v>68</v>
      </c>
      <c r="H14948">
        <v>35.49</v>
      </c>
      <c r="I14948" t="s">
        <v>572</v>
      </c>
      <c r="J14948" t="s">
        <v>347</v>
      </c>
      <c r="K14948" t="s">
        <v>401</v>
      </c>
    </row>
    <row r="14949" spans="1:11" hidden="1" x14ac:dyDescent="0.35">
      <c r="A14949" t="s">
        <v>559</v>
      </c>
      <c r="B14949" t="s">
        <v>84</v>
      </c>
      <c r="C14949" t="s">
        <v>372</v>
      </c>
      <c r="D14949" t="s">
        <v>78</v>
      </c>
      <c r="E14949">
        <v>2024</v>
      </c>
      <c r="F14949" t="s">
        <v>502</v>
      </c>
      <c r="G14949" t="s">
        <v>68</v>
      </c>
      <c r="H14949">
        <v>23.1</v>
      </c>
      <c r="I14949" t="s">
        <v>572</v>
      </c>
      <c r="J14949" t="s">
        <v>347</v>
      </c>
      <c r="K14949" t="s">
        <v>401</v>
      </c>
    </row>
    <row r="14950" spans="1:11" hidden="1" x14ac:dyDescent="0.35">
      <c r="A14950" t="s">
        <v>559</v>
      </c>
      <c r="B14950" t="s">
        <v>84</v>
      </c>
      <c r="C14950" t="s">
        <v>372</v>
      </c>
      <c r="D14950" t="s">
        <v>78</v>
      </c>
      <c r="E14950">
        <v>2024</v>
      </c>
      <c r="F14950" t="s">
        <v>502</v>
      </c>
      <c r="G14950" t="s">
        <v>68</v>
      </c>
      <c r="H14950">
        <v>1.31</v>
      </c>
      <c r="I14950" t="s">
        <v>572</v>
      </c>
      <c r="J14950" t="s">
        <v>347</v>
      </c>
      <c r="K14950" t="s">
        <v>401</v>
      </c>
    </row>
    <row r="14951" spans="1:11" hidden="1" x14ac:dyDescent="0.35">
      <c r="A14951" t="s">
        <v>559</v>
      </c>
      <c r="B14951" t="s">
        <v>84</v>
      </c>
      <c r="C14951" t="s">
        <v>335</v>
      </c>
      <c r="D14951" t="s">
        <v>78</v>
      </c>
      <c r="E14951">
        <v>2024</v>
      </c>
      <c r="F14951" t="s">
        <v>502</v>
      </c>
      <c r="G14951" t="s">
        <v>68</v>
      </c>
      <c r="H14951">
        <v>7.78</v>
      </c>
      <c r="I14951" t="s">
        <v>572</v>
      </c>
      <c r="J14951" t="s">
        <v>347</v>
      </c>
      <c r="K14951" t="s">
        <v>393</v>
      </c>
    </row>
    <row r="14952" spans="1:11" hidden="1" x14ac:dyDescent="0.35">
      <c r="A14952" t="s">
        <v>559</v>
      </c>
      <c r="B14952" t="s">
        <v>84</v>
      </c>
      <c r="C14952" t="s">
        <v>335</v>
      </c>
      <c r="D14952" t="s">
        <v>78</v>
      </c>
      <c r="E14952">
        <v>2024</v>
      </c>
      <c r="F14952" t="s">
        <v>502</v>
      </c>
      <c r="G14952" t="s">
        <v>68</v>
      </c>
      <c r="H14952">
        <v>18.440000000000001</v>
      </c>
      <c r="I14952" t="s">
        <v>572</v>
      </c>
      <c r="J14952" t="s">
        <v>347</v>
      </c>
      <c r="K14952" t="s">
        <v>393</v>
      </c>
    </row>
    <row r="14953" spans="1:11" hidden="1" x14ac:dyDescent="0.35">
      <c r="A14953" t="s">
        <v>559</v>
      </c>
      <c r="B14953" t="s">
        <v>84</v>
      </c>
      <c r="C14953" t="s">
        <v>335</v>
      </c>
      <c r="D14953" t="s">
        <v>78</v>
      </c>
      <c r="E14953">
        <v>2024</v>
      </c>
      <c r="F14953" t="s">
        <v>502</v>
      </c>
      <c r="G14953" t="s">
        <v>68</v>
      </c>
      <c r="H14953">
        <v>8.76</v>
      </c>
      <c r="I14953" t="s">
        <v>572</v>
      </c>
      <c r="J14953" t="s">
        <v>347</v>
      </c>
      <c r="K14953" t="s">
        <v>393</v>
      </c>
    </row>
    <row r="14954" spans="1:11" hidden="1" x14ac:dyDescent="0.35">
      <c r="A14954" t="s">
        <v>559</v>
      </c>
      <c r="B14954" t="s">
        <v>84</v>
      </c>
      <c r="C14954" t="s">
        <v>335</v>
      </c>
      <c r="D14954" t="s">
        <v>78</v>
      </c>
      <c r="E14954">
        <v>2024</v>
      </c>
      <c r="F14954" t="s">
        <v>502</v>
      </c>
      <c r="G14954" t="s">
        <v>68</v>
      </c>
      <c r="H14954">
        <v>0.8</v>
      </c>
      <c r="I14954" t="s">
        <v>572</v>
      </c>
      <c r="J14954" t="s">
        <v>347</v>
      </c>
      <c r="K14954" t="s">
        <v>393</v>
      </c>
    </row>
    <row r="14955" spans="1:11" hidden="1" x14ac:dyDescent="0.35">
      <c r="A14955" t="s">
        <v>559</v>
      </c>
      <c r="B14955" t="s">
        <v>84</v>
      </c>
      <c r="C14955" t="s">
        <v>335</v>
      </c>
      <c r="D14955" t="s">
        <v>78</v>
      </c>
      <c r="E14955">
        <v>2024</v>
      </c>
      <c r="F14955" t="s">
        <v>502</v>
      </c>
      <c r="G14955" t="s">
        <v>68</v>
      </c>
      <c r="H14955">
        <v>0.43</v>
      </c>
      <c r="I14955" t="s">
        <v>572</v>
      </c>
      <c r="J14955" t="s">
        <v>347</v>
      </c>
      <c r="K14955" t="s">
        <v>393</v>
      </c>
    </row>
    <row r="14956" spans="1:11" hidden="1" x14ac:dyDescent="0.35">
      <c r="A14956" t="s">
        <v>559</v>
      </c>
      <c r="B14956" t="s">
        <v>84</v>
      </c>
      <c r="C14956" t="s">
        <v>352</v>
      </c>
      <c r="D14956" t="s">
        <v>78</v>
      </c>
      <c r="E14956">
        <v>2024</v>
      </c>
      <c r="F14956" t="s">
        <v>502</v>
      </c>
      <c r="G14956" t="s">
        <v>68</v>
      </c>
      <c r="H14956">
        <v>4.88</v>
      </c>
      <c r="I14956" t="s">
        <v>572</v>
      </c>
      <c r="J14956" t="s">
        <v>347</v>
      </c>
      <c r="K14956" t="s">
        <v>399</v>
      </c>
    </row>
    <row r="14957" spans="1:11" hidden="1" x14ac:dyDescent="0.35">
      <c r="A14957" t="s">
        <v>559</v>
      </c>
      <c r="B14957" t="s">
        <v>84</v>
      </c>
      <c r="C14957" t="s">
        <v>352</v>
      </c>
      <c r="D14957" t="s">
        <v>78</v>
      </c>
      <c r="E14957">
        <v>2024</v>
      </c>
      <c r="F14957" t="s">
        <v>502</v>
      </c>
      <c r="G14957" t="s">
        <v>68</v>
      </c>
      <c r="H14957">
        <v>5.93</v>
      </c>
      <c r="I14957" t="s">
        <v>572</v>
      </c>
      <c r="J14957" t="s">
        <v>347</v>
      </c>
      <c r="K14957" t="s">
        <v>399</v>
      </c>
    </row>
    <row r="14958" spans="1:11" hidden="1" x14ac:dyDescent="0.35">
      <c r="A14958" t="s">
        <v>559</v>
      </c>
      <c r="B14958" t="s">
        <v>84</v>
      </c>
      <c r="C14958" t="s">
        <v>352</v>
      </c>
      <c r="D14958" t="s">
        <v>78</v>
      </c>
      <c r="E14958">
        <v>2024</v>
      </c>
      <c r="F14958" t="s">
        <v>502</v>
      </c>
      <c r="G14958" t="s">
        <v>68</v>
      </c>
      <c r="H14958">
        <v>0.27</v>
      </c>
      <c r="I14958" t="s">
        <v>572</v>
      </c>
      <c r="J14958" t="s">
        <v>347</v>
      </c>
      <c r="K14958" t="s">
        <v>399</v>
      </c>
    </row>
    <row r="14959" spans="1:11" hidden="1" x14ac:dyDescent="0.35">
      <c r="A14959" t="s">
        <v>559</v>
      </c>
      <c r="B14959" t="s">
        <v>84</v>
      </c>
      <c r="C14959" t="s">
        <v>352</v>
      </c>
      <c r="D14959" t="s">
        <v>78</v>
      </c>
      <c r="E14959">
        <v>2024</v>
      </c>
      <c r="F14959" t="s">
        <v>502</v>
      </c>
      <c r="G14959" t="s">
        <v>68</v>
      </c>
      <c r="H14959">
        <v>3.49</v>
      </c>
      <c r="I14959" t="s">
        <v>572</v>
      </c>
      <c r="J14959" t="s">
        <v>347</v>
      </c>
      <c r="K14959" t="s">
        <v>399</v>
      </c>
    </row>
    <row r="14960" spans="1:11" hidden="1" x14ac:dyDescent="0.35">
      <c r="A14960" t="s">
        <v>559</v>
      </c>
      <c r="B14960" t="s">
        <v>84</v>
      </c>
      <c r="C14960" t="s">
        <v>352</v>
      </c>
      <c r="D14960" t="s">
        <v>78</v>
      </c>
      <c r="E14960">
        <v>2024</v>
      </c>
      <c r="F14960" t="s">
        <v>502</v>
      </c>
      <c r="G14960" t="s">
        <v>68</v>
      </c>
      <c r="H14960">
        <v>5.05</v>
      </c>
      <c r="I14960" t="s">
        <v>572</v>
      </c>
      <c r="J14960" t="s">
        <v>347</v>
      </c>
      <c r="K14960" t="s">
        <v>399</v>
      </c>
    </row>
    <row r="14961" spans="1:11" hidden="1" x14ac:dyDescent="0.35">
      <c r="A14961" t="s">
        <v>559</v>
      </c>
      <c r="B14961" t="s">
        <v>84</v>
      </c>
      <c r="C14961" t="s">
        <v>352</v>
      </c>
      <c r="D14961" t="s">
        <v>78</v>
      </c>
      <c r="E14961">
        <v>2024</v>
      </c>
      <c r="F14961" t="s">
        <v>502</v>
      </c>
      <c r="G14961" t="s">
        <v>68</v>
      </c>
      <c r="H14961">
        <v>0.42</v>
      </c>
      <c r="I14961" t="s">
        <v>572</v>
      </c>
      <c r="J14961" t="s">
        <v>347</v>
      </c>
      <c r="K14961" t="s">
        <v>399</v>
      </c>
    </row>
    <row r="14962" spans="1:11" hidden="1" x14ac:dyDescent="0.35">
      <c r="A14962" t="s">
        <v>559</v>
      </c>
      <c r="B14962" t="s">
        <v>84</v>
      </c>
      <c r="C14962" t="s">
        <v>354</v>
      </c>
      <c r="D14962" t="s">
        <v>78</v>
      </c>
      <c r="E14962">
        <v>2024</v>
      </c>
      <c r="F14962" t="s">
        <v>502</v>
      </c>
      <c r="G14962" t="s">
        <v>68</v>
      </c>
      <c r="H14962">
        <v>37.81</v>
      </c>
      <c r="I14962" t="s">
        <v>572</v>
      </c>
      <c r="J14962" t="s">
        <v>347</v>
      </c>
      <c r="K14962" t="s">
        <v>400</v>
      </c>
    </row>
    <row r="14963" spans="1:11" hidden="1" x14ac:dyDescent="0.35">
      <c r="A14963" t="s">
        <v>559</v>
      </c>
      <c r="B14963" t="s">
        <v>84</v>
      </c>
      <c r="C14963" t="s">
        <v>354</v>
      </c>
      <c r="D14963" t="s">
        <v>78</v>
      </c>
      <c r="E14963">
        <v>2024</v>
      </c>
      <c r="F14963" t="s">
        <v>502</v>
      </c>
      <c r="G14963" t="s">
        <v>68</v>
      </c>
      <c r="H14963">
        <v>36.31</v>
      </c>
      <c r="I14963" t="s">
        <v>572</v>
      </c>
      <c r="J14963" t="s">
        <v>347</v>
      </c>
      <c r="K14963" t="s">
        <v>400</v>
      </c>
    </row>
    <row r="14964" spans="1:11" hidden="1" x14ac:dyDescent="0.35">
      <c r="A14964" t="s">
        <v>559</v>
      </c>
      <c r="B14964" t="s">
        <v>84</v>
      </c>
      <c r="C14964" t="s">
        <v>354</v>
      </c>
      <c r="D14964" t="s">
        <v>78</v>
      </c>
      <c r="E14964">
        <v>2024</v>
      </c>
      <c r="F14964" t="s">
        <v>502</v>
      </c>
      <c r="G14964" t="s">
        <v>68</v>
      </c>
      <c r="H14964">
        <v>0.31</v>
      </c>
      <c r="I14964" t="s">
        <v>572</v>
      </c>
      <c r="J14964" t="s">
        <v>347</v>
      </c>
      <c r="K14964" t="s">
        <v>400</v>
      </c>
    </row>
    <row r="14965" spans="1:11" hidden="1" x14ac:dyDescent="0.35">
      <c r="A14965" t="s">
        <v>559</v>
      </c>
      <c r="B14965" t="s">
        <v>84</v>
      </c>
      <c r="C14965" t="s">
        <v>338</v>
      </c>
      <c r="D14965" t="s">
        <v>78</v>
      </c>
      <c r="E14965">
        <v>2024</v>
      </c>
      <c r="F14965" t="s">
        <v>502</v>
      </c>
      <c r="G14965" t="s">
        <v>68</v>
      </c>
      <c r="H14965">
        <v>12.5</v>
      </c>
      <c r="I14965" t="s">
        <v>572</v>
      </c>
      <c r="J14965" t="s">
        <v>347</v>
      </c>
      <c r="K14965" t="s">
        <v>396</v>
      </c>
    </row>
    <row r="14966" spans="1:11" hidden="1" x14ac:dyDescent="0.35">
      <c r="A14966" t="s">
        <v>559</v>
      </c>
      <c r="B14966" t="s">
        <v>84</v>
      </c>
      <c r="C14966" t="s">
        <v>338</v>
      </c>
      <c r="D14966" t="s">
        <v>78</v>
      </c>
      <c r="E14966">
        <v>2024</v>
      </c>
      <c r="F14966" t="s">
        <v>502</v>
      </c>
      <c r="G14966" t="s">
        <v>68</v>
      </c>
      <c r="H14966">
        <v>17.350000000000001</v>
      </c>
      <c r="I14966" t="s">
        <v>572</v>
      </c>
      <c r="J14966" t="s">
        <v>347</v>
      </c>
      <c r="K14966" t="s">
        <v>396</v>
      </c>
    </row>
    <row r="14967" spans="1:11" hidden="1" x14ac:dyDescent="0.35">
      <c r="A14967" t="s">
        <v>559</v>
      </c>
      <c r="B14967" t="s">
        <v>84</v>
      </c>
      <c r="C14967" t="s">
        <v>338</v>
      </c>
      <c r="D14967" t="s">
        <v>78</v>
      </c>
      <c r="E14967">
        <v>2024</v>
      </c>
      <c r="F14967" t="s">
        <v>502</v>
      </c>
      <c r="G14967" t="s">
        <v>68</v>
      </c>
      <c r="H14967">
        <v>0.3</v>
      </c>
      <c r="I14967" t="s">
        <v>572</v>
      </c>
      <c r="J14967" t="s">
        <v>347</v>
      </c>
      <c r="K14967" t="s">
        <v>396</v>
      </c>
    </row>
    <row r="14968" spans="1:11" hidden="1" x14ac:dyDescent="0.35">
      <c r="A14968" t="s">
        <v>559</v>
      </c>
      <c r="B14968" t="s">
        <v>84</v>
      </c>
      <c r="C14968" t="s">
        <v>331</v>
      </c>
      <c r="D14968" t="s">
        <v>78</v>
      </c>
      <c r="E14968">
        <v>2024</v>
      </c>
      <c r="F14968" t="s">
        <v>502</v>
      </c>
      <c r="G14968" t="s">
        <v>68</v>
      </c>
      <c r="H14968">
        <v>172.77</v>
      </c>
      <c r="I14968" t="s">
        <v>572</v>
      </c>
      <c r="J14968" t="s">
        <v>347</v>
      </c>
      <c r="K14968" t="s">
        <v>397</v>
      </c>
    </row>
    <row r="14969" spans="1:11" hidden="1" x14ac:dyDescent="0.35">
      <c r="A14969" t="s">
        <v>559</v>
      </c>
      <c r="B14969" t="s">
        <v>84</v>
      </c>
      <c r="C14969" t="s">
        <v>331</v>
      </c>
      <c r="D14969" t="s">
        <v>78</v>
      </c>
      <c r="E14969">
        <v>2024</v>
      </c>
      <c r="F14969" t="s">
        <v>502</v>
      </c>
      <c r="G14969" t="s">
        <v>68</v>
      </c>
      <c r="H14969">
        <v>161.51</v>
      </c>
      <c r="I14969" t="s">
        <v>572</v>
      </c>
      <c r="J14969" t="s">
        <v>347</v>
      </c>
      <c r="K14969" t="s">
        <v>397</v>
      </c>
    </row>
    <row r="14970" spans="1:11" hidden="1" x14ac:dyDescent="0.35">
      <c r="A14970" t="s">
        <v>559</v>
      </c>
      <c r="B14970" t="s">
        <v>84</v>
      </c>
      <c r="C14970" t="s">
        <v>331</v>
      </c>
      <c r="D14970" t="s">
        <v>78</v>
      </c>
      <c r="E14970">
        <v>2024</v>
      </c>
      <c r="F14970" t="s">
        <v>502</v>
      </c>
      <c r="G14970" t="s">
        <v>68</v>
      </c>
      <c r="H14970">
        <v>2.89</v>
      </c>
      <c r="I14970" t="s">
        <v>572</v>
      </c>
      <c r="J14970" t="s">
        <v>347</v>
      </c>
      <c r="K14970" t="s">
        <v>397</v>
      </c>
    </row>
    <row r="14971" spans="1:11" hidden="1" x14ac:dyDescent="0.35">
      <c r="A14971" t="s">
        <v>559</v>
      </c>
      <c r="B14971" t="s">
        <v>84</v>
      </c>
      <c r="C14971" t="s">
        <v>331</v>
      </c>
      <c r="D14971" t="s">
        <v>78</v>
      </c>
      <c r="E14971">
        <v>2024</v>
      </c>
      <c r="F14971" t="s">
        <v>502</v>
      </c>
      <c r="G14971" t="s">
        <v>68</v>
      </c>
      <c r="H14971">
        <v>23.84</v>
      </c>
      <c r="I14971" t="s">
        <v>572</v>
      </c>
      <c r="J14971" t="s">
        <v>347</v>
      </c>
      <c r="K14971" t="s">
        <v>397</v>
      </c>
    </row>
    <row r="14972" spans="1:11" hidden="1" x14ac:dyDescent="0.35">
      <c r="A14972" t="s">
        <v>559</v>
      </c>
      <c r="B14972" t="s">
        <v>84</v>
      </c>
      <c r="C14972" t="s">
        <v>331</v>
      </c>
      <c r="D14972" t="s">
        <v>78</v>
      </c>
      <c r="E14972">
        <v>2024</v>
      </c>
      <c r="F14972" t="s">
        <v>502</v>
      </c>
      <c r="G14972" t="s">
        <v>68</v>
      </c>
      <c r="H14972">
        <v>166.07</v>
      </c>
      <c r="I14972" t="s">
        <v>572</v>
      </c>
      <c r="J14972" t="s">
        <v>347</v>
      </c>
      <c r="K14972" t="s">
        <v>397</v>
      </c>
    </row>
    <row r="14973" spans="1:11" hidden="1" x14ac:dyDescent="0.35">
      <c r="A14973" t="s">
        <v>559</v>
      </c>
      <c r="B14973" t="s">
        <v>84</v>
      </c>
      <c r="C14973" t="s">
        <v>331</v>
      </c>
      <c r="D14973" t="s">
        <v>78</v>
      </c>
      <c r="E14973">
        <v>2024</v>
      </c>
      <c r="F14973" t="s">
        <v>502</v>
      </c>
      <c r="G14973" t="s">
        <v>68</v>
      </c>
      <c r="H14973">
        <v>24.88</v>
      </c>
      <c r="I14973" t="s">
        <v>572</v>
      </c>
      <c r="J14973" t="s">
        <v>347</v>
      </c>
      <c r="K14973" t="s">
        <v>397</v>
      </c>
    </row>
    <row r="14974" spans="1:11" hidden="1" x14ac:dyDescent="0.35">
      <c r="A14974" t="s">
        <v>559</v>
      </c>
      <c r="B14974" t="s">
        <v>84</v>
      </c>
      <c r="C14974" t="s">
        <v>339</v>
      </c>
      <c r="D14974" t="s">
        <v>78</v>
      </c>
      <c r="E14974">
        <v>2024</v>
      </c>
      <c r="F14974" t="s">
        <v>502</v>
      </c>
      <c r="G14974" t="s">
        <v>68</v>
      </c>
      <c r="H14974">
        <v>8.8000000000000007</v>
      </c>
      <c r="I14974" t="s">
        <v>572</v>
      </c>
      <c r="J14974" t="s">
        <v>347</v>
      </c>
      <c r="K14974" t="s">
        <v>398</v>
      </c>
    </row>
    <row r="14975" spans="1:11" hidden="1" x14ac:dyDescent="0.35">
      <c r="A14975" t="s">
        <v>559</v>
      </c>
      <c r="B14975" t="s">
        <v>84</v>
      </c>
      <c r="C14975" t="s">
        <v>339</v>
      </c>
      <c r="D14975" t="s">
        <v>78</v>
      </c>
      <c r="E14975">
        <v>2024</v>
      </c>
      <c r="F14975" t="s">
        <v>502</v>
      </c>
      <c r="G14975" t="s">
        <v>68</v>
      </c>
      <c r="H14975">
        <v>18.02</v>
      </c>
      <c r="I14975" t="s">
        <v>572</v>
      </c>
      <c r="J14975" t="s">
        <v>347</v>
      </c>
      <c r="K14975" t="s">
        <v>398</v>
      </c>
    </row>
    <row r="14976" spans="1:11" hidden="1" x14ac:dyDescent="0.35">
      <c r="A14976" t="s">
        <v>559</v>
      </c>
      <c r="B14976" t="s">
        <v>84</v>
      </c>
      <c r="C14976" t="s">
        <v>339</v>
      </c>
      <c r="D14976" t="s">
        <v>78</v>
      </c>
      <c r="E14976">
        <v>2024</v>
      </c>
      <c r="F14976" t="s">
        <v>502</v>
      </c>
      <c r="G14976" t="s">
        <v>68</v>
      </c>
      <c r="H14976">
        <v>0.31</v>
      </c>
      <c r="I14976" t="s">
        <v>572</v>
      </c>
      <c r="J14976" t="s">
        <v>347</v>
      </c>
      <c r="K14976" t="s">
        <v>398</v>
      </c>
    </row>
    <row r="14977" spans="1:11" hidden="1" x14ac:dyDescent="0.35">
      <c r="A14977" t="s">
        <v>559</v>
      </c>
      <c r="B14977" t="s">
        <v>84</v>
      </c>
      <c r="C14977" t="s">
        <v>339</v>
      </c>
      <c r="D14977" t="s">
        <v>78</v>
      </c>
      <c r="E14977">
        <v>2024</v>
      </c>
      <c r="F14977" t="s">
        <v>502</v>
      </c>
      <c r="G14977" t="s">
        <v>68</v>
      </c>
      <c r="H14977">
        <v>28.41</v>
      </c>
      <c r="I14977" t="s">
        <v>572</v>
      </c>
      <c r="J14977" t="s">
        <v>347</v>
      </c>
      <c r="K14977" t="s">
        <v>398</v>
      </c>
    </row>
    <row r="14978" spans="1:11" hidden="1" x14ac:dyDescent="0.35">
      <c r="A14978" t="s">
        <v>559</v>
      </c>
      <c r="B14978" t="s">
        <v>84</v>
      </c>
      <c r="C14978" t="s">
        <v>339</v>
      </c>
      <c r="D14978" t="s">
        <v>78</v>
      </c>
      <c r="E14978">
        <v>2024</v>
      </c>
      <c r="F14978" t="s">
        <v>502</v>
      </c>
      <c r="G14978" t="s">
        <v>68</v>
      </c>
      <c r="H14978">
        <v>12</v>
      </c>
      <c r="I14978" t="s">
        <v>572</v>
      </c>
      <c r="J14978" t="s">
        <v>347</v>
      </c>
      <c r="K14978" t="s">
        <v>398</v>
      </c>
    </row>
    <row r="14979" spans="1:11" hidden="1" x14ac:dyDescent="0.35">
      <c r="A14979" t="s">
        <v>559</v>
      </c>
      <c r="B14979" t="s">
        <v>84</v>
      </c>
      <c r="C14979" t="s">
        <v>339</v>
      </c>
      <c r="D14979" t="s">
        <v>78</v>
      </c>
      <c r="E14979">
        <v>2024</v>
      </c>
      <c r="F14979" t="s">
        <v>502</v>
      </c>
      <c r="G14979" t="s">
        <v>68</v>
      </c>
      <c r="H14979">
        <v>0.28999999999999998</v>
      </c>
      <c r="I14979" t="s">
        <v>572</v>
      </c>
      <c r="J14979" t="s">
        <v>347</v>
      </c>
      <c r="K14979" t="s">
        <v>398</v>
      </c>
    </row>
    <row r="14980" spans="1:11" hidden="1" x14ac:dyDescent="0.35">
      <c r="A14980" t="s">
        <v>559</v>
      </c>
      <c r="B14980" t="s">
        <v>84</v>
      </c>
      <c r="C14980" t="s">
        <v>384</v>
      </c>
      <c r="D14980" t="s">
        <v>78</v>
      </c>
      <c r="E14980">
        <v>2024</v>
      </c>
      <c r="F14980" t="s">
        <v>500</v>
      </c>
      <c r="G14980" t="s">
        <v>311</v>
      </c>
      <c r="H14980">
        <v>143.91</v>
      </c>
      <c r="I14980" t="s">
        <v>572</v>
      </c>
      <c r="J14980" t="s">
        <v>14</v>
      </c>
      <c r="K14980" t="s">
        <v>413</v>
      </c>
    </row>
    <row r="14981" spans="1:11" hidden="1" x14ac:dyDescent="0.35">
      <c r="A14981" t="s">
        <v>559</v>
      </c>
      <c r="B14981" t="s">
        <v>84</v>
      </c>
      <c r="C14981" t="s">
        <v>384</v>
      </c>
      <c r="D14981" t="s">
        <v>78</v>
      </c>
      <c r="E14981">
        <v>2024</v>
      </c>
      <c r="F14981" t="s">
        <v>500</v>
      </c>
      <c r="G14981" t="s">
        <v>311</v>
      </c>
      <c r="H14981">
        <v>-143.91</v>
      </c>
      <c r="I14981" t="s">
        <v>572</v>
      </c>
      <c r="J14981" t="s">
        <v>347</v>
      </c>
      <c r="K14981" t="s">
        <v>413</v>
      </c>
    </row>
    <row r="14982" spans="1:11" x14ac:dyDescent="0.35">
      <c r="A14982" t="s">
        <v>561</v>
      </c>
      <c r="B14982" t="s">
        <v>304</v>
      </c>
      <c r="C14982" t="s">
        <v>87</v>
      </c>
      <c r="D14982" t="s">
        <v>78</v>
      </c>
      <c r="E14982">
        <v>2024</v>
      </c>
      <c r="F14982" t="s">
        <v>506</v>
      </c>
      <c r="G14982" t="s">
        <v>309</v>
      </c>
      <c r="H14982">
        <v>38882.29</v>
      </c>
      <c r="I14982" t="s">
        <v>573</v>
      </c>
      <c r="J14982" t="s">
        <v>14</v>
      </c>
      <c r="K14982" t="s">
        <v>387</v>
      </c>
    </row>
    <row r="14983" spans="1:11" x14ac:dyDescent="0.35">
      <c r="A14983" t="s">
        <v>561</v>
      </c>
      <c r="B14983" t="s">
        <v>304</v>
      </c>
      <c r="C14983" t="s">
        <v>87</v>
      </c>
      <c r="D14983" t="s">
        <v>78</v>
      </c>
      <c r="E14983">
        <v>2024</v>
      </c>
      <c r="F14983" t="s">
        <v>506</v>
      </c>
      <c r="G14983" t="s">
        <v>309</v>
      </c>
      <c r="H14983">
        <v>314281.01</v>
      </c>
      <c r="I14983" t="s">
        <v>573</v>
      </c>
      <c r="J14983" t="s">
        <v>347</v>
      </c>
      <c r="K14983" t="s">
        <v>387</v>
      </c>
    </row>
    <row r="14984" spans="1:11" x14ac:dyDescent="0.35">
      <c r="A14984" t="s">
        <v>561</v>
      </c>
      <c r="B14984" t="s">
        <v>304</v>
      </c>
      <c r="C14984" t="s">
        <v>87</v>
      </c>
      <c r="D14984" t="s">
        <v>78</v>
      </c>
      <c r="E14984">
        <v>2024</v>
      </c>
      <c r="F14984" t="s">
        <v>506</v>
      </c>
      <c r="G14984" t="s">
        <v>309</v>
      </c>
      <c r="H14984">
        <v>120.63</v>
      </c>
      <c r="I14984" t="s">
        <v>573</v>
      </c>
      <c r="J14984" t="s">
        <v>14</v>
      </c>
      <c r="K14984" t="s">
        <v>387</v>
      </c>
    </row>
    <row r="14985" spans="1:11" x14ac:dyDescent="0.35">
      <c r="A14985" t="s">
        <v>561</v>
      </c>
      <c r="B14985" t="s">
        <v>304</v>
      </c>
      <c r="C14985" t="s">
        <v>87</v>
      </c>
      <c r="D14985" t="s">
        <v>78</v>
      </c>
      <c r="E14985">
        <v>2024</v>
      </c>
      <c r="F14985" t="s">
        <v>506</v>
      </c>
      <c r="G14985" t="s">
        <v>309</v>
      </c>
      <c r="H14985">
        <v>975.06</v>
      </c>
      <c r="I14985" t="s">
        <v>573</v>
      </c>
      <c r="J14985" t="s">
        <v>347</v>
      </c>
      <c r="K14985" t="s">
        <v>387</v>
      </c>
    </row>
    <row r="14986" spans="1:11" x14ac:dyDescent="0.35">
      <c r="A14986" t="s">
        <v>561</v>
      </c>
      <c r="B14986" t="s">
        <v>304</v>
      </c>
      <c r="C14986" t="s">
        <v>87</v>
      </c>
      <c r="D14986" t="s">
        <v>78</v>
      </c>
      <c r="E14986">
        <v>2024</v>
      </c>
      <c r="F14986" t="s">
        <v>506</v>
      </c>
      <c r="G14986" t="s">
        <v>309</v>
      </c>
      <c r="H14986">
        <v>97.69</v>
      </c>
      <c r="I14986" t="s">
        <v>573</v>
      </c>
      <c r="J14986" t="s">
        <v>14</v>
      </c>
      <c r="K14986" t="s">
        <v>387</v>
      </c>
    </row>
    <row r="14987" spans="1:11" x14ac:dyDescent="0.35">
      <c r="A14987" t="s">
        <v>561</v>
      </c>
      <c r="B14987" t="s">
        <v>304</v>
      </c>
      <c r="C14987" t="s">
        <v>87</v>
      </c>
      <c r="D14987" t="s">
        <v>78</v>
      </c>
      <c r="E14987">
        <v>2024</v>
      </c>
      <c r="F14987" t="s">
        <v>506</v>
      </c>
      <c r="G14987" t="s">
        <v>309</v>
      </c>
      <c r="H14987">
        <v>789.65</v>
      </c>
      <c r="I14987" t="s">
        <v>573</v>
      </c>
      <c r="J14987" t="s">
        <v>347</v>
      </c>
      <c r="K14987" t="s">
        <v>387</v>
      </c>
    </row>
    <row r="14988" spans="1:11" x14ac:dyDescent="0.35">
      <c r="A14988" t="s">
        <v>561</v>
      </c>
      <c r="B14988" t="s">
        <v>304</v>
      </c>
      <c r="C14988" t="s">
        <v>87</v>
      </c>
      <c r="D14988" t="s">
        <v>78</v>
      </c>
      <c r="E14988">
        <v>2024</v>
      </c>
      <c r="F14988" t="s">
        <v>506</v>
      </c>
      <c r="G14988" t="s">
        <v>309</v>
      </c>
      <c r="H14988">
        <v>79.83</v>
      </c>
      <c r="I14988" t="s">
        <v>573</v>
      </c>
      <c r="J14988" t="s">
        <v>14</v>
      </c>
      <c r="K14988" t="s">
        <v>387</v>
      </c>
    </row>
    <row r="14989" spans="1:11" x14ac:dyDescent="0.35">
      <c r="A14989" t="s">
        <v>561</v>
      </c>
      <c r="B14989" t="s">
        <v>304</v>
      </c>
      <c r="C14989" t="s">
        <v>87</v>
      </c>
      <c r="D14989" t="s">
        <v>78</v>
      </c>
      <c r="E14989">
        <v>2024</v>
      </c>
      <c r="F14989" t="s">
        <v>506</v>
      </c>
      <c r="G14989" t="s">
        <v>309</v>
      </c>
      <c r="H14989">
        <v>645.24</v>
      </c>
      <c r="I14989" t="s">
        <v>573</v>
      </c>
      <c r="J14989" t="s">
        <v>347</v>
      </c>
      <c r="K14989" t="s">
        <v>387</v>
      </c>
    </row>
    <row r="14990" spans="1:11" x14ac:dyDescent="0.35">
      <c r="A14990" t="s">
        <v>561</v>
      </c>
      <c r="B14990" t="s">
        <v>304</v>
      </c>
      <c r="C14990" t="s">
        <v>87</v>
      </c>
      <c r="D14990" t="s">
        <v>78</v>
      </c>
      <c r="E14990">
        <v>2024</v>
      </c>
      <c r="F14990" t="s">
        <v>506</v>
      </c>
      <c r="G14990" t="s">
        <v>309</v>
      </c>
      <c r="H14990">
        <v>44187.7</v>
      </c>
      <c r="I14990" t="s">
        <v>573</v>
      </c>
      <c r="J14990" t="s">
        <v>14</v>
      </c>
      <c r="K14990" t="s">
        <v>387</v>
      </c>
    </row>
    <row r="14991" spans="1:11" x14ac:dyDescent="0.35">
      <c r="A14991" t="s">
        <v>561</v>
      </c>
      <c r="B14991" t="s">
        <v>304</v>
      </c>
      <c r="C14991" t="s">
        <v>87</v>
      </c>
      <c r="D14991" t="s">
        <v>78</v>
      </c>
      <c r="E14991">
        <v>2024</v>
      </c>
      <c r="F14991" t="s">
        <v>506</v>
      </c>
      <c r="G14991" t="s">
        <v>309</v>
      </c>
      <c r="H14991">
        <v>357163.99</v>
      </c>
      <c r="I14991" t="s">
        <v>573</v>
      </c>
      <c r="J14991" t="s">
        <v>347</v>
      </c>
      <c r="K14991" t="s">
        <v>387</v>
      </c>
    </row>
    <row r="14992" spans="1:11" x14ac:dyDescent="0.35">
      <c r="A14992" t="s">
        <v>561</v>
      </c>
      <c r="B14992" t="s">
        <v>304</v>
      </c>
      <c r="C14992" t="s">
        <v>87</v>
      </c>
      <c r="D14992" t="s">
        <v>78</v>
      </c>
      <c r="E14992">
        <v>2024</v>
      </c>
      <c r="F14992" t="s">
        <v>506</v>
      </c>
      <c r="G14992" t="s">
        <v>309</v>
      </c>
      <c r="H14992">
        <v>2126.7800000000002</v>
      </c>
      <c r="I14992" t="s">
        <v>573</v>
      </c>
      <c r="J14992" t="s">
        <v>14</v>
      </c>
      <c r="K14992" t="s">
        <v>387</v>
      </c>
    </row>
    <row r="14993" spans="1:11" x14ac:dyDescent="0.35">
      <c r="A14993" t="s">
        <v>561</v>
      </c>
      <c r="B14993" t="s">
        <v>304</v>
      </c>
      <c r="C14993" t="s">
        <v>87</v>
      </c>
      <c r="D14993" t="s">
        <v>78</v>
      </c>
      <c r="E14993">
        <v>2024</v>
      </c>
      <c r="F14993" t="s">
        <v>506</v>
      </c>
      <c r="G14993" t="s">
        <v>309</v>
      </c>
      <c r="H14993">
        <v>17190.47</v>
      </c>
      <c r="I14993" t="s">
        <v>573</v>
      </c>
      <c r="J14993" t="s">
        <v>347</v>
      </c>
      <c r="K14993" t="s">
        <v>387</v>
      </c>
    </row>
    <row r="14994" spans="1:11" x14ac:dyDescent="0.35">
      <c r="A14994" t="s">
        <v>561</v>
      </c>
      <c r="B14994" t="s">
        <v>304</v>
      </c>
      <c r="C14994" t="s">
        <v>87</v>
      </c>
      <c r="D14994" t="s">
        <v>78</v>
      </c>
      <c r="E14994">
        <v>2024</v>
      </c>
      <c r="F14994" t="s">
        <v>500</v>
      </c>
      <c r="G14994" t="s">
        <v>311</v>
      </c>
      <c r="H14994">
        <v>6494.97</v>
      </c>
      <c r="I14994" t="s">
        <v>573</v>
      </c>
      <c r="J14994" t="s">
        <v>14</v>
      </c>
      <c r="K14994" t="s">
        <v>387</v>
      </c>
    </row>
    <row r="14995" spans="1:11" x14ac:dyDescent="0.35">
      <c r="A14995" t="s">
        <v>561</v>
      </c>
      <c r="B14995" t="s">
        <v>304</v>
      </c>
      <c r="C14995" t="s">
        <v>87</v>
      </c>
      <c r="D14995" t="s">
        <v>78</v>
      </c>
      <c r="E14995">
        <v>2024</v>
      </c>
      <c r="F14995" t="s">
        <v>500</v>
      </c>
      <c r="G14995" t="s">
        <v>311</v>
      </c>
      <c r="H14995">
        <v>127287.26</v>
      </c>
      <c r="I14995" t="s">
        <v>573</v>
      </c>
      <c r="J14995" t="s">
        <v>347</v>
      </c>
      <c r="K14995" t="s">
        <v>387</v>
      </c>
    </row>
    <row r="14996" spans="1:11" x14ac:dyDescent="0.35">
      <c r="A14996" t="s">
        <v>561</v>
      </c>
      <c r="B14996" t="s">
        <v>304</v>
      </c>
      <c r="C14996" t="s">
        <v>87</v>
      </c>
      <c r="D14996" t="s">
        <v>78</v>
      </c>
      <c r="E14996">
        <v>2024</v>
      </c>
      <c r="F14996" t="s">
        <v>500</v>
      </c>
      <c r="G14996" t="s">
        <v>311</v>
      </c>
      <c r="H14996">
        <v>20.149999999999999</v>
      </c>
      <c r="I14996" t="s">
        <v>573</v>
      </c>
      <c r="J14996" t="s">
        <v>14</v>
      </c>
      <c r="K14996" t="s">
        <v>387</v>
      </c>
    </row>
    <row r="14997" spans="1:11" x14ac:dyDescent="0.35">
      <c r="A14997" t="s">
        <v>561</v>
      </c>
      <c r="B14997" t="s">
        <v>304</v>
      </c>
      <c r="C14997" t="s">
        <v>87</v>
      </c>
      <c r="D14997" t="s">
        <v>78</v>
      </c>
      <c r="E14997">
        <v>2024</v>
      </c>
      <c r="F14997" t="s">
        <v>500</v>
      </c>
      <c r="G14997" t="s">
        <v>311</v>
      </c>
      <c r="H14997">
        <v>394.92</v>
      </c>
      <c r="I14997" t="s">
        <v>573</v>
      </c>
      <c r="J14997" t="s">
        <v>347</v>
      </c>
      <c r="K14997" t="s">
        <v>387</v>
      </c>
    </row>
    <row r="14998" spans="1:11" x14ac:dyDescent="0.35">
      <c r="A14998" t="s">
        <v>561</v>
      </c>
      <c r="B14998" t="s">
        <v>304</v>
      </c>
      <c r="C14998" t="s">
        <v>87</v>
      </c>
      <c r="D14998" t="s">
        <v>78</v>
      </c>
      <c r="E14998">
        <v>2024</v>
      </c>
      <c r="F14998" t="s">
        <v>500</v>
      </c>
      <c r="G14998" t="s">
        <v>311</v>
      </c>
      <c r="H14998">
        <v>16.329999999999998</v>
      </c>
      <c r="I14998" t="s">
        <v>573</v>
      </c>
      <c r="J14998" t="s">
        <v>14</v>
      </c>
      <c r="K14998" t="s">
        <v>387</v>
      </c>
    </row>
    <row r="14999" spans="1:11" x14ac:dyDescent="0.35">
      <c r="A14999" t="s">
        <v>561</v>
      </c>
      <c r="B14999" t="s">
        <v>304</v>
      </c>
      <c r="C14999" t="s">
        <v>87</v>
      </c>
      <c r="D14999" t="s">
        <v>78</v>
      </c>
      <c r="E14999">
        <v>2024</v>
      </c>
      <c r="F14999" t="s">
        <v>500</v>
      </c>
      <c r="G14999" t="s">
        <v>311</v>
      </c>
      <c r="H14999">
        <v>319.82</v>
      </c>
      <c r="I14999" t="s">
        <v>573</v>
      </c>
      <c r="J14999" t="s">
        <v>347</v>
      </c>
      <c r="K14999" t="s">
        <v>387</v>
      </c>
    </row>
    <row r="15000" spans="1:11" x14ac:dyDescent="0.35">
      <c r="A15000" t="s">
        <v>561</v>
      </c>
      <c r="B15000" t="s">
        <v>304</v>
      </c>
      <c r="C15000" t="s">
        <v>87</v>
      </c>
      <c r="D15000" t="s">
        <v>78</v>
      </c>
      <c r="E15000">
        <v>2024</v>
      </c>
      <c r="F15000" t="s">
        <v>500</v>
      </c>
      <c r="G15000" t="s">
        <v>311</v>
      </c>
      <c r="H15000">
        <v>13.34</v>
      </c>
      <c r="I15000" t="s">
        <v>573</v>
      </c>
      <c r="J15000" t="s">
        <v>14</v>
      </c>
      <c r="K15000" t="s">
        <v>387</v>
      </c>
    </row>
    <row r="15001" spans="1:11" x14ac:dyDescent="0.35">
      <c r="A15001" t="s">
        <v>561</v>
      </c>
      <c r="B15001" t="s">
        <v>304</v>
      </c>
      <c r="C15001" t="s">
        <v>87</v>
      </c>
      <c r="D15001" t="s">
        <v>78</v>
      </c>
      <c r="E15001">
        <v>2024</v>
      </c>
      <c r="F15001" t="s">
        <v>500</v>
      </c>
      <c r="G15001" t="s">
        <v>311</v>
      </c>
      <c r="H15001">
        <v>261.33</v>
      </c>
      <c r="I15001" t="s">
        <v>573</v>
      </c>
      <c r="J15001" t="s">
        <v>347</v>
      </c>
      <c r="K15001" t="s">
        <v>387</v>
      </c>
    </row>
    <row r="15002" spans="1:11" x14ac:dyDescent="0.35">
      <c r="A15002" t="s">
        <v>561</v>
      </c>
      <c r="B15002" t="s">
        <v>304</v>
      </c>
      <c r="C15002" t="s">
        <v>87</v>
      </c>
      <c r="D15002" t="s">
        <v>78</v>
      </c>
      <c r="E15002">
        <v>2024</v>
      </c>
      <c r="F15002" t="s">
        <v>500</v>
      </c>
      <c r="G15002" t="s">
        <v>311</v>
      </c>
      <c r="H15002">
        <v>7381.2</v>
      </c>
      <c r="I15002" t="s">
        <v>573</v>
      </c>
      <c r="J15002" t="s">
        <v>14</v>
      </c>
      <c r="K15002" t="s">
        <v>387</v>
      </c>
    </row>
    <row r="15003" spans="1:11" x14ac:dyDescent="0.35">
      <c r="A15003" t="s">
        <v>561</v>
      </c>
      <c r="B15003" t="s">
        <v>304</v>
      </c>
      <c r="C15003" t="s">
        <v>87</v>
      </c>
      <c r="D15003" t="s">
        <v>78</v>
      </c>
      <c r="E15003">
        <v>2024</v>
      </c>
      <c r="F15003" t="s">
        <v>500</v>
      </c>
      <c r="G15003" t="s">
        <v>311</v>
      </c>
      <c r="H15003">
        <v>144655.34</v>
      </c>
      <c r="I15003" t="s">
        <v>573</v>
      </c>
      <c r="J15003" t="s">
        <v>347</v>
      </c>
      <c r="K15003" t="s">
        <v>387</v>
      </c>
    </row>
    <row r="15004" spans="1:11" x14ac:dyDescent="0.35">
      <c r="A15004" t="s">
        <v>561</v>
      </c>
      <c r="B15004" t="s">
        <v>304</v>
      </c>
      <c r="C15004" t="s">
        <v>87</v>
      </c>
      <c r="D15004" t="s">
        <v>78</v>
      </c>
      <c r="E15004">
        <v>2024</v>
      </c>
      <c r="F15004" t="s">
        <v>500</v>
      </c>
      <c r="G15004" t="s">
        <v>311</v>
      </c>
      <c r="H15004">
        <v>355.26</v>
      </c>
      <c r="I15004" t="s">
        <v>573</v>
      </c>
      <c r="J15004" t="s">
        <v>14</v>
      </c>
      <c r="K15004" t="s">
        <v>387</v>
      </c>
    </row>
    <row r="15005" spans="1:11" x14ac:dyDescent="0.35">
      <c r="A15005" t="s">
        <v>561</v>
      </c>
      <c r="B15005" t="s">
        <v>304</v>
      </c>
      <c r="C15005" t="s">
        <v>87</v>
      </c>
      <c r="D15005" t="s">
        <v>78</v>
      </c>
      <c r="E15005">
        <v>2024</v>
      </c>
      <c r="F15005" t="s">
        <v>500</v>
      </c>
      <c r="G15005" t="s">
        <v>311</v>
      </c>
      <c r="H15005">
        <v>6962.32</v>
      </c>
      <c r="I15005" t="s">
        <v>573</v>
      </c>
      <c r="J15005" t="s">
        <v>347</v>
      </c>
      <c r="K15005" t="s">
        <v>387</v>
      </c>
    </row>
    <row r="15006" spans="1:11" x14ac:dyDescent="0.35">
      <c r="A15006" t="s">
        <v>561</v>
      </c>
      <c r="B15006" t="s">
        <v>304</v>
      </c>
      <c r="C15006" t="s">
        <v>87</v>
      </c>
      <c r="D15006" t="s">
        <v>78</v>
      </c>
      <c r="E15006">
        <v>2024</v>
      </c>
      <c r="F15006" t="s">
        <v>71</v>
      </c>
      <c r="G15006" t="s">
        <v>310</v>
      </c>
      <c r="H15006">
        <v>72307.039999999994</v>
      </c>
      <c r="I15006" t="s">
        <v>573</v>
      </c>
      <c r="J15006" t="s">
        <v>347</v>
      </c>
      <c r="K15006" t="s">
        <v>387</v>
      </c>
    </row>
    <row r="15007" spans="1:11" x14ac:dyDescent="0.35">
      <c r="A15007" t="s">
        <v>561</v>
      </c>
      <c r="B15007" t="s">
        <v>304</v>
      </c>
      <c r="C15007" t="s">
        <v>87</v>
      </c>
      <c r="D15007" t="s">
        <v>78</v>
      </c>
      <c r="E15007">
        <v>2024</v>
      </c>
      <c r="F15007" t="s">
        <v>71</v>
      </c>
      <c r="G15007" t="s">
        <v>310</v>
      </c>
      <c r="H15007">
        <v>224.33</v>
      </c>
      <c r="I15007" t="s">
        <v>573</v>
      </c>
      <c r="J15007" t="s">
        <v>347</v>
      </c>
      <c r="K15007" t="s">
        <v>387</v>
      </c>
    </row>
    <row r="15008" spans="1:11" x14ac:dyDescent="0.35">
      <c r="A15008" t="s">
        <v>561</v>
      </c>
      <c r="B15008" t="s">
        <v>304</v>
      </c>
      <c r="C15008" t="s">
        <v>87</v>
      </c>
      <c r="D15008" t="s">
        <v>78</v>
      </c>
      <c r="E15008">
        <v>2024</v>
      </c>
      <c r="F15008" t="s">
        <v>71</v>
      </c>
      <c r="G15008" t="s">
        <v>310</v>
      </c>
      <c r="H15008">
        <v>181.68</v>
      </c>
      <c r="I15008" t="s">
        <v>573</v>
      </c>
      <c r="J15008" t="s">
        <v>347</v>
      </c>
      <c r="K15008" t="s">
        <v>387</v>
      </c>
    </row>
    <row r="15009" spans="1:11" x14ac:dyDescent="0.35">
      <c r="A15009" t="s">
        <v>561</v>
      </c>
      <c r="B15009" t="s">
        <v>304</v>
      </c>
      <c r="C15009" t="s">
        <v>87</v>
      </c>
      <c r="D15009" t="s">
        <v>78</v>
      </c>
      <c r="E15009">
        <v>2024</v>
      </c>
      <c r="F15009" t="s">
        <v>71</v>
      </c>
      <c r="G15009" t="s">
        <v>310</v>
      </c>
      <c r="H15009">
        <v>148.46</v>
      </c>
      <c r="I15009" t="s">
        <v>573</v>
      </c>
      <c r="J15009" t="s">
        <v>347</v>
      </c>
      <c r="K15009" t="s">
        <v>387</v>
      </c>
    </row>
    <row r="15010" spans="1:11" x14ac:dyDescent="0.35">
      <c r="A15010" t="s">
        <v>561</v>
      </c>
      <c r="B15010" t="s">
        <v>304</v>
      </c>
      <c r="C15010" t="s">
        <v>87</v>
      </c>
      <c r="D15010" t="s">
        <v>78</v>
      </c>
      <c r="E15010">
        <v>2024</v>
      </c>
      <c r="F15010" t="s">
        <v>71</v>
      </c>
      <c r="G15010" t="s">
        <v>310</v>
      </c>
      <c r="H15010">
        <v>82173.149999999994</v>
      </c>
      <c r="I15010" t="s">
        <v>573</v>
      </c>
      <c r="J15010" t="s">
        <v>347</v>
      </c>
      <c r="K15010" t="s">
        <v>387</v>
      </c>
    </row>
    <row r="15011" spans="1:11" x14ac:dyDescent="0.35">
      <c r="A15011" t="s">
        <v>561</v>
      </c>
      <c r="B15011" t="s">
        <v>304</v>
      </c>
      <c r="C15011" t="s">
        <v>87</v>
      </c>
      <c r="D15011" t="s">
        <v>78</v>
      </c>
      <c r="E15011">
        <v>2024</v>
      </c>
      <c r="F15011" t="s">
        <v>71</v>
      </c>
      <c r="G15011" t="s">
        <v>310</v>
      </c>
      <c r="H15011">
        <v>3955.04</v>
      </c>
      <c r="I15011" t="s">
        <v>573</v>
      </c>
      <c r="J15011" t="s">
        <v>347</v>
      </c>
      <c r="K15011" t="s">
        <v>387</v>
      </c>
    </row>
    <row r="15012" spans="1:11" x14ac:dyDescent="0.35">
      <c r="A15012" t="s">
        <v>561</v>
      </c>
      <c r="B15012" t="s">
        <v>304</v>
      </c>
      <c r="C15012" t="s">
        <v>87</v>
      </c>
      <c r="D15012" t="s">
        <v>78</v>
      </c>
      <c r="E15012">
        <v>2024</v>
      </c>
      <c r="F15012" t="s">
        <v>148</v>
      </c>
      <c r="G15012" t="s">
        <v>308</v>
      </c>
      <c r="H15012">
        <v>34006.300000000003</v>
      </c>
      <c r="I15012" t="s">
        <v>573</v>
      </c>
      <c r="J15012" t="s">
        <v>347</v>
      </c>
      <c r="K15012" t="s">
        <v>387</v>
      </c>
    </row>
    <row r="15013" spans="1:11" x14ac:dyDescent="0.35">
      <c r="A15013" t="s">
        <v>561</v>
      </c>
      <c r="B15013" t="s">
        <v>304</v>
      </c>
      <c r="C15013" t="s">
        <v>87</v>
      </c>
      <c r="D15013" t="s">
        <v>78</v>
      </c>
      <c r="E15013">
        <v>2024</v>
      </c>
      <c r="F15013" t="s">
        <v>148</v>
      </c>
      <c r="G15013" t="s">
        <v>308</v>
      </c>
      <c r="H15013">
        <v>105.51</v>
      </c>
      <c r="I15013" t="s">
        <v>573</v>
      </c>
      <c r="J15013" t="s">
        <v>347</v>
      </c>
      <c r="K15013" t="s">
        <v>387</v>
      </c>
    </row>
    <row r="15014" spans="1:11" x14ac:dyDescent="0.35">
      <c r="A15014" t="s">
        <v>561</v>
      </c>
      <c r="B15014" t="s">
        <v>304</v>
      </c>
      <c r="C15014" t="s">
        <v>87</v>
      </c>
      <c r="D15014" t="s">
        <v>78</v>
      </c>
      <c r="E15014">
        <v>2024</v>
      </c>
      <c r="F15014" t="s">
        <v>148</v>
      </c>
      <c r="G15014" t="s">
        <v>308</v>
      </c>
      <c r="H15014">
        <v>85.44</v>
      </c>
      <c r="I15014" t="s">
        <v>573</v>
      </c>
      <c r="J15014" t="s">
        <v>347</v>
      </c>
      <c r="K15014" t="s">
        <v>387</v>
      </c>
    </row>
    <row r="15015" spans="1:11" x14ac:dyDescent="0.35">
      <c r="A15015" t="s">
        <v>561</v>
      </c>
      <c r="B15015" t="s">
        <v>304</v>
      </c>
      <c r="C15015" t="s">
        <v>87</v>
      </c>
      <c r="D15015" t="s">
        <v>78</v>
      </c>
      <c r="E15015">
        <v>2024</v>
      </c>
      <c r="F15015" t="s">
        <v>148</v>
      </c>
      <c r="G15015" t="s">
        <v>308</v>
      </c>
      <c r="H15015">
        <v>69.81</v>
      </c>
      <c r="I15015" t="s">
        <v>573</v>
      </c>
      <c r="J15015" t="s">
        <v>347</v>
      </c>
      <c r="K15015" t="s">
        <v>387</v>
      </c>
    </row>
    <row r="15016" spans="1:11" x14ac:dyDescent="0.35">
      <c r="A15016" t="s">
        <v>561</v>
      </c>
      <c r="B15016" t="s">
        <v>304</v>
      </c>
      <c r="C15016" t="s">
        <v>87</v>
      </c>
      <c r="D15016" t="s">
        <v>78</v>
      </c>
      <c r="E15016">
        <v>2024</v>
      </c>
      <c r="F15016" t="s">
        <v>148</v>
      </c>
      <c r="G15016" t="s">
        <v>308</v>
      </c>
      <c r="H15016">
        <v>38646.42</v>
      </c>
      <c r="I15016" t="s">
        <v>573</v>
      </c>
      <c r="J15016" t="s">
        <v>347</v>
      </c>
      <c r="K15016" t="s">
        <v>387</v>
      </c>
    </row>
    <row r="15017" spans="1:11" x14ac:dyDescent="0.35">
      <c r="A15017" t="s">
        <v>561</v>
      </c>
      <c r="B15017" t="s">
        <v>304</v>
      </c>
      <c r="C15017" t="s">
        <v>87</v>
      </c>
      <c r="D15017" t="s">
        <v>78</v>
      </c>
      <c r="E15017">
        <v>2024</v>
      </c>
      <c r="F15017" t="s">
        <v>148</v>
      </c>
      <c r="G15017" t="s">
        <v>308</v>
      </c>
      <c r="H15017">
        <v>1860.07</v>
      </c>
      <c r="I15017" t="s">
        <v>573</v>
      </c>
      <c r="J15017" t="s">
        <v>347</v>
      </c>
      <c r="K15017" t="s">
        <v>387</v>
      </c>
    </row>
    <row r="15018" spans="1:11" x14ac:dyDescent="0.35">
      <c r="A15018" t="s">
        <v>561</v>
      </c>
      <c r="B15018" t="s">
        <v>304</v>
      </c>
      <c r="C15018" t="s">
        <v>87</v>
      </c>
      <c r="D15018" t="s">
        <v>78</v>
      </c>
      <c r="E15018">
        <v>2024</v>
      </c>
      <c r="F15018" t="s">
        <v>156</v>
      </c>
      <c r="G15018" t="s">
        <v>307</v>
      </c>
      <c r="H15018">
        <v>2297.39</v>
      </c>
      <c r="I15018" t="s">
        <v>573</v>
      </c>
      <c r="J15018" t="s">
        <v>14</v>
      </c>
      <c r="K15018" t="s">
        <v>387</v>
      </c>
    </row>
    <row r="15019" spans="1:11" x14ac:dyDescent="0.35">
      <c r="A15019" t="s">
        <v>561</v>
      </c>
      <c r="B15019" t="s">
        <v>304</v>
      </c>
      <c r="C15019" t="s">
        <v>87</v>
      </c>
      <c r="D15019" t="s">
        <v>78</v>
      </c>
      <c r="E15019">
        <v>2024</v>
      </c>
      <c r="F15019" t="s">
        <v>156</v>
      </c>
      <c r="G15019" t="s">
        <v>307</v>
      </c>
      <c r="H15019">
        <v>101768.46</v>
      </c>
      <c r="I15019" t="s">
        <v>573</v>
      </c>
      <c r="J15019" t="s">
        <v>347</v>
      </c>
      <c r="K15019" t="s">
        <v>387</v>
      </c>
    </row>
    <row r="15020" spans="1:11" x14ac:dyDescent="0.35">
      <c r="A15020" t="s">
        <v>561</v>
      </c>
      <c r="B15020" t="s">
        <v>304</v>
      </c>
      <c r="C15020" t="s">
        <v>87</v>
      </c>
      <c r="D15020" t="s">
        <v>78</v>
      </c>
      <c r="E15020">
        <v>2024</v>
      </c>
      <c r="F15020" t="s">
        <v>156</v>
      </c>
      <c r="G15020" t="s">
        <v>307</v>
      </c>
      <c r="H15020">
        <v>7.13</v>
      </c>
      <c r="I15020" t="s">
        <v>573</v>
      </c>
      <c r="J15020" t="s">
        <v>14</v>
      </c>
      <c r="K15020" t="s">
        <v>387</v>
      </c>
    </row>
    <row r="15021" spans="1:11" x14ac:dyDescent="0.35">
      <c r="A15021" t="s">
        <v>561</v>
      </c>
      <c r="B15021" t="s">
        <v>304</v>
      </c>
      <c r="C15021" t="s">
        <v>87</v>
      </c>
      <c r="D15021" t="s">
        <v>78</v>
      </c>
      <c r="E15021">
        <v>2024</v>
      </c>
      <c r="F15021" t="s">
        <v>156</v>
      </c>
      <c r="G15021" t="s">
        <v>307</v>
      </c>
      <c r="H15021">
        <v>315.74</v>
      </c>
      <c r="I15021" t="s">
        <v>573</v>
      </c>
      <c r="J15021" t="s">
        <v>347</v>
      </c>
      <c r="K15021" t="s">
        <v>387</v>
      </c>
    </row>
    <row r="15022" spans="1:11" x14ac:dyDescent="0.35">
      <c r="A15022" t="s">
        <v>561</v>
      </c>
      <c r="B15022" t="s">
        <v>304</v>
      </c>
      <c r="C15022" t="s">
        <v>87</v>
      </c>
      <c r="D15022" t="s">
        <v>78</v>
      </c>
      <c r="E15022">
        <v>2024</v>
      </c>
      <c r="F15022" t="s">
        <v>156</v>
      </c>
      <c r="G15022" t="s">
        <v>307</v>
      </c>
      <c r="H15022">
        <v>5.77</v>
      </c>
      <c r="I15022" t="s">
        <v>573</v>
      </c>
      <c r="J15022" t="s">
        <v>14</v>
      </c>
      <c r="K15022" t="s">
        <v>387</v>
      </c>
    </row>
    <row r="15023" spans="1:11" x14ac:dyDescent="0.35">
      <c r="A15023" t="s">
        <v>561</v>
      </c>
      <c r="B15023" t="s">
        <v>304</v>
      </c>
      <c r="C15023" t="s">
        <v>87</v>
      </c>
      <c r="D15023" t="s">
        <v>78</v>
      </c>
      <c r="E15023">
        <v>2024</v>
      </c>
      <c r="F15023" t="s">
        <v>156</v>
      </c>
      <c r="G15023" t="s">
        <v>307</v>
      </c>
      <c r="H15023">
        <v>255.71</v>
      </c>
      <c r="I15023" t="s">
        <v>573</v>
      </c>
      <c r="J15023" t="s">
        <v>347</v>
      </c>
      <c r="K15023" t="s">
        <v>387</v>
      </c>
    </row>
    <row r="15024" spans="1:11" x14ac:dyDescent="0.35">
      <c r="A15024" t="s">
        <v>561</v>
      </c>
      <c r="B15024" t="s">
        <v>304</v>
      </c>
      <c r="C15024" t="s">
        <v>87</v>
      </c>
      <c r="D15024" t="s">
        <v>78</v>
      </c>
      <c r="E15024">
        <v>2024</v>
      </c>
      <c r="F15024" t="s">
        <v>156</v>
      </c>
      <c r="G15024" t="s">
        <v>307</v>
      </c>
      <c r="H15024">
        <v>4.72</v>
      </c>
      <c r="I15024" t="s">
        <v>573</v>
      </c>
      <c r="J15024" t="s">
        <v>14</v>
      </c>
      <c r="K15024" t="s">
        <v>387</v>
      </c>
    </row>
    <row r="15025" spans="1:11" x14ac:dyDescent="0.35">
      <c r="A15025" t="s">
        <v>561</v>
      </c>
      <c r="B15025" t="s">
        <v>304</v>
      </c>
      <c r="C15025" t="s">
        <v>87</v>
      </c>
      <c r="D15025" t="s">
        <v>78</v>
      </c>
      <c r="E15025">
        <v>2024</v>
      </c>
      <c r="F15025" t="s">
        <v>156</v>
      </c>
      <c r="G15025" t="s">
        <v>307</v>
      </c>
      <c r="H15025">
        <v>208.93</v>
      </c>
      <c r="I15025" t="s">
        <v>573</v>
      </c>
      <c r="J15025" t="s">
        <v>347</v>
      </c>
      <c r="K15025" t="s">
        <v>387</v>
      </c>
    </row>
    <row r="15026" spans="1:11" x14ac:dyDescent="0.35">
      <c r="A15026" t="s">
        <v>561</v>
      </c>
      <c r="B15026" t="s">
        <v>304</v>
      </c>
      <c r="C15026" t="s">
        <v>87</v>
      </c>
      <c r="D15026" t="s">
        <v>78</v>
      </c>
      <c r="E15026">
        <v>2024</v>
      </c>
      <c r="F15026" t="s">
        <v>156</v>
      </c>
      <c r="G15026" t="s">
        <v>307</v>
      </c>
      <c r="H15026">
        <v>2610.86</v>
      </c>
      <c r="I15026" t="s">
        <v>573</v>
      </c>
      <c r="J15026" t="s">
        <v>14</v>
      </c>
      <c r="K15026" t="s">
        <v>387</v>
      </c>
    </row>
    <row r="15027" spans="1:11" x14ac:dyDescent="0.35">
      <c r="A15027" t="s">
        <v>561</v>
      </c>
      <c r="B15027" t="s">
        <v>304</v>
      </c>
      <c r="C15027" t="s">
        <v>87</v>
      </c>
      <c r="D15027" t="s">
        <v>78</v>
      </c>
      <c r="E15027">
        <v>2024</v>
      </c>
      <c r="F15027" t="s">
        <v>156</v>
      </c>
      <c r="G15027" t="s">
        <v>307</v>
      </c>
      <c r="H15027">
        <v>115654.55</v>
      </c>
      <c r="I15027" t="s">
        <v>573</v>
      </c>
      <c r="J15027" t="s">
        <v>347</v>
      </c>
      <c r="K15027" t="s">
        <v>387</v>
      </c>
    </row>
    <row r="15028" spans="1:11" x14ac:dyDescent="0.35">
      <c r="A15028" t="s">
        <v>561</v>
      </c>
      <c r="B15028" t="s">
        <v>304</v>
      </c>
      <c r="C15028" t="s">
        <v>87</v>
      </c>
      <c r="D15028" t="s">
        <v>78</v>
      </c>
      <c r="E15028">
        <v>2024</v>
      </c>
      <c r="F15028" t="s">
        <v>156</v>
      </c>
      <c r="G15028" t="s">
        <v>307</v>
      </c>
      <c r="H15028">
        <v>125.66</v>
      </c>
      <c r="I15028" t="s">
        <v>573</v>
      </c>
      <c r="J15028" t="s">
        <v>14</v>
      </c>
      <c r="K15028" t="s">
        <v>387</v>
      </c>
    </row>
    <row r="15029" spans="1:11" x14ac:dyDescent="0.35">
      <c r="A15029" t="s">
        <v>561</v>
      </c>
      <c r="B15029" t="s">
        <v>304</v>
      </c>
      <c r="C15029" t="s">
        <v>87</v>
      </c>
      <c r="D15029" t="s">
        <v>78</v>
      </c>
      <c r="E15029">
        <v>2024</v>
      </c>
      <c r="F15029" t="s">
        <v>156</v>
      </c>
      <c r="G15029" t="s">
        <v>307</v>
      </c>
      <c r="H15029">
        <v>5566.5</v>
      </c>
      <c r="I15029" t="s">
        <v>573</v>
      </c>
      <c r="J15029" t="s">
        <v>347</v>
      </c>
      <c r="K15029" t="s">
        <v>387</v>
      </c>
    </row>
    <row r="15030" spans="1:11" x14ac:dyDescent="0.35">
      <c r="A15030" t="s">
        <v>561</v>
      </c>
      <c r="B15030" t="s">
        <v>304</v>
      </c>
      <c r="C15030" t="s">
        <v>87</v>
      </c>
      <c r="D15030" t="s">
        <v>78</v>
      </c>
      <c r="E15030">
        <v>2024</v>
      </c>
      <c r="F15030" t="s">
        <v>502</v>
      </c>
      <c r="G15030" t="s">
        <v>68</v>
      </c>
      <c r="H15030">
        <v>124593.66</v>
      </c>
      <c r="I15030" t="s">
        <v>573</v>
      </c>
      <c r="J15030" t="s">
        <v>347</v>
      </c>
      <c r="K15030" t="s">
        <v>387</v>
      </c>
    </row>
    <row r="15031" spans="1:11" x14ac:dyDescent="0.35">
      <c r="A15031" t="s">
        <v>561</v>
      </c>
      <c r="B15031" t="s">
        <v>304</v>
      </c>
      <c r="C15031" t="s">
        <v>87</v>
      </c>
      <c r="D15031" t="s">
        <v>78</v>
      </c>
      <c r="E15031">
        <v>2024</v>
      </c>
      <c r="F15031" t="s">
        <v>502</v>
      </c>
      <c r="G15031" t="s">
        <v>68</v>
      </c>
      <c r="H15031">
        <v>3183.66</v>
      </c>
      <c r="I15031" t="s">
        <v>573</v>
      </c>
      <c r="J15031" t="s">
        <v>347</v>
      </c>
      <c r="K15031" t="s">
        <v>387</v>
      </c>
    </row>
    <row r="15032" spans="1:11" x14ac:dyDescent="0.35">
      <c r="A15032" t="s">
        <v>561</v>
      </c>
      <c r="B15032" t="s">
        <v>304</v>
      </c>
      <c r="C15032" t="s">
        <v>87</v>
      </c>
      <c r="D15032" t="s">
        <v>78</v>
      </c>
      <c r="E15032">
        <v>2024</v>
      </c>
      <c r="F15032" t="s">
        <v>502</v>
      </c>
      <c r="G15032" t="s">
        <v>68</v>
      </c>
      <c r="H15032">
        <v>479.68</v>
      </c>
      <c r="I15032" t="s">
        <v>573</v>
      </c>
      <c r="J15032" t="s">
        <v>347</v>
      </c>
      <c r="K15032" t="s">
        <v>387</v>
      </c>
    </row>
    <row r="15033" spans="1:11" x14ac:dyDescent="0.35">
      <c r="A15033" t="s">
        <v>561</v>
      </c>
      <c r="B15033" t="s">
        <v>304</v>
      </c>
      <c r="C15033" t="s">
        <v>87</v>
      </c>
      <c r="D15033" t="s">
        <v>78</v>
      </c>
      <c r="E15033">
        <v>2024</v>
      </c>
      <c r="F15033" t="s">
        <v>502</v>
      </c>
      <c r="G15033" t="s">
        <v>68</v>
      </c>
      <c r="H15033">
        <v>1557.57</v>
      </c>
      <c r="I15033" t="s">
        <v>573</v>
      </c>
      <c r="J15033" t="s">
        <v>347</v>
      </c>
      <c r="K15033" t="s">
        <v>387</v>
      </c>
    </row>
    <row r="15034" spans="1:11" x14ac:dyDescent="0.35">
      <c r="A15034" t="s">
        <v>561</v>
      </c>
      <c r="B15034" t="s">
        <v>304</v>
      </c>
      <c r="C15034" t="s">
        <v>87</v>
      </c>
      <c r="D15034" t="s">
        <v>78</v>
      </c>
      <c r="E15034">
        <v>2024</v>
      </c>
      <c r="F15034" t="s">
        <v>502</v>
      </c>
      <c r="G15034" t="s">
        <v>68</v>
      </c>
      <c r="H15034">
        <v>130247.66</v>
      </c>
      <c r="I15034" t="s">
        <v>573</v>
      </c>
      <c r="J15034" t="s">
        <v>347</v>
      </c>
      <c r="K15034" t="s">
        <v>387</v>
      </c>
    </row>
    <row r="15035" spans="1:11" x14ac:dyDescent="0.35">
      <c r="A15035" t="s">
        <v>561</v>
      </c>
      <c r="B15035" t="s">
        <v>304</v>
      </c>
      <c r="C15035" t="s">
        <v>87</v>
      </c>
      <c r="D15035" t="s">
        <v>78</v>
      </c>
      <c r="E15035">
        <v>2024</v>
      </c>
      <c r="F15035" t="s">
        <v>502</v>
      </c>
      <c r="G15035" t="s">
        <v>68</v>
      </c>
      <c r="H15035">
        <v>7310.25</v>
      </c>
      <c r="I15035" t="s">
        <v>573</v>
      </c>
      <c r="J15035" t="s">
        <v>347</v>
      </c>
      <c r="K15035" t="s">
        <v>387</v>
      </c>
    </row>
    <row r="15036" spans="1:11" hidden="1" x14ac:dyDescent="0.35">
      <c r="A15036" t="s">
        <v>561</v>
      </c>
      <c r="B15036" t="s">
        <v>84</v>
      </c>
      <c r="C15036" t="s">
        <v>85</v>
      </c>
      <c r="D15036" t="s">
        <v>78</v>
      </c>
      <c r="E15036">
        <v>2024</v>
      </c>
      <c r="F15036" t="s">
        <v>500</v>
      </c>
      <c r="G15036" t="s">
        <v>311</v>
      </c>
      <c r="H15036">
        <v>2226.58</v>
      </c>
      <c r="I15036" t="s">
        <v>573</v>
      </c>
      <c r="J15036" t="s">
        <v>347</v>
      </c>
      <c r="K15036" t="s">
        <v>388</v>
      </c>
    </row>
    <row r="15037" spans="1:11" hidden="1" x14ac:dyDescent="0.35">
      <c r="A15037" t="s">
        <v>561</v>
      </c>
      <c r="B15037" t="s">
        <v>84</v>
      </c>
      <c r="C15037" t="s">
        <v>85</v>
      </c>
      <c r="D15037" t="s">
        <v>78</v>
      </c>
      <c r="E15037">
        <v>2024</v>
      </c>
      <c r="F15037" t="s">
        <v>500</v>
      </c>
      <c r="G15037" t="s">
        <v>311</v>
      </c>
      <c r="H15037">
        <v>1260.3800000000001</v>
      </c>
      <c r="I15037" t="s">
        <v>573</v>
      </c>
      <c r="J15037" t="s">
        <v>347</v>
      </c>
      <c r="K15037" t="s">
        <v>388</v>
      </c>
    </row>
    <row r="15038" spans="1:11" hidden="1" x14ac:dyDescent="0.35">
      <c r="A15038" t="s">
        <v>561</v>
      </c>
      <c r="B15038" t="s">
        <v>84</v>
      </c>
      <c r="C15038" t="s">
        <v>85</v>
      </c>
      <c r="D15038" t="s">
        <v>78</v>
      </c>
      <c r="E15038">
        <v>2024</v>
      </c>
      <c r="F15038" t="s">
        <v>500</v>
      </c>
      <c r="G15038" t="s">
        <v>311</v>
      </c>
      <c r="H15038">
        <v>928.94</v>
      </c>
      <c r="I15038" t="s">
        <v>573</v>
      </c>
      <c r="J15038" t="s">
        <v>347</v>
      </c>
      <c r="K15038" t="s">
        <v>388</v>
      </c>
    </row>
    <row r="15039" spans="1:11" hidden="1" x14ac:dyDescent="0.35">
      <c r="A15039" t="s">
        <v>561</v>
      </c>
      <c r="B15039" t="s">
        <v>84</v>
      </c>
      <c r="C15039" t="s">
        <v>85</v>
      </c>
      <c r="D15039" t="s">
        <v>78</v>
      </c>
      <c r="E15039">
        <v>2024</v>
      </c>
      <c r="F15039" t="s">
        <v>506</v>
      </c>
      <c r="G15039" t="s">
        <v>309</v>
      </c>
      <c r="H15039">
        <v>577.16</v>
      </c>
      <c r="I15039" t="s">
        <v>573</v>
      </c>
      <c r="J15039" t="s">
        <v>347</v>
      </c>
      <c r="K15039" t="s">
        <v>388</v>
      </c>
    </row>
    <row r="15040" spans="1:11" hidden="1" x14ac:dyDescent="0.35">
      <c r="A15040" t="s">
        <v>561</v>
      </c>
      <c r="B15040" t="s">
        <v>84</v>
      </c>
      <c r="C15040" t="s">
        <v>85</v>
      </c>
      <c r="D15040" t="s">
        <v>78</v>
      </c>
      <c r="E15040">
        <v>2024</v>
      </c>
      <c r="F15040" t="s">
        <v>506</v>
      </c>
      <c r="G15040" t="s">
        <v>309</v>
      </c>
      <c r="H15040">
        <v>326.70999999999998</v>
      </c>
      <c r="I15040" t="s">
        <v>573</v>
      </c>
      <c r="J15040" t="s">
        <v>347</v>
      </c>
      <c r="K15040" t="s">
        <v>388</v>
      </c>
    </row>
    <row r="15041" spans="1:11" hidden="1" x14ac:dyDescent="0.35">
      <c r="A15041" t="s">
        <v>561</v>
      </c>
      <c r="B15041" t="s">
        <v>84</v>
      </c>
      <c r="C15041" t="s">
        <v>85</v>
      </c>
      <c r="D15041" t="s">
        <v>78</v>
      </c>
      <c r="E15041">
        <v>2024</v>
      </c>
      <c r="F15041" t="s">
        <v>506</v>
      </c>
      <c r="G15041" t="s">
        <v>309</v>
      </c>
      <c r="H15041">
        <v>240.79</v>
      </c>
      <c r="I15041" t="s">
        <v>573</v>
      </c>
      <c r="J15041" t="s">
        <v>347</v>
      </c>
      <c r="K15041" t="s">
        <v>388</v>
      </c>
    </row>
    <row r="15042" spans="1:11" hidden="1" x14ac:dyDescent="0.35">
      <c r="A15042" t="s">
        <v>561</v>
      </c>
      <c r="B15042" t="s">
        <v>84</v>
      </c>
      <c r="C15042" t="s">
        <v>85</v>
      </c>
      <c r="D15042" t="s">
        <v>78</v>
      </c>
      <c r="E15042">
        <v>2024</v>
      </c>
      <c r="F15042" t="s">
        <v>71</v>
      </c>
      <c r="G15042" t="s">
        <v>310</v>
      </c>
      <c r="H15042">
        <v>-216.29</v>
      </c>
      <c r="I15042" t="s">
        <v>573</v>
      </c>
      <c r="J15042" t="s">
        <v>347</v>
      </c>
      <c r="K15042" t="s">
        <v>388</v>
      </c>
    </row>
    <row r="15043" spans="1:11" hidden="1" x14ac:dyDescent="0.35">
      <c r="A15043" t="s">
        <v>561</v>
      </c>
      <c r="B15043" t="s">
        <v>84</v>
      </c>
      <c r="C15043" t="s">
        <v>85</v>
      </c>
      <c r="D15043" t="s">
        <v>78</v>
      </c>
      <c r="E15043">
        <v>2024</v>
      </c>
      <c r="F15043" t="s">
        <v>71</v>
      </c>
      <c r="G15043" t="s">
        <v>310</v>
      </c>
      <c r="H15043">
        <v>-122.43</v>
      </c>
      <c r="I15043" t="s">
        <v>573</v>
      </c>
      <c r="J15043" t="s">
        <v>347</v>
      </c>
      <c r="K15043" t="s">
        <v>388</v>
      </c>
    </row>
    <row r="15044" spans="1:11" hidden="1" x14ac:dyDescent="0.35">
      <c r="A15044" t="s">
        <v>561</v>
      </c>
      <c r="B15044" t="s">
        <v>84</v>
      </c>
      <c r="C15044" t="s">
        <v>85</v>
      </c>
      <c r="D15044" t="s">
        <v>78</v>
      </c>
      <c r="E15044">
        <v>2024</v>
      </c>
      <c r="F15044" t="s">
        <v>71</v>
      </c>
      <c r="G15044" t="s">
        <v>310</v>
      </c>
      <c r="H15044">
        <v>-90.25</v>
      </c>
      <c r="I15044" t="s">
        <v>573</v>
      </c>
      <c r="J15044" t="s">
        <v>347</v>
      </c>
      <c r="K15044" t="s">
        <v>388</v>
      </c>
    </row>
    <row r="15045" spans="1:11" hidden="1" x14ac:dyDescent="0.35">
      <c r="A15045" t="s">
        <v>561</v>
      </c>
      <c r="B15045" t="s">
        <v>84</v>
      </c>
      <c r="C15045" t="s">
        <v>85</v>
      </c>
      <c r="D15045" t="s">
        <v>78</v>
      </c>
      <c r="E15045">
        <v>2024</v>
      </c>
      <c r="F15045" t="s">
        <v>148</v>
      </c>
      <c r="G15045" t="s">
        <v>308</v>
      </c>
      <c r="H15045">
        <v>422.05</v>
      </c>
      <c r="I15045" t="s">
        <v>573</v>
      </c>
      <c r="J15045" t="s">
        <v>347</v>
      </c>
      <c r="K15045" t="s">
        <v>388</v>
      </c>
    </row>
    <row r="15046" spans="1:11" hidden="1" x14ac:dyDescent="0.35">
      <c r="A15046" t="s">
        <v>561</v>
      </c>
      <c r="B15046" t="s">
        <v>84</v>
      </c>
      <c r="C15046" t="s">
        <v>85</v>
      </c>
      <c r="D15046" t="s">
        <v>78</v>
      </c>
      <c r="E15046">
        <v>2024</v>
      </c>
      <c r="F15046" t="s">
        <v>148</v>
      </c>
      <c r="G15046" t="s">
        <v>308</v>
      </c>
      <c r="H15046">
        <v>238.91</v>
      </c>
      <c r="I15046" t="s">
        <v>573</v>
      </c>
      <c r="J15046" t="s">
        <v>347</v>
      </c>
      <c r="K15046" t="s">
        <v>388</v>
      </c>
    </row>
    <row r="15047" spans="1:11" hidden="1" x14ac:dyDescent="0.35">
      <c r="A15047" t="s">
        <v>561</v>
      </c>
      <c r="B15047" t="s">
        <v>84</v>
      </c>
      <c r="C15047" t="s">
        <v>85</v>
      </c>
      <c r="D15047" t="s">
        <v>78</v>
      </c>
      <c r="E15047">
        <v>2024</v>
      </c>
      <c r="F15047" t="s">
        <v>148</v>
      </c>
      <c r="G15047" t="s">
        <v>308</v>
      </c>
      <c r="H15047">
        <v>176.08</v>
      </c>
      <c r="I15047" t="s">
        <v>573</v>
      </c>
      <c r="J15047" t="s">
        <v>347</v>
      </c>
      <c r="K15047" t="s">
        <v>388</v>
      </c>
    </row>
    <row r="15048" spans="1:11" hidden="1" x14ac:dyDescent="0.35">
      <c r="A15048" t="s">
        <v>561</v>
      </c>
      <c r="B15048" t="s">
        <v>84</v>
      </c>
      <c r="C15048" t="s">
        <v>85</v>
      </c>
      <c r="D15048" t="s">
        <v>78</v>
      </c>
      <c r="E15048">
        <v>2024</v>
      </c>
      <c r="F15048" t="s">
        <v>156</v>
      </c>
      <c r="G15048" t="s">
        <v>307</v>
      </c>
      <c r="H15048">
        <v>2189.7600000000002</v>
      </c>
      <c r="I15048" t="s">
        <v>573</v>
      </c>
      <c r="J15048" t="s">
        <v>347</v>
      </c>
      <c r="K15048" t="s">
        <v>388</v>
      </c>
    </row>
    <row r="15049" spans="1:11" hidden="1" x14ac:dyDescent="0.35">
      <c r="A15049" t="s">
        <v>561</v>
      </c>
      <c r="B15049" t="s">
        <v>84</v>
      </c>
      <c r="C15049" t="s">
        <v>85</v>
      </c>
      <c r="D15049" t="s">
        <v>78</v>
      </c>
      <c r="E15049">
        <v>2024</v>
      </c>
      <c r="F15049" t="s">
        <v>156</v>
      </c>
      <c r="G15049" t="s">
        <v>307</v>
      </c>
      <c r="H15049">
        <v>1239.53</v>
      </c>
      <c r="I15049" t="s">
        <v>573</v>
      </c>
      <c r="J15049" t="s">
        <v>347</v>
      </c>
      <c r="K15049" t="s">
        <v>388</v>
      </c>
    </row>
    <row r="15050" spans="1:11" hidden="1" x14ac:dyDescent="0.35">
      <c r="A15050" t="s">
        <v>561</v>
      </c>
      <c r="B15050" t="s">
        <v>84</v>
      </c>
      <c r="C15050" t="s">
        <v>85</v>
      </c>
      <c r="D15050" t="s">
        <v>78</v>
      </c>
      <c r="E15050">
        <v>2024</v>
      </c>
      <c r="F15050" t="s">
        <v>156</v>
      </c>
      <c r="G15050" t="s">
        <v>307</v>
      </c>
      <c r="H15050">
        <v>913.58</v>
      </c>
      <c r="I15050" t="s">
        <v>573</v>
      </c>
      <c r="J15050" t="s">
        <v>347</v>
      </c>
      <c r="K15050" t="s">
        <v>388</v>
      </c>
    </row>
    <row r="15051" spans="1:11" hidden="1" x14ac:dyDescent="0.35">
      <c r="A15051" t="s">
        <v>561</v>
      </c>
      <c r="B15051" t="s">
        <v>84</v>
      </c>
      <c r="C15051" t="s">
        <v>351</v>
      </c>
      <c r="D15051" t="s">
        <v>78</v>
      </c>
      <c r="E15051">
        <v>2024</v>
      </c>
      <c r="F15051" t="s">
        <v>500</v>
      </c>
      <c r="G15051" t="s">
        <v>311</v>
      </c>
      <c r="H15051">
        <v>6371.38</v>
      </c>
      <c r="I15051" t="s">
        <v>573</v>
      </c>
      <c r="J15051" t="s">
        <v>14</v>
      </c>
      <c r="K15051" t="s">
        <v>403</v>
      </c>
    </row>
    <row r="15052" spans="1:11" hidden="1" x14ac:dyDescent="0.35">
      <c r="A15052" t="s">
        <v>561</v>
      </c>
      <c r="B15052" t="s">
        <v>84</v>
      </c>
      <c r="C15052" t="s">
        <v>351</v>
      </c>
      <c r="D15052" t="s">
        <v>78</v>
      </c>
      <c r="E15052">
        <v>2024</v>
      </c>
      <c r="F15052" t="s">
        <v>500</v>
      </c>
      <c r="G15052" t="s">
        <v>311</v>
      </c>
      <c r="H15052">
        <v>9970.89</v>
      </c>
      <c r="I15052" t="s">
        <v>573</v>
      </c>
      <c r="J15052" t="s">
        <v>347</v>
      </c>
      <c r="K15052" t="s">
        <v>403</v>
      </c>
    </row>
    <row r="15053" spans="1:11" hidden="1" x14ac:dyDescent="0.35">
      <c r="A15053" t="s">
        <v>561</v>
      </c>
      <c r="B15053" t="s">
        <v>84</v>
      </c>
      <c r="C15053" t="s">
        <v>351</v>
      </c>
      <c r="D15053" t="s">
        <v>78</v>
      </c>
      <c r="E15053">
        <v>2024</v>
      </c>
      <c r="F15053" t="s">
        <v>506</v>
      </c>
      <c r="G15053" t="s">
        <v>309</v>
      </c>
      <c r="H15053">
        <v>1811.84</v>
      </c>
      <c r="I15053" t="s">
        <v>573</v>
      </c>
      <c r="J15053" t="s">
        <v>347</v>
      </c>
      <c r="K15053" t="s">
        <v>403</v>
      </c>
    </row>
    <row r="15054" spans="1:11" hidden="1" x14ac:dyDescent="0.35">
      <c r="A15054" t="s">
        <v>561</v>
      </c>
      <c r="B15054" t="s">
        <v>84</v>
      </c>
      <c r="C15054" t="s">
        <v>351</v>
      </c>
      <c r="D15054" t="s">
        <v>78</v>
      </c>
      <c r="E15054">
        <v>2024</v>
      </c>
      <c r="F15054" t="s">
        <v>71</v>
      </c>
      <c r="G15054" t="s">
        <v>310</v>
      </c>
      <c r="H15054">
        <v>1341.72</v>
      </c>
      <c r="I15054" t="s">
        <v>573</v>
      </c>
      <c r="J15054" t="s">
        <v>347</v>
      </c>
      <c r="K15054" t="s">
        <v>403</v>
      </c>
    </row>
    <row r="15055" spans="1:11" hidden="1" x14ac:dyDescent="0.35">
      <c r="A15055" t="s">
        <v>561</v>
      </c>
      <c r="B15055" t="s">
        <v>84</v>
      </c>
      <c r="C15055" t="s">
        <v>351</v>
      </c>
      <c r="D15055" t="s">
        <v>78</v>
      </c>
      <c r="E15055">
        <v>2024</v>
      </c>
      <c r="F15055" t="s">
        <v>148</v>
      </c>
      <c r="G15055" t="s">
        <v>308</v>
      </c>
      <c r="H15055">
        <v>174.82</v>
      </c>
      <c r="I15055" t="s">
        <v>573</v>
      </c>
      <c r="J15055" t="s">
        <v>347</v>
      </c>
      <c r="K15055" t="s">
        <v>403</v>
      </c>
    </row>
    <row r="15056" spans="1:11" hidden="1" x14ac:dyDescent="0.35">
      <c r="A15056" t="s">
        <v>561</v>
      </c>
      <c r="B15056" t="s">
        <v>84</v>
      </c>
      <c r="C15056" t="s">
        <v>351</v>
      </c>
      <c r="D15056" t="s">
        <v>78</v>
      </c>
      <c r="E15056">
        <v>2024</v>
      </c>
      <c r="F15056" t="s">
        <v>156</v>
      </c>
      <c r="G15056" t="s">
        <v>307</v>
      </c>
      <c r="H15056">
        <v>143.15</v>
      </c>
      <c r="I15056" t="s">
        <v>573</v>
      </c>
      <c r="J15056" t="s">
        <v>14</v>
      </c>
      <c r="K15056" t="s">
        <v>403</v>
      </c>
    </row>
    <row r="15057" spans="1:11" hidden="1" x14ac:dyDescent="0.35">
      <c r="A15057" t="s">
        <v>561</v>
      </c>
      <c r="B15057" t="s">
        <v>84</v>
      </c>
      <c r="C15057" t="s">
        <v>351</v>
      </c>
      <c r="D15057" t="s">
        <v>78</v>
      </c>
      <c r="E15057">
        <v>2024</v>
      </c>
      <c r="F15057" t="s">
        <v>156</v>
      </c>
      <c r="G15057" t="s">
        <v>307</v>
      </c>
      <c r="H15057">
        <v>1477.89</v>
      </c>
      <c r="I15057" t="s">
        <v>573</v>
      </c>
      <c r="J15057" t="s">
        <v>347</v>
      </c>
      <c r="K15057" t="s">
        <v>403</v>
      </c>
    </row>
    <row r="15058" spans="1:11" hidden="1" x14ac:dyDescent="0.35">
      <c r="A15058" t="s">
        <v>561</v>
      </c>
      <c r="B15058" t="s">
        <v>84</v>
      </c>
      <c r="C15058" t="s">
        <v>329</v>
      </c>
      <c r="D15058" t="s">
        <v>78</v>
      </c>
      <c r="E15058">
        <v>2024</v>
      </c>
      <c r="F15058" t="s">
        <v>500</v>
      </c>
      <c r="G15058" t="s">
        <v>311</v>
      </c>
      <c r="H15058">
        <v>15279.83</v>
      </c>
      <c r="I15058" t="s">
        <v>573</v>
      </c>
      <c r="J15058" t="s">
        <v>14</v>
      </c>
      <c r="K15058" t="s">
        <v>390</v>
      </c>
    </row>
    <row r="15059" spans="1:11" hidden="1" x14ac:dyDescent="0.35">
      <c r="A15059" t="s">
        <v>561</v>
      </c>
      <c r="B15059" t="s">
        <v>84</v>
      </c>
      <c r="C15059" t="s">
        <v>329</v>
      </c>
      <c r="D15059" t="s">
        <v>78</v>
      </c>
      <c r="E15059">
        <v>2024</v>
      </c>
      <c r="F15059" t="s">
        <v>500</v>
      </c>
      <c r="G15059" t="s">
        <v>311</v>
      </c>
      <c r="H15059">
        <v>3286.3</v>
      </c>
      <c r="I15059" t="s">
        <v>573</v>
      </c>
      <c r="J15059" t="s">
        <v>347</v>
      </c>
      <c r="K15059" t="s">
        <v>390</v>
      </c>
    </row>
    <row r="15060" spans="1:11" hidden="1" x14ac:dyDescent="0.35">
      <c r="A15060" t="s">
        <v>561</v>
      </c>
      <c r="B15060" t="s">
        <v>84</v>
      </c>
      <c r="C15060" t="s">
        <v>329</v>
      </c>
      <c r="D15060" t="s">
        <v>78</v>
      </c>
      <c r="E15060">
        <v>2024</v>
      </c>
      <c r="F15060" t="s">
        <v>500</v>
      </c>
      <c r="G15060" t="s">
        <v>311</v>
      </c>
      <c r="H15060">
        <v>14082.9</v>
      </c>
      <c r="I15060" t="s">
        <v>573</v>
      </c>
      <c r="J15060" t="s">
        <v>14</v>
      </c>
      <c r="K15060" t="s">
        <v>390</v>
      </c>
    </row>
    <row r="15061" spans="1:11" hidden="1" x14ac:dyDescent="0.35">
      <c r="A15061" t="s">
        <v>561</v>
      </c>
      <c r="B15061" t="s">
        <v>84</v>
      </c>
      <c r="C15061" t="s">
        <v>329</v>
      </c>
      <c r="D15061" t="s">
        <v>78</v>
      </c>
      <c r="E15061">
        <v>2024</v>
      </c>
      <c r="F15061" t="s">
        <v>500</v>
      </c>
      <c r="G15061" t="s">
        <v>311</v>
      </c>
      <c r="H15061">
        <v>3028.86</v>
      </c>
      <c r="I15061" t="s">
        <v>573</v>
      </c>
      <c r="J15061" t="s">
        <v>347</v>
      </c>
      <c r="K15061" t="s">
        <v>390</v>
      </c>
    </row>
    <row r="15062" spans="1:11" hidden="1" x14ac:dyDescent="0.35">
      <c r="A15062" t="s">
        <v>561</v>
      </c>
      <c r="B15062" t="s">
        <v>84</v>
      </c>
      <c r="C15062" t="s">
        <v>329</v>
      </c>
      <c r="D15062" t="s">
        <v>78</v>
      </c>
      <c r="E15062">
        <v>2024</v>
      </c>
      <c r="F15062" t="s">
        <v>500</v>
      </c>
      <c r="G15062" t="s">
        <v>311</v>
      </c>
      <c r="H15062">
        <v>2532.7600000000002</v>
      </c>
      <c r="I15062" t="s">
        <v>573</v>
      </c>
      <c r="J15062" t="s">
        <v>14</v>
      </c>
      <c r="K15062" t="s">
        <v>390</v>
      </c>
    </row>
    <row r="15063" spans="1:11" hidden="1" x14ac:dyDescent="0.35">
      <c r="A15063" t="s">
        <v>561</v>
      </c>
      <c r="B15063" t="s">
        <v>84</v>
      </c>
      <c r="C15063" t="s">
        <v>329</v>
      </c>
      <c r="D15063" t="s">
        <v>78</v>
      </c>
      <c r="E15063">
        <v>2024</v>
      </c>
      <c r="F15063" t="s">
        <v>500</v>
      </c>
      <c r="G15063" t="s">
        <v>311</v>
      </c>
      <c r="H15063">
        <v>544.73</v>
      </c>
      <c r="I15063" t="s">
        <v>573</v>
      </c>
      <c r="J15063" t="s">
        <v>347</v>
      </c>
      <c r="K15063" t="s">
        <v>390</v>
      </c>
    </row>
    <row r="15064" spans="1:11" hidden="1" x14ac:dyDescent="0.35">
      <c r="A15064" t="s">
        <v>561</v>
      </c>
      <c r="B15064" t="s">
        <v>84</v>
      </c>
      <c r="C15064" t="s">
        <v>329</v>
      </c>
      <c r="D15064" t="s">
        <v>78</v>
      </c>
      <c r="E15064">
        <v>2024</v>
      </c>
      <c r="F15064" t="s">
        <v>500</v>
      </c>
      <c r="G15064" t="s">
        <v>311</v>
      </c>
      <c r="H15064">
        <v>4279.57</v>
      </c>
      <c r="I15064" t="s">
        <v>573</v>
      </c>
      <c r="J15064" t="s">
        <v>14</v>
      </c>
      <c r="K15064" t="s">
        <v>390</v>
      </c>
    </row>
    <row r="15065" spans="1:11" hidden="1" x14ac:dyDescent="0.35">
      <c r="A15065" t="s">
        <v>561</v>
      </c>
      <c r="B15065" t="s">
        <v>84</v>
      </c>
      <c r="C15065" t="s">
        <v>329</v>
      </c>
      <c r="D15065" t="s">
        <v>78</v>
      </c>
      <c r="E15065">
        <v>2024</v>
      </c>
      <c r="F15065" t="s">
        <v>500</v>
      </c>
      <c r="G15065" t="s">
        <v>311</v>
      </c>
      <c r="H15065">
        <v>920.43</v>
      </c>
      <c r="I15065" t="s">
        <v>573</v>
      </c>
      <c r="J15065" t="s">
        <v>347</v>
      </c>
      <c r="K15065" t="s">
        <v>390</v>
      </c>
    </row>
    <row r="15066" spans="1:11" hidden="1" x14ac:dyDescent="0.35">
      <c r="A15066" t="s">
        <v>561</v>
      </c>
      <c r="B15066" t="s">
        <v>84</v>
      </c>
      <c r="C15066" t="s">
        <v>329</v>
      </c>
      <c r="D15066" t="s">
        <v>78</v>
      </c>
      <c r="E15066">
        <v>2024</v>
      </c>
      <c r="F15066" t="s">
        <v>500</v>
      </c>
      <c r="G15066" t="s">
        <v>311</v>
      </c>
      <c r="H15066">
        <v>16546.21</v>
      </c>
      <c r="I15066" t="s">
        <v>573</v>
      </c>
      <c r="J15066" t="s">
        <v>14</v>
      </c>
      <c r="K15066" t="s">
        <v>390</v>
      </c>
    </row>
    <row r="15067" spans="1:11" hidden="1" x14ac:dyDescent="0.35">
      <c r="A15067" t="s">
        <v>561</v>
      </c>
      <c r="B15067" t="s">
        <v>84</v>
      </c>
      <c r="C15067" t="s">
        <v>329</v>
      </c>
      <c r="D15067" t="s">
        <v>78</v>
      </c>
      <c r="E15067">
        <v>2024</v>
      </c>
      <c r="F15067" t="s">
        <v>500</v>
      </c>
      <c r="G15067" t="s">
        <v>311</v>
      </c>
      <c r="H15067">
        <v>3558.66</v>
      </c>
      <c r="I15067" t="s">
        <v>573</v>
      </c>
      <c r="J15067" t="s">
        <v>347</v>
      </c>
      <c r="K15067" t="s">
        <v>390</v>
      </c>
    </row>
    <row r="15068" spans="1:11" hidden="1" x14ac:dyDescent="0.35">
      <c r="A15068" t="s">
        <v>561</v>
      </c>
      <c r="B15068" t="s">
        <v>84</v>
      </c>
      <c r="C15068" t="s">
        <v>329</v>
      </c>
      <c r="D15068" t="s">
        <v>78</v>
      </c>
      <c r="E15068">
        <v>2024</v>
      </c>
      <c r="F15068" t="s">
        <v>500</v>
      </c>
      <c r="G15068" t="s">
        <v>311</v>
      </c>
      <c r="H15068">
        <v>1446.89</v>
      </c>
      <c r="I15068" t="s">
        <v>573</v>
      </c>
      <c r="J15068" t="s">
        <v>14</v>
      </c>
      <c r="K15068" t="s">
        <v>390</v>
      </c>
    </row>
    <row r="15069" spans="1:11" hidden="1" x14ac:dyDescent="0.35">
      <c r="A15069" t="s">
        <v>561</v>
      </c>
      <c r="B15069" t="s">
        <v>84</v>
      </c>
      <c r="C15069" t="s">
        <v>329</v>
      </c>
      <c r="D15069" t="s">
        <v>78</v>
      </c>
      <c r="E15069">
        <v>2024</v>
      </c>
      <c r="F15069" t="s">
        <v>500</v>
      </c>
      <c r="G15069" t="s">
        <v>311</v>
      </c>
      <c r="H15069">
        <v>311.19</v>
      </c>
      <c r="I15069" t="s">
        <v>573</v>
      </c>
      <c r="J15069" t="s">
        <v>347</v>
      </c>
      <c r="K15069" t="s">
        <v>390</v>
      </c>
    </row>
    <row r="15070" spans="1:11" hidden="1" x14ac:dyDescent="0.35">
      <c r="A15070" t="s">
        <v>561</v>
      </c>
      <c r="B15070" t="s">
        <v>84</v>
      </c>
      <c r="C15070" t="s">
        <v>329</v>
      </c>
      <c r="D15070" t="s">
        <v>78</v>
      </c>
      <c r="E15070">
        <v>2024</v>
      </c>
      <c r="F15070" t="s">
        <v>506</v>
      </c>
      <c r="G15070" t="s">
        <v>309</v>
      </c>
      <c r="H15070">
        <v>1346.93</v>
      </c>
      <c r="I15070" t="s">
        <v>573</v>
      </c>
      <c r="J15070" t="s">
        <v>347</v>
      </c>
      <c r="K15070" t="s">
        <v>390</v>
      </c>
    </row>
    <row r="15071" spans="1:11" hidden="1" x14ac:dyDescent="0.35">
      <c r="A15071" t="s">
        <v>561</v>
      </c>
      <c r="B15071" t="s">
        <v>84</v>
      </c>
      <c r="C15071" t="s">
        <v>329</v>
      </c>
      <c r="D15071" t="s">
        <v>78</v>
      </c>
      <c r="E15071">
        <v>2024</v>
      </c>
      <c r="F15071" t="s">
        <v>506</v>
      </c>
      <c r="G15071" t="s">
        <v>309</v>
      </c>
      <c r="H15071">
        <v>1241.43</v>
      </c>
      <c r="I15071" t="s">
        <v>573</v>
      </c>
      <c r="J15071" t="s">
        <v>347</v>
      </c>
      <c r="K15071" t="s">
        <v>390</v>
      </c>
    </row>
    <row r="15072" spans="1:11" hidden="1" x14ac:dyDescent="0.35">
      <c r="A15072" t="s">
        <v>561</v>
      </c>
      <c r="B15072" t="s">
        <v>84</v>
      </c>
      <c r="C15072" t="s">
        <v>329</v>
      </c>
      <c r="D15072" t="s">
        <v>78</v>
      </c>
      <c r="E15072">
        <v>2024</v>
      </c>
      <c r="F15072" t="s">
        <v>506</v>
      </c>
      <c r="G15072" t="s">
        <v>309</v>
      </c>
      <c r="H15072">
        <v>223.27</v>
      </c>
      <c r="I15072" t="s">
        <v>573</v>
      </c>
      <c r="J15072" t="s">
        <v>347</v>
      </c>
      <c r="K15072" t="s">
        <v>390</v>
      </c>
    </row>
    <row r="15073" spans="1:11" hidden="1" x14ac:dyDescent="0.35">
      <c r="A15073" t="s">
        <v>561</v>
      </c>
      <c r="B15073" t="s">
        <v>84</v>
      </c>
      <c r="C15073" t="s">
        <v>329</v>
      </c>
      <c r="D15073" t="s">
        <v>78</v>
      </c>
      <c r="E15073">
        <v>2024</v>
      </c>
      <c r="F15073" t="s">
        <v>506</v>
      </c>
      <c r="G15073" t="s">
        <v>309</v>
      </c>
      <c r="H15073">
        <v>377.25</v>
      </c>
      <c r="I15073" t="s">
        <v>573</v>
      </c>
      <c r="J15073" t="s">
        <v>347</v>
      </c>
      <c r="K15073" t="s">
        <v>390</v>
      </c>
    </row>
    <row r="15074" spans="1:11" hidden="1" x14ac:dyDescent="0.35">
      <c r="A15074" t="s">
        <v>561</v>
      </c>
      <c r="B15074" t="s">
        <v>84</v>
      </c>
      <c r="C15074" t="s">
        <v>329</v>
      </c>
      <c r="D15074" t="s">
        <v>78</v>
      </c>
      <c r="E15074">
        <v>2024</v>
      </c>
      <c r="F15074" t="s">
        <v>506</v>
      </c>
      <c r="G15074" t="s">
        <v>309</v>
      </c>
      <c r="H15074">
        <v>1458.57</v>
      </c>
      <c r="I15074" t="s">
        <v>573</v>
      </c>
      <c r="J15074" t="s">
        <v>347</v>
      </c>
      <c r="K15074" t="s">
        <v>390</v>
      </c>
    </row>
    <row r="15075" spans="1:11" hidden="1" x14ac:dyDescent="0.35">
      <c r="A15075" t="s">
        <v>561</v>
      </c>
      <c r="B15075" t="s">
        <v>84</v>
      </c>
      <c r="C15075" t="s">
        <v>329</v>
      </c>
      <c r="D15075" t="s">
        <v>78</v>
      </c>
      <c r="E15075">
        <v>2024</v>
      </c>
      <c r="F15075" t="s">
        <v>506</v>
      </c>
      <c r="G15075" t="s">
        <v>309</v>
      </c>
      <c r="H15075">
        <v>127.54</v>
      </c>
      <c r="I15075" t="s">
        <v>573</v>
      </c>
      <c r="J15075" t="s">
        <v>347</v>
      </c>
      <c r="K15075" t="s">
        <v>390</v>
      </c>
    </row>
    <row r="15076" spans="1:11" hidden="1" x14ac:dyDescent="0.35">
      <c r="A15076" t="s">
        <v>561</v>
      </c>
      <c r="B15076" t="s">
        <v>84</v>
      </c>
      <c r="C15076" t="s">
        <v>329</v>
      </c>
      <c r="D15076" t="s">
        <v>78</v>
      </c>
      <c r="E15076">
        <v>2024</v>
      </c>
      <c r="F15076" t="s">
        <v>71</v>
      </c>
      <c r="G15076" t="s">
        <v>310</v>
      </c>
      <c r="H15076">
        <v>216.05</v>
      </c>
      <c r="I15076" t="s">
        <v>573</v>
      </c>
      <c r="J15076" t="s">
        <v>347</v>
      </c>
      <c r="K15076" t="s">
        <v>390</v>
      </c>
    </row>
    <row r="15077" spans="1:11" hidden="1" x14ac:dyDescent="0.35">
      <c r="A15077" t="s">
        <v>561</v>
      </c>
      <c r="B15077" t="s">
        <v>84</v>
      </c>
      <c r="C15077" t="s">
        <v>329</v>
      </c>
      <c r="D15077" t="s">
        <v>78</v>
      </c>
      <c r="E15077">
        <v>2024</v>
      </c>
      <c r="F15077" t="s">
        <v>71</v>
      </c>
      <c r="G15077" t="s">
        <v>310</v>
      </c>
      <c r="H15077">
        <v>199.14</v>
      </c>
      <c r="I15077" t="s">
        <v>573</v>
      </c>
      <c r="J15077" t="s">
        <v>347</v>
      </c>
      <c r="K15077" t="s">
        <v>390</v>
      </c>
    </row>
    <row r="15078" spans="1:11" hidden="1" x14ac:dyDescent="0.35">
      <c r="A15078" t="s">
        <v>561</v>
      </c>
      <c r="B15078" t="s">
        <v>84</v>
      </c>
      <c r="C15078" t="s">
        <v>329</v>
      </c>
      <c r="D15078" t="s">
        <v>78</v>
      </c>
      <c r="E15078">
        <v>2024</v>
      </c>
      <c r="F15078" t="s">
        <v>71</v>
      </c>
      <c r="G15078" t="s">
        <v>310</v>
      </c>
      <c r="H15078">
        <v>35.81</v>
      </c>
      <c r="I15078" t="s">
        <v>573</v>
      </c>
      <c r="J15078" t="s">
        <v>347</v>
      </c>
      <c r="K15078" t="s">
        <v>390</v>
      </c>
    </row>
    <row r="15079" spans="1:11" hidden="1" x14ac:dyDescent="0.35">
      <c r="A15079" t="s">
        <v>561</v>
      </c>
      <c r="B15079" t="s">
        <v>84</v>
      </c>
      <c r="C15079" t="s">
        <v>329</v>
      </c>
      <c r="D15079" t="s">
        <v>78</v>
      </c>
      <c r="E15079">
        <v>2024</v>
      </c>
      <c r="F15079" t="s">
        <v>71</v>
      </c>
      <c r="G15079" t="s">
        <v>310</v>
      </c>
      <c r="H15079">
        <v>60.51</v>
      </c>
      <c r="I15079" t="s">
        <v>573</v>
      </c>
      <c r="J15079" t="s">
        <v>347</v>
      </c>
      <c r="K15079" t="s">
        <v>390</v>
      </c>
    </row>
    <row r="15080" spans="1:11" hidden="1" x14ac:dyDescent="0.35">
      <c r="A15080" t="s">
        <v>561</v>
      </c>
      <c r="B15080" t="s">
        <v>84</v>
      </c>
      <c r="C15080" t="s">
        <v>329</v>
      </c>
      <c r="D15080" t="s">
        <v>78</v>
      </c>
      <c r="E15080">
        <v>2024</v>
      </c>
      <c r="F15080" t="s">
        <v>71</v>
      </c>
      <c r="G15080" t="s">
        <v>310</v>
      </c>
      <c r="H15080">
        <v>233.96</v>
      </c>
      <c r="I15080" t="s">
        <v>573</v>
      </c>
      <c r="J15080" t="s">
        <v>347</v>
      </c>
      <c r="K15080" t="s">
        <v>390</v>
      </c>
    </row>
    <row r="15081" spans="1:11" hidden="1" x14ac:dyDescent="0.35">
      <c r="A15081" t="s">
        <v>561</v>
      </c>
      <c r="B15081" t="s">
        <v>84</v>
      </c>
      <c r="C15081" t="s">
        <v>329</v>
      </c>
      <c r="D15081" t="s">
        <v>78</v>
      </c>
      <c r="E15081">
        <v>2024</v>
      </c>
      <c r="F15081" t="s">
        <v>71</v>
      </c>
      <c r="G15081" t="s">
        <v>310</v>
      </c>
      <c r="H15081">
        <v>20.45</v>
      </c>
      <c r="I15081" t="s">
        <v>573</v>
      </c>
      <c r="J15081" t="s">
        <v>347</v>
      </c>
      <c r="K15081" t="s">
        <v>390</v>
      </c>
    </row>
    <row r="15082" spans="1:11" hidden="1" x14ac:dyDescent="0.35">
      <c r="A15082" t="s">
        <v>561</v>
      </c>
      <c r="B15082" t="s">
        <v>84</v>
      </c>
      <c r="C15082" t="s">
        <v>329</v>
      </c>
      <c r="D15082" t="s">
        <v>78</v>
      </c>
      <c r="E15082">
        <v>2024</v>
      </c>
      <c r="F15082" t="s">
        <v>148</v>
      </c>
      <c r="G15082" t="s">
        <v>308</v>
      </c>
      <c r="H15082">
        <v>42.65</v>
      </c>
      <c r="I15082" t="s">
        <v>573</v>
      </c>
      <c r="J15082" t="s">
        <v>347</v>
      </c>
      <c r="K15082" t="s">
        <v>390</v>
      </c>
    </row>
    <row r="15083" spans="1:11" hidden="1" x14ac:dyDescent="0.35">
      <c r="A15083" t="s">
        <v>561</v>
      </c>
      <c r="B15083" t="s">
        <v>84</v>
      </c>
      <c r="C15083" t="s">
        <v>329</v>
      </c>
      <c r="D15083" t="s">
        <v>78</v>
      </c>
      <c r="E15083">
        <v>2024</v>
      </c>
      <c r="F15083" t="s">
        <v>148</v>
      </c>
      <c r="G15083" t="s">
        <v>308</v>
      </c>
      <c r="H15083">
        <v>39.31</v>
      </c>
      <c r="I15083" t="s">
        <v>573</v>
      </c>
      <c r="J15083" t="s">
        <v>347</v>
      </c>
      <c r="K15083" t="s">
        <v>390</v>
      </c>
    </row>
    <row r="15084" spans="1:11" hidden="1" x14ac:dyDescent="0.35">
      <c r="A15084" t="s">
        <v>561</v>
      </c>
      <c r="B15084" t="s">
        <v>84</v>
      </c>
      <c r="C15084" t="s">
        <v>329</v>
      </c>
      <c r="D15084" t="s">
        <v>78</v>
      </c>
      <c r="E15084">
        <v>2024</v>
      </c>
      <c r="F15084" t="s">
        <v>148</v>
      </c>
      <c r="G15084" t="s">
        <v>308</v>
      </c>
      <c r="H15084">
        <v>7.08</v>
      </c>
      <c r="I15084" t="s">
        <v>573</v>
      </c>
      <c r="J15084" t="s">
        <v>347</v>
      </c>
      <c r="K15084" t="s">
        <v>390</v>
      </c>
    </row>
    <row r="15085" spans="1:11" hidden="1" x14ac:dyDescent="0.35">
      <c r="A15085" t="s">
        <v>561</v>
      </c>
      <c r="B15085" t="s">
        <v>84</v>
      </c>
      <c r="C15085" t="s">
        <v>329</v>
      </c>
      <c r="D15085" t="s">
        <v>78</v>
      </c>
      <c r="E15085">
        <v>2024</v>
      </c>
      <c r="F15085" t="s">
        <v>148</v>
      </c>
      <c r="G15085" t="s">
        <v>308</v>
      </c>
      <c r="H15085">
        <v>11.95</v>
      </c>
      <c r="I15085" t="s">
        <v>573</v>
      </c>
      <c r="J15085" t="s">
        <v>347</v>
      </c>
      <c r="K15085" t="s">
        <v>390</v>
      </c>
    </row>
    <row r="15086" spans="1:11" hidden="1" x14ac:dyDescent="0.35">
      <c r="A15086" t="s">
        <v>561</v>
      </c>
      <c r="B15086" t="s">
        <v>84</v>
      </c>
      <c r="C15086" t="s">
        <v>329</v>
      </c>
      <c r="D15086" t="s">
        <v>78</v>
      </c>
      <c r="E15086">
        <v>2024</v>
      </c>
      <c r="F15086" t="s">
        <v>148</v>
      </c>
      <c r="G15086" t="s">
        <v>308</v>
      </c>
      <c r="H15086">
        <v>46.18</v>
      </c>
      <c r="I15086" t="s">
        <v>573</v>
      </c>
      <c r="J15086" t="s">
        <v>347</v>
      </c>
      <c r="K15086" t="s">
        <v>390</v>
      </c>
    </row>
    <row r="15087" spans="1:11" hidden="1" x14ac:dyDescent="0.35">
      <c r="A15087" t="s">
        <v>561</v>
      </c>
      <c r="B15087" t="s">
        <v>84</v>
      </c>
      <c r="C15087" t="s">
        <v>329</v>
      </c>
      <c r="D15087" t="s">
        <v>78</v>
      </c>
      <c r="E15087">
        <v>2024</v>
      </c>
      <c r="F15087" t="s">
        <v>148</v>
      </c>
      <c r="G15087" t="s">
        <v>308</v>
      </c>
      <c r="H15087">
        <v>4.04</v>
      </c>
      <c r="I15087" t="s">
        <v>573</v>
      </c>
      <c r="J15087" t="s">
        <v>347</v>
      </c>
      <c r="K15087" t="s">
        <v>390</v>
      </c>
    </row>
    <row r="15088" spans="1:11" hidden="1" x14ac:dyDescent="0.35">
      <c r="A15088" t="s">
        <v>561</v>
      </c>
      <c r="B15088" t="s">
        <v>84</v>
      </c>
      <c r="C15088" t="s">
        <v>329</v>
      </c>
      <c r="D15088" t="s">
        <v>78</v>
      </c>
      <c r="E15088">
        <v>2024</v>
      </c>
      <c r="F15088" t="s">
        <v>156</v>
      </c>
      <c r="G15088" t="s">
        <v>307</v>
      </c>
      <c r="H15088">
        <v>342.5</v>
      </c>
      <c r="I15088" t="s">
        <v>573</v>
      </c>
      <c r="J15088" t="s">
        <v>14</v>
      </c>
      <c r="K15088" t="s">
        <v>390</v>
      </c>
    </row>
    <row r="15089" spans="1:11" hidden="1" x14ac:dyDescent="0.35">
      <c r="A15089" t="s">
        <v>561</v>
      </c>
      <c r="B15089" t="s">
        <v>84</v>
      </c>
      <c r="C15089" t="s">
        <v>329</v>
      </c>
      <c r="D15089" t="s">
        <v>78</v>
      </c>
      <c r="E15089">
        <v>2024</v>
      </c>
      <c r="F15089" t="s">
        <v>156</v>
      </c>
      <c r="G15089" t="s">
        <v>307</v>
      </c>
      <c r="H15089">
        <v>800.6</v>
      </c>
      <c r="I15089" t="s">
        <v>573</v>
      </c>
      <c r="J15089" t="s">
        <v>347</v>
      </c>
      <c r="K15089" t="s">
        <v>390</v>
      </c>
    </row>
    <row r="15090" spans="1:11" hidden="1" x14ac:dyDescent="0.35">
      <c r="A15090" t="s">
        <v>561</v>
      </c>
      <c r="B15090" t="s">
        <v>84</v>
      </c>
      <c r="C15090" t="s">
        <v>329</v>
      </c>
      <c r="D15090" t="s">
        <v>78</v>
      </c>
      <c r="E15090">
        <v>2024</v>
      </c>
      <c r="F15090" t="s">
        <v>156</v>
      </c>
      <c r="G15090" t="s">
        <v>307</v>
      </c>
      <c r="H15090">
        <v>315.69</v>
      </c>
      <c r="I15090" t="s">
        <v>573</v>
      </c>
      <c r="J15090" t="s">
        <v>14</v>
      </c>
      <c r="K15090" t="s">
        <v>390</v>
      </c>
    </row>
    <row r="15091" spans="1:11" hidden="1" x14ac:dyDescent="0.35">
      <c r="A15091" t="s">
        <v>561</v>
      </c>
      <c r="B15091" t="s">
        <v>84</v>
      </c>
      <c r="C15091" t="s">
        <v>329</v>
      </c>
      <c r="D15091" t="s">
        <v>78</v>
      </c>
      <c r="E15091">
        <v>2024</v>
      </c>
      <c r="F15091" t="s">
        <v>156</v>
      </c>
      <c r="G15091" t="s">
        <v>307</v>
      </c>
      <c r="H15091">
        <v>737.87</v>
      </c>
      <c r="I15091" t="s">
        <v>573</v>
      </c>
      <c r="J15091" t="s">
        <v>347</v>
      </c>
      <c r="K15091" t="s">
        <v>390</v>
      </c>
    </row>
    <row r="15092" spans="1:11" hidden="1" x14ac:dyDescent="0.35">
      <c r="A15092" t="s">
        <v>561</v>
      </c>
      <c r="B15092" t="s">
        <v>84</v>
      </c>
      <c r="C15092" t="s">
        <v>329</v>
      </c>
      <c r="D15092" t="s">
        <v>78</v>
      </c>
      <c r="E15092">
        <v>2024</v>
      </c>
      <c r="F15092" t="s">
        <v>156</v>
      </c>
      <c r="G15092" t="s">
        <v>307</v>
      </c>
      <c r="H15092">
        <v>56.76</v>
      </c>
      <c r="I15092" t="s">
        <v>573</v>
      </c>
      <c r="J15092" t="s">
        <v>14</v>
      </c>
      <c r="K15092" t="s">
        <v>390</v>
      </c>
    </row>
    <row r="15093" spans="1:11" hidden="1" x14ac:dyDescent="0.35">
      <c r="A15093" t="s">
        <v>561</v>
      </c>
      <c r="B15093" t="s">
        <v>84</v>
      </c>
      <c r="C15093" t="s">
        <v>329</v>
      </c>
      <c r="D15093" t="s">
        <v>78</v>
      </c>
      <c r="E15093">
        <v>2024</v>
      </c>
      <c r="F15093" t="s">
        <v>156</v>
      </c>
      <c r="G15093" t="s">
        <v>307</v>
      </c>
      <c r="H15093">
        <v>132.71</v>
      </c>
      <c r="I15093" t="s">
        <v>573</v>
      </c>
      <c r="J15093" t="s">
        <v>347</v>
      </c>
      <c r="K15093" t="s">
        <v>390</v>
      </c>
    </row>
    <row r="15094" spans="1:11" hidden="1" x14ac:dyDescent="0.35">
      <c r="A15094" t="s">
        <v>561</v>
      </c>
      <c r="B15094" t="s">
        <v>84</v>
      </c>
      <c r="C15094" t="s">
        <v>329</v>
      </c>
      <c r="D15094" t="s">
        <v>78</v>
      </c>
      <c r="E15094">
        <v>2024</v>
      </c>
      <c r="F15094" t="s">
        <v>156</v>
      </c>
      <c r="G15094" t="s">
        <v>307</v>
      </c>
      <c r="H15094">
        <v>95.92</v>
      </c>
      <c r="I15094" t="s">
        <v>573</v>
      </c>
      <c r="J15094" t="s">
        <v>14</v>
      </c>
      <c r="K15094" t="s">
        <v>390</v>
      </c>
    </row>
    <row r="15095" spans="1:11" hidden="1" x14ac:dyDescent="0.35">
      <c r="A15095" t="s">
        <v>561</v>
      </c>
      <c r="B15095" t="s">
        <v>84</v>
      </c>
      <c r="C15095" t="s">
        <v>329</v>
      </c>
      <c r="D15095" t="s">
        <v>78</v>
      </c>
      <c r="E15095">
        <v>2024</v>
      </c>
      <c r="F15095" t="s">
        <v>156</v>
      </c>
      <c r="G15095" t="s">
        <v>307</v>
      </c>
      <c r="H15095">
        <v>224.22</v>
      </c>
      <c r="I15095" t="s">
        <v>573</v>
      </c>
      <c r="J15095" t="s">
        <v>347</v>
      </c>
      <c r="K15095" t="s">
        <v>390</v>
      </c>
    </row>
    <row r="15096" spans="1:11" hidden="1" x14ac:dyDescent="0.35">
      <c r="A15096" t="s">
        <v>561</v>
      </c>
      <c r="B15096" t="s">
        <v>84</v>
      </c>
      <c r="C15096" t="s">
        <v>329</v>
      </c>
      <c r="D15096" t="s">
        <v>78</v>
      </c>
      <c r="E15096">
        <v>2024</v>
      </c>
      <c r="F15096" t="s">
        <v>156</v>
      </c>
      <c r="G15096" t="s">
        <v>307</v>
      </c>
      <c r="H15096">
        <v>370.89</v>
      </c>
      <c r="I15096" t="s">
        <v>573</v>
      </c>
      <c r="J15096" t="s">
        <v>14</v>
      </c>
      <c r="K15096" t="s">
        <v>390</v>
      </c>
    </row>
    <row r="15097" spans="1:11" hidden="1" x14ac:dyDescent="0.35">
      <c r="A15097" t="s">
        <v>561</v>
      </c>
      <c r="B15097" t="s">
        <v>84</v>
      </c>
      <c r="C15097" t="s">
        <v>329</v>
      </c>
      <c r="D15097" t="s">
        <v>78</v>
      </c>
      <c r="E15097">
        <v>2024</v>
      </c>
      <c r="F15097" t="s">
        <v>156</v>
      </c>
      <c r="G15097" t="s">
        <v>307</v>
      </c>
      <c r="H15097">
        <v>866.94</v>
      </c>
      <c r="I15097" t="s">
        <v>573</v>
      </c>
      <c r="J15097" t="s">
        <v>347</v>
      </c>
      <c r="K15097" t="s">
        <v>390</v>
      </c>
    </row>
    <row r="15098" spans="1:11" hidden="1" x14ac:dyDescent="0.35">
      <c r="A15098" t="s">
        <v>561</v>
      </c>
      <c r="B15098" t="s">
        <v>84</v>
      </c>
      <c r="C15098" t="s">
        <v>329</v>
      </c>
      <c r="D15098" t="s">
        <v>78</v>
      </c>
      <c r="E15098">
        <v>2024</v>
      </c>
      <c r="F15098" t="s">
        <v>156</v>
      </c>
      <c r="G15098" t="s">
        <v>307</v>
      </c>
      <c r="H15098">
        <v>32.43</v>
      </c>
      <c r="I15098" t="s">
        <v>573</v>
      </c>
      <c r="J15098" t="s">
        <v>14</v>
      </c>
      <c r="K15098" t="s">
        <v>390</v>
      </c>
    </row>
    <row r="15099" spans="1:11" hidden="1" x14ac:dyDescent="0.35">
      <c r="A15099" t="s">
        <v>561</v>
      </c>
      <c r="B15099" t="s">
        <v>84</v>
      </c>
      <c r="C15099" t="s">
        <v>329</v>
      </c>
      <c r="D15099" t="s">
        <v>78</v>
      </c>
      <c r="E15099">
        <v>2024</v>
      </c>
      <c r="F15099" t="s">
        <v>156</v>
      </c>
      <c r="G15099" t="s">
        <v>307</v>
      </c>
      <c r="H15099">
        <v>75.81</v>
      </c>
      <c r="I15099" t="s">
        <v>573</v>
      </c>
      <c r="J15099" t="s">
        <v>347</v>
      </c>
      <c r="K15099" t="s">
        <v>390</v>
      </c>
    </row>
    <row r="15100" spans="1:11" hidden="1" x14ac:dyDescent="0.35">
      <c r="A15100" t="s">
        <v>561</v>
      </c>
      <c r="B15100" t="s">
        <v>84</v>
      </c>
      <c r="C15100" t="s">
        <v>334</v>
      </c>
      <c r="D15100" t="s">
        <v>78</v>
      </c>
      <c r="E15100">
        <v>2024</v>
      </c>
      <c r="F15100" t="s">
        <v>500</v>
      </c>
      <c r="G15100" t="s">
        <v>311</v>
      </c>
      <c r="H15100">
        <v>7981.08</v>
      </c>
      <c r="I15100" t="s">
        <v>573</v>
      </c>
      <c r="J15100" t="s">
        <v>14</v>
      </c>
      <c r="K15100" t="s">
        <v>391</v>
      </c>
    </row>
    <row r="15101" spans="1:11" hidden="1" x14ac:dyDescent="0.35">
      <c r="A15101" t="s">
        <v>561</v>
      </c>
      <c r="B15101" t="s">
        <v>84</v>
      </c>
      <c r="C15101" t="s">
        <v>334</v>
      </c>
      <c r="D15101" t="s">
        <v>78</v>
      </c>
      <c r="E15101">
        <v>2024</v>
      </c>
      <c r="F15101" t="s">
        <v>500</v>
      </c>
      <c r="G15101" t="s">
        <v>311</v>
      </c>
      <c r="H15101">
        <v>3507.18</v>
      </c>
      <c r="I15101" t="s">
        <v>573</v>
      </c>
      <c r="J15101" t="s">
        <v>347</v>
      </c>
      <c r="K15101" t="s">
        <v>391</v>
      </c>
    </row>
    <row r="15102" spans="1:11" hidden="1" x14ac:dyDescent="0.35">
      <c r="A15102" t="s">
        <v>561</v>
      </c>
      <c r="B15102" t="s">
        <v>84</v>
      </c>
      <c r="C15102" t="s">
        <v>334</v>
      </c>
      <c r="D15102" t="s">
        <v>78</v>
      </c>
      <c r="E15102">
        <v>2024</v>
      </c>
      <c r="F15102" t="s">
        <v>500</v>
      </c>
      <c r="G15102" t="s">
        <v>311</v>
      </c>
      <c r="H15102">
        <v>831.9</v>
      </c>
      <c r="I15102" t="s">
        <v>573</v>
      </c>
      <c r="J15102" t="s">
        <v>14</v>
      </c>
      <c r="K15102" t="s">
        <v>391</v>
      </c>
    </row>
    <row r="15103" spans="1:11" hidden="1" x14ac:dyDescent="0.35">
      <c r="A15103" t="s">
        <v>561</v>
      </c>
      <c r="B15103" t="s">
        <v>84</v>
      </c>
      <c r="C15103" t="s">
        <v>334</v>
      </c>
      <c r="D15103" t="s">
        <v>78</v>
      </c>
      <c r="E15103">
        <v>2024</v>
      </c>
      <c r="F15103" t="s">
        <v>500</v>
      </c>
      <c r="G15103" t="s">
        <v>311</v>
      </c>
      <c r="H15103">
        <v>365.57</v>
      </c>
      <c r="I15103" t="s">
        <v>573</v>
      </c>
      <c r="J15103" t="s">
        <v>347</v>
      </c>
      <c r="K15103" t="s">
        <v>391</v>
      </c>
    </row>
    <row r="15104" spans="1:11" hidden="1" x14ac:dyDescent="0.35">
      <c r="A15104" t="s">
        <v>561</v>
      </c>
      <c r="B15104" t="s">
        <v>84</v>
      </c>
      <c r="C15104" t="s">
        <v>334</v>
      </c>
      <c r="D15104" t="s">
        <v>78</v>
      </c>
      <c r="E15104">
        <v>2024</v>
      </c>
      <c r="F15104" t="s">
        <v>500</v>
      </c>
      <c r="G15104" t="s">
        <v>311</v>
      </c>
      <c r="H15104">
        <v>13804.4</v>
      </c>
      <c r="I15104" t="s">
        <v>573</v>
      </c>
      <c r="J15104" t="s">
        <v>14</v>
      </c>
      <c r="K15104" t="s">
        <v>391</v>
      </c>
    </row>
    <row r="15105" spans="1:11" hidden="1" x14ac:dyDescent="0.35">
      <c r="A15105" t="s">
        <v>561</v>
      </c>
      <c r="B15105" t="s">
        <v>84</v>
      </c>
      <c r="C15105" t="s">
        <v>334</v>
      </c>
      <c r="D15105" t="s">
        <v>78</v>
      </c>
      <c r="E15105">
        <v>2024</v>
      </c>
      <c r="F15105" t="s">
        <v>500</v>
      </c>
      <c r="G15105" t="s">
        <v>311</v>
      </c>
      <c r="H15105">
        <v>6066.18</v>
      </c>
      <c r="I15105" t="s">
        <v>573</v>
      </c>
      <c r="J15105" t="s">
        <v>347</v>
      </c>
      <c r="K15105" t="s">
        <v>391</v>
      </c>
    </row>
    <row r="15106" spans="1:11" hidden="1" x14ac:dyDescent="0.35">
      <c r="A15106" t="s">
        <v>561</v>
      </c>
      <c r="B15106" t="s">
        <v>84</v>
      </c>
      <c r="C15106" t="s">
        <v>334</v>
      </c>
      <c r="D15106" t="s">
        <v>78</v>
      </c>
      <c r="E15106">
        <v>2024</v>
      </c>
      <c r="F15106" t="s">
        <v>500</v>
      </c>
      <c r="G15106" t="s">
        <v>311</v>
      </c>
      <c r="H15106">
        <v>459.28</v>
      </c>
      <c r="I15106" t="s">
        <v>573</v>
      </c>
      <c r="J15106" t="s">
        <v>14</v>
      </c>
      <c r="K15106" t="s">
        <v>391</v>
      </c>
    </row>
    <row r="15107" spans="1:11" hidden="1" x14ac:dyDescent="0.35">
      <c r="A15107" t="s">
        <v>561</v>
      </c>
      <c r="B15107" t="s">
        <v>84</v>
      </c>
      <c r="C15107" t="s">
        <v>334</v>
      </c>
      <c r="D15107" t="s">
        <v>78</v>
      </c>
      <c r="E15107">
        <v>2024</v>
      </c>
      <c r="F15107" t="s">
        <v>500</v>
      </c>
      <c r="G15107" t="s">
        <v>311</v>
      </c>
      <c r="H15107">
        <v>201.82</v>
      </c>
      <c r="I15107" t="s">
        <v>573</v>
      </c>
      <c r="J15107" t="s">
        <v>347</v>
      </c>
      <c r="K15107" t="s">
        <v>391</v>
      </c>
    </row>
    <row r="15108" spans="1:11" hidden="1" x14ac:dyDescent="0.35">
      <c r="A15108" t="s">
        <v>561</v>
      </c>
      <c r="B15108" t="s">
        <v>84</v>
      </c>
      <c r="C15108" t="s">
        <v>334</v>
      </c>
      <c r="D15108" t="s">
        <v>78</v>
      </c>
      <c r="E15108">
        <v>2024</v>
      </c>
      <c r="F15108" t="s">
        <v>506</v>
      </c>
      <c r="G15108" t="s">
        <v>309</v>
      </c>
      <c r="H15108">
        <v>581.39</v>
      </c>
      <c r="I15108" t="s">
        <v>573</v>
      </c>
      <c r="J15108" t="s">
        <v>347</v>
      </c>
      <c r="K15108" t="s">
        <v>391</v>
      </c>
    </row>
    <row r="15109" spans="1:11" hidden="1" x14ac:dyDescent="0.35">
      <c r="A15109" t="s">
        <v>561</v>
      </c>
      <c r="B15109" t="s">
        <v>84</v>
      </c>
      <c r="C15109" t="s">
        <v>334</v>
      </c>
      <c r="D15109" t="s">
        <v>78</v>
      </c>
      <c r="E15109">
        <v>2024</v>
      </c>
      <c r="F15109" t="s">
        <v>506</v>
      </c>
      <c r="G15109" t="s">
        <v>309</v>
      </c>
      <c r="H15109">
        <v>60.6</v>
      </c>
      <c r="I15109" t="s">
        <v>573</v>
      </c>
      <c r="J15109" t="s">
        <v>347</v>
      </c>
      <c r="K15109" t="s">
        <v>391</v>
      </c>
    </row>
    <row r="15110" spans="1:11" hidden="1" x14ac:dyDescent="0.35">
      <c r="A15110" t="s">
        <v>561</v>
      </c>
      <c r="B15110" t="s">
        <v>84</v>
      </c>
      <c r="C15110" t="s">
        <v>334</v>
      </c>
      <c r="D15110" t="s">
        <v>78</v>
      </c>
      <c r="E15110">
        <v>2024</v>
      </c>
      <c r="F15110" t="s">
        <v>506</v>
      </c>
      <c r="G15110" t="s">
        <v>309</v>
      </c>
      <c r="H15110">
        <v>1005.58</v>
      </c>
      <c r="I15110" t="s">
        <v>573</v>
      </c>
      <c r="J15110" t="s">
        <v>347</v>
      </c>
      <c r="K15110" t="s">
        <v>391</v>
      </c>
    </row>
    <row r="15111" spans="1:11" hidden="1" x14ac:dyDescent="0.35">
      <c r="A15111" t="s">
        <v>561</v>
      </c>
      <c r="B15111" t="s">
        <v>84</v>
      </c>
      <c r="C15111" t="s">
        <v>334</v>
      </c>
      <c r="D15111" t="s">
        <v>78</v>
      </c>
      <c r="E15111">
        <v>2024</v>
      </c>
      <c r="F15111" t="s">
        <v>506</v>
      </c>
      <c r="G15111" t="s">
        <v>309</v>
      </c>
      <c r="H15111">
        <v>33.46</v>
      </c>
      <c r="I15111" t="s">
        <v>573</v>
      </c>
      <c r="J15111" t="s">
        <v>347</v>
      </c>
      <c r="K15111" t="s">
        <v>391</v>
      </c>
    </row>
    <row r="15112" spans="1:11" hidden="1" x14ac:dyDescent="0.35">
      <c r="A15112" t="s">
        <v>561</v>
      </c>
      <c r="B15112" t="s">
        <v>84</v>
      </c>
      <c r="C15112" t="s">
        <v>334</v>
      </c>
      <c r="D15112" t="s">
        <v>78</v>
      </c>
      <c r="E15112">
        <v>2024</v>
      </c>
      <c r="F15112" t="s">
        <v>71</v>
      </c>
      <c r="G15112" t="s">
        <v>310</v>
      </c>
      <c r="H15112">
        <v>96.84</v>
      </c>
      <c r="I15112" t="s">
        <v>573</v>
      </c>
      <c r="J15112" t="s">
        <v>14</v>
      </c>
      <c r="K15112" t="s">
        <v>391</v>
      </c>
    </row>
    <row r="15113" spans="1:11" hidden="1" x14ac:dyDescent="0.35">
      <c r="A15113" t="s">
        <v>561</v>
      </c>
      <c r="B15113" t="s">
        <v>84</v>
      </c>
      <c r="C15113" t="s">
        <v>334</v>
      </c>
      <c r="D15113" t="s">
        <v>78</v>
      </c>
      <c r="E15113">
        <v>2024</v>
      </c>
      <c r="F15113" t="s">
        <v>71</v>
      </c>
      <c r="G15113" t="s">
        <v>310</v>
      </c>
      <c r="H15113">
        <v>104.89</v>
      </c>
      <c r="I15113" t="s">
        <v>573</v>
      </c>
      <c r="J15113" t="s">
        <v>347</v>
      </c>
      <c r="K15113" t="s">
        <v>391</v>
      </c>
    </row>
    <row r="15114" spans="1:11" hidden="1" x14ac:dyDescent="0.35">
      <c r="A15114" t="s">
        <v>561</v>
      </c>
      <c r="B15114" t="s">
        <v>84</v>
      </c>
      <c r="C15114" t="s">
        <v>334</v>
      </c>
      <c r="D15114" t="s">
        <v>78</v>
      </c>
      <c r="E15114">
        <v>2024</v>
      </c>
      <c r="F15114" t="s">
        <v>71</v>
      </c>
      <c r="G15114" t="s">
        <v>310</v>
      </c>
      <c r="H15114">
        <v>10.09</v>
      </c>
      <c r="I15114" t="s">
        <v>573</v>
      </c>
      <c r="J15114" t="s">
        <v>14</v>
      </c>
      <c r="K15114" t="s">
        <v>391</v>
      </c>
    </row>
    <row r="15115" spans="1:11" hidden="1" x14ac:dyDescent="0.35">
      <c r="A15115" t="s">
        <v>561</v>
      </c>
      <c r="B15115" t="s">
        <v>84</v>
      </c>
      <c r="C15115" t="s">
        <v>334</v>
      </c>
      <c r="D15115" t="s">
        <v>78</v>
      </c>
      <c r="E15115">
        <v>2024</v>
      </c>
      <c r="F15115" t="s">
        <v>71</v>
      </c>
      <c r="G15115" t="s">
        <v>310</v>
      </c>
      <c r="H15115">
        <v>10.93</v>
      </c>
      <c r="I15115" t="s">
        <v>573</v>
      </c>
      <c r="J15115" t="s">
        <v>347</v>
      </c>
      <c r="K15115" t="s">
        <v>391</v>
      </c>
    </row>
    <row r="15116" spans="1:11" hidden="1" x14ac:dyDescent="0.35">
      <c r="A15116" t="s">
        <v>561</v>
      </c>
      <c r="B15116" t="s">
        <v>84</v>
      </c>
      <c r="C15116" t="s">
        <v>334</v>
      </c>
      <c r="D15116" t="s">
        <v>78</v>
      </c>
      <c r="E15116">
        <v>2024</v>
      </c>
      <c r="F15116" t="s">
        <v>71</v>
      </c>
      <c r="G15116" t="s">
        <v>310</v>
      </c>
      <c r="H15116">
        <v>167.5</v>
      </c>
      <c r="I15116" t="s">
        <v>573</v>
      </c>
      <c r="J15116" t="s">
        <v>14</v>
      </c>
      <c r="K15116" t="s">
        <v>391</v>
      </c>
    </row>
    <row r="15117" spans="1:11" hidden="1" x14ac:dyDescent="0.35">
      <c r="A15117" t="s">
        <v>561</v>
      </c>
      <c r="B15117" t="s">
        <v>84</v>
      </c>
      <c r="C15117" t="s">
        <v>334</v>
      </c>
      <c r="D15117" t="s">
        <v>78</v>
      </c>
      <c r="E15117">
        <v>2024</v>
      </c>
      <c r="F15117" t="s">
        <v>71</v>
      </c>
      <c r="G15117" t="s">
        <v>310</v>
      </c>
      <c r="H15117">
        <v>181.42</v>
      </c>
      <c r="I15117" t="s">
        <v>573</v>
      </c>
      <c r="J15117" t="s">
        <v>347</v>
      </c>
      <c r="K15117" t="s">
        <v>391</v>
      </c>
    </row>
    <row r="15118" spans="1:11" hidden="1" x14ac:dyDescent="0.35">
      <c r="A15118" t="s">
        <v>561</v>
      </c>
      <c r="B15118" t="s">
        <v>84</v>
      </c>
      <c r="C15118" t="s">
        <v>334</v>
      </c>
      <c r="D15118" t="s">
        <v>78</v>
      </c>
      <c r="E15118">
        <v>2024</v>
      </c>
      <c r="F15118" t="s">
        <v>71</v>
      </c>
      <c r="G15118" t="s">
        <v>310</v>
      </c>
      <c r="H15118">
        <v>5.57</v>
      </c>
      <c r="I15118" t="s">
        <v>573</v>
      </c>
      <c r="J15118" t="s">
        <v>14</v>
      </c>
      <c r="K15118" t="s">
        <v>391</v>
      </c>
    </row>
    <row r="15119" spans="1:11" hidden="1" x14ac:dyDescent="0.35">
      <c r="A15119" t="s">
        <v>561</v>
      </c>
      <c r="B15119" t="s">
        <v>84</v>
      </c>
      <c r="C15119" t="s">
        <v>334</v>
      </c>
      <c r="D15119" t="s">
        <v>78</v>
      </c>
      <c r="E15119">
        <v>2024</v>
      </c>
      <c r="F15119" t="s">
        <v>71</v>
      </c>
      <c r="G15119" t="s">
        <v>310</v>
      </c>
      <c r="H15119">
        <v>6.04</v>
      </c>
      <c r="I15119" t="s">
        <v>573</v>
      </c>
      <c r="J15119" t="s">
        <v>347</v>
      </c>
      <c r="K15119" t="s">
        <v>391</v>
      </c>
    </row>
    <row r="15120" spans="1:11" hidden="1" x14ac:dyDescent="0.35">
      <c r="A15120" t="s">
        <v>561</v>
      </c>
      <c r="B15120" t="s">
        <v>84</v>
      </c>
      <c r="C15120" t="s">
        <v>334</v>
      </c>
      <c r="D15120" t="s">
        <v>78</v>
      </c>
      <c r="E15120">
        <v>2024</v>
      </c>
      <c r="F15120" t="s">
        <v>148</v>
      </c>
      <c r="G15120" t="s">
        <v>308</v>
      </c>
      <c r="H15120">
        <v>76.13</v>
      </c>
      <c r="I15120" t="s">
        <v>573</v>
      </c>
      <c r="J15120" t="s">
        <v>347</v>
      </c>
      <c r="K15120" t="s">
        <v>391</v>
      </c>
    </row>
    <row r="15121" spans="1:11" hidden="1" x14ac:dyDescent="0.35">
      <c r="A15121" t="s">
        <v>561</v>
      </c>
      <c r="B15121" t="s">
        <v>84</v>
      </c>
      <c r="C15121" t="s">
        <v>334</v>
      </c>
      <c r="D15121" t="s">
        <v>78</v>
      </c>
      <c r="E15121">
        <v>2024</v>
      </c>
      <c r="F15121" t="s">
        <v>148</v>
      </c>
      <c r="G15121" t="s">
        <v>308</v>
      </c>
      <c r="H15121">
        <v>7.94</v>
      </c>
      <c r="I15121" t="s">
        <v>573</v>
      </c>
      <c r="J15121" t="s">
        <v>347</v>
      </c>
      <c r="K15121" t="s">
        <v>391</v>
      </c>
    </row>
    <row r="15122" spans="1:11" hidden="1" x14ac:dyDescent="0.35">
      <c r="A15122" t="s">
        <v>561</v>
      </c>
      <c r="B15122" t="s">
        <v>84</v>
      </c>
      <c r="C15122" t="s">
        <v>334</v>
      </c>
      <c r="D15122" t="s">
        <v>78</v>
      </c>
      <c r="E15122">
        <v>2024</v>
      </c>
      <c r="F15122" t="s">
        <v>148</v>
      </c>
      <c r="G15122" t="s">
        <v>308</v>
      </c>
      <c r="H15122">
        <v>131.68</v>
      </c>
      <c r="I15122" t="s">
        <v>573</v>
      </c>
      <c r="J15122" t="s">
        <v>347</v>
      </c>
      <c r="K15122" t="s">
        <v>391</v>
      </c>
    </row>
    <row r="15123" spans="1:11" hidden="1" x14ac:dyDescent="0.35">
      <c r="A15123" t="s">
        <v>561</v>
      </c>
      <c r="B15123" t="s">
        <v>84</v>
      </c>
      <c r="C15123" t="s">
        <v>334</v>
      </c>
      <c r="D15123" t="s">
        <v>78</v>
      </c>
      <c r="E15123">
        <v>2024</v>
      </c>
      <c r="F15123" t="s">
        <v>148</v>
      </c>
      <c r="G15123" t="s">
        <v>308</v>
      </c>
      <c r="H15123">
        <v>4.38</v>
      </c>
      <c r="I15123" t="s">
        <v>573</v>
      </c>
      <c r="J15123" t="s">
        <v>347</v>
      </c>
      <c r="K15123" t="s">
        <v>391</v>
      </c>
    </row>
    <row r="15124" spans="1:11" hidden="1" x14ac:dyDescent="0.35">
      <c r="A15124" t="s">
        <v>561</v>
      </c>
      <c r="B15124" t="s">
        <v>84</v>
      </c>
      <c r="C15124" t="s">
        <v>334</v>
      </c>
      <c r="D15124" t="s">
        <v>78</v>
      </c>
      <c r="E15124">
        <v>2024</v>
      </c>
      <c r="F15124" t="s">
        <v>156</v>
      </c>
      <c r="G15124" t="s">
        <v>307</v>
      </c>
      <c r="H15124">
        <v>328.16</v>
      </c>
      <c r="I15124" t="s">
        <v>573</v>
      </c>
      <c r="J15124" t="s">
        <v>14</v>
      </c>
      <c r="K15124" t="s">
        <v>391</v>
      </c>
    </row>
    <row r="15125" spans="1:11" hidden="1" x14ac:dyDescent="0.35">
      <c r="A15125" t="s">
        <v>561</v>
      </c>
      <c r="B15125" t="s">
        <v>84</v>
      </c>
      <c r="C15125" t="s">
        <v>334</v>
      </c>
      <c r="D15125" t="s">
        <v>78</v>
      </c>
      <c r="E15125">
        <v>2024</v>
      </c>
      <c r="F15125" t="s">
        <v>156</v>
      </c>
      <c r="G15125" t="s">
        <v>307</v>
      </c>
      <c r="H15125">
        <v>421.52</v>
      </c>
      <c r="I15125" t="s">
        <v>573</v>
      </c>
      <c r="J15125" t="s">
        <v>347</v>
      </c>
      <c r="K15125" t="s">
        <v>391</v>
      </c>
    </row>
    <row r="15126" spans="1:11" hidden="1" x14ac:dyDescent="0.35">
      <c r="A15126" t="s">
        <v>561</v>
      </c>
      <c r="B15126" t="s">
        <v>84</v>
      </c>
      <c r="C15126" t="s">
        <v>334</v>
      </c>
      <c r="D15126" t="s">
        <v>78</v>
      </c>
      <c r="E15126">
        <v>2024</v>
      </c>
      <c r="F15126" t="s">
        <v>156</v>
      </c>
      <c r="G15126" t="s">
        <v>307</v>
      </c>
      <c r="H15126">
        <v>34.21</v>
      </c>
      <c r="I15126" t="s">
        <v>573</v>
      </c>
      <c r="J15126" t="s">
        <v>14</v>
      </c>
      <c r="K15126" t="s">
        <v>391</v>
      </c>
    </row>
    <row r="15127" spans="1:11" hidden="1" x14ac:dyDescent="0.35">
      <c r="A15127" t="s">
        <v>561</v>
      </c>
      <c r="B15127" t="s">
        <v>84</v>
      </c>
      <c r="C15127" t="s">
        <v>334</v>
      </c>
      <c r="D15127" t="s">
        <v>78</v>
      </c>
      <c r="E15127">
        <v>2024</v>
      </c>
      <c r="F15127" t="s">
        <v>156</v>
      </c>
      <c r="G15127" t="s">
        <v>307</v>
      </c>
      <c r="H15127">
        <v>43.94</v>
      </c>
      <c r="I15127" t="s">
        <v>573</v>
      </c>
      <c r="J15127" t="s">
        <v>347</v>
      </c>
      <c r="K15127" t="s">
        <v>391</v>
      </c>
    </row>
    <row r="15128" spans="1:11" hidden="1" x14ac:dyDescent="0.35">
      <c r="A15128" t="s">
        <v>561</v>
      </c>
      <c r="B15128" t="s">
        <v>84</v>
      </c>
      <c r="C15128" t="s">
        <v>334</v>
      </c>
      <c r="D15128" t="s">
        <v>78</v>
      </c>
      <c r="E15128">
        <v>2024</v>
      </c>
      <c r="F15128" t="s">
        <v>156</v>
      </c>
      <c r="G15128" t="s">
        <v>307</v>
      </c>
      <c r="H15128">
        <v>567.6</v>
      </c>
      <c r="I15128" t="s">
        <v>573</v>
      </c>
      <c r="J15128" t="s">
        <v>14</v>
      </c>
      <c r="K15128" t="s">
        <v>391</v>
      </c>
    </row>
    <row r="15129" spans="1:11" hidden="1" x14ac:dyDescent="0.35">
      <c r="A15129" t="s">
        <v>561</v>
      </c>
      <c r="B15129" t="s">
        <v>84</v>
      </c>
      <c r="C15129" t="s">
        <v>334</v>
      </c>
      <c r="D15129" t="s">
        <v>78</v>
      </c>
      <c r="E15129">
        <v>2024</v>
      </c>
      <c r="F15129" t="s">
        <v>156</v>
      </c>
      <c r="G15129" t="s">
        <v>307</v>
      </c>
      <c r="H15129">
        <v>729.06</v>
      </c>
      <c r="I15129" t="s">
        <v>573</v>
      </c>
      <c r="J15129" t="s">
        <v>347</v>
      </c>
      <c r="K15129" t="s">
        <v>391</v>
      </c>
    </row>
    <row r="15130" spans="1:11" hidden="1" x14ac:dyDescent="0.35">
      <c r="A15130" t="s">
        <v>561</v>
      </c>
      <c r="B15130" t="s">
        <v>84</v>
      </c>
      <c r="C15130" t="s">
        <v>334</v>
      </c>
      <c r="D15130" t="s">
        <v>78</v>
      </c>
      <c r="E15130">
        <v>2024</v>
      </c>
      <c r="F15130" t="s">
        <v>156</v>
      </c>
      <c r="G15130" t="s">
        <v>307</v>
      </c>
      <c r="H15130">
        <v>18.88</v>
      </c>
      <c r="I15130" t="s">
        <v>573</v>
      </c>
      <c r="J15130" t="s">
        <v>14</v>
      </c>
      <c r="K15130" t="s">
        <v>391</v>
      </c>
    </row>
    <row r="15131" spans="1:11" hidden="1" x14ac:dyDescent="0.35">
      <c r="A15131" t="s">
        <v>561</v>
      </c>
      <c r="B15131" t="s">
        <v>84</v>
      </c>
      <c r="C15131" t="s">
        <v>334</v>
      </c>
      <c r="D15131" t="s">
        <v>78</v>
      </c>
      <c r="E15131">
        <v>2024</v>
      </c>
      <c r="F15131" t="s">
        <v>156</v>
      </c>
      <c r="G15131" t="s">
        <v>307</v>
      </c>
      <c r="H15131">
        <v>24.26</v>
      </c>
      <c r="I15131" t="s">
        <v>573</v>
      </c>
      <c r="J15131" t="s">
        <v>347</v>
      </c>
      <c r="K15131" t="s">
        <v>391</v>
      </c>
    </row>
    <row r="15132" spans="1:11" hidden="1" x14ac:dyDescent="0.35">
      <c r="A15132" t="s">
        <v>561</v>
      </c>
      <c r="B15132" t="s">
        <v>84</v>
      </c>
      <c r="C15132" t="s">
        <v>327</v>
      </c>
      <c r="D15132" t="s">
        <v>78</v>
      </c>
      <c r="E15132">
        <v>2024</v>
      </c>
      <c r="F15132" t="s">
        <v>500</v>
      </c>
      <c r="G15132" t="s">
        <v>311</v>
      </c>
      <c r="H15132">
        <v>7861.19</v>
      </c>
      <c r="I15132" t="s">
        <v>573</v>
      </c>
      <c r="J15132" t="s">
        <v>14</v>
      </c>
      <c r="K15132" t="s">
        <v>389</v>
      </c>
    </row>
    <row r="15133" spans="1:11" hidden="1" x14ac:dyDescent="0.35">
      <c r="A15133" t="s">
        <v>561</v>
      </c>
      <c r="B15133" t="s">
        <v>84</v>
      </c>
      <c r="C15133" t="s">
        <v>327</v>
      </c>
      <c r="D15133" t="s">
        <v>78</v>
      </c>
      <c r="E15133">
        <v>2024</v>
      </c>
      <c r="F15133" t="s">
        <v>500</v>
      </c>
      <c r="G15133" t="s">
        <v>311</v>
      </c>
      <c r="H15133">
        <v>4574.7299999999996</v>
      </c>
      <c r="I15133" t="s">
        <v>573</v>
      </c>
      <c r="J15133" t="s">
        <v>347</v>
      </c>
      <c r="K15133" t="s">
        <v>389</v>
      </c>
    </row>
    <row r="15134" spans="1:11" hidden="1" x14ac:dyDescent="0.35">
      <c r="A15134" t="s">
        <v>561</v>
      </c>
      <c r="B15134" t="s">
        <v>84</v>
      </c>
      <c r="C15134" t="s">
        <v>327</v>
      </c>
      <c r="D15134" t="s">
        <v>78</v>
      </c>
      <c r="E15134">
        <v>2024</v>
      </c>
      <c r="F15134" t="s">
        <v>500</v>
      </c>
      <c r="G15134" t="s">
        <v>311</v>
      </c>
      <c r="H15134">
        <v>650.45000000000005</v>
      </c>
      <c r="I15134" t="s">
        <v>573</v>
      </c>
      <c r="J15134" t="s">
        <v>14</v>
      </c>
      <c r="K15134" t="s">
        <v>389</v>
      </c>
    </row>
    <row r="15135" spans="1:11" hidden="1" x14ac:dyDescent="0.35">
      <c r="A15135" t="s">
        <v>561</v>
      </c>
      <c r="B15135" t="s">
        <v>84</v>
      </c>
      <c r="C15135" t="s">
        <v>327</v>
      </c>
      <c r="D15135" t="s">
        <v>78</v>
      </c>
      <c r="E15135">
        <v>2024</v>
      </c>
      <c r="F15135" t="s">
        <v>500</v>
      </c>
      <c r="G15135" t="s">
        <v>311</v>
      </c>
      <c r="H15135">
        <v>378.52</v>
      </c>
      <c r="I15135" t="s">
        <v>573</v>
      </c>
      <c r="J15135" t="s">
        <v>347</v>
      </c>
      <c r="K15135" t="s">
        <v>389</v>
      </c>
    </row>
    <row r="15136" spans="1:11" hidden="1" x14ac:dyDescent="0.35">
      <c r="A15136" t="s">
        <v>561</v>
      </c>
      <c r="B15136" t="s">
        <v>84</v>
      </c>
      <c r="C15136" t="s">
        <v>327</v>
      </c>
      <c r="D15136" t="s">
        <v>78</v>
      </c>
      <c r="E15136">
        <v>2024</v>
      </c>
      <c r="F15136" t="s">
        <v>500</v>
      </c>
      <c r="G15136" t="s">
        <v>311</v>
      </c>
      <c r="H15136">
        <v>15578.35</v>
      </c>
      <c r="I15136" t="s">
        <v>573</v>
      </c>
      <c r="J15136" t="s">
        <v>14</v>
      </c>
      <c r="K15136" t="s">
        <v>389</v>
      </c>
    </row>
    <row r="15137" spans="1:11" hidden="1" x14ac:dyDescent="0.35">
      <c r="A15137" t="s">
        <v>561</v>
      </c>
      <c r="B15137" t="s">
        <v>84</v>
      </c>
      <c r="C15137" t="s">
        <v>327</v>
      </c>
      <c r="D15137" t="s">
        <v>78</v>
      </c>
      <c r="E15137">
        <v>2024</v>
      </c>
      <c r="F15137" t="s">
        <v>500</v>
      </c>
      <c r="G15137" t="s">
        <v>311</v>
      </c>
      <c r="H15137">
        <v>9065.65</v>
      </c>
      <c r="I15137" t="s">
        <v>573</v>
      </c>
      <c r="J15137" t="s">
        <v>347</v>
      </c>
      <c r="K15137" t="s">
        <v>389</v>
      </c>
    </row>
    <row r="15138" spans="1:11" hidden="1" x14ac:dyDescent="0.35">
      <c r="A15138" t="s">
        <v>561</v>
      </c>
      <c r="B15138" t="s">
        <v>84</v>
      </c>
      <c r="C15138" t="s">
        <v>327</v>
      </c>
      <c r="D15138" t="s">
        <v>78</v>
      </c>
      <c r="E15138">
        <v>2024</v>
      </c>
      <c r="F15138" t="s">
        <v>500</v>
      </c>
      <c r="G15138" t="s">
        <v>311</v>
      </c>
      <c r="H15138">
        <v>789.84</v>
      </c>
      <c r="I15138" t="s">
        <v>573</v>
      </c>
      <c r="J15138" t="s">
        <v>14</v>
      </c>
      <c r="K15138" t="s">
        <v>389</v>
      </c>
    </row>
    <row r="15139" spans="1:11" hidden="1" x14ac:dyDescent="0.35">
      <c r="A15139" t="s">
        <v>561</v>
      </c>
      <c r="B15139" t="s">
        <v>84</v>
      </c>
      <c r="C15139" t="s">
        <v>327</v>
      </c>
      <c r="D15139" t="s">
        <v>78</v>
      </c>
      <c r="E15139">
        <v>2024</v>
      </c>
      <c r="F15139" t="s">
        <v>500</v>
      </c>
      <c r="G15139" t="s">
        <v>311</v>
      </c>
      <c r="H15139">
        <v>459.64</v>
      </c>
      <c r="I15139" t="s">
        <v>573</v>
      </c>
      <c r="J15139" t="s">
        <v>347</v>
      </c>
      <c r="K15139" t="s">
        <v>389</v>
      </c>
    </row>
    <row r="15140" spans="1:11" hidden="1" x14ac:dyDescent="0.35">
      <c r="A15140" t="s">
        <v>561</v>
      </c>
      <c r="B15140" t="s">
        <v>84</v>
      </c>
      <c r="C15140" t="s">
        <v>327</v>
      </c>
      <c r="D15140" t="s">
        <v>78</v>
      </c>
      <c r="E15140">
        <v>2024</v>
      </c>
      <c r="F15140" t="s">
        <v>506</v>
      </c>
      <c r="G15140" t="s">
        <v>309</v>
      </c>
      <c r="H15140">
        <v>79.72</v>
      </c>
      <c r="I15140" t="s">
        <v>573</v>
      </c>
      <c r="J15140" t="s">
        <v>14</v>
      </c>
      <c r="K15140" t="s">
        <v>389</v>
      </c>
    </row>
    <row r="15141" spans="1:11" hidden="1" x14ac:dyDescent="0.35">
      <c r="A15141" t="s">
        <v>561</v>
      </c>
      <c r="B15141" t="s">
        <v>84</v>
      </c>
      <c r="C15141" t="s">
        <v>327</v>
      </c>
      <c r="D15141" t="s">
        <v>78</v>
      </c>
      <c r="E15141">
        <v>2024</v>
      </c>
      <c r="F15141" t="s">
        <v>506</v>
      </c>
      <c r="G15141" t="s">
        <v>309</v>
      </c>
      <c r="H15141">
        <v>958.09</v>
      </c>
      <c r="I15141" t="s">
        <v>573</v>
      </c>
      <c r="J15141" t="s">
        <v>347</v>
      </c>
      <c r="K15141" t="s">
        <v>389</v>
      </c>
    </row>
    <row r="15142" spans="1:11" hidden="1" x14ac:dyDescent="0.35">
      <c r="A15142" t="s">
        <v>561</v>
      </c>
      <c r="B15142" t="s">
        <v>84</v>
      </c>
      <c r="C15142" t="s">
        <v>327</v>
      </c>
      <c r="D15142" t="s">
        <v>78</v>
      </c>
      <c r="E15142">
        <v>2024</v>
      </c>
      <c r="F15142" t="s">
        <v>506</v>
      </c>
      <c r="G15142" t="s">
        <v>309</v>
      </c>
      <c r="H15142">
        <v>6.6</v>
      </c>
      <c r="I15142" t="s">
        <v>573</v>
      </c>
      <c r="J15142" t="s">
        <v>14</v>
      </c>
      <c r="K15142" t="s">
        <v>389</v>
      </c>
    </row>
    <row r="15143" spans="1:11" hidden="1" x14ac:dyDescent="0.35">
      <c r="A15143" t="s">
        <v>561</v>
      </c>
      <c r="B15143" t="s">
        <v>84</v>
      </c>
      <c r="C15143" t="s">
        <v>327</v>
      </c>
      <c r="D15143" t="s">
        <v>78</v>
      </c>
      <c r="E15143">
        <v>2024</v>
      </c>
      <c r="F15143" t="s">
        <v>506</v>
      </c>
      <c r="G15143" t="s">
        <v>309</v>
      </c>
      <c r="H15143">
        <v>79.28</v>
      </c>
      <c r="I15143" t="s">
        <v>573</v>
      </c>
      <c r="J15143" t="s">
        <v>347</v>
      </c>
      <c r="K15143" t="s">
        <v>389</v>
      </c>
    </row>
    <row r="15144" spans="1:11" hidden="1" x14ac:dyDescent="0.35">
      <c r="A15144" t="s">
        <v>561</v>
      </c>
      <c r="B15144" t="s">
        <v>84</v>
      </c>
      <c r="C15144" t="s">
        <v>327</v>
      </c>
      <c r="D15144" t="s">
        <v>78</v>
      </c>
      <c r="E15144">
        <v>2024</v>
      </c>
      <c r="F15144" t="s">
        <v>506</v>
      </c>
      <c r="G15144" t="s">
        <v>309</v>
      </c>
      <c r="H15144">
        <v>157.96</v>
      </c>
      <c r="I15144" t="s">
        <v>573</v>
      </c>
      <c r="J15144" t="s">
        <v>14</v>
      </c>
      <c r="K15144" t="s">
        <v>389</v>
      </c>
    </row>
    <row r="15145" spans="1:11" hidden="1" x14ac:dyDescent="0.35">
      <c r="A15145" t="s">
        <v>561</v>
      </c>
      <c r="B15145" t="s">
        <v>84</v>
      </c>
      <c r="C15145" t="s">
        <v>327</v>
      </c>
      <c r="D15145" t="s">
        <v>78</v>
      </c>
      <c r="E15145">
        <v>2024</v>
      </c>
      <c r="F15145" t="s">
        <v>506</v>
      </c>
      <c r="G15145" t="s">
        <v>309</v>
      </c>
      <c r="H15145">
        <v>1898.62</v>
      </c>
      <c r="I15145" t="s">
        <v>573</v>
      </c>
      <c r="J15145" t="s">
        <v>347</v>
      </c>
      <c r="K15145" t="s">
        <v>389</v>
      </c>
    </row>
    <row r="15146" spans="1:11" hidden="1" x14ac:dyDescent="0.35">
      <c r="A15146" t="s">
        <v>561</v>
      </c>
      <c r="B15146" t="s">
        <v>84</v>
      </c>
      <c r="C15146" t="s">
        <v>327</v>
      </c>
      <c r="D15146" t="s">
        <v>78</v>
      </c>
      <c r="E15146">
        <v>2024</v>
      </c>
      <c r="F15146" t="s">
        <v>506</v>
      </c>
      <c r="G15146" t="s">
        <v>309</v>
      </c>
      <c r="H15146">
        <v>8.01</v>
      </c>
      <c r="I15146" t="s">
        <v>573</v>
      </c>
      <c r="J15146" t="s">
        <v>14</v>
      </c>
      <c r="K15146" t="s">
        <v>389</v>
      </c>
    </row>
    <row r="15147" spans="1:11" hidden="1" x14ac:dyDescent="0.35">
      <c r="A15147" t="s">
        <v>561</v>
      </c>
      <c r="B15147" t="s">
        <v>84</v>
      </c>
      <c r="C15147" t="s">
        <v>327</v>
      </c>
      <c r="D15147" t="s">
        <v>78</v>
      </c>
      <c r="E15147">
        <v>2024</v>
      </c>
      <c r="F15147" t="s">
        <v>506</v>
      </c>
      <c r="G15147" t="s">
        <v>309</v>
      </c>
      <c r="H15147">
        <v>96.26</v>
      </c>
      <c r="I15147" t="s">
        <v>573</v>
      </c>
      <c r="J15147" t="s">
        <v>347</v>
      </c>
      <c r="K15147" t="s">
        <v>389</v>
      </c>
    </row>
    <row r="15148" spans="1:11" hidden="1" x14ac:dyDescent="0.35">
      <c r="A15148" t="s">
        <v>561</v>
      </c>
      <c r="B15148" t="s">
        <v>84</v>
      </c>
      <c r="C15148" t="s">
        <v>327</v>
      </c>
      <c r="D15148" t="s">
        <v>78</v>
      </c>
      <c r="E15148">
        <v>2024</v>
      </c>
      <c r="F15148" t="s">
        <v>71</v>
      </c>
      <c r="G15148" t="s">
        <v>310</v>
      </c>
      <c r="H15148">
        <v>29.43</v>
      </c>
      <c r="I15148" t="s">
        <v>573</v>
      </c>
      <c r="J15148" t="s">
        <v>347</v>
      </c>
      <c r="K15148" t="s">
        <v>389</v>
      </c>
    </row>
    <row r="15149" spans="1:11" hidden="1" x14ac:dyDescent="0.35">
      <c r="A15149" t="s">
        <v>561</v>
      </c>
      <c r="B15149" t="s">
        <v>84</v>
      </c>
      <c r="C15149" t="s">
        <v>327</v>
      </c>
      <c r="D15149" t="s">
        <v>78</v>
      </c>
      <c r="E15149">
        <v>2024</v>
      </c>
      <c r="F15149" t="s">
        <v>71</v>
      </c>
      <c r="G15149" t="s">
        <v>310</v>
      </c>
      <c r="H15149">
        <v>2.44</v>
      </c>
      <c r="I15149" t="s">
        <v>573</v>
      </c>
      <c r="J15149" t="s">
        <v>347</v>
      </c>
      <c r="K15149" t="s">
        <v>389</v>
      </c>
    </row>
    <row r="15150" spans="1:11" hidden="1" x14ac:dyDescent="0.35">
      <c r="A15150" t="s">
        <v>561</v>
      </c>
      <c r="B15150" t="s">
        <v>84</v>
      </c>
      <c r="C15150" t="s">
        <v>327</v>
      </c>
      <c r="D15150" t="s">
        <v>78</v>
      </c>
      <c r="E15150">
        <v>2024</v>
      </c>
      <c r="F15150" t="s">
        <v>71</v>
      </c>
      <c r="G15150" t="s">
        <v>310</v>
      </c>
      <c r="H15150">
        <v>58.35</v>
      </c>
      <c r="I15150" t="s">
        <v>573</v>
      </c>
      <c r="J15150" t="s">
        <v>347</v>
      </c>
      <c r="K15150" t="s">
        <v>389</v>
      </c>
    </row>
    <row r="15151" spans="1:11" hidden="1" x14ac:dyDescent="0.35">
      <c r="A15151" t="s">
        <v>561</v>
      </c>
      <c r="B15151" t="s">
        <v>84</v>
      </c>
      <c r="C15151" t="s">
        <v>327</v>
      </c>
      <c r="D15151" t="s">
        <v>78</v>
      </c>
      <c r="E15151">
        <v>2024</v>
      </c>
      <c r="F15151" t="s">
        <v>71</v>
      </c>
      <c r="G15151" t="s">
        <v>310</v>
      </c>
      <c r="H15151">
        <v>2.96</v>
      </c>
      <c r="I15151" t="s">
        <v>573</v>
      </c>
      <c r="J15151" t="s">
        <v>347</v>
      </c>
      <c r="K15151" t="s">
        <v>389</v>
      </c>
    </row>
    <row r="15152" spans="1:11" hidden="1" x14ac:dyDescent="0.35">
      <c r="A15152" t="s">
        <v>561</v>
      </c>
      <c r="B15152" t="s">
        <v>84</v>
      </c>
      <c r="C15152" t="s">
        <v>327</v>
      </c>
      <c r="D15152" t="s">
        <v>78</v>
      </c>
      <c r="E15152">
        <v>2024</v>
      </c>
      <c r="F15152" t="s">
        <v>148</v>
      </c>
      <c r="G15152" t="s">
        <v>308</v>
      </c>
      <c r="H15152">
        <v>51.61</v>
      </c>
      <c r="I15152" t="s">
        <v>573</v>
      </c>
      <c r="J15152" t="s">
        <v>347</v>
      </c>
      <c r="K15152" t="s">
        <v>389</v>
      </c>
    </row>
    <row r="15153" spans="1:11" hidden="1" x14ac:dyDescent="0.35">
      <c r="A15153" t="s">
        <v>561</v>
      </c>
      <c r="B15153" t="s">
        <v>84</v>
      </c>
      <c r="C15153" t="s">
        <v>327</v>
      </c>
      <c r="D15153" t="s">
        <v>78</v>
      </c>
      <c r="E15153">
        <v>2024</v>
      </c>
      <c r="F15153" t="s">
        <v>148</v>
      </c>
      <c r="G15153" t="s">
        <v>308</v>
      </c>
      <c r="H15153">
        <v>4.2699999999999996</v>
      </c>
      <c r="I15153" t="s">
        <v>573</v>
      </c>
      <c r="J15153" t="s">
        <v>347</v>
      </c>
      <c r="K15153" t="s">
        <v>389</v>
      </c>
    </row>
    <row r="15154" spans="1:11" hidden="1" x14ac:dyDescent="0.35">
      <c r="A15154" t="s">
        <v>561</v>
      </c>
      <c r="B15154" t="s">
        <v>84</v>
      </c>
      <c r="C15154" t="s">
        <v>327</v>
      </c>
      <c r="D15154" t="s">
        <v>78</v>
      </c>
      <c r="E15154">
        <v>2024</v>
      </c>
      <c r="F15154" t="s">
        <v>148</v>
      </c>
      <c r="G15154" t="s">
        <v>308</v>
      </c>
      <c r="H15154">
        <v>102.28</v>
      </c>
      <c r="I15154" t="s">
        <v>573</v>
      </c>
      <c r="J15154" t="s">
        <v>347</v>
      </c>
      <c r="K15154" t="s">
        <v>389</v>
      </c>
    </row>
    <row r="15155" spans="1:11" hidden="1" x14ac:dyDescent="0.35">
      <c r="A15155" t="s">
        <v>561</v>
      </c>
      <c r="B15155" t="s">
        <v>84</v>
      </c>
      <c r="C15155" t="s">
        <v>327</v>
      </c>
      <c r="D15155" t="s">
        <v>78</v>
      </c>
      <c r="E15155">
        <v>2024</v>
      </c>
      <c r="F15155" t="s">
        <v>148</v>
      </c>
      <c r="G15155" t="s">
        <v>308</v>
      </c>
      <c r="H15155">
        <v>5.19</v>
      </c>
      <c r="I15155" t="s">
        <v>573</v>
      </c>
      <c r="J15155" t="s">
        <v>347</v>
      </c>
      <c r="K15155" t="s">
        <v>389</v>
      </c>
    </row>
    <row r="15156" spans="1:11" hidden="1" x14ac:dyDescent="0.35">
      <c r="A15156" t="s">
        <v>561</v>
      </c>
      <c r="B15156" t="s">
        <v>84</v>
      </c>
      <c r="C15156" t="s">
        <v>327</v>
      </c>
      <c r="D15156" t="s">
        <v>78</v>
      </c>
      <c r="E15156">
        <v>2024</v>
      </c>
      <c r="F15156" t="s">
        <v>156</v>
      </c>
      <c r="G15156" t="s">
        <v>307</v>
      </c>
      <c r="H15156">
        <v>214.93</v>
      </c>
      <c r="I15156" t="s">
        <v>573</v>
      </c>
      <c r="J15156" t="s">
        <v>14</v>
      </c>
      <c r="K15156" t="s">
        <v>389</v>
      </c>
    </row>
    <row r="15157" spans="1:11" hidden="1" x14ac:dyDescent="0.35">
      <c r="A15157" t="s">
        <v>561</v>
      </c>
      <c r="B15157" t="s">
        <v>84</v>
      </c>
      <c r="C15157" t="s">
        <v>327</v>
      </c>
      <c r="D15157" t="s">
        <v>78</v>
      </c>
      <c r="E15157">
        <v>2024</v>
      </c>
      <c r="F15157" t="s">
        <v>156</v>
      </c>
      <c r="G15157" t="s">
        <v>307</v>
      </c>
      <c r="H15157">
        <v>786.33</v>
      </c>
      <c r="I15157" t="s">
        <v>573</v>
      </c>
      <c r="J15157" t="s">
        <v>347</v>
      </c>
      <c r="K15157" t="s">
        <v>389</v>
      </c>
    </row>
    <row r="15158" spans="1:11" hidden="1" x14ac:dyDescent="0.35">
      <c r="A15158" t="s">
        <v>561</v>
      </c>
      <c r="B15158" t="s">
        <v>84</v>
      </c>
      <c r="C15158" t="s">
        <v>327</v>
      </c>
      <c r="D15158" t="s">
        <v>78</v>
      </c>
      <c r="E15158">
        <v>2024</v>
      </c>
      <c r="F15158" t="s">
        <v>156</v>
      </c>
      <c r="G15158" t="s">
        <v>307</v>
      </c>
      <c r="H15158">
        <v>17.78</v>
      </c>
      <c r="I15158" t="s">
        <v>573</v>
      </c>
      <c r="J15158" t="s">
        <v>14</v>
      </c>
      <c r="K15158" t="s">
        <v>389</v>
      </c>
    </row>
    <row r="15159" spans="1:11" hidden="1" x14ac:dyDescent="0.35">
      <c r="A15159" t="s">
        <v>561</v>
      </c>
      <c r="B15159" t="s">
        <v>84</v>
      </c>
      <c r="C15159" t="s">
        <v>327</v>
      </c>
      <c r="D15159" t="s">
        <v>78</v>
      </c>
      <c r="E15159">
        <v>2024</v>
      </c>
      <c r="F15159" t="s">
        <v>156</v>
      </c>
      <c r="G15159" t="s">
        <v>307</v>
      </c>
      <c r="H15159">
        <v>65.06</v>
      </c>
      <c r="I15159" t="s">
        <v>573</v>
      </c>
      <c r="J15159" t="s">
        <v>347</v>
      </c>
      <c r="K15159" t="s">
        <v>389</v>
      </c>
    </row>
    <row r="15160" spans="1:11" hidden="1" x14ac:dyDescent="0.35">
      <c r="A15160" t="s">
        <v>561</v>
      </c>
      <c r="B15160" t="s">
        <v>84</v>
      </c>
      <c r="C15160" t="s">
        <v>327</v>
      </c>
      <c r="D15160" t="s">
        <v>78</v>
      </c>
      <c r="E15160">
        <v>2024</v>
      </c>
      <c r="F15160" t="s">
        <v>156</v>
      </c>
      <c r="G15160" t="s">
        <v>307</v>
      </c>
      <c r="H15160">
        <v>425.93</v>
      </c>
      <c r="I15160" t="s">
        <v>573</v>
      </c>
      <c r="J15160" t="s">
        <v>14</v>
      </c>
      <c r="K15160" t="s">
        <v>389</v>
      </c>
    </row>
    <row r="15161" spans="1:11" hidden="1" x14ac:dyDescent="0.35">
      <c r="A15161" t="s">
        <v>561</v>
      </c>
      <c r="B15161" t="s">
        <v>84</v>
      </c>
      <c r="C15161" t="s">
        <v>327</v>
      </c>
      <c r="D15161" t="s">
        <v>78</v>
      </c>
      <c r="E15161">
        <v>2024</v>
      </c>
      <c r="F15161" t="s">
        <v>156</v>
      </c>
      <c r="G15161" t="s">
        <v>307</v>
      </c>
      <c r="H15161">
        <v>1558.26</v>
      </c>
      <c r="I15161" t="s">
        <v>573</v>
      </c>
      <c r="J15161" t="s">
        <v>347</v>
      </c>
      <c r="K15161" t="s">
        <v>389</v>
      </c>
    </row>
    <row r="15162" spans="1:11" hidden="1" x14ac:dyDescent="0.35">
      <c r="A15162" t="s">
        <v>561</v>
      </c>
      <c r="B15162" t="s">
        <v>84</v>
      </c>
      <c r="C15162" t="s">
        <v>327</v>
      </c>
      <c r="D15162" t="s">
        <v>78</v>
      </c>
      <c r="E15162">
        <v>2024</v>
      </c>
      <c r="F15162" t="s">
        <v>156</v>
      </c>
      <c r="G15162" t="s">
        <v>307</v>
      </c>
      <c r="H15162">
        <v>21.6</v>
      </c>
      <c r="I15162" t="s">
        <v>573</v>
      </c>
      <c r="J15162" t="s">
        <v>14</v>
      </c>
      <c r="K15162" t="s">
        <v>389</v>
      </c>
    </row>
    <row r="15163" spans="1:11" hidden="1" x14ac:dyDescent="0.35">
      <c r="A15163" t="s">
        <v>561</v>
      </c>
      <c r="B15163" t="s">
        <v>84</v>
      </c>
      <c r="C15163" t="s">
        <v>327</v>
      </c>
      <c r="D15163" t="s">
        <v>78</v>
      </c>
      <c r="E15163">
        <v>2024</v>
      </c>
      <c r="F15163" t="s">
        <v>156</v>
      </c>
      <c r="G15163" t="s">
        <v>307</v>
      </c>
      <c r="H15163">
        <v>79</v>
      </c>
      <c r="I15163" t="s">
        <v>573</v>
      </c>
      <c r="J15163" t="s">
        <v>347</v>
      </c>
      <c r="K15163" t="s">
        <v>389</v>
      </c>
    </row>
    <row r="15164" spans="1:11" hidden="1" x14ac:dyDescent="0.35">
      <c r="A15164" t="s">
        <v>561</v>
      </c>
      <c r="B15164" t="s">
        <v>84</v>
      </c>
      <c r="C15164" t="s">
        <v>330</v>
      </c>
      <c r="D15164" t="s">
        <v>78</v>
      </c>
      <c r="E15164">
        <v>2024</v>
      </c>
      <c r="F15164" t="s">
        <v>500</v>
      </c>
      <c r="G15164" t="s">
        <v>311</v>
      </c>
      <c r="H15164">
        <v>15672.07</v>
      </c>
      <c r="I15164" t="s">
        <v>573</v>
      </c>
      <c r="J15164" t="s">
        <v>14</v>
      </c>
      <c r="K15164" t="s">
        <v>392</v>
      </c>
    </row>
    <row r="15165" spans="1:11" hidden="1" x14ac:dyDescent="0.35">
      <c r="A15165" t="s">
        <v>561</v>
      </c>
      <c r="B15165" t="s">
        <v>84</v>
      </c>
      <c r="C15165" t="s">
        <v>330</v>
      </c>
      <c r="D15165" t="s">
        <v>78</v>
      </c>
      <c r="E15165">
        <v>2024</v>
      </c>
      <c r="F15165" t="s">
        <v>500</v>
      </c>
      <c r="G15165" t="s">
        <v>311</v>
      </c>
      <c r="H15165">
        <v>4377.3900000000003</v>
      </c>
      <c r="I15165" t="s">
        <v>573</v>
      </c>
      <c r="J15165" t="s">
        <v>347</v>
      </c>
      <c r="K15165" t="s">
        <v>392</v>
      </c>
    </row>
    <row r="15166" spans="1:11" hidden="1" x14ac:dyDescent="0.35">
      <c r="A15166" t="s">
        <v>561</v>
      </c>
      <c r="B15166" t="s">
        <v>84</v>
      </c>
      <c r="C15166" t="s">
        <v>330</v>
      </c>
      <c r="D15166" t="s">
        <v>78</v>
      </c>
      <c r="E15166">
        <v>2024</v>
      </c>
      <c r="F15166" t="s">
        <v>500</v>
      </c>
      <c r="G15166" t="s">
        <v>311</v>
      </c>
      <c r="H15166">
        <v>10004.51</v>
      </c>
      <c r="I15166" t="s">
        <v>573</v>
      </c>
      <c r="J15166" t="s">
        <v>14</v>
      </c>
      <c r="K15166" t="s">
        <v>392</v>
      </c>
    </row>
    <row r="15167" spans="1:11" hidden="1" x14ac:dyDescent="0.35">
      <c r="A15167" t="s">
        <v>561</v>
      </c>
      <c r="B15167" t="s">
        <v>84</v>
      </c>
      <c r="C15167" t="s">
        <v>330</v>
      </c>
      <c r="D15167" t="s">
        <v>78</v>
      </c>
      <c r="E15167">
        <v>2024</v>
      </c>
      <c r="F15167" t="s">
        <v>500</v>
      </c>
      <c r="G15167" t="s">
        <v>311</v>
      </c>
      <c r="H15167">
        <v>2794.36</v>
      </c>
      <c r="I15167" t="s">
        <v>573</v>
      </c>
      <c r="J15167" t="s">
        <v>347</v>
      </c>
      <c r="K15167" t="s">
        <v>392</v>
      </c>
    </row>
    <row r="15168" spans="1:11" hidden="1" x14ac:dyDescent="0.35">
      <c r="A15168" t="s">
        <v>561</v>
      </c>
      <c r="B15168" t="s">
        <v>84</v>
      </c>
      <c r="C15168" t="s">
        <v>330</v>
      </c>
      <c r="D15168" t="s">
        <v>78</v>
      </c>
      <c r="E15168">
        <v>2024</v>
      </c>
      <c r="F15168" t="s">
        <v>500</v>
      </c>
      <c r="G15168" t="s">
        <v>311</v>
      </c>
      <c r="H15168">
        <v>24.82</v>
      </c>
      <c r="I15168" t="s">
        <v>573</v>
      </c>
      <c r="J15168" t="s">
        <v>14</v>
      </c>
      <c r="K15168" t="s">
        <v>392</v>
      </c>
    </row>
    <row r="15169" spans="1:11" hidden="1" x14ac:dyDescent="0.35">
      <c r="A15169" t="s">
        <v>561</v>
      </c>
      <c r="B15169" t="s">
        <v>84</v>
      </c>
      <c r="C15169" t="s">
        <v>330</v>
      </c>
      <c r="D15169" t="s">
        <v>78</v>
      </c>
      <c r="E15169">
        <v>2024</v>
      </c>
      <c r="F15169" t="s">
        <v>500</v>
      </c>
      <c r="G15169" t="s">
        <v>311</v>
      </c>
      <c r="H15169">
        <v>6.93</v>
      </c>
      <c r="I15169" t="s">
        <v>573</v>
      </c>
      <c r="J15169" t="s">
        <v>347</v>
      </c>
      <c r="K15169" t="s">
        <v>392</v>
      </c>
    </row>
    <row r="15170" spans="1:11" hidden="1" x14ac:dyDescent="0.35">
      <c r="A15170" t="s">
        <v>561</v>
      </c>
      <c r="B15170" t="s">
        <v>84</v>
      </c>
      <c r="C15170" t="s">
        <v>330</v>
      </c>
      <c r="D15170" t="s">
        <v>78</v>
      </c>
      <c r="E15170">
        <v>2024</v>
      </c>
      <c r="F15170" t="s">
        <v>500</v>
      </c>
      <c r="G15170" t="s">
        <v>311</v>
      </c>
      <c r="H15170">
        <v>5133.04</v>
      </c>
      <c r="I15170" t="s">
        <v>573</v>
      </c>
      <c r="J15170" t="s">
        <v>14</v>
      </c>
      <c r="K15170" t="s">
        <v>392</v>
      </c>
    </row>
    <row r="15171" spans="1:11" hidden="1" x14ac:dyDescent="0.35">
      <c r="A15171" t="s">
        <v>561</v>
      </c>
      <c r="B15171" t="s">
        <v>84</v>
      </c>
      <c r="C15171" t="s">
        <v>330</v>
      </c>
      <c r="D15171" t="s">
        <v>78</v>
      </c>
      <c r="E15171">
        <v>2024</v>
      </c>
      <c r="F15171" t="s">
        <v>500</v>
      </c>
      <c r="G15171" t="s">
        <v>311</v>
      </c>
      <c r="H15171">
        <v>1433.71</v>
      </c>
      <c r="I15171" t="s">
        <v>573</v>
      </c>
      <c r="J15171" t="s">
        <v>347</v>
      </c>
      <c r="K15171" t="s">
        <v>392</v>
      </c>
    </row>
    <row r="15172" spans="1:11" hidden="1" x14ac:dyDescent="0.35">
      <c r="A15172" t="s">
        <v>561</v>
      </c>
      <c r="B15172" t="s">
        <v>84</v>
      </c>
      <c r="C15172" t="s">
        <v>330</v>
      </c>
      <c r="D15172" t="s">
        <v>78</v>
      </c>
      <c r="E15172">
        <v>2024</v>
      </c>
      <c r="F15172" t="s">
        <v>500</v>
      </c>
      <c r="G15172" t="s">
        <v>311</v>
      </c>
      <c r="H15172">
        <v>18668.54</v>
      </c>
      <c r="I15172" t="s">
        <v>573</v>
      </c>
      <c r="J15172" t="s">
        <v>14</v>
      </c>
      <c r="K15172" t="s">
        <v>392</v>
      </c>
    </row>
    <row r="15173" spans="1:11" hidden="1" x14ac:dyDescent="0.35">
      <c r="A15173" t="s">
        <v>561</v>
      </c>
      <c r="B15173" t="s">
        <v>84</v>
      </c>
      <c r="C15173" t="s">
        <v>330</v>
      </c>
      <c r="D15173" t="s">
        <v>78</v>
      </c>
      <c r="E15173">
        <v>2024</v>
      </c>
      <c r="F15173" t="s">
        <v>500</v>
      </c>
      <c r="G15173" t="s">
        <v>311</v>
      </c>
      <c r="H15173">
        <v>5214.32</v>
      </c>
      <c r="I15173" t="s">
        <v>573</v>
      </c>
      <c r="J15173" t="s">
        <v>347</v>
      </c>
      <c r="K15173" t="s">
        <v>392</v>
      </c>
    </row>
    <row r="15174" spans="1:11" hidden="1" x14ac:dyDescent="0.35">
      <c r="A15174" t="s">
        <v>561</v>
      </c>
      <c r="B15174" t="s">
        <v>84</v>
      </c>
      <c r="C15174" t="s">
        <v>330</v>
      </c>
      <c r="D15174" t="s">
        <v>78</v>
      </c>
      <c r="E15174">
        <v>2024</v>
      </c>
      <c r="F15174" t="s">
        <v>500</v>
      </c>
      <c r="G15174" t="s">
        <v>311</v>
      </c>
      <c r="H15174">
        <v>3864.64</v>
      </c>
      <c r="I15174" t="s">
        <v>573</v>
      </c>
      <c r="J15174" t="s">
        <v>14</v>
      </c>
      <c r="K15174" t="s">
        <v>392</v>
      </c>
    </row>
    <row r="15175" spans="1:11" hidden="1" x14ac:dyDescent="0.35">
      <c r="A15175" t="s">
        <v>561</v>
      </c>
      <c r="B15175" t="s">
        <v>84</v>
      </c>
      <c r="C15175" t="s">
        <v>330</v>
      </c>
      <c r="D15175" t="s">
        <v>78</v>
      </c>
      <c r="E15175">
        <v>2024</v>
      </c>
      <c r="F15175" t="s">
        <v>500</v>
      </c>
      <c r="G15175" t="s">
        <v>311</v>
      </c>
      <c r="H15175">
        <v>1079.44</v>
      </c>
      <c r="I15175" t="s">
        <v>573</v>
      </c>
      <c r="J15175" t="s">
        <v>347</v>
      </c>
      <c r="K15175" t="s">
        <v>392</v>
      </c>
    </row>
    <row r="15176" spans="1:11" hidden="1" x14ac:dyDescent="0.35">
      <c r="A15176" t="s">
        <v>561</v>
      </c>
      <c r="B15176" t="s">
        <v>84</v>
      </c>
      <c r="C15176" t="s">
        <v>330</v>
      </c>
      <c r="D15176" t="s">
        <v>78</v>
      </c>
      <c r="E15176">
        <v>2024</v>
      </c>
      <c r="F15176" t="s">
        <v>500</v>
      </c>
      <c r="G15176" t="s">
        <v>311</v>
      </c>
      <c r="H15176">
        <v>1498.03</v>
      </c>
      <c r="I15176" t="s">
        <v>573</v>
      </c>
      <c r="J15176" t="s">
        <v>14</v>
      </c>
      <c r="K15176" t="s">
        <v>392</v>
      </c>
    </row>
    <row r="15177" spans="1:11" hidden="1" x14ac:dyDescent="0.35">
      <c r="A15177" t="s">
        <v>561</v>
      </c>
      <c r="B15177" t="s">
        <v>84</v>
      </c>
      <c r="C15177" t="s">
        <v>330</v>
      </c>
      <c r="D15177" t="s">
        <v>78</v>
      </c>
      <c r="E15177">
        <v>2024</v>
      </c>
      <c r="F15177" t="s">
        <v>500</v>
      </c>
      <c r="G15177" t="s">
        <v>311</v>
      </c>
      <c r="H15177">
        <v>418.42</v>
      </c>
      <c r="I15177" t="s">
        <v>573</v>
      </c>
      <c r="J15177" t="s">
        <v>347</v>
      </c>
      <c r="K15177" t="s">
        <v>392</v>
      </c>
    </row>
    <row r="15178" spans="1:11" hidden="1" x14ac:dyDescent="0.35">
      <c r="A15178" t="s">
        <v>561</v>
      </c>
      <c r="B15178" t="s">
        <v>84</v>
      </c>
      <c r="C15178" t="s">
        <v>330</v>
      </c>
      <c r="D15178" t="s">
        <v>78</v>
      </c>
      <c r="E15178">
        <v>2024</v>
      </c>
      <c r="F15178" t="s">
        <v>506</v>
      </c>
      <c r="G15178" t="s">
        <v>309</v>
      </c>
      <c r="H15178">
        <v>4008.22</v>
      </c>
      <c r="I15178" t="s">
        <v>573</v>
      </c>
      <c r="J15178" t="s">
        <v>347</v>
      </c>
      <c r="K15178" t="s">
        <v>392</v>
      </c>
    </row>
    <row r="15179" spans="1:11" hidden="1" x14ac:dyDescent="0.35">
      <c r="A15179" t="s">
        <v>561</v>
      </c>
      <c r="B15179" t="s">
        <v>84</v>
      </c>
      <c r="C15179" t="s">
        <v>330</v>
      </c>
      <c r="D15179" t="s">
        <v>78</v>
      </c>
      <c r="E15179">
        <v>2024</v>
      </c>
      <c r="F15179" t="s">
        <v>506</v>
      </c>
      <c r="G15179" t="s">
        <v>309</v>
      </c>
      <c r="H15179">
        <v>2558.6999999999998</v>
      </c>
      <c r="I15179" t="s">
        <v>573</v>
      </c>
      <c r="J15179" t="s">
        <v>347</v>
      </c>
      <c r="K15179" t="s">
        <v>392</v>
      </c>
    </row>
    <row r="15180" spans="1:11" hidden="1" x14ac:dyDescent="0.35">
      <c r="A15180" t="s">
        <v>561</v>
      </c>
      <c r="B15180" t="s">
        <v>84</v>
      </c>
      <c r="C15180" t="s">
        <v>330</v>
      </c>
      <c r="D15180" t="s">
        <v>78</v>
      </c>
      <c r="E15180">
        <v>2024</v>
      </c>
      <c r="F15180" t="s">
        <v>506</v>
      </c>
      <c r="G15180" t="s">
        <v>309</v>
      </c>
      <c r="H15180">
        <v>6.35</v>
      </c>
      <c r="I15180" t="s">
        <v>573</v>
      </c>
      <c r="J15180" t="s">
        <v>347</v>
      </c>
      <c r="K15180" t="s">
        <v>392</v>
      </c>
    </row>
    <row r="15181" spans="1:11" hidden="1" x14ac:dyDescent="0.35">
      <c r="A15181" t="s">
        <v>561</v>
      </c>
      <c r="B15181" t="s">
        <v>84</v>
      </c>
      <c r="C15181" t="s">
        <v>330</v>
      </c>
      <c r="D15181" t="s">
        <v>78</v>
      </c>
      <c r="E15181">
        <v>2024</v>
      </c>
      <c r="F15181" t="s">
        <v>506</v>
      </c>
      <c r="G15181" t="s">
        <v>309</v>
      </c>
      <c r="H15181">
        <v>1312.8</v>
      </c>
      <c r="I15181" t="s">
        <v>573</v>
      </c>
      <c r="J15181" t="s">
        <v>347</v>
      </c>
      <c r="K15181" t="s">
        <v>392</v>
      </c>
    </row>
    <row r="15182" spans="1:11" hidden="1" x14ac:dyDescent="0.35">
      <c r="A15182" t="s">
        <v>561</v>
      </c>
      <c r="B15182" t="s">
        <v>84</v>
      </c>
      <c r="C15182" t="s">
        <v>330</v>
      </c>
      <c r="D15182" t="s">
        <v>78</v>
      </c>
      <c r="E15182">
        <v>2024</v>
      </c>
      <c r="F15182" t="s">
        <v>506</v>
      </c>
      <c r="G15182" t="s">
        <v>309</v>
      </c>
      <c r="H15182">
        <v>4774.59</v>
      </c>
      <c r="I15182" t="s">
        <v>573</v>
      </c>
      <c r="J15182" t="s">
        <v>347</v>
      </c>
      <c r="K15182" t="s">
        <v>392</v>
      </c>
    </row>
    <row r="15183" spans="1:11" hidden="1" x14ac:dyDescent="0.35">
      <c r="A15183" t="s">
        <v>561</v>
      </c>
      <c r="B15183" t="s">
        <v>84</v>
      </c>
      <c r="C15183" t="s">
        <v>330</v>
      </c>
      <c r="D15183" t="s">
        <v>78</v>
      </c>
      <c r="E15183">
        <v>2024</v>
      </c>
      <c r="F15183" t="s">
        <v>506</v>
      </c>
      <c r="G15183" t="s">
        <v>309</v>
      </c>
      <c r="H15183">
        <v>988.41</v>
      </c>
      <c r="I15183" t="s">
        <v>573</v>
      </c>
      <c r="J15183" t="s">
        <v>347</v>
      </c>
      <c r="K15183" t="s">
        <v>392</v>
      </c>
    </row>
    <row r="15184" spans="1:11" hidden="1" x14ac:dyDescent="0.35">
      <c r="A15184" t="s">
        <v>561</v>
      </c>
      <c r="B15184" t="s">
        <v>84</v>
      </c>
      <c r="C15184" t="s">
        <v>330</v>
      </c>
      <c r="D15184" t="s">
        <v>78</v>
      </c>
      <c r="E15184">
        <v>2024</v>
      </c>
      <c r="F15184" t="s">
        <v>506</v>
      </c>
      <c r="G15184" t="s">
        <v>309</v>
      </c>
      <c r="H15184">
        <v>383.13</v>
      </c>
      <c r="I15184" t="s">
        <v>573</v>
      </c>
      <c r="J15184" t="s">
        <v>347</v>
      </c>
      <c r="K15184" t="s">
        <v>392</v>
      </c>
    </row>
    <row r="15185" spans="1:11" hidden="1" x14ac:dyDescent="0.35">
      <c r="A15185" t="s">
        <v>561</v>
      </c>
      <c r="B15185" t="s">
        <v>84</v>
      </c>
      <c r="C15185" t="s">
        <v>330</v>
      </c>
      <c r="D15185" t="s">
        <v>78</v>
      </c>
      <c r="E15185">
        <v>2024</v>
      </c>
      <c r="F15185" t="s">
        <v>71</v>
      </c>
      <c r="G15185" t="s">
        <v>310</v>
      </c>
      <c r="H15185">
        <v>-297.08</v>
      </c>
      <c r="I15185" t="s">
        <v>573</v>
      </c>
      <c r="J15185" t="s">
        <v>347</v>
      </c>
      <c r="K15185" t="s">
        <v>392</v>
      </c>
    </row>
    <row r="15186" spans="1:11" hidden="1" x14ac:dyDescent="0.35">
      <c r="A15186" t="s">
        <v>561</v>
      </c>
      <c r="B15186" t="s">
        <v>84</v>
      </c>
      <c r="C15186" t="s">
        <v>330</v>
      </c>
      <c r="D15186" t="s">
        <v>78</v>
      </c>
      <c r="E15186">
        <v>2024</v>
      </c>
      <c r="F15186" t="s">
        <v>71</v>
      </c>
      <c r="G15186" t="s">
        <v>310</v>
      </c>
      <c r="H15186">
        <v>-189.64</v>
      </c>
      <c r="I15186" t="s">
        <v>573</v>
      </c>
      <c r="J15186" t="s">
        <v>347</v>
      </c>
      <c r="K15186" t="s">
        <v>392</v>
      </c>
    </row>
    <row r="15187" spans="1:11" hidden="1" x14ac:dyDescent="0.35">
      <c r="A15187" t="s">
        <v>561</v>
      </c>
      <c r="B15187" t="s">
        <v>84</v>
      </c>
      <c r="C15187" t="s">
        <v>330</v>
      </c>
      <c r="D15187" t="s">
        <v>78</v>
      </c>
      <c r="E15187">
        <v>2024</v>
      </c>
      <c r="F15187" t="s">
        <v>71</v>
      </c>
      <c r="G15187" t="s">
        <v>310</v>
      </c>
      <c r="H15187">
        <v>-0.47</v>
      </c>
      <c r="I15187" t="s">
        <v>573</v>
      </c>
      <c r="J15187" t="s">
        <v>347</v>
      </c>
      <c r="K15187" t="s">
        <v>392</v>
      </c>
    </row>
    <row r="15188" spans="1:11" hidden="1" x14ac:dyDescent="0.35">
      <c r="A15188" t="s">
        <v>561</v>
      </c>
      <c r="B15188" t="s">
        <v>84</v>
      </c>
      <c r="C15188" t="s">
        <v>330</v>
      </c>
      <c r="D15188" t="s">
        <v>78</v>
      </c>
      <c r="E15188">
        <v>2024</v>
      </c>
      <c r="F15188" t="s">
        <v>71</v>
      </c>
      <c r="G15188" t="s">
        <v>310</v>
      </c>
      <c r="H15188">
        <v>-97.3</v>
      </c>
      <c r="I15188" t="s">
        <v>573</v>
      </c>
      <c r="J15188" t="s">
        <v>347</v>
      </c>
      <c r="K15188" t="s">
        <v>392</v>
      </c>
    </row>
    <row r="15189" spans="1:11" hidden="1" x14ac:dyDescent="0.35">
      <c r="A15189" t="s">
        <v>561</v>
      </c>
      <c r="B15189" t="s">
        <v>84</v>
      </c>
      <c r="C15189" t="s">
        <v>330</v>
      </c>
      <c r="D15189" t="s">
        <v>78</v>
      </c>
      <c r="E15189">
        <v>2024</v>
      </c>
      <c r="F15189" t="s">
        <v>71</v>
      </c>
      <c r="G15189" t="s">
        <v>310</v>
      </c>
      <c r="H15189">
        <v>-353.88</v>
      </c>
      <c r="I15189" t="s">
        <v>573</v>
      </c>
      <c r="J15189" t="s">
        <v>347</v>
      </c>
      <c r="K15189" t="s">
        <v>392</v>
      </c>
    </row>
    <row r="15190" spans="1:11" hidden="1" x14ac:dyDescent="0.35">
      <c r="A15190" t="s">
        <v>561</v>
      </c>
      <c r="B15190" t="s">
        <v>84</v>
      </c>
      <c r="C15190" t="s">
        <v>330</v>
      </c>
      <c r="D15190" t="s">
        <v>78</v>
      </c>
      <c r="E15190">
        <v>2024</v>
      </c>
      <c r="F15190" t="s">
        <v>71</v>
      </c>
      <c r="G15190" t="s">
        <v>310</v>
      </c>
      <c r="H15190">
        <v>-73.25</v>
      </c>
      <c r="I15190" t="s">
        <v>573</v>
      </c>
      <c r="J15190" t="s">
        <v>347</v>
      </c>
      <c r="K15190" t="s">
        <v>392</v>
      </c>
    </row>
    <row r="15191" spans="1:11" hidden="1" x14ac:dyDescent="0.35">
      <c r="A15191" t="s">
        <v>561</v>
      </c>
      <c r="B15191" t="s">
        <v>84</v>
      </c>
      <c r="C15191" t="s">
        <v>330</v>
      </c>
      <c r="D15191" t="s">
        <v>78</v>
      </c>
      <c r="E15191">
        <v>2024</v>
      </c>
      <c r="F15191" t="s">
        <v>71</v>
      </c>
      <c r="G15191" t="s">
        <v>310</v>
      </c>
      <c r="H15191">
        <v>-28.4</v>
      </c>
      <c r="I15191" t="s">
        <v>573</v>
      </c>
      <c r="J15191" t="s">
        <v>347</v>
      </c>
      <c r="K15191" t="s">
        <v>392</v>
      </c>
    </row>
    <row r="15192" spans="1:11" hidden="1" x14ac:dyDescent="0.35">
      <c r="A15192" t="s">
        <v>561</v>
      </c>
      <c r="B15192" t="s">
        <v>84</v>
      </c>
      <c r="C15192" t="s">
        <v>330</v>
      </c>
      <c r="D15192" t="s">
        <v>78</v>
      </c>
      <c r="E15192">
        <v>2024</v>
      </c>
      <c r="F15192" t="s">
        <v>148</v>
      </c>
      <c r="G15192" t="s">
        <v>308</v>
      </c>
      <c r="H15192">
        <v>730.74</v>
      </c>
      <c r="I15192" t="s">
        <v>573</v>
      </c>
      <c r="J15192" t="s">
        <v>347</v>
      </c>
      <c r="K15192" t="s">
        <v>392</v>
      </c>
    </row>
    <row r="15193" spans="1:11" hidden="1" x14ac:dyDescent="0.35">
      <c r="A15193" t="s">
        <v>561</v>
      </c>
      <c r="B15193" t="s">
        <v>84</v>
      </c>
      <c r="C15193" t="s">
        <v>330</v>
      </c>
      <c r="D15193" t="s">
        <v>78</v>
      </c>
      <c r="E15193">
        <v>2024</v>
      </c>
      <c r="F15193" t="s">
        <v>148</v>
      </c>
      <c r="G15193" t="s">
        <v>308</v>
      </c>
      <c r="H15193">
        <v>466.48</v>
      </c>
      <c r="I15193" t="s">
        <v>573</v>
      </c>
      <c r="J15193" t="s">
        <v>347</v>
      </c>
      <c r="K15193" t="s">
        <v>392</v>
      </c>
    </row>
    <row r="15194" spans="1:11" hidden="1" x14ac:dyDescent="0.35">
      <c r="A15194" t="s">
        <v>561</v>
      </c>
      <c r="B15194" t="s">
        <v>84</v>
      </c>
      <c r="C15194" t="s">
        <v>330</v>
      </c>
      <c r="D15194" t="s">
        <v>78</v>
      </c>
      <c r="E15194">
        <v>2024</v>
      </c>
      <c r="F15194" t="s">
        <v>148</v>
      </c>
      <c r="G15194" t="s">
        <v>308</v>
      </c>
      <c r="H15194">
        <v>1.1599999999999999</v>
      </c>
      <c r="I15194" t="s">
        <v>573</v>
      </c>
      <c r="J15194" t="s">
        <v>347</v>
      </c>
      <c r="K15194" t="s">
        <v>392</v>
      </c>
    </row>
    <row r="15195" spans="1:11" hidden="1" x14ac:dyDescent="0.35">
      <c r="A15195" t="s">
        <v>561</v>
      </c>
      <c r="B15195" t="s">
        <v>84</v>
      </c>
      <c r="C15195" t="s">
        <v>330</v>
      </c>
      <c r="D15195" t="s">
        <v>78</v>
      </c>
      <c r="E15195">
        <v>2024</v>
      </c>
      <c r="F15195" t="s">
        <v>148</v>
      </c>
      <c r="G15195" t="s">
        <v>308</v>
      </c>
      <c r="H15195">
        <v>239.33</v>
      </c>
      <c r="I15195" t="s">
        <v>573</v>
      </c>
      <c r="J15195" t="s">
        <v>347</v>
      </c>
      <c r="K15195" t="s">
        <v>392</v>
      </c>
    </row>
    <row r="15196" spans="1:11" hidden="1" x14ac:dyDescent="0.35">
      <c r="A15196" t="s">
        <v>561</v>
      </c>
      <c r="B15196" t="s">
        <v>84</v>
      </c>
      <c r="C15196" t="s">
        <v>330</v>
      </c>
      <c r="D15196" t="s">
        <v>78</v>
      </c>
      <c r="E15196">
        <v>2024</v>
      </c>
      <c r="F15196" t="s">
        <v>148</v>
      </c>
      <c r="G15196" t="s">
        <v>308</v>
      </c>
      <c r="H15196">
        <v>870.44</v>
      </c>
      <c r="I15196" t="s">
        <v>573</v>
      </c>
      <c r="J15196" t="s">
        <v>347</v>
      </c>
      <c r="K15196" t="s">
        <v>392</v>
      </c>
    </row>
    <row r="15197" spans="1:11" hidden="1" x14ac:dyDescent="0.35">
      <c r="A15197" t="s">
        <v>561</v>
      </c>
      <c r="B15197" t="s">
        <v>84</v>
      </c>
      <c r="C15197" t="s">
        <v>330</v>
      </c>
      <c r="D15197" t="s">
        <v>78</v>
      </c>
      <c r="E15197">
        <v>2024</v>
      </c>
      <c r="F15197" t="s">
        <v>148</v>
      </c>
      <c r="G15197" t="s">
        <v>308</v>
      </c>
      <c r="H15197">
        <v>180.2</v>
      </c>
      <c r="I15197" t="s">
        <v>573</v>
      </c>
      <c r="J15197" t="s">
        <v>347</v>
      </c>
      <c r="K15197" t="s">
        <v>392</v>
      </c>
    </row>
    <row r="15198" spans="1:11" hidden="1" x14ac:dyDescent="0.35">
      <c r="A15198" t="s">
        <v>561</v>
      </c>
      <c r="B15198" t="s">
        <v>84</v>
      </c>
      <c r="C15198" t="s">
        <v>330</v>
      </c>
      <c r="D15198" t="s">
        <v>78</v>
      </c>
      <c r="E15198">
        <v>2024</v>
      </c>
      <c r="F15198" t="s">
        <v>148</v>
      </c>
      <c r="G15198" t="s">
        <v>308</v>
      </c>
      <c r="H15198">
        <v>69.86</v>
      </c>
      <c r="I15198" t="s">
        <v>573</v>
      </c>
      <c r="J15198" t="s">
        <v>347</v>
      </c>
      <c r="K15198" t="s">
        <v>392</v>
      </c>
    </row>
    <row r="15199" spans="1:11" hidden="1" x14ac:dyDescent="0.35">
      <c r="A15199" t="s">
        <v>561</v>
      </c>
      <c r="B15199" t="s">
        <v>84</v>
      </c>
      <c r="C15199" t="s">
        <v>330</v>
      </c>
      <c r="D15199" t="s">
        <v>78</v>
      </c>
      <c r="E15199">
        <v>2024</v>
      </c>
      <c r="F15199" t="s">
        <v>156</v>
      </c>
      <c r="G15199" t="s">
        <v>307</v>
      </c>
      <c r="H15199">
        <v>1334.48</v>
      </c>
      <c r="I15199" t="s">
        <v>573</v>
      </c>
      <c r="J15199" t="s">
        <v>14</v>
      </c>
      <c r="K15199" t="s">
        <v>392</v>
      </c>
    </row>
    <row r="15200" spans="1:11" hidden="1" x14ac:dyDescent="0.35">
      <c r="A15200" t="s">
        <v>561</v>
      </c>
      <c r="B15200" t="s">
        <v>84</v>
      </c>
      <c r="C15200" t="s">
        <v>330</v>
      </c>
      <c r="D15200" t="s">
        <v>78</v>
      </c>
      <c r="E15200">
        <v>2024</v>
      </c>
      <c r="F15200" t="s">
        <v>156</v>
      </c>
      <c r="G15200" t="s">
        <v>307</v>
      </c>
      <c r="H15200">
        <v>2608.2800000000002</v>
      </c>
      <c r="I15200" t="s">
        <v>573</v>
      </c>
      <c r="J15200" t="s">
        <v>347</v>
      </c>
      <c r="K15200" t="s">
        <v>392</v>
      </c>
    </row>
    <row r="15201" spans="1:11" hidden="1" x14ac:dyDescent="0.35">
      <c r="A15201" t="s">
        <v>561</v>
      </c>
      <c r="B15201" t="s">
        <v>84</v>
      </c>
      <c r="C15201" t="s">
        <v>330</v>
      </c>
      <c r="D15201" t="s">
        <v>78</v>
      </c>
      <c r="E15201">
        <v>2024</v>
      </c>
      <c r="F15201" t="s">
        <v>156</v>
      </c>
      <c r="G15201" t="s">
        <v>307</v>
      </c>
      <c r="H15201">
        <v>851.89</v>
      </c>
      <c r="I15201" t="s">
        <v>573</v>
      </c>
      <c r="J15201" t="s">
        <v>14</v>
      </c>
      <c r="K15201" t="s">
        <v>392</v>
      </c>
    </row>
    <row r="15202" spans="1:11" hidden="1" x14ac:dyDescent="0.35">
      <c r="A15202" t="s">
        <v>561</v>
      </c>
      <c r="B15202" t="s">
        <v>84</v>
      </c>
      <c r="C15202" t="s">
        <v>330</v>
      </c>
      <c r="D15202" t="s">
        <v>78</v>
      </c>
      <c r="E15202">
        <v>2024</v>
      </c>
      <c r="F15202" t="s">
        <v>156</v>
      </c>
      <c r="G15202" t="s">
        <v>307</v>
      </c>
      <c r="H15202">
        <v>1665.03</v>
      </c>
      <c r="I15202" t="s">
        <v>573</v>
      </c>
      <c r="J15202" t="s">
        <v>347</v>
      </c>
      <c r="K15202" t="s">
        <v>392</v>
      </c>
    </row>
    <row r="15203" spans="1:11" hidden="1" x14ac:dyDescent="0.35">
      <c r="A15203" t="s">
        <v>561</v>
      </c>
      <c r="B15203" t="s">
        <v>84</v>
      </c>
      <c r="C15203" t="s">
        <v>330</v>
      </c>
      <c r="D15203" t="s">
        <v>78</v>
      </c>
      <c r="E15203">
        <v>2024</v>
      </c>
      <c r="F15203" t="s">
        <v>156</v>
      </c>
      <c r="G15203" t="s">
        <v>307</v>
      </c>
      <c r="H15203">
        <v>2.12</v>
      </c>
      <c r="I15203" t="s">
        <v>573</v>
      </c>
      <c r="J15203" t="s">
        <v>14</v>
      </c>
      <c r="K15203" t="s">
        <v>392</v>
      </c>
    </row>
    <row r="15204" spans="1:11" hidden="1" x14ac:dyDescent="0.35">
      <c r="A15204" t="s">
        <v>561</v>
      </c>
      <c r="B15204" t="s">
        <v>84</v>
      </c>
      <c r="C15204" t="s">
        <v>330</v>
      </c>
      <c r="D15204" t="s">
        <v>78</v>
      </c>
      <c r="E15204">
        <v>2024</v>
      </c>
      <c r="F15204" t="s">
        <v>156</v>
      </c>
      <c r="G15204" t="s">
        <v>307</v>
      </c>
      <c r="H15204">
        <v>4.13</v>
      </c>
      <c r="I15204" t="s">
        <v>573</v>
      </c>
      <c r="J15204" t="s">
        <v>347</v>
      </c>
      <c r="K15204" t="s">
        <v>392</v>
      </c>
    </row>
    <row r="15205" spans="1:11" hidden="1" x14ac:dyDescent="0.35">
      <c r="A15205" t="s">
        <v>561</v>
      </c>
      <c r="B15205" t="s">
        <v>84</v>
      </c>
      <c r="C15205" t="s">
        <v>330</v>
      </c>
      <c r="D15205" t="s">
        <v>78</v>
      </c>
      <c r="E15205">
        <v>2024</v>
      </c>
      <c r="F15205" t="s">
        <v>156</v>
      </c>
      <c r="G15205" t="s">
        <v>307</v>
      </c>
      <c r="H15205">
        <v>437.07</v>
      </c>
      <c r="I15205" t="s">
        <v>573</v>
      </c>
      <c r="J15205" t="s">
        <v>14</v>
      </c>
      <c r="K15205" t="s">
        <v>392</v>
      </c>
    </row>
    <row r="15206" spans="1:11" hidden="1" x14ac:dyDescent="0.35">
      <c r="A15206" t="s">
        <v>561</v>
      </c>
      <c r="B15206" t="s">
        <v>84</v>
      </c>
      <c r="C15206" t="s">
        <v>330</v>
      </c>
      <c r="D15206" t="s">
        <v>78</v>
      </c>
      <c r="E15206">
        <v>2024</v>
      </c>
      <c r="F15206" t="s">
        <v>156</v>
      </c>
      <c r="G15206" t="s">
        <v>307</v>
      </c>
      <c r="H15206">
        <v>854.28</v>
      </c>
      <c r="I15206" t="s">
        <v>573</v>
      </c>
      <c r="J15206" t="s">
        <v>347</v>
      </c>
      <c r="K15206" t="s">
        <v>392</v>
      </c>
    </row>
    <row r="15207" spans="1:11" hidden="1" x14ac:dyDescent="0.35">
      <c r="A15207" t="s">
        <v>561</v>
      </c>
      <c r="B15207" t="s">
        <v>84</v>
      </c>
      <c r="C15207" t="s">
        <v>330</v>
      </c>
      <c r="D15207" t="s">
        <v>78</v>
      </c>
      <c r="E15207">
        <v>2024</v>
      </c>
      <c r="F15207" t="s">
        <v>156</v>
      </c>
      <c r="G15207" t="s">
        <v>307</v>
      </c>
      <c r="H15207">
        <v>1589.62</v>
      </c>
      <c r="I15207" t="s">
        <v>573</v>
      </c>
      <c r="J15207" t="s">
        <v>14</v>
      </c>
      <c r="K15207" t="s">
        <v>392</v>
      </c>
    </row>
    <row r="15208" spans="1:11" hidden="1" x14ac:dyDescent="0.35">
      <c r="A15208" t="s">
        <v>561</v>
      </c>
      <c r="B15208" t="s">
        <v>84</v>
      </c>
      <c r="C15208" t="s">
        <v>330</v>
      </c>
      <c r="D15208" t="s">
        <v>78</v>
      </c>
      <c r="E15208">
        <v>2024</v>
      </c>
      <c r="F15208" t="s">
        <v>156</v>
      </c>
      <c r="G15208" t="s">
        <v>307</v>
      </c>
      <c r="H15208">
        <v>3106.98</v>
      </c>
      <c r="I15208" t="s">
        <v>573</v>
      </c>
      <c r="J15208" t="s">
        <v>347</v>
      </c>
      <c r="K15208" t="s">
        <v>392</v>
      </c>
    </row>
    <row r="15209" spans="1:11" hidden="1" x14ac:dyDescent="0.35">
      <c r="A15209" t="s">
        <v>561</v>
      </c>
      <c r="B15209" t="s">
        <v>84</v>
      </c>
      <c r="C15209" t="s">
        <v>330</v>
      </c>
      <c r="D15209" t="s">
        <v>78</v>
      </c>
      <c r="E15209">
        <v>2024</v>
      </c>
      <c r="F15209" t="s">
        <v>156</v>
      </c>
      <c r="G15209" t="s">
        <v>307</v>
      </c>
      <c r="H15209">
        <v>329.07</v>
      </c>
      <c r="I15209" t="s">
        <v>573</v>
      </c>
      <c r="J15209" t="s">
        <v>14</v>
      </c>
      <c r="K15209" t="s">
        <v>392</v>
      </c>
    </row>
    <row r="15210" spans="1:11" hidden="1" x14ac:dyDescent="0.35">
      <c r="A15210" t="s">
        <v>561</v>
      </c>
      <c r="B15210" t="s">
        <v>84</v>
      </c>
      <c r="C15210" t="s">
        <v>330</v>
      </c>
      <c r="D15210" t="s">
        <v>78</v>
      </c>
      <c r="E15210">
        <v>2024</v>
      </c>
      <c r="F15210" t="s">
        <v>156</v>
      </c>
      <c r="G15210" t="s">
        <v>307</v>
      </c>
      <c r="H15210">
        <v>643.19000000000005</v>
      </c>
      <c r="I15210" t="s">
        <v>573</v>
      </c>
      <c r="J15210" t="s">
        <v>347</v>
      </c>
      <c r="K15210" t="s">
        <v>392</v>
      </c>
    </row>
    <row r="15211" spans="1:11" hidden="1" x14ac:dyDescent="0.35">
      <c r="A15211" t="s">
        <v>561</v>
      </c>
      <c r="B15211" t="s">
        <v>84</v>
      </c>
      <c r="C15211" t="s">
        <v>330</v>
      </c>
      <c r="D15211" t="s">
        <v>78</v>
      </c>
      <c r="E15211">
        <v>2024</v>
      </c>
      <c r="F15211" t="s">
        <v>156</v>
      </c>
      <c r="G15211" t="s">
        <v>307</v>
      </c>
      <c r="H15211">
        <v>127.56</v>
      </c>
      <c r="I15211" t="s">
        <v>573</v>
      </c>
      <c r="J15211" t="s">
        <v>14</v>
      </c>
      <c r="K15211" t="s">
        <v>392</v>
      </c>
    </row>
    <row r="15212" spans="1:11" hidden="1" x14ac:dyDescent="0.35">
      <c r="A15212" t="s">
        <v>561</v>
      </c>
      <c r="B15212" t="s">
        <v>84</v>
      </c>
      <c r="C15212" t="s">
        <v>330</v>
      </c>
      <c r="D15212" t="s">
        <v>78</v>
      </c>
      <c r="E15212">
        <v>2024</v>
      </c>
      <c r="F15212" t="s">
        <v>156</v>
      </c>
      <c r="G15212" t="s">
        <v>307</v>
      </c>
      <c r="H15212">
        <v>249.31</v>
      </c>
      <c r="I15212" t="s">
        <v>573</v>
      </c>
      <c r="J15212" t="s">
        <v>347</v>
      </c>
      <c r="K15212" t="s">
        <v>392</v>
      </c>
    </row>
    <row r="15213" spans="1:11" hidden="1" x14ac:dyDescent="0.35">
      <c r="A15213" t="s">
        <v>561</v>
      </c>
      <c r="B15213" t="s">
        <v>84</v>
      </c>
      <c r="C15213" t="s">
        <v>335</v>
      </c>
      <c r="D15213" t="s">
        <v>78</v>
      </c>
      <c r="E15213">
        <v>2024</v>
      </c>
      <c r="F15213" t="s">
        <v>506</v>
      </c>
      <c r="G15213" t="s">
        <v>309</v>
      </c>
      <c r="H15213">
        <v>569.13</v>
      </c>
      <c r="I15213" t="s">
        <v>573</v>
      </c>
      <c r="J15213" t="s">
        <v>347</v>
      </c>
      <c r="K15213" t="s">
        <v>393</v>
      </c>
    </row>
    <row r="15214" spans="1:11" hidden="1" x14ac:dyDescent="0.35">
      <c r="A15214" t="s">
        <v>561</v>
      </c>
      <c r="B15214" t="s">
        <v>84</v>
      </c>
      <c r="C15214" t="s">
        <v>335</v>
      </c>
      <c r="D15214" t="s">
        <v>78</v>
      </c>
      <c r="E15214">
        <v>2024</v>
      </c>
      <c r="F15214" t="s">
        <v>506</v>
      </c>
      <c r="G15214" t="s">
        <v>309</v>
      </c>
      <c r="H15214">
        <v>948.91</v>
      </c>
      <c r="I15214" t="s">
        <v>573</v>
      </c>
      <c r="J15214" t="s">
        <v>347</v>
      </c>
      <c r="K15214" t="s">
        <v>393</v>
      </c>
    </row>
    <row r="15215" spans="1:11" hidden="1" x14ac:dyDescent="0.35">
      <c r="A15215" t="s">
        <v>561</v>
      </c>
      <c r="B15215" t="s">
        <v>84</v>
      </c>
      <c r="C15215" t="s">
        <v>335</v>
      </c>
      <c r="D15215" t="s">
        <v>78</v>
      </c>
      <c r="E15215">
        <v>2024</v>
      </c>
      <c r="F15215" t="s">
        <v>506</v>
      </c>
      <c r="G15215" t="s">
        <v>309</v>
      </c>
      <c r="H15215">
        <v>699.44</v>
      </c>
      <c r="I15215" t="s">
        <v>573</v>
      </c>
      <c r="J15215" t="s">
        <v>347</v>
      </c>
      <c r="K15215" t="s">
        <v>393</v>
      </c>
    </row>
    <row r="15216" spans="1:11" hidden="1" x14ac:dyDescent="0.35">
      <c r="A15216" t="s">
        <v>561</v>
      </c>
      <c r="B15216" t="s">
        <v>84</v>
      </c>
      <c r="C15216" t="s">
        <v>335</v>
      </c>
      <c r="D15216" t="s">
        <v>78</v>
      </c>
      <c r="E15216">
        <v>2024</v>
      </c>
      <c r="F15216" t="s">
        <v>506</v>
      </c>
      <c r="G15216" t="s">
        <v>309</v>
      </c>
      <c r="H15216">
        <v>939.17</v>
      </c>
      <c r="I15216" t="s">
        <v>573</v>
      </c>
      <c r="J15216" t="s">
        <v>347</v>
      </c>
      <c r="K15216" t="s">
        <v>393</v>
      </c>
    </row>
    <row r="15217" spans="1:11" hidden="1" x14ac:dyDescent="0.35">
      <c r="A15217" t="s">
        <v>561</v>
      </c>
      <c r="B15217" t="s">
        <v>84</v>
      </c>
      <c r="C15217" t="s">
        <v>335</v>
      </c>
      <c r="D15217" t="s">
        <v>78</v>
      </c>
      <c r="E15217">
        <v>2024</v>
      </c>
      <c r="F15217" t="s">
        <v>506</v>
      </c>
      <c r="G15217" t="s">
        <v>309</v>
      </c>
      <c r="H15217">
        <v>61.2</v>
      </c>
      <c r="I15217" t="s">
        <v>573</v>
      </c>
      <c r="J15217" t="s">
        <v>347</v>
      </c>
      <c r="K15217" t="s">
        <v>393</v>
      </c>
    </row>
    <row r="15218" spans="1:11" hidden="1" x14ac:dyDescent="0.35">
      <c r="A15218" t="s">
        <v>561</v>
      </c>
      <c r="B15218" t="s">
        <v>84</v>
      </c>
      <c r="C15218" t="s">
        <v>335</v>
      </c>
      <c r="D15218" t="s">
        <v>78</v>
      </c>
      <c r="E15218">
        <v>2024</v>
      </c>
      <c r="F15218" t="s">
        <v>500</v>
      </c>
      <c r="G15218" t="s">
        <v>311</v>
      </c>
      <c r="H15218">
        <v>5029.92</v>
      </c>
      <c r="I15218" t="s">
        <v>573</v>
      </c>
      <c r="J15218" t="s">
        <v>14</v>
      </c>
      <c r="K15218" t="s">
        <v>393</v>
      </c>
    </row>
    <row r="15219" spans="1:11" hidden="1" x14ac:dyDescent="0.35">
      <c r="A15219" t="s">
        <v>561</v>
      </c>
      <c r="B15219" t="s">
        <v>84</v>
      </c>
      <c r="C15219" t="s">
        <v>335</v>
      </c>
      <c r="D15219" t="s">
        <v>78</v>
      </c>
      <c r="E15219">
        <v>2024</v>
      </c>
      <c r="F15219" t="s">
        <v>500</v>
      </c>
      <c r="G15219" t="s">
        <v>311</v>
      </c>
      <c r="H15219">
        <v>2051.52</v>
      </c>
      <c r="I15219" t="s">
        <v>573</v>
      </c>
      <c r="J15219" t="s">
        <v>347</v>
      </c>
      <c r="K15219" t="s">
        <v>393</v>
      </c>
    </row>
    <row r="15220" spans="1:11" hidden="1" x14ac:dyDescent="0.35">
      <c r="A15220" t="s">
        <v>561</v>
      </c>
      <c r="B15220" t="s">
        <v>84</v>
      </c>
      <c r="C15220" t="s">
        <v>335</v>
      </c>
      <c r="D15220" t="s">
        <v>78</v>
      </c>
      <c r="E15220">
        <v>2024</v>
      </c>
      <c r="F15220" t="s">
        <v>500</v>
      </c>
      <c r="G15220" t="s">
        <v>311</v>
      </c>
      <c r="H15220">
        <v>8386.3799999999992</v>
      </c>
      <c r="I15220" t="s">
        <v>573</v>
      </c>
      <c r="J15220" t="s">
        <v>14</v>
      </c>
      <c r="K15220" t="s">
        <v>393</v>
      </c>
    </row>
    <row r="15221" spans="1:11" hidden="1" x14ac:dyDescent="0.35">
      <c r="A15221" t="s">
        <v>561</v>
      </c>
      <c r="B15221" t="s">
        <v>84</v>
      </c>
      <c r="C15221" t="s">
        <v>335</v>
      </c>
      <c r="D15221" t="s">
        <v>78</v>
      </c>
      <c r="E15221">
        <v>2024</v>
      </c>
      <c r="F15221" t="s">
        <v>500</v>
      </c>
      <c r="G15221" t="s">
        <v>311</v>
      </c>
      <c r="H15221">
        <v>3420.5</v>
      </c>
      <c r="I15221" t="s">
        <v>573</v>
      </c>
      <c r="J15221" t="s">
        <v>347</v>
      </c>
      <c r="K15221" t="s">
        <v>393</v>
      </c>
    </row>
    <row r="15222" spans="1:11" hidden="1" x14ac:dyDescent="0.35">
      <c r="A15222" t="s">
        <v>561</v>
      </c>
      <c r="B15222" t="s">
        <v>84</v>
      </c>
      <c r="C15222" t="s">
        <v>335</v>
      </c>
      <c r="D15222" t="s">
        <v>78</v>
      </c>
      <c r="E15222">
        <v>2024</v>
      </c>
      <c r="F15222" t="s">
        <v>500</v>
      </c>
      <c r="G15222" t="s">
        <v>311</v>
      </c>
      <c r="H15222">
        <v>6181.62</v>
      </c>
      <c r="I15222" t="s">
        <v>573</v>
      </c>
      <c r="J15222" t="s">
        <v>14</v>
      </c>
      <c r="K15222" t="s">
        <v>393</v>
      </c>
    </row>
    <row r="15223" spans="1:11" hidden="1" x14ac:dyDescent="0.35">
      <c r="A15223" t="s">
        <v>561</v>
      </c>
      <c r="B15223" t="s">
        <v>84</v>
      </c>
      <c r="C15223" t="s">
        <v>335</v>
      </c>
      <c r="D15223" t="s">
        <v>78</v>
      </c>
      <c r="E15223">
        <v>2024</v>
      </c>
      <c r="F15223" t="s">
        <v>500</v>
      </c>
      <c r="G15223" t="s">
        <v>311</v>
      </c>
      <c r="H15223">
        <v>2521.2600000000002</v>
      </c>
      <c r="I15223" t="s">
        <v>573</v>
      </c>
      <c r="J15223" t="s">
        <v>347</v>
      </c>
      <c r="K15223" t="s">
        <v>393</v>
      </c>
    </row>
    <row r="15224" spans="1:11" hidden="1" x14ac:dyDescent="0.35">
      <c r="A15224" t="s">
        <v>561</v>
      </c>
      <c r="B15224" t="s">
        <v>84</v>
      </c>
      <c r="C15224" t="s">
        <v>335</v>
      </c>
      <c r="D15224" t="s">
        <v>78</v>
      </c>
      <c r="E15224">
        <v>2024</v>
      </c>
      <c r="F15224" t="s">
        <v>500</v>
      </c>
      <c r="G15224" t="s">
        <v>311</v>
      </c>
      <c r="H15224">
        <v>8300.4699999999993</v>
      </c>
      <c r="I15224" t="s">
        <v>573</v>
      </c>
      <c r="J15224" t="s">
        <v>14</v>
      </c>
      <c r="K15224" t="s">
        <v>393</v>
      </c>
    </row>
    <row r="15225" spans="1:11" hidden="1" x14ac:dyDescent="0.35">
      <c r="A15225" t="s">
        <v>561</v>
      </c>
      <c r="B15225" t="s">
        <v>84</v>
      </c>
      <c r="C15225" t="s">
        <v>335</v>
      </c>
      <c r="D15225" t="s">
        <v>78</v>
      </c>
      <c r="E15225">
        <v>2024</v>
      </c>
      <c r="F15225" t="s">
        <v>500</v>
      </c>
      <c r="G15225" t="s">
        <v>311</v>
      </c>
      <c r="H15225">
        <v>3385.46</v>
      </c>
      <c r="I15225" t="s">
        <v>573</v>
      </c>
      <c r="J15225" t="s">
        <v>347</v>
      </c>
      <c r="K15225" t="s">
        <v>393</v>
      </c>
    </row>
    <row r="15226" spans="1:11" hidden="1" x14ac:dyDescent="0.35">
      <c r="A15226" t="s">
        <v>561</v>
      </c>
      <c r="B15226" t="s">
        <v>84</v>
      </c>
      <c r="C15226" t="s">
        <v>335</v>
      </c>
      <c r="D15226" t="s">
        <v>78</v>
      </c>
      <c r="E15226">
        <v>2024</v>
      </c>
      <c r="F15226" t="s">
        <v>500</v>
      </c>
      <c r="G15226" t="s">
        <v>311</v>
      </c>
      <c r="H15226">
        <v>540.85</v>
      </c>
      <c r="I15226" t="s">
        <v>573</v>
      </c>
      <c r="J15226" t="s">
        <v>14</v>
      </c>
      <c r="K15226" t="s">
        <v>393</v>
      </c>
    </row>
    <row r="15227" spans="1:11" hidden="1" x14ac:dyDescent="0.35">
      <c r="A15227" t="s">
        <v>561</v>
      </c>
      <c r="B15227" t="s">
        <v>84</v>
      </c>
      <c r="C15227" t="s">
        <v>335</v>
      </c>
      <c r="D15227" t="s">
        <v>78</v>
      </c>
      <c r="E15227">
        <v>2024</v>
      </c>
      <c r="F15227" t="s">
        <v>500</v>
      </c>
      <c r="G15227" t="s">
        <v>311</v>
      </c>
      <c r="H15227">
        <v>220.59</v>
      </c>
      <c r="I15227" t="s">
        <v>573</v>
      </c>
      <c r="J15227" t="s">
        <v>347</v>
      </c>
      <c r="K15227" t="s">
        <v>393</v>
      </c>
    </row>
    <row r="15228" spans="1:11" hidden="1" x14ac:dyDescent="0.35">
      <c r="A15228" t="s">
        <v>561</v>
      </c>
      <c r="B15228" t="s">
        <v>84</v>
      </c>
      <c r="C15228" t="s">
        <v>335</v>
      </c>
      <c r="D15228" t="s">
        <v>78</v>
      </c>
      <c r="E15228">
        <v>2024</v>
      </c>
      <c r="F15228" t="s">
        <v>71</v>
      </c>
      <c r="G15228" t="s">
        <v>310</v>
      </c>
      <c r="H15228">
        <v>49.26</v>
      </c>
      <c r="I15228" t="s">
        <v>573</v>
      </c>
      <c r="J15228" t="s">
        <v>347</v>
      </c>
      <c r="K15228" t="s">
        <v>393</v>
      </c>
    </row>
    <row r="15229" spans="1:11" hidden="1" x14ac:dyDescent="0.35">
      <c r="A15229" t="s">
        <v>561</v>
      </c>
      <c r="B15229" t="s">
        <v>84</v>
      </c>
      <c r="C15229" t="s">
        <v>335</v>
      </c>
      <c r="D15229" t="s">
        <v>78</v>
      </c>
      <c r="E15229">
        <v>2024</v>
      </c>
      <c r="F15229" t="s">
        <v>71</v>
      </c>
      <c r="G15229" t="s">
        <v>310</v>
      </c>
      <c r="H15229">
        <v>82.13</v>
      </c>
      <c r="I15229" t="s">
        <v>573</v>
      </c>
      <c r="J15229" t="s">
        <v>347</v>
      </c>
      <c r="K15229" t="s">
        <v>393</v>
      </c>
    </row>
    <row r="15230" spans="1:11" hidden="1" x14ac:dyDescent="0.35">
      <c r="A15230" t="s">
        <v>561</v>
      </c>
      <c r="B15230" t="s">
        <v>84</v>
      </c>
      <c r="C15230" t="s">
        <v>335</v>
      </c>
      <c r="D15230" t="s">
        <v>78</v>
      </c>
      <c r="E15230">
        <v>2024</v>
      </c>
      <c r="F15230" t="s">
        <v>71</v>
      </c>
      <c r="G15230" t="s">
        <v>310</v>
      </c>
      <c r="H15230">
        <v>60.54</v>
      </c>
      <c r="I15230" t="s">
        <v>573</v>
      </c>
      <c r="J15230" t="s">
        <v>347</v>
      </c>
      <c r="K15230" t="s">
        <v>393</v>
      </c>
    </row>
    <row r="15231" spans="1:11" hidden="1" x14ac:dyDescent="0.35">
      <c r="A15231" t="s">
        <v>561</v>
      </c>
      <c r="B15231" t="s">
        <v>84</v>
      </c>
      <c r="C15231" t="s">
        <v>335</v>
      </c>
      <c r="D15231" t="s">
        <v>78</v>
      </c>
      <c r="E15231">
        <v>2024</v>
      </c>
      <c r="F15231" t="s">
        <v>71</v>
      </c>
      <c r="G15231" t="s">
        <v>310</v>
      </c>
      <c r="H15231">
        <v>81.290000000000006</v>
      </c>
      <c r="I15231" t="s">
        <v>573</v>
      </c>
      <c r="J15231" t="s">
        <v>347</v>
      </c>
      <c r="K15231" t="s">
        <v>393</v>
      </c>
    </row>
    <row r="15232" spans="1:11" hidden="1" x14ac:dyDescent="0.35">
      <c r="A15232" t="s">
        <v>561</v>
      </c>
      <c r="B15232" t="s">
        <v>84</v>
      </c>
      <c r="C15232" t="s">
        <v>335</v>
      </c>
      <c r="D15232" t="s">
        <v>78</v>
      </c>
      <c r="E15232">
        <v>2024</v>
      </c>
      <c r="F15232" t="s">
        <v>71</v>
      </c>
      <c r="G15232" t="s">
        <v>310</v>
      </c>
      <c r="H15232">
        <v>5.3</v>
      </c>
      <c r="I15232" t="s">
        <v>573</v>
      </c>
      <c r="J15232" t="s">
        <v>347</v>
      </c>
      <c r="K15232" t="s">
        <v>393</v>
      </c>
    </row>
    <row r="15233" spans="1:11" hidden="1" x14ac:dyDescent="0.35">
      <c r="A15233" t="s">
        <v>561</v>
      </c>
      <c r="B15233" t="s">
        <v>84</v>
      </c>
      <c r="C15233" t="s">
        <v>335</v>
      </c>
      <c r="D15233" t="s">
        <v>78</v>
      </c>
      <c r="E15233">
        <v>2024</v>
      </c>
      <c r="F15233" t="s">
        <v>148</v>
      </c>
      <c r="G15233" t="s">
        <v>308</v>
      </c>
      <c r="H15233">
        <v>52.86</v>
      </c>
      <c r="I15233" t="s">
        <v>573</v>
      </c>
      <c r="J15233" t="s">
        <v>347</v>
      </c>
      <c r="K15233" t="s">
        <v>393</v>
      </c>
    </row>
    <row r="15234" spans="1:11" hidden="1" x14ac:dyDescent="0.35">
      <c r="A15234" t="s">
        <v>561</v>
      </c>
      <c r="B15234" t="s">
        <v>84</v>
      </c>
      <c r="C15234" t="s">
        <v>335</v>
      </c>
      <c r="D15234" t="s">
        <v>78</v>
      </c>
      <c r="E15234">
        <v>2024</v>
      </c>
      <c r="F15234" t="s">
        <v>148</v>
      </c>
      <c r="G15234" t="s">
        <v>308</v>
      </c>
      <c r="H15234">
        <v>88.12</v>
      </c>
      <c r="I15234" t="s">
        <v>573</v>
      </c>
      <c r="J15234" t="s">
        <v>347</v>
      </c>
      <c r="K15234" t="s">
        <v>393</v>
      </c>
    </row>
    <row r="15235" spans="1:11" hidden="1" x14ac:dyDescent="0.35">
      <c r="A15235" t="s">
        <v>561</v>
      </c>
      <c r="B15235" t="s">
        <v>84</v>
      </c>
      <c r="C15235" t="s">
        <v>335</v>
      </c>
      <c r="D15235" t="s">
        <v>78</v>
      </c>
      <c r="E15235">
        <v>2024</v>
      </c>
      <c r="F15235" t="s">
        <v>148</v>
      </c>
      <c r="G15235" t="s">
        <v>308</v>
      </c>
      <c r="H15235">
        <v>64.95</v>
      </c>
      <c r="I15235" t="s">
        <v>573</v>
      </c>
      <c r="J15235" t="s">
        <v>347</v>
      </c>
      <c r="K15235" t="s">
        <v>393</v>
      </c>
    </row>
    <row r="15236" spans="1:11" hidden="1" x14ac:dyDescent="0.35">
      <c r="A15236" t="s">
        <v>561</v>
      </c>
      <c r="B15236" t="s">
        <v>84</v>
      </c>
      <c r="C15236" t="s">
        <v>335</v>
      </c>
      <c r="D15236" t="s">
        <v>78</v>
      </c>
      <c r="E15236">
        <v>2024</v>
      </c>
      <c r="F15236" t="s">
        <v>148</v>
      </c>
      <c r="G15236" t="s">
        <v>308</v>
      </c>
      <c r="H15236">
        <v>87.22</v>
      </c>
      <c r="I15236" t="s">
        <v>573</v>
      </c>
      <c r="J15236" t="s">
        <v>347</v>
      </c>
      <c r="K15236" t="s">
        <v>393</v>
      </c>
    </row>
    <row r="15237" spans="1:11" hidden="1" x14ac:dyDescent="0.35">
      <c r="A15237" t="s">
        <v>561</v>
      </c>
      <c r="B15237" t="s">
        <v>84</v>
      </c>
      <c r="C15237" t="s">
        <v>335</v>
      </c>
      <c r="D15237" t="s">
        <v>78</v>
      </c>
      <c r="E15237">
        <v>2024</v>
      </c>
      <c r="F15237" t="s">
        <v>148</v>
      </c>
      <c r="G15237" t="s">
        <v>308</v>
      </c>
      <c r="H15237">
        <v>5.69</v>
      </c>
      <c r="I15237" t="s">
        <v>573</v>
      </c>
      <c r="J15237" t="s">
        <v>347</v>
      </c>
      <c r="K15237" t="s">
        <v>393</v>
      </c>
    </row>
    <row r="15238" spans="1:11" hidden="1" x14ac:dyDescent="0.35">
      <c r="A15238" t="s">
        <v>561</v>
      </c>
      <c r="B15238" t="s">
        <v>84</v>
      </c>
      <c r="C15238" t="s">
        <v>335</v>
      </c>
      <c r="D15238" t="s">
        <v>78</v>
      </c>
      <c r="E15238">
        <v>2024</v>
      </c>
      <c r="F15238" t="s">
        <v>156</v>
      </c>
      <c r="G15238" t="s">
        <v>307</v>
      </c>
      <c r="H15238">
        <v>3109.72</v>
      </c>
      <c r="I15238" t="s">
        <v>573</v>
      </c>
      <c r="J15238" t="s">
        <v>14</v>
      </c>
      <c r="K15238" t="s">
        <v>393</v>
      </c>
    </row>
    <row r="15239" spans="1:11" hidden="1" x14ac:dyDescent="0.35">
      <c r="A15239" t="s">
        <v>561</v>
      </c>
      <c r="B15239" t="s">
        <v>84</v>
      </c>
      <c r="C15239" t="s">
        <v>335</v>
      </c>
      <c r="D15239" t="s">
        <v>78</v>
      </c>
      <c r="E15239">
        <v>2024</v>
      </c>
      <c r="F15239" t="s">
        <v>156</v>
      </c>
      <c r="G15239" t="s">
        <v>307</v>
      </c>
      <c r="H15239">
        <v>402.85</v>
      </c>
      <c r="I15239" t="s">
        <v>573</v>
      </c>
      <c r="J15239" t="s">
        <v>347</v>
      </c>
      <c r="K15239" t="s">
        <v>393</v>
      </c>
    </row>
    <row r="15240" spans="1:11" hidden="1" x14ac:dyDescent="0.35">
      <c r="A15240" t="s">
        <v>561</v>
      </c>
      <c r="B15240" t="s">
        <v>84</v>
      </c>
      <c r="C15240" t="s">
        <v>335</v>
      </c>
      <c r="D15240" t="s">
        <v>78</v>
      </c>
      <c r="E15240">
        <v>2024</v>
      </c>
      <c r="F15240" t="s">
        <v>156</v>
      </c>
      <c r="G15240" t="s">
        <v>307</v>
      </c>
      <c r="H15240">
        <v>5184.84</v>
      </c>
      <c r="I15240" t="s">
        <v>573</v>
      </c>
      <c r="J15240" t="s">
        <v>14</v>
      </c>
      <c r="K15240" t="s">
        <v>393</v>
      </c>
    </row>
    <row r="15241" spans="1:11" hidden="1" x14ac:dyDescent="0.35">
      <c r="A15241" t="s">
        <v>561</v>
      </c>
      <c r="B15241" t="s">
        <v>84</v>
      </c>
      <c r="C15241" t="s">
        <v>335</v>
      </c>
      <c r="D15241" t="s">
        <v>78</v>
      </c>
      <c r="E15241">
        <v>2024</v>
      </c>
      <c r="F15241" t="s">
        <v>156</v>
      </c>
      <c r="G15241" t="s">
        <v>307</v>
      </c>
      <c r="H15241">
        <v>671.66</v>
      </c>
      <c r="I15241" t="s">
        <v>573</v>
      </c>
      <c r="J15241" t="s">
        <v>347</v>
      </c>
      <c r="K15241" t="s">
        <v>393</v>
      </c>
    </row>
    <row r="15242" spans="1:11" hidden="1" x14ac:dyDescent="0.35">
      <c r="A15242" t="s">
        <v>561</v>
      </c>
      <c r="B15242" t="s">
        <v>84</v>
      </c>
      <c r="C15242" t="s">
        <v>335</v>
      </c>
      <c r="D15242" t="s">
        <v>78</v>
      </c>
      <c r="E15242">
        <v>2024</v>
      </c>
      <c r="F15242" t="s">
        <v>156</v>
      </c>
      <c r="G15242" t="s">
        <v>307</v>
      </c>
      <c r="H15242">
        <v>3821.75</v>
      </c>
      <c r="I15242" t="s">
        <v>573</v>
      </c>
      <c r="J15242" t="s">
        <v>14</v>
      </c>
      <c r="K15242" t="s">
        <v>393</v>
      </c>
    </row>
    <row r="15243" spans="1:11" hidden="1" x14ac:dyDescent="0.35">
      <c r="A15243" t="s">
        <v>561</v>
      </c>
      <c r="B15243" t="s">
        <v>84</v>
      </c>
      <c r="C15243" t="s">
        <v>335</v>
      </c>
      <c r="D15243" t="s">
        <v>78</v>
      </c>
      <c r="E15243">
        <v>2024</v>
      </c>
      <c r="F15243" t="s">
        <v>156</v>
      </c>
      <c r="G15243" t="s">
        <v>307</v>
      </c>
      <c r="H15243">
        <v>495.08</v>
      </c>
      <c r="I15243" t="s">
        <v>573</v>
      </c>
      <c r="J15243" t="s">
        <v>347</v>
      </c>
      <c r="K15243" t="s">
        <v>393</v>
      </c>
    </row>
    <row r="15244" spans="1:11" hidden="1" x14ac:dyDescent="0.35">
      <c r="A15244" t="s">
        <v>561</v>
      </c>
      <c r="B15244" t="s">
        <v>84</v>
      </c>
      <c r="C15244" t="s">
        <v>335</v>
      </c>
      <c r="D15244" t="s">
        <v>78</v>
      </c>
      <c r="E15244">
        <v>2024</v>
      </c>
      <c r="F15244" t="s">
        <v>156</v>
      </c>
      <c r="G15244" t="s">
        <v>307</v>
      </c>
      <c r="H15244">
        <v>5131.75</v>
      </c>
      <c r="I15244" t="s">
        <v>573</v>
      </c>
      <c r="J15244" t="s">
        <v>14</v>
      </c>
      <c r="K15244" t="s">
        <v>393</v>
      </c>
    </row>
    <row r="15245" spans="1:11" hidden="1" x14ac:dyDescent="0.35">
      <c r="A15245" t="s">
        <v>561</v>
      </c>
      <c r="B15245" t="s">
        <v>84</v>
      </c>
      <c r="C15245" t="s">
        <v>335</v>
      </c>
      <c r="D15245" t="s">
        <v>78</v>
      </c>
      <c r="E15245">
        <v>2024</v>
      </c>
      <c r="F15245" t="s">
        <v>156</v>
      </c>
      <c r="G15245" t="s">
        <v>307</v>
      </c>
      <c r="H15245">
        <v>664.76</v>
      </c>
      <c r="I15245" t="s">
        <v>573</v>
      </c>
      <c r="J15245" t="s">
        <v>347</v>
      </c>
      <c r="K15245" t="s">
        <v>393</v>
      </c>
    </row>
    <row r="15246" spans="1:11" hidden="1" x14ac:dyDescent="0.35">
      <c r="A15246" t="s">
        <v>561</v>
      </c>
      <c r="B15246" t="s">
        <v>84</v>
      </c>
      <c r="C15246" t="s">
        <v>335</v>
      </c>
      <c r="D15246" t="s">
        <v>78</v>
      </c>
      <c r="E15246">
        <v>2024</v>
      </c>
      <c r="F15246" t="s">
        <v>156</v>
      </c>
      <c r="G15246" t="s">
        <v>307</v>
      </c>
      <c r="H15246">
        <v>334.38</v>
      </c>
      <c r="I15246" t="s">
        <v>573</v>
      </c>
      <c r="J15246" t="s">
        <v>14</v>
      </c>
      <c r="K15246" t="s">
        <v>393</v>
      </c>
    </row>
    <row r="15247" spans="1:11" hidden="1" x14ac:dyDescent="0.35">
      <c r="A15247" t="s">
        <v>561</v>
      </c>
      <c r="B15247" t="s">
        <v>84</v>
      </c>
      <c r="C15247" t="s">
        <v>335</v>
      </c>
      <c r="D15247" t="s">
        <v>78</v>
      </c>
      <c r="E15247">
        <v>2024</v>
      </c>
      <c r="F15247" t="s">
        <v>156</v>
      </c>
      <c r="G15247" t="s">
        <v>307</v>
      </c>
      <c r="H15247">
        <v>43.32</v>
      </c>
      <c r="I15247" t="s">
        <v>573</v>
      </c>
      <c r="J15247" t="s">
        <v>347</v>
      </c>
      <c r="K15247" t="s">
        <v>393</v>
      </c>
    </row>
    <row r="15248" spans="1:11" hidden="1" x14ac:dyDescent="0.35">
      <c r="A15248" t="s">
        <v>561</v>
      </c>
      <c r="B15248" t="s">
        <v>84</v>
      </c>
      <c r="C15248" t="s">
        <v>352</v>
      </c>
      <c r="D15248" t="s">
        <v>78</v>
      </c>
      <c r="E15248">
        <v>2024</v>
      </c>
      <c r="F15248" t="s">
        <v>500</v>
      </c>
      <c r="G15248" t="s">
        <v>311</v>
      </c>
      <c r="H15248">
        <v>4917.74</v>
      </c>
      <c r="I15248" t="s">
        <v>573</v>
      </c>
      <c r="J15248" t="s">
        <v>14</v>
      </c>
      <c r="K15248" t="s">
        <v>399</v>
      </c>
    </row>
    <row r="15249" spans="1:11" hidden="1" x14ac:dyDescent="0.35">
      <c r="A15249" t="s">
        <v>561</v>
      </c>
      <c r="B15249" t="s">
        <v>84</v>
      </c>
      <c r="C15249" t="s">
        <v>352</v>
      </c>
      <c r="D15249" t="s">
        <v>78</v>
      </c>
      <c r="E15249">
        <v>2024</v>
      </c>
      <c r="F15249" t="s">
        <v>500</v>
      </c>
      <c r="G15249" t="s">
        <v>311</v>
      </c>
      <c r="H15249">
        <v>2850.85</v>
      </c>
      <c r="I15249" t="s">
        <v>573</v>
      </c>
      <c r="J15249" t="s">
        <v>347</v>
      </c>
      <c r="K15249" t="s">
        <v>399</v>
      </c>
    </row>
    <row r="15250" spans="1:11" hidden="1" x14ac:dyDescent="0.35">
      <c r="A15250" t="s">
        <v>561</v>
      </c>
      <c r="B15250" t="s">
        <v>84</v>
      </c>
      <c r="C15250" t="s">
        <v>352</v>
      </c>
      <c r="D15250" t="s">
        <v>78</v>
      </c>
      <c r="E15250">
        <v>2024</v>
      </c>
      <c r="F15250" t="s">
        <v>500</v>
      </c>
      <c r="G15250" t="s">
        <v>311</v>
      </c>
      <c r="H15250">
        <v>4460.92</v>
      </c>
      <c r="I15250" t="s">
        <v>573</v>
      </c>
      <c r="J15250" t="s">
        <v>14</v>
      </c>
      <c r="K15250" t="s">
        <v>399</v>
      </c>
    </row>
    <row r="15251" spans="1:11" hidden="1" x14ac:dyDescent="0.35">
      <c r="A15251" t="s">
        <v>561</v>
      </c>
      <c r="B15251" t="s">
        <v>84</v>
      </c>
      <c r="C15251" t="s">
        <v>352</v>
      </c>
      <c r="D15251" t="s">
        <v>78</v>
      </c>
      <c r="E15251">
        <v>2024</v>
      </c>
      <c r="F15251" t="s">
        <v>500</v>
      </c>
      <c r="G15251" t="s">
        <v>311</v>
      </c>
      <c r="H15251">
        <v>2586.0300000000002</v>
      </c>
      <c r="I15251" t="s">
        <v>573</v>
      </c>
      <c r="J15251" t="s">
        <v>347</v>
      </c>
      <c r="K15251" t="s">
        <v>399</v>
      </c>
    </row>
    <row r="15252" spans="1:11" hidden="1" x14ac:dyDescent="0.35">
      <c r="A15252" t="s">
        <v>561</v>
      </c>
      <c r="B15252" t="s">
        <v>84</v>
      </c>
      <c r="C15252" t="s">
        <v>352</v>
      </c>
      <c r="D15252" t="s">
        <v>78</v>
      </c>
      <c r="E15252">
        <v>2024</v>
      </c>
      <c r="F15252" t="s">
        <v>500</v>
      </c>
      <c r="G15252" t="s">
        <v>311</v>
      </c>
      <c r="H15252">
        <v>74.53</v>
      </c>
      <c r="I15252" t="s">
        <v>573</v>
      </c>
      <c r="J15252" t="s">
        <v>14</v>
      </c>
      <c r="K15252" t="s">
        <v>399</v>
      </c>
    </row>
    <row r="15253" spans="1:11" hidden="1" x14ac:dyDescent="0.35">
      <c r="A15253" t="s">
        <v>561</v>
      </c>
      <c r="B15253" t="s">
        <v>84</v>
      </c>
      <c r="C15253" t="s">
        <v>352</v>
      </c>
      <c r="D15253" t="s">
        <v>78</v>
      </c>
      <c r="E15253">
        <v>2024</v>
      </c>
      <c r="F15253" t="s">
        <v>500</v>
      </c>
      <c r="G15253" t="s">
        <v>311</v>
      </c>
      <c r="H15253">
        <v>43.21</v>
      </c>
      <c r="I15253" t="s">
        <v>573</v>
      </c>
      <c r="J15253" t="s">
        <v>347</v>
      </c>
      <c r="K15253" t="s">
        <v>399</v>
      </c>
    </row>
    <row r="15254" spans="1:11" hidden="1" x14ac:dyDescent="0.35">
      <c r="A15254" t="s">
        <v>561</v>
      </c>
      <c r="B15254" t="s">
        <v>84</v>
      </c>
      <c r="C15254" t="s">
        <v>352</v>
      </c>
      <c r="D15254" t="s">
        <v>78</v>
      </c>
      <c r="E15254">
        <v>2024</v>
      </c>
      <c r="F15254" t="s">
        <v>500</v>
      </c>
      <c r="G15254" t="s">
        <v>311</v>
      </c>
      <c r="H15254">
        <v>1006.17</v>
      </c>
      <c r="I15254" t="s">
        <v>573</v>
      </c>
      <c r="J15254" t="s">
        <v>14</v>
      </c>
      <c r="K15254" t="s">
        <v>399</v>
      </c>
    </row>
    <row r="15255" spans="1:11" hidden="1" x14ac:dyDescent="0.35">
      <c r="A15255" t="s">
        <v>561</v>
      </c>
      <c r="B15255" t="s">
        <v>84</v>
      </c>
      <c r="C15255" t="s">
        <v>352</v>
      </c>
      <c r="D15255" t="s">
        <v>78</v>
      </c>
      <c r="E15255">
        <v>2024</v>
      </c>
      <c r="F15255" t="s">
        <v>500</v>
      </c>
      <c r="G15255" t="s">
        <v>311</v>
      </c>
      <c r="H15255">
        <v>583.28</v>
      </c>
      <c r="I15255" t="s">
        <v>573</v>
      </c>
      <c r="J15255" t="s">
        <v>347</v>
      </c>
      <c r="K15255" t="s">
        <v>399</v>
      </c>
    </row>
    <row r="15256" spans="1:11" hidden="1" x14ac:dyDescent="0.35">
      <c r="A15256" t="s">
        <v>561</v>
      </c>
      <c r="B15256" t="s">
        <v>84</v>
      </c>
      <c r="C15256" t="s">
        <v>352</v>
      </c>
      <c r="D15256" t="s">
        <v>78</v>
      </c>
      <c r="E15256">
        <v>2024</v>
      </c>
      <c r="F15256" t="s">
        <v>500</v>
      </c>
      <c r="G15256" t="s">
        <v>311</v>
      </c>
      <c r="H15256">
        <v>6754.68</v>
      </c>
      <c r="I15256" t="s">
        <v>573</v>
      </c>
      <c r="J15256" t="s">
        <v>14</v>
      </c>
      <c r="K15256" t="s">
        <v>399</v>
      </c>
    </row>
    <row r="15257" spans="1:11" hidden="1" x14ac:dyDescent="0.35">
      <c r="A15257" t="s">
        <v>561</v>
      </c>
      <c r="B15257" t="s">
        <v>84</v>
      </c>
      <c r="C15257" t="s">
        <v>352</v>
      </c>
      <c r="D15257" t="s">
        <v>78</v>
      </c>
      <c r="E15257">
        <v>2024</v>
      </c>
      <c r="F15257" t="s">
        <v>500</v>
      </c>
      <c r="G15257" t="s">
        <v>311</v>
      </c>
      <c r="H15257">
        <v>3915.72</v>
      </c>
      <c r="I15257" t="s">
        <v>573</v>
      </c>
      <c r="J15257" t="s">
        <v>347</v>
      </c>
      <c r="K15257" t="s">
        <v>399</v>
      </c>
    </row>
    <row r="15258" spans="1:11" hidden="1" x14ac:dyDescent="0.35">
      <c r="A15258" t="s">
        <v>561</v>
      </c>
      <c r="B15258" t="s">
        <v>84</v>
      </c>
      <c r="C15258" t="s">
        <v>352</v>
      </c>
      <c r="D15258" t="s">
        <v>78</v>
      </c>
      <c r="E15258">
        <v>2024</v>
      </c>
      <c r="F15258" t="s">
        <v>500</v>
      </c>
      <c r="G15258" t="s">
        <v>311</v>
      </c>
      <c r="H15258">
        <v>176.69</v>
      </c>
      <c r="I15258" t="s">
        <v>573</v>
      </c>
      <c r="J15258" t="s">
        <v>14</v>
      </c>
      <c r="K15258" t="s">
        <v>399</v>
      </c>
    </row>
    <row r="15259" spans="1:11" hidden="1" x14ac:dyDescent="0.35">
      <c r="A15259" t="s">
        <v>561</v>
      </c>
      <c r="B15259" t="s">
        <v>84</v>
      </c>
      <c r="C15259" t="s">
        <v>352</v>
      </c>
      <c r="D15259" t="s">
        <v>78</v>
      </c>
      <c r="E15259">
        <v>2024</v>
      </c>
      <c r="F15259" t="s">
        <v>500</v>
      </c>
      <c r="G15259" t="s">
        <v>311</v>
      </c>
      <c r="H15259">
        <v>102.43</v>
      </c>
      <c r="I15259" t="s">
        <v>573</v>
      </c>
      <c r="J15259" t="s">
        <v>347</v>
      </c>
      <c r="K15259" t="s">
        <v>399</v>
      </c>
    </row>
    <row r="15260" spans="1:11" hidden="1" x14ac:dyDescent="0.35">
      <c r="A15260" t="s">
        <v>561</v>
      </c>
      <c r="B15260" t="s">
        <v>84</v>
      </c>
      <c r="C15260" t="s">
        <v>352</v>
      </c>
      <c r="D15260" t="s">
        <v>78</v>
      </c>
      <c r="E15260">
        <v>2024</v>
      </c>
      <c r="F15260" t="s">
        <v>506</v>
      </c>
      <c r="G15260" t="s">
        <v>309</v>
      </c>
      <c r="H15260">
        <v>493.9</v>
      </c>
      <c r="I15260" t="s">
        <v>573</v>
      </c>
      <c r="J15260" t="s">
        <v>347</v>
      </c>
      <c r="K15260" t="s">
        <v>399</v>
      </c>
    </row>
    <row r="15261" spans="1:11" hidden="1" x14ac:dyDescent="0.35">
      <c r="A15261" t="s">
        <v>561</v>
      </c>
      <c r="B15261" t="s">
        <v>84</v>
      </c>
      <c r="C15261" t="s">
        <v>352</v>
      </c>
      <c r="D15261" t="s">
        <v>78</v>
      </c>
      <c r="E15261">
        <v>2024</v>
      </c>
      <c r="F15261" t="s">
        <v>506</v>
      </c>
      <c r="G15261" t="s">
        <v>309</v>
      </c>
      <c r="H15261">
        <v>448.03</v>
      </c>
      <c r="I15261" t="s">
        <v>573</v>
      </c>
      <c r="J15261" t="s">
        <v>347</v>
      </c>
      <c r="K15261" t="s">
        <v>399</v>
      </c>
    </row>
    <row r="15262" spans="1:11" hidden="1" x14ac:dyDescent="0.35">
      <c r="A15262" t="s">
        <v>561</v>
      </c>
      <c r="B15262" t="s">
        <v>84</v>
      </c>
      <c r="C15262" t="s">
        <v>352</v>
      </c>
      <c r="D15262" t="s">
        <v>78</v>
      </c>
      <c r="E15262">
        <v>2024</v>
      </c>
      <c r="F15262" t="s">
        <v>506</v>
      </c>
      <c r="G15262" t="s">
        <v>309</v>
      </c>
      <c r="H15262">
        <v>7.49</v>
      </c>
      <c r="I15262" t="s">
        <v>573</v>
      </c>
      <c r="J15262" t="s">
        <v>347</v>
      </c>
      <c r="K15262" t="s">
        <v>399</v>
      </c>
    </row>
    <row r="15263" spans="1:11" hidden="1" x14ac:dyDescent="0.35">
      <c r="A15263" t="s">
        <v>561</v>
      </c>
      <c r="B15263" t="s">
        <v>84</v>
      </c>
      <c r="C15263" t="s">
        <v>352</v>
      </c>
      <c r="D15263" t="s">
        <v>78</v>
      </c>
      <c r="E15263">
        <v>2024</v>
      </c>
      <c r="F15263" t="s">
        <v>506</v>
      </c>
      <c r="G15263" t="s">
        <v>309</v>
      </c>
      <c r="H15263">
        <v>101.05</v>
      </c>
      <c r="I15263" t="s">
        <v>573</v>
      </c>
      <c r="J15263" t="s">
        <v>347</v>
      </c>
      <c r="K15263" t="s">
        <v>399</v>
      </c>
    </row>
    <row r="15264" spans="1:11" hidden="1" x14ac:dyDescent="0.35">
      <c r="A15264" t="s">
        <v>561</v>
      </c>
      <c r="B15264" t="s">
        <v>84</v>
      </c>
      <c r="C15264" t="s">
        <v>352</v>
      </c>
      <c r="D15264" t="s">
        <v>78</v>
      </c>
      <c r="E15264">
        <v>2024</v>
      </c>
      <c r="F15264" t="s">
        <v>506</v>
      </c>
      <c r="G15264" t="s">
        <v>309</v>
      </c>
      <c r="H15264">
        <v>678.39</v>
      </c>
      <c r="I15264" t="s">
        <v>573</v>
      </c>
      <c r="J15264" t="s">
        <v>347</v>
      </c>
      <c r="K15264" t="s">
        <v>399</v>
      </c>
    </row>
    <row r="15265" spans="1:11" hidden="1" x14ac:dyDescent="0.35">
      <c r="A15265" t="s">
        <v>561</v>
      </c>
      <c r="B15265" t="s">
        <v>84</v>
      </c>
      <c r="C15265" t="s">
        <v>352</v>
      </c>
      <c r="D15265" t="s">
        <v>78</v>
      </c>
      <c r="E15265">
        <v>2024</v>
      </c>
      <c r="F15265" t="s">
        <v>506</v>
      </c>
      <c r="G15265" t="s">
        <v>309</v>
      </c>
      <c r="H15265">
        <v>17.75</v>
      </c>
      <c r="I15265" t="s">
        <v>573</v>
      </c>
      <c r="J15265" t="s">
        <v>347</v>
      </c>
      <c r="K15265" t="s">
        <v>399</v>
      </c>
    </row>
    <row r="15266" spans="1:11" hidden="1" x14ac:dyDescent="0.35">
      <c r="A15266" t="s">
        <v>561</v>
      </c>
      <c r="B15266" t="s">
        <v>84</v>
      </c>
      <c r="C15266" t="s">
        <v>352</v>
      </c>
      <c r="D15266" t="s">
        <v>78</v>
      </c>
      <c r="E15266">
        <v>2024</v>
      </c>
      <c r="F15266" t="s">
        <v>71</v>
      </c>
      <c r="G15266" t="s">
        <v>310</v>
      </c>
      <c r="H15266">
        <v>7.83</v>
      </c>
      <c r="I15266" t="s">
        <v>573</v>
      </c>
      <c r="J15266" t="s">
        <v>347</v>
      </c>
      <c r="K15266" t="s">
        <v>399</v>
      </c>
    </row>
    <row r="15267" spans="1:11" hidden="1" x14ac:dyDescent="0.35">
      <c r="A15267" t="s">
        <v>561</v>
      </c>
      <c r="B15267" t="s">
        <v>84</v>
      </c>
      <c r="C15267" t="s">
        <v>352</v>
      </c>
      <c r="D15267" t="s">
        <v>78</v>
      </c>
      <c r="E15267">
        <v>2024</v>
      </c>
      <c r="F15267" t="s">
        <v>71</v>
      </c>
      <c r="G15267" t="s">
        <v>310</v>
      </c>
      <c r="H15267">
        <v>7.1</v>
      </c>
      <c r="I15267" t="s">
        <v>573</v>
      </c>
      <c r="J15267" t="s">
        <v>347</v>
      </c>
      <c r="K15267" t="s">
        <v>399</v>
      </c>
    </row>
    <row r="15268" spans="1:11" hidden="1" x14ac:dyDescent="0.35">
      <c r="A15268" t="s">
        <v>561</v>
      </c>
      <c r="B15268" t="s">
        <v>84</v>
      </c>
      <c r="C15268" t="s">
        <v>352</v>
      </c>
      <c r="D15268" t="s">
        <v>78</v>
      </c>
      <c r="E15268">
        <v>2024</v>
      </c>
      <c r="F15268" t="s">
        <v>71</v>
      </c>
      <c r="G15268" t="s">
        <v>310</v>
      </c>
      <c r="H15268">
        <v>0.12</v>
      </c>
      <c r="I15268" t="s">
        <v>573</v>
      </c>
      <c r="J15268" t="s">
        <v>347</v>
      </c>
      <c r="K15268" t="s">
        <v>399</v>
      </c>
    </row>
    <row r="15269" spans="1:11" hidden="1" x14ac:dyDescent="0.35">
      <c r="A15269" t="s">
        <v>561</v>
      </c>
      <c r="B15269" t="s">
        <v>84</v>
      </c>
      <c r="C15269" t="s">
        <v>352</v>
      </c>
      <c r="D15269" t="s">
        <v>78</v>
      </c>
      <c r="E15269">
        <v>2024</v>
      </c>
      <c r="F15269" t="s">
        <v>71</v>
      </c>
      <c r="G15269" t="s">
        <v>310</v>
      </c>
      <c r="H15269">
        <v>1.6</v>
      </c>
      <c r="I15269" t="s">
        <v>573</v>
      </c>
      <c r="J15269" t="s">
        <v>347</v>
      </c>
      <c r="K15269" t="s">
        <v>399</v>
      </c>
    </row>
    <row r="15270" spans="1:11" hidden="1" x14ac:dyDescent="0.35">
      <c r="A15270" t="s">
        <v>561</v>
      </c>
      <c r="B15270" t="s">
        <v>84</v>
      </c>
      <c r="C15270" t="s">
        <v>352</v>
      </c>
      <c r="D15270" t="s">
        <v>78</v>
      </c>
      <c r="E15270">
        <v>2024</v>
      </c>
      <c r="F15270" t="s">
        <v>71</v>
      </c>
      <c r="G15270" t="s">
        <v>310</v>
      </c>
      <c r="H15270">
        <v>10.76</v>
      </c>
      <c r="I15270" t="s">
        <v>573</v>
      </c>
      <c r="J15270" t="s">
        <v>347</v>
      </c>
      <c r="K15270" t="s">
        <v>399</v>
      </c>
    </row>
    <row r="15271" spans="1:11" hidden="1" x14ac:dyDescent="0.35">
      <c r="A15271" t="s">
        <v>561</v>
      </c>
      <c r="B15271" t="s">
        <v>84</v>
      </c>
      <c r="C15271" t="s">
        <v>352</v>
      </c>
      <c r="D15271" t="s">
        <v>78</v>
      </c>
      <c r="E15271">
        <v>2024</v>
      </c>
      <c r="F15271" t="s">
        <v>71</v>
      </c>
      <c r="G15271" t="s">
        <v>310</v>
      </c>
      <c r="H15271">
        <v>0.28000000000000003</v>
      </c>
      <c r="I15271" t="s">
        <v>573</v>
      </c>
      <c r="J15271" t="s">
        <v>347</v>
      </c>
      <c r="K15271" t="s">
        <v>399</v>
      </c>
    </row>
    <row r="15272" spans="1:11" hidden="1" x14ac:dyDescent="0.35">
      <c r="A15272" t="s">
        <v>561</v>
      </c>
      <c r="B15272" t="s">
        <v>84</v>
      </c>
      <c r="C15272" t="s">
        <v>352</v>
      </c>
      <c r="D15272" t="s">
        <v>78</v>
      </c>
      <c r="E15272">
        <v>2024</v>
      </c>
      <c r="F15272" t="s">
        <v>148</v>
      </c>
      <c r="G15272" t="s">
        <v>308</v>
      </c>
      <c r="H15272">
        <v>24.77</v>
      </c>
      <c r="I15272" t="s">
        <v>573</v>
      </c>
      <c r="J15272" t="s">
        <v>347</v>
      </c>
      <c r="K15272" t="s">
        <v>399</v>
      </c>
    </row>
    <row r="15273" spans="1:11" hidden="1" x14ac:dyDescent="0.35">
      <c r="A15273" t="s">
        <v>561</v>
      </c>
      <c r="B15273" t="s">
        <v>84</v>
      </c>
      <c r="C15273" t="s">
        <v>352</v>
      </c>
      <c r="D15273" t="s">
        <v>78</v>
      </c>
      <c r="E15273">
        <v>2024</v>
      </c>
      <c r="F15273" t="s">
        <v>148</v>
      </c>
      <c r="G15273" t="s">
        <v>308</v>
      </c>
      <c r="H15273">
        <v>22.47</v>
      </c>
      <c r="I15273" t="s">
        <v>573</v>
      </c>
      <c r="J15273" t="s">
        <v>347</v>
      </c>
      <c r="K15273" t="s">
        <v>399</v>
      </c>
    </row>
    <row r="15274" spans="1:11" hidden="1" x14ac:dyDescent="0.35">
      <c r="A15274" t="s">
        <v>561</v>
      </c>
      <c r="B15274" t="s">
        <v>84</v>
      </c>
      <c r="C15274" t="s">
        <v>352</v>
      </c>
      <c r="D15274" t="s">
        <v>78</v>
      </c>
      <c r="E15274">
        <v>2024</v>
      </c>
      <c r="F15274" t="s">
        <v>148</v>
      </c>
      <c r="G15274" t="s">
        <v>308</v>
      </c>
      <c r="H15274">
        <v>0.38</v>
      </c>
      <c r="I15274" t="s">
        <v>573</v>
      </c>
      <c r="J15274" t="s">
        <v>347</v>
      </c>
      <c r="K15274" t="s">
        <v>399</v>
      </c>
    </row>
    <row r="15275" spans="1:11" hidden="1" x14ac:dyDescent="0.35">
      <c r="A15275" t="s">
        <v>561</v>
      </c>
      <c r="B15275" t="s">
        <v>84</v>
      </c>
      <c r="C15275" t="s">
        <v>352</v>
      </c>
      <c r="D15275" t="s">
        <v>78</v>
      </c>
      <c r="E15275">
        <v>2024</v>
      </c>
      <c r="F15275" t="s">
        <v>148</v>
      </c>
      <c r="G15275" t="s">
        <v>308</v>
      </c>
      <c r="H15275">
        <v>5.07</v>
      </c>
      <c r="I15275" t="s">
        <v>573</v>
      </c>
      <c r="J15275" t="s">
        <v>347</v>
      </c>
      <c r="K15275" t="s">
        <v>399</v>
      </c>
    </row>
    <row r="15276" spans="1:11" hidden="1" x14ac:dyDescent="0.35">
      <c r="A15276" t="s">
        <v>561</v>
      </c>
      <c r="B15276" t="s">
        <v>84</v>
      </c>
      <c r="C15276" t="s">
        <v>352</v>
      </c>
      <c r="D15276" t="s">
        <v>78</v>
      </c>
      <c r="E15276">
        <v>2024</v>
      </c>
      <c r="F15276" t="s">
        <v>148</v>
      </c>
      <c r="G15276" t="s">
        <v>308</v>
      </c>
      <c r="H15276">
        <v>34</v>
      </c>
      <c r="I15276" t="s">
        <v>573</v>
      </c>
      <c r="J15276" t="s">
        <v>347</v>
      </c>
      <c r="K15276" t="s">
        <v>399</v>
      </c>
    </row>
    <row r="15277" spans="1:11" hidden="1" x14ac:dyDescent="0.35">
      <c r="A15277" t="s">
        <v>561</v>
      </c>
      <c r="B15277" t="s">
        <v>84</v>
      </c>
      <c r="C15277" t="s">
        <v>352</v>
      </c>
      <c r="D15277" t="s">
        <v>78</v>
      </c>
      <c r="E15277">
        <v>2024</v>
      </c>
      <c r="F15277" t="s">
        <v>148</v>
      </c>
      <c r="G15277" t="s">
        <v>308</v>
      </c>
      <c r="H15277">
        <v>0.89</v>
      </c>
      <c r="I15277" t="s">
        <v>573</v>
      </c>
      <c r="J15277" t="s">
        <v>347</v>
      </c>
      <c r="K15277" t="s">
        <v>399</v>
      </c>
    </row>
    <row r="15278" spans="1:11" hidden="1" x14ac:dyDescent="0.35">
      <c r="A15278" t="s">
        <v>561</v>
      </c>
      <c r="B15278" t="s">
        <v>84</v>
      </c>
      <c r="C15278" t="s">
        <v>352</v>
      </c>
      <c r="D15278" t="s">
        <v>78</v>
      </c>
      <c r="E15278">
        <v>2024</v>
      </c>
      <c r="F15278" t="s">
        <v>156</v>
      </c>
      <c r="G15278" t="s">
        <v>307</v>
      </c>
      <c r="H15278">
        <v>153.69999999999999</v>
      </c>
      <c r="I15278" t="s">
        <v>573</v>
      </c>
      <c r="J15278" t="s">
        <v>14</v>
      </c>
      <c r="K15278" t="s">
        <v>399</v>
      </c>
    </row>
    <row r="15279" spans="1:11" hidden="1" x14ac:dyDescent="0.35">
      <c r="A15279" t="s">
        <v>561</v>
      </c>
      <c r="B15279" t="s">
        <v>84</v>
      </c>
      <c r="C15279" t="s">
        <v>352</v>
      </c>
      <c r="D15279" t="s">
        <v>78</v>
      </c>
      <c r="E15279">
        <v>2024</v>
      </c>
      <c r="F15279" t="s">
        <v>156</v>
      </c>
      <c r="G15279" t="s">
        <v>307</v>
      </c>
      <c r="H15279">
        <v>431.55</v>
      </c>
      <c r="I15279" t="s">
        <v>573</v>
      </c>
      <c r="J15279" t="s">
        <v>347</v>
      </c>
      <c r="K15279" t="s">
        <v>399</v>
      </c>
    </row>
    <row r="15280" spans="1:11" hidden="1" x14ac:dyDescent="0.35">
      <c r="A15280" t="s">
        <v>561</v>
      </c>
      <c r="B15280" t="s">
        <v>84</v>
      </c>
      <c r="C15280" t="s">
        <v>352</v>
      </c>
      <c r="D15280" t="s">
        <v>78</v>
      </c>
      <c r="E15280">
        <v>2024</v>
      </c>
      <c r="F15280" t="s">
        <v>156</v>
      </c>
      <c r="G15280" t="s">
        <v>307</v>
      </c>
      <c r="H15280">
        <v>139.41999999999999</v>
      </c>
      <c r="I15280" t="s">
        <v>573</v>
      </c>
      <c r="J15280" t="s">
        <v>14</v>
      </c>
      <c r="K15280" t="s">
        <v>399</v>
      </c>
    </row>
    <row r="15281" spans="1:11" hidden="1" x14ac:dyDescent="0.35">
      <c r="A15281" t="s">
        <v>561</v>
      </c>
      <c r="B15281" t="s">
        <v>84</v>
      </c>
      <c r="C15281" t="s">
        <v>352</v>
      </c>
      <c r="D15281" t="s">
        <v>78</v>
      </c>
      <c r="E15281">
        <v>2024</v>
      </c>
      <c r="F15281" t="s">
        <v>156</v>
      </c>
      <c r="G15281" t="s">
        <v>307</v>
      </c>
      <c r="H15281">
        <v>391.47</v>
      </c>
      <c r="I15281" t="s">
        <v>573</v>
      </c>
      <c r="J15281" t="s">
        <v>347</v>
      </c>
      <c r="K15281" t="s">
        <v>399</v>
      </c>
    </row>
    <row r="15282" spans="1:11" hidden="1" x14ac:dyDescent="0.35">
      <c r="A15282" t="s">
        <v>561</v>
      </c>
      <c r="B15282" t="s">
        <v>84</v>
      </c>
      <c r="C15282" t="s">
        <v>352</v>
      </c>
      <c r="D15282" t="s">
        <v>78</v>
      </c>
      <c r="E15282">
        <v>2024</v>
      </c>
      <c r="F15282" t="s">
        <v>156</v>
      </c>
      <c r="G15282" t="s">
        <v>307</v>
      </c>
      <c r="H15282">
        <v>2.33</v>
      </c>
      <c r="I15282" t="s">
        <v>573</v>
      </c>
      <c r="J15282" t="s">
        <v>14</v>
      </c>
      <c r="K15282" t="s">
        <v>399</v>
      </c>
    </row>
    <row r="15283" spans="1:11" hidden="1" x14ac:dyDescent="0.35">
      <c r="A15283" t="s">
        <v>561</v>
      </c>
      <c r="B15283" t="s">
        <v>84</v>
      </c>
      <c r="C15283" t="s">
        <v>352</v>
      </c>
      <c r="D15283" t="s">
        <v>78</v>
      </c>
      <c r="E15283">
        <v>2024</v>
      </c>
      <c r="F15283" t="s">
        <v>156</v>
      </c>
      <c r="G15283" t="s">
        <v>307</v>
      </c>
      <c r="H15283">
        <v>6.54</v>
      </c>
      <c r="I15283" t="s">
        <v>573</v>
      </c>
      <c r="J15283" t="s">
        <v>347</v>
      </c>
      <c r="K15283" t="s">
        <v>399</v>
      </c>
    </row>
    <row r="15284" spans="1:11" hidden="1" x14ac:dyDescent="0.35">
      <c r="A15284" t="s">
        <v>561</v>
      </c>
      <c r="B15284" t="s">
        <v>84</v>
      </c>
      <c r="C15284" t="s">
        <v>352</v>
      </c>
      <c r="D15284" t="s">
        <v>78</v>
      </c>
      <c r="E15284">
        <v>2024</v>
      </c>
      <c r="F15284" t="s">
        <v>156</v>
      </c>
      <c r="G15284" t="s">
        <v>307</v>
      </c>
      <c r="H15284">
        <v>31.45</v>
      </c>
      <c r="I15284" t="s">
        <v>573</v>
      </c>
      <c r="J15284" t="s">
        <v>14</v>
      </c>
      <c r="K15284" t="s">
        <v>399</v>
      </c>
    </row>
    <row r="15285" spans="1:11" hidden="1" x14ac:dyDescent="0.35">
      <c r="A15285" t="s">
        <v>561</v>
      </c>
      <c r="B15285" t="s">
        <v>84</v>
      </c>
      <c r="C15285" t="s">
        <v>352</v>
      </c>
      <c r="D15285" t="s">
        <v>78</v>
      </c>
      <c r="E15285">
        <v>2024</v>
      </c>
      <c r="F15285" t="s">
        <v>156</v>
      </c>
      <c r="G15285" t="s">
        <v>307</v>
      </c>
      <c r="H15285">
        <v>88.3</v>
      </c>
      <c r="I15285" t="s">
        <v>573</v>
      </c>
      <c r="J15285" t="s">
        <v>347</v>
      </c>
      <c r="K15285" t="s">
        <v>399</v>
      </c>
    </row>
    <row r="15286" spans="1:11" hidden="1" x14ac:dyDescent="0.35">
      <c r="A15286" t="s">
        <v>561</v>
      </c>
      <c r="B15286" t="s">
        <v>84</v>
      </c>
      <c r="C15286" t="s">
        <v>352</v>
      </c>
      <c r="D15286" t="s">
        <v>78</v>
      </c>
      <c r="E15286">
        <v>2024</v>
      </c>
      <c r="F15286" t="s">
        <v>156</v>
      </c>
      <c r="G15286" t="s">
        <v>307</v>
      </c>
      <c r="H15286">
        <v>211.12</v>
      </c>
      <c r="I15286" t="s">
        <v>573</v>
      </c>
      <c r="J15286" t="s">
        <v>14</v>
      </c>
      <c r="K15286" t="s">
        <v>399</v>
      </c>
    </row>
    <row r="15287" spans="1:11" hidden="1" x14ac:dyDescent="0.35">
      <c r="A15287" t="s">
        <v>561</v>
      </c>
      <c r="B15287" t="s">
        <v>84</v>
      </c>
      <c r="C15287" t="s">
        <v>352</v>
      </c>
      <c r="D15287" t="s">
        <v>78</v>
      </c>
      <c r="E15287">
        <v>2024</v>
      </c>
      <c r="F15287" t="s">
        <v>156</v>
      </c>
      <c r="G15287" t="s">
        <v>307</v>
      </c>
      <c r="H15287">
        <v>592.76</v>
      </c>
      <c r="I15287" t="s">
        <v>573</v>
      </c>
      <c r="J15287" t="s">
        <v>347</v>
      </c>
      <c r="K15287" t="s">
        <v>399</v>
      </c>
    </row>
    <row r="15288" spans="1:11" hidden="1" x14ac:dyDescent="0.35">
      <c r="A15288" t="s">
        <v>561</v>
      </c>
      <c r="B15288" t="s">
        <v>84</v>
      </c>
      <c r="C15288" t="s">
        <v>352</v>
      </c>
      <c r="D15288" t="s">
        <v>78</v>
      </c>
      <c r="E15288">
        <v>2024</v>
      </c>
      <c r="F15288" t="s">
        <v>156</v>
      </c>
      <c r="G15288" t="s">
        <v>307</v>
      </c>
      <c r="H15288">
        <v>5.52</v>
      </c>
      <c r="I15288" t="s">
        <v>573</v>
      </c>
      <c r="J15288" t="s">
        <v>14</v>
      </c>
      <c r="K15288" t="s">
        <v>399</v>
      </c>
    </row>
    <row r="15289" spans="1:11" hidden="1" x14ac:dyDescent="0.35">
      <c r="A15289" t="s">
        <v>561</v>
      </c>
      <c r="B15289" t="s">
        <v>84</v>
      </c>
      <c r="C15289" t="s">
        <v>352</v>
      </c>
      <c r="D15289" t="s">
        <v>78</v>
      </c>
      <c r="E15289">
        <v>2024</v>
      </c>
      <c r="F15289" t="s">
        <v>156</v>
      </c>
      <c r="G15289" t="s">
        <v>307</v>
      </c>
      <c r="H15289">
        <v>15.51</v>
      </c>
      <c r="I15289" t="s">
        <v>573</v>
      </c>
      <c r="J15289" t="s">
        <v>347</v>
      </c>
      <c r="K15289" t="s">
        <v>399</v>
      </c>
    </row>
    <row r="15290" spans="1:11" hidden="1" x14ac:dyDescent="0.35">
      <c r="A15290" t="s">
        <v>561</v>
      </c>
      <c r="B15290" t="s">
        <v>84</v>
      </c>
      <c r="C15290" t="s">
        <v>336</v>
      </c>
      <c r="D15290" t="s">
        <v>78</v>
      </c>
      <c r="E15290">
        <v>2024</v>
      </c>
      <c r="F15290" t="s">
        <v>500</v>
      </c>
      <c r="G15290" t="s">
        <v>311</v>
      </c>
      <c r="H15290">
        <v>3871.22</v>
      </c>
      <c r="I15290" t="s">
        <v>573</v>
      </c>
      <c r="J15290" t="s">
        <v>14</v>
      </c>
      <c r="K15290" t="s">
        <v>394</v>
      </c>
    </row>
    <row r="15291" spans="1:11" hidden="1" x14ac:dyDescent="0.35">
      <c r="A15291" t="s">
        <v>561</v>
      </c>
      <c r="B15291" t="s">
        <v>84</v>
      </c>
      <c r="C15291" t="s">
        <v>336</v>
      </c>
      <c r="D15291" t="s">
        <v>78</v>
      </c>
      <c r="E15291">
        <v>2024</v>
      </c>
      <c r="F15291" t="s">
        <v>500</v>
      </c>
      <c r="G15291" t="s">
        <v>311</v>
      </c>
      <c r="H15291">
        <v>3184.53</v>
      </c>
      <c r="I15291" t="s">
        <v>573</v>
      </c>
      <c r="J15291" t="s">
        <v>347</v>
      </c>
      <c r="K15291" t="s">
        <v>394</v>
      </c>
    </row>
    <row r="15292" spans="1:11" hidden="1" x14ac:dyDescent="0.35">
      <c r="A15292" t="s">
        <v>561</v>
      </c>
      <c r="B15292" t="s">
        <v>84</v>
      </c>
      <c r="C15292" t="s">
        <v>336</v>
      </c>
      <c r="D15292" t="s">
        <v>78</v>
      </c>
      <c r="E15292">
        <v>2024</v>
      </c>
      <c r="F15292" t="s">
        <v>500</v>
      </c>
      <c r="G15292" t="s">
        <v>311</v>
      </c>
      <c r="H15292">
        <v>279.18</v>
      </c>
      <c r="I15292" t="s">
        <v>573</v>
      </c>
      <c r="J15292" t="s">
        <v>14</v>
      </c>
      <c r="K15292" t="s">
        <v>394</v>
      </c>
    </row>
    <row r="15293" spans="1:11" hidden="1" x14ac:dyDescent="0.35">
      <c r="A15293" t="s">
        <v>561</v>
      </c>
      <c r="B15293" t="s">
        <v>84</v>
      </c>
      <c r="C15293" t="s">
        <v>336</v>
      </c>
      <c r="D15293" t="s">
        <v>78</v>
      </c>
      <c r="E15293">
        <v>2024</v>
      </c>
      <c r="F15293" t="s">
        <v>500</v>
      </c>
      <c r="G15293" t="s">
        <v>311</v>
      </c>
      <c r="H15293">
        <v>229.66</v>
      </c>
      <c r="I15293" t="s">
        <v>573</v>
      </c>
      <c r="J15293" t="s">
        <v>347</v>
      </c>
      <c r="K15293" t="s">
        <v>394</v>
      </c>
    </row>
    <row r="15294" spans="1:11" hidden="1" x14ac:dyDescent="0.35">
      <c r="A15294" t="s">
        <v>561</v>
      </c>
      <c r="B15294" t="s">
        <v>84</v>
      </c>
      <c r="C15294" t="s">
        <v>336</v>
      </c>
      <c r="D15294" t="s">
        <v>78</v>
      </c>
      <c r="E15294">
        <v>2024</v>
      </c>
      <c r="F15294" t="s">
        <v>500</v>
      </c>
      <c r="G15294" t="s">
        <v>311</v>
      </c>
      <c r="H15294">
        <v>7298.07</v>
      </c>
      <c r="I15294" t="s">
        <v>573</v>
      </c>
      <c r="J15294" t="s">
        <v>14</v>
      </c>
      <c r="K15294" t="s">
        <v>394</v>
      </c>
    </row>
    <row r="15295" spans="1:11" hidden="1" x14ac:dyDescent="0.35">
      <c r="A15295" t="s">
        <v>561</v>
      </c>
      <c r="B15295" t="s">
        <v>84</v>
      </c>
      <c r="C15295" t="s">
        <v>336</v>
      </c>
      <c r="D15295" t="s">
        <v>78</v>
      </c>
      <c r="E15295">
        <v>2024</v>
      </c>
      <c r="F15295" t="s">
        <v>500</v>
      </c>
      <c r="G15295" t="s">
        <v>311</v>
      </c>
      <c r="H15295">
        <v>6003.54</v>
      </c>
      <c r="I15295" t="s">
        <v>573</v>
      </c>
      <c r="J15295" t="s">
        <v>347</v>
      </c>
      <c r="K15295" t="s">
        <v>394</v>
      </c>
    </row>
    <row r="15296" spans="1:11" hidden="1" x14ac:dyDescent="0.35">
      <c r="A15296" t="s">
        <v>561</v>
      </c>
      <c r="B15296" t="s">
        <v>84</v>
      </c>
      <c r="C15296" t="s">
        <v>336</v>
      </c>
      <c r="D15296" t="s">
        <v>78</v>
      </c>
      <c r="E15296">
        <v>2024</v>
      </c>
      <c r="F15296" t="s">
        <v>500</v>
      </c>
      <c r="G15296" t="s">
        <v>311</v>
      </c>
      <c r="H15296">
        <v>890.64</v>
      </c>
      <c r="I15296" t="s">
        <v>573</v>
      </c>
      <c r="J15296" t="s">
        <v>14</v>
      </c>
      <c r="K15296" t="s">
        <v>394</v>
      </c>
    </row>
    <row r="15297" spans="1:11" hidden="1" x14ac:dyDescent="0.35">
      <c r="A15297" t="s">
        <v>561</v>
      </c>
      <c r="B15297" t="s">
        <v>84</v>
      </c>
      <c r="C15297" t="s">
        <v>336</v>
      </c>
      <c r="D15297" t="s">
        <v>78</v>
      </c>
      <c r="E15297">
        <v>2024</v>
      </c>
      <c r="F15297" t="s">
        <v>500</v>
      </c>
      <c r="G15297" t="s">
        <v>311</v>
      </c>
      <c r="H15297">
        <v>732.66</v>
      </c>
      <c r="I15297" t="s">
        <v>573</v>
      </c>
      <c r="J15297" t="s">
        <v>347</v>
      </c>
      <c r="K15297" t="s">
        <v>394</v>
      </c>
    </row>
    <row r="15298" spans="1:11" hidden="1" x14ac:dyDescent="0.35">
      <c r="A15298" t="s">
        <v>561</v>
      </c>
      <c r="B15298" t="s">
        <v>84</v>
      </c>
      <c r="C15298" t="s">
        <v>336</v>
      </c>
      <c r="D15298" t="s">
        <v>78</v>
      </c>
      <c r="E15298">
        <v>2024</v>
      </c>
      <c r="F15298" t="s">
        <v>506</v>
      </c>
      <c r="G15298" t="s">
        <v>309</v>
      </c>
      <c r="H15298">
        <v>750.47</v>
      </c>
      <c r="I15298" t="s">
        <v>573</v>
      </c>
      <c r="J15298" t="s">
        <v>347</v>
      </c>
      <c r="K15298" t="s">
        <v>394</v>
      </c>
    </row>
    <row r="15299" spans="1:11" hidden="1" x14ac:dyDescent="0.35">
      <c r="A15299" t="s">
        <v>561</v>
      </c>
      <c r="B15299" t="s">
        <v>84</v>
      </c>
      <c r="C15299" t="s">
        <v>336</v>
      </c>
      <c r="D15299" t="s">
        <v>78</v>
      </c>
      <c r="E15299">
        <v>2024</v>
      </c>
      <c r="F15299" t="s">
        <v>506</v>
      </c>
      <c r="G15299" t="s">
        <v>309</v>
      </c>
      <c r="H15299">
        <v>54.12</v>
      </c>
      <c r="I15299" t="s">
        <v>573</v>
      </c>
      <c r="J15299" t="s">
        <v>347</v>
      </c>
      <c r="K15299" t="s">
        <v>394</v>
      </c>
    </row>
    <row r="15300" spans="1:11" hidden="1" x14ac:dyDescent="0.35">
      <c r="A15300" t="s">
        <v>561</v>
      </c>
      <c r="B15300" t="s">
        <v>84</v>
      </c>
      <c r="C15300" t="s">
        <v>336</v>
      </c>
      <c r="D15300" t="s">
        <v>78</v>
      </c>
      <c r="E15300">
        <v>2024</v>
      </c>
      <c r="F15300" t="s">
        <v>506</v>
      </c>
      <c r="G15300" t="s">
        <v>309</v>
      </c>
      <c r="H15300">
        <v>1414.83</v>
      </c>
      <c r="I15300" t="s">
        <v>573</v>
      </c>
      <c r="J15300" t="s">
        <v>347</v>
      </c>
      <c r="K15300" t="s">
        <v>394</v>
      </c>
    </row>
    <row r="15301" spans="1:11" hidden="1" x14ac:dyDescent="0.35">
      <c r="A15301" t="s">
        <v>561</v>
      </c>
      <c r="B15301" t="s">
        <v>84</v>
      </c>
      <c r="C15301" t="s">
        <v>336</v>
      </c>
      <c r="D15301" t="s">
        <v>78</v>
      </c>
      <c r="E15301">
        <v>2024</v>
      </c>
      <c r="F15301" t="s">
        <v>506</v>
      </c>
      <c r="G15301" t="s">
        <v>309</v>
      </c>
      <c r="H15301">
        <v>172.66</v>
      </c>
      <c r="I15301" t="s">
        <v>573</v>
      </c>
      <c r="J15301" t="s">
        <v>347</v>
      </c>
      <c r="K15301" t="s">
        <v>394</v>
      </c>
    </row>
    <row r="15302" spans="1:11" hidden="1" x14ac:dyDescent="0.35">
      <c r="A15302" t="s">
        <v>561</v>
      </c>
      <c r="B15302" t="s">
        <v>84</v>
      </c>
      <c r="C15302" t="s">
        <v>336</v>
      </c>
      <c r="D15302" t="s">
        <v>78</v>
      </c>
      <c r="E15302">
        <v>2024</v>
      </c>
      <c r="F15302" t="s">
        <v>71</v>
      </c>
      <c r="G15302" t="s">
        <v>310</v>
      </c>
      <c r="H15302">
        <v>55.51</v>
      </c>
      <c r="I15302" t="s">
        <v>573</v>
      </c>
      <c r="J15302" t="s">
        <v>347</v>
      </c>
      <c r="K15302" t="s">
        <v>394</v>
      </c>
    </row>
    <row r="15303" spans="1:11" hidden="1" x14ac:dyDescent="0.35">
      <c r="A15303" t="s">
        <v>561</v>
      </c>
      <c r="B15303" t="s">
        <v>84</v>
      </c>
      <c r="C15303" t="s">
        <v>336</v>
      </c>
      <c r="D15303" t="s">
        <v>78</v>
      </c>
      <c r="E15303">
        <v>2024</v>
      </c>
      <c r="F15303" t="s">
        <v>71</v>
      </c>
      <c r="G15303" t="s">
        <v>310</v>
      </c>
      <c r="H15303">
        <v>4</v>
      </c>
      <c r="I15303" t="s">
        <v>573</v>
      </c>
      <c r="J15303" t="s">
        <v>347</v>
      </c>
      <c r="K15303" t="s">
        <v>394</v>
      </c>
    </row>
    <row r="15304" spans="1:11" hidden="1" x14ac:dyDescent="0.35">
      <c r="A15304" t="s">
        <v>561</v>
      </c>
      <c r="B15304" t="s">
        <v>84</v>
      </c>
      <c r="C15304" t="s">
        <v>336</v>
      </c>
      <c r="D15304" t="s">
        <v>78</v>
      </c>
      <c r="E15304">
        <v>2024</v>
      </c>
      <c r="F15304" t="s">
        <v>71</v>
      </c>
      <c r="G15304" t="s">
        <v>310</v>
      </c>
      <c r="H15304">
        <v>104.66</v>
      </c>
      <c r="I15304" t="s">
        <v>573</v>
      </c>
      <c r="J15304" t="s">
        <v>347</v>
      </c>
      <c r="K15304" t="s">
        <v>394</v>
      </c>
    </row>
    <row r="15305" spans="1:11" hidden="1" x14ac:dyDescent="0.35">
      <c r="A15305" t="s">
        <v>561</v>
      </c>
      <c r="B15305" t="s">
        <v>84</v>
      </c>
      <c r="C15305" t="s">
        <v>336</v>
      </c>
      <c r="D15305" t="s">
        <v>78</v>
      </c>
      <c r="E15305">
        <v>2024</v>
      </c>
      <c r="F15305" t="s">
        <v>71</v>
      </c>
      <c r="G15305" t="s">
        <v>310</v>
      </c>
      <c r="H15305">
        <v>12.77</v>
      </c>
      <c r="I15305" t="s">
        <v>573</v>
      </c>
      <c r="J15305" t="s">
        <v>347</v>
      </c>
      <c r="K15305" t="s">
        <v>394</v>
      </c>
    </row>
    <row r="15306" spans="1:11" hidden="1" x14ac:dyDescent="0.35">
      <c r="A15306" t="s">
        <v>561</v>
      </c>
      <c r="B15306" t="s">
        <v>84</v>
      </c>
      <c r="C15306" t="s">
        <v>336</v>
      </c>
      <c r="D15306" t="s">
        <v>78</v>
      </c>
      <c r="E15306">
        <v>2024</v>
      </c>
      <c r="F15306" t="s">
        <v>148</v>
      </c>
      <c r="G15306" t="s">
        <v>308</v>
      </c>
      <c r="H15306">
        <v>47.9</v>
      </c>
      <c r="I15306" t="s">
        <v>573</v>
      </c>
      <c r="J15306" t="s">
        <v>347</v>
      </c>
      <c r="K15306" t="s">
        <v>394</v>
      </c>
    </row>
    <row r="15307" spans="1:11" hidden="1" x14ac:dyDescent="0.35">
      <c r="A15307" t="s">
        <v>561</v>
      </c>
      <c r="B15307" t="s">
        <v>84</v>
      </c>
      <c r="C15307" t="s">
        <v>336</v>
      </c>
      <c r="D15307" t="s">
        <v>78</v>
      </c>
      <c r="E15307">
        <v>2024</v>
      </c>
      <c r="F15307" t="s">
        <v>148</v>
      </c>
      <c r="G15307" t="s">
        <v>308</v>
      </c>
      <c r="H15307">
        <v>3.46</v>
      </c>
      <c r="I15307" t="s">
        <v>573</v>
      </c>
      <c r="J15307" t="s">
        <v>347</v>
      </c>
      <c r="K15307" t="s">
        <v>394</v>
      </c>
    </row>
    <row r="15308" spans="1:11" hidden="1" x14ac:dyDescent="0.35">
      <c r="A15308" t="s">
        <v>561</v>
      </c>
      <c r="B15308" t="s">
        <v>84</v>
      </c>
      <c r="C15308" t="s">
        <v>336</v>
      </c>
      <c r="D15308" t="s">
        <v>78</v>
      </c>
      <c r="E15308">
        <v>2024</v>
      </c>
      <c r="F15308" t="s">
        <v>148</v>
      </c>
      <c r="G15308" t="s">
        <v>308</v>
      </c>
      <c r="H15308">
        <v>90.3</v>
      </c>
      <c r="I15308" t="s">
        <v>573</v>
      </c>
      <c r="J15308" t="s">
        <v>347</v>
      </c>
      <c r="K15308" t="s">
        <v>394</v>
      </c>
    </row>
    <row r="15309" spans="1:11" hidden="1" x14ac:dyDescent="0.35">
      <c r="A15309" t="s">
        <v>561</v>
      </c>
      <c r="B15309" t="s">
        <v>84</v>
      </c>
      <c r="C15309" t="s">
        <v>336</v>
      </c>
      <c r="D15309" t="s">
        <v>78</v>
      </c>
      <c r="E15309">
        <v>2024</v>
      </c>
      <c r="F15309" t="s">
        <v>148</v>
      </c>
      <c r="G15309" t="s">
        <v>308</v>
      </c>
      <c r="H15309">
        <v>11.02</v>
      </c>
      <c r="I15309" t="s">
        <v>573</v>
      </c>
      <c r="J15309" t="s">
        <v>347</v>
      </c>
      <c r="K15309" t="s">
        <v>394</v>
      </c>
    </row>
    <row r="15310" spans="1:11" hidden="1" x14ac:dyDescent="0.35">
      <c r="A15310" t="s">
        <v>561</v>
      </c>
      <c r="B15310" t="s">
        <v>84</v>
      </c>
      <c r="C15310" t="s">
        <v>336</v>
      </c>
      <c r="D15310" t="s">
        <v>78</v>
      </c>
      <c r="E15310">
        <v>2024</v>
      </c>
      <c r="F15310" t="s">
        <v>156</v>
      </c>
      <c r="G15310" t="s">
        <v>307</v>
      </c>
      <c r="H15310">
        <v>110.92</v>
      </c>
      <c r="I15310" t="s">
        <v>573</v>
      </c>
      <c r="J15310" t="s">
        <v>14</v>
      </c>
      <c r="K15310" t="s">
        <v>394</v>
      </c>
    </row>
    <row r="15311" spans="1:11" hidden="1" x14ac:dyDescent="0.35">
      <c r="A15311" t="s">
        <v>561</v>
      </c>
      <c r="B15311" t="s">
        <v>84</v>
      </c>
      <c r="C15311" t="s">
        <v>336</v>
      </c>
      <c r="D15311" t="s">
        <v>78</v>
      </c>
      <c r="E15311">
        <v>2024</v>
      </c>
      <c r="F15311" t="s">
        <v>156</v>
      </c>
      <c r="G15311" t="s">
        <v>307</v>
      </c>
      <c r="H15311">
        <v>497.87</v>
      </c>
      <c r="I15311" t="s">
        <v>573</v>
      </c>
      <c r="J15311" t="s">
        <v>347</v>
      </c>
      <c r="K15311" t="s">
        <v>394</v>
      </c>
    </row>
    <row r="15312" spans="1:11" hidden="1" x14ac:dyDescent="0.35">
      <c r="A15312" t="s">
        <v>561</v>
      </c>
      <c r="B15312" t="s">
        <v>84</v>
      </c>
      <c r="C15312" t="s">
        <v>336</v>
      </c>
      <c r="D15312" t="s">
        <v>78</v>
      </c>
      <c r="E15312">
        <v>2024</v>
      </c>
      <c r="F15312" t="s">
        <v>156</v>
      </c>
      <c r="G15312" t="s">
        <v>307</v>
      </c>
      <c r="H15312">
        <v>7.99</v>
      </c>
      <c r="I15312" t="s">
        <v>573</v>
      </c>
      <c r="J15312" t="s">
        <v>14</v>
      </c>
      <c r="K15312" t="s">
        <v>394</v>
      </c>
    </row>
    <row r="15313" spans="1:11" hidden="1" x14ac:dyDescent="0.35">
      <c r="A15313" t="s">
        <v>561</v>
      </c>
      <c r="B15313" t="s">
        <v>84</v>
      </c>
      <c r="C15313" t="s">
        <v>336</v>
      </c>
      <c r="D15313" t="s">
        <v>78</v>
      </c>
      <c r="E15313">
        <v>2024</v>
      </c>
      <c r="F15313" t="s">
        <v>156</v>
      </c>
      <c r="G15313" t="s">
        <v>307</v>
      </c>
      <c r="H15313">
        <v>35.909999999999997</v>
      </c>
      <c r="I15313" t="s">
        <v>573</v>
      </c>
      <c r="J15313" t="s">
        <v>347</v>
      </c>
      <c r="K15313" t="s">
        <v>394</v>
      </c>
    </row>
    <row r="15314" spans="1:11" hidden="1" x14ac:dyDescent="0.35">
      <c r="A15314" t="s">
        <v>561</v>
      </c>
      <c r="B15314" t="s">
        <v>84</v>
      </c>
      <c r="C15314" t="s">
        <v>336</v>
      </c>
      <c r="D15314" t="s">
        <v>78</v>
      </c>
      <c r="E15314">
        <v>2024</v>
      </c>
      <c r="F15314" t="s">
        <v>156</v>
      </c>
      <c r="G15314" t="s">
        <v>307</v>
      </c>
      <c r="H15314">
        <v>209.09</v>
      </c>
      <c r="I15314" t="s">
        <v>573</v>
      </c>
      <c r="J15314" t="s">
        <v>14</v>
      </c>
      <c r="K15314" t="s">
        <v>394</v>
      </c>
    </row>
    <row r="15315" spans="1:11" hidden="1" x14ac:dyDescent="0.35">
      <c r="A15315" t="s">
        <v>561</v>
      </c>
      <c r="B15315" t="s">
        <v>84</v>
      </c>
      <c r="C15315" t="s">
        <v>336</v>
      </c>
      <c r="D15315" t="s">
        <v>78</v>
      </c>
      <c r="E15315">
        <v>2024</v>
      </c>
      <c r="F15315" t="s">
        <v>156</v>
      </c>
      <c r="G15315" t="s">
        <v>307</v>
      </c>
      <c r="H15315">
        <v>938.61</v>
      </c>
      <c r="I15315" t="s">
        <v>573</v>
      </c>
      <c r="J15315" t="s">
        <v>347</v>
      </c>
      <c r="K15315" t="s">
        <v>394</v>
      </c>
    </row>
    <row r="15316" spans="1:11" hidden="1" x14ac:dyDescent="0.35">
      <c r="A15316" t="s">
        <v>561</v>
      </c>
      <c r="B15316" t="s">
        <v>84</v>
      </c>
      <c r="C15316" t="s">
        <v>336</v>
      </c>
      <c r="D15316" t="s">
        <v>78</v>
      </c>
      <c r="E15316">
        <v>2024</v>
      </c>
      <c r="F15316" t="s">
        <v>156</v>
      </c>
      <c r="G15316" t="s">
        <v>307</v>
      </c>
      <c r="H15316">
        <v>25.52</v>
      </c>
      <c r="I15316" t="s">
        <v>573</v>
      </c>
      <c r="J15316" t="s">
        <v>14</v>
      </c>
      <c r="K15316" t="s">
        <v>394</v>
      </c>
    </row>
    <row r="15317" spans="1:11" hidden="1" x14ac:dyDescent="0.35">
      <c r="A15317" t="s">
        <v>561</v>
      </c>
      <c r="B15317" t="s">
        <v>84</v>
      </c>
      <c r="C15317" t="s">
        <v>336</v>
      </c>
      <c r="D15317" t="s">
        <v>78</v>
      </c>
      <c r="E15317">
        <v>2024</v>
      </c>
      <c r="F15317" t="s">
        <v>156</v>
      </c>
      <c r="G15317" t="s">
        <v>307</v>
      </c>
      <c r="H15317">
        <v>114.54</v>
      </c>
      <c r="I15317" t="s">
        <v>573</v>
      </c>
      <c r="J15317" t="s">
        <v>347</v>
      </c>
      <c r="K15317" t="s">
        <v>394</v>
      </c>
    </row>
    <row r="15318" spans="1:11" hidden="1" x14ac:dyDescent="0.35">
      <c r="A15318" t="s">
        <v>561</v>
      </c>
      <c r="B15318" t="s">
        <v>84</v>
      </c>
      <c r="C15318" t="s">
        <v>353</v>
      </c>
      <c r="D15318" t="s">
        <v>78</v>
      </c>
      <c r="E15318">
        <v>2024</v>
      </c>
      <c r="F15318" t="s">
        <v>500</v>
      </c>
      <c r="G15318" t="s">
        <v>311</v>
      </c>
      <c r="H15318">
        <v>12112.14</v>
      </c>
      <c r="I15318" t="s">
        <v>573</v>
      </c>
      <c r="J15318" t="s">
        <v>14</v>
      </c>
      <c r="K15318" t="s">
        <v>402</v>
      </c>
    </row>
    <row r="15319" spans="1:11" hidden="1" x14ac:dyDescent="0.35">
      <c r="A15319" t="s">
        <v>561</v>
      </c>
      <c r="B15319" t="s">
        <v>84</v>
      </c>
      <c r="C15319" t="s">
        <v>353</v>
      </c>
      <c r="D15319" t="s">
        <v>78</v>
      </c>
      <c r="E15319">
        <v>2024</v>
      </c>
      <c r="F15319" t="s">
        <v>500</v>
      </c>
      <c r="G15319" t="s">
        <v>311</v>
      </c>
      <c r="H15319">
        <v>9983.19</v>
      </c>
      <c r="I15319" t="s">
        <v>573</v>
      </c>
      <c r="J15319" t="s">
        <v>347</v>
      </c>
      <c r="K15319" t="s">
        <v>402</v>
      </c>
    </row>
    <row r="15320" spans="1:11" hidden="1" x14ac:dyDescent="0.35">
      <c r="A15320" t="s">
        <v>561</v>
      </c>
      <c r="B15320" t="s">
        <v>84</v>
      </c>
      <c r="C15320" t="s">
        <v>353</v>
      </c>
      <c r="D15320" t="s">
        <v>78</v>
      </c>
      <c r="E15320">
        <v>2024</v>
      </c>
      <c r="F15320" t="s">
        <v>506</v>
      </c>
      <c r="G15320" t="s">
        <v>309</v>
      </c>
      <c r="H15320">
        <v>1821.89</v>
      </c>
      <c r="I15320" t="s">
        <v>573</v>
      </c>
      <c r="J15320" t="s">
        <v>347</v>
      </c>
      <c r="K15320" t="s">
        <v>402</v>
      </c>
    </row>
    <row r="15321" spans="1:11" hidden="1" x14ac:dyDescent="0.35">
      <c r="A15321" t="s">
        <v>561</v>
      </c>
      <c r="B15321" t="s">
        <v>84</v>
      </c>
      <c r="C15321" t="s">
        <v>353</v>
      </c>
      <c r="D15321" t="s">
        <v>78</v>
      </c>
      <c r="E15321">
        <v>2024</v>
      </c>
      <c r="F15321" t="s">
        <v>71</v>
      </c>
      <c r="G15321" t="s">
        <v>310</v>
      </c>
      <c r="H15321">
        <v>67.64</v>
      </c>
      <c r="I15321" t="s">
        <v>573</v>
      </c>
      <c r="J15321" t="s">
        <v>347</v>
      </c>
      <c r="K15321" t="s">
        <v>402</v>
      </c>
    </row>
    <row r="15322" spans="1:11" hidden="1" x14ac:dyDescent="0.35">
      <c r="A15322" t="s">
        <v>561</v>
      </c>
      <c r="B15322" t="s">
        <v>84</v>
      </c>
      <c r="C15322" t="s">
        <v>353</v>
      </c>
      <c r="D15322" t="s">
        <v>78</v>
      </c>
      <c r="E15322">
        <v>2024</v>
      </c>
      <c r="F15322" t="s">
        <v>148</v>
      </c>
      <c r="G15322" t="s">
        <v>308</v>
      </c>
      <c r="H15322">
        <v>3.16</v>
      </c>
      <c r="I15322" t="s">
        <v>573</v>
      </c>
      <c r="J15322" t="s">
        <v>347</v>
      </c>
      <c r="K15322" t="s">
        <v>402</v>
      </c>
    </row>
    <row r="15323" spans="1:11" hidden="1" x14ac:dyDescent="0.35">
      <c r="A15323" t="s">
        <v>561</v>
      </c>
      <c r="B15323" t="s">
        <v>84</v>
      </c>
      <c r="C15323" t="s">
        <v>353</v>
      </c>
      <c r="D15323" t="s">
        <v>78</v>
      </c>
      <c r="E15323">
        <v>2024</v>
      </c>
      <c r="F15323" t="s">
        <v>156</v>
      </c>
      <c r="G15323" t="s">
        <v>307</v>
      </c>
      <c r="H15323">
        <v>378.49</v>
      </c>
      <c r="I15323" t="s">
        <v>573</v>
      </c>
      <c r="J15323" t="s">
        <v>14</v>
      </c>
      <c r="K15323" t="s">
        <v>402</v>
      </c>
    </row>
    <row r="15324" spans="1:11" hidden="1" x14ac:dyDescent="0.35">
      <c r="A15324" t="s">
        <v>561</v>
      </c>
      <c r="B15324" t="s">
        <v>84</v>
      </c>
      <c r="C15324" t="s">
        <v>353</v>
      </c>
      <c r="D15324" t="s">
        <v>78</v>
      </c>
      <c r="E15324">
        <v>2024</v>
      </c>
      <c r="F15324" t="s">
        <v>156</v>
      </c>
      <c r="G15324" t="s">
        <v>307</v>
      </c>
      <c r="H15324">
        <v>1403.2</v>
      </c>
      <c r="I15324" t="s">
        <v>573</v>
      </c>
      <c r="J15324" t="s">
        <v>347</v>
      </c>
      <c r="K15324" t="s">
        <v>402</v>
      </c>
    </row>
    <row r="15325" spans="1:11" hidden="1" x14ac:dyDescent="0.35">
      <c r="A15325" t="s">
        <v>561</v>
      </c>
      <c r="B15325" t="s">
        <v>84</v>
      </c>
      <c r="C15325" t="s">
        <v>354</v>
      </c>
      <c r="D15325" t="s">
        <v>78</v>
      </c>
      <c r="E15325">
        <v>2024</v>
      </c>
      <c r="F15325" t="s">
        <v>506</v>
      </c>
      <c r="G15325" t="s">
        <v>309</v>
      </c>
      <c r="H15325">
        <v>848.85</v>
      </c>
      <c r="I15325" t="s">
        <v>573</v>
      </c>
      <c r="J15325" t="s">
        <v>347</v>
      </c>
      <c r="K15325" t="s">
        <v>400</v>
      </c>
    </row>
    <row r="15326" spans="1:11" hidden="1" x14ac:dyDescent="0.35">
      <c r="A15326" t="s">
        <v>561</v>
      </c>
      <c r="B15326" t="s">
        <v>84</v>
      </c>
      <c r="C15326" t="s">
        <v>354</v>
      </c>
      <c r="D15326" t="s">
        <v>78</v>
      </c>
      <c r="E15326">
        <v>2024</v>
      </c>
      <c r="F15326" t="s">
        <v>506</v>
      </c>
      <c r="G15326" t="s">
        <v>309</v>
      </c>
      <c r="H15326">
        <v>814.94</v>
      </c>
      <c r="I15326" t="s">
        <v>573</v>
      </c>
      <c r="J15326" t="s">
        <v>347</v>
      </c>
      <c r="K15326" t="s">
        <v>400</v>
      </c>
    </row>
    <row r="15327" spans="1:11" hidden="1" x14ac:dyDescent="0.35">
      <c r="A15327" t="s">
        <v>561</v>
      </c>
      <c r="B15327" t="s">
        <v>84</v>
      </c>
      <c r="C15327" t="s">
        <v>354</v>
      </c>
      <c r="D15327" t="s">
        <v>78</v>
      </c>
      <c r="E15327">
        <v>2024</v>
      </c>
      <c r="F15327" t="s">
        <v>500</v>
      </c>
      <c r="G15327" t="s">
        <v>311</v>
      </c>
      <c r="H15327">
        <v>5190.66</v>
      </c>
      <c r="I15327" t="s">
        <v>573</v>
      </c>
      <c r="J15327" t="s">
        <v>347</v>
      </c>
      <c r="K15327" t="s">
        <v>400</v>
      </c>
    </row>
    <row r="15328" spans="1:11" hidden="1" x14ac:dyDescent="0.35">
      <c r="A15328" t="s">
        <v>561</v>
      </c>
      <c r="B15328" t="s">
        <v>84</v>
      </c>
      <c r="C15328" t="s">
        <v>354</v>
      </c>
      <c r="D15328" t="s">
        <v>78</v>
      </c>
      <c r="E15328">
        <v>2024</v>
      </c>
      <c r="F15328" t="s">
        <v>500</v>
      </c>
      <c r="G15328" t="s">
        <v>311</v>
      </c>
      <c r="H15328">
        <v>4983.3500000000004</v>
      </c>
      <c r="I15328" t="s">
        <v>573</v>
      </c>
      <c r="J15328" t="s">
        <v>347</v>
      </c>
      <c r="K15328" t="s">
        <v>400</v>
      </c>
    </row>
    <row r="15329" spans="1:11" hidden="1" x14ac:dyDescent="0.35">
      <c r="A15329" t="s">
        <v>561</v>
      </c>
      <c r="B15329" t="s">
        <v>84</v>
      </c>
      <c r="C15329" t="s">
        <v>354</v>
      </c>
      <c r="D15329" t="s">
        <v>78</v>
      </c>
      <c r="E15329">
        <v>2024</v>
      </c>
      <c r="F15329" t="s">
        <v>71</v>
      </c>
      <c r="G15329" t="s">
        <v>310</v>
      </c>
      <c r="H15329">
        <v>26.94</v>
      </c>
      <c r="I15329" t="s">
        <v>573</v>
      </c>
      <c r="J15329" t="s">
        <v>347</v>
      </c>
      <c r="K15329" t="s">
        <v>400</v>
      </c>
    </row>
    <row r="15330" spans="1:11" hidden="1" x14ac:dyDescent="0.35">
      <c r="A15330" t="s">
        <v>561</v>
      </c>
      <c r="B15330" t="s">
        <v>84</v>
      </c>
      <c r="C15330" t="s">
        <v>354</v>
      </c>
      <c r="D15330" t="s">
        <v>78</v>
      </c>
      <c r="E15330">
        <v>2024</v>
      </c>
      <c r="F15330" t="s">
        <v>71</v>
      </c>
      <c r="G15330" t="s">
        <v>310</v>
      </c>
      <c r="H15330">
        <v>25.86</v>
      </c>
      <c r="I15330" t="s">
        <v>573</v>
      </c>
      <c r="J15330" t="s">
        <v>347</v>
      </c>
      <c r="K15330" t="s">
        <v>400</v>
      </c>
    </row>
    <row r="15331" spans="1:11" hidden="1" x14ac:dyDescent="0.35">
      <c r="A15331" t="s">
        <v>561</v>
      </c>
      <c r="B15331" t="s">
        <v>84</v>
      </c>
      <c r="C15331" t="s">
        <v>354</v>
      </c>
      <c r="D15331" t="s">
        <v>78</v>
      </c>
      <c r="E15331">
        <v>2024</v>
      </c>
      <c r="F15331" t="s">
        <v>156</v>
      </c>
      <c r="G15331" t="s">
        <v>307</v>
      </c>
      <c r="H15331">
        <v>217.68</v>
      </c>
      <c r="I15331" t="s">
        <v>573</v>
      </c>
      <c r="J15331" t="s">
        <v>347</v>
      </c>
      <c r="K15331" t="s">
        <v>400</v>
      </c>
    </row>
    <row r="15332" spans="1:11" hidden="1" x14ac:dyDescent="0.35">
      <c r="A15332" t="s">
        <v>561</v>
      </c>
      <c r="B15332" t="s">
        <v>84</v>
      </c>
      <c r="C15332" t="s">
        <v>354</v>
      </c>
      <c r="D15332" t="s">
        <v>78</v>
      </c>
      <c r="E15332">
        <v>2024</v>
      </c>
      <c r="F15332" t="s">
        <v>156</v>
      </c>
      <c r="G15332" t="s">
        <v>307</v>
      </c>
      <c r="H15332">
        <v>208.99</v>
      </c>
      <c r="I15332" t="s">
        <v>573</v>
      </c>
      <c r="J15332" t="s">
        <v>347</v>
      </c>
      <c r="K15332" t="s">
        <v>400</v>
      </c>
    </row>
    <row r="15333" spans="1:11" hidden="1" x14ac:dyDescent="0.35">
      <c r="A15333" t="s">
        <v>561</v>
      </c>
      <c r="B15333" t="s">
        <v>84</v>
      </c>
      <c r="C15333" t="s">
        <v>337</v>
      </c>
      <c r="D15333" t="s">
        <v>78</v>
      </c>
      <c r="E15333">
        <v>2024</v>
      </c>
      <c r="F15333" t="s">
        <v>500</v>
      </c>
      <c r="G15333" t="s">
        <v>311</v>
      </c>
      <c r="H15333">
        <v>4796.1499999999996</v>
      </c>
      <c r="I15333" t="s">
        <v>573</v>
      </c>
      <c r="J15333" t="s">
        <v>347</v>
      </c>
      <c r="K15333" t="s">
        <v>395</v>
      </c>
    </row>
    <row r="15334" spans="1:11" hidden="1" x14ac:dyDescent="0.35">
      <c r="A15334" t="s">
        <v>561</v>
      </c>
      <c r="B15334" t="s">
        <v>84</v>
      </c>
      <c r="C15334" t="s">
        <v>337</v>
      </c>
      <c r="D15334" t="s">
        <v>78</v>
      </c>
      <c r="E15334">
        <v>2024</v>
      </c>
      <c r="F15334" t="s">
        <v>500</v>
      </c>
      <c r="G15334" t="s">
        <v>311</v>
      </c>
      <c r="H15334">
        <v>689.56</v>
      </c>
      <c r="I15334" t="s">
        <v>573</v>
      </c>
      <c r="J15334" t="s">
        <v>347</v>
      </c>
      <c r="K15334" t="s">
        <v>395</v>
      </c>
    </row>
    <row r="15335" spans="1:11" hidden="1" x14ac:dyDescent="0.35">
      <c r="A15335" t="s">
        <v>561</v>
      </c>
      <c r="B15335" t="s">
        <v>84</v>
      </c>
      <c r="C15335" t="s">
        <v>337</v>
      </c>
      <c r="D15335" t="s">
        <v>78</v>
      </c>
      <c r="E15335">
        <v>2024</v>
      </c>
      <c r="F15335" t="s">
        <v>500</v>
      </c>
      <c r="G15335" t="s">
        <v>311</v>
      </c>
      <c r="H15335">
        <v>8440.9699999999993</v>
      </c>
      <c r="I15335" t="s">
        <v>573</v>
      </c>
      <c r="J15335" t="s">
        <v>347</v>
      </c>
      <c r="K15335" t="s">
        <v>395</v>
      </c>
    </row>
    <row r="15336" spans="1:11" hidden="1" x14ac:dyDescent="0.35">
      <c r="A15336" t="s">
        <v>561</v>
      </c>
      <c r="B15336" t="s">
        <v>84</v>
      </c>
      <c r="C15336" t="s">
        <v>337</v>
      </c>
      <c r="D15336" t="s">
        <v>78</v>
      </c>
      <c r="E15336">
        <v>2024</v>
      </c>
      <c r="F15336" t="s">
        <v>500</v>
      </c>
      <c r="G15336" t="s">
        <v>311</v>
      </c>
      <c r="H15336">
        <v>1317.56</v>
      </c>
      <c r="I15336" t="s">
        <v>573</v>
      </c>
      <c r="J15336" t="s">
        <v>347</v>
      </c>
      <c r="K15336" t="s">
        <v>395</v>
      </c>
    </row>
    <row r="15337" spans="1:11" hidden="1" x14ac:dyDescent="0.35">
      <c r="A15337" t="s">
        <v>561</v>
      </c>
      <c r="B15337" t="s">
        <v>84</v>
      </c>
      <c r="C15337" t="s">
        <v>337</v>
      </c>
      <c r="D15337" t="s">
        <v>78</v>
      </c>
      <c r="E15337">
        <v>2024</v>
      </c>
      <c r="F15337" t="s">
        <v>506</v>
      </c>
      <c r="G15337" t="s">
        <v>309</v>
      </c>
      <c r="H15337">
        <v>495.7</v>
      </c>
      <c r="I15337" t="s">
        <v>573</v>
      </c>
      <c r="J15337" t="s">
        <v>347</v>
      </c>
      <c r="K15337" t="s">
        <v>395</v>
      </c>
    </row>
    <row r="15338" spans="1:11" hidden="1" x14ac:dyDescent="0.35">
      <c r="A15338" t="s">
        <v>561</v>
      </c>
      <c r="B15338" t="s">
        <v>84</v>
      </c>
      <c r="C15338" t="s">
        <v>337</v>
      </c>
      <c r="D15338" t="s">
        <v>78</v>
      </c>
      <c r="E15338">
        <v>2024</v>
      </c>
      <c r="F15338" t="s">
        <v>506</v>
      </c>
      <c r="G15338" t="s">
        <v>309</v>
      </c>
      <c r="H15338">
        <v>71.27</v>
      </c>
      <c r="I15338" t="s">
        <v>573</v>
      </c>
      <c r="J15338" t="s">
        <v>347</v>
      </c>
      <c r="K15338" t="s">
        <v>395</v>
      </c>
    </row>
    <row r="15339" spans="1:11" hidden="1" x14ac:dyDescent="0.35">
      <c r="A15339" t="s">
        <v>561</v>
      </c>
      <c r="B15339" t="s">
        <v>84</v>
      </c>
      <c r="C15339" t="s">
        <v>337</v>
      </c>
      <c r="D15339" t="s">
        <v>78</v>
      </c>
      <c r="E15339">
        <v>2024</v>
      </c>
      <c r="F15339" t="s">
        <v>506</v>
      </c>
      <c r="G15339" t="s">
        <v>309</v>
      </c>
      <c r="H15339">
        <v>872.4</v>
      </c>
      <c r="I15339" t="s">
        <v>573</v>
      </c>
      <c r="J15339" t="s">
        <v>347</v>
      </c>
      <c r="K15339" t="s">
        <v>395</v>
      </c>
    </row>
    <row r="15340" spans="1:11" hidden="1" x14ac:dyDescent="0.35">
      <c r="A15340" t="s">
        <v>561</v>
      </c>
      <c r="B15340" t="s">
        <v>84</v>
      </c>
      <c r="C15340" t="s">
        <v>337</v>
      </c>
      <c r="D15340" t="s">
        <v>78</v>
      </c>
      <c r="E15340">
        <v>2024</v>
      </c>
      <c r="F15340" t="s">
        <v>506</v>
      </c>
      <c r="G15340" t="s">
        <v>309</v>
      </c>
      <c r="H15340">
        <v>136.16999999999999</v>
      </c>
      <c r="I15340" t="s">
        <v>573</v>
      </c>
      <c r="J15340" t="s">
        <v>347</v>
      </c>
      <c r="K15340" t="s">
        <v>395</v>
      </c>
    </row>
    <row r="15341" spans="1:11" hidden="1" x14ac:dyDescent="0.35">
      <c r="A15341" t="s">
        <v>561</v>
      </c>
      <c r="B15341" t="s">
        <v>84</v>
      </c>
      <c r="C15341" t="s">
        <v>337</v>
      </c>
      <c r="D15341" t="s">
        <v>78</v>
      </c>
      <c r="E15341">
        <v>2024</v>
      </c>
      <c r="F15341" t="s">
        <v>71</v>
      </c>
      <c r="G15341" t="s">
        <v>310</v>
      </c>
      <c r="H15341">
        <v>326.7</v>
      </c>
      <c r="I15341" t="s">
        <v>573</v>
      </c>
      <c r="J15341" t="s">
        <v>347</v>
      </c>
      <c r="K15341" t="s">
        <v>395</v>
      </c>
    </row>
    <row r="15342" spans="1:11" hidden="1" x14ac:dyDescent="0.35">
      <c r="A15342" t="s">
        <v>561</v>
      </c>
      <c r="B15342" t="s">
        <v>84</v>
      </c>
      <c r="C15342" t="s">
        <v>337</v>
      </c>
      <c r="D15342" t="s">
        <v>78</v>
      </c>
      <c r="E15342">
        <v>2024</v>
      </c>
      <c r="F15342" t="s">
        <v>71</v>
      </c>
      <c r="G15342" t="s">
        <v>310</v>
      </c>
      <c r="H15342">
        <v>46.97</v>
      </c>
      <c r="I15342" t="s">
        <v>573</v>
      </c>
      <c r="J15342" t="s">
        <v>347</v>
      </c>
      <c r="K15342" t="s">
        <v>395</v>
      </c>
    </row>
    <row r="15343" spans="1:11" hidden="1" x14ac:dyDescent="0.35">
      <c r="A15343" t="s">
        <v>561</v>
      </c>
      <c r="B15343" t="s">
        <v>84</v>
      </c>
      <c r="C15343" t="s">
        <v>337</v>
      </c>
      <c r="D15343" t="s">
        <v>78</v>
      </c>
      <c r="E15343">
        <v>2024</v>
      </c>
      <c r="F15343" t="s">
        <v>71</v>
      </c>
      <c r="G15343" t="s">
        <v>310</v>
      </c>
      <c r="H15343">
        <v>574.99</v>
      </c>
      <c r="I15343" t="s">
        <v>573</v>
      </c>
      <c r="J15343" t="s">
        <v>347</v>
      </c>
      <c r="K15343" t="s">
        <v>395</v>
      </c>
    </row>
    <row r="15344" spans="1:11" hidden="1" x14ac:dyDescent="0.35">
      <c r="A15344" t="s">
        <v>561</v>
      </c>
      <c r="B15344" t="s">
        <v>84</v>
      </c>
      <c r="C15344" t="s">
        <v>337</v>
      </c>
      <c r="D15344" t="s">
        <v>78</v>
      </c>
      <c r="E15344">
        <v>2024</v>
      </c>
      <c r="F15344" t="s">
        <v>71</v>
      </c>
      <c r="G15344" t="s">
        <v>310</v>
      </c>
      <c r="H15344">
        <v>89.75</v>
      </c>
      <c r="I15344" t="s">
        <v>573</v>
      </c>
      <c r="J15344" t="s">
        <v>347</v>
      </c>
      <c r="K15344" t="s">
        <v>395</v>
      </c>
    </row>
    <row r="15345" spans="1:11" hidden="1" x14ac:dyDescent="0.35">
      <c r="A15345" t="s">
        <v>561</v>
      </c>
      <c r="B15345" t="s">
        <v>84</v>
      </c>
      <c r="C15345" t="s">
        <v>337</v>
      </c>
      <c r="D15345" t="s">
        <v>78</v>
      </c>
      <c r="E15345">
        <v>2024</v>
      </c>
      <c r="F15345" t="s">
        <v>148</v>
      </c>
      <c r="G15345" t="s">
        <v>308</v>
      </c>
      <c r="H15345">
        <v>37.67</v>
      </c>
      <c r="I15345" t="s">
        <v>573</v>
      </c>
      <c r="J15345" t="s">
        <v>347</v>
      </c>
      <c r="K15345" t="s">
        <v>395</v>
      </c>
    </row>
    <row r="15346" spans="1:11" hidden="1" x14ac:dyDescent="0.35">
      <c r="A15346" t="s">
        <v>561</v>
      </c>
      <c r="B15346" t="s">
        <v>84</v>
      </c>
      <c r="C15346" t="s">
        <v>337</v>
      </c>
      <c r="D15346" t="s">
        <v>78</v>
      </c>
      <c r="E15346">
        <v>2024</v>
      </c>
      <c r="F15346" t="s">
        <v>148</v>
      </c>
      <c r="G15346" t="s">
        <v>308</v>
      </c>
      <c r="H15346">
        <v>5.42</v>
      </c>
      <c r="I15346" t="s">
        <v>573</v>
      </c>
      <c r="J15346" t="s">
        <v>347</v>
      </c>
      <c r="K15346" t="s">
        <v>395</v>
      </c>
    </row>
    <row r="15347" spans="1:11" hidden="1" x14ac:dyDescent="0.35">
      <c r="A15347" t="s">
        <v>561</v>
      </c>
      <c r="B15347" t="s">
        <v>84</v>
      </c>
      <c r="C15347" t="s">
        <v>337</v>
      </c>
      <c r="D15347" t="s">
        <v>78</v>
      </c>
      <c r="E15347">
        <v>2024</v>
      </c>
      <c r="F15347" t="s">
        <v>148</v>
      </c>
      <c r="G15347" t="s">
        <v>308</v>
      </c>
      <c r="H15347">
        <v>66.3</v>
      </c>
      <c r="I15347" t="s">
        <v>573</v>
      </c>
      <c r="J15347" t="s">
        <v>347</v>
      </c>
      <c r="K15347" t="s">
        <v>395</v>
      </c>
    </row>
    <row r="15348" spans="1:11" hidden="1" x14ac:dyDescent="0.35">
      <c r="A15348" t="s">
        <v>561</v>
      </c>
      <c r="B15348" t="s">
        <v>84</v>
      </c>
      <c r="C15348" t="s">
        <v>337</v>
      </c>
      <c r="D15348" t="s">
        <v>78</v>
      </c>
      <c r="E15348">
        <v>2024</v>
      </c>
      <c r="F15348" t="s">
        <v>148</v>
      </c>
      <c r="G15348" t="s">
        <v>308</v>
      </c>
      <c r="H15348">
        <v>10.35</v>
      </c>
      <c r="I15348" t="s">
        <v>573</v>
      </c>
      <c r="J15348" t="s">
        <v>347</v>
      </c>
      <c r="K15348" t="s">
        <v>395</v>
      </c>
    </row>
    <row r="15349" spans="1:11" hidden="1" x14ac:dyDescent="0.35">
      <c r="A15349" t="s">
        <v>561</v>
      </c>
      <c r="B15349" t="s">
        <v>84</v>
      </c>
      <c r="C15349" t="s">
        <v>337</v>
      </c>
      <c r="D15349" t="s">
        <v>78</v>
      </c>
      <c r="E15349">
        <v>2024</v>
      </c>
      <c r="F15349" t="s">
        <v>156</v>
      </c>
      <c r="G15349" t="s">
        <v>307</v>
      </c>
      <c r="H15349">
        <v>370.4</v>
      </c>
      <c r="I15349" t="s">
        <v>573</v>
      </c>
      <c r="J15349" t="s">
        <v>347</v>
      </c>
      <c r="K15349" t="s">
        <v>395</v>
      </c>
    </row>
    <row r="15350" spans="1:11" hidden="1" x14ac:dyDescent="0.35">
      <c r="A15350" t="s">
        <v>561</v>
      </c>
      <c r="B15350" t="s">
        <v>84</v>
      </c>
      <c r="C15350" t="s">
        <v>337</v>
      </c>
      <c r="D15350" t="s">
        <v>78</v>
      </c>
      <c r="E15350">
        <v>2024</v>
      </c>
      <c r="F15350" t="s">
        <v>156</v>
      </c>
      <c r="G15350" t="s">
        <v>307</v>
      </c>
      <c r="H15350">
        <v>53.25</v>
      </c>
      <c r="I15350" t="s">
        <v>573</v>
      </c>
      <c r="J15350" t="s">
        <v>347</v>
      </c>
      <c r="K15350" t="s">
        <v>395</v>
      </c>
    </row>
    <row r="15351" spans="1:11" hidden="1" x14ac:dyDescent="0.35">
      <c r="A15351" t="s">
        <v>561</v>
      </c>
      <c r="B15351" t="s">
        <v>84</v>
      </c>
      <c r="C15351" t="s">
        <v>337</v>
      </c>
      <c r="D15351" t="s">
        <v>78</v>
      </c>
      <c r="E15351">
        <v>2024</v>
      </c>
      <c r="F15351" t="s">
        <v>156</v>
      </c>
      <c r="G15351" t="s">
        <v>307</v>
      </c>
      <c r="H15351">
        <v>651.9</v>
      </c>
      <c r="I15351" t="s">
        <v>573</v>
      </c>
      <c r="J15351" t="s">
        <v>347</v>
      </c>
      <c r="K15351" t="s">
        <v>395</v>
      </c>
    </row>
    <row r="15352" spans="1:11" hidden="1" x14ac:dyDescent="0.35">
      <c r="A15352" t="s">
        <v>561</v>
      </c>
      <c r="B15352" t="s">
        <v>84</v>
      </c>
      <c r="C15352" t="s">
        <v>337</v>
      </c>
      <c r="D15352" t="s">
        <v>78</v>
      </c>
      <c r="E15352">
        <v>2024</v>
      </c>
      <c r="F15352" t="s">
        <v>156</v>
      </c>
      <c r="G15352" t="s">
        <v>307</v>
      </c>
      <c r="H15352">
        <v>101.75</v>
      </c>
      <c r="I15352" t="s">
        <v>573</v>
      </c>
      <c r="J15352" t="s">
        <v>347</v>
      </c>
      <c r="K15352" t="s">
        <v>395</v>
      </c>
    </row>
    <row r="15353" spans="1:11" hidden="1" x14ac:dyDescent="0.35">
      <c r="A15353" t="s">
        <v>561</v>
      </c>
      <c r="B15353" t="s">
        <v>84</v>
      </c>
      <c r="C15353" t="s">
        <v>338</v>
      </c>
      <c r="D15353" t="s">
        <v>78</v>
      </c>
      <c r="E15353">
        <v>2024</v>
      </c>
      <c r="F15353" t="s">
        <v>506</v>
      </c>
      <c r="G15353" t="s">
        <v>309</v>
      </c>
      <c r="H15353">
        <v>1303.8</v>
      </c>
      <c r="I15353" t="s">
        <v>573</v>
      </c>
      <c r="J15353" t="s">
        <v>347</v>
      </c>
      <c r="K15353" t="s">
        <v>396</v>
      </c>
    </row>
    <row r="15354" spans="1:11" hidden="1" x14ac:dyDescent="0.35">
      <c r="A15354" t="s">
        <v>561</v>
      </c>
      <c r="B15354" t="s">
        <v>84</v>
      </c>
      <c r="C15354" t="s">
        <v>338</v>
      </c>
      <c r="D15354" t="s">
        <v>78</v>
      </c>
      <c r="E15354">
        <v>2024</v>
      </c>
      <c r="F15354" t="s">
        <v>506</v>
      </c>
      <c r="G15354" t="s">
        <v>309</v>
      </c>
      <c r="H15354">
        <v>-1341.26</v>
      </c>
      <c r="I15354" t="s">
        <v>573</v>
      </c>
      <c r="J15354" t="s">
        <v>347</v>
      </c>
      <c r="K15354" t="s">
        <v>396</v>
      </c>
    </row>
    <row r="15355" spans="1:11" hidden="1" x14ac:dyDescent="0.35">
      <c r="A15355" t="s">
        <v>561</v>
      </c>
      <c r="B15355" t="s">
        <v>84</v>
      </c>
      <c r="C15355" t="s">
        <v>338</v>
      </c>
      <c r="D15355" t="s">
        <v>78</v>
      </c>
      <c r="E15355">
        <v>2024</v>
      </c>
      <c r="F15355" t="s">
        <v>506</v>
      </c>
      <c r="G15355" t="s">
        <v>309</v>
      </c>
      <c r="H15355">
        <v>1628.49</v>
      </c>
      <c r="I15355" t="s">
        <v>573</v>
      </c>
      <c r="J15355" t="s">
        <v>347</v>
      </c>
      <c r="K15355" t="s">
        <v>396</v>
      </c>
    </row>
    <row r="15356" spans="1:11" hidden="1" x14ac:dyDescent="0.35">
      <c r="A15356" t="s">
        <v>561</v>
      </c>
      <c r="B15356" t="s">
        <v>84</v>
      </c>
      <c r="C15356" t="s">
        <v>338</v>
      </c>
      <c r="D15356" t="s">
        <v>78</v>
      </c>
      <c r="E15356">
        <v>2024</v>
      </c>
      <c r="F15356" t="s">
        <v>506</v>
      </c>
      <c r="G15356" t="s">
        <v>309</v>
      </c>
      <c r="H15356">
        <v>-7.49</v>
      </c>
      <c r="I15356" t="s">
        <v>573</v>
      </c>
      <c r="J15356" t="s">
        <v>347</v>
      </c>
      <c r="K15356" t="s">
        <v>396</v>
      </c>
    </row>
    <row r="15357" spans="1:11" hidden="1" x14ac:dyDescent="0.35">
      <c r="A15357" t="s">
        <v>561</v>
      </c>
      <c r="B15357" t="s">
        <v>84</v>
      </c>
      <c r="C15357" t="s">
        <v>338</v>
      </c>
      <c r="D15357" t="s">
        <v>78</v>
      </c>
      <c r="E15357">
        <v>2024</v>
      </c>
      <c r="F15357" t="s">
        <v>500</v>
      </c>
      <c r="G15357" t="s">
        <v>311</v>
      </c>
      <c r="H15357">
        <v>9920.73</v>
      </c>
      <c r="I15357" t="s">
        <v>573</v>
      </c>
      <c r="J15357" t="s">
        <v>14</v>
      </c>
      <c r="K15357" t="s">
        <v>396</v>
      </c>
    </row>
    <row r="15358" spans="1:11" hidden="1" x14ac:dyDescent="0.35">
      <c r="A15358" t="s">
        <v>561</v>
      </c>
      <c r="B15358" t="s">
        <v>84</v>
      </c>
      <c r="C15358" t="s">
        <v>338</v>
      </c>
      <c r="D15358" t="s">
        <v>78</v>
      </c>
      <c r="E15358">
        <v>2024</v>
      </c>
      <c r="F15358" t="s">
        <v>500</v>
      </c>
      <c r="G15358" t="s">
        <v>311</v>
      </c>
      <c r="H15358">
        <v>8427.83</v>
      </c>
      <c r="I15358" t="s">
        <v>573</v>
      </c>
      <c r="J15358" t="s">
        <v>347</v>
      </c>
      <c r="K15358" t="s">
        <v>396</v>
      </c>
    </row>
    <row r="15359" spans="1:11" hidden="1" x14ac:dyDescent="0.35">
      <c r="A15359" t="s">
        <v>561</v>
      </c>
      <c r="B15359" t="s">
        <v>84</v>
      </c>
      <c r="C15359" t="s">
        <v>338</v>
      </c>
      <c r="D15359" t="s">
        <v>78</v>
      </c>
      <c r="E15359">
        <v>2024</v>
      </c>
      <c r="F15359" t="s">
        <v>500</v>
      </c>
      <c r="G15359" t="s">
        <v>311</v>
      </c>
      <c r="H15359">
        <v>-10205.799999999999</v>
      </c>
      <c r="I15359" t="s">
        <v>573</v>
      </c>
      <c r="J15359" t="s">
        <v>14</v>
      </c>
      <c r="K15359" t="s">
        <v>396</v>
      </c>
    </row>
    <row r="15360" spans="1:11" hidden="1" x14ac:dyDescent="0.35">
      <c r="A15360" t="s">
        <v>561</v>
      </c>
      <c r="B15360" t="s">
        <v>84</v>
      </c>
      <c r="C15360" t="s">
        <v>338</v>
      </c>
      <c r="D15360" t="s">
        <v>78</v>
      </c>
      <c r="E15360">
        <v>2024</v>
      </c>
      <c r="F15360" t="s">
        <v>500</v>
      </c>
      <c r="G15360" t="s">
        <v>311</v>
      </c>
      <c r="H15360">
        <v>-8670.01</v>
      </c>
      <c r="I15360" t="s">
        <v>573</v>
      </c>
      <c r="J15360" t="s">
        <v>347</v>
      </c>
      <c r="K15360" t="s">
        <v>396</v>
      </c>
    </row>
    <row r="15361" spans="1:11" hidden="1" x14ac:dyDescent="0.35">
      <c r="A15361" t="s">
        <v>561</v>
      </c>
      <c r="B15361" t="s">
        <v>84</v>
      </c>
      <c r="C15361" t="s">
        <v>338</v>
      </c>
      <c r="D15361" t="s">
        <v>78</v>
      </c>
      <c r="E15361">
        <v>2024</v>
      </c>
      <c r="F15361" t="s">
        <v>500</v>
      </c>
      <c r="G15361" t="s">
        <v>311</v>
      </c>
      <c r="H15361">
        <v>12391.4</v>
      </c>
      <c r="I15361" t="s">
        <v>573</v>
      </c>
      <c r="J15361" t="s">
        <v>14</v>
      </c>
      <c r="K15361" t="s">
        <v>396</v>
      </c>
    </row>
    <row r="15362" spans="1:11" hidden="1" x14ac:dyDescent="0.35">
      <c r="A15362" t="s">
        <v>561</v>
      </c>
      <c r="B15362" t="s">
        <v>84</v>
      </c>
      <c r="C15362" t="s">
        <v>338</v>
      </c>
      <c r="D15362" t="s">
        <v>78</v>
      </c>
      <c r="E15362">
        <v>2024</v>
      </c>
      <c r="F15362" t="s">
        <v>500</v>
      </c>
      <c r="G15362" t="s">
        <v>311</v>
      </c>
      <c r="H15362">
        <v>10526.72</v>
      </c>
      <c r="I15362" t="s">
        <v>573</v>
      </c>
      <c r="J15362" t="s">
        <v>347</v>
      </c>
      <c r="K15362" t="s">
        <v>396</v>
      </c>
    </row>
    <row r="15363" spans="1:11" hidden="1" x14ac:dyDescent="0.35">
      <c r="A15363" t="s">
        <v>561</v>
      </c>
      <c r="B15363" t="s">
        <v>84</v>
      </c>
      <c r="C15363" t="s">
        <v>338</v>
      </c>
      <c r="D15363" t="s">
        <v>78</v>
      </c>
      <c r="E15363">
        <v>2024</v>
      </c>
      <c r="F15363" t="s">
        <v>500</v>
      </c>
      <c r="G15363" t="s">
        <v>311</v>
      </c>
      <c r="H15363">
        <v>-57.02</v>
      </c>
      <c r="I15363" t="s">
        <v>573</v>
      </c>
      <c r="J15363" t="s">
        <v>14</v>
      </c>
      <c r="K15363" t="s">
        <v>396</v>
      </c>
    </row>
    <row r="15364" spans="1:11" hidden="1" x14ac:dyDescent="0.35">
      <c r="A15364" t="s">
        <v>561</v>
      </c>
      <c r="B15364" t="s">
        <v>84</v>
      </c>
      <c r="C15364" t="s">
        <v>338</v>
      </c>
      <c r="D15364" t="s">
        <v>78</v>
      </c>
      <c r="E15364">
        <v>2024</v>
      </c>
      <c r="F15364" t="s">
        <v>500</v>
      </c>
      <c r="G15364" t="s">
        <v>311</v>
      </c>
      <c r="H15364">
        <v>-48.44</v>
      </c>
      <c r="I15364" t="s">
        <v>573</v>
      </c>
      <c r="J15364" t="s">
        <v>347</v>
      </c>
      <c r="K15364" t="s">
        <v>396</v>
      </c>
    </row>
    <row r="15365" spans="1:11" hidden="1" x14ac:dyDescent="0.35">
      <c r="A15365" t="s">
        <v>561</v>
      </c>
      <c r="B15365" t="s">
        <v>84</v>
      </c>
      <c r="C15365" t="s">
        <v>338</v>
      </c>
      <c r="D15365" t="s">
        <v>78</v>
      </c>
      <c r="E15365">
        <v>2024</v>
      </c>
      <c r="F15365" t="s">
        <v>71</v>
      </c>
      <c r="G15365" t="s">
        <v>310</v>
      </c>
      <c r="H15365">
        <v>246.55</v>
      </c>
      <c r="I15365" t="s">
        <v>573</v>
      </c>
      <c r="J15365" t="s">
        <v>347</v>
      </c>
      <c r="K15365" t="s">
        <v>396</v>
      </c>
    </row>
    <row r="15366" spans="1:11" hidden="1" x14ac:dyDescent="0.35">
      <c r="A15366" t="s">
        <v>561</v>
      </c>
      <c r="B15366" t="s">
        <v>84</v>
      </c>
      <c r="C15366" t="s">
        <v>338</v>
      </c>
      <c r="D15366" t="s">
        <v>78</v>
      </c>
      <c r="E15366">
        <v>2024</v>
      </c>
      <c r="F15366" t="s">
        <v>71</v>
      </c>
      <c r="G15366" t="s">
        <v>310</v>
      </c>
      <c r="H15366">
        <v>-253.64</v>
      </c>
      <c r="I15366" t="s">
        <v>573</v>
      </c>
      <c r="J15366" t="s">
        <v>347</v>
      </c>
      <c r="K15366" t="s">
        <v>396</v>
      </c>
    </row>
    <row r="15367" spans="1:11" hidden="1" x14ac:dyDescent="0.35">
      <c r="A15367" t="s">
        <v>561</v>
      </c>
      <c r="B15367" t="s">
        <v>84</v>
      </c>
      <c r="C15367" t="s">
        <v>338</v>
      </c>
      <c r="D15367" t="s">
        <v>78</v>
      </c>
      <c r="E15367">
        <v>2024</v>
      </c>
      <c r="F15367" t="s">
        <v>71</v>
      </c>
      <c r="G15367" t="s">
        <v>310</v>
      </c>
      <c r="H15367">
        <v>307.95999999999998</v>
      </c>
      <c r="I15367" t="s">
        <v>573</v>
      </c>
      <c r="J15367" t="s">
        <v>347</v>
      </c>
      <c r="K15367" t="s">
        <v>396</v>
      </c>
    </row>
    <row r="15368" spans="1:11" hidden="1" x14ac:dyDescent="0.35">
      <c r="A15368" t="s">
        <v>561</v>
      </c>
      <c r="B15368" t="s">
        <v>84</v>
      </c>
      <c r="C15368" t="s">
        <v>338</v>
      </c>
      <c r="D15368" t="s">
        <v>78</v>
      </c>
      <c r="E15368">
        <v>2024</v>
      </c>
      <c r="F15368" t="s">
        <v>71</v>
      </c>
      <c r="G15368" t="s">
        <v>310</v>
      </c>
      <c r="H15368">
        <v>-1.42</v>
      </c>
      <c r="I15368" t="s">
        <v>573</v>
      </c>
      <c r="J15368" t="s">
        <v>347</v>
      </c>
      <c r="K15368" t="s">
        <v>396</v>
      </c>
    </row>
    <row r="15369" spans="1:11" hidden="1" x14ac:dyDescent="0.35">
      <c r="A15369" t="s">
        <v>561</v>
      </c>
      <c r="B15369" t="s">
        <v>84</v>
      </c>
      <c r="C15369" t="s">
        <v>338</v>
      </c>
      <c r="D15369" t="s">
        <v>78</v>
      </c>
      <c r="E15369">
        <v>2024</v>
      </c>
      <c r="F15369" t="s">
        <v>148</v>
      </c>
      <c r="G15369" t="s">
        <v>308</v>
      </c>
      <c r="H15369">
        <v>220.42</v>
      </c>
      <c r="I15369" t="s">
        <v>573</v>
      </c>
      <c r="J15369" t="s">
        <v>347</v>
      </c>
      <c r="K15369" t="s">
        <v>396</v>
      </c>
    </row>
    <row r="15370" spans="1:11" hidden="1" x14ac:dyDescent="0.35">
      <c r="A15370" t="s">
        <v>561</v>
      </c>
      <c r="B15370" t="s">
        <v>84</v>
      </c>
      <c r="C15370" t="s">
        <v>338</v>
      </c>
      <c r="D15370" t="s">
        <v>78</v>
      </c>
      <c r="E15370">
        <v>2024</v>
      </c>
      <c r="F15370" t="s">
        <v>148</v>
      </c>
      <c r="G15370" t="s">
        <v>308</v>
      </c>
      <c r="H15370">
        <v>-226.75</v>
      </c>
      <c r="I15370" t="s">
        <v>573</v>
      </c>
      <c r="J15370" t="s">
        <v>347</v>
      </c>
      <c r="K15370" t="s">
        <v>396</v>
      </c>
    </row>
    <row r="15371" spans="1:11" hidden="1" x14ac:dyDescent="0.35">
      <c r="A15371" t="s">
        <v>561</v>
      </c>
      <c r="B15371" t="s">
        <v>84</v>
      </c>
      <c r="C15371" t="s">
        <v>338</v>
      </c>
      <c r="D15371" t="s">
        <v>78</v>
      </c>
      <c r="E15371">
        <v>2024</v>
      </c>
      <c r="F15371" t="s">
        <v>148</v>
      </c>
      <c r="G15371" t="s">
        <v>308</v>
      </c>
      <c r="H15371">
        <v>275.31</v>
      </c>
      <c r="I15371" t="s">
        <v>573</v>
      </c>
      <c r="J15371" t="s">
        <v>347</v>
      </c>
      <c r="K15371" t="s">
        <v>396</v>
      </c>
    </row>
    <row r="15372" spans="1:11" hidden="1" x14ac:dyDescent="0.35">
      <c r="A15372" t="s">
        <v>561</v>
      </c>
      <c r="B15372" t="s">
        <v>84</v>
      </c>
      <c r="C15372" t="s">
        <v>338</v>
      </c>
      <c r="D15372" t="s">
        <v>78</v>
      </c>
      <c r="E15372">
        <v>2024</v>
      </c>
      <c r="F15372" t="s">
        <v>148</v>
      </c>
      <c r="G15372" t="s">
        <v>308</v>
      </c>
      <c r="H15372">
        <v>-1.27</v>
      </c>
      <c r="I15372" t="s">
        <v>573</v>
      </c>
      <c r="J15372" t="s">
        <v>347</v>
      </c>
      <c r="K15372" t="s">
        <v>396</v>
      </c>
    </row>
    <row r="15373" spans="1:11" hidden="1" x14ac:dyDescent="0.35">
      <c r="A15373" t="s">
        <v>561</v>
      </c>
      <c r="B15373" t="s">
        <v>84</v>
      </c>
      <c r="C15373" t="s">
        <v>338</v>
      </c>
      <c r="D15373" t="s">
        <v>78</v>
      </c>
      <c r="E15373">
        <v>2024</v>
      </c>
      <c r="F15373" t="s">
        <v>156</v>
      </c>
      <c r="G15373" t="s">
        <v>307</v>
      </c>
      <c r="H15373">
        <v>218.18</v>
      </c>
      <c r="I15373" t="s">
        <v>573</v>
      </c>
      <c r="J15373" t="s">
        <v>14</v>
      </c>
      <c r="K15373" t="s">
        <v>396</v>
      </c>
    </row>
    <row r="15374" spans="1:11" hidden="1" x14ac:dyDescent="0.35">
      <c r="A15374" t="s">
        <v>561</v>
      </c>
      <c r="B15374" t="s">
        <v>84</v>
      </c>
      <c r="C15374" t="s">
        <v>338</v>
      </c>
      <c r="D15374" t="s">
        <v>78</v>
      </c>
      <c r="E15374">
        <v>2024</v>
      </c>
      <c r="F15374" t="s">
        <v>156</v>
      </c>
      <c r="G15374" t="s">
        <v>307</v>
      </c>
      <c r="H15374">
        <v>988.98</v>
      </c>
      <c r="I15374" t="s">
        <v>573</v>
      </c>
      <c r="J15374" t="s">
        <v>347</v>
      </c>
      <c r="K15374" t="s">
        <v>396</v>
      </c>
    </row>
    <row r="15375" spans="1:11" hidden="1" x14ac:dyDescent="0.35">
      <c r="A15375" t="s">
        <v>561</v>
      </c>
      <c r="B15375" t="s">
        <v>84</v>
      </c>
      <c r="C15375" t="s">
        <v>338</v>
      </c>
      <c r="D15375" t="s">
        <v>78</v>
      </c>
      <c r="E15375">
        <v>2024</v>
      </c>
      <c r="F15375" t="s">
        <v>156</v>
      </c>
      <c r="G15375" t="s">
        <v>307</v>
      </c>
      <c r="H15375">
        <v>-224.45</v>
      </c>
      <c r="I15375" t="s">
        <v>573</v>
      </c>
      <c r="J15375" t="s">
        <v>14</v>
      </c>
      <c r="K15375" t="s">
        <v>396</v>
      </c>
    </row>
    <row r="15376" spans="1:11" hidden="1" x14ac:dyDescent="0.35">
      <c r="A15376" t="s">
        <v>561</v>
      </c>
      <c r="B15376" t="s">
        <v>84</v>
      </c>
      <c r="C15376" t="s">
        <v>338</v>
      </c>
      <c r="D15376" t="s">
        <v>78</v>
      </c>
      <c r="E15376">
        <v>2024</v>
      </c>
      <c r="F15376" t="s">
        <v>156</v>
      </c>
      <c r="G15376" t="s">
        <v>307</v>
      </c>
      <c r="H15376">
        <v>-1017.4</v>
      </c>
      <c r="I15376" t="s">
        <v>573</v>
      </c>
      <c r="J15376" t="s">
        <v>347</v>
      </c>
      <c r="K15376" t="s">
        <v>396</v>
      </c>
    </row>
    <row r="15377" spans="1:11" hidden="1" x14ac:dyDescent="0.35">
      <c r="A15377" t="s">
        <v>561</v>
      </c>
      <c r="B15377" t="s">
        <v>84</v>
      </c>
      <c r="C15377" t="s">
        <v>338</v>
      </c>
      <c r="D15377" t="s">
        <v>78</v>
      </c>
      <c r="E15377">
        <v>2024</v>
      </c>
      <c r="F15377" t="s">
        <v>156</v>
      </c>
      <c r="G15377" t="s">
        <v>307</v>
      </c>
      <c r="H15377">
        <v>272.51</v>
      </c>
      <c r="I15377" t="s">
        <v>573</v>
      </c>
      <c r="J15377" t="s">
        <v>14</v>
      </c>
      <c r="K15377" t="s">
        <v>396</v>
      </c>
    </row>
    <row r="15378" spans="1:11" hidden="1" x14ac:dyDescent="0.35">
      <c r="A15378" t="s">
        <v>561</v>
      </c>
      <c r="B15378" t="s">
        <v>84</v>
      </c>
      <c r="C15378" t="s">
        <v>338</v>
      </c>
      <c r="D15378" t="s">
        <v>78</v>
      </c>
      <c r="E15378">
        <v>2024</v>
      </c>
      <c r="F15378" t="s">
        <v>156</v>
      </c>
      <c r="G15378" t="s">
        <v>307</v>
      </c>
      <c r="H15378">
        <v>1235.28</v>
      </c>
      <c r="I15378" t="s">
        <v>573</v>
      </c>
      <c r="J15378" t="s">
        <v>347</v>
      </c>
      <c r="K15378" t="s">
        <v>396</v>
      </c>
    </row>
    <row r="15379" spans="1:11" hidden="1" x14ac:dyDescent="0.35">
      <c r="A15379" t="s">
        <v>561</v>
      </c>
      <c r="B15379" t="s">
        <v>84</v>
      </c>
      <c r="C15379" t="s">
        <v>338</v>
      </c>
      <c r="D15379" t="s">
        <v>78</v>
      </c>
      <c r="E15379">
        <v>2024</v>
      </c>
      <c r="F15379" t="s">
        <v>156</v>
      </c>
      <c r="G15379" t="s">
        <v>307</v>
      </c>
      <c r="H15379">
        <v>-1.25</v>
      </c>
      <c r="I15379" t="s">
        <v>573</v>
      </c>
      <c r="J15379" t="s">
        <v>14</v>
      </c>
      <c r="K15379" t="s">
        <v>396</v>
      </c>
    </row>
    <row r="15380" spans="1:11" hidden="1" x14ac:dyDescent="0.35">
      <c r="A15380" t="s">
        <v>561</v>
      </c>
      <c r="B15380" t="s">
        <v>84</v>
      </c>
      <c r="C15380" t="s">
        <v>338</v>
      </c>
      <c r="D15380" t="s">
        <v>78</v>
      </c>
      <c r="E15380">
        <v>2024</v>
      </c>
      <c r="F15380" t="s">
        <v>156</v>
      </c>
      <c r="G15380" t="s">
        <v>307</v>
      </c>
      <c r="H15380">
        <v>-5.68</v>
      </c>
      <c r="I15380" t="s">
        <v>573</v>
      </c>
      <c r="J15380" t="s">
        <v>347</v>
      </c>
      <c r="K15380" t="s">
        <v>396</v>
      </c>
    </row>
    <row r="15381" spans="1:11" hidden="1" x14ac:dyDescent="0.35">
      <c r="A15381" t="s">
        <v>561</v>
      </c>
      <c r="B15381" t="s">
        <v>84</v>
      </c>
      <c r="C15381" t="s">
        <v>331</v>
      </c>
      <c r="D15381" t="s">
        <v>78</v>
      </c>
      <c r="E15381">
        <v>2024</v>
      </c>
      <c r="F15381" t="s">
        <v>500</v>
      </c>
      <c r="G15381" t="s">
        <v>311</v>
      </c>
      <c r="H15381">
        <v>8855.17</v>
      </c>
      <c r="I15381" t="s">
        <v>573</v>
      </c>
      <c r="J15381" t="s">
        <v>14</v>
      </c>
      <c r="K15381" t="s">
        <v>397</v>
      </c>
    </row>
    <row r="15382" spans="1:11" hidden="1" x14ac:dyDescent="0.35">
      <c r="A15382" t="s">
        <v>561</v>
      </c>
      <c r="B15382" t="s">
        <v>84</v>
      </c>
      <c r="C15382" t="s">
        <v>331</v>
      </c>
      <c r="D15382" t="s">
        <v>78</v>
      </c>
      <c r="E15382">
        <v>2024</v>
      </c>
      <c r="F15382" t="s">
        <v>500</v>
      </c>
      <c r="G15382" t="s">
        <v>311</v>
      </c>
      <c r="H15382">
        <v>5234.16</v>
      </c>
      <c r="I15382" t="s">
        <v>573</v>
      </c>
      <c r="J15382" t="s">
        <v>347</v>
      </c>
      <c r="K15382" t="s">
        <v>397</v>
      </c>
    </row>
    <row r="15383" spans="1:11" hidden="1" x14ac:dyDescent="0.35">
      <c r="A15383" t="s">
        <v>561</v>
      </c>
      <c r="B15383" t="s">
        <v>84</v>
      </c>
      <c r="C15383" t="s">
        <v>331</v>
      </c>
      <c r="D15383" t="s">
        <v>78</v>
      </c>
      <c r="E15383">
        <v>2024</v>
      </c>
      <c r="F15383" t="s">
        <v>500</v>
      </c>
      <c r="G15383" t="s">
        <v>311</v>
      </c>
      <c r="H15383">
        <v>7580.69</v>
      </c>
      <c r="I15383" t="s">
        <v>573</v>
      </c>
      <c r="J15383" t="s">
        <v>14</v>
      </c>
      <c r="K15383" t="s">
        <v>397</v>
      </c>
    </row>
    <row r="15384" spans="1:11" hidden="1" x14ac:dyDescent="0.35">
      <c r="A15384" t="s">
        <v>561</v>
      </c>
      <c r="B15384" t="s">
        <v>84</v>
      </c>
      <c r="C15384" t="s">
        <v>331</v>
      </c>
      <c r="D15384" t="s">
        <v>78</v>
      </c>
      <c r="E15384">
        <v>2024</v>
      </c>
      <c r="F15384" t="s">
        <v>500</v>
      </c>
      <c r="G15384" t="s">
        <v>311</v>
      </c>
      <c r="H15384">
        <v>4480.84</v>
      </c>
      <c r="I15384" t="s">
        <v>573</v>
      </c>
      <c r="J15384" t="s">
        <v>347</v>
      </c>
      <c r="K15384" t="s">
        <v>397</v>
      </c>
    </row>
    <row r="15385" spans="1:11" hidden="1" x14ac:dyDescent="0.35">
      <c r="A15385" t="s">
        <v>561</v>
      </c>
      <c r="B15385" t="s">
        <v>84</v>
      </c>
      <c r="C15385" t="s">
        <v>331</v>
      </c>
      <c r="D15385" t="s">
        <v>78</v>
      </c>
      <c r="E15385">
        <v>2024</v>
      </c>
      <c r="F15385" t="s">
        <v>500</v>
      </c>
      <c r="G15385" t="s">
        <v>311</v>
      </c>
      <c r="H15385">
        <v>342.35</v>
      </c>
      <c r="I15385" t="s">
        <v>573</v>
      </c>
      <c r="J15385" t="s">
        <v>14</v>
      </c>
      <c r="K15385" t="s">
        <v>397</v>
      </c>
    </row>
    <row r="15386" spans="1:11" hidden="1" x14ac:dyDescent="0.35">
      <c r="A15386" t="s">
        <v>561</v>
      </c>
      <c r="B15386" t="s">
        <v>84</v>
      </c>
      <c r="C15386" t="s">
        <v>331</v>
      </c>
      <c r="D15386" t="s">
        <v>78</v>
      </c>
      <c r="E15386">
        <v>2024</v>
      </c>
      <c r="F15386" t="s">
        <v>500</v>
      </c>
      <c r="G15386" t="s">
        <v>311</v>
      </c>
      <c r="H15386">
        <v>202.36</v>
      </c>
      <c r="I15386" t="s">
        <v>573</v>
      </c>
      <c r="J15386" t="s">
        <v>347</v>
      </c>
      <c r="K15386" t="s">
        <v>397</v>
      </c>
    </row>
    <row r="15387" spans="1:11" hidden="1" x14ac:dyDescent="0.35">
      <c r="A15387" t="s">
        <v>561</v>
      </c>
      <c r="B15387" t="s">
        <v>84</v>
      </c>
      <c r="C15387" t="s">
        <v>331</v>
      </c>
      <c r="D15387" t="s">
        <v>78</v>
      </c>
      <c r="E15387">
        <v>2024</v>
      </c>
      <c r="F15387" t="s">
        <v>500</v>
      </c>
      <c r="G15387" t="s">
        <v>311</v>
      </c>
      <c r="H15387">
        <v>895.44</v>
      </c>
      <c r="I15387" t="s">
        <v>573</v>
      </c>
      <c r="J15387" t="s">
        <v>14</v>
      </c>
      <c r="K15387" t="s">
        <v>397</v>
      </c>
    </row>
    <row r="15388" spans="1:11" hidden="1" x14ac:dyDescent="0.35">
      <c r="A15388" t="s">
        <v>561</v>
      </c>
      <c r="B15388" t="s">
        <v>84</v>
      </c>
      <c r="C15388" t="s">
        <v>331</v>
      </c>
      <c r="D15388" t="s">
        <v>78</v>
      </c>
      <c r="E15388">
        <v>2024</v>
      </c>
      <c r="F15388" t="s">
        <v>500</v>
      </c>
      <c r="G15388" t="s">
        <v>311</v>
      </c>
      <c r="H15388">
        <v>529.28</v>
      </c>
      <c r="I15388" t="s">
        <v>573</v>
      </c>
      <c r="J15388" t="s">
        <v>347</v>
      </c>
      <c r="K15388" t="s">
        <v>397</v>
      </c>
    </row>
    <row r="15389" spans="1:11" hidden="1" x14ac:dyDescent="0.35">
      <c r="A15389" t="s">
        <v>561</v>
      </c>
      <c r="B15389" t="s">
        <v>84</v>
      </c>
      <c r="C15389" t="s">
        <v>331</v>
      </c>
      <c r="D15389" t="s">
        <v>78</v>
      </c>
      <c r="E15389">
        <v>2024</v>
      </c>
      <c r="F15389" t="s">
        <v>500</v>
      </c>
      <c r="G15389" t="s">
        <v>311</v>
      </c>
      <c r="H15389">
        <v>8646.1</v>
      </c>
      <c r="I15389" t="s">
        <v>573</v>
      </c>
      <c r="J15389" t="s">
        <v>14</v>
      </c>
      <c r="K15389" t="s">
        <v>397</v>
      </c>
    </row>
    <row r="15390" spans="1:11" hidden="1" x14ac:dyDescent="0.35">
      <c r="A15390" t="s">
        <v>561</v>
      </c>
      <c r="B15390" t="s">
        <v>84</v>
      </c>
      <c r="C15390" t="s">
        <v>331</v>
      </c>
      <c r="D15390" t="s">
        <v>78</v>
      </c>
      <c r="E15390">
        <v>2024</v>
      </c>
      <c r="F15390" t="s">
        <v>500</v>
      </c>
      <c r="G15390" t="s">
        <v>311</v>
      </c>
      <c r="H15390">
        <v>5110.6400000000003</v>
      </c>
      <c r="I15390" t="s">
        <v>573</v>
      </c>
      <c r="J15390" t="s">
        <v>347</v>
      </c>
      <c r="K15390" t="s">
        <v>397</v>
      </c>
    </row>
    <row r="15391" spans="1:11" hidden="1" x14ac:dyDescent="0.35">
      <c r="A15391" t="s">
        <v>561</v>
      </c>
      <c r="B15391" t="s">
        <v>84</v>
      </c>
      <c r="C15391" t="s">
        <v>331</v>
      </c>
      <c r="D15391" t="s">
        <v>78</v>
      </c>
      <c r="E15391">
        <v>2024</v>
      </c>
      <c r="F15391" t="s">
        <v>500</v>
      </c>
      <c r="G15391" t="s">
        <v>311</v>
      </c>
      <c r="H15391">
        <v>1155.0899999999999</v>
      </c>
      <c r="I15391" t="s">
        <v>573</v>
      </c>
      <c r="J15391" t="s">
        <v>14</v>
      </c>
      <c r="K15391" t="s">
        <v>397</v>
      </c>
    </row>
    <row r="15392" spans="1:11" hidden="1" x14ac:dyDescent="0.35">
      <c r="A15392" t="s">
        <v>561</v>
      </c>
      <c r="B15392" t="s">
        <v>84</v>
      </c>
      <c r="C15392" t="s">
        <v>331</v>
      </c>
      <c r="D15392" t="s">
        <v>78</v>
      </c>
      <c r="E15392">
        <v>2024</v>
      </c>
      <c r="F15392" t="s">
        <v>500</v>
      </c>
      <c r="G15392" t="s">
        <v>311</v>
      </c>
      <c r="H15392">
        <v>682.75</v>
      </c>
      <c r="I15392" t="s">
        <v>573</v>
      </c>
      <c r="J15392" t="s">
        <v>347</v>
      </c>
      <c r="K15392" t="s">
        <v>397</v>
      </c>
    </row>
    <row r="15393" spans="1:11" hidden="1" x14ac:dyDescent="0.35">
      <c r="A15393" t="s">
        <v>561</v>
      </c>
      <c r="B15393" t="s">
        <v>84</v>
      </c>
      <c r="C15393" t="s">
        <v>331</v>
      </c>
      <c r="D15393" t="s">
        <v>78</v>
      </c>
      <c r="E15393">
        <v>2024</v>
      </c>
      <c r="F15393" t="s">
        <v>506</v>
      </c>
      <c r="G15393" t="s">
        <v>309</v>
      </c>
      <c r="H15393">
        <v>4338.0600000000004</v>
      </c>
      <c r="I15393" t="s">
        <v>573</v>
      </c>
      <c r="J15393" t="s">
        <v>347</v>
      </c>
      <c r="K15393" t="s">
        <v>397</v>
      </c>
    </row>
    <row r="15394" spans="1:11" hidden="1" x14ac:dyDescent="0.35">
      <c r="A15394" t="s">
        <v>561</v>
      </c>
      <c r="B15394" t="s">
        <v>84</v>
      </c>
      <c r="C15394" t="s">
        <v>331</v>
      </c>
      <c r="D15394" t="s">
        <v>78</v>
      </c>
      <c r="E15394">
        <v>2024</v>
      </c>
      <c r="F15394" t="s">
        <v>506</v>
      </c>
      <c r="G15394" t="s">
        <v>309</v>
      </c>
      <c r="H15394">
        <v>3713.72</v>
      </c>
      <c r="I15394" t="s">
        <v>573</v>
      </c>
      <c r="J15394" t="s">
        <v>347</v>
      </c>
      <c r="K15394" t="s">
        <v>397</v>
      </c>
    </row>
    <row r="15395" spans="1:11" hidden="1" x14ac:dyDescent="0.35">
      <c r="A15395" t="s">
        <v>561</v>
      </c>
      <c r="B15395" t="s">
        <v>84</v>
      </c>
      <c r="C15395" t="s">
        <v>331</v>
      </c>
      <c r="D15395" t="s">
        <v>78</v>
      </c>
      <c r="E15395">
        <v>2024</v>
      </c>
      <c r="F15395" t="s">
        <v>506</v>
      </c>
      <c r="G15395" t="s">
        <v>309</v>
      </c>
      <c r="H15395">
        <v>167.72</v>
      </c>
      <c r="I15395" t="s">
        <v>573</v>
      </c>
      <c r="J15395" t="s">
        <v>347</v>
      </c>
      <c r="K15395" t="s">
        <v>397</v>
      </c>
    </row>
    <row r="15396" spans="1:11" hidden="1" x14ac:dyDescent="0.35">
      <c r="A15396" t="s">
        <v>561</v>
      </c>
      <c r="B15396" t="s">
        <v>84</v>
      </c>
      <c r="C15396" t="s">
        <v>331</v>
      </c>
      <c r="D15396" t="s">
        <v>78</v>
      </c>
      <c r="E15396">
        <v>2024</v>
      </c>
      <c r="F15396" t="s">
        <v>506</v>
      </c>
      <c r="G15396" t="s">
        <v>309</v>
      </c>
      <c r="H15396">
        <v>438.67</v>
      </c>
      <c r="I15396" t="s">
        <v>573</v>
      </c>
      <c r="J15396" t="s">
        <v>347</v>
      </c>
      <c r="K15396" t="s">
        <v>397</v>
      </c>
    </row>
    <row r="15397" spans="1:11" hidden="1" x14ac:dyDescent="0.35">
      <c r="A15397" t="s">
        <v>561</v>
      </c>
      <c r="B15397" t="s">
        <v>84</v>
      </c>
      <c r="C15397" t="s">
        <v>331</v>
      </c>
      <c r="D15397" t="s">
        <v>78</v>
      </c>
      <c r="E15397">
        <v>2024</v>
      </c>
      <c r="F15397" t="s">
        <v>506</v>
      </c>
      <c r="G15397" t="s">
        <v>309</v>
      </c>
      <c r="H15397">
        <v>4235.6499999999996</v>
      </c>
      <c r="I15397" t="s">
        <v>573</v>
      </c>
      <c r="J15397" t="s">
        <v>347</v>
      </c>
      <c r="K15397" t="s">
        <v>397</v>
      </c>
    </row>
    <row r="15398" spans="1:11" hidden="1" x14ac:dyDescent="0.35">
      <c r="A15398" t="s">
        <v>561</v>
      </c>
      <c r="B15398" t="s">
        <v>84</v>
      </c>
      <c r="C15398" t="s">
        <v>331</v>
      </c>
      <c r="D15398" t="s">
        <v>78</v>
      </c>
      <c r="E15398">
        <v>2024</v>
      </c>
      <c r="F15398" t="s">
        <v>506</v>
      </c>
      <c r="G15398" t="s">
        <v>309</v>
      </c>
      <c r="H15398">
        <v>565.86</v>
      </c>
      <c r="I15398" t="s">
        <v>573</v>
      </c>
      <c r="J15398" t="s">
        <v>347</v>
      </c>
      <c r="K15398" t="s">
        <v>397</v>
      </c>
    </row>
    <row r="15399" spans="1:11" hidden="1" x14ac:dyDescent="0.35">
      <c r="A15399" t="s">
        <v>561</v>
      </c>
      <c r="B15399" t="s">
        <v>84</v>
      </c>
      <c r="C15399" t="s">
        <v>331</v>
      </c>
      <c r="D15399" t="s">
        <v>78</v>
      </c>
      <c r="E15399">
        <v>2024</v>
      </c>
      <c r="F15399" t="s">
        <v>71</v>
      </c>
      <c r="G15399" t="s">
        <v>310</v>
      </c>
      <c r="H15399">
        <v>1090.47</v>
      </c>
      <c r="I15399" t="s">
        <v>573</v>
      </c>
      <c r="J15399" t="s">
        <v>347</v>
      </c>
      <c r="K15399" t="s">
        <v>397</v>
      </c>
    </row>
    <row r="15400" spans="1:11" hidden="1" x14ac:dyDescent="0.35">
      <c r="A15400" t="s">
        <v>561</v>
      </c>
      <c r="B15400" t="s">
        <v>84</v>
      </c>
      <c r="C15400" t="s">
        <v>331</v>
      </c>
      <c r="D15400" t="s">
        <v>78</v>
      </c>
      <c r="E15400">
        <v>2024</v>
      </c>
      <c r="F15400" t="s">
        <v>71</v>
      </c>
      <c r="G15400" t="s">
        <v>310</v>
      </c>
      <c r="H15400">
        <v>933.52</v>
      </c>
      <c r="I15400" t="s">
        <v>573</v>
      </c>
      <c r="J15400" t="s">
        <v>347</v>
      </c>
      <c r="K15400" t="s">
        <v>397</v>
      </c>
    </row>
    <row r="15401" spans="1:11" hidden="1" x14ac:dyDescent="0.35">
      <c r="A15401" t="s">
        <v>561</v>
      </c>
      <c r="B15401" t="s">
        <v>84</v>
      </c>
      <c r="C15401" t="s">
        <v>331</v>
      </c>
      <c r="D15401" t="s">
        <v>78</v>
      </c>
      <c r="E15401">
        <v>2024</v>
      </c>
      <c r="F15401" t="s">
        <v>71</v>
      </c>
      <c r="G15401" t="s">
        <v>310</v>
      </c>
      <c r="H15401">
        <v>42.16</v>
      </c>
      <c r="I15401" t="s">
        <v>573</v>
      </c>
      <c r="J15401" t="s">
        <v>347</v>
      </c>
      <c r="K15401" t="s">
        <v>397</v>
      </c>
    </row>
    <row r="15402" spans="1:11" hidden="1" x14ac:dyDescent="0.35">
      <c r="A15402" t="s">
        <v>561</v>
      </c>
      <c r="B15402" t="s">
        <v>84</v>
      </c>
      <c r="C15402" t="s">
        <v>331</v>
      </c>
      <c r="D15402" t="s">
        <v>78</v>
      </c>
      <c r="E15402">
        <v>2024</v>
      </c>
      <c r="F15402" t="s">
        <v>71</v>
      </c>
      <c r="G15402" t="s">
        <v>310</v>
      </c>
      <c r="H15402">
        <v>110.26</v>
      </c>
      <c r="I15402" t="s">
        <v>573</v>
      </c>
      <c r="J15402" t="s">
        <v>347</v>
      </c>
      <c r="K15402" t="s">
        <v>397</v>
      </c>
    </row>
    <row r="15403" spans="1:11" hidden="1" x14ac:dyDescent="0.35">
      <c r="A15403" t="s">
        <v>561</v>
      </c>
      <c r="B15403" t="s">
        <v>84</v>
      </c>
      <c r="C15403" t="s">
        <v>331</v>
      </c>
      <c r="D15403" t="s">
        <v>78</v>
      </c>
      <c r="E15403">
        <v>2024</v>
      </c>
      <c r="F15403" t="s">
        <v>71</v>
      </c>
      <c r="G15403" t="s">
        <v>310</v>
      </c>
      <c r="H15403">
        <v>1064.74</v>
      </c>
      <c r="I15403" t="s">
        <v>573</v>
      </c>
      <c r="J15403" t="s">
        <v>347</v>
      </c>
      <c r="K15403" t="s">
        <v>397</v>
      </c>
    </row>
    <row r="15404" spans="1:11" hidden="1" x14ac:dyDescent="0.35">
      <c r="A15404" t="s">
        <v>561</v>
      </c>
      <c r="B15404" t="s">
        <v>84</v>
      </c>
      <c r="C15404" t="s">
        <v>331</v>
      </c>
      <c r="D15404" t="s">
        <v>78</v>
      </c>
      <c r="E15404">
        <v>2024</v>
      </c>
      <c r="F15404" t="s">
        <v>71</v>
      </c>
      <c r="G15404" t="s">
        <v>310</v>
      </c>
      <c r="H15404">
        <v>142.24</v>
      </c>
      <c r="I15404" t="s">
        <v>573</v>
      </c>
      <c r="J15404" t="s">
        <v>347</v>
      </c>
      <c r="K15404" t="s">
        <v>397</v>
      </c>
    </row>
    <row r="15405" spans="1:11" hidden="1" x14ac:dyDescent="0.35">
      <c r="A15405" t="s">
        <v>561</v>
      </c>
      <c r="B15405" t="s">
        <v>84</v>
      </c>
      <c r="C15405" t="s">
        <v>331</v>
      </c>
      <c r="D15405" t="s">
        <v>78</v>
      </c>
      <c r="E15405">
        <v>2024</v>
      </c>
      <c r="F15405" t="s">
        <v>148</v>
      </c>
      <c r="G15405" t="s">
        <v>308</v>
      </c>
      <c r="H15405">
        <v>50.51</v>
      </c>
      <c r="I15405" t="s">
        <v>573</v>
      </c>
      <c r="J15405" t="s">
        <v>347</v>
      </c>
      <c r="K15405" t="s">
        <v>397</v>
      </c>
    </row>
    <row r="15406" spans="1:11" hidden="1" x14ac:dyDescent="0.35">
      <c r="A15406" t="s">
        <v>561</v>
      </c>
      <c r="B15406" t="s">
        <v>84</v>
      </c>
      <c r="C15406" t="s">
        <v>331</v>
      </c>
      <c r="D15406" t="s">
        <v>78</v>
      </c>
      <c r="E15406">
        <v>2024</v>
      </c>
      <c r="F15406" t="s">
        <v>148</v>
      </c>
      <c r="G15406" t="s">
        <v>308</v>
      </c>
      <c r="H15406">
        <v>43.23</v>
      </c>
      <c r="I15406" t="s">
        <v>573</v>
      </c>
      <c r="J15406" t="s">
        <v>347</v>
      </c>
      <c r="K15406" t="s">
        <v>397</v>
      </c>
    </row>
    <row r="15407" spans="1:11" hidden="1" x14ac:dyDescent="0.35">
      <c r="A15407" t="s">
        <v>561</v>
      </c>
      <c r="B15407" t="s">
        <v>84</v>
      </c>
      <c r="C15407" t="s">
        <v>331</v>
      </c>
      <c r="D15407" t="s">
        <v>78</v>
      </c>
      <c r="E15407">
        <v>2024</v>
      </c>
      <c r="F15407" t="s">
        <v>148</v>
      </c>
      <c r="G15407" t="s">
        <v>308</v>
      </c>
      <c r="H15407">
        <v>1.96</v>
      </c>
      <c r="I15407" t="s">
        <v>573</v>
      </c>
      <c r="J15407" t="s">
        <v>347</v>
      </c>
      <c r="K15407" t="s">
        <v>397</v>
      </c>
    </row>
    <row r="15408" spans="1:11" hidden="1" x14ac:dyDescent="0.35">
      <c r="A15408" t="s">
        <v>561</v>
      </c>
      <c r="B15408" t="s">
        <v>84</v>
      </c>
      <c r="C15408" t="s">
        <v>331</v>
      </c>
      <c r="D15408" t="s">
        <v>78</v>
      </c>
      <c r="E15408">
        <v>2024</v>
      </c>
      <c r="F15408" t="s">
        <v>148</v>
      </c>
      <c r="G15408" t="s">
        <v>308</v>
      </c>
      <c r="H15408">
        <v>5.0999999999999996</v>
      </c>
      <c r="I15408" t="s">
        <v>573</v>
      </c>
      <c r="J15408" t="s">
        <v>347</v>
      </c>
      <c r="K15408" t="s">
        <v>397</v>
      </c>
    </row>
    <row r="15409" spans="1:11" hidden="1" x14ac:dyDescent="0.35">
      <c r="A15409" t="s">
        <v>561</v>
      </c>
      <c r="B15409" t="s">
        <v>84</v>
      </c>
      <c r="C15409" t="s">
        <v>331</v>
      </c>
      <c r="D15409" t="s">
        <v>78</v>
      </c>
      <c r="E15409">
        <v>2024</v>
      </c>
      <c r="F15409" t="s">
        <v>148</v>
      </c>
      <c r="G15409" t="s">
        <v>308</v>
      </c>
      <c r="H15409">
        <v>49.3</v>
      </c>
      <c r="I15409" t="s">
        <v>573</v>
      </c>
      <c r="J15409" t="s">
        <v>347</v>
      </c>
      <c r="K15409" t="s">
        <v>397</v>
      </c>
    </row>
    <row r="15410" spans="1:11" hidden="1" x14ac:dyDescent="0.35">
      <c r="A15410" t="s">
        <v>561</v>
      </c>
      <c r="B15410" t="s">
        <v>84</v>
      </c>
      <c r="C15410" t="s">
        <v>331</v>
      </c>
      <c r="D15410" t="s">
        <v>78</v>
      </c>
      <c r="E15410">
        <v>2024</v>
      </c>
      <c r="F15410" t="s">
        <v>148</v>
      </c>
      <c r="G15410" t="s">
        <v>308</v>
      </c>
      <c r="H15410">
        <v>6.59</v>
      </c>
      <c r="I15410" t="s">
        <v>573</v>
      </c>
      <c r="J15410" t="s">
        <v>347</v>
      </c>
      <c r="K15410" t="s">
        <v>397</v>
      </c>
    </row>
    <row r="15411" spans="1:11" hidden="1" x14ac:dyDescent="0.35">
      <c r="A15411" t="s">
        <v>561</v>
      </c>
      <c r="B15411" t="s">
        <v>84</v>
      </c>
      <c r="C15411" t="s">
        <v>331</v>
      </c>
      <c r="D15411" t="s">
        <v>78</v>
      </c>
      <c r="E15411">
        <v>2024</v>
      </c>
      <c r="F15411" t="s">
        <v>156</v>
      </c>
      <c r="G15411" t="s">
        <v>307</v>
      </c>
      <c r="H15411">
        <v>143.63999999999999</v>
      </c>
      <c r="I15411" t="s">
        <v>573</v>
      </c>
      <c r="J15411" t="s">
        <v>14</v>
      </c>
      <c r="K15411" t="s">
        <v>397</v>
      </c>
    </row>
    <row r="15412" spans="1:11" hidden="1" x14ac:dyDescent="0.35">
      <c r="A15412" t="s">
        <v>561</v>
      </c>
      <c r="B15412" t="s">
        <v>84</v>
      </c>
      <c r="C15412" t="s">
        <v>331</v>
      </c>
      <c r="D15412" t="s">
        <v>78</v>
      </c>
      <c r="E15412">
        <v>2024</v>
      </c>
      <c r="F15412" t="s">
        <v>156</v>
      </c>
      <c r="G15412" t="s">
        <v>307</v>
      </c>
      <c r="H15412">
        <v>1919.61</v>
      </c>
      <c r="I15412" t="s">
        <v>573</v>
      </c>
      <c r="J15412" t="s">
        <v>347</v>
      </c>
      <c r="K15412" t="s">
        <v>397</v>
      </c>
    </row>
    <row r="15413" spans="1:11" hidden="1" x14ac:dyDescent="0.35">
      <c r="A15413" t="s">
        <v>561</v>
      </c>
      <c r="B15413" t="s">
        <v>84</v>
      </c>
      <c r="C15413" t="s">
        <v>331</v>
      </c>
      <c r="D15413" t="s">
        <v>78</v>
      </c>
      <c r="E15413">
        <v>2024</v>
      </c>
      <c r="F15413" t="s">
        <v>156</v>
      </c>
      <c r="G15413" t="s">
        <v>307</v>
      </c>
      <c r="H15413">
        <v>122.96</v>
      </c>
      <c r="I15413" t="s">
        <v>573</v>
      </c>
      <c r="J15413" t="s">
        <v>14</v>
      </c>
      <c r="K15413" t="s">
        <v>397</v>
      </c>
    </row>
    <row r="15414" spans="1:11" hidden="1" x14ac:dyDescent="0.35">
      <c r="A15414" t="s">
        <v>561</v>
      </c>
      <c r="B15414" t="s">
        <v>84</v>
      </c>
      <c r="C15414" t="s">
        <v>331</v>
      </c>
      <c r="D15414" t="s">
        <v>78</v>
      </c>
      <c r="E15414">
        <v>2024</v>
      </c>
      <c r="F15414" t="s">
        <v>156</v>
      </c>
      <c r="G15414" t="s">
        <v>307</v>
      </c>
      <c r="H15414">
        <v>1643.33</v>
      </c>
      <c r="I15414" t="s">
        <v>573</v>
      </c>
      <c r="J15414" t="s">
        <v>347</v>
      </c>
      <c r="K15414" t="s">
        <v>397</v>
      </c>
    </row>
    <row r="15415" spans="1:11" hidden="1" x14ac:dyDescent="0.35">
      <c r="A15415" t="s">
        <v>561</v>
      </c>
      <c r="B15415" t="s">
        <v>84</v>
      </c>
      <c r="C15415" t="s">
        <v>331</v>
      </c>
      <c r="D15415" t="s">
        <v>78</v>
      </c>
      <c r="E15415">
        <v>2024</v>
      </c>
      <c r="F15415" t="s">
        <v>156</v>
      </c>
      <c r="G15415" t="s">
        <v>307</v>
      </c>
      <c r="H15415">
        <v>5.56</v>
      </c>
      <c r="I15415" t="s">
        <v>573</v>
      </c>
      <c r="J15415" t="s">
        <v>14</v>
      </c>
      <c r="K15415" t="s">
        <v>397</v>
      </c>
    </row>
    <row r="15416" spans="1:11" hidden="1" x14ac:dyDescent="0.35">
      <c r="A15416" t="s">
        <v>561</v>
      </c>
      <c r="B15416" t="s">
        <v>84</v>
      </c>
      <c r="C15416" t="s">
        <v>331</v>
      </c>
      <c r="D15416" t="s">
        <v>78</v>
      </c>
      <c r="E15416">
        <v>2024</v>
      </c>
      <c r="F15416" t="s">
        <v>156</v>
      </c>
      <c r="G15416" t="s">
        <v>307</v>
      </c>
      <c r="H15416">
        <v>74.22</v>
      </c>
      <c r="I15416" t="s">
        <v>573</v>
      </c>
      <c r="J15416" t="s">
        <v>347</v>
      </c>
      <c r="K15416" t="s">
        <v>397</v>
      </c>
    </row>
    <row r="15417" spans="1:11" hidden="1" x14ac:dyDescent="0.35">
      <c r="A15417" t="s">
        <v>561</v>
      </c>
      <c r="B15417" t="s">
        <v>84</v>
      </c>
      <c r="C15417" t="s">
        <v>331</v>
      </c>
      <c r="D15417" t="s">
        <v>78</v>
      </c>
      <c r="E15417">
        <v>2024</v>
      </c>
      <c r="F15417" t="s">
        <v>156</v>
      </c>
      <c r="G15417" t="s">
        <v>307</v>
      </c>
      <c r="H15417">
        <v>14.53</v>
      </c>
      <c r="I15417" t="s">
        <v>573</v>
      </c>
      <c r="J15417" t="s">
        <v>14</v>
      </c>
      <c r="K15417" t="s">
        <v>397</v>
      </c>
    </row>
    <row r="15418" spans="1:11" hidden="1" x14ac:dyDescent="0.35">
      <c r="A15418" t="s">
        <v>561</v>
      </c>
      <c r="B15418" t="s">
        <v>84</v>
      </c>
      <c r="C15418" t="s">
        <v>331</v>
      </c>
      <c r="D15418" t="s">
        <v>78</v>
      </c>
      <c r="E15418">
        <v>2024</v>
      </c>
      <c r="F15418" t="s">
        <v>156</v>
      </c>
      <c r="G15418" t="s">
        <v>307</v>
      </c>
      <c r="H15418">
        <v>194.12</v>
      </c>
      <c r="I15418" t="s">
        <v>573</v>
      </c>
      <c r="J15418" t="s">
        <v>347</v>
      </c>
      <c r="K15418" t="s">
        <v>397</v>
      </c>
    </row>
    <row r="15419" spans="1:11" hidden="1" x14ac:dyDescent="0.35">
      <c r="A15419" t="s">
        <v>561</v>
      </c>
      <c r="B15419" t="s">
        <v>84</v>
      </c>
      <c r="C15419" t="s">
        <v>331</v>
      </c>
      <c r="D15419" t="s">
        <v>78</v>
      </c>
      <c r="E15419">
        <v>2024</v>
      </c>
      <c r="F15419" t="s">
        <v>156</v>
      </c>
      <c r="G15419" t="s">
        <v>307</v>
      </c>
      <c r="H15419">
        <v>140.21</v>
      </c>
      <c r="I15419" t="s">
        <v>573</v>
      </c>
      <c r="J15419" t="s">
        <v>14</v>
      </c>
      <c r="K15419" t="s">
        <v>397</v>
      </c>
    </row>
    <row r="15420" spans="1:11" hidden="1" x14ac:dyDescent="0.35">
      <c r="A15420" t="s">
        <v>561</v>
      </c>
      <c r="B15420" t="s">
        <v>84</v>
      </c>
      <c r="C15420" t="s">
        <v>331</v>
      </c>
      <c r="D15420" t="s">
        <v>78</v>
      </c>
      <c r="E15420">
        <v>2024</v>
      </c>
      <c r="F15420" t="s">
        <v>156</v>
      </c>
      <c r="G15420" t="s">
        <v>307</v>
      </c>
      <c r="H15420">
        <v>1874.27</v>
      </c>
      <c r="I15420" t="s">
        <v>573</v>
      </c>
      <c r="J15420" t="s">
        <v>347</v>
      </c>
      <c r="K15420" t="s">
        <v>397</v>
      </c>
    </row>
    <row r="15421" spans="1:11" hidden="1" x14ac:dyDescent="0.35">
      <c r="A15421" t="s">
        <v>561</v>
      </c>
      <c r="B15421" t="s">
        <v>84</v>
      </c>
      <c r="C15421" t="s">
        <v>331</v>
      </c>
      <c r="D15421" t="s">
        <v>78</v>
      </c>
      <c r="E15421">
        <v>2024</v>
      </c>
      <c r="F15421" t="s">
        <v>156</v>
      </c>
      <c r="G15421" t="s">
        <v>307</v>
      </c>
      <c r="H15421">
        <v>18.739999999999998</v>
      </c>
      <c r="I15421" t="s">
        <v>573</v>
      </c>
      <c r="J15421" t="s">
        <v>14</v>
      </c>
      <c r="K15421" t="s">
        <v>397</v>
      </c>
    </row>
    <row r="15422" spans="1:11" hidden="1" x14ac:dyDescent="0.35">
      <c r="A15422" t="s">
        <v>561</v>
      </c>
      <c r="B15422" t="s">
        <v>84</v>
      </c>
      <c r="C15422" t="s">
        <v>331</v>
      </c>
      <c r="D15422" t="s">
        <v>78</v>
      </c>
      <c r="E15422">
        <v>2024</v>
      </c>
      <c r="F15422" t="s">
        <v>156</v>
      </c>
      <c r="G15422" t="s">
        <v>307</v>
      </c>
      <c r="H15422">
        <v>250.4</v>
      </c>
      <c r="I15422" t="s">
        <v>573</v>
      </c>
      <c r="J15422" t="s">
        <v>347</v>
      </c>
      <c r="K15422" t="s">
        <v>397</v>
      </c>
    </row>
    <row r="15423" spans="1:11" hidden="1" x14ac:dyDescent="0.35">
      <c r="A15423" t="s">
        <v>561</v>
      </c>
      <c r="B15423" t="s">
        <v>84</v>
      </c>
      <c r="C15423" t="s">
        <v>339</v>
      </c>
      <c r="D15423" t="s">
        <v>78</v>
      </c>
      <c r="E15423">
        <v>2024</v>
      </c>
      <c r="F15423" t="s">
        <v>500</v>
      </c>
      <c r="G15423" t="s">
        <v>311</v>
      </c>
      <c r="H15423">
        <v>-869167.6</v>
      </c>
      <c r="I15423" t="s">
        <v>573</v>
      </c>
      <c r="J15423" t="s">
        <v>347</v>
      </c>
      <c r="K15423" t="s">
        <v>398</v>
      </c>
    </row>
    <row r="15424" spans="1:11" hidden="1" x14ac:dyDescent="0.35">
      <c r="A15424" t="s">
        <v>561</v>
      </c>
      <c r="B15424" t="s">
        <v>84</v>
      </c>
      <c r="C15424" t="s">
        <v>339</v>
      </c>
      <c r="D15424" t="s">
        <v>78</v>
      </c>
      <c r="E15424">
        <v>2024</v>
      </c>
      <c r="F15424" t="s">
        <v>500</v>
      </c>
      <c r="G15424" t="s">
        <v>311</v>
      </c>
      <c r="H15424">
        <v>-878010.88</v>
      </c>
      <c r="I15424" t="s">
        <v>573</v>
      </c>
      <c r="J15424" t="s">
        <v>347</v>
      </c>
      <c r="K15424" t="s">
        <v>398</v>
      </c>
    </row>
    <row r="15425" spans="1:11" hidden="1" x14ac:dyDescent="0.35">
      <c r="A15425" t="s">
        <v>561</v>
      </c>
      <c r="B15425" t="s">
        <v>84</v>
      </c>
      <c r="C15425" t="s">
        <v>339</v>
      </c>
      <c r="D15425" t="s">
        <v>78</v>
      </c>
      <c r="E15425">
        <v>2024</v>
      </c>
      <c r="F15425" t="s">
        <v>500</v>
      </c>
      <c r="G15425" t="s">
        <v>311</v>
      </c>
      <c r="H15425">
        <v>-49269.68</v>
      </c>
      <c r="I15425" t="s">
        <v>573</v>
      </c>
      <c r="J15425" t="s">
        <v>347</v>
      </c>
      <c r="K15425" t="s">
        <v>398</v>
      </c>
    </row>
    <row r="15426" spans="1:11" hidden="1" x14ac:dyDescent="0.35">
      <c r="A15426" t="s">
        <v>561</v>
      </c>
      <c r="B15426" t="s">
        <v>84</v>
      </c>
      <c r="C15426" t="s">
        <v>339</v>
      </c>
      <c r="D15426" t="s">
        <v>78</v>
      </c>
      <c r="E15426">
        <v>2024</v>
      </c>
      <c r="F15426" t="s">
        <v>500</v>
      </c>
      <c r="G15426" t="s">
        <v>311</v>
      </c>
      <c r="H15426">
        <v>-1339124.5</v>
      </c>
      <c r="I15426" t="s">
        <v>573</v>
      </c>
      <c r="J15426" t="s">
        <v>347</v>
      </c>
      <c r="K15426" t="s">
        <v>398</v>
      </c>
    </row>
    <row r="15427" spans="1:11" hidden="1" x14ac:dyDescent="0.35">
      <c r="A15427" t="s">
        <v>561</v>
      </c>
      <c r="B15427" t="s">
        <v>84</v>
      </c>
      <c r="C15427" t="s">
        <v>339</v>
      </c>
      <c r="D15427" t="s">
        <v>78</v>
      </c>
      <c r="E15427">
        <v>2024</v>
      </c>
      <c r="F15427" t="s">
        <v>500</v>
      </c>
      <c r="G15427" t="s">
        <v>311</v>
      </c>
      <c r="H15427">
        <v>-1206475.3899999999</v>
      </c>
      <c r="I15427" t="s">
        <v>573</v>
      </c>
      <c r="J15427" t="s">
        <v>347</v>
      </c>
      <c r="K15427" t="s">
        <v>398</v>
      </c>
    </row>
    <row r="15428" spans="1:11" hidden="1" x14ac:dyDescent="0.35">
      <c r="A15428" t="s">
        <v>561</v>
      </c>
      <c r="B15428" t="s">
        <v>84</v>
      </c>
      <c r="C15428" t="s">
        <v>339</v>
      </c>
      <c r="D15428" t="s">
        <v>78</v>
      </c>
      <c r="E15428">
        <v>2024</v>
      </c>
      <c r="F15428" t="s">
        <v>500</v>
      </c>
      <c r="G15428" t="s">
        <v>311</v>
      </c>
      <c r="H15428">
        <v>-32846.449999999997</v>
      </c>
      <c r="I15428" t="s">
        <v>573</v>
      </c>
      <c r="J15428" t="s">
        <v>347</v>
      </c>
      <c r="K15428" t="s">
        <v>398</v>
      </c>
    </row>
    <row r="15429" spans="1:11" hidden="1" x14ac:dyDescent="0.35">
      <c r="A15429" t="s">
        <v>561</v>
      </c>
      <c r="B15429" t="s">
        <v>84</v>
      </c>
      <c r="C15429" t="s">
        <v>339</v>
      </c>
      <c r="D15429" t="s">
        <v>78</v>
      </c>
      <c r="E15429">
        <v>2024</v>
      </c>
      <c r="F15429" t="s">
        <v>506</v>
      </c>
      <c r="G15429" t="s">
        <v>309</v>
      </c>
      <c r="H15429">
        <v>-147752.29999999999</v>
      </c>
      <c r="I15429" t="s">
        <v>573</v>
      </c>
      <c r="J15429" t="s">
        <v>347</v>
      </c>
      <c r="K15429" t="s">
        <v>398</v>
      </c>
    </row>
    <row r="15430" spans="1:11" hidden="1" x14ac:dyDescent="0.35">
      <c r="A15430" t="s">
        <v>561</v>
      </c>
      <c r="B15430" t="s">
        <v>84</v>
      </c>
      <c r="C15430" t="s">
        <v>339</v>
      </c>
      <c r="D15430" t="s">
        <v>78</v>
      </c>
      <c r="E15430">
        <v>2024</v>
      </c>
      <c r="F15430" t="s">
        <v>506</v>
      </c>
      <c r="G15430" t="s">
        <v>309</v>
      </c>
      <c r="H15430">
        <v>-149255.59</v>
      </c>
      <c r="I15430" t="s">
        <v>573</v>
      </c>
      <c r="J15430" t="s">
        <v>347</v>
      </c>
      <c r="K15430" t="s">
        <v>398</v>
      </c>
    </row>
    <row r="15431" spans="1:11" hidden="1" x14ac:dyDescent="0.35">
      <c r="A15431" t="s">
        <v>561</v>
      </c>
      <c r="B15431" t="s">
        <v>84</v>
      </c>
      <c r="C15431" t="s">
        <v>339</v>
      </c>
      <c r="D15431" t="s">
        <v>78</v>
      </c>
      <c r="E15431">
        <v>2024</v>
      </c>
      <c r="F15431" t="s">
        <v>506</v>
      </c>
      <c r="G15431" t="s">
        <v>309</v>
      </c>
      <c r="H15431">
        <v>-8375.5</v>
      </c>
      <c r="I15431" t="s">
        <v>573</v>
      </c>
      <c r="J15431" t="s">
        <v>347</v>
      </c>
      <c r="K15431" t="s">
        <v>398</v>
      </c>
    </row>
    <row r="15432" spans="1:11" hidden="1" x14ac:dyDescent="0.35">
      <c r="A15432" t="s">
        <v>561</v>
      </c>
      <c r="B15432" t="s">
        <v>84</v>
      </c>
      <c r="C15432" t="s">
        <v>339</v>
      </c>
      <c r="D15432" t="s">
        <v>78</v>
      </c>
      <c r="E15432">
        <v>2024</v>
      </c>
      <c r="F15432" t="s">
        <v>506</v>
      </c>
      <c r="G15432" t="s">
        <v>309</v>
      </c>
      <c r="H15432">
        <v>-227641.63</v>
      </c>
      <c r="I15432" t="s">
        <v>573</v>
      </c>
      <c r="J15432" t="s">
        <v>347</v>
      </c>
      <c r="K15432" t="s">
        <v>398</v>
      </c>
    </row>
    <row r="15433" spans="1:11" hidden="1" x14ac:dyDescent="0.35">
      <c r="A15433" t="s">
        <v>561</v>
      </c>
      <c r="B15433" t="s">
        <v>84</v>
      </c>
      <c r="C15433" t="s">
        <v>339</v>
      </c>
      <c r="D15433" t="s">
        <v>78</v>
      </c>
      <c r="E15433">
        <v>2024</v>
      </c>
      <c r="F15433" t="s">
        <v>506</v>
      </c>
      <c r="G15433" t="s">
        <v>309</v>
      </c>
      <c r="H15433">
        <v>-205092.19</v>
      </c>
      <c r="I15433" t="s">
        <v>573</v>
      </c>
      <c r="J15433" t="s">
        <v>347</v>
      </c>
      <c r="K15433" t="s">
        <v>398</v>
      </c>
    </row>
    <row r="15434" spans="1:11" hidden="1" x14ac:dyDescent="0.35">
      <c r="A15434" t="s">
        <v>561</v>
      </c>
      <c r="B15434" t="s">
        <v>84</v>
      </c>
      <c r="C15434" t="s">
        <v>339</v>
      </c>
      <c r="D15434" t="s">
        <v>78</v>
      </c>
      <c r="E15434">
        <v>2024</v>
      </c>
      <c r="F15434" t="s">
        <v>506</v>
      </c>
      <c r="G15434" t="s">
        <v>309</v>
      </c>
      <c r="H15434">
        <v>-5583.66</v>
      </c>
      <c r="I15434" t="s">
        <v>573</v>
      </c>
      <c r="J15434" t="s">
        <v>347</v>
      </c>
      <c r="K15434" t="s">
        <v>398</v>
      </c>
    </row>
    <row r="15435" spans="1:11" hidden="1" x14ac:dyDescent="0.35">
      <c r="A15435" t="s">
        <v>561</v>
      </c>
      <c r="B15435" t="s">
        <v>84</v>
      </c>
      <c r="C15435" t="s">
        <v>339</v>
      </c>
      <c r="D15435" t="s">
        <v>78</v>
      </c>
      <c r="E15435">
        <v>2024</v>
      </c>
      <c r="F15435" t="s">
        <v>71</v>
      </c>
      <c r="G15435" t="s">
        <v>310</v>
      </c>
      <c r="H15435">
        <v>11.18</v>
      </c>
      <c r="I15435" t="s">
        <v>573</v>
      </c>
      <c r="J15435" t="s">
        <v>347</v>
      </c>
      <c r="K15435" t="s">
        <v>398</v>
      </c>
    </row>
    <row r="15436" spans="1:11" hidden="1" x14ac:dyDescent="0.35">
      <c r="A15436" t="s">
        <v>561</v>
      </c>
      <c r="B15436" t="s">
        <v>84</v>
      </c>
      <c r="C15436" t="s">
        <v>339</v>
      </c>
      <c r="D15436" t="s">
        <v>78</v>
      </c>
      <c r="E15436">
        <v>2024</v>
      </c>
      <c r="F15436" t="s">
        <v>71</v>
      </c>
      <c r="G15436" t="s">
        <v>310</v>
      </c>
      <c r="H15436">
        <v>11.29</v>
      </c>
      <c r="I15436" t="s">
        <v>573</v>
      </c>
      <c r="J15436" t="s">
        <v>347</v>
      </c>
      <c r="K15436" t="s">
        <v>398</v>
      </c>
    </row>
    <row r="15437" spans="1:11" hidden="1" x14ac:dyDescent="0.35">
      <c r="A15437" t="s">
        <v>561</v>
      </c>
      <c r="B15437" t="s">
        <v>84</v>
      </c>
      <c r="C15437" t="s">
        <v>339</v>
      </c>
      <c r="D15437" t="s">
        <v>78</v>
      </c>
      <c r="E15437">
        <v>2024</v>
      </c>
      <c r="F15437" t="s">
        <v>71</v>
      </c>
      <c r="G15437" t="s">
        <v>310</v>
      </c>
      <c r="H15437">
        <v>0.64</v>
      </c>
      <c r="I15437" t="s">
        <v>573</v>
      </c>
      <c r="J15437" t="s">
        <v>347</v>
      </c>
      <c r="K15437" t="s">
        <v>398</v>
      </c>
    </row>
    <row r="15438" spans="1:11" hidden="1" x14ac:dyDescent="0.35">
      <c r="A15438" t="s">
        <v>561</v>
      </c>
      <c r="B15438" t="s">
        <v>84</v>
      </c>
      <c r="C15438" t="s">
        <v>339</v>
      </c>
      <c r="D15438" t="s">
        <v>78</v>
      </c>
      <c r="E15438">
        <v>2024</v>
      </c>
      <c r="F15438" t="s">
        <v>71</v>
      </c>
      <c r="G15438" t="s">
        <v>310</v>
      </c>
      <c r="H15438">
        <v>17.23</v>
      </c>
      <c r="I15438" t="s">
        <v>573</v>
      </c>
      <c r="J15438" t="s">
        <v>347</v>
      </c>
      <c r="K15438" t="s">
        <v>398</v>
      </c>
    </row>
    <row r="15439" spans="1:11" hidden="1" x14ac:dyDescent="0.35">
      <c r="A15439" t="s">
        <v>561</v>
      </c>
      <c r="B15439" t="s">
        <v>84</v>
      </c>
      <c r="C15439" t="s">
        <v>339</v>
      </c>
      <c r="D15439" t="s">
        <v>78</v>
      </c>
      <c r="E15439">
        <v>2024</v>
      </c>
      <c r="F15439" t="s">
        <v>71</v>
      </c>
      <c r="G15439" t="s">
        <v>310</v>
      </c>
      <c r="H15439">
        <v>15.49</v>
      </c>
      <c r="I15439" t="s">
        <v>573</v>
      </c>
      <c r="J15439" t="s">
        <v>347</v>
      </c>
      <c r="K15439" t="s">
        <v>398</v>
      </c>
    </row>
    <row r="15440" spans="1:11" hidden="1" x14ac:dyDescent="0.35">
      <c r="A15440" t="s">
        <v>561</v>
      </c>
      <c r="B15440" t="s">
        <v>84</v>
      </c>
      <c r="C15440" t="s">
        <v>339</v>
      </c>
      <c r="D15440" t="s">
        <v>78</v>
      </c>
      <c r="E15440">
        <v>2024</v>
      </c>
      <c r="F15440" t="s">
        <v>71</v>
      </c>
      <c r="G15440" t="s">
        <v>310</v>
      </c>
      <c r="H15440">
        <v>0.42</v>
      </c>
      <c r="I15440" t="s">
        <v>573</v>
      </c>
      <c r="J15440" t="s">
        <v>347</v>
      </c>
      <c r="K15440" t="s">
        <v>398</v>
      </c>
    </row>
    <row r="15441" spans="1:11" hidden="1" x14ac:dyDescent="0.35">
      <c r="A15441" t="s">
        <v>561</v>
      </c>
      <c r="B15441" t="s">
        <v>84</v>
      </c>
      <c r="C15441" t="s">
        <v>339</v>
      </c>
      <c r="D15441" t="s">
        <v>78</v>
      </c>
      <c r="E15441">
        <v>2024</v>
      </c>
      <c r="F15441" t="s">
        <v>148</v>
      </c>
      <c r="G15441" t="s">
        <v>308</v>
      </c>
      <c r="H15441">
        <v>-8600</v>
      </c>
      <c r="I15441" t="s">
        <v>573</v>
      </c>
      <c r="J15441" t="s">
        <v>347</v>
      </c>
      <c r="K15441" t="s">
        <v>398</v>
      </c>
    </row>
    <row r="15442" spans="1:11" hidden="1" x14ac:dyDescent="0.35">
      <c r="A15442" t="s">
        <v>561</v>
      </c>
      <c r="B15442" t="s">
        <v>84</v>
      </c>
      <c r="C15442" t="s">
        <v>339</v>
      </c>
      <c r="D15442" t="s">
        <v>78</v>
      </c>
      <c r="E15442">
        <v>2024</v>
      </c>
      <c r="F15442" t="s">
        <v>148</v>
      </c>
      <c r="G15442" t="s">
        <v>308</v>
      </c>
      <c r="H15442">
        <v>-8687.5</v>
      </c>
      <c r="I15442" t="s">
        <v>573</v>
      </c>
      <c r="J15442" t="s">
        <v>347</v>
      </c>
      <c r="K15442" t="s">
        <v>398</v>
      </c>
    </row>
    <row r="15443" spans="1:11" hidden="1" x14ac:dyDescent="0.35">
      <c r="A15443" t="s">
        <v>561</v>
      </c>
      <c r="B15443" t="s">
        <v>84</v>
      </c>
      <c r="C15443" t="s">
        <v>339</v>
      </c>
      <c r="D15443" t="s">
        <v>78</v>
      </c>
      <c r="E15443">
        <v>2024</v>
      </c>
      <c r="F15443" t="s">
        <v>148</v>
      </c>
      <c r="G15443" t="s">
        <v>308</v>
      </c>
      <c r="H15443">
        <v>-487.5</v>
      </c>
      <c r="I15443" t="s">
        <v>573</v>
      </c>
      <c r="J15443" t="s">
        <v>347</v>
      </c>
      <c r="K15443" t="s">
        <v>398</v>
      </c>
    </row>
    <row r="15444" spans="1:11" hidden="1" x14ac:dyDescent="0.35">
      <c r="A15444" t="s">
        <v>561</v>
      </c>
      <c r="B15444" t="s">
        <v>84</v>
      </c>
      <c r="C15444" t="s">
        <v>339</v>
      </c>
      <c r="D15444" t="s">
        <v>78</v>
      </c>
      <c r="E15444">
        <v>2024</v>
      </c>
      <c r="F15444" t="s">
        <v>148</v>
      </c>
      <c r="G15444" t="s">
        <v>308</v>
      </c>
      <c r="H15444">
        <v>-13250</v>
      </c>
      <c r="I15444" t="s">
        <v>573</v>
      </c>
      <c r="J15444" t="s">
        <v>347</v>
      </c>
      <c r="K15444" t="s">
        <v>398</v>
      </c>
    </row>
    <row r="15445" spans="1:11" hidden="1" x14ac:dyDescent="0.35">
      <c r="A15445" t="s">
        <v>561</v>
      </c>
      <c r="B15445" t="s">
        <v>84</v>
      </c>
      <c r="C15445" t="s">
        <v>339</v>
      </c>
      <c r="D15445" t="s">
        <v>78</v>
      </c>
      <c r="E15445">
        <v>2024</v>
      </c>
      <c r="F15445" t="s">
        <v>148</v>
      </c>
      <c r="G15445" t="s">
        <v>308</v>
      </c>
      <c r="H15445">
        <v>-11937.5</v>
      </c>
      <c r="I15445" t="s">
        <v>573</v>
      </c>
      <c r="J15445" t="s">
        <v>347</v>
      </c>
      <c r="K15445" t="s">
        <v>398</v>
      </c>
    </row>
    <row r="15446" spans="1:11" hidden="1" x14ac:dyDescent="0.35">
      <c r="A15446" t="s">
        <v>561</v>
      </c>
      <c r="B15446" t="s">
        <v>84</v>
      </c>
      <c r="C15446" t="s">
        <v>339</v>
      </c>
      <c r="D15446" t="s">
        <v>78</v>
      </c>
      <c r="E15446">
        <v>2024</v>
      </c>
      <c r="F15446" t="s">
        <v>148</v>
      </c>
      <c r="G15446" t="s">
        <v>308</v>
      </c>
      <c r="H15446">
        <v>-325</v>
      </c>
      <c r="I15446" t="s">
        <v>573</v>
      </c>
      <c r="J15446" t="s">
        <v>347</v>
      </c>
      <c r="K15446" t="s">
        <v>398</v>
      </c>
    </row>
    <row r="15447" spans="1:11" hidden="1" x14ac:dyDescent="0.35">
      <c r="A15447" t="s">
        <v>561</v>
      </c>
      <c r="B15447" t="s">
        <v>84</v>
      </c>
      <c r="C15447" t="s">
        <v>339</v>
      </c>
      <c r="D15447" t="s">
        <v>78</v>
      </c>
      <c r="E15447">
        <v>2024</v>
      </c>
      <c r="F15447" t="s">
        <v>156</v>
      </c>
      <c r="G15447" t="s">
        <v>307</v>
      </c>
      <c r="H15447">
        <v>-178480.96</v>
      </c>
      <c r="I15447" t="s">
        <v>573</v>
      </c>
      <c r="J15447" t="s">
        <v>347</v>
      </c>
      <c r="K15447" t="s">
        <v>398</v>
      </c>
    </row>
    <row r="15448" spans="1:11" hidden="1" x14ac:dyDescent="0.35">
      <c r="A15448" t="s">
        <v>561</v>
      </c>
      <c r="B15448" t="s">
        <v>84</v>
      </c>
      <c r="C15448" t="s">
        <v>339</v>
      </c>
      <c r="D15448" t="s">
        <v>78</v>
      </c>
      <c r="E15448">
        <v>2024</v>
      </c>
      <c r="F15448" t="s">
        <v>156</v>
      </c>
      <c r="G15448" t="s">
        <v>307</v>
      </c>
      <c r="H15448">
        <v>-180296.9</v>
      </c>
      <c r="I15448" t="s">
        <v>573</v>
      </c>
      <c r="J15448" t="s">
        <v>347</v>
      </c>
      <c r="K15448" t="s">
        <v>398</v>
      </c>
    </row>
    <row r="15449" spans="1:11" hidden="1" x14ac:dyDescent="0.35">
      <c r="A15449" t="s">
        <v>561</v>
      </c>
      <c r="B15449" t="s">
        <v>84</v>
      </c>
      <c r="C15449" t="s">
        <v>339</v>
      </c>
      <c r="D15449" t="s">
        <v>78</v>
      </c>
      <c r="E15449">
        <v>2024</v>
      </c>
      <c r="F15449" t="s">
        <v>156</v>
      </c>
      <c r="G15449" t="s">
        <v>307</v>
      </c>
      <c r="H15449">
        <v>-10117.379999999999</v>
      </c>
      <c r="I15449" t="s">
        <v>573</v>
      </c>
      <c r="J15449" t="s">
        <v>347</v>
      </c>
      <c r="K15449" t="s">
        <v>398</v>
      </c>
    </row>
    <row r="15450" spans="1:11" hidden="1" x14ac:dyDescent="0.35">
      <c r="A15450" t="s">
        <v>561</v>
      </c>
      <c r="B15450" t="s">
        <v>84</v>
      </c>
      <c r="C15450" t="s">
        <v>339</v>
      </c>
      <c r="D15450" t="s">
        <v>78</v>
      </c>
      <c r="E15450">
        <v>2024</v>
      </c>
      <c r="F15450" t="s">
        <v>156</v>
      </c>
      <c r="G15450" t="s">
        <v>307</v>
      </c>
      <c r="H15450">
        <v>-274985.2</v>
      </c>
      <c r="I15450" t="s">
        <v>573</v>
      </c>
      <c r="J15450" t="s">
        <v>347</v>
      </c>
      <c r="K15450" t="s">
        <v>398</v>
      </c>
    </row>
    <row r="15451" spans="1:11" hidden="1" x14ac:dyDescent="0.35">
      <c r="A15451" t="s">
        <v>561</v>
      </c>
      <c r="B15451" t="s">
        <v>84</v>
      </c>
      <c r="C15451" t="s">
        <v>339</v>
      </c>
      <c r="D15451" t="s">
        <v>78</v>
      </c>
      <c r="E15451">
        <v>2024</v>
      </c>
      <c r="F15451" t="s">
        <v>156</v>
      </c>
      <c r="G15451" t="s">
        <v>307</v>
      </c>
      <c r="H15451">
        <v>-247746.1</v>
      </c>
      <c r="I15451" t="s">
        <v>573</v>
      </c>
      <c r="J15451" t="s">
        <v>347</v>
      </c>
      <c r="K15451" t="s">
        <v>398</v>
      </c>
    </row>
    <row r="15452" spans="1:11" hidden="1" x14ac:dyDescent="0.35">
      <c r="A15452" t="s">
        <v>561</v>
      </c>
      <c r="B15452" t="s">
        <v>84</v>
      </c>
      <c r="C15452" t="s">
        <v>339</v>
      </c>
      <c r="D15452" t="s">
        <v>78</v>
      </c>
      <c r="E15452">
        <v>2024</v>
      </c>
      <c r="F15452" t="s">
        <v>156</v>
      </c>
      <c r="G15452" t="s">
        <v>307</v>
      </c>
      <c r="H15452">
        <v>-6744.92</v>
      </c>
      <c r="I15452" t="s">
        <v>573</v>
      </c>
      <c r="J15452" t="s">
        <v>347</v>
      </c>
      <c r="K15452" t="s">
        <v>398</v>
      </c>
    </row>
    <row r="15453" spans="1:11" hidden="1" x14ac:dyDescent="0.35">
      <c r="A15453" t="s">
        <v>561</v>
      </c>
      <c r="B15453" t="s">
        <v>84</v>
      </c>
      <c r="C15453" t="s">
        <v>384</v>
      </c>
      <c r="D15453" t="s">
        <v>78</v>
      </c>
      <c r="E15453">
        <v>2024</v>
      </c>
      <c r="F15453" t="s">
        <v>500</v>
      </c>
      <c r="G15453" t="s">
        <v>311</v>
      </c>
      <c r="H15453">
        <v>76491.539999999994</v>
      </c>
      <c r="I15453" t="s">
        <v>573</v>
      </c>
      <c r="J15453" t="s">
        <v>14</v>
      </c>
      <c r="K15453" t="s">
        <v>404</v>
      </c>
    </row>
    <row r="15454" spans="1:11" hidden="1" x14ac:dyDescent="0.35">
      <c r="A15454" t="s">
        <v>561</v>
      </c>
      <c r="B15454" t="s">
        <v>84</v>
      </c>
      <c r="C15454" t="s">
        <v>384</v>
      </c>
      <c r="D15454" t="s">
        <v>78</v>
      </c>
      <c r="E15454">
        <v>2024</v>
      </c>
      <c r="F15454" t="s">
        <v>500</v>
      </c>
      <c r="G15454" t="s">
        <v>311</v>
      </c>
      <c r="H15454">
        <v>7073.67</v>
      </c>
      <c r="I15454" t="s">
        <v>573</v>
      </c>
      <c r="J15454" t="s">
        <v>347</v>
      </c>
      <c r="K15454" t="s">
        <v>404</v>
      </c>
    </row>
    <row r="15455" spans="1:11" hidden="1" x14ac:dyDescent="0.35">
      <c r="A15455" t="s">
        <v>561</v>
      </c>
      <c r="B15455" t="s">
        <v>84</v>
      </c>
      <c r="C15455" t="s">
        <v>384</v>
      </c>
      <c r="D15455" t="s">
        <v>78</v>
      </c>
      <c r="E15455">
        <v>2024</v>
      </c>
      <c r="F15455" t="s">
        <v>500</v>
      </c>
      <c r="G15455" t="s">
        <v>311</v>
      </c>
      <c r="H15455">
        <v>1430.17</v>
      </c>
      <c r="I15455" t="s">
        <v>573</v>
      </c>
      <c r="J15455" t="s">
        <v>14</v>
      </c>
      <c r="K15455" t="s">
        <v>404</v>
      </c>
    </row>
    <row r="15456" spans="1:11" hidden="1" x14ac:dyDescent="0.35">
      <c r="A15456" t="s">
        <v>561</v>
      </c>
      <c r="B15456" t="s">
        <v>84</v>
      </c>
      <c r="C15456" t="s">
        <v>384</v>
      </c>
      <c r="D15456" t="s">
        <v>78</v>
      </c>
      <c r="E15456">
        <v>2024</v>
      </c>
      <c r="F15456" t="s">
        <v>500</v>
      </c>
      <c r="G15456" t="s">
        <v>311</v>
      </c>
      <c r="H15456">
        <v>132.26</v>
      </c>
      <c r="I15456" t="s">
        <v>573</v>
      </c>
      <c r="J15456" t="s">
        <v>347</v>
      </c>
      <c r="K15456" t="s">
        <v>404</v>
      </c>
    </row>
    <row r="15457" spans="1:11" hidden="1" x14ac:dyDescent="0.35">
      <c r="A15457" t="s">
        <v>561</v>
      </c>
      <c r="B15457" t="s">
        <v>84</v>
      </c>
      <c r="C15457" t="s">
        <v>384</v>
      </c>
      <c r="D15457" t="s">
        <v>78</v>
      </c>
      <c r="E15457">
        <v>2024</v>
      </c>
      <c r="F15457" t="s">
        <v>500</v>
      </c>
      <c r="G15457" t="s">
        <v>311</v>
      </c>
      <c r="H15457">
        <v>8665.1299999999992</v>
      </c>
      <c r="I15457" t="s">
        <v>573</v>
      </c>
      <c r="J15457" t="s">
        <v>14</v>
      </c>
      <c r="K15457" t="s">
        <v>404</v>
      </c>
    </row>
    <row r="15458" spans="1:11" hidden="1" x14ac:dyDescent="0.35">
      <c r="A15458" t="s">
        <v>561</v>
      </c>
      <c r="B15458" t="s">
        <v>84</v>
      </c>
      <c r="C15458" t="s">
        <v>384</v>
      </c>
      <c r="D15458" t="s">
        <v>78</v>
      </c>
      <c r="E15458">
        <v>2024</v>
      </c>
      <c r="F15458" t="s">
        <v>500</v>
      </c>
      <c r="G15458" t="s">
        <v>311</v>
      </c>
      <c r="H15458">
        <v>801.32</v>
      </c>
      <c r="I15458" t="s">
        <v>573</v>
      </c>
      <c r="J15458" t="s">
        <v>347</v>
      </c>
      <c r="K15458" t="s">
        <v>404</v>
      </c>
    </row>
    <row r="15459" spans="1:11" hidden="1" x14ac:dyDescent="0.35">
      <c r="A15459" t="s">
        <v>561</v>
      </c>
      <c r="B15459" t="s">
        <v>84</v>
      </c>
      <c r="C15459" t="s">
        <v>384</v>
      </c>
      <c r="D15459" t="s">
        <v>78</v>
      </c>
      <c r="E15459">
        <v>2024</v>
      </c>
      <c r="F15459" t="s">
        <v>500</v>
      </c>
      <c r="G15459" t="s">
        <v>311</v>
      </c>
      <c r="H15459">
        <v>6264.64</v>
      </c>
      <c r="I15459" t="s">
        <v>573</v>
      </c>
      <c r="J15459" t="s">
        <v>14</v>
      </c>
      <c r="K15459" t="s">
        <v>404</v>
      </c>
    </row>
    <row r="15460" spans="1:11" hidden="1" x14ac:dyDescent="0.35">
      <c r="A15460" t="s">
        <v>561</v>
      </c>
      <c r="B15460" t="s">
        <v>84</v>
      </c>
      <c r="C15460" t="s">
        <v>384</v>
      </c>
      <c r="D15460" t="s">
        <v>78</v>
      </c>
      <c r="E15460">
        <v>2024</v>
      </c>
      <c r="F15460" t="s">
        <v>500</v>
      </c>
      <c r="G15460" t="s">
        <v>311</v>
      </c>
      <c r="H15460">
        <v>579.34</v>
      </c>
      <c r="I15460" t="s">
        <v>573</v>
      </c>
      <c r="J15460" t="s">
        <v>347</v>
      </c>
      <c r="K15460" t="s">
        <v>404</v>
      </c>
    </row>
    <row r="15461" spans="1:11" hidden="1" x14ac:dyDescent="0.35">
      <c r="A15461" t="s">
        <v>561</v>
      </c>
      <c r="B15461" t="s">
        <v>84</v>
      </c>
      <c r="C15461" t="s">
        <v>384</v>
      </c>
      <c r="D15461" t="s">
        <v>78</v>
      </c>
      <c r="E15461">
        <v>2024</v>
      </c>
      <c r="F15461" t="s">
        <v>506</v>
      </c>
      <c r="G15461" t="s">
        <v>309</v>
      </c>
      <c r="H15461">
        <v>12246.96</v>
      </c>
      <c r="I15461" t="s">
        <v>573</v>
      </c>
      <c r="J15461" t="s">
        <v>347</v>
      </c>
      <c r="K15461" t="s">
        <v>404</v>
      </c>
    </row>
    <row r="15462" spans="1:11" hidden="1" x14ac:dyDescent="0.35">
      <c r="A15462" t="s">
        <v>561</v>
      </c>
      <c r="B15462" t="s">
        <v>84</v>
      </c>
      <c r="C15462" t="s">
        <v>384</v>
      </c>
      <c r="D15462" t="s">
        <v>78</v>
      </c>
      <c r="E15462">
        <v>2024</v>
      </c>
      <c r="F15462" t="s">
        <v>506</v>
      </c>
      <c r="G15462" t="s">
        <v>309</v>
      </c>
      <c r="H15462">
        <v>228.97</v>
      </c>
      <c r="I15462" t="s">
        <v>573</v>
      </c>
      <c r="J15462" t="s">
        <v>347</v>
      </c>
      <c r="K15462" t="s">
        <v>404</v>
      </c>
    </row>
    <row r="15463" spans="1:11" hidden="1" x14ac:dyDescent="0.35">
      <c r="A15463" t="s">
        <v>561</v>
      </c>
      <c r="B15463" t="s">
        <v>84</v>
      </c>
      <c r="C15463" t="s">
        <v>384</v>
      </c>
      <c r="D15463" t="s">
        <v>78</v>
      </c>
      <c r="E15463">
        <v>2024</v>
      </c>
      <c r="F15463" t="s">
        <v>506</v>
      </c>
      <c r="G15463" t="s">
        <v>309</v>
      </c>
      <c r="H15463">
        <v>1387.37</v>
      </c>
      <c r="I15463" t="s">
        <v>573</v>
      </c>
      <c r="J15463" t="s">
        <v>347</v>
      </c>
      <c r="K15463" t="s">
        <v>404</v>
      </c>
    </row>
    <row r="15464" spans="1:11" hidden="1" x14ac:dyDescent="0.35">
      <c r="A15464" t="s">
        <v>561</v>
      </c>
      <c r="B15464" t="s">
        <v>84</v>
      </c>
      <c r="C15464" t="s">
        <v>384</v>
      </c>
      <c r="D15464" t="s">
        <v>78</v>
      </c>
      <c r="E15464">
        <v>2024</v>
      </c>
      <c r="F15464" t="s">
        <v>506</v>
      </c>
      <c r="G15464" t="s">
        <v>309</v>
      </c>
      <c r="H15464">
        <v>1003.03</v>
      </c>
      <c r="I15464" t="s">
        <v>573</v>
      </c>
      <c r="J15464" t="s">
        <v>347</v>
      </c>
      <c r="K15464" t="s">
        <v>404</v>
      </c>
    </row>
    <row r="15465" spans="1:11" hidden="1" x14ac:dyDescent="0.35">
      <c r="A15465" t="s">
        <v>561</v>
      </c>
      <c r="B15465" t="s">
        <v>84</v>
      </c>
      <c r="C15465" t="s">
        <v>384</v>
      </c>
      <c r="D15465" t="s">
        <v>78</v>
      </c>
      <c r="E15465">
        <v>2024</v>
      </c>
      <c r="F15465" t="s">
        <v>71</v>
      </c>
      <c r="G15465" t="s">
        <v>310</v>
      </c>
      <c r="H15465">
        <v>-7611.75</v>
      </c>
      <c r="I15465" t="s">
        <v>573</v>
      </c>
      <c r="J15465" t="s">
        <v>347</v>
      </c>
      <c r="K15465" t="s">
        <v>404</v>
      </c>
    </row>
    <row r="15466" spans="1:11" hidden="1" x14ac:dyDescent="0.35">
      <c r="A15466" t="s">
        <v>561</v>
      </c>
      <c r="B15466" t="s">
        <v>84</v>
      </c>
      <c r="C15466" t="s">
        <v>384</v>
      </c>
      <c r="D15466" t="s">
        <v>78</v>
      </c>
      <c r="E15466">
        <v>2024</v>
      </c>
      <c r="F15466" t="s">
        <v>71</v>
      </c>
      <c r="G15466" t="s">
        <v>310</v>
      </c>
      <c r="H15466">
        <v>-142.32</v>
      </c>
      <c r="I15466" t="s">
        <v>573</v>
      </c>
      <c r="J15466" t="s">
        <v>347</v>
      </c>
      <c r="K15466" t="s">
        <v>404</v>
      </c>
    </row>
    <row r="15467" spans="1:11" hidden="1" x14ac:dyDescent="0.35">
      <c r="A15467" t="s">
        <v>561</v>
      </c>
      <c r="B15467" t="s">
        <v>84</v>
      </c>
      <c r="C15467" t="s">
        <v>384</v>
      </c>
      <c r="D15467" t="s">
        <v>78</v>
      </c>
      <c r="E15467">
        <v>2024</v>
      </c>
      <c r="F15467" t="s">
        <v>71</v>
      </c>
      <c r="G15467" t="s">
        <v>310</v>
      </c>
      <c r="H15467">
        <v>-862.27</v>
      </c>
      <c r="I15467" t="s">
        <v>573</v>
      </c>
      <c r="J15467" t="s">
        <v>347</v>
      </c>
      <c r="K15467" t="s">
        <v>404</v>
      </c>
    </row>
    <row r="15468" spans="1:11" hidden="1" x14ac:dyDescent="0.35">
      <c r="A15468" t="s">
        <v>561</v>
      </c>
      <c r="B15468" t="s">
        <v>84</v>
      </c>
      <c r="C15468" t="s">
        <v>384</v>
      </c>
      <c r="D15468" t="s">
        <v>78</v>
      </c>
      <c r="E15468">
        <v>2024</v>
      </c>
      <c r="F15468" t="s">
        <v>71</v>
      </c>
      <c r="G15468" t="s">
        <v>310</v>
      </c>
      <c r="H15468">
        <v>-623.4</v>
      </c>
      <c r="I15468" t="s">
        <v>573</v>
      </c>
      <c r="J15468" t="s">
        <v>347</v>
      </c>
      <c r="K15468" t="s">
        <v>404</v>
      </c>
    </row>
    <row r="15469" spans="1:11" hidden="1" x14ac:dyDescent="0.35">
      <c r="A15469" t="s">
        <v>561</v>
      </c>
      <c r="B15469" t="s">
        <v>84</v>
      </c>
      <c r="C15469" t="s">
        <v>384</v>
      </c>
      <c r="D15469" t="s">
        <v>78</v>
      </c>
      <c r="E15469">
        <v>2024</v>
      </c>
      <c r="F15469" t="s">
        <v>148</v>
      </c>
      <c r="G15469" t="s">
        <v>308</v>
      </c>
      <c r="H15469">
        <v>236.23</v>
      </c>
      <c r="I15469" t="s">
        <v>573</v>
      </c>
      <c r="J15469" t="s">
        <v>347</v>
      </c>
      <c r="K15469" t="s">
        <v>404</v>
      </c>
    </row>
    <row r="15470" spans="1:11" hidden="1" x14ac:dyDescent="0.35">
      <c r="A15470" t="s">
        <v>561</v>
      </c>
      <c r="B15470" t="s">
        <v>84</v>
      </c>
      <c r="C15470" t="s">
        <v>384</v>
      </c>
      <c r="D15470" t="s">
        <v>78</v>
      </c>
      <c r="E15470">
        <v>2024</v>
      </c>
      <c r="F15470" t="s">
        <v>148</v>
      </c>
      <c r="G15470" t="s">
        <v>308</v>
      </c>
      <c r="H15470">
        <v>4.42</v>
      </c>
      <c r="I15470" t="s">
        <v>573</v>
      </c>
      <c r="J15470" t="s">
        <v>347</v>
      </c>
      <c r="K15470" t="s">
        <v>404</v>
      </c>
    </row>
    <row r="15471" spans="1:11" hidden="1" x14ac:dyDescent="0.35">
      <c r="A15471" t="s">
        <v>561</v>
      </c>
      <c r="B15471" t="s">
        <v>84</v>
      </c>
      <c r="C15471" t="s">
        <v>384</v>
      </c>
      <c r="D15471" t="s">
        <v>78</v>
      </c>
      <c r="E15471">
        <v>2024</v>
      </c>
      <c r="F15471" t="s">
        <v>148</v>
      </c>
      <c r="G15471" t="s">
        <v>308</v>
      </c>
      <c r="H15471">
        <v>26.75</v>
      </c>
      <c r="I15471" t="s">
        <v>573</v>
      </c>
      <c r="J15471" t="s">
        <v>347</v>
      </c>
      <c r="K15471" t="s">
        <v>404</v>
      </c>
    </row>
    <row r="15472" spans="1:11" hidden="1" x14ac:dyDescent="0.35">
      <c r="A15472" t="s">
        <v>561</v>
      </c>
      <c r="B15472" t="s">
        <v>84</v>
      </c>
      <c r="C15472" t="s">
        <v>384</v>
      </c>
      <c r="D15472" t="s">
        <v>78</v>
      </c>
      <c r="E15472">
        <v>2024</v>
      </c>
      <c r="F15472" t="s">
        <v>148</v>
      </c>
      <c r="G15472" t="s">
        <v>308</v>
      </c>
      <c r="H15472">
        <v>19.350000000000001</v>
      </c>
      <c r="I15472" t="s">
        <v>573</v>
      </c>
      <c r="J15472" t="s">
        <v>347</v>
      </c>
      <c r="K15472" t="s">
        <v>404</v>
      </c>
    </row>
    <row r="15473" spans="1:11" hidden="1" x14ac:dyDescent="0.35">
      <c r="A15473" t="s">
        <v>561</v>
      </c>
      <c r="B15473" t="s">
        <v>84</v>
      </c>
      <c r="C15473" t="s">
        <v>384</v>
      </c>
      <c r="D15473" t="s">
        <v>78</v>
      </c>
      <c r="E15473">
        <v>2024</v>
      </c>
      <c r="F15473" t="s">
        <v>156</v>
      </c>
      <c r="G15473" t="s">
        <v>307</v>
      </c>
      <c r="H15473">
        <v>1556.25</v>
      </c>
      <c r="I15473" t="s">
        <v>573</v>
      </c>
      <c r="J15473" t="s">
        <v>14</v>
      </c>
      <c r="K15473" t="s">
        <v>404</v>
      </c>
    </row>
    <row r="15474" spans="1:11" hidden="1" x14ac:dyDescent="0.35">
      <c r="A15474" t="s">
        <v>561</v>
      </c>
      <c r="B15474" t="s">
        <v>84</v>
      </c>
      <c r="C15474" t="s">
        <v>384</v>
      </c>
      <c r="D15474" t="s">
        <v>78</v>
      </c>
      <c r="E15474">
        <v>2024</v>
      </c>
      <c r="F15474" t="s">
        <v>156</v>
      </c>
      <c r="G15474" t="s">
        <v>307</v>
      </c>
      <c r="H15474">
        <v>10906.62</v>
      </c>
      <c r="I15474" t="s">
        <v>573</v>
      </c>
      <c r="J15474" t="s">
        <v>347</v>
      </c>
      <c r="K15474" t="s">
        <v>404</v>
      </c>
    </row>
    <row r="15475" spans="1:11" hidden="1" x14ac:dyDescent="0.35">
      <c r="A15475" t="s">
        <v>561</v>
      </c>
      <c r="B15475" t="s">
        <v>84</v>
      </c>
      <c r="C15475" t="s">
        <v>384</v>
      </c>
      <c r="D15475" t="s">
        <v>78</v>
      </c>
      <c r="E15475">
        <v>2024</v>
      </c>
      <c r="F15475" t="s">
        <v>156</v>
      </c>
      <c r="G15475" t="s">
        <v>307</v>
      </c>
      <c r="H15475">
        <v>29.11</v>
      </c>
      <c r="I15475" t="s">
        <v>573</v>
      </c>
      <c r="J15475" t="s">
        <v>14</v>
      </c>
      <c r="K15475" t="s">
        <v>404</v>
      </c>
    </row>
    <row r="15476" spans="1:11" hidden="1" x14ac:dyDescent="0.35">
      <c r="A15476" t="s">
        <v>561</v>
      </c>
      <c r="B15476" t="s">
        <v>84</v>
      </c>
      <c r="C15476" t="s">
        <v>384</v>
      </c>
      <c r="D15476" t="s">
        <v>78</v>
      </c>
      <c r="E15476">
        <v>2024</v>
      </c>
      <c r="F15476" t="s">
        <v>156</v>
      </c>
      <c r="G15476" t="s">
        <v>307</v>
      </c>
      <c r="H15476">
        <v>203.93</v>
      </c>
      <c r="I15476" t="s">
        <v>573</v>
      </c>
      <c r="J15476" t="s">
        <v>347</v>
      </c>
      <c r="K15476" t="s">
        <v>404</v>
      </c>
    </row>
    <row r="15477" spans="1:11" hidden="1" x14ac:dyDescent="0.35">
      <c r="A15477" t="s">
        <v>561</v>
      </c>
      <c r="B15477" t="s">
        <v>84</v>
      </c>
      <c r="C15477" t="s">
        <v>384</v>
      </c>
      <c r="D15477" t="s">
        <v>78</v>
      </c>
      <c r="E15477">
        <v>2024</v>
      </c>
      <c r="F15477" t="s">
        <v>156</v>
      </c>
      <c r="G15477" t="s">
        <v>307</v>
      </c>
      <c r="H15477">
        <v>176.29</v>
      </c>
      <c r="I15477" t="s">
        <v>573</v>
      </c>
      <c r="J15477" t="s">
        <v>14</v>
      </c>
      <c r="K15477" t="s">
        <v>404</v>
      </c>
    </row>
    <row r="15478" spans="1:11" hidden="1" x14ac:dyDescent="0.35">
      <c r="A15478" t="s">
        <v>561</v>
      </c>
      <c r="B15478" t="s">
        <v>84</v>
      </c>
      <c r="C15478" t="s">
        <v>384</v>
      </c>
      <c r="D15478" t="s">
        <v>78</v>
      </c>
      <c r="E15478">
        <v>2024</v>
      </c>
      <c r="F15478" t="s">
        <v>156</v>
      </c>
      <c r="G15478" t="s">
        <v>307</v>
      </c>
      <c r="H15478">
        <v>1235.53</v>
      </c>
      <c r="I15478" t="s">
        <v>573</v>
      </c>
      <c r="J15478" t="s">
        <v>347</v>
      </c>
      <c r="K15478" t="s">
        <v>404</v>
      </c>
    </row>
    <row r="15479" spans="1:11" hidden="1" x14ac:dyDescent="0.35">
      <c r="A15479" t="s">
        <v>561</v>
      </c>
      <c r="B15479" t="s">
        <v>84</v>
      </c>
      <c r="C15479" t="s">
        <v>384</v>
      </c>
      <c r="D15479" t="s">
        <v>78</v>
      </c>
      <c r="E15479">
        <v>2024</v>
      </c>
      <c r="F15479" t="s">
        <v>156</v>
      </c>
      <c r="G15479" t="s">
        <v>307</v>
      </c>
      <c r="H15479">
        <v>127.45</v>
      </c>
      <c r="I15479" t="s">
        <v>573</v>
      </c>
      <c r="J15479" t="s">
        <v>14</v>
      </c>
      <c r="K15479" t="s">
        <v>404</v>
      </c>
    </row>
    <row r="15480" spans="1:11" hidden="1" x14ac:dyDescent="0.35">
      <c r="A15480" t="s">
        <v>561</v>
      </c>
      <c r="B15480" t="s">
        <v>84</v>
      </c>
      <c r="C15480" t="s">
        <v>384</v>
      </c>
      <c r="D15480" t="s">
        <v>78</v>
      </c>
      <c r="E15480">
        <v>2024</v>
      </c>
      <c r="F15480" t="s">
        <v>156</v>
      </c>
      <c r="G15480" t="s">
        <v>307</v>
      </c>
      <c r="H15480">
        <v>893.25</v>
      </c>
      <c r="I15480" t="s">
        <v>573</v>
      </c>
      <c r="J15480" t="s">
        <v>347</v>
      </c>
      <c r="K15480" t="s">
        <v>404</v>
      </c>
    </row>
    <row r="15481" spans="1:11" hidden="1" x14ac:dyDescent="0.35">
      <c r="A15481" t="s">
        <v>561</v>
      </c>
      <c r="B15481" t="s">
        <v>84</v>
      </c>
      <c r="C15481" t="s">
        <v>384</v>
      </c>
      <c r="D15481" t="s">
        <v>78</v>
      </c>
      <c r="E15481">
        <v>2024</v>
      </c>
      <c r="F15481" t="s">
        <v>500</v>
      </c>
      <c r="G15481" t="s">
        <v>311</v>
      </c>
      <c r="H15481">
        <v>209478.91</v>
      </c>
      <c r="I15481" t="s">
        <v>573</v>
      </c>
      <c r="J15481" t="s">
        <v>14</v>
      </c>
      <c r="K15481" t="s">
        <v>413</v>
      </c>
    </row>
    <row r="15482" spans="1:11" hidden="1" x14ac:dyDescent="0.35">
      <c r="A15482" t="s">
        <v>561</v>
      </c>
      <c r="B15482" t="s">
        <v>84</v>
      </c>
      <c r="C15482" t="s">
        <v>384</v>
      </c>
      <c r="D15482" t="s">
        <v>78</v>
      </c>
      <c r="E15482">
        <v>2024</v>
      </c>
      <c r="F15482" t="s">
        <v>500</v>
      </c>
      <c r="G15482" t="s">
        <v>311</v>
      </c>
      <c r="H15482">
        <v>17108.5</v>
      </c>
      <c r="I15482" t="s">
        <v>573</v>
      </c>
      <c r="J15482" t="s">
        <v>347</v>
      </c>
      <c r="K15482" t="s">
        <v>413</v>
      </c>
    </row>
    <row r="15483" spans="1:11" hidden="1" x14ac:dyDescent="0.35">
      <c r="A15483" t="s">
        <v>561</v>
      </c>
      <c r="B15483" t="s">
        <v>84</v>
      </c>
      <c r="C15483" t="s">
        <v>384</v>
      </c>
      <c r="D15483" t="s">
        <v>78</v>
      </c>
      <c r="E15483">
        <v>2024</v>
      </c>
      <c r="F15483" t="s">
        <v>500</v>
      </c>
      <c r="G15483" t="s">
        <v>311</v>
      </c>
      <c r="H15483">
        <v>3916.67</v>
      </c>
      <c r="I15483" t="s">
        <v>573</v>
      </c>
      <c r="J15483" t="s">
        <v>14</v>
      </c>
      <c r="K15483" t="s">
        <v>413</v>
      </c>
    </row>
    <row r="15484" spans="1:11" hidden="1" x14ac:dyDescent="0.35">
      <c r="A15484" t="s">
        <v>561</v>
      </c>
      <c r="B15484" t="s">
        <v>84</v>
      </c>
      <c r="C15484" t="s">
        <v>384</v>
      </c>
      <c r="D15484" t="s">
        <v>78</v>
      </c>
      <c r="E15484">
        <v>2024</v>
      </c>
      <c r="F15484" t="s">
        <v>500</v>
      </c>
      <c r="G15484" t="s">
        <v>311</v>
      </c>
      <c r="H15484">
        <v>319.88</v>
      </c>
      <c r="I15484" t="s">
        <v>573</v>
      </c>
      <c r="J15484" t="s">
        <v>347</v>
      </c>
      <c r="K15484" t="s">
        <v>413</v>
      </c>
    </row>
    <row r="15485" spans="1:11" hidden="1" x14ac:dyDescent="0.35">
      <c r="A15485" t="s">
        <v>561</v>
      </c>
      <c r="B15485" t="s">
        <v>84</v>
      </c>
      <c r="C15485" t="s">
        <v>384</v>
      </c>
      <c r="D15485" t="s">
        <v>78</v>
      </c>
      <c r="E15485">
        <v>2024</v>
      </c>
      <c r="F15485" t="s">
        <v>500</v>
      </c>
      <c r="G15485" t="s">
        <v>311</v>
      </c>
      <c r="H15485">
        <v>23730.23</v>
      </c>
      <c r="I15485" t="s">
        <v>573</v>
      </c>
      <c r="J15485" t="s">
        <v>14</v>
      </c>
      <c r="K15485" t="s">
        <v>413</v>
      </c>
    </row>
    <row r="15486" spans="1:11" hidden="1" x14ac:dyDescent="0.35">
      <c r="A15486" t="s">
        <v>561</v>
      </c>
      <c r="B15486" t="s">
        <v>84</v>
      </c>
      <c r="C15486" t="s">
        <v>384</v>
      </c>
      <c r="D15486" t="s">
        <v>78</v>
      </c>
      <c r="E15486">
        <v>2024</v>
      </c>
      <c r="F15486" t="s">
        <v>500</v>
      </c>
      <c r="G15486" t="s">
        <v>311</v>
      </c>
      <c r="H15486">
        <v>1938.09</v>
      </c>
      <c r="I15486" t="s">
        <v>573</v>
      </c>
      <c r="J15486" t="s">
        <v>347</v>
      </c>
      <c r="K15486" t="s">
        <v>413</v>
      </c>
    </row>
    <row r="15487" spans="1:11" hidden="1" x14ac:dyDescent="0.35">
      <c r="A15487" t="s">
        <v>561</v>
      </c>
      <c r="B15487" t="s">
        <v>84</v>
      </c>
      <c r="C15487" t="s">
        <v>384</v>
      </c>
      <c r="D15487" t="s">
        <v>78</v>
      </c>
      <c r="E15487">
        <v>2024</v>
      </c>
      <c r="F15487" t="s">
        <v>500</v>
      </c>
      <c r="G15487" t="s">
        <v>311</v>
      </c>
      <c r="H15487">
        <v>17156.29</v>
      </c>
      <c r="I15487" t="s">
        <v>573</v>
      </c>
      <c r="J15487" t="s">
        <v>14</v>
      </c>
      <c r="K15487" t="s">
        <v>413</v>
      </c>
    </row>
    <row r="15488" spans="1:11" hidden="1" x14ac:dyDescent="0.35">
      <c r="A15488" t="s">
        <v>561</v>
      </c>
      <c r="B15488" t="s">
        <v>84</v>
      </c>
      <c r="C15488" t="s">
        <v>384</v>
      </c>
      <c r="D15488" t="s">
        <v>78</v>
      </c>
      <c r="E15488">
        <v>2024</v>
      </c>
      <c r="F15488" t="s">
        <v>500</v>
      </c>
      <c r="G15488" t="s">
        <v>311</v>
      </c>
      <c r="H15488">
        <v>1401.18</v>
      </c>
      <c r="I15488" t="s">
        <v>573</v>
      </c>
      <c r="J15488" t="s">
        <v>347</v>
      </c>
      <c r="K15488" t="s">
        <v>413</v>
      </c>
    </row>
    <row r="15489" spans="1:11" hidden="1" x14ac:dyDescent="0.35">
      <c r="A15489" t="s">
        <v>561</v>
      </c>
      <c r="B15489" t="s">
        <v>84</v>
      </c>
      <c r="C15489" t="s">
        <v>384</v>
      </c>
      <c r="D15489" t="s">
        <v>78</v>
      </c>
      <c r="E15489">
        <v>2024</v>
      </c>
      <c r="F15489" t="s">
        <v>506</v>
      </c>
      <c r="G15489" t="s">
        <v>309</v>
      </c>
      <c r="H15489">
        <v>12290.66</v>
      </c>
      <c r="I15489" t="s">
        <v>573</v>
      </c>
      <c r="J15489" t="s">
        <v>14</v>
      </c>
      <c r="K15489" t="s">
        <v>413</v>
      </c>
    </row>
    <row r="15490" spans="1:11" hidden="1" x14ac:dyDescent="0.35">
      <c r="A15490" t="s">
        <v>561</v>
      </c>
      <c r="B15490" t="s">
        <v>84</v>
      </c>
      <c r="C15490" t="s">
        <v>384</v>
      </c>
      <c r="D15490" t="s">
        <v>78</v>
      </c>
      <c r="E15490">
        <v>2024</v>
      </c>
      <c r="F15490" t="s">
        <v>506</v>
      </c>
      <c r="G15490" t="s">
        <v>309</v>
      </c>
      <c r="H15490">
        <v>34701.33</v>
      </c>
      <c r="I15490" t="s">
        <v>573</v>
      </c>
      <c r="J15490" t="s">
        <v>347</v>
      </c>
      <c r="K15490" t="s">
        <v>413</v>
      </c>
    </row>
    <row r="15491" spans="1:11" hidden="1" x14ac:dyDescent="0.35">
      <c r="A15491" t="s">
        <v>561</v>
      </c>
      <c r="B15491" t="s">
        <v>84</v>
      </c>
      <c r="C15491" t="s">
        <v>384</v>
      </c>
      <c r="D15491" t="s">
        <v>78</v>
      </c>
      <c r="E15491">
        <v>2024</v>
      </c>
      <c r="F15491" t="s">
        <v>506</v>
      </c>
      <c r="G15491" t="s">
        <v>309</v>
      </c>
      <c r="H15491">
        <v>229.8</v>
      </c>
      <c r="I15491" t="s">
        <v>573</v>
      </c>
      <c r="J15491" t="s">
        <v>14</v>
      </c>
      <c r="K15491" t="s">
        <v>413</v>
      </c>
    </row>
    <row r="15492" spans="1:11" hidden="1" x14ac:dyDescent="0.35">
      <c r="A15492" t="s">
        <v>561</v>
      </c>
      <c r="B15492" t="s">
        <v>84</v>
      </c>
      <c r="C15492" t="s">
        <v>384</v>
      </c>
      <c r="D15492" t="s">
        <v>78</v>
      </c>
      <c r="E15492">
        <v>2024</v>
      </c>
      <c r="F15492" t="s">
        <v>506</v>
      </c>
      <c r="G15492" t="s">
        <v>309</v>
      </c>
      <c r="H15492">
        <v>648.80999999999995</v>
      </c>
      <c r="I15492" t="s">
        <v>573</v>
      </c>
      <c r="J15492" t="s">
        <v>347</v>
      </c>
      <c r="K15492" t="s">
        <v>413</v>
      </c>
    </row>
    <row r="15493" spans="1:11" hidden="1" x14ac:dyDescent="0.35">
      <c r="A15493" t="s">
        <v>561</v>
      </c>
      <c r="B15493" t="s">
        <v>84</v>
      </c>
      <c r="C15493" t="s">
        <v>384</v>
      </c>
      <c r="D15493" t="s">
        <v>78</v>
      </c>
      <c r="E15493">
        <v>2024</v>
      </c>
      <c r="F15493" t="s">
        <v>506</v>
      </c>
      <c r="G15493" t="s">
        <v>309</v>
      </c>
      <c r="H15493">
        <v>1392.31</v>
      </c>
      <c r="I15493" t="s">
        <v>573</v>
      </c>
      <c r="J15493" t="s">
        <v>14</v>
      </c>
      <c r="K15493" t="s">
        <v>413</v>
      </c>
    </row>
    <row r="15494" spans="1:11" hidden="1" x14ac:dyDescent="0.35">
      <c r="A15494" t="s">
        <v>561</v>
      </c>
      <c r="B15494" t="s">
        <v>84</v>
      </c>
      <c r="C15494" t="s">
        <v>384</v>
      </c>
      <c r="D15494" t="s">
        <v>78</v>
      </c>
      <c r="E15494">
        <v>2024</v>
      </c>
      <c r="F15494" t="s">
        <v>506</v>
      </c>
      <c r="G15494" t="s">
        <v>309</v>
      </c>
      <c r="H15494">
        <v>3931.04</v>
      </c>
      <c r="I15494" t="s">
        <v>573</v>
      </c>
      <c r="J15494" t="s">
        <v>347</v>
      </c>
      <c r="K15494" t="s">
        <v>413</v>
      </c>
    </row>
    <row r="15495" spans="1:11" hidden="1" x14ac:dyDescent="0.35">
      <c r="A15495" t="s">
        <v>561</v>
      </c>
      <c r="B15495" t="s">
        <v>84</v>
      </c>
      <c r="C15495" t="s">
        <v>384</v>
      </c>
      <c r="D15495" t="s">
        <v>78</v>
      </c>
      <c r="E15495">
        <v>2024</v>
      </c>
      <c r="F15495" t="s">
        <v>506</v>
      </c>
      <c r="G15495" t="s">
        <v>309</v>
      </c>
      <c r="H15495">
        <v>1006.6</v>
      </c>
      <c r="I15495" t="s">
        <v>573</v>
      </c>
      <c r="J15495" t="s">
        <v>14</v>
      </c>
      <c r="K15495" t="s">
        <v>413</v>
      </c>
    </row>
    <row r="15496" spans="1:11" hidden="1" x14ac:dyDescent="0.35">
      <c r="A15496" t="s">
        <v>561</v>
      </c>
      <c r="B15496" t="s">
        <v>84</v>
      </c>
      <c r="C15496" t="s">
        <v>384</v>
      </c>
      <c r="D15496" t="s">
        <v>78</v>
      </c>
      <c r="E15496">
        <v>2024</v>
      </c>
      <c r="F15496" t="s">
        <v>506</v>
      </c>
      <c r="G15496" t="s">
        <v>309</v>
      </c>
      <c r="H15496">
        <v>2842.04</v>
      </c>
      <c r="I15496" t="s">
        <v>573</v>
      </c>
      <c r="J15496" t="s">
        <v>347</v>
      </c>
      <c r="K15496" t="s">
        <v>413</v>
      </c>
    </row>
    <row r="15497" spans="1:11" hidden="1" x14ac:dyDescent="0.35">
      <c r="A15497" t="s">
        <v>561</v>
      </c>
      <c r="B15497" t="s">
        <v>84</v>
      </c>
      <c r="C15497" t="s">
        <v>384</v>
      </c>
      <c r="D15497" t="s">
        <v>78</v>
      </c>
      <c r="E15497">
        <v>2024</v>
      </c>
      <c r="F15497" t="s">
        <v>71</v>
      </c>
      <c r="G15497" t="s">
        <v>310</v>
      </c>
      <c r="H15497">
        <v>-4435.42</v>
      </c>
      <c r="I15497" t="s">
        <v>573</v>
      </c>
      <c r="J15497" t="s">
        <v>347</v>
      </c>
      <c r="K15497" t="s">
        <v>413</v>
      </c>
    </row>
    <row r="15498" spans="1:11" hidden="1" x14ac:dyDescent="0.35">
      <c r="A15498" t="s">
        <v>561</v>
      </c>
      <c r="B15498" t="s">
        <v>84</v>
      </c>
      <c r="C15498" t="s">
        <v>384</v>
      </c>
      <c r="D15498" t="s">
        <v>78</v>
      </c>
      <c r="E15498">
        <v>2024</v>
      </c>
      <c r="F15498" t="s">
        <v>71</v>
      </c>
      <c r="G15498" t="s">
        <v>310</v>
      </c>
      <c r="H15498">
        <v>-82.93</v>
      </c>
      <c r="I15498" t="s">
        <v>573</v>
      </c>
      <c r="J15498" t="s">
        <v>347</v>
      </c>
      <c r="K15498" t="s">
        <v>413</v>
      </c>
    </row>
    <row r="15499" spans="1:11" hidden="1" x14ac:dyDescent="0.35">
      <c r="A15499" t="s">
        <v>561</v>
      </c>
      <c r="B15499" t="s">
        <v>84</v>
      </c>
      <c r="C15499" t="s">
        <v>384</v>
      </c>
      <c r="D15499" t="s">
        <v>78</v>
      </c>
      <c r="E15499">
        <v>2024</v>
      </c>
      <c r="F15499" t="s">
        <v>71</v>
      </c>
      <c r="G15499" t="s">
        <v>310</v>
      </c>
      <c r="H15499">
        <v>-502.45</v>
      </c>
      <c r="I15499" t="s">
        <v>573</v>
      </c>
      <c r="J15499" t="s">
        <v>347</v>
      </c>
      <c r="K15499" t="s">
        <v>413</v>
      </c>
    </row>
    <row r="15500" spans="1:11" hidden="1" x14ac:dyDescent="0.35">
      <c r="A15500" t="s">
        <v>561</v>
      </c>
      <c r="B15500" t="s">
        <v>84</v>
      </c>
      <c r="C15500" t="s">
        <v>384</v>
      </c>
      <c r="D15500" t="s">
        <v>78</v>
      </c>
      <c r="E15500">
        <v>2024</v>
      </c>
      <c r="F15500" t="s">
        <v>71</v>
      </c>
      <c r="G15500" t="s">
        <v>310</v>
      </c>
      <c r="H15500">
        <v>-363.25</v>
      </c>
      <c r="I15500" t="s">
        <v>573</v>
      </c>
      <c r="J15500" t="s">
        <v>347</v>
      </c>
      <c r="K15500" t="s">
        <v>413</v>
      </c>
    </row>
    <row r="15501" spans="1:11" hidden="1" x14ac:dyDescent="0.35">
      <c r="A15501" t="s">
        <v>561</v>
      </c>
      <c r="B15501" t="s">
        <v>84</v>
      </c>
      <c r="C15501" t="s">
        <v>384</v>
      </c>
      <c r="D15501" t="s">
        <v>78</v>
      </c>
      <c r="E15501">
        <v>2024</v>
      </c>
      <c r="F15501" t="s">
        <v>148</v>
      </c>
      <c r="G15501" t="s">
        <v>308</v>
      </c>
      <c r="H15501">
        <v>933.3</v>
      </c>
      <c r="I15501" t="s">
        <v>573</v>
      </c>
      <c r="J15501" t="s">
        <v>347</v>
      </c>
      <c r="K15501" t="s">
        <v>413</v>
      </c>
    </row>
    <row r="15502" spans="1:11" hidden="1" x14ac:dyDescent="0.35">
      <c r="A15502" t="s">
        <v>561</v>
      </c>
      <c r="B15502" t="s">
        <v>84</v>
      </c>
      <c r="C15502" t="s">
        <v>384</v>
      </c>
      <c r="D15502" t="s">
        <v>78</v>
      </c>
      <c r="E15502">
        <v>2024</v>
      </c>
      <c r="F15502" t="s">
        <v>148</v>
      </c>
      <c r="G15502" t="s">
        <v>308</v>
      </c>
      <c r="H15502">
        <v>17.45</v>
      </c>
      <c r="I15502" t="s">
        <v>573</v>
      </c>
      <c r="J15502" t="s">
        <v>347</v>
      </c>
      <c r="K15502" t="s">
        <v>413</v>
      </c>
    </row>
    <row r="15503" spans="1:11" hidden="1" x14ac:dyDescent="0.35">
      <c r="A15503" t="s">
        <v>561</v>
      </c>
      <c r="B15503" t="s">
        <v>84</v>
      </c>
      <c r="C15503" t="s">
        <v>384</v>
      </c>
      <c r="D15503" t="s">
        <v>78</v>
      </c>
      <c r="E15503">
        <v>2024</v>
      </c>
      <c r="F15503" t="s">
        <v>148</v>
      </c>
      <c r="G15503" t="s">
        <v>308</v>
      </c>
      <c r="H15503">
        <v>105.72</v>
      </c>
      <c r="I15503" t="s">
        <v>573</v>
      </c>
      <c r="J15503" t="s">
        <v>347</v>
      </c>
      <c r="K15503" t="s">
        <v>413</v>
      </c>
    </row>
    <row r="15504" spans="1:11" hidden="1" x14ac:dyDescent="0.35">
      <c r="A15504" t="s">
        <v>561</v>
      </c>
      <c r="B15504" t="s">
        <v>84</v>
      </c>
      <c r="C15504" t="s">
        <v>384</v>
      </c>
      <c r="D15504" t="s">
        <v>78</v>
      </c>
      <c r="E15504">
        <v>2024</v>
      </c>
      <c r="F15504" t="s">
        <v>148</v>
      </c>
      <c r="G15504" t="s">
        <v>308</v>
      </c>
      <c r="H15504">
        <v>76.430000000000007</v>
      </c>
      <c r="I15504" t="s">
        <v>573</v>
      </c>
      <c r="J15504" t="s">
        <v>347</v>
      </c>
      <c r="K15504" t="s">
        <v>413</v>
      </c>
    </row>
    <row r="15505" spans="1:11" hidden="1" x14ac:dyDescent="0.35">
      <c r="A15505" t="s">
        <v>561</v>
      </c>
      <c r="B15505" t="s">
        <v>84</v>
      </c>
      <c r="C15505" t="s">
        <v>384</v>
      </c>
      <c r="D15505" t="s">
        <v>78</v>
      </c>
      <c r="E15505">
        <v>2024</v>
      </c>
      <c r="F15505" t="s">
        <v>156</v>
      </c>
      <c r="G15505" t="s">
        <v>307</v>
      </c>
      <c r="H15505">
        <v>4153.92</v>
      </c>
      <c r="I15505" t="s">
        <v>573</v>
      </c>
      <c r="J15505" t="s">
        <v>14</v>
      </c>
      <c r="K15505" t="s">
        <v>413</v>
      </c>
    </row>
    <row r="15506" spans="1:11" hidden="1" x14ac:dyDescent="0.35">
      <c r="A15506" t="s">
        <v>561</v>
      </c>
      <c r="B15506" t="s">
        <v>84</v>
      </c>
      <c r="C15506" t="s">
        <v>384</v>
      </c>
      <c r="D15506" t="s">
        <v>78</v>
      </c>
      <c r="E15506">
        <v>2024</v>
      </c>
      <c r="F15506" t="s">
        <v>156</v>
      </c>
      <c r="G15506" t="s">
        <v>307</v>
      </c>
      <c r="H15506">
        <v>19697.3</v>
      </c>
      <c r="I15506" t="s">
        <v>573</v>
      </c>
      <c r="J15506" t="s">
        <v>347</v>
      </c>
      <c r="K15506" t="s">
        <v>413</v>
      </c>
    </row>
    <row r="15507" spans="1:11" hidden="1" x14ac:dyDescent="0.35">
      <c r="A15507" t="s">
        <v>561</v>
      </c>
      <c r="B15507" t="s">
        <v>84</v>
      </c>
      <c r="C15507" t="s">
        <v>384</v>
      </c>
      <c r="D15507" t="s">
        <v>78</v>
      </c>
      <c r="E15507">
        <v>2024</v>
      </c>
      <c r="F15507" t="s">
        <v>156</v>
      </c>
      <c r="G15507" t="s">
        <v>307</v>
      </c>
      <c r="H15507">
        <v>77.67</v>
      </c>
      <c r="I15507" t="s">
        <v>573</v>
      </c>
      <c r="J15507" t="s">
        <v>14</v>
      </c>
      <c r="K15507" t="s">
        <v>413</v>
      </c>
    </row>
    <row r="15508" spans="1:11" hidden="1" x14ac:dyDescent="0.35">
      <c r="A15508" t="s">
        <v>561</v>
      </c>
      <c r="B15508" t="s">
        <v>84</v>
      </c>
      <c r="C15508" t="s">
        <v>384</v>
      </c>
      <c r="D15508" t="s">
        <v>78</v>
      </c>
      <c r="E15508">
        <v>2024</v>
      </c>
      <c r="F15508" t="s">
        <v>156</v>
      </c>
      <c r="G15508" t="s">
        <v>307</v>
      </c>
      <c r="H15508">
        <v>368.29</v>
      </c>
      <c r="I15508" t="s">
        <v>573</v>
      </c>
      <c r="J15508" t="s">
        <v>347</v>
      </c>
      <c r="K15508" t="s">
        <v>413</v>
      </c>
    </row>
    <row r="15509" spans="1:11" hidden="1" x14ac:dyDescent="0.35">
      <c r="A15509" t="s">
        <v>561</v>
      </c>
      <c r="B15509" t="s">
        <v>84</v>
      </c>
      <c r="C15509" t="s">
        <v>384</v>
      </c>
      <c r="D15509" t="s">
        <v>78</v>
      </c>
      <c r="E15509">
        <v>2024</v>
      </c>
      <c r="F15509" t="s">
        <v>156</v>
      </c>
      <c r="G15509" t="s">
        <v>307</v>
      </c>
      <c r="H15509">
        <v>470.56</v>
      </c>
      <c r="I15509" t="s">
        <v>573</v>
      </c>
      <c r="J15509" t="s">
        <v>14</v>
      </c>
      <c r="K15509" t="s">
        <v>413</v>
      </c>
    </row>
    <row r="15510" spans="1:11" hidden="1" x14ac:dyDescent="0.35">
      <c r="A15510" t="s">
        <v>561</v>
      </c>
      <c r="B15510" t="s">
        <v>84</v>
      </c>
      <c r="C15510" t="s">
        <v>384</v>
      </c>
      <c r="D15510" t="s">
        <v>78</v>
      </c>
      <c r="E15510">
        <v>2024</v>
      </c>
      <c r="F15510" t="s">
        <v>156</v>
      </c>
      <c r="G15510" t="s">
        <v>307</v>
      </c>
      <c r="H15510">
        <v>2231.35</v>
      </c>
      <c r="I15510" t="s">
        <v>573</v>
      </c>
      <c r="J15510" t="s">
        <v>347</v>
      </c>
      <c r="K15510" t="s">
        <v>413</v>
      </c>
    </row>
    <row r="15511" spans="1:11" hidden="1" x14ac:dyDescent="0.35">
      <c r="A15511" t="s">
        <v>561</v>
      </c>
      <c r="B15511" t="s">
        <v>84</v>
      </c>
      <c r="C15511" t="s">
        <v>384</v>
      </c>
      <c r="D15511" t="s">
        <v>78</v>
      </c>
      <c r="E15511">
        <v>2024</v>
      </c>
      <c r="F15511" t="s">
        <v>156</v>
      </c>
      <c r="G15511" t="s">
        <v>307</v>
      </c>
      <c r="H15511">
        <v>340.2</v>
      </c>
      <c r="I15511" t="s">
        <v>573</v>
      </c>
      <c r="J15511" t="s">
        <v>14</v>
      </c>
      <c r="K15511" t="s">
        <v>413</v>
      </c>
    </row>
    <row r="15512" spans="1:11" hidden="1" x14ac:dyDescent="0.35">
      <c r="A15512" t="s">
        <v>561</v>
      </c>
      <c r="B15512" t="s">
        <v>84</v>
      </c>
      <c r="C15512" t="s">
        <v>384</v>
      </c>
      <c r="D15512" t="s">
        <v>78</v>
      </c>
      <c r="E15512">
        <v>2024</v>
      </c>
      <c r="F15512" t="s">
        <v>156</v>
      </c>
      <c r="G15512" t="s">
        <v>307</v>
      </c>
      <c r="H15512">
        <v>1613.2</v>
      </c>
      <c r="I15512" t="s">
        <v>573</v>
      </c>
      <c r="J15512" t="s">
        <v>347</v>
      </c>
      <c r="K15512" t="s">
        <v>413</v>
      </c>
    </row>
    <row r="15513" spans="1:11" hidden="1" x14ac:dyDescent="0.35">
      <c r="A15513" t="s">
        <v>561</v>
      </c>
      <c r="B15513" t="s">
        <v>84</v>
      </c>
      <c r="C15513" t="s">
        <v>411</v>
      </c>
      <c r="D15513" t="s">
        <v>78</v>
      </c>
      <c r="E15513">
        <v>2024</v>
      </c>
      <c r="F15513" t="s">
        <v>500</v>
      </c>
      <c r="G15513" t="s">
        <v>311</v>
      </c>
      <c r="H15513">
        <v>3291.98</v>
      </c>
      <c r="I15513" t="s">
        <v>573</v>
      </c>
      <c r="J15513" t="s">
        <v>14</v>
      </c>
      <c r="K15513" t="s">
        <v>412</v>
      </c>
    </row>
    <row r="15514" spans="1:11" hidden="1" x14ac:dyDescent="0.35">
      <c r="A15514" t="s">
        <v>561</v>
      </c>
      <c r="B15514" t="s">
        <v>84</v>
      </c>
      <c r="C15514" t="s">
        <v>411</v>
      </c>
      <c r="D15514" t="s">
        <v>78</v>
      </c>
      <c r="E15514">
        <v>2024</v>
      </c>
      <c r="F15514" t="s">
        <v>500</v>
      </c>
      <c r="G15514" t="s">
        <v>311</v>
      </c>
      <c r="H15514">
        <v>2956.48</v>
      </c>
      <c r="I15514" t="s">
        <v>573</v>
      </c>
      <c r="J15514" t="s">
        <v>347</v>
      </c>
      <c r="K15514" t="s">
        <v>412</v>
      </c>
    </row>
    <row r="15515" spans="1:11" hidden="1" x14ac:dyDescent="0.35">
      <c r="A15515" t="s">
        <v>561</v>
      </c>
      <c r="B15515" t="s">
        <v>84</v>
      </c>
      <c r="C15515" t="s">
        <v>411</v>
      </c>
      <c r="D15515" t="s">
        <v>78</v>
      </c>
      <c r="E15515">
        <v>2024</v>
      </c>
      <c r="F15515" t="s">
        <v>500</v>
      </c>
      <c r="G15515" t="s">
        <v>311</v>
      </c>
      <c r="H15515">
        <v>2150.8000000000002</v>
      </c>
      <c r="I15515" t="s">
        <v>573</v>
      </c>
      <c r="J15515" t="s">
        <v>14</v>
      </c>
      <c r="K15515" t="s">
        <v>412</v>
      </c>
    </row>
    <row r="15516" spans="1:11" hidden="1" x14ac:dyDescent="0.35">
      <c r="A15516" t="s">
        <v>561</v>
      </c>
      <c r="B15516" t="s">
        <v>84</v>
      </c>
      <c r="C15516" t="s">
        <v>411</v>
      </c>
      <c r="D15516" t="s">
        <v>78</v>
      </c>
      <c r="E15516">
        <v>2024</v>
      </c>
      <c r="F15516" t="s">
        <v>500</v>
      </c>
      <c r="G15516" t="s">
        <v>311</v>
      </c>
      <c r="H15516">
        <v>1931.6</v>
      </c>
      <c r="I15516" t="s">
        <v>573</v>
      </c>
      <c r="J15516" t="s">
        <v>347</v>
      </c>
      <c r="K15516" t="s">
        <v>412</v>
      </c>
    </row>
    <row r="15517" spans="1:11" hidden="1" x14ac:dyDescent="0.35">
      <c r="A15517" t="s">
        <v>561</v>
      </c>
      <c r="B15517" t="s">
        <v>84</v>
      </c>
      <c r="C15517" t="s">
        <v>411</v>
      </c>
      <c r="D15517" t="s">
        <v>78</v>
      </c>
      <c r="E15517">
        <v>2024</v>
      </c>
      <c r="F15517" t="s">
        <v>500</v>
      </c>
      <c r="G15517" t="s">
        <v>311</v>
      </c>
      <c r="H15517">
        <v>255.73</v>
      </c>
      <c r="I15517" t="s">
        <v>573</v>
      </c>
      <c r="J15517" t="s">
        <v>14</v>
      </c>
      <c r="K15517" t="s">
        <v>412</v>
      </c>
    </row>
    <row r="15518" spans="1:11" hidden="1" x14ac:dyDescent="0.35">
      <c r="A15518" t="s">
        <v>561</v>
      </c>
      <c r="B15518" t="s">
        <v>84</v>
      </c>
      <c r="C15518" t="s">
        <v>411</v>
      </c>
      <c r="D15518" t="s">
        <v>78</v>
      </c>
      <c r="E15518">
        <v>2024</v>
      </c>
      <c r="F15518" t="s">
        <v>500</v>
      </c>
      <c r="G15518" t="s">
        <v>311</v>
      </c>
      <c r="H15518">
        <v>229.67</v>
      </c>
      <c r="I15518" t="s">
        <v>573</v>
      </c>
      <c r="J15518" t="s">
        <v>347</v>
      </c>
      <c r="K15518" t="s">
        <v>412</v>
      </c>
    </row>
    <row r="15519" spans="1:11" hidden="1" x14ac:dyDescent="0.35">
      <c r="A15519" t="s">
        <v>561</v>
      </c>
      <c r="B15519" t="s">
        <v>84</v>
      </c>
      <c r="C15519" t="s">
        <v>411</v>
      </c>
      <c r="D15519" t="s">
        <v>78</v>
      </c>
      <c r="E15519">
        <v>2024</v>
      </c>
      <c r="F15519" t="s">
        <v>500</v>
      </c>
      <c r="G15519" t="s">
        <v>311</v>
      </c>
      <c r="H15519">
        <v>728.76</v>
      </c>
      <c r="I15519" t="s">
        <v>573</v>
      </c>
      <c r="J15519" t="s">
        <v>14</v>
      </c>
      <c r="K15519" t="s">
        <v>412</v>
      </c>
    </row>
    <row r="15520" spans="1:11" hidden="1" x14ac:dyDescent="0.35">
      <c r="A15520" t="s">
        <v>561</v>
      </c>
      <c r="B15520" t="s">
        <v>84</v>
      </c>
      <c r="C15520" t="s">
        <v>411</v>
      </c>
      <c r="D15520" t="s">
        <v>78</v>
      </c>
      <c r="E15520">
        <v>2024</v>
      </c>
      <c r="F15520" t="s">
        <v>500</v>
      </c>
      <c r="G15520" t="s">
        <v>311</v>
      </c>
      <c r="H15520">
        <v>654.49</v>
      </c>
      <c r="I15520" t="s">
        <v>573</v>
      </c>
      <c r="J15520" t="s">
        <v>347</v>
      </c>
      <c r="K15520" t="s">
        <v>412</v>
      </c>
    </row>
    <row r="15521" spans="1:11" hidden="1" x14ac:dyDescent="0.35">
      <c r="A15521" t="s">
        <v>561</v>
      </c>
      <c r="B15521" t="s">
        <v>84</v>
      </c>
      <c r="C15521" t="s">
        <v>411</v>
      </c>
      <c r="D15521" t="s">
        <v>78</v>
      </c>
      <c r="E15521">
        <v>2024</v>
      </c>
      <c r="F15521" t="s">
        <v>500</v>
      </c>
      <c r="G15521" t="s">
        <v>311</v>
      </c>
      <c r="H15521">
        <v>3868.49</v>
      </c>
      <c r="I15521" t="s">
        <v>573</v>
      </c>
      <c r="J15521" t="s">
        <v>14</v>
      </c>
      <c r="K15521" t="s">
        <v>412</v>
      </c>
    </row>
    <row r="15522" spans="1:11" hidden="1" x14ac:dyDescent="0.35">
      <c r="A15522" t="s">
        <v>561</v>
      </c>
      <c r="B15522" t="s">
        <v>84</v>
      </c>
      <c r="C15522" t="s">
        <v>411</v>
      </c>
      <c r="D15522" t="s">
        <v>78</v>
      </c>
      <c r="E15522">
        <v>2024</v>
      </c>
      <c r="F15522" t="s">
        <v>500</v>
      </c>
      <c r="G15522" t="s">
        <v>311</v>
      </c>
      <c r="H15522">
        <v>3474.23</v>
      </c>
      <c r="I15522" t="s">
        <v>573</v>
      </c>
      <c r="J15522" t="s">
        <v>347</v>
      </c>
      <c r="K15522" t="s">
        <v>412</v>
      </c>
    </row>
    <row r="15523" spans="1:11" hidden="1" x14ac:dyDescent="0.35">
      <c r="A15523" t="s">
        <v>561</v>
      </c>
      <c r="B15523" t="s">
        <v>84</v>
      </c>
      <c r="C15523" t="s">
        <v>411</v>
      </c>
      <c r="D15523" t="s">
        <v>78</v>
      </c>
      <c r="E15523">
        <v>2024</v>
      </c>
      <c r="F15523" t="s">
        <v>500</v>
      </c>
      <c r="G15523" t="s">
        <v>311</v>
      </c>
      <c r="H15523">
        <v>878.05</v>
      </c>
      <c r="I15523" t="s">
        <v>573</v>
      </c>
      <c r="J15523" t="s">
        <v>14</v>
      </c>
      <c r="K15523" t="s">
        <v>412</v>
      </c>
    </row>
    <row r="15524" spans="1:11" hidden="1" x14ac:dyDescent="0.35">
      <c r="A15524" t="s">
        <v>561</v>
      </c>
      <c r="B15524" t="s">
        <v>84</v>
      </c>
      <c r="C15524" t="s">
        <v>411</v>
      </c>
      <c r="D15524" t="s">
        <v>78</v>
      </c>
      <c r="E15524">
        <v>2024</v>
      </c>
      <c r="F15524" t="s">
        <v>500</v>
      </c>
      <c r="G15524" t="s">
        <v>311</v>
      </c>
      <c r="H15524">
        <v>788.57</v>
      </c>
      <c r="I15524" t="s">
        <v>573</v>
      </c>
      <c r="J15524" t="s">
        <v>347</v>
      </c>
      <c r="K15524" t="s">
        <v>412</v>
      </c>
    </row>
    <row r="15525" spans="1:11" hidden="1" x14ac:dyDescent="0.35">
      <c r="A15525" t="s">
        <v>561</v>
      </c>
      <c r="B15525" t="s">
        <v>84</v>
      </c>
      <c r="C15525" t="s">
        <v>411</v>
      </c>
      <c r="D15525" t="s">
        <v>78</v>
      </c>
      <c r="E15525">
        <v>2024</v>
      </c>
      <c r="F15525" t="s">
        <v>71</v>
      </c>
      <c r="G15525" t="s">
        <v>310</v>
      </c>
      <c r="H15525">
        <v>33.26</v>
      </c>
      <c r="I15525" t="s">
        <v>573</v>
      </c>
      <c r="J15525" t="s">
        <v>347</v>
      </c>
      <c r="K15525" t="s">
        <v>412</v>
      </c>
    </row>
    <row r="15526" spans="1:11" hidden="1" x14ac:dyDescent="0.35">
      <c r="A15526" t="s">
        <v>561</v>
      </c>
      <c r="B15526" t="s">
        <v>84</v>
      </c>
      <c r="C15526" t="s">
        <v>411</v>
      </c>
      <c r="D15526" t="s">
        <v>78</v>
      </c>
      <c r="E15526">
        <v>2024</v>
      </c>
      <c r="F15526" t="s">
        <v>71</v>
      </c>
      <c r="G15526" t="s">
        <v>310</v>
      </c>
      <c r="H15526">
        <v>21.74</v>
      </c>
      <c r="I15526" t="s">
        <v>573</v>
      </c>
      <c r="J15526" t="s">
        <v>347</v>
      </c>
      <c r="K15526" t="s">
        <v>412</v>
      </c>
    </row>
    <row r="15527" spans="1:11" hidden="1" x14ac:dyDescent="0.35">
      <c r="A15527" t="s">
        <v>561</v>
      </c>
      <c r="B15527" t="s">
        <v>84</v>
      </c>
      <c r="C15527" t="s">
        <v>411</v>
      </c>
      <c r="D15527" t="s">
        <v>78</v>
      </c>
      <c r="E15527">
        <v>2024</v>
      </c>
      <c r="F15527" t="s">
        <v>71</v>
      </c>
      <c r="G15527" t="s">
        <v>310</v>
      </c>
      <c r="H15527">
        <v>2.58</v>
      </c>
      <c r="I15527" t="s">
        <v>573</v>
      </c>
      <c r="J15527" t="s">
        <v>347</v>
      </c>
      <c r="K15527" t="s">
        <v>412</v>
      </c>
    </row>
    <row r="15528" spans="1:11" hidden="1" x14ac:dyDescent="0.35">
      <c r="A15528" t="s">
        <v>561</v>
      </c>
      <c r="B15528" t="s">
        <v>84</v>
      </c>
      <c r="C15528" t="s">
        <v>411</v>
      </c>
      <c r="D15528" t="s">
        <v>78</v>
      </c>
      <c r="E15528">
        <v>2024</v>
      </c>
      <c r="F15528" t="s">
        <v>71</v>
      </c>
      <c r="G15528" t="s">
        <v>310</v>
      </c>
      <c r="H15528">
        <v>7.36</v>
      </c>
      <c r="I15528" t="s">
        <v>573</v>
      </c>
      <c r="J15528" t="s">
        <v>347</v>
      </c>
      <c r="K15528" t="s">
        <v>412</v>
      </c>
    </row>
    <row r="15529" spans="1:11" hidden="1" x14ac:dyDescent="0.35">
      <c r="A15529" t="s">
        <v>561</v>
      </c>
      <c r="B15529" t="s">
        <v>84</v>
      </c>
      <c r="C15529" t="s">
        <v>411</v>
      </c>
      <c r="D15529" t="s">
        <v>78</v>
      </c>
      <c r="E15529">
        <v>2024</v>
      </c>
      <c r="F15529" t="s">
        <v>71</v>
      </c>
      <c r="G15529" t="s">
        <v>310</v>
      </c>
      <c r="H15529">
        <v>39.1</v>
      </c>
      <c r="I15529" t="s">
        <v>573</v>
      </c>
      <c r="J15529" t="s">
        <v>347</v>
      </c>
      <c r="K15529" t="s">
        <v>412</v>
      </c>
    </row>
    <row r="15530" spans="1:11" hidden="1" x14ac:dyDescent="0.35">
      <c r="A15530" t="s">
        <v>561</v>
      </c>
      <c r="B15530" t="s">
        <v>84</v>
      </c>
      <c r="C15530" t="s">
        <v>411</v>
      </c>
      <c r="D15530" t="s">
        <v>78</v>
      </c>
      <c r="E15530">
        <v>2024</v>
      </c>
      <c r="F15530" t="s">
        <v>71</v>
      </c>
      <c r="G15530" t="s">
        <v>310</v>
      </c>
      <c r="H15530">
        <v>8.8800000000000008</v>
      </c>
      <c r="I15530" t="s">
        <v>573</v>
      </c>
      <c r="J15530" t="s">
        <v>347</v>
      </c>
      <c r="K15530" t="s">
        <v>412</v>
      </c>
    </row>
    <row r="15531" spans="1:11" hidden="1" x14ac:dyDescent="0.35">
      <c r="A15531" t="s">
        <v>561</v>
      </c>
      <c r="B15531" t="s">
        <v>84</v>
      </c>
      <c r="C15531" t="s">
        <v>411</v>
      </c>
      <c r="D15531" t="s">
        <v>78</v>
      </c>
      <c r="E15531">
        <v>2024</v>
      </c>
      <c r="F15531" t="s">
        <v>506</v>
      </c>
      <c r="G15531" t="s">
        <v>309</v>
      </c>
      <c r="H15531">
        <v>746.63</v>
      </c>
      <c r="I15531" t="s">
        <v>573</v>
      </c>
      <c r="J15531" t="s">
        <v>347</v>
      </c>
      <c r="K15531" t="s">
        <v>412</v>
      </c>
    </row>
    <row r="15532" spans="1:11" hidden="1" x14ac:dyDescent="0.35">
      <c r="A15532" t="s">
        <v>561</v>
      </c>
      <c r="B15532" t="s">
        <v>84</v>
      </c>
      <c r="C15532" t="s">
        <v>411</v>
      </c>
      <c r="D15532" t="s">
        <v>78</v>
      </c>
      <c r="E15532">
        <v>2024</v>
      </c>
      <c r="F15532" t="s">
        <v>506</v>
      </c>
      <c r="G15532" t="s">
        <v>309</v>
      </c>
      <c r="H15532">
        <v>487.81</v>
      </c>
      <c r="I15532" t="s">
        <v>573</v>
      </c>
      <c r="J15532" t="s">
        <v>347</v>
      </c>
      <c r="K15532" t="s">
        <v>412</v>
      </c>
    </row>
    <row r="15533" spans="1:11" hidden="1" x14ac:dyDescent="0.35">
      <c r="A15533" t="s">
        <v>561</v>
      </c>
      <c r="B15533" t="s">
        <v>84</v>
      </c>
      <c r="C15533" t="s">
        <v>411</v>
      </c>
      <c r="D15533" t="s">
        <v>78</v>
      </c>
      <c r="E15533">
        <v>2024</v>
      </c>
      <c r="F15533" t="s">
        <v>506</v>
      </c>
      <c r="G15533" t="s">
        <v>309</v>
      </c>
      <c r="H15533">
        <v>58</v>
      </c>
      <c r="I15533" t="s">
        <v>573</v>
      </c>
      <c r="J15533" t="s">
        <v>347</v>
      </c>
      <c r="K15533" t="s">
        <v>412</v>
      </c>
    </row>
    <row r="15534" spans="1:11" hidden="1" x14ac:dyDescent="0.35">
      <c r="A15534" t="s">
        <v>561</v>
      </c>
      <c r="B15534" t="s">
        <v>84</v>
      </c>
      <c r="C15534" t="s">
        <v>411</v>
      </c>
      <c r="D15534" t="s">
        <v>78</v>
      </c>
      <c r="E15534">
        <v>2024</v>
      </c>
      <c r="F15534" t="s">
        <v>506</v>
      </c>
      <c r="G15534" t="s">
        <v>309</v>
      </c>
      <c r="H15534">
        <v>165.28</v>
      </c>
      <c r="I15534" t="s">
        <v>573</v>
      </c>
      <c r="J15534" t="s">
        <v>347</v>
      </c>
      <c r="K15534" t="s">
        <v>412</v>
      </c>
    </row>
    <row r="15535" spans="1:11" hidden="1" x14ac:dyDescent="0.35">
      <c r="A15535" t="s">
        <v>561</v>
      </c>
      <c r="B15535" t="s">
        <v>84</v>
      </c>
      <c r="C15535" t="s">
        <v>411</v>
      </c>
      <c r="D15535" t="s">
        <v>78</v>
      </c>
      <c r="E15535">
        <v>2024</v>
      </c>
      <c r="F15535" t="s">
        <v>506</v>
      </c>
      <c r="G15535" t="s">
        <v>309</v>
      </c>
      <c r="H15535">
        <v>877.38</v>
      </c>
      <c r="I15535" t="s">
        <v>573</v>
      </c>
      <c r="J15535" t="s">
        <v>347</v>
      </c>
      <c r="K15535" t="s">
        <v>412</v>
      </c>
    </row>
    <row r="15536" spans="1:11" hidden="1" x14ac:dyDescent="0.35">
      <c r="A15536" t="s">
        <v>561</v>
      </c>
      <c r="B15536" t="s">
        <v>84</v>
      </c>
      <c r="C15536" t="s">
        <v>411</v>
      </c>
      <c r="D15536" t="s">
        <v>78</v>
      </c>
      <c r="E15536">
        <v>2024</v>
      </c>
      <c r="F15536" t="s">
        <v>506</v>
      </c>
      <c r="G15536" t="s">
        <v>309</v>
      </c>
      <c r="H15536">
        <v>199.14</v>
      </c>
      <c r="I15536" t="s">
        <v>573</v>
      </c>
      <c r="J15536" t="s">
        <v>347</v>
      </c>
      <c r="K15536" t="s">
        <v>412</v>
      </c>
    </row>
    <row r="15537" spans="1:11" hidden="1" x14ac:dyDescent="0.35">
      <c r="A15537" t="s">
        <v>561</v>
      </c>
      <c r="B15537" t="s">
        <v>84</v>
      </c>
      <c r="C15537" t="s">
        <v>411</v>
      </c>
      <c r="D15537" t="s">
        <v>78</v>
      </c>
      <c r="E15537">
        <v>2024</v>
      </c>
      <c r="F15537" t="s">
        <v>148</v>
      </c>
      <c r="G15537" t="s">
        <v>308</v>
      </c>
      <c r="H15537">
        <v>-100.83</v>
      </c>
      <c r="I15537" t="s">
        <v>573</v>
      </c>
      <c r="J15537" t="s">
        <v>347</v>
      </c>
      <c r="K15537" t="s">
        <v>412</v>
      </c>
    </row>
    <row r="15538" spans="1:11" hidden="1" x14ac:dyDescent="0.35">
      <c r="A15538" t="s">
        <v>561</v>
      </c>
      <c r="B15538" t="s">
        <v>84</v>
      </c>
      <c r="C15538" t="s">
        <v>411</v>
      </c>
      <c r="D15538" t="s">
        <v>78</v>
      </c>
      <c r="E15538">
        <v>2024</v>
      </c>
      <c r="F15538" t="s">
        <v>148</v>
      </c>
      <c r="G15538" t="s">
        <v>308</v>
      </c>
      <c r="H15538">
        <v>-65.88</v>
      </c>
      <c r="I15538" t="s">
        <v>573</v>
      </c>
      <c r="J15538" t="s">
        <v>347</v>
      </c>
      <c r="K15538" t="s">
        <v>412</v>
      </c>
    </row>
    <row r="15539" spans="1:11" hidden="1" x14ac:dyDescent="0.35">
      <c r="A15539" t="s">
        <v>561</v>
      </c>
      <c r="B15539" t="s">
        <v>84</v>
      </c>
      <c r="C15539" t="s">
        <v>411</v>
      </c>
      <c r="D15539" t="s">
        <v>78</v>
      </c>
      <c r="E15539">
        <v>2024</v>
      </c>
      <c r="F15539" t="s">
        <v>148</v>
      </c>
      <c r="G15539" t="s">
        <v>308</v>
      </c>
      <c r="H15539">
        <v>-7.83</v>
      </c>
      <c r="I15539" t="s">
        <v>573</v>
      </c>
      <c r="J15539" t="s">
        <v>347</v>
      </c>
      <c r="K15539" t="s">
        <v>412</v>
      </c>
    </row>
    <row r="15540" spans="1:11" hidden="1" x14ac:dyDescent="0.35">
      <c r="A15540" t="s">
        <v>561</v>
      </c>
      <c r="B15540" t="s">
        <v>84</v>
      </c>
      <c r="C15540" t="s">
        <v>411</v>
      </c>
      <c r="D15540" t="s">
        <v>78</v>
      </c>
      <c r="E15540">
        <v>2024</v>
      </c>
      <c r="F15540" t="s">
        <v>148</v>
      </c>
      <c r="G15540" t="s">
        <v>308</v>
      </c>
      <c r="H15540">
        <v>-22.32</v>
      </c>
      <c r="I15540" t="s">
        <v>573</v>
      </c>
      <c r="J15540" t="s">
        <v>347</v>
      </c>
      <c r="K15540" t="s">
        <v>412</v>
      </c>
    </row>
    <row r="15541" spans="1:11" hidden="1" x14ac:dyDescent="0.35">
      <c r="A15541" t="s">
        <v>561</v>
      </c>
      <c r="B15541" t="s">
        <v>84</v>
      </c>
      <c r="C15541" t="s">
        <v>411</v>
      </c>
      <c r="D15541" t="s">
        <v>78</v>
      </c>
      <c r="E15541">
        <v>2024</v>
      </c>
      <c r="F15541" t="s">
        <v>148</v>
      </c>
      <c r="G15541" t="s">
        <v>308</v>
      </c>
      <c r="H15541">
        <v>-118.5</v>
      </c>
      <c r="I15541" t="s">
        <v>573</v>
      </c>
      <c r="J15541" t="s">
        <v>347</v>
      </c>
      <c r="K15541" t="s">
        <v>412</v>
      </c>
    </row>
    <row r="15542" spans="1:11" hidden="1" x14ac:dyDescent="0.35">
      <c r="A15542" t="s">
        <v>561</v>
      </c>
      <c r="B15542" t="s">
        <v>84</v>
      </c>
      <c r="C15542" t="s">
        <v>411</v>
      </c>
      <c r="D15542" t="s">
        <v>78</v>
      </c>
      <c r="E15542">
        <v>2024</v>
      </c>
      <c r="F15542" t="s">
        <v>148</v>
      </c>
      <c r="G15542" t="s">
        <v>308</v>
      </c>
      <c r="H15542">
        <v>-26.88</v>
      </c>
      <c r="I15542" t="s">
        <v>573</v>
      </c>
      <c r="J15542" t="s">
        <v>347</v>
      </c>
      <c r="K15542" t="s">
        <v>412</v>
      </c>
    </row>
    <row r="15543" spans="1:11" hidden="1" x14ac:dyDescent="0.35">
      <c r="A15543" t="s">
        <v>561</v>
      </c>
      <c r="B15543" t="s">
        <v>84</v>
      </c>
      <c r="C15543" t="s">
        <v>411</v>
      </c>
      <c r="D15543" t="s">
        <v>78</v>
      </c>
      <c r="E15543">
        <v>2024</v>
      </c>
      <c r="F15543" t="s">
        <v>156</v>
      </c>
      <c r="G15543" t="s">
        <v>307</v>
      </c>
      <c r="H15543">
        <v>138.38</v>
      </c>
      <c r="I15543" t="s">
        <v>573</v>
      </c>
      <c r="J15543" t="s">
        <v>14</v>
      </c>
      <c r="K15543" t="s">
        <v>412</v>
      </c>
    </row>
    <row r="15544" spans="1:11" hidden="1" x14ac:dyDescent="0.35">
      <c r="A15544" t="s">
        <v>561</v>
      </c>
      <c r="B15544" t="s">
        <v>84</v>
      </c>
      <c r="C15544" t="s">
        <v>411</v>
      </c>
      <c r="D15544" t="s">
        <v>78</v>
      </c>
      <c r="E15544">
        <v>2024</v>
      </c>
      <c r="F15544" t="s">
        <v>156</v>
      </c>
      <c r="G15544" t="s">
        <v>307</v>
      </c>
      <c r="H15544">
        <v>387.97</v>
      </c>
      <c r="I15544" t="s">
        <v>573</v>
      </c>
      <c r="J15544" t="s">
        <v>347</v>
      </c>
      <c r="K15544" t="s">
        <v>412</v>
      </c>
    </row>
    <row r="15545" spans="1:11" hidden="1" x14ac:dyDescent="0.35">
      <c r="A15545" t="s">
        <v>561</v>
      </c>
      <c r="B15545" t="s">
        <v>84</v>
      </c>
      <c r="C15545" t="s">
        <v>411</v>
      </c>
      <c r="D15545" t="s">
        <v>78</v>
      </c>
      <c r="E15545">
        <v>2024</v>
      </c>
      <c r="F15545" t="s">
        <v>156</v>
      </c>
      <c r="G15545" t="s">
        <v>307</v>
      </c>
      <c r="H15545">
        <v>90.41</v>
      </c>
      <c r="I15545" t="s">
        <v>573</v>
      </c>
      <c r="J15545" t="s">
        <v>14</v>
      </c>
      <c r="K15545" t="s">
        <v>412</v>
      </c>
    </row>
    <row r="15546" spans="1:11" hidden="1" x14ac:dyDescent="0.35">
      <c r="A15546" t="s">
        <v>561</v>
      </c>
      <c r="B15546" t="s">
        <v>84</v>
      </c>
      <c r="C15546" t="s">
        <v>411</v>
      </c>
      <c r="D15546" t="s">
        <v>78</v>
      </c>
      <c r="E15546">
        <v>2024</v>
      </c>
      <c r="F15546" t="s">
        <v>156</v>
      </c>
      <c r="G15546" t="s">
        <v>307</v>
      </c>
      <c r="H15546">
        <v>253.48</v>
      </c>
      <c r="I15546" t="s">
        <v>573</v>
      </c>
      <c r="J15546" t="s">
        <v>347</v>
      </c>
      <c r="K15546" t="s">
        <v>412</v>
      </c>
    </row>
    <row r="15547" spans="1:11" hidden="1" x14ac:dyDescent="0.35">
      <c r="A15547" t="s">
        <v>561</v>
      </c>
      <c r="B15547" t="s">
        <v>84</v>
      </c>
      <c r="C15547" t="s">
        <v>411</v>
      </c>
      <c r="D15547" t="s">
        <v>78</v>
      </c>
      <c r="E15547">
        <v>2024</v>
      </c>
      <c r="F15547" t="s">
        <v>156</v>
      </c>
      <c r="G15547" t="s">
        <v>307</v>
      </c>
      <c r="H15547">
        <v>10.75</v>
      </c>
      <c r="I15547" t="s">
        <v>573</v>
      </c>
      <c r="J15547" t="s">
        <v>14</v>
      </c>
      <c r="K15547" t="s">
        <v>412</v>
      </c>
    </row>
    <row r="15548" spans="1:11" hidden="1" x14ac:dyDescent="0.35">
      <c r="A15548" t="s">
        <v>561</v>
      </c>
      <c r="B15548" t="s">
        <v>84</v>
      </c>
      <c r="C15548" t="s">
        <v>411</v>
      </c>
      <c r="D15548" t="s">
        <v>78</v>
      </c>
      <c r="E15548">
        <v>2024</v>
      </c>
      <c r="F15548" t="s">
        <v>156</v>
      </c>
      <c r="G15548" t="s">
        <v>307</v>
      </c>
      <c r="H15548">
        <v>30.14</v>
      </c>
      <c r="I15548" t="s">
        <v>573</v>
      </c>
      <c r="J15548" t="s">
        <v>347</v>
      </c>
      <c r="K15548" t="s">
        <v>412</v>
      </c>
    </row>
    <row r="15549" spans="1:11" hidden="1" x14ac:dyDescent="0.35">
      <c r="A15549" t="s">
        <v>561</v>
      </c>
      <c r="B15549" t="s">
        <v>84</v>
      </c>
      <c r="C15549" t="s">
        <v>411</v>
      </c>
      <c r="D15549" t="s">
        <v>78</v>
      </c>
      <c r="E15549">
        <v>2024</v>
      </c>
      <c r="F15549" t="s">
        <v>156</v>
      </c>
      <c r="G15549" t="s">
        <v>307</v>
      </c>
      <c r="H15549">
        <v>30.64</v>
      </c>
      <c r="I15549" t="s">
        <v>573</v>
      </c>
      <c r="J15549" t="s">
        <v>14</v>
      </c>
      <c r="K15549" t="s">
        <v>412</v>
      </c>
    </row>
    <row r="15550" spans="1:11" hidden="1" x14ac:dyDescent="0.35">
      <c r="A15550" t="s">
        <v>561</v>
      </c>
      <c r="B15550" t="s">
        <v>84</v>
      </c>
      <c r="C15550" t="s">
        <v>411</v>
      </c>
      <c r="D15550" t="s">
        <v>78</v>
      </c>
      <c r="E15550">
        <v>2024</v>
      </c>
      <c r="F15550" t="s">
        <v>156</v>
      </c>
      <c r="G15550" t="s">
        <v>307</v>
      </c>
      <c r="H15550">
        <v>85.89</v>
      </c>
      <c r="I15550" t="s">
        <v>573</v>
      </c>
      <c r="J15550" t="s">
        <v>347</v>
      </c>
      <c r="K15550" t="s">
        <v>412</v>
      </c>
    </row>
    <row r="15551" spans="1:11" hidden="1" x14ac:dyDescent="0.35">
      <c r="A15551" t="s">
        <v>561</v>
      </c>
      <c r="B15551" t="s">
        <v>84</v>
      </c>
      <c r="C15551" t="s">
        <v>411</v>
      </c>
      <c r="D15551" t="s">
        <v>78</v>
      </c>
      <c r="E15551">
        <v>2024</v>
      </c>
      <c r="F15551" t="s">
        <v>156</v>
      </c>
      <c r="G15551" t="s">
        <v>307</v>
      </c>
      <c r="H15551">
        <v>162.63</v>
      </c>
      <c r="I15551" t="s">
        <v>573</v>
      </c>
      <c r="J15551" t="s">
        <v>14</v>
      </c>
      <c r="K15551" t="s">
        <v>412</v>
      </c>
    </row>
    <row r="15552" spans="1:11" hidden="1" x14ac:dyDescent="0.35">
      <c r="A15552" t="s">
        <v>561</v>
      </c>
      <c r="B15552" t="s">
        <v>84</v>
      </c>
      <c r="C15552" t="s">
        <v>411</v>
      </c>
      <c r="D15552" t="s">
        <v>78</v>
      </c>
      <c r="E15552">
        <v>2024</v>
      </c>
      <c r="F15552" t="s">
        <v>156</v>
      </c>
      <c r="G15552" t="s">
        <v>307</v>
      </c>
      <c r="H15552">
        <v>455.89</v>
      </c>
      <c r="I15552" t="s">
        <v>573</v>
      </c>
      <c r="J15552" t="s">
        <v>347</v>
      </c>
      <c r="K15552" t="s">
        <v>412</v>
      </c>
    </row>
    <row r="15553" spans="1:11" hidden="1" x14ac:dyDescent="0.35">
      <c r="A15553" t="s">
        <v>561</v>
      </c>
      <c r="B15553" t="s">
        <v>84</v>
      </c>
      <c r="C15553" t="s">
        <v>411</v>
      </c>
      <c r="D15553" t="s">
        <v>78</v>
      </c>
      <c r="E15553">
        <v>2024</v>
      </c>
      <c r="F15553" t="s">
        <v>156</v>
      </c>
      <c r="G15553" t="s">
        <v>307</v>
      </c>
      <c r="H15553">
        <v>36.909999999999997</v>
      </c>
      <c r="I15553" t="s">
        <v>573</v>
      </c>
      <c r="J15553" t="s">
        <v>14</v>
      </c>
      <c r="K15553" t="s">
        <v>412</v>
      </c>
    </row>
    <row r="15554" spans="1:11" hidden="1" x14ac:dyDescent="0.35">
      <c r="A15554" t="s">
        <v>561</v>
      </c>
      <c r="B15554" t="s">
        <v>84</v>
      </c>
      <c r="C15554" t="s">
        <v>411</v>
      </c>
      <c r="D15554" t="s">
        <v>78</v>
      </c>
      <c r="E15554">
        <v>2024</v>
      </c>
      <c r="F15554" t="s">
        <v>156</v>
      </c>
      <c r="G15554" t="s">
        <v>307</v>
      </c>
      <c r="H15554">
        <v>103.49</v>
      </c>
      <c r="I15554" t="s">
        <v>573</v>
      </c>
      <c r="J15554" t="s">
        <v>347</v>
      </c>
      <c r="K15554" t="s">
        <v>412</v>
      </c>
    </row>
    <row r="15555" spans="1:11" hidden="1" x14ac:dyDescent="0.35">
      <c r="A15555" t="s">
        <v>561</v>
      </c>
      <c r="B15555" t="s">
        <v>84</v>
      </c>
      <c r="C15555" t="s">
        <v>418</v>
      </c>
      <c r="D15555" t="s">
        <v>78</v>
      </c>
      <c r="E15555">
        <v>2024</v>
      </c>
      <c r="F15555" t="s">
        <v>500</v>
      </c>
      <c r="G15555" t="s">
        <v>311</v>
      </c>
      <c r="H15555">
        <v>22698.63</v>
      </c>
      <c r="I15555" t="s">
        <v>573</v>
      </c>
      <c r="J15555" t="s">
        <v>14</v>
      </c>
      <c r="K15555" t="s">
        <v>417</v>
      </c>
    </row>
    <row r="15556" spans="1:11" hidden="1" x14ac:dyDescent="0.35">
      <c r="A15556" t="s">
        <v>561</v>
      </c>
      <c r="B15556" t="s">
        <v>84</v>
      </c>
      <c r="C15556" t="s">
        <v>418</v>
      </c>
      <c r="D15556" t="s">
        <v>78</v>
      </c>
      <c r="E15556">
        <v>2024</v>
      </c>
      <c r="F15556" t="s">
        <v>500</v>
      </c>
      <c r="G15556" t="s">
        <v>311</v>
      </c>
      <c r="H15556">
        <v>10247.370000000001</v>
      </c>
      <c r="I15556" t="s">
        <v>573</v>
      </c>
      <c r="J15556" t="s">
        <v>347</v>
      </c>
      <c r="K15556" t="s">
        <v>417</v>
      </c>
    </row>
    <row r="15557" spans="1:11" hidden="1" x14ac:dyDescent="0.35">
      <c r="A15557" t="s">
        <v>561</v>
      </c>
      <c r="B15557" t="s">
        <v>84</v>
      </c>
      <c r="C15557" t="s">
        <v>418</v>
      </c>
      <c r="D15557" t="s">
        <v>78</v>
      </c>
      <c r="E15557">
        <v>2024</v>
      </c>
      <c r="F15557" t="s">
        <v>506</v>
      </c>
      <c r="G15557" t="s">
        <v>309</v>
      </c>
      <c r="H15557">
        <v>1559.46</v>
      </c>
      <c r="I15557" t="s">
        <v>573</v>
      </c>
      <c r="J15557" t="s">
        <v>347</v>
      </c>
      <c r="K15557" t="s">
        <v>417</v>
      </c>
    </row>
    <row r="15558" spans="1:11" hidden="1" x14ac:dyDescent="0.35">
      <c r="A15558" t="s">
        <v>561</v>
      </c>
      <c r="B15558" t="s">
        <v>84</v>
      </c>
      <c r="C15558" t="s">
        <v>418</v>
      </c>
      <c r="D15558" t="s">
        <v>78</v>
      </c>
      <c r="E15558">
        <v>2024</v>
      </c>
      <c r="F15558" t="s">
        <v>148</v>
      </c>
      <c r="G15558" t="s">
        <v>308</v>
      </c>
      <c r="H15558">
        <v>199.57</v>
      </c>
      <c r="I15558" t="s">
        <v>573</v>
      </c>
      <c r="J15558" t="s">
        <v>347</v>
      </c>
      <c r="K15558" t="s">
        <v>417</v>
      </c>
    </row>
    <row r="15559" spans="1:11" hidden="1" x14ac:dyDescent="0.35">
      <c r="A15559" t="s">
        <v>561</v>
      </c>
      <c r="B15559" t="s">
        <v>84</v>
      </c>
      <c r="C15559" t="s">
        <v>418</v>
      </c>
      <c r="D15559" t="s">
        <v>78</v>
      </c>
      <c r="E15559">
        <v>2024</v>
      </c>
      <c r="F15559" t="s">
        <v>156</v>
      </c>
      <c r="G15559" t="s">
        <v>307</v>
      </c>
      <c r="H15559">
        <v>2388.67</v>
      </c>
      <c r="I15559" t="s">
        <v>573</v>
      </c>
      <c r="J15559" t="s">
        <v>14</v>
      </c>
      <c r="K15559" t="s">
        <v>417</v>
      </c>
    </row>
    <row r="15560" spans="1:11" hidden="1" x14ac:dyDescent="0.35">
      <c r="A15560" t="s">
        <v>561</v>
      </c>
      <c r="B15560" t="s">
        <v>84</v>
      </c>
      <c r="C15560" t="s">
        <v>418</v>
      </c>
      <c r="D15560" t="s">
        <v>78</v>
      </c>
      <c r="E15560">
        <v>2024</v>
      </c>
      <c r="F15560" t="s">
        <v>156</v>
      </c>
      <c r="G15560" t="s">
        <v>307</v>
      </c>
      <c r="H15560">
        <v>1051.75</v>
      </c>
      <c r="I15560" t="s">
        <v>573</v>
      </c>
      <c r="J15560" t="s">
        <v>347</v>
      </c>
      <c r="K15560" t="s">
        <v>417</v>
      </c>
    </row>
    <row r="15561" spans="1:11" hidden="1" x14ac:dyDescent="0.35">
      <c r="A15561" t="s">
        <v>561</v>
      </c>
      <c r="B15561" t="s">
        <v>84</v>
      </c>
      <c r="C15561" t="s">
        <v>419</v>
      </c>
      <c r="D15561" t="s">
        <v>78</v>
      </c>
      <c r="E15561">
        <v>2024</v>
      </c>
      <c r="F15561" t="s">
        <v>500</v>
      </c>
      <c r="G15561" t="s">
        <v>311</v>
      </c>
      <c r="H15561">
        <v>23979.58</v>
      </c>
      <c r="I15561" t="s">
        <v>573</v>
      </c>
      <c r="J15561" t="s">
        <v>14</v>
      </c>
      <c r="K15561" t="s">
        <v>415</v>
      </c>
    </row>
    <row r="15562" spans="1:11" hidden="1" x14ac:dyDescent="0.35">
      <c r="A15562" t="s">
        <v>561</v>
      </c>
      <c r="B15562" t="s">
        <v>84</v>
      </c>
      <c r="C15562" t="s">
        <v>419</v>
      </c>
      <c r="D15562" t="s">
        <v>78</v>
      </c>
      <c r="E15562">
        <v>2024</v>
      </c>
      <c r="F15562" t="s">
        <v>500</v>
      </c>
      <c r="G15562" t="s">
        <v>311</v>
      </c>
      <c r="H15562">
        <v>10246.950000000001</v>
      </c>
      <c r="I15562" t="s">
        <v>573</v>
      </c>
      <c r="J15562" t="s">
        <v>347</v>
      </c>
      <c r="K15562" t="s">
        <v>415</v>
      </c>
    </row>
    <row r="15563" spans="1:11" hidden="1" x14ac:dyDescent="0.35">
      <c r="A15563" t="s">
        <v>561</v>
      </c>
      <c r="B15563" t="s">
        <v>84</v>
      </c>
      <c r="C15563" t="s">
        <v>419</v>
      </c>
      <c r="D15563" t="s">
        <v>78</v>
      </c>
      <c r="E15563">
        <v>2024</v>
      </c>
      <c r="F15563" t="s">
        <v>71</v>
      </c>
      <c r="G15563" t="s">
        <v>310</v>
      </c>
      <c r="H15563">
        <v>-330</v>
      </c>
      <c r="I15563" t="s">
        <v>573</v>
      </c>
      <c r="J15563" t="s">
        <v>347</v>
      </c>
      <c r="K15563" t="s">
        <v>415</v>
      </c>
    </row>
    <row r="15564" spans="1:11" hidden="1" x14ac:dyDescent="0.35">
      <c r="A15564" t="s">
        <v>561</v>
      </c>
      <c r="B15564" t="s">
        <v>84</v>
      </c>
      <c r="C15564" t="s">
        <v>419</v>
      </c>
      <c r="D15564" t="s">
        <v>78</v>
      </c>
      <c r="E15564">
        <v>2024</v>
      </c>
      <c r="F15564" t="s">
        <v>506</v>
      </c>
      <c r="G15564" t="s">
        <v>309</v>
      </c>
      <c r="H15564">
        <v>1529.71</v>
      </c>
      <c r="I15564" t="s">
        <v>573</v>
      </c>
      <c r="J15564" t="s">
        <v>347</v>
      </c>
      <c r="K15564" t="s">
        <v>415</v>
      </c>
    </row>
    <row r="15565" spans="1:11" hidden="1" x14ac:dyDescent="0.35">
      <c r="A15565" t="s">
        <v>561</v>
      </c>
      <c r="B15565" t="s">
        <v>84</v>
      </c>
      <c r="C15565" t="s">
        <v>419</v>
      </c>
      <c r="D15565" t="s">
        <v>78</v>
      </c>
      <c r="E15565">
        <v>2024</v>
      </c>
      <c r="F15565" t="s">
        <v>148</v>
      </c>
      <c r="G15565" t="s">
        <v>308</v>
      </c>
      <c r="H15565">
        <v>653.73</v>
      </c>
      <c r="I15565" t="s">
        <v>573</v>
      </c>
      <c r="J15565" t="s">
        <v>347</v>
      </c>
      <c r="K15565" t="s">
        <v>415</v>
      </c>
    </row>
    <row r="15566" spans="1:11" hidden="1" x14ac:dyDescent="0.35">
      <c r="A15566" t="s">
        <v>561</v>
      </c>
      <c r="B15566" t="s">
        <v>84</v>
      </c>
      <c r="C15566" t="s">
        <v>419</v>
      </c>
      <c r="D15566" t="s">
        <v>78</v>
      </c>
      <c r="E15566">
        <v>2024</v>
      </c>
      <c r="F15566" t="s">
        <v>156</v>
      </c>
      <c r="G15566" t="s">
        <v>307</v>
      </c>
      <c r="H15566">
        <v>2842.74</v>
      </c>
      <c r="I15566" t="s">
        <v>573</v>
      </c>
      <c r="J15566" t="s">
        <v>14</v>
      </c>
      <c r="K15566" t="s">
        <v>415</v>
      </c>
    </row>
    <row r="15567" spans="1:11" hidden="1" x14ac:dyDescent="0.35">
      <c r="A15567" t="s">
        <v>561</v>
      </c>
      <c r="B15567" t="s">
        <v>84</v>
      </c>
      <c r="C15567" t="s">
        <v>419</v>
      </c>
      <c r="D15567" t="s">
        <v>78</v>
      </c>
      <c r="E15567">
        <v>2024</v>
      </c>
      <c r="F15567" t="s">
        <v>156</v>
      </c>
      <c r="G15567" t="s">
        <v>307</v>
      </c>
      <c r="H15567">
        <v>1139.22</v>
      </c>
      <c r="I15567" t="s">
        <v>573</v>
      </c>
      <c r="J15567" t="s">
        <v>347</v>
      </c>
      <c r="K15567" t="s">
        <v>415</v>
      </c>
    </row>
    <row r="15568" spans="1:11" hidden="1" x14ac:dyDescent="0.35">
      <c r="A15568" t="s">
        <v>561</v>
      </c>
      <c r="B15568" t="s">
        <v>84</v>
      </c>
      <c r="C15568" t="s">
        <v>420</v>
      </c>
      <c r="D15568" t="s">
        <v>78</v>
      </c>
      <c r="E15568">
        <v>2024</v>
      </c>
      <c r="F15568" t="s">
        <v>500</v>
      </c>
      <c r="G15568" t="s">
        <v>311</v>
      </c>
      <c r="H15568">
        <v>22683.35</v>
      </c>
      <c r="I15568" t="s">
        <v>573</v>
      </c>
      <c r="J15568" t="s">
        <v>14</v>
      </c>
      <c r="K15568" t="s">
        <v>416</v>
      </c>
    </row>
    <row r="15569" spans="1:11" hidden="1" x14ac:dyDescent="0.35">
      <c r="A15569" t="s">
        <v>561</v>
      </c>
      <c r="B15569" t="s">
        <v>84</v>
      </c>
      <c r="C15569" t="s">
        <v>420</v>
      </c>
      <c r="D15569" t="s">
        <v>78</v>
      </c>
      <c r="E15569">
        <v>2024</v>
      </c>
      <c r="F15569" t="s">
        <v>500</v>
      </c>
      <c r="G15569" t="s">
        <v>311</v>
      </c>
      <c r="H15569">
        <v>10196.64</v>
      </c>
      <c r="I15569" t="s">
        <v>573</v>
      </c>
      <c r="J15569" t="s">
        <v>347</v>
      </c>
      <c r="K15569" t="s">
        <v>416</v>
      </c>
    </row>
    <row r="15570" spans="1:11" hidden="1" x14ac:dyDescent="0.35">
      <c r="A15570" t="s">
        <v>561</v>
      </c>
      <c r="B15570" t="s">
        <v>84</v>
      </c>
      <c r="C15570" t="s">
        <v>420</v>
      </c>
      <c r="D15570" t="s">
        <v>78</v>
      </c>
      <c r="E15570">
        <v>2024</v>
      </c>
      <c r="F15570" t="s">
        <v>71</v>
      </c>
      <c r="G15570" t="s">
        <v>310</v>
      </c>
      <c r="H15570">
        <v>454</v>
      </c>
      <c r="I15570" t="s">
        <v>573</v>
      </c>
      <c r="J15570" t="s">
        <v>347</v>
      </c>
      <c r="K15570" t="s">
        <v>416</v>
      </c>
    </row>
    <row r="15571" spans="1:11" hidden="1" x14ac:dyDescent="0.35">
      <c r="A15571" t="s">
        <v>561</v>
      </c>
      <c r="B15571" t="s">
        <v>84</v>
      </c>
      <c r="C15571" t="s">
        <v>420</v>
      </c>
      <c r="D15571" t="s">
        <v>78</v>
      </c>
      <c r="E15571">
        <v>2024</v>
      </c>
      <c r="F15571" t="s">
        <v>506</v>
      </c>
      <c r="G15571" t="s">
        <v>309</v>
      </c>
      <c r="H15571">
        <v>1606.2</v>
      </c>
      <c r="I15571" t="s">
        <v>573</v>
      </c>
      <c r="J15571" t="s">
        <v>347</v>
      </c>
      <c r="K15571" t="s">
        <v>416</v>
      </c>
    </row>
    <row r="15572" spans="1:11" hidden="1" x14ac:dyDescent="0.35">
      <c r="A15572" t="s">
        <v>561</v>
      </c>
      <c r="B15572" t="s">
        <v>84</v>
      </c>
      <c r="C15572" t="s">
        <v>420</v>
      </c>
      <c r="D15572" t="s">
        <v>78</v>
      </c>
      <c r="E15572">
        <v>2024</v>
      </c>
      <c r="F15572" t="s">
        <v>148</v>
      </c>
      <c r="G15572" t="s">
        <v>308</v>
      </c>
      <c r="H15572">
        <v>64.81</v>
      </c>
      <c r="I15572" t="s">
        <v>573</v>
      </c>
      <c r="J15572" t="s">
        <v>347</v>
      </c>
      <c r="K15572" t="s">
        <v>416</v>
      </c>
    </row>
    <row r="15573" spans="1:11" hidden="1" x14ac:dyDescent="0.35">
      <c r="A15573" t="s">
        <v>561</v>
      </c>
      <c r="B15573" t="s">
        <v>84</v>
      </c>
      <c r="C15573" t="s">
        <v>420</v>
      </c>
      <c r="D15573" t="s">
        <v>78</v>
      </c>
      <c r="E15573">
        <v>2024</v>
      </c>
      <c r="F15573" t="s">
        <v>156</v>
      </c>
      <c r="G15573" t="s">
        <v>307</v>
      </c>
      <c r="H15573">
        <v>3273.36</v>
      </c>
      <c r="I15573" t="s">
        <v>573</v>
      </c>
      <c r="J15573" t="s">
        <v>14</v>
      </c>
      <c r="K15573" t="s">
        <v>416</v>
      </c>
    </row>
    <row r="15574" spans="1:11" hidden="1" x14ac:dyDescent="0.35">
      <c r="A15574" t="s">
        <v>561</v>
      </c>
      <c r="B15574" t="s">
        <v>84</v>
      </c>
      <c r="C15574" t="s">
        <v>420</v>
      </c>
      <c r="D15574" t="s">
        <v>78</v>
      </c>
      <c r="E15574">
        <v>2024</v>
      </c>
      <c r="F15574" t="s">
        <v>156</v>
      </c>
      <c r="G15574" t="s">
        <v>307</v>
      </c>
      <c r="H15574">
        <v>1052.26</v>
      </c>
      <c r="I15574" t="s">
        <v>573</v>
      </c>
      <c r="J15574" t="s">
        <v>347</v>
      </c>
      <c r="K15574" t="s">
        <v>416</v>
      </c>
    </row>
    <row r="15575" spans="1:11" hidden="1" x14ac:dyDescent="0.35">
      <c r="A15575" t="s">
        <v>561</v>
      </c>
      <c r="B15575" t="s">
        <v>84</v>
      </c>
      <c r="C15575" t="s">
        <v>421</v>
      </c>
      <c r="D15575" t="s">
        <v>78</v>
      </c>
      <c r="E15575">
        <v>2024</v>
      </c>
      <c r="F15575" t="s">
        <v>500</v>
      </c>
      <c r="G15575" t="s">
        <v>311</v>
      </c>
      <c r="H15575">
        <v>24017.11</v>
      </c>
      <c r="I15575" t="s">
        <v>573</v>
      </c>
      <c r="J15575" t="s">
        <v>14</v>
      </c>
      <c r="K15575" t="s">
        <v>414</v>
      </c>
    </row>
    <row r="15576" spans="1:11" hidden="1" x14ac:dyDescent="0.35">
      <c r="A15576" t="s">
        <v>561</v>
      </c>
      <c r="B15576" t="s">
        <v>84</v>
      </c>
      <c r="C15576" t="s">
        <v>421</v>
      </c>
      <c r="D15576" t="s">
        <v>78</v>
      </c>
      <c r="E15576">
        <v>2024</v>
      </c>
      <c r="F15576" t="s">
        <v>500</v>
      </c>
      <c r="G15576" t="s">
        <v>311</v>
      </c>
      <c r="H15576">
        <v>10205.01</v>
      </c>
      <c r="I15576" t="s">
        <v>573</v>
      </c>
      <c r="J15576" t="s">
        <v>347</v>
      </c>
      <c r="K15576" t="s">
        <v>414</v>
      </c>
    </row>
    <row r="15577" spans="1:11" hidden="1" x14ac:dyDescent="0.35">
      <c r="A15577" t="s">
        <v>561</v>
      </c>
      <c r="B15577" t="s">
        <v>84</v>
      </c>
      <c r="C15577" t="s">
        <v>421</v>
      </c>
      <c r="D15577" t="s">
        <v>78</v>
      </c>
      <c r="E15577">
        <v>2024</v>
      </c>
      <c r="F15577" t="s">
        <v>71</v>
      </c>
      <c r="G15577" t="s">
        <v>310</v>
      </c>
      <c r="H15577">
        <v>5084.84</v>
      </c>
      <c r="I15577" t="s">
        <v>573</v>
      </c>
      <c r="J15577" t="s">
        <v>347</v>
      </c>
      <c r="K15577" t="s">
        <v>414</v>
      </c>
    </row>
    <row r="15578" spans="1:11" hidden="1" x14ac:dyDescent="0.35">
      <c r="A15578" t="s">
        <v>561</v>
      </c>
      <c r="B15578" t="s">
        <v>84</v>
      </c>
      <c r="C15578" t="s">
        <v>421</v>
      </c>
      <c r="D15578" t="s">
        <v>78</v>
      </c>
      <c r="E15578">
        <v>2024</v>
      </c>
      <c r="F15578" t="s">
        <v>506</v>
      </c>
      <c r="G15578" t="s">
        <v>309</v>
      </c>
      <c r="H15578">
        <v>2353.69</v>
      </c>
      <c r="I15578" t="s">
        <v>573</v>
      </c>
      <c r="J15578" t="s">
        <v>347</v>
      </c>
      <c r="K15578" t="s">
        <v>414</v>
      </c>
    </row>
    <row r="15579" spans="1:11" hidden="1" x14ac:dyDescent="0.35">
      <c r="A15579" t="s">
        <v>561</v>
      </c>
      <c r="B15579" t="s">
        <v>84</v>
      </c>
      <c r="C15579" t="s">
        <v>421</v>
      </c>
      <c r="D15579" t="s">
        <v>78</v>
      </c>
      <c r="E15579">
        <v>2024</v>
      </c>
      <c r="F15579" t="s">
        <v>148</v>
      </c>
      <c r="G15579" t="s">
        <v>308</v>
      </c>
      <c r="H15579">
        <v>253.89</v>
      </c>
      <c r="I15579" t="s">
        <v>573</v>
      </c>
      <c r="J15579" t="s">
        <v>347</v>
      </c>
      <c r="K15579" t="s">
        <v>414</v>
      </c>
    </row>
    <row r="15580" spans="1:11" hidden="1" x14ac:dyDescent="0.35">
      <c r="A15580" t="s">
        <v>561</v>
      </c>
      <c r="B15580" t="s">
        <v>84</v>
      </c>
      <c r="C15580" t="s">
        <v>421</v>
      </c>
      <c r="D15580" t="s">
        <v>78</v>
      </c>
      <c r="E15580">
        <v>2024</v>
      </c>
      <c r="F15580" t="s">
        <v>156</v>
      </c>
      <c r="G15580" t="s">
        <v>307</v>
      </c>
      <c r="H15580">
        <v>4126.8</v>
      </c>
      <c r="I15580" t="s">
        <v>573</v>
      </c>
      <c r="J15580" t="s">
        <v>14</v>
      </c>
      <c r="K15580" t="s">
        <v>414</v>
      </c>
    </row>
    <row r="15581" spans="1:11" hidden="1" x14ac:dyDescent="0.35">
      <c r="A15581" t="s">
        <v>561</v>
      </c>
      <c r="B15581" t="s">
        <v>84</v>
      </c>
      <c r="C15581" t="s">
        <v>421</v>
      </c>
      <c r="D15581" t="s">
        <v>78</v>
      </c>
      <c r="E15581">
        <v>2024</v>
      </c>
      <c r="F15581" t="s">
        <v>156</v>
      </c>
      <c r="G15581" t="s">
        <v>307</v>
      </c>
      <c r="H15581">
        <v>1049.1500000000001</v>
      </c>
      <c r="I15581" t="s">
        <v>573</v>
      </c>
      <c r="J15581" t="s">
        <v>347</v>
      </c>
      <c r="K15581" t="s">
        <v>414</v>
      </c>
    </row>
    <row r="15582" spans="1:11" hidden="1" x14ac:dyDescent="0.35">
      <c r="A15582" t="s">
        <v>561</v>
      </c>
      <c r="B15582" t="s">
        <v>84</v>
      </c>
      <c r="C15582" t="s">
        <v>411</v>
      </c>
      <c r="D15582" t="s">
        <v>78</v>
      </c>
      <c r="E15582">
        <v>2024</v>
      </c>
      <c r="F15582" t="s">
        <v>502</v>
      </c>
      <c r="G15582" t="s">
        <v>68</v>
      </c>
      <c r="H15582">
        <v>29.96</v>
      </c>
      <c r="I15582" t="s">
        <v>573</v>
      </c>
      <c r="J15582" t="s">
        <v>347</v>
      </c>
      <c r="K15582" t="s">
        <v>412</v>
      </c>
    </row>
    <row r="15583" spans="1:11" hidden="1" x14ac:dyDescent="0.35">
      <c r="A15583" t="s">
        <v>561</v>
      </c>
      <c r="B15583" t="s">
        <v>84</v>
      </c>
      <c r="C15583" t="s">
        <v>411</v>
      </c>
      <c r="D15583" t="s">
        <v>78</v>
      </c>
      <c r="E15583">
        <v>2024</v>
      </c>
      <c r="F15583" t="s">
        <v>502</v>
      </c>
      <c r="G15583" t="s">
        <v>68</v>
      </c>
      <c r="H15583">
        <v>4.28</v>
      </c>
      <c r="I15583" t="s">
        <v>573</v>
      </c>
      <c r="J15583" t="s">
        <v>347</v>
      </c>
      <c r="K15583" t="s">
        <v>412</v>
      </c>
    </row>
    <row r="15584" spans="1:11" hidden="1" x14ac:dyDescent="0.35">
      <c r="A15584" t="s">
        <v>561</v>
      </c>
      <c r="B15584" t="s">
        <v>84</v>
      </c>
      <c r="C15584" t="s">
        <v>411</v>
      </c>
      <c r="D15584" t="s">
        <v>78</v>
      </c>
      <c r="E15584">
        <v>2024</v>
      </c>
      <c r="F15584" t="s">
        <v>502</v>
      </c>
      <c r="G15584" t="s">
        <v>68</v>
      </c>
      <c r="H15584">
        <v>0.72</v>
      </c>
      <c r="I15584" t="s">
        <v>573</v>
      </c>
      <c r="J15584" t="s">
        <v>347</v>
      </c>
      <c r="K15584" t="s">
        <v>412</v>
      </c>
    </row>
    <row r="15585" spans="1:11" hidden="1" x14ac:dyDescent="0.35">
      <c r="A15585" t="s">
        <v>561</v>
      </c>
      <c r="B15585" t="s">
        <v>84</v>
      </c>
      <c r="C15585" t="s">
        <v>411</v>
      </c>
      <c r="D15585" t="s">
        <v>78</v>
      </c>
      <c r="E15585">
        <v>2024</v>
      </c>
      <c r="F15585" t="s">
        <v>502</v>
      </c>
      <c r="G15585" t="s">
        <v>68</v>
      </c>
      <c r="H15585">
        <v>1.45</v>
      </c>
      <c r="I15585" t="s">
        <v>573</v>
      </c>
      <c r="J15585" t="s">
        <v>347</v>
      </c>
      <c r="K15585" t="s">
        <v>412</v>
      </c>
    </row>
    <row r="15586" spans="1:11" hidden="1" x14ac:dyDescent="0.35">
      <c r="A15586" t="s">
        <v>561</v>
      </c>
      <c r="B15586" t="s">
        <v>84</v>
      </c>
      <c r="C15586" t="s">
        <v>411</v>
      </c>
      <c r="D15586" t="s">
        <v>78</v>
      </c>
      <c r="E15586">
        <v>2024</v>
      </c>
      <c r="F15586" t="s">
        <v>502</v>
      </c>
      <c r="G15586" t="s">
        <v>68</v>
      </c>
      <c r="H15586">
        <v>39.67</v>
      </c>
      <c r="I15586" t="s">
        <v>573</v>
      </c>
      <c r="J15586" t="s">
        <v>347</v>
      </c>
      <c r="K15586" t="s">
        <v>412</v>
      </c>
    </row>
    <row r="15587" spans="1:11" hidden="1" x14ac:dyDescent="0.35">
      <c r="A15587" t="s">
        <v>561</v>
      </c>
      <c r="B15587" t="s">
        <v>84</v>
      </c>
      <c r="C15587" t="s">
        <v>411</v>
      </c>
      <c r="D15587" t="s">
        <v>78</v>
      </c>
      <c r="E15587">
        <v>2024</v>
      </c>
      <c r="F15587" t="s">
        <v>502</v>
      </c>
      <c r="G15587" t="s">
        <v>68</v>
      </c>
      <c r="H15587">
        <v>4.66</v>
      </c>
      <c r="I15587" t="s">
        <v>573</v>
      </c>
      <c r="J15587" t="s">
        <v>347</v>
      </c>
      <c r="K15587" t="s">
        <v>412</v>
      </c>
    </row>
    <row r="15588" spans="1:11" hidden="1" x14ac:dyDescent="0.35">
      <c r="A15588" t="s">
        <v>561</v>
      </c>
      <c r="B15588" t="s">
        <v>84</v>
      </c>
      <c r="C15588" t="s">
        <v>418</v>
      </c>
      <c r="D15588" t="s">
        <v>78</v>
      </c>
      <c r="E15588">
        <v>2024</v>
      </c>
      <c r="F15588" t="s">
        <v>502</v>
      </c>
      <c r="G15588" t="s">
        <v>68</v>
      </c>
      <c r="H15588">
        <v>68.16</v>
      </c>
      <c r="I15588" t="s">
        <v>573</v>
      </c>
      <c r="J15588" t="s">
        <v>347</v>
      </c>
      <c r="K15588" t="s">
        <v>417</v>
      </c>
    </row>
    <row r="15589" spans="1:11" hidden="1" x14ac:dyDescent="0.35">
      <c r="A15589" t="s">
        <v>561</v>
      </c>
      <c r="B15589" t="s">
        <v>84</v>
      </c>
      <c r="C15589" t="s">
        <v>384</v>
      </c>
      <c r="D15589" t="s">
        <v>78</v>
      </c>
      <c r="E15589">
        <v>2024</v>
      </c>
      <c r="F15589" t="s">
        <v>502</v>
      </c>
      <c r="G15589" t="s">
        <v>68</v>
      </c>
      <c r="H15589">
        <v>17033.95</v>
      </c>
      <c r="I15589" t="s">
        <v>573</v>
      </c>
      <c r="J15589" t="s">
        <v>347</v>
      </c>
      <c r="K15589" t="s">
        <v>404</v>
      </c>
    </row>
    <row r="15590" spans="1:11" hidden="1" x14ac:dyDescent="0.35">
      <c r="A15590" t="s">
        <v>561</v>
      </c>
      <c r="B15590" t="s">
        <v>84</v>
      </c>
      <c r="C15590" t="s">
        <v>384</v>
      </c>
      <c r="D15590" t="s">
        <v>78</v>
      </c>
      <c r="E15590">
        <v>2024</v>
      </c>
      <c r="F15590" t="s">
        <v>502</v>
      </c>
      <c r="G15590" t="s">
        <v>68</v>
      </c>
      <c r="H15590">
        <v>52143.81</v>
      </c>
      <c r="I15590" t="s">
        <v>573</v>
      </c>
      <c r="J15590" t="s">
        <v>347</v>
      </c>
      <c r="K15590" t="s">
        <v>413</v>
      </c>
    </row>
    <row r="15591" spans="1:11" hidden="1" x14ac:dyDescent="0.35">
      <c r="A15591" t="s">
        <v>561</v>
      </c>
      <c r="B15591" t="s">
        <v>84</v>
      </c>
      <c r="C15591" t="s">
        <v>384</v>
      </c>
      <c r="D15591" t="s">
        <v>78</v>
      </c>
      <c r="E15591">
        <v>2024</v>
      </c>
      <c r="F15591" t="s">
        <v>502</v>
      </c>
      <c r="G15591" t="s">
        <v>68</v>
      </c>
      <c r="H15591">
        <v>334.61</v>
      </c>
      <c r="I15591" t="s">
        <v>573</v>
      </c>
      <c r="J15591" t="s">
        <v>347</v>
      </c>
      <c r="K15591" t="s">
        <v>404</v>
      </c>
    </row>
    <row r="15592" spans="1:11" hidden="1" x14ac:dyDescent="0.35">
      <c r="A15592" t="s">
        <v>561</v>
      </c>
      <c r="B15592" t="s">
        <v>84</v>
      </c>
      <c r="C15592" t="s">
        <v>384</v>
      </c>
      <c r="D15592" t="s">
        <v>78</v>
      </c>
      <c r="E15592">
        <v>2024</v>
      </c>
      <c r="F15592" t="s">
        <v>502</v>
      </c>
      <c r="G15592" t="s">
        <v>68</v>
      </c>
      <c r="H15592">
        <v>1024.28</v>
      </c>
      <c r="I15592" t="s">
        <v>573</v>
      </c>
      <c r="J15592" t="s">
        <v>347</v>
      </c>
      <c r="K15592" t="s">
        <v>413</v>
      </c>
    </row>
    <row r="15593" spans="1:11" hidden="1" x14ac:dyDescent="0.35">
      <c r="A15593" t="s">
        <v>561</v>
      </c>
      <c r="B15593" t="s">
        <v>84</v>
      </c>
      <c r="C15593" t="s">
        <v>384</v>
      </c>
      <c r="D15593" t="s">
        <v>78</v>
      </c>
      <c r="E15593">
        <v>2024</v>
      </c>
      <c r="F15593" t="s">
        <v>502</v>
      </c>
      <c r="G15593" t="s">
        <v>68</v>
      </c>
      <c r="H15593">
        <v>2680.28</v>
      </c>
      <c r="I15593" t="s">
        <v>573</v>
      </c>
      <c r="J15593" t="s">
        <v>347</v>
      </c>
      <c r="K15593" t="s">
        <v>404</v>
      </c>
    </row>
    <row r="15594" spans="1:11" hidden="1" x14ac:dyDescent="0.35">
      <c r="A15594" t="s">
        <v>561</v>
      </c>
      <c r="B15594" t="s">
        <v>84</v>
      </c>
      <c r="C15594" t="s">
        <v>384</v>
      </c>
      <c r="D15594" t="s">
        <v>78</v>
      </c>
      <c r="E15594">
        <v>2024</v>
      </c>
      <c r="F15594" t="s">
        <v>502</v>
      </c>
      <c r="G15594" t="s">
        <v>68</v>
      </c>
      <c r="H15594">
        <v>8204.7900000000009</v>
      </c>
      <c r="I15594" t="s">
        <v>573</v>
      </c>
      <c r="J15594" t="s">
        <v>347</v>
      </c>
      <c r="K15594" t="s">
        <v>413</v>
      </c>
    </row>
    <row r="15595" spans="1:11" hidden="1" x14ac:dyDescent="0.35">
      <c r="A15595" t="s">
        <v>561</v>
      </c>
      <c r="B15595" t="s">
        <v>84</v>
      </c>
      <c r="C15595" t="s">
        <v>384</v>
      </c>
      <c r="D15595" t="s">
        <v>78</v>
      </c>
      <c r="E15595">
        <v>2024</v>
      </c>
      <c r="F15595" t="s">
        <v>502</v>
      </c>
      <c r="G15595" t="s">
        <v>68</v>
      </c>
      <c r="H15595">
        <v>1496.05</v>
      </c>
      <c r="I15595" t="s">
        <v>573</v>
      </c>
      <c r="J15595" t="s">
        <v>347</v>
      </c>
      <c r="K15595" t="s">
        <v>404</v>
      </c>
    </row>
    <row r="15596" spans="1:11" hidden="1" x14ac:dyDescent="0.35">
      <c r="A15596" t="s">
        <v>561</v>
      </c>
      <c r="B15596" t="s">
        <v>84</v>
      </c>
      <c r="C15596" t="s">
        <v>384</v>
      </c>
      <c r="D15596" t="s">
        <v>78</v>
      </c>
      <c r="E15596">
        <v>2024</v>
      </c>
      <c r="F15596" t="s">
        <v>502</v>
      </c>
      <c r="G15596" t="s">
        <v>68</v>
      </c>
      <c r="H15596">
        <v>4579.67</v>
      </c>
      <c r="I15596" t="s">
        <v>573</v>
      </c>
      <c r="J15596" t="s">
        <v>347</v>
      </c>
      <c r="K15596" t="s">
        <v>413</v>
      </c>
    </row>
    <row r="15597" spans="1:11" hidden="1" x14ac:dyDescent="0.35">
      <c r="A15597" t="s">
        <v>561</v>
      </c>
      <c r="B15597" t="s">
        <v>84</v>
      </c>
      <c r="C15597" t="s">
        <v>419</v>
      </c>
      <c r="D15597" t="s">
        <v>78</v>
      </c>
      <c r="E15597">
        <v>2024</v>
      </c>
      <c r="F15597" t="s">
        <v>502</v>
      </c>
      <c r="G15597" t="s">
        <v>68</v>
      </c>
      <c r="H15597">
        <v>68.19</v>
      </c>
      <c r="I15597" t="s">
        <v>573</v>
      </c>
      <c r="J15597" t="s">
        <v>347</v>
      </c>
      <c r="K15597" t="s">
        <v>415</v>
      </c>
    </row>
    <row r="15598" spans="1:11" hidden="1" x14ac:dyDescent="0.35">
      <c r="A15598" t="s">
        <v>561</v>
      </c>
      <c r="B15598" t="s">
        <v>84</v>
      </c>
      <c r="C15598" t="s">
        <v>327</v>
      </c>
      <c r="D15598" t="s">
        <v>78</v>
      </c>
      <c r="E15598">
        <v>2024</v>
      </c>
      <c r="F15598" t="s">
        <v>502</v>
      </c>
      <c r="G15598" t="s">
        <v>68</v>
      </c>
      <c r="H15598">
        <v>6.81</v>
      </c>
      <c r="I15598" t="s">
        <v>573</v>
      </c>
      <c r="J15598" t="s">
        <v>347</v>
      </c>
      <c r="K15598" t="s">
        <v>389</v>
      </c>
    </row>
    <row r="15599" spans="1:11" hidden="1" x14ac:dyDescent="0.35">
      <c r="A15599" t="s">
        <v>561</v>
      </c>
      <c r="B15599" t="s">
        <v>84</v>
      </c>
      <c r="C15599" t="s">
        <v>327</v>
      </c>
      <c r="D15599" t="s">
        <v>78</v>
      </c>
      <c r="E15599">
        <v>2024</v>
      </c>
      <c r="F15599" t="s">
        <v>502</v>
      </c>
      <c r="G15599" t="s">
        <v>68</v>
      </c>
      <c r="H15599">
        <v>0.55000000000000004</v>
      </c>
      <c r="I15599" t="s">
        <v>573</v>
      </c>
      <c r="J15599" t="s">
        <v>347</v>
      </c>
      <c r="K15599" t="s">
        <v>389</v>
      </c>
    </row>
    <row r="15600" spans="1:11" hidden="1" x14ac:dyDescent="0.35">
      <c r="A15600" t="s">
        <v>561</v>
      </c>
      <c r="B15600" t="s">
        <v>84</v>
      </c>
      <c r="C15600" t="s">
        <v>327</v>
      </c>
      <c r="D15600" t="s">
        <v>78</v>
      </c>
      <c r="E15600">
        <v>2024</v>
      </c>
      <c r="F15600" t="s">
        <v>502</v>
      </c>
      <c r="G15600" t="s">
        <v>68</v>
      </c>
      <c r="H15600">
        <v>12.83</v>
      </c>
      <c r="I15600" t="s">
        <v>573</v>
      </c>
      <c r="J15600" t="s">
        <v>347</v>
      </c>
      <c r="K15600" t="s">
        <v>389</v>
      </c>
    </row>
    <row r="15601" spans="1:11" hidden="1" x14ac:dyDescent="0.35">
      <c r="A15601" t="s">
        <v>561</v>
      </c>
      <c r="B15601" t="s">
        <v>84</v>
      </c>
      <c r="C15601" t="s">
        <v>327</v>
      </c>
      <c r="D15601" t="s">
        <v>78</v>
      </c>
      <c r="E15601">
        <v>2024</v>
      </c>
      <c r="F15601" t="s">
        <v>502</v>
      </c>
      <c r="G15601" t="s">
        <v>68</v>
      </c>
      <c r="H15601">
        <v>0.86</v>
      </c>
      <c r="I15601" t="s">
        <v>573</v>
      </c>
      <c r="J15601" t="s">
        <v>347</v>
      </c>
      <c r="K15601" t="s">
        <v>389</v>
      </c>
    </row>
    <row r="15602" spans="1:11" hidden="1" x14ac:dyDescent="0.35">
      <c r="A15602" t="s">
        <v>561</v>
      </c>
      <c r="B15602" t="s">
        <v>84</v>
      </c>
      <c r="C15602" t="s">
        <v>329</v>
      </c>
      <c r="D15602" t="s">
        <v>78</v>
      </c>
      <c r="E15602">
        <v>2024</v>
      </c>
      <c r="F15602" t="s">
        <v>502</v>
      </c>
      <c r="G15602" t="s">
        <v>68</v>
      </c>
      <c r="H15602">
        <v>276.91000000000003</v>
      </c>
      <c r="I15602" t="s">
        <v>573</v>
      </c>
      <c r="J15602" t="s">
        <v>347</v>
      </c>
      <c r="K15602" t="s">
        <v>390</v>
      </c>
    </row>
    <row r="15603" spans="1:11" hidden="1" x14ac:dyDescent="0.35">
      <c r="A15603" t="s">
        <v>561</v>
      </c>
      <c r="B15603" t="s">
        <v>84</v>
      </c>
      <c r="C15603" t="s">
        <v>329</v>
      </c>
      <c r="D15603" t="s">
        <v>78</v>
      </c>
      <c r="E15603">
        <v>2024</v>
      </c>
      <c r="F15603" t="s">
        <v>502</v>
      </c>
      <c r="G15603" t="s">
        <v>68</v>
      </c>
      <c r="H15603">
        <v>398.79</v>
      </c>
      <c r="I15603" t="s">
        <v>573</v>
      </c>
      <c r="J15603" t="s">
        <v>347</v>
      </c>
      <c r="K15603" t="s">
        <v>390</v>
      </c>
    </row>
    <row r="15604" spans="1:11" hidden="1" x14ac:dyDescent="0.35">
      <c r="A15604" t="s">
        <v>561</v>
      </c>
      <c r="B15604" t="s">
        <v>84</v>
      </c>
      <c r="C15604" t="s">
        <v>329</v>
      </c>
      <c r="D15604" t="s">
        <v>78</v>
      </c>
      <c r="E15604">
        <v>2024</v>
      </c>
      <c r="F15604" t="s">
        <v>502</v>
      </c>
      <c r="G15604" t="s">
        <v>68</v>
      </c>
      <c r="H15604">
        <v>35.61</v>
      </c>
      <c r="I15604" t="s">
        <v>573</v>
      </c>
      <c r="J15604" t="s">
        <v>347</v>
      </c>
      <c r="K15604" t="s">
        <v>390</v>
      </c>
    </row>
    <row r="15605" spans="1:11" hidden="1" x14ac:dyDescent="0.35">
      <c r="A15605" t="s">
        <v>561</v>
      </c>
      <c r="B15605" t="s">
        <v>84</v>
      </c>
      <c r="C15605" t="s">
        <v>329</v>
      </c>
      <c r="D15605" t="s">
        <v>78</v>
      </c>
      <c r="E15605">
        <v>2024</v>
      </c>
      <c r="F15605" t="s">
        <v>502</v>
      </c>
      <c r="G15605" t="s">
        <v>68</v>
      </c>
      <c r="H15605">
        <v>99.67</v>
      </c>
      <c r="I15605" t="s">
        <v>573</v>
      </c>
      <c r="J15605" t="s">
        <v>347</v>
      </c>
      <c r="K15605" t="s">
        <v>390</v>
      </c>
    </row>
    <row r="15606" spans="1:11" hidden="1" x14ac:dyDescent="0.35">
      <c r="A15606" t="s">
        <v>561</v>
      </c>
      <c r="B15606" t="s">
        <v>84</v>
      </c>
      <c r="C15606" t="s">
        <v>329</v>
      </c>
      <c r="D15606" t="s">
        <v>78</v>
      </c>
      <c r="E15606">
        <v>2024</v>
      </c>
      <c r="F15606" t="s">
        <v>502</v>
      </c>
      <c r="G15606" t="s">
        <v>68</v>
      </c>
      <c r="H15606">
        <v>301.47000000000003</v>
      </c>
      <c r="I15606" t="s">
        <v>573</v>
      </c>
      <c r="J15606" t="s">
        <v>347</v>
      </c>
      <c r="K15606" t="s">
        <v>390</v>
      </c>
    </row>
    <row r="15607" spans="1:11" hidden="1" x14ac:dyDescent="0.35">
      <c r="A15607" t="s">
        <v>561</v>
      </c>
      <c r="B15607" t="s">
        <v>84</v>
      </c>
      <c r="C15607" t="s">
        <v>329</v>
      </c>
      <c r="D15607" t="s">
        <v>78</v>
      </c>
      <c r="E15607">
        <v>2024</v>
      </c>
      <c r="F15607" t="s">
        <v>502</v>
      </c>
      <c r="G15607" t="s">
        <v>68</v>
      </c>
      <c r="H15607">
        <v>30.2</v>
      </c>
      <c r="I15607" t="s">
        <v>573</v>
      </c>
      <c r="J15607" t="s">
        <v>347</v>
      </c>
      <c r="K15607" t="s">
        <v>390</v>
      </c>
    </row>
    <row r="15608" spans="1:11" hidden="1" x14ac:dyDescent="0.35">
      <c r="A15608" t="s">
        <v>561</v>
      </c>
      <c r="B15608" t="s">
        <v>84</v>
      </c>
      <c r="C15608" t="s">
        <v>334</v>
      </c>
      <c r="D15608" t="s">
        <v>78</v>
      </c>
      <c r="E15608">
        <v>2024</v>
      </c>
      <c r="F15608" t="s">
        <v>502</v>
      </c>
      <c r="G15608" t="s">
        <v>68</v>
      </c>
      <c r="H15608">
        <v>2.42</v>
      </c>
      <c r="I15608" t="s">
        <v>573</v>
      </c>
      <c r="J15608" t="s">
        <v>347</v>
      </c>
      <c r="K15608" t="s">
        <v>391</v>
      </c>
    </row>
    <row r="15609" spans="1:11" hidden="1" x14ac:dyDescent="0.35">
      <c r="A15609" t="s">
        <v>561</v>
      </c>
      <c r="B15609" t="s">
        <v>84</v>
      </c>
      <c r="C15609" t="s">
        <v>334</v>
      </c>
      <c r="D15609" t="s">
        <v>78</v>
      </c>
      <c r="E15609">
        <v>2024</v>
      </c>
      <c r="F15609" t="s">
        <v>502</v>
      </c>
      <c r="G15609" t="s">
        <v>68</v>
      </c>
      <c r="H15609">
        <v>0.25</v>
      </c>
      <c r="I15609" t="s">
        <v>573</v>
      </c>
      <c r="J15609" t="s">
        <v>347</v>
      </c>
      <c r="K15609" t="s">
        <v>391</v>
      </c>
    </row>
    <row r="15610" spans="1:11" hidden="1" x14ac:dyDescent="0.35">
      <c r="A15610" t="s">
        <v>561</v>
      </c>
      <c r="B15610" t="s">
        <v>84</v>
      </c>
      <c r="C15610" t="s">
        <v>334</v>
      </c>
      <c r="D15610" t="s">
        <v>78</v>
      </c>
      <c r="E15610">
        <v>2024</v>
      </c>
      <c r="F15610" t="s">
        <v>502</v>
      </c>
      <c r="G15610" t="s">
        <v>68</v>
      </c>
      <c r="H15610">
        <v>4.1900000000000004</v>
      </c>
      <c r="I15610" t="s">
        <v>573</v>
      </c>
      <c r="J15610" t="s">
        <v>347</v>
      </c>
      <c r="K15610" t="s">
        <v>391</v>
      </c>
    </row>
    <row r="15611" spans="1:11" hidden="1" x14ac:dyDescent="0.35">
      <c r="A15611" t="s">
        <v>561</v>
      </c>
      <c r="B15611" t="s">
        <v>84</v>
      </c>
      <c r="C15611" t="s">
        <v>334</v>
      </c>
      <c r="D15611" t="s">
        <v>78</v>
      </c>
      <c r="E15611">
        <v>2024</v>
      </c>
      <c r="F15611" t="s">
        <v>502</v>
      </c>
      <c r="G15611" t="s">
        <v>68</v>
      </c>
      <c r="H15611">
        <v>0.14000000000000001</v>
      </c>
      <c r="I15611" t="s">
        <v>573</v>
      </c>
      <c r="J15611" t="s">
        <v>347</v>
      </c>
      <c r="K15611" t="s">
        <v>391</v>
      </c>
    </row>
    <row r="15612" spans="1:11" hidden="1" x14ac:dyDescent="0.35">
      <c r="A15612" t="s">
        <v>561</v>
      </c>
      <c r="B15612" t="s">
        <v>84</v>
      </c>
      <c r="C15612" t="s">
        <v>330</v>
      </c>
      <c r="D15612" t="s">
        <v>78</v>
      </c>
      <c r="E15612">
        <v>2024</v>
      </c>
      <c r="F15612" t="s">
        <v>502</v>
      </c>
      <c r="G15612" t="s">
        <v>68</v>
      </c>
      <c r="H15612">
        <v>1436.04</v>
      </c>
      <c r="I15612" t="s">
        <v>573</v>
      </c>
      <c r="J15612" t="s">
        <v>347</v>
      </c>
      <c r="K15612" t="s">
        <v>392</v>
      </c>
    </row>
    <row r="15613" spans="1:11" hidden="1" x14ac:dyDescent="0.35">
      <c r="A15613" t="s">
        <v>561</v>
      </c>
      <c r="B15613" t="s">
        <v>84</v>
      </c>
      <c r="C15613" t="s">
        <v>330</v>
      </c>
      <c r="D15613" t="s">
        <v>78</v>
      </c>
      <c r="E15613">
        <v>2024</v>
      </c>
      <c r="F15613" t="s">
        <v>502</v>
      </c>
      <c r="G15613" t="s">
        <v>68</v>
      </c>
      <c r="H15613">
        <v>855.71</v>
      </c>
      <c r="I15613" t="s">
        <v>573</v>
      </c>
      <c r="J15613" t="s">
        <v>347</v>
      </c>
      <c r="K15613" t="s">
        <v>392</v>
      </c>
    </row>
    <row r="15614" spans="1:11" hidden="1" x14ac:dyDescent="0.35">
      <c r="A15614" t="s">
        <v>561</v>
      </c>
      <c r="B15614" t="s">
        <v>84</v>
      </c>
      <c r="C15614" t="s">
        <v>330</v>
      </c>
      <c r="D15614" t="s">
        <v>78</v>
      </c>
      <c r="E15614">
        <v>2024</v>
      </c>
      <c r="F15614" t="s">
        <v>502</v>
      </c>
      <c r="G15614" t="s">
        <v>68</v>
      </c>
      <c r="H15614">
        <v>3.22</v>
      </c>
      <c r="I15614" t="s">
        <v>573</v>
      </c>
      <c r="J15614" t="s">
        <v>347</v>
      </c>
      <c r="K15614" t="s">
        <v>392</v>
      </c>
    </row>
    <row r="15615" spans="1:11" hidden="1" x14ac:dyDescent="0.35">
      <c r="A15615" t="s">
        <v>561</v>
      </c>
      <c r="B15615" t="s">
        <v>84</v>
      </c>
      <c r="C15615" t="s">
        <v>330</v>
      </c>
      <c r="D15615" t="s">
        <v>78</v>
      </c>
      <c r="E15615">
        <v>2024</v>
      </c>
      <c r="F15615" t="s">
        <v>502</v>
      </c>
      <c r="G15615" t="s">
        <v>68</v>
      </c>
      <c r="H15615">
        <v>520.91</v>
      </c>
      <c r="I15615" t="s">
        <v>573</v>
      </c>
      <c r="J15615" t="s">
        <v>347</v>
      </c>
      <c r="K15615" t="s">
        <v>392</v>
      </c>
    </row>
    <row r="15616" spans="1:11" hidden="1" x14ac:dyDescent="0.35">
      <c r="A15616" t="s">
        <v>561</v>
      </c>
      <c r="B15616" t="s">
        <v>84</v>
      </c>
      <c r="C15616" t="s">
        <v>330</v>
      </c>
      <c r="D15616" t="s">
        <v>78</v>
      </c>
      <c r="E15616">
        <v>2024</v>
      </c>
      <c r="F15616" t="s">
        <v>502</v>
      </c>
      <c r="G15616" t="s">
        <v>68</v>
      </c>
      <c r="H15616">
        <v>1792.62</v>
      </c>
      <c r="I15616" t="s">
        <v>573</v>
      </c>
      <c r="J15616" t="s">
        <v>347</v>
      </c>
      <c r="K15616" t="s">
        <v>392</v>
      </c>
    </row>
    <row r="15617" spans="1:11" hidden="1" x14ac:dyDescent="0.35">
      <c r="A15617" t="s">
        <v>561</v>
      </c>
      <c r="B15617" t="s">
        <v>84</v>
      </c>
      <c r="C15617" t="s">
        <v>330</v>
      </c>
      <c r="D15617" t="s">
        <v>78</v>
      </c>
      <c r="E15617">
        <v>2024</v>
      </c>
      <c r="F15617" t="s">
        <v>502</v>
      </c>
      <c r="G15617" t="s">
        <v>68</v>
      </c>
      <c r="H15617">
        <v>355.6</v>
      </c>
      <c r="I15617" t="s">
        <v>573</v>
      </c>
      <c r="J15617" t="s">
        <v>347</v>
      </c>
      <c r="K15617" t="s">
        <v>392</v>
      </c>
    </row>
    <row r="15618" spans="1:11" hidden="1" x14ac:dyDescent="0.35">
      <c r="A15618" t="s">
        <v>561</v>
      </c>
      <c r="B15618" t="s">
        <v>84</v>
      </c>
      <c r="C15618" t="s">
        <v>330</v>
      </c>
      <c r="D15618" t="s">
        <v>78</v>
      </c>
      <c r="E15618">
        <v>2024</v>
      </c>
      <c r="F15618" t="s">
        <v>502</v>
      </c>
      <c r="G15618" t="s">
        <v>68</v>
      </c>
      <c r="H15618">
        <v>158.41999999999999</v>
      </c>
      <c r="I15618" t="s">
        <v>573</v>
      </c>
      <c r="J15618" t="s">
        <v>347</v>
      </c>
      <c r="K15618" t="s">
        <v>392</v>
      </c>
    </row>
    <row r="15619" spans="1:11" hidden="1" x14ac:dyDescent="0.35">
      <c r="A15619" t="s">
        <v>561</v>
      </c>
      <c r="B15619" t="s">
        <v>84</v>
      </c>
      <c r="C15619" t="s">
        <v>85</v>
      </c>
      <c r="D15619" t="s">
        <v>78</v>
      </c>
      <c r="E15619">
        <v>2024</v>
      </c>
      <c r="F15619" t="s">
        <v>502</v>
      </c>
      <c r="G15619" t="s">
        <v>68</v>
      </c>
      <c r="H15619">
        <v>307.92</v>
      </c>
      <c r="I15619" t="s">
        <v>573</v>
      </c>
      <c r="J15619" t="s">
        <v>347</v>
      </c>
      <c r="K15619" t="s">
        <v>388</v>
      </c>
    </row>
    <row r="15620" spans="1:11" hidden="1" x14ac:dyDescent="0.35">
      <c r="A15620" t="s">
        <v>561</v>
      </c>
      <c r="B15620" t="s">
        <v>84</v>
      </c>
      <c r="C15620" t="s">
        <v>85</v>
      </c>
      <c r="D15620" t="s">
        <v>78</v>
      </c>
      <c r="E15620">
        <v>2024</v>
      </c>
      <c r="F15620" t="s">
        <v>502</v>
      </c>
      <c r="G15620" t="s">
        <v>68</v>
      </c>
      <c r="H15620">
        <v>174.48</v>
      </c>
      <c r="I15620" t="s">
        <v>573</v>
      </c>
      <c r="J15620" t="s">
        <v>347</v>
      </c>
      <c r="K15620" t="s">
        <v>388</v>
      </c>
    </row>
    <row r="15621" spans="1:11" hidden="1" x14ac:dyDescent="0.35">
      <c r="A15621" t="s">
        <v>561</v>
      </c>
      <c r="B15621" t="s">
        <v>84</v>
      </c>
      <c r="C15621" t="s">
        <v>85</v>
      </c>
      <c r="D15621" t="s">
        <v>78</v>
      </c>
      <c r="E15621">
        <v>2024</v>
      </c>
      <c r="F15621" t="s">
        <v>502</v>
      </c>
      <c r="G15621" t="s">
        <v>68</v>
      </c>
      <c r="H15621">
        <v>128.36000000000001</v>
      </c>
      <c r="I15621" t="s">
        <v>573</v>
      </c>
      <c r="J15621" t="s">
        <v>347</v>
      </c>
      <c r="K15621" t="s">
        <v>388</v>
      </c>
    </row>
    <row r="15622" spans="1:11" hidden="1" x14ac:dyDescent="0.35">
      <c r="A15622" t="s">
        <v>561</v>
      </c>
      <c r="B15622" t="s">
        <v>84</v>
      </c>
      <c r="C15622" t="s">
        <v>372</v>
      </c>
      <c r="D15622" t="s">
        <v>78</v>
      </c>
      <c r="E15622">
        <v>2024</v>
      </c>
      <c r="F15622" t="s">
        <v>502</v>
      </c>
      <c r="G15622" t="s">
        <v>68</v>
      </c>
      <c r="H15622">
        <v>18.760000000000002</v>
      </c>
      <c r="I15622" t="s">
        <v>573</v>
      </c>
      <c r="J15622" t="s">
        <v>347</v>
      </c>
      <c r="K15622" t="s">
        <v>401</v>
      </c>
    </row>
    <row r="15623" spans="1:11" hidden="1" x14ac:dyDescent="0.35">
      <c r="A15623" t="s">
        <v>561</v>
      </c>
      <c r="B15623" t="s">
        <v>84</v>
      </c>
      <c r="C15623" t="s">
        <v>372</v>
      </c>
      <c r="D15623" t="s">
        <v>78</v>
      </c>
      <c r="E15623">
        <v>2024</v>
      </c>
      <c r="F15623" t="s">
        <v>502</v>
      </c>
      <c r="G15623" t="s">
        <v>68</v>
      </c>
      <c r="H15623">
        <v>12.16</v>
      </c>
      <c r="I15623" t="s">
        <v>573</v>
      </c>
      <c r="J15623" t="s">
        <v>347</v>
      </c>
      <c r="K15623" t="s">
        <v>401</v>
      </c>
    </row>
    <row r="15624" spans="1:11" hidden="1" x14ac:dyDescent="0.35">
      <c r="A15624" t="s">
        <v>561</v>
      </c>
      <c r="B15624" t="s">
        <v>84</v>
      </c>
      <c r="C15624" t="s">
        <v>372</v>
      </c>
      <c r="D15624" t="s">
        <v>78</v>
      </c>
      <c r="E15624">
        <v>2024</v>
      </c>
      <c r="F15624" t="s">
        <v>502</v>
      </c>
      <c r="G15624" t="s">
        <v>68</v>
      </c>
      <c r="H15624">
        <v>1.17</v>
      </c>
      <c r="I15624" t="s">
        <v>573</v>
      </c>
      <c r="J15624" t="s">
        <v>347</v>
      </c>
      <c r="K15624" t="s">
        <v>401</v>
      </c>
    </row>
    <row r="15625" spans="1:11" hidden="1" x14ac:dyDescent="0.35">
      <c r="A15625" t="s">
        <v>561</v>
      </c>
      <c r="B15625" t="s">
        <v>84</v>
      </c>
      <c r="C15625" t="s">
        <v>335</v>
      </c>
      <c r="D15625" t="s">
        <v>78</v>
      </c>
      <c r="E15625">
        <v>2024</v>
      </c>
      <c r="F15625" t="s">
        <v>502</v>
      </c>
      <c r="G15625" t="s">
        <v>68</v>
      </c>
      <c r="H15625">
        <v>17.04</v>
      </c>
      <c r="I15625" t="s">
        <v>573</v>
      </c>
      <c r="J15625" t="s">
        <v>347</v>
      </c>
      <c r="K15625" t="s">
        <v>393</v>
      </c>
    </row>
    <row r="15626" spans="1:11" hidden="1" x14ac:dyDescent="0.35">
      <c r="A15626" t="s">
        <v>561</v>
      </c>
      <c r="B15626" t="s">
        <v>84</v>
      </c>
      <c r="C15626" t="s">
        <v>335</v>
      </c>
      <c r="D15626" t="s">
        <v>78</v>
      </c>
      <c r="E15626">
        <v>2024</v>
      </c>
      <c r="F15626" t="s">
        <v>502</v>
      </c>
      <c r="G15626" t="s">
        <v>68</v>
      </c>
      <c r="H15626">
        <v>30.19</v>
      </c>
      <c r="I15626" t="s">
        <v>573</v>
      </c>
      <c r="J15626" t="s">
        <v>347</v>
      </c>
      <c r="K15626" t="s">
        <v>393</v>
      </c>
    </row>
    <row r="15627" spans="1:11" hidden="1" x14ac:dyDescent="0.35">
      <c r="A15627" t="s">
        <v>561</v>
      </c>
      <c r="B15627" t="s">
        <v>84</v>
      </c>
      <c r="C15627" t="s">
        <v>335</v>
      </c>
      <c r="D15627" t="s">
        <v>78</v>
      </c>
      <c r="E15627">
        <v>2024</v>
      </c>
      <c r="F15627" t="s">
        <v>502</v>
      </c>
      <c r="G15627" t="s">
        <v>68</v>
      </c>
      <c r="H15627">
        <v>20.62</v>
      </c>
      <c r="I15627" t="s">
        <v>573</v>
      </c>
      <c r="J15627" t="s">
        <v>347</v>
      </c>
      <c r="K15627" t="s">
        <v>393</v>
      </c>
    </row>
    <row r="15628" spans="1:11" hidden="1" x14ac:dyDescent="0.35">
      <c r="A15628" t="s">
        <v>561</v>
      </c>
      <c r="B15628" t="s">
        <v>84</v>
      </c>
      <c r="C15628" t="s">
        <v>335</v>
      </c>
      <c r="D15628" t="s">
        <v>78</v>
      </c>
      <c r="E15628">
        <v>2024</v>
      </c>
      <c r="F15628" t="s">
        <v>502</v>
      </c>
      <c r="G15628" t="s">
        <v>68</v>
      </c>
      <c r="H15628">
        <v>19.46</v>
      </c>
      <c r="I15628" t="s">
        <v>573</v>
      </c>
      <c r="J15628" t="s">
        <v>347</v>
      </c>
      <c r="K15628" t="s">
        <v>393</v>
      </c>
    </row>
    <row r="15629" spans="1:11" hidden="1" x14ac:dyDescent="0.35">
      <c r="A15629" t="s">
        <v>561</v>
      </c>
      <c r="B15629" t="s">
        <v>84</v>
      </c>
      <c r="C15629" t="s">
        <v>335</v>
      </c>
      <c r="D15629" t="s">
        <v>78</v>
      </c>
      <c r="E15629">
        <v>2024</v>
      </c>
      <c r="F15629" t="s">
        <v>502</v>
      </c>
      <c r="G15629" t="s">
        <v>68</v>
      </c>
      <c r="H15629">
        <v>1.56</v>
      </c>
      <c r="I15629" t="s">
        <v>573</v>
      </c>
      <c r="J15629" t="s">
        <v>347</v>
      </c>
      <c r="K15629" t="s">
        <v>393</v>
      </c>
    </row>
    <row r="15630" spans="1:11" hidden="1" x14ac:dyDescent="0.35">
      <c r="A15630" t="s">
        <v>561</v>
      </c>
      <c r="B15630" t="s">
        <v>84</v>
      </c>
      <c r="C15630" t="s">
        <v>352</v>
      </c>
      <c r="D15630" t="s">
        <v>78</v>
      </c>
      <c r="E15630">
        <v>2024</v>
      </c>
      <c r="F15630" t="s">
        <v>502</v>
      </c>
      <c r="G15630" t="s">
        <v>68</v>
      </c>
      <c r="H15630">
        <v>14.58</v>
      </c>
      <c r="I15630" t="s">
        <v>573</v>
      </c>
      <c r="J15630" t="s">
        <v>347</v>
      </c>
      <c r="K15630" t="s">
        <v>399</v>
      </c>
    </row>
    <row r="15631" spans="1:11" hidden="1" x14ac:dyDescent="0.35">
      <c r="A15631" t="s">
        <v>561</v>
      </c>
      <c r="B15631" t="s">
        <v>84</v>
      </c>
      <c r="C15631" t="s">
        <v>352</v>
      </c>
      <c r="D15631" t="s">
        <v>78</v>
      </c>
      <c r="E15631">
        <v>2024</v>
      </c>
      <c r="F15631" t="s">
        <v>502</v>
      </c>
      <c r="G15631" t="s">
        <v>68</v>
      </c>
      <c r="H15631">
        <v>10.02</v>
      </c>
      <c r="I15631" t="s">
        <v>573</v>
      </c>
      <c r="J15631" t="s">
        <v>347</v>
      </c>
      <c r="K15631" t="s">
        <v>399</v>
      </c>
    </row>
    <row r="15632" spans="1:11" hidden="1" x14ac:dyDescent="0.35">
      <c r="A15632" t="s">
        <v>561</v>
      </c>
      <c r="B15632" t="s">
        <v>84</v>
      </c>
      <c r="C15632" t="s">
        <v>352</v>
      </c>
      <c r="D15632" t="s">
        <v>78</v>
      </c>
      <c r="E15632">
        <v>2024</v>
      </c>
      <c r="F15632" t="s">
        <v>502</v>
      </c>
      <c r="G15632" t="s">
        <v>68</v>
      </c>
      <c r="H15632">
        <v>0.42</v>
      </c>
      <c r="I15632" t="s">
        <v>573</v>
      </c>
      <c r="J15632" t="s">
        <v>347</v>
      </c>
      <c r="K15632" t="s">
        <v>399</v>
      </c>
    </row>
    <row r="15633" spans="1:11" hidden="1" x14ac:dyDescent="0.35">
      <c r="A15633" t="s">
        <v>561</v>
      </c>
      <c r="B15633" t="s">
        <v>84</v>
      </c>
      <c r="C15633" t="s">
        <v>352</v>
      </c>
      <c r="D15633" t="s">
        <v>78</v>
      </c>
      <c r="E15633">
        <v>2024</v>
      </c>
      <c r="F15633" t="s">
        <v>502</v>
      </c>
      <c r="G15633" t="s">
        <v>68</v>
      </c>
      <c r="H15633">
        <v>5.57</v>
      </c>
      <c r="I15633" t="s">
        <v>573</v>
      </c>
      <c r="J15633" t="s">
        <v>347</v>
      </c>
      <c r="K15633" t="s">
        <v>399</v>
      </c>
    </row>
    <row r="15634" spans="1:11" hidden="1" x14ac:dyDescent="0.35">
      <c r="A15634" t="s">
        <v>561</v>
      </c>
      <c r="B15634" t="s">
        <v>84</v>
      </c>
      <c r="C15634" t="s">
        <v>352</v>
      </c>
      <c r="D15634" t="s">
        <v>78</v>
      </c>
      <c r="E15634">
        <v>2024</v>
      </c>
      <c r="F15634" t="s">
        <v>502</v>
      </c>
      <c r="G15634" t="s">
        <v>68</v>
      </c>
      <c r="H15634">
        <v>18.8</v>
      </c>
      <c r="I15634" t="s">
        <v>573</v>
      </c>
      <c r="J15634" t="s">
        <v>347</v>
      </c>
      <c r="K15634" t="s">
        <v>399</v>
      </c>
    </row>
    <row r="15635" spans="1:11" hidden="1" x14ac:dyDescent="0.35">
      <c r="A15635" t="s">
        <v>561</v>
      </c>
      <c r="B15635" t="s">
        <v>84</v>
      </c>
      <c r="C15635" t="s">
        <v>352</v>
      </c>
      <c r="D15635" t="s">
        <v>78</v>
      </c>
      <c r="E15635">
        <v>2024</v>
      </c>
      <c r="F15635" t="s">
        <v>502</v>
      </c>
      <c r="G15635" t="s">
        <v>68</v>
      </c>
      <c r="H15635">
        <v>0.9</v>
      </c>
      <c r="I15635" t="s">
        <v>573</v>
      </c>
      <c r="J15635" t="s">
        <v>347</v>
      </c>
      <c r="K15635" t="s">
        <v>399</v>
      </c>
    </row>
    <row r="15636" spans="1:11" hidden="1" x14ac:dyDescent="0.35">
      <c r="A15636" t="s">
        <v>561</v>
      </c>
      <c r="B15636" t="s">
        <v>84</v>
      </c>
      <c r="C15636" t="s">
        <v>420</v>
      </c>
      <c r="D15636" t="s">
        <v>78</v>
      </c>
      <c r="E15636">
        <v>2024</v>
      </c>
      <c r="F15636" t="s">
        <v>502</v>
      </c>
      <c r="G15636" t="s">
        <v>68</v>
      </c>
      <c r="H15636">
        <v>72.150000000000006</v>
      </c>
      <c r="I15636" t="s">
        <v>573</v>
      </c>
      <c r="J15636" t="s">
        <v>347</v>
      </c>
      <c r="K15636" t="s">
        <v>416</v>
      </c>
    </row>
    <row r="15637" spans="1:11" hidden="1" x14ac:dyDescent="0.35">
      <c r="A15637" t="s">
        <v>561</v>
      </c>
      <c r="B15637" t="s">
        <v>84</v>
      </c>
      <c r="C15637" t="s">
        <v>336</v>
      </c>
      <c r="D15637" t="s">
        <v>78</v>
      </c>
      <c r="E15637">
        <v>2024</v>
      </c>
      <c r="F15637" t="s">
        <v>502</v>
      </c>
      <c r="G15637" t="s">
        <v>68</v>
      </c>
      <c r="H15637">
        <v>160.69</v>
      </c>
      <c r="I15637" t="s">
        <v>573</v>
      </c>
      <c r="J15637" t="s">
        <v>347</v>
      </c>
      <c r="K15637" t="s">
        <v>394</v>
      </c>
    </row>
    <row r="15638" spans="1:11" hidden="1" x14ac:dyDescent="0.35">
      <c r="A15638" t="s">
        <v>561</v>
      </c>
      <c r="B15638" t="s">
        <v>84</v>
      </c>
      <c r="C15638" t="s">
        <v>336</v>
      </c>
      <c r="D15638" t="s">
        <v>78</v>
      </c>
      <c r="E15638">
        <v>2024</v>
      </c>
      <c r="F15638" t="s">
        <v>502</v>
      </c>
      <c r="G15638" t="s">
        <v>68</v>
      </c>
      <c r="H15638">
        <v>12.62</v>
      </c>
      <c r="I15638" t="s">
        <v>573</v>
      </c>
      <c r="J15638" t="s">
        <v>347</v>
      </c>
      <c r="K15638" t="s">
        <v>394</v>
      </c>
    </row>
    <row r="15639" spans="1:11" hidden="1" x14ac:dyDescent="0.35">
      <c r="A15639" t="s">
        <v>561</v>
      </c>
      <c r="B15639" t="s">
        <v>84</v>
      </c>
      <c r="C15639" t="s">
        <v>336</v>
      </c>
      <c r="D15639" t="s">
        <v>78</v>
      </c>
      <c r="E15639">
        <v>2024</v>
      </c>
      <c r="F15639" t="s">
        <v>502</v>
      </c>
      <c r="G15639" t="s">
        <v>68</v>
      </c>
      <c r="H15639">
        <v>299.56</v>
      </c>
      <c r="I15639" t="s">
        <v>573</v>
      </c>
      <c r="J15639" t="s">
        <v>347</v>
      </c>
      <c r="K15639" t="s">
        <v>394</v>
      </c>
    </row>
    <row r="15640" spans="1:11" hidden="1" x14ac:dyDescent="0.35">
      <c r="A15640" t="s">
        <v>561</v>
      </c>
      <c r="B15640" t="s">
        <v>84</v>
      </c>
      <c r="C15640" t="s">
        <v>336</v>
      </c>
      <c r="D15640" t="s">
        <v>78</v>
      </c>
      <c r="E15640">
        <v>2024</v>
      </c>
      <c r="F15640" t="s">
        <v>502</v>
      </c>
      <c r="G15640" t="s">
        <v>68</v>
      </c>
      <c r="H15640">
        <v>40.409999999999997</v>
      </c>
      <c r="I15640" t="s">
        <v>573</v>
      </c>
      <c r="J15640" t="s">
        <v>347</v>
      </c>
      <c r="K15640" t="s">
        <v>394</v>
      </c>
    </row>
    <row r="15641" spans="1:11" hidden="1" x14ac:dyDescent="0.35">
      <c r="A15641" t="s">
        <v>561</v>
      </c>
      <c r="B15641" t="s">
        <v>84</v>
      </c>
      <c r="C15641" t="s">
        <v>354</v>
      </c>
      <c r="D15641" t="s">
        <v>78</v>
      </c>
      <c r="E15641">
        <v>2024</v>
      </c>
      <c r="F15641" t="s">
        <v>502</v>
      </c>
      <c r="G15641" t="s">
        <v>68</v>
      </c>
      <c r="H15641">
        <v>37.53</v>
      </c>
      <c r="I15641" t="s">
        <v>573</v>
      </c>
      <c r="J15641" t="s">
        <v>347</v>
      </c>
      <c r="K15641" t="s">
        <v>400</v>
      </c>
    </row>
    <row r="15642" spans="1:11" hidden="1" x14ac:dyDescent="0.35">
      <c r="A15642" t="s">
        <v>561</v>
      </c>
      <c r="B15642" t="s">
        <v>84</v>
      </c>
      <c r="C15642" t="s">
        <v>354</v>
      </c>
      <c r="D15642" t="s">
        <v>78</v>
      </c>
      <c r="E15642">
        <v>2024</v>
      </c>
      <c r="F15642" t="s">
        <v>502</v>
      </c>
      <c r="G15642" t="s">
        <v>68</v>
      </c>
      <c r="H15642">
        <v>36.08</v>
      </c>
      <c r="I15642" t="s">
        <v>573</v>
      </c>
      <c r="J15642" t="s">
        <v>347</v>
      </c>
      <c r="K15642" t="s">
        <v>400</v>
      </c>
    </row>
    <row r="15643" spans="1:11" hidden="1" x14ac:dyDescent="0.35">
      <c r="A15643" t="s">
        <v>561</v>
      </c>
      <c r="B15643" t="s">
        <v>84</v>
      </c>
      <c r="C15643" t="s">
        <v>354</v>
      </c>
      <c r="D15643" t="s">
        <v>78</v>
      </c>
      <c r="E15643">
        <v>2024</v>
      </c>
      <c r="F15643" t="s">
        <v>502</v>
      </c>
      <c r="G15643" t="s">
        <v>68</v>
      </c>
      <c r="H15643">
        <v>0.82</v>
      </c>
      <c r="I15643" t="s">
        <v>573</v>
      </c>
      <c r="J15643" t="s">
        <v>347</v>
      </c>
      <c r="K15643" t="s">
        <v>400</v>
      </c>
    </row>
    <row r="15644" spans="1:11" hidden="1" x14ac:dyDescent="0.35">
      <c r="A15644" t="s">
        <v>561</v>
      </c>
      <c r="B15644" t="s">
        <v>84</v>
      </c>
      <c r="C15644" t="s">
        <v>337</v>
      </c>
      <c r="D15644" t="s">
        <v>78</v>
      </c>
      <c r="E15644">
        <v>2024</v>
      </c>
      <c r="F15644" t="s">
        <v>502</v>
      </c>
      <c r="G15644" t="s">
        <v>68</v>
      </c>
      <c r="H15644">
        <v>4.92</v>
      </c>
      <c r="I15644" t="s">
        <v>573</v>
      </c>
      <c r="J15644" t="s">
        <v>347</v>
      </c>
      <c r="K15644" t="s">
        <v>395</v>
      </c>
    </row>
    <row r="15645" spans="1:11" hidden="1" x14ac:dyDescent="0.35">
      <c r="A15645" t="s">
        <v>561</v>
      </c>
      <c r="B15645" t="s">
        <v>84</v>
      </c>
      <c r="C15645" t="s">
        <v>337</v>
      </c>
      <c r="D15645" t="s">
        <v>78</v>
      </c>
      <c r="E15645">
        <v>2024</v>
      </c>
      <c r="F15645" t="s">
        <v>502</v>
      </c>
      <c r="G15645" t="s">
        <v>68</v>
      </c>
      <c r="H15645">
        <v>0.71</v>
      </c>
      <c r="I15645" t="s">
        <v>573</v>
      </c>
      <c r="J15645" t="s">
        <v>347</v>
      </c>
      <c r="K15645" t="s">
        <v>395</v>
      </c>
    </row>
    <row r="15646" spans="1:11" hidden="1" x14ac:dyDescent="0.35">
      <c r="A15646" t="s">
        <v>561</v>
      </c>
      <c r="B15646" t="s">
        <v>84</v>
      </c>
      <c r="C15646" t="s">
        <v>337</v>
      </c>
      <c r="D15646" t="s">
        <v>78</v>
      </c>
      <c r="E15646">
        <v>2024</v>
      </c>
      <c r="F15646" t="s">
        <v>502</v>
      </c>
      <c r="G15646" t="s">
        <v>68</v>
      </c>
      <c r="H15646">
        <v>8.66</v>
      </c>
      <c r="I15646" t="s">
        <v>573</v>
      </c>
      <c r="J15646" t="s">
        <v>347</v>
      </c>
      <c r="K15646" t="s">
        <v>395</v>
      </c>
    </row>
    <row r="15647" spans="1:11" hidden="1" x14ac:dyDescent="0.35">
      <c r="A15647" t="s">
        <v>561</v>
      </c>
      <c r="B15647" t="s">
        <v>84</v>
      </c>
      <c r="C15647" t="s">
        <v>337</v>
      </c>
      <c r="D15647" t="s">
        <v>78</v>
      </c>
      <c r="E15647">
        <v>2024</v>
      </c>
      <c r="F15647" t="s">
        <v>502</v>
      </c>
      <c r="G15647" t="s">
        <v>68</v>
      </c>
      <c r="H15647">
        <v>1.35</v>
      </c>
      <c r="I15647" t="s">
        <v>573</v>
      </c>
      <c r="J15647" t="s">
        <v>347</v>
      </c>
      <c r="K15647" t="s">
        <v>395</v>
      </c>
    </row>
    <row r="15648" spans="1:11" hidden="1" x14ac:dyDescent="0.35">
      <c r="A15648" t="s">
        <v>561</v>
      </c>
      <c r="B15648" t="s">
        <v>84</v>
      </c>
      <c r="C15648" t="s">
        <v>338</v>
      </c>
      <c r="D15648" t="s">
        <v>78</v>
      </c>
      <c r="E15648">
        <v>2024</v>
      </c>
      <c r="F15648" t="s">
        <v>502</v>
      </c>
      <c r="G15648" t="s">
        <v>68</v>
      </c>
      <c r="H15648">
        <v>11.85</v>
      </c>
      <c r="I15648" t="s">
        <v>573</v>
      </c>
      <c r="J15648" t="s">
        <v>347</v>
      </c>
      <c r="K15648" t="s">
        <v>396</v>
      </c>
    </row>
    <row r="15649" spans="1:11" hidden="1" x14ac:dyDescent="0.35">
      <c r="A15649" t="s">
        <v>561</v>
      </c>
      <c r="B15649" t="s">
        <v>84</v>
      </c>
      <c r="C15649" t="s">
        <v>338</v>
      </c>
      <c r="D15649" t="s">
        <v>78</v>
      </c>
      <c r="E15649">
        <v>2024</v>
      </c>
      <c r="F15649" t="s">
        <v>502</v>
      </c>
      <c r="G15649" t="s">
        <v>68</v>
      </c>
      <c r="H15649">
        <v>5.17</v>
      </c>
      <c r="I15649" t="s">
        <v>573</v>
      </c>
      <c r="J15649" t="s">
        <v>347</v>
      </c>
      <c r="K15649" t="s">
        <v>396</v>
      </c>
    </row>
    <row r="15650" spans="1:11" hidden="1" x14ac:dyDescent="0.35">
      <c r="A15650" t="s">
        <v>561</v>
      </c>
      <c r="B15650" t="s">
        <v>84</v>
      </c>
      <c r="C15650" t="s">
        <v>338</v>
      </c>
      <c r="D15650" t="s">
        <v>78</v>
      </c>
      <c r="E15650">
        <v>2024</v>
      </c>
      <c r="F15650" t="s">
        <v>502</v>
      </c>
      <c r="G15650" t="s">
        <v>68</v>
      </c>
      <c r="H15650">
        <v>17.100000000000001</v>
      </c>
      <c r="I15650" t="s">
        <v>573</v>
      </c>
      <c r="J15650" t="s">
        <v>347</v>
      </c>
      <c r="K15650" t="s">
        <v>396</v>
      </c>
    </row>
    <row r="15651" spans="1:11" hidden="1" x14ac:dyDescent="0.35">
      <c r="A15651" t="s">
        <v>561</v>
      </c>
      <c r="B15651" t="s">
        <v>84</v>
      </c>
      <c r="C15651" t="s">
        <v>338</v>
      </c>
      <c r="D15651" t="s">
        <v>78</v>
      </c>
      <c r="E15651">
        <v>2024</v>
      </c>
      <c r="F15651" t="s">
        <v>502</v>
      </c>
      <c r="G15651" t="s">
        <v>68</v>
      </c>
      <c r="H15651">
        <v>0.41</v>
      </c>
      <c r="I15651" t="s">
        <v>573</v>
      </c>
      <c r="J15651" t="s">
        <v>347</v>
      </c>
      <c r="K15651" t="s">
        <v>396</v>
      </c>
    </row>
    <row r="15652" spans="1:11" hidden="1" x14ac:dyDescent="0.35">
      <c r="A15652" t="s">
        <v>561</v>
      </c>
      <c r="B15652" t="s">
        <v>84</v>
      </c>
      <c r="C15652" t="s">
        <v>331</v>
      </c>
      <c r="D15652" t="s">
        <v>78</v>
      </c>
      <c r="E15652">
        <v>2024</v>
      </c>
      <c r="F15652" t="s">
        <v>502</v>
      </c>
      <c r="G15652" t="s">
        <v>68</v>
      </c>
      <c r="H15652">
        <v>1192.33</v>
      </c>
      <c r="I15652" t="s">
        <v>573</v>
      </c>
      <c r="J15652" t="s">
        <v>347</v>
      </c>
      <c r="K15652" t="s">
        <v>397</v>
      </c>
    </row>
    <row r="15653" spans="1:11" hidden="1" x14ac:dyDescent="0.35">
      <c r="A15653" t="s">
        <v>561</v>
      </c>
      <c r="B15653" t="s">
        <v>84</v>
      </c>
      <c r="C15653" t="s">
        <v>331</v>
      </c>
      <c r="D15653" t="s">
        <v>78</v>
      </c>
      <c r="E15653">
        <v>2024</v>
      </c>
      <c r="F15653" t="s">
        <v>502</v>
      </c>
      <c r="G15653" t="s">
        <v>68</v>
      </c>
      <c r="H15653">
        <v>957.13</v>
      </c>
      <c r="I15653" t="s">
        <v>573</v>
      </c>
      <c r="J15653" t="s">
        <v>347</v>
      </c>
      <c r="K15653" t="s">
        <v>397</v>
      </c>
    </row>
    <row r="15654" spans="1:11" hidden="1" x14ac:dyDescent="0.35">
      <c r="A15654" t="s">
        <v>561</v>
      </c>
      <c r="B15654" t="s">
        <v>84</v>
      </c>
      <c r="C15654" t="s">
        <v>331</v>
      </c>
      <c r="D15654" t="s">
        <v>78</v>
      </c>
      <c r="E15654">
        <v>2024</v>
      </c>
      <c r="F15654" t="s">
        <v>502</v>
      </c>
      <c r="G15654" t="s">
        <v>68</v>
      </c>
      <c r="H15654">
        <v>27.1</v>
      </c>
      <c r="I15654" t="s">
        <v>573</v>
      </c>
      <c r="J15654" t="s">
        <v>347</v>
      </c>
      <c r="K15654" t="s">
        <v>397</v>
      </c>
    </row>
    <row r="15655" spans="1:11" hidden="1" x14ac:dyDescent="0.35">
      <c r="A15655" t="s">
        <v>561</v>
      </c>
      <c r="B15655" t="s">
        <v>84</v>
      </c>
      <c r="C15655" t="s">
        <v>331</v>
      </c>
      <c r="D15655" t="s">
        <v>78</v>
      </c>
      <c r="E15655">
        <v>2024</v>
      </c>
      <c r="F15655" t="s">
        <v>502</v>
      </c>
      <c r="G15655" t="s">
        <v>68</v>
      </c>
      <c r="H15655">
        <v>132.79</v>
      </c>
      <c r="I15655" t="s">
        <v>573</v>
      </c>
      <c r="J15655" t="s">
        <v>347</v>
      </c>
      <c r="K15655" t="s">
        <v>397</v>
      </c>
    </row>
    <row r="15656" spans="1:11" hidden="1" x14ac:dyDescent="0.35">
      <c r="A15656" t="s">
        <v>561</v>
      </c>
      <c r="B15656" t="s">
        <v>84</v>
      </c>
      <c r="C15656" t="s">
        <v>331</v>
      </c>
      <c r="D15656" t="s">
        <v>78</v>
      </c>
      <c r="E15656">
        <v>2024</v>
      </c>
      <c r="F15656" t="s">
        <v>502</v>
      </c>
      <c r="G15656" t="s">
        <v>68</v>
      </c>
      <c r="H15656">
        <v>1138.1600000000001</v>
      </c>
      <c r="I15656" t="s">
        <v>573</v>
      </c>
      <c r="J15656" t="s">
        <v>347</v>
      </c>
      <c r="K15656" t="s">
        <v>397</v>
      </c>
    </row>
    <row r="15657" spans="1:11" hidden="1" x14ac:dyDescent="0.35">
      <c r="A15657" t="s">
        <v>561</v>
      </c>
      <c r="B15657" t="s">
        <v>84</v>
      </c>
      <c r="C15657" t="s">
        <v>331</v>
      </c>
      <c r="D15657" t="s">
        <v>78</v>
      </c>
      <c r="E15657">
        <v>2024</v>
      </c>
      <c r="F15657" t="s">
        <v>502</v>
      </c>
      <c r="G15657" t="s">
        <v>68</v>
      </c>
      <c r="H15657">
        <v>165.96</v>
      </c>
      <c r="I15657" t="s">
        <v>573</v>
      </c>
      <c r="J15657" t="s">
        <v>347</v>
      </c>
      <c r="K15657" t="s">
        <v>397</v>
      </c>
    </row>
    <row r="15658" spans="1:11" hidden="1" x14ac:dyDescent="0.35">
      <c r="A15658" t="s">
        <v>561</v>
      </c>
      <c r="B15658" t="s">
        <v>84</v>
      </c>
      <c r="C15658" t="s">
        <v>339</v>
      </c>
      <c r="D15658" t="s">
        <v>78</v>
      </c>
      <c r="E15658">
        <v>2024</v>
      </c>
      <c r="F15658" t="s">
        <v>502</v>
      </c>
      <c r="G15658" t="s">
        <v>68</v>
      </c>
      <c r="H15658">
        <v>5.41</v>
      </c>
      <c r="I15658" t="s">
        <v>573</v>
      </c>
      <c r="J15658" t="s">
        <v>347</v>
      </c>
      <c r="K15658" t="s">
        <v>398</v>
      </c>
    </row>
    <row r="15659" spans="1:11" hidden="1" x14ac:dyDescent="0.35">
      <c r="A15659" t="s">
        <v>561</v>
      </c>
      <c r="B15659" t="s">
        <v>84</v>
      </c>
      <c r="C15659" t="s">
        <v>339</v>
      </c>
      <c r="D15659" t="s">
        <v>78</v>
      </c>
      <c r="E15659">
        <v>2024</v>
      </c>
      <c r="F15659" t="s">
        <v>502</v>
      </c>
      <c r="G15659" t="s">
        <v>68</v>
      </c>
      <c r="H15659">
        <v>11.08</v>
      </c>
      <c r="I15659" t="s">
        <v>573</v>
      </c>
      <c r="J15659" t="s">
        <v>347</v>
      </c>
      <c r="K15659" t="s">
        <v>398</v>
      </c>
    </row>
    <row r="15660" spans="1:11" hidden="1" x14ac:dyDescent="0.35">
      <c r="A15660" t="s">
        <v>561</v>
      </c>
      <c r="B15660" t="s">
        <v>84</v>
      </c>
      <c r="C15660" t="s">
        <v>339</v>
      </c>
      <c r="D15660" t="s">
        <v>78</v>
      </c>
      <c r="E15660">
        <v>2024</v>
      </c>
      <c r="F15660" t="s">
        <v>502</v>
      </c>
      <c r="G15660" t="s">
        <v>68</v>
      </c>
      <c r="H15660">
        <v>0.22</v>
      </c>
      <c r="I15660" t="s">
        <v>573</v>
      </c>
      <c r="J15660" t="s">
        <v>347</v>
      </c>
      <c r="K15660" t="s">
        <v>398</v>
      </c>
    </row>
    <row r="15661" spans="1:11" hidden="1" x14ac:dyDescent="0.35">
      <c r="A15661" t="s">
        <v>561</v>
      </c>
      <c r="B15661" t="s">
        <v>84</v>
      </c>
      <c r="C15661" t="s">
        <v>339</v>
      </c>
      <c r="D15661" t="s">
        <v>78</v>
      </c>
      <c r="E15661">
        <v>2024</v>
      </c>
      <c r="F15661" t="s">
        <v>502</v>
      </c>
      <c r="G15661" t="s">
        <v>68</v>
      </c>
      <c r="H15661">
        <v>20.68</v>
      </c>
      <c r="I15661" t="s">
        <v>573</v>
      </c>
      <c r="J15661" t="s">
        <v>347</v>
      </c>
      <c r="K15661" t="s">
        <v>398</v>
      </c>
    </row>
    <row r="15662" spans="1:11" hidden="1" x14ac:dyDescent="0.35">
      <c r="A15662" t="s">
        <v>561</v>
      </c>
      <c r="B15662" t="s">
        <v>84</v>
      </c>
      <c r="C15662" t="s">
        <v>339</v>
      </c>
      <c r="D15662" t="s">
        <v>78</v>
      </c>
      <c r="E15662">
        <v>2024</v>
      </c>
      <c r="F15662" t="s">
        <v>502</v>
      </c>
      <c r="G15662" t="s">
        <v>68</v>
      </c>
      <c r="H15662">
        <v>7.58</v>
      </c>
      <c r="I15662" t="s">
        <v>573</v>
      </c>
      <c r="J15662" t="s">
        <v>347</v>
      </c>
      <c r="K15662" t="s">
        <v>398</v>
      </c>
    </row>
    <row r="15663" spans="1:11" hidden="1" x14ac:dyDescent="0.35">
      <c r="A15663" t="s">
        <v>561</v>
      </c>
      <c r="B15663" t="s">
        <v>84</v>
      </c>
      <c r="C15663" t="s">
        <v>339</v>
      </c>
      <c r="D15663" t="s">
        <v>78</v>
      </c>
      <c r="E15663">
        <v>2024</v>
      </c>
      <c r="F15663" t="s">
        <v>502</v>
      </c>
      <c r="G15663" t="s">
        <v>68</v>
      </c>
      <c r="H15663">
        <v>0.13</v>
      </c>
      <c r="I15663" t="s">
        <v>573</v>
      </c>
      <c r="J15663" t="s">
        <v>347</v>
      </c>
      <c r="K15663" t="s">
        <v>398</v>
      </c>
    </row>
    <row r="15664" spans="1:11" hidden="1" x14ac:dyDescent="0.35">
      <c r="A15664" t="s">
        <v>563</v>
      </c>
      <c r="B15664" t="s">
        <v>84</v>
      </c>
      <c r="C15664" t="s">
        <v>85</v>
      </c>
      <c r="D15664" t="s">
        <v>78</v>
      </c>
      <c r="E15664">
        <v>2024</v>
      </c>
      <c r="F15664" t="s">
        <v>500</v>
      </c>
      <c r="G15664" t="s">
        <v>311</v>
      </c>
      <c r="H15664">
        <v>5352.69</v>
      </c>
      <c r="I15664" t="s">
        <v>574</v>
      </c>
      <c r="J15664" t="s">
        <v>347</v>
      </c>
      <c r="K15664" t="s">
        <v>388</v>
      </c>
    </row>
    <row r="15665" spans="1:11" hidden="1" x14ac:dyDescent="0.35">
      <c r="A15665" t="s">
        <v>563</v>
      </c>
      <c r="B15665" t="s">
        <v>84</v>
      </c>
      <c r="C15665" t="s">
        <v>85</v>
      </c>
      <c r="D15665" t="s">
        <v>78</v>
      </c>
      <c r="E15665">
        <v>2024</v>
      </c>
      <c r="F15665" t="s">
        <v>500</v>
      </c>
      <c r="G15665" t="s">
        <v>311</v>
      </c>
      <c r="H15665">
        <v>2162.23</v>
      </c>
      <c r="I15665" t="s">
        <v>574</v>
      </c>
      <c r="J15665" t="s">
        <v>347</v>
      </c>
      <c r="K15665" t="s">
        <v>388</v>
      </c>
    </row>
    <row r="15666" spans="1:11" hidden="1" x14ac:dyDescent="0.35">
      <c r="A15666" t="s">
        <v>563</v>
      </c>
      <c r="B15666" t="s">
        <v>84</v>
      </c>
      <c r="C15666" t="s">
        <v>85</v>
      </c>
      <c r="D15666" t="s">
        <v>78</v>
      </c>
      <c r="E15666">
        <v>2024</v>
      </c>
      <c r="F15666" t="s">
        <v>500</v>
      </c>
      <c r="G15666" t="s">
        <v>311</v>
      </c>
      <c r="H15666">
        <v>1846.81</v>
      </c>
      <c r="I15666" t="s">
        <v>574</v>
      </c>
      <c r="J15666" t="s">
        <v>347</v>
      </c>
      <c r="K15666" t="s">
        <v>388</v>
      </c>
    </row>
    <row r="15667" spans="1:11" hidden="1" x14ac:dyDescent="0.35">
      <c r="A15667" t="s">
        <v>563</v>
      </c>
      <c r="B15667" t="s">
        <v>84</v>
      </c>
      <c r="C15667" t="s">
        <v>85</v>
      </c>
      <c r="D15667" t="s">
        <v>78</v>
      </c>
      <c r="E15667">
        <v>2024</v>
      </c>
      <c r="F15667" t="s">
        <v>500</v>
      </c>
      <c r="G15667" t="s">
        <v>311</v>
      </c>
      <c r="H15667">
        <v>884.86</v>
      </c>
      <c r="I15667" t="s">
        <v>574</v>
      </c>
      <c r="J15667" t="s">
        <v>347</v>
      </c>
      <c r="K15667" t="s">
        <v>388</v>
      </c>
    </row>
    <row r="15668" spans="1:11" hidden="1" x14ac:dyDescent="0.35">
      <c r="A15668" t="s">
        <v>563</v>
      </c>
      <c r="B15668" t="s">
        <v>84</v>
      </c>
      <c r="C15668" t="s">
        <v>85</v>
      </c>
      <c r="D15668" t="s">
        <v>78</v>
      </c>
      <c r="E15668">
        <v>2024</v>
      </c>
      <c r="F15668" t="s">
        <v>506</v>
      </c>
      <c r="G15668" t="s">
        <v>309</v>
      </c>
      <c r="H15668">
        <v>1381.51</v>
      </c>
      <c r="I15668" t="s">
        <v>574</v>
      </c>
      <c r="J15668" t="s">
        <v>347</v>
      </c>
      <c r="K15668" t="s">
        <v>388</v>
      </c>
    </row>
    <row r="15669" spans="1:11" hidden="1" x14ac:dyDescent="0.35">
      <c r="A15669" t="s">
        <v>563</v>
      </c>
      <c r="B15669" t="s">
        <v>84</v>
      </c>
      <c r="C15669" t="s">
        <v>85</v>
      </c>
      <c r="D15669" t="s">
        <v>78</v>
      </c>
      <c r="E15669">
        <v>2024</v>
      </c>
      <c r="F15669" t="s">
        <v>506</v>
      </c>
      <c r="G15669" t="s">
        <v>309</v>
      </c>
      <c r="H15669">
        <v>558.07000000000005</v>
      </c>
      <c r="I15669" t="s">
        <v>574</v>
      </c>
      <c r="J15669" t="s">
        <v>347</v>
      </c>
      <c r="K15669" t="s">
        <v>388</v>
      </c>
    </row>
    <row r="15670" spans="1:11" hidden="1" x14ac:dyDescent="0.35">
      <c r="A15670" t="s">
        <v>563</v>
      </c>
      <c r="B15670" t="s">
        <v>84</v>
      </c>
      <c r="C15670" t="s">
        <v>85</v>
      </c>
      <c r="D15670" t="s">
        <v>78</v>
      </c>
      <c r="E15670">
        <v>2024</v>
      </c>
      <c r="F15670" t="s">
        <v>506</v>
      </c>
      <c r="G15670" t="s">
        <v>309</v>
      </c>
      <c r="H15670">
        <v>476.66</v>
      </c>
      <c r="I15670" t="s">
        <v>574</v>
      </c>
      <c r="J15670" t="s">
        <v>347</v>
      </c>
      <c r="K15670" t="s">
        <v>388</v>
      </c>
    </row>
    <row r="15671" spans="1:11" hidden="1" x14ac:dyDescent="0.35">
      <c r="A15671" t="s">
        <v>563</v>
      </c>
      <c r="B15671" t="s">
        <v>84</v>
      </c>
      <c r="C15671" t="s">
        <v>85</v>
      </c>
      <c r="D15671" t="s">
        <v>78</v>
      </c>
      <c r="E15671">
        <v>2024</v>
      </c>
      <c r="F15671" t="s">
        <v>506</v>
      </c>
      <c r="G15671" t="s">
        <v>309</v>
      </c>
      <c r="H15671">
        <v>228.38</v>
      </c>
      <c r="I15671" t="s">
        <v>574</v>
      </c>
      <c r="J15671" t="s">
        <v>347</v>
      </c>
      <c r="K15671" t="s">
        <v>388</v>
      </c>
    </row>
    <row r="15672" spans="1:11" hidden="1" x14ac:dyDescent="0.35">
      <c r="A15672" t="s">
        <v>563</v>
      </c>
      <c r="B15672" t="s">
        <v>84</v>
      </c>
      <c r="C15672" t="s">
        <v>85</v>
      </c>
      <c r="D15672" t="s">
        <v>78</v>
      </c>
      <c r="E15672">
        <v>2024</v>
      </c>
      <c r="F15672" t="s">
        <v>71</v>
      </c>
      <c r="G15672" t="s">
        <v>310</v>
      </c>
      <c r="H15672">
        <v>287.45999999999998</v>
      </c>
      <c r="I15672" t="s">
        <v>574</v>
      </c>
      <c r="J15672" t="s">
        <v>347</v>
      </c>
      <c r="K15672" t="s">
        <v>388</v>
      </c>
    </row>
    <row r="15673" spans="1:11" hidden="1" x14ac:dyDescent="0.35">
      <c r="A15673" t="s">
        <v>563</v>
      </c>
      <c r="B15673" t="s">
        <v>84</v>
      </c>
      <c r="C15673" t="s">
        <v>85</v>
      </c>
      <c r="D15673" t="s">
        <v>78</v>
      </c>
      <c r="E15673">
        <v>2024</v>
      </c>
      <c r="F15673" t="s">
        <v>71</v>
      </c>
      <c r="G15673" t="s">
        <v>310</v>
      </c>
      <c r="H15673">
        <v>116.12</v>
      </c>
      <c r="I15673" t="s">
        <v>574</v>
      </c>
      <c r="J15673" t="s">
        <v>347</v>
      </c>
      <c r="K15673" t="s">
        <v>388</v>
      </c>
    </row>
    <row r="15674" spans="1:11" hidden="1" x14ac:dyDescent="0.35">
      <c r="A15674" t="s">
        <v>563</v>
      </c>
      <c r="B15674" t="s">
        <v>84</v>
      </c>
      <c r="C15674" t="s">
        <v>85</v>
      </c>
      <c r="D15674" t="s">
        <v>78</v>
      </c>
      <c r="E15674">
        <v>2024</v>
      </c>
      <c r="F15674" t="s">
        <v>71</v>
      </c>
      <c r="G15674" t="s">
        <v>310</v>
      </c>
      <c r="H15674">
        <v>99.18</v>
      </c>
      <c r="I15674" t="s">
        <v>574</v>
      </c>
      <c r="J15674" t="s">
        <v>347</v>
      </c>
      <c r="K15674" t="s">
        <v>388</v>
      </c>
    </row>
    <row r="15675" spans="1:11" hidden="1" x14ac:dyDescent="0.35">
      <c r="A15675" t="s">
        <v>563</v>
      </c>
      <c r="B15675" t="s">
        <v>84</v>
      </c>
      <c r="C15675" t="s">
        <v>85</v>
      </c>
      <c r="D15675" t="s">
        <v>78</v>
      </c>
      <c r="E15675">
        <v>2024</v>
      </c>
      <c r="F15675" t="s">
        <v>71</v>
      </c>
      <c r="G15675" t="s">
        <v>310</v>
      </c>
      <c r="H15675">
        <v>47.52</v>
      </c>
      <c r="I15675" t="s">
        <v>574</v>
      </c>
      <c r="J15675" t="s">
        <v>347</v>
      </c>
      <c r="K15675" t="s">
        <v>388</v>
      </c>
    </row>
    <row r="15676" spans="1:11" hidden="1" x14ac:dyDescent="0.35">
      <c r="A15676" t="s">
        <v>563</v>
      </c>
      <c r="B15676" t="s">
        <v>84</v>
      </c>
      <c r="C15676" t="s">
        <v>85</v>
      </c>
      <c r="D15676" t="s">
        <v>78</v>
      </c>
      <c r="E15676">
        <v>2024</v>
      </c>
      <c r="F15676" t="s">
        <v>148</v>
      </c>
      <c r="G15676" t="s">
        <v>308</v>
      </c>
      <c r="H15676">
        <v>374.09</v>
      </c>
      <c r="I15676" t="s">
        <v>574</v>
      </c>
      <c r="J15676" t="s">
        <v>347</v>
      </c>
      <c r="K15676" t="s">
        <v>388</v>
      </c>
    </row>
    <row r="15677" spans="1:11" hidden="1" x14ac:dyDescent="0.35">
      <c r="A15677" t="s">
        <v>563</v>
      </c>
      <c r="B15677" t="s">
        <v>84</v>
      </c>
      <c r="C15677" t="s">
        <v>85</v>
      </c>
      <c r="D15677" t="s">
        <v>78</v>
      </c>
      <c r="E15677">
        <v>2024</v>
      </c>
      <c r="F15677" t="s">
        <v>148</v>
      </c>
      <c r="G15677" t="s">
        <v>308</v>
      </c>
      <c r="H15677">
        <v>151.12</v>
      </c>
      <c r="I15677" t="s">
        <v>574</v>
      </c>
      <c r="J15677" t="s">
        <v>347</v>
      </c>
      <c r="K15677" t="s">
        <v>388</v>
      </c>
    </row>
    <row r="15678" spans="1:11" hidden="1" x14ac:dyDescent="0.35">
      <c r="A15678" t="s">
        <v>563</v>
      </c>
      <c r="B15678" t="s">
        <v>84</v>
      </c>
      <c r="C15678" t="s">
        <v>85</v>
      </c>
      <c r="D15678" t="s">
        <v>78</v>
      </c>
      <c r="E15678">
        <v>2024</v>
      </c>
      <c r="F15678" t="s">
        <v>148</v>
      </c>
      <c r="G15678" t="s">
        <v>308</v>
      </c>
      <c r="H15678">
        <v>129.08000000000001</v>
      </c>
      <c r="I15678" t="s">
        <v>574</v>
      </c>
      <c r="J15678" t="s">
        <v>347</v>
      </c>
      <c r="K15678" t="s">
        <v>388</v>
      </c>
    </row>
    <row r="15679" spans="1:11" hidden="1" x14ac:dyDescent="0.35">
      <c r="A15679" t="s">
        <v>563</v>
      </c>
      <c r="B15679" t="s">
        <v>84</v>
      </c>
      <c r="C15679" t="s">
        <v>85</v>
      </c>
      <c r="D15679" t="s">
        <v>78</v>
      </c>
      <c r="E15679">
        <v>2024</v>
      </c>
      <c r="F15679" t="s">
        <v>148</v>
      </c>
      <c r="G15679" t="s">
        <v>308</v>
      </c>
      <c r="H15679">
        <v>61.84</v>
      </c>
      <c r="I15679" t="s">
        <v>574</v>
      </c>
      <c r="J15679" t="s">
        <v>347</v>
      </c>
      <c r="K15679" t="s">
        <v>388</v>
      </c>
    </row>
    <row r="15680" spans="1:11" hidden="1" x14ac:dyDescent="0.35">
      <c r="A15680" t="s">
        <v>563</v>
      </c>
      <c r="B15680" t="s">
        <v>84</v>
      </c>
      <c r="C15680" t="s">
        <v>85</v>
      </c>
      <c r="D15680" t="s">
        <v>78</v>
      </c>
      <c r="E15680">
        <v>2024</v>
      </c>
      <c r="F15680" t="s">
        <v>156</v>
      </c>
      <c r="G15680" t="s">
        <v>307</v>
      </c>
      <c r="H15680">
        <v>5184.24</v>
      </c>
      <c r="I15680" t="s">
        <v>574</v>
      </c>
      <c r="J15680" t="s">
        <v>347</v>
      </c>
      <c r="K15680" t="s">
        <v>388</v>
      </c>
    </row>
    <row r="15681" spans="1:11" hidden="1" x14ac:dyDescent="0.35">
      <c r="A15681" t="s">
        <v>563</v>
      </c>
      <c r="B15681" t="s">
        <v>84</v>
      </c>
      <c r="C15681" t="s">
        <v>85</v>
      </c>
      <c r="D15681" t="s">
        <v>78</v>
      </c>
      <c r="E15681">
        <v>2024</v>
      </c>
      <c r="F15681" t="s">
        <v>156</v>
      </c>
      <c r="G15681" t="s">
        <v>307</v>
      </c>
      <c r="H15681">
        <v>2094.19</v>
      </c>
      <c r="I15681" t="s">
        <v>574</v>
      </c>
      <c r="J15681" t="s">
        <v>347</v>
      </c>
      <c r="K15681" t="s">
        <v>388</v>
      </c>
    </row>
    <row r="15682" spans="1:11" hidden="1" x14ac:dyDescent="0.35">
      <c r="A15682" t="s">
        <v>563</v>
      </c>
      <c r="B15682" t="s">
        <v>84</v>
      </c>
      <c r="C15682" t="s">
        <v>85</v>
      </c>
      <c r="D15682" t="s">
        <v>78</v>
      </c>
      <c r="E15682">
        <v>2024</v>
      </c>
      <c r="F15682" t="s">
        <v>156</v>
      </c>
      <c r="G15682" t="s">
        <v>307</v>
      </c>
      <c r="H15682">
        <v>1788.68</v>
      </c>
      <c r="I15682" t="s">
        <v>574</v>
      </c>
      <c r="J15682" t="s">
        <v>347</v>
      </c>
      <c r="K15682" t="s">
        <v>388</v>
      </c>
    </row>
    <row r="15683" spans="1:11" hidden="1" x14ac:dyDescent="0.35">
      <c r="A15683" t="s">
        <v>563</v>
      </c>
      <c r="B15683" t="s">
        <v>84</v>
      </c>
      <c r="C15683" t="s">
        <v>85</v>
      </c>
      <c r="D15683" t="s">
        <v>78</v>
      </c>
      <c r="E15683">
        <v>2024</v>
      </c>
      <c r="F15683" t="s">
        <v>156</v>
      </c>
      <c r="G15683" t="s">
        <v>307</v>
      </c>
      <c r="H15683">
        <v>857</v>
      </c>
      <c r="I15683" t="s">
        <v>574</v>
      </c>
      <c r="J15683" t="s">
        <v>347</v>
      </c>
      <c r="K15683" t="s">
        <v>388</v>
      </c>
    </row>
    <row r="15684" spans="1:11" hidden="1" x14ac:dyDescent="0.35">
      <c r="A15684" t="s">
        <v>563</v>
      </c>
      <c r="B15684" t="s">
        <v>84</v>
      </c>
      <c r="C15684" t="s">
        <v>329</v>
      </c>
      <c r="D15684" t="s">
        <v>78</v>
      </c>
      <c r="E15684">
        <v>2024</v>
      </c>
      <c r="F15684" t="s">
        <v>500</v>
      </c>
      <c r="G15684" t="s">
        <v>311</v>
      </c>
      <c r="H15684">
        <v>14469.7</v>
      </c>
      <c r="I15684" t="s">
        <v>574</v>
      </c>
      <c r="J15684" t="s">
        <v>14</v>
      </c>
      <c r="K15684" t="s">
        <v>390</v>
      </c>
    </row>
    <row r="15685" spans="1:11" hidden="1" x14ac:dyDescent="0.35">
      <c r="A15685" t="s">
        <v>563</v>
      </c>
      <c r="B15685" t="s">
        <v>84</v>
      </c>
      <c r="C15685" t="s">
        <v>329</v>
      </c>
      <c r="D15685" t="s">
        <v>78</v>
      </c>
      <c r="E15685">
        <v>2024</v>
      </c>
      <c r="F15685" t="s">
        <v>500</v>
      </c>
      <c r="G15685" t="s">
        <v>311</v>
      </c>
      <c r="H15685">
        <v>3456.06</v>
      </c>
      <c r="I15685" t="s">
        <v>574</v>
      </c>
      <c r="J15685" t="s">
        <v>347</v>
      </c>
      <c r="K15685" t="s">
        <v>390</v>
      </c>
    </row>
    <row r="15686" spans="1:11" hidden="1" x14ac:dyDescent="0.35">
      <c r="A15686" t="s">
        <v>563</v>
      </c>
      <c r="B15686" t="s">
        <v>84</v>
      </c>
      <c r="C15686" t="s">
        <v>329</v>
      </c>
      <c r="D15686" t="s">
        <v>78</v>
      </c>
      <c r="E15686">
        <v>2024</v>
      </c>
      <c r="F15686" t="s">
        <v>500</v>
      </c>
      <c r="G15686" t="s">
        <v>311</v>
      </c>
      <c r="H15686">
        <v>12777.03</v>
      </c>
      <c r="I15686" t="s">
        <v>574</v>
      </c>
      <c r="J15686" t="s">
        <v>14</v>
      </c>
      <c r="K15686" t="s">
        <v>390</v>
      </c>
    </row>
    <row r="15687" spans="1:11" hidden="1" x14ac:dyDescent="0.35">
      <c r="A15687" t="s">
        <v>563</v>
      </c>
      <c r="B15687" t="s">
        <v>84</v>
      </c>
      <c r="C15687" t="s">
        <v>329</v>
      </c>
      <c r="D15687" t="s">
        <v>78</v>
      </c>
      <c r="E15687">
        <v>2024</v>
      </c>
      <c r="F15687" t="s">
        <v>500</v>
      </c>
      <c r="G15687" t="s">
        <v>311</v>
      </c>
      <c r="H15687">
        <v>3051.77</v>
      </c>
      <c r="I15687" t="s">
        <v>574</v>
      </c>
      <c r="J15687" t="s">
        <v>347</v>
      </c>
      <c r="K15687" t="s">
        <v>390</v>
      </c>
    </row>
    <row r="15688" spans="1:11" hidden="1" x14ac:dyDescent="0.35">
      <c r="A15688" t="s">
        <v>563</v>
      </c>
      <c r="B15688" t="s">
        <v>84</v>
      </c>
      <c r="C15688" t="s">
        <v>329</v>
      </c>
      <c r="D15688" t="s">
        <v>78</v>
      </c>
      <c r="E15688">
        <v>2024</v>
      </c>
      <c r="F15688" t="s">
        <v>500</v>
      </c>
      <c r="G15688" t="s">
        <v>311</v>
      </c>
      <c r="H15688">
        <v>1624.72</v>
      </c>
      <c r="I15688" t="s">
        <v>574</v>
      </c>
      <c r="J15688" t="s">
        <v>14</v>
      </c>
      <c r="K15688" t="s">
        <v>390</v>
      </c>
    </row>
    <row r="15689" spans="1:11" hidden="1" x14ac:dyDescent="0.35">
      <c r="A15689" t="s">
        <v>563</v>
      </c>
      <c r="B15689" t="s">
        <v>84</v>
      </c>
      <c r="C15689" t="s">
        <v>329</v>
      </c>
      <c r="D15689" t="s">
        <v>78</v>
      </c>
      <c r="E15689">
        <v>2024</v>
      </c>
      <c r="F15689" t="s">
        <v>500</v>
      </c>
      <c r="G15689" t="s">
        <v>311</v>
      </c>
      <c r="H15689">
        <v>388.06</v>
      </c>
      <c r="I15689" t="s">
        <v>574</v>
      </c>
      <c r="J15689" t="s">
        <v>347</v>
      </c>
      <c r="K15689" t="s">
        <v>390</v>
      </c>
    </row>
    <row r="15690" spans="1:11" hidden="1" x14ac:dyDescent="0.35">
      <c r="A15690" t="s">
        <v>563</v>
      </c>
      <c r="B15690" t="s">
        <v>84</v>
      </c>
      <c r="C15690" t="s">
        <v>329</v>
      </c>
      <c r="D15690" t="s">
        <v>78</v>
      </c>
      <c r="E15690">
        <v>2024</v>
      </c>
      <c r="F15690" t="s">
        <v>500</v>
      </c>
      <c r="G15690" t="s">
        <v>311</v>
      </c>
      <c r="H15690">
        <v>3724.98</v>
      </c>
      <c r="I15690" t="s">
        <v>574</v>
      </c>
      <c r="J15690" t="s">
        <v>14</v>
      </c>
      <c r="K15690" t="s">
        <v>390</v>
      </c>
    </row>
    <row r="15691" spans="1:11" hidden="1" x14ac:dyDescent="0.35">
      <c r="A15691" t="s">
        <v>563</v>
      </c>
      <c r="B15691" t="s">
        <v>84</v>
      </c>
      <c r="C15691" t="s">
        <v>329</v>
      </c>
      <c r="D15691" t="s">
        <v>78</v>
      </c>
      <c r="E15691">
        <v>2024</v>
      </c>
      <c r="F15691" t="s">
        <v>500</v>
      </c>
      <c r="G15691" t="s">
        <v>311</v>
      </c>
      <c r="H15691">
        <v>889.71</v>
      </c>
      <c r="I15691" t="s">
        <v>574</v>
      </c>
      <c r="J15691" t="s">
        <v>347</v>
      </c>
      <c r="K15691" t="s">
        <v>390</v>
      </c>
    </row>
    <row r="15692" spans="1:11" hidden="1" x14ac:dyDescent="0.35">
      <c r="A15692" t="s">
        <v>563</v>
      </c>
      <c r="B15692" t="s">
        <v>84</v>
      </c>
      <c r="C15692" t="s">
        <v>329</v>
      </c>
      <c r="D15692" t="s">
        <v>78</v>
      </c>
      <c r="E15692">
        <v>2024</v>
      </c>
      <c r="F15692" t="s">
        <v>500</v>
      </c>
      <c r="G15692" t="s">
        <v>311</v>
      </c>
      <c r="H15692">
        <v>15972.71</v>
      </c>
      <c r="I15692" t="s">
        <v>574</v>
      </c>
      <c r="J15692" t="s">
        <v>14</v>
      </c>
      <c r="K15692" t="s">
        <v>390</v>
      </c>
    </row>
    <row r="15693" spans="1:11" hidden="1" x14ac:dyDescent="0.35">
      <c r="A15693" t="s">
        <v>563</v>
      </c>
      <c r="B15693" t="s">
        <v>84</v>
      </c>
      <c r="C15693" t="s">
        <v>329</v>
      </c>
      <c r="D15693" t="s">
        <v>78</v>
      </c>
      <c r="E15693">
        <v>2024</v>
      </c>
      <c r="F15693" t="s">
        <v>500</v>
      </c>
      <c r="G15693" t="s">
        <v>311</v>
      </c>
      <c r="H15693">
        <v>3815.06</v>
      </c>
      <c r="I15693" t="s">
        <v>574</v>
      </c>
      <c r="J15693" t="s">
        <v>347</v>
      </c>
      <c r="K15693" t="s">
        <v>390</v>
      </c>
    </row>
    <row r="15694" spans="1:11" hidden="1" x14ac:dyDescent="0.35">
      <c r="A15694" t="s">
        <v>563</v>
      </c>
      <c r="B15694" t="s">
        <v>84</v>
      </c>
      <c r="C15694" t="s">
        <v>329</v>
      </c>
      <c r="D15694" t="s">
        <v>78</v>
      </c>
      <c r="E15694">
        <v>2024</v>
      </c>
      <c r="F15694" t="s">
        <v>500</v>
      </c>
      <c r="G15694" t="s">
        <v>311</v>
      </c>
      <c r="H15694">
        <v>1395.45</v>
      </c>
      <c r="I15694" t="s">
        <v>574</v>
      </c>
      <c r="J15694" t="s">
        <v>14</v>
      </c>
      <c r="K15694" t="s">
        <v>390</v>
      </c>
    </row>
    <row r="15695" spans="1:11" hidden="1" x14ac:dyDescent="0.35">
      <c r="A15695" t="s">
        <v>563</v>
      </c>
      <c r="B15695" t="s">
        <v>84</v>
      </c>
      <c r="C15695" t="s">
        <v>329</v>
      </c>
      <c r="D15695" t="s">
        <v>78</v>
      </c>
      <c r="E15695">
        <v>2024</v>
      </c>
      <c r="F15695" t="s">
        <v>500</v>
      </c>
      <c r="G15695" t="s">
        <v>311</v>
      </c>
      <c r="H15695">
        <v>333.3</v>
      </c>
      <c r="I15695" t="s">
        <v>574</v>
      </c>
      <c r="J15695" t="s">
        <v>347</v>
      </c>
      <c r="K15695" t="s">
        <v>390</v>
      </c>
    </row>
    <row r="15696" spans="1:11" hidden="1" x14ac:dyDescent="0.35">
      <c r="A15696" t="s">
        <v>563</v>
      </c>
      <c r="B15696" t="s">
        <v>84</v>
      </c>
      <c r="C15696" t="s">
        <v>329</v>
      </c>
      <c r="D15696" t="s">
        <v>78</v>
      </c>
      <c r="E15696">
        <v>2024</v>
      </c>
      <c r="F15696" t="s">
        <v>506</v>
      </c>
      <c r="G15696" t="s">
        <v>309</v>
      </c>
      <c r="H15696">
        <v>1291.1300000000001</v>
      </c>
      <c r="I15696" t="s">
        <v>574</v>
      </c>
      <c r="J15696" t="s">
        <v>347</v>
      </c>
      <c r="K15696" t="s">
        <v>390</v>
      </c>
    </row>
    <row r="15697" spans="1:11" hidden="1" x14ac:dyDescent="0.35">
      <c r="A15697" t="s">
        <v>563</v>
      </c>
      <c r="B15697" t="s">
        <v>84</v>
      </c>
      <c r="C15697" t="s">
        <v>329</v>
      </c>
      <c r="D15697" t="s">
        <v>78</v>
      </c>
      <c r="E15697">
        <v>2024</v>
      </c>
      <c r="F15697" t="s">
        <v>506</v>
      </c>
      <c r="G15697" t="s">
        <v>309</v>
      </c>
      <c r="H15697">
        <v>1140.0899999999999</v>
      </c>
      <c r="I15697" t="s">
        <v>574</v>
      </c>
      <c r="J15697" t="s">
        <v>347</v>
      </c>
      <c r="K15697" t="s">
        <v>390</v>
      </c>
    </row>
    <row r="15698" spans="1:11" hidden="1" x14ac:dyDescent="0.35">
      <c r="A15698" t="s">
        <v>563</v>
      </c>
      <c r="B15698" t="s">
        <v>84</v>
      </c>
      <c r="C15698" t="s">
        <v>329</v>
      </c>
      <c r="D15698" t="s">
        <v>78</v>
      </c>
      <c r="E15698">
        <v>2024</v>
      </c>
      <c r="F15698" t="s">
        <v>506</v>
      </c>
      <c r="G15698" t="s">
        <v>309</v>
      </c>
      <c r="H15698">
        <v>144.97999999999999</v>
      </c>
      <c r="I15698" t="s">
        <v>574</v>
      </c>
      <c r="J15698" t="s">
        <v>347</v>
      </c>
      <c r="K15698" t="s">
        <v>390</v>
      </c>
    </row>
    <row r="15699" spans="1:11" hidden="1" x14ac:dyDescent="0.35">
      <c r="A15699" t="s">
        <v>563</v>
      </c>
      <c r="B15699" t="s">
        <v>84</v>
      </c>
      <c r="C15699" t="s">
        <v>329</v>
      </c>
      <c r="D15699" t="s">
        <v>78</v>
      </c>
      <c r="E15699">
        <v>2024</v>
      </c>
      <c r="F15699" t="s">
        <v>506</v>
      </c>
      <c r="G15699" t="s">
        <v>309</v>
      </c>
      <c r="H15699">
        <v>332.38</v>
      </c>
      <c r="I15699" t="s">
        <v>574</v>
      </c>
      <c r="J15699" t="s">
        <v>347</v>
      </c>
      <c r="K15699" t="s">
        <v>390</v>
      </c>
    </row>
    <row r="15700" spans="1:11" hidden="1" x14ac:dyDescent="0.35">
      <c r="A15700" t="s">
        <v>563</v>
      </c>
      <c r="B15700" t="s">
        <v>84</v>
      </c>
      <c r="C15700" t="s">
        <v>329</v>
      </c>
      <c r="D15700" t="s">
        <v>78</v>
      </c>
      <c r="E15700">
        <v>2024</v>
      </c>
      <c r="F15700" t="s">
        <v>506</v>
      </c>
      <c r="G15700" t="s">
        <v>309</v>
      </c>
      <c r="H15700">
        <v>1425.23</v>
      </c>
      <c r="I15700" t="s">
        <v>574</v>
      </c>
      <c r="J15700" t="s">
        <v>347</v>
      </c>
      <c r="K15700" t="s">
        <v>390</v>
      </c>
    </row>
    <row r="15701" spans="1:11" hidden="1" x14ac:dyDescent="0.35">
      <c r="A15701" t="s">
        <v>563</v>
      </c>
      <c r="B15701" t="s">
        <v>84</v>
      </c>
      <c r="C15701" t="s">
        <v>329</v>
      </c>
      <c r="D15701" t="s">
        <v>78</v>
      </c>
      <c r="E15701">
        <v>2024</v>
      </c>
      <c r="F15701" t="s">
        <v>506</v>
      </c>
      <c r="G15701" t="s">
        <v>309</v>
      </c>
      <c r="H15701">
        <v>124.52</v>
      </c>
      <c r="I15701" t="s">
        <v>574</v>
      </c>
      <c r="J15701" t="s">
        <v>347</v>
      </c>
      <c r="K15701" t="s">
        <v>390</v>
      </c>
    </row>
    <row r="15702" spans="1:11" hidden="1" x14ac:dyDescent="0.35">
      <c r="A15702" t="s">
        <v>563</v>
      </c>
      <c r="B15702" t="s">
        <v>84</v>
      </c>
      <c r="C15702" t="s">
        <v>329</v>
      </c>
      <c r="D15702" t="s">
        <v>78</v>
      </c>
      <c r="E15702">
        <v>2024</v>
      </c>
      <c r="F15702" t="s">
        <v>71</v>
      </c>
      <c r="G15702" t="s">
        <v>310</v>
      </c>
      <c r="H15702">
        <v>158.88999999999999</v>
      </c>
      <c r="I15702" t="s">
        <v>574</v>
      </c>
      <c r="J15702" t="s">
        <v>347</v>
      </c>
      <c r="K15702" t="s">
        <v>390</v>
      </c>
    </row>
    <row r="15703" spans="1:11" hidden="1" x14ac:dyDescent="0.35">
      <c r="A15703" t="s">
        <v>563</v>
      </c>
      <c r="B15703" t="s">
        <v>84</v>
      </c>
      <c r="C15703" t="s">
        <v>329</v>
      </c>
      <c r="D15703" t="s">
        <v>78</v>
      </c>
      <c r="E15703">
        <v>2024</v>
      </c>
      <c r="F15703" t="s">
        <v>71</v>
      </c>
      <c r="G15703" t="s">
        <v>310</v>
      </c>
      <c r="H15703">
        <v>140.30000000000001</v>
      </c>
      <c r="I15703" t="s">
        <v>574</v>
      </c>
      <c r="J15703" t="s">
        <v>347</v>
      </c>
      <c r="K15703" t="s">
        <v>390</v>
      </c>
    </row>
    <row r="15704" spans="1:11" hidden="1" x14ac:dyDescent="0.35">
      <c r="A15704" t="s">
        <v>563</v>
      </c>
      <c r="B15704" t="s">
        <v>84</v>
      </c>
      <c r="C15704" t="s">
        <v>329</v>
      </c>
      <c r="D15704" t="s">
        <v>78</v>
      </c>
      <c r="E15704">
        <v>2024</v>
      </c>
      <c r="F15704" t="s">
        <v>71</v>
      </c>
      <c r="G15704" t="s">
        <v>310</v>
      </c>
      <c r="H15704">
        <v>17.84</v>
      </c>
      <c r="I15704" t="s">
        <v>574</v>
      </c>
      <c r="J15704" t="s">
        <v>347</v>
      </c>
      <c r="K15704" t="s">
        <v>390</v>
      </c>
    </row>
    <row r="15705" spans="1:11" hidden="1" x14ac:dyDescent="0.35">
      <c r="A15705" t="s">
        <v>563</v>
      </c>
      <c r="B15705" t="s">
        <v>84</v>
      </c>
      <c r="C15705" t="s">
        <v>329</v>
      </c>
      <c r="D15705" t="s">
        <v>78</v>
      </c>
      <c r="E15705">
        <v>2024</v>
      </c>
      <c r="F15705" t="s">
        <v>71</v>
      </c>
      <c r="G15705" t="s">
        <v>310</v>
      </c>
      <c r="H15705">
        <v>40.9</v>
      </c>
      <c r="I15705" t="s">
        <v>574</v>
      </c>
      <c r="J15705" t="s">
        <v>347</v>
      </c>
      <c r="K15705" t="s">
        <v>390</v>
      </c>
    </row>
    <row r="15706" spans="1:11" hidden="1" x14ac:dyDescent="0.35">
      <c r="A15706" t="s">
        <v>563</v>
      </c>
      <c r="B15706" t="s">
        <v>84</v>
      </c>
      <c r="C15706" t="s">
        <v>329</v>
      </c>
      <c r="D15706" t="s">
        <v>78</v>
      </c>
      <c r="E15706">
        <v>2024</v>
      </c>
      <c r="F15706" t="s">
        <v>71</v>
      </c>
      <c r="G15706" t="s">
        <v>310</v>
      </c>
      <c r="H15706">
        <v>175.36</v>
      </c>
      <c r="I15706" t="s">
        <v>574</v>
      </c>
      <c r="J15706" t="s">
        <v>347</v>
      </c>
      <c r="K15706" t="s">
        <v>390</v>
      </c>
    </row>
    <row r="15707" spans="1:11" hidden="1" x14ac:dyDescent="0.35">
      <c r="A15707" t="s">
        <v>563</v>
      </c>
      <c r="B15707" t="s">
        <v>84</v>
      </c>
      <c r="C15707" t="s">
        <v>329</v>
      </c>
      <c r="D15707" t="s">
        <v>78</v>
      </c>
      <c r="E15707">
        <v>2024</v>
      </c>
      <c r="F15707" t="s">
        <v>71</v>
      </c>
      <c r="G15707" t="s">
        <v>310</v>
      </c>
      <c r="H15707">
        <v>15.32</v>
      </c>
      <c r="I15707" t="s">
        <v>574</v>
      </c>
      <c r="J15707" t="s">
        <v>347</v>
      </c>
      <c r="K15707" t="s">
        <v>390</v>
      </c>
    </row>
    <row r="15708" spans="1:11" hidden="1" x14ac:dyDescent="0.35">
      <c r="A15708" t="s">
        <v>563</v>
      </c>
      <c r="B15708" t="s">
        <v>84</v>
      </c>
      <c r="C15708" t="s">
        <v>329</v>
      </c>
      <c r="D15708" t="s">
        <v>78</v>
      </c>
      <c r="E15708">
        <v>2024</v>
      </c>
      <c r="F15708" t="s">
        <v>156</v>
      </c>
      <c r="G15708" t="s">
        <v>307</v>
      </c>
      <c r="H15708">
        <v>135.74</v>
      </c>
      <c r="I15708" t="s">
        <v>574</v>
      </c>
      <c r="J15708" t="s">
        <v>14</v>
      </c>
      <c r="K15708" t="s">
        <v>390</v>
      </c>
    </row>
    <row r="15709" spans="1:11" hidden="1" x14ac:dyDescent="0.35">
      <c r="A15709" t="s">
        <v>563</v>
      </c>
      <c r="B15709" t="s">
        <v>84</v>
      </c>
      <c r="C15709" t="s">
        <v>329</v>
      </c>
      <c r="D15709" t="s">
        <v>78</v>
      </c>
      <c r="E15709">
        <v>2024</v>
      </c>
      <c r="F15709" t="s">
        <v>156</v>
      </c>
      <c r="G15709" t="s">
        <v>307</v>
      </c>
      <c r="H15709">
        <v>810.37</v>
      </c>
      <c r="I15709" t="s">
        <v>574</v>
      </c>
      <c r="J15709" t="s">
        <v>347</v>
      </c>
      <c r="K15709" t="s">
        <v>390</v>
      </c>
    </row>
    <row r="15710" spans="1:11" hidden="1" x14ac:dyDescent="0.35">
      <c r="A15710" t="s">
        <v>563</v>
      </c>
      <c r="B15710" t="s">
        <v>84</v>
      </c>
      <c r="C15710" t="s">
        <v>329</v>
      </c>
      <c r="D15710" t="s">
        <v>78</v>
      </c>
      <c r="E15710">
        <v>2024</v>
      </c>
      <c r="F15710" t="s">
        <v>156</v>
      </c>
      <c r="G15710" t="s">
        <v>307</v>
      </c>
      <c r="H15710">
        <v>119.86</v>
      </c>
      <c r="I15710" t="s">
        <v>574</v>
      </c>
      <c r="J15710" t="s">
        <v>14</v>
      </c>
      <c r="K15710" t="s">
        <v>390</v>
      </c>
    </row>
    <row r="15711" spans="1:11" hidden="1" x14ac:dyDescent="0.35">
      <c r="A15711" t="s">
        <v>563</v>
      </c>
      <c r="B15711" t="s">
        <v>84</v>
      </c>
      <c r="C15711" t="s">
        <v>329</v>
      </c>
      <c r="D15711" t="s">
        <v>78</v>
      </c>
      <c r="E15711">
        <v>2024</v>
      </c>
      <c r="F15711" t="s">
        <v>156</v>
      </c>
      <c r="G15711" t="s">
        <v>307</v>
      </c>
      <c r="H15711">
        <v>715.58</v>
      </c>
      <c r="I15711" t="s">
        <v>574</v>
      </c>
      <c r="J15711" t="s">
        <v>347</v>
      </c>
      <c r="K15711" t="s">
        <v>390</v>
      </c>
    </row>
    <row r="15712" spans="1:11" hidden="1" x14ac:dyDescent="0.35">
      <c r="A15712" t="s">
        <v>563</v>
      </c>
      <c r="B15712" t="s">
        <v>84</v>
      </c>
      <c r="C15712" t="s">
        <v>329</v>
      </c>
      <c r="D15712" t="s">
        <v>78</v>
      </c>
      <c r="E15712">
        <v>2024</v>
      </c>
      <c r="F15712" t="s">
        <v>156</v>
      </c>
      <c r="G15712" t="s">
        <v>307</v>
      </c>
      <c r="H15712">
        <v>15.25</v>
      </c>
      <c r="I15712" t="s">
        <v>574</v>
      </c>
      <c r="J15712" t="s">
        <v>14</v>
      </c>
      <c r="K15712" t="s">
        <v>390</v>
      </c>
    </row>
    <row r="15713" spans="1:11" hidden="1" x14ac:dyDescent="0.35">
      <c r="A15713" t="s">
        <v>563</v>
      </c>
      <c r="B15713" t="s">
        <v>84</v>
      </c>
      <c r="C15713" t="s">
        <v>329</v>
      </c>
      <c r="D15713" t="s">
        <v>78</v>
      </c>
      <c r="E15713">
        <v>2024</v>
      </c>
      <c r="F15713" t="s">
        <v>156</v>
      </c>
      <c r="G15713" t="s">
        <v>307</v>
      </c>
      <c r="H15713">
        <v>91</v>
      </c>
      <c r="I15713" t="s">
        <v>574</v>
      </c>
      <c r="J15713" t="s">
        <v>347</v>
      </c>
      <c r="K15713" t="s">
        <v>390</v>
      </c>
    </row>
    <row r="15714" spans="1:11" hidden="1" x14ac:dyDescent="0.35">
      <c r="A15714" t="s">
        <v>563</v>
      </c>
      <c r="B15714" t="s">
        <v>84</v>
      </c>
      <c r="C15714" t="s">
        <v>329</v>
      </c>
      <c r="D15714" t="s">
        <v>78</v>
      </c>
      <c r="E15714">
        <v>2024</v>
      </c>
      <c r="F15714" t="s">
        <v>156</v>
      </c>
      <c r="G15714" t="s">
        <v>307</v>
      </c>
      <c r="H15714">
        <v>34.950000000000003</v>
      </c>
      <c r="I15714" t="s">
        <v>574</v>
      </c>
      <c r="J15714" t="s">
        <v>14</v>
      </c>
      <c r="K15714" t="s">
        <v>390</v>
      </c>
    </row>
    <row r="15715" spans="1:11" hidden="1" x14ac:dyDescent="0.35">
      <c r="A15715" t="s">
        <v>563</v>
      </c>
      <c r="B15715" t="s">
        <v>84</v>
      </c>
      <c r="C15715" t="s">
        <v>329</v>
      </c>
      <c r="D15715" t="s">
        <v>78</v>
      </c>
      <c r="E15715">
        <v>2024</v>
      </c>
      <c r="F15715" t="s">
        <v>156</v>
      </c>
      <c r="G15715" t="s">
        <v>307</v>
      </c>
      <c r="H15715">
        <v>208.62</v>
      </c>
      <c r="I15715" t="s">
        <v>574</v>
      </c>
      <c r="J15715" t="s">
        <v>347</v>
      </c>
      <c r="K15715" t="s">
        <v>390</v>
      </c>
    </row>
    <row r="15716" spans="1:11" hidden="1" x14ac:dyDescent="0.35">
      <c r="A15716" t="s">
        <v>563</v>
      </c>
      <c r="B15716" t="s">
        <v>84</v>
      </c>
      <c r="C15716" t="s">
        <v>329</v>
      </c>
      <c r="D15716" t="s">
        <v>78</v>
      </c>
      <c r="E15716">
        <v>2024</v>
      </c>
      <c r="F15716" t="s">
        <v>156</v>
      </c>
      <c r="G15716" t="s">
        <v>307</v>
      </c>
      <c r="H15716">
        <v>149.82</v>
      </c>
      <c r="I15716" t="s">
        <v>574</v>
      </c>
      <c r="J15716" t="s">
        <v>14</v>
      </c>
      <c r="K15716" t="s">
        <v>390</v>
      </c>
    </row>
    <row r="15717" spans="1:11" hidden="1" x14ac:dyDescent="0.35">
      <c r="A15717" t="s">
        <v>563</v>
      </c>
      <c r="B15717" t="s">
        <v>84</v>
      </c>
      <c r="C15717" t="s">
        <v>329</v>
      </c>
      <c r="D15717" t="s">
        <v>78</v>
      </c>
      <c r="E15717">
        <v>2024</v>
      </c>
      <c r="F15717" t="s">
        <v>156</v>
      </c>
      <c r="G15717" t="s">
        <v>307</v>
      </c>
      <c r="H15717">
        <v>894.54</v>
      </c>
      <c r="I15717" t="s">
        <v>574</v>
      </c>
      <c r="J15717" t="s">
        <v>347</v>
      </c>
      <c r="K15717" t="s">
        <v>390</v>
      </c>
    </row>
    <row r="15718" spans="1:11" hidden="1" x14ac:dyDescent="0.35">
      <c r="A15718" t="s">
        <v>563</v>
      </c>
      <c r="B15718" t="s">
        <v>84</v>
      </c>
      <c r="C15718" t="s">
        <v>329</v>
      </c>
      <c r="D15718" t="s">
        <v>78</v>
      </c>
      <c r="E15718">
        <v>2024</v>
      </c>
      <c r="F15718" t="s">
        <v>156</v>
      </c>
      <c r="G15718" t="s">
        <v>307</v>
      </c>
      <c r="H15718">
        <v>13.1</v>
      </c>
      <c r="I15718" t="s">
        <v>574</v>
      </c>
      <c r="J15718" t="s">
        <v>14</v>
      </c>
      <c r="K15718" t="s">
        <v>390</v>
      </c>
    </row>
    <row r="15719" spans="1:11" hidden="1" x14ac:dyDescent="0.35">
      <c r="A15719" t="s">
        <v>563</v>
      </c>
      <c r="B15719" t="s">
        <v>84</v>
      </c>
      <c r="C15719" t="s">
        <v>329</v>
      </c>
      <c r="D15719" t="s">
        <v>78</v>
      </c>
      <c r="E15719">
        <v>2024</v>
      </c>
      <c r="F15719" t="s">
        <v>156</v>
      </c>
      <c r="G15719" t="s">
        <v>307</v>
      </c>
      <c r="H15719">
        <v>78.16</v>
      </c>
      <c r="I15719" t="s">
        <v>574</v>
      </c>
      <c r="J15719" t="s">
        <v>347</v>
      </c>
      <c r="K15719" t="s">
        <v>390</v>
      </c>
    </row>
    <row r="15720" spans="1:11" hidden="1" x14ac:dyDescent="0.35">
      <c r="A15720" t="s">
        <v>563</v>
      </c>
      <c r="B15720" t="s">
        <v>84</v>
      </c>
      <c r="C15720" t="s">
        <v>334</v>
      </c>
      <c r="D15720" t="s">
        <v>78</v>
      </c>
      <c r="E15720">
        <v>2024</v>
      </c>
      <c r="F15720" t="s">
        <v>500</v>
      </c>
      <c r="G15720" t="s">
        <v>311</v>
      </c>
      <c r="H15720">
        <v>23222.75</v>
      </c>
      <c r="I15720" t="s">
        <v>574</v>
      </c>
      <c r="J15720" t="s">
        <v>14</v>
      </c>
      <c r="K15720" t="s">
        <v>391</v>
      </c>
    </row>
    <row r="15721" spans="1:11" hidden="1" x14ac:dyDescent="0.35">
      <c r="A15721" t="s">
        <v>563</v>
      </c>
      <c r="B15721" t="s">
        <v>84</v>
      </c>
      <c r="C15721" t="s">
        <v>334</v>
      </c>
      <c r="D15721" t="s">
        <v>78</v>
      </c>
      <c r="E15721">
        <v>2024</v>
      </c>
      <c r="F15721" t="s">
        <v>500</v>
      </c>
      <c r="G15721" t="s">
        <v>311</v>
      </c>
      <c r="H15721">
        <v>10146.58</v>
      </c>
      <c r="I15721" t="s">
        <v>574</v>
      </c>
      <c r="J15721" t="s">
        <v>347</v>
      </c>
      <c r="K15721" t="s">
        <v>391</v>
      </c>
    </row>
    <row r="15722" spans="1:11" hidden="1" x14ac:dyDescent="0.35">
      <c r="A15722" t="s">
        <v>563</v>
      </c>
      <c r="B15722" t="s">
        <v>84</v>
      </c>
      <c r="C15722" t="s">
        <v>334</v>
      </c>
      <c r="D15722" t="s">
        <v>78</v>
      </c>
      <c r="E15722">
        <v>2024</v>
      </c>
      <c r="F15722" t="s">
        <v>506</v>
      </c>
      <c r="G15722" t="s">
        <v>309</v>
      </c>
      <c r="H15722">
        <v>1689.1</v>
      </c>
      <c r="I15722" t="s">
        <v>574</v>
      </c>
      <c r="J15722" t="s">
        <v>347</v>
      </c>
      <c r="K15722" t="s">
        <v>391</v>
      </c>
    </row>
    <row r="15723" spans="1:11" hidden="1" x14ac:dyDescent="0.35">
      <c r="A15723" t="s">
        <v>563</v>
      </c>
      <c r="B15723" t="s">
        <v>84</v>
      </c>
      <c r="C15723" t="s">
        <v>334</v>
      </c>
      <c r="D15723" t="s">
        <v>78</v>
      </c>
      <c r="E15723">
        <v>2024</v>
      </c>
      <c r="F15723" t="s">
        <v>71</v>
      </c>
      <c r="G15723" t="s">
        <v>310</v>
      </c>
      <c r="H15723">
        <v>210</v>
      </c>
      <c r="I15723" t="s">
        <v>574</v>
      </c>
      <c r="J15723" t="s">
        <v>14</v>
      </c>
      <c r="K15723" t="s">
        <v>391</v>
      </c>
    </row>
    <row r="15724" spans="1:11" hidden="1" x14ac:dyDescent="0.35">
      <c r="A15724" t="s">
        <v>563</v>
      </c>
      <c r="B15724" t="s">
        <v>84</v>
      </c>
      <c r="C15724" t="s">
        <v>334</v>
      </c>
      <c r="D15724" t="s">
        <v>78</v>
      </c>
      <c r="E15724">
        <v>2024</v>
      </c>
      <c r="F15724" t="s">
        <v>71</v>
      </c>
      <c r="G15724" t="s">
        <v>310</v>
      </c>
      <c r="H15724">
        <v>15</v>
      </c>
      <c r="I15724" t="s">
        <v>574</v>
      </c>
      <c r="J15724" t="s">
        <v>347</v>
      </c>
      <c r="K15724" t="s">
        <v>391</v>
      </c>
    </row>
    <row r="15725" spans="1:11" hidden="1" x14ac:dyDescent="0.35">
      <c r="A15725" t="s">
        <v>563</v>
      </c>
      <c r="B15725" t="s">
        <v>84</v>
      </c>
      <c r="C15725" t="s">
        <v>334</v>
      </c>
      <c r="D15725" t="s">
        <v>78</v>
      </c>
      <c r="E15725">
        <v>2024</v>
      </c>
      <c r="F15725" t="s">
        <v>148</v>
      </c>
      <c r="G15725" t="s">
        <v>308</v>
      </c>
      <c r="H15725">
        <v>122.41</v>
      </c>
      <c r="I15725" t="s">
        <v>574</v>
      </c>
      <c r="J15725" t="s">
        <v>347</v>
      </c>
      <c r="K15725" t="s">
        <v>391</v>
      </c>
    </row>
    <row r="15726" spans="1:11" hidden="1" x14ac:dyDescent="0.35">
      <c r="A15726" t="s">
        <v>563</v>
      </c>
      <c r="B15726" t="s">
        <v>84</v>
      </c>
      <c r="C15726" t="s">
        <v>334</v>
      </c>
      <c r="D15726" t="s">
        <v>78</v>
      </c>
      <c r="E15726">
        <v>2024</v>
      </c>
      <c r="F15726" t="s">
        <v>156</v>
      </c>
      <c r="G15726" t="s">
        <v>307</v>
      </c>
      <c r="H15726">
        <v>935.18</v>
      </c>
      <c r="I15726" t="s">
        <v>574</v>
      </c>
      <c r="J15726" t="s">
        <v>14</v>
      </c>
      <c r="K15726" t="s">
        <v>391</v>
      </c>
    </row>
    <row r="15727" spans="1:11" hidden="1" x14ac:dyDescent="0.35">
      <c r="A15727" t="s">
        <v>563</v>
      </c>
      <c r="B15727" t="s">
        <v>84</v>
      </c>
      <c r="C15727" t="s">
        <v>334</v>
      </c>
      <c r="D15727" t="s">
        <v>78</v>
      </c>
      <c r="E15727">
        <v>2024</v>
      </c>
      <c r="F15727" t="s">
        <v>156</v>
      </c>
      <c r="G15727" t="s">
        <v>307</v>
      </c>
      <c r="H15727">
        <v>1250.1500000000001</v>
      </c>
      <c r="I15727" t="s">
        <v>574</v>
      </c>
      <c r="J15727" t="s">
        <v>347</v>
      </c>
      <c r="K15727" t="s">
        <v>391</v>
      </c>
    </row>
    <row r="15728" spans="1:11" hidden="1" x14ac:dyDescent="0.35">
      <c r="A15728" t="s">
        <v>563</v>
      </c>
      <c r="B15728" t="s">
        <v>84</v>
      </c>
      <c r="C15728" t="s">
        <v>327</v>
      </c>
      <c r="D15728" t="s">
        <v>78</v>
      </c>
      <c r="E15728">
        <v>2024</v>
      </c>
      <c r="F15728" t="s">
        <v>500</v>
      </c>
      <c r="G15728" t="s">
        <v>311</v>
      </c>
      <c r="H15728">
        <v>5812.94</v>
      </c>
      <c r="I15728" t="s">
        <v>574</v>
      </c>
      <c r="J15728" t="s">
        <v>14</v>
      </c>
      <c r="K15728" t="s">
        <v>389</v>
      </c>
    </row>
    <row r="15729" spans="1:11" hidden="1" x14ac:dyDescent="0.35">
      <c r="A15729" t="s">
        <v>563</v>
      </c>
      <c r="B15729" t="s">
        <v>84</v>
      </c>
      <c r="C15729" t="s">
        <v>327</v>
      </c>
      <c r="D15729" t="s">
        <v>78</v>
      </c>
      <c r="E15729">
        <v>2024</v>
      </c>
      <c r="F15729" t="s">
        <v>500</v>
      </c>
      <c r="G15729" t="s">
        <v>311</v>
      </c>
      <c r="H15729">
        <v>3172.11</v>
      </c>
      <c r="I15729" t="s">
        <v>574</v>
      </c>
      <c r="J15729" t="s">
        <v>347</v>
      </c>
      <c r="K15729" t="s">
        <v>389</v>
      </c>
    </row>
    <row r="15730" spans="1:11" hidden="1" x14ac:dyDescent="0.35">
      <c r="A15730" t="s">
        <v>563</v>
      </c>
      <c r="B15730" t="s">
        <v>84</v>
      </c>
      <c r="C15730" t="s">
        <v>327</v>
      </c>
      <c r="D15730" t="s">
        <v>78</v>
      </c>
      <c r="E15730">
        <v>2024</v>
      </c>
      <c r="F15730" t="s">
        <v>500</v>
      </c>
      <c r="G15730" t="s">
        <v>311</v>
      </c>
      <c r="H15730">
        <v>453.82</v>
      </c>
      <c r="I15730" t="s">
        <v>574</v>
      </c>
      <c r="J15730" t="s">
        <v>14</v>
      </c>
      <c r="K15730" t="s">
        <v>389</v>
      </c>
    </row>
    <row r="15731" spans="1:11" hidden="1" x14ac:dyDescent="0.35">
      <c r="A15731" t="s">
        <v>563</v>
      </c>
      <c r="B15731" t="s">
        <v>84</v>
      </c>
      <c r="C15731" t="s">
        <v>327</v>
      </c>
      <c r="D15731" t="s">
        <v>78</v>
      </c>
      <c r="E15731">
        <v>2024</v>
      </c>
      <c r="F15731" t="s">
        <v>500</v>
      </c>
      <c r="G15731" t="s">
        <v>311</v>
      </c>
      <c r="H15731">
        <v>247.66</v>
      </c>
      <c r="I15731" t="s">
        <v>574</v>
      </c>
      <c r="J15731" t="s">
        <v>347</v>
      </c>
      <c r="K15731" t="s">
        <v>389</v>
      </c>
    </row>
    <row r="15732" spans="1:11" hidden="1" x14ac:dyDescent="0.35">
      <c r="A15732" t="s">
        <v>563</v>
      </c>
      <c r="B15732" t="s">
        <v>84</v>
      </c>
      <c r="C15732" t="s">
        <v>327</v>
      </c>
      <c r="D15732" t="s">
        <v>78</v>
      </c>
      <c r="E15732">
        <v>2024</v>
      </c>
      <c r="F15732" t="s">
        <v>500</v>
      </c>
      <c r="G15732" t="s">
        <v>311</v>
      </c>
      <c r="H15732">
        <v>13463.49</v>
      </c>
      <c r="I15732" t="s">
        <v>574</v>
      </c>
      <c r="J15732" t="s">
        <v>14</v>
      </c>
      <c r="K15732" t="s">
        <v>389</v>
      </c>
    </row>
    <row r="15733" spans="1:11" hidden="1" x14ac:dyDescent="0.35">
      <c r="A15733" t="s">
        <v>563</v>
      </c>
      <c r="B15733" t="s">
        <v>84</v>
      </c>
      <c r="C15733" t="s">
        <v>327</v>
      </c>
      <c r="D15733" t="s">
        <v>78</v>
      </c>
      <c r="E15733">
        <v>2024</v>
      </c>
      <c r="F15733" t="s">
        <v>500</v>
      </c>
      <c r="G15733" t="s">
        <v>311</v>
      </c>
      <c r="H15733">
        <v>7347</v>
      </c>
      <c r="I15733" t="s">
        <v>574</v>
      </c>
      <c r="J15733" t="s">
        <v>347</v>
      </c>
      <c r="K15733" t="s">
        <v>389</v>
      </c>
    </row>
    <row r="15734" spans="1:11" hidden="1" x14ac:dyDescent="0.35">
      <c r="A15734" t="s">
        <v>563</v>
      </c>
      <c r="B15734" t="s">
        <v>84</v>
      </c>
      <c r="C15734" t="s">
        <v>327</v>
      </c>
      <c r="D15734" t="s">
        <v>78</v>
      </c>
      <c r="E15734">
        <v>2024</v>
      </c>
      <c r="F15734" t="s">
        <v>500</v>
      </c>
      <c r="G15734" t="s">
        <v>311</v>
      </c>
      <c r="H15734">
        <v>245.51</v>
      </c>
      <c r="I15734" t="s">
        <v>574</v>
      </c>
      <c r="J15734" t="s">
        <v>14</v>
      </c>
      <c r="K15734" t="s">
        <v>389</v>
      </c>
    </row>
    <row r="15735" spans="1:11" hidden="1" x14ac:dyDescent="0.35">
      <c r="A15735" t="s">
        <v>563</v>
      </c>
      <c r="B15735" t="s">
        <v>84</v>
      </c>
      <c r="C15735" t="s">
        <v>327</v>
      </c>
      <c r="D15735" t="s">
        <v>78</v>
      </c>
      <c r="E15735">
        <v>2024</v>
      </c>
      <c r="F15735" t="s">
        <v>500</v>
      </c>
      <c r="G15735" t="s">
        <v>311</v>
      </c>
      <c r="H15735">
        <v>133.97999999999999</v>
      </c>
      <c r="I15735" t="s">
        <v>574</v>
      </c>
      <c r="J15735" t="s">
        <v>347</v>
      </c>
      <c r="K15735" t="s">
        <v>389</v>
      </c>
    </row>
    <row r="15736" spans="1:11" hidden="1" x14ac:dyDescent="0.35">
      <c r="A15736" t="s">
        <v>563</v>
      </c>
      <c r="B15736" t="s">
        <v>84</v>
      </c>
      <c r="C15736" t="s">
        <v>327</v>
      </c>
      <c r="D15736" t="s">
        <v>78</v>
      </c>
      <c r="E15736">
        <v>2024</v>
      </c>
      <c r="F15736" t="s">
        <v>506</v>
      </c>
      <c r="G15736" t="s">
        <v>309</v>
      </c>
      <c r="H15736">
        <v>7.02</v>
      </c>
      <c r="I15736" t="s">
        <v>574</v>
      </c>
      <c r="J15736" t="s">
        <v>14</v>
      </c>
      <c r="K15736" t="s">
        <v>389</v>
      </c>
    </row>
    <row r="15737" spans="1:11" hidden="1" x14ac:dyDescent="0.35">
      <c r="A15737" t="s">
        <v>563</v>
      </c>
      <c r="B15737" t="s">
        <v>84</v>
      </c>
      <c r="C15737" t="s">
        <v>327</v>
      </c>
      <c r="D15737" t="s">
        <v>78</v>
      </c>
      <c r="E15737">
        <v>2024</v>
      </c>
      <c r="F15737" t="s">
        <v>506</v>
      </c>
      <c r="G15737" t="s">
        <v>309</v>
      </c>
      <c r="H15737">
        <v>717.4</v>
      </c>
      <c r="I15737" t="s">
        <v>574</v>
      </c>
      <c r="J15737" t="s">
        <v>347</v>
      </c>
      <c r="K15737" t="s">
        <v>389</v>
      </c>
    </row>
    <row r="15738" spans="1:11" hidden="1" x14ac:dyDescent="0.35">
      <c r="A15738" t="s">
        <v>563</v>
      </c>
      <c r="B15738" t="s">
        <v>84</v>
      </c>
      <c r="C15738" t="s">
        <v>327</v>
      </c>
      <c r="D15738" t="s">
        <v>78</v>
      </c>
      <c r="E15738">
        <v>2024</v>
      </c>
      <c r="F15738" t="s">
        <v>506</v>
      </c>
      <c r="G15738" t="s">
        <v>309</v>
      </c>
      <c r="H15738">
        <v>0.55000000000000004</v>
      </c>
      <c r="I15738" t="s">
        <v>574</v>
      </c>
      <c r="J15738" t="s">
        <v>14</v>
      </c>
      <c r="K15738" t="s">
        <v>389</v>
      </c>
    </row>
    <row r="15739" spans="1:11" hidden="1" x14ac:dyDescent="0.35">
      <c r="A15739" t="s">
        <v>563</v>
      </c>
      <c r="B15739" t="s">
        <v>84</v>
      </c>
      <c r="C15739" t="s">
        <v>327</v>
      </c>
      <c r="D15739" t="s">
        <v>78</v>
      </c>
      <c r="E15739">
        <v>2024</v>
      </c>
      <c r="F15739" t="s">
        <v>506</v>
      </c>
      <c r="G15739" t="s">
        <v>309</v>
      </c>
      <c r="H15739">
        <v>56.01</v>
      </c>
      <c r="I15739" t="s">
        <v>574</v>
      </c>
      <c r="J15739" t="s">
        <v>347</v>
      </c>
      <c r="K15739" t="s">
        <v>389</v>
      </c>
    </row>
    <row r="15740" spans="1:11" hidden="1" x14ac:dyDescent="0.35">
      <c r="A15740" t="s">
        <v>563</v>
      </c>
      <c r="B15740" t="s">
        <v>84</v>
      </c>
      <c r="C15740" t="s">
        <v>327</v>
      </c>
      <c r="D15740" t="s">
        <v>78</v>
      </c>
      <c r="E15740">
        <v>2024</v>
      </c>
      <c r="F15740" t="s">
        <v>506</v>
      </c>
      <c r="G15740" t="s">
        <v>309</v>
      </c>
      <c r="H15740">
        <v>16.27</v>
      </c>
      <c r="I15740" t="s">
        <v>574</v>
      </c>
      <c r="J15740" t="s">
        <v>14</v>
      </c>
      <c r="K15740" t="s">
        <v>389</v>
      </c>
    </row>
    <row r="15741" spans="1:11" hidden="1" x14ac:dyDescent="0.35">
      <c r="A15741" t="s">
        <v>563</v>
      </c>
      <c r="B15741" t="s">
        <v>84</v>
      </c>
      <c r="C15741" t="s">
        <v>327</v>
      </c>
      <c r="D15741" t="s">
        <v>78</v>
      </c>
      <c r="E15741">
        <v>2024</v>
      </c>
      <c r="F15741" t="s">
        <v>506</v>
      </c>
      <c r="G15741" t="s">
        <v>309</v>
      </c>
      <c r="H15741">
        <v>1661.55</v>
      </c>
      <c r="I15741" t="s">
        <v>574</v>
      </c>
      <c r="J15741" t="s">
        <v>347</v>
      </c>
      <c r="K15741" t="s">
        <v>389</v>
      </c>
    </row>
    <row r="15742" spans="1:11" hidden="1" x14ac:dyDescent="0.35">
      <c r="A15742" t="s">
        <v>563</v>
      </c>
      <c r="B15742" t="s">
        <v>84</v>
      </c>
      <c r="C15742" t="s">
        <v>327</v>
      </c>
      <c r="D15742" t="s">
        <v>78</v>
      </c>
      <c r="E15742">
        <v>2024</v>
      </c>
      <c r="F15742" t="s">
        <v>506</v>
      </c>
      <c r="G15742" t="s">
        <v>309</v>
      </c>
      <c r="H15742">
        <v>0.3</v>
      </c>
      <c r="I15742" t="s">
        <v>574</v>
      </c>
      <c r="J15742" t="s">
        <v>14</v>
      </c>
      <c r="K15742" t="s">
        <v>389</v>
      </c>
    </row>
    <row r="15743" spans="1:11" hidden="1" x14ac:dyDescent="0.35">
      <c r="A15743" t="s">
        <v>563</v>
      </c>
      <c r="B15743" t="s">
        <v>84</v>
      </c>
      <c r="C15743" t="s">
        <v>327</v>
      </c>
      <c r="D15743" t="s">
        <v>78</v>
      </c>
      <c r="E15743">
        <v>2024</v>
      </c>
      <c r="F15743" t="s">
        <v>506</v>
      </c>
      <c r="G15743" t="s">
        <v>309</v>
      </c>
      <c r="H15743">
        <v>30.3</v>
      </c>
      <c r="I15743" t="s">
        <v>574</v>
      </c>
      <c r="J15743" t="s">
        <v>347</v>
      </c>
      <c r="K15743" t="s">
        <v>389</v>
      </c>
    </row>
    <row r="15744" spans="1:11" hidden="1" x14ac:dyDescent="0.35">
      <c r="A15744" t="s">
        <v>563</v>
      </c>
      <c r="B15744" t="s">
        <v>84</v>
      </c>
      <c r="C15744" t="s">
        <v>327</v>
      </c>
      <c r="D15744" t="s">
        <v>78</v>
      </c>
      <c r="E15744">
        <v>2024</v>
      </c>
      <c r="F15744" t="s">
        <v>71</v>
      </c>
      <c r="G15744" t="s">
        <v>310</v>
      </c>
      <c r="H15744">
        <v>61.64</v>
      </c>
      <c r="I15744" t="s">
        <v>574</v>
      </c>
      <c r="J15744" t="s">
        <v>347</v>
      </c>
      <c r="K15744" t="s">
        <v>389</v>
      </c>
    </row>
    <row r="15745" spans="1:11" hidden="1" x14ac:dyDescent="0.35">
      <c r="A15745" t="s">
        <v>563</v>
      </c>
      <c r="B15745" t="s">
        <v>84</v>
      </c>
      <c r="C15745" t="s">
        <v>327</v>
      </c>
      <c r="D15745" t="s">
        <v>78</v>
      </c>
      <c r="E15745">
        <v>2024</v>
      </c>
      <c r="F15745" t="s">
        <v>71</v>
      </c>
      <c r="G15745" t="s">
        <v>310</v>
      </c>
      <c r="H15745">
        <v>4.8099999999999996</v>
      </c>
      <c r="I15745" t="s">
        <v>574</v>
      </c>
      <c r="J15745" t="s">
        <v>347</v>
      </c>
      <c r="K15745" t="s">
        <v>389</v>
      </c>
    </row>
    <row r="15746" spans="1:11" hidden="1" x14ac:dyDescent="0.35">
      <c r="A15746" t="s">
        <v>563</v>
      </c>
      <c r="B15746" t="s">
        <v>84</v>
      </c>
      <c r="C15746" t="s">
        <v>327</v>
      </c>
      <c r="D15746" t="s">
        <v>78</v>
      </c>
      <c r="E15746">
        <v>2024</v>
      </c>
      <c r="F15746" t="s">
        <v>71</v>
      </c>
      <c r="G15746" t="s">
        <v>310</v>
      </c>
      <c r="H15746">
        <v>142.76</v>
      </c>
      <c r="I15746" t="s">
        <v>574</v>
      </c>
      <c r="J15746" t="s">
        <v>347</v>
      </c>
      <c r="K15746" t="s">
        <v>389</v>
      </c>
    </row>
    <row r="15747" spans="1:11" hidden="1" x14ac:dyDescent="0.35">
      <c r="A15747" t="s">
        <v>563</v>
      </c>
      <c r="B15747" t="s">
        <v>84</v>
      </c>
      <c r="C15747" t="s">
        <v>327</v>
      </c>
      <c r="D15747" t="s">
        <v>78</v>
      </c>
      <c r="E15747">
        <v>2024</v>
      </c>
      <c r="F15747" t="s">
        <v>71</v>
      </c>
      <c r="G15747" t="s">
        <v>310</v>
      </c>
      <c r="H15747">
        <v>2.6</v>
      </c>
      <c r="I15747" t="s">
        <v>574</v>
      </c>
      <c r="J15747" t="s">
        <v>347</v>
      </c>
      <c r="K15747" t="s">
        <v>389</v>
      </c>
    </row>
    <row r="15748" spans="1:11" hidden="1" x14ac:dyDescent="0.35">
      <c r="A15748" t="s">
        <v>563</v>
      </c>
      <c r="B15748" t="s">
        <v>84</v>
      </c>
      <c r="C15748" t="s">
        <v>327</v>
      </c>
      <c r="D15748" t="s">
        <v>78</v>
      </c>
      <c r="E15748">
        <v>2024</v>
      </c>
      <c r="F15748" t="s">
        <v>148</v>
      </c>
      <c r="G15748" t="s">
        <v>308</v>
      </c>
      <c r="H15748">
        <v>33.64</v>
      </c>
      <c r="I15748" t="s">
        <v>574</v>
      </c>
      <c r="J15748" t="s">
        <v>347</v>
      </c>
      <c r="K15748" t="s">
        <v>389</v>
      </c>
    </row>
    <row r="15749" spans="1:11" hidden="1" x14ac:dyDescent="0.35">
      <c r="A15749" t="s">
        <v>563</v>
      </c>
      <c r="B15749" t="s">
        <v>84</v>
      </c>
      <c r="C15749" t="s">
        <v>327</v>
      </c>
      <c r="D15749" t="s">
        <v>78</v>
      </c>
      <c r="E15749">
        <v>2024</v>
      </c>
      <c r="F15749" t="s">
        <v>148</v>
      </c>
      <c r="G15749" t="s">
        <v>308</v>
      </c>
      <c r="H15749">
        <v>2.63</v>
      </c>
      <c r="I15749" t="s">
        <v>574</v>
      </c>
      <c r="J15749" t="s">
        <v>347</v>
      </c>
      <c r="K15749" t="s">
        <v>389</v>
      </c>
    </row>
    <row r="15750" spans="1:11" hidden="1" x14ac:dyDescent="0.35">
      <c r="A15750" t="s">
        <v>563</v>
      </c>
      <c r="B15750" t="s">
        <v>84</v>
      </c>
      <c r="C15750" t="s">
        <v>327</v>
      </c>
      <c r="D15750" t="s">
        <v>78</v>
      </c>
      <c r="E15750">
        <v>2024</v>
      </c>
      <c r="F15750" t="s">
        <v>148</v>
      </c>
      <c r="G15750" t="s">
        <v>308</v>
      </c>
      <c r="H15750">
        <v>77.88</v>
      </c>
      <c r="I15750" t="s">
        <v>574</v>
      </c>
      <c r="J15750" t="s">
        <v>347</v>
      </c>
      <c r="K15750" t="s">
        <v>389</v>
      </c>
    </row>
    <row r="15751" spans="1:11" hidden="1" x14ac:dyDescent="0.35">
      <c r="A15751" t="s">
        <v>563</v>
      </c>
      <c r="B15751" t="s">
        <v>84</v>
      </c>
      <c r="C15751" t="s">
        <v>327</v>
      </c>
      <c r="D15751" t="s">
        <v>78</v>
      </c>
      <c r="E15751">
        <v>2024</v>
      </c>
      <c r="F15751" t="s">
        <v>148</v>
      </c>
      <c r="G15751" t="s">
        <v>308</v>
      </c>
      <c r="H15751">
        <v>1.42</v>
      </c>
      <c r="I15751" t="s">
        <v>574</v>
      </c>
      <c r="J15751" t="s">
        <v>347</v>
      </c>
      <c r="K15751" t="s">
        <v>389</v>
      </c>
    </row>
    <row r="15752" spans="1:11" hidden="1" x14ac:dyDescent="0.35">
      <c r="A15752" t="s">
        <v>563</v>
      </c>
      <c r="B15752" t="s">
        <v>84</v>
      </c>
      <c r="C15752" t="s">
        <v>327</v>
      </c>
      <c r="D15752" t="s">
        <v>78</v>
      </c>
      <c r="E15752">
        <v>2024</v>
      </c>
      <c r="F15752" t="s">
        <v>156</v>
      </c>
      <c r="G15752" t="s">
        <v>307</v>
      </c>
      <c r="H15752">
        <v>55.53</v>
      </c>
      <c r="I15752" t="s">
        <v>574</v>
      </c>
      <c r="J15752" t="s">
        <v>14</v>
      </c>
      <c r="K15752" t="s">
        <v>389</v>
      </c>
    </row>
    <row r="15753" spans="1:11" hidden="1" x14ac:dyDescent="0.35">
      <c r="A15753" t="s">
        <v>563</v>
      </c>
      <c r="B15753" t="s">
        <v>84</v>
      </c>
      <c r="C15753" t="s">
        <v>327</v>
      </c>
      <c r="D15753" t="s">
        <v>78</v>
      </c>
      <c r="E15753">
        <v>2024</v>
      </c>
      <c r="F15753" t="s">
        <v>156</v>
      </c>
      <c r="G15753" t="s">
        <v>307</v>
      </c>
      <c r="H15753">
        <v>556.5</v>
      </c>
      <c r="I15753" t="s">
        <v>574</v>
      </c>
      <c r="J15753" t="s">
        <v>347</v>
      </c>
      <c r="K15753" t="s">
        <v>389</v>
      </c>
    </row>
    <row r="15754" spans="1:11" hidden="1" x14ac:dyDescent="0.35">
      <c r="A15754" t="s">
        <v>563</v>
      </c>
      <c r="B15754" t="s">
        <v>84</v>
      </c>
      <c r="C15754" t="s">
        <v>327</v>
      </c>
      <c r="D15754" t="s">
        <v>78</v>
      </c>
      <c r="E15754">
        <v>2024</v>
      </c>
      <c r="F15754" t="s">
        <v>156</v>
      </c>
      <c r="G15754" t="s">
        <v>307</v>
      </c>
      <c r="H15754">
        <v>4.34</v>
      </c>
      <c r="I15754" t="s">
        <v>574</v>
      </c>
      <c r="J15754" t="s">
        <v>14</v>
      </c>
      <c r="K15754" t="s">
        <v>389</v>
      </c>
    </row>
    <row r="15755" spans="1:11" hidden="1" x14ac:dyDescent="0.35">
      <c r="A15755" t="s">
        <v>563</v>
      </c>
      <c r="B15755" t="s">
        <v>84</v>
      </c>
      <c r="C15755" t="s">
        <v>327</v>
      </c>
      <c r="D15755" t="s">
        <v>78</v>
      </c>
      <c r="E15755">
        <v>2024</v>
      </c>
      <c r="F15755" t="s">
        <v>156</v>
      </c>
      <c r="G15755" t="s">
        <v>307</v>
      </c>
      <c r="H15755">
        <v>43.44</v>
      </c>
      <c r="I15755" t="s">
        <v>574</v>
      </c>
      <c r="J15755" t="s">
        <v>347</v>
      </c>
      <c r="K15755" t="s">
        <v>389</v>
      </c>
    </row>
    <row r="15756" spans="1:11" hidden="1" x14ac:dyDescent="0.35">
      <c r="A15756" t="s">
        <v>563</v>
      </c>
      <c r="B15756" t="s">
        <v>84</v>
      </c>
      <c r="C15756" t="s">
        <v>327</v>
      </c>
      <c r="D15756" t="s">
        <v>78</v>
      </c>
      <c r="E15756">
        <v>2024</v>
      </c>
      <c r="F15756" t="s">
        <v>156</v>
      </c>
      <c r="G15756" t="s">
        <v>307</v>
      </c>
      <c r="H15756">
        <v>128.58000000000001</v>
      </c>
      <c r="I15756" t="s">
        <v>574</v>
      </c>
      <c r="J15756" t="s">
        <v>14</v>
      </c>
      <c r="K15756" t="s">
        <v>389</v>
      </c>
    </row>
    <row r="15757" spans="1:11" hidden="1" x14ac:dyDescent="0.35">
      <c r="A15757" t="s">
        <v>563</v>
      </c>
      <c r="B15757" t="s">
        <v>84</v>
      </c>
      <c r="C15757" t="s">
        <v>327</v>
      </c>
      <c r="D15757" t="s">
        <v>78</v>
      </c>
      <c r="E15757">
        <v>2024</v>
      </c>
      <c r="F15757" t="s">
        <v>156</v>
      </c>
      <c r="G15757" t="s">
        <v>307</v>
      </c>
      <c r="H15757">
        <v>1288.94</v>
      </c>
      <c r="I15757" t="s">
        <v>574</v>
      </c>
      <c r="J15757" t="s">
        <v>347</v>
      </c>
      <c r="K15757" t="s">
        <v>389</v>
      </c>
    </row>
    <row r="15758" spans="1:11" hidden="1" x14ac:dyDescent="0.35">
      <c r="A15758" t="s">
        <v>563</v>
      </c>
      <c r="B15758" t="s">
        <v>84</v>
      </c>
      <c r="C15758" t="s">
        <v>327</v>
      </c>
      <c r="D15758" t="s">
        <v>78</v>
      </c>
      <c r="E15758">
        <v>2024</v>
      </c>
      <c r="F15758" t="s">
        <v>156</v>
      </c>
      <c r="G15758" t="s">
        <v>307</v>
      </c>
      <c r="H15758">
        <v>2.35</v>
      </c>
      <c r="I15758" t="s">
        <v>574</v>
      </c>
      <c r="J15758" t="s">
        <v>14</v>
      </c>
      <c r="K15758" t="s">
        <v>389</v>
      </c>
    </row>
    <row r="15759" spans="1:11" hidden="1" x14ac:dyDescent="0.35">
      <c r="A15759" t="s">
        <v>563</v>
      </c>
      <c r="B15759" t="s">
        <v>84</v>
      </c>
      <c r="C15759" t="s">
        <v>327</v>
      </c>
      <c r="D15759" t="s">
        <v>78</v>
      </c>
      <c r="E15759">
        <v>2024</v>
      </c>
      <c r="F15759" t="s">
        <v>156</v>
      </c>
      <c r="G15759" t="s">
        <v>307</v>
      </c>
      <c r="H15759">
        <v>23.5</v>
      </c>
      <c r="I15759" t="s">
        <v>574</v>
      </c>
      <c r="J15759" t="s">
        <v>347</v>
      </c>
      <c r="K15759" t="s">
        <v>389</v>
      </c>
    </row>
    <row r="15760" spans="1:11" hidden="1" x14ac:dyDescent="0.35">
      <c r="A15760" t="s">
        <v>563</v>
      </c>
      <c r="B15760" t="s">
        <v>84</v>
      </c>
      <c r="C15760" t="s">
        <v>330</v>
      </c>
      <c r="D15760" t="s">
        <v>78</v>
      </c>
      <c r="E15760">
        <v>2024</v>
      </c>
      <c r="F15760" t="s">
        <v>500</v>
      </c>
      <c r="G15760" t="s">
        <v>311</v>
      </c>
      <c r="H15760">
        <v>14027.49</v>
      </c>
      <c r="I15760" t="s">
        <v>574</v>
      </c>
      <c r="J15760" t="s">
        <v>14</v>
      </c>
      <c r="K15760" t="s">
        <v>392</v>
      </c>
    </row>
    <row r="15761" spans="1:11" hidden="1" x14ac:dyDescent="0.35">
      <c r="A15761" t="s">
        <v>563</v>
      </c>
      <c r="B15761" t="s">
        <v>84</v>
      </c>
      <c r="C15761" t="s">
        <v>330</v>
      </c>
      <c r="D15761" t="s">
        <v>78</v>
      </c>
      <c r="E15761">
        <v>2024</v>
      </c>
      <c r="F15761" t="s">
        <v>500</v>
      </c>
      <c r="G15761" t="s">
        <v>311</v>
      </c>
      <c r="H15761">
        <v>3781.09</v>
      </c>
      <c r="I15761" t="s">
        <v>574</v>
      </c>
      <c r="J15761" t="s">
        <v>347</v>
      </c>
      <c r="K15761" t="s">
        <v>392</v>
      </c>
    </row>
    <row r="15762" spans="1:11" hidden="1" x14ac:dyDescent="0.35">
      <c r="A15762" t="s">
        <v>563</v>
      </c>
      <c r="B15762" t="s">
        <v>84</v>
      </c>
      <c r="C15762" t="s">
        <v>330</v>
      </c>
      <c r="D15762" t="s">
        <v>78</v>
      </c>
      <c r="E15762">
        <v>2024</v>
      </c>
      <c r="F15762" t="s">
        <v>500</v>
      </c>
      <c r="G15762" t="s">
        <v>311</v>
      </c>
      <c r="H15762">
        <v>10465.31</v>
      </c>
      <c r="I15762" t="s">
        <v>574</v>
      </c>
      <c r="J15762" t="s">
        <v>14</v>
      </c>
      <c r="K15762" t="s">
        <v>392</v>
      </c>
    </row>
    <row r="15763" spans="1:11" hidden="1" x14ac:dyDescent="0.35">
      <c r="A15763" t="s">
        <v>563</v>
      </c>
      <c r="B15763" t="s">
        <v>84</v>
      </c>
      <c r="C15763" t="s">
        <v>330</v>
      </c>
      <c r="D15763" t="s">
        <v>78</v>
      </c>
      <c r="E15763">
        <v>2024</v>
      </c>
      <c r="F15763" t="s">
        <v>500</v>
      </c>
      <c r="G15763" t="s">
        <v>311</v>
      </c>
      <c r="H15763">
        <v>2820.91</v>
      </c>
      <c r="I15763" t="s">
        <v>574</v>
      </c>
      <c r="J15763" t="s">
        <v>347</v>
      </c>
      <c r="K15763" t="s">
        <v>392</v>
      </c>
    </row>
    <row r="15764" spans="1:11" hidden="1" x14ac:dyDescent="0.35">
      <c r="A15764" t="s">
        <v>563</v>
      </c>
      <c r="B15764" t="s">
        <v>84</v>
      </c>
      <c r="C15764" t="s">
        <v>330</v>
      </c>
      <c r="D15764" t="s">
        <v>78</v>
      </c>
      <c r="E15764">
        <v>2024</v>
      </c>
      <c r="F15764" t="s">
        <v>500</v>
      </c>
      <c r="G15764" t="s">
        <v>311</v>
      </c>
      <c r="H15764">
        <v>66.150000000000006</v>
      </c>
      <c r="I15764" t="s">
        <v>574</v>
      </c>
      <c r="J15764" t="s">
        <v>14</v>
      </c>
      <c r="K15764" t="s">
        <v>392</v>
      </c>
    </row>
    <row r="15765" spans="1:11" hidden="1" x14ac:dyDescent="0.35">
      <c r="A15765" t="s">
        <v>563</v>
      </c>
      <c r="B15765" t="s">
        <v>84</v>
      </c>
      <c r="C15765" t="s">
        <v>330</v>
      </c>
      <c r="D15765" t="s">
        <v>78</v>
      </c>
      <c r="E15765">
        <v>2024</v>
      </c>
      <c r="F15765" t="s">
        <v>500</v>
      </c>
      <c r="G15765" t="s">
        <v>311</v>
      </c>
      <c r="H15765">
        <v>17.82</v>
      </c>
      <c r="I15765" t="s">
        <v>574</v>
      </c>
      <c r="J15765" t="s">
        <v>347</v>
      </c>
      <c r="K15765" t="s">
        <v>392</v>
      </c>
    </row>
    <row r="15766" spans="1:11" hidden="1" x14ac:dyDescent="0.35">
      <c r="A15766" t="s">
        <v>563</v>
      </c>
      <c r="B15766" t="s">
        <v>84</v>
      </c>
      <c r="C15766" t="s">
        <v>330</v>
      </c>
      <c r="D15766" t="s">
        <v>78</v>
      </c>
      <c r="E15766">
        <v>2024</v>
      </c>
      <c r="F15766" t="s">
        <v>500</v>
      </c>
      <c r="G15766" t="s">
        <v>311</v>
      </c>
      <c r="H15766">
        <v>6550.72</v>
      </c>
      <c r="I15766" t="s">
        <v>574</v>
      </c>
      <c r="J15766" t="s">
        <v>14</v>
      </c>
      <c r="K15766" t="s">
        <v>392</v>
      </c>
    </row>
    <row r="15767" spans="1:11" hidden="1" x14ac:dyDescent="0.35">
      <c r="A15767" t="s">
        <v>563</v>
      </c>
      <c r="B15767" t="s">
        <v>84</v>
      </c>
      <c r="C15767" t="s">
        <v>330</v>
      </c>
      <c r="D15767" t="s">
        <v>78</v>
      </c>
      <c r="E15767">
        <v>2024</v>
      </c>
      <c r="F15767" t="s">
        <v>500</v>
      </c>
      <c r="G15767" t="s">
        <v>311</v>
      </c>
      <c r="H15767">
        <v>1765.73</v>
      </c>
      <c r="I15767" t="s">
        <v>574</v>
      </c>
      <c r="J15767" t="s">
        <v>347</v>
      </c>
      <c r="K15767" t="s">
        <v>392</v>
      </c>
    </row>
    <row r="15768" spans="1:11" hidden="1" x14ac:dyDescent="0.35">
      <c r="A15768" t="s">
        <v>563</v>
      </c>
      <c r="B15768" t="s">
        <v>84</v>
      </c>
      <c r="C15768" t="s">
        <v>330</v>
      </c>
      <c r="D15768" t="s">
        <v>78</v>
      </c>
      <c r="E15768">
        <v>2024</v>
      </c>
      <c r="F15768" t="s">
        <v>500</v>
      </c>
      <c r="G15768" t="s">
        <v>311</v>
      </c>
      <c r="H15768">
        <v>17586.23</v>
      </c>
      <c r="I15768" t="s">
        <v>574</v>
      </c>
      <c r="J15768" t="s">
        <v>14</v>
      </c>
      <c r="K15768" t="s">
        <v>392</v>
      </c>
    </row>
    <row r="15769" spans="1:11" hidden="1" x14ac:dyDescent="0.35">
      <c r="A15769" t="s">
        <v>563</v>
      </c>
      <c r="B15769" t="s">
        <v>84</v>
      </c>
      <c r="C15769" t="s">
        <v>330</v>
      </c>
      <c r="D15769" t="s">
        <v>78</v>
      </c>
      <c r="E15769">
        <v>2024</v>
      </c>
      <c r="F15769" t="s">
        <v>500</v>
      </c>
      <c r="G15769" t="s">
        <v>311</v>
      </c>
      <c r="H15769">
        <v>4740.34</v>
      </c>
      <c r="I15769" t="s">
        <v>574</v>
      </c>
      <c r="J15769" t="s">
        <v>347</v>
      </c>
      <c r="K15769" t="s">
        <v>392</v>
      </c>
    </row>
    <row r="15770" spans="1:11" hidden="1" x14ac:dyDescent="0.35">
      <c r="A15770" t="s">
        <v>563</v>
      </c>
      <c r="B15770" t="s">
        <v>84</v>
      </c>
      <c r="C15770" t="s">
        <v>330</v>
      </c>
      <c r="D15770" t="s">
        <v>78</v>
      </c>
      <c r="E15770">
        <v>2024</v>
      </c>
      <c r="F15770" t="s">
        <v>500</v>
      </c>
      <c r="G15770" t="s">
        <v>311</v>
      </c>
      <c r="H15770">
        <v>3466.38</v>
      </c>
      <c r="I15770" t="s">
        <v>574</v>
      </c>
      <c r="J15770" t="s">
        <v>14</v>
      </c>
      <c r="K15770" t="s">
        <v>392</v>
      </c>
    </row>
    <row r="15771" spans="1:11" hidden="1" x14ac:dyDescent="0.35">
      <c r="A15771" t="s">
        <v>563</v>
      </c>
      <c r="B15771" t="s">
        <v>84</v>
      </c>
      <c r="C15771" t="s">
        <v>330</v>
      </c>
      <c r="D15771" t="s">
        <v>78</v>
      </c>
      <c r="E15771">
        <v>2024</v>
      </c>
      <c r="F15771" t="s">
        <v>500</v>
      </c>
      <c r="G15771" t="s">
        <v>311</v>
      </c>
      <c r="H15771">
        <v>934.37</v>
      </c>
      <c r="I15771" t="s">
        <v>574</v>
      </c>
      <c r="J15771" t="s">
        <v>347</v>
      </c>
      <c r="K15771" t="s">
        <v>392</v>
      </c>
    </row>
    <row r="15772" spans="1:11" hidden="1" x14ac:dyDescent="0.35">
      <c r="A15772" t="s">
        <v>563</v>
      </c>
      <c r="B15772" t="s">
        <v>84</v>
      </c>
      <c r="C15772" t="s">
        <v>330</v>
      </c>
      <c r="D15772" t="s">
        <v>78</v>
      </c>
      <c r="E15772">
        <v>2024</v>
      </c>
      <c r="F15772" t="s">
        <v>500</v>
      </c>
      <c r="G15772" t="s">
        <v>311</v>
      </c>
      <c r="H15772">
        <v>1364.54</v>
      </c>
      <c r="I15772" t="s">
        <v>574</v>
      </c>
      <c r="J15772" t="s">
        <v>14</v>
      </c>
      <c r="K15772" t="s">
        <v>392</v>
      </c>
    </row>
    <row r="15773" spans="1:11" hidden="1" x14ac:dyDescent="0.35">
      <c r="A15773" t="s">
        <v>563</v>
      </c>
      <c r="B15773" t="s">
        <v>84</v>
      </c>
      <c r="C15773" t="s">
        <v>330</v>
      </c>
      <c r="D15773" t="s">
        <v>78</v>
      </c>
      <c r="E15773">
        <v>2024</v>
      </c>
      <c r="F15773" t="s">
        <v>500</v>
      </c>
      <c r="G15773" t="s">
        <v>311</v>
      </c>
      <c r="H15773">
        <v>367.81</v>
      </c>
      <c r="I15773" t="s">
        <v>574</v>
      </c>
      <c r="J15773" t="s">
        <v>347</v>
      </c>
      <c r="K15773" t="s">
        <v>392</v>
      </c>
    </row>
    <row r="15774" spans="1:11" hidden="1" x14ac:dyDescent="0.35">
      <c r="A15774" t="s">
        <v>563</v>
      </c>
      <c r="B15774" t="s">
        <v>84</v>
      </c>
      <c r="C15774" t="s">
        <v>330</v>
      </c>
      <c r="D15774" t="s">
        <v>78</v>
      </c>
      <c r="E15774">
        <v>2024</v>
      </c>
      <c r="F15774" t="s">
        <v>506</v>
      </c>
      <c r="G15774" t="s">
        <v>309</v>
      </c>
      <c r="H15774">
        <v>3155.71</v>
      </c>
      <c r="I15774" t="s">
        <v>574</v>
      </c>
      <c r="J15774" t="s">
        <v>347</v>
      </c>
      <c r="K15774" t="s">
        <v>392</v>
      </c>
    </row>
    <row r="15775" spans="1:11" hidden="1" x14ac:dyDescent="0.35">
      <c r="A15775" t="s">
        <v>563</v>
      </c>
      <c r="B15775" t="s">
        <v>84</v>
      </c>
      <c r="C15775" t="s">
        <v>330</v>
      </c>
      <c r="D15775" t="s">
        <v>78</v>
      </c>
      <c r="E15775">
        <v>2024</v>
      </c>
      <c r="F15775" t="s">
        <v>506</v>
      </c>
      <c r="G15775" t="s">
        <v>309</v>
      </c>
      <c r="H15775">
        <v>2354.34</v>
      </c>
      <c r="I15775" t="s">
        <v>574</v>
      </c>
      <c r="J15775" t="s">
        <v>347</v>
      </c>
      <c r="K15775" t="s">
        <v>392</v>
      </c>
    </row>
    <row r="15776" spans="1:11" hidden="1" x14ac:dyDescent="0.35">
      <c r="A15776" t="s">
        <v>563</v>
      </c>
      <c r="B15776" t="s">
        <v>84</v>
      </c>
      <c r="C15776" t="s">
        <v>330</v>
      </c>
      <c r="D15776" t="s">
        <v>78</v>
      </c>
      <c r="E15776">
        <v>2024</v>
      </c>
      <c r="F15776" t="s">
        <v>506</v>
      </c>
      <c r="G15776" t="s">
        <v>309</v>
      </c>
      <c r="H15776">
        <v>14.87</v>
      </c>
      <c r="I15776" t="s">
        <v>574</v>
      </c>
      <c r="J15776" t="s">
        <v>347</v>
      </c>
      <c r="K15776" t="s">
        <v>392</v>
      </c>
    </row>
    <row r="15777" spans="1:11" hidden="1" x14ac:dyDescent="0.35">
      <c r="A15777" t="s">
        <v>563</v>
      </c>
      <c r="B15777" t="s">
        <v>84</v>
      </c>
      <c r="C15777" t="s">
        <v>330</v>
      </c>
      <c r="D15777" t="s">
        <v>78</v>
      </c>
      <c r="E15777">
        <v>2024</v>
      </c>
      <c r="F15777" t="s">
        <v>506</v>
      </c>
      <c r="G15777" t="s">
        <v>309</v>
      </c>
      <c r="H15777">
        <v>1473.69</v>
      </c>
      <c r="I15777" t="s">
        <v>574</v>
      </c>
      <c r="J15777" t="s">
        <v>347</v>
      </c>
      <c r="K15777" t="s">
        <v>392</v>
      </c>
    </row>
    <row r="15778" spans="1:11" hidden="1" x14ac:dyDescent="0.35">
      <c r="A15778" t="s">
        <v>563</v>
      </c>
      <c r="B15778" t="s">
        <v>84</v>
      </c>
      <c r="C15778" t="s">
        <v>330</v>
      </c>
      <c r="D15778" t="s">
        <v>78</v>
      </c>
      <c r="E15778">
        <v>2024</v>
      </c>
      <c r="F15778" t="s">
        <v>506</v>
      </c>
      <c r="G15778" t="s">
        <v>309</v>
      </c>
      <c r="H15778">
        <v>3956.33</v>
      </c>
      <c r="I15778" t="s">
        <v>574</v>
      </c>
      <c r="J15778" t="s">
        <v>347</v>
      </c>
      <c r="K15778" t="s">
        <v>392</v>
      </c>
    </row>
    <row r="15779" spans="1:11" hidden="1" x14ac:dyDescent="0.35">
      <c r="A15779" t="s">
        <v>563</v>
      </c>
      <c r="B15779" t="s">
        <v>84</v>
      </c>
      <c r="C15779" t="s">
        <v>330</v>
      </c>
      <c r="D15779" t="s">
        <v>78</v>
      </c>
      <c r="E15779">
        <v>2024</v>
      </c>
      <c r="F15779" t="s">
        <v>506</v>
      </c>
      <c r="G15779" t="s">
        <v>309</v>
      </c>
      <c r="H15779">
        <v>779.82</v>
      </c>
      <c r="I15779" t="s">
        <v>574</v>
      </c>
      <c r="J15779" t="s">
        <v>347</v>
      </c>
      <c r="K15779" t="s">
        <v>392</v>
      </c>
    </row>
    <row r="15780" spans="1:11" hidden="1" x14ac:dyDescent="0.35">
      <c r="A15780" t="s">
        <v>563</v>
      </c>
      <c r="B15780" t="s">
        <v>84</v>
      </c>
      <c r="C15780" t="s">
        <v>330</v>
      </c>
      <c r="D15780" t="s">
        <v>78</v>
      </c>
      <c r="E15780">
        <v>2024</v>
      </c>
      <c r="F15780" t="s">
        <v>506</v>
      </c>
      <c r="G15780" t="s">
        <v>309</v>
      </c>
      <c r="H15780">
        <v>306.98</v>
      </c>
      <c r="I15780" t="s">
        <v>574</v>
      </c>
      <c r="J15780" t="s">
        <v>347</v>
      </c>
      <c r="K15780" t="s">
        <v>392</v>
      </c>
    </row>
    <row r="15781" spans="1:11" hidden="1" x14ac:dyDescent="0.35">
      <c r="A15781" t="s">
        <v>563</v>
      </c>
      <c r="B15781" t="s">
        <v>84</v>
      </c>
      <c r="C15781" t="s">
        <v>330</v>
      </c>
      <c r="D15781" t="s">
        <v>78</v>
      </c>
      <c r="E15781">
        <v>2024</v>
      </c>
      <c r="F15781" t="s">
        <v>71</v>
      </c>
      <c r="G15781" t="s">
        <v>310</v>
      </c>
      <c r="H15781">
        <v>482.33</v>
      </c>
      <c r="I15781" t="s">
        <v>574</v>
      </c>
      <c r="J15781" t="s">
        <v>347</v>
      </c>
      <c r="K15781" t="s">
        <v>392</v>
      </c>
    </row>
    <row r="15782" spans="1:11" hidden="1" x14ac:dyDescent="0.35">
      <c r="A15782" t="s">
        <v>563</v>
      </c>
      <c r="B15782" t="s">
        <v>84</v>
      </c>
      <c r="C15782" t="s">
        <v>330</v>
      </c>
      <c r="D15782" t="s">
        <v>78</v>
      </c>
      <c r="E15782">
        <v>2024</v>
      </c>
      <c r="F15782" t="s">
        <v>71</v>
      </c>
      <c r="G15782" t="s">
        <v>310</v>
      </c>
      <c r="H15782">
        <v>359.85</v>
      </c>
      <c r="I15782" t="s">
        <v>574</v>
      </c>
      <c r="J15782" t="s">
        <v>347</v>
      </c>
      <c r="K15782" t="s">
        <v>392</v>
      </c>
    </row>
    <row r="15783" spans="1:11" hidden="1" x14ac:dyDescent="0.35">
      <c r="A15783" t="s">
        <v>563</v>
      </c>
      <c r="B15783" t="s">
        <v>84</v>
      </c>
      <c r="C15783" t="s">
        <v>330</v>
      </c>
      <c r="D15783" t="s">
        <v>78</v>
      </c>
      <c r="E15783">
        <v>2024</v>
      </c>
      <c r="F15783" t="s">
        <v>71</v>
      </c>
      <c r="G15783" t="s">
        <v>310</v>
      </c>
      <c r="H15783">
        <v>2.27</v>
      </c>
      <c r="I15783" t="s">
        <v>574</v>
      </c>
      <c r="J15783" t="s">
        <v>347</v>
      </c>
      <c r="K15783" t="s">
        <v>392</v>
      </c>
    </row>
    <row r="15784" spans="1:11" hidden="1" x14ac:dyDescent="0.35">
      <c r="A15784" t="s">
        <v>563</v>
      </c>
      <c r="B15784" t="s">
        <v>84</v>
      </c>
      <c r="C15784" t="s">
        <v>330</v>
      </c>
      <c r="D15784" t="s">
        <v>78</v>
      </c>
      <c r="E15784">
        <v>2024</v>
      </c>
      <c r="F15784" t="s">
        <v>71</v>
      </c>
      <c r="G15784" t="s">
        <v>310</v>
      </c>
      <c r="H15784">
        <v>225.25</v>
      </c>
      <c r="I15784" t="s">
        <v>574</v>
      </c>
      <c r="J15784" t="s">
        <v>347</v>
      </c>
      <c r="K15784" t="s">
        <v>392</v>
      </c>
    </row>
    <row r="15785" spans="1:11" hidden="1" x14ac:dyDescent="0.35">
      <c r="A15785" t="s">
        <v>563</v>
      </c>
      <c r="B15785" t="s">
        <v>84</v>
      </c>
      <c r="C15785" t="s">
        <v>330</v>
      </c>
      <c r="D15785" t="s">
        <v>78</v>
      </c>
      <c r="E15785">
        <v>2024</v>
      </c>
      <c r="F15785" t="s">
        <v>71</v>
      </c>
      <c r="G15785" t="s">
        <v>310</v>
      </c>
      <c r="H15785">
        <v>604.70000000000005</v>
      </c>
      <c r="I15785" t="s">
        <v>574</v>
      </c>
      <c r="J15785" t="s">
        <v>347</v>
      </c>
      <c r="K15785" t="s">
        <v>392</v>
      </c>
    </row>
    <row r="15786" spans="1:11" hidden="1" x14ac:dyDescent="0.35">
      <c r="A15786" t="s">
        <v>563</v>
      </c>
      <c r="B15786" t="s">
        <v>84</v>
      </c>
      <c r="C15786" t="s">
        <v>330</v>
      </c>
      <c r="D15786" t="s">
        <v>78</v>
      </c>
      <c r="E15786">
        <v>2024</v>
      </c>
      <c r="F15786" t="s">
        <v>71</v>
      </c>
      <c r="G15786" t="s">
        <v>310</v>
      </c>
      <c r="H15786">
        <v>119.19</v>
      </c>
      <c r="I15786" t="s">
        <v>574</v>
      </c>
      <c r="J15786" t="s">
        <v>347</v>
      </c>
      <c r="K15786" t="s">
        <v>392</v>
      </c>
    </row>
    <row r="15787" spans="1:11" hidden="1" x14ac:dyDescent="0.35">
      <c r="A15787" t="s">
        <v>563</v>
      </c>
      <c r="B15787" t="s">
        <v>84</v>
      </c>
      <c r="C15787" t="s">
        <v>330</v>
      </c>
      <c r="D15787" t="s">
        <v>78</v>
      </c>
      <c r="E15787">
        <v>2024</v>
      </c>
      <c r="F15787" t="s">
        <v>71</v>
      </c>
      <c r="G15787" t="s">
        <v>310</v>
      </c>
      <c r="H15787">
        <v>46.92</v>
      </c>
      <c r="I15787" t="s">
        <v>574</v>
      </c>
      <c r="J15787" t="s">
        <v>347</v>
      </c>
      <c r="K15787" t="s">
        <v>392</v>
      </c>
    </row>
    <row r="15788" spans="1:11" hidden="1" x14ac:dyDescent="0.35">
      <c r="A15788" t="s">
        <v>563</v>
      </c>
      <c r="B15788" t="s">
        <v>84</v>
      </c>
      <c r="C15788" t="s">
        <v>330</v>
      </c>
      <c r="D15788" t="s">
        <v>78</v>
      </c>
      <c r="E15788">
        <v>2024</v>
      </c>
      <c r="F15788" t="s">
        <v>148</v>
      </c>
      <c r="G15788" t="s">
        <v>308</v>
      </c>
      <c r="H15788">
        <v>370.04</v>
      </c>
      <c r="I15788" t="s">
        <v>574</v>
      </c>
      <c r="J15788" t="s">
        <v>347</v>
      </c>
      <c r="K15788" t="s">
        <v>392</v>
      </c>
    </row>
    <row r="15789" spans="1:11" hidden="1" x14ac:dyDescent="0.35">
      <c r="A15789" t="s">
        <v>563</v>
      </c>
      <c r="B15789" t="s">
        <v>84</v>
      </c>
      <c r="C15789" t="s">
        <v>330</v>
      </c>
      <c r="D15789" t="s">
        <v>78</v>
      </c>
      <c r="E15789">
        <v>2024</v>
      </c>
      <c r="F15789" t="s">
        <v>148</v>
      </c>
      <c r="G15789" t="s">
        <v>308</v>
      </c>
      <c r="H15789">
        <v>276.07</v>
      </c>
      <c r="I15789" t="s">
        <v>574</v>
      </c>
      <c r="J15789" t="s">
        <v>347</v>
      </c>
      <c r="K15789" t="s">
        <v>392</v>
      </c>
    </row>
    <row r="15790" spans="1:11" hidden="1" x14ac:dyDescent="0.35">
      <c r="A15790" t="s">
        <v>563</v>
      </c>
      <c r="B15790" t="s">
        <v>84</v>
      </c>
      <c r="C15790" t="s">
        <v>330</v>
      </c>
      <c r="D15790" t="s">
        <v>78</v>
      </c>
      <c r="E15790">
        <v>2024</v>
      </c>
      <c r="F15790" t="s">
        <v>148</v>
      </c>
      <c r="G15790" t="s">
        <v>308</v>
      </c>
      <c r="H15790">
        <v>1.75</v>
      </c>
      <c r="I15790" t="s">
        <v>574</v>
      </c>
      <c r="J15790" t="s">
        <v>347</v>
      </c>
      <c r="K15790" t="s">
        <v>392</v>
      </c>
    </row>
    <row r="15791" spans="1:11" hidden="1" x14ac:dyDescent="0.35">
      <c r="A15791" t="s">
        <v>563</v>
      </c>
      <c r="B15791" t="s">
        <v>84</v>
      </c>
      <c r="C15791" t="s">
        <v>330</v>
      </c>
      <c r="D15791" t="s">
        <v>78</v>
      </c>
      <c r="E15791">
        <v>2024</v>
      </c>
      <c r="F15791" t="s">
        <v>148</v>
      </c>
      <c r="G15791" t="s">
        <v>308</v>
      </c>
      <c r="H15791">
        <v>172.81</v>
      </c>
      <c r="I15791" t="s">
        <v>574</v>
      </c>
      <c r="J15791" t="s">
        <v>347</v>
      </c>
      <c r="K15791" t="s">
        <v>392</v>
      </c>
    </row>
    <row r="15792" spans="1:11" hidden="1" x14ac:dyDescent="0.35">
      <c r="A15792" t="s">
        <v>563</v>
      </c>
      <c r="B15792" t="s">
        <v>84</v>
      </c>
      <c r="C15792" t="s">
        <v>330</v>
      </c>
      <c r="D15792" t="s">
        <v>78</v>
      </c>
      <c r="E15792">
        <v>2024</v>
      </c>
      <c r="F15792" t="s">
        <v>148</v>
      </c>
      <c r="G15792" t="s">
        <v>308</v>
      </c>
      <c r="H15792">
        <v>463.9</v>
      </c>
      <c r="I15792" t="s">
        <v>574</v>
      </c>
      <c r="J15792" t="s">
        <v>347</v>
      </c>
      <c r="K15792" t="s">
        <v>392</v>
      </c>
    </row>
    <row r="15793" spans="1:11" hidden="1" x14ac:dyDescent="0.35">
      <c r="A15793" t="s">
        <v>563</v>
      </c>
      <c r="B15793" t="s">
        <v>84</v>
      </c>
      <c r="C15793" t="s">
        <v>330</v>
      </c>
      <c r="D15793" t="s">
        <v>78</v>
      </c>
      <c r="E15793">
        <v>2024</v>
      </c>
      <c r="F15793" t="s">
        <v>148</v>
      </c>
      <c r="G15793" t="s">
        <v>308</v>
      </c>
      <c r="H15793">
        <v>91.45</v>
      </c>
      <c r="I15793" t="s">
        <v>574</v>
      </c>
      <c r="J15793" t="s">
        <v>347</v>
      </c>
      <c r="K15793" t="s">
        <v>392</v>
      </c>
    </row>
    <row r="15794" spans="1:11" hidden="1" x14ac:dyDescent="0.35">
      <c r="A15794" t="s">
        <v>563</v>
      </c>
      <c r="B15794" t="s">
        <v>84</v>
      </c>
      <c r="C15794" t="s">
        <v>330</v>
      </c>
      <c r="D15794" t="s">
        <v>78</v>
      </c>
      <c r="E15794">
        <v>2024</v>
      </c>
      <c r="F15794" t="s">
        <v>148</v>
      </c>
      <c r="G15794" t="s">
        <v>308</v>
      </c>
      <c r="H15794">
        <v>36</v>
      </c>
      <c r="I15794" t="s">
        <v>574</v>
      </c>
      <c r="J15794" t="s">
        <v>347</v>
      </c>
      <c r="K15794" t="s">
        <v>392</v>
      </c>
    </row>
    <row r="15795" spans="1:11" hidden="1" x14ac:dyDescent="0.35">
      <c r="A15795" t="s">
        <v>563</v>
      </c>
      <c r="B15795" t="s">
        <v>84</v>
      </c>
      <c r="C15795" t="s">
        <v>330</v>
      </c>
      <c r="D15795" t="s">
        <v>78</v>
      </c>
      <c r="E15795">
        <v>2024</v>
      </c>
      <c r="F15795" t="s">
        <v>156</v>
      </c>
      <c r="G15795" t="s">
        <v>307</v>
      </c>
      <c r="H15795">
        <v>1213.8900000000001</v>
      </c>
      <c r="I15795" t="s">
        <v>574</v>
      </c>
      <c r="J15795" t="s">
        <v>14</v>
      </c>
      <c r="K15795" t="s">
        <v>392</v>
      </c>
    </row>
    <row r="15796" spans="1:11" hidden="1" x14ac:dyDescent="0.35">
      <c r="A15796" t="s">
        <v>563</v>
      </c>
      <c r="B15796" t="s">
        <v>84</v>
      </c>
      <c r="C15796" t="s">
        <v>330</v>
      </c>
      <c r="D15796" t="s">
        <v>78</v>
      </c>
      <c r="E15796">
        <v>2024</v>
      </c>
      <c r="F15796" t="s">
        <v>156</v>
      </c>
      <c r="G15796" t="s">
        <v>307</v>
      </c>
      <c r="H15796">
        <v>2103.5300000000002</v>
      </c>
      <c r="I15796" t="s">
        <v>574</v>
      </c>
      <c r="J15796" t="s">
        <v>347</v>
      </c>
      <c r="K15796" t="s">
        <v>392</v>
      </c>
    </row>
    <row r="15797" spans="1:11" hidden="1" x14ac:dyDescent="0.35">
      <c r="A15797" t="s">
        <v>563</v>
      </c>
      <c r="B15797" t="s">
        <v>84</v>
      </c>
      <c r="C15797" t="s">
        <v>330</v>
      </c>
      <c r="D15797" t="s">
        <v>78</v>
      </c>
      <c r="E15797">
        <v>2024</v>
      </c>
      <c r="F15797" t="s">
        <v>156</v>
      </c>
      <c r="G15797" t="s">
        <v>307</v>
      </c>
      <c r="H15797">
        <v>905.62</v>
      </c>
      <c r="I15797" t="s">
        <v>574</v>
      </c>
      <c r="J15797" t="s">
        <v>14</v>
      </c>
      <c r="K15797" t="s">
        <v>392</v>
      </c>
    </row>
    <row r="15798" spans="1:11" hidden="1" x14ac:dyDescent="0.35">
      <c r="A15798" t="s">
        <v>563</v>
      </c>
      <c r="B15798" t="s">
        <v>84</v>
      </c>
      <c r="C15798" t="s">
        <v>330</v>
      </c>
      <c r="D15798" t="s">
        <v>78</v>
      </c>
      <c r="E15798">
        <v>2024</v>
      </c>
      <c r="F15798" t="s">
        <v>156</v>
      </c>
      <c r="G15798" t="s">
        <v>307</v>
      </c>
      <c r="H15798">
        <v>1569.35</v>
      </c>
      <c r="I15798" t="s">
        <v>574</v>
      </c>
      <c r="J15798" t="s">
        <v>347</v>
      </c>
      <c r="K15798" t="s">
        <v>392</v>
      </c>
    </row>
    <row r="15799" spans="1:11" hidden="1" x14ac:dyDescent="0.35">
      <c r="A15799" t="s">
        <v>563</v>
      </c>
      <c r="B15799" t="s">
        <v>84</v>
      </c>
      <c r="C15799" t="s">
        <v>330</v>
      </c>
      <c r="D15799" t="s">
        <v>78</v>
      </c>
      <c r="E15799">
        <v>2024</v>
      </c>
      <c r="F15799" t="s">
        <v>156</v>
      </c>
      <c r="G15799" t="s">
        <v>307</v>
      </c>
      <c r="H15799">
        <v>5.72</v>
      </c>
      <c r="I15799" t="s">
        <v>574</v>
      </c>
      <c r="J15799" t="s">
        <v>14</v>
      </c>
      <c r="K15799" t="s">
        <v>392</v>
      </c>
    </row>
    <row r="15800" spans="1:11" hidden="1" x14ac:dyDescent="0.35">
      <c r="A15800" t="s">
        <v>563</v>
      </c>
      <c r="B15800" t="s">
        <v>84</v>
      </c>
      <c r="C15800" t="s">
        <v>330</v>
      </c>
      <c r="D15800" t="s">
        <v>78</v>
      </c>
      <c r="E15800">
        <v>2024</v>
      </c>
      <c r="F15800" t="s">
        <v>156</v>
      </c>
      <c r="G15800" t="s">
        <v>307</v>
      </c>
      <c r="H15800">
        <v>9.91</v>
      </c>
      <c r="I15800" t="s">
        <v>574</v>
      </c>
      <c r="J15800" t="s">
        <v>347</v>
      </c>
      <c r="K15800" t="s">
        <v>392</v>
      </c>
    </row>
    <row r="15801" spans="1:11" hidden="1" x14ac:dyDescent="0.35">
      <c r="A15801" t="s">
        <v>563</v>
      </c>
      <c r="B15801" t="s">
        <v>84</v>
      </c>
      <c r="C15801" t="s">
        <v>330</v>
      </c>
      <c r="D15801" t="s">
        <v>78</v>
      </c>
      <c r="E15801">
        <v>2024</v>
      </c>
      <c r="F15801" t="s">
        <v>156</v>
      </c>
      <c r="G15801" t="s">
        <v>307</v>
      </c>
      <c r="H15801">
        <v>566.88</v>
      </c>
      <c r="I15801" t="s">
        <v>574</v>
      </c>
      <c r="J15801" t="s">
        <v>14</v>
      </c>
      <c r="K15801" t="s">
        <v>392</v>
      </c>
    </row>
    <row r="15802" spans="1:11" hidden="1" x14ac:dyDescent="0.35">
      <c r="A15802" t="s">
        <v>563</v>
      </c>
      <c r="B15802" t="s">
        <v>84</v>
      </c>
      <c r="C15802" t="s">
        <v>330</v>
      </c>
      <c r="D15802" t="s">
        <v>78</v>
      </c>
      <c r="E15802">
        <v>2024</v>
      </c>
      <c r="F15802" t="s">
        <v>156</v>
      </c>
      <c r="G15802" t="s">
        <v>307</v>
      </c>
      <c r="H15802">
        <v>982.33</v>
      </c>
      <c r="I15802" t="s">
        <v>574</v>
      </c>
      <c r="J15802" t="s">
        <v>347</v>
      </c>
      <c r="K15802" t="s">
        <v>392</v>
      </c>
    </row>
    <row r="15803" spans="1:11" hidden="1" x14ac:dyDescent="0.35">
      <c r="A15803" t="s">
        <v>563</v>
      </c>
      <c r="B15803" t="s">
        <v>84</v>
      </c>
      <c r="C15803" t="s">
        <v>330</v>
      </c>
      <c r="D15803" t="s">
        <v>78</v>
      </c>
      <c r="E15803">
        <v>2024</v>
      </c>
      <c r="F15803" t="s">
        <v>156</v>
      </c>
      <c r="G15803" t="s">
        <v>307</v>
      </c>
      <c r="H15803">
        <v>1521.86</v>
      </c>
      <c r="I15803" t="s">
        <v>574</v>
      </c>
      <c r="J15803" t="s">
        <v>14</v>
      </c>
      <c r="K15803" t="s">
        <v>392</v>
      </c>
    </row>
    <row r="15804" spans="1:11" hidden="1" x14ac:dyDescent="0.35">
      <c r="A15804" t="s">
        <v>563</v>
      </c>
      <c r="B15804" t="s">
        <v>84</v>
      </c>
      <c r="C15804" t="s">
        <v>330</v>
      </c>
      <c r="D15804" t="s">
        <v>78</v>
      </c>
      <c r="E15804">
        <v>2024</v>
      </c>
      <c r="F15804" t="s">
        <v>156</v>
      </c>
      <c r="G15804" t="s">
        <v>307</v>
      </c>
      <c r="H15804">
        <v>2637.19</v>
      </c>
      <c r="I15804" t="s">
        <v>574</v>
      </c>
      <c r="J15804" t="s">
        <v>347</v>
      </c>
      <c r="K15804" t="s">
        <v>392</v>
      </c>
    </row>
    <row r="15805" spans="1:11" hidden="1" x14ac:dyDescent="0.35">
      <c r="A15805" t="s">
        <v>563</v>
      </c>
      <c r="B15805" t="s">
        <v>84</v>
      </c>
      <c r="C15805" t="s">
        <v>330</v>
      </c>
      <c r="D15805" t="s">
        <v>78</v>
      </c>
      <c r="E15805">
        <v>2024</v>
      </c>
      <c r="F15805" t="s">
        <v>156</v>
      </c>
      <c r="G15805" t="s">
        <v>307</v>
      </c>
      <c r="H15805">
        <v>299.95999999999998</v>
      </c>
      <c r="I15805" t="s">
        <v>574</v>
      </c>
      <c r="J15805" t="s">
        <v>14</v>
      </c>
      <c r="K15805" t="s">
        <v>392</v>
      </c>
    </row>
    <row r="15806" spans="1:11" hidden="1" x14ac:dyDescent="0.35">
      <c r="A15806" t="s">
        <v>563</v>
      </c>
      <c r="B15806" t="s">
        <v>84</v>
      </c>
      <c r="C15806" t="s">
        <v>330</v>
      </c>
      <c r="D15806" t="s">
        <v>78</v>
      </c>
      <c r="E15806">
        <v>2024</v>
      </c>
      <c r="F15806" t="s">
        <v>156</v>
      </c>
      <c r="G15806" t="s">
        <v>307</v>
      </c>
      <c r="H15806">
        <v>519.79999999999995</v>
      </c>
      <c r="I15806" t="s">
        <v>574</v>
      </c>
      <c r="J15806" t="s">
        <v>347</v>
      </c>
      <c r="K15806" t="s">
        <v>392</v>
      </c>
    </row>
    <row r="15807" spans="1:11" hidden="1" x14ac:dyDescent="0.35">
      <c r="A15807" t="s">
        <v>563</v>
      </c>
      <c r="B15807" t="s">
        <v>84</v>
      </c>
      <c r="C15807" t="s">
        <v>330</v>
      </c>
      <c r="D15807" t="s">
        <v>78</v>
      </c>
      <c r="E15807">
        <v>2024</v>
      </c>
      <c r="F15807" t="s">
        <v>156</v>
      </c>
      <c r="G15807" t="s">
        <v>307</v>
      </c>
      <c r="H15807">
        <v>118.08</v>
      </c>
      <c r="I15807" t="s">
        <v>574</v>
      </c>
      <c r="J15807" t="s">
        <v>14</v>
      </c>
      <c r="K15807" t="s">
        <v>392</v>
      </c>
    </row>
    <row r="15808" spans="1:11" hidden="1" x14ac:dyDescent="0.35">
      <c r="A15808" t="s">
        <v>563</v>
      </c>
      <c r="B15808" t="s">
        <v>84</v>
      </c>
      <c r="C15808" t="s">
        <v>330</v>
      </c>
      <c r="D15808" t="s">
        <v>78</v>
      </c>
      <c r="E15808">
        <v>2024</v>
      </c>
      <c r="F15808" t="s">
        <v>156</v>
      </c>
      <c r="G15808" t="s">
        <v>307</v>
      </c>
      <c r="H15808">
        <v>204.63</v>
      </c>
      <c r="I15808" t="s">
        <v>574</v>
      </c>
      <c r="J15808" t="s">
        <v>347</v>
      </c>
      <c r="K15808" t="s">
        <v>392</v>
      </c>
    </row>
    <row r="15809" spans="1:11" hidden="1" x14ac:dyDescent="0.35">
      <c r="A15809" t="s">
        <v>563</v>
      </c>
      <c r="B15809" t="s">
        <v>84</v>
      </c>
      <c r="C15809" t="s">
        <v>372</v>
      </c>
      <c r="D15809" t="s">
        <v>78</v>
      </c>
      <c r="E15809">
        <v>2024</v>
      </c>
      <c r="F15809" t="s">
        <v>500</v>
      </c>
      <c r="G15809" t="s">
        <v>311</v>
      </c>
      <c r="H15809">
        <v>12324.65</v>
      </c>
      <c r="I15809" t="s">
        <v>574</v>
      </c>
      <c r="J15809" t="s">
        <v>14</v>
      </c>
      <c r="K15809" t="s">
        <v>401</v>
      </c>
    </row>
    <row r="15810" spans="1:11" hidden="1" x14ac:dyDescent="0.35">
      <c r="A15810" t="s">
        <v>563</v>
      </c>
      <c r="B15810" t="s">
        <v>84</v>
      </c>
      <c r="C15810" t="s">
        <v>372</v>
      </c>
      <c r="D15810" t="s">
        <v>78</v>
      </c>
      <c r="E15810">
        <v>2024</v>
      </c>
      <c r="F15810" t="s">
        <v>500</v>
      </c>
      <c r="G15810" t="s">
        <v>311</v>
      </c>
      <c r="H15810">
        <v>5833.21</v>
      </c>
      <c r="I15810" t="s">
        <v>574</v>
      </c>
      <c r="J15810" t="s">
        <v>347</v>
      </c>
      <c r="K15810" t="s">
        <v>401</v>
      </c>
    </row>
    <row r="15811" spans="1:11" hidden="1" x14ac:dyDescent="0.35">
      <c r="A15811" t="s">
        <v>563</v>
      </c>
      <c r="B15811" t="s">
        <v>84</v>
      </c>
      <c r="C15811" t="s">
        <v>372</v>
      </c>
      <c r="D15811" t="s">
        <v>78</v>
      </c>
      <c r="E15811">
        <v>2024</v>
      </c>
      <c r="F15811" t="s">
        <v>500</v>
      </c>
      <c r="G15811" t="s">
        <v>311</v>
      </c>
      <c r="H15811">
        <v>11201.76</v>
      </c>
      <c r="I15811" t="s">
        <v>574</v>
      </c>
      <c r="J15811" t="s">
        <v>14</v>
      </c>
      <c r="K15811" t="s">
        <v>401</v>
      </c>
    </row>
    <row r="15812" spans="1:11" hidden="1" x14ac:dyDescent="0.35">
      <c r="A15812" t="s">
        <v>563</v>
      </c>
      <c r="B15812" t="s">
        <v>84</v>
      </c>
      <c r="C15812" t="s">
        <v>372</v>
      </c>
      <c r="D15812" t="s">
        <v>78</v>
      </c>
      <c r="E15812">
        <v>2024</v>
      </c>
      <c r="F15812" t="s">
        <v>500</v>
      </c>
      <c r="G15812" t="s">
        <v>311</v>
      </c>
      <c r="H15812">
        <v>5301.75</v>
      </c>
      <c r="I15812" t="s">
        <v>574</v>
      </c>
      <c r="J15812" t="s">
        <v>347</v>
      </c>
      <c r="K15812" t="s">
        <v>401</v>
      </c>
    </row>
    <row r="15813" spans="1:11" hidden="1" x14ac:dyDescent="0.35">
      <c r="A15813" t="s">
        <v>563</v>
      </c>
      <c r="B15813" t="s">
        <v>84</v>
      </c>
      <c r="C15813" t="s">
        <v>372</v>
      </c>
      <c r="D15813" t="s">
        <v>78</v>
      </c>
      <c r="E15813">
        <v>2024</v>
      </c>
      <c r="F15813" t="s">
        <v>500</v>
      </c>
      <c r="G15813" t="s">
        <v>311</v>
      </c>
      <c r="H15813">
        <v>-2227.67</v>
      </c>
      <c r="I15813" t="s">
        <v>574</v>
      </c>
      <c r="J15813" t="s">
        <v>14</v>
      </c>
      <c r="K15813" t="s">
        <v>401</v>
      </c>
    </row>
    <row r="15814" spans="1:11" hidden="1" x14ac:dyDescent="0.35">
      <c r="A15814" t="s">
        <v>563</v>
      </c>
      <c r="B15814" t="s">
        <v>84</v>
      </c>
      <c r="C15814" t="s">
        <v>372</v>
      </c>
      <c r="D15814" t="s">
        <v>78</v>
      </c>
      <c r="E15814">
        <v>2024</v>
      </c>
      <c r="F15814" t="s">
        <v>500</v>
      </c>
      <c r="G15814" t="s">
        <v>311</v>
      </c>
      <c r="H15814">
        <v>-1054.3499999999999</v>
      </c>
      <c r="I15814" t="s">
        <v>574</v>
      </c>
      <c r="J15814" t="s">
        <v>347</v>
      </c>
      <c r="K15814" t="s">
        <v>401</v>
      </c>
    </row>
    <row r="15815" spans="1:11" hidden="1" x14ac:dyDescent="0.35">
      <c r="A15815" t="s">
        <v>563</v>
      </c>
      <c r="B15815" t="s">
        <v>84</v>
      </c>
      <c r="C15815" t="s">
        <v>372</v>
      </c>
      <c r="D15815" t="s">
        <v>78</v>
      </c>
      <c r="E15815">
        <v>2024</v>
      </c>
      <c r="F15815" t="s">
        <v>506</v>
      </c>
      <c r="G15815" t="s">
        <v>309</v>
      </c>
      <c r="H15815">
        <v>1030.1099999999999</v>
      </c>
      <c r="I15815" t="s">
        <v>574</v>
      </c>
      <c r="J15815" t="s">
        <v>347</v>
      </c>
      <c r="K15815" t="s">
        <v>401</v>
      </c>
    </row>
    <row r="15816" spans="1:11" hidden="1" x14ac:dyDescent="0.35">
      <c r="A15816" t="s">
        <v>563</v>
      </c>
      <c r="B15816" t="s">
        <v>84</v>
      </c>
      <c r="C15816" t="s">
        <v>372</v>
      </c>
      <c r="D15816" t="s">
        <v>78</v>
      </c>
      <c r="E15816">
        <v>2024</v>
      </c>
      <c r="F15816" t="s">
        <v>506</v>
      </c>
      <c r="G15816" t="s">
        <v>309</v>
      </c>
      <c r="H15816">
        <v>936.26</v>
      </c>
      <c r="I15816" t="s">
        <v>574</v>
      </c>
      <c r="J15816" t="s">
        <v>347</v>
      </c>
      <c r="K15816" t="s">
        <v>401</v>
      </c>
    </row>
    <row r="15817" spans="1:11" hidden="1" x14ac:dyDescent="0.35">
      <c r="A15817" t="s">
        <v>563</v>
      </c>
      <c r="B15817" t="s">
        <v>84</v>
      </c>
      <c r="C15817" t="s">
        <v>372</v>
      </c>
      <c r="D15817" t="s">
        <v>78</v>
      </c>
      <c r="E15817">
        <v>2024</v>
      </c>
      <c r="F15817" t="s">
        <v>506</v>
      </c>
      <c r="G15817" t="s">
        <v>309</v>
      </c>
      <c r="H15817">
        <v>-186.19</v>
      </c>
      <c r="I15817" t="s">
        <v>574</v>
      </c>
      <c r="J15817" t="s">
        <v>347</v>
      </c>
      <c r="K15817" t="s">
        <v>401</v>
      </c>
    </row>
    <row r="15818" spans="1:11" hidden="1" x14ac:dyDescent="0.35">
      <c r="A15818" t="s">
        <v>563</v>
      </c>
      <c r="B15818" t="s">
        <v>84</v>
      </c>
      <c r="C15818" t="s">
        <v>372</v>
      </c>
      <c r="D15818" t="s">
        <v>78</v>
      </c>
      <c r="E15818">
        <v>2024</v>
      </c>
      <c r="F15818" t="s">
        <v>71</v>
      </c>
      <c r="G15818" t="s">
        <v>310</v>
      </c>
      <c r="H15818">
        <v>330.77</v>
      </c>
      <c r="I15818" t="s">
        <v>574</v>
      </c>
      <c r="J15818" t="s">
        <v>347</v>
      </c>
      <c r="K15818" t="s">
        <v>401</v>
      </c>
    </row>
    <row r="15819" spans="1:11" hidden="1" x14ac:dyDescent="0.35">
      <c r="A15819" t="s">
        <v>563</v>
      </c>
      <c r="B15819" t="s">
        <v>84</v>
      </c>
      <c r="C15819" t="s">
        <v>372</v>
      </c>
      <c r="D15819" t="s">
        <v>78</v>
      </c>
      <c r="E15819">
        <v>2024</v>
      </c>
      <c r="F15819" t="s">
        <v>71</v>
      </c>
      <c r="G15819" t="s">
        <v>310</v>
      </c>
      <c r="H15819">
        <v>300.64</v>
      </c>
      <c r="I15819" t="s">
        <v>574</v>
      </c>
      <c r="J15819" t="s">
        <v>347</v>
      </c>
      <c r="K15819" t="s">
        <v>401</v>
      </c>
    </row>
    <row r="15820" spans="1:11" hidden="1" x14ac:dyDescent="0.35">
      <c r="A15820" t="s">
        <v>563</v>
      </c>
      <c r="B15820" t="s">
        <v>84</v>
      </c>
      <c r="C15820" t="s">
        <v>372</v>
      </c>
      <c r="D15820" t="s">
        <v>78</v>
      </c>
      <c r="E15820">
        <v>2024</v>
      </c>
      <c r="F15820" t="s">
        <v>71</v>
      </c>
      <c r="G15820" t="s">
        <v>310</v>
      </c>
      <c r="H15820">
        <v>-59.79</v>
      </c>
      <c r="I15820" t="s">
        <v>574</v>
      </c>
      <c r="J15820" t="s">
        <v>347</v>
      </c>
      <c r="K15820" t="s">
        <v>401</v>
      </c>
    </row>
    <row r="15821" spans="1:11" hidden="1" x14ac:dyDescent="0.35">
      <c r="A15821" t="s">
        <v>563</v>
      </c>
      <c r="B15821" t="s">
        <v>84</v>
      </c>
      <c r="C15821" t="s">
        <v>372</v>
      </c>
      <c r="D15821" t="s">
        <v>78</v>
      </c>
      <c r="E15821">
        <v>2024</v>
      </c>
      <c r="F15821" t="s">
        <v>148</v>
      </c>
      <c r="G15821" t="s">
        <v>308</v>
      </c>
      <c r="H15821">
        <v>28.93</v>
      </c>
      <c r="I15821" t="s">
        <v>574</v>
      </c>
      <c r="J15821" t="s">
        <v>347</v>
      </c>
      <c r="K15821" t="s">
        <v>401</v>
      </c>
    </row>
    <row r="15822" spans="1:11" hidden="1" x14ac:dyDescent="0.35">
      <c r="A15822" t="s">
        <v>563</v>
      </c>
      <c r="B15822" t="s">
        <v>84</v>
      </c>
      <c r="C15822" t="s">
        <v>372</v>
      </c>
      <c r="D15822" t="s">
        <v>78</v>
      </c>
      <c r="E15822">
        <v>2024</v>
      </c>
      <c r="F15822" t="s">
        <v>148</v>
      </c>
      <c r="G15822" t="s">
        <v>308</v>
      </c>
      <c r="H15822">
        <v>26.3</v>
      </c>
      <c r="I15822" t="s">
        <v>574</v>
      </c>
      <c r="J15822" t="s">
        <v>347</v>
      </c>
      <c r="K15822" t="s">
        <v>401</v>
      </c>
    </row>
    <row r="15823" spans="1:11" hidden="1" x14ac:dyDescent="0.35">
      <c r="A15823" t="s">
        <v>563</v>
      </c>
      <c r="B15823" t="s">
        <v>84</v>
      </c>
      <c r="C15823" t="s">
        <v>372</v>
      </c>
      <c r="D15823" t="s">
        <v>78</v>
      </c>
      <c r="E15823">
        <v>2024</v>
      </c>
      <c r="F15823" t="s">
        <v>148</v>
      </c>
      <c r="G15823" t="s">
        <v>308</v>
      </c>
      <c r="H15823">
        <v>-5.23</v>
      </c>
      <c r="I15823" t="s">
        <v>574</v>
      </c>
      <c r="J15823" t="s">
        <v>347</v>
      </c>
      <c r="K15823" t="s">
        <v>401</v>
      </c>
    </row>
    <row r="15824" spans="1:11" hidden="1" x14ac:dyDescent="0.35">
      <c r="A15824" t="s">
        <v>563</v>
      </c>
      <c r="B15824" t="s">
        <v>84</v>
      </c>
      <c r="C15824" t="s">
        <v>372</v>
      </c>
      <c r="D15824" t="s">
        <v>78</v>
      </c>
      <c r="E15824">
        <v>2024</v>
      </c>
      <c r="F15824" t="s">
        <v>156</v>
      </c>
      <c r="G15824" t="s">
        <v>307</v>
      </c>
      <c r="H15824">
        <v>1098.8499999999999</v>
      </c>
      <c r="I15824" t="s">
        <v>574</v>
      </c>
      <c r="J15824" t="s">
        <v>14</v>
      </c>
      <c r="K15824" t="s">
        <v>401</v>
      </c>
    </row>
    <row r="15825" spans="1:11" hidden="1" x14ac:dyDescent="0.35">
      <c r="A15825" t="s">
        <v>563</v>
      </c>
      <c r="B15825" t="s">
        <v>84</v>
      </c>
      <c r="C15825" t="s">
        <v>372</v>
      </c>
      <c r="D15825" t="s">
        <v>78</v>
      </c>
      <c r="E15825">
        <v>2024</v>
      </c>
      <c r="F15825" t="s">
        <v>156</v>
      </c>
      <c r="G15825" t="s">
        <v>307</v>
      </c>
      <c r="H15825">
        <v>1210.25</v>
      </c>
      <c r="I15825" t="s">
        <v>574</v>
      </c>
      <c r="J15825" t="s">
        <v>347</v>
      </c>
      <c r="K15825" t="s">
        <v>401</v>
      </c>
    </row>
    <row r="15826" spans="1:11" hidden="1" x14ac:dyDescent="0.35">
      <c r="A15826" t="s">
        <v>563</v>
      </c>
      <c r="B15826" t="s">
        <v>84</v>
      </c>
      <c r="C15826" t="s">
        <v>372</v>
      </c>
      <c r="D15826" t="s">
        <v>78</v>
      </c>
      <c r="E15826">
        <v>2024</v>
      </c>
      <c r="F15826" t="s">
        <v>156</v>
      </c>
      <c r="G15826" t="s">
        <v>307</v>
      </c>
      <c r="H15826">
        <v>998.74</v>
      </c>
      <c r="I15826" t="s">
        <v>574</v>
      </c>
      <c r="J15826" t="s">
        <v>14</v>
      </c>
      <c r="K15826" t="s">
        <v>401</v>
      </c>
    </row>
    <row r="15827" spans="1:11" hidden="1" x14ac:dyDescent="0.35">
      <c r="A15827" t="s">
        <v>563</v>
      </c>
      <c r="B15827" t="s">
        <v>84</v>
      </c>
      <c r="C15827" t="s">
        <v>372</v>
      </c>
      <c r="D15827" t="s">
        <v>78</v>
      </c>
      <c r="E15827">
        <v>2024</v>
      </c>
      <c r="F15827" t="s">
        <v>156</v>
      </c>
      <c r="G15827" t="s">
        <v>307</v>
      </c>
      <c r="H15827">
        <v>1099.99</v>
      </c>
      <c r="I15827" t="s">
        <v>574</v>
      </c>
      <c r="J15827" t="s">
        <v>347</v>
      </c>
      <c r="K15827" t="s">
        <v>401</v>
      </c>
    </row>
    <row r="15828" spans="1:11" hidden="1" x14ac:dyDescent="0.35">
      <c r="A15828" t="s">
        <v>563</v>
      </c>
      <c r="B15828" t="s">
        <v>84</v>
      </c>
      <c r="C15828" t="s">
        <v>372</v>
      </c>
      <c r="D15828" t="s">
        <v>78</v>
      </c>
      <c r="E15828">
        <v>2024</v>
      </c>
      <c r="F15828" t="s">
        <v>156</v>
      </c>
      <c r="G15828" t="s">
        <v>307</v>
      </c>
      <c r="H15828">
        <v>-198.62</v>
      </c>
      <c r="I15828" t="s">
        <v>574</v>
      </c>
      <c r="J15828" t="s">
        <v>14</v>
      </c>
      <c r="K15828" t="s">
        <v>401</v>
      </c>
    </row>
    <row r="15829" spans="1:11" hidden="1" x14ac:dyDescent="0.35">
      <c r="A15829" t="s">
        <v>563</v>
      </c>
      <c r="B15829" t="s">
        <v>84</v>
      </c>
      <c r="C15829" t="s">
        <v>372</v>
      </c>
      <c r="D15829" t="s">
        <v>78</v>
      </c>
      <c r="E15829">
        <v>2024</v>
      </c>
      <c r="F15829" t="s">
        <v>156</v>
      </c>
      <c r="G15829" t="s">
        <v>307</v>
      </c>
      <c r="H15829">
        <v>-218.75</v>
      </c>
      <c r="I15829" t="s">
        <v>574</v>
      </c>
      <c r="J15829" t="s">
        <v>347</v>
      </c>
      <c r="K15829" t="s">
        <v>401</v>
      </c>
    </row>
    <row r="15830" spans="1:11" hidden="1" x14ac:dyDescent="0.35">
      <c r="A15830" t="s">
        <v>563</v>
      </c>
      <c r="B15830" t="s">
        <v>84</v>
      </c>
      <c r="C15830" t="s">
        <v>335</v>
      </c>
      <c r="D15830" t="s">
        <v>78</v>
      </c>
      <c r="E15830">
        <v>2024</v>
      </c>
      <c r="F15830" t="s">
        <v>506</v>
      </c>
      <c r="G15830" t="s">
        <v>309</v>
      </c>
      <c r="H15830">
        <v>578.67999999999995</v>
      </c>
      <c r="I15830" t="s">
        <v>574</v>
      </c>
      <c r="J15830" t="s">
        <v>347</v>
      </c>
      <c r="K15830" t="s">
        <v>393</v>
      </c>
    </row>
    <row r="15831" spans="1:11" hidden="1" x14ac:dyDescent="0.35">
      <c r="A15831" t="s">
        <v>563</v>
      </c>
      <c r="B15831" t="s">
        <v>84</v>
      </c>
      <c r="C15831" t="s">
        <v>335</v>
      </c>
      <c r="D15831" t="s">
        <v>78</v>
      </c>
      <c r="E15831">
        <v>2024</v>
      </c>
      <c r="F15831" t="s">
        <v>506</v>
      </c>
      <c r="G15831" t="s">
        <v>309</v>
      </c>
      <c r="H15831">
        <v>665.3</v>
      </c>
      <c r="I15831" t="s">
        <v>574</v>
      </c>
      <c r="J15831" t="s">
        <v>347</v>
      </c>
      <c r="K15831" t="s">
        <v>393</v>
      </c>
    </row>
    <row r="15832" spans="1:11" hidden="1" x14ac:dyDescent="0.35">
      <c r="A15832" t="s">
        <v>563</v>
      </c>
      <c r="B15832" t="s">
        <v>84</v>
      </c>
      <c r="C15832" t="s">
        <v>335</v>
      </c>
      <c r="D15832" t="s">
        <v>78</v>
      </c>
      <c r="E15832">
        <v>2024</v>
      </c>
      <c r="F15832" t="s">
        <v>506</v>
      </c>
      <c r="G15832" t="s">
        <v>309</v>
      </c>
      <c r="H15832">
        <v>1286.21</v>
      </c>
      <c r="I15832" t="s">
        <v>574</v>
      </c>
      <c r="J15832" t="s">
        <v>347</v>
      </c>
      <c r="K15832" t="s">
        <v>393</v>
      </c>
    </row>
    <row r="15833" spans="1:11" hidden="1" x14ac:dyDescent="0.35">
      <c r="A15833" t="s">
        <v>563</v>
      </c>
      <c r="B15833" t="s">
        <v>84</v>
      </c>
      <c r="C15833" t="s">
        <v>335</v>
      </c>
      <c r="D15833" t="s">
        <v>78</v>
      </c>
      <c r="E15833">
        <v>2024</v>
      </c>
      <c r="F15833" t="s">
        <v>506</v>
      </c>
      <c r="G15833" t="s">
        <v>309</v>
      </c>
      <c r="H15833">
        <v>83.37</v>
      </c>
      <c r="I15833" t="s">
        <v>574</v>
      </c>
      <c r="J15833" t="s">
        <v>347</v>
      </c>
      <c r="K15833" t="s">
        <v>393</v>
      </c>
    </row>
    <row r="15834" spans="1:11" hidden="1" x14ac:dyDescent="0.35">
      <c r="A15834" t="s">
        <v>563</v>
      </c>
      <c r="B15834" t="s">
        <v>84</v>
      </c>
      <c r="C15834" t="s">
        <v>335</v>
      </c>
      <c r="D15834" t="s">
        <v>78</v>
      </c>
      <c r="E15834">
        <v>2024</v>
      </c>
      <c r="F15834" t="s">
        <v>500</v>
      </c>
      <c r="G15834" t="s">
        <v>311</v>
      </c>
      <c r="H15834">
        <v>6554</v>
      </c>
      <c r="I15834" t="s">
        <v>574</v>
      </c>
      <c r="J15834" t="s">
        <v>14</v>
      </c>
      <c r="K15834" t="s">
        <v>393</v>
      </c>
    </row>
    <row r="15835" spans="1:11" hidden="1" x14ac:dyDescent="0.35">
      <c r="A15835" t="s">
        <v>563</v>
      </c>
      <c r="B15835" t="s">
        <v>84</v>
      </c>
      <c r="C15835" t="s">
        <v>335</v>
      </c>
      <c r="D15835" t="s">
        <v>78</v>
      </c>
      <c r="E15835">
        <v>2024</v>
      </c>
      <c r="F15835" t="s">
        <v>500</v>
      </c>
      <c r="G15835" t="s">
        <v>311</v>
      </c>
      <c r="H15835">
        <v>2255.08</v>
      </c>
      <c r="I15835" t="s">
        <v>574</v>
      </c>
      <c r="J15835" t="s">
        <v>347</v>
      </c>
      <c r="K15835" t="s">
        <v>393</v>
      </c>
    </row>
    <row r="15836" spans="1:11" hidden="1" x14ac:dyDescent="0.35">
      <c r="A15836" t="s">
        <v>563</v>
      </c>
      <c r="B15836" t="s">
        <v>84</v>
      </c>
      <c r="C15836" t="s">
        <v>335</v>
      </c>
      <c r="D15836" t="s">
        <v>78</v>
      </c>
      <c r="E15836">
        <v>2024</v>
      </c>
      <c r="F15836" t="s">
        <v>500</v>
      </c>
      <c r="G15836" t="s">
        <v>311</v>
      </c>
      <c r="H15836">
        <v>7534.94</v>
      </c>
      <c r="I15836" t="s">
        <v>574</v>
      </c>
      <c r="J15836" t="s">
        <v>14</v>
      </c>
      <c r="K15836" t="s">
        <v>393</v>
      </c>
    </row>
    <row r="15837" spans="1:11" hidden="1" x14ac:dyDescent="0.35">
      <c r="A15837" t="s">
        <v>563</v>
      </c>
      <c r="B15837" t="s">
        <v>84</v>
      </c>
      <c r="C15837" t="s">
        <v>335</v>
      </c>
      <c r="D15837" t="s">
        <v>78</v>
      </c>
      <c r="E15837">
        <v>2024</v>
      </c>
      <c r="F15837" t="s">
        <v>500</v>
      </c>
      <c r="G15837" t="s">
        <v>311</v>
      </c>
      <c r="H15837">
        <v>2592.6</v>
      </c>
      <c r="I15837" t="s">
        <v>574</v>
      </c>
      <c r="J15837" t="s">
        <v>347</v>
      </c>
      <c r="K15837" t="s">
        <v>393</v>
      </c>
    </row>
    <row r="15838" spans="1:11" hidden="1" x14ac:dyDescent="0.35">
      <c r="A15838" t="s">
        <v>563</v>
      </c>
      <c r="B15838" t="s">
        <v>84</v>
      </c>
      <c r="C15838" t="s">
        <v>335</v>
      </c>
      <c r="D15838" t="s">
        <v>78</v>
      </c>
      <c r="E15838">
        <v>2024</v>
      </c>
      <c r="F15838" t="s">
        <v>500</v>
      </c>
      <c r="G15838" t="s">
        <v>311</v>
      </c>
      <c r="H15838">
        <v>14567.16</v>
      </c>
      <c r="I15838" t="s">
        <v>574</v>
      </c>
      <c r="J15838" t="s">
        <v>14</v>
      </c>
      <c r="K15838" t="s">
        <v>393</v>
      </c>
    </row>
    <row r="15839" spans="1:11" hidden="1" x14ac:dyDescent="0.35">
      <c r="A15839" t="s">
        <v>563</v>
      </c>
      <c r="B15839" t="s">
        <v>84</v>
      </c>
      <c r="C15839" t="s">
        <v>335</v>
      </c>
      <c r="D15839" t="s">
        <v>78</v>
      </c>
      <c r="E15839">
        <v>2024</v>
      </c>
      <c r="F15839" t="s">
        <v>500</v>
      </c>
      <c r="G15839" t="s">
        <v>311</v>
      </c>
      <c r="H15839">
        <v>5012.21</v>
      </c>
      <c r="I15839" t="s">
        <v>574</v>
      </c>
      <c r="J15839" t="s">
        <v>347</v>
      </c>
      <c r="K15839" t="s">
        <v>393</v>
      </c>
    </row>
    <row r="15840" spans="1:11" hidden="1" x14ac:dyDescent="0.35">
      <c r="A15840" t="s">
        <v>563</v>
      </c>
      <c r="B15840" t="s">
        <v>84</v>
      </c>
      <c r="C15840" t="s">
        <v>335</v>
      </c>
      <c r="D15840" t="s">
        <v>78</v>
      </c>
      <c r="E15840">
        <v>2024</v>
      </c>
      <c r="F15840" t="s">
        <v>500</v>
      </c>
      <c r="G15840" t="s">
        <v>311</v>
      </c>
      <c r="H15840">
        <v>944.17</v>
      </c>
      <c r="I15840" t="s">
        <v>574</v>
      </c>
      <c r="J15840" t="s">
        <v>14</v>
      </c>
      <c r="K15840" t="s">
        <v>393</v>
      </c>
    </row>
    <row r="15841" spans="1:11" hidden="1" x14ac:dyDescent="0.35">
      <c r="A15841" t="s">
        <v>563</v>
      </c>
      <c r="B15841" t="s">
        <v>84</v>
      </c>
      <c r="C15841" t="s">
        <v>335</v>
      </c>
      <c r="D15841" t="s">
        <v>78</v>
      </c>
      <c r="E15841">
        <v>2024</v>
      </c>
      <c r="F15841" t="s">
        <v>500</v>
      </c>
      <c r="G15841" t="s">
        <v>311</v>
      </c>
      <c r="H15841">
        <v>324.86</v>
      </c>
      <c r="I15841" t="s">
        <v>574</v>
      </c>
      <c r="J15841" t="s">
        <v>347</v>
      </c>
      <c r="K15841" t="s">
        <v>393</v>
      </c>
    </row>
    <row r="15842" spans="1:11" hidden="1" x14ac:dyDescent="0.35">
      <c r="A15842" t="s">
        <v>563</v>
      </c>
      <c r="B15842" t="s">
        <v>84</v>
      </c>
      <c r="C15842" t="s">
        <v>335</v>
      </c>
      <c r="D15842" t="s">
        <v>78</v>
      </c>
      <c r="E15842">
        <v>2024</v>
      </c>
      <c r="F15842" t="s">
        <v>71</v>
      </c>
      <c r="G15842" t="s">
        <v>310</v>
      </c>
      <c r="H15842">
        <v>68.19</v>
      </c>
      <c r="I15842" t="s">
        <v>574</v>
      </c>
      <c r="J15842" t="s">
        <v>347</v>
      </c>
      <c r="K15842" t="s">
        <v>393</v>
      </c>
    </row>
    <row r="15843" spans="1:11" hidden="1" x14ac:dyDescent="0.35">
      <c r="A15843" t="s">
        <v>563</v>
      </c>
      <c r="B15843" t="s">
        <v>84</v>
      </c>
      <c r="C15843" t="s">
        <v>335</v>
      </c>
      <c r="D15843" t="s">
        <v>78</v>
      </c>
      <c r="E15843">
        <v>2024</v>
      </c>
      <c r="F15843" t="s">
        <v>71</v>
      </c>
      <c r="G15843" t="s">
        <v>310</v>
      </c>
      <c r="H15843">
        <v>78.39</v>
      </c>
      <c r="I15843" t="s">
        <v>574</v>
      </c>
      <c r="J15843" t="s">
        <v>347</v>
      </c>
      <c r="K15843" t="s">
        <v>393</v>
      </c>
    </row>
    <row r="15844" spans="1:11" hidden="1" x14ac:dyDescent="0.35">
      <c r="A15844" t="s">
        <v>563</v>
      </c>
      <c r="B15844" t="s">
        <v>84</v>
      </c>
      <c r="C15844" t="s">
        <v>335</v>
      </c>
      <c r="D15844" t="s">
        <v>78</v>
      </c>
      <c r="E15844">
        <v>2024</v>
      </c>
      <c r="F15844" t="s">
        <v>71</v>
      </c>
      <c r="G15844" t="s">
        <v>310</v>
      </c>
      <c r="H15844">
        <v>151.55000000000001</v>
      </c>
      <c r="I15844" t="s">
        <v>574</v>
      </c>
      <c r="J15844" t="s">
        <v>347</v>
      </c>
      <c r="K15844" t="s">
        <v>393</v>
      </c>
    </row>
    <row r="15845" spans="1:11" hidden="1" x14ac:dyDescent="0.35">
      <c r="A15845" t="s">
        <v>563</v>
      </c>
      <c r="B15845" t="s">
        <v>84</v>
      </c>
      <c r="C15845" t="s">
        <v>335</v>
      </c>
      <c r="D15845" t="s">
        <v>78</v>
      </c>
      <c r="E15845">
        <v>2024</v>
      </c>
      <c r="F15845" t="s">
        <v>71</v>
      </c>
      <c r="G15845" t="s">
        <v>310</v>
      </c>
      <c r="H15845">
        <v>9.83</v>
      </c>
      <c r="I15845" t="s">
        <v>574</v>
      </c>
      <c r="J15845" t="s">
        <v>347</v>
      </c>
      <c r="K15845" t="s">
        <v>393</v>
      </c>
    </row>
    <row r="15846" spans="1:11" hidden="1" x14ac:dyDescent="0.35">
      <c r="A15846" t="s">
        <v>563</v>
      </c>
      <c r="B15846" t="s">
        <v>84</v>
      </c>
      <c r="C15846" t="s">
        <v>335</v>
      </c>
      <c r="D15846" t="s">
        <v>78</v>
      </c>
      <c r="E15846">
        <v>2024</v>
      </c>
      <c r="F15846" t="s">
        <v>148</v>
      </c>
      <c r="G15846" t="s">
        <v>308</v>
      </c>
      <c r="H15846">
        <v>48.11</v>
      </c>
      <c r="I15846" t="s">
        <v>574</v>
      </c>
      <c r="J15846" t="s">
        <v>347</v>
      </c>
      <c r="K15846" t="s">
        <v>393</v>
      </c>
    </row>
    <row r="15847" spans="1:11" hidden="1" x14ac:dyDescent="0.35">
      <c r="A15847" t="s">
        <v>563</v>
      </c>
      <c r="B15847" t="s">
        <v>84</v>
      </c>
      <c r="C15847" t="s">
        <v>335</v>
      </c>
      <c r="D15847" t="s">
        <v>78</v>
      </c>
      <c r="E15847">
        <v>2024</v>
      </c>
      <c r="F15847" t="s">
        <v>148</v>
      </c>
      <c r="G15847" t="s">
        <v>308</v>
      </c>
      <c r="H15847">
        <v>55.32</v>
      </c>
      <c r="I15847" t="s">
        <v>574</v>
      </c>
      <c r="J15847" t="s">
        <v>347</v>
      </c>
      <c r="K15847" t="s">
        <v>393</v>
      </c>
    </row>
    <row r="15848" spans="1:11" hidden="1" x14ac:dyDescent="0.35">
      <c r="A15848" t="s">
        <v>563</v>
      </c>
      <c r="B15848" t="s">
        <v>84</v>
      </c>
      <c r="C15848" t="s">
        <v>335</v>
      </c>
      <c r="D15848" t="s">
        <v>78</v>
      </c>
      <c r="E15848">
        <v>2024</v>
      </c>
      <c r="F15848" t="s">
        <v>148</v>
      </c>
      <c r="G15848" t="s">
        <v>308</v>
      </c>
      <c r="H15848">
        <v>106.96</v>
      </c>
      <c r="I15848" t="s">
        <v>574</v>
      </c>
      <c r="J15848" t="s">
        <v>347</v>
      </c>
      <c r="K15848" t="s">
        <v>393</v>
      </c>
    </row>
    <row r="15849" spans="1:11" hidden="1" x14ac:dyDescent="0.35">
      <c r="A15849" t="s">
        <v>563</v>
      </c>
      <c r="B15849" t="s">
        <v>84</v>
      </c>
      <c r="C15849" t="s">
        <v>335</v>
      </c>
      <c r="D15849" t="s">
        <v>78</v>
      </c>
      <c r="E15849">
        <v>2024</v>
      </c>
      <c r="F15849" t="s">
        <v>148</v>
      </c>
      <c r="G15849" t="s">
        <v>308</v>
      </c>
      <c r="H15849">
        <v>6.93</v>
      </c>
      <c r="I15849" t="s">
        <v>574</v>
      </c>
      <c r="J15849" t="s">
        <v>347</v>
      </c>
      <c r="K15849" t="s">
        <v>393</v>
      </c>
    </row>
    <row r="15850" spans="1:11" hidden="1" x14ac:dyDescent="0.35">
      <c r="A15850" t="s">
        <v>563</v>
      </c>
      <c r="B15850" t="s">
        <v>84</v>
      </c>
      <c r="C15850" t="s">
        <v>335</v>
      </c>
      <c r="D15850" t="s">
        <v>78</v>
      </c>
      <c r="E15850">
        <v>2024</v>
      </c>
      <c r="F15850" t="s">
        <v>156</v>
      </c>
      <c r="G15850" t="s">
        <v>307</v>
      </c>
      <c r="H15850">
        <v>-3121.59</v>
      </c>
      <c r="I15850" t="s">
        <v>574</v>
      </c>
      <c r="J15850" t="s">
        <v>14</v>
      </c>
      <c r="K15850" t="s">
        <v>393</v>
      </c>
    </row>
    <row r="15851" spans="1:11" hidden="1" x14ac:dyDescent="0.35">
      <c r="A15851" t="s">
        <v>563</v>
      </c>
      <c r="B15851" t="s">
        <v>84</v>
      </c>
      <c r="C15851" t="s">
        <v>335</v>
      </c>
      <c r="D15851" t="s">
        <v>78</v>
      </c>
      <c r="E15851">
        <v>2024</v>
      </c>
      <c r="F15851" t="s">
        <v>156</v>
      </c>
      <c r="G15851" t="s">
        <v>307</v>
      </c>
      <c r="H15851">
        <v>465.29</v>
      </c>
      <c r="I15851" t="s">
        <v>574</v>
      </c>
      <c r="J15851" t="s">
        <v>347</v>
      </c>
      <c r="K15851" t="s">
        <v>393</v>
      </c>
    </row>
    <row r="15852" spans="1:11" hidden="1" x14ac:dyDescent="0.35">
      <c r="A15852" t="s">
        <v>563</v>
      </c>
      <c r="B15852" t="s">
        <v>84</v>
      </c>
      <c r="C15852" t="s">
        <v>335</v>
      </c>
      <c r="D15852" t="s">
        <v>78</v>
      </c>
      <c r="E15852">
        <v>2024</v>
      </c>
      <c r="F15852" t="s">
        <v>156</v>
      </c>
      <c r="G15852" t="s">
        <v>307</v>
      </c>
      <c r="H15852">
        <v>-3588.81</v>
      </c>
      <c r="I15852" t="s">
        <v>574</v>
      </c>
      <c r="J15852" t="s">
        <v>14</v>
      </c>
      <c r="K15852" t="s">
        <v>393</v>
      </c>
    </row>
    <row r="15853" spans="1:11" hidden="1" x14ac:dyDescent="0.35">
      <c r="A15853" t="s">
        <v>563</v>
      </c>
      <c r="B15853" t="s">
        <v>84</v>
      </c>
      <c r="C15853" t="s">
        <v>335</v>
      </c>
      <c r="D15853" t="s">
        <v>78</v>
      </c>
      <c r="E15853">
        <v>2024</v>
      </c>
      <c r="F15853" t="s">
        <v>156</v>
      </c>
      <c r="G15853" t="s">
        <v>307</v>
      </c>
      <c r="H15853">
        <v>534.91999999999996</v>
      </c>
      <c r="I15853" t="s">
        <v>574</v>
      </c>
      <c r="J15853" t="s">
        <v>347</v>
      </c>
      <c r="K15853" t="s">
        <v>393</v>
      </c>
    </row>
    <row r="15854" spans="1:11" hidden="1" x14ac:dyDescent="0.35">
      <c r="A15854" t="s">
        <v>563</v>
      </c>
      <c r="B15854" t="s">
        <v>84</v>
      </c>
      <c r="C15854" t="s">
        <v>335</v>
      </c>
      <c r="D15854" t="s">
        <v>78</v>
      </c>
      <c r="E15854">
        <v>2024</v>
      </c>
      <c r="F15854" t="s">
        <v>156</v>
      </c>
      <c r="G15854" t="s">
        <v>307</v>
      </c>
      <c r="H15854">
        <v>-6938.16</v>
      </c>
      <c r="I15854" t="s">
        <v>574</v>
      </c>
      <c r="J15854" t="s">
        <v>14</v>
      </c>
      <c r="K15854" t="s">
        <v>393</v>
      </c>
    </row>
    <row r="15855" spans="1:11" hidden="1" x14ac:dyDescent="0.35">
      <c r="A15855" t="s">
        <v>563</v>
      </c>
      <c r="B15855" t="s">
        <v>84</v>
      </c>
      <c r="C15855" t="s">
        <v>335</v>
      </c>
      <c r="D15855" t="s">
        <v>78</v>
      </c>
      <c r="E15855">
        <v>2024</v>
      </c>
      <c r="F15855" t="s">
        <v>156</v>
      </c>
      <c r="G15855" t="s">
        <v>307</v>
      </c>
      <c r="H15855">
        <v>1034.18</v>
      </c>
      <c r="I15855" t="s">
        <v>574</v>
      </c>
      <c r="J15855" t="s">
        <v>347</v>
      </c>
      <c r="K15855" t="s">
        <v>393</v>
      </c>
    </row>
    <row r="15856" spans="1:11" hidden="1" x14ac:dyDescent="0.35">
      <c r="A15856" t="s">
        <v>563</v>
      </c>
      <c r="B15856" t="s">
        <v>84</v>
      </c>
      <c r="C15856" t="s">
        <v>335</v>
      </c>
      <c r="D15856" t="s">
        <v>78</v>
      </c>
      <c r="E15856">
        <v>2024</v>
      </c>
      <c r="F15856" t="s">
        <v>156</v>
      </c>
      <c r="G15856" t="s">
        <v>307</v>
      </c>
      <c r="H15856">
        <v>-449.7</v>
      </c>
      <c r="I15856" t="s">
        <v>574</v>
      </c>
      <c r="J15856" t="s">
        <v>14</v>
      </c>
      <c r="K15856" t="s">
        <v>393</v>
      </c>
    </row>
    <row r="15857" spans="1:11" hidden="1" x14ac:dyDescent="0.35">
      <c r="A15857" t="s">
        <v>563</v>
      </c>
      <c r="B15857" t="s">
        <v>84</v>
      </c>
      <c r="C15857" t="s">
        <v>335</v>
      </c>
      <c r="D15857" t="s">
        <v>78</v>
      </c>
      <c r="E15857">
        <v>2024</v>
      </c>
      <c r="F15857" t="s">
        <v>156</v>
      </c>
      <c r="G15857" t="s">
        <v>307</v>
      </c>
      <c r="H15857">
        <v>67.03</v>
      </c>
      <c r="I15857" t="s">
        <v>574</v>
      </c>
      <c r="J15857" t="s">
        <v>347</v>
      </c>
      <c r="K15857" t="s">
        <v>393</v>
      </c>
    </row>
    <row r="15858" spans="1:11" hidden="1" x14ac:dyDescent="0.35">
      <c r="A15858" t="s">
        <v>563</v>
      </c>
      <c r="B15858" t="s">
        <v>84</v>
      </c>
      <c r="C15858" t="s">
        <v>352</v>
      </c>
      <c r="D15858" t="s">
        <v>78</v>
      </c>
      <c r="E15858">
        <v>2024</v>
      </c>
      <c r="F15858" t="s">
        <v>500</v>
      </c>
      <c r="G15858" t="s">
        <v>311</v>
      </c>
      <c r="H15858">
        <v>2363.0100000000002</v>
      </c>
      <c r="I15858" t="s">
        <v>574</v>
      </c>
      <c r="J15858" t="s">
        <v>14</v>
      </c>
      <c r="K15858" t="s">
        <v>399</v>
      </c>
    </row>
    <row r="15859" spans="1:11" hidden="1" x14ac:dyDescent="0.35">
      <c r="A15859" t="s">
        <v>563</v>
      </c>
      <c r="B15859" t="s">
        <v>84</v>
      </c>
      <c r="C15859" t="s">
        <v>352</v>
      </c>
      <c r="D15859" t="s">
        <v>78</v>
      </c>
      <c r="E15859">
        <v>2024</v>
      </c>
      <c r="F15859" t="s">
        <v>500</v>
      </c>
      <c r="G15859" t="s">
        <v>311</v>
      </c>
      <c r="H15859">
        <v>1339.98</v>
      </c>
      <c r="I15859" t="s">
        <v>574</v>
      </c>
      <c r="J15859" t="s">
        <v>347</v>
      </c>
      <c r="K15859" t="s">
        <v>399</v>
      </c>
    </row>
    <row r="15860" spans="1:11" hidden="1" x14ac:dyDescent="0.35">
      <c r="A15860" t="s">
        <v>563</v>
      </c>
      <c r="B15860" t="s">
        <v>84</v>
      </c>
      <c r="C15860" t="s">
        <v>352</v>
      </c>
      <c r="D15860" t="s">
        <v>78</v>
      </c>
      <c r="E15860">
        <v>2024</v>
      </c>
      <c r="F15860" t="s">
        <v>500</v>
      </c>
      <c r="G15860" t="s">
        <v>311</v>
      </c>
      <c r="H15860">
        <v>11821.38</v>
      </c>
      <c r="I15860" t="s">
        <v>574</v>
      </c>
      <c r="J15860" t="s">
        <v>14</v>
      </c>
      <c r="K15860" t="s">
        <v>399</v>
      </c>
    </row>
    <row r="15861" spans="1:11" hidden="1" x14ac:dyDescent="0.35">
      <c r="A15861" t="s">
        <v>563</v>
      </c>
      <c r="B15861" t="s">
        <v>84</v>
      </c>
      <c r="C15861" t="s">
        <v>352</v>
      </c>
      <c r="D15861" t="s">
        <v>78</v>
      </c>
      <c r="E15861">
        <v>2024</v>
      </c>
      <c r="F15861" t="s">
        <v>500</v>
      </c>
      <c r="G15861" t="s">
        <v>311</v>
      </c>
      <c r="H15861">
        <v>6703.54</v>
      </c>
      <c r="I15861" t="s">
        <v>574</v>
      </c>
      <c r="J15861" t="s">
        <v>347</v>
      </c>
      <c r="K15861" t="s">
        <v>399</v>
      </c>
    </row>
    <row r="15862" spans="1:11" hidden="1" x14ac:dyDescent="0.35">
      <c r="A15862" t="s">
        <v>563</v>
      </c>
      <c r="B15862" t="s">
        <v>84</v>
      </c>
      <c r="C15862" t="s">
        <v>352</v>
      </c>
      <c r="D15862" t="s">
        <v>78</v>
      </c>
      <c r="E15862">
        <v>2024</v>
      </c>
      <c r="F15862" t="s">
        <v>500</v>
      </c>
      <c r="G15862" t="s">
        <v>311</v>
      </c>
      <c r="H15862">
        <v>-463.29</v>
      </c>
      <c r="I15862" t="s">
        <v>574</v>
      </c>
      <c r="J15862" t="s">
        <v>14</v>
      </c>
      <c r="K15862" t="s">
        <v>399</v>
      </c>
    </row>
    <row r="15863" spans="1:11" hidden="1" x14ac:dyDescent="0.35">
      <c r="A15863" t="s">
        <v>563</v>
      </c>
      <c r="B15863" t="s">
        <v>84</v>
      </c>
      <c r="C15863" t="s">
        <v>352</v>
      </c>
      <c r="D15863" t="s">
        <v>78</v>
      </c>
      <c r="E15863">
        <v>2024</v>
      </c>
      <c r="F15863" t="s">
        <v>500</v>
      </c>
      <c r="G15863" t="s">
        <v>311</v>
      </c>
      <c r="H15863">
        <v>-262.72000000000003</v>
      </c>
      <c r="I15863" t="s">
        <v>574</v>
      </c>
      <c r="J15863" t="s">
        <v>347</v>
      </c>
      <c r="K15863" t="s">
        <v>399</v>
      </c>
    </row>
    <row r="15864" spans="1:11" hidden="1" x14ac:dyDescent="0.35">
      <c r="A15864" t="s">
        <v>563</v>
      </c>
      <c r="B15864" t="s">
        <v>84</v>
      </c>
      <c r="C15864" t="s">
        <v>352</v>
      </c>
      <c r="D15864" t="s">
        <v>78</v>
      </c>
      <c r="E15864">
        <v>2024</v>
      </c>
      <c r="F15864" t="s">
        <v>500</v>
      </c>
      <c r="G15864" t="s">
        <v>311</v>
      </c>
      <c r="H15864">
        <v>2411.67</v>
      </c>
      <c r="I15864" t="s">
        <v>574</v>
      </c>
      <c r="J15864" t="s">
        <v>14</v>
      </c>
      <c r="K15864" t="s">
        <v>399</v>
      </c>
    </row>
    <row r="15865" spans="1:11" hidden="1" x14ac:dyDescent="0.35">
      <c r="A15865" t="s">
        <v>563</v>
      </c>
      <c r="B15865" t="s">
        <v>84</v>
      </c>
      <c r="C15865" t="s">
        <v>352</v>
      </c>
      <c r="D15865" t="s">
        <v>78</v>
      </c>
      <c r="E15865">
        <v>2024</v>
      </c>
      <c r="F15865" t="s">
        <v>500</v>
      </c>
      <c r="G15865" t="s">
        <v>311</v>
      </c>
      <c r="H15865">
        <v>1367.58</v>
      </c>
      <c r="I15865" t="s">
        <v>574</v>
      </c>
      <c r="J15865" t="s">
        <v>347</v>
      </c>
      <c r="K15865" t="s">
        <v>399</v>
      </c>
    </row>
    <row r="15866" spans="1:11" hidden="1" x14ac:dyDescent="0.35">
      <c r="A15866" t="s">
        <v>563</v>
      </c>
      <c r="B15866" t="s">
        <v>84</v>
      </c>
      <c r="C15866" t="s">
        <v>352</v>
      </c>
      <c r="D15866" t="s">
        <v>78</v>
      </c>
      <c r="E15866">
        <v>2024</v>
      </c>
      <c r="F15866" t="s">
        <v>500</v>
      </c>
      <c r="G15866" t="s">
        <v>311</v>
      </c>
      <c r="H15866">
        <v>2026.64</v>
      </c>
      <c r="I15866" t="s">
        <v>574</v>
      </c>
      <c r="J15866" t="s">
        <v>14</v>
      </c>
      <c r="K15866" t="s">
        <v>399</v>
      </c>
    </row>
    <row r="15867" spans="1:11" hidden="1" x14ac:dyDescent="0.35">
      <c r="A15867" t="s">
        <v>563</v>
      </c>
      <c r="B15867" t="s">
        <v>84</v>
      </c>
      <c r="C15867" t="s">
        <v>352</v>
      </c>
      <c r="D15867" t="s">
        <v>78</v>
      </c>
      <c r="E15867">
        <v>2024</v>
      </c>
      <c r="F15867" t="s">
        <v>500</v>
      </c>
      <c r="G15867" t="s">
        <v>311</v>
      </c>
      <c r="H15867">
        <v>1149.24</v>
      </c>
      <c r="I15867" t="s">
        <v>574</v>
      </c>
      <c r="J15867" t="s">
        <v>347</v>
      </c>
      <c r="K15867" t="s">
        <v>399</v>
      </c>
    </row>
    <row r="15868" spans="1:11" hidden="1" x14ac:dyDescent="0.35">
      <c r="A15868" t="s">
        <v>563</v>
      </c>
      <c r="B15868" t="s">
        <v>84</v>
      </c>
      <c r="C15868" t="s">
        <v>352</v>
      </c>
      <c r="D15868" t="s">
        <v>78</v>
      </c>
      <c r="E15868">
        <v>2024</v>
      </c>
      <c r="F15868" t="s">
        <v>500</v>
      </c>
      <c r="G15868" t="s">
        <v>311</v>
      </c>
      <c r="H15868">
        <v>-372.32</v>
      </c>
      <c r="I15868" t="s">
        <v>574</v>
      </c>
      <c r="J15868" t="s">
        <v>14</v>
      </c>
      <c r="K15868" t="s">
        <v>399</v>
      </c>
    </row>
    <row r="15869" spans="1:11" hidden="1" x14ac:dyDescent="0.35">
      <c r="A15869" t="s">
        <v>563</v>
      </c>
      <c r="B15869" t="s">
        <v>84</v>
      </c>
      <c r="C15869" t="s">
        <v>352</v>
      </c>
      <c r="D15869" t="s">
        <v>78</v>
      </c>
      <c r="E15869">
        <v>2024</v>
      </c>
      <c r="F15869" t="s">
        <v>500</v>
      </c>
      <c r="G15869" t="s">
        <v>311</v>
      </c>
      <c r="H15869">
        <v>-211.13</v>
      </c>
      <c r="I15869" t="s">
        <v>574</v>
      </c>
      <c r="J15869" t="s">
        <v>347</v>
      </c>
      <c r="K15869" t="s">
        <v>399</v>
      </c>
    </row>
    <row r="15870" spans="1:11" hidden="1" x14ac:dyDescent="0.35">
      <c r="A15870" t="s">
        <v>563</v>
      </c>
      <c r="B15870" t="s">
        <v>84</v>
      </c>
      <c r="C15870" t="s">
        <v>352</v>
      </c>
      <c r="D15870" t="s">
        <v>78</v>
      </c>
      <c r="E15870">
        <v>2024</v>
      </c>
      <c r="F15870" t="s">
        <v>506</v>
      </c>
      <c r="G15870" t="s">
        <v>309</v>
      </c>
      <c r="H15870">
        <v>232.82</v>
      </c>
      <c r="I15870" t="s">
        <v>574</v>
      </c>
      <c r="J15870" t="s">
        <v>347</v>
      </c>
      <c r="K15870" t="s">
        <v>399</v>
      </c>
    </row>
    <row r="15871" spans="1:11" hidden="1" x14ac:dyDescent="0.35">
      <c r="A15871" t="s">
        <v>563</v>
      </c>
      <c r="B15871" t="s">
        <v>84</v>
      </c>
      <c r="C15871" t="s">
        <v>352</v>
      </c>
      <c r="D15871" t="s">
        <v>78</v>
      </c>
      <c r="E15871">
        <v>2024</v>
      </c>
      <c r="F15871" t="s">
        <v>506</v>
      </c>
      <c r="G15871" t="s">
        <v>309</v>
      </c>
      <c r="H15871">
        <v>1164.79</v>
      </c>
      <c r="I15871" t="s">
        <v>574</v>
      </c>
      <c r="J15871" t="s">
        <v>347</v>
      </c>
      <c r="K15871" t="s">
        <v>399</v>
      </c>
    </row>
    <row r="15872" spans="1:11" hidden="1" x14ac:dyDescent="0.35">
      <c r="A15872" t="s">
        <v>563</v>
      </c>
      <c r="B15872" t="s">
        <v>84</v>
      </c>
      <c r="C15872" t="s">
        <v>352</v>
      </c>
      <c r="D15872" t="s">
        <v>78</v>
      </c>
      <c r="E15872">
        <v>2024</v>
      </c>
      <c r="F15872" t="s">
        <v>506</v>
      </c>
      <c r="G15872" t="s">
        <v>309</v>
      </c>
      <c r="H15872">
        <v>-45.65</v>
      </c>
      <c r="I15872" t="s">
        <v>574</v>
      </c>
      <c r="J15872" t="s">
        <v>347</v>
      </c>
      <c r="K15872" t="s">
        <v>399</v>
      </c>
    </row>
    <row r="15873" spans="1:11" hidden="1" x14ac:dyDescent="0.35">
      <c r="A15873" t="s">
        <v>563</v>
      </c>
      <c r="B15873" t="s">
        <v>84</v>
      </c>
      <c r="C15873" t="s">
        <v>352</v>
      </c>
      <c r="D15873" t="s">
        <v>78</v>
      </c>
      <c r="E15873">
        <v>2024</v>
      </c>
      <c r="F15873" t="s">
        <v>506</v>
      </c>
      <c r="G15873" t="s">
        <v>309</v>
      </c>
      <c r="H15873">
        <v>237.62</v>
      </c>
      <c r="I15873" t="s">
        <v>574</v>
      </c>
      <c r="J15873" t="s">
        <v>347</v>
      </c>
      <c r="K15873" t="s">
        <v>399</v>
      </c>
    </row>
    <row r="15874" spans="1:11" hidden="1" x14ac:dyDescent="0.35">
      <c r="A15874" t="s">
        <v>563</v>
      </c>
      <c r="B15874" t="s">
        <v>84</v>
      </c>
      <c r="C15874" t="s">
        <v>352</v>
      </c>
      <c r="D15874" t="s">
        <v>78</v>
      </c>
      <c r="E15874">
        <v>2024</v>
      </c>
      <c r="F15874" t="s">
        <v>506</v>
      </c>
      <c r="G15874" t="s">
        <v>309</v>
      </c>
      <c r="H15874">
        <v>199.68</v>
      </c>
      <c r="I15874" t="s">
        <v>574</v>
      </c>
      <c r="J15874" t="s">
        <v>347</v>
      </c>
      <c r="K15874" t="s">
        <v>399</v>
      </c>
    </row>
    <row r="15875" spans="1:11" hidden="1" x14ac:dyDescent="0.35">
      <c r="A15875" t="s">
        <v>563</v>
      </c>
      <c r="B15875" t="s">
        <v>84</v>
      </c>
      <c r="C15875" t="s">
        <v>352</v>
      </c>
      <c r="D15875" t="s">
        <v>78</v>
      </c>
      <c r="E15875">
        <v>2024</v>
      </c>
      <c r="F15875" t="s">
        <v>506</v>
      </c>
      <c r="G15875" t="s">
        <v>309</v>
      </c>
      <c r="H15875">
        <v>-36.69</v>
      </c>
      <c r="I15875" t="s">
        <v>574</v>
      </c>
      <c r="J15875" t="s">
        <v>347</v>
      </c>
      <c r="K15875" t="s">
        <v>399</v>
      </c>
    </row>
    <row r="15876" spans="1:11" hidden="1" x14ac:dyDescent="0.35">
      <c r="A15876" t="s">
        <v>563</v>
      </c>
      <c r="B15876" t="s">
        <v>84</v>
      </c>
      <c r="C15876" t="s">
        <v>352</v>
      </c>
      <c r="D15876" t="s">
        <v>78</v>
      </c>
      <c r="E15876">
        <v>2024</v>
      </c>
      <c r="F15876" t="s">
        <v>71</v>
      </c>
      <c r="G15876" t="s">
        <v>310</v>
      </c>
      <c r="H15876">
        <v>-10.41</v>
      </c>
      <c r="I15876" t="s">
        <v>574</v>
      </c>
      <c r="J15876" t="s">
        <v>347</v>
      </c>
      <c r="K15876" t="s">
        <v>399</v>
      </c>
    </row>
    <row r="15877" spans="1:11" hidden="1" x14ac:dyDescent="0.35">
      <c r="A15877" t="s">
        <v>563</v>
      </c>
      <c r="B15877" t="s">
        <v>84</v>
      </c>
      <c r="C15877" t="s">
        <v>352</v>
      </c>
      <c r="D15877" t="s">
        <v>78</v>
      </c>
      <c r="E15877">
        <v>2024</v>
      </c>
      <c r="F15877" t="s">
        <v>71</v>
      </c>
      <c r="G15877" t="s">
        <v>310</v>
      </c>
      <c r="H15877">
        <v>-52.04</v>
      </c>
      <c r="I15877" t="s">
        <v>574</v>
      </c>
      <c r="J15877" t="s">
        <v>347</v>
      </c>
      <c r="K15877" t="s">
        <v>399</v>
      </c>
    </row>
    <row r="15878" spans="1:11" hidden="1" x14ac:dyDescent="0.35">
      <c r="A15878" t="s">
        <v>563</v>
      </c>
      <c r="B15878" t="s">
        <v>84</v>
      </c>
      <c r="C15878" t="s">
        <v>352</v>
      </c>
      <c r="D15878" t="s">
        <v>78</v>
      </c>
      <c r="E15878">
        <v>2024</v>
      </c>
      <c r="F15878" t="s">
        <v>71</v>
      </c>
      <c r="G15878" t="s">
        <v>310</v>
      </c>
      <c r="H15878">
        <v>2.0499999999999998</v>
      </c>
      <c r="I15878" t="s">
        <v>574</v>
      </c>
      <c r="J15878" t="s">
        <v>347</v>
      </c>
      <c r="K15878" t="s">
        <v>399</v>
      </c>
    </row>
    <row r="15879" spans="1:11" hidden="1" x14ac:dyDescent="0.35">
      <c r="A15879" t="s">
        <v>563</v>
      </c>
      <c r="B15879" t="s">
        <v>84</v>
      </c>
      <c r="C15879" t="s">
        <v>352</v>
      </c>
      <c r="D15879" t="s">
        <v>78</v>
      </c>
      <c r="E15879">
        <v>2024</v>
      </c>
      <c r="F15879" t="s">
        <v>71</v>
      </c>
      <c r="G15879" t="s">
        <v>310</v>
      </c>
      <c r="H15879">
        <v>-10.62</v>
      </c>
      <c r="I15879" t="s">
        <v>574</v>
      </c>
      <c r="J15879" t="s">
        <v>347</v>
      </c>
      <c r="K15879" t="s">
        <v>399</v>
      </c>
    </row>
    <row r="15880" spans="1:11" hidden="1" x14ac:dyDescent="0.35">
      <c r="A15880" t="s">
        <v>563</v>
      </c>
      <c r="B15880" t="s">
        <v>84</v>
      </c>
      <c r="C15880" t="s">
        <v>352</v>
      </c>
      <c r="D15880" t="s">
        <v>78</v>
      </c>
      <c r="E15880">
        <v>2024</v>
      </c>
      <c r="F15880" t="s">
        <v>71</v>
      </c>
      <c r="G15880" t="s">
        <v>310</v>
      </c>
      <c r="H15880">
        <v>-8.93</v>
      </c>
      <c r="I15880" t="s">
        <v>574</v>
      </c>
      <c r="J15880" t="s">
        <v>347</v>
      </c>
      <c r="K15880" t="s">
        <v>399</v>
      </c>
    </row>
    <row r="15881" spans="1:11" hidden="1" x14ac:dyDescent="0.35">
      <c r="A15881" t="s">
        <v>563</v>
      </c>
      <c r="B15881" t="s">
        <v>84</v>
      </c>
      <c r="C15881" t="s">
        <v>352</v>
      </c>
      <c r="D15881" t="s">
        <v>78</v>
      </c>
      <c r="E15881">
        <v>2024</v>
      </c>
      <c r="F15881" t="s">
        <v>71</v>
      </c>
      <c r="G15881" t="s">
        <v>310</v>
      </c>
      <c r="H15881">
        <v>1.64</v>
      </c>
      <c r="I15881" t="s">
        <v>574</v>
      </c>
      <c r="J15881" t="s">
        <v>347</v>
      </c>
      <c r="K15881" t="s">
        <v>399</v>
      </c>
    </row>
    <row r="15882" spans="1:11" hidden="1" x14ac:dyDescent="0.35">
      <c r="A15882" t="s">
        <v>563</v>
      </c>
      <c r="B15882" t="s">
        <v>84</v>
      </c>
      <c r="C15882" t="s">
        <v>352</v>
      </c>
      <c r="D15882" t="s">
        <v>78</v>
      </c>
      <c r="E15882">
        <v>2024</v>
      </c>
      <c r="F15882" t="s">
        <v>148</v>
      </c>
      <c r="G15882" t="s">
        <v>308</v>
      </c>
      <c r="H15882">
        <v>24.74</v>
      </c>
      <c r="I15882" t="s">
        <v>574</v>
      </c>
      <c r="J15882" t="s">
        <v>347</v>
      </c>
      <c r="K15882" t="s">
        <v>399</v>
      </c>
    </row>
    <row r="15883" spans="1:11" hidden="1" x14ac:dyDescent="0.35">
      <c r="A15883" t="s">
        <v>563</v>
      </c>
      <c r="B15883" t="s">
        <v>84</v>
      </c>
      <c r="C15883" t="s">
        <v>352</v>
      </c>
      <c r="D15883" t="s">
        <v>78</v>
      </c>
      <c r="E15883">
        <v>2024</v>
      </c>
      <c r="F15883" t="s">
        <v>148</v>
      </c>
      <c r="G15883" t="s">
        <v>308</v>
      </c>
      <c r="H15883">
        <v>123.76</v>
      </c>
      <c r="I15883" t="s">
        <v>574</v>
      </c>
      <c r="J15883" t="s">
        <v>347</v>
      </c>
      <c r="K15883" t="s">
        <v>399</v>
      </c>
    </row>
    <row r="15884" spans="1:11" hidden="1" x14ac:dyDescent="0.35">
      <c r="A15884" t="s">
        <v>563</v>
      </c>
      <c r="B15884" t="s">
        <v>84</v>
      </c>
      <c r="C15884" t="s">
        <v>352</v>
      </c>
      <c r="D15884" t="s">
        <v>78</v>
      </c>
      <c r="E15884">
        <v>2024</v>
      </c>
      <c r="F15884" t="s">
        <v>148</v>
      </c>
      <c r="G15884" t="s">
        <v>308</v>
      </c>
      <c r="H15884">
        <v>-4.8499999999999996</v>
      </c>
      <c r="I15884" t="s">
        <v>574</v>
      </c>
      <c r="J15884" t="s">
        <v>347</v>
      </c>
      <c r="K15884" t="s">
        <v>399</v>
      </c>
    </row>
    <row r="15885" spans="1:11" hidden="1" x14ac:dyDescent="0.35">
      <c r="A15885" t="s">
        <v>563</v>
      </c>
      <c r="B15885" t="s">
        <v>84</v>
      </c>
      <c r="C15885" t="s">
        <v>352</v>
      </c>
      <c r="D15885" t="s">
        <v>78</v>
      </c>
      <c r="E15885">
        <v>2024</v>
      </c>
      <c r="F15885" t="s">
        <v>148</v>
      </c>
      <c r="G15885" t="s">
        <v>308</v>
      </c>
      <c r="H15885">
        <v>25.25</v>
      </c>
      <c r="I15885" t="s">
        <v>574</v>
      </c>
      <c r="J15885" t="s">
        <v>347</v>
      </c>
      <c r="K15885" t="s">
        <v>399</v>
      </c>
    </row>
    <row r="15886" spans="1:11" hidden="1" x14ac:dyDescent="0.35">
      <c r="A15886" t="s">
        <v>563</v>
      </c>
      <c r="B15886" t="s">
        <v>84</v>
      </c>
      <c r="C15886" t="s">
        <v>352</v>
      </c>
      <c r="D15886" t="s">
        <v>78</v>
      </c>
      <c r="E15886">
        <v>2024</v>
      </c>
      <c r="F15886" t="s">
        <v>148</v>
      </c>
      <c r="G15886" t="s">
        <v>308</v>
      </c>
      <c r="H15886">
        <v>21.22</v>
      </c>
      <c r="I15886" t="s">
        <v>574</v>
      </c>
      <c r="J15886" t="s">
        <v>347</v>
      </c>
      <c r="K15886" t="s">
        <v>399</v>
      </c>
    </row>
    <row r="15887" spans="1:11" hidden="1" x14ac:dyDescent="0.35">
      <c r="A15887" t="s">
        <v>563</v>
      </c>
      <c r="B15887" t="s">
        <v>84</v>
      </c>
      <c r="C15887" t="s">
        <v>352</v>
      </c>
      <c r="D15887" t="s">
        <v>78</v>
      </c>
      <c r="E15887">
        <v>2024</v>
      </c>
      <c r="F15887" t="s">
        <v>148</v>
      </c>
      <c r="G15887" t="s">
        <v>308</v>
      </c>
      <c r="H15887">
        <v>-3.9</v>
      </c>
      <c r="I15887" t="s">
        <v>574</v>
      </c>
      <c r="J15887" t="s">
        <v>347</v>
      </c>
      <c r="K15887" t="s">
        <v>399</v>
      </c>
    </row>
    <row r="15888" spans="1:11" hidden="1" x14ac:dyDescent="0.35">
      <c r="A15888" t="s">
        <v>563</v>
      </c>
      <c r="B15888" t="s">
        <v>84</v>
      </c>
      <c r="C15888" t="s">
        <v>352</v>
      </c>
      <c r="D15888" t="s">
        <v>78</v>
      </c>
      <c r="E15888">
        <v>2024</v>
      </c>
      <c r="F15888" t="s">
        <v>156</v>
      </c>
      <c r="G15888" t="s">
        <v>307</v>
      </c>
      <c r="H15888">
        <v>27.1</v>
      </c>
      <c r="I15888" t="s">
        <v>574</v>
      </c>
      <c r="J15888" t="s">
        <v>14</v>
      </c>
      <c r="K15888" t="s">
        <v>399</v>
      </c>
    </row>
    <row r="15889" spans="1:11" hidden="1" x14ac:dyDescent="0.35">
      <c r="A15889" t="s">
        <v>563</v>
      </c>
      <c r="B15889" t="s">
        <v>84</v>
      </c>
      <c r="C15889" t="s">
        <v>352</v>
      </c>
      <c r="D15889" t="s">
        <v>78</v>
      </c>
      <c r="E15889">
        <v>2024</v>
      </c>
      <c r="F15889" t="s">
        <v>156</v>
      </c>
      <c r="G15889" t="s">
        <v>307</v>
      </c>
      <c r="H15889">
        <v>223.09</v>
      </c>
      <c r="I15889" t="s">
        <v>574</v>
      </c>
      <c r="J15889" t="s">
        <v>347</v>
      </c>
      <c r="K15889" t="s">
        <v>399</v>
      </c>
    </row>
    <row r="15890" spans="1:11" hidden="1" x14ac:dyDescent="0.35">
      <c r="A15890" t="s">
        <v>563</v>
      </c>
      <c r="B15890" t="s">
        <v>84</v>
      </c>
      <c r="C15890" t="s">
        <v>352</v>
      </c>
      <c r="D15890" t="s">
        <v>78</v>
      </c>
      <c r="E15890">
        <v>2024</v>
      </c>
      <c r="F15890" t="s">
        <v>156</v>
      </c>
      <c r="G15890" t="s">
        <v>307</v>
      </c>
      <c r="H15890">
        <v>135.61000000000001</v>
      </c>
      <c r="I15890" t="s">
        <v>574</v>
      </c>
      <c r="J15890" t="s">
        <v>14</v>
      </c>
      <c r="K15890" t="s">
        <v>399</v>
      </c>
    </row>
    <row r="15891" spans="1:11" hidden="1" x14ac:dyDescent="0.35">
      <c r="A15891" t="s">
        <v>563</v>
      </c>
      <c r="B15891" t="s">
        <v>84</v>
      </c>
      <c r="C15891" t="s">
        <v>352</v>
      </c>
      <c r="D15891" t="s">
        <v>78</v>
      </c>
      <c r="E15891">
        <v>2024</v>
      </c>
      <c r="F15891" t="s">
        <v>156</v>
      </c>
      <c r="G15891" t="s">
        <v>307</v>
      </c>
      <c r="H15891">
        <v>1116.02</v>
      </c>
      <c r="I15891" t="s">
        <v>574</v>
      </c>
      <c r="J15891" t="s">
        <v>347</v>
      </c>
      <c r="K15891" t="s">
        <v>399</v>
      </c>
    </row>
    <row r="15892" spans="1:11" hidden="1" x14ac:dyDescent="0.35">
      <c r="A15892" t="s">
        <v>563</v>
      </c>
      <c r="B15892" t="s">
        <v>84</v>
      </c>
      <c r="C15892" t="s">
        <v>352</v>
      </c>
      <c r="D15892" t="s">
        <v>78</v>
      </c>
      <c r="E15892">
        <v>2024</v>
      </c>
      <c r="F15892" t="s">
        <v>156</v>
      </c>
      <c r="G15892" t="s">
        <v>307</v>
      </c>
      <c r="H15892">
        <v>-5.31</v>
      </c>
      <c r="I15892" t="s">
        <v>574</v>
      </c>
      <c r="J15892" t="s">
        <v>14</v>
      </c>
      <c r="K15892" t="s">
        <v>399</v>
      </c>
    </row>
    <row r="15893" spans="1:11" hidden="1" x14ac:dyDescent="0.35">
      <c r="A15893" t="s">
        <v>563</v>
      </c>
      <c r="B15893" t="s">
        <v>84</v>
      </c>
      <c r="C15893" t="s">
        <v>352</v>
      </c>
      <c r="D15893" t="s">
        <v>78</v>
      </c>
      <c r="E15893">
        <v>2024</v>
      </c>
      <c r="F15893" t="s">
        <v>156</v>
      </c>
      <c r="G15893" t="s">
        <v>307</v>
      </c>
      <c r="H15893">
        <v>-43.74</v>
      </c>
      <c r="I15893" t="s">
        <v>574</v>
      </c>
      <c r="J15893" t="s">
        <v>347</v>
      </c>
      <c r="K15893" t="s">
        <v>399</v>
      </c>
    </row>
    <row r="15894" spans="1:11" hidden="1" x14ac:dyDescent="0.35">
      <c r="A15894" t="s">
        <v>563</v>
      </c>
      <c r="B15894" t="s">
        <v>84</v>
      </c>
      <c r="C15894" t="s">
        <v>352</v>
      </c>
      <c r="D15894" t="s">
        <v>78</v>
      </c>
      <c r="E15894">
        <v>2024</v>
      </c>
      <c r="F15894" t="s">
        <v>156</v>
      </c>
      <c r="G15894" t="s">
        <v>307</v>
      </c>
      <c r="H15894">
        <v>27.66</v>
      </c>
      <c r="I15894" t="s">
        <v>574</v>
      </c>
      <c r="J15894" t="s">
        <v>14</v>
      </c>
      <c r="K15894" t="s">
        <v>399</v>
      </c>
    </row>
    <row r="15895" spans="1:11" hidden="1" x14ac:dyDescent="0.35">
      <c r="A15895" t="s">
        <v>563</v>
      </c>
      <c r="B15895" t="s">
        <v>84</v>
      </c>
      <c r="C15895" t="s">
        <v>352</v>
      </c>
      <c r="D15895" t="s">
        <v>78</v>
      </c>
      <c r="E15895">
        <v>2024</v>
      </c>
      <c r="F15895" t="s">
        <v>156</v>
      </c>
      <c r="G15895" t="s">
        <v>307</v>
      </c>
      <c r="H15895">
        <v>227.68</v>
      </c>
      <c r="I15895" t="s">
        <v>574</v>
      </c>
      <c r="J15895" t="s">
        <v>347</v>
      </c>
      <c r="K15895" t="s">
        <v>399</v>
      </c>
    </row>
    <row r="15896" spans="1:11" hidden="1" x14ac:dyDescent="0.35">
      <c r="A15896" t="s">
        <v>563</v>
      </c>
      <c r="B15896" t="s">
        <v>84</v>
      </c>
      <c r="C15896" t="s">
        <v>352</v>
      </c>
      <c r="D15896" t="s">
        <v>78</v>
      </c>
      <c r="E15896">
        <v>2024</v>
      </c>
      <c r="F15896" t="s">
        <v>156</v>
      </c>
      <c r="G15896" t="s">
        <v>307</v>
      </c>
      <c r="H15896">
        <v>23.25</v>
      </c>
      <c r="I15896" t="s">
        <v>574</v>
      </c>
      <c r="J15896" t="s">
        <v>14</v>
      </c>
      <c r="K15896" t="s">
        <v>399</v>
      </c>
    </row>
    <row r="15897" spans="1:11" hidden="1" x14ac:dyDescent="0.35">
      <c r="A15897" t="s">
        <v>563</v>
      </c>
      <c r="B15897" t="s">
        <v>84</v>
      </c>
      <c r="C15897" t="s">
        <v>352</v>
      </c>
      <c r="D15897" t="s">
        <v>78</v>
      </c>
      <c r="E15897">
        <v>2024</v>
      </c>
      <c r="F15897" t="s">
        <v>156</v>
      </c>
      <c r="G15897" t="s">
        <v>307</v>
      </c>
      <c r="H15897">
        <v>191.33</v>
      </c>
      <c r="I15897" t="s">
        <v>574</v>
      </c>
      <c r="J15897" t="s">
        <v>347</v>
      </c>
      <c r="K15897" t="s">
        <v>399</v>
      </c>
    </row>
    <row r="15898" spans="1:11" hidden="1" x14ac:dyDescent="0.35">
      <c r="A15898" t="s">
        <v>563</v>
      </c>
      <c r="B15898" t="s">
        <v>84</v>
      </c>
      <c r="C15898" t="s">
        <v>352</v>
      </c>
      <c r="D15898" t="s">
        <v>78</v>
      </c>
      <c r="E15898">
        <v>2024</v>
      </c>
      <c r="F15898" t="s">
        <v>156</v>
      </c>
      <c r="G15898" t="s">
        <v>307</v>
      </c>
      <c r="H15898">
        <v>-4.2699999999999996</v>
      </c>
      <c r="I15898" t="s">
        <v>574</v>
      </c>
      <c r="J15898" t="s">
        <v>14</v>
      </c>
      <c r="K15898" t="s">
        <v>399</v>
      </c>
    </row>
    <row r="15899" spans="1:11" hidden="1" x14ac:dyDescent="0.35">
      <c r="A15899" t="s">
        <v>563</v>
      </c>
      <c r="B15899" t="s">
        <v>84</v>
      </c>
      <c r="C15899" t="s">
        <v>352</v>
      </c>
      <c r="D15899" t="s">
        <v>78</v>
      </c>
      <c r="E15899">
        <v>2024</v>
      </c>
      <c r="F15899" t="s">
        <v>156</v>
      </c>
      <c r="G15899" t="s">
        <v>307</v>
      </c>
      <c r="H15899">
        <v>-35.15</v>
      </c>
      <c r="I15899" t="s">
        <v>574</v>
      </c>
      <c r="J15899" t="s">
        <v>347</v>
      </c>
      <c r="K15899" t="s">
        <v>399</v>
      </c>
    </row>
    <row r="15900" spans="1:11" hidden="1" x14ac:dyDescent="0.35">
      <c r="A15900" t="s">
        <v>563</v>
      </c>
      <c r="B15900" t="s">
        <v>84</v>
      </c>
      <c r="C15900" t="s">
        <v>336</v>
      </c>
      <c r="D15900" t="s">
        <v>78</v>
      </c>
      <c r="E15900">
        <v>2024</v>
      </c>
      <c r="F15900" t="s">
        <v>500</v>
      </c>
      <c r="G15900" t="s">
        <v>311</v>
      </c>
      <c r="H15900">
        <v>3506.91</v>
      </c>
      <c r="I15900" t="s">
        <v>574</v>
      </c>
      <c r="J15900" t="s">
        <v>14</v>
      </c>
      <c r="K15900" t="s">
        <v>394</v>
      </c>
    </row>
    <row r="15901" spans="1:11" hidden="1" x14ac:dyDescent="0.35">
      <c r="A15901" t="s">
        <v>563</v>
      </c>
      <c r="B15901" t="s">
        <v>84</v>
      </c>
      <c r="C15901" t="s">
        <v>336</v>
      </c>
      <c r="D15901" t="s">
        <v>78</v>
      </c>
      <c r="E15901">
        <v>2024</v>
      </c>
      <c r="F15901" t="s">
        <v>500</v>
      </c>
      <c r="G15901" t="s">
        <v>311</v>
      </c>
      <c r="H15901">
        <v>2761.37</v>
      </c>
      <c r="I15901" t="s">
        <v>574</v>
      </c>
      <c r="J15901" t="s">
        <v>347</v>
      </c>
      <c r="K15901" t="s">
        <v>394</v>
      </c>
    </row>
    <row r="15902" spans="1:11" hidden="1" x14ac:dyDescent="0.35">
      <c r="A15902" t="s">
        <v>563</v>
      </c>
      <c r="B15902" t="s">
        <v>84</v>
      </c>
      <c r="C15902" t="s">
        <v>336</v>
      </c>
      <c r="D15902" t="s">
        <v>78</v>
      </c>
      <c r="E15902">
        <v>2024</v>
      </c>
      <c r="F15902" t="s">
        <v>500</v>
      </c>
      <c r="G15902" t="s">
        <v>311</v>
      </c>
      <c r="H15902">
        <v>284.94</v>
      </c>
      <c r="I15902" t="s">
        <v>574</v>
      </c>
      <c r="J15902" t="s">
        <v>14</v>
      </c>
      <c r="K15902" t="s">
        <v>394</v>
      </c>
    </row>
    <row r="15903" spans="1:11" hidden="1" x14ac:dyDescent="0.35">
      <c r="A15903" t="s">
        <v>563</v>
      </c>
      <c r="B15903" t="s">
        <v>84</v>
      </c>
      <c r="C15903" t="s">
        <v>336</v>
      </c>
      <c r="D15903" t="s">
        <v>78</v>
      </c>
      <c r="E15903">
        <v>2024</v>
      </c>
      <c r="F15903" t="s">
        <v>500</v>
      </c>
      <c r="G15903" t="s">
        <v>311</v>
      </c>
      <c r="H15903">
        <v>224.36</v>
      </c>
      <c r="I15903" t="s">
        <v>574</v>
      </c>
      <c r="J15903" t="s">
        <v>347</v>
      </c>
      <c r="K15903" t="s">
        <v>394</v>
      </c>
    </row>
    <row r="15904" spans="1:11" hidden="1" x14ac:dyDescent="0.35">
      <c r="A15904" t="s">
        <v>563</v>
      </c>
      <c r="B15904" t="s">
        <v>84</v>
      </c>
      <c r="C15904" t="s">
        <v>336</v>
      </c>
      <c r="D15904" t="s">
        <v>78</v>
      </c>
      <c r="E15904">
        <v>2024</v>
      </c>
      <c r="F15904" t="s">
        <v>500</v>
      </c>
      <c r="G15904" t="s">
        <v>311</v>
      </c>
      <c r="H15904">
        <v>6465.87</v>
      </c>
      <c r="I15904" t="s">
        <v>574</v>
      </c>
      <c r="J15904" t="s">
        <v>14</v>
      </c>
      <c r="K15904" t="s">
        <v>394</v>
      </c>
    </row>
    <row r="15905" spans="1:11" hidden="1" x14ac:dyDescent="0.35">
      <c r="A15905" t="s">
        <v>563</v>
      </c>
      <c r="B15905" t="s">
        <v>84</v>
      </c>
      <c r="C15905" t="s">
        <v>336</v>
      </c>
      <c r="D15905" t="s">
        <v>78</v>
      </c>
      <c r="E15905">
        <v>2024</v>
      </c>
      <c r="F15905" t="s">
        <v>500</v>
      </c>
      <c r="G15905" t="s">
        <v>311</v>
      </c>
      <c r="H15905">
        <v>5091.2700000000004</v>
      </c>
      <c r="I15905" t="s">
        <v>574</v>
      </c>
      <c r="J15905" t="s">
        <v>347</v>
      </c>
      <c r="K15905" t="s">
        <v>394</v>
      </c>
    </row>
    <row r="15906" spans="1:11" hidden="1" x14ac:dyDescent="0.35">
      <c r="A15906" t="s">
        <v>563</v>
      </c>
      <c r="B15906" t="s">
        <v>84</v>
      </c>
      <c r="C15906" t="s">
        <v>336</v>
      </c>
      <c r="D15906" t="s">
        <v>78</v>
      </c>
      <c r="E15906">
        <v>2024</v>
      </c>
      <c r="F15906" t="s">
        <v>500</v>
      </c>
      <c r="G15906" t="s">
        <v>311</v>
      </c>
      <c r="H15906">
        <v>2191.8200000000002</v>
      </c>
      <c r="I15906" t="s">
        <v>574</v>
      </c>
      <c r="J15906" t="s">
        <v>14</v>
      </c>
      <c r="K15906" t="s">
        <v>394</v>
      </c>
    </row>
    <row r="15907" spans="1:11" hidden="1" x14ac:dyDescent="0.35">
      <c r="A15907" t="s">
        <v>563</v>
      </c>
      <c r="B15907" t="s">
        <v>84</v>
      </c>
      <c r="C15907" t="s">
        <v>336</v>
      </c>
      <c r="D15907" t="s">
        <v>78</v>
      </c>
      <c r="E15907">
        <v>2024</v>
      </c>
      <c r="F15907" t="s">
        <v>500</v>
      </c>
      <c r="G15907" t="s">
        <v>311</v>
      </c>
      <c r="H15907">
        <v>1725.85</v>
      </c>
      <c r="I15907" t="s">
        <v>574</v>
      </c>
      <c r="J15907" t="s">
        <v>347</v>
      </c>
      <c r="K15907" t="s">
        <v>394</v>
      </c>
    </row>
    <row r="15908" spans="1:11" hidden="1" x14ac:dyDescent="0.35">
      <c r="A15908" t="s">
        <v>563</v>
      </c>
      <c r="B15908" t="s">
        <v>84</v>
      </c>
      <c r="C15908" t="s">
        <v>336</v>
      </c>
      <c r="D15908" t="s">
        <v>78</v>
      </c>
      <c r="E15908">
        <v>2024</v>
      </c>
      <c r="F15908" t="s">
        <v>506</v>
      </c>
      <c r="G15908" t="s">
        <v>309</v>
      </c>
      <c r="H15908">
        <v>570.9</v>
      </c>
      <c r="I15908" t="s">
        <v>574</v>
      </c>
      <c r="J15908" t="s">
        <v>347</v>
      </c>
      <c r="K15908" t="s">
        <v>394</v>
      </c>
    </row>
    <row r="15909" spans="1:11" hidden="1" x14ac:dyDescent="0.35">
      <c r="A15909" t="s">
        <v>563</v>
      </c>
      <c r="B15909" t="s">
        <v>84</v>
      </c>
      <c r="C15909" t="s">
        <v>336</v>
      </c>
      <c r="D15909" t="s">
        <v>78</v>
      </c>
      <c r="E15909">
        <v>2024</v>
      </c>
      <c r="F15909" t="s">
        <v>506</v>
      </c>
      <c r="G15909" t="s">
        <v>309</v>
      </c>
      <c r="H15909">
        <v>46.39</v>
      </c>
      <c r="I15909" t="s">
        <v>574</v>
      </c>
      <c r="J15909" t="s">
        <v>347</v>
      </c>
      <c r="K15909" t="s">
        <v>394</v>
      </c>
    </row>
    <row r="15910" spans="1:11" hidden="1" x14ac:dyDescent="0.35">
      <c r="A15910" t="s">
        <v>563</v>
      </c>
      <c r="B15910" t="s">
        <v>84</v>
      </c>
      <c r="C15910" t="s">
        <v>336</v>
      </c>
      <c r="D15910" t="s">
        <v>78</v>
      </c>
      <c r="E15910">
        <v>2024</v>
      </c>
      <c r="F15910" t="s">
        <v>506</v>
      </c>
      <c r="G15910" t="s">
        <v>309</v>
      </c>
      <c r="H15910">
        <v>1052.5999999999999</v>
      </c>
      <c r="I15910" t="s">
        <v>574</v>
      </c>
      <c r="J15910" t="s">
        <v>347</v>
      </c>
      <c r="K15910" t="s">
        <v>394</v>
      </c>
    </row>
    <row r="15911" spans="1:11" hidden="1" x14ac:dyDescent="0.35">
      <c r="A15911" t="s">
        <v>563</v>
      </c>
      <c r="B15911" t="s">
        <v>84</v>
      </c>
      <c r="C15911" t="s">
        <v>336</v>
      </c>
      <c r="D15911" t="s">
        <v>78</v>
      </c>
      <c r="E15911">
        <v>2024</v>
      </c>
      <c r="F15911" t="s">
        <v>506</v>
      </c>
      <c r="G15911" t="s">
        <v>309</v>
      </c>
      <c r="H15911">
        <v>356.82</v>
      </c>
      <c r="I15911" t="s">
        <v>574</v>
      </c>
      <c r="J15911" t="s">
        <v>347</v>
      </c>
      <c r="K15911" t="s">
        <v>394</v>
      </c>
    </row>
    <row r="15912" spans="1:11" hidden="1" x14ac:dyDescent="0.35">
      <c r="A15912" t="s">
        <v>563</v>
      </c>
      <c r="B15912" t="s">
        <v>84</v>
      </c>
      <c r="C15912" t="s">
        <v>336</v>
      </c>
      <c r="D15912" t="s">
        <v>78</v>
      </c>
      <c r="E15912">
        <v>2024</v>
      </c>
      <c r="F15912" t="s">
        <v>71</v>
      </c>
      <c r="G15912" t="s">
        <v>310</v>
      </c>
      <c r="H15912">
        <v>46.61</v>
      </c>
      <c r="I15912" t="s">
        <v>574</v>
      </c>
      <c r="J15912" t="s">
        <v>347</v>
      </c>
      <c r="K15912" t="s">
        <v>394</v>
      </c>
    </row>
    <row r="15913" spans="1:11" hidden="1" x14ac:dyDescent="0.35">
      <c r="A15913" t="s">
        <v>563</v>
      </c>
      <c r="B15913" t="s">
        <v>84</v>
      </c>
      <c r="C15913" t="s">
        <v>336</v>
      </c>
      <c r="D15913" t="s">
        <v>78</v>
      </c>
      <c r="E15913">
        <v>2024</v>
      </c>
      <c r="F15913" t="s">
        <v>71</v>
      </c>
      <c r="G15913" t="s">
        <v>310</v>
      </c>
      <c r="H15913">
        <v>3.79</v>
      </c>
      <c r="I15913" t="s">
        <v>574</v>
      </c>
      <c r="J15913" t="s">
        <v>347</v>
      </c>
      <c r="K15913" t="s">
        <v>394</v>
      </c>
    </row>
    <row r="15914" spans="1:11" hidden="1" x14ac:dyDescent="0.35">
      <c r="A15914" t="s">
        <v>563</v>
      </c>
      <c r="B15914" t="s">
        <v>84</v>
      </c>
      <c r="C15914" t="s">
        <v>336</v>
      </c>
      <c r="D15914" t="s">
        <v>78</v>
      </c>
      <c r="E15914">
        <v>2024</v>
      </c>
      <c r="F15914" t="s">
        <v>71</v>
      </c>
      <c r="G15914" t="s">
        <v>310</v>
      </c>
      <c r="H15914">
        <v>85.95</v>
      </c>
      <c r="I15914" t="s">
        <v>574</v>
      </c>
      <c r="J15914" t="s">
        <v>347</v>
      </c>
      <c r="K15914" t="s">
        <v>394</v>
      </c>
    </row>
    <row r="15915" spans="1:11" hidden="1" x14ac:dyDescent="0.35">
      <c r="A15915" t="s">
        <v>563</v>
      </c>
      <c r="B15915" t="s">
        <v>84</v>
      </c>
      <c r="C15915" t="s">
        <v>336</v>
      </c>
      <c r="D15915" t="s">
        <v>78</v>
      </c>
      <c r="E15915">
        <v>2024</v>
      </c>
      <c r="F15915" t="s">
        <v>71</v>
      </c>
      <c r="G15915" t="s">
        <v>310</v>
      </c>
      <c r="H15915">
        <v>29.13</v>
      </c>
      <c r="I15915" t="s">
        <v>574</v>
      </c>
      <c r="J15915" t="s">
        <v>347</v>
      </c>
      <c r="K15915" t="s">
        <v>394</v>
      </c>
    </row>
    <row r="15916" spans="1:11" hidden="1" x14ac:dyDescent="0.35">
      <c r="A15916" t="s">
        <v>563</v>
      </c>
      <c r="B15916" t="s">
        <v>84</v>
      </c>
      <c r="C15916" t="s">
        <v>336</v>
      </c>
      <c r="D15916" t="s">
        <v>78</v>
      </c>
      <c r="E15916">
        <v>2024</v>
      </c>
      <c r="F15916" t="s">
        <v>148</v>
      </c>
      <c r="G15916" t="s">
        <v>308</v>
      </c>
      <c r="H15916">
        <v>63.46</v>
      </c>
      <c r="I15916" t="s">
        <v>574</v>
      </c>
      <c r="J15916" t="s">
        <v>347</v>
      </c>
      <c r="K15916" t="s">
        <v>394</v>
      </c>
    </row>
    <row r="15917" spans="1:11" hidden="1" x14ac:dyDescent="0.35">
      <c r="A15917" t="s">
        <v>563</v>
      </c>
      <c r="B15917" t="s">
        <v>84</v>
      </c>
      <c r="C15917" t="s">
        <v>336</v>
      </c>
      <c r="D15917" t="s">
        <v>78</v>
      </c>
      <c r="E15917">
        <v>2024</v>
      </c>
      <c r="F15917" t="s">
        <v>148</v>
      </c>
      <c r="G15917" t="s">
        <v>308</v>
      </c>
      <c r="H15917">
        <v>5.16</v>
      </c>
      <c r="I15917" t="s">
        <v>574</v>
      </c>
      <c r="J15917" t="s">
        <v>347</v>
      </c>
      <c r="K15917" t="s">
        <v>394</v>
      </c>
    </row>
    <row r="15918" spans="1:11" hidden="1" x14ac:dyDescent="0.35">
      <c r="A15918" t="s">
        <v>563</v>
      </c>
      <c r="B15918" t="s">
        <v>84</v>
      </c>
      <c r="C15918" t="s">
        <v>336</v>
      </c>
      <c r="D15918" t="s">
        <v>78</v>
      </c>
      <c r="E15918">
        <v>2024</v>
      </c>
      <c r="F15918" t="s">
        <v>148</v>
      </c>
      <c r="G15918" t="s">
        <v>308</v>
      </c>
      <c r="H15918">
        <v>117.01</v>
      </c>
      <c r="I15918" t="s">
        <v>574</v>
      </c>
      <c r="J15918" t="s">
        <v>347</v>
      </c>
      <c r="K15918" t="s">
        <v>394</v>
      </c>
    </row>
    <row r="15919" spans="1:11" hidden="1" x14ac:dyDescent="0.35">
      <c r="A15919" t="s">
        <v>563</v>
      </c>
      <c r="B15919" t="s">
        <v>84</v>
      </c>
      <c r="C15919" t="s">
        <v>336</v>
      </c>
      <c r="D15919" t="s">
        <v>78</v>
      </c>
      <c r="E15919">
        <v>2024</v>
      </c>
      <c r="F15919" t="s">
        <v>148</v>
      </c>
      <c r="G15919" t="s">
        <v>308</v>
      </c>
      <c r="H15919">
        <v>39.659999999999997</v>
      </c>
      <c r="I15919" t="s">
        <v>574</v>
      </c>
      <c r="J15919" t="s">
        <v>347</v>
      </c>
      <c r="K15919" t="s">
        <v>394</v>
      </c>
    </row>
    <row r="15920" spans="1:11" hidden="1" x14ac:dyDescent="0.35">
      <c r="A15920" t="s">
        <v>563</v>
      </c>
      <c r="B15920" t="s">
        <v>84</v>
      </c>
      <c r="C15920" t="s">
        <v>336</v>
      </c>
      <c r="D15920" t="s">
        <v>78</v>
      </c>
      <c r="E15920">
        <v>2024</v>
      </c>
      <c r="F15920" t="s">
        <v>156</v>
      </c>
      <c r="G15920" t="s">
        <v>307</v>
      </c>
      <c r="H15920">
        <v>35.35</v>
      </c>
      <c r="I15920" t="s">
        <v>574</v>
      </c>
      <c r="J15920" t="s">
        <v>14</v>
      </c>
      <c r="K15920" t="s">
        <v>394</v>
      </c>
    </row>
    <row r="15921" spans="1:11" hidden="1" x14ac:dyDescent="0.35">
      <c r="A15921" t="s">
        <v>563</v>
      </c>
      <c r="B15921" t="s">
        <v>84</v>
      </c>
      <c r="C15921" t="s">
        <v>336</v>
      </c>
      <c r="D15921" t="s">
        <v>78</v>
      </c>
      <c r="E15921">
        <v>2024</v>
      </c>
      <c r="F15921" t="s">
        <v>156</v>
      </c>
      <c r="G15921" t="s">
        <v>307</v>
      </c>
      <c r="H15921">
        <v>438.16</v>
      </c>
      <c r="I15921" t="s">
        <v>574</v>
      </c>
      <c r="J15921" t="s">
        <v>347</v>
      </c>
      <c r="K15921" t="s">
        <v>394</v>
      </c>
    </row>
    <row r="15922" spans="1:11" hidden="1" x14ac:dyDescent="0.35">
      <c r="A15922" t="s">
        <v>563</v>
      </c>
      <c r="B15922" t="s">
        <v>84</v>
      </c>
      <c r="C15922" t="s">
        <v>336</v>
      </c>
      <c r="D15922" t="s">
        <v>78</v>
      </c>
      <c r="E15922">
        <v>2024</v>
      </c>
      <c r="F15922" t="s">
        <v>156</v>
      </c>
      <c r="G15922" t="s">
        <v>307</v>
      </c>
      <c r="H15922">
        <v>2.87</v>
      </c>
      <c r="I15922" t="s">
        <v>574</v>
      </c>
      <c r="J15922" t="s">
        <v>14</v>
      </c>
      <c r="K15922" t="s">
        <v>394</v>
      </c>
    </row>
    <row r="15923" spans="1:11" hidden="1" x14ac:dyDescent="0.35">
      <c r="A15923" t="s">
        <v>563</v>
      </c>
      <c r="B15923" t="s">
        <v>84</v>
      </c>
      <c r="C15923" t="s">
        <v>336</v>
      </c>
      <c r="D15923" t="s">
        <v>78</v>
      </c>
      <c r="E15923">
        <v>2024</v>
      </c>
      <c r="F15923" t="s">
        <v>156</v>
      </c>
      <c r="G15923" t="s">
        <v>307</v>
      </c>
      <c r="H15923">
        <v>35.6</v>
      </c>
      <c r="I15923" t="s">
        <v>574</v>
      </c>
      <c r="J15923" t="s">
        <v>347</v>
      </c>
      <c r="K15923" t="s">
        <v>394</v>
      </c>
    </row>
    <row r="15924" spans="1:11" hidden="1" x14ac:dyDescent="0.35">
      <c r="A15924" t="s">
        <v>563</v>
      </c>
      <c r="B15924" t="s">
        <v>84</v>
      </c>
      <c r="C15924" t="s">
        <v>336</v>
      </c>
      <c r="D15924" t="s">
        <v>78</v>
      </c>
      <c r="E15924">
        <v>2024</v>
      </c>
      <c r="F15924" t="s">
        <v>156</v>
      </c>
      <c r="G15924" t="s">
        <v>307</v>
      </c>
      <c r="H15924">
        <v>65.17</v>
      </c>
      <c r="I15924" t="s">
        <v>574</v>
      </c>
      <c r="J15924" t="s">
        <v>14</v>
      </c>
      <c r="K15924" t="s">
        <v>394</v>
      </c>
    </row>
    <row r="15925" spans="1:11" hidden="1" x14ac:dyDescent="0.35">
      <c r="A15925" t="s">
        <v>563</v>
      </c>
      <c r="B15925" t="s">
        <v>84</v>
      </c>
      <c r="C15925" t="s">
        <v>336</v>
      </c>
      <c r="D15925" t="s">
        <v>78</v>
      </c>
      <c r="E15925">
        <v>2024</v>
      </c>
      <c r="F15925" t="s">
        <v>156</v>
      </c>
      <c r="G15925" t="s">
        <v>307</v>
      </c>
      <c r="H15925">
        <v>807.87</v>
      </c>
      <c r="I15925" t="s">
        <v>574</v>
      </c>
      <c r="J15925" t="s">
        <v>347</v>
      </c>
      <c r="K15925" t="s">
        <v>394</v>
      </c>
    </row>
    <row r="15926" spans="1:11" hidden="1" x14ac:dyDescent="0.35">
      <c r="A15926" t="s">
        <v>563</v>
      </c>
      <c r="B15926" t="s">
        <v>84</v>
      </c>
      <c r="C15926" t="s">
        <v>336</v>
      </c>
      <c r="D15926" t="s">
        <v>78</v>
      </c>
      <c r="E15926">
        <v>2024</v>
      </c>
      <c r="F15926" t="s">
        <v>156</v>
      </c>
      <c r="G15926" t="s">
        <v>307</v>
      </c>
      <c r="H15926">
        <v>22.09</v>
      </c>
      <c r="I15926" t="s">
        <v>574</v>
      </c>
      <c r="J15926" t="s">
        <v>14</v>
      </c>
      <c r="K15926" t="s">
        <v>394</v>
      </c>
    </row>
    <row r="15927" spans="1:11" hidden="1" x14ac:dyDescent="0.35">
      <c r="A15927" t="s">
        <v>563</v>
      </c>
      <c r="B15927" t="s">
        <v>84</v>
      </c>
      <c r="C15927" t="s">
        <v>336</v>
      </c>
      <c r="D15927" t="s">
        <v>78</v>
      </c>
      <c r="E15927">
        <v>2024</v>
      </c>
      <c r="F15927" t="s">
        <v>156</v>
      </c>
      <c r="G15927" t="s">
        <v>307</v>
      </c>
      <c r="H15927">
        <v>273.85000000000002</v>
      </c>
      <c r="I15927" t="s">
        <v>574</v>
      </c>
      <c r="J15927" t="s">
        <v>347</v>
      </c>
      <c r="K15927" t="s">
        <v>394</v>
      </c>
    </row>
    <row r="15928" spans="1:11" hidden="1" x14ac:dyDescent="0.35">
      <c r="A15928" t="s">
        <v>563</v>
      </c>
      <c r="B15928" t="s">
        <v>84</v>
      </c>
      <c r="C15928" t="s">
        <v>353</v>
      </c>
      <c r="D15928" t="s">
        <v>78</v>
      </c>
      <c r="E15928">
        <v>2024</v>
      </c>
      <c r="F15928" t="s">
        <v>500</v>
      </c>
      <c r="G15928" t="s">
        <v>311</v>
      </c>
      <c r="H15928">
        <v>2936.87</v>
      </c>
      <c r="I15928" t="s">
        <v>574</v>
      </c>
      <c r="J15928" t="s">
        <v>14</v>
      </c>
      <c r="K15928" t="s">
        <v>402</v>
      </c>
    </row>
    <row r="15929" spans="1:11" hidden="1" x14ac:dyDescent="0.35">
      <c r="A15929" t="s">
        <v>563</v>
      </c>
      <c r="B15929" t="s">
        <v>84</v>
      </c>
      <c r="C15929" t="s">
        <v>353</v>
      </c>
      <c r="D15929" t="s">
        <v>78</v>
      </c>
      <c r="E15929">
        <v>2024</v>
      </c>
      <c r="F15929" t="s">
        <v>500</v>
      </c>
      <c r="G15929" t="s">
        <v>311</v>
      </c>
      <c r="H15929">
        <v>2241.91</v>
      </c>
      <c r="I15929" t="s">
        <v>574</v>
      </c>
      <c r="J15929" t="s">
        <v>347</v>
      </c>
      <c r="K15929" t="s">
        <v>402</v>
      </c>
    </row>
    <row r="15930" spans="1:11" hidden="1" x14ac:dyDescent="0.35">
      <c r="A15930" t="s">
        <v>563</v>
      </c>
      <c r="B15930" t="s">
        <v>84</v>
      </c>
      <c r="C15930" t="s">
        <v>353</v>
      </c>
      <c r="D15930" t="s">
        <v>78</v>
      </c>
      <c r="E15930">
        <v>2024</v>
      </c>
      <c r="F15930" t="s">
        <v>500</v>
      </c>
      <c r="G15930" t="s">
        <v>311</v>
      </c>
      <c r="H15930">
        <v>6862.64</v>
      </c>
      <c r="I15930" t="s">
        <v>574</v>
      </c>
      <c r="J15930" t="s">
        <v>14</v>
      </c>
      <c r="K15930" t="s">
        <v>402</v>
      </c>
    </row>
    <row r="15931" spans="1:11" hidden="1" x14ac:dyDescent="0.35">
      <c r="A15931" t="s">
        <v>563</v>
      </c>
      <c r="B15931" t="s">
        <v>84</v>
      </c>
      <c r="C15931" t="s">
        <v>353</v>
      </c>
      <c r="D15931" t="s">
        <v>78</v>
      </c>
      <c r="E15931">
        <v>2024</v>
      </c>
      <c r="F15931" t="s">
        <v>500</v>
      </c>
      <c r="G15931" t="s">
        <v>311</v>
      </c>
      <c r="H15931">
        <v>5238.7</v>
      </c>
      <c r="I15931" t="s">
        <v>574</v>
      </c>
      <c r="J15931" t="s">
        <v>347</v>
      </c>
      <c r="K15931" t="s">
        <v>402</v>
      </c>
    </row>
    <row r="15932" spans="1:11" hidden="1" x14ac:dyDescent="0.35">
      <c r="A15932" t="s">
        <v>563</v>
      </c>
      <c r="B15932" t="s">
        <v>84</v>
      </c>
      <c r="C15932" t="s">
        <v>353</v>
      </c>
      <c r="D15932" t="s">
        <v>78</v>
      </c>
      <c r="E15932">
        <v>2024</v>
      </c>
      <c r="F15932" t="s">
        <v>500</v>
      </c>
      <c r="G15932" t="s">
        <v>311</v>
      </c>
      <c r="H15932">
        <v>3224.06</v>
      </c>
      <c r="I15932" t="s">
        <v>574</v>
      </c>
      <c r="J15932" t="s">
        <v>14</v>
      </c>
      <c r="K15932" t="s">
        <v>402</v>
      </c>
    </row>
    <row r="15933" spans="1:11" hidden="1" x14ac:dyDescent="0.35">
      <c r="A15933" t="s">
        <v>563</v>
      </c>
      <c r="B15933" t="s">
        <v>84</v>
      </c>
      <c r="C15933" t="s">
        <v>353</v>
      </c>
      <c r="D15933" t="s">
        <v>78</v>
      </c>
      <c r="E15933">
        <v>2024</v>
      </c>
      <c r="F15933" t="s">
        <v>500</v>
      </c>
      <c r="G15933" t="s">
        <v>311</v>
      </c>
      <c r="H15933">
        <v>2461.14</v>
      </c>
      <c r="I15933" t="s">
        <v>574</v>
      </c>
      <c r="J15933" t="s">
        <v>347</v>
      </c>
      <c r="K15933" t="s">
        <v>402</v>
      </c>
    </row>
    <row r="15934" spans="1:11" hidden="1" x14ac:dyDescent="0.35">
      <c r="A15934" t="s">
        <v>563</v>
      </c>
      <c r="B15934" t="s">
        <v>84</v>
      </c>
      <c r="C15934" t="s">
        <v>353</v>
      </c>
      <c r="D15934" t="s">
        <v>78</v>
      </c>
      <c r="E15934">
        <v>2024</v>
      </c>
      <c r="F15934" t="s">
        <v>500</v>
      </c>
      <c r="G15934" t="s">
        <v>311</v>
      </c>
      <c r="H15934">
        <v>54.19</v>
      </c>
      <c r="I15934" t="s">
        <v>574</v>
      </c>
      <c r="J15934" t="s">
        <v>14</v>
      </c>
      <c r="K15934" t="s">
        <v>402</v>
      </c>
    </row>
    <row r="15935" spans="1:11" hidden="1" x14ac:dyDescent="0.35">
      <c r="A15935" t="s">
        <v>563</v>
      </c>
      <c r="B15935" t="s">
        <v>84</v>
      </c>
      <c r="C15935" t="s">
        <v>353</v>
      </c>
      <c r="D15935" t="s">
        <v>78</v>
      </c>
      <c r="E15935">
        <v>2024</v>
      </c>
      <c r="F15935" t="s">
        <v>500</v>
      </c>
      <c r="G15935" t="s">
        <v>311</v>
      </c>
      <c r="H15935">
        <v>41.36</v>
      </c>
      <c r="I15935" t="s">
        <v>574</v>
      </c>
      <c r="J15935" t="s">
        <v>347</v>
      </c>
      <c r="K15935" t="s">
        <v>402</v>
      </c>
    </row>
    <row r="15936" spans="1:11" hidden="1" x14ac:dyDescent="0.35">
      <c r="A15936" t="s">
        <v>563</v>
      </c>
      <c r="B15936" t="s">
        <v>84</v>
      </c>
      <c r="C15936" t="s">
        <v>353</v>
      </c>
      <c r="D15936" t="s">
        <v>78</v>
      </c>
      <c r="E15936">
        <v>2024</v>
      </c>
      <c r="F15936" t="s">
        <v>506</v>
      </c>
      <c r="G15936" t="s">
        <v>309</v>
      </c>
      <c r="H15936">
        <v>405.66</v>
      </c>
      <c r="I15936" t="s">
        <v>574</v>
      </c>
      <c r="J15936" t="s">
        <v>347</v>
      </c>
      <c r="K15936" t="s">
        <v>402</v>
      </c>
    </row>
    <row r="15937" spans="1:11" hidden="1" x14ac:dyDescent="0.35">
      <c r="A15937" t="s">
        <v>563</v>
      </c>
      <c r="B15937" t="s">
        <v>84</v>
      </c>
      <c r="C15937" t="s">
        <v>353</v>
      </c>
      <c r="D15937" t="s">
        <v>78</v>
      </c>
      <c r="E15937">
        <v>2024</v>
      </c>
      <c r="F15937" t="s">
        <v>506</v>
      </c>
      <c r="G15937" t="s">
        <v>309</v>
      </c>
      <c r="H15937">
        <v>947.92</v>
      </c>
      <c r="I15937" t="s">
        <v>574</v>
      </c>
      <c r="J15937" t="s">
        <v>347</v>
      </c>
      <c r="K15937" t="s">
        <v>402</v>
      </c>
    </row>
    <row r="15938" spans="1:11" hidden="1" x14ac:dyDescent="0.35">
      <c r="A15938" t="s">
        <v>563</v>
      </c>
      <c r="B15938" t="s">
        <v>84</v>
      </c>
      <c r="C15938" t="s">
        <v>353</v>
      </c>
      <c r="D15938" t="s">
        <v>78</v>
      </c>
      <c r="E15938">
        <v>2024</v>
      </c>
      <c r="F15938" t="s">
        <v>506</v>
      </c>
      <c r="G15938" t="s">
        <v>309</v>
      </c>
      <c r="H15938">
        <v>445.33</v>
      </c>
      <c r="I15938" t="s">
        <v>574</v>
      </c>
      <c r="J15938" t="s">
        <v>347</v>
      </c>
      <c r="K15938" t="s">
        <v>402</v>
      </c>
    </row>
    <row r="15939" spans="1:11" hidden="1" x14ac:dyDescent="0.35">
      <c r="A15939" t="s">
        <v>563</v>
      </c>
      <c r="B15939" t="s">
        <v>84</v>
      </c>
      <c r="C15939" t="s">
        <v>353</v>
      </c>
      <c r="D15939" t="s">
        <v>78</v>
      </c>
      <c r="E15939">
        <v>2024</v>
      </c>
      <c r="F15939" t="s">
        <v>506</v>
      </c>
      <c r="G15939" t="s">
        <v>309</v>
      </c>
      <c r="H15939">
        <v>7.48</v>
      </c>
      <c r="I15939" t="s">
        <v>574</v>
      </c>
      <c r="J15939" t="s">
        <v>347</v>
      </c>
      <c r="K15939" t="s">
        <v>402</v>
      </c>
    </row>
    <row r="15940" spans="1:11" hidden="1" x14ac:dyDescent="0.35">
      <c r="A15940" t="s">
        <v>563</v>
      </c>
      <c r="B15940" t="s">
        <v>84</v>
      </c>
      <c r="C15940" t="s">
        <v>353</v>
      </c>
      <c r="D15940" t="s">
        <v>78</v>
      </c>
      <c r="E15940">
        <v>2024</v>
      </c>
      <c r="F15940" t="s">
        <v>71</v>
      </c>
      <c r="G15940" t="s">
        <v>310</v>
      </c>
      <c r="H15940">
        <v>34.200000000000003</v>
      </c>
      <c r="I15940" t="s">
        <v>574</v>
      </c>
      <c r="J15940" t="s">
        <v>347</v>
      </c>
      <c r="K15940" t="s">
        <v>402</v>
      </c>
    </row>
    <row r="15941" spans="1:11" hidden="1" x14ac:dyDescent="0.35">
      <c r="A15941" t="s">
        <v>563</v>
      </c>
      <c r="B15941" t="s">
        <v>84</v>
      </c>
      <c r="C15941" t="s">
        <v>353</v>
      </c>
      <c r="D15941" t="s">
        <v>78</v>
      </c>
      <c r="E15941">
        <v>2024</v>
      </c>
      <c r="F15941" t="s">
        <v>71</v>
      </c>
      <c r="G15941" t="s">
        <v>310</v>
      </c>
      <c r="H15941">
        <v>79.900000000000006</v>
      </c>
      <c r="I15941" t="s">
        <v>574</v>
      </c>
      <c r="J15941" t="s">
        <v>347</v>
      </c>
      <c r="K15941" t="s">
        <v>402</v>
      </c>
    </row>
    <row r="15942" spans="1:11" hidden="1" x14ac:dyDescent="0.35">
      <c r="A15942" t="s">
        <v>563</v>
      </c>
      <c r="B15942" t="s">
        <v>84</v>
      </c>
      <c r="C15942" t="s">
        <v>353</v>
      </c>
      <c r="D15942" t="s">
        <v>78</v>
      </c>
      <c r="E15942">
        <v>2024</v>
      </c>
      <c r="F15942" t="s">
        <v>71</v>
      </c>
      <c r="G15942" t="s">
        <v>310</v>
      </c>
      <c r="H15942">
        <v>37.54</v>
      </c>
      <c r="I15942" t="s">
        <v>574</v>
      </c>
      <c r="J15942" t="s">
        <v>347</v>
      </c>
      <c r="K15942" t="s">
        <v>402</v>
      </c>
    </row>
    <row r="15943" spans="1:11" hidden="1" x14ac:dyDescent="0.35">
      <c r="A15943" t="s">
        <v>563</v>
      </c>
      <c r="B15943" t="s">
        <v>84</v>
      </c>
      <c r="C15943" t="s">
        <v>353</v>
      </c>
      <c r="D15943" t="s">
        <v>78</v>
      </c>
      <c r="E15943">
        <v>2024</v>
      </c>
      <c r="F15943" t="s">
        <v>71</v>
      </c>
      <c r="G15943" t="s">
        <v>310</v>
      </c>
      <c r="H15943">
        <v>0.63</v>
      </c>
      <c r="I15943" t="s">
        <v>574</v>
      </c>
      <c r="J15943" t="s">
        <v>347</v>
      </c>
      <c r="K15943" t="s">
        <v>402</v>
      </c>
    </row>
    <row r="15944" spans="1:11" hidden="1" x14ac:dyDescent="0.35">
      <c r="A15944" t="s">
        <v>563</v>
      </c>
      <c r="B15944" t="s">
        <v>84</v>
      </c>
      <c r="C15944" t="s">
        <v>353</v>
      </c>
      <c r="D15944" t="s">
        <v>78</v>
      </c>
      <c r="E15944">
        <v>2024</v>
      </c>
      <c r="F15944" t="s">
        <v>148</v>
      </c>
      <c r="G15944" t="s">
        <v>308</v>
      </c>
      <c r="H15944">
        <v>25.09</v>
      </c>
      <c r="I15944" t="s">
        <v>574</v>
      </c>
      <c r="J15944" t="s">
        <v>347</v>
      </c>
      <c r="K15944" t="s">
        <v>402</v>
      </c>
    </row>
    <row r="15945" spans="1:11" hidden="1" x14ac:dyDescent="0.35">
      <c r="A15945" t="s">
        <v>563</v>
      </c>
      <c r="B15945" t="s">
        <v>84</v>
      </c>
      <c r="C15945" t="s">
        <v>353</v>
      </c>
      <c r="D15945" t="s">
        <v>78</v>
      </c>
      <c r="E15945">
        <v>2024</v>
      </c>
      <c r="F15945" t="s">
        <v>148</v>
      </c>
      <c r="G15945" t="s">
        <v>308</v>
      </c>
      <c r="H15945">
        <v>58.64</v>
      </c>
      <c r="I15945" t="s">
        <v>574</v>
      </c>
      <c r="J15945" t="s">
        <v>347</v>
      </c>
      <c r="K15945" t="s">
        <v>402</v>
      </c>
    </row>
    <row r="15946" spans="1:11" hidden="1" x14ac:dyDescent="0.35">
      <c r="A15946" t="s">
        <v>563</v>
      </c>
      <c r="B15946" t="s">
        <v>84</v>
      </c>
      <c r="C15946" t="s">
        <v>353</v>
      </c>
      <c r="D15946" t="s">
        <v>78</v>
      </c>
      <c r="E15946">
        <v>2024</v>
      </c>
      <c r="F15946" t="s">
        <v>148</v>
      </c>
      <c r="G15946" t="s">
        <v>308</v>
      </c>
      <c r="H15946">
        <v>27.54</v>
      </c>
      <c r="I15946" t="s">
        <v>574</v>
      </c>
      <c r="J15946" t="s">
        <v>347</v>
      </c>
      <c r="K15946" t="s">
        <v>402</v>
      </c>
    </row>
    <row r="15947" spans="1:11" hidden="1" x14ac:dyDescent="0.35">
      <c r="A15947" t="s">
        <v>563</v>
      </c>
      <c r="B15947" t="s">
        <v>84</v>
      </c>
      <c r="C15947" t="s">
        <v>353</v>
      </c>
      <c r="D15947" t="s">
        <v>78</v>
      </c>
      <c r="E15947">
        <v>2024</v>
      </c>
      <c r="F15947" t="s">
        <v>148</v>
      </c>
      <c r="G15947" t="s">
        <v>308</v>
      </c>
      <c r="H15947">
        <v>0.46</v>
      </c>
      <c r="I15947" t="s">
        <v>574</v>
      </c>
      <c r="J15947" t="s">
        <v>347</v>
      </c>
      <c r="K15947" t="s">
        <v>402</v>
      </c>
    </row>
    <row r="15948" spans="1:11" hidden="1" x14ac:dyDescent="0.35">
      <c r="A15948" t="s">
        <v>563</v>
      </c>
      <c r="B15948" t="s">
        <v>84</v>
      </c>
      <c r="C15948" t="s">
        <v>353</v>
      </c>
      <c r="D15948" t="s">
        <v>78</v>
      </c>
      <c r="E15948">
        <v>2024</v>
      </c>
      <c r="F15948" t="s">
        <v>156</v>
      </c>
      <c r="G15948" t="s">
        <v>307</v>
      </c>
      <c r="H15948">
        <v>32.33</v>
      </c>
      <c r="I15948" t="s">
        <v>574</v>
      </c>
      <c r="J15948" t="s">
        <v>14</v>
      </c>
      <c r="K15948" t="s">
        <v>402</v>
      </c>
    </row>
    <row r="15949" spans="1:11" hidden="1" x14ac:dyDescent="0.35">
      <c r="A15949" t="s">
        <v>563</v>
      </c>
      <c r="B15949" t="s">
        <v>84</v>
      </c>
      <c r="C15949" t="s">
        <v>353</v>
      </c>
      <c r="D15949" t="s">
        <v>78</v>
      </c>
      <c r="E15949">
        <v>2024</v>
      </c>
      <c r="F15949" t="s">
        <v>156</v>
      </c>
      <c r="G15949" t="s">
        <v>307</v>
      </c>
      <c r="H15949">
        <v>321.24</v>
      </c>
      <c r="I15949" t="s">
        <v>574</v>
      </c>
      <c r="J15949" t="s">
        <v>347</v>
      </c>
      <c r="K15949" t="s">
        <v>402</v>
      </c>
    </row>
    <row r="15950" spans="1:11" hidden="1" x14ac:dyDescent="0.35">
      <c r="A15950" t="s">
        <v>563</v>
      </c>
      <c r="B15950" t="s">
        <v>84</v>
      </c>
      <c r="C15950" t="s">
        <v>353</v>
      </c>
      <c r="D15950" t="s">
        <v>78</v>
      </c>
      <c r="E15950">
        <v>2024</v>
      </c>
      <c r="F15950" t="s">
        <v>156</v>
      </c>
      <c r="G15950" t="s">
        <v>307</v>
      </c>
      <c r="H15950">
        <v>75.53</v>
      </c>
      <c r="I15950" t="s">
        <v>574</v>
      </c>
      <c r="J15950" t="s">
        <v>14</v>
      </c>
      <c r="K15950" t="s">
        <v>402</v>
      </c>
    </row>
    <row r="15951" spans="1:11" hidden="1" x14ac:dyDescent="0.35">
      <c r="A15951" t="s">
        <v>563</v>
      </c>
      <c r="B15951" t="s">
        <v>84</v>
      </c>
      <c r="C15951" t="s">
        <v>353</v>
      </c>
      <c r="D15951" t="s">
        <v>78</v>
      </c>
      <c r="E15951">
        <v>2024</v>
      </c>
      <c r="F15951" t="s">
        <v>156</v>
      </c>
      <c r="G15951" t="s">
        <v>307</v>
      </c>
      <c r="H15951">
        <v>750.64</v>
      </c>
      <c r="I15951" t="s">
        <v>574</v>
      </c>
      <c r="J15951" t="s">
        <v>347</v>
      </c>
      <c r="K15951" t="s">
        <v>402</v>
      </c>
    </row>
    <row r="15952" spans="1:11" hidden="1" x14ac:dyDescent="0.35">
      <c r="A15952" t="s">
        <v>563</v>
      </c>
      <c r="B15952" t="s">
        <v>84</v>
      </c>
      <c r="C15952" t="s">
        <v>353</v>
      </c>
      <c r="D15952" t="s">
        <v>78</v>
      </c>
      <c r="E15952">
        <v>2024</v>
      </c>
      <c r="F15952" t="s">
        <v>156</v>
      </c>
      <c r="G15952" t="s">
        <v>307</v>
      </c>
      <c r="H15952">
        <v>35.49</v>
      </c>
      <c r="I15952" t="s">
        <v>574</v>
      </c>
      <c r="J15952" t="s">
        <v>14</v>
      </c>
      <c r="K15952" t="s">
        <v>402</v>
      </c>
    </row>
    <row r="15953" spans="1:11" hidden="1" x14ac:dyDescent="0.35">
      <c r="A15953" t="s">
        <v>563</v>
      </c>
      <c r="B15953" t="s">
        <v>84</v>
      </c>
      <c r="C15953" t="s">
        <v>353</v>
      </c>
      <c r="D15953" t="s">
        <v>78</v>
      </c>
      <c r="E15953">
        <v>2024</v>
      </c>
      <c r="F15953" t="s">
        <v>156</v>
      </c>
      <c r="G15953" t="s">
        <v>307</v>
      </c>
      <c r="H15953">
        <v>352.65</v>
      </c>
      <c r="I15953" t="s">
        <v>574</v>
      </c>
      <c r="J15953" t="s">
        <v>347</v>
      </c>
      <c r="K15953" t="s">
        <v>402</v>
      </c>
    </row>
    <row r="15954" spans="1:11" hidden="1" x14ac:dyDescent="0.35">
      <c r="A15954" t="s">
        <v>563</v>
      </c>
      <c r="B15954" t="s">
        <v>84</v>
      </c>
      <c r="C15954" t="s">
        <v>353</v>
      </c>
      <c r="D15954" t="s">
        <v>78</v>
      </c>
      <c r="E15954">
        <v>2024</v>
      </c>
      <c r="F15954" t="s">
        <v>156</v>
      </c>
      <c r="G15954" t="s">
        <v>307</v>
      </c>
      <c r="H15954">
        <v>0.6</v>
      </c>
      <c r="I15954" t="s">
        <v>574</v>
      </c>
      <c r="J15954" t="s">
        <v>14</v>
      </c>
      <c r="K15954" t="s">
        <v>402</v>
      </c>
    </row>
    <row r="15955" spans="1:11" hidden="1" x14ac:dyDescent="0.35">
      <c r="A15955" t="s">
        <v>563</v>
      </c>
      <c r="B15955" t="s">
        <v>84</v>
      </c>
      <c r="C15955" t="s">
        <v>353</v>
      </c>
      <c r="D15955" t="s">
        <v>78</v>
      </c>
      <c r="E15955">
        <v>2024</v>
      </c>
      <c r="F15955" t="s">
        <v>156</v>
      </c>
      <c r="G15955" t="s">
        <v>307</v>
      </c>
      <c r="H15955">
        <v>5.93</v>
      </c>
      <c r="I15955" t="s">
        <v>574</v>
      </c>
      <c r="J15955" t="s">
        <v>347</v>
      </c>
      <c r="K15955" t="s">
        <v>402</v>
      </c>
    </row>
    <row r="15956" spans="1:11" hidden="1" x14ac:dyDescent="0.35">
      <c r="A15956" t="s">
        <v>563</v>
      </c>
      <c r="B15956" t="s">
        <v>84</v>
      </c>
      <c r="C15956" t="s">
        <v>354</v>
      </c>
      <c r="D15956" t="s">
        <v>78</v>
      </c>
      <c r="E15956">
        <v>2024</v>
      </c>
      <c r="F15956" t="s">
        <v>506</v>
      </c>
      <c r="G15956" t="s">
        <v>309</v>
      </c>
      <c r="H15956">
        <v>832.17</v>
      </c>
      <c r="I15956" t="s">
        <v>574</v>
      </c>
      <c r="J15956" t="s">
        <v>347</v>
      </c>
      <c r="K15956" t="s">
        <v>400</v>
      </c>
    </row>
    <row r="15957" spans="1:11" hidden="1" x14ac:dyDescent="0.35">
      <c r="A15957" t="s">
        <v>563</v>
      </c>
      <c r="B15957" t="s">
        <v>84</v>
      </c>
      <c r="C15957" t="s">
        <v>354</v>
      </c>
      <c r="D15957" t="s">
        <v>78</v>
      </c>
      <c r="E15957">
        <v>2024</v>
      </c>
      <c r="F15957" t="s">
        <v>506</v>
      </c>
      <c r="G15957" t="s">
        <v>309</v>
      </c>
      <c r="H15957">
        <v>799.65</v>
      </c>
      <c r="I15957" t="s">
        <v>574</v>
      </c>
      <c r="J15957" t="s">
        <v>347</v>
      </c>
      <c r="K15957" t="s">
        <v>400</v>
      </c>
    </row>
    <row r="15958" spans="1:11" hidden="1" x14ac:dyDescent="0.35">
      <c r="A15958" t="s">
        <v>563</v>
      </c>
      <c r="B15958" t="s">
        <v>84</v>
      </c>
      <c r="C15958" t="s">
        <v>354</v>
      </c>
      <c r="D15958" t="s">
        <v>78</v>
      </c>
      <c r="E15958">
        <v>2024</v>
      </c>
      <c r="F15958" t="s">
        <v>506</v>
      </c>
      <c r="G15958" t="s">
        <v>309</v>
      </c>
      <c r="H15958">
        <v>12.45</v>
      </c>
      <c r="I15958" t="s">
        <v>574</v>
      </c>
      <c r="J15958" t="s">
        <v>347</v>
      </c>
      <c r="K15958" t="s">
        <v>400</v>
      </c>
    </row>
    <row r="15959" spans="1:11" hidden="1" x14ac:dyDescent="0.35">
      <c r="A15959" t="s">
        <v>563</v>
      </c>
      <c r="B15959" t="s">
        <v>84</v>
      </c>
      <c r="C15959" t="s">
        <v>354</v>
      </c>
      <c r="D15959" t="s">
        <v>78</v>
      </c>
      <c r="E15959">
        <v>2024</v>
      </c>
      <c r="F15959" t="s">
        <v>500</v>
      </c>
      <c r="G15959" t="s">
        <v>311</v>
      </c>
      <c r="H15959">
        <v>5149.79</v>
      </c>
      <c r="I15959" t="s">
        <v>574</v>
      </c>
      <c r="J15959" t="s">
        <v>347</v>
      </c>
      <c r="K15959" t="s">
        <v>400</v>
      </c>
    </row>
    <row r="15960" spans="1:11" hidden="1" x14ac:dyDescent="0.35">
      <c r="A15960" t="s">
        <v>563</v>
      </c>
      <c r="B15960" t="s">
        <v>84</v>
      </c>
      <c r="C15960" t="s">
        <v>354</v>
      </c>
      <c r="D15960" t="s">
        <v>78</v>
      </c>
      <c r="E15960">
        <v>2024</v>
      </c>
      <c r="F15960" t="s">
        <v>500</v>
      </c>
      <c r="G15960" t="s">
        <v>311</v>
      </c>
      <c r="H15960">
        <v>4948.58</v>
      </c>
      <c r="I15960" t="s">
        <v>574</v>
      </c>
      <c r="J15960" t="s">
        <v>347</v>
      </c>
      <c r="K15960" t="s">
        <v>400</v>
      </c>
    </row>
    <row r="15961" spans="1:11" hidden="1" x14ac:dyDescent="0.35">
      <c r="A15961" t="s">
        <v>563</v>
      </c>
      <c r="B15961" t="s">
        <v>84</v>
      </c>
      <c r="C15961" t="s">
        <v>354</v>
      </c>
      <c r="D15961" t="s">
        <v>78</v>
      </c>
      <c r="E15961">
        <v>2024</v>
      </c>
      <c r="F15961" t="s">
        <v>500</v>
      </c>
      <c r="G15961" t="s">
        <v>311</v>
      </c>
      <c r="H15961">
        <v>77.05</v>
      </c>
      <c r="I15961" t="s">
        <v>574</v>
      </c>
      <c r="J15961" t="s">
        <v>347</v>
      </c>
      <c r="K15961" t="s">
        <v>400</v>
      </c>
    </row>
    <row r="15962" spans="1:11" hidden="1" x14ac:dyDescent="0.35">
      <c r="A15962" t="s">
        <v>563</v>
      </c>
      <c r="B15962" t="s">
        <v>84</v>
      </c>
      <c r="C15962" t="s">
        <v>354</v>
      </c>
      <c r="D15962" t="s">
        <v>78</v>
      </c>
      <c r="E15962">
        <v>2024</v>
      </c>
      <c r="F15962" t="s">
        <v>156</v>
      </c>
      <c r="G15962" t="s">
        <v>307</v>
      </c>
      <c r="H15962">
        <v>150.13</v>
      </c>
      <c r="I15962" t="s">
        <v>574</v>
      </c>
      <c r="J15962" t="s">
        <v>347</v>
      </c>
      <c r="K15962" t="s">
        <v>400</v>
      </c>
    </row>
    <row r="15963" spans="1:11" hidden="1" x14ac:dyDescent="0.35">
      <c r="A15963" t="s">
        <v>563</v>
      </c>
      <c r="B15963" t="s">
        <v>84</v>
      </c>
      <c r="C15963" t="s">
        <v>354</v>
      </c>
      <c r="D15963" t="s">
        <v>78</v>
      </c>
      <c r="E15963">
        <v>2024</v>
      </c>
      <c r="F15963" t="s">
        <v>156</v>
      </c>
      <c r="G15963" t="s">
        <v>307</v>
      </c>
      <c r="H15963">
        <v>144.27000000000001</v>
      </c>
      <c r="I15963" t="s">
        <v>574</v>
      </c>
      <c r="J15963" t="s">
        <v>347</v>
      </c>
      <c r="K15963" t="s">
        <v>400</v>
      </c>
    </row>
    <row r="15964" spans="1:11" hidden="1" x14ac:dyDescent="0.35">
      <c r="A15964" t="s">
        <v>563</v>
      </c>
      <c r="B15964" t="s">
        <v>84</v>
      </c>
      <c r="C15964" t="s">
        <v>354</v>
      </c>
      <c r="D15964" t="s">
        <v>78</v>
      </c>
      <c r="E15964">
        <v>2024</v>
      </c>
      <c r="F15964" t="s">
        <v>156</v>
      </c>
      <c r="G15964" t="s">
        <v>307</v>
      </c>
      <c r="H15964">
        <v>2.25</v>
      </c>
      <c r="I15964" t="s">
        <v>574</v>
      </c>
      <c r="J15964" t="s">
        <v>347</v>
      </c>
      <c r="K15964" t="s">
        <v>400</v>
      </c>
    </row>
    <row r="15965" spans="1:11" hidden="1" x14ac:dyDescent="0.35">
      <c r="A15965" t="s">
        <v>563</v>
      </c>
      <c r="B15965" t="s">
        <v>84</v>
      </c>
      <c r="C15965" t="s">
        <v>337</v>
      </c>
      <c r="D15965" t="s">
        <v>78</v>
      </c>
      <c r="E15965">
        <v>2024</v>
      </c>
      <c r="F15965" t="s">
        <v>500</v>
      </c>
      <c r="G15965" t="s">
        <v>311</v>
      </c>
      <c r="H15965">
        <v>3240.13</v>
      </c>
      <c r="I15965" t="s">
        <v>574</v>
      </c>
      <c r="J15965" t="s">
        <v>347</v>
      </c>
      <c r="K15965" t="s">
        <v>395</v>
      </c>
    </row>
    <row r="15966" spans="1:11" hidden="1" x14ac:dyDescent="0.35">
      <c r="A15966" t="s">
        <v>563</v>
      </c>
      <c r="B15966" t="s">
        <v>84</v>
      </c>
      <c r="C15966" t="s">
        <v>337</v>
      </c>
      <c r="D15966" t="s">
        <v>78</v>
      </c>
      <c r="E15966">
        <v>2024</v>
      </c>
      <c r="F15966" t="s">
        <v>500</v>
      </c>
      <c r="G15966" t="s">
        <v>311</v>
      </c>
      <c r="H15966">
        <v>467.43</v>
      </c>
      <c r="I15966" t="s">
        <v>574</v>
      </c>
      <c r="J15966" t="s">
        <v>347</v>
      </c>
      <c r="K15966" t="s">
        <v>395</v>
      </c>
    </row>
    <row r="15967" spans="1:11" hidden="1" x14ac:dyDescent="0.35">
      <c r="A15967" t="s">
        <v>563</v>
      </c>
      <c r="B15967" t="s">
        <v>84</v>
      </c>
      <c r="C15967" t="s">
        <v>337</v>
      </c>
      <c r="D15967" t="s">
        <v>78</v>
      </c>
      <c r="E15967">
        <v>2024</v>
      </c>
      <c r="F15967" t="s">
        <v>500</v>
      </c>
      <c r="G15967" t="s">
        <v>311</v>
      </c>
      <c r="H15967">
        <v>5699.43</v>
      </c>
      <c r="I15967" t="s">
        <v>574</v>
      </c>
      <c r="J15967" t="s">
        <v>347</v>
      </c>
      <c r="K15967" t="s">
        <v>395</v>
      </c>
    </row>
    <row r="15968" spans="1:11" hidden="1" x14ac:dyDescent="0.35">
      <c r="A15968" t="s">
        <v>563</v>
      </c>
      <c r="B15968" t="s">
        <v>84</v>
      </c>
      <c r="C15968" t="s">
        <v>337</v>
      </c>
      <c r="D15968" t="s">
        <v>78</v>
      </c>
      <c r="E15968">
        <v>2024</v>
      </c>
      <c r="F15968" t="s">
        <v>500</v>
      </c>
      <c r="G15968" t="s">
        <v>311</v>
      </c>
      <c r="H15968">
        <v>844.56</v>
      </c>
      <c r="I15968" t="s">
        <v>574</v>
      </c>
      <c r="J15968" t="s">
        <v>347</v>
      </c>
      <c r="K15968" t="s">
        <v>395</v>
      </c>
    </row>
    <row r="15969" spans="1:11" hidden="1" x14ac:dyDescent="0.35">
      <c r="A15969" t="s">
        <v>563</v>
      </c>
      <c r="B15969" t="s">
        <v>84</v>
      </c>
      <c r="C15969" t="s">
        <v>337</v>
      </c>
      <c r="D15969" t="s">
        <v>78</v>
      </c>
      <c r="E15969">
        <v>2024</v>
      </c>
      <c r="F15969" t="s">
        <v>506</v>
      </c>
      <c r="G15969" t="s">
        <v>309</v>
      </c>
      <c r="H15969">
        <v>512.15</v>
      </c>
      <c r="I15969" t="s">
        <v>574</v>
      </c>
      <c r="J15969" t="s">
        <v>347</v>
      </c>
      <c r="K15969" t="s">
        <v>395</v>
      </c>
    </row>
    <row r="15970" spans="1:11" hidden="1" x14ac:dyDescent="0.35">
      <c r="A15970" t="s">
        <v>563</v>
      </c>
      <c r="B15970" t="s">
        <v>84</v>
      </c>
      <c r="C15970" t="s">
        <v>337</v>
      </c>
      <c r="D15970" t="s">
        <v>78</v>
      </c>
      <c r="E15970">
        <v>2024</v>
      </c>
      <c r="F15970" t="s">
        <v>506</v>
      </c>
      <c r="G15970" t="s">
        <v>309</v>
      </c>
      <c r="H15970">
        <v>73.88</v>
      </c>
      <c r="I15970" t="s">
        <v>574</v>
      </c>
      <c r="J15970" t="s">
        <v>347</v>
      </c>
      <c r="K15970" t="s">
        <v>395</v>
      </c>
    </row>
    <row r="15971" spans="1:11" hidden="1" x14ac:dyDescent="0.35">
      <c r="A15971" t="s">
        <v>563</v>
      </c>
      <c r="B15971" t="s">
        <v>84</v>
      </c>
      <c r="C15971" t="s">
        <v>337</v>
      </c>
      <c r="D15971" t="s">
        <v>78</v>
      </c>
      <c r="E15971">
        <v>2024</v>
      </c>
      <c r="F15971" t="s">
        <v>506</v>
      </c>
      <c r="G15971" t="s">
        <v>309</v>
      </c>
      <c r="H15971">
        <v>900.89</v>
      </c>
      <c r="I15971" t="s">
        <v>574</v>
      </c>
      <c r="J15971" t="s">
        <v>347</v>
      </c>
      <c r="K15971" t="s">
        <v>395</v>
      </c>
    </row>
    <row r="15972" spans="1:11" hidden="1" x14ac:dyDescent="0.35">
      <c r="A15972" t="s">
        <v>563</v>
      </c>
      <c r="B15972" t="s">
        <v>84</v>
      </c>
      <c r="C15972" t="s">
        <v>337</v>
      </c>
      <c r="D15972" t="s">
        <v>78</v>
      </c>
      <c r="E15972">
        <v>2024</v>
      </c>
      <c r="F15972" t="s">
        <v>506</v>
      </c>
      <c r="G15972" t="s">
        <v>309</v>
      </c>
      <c r="H15972">
        <v>133.5</v>
      </c>
      <c r="I15972" t="s">
        <v>574</v>
      </c>
      <c r="J15972" t="s">
        <v>347</v>
      </c>
      <c r="K15972" t="s">
        <v>395</v>
      </c>
    </row>
    <row r="15973" spans="1:11" hidden="1" x14ac:dyDescent="0.35">
      <c r="A15973" t="s">
        <v>563</v>
      </c>
      <c r="B15973" t="s">
        <v>84</v>
      </c>
      <c r="C15973" t="s">
        <v>337</v>
      </c>
      <c r="D15973" t="s">
        <v>78</v>
      </c>
      <c r="E15973">
        <v>2024</v>
      </c>
      <c r="F15973" t="s">
        <v>71</v>
      </c>
      <c r="G15973" t="s">
        <v>310</v>
      </c>
      <c r="H15973">
        <v>14.81</v>
      </c>
      <c r="I15973" t="s">
        <v>574</v>
      </c>
      <c r="J15973" t="s">
        <v>347</v>
      </c>
      <c r="K15973" t="s">
        <v>395</v>
      </c>
    </row>
    <row r="15974" spans="1:11" hidden="1" x14ac:dyDescent="0.35">
      <c r="A15974" t="s">
        <v>563</v>
      </c>
      <c r="B15974" t="s">
        <v>84</v>
      </c>
      <c r="C15974" t="s">
        <v>337</v>
      </c>
      <c r="D15974" t="s">
        <v>78</v>
      </c>
      <c r="E15974">
        <v>2024</v>
      </c>
      <c r="F15974" t="s">
        <v>71</v>
      </c>
      <c r="G15974" t="s">
        <v>310</v>
      </c>
      <c r="H15974">
        <v>2.14</v>
      </c>
      <c r="I15974" t="s">
        <v>574</v>
      </c>
      <c r="J15974" t="s">
        <v>347</v>
      </c>
      <c r="K15974" t="s">
        <v>395</v>
      </c>
    </row>
    <row r="15975" spans="1:11" hidden="1" x14ac:dyDescent="0.35">
      <c r="A15975" t="s">
        <v>563</v>
      </c>
      <c r="B15975" t="s">
        <v>84</v>
      </c>
      <c r="C15975" t="s">
        <v>337</v>
      </c>
      <c r="D15975" t="s">
        <v>78</v>
      </c>
      <c r="E15975">
        <v>2024</v>
      </c>
      <c r="F15975" t="s">
        <v>71</v>
      </c>
      <c r="G15975" t="s">
        <v>310</v>
      </c>
      <c r="H15975">
        <v>26.06</v>
      </c>
      <c r="I15975" t="s">
        <v>574</v>
      </c>
      <c r="J15975" t="s">
        <v>347</v>
      </c>
      <c r="K15975" t="s">
        <v>395</v>
      </c>
    </row>
    <row r="15976" spans="1:11" hidden="1" x14ac:dyDescent="0.35">
      <c r="A15976" t="s">
        <v>563</v>
      </c>
      <c r="B15976" t="s">
        <v>84</v>
      </c>
      <c r="C15976" t="s">
        <v>337</v>
      </c>
      <c r="D15976" t="s">
        <v>78</v>
      </c>
      <c r="E15976">
        <v>2024</v>
      </c>
      <c r="F15976" t="s">
        <v>71</v>
      </c>
      <c r="G15976" t="s">
        <v>310</v>
      </c>
      <c r="H15976">
        <v>3.86</v>
      </c>
      <c r="I15976" t="s">
        <v>574</v>
      </c>
      <c r="J15976" t="s">
        <v>347</v>
      </c>
      <c r="K15976" t="s">
        <v>395</v>
      </c>
    </row>
    <row r="15977" spans="1:11" hidden="1" x14ac:dyDescent="0.35">
      <c r="A15977" t="s">
        <v>563</v>
      </c>
      <c r="B15977" t="s">
        <v>84</v>
      </c>
      <c r="C15977" t="s">
        <v>337</v>
      </c>
      <c r="D15977" t="s">
        <v>78</v>
      </c>
      <c r="E15977">
        <v>2024</v>
      </c>
      <c r="F15977" t="s">
        <v>148</v>
      </c>
      <c r="G15977" t="s">
        <v>308</v>
      </c>
      <c r="H15977">
        <v>31.61</v>
      </c>
      <c r="I15977" t="s">
        <v>574</v>
      </c>
      <c r="J15977" t="s">
        <v>347</v>
      </c>
      <c r="K15977" t="s">
        <v>395</v>
      </c>
    </row>
    <row r="15978" spans="1:11" hidden="1" x14ac:dyDescent="0.35">
      <c r="A15978" t="s">
        <v>563</v>
      </c>
      <c r="B15978" t="s">
        <v>84</v>
      </c>
      <c r="C15978" t="s">
        <v>337</v>
      </c>
      <c r="D15978" t="s">
        <v>78</v>
      </c>
      <c r="E15978">
        <v>2024</v>
      </c>
      <c r="F15978" t="s">
        <v>148</v>
      </c>
      <c r="G15978" t="s">
        <v>308</v>
      </c>
      <c r="H15978">
        <v>4.5599999999999996</v>
      </c>
      <c r="I15978" t="s">
        <v>574</v>
      </c>
      <c r="J15978" t="s">
        <v>347</v>
      </c>
      <c r="K15978" t="s">
        <v>395</v>
      </c>
    </row>
    <row r="15979" spans="1:11" hidden="1" x14ac:dyDescent="0.35">
      <c r="A15979" t="s">
        <v>563</v>
      </c>
      <c r="B15979" t="s">
        <v>84</v>
      </c>
      <c r="C15979" t="s">
        <v>337</v>
      </c>
      <c r="D15979" t="s">
        <v>78</v>
      </c>
      <c r="E15979">
        <v>2024</v>
      </c>
      <c r="F15979" t="s">
        <v>148</v>
      </c>
      <c r="G15979" t="s">
        <v>308</v>
      </c>
      <c r="H15979">
        <v>55.59</v>
      </c>
      <c r="I15979" t="s">
        <v>574</v>
      </c>
      <c r="J15979" t="s">
        <v>347</v>
      </c>
      <c r="K15979" t="s">
        <v>395</v>
      </c>
    </row>
    <row r="15980" spans="1:11" hidden="1" x14ac:dyDescent="0.35">
      <c r="A15980" t="s">
        <v>563</v>
      </c>
      <c r="B15980" t="s">
        <v>84</v>
      </c>
      <c r="C15980" t="s">
        <v>337</v>
      </c>
      <c r="D15980" t="s">
        <v>78</v>
      </c>
      <c r="E15980">
        <v>2024</v>
      </c>
      <c r="F15980" t="s">
        <v>148</v>
      </c>
      <c r="G15980" t="s">
        <v>308</v>
      </c>
      <c r="H15980">
        <v>8.24</v>
      </c>
      <c r="I15980" t="s">
        <v>574</v>
      </c>
      <c r="J15980" t="s">
        <v>347</v>
      </c>
      <c r="K15980" t="s">
        <v>395</v>
      </c>
    </row>
    <row r="15981" spans="1:11" hidden="1" x14ac:dyDescent="0.35">
      <c r="A15981" t="s">
        <v>563</v>
      </c>
      <c r="B15981" t="s">
        <v>84</v>
      </c>
      <c r="C15981" t="s">
        <v>337</v>
      </c>
      <c r="D15981" t="s">
        <v>78</v>
      </c>
      <c r="E15981">
        <v>2024</v>
      </c>
      <c r="F15981" t="s">
        <v>156</v>
      </c>
      <c r="G15981" t="s">
        <v>307</v>
      </c>
      <c r="H15981">
        <v>358.69</v>
      </c>
      <c r="I15981" t="s">
        <v>574</v>
      </c>
      <c r="J15981" t="s">
        <v>347</v>
      </c>
      <c r="K15981" t="s">
        <v>395</v>
      </c>
    </row>
    <row r="15982" spans="1:11" hidden="1" x14ac:dyDescent="0.35">
      <c r="A15982" t="s">
        <v>563</v>
      </c>
      <c r="B15982" t="s">
        <v>84</v>
      </c>
      <c r="C15982" t="s">
        <v>337</v>
      </c>
      <c r="D15982" t="s">
        <v>78</v>
      </c>
      <c r="E15982">
        <v>2024</v>
      </c>
      <c r="F15982" t="s">
        <v>156</v>
      </c>
      <c r="G15982" t="s">
        <v>307</v>
      </c>
      <c r="H15982">
        <v>51.74</v>
      </c>
      <c r="I15982" t="s">
        <v>574</v>
      </c>
      <c r="J15982" t="s">
        <v>347</v>
      </c>
      <c r="K15982" t="s">
        <v>395</v>
      </c>
    </row>
    <row r="15983" spans="1:11" hidden="1" x14ac:dyDescent="0.35">
      <c r="A15983" t="s">
        <v>563</v>
      </c>
      <c r="B15983" t="s">
        <v>84</v>
      </c>
      <c r="C15983" t="s">
        <v>337</v>
      </c>
      <c r="D15983" t="s">
        <v>78</v>
      </c>
      <c r="E15983">
        <v>2024</v>
      </c>
      <c r="F15983" t="s">
        <v>156</v>
      </c>
      <c r="G15983" t="s">
        <v>307</v>
      </c>
      <c r="H15983">
        <v>630.94000000000005</v>
      </c>
      <c r="I15983" t="s">
        <v>574</v>
      </c>
      <c r="J15983" t="s">
        <v>347</v>
      </c>
      <c r="K15983" t="s">
        <v>395</v>
      </c>
    </row>
    <row r="15984" spans="1:11" hidden="1" x14ac:dyDescent="0.35">
      <c r="A15984" t="s">
        <v>563</v>
      </c>
      <c r="B15984" t="s">
        <v>84</v>
      </c>
      <c r="C15984" t="s">
        <v>337</v>
      </c>
      <c r="D15984" t="s">
        <v>78</v>
      </c>
      <c r="E15984">
        <v>2024</v>
      </c>
      <c r="F15984" t="s">
        <v>156</v>
      </c>
      <c r="G15984" t="s">
        <v>307</v>
      </c>
      <c r="H15984">
        <v>93.49</v>
      </c>
      <c r="I15984" t="s">
        <v>574</v>
      </c>
      <c r="J15984" t="s">
        <v>347</v>
      </c>
      <c r="K15984" t="s">
        <v>395</v>
      </c>
    </row>
    <row r="15985" spans="1:11" hidden="1" x14ac:dyDescent="0.35">
      <c r="A15985" t="s">
        <v>563</v>
      </c>
      <c r="B15985" t="s">
        <v>84</v>
      </c>
      <c r="C15985" t="s">
        <v>338</v>
      </c>
      <c r="D15985" t="s">
        <v>78</v>
      </c>
      <c r="E15985">
        <v>2024</v>
      </c>
      <c r="F15985" t="s">
        <v>506</v>
      </c>
      <c r="G15985" t="s">
        <v>309</v>
      </c>
      <c r="H15985">
        <v>631.20000000000005</v>
      </c>
      <c r="I15985" t="s">
        <v>574</v>
      </c>
      <c r="J15985" t="s">
        <v>347</v>
      </c>
      <c r="K15985" t="s">
        <v>396</v>
      </c>
    </row>
    <row r="15986" spans="1:11" hidden="1" x14ac:dyDescent="0.35">
      <c r="A15986" t="s">
        <v>563</v>
      </c>
      <c r="B15986" t="s">
        <v>84</v>
      </c>
      <c r="C15986" t="s">
        <v>338</v>
      </c>
      <c r="D15986" t="s">
        <v>78</v>
      </c>
      <c r="E15986">
        <v>2024</v>
      </c>
      <c r="F15986" t="s">
        <v>506</v>
      </c>
      <c r="G15986" t="s">
        <v>309</v>
      </c>
      <c r="H15986">
        <v>127.1</v>
      </c>
      <c r="I15986" t="s">
        <v>574</v>
      </c>
      <c r="J15986" t="s">
        <v>347</v>
      </c>
      <c r="K15986" t="s">
        <v>396</v>
      </c>
    </row>
    <row r="15987" spans="1:11" hidden="1" x14ac:dyDescent="0.35">
      <c r="A15987" t="s">
        <v>563</v>
      </c>
      <c r="B15987" t="s">
        <v>84</v>
      </c>
      <c r="C15987" t="s">
        <v>338</v>
      </c>
      <c r="D15987" t="s">
        <v>78</v>
      </c>
      <c r="E15987">
        <v>2024</v>
      </c>
      <c r="F15987" t="s">
        <v>506</v>
      </c>
      <c r="G15987" t="s">
        <v>309</v>
      </c>
      <c r="H15987">
        <v>988.82</v>
      </c>
      <c r="I15987" t="s">
        <v>574</v>
      </c>
      <c r="J15987" t="s">
        <v>347</v>
      </c>
      <c r="K15987" t="s">
        <v>396</v>
      </c>
    </row>
    <row r="15988" spans="1:11" hidden="1" x14ac:dyDescent="0.35">
      <c r="A15988" t="s">
        <v>563</v>
      </c>
      <c r="B15988" t="s">
        <v>84</v>
      </c>
      <c r="C15988" t="s">
        <v>338</v>
      </c>
      <c r="D15988" t="s">
        <v>78</v>
      </c>
      <c r="E15988">
        <v>2024</v>
      </c>
      <c r="F15988" t="s">
        <v>506</v>
      </c>
      <c r="G15988" t="s">
        <v>309</v>
      </c>
      <c r="H15988">
        <v>9.34</v>
      </c>
      <c r="I15988" t="s">
        <v>574</v>
      </c>
      <c r="J15988" t="s">
        <v>347</v>
      </c>
      <c r="K15988" t="s">
        <v>396</v>
      </c>
    </row>
    <row r="15989" spans="1:11" hidden="1" x14ac:dyDescent="0.35">
      <c r="A15989" t="s">
        <v>563</v>
      </c>
      <c r="B15989" t="s">
        <v>84</v>
      </c>
      <c r="C15989" t="s">
        <v>338</v>
      </c>
      <c r="D15989" t="s">
        <v>78</v>
      </c>
      <c r="E15989">
        <v>2024</v>
      </c>
      <c r="F15989" t="s">
        <v>500</v>
      </c>
      <c r="G15989" t="s">
        <v>311</v>
      </c>
      <c r="H15989">
        <v>5127.12</v>
      </c>
      <c r="I15989" t="s">
        <v>574</v>
      </c>
      <c r="J15989" t="s">
        <v>14</v>
      </c>
      <c r="K15989" t="s">
        <v>396</v>
      </c>
    </row>
    <row r="15990" spans="1:11" hidden="1" x14ac:dyDescent="0.35">
      <c r="A15990" t="s">
        <v>563</v>
      </c>
      <c r="B15990" t="s">
        <v>84</v>
      </c>
      <c r="C15990" t="s">
        <v>338</v>
      </c>
      <c r="D15990" t="s">
        <v>78</v>
      </c>
      <c r="E15990">
        <v>2024</v>
      </c>
      <c r="F15990" t="s">
        <v>500</v>
      </c>
      <c r="G15990" t="s">
        <v>311</v>
      </c>
      <c r="H15990">
        <v>4065.46</v>
      </c>
      <c r="I15990" t="s">
        <v>574</v>
      </c>
      <c r="J15990" t="s">
        <v>347</v>
      </c>
      <c r="K15990" t="s">
        <v>396</v>
      </c>
    </row>
    <row r="15991" spans="1:11" hidden="1" x14ac:dyDescent="0.35">
      <c r="A15991" t="s">
        <v>563</v>
      </c>
      <c r="B15991" t="s">
        <v>84</v>
      </c>
      <c r="C15991" t="s">
        <v>338</v>
      </c>
      <c r="D15991" t="s">
        <v>78</v>
      </c>
      <c r="E15991">
        <v>2024</v>
      </c>
      <c r="F15991" t="s">
        <v>500</v>
      </c>
      <c r="G15991" t="s">
        <v>311</v>
      </c>
      <c r="H15991">
        <v>1032.42</v>
      </c>
      <c r="I15991" t="s">
        <v>574</v>
      </c>
      <c r="J15991" t="s">
        <v>14</v>
      </c>
      <c r="K15991" t="s">
        <v>396</v>
      </c>
    </row>
    <row r="15992" spans="1:11" hidden="1" x14ac:dyDescent="0.35">
      <c r="A15992" t="s">
        <v>563</v>
      </c>
      <c r="B15992" t="s">
        <v>84</v>
      </c>
      <c r="C15992" t="s">
        <v>338</v>
      </c>
      <c r="D15992" t="s">
        <v>78</v>
      </c>
      <c r="E15992">
        <v>2024</v>
      </c>
      <c r="F15992" t="s">
        <v>500</v>
      </c>
      <c r="G15992" t="s">
        <v>311</v>
      </c>
      <c r="H15992">
        <v>818.64</v>
      </c>
      <c r="I15992" t="s">
        <v>574</v>
      </c>
      <c r="J15992" t="s">
        <v>347</v>
      </c>
      <c r="K15992" t="s">
        <v>396</v>
      </c>
    </row>
    <row r="15993" spans="1:11" hidden="1" x14ac:dyDescent="0.35">
      <c r="A15993" t="s">
        <v>563</v>
      </c>
      <c r="B15993" t="s">
        <v>84</v>
      </c>
      <c r="C15993" t="s">
        <v>338</v>
      </c>
      <c r="D15993" t="s">
        <v>78</v>
      </c>
      <c r="E15993">
        <v>2024</v>
      </c>
      <c r="F15993" t="s">
        <v>500</v>
      </c>
      <c r="G15993" t="s">
        <v>311</v>
      </c>
      <c r="H15993">
        <v>8031.92</v>
      </c>
      <c r="I15993" t="s">
        <v>574</v>
      </c>
      <c r="J15993" t="s">
        <v>14</v>
      </c>
      <c r="K15993" t="s">
        <v>396</v>
      </c>
    </row>
    <row r="15994" spans="1:11" hidden="1" x14ac:dyDescent="0.35">
      <c r="A15994" t="s">
        <v>563</v>
      </c>
      <c r="B15994" t="s">
        <v>84</v>
      </c>
      <c r="C15994" t="s">
        <v>338</v>
      </c>
      <c r="D15994" t="s">
        <v>78</v>
      </c>
      <c r="E15994">
        <v>2024</v>
      </c>
      <c r="F15994" t="s">
        <v>500</v>
      </c>
      <c r="G15994" t="s">
        <v>311</v>
      </c>
      <c r="H15994">
        <v>6368.76</v>
      </c>
      <c r="I15994" t="s">
        <v>574</v>
      </c>
      <c r="J15994" t="s">
        <v>347</v>
      </c>
      <c r="K15994" t="s">
        <v>396</v>
      </c>
    </row>
    <row r="15995" spans="1:11" hidden="1" x14ac:dyDescent="0.35">
      <c r="A15995" t="s">
        <v>563</v>
      </c>
      <c r="B15995" t="s">
        <v>84</v>
      </c>
      <c r="C15995" t="s">
        <v>338</v>
      </c>
      <c r="D15995" t="s">
        <v>78</v>
      </c>
      <c r="E15995">
        <v>2024</v>
      </c>
      <c r="F15995" t="s">
        <v>500</v>
      </c>
      <c r="G15995" t="s">
        <v>311</v>
      </c>
      <c r="H15995">
        <v>75.83</v>
      </c>
      <c r="I15995" t="s">
        <v>574</v>
      </c>
      <c r="J15995" t="s">
        <v>14</v>
      </c>
      <c r="K15995" t="s">
        <v>396</v>
      </c>
    </row>
    <row r="15996" spans="1:11" hidden="1" x14ac:dyDescent="0.35">
      <c r="A15996" t="s">
        <v>563</v>
      </c>
      <c r="B15996" t="s">
        <v>84</v>
      </c>
      <c r="C15996" t="s">
        <v>338</v>
      </c>
      <c r="D15996" t="s">
        <v>78</v>
      </c>
      <c r="E15996">
        <v>2024</v>
      </c>
      <c r="F15996" t="s">
        <v>500</v>
      </c>
      <c r="G15996" t="s">
        <v>311</v>
      </c>
      <c r="H15996">
        <v>60.13</v>
      </c>
      <c r="I15996" t="s">
        <v>574</v>
      </c>
      <c r="J15996" t="s">
        <v>347</v>
      </c>
      <c r="K15996" t="s">
        <v>396</v>
      </c>
    </row>
    <row r="15997" spans="1:11" hidden="1" x14ac:dyDescent="0.35">
      <c r="A15997" t="s">
        <v>563</v>
      </c>
      <c r="B15997" t="s">
        <v>84</v>
      </c>
      <c r="C15997" t="s">
        <v>338</v>
      </c>
      <c r="D15997" t="s">
        <v>78</v>
      </c>
      <c r="E15997">
        <v>2024</v>
      </c>
      <c r="F15997" t="s">
        <v>71</v>
      </c>
      <c r="G15997" t="s">
        <v>310</v>
      </c>
      <c r="H15997">
        <v>21.98</v>
      </c>
      <c r="I15997" t="s">
        <v>574</v>
      </c>
      <c r="J15997" t="s">
        <v>347</v>
      </c>
      <c r="K15997" t="s">
        <v>396</v>
      </c>
    </row>
    <row r="15998" spans="1:11" hidden="1" x14ac:dyDescent="0.35">
      <c r="A15998" t="s">
        <v>563</v>
      </c>
      <c r="B15998" t="s">
        <v>84</v>
      </c>
      <c r="C15998" t="s">
        <v>338</v>
      </c>
      <c r="D15998" t="s">
        <v>78</v>
      </c>
      <c r="E15998">
        <v>2024</v>
      </c>
      <c r="F15998" t="s">
        <v>71</v>
      </c>
      <c r="G15998" t="s">
        <v>310</v>
      </c>
      <c r="H15998">
        <v>4.43</v>
      </c>
      <c r="I15998" t="s">
        <v>574</v>
      </c>
      <c r="J15998" t="s">
        <v>347</v>
      </c>
      <c r="K15998" t="s">
        <v>396</v>
      </c>
    </row>
    <row r="15999" spans="1:11" hidden="1" x14ac:dyDescent="0.35">
      <c r="A15999" t="s">
        <v>563</v>
      </c>
      <c r="B15999" t="s">
        <v>84</v>
      </c>
      <c r="C15999" t="s">
        <v>338</v>
      </c>
      <c r="D15999" t="s">
        <v>78</v>
      </c>
      <c r="E15999">
        <v>2024</v>
      </c>
      <c r="F15999" t="s">
        <v>71</v>
      </c>
      <c r="G15999" t="s">
        <v>310</v>
      </c>
      <c r="H15999">
        <v>34.409999999999997</v>
      </c>
      <c r="I15999" t="s">
        <v>574</v>
      </c>
      <c r="J15999" t="s">
        <v>347</v>
      </c>
      <c r="K15999" t="s">
        <v>396</v>
      </c>
    </row>
    <row r="16000" spans="1:11" hidden="1" x14ac:dyDescent="0.35">
      <c r="A16000" t="s">
        <v>563</v>
      </c>
      <c r="B16000" t="s">
        <v>84</v>
      </c>
      <c r="C16000" t="s">
        <v>338</v>
      </c>
      <c r="D16000" t="s">
        <v>78</v>
      </c>
      <c r="E16000">
        <v>2024</v>
      </c>
      <c r="F16000" t="s">
        <v>71</v>
      </c>
      <c r="G16000" t="s">
        <v>310</v>
      </c>
      <c r="H16000">
        <v>0.33</v>
      </c>
      <c r="I16000" t="s">
        <v>574</v>
      </c>
      <c r="J16000" t="s">
        <v>347</v>
      </c>
      <c r="K16000" t="s">
        <v>396</v>
      </c>
    </row>
    <row r="16001" spans="1:11" hidden="1" x14ac:dyDescent="0.35">
      <c r="A16001" t="s">
        <v>563</v>
      </c>
      <c r="B16001" t="s">
        <v>84</v>
      </c>
      <c r="C16001" t="s">
        <v>338</v>
      </c>
      <c r="D16001" t="s">
        <v>78</v>
      </c>
      <c r="E16001">
        <v>2024</v>
      </c>
      <c r="F16001" t="s">
        <v>148</v>
      </c>
      <c r="G16001" t="s">
        <v>308</v>
      </c>
      <c r="H16001">
        <v>39.700000000000003</v>
      </c>
      <c r="I16001" t="s">
        <v>574</v>
      </c>
      <c r="J16001" t="s">
        <v>347</v>
      </c>
      <c r="K16001" t="s">
        <v>396</v>
      </c>
    </row>
    <row r="16002" spans="1:11" hidden="1" x14ac:dyDescent="0.35">
      <c r="A16002" t="s">
        <v>563</v>
      </c>
      <c r="B16002" t="s">
        <v>84</v>
      </c>
      <c r="C16002" t="s">
        <v>338</v>
      </c>
      <c r="D16002" t="s">
        <v>78</v>
      </c>
      <c r="E16002">
        <v>2024</v>
      </c>
      <c r="F16002" t="s">
        <v>148</v>
      </c>
      <c r="G16002" t="s">
        <v>308</v>
      </c>
      <c r="H16002">
        <v>7.99</v>
      </c>
      <c r="I16002" t="s">
        <v>574</v>
      </c>
      <c r="J16002" t="s">
        <v>347</v>
      </c>
      <c r="K16002" t="s">
        <v>396</v>
      </c>
    </row>
    <row r="16003" spans="1:11" hidden="1" x14ac:dyDescent="0.35">
      <c r="A16003" t="s">
        <v>563</v>
      </c>
      <c r="B16003" t="s">
        <v>84</v>
      </c>
      <c r="C16003" t="s">
        <v>338</v>
      </c>
      <c r="D16003" t="s">
        <v>78</v>
      </c>
      <c r="E16003">
        <v>2024</v>
      </c>
      <c r="F16003" t="s">
        <v>148</v>
      </c>
      <c r="G16003" t="s">
        <v>308</v>
      </c>
      <c r="H16003">
        <v>62.19</v>
      </c>
      <c r="I16003" t="s">
        <v>574</v>
      </c>
      <c r="J16003" t="s">
        <v>347</v>
      </c>
      <c r="K16003" t="s">
        <v>396</v>
      </c>
    </row>
    <row r="16004" spans="1:11" hidden="1" x14ac:dyDescent="0.35">
      <c r="A16004" t="s">
        <v>563</v>
      </c>
      <c r="B16004" t="s">
        <v>84</v>
      </c>
      <c r="C16004" t="s">
        <v>338</v>
      </c>
      <c r="D16004" t="s">
        <v>78</v>
      </c>
      <c r="E16004">
        <v>2024</v>
      </c>
      <c r="F16004" t="s">
        <v>148</v>
      </c>
      <c r="G16004" t="s">
        <v>308</v>
      </c>
      <c r="H16004">
        <v>0.59</v>
      </c>
      <c r="I16004" t="s">
        <v>574</v>
      </c>
      <c r="J16004" t="s">
        <v>347</v>
      </c>
      <c r="K16004" t="s">
        <v>396</v>
      </c>
    </row>
    <row r="16005" spans="1:11" hidden="1" x14ac:dyDescent="0.35">
      <c r="A16005" t="s">
        <v>563</v>
      </c>
      <c r="B16005" t="s">
        <v>84</v>
      </c>
      <c r="C16005" t="s">
        <v>338</v>
      </c>
      <c r="D16005" t="s">
        <v>78</v>
      </c>
      <c r="E16005">
        <v>2024</v>
      </c>
      <c r="F16005" t="s">
        <v>156</v>
      </c>
      <c r="G16005" t="s">
        <v>307</v>
      </c>
      <c r="H16005">
        <v>93.71</v>
      </c>
      <c r="I16005" t="s">
        <v>574</v>
      </c>
      <c r="J16005" t="s">
        <v>14</v>
      </c>
      <c r="K16005" t="s">
        <v>396</v>
      </c>
    </row>
    <row r="16006" spans="1:11" hidden="1" x14ac:dyDescent="0.35">
      <c r="A16006" t="s">
        <v>563</v>
      </c>
      <c r="B16006" t="s">
        <v>84</v>
      </c>
      <c r="C16006" t="s">
        <v>338</v>
      </c>
      <c r="D16006" t="s">
        <v>78</v>
      </c>
      <c r="E16006">
        <v>2024</v>
      </c>
      <c r="F16006" t="s">
        <v>156</v>
      </c>
      <c r="G16006" t="s">
        <v>307</v>
      </c>
      <c r="H16006">
        <v>479.23</v>
      </c>
      <c r="I16006" t="s">
        <v>574</v>
      </c>
      <c r="J16006" t="s">
        <v>347</v>
      </c>
      <c r="K16006" t="s">
        <v>396</v>
      </c>
    </row>
    <row r="16007" spans="1:11" hidden="1" x14ac:dyDescent="0.35">
      <c r="A16007" t="s">
        <v>563</v>
      </c>
      <c r="B16007" t="s">
        <v>84</v>
      </c>
      <c r="C16007" t="s">
        <v>338</v>
      </c>
      <c r="D16007" t="s">
        <v>78</v>
      </c>
      <c r="E16007">
        <v>2024</v>
      </c>
      <c r="F16007" t="s">
        <v>156</v>
      </c>
      <c r="G16007" t="s">
        <v>307</v>
      </c>
      <c r="H16007">
        <v>18.87</v>
      </c>
      <c r="I16007" t="s">
        <v>574</v>
      </c>
      <c r="J16007" t="s">
        <v>14</v>
      </c>
      <c r="K16007" t="s">
        <v>396</v>
      </c>
    </row>
    <row r="16008" spans="1:11" hidden="1" x14ac:dyDescent="0.35">
      <c r="A16008" t="s">
        <v>563</v>
      </c>
      <c r="B16008" t="s">
        <v>84</v>
      </c>
      <c r="C16008" t="s">
        <v>338</v>
      </c>
      <c r="D16008" t="s">
        <v>78</v>
      </c>
      <c r="E16008">
        <v>2024</v>
      </c>
      <c r="F16008" t="s">
        <v>156</v>
      </c>
      <c r="G16008" t="s">
        <v>307</v>
      </c>
      <c r="H16008">
        <v>96.5</v>
      </c>
      <c r="I16008" t="s">
        <v>574</v>
      </c>
      <c r="J16008" t="s">
        <v>347</v>
      </c>
      <c r="K16008" t="s">
        <v>396</v>
      </c>
    </row>
    <row r="16009" spans="1:11" hidden="1" x14ac:dyDescent="0.35">
      <c r="A16009" t="s">
        <v>563</v>
      </c>
      <c r="B16009" t="s">
        <v>84</v>
      </c>
      <c r="C16009" t="s">
        <v>338</v>
      </c>
      <c r="D16009" t="s">
        <v>78</v>
      </c>
      <c r="E16009">
        <v>2024</v>
      </c>
      <c r="F16009" t="s">
        <v>156</v>
      </c>
      <c r="G16009" t="s">
        <v>307</v>
      </c>
      <c r="H16009">
        <v>146.80000000000001</v>
      </c>
      <c r="I16009" t="s">
        <v>574</v>
      </c>
      <c r="J16009" t="s">
        <v>14</v>
      </c>
      <c r="K16009" t="s">
        <v>396</v>
      </c>
    </row>
    <row r="16010" spans="1:11" hidden="1" x14ac:dyDescent="0.35">
      <c r="A16010" t="s">
        <v>563</v>
      </c>
      <c r="B16010" t="s">
        <v>84</v>
      </c>
      <c r="C16010" t="s">
        <v>338</v>
      </c>
      <c r="D16010" t="s">
        <v>78</v>
      </c>
      <c r="E16010">
        <v>2024</v>
      </c>
      <c r="F16010" t="s">
        <v>156</v>
      </c>
      <c r="G16010" t="s">
        <v>307</v>
      </c>
      <c r="H16010">
        <v>750.73</v>
      </c>
      <c r="I16010" t="s">
        <v>574</v>
      </c>
      <c r="J16010" t="s">
        <v>347</v>
      </c>
      <c r="K16010" t="s">
        <v>396</v>
      </c>
    </row>
    <row r="16011" spans="1:11" hidden="1" x14ac:dyDescent="0.35">
      <c r="A16011" t="s">
        <v>563</v>
      </c>
      <c r="B16011" t="s">
        <v>84</v>
      </c>
      <c r="C16011" t="s">
        <v>338</v>
      </c>
      <c r="D16011" t="s">
        <v>78</v>
      </c>
      <c r="E16011">
        <v>2024</v>
      </c>
      <c r="F16011" t="s">
        <v>156</v>
      </c>
      <c r="G16011" t="s">
        <v>307</v>
      </c>
      <c r="H16011">
        <v>1.39</v>
      </c>
      <c r="I16011" t="s">
        <v>574</v>
      </c>
      <c r="J16011" t="s">
        <v>14</v>
      </c>
      <c r="K16011" t="s">
        <v>396</v>
      </c>
    </row>
    <row r="16012" spans="1:11" hidden="1" x14ac:dyDescent="0.35">
      <c r="A16012" t="s">
        <v>563</v>
      </c>
      <c r="B16012" t="s">
        <v>84</v>
      </c>
      <c r="C16012" t="s">
        <v>338</v>
      </c>
      <c r="D16012" t="s">
        <v>78</v>
      </c>
      <c r="E16012">
        <v>2024</v>
      </c>
      <c r="F16012" t="s">
        <v>156</v>
      </c>
      <c r="G16012" t="s">
        <v>307</v>
      </c>
      <c r="H16012">
        <v>7.09</v>
      </c>
      <c r="I16012" t="s">
        <v>574</v>
      </c>
      <c r="J16012" t="s">
        <v>347</v>
      </c>
      <c r="K16012" t="s">
        <v>396</v>
      </c>
    </row>
    <row r="16013" spans="1:11" hidden="1" x14ac:dyDescent="0.35">
      <c r="A16013" t="s">
        <v>563</v>
      </c>
      <c r="B16013" t="s">
        <v>84</v>
      </c>
      <c r="C16013" t="s">
        <v>331</v>
      </c>
      <c r="D16013" t="s">
        <v>78</v>
      </c>
      <c r="E16013">
        <v>2024</v>
      </c>
      <c r="F16013" t="s">
        <v>500</v>
      </c>
      <c r="G16013" t="s">
        <v>311</v>
      </c>
      <c r="H16013">
        <v>11546.86</v>
      </c>
      <c r="I16013" t="s">
        <v>574</v>
      </c>
      <c r="J16013" t="s">
        <v>14</v>
      </c>
      <c r="K16013" t="s">
        <v>397</v>
      </c>
    </row>
    <row r="16014" spans="1:11" hidden="1" x14ac:dyDescent="0.35">
      <c r="A16014" t="s">
        <v>563</v>
      </c>
      <c r="B16014" t="s">
        <v>84</v>
      </c>
      <c r="C16014" t="s">
        <v>331</v>
      </c>
      <c r="D16014" t="s">
        <v>78</v>
      </c>
      <c r="E16014">
        <v>2024</v>
      </c>
      <c r="F16014" t="s">
        <v>500</v>
      </c>
      <c r="G16014" t="s">
        <v>311</v>
      </c>
      <c r="H16014">
        <v>6414.03</v>
      </c>
      <c r="I16014" t="s">
        <v>574</v>
      </c>
      <c r="J16014" t="s">
        <v>347</v>
      </c>
      <c r="K16014" t="s">
        <v>397</v>
      </c>
    </row>
    <row r="16015" spans="1:11" hidden="1" x14ac:dyDescent="0.35">
      <c r="A16015" t="s">
        <v>563</v>
      </c>
      <c r="B16015" t="s">
        <v>84</v>
      </c>
      <c r="C16015" t="s">
        <v>331</v>
      </c>
      <c r="D16015" t="s">
        <v>78</v>
      </c>
      <c r="E16015">
        <v>2024</v>
      </c>
      <c r="F16015" t="s">
        <v>500</v>
      </c>
      <c r="G16015" t="s">
        <v>311</v>
      </c>
      <c r="H16015">
        <v>4031.82</v>
      </c>
      <c r="I16015" t="s">
        <v>574</v>
      </c>
      <c r="J16015" t="s">
        <v>14</v>
      </c>
      <c r="K16015" t="s">
        <v>397</v>
      </c>
    </row>
    <row r="16016" spans="1:11" hidden="1" x14ac:dyDescent="0.35">
      <c r="A16016" t="s">
        <v>563</v>
      </c>
      <c r="B16016" t="s">
        <v>84</v>
      </c>
      <c r="C16016" t="s">
        <v>331</v>
      </c>
      <c r="D16016" t="s">
        <v>78</v>
      </c>
      <c r="E16016">
        <v>2024</v>
      </c>
      <c r="F16016" t="s">
        <v>500</v>
      </c>
      <c r="G16016" t="s">
        <v>311</v>
      </c>
      <c r="H16016">
        <v>2239.59</v>
      </c>
      <c r="I16016" t="s">
        <v>574</v>
      </c>
      <c r="J16016" t="s">
        <v>347</v>
      </c>
      <c r="K16016" t="s">
        <v>397</v>
      </c>
    </row>
    <row r="16017" spans="1:11" hidden="1" x14ac:dyDescent="0.35">
      <c r="A16017" t="s">
        <v>563</v>
      </c>
      <c r="B16017" t="s">
        <v>84</v>
      </c>
      <c r="C16017" t="s">
        <v>331</v>
      </c>
      <c r="D16017" t="s">
        <v>78</v>
      </c>
      <c r="E16017">
        <v>2024</v>
      </c>
      <c r="F16017" t="s">
        <v>500</v>
      </c>
      <c r="G16017" t="s">
        <v>311</v>
      </c>
      <c r="H16017">
        <v>83.67</v>
      </c>
      <c r="I16017" t="s">
        <v>574</v>
      </c>
      <c r="J16017" t="s">
        <v>14</v>
      </c>
      <c r="K16017" t="s">
        <v>397</v>
      </c>
    </row>
    <row r="16018" spans="1:11" hidden="1" x14ac:dyDescent="0.35">
      <c r="A16018" t="s">
        <v>563</v>
      </c>
      <c r="B16018" t="s">
        <v>84</v>
      </c>
      <c r="C16018" t="s">
        <v>331</v>
      </c>
      <c r="D16018" t="s">
        <v>78</v>
      </c>
      <c r="E16018">
        <v>2024</v>
      </c>
      <c r="F16018" t="s">
        <v>500</v>
      </c>
      <c r="G16018" t="s">
        <v>311</v>
      </c>
      <c r="H16018">
        <v>46.47</v>
      </c>
      <c r="I16018" t="s">
        <v>574</v>
      </c>
      <c r="J16018" t="s">
        <v>347</v>
      </c>
      <c r="K16018" t="s">
        <v>397</v>
      </c>
    </row>
    <row r="16019" spans="1:11" hidden="1" x14ac:dyDescent="0.35">
      <c r="A16019" t="s">
        <v>563</v>
      </c>
      <c r="B16019" t="s">
        <v>84</v>
      </c>
      <c r="C16019" t="s">
        <v>331</v>
      </c>
      <c r="D16019" t="s">
        <v>78</v>
      </c>
      <c r="E16019">
        <v>2024</v>
      </c>
      <c r="F16019" t="s">
        <v>500</v>
      </c>
      <c r="G16019" t="s">
        <v>311</v>
      </c>
      <c r="H16019">
        <v>937.51</v>
      </c>
      <c r="I16019" t="s">
        <v>574</v>
      </c>
      <c r="J16019" t="s">
        <v>14</v>
      </c>
      <c r="K16019" t="s">
        <v>397</v>
      </c>
    </row>
    <row r="16020" spans="1:11" hidden="1" x14ac:dyDescent="0.35">
      <c r="A16020" t="s">
        <v>563</v>
      </c>
      <c r="B16020" t="s">
        <v>84</v>
      </c>
      <c r="C16020" t="s">
        <v>331</v>
      </c>
      <c r="D16020" t="s">
        <v>78</v>
      </c>
      <c r="E16020">
        <v>2024</v>
      </c>
      <c r="F16020" t="s">
        <v>500</v>
      </c>
      <c r="G16020" t="s">
        <v>311</v>
      </c>
      <c r="H16020">
        <v>520.77</v>
      </c>
      <c r="I16020" t="s">
        <v>574</v>
      </c>
      <c r="J16020" t="s">
        <v>347</v>
      </c>
      <c r="K16020" t="s">
        <v>397</v>
      </c>
    </row>
    <row r="16021" spans="1:11" hidden="1" x14ac:dyDescent="0.35">
      <c r="A16021" t="s">
        <v>563</v>
      </c>
      <c r="B16021" t="s">
        <v>84</v>
      </c>
      <c r="C16021" t="s">
        <v>331</v>
      </c>
      <c r="D16021" t="s">
        <v>78</v>
      </c>
      <c r="E16021">
        <v>2024</v>
      </c>
      <c r="F16021" t="s">
        <v>500</v>
      </c>
      <c r="G16021" t="s">
        <v>311</v>
      </c>
      <c r="H16021">
        <v>11773.35</v>
      </c>
      <c r="I16021" t="s">
        <v>574</v>
      </c>
      <c r="J16021" t="s">
        <v>14</v>
      </c>
      <c r="K16021" t="s">
        <v>397</v>
      </c>
    </row>
    <row r="16022" spans="1:11" hidden="1" x14ac:dyDescent="0.35">
      <c r="A16022" t="s">
        <v>563</v>
      </c>
      <c r="B16022" t="s">
        <v>84</v>
      </c>
      <c r="C16022" t="s">
        <v>331</v>
      </c>
      <c r="D16022" t="s">
        <v>78</v>
      </c>
      <c r="E16022">
        <v>2024</v>
      </c>
      <c r="F16022" t="s">
        <v>500</v>
      </c>
      <c r="G16022" t="s">
        <v>311</v>
      </c>
      <c r="H16022">
        <v>6539.84</v>
      </c>
      <c r="I16022" t="s">
        <v>574</v>
      </c>
      <c r="J16022" t="s">
        <v>347</v>
      </c>
      <c r="K16022" t="s">
        <v>397</v>
      </c>
    </row>
    <row r="16023" spans="1:11" hidden="1" x14ac:dyDescent="0.35">
      <c r="A16023" t="s">
        <v>563</v>
      </c>
      <c r="B16023" t="s">
        <v>84</v>
      </c>
      <c r="C16023" t="s">
        <v>331</v>
      </c>
      <c r="D16023" t="s">
        <v>78</v>
      </c>
      <c r="E16023">
        <v>2024</v>
      </c>
      <c r="F16023" t="s">
        <v>500</v>
      </c>
      <c r="G16023" t="s">
        <v>311</v>
      </c>
      <c r="H16023">
        <v>1909.35</v>
      </c>
      <c r="I16023" t="s">
        <v>574</v>
      </c>
      <c r="J16023" t="s">
        <v>14</v>
      </c>
      <c r="K16023" t="s">
        <v>397</v>
      </c>
    </row>
    <row r="16024" spans="1:11" hidden="1" x14ac:dyDescent="0.35">
      <c r="A16024" t="s">
        <v>563</v>
      </c>
      <c r="B16024" t="s">
        <v>84</v>
      </c>
      <c r="C16024" t="s">
        <v>331</v>
      </c>
      <c r="D16024" t="s">
        <v>78</v>
      </c>
      <c r="E16024">
        <v>2024</v>
      </c>
      <c r="F16024" t="s">
        <v>500</v>
      </c>
      <c r="G16024" t="s">
        <v>311</v>
      </c>
      <c r="H16024">
        <v>1060.5999999999999</v>
      </c>
      <c r="I16024" t="s">
        <v>574</v>
      </c>
      <c r="J16024" t="s">
        <v>347</v>
      </c>
      <c r="K16024" t="s">
        <v>397</v>
      </c>
    </row>
    <row r="16025" spans="1:11" hidden="1" x14ac:dyDescent="0.35">
      <c r="A16025" t="s">
        <v>563</v>
      </c>
      <c r="B16025" t="s">
        <v>84</v>
      </c>
      <c r="C16025" t="s">
        <v>331</v>
      </c>
      <c r="D16025" t="s">
        <v>78</v>
      </c>
      <c r="E16025">
        <v>2024</v>
      </c>
      <c r="F16025" t="s">
        <v>506</v>
      </c>
      <c r="G16025" t="s">
        <v>309</v>
      </c>
      <c r="H16025">
        <v>4616.58</v>
      </c>
      <c r="I16025" t="s">
        <v>574</v>
      </c>
      <c r="J16025" t="s">
        <v>347</v>
      </c>
      <c r="K16025" t="s">
        <v>397</v>
      </c>
    </row>
    <row r="16026" spans="1:11" hidden="1" x14ac:dyDescent="0.35">
      <c r="A16026" t="s">
        <v>563</v>
      </c>
      <c r="B16026" t="s">
        <v>84</v>
      </c>
      <c r="C16026" t="s">
        <v>331</v>
      </c>
      <c r="D16026" t="s">
        <v>78</v>
      </c>
      <c r="E16026">
        <v>2024</v>
      </c>
      <c r="F16026" t="s">
        <v>506</v>
      </c>
      <c r="G16026" t="s">
        <v>309</v>
      </c>
      <c r="H16026">
        <v>1611.96</v>
      </c>
      <c r="I16026" t="s">
        <v>574</v>
      </c>
      <c r="J16026" t="s">
        <v>347</v>
      </c>
      <c r="K16026" t="s">
        <v>397</v>
      </c>
    </row>
    <row r="16027" spans="1:11" hidden="1" x14ac:dyDescent="0.35">
      <c r="A16027" t="s">
        <v>563</v>
      </c>
      <c r="B16027" t="s">
        <v>84</v>
      </c>
      <c r="C16027" t="s">
        <v>331</v>
      </c>
      <c r="D16027" t="s">
        <v>78</v>
      </c>
      <c r="E16027">
        <v>2024</v>
      </c>
      <c r="F16027" t="s">
        <v>506</v>
      </c>
      <c r="G16027" t="s">
        <v>309</v>
      </c>
      <c r="H16027">
        <v>33.450000000000003</v>
      </c>
      <c r="I16027" t="s">
        <v>574</v>
      </c>
      <c r="J16027" t="s">
        <v>347</v>
      </c>
      <c r="K16027" t="s">
        <v>397</v>
      </c>
    </row>
    <row r="16028" spans="1:11" hidden="1" x14ac:dyDescent="0.35">
      <c r="A16028" t="s">
        <v>563</v>
      </c>
      <c r="B16028" t="s">
        <v>84</v>
      </c>
      <c r="C16028" t="s">
        <v>331</v>
      </c>
      <c r="D16028" t="s">
        <v>78</v>
      </c>
      <c r="E16028">
        <v>2024</v>
      </c>
      <c r="F16028" t="s">
        <v>506</v>
      </c>
      <c r="G16028" t="s">
        <v>309</v>
      </c>
      <c r="H16028">
        <v>374.82</v>
      </c>
      <c r="I16028" t="s">
        <v>574</v>
      </c>
      <c r="J16028" t="s">
        <v>347</v>
      </c>
      <c r="K16028" t="s">
        <v>397</v>
      </c>
    </row>
    <row r="16029" spans="1:11" hidden="1" x14ac:dyDescent="0.35">
      <c r="A16029" t="s">
        <v>563</v>
      </c>
      <c r="B16029" t="s">
        <v>84</v>
      </c>
      <c r="C16029" t="s">
        <v>331</v>
      </c>
      <c r="D16029" t="s">
        <v>78</v>
      </c>
      <c r="E16029">
        <v>2024</v>
      </c>
      <c r="F16029" t="s">
        <v>506</v>
      </c>
      <c r="G16029" t="s">
        <v>309</v>
      </c>
      <c r="H16029">
        <v>4707.1099999999997</v>
      </c>
      <c r="I16029" t="s">
        <v>574</v>
      </c>
      <c r="J16029" t="s">
        <v>347</v>
      </c>
      <c r="K16029" t="s">
        <v>397</v>
      </c>
    </row>
    <row r="16030" spans="1:11" hidden="1" x14ac:dyDescent="0.35">
      <c r="A16030" t="s">
        <v>563</v>
      </c>
      <c r="B16030" t="s">
        <v>84</v>
      </c>
      <c r="C16030" t="s">
        <v>331</v>
      </c>
      <c r="D16030" t="s">
        <v>78</v>
      </c>
      <c r="E16030">
        <v>2024</v>
      </c>
      <c r="F16030" t="s">
        <v>506</v>
      </c>
      <c r="G16030" t="s">
        <v>309</v>
      </c>
      <c r="H16030">
        <v>763.39</v>
      </c>
      <c r="I16030" t="s">
        <v>574</v>
      </c>
      <c r="J16030" t="s">
        <v>347</v>
      </c>
      <c r="K16030" t="s">
        <v>397</v>
      </c>
    </row>
    <row r="16031" spans="1:11" hidden="1" x14ac:dyDescent="0.35">
      <c r="A16031" t="s">
        <v>563</v>
      </c>
      <c r="B16031" t="s">
        <v>84</v>
      </c>
      <c r="C16031" t="s">
        <v>331</v>
      </c>
      <c r="D16031" t="s">
        <v>78</v>
      </c>
      <c r="E16031">
        <v>2024</v>
      </c>
      <c r="F16031" t="s">
        <v>71</v>
      </c>
      <c r="G16031" t="s">
        <v>310</v>
      </c>
      <c r="H16031">
        <v>1268.99</v>
      </c>
      <c r="I16031" t="s">
        <v>574</v>
      </c>
      <c r="J16031" t="s">
        <v>347</v>
      </c>
      <c r="K16031" t="s">
        <v>397</v>
      </c>
    </row>
    <row r="16032" spans="1:11" hidden="1" x14ac:dyDescent="0.35">
      <c r="A16032" t="s">
        <v>563</v>
      </c>
      <c r="B16032" t="s">
        <v>84</v>
      </c>
      <c r="C16032" t="s">
        <v>331</v>
      </c>
      <c r="D16032" t="s">
        <v>78</v>
      </c>
      <c r="E16032">
        <v>2024</v>
      </c>
      <c r="F16032" t="s">
        <v>71</v>
      </c>
      <c r="G16032" t="s">
        <v>310</v>
      </c>
      <c r="H16032">
        <v>443.1</v>
      </c>
      <c r="I16032" t="s">
        <v>574</v>
      </c>
      <c r="J16032" t="s">
        <v>347</v>
      </c>
      <c r="K16032" t="s">
        <v>397</v>
      </c>
    </row>
    <row r="16033" spans="1:11" hidden="1" x14ac:dyDescent="0.35">
      <c r="A16033" t="s">
        <v>563</v>
      </c>
      <c r="B16033" t="s">
        <v>84</v>
      </c>
      <c r="C16033" t="s">
        <v>331</v>
      </c>
      <c r="D16033" t="s">
        <v>78</v>
      </c>
      <c r="E16033">
        <v>2024</v>
      </c>
      <c r="F16033" t="s">
        <v>71</v>
      </c>
      <c r="G16033" t="s">
        <v>310</v>
      </c>
      <c r="H16033">
        <v>9.1999999999999993</v>
      </c>
      <c r="I16033" t="s">
        <v>574</v>
      </c>
      <c r="J16033" t="s">
        <v>347</v>
      </c>
      <c r="K16033" t="s">
        <v>397</v>
      </c>
    </row>
    <row r="16034" spans="1:11" hidden="1" x14ac:dyDescent="0.35">
      <c r="A16034" t="s">
        <v>563</v>
      </c>
      <c r="B16034" t="s">
        <v>84</v>
      </c>
      <c r="C16034" t="s">
        <v>331</v>
      </c>
      <c r="D16034" t="s">
        <v>78</v>
      </c>
      <c r="E16034">
        <v>2024</v>
      </c>
      <c r="F16034" t="s">
        <v>71</v>
      </c>
      <c r="G16034" t="s">
        <v>310</v>
      </c>
      <c r="H16034">
        <v>103.03</v>
      </c>
      <c r="I16034" t="s">
        <v>574</v>
      </c>
      <c r="J16034" t="s">
        <v>347</v>
      </c>
      <c r="K16034" t="s">
        <v>397</v>
      </c>
    </row>
    <row r="16035" spans="1:11" hidden="1" x14ac:dyDescent="0.35">
      <c r="A16035" t="s">
        <v>563</v>
      </c>
      <c r="B16035" t="s">
        <v>84</v>
      </c>
      <c r="C16035" t="s">
        <v>331</v>
      </c>
      <c r="D16035" t="s">
        <v>78</v>
      </c>
      <c r="E16035">
        <v>2024</v>
      </c>
      <c r="F16035" t="s">
        <v>71</v>
      </c>
      <c r="G16035" t="s">
        <v>310</v>
      </c>
      <c r="H16035">
        <v>1293.9000000000001</v>
      </c>
      <c r="I16035" t="s">
        <v>574</v>
      </c>
      <c r="J16035" t="s">
        <v>347</v>
      </c>
      <c r="K16035" t="s">
        <v>397</v>
      </c>
    </row>
    <row r="16036" spans="1:11" hidden="1" x14ac:dyDescent="0.35">
      <c r="A16036" t="s">
        <v>563</v>
      </c>
      <c r="B16036" t="s">
        <v>84</v>
      </c>
      <c r="C16036" t="s">
        <v>331</v>
      </c>
      <c r="D16036" t="s">
        <v>78</v>
      </c>
      <c r="E16036">
        <v>2024</v>
      </c>
      <c r="F16036" t="s">
        <v>71</v>
      </c>
      <c r="G16036" t="s">
        <v>310</v>
      </c>
      <c r="H16036">
        <v>209.84</v>
      </c>
      <c r="I16036" t="s">
        <v>574</v>
      </c>
      <c r="J16036" t="s">
        <v>347</v>
      </c>
      <c r="K16036" t="s">
        <v>397</v>
      </c>
    </row>
    <row r="16037" spans="1:11" hidden="1" x14ac:dyDescent="0.35">
      <c r="A16037" t="s">
        <v>563</v>
      </c>
      <c r="B16037" t="s">
        <v>84</v>
      </c>
      <c r="C16037" t="s">
        <v>331</v>
      </c>
      <c r="D16037" t="s">
        <v>78</v>
      </c>
      <c r="E16037">
        <v>2024</v>
      </c>
      <c r="F16037" t="s">
        <v>148</v>
      </c>
      <c r="G16037" t="s">
        <v>308</v>
      </c>
      <c r="H16037">
        <v>85.8</v>
      </c>
      <c r="I16037" t="s">
        <v>574</v>
      </c>
      <c r="J16037" t="s">
        <v>347</v>
      </c>
      <c r="K16037" t="s">
        <v>397</v>
      </c>
    </row>
    <row r="16038" spans="1:11" hidden="1" x14ac:dyDescent="0.35">
      <c r="A16038" t="s">
        <v>563</v>
      </c>
      <c r="B16038" t="s">
        <v>84</v>
      </c>
      <c r="C16038" t="s">
        <v>331</v>
      </c>
      <c r="D16038" t="s">
        <v>78</v>
      </c>
      <c r="E16038">
        <v>2024</v>
      </c>
      <c r="F16038" t="s">
        <v>148</v>
      </c>
      <c r="G16038" t="s">
        <v>308</v>
      </c>
      <c r="H16038">
        <v>29.95</v>
      </c>
      <c r="I16038" t="s">
        <v>574</v>
      </c>
      <c r="J16038" t="s">
        <v>347</v>
      </c>
      <c r="K16038" t="s">
        <v>397</v>
      </c>
    </row>
    <row r="16039" spans="1:11" hidden="1" x14ac:dyDescent="0.35">
      <c r="A16039" t="s">
        <v>563</v>
      </c>
      <c r="B16039" t="s">
        <v>84</v>
      </c>
      <c r="C16039" t="s">
        <v>331</v>
      </c>
      <c r="D16039" t="s">
        <v>78</v>
      </c>
      <c r="E16039">
        <v>2024</v>
      </c>
      <c r="F16039" t="s">
        <v>148</v>
      </c>
      <c r="G16039" t="s">
        <v>308</v>
      </c>
      <c r="H16039">
        <v>0.62</v>
      </c>
      <c r="I16039" t="s">
        <v>574</v>
      </c>
      <c r="J16039" t="s">
        <v>347</v>
      </c>
      <c r="K16039" t="s">
        <v>397</v>
      </c>
    </row>
    <row r="16040" spans="1:11" hidden="1" x14ac:dyDescent="0.35">
      <c r="A16040" t="s">
        <v>563</v>
      </c>
      <c r="B16040" t="s">
        <v>84</v>
      </c>
      <c r="C16040" t="s">
        <v>331</v>
      </c>
      <c r="D16040" t="s">
        <v>78</v>
      </c>
      <c r="E16040">
        <v>2024</v>
      </c>
      <c r="F16040" t="s">
        <v>148</v>
      </c>
      <c r="G16040" t="s">
        <v>308</v>
      </c>
      <c r="H16040">
        <v>6.96</v>
      </c>
      <c r="I16040" t="s">
        <v>574</v>
      </c>
      <c r="J16040" t="s">
        <v>347</v>
      </c>
      <c r="K16040" t="s">
        <v>397</v>
      </c>
    </row>
    <row r="16041" spans="1:11" hidden="1" x14ac:dyDescent="0.35">
      <c r="A16041" t="s">
        <v>563</v>
      </c>
      <c r="B16041" t="s">
        <v>84</v>
      </c>
      <c r="C16041" t="s">
        <v>331</v>
      </c>
      <c r="D16041" t="s">
        <v>78</v>
      </c>
      <c r="E16041">
        <v>2024</v>
      </c>
      <c r="F16041" t="s">
        <v>148</v>
      </c>
      <c r="G16041" t="s">
        <v>308</v>
      </c>
      <c r="H16041">
        <v>87.46</v>
      </c>
      <c r="I16041" t="s">
        <v>574</v>
      </c>
      <c r="J16041" t="s">
        <v>347</v>
      </c>
      <c r="K16041" t="s">
        <v>397</v>
      </c>
    </row>
    <row r="16042" spans="1:11" hidden="1" x14ac:dyDescent="0.35">
      <c r="A16042" t="s">
        <v>563</v>
      </c>
      <c r="B16042" t="s">
        <v>84</v>
      </c>
      <c r="C16042" t="s">
        <v>331</v>
      </c>
      <c r="D16042" t="s">
        <v>78</v>
      </c>
      <c r="E16042">
        <v>2024</v>
      </c>
      <c r="F16042" t="s">
        <v>148</v>
      </c>
      <c r="G16042" t="s">
        <v>308</v>
      </c>
      <c r="H16042">
        <v>14.19</v>
      </c>
      <c r="I16042" t="s">
        <v>574</v>
      </c>
      <c r="J16042" t="s">
        <v>347</v>
      </c>
      <c r="K16042" t="s">
        <v>397</v>
      </c>
    </row>
    <row r="16043" spans="1:11" hidden="1" x14ac:dyDescent="0.35">
      <c r="A16043" t="s">
        <v>563</v>
      </c>
      <c r="B16043" t="s">
        <v>84</v>
      </c>
      <c r="C16043" t="s">
        <v>331</v>
      </c>
      <c r="D16043" t="s">
        <v>78</v>
      </c>
      <c r="E16043">
        <v>2024</v>
      </c>
      <c r="F16043" t="s">
        <v>156</v>
      </c>
      <c r="G16043" t="s">
        <v>307</v>
      </c>
      <c r="H16043">
        <v>131.80000000000001</v>
      </c>
      <c r="I16043" t="s">
        <v>574</v>
      </c>
      <c r="J16043" t="s">
        <v>14</v>
      </c>
      <c r="K16043" t="s">
        <v>397</v>
      </c>
    </row>
    <row r="16044" spans="1:11" hidden="1" x14ac:dyDescent="0.35">
      <c r="A16044" t="s">
        <v>563</v>
      </c>
      <c r="B16044" t="s">
        <v>84</v>
      </c>
      <c r="C16044" t="s">
        <v>331</v>
      </c>
      <c r="D16044" t="s">
        <v>78</v>
      </c>
      <c r="E16044">
        <v>2024</v>
      </c>
      <c r="F16044" t="s">
        <v>156</v>
      </c>
      <c r="G16044" t="s">
        <v>307</v>
      </c>
      <c r="H16044">
        <v>2200.5100000000002</v>
      </c>
      <c r="I16044" t="s">
        <v>574</v>
      </c>
      <c r="J16044" t="s">
        <v>347</v>
      </c>
      <c r="K16044" t="s">
        <v>397</v>
      </c>
    </row>
    <row r="16045" spans="1:11" hidden="1" x14ac:dyDescent="0.35">
      <c r="A16045" t="s">
        <v>563</v>
      </c>
      <c r="B16045" t="s">
        <v>84</v>
      </c>
      <c r="C16045" t="s">
        <v>331</v>
      </c>
      <c r="D16045" t="s">
        <v>78</v>
      </c>
      <c r="E16045">
        <v>2024</v>
      </c>
      <c r="F16045" t="s">
        <v>156</v>
      </c>
      <c r="G16045" t="s">
        <v>307</v>
      </c>
      <c r="H16045">
        <v>46.02</v>
      </c>
      <c r="I16045" t="s">
        <v>574</v>
      </c>
      <c r="J16045" t="s">
        <v>14</v>
      </c>
      <c r="K16045" t="s">
        <v>397</v>
      </c>
    </row>
    <row r="16046" spans="1:11" hidden="1" x14ac:dyDescent="0.35">
      <c r="A16046" t="s">
        <v>563</v>
      </c>
      <c r="B16046" t="s">
        <v>84</v>
      </c>
      <c r="C16046" t="s">
        <v>331</v>
      </c>
      <c r="D16046" t="s">
        <v>78</v>
      </c>
      <c r="E16046">
        <v>2024</v>
      </c>
      <c r="F16046" t="s">
        <v>156</v>
      </c>
      <c r="G16046" t="s">
        <v>307</v>
      </c>
      <c r="H16046">
        <v>768.35</v>
      </c>
      <c r="I16046" t="s">
        <v>574</v>
      </c>
      <c r="J16046" t="s">
        <v>347</v>
      </c>
      <c r="K16046" t="s">
        <v>397</v>
      </c>
    </row>
    <row r="16047" spans="1:11" hidden="1" x14ac:dyDescent="0.35">
      <c r="A16047" t="s">
        <v>563</v>
      </c>
      <c r="B16047" t="s">
        <v>84</v>
      </c>
      <c r="C16047" t="s">
        <v>331</v>
      </c>
      <c r="D16047" t="s">
        <v>78</v>
      </c>
      <c r="E16047">
        <v>2024</v>
      </c>
      <c r="F16047" t="s">
        <v>156</v>
      </c>
      <c r="G16047" t="s">
        <v>307</v>
      </c>
      <c r="H16047">
        <v>0.96</v>
      </c>
      <c r="I16047" t="s">
        <v>574</v>
      </c>
      <c r="J16047" t="s">
        <v>14</v>
      </c>
      <c r="K16047" t="s">
        <v>397</v>
      </c>
    </row>
    <row r="16048" spans="1:11" hidden="1" x14ac:dyDescent="0.35">
      <c r="A16048" t="s">
        <v>563</v>
      </c>
      <c r="B16048" t="s">
        <v>84</v>
      </c>
      <c r="C16048" t="s">
        <v>331</v>
      </c>
      <c r="D16048" t="s">
        <v>78</v>
      </c>
      <c r="E16048">
        <v>2024</v>
      </c>
      <c r="F16048" t="s">
        <v>156</v>
      </c>
      <c r="G16048" t="s">
        <v>307</v>
      </c>
      <c r="H16048">
        <v>15.95</v>
      </c>
      <c r="I16048" t="s">
        <v>574</v>
      </c>
      <c r="J16048" t="s">
        <v>347</v>
      </c>
      <c r="K16048" t="s">
        <v>397</v>
      </c>
    </row>
    <row r="16049" spans="1:11" hidden="1" x14ac:dyDescent="0.35">
      <c r="A16049" t="s">
        <v>563</v>
      </c>
      <c r="B16049" t="s">
        <v>84</v>
      </c>
      <c r="C16049" t="s">
        <v>331</v>
      </c>
      <c r="D16049" t="s">
        <v>78</v>
      </c>
      <c r="E16049">
        <v>2024</v>
      </c>
      <c r="F16049" t="s">
        <v>156</v>
      </c>
      <c r="G16049" t="s">
        <v>307</v>
      </c>
      <c r="H16049">
        <v>10.7</v>
      </c>
      <c r="I16049" t="s">
        <v>574</v>
      </c>
      <c r="J16049" t="s">
        <v>14</v>
      </c>
      <c r="K16049" t="s">
        <v>397</v>
      </c>
    </row>
    <row r="16050" spans="1:11" hidden="1" x14ac:dyDescent="0.35">
      <c r="A16050" t="s">
        <v>563</v>
      </c>
      <c r="B16050" t="s">
        <v>84</v>
      </c>
      <c r="C16050" t="s">
        <v>331</v>
      </c>
      <c r="D16050" t="s">
        <v>78</v>
      </c>
      <c r="E16050">
        <v>2024</v>
      </c>
      <c r="F16050" t="s">
        <v>156</v>
      </c>
      <c r="G16050" t="s">
        <v>307</v>
      </c>
      <c r="H16050">
        <v>178.67</v>
      </c>
      <c r="I16050" t="s">
        <v>574</v>
      </c>
      <c r="J16050" t="s">
        <v>347</v>
      </c>
      <c r="K16050" t="s">
        <v>397</v>
      </c>
    </row>
    <row r="16051" spans="1:11" hidden="1" x14ac:dyDescent="0.35">
      <c r="A16051" t="s">
        <v>563</v>
      </c>
      <c r="B16051" t="s">
        <v>84</v>
      </c>
      <c r="C16051" t="s">
        <v>331</v>
      </c>
      <c r="D16051" t="s">
        <v>78</v>
      </c>
      <c r="E16051">
        <v>2024</v>
      </c>
      <c r="F16051" t="s">
        <v>156</v>
      </c>
      <c r="G16051" t="s">
        <v>307</v>
      </c>
      <c r="H16051">
        <v>134.38</v>
      </c>
      <c r="I16051" t="s">
        <v>574</v>
      </c>
      <c r="J16051" t="s">
        <v>14</v>
      </c>
      <c r="K16051" t="s">
        <v>397</v>
      </c>
    </row>
    <row r="16052" spans="1:11" hidden="1" x14ac:dyDescent="0.35">
      <c r="A16052" t="s">
        <v>563</v>
      </c>
      <c r="B16052" t="s">
        <v>84</v>
      </c>
      <c r="C16052" t="s">
        <v>331</v>
      </c>
      <c r="D16052" t="s">
        <v>78</v>
      </c>
      <c r="E16052">
        <v>2024</v>
      </c>
      <c r="F16052" t="s">
        <v>156</v>
      </c>
      <c r="G16052" t="s">
        <v>307</v>
      </c>
      <c r="H16052">
        <v>2243.67</v>
      </c>
      <c r="I16052" t="s">
        <v>574</v>
      </c>
      <c r="J16052" t="s">
        <v>347</v>
      </c>
      <c r="K16052" t="s">
        <v>397</v>
      </c>
    </row>
    <row r="16053" spans="1:11" hidden="1" x14ac:dyDescent="0.35">
      <c r="A16053" t="s">
        <v>563</v>
      </c>
      <c r="B16053" t="s">
        <v>84</v>
      </c>
      <c r="C16053" t="s">
        <v>331</v>
      </c>
      <c r="D16053" t="s">
        <v>78</v>
      </c>
      <c r="E16053">
        <v>2024</v>
      </c>
      <c r="F16053" t="s">
        <v>156</v>
      </c>
      <c r="G16053" t="s">
        <v>307</v>
      </c>
      <c r="H16053">
        <v>21.79</v>
      </c>
      <c r="I16053" t="s">
        <v>574</v>
      </c>
      <c r="J16053" t="s">
        <v>14</v>
      </c>
      <c r="K16053" t="s">
        <v>397</v>
      </c>
    </row>
    <row r="16054" spans="1:11" hidden="1" x14ac:dyDescent="0.35">
      <c r="A16054" t="s">
        <v>563</v>
      </c>
      <c r="B16054" t="s">
        <v>84</v>
      </c>
      <c r="C16054" t="s">
        <v>331</v>
      </c>
      <c r="D16054" t="s">
        <v>78</v>
      </c>
      <c r="E16054">
        <v>2024</v>
      </c>
      <c r="F16054" t="s">
        <v>156</v>
      </c>
      <c r="G16054" t="s">
        <v>307</v>
      </c>
      <c r="H16054">
        <v>363.86</v>
      </c>
      <c r="I16054" t="s">
        <v>574</v>
      </c>
      <c r="J16054" t="s">
        <v>347</v>
      </c>
      <c r="K16054" t="s">
        <v>397</v>
      </c>
    </row>
    <row r="16055" spans="1:11" hidden="1" x14ac:dyDescent="0.35">
      <c r="A16055" t="s">
        <v>563</v>
      </c>
      <c r="B16055" t="s">
        <v>84</v>
      </c>
      <c r="C16055" t="s">
        <v>339</v>
      </c>
      <c r="D16055" t="s">
        <v>78</v>
      </c>
      <c r="E16055">
        <v>2024</v>
      </c>
      <c r="F16055" t="s">
        <v>500</v>
      </c>
      <c r="G16055" t="s">
        <v>311</v>
      </c>
      <c r="H16055">
        <v>4899.57</v>
      </c>
      <c r="I16055" t="s">
        <v>574</v>
      </c>
      <c r="J16055" t="s">
        <v>347</v>
      </c>
      <c r="K16055" t="s">
        <v>398</v>
      </c>
    </row>
    <row r="16056" spans="1:11" hidden="1" x14ac:dyDescent="0.35">
      <c r="A16056" t="s">
        <v>563</v>
      </c>
      <c r="B16056" t="s">
        <v>84</v>
      </c>
      <c r="C16056" t="s">
        <v>339</v>
      </c>
      <c r="D16056" t="s">
        <v>78</v>
      </c>
      <c r="E16056">
        <v>2024</v>
      </c>
      <c r="F16056" t="s">
        <v>500</v>
      </c>
      <c r="G16056" t="s">
        <v>311</v>
      </c>
      <c r="H16056">
        <v>119.92</v>
      </c>
      <c r="I16056" t="s">
        <v>574</v>
      </c>
      <c r="J16056" t="s">
        <v>347</v>
      </c>
      <c r="K16056" t="s">
        <v>398</v>
      </c>
    </row>
    <row r="16057" spans="1:11" hidden="1" x14ac:dyDescent="0.35">
      <c r="A16057" t="s">
        <v>563</v>
      </c>
      <c r="B16057" t="s">
        <v>84</v>
      </c>
      <c r="C16057" t="s">
        <v>339</v>
      </c>
      <c r="D16057" t="s">
        <v>78</v>
      </c>
      <c r="E16057">
        <v>2024</v>
      </c>
      <c r="F16057" t="s">
        <v>500</v>
      </c>
      <c r="G16057" t="s">
        <v>311</v>
      </c>
      <c r="H16057">
        <v>4868.28</v>
      </c>
      <c r="I16057" t="s">
        <v>574</v>
      </c>
      <c r="J16057" t="s">
        <v>347</v>
      </c>
      <c r="K16057" t="s">
        <v>398</v>
      </c>
    </row>
    <row r="16058" spans="1:11" hidden="1" x14ac:dyDescent="0.35">
      <c r="A16058" t="s">
        <v>563</v>
      </c>
      <c r="B16058" t="s">
        <v>84</v>
      </c>
      <c r="C16058" t="s">
        <v>339</v>
      </c>
      <c r="D16058" t="s">
        <v>78</v>
      </c>
      <c r="E16058">
        <v>2024</v>
      </c>
      <c r="F16058" t="s">
        <v>500</v>
      </c>
      <c r="G16058" t="s">
        <v>311</v>
      </c>
      <c r="H16058">
        <v>213.78</v>
      </c>
      <c r="I16058" t="s">
        <v>574</v>
      </c>
      <c r="J16058" t="s">
        <v>347</v>
      </c>
      <c r="K16058" t="s">
        <v>398</v>
      </c>
    </row>
    <row r="16059" spans="1:11" hidden="1" x14ac:dyDescent="0.35">
      <c r="A16059" t="s">
        <v>563</v>
      </c>
      <c r="B16059" t="s">
        <v>84</v>
      </c>
      <c r="C16059" t="s">
        <v>339</v>
      </c>
      <c r="D16059" t="s">
        <v>78</v>
      </c>
      <c r="E16059">
        <v>2024</v>
      </c>
      <c r="F16059" t="s">
        <v>506</v>
      </c>
      <c r="G16059" t="s">
        <v>309</v>
      </c>
      <c r="H16059">
        <v>946.66</v>
      </c>
      <c r="I16059" t="s">
        <v>574</v>
      </c>
      <c r="J16059" t="s">
        <v>347</v>
      </c>
      <c r="K16059" t="s">
        <v>398</v>
      </c>
    </row>
    <row r="16060" spans="1:11" hidden="1" x14ac:dyDescent="0.35">
      <c r="A16060" t="s">
        <v>563</v>
      </c>
      <c r="B16060" t="s">
        <v>84</v>
      </c>
      <c r="C16060" t="s">
        <v>339</v>
      </c>
      <c r="D16060" t="s">
        <v>78</v>
      </c>
      <c r="E16060">
        <v>2024</v>
      </c>
      <c r="F16060" t="s">
        <v>506</v>
      </c>
      <c r="G16060" t="s">
        <v>309</v>
      </c>
      <c r="H16060">
        <v>23.17</v>
      </c>
      <c r="I16060" t="s">
        <v>574</v>
      </c>
      <c r="J16060" t="s">
        <v>347</v>
      </c>
      <c r="K16060" t="s">
        <v>398</v>
      </c>
    </row>
    <row r="16061" spans="1:11" hidden="1" x14ac:dyDescent="0.35">
      <c r="A16061" t="s">
        <v>563</v>
      </c>
      <c r="B16061" t="s">
        <v>84</v>
      </c>
      <c r="C16061" t="s">
        <v>339</v>
      </c>
      <c r="D16061" t="s">
        <v>78</v>
      </c>
      <c r="E16061">
        <v>2024</v>
      </c>
      <c r="F16061" t="s">
        <v>506</v>
      </c>
      <c r="G16061" t="s">
        <v>309</v>
      </c>
      <c r="H16061">
        <v>940.6</v>
      </c>
      <c r="I16061" t="s">
        <v>574</v>
      </c>
      <c r="J16061" t="s">
        <v>347</v>
      </c>
      <c r="K16061" t="s">
        <v>398</v>
      </c>
    </row>
    <row r="16062" spans="1:11" hidden="1" x14ac:dyDescent="0.35">
      <c r="A16062" t="s">
        <v>563</v>
      </c>
      <c r="B16062" t="s">
        <v>84</v>
      </c>
      <c r="C16062" t="s">
        <v>339</v>
      </c>
      <c r="D16062" t="s">
        <v>78</v>
      </c>
      <c r="E16062">
        <v>2024</v>
      </c>
      <c r="F16062" t="s">
        <v>506</v>
      </c>
      <c r="G16062" t="s">
        <v>309</v>
      </c>
      <c r="H16062">
        <v>41.3</v>
      </c>
      <c r="I16062" t="s">
        <v>574</v>
      </c>
      <c r="J16062" t="s">
        <v>347</v>
      </c>
      <c r="K16062" t="s">
        <v>398</v>
      </c>
    </row>
    <row r="16063" spans="1:11" hidden="1" x14ac:dyDescent="0.35">
      <c r="A16063" t="s">
        <v>563</v>
      </c>
      <c r="B16063" t="s">
        <v>84</v>
      </c>
      <c r="C16063" t="s">
        <v>339</v>
      </c>
      <c r="D16063" t="s">
        <v>78</v>
      </c>
      <c r="E16063">
        <v>2024</v>
      </c>
      <c r="F16063" t="s">
        <v>71</v>
      </c>
      <c r="G16063" t="s">
        <v>310</v>
      </c>
      <c r="H16063">
        <v>186.75</v>
      </c>
      <c r="I16063" t="s">
        <v>574</v>
      </c>
      <c r="J16063" t="s">
        <v>347</v>
      </c>
      <c r="K16063" t="s">
        <v>398</v>
      </c>
    </row>
    <row r="16064" spans="1:11" hidden="1" x14ac:dyDescent="0.35">
      <c r="A16064" t="s">
        <v>563</v>
      </c>
      <c r="B16064" t="s">
        <v>84</v>
      </c>
      <c r="C16064" t="s">
        <v>339</v>
      </c>
      <c r="D16064" t="s">
        <v>78</v>
      </c>
      <c r="E16064">
        <v>2024</v>
      </c>
      <c r="F16064" t="s">
        <v>71</v>
      </c>
      <c r="G16064" t="s">
        <v>310</v>
      </c>
      <c r="H16064">
        <v>4.57</v>
      </c>
      <c r="I16064" t="s">
        <v>574</v>
      </c>
      <c r="J16064" t="s">
        <v>347</v>
      </c>
      <c r="K16064" t="s">
        <v>398</v>
      </c>
    </row>
    <row r="16065" spans="1:11" hidden="1" x14ac:dyDescent="0.35">
      <c r="A16065" t="s">
        <v>563</v>
      </c>
      <c r="B16065" t="s">
        <v>84</v>
      </c>
      <c r="C16065" t="s">
        <v>339</v>
      </c>
      <c r="D16065" t="s">
        <v>78</v>
      </c>
      <c r="E16065">
        <v>2024</v>
      </c>
      <c r="F16065" t="s">
        <v>71</v>
      </c>
      <c r="G16065" t="s">
        <v>310</v>
      </c>
      <c r="H16065">
        <v>185.56</v>
      </c>
      <c r="I16065" t="s">
        <v>574</v>
      </c>
      <c r="J16065" t="s">
        <v>347</v>
      </c>
      <c r="K16065" t="s">
        <v>398</v>
      </c>
    </row>
    <row r="16066" spans="1:11" hidden="1" x14ac:dyDescent="0.35">
      <c r="A16066" t="s">
        <v>563</v>
      </c>
      <c r="B16066" t="s">
        <v>84</v>
      </c>
      <c r="C16066" t="s">
        <v>339</v>
      </c>
      <c r="D16066" t="s">
        <v>78</v>
      </c>
      <c r="E16066">
        <v>2024</v>
      </c>
      <c r="F16066" t="s">
        <v>71</v>
      </c>
      <c r="G16066" t="s">
        <v>310</v>
      </c>
      <c r="H16066">
        <v>8.15</v>
      </c>
      <c r="I16066" t="s">
        <v>574</v>
      </c>
      <c r="J16066" t="s">
        <v>347</v>
      </c>
      <c r="K16066" t="s">
        <v>398</v>
      </c>
    </row>
    <row r="16067" spans="1:11" hidden="1" x14ac:dyDescent="0.35">
      <c r="A16067" t="s">
        <v>563</v>
      </c>
      <c r="B16067" t="s">
        <v>84</v>
      </c>
      <c r="C16067" t="s">
        <v>339</v>
      </c>
      <c r="D16067" t="s">
        <v>78</v>
      </c>
      <c r="E16067">
        <v>2024</v>
      </c>
      <c r="F16067" t="s">
        <v>148</v>
      </c>
      <c r="G16067" t="s">
        <v>308</v>
      </c>
      <c r="H16067">
        <v>48.49</v>
      </c>
      <c r="I16067" t="s">
        <v>574</v>
      </c>
      <c r="J16067" t="s">
        <v>347</v>
      </c>
      <c r="K16067" t="s">
        <v>398</v>
      </c>
    </row>
    <row r="16068" spans="1:11" hidden="1" x14ac:dyDescent="0.35">
      <c r="A16068" t="s">
        <v>563</v>
      </c>
      <c r="B16068" t="s">
        <v>84</v>
      </c>
      <c r="C16068" t="s">
        <v>339</v>
      </c>
      <c r="D16068" t="s">
        <v>78</v>
      </c>
      <c r="E16068">
        <v>2024</v>
      </c>
      <c r="F16068" t="s">
        <v>148</v>
      </c>
      <c r="G16068" t="s">
        <v>308</v>
      </c>
      <c r="H16068">
        <v>1.19</v>
      </c>
      <c r="I16068" t="s">
        <v>574</v>
      </c>
      <c r="J16068" t="s">
        <v>347</v>
      </c>
      <c r="K16068" t="s">
        <v>398</v>
      </c>
    </row>
    <row r="16069" spans="1:11" hidden="1" x14ac:dyDescent="0.35">
      <c r="A16069" t="s">
        <v>563</v>
      </c>
      <c r="B16069" t="s">
        <v>84</v>
      </c>
      <c r="C16069" t="s">
        <v>339</v>
      </c>
      <c r="D16069" t="s">
        <v>78</v>
      </c>
      <c r="E16069">
        <v>2024</v>
      </c>
      <c r="F16069" t="s">
        <v>148</v>
      </c>
      <c r="G16069" t="s">
        <v>308</v>
      </c>
      <c r="H16069">
        <v>48.2</v>
      </c>
      <c r="I16069" t="s">
        <v>574</v>
      </c>
      <c r="J16069" t="s">
        <v>347</v>
      </c>
      <c r="K16069" t="s">
        <v>398</v>
      </c>
    </row>
    <row r="16070" spans="1:11" hidden="1" x14ac:dyDescent="0.35">
      <c r="A16070" t="s">
        <v>563</v>
      </c>
      <c r="B16070" t="s">
        <v>84</v>
      </c>
      <c r="C16070" t="s">
        <v>339</v>
      </c>
      <c r="D16070" t="s">
        <v>78</v>
      </c>
      <c r="E16070">
        <v>2024</v>
      </c>
      <c r="F16070" t="s">
        <v>148</v>
      </c>
      <c r="G16070" t="s">
        <v>308</v>
      </c>
      <c r="H16070">
        <v>2.12</v>
      </c>
      <c r="I16070" t="s">
        <v>574</v>
      </c>
      <c r="J16070" t="s">
        <v>347</v>
      </c>
      <c r="K16070" t="s">
        <v>398</v>
      </c>
    </row>
    <row r="16071" spans="1:11" hidden="1" x14ac:dyDescent="0.35">
      <c r="A16071" t="s">
        <v>563</v>
      </c>
      <c r="B16071" t="s">
        <v>84</v>
      </c>
      <c r="C16071" t="s">
        <v>339</v>
      </c>
      <c r="D16071" t="s">
        <v>78</v>
      </c>
      <c r="E16071">
        <v>2024</v>
      </c>
      <c r="F16071" t="s">
        <v>156</v>
      </c>
      <c r="G16071" t="s">
        <v>307</v>
      </c>
      <c r="H16071">
        <v>1049.5</v>
      </c>
      <c r="I16071" t="s">
        <v>574</v>
      </c>
      <c r="J16071" t="s">
        <v>347</v>
      </c>
      <c r="K16071" t="s">
        <v>398</v>
      </c>
    </row>
    <row r="16072" spans="1:11" hidden="1" x14ac:dyDescent="0.35">
      <c r="A16072" t="s">
        <v>563</v>
      </c>
      <c r="B16072" t="s">
        <v>84</v>
      </c>
      <c r="C16072" t="s">
        <v>339</v>
      </c>
      <c r="D16072" t="s">
        <v>78</v>
      </c>
      <c r="E16072">
        <v>2024</v>
      </c>
      <c r="F16072" t="s">
        <v>156</v>
      </c>
      <c r="G16072" t="s">
        <v>307</v>
      </c>
      <c r="H16072">
        <v>25.69</v>
      </c>
      <c r="I16072" t="s">
        <v>574</v>
      </c>
      <c r="J16072" t="s">
        <v>347</v>
      </c>
      <c r="K16072" t="s">
        <v>398</v>
      </c>
    </row>
    <row r="16073" spans="1:11" hidden="1" x14ac:dyDescent="0.35">
      <c r="A16073" t="s">
        <v>563</v>
      </c>
      <c r="B16073" t="s">
        <v>84</v>
      </c>
      <c r="C16073" t="s">
        <v>339</v>
      </c>
      <c r="D16073" t="s">
        <v>78</v>
      </c>
      <c r="E16073">
        <v>2024</v>
      </c>
      <c r="F16073" t="s">
        <v>156</v>
      </c>
      <c r="G16073" t="s">
        <v>307</v>
      </c>
      <c r="H16073">
        <v>1042.81</v>
      </c>
      <c r="I16073" t="s">
        <v>574</v>
      </c>
      <c r="J16073" t="s">
        <v>347</v>
      </c>
      <c r="K16073" t="s">
        <v>398</v>
      </c>
    </row>
    <row r="16074" spans="1:11" hidden="1" x14ac:dyDescent="0.35">
      <c r="A16074" t="s">
        <v>563</v>
      </c>
      <c r="B16074" t="s">
        <v>84</v>
      </c>
      <c r="C16074" t="s">
        <v>339</v>
      </c>
      <c r="D16074" t="s">
        <v>78</v>
      </c>
      <c r="E16074">
        <v>2024</v>
      </c>
      <c r="F16074" t="s">
        <v>156</v>
      </c>
      <c r="G16074" t="s">
        <v>307</v>
      </c>
      <c r="H16074">
        <v>45.79</v>
      </c>
      <c r="I16074" t="s">
        <v>574</v>
      </c>
      <c r="J16074" t="s">
        <v>347</v>
      </c>
      <c r="K16074" t="s">
        <v>398</v>
      </c>
    </row>
    <row r="16075" spans="1:11" hidden="1" x14ac:dyDescent="0.35">
      <c r="A16075" t="s">
        <v>563</v>
      </c>
      <c r="B16075" t="s">
        <v>84</v>
      </c>
      <c r="C16075" t="s">
        <v>384</v>
      </c>
      <c r="D16075" t="s">
        <v>78</v>
      </c>
      <c r="E16075">
        <v>2024</v>
      </c>
      <c r="F16075" t="s">
        <v>500</v>
      </c>
      <c r="G16075" t="s">
        <v>311</v>
      </c>
      <c r="H16075">
        <v>80198.5</v>
      </c>
      <c r="I16075" t="s">
        <v>574</v>
      </c>
      <c r="J16075" t="s">
        <v>14</v>
      </c>
      <c r="K16075" t="s">
        <v>404</v>
      </c>
    </row>
    <row r="16076" spans="1:11" hidden="1" x14ac:dyDescent="0.35">
      <c r="A16076" t="s">
        <v>563</v>
      </c>
      <c r="B16076" t="s">
        <v>84</v>
      </c>
      <c r="C16076" t="s">
        <v>384</v>
      </c>
      <c r="D16076" t="s">
        <v>78</v>
      </c>
      <c r="E16076">
        <v>2024</v>
      </c>
      <c r="F16076" t="s">
        <v>500</v>
      </c>
      <c r="G16076" t="s">
        <v>311</v>
      </c>
      <c r="H16076">
        <v>7397.69</v>
      </c>
      <c r="I16076" t="s">
        <v>574</v>
      </c>
      <c r="J16076" t="s">
        <v>347</v>
      </c>
      <c r="K16076" t="s">
        <v>404</v>
      </c>
    </row>
    <row r="16077" spans="1:11" hidden="1" x14ac:dyDescent="0.35">
      <c r="A16077" t="s">
        <v>563</v>
      </c>
      <c r="B16077" t="s">
        <v>84</v>
      </c>
      <c r="C16077" t="s">
        <v>384</v>
      </c>
      <c r="D16077" t="s">
        <v>78</v>
      </c>
      <c r="E16077">
        <v>2024</v>
      </c>
      <c r="F16077" t="s">
        <v>500</v>
      </c>
      <c r="G16077" t="s">
        <v>311</v>
      </c>
      <c r="H16077">
        <v>1617.44</v>
      </c>
      <c r="I16077" t="s">
        <v>574</v>
      </c>
      <c r="J16077" t="s">
        <v>14</v>
      </c>
      <c r="K16077" t="s">
        <v>404</v>
      </c>
    </row>
    <row r="16078" spans="1:11" hidden="1" x14ac:dyDescent="0.35">
      <c r="A16078" t="s">
        <v>563</v>
      </c>
      <c r="B16078" t="s">
        <v>84</v>
      </c>
      <c r="C16078" t="s">
        <v>384</v>
      </c>
      <c r="D16078" t="s">
        <v>78</v>
      </c>
      <c r="E16078">
        <v>2024</v>
      </c>
      <c r="F16078" t="s">
        <v>500</v>
      </c>
      <c r="G16078" t="s">
        <v>311</v>
      </c>
      <c r="H16078">
        <v>149.19999999999999</v>
      </c>
      <c r="I16078" t="s">
        <v>574</v>
      </c>
      <c r="J16078" t="s">
        <v>347</v>
      </c>
      <c r="K16078" t="s">
        <v>404</v>
      </c>
    </row>
    <row r="16079" spans="1:11" hidden="1" x14ac:dyDescent="0.35">
      <c r="A16079" t="s">
        <v>563</v>
      </c>
      <c r="B16079" t="s">
        <v>84</v>
      </c>
      <c r="C16079" t="s">
        <v>384</v>
      </c>
      <c r="D16079" t="s">
        <v>78</v>
      </c>
      <c r="E16079">
        <v>2024</v>
      </c>
      <c r="F16079" t="s">
        <v>500</v>
      </c>
      <c r="G16079" t="s">
        <v>311</v>
      </c>
      <c r="H16079">
        <v>7872.15</v>
      </c>
      <c r="I16079" t="s">
        <v>574</v>
      </c>
      <c r="J16079" t="s">
        <v>14</v>
      </c>
      <c r="K16079" t="s">
        <v>404</v>
      </c>
    </row>
    <row r="16080" spans="1:11" hidden="1" x14ac:dyDescent="0.35">
      <c r="A16080" t="s">
        <v>563</v>
      </c>
      <c r="B16080" t="s">
        <v>84</v>
      </c>
      <c r="C16080" t="s">
        <v>384</v>
      </c>
      <c r="D16080" t="s">
        <v>78</v>
      </c>
      <c r="E16080">
        <v>2024</v>
      </c>
      <c r="F16080" t="s">
        <v>500</v>
      </c>
      <c r="G16080" t="s">
        <v>311</v>
      </c>
      <c r="H16080">
        <v>726.14</v>
      </c>
      <c r="I16080" t="s">
        <v>574</v>
      </c>
      <c r="J16080" t="s">
        <v>347</v>
      </c>
      <c r="K16080" t="s">
        <v>404</v>
      </c>
    </row>
    <row r="16081" spans="1:11" hidden="1" x14ac:dyDescent="0.35">
      <c r="A16081" t="s">
        <v>563</v>
      </c>
      <c r="B16081" t="s">
        <v>84</v>
      </c>
      <c r="C16081" t="s">
        <v>384</v>
      </c>
      <c r="D16081" t="s">
        <v>78</v>
      </c>
      <c r="E16081">
        <v>2024</v>
      </c>
      <c r="F16081" t="s">
        <v>500</v>
      </c>
      <c r="G16081" t="s">
        <v>311</v>
      </c>
      <c r="H16081">
        <v>6335.64</v>
      </c>
      <c r="I16081" t="s">
        <v>574</v>
      </c>
      <c r="J16081" t="s">
        <v>14</v>
      </c>
      <c r="K16081" t="s">
        <v>404</v>
      </c>
    </row>
    <row r="16082" spans="1:11" hidden="1" x14ac:dyDescent="0.35">
      <c r="A16082" t="s">
        <v>563</v>
      </c>
      <c r="B16082" t="s">
        <v>84</v>
      </c>
      <c r="C16082" t="s">
        <v>384</v>
      </c>
      <c r="D16082" t="s">
        <v>78</v>
      </c>
      <c r="E16082">
        <v>2024</v>
      </c>
      <c r="F16082" t="s">
        <v>500</v>
      </c>
      <c r="G16082" t="s">
        <v>311</v>
      </c>
      <c r="H16082">
        <v>584.41999999999996</v>
      </c>
      <c r="I16082" t="s">
        <v>574</v>
      </c>
      <c r="J16082" t="s">
        <v>347</v>
      </c>
      <c r="K16082" t="s">
        <v>404</v>
      </c>
    </row>
    <row r="16083" spans="1:11" hidden="1" x14ac:dyDescent="0.35">
      <c r="A16083" t="s">
        <v>563</v>
      </c>
      <c r="B16083" t="s">
        <v>84</v>
      </c>
      <c r="C16083" t="s">
        <v>384</v>
      </c>
      <c r="D16083" t="s">
        <v>78</v>
      </c>
      <c r="E16083">
        <v>2024</v>
      </c>
      <c r="F16083" t="s">
        <v>506</v>
      </c>
      <c r="G16083" t="s">
        <v>309</v>
      </c>
      <c r="H16083">
        <v>11316.31</v>
      </c>
      <c r="I16083" t="s">
        <v>574</v>
      </c>
      <c r="J16083" t="s">
        <v>347</v>
      </c>
      <c r="K16083" t="s">
        <v>404</v>
      </c>
    </row>
    <row r="16084" spans="1:11" hidden="1" x14ac:dyDescent="0.35">
      <c r="A16084" t="s">
        <v>563</v>
      </c>
      <c r="B16084" t="s">
        <v>84</v>
      </c>
      <c r="C16084" t="s">
        <v>384</v>
      </c>
      <c r="D16084" t="s">
        <v>78</v>
      </c>
      <c r="E16084">
        <v>2024</v>
      </c>
      <c r="F16084" t="s">
        <v>506</v>
      </c>
      <c r="G16084" t="s">
        <v>309</v>
      </c>
      <c r="H16084">
        <v>228.24</v>
      </c>
      <c r="I16084" t="s">
        <v>574</v>
      </c>
      <c r="J16084" t="s">
        <v>347</v>
      </c>
      <c r="K16084" t="s">
        <v>404</v>
      </c>
    </row>
    <row r="16085" spans="1:11" hidden="1" x14ac:dyDescent="0.35">
      <c r="A16085" t="s">
        <v>563</v>
      </c>
      <c r="B16085" t="s">
        <v>84</v>
      </c>
      <c r="C16085" t="s">
        <v>384</v>
      </c>
      <c r="D16085" t="s">
        <v>78</v>
      </c>
      <c r="E16085">
        <v>2024</v>
      </c>
      <c r="F16085" t="s">
        <v>506</v>
      </c>
      <c r="G16085" t="s">
        <v>309</v>
      </c>
      <c r="H16085">
        <v>1110.79</v>
      </c>
      <c r="I16085" t="s">
        <v>574</v>
      </c>
      <c r="J16085" t="s">
        <v>347</v>
      </c>
      <c r="K16085" t="s">
        <v>404</v>
      </c>
    </row>
    <row r="16086" spans="1:11" hidden="1" x14ac:dyDescent="0.35">
      <c r="A16086" t="s">
        <v>563</v>
      </c>
      <c r="B16086" t="s">
        <v>84</v>
      </c>
      <c r="C16086" t="s">
        <v>384</v>
      </c>
      <c r="D16086" t="s">
        <v>78</v>
      </c>
      <c r="E16086">
        <v>2024</v>
      </c>
      <c r="F16086" t="s">
        <v>506</v>
      </c>
      <c r="G16086" t="s">
        <v>309</v>
      </c>
      <c r="H16086">
        <v>893.98</v>
      </c>
      <c r="I16086" t="s">
        <v>574</v>
      </c>
      <c r="J16086" t="s">
        <v>347</v>
      </c>
      <c r="K16086" t="s">
        <v>404</v>
      </c>
    </row>
    <row r="16087" spans="1:11" hidden="1" x14ac:dyDescent="0.35">
      <c r="A16087" t="s">
        <v>563</v>
      </c>
      <c r="B16087" t="s">
        <v>84</v>
      </c>
      <c r="C16087" t="s">
        <v>384</v>
      </c>
      <c r="D16087" t="s">
        <v>78</v>
      </c>
      <c r="E16087">
        <v>2024</v>
      </c>
      <c r="F16087" t="s">
        <v>71</v>
      </c>
      <c r="G16087" t="s">
        <v>310</v>
      </c>
      <c r="H16087">
        <v>9820.77</v>
      </c>
      <c r="I16087" t="s">
        <v>574</v>
      </c>
      <c r="J16087" t="s">
        <v>347</v>
      </c>
      <c r="K16087" t="s">
        <v>404</v>
      </c>
    </row>
    <row r="16088" spans="1:11" hidden="1" x14ac:dyDescent="0.35">
      <c r="A16088" t="s">
        <v>563</v>
      </c>
      <c r="B16088" t="s">
        <v>84</v>
      </c>
      <c r="C16088" t="s">
        <v>384</v>
      </c>
      <c r="D16088" t="s">
        <v>78</v>
      </c>
      <c r="E16088">
        <v>2024</v>
      </c>
      <c r="F16088" t="s">
        <v>71</v>
      </c>
      <c r="G16088" t="s">
        <v>310</v>
      </c>
      <c r="H16088">
        <v>198.07</v>
      </c>
      <c r="I16088" t="s">
        <v>574</v>
      </c>
      <c r="J16088" t="s">
        <v>347</v>
      </c>
      <c r="K16088" t="s">
        <v>404</v>
      </c>
    </row>
    <row r="16089" spans="1:11" hidden="1" x14ac:dyDescent="0.35">
      <c r="A16089" t="s">
        <v>563</v>
      </c>
      <c r="B16089" t="s">
        <v>84</v>
      </c>
      <c r="C16089" t="s">
        <v>384</v>
      </c>
      <c r="D16089" t="s">
        <v>78</v>
      </c>
      <c r="E16089">
        <v>2024</v>
      </c>
      <c r="F16089" t="s">
        <v>71</v>
      </c>
      <c r="G16089" t="s">
        <v>310</v>
      </c>
      <c r="H16089">
        <v>963.99</v>
      </c>
      <c r="I16089" t="s">
        <v>574</v>
      </c>
      <c r="J16089" t="s">
        <v>347</v>
      </c>
      <c r="K16089" t="s">
        <v>404</v>
      </c>
    </row>
    <row r="16090" spans="1:11" hidden="1" x14ac:dyDescent="0.35">
      <c r="A16090" t="s">
        <v>563</v>
      </c>
      <c r="B16090" t="s">
        <v>84</v>
      </c>
      <c r="C16090" t="s">
        <v>384</v>
      </c>
      <c r="D16090" t="s">
        <v>78</v>
      </c>
      <c r="E16090">
        <v>2024</v>
      </c>
      <c r="F16090" t="s">
        <v>71</v>
      </c>
      <c r="G16090" t="s">
        <v>310</v>
      </c>
      <c r="H16090">
        <v>775.84</v>
      </c>
      <c r="I16090" t="s">
        <v>574</v>
      </c>
      <c r="J16090" t="s">
        <v>347</v>
      </c>
      <c r="K16090" t="s">
        <v>404</v>
      </c>
    </row>
    <row r="16091" spans="1:11" hidden="1" x14ac:dyDescent="0.35">
      <c r="A16091" t="s">
        <v>563</v>
      </c>
      <c r="B16091" t="s">
        <v>84</v>
      </c>
      <c r="C16091" t="s">
        <v>384</v>
      </c>
      <c r="D16091" t="s">
        <v>78</v>
      </c>
      <c r="E16091">
        <v>2024</v>
      </c>
      <c r="F16091" t="s">
        <v>148</v>
      </c>
      <c r="G16091" t="s">
        <v>308</v>
      </c>
      <c r="H16091">
        <v>191.82</v>
      </c>
      <c r="I16091" t="s">
        <v>574</v>
      </c>
      <c r="J16091" t="s">
        <v>347</v>
      </c>
      <c r="K16091" t="s">
        <v>404</v>
      </c>
    </row>
    <row r="16092" spans="1:11" hidden="1" x14ac:dyDescent="0.35">
      <c r="A16092" t="s">
        <v>563</v>
      </c>
      <c r="B16092" t="s">
        <v>84</v>
      </c>
      <c r="C16092" t="s">
        <v>384</v>
      </c>
      <c r="D16092" t="s">
        <v>78</v>
      </c>
      <c r="E16092">
        <v>2024</v>
      </c>
      <c r="F16092" t="s">
        <v>148</v>
      </c>
      <c r="G16092" t="s">
        <v>308</v>
      </c>
      <c r="H16092">
        <v>3.87</v>
      </c>
      <c r="I16092" t="s">
        <v>574</v>
      </c>
      <c r="J16092" t="s">
        <v>347</v>
      </c>
      <c r="K16092" t="s">
        <v>404</v>
      </c>
    </row>
    <row r="16093" spans="1:11" hidden="1" x14ac:dyDescent="0.35">
      <c r="A16093" t="s">
        <v>563</v>
      </c>
      <c r="B16093" t="s">
        <v>84</v>
      </c>
      <c r="C16093" t="s">
        <v>384</v>
      </c>
      <c r="D16093" t="s">
        <v>78</v>
      </c>
      <c r="E16093">
        <v>2024</v>
      </c>
      <c r="F16093" t="s">
        <v>148</v>
      </c>
      <c r="G16093" t="s">
        <v>308</v>
      </c>
      <c r="H16093">
        <v>18.829999999999998</v>
      </c>
      <c r="I16093" t="s">
        <v>574</v>
      </c>
      <c r="J16093" t="s">
        <v>347</v>
      </c>
      <c r="K16093" t="s">
        <v>404</v>
      </c>
    </row>
    <row r="16094" spans="1:11" hidden="1" x14ac:dyDescent="0.35">
      <c r="A16094" t="s">
        <v>563</v>
      </c>
      <c r="B16094" t="s">
        <v>84</v>
      </c>
      <c r="C16094" t="s">
        <v>384</v>
      </c>
      <c r="D16094" t="s">
        <v>78</v>
      </c>
      <c r="E16094">
        <v>2024</v>
      </c>
      <c r="F16094" t="s">
        <v>148</v>
      </c>
      <c r="G16094" t="s">
        <v>308</v>
      </c>
      <c r="H16094">
        <v>15.16</v>
      </c>
      <c r="I16094" t="s">
        <v>574</v>
      </c>
      <c r="J16094" t="s">
        <v>347</v>
      </c>
      <c r="K16094" t="s">
        <v>404</v>
      </c>
    </row>
    <row r="16095" spans="1:11" hidden="1" x14ac:dyDescent="0.35">
      <c r="A16095" t="s">
        <v>563</v>
      </c>
      <c r="B16095" t="s">
        <v>84</v>
      </c>
      <c r="C16095" t="s">
        <v>384</v>
      </c>
      <c r="D16095" t="s">
        <v>78</v>
      </c>
      <c r="E16095">
        <v>2024</v>
      </c>
      <c r="F16095" t="s">
        <v>156</v>
      </c>
      <c r="G16095" t="s">
        <v>307</v>
      </c>
      <c r="H16095">
        <v>948.81</v>
      </c>
      <c r="I16095" t="s">
        <v>574</v>
      </c>
      <c r="J16095" t="s">
        <v>14</v>
      </c>
      <c r="K16095" t="s">
        <v>404</v>
      </c>
    </row>
    <row r="16096" spans="1:11" hidden="1" x14ac:dyDescent="0.35">
      <c r="A16096" t="s">
        <v>563</v>
      </c>
      <c r="B16096" t="s">
        <v>84</v>
      </c>
      <c r="C16096" t="s">
        <v>384</v>
      </c>
      <c r="D16096" t="s">
        <v>78</v>
      </c>
      <c r="E16096">
        <v>2024</v>
      </c>
      <c r="F16096" t="s">
        <v>156</v>
      </c>
      <c r="G16096" t="s">
        <v>307</v>
      </c>
      <c r="H16096">
        <v>12076.92</v>
      </c>
      <c r="I16096" t="s">
        <v>574</v>
      </c>
      <c r="J16096" t="s">
        <v>347</v>
      </c>
      <c r="K16096" t="s">
        <v>404</v>
      </c>
    </row>
    <row r="16097" spans="1:11" hidden="1" x14ac:dyDescent="0.35">
      <c r="A16097" t="s">
        <v>563</v>
      </c>
      <c r="B16097" t="s">
        <v>84</v>
      </c>
      <c r="C16097" t="s">
        <v>384</v>
      </c>
      <c r="D16097" t="s">
        <v>78</v>
      </c>
      <c r="E16097">
        <v>2024</v>
      </c>
      <c r="F16097" t="s">
        <v>156</v>
      </c>
      <c r="G16097" t="s">
        <v>307</v>
      </c>
      <c r="H16097">
        <v>19.14</v>
      </c>
      <c r="I16097" t="s">
        <v>574</v>
      </c>
      <c r="J16097" t="s">
        <v>14</v>
      </c>
      <c r="K16097" t="s">
        <v>404</v>
      </c>
    </row>
    <row r="16098" spans="1:11" hidden="1" x14ac:dyDescent="0.35">
      <c r="A16098" t="s">
        <v>563</v>
      </c>
      <c r="B16098" t="s">
        <v>84</v>
      </c>
      <c r="C16098" t="s">
        <v>384</v>
      </c>
      <c r="D16098" t="s">
        <v>78</v>
      </c>
      <c r="E16098">
        <v>2024</v>
      </c>
      <c r="F16098" t="s">
        <v>156</v>
      </c>
      <c r="G16098" t="s">
        <v>307</v>
      </c>
      <c r="H16098">
        <v>243.56</v>
      </c>
      <c r="I16098" t="s">
        <v>574</v>
      </c>
      <c r="J16098" t="s">
        <v>347</v>
      </c>
      <c r="K16098" t="s">
        <v>404</v>
      </c>
    </row>
    <row r="16099" spans="1:11" hidden="1" x14ac:dyDescent="0.35">
      <c r="A16099" t="s">
        <v>563</v>
      </c>
      <c r="B16099" t="s">
        <v>84</v>
      </c>
      <c r="C16099" t="s">
        <v>384</v>
      </c>
      <c r="D16099" t="s">
        <v>78</v>
      </c>
      <c r="E16099">
        <v>2024</v>
      </c>
      <c r="F16099" t="s">
        <v>156</v>
      </c>
      <c r="G16099" t="s">
        <v>307</v>
      </c>
      <c r="H16099">
        <v>93.14</v>
      </c>
      <c r="I16099" t="s">
        <v>574</v>
      </c>
      <c r="J16099" t="s">
        <v>14</v>
      </c>
      <c r="K16099" t="s">
        <v>404</v>
      </c>
    </row>
    <row r="16100" spans="1:11" hidden="1" x14ac:dyDescent="0.35">
      <c r="A16100" t="s">
        <v>563</v>
      </c>
      <c r="B16100" t="s">
        <v>84</v>
      </c>
      <c r="C16100" t="s">
        <v>384</v>
      </c>
      <c r="D16100" t="s">
        <v>78</v>
      </c>
      <c r="E16100">
        <v>2024</v>
      </c>
      <c r="F16100" t="s">
        <v>156</v>
      </c>
      <c r="G16100" t="s">
        <v>307</v>
      </c>
      <c r="H16100">
        <v>1185.45</v>
      </c>
      <c r="I16100" t="s">
        <v>574</v>
      </c>
      <c r="J16100" t="s">
        <v>347</v>
      </c>
      <c r="K16100" t="s">
        <v>404</v>
      </c>
    </row>
    <row r="16101" spans="1:11" hidden="1" x14ac:dyDescent="0.35">
      <c r="A16101" t="s">
        <v>563</v>
      </c>
      <c r="B16101" t="s">
        <v>84</v>
      </c>
      <c r="C16101" t="s">
        <v>384</v>
      </c>
      <c r="D16101" t="s">
        <v>78</v>
      </c>
      <c r="E16101">
        <v>2024</v>
      </c>
      <c r="F16101" t="s">
        <v>156</v>
      </c>
      <c r="G16101" t="s">
        <v>307</v>
      </c>
      <c r="H16101">
        <v>74.959999999999994</v>
      </c>
      <c r="I16101" t="s">
        <v>574</v>
      </c>
      <c r="J16101" t="s">
        <v>14</v>
      </c>
      <c r="K16101" t="s">
        <v>404</v>
      </c>
    </row>
    <row r="16102" spans="1:11" hidden="1" x14ac:dyDescent="0.35">
      <c r="A16102" t="s">
        <v>563</v>
      </c>
      <c r="B16102" t="s">
        <v>84</v>
      </c>
      <c r="C16102" t="s">
        <v>384</v>
      </c>
      <c r="D16102" t="s">
        <v>78</v>
      </c>
      <c r="E16102">
        <v>2024</v>
      </c>
      <c r="F16102" t="s">
        <v>156</v>
      </c>
      <c r="G16102" t="s">
        <v>307</v>
      </c>
      <c r="H16102">
        <v>954.07</v>
      </c>
      <c r="I16102" t="s">
        <v>574</v>
      </c>
      <c r="J16102" t="s">
        <v>347</v>
      </c>
      <c r="K16102" t="s">
        <v>404</v>
      </c>
    </row>
    <row r="16103" spans="1:11" hidden="1" x14ac:dyDescent="0.35">
      <c r="A16103" t="s">
        <v>563</v>
      </c>
      <c r="B16103" t="s">
        <v>84</v>
      </c>
      <c r="C16103" t="s">
        <v>384</v>
      </c>
      <c r="D16103" t="s">
        <v>78</v>
      </c>
      <c r="E16103">
        <v>2024</v>
      </c>
      <c r="F16103" t="s">
        <v>500</v>
      </c>
      <c r="G16103" t="s">
        <v>311</v>
      </c>
      <c r="H16103">
        <v>225701.45</v>
      </c>
      <c r="I16103" t="s">
        <v>574</v>
      </c>
      <c r="J16103" t="s">
        <v>14</v>
      </c>
      <c r="K16103" t="s">
        <v>413</v>
      </c>
    </row>
    <row r="16104" spans="1:11" hidden="1" x14ac:dyDescent="0.35">
      <c r="A16104" t="s">
        <v>563</v>
      </c>
      <c r="B16104" t="s">
        <v>84</v>
      </c>
      <c r="C16104" t="s">
        <v>384</v>
      </c>
      <c r="D16104" t="s">
        <v>78</v>
      </c>
      <c r="E16104">
        <v>2024</v>
      </c>
      <c r="F16104" t="s">
        <v>500</v>
      </c>
      <c r="G16104" t="s">
        <v>311</v>
      </c>
      <c r="H16104">
        <v>20518.82</v>
      </c>
      <c r="I16104" t="s">
        <v>574</v>
      </c>
      <c r="J16104" t="s">
        <v>347</v>
      </c>
      <c r="K16104" t="s">
        <v>413</v>
      </c>
    </row>
    <row r="16105" spans="1:11" hidden="1" x14ac:dyDescent="0.35">
      <c r="A16105" t="s">
        <v>563</v>
      </c>
      <c r="B16105" t="s">
        <v>84</v>
      </c>
      <c r="C16105" t="s">
        <v>384</v>
      </c>
      <c r="D16105" t="s">
        <v>78</v>
      </c>
      <c r="E16105">
        <v>2024</v>
      </c>
      <c r="F16105" t="s">
        <v>500</v>
      </c>
      <c r="G16105" t="s">
        <v>311</v>
      </c>
      <c r="H16105">
        <v>4551.9399999999996</v>
      </c>
      <c r="I16105" t="s">
        <v>574</v>
      </c>
      <c r="J16105" t="s">
        <v>14</v>
      </c>
      <c r="K16105" t="s">
        <v>413</v>
      </c>
    </row>
    <row r="16106" spans="1:11" hidden="1" x14ac:dyDescent="0.35">
      <c r="A16106" t="s">
        <v>563</v>
      </c>
      <c r="B16106" t="s">
        <v>84</v>
      </c>
      <c r="C16106" t="s">
        <v>384</v>
      </c>
      <c r="D16106" t="s">
        <v>78</v>
      </c>
      <c r="E16106">
        <v>2024</v>
      </c>
      <c r="F16106" t="s">
        <v>500</v>
      </c>
      <c r="G16106" t="s">
        <v>311</v>
      </c>
      <c r="H16106">
        <v>413.83</v>
      </c>
      <c r="I16106" t="s">
        <v>574</v>
      </c>
      <c r="J16106" t="s">
        <v>347</v>
      </c>
      <c r="K16106" t="s">
        <v>413</v>
      </c>
    </row>
    <row r="16107" spans="1:11" hidden="1" x14ac:dyDescent="0.35">
      <c r="A16107" t="s">
        <v>563</v>
      </c>
      <c r="B16107" t="s">
        <v>84</v>
      </c>
      <c r="C16107" t="s">
        <v>384</v>
      </c>
      <c r="D16107" t="s">
        <v>78</v>
      </c>
      <c r="E16107">
        <v>2024</v>
      </c>
      <c r="F16107" t="s">
        <v>500</v>
      </c>
      <c r="G16107" t="s">
        <v>311</v>
      </c>
      <c r="H16107">
        <v>22154.47</v>
      </c>
      <c r="I16107" t="s">
        <v>574</v>
      </c>
      <c r="J16107" t="s">
        <v>14</v>
      </c>
      <c r="K16107" t="s">
        <v>413</v>
      </c>
    </row>
    <row r="16108" spans="1:11" hidden="1" x14ac:dyDescent="0.35">
      <c r="A16108" t="s">
        <v>563</v>
      </c>
      <c r="B16108" t="s">
        <v>84</v>
      </c>
      <c r="C16108" t="s">
        <v>384</v>
      </c>
      <c r="D16108" t="s">
        <v>78</v>
      </c>
      <c r="E16108">
        <v>2024</v>
      </c>
      <c r="F16108" t="s">
        <v>500</v>
      </c>
      <c r="G16108" t="s">
        <v>311</v>
      </c>
      <c r="H16108">
        <v>2014.09</v>
      </c>
      <c r="I16108" t="s">
        <v>574</v>
      </c>
      <c r="J16108" t="s">
        <v>347</v>
      </c>
      <c r="K16108" t="s">
        <v>413</v>
      </c>
    </row>
    <row r="16109" spans="1:11" hidden="1" x14ac:dyDescent="0.35">
      <c r="A16109" t="s">
        <v>563</v>
      </c>
      <c r="B16109" t="s">
        <v>84</v>
      </c>
      <c r="C16109" t="s">
        <v>384</v>
      </c>
      <c r="D16109" t="s">
        <v>78</v>
      </c>
      <c r="E16109">
        <v>2024</v>
      </c>
      <c r="F16109" t="s">
        <v>500</v>
      </c>
      <c r="G16109" t="s">
        <v>311</v>
      </c>
      <c r="H16109">
        <v>17830.310000000001</v>
      </c>
      <c r="I16109" t="s">
        <v>574</v>
      </c>
      <c r="J16109" t="s">
        <v>14</v>
      </c>
      <c r="K16109" t="s">
        <v>413</v>
      </c>
    </row>
    <row r="16110" spans="1:11" hidden="1" x14ac:dyDescent="0.35">
      <c r="A16110" t="s">
        <v>563</v>
      </c>
      <c r="B16110" t="s">
        <v>84</v>
      </c>
      <c r="C16110" t="s">
        <v>384</v>
      </c>
      <c r="D16110" t="s">
        <v>78</v>
      </c>
      <c r="E16110">
        <v>2024</v>
      </c>
      <c r="F16110" t="s">
        <v>500</v>
      </c>
      <c r="G16110" t="s">
        <v>311</v>
      </c>
      <c r="H16110">
        <v>1620.97</v>
      </c>
      <c r="I16110" t="s">
        <v>574</v>
      </c>
      <c r="J16110" t="s">
        <v>347</v>
      </c>
      <c r="K16110" t="s">
        <v>413</v>
      </c>
    </row>
    <row r="16111" spans="1:11" hidden="1" x14ac:dyDescent="0.35">
      <c r="A16111" t="s">
        <v>563</v>
      </c>
      <c r="B16111" t="s">
        <v>84</v>
      </c>
      <c r="C16111" t="s">
        <v>384</v>
      </c>
      <c r="D16111" t="s">
        <v>78</v>
      </c>
      <c r="E16111">
        <v>2024</v>
      </c>
      <c r="F16111" t="s">
        <v>506</v>
      </c>
      <c r="G16111" t="s">
        <v>309</v>
      </c>
      <c r="H16111">
        <v>12219.19</v>
      </c>
      <c r="I16111" t="s">
        <v>574</v>
      </c>
      <c r="J16111" t="s">
        <v>14</v>
      </c>
      <c r="K16111" t="s">
        <v>413</v>
      </c>
    </row>
    <row r="16112" spans="1:11" hidden="1" x14ac:dyDescent="0.35">
      <c r="A16112" t="s">
        <v>563</v>
      </c>
      <c r="B16112" t="s">
        <v>84</v>
      </c>
      <c r="C16112" t="s">
        <v>384</v>
      </c>
      <c r="D16112" t="s">
        <v>78</v>
      </c>
      <c r="E16112">
        <v>2024</v>
      </c>
      <c r="F16112" t="s">
        <v>506</v>
      </c>
      <c r="G16112" t="s">
        <v>309</v>
      </c>
      <c r="H16112">
        <v>34439.22</v>
      </c>
      <c r="I16112" t="s">
        <v>574</v>
      </c>
      <c r="J16112" t="s">
        <v>347</v>
      </c>
      <c r="K16112" t="s">
        <v>413</v>
      </c>
    </row>
    <row r="16113" spans="1:11" hidden="1" x14ac:dyDescent="0.35">
      <c r="A16113" t="s">
        <v>563</v>
      </c>
      <c r="B16113" t="s">
        <v>84</v>
      </c>
      <c r="C16113" t="s">
        <v>384</v>
      </c>
      <c r="D16113" t="s">
        <v>78</v>
      </c>
      <c r="E16113">
        <v>2024</v>
      </c>
      <c r="F16113" t="s">
        <v>506</v>
      </c>
      <c r="G16113" t="s">
        <v>309</v>
      </c>
      <c r="H16113">
        <v>246.44</v>
      </c>
      <c r="I16113" t="s">
        <v>574</v>
      </c>
      <c r="J16113" t="s">
        <v>14</v>
      </c>
      <c r="K16113" t="s">
        <v>413</v>
      </c>
    </row>
    <row r="16114" spans="1:11" hidden="1" x14ac:dyDescent="0.35">
      <c r="A16114" t="s">
        <v>563</v>
      </c>
      <c r="B16114" t="s">
        <v>84</v>
      </c>
      <c r="C16114" t="s">
        <v>384</v>
      </c>
      <c r="D16114" t="s">
        <v>78</v>
      </c>
      <c r="E16114">
        <v>2024</v>
      </c>
      <c r="F16114" t="s">
        <v>506</v>
      </c>
      <c r="G16114" t="s">
        <v>309</v>
      </c>
      <c r="H16114">
        <v>694.57</v>
      </c>
      <c r="I16114" t="s">
        <v>574</v>
      </c>
      <c r="J16114" t="s">
        <v>347</v>
      </c>
      <c r="K16114" t="s">
        <v>413</v>
      </c>
    </row>
    <row r="16115" spans="1:11" hidden="1" x14ac:dyDescent="0.35">
      <c r="A16115" t="s">
        <v>563</v>
      </c>
      <c r="B16115" t="s">
        <v>84</v>
      </c>
      <c r="C16115" t="s">
        <v>384</v>
      </c>
      <c r="D16115" t="s">
        <v>78</v>
      </c>
      <c r="E16115">
        <v>2024</v>
      </c>
      <c r="F16115" t="s">
        <v>506</v>
      </c>
      <c r="G16115" t="s">
        <v>309</v>
      </c>
      <c r="H16115">
        <v>1199.42</v>
      </c>
      <c r="I16115" t="s">
        <v>574</v>
      </c>
      <c r="J16115" t="s">
        <v>14</v>
      </c>
      <c r="K16115" t="s">
        <v>413</v>
      </c>
    </row>
    <row r="16116" spans="1:11" hidden="1" x14ac:dyDescent="0.35">
      <c r="A16116" t="s">
        <v>563</v>
      </c>
      <c r="B16116" t="s">
        <v>84</v>
      </c>
      <c r="C16116" t="s">
        <v>384</v>
      </c>
      <c r="D16116" t="s">
        <v>78</v>
      </c>
      <c r="E16116">
        <v>2024</v>
      </c>
      <c r="F16116" t="s">
        <v>506</v>
      </c>
      <c r="G16116" t="s">
        <v>309</v>
      </c>
      <c r="H16116">
        <v>3380.5</v>
      </c>
      <c r="I16116" t="s">
        <v>574</v>
      </c>
      <c r="J16116" t="s">
        <v>347</v>
      </c>
      <c r="K16116" t="s">
        <v>413</v>
      </c>
    </row>
    <row r="16117" spans="1:11" hidden="1" x14ac:dyDescent="0.35">
      <c r="A16117" t="s">
        <v>563</v>
      </c>
      <c r="B16117" t="s">
        <v>84</v>
      </c>
      <c r="C16117" t="s">
        <v>384</v>
      </c>
      <c r="D16117" t="s">
        <v>78</v>
      </c>
      <c r="E16117">
        <v>2024</v>
      </c>
      <c r="F16117" t="s">
        <v>506</v>
      </c>
      <c r="G16117" t="s">
        <v>309</v>
      </c>
      <c r="H16117">
        <v>965.32</v>
      </c>
      <c r="I16117" t="s">
        <v>574</v>
      </c>
      <c r="J16117" t="s">
        <v>14</v>
      </c>
      <c r="K16117" t="s">
        <v>413</v>
      </c>
    </row>
    <row r="16118" spans="1:11" hidden="1" x14ac:dyDescent="0.35">
      <c r="A16118" t="s">
        <v>563</v>
      </c>
      <c r="B16118" t="s">
        <v>84</v>
      </c>
      <c r="C16118" t="s">
        <v>384</v>
      </c>
      <c r="D16118" t="s">
        <v>78</v>
      </c>
      <c r="E16118">
        <v>2024</v>
      </c>
      <c r="F16118" t="s">
        <v>506</v>
      </c>
      <c r="G16118" t="s">
        <v>309</v>
      </c>
      <c r="H16118">
        <v>2720.69</v>
      </c>
      <c r="I16118" t="s">
        <v>574</v>
      </c>
      <c r="J16118" t="s">
        <v>347</v>
      </c>
      <c r="K16118" t="s">
        <v>413</v>
      </c>
    </row>
    <row r="16119" spans="1:11" hidden="1" x14ac:dyDescent="0.35">
      <c r="A16119" t="s">
        <v>563</v>
      </c>
      <c r="B16119" t="s">
        <v>84</v>
      </c>
      <c r="C16119" t="s">
        <v>384</v>
      </c>
      <c r="D16119" t="s">
        <v>78</v>
      </c>
      <c r="E16119">
        <v>2024</v>
      </c>
      <c r="F16119" t="s">
        <v>71</v>
      </c>
      <c r="G16119" t="s">
        <v>310</v>
      </c>
      <c r="H16119">
        <v>31405.87</v>
      </c>
      <c r="I16119" t="s">
        <v>574</v>
      </c>
      <c r="J16119" t="s">
        <v>347</v>
      </c>
      <c r="K16119" t="s">
        <v>413</v>
      </c>
    </row>
    <row r="16120" spans="1:11" hidden="1" x14ac:dyDescent="0.35">
      <c r="A16120" t="s">
        <v>563</v>
      </c>
      <c r="B16120" t="s">
        <v>84</v>
      </c>
      <c r="C16120" t="s">
        <v>384</v>
      </c>
      <c r="D16120" t="s">
        <v>78</v>
      </c>
      <c r="E16120">
        <v>2024</v>
      </c>
      <c r="F16120" t="s">
        <v>71</v>
      </c>
      <c r="G16120" t="s">
        <v>310</v>
      </c>
      <c r="H16120">
        <v>633.38</v>
      </c>
      <c r="I16120" t="s">
        <v>574</v>
      </c>
      <c r="J16120" t="s">
        <v>347</v>
      </c>
      <c r="K16120" t="s">
        <v>413</v>
      </c>
    </row>
    <row r="16121" spans="1:11" hidden="1" x14ac:dyDescent="0.35">
      <c r="A16121" t="s">
        <v>563</v>
      </c>
      <c r="B16121" t="s">
        <v>84</v>
      </c>
      <c r="C16121" t="s">
        <v>384</v>
      </c>
      <c r="D16121" t="s">
        <v>78</v>
      </c>
      <c r="E16121">
        <v>2024</v>
      </c>
      <c r="F16121" t="s">
        <v>71</v>
      </c>
      <c r="G16121" t="s">
        <v>310</v>
      </c>
      <c r="H16121">
        <v>3082.75</v>
      </c>
      <c r="I16121" t="s">
        <v>574</v>
      </c>
      <c r="J16121" t="s">
        <v>347</v>
      </c>
      <c r="K16121" t="s">
        <v>413</v>
      </c>
    </row>
    <row r="16122" spans="1:11" hidden="1" x14ac:dyDescent="0.35">
      <c r="A16122" t="s">
        <v>563</v>
      </c>
      <c r="B16122" t="s">
        <v>84</v>
      </c>
      <c r="C16122" t="s">
        <v>384</v>
      </c>
      <c r="D16122" t="s">
        <v>78</v>
      </c>
      <c r="E16122">
        <v>2024</v>
      </c>
      <c r="F16122" t="s">
        <v>71</v>
      </c>
      <c r="G16122" t="s">
        <v>310</v>
      </c>
      <c r="H16122">
        <v>2481.0500000000002</v>
      </c>
      <c r="I16122" t="s">
        <v>574</v>
      </c>
      <c r="J16122" t="s">
        <v>347</v>
      </c>
      <c r="K16122" t="s">
        <v>413</v>
      </c>
    </row>
    <row r="16123" spans="1:11" hidden="1" x14ac:dyDescent="0.35">
      <c r="A16123" t="s">
        <v>563</v>
      </c>
      <c r="B16123" t="s">
        <v>84</v>
      </c>
      <c r="C16123" t="s">
        <v>384</v>
      </c>
      <c r="D16123" t="s">
        <v>78</v>
      </c>
      <c r="E16123">
        <v>2024</v>
      </c>
      <c r="F16123" t="s">
        <v>148</v>
      </c>
      <c r="G16123" t="s">
        <v>308</v>
      </c>
      <c r="H16123">
        <v>273.51</v>
      </c>
      <c r="I16123" t="s">
        <v>574</v>
      </c>
      <c r="J16123" t="s">
        <v>347</v>
      </c>
      <c r="K16123" t="s">
        <v>413</v>
      </c>
    </row>
    <row r="16124" spans="1:11" hidden="1" x14ac:dyDescent="0.35">
      <c r="A16124" t="s">
        <v>563</v>
      </c>
      <c r="B16124" t="s">
        <v>84</v>
      </c>
      <c r="C16124" t="s">
        <v>384</v>
      </c>
      <c r="D16124" t="s">
        <v>78</v>
      </c>
      <c r="E16124">
        <v>2024</v>
      </c>
      <c r="F16124" t="s">
        <v>148</v>
      </c>
      <c r="G16124" t="s">
        <v>308</v>
      </c>
      <c r="H16124">
        <v>5.51</v>
      </c>
      <c r="I16124" t="s">
        <v>574</v>
      </c>
      <c r="J16124" t="s">
        <v>347</v>
      </c>
      <c r="K16124" t="s">
        <v>413</v>
      </c>
    </row>
    <row r="16125" spans="1:11" hidden="1" x14ac:dyDescent="0.35">
      <c r="A16125" t="s">
        <v>563</v>
      </c>
      <c r="B16125" t="s">
        <v>84</v>
      </c>
      <c r="C16125" t="s">
        <v>384</v>
      </c>
      <c r="D16125" t="s">
        <v>78</v>
      </c>
      <c r="E16125">
        <v>2024</v>
      </c>
      <c r="F16125" t="s">
        <v>148</v>
      </c>
      <c r="G16125" t="s">
        <v>308</v>
      </c>
      <c r="H16125">
        <v>26.84</v>
      </c>
      <c r="I16125" t="s">
        <v>574</v>
      </c>
      <c r="J16125" t="s">
        <v>347</v>
      </c>
      <c r="K16125" t="s">
        <v>413</v>
      </c>
    </row>
    <row r="16126" spans="1:11" hidden="1" x14ac:dyDescent="0.35">
      <c r="A16126" t="s">
        <v>563</v>
      </c>
      <c r="B16126" t="s">
        <v>84</v>
      </c>
      <c r="C16126" t="s">
        <v>384</v>
      </c>
      <c r="D16126" t="s">
        <v>78</v>
      </c>
      <c r="E16126">
        <v>2024</v>
      </c>
      <c r="F16126" t="s">
        <v>148</v>
      </c>
      <c r="G16126" t="s">
        <v>308</v>
      </c>
      <c r="H16126">
        <v>21.6</v>
      </c>
      <c r="I16126" t="s">
        <v>574</v>
      </c>
      <c r="J16126" t="s">
        <v>347</v>
      </c>
      <c r="K16126" t="s">
        <v>413</v>
      </c>
    </row>
    <row r="16127" spans="1:11" hidden="1" x14ac:dyDescent="0.35">
      <c r="A16127" t="s">
        <v>563</v>
      </c>
      <c r="B16127" t="s">
        <v>84</v>
      </c>
      <c r="C16127" t="s">
        <v>384</v>
      </c>
      <c r="D16127" t="s">
        <v>78</v>
      </c>
      <c r="E16127">
        <v>2024</v>
      </c>
      <c r="F16127" t="s">
        <v>156</v>
      </c>
      <c r="G16127" t="s">
        <v>307</v>
      </c>
      <c r="H16127">
        <v>3372.55</v>
      </c>
      <c r="I16127" t="s">
        <v>574</v>
      </c>
      <c r="J16127" t="s">
        <v>14</v>
      </c>
      <c r="K16127" t="s">
        <v>413</v>
      </c>
    </row>
    <row r="16128" spans="1:11" hidden="1" x14ac:dyDescent="0.35">
      <c r="A16128" t="s">
        <v>563</v>
      </c>
      <c r="B16128" t="s">
        <v>84</v>
      </c>
      <c r="C16128" t="s">
        <v>384</v>
      </c>
      <c r="D16128" t="s">
        <v>78</v>
      </c>
      <c r="E16128">
        <v>2024</v>
      </c>
      <c r="F16128" t="s">
        <v>156</v>
      </c>
      <c r="G16128" t="s">
        <v>307</v>
      </c>
      <c r="H16128">
        <v>22292.37</v>
      </c>
      <c r="I16128" t="s">
        <v>574</v>
      </c>
      <c r="J16128" t="s">
        <v>347</v>
      </c>
      <c r="K16128" t="s">
        <v>413</v>
      </c>
    </row>
    <row r="16129" spans="1:11" hidden="1" x14ac:dyDescent="0.35">
      <c r="A16129" t="s">
        <v>563</v>
      </c>
      <c r="B16129" t="s">
        <v>84</v>
      </c>
      <c r="C16129" t="s">
        <v>384</v>
      </c>
      <c r="D16129" t="s">
        <v>78</v>
      </c>
      <c r="E16129">
        <v>2024</v>
      </c>
      <c r="F16129" t="s">
        <v>156</v>
      </c>
      <c r="G16129" t="s">
        <v>307</v>
      </c>
      <c r="H16129">
        <v>68</v>
      </c>
      <c r="I16129" t="s">
        <v>574</v>
      </c>
      <c r="J16129" t="s">
        <v>14</v>
      </c>
      <c r="K16129" t="s">
        <v>413</v>
      </c>
    </row>
    <row r="16130" spans="1:11" hidden="1" x14ac:dyDescent="0.35">
      <c r="A16130" t="s">
        <v>563</v>
      </c>
      <c r="B16130" t="s">
        <v>84</v>
      </c>
      <c r="C16130" t="s">
        <v>384</v>
      </c>
      <c r="D16130" t="s">
        <v>78</v>
      </c>
      <c r="E16130">
        <v>2024</v>
      </c>
      <c r="F16130" t="s">
        <v>156</v>
      </c>
      <c r="G16130" t="s">
        <v>307</v>
      </c>
      <c r="H16130">
        <v>449.59</v>
      </c>
      <c r="I16130" t="s">
        <v>574</v>
      </c>
      <c r="J16130" t="s">
        <v>347</v>
      </c>
      <c r="K16130" t="s">
        <v>413</v>
      </c>
    </row>
    <row r="16131" spans="1:11" hidden="1" x14ac:dyDescent="0.35">
      <c r="A16131" t="s">
        <v>563</v>
      </c>
      <c r="B16131" t="s">
        <v>84</v>
      </c>
      <c r="C16131" t="s">
        <v>384</v>
      </c>
      <c r="D16131" t="s">
        <v>78</v>
      </c>
      <c r="E16131">
        <v>2024</v>
      </c>
      <c r="F16131" t="s">
        <v>156</v>
      </c>
      <c r="G16131" t="s">
        <v>307</v>
      </c>
      <c r="H16131">
        <v>331.04</v>
      </c>
      <c r="I16131" t="s">
        <v>574</v>
      </c>
      <c r="J16131" t="s">
        <v>14</v>
      </c>
      <c r="K16131" t="s">
        <v>413</v>
      </c>
    </row>
    <row r="16132" spans="1:11" hidden="1" x14ac:dyDescent="0.35">
      <c r="A16132" t="s">
        <v>563</v>
      </c>
      <c r="B16132" t="s">
        <v>84</v>
      </c>
      <c r="C16132" t="s">
        <v>384</v>
      </c>
      <c r="D16132" t="s">
        <v>78</v>
      </c>
      <c r="E16132">
        <v>2024</v>
      </c>
      <c r="F16132" t="s">
        <v>156</v>
      </c>
      <c r="G16132" t="s">
        <v>307</v>
      </c>
      <c r="H16132">
        <v>2188.1799999999998</v>
      </c>
      <c r="I16132" t="s">
        <v>574</v>
      </c>
      <c r="J16132" t="s">
        <v>347</v>
      </c>
      <c r="K16132" t="s">
        <v>413</v>
      </c>
    </row>
    <row r="16133" spans="1:11" hidden="1" x14ac:dyDescent="0.35">
      <c r="A16133" t="s">
        <v>563</v>
      </c>
      <c r="B16133" t="s">
        <v>84</v>
      </c>
      <c r="C16133" t="s">
        <v>384</v>
      </c>
      <c r="D16133" t="s">
        <v>78</v>
      </c>
      <c r="E16133">
        <v>2024</v>
      </c>
      <c r="F16133" t="s">
        <v>156</v>
      </c>
      <c r="G16133" t="s">
        <v>307</v>
      </c>
      <c r="H16133">
        <v>266.43</v>
      </c>
      <c r="I16133" t="s">
        <v>574</v>
      </c>
      <c r="J16133" t="s">
        <v>14</v>
      </c>
      <c r="K16133" t="s">
        <v>413</v>
      </c>
    </row>
    <row r="16134" spans="1:11" hidden="1" x14ac:dyDescent="0.35">
      <c r="A16134" t="s">
        <v>563</v>
      </c>
      <c r="B16134" t="s">
        <v>84</v>
      </c>
      <c r="C16134" t="s">
        <v>384</v>
      </c>
      <c r="D16134" t="s">
        <v>78</v>
      </c>
      <c r="E16134">
        <v>2024</v>
      </c>
      <c r="F16134" t="s">
        <v>156</v>
      </c>
      <c r="G16134" t="s">
        <v>307</v>
      </c>
      <c r="H16134">
        <v>1761.1</v>
      </c>
      <c r="I16134" t="s">
        <v>574</v>
      </c>
      <c r="J16134" t="s">
        <v>347</v>
      </c>
      <c r="K16134" t="s">
        <v>413</v>
      </c>
    </row>
    <row r="16135" spans="1:11" hidden="1" x14ac:dyDescent="0.35">
      <c r="A16135" t="s">
        <v>563</v>
      </c>
      <c r="B16135" t="s">
        <v>84</v>
      </c>
      <c r="C16135" t="s">
        <v>411</v>
      </c>
      <c r="D16135" t="s">
        <v>78</v>
      </c>
      <c r="E16135">
        <v>2024</v>
      </c>
      <c r="F16135" t="s">
        <v>500</v>
      </c>
      <c r="G16135" t="s">
        <v>311</v>
      </c>
      <c r="H16135">
        <v>3034.27</v>
      </c>
      <c r="I16135" t="s">
        <v>574</v>
      </c>
      <c r="J16135" t="s">
        <v>14</v>
      </c>
      <c r="K16135" t="s">
        <v>412</v>
      </c>
    </row>
    <row r="16136" spans="1:11" hidden="1" x14ac:dyDescent="0.35">
      <c r="A16136" t="s">
        <v>563</v>
      </c>
      <c r="B16136" t="s">
        <v>84</v>
      </c>
      <c r="C16136" t="s">
        <v>411</v>
      </c>
      <c r="D16136" t="s">
        <v>78</v>
      </c>
      <c r="E16136">
        <v>2024</v>
      </c>
      <c r="F16136" t="s">
        <v>500</v>
      </c>
      <c r="G16136" t="s">
        <v>311</v>
      </c>
      <c r="H16136">
        <v>4287</v>
      </c>
      <c r="I16136" t="s">
        <v>574</v>
      </c>
      <c r="J16136" t="s">
        <v>347</v>
      </c>
      <c r="K16136" t="s">
        <v>412</v>
      </c>
    </row>
    <row r="16137" spans="1:11" hidden="1" x14ac:dyDescent="0.35">
      <c r="A16137" t="s">
        <v>563</v>
      </c>
      <c r="B16137" t="s">
        <v>84</v>
      </c>
      <c r="C16137" t="s">
        <v>411</v>
      </c>
      <c r="D16137" t="s">
        <v>78</v>
      </c>
      <c r="E16137">
        <v>2024</v>
      </c>
      <c r="F16137" t="s">
        <v>500</v>
      </c>
      <c r="G16137" t="s">
        <v>311</v>
      </c>
      <c r="H16137">
        <v>-82.63</v>
      </c>
      <c r="I16137" t="s">
        <v>574</v>
      </c>
      <c r="J16137" t="s">
        <v>14</v>
      </c>
      <c r="K16137" t="s">
        <v>412</v>
      </c>
    </row>
    <row r="16138" spans="1:11" hidden="1" x14ac:dyDescent="0.35">
      <c r="A16138" t="s">
        <v>563</v>
      </c>
      <c r="B16138" t="s">
        <v>84</v>
      </c>
      <c r="C16138" t="s">
        <v>411</v>
      </c>
      <c r="D16138" t="s">
        <v>78</v>
      </c>
      <c r="E16138">
        <v>2024</v>
      </c>
      <c r="F16138" t="s">
        <v>500</v>
      </c>
      <c r="G16138" t="s">
        <v>311</v>
      </c>
      <c r="H16138">
        <v>-116.75</v>
      </c>
      <c r="I16138" t="s">
        <v>574</v>
      </c>
      <c r="J16138" t="s">
        <v>347</v>
      </c>
      <c r="K16138" t="s">
        <v>412</v>
      </c>
    </row>
    <row r="16139" spans="1:11" hidden="1" x14ac:dyDescent="0.35">
      <c r="A16139" t="s">
        <v>563</v>
      </c>
      <c r="B16139" t="s">
        <v>84</v>
      </c>
      <c r="C16139" t="s">
        <v>411</v>
      </c>
      <c r="D16139" t="s">
        <v>78</v>
      </c>
      <c r="E16139">
        <v>2024</v>
      </c>
      <c r="F16139" t="s">
        <v>500</v>
      </c>
      <c r="G16139" t="s">
        <v>311</v>
      </c>
      <c r="H16139">
        <v>4356.3999999999996</v>
      </c>
      <c r="I16139" t="s">
        <v>574</v>
      </c>
      <c r="J16139" t="s">
        <v>14</v>
      </c>
      <c r="K16139" t="s">
        <v>412</v>
      </c>
    </row>
    <row r="16140" spans="1:11" hidden="1" x14ac:dyDescent="0.35">
      <c r="A16140" t="s">
        <v>563</v>
      </c>
      <c r="B16140" t="s">
        <v>84</v>
      </c>
      <c r="C16140" t="s">
        <v>411</v>
      </c>
      <c r="D16140" t="s">
        <v>78</v>
      </c>
      <c r="E16140">
        <v>2024</v>
      </c>
      <c r="F16140" t="s">
        <v>500</v>
      </c>
      <c r="G16140" t="s">
        <v>311</v>
      </c>
      <c r="H16140">
        <v>6154.97</v>
      </c>
      <c r="I16140" t="s">
        <v>574</v>
      </c>
      <c r="J16140" t="s">
        <v>347</v>
      </c>
      <c r="K16140" t="s">
        <v>412</v>
      </c>
    </row>
    <row r="16141" spans="1:11" hidden="1" x14ac:dyDescent="0.35">
      <c r="A16141" t="s">
        <v>563</v>
      </c>
      <c r="B16141" t="s">
        <v>84</v>
      </c>
      <c r="C16141" t="s">
        <v>411</v>
      </c>
      <c r="D16141" t="s">
        <v>78</v>
      </c>
      <c r="E16141">
        <v>2024</v>
      </c>
      <c r="F16141" t="s">
        <v>500</v>
      </c>
      <c r="G16141" t="s">
        <v>311</v>
      </c>
      <c r="H16141">
        <v>-204.93</v>
      </c>
      <c r="I16141" t="s">
        <v>574</v>
      </c>
      <c r="J16141" t="s">
        <v>14</v>
      </c>
      <c r="K16141" t="s">
        <v>412</v>
      </c>
    </row>
    <row r="16142" spans="1:11" hidden="1" x14ac:dyDescent="0.35">
      <c r="A16142" t="s">
        <v>563</v>
      </c>
      <c r="B16142" t="s">
        <v>84</v>
      </c>
      <c r="C16142" t="s">
        <v>411</v>
      </c>
      <c r="D16142" t="s">
        <v>78</v>
      </c>
      <c r="E16142">
        <v>2024</v>
      </c>
      <c r="F16142" t="s">
        <v>500</v>
      </c>
      <c r="G16142" t="s">
        <v>311</v>
      </c>
      <c r="H16142">
        <v>-289.54000000000002</v>
      </c>
      <c r="I16142" t="s">
        <v>574</v>
      </c>
      <c r="J16142" t="s">
        <v>347</v>
      </c>
      <c r="K16142" t="s">
        <v>412</v>
      </c>
    </row>
    <row r="16143" spans="1:11" hidden="1" x14ac:dyDescent="0.35">
      <c r="A16143" t="s">
        <v>563</v>
      </c>
      <c r="B16143" t="s">
        <v>84</v>
      </c>
      <c r="C16143" t="s">
        <v>411</v>
      </c>
      <c r="D16143" t="s">
        <v>78</v>
      </c>
      <c r="E16143">
        <v>2024</v>
      </c>
      <c r="F16143" t="s">
        <v>71</v>
      </c>
      <c r="G16143" t="s">
        <v>310</v>
      </c>
      <c r="H16143">
        <v>-24.78</v>
      </c>
      <c r="I16143" t="s">
        <v>574</v>
      </c>
      <c r="J16143" t="s">
        <v>347</v>
      </c>
      <c r="K16143" t="s">
        <v>412</v>
      </c>
    </row>
    <row r="16144" spans="1:11" hidden="1" x14ac:dyDescent="0.35">
      <c r="A16144" t="s">
        <v>563</v>
      </c>
      <c r="B16144" t="s">
        <v>84</v>
      </c>
      <c r="C16144" t="s">
        <v>411</v>
      </c>
      <c r="D16144" t="s">
        <v>78</v>
      </c>
      <c r="E16144">
        <v>2024</v>
      </c>
      <c r="F16144" t="s">
        <v>71</v>
      </c>
      <c r="G16144" t="s">
        <v>310</v>
      </c>
      <c r="H16144">
        <v>0.67</v>
      </c>
      <c r="I16144" t="s">
        <v>574</v>
      </c>
      <c r="J16144" t="s">
        <v>347</v>
      </c>
      <c r="K16144" t="s">
        <v>412</v>
      </c>
    </row>
    <row r="16145" spans="1:11" hidden="1" x14ac:dyDescent="0.35">
      <c r="A16145" t="s">
        <v>563</v>
      </c>
      <c r="B16145" t="s">
        <v>84</v>
      </c>
      <c r="C16145" t="s">
        <v>411</v>
      </c>
      <c r="D16145" t="s">
        <v>78</v>
      </c>
      <c r="E16145">
        <v>2024</v>
      </c>
      <c r="F16145" t="s">
        <v>71</v>
      </c>
      <c r="G16145" t="s">
        <v>310</v>
      </c>
      <c r="H16145">
        <v>-35.58</v>
      </c>
      <c r="I16145" t="s">
        <v>574</v>
      </c>
      <c r="J16145" t="s">
        <v>347</v>
      </c>
      <c r="K16145" t="s">
        <v>412</v>
      </c>
    </row>
    <row r="16146" spans="1:11" hidden="1" x14ac:dyDescent="0.35">
      <c r="A16146" t="s">
        <v>563</v>
      </c>
      <c r="B16146" t="s">
        <v>84</v>
      </c>
      <c r="C16146" t="s">
        <v>411</v>
      </c>
      <c r="D16146" t="s">
        <v>78</v>
      </c>
      <c r="E16146">
        <v>2024</v>
      </c>
      <c r="F16146" t="s">
        <v>71</v>
      </c>
      <c r="G16146" t="s">
        <v>310</v>
      </c>
      <c r="H16146">
        <v>1.67</v>
      </c>
      <c r="I16146" t="s">
        <v>574</v>
      </c>
      <c r="J16146" t="s">
        <v>347</v>
      </c>
      <c r="K16146" t="s">
        <v>412</v>
      </c>
    </row>
    <row r="16147" spans="1:11" hidden="1" x14ac:dyDescent="0.35">
      <c r="A16147" t="s">
        <v>563</v>
      </c>
      <c r="B16147" t="s">
        <v>84</v>
      </c>
      <c r="C16147" t="s">
        <v>411</v>
      </c>
      <c r="D16147" t="s">
        <v>78</v>
      </c>
      <c r="E16147">
        <v>2024</v>
      </c>
      <c r="F16147" t="s">
        <v>506</v>
      </c>
      <c r="G16147" t="s">
        <v>309</v>
      </c>
      <c r="H16147">
        <v>762.18</v>
      </c>
      <c r="I16147" t="s">
        <v>574</v>
      </c>
      <c r="J16147" t="s">
        <v>347</v>
      </c>
      <c r="K16147" t="s">
        <v>412</v>
      </c>
    </row>
    <row r="16148" spans="1:11" hidden="1" x14ac:dyDescent="0.35">
      <c r="A16148" t="s">
        <v>563</v>
      </c>
      <c r="B16148" t="s">
        <v>84</v>
      </c>
      <c r="C16148" t="s">
        <v>411</v>
      </c>
      <c r="D16148" t="s">
        <v>78</v>
      </c>
      <c r="E16148">
        <v>2024</v>
      </c>
      <c r="F16148" t="s">
        <v>506</v>
      </c>
      <c r="G16148" t="s">
        <v>309</v>
      </c>
      <c r="H16148">
        <v>-20.76</v>
      </c>
      <c r="I16148" t="s">
        <v>574</v>
      </c>
      <c r="J16148" t="s">
        <v>347</v>
      </c>
      <c r="K16148" t="s">
        <v>412</v>
      </c>
    </row>
    <row r="16149" spans="1:11" hidden="1" x14ac:dyDescent="0.35">
      <c r="A16149" t="s">
        <v>563</v>
      </c>
      <c r="B16149" t="s">
        <v>84</v>
      </c>
      <c r="C16149" t="s">
        <v>411</v>
      </c>
      <c r="D16149" t="s">
        <v>78</v>
      </c>
      <c r="E16149">
        <v>2024</v>
      </c>
      <c r="F16149" t="s">
        <v>506</v>
      </c>
      <c r="G16149" t="s">
        <v>309</v>
      </c>
      <c r="H16149">
        <v>1094.3</v>
      </c>
      <c r="I16149" t="s">
        <v>574</v>
      </c>
      <c r="J16149" t="s">
        <v>347</v>
      </c>
      <c r="K16149" t="s">
        <v>412</v>
      </c>
    </row>
    <row r="16150" spans="1:11" hidden="1" x14ac:dyDescent="0.35">
      <c r="A16150" t="s">
        <v>563</v>
      </c>
      <c r="B16150" t="s">
        <v>84</v>
      </c>
      <c r="C16150" t="s">
        <v>411</v>
      </c>
      <c r="D16150" t="s">
        <v>78</v>
      </c>
      <c r="E16150">
        <v>2024</v>
      </c>
      <c r="F16150" t="s">
        <v>506</v>
      </c>
      <c r="G16150" t="s">
        <v>309</v>
      </c>
      <c r="H16150">
        <v>-51.48</v>
      </c>
      <c r="I16150" t="s">
        <v>574</v>
      </c>
      <c r="J16150" t="s">
        <v>347</v>
      </c>
      <c r="K16150" t="s">
        <v>412</v>
      </c>
    </row>
    <row r="16151" spans="1:11" hidden="1" x14ac:dyDescent="0.35">
      <c r="A16151" t="s">
        <v>563</v>
      </c>
      <c r="B16151" t="s">
        <v>84</v>
      </c>
      <c r="C16151" t="s">
        <v>411</v>
      </c>
      <c r="D16151" t="s">
        <v>78</v>
      </c>
      <c r="E16151">
        <v>2024</v>
      </c>
      <c r="F16151" t="s">
        <v>156</v>
      </c>
      <c r="G16151" t="s">
        <v>307</v>
      </c>
      <c r="H16151">
        <v>171.69</v>
      </c>
      <c r="I16151" t="s">
        <v>574</v>
      </c>
      <c r="J16151" t="s">
        <v>14</v>
      </c>
      <c r="K16151" t="s">
        <v>412</v>
      </c>
    </row>
    <row r="16152" spans="1:11" hidden="1" x14ac:dyDescent="0.35">
      <c r="A16152" t="s">
        <v>563</v>
      </c>
      <c r="B16152" t="s">
        <v>84</v>
      </c>
      <c r="C16152" t="s">
        <v>411</v>
      </c>
      <c r="D16152" t="s">
        <v>78</v>
      </c>
      <c r="E16152">
        <v>2024</v>
      </c>
      <c r="F16152" t="s">
        <v>156</v>
      </c>
      <c r="G16152" t="s">
        <v>307</v>
      </c>
      <c r="H16152">
        <v>657.2</v>
      </c>
      <c r="I16152" t="s">
        <v>574</v>
      </c>
      <c r="J16152" t="s">
        <v>347</v>
      </c>
      <c r="K16152" t="s">
        <v>412</v>
      </c>
    </row>
    <row r="16153" spans="1:11" hidden="1" x14ac:dyDescent="0.35">
      <c r="A16153" t="s">
        <v>563</v>
      </c>
      <c r="B16153" t="s">
        <v>84</v>
      </c>
      <c r="C16153" t="s">
        <v>411</v>
      </c>
      <c r="D16153" t="s">
        <v>78</v>
      </c>
      <c r="E16153">
        <v>2024</v>
      </c>
      <c r="F16153" t="s">
        <v>156</v>
      </c>
      <c r="G16153" t="s">
        <v>307</v>
      </c>
      <c r="H16153">
        <v>-4.68</v>
      </c>
      <c r="I16153" t="s">
        <v>574</v>
      </c>
      <c r="J16153" t="s">
        <v>14</v>
      </c>
      <c r="K16153" t="s">
        <v>412</v>
      </c>
    </row>
    <row r="16154" spans="1:11" hidden="1" x14ac:dyDescent="0.35">
      <c r="A16154" t="s">
        <v>563</v>
      </c>
      <c r="B16154" t="s">
        <v>84</v>
      </c>
      <c r="C16154" t="s">
        <v>411</v>
      </c>
      <c r="D16154" t="s">
        <v>78</v>
      </c>
      <c r="E16154">
        <v>2024</v>
      </c>
      <c r="F16154" t="s">
        <v>156</v>
      </c>
      <c r="G16154" t="s">
        <v>307</v>
      </c>
      <c r="H16154">
        <v>-17.899999999999999</v>
      </c>
      <c r="I16154" t="s">
        <v>574</v>
      </c>
      <c r="J16154" t="s">
        <v>347</v>
      </c>
      <c r="K16154" t="s">
        <v>412</v>
      </c>
    </row>
    <row r="16155" spans="1:11" hidden="1" x14ac:dyDescent="0.35">
      <c r="A16155" t="s">
        <v>563</v>
      </c>
      <c r="B16155" t="s">
        <v>84</v>
      </c>
      <c r="C16155" t="s">
        <v>411</v>
      </c>
      <c r="D16155" t="s">
        <v>78</v>
      </c>
      <c r="E16155">
        <v>2024</v>
      </c>
      <c r="F16155" t="s">
        <v>156</v>
      </c>
      <c r="G16155" t="s">
        <v>307</v>
      </c>
      <c r="H16155">
        <v>246.52</v>
      </c>
      <c r="I16155" t="s">
        <v>574</v>
      </c>
      <c r="J16155" t="s">
        <v>14</v>
      </c>
      <c r="K16155" t="s">
        <v>412</v>
      </c>
    </row>
    <row r="16156" spans="1:11" hidden="1" x14ac:dyDescent="0.35">
      <c r="A16156" t="s">
        <v>563</v>
      </c>
      <c r="B16156" t="s">
        <v>84</v>
      </c>
      <c r="C16156" t="s">
        <v>411</v>
      </c>
      <c r="D16156" t="s">
        <v>78</v>
      </c>
      <c r="E16156">
        <v>2024</v>
      </c>
      <c r="F16156" t="s">
        <v>156</v>
      </c>
      <c r="G16156" t="s">
        <v>307</v>
      </c>
      <c r="H16156">
        <v>943.56</v>
      </c>
      <c r="I16156" t="s">
        <v>574</v>
      </c>
      <c r="J16156" t="s">
        <v>347</v>
      </c>
      <c r="K16156" t="s">
        <v>412</v>
      </c>
    </row>
    <row r="16157" spans="1:11" hidden="1" x14ac:dyDescent="0.35">
      <c r="A16157" t="s">
        <v>563</v>
      </c>
      <c r="B16157" t="s">
        <v>84</v>
      </c>
      <c r="C16157" t="s">
        <v>411</v>
      </c>
      <c r="D16157" t="s">
        <v>78</v>
      </c>
      <c r="E16157">
        <v>2024</v>
      </c>
      <c r="F16157" t="s">
        <v>156</v>
      </c>
      <c r="G16157" t="s">
        <v>307</v>
      </c>
      <c r="H16157">
        <v>-11.6</v>
      </c>
      <c r="I16157" t="s">
        <v>574</v>
      </c>
      <c r="J16157" t="s">
        <v>14</v>
      </c>
      <c r="K16157" t="s">
        <v>412</v>
      </c>
    </row>
    <row r="16158" spans="1:11" hidden="1" x14ac:dyDescent="0.35">
      <c r="A16158" t="s">
        <v>563</v>
      </c>
      <c r="B16158" t="s">
        <v>84</v>
      </c>
      <c r="C16158" t="s">
        <v>411</v>
      </c>
      <c r="D16158" t="s">
        <v>78</v>
      </c>
      <c r="E16158">
        <v>2024</v>
      </c>
      <c r="F16158" t="s">
        <v>156</v>
      </c>
      <c r="G16158" t="s">
        <v>307</v>
      </c>
      <c r="H16158">
        <v>-44.39</v>
      </c>
      <c r="I16158" t="s">
        <v>574</v>
      </c>
      <c r="J16158" t="s">
        <v>347</v>
      </c>
      <c r="K16158" t="s">
        <v>412</v>
      </c>
    </row>
    <row r="16159" spans="1:11" hidden="1" x14ac:dyDescent="0.35">
      <c r="A16159" t="s">
        <v>563</v>
      </c>
      <c r="B16159" t="s">
        <v>84</v>
      </c>
      <c r="C16159" t="s">
        <v>418</v>
      </c>
      <c r="D16159" t="s">
        <v>78</v>
      </c>
      <c r="E16159">
        <v>2024</v>
      </c>
      <c r="F16159" t="s">
        <v>500</v>
      </c>
      <c r="G16159" t="s">
        <v>311</v>
      </c>
      <c r="H16159">
        <v>19363.900000000001</v>
      </c>
      <c r="I16159" t="s">
        <v>574</v>
      </c>
      <c r="J16159" t="s">
        <v>14</v>
      </c>
      <c r="K16159" t="s">
        <v>417</v>
      </c>
    </row>
    <row r="16160" spans="1:11" hidden="1" x14ac:dyDescent="0.35">
      <c r="A16160" t="s">
        <v>563</v>
      </c>
      <c r="B16160" t="s">
        <v>84</v>
      </c>
      <c r="C16160" t="s">
        <v>418</v>
      </c>
      <c r="D16160" t="s">
        <v>78</v>
      </c>
      <c r="E16160">
        <v>2024</v>
      </c>
      <c r="F16160" t="s">
        <v>500</v>
      </c>
      <c r="G16160" t="s">
        <v>311</v>
      </c>
      <c r="H16160">
        <v>10247.370000000001</v>
      </c>
      <c r="I16160" t="s">
        <v>574</v>
      </c>
      <c r="J16160" t="s">
        <v>347</v>
      </c>
      <c r="K16160" t="s">
        <v>417</v>
      </c>
    </row>
    <row r="16161" spans="1:11" hidden="1" x14ac:dyDescent="0.35">
      <c r="A16161" t="s">
        <v>563</v>
      </c>
      <c r="B16161" t="s">
        <v>84</v>
      </c>
      <c r="C16161" t="s">
        <v>418</v>
      </c>
      <c r="D16161" t="s">
        <v>78</v>
      </c>
      <c r="E16161">
        <v>2024</v>
      </c>
      <c r="F16161" t="s">
        <v>506</v>
      </c>
      <c r="G16161" t="s">
        <v>309</v>
      </c>
      <c r="H16161">
        <v>1559.46</v>
      </c>
      <c r="I16161" t="s">
        <v>574</v>
      </c>
      <c r="J16161" t="s">
        <v>347</v>
      </c>
      <c r="K16161" t="s">
        <v>417</v>
      </c>
    </row>
    <row r="16162" spans="1:11" hidden="1" x14ac:dyDescent="0.35">
      <c r="A16162" t="s">
        <v>563</v>
      </c>
      <c r="B16162" t="s">
        <v>84</v>
      </c>
      <c r="C16162" t="s">
        <v>418</v>
      </c>
      <c r="D16162" t="s">
        <v>78</v>
      </c>
      <c r="E16162">
        <v>2024</v>
      </c>
      <c r="F16162" t="s">
        <v>148</v>
      </c>
      <c r="G16162" t="s">
        <v>308</v>
      </c>
      <c r="H16162">
        <v>205.77</v>
      </c>
      <c r="I16162" t="s">
        <v>574</v>
      </c>
      <c r="J16162" t="s">
        <v>347</v>
      </c>
      <c r="K16162" t="s">
        <v>417</v>
      </c>
    </row>
    <row r="16163" spans="1:11" hidden="1" x14ac:dyDescent="0.35">
      <c r="A16163" t="s">
        <v>563</v>
      </c>
      <c r="B16163" t="s">
        <v>84</v>
      </c>
      <c r="C16163" t="s">
        <v>418</v>
      </c>
      <c r="D16163" t="s">
        <v>78</v>
      </c>
      <c r="E16163">
        <v>2024</v>
      </c>
      <c r="F16163" t="s">
        <v>156</v>
      </c>
      <c r="G16163" t="s">
        <v>307</v>
      </c>
      <c r="H16163">
        <v>2158.56</v>
      </c>
      <c r="I16163" t="s">
        <v>574</v>
      </c>
      <c r="J16163" t="s">
        <v>14</v>
      </c>
      <c r="K16163" t="s">
        <v>417</v>
      </c>
    </row>
    <row r="16164" spans="1:11" hidden="1" x14ac:dyDescent="0.35">
      <c r="A16164" t="s">
        <v>563</v>
      </c>
      <c r="B16164" t="s">
        <v>84</v>
      </c>
      <c r="C16164" t="s">
        <v>418</v>
      </c>
      <c r="D16164" t="s">
        <v>78</v>
      </c>
      <c r="E16164">
        <v>2024</v>
      </c>
      <c r="F16164" t="s">
        <v>156</v>
      </c>
      <c r="G16164" t="s">
        <v>307</v>
      </c>
      <c r="H16164">
        <v>1075.9000000000001</v>
      </c>
      <c r="I16164" t="s">
        <v>574</v>
      </c>
      <c r="J16164" t="s">
        <v>347</v>
      </c>
      <c r="K16164" t="s">
        <v>417</v>
      </c>
    </row>
    <row r="16165" spans="1:11" hidden="1" x14ac:dyDescent="0.35">
      <c r="A16165" t="s">
        <v>563</v>
      </c>
      <c r="B16165" t="s">
        <v>84</v>
      </c>
      <c r="C16165" t="s">
        <v>419</v>
      </c>
      <c r="D16165" t="s">
        <v>78</v>
      </c>
      <c r="E16165">
        <v>2024</v>
      </c>
      <c r="F16165" t="s">
        <v>500</v>
      </c>
      <c r="G16165" t="s">
        <v>311</v>
      </c>
      <c r="H16165">
        <v>21806.959999999999</v>
      </c>
      <c r="I16165" t="s">
        <v>574</v>
      </c>
      <c r="J16165" t="s">
        <v>14</v>
      </c>
      <c r="K16165" t="s">
        <v>415</v>
      </c>
    </row>
    <row r="16166" spans="1:11" hidden="1" x14ac:dyDescent="0.35">
      <c r="A16166" t="s">
        <v>563</v>
      </c>
      <c r="B16166" t="s">
        <v>84</v>
      </c>
      <c r="C16166" t="s">
        <v>419</v>
      </c>
      <c r="D16166" t="s">
        <v>78</v>
      </c>
      <c r="E16166">
        <v>2024</v>
      </c>
      <c r="F16166" t="s">
        <v>500</v>
      </c>
      <c r="G16166" t="s">
        <v>311</v>
      </c>
      <c r="H16166">
        <v>10246.950000000001</v>
      </c>
      <c r="I16166" t="s">
        <v>574</v>
      </c>
      <c r="J16166" t="s">
        <v>347</v>
      </c>
      <c r="K16166" t="s">
        <v>415</v>
      </c>
    </row>
    <row r="16167" spans="1:11" hidden="1" x14ac:dyDescent="0.35">
      <c r="A16167" t="s">
        <v>563</v>
      </c>
      <c r="B16167" t="s">
        <v>84</v>
      </c>
      <c r="C16167" t="s">
        <v>419</v>
      </c>
      <c r="D16167" t="s">
        <v>78</v>
      </c>
      <c r="E16167">
        <v>2024</v>
      </c>
      <c r="F16167" t="s">
        <v>71</v>
      </c>
      <c r="G16167" t="s">
        <v>310</v>
      </c>
      <c r="H16167">
        <v>278.39999999999998</v>
      </c>
      <c r="I16167" t="s">
        <v>574</v>
      </c>
      <c r="J16167" t="s">
        <v>347</v>
      </c>
      <c r="K16167" t="s">
        <v>415</v>
      </c>
    </row>
    <row r="16168" spans="1:11" hidden="1" x14ac:dyDescent="0.35">
      <c r="A16168" t="s">
        <v>563</v>
      </c>
      <c r="B16168" t="s">
        <v>84</v>
      </c>
      <c r="C16168" t="s">
        <v>419</v>
      </c>
      <c r="D16168" t="s">
        <v>78</v>
      </c>
      <c r="E16168">
        <v>2024</v>
      </c>
      <c r="F16168" t="s">
        <v>506</v>
      </c>
      <c r="G16168" t="s">
        <v>309</v>
      </c>
      <c r="H16168">
        <v>1559.85</v>
      </c>
      <c r="I16168" t="s">
        <v>574</v>
      </c>
      <c r="J16168" t="s">
        <v>347</v>
      </c>
      <c r="K16168" t="s">
        <v>415</v>
      </c>
    </row>
    <row r="16169" spans="1:11" hidden="1" x14ac:dyDescent="0.35">
      <c r="A16169" t="s">
        <v>563</v>
      </c>
      <c r="B16169" t="s">
        <v>84</v>
      </c>
      <c r="C16169" t="s">
        <v>419</v>
      </c>
      <c r="D16169" t="s">
        <v>78</v>
      </c>
      <c r="E16169">
        <v>2024</v>
      </c>
      <c r="F16169" t="s">
        <v>148</v>
      </c>
      <c r="G16169" t="s">
        <v>308</v>
      </c>
      <c r="H16169">
        <v>247.92</v>
      </c>
      <c r="I16169" t="s">
        <v>574</v>
      </c>
      <c r="J16169" t="s">
        <v>347</v>
      </c>
      <c r="K16169" t="s">
        <v>415</v>
      </c>
    </row>
    <row r="16170" spans="1:11" hidden="1" x14ac:dyDescent="0.35">
      <c r="A16170" t="s">
        <v>563</v>
      </c>
      <c r="B16170" t="s">
        <v>84</v>
      </c>
      <c r="C16170" t="s">
        <v>419</v>
      </c>
      <c r="D16170" t="s">
        <v>78</v>
      </c>
      <c r="E16170">
        <v>2024</v>
      </c>
      <c r="F16170" t="s">
        <v>156</v>
      </c>
      <c r="G16170" t="s">
        <v>307</v>
      </c>
      <c r="H16170">
        <v>2742.33</v>
      </c>
      <c r="I16170" t="s">
        <v>574</v>
      </c>
      <c r="J16170" t="s">
        <v>14</v>
      </c>
      <c r="K16170" t="s">
        <v>415</v>
      </c>
    </row>
    <row r="16171" spans="1:11" hidden="1" x14ac:dyDescent="0.35">
      <c r="A16171" t="s">
        <v>563</v>
      </c>
      <c r="B16171" t="s">
        <v>84</v>
      </c>
      <c r="C16171" t="s">
        <v>419</v>
      </c>
      <c r="D16171" t="s">
        <v>78</v>
      </c>
      <c r="E16171">
        <v>2024</v>
      </c>
      <c r="F16171" t="s">
        <v>156</v>
      </c>
      <c r="G16171" t="s">
        <v>307</v>
      </c>
      <c r="H16171">
        <v>1146.5999999999999</v>
      </c>
      <c r="I16171" t="s">
        <v>574</v>
      </c>
      <c r="J16171" t="s">
        <v>347</v>
      </c>
      <c r="K16171" t="s">
        <v>415</v>
      </c>
    </row>
    <row r="16172" spans="1:11" hidden="1" x14ac:dyDescent="0.35">
      <c r="A16172" t="s">
        <v>563</v>
      </c>
      <c r="B16172" t="s">
        <v>84</v>
      </c>
      <c r="C16172" t="s">
        <v>420</v>
      </c>
      <c r="D16172" t="s">
        <v>78</v>
      </c>
      <c r="E16172">
        <v>2024</v>
      </c>
      <c r="F16172" t="s">
        <v>500</v>
      </c>
      <c r="G16172" t="s">
        <v>311</v>
      </c>
      <c r="H16172">
        <v>20189.669999999998</v>
      </c>
      <c r="I16172" t="s">
        <v>574</v>
      </c>
      <c r="J16172" t="s">
        <v>14</v>
      </c>
      <c r="K16172" t="s">
        <v>416</v>
      </c>
    </row>
    <row r="16173" spans="1:11" hidden="1" x14ac:dyDescent="0.35">
      <c r="A16173" t="s">
        <v>563</v>
      </c>
      <c r="B16173" t="s">
        <v>84</v>
      </c>
      <c r="C16173" t="s">
        <v>420</v>
      </c>
      <c r="D16173" t="s">
        <v>78</v>
      </c>
      <c r="E16173">
        <v>2024</v>
      </c>
      <c r="F16173" t="s">
        <v>500</v>
      </c>
      <c r="G16173" t="s">
        <v>311</v>
      </c>
      <c r="H16173">
        <v>10196.64</v>
      </c>
      <c r="I16173" t="s">
        <v>574</v>
      </c>
      <c r="J16173" t="s">
        <v>347</v>
      </c>
      <c r="K16173" t="s">
        <v>416</v>
      </c>
    </row>
    <row r="16174" spans="1:11" hidden="1" x14ac:dyDescent="0.35">
      <c r="A16174" t="s">
        <v>563</v>
      </c>
      <c r="B16174" t="s">
        <v>84</v>
      </c>
      <c r="C16174" t="s">
        <v>420</v>
      </c>
      <c r="D16174" t="s">
        <v>78</v>
      </c>
      <c r="E16174">
        <v>2024</v>
      </c>
      <c r="F16174" t="s">
        <v>71</v>
      </c>
      <c r="G16174" t="s">
        <v>310</v>
      </c>
      <c r="H16174">
        <v>181.6</v>
      </c>
      <c r="I16174" t="s">
        <v>574</v>
      </c>
      <c r="J16174" t="s">
        <v>347</v>
      </c>
      <c r="K16174" t="s">
        <v>416</v>
      </c>
    </row>
    <row r="16175" spans="1:11" hidden="1" x14ac:dyDescent="0.35">
      <c r="A16175" t="s">
        <v>563</v>
      </c>
      <c r="B16175" t="s">
        <v>84</v>
      </c>
      <c r="C16175" t="s">
        <v>420</v>
      </c>
      <c r="D16175" t="s">
        <v>78</v>
      </c>
      <c r="E16175">
        <v>2024</v>
      </c>
      <c r="F16175" t="s">
        <v>506</v>
      </c>
      <c r="G16175" t="s">
        <v>309</v>
      </c>
      <c r="H16175">
        <v>1606.2</v>
      </c>
      <c r="I16175" t="s">
        <v>574</v>
      </c>
      <c r="J16175" t="s">
        <v>347</v>
      </c>
      <c r="K16175" t="s">
        <v>416</v>
      </c>
    </row>
    <row r="16176" spans="1:11" hidden="1" x14ac:dyDescent="0.35">
      <c r="A16176" t="s">
        <v>563</v>
      </c>
      <c r="B16176" t="s">
        <v>84</v>
      </c>
      <c r="C16176" t="s">
        <v>420</v>
      </c>
      <c r="D16176" t="s">
        <v>78</v>
      </c>
      <c r="E16176">
        <v>2024</v>
      </c>
      <c r="F16176" t="s">
        <v>148</v>
      </c>
      <c r="G16176" t="s">
        <v>308</v>
      </c>
      <c r="H16176">
        <v>50</v>
      </c>
      <c r="I16176" t="s">
        <v>574</v>
      </c>
      <c r="J16176" t="s">
        <v>347</v>
      </c>
      <c r="K16176" t="s">
        <v>416</v>
      </c>
    </row>
    <row r="16177" spans="1:11" hidden="1" x14ac:dyDescent="0.35">
      <c r="A16177" t="s">
        <v>563</v>
      </c>
      <c r="B16177" t="s">
        <v>84</v>
      </c>
      <c r="C16177" t="s">
        <v>420</v>
      </c>
      <c r="D16177" t="s">
        <v>78</v>
      </c>
      <c r="E16177">
        <v>2024</v>
      </c>
      <c r="F16177" t="s">
        <v>156</v>
      </c>
      <c r="G16177" t="s">
        <v>307</v>
      </c>
      <c r="H16177">
        <v>3061.43</v>
      </c>
      <c r="I16177" t="s">
        <v>574</v>
      </c>
      <c r="J16177" t="s">
        <v>14</v>
      </c>
      <c r="K16177" t="s">
        <v>416</v>
      </c>
    </row>
    <row r="16178" spans="1:11" hidden="1" x14ac:dyDescent="0.35">
      <c r="A16178" t="s">
        <v>563</v>
      </c>
      <c r="B16178" t="s">
        <v>84</v>
      </c>
      <c r="C16178" t="s">
        <v>420</v>
      </c>
      <c r="D16178" t="s">
        <v>78</v>
      </c>
      <c r="E16178">
        <v>2024</v>
      </c>
      <c r="F16178" t="s">
        <v>156</v>
      </c>
      <c r="G16178" t="s">
        <v>307</v>
      </c>
      <c r="H16178">
        <v>1088.3499999999999</v>
      </c>
      <c r="I16178" t="s">
        <v>574</v>
      </c>
      <c r="J16178" t="s">
        <v>347</v>
      </c>
      <c r="K16178" t="s">
        <v>416</v>
      </c>
    </row>
    <row r="16179" spans="1:11" hidden="1" x14ac:dyDescent="0.35">
      <c r="A16179" t="s">
        <v>563</v>
      </c>
      <c r="B16179" t="s">
        <v>84</v>
      </c>
      <c r="C16179" t="s">
        <v>421</v>
      </c>
      <c r="D16179" t="s">
        <v>78</v>
      </c>
      <c r="E16179">
        <v>2024</v>
      </c>
      <c r="F16179" t="s">
        <v>500</v>
      </c>
      <c r="G16179" t="s">
        <v>311</v>
      </c>
      <c r="H16179">
        <v>9816.74</v>
      </c>
      <c r="I16179" t="s">
        <v>574</v>
      </c>
      <c r="J16179" t="s">
        <v>14</v>
      </c>
      <c r="K16179" t="s">
        <v>414</v>
      </c>
    </row>
    <row r="16180" spans="1:11" hidden="1" x14ac:dyDescent="0.35">
      <c r="A16180" t="s">
        <v>563</v>
      </c>
      <c r="B16180" t="s">
        <v>84</v>
      </c>
      <c r="C16180" t="s">
        <v>421</v>
      </c>
      <c r="D16180" t="s">
        <v>78</v>
      </c>
      <c r="E16180">
        <v>2024</v>
      </c>
      <c r="F16180" t="s">
        <v>500</v>
      </c>
      <c r="G16180" t="s">
        <v>311</v>
      </c>
      <c r="H16180">
        <v>3693.07</v>
      </c>
      <c r="I16180" t="s">
        <v>574</v>
      </c>
      <c r="J16180" t="s">
        <v>347</v>
      </c>
      <c r="K16180" t="s">
        <v>414</v>
      </c>
    </row>
    <row r="16181" spans="1:11" hidden="1" x14ac:dyDescent="0.35">
      <c r="A16181" t="s">
        <v>563</v>
      </c>
      <c r="B16181" t="s">
        <v>84</v>
      </c>
      <c r="C16181" t="s">
        <v>421</v>
      </c>
      <c r="D16181" t="s">
        <v>78</v>
      </c>
      <c r="E16181">
        <v>2024</v>
      </c>
      <c r="F16181" t="s">
        <v>500</v>
      </c>
      <c r="G16181" t="s">
        <v>311</v>
      </c>
      <c r="H16181">
        <v>548.02</v>
      </c>
      <c r="I16181" t="s">
        <v>574</v>
      </c>
      <c r="J16181" t="s">
        <v>14</v>
      </c>
      <c r="K16181" t="s">
        <v>414</v>
      </c>
    </row>
    <row r="16182" spans="1:11" hidden="1" x14ac:dyDescent="0.35">
      <c r="A16182" t="s">
        <v>563</v>
      </c>
      <c r="B16182" t="s">
        <v>84</v>
      </c>
      <c r="C16182" t="s">
        <v>421</v>
      </c>
      <c r="D16182" t="s">
        <v>78</v>
      </c>
      <c r="E16182">
        <v>2024</v>
      </c>
      <c r="F16182" t="s">
        <v>500</v>
      </c>
      <c r="G16182" t="s">
        <v>311</v>
      </c>
      <c r="H16182">
        <v>206.17</v>
      </c>
      <c r="I16182" t="s">
        <v>574</v>
      </c>
      <c r="J16182" t="s">
        <v>347</v>
      </c>
      <c r="K16182" t="s">
        <v>414</v>
      </c>
    </row>
    <row r="16183" spans="1:11" hidden="1" x14ac:dyDescent="0.35">
      <c r="A16183" t="s">
        <v>563</v>
      </c>
      <c r="B16183" t="s">
        <v>84</v>
      </c>
      <c r="C16183" t="s">
        <v>421</v>
      </c>
      <c r="D16183" t="s">
        <v>78</v>
      </c>
      <c r="E16183">
        <v>2024</v>
      </c>
      <c r="F16183" t="s">
        <v>500</v>
      </c>
      <c r="G16183" t="s">
        <v>311</v>
      </c>
      <c r="H16183">
        <v>12795.12</v>
      </c>
      <c r="I16183" t="s">
        <v>574</v>
      </c>
      <c r="J16183" t="s">
        <v>14</v>
      </c>
      <c r="K16183" t="s">
        <v>414</v>
      </c>
    </row>
    <row r="16184" spans="1:11" hidden="1" x14ac:dyDescent="0.35">
      <c r="A16184" t="s">
        <v>563</v>
      </c>
      <c r="B16184" t="s">
        <v>84</v>
      </c>
      <c r="C16184" t="s">
        <v>421</v>
      </c>
      <c r="D16184" t="s">
        <v>78</v>
      </c>
      <c r="E16184">
        <v>2024</v>
      </c>
      <c r="F16184" t="s">
        <v>500</v>
      </c>
      <c r="G16184" t="s">
        <v>311</v>
      </c>
      <c r="H16184">
        <v>4813.54</v>
      </c>
      <c r="I16184" t="s">
        <v>574</v>
      </c>
      <c r="J16184" t="s">
        <v>347</v>
      </c>
      <c r="K16184" t="s">
        <v>414</v>
      </c>
    </row>
    <row r="16185" spans="1:11" hidden="1" x14ac:dyDescent="0.35">
      <c r="A16185" t="s">
        <v>563</v>
      </c>
      <c r="B16185" t="s">
        <v>84</v>
      </c>
      <c r="C16185" t="s">
        <v>421</v>
      </c>
      <c r="D16185" t="s">
        <v>78</v>
      </c>
      <c r="E16185">
        <v>2024</v>
      </c>
      <c r="F16185" t="s">
        <v>500</v>
      </c>
      <c r="G16185" t="s">
        <v>311</v>
      </c>
      <c r="H16185">
        <v>3979.12</v>
      </c>
      <c r="I16185" t="s">
        <v>574</v>
      </c>
      <c r="J16185" t="s">
        <v>14</v>
      </c>
      <c r="K16185" t="s">
        <v>414</v>
      </c>
    </row>
    <row r="16186" spans="1:11" hidden="1" x14ac:dyDescent="0.35">
      <c r="A16186" t="s">
        <v>563</v>
      </c>
      <c r="B16186" t="s">
        <v>84</v>
      </c>
      <c r="C16186" t="s">
        <v>421</v>
      </c>
      <c r="D16186" t="s">
        <v>78</v>
      </c>
      <c r="E16186">
        <v>2024</v>
      </c>
      <c r="F16186" t="s">
        <v>500</v>
      </c>
      <c r="G16186" t="s">
        <v>311</v>
      </c>
      <c r="H16186">
        <v>1496.95</v>
      </c>
      <c r="I16186" t="s">
        <v>574</v>
      </c>
      <c r="J16186" t="s">
        <v>347</v>
      </c>
      <c r="K16186" t="s">
        <v>414</v>
      </c>
    </row>
    <row r="16187" spans="1:11" hidden="1" x14ac:dyDescent="0.35">
      <c r="A16187" t="s">
        <v>563</v>
      </c>
      <c r="B16187" t="s">
        <v>84</v>
      </c>
      <c r="C16187" t="s">
        <v>421</v>
      </c>
      <c r="D16187" t="s">
        <v>78</v>
      </c>
      <c r="E16187">
        <v>2024</v>
      </c>
      <c r="F16187" t="s">
        <v>71</v>
      </c>
      <c r="G16187" t="s">
        <v>310</v>
      </c>
      <c r="H16187">
        <v>1127.5899999999999</v>
      </c>
      <c r="I16187" t="s">
        <v>574</v>
      </c>
      <c r="J16187" t="s">
        <v>347</v>
      </c>
      <c r="K16187" t="s">
        <v>414</v>
      </c>
    </row>
    <row r="16188" spans="1:11" hidden="1" x14ac:dyDescent="0.35">
      <c r="A16188" t="s">
        <v>563</v>
      </c>
      <c r="B16188" t="s">
        <v>84</v>
      </c>
      <c r="C16188" t="s">
        <v>421</v>
      </c>
      <c r="D16188" t="s">
        <v>78</v>
      </c>
      <c r="E16188">
        <v>2024</v>
      </c>
      <c r="F16188" t="s">
        <v>71</v>
      </c>
      <c r="G16188" t="s">
        <v>310</v>
      </c>
      <c r="H16188">
        <v>62.95</v>
      </c>
      <c r="I16188" t="s">
        <v>574</v>
      </c>
      <c r="J16188" t="s">
        <v>347</v>
      </c>
      <c r="K16188" t="s">
        <v>414</v>
      </c>
    </row>
    <row r="16189" spans="1:11" hidden="1" x14ac:dyDescent="0.35">
      <c r="A16189" t="s">
        <v>563</v>
      </c>
      <c r="B16189" t="s">
        <v>84</v>
      </c>
      <c r="C16189" t="s">
        <v>421</v>
      </c>
      <c r="D16189" t="s">
        <v>78</v>
      </c>
      <c r="E16189">
        <v>2024</v>
      </c>
      <c r="F16189" t="s">
        <v>71</v>
      </c>
      <c r="G16189" t="s">
        <v>310</v>
      </c>
      <c r="H16189">
        <v>1469.68</v>
      </c>
      <c r="I16189" t="s">
        <v>574</v>
      </c>
      <c r="J16189" t="s">
        <v>347</v>
      </c>
      <c r="K16189" t="s">
        <v>414</v>
      </c>
    </row>
    <row r="16190" spans="1:11" hidden="1" x14ac:dyDescent="0.35">
      <c r="A16190" t="s">
        <v>563</v>
      </c>
      <c r="B16190" t="s">
        <v>84</v>
      </c>
      <c r="C16190" t="s">
        <v>421</v>
      </c>
      <c r="D16190" t="s">
        <v>78</v>
      </c>
      <c r="E16190">
        <v>2024</v>
      </c>
      <c r="F16190" t="s">
        <v>71</v>
      </c>
      <c r="G16190" t="s">
        <v>310</v>
      </c>
      <c r="H16190">
        <v>457.06</v>
      </c>
      <c r="I16190" t="s">
        <v>574</v>
      </c>
      <c r="J16190" t="s">
        <v>347</v>
      </c>
      <c r="K16190" t="s">
        <v>414</v>
      </c>
    </row>
    <row r="16191" spans="1:11" hidden="1" x14ac:dyDescent="0.35">
      <c r="A16191" t="s">
        <v>563</v>
      </c>
      <c r="B16191" t="s">
        <v>84</v>
      </c>
      <c r="C16191" t="s">
        <v>421</v>
      </c>
      <c r="D16191" t="s">
        <v>78</v>
      </c>
      <c r="E16191">
        <v>2024</v>
      </c>
      <c r="F16191" t="s">
        <v>506</v>
      </c>
      <c r="G16191" t="s">
        <v>309</v>
      </c>
      <c r="H16191">
        <v>580.09</v>
      </c>
      <c r="I16191" t="s">
        <v>574</v>
      </c>
      <c r="J16191" t="s">
        <v>347</v>
      </c>
      <c r="K16191" t="s">
        <v>414</v>
      </c>
    </row>
    <row r="16192" spans="1:11" hidden="1" x14ac:dyDescent="0.35">
      <c r="A16192" t="s">
        <v>563</v>
      </c>
      <c r="B16192" t="s">
        <v>84</v>
      </c>
      <c r="C16192" t="s">
        <v>421</v>
      </c>
      <c r="D16192" t="s">
        <v>78</v>
      </c>
      <c r="E16192">
        <v>2024</v>
      </c>
      <c r="F16192" t="s">
        <v>506</v>
      </c>
      <c r="G16192" t="s">
        <v>309</v>
      </c>
      <c r="H16192">
        <v>32.380000000000003</v>
      </c>
      <c r="I16192" t="s">
        <v>574</v>
      </c>
      <c r="J16192" t="s">
        <v>347</v>
      </c>
      <c r="K16192" t="s">
        <v>414</v>
      </c>
    </row>
    <row r="16193" spans="1:11" hidden="1" x14ac:dyDescent="0.35">
      <c r="A16193" t="s">
        <v>563</v>
      </c>
      <c r="B16193" t="s">
        <v>84</v>
      </c>
      <c r="C16193" t="s">
        <v>421</v>
      </c>
      <c r="D16193" t="s">
        <v>78</v>
      </c>
      <c r="E16193">
        <v>2024</v>
      </c>
      <c r="F16193" t="s">
        <v>506</v>
      </c>
      <c r="G16193" t="s">
        <v>309</v>
      </c>
      <c r="H16193">
        <v>756.09</v>
      </c>
      <c r="I16193" t="s">
        <v>574</v>
      </c>
      <c r="J16193" t="s">
        <v>347</v>
      </c>
      <c r="K16193" t="s">
        <v>414</v>
      </c>
    </row>
    <row r="16194" spans="1:11" hidden="1" x14ac:dyDescent="0.35">
      <c r="A16194" t="s">
        <v>563</v>
      </c>
      <c r="B16194" t="s">
        <v>84</v>
      </c>
      <c r="C16194" t="s">
        <v>421</v>
      </c>
      <c r="D16194" t="s">
        <v>78</v>
      </c>
      <c r="E16194">
        <v>2024</v>
      </c>
      <c r="F16194" t="s">
        <v>506</v>
      </c>
      <c r="G16194" t="s">
        <v>309</v>
      </c>
      <c r="H16194">
        <v>235.13</v>
      </c>
      <c r="I16194" t="s">
        <v>574</v>
      </c>
      <c r="J16194" t="s">
        <v>347</v>
      </c>
      <c r="K16194" t="s">
        <v>414</v>
      </c>
    </row>
    <row r="16195" spans="1:11" hidden="1" x14ac:dyDescent="0.35">
      <c r="A16195" t="s">
        <v>563</v>
      </c>
      <c r="B16195" t="s">
        <v>84</v>
      </c>
      <c r="C16195" t="s">
        <v>421</v>
      </c>
      <c r="D16195" t="s">
        <v>78</v>
      </c>
      <c r="E16195">
        <v>2024</v>
      </c>
      <c r="F16195" t="s">
        <v>148</v>
      </c>
      <c r="G16195" t="s">
        <v>308</v>
      </c>
      <c r="H16195">
        <v>37.909999999999997</v>
      </c>
      <c r="I16195" t="s">
        <v>574</v>
      </c>
      <c r="J16195" t="s">
        <v>347</v>
      </c>
      <c r="K16195" t="s">
        <v>414</v>
      </c>
    </row>
    <row r="16196" spans="1:11" hidden="1" x14ac:dyDescent="0.35">
      <c r="A16196" t="s">
        <v>563</v>
      </c>
      <c r="B16196" t="s">
        <v>84</v>
      </c>
      <c r="C16196" t="s">
        <v>421</v>
      </c>
      <c r="D16196" t="s">
        <v>78</v>
      </c>
      <c r="E16196">
        <v>2024</v>
      </c>
      <c r="F16196" t="s">
        <v>148</v>
      </c>
      <c r="G16196" t="s">
        <v>308</v>
      </c>
      <c r="H16196">
        <v>2.12</v>
      </c>
      <c r="I16196" t="s">
        <v>574</v>
      </c>
      <c r="J16196" t="s">
        <v>347</v>
      </c>
      <c r="K16196" t="s">
        <v>414</v>
      </c>
    </row>
    <row r="16197" spans="1:11" hidden="1" x14ac:dyDescent="0.35">
      <c r="A16197" t="s">
        <v>563</v>
      </c>
      <c r="B16197" t="s">
        <v>84</v>
      </c>
      <c r="C16197" t="s">
        <v>421</v>
      </c>
      <c r="D16197" t="s">
        <v>78</v>
      </c>
      <c r="E16197">
        <v>2024</v>
      </c>
      <c r="F16197" t="s">
        <v>148</v>
      </c>
      <c r="G16197" t="s">
        <v>308</v>
      </c>
      <c r="H16197">
        <v>49.4</v>
      </c>
      <c r="I16197" t="s">
        <v>574</v>
      </c>
      <c r="J16197" t="s">
        <v>347</v>
      </c>
      <c r="K16197" t="s">
        <v>414</v>
      </c>
    </row>
    <row r="16198" spans="1:11" hidden="1" x14ac:dyDescent="0.35">
      <c r="A16198" t="s">
        <v>563</v>
      </c>
      <c r="B16198" t="s">
        <v>84</v>
      </c>
      <c r="C16198" t="s">
        <v>421</v>
      </c>
      <c r="D16198" t="s">
        <v>78</v>
      </c>
      <c r="E16198">
        <v>2024</v>
      </c>
      <c r="F16198" t="s">
        <v>148</v>
      </c>
      <c r="G16198" t="s">
        <v>308</v>
      </c>
      <c r="H16198">
        <v>15.37</v>
      </c>
      <c r="I16198" t="s">
        <v>574</v>
      </c>
      <c r="J16198" t="s">
        <v>347</v>
      </c>
      <c r="K16198" t="s">
        <v>414</v>
      </c>
    </row>
    <row r="16199" spans="1:11" hidden="1" x14ac:dyDescent="0.35">
      <c r="A16199" t="s">
        <v>563</v>
      </c>
      <c r="B16199" t="s">
        <v>84</v>
      </c>
      <c r="C16199" t="s">
        <v>421</v>
      </c>
      <c r="D16199" t="s">
        <v>78</v>
      </c>
      <c r="E16199">
        <v>2024</v>
      </c>
      <c r="F16199" t="s">
        <v>156</v>
      </c>
      <c r="G16199" t="s">
        <v>307</v>
      </c>
      <c r="H16199">
        <v>1410.87</v>
      </c>
      <c r="I16199" t="s">
        <v>574</v>
      </c>
      <c r="J16199" t="s">
        <v>14</v>
      </c>
      <c r="K16199" t="s">
        <v>414</v>
      </c>
    </row>
    <row r="16200" spans="1:11" hidden="1" x14ac:dyDescent="0.35">
      <c r="A16200" t="s">
        <v>563</v>
      </c>
      <c r="B16200" t="s">
        <v>84</v>
      </c>
      <c r="C16200" t="s">
        <v>421</v>
      </c>
      <c r="D16200" t="s">
        <v>78</v>
      </c>
      <c r="E16200">
        <v>2024</v>
      </c>
      <c r="F16200" t="s">
        <v>156</v>
      </c>
      <c r="G16200" t="s">
        <v>307</v>
      </c>
      <c r="H16200">
        <v>373.63</v>
      </c>
      <c r="I16200" t="s">
        <v>574</v>
      </c>
      <c r="J16200" t="s">
        <v>347</v>
      </c>
      <c r="K16200" t="s">
        <v>414</v>
      </c>
    </row>
    <row r="16201" spans="1:11" hidden="1" x14ac:dyDescent="0.35">
      <c r="A16201" t="s">
        <v>563</v>
      </c>
      <c r="B16201" t="s">
        <v>84</v>
      </c>
      <c r="C16201" t="s">
        <v>421</v>
      </c>
      <c r="D16201" t="s">
        <v>78</v>
      </c>
      <c r="E16201">
        <v>2024</v>
      </c>
      <c r="F16201" t="s">
        <v>156</v>
      </c>
      <c r="G16201" t="s">
        <v>307</v>
      </c>
      <c r="H16201">
        <v>78.760000000000005</v>
      </c>
      <c r="I16201" t="s">
        <v>574</v>
      </c>
      <c r="J16201" t="s">
        <v>14</v>
      </c>
      <c r="K16201" t="s">
        <v>414</v>
      </c>
    </row>
    <row r="16202" spans="1:11" hidden="1" x14ac:dyDescent="0.35">
      <c r="A16202" t="s">
        <v>563</v>
      </c>
      <c r="B16202" t="s">
        <v>84</v>
      </c>
      <c r="C16202" t="s">
        <v>421</v>
      </c>
      <c r="D16202" t="s">
        <v>78</v>
      </c>
      <c r="E16202">
        <v>2024</v>
      </c>
      <c r="F16202" t="s">
        <v>156</v>
      </c>
      <c r="G16202" t="s">
        <v>307</v>
      </c>
      <c r="H16202">
        <v>20.86</v>
      </c>
      <c r="I16202" t="s">
        <v>574</v>
      </c>
      <c r="J16202" t="s">
        <v>347</v>
      </c>
      <c r="K16202" t="s">
        <v>414</v>
      </c>
    </row>
    <row r="16203" spans="1:11" hidden="1" x14ac:dyDescent="0.35">
      <c r="A16203" t="s">
        <v>563</v>
      </c>
      <c r="B16203" t="s">
        <v>84</v>
      </c>
      <c r="C16203" t="s">
        <v>421</v>
      </c>
      <c r="D16203" t="s">
        <v>78</v>
      </c>
      <c r="E16203">
        <v>2024</v>
      </c>
      <c r="F16203" t="s">
        <v>156</v>
      </c>
      <c r="G16203" t="s">
        <v>307</v>
      </c>
      <c r="H16203">
        <v>1838.92</v>
      </c>
      <c r="I16203" t="s">
        <v>574</v>
      </c>
      <c r="J16203" t="s">
        <v>14</v>
      </c>
      <c r="K16203" t="s">
        <v>414</v>
      </c>
    </row>
    <row r="16204" spans="1:11" hidden="1" x14ac:dyDescent="0.35">
      <c r="A16204" t="s">
        <v>563</v>
      </c>
      <c r="B16204" t="s">
        <v>84</v>
      </c>
      <c r="C16204" t="s">
        <v>421</v>
      </c>
      <c r="D16204" t="s">
        <v>78</v>
      </c>
      <c r="E16204">
        <v>2024</v>
      </c>
      <c r="F16204" t="s">
        <v>156</v>
      </c>
      <c r="G16204" t="s">
        <v>307</v>
      </c>
      <c r="H16204">
        <v>486.98</v>
      </c>
      <c r="I16204" t="s">
        <v>574</v>
      </c>
      <c r="J16204" t="s">
        <v>347</v>
      </c>
      <c r="K16204" t="s">
        <v>414</v>
      </c>
    </row>
    <row r="16205" spans="1:11" hidden="1" x14ac:dyDescent="0.35">
      <c r="A16205" t="s">
        <v>563</v>
      </c>
      <c r="B16205" t="s">
        <v>84</v>
      </c>
      <c r="C16205" t="s">
        <v>421</v>
      </c>
      <c r="D16205" t="s">
        <v>78</v>
      </c>
      <c r="E16205">
        <v>2024</v>
      </c>
      <c r="F16205" t="s">
        <v>156</v>
      </c>
      <c r="G16205" t="s">
        <v>307</v>
      </c>
      <c r="H16205">
        <v>571.88</v>
      </c>
      <c r="I16205" t="s">
        <v>574</v>
      </c>
      <c r="J16205" t="s">
        <v>14</v>
      </c>
      <c r="K16205" t="s">
        <v>414</v>
      </c>
    </row>
    <row r="16206" spans="1:11" hidden="1" x14ac:dyDescent="0.35">
      <c r="A16206" t="s">
        <v>563</v>
      </c>
      <c r="B16206" t="s">
        <v>84</v>
      </c>
      <c r="C16206" t="s">
        <v>421</v>
      </c>
      <c r="D16206" t="s">
        <v>78</v>
      </c>
      <c r="E16206">
        <v>2024</v>
      </c>
      <c r="F16206" t="s">
        <v>156</v>
      </c>
      <c r="G16206" t="s">
        <v>307</v>
      </c>
      <c r="H16206">
        <v>151.44999999999999</v>
      </c>
      <c r="I16206" t="s">
        <v>574</v>
      </c>
      <c r="J16206" t="s">
        <v>347</v>
      </c>
      <c r="K16206" t="s">
        <v>414</v>
      </c>
    </row>
    <row r="16207" spans="1:11" hidden="1" x14ac:dyDescent="0.35">
      <c r="A16207" t="s">
        <v>563</v>
      </c>
      <c r="B16207" t="s">
        <v>84</v>
      </c>
      <c r="C16207" t="s">
        <v>411</v>
      </c>
      <c r="D16207" t="s">
        <v>78</v>
      </c>
      <c r="E16207">
        <v>2024</v>
      </c>
      <c r="F16207" t="s">
        <v>502</v>
      </c>
      <c r="G16207" t="s">
        <v>68</v>
      </c>
      <c r="H16207">
        <v>519.72</v>
      </c>
      <c r="I16207" t="s">
        <v>574</v>
      </c>
      <c r="J16207" t="s">
        <v>347</v>
      </c>
      <c r="K16207" t="s">
        <v>412</v>
      </c>
    </row>
    <row r="16208" spans="1:11" hidden="1" x14ac:dyDescent="0.35">
      <c r="A16208" t="s">
        <v>563</v>
      </c>
      <c r="B16208" t="s">
        <v>84</v>
      </c>
      <c r="C16208" t="s">
        <v>411</v>
      </c>
      <c r="D16208" t="s">
        <v>78</v>
      </c>
      <c r="E16208">
        <v>2024</v>
      </c>
      <c r="F16208" t="s">
        <v>502</v>
      </c>
      <c r="G16208" t="s">
        <v>68</v>
      </c>
      <c r="H16208">
        <v>151.34</v>
      </c>
      <c r="I16208" t="s">
        <v>574</v>
      </c>
      <c r="J16208" t="s">
        <v>347</v>
      </c>
      <c r="K16208" t="s">
        <v>412</v>
      </c>
    </row>
    <row r="16209" spans="1:11" hidden="1" x14ac:dyDescent="0.35">
      <c r="A16209" t="s">
        <v>563</v>
      </c>
      <c r="B16209" t="s">
        <v>84</v>
      </c>
      <c r="C16209" t="s">
        <v>411</v>
      </c>
      <c r="D16209" t="s">
        <v>78</v>
      </c>
      <c r="E16209">
        <v>2024</v>
      </c>
      <c r="F16209" t="s">
        <v>502</v>
      </c>
      <c r="G16209" t="s">
        <v>68</v>
      </c>
      <c r="H16209">
        <v>20.53</v>
      </c>
      <c r="I16209" t="s">
        <v>574</v>
      </c>
      <c r="J16209" t="s">
        <v>347</v>
      </c>
      <c r="K16209" t="s">
        <v>412</v>
      </c>
    </row>
    <row r="16210" spans="1:11" hidden="1" x14ac:dyDescent="0.35">
      <c r="A16210" t="s">
        <v>563</v>
      </c>
      <c r="B16210" t="s">
        <v>84</v>
      </c>
      <c r="C16210" t="s">
        <v>411</v>
      </c>
      <c r="D16210" t="s">
        <v>78</v>
      </c>
      <c r="E16210">
        <v>2024</v>
      </c>
      <c r="F16210" t="s">
        <v>502</v>
      </c>
      <c r="G16210" t="s">
        <v>68</v>
      </c>
      <c r="H16210">
        <v>51.28</v>
      </c>
      <c r="I16210" t="s">
        <v>574</v>
      </c>
      <c r="J16210" t="s">
        <v>347</v>
      </c>
      <c r="K16210" t="s">
        <v>412</v>
      </c>
    </row>
    <row r="16211" spans="1:11" hidden="1" x14ac:dyDescent="0.35">
      <c r="A16211" t="s">
        <v>563</v>
      </c>
      <c r="B16211" t="s">
        <v>84</v>
      </c>
      <c r="C16211" t="s">
        <v>411</v>
      </c>
      <c r="D16211" t="s">
        <v>78</v>
      </c>
      <c r="E16211">
        <v>2024</v>
      </c>
      <c r="F16211" t="s">
        <v>502</v>
      </c>
      <c r="G16211" t="s">
        <v>68</v>
      </c>
      <c r="H16211">
        <v>670.56</v>
      </c>
      <c r="I16211" t="s">
        <v>574</v>
      </c>
      <c r="J16211" t="s">
        <v>347</v>
      </c>
      <c r="K16211" t="s">
        <v>412</v>
      </c>
    </row>
    <row r="16212" spans="1:11" hidden="1" x14ac:dyDescent="0.35">
      <c r="A16212" t="s">
        <v>563</v>
      </c>
      <c r="B16212" t="s">
        <v>84</v>
      </c>
      <c r="C16212" t="s">
        <v>411</v>
      </c>
      <c r="D16212" t="s">
        <v>78</v>
      </c>
      <c r="E16212">
        <v>2024</v>
      </c>
      <c r="F16212" t="s">
        <v>502</v>
      </c>
      <c r="G16212" t="s">
        <v>68</v>
      </c>
      <c r="H16212">
        <v>105.57</v>
      </c>
      <c r="I16212" t="s">
        <v>574</v>
      </c>
      <c r="J16212" t="s">
        <v>347</v>
      </c>
      <c r="K16212" t="s">
        <v>412</v>
      </c>
    </row>
    <row r="16213" spans="1:11" hidden="1" x14ac:dyDescent="0.35">
      <c r="A16213" t="s">
        <v>563</v>
      </c>
      <c r="B16213" t="s">
        <v>84</v>
      </c>
      <c r="C16213" t="s">
        <v>418</v>
      </c>
      <c r="D16213" t="s">
        <v>78</v>
      </c>
      <c r="E16213">
        <v>2024</v>
      </c>
      <c r="F16213" t="s">
        <v>502</v>
      </c>
      <c r="G16213" t="s">
        <v>68</v>
      </c>
      <c r="H16213">
        <v>68.16</v>
      </c>
      <c r="I16213" t="s">
        <v>574</v>
      </c>
      <c r="J16213" t="s">
        <v>347</v>
      </c>
      <c r="K16213" t="s">
        <v>417</v>
      </c>
    </row>
    <row r="16214" spans="1:11" hidden="1" x14ac:dyDescent="0.35">
      <c r="A16214" t="s">
        <v>563</v>
      </c>
      <c r="B16214" t="s">
        <v>84</v>
      </c>
      <c r="C16214" t="s">
        <v>384</v>
      </c>
      <c r="D16214" t="s">
        <v>78</v>
      </c>
      <c r="E16214">
        <v>2024</v>
      </c>
      <c r="F16214" t="s">
        <v>502</v>
      </c>
      <c r="G16214" t="s">
        <v>68</v>
      </c>
      <c r="H16214">
        <v>52075.09</v>
      </c>
      <c r="I16214" t="s">
        <v>574</v>
      </c>
      <c r="J16214" t="s">
        <v>347</v>
      </c>
      <c r="K16214" t="s">
        <v>404</v>
      </c>
    </row>
    <row r="16215" spans="1:11" hidden="1" x14ac:dyDescent="0.35">
      <c r="A16215" t="s">
        <v>563</v>
      </c>
      <c r="B16215" t="s">
        <v>84</v>
      </c>
      <c r="C16215" t="s">
        <v>384</v>
      </c>
      <c r="D16215" t="s">
        <v>78</v>
      </c>
      <c r="E16215">
        <v>2024</v>
      </c>
      <c r="F16215" t="s">
        <v>502</v>
      </c>
      <c r="G16215" t="s">
        <v>68</v>
      </c>
      <c r="H16215">
        <v>164607.82999999999</v>
      </c>
      <c r="I16215" t="s">
        <v>574</v>
      </c>
      <c r="J16215" t="s">
        <v>347</v>
      </c>
      <c r="K16215" t="s">
        <v>413</v>
      </c>
    </row>
    <row r="16216" spans="1:11" hidden="1" x14ac:dyDescent="0.35">
      <c r="A16216" t="s">
        <v>563</v>
      </c>
      <c r="B16216" t="s">
        <v>84</v>
      </c>
      <c r="C16216" t="s">
        <v>384</v>
      </c>
      <c r="D16216" t="s">
        <v>78</v>
      </c>
      <c r="E16216">
        <v>2024</v>
      </c>
      <c r="F16216" t="s">
        <v>502</v>
      </c>
      <c r="G16216" t="s">
        <v>68</v>
      </c>
      <c r="H16216">
        <v>1014.87</v>
      </c>
      <c r="I16216" t="s">
        <v>574</v>
      </c>
      <c r="J16216" t="s">
        <v>347</v>
      </c>
      <c r="K16216" t="s">
        <v>404</v>
      </c>
    </row>
    <row r="16217" spans="1:11" hidden="1" x14ac:dyDescent="0.35">
      <c r="A16217" t="s">
        <v>563</v>
      </c>
      <c r="B16217" t="s">
        <v>84</v>
      </c>
      <c r="C16217" t="s">
        <v>384</v>
      </c>
      <c r="D16217" t="s">
        <v>78</v>
      </c>
      <c r="E16217">
        <v>2024</v>
      </c>
      <c r="F16217" t="s">
        <v>502</v>
      </c>
      <c r="G16217" t="s">
        <v>68</v>
      </c>
      <c r="H16217">
        <v>3207.99</v>
      </c>
      <c r="I16217" t="s">
        <v>574</v>
      </c>
      <c r="J16217" t="s">
        <v>347</v>
      </c>
      <c r="K16217" t="s">
        <v>413</v>
      </c>
    </row>
    <row r="16218" spans="1:11" hidden="1" x14ac:dyDescent="0.35">
      <c r="A16218" t="s">
        <v>563</v>
      </c>
      <c r="B16218" t="s">
        <v>84</v>
      </c>
      <c r="C16218" t="s">
        <v>384</v>
      </c>
      <c r="D16218" t="s">
        <v>78</v>
      </c>
      <c r="E16218">
        <v>2024</v>
      </c>
      <c r="F16218" t="s">
        <v>502</v>
      </c>
      <c r="G16218" t="s">
        <v>68</v>
      </c>
      <c r="H16218">
        <v>6690.81</v>
      </c>
      <c r="I16218" t="s">
        <v>574</v>
      </c>
      <c r="J16218" t="s">
        <v>347</v>
      </c>
      <c r="K16218" t="s">
        <v>404</v>
      </c>
    </row>
    <row r="16219" spans="1:11" hidden="1" x14ac:dyDescent="0.35">
      <c r="A16219" t="s">
        <v>563</v>
      </c>
      <c r="B16219" t="s">
        <v>84</v>
      </c>
      <c r="C16219" t="s">
        <v>384</v>
      </c>
      <c r="D16219" t="s">
        <v>78</v>
      </c>
      <c r="E16219">
        <v>2024</v>
      </c>
      <c r="F16219" t="s">
        <v>502</v>
      </c>
      <c r="G16219" t="s">
        <v>68</v>
      </c>
      <c r="H16219">
        <v>21149.45</v>
      </c>
      <c r="I16219" t="s">
        <v>574</v>
      </c>
      <c r="J16219" t="s">
        <v>347</v>
      </c>
      <c r="K16219" t="s">
        <v>413</v>
      </c>
    </row>
    <row r="16220" spans="1:11" hidden="1" x14ac:dyDescent="0.35">
      <c r="A16220" t="s">
        <v>563</v>
      </c>
      <c r="B16220" t="s">
        <v>84</v>
      </c>
      <c r="C16220" t="s">
        <v>384</v>
      </c>
      <c r="D16220" t="s">
        <v>78</v>
      </c>
      <c r="E16220">
        <v>2024</v>
      </c>
      <c r="F16220" t="s">
        <v>502</v>
      </c>
      <c r="G16220" t="s">
        <v>68</v>
      </c>
      <c r="H16220">
        <v>4316.6499999999996</v>
      </c>
      <c r="I16220" t="s">
        <v>574</v>
      </c>
      <c r="J16220" t="s">
        <v>347</v>
      </c>
      <c r="K16220" t="s">
        <v>404</v>
      </c>
    </row>
    <row r="16221" spans="1:11" hidden="1" x14ac:dyDescent="0.35">
      <c r="A16221" t="s">
        <v>563</v>
      </c>
      <c r="B16221" t="s">
        <v>84</v>
      </c>
      <c r="C16221" t="s">
        <v>384</v>
      </c>
      <c r="D16221" t="s">
        <v>78</v>
      </c>
      <c r="E16221">
        <v>2024</v>
      </c>
      <c r="F16221" t="s">
        <v>502</v>
      </c>
      <c r="G16221" t="s">
        <v>68</v>
      </c>
      <c r="H16221">
        <v>13644.8</v>
      </c>
      <c r="I16221" t="s">
        <v>574</v>
      </c>
      <c r="J16221" t="s">
        <v>347</v>
      </c>
      <c r="K16221" t="s">
        <v>413</v>
      </c>
    </row>
    <row r="16222" spans="1:11" hidden="1" x14ac:dyDescent="0.35">
      <c r="A16222" t="s">
        <v>563</v>
      </c>
      <c r="B16222" t="s">
        <v>84</v>
      </c>
      <c r="C16222" t="s">
        <v>419</v>
      </c>
      <c r="D16222" t="s">
        <v>78</v>
      </c>
      <c r="E16222">
        <v>2024</v>
      </c>
      <c r="F16222" t="s">
        <v>502</v>
      </c>
      <c r="G16222" t="s">
        <v>68</v>
      </c>
      <c r="H16222">
        <v>68.19</v>
      </c>
      <c r="I16222" t="s">
        <v>574</v>
      </c>
      <c r="J16222" t="s">
        <v>347</v>
      </c>
      <c r="K16222" t="s">
        <v>415</v>
      </c>
    </row>
    <row r="16223" spans="1:11" hidden="1" x14ac:dyDescent="0.35">
      <c r="A16223" t="s">
        <v>563</v>
      </c>
      <c r="B16223" t="s">
        <v>84</v>
      </c>
      <c r="C16223" t="s">
        <v>327</v>
      </c>
      <c r="D16223" t="s">
        <v>78</v>
      </c>
      <c r="E16223">
        <v>2024</v>
      </c>
      <c r="F16223" t="s">
        <v>502</v>
      </c>
      <c r="G16223" t="s">
        <v>68</v>
      </c>
      <c r="H16223">
        <v>18.54</v>
      </c>
      <c r="I16223" t="s">
        <v>574</v>
      </c>
      <c r="J16223" t="s">
        <v>347</v>
      </c>
      <c r="K16223" t="s">
        <v>389</v>
      </c>
    </row>
    <row r="16224" spans="1:11" hidden="1" x14ac:dyDescent="0.35">
      <c r="A16224" t="s">
        <v>563</v>
      </c>
      <c r="B16224" t="s">
        <v>84</v>
      </c>
      <c r="C16224" t="s">
        <v>327</v>
      </c>
      <c r="D16224" t="s">
        <v>78</v>
      </c>
      <c r="E16224">
        <v>2024</v>
      </c>
      <c r="F16224" t="s">
        <v>502</v>
      </c>
      <c r="G16224" t="s">
        <v>68</v>
      </c>
      <c r="H16224">
        <v>1.55</v>
      </c>
      <c r="I16224" t="s">
        <v>574</v>
      </c>
      <c r="J16224" t="s">
        <v>347</v>
      </c>
      <c r="K16224" t="s">
        <v>389</v>
      </c>
    </row>
    <row r="16225" spans="1:11" hidden="1" x14ac:dyDescent="0.35">
      <c r="A16225" t="s">
        <v>563</v>
      </c>
      <c r="B16225" t="s">
        <v>84</v>
      </c>
      <c r="C16225" t="s">
        <v>327</v>
      </c>
      <c r="D16225" t="s">
        <v>78</v>
      </c>
      <c r="E16225">
        <v>2024</v>
      </c>
      <c r="F16225" t="s">
        <v>502</v>
      </c>
      <c r="G16225" t="s">
        <v>68</v>
      </c>
      <c r="H16225">
        <v>38.67</v>
      </c>
      <c r="I16225" t="s">
        <v>574</v>
      </c>
      <c r="J16225" t="s">
        <v>347</v>
      </c>
      <c r="K16225" t="s">
        <v>389</v>
      </c>
    </row>
    <row r="16226" spans="1:11" hidden="1" x14ac:dyDescent="0.35">
      <c r="A16226" t="s">
        <v>563</v>
      </c>
      <c r="B16226" t="s">
        <v>84</v>
      </c>
      <c r="C16226" t="s">
        <v>327</v>
      </c>
      <c r="D16226" t="s">
        <v>78</v>
      </c>
      <c r="E16226">
        <v>2024</v>
      </c>
      <c r="F16226" t="s">
        <v>502</v>
      </c>
      <c r="G16226" t="s">
        <v>68</v>
      </c>
      <c r="H16226">
        <v>1.8</v>
      </c>
      <c r="I16226" t="s">
        <v>574</v>
      </c>
      <c r="J16226" t="s">
        <v>347</v>
      </c>
      <c r="K16226" t="s">
        <v>389</v>
      </c>
    </row>
    <row r="16227" spans="1:11" hidden="1" x14ac:dyDescent="0.35">
      <c r="A16227" t="s">
        <v>563</v>
      </c>
      <c r="B16227" t="s">
        <v>84</v>
      </c>
      <c r="C16227" t="s">
        <v>329</v>
      </c>
      <c r="D16227" t="s">
        <v>78</v>
      </c>
      <c r="E16227">
        <v>2024</v>
      </c>
      <c r="F16227" t="s">
        <v>502</v>
      </c>
      <c r="G16227" t="s">
        <v>68</v>
      </c>
      <c r="H16227">
        <v>209.15</v>
      </c>
      <c r="I16227" t="s">
        <v>574</v>
      </c>
      <c r="J16227" t="s">
        <v>347</v>
      </c>
      <c r="K16227" t="s">
        <v>390</v>
      </c>
    </row>
    <row r="16228" spans="1:11" hidden="1" x14ac:dyDescent="0.35">
      <c r="A16228" t="s">
        <v>563</v>
      </c>
      <c r="B16228" t="s">
        <v>84</v>
      </c>
      <c r="C16228" t="s">
        <v>329</v>
      </c>
      <c r="D16228" t="s">
        <v>78</v>
      </c>
      <c r="E16228">
        <v>2024</v>
      </c>
      <c r="F16228" t="s">
        <v>502</v>
      </c>
      <c r="G16228" t="s">
        <v>68</v>
      </c>
      <c r="H16228">
        <v>176.93</v>
      </c>
      <c r="I16228" t="s">
        <v>574</v>
      </c>
      <c r="J16228" t="s">
        <v>347</v>
      </c>
      <c r="K16228" t="s">
        <v>390</v>
      </c>
    </row>
    <row r="16229" spans="1:11" hidden="1" x14ac:dyDescent="0.35">
      <c r="A16229" t="s">
        <v>563</v>
      </c>
      <c r="B16229" t="s">
        <v>84</v>
      </c>
      <c r="C16229" t="s">
        <v>329</v>
      </c>
      <c r="D16229" t="s">
        <v>78</v>
      </c>
      <c r="E16229">
        <v>2024</v>
      </c>
      <c r="F16229" t="s">
        <v>502</v>
      </c>
      <c r="G16229" t="s">
        <v>68</v>
      </c>
      <c r="H16229">
        <v>28.68</v>
      </c>
      <c r="I16229" t="s">
        <v>574</v>
      </c>
      <c r="J16229" t="s">
        <v>347</v>
      </c>
      <c r="K16229" t="s">
        <v>390</v>
      </c>
    </row>
    <row r="16230" spans="1:11" hidden="1" x14ac:dyDescent="0.35">
      <c r="A16230" t="s">
        <v>563</v>
      </c>
      <c r="B16230" t="s">
        <v>84</v>
      </c>
      <c r="C16230" t="s">
        <v>329</v>
      </c>
      <c r="D16230" t="s">
        <v>78</v>
      </c>
      <c r="E16230">
        <v>2024</v>
      </c>
      <c r="F16230" t="s">
        <v>502</v>
      </c>
      <c r="G16230" t="s">
        <v>68</v>
      </c>
      <c r="H16230">
        <v>47.3</v>
      </c>
      <c r="I16230" t="s">
        <v>574</v>
      </c>
      <c r="J16230" t="s">
        <v>347</v>
      </c>
      <c r="K16230" t="s">
        <v>390</v>
      </c>
    </row>
    <row r="16231" spans="1:11" hidden="1" x14ac:dyDescent="0.35">
      <c r="A16231" t="s">
        <v>563</v>
      </c>
      <c r="B16231" t="s">
        <v>84</v>
      </c>
      <c r="C16231" t="s">
        <v>329</v>
      </c>
      <c r="D16231" t="s">
        <v>78</v>
      </c>
      <c r="E16231">
        <v>2024</v>
      </c>
      <c r="F16231" t="s">
        <v>502</v>
      </c>
      <c r="G16231" t="s">
        <v>68</v>
      </c>
      <c r="H16231">
        <v>227.69</v>
      </c>
      <c r="I16231" t="s">
        <v>574</v>
      </c>
      <c r="J16231" t="s">
        <v>347</v>
      </c>
      <c r="K16231" t="s">
        <v>390</v>
      </c>
    </row>
    <row r="16232" spans="1:11" hidden="1" x14ac:dyDescent="0.35">
      <c r="A16232" t="s">
        <v>563</v>
      </c>
      <c r="B16232" t="s">
        <v>84</v>
      </c>
      <c r="C16232" t="s">
        <v>329</v>
      </c>
      <c r="D16232" t="s">
        <v>78</v>
      </c>
      <c r="E16232">
        <v>2024</v>
      </c>
      <c r="F16232" t="s">
        <v>502</v>
      </c>
      <c r="G16232" t="s">
        <v>68</v>
      </c>
      <c r="H16232">
        <v>21.79</v>
      </c>
      <c r="I16232" t="s">
        <v>574</v>
      </c>
      <c r="J16232" t="s">
        <v>347</v>
      </c>
      <c r="K16232" t="s">
        <v>390</v>
      </c>
    </row>
    <row r="16233" spans="1:11" hidden="1" x14ac:dyDescent="0.35">
      <c r="A16233" t="s">
        <v>563</v>
      </c>
      <c r="B16233" t="s">
        <v>84</v>
      </c>
      <c r="C16233" t="s">
        <v>334</v>
      </c>
      <c r="D16233" t="s">
        <v>78</v>
      </c>
      <c r="E16233">
        <v>2024</v>
      </c>
      <c r="F16233" t="s">
        <v>502</v>
      </c>
      <c r="G16233" t="s">
        <v>68</v>
      </c>
      <c r="H16233">
        <v>12.78</v>
      </c>
      <c r="I16233" t="s">
        <v>574</v>
      </c>
      <c r="J16233" t="s">
        <v>347</v>
      </c>
      <c r="K16233" t="s">
        <v>391</v>
      </c>
    </row>
    <row r="16234" spans="1:11" hidden="1" x14ac:dyDescent="0.35">
      <c r="A16234" t="s">
        <v>563</v>
      </c>
      <c r="B16234" t="s">
        <v>84</v>
      </c>
      <c r="C16234" t="s">
        <v>334</v>
      </c>
      <c r="D16234" t="s">
        <v>78</v>
      </c>
      <c r="E16234">
        <v>2024</v>
      </c>
      <c r="F16234" t="s">
        <v>502</v>
      </c>
      <c r="G16234" t="s">
        <v>68</v>
      </c>
      <c r="H16234">
        <v>1.33</v>
      </c>
      <c r="I16234" t="s">
        <v>574</v>
      </c>
      <c r="J16234" t="s">
        <v>347</v>
      </c>
      <c r="K16234" t="s">
        <v>391</v>
      </c>
    </row>
    <row r="16235" spans="1:11" hidden="1" x14ac:dyDescent="0.35">
      <c r="A16235" t="s">
        <v>563</v>
      </c>
      <c r="B16235" t="s">
        <v>84</v>
      </c>
      <c r="C16235" t="s">
        <v>334</v>
      </c>
      <c r="D16235" t="s">
        <v>78</v>
      </c>
      <c r="E16235">
        <v>2024</v>
      </c>
      <c r="F16235" t="s">
        <v>502</v>
      </c>
      <c r="G16235" t="s">
        <v>68</v>
      </c>
      <c r="H16235">
        <v>22.1</v>
      </c>
      <c r="I16235" t="s">
        <v>574</v>
      </c>
      <c r="J16235" t="s">
        <v>347</v>
      </c>
      <c r="K16235" t="s">
        <v>391</v>
      </c>
    </row>
    <row r="16236" spans="1:11" hidden="1" x14ac:dyDescent="0.35">
      <c r="A16236" t="s">
        <v>563</v>
      </c>
      <c r="B16236" t="s">
        <v>84</v>
      </c>
      <c r="C16236" t="s">
        <v>334</v>
      </c>
      <c r="D16236" t="s">
        <v>78</v>
      </c>
      <c r="E16236">
        <v>2024</v>
      </c>
      <c r="F16236" t="s">
        <v>502</v>
      </c>
      <c r="G16236" t="s">
        <v>68</v>
      </c>
      <c r="H16236">
        <v>0.73</v>
      </c>
      <c r="I16236" t="s">
        <v>574</v>
      </c>
      <c r="J16236" t="s">
        <v>347</v>
      </c>
      <c r="K16236" t="s">
        <v>391</v>
      </c>
    </row>
    <row r="16237" spans="1:11" hidden="1" x14ac:dyDescent="0.35">
      <c r="A16237" t="s">
        <v>563</v>
      </c>
      <c r="B16237" t="s">
        <v>84</v>
      </c>
      <c r="C16237" t="s">
        <v>330</v>
      </c>
      <c r="D16237" t="s">
        <v>78</v>
      </c>
      <c r="E16237">
        <v>2024</v>
      </c>
      <c r="F16237" t="s">
        <v>502</v>
      </c>
      <c r="G16237" t="s">
        <v>68</v>
      </c>
      <c r="H16237">
        <v>949.38</v>
      </c>
      <c r="I16237" t="s">
        <v>574</v>
      </c>
      <c r="J16237" t="s">
        <v>347</v>
      </c>
      <c r="K16237" t="s">
        <v>392</v>
      </c>
    </row>
    <row r="16238" spans="1:11" hidden="1" x14ac:dyDescent="0.35">
      <c r="A16238" t="s">
        <v>563</v>
      </c>
      <c r="B16238" t="s">
        <v>84</v>
      </c>
      <c r="C16238" t="s">
        <v>330</v>
      </c>
      <c r="D16238" t="s">
        <v>78</v>
      </c>
      <c r="E16238">
        <v>2024</v>
      </c>
      <c r="F16238" t="s">
        <v>502</v>
      </c>
      <c r="G16238" t="s">
        <v>68</v>
      </c>
      <c r="H16238">
        <v>638.91999999999996</v>
      </c>
      <c r="I16238" t="s">
        <v>574</v>
      </c>
      <c r="J16238" t="s">
        <v>347</v>
      </c>
      <c r="K16238" t="s">
        <v>392</v>
      </c>
    </row>
    <row r="16239" spans="1:11" hidden="1" x14ac:dyDescent="0.35">
      <c r="A16239" t="s">
        <v>563</v>
      </c>
      <c r="B16239" t="s">
        <v>84</v>
      </c>
      <c r="C16239" t="s">
        <v>330</v>
      </c>
      <c r="D16239" t="s">
        <v>78</v>
      </c>
      <c r="E16239">
        <v>2024</v>
      </c>
      <c r="F16239" t="s">
        <v>502</v>
      </c>
      <c r="G16239" t="s">
        <v>68</v>
      </c>
      <c r="H16239">
        <v>2.38</v>
      </c>
      <c r="I16239" t="s">
        <v>574</v>
      </c>
      <c r="J16239" t="s">
        <v>347</v>
      </c>
      <c r="K16239" t="s">
        <v>392</v>
      </c>
    </row>
    <row r="16240" spans="1:11" hidden="1" x14ac:dyDescent="0.35">
      <c r="A16240" t="s">
        <v>563</v>
      </c>
      <c r="B16240" t="s">
        <v>84</v>
      </c>
      <c r="C16240" t="s">
        <v>330</v>
      </c>
      <c r="D16240" t="s">
        <v>78</v>
      </c>
      <c r="E16240">
        <v>2024</v>
      </c>
      <c r="F16240" t="s">
        <v>502</v>
      </c>
      <c r="G16240" t="s">
        <v>68</v>
      </c>
      <c r="H16240">
        <v>377.54</v>
      </c>
      <c r="I16240" t="s">
        <v>574</v>
      </c>
      <c r="J16240" t="s">
        <v>347</v>
      </c>
      <c r="K16240" t="s">
        <v>392</v>
      </c>
    </row>
    <row r="16241" spans="1:11" hidden="1" x14ac:dyDescent="0.35">
      <c r="A16241" t="s">
        <v>563</v>
      </c>
      <c r="B16241" t="s">
        <v>84</v>
      </c>
      <c r="C16241" t="s">
        <v>330</v>
      </c>
      <c r="D16241" t="s">
        <v>78</v>
      </c>
      <c r="E16241">
        <v>2024</v>
      </c>
      <c r="F16241" t="s">
        <v>502</v>
      </c>
      <c r="G16241" t="s">
        <v>68</v>
      </c>
      <c r="H16241">
        <v>1175.58</v>
      </c>
      <c r="I16241" t="s">
        <v>574</v>
      </c>
      <c r="J16241" t="s">
        <v>347</v>
      </c>
      <c r="K16241" t="s">
        <v>392</v>
      </c>
    </row>
    <row r="16242" spans="1:11" hidden="1" x14ac:dyDescent="0.35">
      <c r="A16242" t="s">
        <v>563</v>
      </c>
      <c r="B16242" t="s">
        <v>84</v>
      </c>
      <c r="C16242" t="s">
        <v>330</v>
      </c>
      <c r="D16242" t="s">
        <v>78</v>
      </c>
      <c r="E16242">
        <v>2024</v>
      </c>
      <c r="F16242" t="s">
        <v>502</v>
      </c>
      <c r="G16242" t="s">
        <v>68</v>
      </c>
      <c r="H16242">
        <v>235.22</v>
      </c>
      <c r="I16242" t="s">
        <v>574</v>
      </c>
      <c r="J16242" t="s">
        <v>347</v>
      </c>
      <c r="K16242" t="s">
        <v>392</v>
      </c>
    </row>
    <row r="16243" spans="1:11" hidden="1" x14ac:dyDescent="0.35">
      <c r="A16243" t="s">
        <v>563</v>
      </c>
      <c r="B16243" t="s">
        <v>84</v>
      </c>
      <c r="C16243" t="s">
        <v>330</v>
      </c>
      <c r="D16243" t="s">
        <v>78</v>
      </c>
      <c r="E16243">
        <v>2024</v>
      </c>
      <c r="F16243" t="s">
        <v>502</v>
      </c>
      <c r="G16243" t="s">
        <v>68</v>
      </c>
      <c r="H16243">
        <v>103.49</v>
      </c>
      <c r="I16243" t="s">
        <v>574</v>
      </c>
      <c r="J16243" t="s">
        <v>347</v>
      </c>
      <c r="K16243" t="s">
        <v>392</v>
      </c>
    </row>
    <row r="16244" spans="1:11" hidden="1" x14ac:dyDescent="0.35">
      <c r="A16244" t="s">
        <v>563</v>
      </c>
      <c r="B16244" t="s">
        <v>84</v>
      </c>
      <c r="C16244" t="s">
        <v>85</v>
      </c>
      <c r="D16244" t="s">
        <v>78</v>
      </c>
      <c r="E16244">
        <v>2024</v>
      </c>
      <c r="F16244" t="s">
        <v>502</v>
      </c>
      <c r="G16244" t="s">
        <v>68</v>
      </c>
      <c r="H16244">
        <v>489.33</v>
      </c>
      <c r="I16244" t="s">
        <v>574</v>
      </c>
      <c r="J16244" t="s">
        <v>347</v>
      </c>
      <c r="K16244" t="s">
        <v>388</v>
      </c>
    </row>
    <row r="16245" spans="1:11" hidden="1" x14ac:dyDescent="0.35">
      <c r="A16245" t="s">
        <v>563</v>
      </c>
      <c r="B16245" t="s">
        <v>84</v>
      </c>
      <c r="C16245" t="s">
        <v>85</v>
      </c>
      <c r="D16245" t="s">
        <v>78</v>
      </c>
      <c r="E16245">
        <v>2024</v>
      </c>
      <c r="F16245" t="s">
        <v>502</v>
      </c>
      <c r="G16245" t="s">
        <v>68</v>
      </c>
      <c r="H16245">
        <v>256.12</v>
      </c>
      <c r="I16245" t="s">
        <v>574</v>
      </c>
      <c r="J16245" t="s">
        <v>347</v>
      </c>
      <c r="K16245" t="s">
        <v>388</v>
      </c>
    </row>
    <row r="16246" spans="1:11" hidden="1" x14ac:dyDescent="0.35">
      <c r="A16246" t="s">
        <v>563</v>
      </c>
      <c r="B16246" t="s">
        <v>84</v>
      </c>
      <c r="C16246" t="s">
        <v>85</v>
      </c>
      <c r="D16246" t="s">
        <v>78</v>
      </c>
      <c r="E16246">
        <v>2024</v>
      </c>
      <c r="F16246" t="s">
        <v>502</v>
      </c>
      <c r="G16246" t="s">
        <v>68</v>
      </c>
      <c r="H16246">
        <v>189.24</v>
      </c>
      <c r="I16246" t="s">
        <v>574</v>
      </c>
      <c r="J16246" t="s">
        <v>347</v>
      </c>
      <c r="K16246" t="s">
        <v>388</v>
      </c>
    </row>
    <row r="16247" spans="1:11" hidden="1" x14ac:dyDescent="0.35">
      <c r="A16247" t="s">
        <v>563</v>
      </c>
      <c r="B16247" t="s">
        <v>84</v>
      </c>
      <c r="C16247" t="s">
        <v>85</v>
      </c>
      <c r="D16247" t="s">
        <v>78</v>
      </c>
      <c r="E16247">
        <v>2024</v>
      </c>
      <c r="F16247" t="s">
        <v>502</v>
      </c>
      <c r="G16247" t="s">
        <v>68</v>
      </c>
      <c r="H16247">
        <v>23.91</v>
      </c>
      <c r="I16247" t="s">
        <v>574</v>
      </c>
      <c r="J16247" t="s">
        <v>347</v>
      </c>
      <c r="K16247" t="s">
        <v>388</v>
      </c>
    </row>
    <row r="16248" spans="1:11" hidden="1" x14ac:dyDescent="0.35">
      <c r="A16248" t="s">
        <v>563</v>
      </c>
      <c r="B16248" t="s">
        <v>84</v>
      </c>
      <c r="C16248" t="s">
        <v>372</v>
      </c>
      <c r="D16248" t="s">
        <v>78</v>
      </c>
      <c r="E16248">
        <v>2024</v>
      </c>
      <c r="F16248" t="s">
        <v>502</v>
      </c>
      <c r="G16248" t="s">
        <v>68</v>
      </c>
      <c r="H16248">
        <v>42.67</v>
      </c>
      <c r="I16248" t="s">
        <v>574</v>
      </c>
      <c r="J16248" t="s">
        <v>347</v>
      </c>
      <c r="K16248" t="s">
        <v>401</v>
      </c>
    </row>
    <row r="16249" spans="1:11" hidden="1" x14ac:dyDescent="0.35">
      <c r="A16249" t="s">
        <v>563</v>
      </c>
      <c r="B16249" t="s">
        <v>84</v>
      </c>
      <c r="C16249" t="s">
        <v>372</v>
      </c>
      <c r="D16249" t="s">
        <v>78</v>
      </c>
      <c r="E16249">
        <v>2024</v>
      </c>
      <c r="F16249" t="s">
        <v>502</v>
      </c>
      <c r="G16249" t="s">
        <v>68</v>
      </c>
      <c r="H16249">
        <v>29.74</v>
      </c>
      <c r="I16249" t="s">
        <v>574</v>
      </c>
      <c r="J16249" t="s">
        <v>347</v>
      </c>
      <c r="K16249" t="s">
        <v>401</v>
      </c>
    </row>
    <row r="16250" spans="1:11" hidden="1" x14ac:dyDescent="0.35">
      <c r="A16250" t="s">
        <v>563</v>
      </c>
      <c r="B16250" t="s">
        <v>84</v>
      </c>
      <c r="C16250" t="s">
        <v>372</v>
      </c>
      <c r="D16250" t="s">
        <v>78</v>
      </c>
      <c r="E16250">
        <v>2024</v>
      </c>
      <c r="F16250" t="s">
        <v>502</v>
      </c>
      <c r="G16250" t="s">
        <v>68</v>
      </c>
      <c r="H16250">
        <v>0.65</v>
      </c>
      <c r="I16250" t="s">
        <v>574</v>
      </c>
      <c r="J16250" t="s">
        <v>347</v>
      </c>
      <c r="K16250" t="s">
        <v>401</v>
      </c>
    </row>
    <row r="16251" spans="1:11" hidden="1" x14ac:dyDescent="0.35">
      <c r="A16251" t="s">
        <v>563</v>
      </c>
      <c r="B16251" t="s">
        <v>84</v>
      </c>
      <c r="C16251" t="s">
        <v>335</v>
      </c>
      <c r="D16251" t="s">
        <v>78</v>
      </c>
      <c r="E16251">
        <v>2024</v>
      </c>
      <c r="F16251" t="s">
        <v>502</v>
      </c>
      <c r="G16251" t="s">
        <v>68</v>
      </c>
      <c r="H16251">
        <v>96.82</v>
      </c>
      <c r="I16251" t="s">
        <v>574</v>
      </c>
      <c r="J16251" t="s">
        <v>347</v>
      </c>
      <c r="K16251" t="s">
        <v>393</v>
      </c>
    </row>
    <row r="16252" spans="1:11" hidden="1" x14ac:dyDescent="0.35">
      <c r="A16252" t="s">
        <v>563</v>
      </c>
      <c r="B16252" t="s">
        <v>84</v>
      </c>
      <c r="C16252" t="s">
        <v>335</v>
      </c>
      <c r="D16252" t="s">
        <v>78</v>
      </c>
      <c r="E16252">
        <v>2024</v>
      </c>
      <c r="F16252" t="s">
        <v>502</v>
      </c>
      <c r="G16252" t="s">
        <v>68</v>
      </c>
      <c r="H16252">
        <v>156.38</v>
      </c>
      <c r="I16252" t="s">
        <v>574</v>
      </c>
      <c r="J16252" t="s">
        <v>347</v>
      </c>
      <c r="K16252" t="s">
        <v>393</v>
      </c>
    </row>
    <row r="16253" spans="1:11" hidden="1" x14ac:dyDescent="0.35">
      <c r="A16253" t="s">
        <v>563</v>
      </c>
      <c r="B16253" t="s">
        <v>84</v>
      </c>
      <c r="C16253" t="s">
        <v>335</v>
      </c>
      <c r="D16253" t="s">
        <v>78</v>
      </c>
      <c r="E16253">
        <v>2024</v>
      </c>
      <c r="F16253" t="s">
        <v>502</v>
      </c>
      <c r="G16253" t="s">
        <v>68</v>
      </c>
      <c r="H16253">
        <v>114.93</v>
      </c>
      <c r="I16253" t="s">
        <v>574</v>
      </c>
      <c r="J16253" t="s">
        <v>347</v>
      </c>
      <c r="K16253" t="s">
        <v>393</v>
      </c>
    </row>
    <row r="16254" spans="1:11" hidden="1" x14ac:dyDescent="0.35">
      <c r="A16254" t="s">
        <v>563</v>
      </c>
      <c r="B16254" t="s">
        <v>84</v>
      </c>
      <c r="C16254" t="s">
        <v>335</v>
      </c>
      <c r="D16254" t="s">
        <v>78</v>
      </c>
      <c r="E16254">
        <v>2024</v>
      </c>
      <c r="F16254" t="s">
        <v>502</v>
      </c>
      <c r="G16254" t="s">
        <v>68</v>
      </c>
      <c r="H16254">
        <v>124.17</v>
      </c>
      <c r="I16254" t="s">
        <v>574</v>
      </c>
      <c r="J16254" t="s">
        <v>347</v>
      </c>
      <c r="K16254" t="s">
        <v>393</v>
      </c>
    </row>
    <row r="16255" spans="1:11" hidden="1" x14ac:dyDescent="0.35">
      <c r="A16255" t="s">
        <v>563</v>
      </c>
      <c r="B16255" t="s">
        <v>84</v>
      </c>
      <c r="C16255" t="s">
        <v>335</v>
      </c>
      <c r="D16255" t="s">
        <v>78</v>
      </c>
      <c r="E16255">
        <v>2024</v>
      </c>
      <c r="F16255" t="s">
        <v>502</v>
      </c>
      <c r="G16255" t="s">
        <v>68</v>
      </c>
      <c r="H16255">
        <v>10.35</v>
      </c>
      <c r="I16255" t="s">
        <v>574</v>
      </c>
      <c r="J16255" t="s">
        <v>347</v>
      </c>
      <c r="K16255" t="s">
        <v>393</v>
      </c>
    </row>
    <row r="16256" spans="1:11" hidden="1" x14ac:dyDescent="0.35">
      <c r="A16256" t="s">
        <v>563</v>
      </c>
      <c r="B16256" t="s">
        <v>84</v>
      </c>
      <c r="C16256" t="s">
        <v>352</v>
      </c>
      <c r="D16256" t="s">
        <v>78</v>
      </c>
      <c r="E16256">
        <v>2024</v>
      </c>
      <c r="F16256" t="s">
        <v>502</v>
      </c>
      <c r="G16256" t="s">
        <v>68</v>
      </c>
      <c r="H16256">
        <v>274.86</v>
      </c>
      <c r="I16256" t="s">
        <v>574</v>
      </c>
      <c r="J16256" t="s">
        <v>347</v>
      </c>
      <c r="K16256" t="s">
        <v>399</v>
      </c>
    </row>
    <row r="16257" spans="1:11" hidden="1" x14ac:dyDescent="0.35">
      <c r="A16257" t="s">
        <v>563</v>
      </c>
      <c r="B16257" t="s">
        <v>84</v>
      </c>
      <c r="C16257" t="s">
        <v>352</v>
      </c>
      <c r="D16257" t="s">
        <v>78</v>
      </c>
      <c r="E16257">
        <v>2024</v>
      </c>
      <c r="F16257" t="s">
        <v>502</v>
      </c>
      <c r="G16257" t="s">
        <v>68</v>
      </c>
      <c r="H16257">
        <v>222.88</v>
      </c>
      <c r="I16257" t="s">
        <v>574</v>
      </c>
      <c r="J16257" t="s">
        <v>347</v>
      </c>
      <c r="K16257" t="s">
        <v>399</v>
      </c>
    </row>
    <row r="16258" spans="1:11" hidden="1" x14ac:dyDescent="0.35">
      <c r="A16258" t="s">
        <v>563</v>
      </c>
      <c r="B16258" t="s">
        <v>84</v>
      </c>
      <c r="C16258" t="s">
        <v>352</v>
      </c>
      <c r="D16258" t="s">
        <v>78</v>
      </c>
      <c r="E16258">
        <v>2024</v>
      </c>
      <c r="F16258" t="s">
        <v>502</v>
      </c>
      <c r="G16258" t="s">
        <v>68</v>
      </c>
      <c r="H16258">
        <v>12.6</v>
      </c>
      <c r="I16258" t="s">
        <v>574</v>
      </c>
      <c r="J16258" t="s">
        <v>347</v>
      </c>
      <c r="K16258" t="s">
        <v>399</v>
      </c>
    </row>
    <row r="16259" spans="1:11" hidden="1" x14ac:dyDescent="0.35">
      <c r="A16259" t="s">
        <v>563</v>
      </c>
      <c r="B16259" t="s">
        <v>84</v>
      </c>
      <c r="C16259" t="s">
        <v>352</v>
      </c>
      <c r="D16259" t="s">
        <v>78</v>
      </c>
      <c r="E16259">
        <v>2024</v>
      </c>
      <c r="F16259" t="s">
        <v>502</v>
      </c>
      <c r="G16259" t="s">
        <v>68</v>
      </c>
      <c r="H16259">
        <v>105.22</v>
      </c>
      <c r="I16259" t="s">
        <v>574</v>
      </c>
      <c r="J16259" t="s">
        <v>347</v>
      </c>
      <c r="K16259" t="s">
        <v>399</v>
      </c>
    </row>
    <row r="16260" spans="1:11" hidden="1" x14ac:dyDescent="0.35">
      <c r="A16260" t="s">
        <v>563</v>
      </c>
      <c r="B16260" t="s">
        <v>84</v>
      </c>
      <c r="C16260" t="s">
        <v>352</v>
      </c>
      <c r="D16260" t="s">
        <v>78</v>
      </c>
      <c r="E16260">
        <v>2024</v>
      </c>
      <c r="F16260" t="s">
        <v>502</v>
      </c>
      <c r="G16260" t="s">
        <v>68</v>
      </c>
      <c r="H16260">
        <v>349.68</v>
      </c>
      <c r="I16260" t="s">
        <v>574</v>
      </c>
      <c r="J16260" t="s">
        <v>347</v>
      </c>
      <c r="K16260" t="s">
        <v>399</v>
      </c>
    </row>
    <row r="16261" spans="1:11" hidden="1" x14ac:dyDescent="0.35">
      <c r="A16261" t="s">
        <v>563</v>
      </c>
      <c r="B16261" t="s">
        <v>84</v>
      </c>
      <c r="C16261" t="s">
        <v>352</v>
      </c>
      <c r="D16261" t="s">
        <v>78</v>
      </c>
      <c r="E16261">
        <v>2024</v>
      </c>
      <c r="F16261" t="s">
        <v>502</v>
      </c>
      <c r="G16261" t="s">
        <v>68</v>
      </c>
      <c r="H16261">
        <v>21.33</v>
      </c>
      <c r="I16261" t="s">
        <v>574</v>
      </c>
      <c r="J16261" t="s">
        <v>347</v>
      </c>
      <c r="K16261" t="s">
        <v>399</v>
      </c>
    </row>
    <row r="16262" spans="1:11" hidden="1" x14ac:dyDescent="0.35">
      <c r="A16262" t="s">
        <v>563</v>
      </c>
      <c r="B16262" t="s">
        <v>84</v>
      </c>
      <c r="C16262" t="s">
        <v>420</v>
      </c>
      <c r="D16262" t="s">
        <v>78</v>
      </c>
      <c r="E16262">
        <v>2024</v>
      </c>
      <c r="F16262" t="s">
        <v>502</v>
      </c>
      <c r="G16262" t="s">
        <v>68</v>
      </c>
      <c r="H16262">
        <v>72.150000000000006</v>
      </c>
      <c r="I16262" t="s">
        <v>574</v>
      </c>
      <c r="J16262" t="s">
        <v>347</v>
      </c>
      <c r="K16262" t="s">
        <v>416</v>
      </c>
    </row>
    <row r="16263" spans="1:11" hidden="1" x14ac:dyDescent="0.35">
      <c r="A16263" t="s">
        <v>563</v>
      </c>
      <c r="B16263" t="s">
        <v>84</v>
      </c>
      <c r="C16263" t="s">
        <v>353</v>
      </c>
      <c r="D16263" t="s">
        <v>78</v>
      </c>
      <c r="E16263">
        <v>2024</v>
      </c>
      <c r="F16263" t="s">
        <v>502</v>
      </c>
      <c r="G16263" t="s">
        <v>68</v>
      </c>
      <c r="H16263">
        <v>5.0999999999999996</v>
      </c>
      <c r="I16263" t="s">
        <v>574</v>
      </c>
      <c r="J16263" t="s">
        <v>347</v>
      </c>
      <c r="K16263" t="s">
        <v>402</v>
      </c>
    </row>
    <row r="16264" spans="1:11" hidden="1" x14ac:dyDescent="0.35">
      <c r="A16264" t="s">
        <v>563</v>
      </c>
      <c r="B16264" t="s">
        <v>84</v>
      </c>
      <c r="C16264" t="s">
        <v>353</v>
      </c>
      <c r="D16264" t="s">
        <v>78</v>
      </c>
      <c r="E16264">
        <v>2024</v>
      </c>
      <c r="F16264" t="s">
        <v>502</v>
      </c>
      <c r="G16264" t="s">
        <v>68</v>
      </c>
      <c r="H16264">
        <v>11.92</v>
      </c>
      <c r="I16264" t="s">
        <v>574</v>
      </c>
      <c r="J16264" t="s">
        <v>347</v>
      </c>
      <c r="K16264" t="s">
        <v>402</v>
      </c>
    </row>
    <row r="16265" spans="1:11" hidden="1" x14ac:dyDescent="0.35">
      <c r="A16265" t="s">
        <v>563</v>
      </c>
      <c r="B16265" t="s">
        <v>84</v>
      </c>
      <c r="C16265" t="s">
        <v>353</v>
      </c>
      <c r="D16265" t="s">
        <v>78</v>
      </c>
      <c r="E16265">
        <v>2024</v>
      </c>
      <c r="F16265" t="s">
        <v>502</v>
      </c>
      <c r="G16265" t="s">
        <v>68</v>
      </c>
      <c r="H16265">
        <v>5.6</v>
      </c>
      <c r="I16265" t="s">
        <v>574</v>
      </c>
      <c r="J16265" t="s">
        <v>347</v>
      </c>
      <c r="K16265" t="s">
        <v>402</v>
      </c>
    </row>
    <row r="16266" spans="1:11" hidden="1" x14ac:dyDescent="0.35">
      <c r="A16266" t="s">
        <v>563</v>
      </c>
      <c r="B16266" t="s">
        <v>84</v>
      </c>
      <c r="C16266" t="s">
        <v>353</v>
      </c>
      <c r="D16266" t="s">
        <v>78</v>
      </c>
      <c r="E16266">
        <v>2024</v>
      </c>
      <c r="F16266" t="s">
        <v>502</v>
      </c>
      <c r="G16266" t="s">
        <v>68</v>
      </c>
      <c r="H16266">
        <v>0.09</v>
      </c>
      <c r="I16266" t="s">
        <v>574</v>
      </c>
      <c r="J16266" t="s">
        <v>347</v>
      </c>
      <c r="K16266" t="s">
        <v>402</v>
      </c>
    </row>
    <row r="16267" spans="1:11" hidden="1" x14ac:dyDescent="0.35">
      <c r="A16267" t="s">
        <v>563</v>
      </c>
      <c r="B16267" t="s">
        <v>84</v>
      </c>
      <c r="C16267" t="s">
        <v>336</v>
      </c>
      <c r="D16267" t="s">
        <v>78</v>
      </c>
      <c r="E16267">
        <v>2024</v>
      </c>
      <c r="F16267" t="s">
        <v>502</v>
      </c>
      <c r="G16267" t="s">
        <v>68</v>
      </c>
      <c r="H16267">
        <v>33.61</v>
      </c>
      <c r="I16267" t="s">
        <v>574</v>
      </c>
      <c r="J16267" t="s">
        <v>347</v>
      </c>
      <c r="K16267" t="s">
        <v>394</v>
      </c>
    </row>
    <row r="16268" spans="1:11" hidden="1" x14ac:dyDescent="0.35">
      <c r="A16268" t="s">
        <v>563</v>
      </c>
      <c r="B16268" t="s">
        <v>84</v>
      </c>
      <c r="C16268" t="s">
        <v>336</v>
      </c>
      <c r="D16268" t="s">
        <v>78</v>
      </c>
      <c r="E16268">
        <v>2024</v>
      </c>
      <c r="F16268" t="s">
        <v>502</v>
      </c>
      <c r="G16268" t="s">
        <v>68</v>
      </c>
      <c r="H16268">
        <v>2.4300000000000002</v>
      </c>
      <c r="I16268" t="s">
        <v>574</v>
      </c>
      <c r="J16268" t="s">
        <v>347</v>
      </c>
      <c r="K16268" t="s">
        <v>394</v>
      </c>
    </row>
    <row r="16269" spans="1:11" hidden="1" x14ac:dyDescent="0.35">
      <c r="A16269" t="s">
        <v>563</v>
      </c>
      <c r="B16269" t="s">
        <v>84</v>
      </c>
      <c r="C16269" t="s">
        <v>336</v>
      </c>
      <c r="D16269" t="s">
        <v>78</v>
      </c>
      <c r="E16269">
        <v>2024</v>
      </c>
      <c r="F16269" t="s">
        <v>502</v>
      </c>
      <c r="G16269" t="s">
        <v>68</v>
      </c>
      <c r="H16269">
        <v>63.23</v>
      </c>
      <c r="I16269" t="s">
        <v>574</v>
      </c>
      <c r="J16269" t="s">
        <v>347</v>
      </c>
      <c r="K16269" t="s">
        <v>394</v>
      </c>
    </row>
    <row r="16270" spans="1:11" hidden="1" x14ac:dyDescent="0.35">
      <c r="A16270" t="s">
        <v>563</v>
      </c>
      <c r="B16270" t="s">
        <v>84</v>
      </c>
      <c r="C16270" t="s">
        <v>336</v>
      </c>
      <c r="D16270" t="s">
        <v>78</v>
      </c>
      <c r="E16270">
        <v>2024</v>
      </c>
      <c r="F16270" t="s">
        <v>502</v>
      </c>
      <c r="G16270" t="s">
        <v>68</v>
      </c>
      <c r="H16270">
        <v>8.7200000000000006</v>
      </c>
      <c r="I16270" t="s">
        <v>574</v>
      </c>
      <c r="J16270" t="s">
        <v>347</v>
      </c>
      <c r="K16270" t="s">
        <v>394</v>
      </c>
    </row>
    <row r="16271" spans="1:11" hidden="1" x14ac:dyDescent="0.35">
      <c r="A16271" t="s">
        <v>563</v>
      </c>
      <c r="B16271" t="s">
        <v>84</v>
      </c>
      <c r="C16271" t="s">
        <v>354</v>
      </c>
      <c r="D16271" t="s">
        <v>78</v>
      </c>
      <c r="E16271">
        <v>2024</v>
      </c>
      <c r="F16271" t="s">
        <v>502</v>
      </c>
      <c r="G16271" t="s">
        <v>68</v>
      </c>
      <c r="H16271">
        <v>37.659999999999997</v>
      </c>
      <c r="I16271" t="s">
        <v>574</v>
      </c>
      <c r="J16271" t="s">
        <v>347</v>
      </c>
      <c r="K16271" t="s">
        <v>400</v>
      </c>
    </row>
    <row r="16272" spans="1:11" hidden="1" x14ac:dyDescent="0.35">
      <c r="A16272" t="s">
        <v>563</v>
      </c>
      <c r="B16272" t="s">
        <v>84</v>
      </c>
      <c r="C16272" t="s">
        <v>354</v>
      </c>
      <c r="D16272" t="s">
        <v>78</v>
      </c>
      <c r="E16272">
        <v>2024</v>
      </c>
      <c r="F16272" t="s">
        <v>502</v>
      </c>
      <c r="G16272" t="s">
        <v>68</v>
      </c>
      <c r="H16272">
        <v>36.17</v>
      </c>
      <c r="I16272" t="s">
        <v>574</v>
      </c>
      <c r="J16272" t="s">
        <v>347</v>
      </c>
      <c r="K16272" t="s">
        <v>400</v>
      </c>
    </row>
    <row r="16273" spans="1:11" hidden="1" x14ac:dyDescent="0.35">
      <c r="A16273" t="s">
        <v>563</v>
      </c>
      <c r="B16273" t="s">
        <v>84</v>
      </c>
      <c r="C16273" t="s">
        <v>354</v>
      </c>
      <c r="D16273" t="s">
        <v>78</v>
      </c>
      <c r="E16273">
        <v>2024</v>
      </c>
      <c r="F16273" t="s">
        <v>502</v>
      </c>
      <c r="G16273" t="s">
        <v>68</v>
      </c>
      <c r="H16273">
        <v>0.6</v>
      </c>
      <c r="I16273" t="s">
        <v>574</v>
      </c>
      <c r="J16273" t="s">
        <v>347</v>
      </c>
      <c r="K16273" t="s">
        <v>400</v>
      </c>
    </row>
    <row r="16274" spans="1:11" hidden="1" x14ac:dyDescent="0.35">
      <c r="A16274" t="s">
        <v>563</v>
      </c>
      <c r="B16274" t="s">
        <v>84</v>
      </c>
      <c r="C16274" t="s">
        <v>337</v>
      </c>
      <c r="D16274" t="s">
        <v>78</v>
      </c>
      <c r="E16274">
        <v>2024</v>
      </c>
      <c r="F16274" t="s">
        <v>502</v>
      </c>
      <c r="G16274" t="s">
        <v>68</v>
      </c>
      <c r="H16274">
        <v>6.21</v>
      </c>
      <c r="I16274" t="s">
        <v>574</v>
      </c>
      <c r="J16274" t="s">
        <v>347</v>
      </c>
      <c r="K16274" t="s">
        <v>395</v>
      </c>
    </row>
    <row r="16275" spans="1:11" hidden="1" x14ac:dyDescent="0.35">
      <c r="A16275" t="s">
        <v>563</v>
      </c>
      <c r="B16275" t="s">
        <v>84</v>
      </c>
      <c r="C16275" t="s">
        <v>337</v>
      </c>
      <c r="D16275" t="s">
        <v>78</v>
      </c>
      <c r="E16275">
        <v>2024</v>
      </c>
      <c r="F16275" t="s">
        <v>502</v>
      </c>
      <c r="G16275" t="s">
        <v>68</v>
      </c>
      <c r="H16275">
        <v>0.87</v>
      </c>
      <c r="I16275" t="s">
        <v>574</v>
      </c>
      <c r="J16275" t="s">
        <v>347</v>
      </c>
      <c r="K16275" t="s">
        <v>395</v>
      </c>
    </row>
    <row r="16276" spans="1:11" hidden="1" x14ac:dyDescent="0.35">
      <c r="A16276" t="s">
        <v>563</v>
      </c>
      <c r="B16276" t="s">
        <v>84</v>
      </c>
      <c r="C16276" t="s">
        <v>337</v>
      </c>
      <c r="D16276" t="s">
        <v>78</v>
      </c>
      <c r="E16276">
        <v>2024</v>
      </c>
      <c r="F16276" t="s">
        <v>502</v>
      </c>
      <c r="G16276" t="s">
        <v>68</v>
      </c>
      <c r="H16276">
        <v>10.96</v>
      </c>
      <c r="I16276" t="s">
        <v>574</v>
      </c>
      <c r="J16276" t="s">
        <v>347</v>
      </c>
      <c r="K16276" t="s">
        <v>395</v>
      </c>
    </row>
    <row r="16277" spans="1:11" hidden="1" x14ac:dyDescent="0.35">
      <c r="A16277" t="s">
        <v>563</v>
      </c>
      <c r="B16277" t="s">
        <v>84</v>
      </c>
      <c r="C16277" t="s">
        <v>337</v>
      </c>
      <c r="D16277" t="s">
        <v>78</v>
      </c>
      <c r="E16277">
        <v>2024</v>
      </c>
      <c r="F16277" t="s">
        <v>502</v>
      </c>
      <c r="G16277" t="s">
        <v>68</v>
      </c>
      <c r="H16277">
        <v>2.25</v>
      </c>
      <c r="I16277" t="s">
        <v>574</v>
      </c>
      <c r="J16277" t="s">
        <v>347</v>
      </c>
      <c r="K16277" t="s">
        <v>395</v>
      </c>
    </row>
    <row r="16278" spans="1:11" hidden="1" x14ac:dyDescent="0.35">
      <c r="A16278" t="s">
        <v>563</v>
      </c>
      <c r="B16278" t="s">
        <v>84</v>
      </c>
      <c r="C16278" t="s">
        <v>338</v>
      </c>
      <c r="D16278" t="s">
        <v>78</v>
      </c>
      <c r="E16278">
        <v>2024</v>
      </c>
      <c r="F16278" t="s">
        <v>502</v>
      </c>
      <c r="G16278" t="s">
        <v>68</v>
      </c>
      <c r="H16278">
        <v>8.82</v>
      </c>
      <c r="I16278" t="s">
        <v>574</v>
      </c>
      <c r="J16278" t="s">
        <v>347</v>
      </c>
      <c r="K16278" t="s">
        <v>396</v>
      </c>
    </row>
    <row r="16279" spans="1:11" hidden="1" x14ac:dyDescent="0.35">
      <c r="A16279" t="s">
        <v>563</v>
      </c>
      <c r="B16279" t="s">
        <v>84</v>
      </c>
      <c r="C16279" t="s">
        <v>338</v>
      </c>
      <c r="D16279" t="s">
        <v>78</v>
      </c>
      <c r="E16279">
        <v>2024</v>
      </c>
      <c r="F16279" t="s">
        <v>502</v>
      </c>
      <c r="G16279" t="s">
        <v>68</v>
      </c>
      <c r="H16279">
        <v>0.08</v>
      </c>
      <c r="I16279" t="s">
        <v>574</v>
      </c>
      <c r="J16279" t="s">
        <v>347</v>
      </c>
      <c r="K16279" t="s">
        <v>396</v>
      </c>
    </row>
    <row r="16280" spans="1:11" hidden="1" x14ac:dyDescent="0.35">
      <c r="A16280" t="s">
        <v>563</v>
      </c>
      <c r="B16280" t="s">
        <v>84</v>
      </c>
      <c r="C16280" t="s">
        <v>338</v>
      </c>
      <c r="D16280" t="s">
        <v>78</v>
      </c>
      <c r="E16280">
        <v>2024</v>
      </c>
      <c r="F16280" t="s">
        <v>502</v>
      </c>
      <c r="G16280" t="s">
        <v>68</v>
      </c>
      <c r="H16280">
        <v>11.03</v>
      </c>
      <c r="I16280" t="s">
        <v>574</v>
      </c>
      <c r="J16280" t="s">
        <v>347</v>
      </c>
      <c r="K16280" t="s">
        <v>396</v>
      </c>
    </row>
    <row r="16281" spans="1:11" hidden="1" x14ac:dyDescent="0.35">
      <c r="A16281" t="s">
        <v>563</v>
      </c>
      <c r="B16281" t="s">
        <v>84</v>
      </c>
      <c r="C16281" t="s">
        <v>338</v>
      </c>
      <c r="D16281" t="s">
        <v>78</v>
      </c>
      <c r="E16281">
        <v>2024</v>
      </c>
      <c r="F16281" t="s">
        <v>502</v>
      </c>
      <c r="G16281" t="s">
        <v>68</v>
      </c>
      <c r="H16281">
        <v>13.83</v>
      </c>
      <c r="I16281" t="s">
        <v>574</v>
      </c>
      <c r="J16281" t="s">
        <v>347</v>
      </c>
      <c r="K16281" t="s">
        <v>396</v>
      </c>
    </row>
    <row r="16282" spans="1:11" hidden="1" x14ac:dyDescent="0.35">
      <c r="A16282" t="s">
        <v>563</v>
      </c>
      <c r="B16282" t="s">
        <v>84</v>
      </c>
      <c r="C16282" t="s">
        <v>338</v>
      </c>
      <c r="D16282" t="s">
        <v>78</v>
      </c>
      <c r="E16282">
        <v>2024</v>
      </c>
      <c r="F16282" t="s">
        <v>502</v>
      </c>
      <c r="G16282" t="s">
        <v>68</v>
      </c>
      <c r="H16282">
        <v>0.54</v>
      </c>
      <c r="I16282" t="s">
        <v>574</v>
      </c>
      <c r="J16282" t="s">
        <v>347</v>
      </c>
      <c r="K16282" t="s">
        <v>396</v>
      </c>
    </row>
    <row r="16283" spans="1:11" hidden="1" x14ac:dyDescent="0.35">
      <c r="A16283" t="s">
        <v>563</v>
      </c>
      <c r="B16283" t="s">
        <v>84</v>
      </c>
      <c r="C16283" t="s">
        <v>421</v>
      </c>
      <c r="D16283" t="s">
        <v>78</v>
      </c>
      <c r="E16283">
        <v>2024</v>
      </c>
      <c r="F16283" t="s">
        <v>502</v>
      </c>
      <c r="G16283" t="s">
        <v>68</v>
      </c>
      <c r="H16283">
        <v>5.69</v>
      </c>
      <c r="I16283" t="s">
        <v>574</v>
      </c>
      <c r="J16283" t="s">
        <v>347</v>
      </c>
      <c r="K16283" t="s">
        <v>414</v>
      </c>
    </row>
    <row r="16284" spans="1:11" hidden="1" x14ac:dyDescent="0.35">
      <c r="A16284" t="s">
        <v>563</v>
      </c>
      <c r="B16284" t="s">
        <v>84</v>
      </c>
      <c r="C16284" t="s">
        <v>421</v>
      </c>
      <c r="D16284" t="s">
        <v>78</v>
      </c>
      <c r="E16284">
        <v>2024</v>
      </c>
      <c r="F16284" t="s">
        <v>502</v>
      </c>
      <c r="G16284" t="s">
        <v>68</v>
      </c>
      <c r="H16284">
        <v>0.32</v>
      </c>
      <c r="I16284" t="s">
        <v>574</v>
      </c>
      <c r="J16284" t="s">
        <v>347</v>
      </c>
      <c r="K16284" t="s">
        <v>414</v>
      </c>
    </row>
    <row r="16285" spans="1:11" hidden="1" x14ac:dyDescent="0.35">
      <c r="A16285" t="s">
        <v>563</v>
      </c>
      <c r="B16285" t="s">
        <v>84</v>
      </c>
      <c r="C16285" t="s">
        <v>421</v>
      </c>
      <c r="D16285" t="s">
        <v>78</v>
      </c>
      <c r="E16285">
        <v>2024</v>
      </c>
      <c r="F16285" t="s">
        <v>502</v>
      </c>
      <c r="G16285" t="s">
        <v>68</v>
      </c>
      <c r="H16285">
        <v>7.42</v>
      </c>
      <c r="I16285" t="s">
        <v>574</v>
      </c>
      <c r="J16285" t="s">
        <v>347</v>
      </c>
      <c r="K16285" t="s">
        <v>414</v>
      </c>
    </row>
    <row r="16286" spans="1:11" hidden="1" x14ac:dyDescent="0.35">
      <c r="A16286" t="s">
        <v>563</v>
      </c>
      <c r="B16286" t="s">
        <v>84</v>
      </c>
      <c r="C16286" t="s">
        <v>421</v>
      </c>
      <c r="D16286" t="s">
        <v>78</v>
      </c>
      <c r="E16286">
        <v>2024</v>
      </c>
      <c r="F16286" t="s">
        <v>502</v>
      </c>
      <c r="G16286" t="s">
        <v>68</v>
      </c>
      <c r="H16286">
        <v>2.31</v>
      </c>
      <c r="I16286" t="s">
        <v>574</v>
      </c>
      <c r="J16286" t="s">
        <v>347</v>
      </c>
      <c r="K16286" t="s">
        <v>414</v>
      </c>
    </row>
    <row r="16287" spans="1:11" hidden="1" x14ac:dyDescent="0.35">
      <c r="A16287" t="s">
        <v>563</v>
      </c>
      <c r="B16287" t="s">
        <v>84</v>
      </c>
      <c r="C16287" t="s">
        <v>331</v>
      </c>
      <c r="D16287" t="s">
        <v>78</v>
      </c>
      <c r="E16287">
        <v>2024</v>
      </c>
      <c r="F16287" t="s">
        <v>502</v>
      </c>
      <c r="G16287" t="s">
        <v>68</v>
      </c>
      <c r="H16287">
        <v>2610.09</v>
      </c>
      <c r="I16287" t="s">
        <v>574</v>
      </c>
      <c r="J16287" t="s">
        <v>347</v>
      </c>
      <c r="K16287" t="s">
        <v>397</v>
      </c>
    </row>
    <row r="16288" spans="1:11" hidden="1" x14ac:dyDescent="0.35">
      <c r="A16288" t="s">
        <v>563</v>
      </c>
      <c r="B16288" t="s">
        <v>84</v>
      </c>
      <c r="C16288" t="s">
        <v>331</v>
      </c>
      <c r="D16288" t="s">
        <v>78</v>
      </c>
      <c r="E16288">
        <v>2024</v>
      </c>
      <c r="F16288" t="s">
        <v>502</v>
      </c>
      <c r="G16288" t="s">
        <v>68</v>
      </c>
      <c r="H16288">
        <v>1967.2</v>
      </c>
      <c r="I16288" t="s">
        <v>574</v>
      </c>
      <c r="J16288" t="s">
        <v>347</v>
      </c>
      <c r="K16288" t="s">
        <v>397</v>
      </c>
    </row>
    <row r="16289" spans="1:11" hidden="1" x14ac:dyDescent="0.35">
      <c r="A16289" t="s">
        <v>563</v>
      </c>
      <c r="B16289" t="s">
        <v>84</v>
      </c>
      <c r="C16289" t="s">
        <v>331</v>
      </c>
      <c r="D16289" t="s">
        <v>78</v>
      </c>
      <c r="E16289">
        <v>2024</v>
      </c>
      <c r="F16289" t="s">
        <v>502</v>
      </c>
      <c r="G16289" t="s">
        <v>68</v>
      </c>
      <c r="H16289">
        <v>61.34</v>
      </c>
      <c r="I16289" t="s">
        <v>574</v>
      </c>
      <c r="J16289" t="s">
        <v>347</v>
      </c>
      <c r="K16289" t="s">
        <v>397</v>
      </c>
    </row>
    <row r="16290" spans="1:11" hidden="1" x14ac:dyDescent="0.35">
      <c r="A16290" t="s">
        <v>563</v>
      </c>
      <c r="B16290" t="s">
        <v>84</v>
      </c>
      <c r="C16290" t="s">
        <v>331</v>
      </c>
      <c r="D16290" t="s">
        <v>78</v>
      </c>
      <c r="E16290">
        <v>2024</v>
      </c>
      <c r="F16290" t="s">
        <v>502</v>
      </c>
      <c r="G16290" t="s">
        <v>68</v>
      </c>
      <c r="H16290">
        <v>292.33</v>
      </c>
      <c r="I16290" t="s">
        <v>574</v>
      </c>
      <c r="J16290" t="s">
        <v>347</v>
      </c>
      <c r="K16290" t="s">
        <v>397</v>
      </c>
    </row>
    <row r="16291" spans="1:11" hidden="1" x14ac:dyDescent="0.35">
      <c r="A16291" t="s">
        <v>563</v>
      </c>
      <c r="B16291" t="s">
        <v>84</v>
      </c>
      <c r="C16291" t="s">
        <v>331</v>
      </c>
      <c r="D16291" t="s">
        <v>78</v>
      </c>
      <c r="E16291">
        <v>2024</v>
      </c>
      <c r="F16291" t="s">
        <v>502</v>
      </c>
      <c r="G16291" t="s">
        <v>68</v>
      </c>
      <c r="H16291">
        <v>2583.87</v>
      </c>
      <c r="I16291" t="s">
        <v>574</v>
      </c>
      <c r="J16291" t="s">
        <v>347</v>
      </c>
      <c r="K16291" t="s">
        <v>397</v>
      </c>
    </row>
    <row r="16292" spans="1:11" hidden="1" x14ac:dyDescent="0.35">
      <c r="A16292" t="s">
        <v>563</v>
      </c>
      <c r="B16292" t="s">
        <v>84</v>
      </c>
      <c r="C16292" t="s">
        <v>331</v>
      </c>
      <c r="D16292" t="s">
        <v>78</v>
      </c>
      <c r="E16292">
        <v>2024</v>
      </c>
      <c r="F16292" t="s">
        <v>502</v>
      </c>
      <c r="G16292" t="s">
        <v>68</v>
      </c>
      <c r="H16292">
        <v>383.48</v>
      </c>
      <c r="I16292" t="s">
        <v>574</v>
      </c>
      <c r="J16292" t="s">
        <v>347</v>
      </c>
      <c r="K16292" t="s">
        <v>397</v>
      </c>
    </row>
    <row r="16293" spans="1:11" hidden="1" x14ac:dyDescent="0.35">
      <c r="A16293" t="s">
        <v>563</v>
      </c>
      <c r="B16293" t="s">
        <v>84</v>
      </c>
      <c r="C16293" t="s">
        <v>339</v>
      </c>
      <c r="D16293" t="s">
        <v>78</v>
      </c>
      <c r="E16293">
        <v>2024</v>
      </c>
      <c r="F16293" t="s">
        <v>502</v>
      </c>
      <c r="G16293" t="s">
        <v>68</v>
      </c>
      <c r="H16293">
        <v>14.05</v>
      </c>
      <c r="I16293" t="s">
        <v>574</v>
      </c>
      <c r="J16293" t="s">
        <v>347</v>
      </c>
      <c r="K16293" t="s">
        <v>398</v>
      </c>
    </row>
    <row r="16294" spans="1:11" hidden="1" x14ac:dyDescent="0.35">
      <c r="A16294" t="s">
        <v>563</v>
      </c>
      <c r="B16294" t="s">
        <v>84</v>
      </c>
      <c r="C16294" t="s">
        <v>339</v>
      </c>
      <c r="D16294" t="s">
        <v>78</v>
      </c>
      <c r="E16294">
        <v>2024</v>
      </c>
      <c r="F16294" t="s">
        <v>502</v>
      </c>
      <c r="G16294" t="s">
        <v>68</v>
      </c>
      <c r="H16294">
        <v>26.08</v>
      </c>
      <c r="I16294" t="s">
        <v>574</v>
      </c>
      <c r="J16294" t="s">
        <v>347</v>
      </c>
      <c r="K16294" t="s">
        <v>398</v>
      </c>
    </row>
    <row r="16295" spans="1:11" hidden="1" x14ac:dyDescent="0.35">
      <c r="A16295" t="s">
        <v>563</v>
      </c>
      <c r="B16295" t="s">
        <v>84</v>
      </c>
      <c r="C16295" t="s">
        <v>339</v>
      </c>
      <c r="D16295" t="s">
        <v>78</v>
      </c>
      <c r="E16295">
        <v>2024</v>
      </c>
      <c r="F16295" t="s">
        <v>502</v>
      </c>
      <c r="G16295" t="s">
        <v>68</v>
      </c>
      <c r="H16295">
        <v>0.64</v>
      </c>
      <c r="I16295" t="s">
        <v>574</v>
      </c>
      <c r="J16295" t="s">
        <v>347</v>
      </c>
      <c r="K16295" t="s">
        <v>398</v>
      </c>
    </row>
    <row r="16296" spans="1:11" hidden="1" x14ac:dyDescent="0.35">
      <c r="A16296" t="s">
        <v>563</v>
      </c>
      <c r="B16296" t="s">
        <v>84</v>
      </c>
      <c r="C16296" t="s">
        <v>339</v>
      </c>
      <c r="D16296" t="s">
        <v>78</v>
      </c>
      <c r="E16296">
        <v>2024</v>
      </c>
      <c r="F16296" t="s">
        <v>502</v>
      </c>
      <c r="G16296" t="s">
        <v>68</v>
      </c>
      <c r="H16296">
        <v>47.79</v>
      </c>
      <c r="I16296" t="s">
        <v>574</v>
      </c>
      <c r="J16296" t="s">
        <v>347</v>
      </c>
      <c r="K16296" t="s">
        <v>398</v>
      </c>
    </row>
    <row r="16297" spans="1:11" hidden="1" x14ac:dyDescent="0.35">
      <c r="A16297" t="s">
        <v>563</v>
      </c>
      <c r="B16297" t="s">
        <v>84</v>
      </c>
      <c r="C16297" t="s">
        <v>339</v>
      </c>
      <c r="D16297" t="s">
        <v>78</v>
      </c>
      <c r="E16297">
        <v>2024</v>
      </c>
      <c r="F16297" t="s">
        <v>502</v>
      </c>
      <c r="G16297" t="s">
        <v>68</v>
      </c>
      <c r="H16297">
        <v>16.829999999999998</v>
      </c>
      <c r="I16297" t="s">
        <v>574</v>
      </c>
      <c r="J16297" t="s">
        <v>347</v>
      </c>
      <c r="K16297" t="s">
        <v>398</v>
      </c>
    </row>
    <row r="16298" spans="1:11" hidden="1" x14ac:dyDescent="0.35">
      <c r="A16298" t="s">
        <v>563</v>
      </c>
      <c r="B16298" t="s">
        <v>84</v>
      </c>
      <c r="C16298" t="s">
        <v>339</v>
      </c>
      <c r="D16298" t="s">
        <v>78</v>
      </c>
      <c r="E16298">
        <v>2024</v>
      </c>
      <c r="F16298" t="s">
        <v>502</v>
      </c>
      <c r="G16298" t="s">
        <v>68</v>
      </c>
      <c r="H16298">
        <v>0.42</v>
      </c>
      <c r="I16298" t="s">
        <v>574</v>
      </c>
      <c r="J16298" t="s">
        <v>347</v>
      </c>
      <c r="K16298" t="s">
        <v>398</v>
      </c>
    </row>
    <row r="16299" spans="1:11" x14ac:dyDescent="0.35">
      <c r="A16299" t="s">
        <v>563</v>
      </c>
      <c r="B16299" t="s">
        <v>304</v>
      </c>
      <c r="C16299" t="s">
        <v>87</v>
      </c>
      <c r="D16299" t="s">
        <v>78</v>
      </c>
      <c r="E16299">
        <v>2024</v>
      </c>
      <c r="F16299" t="s">
        <v>506</v>
      </c>
      <c r="G16299" t="s">
        <v>309</v>
      </c>
      <c r="H16299">
        <v>39330.36</v>
      </c>
      <c r="I16299" t="s">
        <v>574</v>
      </c>
      <c r="J16299" t="s">
        <v>14</v>
      </c>
      <c r="K16299" t="s">
        <v>387</v>
      </c>
    </row>
    <row r="16300" spans="1:11" x14ac:dyDescent="0.35">
      <c r="A16300" t="s">
        <v>563</v>
      </c>
      <c r="B16300" t="s">
        <v>304</v>
      </c>
      <c r="C16300" t="s">
        <v>87</v>
      </c>
      <c r="D16300" t="s">
        <v>78</v>
      </c>
      <c r="E16300">
        <v>2024</v>
      </c>
      <c r="F16300" t="s">
        <v>506</v>
      </c>
      <c r="G16300" t="s">
        <v>309</v>
      </c>
      <c r="H16300">
        <v>263232.62</v>
      </c>
      <c r="I16300" t="s">
        <v>574</v>
      </c>
      <c r="J16300" t="s">
        <v>347</v>
      </c>
      <c r="K16300" t="s">
        <v>387</v>
      </c>
    </row>
    <row r="16301" spans="1:11" x14ac:dyDescent="0.35">
      <c r="A16301" t="s">
        <v>563</v>
      </c>
      <c r="B16301" t="s">
        <v>304</v>
      </c>
      <c r="C16301" t="s">
        <v>87</v>
      </c>
      <c r="D16301" t="s">
        <v>78</v>
      </c>
      <c r="E16301">
        <v>2024</v>
      </c>
      <c r="F16301" t="s">
        <v>506</v>
      </c>
      <c r="G16301" t="s">
        <v>309</v>
      </c>
      <c r="H16301">
        <v>411.97</v>
      </c>
      <c r="I16301" t="s">
        <v>574</v>
      </c>
      <c r="J16301" t="s">
        <v>14</v>
      </c>
      <c r="K16301" t="s">
        <v>387</v>
      </c>
    </row>
    <row r="16302" spans="1:11" x14ac:dyDescent="0.35">
      <c r="A16302" t="s">
        <v>563</v>
      </c>
      <c r="B16302" t="s">
        <v>304</v>
      </c>
      <c r="C16302" t="s">
        <v>87</v>
      </c>
      <c r="D16302" t="s">
        <v>78</v>
      </c>
      <c r="E16302">
        <v>2024</v>
      </c>
      <c r="F16302" t="s">
        <v>506</v>
      </c>
      <c r="G16302" t="s">
        <v>309</v>
      </c>
      <c r="H16302">
        <v>2757.24</v>
      </c>
      <c r="I16302" t="s">
        <v>574</v>
      </c>
      <c r="J16302" t="s">
        <v>347</v>
      </c>
      <c r="K16302" t="s">
        <v>387</v>
      </c>
    </row>
    <row r="16303" spans="1:11" x14ac:dyDescent="0.35">
      <c r="A16303" t="s">
        <v>563</v>
      </c>
      <c r="B16303" t="s">
        <v>304</v>
      </c>
      <c r="C16303" t="s">
        <v>87</v>
      </c>
      <c r="D16303" t="s">
        <v>78</v>
      </c>
      <c r="E16303">
        <v>2024</v>
      </c>
      <c r="F16303" t="s">
        <v>506</v>
      </c>
      <c r="G16303" t="s">
        <v>309</v>
      </c>
      <c r="H16303">
        <v>157.13999999999999</v>
      </c>
      <c r="I16303" t="s">
        <v>574</v>
      </c>
      <c r="J16303" t="s">
        <v>14</v>
      </c>
      <c r="K16303" t="s">
        <v>387</v>
      </c>
    </row>
    <row r="16304" spans="1:11" x14ac:dyDescent="0.35">
      <c r="A16304" t="s">
        <v>563</v>
      </c>
      <c r="B16304" t="s">
        <v>304</v>
      </c>
      <c r="C16304" t="s">
        <v>87</v>
      </c>
      <c r="D16304" t="s">
        <v>78</v>
      </c>
      <c r="E16304">
        <v>2024</v>
      </c>
      <c r="F16304" t="s">
        <v>506</v>
      </c>
      <c r="G16304" t="s">
        <v>309</v>
      </c>
      <c r="H16304">
        <v>1051.68</v>
      </c>
      <c r="I16304" t="s">
        <v>574</v>
      </c>
      <c r="J16304" t="s">
        <v>347</v>
      </c>
      <c r="K16304" t="s">
        <v>387</v>
      </c>
    </row>
    <row r="16305" spans="1:11" x14ac:dyDescent="0.35">
      <c r="A16305" t="s">
        <v>563</v>
      </c>
      <c r="B16305" t="s">
        <v>304</v>
      </c>
      <c r="C16305" t="s">
        <v>87</v>
      </c>
      <c r="D16305" t="s">
        <v>78</v>
      </c>
      <c r="E16305">
        <v>2024</v>
      </c>
      <c r="F16305" t="s">
        <v>506</v>
      </c>
      <c r="G16305" t="s">
        <v>309</v>
      </c>
      <c r="H16305">
        <v>184.25</v>
      </c>
      <c r="I16305" t="s">
        <v>574</v>
      </c>
      <c r="J16305" t="s">
        <v>14</v>
      </c>
      <c r="K16305" t="s">
        <v>387</v>
      </c>
    </row>
    <row r="16306" spans="1:11" x14ac:dyDescent="0.35">
      <c r="A16306" t="s">
        <v>563</v>
      </c>
      <c r="B16306" t="s">
        <v>304</v>
      </c>
      <c r="C16306" t="s">
        <v>87</v>
      </c>
      <c r="D16306" t="s">
        <v>78</v>
      </c>
      <c r="E16306">
        <v>2024</v>
      </c>
      <c r="F16306" t="s">
        <v>506</v>
      </c>
      <c r="G16306" t="s">
        <v>309</v>
      </c>
      <c r="H16306">
        <v>1233.17</v>
      </c>
      <c r="I16306" t="s">
        <v>574</v>
      </c>
      <c r="J16306" t="s">
        <v>347</v>
      </c>
      <c r="K16306" t="s">
        <v>387</v>
      </c>
    </row>
    <row r="16307" spans="1:11" x14ac:dyDescent="0.35">
      <c r="A16307" t="s">
        <v>563</v>
      </c>
      <c r="B16307" t="s">
        <v>304</v>
      </c>
      <c r="C16307" t="s">
        <v>87</v>
      </c>
      <c r="D16307" t="s">
        <v>78</v>
      </c>
      <c r="E16307">
        <v>2024</v>
      </c>
      <c r="F16307" t="s">
        <v>506</v>
      </c>
      <c r="G16307" t="s">
        <v>309</v>
      </c>
      <c r="H16307">
        <v>44618.44</v>
      </c>
      <c r="I16307" t="s">
        <v>574</v>
      </c>
      <c r="J16307" t="s">
        <v>14</v>
      </c>
      <c r="K16307" t="s">
        <v>387</v>
      </c>
    </row>
    <row r="16308" spans="1:11" x14ac:dyDescent="0.35">
      <c r="A16308" t="s">
        <v>563</v>
      </c>
      <c r="B16308" t="s">
        <v>304</v>
      </c>
      <c r="C16308" t="s">
        <v>87</v>
      </c>
      <c r="D16308" t="s">
        <v>78</v>
      </c>
      <c r="E16308">
        <v>2024</v>
      </c>
      <c r="F16308" t="s">
        <v>506</v>
      </c>
      <c r="G16308" t="s">
        <v>309</v>
      </c>
      <c r="H16308">
        <v>298625.02</v>
      </c>
      <c r="I16308" t="s">
        <v>574</v>
      </c>
      <c r="J16308" t="s">
        <v>347</v>
      </c>
      <c r="K16308" t="s">
        <v>387</v>
      </c>
    </row>
    <row r="16309" spans="1:11" x14ac:dyDescent="0.35">
      <c r="A16309" t="s">
        <v>563</v>
      </c>
      <c r="B16309" t="s">
        <v>304</v>
      </c>
      <c r="C16309" t="s">
        <v>87</v>
      </c>
      <c r="D16309" t="s">
        <v>78</v>
      </c>
      <c r="E16309">
        <v>2024</v>
      </c>
      <c r="F16309" t="s">
        <v>506</v>
      </c>
      <c r="G16309" t="s">
        <v>309</v>
      </c>
      <c r="H16309">
        <v>1997.6</v>
      </c>
      <c r="I16309" t="s">
        <v>574</v>
      </c>
      <c r="J16309" t="s">
        <v>14</v>
      </c>
      <c r="K16309" t="s">
        <v>387</v>
      </c>
    </row>
    <row r="16310" spans="1:11" x14ac:dyDescent="0.35">
      <c r="A16310" t="s">
        <v>563</v>
      </c>
      <c r="B16310" t="s">
        <v>304</v>
      </c>
      <c r="C16310" t="s">
        <v>87</v>
      </c>
      <c r="D16310" t="s">
        <v>78</v>
      </c>
      <c r="E16310">
        <v>2024</v>
      </c>
      <c r="F16310" t="s">
        <v>506</v>
      </c>
      <c r="G16310" t="s">
        <v>309</v>
      </c>
      <c r="H16310">
        <v>13369.72</v>
      </c>
      <c r="I16310" t="s">
        <v>574</v>
      </c>
      <c r="J16310" t="s">
        <v>347</v>
      </c>
      <c r="K16310" t="s">
        <v>387</v>
      </c>
    </row>
    <row r="16311" spans="1:11" x14ac:dyDescent="0.35">
      <c r="A16311" t="s">
        <v>563</v>
      </c>
      <c r="B16311" t="s">
        <v>304</v>
      </c>
      <c r="C16311" t="s">
        <v>87</v>
      </c>
      <c r="D16311" t="s">
        <v>78</v>
      </c>
      <c r="E16311">
        <v>2024</v>
      </c>
      <c r="F16311" t="s">
        <v>500</v>
      </c>
      <c r="G16311" t="s">
        <v>311</v>
      </c>
      <c r="H16311">
        <v>8007.05</v>
      </c>
      <c r="I16311" t="s">
        <v>574</v>
      </c>
      <c r="J16311" t="s">
        <v>14</v>
      </c>
      <c r="K16311" t="s">
        <v>387</v>
      </c>
    </row>
    <row r="16312" spans="1:11" x14ac:dyDescent="0.35">
      <c r="A16312" t="s">
        <v>563</v>
      </c>
      <c r="B16312" t="s">
        <v>304</v>
      </c>
      <c r="C16312" t="s">
        <v>87</v>
      </c>
      <c r="D16312" t="s">
        <v>78</v>
      </c>
      <c r="E16312">
        <v>2024</v>
      </c>
      <c r="F16312" t="s">
        <v>500</v>
      </c>
      <c r="G16312" t="s">
        <v>311</v>
      </c>
      <c r="H16312">
        <v>113453.75</v>
      </c>
      <c r="I16312" t="s">
        <v>574</v>
      </c>
      <c r="J16312" t="s">
        <v>347</v>
      </c>
      <c r="K16312" t="s">
        <v>387</v>
      </c>
    </row>
    <row r="16313" spans="1:11" x14ac:dyDescent="0.35">
      <c r="A16313" t="s">
        <v>563</v>
      </c>
      <c r="B16313" t="s">
        <v>304</v>
      </c>
      <c r="C16313" t="s">
        <v>87</v>
      </c>
      <c r="D16313" t="s">
        <v>78</v>
      </c>
      <c r="E16313">
        <v>2024</v>
      </c>
      <c r="F16313" t="s">
        <v>500</v>
      </c>
      <c r="G16313" t="s">
        <v>311</v>
      </c>
      <c r="H16313">
        <v>83.87</v>
      </c>
      <c r="I16313" t="s">
        <v>574</v>
      </c>
      <c r="J16313" t="s">
        <v>14</v>
      </c>
      <c r="K16313" t="s">
        <v>387</v>
      </c>
    </row>
    <row r="16314" spans="1:11" x14ac:dyDescent="0.35">
      <c r="A16314" t="s">
        <v>563</v>
      </c>
      <c r="B16314" t="s">
        <v>304</v>
      </c>
      <c r="C16314" t="s">
        <v>87</v>
      </c>
      <c r="D16314" t="s">
        <v>78</v>
      </c>
      <c r="E16314">
        <v>2024</v>
      </c>
      <c r="F16314" t="s">
        <v>500</v>
      </c>
      <c r="G16314" t="s">
        <v>311</v>
      </c>
      <c r="H16314">
        <v>1188.3699999999999</v>
      </c>
      <c r="I16314" t="s">
        <v>574</v>
      </c>
      <c r="J16314" t="s">
        <v>347</v>
      </c>
      <c r="K16314" t="s">
        <v>387</v>
      </c>
    </row>
    <row r="16315" spans="1:11" x14ac:dyDescent="0.35">
      <c r="A16315" t="s">
        <v>563</v>
      </c>
      <c r="B16315" t="s">
        <v>304</v>
      </c>
      <c r="C16315" t="s">
        <v>87</v>
      </c>
      <c r="D16315" t="s">
        <v>78</v>
      </c>
      <c r="E16315">
        <v>2024</v>
      </c>
      <c r="F16315" t="s">
        <v>500</v>
      </c>
      <c r="G16315" t="s">
        <v>311</v>
      </c>
      <c r="H16315">
        <v>31.99</v>
      </c>
      <c r="I16315" t="s">
        <v>574</v>
      </c>
      <c r="J16315" t="s">
        <v>14</v>
      </c>
      <c r="K16315" t="s">
        <v>387</v>
      </c>
    </row>
    <row r="16316" spans="1:11" x14ac:dyDescent="0.35">
      <c r="A16316" t="s">
        <v>563</v>
      </c>
      <c r="B16316" t="s">
        <v>304</v>
      </c>
      <c r="C16316" t="s">
        <v>87</v>
      </c>
      <c r="D16316" t="s">
        <v>78</v>
      </c>
      <c r="E16316">
        <v>2024</v>
      </c>
      <c r="F16316" t="s">
        <v>500</v>
      </c>
      <c r="G16316" t="s">
        <v>311</v>
      </c>
      <c r="H16316">
        <v>453.27</v>
      </c>
      <c r="I16316" t="s">
        <v>574</v>
      </c>
      <c r="J16316" t="s">
        <v>347</v>
      </c>
      <c r="K16316" t="s">
        <v>387</v>
      </c>
    </row>
    <row r="16317" spans="1:11" x14ac:dyDescent="0.35">
      <c r="A16317" t="s">
        <v>563</v>
      </c>
      <c r="B16317" t="s">
        <v>304</v>
      </c>
      <c r="C16317" t="s">
        <v>87</v>
      </c>
      <c r="D16317" t="s">
        <v>78</v>
      </c>
      <c r="E16317">
        <v>2024</v>
      </c>
      <c r="F16317" t="s">
        <v>500</v>
      </c>
      <c r="G16317" t="s">
        <v>311</v>
      </c>
      <c r="H16317">
        <v>37.5</v>
      </c>
      <c r="I16317" t="s">
        <v>574</v>
      </c>
      <c r="J16317" t="s">
        <v>14</v>
      </c>
      <c r="K16317" t="s">
        <v>387</v>
      </c>
    </row>
    <row r="16318" spans="1:11" x14ac:dyDescent="0.35">
      <c r="A16318" t="s">
        <v>563</v>
      </c>
      <c r="B16318" t="s">
        <v>304</v>
      </c>
      <c r="C16318" t="s">
        <v>87</v>
      </c>
      <c r="D16318" t="s">
        <v>78</v>
      </c>
      <c r="E16318">
        <v>2024</v>
      </c>
      <c r="F16318" t="s">
        <v>500</v>
      </c>
      <c r="G16318" t="s">
        <v>311</v>
      </c>
      <c r="H16318">
        <v>531.5</v>
      </c>
      <c r="I16318" t="s">
        <v>574</v>
      </c>
      <c r="J16318" t="s">
        <v>347</v>
      </c>
      <c r="K16318" t="s">
        <v>387</v>
      </c>
    </row>
    <row r="16319" spans="1:11" x14ac:dyDescent="0.35">
      <c r="A16319" t="s">
        <v>563</v>
      </c>
      <c r="B16319" t="s">
        <v>304</v>
      </c>
      <c r="C16319" t="s">
        <v>87</v>
      </c>
      <c r="D16319" t="s">
        <v>78</v>
      </c>
      <c r="E16319">
        <v>2024</v>
      </c>
      <c r="F16319" t="s">
        <v>500</v>
      </c>
      <c r="G16319" t="s">
        <v>311</v>
      </c>
      <c r="H16319">
        <v>9083.64</v>
      </c>
      <c r="I16319" t="s">
        <v>574</v>
      </c>
      <c r="J16319" t="s">
        <v>14</v>
      </c>
      <c r="K16319" t="s">
        <v>387</v>
      </c>
    </row>
    <row r="16320" spans="1:11" x14ac:dyDescent="0.35">
      <c r="A16320" t="s">
        <v>563</v>
      </c>
      <c r="B16320" t="s">
        <v>304</v>
      </c>
      <c r="C16320" t="s">
        <v>87</v>
      </c>
      <c r="D16320" t="s">
        <v>78</v>
      </c>
      <c r="E16320">
        <v>2024</v>
      </c>
      <c r="F16320" t="s">
        <v>500</v>
      </c>
      <c r="G16320" t="s">
        <v>311</v>
      </c>
      <c r="H16320">
        <v>128707.97</v>
      </c>
      <c r="I16320" t="s">
        <v>574</v>
      </c>
      <c r="J16320" t="s">
        <v>347</v>
      </c>
      <c r="K16320" t="s">
        <v>387</v>
      </c>
    </row>
    <row r="16321" spans="1:11" x14ac:dyDescent="0.35">
      <c r="A16321" t="s">
        <v>563</v>
      </c>
      <c r="B16321" t="s">
        <v>304</v>
      </c>
      <c r="C16321" t="s">
        <v>87</v>
      </c>
      <c r="D16321" t="s">
        <v>78</v>
      </c>
      <c r="E16321">
        <v>2024</v>
      </c>
      <c r="F16321" t="s">
        <v>500</v>
      </c>
      <c r="G16321" t="s">
        <v>311</v>
      </c>
      <c r="H16321">
        <v>406.68</v>
      </c>
      <c r="I16321" t="s">
        <v>574</v>
      </c>
      <c r="J16321" t="s">
        <v>14</v>
      </c>
      <c r="K16321" t="s">
        <v>387</v>
      </c>
    </row>
    <row r="16322" spans="1:11" x14ac:dyDescent="0.35">
      <c r="A16322" t="s">
        <v>563</v>
      </c>
      <c r="B16322" t="s">
        <v>304</v>
      </c>
      <c r="C16322" t="s">
        <v>87</v>
      </c>
      <c r="D16322" t="s">
        <v>78</v>
      </c>
      <c r="E16322">
        <v>2024</v>
      </c>
      <c r="F16322" t="s">
        <v>500</v>
      </c>
      <c r="G16322" t="s">
        <v>311</v>
      </c>
      <c r="H16322">
        <v>5762.37</v>
      </c>
      <c r="I16322" t="s">
        <v>574</v>
      </c>
      <c r="J16322" t="s">
        <v>347</v>
      </c>
      <c r="K16322" t="s">
        <v>387</v>
      </c>
    </row>
    <row r="16323" spans="1:11" x14ac:dyDescent="0.35">
      <c r="A16323" t="s">
        <v>563</v>
      </c>
      <c r="B16323" t="s">
        <v>304</v>
      </c>
      <c r="C16323" t="s">
        <v>87</v>
      </c>
      <c r="D16323" t="s">
        <v>78</v>
      </c>
      <c r="E16323">
        <v>2024</v>
      </c>
      <c r="F16323" t="s">
        <v>71</v>
      </c>
      <c r="G16323" t="s">
        <v>310</v>
      </c>
      <c r="H16323">
        <v>6325.56</v>
      </c>
      <c r="I16323" t="s">
        <v>574</v>
      </c>
      <c r="J16323" t="s">
        <v>347</v>
      </c>
      <c r="K16323" t="s">
        <v>387</v>
      </c>
    </row>
    <row r="16324" spans="1:11" x14ac:dyDescent="0.35">
      <c r="A16324" t="s">
        <v>563</v>
      </c>
      <c r="B16324" t="s">
        <v>304</v>
      </c>
      <c r="C16324" t="s">
        <v>87</v>
      </c>
      <c r="D16324" t="s">
        <v>78</v>
      </c>
      <c r="E16324">
        <v>2024</v>
      </c>
      <c r="F16324" t="s">
        <v>71</v>
      </c>
      <c r="G16324" t="s">
        <v>310</v>
      </c>
      <c r="H16324">
        <v>66.260000000000005</v>
      </c>
      <c r="I16324" t="s">
        <v>574</v>
      </c>
      <c r="J16324" t="s">
        <v>347</v>
      </c>
      <c r="K16324" t="s">
        <v>387</v>
      </c>
    </row>
    <row r="16325" spans="1:11" x14ac:dyDescent="0.35">
      <c r="A16325" t="s">
        <v>563</v>
      </c>
      <c r="B16325" t="s">
        <v>304</v>
      </c>
      <c r="C16325" t="s">
        <v>87</v>
      </c>
      <c r="D16325" t="s">
        <v>78</v>
      </c>
      <c r="E16325">
        <v>2024</v>
      </c>
      <c r="F16325" t="s">
        <v>71</v>
      </c>
      <c r="G16325" t="s">
        <v>310</v>
      </c>
      <c r="H16325">
        <v>25.27</v>
      </c>
      <c r="I16325" t="s">
        <v>574</v>
      </c>
      <c r="J16325" t="s">
        <v>347</v>
      </c>
      <c r="K16325" t="s">
        <v>387</v>
      </c>
    </row>
    <row r="16326" spans="1:11" x14ac:dyDescent="0.35">
      <c r="A16326" t="s">
        <v>563</v>
      </c>
      <c r="B16326" t="s">
        <v>304</v>
      </c>
      <c r="C16326" t="s">
        <v>87</v>
      </c>
      <c r="D16326" t="s">
        <v>78</v>
      </c>
      <c r="E16326">
        <v>2024</v>
      </c>
      <c r="F16326" t="s">
        <v>71</v>
      </c>
      <c r="G16326" t="s">
        <v>310</v>
      </c>
      <c r="H16326">
        <v>29.64</v>
      </c>
      <c r="I16326" t="s">
        <v>574</v>
      </c>
      <c r="J16326" t="s">
        <v>347</v>
      </c>
      <c r="K16326" t="s">
        <v>387</v>
      </c>
    </row>
    <row r="16327" spans="1:11" x14ac:dyDescent="0.35">
      <c r="A16327" t="s">
        <v>563</v>
      </c>
      <c r="B16327" t="s">
        <v>304</v>
      </c>
      <c r="C16327" t="s">
        <v>87</v>
      </c>
      <c r="D16327" t="s">
        <v>78</v>
      </c>
      <c r="E16327">
        <v>2024</v>
      </c>
      <c r="F16327" t="s">
        <v>71</v>
      </c>
      <c r="G16327" t="s">
        <v>310</v>
      </c>
      <c r="H16327">
        <v>7176.03</v>
      </c>
      <c r="I16327" t="s">
        <v>574</v>
      </c>
      <c r="J16327" t="s">
        <v>347</v>
      </c>
      <c r="K16327" t="s">
        <v>387</v>
      </c>
    </row>
    <row r="16328" spans="1:11" x14ac:dyDescent="0.35">
      <c r="A16328" t="s">
        <v>563</v>
      </c>
      <c r="B16328" t="s">
        <v>304</v>
      </c>
      <c r="C16328" t="s">
        <v>87</v>
      </c>
      <c r="D16328" t="s">
        <v>78</v>
      </c>
      <c r="E16328">
        <v>2024</v>
      </c>
      <c r="F16328" t="s">
        <v>71</v>
      </c>
      <c r="G16328" t="s">
        <v>310</v>
      </c>
      <c r="H16328">
        <v>321.27999999999997</v>
      </c>
      <c r="I16328" t="s">
        <v>574</v>
      </c>
      <c r="J16328" t="s">
        <v>347</v>
      </c>
      <c r="K16328" t="s">
        <v>387</v>
      </c>
    </row>
    <row r="16329" spans="1:11" x14ac:dyDescent="0.35">
      <c r="A16329" t="s">
        <v>563</v>
      </c>
      <c r="B16329" t="s">
        <v>304</v>
      </c>
      <c r="C16329" t="s">
        <v>87</v>
      </c>
      <c r="D16329" t="s">
        <v>78</v>
      </c>
      <c r="E16329">
        <v>2024</v>
      </c>
      <c r="F16329" t="s">
        <v>148</v>
      </c>
      <c r="G16329" t="s">
        <v>308</v>
      </c>
      <c r="H16329">
        <v>25939.17</v>
      </c>
      <c r="I16329" t="s">
        <v>574</v>
      </c>
      <c r="J16329" t="s">
        <v>347</v>
      </c>
      <c r="K16329" t="s">
        <v>387</v>
      </c>
    </row>
    <row r="16330" spans="1:11" x14ac:dyDescent="0.35">
      <c r="A16330" t="s">
        <v>563</v>
      </c>
      <c r="B16330" t="s">
        <v>304</v>
      </c>
      <c r="C16330" t="s">
        <v>87</v>
      </c>
      <c r="D16330" t="s">
        <v>78</v>
      </c>
      <c r="E16330">
        <v>2024</v>
      </c>
      <c r="F16330" t="s">
        <v>148</v>
      </c>
      <c r="G16330" t="s">
        <v>308</v>
      </c>
      <c r="H16330">
        <v>271.7</v>
      </c>
      <c r="I16330" t="s">
        <v>574</v>
      </c>
      <c r="J16330" t="s">
        <v>347</v>
      </c>
      <c r="K16330" t="s">
        <v>387</v>
      </c>
    </row>
    <row r="16331" spans="1:11" x14ac:dyDescent="0.35">
      <c r="A16331" t="s">
        <v>563</v>
      </c>
      <c r="B16331" t="s">
        <v>304</v>
      </c>
      <c r="C16331" t="s">
        <v>87</v>
      </c>
      <c r="D16331" t="s">
        <v>78</v>
      </c>
      <c r="E16331">
        <v>2024</v>
      </c>
      <c r="F16331" t="s">
        <v>148</v>
      </c>
      <c r="G16331" t="s">
        <v>308</v>
      </c>
      <c r="H16331">
        <v>103.63</v>
      </c>
      <c r="I16331" t="s">
        <v>574</v>
      </c>
      <c r="J16331" t="s">
        <v>347</v>
      </c>
      <c r="K16331" t="s">
        <v>387</v>
      </c>
    </row>
    <row r="16332" spans="1:11" x14ac:dyDescent="0.35">
      <c r="A16332" t="s">
        <v>563</v>
      </c>
      <c r="B16332" t="s">
        <v>304</v>
      </c>
      <c r="C16332" t="s">
        <v>87</v>
      </c>
      <c r="D16332" t="s">
        <v>78</v>
      </c>
      <c r="E16332">
        <v>2024</v>
      </c>
      <c r="F16332" t="s">
        <v>148</v>
      </c>
      <c r="G16332" t="s">
        <v>308</v>
      </c>
      <c r="H16332">
        <v>121.52</v>
      </c>
      <c r="I16332" t="s">
        <v>574</v>
      </c>
      <c r="J16332" t="s">
        <v>347</v>
      </c>
      <c r="K16332" t="s">
        <v>387</v>
      </c>
    </row>
    <row r="16333" spans="1:11" x14ac:dyDescent="0.35">
      <c r="A16333" t="s">
        <v>563</v>
      </c>
      <c r="B16333" t="s">
        <v>304</v>
      </c>
      <c r="C16333" t="s">
        <v>87</v>
      </c>
      <c r="D16333" t="s">
        <v>78</v>
      </c>
      <c r="E16333">
        <v>2024</v>
      </c>
      <c r="F16333" t="s">
        <v>148</v>
      </c>
      <c r="G16333" t="s">
        <v>308</v>
      </c>
      <c r="H16333">
        <v>29426.75</v>
      </c>
      <c r="I16333" t="s">
        <v>574</v>
      </c>
      <c r="J16333" t="s">
        <v>347</v>
      </c>
      <c r="K16333" t="s">
        <v>387</v>
      </c>
    </row>
    <row r="16334" spans="1:11" x14ac:dyDescent="0.35">
      <c r="A16334" t="s">
        <v>563</v>
      </c>
      <c r="B16334" t="s">
        <v>304</v>
      </c>
      <c r="C16334" t="s">
        <v>87</v>
      </c>
      <c r="D16334" t="s">
        <v>78</v>
      </c>
      <c r="E16334">
        <v>2024</v>
      </c>
      <c r="F16334" t="s">
        <v>148</v>
      </c>
      <c r="G16334" t="s">
        <v>308</v>
      </c>
      <c r="H16334">
        <v>1317.46</v>
      </c>
      <c r="I16334" t="s">
        <v>574</v>
      </c>
      <c r="J16334" t="s">
        <v>347</v>
      </c>
      <c r="K16334" t="s">
        <v>387</v>
      </c>
    </row>
    <row r="16335" spans="1:11" x14ac:dyDescent="0.35">
      <c r="A16335" t="s">
        <v>563</v>
      </c>
      <c r="B16335" t="s">
        <v>304</v>
      </c>
      <c r="C16335" t="s">
        <v>87</v>
      </c>
      <c r="D16335" t="s">
        <v>78</v>
      </c>
      <c r="E16335">
        <v>2024</v>
      </c>
      <c r="F16335" t="s">
        <v>156</v>
      </c>
      <c r="G16335" t="s">
        <v>307</v>
      </c>
      <c r="H16335">
        <v>1651.51</v>
      </c>
      <c r="I16335" t="s">
        <v>574</v>
      </c>
      <c r="J16335" t="s">
        <v>14</v>
      </c>
      <c r="K16335" t="s">
        <v>387</v>
      </c>
    </row>
    <row r="16336" spans="1:11" x14ac:dyDescent="0.35">
      <c r="A16336" t="s">
        <v>563</v>
      </c>
      <c r="B16336" t="s">
        <v>304</v>
      </c>
      <c r="C16336" t="s">
        <v>87</v>
      </c>
      <c r="D16336" t="s">
        <v>78</v>
      </c>
      <c r="E16336">
        <v>2024</v>
      </c>
      <c r="F16336" t="s">
        <v>156</v>
      </c>
      <c r="G16336" t="s">
        <v>307</v>
      </c>
      <c r="H16336">
        <v>95710.24</v>
      </c>
      <c r="I16336" t="s">
        <v>574</v>
      </c>
      <c r="J16336" t="s">
        <v>347</v>
      </c>
      <c r="K16336" t="s">
        <v>387</v>
      </c>
    </row>
    <row r="16337" spans="1:11" x14ac:dyDescent="0.35">
      <c r="A16337" t="s">
        <v>563</v>
      </c>
      <c r="B16337" t="s">
        <v>304</v>
      </c>
      <c r="C16337" t="s">
        <v>87</v>
      </c>
      <c r="D16337" t="s">
        <v>78</v>
      </c>
      <c r="E16337">
        <v>2024</v>
      </c>
      <c r="F16337" t="s">
        <v>156</v>
      </c>
      <c r="G16337" t="s">
        <v>307</v>
      </c>
      <c r="H16337">
        <v>17.3</v>
      </c>
      <c r="I16337" t="s">
        <v>574</v>
      </c>
      <c r="J16337" t="s">
        <v>14</v>
      </c>
      <c r="K16337" t="s">
        <v>387</v>
      </c>
    </row>
    <row r="16338" spans="1:11" x14ac:dyDescent="0.35">
      <c r="A16338" t="s">
        <v>563</v>
      </c>
      <c r="B16338" t="s">
        <v>304</v>
      </c>
      <c r="C16338" t="s">
        <v>87</v>
      </c>
      <c r="D16338" t="s">
        <v>78</v>
      </c>
      <c r="E16338">
        <v>2024</v>
      </c>
      <c r="F16338" t="s">
        <v>156</v>
      </c>
      <c r="G16338" t="s">
        <v>307</v>
      </c>
      <c r="H16338">
        <v>1002.52</v>
      </c>
      <c r="I16338" t="s">
        <v>574</v>
      </c>
      <c r="J16338" t="s">
        <v>347</v>
      </c>
      <c r="K16338" t="s">
        <v>387</v>
      </c>
    </row>
    <row r="16339" spans="1:11" x14ac:dyDescent="0.35">
      <c r="A16339" t="s">
        <v>563</v>
      </c>
      <c r="B16339" t="s">
        <v>304</v>
      </c>
      <c r="C16339" t="s">
        <v>87</v>
      </c>
      <c r="D16339" t="s">
        <v>78</v>
      </c>
      <c r="E16339">
        <v>2024</v>
      </c>
      <c r="F16339" t="s">
        <v>156</v>
      </c>
      <c r="G16339" t="s">
        <v>307</v>
      </c>
      <c r="H16339">
        <v>6.6</v>
      </c>
      <c r="I16339" t="s">
        <v>574</v>
      </c>
      <c r="J16339" t="s">
        <v>14</v>
      </c>
      <c r="K16339" t="s">
        <v>387</v>
      </c>
    </row>
    <row r="16340" spans="1:11" x14ac:dyDescent="0.35">
      <c r="A16340" t="s">
        <v>563</v>
      </c>
      <c r="B16340" t="s">
        <v>304</v>
      </c>
      <c r="C16340" t="s">
        <v>87</v>
      </c>
      <c r="D16340" t="s">
        <v>78</v>
      </c>
      <c r="E16340">
        <v>2024</v>
      </c>
      <c r="F16340" t="s">
        <v>156</v>
      </c>
      <c r="G16340" t="s">
        <v>307</v>
      </c>
      <c r="H16340">
        <v>382.39</v>
      </c>
      <c r="I16340" t="s">
        <v>574</v>
      </c>
      <c r="J16340" t="s">
        <v>347</v>
      </c>
      <c r="K16340" t="s">
        <v>387</v>
      </c>
    </row>
    <row r="16341" spans="1:11" x14ac:dyDescent="0.35">
      <c r="A16341" t="s">
        <v>563</v>
      </c>
      <c r="B16341" t="s">
        <v>304</v>
      </c>
      <c r="C16341" t="s">
        <v>87</v>
      </c>
      <c r="D16341" t="s">
        <v>78</v>
      </c>
      <c r="E16341">
        <v>2024</v>
      </c>
      <c r="F16341" t="s">
        <v>156</v>
      </c>
      <c r="G16341" t="s">
        <v>307</v>
      </c>
      <c r="H16341">
        <v>7.74</v>
      </c>
      <c r="I16341" t="s">
        <v>574</v>
      </c>
      <c r="J16341" t="s">
        <v>14</v>
      </c>
      <c r="K16341" t="s">
        <v>387</v>
      </c>
    </row>
    <row r="16342" spans="1:11" x14ac:dyDescent="0.35">
      <c r="A16342" t="s">
        <v>563</v>
      </c>
      <c r="B16342" t="s">
        <v>304</v>
      </c>
      <c r="C16342" t="s">
        <v>87</v>
      </c>
      <c r="D16342" t="s">
        <v>78</v>
      </c>
      <c r="E16342">
        <v>2024</v>
      </c>
      <c r="F16342" t="s">
        <v>156</v>
      </c>
      <c r="G16342" t="s">
        <v>307</v>
      </c>
      <c r="H16342">
        <v>448.37</v>
      </c>
      <c r="I16342" t="s">
        <v>574</v>
      </c>
      <c r="J16342" t="s">
        <v>347</v>
      </c>
      <c r="K16342" t="s">
        <v>387</v>
      </c>
    </row>
    <row r="16343" spans="1:11" x14ac:dyDescent="0.35">
      <c r="A16343" t="s">
        <v>563</v>
      </c>
      <c r="B16343" t="s">
        <v>304</v>
      </c>
      <c r="C16343" t="s">
        <v>87</v>
      </c>
      <c r="D16343" t="s">
        <v>78</v>
      </c>
      <c r="E16343">
        <v>2024</v>
      </c>
      <c r="F16343" t="s">
        <v>156</v>
      </c>
      <c r="G16343" t="s">
        <v>307</v>
      </c>
      <c r="H16343">
        <v>1873.52</v>
      </c>
      <c r="I16343" t="s">
        <v>574</v>
      </c>
      <c r="J16343" t="s">
        <v>14</v>
      </c>
      <c r="K16343" t="s">
        <v>387</v>
      </c>
    </row>
    <row r="16344" spans="1:11" x14ac:dyDescent="0.35">
      <c r="A16344" t="s">
        <v>563</v>
      </c>
      <c r="B16344" t="s">
        <v>304</v>
      </c>
      <c r="C16344" t="s">
        <v>87</v>
      </c>
      <c r="D16344" t="s">
        <v>78</v>
      </c>
      <c r="E16344">
        <v>2024</v>
      </c>
      <c r="F16344" t="s">
        <v>156</v>
      </c>
      <c r="G16344" t="s">
        <v>307</v>
      </c>
      <c r="H16344">
        <v>108578.76</v>
      </c>
      <c r="I16344" t="s">
        <v>574</v>
      </c>
      <c r="J16344" t="s">
        <v>347</v>
      </c>
      <c r="K16344" t="s">
        <v>387</v>
      </c>
    </row>
    <row r="16345" spans="1:11" x14ac:dyDescent="0.35">
      <c r="A16345" t="s">
        <v>563</v>
      </c>
      <c r="B16345" t="s">
        <v>304</v>
      </c>
      <c r="C16345" t="s">
        <v>87</v>
      </c>
      <c r="D16345" t="s">
        <v>78</v>
      </c>
      <c r="E16345">
        <v>2024</v>
      </c>
      <c r="F16345" t="s">
        <v>156</v>
      </c>
      <c r="G16345" t="s">
        <v>307</v>
      </c>
      <c r="H16345">
        <v>83.88</v>
      </c>
      <c r="I16345" t="s">
        <v>574</v>
      </c>
      <c r="J16345" t="s">
        <v>14</v>
      </c>
      <c r="K16345" t="s">
        <v>387</v>
      </c>
    </row>
    <row r="16346" spans="1:11" x14ac:dyDescent="0.35">
      <c r="A16346" t="s">
        <v>563</v>
      </c>
      <c r="B16346" t="s">
        <v>304</v>
      </c>
      <c r="C16346" t="s">
        <v>87</v>
      </c>
      <c r="D16346" t="s">
        <v>78</v>
      </c>
      <c r="E16346">
        <v>2024</v>
      </c>
      <c r="F16346" t="s">
        <v>156</v>
      </c>
      <c r="G16346" t="s">
        <v>307</v>
      </c>
      <c r="H16346">
        <v>4861.18</v>
      </c>
      <c r="I16346" t="s">
        <v>574</v>
      </c>
      <c r="J16346" t="s">
        <v>347</v>
      </c>
      <c r="K16346" t="s">
        <v>387</v>
      </c>
    </row>
    <row r="16347" spans="1:11" x14ac:dyDescent="0.35">
      <c r="A16347" t="s">
        <v>563</v>
      </c>
      <c r="B16347" t="s">
        <v>304</v>
      </c>
      <c r="C16347" t="s">
        <v>87</v>
      </c>
      <c r="D16347" t="s">
        <v>78</v>
      </c>
      <c r="E16347">
        <v>2024</v>
      </c>
      <c r="F16347" t="s">
        <v>502</v>
      </c>
      <c r="G16347" t="s">
        <v>68</v>
      </c>
      <c r="H16347">
        <v>140567.26</v>
      </c>
      <c r="I16347" t="s">
        <v>574</v>
      </c>
      <c r="J16347" t="s">
        <v>347</v>
      </c>
      <c r="K16347" t="s">
        <v>387</v>
      </c>
    </row>
    <row r="16348" spans="1:11" x14ac:dyDescent="0.35">
      <c r="A16348" t="s">
        <v>563</v>
      </c>
      <c r="B16348" t="s">
        <v>304</v>
      </c>
      <c r="C16348" t="s">
        <v>87</v>
      </c>
      <c r="D16348" t="s">
        <v>78</v>
      </c>
      <c r="E16348">
        <v>2024</v>
      </c>
      <c r="F16348" t="s">
        <v>502</v>
      </c>
      <c r="G16348" t="s">
        <v>68</v>
      </c>
      <c r="H16348">
        <v>1997.89</v>
      </c>
      <c r="I16348" t="s">
        <v>574</v>
      </c>
      <c r="J16348" t="s">
        <v>347</v>
      </c>
      <c r="K16348" t="s">
        <v>387</v>
      </c>
    </row>
    <row r="16349" spans="1:11" x14ac:dyDescent="0.35">
      <c r="A16349" t="s">
        <v>563</v>
      </c>
      <c r="B16349" t="s">
        <v>304</v>
      </c>
      <c r="C16349" t="s">
        <v>87</v>
      </c>
      <c r="D16349" t="s">
        <v>78</v>
      </c>
      <c r="E16349">
        <v>2024</v>
      </c>
      <c r="F16349" t="s">
        <v>502</v>
      </c>
      <c r="G16349" t="s">
        <v>68</v>
      </c>
      <c r="H16349">
        <v>564.98</v>
      </c>
      <c r="I16349" t="s">
        <v>574</v>
      </c>
      <c r="J16349" t="s">
        <v>347</v>
      </c>
      <c r="K16349" t="s">
        <v>387</v>
      </c>
    </row>
    <row r="16350" spans="1:11" x14ac:dyDescent="0.35">
      <c r="A16350" t="s">
        <v>563</v>
      </c>
      <c r="B16350" t="s">
        <v>304</v>
      </c>
      <c r="C16350" t="s">
        <v>87</v>
      </c>
      <c r="D16350" t="s">
        <v>78</v>
      </c>
      <c r="E16350">
        <v>2024</v>
      </c>
      <c r="F16350" t="s">
        <v>502</v>
      </c>
      <c r="G16350" t="s">
        <v>68</v>
      </c>
      <c r="H16350">
        <v>1122.47</v>
      </c>
      <c r="I16350" t="s">
        <v>574</v>
      </c>
      <c r="J16350" t="s">
        <v>347</v>
      </c>
      <c r="K16350" t="s">
        <v>387</v>
      </c>
    </row>
    <row r="16351" spans="1:11" x14ac:dyDescent="0.35">
      <c r="A16351" t="s">
        <v>563</v>
      </c>
      <c r="B16351" t="s">
        <v>304</v>
      </c>
      <c r="C16351" t="s">
        <v>87</v>
      </c>
      <c r="D16351" t="s">
        <v>78</v>
      </c>
      <c r="E16351">
        <v>2024</v>
      </c>
      <c r="F16351" t="s">
        <v>502</v>
      </c>
      <c r="G16351" t="s">
        <v>68</v>
      </c>
      <c r="H16351">
        <v>150295.21</v>
      </c>
      <c r="I16351" t="s">
        <v>574</v>
      </c>
      <c r="J16351" t="s">
        <v>347</v>
      </c>
      <c r="K16351" t="s">
        <v>387</v>
      </c>
    </row>
    <row r="16352" spans="1:11" x14ac:dyDescent="0.35">
      <c r="A16352" t="s">
        <v>563</v>
      </c>
      <c r="B16352" t="s">
        <v>304</v>
      </c>
      <c r="C16352" t="s">
        <v>87</v>
      </c>
      <c r="D16352" t="s">
        <v>78</v>
      </c>
      <c r="E16352">
        <v>2024</v>
      </c>
      <c r="F16352" t="s">
        <v>502</v>
      </c>
      <c r="G16352" t="s">
        <v>68</v>
      </c>
      <c r="H16352">
        <v>8254.77</v>
      </c>
      <c r="I16352" t="s">
        <v>574</v>
      </c>
      <c r="J16352" t="s">
        <v>347</v>
      </c>
      <c r="K16352" t="s">
        <v>387</v>
      </c>
    </row>
    <row r="16353" spans="1:11" x14ac:dyDescent="0.35">
      <c r="A16353" t="s">
        <v>559</v>
      </c>
      <c r="B16353" t="s">
        <v>304</v>
      </c>
      <c r="C16353" t="s">
        <v>87</v>
      </c>
      <c r="D16353" t="s">
        <v>78</v>
      </c>
      <c r="E16353">
        <v>2024</v>
      </c>
      <c r="F16353" t="s">
        <v>506</v>
      </c>
      <c r="G16353" t="s">
        <v>309</v>
      </c>
      <c r="H16353">
        <v>36406.620000000003</v>
      </c>
      <c r="I16353" t="s">
        <v>572</v>
      </c>
      <c r="J16353" t="s">
        <v>14</v>
      </c>
      <c r="K16353" t="s">
        <v>387</v>
      </c>
    </row>
    <row r="16354" spans="1:11" x14ac:dyDescent="0.35">
      <c r="A16354" t="s">
        <v>559</v>
      </c>
      <c r="B16354" t="s">
        <v>304</v>
      </c>
      <c r="C16354" t="s">
        <v>87</v>
      </c>
      <c r="D16354" t="s">
        <v>78</v>
      </c>
      <c r="E16354">
        <v>2024</v>
      </c>
      <c r="F16354" t="s">
        <v>506</v>
      </c>
      <c r="G16354" t="s">
        <v>309</v>
      </c>
      <c r="H16354">
        <v>289472.74</v>
      </c>
      <c r="I16354" t="s">
        <v>572</v>
      </c>
      <c r="J16354" t="s">
        <v>347</v>
      </c>
      <c r="K16354" t="s">
        <v>387</v>
      </c>
    </row>
    <row r="16355" spans="1:11" x14ac:dyDescent="0.35">
      <c r="A16355" t="s">
        <v>559</v>
      </c>
      <c r="B16355" t="s">
        <v>304</v>
      </c>
      <c r="C16355" t="s">
        <v>87</v>
      </c>
      <c r="D16355" t="s">
        <v>78</v>
      </c>
      <c r="E16355">
        <v>2024</v>
      </c>
      <c r="F16355" t="s">
        <v>506</v>
      </c>
      <c r="G16355" t="s">
        <v>309</v>
      </c>
      <c r="H16355">
        <v>906.34</v>
      </c>
      <c r="I16355" t="s">
        <v>572</v>
      </c>
      <c r="J16355" t="s">
        <v>14</v>
      </c>
      <c r="K16355" t="s">
        <v>387</v>
      </c>
    </row>
    <row r="16356" spans="1:11" x14ac:dyDescent="0.35">
      <c r="A16356" t="s">
        <v>559</v>
      </c>
      <c r="B16356" t="s">
        <v>304</v>
      </c>
      <c r="C16356" t="s">
        <v>87</v>
      </c>
      <c r="D16356" t="s">
        <v>78</v>
      </c>
      <c r="E16356">
        <v>2024</v>
      </c>
      <c r="F16356" t="s">
        <v>506</v>
      </c>
      <c r="G16356" t="s">
        <v>309</v>
      </c>
      <c r="H16356">
        <v>7206.35</v>
      </c>
      <c r="I16356" t="s">
        <v>572</v>
      </c>
      <c r="J16356" t="s">
        <v>347</v>
      </c>
      <c r="K16356" t="s">
        <v>387</v>
      </c>
    </row>
    <row r="16357" spans="1:11" x14ac:dyDescent="0.35">
      <c r="A16357" t="s">
        <v>559</v>
      </c>
      <c r="B16357" t="s">
        <v>304</v>
      </c>
      <c r="C16357" t="s">
        <v>87</v>
      </c>
      <c r="D16357" t="s">
        <v>78</v>
      </c>
      <c r="E16357">
        <v>2024</v>
      </c>
      <c r="F16357" t="s">
        <v>506</v>
      </c>
      <c r="G16357" t="s">
        <v>309</v>
      </c>
      <c r="H16357">
        <v>162.56</v>
      </c>
      <c r="I16357" t="s">
        <v>572</v>
      </c>
      <c r="J16357" t="s">
        <v>14</v>
      </c>
      <c r="K16357" t="s">
        <v>387</v>
      </c>
    </row>
    <row r="16358" spans="1:11" x14ac:dyDescent="0.35">
      <c r="A16358" t="s">
        <v>559</v>
      </c>
      <c r="B16358" t="s">
        <v>304</v>
      </c>
      <c r="C16358" t="s">
        <v>87</v>
      </c>
      <c r="D16358" t="s">
        <v>78</v>
      </c>
      <c r="E16358">
        <v>2024</v>
      </c>
      <c r="F16358" t="s">
        <v>506</v>
      </c>
      <c r="G16358" t="s">
        <v>309</v>
      </c>
      <c r="H16358">
        <v>1292.54</v>
      </c>
      <c r="I16358" t="s">
        <v>572</v>
      </c>
      <c r="J16358" t="s">
        <v>347</v>
      </c>
      <c r="K16358" t="s">
        <v>387</v>
      </c>
    </row>
    <row r="16359" spans="1:11" x14ac:dyDescent="0.35">
      <c r="A16359" t="s">
        <v>559</v>
      </c>
      <c r="B16359" t="s">
        <v>304</v>
      </c>
      <c r="C16359" t="s">
        <v>87</v>
      </c>
      <c r="D16359" t="s">
        <v>78</v>
      </c>
      <c r="E16359">
        <v>2024</v>
      </c>
      <c r="F16359" t="s">
        <v>506</v>
      </c>
      <c r="G16359" t="s">
        <v>309</v>
      </c>
      <c r="H16359">
        <v>478.03</v>
      </c>
      <c r="I16359" t="s">
        <v>572</v>
      </c>
      <c r="J16359" t="s">
        <v>14</v>
      </c>
      <c r="K16359" t="s">
        <v>387</v>
      </c>
    </row>
    <row r="16360" spans="1:11" x14ac:dyDescent="0.35">
      <c r="A16360" t="s">
        <v>559</v>
      </c>
      <c r="B16360" t="s">
        <v>304</v>
      </c>
      <c r="C16360" t="s">
        <v>87</v>
      </c>
      <c r="D16360" t="s">
        <v>78</v>
      </c>
      <c r="E16360">
        <v>2024</v>
      </c>
      <c r="F16360" t="s">
        <v>506</v>
      </c>
      <c r="G16360" t="s">
        <v>309</v>
      </c>
      <c r="H16360">
        <v>3800.91</v>
      </c>
      <c r="I16360" t="s">
        <v>572</v>
      </c>
      <c r="J16360" t="s">
        <v>347</v>
      </c>
      <c r="K16360" t="s">
        <v>387</v>
      </c>
    </row>
    <row r="16361" spans="1:11" x14ac:dyDescent="0.35">
      <c r="A16361" t="s">
        <v>559</v>
      </c>
      <c r="B16361" t="s">
        <v>304</v>
      </c>
      <c r="C16361" t="s">
        <v>87</v>
      </c>
      <c r="D16361" t="s">
        <v>78</v>
      </c>
      <c r="E16361">
        <v>2024</v>
      </c>
      <c r="F16361" t="s">
        <v>506</v>
      </c>
      <c r="G16361" t="s">
        <v>309</v>
      </c>
      <c r="H16361">
        <v>36597.56</v>
      </c>
      <c r="I16361" t="s">
        <v>572</v>
      </c>
      <c r="J16361" t="s">
        <v>14</v>
      </c>
      <c r="K16361" t="s">
        <v>387</v>
      </c>
    </row>
    <row r="16362" spans="1:11" x14ac:dyDescent="0.35">
      <c r="A16362" t="s">
        <v>559</v>
      </c>
      <c r="B16362" t="s">
        <v>304</v>
      </c>
      <c r="C16362" t="s">
        <v>87</v>
      </c>
      <c r="D16362" t="s">
        <v>78</v>
      </c>
      <c r="E16362">
        <v>2024</v>
      </c>
      <c r="F16362" t="s">
        <v>506</v>
      </c>
      <c r="G16362" t="s">
        <v>309</v>
      </c>
      <c r="H16362">
        <v>290990.96000000002</v>
      </c>
      <c r="I16362" t="s">
        <v>572</v>
      </c>
      <c r="J16362" t="s">
        <v>347</v>
      </c>
      <c r="K16362" t="s">
        <v>387</v>
      </c>
    </row>
    <row r="16363" spans="1:11" x14ac:dyDescent="0.35">
      <c r="A16363" t="s">
        <v>559</v>
      </c>
      <c r="B16363" t="s">
        <v>304</v>
      </c>
      <c r="C16363" t="s">
        <v>87</v>
      </c>
      <c r="D16363" t="s">
        <v>78</v>
      </c>
      <c r="E16363">
        <v>2024</v>
      </c>
      <c r="F16363" t="s">
        <v>506</v>
      </c>
      <c r="G16363" t="s">
        <v>309</v>
      </c>
      <c r="H16363">
        <v>2208.61</v>
      </c>
      <c r="I16363" t="s">
        <v>572</v>
      </c>
      <c r="J16363" t="s">
        <v>14</v>
      </c>
      <c r="K16363" t="s">
        <v>387</v>
      </c>
    </row>
    <row r="16364" spans="1:11" x14ac:dyDescent="0.35">
      <c r="A16364" t="s">
        <v>559</v>
      </c>
      <c r="B16364" t="s">
        <v>304</v>
      </c>
      <c r="C16364" t="s">
        <v>87</v>
      </c>
      <c r="D16364" t="s">
        <v>78</v>
      </c>
      <c r="E16364">
        <v>2024</v>
      </c>
      <c r="F16364" t="s">
        <v>506</v>
      </c>
      <c r="G16364" t="s">
        <v>309</v>
      </c>
      <c r="H16364">
        <v>17560.849999999999</v>
      </c>
      <c r="I16364" t="s">
        <v>572</v>
      </c>
      <c r="J16364" t="s">
        <v>347</v>
      </c>
      <c r="K16364" t="s">
        <v>387</v>
      </c>
    </row>
    <row r="16365" spans="1:11" x14ac:dyDescent="0.35">
      <c r="A16365" t="s">
        <v>559</v>
      </c>
      <c r="B16365" t="s">
        <v>304</v>
      </c>
      <c r="C16365" t="s">
        <v>87</v>
      </c>
      <c r="D16365" t="s">
        <v>78</v>
      </c>
      <c r="E16365">
        <v>2024</v>
      </c>
      <c r="F16365" t="s">
        <v>500</v>
      </c>
      <c r="G16365" t="s">
        <v>311</v>
      </c>
      <c r="H16365">
        <v>9549.25</v>
      </c>
      <c r="I16365" t="s">
        <v>572</v>
      </c>
      <c r="J16365" t="s">
        <v>14</v>
      </c>
      <c r="K16365" t="s">
        <v>387</v>
      </c>
    </row>
    <row r="16366" spans="1:11" x14ac:dyDescent="0.35">
      <c r="A16366" t="s">
        <v>559</v>
      </c>
      <c r="B16366" t="s">
        <v>304</v>
      </c>
      <c r="C16366" t="s">
        <v>87</v>
      </c>
      <c r="D16366" t="s">
        <v>78</v>
      </c>
      <c r="E16366">
        <v>2024</v>
      </c>
      <c r="F16366" t="s">
        <v>500</v>
      </c>
      <c r="G16366" t="s">
        <v>311</v>
      </c>
      <c r="H16366">
        <v>138416.53</v>
      </c>
      <c r="I16366" t="s">
        <v>572</v>
      </c>
      <c r="J16366" t="s">
        <v>347</v>
      </c>
      <c r="K16366" t="s">
        <v>387</v>
      </c>
    </row>
    <row r="16367" spans="1:11" x14ac:dyDescent="0.35">
      <c r="A16367" t="s">
        <v>559</v>
      </c>
      <c r="B16367" t="s">
        <v>304</v>
      </c>
      <c r="C16367" t="s">
        <v>87</v>
      </c>
      <c r="D16367" t="s">
        <v>78</v>
      </c>
      <c r="E16367">
        <v>2024</v>
      </c>
      <c r="F16367" t="s">
        <v>500</v>
      </c>
      <c r="G16367" t="s">
        <v>311</v>
      </c>
      <c r="H16367">
        <v>237.73</v>
      </c>
      <c r="I16367" t="s">
        <v>572</v>
      </c>
      <c r="J16367" t="s">
        <v>14</v>
      </c>
      <c r="K16367" t="s">
        <v>387</v>
      </c>
    </row>
    <row r="16368" spans="1:11" x14ac:dyDescent="0.35">
      <c r="A16368" t="s">
        <v>559</v>
      </c>
      <c r="B16368" t="s">
        <v>304</v>
      </c>
      <c r="C16368" t="s">
        <v>87</v>
      </c>
      <c r="D16368" t="s">
        <v>78</v>
      </c>
      <c r="E16368">
        <v>2024</v>
      </c>
      <c r="F16368" t="s">
        <v>500</v>
      </c>
      <c r="G16368" t="s">
        <v>311</v>
      </c>
      <c r="H16368">
        <v>3445.84</v>
      </c>
      <c r="I16368" t="s">
        <v>572</v>
      </c>
      <c r="J16368" t="s">
        <v>347</v>
      </c>
      <c r="K16368" t="s">
        <v>387</v>
      </c>
    </row>
    <row r="16369" spans="1:11" x14ac:dyDescent="0.35">
      <c r="A16369" t="s">
        <v>559</v>
      </c>
      <c r="B16369" t="s">
        <v>304</v>
      </c>
      <c r="C16369" t="s">
        <v>87</v>
      </c>
      <c r="D16369" t="s">
        <v>78</v>
      </c>
      <c r="E16369">
        <v>2024</v>
      </c>
      <c r="F16369" t="s">
        <v>500</v>
      </c>
      <c r="G16369" t="s">
        <v>311</v>
      </c>
      <c r="H16369">
        <v>42.63</v>
      </c>
      <c r="I16369" t="s">
        <v>572</v>
      </c>
      <c r="J16369" t="s">
        <v>14</v>
      </c>
      <c r="K16369" t="s">
        <v>387</v>
      </c>
    </row>
    <row r="16370" spans="1:11" x14ac:dyDescent="0.35">
      <c r="A16370" t="s">
        <v>559</v>
      </c>
      <c r="B16370" t="s">
        <v>304</v>
      </c>
      <c r="C16370" t="s">
        <v>87</v>
      </c>
      <c r="D16370" t="s">
        <v>78</v>
      </c>
      <c r="E16370">
        <v>2024</v>
      </c>
      <c r="F16370" t="s">
        <v>500</v>
      </c>
      <c r="G16370" t="s">
        <v>311</v>
      </c>
      <c r="H16370">
        <v>618.04999999999995</v>
      </c>
      <c r="I16370" t="s">
        <v>572</v>
      </c>
      <c r="J16370" t="s">
        <v>347</v>
      </c>
      <c r="K16370" t="s">
        <v>387</v>
      </c>
    </row>
    <row r="16371" spans="1:11" x14ac:dyDescent="0.35">
      <c r="A16371" t="s">
        <v>559</v>
      </c>
      <c r="B16371" t="s">
        <v>304</v>
      </c>
      <c r="C16371" t="s">
        <v>87</v>
      </c>
      <c r="D16371" t="s">
        <v>78</v>
      </c>
      <c r="E16371">
        <v>2024</v>
      </c>
      <c r="F16371" t="s">
        <v>500</v>
      </c>
      <c r="G16371" t="s">
        <v>311</v>
      </c>
      <c r="H16371">
        <v>125.39</v>
      </c>
      <c r="I16371" t="s">
        <v>572</v>
      </c>
      <c r="J16371" t="s">
        <v>14</v>
      </c>
      <c r="K16371" t="s">
        <v>387</v>
      </c>
    </row>
    <row r="16372" spans="1:11" x14ac:dyDescent="0.35">
      <c r="A16372" t="s">
        <v>559</v>
      </c>
      <c r="B16372" t="s">
        <v>304</v>
      </c>
      <c r="C16372" t="s">
        <v>87</v>
      </c>
      <c r="D16372" t="s">
        <v>78</v>
      </c>
      <c r="E16372">
        <v>2024</v>
      </c>
      <c r="F16372" t="s">
        <v>500</v>
      </c>
      <c r="G16372" t="s">
        <v>311</v>
      </c>
      <c r="H16372">
        <v>1817.48</v>
      </c>
      <c r="I16372" t="s">
        <v>572</v>
      </c>
      <c r="J16372" t="s">
        <v>347</v>
      </c>
      <c r="K16372" t="s">
        <v>387</v>
      </c>
    </row>
    <row r="16373" spans="1:11" x14ac:dyDescent="0.35">
      <c r="A16373" t="s">
        <v>559</v>
      </c>
      <c r="B16373" t="s">
        <v>304</v>
      </c>
      <c r="C16373" t="s">
        <v>87</v>
      </c>
      <c r="D16373" t="s">
        <v>78</v>
      </c>
      <c r="E16373">
        <v>2024</v>
      </c>
      <c r="F16373" t="s">
        <v>500</v>
      </c>
      <c r="G16373" t="s">
        <v>311</v>
      </c>
      <c r="H16373">
        <v>9599.34</v>
      </c>
      <c r="I16373" t="s">
        <v>572</v>
      </c>
      <c r="J16373" t="s">
        <v>14</v>
      </c>
      <c r="K16373" t="s">
        <v>387</v>
      </c>
    </row>
    <row r="16374" spans="1:11" x14ac:dyDescent="0.35">
      <c r="A16374" t="s">
        <v>559</v>
      </c>
      <c r="B16374" t="s">
        <v>304</v>
      </c>
      <c r="C16374" t="s">
        <v>87</v>
      </c>
      <c r="D16374" t="s">
        <v>78</v>
      </c>
      <c r="E16374">
        <v>2024</v>
      </c>
      <c r="F16374" t="s">
        <v>500</v>
      </c>
      <c r="G16374" t="s">
        <v>311</v>
      </c>
      <c r="H16374">
        <v>139142.49</v>
      </c>
      <c r="I16374" t="s">
        <v>572</v>
      </c>
      <c r="J16374" t="s">
        <v>347</v>
      </c>
      <c r="K16374" t="s">
        <v>387</v>
      </c>
    </row>
    <row r="16375" spans="1:11" x14ac:dyDescent="0.35">
      <c r="A16375" t="s">
        <v>559</v>
      </c>
      <c r="B16375" t="s">
        <v>304</v>
      </c>
      <c r="C16375" t="s">
        <v>87</v>
      </c>
      <c r="D16375" t="s">
        <v>78</v>
      </c>
      <c r="E16375">
        <v>2024</v>
      </c>
      <c r="F16375" t="s">
        <v>500</v>
      </c>
      <c r="G16375" t="s">
        <v>311</v>
      </c>
      <c r="H16375">
        <v>579.30999999999995</v>
      </c>
      <c r="I16375" t="s">
        <v>572</v>
      </c>
      <c r="J16375" t="s">
        <v>14</v>
      </c>
      <c r="K16375" t="s">
        <v>387</v>
      </c>
    </row>
    <row r="16376" spans="1:11" x14ac:dyDescent="0.35">
      <c r="A16376" t="s">
        <v>559</v>
      </c>
      <c r="B16376" t="s">
        <v>304</v>
      </c>
      <c r="C16376" t="s">
        <v>87</v>
      </c>
      <c r="D16376" t="s">
        <v>78</v>
      </c>
      <c r="E16376">
        <v>2024</v>
      </c>
      <c r="F16376" t="s">
        <v>500</v>
      </c>
      <c r="G16376" t="s">
        <v>311</v>
      </c>
      <c r="H16376">
        <v>8397.0300000000007</v>
      </c>
      <c r="I16376" t="s">
        <v>572</v>
      </c>
      <c r="J16376" t="s">
        <v>347</v>
      </c>
      <c r="K16376" t="s">
        <v>387</v>
      </c>
    </row>
    <row r="16377" spans="1:11" x14ac:dyDescent="0.35">
      <c r="A16377" t="s">
        <v>559</v>
      </c>
      <c r="B16377" t="s">
        <v>304</v>
      </c>
      <c r="C16377" t="s">
        <v>87</v>
      </c>
      <c r="D16377" t="s">
        <v>78</v>
      </c>
      <c r="E16377">
        <v>2024</v>
      </c>
      <c r="F16377" t="s">
        <v>71</v>
      </c>
      <c r="G16377" t="s">
        <v>310</v>
      </c>
      <c r="H16377">
        <v>46887.02</v>
      </c>
      <c r="I16377" t="s">
        <v>572</v>
      </c>
      <c r="J16377" t="s">
        <v>347</v>
      </c>
      <c r="K16377" t="s">
        <v>387</v>
      </c>
    </row>
    <row r="16378" spans="1:11" x14ac:dyDescent="0.35">
      <c r="A16378" t="s">
        <v>559</v>
      </c>
      <c r="B16378" t="s">
        <v>304</v>
      </c>
      <c r="C16378" t="s">
        <v>87</v>
      </c>
      <c r="D16378" t="s">
        <v>78</v>
      </c>
      <c r="E16378">
        <v>2024</v>
      </c>
      <c r="F16378" t="s">
        <v>71</v>
      </c>
      <c r="G16378" t="s">
        <v>310</v>
      </c>
      <c r="H16378">
        <v>1167.24</v>
      </c>
      <c r="I16378" t="s">
        <v>572</v>
      </c>
      <c r="J16378" t="s">
        <v>347</v>
      </c>
      <c r="K16378" t="s">
        <v>387</v>
      </c>
    </row>
    <row r="16379" spans="1:11" x14ac:dyDescent="0.35">
      <c r="A16379" t="s">
        <v>559</v>
      </c>
      <c r="B16379" t="s">
        <v>304</v>
      </c>
      <c r="C16379" t="s">
        <v>87</v>
      </c>
      <c r="D16379" t="s">
        <v>78</v>
      </c>
      <c r="E16379">
        <v>2024</v>
      </c>
      <c r="F16379" t="s">
        <v>71</v>
      </c>
      <c r="G16379" t="s">
        <v>310</v>
      </c>
      <c r="H16379">
        <v>209.35</v>
      </c>
      <c r="I16379" t="s">
        <v>572</v>
      </c>
      <c r="J16379" t="s">
        <v>347</v>
      </c>
      <c r="K16379" t="s">
        <v>387</v>
      </c>
    </row>
    <row r="16380" spans="1:11" x14ac:dyDescent="0.35">
      <c r="A16380" t="s">
        <v>559</v>
      </c>
      <c r="B16380" t="s">
        <v>304</v>
      </c>
      <c r="C16380" t="s">
        <v>87</v>
      </c>
      <c r="D16380" t="s">
        <v>78</v>
      </c>
      <c r="E16380">
        <v>2024</v>
      </c>
      <c r="F16380" t="s">
        <v>71</v>
      </c>
      <c r="G16380" t="s">
        <v>310</v>
      </c>
      <c r="H16380">
        <v>615.65</v>
      </c>
      <c r="I16380" t="s">
        <v>572</v>
      </c>
      <c r="J16380" t="s">
        <v>347</v>
      </c>
      <c r="K16380" t="s">
        <v>387</v>
      </c>
    </row>
    <row r="16381" spans="1:11" x14ac:dyDescent="0.35">
      <c r="A16381" t="s">
        <v>559</v>
      </c>
      <c r="B16381" t="s">
        <v>304</v>
      </c>
      <c r="C16381" t="s">
        <v>87</v>
      </c>
      <c r="D16381" t="s">
        <v>78</v>
      </c>
      <c r="E16381">
        <v>2024</v>
      </c>
      <c r="F16381" t="s">
        <v>71</v>
      </c>
      <c r="G16381" t="s">
        <v>310</v>
      </c>
      <c r="H16381">
        <v>47132.959999999999</v>
      </c>
      <c r="I16381" t="s">
        <v>572</v>
      </c>
      <c r="J16381" t="s">
        <v>347</v>
      </c>
      <c r="K16381" t="s">
        <v>387</v>
      </c>
    </row>
    <row r="16382" spans="1:11" x14ac:dyDescent="0.35">
      <c r="A16382" t="s">
        <v>559</v>
      </c>
      <c r="B16382" t="s">
        <v>304</v>
      </c>
      <c r="C16382" t="s">
        <v>87</v>
      </c>
      <c r="D16382" t="s">
        <v>78</v>
      </c>
      <c r="E16382">
        <v>2024</v>
      </c>
      <c r="F16382" t="s">
        <v>71</v>
      </c>
      <c r="G16382" t="s">
        <v>310</v>
      </c>
      <c r="H16382">
        <v>2844.4</v>
      </c>
      <c r="I16382" t="s">
        <v>572</v>
      </c>
      <c r="J16382" t="s">
        <v>347</v>
      </c>
      <c r="K16382" t="s">
        <v>387</v>
      </c>
    </row>
    <row r="16383" spans="1:11" x14ac:dyDescent="0.35">
      <c r="A16383" t="s">
        <v>559</v>
      </c>
      <c r="B16383" t="s">
        <v>304</v>
      </c>
      <c r="C16383" t="s">
        <v>87</v>
      </c>
      <c r="D16383" t="s">
        <v>78</v>
      </c>
      <c r="E16383">
        <v>2024</v>
      </c>
      <c r="F16383" t="s">
        <v>148</v>
      </c>
      <c r="G16383" t="s">
        <v>308</v>
      </c>
      <c r="H16383">
        <v>40116</v>
      </c>
      <c r="I16383" t="s">
        <v>572</v>
      </c>
      <c r="J16383" t="s">
        <v>347</v>
      </c>
      <c r="K16383" t="s">
        <v>387</v>
      </c>
    </row>
    <row r="16384" spans="1:11" x14ac:dyDescent="0.35">
      <c r="A16384" t="s">
        <v>559</v>
      </c>
      <c r="B16384" t="s">
        <v>304</v>
      </c>
      <c r="C16384" t="s">
        <v>87</v>
      </c>
      <c r="D16384" t="s">
        <v>78</v>
      </c>
      <c r="E16384">
        <v>2024</v>
      </c>
      <c r="F16384" t="s">
        <v>148</v>
      </c>
      <c r="G16384" t="s">
        <v>308</v>
      </c>
      <c r="H16384">
        <v>998.68</v>
      </c>
      <c r="I16384" t="s">
        <v>572</v>
      </c>
      <c r="J16384" t="s">
        <v>347</v>
      </c>
      <c r="K16384" t="s">
        <v>387</v>
      </c>
    </row>
    <row r="16385" spans="1:11" x14ac:dyDescent="0.35">
      <c r="A16385" t="s">
        <v>559</v>
      </c>
      <c r="B16385" t="s">
        <v>304</v>
      </c>
      <c r="C16385" t="s">
        <v>87</v>
      </c>
      <c r="D16385" t="s">
        <v>78</v>
      </c>
      <c r="E16385">
        <v>2024</v>
      </c>
      <c r="F16385" t="s">
        <v>148</v>
      </c>
      <c r="G16385" t="s">
        <v>308</v>
      </c>
      <c r="H16385">
        <v>179.12</v>
      </c>
      <c r="I16385" t="s">
        <v>572</v>
      </c>
      <c r="J16385" t="s">
        <v>347</v>
      </c>
      <c r="K16385" t="s">
        <v>387</v>
      </c>
    </row>
    <row r="16386" spans="1:11" x14ac:dyDescent="0.35">
      <c r="A16386" t="s">
        <v>559</v>
      </c>
      <c r="B16386" t="s">
        <v>304</v>
      </c>
      <c r="C16386" t="s">
        <v>87</v>
      </c>
      <c r="D16386" t="s">
        <v>78</v>
      </c>
      <c r="E16386">
        <v>2024</v>
      </c>
      <c r="F16386" t="s">
        <v>148</v>
      </c>
      <c r="G16386" t="s">
        <v>308</v>
      </c>
      <c r="H16386">
        <v>526.74</v>
      </c>
      <c r="I16386" t="s">
        <v>572</v>
      </c>
      <c r="J16386" t="s">
        <v>347</v>
      </c>
      <c r="K16386" t="s">
        <v>387</v>
      </c>
    </row>
    <row r="16387" spans="1:11" x14ac:dyDescent="0.35">
      <c r="A16387" t="s">
        <v>559</v>
      </c>
      <c r="B16387" t="s">
        <v>304</v>
      </c>
      <c r="C16387" t="s">
        <v>87</v>
      </c>
      <c r="D16387" t="s">
        <v>78</v>
      </c>
      <c r="E16387">
        <v>2024</v>
      </c>
      <c r="F16387" t="s">
        <v>148</v>
      </c>
      <c r="G16387" t="s">
        <v>308</v>
      </c>
      <c r="H16387">
        <v>40326.410000000003</v>
      </c>
      <c r="I16387" t="s">
        <v>572</v>
      </c>
      <c r="J16387" t="s">
        <v>347</v>
      </c>
      <c r="K16387" t="s">
        <v>387</v>
      </c>
    </row>
    <row r="16388" spans="1:11" x14ac:dyDescent="0.35">
      <c r="A16388" t="s">
        <v>559</v>
      </c>
      <c r="B16388" t="s">
        <v>304</v>
      </c>
      <c r="C16388" t="s">
        <v>87</v>
      </c>
      <c r="D16388" t="s">
        <v>78</v>
      </c>
      <c r="E16388">
        <v>2024</v>
      </c>
      <c r="F16388" t="s">
        <v>148</v>
      </c>
      <c r="G16388" t="s">
        <v>308</v>
      </c>
      <c r="H16388">
        <v>2433.63</v>
      </c>
      <c r="I16388" t="s">
        <v>572</v>
      </c>
      <c r="J16388" t="s">
        <v>347</v>
      </c>
      <c r="K16388" t="s">
        <v>387</v>
      </c>
    </row>
    <row r="16389" spans="1:11" x14ac:dyDescent="0.35">
      <c r="A16389" t="s">
        <v>559</v>
      </c>
      <c r="B16389" t="s">
        <v>304</v>
      </c>
      <c r="C16389" t="s">
        <v>87</v>
      </c>
      <c r="D16389" t="s">
        <v>78</v>
      </c>
      <c r="E16389">
        <v>2024</v>
      </c>
      <c r="F16389" t="s">
        <v>156</v>
      </c>
      <c r="G16389" t="s">
        <v>307</v>
      </c>
      <c r="H16389">
        <v>2760.63</v>
      </c>
      <c r="I16389" t="s">
        <v>572</v>
      </c>
      <c r="J16389" t="s">
        <v>14</v>
      </c>
      <c r="K16389" t="s">
        <v>387</v>
      </c>
    </row>
    <row r="16390" spans="1:11" x14ac:dyDescent="0.35">
      <c r="A16390" t="s">
        <v>559</v>
      </c>
      <c r="B16390" t="s">
        <v>304</v>
      </c>
      <c r="C16390" t="s">
        <v>87</v>
      </c>
      <c r="D16390" t="s">
        <v>78</v>
      </c>
      <c r="E16390">
        <v>2024</v>
      </c>
      <c r="F16390" t="s">
        <v>156</v>
      </c>
      <c r="G16390" t="s">
        <v>307</v>
      </c>
      <c r="H16390">
        <v>103214.04</v>
      </c>
      <c r="I16390" t="s">
        <v>572</v>
      </c>
      <c r="J16390" t="s">
        <v>347</v>
      </c>
      <c r="K16390" t="s">
        <v>387</v>
      </c>
    </row>
    <row r="16391" spans="1:11" x14ac:dyDescent="0.35">
      <c r="A16391" t="s">
        <v>559</v>
      </c>
      <c r="B16391" t="s">
        <v>304</v>
      </c>
      <c r="C16391" t="s">
        <v>87</v>
      </c>
      <c r="D16391" t="s">
        <v>78</v>
      </c>
      <c r="E16391">
        <v>2024</v>
      </c>
      <c r="F16391" t="s">
        <v>156</v>
      </c>
      <c r="G16391" t="s">
        <v>307</v>
      </c>
      <c r="H16391">
        <v>68.72</v>
      </c>
      <c r="I16391" t="s">
        <v>572</v>
      </c>
      <c r="J16391" t="s">
        <v>14</v>
      </c>
      <c r="K16391" t="s">
        <v>387</v>
      </c>
    </row>
    <row r="16392" spans="1:11" x14ac:dyDescent="0.35">
      <c r="A16392" t="s">
        <v>559</v>
      </c>
      <c r="B16392" t="s">
        <v>304</v>
      </c>
      <c r="C16392" t="s">
        <v>87</v>
      </c>
      <c r="D16392" t="s">
        <v>78</v>
      </c>
      <c r="E16392">
        <v>2024</v>
      </c>
      <c r="F16392" t="s">
        <v>156</v>
      </c>
      <c r="G16392" t="s">
        <v>307</v>
      </c>
      <c r="H16392">
        <v>2569.4899999999998</v>
      </c>
      <c r="I16392" t="s">
        <v>572</v>
      </c>
      <c r="J16392" t="s">
        <v>347</v>
      </c>
      <c r="K16392" t="s">
        <v>387</v>
      </c>
    </row>
    <row r="16393" spans="1:11" x14ac:dyDescent="0.35">
      <c r="A16393" t="s">
        <v>559</v>
      </c>
      <c r="B16393" t="s">
        <v>304</v>
      </c>
      <c r="C16393" t="s">
        <v>87</v>
      </c>
      <c r="D16393" t="s">
        <v>78</v>
      </c>
      <c r="E16393">
        <v>2024</v>
      </c>
      <c r="F16393" t="s">
        <v>156</v>
      </c>
      <c r="G16393" t="s">
        <v>307</v>
      </c>
      <c r="H16393">
        <v>12.32</v>
      </c>
      <c r="I16393" t="s">
        <v>572</v>
      </c>
      <c r="J16393" t="s">
        <v>14</v>
      </c>
      <c r="K16393" t="s">
        <v>387</v>
      </c>
    </row>
    <row r="16394" spans="1:11" x14ac:dyDescent="0.35">
      <c r="A16394" t="s">
        <v>559</v>
      </c>
      <c r="B16394" t="s">
        <v>304</v>
      </c>
      <c r="C16394" t="s">
        <v>87</v>
      </c>
      <c r="D16394" t="s">
        <v>78</v>
      </c>
      <c r="E16394">
        <v>2024</v>
      </c>
      <c r="F16394" t="s">
        <v>156</v>
      </c>
      <c r="G16394" t="s">
        <v>307</v>
      </c>
      <c r="H16394">
        <v>460.86</v>
      </c>
      <c r="I16394" t="s">
        <v>572</v>
      </c>
      <c r="J16394" t="s">
        <v>347</v>
      </c>
      <c r="K16394" t="s">
        <v>387</v>
      </c>
    </row>
    <row r="16395" spans="1:11" x14ac:dyDescent="0.35">
      <c r="A16395" t="s">
        <v>559</v>
      </c>
      <c r="B16395" t="s">
        <v>304</v>
      </c>
      <c r="C16395" t="s">
        <v>87</v>
      </c>
      <c r="D16395" t="s">
        <v>78</v>
      </c>
      <c r="E16395">
        <v>2024</v>
      </c>
      <c r="F16395" t="s">
        <v>156</v>
      </c>
      <c r="G16395" t="s">
        <v>307</v>
      </c>
      <c r="H16395">
        <v>36.25</v>
      </c>
      <c r="I16395" t="s">
        <v>572</v>
      </c>
      <c r="J16395" t="s">
        <v>14</v>
      </c>
      <c r="K16395" t="s">
        <v>387</v>
      </c>
    </row>
    <row r="16396" spans="1:11" x14ac:dyDescent="0.35">
      <c r="A16396" t="s">
        <v>559</v>
      </c>
      <c r="B16396" t="s">
        <v>304</v>
      </c>
      <c r="C16396" t="s">
        <v>87</v>
      </c>
      <c r="D16396" t="s">
        <v>78</v>
      </c>
      <c r="E16396">
        <v>2024</v>
      </c>
      <c r="F16396" t="s">
        <v>156</v>
      </c>
      <c r="G16396" t="s">
        <v>307</v>
      </c>
      <c r="H16396">
        <v>1355.25</v>
      </c>
      <c r="I16396" t="s">
        <v>572</v>
      </c>
      <c r="J16396" t="s">
        <v>347</v>
      </c>
      <c r="K16396" t="s">
        <v>387</v>
      </c>
    </row>
    <row r="16397" spans="1:11" x14ac:dyDescent="0.35">
      <c r="A16397" t="s">
        <v>559</v>
      </c>
      <c r="B16397" t="s">
        <v>304</v>
      </c>
      <c r="C16397" t="s">
        <v>87</v>
      </c>
      <c r="D16397" t="s">
        <v>78</v>
      </c>
      <c r="E16397">
        <v>2024</v>
      </c>
      <c r="F16397" t="s">
        <v>156</v>
      </c>
      <c r="G16397" t="s">
        <v>307</v>
      </c>
      <c r="H16397">
        <v>2775.13</v>
      </c>
      <c r="I16397" t="s">
        <v>572</v>
      </c>
      <c r="J16397" t="s">
        <v>14</v>
      </c>
      <c r="K16397" t="s">
        <v>387</v>
      </c>
    </row>
    <row r="16398" spans="1:11" x14ac:dyDescent="0.35">
      <c r="A16398" t="s">
        <v>559</v>
      </c>
      <c r="B16398" t="s">
        <v>304</v>
      </c>
      <c r="C16398" t="s">
        <v>87</v>
      </c>
      <c r="D16398" t="s">
        <v>78</v>
      </c>
      <c r="E16398">
        <v>2024</v>
      </c>
      <c r="F16398" t="s">
        <v>156</v>
      </c>
      <c r="G16398" t="s">
        <v>307</v>
      </c>
      <c r="H16398">
        <v>103755.39</v>
      </c>
      <c r="I16398" t="s">
        <v>572</v>
      </c>
      <c r="J16398" t="s">
        <v>347</v>
      </c>
      <c r="K16398" t="s">
        <v>387</v>
      </c>
    </row>
    <row r="16399" spans="1:11" x14ac:dyDescent="0.35">
      <c r="A16399" t="s">
        <v>559</v>
      </c>
      <c r="B16399" t="s">
        <v>304</v>
      </c>
      <c r="C16399" t="s">
        <v>87</v>
      </c>
      <c r="D16399" t="s">
        <v>78</v>
      </c>
      <c r="E16399">
        <v>2024</v>
      </c>
      <c r="F16399" t="s">
        <v>156</v>
      </c>
      <c r="G16399" t="s">
        <v>307</v>
      </c>
      <c r="H16399">
        <v>167.48</v>
      </c>
      <c r="I16399" t="s">
        <v>572</v>
      </c>
      <c r="J16399" t="s">
        <v>14</v>
      </c>
      <c r="K16399" t="s">
        <v>387</v>
      </c>
    </row>
    <row r="16400" spans="1:11" x14ac:dyDescent="0.35">
      <c r="A16400" t="s">
        <v>559</v>
      </c>
      <c r="B16400" t="s">
        <v>304</v>
      </c>
      <c r="C16400" t="s">
        <v>87</v>
      </c>
      <c r="D16400" t="s">
        <v>78</v>
      </c>
      <c r="E16400">
        <v>2024</v>
      </c>
      <c r="F16400" t="s">
        <v>156</v>
      </c>
      <c r="G16400" t="s">
        <v>307</v>
      </c>
      <c r="H16400">
        <v>6261.47</v>
      </c>
      <c r="I16400" t="s">
        <v>572</v>
      </c>
      <c r="J16400" t="s">
        <v>347</v>
      </c>
      <c r="K16400" t="s">
        <v>387</v>
      </c>
    </row>
    <row r="16401" spans="1:11" x14ac:dyDescent="0.35">
      <c r="A16401" t="s">
        <v>559</v>
      </c>
      <c r="B16401" t="s">
        <v>304</v>
      </c>
      <c r="C16401" t="s">
        <v>87</v>
      </c>
      <c r="D16401" t="s">
        <v>78</v>
      </c>
      <c r="E16401">
        <v>2024</v>
      </c>
      <c r="F16401" t="s">
        <v>502</v>
      </c>
      <c r="G16401" t="s">
        <v>68</v>
      </c>
      <c r="H16401">
        <v>2662.73</v>
      </c>
      <c r="I16401" t="s">
        <v>572</v>
      </c>
      <c r="J16401" t="s">
        <v>347</v>
      </c>
      <c r="K16401" t="s">
        <v>387</v>
      </c>
    </row>
    <row r="16402" spans="1:11" x14ac:dyDescent="0.35">
      <c r="A16402" t="s">
        <v>559</v>
      </c>
      <c r="B16402" t="s">
        <v>304</v>
      </c>
      <c r="C16402" t="s">
        <v>87</v>
      </c>
      <c r="D16402" t="s">
        <v>78</v>
      </c>
      <c r="E16402">
        <v>2024</v>
      </c>
      <c r="F16402" t="s">
        <v>502</v>
      </c>
      <c r="G16402" t="s">
        <v>68</v>
      </c>
      <c r="H16402">
        <v>65.5</v>
      </c>
      <c r="I16402" t="s">
        <v>572</v>
      </c>
      <c r="J16402" t="s">
        <v>347</v>
      </c>
      <c r="K16402" t="s">
        <v>387</v>
      </c>
    </row>
    <row r="16403" spans="1:11" x14ac:dyDescent="0.35">
      <c r="A16403" t="s">
        <v>559</v>
      </c>
      <c r="B16403" t="s">
        <v>304</v>
      </c>
      <c r="C16403" t="s">
        <v>87</v>
      </c>
      <c r="D16403" t="s">
        <v>78</v>
      </c>
      <c r="E16403">
        <v>2024</v>
      </c>
      <c r="F16403" t="s">
        <v>502</v>
      </c>
      <c r="G16403" t="s">
        <v>68</v>
      </c>
      <c r="H16403">
        <v>12.3</v>
      </c>
      <c r="I16403" t="s">
        <v>572</v>
      </c>
      <c r="J16403" t="s">
        <v>347</v>
      </c>
      <c r="K16403" t="s">
        <v>387</v>
      </c>
    </row>
    <row r="16404" spans="1:11" x14ac:dyDescent="0.35">
      <c r="A16404" t="s">
        <v>559</v>
      </c>
      <c r="B16404" t="s">
        <v>304</v>
      </c>
      <c r="C16404" t="s">
        <v>87</v>
      </c>
      <c r="D16404" t="s">
        <v>78</v>
      </c>
      <c r="E16404">
        <v>2024</v>
      </c>
      <c r="F16404" t="s">
        <v>502</v>
      </c>
      <c r="G16404" t="s">
        <v>68</v>
      </c>
      <c r="H16404">
        <v>32.9</v>
      </c>
      <c r="I16404" t="s">
        <v>572</v>
      </c>
      <c r="J16404" t="s">
        <v>347</v>
      </c>
      <c r="K16404" t="s">
        <v>387</v>
      </c>
    </row>
    <row r="16405" spans="1:11" x14ac:dyDescent="0.35">
      <c r="A16405" t="s">
        <v>559</v>
      </c>
      <c r="B16405" t="s">
        <v>304</v>
      </c>
      <c r="C16405" t="s">
        <v>87</v>
      </c>
      <c r="D16405" t="s">
        <v>78</v>
      </c>
      <c r="E16405">
        <v>2024</v>
      </c>
      <c r="F16405" t="s">
        <v>502</v>
      </c>
      <c r="G16405" t="s">
        <v>68</v>
      </c>
      <c r="H16405">
        <v>2499.9899999999998</v>
      </c>
      <c r="I16405" t="s">
        <v>572</v>
      </c>
      <c r="J16405" t="s">
        <v>347</v>
      </c>
      <c r="K16405" t="s">
        <v>387</v>
      </c>
    </row>
    <row r="16406" spans="1:11" x14ac:dyDescent="0.35">
      <c r="A16406" t="s">
        <v>559</v>
      </c>
      <c r="B16406" t="s">
        <v>304</v>
      </c>
      <c r="C16406" t="s">
        <v>87</v>
      </c>
      <c r="D16406" t="s">
        <v>78</v>
      </c>
      <c r="E16406">
        <v>2024</v>
      </c>
      <c r="F16406" t="s">
        <v>502</v>
      </c>
      <c r="G16406" t="s">
        <v>68</v>
      </c>
      <c r="H16406">
        <v>166.07</v>
      </c>
      <c r="I16406" t="s">
        <v>572</v>
      </c>
      <c r="J16406" t="s">
        <v>347</v>
      </c>
      <c r="K16406" t="s">
        <v>387</v>
      </c>
    </row>
    <row r="16407" spans="1:11" x14ac:dyDescent="0.35">
      <c r="A16407" t="s">
        <v>565</v>
      </c>
      <c r="B16407" t="s">
        <v>304</v>
      </c>
      <c r="C16407" t="s">
        <v>87</v>
      </c>
      <c r="D16407" t="s">
        <v>78</v>
      </c>
      <c r="E16407">
        <v>2024</v>
      </c>
      <c r="F16407" t="s">
        <v>506</v>
      </c>
      <c r="G16407" t="s">
        <v>309</v>
      </c>
      <c r="H16407">
        <v>44326.87</v>
      </c>
      <c r="I16407" t="s">
        <v>575</v>
      </c>
      <c r="J16407" t="s">
        <v>14</v>
      </c>
      <c r="K16407" t="s">
        <v>387</v>
      </c>
    </row>
    <row r="16408" spans="1:11" x14ac:dyDescent="0.35">
      <c r="A16408" t="s">
        <v>565</v>
      </c>
      <c r="B16408" t="s">
        <v>304</v>
      </c>
      <c r="C16408" t="s">
        <v>87</v>
      </c>
      <c r="D16408" t="s">
        <v>78</v>
      </c>
      <c r="E16408">
        <v>2024</v>
      </c>
      <c r="F16408" t="s">
        <v>506</v>
      </c>
      <c r="G16408" t="s">
        <v>309</v>
      </c>
      <c r="H16408">
        <v>260158.58</v>
      </c>
      <c r="I16408" t="s">
        <v>575</v>
      </c>
      <c r="J16408" t="s">
        <v>347</v>
      </c>
      <c r="K16408" t="s">
        <v>387</v>
      </c>
    </row>
    <row r="16409" spans="1:11" x14ac:dyDescent="0.35">
      <c r="A16409" t="s">
        <v>565</v>
      </c>
      <c r="B16409" t="s">
        <v>304</v>
      </c>
      <c r="C16409" t="s">
        <v>87</v>
      </c>
      <c r="D16409" t="s">
        <v>78</v>
      </c>
      <c r="E16409">
        <v>2024</v>
      </c>
      <c r="F16409" t="s">
        <v>506</v>
      </c>
      <c r="G16409" t="s">
        <v>309</v>
      </c>
      <c r="H16409">
        <v>1201.3399999999999</v>
      </c>
      <c r="I16409" t="s">
        <v>575</v>
      </c>
      <c r="J16409" t="s">
        <v>14</v>
      </c>
      <c r="K16409" t="s">
        <v>387</v>
      </c>
    </row>
    <row r="16410" spans="1:11" x14ac:dyDescent="0.35">
      <c r="A16410" t="s">
        <v>565</v>
      </c>
      <c r="B16410" t="s">
        <v>304</v>
      </c>
      <c r="C16410" t="s">
        <v>87</v>
      </c>
      <c r="D16410" t="s">
        <v>78</v>
      </c>
      <c r="E16410">
        <v>2024</v>
      </c>
      <c r="F16410" t="s">
        <v>506</v>
      </c>
      <c r="G16410" t="s">
        <v>309</v>
      </c>
      <c r="H16410">
        <v>7050.77</v>
      </c>
      <c r="I16410" t="s">
        <v>575</v>
      </c>
      <c r="J16410" t="s">
        <v>347</v>
      </c>
      <c r="K16410" t="s">
        <v>387</v>
      </c>
    </row>
    <row r="16411" spans="1:11" x14ac:dyDescent="0.35">
      <c r="A16411" t="s">
        <v>565</v>
      </c>
      <c r="B16411" t="s">
        <v>304</v>
      </c>
      <c r="C16411" t="s">
        <v>87</v>
      </c>
      <c r="D16411" t="s">
        <v>78</v>
      </c>
      <c r="E16411">
        <v>2024</v>
      </c>
      <c r="F16411" t="s">
        <v>506</v>
      </c>
      <c r="G16411" t="s">
        <v>309</v>
      </c>
      <c r="H16411">
        <v>163.97</v>
      </c>
      <c r="I16411" t="s">
        <v>575</v>
      </c>
      <c r="J16411" t="s">
        <v>14</v>
      </c>
      <c r="K16411" t="s">
        <v>387</v>
      </c>
    </row>
    <row r="16412" spans="1:11" x14ac:dyDescent="0.35">
      <c r="A16412" t="s">
        <v>565</v>
      </c>
      <c r="B16412" t="s">
        <v>304</v>
      </c>
      <c r="C16412" t="s">
        <v>87</v>
      </c>
      <c r="D16412" t="s">
        <v>78</v>
      </c>
      <c r="E16412">
        <v>2024</v>
      </c>
      <c r="F16412" t="s">
        <v>506</v>
      </c>
      <c r="G16412" t="s">
        <v>309</v>
      </c>
      <c r="H16412">
        <v>962.42</v>
      </c>
      <c r="I16412" t="s">
        <v>575</v>
      </c>
      <c r="J16412" t="s">
        <v>347</v>
      </c>
      <c r="K16412" t="s">
        <v>387</v>
      </c>
    </row>
    <row r="16413" spans="1:11" x14ac:dyDescent="0.35">
      <c r="A16413" t="s">
        <v>565</v>
      </c>
      <c r="B16413" t="s">
        <v>304</v>
      </c>
      <c r="C16413" t="s">
        <v>87</v>
      </c>
      <c r="D16413" t="s">
        <v>78</v>
      </c>
      <c r="E16413">
        <v>2024</v>
      </c>
      <c r="F16413" t="s">
        <v>506</v>
      </c>
      <c r="G16413" t="s">
        <v>309</v>
      </c>
      <c r="H16413">
        <v>602.75</v>
      </c>
      <c r="I16413" t="s">
        <v>575</v>
      </c>
      <c r="J16413" t="s">
        <v>14</v>
      </c>
      <c r="K16413" t="s">
        <v>387</v>
      </c>
    </row>
    <row r="16414" spans="1:11" x14ac:dyDescent="0.35">
      <c r="A16414" t="s">
        <v>565</v>
      </c>
      <c r="B16414" t="s">
        <v>304</v>
      </c>
      <c r="C16414" t="s">
        <v>87</v>
      </c>
      <c r="D16414" t="s">
        <v>78</v>
      </c>
      <c r="E16414">
        <v>2024</v>
      </c>
      <c r="F16414" t="s">
        <v>506</v>
      </c>
      <c r="G16414" t="s">
        <v>309</v>
      </c>
      <c r="H16414">
        <v>3537.62</v>
      </c>
      <c r="I16414" t="s">
        <v>575</v>
      </c>
      <c r="J16414" t="s">
        <v>347</v>
      </c>
      <c r="K16414" t="s">
        <v>387</v>
      </c>
    </row>
    <row r="16415" spans="1:11" x14ac:dyDescent="0.35">
      <c r="A16415" t="s">
        <v>565</v>
      </c>
      <c r="B16415" t="s">
        <v>304</v>
      </c>
      <c r="C16415" t="s">
        <v>87</v>
      </c>
      <c r="D16415" t="s">
        <v>78</v>
      </c>
      <c r="E16415">
        <v>2024</v>
      </c>
      <c r="F16415" t="s">
        <v>506</v>
      </c>
      <c r="G16415" t="s">
        <v>309</v>
      </c>
      <c r="H16415">
        <v>49118.94</v>
      </c>
      <c r="I16415" t="s">
        <v>575</v>
      </c>
      <c r="J16415" t="s">
        <v>14</v>
      </c>
      <c r="K16415" t="s">
        <v>387</v>
      </c>
    </row>
    <row r="16416" spans="1:11" x14ac:dyDescent="0.35">
      <c r="A16416" t="s">
        <v>565</v>
      </c>
      <c r="B16416" t="s">
        <v>304</v>
      </c>
      <c r="C16416" t="s">
        <v>87</v>
      </c>
      <c r="D16416" t="s">
        <v>78</v>
      </c>
      <c r="E16416">
        <v>2024</v>
      </c>
      <c r="F16416" t="s">
        <v>506</v>
      </c>
      <c r="G16416" t="s">
        <v>309</v>
      </c>
      <c r="H16416">
        <v>288283.71999999997</v>
      </c>
      <c r="I16416" t="s">
        <v>575</v>
      </c>
      <c r="J16416" t="s">
        <v>347</v>
      </c>
      <c r="K16416" t="s">
        <v>387</v>
      </c>
    </row>
    <row r="16417" spans="1:11" x14ac:dyDescent="0.35">
      <c r="A16417" t="s">
        <v>565</v>
      </c>
      <c r="B16417" t="s">
        <v>304</v>
      </c>
      <c r="C16417" t="s">
        <v>87</v>
      </c>
      <c r="D16417" t="s">
        <v>78</v>
      </c>
      <c r="E16417">
        <v>2024</v>
      </c>
      <c r="F16417" t="s">
        <v>506</v>
      </c>
      <c r="G16417" t="s">
        <v>309</v>
      </c>
      <c r="H16417">
        <v>2867.54</v>
      </c>
      <c r="I16417" t="s">
        <v>575</v>
      </c>
      <c r="J16417" t="s">
        <v>14</v>
      </c>
      <c r="K16417" t="s">
        <v>387</v>
      </c>
    </row>
    <row r="16418" spans="1:11" x14ac:dyDescent="0.35">
      <c r="A16418" t="s">
        <v>565</v>
      </c>
      <c r="B16418" t="s">
        <v>304</v>
      </c>
      <c r="C16418" t="s">
        <v>87</v>
      </c>
      <c r="D16418" t="s">
        <v>78</v>
      </c>
      <c r="E16418">
        <v>2024</v>
      </c>
      <c r="F16418" t="s">
        <v>506</v>
      </c>
      <c r="G16418" t="s">
        <v>309</v>
      </c>
      <c r="H16418">
        <v>16829.830000000002</v>
      </c>
      <c r="I16418" t="s">
        <v>575</v>
      </c>
      <c r="J16418" t="s">
        <v>347</v>
      </c>
      <c r="K16418" t="s">
        <v>387</v>
      </c>
    </row>
    <row r="16419" spans="1:11" x14ac:dyDescent="0.35">
      <c r="A16419" t="s">
        <v>565</v>
      </c>
      <c r="B16419" t="s">
        <v>304</v>
      </c>
      <c r="C16419" t="s">
        <v>87</v>
      </c>
      <c r="D16419" t="s">
        <v>78</v>
      </c>
      <c r="E16419">
        <v>2024</v>
      </c>
      <c r="F16419" t="s">
        <v>500</v>
      </c>
      <c r="G16419" t="s">
        <v>311</v>
      </c>
      <c r="H16419">
        <v>3178.71</v>
      </c>
      <c r="I16419" t="s">
        <v>575</v>
      </c>
      <c r="J16419" t="s">
        <v>14</v>
      </c>
      <c r="K16419" t="s">
        <v>387</v>
      </c>
    </row>
    <row r="16420" spans="1:11" x14ac:dyDescent="0.35">
      <c r="A16420" t="s">
        <v>565</v>
      </c>
      <c r="B16420" t="s">
        <v>304</v>
      </c>
      <c r="C16420" t="s">
        <v>87</v>
      </c>
      <c r="D16420" t="s">
        <v>78</v>
      </c>
      <c r="E16420">
        <v>2024</v>
      </c>
      <c r="F16420" t="s">
        <v>500</v>
      </c>
      <c r="G16420" t="s">
        <v>311</v>
      </c>
      <c r="H16420">
        <v>136400.49</v>
      </c>
      <c r="I16420" t="s">
        <v>575</v>
      </c>
      <c r="J16420" t="s">
        <v>347</v>
      </c>
      <c r="K16420" t="s">
        <v>387</v>
      </c>
    </row>
    <row r="16421" spans="1:11" x14ac:dyDescent="0.35">
      <c r="A16421" t="s">
        <v>565</v>
      </c>
      <c r="B16421" t="s">
        <v>304</v>
      </c>
      <c r="C16421" t="s">
        <v>87</v>
      </c>
      <c r="D16421" t="s">
        <v>78</v>
      </c>
      <c r="E16421">
        <v>2024</v>
      </c>
      <c r="F16421" t="s">
        <v>500</v>
      </c>
      <c r="G16421" t="s">
        <v>311</v>
      </c>
      <c r="H16421">
        <v>86.16</v>
      </c>
      <c r="I16421" t="s">
        <v>575</v>
      </c>
      <c r="J16421" t="s">
        <v>14</v>
      </c>
      <c r="K16421" t="s">
        <v>387</v>
      </c>
    </row>
    <row r="16422" spans="1:11" x14ac:dyDescent="0.35">
      <c r="A16422" t="s">
        <v>565</v>
      </c>
      <c r="B16422" t="s">
        <v>304</v>
      </c>
      <c r="C16422" t="s">
        <v>87</v>
      </c>
      <c r="D16422" t="s">
        <v>78</v>
      </c>
      <c r="E16422">
        <v>2024</v>
      </c>
      <c r="F16422" t="s">
        <v>500</v>
      </c>
      <c r="G16422" t="s">
        <v>311</v>
      </c>
      <c r="H16422">
        <v>3696.7</v>
      </c>
      <c r="I16422" t="s">
        <v>575</v>
      </c>
      <c r="J16422" t="s">
        <v>347</v>
      </c>
      <c r="K16422" t="s">
        <v>387</v>
      </c>
    </row>
    <row r="16423" spans="1:11" x14ac:dyDescent="0.35">
      <c r="A16423" t="s">
        <v>565</v>
      </c>
      <c r="B16423" t="s">
        <v>304</v>
      </c>
      <c r="C16423" t="s">
        <v>87</v>
      </c>
      <c r="D16423" t="s">
        <v>78</v>
      </c>
      <c r="E16423">
        <v>2024</v>
      </c>
      <c r="F16423" t="s">
        <v>500</v>
      </c>
      <c r="G16423" t="s">
        <v>311</v>
      </c>
      <c r="H16423">
        <v>11.77</v>
      </c>
      <c r="I16423" t="s">
        <v>575</v>
      </c>
      <c r="J16423" t="s">
        <v>14</v>
      </c>
      <c r="K16423" t="s">
        <v>387</v>
      </c>
    </row>
    <row r="16424" spans="1:11" x14ac:dyDescent="0.35">
      <c r="A16424" t="s">
        <v>565</v>
      </c>
      <c r="B16424" t="s">
        <v>304</v>
      </c>
      <c r="C16424" t="s">
        <v>87</v>
      </c>
      <c r="D16424" t="s">
        <v>78</v>
      </c>
      <c r="E16424">
        <v>2024</v>
      </c>
      <c r="F16424" t="s">
        <v>500</v>
      </c>
      <c r="G16424" t="s">
        <v>311</v>
      </c>
      <c r="H16424">
        <v>504.59</v>
      </c>
      <c r="I16424" t="s">
        <v>575</v>
      </c>
      <c r="J16424" t="s">
        <v>347</v>
      </c>
      <c r="K16424" t="s">
        <v>387</v>
      </c>
    </row>
    <row r="16425" spans="1:11" x14ac:dyDescent="0.35">
      <c r="A16425" t="s">
        <v>565</v>
      </c>
      <c r="B16425" t="s">
        <v>304</v>
      </c>
      <c r="C16425" t="s">
        <v>87</v>
      </c>
      <c r="D16425" t="s">
        <v>78</v>
      </c>
      <c r="E16425">
        <v>2024</v>
      </c>
      <c r="F16425" t="s">
        <v>500</v>
      </c>
      <c r="G16425" t="s">
        <v>311</v>
      </c>
      <c r="H16425">
        <v>43.23</v>
      </c>
      <c r="I16425" t="s">
        <v>575</v>
      </c>
      <c r="J16425" t="s">
        <v>14</v>
      </c>
      <c r="K16425" t="s">
        <v>387</v>
      </c>
    </row>
    <row r="16426" spans="1:11" x14ac:dyDescent="0.35">
      <c r="A16426" t="s">
        <v>565</v>
      </c>
      <c r="B16426" t="s">
        <v>304</v>
      </c>
      <c r="C16426" t="s">
        <v>87</v>
      </c>
      <c r="D16426" t="s">
        <v>78</v>
      </c>
      <c r="E16426">
        <v>2024</v>
      </c>
      <c r="F16426" t="s">
        <v>500</v>
      </c>
      <c r="G16426" t="s">
        <v>311</v>
      </c>
      <c r="H16426">
        <v>1854.77</v>
      </c>
      <c r="I16426" t="s">
        <v>575</v>
      </c>
      <c r="J16426" t="s">
        <v>347</v>
      </c>
      <c r="K16426" t="s">
        <v>387</v>
      </c>
    </row>
    <row r="16427" spans="1:11" x14ac:dyDescent="0.35">
      <c r="A16427" t="s">
        <v>565</v>
      </c>
      <c r="B16427" t="s">
        <v>304</v>
      </c>
      <c r="C16427" t="s">
        <v>87</v>
      </c>
      <c r="D16427" t="s">
        <v>78</v>
      </c>
      <c r="E16427">
        <v>2024</v>
      </c>
      <c r="F16427" t="s">
        <v>500</v>
      </c>
      <c r="G16427" t="s">
        <v>311</v>
      </c>
      <c r="H16427">
        <v>3522.33</v>
      </c>
      <c r="I16427" t="s">
        <v>575</v>
      </c>
      <c r="J16427" t="s">
        <v>14</v>
      </c>
      <c r="K16427" t="s">
        <v>387</v>
      </c>
    </row>
    <row r="16428" spans="1:11" x14ac:dyDescent="0.35">
      <c r="A16428" t="s">
        <v>565</v>
      </c>
      <c r="B16428" t="s">
        <v>304</v>
      </c>
      <c r="C16428" t="s">
        <v>87</v>
      </c>
      <c r="D16428" t="s">
        <v>78</v>
      </c>
      <c r="E16428">
        <v>2024</v>
      </c>
      <c r="F16428" t="s">
        <v>500</v>
      </c>
      <c r="G16428" t="s">
        <v>311</v>
      </c>
      <c r="H16428">
        <v>151146.42000000001</v>
      </c>
      <c r="I16428" t="s">
        <v>575</v>
      </c>
      <c r="J16428" t="s">
        <v>347</v>
      </c>
      <c r="K16428" t="s">
        <v>387</v>
      </c>
    </row>
    <row r="16429" spans="1:11" x14ac:dyDescent="0.35">
      <c r="A16429" t="s">
        <v>565</v>
      </c>
      <c r="B16429" t="s">
        <v>304</v>
      </c>
      <c r="C16429" t="s">
        <v>87</v>
      </c>
      <c r="D16429" t="s">
        <v>78</v>
      </c>
      <c r="E16429">
        <v>2024</v>
      </c>
      <c r="F16429" t="s">
        <v>500</v>
      </c>
      <c r="G16429" t="s">
        <v>311</v>
      </c>
      <c r="H16429">
        <v>205.63</v>
      </c>
      <c r="I16429" t="s">
        <v>575</v>
      </c>
      <c r="J16429" t="s">
        <v>14</v>
      </c>
      <c r="K16429" t="s">
        <v>387</v>
      </c>
    </row>
    <row r="16430" spans="1:11" x14ac:dyDescent="0.35">
      <c r="A16430" t="s">
        <v>565</v>
      </c>
      <c r="B16430" t="s">
        <v>304</v>
      </c>
      <c r="C16430" t="s">
        <v>87</v>
      </c>
      <c r="D16430" t="s">
        <v>78</v>
      </c>
      <c r="E16430">
        <v>2024</v>
      </c>
      <c r="F16430" t="s">
        <v>500</v>
      </c>
      <c r="G16430" t="s">
        <v>311</v>
      </c>
      <c r="H16430">
        <v>8823.85</v>
      </c>
      <c r="I16430" t="s">
        <v>575</v>
      </c>
      <c r="J16430" t="s">
        <v>347</v>
      </c>
      <c r="K16430" t="s">
        <v>387</v>
      </c>
    </row>
    <row r="16431" spans="1:11" x14ac:dyDescent="0.35">
      <c r="A16431" t="s">
        <v>565</v>
      </c>
      <c r="B16431" t="s">
        <v>304</v>
      </c>
      <c r="C16431" t="s">
        <v>87</v>
      </c>
      <c r="D16431" t="s">
        <v>78</v>
      </c>
      <c r="E16431">
        <v>2024</v>
      </c>
      <c r="F16431" t="s">
        <v>71</v>
      </c>
      <c r="G16431" t="s">
        <v>310</v>
      </c>
      <c r="H16431">
        <v>13070.18</v>
      </c>
      <c r="I16431" t="s">
        <v>575</v>
      </c>
      <c r="J16431" t="s">
        <v>347</v>
      </c>
      <c r="K16431" t="s">
        <v>387</v>
      </c>
    </row>
    <row r="16432" spans="1:11" x14ac:dyDescent="0.35">
      <c r="A16432" t="s">
        <v>565</v>
      </c>
      <c r="B16432" t="s">
        <v>304</v>
      </c>
      <c r="C16432" t="s">
        <v>87</v>
      </c>
      <c r="D16432" t="s">
        <v>78</v>
      </c>
      <c r="E16432">
        <v>2024</v>
      </c>
      <c r="F16432" t="s">
        <v>71</v>
      </c>
      <c r="G16432" t="s">
        <v>310</v>
      </c>
      <c r="H16432">
        <v>354.22</v>
      </c>
      <c r="I16432" t="s">
        <v>575</v>
      </c>
      <c r="J16432" t="s">
        <v>347</v>
      </c>
      <c r="K16432" t="s">
        <v>387</v>
      </c>
    </row>
    <row r="16433" spans="1:11" x14ac:dyDescent="0.35">
      <c r="A16433" t="s">
        <v>565</v>
      </c>
      <c r="B16433" t="s">
        <v>304</v>
      </c>
      <c r="C16433" t="s">
        <v>87</v>
      </c>
      <c r="D16433" t="s">
        <v>78</v>
      </c>
      <c r="E16433">
        <v>2024</v>
      </c>
      <c r="F16433" t="s">
        <v>71</v>
      </c>
      <c r="G16433" t="s">
        <v>310</v>
      </c>
      <c r="H16433">
        <v>48.35</v>
      </c>
      <c r="I16433" t="s">
        <v>575</v>
      </c>
      <c r="J16433" t="s">
        <v>347</v>
      </c>
      <c r="K16433" t="s">
        <v>387</v>
      </c>
    </row>
    <row r="16434" spans="1:11" x14ac:dyDescent="0.35">
      <c r="A16434" t="s">
        <v>565</v>
      </c>
      <c r="B16434" t="s">
        <v>304</v>
      </c>
      <c r="C16434" t="s">
        <v>87</v>
      </c>
      <c r="D16434" t="s">
        <v>78</v>
      </c>
      <c r="E16434">
        <v>2024</v>
      </c>
      <c r="F16434" t="s">
        <v>71</v>
      </c>
      <c r="G16434" t="s">
        <v>310</v>
      </c>
      <c r="H16434">
        <v>177.73</v>
      </c>
      <c r="I16434" t="s">
        <v>575</v>
      </c>
      <c r="J16434" t="s">
        <v>347</v>
      </c>
      <c r="K16434" t="s">
        <v>387</v>
      </c>
    </row>
    <row r="16435" spans="1:11" x14ac:dyDescent="0.35">
      <c r="A16435" t="s">
        <v>565</v>
      </c>
      <c r="B16435" t="s">
        <v>304</v>
      </c>
      <c r="C16435" t="s">
        <v>87</v>
      </c>
      <c r="D16435" t="s">
        <v>78</v>
      </c>
      <c r="E16435">
        <v>2024</v>
      </c>
      <c r="F16435" t="s">
        <v>71</v>
      </c>
      <c r="G16435" t="s">
        <v>310</v>
      </c>
      <c r="H16435">
        <v>14483.16</v>
      </c>
      <c r="I16435" t="s">
        <v>575</v>
      </c>
      <c r="J16435" t="s">
        <v>347</v>
      </c>
      <c r="K16435" t="s">
        <v>387</v>
      </c>
    </row>
    <row r="16436" spans="1:11" x14ac:dyDescent="0.35">
      <c r="A16436" t="s">
        <v>565</v>
      </c>
      <c r="B16436" t="s">
        <v>304</v>
      </c>
      <c r="C16436" t="s">
        <v>87</v>
      </c>
      <c r="D16436" t="s">
        <v>78</v>
      </c>
      <c r="E16436">
        <v>2024</v>
      </c>
      <c r="F16436" t="s">
        <v>71</v>
      </c>
      <c r="G16436" t="s">
        <v>310</v>
      </c>
      <c r="H16436">
        <v>845.52</v>
      </c>
      <c r="I16436" t="s">
        <v>575</v>
      </c>
      <c r="J16436" t="s">
        <v>347</v>
      </c>
      <c r="K16436" t="s">
        <v>387</v>
      </c>
    </row>
    <row r="16437" spans="1:11" x14ac:dyDescent="0.35">
      <c r="A16437" t="s">
        <v>565</v>
      </c>
      <c r="B16437" t="s">
        <v>304</v>
      </c>
      <c r="C16437" t="s">
        <v>87</v>
      </c>
      <c r="D16437" t="s">
        <v>78</v>
      </c>
      <c r="E16437">
        <v>2024</v>
      </c>
      <c r="F16437" t="s">
        <v>148</v>
      </c>
      <c r="G16437" t="s">
        <v>308</v>
      </c>
      <c r="H16437">
        <v>15818.8</v>
      </c>
      <c r="I16437" t="s">
        <v>575</v>
      </c>
      <c r="J16437" t="s">
        <v>347</v>
      </c>
      <c r="K16437" t="s">
        <v>387</v>
      </c>
    </row>
    <row r="16438" spans="1:11" x14ac:dyDescent="0.35">
      <c r="A16438" t="s">
        <v>565</v>
      </c>
      <c r="B16438" t="s">
        <v>304</v>
      </c>
      <c r="C16438" t="s">
        <v>87</v>
      </c>
      <c r="D16438" t="s">
        <v>78</v>
      </c>
      <c r="E16438">
        <v>2024</v>
      </c>
      <c r="F16438" t="s">
        <v>148</v>
      </c>
      <c r="G16438" t="s">
        <v>308</v>
      </c>
      <c r="H16438">
        <v>428.72</v>
      </c>
      <c r="I16438" t="s">
        <v>575</v>
      </c>
      <c r="J16438" t="s">
        <v>347</v>
      </c>
      <c r="K16438" t="s">
        <v>387</v>
      </c>
    </row>
    <row r="16439" spans="1:11" x14ac:dyDescent="0.35">
      <c r="A16439" t="s">
        <v>565</v>
      </c>
      <c r="B16439" t="s">
        <v>304</v>
      </c>
      <c r="C16439" t="s">
        <v>87</v>
      </c>
      <c r="D16439" t="s">
        <v>78</v>
      </c>
      <c r="E16439">
        <v>2024</v>
      </c>
      <c r="F16439" t="s">
        <v>148</v>
      </c>
      <c r="G16439" t="s">
        <v>308</v>
      </c>
      <c r="H16439">
        <v>58.53</v>
      </c>
      <c r="I16439" t="s">
        <v>575</v>
      </c>
      <c r="J16439" t="s">
        <v>347</v>
      </c>
      <c r="K16439" t="s">
        <v>387</v>
      </c>
    </row>
    <row r="16440" spans="1:11" x14ac:dyDescent="0.35">
      <c r="A16440" t="s">
        <v>565</v>
      </c>
      <c r="B16440" t="s">
        <v>304</v>
      </c>
      <c r="C16440" t="s">
        <v>87</v>
      </c>
      <c r="D16440" t="s">
        <v>78</v>
      </c>
      <c r="E16440">
        <v>2024</v>
      </c>
      <c r="F16440" t="s">
        <v>148</v>
      </c>
      <c r="G16440" t="s">
        <v>308</v>
      </c>
      <c r="H16440">
        <v>215.1</v>
      </c>
      <c r="I16440" t="s">
        <v>575</v>
      </c>
      <c r="J16440" t="s">
        <v>347</v>
      </c>
      <c r="K16440" t="s">
        <v>387</v>
      </c>
    </row>
    <row r="16441" spans="1:11" x14ac:dyDescent="0.35">
      <c r="A16441" t="s">
        <v>565</v>
      </c>
      <c r="B16441" t="s">
        <v>304</v>
      </c>
      <c r="C16441" t="s">
        <v>87</v>
      </c>
      <c r="D16441" t="s">
        <v>78</v>
      </c>
      <c r="E16441">
        <v>2024</v>
      </c>
      <c r="F16441" t="s">
        <v>148</v>
      </c>
      <c r="G16441" t="s">
        <v>308</v>
      </c>
      <c r="H16441">
        <v>17528.919999999998</v>
      </c>
      <c r="I16441" t="s">
        <v>575</v>
      </c>
      <c r="J16441" t="s">
        <v>347</v>
      </c>
      <c r="K16441" t="s">
        <v>387</v>
      </c>
    </row>
    <row r="16442" spans="1:11" x14ac:dyDescent="0.35">
      <c r="A16442" t="s">
        <v>565</v>
      </c>
      <c r="B16442" t="s">
        <v>304</v>
      </c>
      <c r="C16442" t="s">
        <v>87</v>
      </c>
      <c r="D16442" t="s">
        <v>78</v>
      </c>
      <c r="E16442">
        <v>2024</v>
      </c>
      <c r="F16442" t="s">
        <v>148</v>
      </c>
      <c r="G16442" t="s">
        <v>308</v>
      </c>
      <c r="H16442">
        <v>1023.33</v>
      </c>
      <c r="I16442" t="s">
        <v>575</v>
      </c>
      <c r="J16442" t="s">
        <v>347</v>
      </c>
      <c r="K16442" t="s">
        <v>387</v>
      </c>
    </row>
    <row r="16443" spans="1:11" x14ac:dyDescent="0.35">
      <c r="A16443" t="s">
        <v>565</v>
      </c>
      <c r="B16443" t="s">
        <v>304</v>
      </c>
      <c r="C16443" t="s">
        <v>87</v>
      </c>
      <c r="D16443" t="s">
        <v>78</v>
      </c>
      <c r="E16443">
        <v>2024</v>
      </c>
      <c r="F16443" t="s">
        <v>156</v>
      </c>
      <c r="G16443" t="s">
        <v>307</v>
      </c>
      <c r="H16443">
        <v>1229.71</v>
      </c>
      <c r="I16443" t="s">
        <v>575</v>
      </c>
      <c r="J16443" t="s">
        <v>14</v>
      </c>
      <c r="K16443" t="s">
        <v>387</v>
      </c>
    </row>
    <row r="16444" spans="1:11" x14ac:dyDescent="0.35">
      <c r="A16444" t="s">
        <v>565</v>
      </c>
      <c r="B16444" t="s">
        <v>304</v>
      </c>
      <c r="C16444" t="s">
        <v>87</v>
      </c>
      <c r="D16444" t="s">
        <v>78</v>
      </c>
      <c r="E16444">
        <v>2024</v>
      </c>
      <c r="F16444" t="s">
        <v>156</v>
      </c>
      <c r="G16444" t="s">
        <v>307</v>
      </c>
      <c r="H16444">
        <v>81654.740000000005</v>
      </c>
      <c r="I16444" t="s">
        <v>575</v>
      </c>
      <c r="J16444" t="s">
        <v>347</v>
      </c>
      <c r="K16444" t="s">
        <v>387</v>
      </c>
    </row>
    <row r="16445" spans="1:11" x14ac:dyDescent="0.35">
      <c r="A16445" t="s">
        <v>565</v>
      </c>
      <c r="B16445" t="s">
        <v>304</v>
      </c>
      <c r="C16445" t="s">
        <v>87</v>
      </c>
      <c r="D16445" t="s">
        <v>78</v>
      </c>
      <c r="E16445">
        <v>2024</v>
      </c>
      <c r="F16445" t="s">
        <v>156</v>
      </c>
      <c r="G16445" t="s">
        <v>307</v>
      </c>
      <c r="H16445">
        <v>33.33</v>
      </c>
      <c r="I16445" t="s">
        <v>575</v>
      </c>
      <c r="J16445" t="s">
        <v>14</v>
      </c>
      <c r="K16445" t="s">
        <v>387</v>
      </c>
    </row>
    <row r="16446" spans="1:11" x14ac:dyDescent="0.35">
      <c r="A16446" t="s">
        <v>565</v>
      </c>
      <c r="B16446" t="s">
        <v>304</v>
      </c>
      <c r="C16446" t="s">
        <v>87</v>
      </c>
      <c r="D16446" t="s">
        <v>78</v>
      </c>
      <c r="E16446">
        <v>2024</v>
      </c>
      <c r="F16446" t="s">
        <v>156</v>
      </c>
      <c r="G16446" t="s">
        <v>307</v>
      </c>
      <c r="H16446">
        <v>2212.9899999999998</v>
      </c>
      <c r="I16446" t="s">
        <v>575</v>
      </c>
      <c r="J16446" t="s">
        <v>347</v>
      </c>
      <c r="K16446" t="s">
        <v>387</v>
      </c>
    </row>
    <row r="16447" spans="1:11" x14ac:dyDescent="0.35">
      <c r="A16447" t="s">
        <v>565</v>
      </c>
      <c r="B16447" t="s">
        <v>304</v>
      </c>
      <c r="C16447" t="s">
        <v>87</v>
      </c>
      <c r="D16447" t="s">
        <v>78</v>
      </c>
      <c r="E16447">
        <v>2024</v>
      </c>
      <c r="F16447" t="s">
        <v>156</v>
      </c>
      <c r="G16447" t="s">
        <v>307</v>
      </c>
      <c r="H16447">
        <v>4.55</v>
      </c>
      <c r="I16447" t="s">
        <v>575</v>
      </c>
      <c r="J16447" t="s">
        <v>14</v>
      </c>
      <c r="K16447" t="s">
        <v>387</v>
      </c>
    </row>
    <row r="16448" spans="1:11" x14ac:dyDescent="0.35">
      <c r="A16448" t="s">
        <v>565</v>
      </c>
      <c r="B16448" t="s">
        <v>304</v>
      </c>
      <c r="C16448" t="s">
        <v>87</v>
      </c>
      <c r="D16448" t="s">
        <v>78</v>
      </c>
      <c r="E16448">
        <v>2024</v>
      </c>
      <c r="F16448" t="s">
        <v>156</v>
      </c>
      <c r="G16448" t="s">
        <v>307</v>
      </c>
      <c r="H16448">
        <v>302.07</v>
      </c>
      <c r="I16448" t="s">
        <v>575</v>
      </c>
      <c r="J16448" t="s">
        <v>347</v>
      </c>
      <c r="K16448" t="s">
        <v>387</v>
      </c>
    </row>
    <row r="16449" spans="1:11" x14ac:dyDescent="0.35">
      <c r="A16449" t="s">
        <v>565</v>
      </c>
      <c r="B16449" t="s">
        <v>304</v>
      </c>
      <c r="C16449" t="s">
        <v>87</v>
      </c>
      <c r="D16449" t="s">
        <v>78</v>
      </c>
      <c r="E16449">
        <v>2024</v>
      </c>
      <c r="F16449" t="s">
        <v>156</v>
      </c>
      <c r="G16449" t="s">
        <v>307</v>
      </c>
      <c r="H16449">
        <v>16.71</v>
      </c>
      <c r="I16449" t="s">
        <v>575</v>
      </c>
      <c r="J16449" t="s">
        <v>14</v>
      </c>
      <c r="K16449" t="s">
        <v>387</v>
      </c>
    </row>
    <row r="16450" spans="1:11" x14ac:dyDescent="0.35">
      <c r="A16450" t="s">
        <v>565</v>
      </c>
      <c r="B16450" t="s">
        <v>304</v>
      </c>
      <c r="C16450" t="s">
        <v>87</v>
      </c>
      <c r="D16450" t="s">
        <v>78</v>
      </c>
      <c r="E16450">
        <v>2024</v>
      </c>
      <c r="F16450" t="s">
        <v>156</v>
      </c>
      <c r="G16450" t="s">
        <v>307</v>
      </c>
      <c r="H16450">
        <v>1110.3399999999999</v>
      </c>
      <c r="I16450" t="s">
        <v>575</v>
      </c>
      <c r="J16450" t="s">
        <v>347</v>
      </c>
      <c r="K16450" t="s">
        <v>387</v>
      </c>
    </row>
    <row r="16451" spans="1:11" x14ac:dyDescent="0.35">
      <c r="A16451" t="s">
        <v>565</v>
      </c>
      <c r="B16451" t="s">
        <v>304</v>
      </c>
      <c r="C16451" t="s">
        <v>87</v>
      </c>
      <c r="D16451" t="s">
        <v>78</v>
      </c>
      <c r="E16451">
        <v>2024</v>
      </c>
      <c r="F16451" t="s">
        <v>156</v>
      </c>
      <c r="G16451" t="s">
        <v>307</v>
      </c>
      <c r="H16451">
        <v>1362.64</v>
      </c>
      <c r="I16451" t="s">
        <v>575</v>
      </c>
      <c r="J16451" t="s">
        <v>14</v>
      </c>
      <c r="K16451" t="s">
        <v>387</v>
      </c>
    </row>
    <row r="16452" spans="1:11" x14ac:dyDescent="0.35">
      <c r="A16452" t="s">
        <v>565</v>
      </c>
      <c r="B16452" t="s">
        <v>304</v>
      </c>
      <c r="C16452" t="s">
        <v>87</v>
      </c>
      <c r="D16452" t="s">
        <v>78</v>
      </c>
      <c r="E16452">
        <v>2024</v>
      </c>
      <c r="F16452" t="s">
        <v>156</v>
      </c>
      <c r="G16452" t="s">
        <v>307</v>
      </c>
      <c r="H16452">
        <v>90482.21</v>
      </c>
      <c r="I16452" t="s">
        <v>575</v>
      </c>
      <c r="J16452" t="s">
        <v>347</v>
      </c>
      <c r="K16452" t="s">
        <v>387</v>
      </c>
    </row>
    <row r="16453" spans="1:11" x14ac:dyDescent="0.35">
      <c r="A16453" t="s">
        <v>565</v>
      </c>
      <c r="B16453" t="s">
        <v>304</v>
      </c>
      <c r="C16453" t="s">
        <v>87</v>
      </c>
      <c r="D16453" t="s">
        <v>78</v>
      </c>
      <c r="E16453">
        <v>2024</v>
      </c>
      <c r="F16453" t="s">
        <v>156</v>
      </c>
      <c r="G16453" t="s">
        <v>307</v>
      </c>
      <c r="H16453">
        <v>79.55</v>
      </c>
      <c r="I16453" t="s">
        <v>575</v>
      </c>
      <c r="J16453" t="s">
        <v>14</v>
      </c>
      <c r="K16453" t="s">
        <v>387</v>
      </c>
    </row>
    <row r="16454" spans="1:11" x14ac:dyDescent="0.35">
      <c r="A16454" t="s">
        <v>565</v>
      </c>
      <c r="B16454" t="s">
        <v>304</v>
      </c>
      <c r="C16454" t="s">
        <v>87</v>
      </c>
      <c r="D16454" t="s">
        <v>78</v>
      </c>
      <c r="E16454">
        <v>2024</v>
      </c>
      <c r="F16454" t="s">
        <v>156</v>
      </c>
      <c r="G16454" t="s">
        <v>307</v>
      </c>
      <c r="H16454">
        <v>5282.3</v>
      </c>
      <c r="I16454" t="s">
        <v>575</v>
      </c>
      <c r="J16454" t="s">
        <v>347</v>
      </c>
      <c r="K16454" t="s">
        <v>387</v>
      </c>
    </row>
    <row r="16455" spans="1:11" x14ac:dyDescent="0.35">
      <c r="A16455" t="s">
        <v>565</v>
      </c>
      <c r="B16455" t="s">
        <v>304</v>
      </c>
      <c r="C16455" t="s">
        <v>87</v>
      </c>
      <c r="D16455" t="s">
        <v>78</v>
      </c>
      <c r="E16455">
        <v>2024</v>
      </c>
      <c r="F16455" t="s">
        <v>502</v>
      </c>
      <c r="G16455" t="s">
        <v>68</v>
      </c>
      <c r="H16455">
        <v>196969.72</v>
      </c>
      <c r="I16455" t="s">
        <v>575</v>
      </c>
      <c r="J16455" t="s">
        <v>347</v>
      </c>
      <c r="K16455" t="s">
        <v>387</v>
      </c>
    </row>
    <row r="16456" spans="1:11" x14ac:dyDescent="0.35">
      <c r="A16456" t="s">
        <v>565</v>
      </c>
      <c r="B16456" t="s">
        <v>304</v>
      </c>
      <c r="C16456" t="s">
        <v>87</v>
      </c>
      <c r="D16456" t="s">
        <v>78</v>
      </c>
      <c r="E16456">
        <v>2024</v>
      </c>
      <c r="F16456" t="s">
        <v>502</v>
      </c>
      <c r="G16456" t="s">
        <v>68</v>
      </c>
      <c r="H16456">
        <v>3029.49</v>
      </c>
      <c r="I16456" t="s">
        <v>575</v>
      </c>
      <c r="J16456" t="s">
        <v>347</v>
      </c>
      <c r="K16456" t="s">
        <v>387</v>
      </c>
    </row>
    <row r="16457" spans="1:11" x14ac:dyDescent="0.35">
      <c r="A16457" t="s">
        <v>565</v>
      </c>
      <c r="B16457" t="s">
        <v>304</v>
      </c>
      <c r="C16457" t="s">
        <v>87</v>
      </c>
      <c r="D16457" t="s">
        <v>78</v>
      </c>
      <c r="E16457">
        <v>2024</v>
      </c>
      <c r="F16457" t="s">
        <v>502</v>
      </c>
      <c r="G16457" t="s">
        <v>68</v>
      </c>
      <c r="H16457">
        <v>775.95</v>
      </c>
      <c r="I16457" t="s">
        <v>575</v>
      </c>
      <c r="J16457" t="s">
        <v>347</v>
      </c>
      <c r="K16457" t="s">
        <v>387</v>
      </c>
    </row>
    <row r="16458" spans="1:11" x14ac:dyDescent="0.35">
      <c r="A16458" t="s">
        <v>565</v>
      </c>
      <c r="B16458" t="s">
        <v>304</v>
      </c>
      <c r="C16458" t="s">
        <v>87</v>
      </c>
      <c r="D16458" t="s">
        <v>78</v>
      </c>
      <c r="E16458">
        <v>2024</v>
      </c>
      <c r="F16458" t="s">
        <v>502</v>
      </c>
      <c r="G16458" t="s">
        <v>68</v>
      </c>
      <c r="H16458">
        <v>1544.47</v>
      </c>
      <c r="I16458" t="s">
        <v>575</v>
      </c>
      <c r="J16458" t="s">
        <v>347</v>
      </c>
      <c r="K16458" t="s">
        <v>387</v>
      </c>
    </row>
    <row r="16459" spans="1:11" x14ac:dyDescent="0.35">
      <c r="A16459" t="s">
        <v>565</v>
      </c>
      <c r="B16459" t="s">
        <v>304</v>
      </c>
      <c r="C16459" t="s">
        <v>87</v>
      </c>
      <c r="D16459" t="s">
        <v>78</v>
      </c>
      <c r="E16459">
        <v>2024</v>
      </c>
      <c r="F16459" t="s">
        <v>502</v>
      </c>
      <c r="G16459" t="s">
        <v>68</v>
      </c>
      <c r="H16459">
        <v>212964.97</v>
      </c>
      <c r="I16459" t="s">
        <v>575</v>
      </c>
      <c r="J16459" t="s">
        <v>347</v>
      </c>
      <c r="K16459" t="s">
        <v>387</v>
      </c>
    </row>
    <row r="16460" spans="1:11" x14ac:dyDescent="0.35">
      <c r="A16460" t="s">
        <v>565</v>
      </c>
      <c r="B16460" t="s">
        <v>304</v>
      </c>
      <c r="C16460" t="s">
        <v>87</v>
      </c>
      <c r="D16460" t="s">
        <v>78</v>
      </c>
      <c r="E16460">
        <v>2024</v>
      </c>
      <c r="F16460" t="s">
        <v>502</v>
      </c>
      <c r="G16460" t="s">
        <v>68</v>
      </c>
      <c r="H16460">
        <v>11840.4</v>
      </c>
      <c r="I16460" t="s">
        <v>575</v>
      </c>
      <c r="J16460" t="s">
        <v>347</v>
      </c>
      <c r="K16460" t="s">
        <v>387</v>
      </c>
    </row>
    <row r="16461" spans="1:11" hidden="1" x14ac:dyDescent="0.35">
      <c r="A16461" t="s">
        <v>565</v>
      </c>
      <c r="B16461" t="s">
        <v>84</v>
      </c>
      <c r="C16461" t="s">
        <v>85</v>
      </c>
      <c r="D16461" t="s">
        <v>78</v>
      </c>
      <c r="E16461">
        <v>2024</v>
      </c>
      <c r="F16461" t="s">
        <v>500</v>
      </c>
      <c r="G16461" t="s">
        <v>311</v>
      </c>
      <c r="H16461">
        <v>5908.51</v>
      </c>
      <c r="I16461" t="s">
        <v>575</v>
      </c>
      <c r="J16461" t="s">
        <v>347</v>
      </c>
      <c r="K16461" t="s">
        <v>388</v>
      </c>
    </row>
    <row r="16462" spans="1:11" hidden="1" x14ac:dyDescent="0.35">
      <c r="A16462" t="s">
        <v>565</v>
      </c>
      <c r="B16462" t="s">
        <v>84</v>
      </c>
      <c r="C16462" t="s">
        <v>85</v>
      </c>
      <c r="D16462" t="s">
        <v>78</v>
      </c>
      <c r="E16462">
        <v>2024</v>
      </c>
      <c r="F16462" t="s">
        <v>500</v>
      </c>
      <c r="G16462" t="s">
        <v>311</v>
      </c>
      <c r="H16462">
        <v>1357.86</v>
      </c>
      <c r="I16462" t="s">
        <v>575</v>
      </c>
      <c r="J16462" t="s">
        <v>347</v>
      </c>
      <c r="K16462" t="s">
        <v>388</v>
      </c>
    </row>
    <row r="16463" spans="1:11" hidden="1" x14ac:dyDescent="0.35">
      <c r="A16463" t="s">
        <v>565</v>
      </c>
      <c r="B16463" t="s">
        <v>84</v>
      </c>
      <c r="C16463" t="s">
        <v>85</v>
      </c>
      <c r="D16463" t="s">
        <v>78</v>
      </c>
      <c r="E16463">
        <v>2024</v>
      </c>
      <c r="F16463" t="s">
        <v>500</v>
      </c>
      <c r="G16463" t="s">
        <v>311</v>
      </c>
      <c r="H16463">
        <v>2312.0300000000002</v>
      </c>
      <c r="I16463" t="s">
        <v>575</v>
      </c>
      <c r="J16463" t="s">
        <v>347</v>
      </c>
      <c r="K16463" t="s">
        <v>388</v>
      </c>
    </row>
    <row r="16464" spans="1:11" hidden="1" x14ac:dyDescent="0.35">
      <c r="A16464" t="s">
        <v>565</v>
      </c>
      <c r="B16464" t="s">
        <v>84</v>
      </c>
      <c r="C16464" t="s">
        <v>85</v>
      </c>
      <c r="D16464" t="s">
        <v>78</v>
      </c>
      <c r="E16464">
        <v>2024</v>
      </c>
      <c r="F16464" t="s">
        <v>506</v>
      </c>
      <c r="G16464" t="s">
        <v>309</v>
      </c>
      <c r="H16464">
        <v>1534.53</v>
      </c>
      <c r="I16464" t="s">
        <v>575</v>
      </c>
      <c r="J16464" t="s">
        <v>347</v>
      </c>
      <c r="K16464" t="s">
        <v>388</v>
      </c>
    </row>
    <row r="16465" spans="1:11" hidden="1" x14ac:dyDescent="0.35">
      <c r="A16465" t="s">
        <v>565</v>
      </c>
      <c r="B16465" t="s">
        <v>84</v>
      </c>
      <c r="C16465" t="s">
        <v>85</v>
      </c>
      <c r="D16465" t="s">
        <v>78</v>
      </c>
      <c r="E16465">
        <v>2024</v>
      </c>
      <c r="F16465" t="s">
        <v>506</v>
      </c>
      <c r="G16465" t="s">
        <v>309</v>
      </c>
      <c r="H16465">
        <v>352.65</v>
      </c>
      <c r="I16465" t="s">
        <v>575</v>
      </c>
      <c r="J16465" t="s">
        <v>347</v>
      </c>
      <c r="K16465" t="s">
        <v>388</v>
      </c>
    </row>
    <row r="16466" spans="1:11" hidden="1" x14ac:dyDescent="0.35">
      <c r="A16466" t="s">
        <v>565</v>
      </c>
      <c r="B16466" t="s">
        <v>84</v>
      </c>
      <c r="C16466" t="s">
        <v>85</v>
      </c>
      <c r="D16466" t="s">
        <v>78</v>
      </c>
      <c r="E16466">
        <v>2024</v>
      </c>
      <c r="F16466" t="s">
        <v>506</v>
      </c>
      <c r="G16466" t="s">
        <v>309</v>
      </c>
      <c r="H16466">
        <v>600.46</v>
      </c>
      <c r="I16466" t="s">
        <v>575</v>
      </c>
      <c r="J16466" t="s">
        <v>347</v>
      </c>
      <c r="K16466" t="s">
        <v>388</v>
      </c>
    </row>
    <row r="16467" spans="1:11" hidden="1" x14ac:dyDescent="0.35">
      <c r="A16467" t="s">
        <v>565</v>
      </c>
      <c r="B16467" t="s">
        <v>84</v>
      </c>
      <c r="C16467" t="s">
        <v>85</v>
      </c>
      <c r="D16467" t="s">
        <v>78</v>
      </c>
      <c r="E16467">
        <v>2024</v>
      </c>
      <c r="F16467" t="s">
        <v>71</v>
      </c>
      <c r="G16467" t="s">
        <v>310</v>
      </c>
      <c r="H16467">
        <v>-3.22</v>
      </c>
      <c r="I16467" t="s">
        <v>575</v>
      </c>
      <c r="J16467" t="s">
        <v>347</v>
      </c>
      <c r="K16467" t="s">
        <v>388</v>
      </c>
    </row>
    <row r="16468" spans="1:11" hidden="1" x14ac:dyDescent="0.35">
      <c r="A16468" t="s">
        <v>565</v>
      </c>
      <c r="B16468" t="s">
        <v>84</v>
      </c>
      <c r="C16468" t="s">
        <v>85</v>
      </c>
      <c r="D16468" t="s">
        <v>78</v>
      </c>
      <c r="E16468">
        <v>2024</v>
      </c>
      <c r="F16468" t="s">
        <v>71</v>
      </c>
      <c r="G16468" t="s">
        <v>310</v>
      </c>
      <c r="H16468">
        <v>-0.74</v>
      </c>
      <c r="I16468" t="s">
        <v>575</v>
      </c>
      <c r="J16468" t="s">
        <v>347</v>
      </c>
      <c r="K16468" t="s">
        <v>388</v>
      </c>
    </row>
    <row r="16469" spans="1:11" hidden="1" x14ac:dyDescent="0.35">
      <c r="A16469" t="s">
        <v>565</v>
      </c>
      <c r="B16469" t="s">
        <v>84</v>
      </c>
      <c r="C16469" t="s">
        <v>85</v>
      </c>
      <c r="D16469" t="s">
        <v>78</v>
      </c>
      <c r="E16469">
        <v>2024</v>
      </c>
      <c r="F16469" t="s">
        <v>71</v>
      </c>
      <c r="G16469" t="s">
        <v>310</v>
      </c>
      <c r="H16469">
        <v>-1.26</v>
      </c>
      <c r="I16469" t="s">
        <v>575</v>
      </c>
      <c r="J16469" t="s">
        <v>347</v>
      </c>
      <c r="K16469" t="s">
        <v>388</v>
      </c>
    </row>
    <row r="16470" spans="1:11" hidden="1" x14ac:dyDescent="0.35">
      <c r="A16470" t="s">
        <v>565</v>
      </c>
      <c r="B16470" t="s">
        <v>84</v>
      </c>
      <c r="C16470" t="s">
        <v>85</v>
      </c>
      <c r="D16470" t="s">
        <v>78</v>
      </c>
      <c r="E16470">
        <v>2024</v>
      </c>
      <c r="F16470" t="s">
        <v>148</v>
      </c>
      <c r="G16470" t="s">
        <v>308</v>
      </c>
      <c r="H16470">
        <v>61.68</v>
      </c>
      <c r="I16470" t="s">
        <v>575</v>
      </c>
      <c r="J16470" t="s">
        <v>347</v>
      </c>
      <c r="K16470" t="s">
        <v>388</v>
      </c>
    </row>
    <row r="16471" spans="1:11" hidden="1" x14ac:dyDescent="0.35">
      <c r="A16471" t="s">
        <v>565</v>
      </c>
      <c r="B16471" t="s">
        <v>84</v>
      </c>
      <c r="C16471" t="s">
        <v>85</v>
      </c>
      <c r="D16471" t="s">
        <v>78</v>
      </c>
      <c r="E16471">
        <v>2024</v>
      </c>
      <c r="F16471" t="s">
        <v>148</v>
      </c>
      <c r="G16471" t="s">
        <v>308</v>
      </c>
      <c r="H16471">
        <v>14.18</v>
      </c>
      <c r="I16471" t="s">
        <v>575</v>
      </c>
      <c r="J16471" t="s">
        <v>347</v>
      </c>
      <c r="K16471" t="s">
        <v>388</v>
      </c>
    </row>
    <row r="16472" spans="1:11" hidden="1" x14ac:dyDescent="0.35">
      <c r="A16472" t="s">
        <v>565</v>
      </c>
      <c r="B16472" t="s">
        <v>84</v>
      </c>
      <c r="C16472" t="s">
        <v>85</v>
      </c>
      <c r="D16472" t="s">
        <v>78</v>
      </c>
      <c r="E16472">
        <v>2024</v>
      </c>
      <c r="F16472" t="s">
        <v>148</v>
      </c>
      <c r="G16472" t="s">
        <v>308</v>
      </c>
      <c r="H16472">
        <v>24.14</v>
      </c>
      <c r="I16472" t="s">
        <v>575</v>
      </c>
      <c r="J16472" t="s">
        <v>347</v>
      </c>
      <c r="K16472" t="s">
        <v>388</v>
      </c>
    </row>
    <row r="16473" spans="1:11" hidden="1" x14ac:dyDescent="0.35">
      <c r="A16473" t="s">
        <v>565</v>
      </c>
      <c r="B16473" t="s">
        <v>84</v>
      </c>
      <c r="C16473" t="s">
        <v>85</v>
      </c>
      <c r="D16473" t="s">
        <v>78</v>
      </c>
      <c r="E16473">
        <v>2024</v>
      </c>
      <c r="F16473" t="s">
        <v>156</v>
      </c>
      <c r="G16473" t="s">
        <v>307</v>
      </c>
      <c r="H16473">
        <v>4713.8100000000004</v>
      </c>
      <c r="I16473" t="s">
        <v>575</v>
      </c>
      <c r="J16473" t="s">
        <v>347</v>
      </c>
      <c r="K16473" t="s">
        <v>388</v>
      </c>
    </row>
    <row r="16474" spans="1:11" hidden="1" x14ac:dyDescent="0.35">
      <c r="A16474" t="s">
        <v>565</v>
      </c>
      <c r="B16474" t="s">
        <v>84</v>
      </c>
      <c r="C16474" t="s">
        <v>85</v>
      </c>
      <c r="D16474" t="s">
        <v>78</v>
      </c>
      <c r="E16474">
        <v>2024</v>
      </c>
      <c r="F16474" t="s">
        <v>156</v>
      </c>
      <c r="G16474" t="s">
        <v>307</v>
      </c>
      <c r="H16474">
        <v>1083.3</v>
      </c>
      <c r="I16474" t="s">
        <v>575</v>
      </c>
      <c r="J16474" t="s">
        <v>347</v>
      </c>
      <c r="K16474" t="s">
        <v>388</v>
      </c>
    </row>
    <row r="16475" spans="1:11" hidden="1" x14ac:dyDescent="0.35">
      <c r="A16475" t="s">
        <v>565</v>
      </c>
      <c r="B16475" t="s">
        <v>84</v>
      </c>
      <c r="C16475" t="s">
        <v>85</v>
      </c>
      <c r="D16475" t="s">
        <v>78</v>
      </c>
      <c r="E16475">
        <v>2024</v>
      </c>
      <c r="F16475" t="s">
        <v>156</v>
      </c>
      <c r="G16475" t="s">
        <v>307</v>
      </c>
      <c r="H16475">
        <v>1844.53</v>
      </c>
      <c r="I16475" t="s">
        <v>575</v>
      </c>
      <c r="J16475" t="s">
        <v>347</v>
      </c>
      <c r="K16475" t="s">
        <v>388</v>
      </c>
    </row>
    <row r="16476" spans="1:11" hidden="1" x14ac:dyDescent="0.35">
      <c r="A16476" t="s">
        <v>565</v>
      </c>
      <c r="B16476" t="s">
        <v>84</v>
      </c>
      <c r="C16476" t="s">
        <v>351</v>
      </c>
      <c r="D16476" t="s">
        <v>78</v>
      </c>
      <c r="E16476">
        <v>2024</v>
      </c>
      <c r="F16476" t="s">
        <v>500</v>
      </c>
      <c r="G16476" t="s">
        <v>311</v>
      </c>
      <c r="H16476">
        <v>6653.47</v>
      </c>
      <c r="I16476" t="s">
        <v>575</v>
      </c>
      <c r="J16476" t="s">
        <v>14</v>
      </c>
      <c r="K16476" t="s">
        <v>403</v>
      </c>
    </row>
    <row r="16477" spans="1:11" hidden="1" x14ac:dyDescent="0.35">
      <c r="A16477" t="s">
        <v>565</v>
      </c>
      <c r="B16477" t="s">
        <v>84</v>
      </c>
      <c r="C16477" t="s">
        <v>351</v>
      </c>
      <c r="D16477" t="s">
        <v>78</v>
      </c>
      <c r="E16477">
        <v>2024</v>
      </c>
      <c r="F16477" t="s">
        <v>500</v>
      </c>
      <c r="G16477" t="s">
        <v>311</v>
      </c>
      <c r="H16477">
        <v>25579.07</v>
      </c>
      <c r="I16477" t="s">
        <v>575</v>
      </c>
      <c r="J16477" t="s">
        <v>347</v>
      </c>
      <c r="K16477" t="s">
        <v>403</v>
      </c>
    </row>
    <row r="16478" spans="1:11" hidden="1" x14ac:dyDescent="0.35">
      <c r="A16478" t="s">
        <v>565</v>
      </c>
      <c r="B16478" t="s">
        <v>84</v>
      </c>
      <c r="C16478" t="s">
        <v>351</v>
      </c>
      <c r="D16478" t="s">
        <v>78</v>
      </c>
      <c r="E16478">
        <v>2024</v>
      </c>
      <c r="F16478" t="s">
        <v>506</v>
      </c>
      <c r="G16478" t="s">
        <v>309</v>
      </c>
      <c r="H16478">
        <v>1811.84</v>
      </c>
      <c r="I16478" t="s">
        <v>575</v>
      </c>
      <c r="J16478" t="s">
        <v>347</v>
      </c>
      <c r="K16478" t="s">
        <v>403</v>
      </c>
    </row>
    <row r="16479" spans="1:11" hidden="1" x14ac:dyDescent="0.35">
      <c r="A16479" t="s">
        <v>565</v>
      </c>
      <c r="B16479" t="s">
        <v>84</v>
      </c>
      <c r="C16479" t="s">
        <v>351</v>
      </c>
      <c r="D16479" t="s">
        <v>78</v>
      </c>
      <c r="E16479">
        <v>2024</v>
      </c>
      <c r="F16479" t="s">
        <v>71</v>
      </c>
      <c r="G16479" t="s">
        <v>310</v>
      </c>
      <c r="H16479">
        <v>15</v>
      </c>
      <c r="I16479" t="s">
        <v>575</v>
      </c>
      <c r="J16479" t="s">
        <v>347</v>
      </c>
      <c r="K16479" t="s">
        <v>403</v>
      </c>
    </row>
    <row r="16480" spans="1:11" hidden="1" x14ac:dyDescent="0.35">
      <c r="A16480" t="s">
        <v>565</v>
      </c>
      <c r="B16480" t="s">
        <v>84</v>
      </c>
      <c r="C16480" t="s">
        <v>351</v>
      </c>
      <c r="D16480" t="s">
        <v>78</v>
      </c>
      <c r="E16480">
        <v>2024</v>
      </c>
      <c r="F16480" t="s">
        <v>156</v>
      </c>
      <c r="G16480" t="s">
        <v>307</v>
      </c>
      <c r="H16480">
        <v>64.8</v>
      </c>
      <c r="I16480" t="s">
        <v>575</v>
      </c>
      <c r="J16480" t="s">
        <v>14</v>
      </c>
      <c r="K16480" t="s">
        <v>403</v>
      </c>
    </row>
    <row r="16481" spans="1:11" hidden="1" x14ac:dyDescent="0.35">
      <c r="A16481" t="s">
        <v>565</v>
      </c>
      <c r="B16481" t="s">
        <v>84</v>
      </c>
      <c r="C16481" t="s">
        <v>351</v>
      </c>
      <c r="D16481" t="s">
        <v>78</v>
      </c>
      <c r="E16481">
        <v>2024</v>
      </c>
      <c r="F16481" t="s">
        <v>156</v>
      </c>
      <c r="G16481" t="s">
        <v>307</v>
      </c>
      <c r="H16481">
        <v>1199.42</v>
      </c>
      <c r="I16481" t="s">
        <v>575</v>
      </c>
      <c r="J16481" t="s">
        <v>347</v>
      </c>
      <c r="K16481" t="s">
        <v>403</v>
      </c>
    </row>
    <row r="16482" spans="1:11" hidden="1" x14ac:dyDescent="0.35">
      <c r="A16482" t="s">
        <v>565</v>
      </c>
      <c r="B16482" t="s">
        <v>84</v>
      </c>
      <c r="C16482" t="s">
        <v>329</v>
      </c>
      <c r="D16482" t="s">
        <v>78</v>
      </c>
      <c r="E16482">
        <v>2024</v>
      </c>
      <c r="F16482" t="s">
        <v>500</v>
      </c>
      <c r="G16482" t="s">
        <v>311</v>
      </c>
      <c r="H16482">
        <v>14641.94</v>
      </c>
      <c r="I16482" t="s">
        <v>575</v>
      </c>
      <c r="J16482" t="s">
        <v>14</v>
      </c>
      <c r="K16482" t="s">
        <v>390</v>
      </c>
    </row>
    <row r="16483" spans="1:11" hidden="1" x14ac:dyDescent="0.35">
      <c r="A16483" t="s">
        <v>565</v>
      </c>
      <c r="B16483" t="s">
        <v>84</v>
      </c>
      <c r="C16483" t="s">
        <v>329</v>
      </c>
      <c r="D16483" t="s">
        <v>78</v>
      </c>
      <c r="E16483">
        <v>2024</v>
      </c>
      <c r="F16483" t="s">
        <v>500</v>
      </c>
      <c r="G16483" t="s">
        <v>311</v>
      </c>
      <c r="H16483">
        <v>14291.61</v>
      </c>
      <c r="I16483" t="s">
        <v>575</v>
      </c>
      <c r="J16483" t="s">
        <v>347</v>
      </c>
      <c r="K16483" t="s">
        <v>390</v>
      </c>
    </row>
    <row r="16484" spans="1:11" hidden="1" x14ac:dyDescent="0.35">
      <c r="A16484" t="s">
        <v>565</v>
      </c>
      <c r="B16484" t="s">
        <v>84</v>
      </c>
      <c r="C16484" t="s">
        <v>329</v>
      </c>
      <c r="D16484" t="s">
        <v>78</v>
      </c>
      <c r="E16484">
        <v>2024</v>
      </c>
      <c r="F16484" t="s">
        <v>500</v>
      </c>
      <c r="G16484" t="s">
        <v>311</v>
      </c>
      <c r="H16484">
        <v>5952.38</v>
      </c>
      <c r="I16484" t="s">
        <v>575</v>
      </c>
      <c r="J16484" t="s">
        <v>14</v>
      </c>
      <c r="K16484" t="s">
        <v>390</v>
      </c>
    </row>
    <row r="16485" spans="1:11" hidden="1" x14ac:dyDescent="0.35">
      <c r="A16485" t="s">
        <v>565</v>
      </c>
      <c r="B16485" t="s">
        <v>84</v>
      </c>
      <c r="C16485" t="s">
        <v>329</v>
      </c>
      <c r="D16485" t="s">
        <v>78</v>
      </c>
      <c r="E16485">
        <v>2024</v>
      </c>
      <c r="F16485" t="s">
        <v>500</v>
      </c>
      <c r="G16485" t="s">
        <v>311</v>
      </c>
      <c r="H16485">
        <v>5809.97</v>
      </c>
      <c r="I16485" t="s">
        <v>575</v>
      </c>
      <c r="J16485" t="s">
        <v>347</v>
      </c>
      <c r="K16485" t="s">
        <v>390</v>
      </c>
    </row>
    <row r="16486" spans="1:11" hidden="1" x14ac:dyDescent="0.35">
      <c r="A16486" t="s">
        <v>565</v>
      </c>
      <c r="B16486" t="s">
        <v>84</v>
      </c>
      <c r="C16486" t="s">
        <v>329</v>
      </c>
      <c r="D16486" t="s">
        <v>78</v>
      </c>
      <c r="E16486">
        <v>2024</v>
      </c>
      <c r="F16486" t="s">
        <v>500</v>
      </c>
      <c r="G16486" t="s">
        <v>311</v>
      </c>
      <c r="H16486">
        <v>2202</v>
      </c>
      <c r="I16486" t="s">
        <v>575</v>
      </c>
      <c r="J16486" t="s">
        <v>14</v>
      </c>
      <c r="K16486" t="s">
        <v>390</v>
      </c>
    </row>
    <row r="16487" spans="1:11" hidden="1" x14ac:dyDescent="0.35">
      <c r="A16487" t="s">
        <v>565</v>
      </c>
      <c r="B16487" t="s">
        <v>84</v>
      </c>
      <c r="C16487" t="s">
        <v>329</v>
      </c>
      <c r="D16487" t="s">
        <v>78</v>
      </c>
      <c r="E16487">
        <v>2024</v>
      </c>
      <c r="F16487" t="s">
        <v>500</v>
      </c>
      <c r="G16487" t="s">
        <v>311</v>
      </c>
      <c r="H16487">
        <v>2149.31</v>
      </c>
      <c r="I16487" t="s">
        <v>575</v>
      </c>
      <c r="J16487" t="s">
        <v>347</v>
      </c>
      <c r="K16487" t="s">
        <v>390</v>
      </c>
    </row>
    <row r="16488" spans="1:11" hidden="1" x14ac:dyDescent="0.35">
      <c r="A16488" t="s">
        <v>565</v>
      </c>
      <c r="B16488" t="s">
        <v>84</v>
      </c>
      <c r="C16488" t="s">
        <v>329</v>
      </c>
      <c r="D16488" t="s">
        <v>78</v>
      </c>
      <c r="E16488">
        <v>2024</v>
      </c>
      <c r="F16488" t="s">
        <v>500</v>
      </c>
      <c r="G16488" t="s">
        <v>311</v>
      </c>
      <c r="H16488">
        <v>2299.3000000000002</v>
      </c>
      <c r="I16488" t="s">
        <v>575</v>
      </c>
      <c r="J16488" t="s">
        <v>14</v>
      </c>
      <c r="K16488" t="s">
        <v>390</v>
      </c>
    </row>
    <row r="16489" spans="1:11" hidden="1" x14ac:dyDescent="0.35">
      <c r="A16489" t="s">
        <v>565</v>
      </c>
      <c r="B16489" t="s">
        <v>84</v>
      </c>
      <c r="C16489" t="s">
        <v>329</v>
      </c>
      <c r="D16489" t="s">
        <v>78</v>
      </c>
      <c r="E16489">
        <v>2024</v>
      </c>
      <c r="F16489" t="s">
        <v>500</v>
      </c>
      <c r="G16489" t="s">
        <v>311</v>
      </c>
      <c r="H16489">
        <v>2244.29</v>
      </c>
      <c r="I16489" t="s">
        <v>575</v>
      </c>
      <c r="J16489" t="s">
        <v>347</v>
      </c>
      <c r="K16489" t="s">
        <v>390</v>
      </c>
    </row>
    <row r="16490" spans="1:11" hidden="1" x14ac:dyDescent="0.35">
      <c r="A16490" t="s">
        <v>565</v>
      </c>
      <c r="B16490" t="s">
        <v>84</v>
      </c>
      <c r="C16490" t="s">
        <v>329</v>
      </c>
      <c r="D16490" t="s">
        <v>78</v>
      </c>
      <c r="E16490">
        <v>2024</v>
      </c>
      <c r="F16490" t="s">
        <v>500</v>
      </c>
      <c r="G16490" t="s">
        <v>311</v>
      </c>
      <c r="H16490">
        <v>16458.97</v>
      </c>
      <c r="I16490" t="s">
        <v>575</v>
      </c>
      <c r="J16490" t="s">
        <v>14</v>
      </c>
      <c r="K16490" t="s">
        <v>390</v>
      </c>
    </row>
    <row r="16491" spans="1:11" hidden="1" x14ac:dyDescent="0.35">
      <c r="A16491" t="s">
        <v>565</v>
      </c>
      <c r="B16491" t="s">
        <v>84</v>
      </c>
      <c r="C16491" t="s">
        <v>329</v>
      </c>
      <c r="D16491" t="s">
        <v>78</v>
      </c>
      <c r="E16491">
        <v>2024</v>
      </c>
      <c r="F16491" t="s">
        <v>500</v>
      </c>
      <c r="G16491" t="s">
        <v>311</v>
      </c>
      <c r="H16491">
        <v>16065.17</v>
      </c>
      <c r="I16491" t="s">
        <v>575</v>
      </c>
      <c r="J16491" t="s">
        <v>347</v>
      </c>
      <c r="K16491" t="s">
        <v>390</v>
      </c>
    </row>
    <row r="16492" spans="1:11" hidden="1" x14ac:dyDescent="0.35">
      <c r="A16492" t="s">
        <v>565</v>
      </c>
      <c r="B16492" t="s">
        <v>84</v>
      </c>
      <c r="C16492" t="s">
        <v>329</v>
      </c>
      <c r="D16492" t="s">
        <v>78</v>
      </c>
      <c r="E16492">
        <v>2024</v>
      </c>
      <c r="F16492" t="s">
        <v>500</v>
      </c>
      <c r="G16492" t="s">
        <v>311</v>
      </c>
      <c r="H16492">
        <v>1070.33</v>
      </c>
      <c r="I16492" t="s">
        <v>575</v>
      </c>
      <c r="J16492" t="s">
        <v>14</v>
      </c>
      <c r="K16492" t="s">
        <v>390</v>
      </c>
    </row>
    <row r="16493" spans="1:11" hidden="1" x14ac:dyDescent="0.35">
      <c r="A16493" t="s">
        <v>565</v>
      </c>
      <c r="B16493" t="s">
        <v>84</v>
      </c>
      <c r="C16493" t="s">
        <v>329</v>
      </c>
      <c r="D16493" t="s">
        <v>78</v>
      </c>
      <c r="E16493">
        <v>2024</v>
      </c>
      <c r="F16493" t="s">
        <v>500</v>
      </c>
      <c r="G16493" t="s">
        <v>311</v>
      </c>
      <c r="H16493">
        <v>1044.72</v>
      </c>
      <c r="I16493" t="s">
        <v>575</v>
      </c>
      <c r="J16493" t="s">
        <v>347</v>
      </c>
      <c r="K16493" t="s">
        <v>390</v>
      </c>
    </row>
    <row r="16494" spans="1:11" hidden="1" x14ac:dyDescent="0.35">
      <c r="A16494" t="s">
        <v>565</v>
      </c>
      <c r="B16494" t="s">
        <v>84</v>
      </c>
      <c r="C16494" t="s">
        <v>329</v>
      </c>
      <c r="D16494" t="s">
        <v>78</v>
      </c>
      <c r="E16494">
        <v>2024</v>
      </c>
      <c r="F16494" t="s">
        <v>506</v>
      </c>
      <c r="G16494" t="s">
        <v>309</v>
      </c>
      <c r="H16494">
        <v>1568.15</v>
      </c>
      <c r="I16494" t="s">
        <v>575</v>
      </c>
      <c r="J16494" t="s">
        <v>347</v>
      </c>
      <c r="K16494" t="s">
        <v>390</v>
      </c>
    </row>
    <row r="16495" spans="1:11" hidden="1" x14ac:dyDescent="0.35">
      <c r="A16495" t="s">
        <v>565</v>
      </c>
      <c r="B16495" t="s">
        <v>84</v>
      </c>
      <c r="C16495" t="s">
        <v>329</v>
      </c>
      <c r="D16495" t="s">
        <v>78</v>
      </c>
      <c r="E16495">
        <v>2024</v>
      </c>
      <c r="F16495" t="s">
        <v>506</v>
      </c>
      <c r="G16495" t="s">
        <v>309</v>
      </c>
      <c r="H16495">
        <v>637.5</v>
      </c>
      <c r="I16495" t="s">
        <v>575</v>
      </c>
      <c r="J16495" t="s">
        <v>347</v>
      </c>
      <c r="K16495" t="s">
        <v>390</v>
      </c>
    </row>
    <row r="16496" spans="1:11" hidden="1" x14ac:dyDescent="0.35">
      <c r="A16496" t="s">
        <v>565</v>
      </c>
      <c r="B16496" t="s">
        <v>84</v>
      </c>
      <c r="C16496" t="s">
        <v>329</v>
      </c>
      <c r="D16496" t="s">
        <v>78</v>
      </c>
      <c r="E16496">
        <v>2024</v>
      </c>
      <c r="F16496" t="s">
        <v>506</v>
      </c>
      <c r="G16496" t="s">
        <v>309</v>
      </c>
      <c r="H16496">
        <v>235.84</v>
      </c>
      <c r="I16496" t="s">
        <v>575</v>
      </c>
      <c r="J16496" t="s">
        <v>347</v>
      </c>
      <c r="K16496" t="s">
        <v>390</v>
      </c>
    </row>
    <row r="16497" spans="1:11" hidden="1" x14ac:dyDescent="0.35">
      <c r="A16497" t="s">
        <v>565</v>
      </c>
      <c r="B16497" t="s">
        <v>84</v>
      </c>
      <c r="C16497" t="s">
        <v>329</v>
      </c>
      <c r="D16497" t="s">
        <v>78</v>
      </c>
      <c r="E16497">
        <v>2024</v>
      </c>
      <c r="F16497" t="s">
        <v>506</v>
      </c>
      <c r="G16497" t="s">
        <v>309</v>
      </c>
      <c r="H16497">
        <v>246.26</v>
      </c>
      <c r="I16497" t="s">
        <v>575</v>
      </c>
      <c r="J16497" t="s">
        <v>347</v>
      </c>
      <c r="K16497" t="s">
        <v>390</v>
      </c>
    </row>
    <row r="16498" spans="1:11" hidden="1" x14ac:dyDescent="0.35">
      <c r="A16498" t="s">
        <v>565</v>
      </c>
      <c r="B16498" t="s">
        <v>84</v>
      </c>
      <c r="C16498" t="s">
        <v>329</v>
      </c>
      <c r="D16498" t="s">
        <v>78</v>
      </c>
      <c r="E16498">
        <v>2024</v>
      </c>
      <c r="F16498" t="s">
        <v>506</v>
      </c>
      <c r="G16498" t="s">
        <v>309</v>
      </c>
      <c r="H16498">
        <v>1762.76</v>
      </c>
      <c r="I16498" t="s">
        <v>575</v>
      </c>
      <c r="J16498" t="s">
        <v>347</v>
      </c>
      <c r="K16498" t="s">
        <v>390</v>
      </c>
    </row>
    <row r="16499" spans="1:11" hidden="1" x14ac:dyDescent="0.35">
      <c r="A16499" t="s">
        <v>565</v>
      </c>
      <c r="B16499" t="s">
        <v>84</v>
      </c>
      <c r="C16499" t="s">
        <v>329</v>
      </c>
      <c r="D16499" t="s">
        <v>78</v>
      </c>
      <c r="E16499">
        <v>2024</v>
      </c>
      <c r="F16499" t="s">
        <v>506</v>
      </c>
      <c r="G16499" t="s">
        <v>309</v>
      </c>
      <c r="H16499">
        <v>114.63</v>
      </c>
      <c r="I16499" t="s">
        <v>575</v>
      </c>
      <c r="J16499" t="s">
        <v>347</v>
      </c>
      <c r="K16499" t="s">
        <v>390</v>
      </c>
    </row>
    <row r="16500" spans="1:11" hidden="1" x14ac:dyDescent="0.35">
      <c r="A16500" t="s">
        <v>565</v>
      </c>
      <c r="B16500" t="s">
        <v>84</v>
      </c>
      <c r="C16500" t="s">
        <v>329</v>
      </c>
      <c r="D16500" t="s">
        <v>78</v>
      </c>
      <c r="E16500">
        <v>2024</v>
      </c>
      <c r="F16500" t="s">
        <v>71</v>
      </c>
      <c r="G16500" t="s">
        <v>310</v>
      </c>
      <c r="H16500">
        <v>114.38</v>
      </c>
      <c r="I16500" t="s">
        <v>575</v>
      </c>
      <c r="J16500" t="s">
        <v>347</v>
      </c>
      <c r="K16500" t="s">
        <v>390</v>
      </c>
    </row>
    <row r="16501" spans="1:11" hidden="1" x14ac:dyDescent="0.35">
      <c r="A16501" t="s">
        <v>565</v>
      </c>
      <c r="B16501" t="s">
        <v>84</v>
      </c>
      <c r="C16501" t="s">
        <v>329</v>
      </c>
      <c r="D16501" t="s">
        <v>78</v>
      </c>
      <c r="E16501">
        <v>2024</v>
      </c>
      <c r="F16501" t="s">
        <v>71</v>
      </c>
      <c r="G16501" t="s">
        <v>310</v>
      </c>
      <c r="H16501">
        <v>46.5</v>
      </c>
      <c r="I16501" t="s">
        <v>575</v>
      </c>
      <c r="J16501" t="s">
        <v>347</v>
      </c>
      <c r="K16501" t="s">
        <v>390</v>
      </c>
    </row>
    <row r="16502" spans="1:11" hidden="1" x14ac:dyDescent="0.35">
      <c r="A16502" t="s">
        <v>565</v>
      </c>
      <c r="B16502" t="s">
        <v>84</v>
      </c>
      <c r="C16502" t="s">
        <v>329</v>
      </c>
      <c r="D16502" t="s">
        <v>78</v>
      </c>
      <c r="E16502">
        <v>2024</v>
      </c>
      <c r="F16502" t="s">
        <v>71</v>
      </c>
      <c r="G16502" t="s">
        <v>310</v>
      </c>
      <c r="H16502">
        <v>17.21</v>
      </c>
      <c r="I16502" t="s">
        <v>575</v>
      </c>
      <c r="J16502" t="s">
        <v>347</v>
      </c>
      <c r="K16502" t="s">
        <v>390</v>
      </c>
    </row>
    <row r="16503" spans="1:11" hidden="1" x14ac:dyDescent="0.35">
      <c r="A16503" t="s">
        <v>565</v>
      </c>
      <c r="B16503" t="s">
        <v>84</v>
      </c>
      <c r="C16503" t="s">
        <v>329</v>
      </c>
      <c r="D16503" t="s">
        <v>78</v>
      </c>
      <c r="E16503">
        <v>2024</v>
      </c>
      <c r="F16503" t="s">
        <v>71</v>
      </c>
      <c r="G16503" t="s">
        <v>310</v>
      </c>
      <c r="H16503">
        <v>17.96</v>
      </c>
      <c r="I16503" t="s">
        <v>575</v>
      </c>
      <c r="J16503" t="s">
        <v>347</v>
      </c>
      <c r="K16503" t="s">
        <v>390</v>
      </c>
    </row>
    <row r="16504" spans="1:11" hidden="1" x14ac:dyDescent="0.35">
      <c r="A16504" t="s">
        <v>565</v>
      </c>
      <c r="B16504" t="s">
        <v>84</v>
      </c>
      <c r="C16504" t="s">
        <v>329</v>
      </c>
      <c r="D16504" t="s">
        <v>78</v>
      </c>
      <c r="E16504">
        <v>2024</v>
      </c>
      <c r="F16504" t="s">
        <v>71</v>
      </c>
      <c r="G16504" t="s">
        <v>310</v>
      </c>
      <c r="H16504">
        <v>128.57</v>
      </c>
      <c r="I16504" t="s">
        <v>575</v>
      </c>
      <c r="J16504" t="s">
        <v>347</v>
      </c>
      <c r="K16504" t="s">
        <v>390</v>
      </c>
    </row>
    <row r="16505" spans="1:11" hidden="1" x14ac:dyDescent="0.35">
      <c r="A16505" t="s">
        <v>565</v>
      </c>
      <c r="B16505" t="s">
        <v>84</v>
      </c>
      <c r="C16505" t="s">
        <v>329</v>
      </c>
      <c r="D16505" t="s">
        <v>78</v>
      </c>
      <c r="E16505">
        <v>2024</v>
      </c>
      <c r="F16505" t="s">
        <v>71</v>
      </c>
      <c r="G16505" t="s">
        <v>310</v>
      </c>
      <c r="H16505">
        <v>8.36</v>
      </c>
      <c r="I16505" t="s">
        <v>575</v>
      </c>
      <c r="J16505" t="s">
        <v>347</v>
      </c>
      <c r="K16505" t="s">
        <v>390</v>
      </c>
    </row>
    <row r="16506" spans="1:11" hidden="1" x14ac:dyDescent="0.35">
      <c r="A16506" t="s">
        <v>565</v>
      </c>
      <c r="B16506" t="s">
        <v>84</v>
      </c>
      <c r="C16506" t="s">
        <v>329</v>
      </c>
      <c r="D16506" t="s">
        <v>78</v>
      </c>
      <c r="E16506">
        <v>2024</v>
      </c>
      <c r="F16506" t="s">
        <v>156</v>
      </c>
      <c r="G16506" t="s">
        <v>307</v>
      </c>
      <c r="H16506">
        <v>243.01</v>
      </c>
      <c r="I16506" t="s">
        <v>575</v>
      </c>
      <c r="J16506" t="s">
        <v>14</v>
      </c>
      <c r="K16506" t="s">
        <v>390</v>
      </c>
    </row>
    <row r="16507" spans="1:11" hidden="1" x14ac:dyDescent="0.35">
      <c r="A16507" t="s">
        <v>565</v>
      </c>
      <c r="B16507" t="s">
        <v>84</v>
      </c>
      <c r="C16507" t="s">
        <v>329</v>
      </c>
      <c r="D16507" t="s">
        <v>78</v>
      </c>
      <c r="E16507">
        <v>2024</v>
      </c>
      <c r="F16507" t="s">
        <v>156</v>
      </c>
      <c r="G16507" t="s">
        <v>307</v>
      </c>
      <c r="H16507">
        <v>750.29</v>
      </c>
      <c r="I16507" t="s">
        <v>575</v>
      </c>
      <c r="J16507" t="s">
        <v>347</v>
      </c>
      <c r="K16507" t="s">
        <v>390</v>
      </c>
    </row>
    <row r="16508" spans="1:11" hidden="1" x14ac:dyDescent="0.35">
      <c r="A16508" t="s">
        <v>565</v>
      </c>
      <c r="B16508" t="s">
        <v>84</v>
      </c>
      <c r="C16508" t="s">
        <v>329</v>
      </c>
      <c r="D16508" t="s">
        <v>78</v>
      </c>
      <c r="E16508">
        <v>2024</v>
      </c>
      <c r="F16508" t="s">
        <v>156</v>
      </c>
      <c r="G16508" t="s">
        <v>307</v>
      </c>
      <c r="H16508">
        <v>98.79</v>
      </c>
      <c r="I16508" t="s">
        <v>575</v>
      </c>
      <c r="J16508" t="s">
        <v>14</v>
      </c>
      <c r="K16508" t="s">
        <v>390</v>
      </c>
    </row>
    <row r="16509" spans="1:11" hidden="1" x14ac:dyDescent="0.35">
      <c r="A16509" t="s">
        <v>565</v>
      </c>
      <c r="B16509" t="s">
        <v>84</v>
      </c>
      <c r="C16509" t="s">
        <v>329</v>
      </c>
      <c r="D16509" t="s">
        <v>78</v>
      </c>
      <c r="E16509">
        <v>2024</v>
      </c>
      <c r="F16509" t="s">
        <v>156</v>
      </c>
      <c r="G16509" t="s">
        <v>307</v>
      </c>
      <c r="H16509">
        <v>305.02</v>
      </c>
      <c r="I16509" t="s">
        <v>575</v>
      </c>
      <c r="J16509" t="s">
        <v>347</v>
      </c>
      <c r="K16509" t="s">
        <v>390</v>
      </c>
    </row>
    <row r="16510" spans="1:11" hidden="1" x14ac:dyDescent="0.35">
      <c r="A16510" t="s">
        <v>565</v>
      </c>
      <c r="B16510" t="s">
        <v>84</v>
      </c>
      <c r="C16510" t="s">
        <v>329</v>
      </c>
      <c r="D16510" t="s">
        <v>78</v>
      </c>
      <c r="E16510">
        <v>2024</v>
      </c>
      <c r="F16510" t="s">
        <v>156</v>
      </c>
      <c r="G16510" t="s">
        <v>307</v>
      </c>
      <c r="H16510">
        <v>36.54</v>
      </c>
      <c r="I16510" t="s">
        <v>575</v>
      </c>
      <c r="J16510" t="s">
        <v>14</v>
      </c>
      <c r="K16510" t="s">
        <v>390</v>
      </c>
    </row>
    <row r="16511" spans="1:11" hidden="1" x14ac:dyDescent="0.35">
      <c r="A16511" t="s">
        <v>565</v>
      </c>
      <c r="B16511" t="s">
        <v>84</v>
      </c>
      <c r="C16511" t="s">
        <v>329</v>
      </c>
      <c r="D16511" t="s">
        <v>78</v>
      </c>
      <c r="E16511">
        <v>2024</v>
      </c>
      <c r="F16511" t="s">
        <v>156</v>
      </c>
      <c r="G16511" t="s">
        <v>307</v>
      </c>
      <c r="H16511">
        <v>112.83</v>
      </c>
      <c r="I16511" t="s">
        <v>575</v>
      </c>
      <c r="J16511" t="s">
        <v>347</v>
      </c>
      <c r="K16511" t="s">
        <v>390</v>
      </c>
    </row>
    <row r="16512" spans="1:11" hidden="1" x14ac:dyDescent="0.35">
      <c r="A16512" t="s">
        <v>565</v>
      </c>
      <c r="B16512" t="s">
        <v>84</v>
      </c>
      <c r="C16512" t="s">
        <v>329</v>
      </c>
      <c r="D16512" t="s">
        <v>78</v>
      </c>
      <c r="E16512">
        <v>2024</v>
      </c>
      <c r="F16512" t="s">
        <v>156</v>
      </c>
      <c r="G16512" t="s">
        <v>307</v>
      </c>
      <c r="H16512">
        <v>38.159999999999997</v>
      </c>
      <c r="I16512" t="s">
        <v>575</v>
      </c>
      <c r="J16512" t="s">
        <v>14</v>
      </c>
      <c r="K16512" t="s">
        <v>390</v>
      </c>
    </row>
    <row r="16513" spans="1:11" hidden="1" x14ac:dyDescent="0.35">
      <c r="A16513" t="s">
        <v>565</v>
      </c>
      <c r="B16513" t="s">
        <v>84</v>
      </c>
      <c r="C16513" t="s">
        <v>329</v>
      </c>
      <c r="D16513" t="s">
        <v>78</v>
      </c>
      <c r="E16513">
        <v>2024</v>
      </c>
      <c r="F16513" t="s">
        <v>156</v>
      </c>
      <c r="G16513" t="s">
        <v>307</v>
      </c>
      <c r="H16513">
        <v>117.82</v>
      </c>
      <c r="I16513" t="s">
        <v>575</v>
      </c>
      <c r="J16513" t="s">
        <v>347</v>
      </c>
      <c r="K16513" t="s">
        <v>390</v>
      </c>
    </row>
    <row r="16514" spans="1:11" hidden="1" x14ac:dyDescent="0.35">
      <c r="A16514" t="s">
        <v>565</v>
      </c>
      <c r="B16514" t="s">
        <v>84</v>
      </c>
      <c r="C16514" t="s">
        <v>329</v>
      </c>
      <c r="D16514" t="s">
        <v>78</v>
      </c>
      <c r="E16514">
        <v>2024</v>
      </c>
      <c r="F16514" t="s">
        <v>156</v>
      </c>
      <c r="G16514" t="s">
        <v>307</v>
      </c>
      <c r="H16514">
        <v>273.16000000000003</v>
      </c>
      <c r="I16514" t="s">
        <v>575</v>
      </c>
      <c r="J16514" t="s">
        <v>14</v>
      </c>
      <c r="K16514" t="s">
        <v>390</v>
      </c>
    </row>
    <row r="16515" spans="1:11" hidden="1" x14ac:dyDescent="0.35">
      <c r="A16515" t="s">
        <v>565</v>
      </c>
      <c r="B16515" t="s">
        <v>84</v>
      </c>
      <c r="C16515" t="s">
        <v>329</v>
      </c>
      <c r="D16515" t="s">
        <v>78</v>
      </c>
      <c r="E16515">
        <v>2024</v>
      </c>
      <c r="F16515" t="s">
        <v>156</v>
      </c>
      <c r="G16515" t="s">
        <v>307</v>
      </c>
      <c r="H16515">
        <v>843.37</v>
      </c>
      <c r="I16515" t="s">
        <v>575</v>
      </c>
      <c r="J16515" t="s">
        <v>347</v>
      </c>
      <c r="K16515" t="s">
        <v>390</v>
      </c>
    </row>
    <row r="16516" spans="1:11" hidden="1" x14ac:dyDescent="0.35">
      <c r="A16516" t="s">
        <v>565</v>
      </c>
      <c r="B16516" t="s">
        <v>84</v>
      </c>
      <c r="C16516" t="s">
        <v>329</v>
      </c>
      <c r="D16516" t="s">
        <v>78</v>
      </c>
      <c r="E16516">
        <v>2024</v>
      </c>
      <c r="F16516" t="s">
        <v>156</v>
      </c>
      <c r="G16516" t="s">
        <v>307</v>
      </c>
      <c r="H16516">
        <v>17.760000000000002</v>
      </c>
      <c r="I16516" t="s">
        <v>575</v>
      </c>
      <c r="J16516" t="s">
        <v>14</v>
      </c>
      <c r="K16516" t="s">
        <v>390</v>
      </c>
    </row>
    <row r="16517" spans="1:11" hidden="1" x14ac:dyDescent="0.35">
      <c r="A16517" t="s">
        <v>565</v>
      </c>
      <c r="B16517" t="s">
        <v>84</v>
      </c>
      <c r="C16517" t="s">
        <v>329</v>
      </c>
      <c r="D16517" t="s">
        <v>78</v>
      </c>
      <c r="E16517">
        <v>2024</v>
      </c>
      <c r="F16517" t="s">
        <v>156</v>
      </c>
      <c r="G16517" t="s">
        <v>307</v>
      </c>
      <c r="H16517">
        <v>54.85</v>
      </c>
      <c r="I16517" t="s">
        <v>575</v>
      </c>
      <c r="J16517" t="s">
        <v>347</v>
      </c>
      <c r="K16517" t="s">
        <v>390</v>
      </c>
    </row>
    <row r="16518" spans="1:11" hidden="1" x14ac:dyDescent="0.35">
      <c r="A16518" t="s">
        <v>565</v>
      </c>
      <c r="B16518" t="s">
        <v>84</v>
      </c>
      <c r="C16518" t="s">
        <v>327</v>
      </c>
      <c r="D16518" t="s">
        <v>78</v>
      </c>
      <c r="E16518">
        <v>2024</v>
      </c>
      <c r="F16518" t="s">
        <v>500</v>
      </c>
      <c r="G16518" t="s">
        <v>311</v>
      </c>
      <c r="H16518">
        <v>4024.58</v>
      </c>
      <c r="I16518" t="s">
        <v>575</v>
      </c>
      <c r="J16518" t="s">
        <v>14</v>
      </c>
      <c r="K16518" t="s">
        <v>389</v>
      </c>
    </row>
    <row r="16519" spans="1:11" hidden="1" x14ac:dyDescent="0.35">
      <c r="A16519" t="s">
        <v>565</v>
      </c>
      <c r="B16519" t="s">
        <v>84</v>
      </c>
      <c r="C16519" t="s">
        <v>327</v>
      </c>
      <c r="D16519" t="s">
        <v>78</v>
      </c>
      <c r="E16519">
        <v>2024</v>
      </c>
      <c r="F16519" t="s">
        <v>500</v>
      </c>
      <c r="G16519" t="s">
        <v>311</v>
      </c>
      <c r="H16519">
        <v>7021.11</v>
      </c>
      <c r="I16519" t="s">
        <v>575</v>
      </c>
      <c r="J16519" t="s">
        <v>347</v>
      </c>
      <c r="K16519" t="s">
        <v>389</v>
      </c>
    </row>
    <row r="16520" spans="1:11" hidden="1" x14ac:dyDescent="0.35">
      <c r="A16520" t="s">
        <v>565</v>
      </c>
      <c r="B16520" t="s">
        <v>84</v>
      </c>
      <c r="C16520" t="s">
        <v>327</v>
      </c>
      <c r="D16520" t="s">
        <v>78</v>
      </c>
      <c r="E16520">
        <v>2024</v>
      </c>
      <c r="F16520" t="s">
        <v>500</v>
      </c>
      <c r="G16520" t="s">
        <v>311</v>
      </c>
      <c r="H16520">
        <v>326</v>
      </c>
      <c r="I16520" t="s">
        <v>575</v>
      </c>
      <c r="J16520" t="s">
        <v>14</v>
      </c>
      <c r="K16520" t="s">
        <v>389</v>
      </c>
    </row>
    <row r="16521" spans="1:11" hidden="1" x14ac:dyDescent="0.35">
      <c r="A16521" t="s">
        <v>565</v>
      </c>
      <c r="B16521" t="s">
        <v>84</v>
      </c>
      <c r="C16521" t="s">
        <v>327</v>
      </c>
      <c r="D16521" t="s">
        <v>78</v>
      </c>
      <c r="E16521">
        <v>2024</v>
      </c>
      <c r="F16521" t="s">
        <v>500</v>
      </c>
      <c r="G16521" t="s">
        <v>311</v>
      </c>
      <c r="H16521">
        <v>568.72</v>
      </c>
      <c r="I16521" t="s">
        <v>575</v>
      </c>
      <c r="J16521" t="s">
        <v>347</v>
      </c>
      <c r="K16521" t="s">
        <v>389</v>
      </c>
    </row>
    <row r="16522" spans="1:11" hidden="1" x14ac:dyDescent="0.35">
      <c r="A16522" t="s">
        <v>565</v>
      </c>
      <c r="B16522" t="s">
        <v>84</v>
      </c>
      <c r="C16522" t="s">
        <v>327</v>
      </c>
      <c r="D16522" t="s">
        <v>78</v>
      </c>
      <c r="E16522">
        <v>2024</v>
      </c>
      <c r="F16522" t="s">
        <v>500</v>
      </c>
      <c r="G16522" t="s">
        <v>311</v>
      </c>
      <c r="H16522">
        <v>10082.209999999999</v>
      </c>
      <c r="I16522" t="s">
        <v>575</v>
      </c>
      <c r="J16522" t="s">
        <v>14</v>
      </c>
      <c r="K16522" t="s">
        <v>389</v>
      </c>
    </row>
    <row r="16523" spans="1:11" hidden="1" x14ac:dyDescent="0.35">
      <c r="A16523" t="s">
        <v>565</v>
      </c>
      <c r="B16523" t="s">
        <v>84</v>
      </c>
      <c r="C16523" t="s">
        <v>327</v>
      </c>
      <c r="D16523" t="s">
        <v>78</v>
      </c>
      <c r="E16523">
        <v>2024</v>
      </c>
      <c r="F16523" t="s">
        <v>500</v>
      </c>
      <c r="G16523" t="s">
        <v>311</v>
      </c>
      <c r="H16523">
        <v>17588.93</v>
      </c>
      <c r="I16523" t="s">
        <v>575</v>
      </c>
      <c r="J16523" t="s">
        <v>347</v>
      </c>
      <c r="K16523" t="s">
        <v>389</v>
      </c>
    </row>
    <row r="16524" spans="1:11" hidden="1" x14ac:dyDescent="0.35">
      <c r="A16524" t="s">
        <v>565</v>
      </c>
      <c r="B16524" t="s">
        <v>84</v>
      </c>
      <c r="C16524" t="s">
        <v>327</v>
      </c>
      <c r="D16524" t="s">
        <v>78</v>
      </c>
      <c r="E16524">
        <v>2024</v>
      </c>
      <c r="F16524" t="s">
        <v>500</v>
      </c>
      <c r="G16524" t="s">
        <v>311</v>
      </c>
      <c r="H16524">
        <v>207.44</v>
      </c>
      <c r="I16524" t="s">
        <v>575</v>
      </c>
      <c r="J16524" t="s">
        <v>14</v>
      </c>
      <c r="K16524" t="s">
        <v>389</v>
      </c>
    </row>
    <row r="16525" spans="1:11" hidden="1" x14ac:dyDescent="0.35">
      <c r="A16525" t="s">
        <v>565</v>
      </c>
      <c r="B16525" t="s">
        <v>84</v>
      </c>
      <c r="C16525" t="s">
        <v>327</v>
      </c>
      <c r="D16525" t="s">
        <v>78</v>
      </c>
      <c r="E16525">
        <v>2024</v>
      </c>
      <c r="F16525" t="s">
        <v>500</v>
      </c>
      <c r="G16525" t="s">
        <v>311</v>
      </c>
      <c r="H16525">
        <v>361.92</v>
      </c>
      <c r="I16525" t="s">
        <v>575</v>
      </c>
      <c r="J16525" t="s">
        <v>347</v>
      </c>
      <c r="K16525" t="s">
        <v>389</v>
      </c>
    </row>
    <row r="16526" spans="1:11" hidden="1" x14ac:dyDescent="0.35">
      <c r="A16526" t="s">
        <v>565</v>
      </c>
      <c r="B16526" t="s">
        <v>84</v>
      </c>
      <c r="C16526" t="s">
        <v>327</v>
      </c>
      <c r="D16526" t="s">
        <v>78</v>
      </c>
      <c r="E16526">
        <v>2024</v>
      </c>
      <c r="F16526" t="s">
        <v>506</v>
      </c>
      <c r="G16526" t="s">
        <v>309</v>
      </c>
      <c r="H16526">
        <v>6.87</v>
      </c>
      <c r="I16526" t="s">
        <v>575</v>
      </c>
      <c r="J16526" t="s">
        <v>14</v>
      </c>
      <c r="K16526" t="s">
        <v>389</v>
      </c>
    </row>
    <row r="16527" spans="1:11" hidden="1" x14ac:dyDescent="0.35">
      <c r="A16527" t="s">
        <v>565</v>
      </c>
      <c r="B16527" t="s">
        <v>84</v>
      </c>
      <c r="C16527" t="s">
        <v>327</v>
      </c>
      <c r="D16527" t="s">
        <v>78</v>
      </c>
      <c r="E16527">
        <v>2024</v>
      </c>
      <c r="F16527" t="s">
        <v>506</v>
      </c>
      <c r="G16527" t="s">
        <v>309</v>
      </c>
      <c r="H16527">
        <v>495.46</v>
      </c>
      <c r="I16527" t="s">
        <v>575</v>
      </c>
      <c r="J16527" t="s">
        <v>347</v>
      </c>
      <c r="K16527" t="s">
        <v>389</v>
      </c>
    </row>
    <row r="16528" spans="1:11" hidden="1" x14ac:dyDescent="0.35">
      <c r="A16528" t="s">
        <v>565</v>
      </c>
      <c r="B16528" t="s">
        <v>84</v>
      </c>
      <c r="C16528" t="s">
        <v>327</v>
      </c>
      <c r="D16528" t="s">
        <v>78</v>
      </c>
      <c r="E16528">
        <v>2024</v>
      </c>
      <c r="F16528" t="s">
        <v>506</v>
      </c>
      <c r="G16528" t="s">
        <v>309</v>
      </c>
      <c r="H16528">
        <v>0.56000000000000005</v>
      </c>
      <c r="I16528" t="s">
        <v>575</v>
      </c>
      <c r="J16528" t="s">
        <v>14</v>
      </c>
      <c r="K16528" t="s">
        <v>389</v>
      </c>
    </row>
    <row r="16529" spans="1:11" hidden="1" x14ac:dyDescent="0.35">
      <c r="A16529" t="s">
        <v>565</v>
      </c>
      <c r="B16529" t="s">
        <v>84</v>
      </c>
      <c r="C16529" t="s">
        <v>327</v>
      </c>
      <c r="D16529" t="s">
        <v>78</v>
      </c>
      <c r="E16529">
        <v>2024</v>
      </c>
      <c r="F16529" t="s">
        <v>506</v>
      </c>
      <c r="G16529" t="s">
        <v>309</v>
      </c>
      <c r="H16529">
        <v>40.130000000000003</v>
      </c>
      <c r="I16529" t="s">
        <v>575</v>
      </c>
      <c r="J16529" t="s">
        <v>347</v>
      </c>
      <c r="K16529" t="s">
        <v>389</v>
      </c>
    </row>
    <row r="16530" spans="1:11" hidden="1" x14ac:dyDescent="0.35">
      <c r="A16530" t="s">
        <v>565</v>
      </c>
      <c r="B16530" t="s">
        <v>84</v>
      </c>
      <c r="C16530" t="s">
        <v>327</v>
      </c>
      <c r="D16530" t="s">
        <v>78</v>
      </c>
      <c r="E16530">
        <v>2024</v>
      </c>
      <c r="F16530" t="s">
        <v>506</v>
      </c>
      <c r="G16530" t="s">
        <v>309</v>
      </c>
      <c r="H16530">
        <v>17.22</v>
      </c>
      <c r="I16530" t="s">
        <v>575</v>
      </c>
      <c r="J16530" t="s">
        <v>14</v>
      </c>
      <c r="K16530" t="s">
        <v>389</v>
      </c>
    </row>
    <row r="16531" spans="1:11" hidden="1" x14ac:dyDescent="0.35">
      <c r="A16531" t="s">
        <v>565</v>
      </c>
      <c r="B16531" t="s">
        <v>84</v>
      </c>
      <c r="C16531" t="s">
        <v>327</v>
      </c>
      <c r="D16531" t="s">
        <v>78</v>
      </c>
      <c r="E16531">
        <v>2024</v>
      </c>
      <c r="F16531" t="s">
        <v>506</v>
      </c>
      <c r="G16531" t="s">
        <v>309</v>
      </c>
      <c r="H16531">
        <v>1241.23</v>
      </c>
      <c r="I16531" t="s">
        <v>575</v>
      </c>
      <c r="J16531" t="s">
        <v>347</v>
      </c>
      <c r="K16531" t="s">
        <v>389</v>
      </c>
    </row>
    <row r="16532" spans="1:11" hidden="1" x14ac:dyDescent="0.35">
      <c r="A16532" t="s">
        <v>565</v>
      </c>
      <c r="B16532" t="s">
        <v>84</v>
      </c>
      <c r="C16532" t="s">
        <v>327</v>
      </c>
      <c r="D16532" t="s">
        <v>78</v>
      </c>
      <c r="E16532">
        <v>2024</v>
      </c>
      <c r="F16532" t="s">
        <v>506</v>
      </c>
      <c r="G16532" t="s">
        <v>309</v>
      </c>
      <c r="H16532">
        <v>0.35</v>
      </c>
      <c r="I16532" t="s">
        <v>575</v>
      </c>
      <c r="J16532" t="s">
        <v>14</v>
      </c>
      <c r="K16532" t="s">
        <v>389</v>
      </c>
    </row>
    <row r="16533" spans="1:11" hidden="1" x14ac:dyDescent="0.35">
      <c r="A16533" t="s">
        <v>565</v>
      </c>
      <c r="B16533" t="s">
        <v>84</v>
      </c>
      <c r="C16533" t="s">
        <v>327</v>
      </c>
      <c r="D16533" t="s">
        <v>78</v>
      </c>
      <c r="E16533">
        <v>2024</v>
      </c>
      <c r="F16533" t="s">
        <v>506</v>
      </c>
      <c r="G16533" t="s">
        <v>309</v>
      </c>
      <c r="H16533">
        <v>25.53</v>
      </c>
      <c r="I16533" t="s">
        <v>575</v>
      </c>
      <c r="J16533" t="s">
        <v>347</v>
      </c>
      <c r="K16533" t="s">
        <v>389</v>
      </c>
    </row>
    <row r="16534" spans="1:11" hidden="1" x14ac:dyDescent="0.35">
      <c r="A16534" t="s">
        <v>565</v>
      </c>
      <c r="B16534" t="s">
        <v>84</v>
      </c>
      <c r="C16534" t="s">
        <v>327</v>
      </c>
      <c r="D16534" t="s">
        <v>78</v>
      </c>
      <c r="E16534">
        <v>2024</v>
      </c>
      <c r="F16534" t="s">
        <v>71</v>
      </c>
      <c r="G16534" t="s">
        <v>310</v>
      </c>
      <c r="H16534">
        <v>-15.75</v>
      </c>
      <c r="I16534" t="s">
        <v>575</v>
      </c>
      <c r="J16534" t="s">
        <v>347</v>
      </c>
      <c r="K16534" t="s">
        <v>389</v>
      </c>
    </row>
    <row r="16535" spans="1:11" hidden="1" x14ac:dyDescent="0.35">
      <c r="A16535" t="s">
        <v>565</v>
      </c>
      <c r="B16535" t="s">
        <v>84</v>
      </c>
      <c r="C16535" t="s">
        <v>327</v>
      </c>
      <c r="D16535" t="s">
        <v>78</v>
      </c>
      <c r="E16535">
        <v>2024</v>
      </c>
      <c r="F16535" t="s">
        <v>71</v>
      </c>
      <c r="G16535" t="s">
        <v>310</v>
      </c>
      <c r="H16535">
        <v>-1.28</v>
      </c>
      <c r="I16535" t="s">
        <v>575</v>
      </c>
      <c r="J16535" t="s">
        <v>347</v>
      </c>
      <c r="K16535" t="s">
        <v>389</v>
      </c>
    </row>
    <row r="16536" spans="1:11" hidden="1" x14ac:dyDescent="0.35">
      <c r="A16536" t="s">
        <v>565</v>
      </c>
      <c r="B16536" t="s">
        <v>84</v>
      </c>
      <c r="C16536" t="s">
        <v>327</v>
      </c>
      <c r="D16536" t="s">
        <v>78</v>
      </c>
      <c r="E16536">
        <v>2024</v>
      </c>
      <c r="F16536" t="s">
        <v>71</v>
      </c>
      <c r="G16536" t="s">
        <v>310</v>
      </c>
      <c r="H16536">
        <v>-39.46</v>
      </c>
      <c r="I16536" t="s">
        <v>575</v>
      </c>
      <c r="J16536" t="s">
        <v>347</v>
      </c>
      <c r="K16536" t="s">
        <v>389</v>
      </c>
    </row>
    <row r="16537" spans="1:11" hidden="1" x14ac:dyDescent="0.35">
      <c r="A16537" t="s">
        <v>565</v>
      </c>
      <c r="B16537" t="s">
        <v>84</v>
      </c>
      <c r="C16537" t="s">
        <v>327</v>
      </c>
      <c r="D16537" t="s">
        <v>78</v>
      </c>
      <c r="E16537">
        <v>2024</v>
      </c>
      <c r="F16537" t="s">
        <v>71</v>
      </c>
      <c r="G16537" t="s">
        <v>310</v>
      </c>
      <c r="H16537">
        <v>-0.81</v>
      </c>
      <c r="I16537" t="s">
        <v>575</v>
      </c>
      <c r="J16537" t="s">
        <v>347</v>
      </c>
      <c r="K16537" t="s">
        <v>389</v>
      </c>
    </row>
    <row r="16538" spans="1:11" hidden="1" x14ac:dyDescent="0.35">
      <c r="A16538" t="s">
        <v>565</v>
      </c>
      <c r="B16538" t="s">
        <v>84</v>
      </c>
      <c r="C16538" t="s">
        <v>327</v>
      </c>
      <c r="D16538" t="s">
        <v>78</v>
      </c>
      <c r="E16538">
        <v>2024</v>
      </c>
      <c r="F16538" t="s">
        <v>156</v>
      </c>
      <c r="G16538" t="s">
        <v>307</v>
      </c>
      <c r="H16538">
        <v>63.83</v>
      </c>
      <c r="I16538" t="s">
        <v>575</v>
      </c>
      <c r="J16538" t="s">
        <v>14</v>
      </c>
      <c r="K16538" t="s">
        <v>389</v>
      </c>
    </row>
    <row r="16539" spans="1:11" hidden="1" x14ac:dyDescent="0.35">
      <c r="A16539" t="s">
        <v>565</v>
      </c>
      <c r="B16539" t="s">
        <v>84</v>
      </c>
      <c r="C16539" t="s">
        <v>327</v>
      </c>
      <c r="D16539" t="s">
        <v>78</v>
      </c>
      <c r="E16539">
        <v>2024</v>
      </c>
      <c r="F16539" t="s">
        <v>156</v>
      </c>
      <c r="G16539" t="s">
        <v>307</v>
      </c>
      <c r="H16539">
        <v>407.88</v>
      </c>
      <c r="I16539" t="s">
        <v>575</v>
      </c>
      <c r="J16539" t="s">
        <v>347</v>
      </c>
      <c r="K16539" t="s">
        <v>389</v>
      </c>
    </row>
    <row r="16540" spans="1:11" hidden="1" x14ac:dyDescent="0.35">
      <c r="A16540" t="s">
        <v>565</v>
      </c>
      <c r="B16540" t="s">
        <v>84</v>
      </c>
      <c r="C16540" t="s">
        <v>327</v>
      </c>
      <c r="D16540" t="s">
        <v>78</v>
      </c>
      <c r="E16540">
        <v>2024</v>
      </c>
      <c r="F16540" t="s">
        <v>156</v>
      </c>
      <c r="G16540" t="s">
        <v>307</v>
      </c>
      <c r="H16540">
        <v>5.17</v>
      </c>
      <c r="I16540" t="s">
        <v>575</v>
      </c>
      <c r="J16540" t="s">
        <v>14</v>
      </c>
      <c r="K16540" t="s">
        <v>389</v>
      </c>
    </row>
    <row r="16541" spans="1:11" hidden="1" x14ac:dyDescent="0.35">
      <c r="A16541" t="s">
        <v>565</v>
      </c>
      <c r="B16541" t="s">
        <v>84</v>
      </c>
      <c r="C16541" t="s">
        <v>327</v>
      </c>
      <c r="D16541" t="s">
        <v>78</v>
      </c>
      <c r="E16541">
        <v>2024</v>
      </c>
      <c r="F16541" t="s">
        <v>156</v>
      </c>
      <c r="G16541" t="s">
        <v>307</v>
      </c>
      <c r="H16541">
        <v>33.049999999999997</v>
      </c>
      <c r="I16541" t="s">
        <v>575</v>
      </c>
      <c r="J16541" t="s">
        <v>347</v>
      </c>
      <c r="K16541" t="s">
        <v>389</v>
      </c>
    </row>
    <row r="16542" spans="1:11" hidden="1" x14ac:dyDescent="0.35">
      <c r="A16542" t="s">
        <v>565</v>
      </c>
      <c r="B16542" t="s">
        <v>84</v>
      </c>
      <c r="C16542" t="s">
        <v>327</v>
      </c>
      <c r="D16542" t="s">
        <v>78</v>
      </c>
      <c r="E16542">
        <v>2024</v>
      </c>
      <c r="F16542" t="s">
        <v>156</v>
      </c>
      <c r="G16542" t="s">
        <v>307</v>
      </c>
      <c r="H16542">
        <v>159.91999999999999</v>
      </c>
      <c r="I16542" t="s">
        <v>575</v>
      </c>
      <c r="J16542" t="s">
        <v>14</v>
      </c>
      <c r="K16542" t="s">
        <v>389</v>
      </c>
    </row>
    <row r="16543" spans="1:11" hidden="1" x14ac:dyDescent="0.35">
      <c r="A16543" t="s">
        <v>565</v>
      </c>
      <c r="B16543" t="s">
        <v>84</v>
      </c>
      <c r="C16543" t="s">
        <v>327</v>
      </c>
      <c r="D16543" t="s">
        <v>78</v>
      </c>
      <c r="E16543">
        <v>2024</v>
      </c>
      <c r="F16543" t="s">
        <v>156</v>
      </c>
      <c r="G16543" t="s">
        <v>307</v>
      </c>
      <c r="H16543">
        <v>1021.79</v>
      </c>
      <c r="I16543" t="s">
        <v>575</v>
      </c>
      <c r="J16543" t="s">
        <v>347</v>
      </c>
      <c r="K16543" t="s">
        <v>389</v>
      </c>
    </row>
    <row r="16544" spans="1:11" hidden="1" x14ac:dyDescent="0.35">
      <c r="A16544" t="s">
        <v>565</v>
      </c>
      <c r="B16544" t="s">
        <v>84</v>
      </c>
      <c r="C16544" t="s">
        <v>327</v>
      </c>
      <c r="D16544" t="s">
        <v>78</v>
      </c>
      <c r="E16544">
        <v>2024</v>
      </c>
      <c r="F16544" t="s">
        <v>156</v>
      </c>
      <c r="G16544" t="s">
        <v>307</v>
      </c>
      <c r="H16544">
        <v>3.29</v>
      </c>
      <c r="I16544" t="s">
        <v>575</v>
      </c>
      <c r="J16544" t="s">
        <v>14</v>
      </c>
      <c r="K16544" t="s">
        <v>389</v>
      </c>
    </row>
    <row r="16545" spans="1:11" hidden="1" x14ac:dyDescent="0.35">
      <c r="A16545" t="s">
        <v>565</v>
      </c>
      <c r="B16545" t="s">
        <v>84</v>
      </c>
      <c r="C16545" t="s">
        <v>327</v>
      </c>
      <c r="D16545" t="s">
        <v>78</v>
      </c>
      <c r="E16545">
        <v>2024</v>
      </c>
      <c r="F16545" t="s">
        <v>156</v>
      </c>
      <c r="G16545" t="s">
        <v>307</v>
      </c>
      <c r="H16545">
        <v>21.02</v>
      </c>
      <c r="I16545" t="s">
        <v>575</v>
      </c>
      <c r="J16545" t="s">
        <v>347</v>
      </c>
      <c r="K16545" t="s">
        <v>389</v>
      </c>
    </row>
    <row r="16546" spans="1:11" hidden="1" x14ac:dyDescent="0.35">
      <c r="A16546" t="s">
        <v>565</v>
      </c>
      <c r="B16546" t="s">
        <v>84</v>
      </c>
      <c r="C16546" t="s">
        <v>330</v>
      </c>
      <c r="D16546" t="s">
        <v>78</v>
      </c>
      <c r="E16546">
        <v>2024</v>
      </c>
      <c r="F16546" t="s">
        <v>500</v>
      </c>
      <c r="G16546" t="s">
        <v>311</v>
      </c>
      <c r="H16546">
        <v>8416.1</v>
      </c>
      <c r="I16546" t="s">
        <v>575</v>
      </c>
      <c r="J16546" t="s">
        <v>14</v>
      </c>
      <c r="K16546" t="s">
        <v>392</v>
      </c>
    </row>
    <row r="16547" spans="1:11" hidden="1" x14ac:dyDescent="0.35">
      <c r="A16547" t="s">
        <v>565</v>
      </c>
      <c r="B16547" t="s">
        <v>84</v>
      </c>
      <c r="C16547" t="s">
        <v>330</v>
      </c>
      <c r="D16547" t="s">
        <v>78</v>
      </c>
      <c r="E16547">
        <v>2024</v>
      </c>
      <c r="F16547" t="s">
        <v>500</v>
      </c>
      <c r="G16547" t="s">
        <v>311</v>
      </c>
      <c r="H16547">
        <v>3575.05</v>
      </c>
      <c r="I16547" t="s">
        <v>575</v>
      </c>
      <c r="J16547" t="s">
        <v>347</v>
      </c>
      <c r="K16547" t="s">
        <v>392</v>
      </c>
    </row>
    <row r="16548" spans="1:11" hidden="1" x14ac:dyDescent="0.35">
      <c r="A16548" t="s">
        <v>565</v>
      </c>
      <c r="B16548" t="s">
        <v>84</v>
      </c>
      <c r="C16548" t="s">
        <v>330</v>
      </c>
      <c r="D16548" t="s">
        <v>78</v>
      </c>
      <c r="E16548">
        <v>2024</v>
      </c>
      <c r="F16548" t="s">
        <v>500</v>
      </c>
      <c r="G16548" t="s">
        <v>311</v>
      </c>
      <c r="H16548">
        <v>7623.09</v>
      </c>
      <c r="I16548" t="s">
        <v>575</v>
      </c>
      <c r="J16548" t="s">
        <v>14</v>
      </c>
      <c r="K16548" t="s">
        <v>392</v>
      </c>
    </row>
    <row r="16549" spans="1:11" hidden="1" x14ac:dyDescent="0.35">
      <c r="A16549" t="s">
        <v>565</v>
      </c>
      <c r="B16549" t="s">
        <v>84</v>
      </c>
      <c r="C16549" t="s">
        <v>330</v>
      </c>
      <c r="D16549" t="s">
        <v>78</v>
      </c>
      <c r="E16549">
        <v>2024</v>
      </c>
      <c r="F16549" t="s">
        <v>500</v>
      </c>
      <c r="G16549" t="s">
        <v>311</v>
      </c>
      <c r="H16549">
        <v>3238.19</v>
      </c>
      <c r="I16549" t="s">
        <v>575</v>
      </c>
      <c r="J16549" t="s">
        <v>347</v>
      </c>
      <c r="K16549" t="s">
        <v>392</v>
      </c>
    </row>
    <row r="16550" spans="1:11" hidden="1" x14ac:dyDescent="0.35">
      <c r="A16550" t="s">
        <v>565</v>
      </c>
      <c r="B16550" t="s">
        <v>84</v>
      </c>
      <c r="C16550" t="s">
        <v>330</v>
      </c>
      <c r="D16550" t="s">
        <v>78</v>
      </c>
      <c r="E16550">
        <v>2024</v>
      </c>
      <c r="F16550" t="s">
        <v>500</v>
      </c>
      <c r="G16550" t="s">
        <v>311</v>
      </c>
      <c r="H16550">
        <v>14.95</v>
      </c>
      <c r="I16550" t="s">
        <v>575</v>
      </c>
      <c r="J16550" t="s">
        <v>14</v>
      </c>
      <c r="K16550" t="s">
        <v>392</v>
      </c>
    </row>
    <row r="16551" spans="1:11" hidden="1" x14ac:dyDescent="0.35">
      <c r="A16551" t="s">
        <v>565</v>
      </c>
      <c r="B16551" t="s">
        <v>84</v>
      </c>
      <c r="C16551" t="s">
        <v>330</v>
      </c>
      <c r="D16551" t="s">
        <v>78</v>
      </c>
      <c r="E16551">
        <v>2024</v>
      </c>
      <c r="F16551" t="s">
        <v>500</v>
      </c>
      <c r="G16551" t="s">
        <v>311</v>
      </c>
      <c r="H16551">
        <v>6.36</v>
      </c>
      <c r="I16551" t="s">
        <v>575</v>
      </c>
      <c r="J16551" t="s">
        <v>347</v>
      </c>
      <c r="K16551" t="s">
        <v>392</v>
      </c>
    </row>
    <row r="16552" spans="1:11" hidden="1" x14ac:dyDescent="0.35">
      <c r="A16552" t="s">
        <v>565</v>
      </c>
      <c r="B16552" t="s">
        <v>84</v>
      </c>
      <c r="C16552" t="s">
        <v>330</v>
      </c>
      <c r="D16552" t="s">
        <v>78</v>
      </c>
      <c r="E16552">
        <v>2024</v>
      </c>
      <c r="F16552" t="s">
        <v>500</v>
      </c>
      <c r="G16552" t="s">
        <v>311</v>
      </c>
      <c r="H16552">
        <v>3436.3</v>
      </c>
      <c r="I16552" t="s">
        <v>575</v>
      </c>
      <c r="J16552" t="s">
        <v>14</v>
      </c>
      <c r="K16552" t="s">
        <v>392</v>
      </c>
    </row>
    <row r="16553" spans="1:11" hidden="1" x14ac:dyDescent="0.35">
      <c r="A16553" t="s">
        <v>565</v>
      </c>
      <c r="B16553" t="s">
        <v>84</v>
      </c>
      <c r="C16553" t="s">
        <v>330</v>
      </c>
      <c r="D16553" t="s">
        <v>78</v>
      </c>
      <c r="E16553">
        <v>2024</v>
      </c>
      <c r="F16553" t="s">
        <v>500</v>
      </c>
      <c r="G16553" t="s">
        <v>311</v>
      </c>
      <c r="H16553">
        <v>1459.7</v>
      </c>
      <c r="I16553" t="s">
        <v>575</v>
      </c>
      <c r="J16553" t="s">
        <v>347</v>
      </c>
      <c r="K16553" t="s">
        <v>392</v>
      </c>
    </row>
    <row r="16554" spans="1:11" hidden="1" x14ac:dyDescent="0.35">
      <c r="A16554" t="s">
        <v>565</v>
      </c>
      <c r="B16554" t="s">
        <v>84</v>
      </c>
      <c r="C16554" t="s">
        <v>330</v>
      </c>
      <c r="D16554" t="s">
        <v>78</v>
      </c>
      <c r="E16554">
        <v>2024</v>
      </c>
      <c r="F16554" t="s">
        <v>500</v>
      </c>
      <c r="G16554" t="s">
        <v>311</v>
      </c>
      <c r="H16554">
        <v>10594.09</v>
      </c>
      <c r="I16554" t="s">
        <v>575</v>
      </c>
      <c r="J16554" t="s">
        <v>14</v>
      </c>
      <c r="K16554" t="s">
        <v>392</v>
      </c>
    </row>
    <row r="16555" spans="1:11" hidden="1" x14ac:dyDescent="0.35">
      <c r="A16555" t="s">
        <v>565</v>
      </c>
      <c r="B16555" t="s">
        <v>84</v>
      </c>
      <c r="C16555" t="s">
        <v>330</v>
      </c>
      <c r="D16555" t="s">
        <v>78</v>
      </c>
      <c r="E16555">
        <v>2024</v>
      </c>
      <c r="F16555" t="s">
        <v>500</v>
      </c>
      <c r="G16555" t="s">
        <v>311</v>
      </c>
      <c r="H16555">
        <v>4500.2</v>
      </c>
      <c r="I16555" t="s">
        <v>575</v>
      </c>
      <c r="J16555" t="s">
        <v>347</v>
      </c>
      <c r="K16555" t="s">
        <v>392</v>
      </c>
    </row>
    <row r="16556" spans="1:11" hidden="1" x14ac:dyDescent="0.35">
      <c r="A16556" t="s">
        <v>565</v>
      </c>
      <c r="B16556" t="s">
        <v>84</v>
      </c>
      <c r="C16556" t="s">
        <v>330</v>
      </c>
      <c r="D16556" t="s">
        <v>78</v>
      </c>
      <c r="E16556">
        <v>2024</v>
      </c>
      <c r="F16556" t="s">
        <v>500</v>
      </c>
      <c r="G16556" t="s">
        <v>311</v>
      </c>
      <c r="H16556">
        <v>1680.76</v>
      </c>
      <c r="I16556" t="s">
        <v>575</v>
      </c>
      <c r="J16556" t="s">
        <v>14</v>
      </c>
      <c r="K16556" t="s">
        <v>392</v>
      </c>
    </row>
    <row r="16557" spans="1:11" hidden="1" x14ac:dyDescent="0.35">
      <c r="A16557" t="s">
        <v>565</v>
      </c>
      <c r="B16557" t="s">
        <v>84</v>
      </c>
      <c r="C16557" t="s">
        <v>330</v>
      </c>
      <c r="D16557" t="s">
        <v>78</v>
      </c>
      <c r="E16557">
        <v>2024</v>
      </c>
      <c r="F16557" t="s">
        <v>500</v>
      </c>
      <c r="G16557" t="s">
        <v>311</v>
      </c>
      <c r="H16557">
        <v>713.97</v>
      </c>
      <c r="I16557" t="s">
        <v>575</v>
      </c>
      <c r="J16557" t="s">
        <v>347</v>
      </c>
      <c r="K16557" t="s">
        <v>392</v>
      </c>
    </row>
    <row r="16558" spans="1:11" hidden="1" x14ac:dyDescent="0.35">
      <c r="A16558" t="s">
        <v>565</v>
      </c>
      <c r="B16558" t="s">
        <v>84</v>
      </c>
      <c r="C16558" t="s">
        <v>330</v>
      </c>
      <c r="D16558" t="s">
        <v>78</v>
      </c>
      <c r="E16558">
        <v>2024</v>
      </c>
      <c r="F16558" t="s">
        <v>500</v>
      </c>
      <c r="G16558" t="s">
        <v>311</v>
      </c>
      <c r="H16558">
        <v>684.67</v>
      </c>
      <c r="I16558" t="s">
        <v>575</v>
      </c>
      <c r="J16558" t="s">
        <v>14</v>
      </c>
      <c r="K16558" t="s">
        <v>392</v>
      </c>
    </row>
    <row r="16559" spans="1:11" hidden="1" x14ac:dyDescent="0.35">
      <c r="A16559" t="s">
        <v>565</v>
      </c>
      <c r="B16559" t="s">
        <v>84</v>
      </c>
      <c r="C16559" t="s">
        <v>330</v>
      </c>
      <c r="D16559" t="s">
        <v>78</v>
      </c>
      <c r="E16559">
        <v>2024</v>
      </c>
      <c r="F16559" t="s">
        <v>500</v>
      </c>
      <c r="G16559" t="s">
        <v>311</v>
      </c>
      <c r="H16559">
        <v>290.83999999999997</v>
      </c>
      <c r="I16559" t="s">
        <v>575</v>
      </c>
      <c r="J16559" t="s">
        <v>347</v>
      </c>
      <c r="K16559" t="s">
        <v>392</v>
      </c>
    </row>
    <row r="16560" spans="1:11" hidden="1" x14ac:dyDescent="0.35">
      <c r="A16560" t="s">
        <v>565</v>
      </c>
      <c r="B16560" t="s">
        <v>84</v>
      </c>
      <c r="C16560" t="s">
        <v>330</v>
      </c>
      <c r="D16560" t="s">
        <v>78</v>
      </c>
      <c r="E16560">
        <v>2024</v>
      </c>
      <c r="F16560" t="s">
        <v>506</v>
      </c>
      <c r="G16560" t="s">
        <v>309</v>
      </c>
      <c r="H16560">
        <v>15.59</v>
      </c>
      <c r="I16560" t="s">
        <v>575</v>
      </c>
      <c r="J16560" t="s">
        <v>14</v>
      </c>
      <c r="K16560" t="s">
        <v>392</v>
      </c>
    </row>
    <row r="16561" spans="1:11" hidden="1" x14ac:dyDescent="0.35">
      <c r="A16561" t="s">
        <v>565</v>
      </c>
      <c r="B16561" t="s">
        <v>84</v>
      </c>
      <c r="C16561" t="s">
        <v>330</v>
      </c>
      <c r="D16561" t="s">
        <v>78</v>
      </c>
      <c r="E16561">
        <v>2024</v>
      </c>
      <c r="F16561" t="s">
        <v>506</v>
      </c>
      <c r="G16561" t="s">
        <v>309</v>
      </c>
      <c r="H16561">
        <v>3465.04</v>
      </c>
      <c r="I16561" t="s">
        <v>575</v>
      </c>
      <c r="J16561" t="s">
        <v>347</v>
      </c>
      <c r="K16561" t="s">
        <v>392</v>
      </c>
    </row>
    <row r="16562" spans="1:11" hidden="1" x14ac:dyDescent="0.35">
      <c r="A16562" t="s">
        <v>565</v>
      </c>
      <c r="B16562" t="s">
        <v>84</v>
      </c>
      <c r="C16562" t="s">
        <v>330</v>
      </c>
      <c r="D16562" t="s">
        <v>78</v>
      </c>
      <c r="E16562">
        <v>2024</v>
      </c>
      <c r="F16562" t="s">
        <v>506</v>
      </c>
      <c r="G16562" t="s">
        <v>309</v>
      </c>
      <c r="H16562">
        <v>14.12</v>
      </c>
      <c r="I16562" t="s">
        <v>575</v>
      </c>
      <c r="J16562" t="s">
        <v>14</v>
      </c>
      <c r="K16562" t="s">
        <v>392</v>
      </c>
    </row>
    <row r="16563" spans="1:11" hidden="1" x14ac:dyDescent="0.35">
      <c r="A16563" t="s">
        <v>565</v>
      </c>
      <c r="B16563" t="s">
        <v>84</v>
      </c>
      <c r="C16563" t="s">
        <v>330</v>
      </c>
      <c r="D16563" t="s">
        <v>78</v>
      </c>
      <c r="E16563">
        <v>2024</v>
      </c>
      <c r="F16563" t="s">
        <v>506</v>
      </c>
      <c r="G16563" t="s">
        <v>309</v>
      </c>
      <c r="H16563">
        <v>3138.54</v>
      </c>
      <c r="I16563" t="s">
        <v>575</v>
      </c>
      <c r="J16563" t="s">
        <v>347</v>
      </c>
      <c r="K16563" t="s">
        <v>392</v>
      </c>
    </row>
    <row r="16564" spans="1:11" hidden="1" x14ac:dyDescent="0.35">
      <c r="A16564" t="s">
        <v>565</v>
      </c>
      <c r="B16564" t="s">
        <v>84</v>
      </c>
      <c r="C16564" t="s">
        <v>330</v>
      </c>
      <c r="D16564" t="s">
        <v>78</v>
      </c>
      <c r="E16564">
        <v>2024</v>
      </c>
      <c r="F16564" t="s">
        <v>506</v>
      </c>
      <c r="G16564" t="s">
        <v>309</v>
      </c>
      <c r="H16564">
        <v>0.03</v>
      </c>
      <c r="I16564" t="s">
        <v>575</v>
      </c>
      <c r="J16564" t="s">
        <v>14</v>
      </c>
      <c r="K16564" t="s">
        <v>392</v>
      </c>
    </row>
    <row r="16565" spans="1:11" hidden="1" x14ac:dyDescent="0.35">
      <c r="A16565" t="s">
        <v>565</v>
      </c>
      <c r="B16565" t="s">
        <v>84</v>
      </c>
      <c r="C16565" t="s">
        <v>330</v>
      </c>
      <c r="D16565" t="s">
        <v>78</v>
      </c>
      <c r="E16565">
        <v>2024</v>
      </c>
      <c r="F16565" t="s">
        <v>506</v>
      </c>
      <c r="G16565" t="s">
        <v>309</v>
      </c>
      <c r="H16565">
        <v>6.16</v>
      </c>
      <c r="I16565" t="s">
        <v>575</v>
      </c>
      <c r="J16565" t="s">
        <v>347</v>
      </c>
      <c r="K16565" t="s">
        <v>392</v>
      </c>
    </row>
    <row r="16566" spans="1:11" hidden="1" x14ac:dyDescent="0.35">
      <c r="A16566" t="s">
        <v>565</v>
      </c>
      <c r="B16566" t="s">
        <v>84</v>
      </c>
      <c r="C16566" t="s">
        <v>330</v>
      </c>
      <c r="D16566" t="s">
        <v>78</v>
      </c>
      <c r="E16566">
        <v>2024</v>
      </c>
      <c r="F16566" t="s">
        <v>506</v>
      </c>
      <c r="G16566" t="s">
        <v>309</v>
      </c>
      <c r="H16566">
        <v>6.36</v>
      </c>
      <c r="I16566" t="s">
        <v>575</v>
      </c>
      <c r="J16566" t="s">
        <v>14</v>
      </c>
      <c r="K16566" t="s">
        <v>392</v>
      </c>
    </row>
    <row r="16567" spans="1:11" hidden="1" x14ac:dyDescent="0.35">
      <c r="A16567" t="s">
        <v>565</v>
      </c>
      <c r="B16567" t="s">
        <v>84</v>
      </c>
      <c r="C16567" t="s">
        <v>330</v>
      </c>
      <c r="D16567" t="s">
        <v>78</v>
      </c>
      <c r="E16567">
        <v>2024</v>
      </c>
      <c r="F16567" t="s">
        <v>506</v>
      </c>
      <c r="G16567" t="s">
        <v>309</v>
      </c>
      <c r="H16567">
        <v>1414.77</v>
      </c>
      <c r="I16567" t="s">
        <v>575</v>
      </c>
      <c r="J16567" t="s">
        <v>347</v>
      </c>
      <c r="K16567" t="s">
        <v>392</v>
      </c>
    </row>
    <row r="16568" spans="1:11" hidden="1" x14ac:dyDescent="0.35">
      <c r="A16568" t="s">
        <v>565</v>
      </c>
      <c r="B16568" t="s">
        <v>84</v>
      </c>
      <c r="C16568" t="s">
        <v>330</v>
      </c>
      <c r="D16568" t="s">
        <v>78</v>
      </c>
      <c r="E16568">
        <v>2024</v>
      </c>
      <c r="F16568" t="s">
        <v>506</v>
      </c>
      <c r="G16568" t="s">
        <v>309</v>
      </c>
      <c r="H16568">
        <v>19.61</v>
      </c>
      <c r="I16568" t="s">
        <v>575</v>
      </c>
      <c r="J16568" t="s">
        <v>14</v>
      </c>
      <c r="K16568" t="s">
        <v>392</v>
      </c>
    </row>
    <row r="16569" spans="1:11" hidden="1" x14ac:dyDescent="0.35">
      <c r="A16569" t="s">
        <v>565</v>
      </c>
      <c r="B16569" t="s">
        <v>84</v>
      </c>
      <c r="C16569" t="s">
        <v>330</v>
      </c>
      <c r="D16569" t="s">
        <v>78</v>
      </c>
      <c r="E16569">
        <v>2024</v>
      </c>
      <c r="F16569" t="s">
        <v>506</v>
      </c>
      <c r="G16569" t="s">
        <v>309</v>
      </c>
      <c r="H16569">
        <v>4361.76</v>
      </c>
      <c r="I16569" t="s">
        <v>575</v>
      </c>
      <c r="J16569" t="s">
        <v>347</v>
      </c>
      <c r="K16569" t="s">
        <v>392</v>
      </c>
    </row>
    <row r="16570" spans="1:11" hidden="1" x14ac:dyDescent="0.35">
      <c r="A16570" t="s">
        <v>565</v>
      </c>
      <c r="B16570" t="s">
        <v>84</v>
      </c>
      <c r="C16570" t="s">
        <v>330</v>
      </c>
      <c r="D16570" t="s">
        <v>78</v>
      </c>
      <c r="E16570">
        <v>2024</v>
      </c>
      <c r="F16570" t="s">
        <v>506</v>
      </c>
      <c r="G16570" t="s">
        <v>309</v>
      </c>
      <c r="H16570">
        <v>3.12</v>
      </c>
      <c r="I16570" t="s">
        <v>575</v>
      </c>
      <c r="J16570" t="s">
        <v>14</v>
      </c>
      <c r="K16570" t="s">
        <v>392</v>
      </c>
    </row>
    <row r="16571" spans="1:11" hidden="1" x14ac:dyDescent="0.35">
      <c r="A16571" t="s">
        <v>565</v>
      </c>
      <c r="B16571" t="s">
        <v>84</v>
      </c>
      <c r="C16571" t="s">
        <v>330</v>
      </c>
      <c r="D16571" t="s">
        <v>78</v>
      </c>
      <c r="E16571">
        <v>2024</v>
      </c>
      <c r="F16571" t="s">
        <v>506</v>
      </c>
      <c r="G16571" t="s">
        <v>309</v>
      </c>
      <c r="H16571">
        <v>692</v>
      </c>
      <c r="I16571" t="s">
        <v>575</v>
      </c>
      <c r="J16571" t="s">
        <v>347</v>
      </c>
      <c r="K16571" t="s">
        <v>392</v>
      </c>
    </row>
    <row r="16572" spans="1:11" hidden="1" x14ac:dyDescent="0.35">
      <c r="A16572" t="s">
        <v>565</v>
      </c>
      <c r="B16572" t="s">
        <v>84</v>
      </c>
      <c r="C16572" t="s">
        <v>330</v>
      </c>
      <c r="D16572" t="s">
        <v>78</v>
      </c>
      <c r="E16572">
        <v>2024</v>
      </c>
      <c r="F16572" t="s">
        <v>506</v>
      </c>
      <c r="G16572" t="s">
        <v>309</v>
      </c>
      <c r="H16572">
        <v>1.27</v>
      </c>
      <c r="I16572" t="s">
        <v>575</v>
      </c>
      <c r="J16572" t="s">
        <v>14</v>
      </c>
      <c r="K16572" t="s">
        <v>392</v>
      </c>
    </row>
    <row r="16573" spans="1:11" hidden="1" x14ac:dyDescent="0.35">
      <c r="A16573" t="s">
        <v>565</v>
      </c>
      <c r="B16573" t="s">
        <v>84</v>
      </c>
      <c r="C16573" t="s">
        <v>330</v>
      </c>
      <c r="D16573" t="s">
        <v>78</v>
      </c>
      <c r="E16573">
        <v>2024</v>
      </c>
      <c r="F16573" t="s">
        <v>506</v>
      </c>
      <c r="G16573" t="s">
        <v>309</v>
      </c>
      <c r="H16573">
        <v>281.89</v>
      </c>
      <c r="I16573" t="s">
        <v>575</v>
      </c>
      <c r="J16573" t="s">
        <v>347</v>
      </c>
      <c r="K16573" t="s">
        <v>392</v>
      </c>
    </row>
    <row r="16574" spans="1:11" hidden="1" x14ac:dyDescent="0.35">
      <c r="A16574" t="s">
        <v>565</v>
      </c>
      <c r="B16574" t="s">
        <v>84</v>
      </c>
      <c r="C16574" t="s">
        <v>330</v>
      </c>
      <c r="D16574" t="s">
        <v>78</v>
      </c>
      <c r="E16574">
        <v>2024</v>
      </c>
      <c r="F16574" t="s">
        <v>71</v>
      </c>
      <c r="G16574" t="s">
        <v>310</v>
      </c>
      <c r="H16574">
        <v>524.63</v>
      </c>
      <c r="I16574" t="s">
        <v>575</v>
      </c>
      <c r="J16574" t="s">
        <v>347</v>
      </c>
      <c r="K16574" t="s">
        <v>392</v>
      </c>
    </row>
    <row r="16575" spans="1:11" hidden="1" x14ac:dyDescent="0.35">
      <c r="A16575" t="s">
        <v>565</v>
      </c>
      <c r="B16575" t="s">
        <v>84</v>
      </c>
      <c r="C16575" t="s">
        <v>330</v>
      </c>
      <c r="D16575" t="s">
        <v>78</v>
      </c>
      <c r="E16575">
        <v>2024</v>
      </c>
      <c r="F16575" t="s">
        <v>71</v>
      </c>
      <c r="G16575" t="s">
        <v>310</v>
      </c>
      <c r="H16575">
        <v>475.19</v>
      </c>
      <c r="I16575" t="s">
        <v>575</v>
      </c>
      <c r="J16575" t="s">
        <v>347</v>
      </c>
      <c r="K16575" t="s">
        <v>392</v>
      </c>
    </row>
    <row r="16576" spans="1:11" hidden="1" x14ac:dyDescent="0.35">
      <c r="A16576" t="s">
        <v>565</v>
      </c>
      <c r="B16576" t="s">
        <v>84</v>
      </c>
      <c r="C16576" t="s">
        <v>330</v>
      </c>
      <c r="D16576" t="s">
        <v>78</v>
      </c>
      <c r="E16576">
        <v>2024</v>
      </c>
      <c r="F16576" t="s">
        <v>71</v>
      </c>
      <c r="G16576" t="s">
        <v>310</v>
      </c>
      <c r="H16576">
        <v>0.94</v>
      </c>
      <c r="I16576" t="s">
        <v>575</v>
      </c>
      <c r="J16576" t="s">
        <v>347</v>
      </c>
      <c r="K16576" t="s">
        <v>392</v>
      </c>
    </row>
    <row r="16577" spans="1:11" hidden="1" x14ac:dyDescent="0.35">
      <c r="A16577" t="s">
        <v>565</v>
      </c>
      <c r="B16577" t="s">
        <v>84</v>
      </c>
      <c r="C16577" t="s">
        <v>330</v>
      </c>
      <c r="D16577" t="s">
        <v>78</v>
      </c>
      <c r="E16577">
        <v>2024</v>
      </c>
      <c r="F16577" t="s">
        <v>71</v>
      </c>
      <c r="G16577" t="s">
        <v>310</v>
      </c>
      <c r="H16577">
        <v>214.2</v>
      </c>
      <c r="I16577" t="s">
        <v>575</v>
      </c>
      <c r="J16577" t="s">
        <v>347</v>
      </c>
      <c r="K16577" t="s">
        <v>392</v>
      </c>
    </row>
    <row r="16578" spans="1:11" hidden="1" x14ac:dyDescent="0.35">
      <c r="A16578" t="s">
        <v>565</v>
      </c>
      <c r="B16578" t="s">
        <v>84</v>
      </c>
      <c r="C16578" t="s">
        <v>330</v>
      </c>
      <c r="D16578" t="s">
        <v>78</v>
      </c>
      <c r="E16578">
        <v>2024</v>
      </c>
      <c r="F16578" t="s">
        <v>71</v>
      </c>
      <c r="G16578" t="s">
        <v>310</v>
      </c>
      <c r="H16578">
        <v>660.39</v>
      </c>
      <c r="I16578" t="s">
        <v>575</v>
      </c>
      <c r="J16578" t="s">
        <v>347</v>
      </c>
      <c r="K16578" t="s">
        <v>392</v>
      </c>
    </row>
    <row r="16579" spans="1:11" hidden="1" x14ac:dyDescent="0.35">
      <c r="A16579" t="s">
        <v>565</v>
      </c>
      <c r="B16579" t="s">
        <v>84</v>
      </c>
      <c r="C16579" t="s">
        <v>330</v>
      </c>
      <c r="D16579" t="s">
        <v>78</v>
      </c>
      <c r="E16579">
        <v>2024</v>
      </c>
      <c r="F16579" t="s">
        <v>71</v>
      </c>
      <c r="G16579" t="s">
        <v>310</v>
      </c>
      <c r="H16579">
        <v>104.77</v>
      </c>
      <c r="I16579" t="s">
        <v>575</v>
      </c>
      <c r="J16579" t="s">
        <v>347</v>
      </c>
      <c r="K16579" t="s">
        <v>392</v>
      </c>
    </row>
    <row r="16580" spans="1:11" hidden="1" x14ac:dyDescent="0.35">
      <c r="A16580" t="s">
        <v>565</v>
      </c>
      <c r="B16580" t="s">
        <v>84</v>
      </c>
      <c r="C16580" t="s">
        <v>330</v>
      </c>
      <c r="D16580" t="s">
        <v>78</v>
      </c>
      <c r="E16580">
        <v>2024</v>
      </c>
      <c r="F16580" t="s">
        <v>71</v>
      </c>
      <c r="G16580" t="s">
        <v>310</v>
      </c>
      <c r="H16580">
        <v>42.68</v>
      </c>
      <c r="I16580" t="s">
        <v>575</v>
      </c>
      <c r="J16580" t="s">
        <v>347</v>
      </c>
      <c r="K16580" t="s">
        <v>392</v>
      </c>
    </row>
    <row r="16581" spans="1:11" hidden="1" x14ac:dyDescent="0.35">
      <c r="A16581" t="s">
        <v>565</v>
      </c>
      <c r="B16581" t="s">
        <v>84</v>
      </c>
      <c r="C16581" t="s">
        <v>330</v>
      </c>
      <c r="D16581" t="s">
        <v>78</v>
      </c>
      <c r="E16581">
        <v>2024</v>
      </c>
      <c r="F16581" t="s">
        <v>148</v>
      </c>
      <c r="G16581" t="s">
        <v>308</v>
      </c>
      <c r="H16581">
        <v>142.87</v>
      </c>
      <c r="I16581" t="s">
        <v>575</v>
      </c>
      <c r="J16581" t="s">
        <v>347</v>
      </c>
      <c r="K16581" t="s">
        <v>392</v>
      </c>
    </row>
    <row r="16582" spans="1:11" hidden="1" x14ac:dyDescent="0.35">
      <c r="A16582" t="s">
        <v>565</v>
      </c>
      <c r="B16582" t="s">
        <v>84</v>
      </c>
      <c r="C16582" t="s">
        <v>330</v>
      </c>
      <c r="D16582" t="s">
        <v>78</v>
      </c>
      <c r="E16582">
        <v>2024</v>
      </c>
      <c r="F16582" t="s">
        <v>148</v>
      </c>
      <c r="G16582" t="s">
        <v>308</v>
      </c>
      <c r="H16582">
        <v>129.41</v>
      </c>
      <c r="I16582" t="s">
        <v>575</v>
      </c>
      <c r="J16582" t="s">
        <v>347</v>
      </c>
      <c r="K16582" t="s">
        <v>392</v>
      </c>
    </row>
    <row r="16583" spans="1:11" hidden="1" x14ac:dyDescent="0.35">
      <c r="A16583" t="s">
        <v>565</v>
      </c>
      <c r="B16583" t="s">
        <v>84</v>
      </c>
      <c r="C16583" t="s">
        <v>330</v>
      </c>
      <c r="D16583" t="s">
        <v>78</v>
      </c>
      <c r="E16583">
        <v>2024</v>
      </c>
      <c r="F16583" t="s">
        <v>148</v>
      </c>
      <c r="G16583" t="s">
        <v>308</v>
      </c>
      <c r="H16583">
        <v>0.25</v>
      </c>
      <c r="I16583" t="s">
        <v>575</v>
      </c>
      <c r="J16583" t="s">
        <v>347</v>
      </c>
      <c r="K16583" t="s">
        <v>392</v>
      </c>
    </row>
    <row r="16584" spans="1:11" hidden="1" x14ac:dyDescent="0.35">
      <c r="A16584" t="s">
        <v>565</v>
      </c>
      <c r="B16584" t="s">
        <v>84</v>
      </c>
      <c r="C16584" t="s">
        <v>330</v>
      </c>
      <c r="D16584" t="s">
        <v>78</v>
      </c>
      <c r="E16584">
        <v>2024</v>
      </c>
      <c r="F16584" t="s">
        <v>148</v>
      </c>
      <c r="G16584" t="s">
        <v>308</v>
      </c>
      <c r="H16584">
        <v>58.34</v>
      </c>
      <c r="I16584" t="s">
        <v>575</v>
      </c>
      <c r="J16584" t="s">
        <v>347</v>
      </c>
      <c r="K16584" t="s">
        <v>392</v>
      </c>
    </row>
    <row r="16585" spans="1:11" hidden="1" x14ac:dyDescent="0.35">
      <c r="A16585" t="s">
        <v>565</v>
      </c>
      <c r="B16585" t="s">
        <v>84</v>
      </c>
      <c r="C16585" t="s">
        <v>330</v>
      </c>
      <c r="D16585" t="s">
        <v>78</v>
      </c>
      <c r="E16585">
        <v>2024</v>
      </c>
      <c r="F16585" t="s">
        <v>148</v>
      </c>
      <c r="G16585" t="s">
        <v>308</v>
      </c>
      <c r="H16585">
        <v>179.89</v>
      </c>
      <c r="I16585" t="s">
        <v>575</v>
      </c>
      <c r="J16585" t="s">
        <v>347</v>
      </c>
      <c r="K16585" t="s">
        <v>392</v>
      </c>
    </row>
    <row r="16586" spans="1:11" hidden="1" x14ac:dyDescent="0.35">
      <c r="A16586" t="s">
        <v>565</v>
      </c>
      <c r="B16586" t="s">
        <v>84</v>
      </c>
      <c r="C16586" t="s">
        <v>330</v>
      </c>
      <c r="D16586" t="s">
        <v>78</v>
      </c>
      <c r="E16586">
        <v>2024</v>
      </c>
      <c r="F16586" t="s">
        <v>148</v>
      </c>
      <c r="G16586" t="s">
        <v>308</v>
      </c>
      <c r="H16586">
        <v>28.53</v>
      </c>
      <c r="I16586" t="s">
        <v>575</v>
      </c>
      <c r="J16586" t="s">
        <v>347</v>
      </c>
      <c r="K16586" t="s">
        <v>392</v>
      </c>
    </row>
    <row r="16587" spans="1:11" hidden="1" x14ac:dyDescent="0.35">
      <c r="A16587" t="s">
        <v>565</v>
      </c>
      <c r="B16587" t="s">
        <v>84</v>
      </c>
      <c r="C16587" t="s">
        <v>330</v>
      </c>
      <c r="D16587" t="s">
        <v>78</v>
      </c>
      <c r="E16587">
        <v>2024</v>
      </c>
      <c r="F16587" t="s">
        <v>148</v>
      </c>
      <c r="G16587" t="s">
        <v>308</v>
      </c>
      <c r="H16587">
        <v>11.62</v>
      </c>
      <c r="I16587" t="s">
        <v>575</v>
      </c>
      <c r="J16587" t="s">
        <v>347</v>
      </c>
      <c r="K16587" t="s">
        <v>392</v>
      </c>
    </row>
    <row r="16588" spans="1:11" hidden="1" x14ac:dyDescent="0.35">
      <c r="A16588" t="s">
        <v>565</v>
      </c>
      <c r="B16588" t="s">
        <v>84</v>
      </c>
      <c r="C16588" t="s">
        <v>330</v>
      </c>
      <c r="D16588" t="s">
        <v>78</v>
      </c>
      <c r="E16588">
        <v>2024</v>
      </c>
      <c r="F16588" t="s">
        <v>156</v>
      </c>
      <c r="G16588" t="s">
        <v>307</v>
      </c>
      <c r="H16588">
        <v>1021.55</v>
      </c>
      <c r="I16588" t="s">
        <v>575</v>
      </c>
      <c r="J16588" t="s">
        <v>14</v>
      </c>
      <c r="K16588" t="s">
        <v>392</v>
      </c>
    </row>
    <row r="16589" spans="1:11" hidden="1" x14ac:dyDescent="0.35">
      <c r="A16589" t="s">
        <v>565</v>
      </c>
      <c r="B16589" t="s">
        <v>84</v>
      </c>
      <c r="C16589" t="s">
        <v>330</v>
      </c>
      <c r="D16589" t="s">
        <v>78</v>
      </c>
      <c r="E16589">
        <v>2024</v>
      </c>
      <c r="F16589" t="s">
        <v>156</v>
      </c>
      <c r="G16589" t="s">
        <v>307</v>
      </c>
      <c r="H16589">
        <v>1602.52</v>
      </c>
      <c r="I16589" t="s">
        <v>575</v>
      </c>
      <c r="J16589" t="s">
        <v>347</v>
      </c>
      <c r="K16589" t="s">
        <v>392</v>
      </c>
    </row>
    <row r="16590" spans="1:11" hidden="1" x14ac:dyDescent="0.35">
      <c r="A16590" t="s">
        <v>565</v>
      </c>
      <c r="B16590" t="s">
        <v>84</v>
      </c>
      <c r="C16590" t="s">
        <v>330</v>
      </c>
      <c r="D16590" t="s">
        <v>78</v>
      </c>
      <c r="E16590">
        <v>2024</v>
      </c>
      <c r="F16590" t="s">
        <v>156</v>
      </c>
      <c r="G16590" t="s">
        <v>307</v>
      </c>
      <c r="H16590">
        <v>925.3</v>
      </c>
      <c r="I16590" t="s">
        <v>575</v>
      </c>
      <c r="J16590" t="s">
        <v>14</v>
      </c>
      <c r="K16590" t="s">
        <v>392</v>
      </c>
    </row>
    <row r="16591" spans="1:11" hidden="1" x14ac:dyDescent="0.35">
      <c r="A16591" t="s">
        <v>565</v>
      </c>
      <c r="B16591" t="s">
        <v>84</v>
      </c>
      <c r="C16591" t="s">
        <v>330</v>
      </c>
      <c r="D16591" t="s">
        <v>78</v>
      </c>
      <c r="E16591">
        <v>2024</v>
      </c>
      <c r="F16591" t="s">
        <v>156</v>
      </c>
      <c r="G16591" t="s">
        <v>307</v>
      </c>
      <c r="H16591">
        <v>1451.52</v>
      </c>
      <c r="I16591" t="s">
        <v>575</v>
      </c>
      <c r="J16591" t="s">
        <v>347</v>
      </c>
      <c r="K16591" t="s">
        <v>392</v>
      </c>
    </row>
    <row r="16592" spans="1:11" hidden="1" x14ac:dyDescent="0.35">
      <c r="A16592" t="s">
        <v>565</v>
      </c>
      <c r="B16592" t="s">
        <v>84</v>
      </c>
      <c r="C16592" t="s">
        <v>330</v>
      </c>
      <c r="D16592" t="s">
        <v>78</v>
      </c>
      <c r="E16592">
        <v>2024</v>
      </c>
      <c r="F16592" t="s">
        <v>156</v>
      </c>
      <c r="G16592" t="s">
        <v>307</v>
      </c>
      <c r="H16592">
        <v>1.81</v>
      </c>
      <c r="I16592" t="s">
        <v>575</v>
      </c>
      <c r="J16592" t="s">
        <v>14</v>
      </c>
      <c r="K16592" t="s">
        <v>392</v>
      </c>
    </row>
    <row r="16593" spans="1:11" hidden="1" x14ac:dyDescent="0.35">
      <c r="A16593" t="s">
        <v>565</v>
      </c>
      <c r="B16593" t="s">
        <v>84</v>
      </c>
      <c r="C16593" t="s">
        <v>330</v>
      </c>
      <c r="D16593" t="s">
        <v>78</v>
      </c>
      <c r="E16593">
        <v>2024</v>
      </c>
      <c r="F16593" t="s">
        <v>156</v>
      </c>
      <c r="G16593" t="s">
        <v>307</v>
      </c>
      <c r="H16593">
        <v>2.84</v>
      </c>
      <c r="I16593" t="s">
        <v>575</v>
      </c>
      <c r="J16593" t="s">
        <v>347</v>
      </c>
      <c r="K16593" t="s">
        <v>392</v>
      </c>
    </row>
    <row r="16594" spans="1:11" hidden="1" x14ac:dyDescent="0.35">
      <c r="A16594" t="s">
        <v>565</v>
      </c>
      <c r="B16594" t="s">
        <v>84</v>
      </c>
      <c r="C16594" t="s">
        <v>330</v>
      </c>
      <c r="D16594" t="s">
        <v>78</v>
      </c>
      <c r="E16594">
        <v>2024</v>
      </c>
      <c r="F16594" t="s">
        <v>156</v>
      </c>
      <c r="G16594" t="s">
        <v>307</v>
      </c>
      <c r="H16594">
        <v>417.1</v>
      </c>
      <c r="I16594" t="s">
        <v>575</v>
      </c>
      <c r="J16594" t="s">
        <v>14</v>
      </c>
      <c r="K16594" t="s">
        <v>392</v>
      </c>
    </row>
    <row r="16595" spans="1:11" hidden="1" x14ac:dyDescent="0.35">
      <c r="A16595" t="s">
        <v>565</v>
      </c>
      <c r="B16595" t="s">
        <v>84</v>
      </c>
      <c r="C16595" t="s">
        <v>330</v>
      </c>
      <c r="D16595" t="s">
        <v>78</v>
      </c>
      <c r="E16595">
        <v>2024</v>
      </c>
      <c r="F16595" t="s">
        <v>156</v>
      </c>
      <c r="G16595" t="s">
        <v>307</v>
      </c>
      <c r="H16595">
        <v>654.30999999999995</v>
      </c>
      <c r="I16595" t="s">
        <v>575</v>
      </c>
      <c r="J16595" t="s">
        <v>347</v>
      </c>
      <c r="K16595" t="s">
        <v>392</v>
      </c>
    </row>
    <row r="16596" spans="1:11" hidden="1" x14ac:dyDescent="0.35">
      <c r="A16596" t="s">
        <v>565</v>
      </c>
      <c r="B16596" t="s">
        <v>84</v>
      </c>
      <c r="C16596" t="s">
        <v>330</v>
      </c>
      <c r="D16596" t="s">
        <v>78</v>
      </c>
      <c r="E16596">
        <v>2024</v>
      </c>
      <c r="F16596" t="s">
        <v>156</v>
      </c>
      <c r="G16596" t="s">
        <v>307</v>
      </c>
      <c r="H16596">
        <v>1285.94</v>
      </c>
      <c r="I16596" t="s">
        <v>575</v>
      </c>
      <c r="J16596" t="s">
        <v>14</v>
      </c>
      <c r="K16596" t="s">
        <v>392</v>
      </c>
    </row>
    <row r="16597" spans="1:11" hidden="1" x14ac:dyDescent="0.35">
      <c r="A16597" t="s">
        <v>565</v>
      </c>
      <c r="B16597" t="s">
        <v>84</v>
      </c>
      <c r="C16597" t="s">
        <v>330</v>
      </c>
      <c r="D16597" t="s">
        <v>78</v>
      </c>
      <c r="E16597">
        <v>2024</v>
      </c>
      <c r="F16597" t="s">
        <v>156</v>
      </c>
      <c r="G16597" t="s">
        <v>307</v>
      </c>
      <c r="H16597">
        <v>2017.26</v>
      </c>
      <c r="I16597" t="s">
        <v>575</v>
      </c>
      <c r="J16597" t="s">
        <v>347</v>
      </c>
      <c r="K16597" t="s">
        <v>392</v>
      </c>
    </row>
    <row r="16598" spans="1:11" hidden="1" x14ac:dyDescent="0.35">
      <c r="A16598" t="s">
        <v>565</v>
      </c>
      <c r="B16598" t="s">
        <v>84</v>
      </c>
      <c r="C16598" t="s">
        <v>330</v>
      </c>
      <c r="D16598" t="s">
        <v>78</v>
      </c>
      <c r="E16598">
        <v>2024</v>
      </c>
      <c r="F16598" t="s">
        <v>156</v>
      </c>
      <c r="G16598" t="s">
        <v>307</v>
      </c>
      <c r="H16598">
        <v>204.01</v>
      </c>
      <c r="I16598" t="s">
        <v>575</v>
      </c>
      <c r="J16598" t="s">
        <v>14</v>
      </c>
      <c r="K16598" t="s">
        <v>392</v>
      </c>
    </row>
    <row r="16599" spans="1:11" hidden="1" x14ac:dyDescent="0.35">
      <c r="A16599" t="s">
        <v>565</v>
      </c>
      <c r="B16599" t="s">
        <v>84</v>
      </c>
      <c r="C16599" t="s">
        <v>330</v>
      </c>
      <c r="D16599" t="s">
        <v>78</v>
      </c>
      <c r="E16599">
        <v>2024</v>
      </c>
      <c r="F16599" t="s">
        <v>156</v>
      </c>
      <c r="G16599" t="s">
        <v>307</v>
      </c>
      <c r="H16599">
        <v>320.02999999999997</v>
      </c>
      <c r="I16599" t="s">
        <v>575</v>
      </c>
      <c r="J16599" t="s">
        <v>347</v>
      </c>
      <c r="K16599" t="s">
        <v>392</v>
      </c>
    </row>
    <row r="16600" spans="1:11" hidden="1" x14ac:dyDescent="0.35">
      <c r="A16600" t="s">
        <v>565</v>
      </c>
      <c r="B16600" t="s">
        <v>84</v>
      </c>
      <c r="C16600" t="s">
        <v>330</v>
      </c>
      <c r="D16600" t="s">
        <v>78</v>
      </c>
      <c r="E16600">
        <v>2024</v>
      </c>
      <c r="F16600" t="s">
        <v>156</v>
      </c>
      <c r="G16600" t="s">
        <v>307</v>
      </c>
      <c r="H16600">
        <v>83.1</v>
      </c>
      <c r="I16600" t="s">
        <v>575</v>
      </c>
      <c r="J16600" t="s">
        <v>14</v>
      </c>
      <c r="K16600" t="s">
        <v>392</v>
      </c>
    </row>
    <row r="16601" spans="1:11" hidden="1" x14ac:dyDescent="0.35">
      <c r="A16601" t="s">
        <v>565</v>
      </c>
      <c r="B16601" t="s">
        <v>84</v>
      </c>
      <c r="C16601" t="s">
        <v>330</v>
      </c>
      <c r="D16601" t="s">
        <v>78</v>
      </c>
      <c r="E16601">
        <v>2024</v>
      </c>
      <c r="F16601" t="s">
        <v>156</v>
      </c>
      <c r="G16601" t="s">
        <v>307</v>
      </c>
      <c r="H16601">
        <v>130.37</v>
      </c>
      <c r="I16601" t="s">
        <v>575</v>
      </c>
      <c r="J16601" t="s">
        <v>347</v>
      </c>
      <c r="K16601" t="s">
        <v>392</v>
      </c>
    </row>
    <row r="16602" spans="1:11" hidden="1" x14ac:dyDescent="0.35">
      <c r="A16602" t="s">
        <v>565</v>
      </c>
      <c r="B16602" t="s">
        <v>84</v>
      </c>
      <c r="C16602" t="s">
        <v>372</v>
      </c>
      <c r="D16602" t="s">
        <v>78</v>
      </c>
      <c r="E16602">
        <v>2024</v>
      </c>
      <c r="F16602" t="s">
        <v>500</v>
      </c>
      <c r="G16602" t="s">
        <v>311</v>
      </c>
      <c r="H16602">
        <v>13193.03</v>
      </c>
      <c r="I16602" t="s">
        <v>575</v>
      </c>
      <c r="J16602" t="s">
        <v>14</v>
      </c>
      <c r="K16602" t="s">
        <v>401</v>
      </c>
    </row>
    <row r="16603" spans="1:11" hidden="1" x14ac:dyDescent="0.35">
      <c r="A16603" t="s">
        <v>565</v>
      </c>
      <c r="B16603" t="s">
        <v>84</v>
      </c>
      <c r="C16603" t="s">
        <v>372</v>
      </c>
      <c r="D16603" t="s">
        <v>78</v>
      </c>
      <c r="E16603">
        <v>2024</v>
      </c>
      <c r="F16603" t="s">
        <v>500</v>
      </c>
      <c r="G16603" t="s">
        <v>311</v>
      </c>
      <c r="H16603">
        <v>25673.599999999999</v>
      </c>
      <c r="I16603" t="s">
        <v>575</v>
      </c>
      <c r="J16603" t="s">
        <v>347</v>
      </c>
      <c r="K16603" t="s">
        <v>401</v>
      </c>
    </row>
    <row r="16604" spans="1:11" hidden="1" x14ac:dyDescent="0.35">
      <c r="A16604" t="s">
        <v>565</v>
      </c>
      <c r="B16604" t="s">
        <v>84</v>
      </c>
      <c r="C16604" t="s">
        <v>372</v>
      </c>
      <c r="D16604" t="s">
        <v>78</v>
      </c>
      <c r="E16604">
        <v>2024</v>
      </c>
      <c r="F16604" t="s">
        <v>506</v>
      </c>
      <c r="G16604" t="s">
        <v>309</v>
      </c>
      <c r="H16604">
        <v>1758.7</v>
      </c>
      <c r="I16604" t="s">
        <v>575</v>
      </c>
      <c r="J16604" t="s">
        <v>347</v>
      </c>
      <c r="K16604" t="s">
        <v>401</v>
      </c>
    </row>
    <row r="16605" spans="1:11" hidden="1" x14ac:dyDescent="0.35">
      <c r="A16605" t="s">
        <v>565</v>
      </c>
      <c r="B16605" t="s">
        <v>84</v>
      </c>
      <c r="C16605" t="s">
        <v>372</v>
      </c>
      <c r="D16605" t="s">
        <v>78</v>
      </c>
      <c r="E16605">
        <v>2024</v>
      </c>
      <c r="F16605" t="s">
        <v>71</v>
      </c>
      <c r="G16605" t="s">
        <v>310</v>
      </c>
      <c r="H16605">
        <v>339.22</v>
      </c>
      <c r="I16605" t="s">
        <v>575</v>
      </c>
      <c r="J16605" t="s">
        <v>347</v>
      </c>
      <c r="K16605" t="s">
        <v>401</v>
      </c>
    </row>
    <row r="16606" spans="1:11" hidden="1" x14ac:dyDescent="0.35">
      <c r="A16606" t="s">
        <v>565</v>
      </c>
      <c r="B16606" t="s">
        <v>84</v>
      </c>
      <c r="C16606" t="s">
        <v>372</v>
      </c>
      <c r="D16606" t="s">
        <v>78</v>
      </c>
      <c r="E16606">
        <v>2024</v>
      </c>
      <c r="F16606" t="s">
        <v>156</v>
      </c>
      <c r="G16606" t="s">
        <v>307</v>
      </c>
      <c r="H16606">
        <v>1532.64</v>
      </c>
      <c r="I16606" t="s">
        <v>575</v>
      </c>
      <c r="J16606" t="s">
        <v>14</v>
      </c>
      <c r="K16606" t="s">
        <v>401</v>
      </c>
    </row>
    <row r="16607" spans="1:11" hidden="1" x14ac:dyDescent="0.35">
      <c r="A16607" t="s">
        <v>565</v>
      </c>
      <c r="B16607" t="s">
        <v>84</v>
      </c>
      <c r="C16607" t="s">
        <v>372</v>
      </c>
      <c r="D16607" t="s">
        <v>78</v>
      </c>
      <c r="E16607">
        <v>2024</v>
      </c>
      <c r="F16607" t="s">
        <v>156</v>
      </c>
      <c r="G16607" t="s">
        <v>307</v>
      </c>
      <c r="H16607">
        <v>1741.45</v>
      </c>
      <c r="I16607" t="s">
        <v>575</v>
      </c>
      <c r="J16607" t="s">
        <v>347</v>
      </c>
      <c r="K16607" t="s">
        <v>401</v>
      </c>
    </row>
    <row r="16608" spans="1:11" hidden="1" x14ac:dyDescent="0.35">
      <c r="A16608" t="s">
        <v>565</v>
      </c>
      <c r="B16608" t="s">
        <v>84</v>
      </c>
      <c r="C16608" t="s">
        <v>335</v>
      </c>
      <c r="D16608" t="s">
        <v>78</v>
      </c>
      <c r="E16608">
        <v>2024</v>
      </c>
      <c r="F16608" t="s">
        <v>506</v>
      </c>
      <c r="G16608" t="s">
        <v>309</v>
      </c>
      <c r="H16608">
        <v>696.98</v>
      </c>
      <c r="I16608" t="s">
        <v>575</v>
      </c>
      <c r="J16608" t="s">
        <v>347</v>
      </c>
      <c r="K16608" t="s">
        <v>393</v>
      </c>
    </row>
    <row r="16609" spans="1:11" hidden="1" x14ac:dyDescent="0.35">
      <c r="A16609" t="s">
        <v>565</v>
      </c>
      <c r="B16609" t="s">
        <v>84</v>
      </c>
      <c r="C16609" t="s">
        <v>335</v>
      </c>
      <c r="D16609" t="s">
        <v>78</v>
      </c>
      <c r="E16609">
        <v>2024</v>
      </c>
      <c r="F16609" t="s">
        <v>506</v>
      </c>
      <c r="G16609" t="s">
        <v>309</v>
      </c>
      <c r="H16609">
        <v>723.49</v>
      </c>
      <c r="I16609" t="s">
        <v>575</v>
      </c>
      <c r="J16609" t="s">
        <v>347</v>
      </c>
      <c r="K16609" t="s">
        <v>393</v>
      </c>
    </row>
    <row r="16610" spans="1:11" hidden="1" x14ac:dyDescent="0.35">
      <c r="A16610" t="s">
        <v>565</v>
      </c>
      <c r="B16610" t="s">
        <v>84</v>
      </c>
      <c r="C16610" t="s">
        <v>335</v>
      </c>
      <c r="D16610" t="s">
        <v>78</v>
      </c>
      <c r="E16610">
        <v>2024</v>
      </c>
      <c r="F16610" t="s">
        <v>506</v>
      </c>
      <c r="G16610" t="s">
        <v>309</v>
      </c>
      <c r="H16610">
        <v>1050.6500000000001</v>
      </c>
      <c r="I16610" t="s">
        <v>575</v>
      </c>
      <c r="J16610" t="s">
        <v>347</v>
      </c>
      <c r="K16610" t="s">
        <v>393</v>
      </c>
    </row>
    <row r="16611" spans="1:11" hidden="1" x14ac:dyDescent="0.35">
      <c r="A16611" t="s">
        <v>565</v>
      </c>
      <c r="B16611" t="s">
        <v>84</v>
      </c>
      <c r="C16611" t="s">
        <v>335</v>
      </c>
      <c r="D16611" t="s">
        <v>78</v>
      </c>
      <c r="E16611">
        <v>2024</v>
      </c>
      <c r="F16611" t="s">
        <v>506</v>
      </c>
      <c r="G16611" t="s">
        <v>309</v>
      </c>
      <c r="H16611">
        <v>29.66</v>
      </c>
      <c r="I16611" t="s">
        <v>575</v>
      </c>
      <c r="J16611" t="s">
        <v>347</v>
      </c>
      <c r="K16611" t="s">
        <v>393</v>
      </c>
    </row>
    <row r="16612" spans="1:11" hidden="1" x14ac:dyDescent="0.35">
      <c r="A16612" t="s">
        <v>565</v>
      </c>
      <c r="B16612" t="s">
        <v>84</v>
      </c>
      <c r="C16612" t="s">
        <v>335</v>
      </c>
      <c r="D16612" t="s">
        <v>78</v>
      </c>
      <c r="E16612">
        <v>2024</v>
      </c>
      <c r="F16612" t="s">
        <v>500</v>
      </c>
      <c r="G16612" t="s">
        <v>311</v>
      </c>
      <c r="H16612">
        <v>5871.2</v>
      </c>
      <c r="I16612" t="s">
        <v>575</v>
      </c>
      <c r="J16612" t="s">
        <v>14</v>
      </c>
      <c r="K16612" t="s">
        <v>393</v>
      </c>
    </row>
    <row r="16613" spans="1:11" hidden="1" x14ac:dyDescent="0.35">
      <c r="A16613" t="s">
        <v>565</v>
      </c>
      <c r="B16613" t="s">
        <v>84</v>
      </c>
      <c r="C16613" t="s">
        <v>335</v>
      </c>
      <c r="D16613" t="s">
        <v>78</v>
      </c>
      <c r="E16613">
        <v>2024</v>
      </c>
      <c r="F16613" t="s">
        <v>500</v>
      </c>
      <c r="G16613" t="s">
        <v>311</v>
      </c>
      <c r="H16613">
        <v>6999.93</v>
      </c>
      <c r="I16613" t="s">
        <v>575</v>
      </c>
      <c r="J16613" t="s">
        <v>347</v>
      </c>
      <c r="K16613" t="s">
        <v>393</v>
      </c>
    </row>
    <row r="16614" spans="1:11" hidden="1" x14ac:dyDescent="0.35">
      <c r="A16614" t="s">
        <v>565</v>
      </c>
      <c r="B16614" t="s">
        <v>84</v>
      </c>
      <c r="C16614" t="s">
        <v>335</v>
      </c>
      <c r="D16614" t="s">
        <v>78</v>
      </c>
      <c r="E16614">
        <v>2024</v>
      </c>
      <c r="F16614" t="s">
        <v>500</v>
      </c>
      <c r="G16614" t="s">
        <v>311</v>
      </c>
      <c r="H16614">
        <v>6094.54</v>
      </c>
      <c r="I16614" t="s">
        <v>575</v>
      </c>
      <c r="J16614" t="s">
        <v>14</v>
      </c>
      <c r="K16614" t="s">
        <v>393</v>
      </c>
    </row>
    <row r="16615" spans="1:11" hidden="1" x14ac:dyDescent="0.35">
      <c r="A16615" t="s">
        <v>565</v>
      </c>
      <c r="B16615" t="s">
        <v>84</v>
      </c>
      <c r="C16615" t="s">
        <v>335</v>
      </c>
      <c r="D16615" t="s">
        <v>78</v>
      </c>
      <c r="E16615">
        <v>2024</v>
      </c>
      <c r="F16615" t="s">
        <v>500</v>
      </c>
      <c r="G16615" t="s">
        <v>311</v>
      </c>
      <c r="H16615">
        <v>7266.21</v>
      </c>
      <c r="I16615" t="s">
        <v>575</v>
      </c>
      <c r="J16615" t="s">
        <v>347</v>
      </c>
      <c r="K16615" t="s">
        <v>393</v>
      </c>
    </row>
    <row r="16616" spans="1:11" hidden="1" x14ac:dyDescent="0.35">
      <c r="A16616" t="s">
        <v>565</v>
      </c>
      <c r="B16616" t="s">
        <v>84</v>
      </c>
      <c r="C16616" t="s">
        <v>335</v>
      </c>
      <c r="D16616" t="s">
        <v>78</v>
      </c>
      <c r="E16616">
        <v>2024</v>
      </c>
      <c r="F16616" t="s">
        <v>500</v>
      </c>
      <c r="G16616" t="s">
        <v>311</v>
      </c>
      <c r="H16616">
        <v>8850.34</v>
      </c>
      <c r="I16616" t="s">
        <v>575</v>
      </c>
      <c r="J16616" t="s">
        <v>14</v>
      </c>
      <c r="K16616" t="s">
        <v>393</v>
      </c>
    </row>
    <row r="16617" spans="1:11" hidden="1" x14ac:dyDescent="0.35">
      <c r="A16617" t="s">
        <v>565</v>
      </c>
      <c r="B16617" t="s">
        <v>84</v>
      </c>
      <c r="C16617" t="s">
        <v>335</v>
      </c>
      <c r="D16617" t="s">
        <v>78</v>
      </c>
      <c r="E16617">
        <v>2024</v>
      </c>
      <c r="F16617" t="s">
        <v>500</v>
      </c>
      <c r="G16617" t="s">
        <v>311</v>
      </c>
      <c r="H16617">
        <v>10551.78</v>
      </c>
      <c r="I16617" t="s">
        <v>575</v>
      </c>
      <c r="J16617" t="s">
        <v>347</v>
      </c>
      <c r="K16617" t="s">
        <v>393</v>
      </c>
    </row>
    <row r="16618" spans="1:11" hidden="1" x14ac:dyDescent="0.35">
      <c r="A16618" t="s">
        <v>565</v>
      </c>
      <c r="B16618" t="s">
        <v>84</v>
      </c>
      <c r="C16618" t="s">
        <v>335</v>
      </c>
      <c r="D16618" t="s">
        <v>78</v>
      </c>
      <c r="E16618">
        <v>2024</v>
      </c>
      <c r="F16618" t="s">
        <v>500</v>
      </c>
      <c r="G16618" t="s">
        <v>311</v>
      </c>
      <c r="H16618">
        <v>249.84</v>
      </c>
      <c r="I16618" t="s">
        <v>575</v>
      </c>
      <c r="J16618" t="s">
        <v>14</v>
      </c>
      <c r="K16618" t="s">
        <v>393</v>
      </c>
    </row>
    <row r="16619" spans="1:11" hidden="1" x14ac:dyDescent="0.35">
      <c r="A16619" t="s">
        <v>565</v>
      </c>
      <c r="B16619" t="s">
        <v>84</v>
      </c>
      <c r="C16619" t="s">
        <v>335</v>
      </c>
      <c r="D16619" t="s">
        <v>78</v>
      </c>
      <c r="E16619">
        <v>2024</v>
      </c>
      <c r="F16619" t="s">
        <v>500</v>
      </c>
      <c r="G16619" t="s">
        <v>311</v>
      </c>
      <c r="H16619">
        <v>297.87</v>
      </c>
      <c r="I16619" t="s">
        <v>575</v>
      </c>
      <c r="J16619" t="s">
        <v>347</v>
      </c>
      <c r="K16619" t="s">
        <v>393</v>
      </c>
    </row>
    <row r="16620" spans="1:11" hidden="1" x14ac:dyDescent="0.35">
      <c r="A16620" t="s">
        <v>565</v>
      </c>
      <c r="B16620" t="s">
        <v>84</v>
      </c>
      <c r="C16620" t="s">
        <v>335</v>
      </c>
      <c r="D16620" t="s">
        <v>78</v>
      </c>
      <c r="E16620">
        <v>2024</v>
      </c>
      <c r="F16620" t="s">
        <v>71</v>
      </c>
      <c r="G16620" t="s">
        <v>310</v>
      </c>
      <c r="H16620">
        <v>65.89</v>
      </c>
      <c r="I16620" t="s">
        <v>575</v>
      </c>
      <c r="J16620" t="s">
        <v>347</v>
      </c>
      <c r="K16620" t="s">
        <v>393</v>
      </c>
    </row>
    <row r="16621" spans="1:11" hidden="1" x14ac:dyDescent="0.35">
      <c r="A16621" t="s">
        <v>565</v>
      </c>
      <c r="B16621" t="s">
        <v>84</v>
      </c>
      <c r="C16621" t="s">
        <v>335</v>
      </c>
      <c r="D16621" t="s">
        <v>78</v>
      </c>
      <c r="E16621">
        <v>2024</v>
      </c>
      <c r="F16621" t="s">
        <v>71</v>
      </c>
      <c r="G16621" t="s">
        <v>310</v>
      </c>
      <c r="H16621">
        <v>68.400000000000006</v>
      </c>
      <c r="I16621" t="s">
        <v>575</v>
      </c>
      <c r="J16621" t="s">
        <v>347</v>
      </c>
      <c r="K16621" t="s">
        <v>393</v>
      </c>
    </row>
    <row r="16622" spans="1:11" hidden="1" x14ac:dyDescent="0.35">
      <c r="A16622" t="s">
        <v>565</v>
      </c>
      <c r="B16622" t="s">
        <v>84</v>
      </c>
      <c r="C16622" t="s">
        <v>335</v>
      </c>
      <c r="D16622" t="s">
        <v>78</v>
      </c>
      <c r="E16622">
        <v>2024</v>
      </c>
      <c r="F16622" t="s">
        <v>71</v>
      </c>
      <c r="G16622" t="s">
        <v>310</v>
      </c>
      <c r="H16622">
        <v>99.32</v>
      </c>
      <c r="I16622" t="s">
        <v>575</v>
      </c>
      <c r="J16622" t="s">
        <v>347</v>
      </c>
      <c r="K16622" t="s">
        <v>393</v>
      </c>
    </row>
    <row r="16623" spans="1:11" hidden="1" x14ac:dyDescent="0.35">
      <c r="A16623" t="s">
        <v>565</v>
      </c>
      <c r="B16623" t="s">
        <v>84</v>
      </c>
      <c r="C16623" t="s">
        <v>335</v>
      </c>
      <c r="D16623" t="s">
        <v>78</v>
      </c>
      <c r="E16623">
        <v>2024</v>
      </c>
      <c r="F16623" t="s">
        <v>71</v>
      </c>
      <c r="G16623" t="s">
        <v>310</v>
      </c>
      <c r="H16623">
        <v>2.8</v>
      </c>
      <c r="I16623" t="s">
        <v>575</v>
      </c>
      <c r="J16623" t="s">
        <v>347</v>
      </c>
      <c r="K16623" t="s">
        <v>393</v>
      </c>
    </row>
    <row r="16624" spans="1:11" hidden="1" x14ac:dyDescent="0.35">
      <c r="A16624" t="s">
        <v>565</v>
      </c>
      <c r="B16624" t="s">
        <v>84</v>
      </c>
      <c r="C16624" t="s">
        <v>335</v>
      </c>
      <c r="D16624" t="s">
        <v>78</v>
      </c>
      <c r="E16624">
        <v>2024</v>
      </c>
      <c r="F16624" t="s">
        <v>156</v>
      </c>
      <c r="G16624" t="s">
        <v>307</v>
      </c>
      <c r="H16624">
        <v>122.98</v>
      </c>
      <c r="I16624" t="s">
        <v>575</v>
      </c>
      <c r="J16624" t="s">
        <v>14</v>
      </c>
      <c r="K16624" t="s">
        <v>393</v>
      </c>
    </row>
    <row r="16625" spans="1:11" hidden="1" x14ac:dyDescent="0.35">
      <c r="A16625" t="s">
        <v>565</v>
      </c>
      <c r="B16625" t="s">
        <v>84</v>
      </c>
      <c r="C16625" t="s">
        <v>335</v>
      </c>
      <c r="D16625" t="s">
        <v>78</v>
      </c>
      <c r="E16625">
        <v>2024</v>
      </c>
      <c r="F16625" t="s">
        <v>156</v>
      </c>
      <c r="G16625" t="s">
        <v>307</v>
      </c>
      <c r="H16625">
        <v>477.85</v>
      </c>
      <c r="I16625" t="s">
        <v>575</v>
      </c>
      <c r="J16625" t="s">
        <v>347</v>
      </c>
      <c r="K16625" t="s">
        <v>393</v>
      </c>
    </row>
    <row r="16626" spans="1:11" hidden="1" x14ac:dyDescent="0.35">
      <c r="A16626" t="s">
        <v>565</v>
      </c>
      <c r="B16626" t="s">
        <v>84</v>
      </c>
      <c r="C16626" t="s">
        <v>335</v>
      </c>
      <c r="D16626" t="s">
        <v>78</v>
      </c>
      <c r="E16626">
        <v>2024</v>
      </c>
      <c r="F16626" t="s">
        <v>156</v>
      </c>
      <c r="G16626" t="s">
        <v>307</v>
      </c>
      <c r="H16626">
        <v>127.66</v>
      </c>
      <c r="I16626" t="s">
        <v>575</v>
      </c>
      <c r="J16626" t="s">
        <v>14</v>
      </c>
      <c r="K16626" t="s">
        <v>393</v>
      </c>
    </row>
    <row r="16627" spans="1:11" hidden="1" x14ac:dyDescent="0.35">
      <c r="A16627" t="s">
        <v>565</v>
      </c>
      <c r="B16627" t="s">
        <v>84</v>
      </c>
      <c r="C16627" t="s">
        <v>335</v>
      </c>
      <c r="D16627" t="s">
        <v>78</v>
      </c>
      <c r="E16627">
        <v>2024</v>
      </c>
      <c r="F16627" t="s">
        <v>156</v>
      </c>
      <c r="G16627" t="s">
        <v>307</v>
      </c>
      <c r="H16627">
        <v>496.04</v>
      </c>
      <c r="I16627" t="s">
        <v>575</v>
      </c>
      <c r="J16627" t="s">
        <v>347</v>
      </c>
      <c r="K16627" t="s">
        <v>393</v>
      </c>
    </row>
    <row r="16628" spans="1:11" hidden="1" x14ac:dyDescent="0.35">
      <c r="A16628" t="s">
        <v>565</v>
      </c>
      <c r="B16628" t="s">
        <v>84</v>
      </c>
      <c r="C16628" t="s">
        <v>335</v>
      </c>
      <c r="D16628" t="s">
        <v>78</v>
      </c>
      <c r="E16628">
        <v>2024</v>
      </c>
      <c r="F16628" t="s">
        <v>156</v>
      </c>
      <c r="G16628" t="s">
        <v>307</v>
      </c>
      <c r="H16628">
        <v>185.38</v>
      </c>
      <c r="I16628" t="s">
        <v>575</v>
      </c>
      <c r="J16628" t="s">
        <v>14</v>
      </c>
      <c r="K16628" t="s">
        <v>393</v>
      </c>
    </row>
    <row r="16629" spans="1:11" hidden="1" x14ac:dyDescent="0.35">
      <c r="A16629" t="s">
        <v>565</v>
      </c>
      <c r="B16629" t="s">
        <v>84</v>
      </c>
      <c r="C16629" t="s">
        <v>335</v>
      </c>
      <c r="D16629" t="s">
        <v>78</v>
      </c>
      <c r="E16629">
        <v>2024</v>
      </c>
      <c r="F16629" t="s">
        <v>156</v>
      </c>
      <c r="G16629" t="s">
        <v>307</v>
      </c>
      <c r="H16629">
        <v>720.32</v>
      </c>
      <c r="I16629" t="s">
        <v>575</v>
      </c>
      <c r="J16629" t="s">
        <v>347</v>
      </c>
      <c r="K16629" t="s">
        <v>393</v>
      </c>
    </row>
    <row r="16630" spans="1:11" hidden="1" x14ac:dyDescent="0.35">
      <c r="A16630" t="s">
        <v>565</v>
      </c>
      <c r="B16630" t="s">
        <v>84</v>
      </c>
      <c r="C16630" t="s">
        <v>335</v>
      </c>
      <c r="D16630" t="s">
        <v>78</v>
      </c>
      <c r="E16630">
        <v>2024</v>
      </c>
      <c r="F16630" t="s">
        <v>156</v>
      </c>
      <c r="G16630" t="s">
        <v>307</v>
      </c>
      <c r="H16630">
        <v>5.24</v>
      </c>
      <c r="I16630" t="s">
        <v>575</v>
      </c>
      <c r="J16630" t="s">
        <v>14</v>
      </c>
      <c r="K16630" t="s">
        <v>393</v>
      </c>
    </row>
    <row r="16631" spans="1:11" hidden="1" x14ac:dyDescent="0.35">
      <c r="A16631" t="s">
        <v>565</v>
      </c>
      <c r="B16631" t="s">
        <v>84</v>
      </c>
      <c r="C16631" t="s">
        <v>335</v>
      </c>
      <c r="D16631" t="s">
        <v>78</v>
      </c>
      <c r="E16631">
        <v>2024</v>
      </c>
      <c r="F16631" t="s">
        <v>156</v>
      </c>
      <c r="G16631" t="s">
        <v>307</v>
      </c>
      <c r="H16631">
        <v>20.34</v>
      </c>
      <c r="I16631" t="s">
        <v>575</v>
      </c>
      <c r="J16631" t="s">
        <v>347</v>
      </c>
      <c r="K16631" t="s">
        <v>393</v>
      </c>
    </row>
    <row r="16632" spans="1:11" hidden="1" x14ac:dyDescent="0.35">
      <c r="A16632" t="s">
        <v>565</v>
      </c>
      <c r="B16632" t="s">
        <v>84</v>
      </c>
      <c r="C16632" t="s">
        <v>352</v>
      </c>
      <c r="D16632" t="s">
        <v>78</v>
      </c>
      <c r="E16632">
        <v>2024</v>
      </c>
      <c r="F16632" t="s">
        <v>500</v>
      </c>
      <c r="G16632" t="s">
        <v>311</v>
      </c>
      <c r="H16632">
        <v>7170.07</v>
      </c>
      <c r="I16632" t="s">
        <v>575</v>
      </c>
      <c r="J16632" t="s">
        <v>14</v>
      </c>
      <c r="K16632" t="s">
        <v>399</v>
      </c>
    </row>
    <row r="16633" spans="1:11" hidden="1" x14ac:dyDescent="0.35">
      <c r="A16633" t="s">
        <v>565</v>
      </c>
      <c r="B16633" t="s">
        <v>84</v>
      </c>
      <c r="C16633" t="s">
        <v>352</v>
      </c>
      <c r="D16633" t="s">
        <v>78</v>
      </c>
      <c r="E16633">
        <v>2024</v>
      </c>
      <c r="F16633" t="s">
        <v>500</v>
      </c>
      <c r="G16633" t="s">
        <v>311</v>
      </c>
      <c r="H16633">
        <v>10919.92</v>
      </c>
      <c r="I16633" t="s">
        <v>575</v>
      </c>
      <c r="J16633" t="s">
        <v>347</v>
      </c>
      <c r="K16633" t="s">
        <v>399</v>
      </c>
    </row>
    <row r="16634" spans="1:11" hidden="1" x14ac:dyDescent="0.35">
      <c r="A16634" t="s">
        <v>565</v>
      </c>
      <c r="B16634" t="s">
        <v>84</v>
      </c>
      <c r="C16634" t="s">
        <v>352</v>
      </c>
      <c r="D16634" t="s">
        <v>78</v>
      </c>
      <c r="E16634">
        <v>2024</v>
      </c>
      <c r="F16634" t="s">
        <v>500</v>
      </c>
      <c r="G16634" t="s">
        <v>311</v>
      </c>
      <c r="H16634">
        <v>9398.7000000000007</v>
      </c>
      <c r="I16634" t="s">
        <v>575</v>
      </c>
      <c r="J16634" t="s">
        <v>14</v>
      </c>
      <c r="K16634" t="s">
        <v>399</v>
      </c>
    </row>
    <row r="16635" spans="1:11" hidden="1" x14ac:dyDescent="0.35">
      <c r="A16635" t="s">
        <v>565</v>
      </c>
      <c r="B16635" t="s">
        <v>84</v>
      </c>
      <c r="C16635" t="s">
        <v>352</v>
      </c>
      <c r="D16635" t="s">
        <v>78</v>
      </c>
      <c r="E16635">
        <v>2024</v>
      </c>
      <c r="F16635" t="s">
        <v>500</v>
      </c>
      <c r="G16635" t="s">
        <v>311</v>
      </c>
      <c r="H16635">
        <v>14314.1</v>
      </c>
      <c r="I16635" t="s">
        <v>575</v>
      </c>
      <c r="J16635" t="s">
        <v>347</v>
      </c>
      <c r="K16635" t="s">
        <v>399</v>
      </c>
    </row>
    <row r="16636" spans="1:11" hidden="1" x14ac:dyDescent="0.35">
      <c r="A16636" t="s">
        <v>565</v>
      </c>
      <c r="B16636" t="s">
        <v>84</v>
      </c>
      <c r="C16636" t="s">
        <v>352</v>
      </c>
      <c r="D16636" t="s">
        <v>78</v>
      </c>
      <c r="E16636">
        <v>2024</v>
      </c>
      <c r="F16636" t="s">
        <v>500</v>
      </c>
      <c r="G16636" t="s">
        <v>311</v>
      </c>
      <c r="H16636">
        <v>308.93</v>
      </c>
      <c r="I16636" t="s">
        <v>575</v>
      </c>
      <c r="J16636" t="s">
        <v>14</v>
      </c>
      <c r="K16636" t="s">
        <v>399</v>
      </c>
    </row>
    <row r="16637" spans="1:11" hidden="1" x14ac:dyDescent="0.35">
      <c r="A16637" t="s">
        <v>565</v>
      </c>
      <c r="B16637" t="s">
        <v>84</v>
      </c>
      <c r="C16637" t="s">
        <v>352</v>
      </c>
      <c r="D16637" t="s">
        <v>78</v>
      </c>
      <c r="E16637">
        <v>2024</v>
      </c>
      <c r="F16637" t="s">
        <v>500</v>
      </c>
      <c r="G16637" t="s">
        <v>311</v>
      </c>
      <c r="H16637">
        <v>470.51</v>
      </c>
      <c r="I16637" t="s">
        <v>575</v>
      </c>
      <c r="J16637" t="s">
        <v>347</v>
      </c>
      <c r="K16637" t="s">
        <v>399</v>
      </c>
    </row>
    <row r="16638" spans="1:11" hidden="1" x14ac:dyDescent="0.35">
      <c r="A16638" t="s">
        <v>565</v>
      </c>
      <c r="B16638" t="s">
        <v>84</v>
      </c>
      <c r="C16638" t="s">
        <v>352</v>
      </c>
      <c r="D16638" t="s">
        <v>78</v>
      </c>
      <c r="E16638">
        <v>2024</v>
      </c>
      <c r="F16638" t="s">
        <v>506</v>
      </c>
      <c r="G16638" t="s">
        <v>309</v>
      </c>
      <c r="H16638">
        <v>744.84</v>
      </c>
      <c r="I16638" t="s">
        <v>575</v>
      </c>
      <c r="J16638" t="s">
        <v>347</v>
      </c>
      <c r="K16638" t="s">
        <v>399</v>
      </c>
    </row>
    <row r="16639" spans="1:11" hidden="1" x14ac:dyDescent="0.35">
      <c r="A16639" t="s">
        <v>565</v>
      </c>
      <c r="B16639" t="s">
        <v>84</v>
      </c>
      <c r="C16639" t="s">
        <v>352</v>
      </c>
      <c r="D16639" t="s">
        <v>78</v>
      </c>
      <c r="E16639">
        <v>2024</v>
      </c>
      <c r="F16639" t="s">
        <v>506</v>
      </c>
      <c r="G16639" t="s">
        <v>309</v>
      </c>
      <c r="H16639">
        <v>976.36</v>
      </c>
      <c r="I16639" t="s">
        <v>575</v>
      </c>
      <c r="J16639" t="s">
        <v>347</v>
      </c>
      <c r="K16639" t="s">
        <v>399</v>
      </c>
    </row>
    <row r="16640" spans="1:11" hidden="1" x14ac:dyDescent="0.35">
      <c r="A16640" t="s">
        <v>565</v>
      </c>
      <c r="B16640" t="s">
        <v>84</v>
      </c>
      <c r="C16640" t="s">
        <v>352</v>
      </c>
      <c r="D16640" t="s">
        <v>78</v>
      </c>
      <c r="E16640">
        <v>2024</v>
      </c>
      <c r="F16640" t="s">
        <v>506</v>
      </c>
      <c r="G16640" t="s">
        <v>309</v>
      </c>
      <c r="H16640">
        <v>32.090000000000003</v>
      </c>
      <c r="I16640" t="s">
        <v>575</v>
      </c>
      <c r="J16640" t="s">
        <v>347</v>
      </c>
      <c r="K16640" t="s">
        <v>399</v>
      </c>
    </row>
    <row r="16641" spans="1:11" hidden="1" x14ac:dyDescent="0.35">
      <c r="A16641" t="s">
        <v>565</v>
      </c>
      <c r="B16641" t="s">
        <v>84</v>
      </c>
      <c r="C16641" t="s">
        <v>352</v>
      </c>
      <c r="D16641" t="s">
        <v>78</v>
      </c>
      <c r="E16641">
        <v>2024</v>
      </c>
      <c r="F16641" t="s">
        <v>71</v>
      </c>
      <c r="G16641" t="s">
        <v>310</v>
      </c>
      <c r="H16641">
        <v>93.3</v>
      </c>
      <c r="I16641" t="s">
        <v>575</v>
      </c>
      <c r="J16641" t="s">
        <v>347</v>
      </c>
      <c r="K16641" t="s">
        <v>399</v>
      </c>
    </row>
    <row r="16642" spans="1:11" hidden="1" x14ac:dyDescent="0.35">
      <c r="A16642" t="s">
        <v>565</v>
      </c>
      <c r="B16642" t="s">
        <v>84</v>
      </c>
      <c r="C16642" t="s">
        <v>352</v>
      </c>
      <c r="D16642" t="s">
        <v>78</v>
      </c>
      <c r="E16642">
        <v>2024</v>
      </c>
      <c r="F16642" t="s">
        <v>71</v>
      </c>
      <c r="G16642" t="s">
        <v>310</v>
      </c>
      <c r="H16642">
        <v>122.3</v>
      </c>
      <c r="I16642" t="s">
        <v>575</v>
      </c>
      <c r="J16642" t="s">
        <v>347</v>
      </c>
      <c r="K16642" t="s">
        <v>399</v>
      </c>
    </row>
    <row r="16643" spans="1:11" hidden="1" x14ac:dyDescent="0.35">
      <c r="A16643" t="s">
        <v>565</v>
      </c>
      <c r="B16643" t="s">
        <v>84</v>
      </c>
      <c r="C16643" t="s">
        <v>352</v>
      </c>
      <c r="D16643" t="s">
        <v>78</v>
      </c>
      <c r="E16643">
        <v>2024</v>
      </c>
      <c r="F16643" t="s">
        <v>71</v>
      </c>
      <c r="G16643" t="s">
        <v>310</v>
      </c>
      <c r="H16643">
        <v>4.0199999999999996</v>
      </c>
      <c r="I16643" t="s">
        <v>575</v>
      </c>
      <c r="J16643" t="s">
        <v>347</v>
      </c>
      <c r="K16643" t="s">
        <v>399</v>
      </c>
    </row>
    <row r="16644" spans="1:11" hidden="1" x14ac:dyDescent="0.35">
      <c r="A16644" t="s">
        <v>565</v>
      </c>
      <c r="B16644" t="s">
        <v>84</v>
      </c>
      <c r="C16644" t="s">
        <v>352</v>
      </c>
      <c r="D16644" t="s">
        <v>78</v>
      </c>
      <c r="E16644">
        <v>2024</v>
      </c>
      <c r="F16644" t="s">
        <v>156</v>
      </c>
      <c r="G16644" t="s">
        <v>307</v>
      </c>
      <c r="H16644">
        <v>115.35</v>
      </c>
      <c r="I16644" t="s">
        <v>575</v>
      </c>
      <c r="J16644" t="s">
        <v>14</v>
      </c>
      <c r="K16644" t="s">
        <v>399</v>
      </c>
    </row>
    <row r="16645" spans="1:11" hidden="1" x14ac:dyDescent="0.35">
      <c r="A16645" t="s">
        <v>565</v>
      </c>
      <c r="B16645" t="s">
        <v>84</v>
      </c>
      <c r="C16645" t="s">
        <v>352</v>
      </c>
      <c r="D16645" t="s">
        <v>78</v>
      </c>
      <c r="E16645">
        <v>2024</v>
      </c>
      <c r="F16645" t="s">
        <v>156</v>
      </c>
      <c r="G16645" t="s">
        <v>307</v>
      </c>
      <c r="H16645">
        <v>585.69000000000005</v>
      </c>
      <c r="I16645" t="s">
        <v>575</v>
      </c>
      <c r="J16645" t="s">
        <v>347</v>
      </c>
      <c r="K16645" t="s">
        <v>399</v>
      </c>
    </row>
    <row r="16646" spans="1:11" hidden="1" x14ac:dyDescent="0.35">
      <c r="A16646" t="s">
        <v>565</v>
      </c>
      <c r="B16646" t="s">
        <v>84</v>
      </c>
      <c r="C16646" t="s">
        <v>352</v>
      </c>
      <c r="D16646" t="s">
        <v>78</v>
      </c>
      <c r="E16646">
        <v>2024</v>
      </c>
      <c r="F16646" t="s">
        <v>156</v>
      </c>
      <c r="G16646" t="s">
        <v>307</v>
      </c>
      <c r="H16646">
        <v>151.22</v>
      </c>
      <c r="I16646" t="s">
        <v>575</v>
      </c>
      <c r="J16646" t="s">
        <v>14</v>
      </c>
      <c r="K16646" t="s">
        <v>399</v>
      </c>
    </row>
    <row r="16647" spans="1:11" hidden="1" x14ac:dyDescent="0.35">
      <c r="A16647" t="s">
        <v>565</v>
      </c>
      <c r="B16647" t="s">
        <v>84</v>
      </c>
      <c r="C16647" t="s">
        <v>352</v>
      </c>
      <c r="D16647" t="s">
        <v>78</v>
      </c>
      <c r="E16647">
        <v>2024</v>
      </c>
      <c r="F16647" t="s">
        <v>156</v>
      </c>
      <c r="G16647" t="s">
        <v>307</v>
      </c>
      <c r="H16647">
        <v>767.74</v>
      </c>
      <c r="I16647" t="s">
        <v>575</v>
      </c>
      <c r="J16647" t="s">
        <v>347</v>
      </c>
      <c r="K16647" t="s">
        <v>399</v>
      </c>
    </row>
    <row r="16648" spans="1:11" hidden="1" x14ac:dyDescent="0.35">
      <c r="A16648" t="s">
        <v>565</v>
      </c>
      <c r="B16648" t="s">
        <v>84</v>
      </c>
      <c r="C16648" t="s">
        <v>352</v>
      </c>
      <c r="D16648" t="s">
        <v>78</v>
      </c>
      <c r="E16648">
        <v>2024</v>
      </c>
      <c r="F16648" t="s">
        <v>156</v>
      </c>
      <c r="G16648" t="s">
        <v>307</v>
      </c>
      <c r="H16648">
        <v>4.97</v>
      </c>
      <c r="I16648" t="s">
        <v>575</v>
      </c>
      <c r="J16648" t="s">
        <v>14</v>
      </c>
      <c r="K16648" t="s">
        <v>399</v>
      </c>
    </row>
    <row r="16649" spans="1:11" hidden="1" x14ac:dyDescent="0.35">
      <c r="A16649" t="s">
        <v>565</v>
      </c>
      <c r="B16649" t="s">
        <v>84</v>
      </c>
      <c r="C16649" t="s">
        <v>352</v>
      </c>
      <c r="D16649" t="s">
        <v>78</v>
      </c>
      <c r="E16649">
        <v>2024</v>
      </c>
      <c r="F16649" t="s">
        <v>156</v>
      </c>
      <c r="G16649" t="s">
        <v>307</v>
      </c>
      <c r="H16649">
        <v>25.23</v>
      </c>
      <c r="I16649" t="s">
        <v>575</v>
      </c>
      <c r="J16649" t="s">
        <v>347</v>
      </c>
      <c r="K16649" t="s">
        <v>399</v>
      </c>
    </row>
    <row r="16650" spans="1:11" hidden="1" x14ac:dyDescent="0.35">
      <c r="A16650" t="s">
        <v>565</v>
      </c>
      <c r="B16650" t="s">
        <v>84</v>
      </c>
      <c r="C16650" t="s">
        <v>336</v>
      </c>
      <c r="D16650" t="s">
        <v>78</v>
      </c>
      <c r="E16650">
        <v>2024</v>
      </c>
      <c r="F16650" t="s">
        <v>500</v>
      </c>
      <c r="G16650" t="s">
        <v>311</v>
      </c>
      <c r="H16650">
        <v>3406.89</v>
      </c>
      <c r="I16650" t="s">
        <v>575</v>
      </c>
      <c r="J16650" t="s">
        <v>14</v>
      </c>
      <c r="K16650" t="s">
        <v>394</v>
      </c>
    </row>
    <row r="16651" spans="1:11" hidden="1" x14ac:dyDescent="0.35">
      <c r="A16651" t="s">
        <v>565</v>
      </c>
      <c r="B16651" t="s">
        <v>84</v>
      </c>
      <c r="C16651" t="s">
        <v>336</v>
      </c>
      <c r="D16651" t="s">
        <v>78</v>
      </c>
      <c r="E16651">
        <v>2024</v>
      </c>
      <c r="F16651" t="s">
        <v>500</v>
      </c>
      <c r="G16651" t="s">
        <v>311</v>
      </c>
      <c r="H16651">
        <v>8518.61</v>
      </c>
      <c r="I16651" t="s">
        <v>575</v>
      </c>
      <c r="J16651" t="s">
        <v>347</v>
      </c>
      <c r="K16651" t="s">
        <v>394</v>
      </c>
    </row>
    <row r="16652" spans="1:11" hidden="1" x14ac:dyDescent="0.35">
      <c r="A16652" t="s">
        <v>565</v>
      </c>
      <c r="B16652" t="s">
        <v>84</v>
      </c>
      <c r="C16652" t="s">
        <v>336</v>
      </c>
      <c r="D16652" t="s">
        <v>78</v>
      </c>
      <c r="E16652">
        <v>2024</v>
      </c>
      <c r="F16652" t="s">
        <v>500</v>
      </c>
      <c r="G16652" t="s">
        <v>311</v>
      </c>
      <c r="H16652">
        <v>185.09</v>
      </c>
      <c r="I16652" t="s">
        <v>575</v>
      </c>
      <c r="J16652" t="s">
        <v>14</v>
      </c>
      <c r="K16652" t="s">
        <v>394</v>
      </c>
    </row>
    <row r="16653" spans="1:11" hidden="1" x14ac:dyDescent="0.35">
      <c r="A16653" t="s">
        <v>565</v>
      </c>
      <c r="B16653" t="s">
        <v>84</v>
      </c>
      <c r="C16653" t="s">
        <v>336</v>
      </c>
      <c r="D16653" t="s">
        <v>78</v>
      </c>
      <c r="E16653">
        <v>2024</v>
      </c>
      <c r="F16653" t="s">
        <v>500</v>
      </c>
      <c r="G16653" t="s">
        <v>311</v>
      </c>
      <c r="H16653">
        <v>462.8</v>
      </c>
      <c r="I16653" t="s">
        <v>575</v>
      </c>
      <c r="J16653" t="s">
        <v>347</v>
      </c>
      <c r="K16653" t="s">
        <v>394</v>
      </c>
    </row>
    <row r="16654" spans="1:11" hidden="1" x14ac:dyDescent="0.35">
      <c r="A16654" t="s">
        <v>565</v>
      </c>
      <c r="B16654" t="s">
        <v>84</v>
      </c>
      <c r="C16654" t="s">
        <v>336</v>
      </c>
      <c r="D16654" t="s">
        <v>78</v>
      </c>
      <c r="E16654">
        <v>2024</v>
      </c>
      <c r="F16654" t="s">
        <v>500</v>
      </c>
      <c r="G16654" t="s">
        <v>311</v>
      </c>
      <c r="H16654">
        <v>6086.35</v>
      </c>
      <c r="I16654" t="s">
        <v>575</v>
      </c>
      <c r="J16654" t="s">
        <v>14</v>
      </c>
      <c r="K16654" t="s">
        <v>394</v>
      </c>
    </row>
    <row r="16655" spans="1:11" hidden="1" x14ac:dyDescent="0.35">
      <c r="A16655" t="s">
        <v>565</v>
      </c>
      <c r="B16655" t="s">
        <v>84</v>
      </c>
      <c r="C16655" t="s">
        <v>336</v>
      </c>
      <c r="D16655" t="s">
        <v>78</v>
      </c>
      <c r="E16655">
        <v>2024</v>
      </c>
      <c r="F16655" t="s">
        <v>500</v>
      </c>
      <c r="G16655" t="s">
        <v>311</v>
      </c>
      <c r="H16655">
        <v>15218.32</v>
      </c>
      <c r="I16655" t="s">
        <v>575</v>
      </c>
      <c r="J16655" t="s">
        <v>347</v>
      </c>
      <c r="K16655" t="s">
        <v>394</v>
      </c>
    </row>
    <row r="16656" spans="1:11" hidden="1" x14ac:dyDescent="0.35">
      <c r="A16656" t="s">
        <v>565</v>
      </c>
      <c r="B16656" t="s">
        <v>84</v>
      </c>
      <c r="C16656" t="s">
        <v>336</v>
      </c>
      <c r="D16656" t="s">
        <v>78</v>
      </c>
      <c r="E16656">
        <v>2024</v>
      </c>
      <c r="F16656" t="s">
        <v>500</v>
      </c>
      <c r="G16656" t="s">
        <v>311</v>
      </c>
      <c r="H16656">
        <v>479.94</v>
      </c>
      <c r="I16656" t="s">
        <v>575</v>
      </c>
      <c r="J16656" t="s">
        <v>14</v>
      </c>
      <c r="K16656" t="s">
        <v>394</v>
      </c>
    </row>
    <row r="16657" spans="1:11" hidden="1" x14ac:dyDescent="0.35">
      <c r="A16657" t="s">
        <v>565</v>
      </c>
      <c r="B16657" t="s">
        <v>84</v>
      </c>
      <c r="C16657" t="s">
        <v>336</v>
      </c>
      <c r="D16657" t="s">
        <v>78</v>
      </c>
      <c r="E16657">
        <v>2024</v>
      </c>
      <c r="F16657" t="s">
        <v>500</v>
      </c>
      <c r="G16657" t="s">
        <v>311</v>
      </c>
      <c r="H16657">
        <v>1200.03</v>
      </c>
      <c r="I16657" t="s">
        <v>575</v>
      </c>
      <c r="J16657" t="s">
        <v>347</v>
      </c>
      <c r="K16657" t="s">
        <v>394</v>
      </c>
    </row>
    <row r="16658" spans="1:11" hidden="1" x14ac:dyDescent="0.35">
      <c r="A16658" t="s">
        <v>565</v>
      </c>
      <c r="B16658" t="s">
        <v>84</v>
      </c>
      <c r="C16658" t="s">
        <v>336</v>
      </c>
      <c r="D16658" t="s">
        <v>78</v>
      </c>
      <c r="E16658">
        <v>2024</v>
      </c>
      <c r="F16658" t="s">
        <v>506</v>
      </c>
      <c r="G16658" t="s">
        <v>309</v>
      </c>
      <c r="H16658">
        <v>730.46</v>
      </c>
      <c r="I16658" t="s">
        <v>575</v>
      </c>
      <c r="J16658" t="s">
        <v>347</v>
      </c>
      <c r="K16658" t="s">
        <v>394</v>
      </c>
    </row>
    <row r="16659" spans="1:11" hidden="1" x14ac:dyDescent="0.35">
      <c r="A16659" t="s">
        <v>565</v>
      </c>
      <c r="B16659" t="s">
        <v>84</v>
      </c>
      <c r="C16659" t="s">
        <v>336</v>
      </c>
      <c r="D16659" t="s">
        <v>78</v>
      </c>
      <c r="E16659">
        <v>2024</v>
      </c>
      <c r="F16659" t="s">
        <v>506</v>
      </c>
      <c r="G16659" t="s">
        <v>309</v>
      </c>
      <c r="H16659">
        <v>39.69</v>
      </c>
      <c r="I16659" t="s">
        <v>575</v>
      </c>
      <c r="J16659" t="s">
        <v>347</v>
      </c>
      <c r="K16659" t="s">
        <v>394</v>
      </c>
    </row>
    <row r="16660" spans="1:11" hidden="1" x14ac:dyDescent="0.35">
      <c r="A16660" t="s">
        <v>565</v>
      </c>
      <c r="B16660" t="s">
        <v>84</v>
      </c>
      <c r="C16660" t="s">
        <v>336</v>
      </c>
      <c r="D16660" t="s">
        <v>78</v>
      </c>
      <c r="E16660">
        <v>2024</v>
      </c>
      <c r="F16660" t="s">
        <v>506</v>
      </c>
      <c r="G16660" t="s">
        <v>309</v>
      </c>
      <c r="H16660">
        <v>1304.95</v>
      </c>
      <c r="I16660" t="s">
        <v>575</v>
      </c>
      <c r="J16660" t="s">
        <v>347</v>
      </c>
      <c r="K16660" t="s">
        <v>394</v>
      </c>
    </row>
    <row r="16661" spans="1:11" hidden="1" x14ac:dyDescent="0.35">
      <c r="A16661" t="s">
        <v>565</v>
      </c>
      <c r="B16661" t="s">
        <v>84</v>
      </c>
      <c r="C16661" t="s">
        <v>336</v>
      </c>
      <c r="D16661" t="s">
        <v>78</v>
      </c>
      <c r="E16661">
        <v>2024</v>
      </c>
      <c r="F16661" t="s">
        <v>506</v>
      </c>
      <c r="G16661" t="s">
        <v>309</v>
      </c>
      <c r="H16661">
        <v>102.9</v>
      </c>
      <c r="I16661" t="s">
        <v>575</v>
      </c>
      <c r="J16661" t="s">
        <v>347</v>
      </c>
      <c r="K16661" t="s">
        <v>394</v>
      </c>
    </row>
    <row r="16662" spans="1:11" hidden="1" x14ac:dyDescent="0.35">
      <c r="A16662" t="s">
        <v>565</v>
      </c>
      <c r="B16662" t="s">
        <v>84</v>
      </c>
      <c r="C16662" t="s">
        <v>336</v>
      </c>
      <c r="D16662" t="s">
        <v>78</v>
      </c>
      <c r="E16662">
        <v>2024</v>
      </c>
      <c r="F16662" t="s">
        <v>71</v>
      </c>
      <c r="G16662" t="s">
        <v>310</v>
      </c>
      <c r="H16662">
        <v>24.23</v>
      </c>
      <c r="I16662" t="s">
        <v>575</v>
      </c>
      <c r="J16662" t="s">
        <v>347</v>
      </c>
      <c r="K16662" t="s">
        <v>394</v>
      </c>
    </row>
    <row r="16663" spans="1:11" hidden="1" x14ac:dyDescent="0.35">
      <c r="A16663" t="s">
        <v>565</v>
      </c>
      <c r="B16663" t="s">
        <v>84</v>
      </c>
      <c r="C16663" t="s">
        <v>336</v>
      </c>
      <c r="D16663" t="s">
        <v>78</v>
      </c>
      <c r="E16663">
        <v>2024</v>
      </c>
      <c r="F16663" t="s">
        <v>71</v>
      </c>
      <c r="G16663" t="s">
        <v>310</v>
      </c>
      <c r="H16663">
        <v>1.31</v>
      </c>
      <c r="I16663" t="s">
        <v>575</v>
      </c>
      <c r="J16663" t="s">
        <v>347</v>
      </c>
      <c r="K16663" t="s">
        <v>394</v>
      </c>
    </row>
    <row r="16664" spans="1:11" hidden="1" x14ac:dyDescent="0.35">
      <c r="A16664" t="s">
        <v>565</v>
      </c>
      <c r="B16664" t="s">
        <v>84</v>
      </c>
      <c r="C16664" t="s">
        <v>336</v>
      </c>
      <c r="D16664" t="s">
        <v>78</v>
      </c>
      <c r="E16664">
        <v>2024</v>
      </c>
      <c r="F16664" t="s">
        <v>71</v>
      </c>
      <c r="G16664" t="s">
        <v>310</v>
      </c>
      <c r="H16664">
        <v>43.29</v>
      </c>
      <c r="I16664" t="s">
        <v>575</v>
      </c>
      <c r="J16664" t="s">
        <v>347</v>
      </c>
      <c r="K16664" t="s">
        <v>394</v>
      </c>
    </row>
    <row r="16665" spans="1:11" hidden="1" x14ac:dyDescent="0.35">
      <c r="A16665" t="s">
        <v>565</v>
      </c>
      <c r="B16665" t="s">
        <v>84</v>
      </c>
      <c r="C16665" t="s">
        <v>336</v>
      </c>
      <c r="D16665" t="s">
        <v>78</v>
      </c>
      <c r="E16665">
        <v>2024</v>
      </c>
      <c r="F16665" t="s">
        <v>71</v>
      </c>
      <c r="G16665" t="s">
        <v>310</v>
      </c>
      <c r="H16665">
        <v>3.41</v>
      </c>
      <c r="I16665" t="s">
        <v>575</v>
      </c>
      <c r="J16665" t="s">
        <v>347</v>
      </c>
      <c r="K16665" t="s">
        <v>394</v>
      </c>
    </row>
    <row r="16666" spans="1:11" hidden="1" x14ac:dyDescent="0.35">
      <c r="A16666" t="s">
        <v>565</v>
      </c>
      <c r="B16666" t="s">
        <v>84</v>
      </c>
      <c r="C16666" t="s">
        <v>336</v>
      </c>
      <c r="D16666" t="s">
        <v>78</v>
      </c>
      <c r="E16666">
        <v>2024</v>
      </c>
      <c r="F16666" t="s">
        <v>156</v>
      </c>
      <c r="G16666" t="s">
        <v>307</v>
      </c>
      <c r="H16666">
        <v>56.87</v>
      </c>
      <c r="I16666" t="s">
        <v>575</v>
      </c>
      <c r="J16666" t="s">
        <v>14</v>
      </c>
      <c r="K16666" t="s">
        <v>394</v>
      </c>
    </row>
    <row r="16667" spans="1:11" hidden="1" x14ac:dyDescent="0.35">
      <c r="A16667" t="s">
        <v>565</v>
      </c>
      <c r="B16667" t="s">
        <v>84</v>
      </c>
      <c r="C16667" t="s">
        <v>336</v>
      </c>
      <c r="D16667" t="s">
        <v>78</v>
      </c>
      <c r="E16667">
        <v>2024</v>
      </c>
      <c r="F16667" t="s">
        <v>156</v>
      </c>
      <c r="G16667" t="s">
        <v>307</v>
      </c>
      <c r="H16667">
        <v>436.09</v>
      </c>
      <c r="I16667" t="s">
        <v>575</v>
      </c>
      <c r="J16667" t="s">
        <v>347</v>
      </c>
      <c r="K16667" t="s">
        <v>394</v>
      </c>
    </row>
    <row r="16668" spans="1:11" hidden="1" x14ac:dyDescent="0.35">
      <c r="A16668" t="s">
        <v>565</v>
      </c>
      <c r="B16668" t="s">
        <v>84</v>
      </c>
      <c r="C16668" t="s">
        <v>336</v>
      </c>
      <c r="D16668" t="s">
        <v>78</v>
      </c>
      <c r="E16668">
        <v>2024</v>
      </c>
      <c r="F16668" t="s">
        <v>156</v>
      </c>
      <c r="G16668" t="s">
        <v>307</v>
      </c>
      <c r="H16668">
        <v>3.09</v>
      </c>
      <c r="I16668" t="s">
        <v>575</v>
      </c>
      <c r="J16668" t="s">
        <v>14</v>
      </c>
      <c r="K16668" t="s">
        <v>394</v>
      </c>
    </row>
    <row r="16669" spans="1:11" hidden="1" x14ac:dyDescent="0.35">
      <c r="A16669" t="s">
        <v>565</v>
      </c>
      <c r="B16669" t="s">
        <v>84</v>
      </c>
      <c r="C16669" t="s">
        <v>336</v>
      </c>
      <c r="D16669" t="s">
        <v>78</v>
      </c>
      <c r="E16669">
        <v>2024</v>
      </c>
      <c r="F16669" t="s">
        <v>156</v>
      </c>
      <c r="G16669" t="s">
        <v>307</v>
      </c>
      <c r="H16669">
        <v>23.7</v>
      </c>
      <c r="I16669" t="s">
        <v>575</v>
      </c>
      <c r="J16669" t="s">
        <v>347</v>
      </c>
      <c r="K16669" t="s">
        <v>394</v>
      </c>
    </row>
    <row r="16670" spans="1:11" hidden="1" x14ac:dyDescent="0.35">
      <c r="A16670" t="s">
        <v>565</v>
      </c>
      <c r="B16670" t="s">
        <v>84</v>
      </c>
      <c r="C16670" t="s">
        <v>336</v>
      </c>
      <c r="D16670" t="s">
        <v>78</v>
      </c>
      <c r="E16670">
        <v>2024</v>
      </c>
      <c r="F16670" t="s">
        <v>156</v>
      </c>
      <c r="G16670" t="s">
        <v>307</v>
      </c>
      <c r="H16670">
        <v>101.6</v>
      </c>
      <c r="I16670" t="s">
        <v>575</v>
      </c>
      <c r="J16670" t="s">
        <v>14</v>
      </c>
      <c r="K16670" t="s">
        <v>394</v>
      </c>
    </row>
    <row r="16671" spans="1:11" hidden="1" x14ac:dyDescent="0.35">
      <c r="A16671" t="s">
        <v>565</v>
      </c>
      <c r="B16671" t="s">
        <v>84</v>
      </c>
      <c r="C16671" t="s">
        <v>336</v>
      </c>
      <c r="D16671" t="s">
        <v>78</v>
      </c>
      <c r="E16671">
        <v>2024</v>
      </c>
      <c r="F16671" t="s">
        <v>156</v>
      </c>
      <c r="G16671" t="s">
        <v>307</v>
      </c>
      <c r="H16671">
        <v>779.05</v>
      </c>
      <c r="I16671" t="s">
        <v>575</v>
      </c>
      <c r="J16671" t="s">
        <v>347</v>
      </c>
      <c r="K16671" t="s">
        <v>394</v>
      </c>
    </row>
    <row r="16672" spans="1:11" hidden="1" x14ac:dyDescent="0.35">
      <c r="A16672" t="s">
        <v>565</v>
      </c>
      <c r="B16672" t="s">
        <v>84</v>
      </c>
      <c r="C16672" t="s">
        <v>336</v>
      </c>
      <c r="D16672" t="s">
        <v>78</v>
      </c>
      <c r="E16672">
        <v>2024</v>
      </c>
      <c r="F16672" t="s">
        <v>156</v>
      </c>
      <c r="G16672" t="s">
        <v>307</v>
      </c>
      <c r="H16672">
        <v>8.02</v>
      </c>
      <c r="I16672" t="s">
        <v>575</v>
      </c>
      <c r="J16672" t="s">
        <v>14</v>
      </c>
      <c r="K16672" t="s">
        <v>394</v>
      </c>
    </row>
    <row r="16673" spans="1:11" hidden="1" x14ac:dyDescent="0.35">
      <c r="A16673" t="s">
        <v>565</v>
      </c>
      <c r="B16673" t="s">
        <v>84</v>
      </c>
      <c r="C16673" t="s">
        <v>336</v>
      </c>
      <c r="D16673" t="s">
        <v>78</v>
      </c>
      <c r="E16673">
        <v>2024</v>
      </c>
      <c r="F16673" t="s">
        <v>156</v>
      </c>
      <c r="G16673" t="s">
        <v>307</v>
      </c>
      <c r="H16673">
        <v>61.43</v>
      </c>
      <c r="I16673" t="s">
        <v>575</v>
      </c>
      <c r="J16673" t="s">
        <v>347</v>
      </c>
      <c r="K16673" t="s">
        <v>394</v>
      </c>
    </row>
    <row r="16674" spans="1:11" hidden="1" x14ac:dyDescent="0.35">
      <c r="A16674" t="s">
        <v>565</v>
      </c>
      <c r="B16674" t="s">
        <v>84</v>
      </c>
      <c r="C16674" t="s">
        <v>353</v>
      </c>
      <c r="D16674" t="s">
        <v>78</v>
      </c>
      <c r="E16674">
        <v>2024</v>
      </c>
      <c r="F16674" t="s">
        <v>500</v>
      </c>
      <c r="G16674" t="s">
        <v>311</v>
      </c>
      <c r="H16674">
        <v>2331.12</v>
      </c>
      <c r="I16674" t="s">
        <v>575</v>
      </c>
      <c r="J16674" t="s">
        <v>14</v>
      </c>
      <c r="K16674" t="s">
        <v>402</v>
      </c>
    </row>
    <row r="16675" spans="1:11" hidden="1" x14ac:dyDescent="0.35">
      <c r="A16675" t="s">
        <v>565</v>
      </c>
      <c r="B16675" t="s">
        <v>84</v>
      </c>
      <c r="C16675" t="s">
        <v>353</v>
      </c>
      <c r="D16675" t="s">
        <v>78</v>
      </c>
      <c r="E16675">
        <v>2024</v>
      </c>
      <c r="F16675" t="s">
        <v>500</v>
      </c>
      <c r="G16675" t="s">
        <v>311</v>
      </c>
      <c r="H16675">
        <v>5744.37</v>
      </c>
      <c r="I16675" t="s">
        <v>575</v>
      </c>
      <c r="J16675" t="s">
        <v>347</v>
      </c>
      <c r="K16675" t="s">
        <v>402</v>
      </c>
    </row>
    <row r="16676" spans="1:11" hidden="1" x14ac:dyDescent="0.35">
      <c r="A16676" t="s">
        <v>565</v>
      </c>
      <c r="B16676" t="s">
        <v>84</v>
      </c>
      <c r="C16676" t="s">
        <v>353</v>
      </c>
      <c r="D16676" t="s">
        <v>78</v>
      </c>
      <c r="E16676">
        <v>2024</v>
      </c>
      <c r="F16676" t="s">
        <v>500</v>
      </c>
      <c r="G16676" t="s">
        <v>311</v>
      </c>
      <c r="H16676">
        <v>5451.03</v>
      </c>
      <c r="I16676" t="s">
        <v>575</v>
      </c>
      <c r="J16676" t="s">
        <v>14</v>
      </c>
      <c r="K16676" t="s">
        <v>402</v>
      </c>
    </row>
    <row r="16677" spans="1:11" hidden="1" x14ac:dyDescent="0.35">
      <c r="A16677" t="s">
        <v>565</v>
      </c>
      <c r="B16677" t="s">
        <v>84</v>
      </c>
      <c r="C16677" t="s">
        <v>353</v>
      </c>
      <c r="D16677" t="s">
        <v>78</v>
      </c>
      <c r="E16677">
        <v>2024</v>
      </c>
      <c r="F16677" t="s">
        <v>500</v>
      </c>
      <c r="G16677" t="s">
        <v>311</v>
      </c>
      <c r="H16677">
        <v>13432.49</v>
      </c>
      <c r="I16677" t="s">
        <v>575</v>
      </c>
      <c r="J16677" t="s">
        <v>347</v>
      </c>
      <c r="K16677" t="s">
        <v>402</v>
      </c>
    </row>
    <row r="16678" spans="1:11" hidden="1" x14ac:dyDescent="0.35">
      <c r="A16678" t="s">
        <v>565</v>
      </c>
      <c r="B16678" t="s">
        <v>84</v>
      </c>
      <c r="C16678" t="s">
        <v>353</v>
      </c>
      <c r="D16678" t="s">
        <v>78</v>
      </c>
      <c r="E16678">
        <v>2024</v>
      </c>
      <c r="F16678" t="s">
        <v>500</v>
      </c>
      <c r="G16678" t="s">
        <v>311</v>
      </c>
      <c r="H16678">
        <v>2558.7800000000002</v>
      </c>
      <c r="I16678" t="s">
        <v>575</v>
      </c>
      <c r="J16678" t="s">
        <v>14</v>
      </c>
      <c r="K16678" t="s">
        <v>402</v>
      </c>
    </row>
    <row r="16679" spans="1:11" hidden="1" x14ac:dyDescent="0.35">
      <c r="A16679" t="s">
        <v>565</v>
      </c>
      <c r="B16679" t="s">
        <v>84</v>
      </c>
      <c r="C16679" t="s">
        <v>353</v>
      </c>
      <c r="D16679" t="s">
        <v>78</v>
      </c>
      <c r="E16679">
        <v>2024</v>
      </c>
      <c r="F16679" t="s">
        <v>500</v>
      </c>
      <c r="G16679" t="s">
        <v>311</v>
      </c>
      <c r="H16679">
        <v>6305.37</v>
      </c>
      <c r="I16679" t="s">
        <v>575</v>
      </c>
      <c r="J16679" t="s">
        <v>347</v>
      </c>
      <c r="K16679" t="s">
        <v>402</v>
      </c>
    </row>
    <row r="16680" spans="1:11" hidden="1" x14ac:dyDescent="0.35">
      <c r="A16680" t="s">
        <v>565</v>
      </c>
      <c r="B16680" t="s">
        <v>84</v>
      </c>
      <c r="C16680" t="s">
        <v>353</v>
      </c>
      <c r="D16680" t="s">
        <v>78</v>
      </c>
      <c r="E16680">
        <v>2024</v>
      </c>
      <c r="F16680" t="s">
        <v>500</v>
      </c>
      <c r="G16680" t="s">
        <v>311</v>
      </c>
      <c r="H16680">
        <v>44.89</v>
      </c>
      <c r="I16680" t="s">
        <v>575</v>
      </c>
      <c r="J16680" t="s">
        <v>14</v>
      </c>
      <c r="K16680" t="s">
        <v>402</v>
      </c>
    </row>
    <row r="16681" spans="1:11" hidden="1" x14ac:dyDescent="0.35">
      <c r="A16681" t="s">
        <v>565</v>
      </c>
      <c r="B16681" t="s">
        <v>84</v>
      </c>
      <c r="C16681" t="s">
        <v>353</v>
      </c>
      <c r="D16681" t="s">
        <v>78</v>
      </c>
      <c r="E16681">
        <v>2024</v>
      </c>
      <c r="F16681" t="s">
        <v>500</v>
      </c>
      <c r="G16681" t="s">
        <v>311</v>
      </c>
      <c r="H16681">
        <v>110.62</v>
      </c>
      <c r="I16681" t="s">
        <v>575</v>
      </c>
      <c r="J16681" t="s">
        <v>347</v>
      </c>
      <c r="K16681" t="s">
        <v>402</v>
      </c>
    </row>
    <row r="16682" spans="1:11" hidden="1" x14ac:dyDescent="0.35">
      <c r="A16682" t="s">
        <v>565</v>
      </c>
      <c r="B16682" t="s">
        <v>84</v>
      </c>
      <c r="C16682" t="s">
        <v>353</v>
      </c>
      <c r="D16682" t="s">
        <v>78</v>
      </c>
      <c r="E16682">
        <v>2024</v>
      </c>
      <c r="F16682" t="s">
        <v>506</v>
      </c>
      <c r="G16682" t="s">
        <v>309</v>
      </c>
      <c r="H16682">
        <v>410.58</v>
      </c>
      <c r="I16682" t="s">
        <v>575</v>
      </c>
      <c r="J16682" t="s">
        <v>347</v>
      </c>
      <c r="K16682" t="s">
        <v>402</v>
      </c>
    </row>
    <row r="16683" spans="1:11" hidden="1" x14ac:dyDescent="0.35">
      <c r="A16683" t="s">
        <v>565</v>
      </c>
      <c r="B16683" t="s">
        <v>84</v>
      </c>
      <c r="C16683" t="s">
        <v>353</v>
      </c>
      <c r="D16683" t="s">
        <v>78</v>
      </c>
      <c r="E16683">
        <v>2024</v>
      </c>
      <c r="F16683" t="s">
        <v>506</v>
      </c>
      <c r="G16683" t="s">
        <v>309</v>
      </c>
      <c r="H16683">
        <v>960.1</v>
      </c>
      <c r="I16683" t="s">
        <v>575</v>
      </c>
      <c r="J16683" t="s">
        <v>347</v>
      </c>
      <c r="K16683" t="s">
        <v>402</v>
      </c>
    </row>
    <row r="16684" spans="1:11" hidden="1" x14ac:dyDescent="0.35">
      <c r="A16684" t="s">
        <v>565</v>
      </c>
      <c r="B16684" t="s">
        <v>84</v>
      </c>
      <c r="C16684" t="s">
        <v>353</v>
      </c>
      <c r="D16684" t="s">
        <v>78</v>
      </c>
      <c r="E16684">
        <v>2024</v>
      </c>
      <c r="F16684" t="s">
        <v>506</v>
      </c>
      <c r="G16684" t="s">
        <v>309</v>
      </c>
      <c r="H16684">
        <v>450.68</v>
      </c>
      <c r="I16684" t="s">
        <v>575</v>
      </c>
      <c r="J16684" t="s">
        <v>347</v>
      </c>
      <c r="K16684" t="s">
        <v>402</v>
      </c>
    </row>
    <row r="16685" spans="1:11" hidden="1" x14ac:dyDescent="0.35">
      <c r="A16685" t="s">
        <v>565</v>
      </c>
      <c r="B16685" t="s">
        <v>84</v>
      </c>
      <c r="C16685" t="s">
        <v>353</v>
      </c>
      <c r="D16685" t="s">
        <v>78</v>
      </c>
      <c r="E16685">
        <v>2024</v>
      </c>
      <c r="F16685" t="s">
        <v>506</v>
      </c>
      <c r="G16685" t="s">
        <v>309</v>
      </c>
      <c r="H16685">
        <v>7.91</v>
      </c>
      <c r="I16685" t="s">
        <v>575</v>
      </c>
      <c r="J16685" t="s">
        <v>347</v>
      </c>
      <c r="K16685" t="s">
        <v>402</v>
      </c>
    </row>
    <row r="16686" spans="1:11" hidden="1" x14ac:dyDescent="0.35">
      <c r="A16686" t="s">
        <v>565</v>
      </c>
      <c r="B16686" t="s">
        <v>84</v>
      </c>
      <c r="C16686" t="s">
        <v>353</v>
      </c>
      <c r="D16686" t="s">
        <v>78</v>
      </c>
      <c r="E16686">
        <v>2024</v>
      </c>
      <c r="F16686" t="s">
        <v>71</v>
      </c>
      <c r="G16686" t="s">
        <v>310</v>
      </c>
      <c r="H16686">
        <v>-9.36</v>
      </c>
      <c r="I16686" t="s">
        <v>575</v>
      </c>
      <c r="J16686" t="s">
        <v>347</v>
      </c>
      <c r="K16686" t="s">
        <v>402</v>
      </c>
    </row>
    <row r="16687" spans="1:11" hidden="1" x14ac:dyDescent="0.35">
      <c r="A16687" t="s">
        <v>565</v>
      </c>
      <c r="B16687" t="s">
        <v>84</v>
      </c>
      <c r="C16687" t="s">
        <v>353</v>
      </c>
      <c r="D16687" t="s">
        <v>78</v>
      </c>
      <c r="E16687">
        <v>2024</v>
      </c>
      <c r="F16687" t="s">
        <v>71</v>
      </c>
      <c r="G16687" t="s">
        <v>310</v>
      </c>
      <c r="H16687">
        <v>-21.88</v>
      </c>
      <c r="I16687" t="s">
        <v>575</v>
      </c>
      <c r="J16687" t="s">
        <v>347</v>
      </c>
      <c r="K16687" t="s">
        <v>402</v>
      </c>
    </row>
    <row r="16688" spans="1:11" hidden="1" x14ac:dyDescent="0.35">
      <c r="A16688" t="s">
        <v>565</v>
      </c>
      <c r="B16688" t="s">
        <v>84</v>
      </c>
      <c r="C16688" t="s">
        <v>353</v>
      </c>
      <c r="D16688" t="s">
        <v>78</v>
      </c>
      <c r="E16688">
        <v>2024</v>
      </c>
      <c r="F16688" t="s">
        <v>71</v>
      </c>
      <c r="G16688" t="s">
        <v>310</v>
      </c>
      <c r="H16688">
        <v>-10.27</v>
      </c>
      <c r="I16688" t="s">
        <v>575</v>
      </c>
      <c r="J16688" t="s">
        <v>347</v>
      </c>
      <c r="K16688" t="s">
        <v>402</v>
      </c>
    </row>
    <row r="16689" spans="1:11" hidden="1" x14ac:dyDescent="0.35">
      <c r="A16689" t="s">
        <v>565</v>
      </c>
      <c r="B16689" t="s">
        <v>84</v>
      </c>
      <c r="C16689" t="s">
        <v>353</v>
      </c>
      <c r="D16689" t="s">
        <v>78</v>
      </c>
      <c r="E16689">
        <v>2024</v>
      </c>
      <c r="F16689" t="s">
        <v>71</v>
      </c>
      <c r="G16689" t="s">
        <v>310</v>
      </c>
      <c r="H16689">
        <v>-0.17</v>
      </c>
      <c r="I16689" t="s">
        <v>575</v>
      </c>
      <c r="J16689" t="s">
        <v>347</v>
      </c>
      <c r="K16689" t="s">
        <v>402</v>
      </c>
    </row>
    <row r="16690" spans="1:11" hidden="1" x14ac:dyDescent="0.35">
      <c r="A16690" t="s">
        <v>565</v>
      </c>
      <c r="B16690" t="s">
        <v>84</v>
      </c>
      <c r="C16690" t="s">
        <v>353</v>
      </c>
      <c r="D16690" t="s">
        <v>78</v>
      </c>
      <c r="E16690">
        <v>2024</v>
      </c>
      <c r="F16690" t="s">
        <v>156</v>
      </c>
      <c r="G16690" t="s">
        <v>307</v>
      </c>
      <c r="H16690">
        <v>42.12</v>
      </c>
      <c r="I16690" t="s">
        <v>575</v>
      </c>
      <c r="J16690" t="s">
        <v>14</v>
      </c>
      <c r="K16690" t="s">
        <v>402</v>
      </c>
    </row>
    <row r="16691" spans="1:11" hidden="1" x14ac:dyDescent="0.35">
      <c r="A16691" t="s">
        <v>565</v>
      </c>
      <c r="B16691" t="s">
        <v>84</v>
      </c>
      <c r="C16691" t="s">
        <v>353</v>
      </c>
      <c r="D16691" t="s">
        <v>78</v>
      </c>
      <c r="E16691">
        <v>2024</v>
      </c>
      <c r="F16691" t="s">
        <v>156</v>
      </c>
      <c r="G16691" t="s">
        <v>307</v>
      </c>
      <c r="H16691">
        <v>266.23</v>
      </c>
      <c r="I16691" t="s">
        <v>575</v>
      </c>
      <c r="J16691" t="s">
        <v>347</v>
      </c>
      <c r="K16691" t="s">
        <v>402</v>
      </c>
    </row>
    <row r="16692" spans="1:11" hidden="1" x14ac:dyDescent="0.35">
      <c r="A16692" t="s">
        <v>565</v>
      </c>
      <c r="B16692" t="s">
        <v>84</v>
      </c>
      <c r="C16692" t="s">
        <v>353</v>
      </c>
      <c r="D16692" t="s">
        <v>78</v>
      </c>
      <c r="E16692">
        <v>2024</v>
      </c>
      <c r="F16692" t="s">
        <v>156</v>
      </c>
      <c r="G16692" t="s">
        <v>307</v>
      </c>
      <c r="H16692">
        <v>98.49</v>
      </c>
      <c r="I16692" t="s">
        <v>575</v>
      </c>
      <c r="J16692" t="s">
        <v>14</v>
      </c>
      <c r="K16692" t="s">
        <v>402</v>
      </c>
    </row>
    <row r="16693" spans="1:11" hidden="1" x14ac:dyDescent="0.35">
      <c r="A16693" t="s">
        <v>565</v>
      </c>
      <c r="B16693" t="s">
        <v>84</v>
      </c>
      <c r="C16693" t="s">
        <v>353</v>
      </c>
      <c r="D16693" t="s">
        <v>78</v>
      </c>
      <c r="E16693">
        <v>2024</v>
      </c>
      <c r="F16693" t="s">
        <v>156</v>
      </c>
      <c r="G16693" t="s">
        <v>307</v>
      </c>
      <c r="H16693">
        <v>622.54</v>
      </c>
      <c r="I16693" t="s">
        <v>575</v>
      </c>
      <c r="J16693" t="s">
        <v>347</v>
      </c>
      <c r="K16693" t="s">
        <v>402</v>
      </c>
    </row>
    <row r="16694" spans="1:11" hidden="1" x14ac:dyDescent="0.35">
      <c r="A16694" t="s">
        <v>565</v>
      </c>
      <c r="B16694" t="s">
        <v>84</v>
      </c>
      <c r="C16694" t="s">
        <v>353</v>
      </c>
      <c r="D16694" t="s">
        <v>78</v>
      </c>
      <c r="E16694">
        <v>2024</v>
      </c>
      <c r="F16694" t="s">
        <v>156</v>
      </c>
      <c r="G16694" t="s">
        <v>307</v>
      </c>
      <c r="H16694">
        <v>46.23</v>
      </c>
      <c r="I16694" t="s">
        <v>575</v>
      </c>
      <c r="J16694" t="s">
        <v>14</v>
      </c>
      <c r="K16694" t="s">
        <v>402</v>
      </c>
    </row>
    <row r="16695" spans="1:11" hidden="1" x14ac:dyDescent="0.35">
      <c r="A16695" t="s">
        <v>565</v>
      </c>
      <c r="B16695" t="s">
        <v>84</v>
      </c>
      <c r="C16695" t="s">
        <v>353</v>
      </c>
      <c r="D16695" t="s">
        <v>78</v>
      </c>
      <c r="E16695">
        <v>2024</v>
      </c>
      <c r="F16695" t="s">
        <v>156</v>
      </c>
      <c r="G16695" t="s">
        <v>307</v>
      </c>
      <c r="H16695">
        <v>292.23</v>
      </c>
      <c r="I16695" t="s">
        <v>575</v>
      </c>
      <c r="J16695" t="s">
        <v>347</v>
      </c>
      <c r="K16695" t="s">
        <v>402</v>
      </c>
    </row>
    <row r="16696" spans="1:11" hidden="1" x14ac:dyDescent="0.35">
      <c r="A16696" t="s">
        <v>565</v>
      </c>
      <c r="B16696" t="s">
        <v>84</v>
      </c>
      <c r="C16696" t="s">
        <v>353</v>
      </c>
      <c r="D16696" t="s">
        <v>78</v>
      </c>
      <c r="E16696">
        <v>2024</v>
      </c>
      <c r="F16696" t="s">
        <v>156</v>
      </c>
      <c r="G16696" t="s">
        <v>307</v>
      </c>
      <c r="H16696">
        <v>0.81</v>
      </c>
      <c r="I16696" t="s">
        <v>575</v>
      </c>
      <c r="J16696" t="s">
        <v>14</v>
      </c>
      <c r="K16696" t="s">
        <v>402</v>
      </c>
    </row>
    <row r="16697" spans="1:11" hidden="1" x14ac:dyDescent="0.35">
      <c r="A16697" t="s">
        <v>565</v>
      </c>
      <c r="B16697" t="s">
        <v>84</v>
      </c>
      <c r="C16697" t="s">
        <v>353</v>
      </c>
      <c r="D16697" t="s">
        <v>78</v>
      </c>
      <c r="E16697">
        <v>2024</v>
      </c>
      <c r="F16697" t="s">
        <v>156</v>
      </c>
      <c r="G16697" t="s">
        <v>307</v>
      </c>
      <c r="H16697">
        <v>5.13</v>
      </c>
      <c r="I16697" t="s">
        <v>575</v>
      </c>
      <c r="J16697" t="s">
        <v>347</v>
      </c>
      <c r="K16697" t="s">
        <v>402</v>
      </c>
    </row>
    <row r="16698" spans="1:11" hidden="1" x14ac:dyDescent="0.35">
      <c r="A16698" t="s">
        <v>565</v>
      </c>
      <c r="B16698" t="s">
        <v>84</v>
      </c>
      <c r="C16698" t="s">
        <v>354</v>
      </c>
      <c r="D16698" t="s">
        <v>78</v>
      </c>
      <c r="E16698">
        <v>2024</v>
      </c>
      <c r="F16698" t="s">
        <v>506</v>
      </c>
      <c r="G16698" t="s">
        <v>309</v>
      </c>
      <c r="H16698">
        <v>844.59</v>
      </c>
      <c r="I16698" t="s">
        <v>575</v>
      </c>
      <c r="J16698" t="s">
        <v>347</v>
      </c>
      <c r="K16698" t="s">
        <v>400</v>
      </c>
    </row>
    <row r="16699" spans="1:11" hidden="1" x14ac:dyDescent="0.35">
      <c r="A16699" t="s">
        <v>565</v>
      </c>
      <c r="B16699" t="s">
        <v>84</v>
      </c>
      <c r="C16699" t="s">
        <v>354</v>
      </c>
      <c r="D16699" t="s">
        <v>78</v>
      </c>
      <c r="E16699">
        <v>2024</v>
      </c>
      <c r="F16699" t="s">
        <v>506</v>
      </c>
      <c r="G16699" t="s">
        <v>309</v>
      </c>
      <c r="H16699">
        <v>810.62</v>
      </c>
      <c r="I16699" t="s">
        <v>575</v>
      </c>
      <c r="J16699" t="s">
        <v>347</v>
      </c>
      <c r="K16699" t="s">
        <v>400</v>
      </c>
    </row>
    <row r="16700" spans="1:11" hidden="1" x14ac:dyDescent="0.35">
      <c r="A16700" t="s">
        <v>565</v>
      </c>
      <c r="B16700" t="s">
        <v>84</v>
      </c>
      <c r="C16700" t="s">
        <v>354</v>
      </c>
      <c r="D16700" t="s">
        <v>78</v>
      </c>
      <c r="E16700">
        <v>2024</v>
      </c>
      <c r="F16700" t="s">
        <v>506</v>
      </c>
      <c r="G16700" t="s">
        <v>309</v>
      </c>
      <c r="H16700">
        <v>8.75</v>
      </c>
      <c r="I16700" t="s">
        <v>575</v>
      </c>
      <c r="J16700" t="s">
        <v>347</v>
      </c>
      <c r="K16700" t="s">
        <v>400</v>
      </c>
    </row>
    <row r="16701" spans="1:11" hidden="1" x14ac:dyDescent="0.35">
      <c r="A16701" t="s">
        <v>565</v>
      </c>
      <c r="B16701" t="s">
        <v>84</v>
      </c>
      <c r="C16701" t="s">
        <v>354</v>
      </c>
      <c r="D16701" t="s">
        <v>78</v>
      </c>
      <c r="E16701">
        <v>2024</v>
      </c>
      <c r="F16701" t="s">
        <v>500</v>
      </c>
      <c r="G16701" t="s">
        <v>311</v>
      </c>
      <c r="H16701">
        <v>5168.76</v>
      </c>
      <c r="I16701" t="s">
        <v>575</v>
      </c>
      <c r="J16701" t="s">
        <v>347</v>
      </c>
      <c r="K16701" t="s">
        <v>400</v>
      </c>
    </row>
    <row r="16702" spans="1:11" hidden="1" x14ac:dyDescent="0.35">
      <c r="A16702" t="s">
        <v>565</v>
      </c>
      <c r="B16702" t="s">
        <v>84</v>
      </c>
      <c r="C16702" t="s">
        <v>354</v>
      </c>
      <c r="D16702" t="s">
        <v>78</v>
      </c>
      <c r="E16702">
        <v>2024</v>
      </c>
      <c r="F16702" t="s">
        <v>500</v>
      </c>
      <c r="G16702" t="s">
        <v>311</v>
      </c>
      <c r="H16702">
        <v>4960.88</v>
      </c>
      <c r="I16702" t="s">
        <v>575</v>
      </c>
      <c r="J16702" t="s">
        <v>347</v>
      </c>
      <c r="K16702" t="s">
        <v>400</v>
      </c>
    </row>
    <row r="16703" spans="1:11" hidden="1" x14ac:dyDescent="0.35">
      <c r="A16703" t="s">
        <v>565</v>
      </c>
      <c r="B16703" t="s">
        <v>84</v>
      </c>
      <c r="C16703" t="s">
        <v>354</v>
      </c>
      <c r="D16703" t="s">
        <v>78</v>
      </c>
      <c r="E16703">
        <v>2024</v>
      </c>
      <c r="F16703" t="s">
        <v>500</v>
      </c>
      <c r="G16703" t="s">
        <v>311</v>
      </c>
      <c r="H16703">
        <v>53.55</v>
      </c>
      <c r="I16703" t="s">
        <v>575</v>
      </c>
      <c r="J16703" t="s">
        <v>347</v>
      </c>
      <c r="K16703" t="s">
        <v>400</v>
      </c>
    </row>
    <row r="16704" spans="1:11" hidden="1" x14ac:dyDescent="0.35">
      <c r="A16704" t="s">
        <v>565</v>
      </c>
      <c r="B16704" t="s">
        <v>84</v>
      </c>
      <c r="C16704" t="s">
        <v>354</v>
      </c>
      <c r="D16704" t="s">
        <v>78</v>
      </c>
      <c r="E16704">
        <v>2024</v>
      </c>
      <c r="F16704" t="s">
        <v>156</v>
      </c>
      <c r="G16704" t="s">
        <v>307</v>
      </c>
      <c r="H16704">
        <v>74.56</v>
      </c>
      <c r="I16704" t="s">
        <v>575</v>
      </c>
      <c r="J16704" t="s">
        <v>347</v>
      </c>
      <c r="K16704" t="s">
        <v>400</v>
      </c>
    </row>
    <row r="16705" spans="1:11" hidden="1" x14ac:dyDescent="0.35">
      <c r="A16705" t="s">
        <v>565</v>
      </c>
      <c r="B16705" t="s">
        <v>84</v>
      </c>
      <c r="C16705" t="s">
        <v>354</v>
      </c>
      <c r="D16705" t="s">
        <v>78</v>
      </c>
      <c r="E16705">
        <v>2024</v>
      </c>
      <c r="F16705" t="s">
        <v>156</v>
      </c>
      <c r="G16705" t="s">
        <v>307</v>
      </c>
      <c r="H16705">
        <v>71.56</v>
      </c>
      <c r="I16705" t="s">
        <v>575</v>
      </c>
      <c r="J16705" t="s">
        <v>347</v>
      </c>
      <c r="K16705" t="s">
        <v>400</v>
      </c>
    </row>
    <row r="16706" spans="1:11" hidden="1" x14ac:dyDescent="0.35">
      <c r="A16706" t="s">
        <v>565</v>
      </c>
      <c r="B16706" t="s">
        <v>84</v>
      </c>
      <c r="C16706" t="s">
        <v>354</v>
      </c>
      <c r="D16706" t="s">
        <v>78</v>
      </c>
      <c r="E16706">
        <v>2024</v>
      </c>
      <c r="F16706" t="s">
        <v>156</v>
      </c>
      <c r="G16706" t="s">
        <v>307</v>
      </c>
      <c r="H16706">
        <v>0.77</v>
      </c>
      <c r="I16706" t="s">
        <v>575</v>
      </c>
      <c r="J16706" t="s">
        <v>347</v>
      </c>
      <c r="K16706" t="s">
        <v>400</v>
      </c>
    </row>
    <row r="16707" spans="1:11" hidden="1" x14ac:dyDescent="0.35">
      <c r="A16707" t="s">
        <v>565</v>
      </c>
      <c r="B16707" t="s">
        <v>84</v>
      </c>
      <c r="C16707" t="s">
        <v>337</v>
      </c>
      <c r="D16707" t="s">
        <v>78</v>
      </c>
      <c r="E16707">
        <v>2024</v>
      </c>
      <c r="F16707" t="s">
        <v>500</v>
      </c>
      <c r="G16707" t="s">
        <v>311</v>
      </c>
      <c r="H16707">
        <v>3822.12</v>
      </c>
      <c r="I16707" t="s">
        <v>575</v>
      </c>
      <c r="J16707" t="s">
        <v>347</v>
      </c>
      <c r="K16707" t="s">
        <v>395</v>
      </c>
    </row>
    <row r="16708" spans="1:11" hidden="1" x14ac:dyDescent="0.35">
      <c r="A16708" t="s">
        <v>565</v>
      </c>
      <c r="B16708" t="s">
        <v>84</v>
      </c>
      <c r="C16708" t="s">
        <v>337</v>
      </c>
      <c r="D16708" t="s">
        <v>78</v>
      </c>
      <c r="E16708">
        <v>2024</v>
      </c>
      <c r="F16708" t="s">
        <v>500</v>
      </c>
      <c r="G16708" t="s">
        <v>311</v>
      </c>
      <c r="H16708">
        <v>429.19</v>
      </c>
      <c r="I16708" t="s">
        <v>575</v>
      </c>
      <c r="J16708" t="s">
        <v>347</v>
      </c>
      <c r="K16708" t="s">
        <v>395</v>
      </c>
    </row>
    <row r="16709" spans="1:11" hidden="1" x14ac:dyDescent="0.35">
      <c r="A16709" t="s">
        <v>565</v>
      </c>
      <c r="B16709" t="s">
        <v>84</v>
      </c>
      <c r="C16709" t="s">
        <v>337</v>
      </c>
      <c r="D16709" t="s">
        <v>78</v>
      </c>
      <c r="E16709">
        <v>2024</v>
      </c>
      <c r="F16709" t="s">
        <v>500</v>
      </c>
      <c r="G16709" t="s">
        <v>311</v>
      </c>
      <c r="H16709">
        <v>5403.67</v>
      </c>
      <c r="I16709" t="s">
        <v>575</v>
      </c>
      <c r="J16709" t="s">
        <v>347</v>
      </c>
      <c r="K16709" t="s">
        <v>395</v>
      </c>
    </row>
    <row r="16710" spans="1:11" hidden="1" x14ac:dyDescent="0.35">
      <c r="A16710" t="s">
        <v>565</v>
      </c>
      <c r="B16710" t="s">
        <v>84</v>
      </c>
      <c r="C16710" t="s">
        <v>337</v>
      </c>
      <c r="D16710" t="s">
        <v>78</v>
      </c>
      <c r="E16710">
        <v>2024</v>
      </c>
      <c r="F16710" t="s">
        <v>500</v>
      </c>
      <c r="G16710" t="s">
        <v>311</v>
      </c>
      <c r="H16710">
        <v>588.02</v>
      </c>
      <c r="I16710" t="s">
        <v>575</v>
      </c>
      <c r="J16710" t="s">
        <v>347</v>
      </c>
      <c r="K16710" t="s">
        <v>395</v>
      </c>
    </row>
    <row r="16711" spans="1:11" hidden="1" x14ac:dyDescent="0.35">
      <c r="A16711" t="s">
        <v>565</v>
      </c>
      <c r="B16711" t="s">
        <v>84</v>
      </c>
      <c r="C16711" t="s">
        <v>337</v>
      </c>
      <c r="D16711" t="s">
        <v>78</v>
      </c>
      <c r="E16711">
        <v>2024</v>
      </c>
      <c r="F16711" t="s">
        <v>506</v>
      </c>
      <c r="G16711" t="s">
        <v>309</v>
      </c>
      <c r="H16711">
        <v>599.53</v>
      </c>
      <c r="I16711" t="s">
        <v>575</v>
      </c>
      <c r="J16711" t="s">
        <v>347</v>
      </c>
      <c r="K16711" t="s">
        <v>395</v>
      </c>
    </row>
    <row r="16712" spans="1:11" hidden="1" x14ac:dyDescent="0.35">
      <c r="A16712" t="s">
        <v>565</v>
      </c>
      <c r="B16712" t="s">
        <v>84</v>
      </c>
      <c r="C16712" t="s">
        <v>337</v>
      </c>
      <c r="D16712" t="s">
        <v>78</v>
      </c>
      <c r="E16712">
        <v>2024</v>
      </c>
      <c r="F16712" t="s">
        <v>506</v>
      </c>
      <c r="G16712" t="s">
        <v>309</v>
      </c>
      <c r="H16712">
        <v>67.319999999999993</v>
      </c>
      <c r="I16712" t="s">
        <v>575</v>
      </c>
      <c r="J16712" t="s">
        <v>347</v>
      </c>
      <c r="K16712" t="s">
        <v>395</v>
      </c>
    </row>
    <row r="16713" spans="1:11" hidden="1" x14ac:dyDescent="0.35">
      <c r="A16713" t="s">
        <v>565</v>
      </c>
      <c r="B16713" t="s">
        <v>84</v>
      </c>
      <c r="C16713" t="s">
        <v>337</v>
      </c>
      <c r="D16713" t="s">
        <v>78</v>
      </c>
      <c r="E16713">
        <v>2024</v>
      </c>
      <c r="F16713" t="s">
        <v>506</v>
      </c>
      <c r="G16713" t="s">
        <v>309</v>
      </c>
      <c r="H16713">
        <v>847.61</v>
      </c>
      <c r="I16713" t="s">
        <v>575</v>
      </c>
      <c r="J16713" t="s">
        <v>347</v>
      </c>
      <c r="K16713" t="s">
        <v>395</v>
      </c>
    </row>
    <row r="16714" spans="1:11" hidden="1" x14ac:dyDescent="0.35">
      <c r="A16714" t="s">
        <v>565</v>
      </c>
      <c r="B16714" t="s">
        <v>84</v>
      </c>
      <c r="C16714" t="s">
        <v>337</v>
      </c>
      <c r="D16714" t="s">
        <v>78</v>
      </c>
      <c r="E16714">
        <v>2024</v>
      </c>
      <c r="F16714" t="s">
        <v>506</v>
      </c>
      <c r="G16714" t="s">
        <v>309</v>
      </c>
      <c r="H16714">
        <v>92.23</v>
      </c>
      <c r="I16714" t="s">
        <v>575</v>
      </c>
      <c r="J16714" t="s">
        <v>347</v>
      </c>
      <c r="K16714" t="s">
        <v>395</v>
      </c>
    </row>
    <row r="16715" spans="1:11" hidden="1" x14ac:dyDescent="0.35">
      <c r="A16715" t="s">
        <v>565</v>
      </c>
      <c r="B16715" t="s">
        <v>84</v>
      </c>
      <c r="C16715" t="s">
        <v>337</v>
      </c>
      <c r="D16715" t="s">
        <v>78</v>
      </c>
      <c r="E16715">
        <v>2024</v>
      </c>
      <c r="F16715" t="s">
        <v>71</v>
      </c>
      <c r="G16715" t="s">
        <v>310</v>
      </c>
      <c r="H16715">
        <v>25.45</v>
      </c>
      <c r="I16715" t="s">
        <v>575</v>
      </c>
      <c r="J16715" t="s">
        <v>347</v>
      </c>
      <c r="K16715" t="s">
        <v>395</v>
      </c>
    </row>
    <row r="16716" spans="1:11" hidden="1" x14ac:dyDescent="0.35">
      <c r="A16716" t="s">
        <v>565</v>
      </c>
      <c r="B16716" t="s">
        <v>84</v>
      </c>
      <c r="C16716" t="s">
        <v>337</v>
      </c>
      <c r="D16716" t="s">
        <v>78</v>
      </c>
      <c r="E16716">
        <v>2024</v>
      </c>
      <c r="F16716" t="s">
        <v>71</v>
      </c>
      <c r="G16716" t="s">
        <v>310</v>
      </c>
      <c r="H16716">
        <v>2.86</v>
      </c>
      <c r="I16716" t="s">
        <v>575</v>
      </c>
      <c r="J16716" t="s">
        <v>347</v>
      </c>
      <c r="K16716" t="s">
        <v>395</v>
      </c>
    </row>
    <row r="16717" spans="1:11" hidden="1" x14ac:dyDescent="0.35">
      <c r="A16717" t="s">
        <v>565</v>
      </c>
      <c r="B16717" t="s">
        <v>84</v>
      </c>
      <c r="C16717" t="s">
        <v>337</v>
      </c>
      <c r="D16717" t="s">
        <v>78</v>
      </c>
      <c r="E16717">
        <v>2024</v>
      </c>
      <c r="F16717" t="s">
        <v>71</v>
      </c>
      <c r="G16717" t="s">
        <v>310</v>
      </c>
      <c r="H16717">
        <v>35.97</v>
      </c>
      <c r="I16717" t="s">
        <v>575</v>
      </c>
      <c r="J16717" t="s">
        <v>347</v>
      </c>
      <c r="K16717" t="s">
        <v>395</v>
      </c>
    </row>
    <row r="16718" spans="1:11" hidden="1" x14ac:dyDescent="0.35">
      <c r="A16718" t="s">
        <v>565</v>
      </c>
      <c r="B16718" t="s">
        <v>84</v>
      </c>
      <c r="C16718" t="s">
        <v>337</v>
      </c>
      <c r="D16718" t="s">
        <v>78</v>
      </c>
      <c r="E16718">
        <v>2024</v>
      </c>
      <c r="F16718" t="s">
        <v>71</v>
      </c>
      <c r="G16718" t="s">
        <v>310</v>
      </c>
      <c r="H16718">
        <v>3.92</v>
      </c>
      <c r="I16718" t="s">
        <v>575</v>
      </c>
      <c r="J16718" t="s">
        <v>347</v>
      </c>
      <c r="K16718" t="s">
        <v>395</v>
      </c>
    </row>
    <row r="16719" spans="1:11" hidden="1" x14ac:dyDescent="0.35">
      <c r="A16719" t="s">
        <v>565</v>
      </c>
      <c r="B16719" t="s">
        <v>84</v>
      </c>
      <c r="C16719" t="s">
        <v>337</v>
      </c>
      <c r="D16719" t="s">
        <v>78</v>
      </c>
      <c r="E16719">
        <v>2024</v>
      </c>
      <c r="F16719" t="s">
        <v>156</v>
      </c>
      <c r="G16719" t="s">
        <v>307</v>
      </c>
      <c r="H16719">
        <v>338.01</v>
      </c>
      <c r="I16719" t="s">
        <v>575</v>
      </c>
      <c r="J16719" t="s">
        <v>347</v>
      </c>
      <c r="K16719" t="s">
        <v>395</v>
      </c>
    </row>
    <row r="16720" spans="1:11" hidden="1" x14ac:dyDescent="0.35">
      <c r="A16720" t="s">
        <v>565</v>
      </c>
      <c r="B16720" t="s">
        <v>84</v>
      </c>
      <c r="C16720" t="s">
        <v>337</v>
      </c>
      <c r="D16720" t="s">
        <v>78</v>
      </c>
      <c r="E16720">
        <v>2024</v>
      </c>
      <c r="F16720" t="s">
        <v>156</v>
      </c>
      <c r="G16720" t="s">
        <v>307</v>
      </c>
      <c r="H16720">
        <v>37.96</v>
      </c>
      <c r="I16720" t="s">
        <v>575</v>
      </c>
      <c r="J16720" t="s">
        <v>347</v>
      </c>
      <c r="K16720" t="s">
        <v>395</v>
      </c>
    </row>
    <row r="16721" spans="1:11" hidden="1" x14ac:dyDescent="0.35">
      <c r="A16721" t="s">
        <v>565</v>
      </c>
      <c r="B16721" t="s">
        <v>84</v>
      </c>
      <c r="C16721" t="s">
        <v>337</v>
      </c>
      <c r="D16721" t="s">
        <v>78</v>
      </c>
      <c r="E16721">
        <v>2024</v>
      </c>
      <c r="F16721" t="s">
        <v>156</v>
      </c>
      <c r="G16721" t="s">
        <v>307</v>
      </c>
      <c r="H16721">
        <v>477.87</v>
      </c>
      <c r="I16721" t="s">
        <v>575</v>
      </c>
      <c r="J16721" t="s">
        <v>347</v>
      </c>
      <c r="K16721" t="s">
        <v>395</v>
      </c>
    </row>
    <row r="16722" spans="1:11" hidden="1" x14ac:dyDescent="0.35">
      <c r="A16722" t="s">
        <v>565</v>
      </c>
      <c r="B16722" t="s">
        <v>84</v>
      </c>
      <c r="C16722" t="s">
        <v>337</v>
      </c>
      <c r="D16722" t="s">
        <v>78</v>
      </c>
      <c r="E16722">
        <v>2024</v>
      </c>
      <c r="F16722" t="s">
        <v>156</v>
      </c>
      <c r="G16722" t="s">
        <v>307</v>
      </c>
      <c r="H16722">
        <v>52</v>
      </c>
      <c r="I16722" t="s">
        <v>575</v>
      </c>
      <c r="J16722" t="s">
        <v>347</v>
      </c>
      <c r="K16722" t="s">
        <v>395</v>
      </c>
    </row>
    <row r="16723" spans="1:11" hidden="1" x14ac:dyDescent="0.35">
      <c r="A16723" t="s">
        <v>565</v>
      </c>
      <c r="B16723" t="s">
        <v>84</v>
      </c>
      <c r="C16723" t="s">
        <v>338</v>
      </c>
      <c r="D16723" t="s">
        <v>78</v>
      </c>
      <c r="E16723">
        <v>2024</v>
      </c>
      <c r="F16723" t="s">
        <v>506</v>
      </c>
      <c r="G16723" t="s">
        <v>309</v>
      </c>
      <c r="H16723">
        <v>699.03</v>
      </c>
      <c r="I16723" t="s">
        <v>575</v>
      </c>
      <c r="J16723" t="s">
        <v>347</v>
      </c>
      <c r="K16723" t="s">
        <v>396</v>
      </c>
    </row>
    <row r="16724" spans="1:11" hidden="1" x14ac:dyDescent="0.35">
      <c r="A16724" t="s">
        <v>565</v>
      </c>
      <c r="B16724" t="s">
        <v>84</v>
      </c>
      <c r="C16724" t="s">
        <v>338</v>
      </c>
      <c r="D16724" t="s">
        <v>78</v>
      </c>
      <c r="E16724">
        <v>2024</v>
      </c>
      <c r="F16724" t="s">
        <v>506</v>
      </c>
      <c r="G16724" t="s">
        <v>309</v>
      </c>
      <c r="H16724">
        <v>60.45</v>
      </c>
      <c r="I16724" t="s">
        <v>575</v>
      </c>
      <c r="J16724" t="s">
        <v>347</v>
      </c>
      <c r="K16724" t="s">
        <v>396</v>
      </c>
    </row>
    <row r="16725" spans="1:11" hidden="1" x14ac:dyDescent="0.35">
      <c r="A16725" t="s">
        <v>565</v>
      </c>
      <c r="B16725" t="s">
        <v>84</v>
      </c>
      <c r="C16725" t="s">
        <v>338</v>
      </c>
      <c r="D16725" t="s">
        <v>78</v>
      </c>
      <c r="E16725">
        <v>2024</v>
      </c>
      <c r="F16725" t="s">
        <v>506</v>
      </c>
      <c r="G16725" t="s">
        <v>309</v>
      </c>
      <c r="H16725">
        <v>-79.09</v>
      </c>
      <c r="I16725" t="s">
        <v>575</v>
      </c>
      <c r="J16725" t="s">
        <v>347</v>
      </c>
      <c r="K16725" t="s">
        <v>396</v>
      </c>
    </row>
    <row r="16726" spans="1:11" hidden="1" x14ac:dyDescent="0.35">
      <c r="A16726" t="s">
        <v>565</v>
      </c>
      <c r="B16726" t="s">
        <v>84</v>
      </c>
      <c r="C16726" t="s">
        <v>338</v>
      </c>
      <c r="D16726" t="s">
        <v>78</v>
      </c>
      <c r="E16726">
        <v>2024</v>
      </c>
      <c r="F16726" t="s">
        <v>506</v>
      </c>
      <c r="G16726" t="s">
        <v>309</v>
      </c>
      <c r="H16726">
        <v>913.94</v>
      </c>
      <c r="I16726" t="s">
        <v>575</v>
      </c>
      <c r="J16726" t="s">
        <v>347</v>
      </c>
      <c r="K16726" t="s">
        <v>396</v>
      </c>
    </row>
    <row r="16727" spans="1:11" hidden="1" x14ac:dyDescent="0.35">
      <c r="A16727" t="s">
        <v>565</v>
      </c>
      <c r="B16727" t="s">
        <v>84</v>
      </c>
      <c r="C16727" t="s">
        <v>338</v>
      </c>
      <c r="D16727" t="s">
        <v>78</v>
      </c>
      <c r="E16727">
        <v>2024</v>
      </c>
      <c r="F16727" t="s">
        <v>506</v>
      </c>
      <c r="G16727" t="s">
        <v>309</v>
      </c>
      <c r="H16727">
        <v>25.83</v>
      </c>
      <c r="I16727" t="s">
        <v>575</v>
      </c>
      <c r="J16727" t="s">
        <v>347</v>
      </c>
      <c r="K16727" t="s">
        <v>396</v>
      </c>
    </row>
    <row r="16728" spans="1:11" hidden="1" x14ac:dyDescent="0.35">
      <c r="A16728" t="s">
        <v>565</v>
      </c>
      <c r="B16728" t="s">
        <v>84</v>
      </c>
      <c r="C16728" t="s">
        <v>338</v>
      </c>
      <c r="D16728" t="s">
        <v>78</v>
      </c>
      <c r="E16728">
        <v>2024</v>
      </c>
      <c r="F16728" t="s">
        <v>500</v>
      </c>
      <c r="G16728" t="s">
        <v>311</v>
      </c>
      <c r="H16728">
        <v>4451.95</v>
      </c>
      <c r="I16728" t="s">
        <v>575</v>
      </c>
      <c r="J16728" t="s">
        <v>14</v>
      </c>
      <c r="K16728" t="s">
        <v>396</v>
      </c>
    </row>
    <row r="16729" spans="1:11" hidden="1" x14ac:dyDescent="0.35">
      <c r="A16729" t="s">
        <v>565</v>
      </c>
      <c r="B16729" t="s">
        <v>84</v>
      </c>
      <c r="C16729" t="s">
        <v>338</v>
      </c>
      <c r="D16729" t="s">
        <v>78</v>
      </c>
      <c r="E16729">
        <v>2024</v>
      </c>
      <c r="F16729" t="s">
        <v>500</v>
      </c>
      <c r="G16729" t="s">
        <v>311</v>
      </c>
      <c r="H16729">
        <v>11153.65</v>
      </c>
      <c r="I16729" t="s">
        <v>575</v>
      </c>
      <c r="J16729" t="s">
        <v>347</v>
      </c>
      <c r="K16729" t="s">
        <v>396</v>
      </c>
    </row>
    <row r="16730" spans="1:11" hidden="1" x14ac:dyDescent="0.35">
      <c r="A16730" t="s">
        <v>565</v>
      </c>
      <c r="B16730" t="s">
        <v>84</v>
      </c>
      <c r="C16730" t="s">
        <v>338</v>
      </c>
      <c r="D16730" t="s">
        <v>78</v>
      </c>
      <c r="E16730">
        <v>2024</v>
      </c>
      <c r="F16730" t="s">
        <v>500</v>
      </c>
      <c r="G16730" t="s">
        <v>311</v>
      </c>
      <c r="H16730">
        <v>384.99</v>
      </c>
      <c r="I16730" t="s">
        <v>575</v>
      </c>
      <c r="J16730" t="s">
        <v>14</v>
      </c>
      <c r="K16730" t="s">
        <v>396</v>
      </c>
    </row>
    <row r="16731" spans="1:11" hidden="1" x14ac:dyDescent="0.35">
      <c r="A16731" t="s">
        <v>565</v>
      </c>
      <c r="B16731" t="s">
        <v>84</v>
      </c>
      <c r="C16731" t="s">
        <v>338</v>
      </c>
      <c r="D16731" t="s">
        <v>78</v>
      </c>
      <c r="E16731">
        <v>2024</v>
      </c>
      <c r="F16731" t="s">
        <v>500</v>
      </c>
      <c r="G16731" t="s">
        <v>311</v>
      </c>
      <c r="H16731">
        <v>964.53</v>
      </c>
      <c r="I16731" t="s">
        <v>575</v>
      </c>
      <c r="J16731" t="s">
        <v>347</v>
      </c>
      <c r="K16731" t="s">
        <v>396</v>
      </c>
    </row>
    <row r="16732" spans="1:11" hidden="1" x14ac:dyDescent="0.35">
      <c r="A16732" t="s">
        <v>565</v>
      </c>
      <c r="B16732" t="s">
        <v>84</v>
      </c>
      <c r="C16732" t="s">
        <v>338</v>
      </c>
      <c r="D16732" t="s">
        <v>78</v>
      </c>
      <c r="E16732">
        <v>2024</v>
      </c>
      <c r="F16732" t="s">
        <v>500</v>
      </c>
      <c r="G16732" t="s">
        <v>311</v>
      </c>
      <c r="H16732">
        <v>-503.71</v>
      </c>
      <c r="I16732" t="s">
        <v>575</v>
      </c>
      <c r="J16732" t="s">
        <v>14</v>
      </c>
      <c r="K16732" t="s">
        <v>396</v>
      </c>
    </row>
    <row r="16733" spans="1:11" hidden="1" x14ac:dyDescent="0.35">
      <c r="A16733" t="s">
        <v>565</v>
      </c>
      <c r="B16733" t="s">
        <v>84</v>
      </c>
      <c r="C16733" t="s">
        <v>338</v>
      </c>
      <c r="D16733" t="s">
        <v>78</v>
      </c>
      <c r="E16733">
        <v>2024</v>
      </c>
      <c r="F16733" t="s">
        <v>500</v>
      </c>
      <c r="G16733" t="s">
        <v>311</v>
      </c>
      <c r="H16733">
        <v>-1261.96</v>
      </c>
      <c r="I16733" t="s">
        <v>575</v>
      </c>
      <c r="J16733" t="s">
        <v>347</v>
      </c>
      <c r="K16733" t="s">
        <v>396</v>
      </c>
    </row>
    <row r="16734" spans="1:11" hidden="1" x14ac:dyDescent="0.35">
      <c r="A16734" t="s">
        <v>565</v>
      </c>
      <c r="B16734" t="s">
        <v>84</v>
      </c>
      <c r="C16734" t="s">
        <v>338</v>
      </c>
      <c r="D16734" t="s">
        <v>78</v>
      </c>
      <c r="E16734">
        <v>2024</v>
      </c>
      <c r="F16734" t="s">
        <v>500</v>
      </c>
      <c r="G16734" t="s">
        <v>311</v>
      </c>
      <c r="H16734">
        <v>5820.6</v>
      </c>
      <c r="I16734" t="s">
        <v>575</v>
      </c>
      <c r="J16734" t="s">
        <v>14</v>
      </c>
      <c r="K16734" t="s">
        <v>396</v>
      </c>
    </row>
    <row r="16735" spans="1:11" hidden="1" x14ac:dyDescent="0.35">
      <c r="A16735" t="s">
        <v>565</v>
      </c>
      <c r="B16735" t="s">
        <v>84</v>
      </c>
      <c r="C16735" t="s">
        <v>338</v>
      </c>
      <c r="D16735" t="s">
        <v>78</v>
      </c>
      <c r="E16735">
        <v>2024</v>
      </c>
      <c r="F16735" t="s">
        <v>500</v>
      </c>
      <c r="G16735" t="s">
        <v>311</v>
      </c>
      <c r="H16735">
        <v>14582.59</v>
      </c>
      <c r="I16735" t="s">
        <v>575</v>
      </c>
      <c r="J16735" t="s">
        <v>347</v>
      </c>
      <c r="K16735" t="s">
        <v>396</v>
      </c>
    </row>
    <row r="16736" spans="1:11" hidden="1" x14ac:dyDescent="0.35">
      <c r="A16736" t="s">
        <v>565</v>
      </c>
      <c r="B16736" t="s">
        <v>84</v>
      </c>
      <c r="C16736" t="s">
        <v>338</v>
      </c>
      <c r="D16736" t="s">
        <v>78</v>
      </c>
      <c r="E16736">
        <v>2024</v>
      </c>
      <c r="F16736" t="s">
        <v>500</v>
      </c>
      <c r="G16736" t="s">
        <v>311</v>
      </c>
      <c r="H16736">
        <v>164.51</v>
      </c>
      <c r="I16736" t="s">
        <v>575</v>
      </c>
      <c r="J16736" t="s">
        <v>14</v>
      </c>
      <c r="K16736" t="s">
        <v>396</v>
      </c>
    </row>
    <row r="16737" spans="1:11" hidden="1" x14ac:dyDescent="0.35">
      <c r="A16737" t="s">
        <v>565</v>
      </c>
      <c r="B16737" t="s">
        <v>84</v>
      </c>
      <c r="C16737" t="s">
        <v>338</v>
      </c>
      <c r="D16737" t="s">
        <v>78</v>
      </c>
      <c r="E16737">
        <v>2024</v>
      </c>
      <c r="F16737" t="s">
        <v>500</v>
      </c>
      <c r="G16737" t="s">
        <v>311</v>
      </c>
      <c r="H16737">
        <v>412.16</v>
      </c>
      <c r="I16737" t="s">
        <v>575</v>
      </c>
      <c r="J16737" t="s">
        <v>347</v>
      </c>
      <c r="K16737" t="s">
        <v>396</v>
      </c>
    </row>
    <row r="16738" spans="1:11" hidden="1" x14ac:dyDescent="0.35">
      <c r="A16738" t="s">
        <v>565</v>
      </c>
      <c r="B16738" t="s">
        <v>84</v>
      </c>
      <c r="C16738" t="s">
        <v>338</v>
      </c>
      <c r="D16738" t="s">
        <v>78</v>
      </c>
      <c r="E16738">
        <v>2024</v>
      </c>
      <c r="F16738" t="s">
        <v>71</v>
      </c>
      <c r="G16738" t="s">
        <v>310</v>
      </c>
      <c r="H16738">
        <v>111.07</v>
      </c>
      <c r="I16738" t="s">
        <v>575</v>
      </c>
      <c r="J16738" t="s">
        <v>347</v>
      </c>
      <c r="K16738" t="s">
        <v>396</v>
      </c>
    </row>
    <row r="16739" spans="1:11" hidden="1" x14ac:dyDescent="0.35">
      <c r="A16739" t="s">
        <v>565</v>
      </c>
      <c r="B16739" t="s">
        <v>84</v>
      </c>
      <c r="C16739" t="s">
        <v>338</v>
      </c>
      <c r="D16739" t="s">
        <v>78</v>
      </c>
      <c r="E16739">
        <v>2024</v>
      </c>
      <c r="F16739" t="s">
        <v>71</v>
      </c>
      <c r="G16739" t="s">
        <v>310</v>
      </c>
      <c r="H16739">
        <v>9.6</v>
      </c>
      <c r="I16739" t="s">
        <v>575</v>
      </c>
      <c r="J16739" t="s">
        <v>347</v>
      </c>
      <c r="K16739" t="s">
        <v>396</v>
      </c>
    </row>
    <row r="16740" spans="1:11" hidden="1" x14ac:dyDescent="0.35">
      <c r="A16740" t="s">
        <v>565</v>
      </c>
      <c r="B16740" t="s">
        <v>84</v>
      </c>
      <c r="C16740" t="s">
        <v>338</v>
      </c>
      <c r="D16740" t="s">
        <v>78</v>
      </c>
      <c r="E16740">
        <v>2024</v>
      </c>
      <c r="F16740" t="s">
        <v>71</v>
      </c>
      <c r="G16740" t="s">
        <v>310</v>
      </c>
      <c r="H16740">
        <v>-12.57</v>
      </c>
      <c r="I16740" t="s">
        <v>575</v>
      </c>
      <c r="J16740" t="s">
        <v>347</v>
      </c>
      <c r="K16740" t="s">
        <v>396</v>
      </c>
    </row>
    <row r="16741" spans="1:11" hidden="1" x14ac:dyDescent="0.35">
      <c r="A16741" t="s">
        <v>565</v>
      </c>
      <c r="B16741" t="s">
        <v>84</v>
      </c>
      <c r="C16741" t="s">
        <v>338</v>
      </c>
      <c r="D16741" t="s">
        <v>78</v>
      </c>
      <c r="E16741">
        <v>2024</v>
      </c>
      <c r="F16741" t="s">
        <v>71</v>
      </c>
      <c r="G16741" t="s">
        <v>310</v>
      </c>
      <c r="H16741">
        <v>145.21</v>
      </c>
      <c r="I16741" t="s">
        <v>575</v>
      </c>
      <c r="J16741" t="s">
        <v>347</v>
      </c>
      <c r="K16741" t="s">
        <v>396</v>
      </c>
    </row>
    <row r="16742" spans="1:11" hidden="1" x14ac:dyDescent="0.35">
      <c r="A16742" t="s">
        <v>565</v>
      </c>
      <c r="B16742" t="s">
        <v>84</v>
      </c>
      <c r="C16742" t="s">
        <v>338</v>
      </c>
      <c r="D16742" t="s">
        <v>78</v>
      </c>
      <c r="E16742">
        <v>2024</v>
      </c>
      <c r="F16742" t="s">
        <v>71</v>
      </c>
      <c r="G16742" t="s">
        <v>310</v>
      </c>
      <c r="H16742">
        <v>4.0999999999999996</v>
      </c>
      <c r="I16742" t="s">
        <v>575</v>
      </c>
      <c r="J16742" t="s">
        <v>347</v>
      </c>
      <c r="K16742" t="s">
        <v>396</v>
      </c>
    </row>
    <row r="16743" spans="1:11" hidden="1" x14ac:dyDescent="0.35">
      <c r="A16743" t="s">
        <v>565</v>
      </c>
      <c r="B16743" t="s">
        <v>84</v>
      </c>
      <c r="C16743" t="s">
        <v>338</v>
      </c>
      <c r="D16743" t="s">
        <v>78</v>
      </c>
      <c r="E16743">
        <v>2024</v>
      </c>
      <c r="F16743" t="s">
        <v>148</v>
      </c>
      <c r="G16743" t="s">
        <v>308</v>
      </c>
      <c r="H16743">
        <v>32.36</v>
      </c>
      <c r="I16743" t="s">
        <v>575</v>
      </c>
      <c r="J16743" t="s">
        <v>347</v>
      </c>
      <c r="K16743" t="s">
        <v>396</v>
      </c>
    </row>
    <row r="16744" spans="1:11" hidden="1" x14ac:dyDescent="0.35">
      <c r="A16744" t="s">
        <v>565</v>
      </c>
      <c r="B16744" t="s">
        <v>84</v>
      </c>
      <c r="C16744" t="s">
        <v>338</v>
      </c>
      <c r="D16744" t="s">
        <v>78</v>
      </c>
      <c r="E16744">
        <v>2024</v>
      </c>
      <c r="F16744" t="s">
        <v>148</v>
      </c>
      <c r="G16744" t="s">
        <v>308</v>
      </c>
      <c r="H16744">
        <v>2.8</v>
      </c>
      <c r="I16744" t="s">
        <v>575</v>
      </c>
      <c r="J16744" t="s">
        <v>347</v>
      </c>
      <c r="K16744" t="s">
        <v>396</v>
      </c>
    </row>
    <row r="16745" spans="1:11" hidden="1" x14ac:dyDescent="0.35">
      <c r="A16745" t="s">
        <v>565</v>
      </c>
      <c r="B16745" t="s">
        <v>84</v>
      </c>
      <c r="C16745" t="s">
        <v>338</v>
      </c>
      <c r="D16745" t="s">
        <v>78</v>
      </c>
      <c r="E16745">
        <v>2024</v>
      </c>
      <c r="F16745" t="s">
        <v>148</v>
      </c>
      <c r="G16745" t="s">
        <v>308</v>
      </c>
      <c r="H16745">
        <v>-3.66</v>
      </c>
      <c r="I16745" t="s">
        <v>575</v>
      </c>
      <c r="J16745" t="s">
        <v>347</v>
      </c>
      <c r="K16745" t="s">
        <v>396</v>
      </c>
    </row>
    <row r="16746" spans="1:11" hidden="1" x14ac:dyDescent="0.35">
      <c r="A16746" t="s">
        <v>565</v>
      </c>
      <c r="B16746" t="s">
        <v>84</v>
      </c>
      <c r="C16746" t="s">
        <v>338</v>
      </c>
      <c r="D16746" t="s">
        <v>78</v>
      </c>
      <c r="E16746">
        <v>2024</v>
      </c>
      <c r="F16746" t="s">
        <v>148</v>
      </c>
      <c r="G16746" t="s">
        <v>308</v>
      </c>
      <c r="H16746">
        <v>42.31</v>
      </c>
      <c r="I16746" t="s">
        <v>575</v>
      </c>
      <c r="J16746" t="s">
        <v>347</v>
      </c>
      <c r="K16746" t="s">
        <v>396</v>
      </c>
    </row>
    <row r="16747" spans="1:11" hidden="1" x14ac:dyDescent="0.35">
      <c r="A16747" t="s">
        <v>565</v>
      </c>
      <c r="B16747" t="s">
        <v>84</v>
      </c>
      <c r="C16747" t="s">
        <v>338</v>
      </c>
      <c r="D16747" t="s">
        <v>78</v>
      </c>
      <c r="E16747">
        <v>2024</v>
      </c>
      <c r="F16747" t="s">
        <v>148</v>
      </c>
      <c r="G16747" t="s">
        <v>308</v>
      </c>
      <c r="H16747">
        <v>1.19</v>
      </c>
      <c r="I16747" t="s">
        <v>575</v>
      </c>
      <c r="J16747" t="s">
        <v>347</v>
      </c>
      <c r="K16747" t="s">
        <v>396</v>
      </c>
    </row>
    <row r="16748" spans="1:11" hidden="1" x14ac:dyDescent="0.35">
      <c r="A16748" t="s">
        <v>565</v>
      </c>
      <c r="B16748" t="s">
        <v>84</v>
      </c>
      <c r="C16748" t="s">
        <v>338</v>
      </c>
      <c r="D16748" t="s">
        <v>78</v>
      </c>
      <c r="E16748">
        <v>2024</v>
      </c>
      <c r="F16748" t="s">
        <v>156</v>
      </c>
      <c r="G16748" t="s">
        <v>307</v>
      </c>
      <c r="H16748">
        <v>76.739999999999995</v>
      </c>
      <c r="I16748" t="s">
        <v>575</v>
      </c>
      <c r="J16748" t="s">
        <v>14</v>
      </c>
      <c r="K16748" t="s">
        <v>396</v>
      </c>
    </row>
    <row r="16749" spans="1:11" hidden="1" x14ac:dyDescent="0.35">
      <c r="A16749" t="s">
        <v>565</v>
      </c>
      <c r="B16749" t="s">
        <v>84</v>
      </c>
      <c r="C16749" t="s">
        <v>338</v>
      </c>
      <c r="D16749" t="s">
        <v>78</v>
      </c>
      <c r="E16749">
        <v>2024</v>
      </c>
      <c r="F16749" t="s">
        <v>156</v>
      </c>
      <c r="G16749" t="s">
        <v>307</v>
      </c>
      <c r="H16749">
        <v>434.28</v>
      </c>
      <c r="I16749" t="s">
        <v>575</v>
      </c>
      <c r="J16749" t="s">
        <v>347</v>
      </c>
      <c r="K16749" t="s">
        <v>396</v>
      </c>
    </row>
    <row r="16750" spans="1:11" hidden="1" x14ac:dyDescent="0.35">
      <c r="A16750" t="s">
        <v>565</v>
      </c>
      <c r="B16750" t="s">
        <v>84</v>
      </c>
      <c r="C16750" t="s">
        <v>338</v>
      </c>
      <c r="D16750" t="s">
        <v>78</v>
      </c>
      <c r="E16750">
        <v>2024</v>
      </c>
      <c r="F16750" t="s">
        <v>156</v>
      </c>
      <c r="G16750" t="s">
        <v>307</v>
      </c>
      <c r="H16750">
        <v>6.64</v>
      </c>
      <c r="I16750" t="s">
        <v>575</v>
      </c>
      <c r="J16750" t="s">
        <v>14</v>
      </c>
      <c r="K16750" t="s">
        <v>396</v>
      </c>
    </row>
    <row r="16751" spans="1:11" hidden="1" x14ac:dyDescent="0.35">
      <c r="A16751" t="s">
        <v>565</v>
      </c>
      <c r="B16751" t="s">
        <v>84</v>
      </c>
      <c r="C16751" t="s">
        <v>338</v>
      </c>
      <c r="D16751" t="s">
        <v>78</v>
      </c>
      <c r="E16751">
        <v>2024</v>
      </c>
      <c r="F16751" t="s">
        <v>156</v>
      </c>
      <c r="G16751" t="s">
        <v>307</v>
      </c>
      <c r="H16751">
        <v>37.549999999999997</v>
      </c>
      <c r="I16751" t="s">
        <v>575</v>
      </c>
      <c r="J16751" t="s">
        <v>347</v>
      </c>
      <c r="K16751" t="s">
        <v>396</v>
      </c>
    </row>
    <row r="16752" spans="1:11" hidden="1" x14ac:dyDescent="0.35">
      <c r="A16752" t="s">
        <v>565</v>
      </c>
      <c r="B16752" t="s">
        <v>84</v>
      </c>
      <c r="C16752" t="s">
        <v>338</v>
      </c>
      <c r="D16752" t="s">
        <v>78</v>
      </c>
      <c r="E16752">
        <v>2024</v>
      </c>
      <c r="F16752" t="s">
        <v>156</v>
      </c>
      <c r="G16752" t="s">
        <v>307</v>
      </c>
      <c r="H16752">
        <v>-8.68</v>
      </c>
      <c r="I16752" t="s">
        <v>575</v>
      </c>
      <c r="J16752" t="s">
        <v>14</v>
      </c>
      <c r="K16752" t="s">
        <v>396</v>
      </c>
    </row>
    <row r="16753" spans="1:11" hidden="1" x14ac:dyDescent="0.35">
      <c r="A16753" t="s">
        <v>565</v>
      </c>
      <c r="B16753" t="s">
        <v>84</v>
      </c>
      <c r="C16753" t="s">
        <v>338</v>
      </c>
      <c r="D16753" t="s">
        <v>78</v>
      </c>
      <c r="E16753">
        <v>2024</v>
      </c>
      <c r="F16753" t="s">
        <v>156</v>
      </c>
      <c r="G16753" t="s">
        <v>307</v>
      </c>
      <c r="H16753">
        <v>-49.13</v>
      </c>
      <c r="I16753" t="s">
        <v>575</v>
      </c>
      <c r="J16753" t="s">
        <v>347</v>
      </c>
      <c r="K16753" t="s">
        <v>396</v>
      </c>
    </row>
    <row r="16754" spans="1:11" hidden="1" x14ac:dyDescent="0.35">
      <c r="A16754" t="s">
        <v>565</v>
      </c>
      <c r="B16754" t="s">
        <v>84</v>
      </c>
      <c r="C16754" t="s">
        <v>338</v>
      </c>
      <c r="D16754" t="s">
        <v>78</v>
      </c>
      <c r="E16754">
        <v>2024</v>
      </c>
      <c r="F16754" t="s">
        <v>156</v>
      </c>
      <c r="G16754" t="s">
        <v>307</v>
      </c>
      <c r="H16754">
        <v>100.34</v>
      </c>
      <c r="I16754" t="s">
        <v>575</v>
      </c>
      <c r="J16754" t="s">
        <v>14</v>
      </c>
      <c r="K16754" t="s">
        <v>396</v>
      </c>
    </row>
    <row r="16755" spans="1:11" hidden="1" x14ac:dyDescent="0.35">
      <c r="A16755" t="s">
        <v>565</v>
      </c>
      <c r="B16755" t="s">
        <v>84</v>
      </c>
      <c r="C16755" t="s">
        <v>338</v>
      </c>
      <c r="D16755" t="s">
        <v>78</v>
      </c>
      <c r="E16755">
        <v>2024</v>
      </c>
      <c r="F16755" t="s">
        <v>156</v>
      </c>
      <c r="G16755" t="s">
        <v>307</v>
      </c>
      <c r="H16755">
        <v>567.77</v>
      </c>
      <c r="I16755" t="s">
        <v>575</v>
      </c>
      <c r="J16755" t="s">
        <v>347</v>
      </c>
      <c r="K16755" t="s">
        <v>396</v>
      </c>
    </row>
    <row r="16756" spans="1:11" hidden="1" x14ac:dyDescent="0.35">
      <c r="A16756" t="s">
        <v>565</v>
      </c>
      <c r="B16756" t="s">
        <v>84</v>
      </c>
      <c r="C16756" t="s">
        <v>338</v>
      </c>
      <c r="D16756" t="s">
        <v>78</v>
      </c>
      <c r="E16756">
        <v>2024</v>
      </c>
      <c r="F16756" t="s">
        <v>156</v>
      </c>
      <c r="G16756" t="s">
        <v>307</v>
      </c>
      <c r="H16756">
        <v>2.84</v>
      </c>
      <c r="I16756" t="s">
        <v>575</v>
      </c>
      <c r="J16756" t="s">
        <v>14</v>
      </c>
      <c r="K16756" t="s">
        <v>396</v>
      </c>
    </row>
    <row r="16757" spans="1:11" hidden="1" x14ac:dyDescent="0.35">
      <c r="A16757" t="s">
        <v>565</v>
      </c>
      <c r="B16757" t="s">
        <v>84</v>
      </c>
      <c r="C16757" t="s">
        <v>338</v>
      </c>
      <c r="D16757" t="s">
        <v>78</v>
      </c>
      <c r="E16757">
        <v>2024</v>
      </c>
      <c r="F16757" t="s">
        <v>156</v>
      </c>
      <c r="G16757" t="s">
        <v>307</v>
      </c>
      <c r="H16757">
        <v>16.04</v>
      </c>
      <c r="I16757" t="s">
        <v>575</v>
      </c>
      <c r="J16757" t="s">
        <v>347</v>
      </c>
      <c r="K16757" t="s">
        <v>396</v>
      </c>
    </row>
    <row r="16758" spans="1:11" hidden="1" x14ac:dyDescent="0.35">
      <c r="A16758" t="s">
        <v>565</v>
      </c>
      <c r="B16758" t="s">
        <v>84</v>
      </c>
      <c r="C16758" t="s">
        <v>331</v>
      </c>
      <c r="D16758" t="s">
        <v>78</v>
      </c>
      <c r="E16758">
        <v>2024</v>
      </c>
      <c r="F16758" t="s">
        <v>500</v>
      </c>
      <c r="G16758" t="s">
        <v>311</v>
      </c>
      <c r="H16758">
        <v>10343.48</v>
      </c>
      <c r="I16758" t="s">
        <v>575</v>
      </c>
      <c r="J16758" t="s">
        <v>14</v>
      </c>
      <c r="K16758" t="s">
        <v>397</v>
      </c>
    </row>
    <row r="16759" spans="1:11" hidden="1" x14ac:dyDescent="0.35">
      <c r="A16759" t="s">
        <v>565</v>
      </c>
      <c r="B16759" t="s">
        <v>84</v>
      </c>
      <c r="C16759" t="s">
        <v>331</v>
      </c>
      <c r="D16759" t="s">
        <v>78</v>
      </c>
      <c r="E16759">
        <v>2024</v>
      </c>
      <c r="F16759" t="s">
        <v>500</v>
      </c>
      <c r="G16759" t="s">
        <v>311</v>
      </c>
      <c r="H16759">
        <v>23206.52</v>
      </c>
      <c r="I16759" t="s">
        <v>575</v>
      </c>
      <c r="J16759" t="s">
        <v>347</v>
      </c>
      <c r="K16759" t="s">
        <v>397</v>
      </c>
    </row>
    <row r="16760" spans="1:11" hidden="1" x14ac:dyDescent="0.35">
      <c r="A16760" t="s">
        <v>565</v>
      </c>
      <c r="B16760" t="s">
        <v>84</v>
      </c>
      <c r="C16760" t="s">
        <v>331</v>
      </c>
      <c r="D16760" t="s">
        <v>78</v>
      </c>
      <c r="E16760">
        <v>2024</v>
      </c>
      <c r="F16760" t="s">
        <v>500</v>
      </c>
      <c r="G16760" t="s">
        <v>311</v>
      </c>
      <c r="H16760">
        <v>2722.17</v>
      </c>
      <c r="I16760" t="s">
        <v>575</v>
      </c>
      <c r="J16760" t="s">
        <v>14</v>
      </c>
      <c r="K16760" t="s">
        <v>397</v>
      </c>
    </row>
    <row r="16761" spans="1:11" hidden="1" x14ac:dyDescent="0.35">
      <c r="A16761" t="s">
        <v>565</v>
      </c>
      <c r="B16761" t="s">
        <v>84</v>
      </c>
      <c r="C16761" t="s">
        <v>331</v>
      </c>
      <c r="D16761" t="s">
        <v>78</v>
      </c>
      <c r="E16761">
        <v>2024</v>
      </c>
      <c r="F16761" t="s">
        <v>500</v>
      </c>
      <c r="G16761" t="s">
        <v>311</v>
      </c>
      <c r="H16761">
        <v>6107.47</v>
      </c>
      <c r="I16761" t="s">
        <v>575</v>
      </c>
      <c r="J16761" t="s">
        <v>347</v>
      </c>
      <c r="K16761" t="s">
        <v>397</v>
      </c>
    </row>
    <row r="16762" spans="1:11" hidden="1" x14ac:dyDescent="0.35">
      <c r="A16762" t="s">
        <v>565</v>
      </c>
      <c r="B16762" t="s">
        <v>84</v>
      </c>
      <c r="C16762" t="s">
        <v>331</v>
      </c>
      <c r="D16762" t="s">
        <v>78</v>
      </c>
      <c r="E16762">
        <v>2024</v>
      </c>
      <c r="F16762" t="s">
        <v>500</v>
      </c>
      <c r="G16762" t="s">
        <v>311</v>
      </c>
      <c r="H16762">
        <v>320.77</v>
      </c>
      <c r="I16762" t="s">
        <v>575</v>
      </c>
      <c r="J16762" t="s">
        <v>14</v>
      </c>
      <c r="K16762" t="s">
        <v>397</v>
      </c>
    </row>
    <row r="16763" spans="1:11" hidden="1" x14ac:dyDescent="0.35">
      <c r="A16763" t="s">
        <v>565</v>
      </c>
      <c r="B16763" t="s">
        <v>84</v>
      </c>
      <c r="C16763" t="s">
        <v>331</v>
      </c>
      <c r="D16763" t="s">
        <v>78</v>
      </c>
      <c r="E16763">
        <v>2024</v>
      </c>
      <c r="F16763" t="s">
        <v>500</v>
      </c>
      <c r="G16763" t="s">
        <v>311</v>
      </c>
      <c r="H16763">
        <v>719.7</v>
      </c>
      <c r="I16763" t="s">
        <v>575</v>
      </c>
      <c r="J16763" t="s">
        <v>347</v>
      </c>
      <c r="K16763" t="s">
        <v>397</v>
      </c>
    </row>
    <row r="16764" spans="1:11" hidden="1" x14ac:dyDescent="0.35">
      <c r="A16764" t="s">
        <v>565</v>
      </c>
      <c r="B16764" t="s">
        <v>84</v>
      </c>
      <c r="C16764" t="s">
        <v>331</v>
      </c>
      <c r="D16764" t="s">
        <v>78</v>
      </c>
      <c r="E16764">
        <v>2024</v>
      </c>
      <c r="F16764" t="s">
        <v>500</v>
      </c>
      <c r="G16764" t="s">
        <v>311</v>
      </c>
      <c r="H16764">
        <v>392.83</v>
      </c>
      <c r="I16764" t="s">
        <v>575</v>
      </c>
      <c r="J16764" t="s">
        <v>14</v>
      </c>
      <c r="K16764" t="s">
        <v>397</v>
      </c>
    </row>
    <row r="16765" spans="1:11" hidden="1" x14ac:dyDescent="0.35">
      <c r="A16765" t="s">
        <v>565</v>
      </c>
      <c r="B16765" t="s">
        <v>84</v>
      </c>
      <c r="C16765" t="s">
        <v>331</v>
      </c>
      <c r="D16765" t="s">
        <v>78</v>
      </c>
      <c r="E16765">
        <v>2024</v>
      </c>
      <c r="F16765" t="s">
        <v>500</v>
      </c>
      <c r="G16765" t="s">
        <v>311</v>
      </c>
      <c r="H16765">
        <v>881.32</v>
      </c>
      <c r="I16765" t="s">
        <v>575</v>
      </c>
      <c r="J16765" t="s">
        <v>347</v>
      </c>
      <c r="K16765" t="s">
        <v>397</v>
      </c>
    </row>
    <row r="16766" spans="1:11" hidden="1" x14ac:dyDescent="0.35">
      <c r="A16766" t="s">
        <v>565</v>
      </c>
      <c r="B16766" t="s">
        <v>84</v>
      </c>
      <c r="C16766" t="s">
        <v>331</v>
      </c>
      <c r="D16766" t="s">
        <v>78</v>
      </c>
      <c r="E16766">
        <v>2024</v>
      </c>
      <c r="F16766" t="s">
        <v>500</v>
      </c>
      <c r="G16766" t="s">
        <v>311</v>
      </c>
      <c r="H16766">
        <v>9994.3799999999992</v>
      </c>
      <c r="I16766" t="s">
        <v>575</v>
      </c>
      <c r="J16766" t="s">
        <v>14</v>
      </c>
      <c r="K16766" t="s">
        <v>397</v>
      </c>
    </row>
    <row r="16767" spans="1:11" hidden="1" x14ac:dyDescent="0.35">
      <c r="A16767" t="s">
        <v>565</v>
      </c>
      <c r="B16767" t="s">
        <v>84</v>
      </c>
      <c r="C16767" t="s">
        <v>331</v>
      </c>
      <c r="D16767" t="s">
        <v>78</v>
      </c>
      <c r="E16767">
        <v>2024</v>
      </c>
      <c r="F16767" t="s">
        <v>500</v>
      </c>
      <c r="G16767" t="s">
        <v>311</v>
      </c>
      <c r="H16767">
        <v>22423.34</v>
      </c>
      <c r="I16767" t="s">
        <v>575</v>
      </c>
      <c r="J16767" t="s">
        <v>347</v>
      </c>
      <c r="K16767" t="s">
        <v>397</v>
      </c>
    </row>
    <row r="16768" spans="1:11" hidden="1" x14ac:dyDescent="0.35">
      <c r="A16768" t="s">
        <v>565</v>
      </c>
      <c r="B16768" t="s">
        <v>84</v>
      </c>
      <c r="C16768" t="s">
        <v>331</v>
      </c>
      <c r="D16768" t="s">
        <v>78</v>
      </c>
      <c r="E16768">
        <v>2024</v>
      </c>
      <c r="F16768" t="s">
        <v>500</v>
      </c>
      <c r="G16768" t="s">
        <v>311</v>
      </c>
      <c r="H16768">
        <v>1484.82</v>
      </c>
      <c r="I16768" t="s">
        <v>575</v>
      </c>
      <c r="J16768" t="s">
        <v>14</v>
      </c>
      <c r="K16768" t="s">
        <v>397</v>
      </c>
    </row>
    <row r="16769" spans="1:11" hidden="1" x14ac:dyDescent="0.35">
      <c r="A16769" t="s">
        <v>565</v>
      </c>
      <c r="B16769" t="s">
        <v>84</v>
      </c>
      <c r="C16769" t="s">
        <v>331</v>
      </c>
      <c r="D16769" t="s">
        <v>78</v>
      </c>
      <c r="E16769">
        <v>2024</v>
      </c>
      <c r="F16769" t="s">
        <v>500</v>
      </c>
      <c r="G16769" t="s">
        <v>311</v>
      </c>
      <c r="H16769">
        <v>3331.35</v>
      </c>
      <c r="I16769" t="s">
        <v>575</v>
      </c>
      <c r="J16769" t="s">
        <v>347</v>
      </c>
      <c r="K16769" t="s">
        <v>397</v>
      </c>
    </row>
    <row r="16770" spans="1:11" hidden="1" x14ac:dyDescent="0.35">
      <c r="A16770" t="s">
        <v>565</v>
      </c>
      <c r="B16770" t="s">
        <v>84</v>
      </c>
      <c r="C16770" t="s">
        <v>331</v>
      </c>
      <c r="D16770" t="s">
        <v>78</v>
      </c>
      <c r="E16770">
        <v>2024</v>
      </c>
      <c r="F16770" t="s">
        <v>506</v>
      </c>
      <c r="G16770" t="s">
        <v>309</v>
      </c>
      <c r="H16770">
        <v>5315.89</v>
      </c>
      <c r="I16770" t="s">
        <v>575</v>
      </c>
      <c r="J16770" t="s">
        <v>347</v>
      </c>
      <c r="K16770" t="s">
        <v>397</v>
      </c>
    </row>
    <row r="16771" spans="1:11" hidden="1" x14ac:dyDescent="0.35">
      <c r="A16771" t="s">
        <v>565</v>
      </c>
      <c r="B16771" t="s">
        <v>84</v>
      </c>
      <c r="C16771" t="s">
        <v>331</v>
      </c>
      <c r="D16771" t="s">
        <v>78</v>
      </c>
      <c r="E16771">
        <v>2024</v>
      </c>
      <c r="F16771" t="s">
        <v>506</v>
      </c>
      <c r="G16771" t="s">
        <v>309</v>
      </c>
      <c r="H16771">
        <v>1399.02</v>
      </c>
      <c r="I16771" t="s">
        <v>575</v>
      </c>
      <c r="J16771" t="s">
        <v>347</v>
      </c>
      <c r="K16771" t="s">
        <v>397</v>
      </c>
    </row>
    <row r="16772" spans="1:11" hidden="1" x14ac:dyDescent="0.35">
      <c r="A16772" t="s">
        <v>565</v>
      </c>
      <c r="B16772" t="s">
        <v>84</v>
      </c>
      <c r="C16772" t="s">
        <v>331</v>
      </c>
      <c r="D16772" t="s">
        <v>78</v>
      </c>
      <c r="E16772">
        <v>2024</v>
      </c>
      <c r="F16772" t="s">
        <v>506</v>
      </c>
      <c r="G16772" t="s">
        <v>309</v>
      </c>
      <c r="H16772">
        <v>164.85</v>
      </c>
      <c r="I16772" t="s">
        <v>575</v>
      </c>
      <c r="J16772" t="s">
        <v>347</v>
      </c>
      <c r="K16772" t="s">
        <v>397</v>
      </c>
    </row>
    <row r="16773" spans="1:11" hidden="1" x14ac:dyDescent="0.35">
      <c r="A16773" t="s">
        <v>565</v>
      </c>
      <c r="B16773" t="s">
        <v>84</v>
      </c>
      <c r="C16773" t="s">
        <v>331</v>
      </c>
      <c r="D16773" t="s">
        <v>78</v>
      </c>
      <c r="E16773">
        <v>2024</v>
      </c>
      <c r="F16773" t="s">
        <v>506</v>
      </c>
      <c r="G16773" t="s">
        <v>309</v>
      </c>
      <c r="H16773">
        <v>201.88</v>
      </c>
      <c r="I16773" t="s">
        <v>575</v>
      </c>
      <c r="J16773" t="s">
        <v>347</v>
      </c>
      <c r="K16773" t="s">
        <v>397</v>
      </c>
    </row>
    <row r="16774" spans="1:11" hidden="1" x14ac:dyDescent="0.35">
      <c r="A16774" t="s">
        <v>565</v>
      </c>
      <c r="B16774" t="s">
        <v>84</v>
      </c>
      <c r="C16774" t="s">
        <v>331</v>
      </c>
      <c r="D16774" t="s">
        <v>78</v>
      </c>
      <c r="E16774">
        <v>2024</v>
      </c>
      <c r="F16774" t="s">
        <v>506</v>
      </c>
      <c r="G16774" t="s">
        <v>309</v>
      </c>
      <c r="H16774">
        <v>5136.45</v>
      </c>
      <c r="I16774" t="s">
        <v>575</v>
      </c>
      <c r="J16774" t="s">
        <v>347</v>
      </c>
      <c r="K16774" t="s">
        <v>397</v>
      </c>
    </row>
    <row r="16775" spans="1:11" hidden="1" x14ac:dyDescent="0.35">
      <c r="A16775" t="s">
        <v>565</v>
      </c>
      <c r="B16775" t="s">
        <v>84</v>
      </c>
      <c r="C16775" t="s">
        <v>331</v>
      </c>
      <c r="D16775" t="s">
        <v>78</v>
      </c>
      <c r="E16775">
        <v>2024</v>
      </c>
      <c r="F16775" t="s">
        <v>506</v>
      </c>
      <c r="G16775" t="s">
        <v>309</v>
      </c>
      <c r="H16775">
        <v>763.1</v>
      </c>
      <c r="I16775" t="s">
        <v>575</v>
      </c>
      <c r="J16775" t="s">
        <v>347</v>
      </c>
      <c r="K16775" t="s">
        <v>397</v>
      </c>
    </row>
    <row r="16776" spans="1:11" hidden="1" x14ac:dyDescent="0.35">
      <c r="A16776" t="s">
        <v>565</v>
      </c>
      <c r="B16776" t="s">
        <v>84</v>
      </c>
      <c r="C16776" t="s">
        <v>331</v>
      </c>
      <c r="D16776" t="s">
        <v>78</v>
      </c>
      <c r="E16776">
        <v>2024</v>
      </c>
      <c r="F16776" t="s">
        <v>71</v>
      </c>
      <c r="G16776" t="s">
        <v>310</v>
      </c>
      <c r="H16776">
        <v>390.58</v>
      </c>
      <c r="I16776" t="s">
        <v>575</v>
      </c>
      <c r="J16776" t="s">
        <v>347</v>
      </c>
      <c r="K16776" t="s">
        <v>397</v>
      </c>
    </row>
    <row r="16777" spans="1:11" hidden="1" x14ac:dyDescent="0.35">
      <c r="A16777" t="s">
        <v>565</v>
      </c>
      <c r="B16777" t="s">
        <v>84</v>
      </c>
      <c r="C16777" t="s">
        <v>331</v>
      </c>
      <c r="D16777" t="s">
        <v>78</v>
      </c>
      <c r="E16777">
        <v>2024</v>
      </c>
      <c r="F16777" t="s">
        <v>71</v>
      </c>
      <c r="G16777" t="s">
        <v>310</v>
      </c>
      <c r="H16777">
        <v>102.79</v>
      </c>
      <c r="I16777" t="s">
        <v>575</v>
      </c>
      <c r="J16777" t="s">
        <v>347</v>
      </c>
      <c r="K16777" t="s">
        <v>397</v>
      </c>
    </row>
    <row r="16778" spans="1:11" hidden="1" x14ac:dyDescent="0.35">
      <c r="A16778" t="s">
        <v>565</v>
      </c>
      <c r="B16778" t="s">
        <v>84</v>
      </c>
      <c r="C16778" t="s">
        <v>331</v>
      </c>
      <c r="D16778" t="s">
        <v>78</v>
      </c>
      <c r="E16778">
        <v>2024</v>
      </c>
      <c r="F16778" t="s">
        <v>71</v>
      </c>
      <c r="G16778" t="s">
        <v>310</v>
      </c>
      <c r="H16778">
        <v>12.12</v>
      </c>
      <c r="I16778" t="s">
        <v>575</v>
      </c>
      <c r="J16778" t="s">
        <v>347</v>
      </c>
      <c r="K16778" t="s">
        <v>397</v>
      </c>
    </row>
    <row r="16779" spans="1:11" hidden="1" x14ac:dyDescent="0.35">
      <c r="A16779" t="s">
        <v>565</v>
      </c>
      <c r="B16779" t="s">
        <v>84</v>
      </c>
      <c r="C16779" t="s">
        <v>331</v>
      </c>
      <c r="D16779" t="s">
        <v>78</v>
      </c>
      <c r="E16779">
        <v>2024</v>
      </c>
      <c r="F16779" t="s">
        <v>71</v>
      </c>
      <c r="G16779" t="s">
        <v>310</v>
      </c>
      <c r="H16779">
        <v>14.82</v>
      </c>
      <c r="I16779" t="s">
        <v>575</v>
      </c>
      <c r="J16779" t="s">
        <v>347</v>
      </c>
      <c r="K16779" t="s">
        <v>397</v>
      </c>
    </row>
    <row r="16780" spans="1:11" hidden="1" x14ac:dyDescent="0.35">
      <c r="A16780" t="s">
        <v>565</v>
      </c>
      <c r="B16780" t="s">
        <v>84</v>
      </c>
      <c r="C16780" t="s">
        <v>331</v>
      </c>
      <c r="D16780" t="s">
        <v>78</v>
      </c>
      <c r="E16780">
        <v>2024</v>
      </c>
      <c r="F16780" t="s">
        <v>71</v>
      </c>
      <c r="G16780" t="s">
        <v>310</v>
      </c>
      <c r="H16780">
        <v>377.4</v>
      </c>
      <c r="I16780" t="s">
        <v>575</v>
      </c>
      <c r="J16780" t="s">
        <v>347</v>
      </c>
      <c r="K16780" t="s">
        <v>397</v>
      </c>
    </row>
    <row r="16781" spans="1:11" hidden="1" x14ac:dyDescent="0.35">
      <c r="A16781" t="s">
        <v>565</v>
      </c>
      <c r="B16781" t="s">
        <v>84</v>
      </c>
      <c r="C16781" t="s">
        <v>331</v>
      </c>
      <c r="D16781" t="s">
        <v>78</v>
      </c>
      <c r="E16781">
        <v>2024</v>
      </c>
      <c r="F16781" t="s">
        <v>71</v>
      </c>
      <c r="G16781" t="s">
        <v>310</v>
      </c>
      <c r="H16781">
        <v>56.08</v>
      </c>
      <c r="I16781" t="s">
        <v>575</v>
      </c>
      <c r="J16781" t="s">
        <v>347</v>
      </c>
      <c r="K16781" t="s">
        <v>397</v>
      </c>
    </row>
    <row r="16782" spans="1:11" hidden="1" x14ac:dyDescent="0.35">
      <c r="A16782" t="s">
        <v>565</v>
      </c>
      <c r="B16782" t="s">
        <v>84</v>
      </c>
      <c r="C16782" t="s">
        <v>331</v>
      </c>
      <c r="D16782" t="s">
        <v>78</v>
      </c>
      <c r="E16782">
        <v>2024</v>
      </c>
      <c r="F16782" t="s">
        <v>156</v>
      </c>
      <c r="G16782" t="s">
        <v>307</v>
      </c>
      <c r="H16782">
        <v>102.42</v>
      </c>
      <c r="I16782" t="s">
        <v>575</v>
      </c>
      <c r="J16782" t="s">
        <v>14</v>
      </c>
      <c r="K16782" t="s">
        <v>397</v>
      </c>
    </row>
    <row r="16783" spans="1:11" hidden="1" x14ac:dyDescent="0.35">
      <c r="A16783" t="s">
        <v>565</v>
      </c>
      <c r="B16783" t="s">
        <v>84</v>
      </c>
      <c r="C16783" t="s">
        <v>331</v>
      </c>
      <c r="D16783" t="s">
        <v>78</v>
      </c>
      <c r="E16783">
        <v>2024</v>
      </c>
      <c r="F16783" t="s">
        <v>156</v>
      </c>
      <c r="G16783" t="s">
        <v>307</v>
      </c>
      <c r="H16783">
        <v>1966.49</v>
      </c>
      <c r="I16783" t="s">
        <v>575</v>
      </c>
      <c r="J16783" t="s">
        <v>347</v>
      </c>
      <c r="K16783" t="s">
        <v>397</v>
      </c>
    </row>
    <row r="16784" spans="1:11" hidden="1" x14ac:dyDescent="0.35">
      <c r="A16784" t="s">
        <v>565</v>
      </c>
      <c r="B16784" t="s">
        <v>84</v>
      </c>
      <c r="C16784" t="s">
        <v>331</v>
      </c>
      <c r="D16784" t="s">
        <v>78</v>
      </c>
      <c r="E16784">
        <v>2024</v>
      </c>
      <c r="F16784" t="s">
        <v>156</v>
      </c>
      <c r="G16784" t="s">
        <v>307</v>
      </c>
      <c r="H16784">
        <v>26.96</v>
      </c>
      <c r="I16784" t="s">
        <v>575</v>
      </c>
      <c r="J16784" t="s">
        <v>14</v>
      </c>
      <c r="K16784" t="s">
        <v>397</v>
      </c>
    </row>
    <row r="16785" spans="1:11" hidden="1" x14ac:dyDescent="0.35">
      <c r="A16785" t="s">
        <v>565</v>
      </c>
      <c r="B16785" t="s">
        <v>84</v>
      </c>
      <c r="C16785" t="s">
        <v>331</v>
      </c>
      <c r="D16785" t="s">
        <v>78</v>
      </c>
      <c r="E16785">
        <v>2024</v>
      </c>
      <c r="F16785" t="s">
        <v>156</v>
      </c>
      <c r="G16785" t="s">
        <v>307</v>
      </c>
      <c r="H16785">
        <v>517.54</v>
      </c>
      <c r="I16785" t="s">
        <v>575</v>
      </c>
      <c r="J16785" t="s">
        <v>347</v>
      </c>
      <c r="K16785" t="s">
        <v>397</v>
      </c>
    </row>
    <row r="16786" spans="1:11" hidden="1" x14ac:dyDescent="0.35">
      <c r="A16786" t="s">
        <v>565</v>
      </c>
      <c r="B16786" t="s">
        <v>84</v>
      </c>
      <c r="C16786" t="s">
        <v>331</v>
      </c>
      <c r="D16786" t="s">
        <v>78</v>
      </c>
      <c r="E16786">
        <v>2024</v>
      </c>
      <c r="F16786" t="s">
        <v>156</v>
      </c>
      <c r="G16786" t="s">
        <v>307</v>
      </c>
      <c r="H16786">
        <v>3.18</v>
      </c>
      <c r="I16786" t="s">
        <v>575</v>
      </c>
      <c r="J16786" t="s">
        <v>14</v>
      </c>
      <c r="K16786" t="s">
        <v>397</v>
      </c>
    </row>
    <row r="16787" spans="1:11" hidden="1" x14ac:dyDescent="0.35">
      <c r="A16787" t="s">
        <v>565</v>
      </c>
      <c r="B16787" t="s">
        <v>84</v>
      </c>
      <c r="C16787" t="s">
        <v>331</v>
      </c>
      <c r="D16787" t="s">
        <v>78</v>
      </c>
      <c r="E16787">
        <v>2024</v>
      </c>
      <c r="F16787" t="s">
        <v>156</v>
      </c>
      <c r="G16787" t="s">
        <v>307</v>
      </c>
      <c r="H16787">
        <v>60.98</v>
      </c>
      <c r="I16787" t="s">
        <v>575</v>
      </c>
      <c r="J16787" t="s">
        <v>347</v>
      </c>
      <c r="K16787" t="s">
        <v>397</v>
      </c>
    </row>
    <row r="16788" spans="1:11" hidden="1" x14ac:dyDescent="0.35">
      <c r="A16788" t="s">
        <v>565</v>
      </c>
      <c r="B16788" t="s">
        <v>84</v>
      </c>
      <c r="C16788" t="s">
        <v>331</v>
      </c>
      <c r="D16788" t="s">
        <v>78</v>
      </c>
      <c r="E16788">
        <v>2024</v>
      </c>
      <c r="F16788" t="s">
        <v>156</v>
      </c>
      <c r="G16788" t="s">
        <v>307</v>
      </c>
      <c r="H16788">
        <v>3.9</v>
      </c>
      <c r="I16788" t="s">
        <v>575</v>
      </c>
      <c r="J16788" t="s">
        <v>14</v>
      </c>
      <c r="K16788" t="s">
        <v>397</v>
      </c>
    </row>
    <row r="16789" spans="1:11" hidden="1" x14ac:dyDescent="0.35">
      <c r="A16789" t="s">
        <v>565</v>
      </c>
      <c r="B16789" t="s">
        <v>84</v>
      </c>
      <c r="C16789" t="s">
        <v>331</v>
      </c>
      <c r="D16789" t="s">
        <v>78</v>
      </c>
      <c r="E16789">
        <v>2024</v>
      </c>
      <c r="F16789" t="s">
        <v>156</v>
      </c>
      <c r="G16789" t="s">
        <v>307</v>
      </c>
      <c r="H16789">
        <v>74.680000000000007</v>
      </c>
      <c r="I16789" t="s">
        <v>575</v>
      </c>
      <c r="J16789" t="s">
        <v>347</v>
      </c>
      <c r="K16789" t="s">
        <v>397</v>
      </c>
    </row>
    <row r="16790" spans="1:11" hidden="1" x14ac:dyDescent="0.35">
      <c r="A16790" t="s">
        <v>565</v>
      </c>
      <c r="B16790" t="s">
        <v>84</v>
      </c>
      <c r="C16790" t="s">
        <v>331</v>
      </c>
      <c r="D16790" t="s">
        <v>78</v>
      </c>
      <c r="E16790">
        <v>2024</v>
      </c>
      <c r="F16790" t="s">
        <v>156</v>
      </c>
      <c r="G16790" t="s">
        <v>307</v>
      </c>
      <c r="H16790">
        <v>98.97</v>
      </c>
      <c r="I16790" t="s">
        <v>575</v>
      </c>
      <c r="J16790" t="s">
        <v>14</v>
      </c>
      <c r="K16790" t="s">
        <v>397</v>
      </c>
    </row>
    <row r="16791" spans="1:11" hidden="1" x14ac:dyDescent="0.35">
      <c r="A16791" t="s">
        <v>565</v>
      </c>
      <c r="B16791" t="s">
        <v>84</v>
      </c>
      <c r="C16791" t="s">
        <v>331</v>
      </c>
      <c r="D16791" t="s">
        <v>78</v>
      </c>
      <c r="E16791">
        <v>2024</v>
      </c>
      <c r="F16791" t="s">
        <v>156</v>
      </c>
      <c r="G16791" t="s">
        <v>307</v>
      </c>
      <c r="H16791">
        <v>1900.12</v>
      </c>
      <c r="I16791" t="s">
        <v>575</v>
      </c>
      <c r="J16791" t="s">
        <v>347</v>
      </c>
      <c r="K16791" t="s">
        <v>397</v>
      </c>
    </row>
    <row r="16792" spans="1:11" hidden="1" x14ac:dyDescent="0.35">
      <c r="A16792" t="s">
        <v>565</v>
      </c>
      <c r="B16792" t="s">
        <v>84</v>
      </c>
      <c r="C16792" t="s">
        <v>331</v>
      </c>
      <c r="D16792" t="s">
        <v>78</v>
      </c>
      <c r="E16792">
        <v>2024</v>
      </c>
      <c r="F16792" t="s">
        <v>156</v>
      </c>
      <c r="G16792" t="s">
        <v>307</v>
      </c>
      <c r="H16792">
        <v>14.7</v>
      </c>
      <c r="I16792" t="s">
        <v>575</v>
      </c>
      <c r="J16792" t="s">
        <v>14</v>
      </c>
      <c r="K16792" t="s">
        <v>397</v>
      </c>
    </row>
    <row r="16793" spans="1:11" hidden="1" x14ac:dyDescent="0.35">
      <c r="A16793" t="s">
        <v>565</v>
      </c>
      <c r="B16793" t="s">
        <v>84</v>
      </c>
      <c r="C16793" t="s">
        <v>331</v>
      </c>
      <c r="D16793" t="s">
        <v>78</v>
      </c>
      <c r="E16793">
        <v>2024</v>
      </c>
      <c r="F16793" t="s">
        <v>156</v>
      </c>
      <c r="G16793" t="s">
        <v>307</v>
      </c>
      <c r="H16793">
        <v>282.29000000000002</v>
      </c>
      <c r="I16793" t="s">
        <v>575</v>
      </c>
      <c r="J16793" t="s">
        <v>347</v>
      </c>
      <c r="K16793" t="s">
        <v>397</v>
      </c>
    </row>
    <row r="16794" spans="1:11" hidden="1" x14ac:dyDescent="0.35">
      <c r="A16794" t="s">
        <v>565</v>
      </c>
      <c r="B16794" t="s">
        <v>84</v>
      </c>
      <c r="C16794" t="s">
        <v>339</v>
      </c>
      <c r="D16794" t="s">
        <v>78</v>
      </c>
      <c r="E16794">
        <v>2024</v>
      </c>
      <c r="F16794" t="s">
        <v>500</v>
      </c>
      <c r="G16794" t="s">
        <v>311</v>
      </c>
      <c r="H16794">
        <v>796.11</v>
      </c>
      <c r="I16794" t="s">
        <v>575</v>
      </c>
      <c r="J16794" t="s">
        <v>347</v>
      </c>
      <c r="K16794" t="s">
        <v>398</v>
      </c>
    </row>
    <row r="16795" spans="1:11" hidden="1" x14ac:dyDescent="0.35">
      <c r="A16795" t="s">
        <v>565</v>
      </c>
      <c r="B16795" t="s">
        <v>84</v>
      </c>
      <c r="C16795" t="s">
        <v>339</v>
      </c>
      <c r="D16795" t="s">
        <v>78</v>
      </c>
      <c r="E16795">
        <v>2024</v>
      </c>
      <c r="F16795" t="s">
        <v>500</v>
      </c>
      <c r="G16795" t="s">
        <v>311</v>
      </c>
      <c r="H16795">
        <v>2249.88</v>
      </c>
      <c r="I16795" t="s">
        <v>575</v>
      </c>
      <c r="J16795" t="s">
        <v>347</v>
      </c>
      <c r="K16795" t="s">
        <v>398</v>
      </c>
    </row>
    <row r="16796" spans="1:11" hidden="1" x14ac:dyDescent="0.35">
      <c r="A16796" t="s">
        <v>565</v>
      </c>
      <c r="B16796" t="s">
        <v>84</v>
      </c>
      <c r="C16796" t="s">
        <v>339</v>
      </c>
      <c r="D16796" t="s">
        <v>78</v>
      </c>
      <c r="E16796">
        <v>2024</v>
      </c>
      <c r="F16796" t="s">
        <v>500</v>
      </c>
      <c r="G16796" t="s">
        <v>311</v>
      </c>
      <c r="H16796">
        <v>34.61</v>
      </c>
      <c r="I16796" t="s">
        <v>575</v>
      </c>
      <c r="J16796" t="s">
        <v>347</v>
      </c>
      <c r="K16796" t="s">
        <v>398</v>
      </c>
    </row>
    <row r="16797" spans="1:11" hidden="1" x14ac:dyDescent="0.35">
      <c r="A16797" t="s">
        <v>565</v>
      </c>
      <c r="B16797" t="s">
        <v>84</v>
      </c>
      <c r="C16797" t="s">
        <v>339</v>
      </c>
      <c r="D16797" t="s">
        <v>78</v>
      </c>
      <c r="E16797">
        <v>2024</v>
      </c>
      <c r="F16797" t="s">
        <v>500</v>
      </c>
      <c r="G16797" t="s">
        <v>311</v>
      </c>
      <c r="H16797">
        <v>6276.59</v>
      </c>
      <c r="I16797" t="s">
        <v>575</v>
      </c>
      <c r="J16797" t="s">
        <v>347</v>
      </c>
      <c r="K16797" t="s">
        <v>398</v>
      </c>
    </row>
    <row r="16798" spans="1:11" hidden="1" x14ac:dyDescent="0.35">
      <c r="A16798" t="s">
        <v>565</v>
      </c>
      <c r="B16798" t="s">
        <v>84</v>
      </c>
      <c r="C16798" t="s">
        <v>339</v>
      </c>
      <c r="D16798" t="s">
        <v>78</v>
      </c>
      <c r="E16798">
        <v>2024</v>
      </c>
      <c r="F16798" t="s">
        <v>500</v>
      </c>
      <c r="G16798" t="s">
        <v>311</v>
      </c>
      <c r="H16798">
        <v>749.96</v>
      </c>
      <c r="I16798" t="s">
        <v>575</v>
      </c>
      <c r="J16798" t="s">
        <v>347</v>
      </c>
      <c r="K16798" t="s">
        <v>398</v>
      </c>
    </row>
    <row r="16799" spans="1:11" hidden="1" x14ac:dyDescent="0.35">
      <c r="A16799" t="s">
        <v>565</v>
      </c>
      <c r="B16799" t="s">
        <v>84</v>
      </c>
      <c r="C16799" t="s">
        <v>339</v>
      </c>
      <c r="D16799" t="s">
        <v>78</v>
      </c>
      <c r="E16799">
        <v>2024</v>
      </c>
      <c r="F16799" t="s">
        <v>500</v>
      </c>
      <c r="G16799" t="s">
        <v>311</v>
      </c>
      <c r="H16799">
        <v>0</v>
      </c>
      <c r="I16799" t="s">
        <v>575</v>
      </c>
      <c r="J16799" t="s">
        <v>347</v>
      </c>
      <c r="K16799" t="s">
        <v>398</v>
      </c>
    </row>
    <row r="16800" spans="1:11" hidden="1" x14ac:dyDescent="0.35">
      <c r="A16800" t="s">
        <v>565</v>
      </c>
      <c r="B16800" t="s">
        <v>84</v>
      </c>
      <c r="C16800" t="s">
        <v>339</v>
      </c>
      <c r="D16800" t="s">
        <v>78</v>
      </c>
      <c r="E16800">
        <v>2024</v>
      </c>
      <c r="F16800" t="s">
        <v>506</v>
      </c>
      <c r="G16800" t="s">
        <v>309</v>
      </c>
      <c r="H16800">
        <v>133.79</v>
      </c>
      <c r="I16800" t="s">
        <v>575</v>
      </c>
      <c r="J16800" t="s">
        <v>347</v>
      </c>
      <c r="K16800" t="s">
        <v>398</v>
      </c>
    </row>
    <row r="16801" spans="1:11" hidden="1" x14ac:dyDescent="0.35">
      <c r="A16801" t="s">
        <v>565</v>
      </c>
      <c r="B16801" t="s">
        <v>84</v>
      </c>
      <c r="C16801" t="s">
        <v>339</v>
      </c>
      <c r="D16801" t="s">
        <v>78</v>
      </c>
      <c r="E16801">
        <v>2024</v>
      </c>
      <c r="F16801" t="s">
        <v>506</v>
      </c>
      <c r="G16801" t="s">
        <v>309</v>
      </c>
      <c r="H16801">
        <v>378.11</v>
      </c>
      <c r="I16801" t="s">
        <v>575</v>
      </c>
      <c r="J16801" t="s">
        <v>347</v>
      </c>
      <c r="K16801" t="s">
        <v>398</v>
      </c>
    </row>
    <row r="16802" spans="1:11" hidden="1" x14ac:dyDescent="0.35">
      <c r="A16802" t="s">
        <v>565</v>
      </c>
      <c r="B16802" t="s">
        <v>84</v>
      </c>
      <c r="C16802" t="s">
        <v>339</v>
      </c>
      <c r="D16802" t="s">
        <v>78</v>
      </c>
      <c r="E16802">
        <v>2024</v>
      </c>
      <c r="F16802" t="s">
        <v>506</v>
      </c>
      <c r="G16802" t="s">
        <v>309</v>
      </c>
      <c r="H16802">
        <v>5.81</v>
      </c>
      <c r="I16802" t="s">
        <v>575</v>
      </c>
      <c r="J16802" t="s">
        <v>347</v>
      </c>
      <c r="K16802" t="s">
        <v>398</v>
      </c>
    </row>
    <row r="16803" spans="1:11" hidden="1" x14ac:dyDescent="0.35">
      <c r="A16803" t="s">
        <v>565</v>
      </c>
      <c r="B16803" t="s">
        <v>84</v>
      </c>
      <c r="C16803" t="s">
        <v>339</v>
      </c>
      <c r="D16803" t="s">
        <v>78</v>
      </c>
      <c r="E16803">
        <v>2024</v>
      </c>
      <c r="F16803" t="s">
        <v>506</v>
      </c>
      <c r="G16803" t="s">
        <v>309</v>
      </c>
      <c r="H16803">
        <v>1054.8599999999999</v>
      </c>
      <c r="I16803" t="s">
        <v>575</v>
      </c>
      <c r="J16803" t="s">
        <v>347</v>
      </c>
      <c r="K16803" t="s">
        <v>398</v>
      </c>
    </row>
    <row r="16804" spans="1:11" hidden="1" x14ac:dyDescent="0.35">
      <c r="A16804" t="s">
        <v>565</v>
      </c>
      <c r="B16804" t="s">
        <v>84</v>
      </c>
      <c r="C16804" t="s">
        <v>339</v>
      </c>
      <c r="D16804" t="s">
        <v>78</v>
      </c>
      <c r="E16804">
        <v>2024</v>
      </c>
      <c r="F16804" t="s">
        <v>506</v>
      </c>
      <c r="G16804" t="s">
        <v>309</v>
      </c>
      <c r="H16804">
        <v>126.03</v>
      </c>
      <c r="I16804" t="s">
        <v>575</v>
      </c>
      <c r="J16804" t="s">
        <v>347</v>
      </c>
      <c r="K16804" t="s">
        <v>398</v>
      </c>
    </row>
    <row r="16805" spans="1:11" hidden="1" x14ac:dyDescent="0.35">
      <c r="A16805" t="s">
        <v>565</v>
      </c>
      <c r="B16805" t="s">
        <v>84</v>
      </c>
      <c r="C16805" t="s">
        <v>339</v>
      </c>
      <c r="D16805" t="s">
        <v>78</v>
      </c>
      <c r="E16805">
        <v>2024</v>
      </c>
      <c r="F16805" t="s">
        <v>506</v>
      </c>
      <c r="G16805" t="s">
        <v>309</v>
      </c>
      <c r="H16805">
        <v>0</v>
      </c>
      <c r="I16805" t="s">
        <v>575</v>
      </c>
      <c r="J16805" t="s">
        <v>347</v>
      </c>
      <c r="K16805" t="s">
        <v>398</v>
      </c>
    </row>
    <row r="16806" spans="1:11" hidden="1" x14ac:dyDescent="0.35">
      <c r="A16806" t="s">
        <v>565</v>
      </c>
      <c r="B16806" t="s">
        <v>84</v>
      </c>
      <c r="C16806" t="s">
        <v>339</v>
      </c>
      <c r="D16806" t="s">
        <v>78</v>
      </c>
      <c r="E16806">
        <v>2024</v>
      </c>
      <c r="F16806" t="s">
        <v>71</v>
      </c>
      <c r="G16806" t="s">
        <v>310</v>
      </c>
      <c r="H16806">
        <v>-2.81</v>
      </c>
      <c r="I16806" t="s">
        <v>575</v>
      </c>
      <c r="J16806" t="s">
        <v>347</v>
      </c>
      <c r="K16806" t="s">
        <v>398</v>
      </c>
    </row>
    <row r="16807" spans="1:11" hidden="1" x14ac:dyDescent="0.35">
      <c r="A16807" t="s">
        <v>565</v>
      </c>
      <c r="B16807" t="s">
        <v>84</v>
      </c>
      <c r="C16807" t="s">
        <v>339</v>
      </c>
      <c r="D16807" t="s">
        <v>78</v>
      </c>
      <c r="E16807">
        <v>2024</v>
      </c>
      <c r="F16807" t="s">
        <v>71</v>
      </c>
      <c r="G16807" t="s">
        <v>310</v>
      </c>
      <c r="H16807">
        <v>-7.93</v>
      </c>
      <c r="I16807" t="s">
        <v>575</v>
      </c>
      <c r="J16807" t="s">
        <v>347</v>
      </c>
      <c r="K16807" t="s">
        <v>398</v>
      </c>
    </row>
    <row r="16808" spans="1:11" hidden="1" x14ac:dyDescent="0.35">
      <c r="A16808" t="s">
        <v>565</v>
      </c>
      <c r="B16808" t="s">
        <v>84</v>
      </c>
      <c r="C16808" t="s">
        <v>339</v>
      </c>
      <c r="D16808" t="s">
        <v>78</v>
      </c>
      <c r="E16808">
        <v>2024</v>
      </c>
      <c r="F16808" t="s">
        <v>71</v>
      </c>
      <c r="G16808" t="s">
        <v>310</v>
      </c>
      <c r="H16808">
        <v>-0.12</v>
      </c>
      <c r="I16808" t="s">
        <v>575</v>
      </c>
      <c r="J16808" t="s">
        <v>347</v>
      </c>
      <c r="K16808" t="s">
        <v>398</v>
      </c>
    </row>
    <row r="16809" spans="1:11" hidden="1" x14ac:dyDescent="0.35">
      <c r="A16809" t="s">
        <v>565</v>
      </c>
      <c r="B16809" t="s">
        <v>84</v>
      </c>
      <c r="C16809" t="s">
        <v>339</v>
      </c>
      <c r="D16809" t="s">
        <v>78</v>
      </c>
      <c r="E16809">
        <v>2024</v>
      </c>
      <c r="F16809" t="s">
        <v>71</v>
      </c>
      <c r="G16809" t="s">
        <v>310</v>
      </c>
      <c r="H16809">
        <v>-22.1</v>
      </c>
      <c r="I16809" t="s">
        <v>575</v>
      </c>
      <c r="J16809" t="s">
        <v>347</v>
      </c>
      <c r="K16809" t="s">
        <v>398</v>
      </c>
    </row>
    <row r="16810" spans="1:11" hidden="1" x14ac:dyDescent="0.35">
      <c r="A16810" t="s">
        <v>565</v>
      </c>
      <c r="B16810" t="s">
        <v>84</v>
      </c>
      <c r="C16810" t="s">
        <v>339</v>
      </c>
      <c r="D16810" t="s">
        <v>78</v>
      </c>
      <c r="E16810">
        <v>2024</v>
      </c>
      <c r="F16810" t="s">
        <v>71</v>
      </c>
      <c r="G16810" t="s">
        <v>310</v>
      </c>
      <c r="H16810">
        <v>-2.64</v>
      </c>
      <c r="I16810" t="s">
        <v>575</v>
      </c>
      <c r="J16810" t="s">
        <v>347</v>
      </c>
      <c r="K16810" t="s">
        <v>398</v>
      </c>
    </row>
    <row r="16811" spans="1:11" hidden="1" x14ac:dyDescent="0.35">
      <c r="A16811" t="s">
        <v>565</v>
      </c>
      <c r="B16811" t="s">
        <v>84</v>
      </c>
      <c r="C16811" t="s">
        <v>339</v>
      </c>
      <c r="D16811" t="s">
        <v>78</v>
      </c>
      <c r="E16811">
        <v>2024</v>
      </c>
      <c r="F16811" t="s">
        <v>71</v>
      </c>
      <c r="G16811" t="s">
        <v>310</v>
      </c>
      <c r="H16811">
        <v>0</v>
      </c>
      <c r="I16811" t="s">
        <v>575</v>
      </c>
      <c r="J16811" t="s">
        <v>347</v>
      </c>
      <c r="K16811" t="s">
        <v>398</v>
      </c>
    </row>
    <row r="16812" spans="1:11" hidden="1" x14ac:dyDescent="0.35">
      <c r="A16812" t="s">
        <v>565</v>
      </c>
      <c r="B16812" t="s">
        <v>84</v>
      </c>
      <c r="C16812" t="s">
        <v>339</v>
      </c>
      <c r="D16812" t="s">
        <v>78</v>
      </c>
      <c r="E16812">
        <v>2024</v>
      </c>
      <c r="F16812" t="s">
        <v>148</v>
      </c>
      <c r="G16812" t="s">
        <v>308</v>
      </c>
      <c r="H16812">
        <v>3.94</v>
      </c>
      <c r="I16812" t="s">
        <v>575</v>
      </c>
      <c r="J16812" t="s">
        <v>347</v>
      </c>
      <c r="K16812" t="s">
        <v>398</v>
      </c>
    </row>
    <row r="16813" spans="1:11" hidden="1" x14ac:dyDescent="0.35">
      <c r="A16813" t="s">
        <v>565</v>
      </c>
      <c r="B16813" t="s">
        <v>84</v>
      </c>
      <c r="C16813" t="s">
        <v>339</v>
      </c>
      <c r="D16813" t="s">
        <v>78</v>
      </c>
      <c r="E16813">
        <v>2024</v>
      </c>
      <c r="F16813" t="s">
        <v>148</v>
      </c>
      <c r="G16813" t="s">
        <v>308</v>
      </c>
      <c r="H16813">
        <v>11.13</v>
      </c>
      <c r="I16813" t="s">
        <v>575</v>
      </c>
      <c r="J16813" t="s">
        <v>347</v>
      </c>
      <c r="K16813" t="s">
        <v>398</v>
      </c>
    </row>
    <row r="16814" spans="1:11" hidden="1" x14ac:dyDescent="0.35">
      <c r="A16814" t="s">
        <v>565</v>
      </c>
      <c r="B16814" t="s">
        <v>84</v>
      </c>
      <c r="C16814" t="s">
        <v>339</v>
      </c>
      <c r="D16814" t="s">
        <v>78</v>
      </c>
      <c r="E16814">
        <v>2024</v>
      </c>
      <c r="F16814" t="s">
        <v>148</v>
      </c>
      <c r="G16814" t="s">
        <v>308</v>
      </c>
      <c r="H16814">
        <v>0.17</v>
      </c>
      <c r="I16814" t="s">
        <v>575</v>
      </c>
      <c r="J16814" t="s">
        <v>347</v>
      </c>
      <c r="K16814" t="s">
        <v>398</v>
      </c>
    </row>
    <row r="16815" spans="1:11" hidden="1" x14ac:dyDescent="0.35">
      <c r="A16815" t="s">
        <v>565</v>
      </c>
      <c r="B16815" t="s">
        <v>84</v>
      </c>
      <c r="C16815" t="s">
        <v>339</v>
      </c>
      <c r="D16815" t="s">
        <v>78</v>
      </c>
      <c r="E16815">
        <v>2024</v>
      </c>
      <c r="F16815" t="s">
        <v>148</v>
      </c>
      <c r="G16815" t="s">
        <v>308</v>
      </c>
      <c r="H16815">
        <v>31.05</v>
      </c>
      <c r="I16815" t="s">
        <v>575</v>
      </c>
      <c r="J16815" t="s">
        <v>347</v>
      </c>
      <c r="K16815" t="s">
        <v>398</v>
      </c>
    </row>
    <row r="16816" spans="1:11" hidden="1" x14ac:dyDescent="0.35">
      <c r="A16816" t="s">
        <v>565</v>
      </c>
      <c r="B16816" t="s">
        <v>84</v>
      </c>
      <c r="C16816" t="s">
        <v>339</v>
      </c>
      <c r="D16816" t="s">
        <v>78</v>
      </c>
      <c r="E16816">
        <v>2024</v>
      </c>
      <c r="F16816" t="s">
        <v>148</v>
      </c>
      <c r="G16816" t="s">
        <v>308</v>
      </c>
      <c r="H16816">
        <v>3.71</v>
      </c>
      <c r="I16816" t="s">
        <v>575</v>
      </c>
      <c r="J16816" t="s">
        <v>347</v>
      </c>
      <c r="K16816" t="s">
        <v>398</v>
      </c>
    </row>
    <row r="16817" spans="1:11" hidden="1" x14ac:dyDescent="0.35">
      <c r="A16817" t="s">
        <v>565</v>
      </c>
      <c r="B16817" t="s">
        <v>84</v>
      </c>
      <c r="C16817" t="s">
        <v>339</v>
      </c>
      <c r="D16817" t="s">
        <v>78</v>
      </c>
      <c r="E16817">
        <v>2024</v>
      </c>
      <c r="F16817" t="s">
        <v>148</v>
      </c>
      <c r="G16817" t="s">
        <v>308</v>
      </c>
      <c r="H16817">
        <v>0</v>
      </c>
      <c r="I16817" t="s">
        <v>575</v>
      </c>
      <c r="J16817" t="s">
        <v>347</v>
      </c>
      <c r="K16817" t="s">
        <v>398</v>
      </c>
    </row>
    <row r="16818" spans="1:11" hidden="1" x14ac:dyDescent="0.35">
      <c r="A16818" t="s">
        <v>565</v>
      </c>
      <c r="B16818" t="s">
        <v>84</v>
      </c>
      <c r="C16818" t="s">
        <v>339</v>
      </c>
      <c r="D16818" t="s">
        <v>78</v>
      </c>
      <c r="E16818">
        <v>2024</v>
      </c>
      <c r="F16818" t="s">
        <v>156</v>
      </c>
      <c r="G16818" t="s">
        <v>307</v>
      </c>
      <c r="H16818">
        <v>143.22999999999999</v>
      </c>
      <c r="I16818" t="s">
        <v>575</v>
      </c>
      <c r="J16818" t="s">
        <v>347</v>
      </c>
      <c r="K16818" t="s">
        <v>398</v>
      </c>
    </row>
    <row r="16819" spans="1:11" hidden="1" x14ac:dyDescent="0.35">
      <c r="A16819" t="s">
        <v>565</v>
      </c>
      <c r="B16819" t="s">
        <v>84</v>
      </c>
      <c r="C16819" t="s">
        <v>339</v>
      </c>
      <c r="D16819" t="s">
        <v>78</v>
      </c>
      <c r="E16819">
        <v>2024</v>
      </c>
      <c r="F16819" t="s">
        <v>156</v>
      </c>
      <c r="G16819" t="s">
        <v>307</v>
      </c>
      <c r="H16819">
        <v>404.78</v>
      </c>
      <c r="I16819" t="s">
        <v>575</v>
      </c>
      <c r="J16819" t="s">
        <v>347</v>
      </c>
      <c r="K16819" t="s">
        <v>398</v>
      </c>
    </row>
    <row r="16820" spans="1:11" hidden="1" x14ac:dyDescent="0.35">
      <c r="A16820" t="s">
        <v>565</v>
      </c>
      <c r="B16820" t="s">
        <v>84</v>
      </c>
      <c r="C16820" t="s">
        <v>339</v>
      </c>
      <c r="D16820" t="s">
        <v>78</v>
      </c>
      <c r="E16820">
        <v>2024</v>
      </c>
      <c r="F16820" t="s">
        <v>156</v>
      </c>
      <c r="G16820" t="s">
        <v>307</v>
      </c>
      <c r="H16820">
        <v>6.23</v>
      </c>
      <c r="I16820" t="s">
        <v>575</v>
      </c>
      <c r="J16820" t="s">
        <v>347</v>
      </c>
      <c r="K16820" t="s">
        <v>398</v>
      </c>
    </row>
    <row r="16821" spans="1:11" hidden="1" x14ac:dyDescent="0.35">
      <c r="A16821" t="s">
        <v>565</v>
      </c>
      <c r="B16821" t="s">
        <v>84</v>
      </c>
      <c r="C16821" t="s">
        <v>339</v>
      </c>
      <c r="D16821" t="s">
        <v>78</v>
      </c>
      <c r="E16821">
        <v>2024</v>
      </c>
      <c r="F16821" t="s">
        <v>156</v>
      </c>
      <c r="G16821" t="s">
        <v>307</v>
      </c>
      <c r="H16821">
        <v>1129.21</v>
      </c>
      <c r="I16821" t="s">
        <v>575</v>
      </c>
      <c r="J16821" t="s">
        <v>347</v>
      </c>
      <c r="K16821" t="s">
        <v>398</v>
      </c>
    </row>
    <row r="16822" spans="1:11" hidden="1" x14ac:dyDescent="0.35">
      <c r="A16822" t="s">
        <v>565</v>
      </c>
      <c r="B16822" t="s">
        <v>84</v>
      </c>
      <c r="C16822" t="s">
        <v>339</v>
      </c>
      <c r="D16822" t="s">
        <v>78</v>
      </c>
      <c r="E16822">
        <v>2024</v>
      </c>
      <c r="F16822" t="s">
        <v>156</v>
      </c>
      <c r="G16822" t="s">
        <v>307</v>
      </c>
      <c r="H16822">
        <v>134.91999999999999</v>
      </c>
      <c r="I16822" t="s">
        <v>575</v>
      </c>
      <c r="J16822" t="s">
        <v>347</v>
      </c>
      <c r="K16822" t="s">
        <v>398</v>
      </c>
    </row>
    <row r="16823" spans="1:11" hidden="1" x14ac:dyDescent="0.35">
      <c r="A16823" t="s">
        <v>565</v>
      </c>
      <c r="B16823" t="s">
        <v>84</v>
      </c>
      <c r="C16823" t="s">
        <v>339</v>
      </c>
      <c r="D16823" t="s">
        <v>78</v>
      </c>
      <c r="E16823">
        <v>2024</v>
      </c>
      <c r="F16823" t="s">
        <v>156</v>
      </c>
      <c r="G16823" t="s">
        <v>307</v>
      </c>
      <c r="H16823">
        <v>0</v>
      </c>
      <c r="I16823" t="s">
        <v>575</v>
      </c>
      <c r="J16823" t="s">
        <v>347</v>
      </c>
      <c r="K16823" t="s">
        <v>398</v>
      </c>
    </row>
    <row r="16824" spans="1:11" hidden="1" x14ac:dyDescent="0.35">
      <c r="A16824" t="s">
        <v>565</v>
      </c>
      <c r="B16824" t="s">
        <v>84</v>
      </c>
      <c r="C16824" t="s">
        <v>384</v>
      </c>
      <c r="D16824" t="s">
        <v>78</v>
      </c>
      <c r="E16824">
        <v>2024</v>
      </c>
      <c r="F16824" t="s">
        <v>500</v>
      </c>
      <c r="G16824" t="s">
        <v>311</v>
      </c>
      <c r="H16824">
        <v>78247.19</v>
      </c>
      <c r="I16824" t="s">
        <v>575</v>
      </c>
      <c r="J16824" t="s">
        <v>14</v>
      </c>
      <c r="K16824" t="s">
        <v>404</v>
      </c>
    </row>
    <row r="16825" spans="1:11" hidden="1" x14ac:dyDescent="0.35">
      <c r="A16825" t="s">
        <v>565</v>
      </c>
      <c r="B16825" t="s">
        <v>84</v>
      </c>
      <c r="C16825" t="s">
        <v>384</v>
      </c>
      <c r="D16825" t="s">
        <v>78</v>
      </c>
      <c r="E16825">
        <v>2024</v>
      </c>
      <c r="F16825" t="s">
        <v>500</v>
      </c>
      <c r="G16825" t="s">
        <v>311</v>
      </c>
      <c r="H16825">
        <v>30980.16</v>
      </c>
      <c r="I16825" t="s">
        <v>575</v>
      </c>
      <c r="J16825" t="s">
        <v>347</v>
      </c>
      <c r="K16825" t="s">
        <v>404</v>
      </c>
    </row>
    <row r="16826" spans="1:11" hidden="1" x14ac:dyDescent="0.35">
      <c r="A16826" t="s">
        <v>565</v>
      </c>
      <c r="B16826" t="s">
        <v>84</v>
      </c>
      <c r="C16826" t="s">
        <v>384</v>
      </c>
      <c r="D16826" t="s">
        <v>78</v>
      </c>
      <c r="E16826">
        <v>2024</v>
      </c>
      <c r="F16826" t="s">
        <v>500</v>
      </c>
      <c r="G16826" t="s">
        <v>311</v>
      </c>
      <c r="H16826">
        <v>1631.25</v>
      </c>
      <c r="I16826" t="s">
        <v>575</v>
      </c>
      <c r="J16826" t="s">
        <v>14</v>
      </c>
      <c r="K16826" t="s">
        <v>404</v>
      </c>
    </row>
    <row r="16827" spans="1:11" hidden="1" x14ac:dyDescent="0.35">
      <c r="A16827" t="s">
        <v>565</v>
      </c>
      <c r="B16827" t="s">
        <v>84</v>
      </c>
      <c r="C16827" t="s">
        <v>384</v>
      </c>
      <c r="D16827" t="s">
        <v>78</v>
      </c>
      <c r="E16827">
        <v>2024</v>
      </c>
      <c r="F16827" t="s">
        <v>500</v>
      </c>
      <c r="G16827" t="s">
        <v>311</v>
      </c>
      <c r="H16827">
        <v>645.85</v>
      </c>
      <c r="I16827" t="s">
        <v>575</v>
      </c>
      <c r="J16827" t="s">
        <v>347</v>
      </c>
      <c r="K16827" t="s">
        <v>404</v>
      </c>
    </row>
    <row r="16828" spans="1:11" hidden="1" x14ac:dyDescent="0.35">
      <c r="A16828" t="s">
        <v>565</v>
      </c>
      <c r="B16828" t="s">
        <v>84</v>
      </c>
      <c r="C16828" t="s">
        <v>384</v>
      </c>
      <c r="D16828" t="s">
        <v>78</v>
      </c>
      <c r="E16828">
        <v>2024</v>
      </c>
      <c r="F16828" t="s">
        <v>500</v>
      </c>
      <c r="G16828" t="s">
        <v>311</v>
      </c>
      <c r="H16828">
        <v>6329.82</v>
      </c>
      <c r="I16828" t="s">
        <v>575</v>
      </c>
      <c r="J16828" t="s">
        <v>14</v>
      </c>
      <c r="K16828" t="s">
        <v>404</v>
      </c>
    </row>
    <row r="16829" spans="1:11" hidden="1" x14ac:dyDescent="0.35">
      <c r="A16829" t="s">
        <v>565</v>
      </c>
      <c r="B16829" t="s">
        <v>84</v>
      </c>
      <c r="C16829" t="s">
        <v>384</v>
      </c>
      <c r="D16829" t="s">
        <v>78</v>
      </c>
      <c r="E16829">
        <v>2024</v>
      </c>
      <c r="F16829" t="s">
        <v>500</v>
      </c>
      <c r="G16829" t="s">
        <v>311</v>
      </c>
      <c r="H16829">
        <v>2506.15</v>
      </c>
      <c r="I16829" t="s">
        <v>575</v>
      </c>
      <c r="J16829" t="s">
        <v>347</v>
      </c>
      <c r="K16829" t="s">
        <v>404</v>
      </c>
    </row>
    <row r="16830" spans="1:11" hidden="1" x14ac:dyDescent="0.35">
      <c r="A16830" t="s">
        <v>565</v>
      </c>
      <c r="B16830" t="s">
        <v>84</v>
      </c>
      <c r="C16830" t="s">
        <v>384</v>
      </c>
      <c r="D16830" t="s">
        <v>78</v>
      </c>
      <c r="E16830">
        <v>2024</v>
      </c>
      <c r="F16830" t="s">
        <v>500</v>
      </c>
      <c r="G16830" t="s">
        <v>311</v>
      </c>
      <c r="H16830">
        <v>5927.52</v>
      </c>
      <c r="I16830" t="s">
        <v>575</v>
      </c>
      <c r="J16830" t="s">
        <v>14</v>
      </c>
      <c r="K16830" t="s">
        <v>404</v>
      </c>
    </row>
    <row r="16831" spans="1:11" hidden="1" x14ac:dyDescent="0.35">
      <c r="A16831" t="s">
        <v>565</v>
      </c>
      <c r="B16831" t="s">
        <v>84</v>
      </c>
      <c r="C16831" t="s">
        <v>384</v>
      </c>
      <c r="D16831" t="s">
        <v>78</v>
      </c>
      <c r="E16831">
        <v>2024</v>
      </c>
      <c r="F16831" t="s">
        <v>500</v>
      </c>
      <c r="G16831" t="s">
        <v>311</v>
      </c>
      <c r="H16831">
        <v>2346.85</v>
      </c>
      <c r="I16831" t="s">
        <v>575</v>
      </c>
      <c r="J16831" t="s">
        <v>347</v>
      </c>
      <c r="K16831" t="s">
        <v>404</v>
      </c>
    </row>
    <row r="16832" spans="1:11" hidden="1" x14ac:dyDescent="0.35">
      <c r="A16832" t="s">
        <v>565</v>
      </c>
      <c r="B16832" t="s">
        <v>84</v>
      </c>
      <c r="C16832" t="s">
        <v>384</v>
      </c>
      <c r="D16832" t="s">
        <v>78</v>
      </c>
      <c r="E16832">
        <v>2024</v>
      </c>
      <c r="F16832" t="s">
        <v>506</v>
      </c>
      <c r="G16832" t="s">
        <v>309</v>
      </c>
      <c r="H16832">
        <v>29036.17</v>
      </c>
      <c r="I16832" t="s">
        <v>575</v>
      </c>
      <c r="J16832" t="s">
        <v>347</v>
      </c>
      <c r="K16832" t="s">
        <v>404</v>
      </c>
    </row>
    <row r="16833" spans="1:11" hidden="1" x14ac:dyDescent="0.35">
      <c r="A16833" t="s">
        <v>565</v>
      </c>
      <c r="B16833" t="s">
        <v>84</v>
      </c>
      <c r="C16833" t="s">
        <v>384</v>
      </c>
      <c r="D16833" t="s">
        <v>78</v>
      </c>
      <c r="E16833">
        <v>2024</v>
      </c>
      <c r="F16833" t="s">
        <v>506</v>
      </c>
      <c r="G16833" t="s">
        <v>309</v>
      </c>
      <c r="H16833">
        <v>605.32000000000005</v>
      </c>
      <c r="I16833" t="s">
        <v>575</v>
      </c>
      <c r="J16833" t="s">
        <v>347</v>
      </c>
      <c r="K16833" t="s">
        <v>404</v>
      </c>
    </row>
    <row r="16834" spans="1:11" hidden="1" x14ac:dyDescent="0.35">
      <c r="A16834" t="s">
        <v>565</v>
      </c>
      <c r="B16834" t="s">
        <v>84</v>
      </c>
      <c r="C16834" t="s">
        <v>384</v>
      </c>
      <c r="D16834" t="s">
        <v>78</v>
      </c>
      <c r="E16834">
        <v>2024</v>
      </c>
      <c r="F16834" t="s">
        <v>506</v>
      </c>
      <c r="G16834" t="s">
        <v>309</v>
      </c>
      <c r="H16834">
        <v>2348.88</v>
      </c>
      <c r="I16834" t="s">
        <v>575</v>
      </c>
      <c r="J16834" t="s">
        <v>347</v>
      </c>
      <c r="K16834" t="s">
        <v>404</v>
      </c>
    </row>
    <row r="16835" spans="1:11" hidden="1" x14ac:dyDescent="0.35">
      <c r="A16835" t="s">
        <v>565</v>
      </c>
      <c r="B16835" t="s">
        <v>84</v>
      </c>
      <c r="C16835" t="s">
        <v>384</v>
      </c>
      <c r="D16835" t="s">
        <v>78</v>
      </c>
      <c r="E16835">
        <v>2024</v>
      </c>
      <c r="F16835" t="s">
        <v>506</v>
      </c>
      <c r="G16835" t="s">
        <v>309</v>
      </c>
      <c r="H16835">
        <v>2199.59</v>
      </c>
      <c r="I16835" t="s">
        <v>575</v>
      </c>
      <c r="J16835" t="s">
        <v>347</v>
      </c>
      <c r="K16835" t="s">
        <v>404</v>
      </c>
    </row>
    <row r="16836" spans="1:11" hidden="1" x14ac:dyDescent="0.35">
      <c r="A16836" t="s">
        <v>565</v>
      </c>
      <c r="B16836" t="s">
        <v>84</v>
      </c>
      <c r="C16836" t="s">
        <v>384</v>
      </c>
      <c r="D16836" t="s">
        <v>78</v>
      </c>
      <c r="E16836">
        <v>2024</v>
      </c>
      <c r="F16836" t="s">
        <v>71</v>
      </c>
      <c r="G16836" t="s">
        <v>310</v>
      </c>
      <c r="H16836">
        <v>6344.49</v>
      </c>
      <c r="I16836" t="s">
        <v>575</v>
      </c>
      <c r="J16836" t="s">
        <v>347</v>
      </c>
      <c r="K16836" t="s">
        <v>404</v>
      </c>
    </row>
    <row r="16837" spans="1:11" hidden="1" x14ac:dyDescent="0.35">
      <c r="A16837" t="s">
        <v>565</v>
      </c>
      <c r="B16837" t="s">
        <v>84</v>
      </c>
      <c r="C16837" t="s">
        <v>384</v>
      </c>
      <c r="D16837" t="s">
        <v>78</v>
      </c>
      <c r="E16837">
        <v>2024</v>
      </c>
      <c r="F16837" t="s">
        <v>71</v>
      </c>
      <c r="G16837" t="s">
        <v>310</v>
      </c>
      <c r="H16837">
        <v>132.26</v>
      </c>
      <c r="I16837" t="s">
        <v>575</v>
      </c>
      <c r="J16837" t="s">
        <v>347</v>
      </c>
      <c r="K16837" t="s">
        <v>404</v>
      </c>
    </row>
    <row r="16838" spans="1:11" hidden="1" x14ac:dyDescent="0.35">
      <c r="A16838" t="s">
        <v>565</v>
      </c>
      <c r="B16838" t="s">
        <v>84</v>
      </c>
      <c r="C16838" t="s">
        <v>384</v>
      </c>
      <c r="D16838" t="s">
        <v>78</v>
      </c>
      <c r="E16838">
        <v>2024</v>
      </c>
      <c r="F16838" t="s">
        <v>71</v>
      </c>
      <c r="G16838" t="s">
        <v>310</v>
      </c>
      <c r="H16838">
        <v>513.24</v>
      </c>
      <c r="I16838" t="s">
        <v>575</v>
      </c>
      <c r="J16838" t="s">
        <v>347</v>
      </c>
      <c r="K16838" t="s">
        <v>404</v>
      </c>
    </row>
    <row r="16839" spans="1:11" hidden="1" x14ac:dyDescent="0.35">
      <c r="A16839" t="s">
        <v>565</v>
      </c>
      <c r="B16839" t="s">
        <v>84</v>
      </c>
      <c r="C16839" t="s">
        <v>384</v>
      </c>
      <c r="D16839" t="s">
        <v>78</v>
      </c>
      <c r="E16839">
        <v>2024</v>
      </c>
      <c r="F16839" t="s">
        <v>71</v>
      </c>
      <c r="G16839" t="s">
        <v>310</v>
      </c>
      <c r="H16839">
        <v>480.6</v>
      </c>
      <c r="I16839" t="s">
        <v>575</v>
      </c>
      <c r="J16839" t="s">
        <v>347</v>
      </c>
      <c r="K16839" t="s">
        <v>404</v>
      </c>
    </row>
    <row r="16840" spans="1:11" hidden="1" x14ac:dyDescent="0.35">
      <c r="A16840" t="s">
        <v>565</v>
      </c>
      <c r="B16840" t="s">
        <v>84</v>
      </c>
      <c r="C16840" t="s">
        <v>384</v>
      </c>
      <c r="D16840" t="s">
        <v>78</v>
      </c>
      <c r="E16840">
        <v>2024</v>
      </c>
      <c r="F16840" t="s">
        <v>148</v>
      </c>
      <c r="G16840" t="s">
        <v>308</v>
      </c>
      <c r="H16840">
        <v>42.57</v>
      </c>
      <c r="I16840" t="s">
        <v>575</v>
      </c>
      <c r="J16840" t="s">
        <v>347</v>
      </c>
      <c r="K16840" t="s">
        <v>404</v>
      </c>
    </row>
    <row r="16841" spans="1:11" hidden="1" x14ac:dyDescent="0.35">
      <c r="A16841" t="s">
        <v>565</v>
      </c>
      <c r="B16841" t="s">
        <v>84</v>
      </c>
      <c r="C16841" t="s">
        <v>384</v>
      </c>
      <c r="D16841" t="s">
        <v>78</v>
      </c>
      <c r="E16841">
        <v>2024</v>
      </c>
      <c r="F16841" t="s">
        <v>148</v>
      </c>
      <c r="G16841" t="s">
        <v>308</v>
      </c>
      <c r="H16841">
        <v>0.89</v>
      </c>
      <c r="I16841" t="s">
        <v>575</v>
      </c>
      <c r="J16841" t="s">
        <v>347</v>
      </c>
      <c r="K16841" t="s">
        <v>404</v>
      </c>
    </row>
    <row r="16842" spans="1:11" hidden="1" x14ac:dyDescent="0.35">
      <c r="A16842" t="s">
        <v>565</v>
      </c>
      <c r="B16842" t="s">
        <v>84</v>
      </c>
      <c r="C16842" t="s">
        <v>384</v>
      </c>
      <c r="D16842" t="s">
        <v>78</v>
      </c>
      <c r="E16842">
        <v>2024</v>
      </c>
      <c r="F16842" t="s">
        <v>148</v>
      </c>
      <c r="G16842" t="s">
        <v>308</v>
      </c>
      <c r="H16842">
        <v>3.44</v>
      </c>
      <c r="I16842" t="s">
        <v>575</v>
      </c>
      <c r="J16842" t="s">
        <v>347</v>
      </c>
      <c r="K16842" t="s">
        <v>404</v>
      </c>
    </row>
    <row r="16843" spans="1:11" hidden="1" x14ac:dyDescent="0.35">
      <c r="A16843" t="s">
        <v>565</v>
      </c>
      <c r="B16843" t="s">
        <v>84</v>
      </c>
      <c r="C16843" t="s">
        <v>384</v>
      </c>
      <c r="D16843" t="s">
        <v>78</v>
      </c>
      <c r="E16843">
        <v>2024</v>
      </c>
      <c r="F16843" t="s">
        <v>148</v>
      </c>
      <c r="G16843" t="s">
        <v>308</v>
      </c>
      <c r="H16843">
        <v>3.22</v>
      </c>
      <c r="I16843" t="s">
        <v>575</v>
      </c>
      <c r="J16843" t="s">
        <v>347</v>
      </c>
      <c r="K16843" t="s">
        <v>404</v>
      </c>
    </row>
    <row r="16844" spans="1:11" hidden="1" x14ac:dyDescent="0.35">
      <c r="A16844" t="s">
        <v>565</v>
      </c>
      <c r="B16844" t="s">
        <v>84</v>
      </c>
      <c r="C16844" t="s">
        <v>384</v>
      </c>
      <c r="D16844" t="s">
        <v>78</v>
      </c>
      <c r="E16844">
        <v>2024</v>
      </c>
      <c r="F16844" t="s">
        <v>156</v>
      </c>
      <c r="G16844" t="s">
        <v>307</v>
      </c>
      <c r="H16844">
        <v>599.24</v>
      </c>
      <c r="I16844" t="s">
        <v>575</v>
      </c>
      <c r="J16844" t="s">
        <v>14</v>
      </c>
      <c r="K16844" t="s">
        <v>404</v>
      </c>
    </row>
    <row r="16845" spans="1:11" hidden="1" x14ac:dyDescent="0.35">
      <c r="A16845" t="s">
        <v>565</v>
      </c>
      <c r="B16845" t="s">
        <v>84</v>
      </c>
      <c r="C16845" t="s">
        <v>384</v>
      </c>
      <c r="D16845" t="s">
        <v>78</v>
      </c>
      <c r="E16845">
        <v>2024</v>
      </c>
      <c r="F16845" t="s">
        <v>156</v>
      </c>
      <c r="G16845" t="s">
        <v>307</v>
      </c>
      <c r="H16845">
        <v>11610.36</v>
      </c>
      <c r="I16845" t="s">
        <v>575</v>
      </c>
      <c r="J16845" t="s">
        <v>347</v>
      </c>
      <c r="K16845" t="s">
        <v>404</v>
      </c>
    </row>
    <row r="16846" spans="1:11" hidden="1" x14ac:dyDescent="0.35">
      <c r="A16846" t="s">
        <v>565</v>
      </c>
      <c r="B16846" t="s">
        <v>84</v>
      </c>
      <c r="C16846" t="s">
        <v>384</v>
      </c>
      <c r="D16846" t="s">
        <v>78</v>
      </c>
      <c r="E16846">
        <v>2024</v>
      </c>
      <c r="F16846" t="s">
        <v>156</v>
      </c>
      <c r="G16846" t="s">
        <v>307</v>
      </c>
      <c r="H16846">
        <v>12.5</v>
      </c>
      <c r="I16846" t="s">
        <v>575</v>
      </c>
      <c r="J16846" t="s">
        <v>14</v>
      </c>
      <c r="K16846" t="s">
        <v>404</v>
      </c>
    </row>
    <row r="16847" spans="1:11" hidden="1" x14ac:dyDescent="0.35">
      <c r="A16847" t="s">
        <v>565</v>
      </c>
      <c r="B16847" t="s">
        <v>84</v>
      </c>
      <c r="C16847" t="s">
        <v>384</v>
      </c>
      <c r="D16847" t="s">
        <v>78</v>
      </c>
      <c r="E16847">
        <v>2024</v>
      </c>
      <c r="F16847" t="s">
        <v>156</v>
      </c>
      <c r="G16847" t="s">
        <v>307</v>
      </c>
      <c r="H16847">
        <v>242.04</v>
      </c>
      <c r="I16847" t="s">
        <v>575</v>
      </c>
      <c r="J16847" t="s">
        <v>347</v>
      </c>
      <c r="K16847" t="s">
        <v>404</v>
      </c>
    </row>
    <row r="16848" spans="1:11" hidden="1" x14ac:dyDescent="0.35">
      <c r="A16848" t="s">
        <v>565</v>
      </c>
      <c r="B16848" t="s">
        <v>84</v>
      </c>
      <c r="C16848" t="s">
        <v>384</v>
      </c>
      <c r="D16848" t="s">
        <v>78</v>
      </c>
      <c r="E16848">
        <v>2024</v>
      </c>
      <c r="F16848" t="s">
        <v>156</v>
      </c>
      <c r="G16848" t="s">
        <v>307</v>
      </c>
      <c r="H16848">
        <v>48.48</v>
      </c>
      <c r="I16848" t="s">
        <v>575</v>
      </c>
      <c r="J16848" t="s">
        <v>14</v>
      </c>
      <c r="K16848" t="s">
        <v>404</v>
      </c>
    </row>
    <row r="16849" spans="1:11" hidden="1" x14ac:dyDescent="0.35">
      <c r="A16849" t="s">
        <v>565</v>
      </c>
      <c r="B16849" t="s">
        <v>84</v>
      </c>
      <c r="C16849" t="s">
        <v>384</v>
      </c>
      <c r="D16849" t="s">
        <v>78</v>
      </c>
      <c r="E16849">
        <v>2024</v>
      </c>
      <c r="F16849" t="s">
        <v>156</v>
      </c>
      <c r="G16849" t="s">
        <v>307</v>
      </c>
      <c r="H16849">
        <v>939.23</v>
      </c>
      <c r="I16849" t="s">
        <v>575</v>
      </c>
      <c r="J16849" t="s">
        <v>347</v>
      </c>
      <c r="K16849" t="s">
        <v>404</v>
      </c>
    </row>
    <row r="16850" spans="1:11" hidden="1" x14ac:dyDescent="0.35">
      <c r="A16850" t="s">
        <v>565</v>
      </c>
      <c r="B16850" t="s">
        <v>84</v>
      </c>
      <c r="C16850" t="s">
        <v>384</v>
      </c>
      <c r="D16850" t="s">
        <v>78</v>
      </c>
      <c r="E16850">
        <v>2024</v>
      </c>
      <c r="F16850" t="s">
        <v>156</v>
      </c>
      <c r="G16850" t="s">
        <v>307</v>
      </c>
      <c r="H16850">
        <v>45.4</v>
      </c>
      <c r="I16850" t="s">
        <v>575</v>
      </c>
      <c r="J16850" t="s">
        <v>14</v>
      </c>
      <c r="K16850" t="s">
        <v>404</v>
      </c>
    </row>
    <row r="16851" spans="1:11" hidden="1" x14ac:dyDescent="0.35">
      <c r="A16851" t="s">
        <v>565</v>
      </c>
      <c r="B16851" t="s">
        <v>84</v>
      </c>
      <c r="C16851" t="s">
        <v>384</v>
      </c>
      <c r="D16851" t="s">
        <v>78</v>
      </c>
      <c r="E16851">
        <v>2024</v>
      </c>
      <c r="F16851" t="s">
        <v>156</v>
      </c>
      <c r="G16851" t="s">
        <v>307</v>
      </c>
      <c r="H16851">
        <v>879.53</v>
      </c>
      <c r="I16851" t="s">
        <v>575</v>
      </c>
      <c r="J16851" t="s">
        <v>347</v>
      </c>
      <c r="K16851" t="s">
        <v>404</v>
      </c>
    </row>
    <row r="16852" spans="1:11" hidden="1" x14ac:dyDescent="0.35">
      <c r="A16852" t="s">
        <v>565</v>
      </c>
      <c r="B16852" t="s">
        <v>84</v>
      </c>
      <c r="C16852" t="s">
        <v>384</v>
      </c>
      <c r="D16852" t="s">
        <v>78</v>
      </c>
      <c r="E16852">
        <v>2024</v>
      </c>
      <c r="F16852" t="s">
        <v>500</v>
      </c>
      <c r="G16852" t="s">
        <v>311</v>
      </c>
      <c r="H16852">
        <v>230584.3</v>
      </c>
      <c r="I16852" t="s">
        <v>575</v>
      </c>
      <c r="J16852" t="s">
        <v>14</v>
      </c>
      <c r="K16852" t="s">
        <v>413</v>
      </c>
    </row>
    <row r="16853" spans="1:11" hidden="1" x14ac:dyDescent="0.35">
      <c r="A16853" t="s">
        <v>565</v>
      </c>
      <c r="B16853" t="s">
        <v>84</v>
      </c>
      <c r="C16853" t="s">
        <v>384</v>
      </c>
      <c r="D16853" t="s">
        <v>78</v>
      </c>
      <c r="E16853">
        <v>2024</v>
      </c>
      <c r="F16853" t="s">
        <v>500</v>
      </c>
      <c r="G16853" t="s">
        <v>311</v>
      </c>
      <c r="H16853">
        <v>94419.77</v>
      </c>
      <c r="I16853" t="s">
        <v>575</v>
      </c>
      <c r="J16853" t="s">
        <v>347</v>
      </c>
      <c r="K16853" t="s">
        <v>413</v>
      </c>
    </row>
    <row r="16854" spans="1:11" hidden="1" x14ac:dyDescent="0.35">
      <c r="A16854" t="s">
        <v>565</v>
      </c>
      <c r="B16854" t="s">
        <v>84</v>
      </c>
      <c r="C16854" t="s">
        <v>384</v>
      </c>
      <c r="D16854" t="s">
        <v>78</v>
      </c>
      <c r="E16854">
        <v>2024</v>
      </c>
      <c r="F16854" t="s">
        <v>500</v>
      </c>
      <c r="G16854" t="s">
        <v>311</v>
      </c>
      <c r="H16854">
        <v>4807.0200000000004</v>
      </c>
      <c r="I16854" t="s">
        <v>575</v>
      </c>
      <c r="J16854" t="s">
        <v>14</v>
      </c>
      <c r="K16854" t="s">
        <v>413</v>
      </c>
    </row>
    <row r="16855" spans="1:11" hidden="1" x14ac:dyDescent="0.35">
      <c r="A16855" t="s">
        <v>565</v>
      </c>
      <c r="B16855" t="s">
        <v>84</v>
      </c>
      <c r="C16855" t="s">
        <v>384</v>
      </c>
      <c r="D16855" t="s">
        <v>78</v>
      </c>
      <c r="E16855">
        <v>2024</v>
      </c>
      <c r="F16855" t="s">
        <v>500</v>
      </c>
      <c r="G16855" t="s">
        <v>311</v>
      </c>
      <c r="H16855">
        <v>1968.38</v>
      </c>
      <c r="I16855" t="s">
        <v>575</v>
      </c>
      <c r="J16855" t="s">
        <v>347</v>
      </c>
      <c r="K16855" t="s">
        <v>413</v>
      </c>
    </row>
    <row r="16856" spans="1:11" hidden="1" x14ac:dyDescent="0.35">
      <c r="A16856" t="s">
        <v>565</v>
      </c>
      <c r="B16856" t="s">
        <v>84</v>
      </c>
      <c r="C16856" t="s">
        <v>384</v>
      </c>
      <c r="D16856" t="s">
        <v>78</v>
      </c>
      <c r="E16856">
        <v>2024</v>
      </c>
      <c r="F16856" t="s">
        <v>500</v>
      </c>
      <c r="G16856" t="s">
        <v>311</v>
      </c>
      <c r="H16856">
        <v>18653.16</v>
      </c>
      <c r="I16856" t="s">
        <v>575</v>
      </c>
      <c r="J16856" t="s">
        <v>14</v>
      </c>
      <c r="K16856" t="s">
        <v>413</v>
      </c>
    </row>
    <row r="16857" spans="1:11" hidden="1" x14ac:dyDescent="0.35">
      <c r="A16857" t="s">
        <v>565</v>
      </c>
      <c r="B16857" t="s">
        <v>84</v>
      </c>
      <c r="C16857" t="s">
        <v>384</v>
      </c>
      <c r="D16857" t="s">
        <v>78</v>
      </c>
      <c r="E16857">
        <v>2024</v>
      </c>
      <c r="F16857" t="s">
        <v>500</v>
      </c>
      <c r="G16857" t="s">
        <v>311</v>
      </c>
      <c r="H16857">
        <v>7638.11</v>
      </c>
      <c r="I16857" t="s">
        <v>575</v>
      </c>
      <c r="J16857" t="s">
        <v>347</v>
      </c>
      <c r="K16857" t="s">
        <v>413</v>
      </c>
    </row>
    <row r="16858" spans="1:11" hidden="1" x14ac:dyDescent="0.35">
      <c r="A16858" t="s">
        <v>565</v>
      </c>
      <c r="B16858" t="s">
        <v>84</v>
      </c>
      <c r="C16858" t="s">
        <v>384</v>
      </c>
      <c r="D16858" t="s">
        <v>78</v>
      </c>
      <c r="E16858">
        <v>2024</v>
      </c>
      <c r="F16858" t="s">
        <v>500</v>
      </c>
      <c r="G16858" t="s">
        <v>311</v>
      </c>
      <c r="H16858">
        <v>17467.599999999999</v>
      </c>
      <c r="I16858" t="s">
        <v>575</v>
      </c>
      <c r="J16858" t="s">
        <v>14</v>
      </c>
      <c r="K16858" t="s">
        <v>413</v>
      </c>
    </row>
    <row r="16859" spans="1:11" hidden="1" x14ac:dyDescent="0.35">
      <c r="A16859" t="s">
        <v>565</v>
      </c>
      <c r="B16859" t="s">
        <v>84</v>
      </c>
      <c r="C16859" t="s">
        <v>384</v>
      </c>
      <c r="D16859" t="s">
        <v>78</v>
      </c>
      <c r="E16859">
        <v>2024</v>
      </c>
      <c r="F16859" t="s">
        <v>500</v>
      </c>
      <c r="G16859" t="s">
        <v>311</v>
      </c>
      <c r="H16859">
        <v>7152.64</v>
      </c>
      <c r="I16859" t="s">
        <v>575</v>
      </c>
      <c r="J16859" t="s">
        <v>347</v>
      </c>
      <c r="K16859" t="s">
        <v>413</v>
      </c>
    </row>
    <row r="16860" spans="1:11" hidden="1" x14ac:dyDescent="0.35">
      <c r="A16860" t="s">
        <v>565</v>
      </c>
      <c r="B16860" t="s">
        <v>84</v>
      </c>
      <c r="C16860" t="s">
        <v>384</v>
      </c>
      <c r="D16860" t="s">
        <v>78</v>
      </c>
      <c r="E16860">
        <v>2024</v>
      </c>
      <c r="F16860" t="s">
        <v>506</v>
      </c>
      <c r="G16860" t="s">
        <v>309</v>
      </c>
      <c r="H16860">
        <v>11277.22</v>
      </c>
      <c r="I16860" t="s">
        <v>575</v>
      </c>
      <c r="J16860" t="s">
        <v>14</v>
      </c>
      <c r="K16860" t="s">
        <v>413</v>
      </c>
    </row>
    <row r="16861" spans="1:11" hidden="1" x14ac:dyDescent="0.35">
      <c r="A16861" t="s">
        <v>565</v>
      </c>
      <c r="B16861" t="s">
        <v>84</v>
      </c>
      <c r="C16861" t="s">
        <v>384</v>
      </c>
      <c r="D16861" t="s">
        <v>78</v>
      </c>
      <c r="E16861">
        <v>2024</v>
      </c>
      <c r="F16861" t="s">
        <v>506</v>
      </c>
      <c r="G16861" t="s">
        <v>309</v>
      </c>
      <c r="H16861">
        <v>132204.59</v>
      </c>
      <c r="I16861" t="s">
        <v>575</v>
      </c>
      <c r="J16861" t="s">
        <v>347</v>
      </c>
      <c r="K16861" t="s">
        <v>413</v>
      </c>
    </row>
    <row r="16862" spans="1:11" hidden="1" x14ac:dyDescent="0.35">
      <c r="A16862" t="s">
        <v>565</v>
      </c>
      <c r="B16862" t="s">
        <v>84</v>
      </c>
      <c r="C16862" t="s">
        <v>384</v>
      </c>
      <c r="D16862" t="s">
        <v>78</v>
      </c>
      <c r="E16862">
        <v>2024</v>
      </c>
      <c r="F16862" t="s">
        <v>506</v>
      </c>
      <c r="G16862" t="s">
        <v>309</v>
      </c>
      <c r="H16862">
        <v>235.09</v>
      </c>
      <c r="I16862" t="s">
        <v>575</v>
      </c>
      <c r="J16862" t="s">
        <v>14</v>
      </c>
      <c r="K16862" t="s">
        <v>413</v>
      </c>
    </row>
    <row r="16863" spans="1:11" hidden="1" x14ac:dyDescent="0.35">
      <c r="A16863" t="s">
        <v>565</v>
      </c>
      <c r="B16863" t="s">
        <v>84</v>
      </c>
      <c r="C16863" t="s">
        <v>384</v>
      </c>
      <c r="D16863" t="s">
        <v>78</v>
      </c>
      <c r="E16863">
        <v>2024</v>
      </c>
      <c r="F16863" t="s">
        <v>506</v>
      </c>
      <c r="G16863" t="s">
        <v>309</v>
      </c>
      <c r="H16863">
        <v>2756.09</v>
      </c>
      <c r="I16863" t="s">
        <v>575</v>
      </c>
      <c r="J16863" t="s">
        <v>347</v>
      </c>
      <c r="K16863" t="s">
        <v>413</v>
      </c>
    </row>
    <row r="16864" spans="1:11" hidden="1" x14ac:dyDescent="0.35">
      <c r="A16864" t="s">
        <v>565</v>
      </c>
      <c r="B16864" t="s">
        <v>84</v>
      </c>
      <c r="C16864" t="s">
        <v>384</v>
      </c>
      <c r="D16864" t="s">
        <v>78</v>
      </c>
      <c r="E16864">
        <v>2024</v>
      </c>
      <c r="F16864" t="s">
        <v>506</v>
      </c>
      <c r="G16864" t="s">
        <v>309</v>
      </c>
      <c r="H16864">
        <v>912.26</v>
      </c>
      <c r="I16864" t="s">
        <v>575</v>
      </c>
      <c r="J16864" t="s">
        <v>14</v>
      </c>
      <c r="K16864" t="s">
        <v>413</v>
      </c>
    </row>
    <row r="16865" spans="1:11" hidden="1" x14ac:dyDescent="0.35">
      <c r="A16865" t="s">
        <v>565</v>
      </c>
      <c r="B16865" t="s">
        <v>84</v>
      </c>
      <c r="C16865" t="s">
        <v>384</v>
      </c>
      <c r="D16865" t="s">
        <v>78</v>
      </c>
      <c r="E16865">
        <v>2024</v>
      </c>
      <c r="F16865" t="s">
        <v>506</v>
      </c>
      <c r="G16865" t="s">
        <v>309</v>
      </c>
      <c r="H16865">
        <v>10694.72</v>
      </c>
      <c r="I16865" t="s">
        <v>575</v>
      </c>
      <c r="J16865" t="s">
        <v>347</v>
      </c>
      <c r="K16865" t="s">
        <v>413</v>
      </c>
    </row>
    <row r="16866" spans="1:11" hidden="1" x14ac:dyDescent="0.35">
      <c r="A16866" t="s">
        <v>565</v>
      </c>
      <c r="B16866" t="s">
        <v>84</v>
      </c>
      <c r="C16866" t="s">
        <v>384</v>
      </c>
      <c r="D16866" t="s">
        <v>78</v>
      </c>
      <c r="E16866">
        <v>2024</v>
      </c>
      <c r="F16866" t="s">
        <v>506</v>
      </c>
      <c r="G16866" t="s">
        <v>309</v>
      </c>
      <c r="H16866">
        <v>854.3</v>
      </c>
      <c r="I16866" t="s">
        <v>575</v>
      </c>
      <c r="J16866" t="s">
        <v>14</v>
      </c>
      <c r="K16866" t="s">
        <v>413</v>
      </c>
    </row>
    <row r="16867" spans="1:11" hidden="1" x14ac:dyDescent="0.35">
      <c r="A16867" t="s">
        <v>565</v>
      </c>
      <c r="B16867" t="s">
        <v>84</v>
      </c>
      <c r="C16867" t="s">
        <v>384</v>
      </c>
      <c r="D16867" t="s">
        <v>78</v>
      </c>
      <c r="E16867">
        <v>2024</v>
      </c>
      <c r="F16867" t="s">
        <v>506</v>
      </c>
      <c r="G16867" t="s">
        <v>309</v>
      </c>
      <c r="H16867">
        <v>10014.98</v>
      </c>
      <c r="I16867" t="s">
        <v>575</v>
      </c>
      <c r="J16867" t="s">
        <v>347</v>
      </c>
      <c r="K16867" t="s">
        <v>413</v>
      </c>
    </row>
    <row r="16868" spans="1:11" hidden="1" x14ac:dyDescent="0.35">
      <c r="A16868" t="s">
        <v>565</v>
      </c>
      <c r="B16868" t="s">
        <v>84</v>
      </c>
      <c r="C16868" t="s">
        <v>384</v>
      </c>
      <c r="D16868" t="s">
        <v>78</v>
      </c>
      <c r="E16868">
        <v>2024</v>
      </c>
      <c r="F16868" t="s">
        <v>71</v>
      </c>
      <c r="G16868" t="s">
        <v>310</v>
      </c>
      <c r="H16868">
        <v>39449.89</v>
      </c>
      <c r="I16868" t="s">
        <v>575</v>
      </c>
      <c r="J16868" t="s">
        <v>347</v>
      </c>
      <c r="K16868" t="s">
        <v>413</v>
      </c>
    </row>
    <row r="16869" spans="1:11" hidden="1" x14ac:dyDescent="0.35">
      <c r="A16869" t="s">
        <v>565</v>
      </c>
      <c r="B16869" t="s">
        <v>84</v>
      </c>
      <c r="C16869" t="s">
        <v>384</v>
      </c>
      <c r="D16869" t="s">
        <v>78</v>
      </c>
      <c r="E16869">
        <v>2024</v>
      </c>
      <c r="F16869" t="s">
        <v>71</v>
      </c>
      <c r="G16869" t="s">
        <v>310</v>
      </c>
      <c r="H16869">
        <v>822.42</v>
      </c>
      <c r="I16869" t="s">
        <v>575</v>
      </c>
      <c r="J16869" t="s">
        <v>347</v>
      </c>
      <c r="K16869" t="s">
        <v>413</v>
      </c>
    </row>
    <row r="16870" spans="1:11" hidden="1" x14ac:dyDescent="0.35">
      <c r="A16870" t="s">
        <v>565</v>
      </c>
      <c r="B16870" t="s">
        <v>84</v>
      </c>
      <c r="C16870" t="s">
        <v>384</v>
      </c>
      <c r="D16870" t="s">
        <v>78</v>
      </c>
      <c r="E16870">
        <v>2024</v>
      </c>
      <c r="F16870" t="s">
        <v>71</v>
      </c>
      <c r="G16870" t="s">
        <v>310</v>
      </c>
      <c r="H16870">
        <v>3191.31</v>
      </c>
      <c r="I16870" t="s">
        <v>575</v>
      </c>
      <c r="J16870" t="s">
        <v>347</v>
      </c>
      <c r="K16870" t="s">
        <v>413</v>
      </c>
    </row>
    <row r="16871" spans="1:11" hidden="1" x14ac:dyDescent="0.35">
      <c r="A16871" t="s">
        <v>565</v>
      </c>
      <c r="B16871" t="s">
        <v>84</v>
      </c>
      <c r="C16871" t="s">
        <v>384</v>
      </c>
      <c r="D16871" t="s">
        <v>78</v>
      </c>
      <c r="E16871">
        <v>2024</v>
      </c>
      <c r="F16871" t="s">
        <v>71</v>
      </c>
      <c r="G16871" t="s">
        <v>310</v>
      </c>
      <c r="H16871">
        <v>2988.48</v>
      </c>
      <c r="I16871" t="s">
        <v>575</v>
      </c>
      <c r="J16871" t="s">
        <v>347</v>
      </c>
      <c r="K16871" t="s">
        <v>413</v>
      </c>
    </row>
    <row r="16872" spans="1:11" hidden="1" x14ac:dyDescent="0.35">
      <c r="A16872" t="s">
        <v>565</v>
      </c>
      <c r="B16872" t="s">
        <v>84</v>
      </c>
      <c r="C16872" t="s">
        <v>384</v>
      </c>
      <c r="D16872" t="s">
        <v>78</v>
      </c>
      <c r="E16872">
        <v>2024</v>
      </c>
      <c r="F16872" t="s">
        <v>148</v>
      </c>
      <c r="G16872" t="s">
        <v>308</v>
      </c>
      <c r="H16872">
        <v>249.14</v>
      </c>
      <c r="I16872" t="s">
        <v>575</v>
      </c>
      <c r="J16872" t="s">
        <v>347</v>
      </c>
      <c r="K16872" t="s">
        <v>413</v>
      </c>
    </row>
    <row r="16873" spans="1:11" hidden="1" x14ac:dyDescent="0.35">
      <c r="A16873" t="s">
        <v>565</v>
      </c>
      <c r="B16873" t="s">
        <v>84</v>
      </c>
      <c r="C16873" t="s">
        <v>384</v>
      </c>
      <c r="D16873" t="s">
        <v>78</v>
      </c>
      <c r="E16873">
        <v>2024</v>
      </c>
      <c r="F16873" t="s">
        <v>148</v>
      </c>
      <c r="G16873" t="s">
        <v>308</v>
      </c>
      <c r="H16873">
        <v>5.19</v>
      </c>
      <c r="I16873" t="s">
        <v>575</v>
      </c>
      <c r="J16873" t="s">
        <v>347</v>
      </c>
      <c r="K16873" t="s">
        <v>413</v>
      </c>
    </row>
    <row r="16874" spans="1:11" hidden="1" x14ac:dyDescent="0.35">
      <c r="A16874" t="s">
        <v>565</v>
      </c>
      <c r="B16874" t="s">
        <v>84</v>
      </c>
      <c r="C16874" t="s">
        <v>384</v>
      </c>
      <c r="D16874" t="s">
        <v>78</v>
      </c>
      <c r="E16874">
        <v>2024</v>
      </c>
      <c r="F16874" t="s">
        <v>148</v>
      </c>
      <c r="G16874" t="s">
        <v>308</v>
      </c>
      <c r="H16874">
        <v>20.16</v>
      </c>
      <c r="I16874" t="s">
        <v>575</v>
      </c>
      <c r="J16874" t="s">
        <v>347</v>
      </c>
      <c r="K16874" t="s">
        <v>413</v>
      </c>
    </row>
    <row r="16875" spans="1:11" hidden="1" x14ac:dyDescent="0.35">
      <c r="A16875" t="s">
        <v>565</v>
      </c>
      <c r="B16875" t="s">
        <v>84</v>
      </c>
      <c r="C16875" t="s">
        <v>384</v>
      </c>
      <c r="D16875" t="s">
        <v>78</v>
      </c>
      <c r="E16875">
        <v>2024</v>
      </c>
      <c r="F16875" t="s">
        <v>148</v>
      </c>
      <c r="G16875" t="s">
        <v>308</v>
      </c>
      <c r="H16875">
        <v>18.86</v>
      </c>
      <c r="I16875" t="s">
        <v>575</v>
      </c>
      <c r="J16875" t="s">
        <v>347</v>
      </c>
      <c r="K16875" t="s">
        <v>413</v>
      </c>
    </row>
    <row r="16876" spans="1:11" hidden="1" x14ac:dyDescent="0.35">
      <c r="A16876" t="s">
        <v>565</v>
      </c>
      <c r="B16876" t="s">
        <v>84</v>
      </c>
      <c r="C16876" t="s">
        <v>384</v>
      </c>
      <c r="D16876" t="s">
        <v>78</v>
      </c>
      <c r="E16876">
        <v>2024</v>
      </c>
      <c r="F16876" t="s">
        <v>156</v>
      </c>
      <c r="G16876" t="s">
        <v>307</v>
      </c>
      <c r="H16876">
        <v>2632.07</v>
      </c>
      <c r="I16876" t="s">
        <v>575</v>
      </c>
      <c r="J16876" t="s">
        <v>14</v>
      </c>
      <c r="K16876" t="s">
        <v>413</v>
      </c>
    </row>
    <row r="16877" spans="1:11" hidden="1" x14ac:dyDescent="0.35">
      <c r="A16877" t="s">
        <v>565</v>
      </c>
      <c r="B16877" t="s">
        <v>84</v>
      </c>
      <c r="C16877" t="s">
        <v>384</v>
      </c>
      <c r="D16877" t="s">
        <v>78</v>
      </c>
      <c r="E16877">
        <v>2024</v>
      </c>
      <c r="F16877" t="s">
        <v>156</v>
      </c>
      <c r="G16877" t="s">
        <v>307</v>
      </c>
      <c r="H16877">
        <v>22440.27</v>
      </c>
      <c r="I16877" t="s">
        <v>575</v>
      </c>
      <c r="J16877" t="s">
        <v>347</v>
      </c>
      <c r="K16877" t="s">
        <v>413</v>
      </c>
    </row>
    <row r="16878" spans="1:11" hidden="1" x14ac:dyDescent="0.35">
      <c r="A16878" t="s">
        <v>565</v>
      </c>
      <c r="B16878" t="s">
        <v>84</v>
      </c>
      <c r="C16878" t="s">
        <v>384</v>
      </c>
      <c r="D16878" t="s">
        <v>78</v>
      </c>
      <c r="E16878">
        <v>2024</v>
      </c>
      <c r="F16878" t="s">
        <v>156</v>
      </c>
      <c r="G16878" t="s">
        <v>307</v>
      </c>
      <c r="H16878">
        <v>54.87</v>
      </c>
      <c r="I16878" t="s">
        <v>575</v>
      </c>
      <c r="J16878" t="s">
        <v>14</v>
      </c>
      <c r="K16878" t="s">
        <v>413</v>
      </c>
    </row>
    <row r="16879" spans="1:11" hidden="1" x14ac:dyDescent="0.35">
      <c r="A16879" t="s">
        <v>565</v>
      </c>
      <c r="B16879" t="s">
        <v>84</v>
      </c>
      <c r="C16879" t="s">
        <v>384</v>
      </c>
      <c r="D16879" t="s">
        <v>78</v>
      </c>
      <c r="E16879">
        <v>2024</v>
      </c>
      <c r="F16879" t="s">
        <v>156</v>
      </c>
      <c r="G16879" t="s">
        <v>307</v>
      </c>
      <c r="H16879">
        <v>467.81</v>
      </c>
      <c r="I16879" t="s">
        <v>575</v>
      </c>
      <c r="J16879" t="s">
        <v>347</v>
      </c>
      <c r="K16879" t="s">
        <v>413</v>
      </c>
    </row>
    <row r="16880" spans="1:11" hidden="1" x14ac:dyDescent="0.35">
      <c r="A16880" t="s">
        <v>565</v>
      </c>
      <c r="B16880" t="s">
        <v>84</v>
      </c>
      <c r="C16880" t="s">
        <v>384</v>
      </c>
      <c r="D16880" t="s">
        <v>78</v>
      </c>
      <c r="E16880">
        <v>2024</v>
      </c>
      <c r="F16880" t="s">
        <v>156</v>
      </c>
      <c r="G16880" t="s">
        <v>307</v>
      </c>
      <c r="H16880">
        <v>212.92</v>
      </c>
      <c r="I16880" t="s">
        <v>575</v>
      </c>
      <c r="J16880" t="s">
        <v>14</v>
      </c>
      <c r="K16880" t="s">
        <v>413</v>
      </c>
    </row>
    <row r="16881" spans="1:11" hidden="1" x14ac:dyDescent="0.35">
      <c r="A16881" t="s">
        <v>565</v>
      </c>
      <c r="B16881" t="s">
        <v>84</v>
      </c>
      <c r="C16881" t="s">
        <v>384</v>
      </c>
      <c r="D16881" t="s">
        <v>78</v>
      </c>
      <c r="E16881">
        <v>2024</v>
      </c>
      <c r="F16881" t="s">
        <v>156</v>
      </c>
      <c r="G16881" t="s">
        <v>307</v>
      </c>
      <c r="H16881">
        <v>1815.31</v>
      </c>
      <c r="I16881" t="s">
        <v>575</v>
      </c>
      <c r="J16881" t="s">
        <v>347</v>
      </c>
      <c r="K16881" t="s">
        <v>413</v>
      </c>
    </row>
    <row r="16882" spans="1:11" hidden="1" x14ac:dyDescent="0.35">
      <c r="A16882" t="s">
        <v>565</v>
      </c>
      <c r="B16882" t="s">
        <v>84</v>
      </c>
      <c r="C16882" t="s">
        <v>384</v>
      </c>
      <c r="D16882" t="s">
        <v>78</v>
      </c>
      <c r="E16882">
        <v>2024</v>
      </c>
      <c r="F16882" t="s">
        <v>156</v>
      </c>
      <c r="G16882" t="s">
        <v>307</v>
      </c>
      <c r="H16882">
        <v>199.38</v>
      </c>
      <c r="I16882" t="s">
        <v>575</v>
      </c>
      <c r="J16882" t="s">
        <v>14</v>
      </c>
      <c r="K16882" t="s">
        <v>413</v>
      </c>
    </row>
    <row r="16883" spans="1:11" hidden="1" x14ac:dyDescent="0.35">
      <c r="A16883" t="s">
        <v>565</v>
      </c>
      <c r="B16883" t="s">
        <v>84</v>
      </c>
      <c r="C16883" t="s">
        <v>384</v>
      </c>
      <c r="D16883" t="s">
        <v>78</v>
      </c>
      <c r="E16883">
        <v>2024</v>
      </c>
      <c r="F16883" t="s">
        <v>156</v>
      </c>
      <c r="G16883" t="s">
        <v>307</v>
      </c>
      <c r="H16883">
        <v>1699.93</v>
      </c>
      <c r="I16883" t="s">
        <v>575</v>
      </c>
      <c r="J16883" t="s">
        <v>347</v>
      </c>
      <c r="K16883" t="s">
        <v>413</v>
      </c>
    </row>
    <row r="16884" spans="1:11" hidden="1" x14ac:dyDescent="0.35">
      <c r="A16884" t="s">
        <v>565</v>
      </c>
      <c r="B16884" t="s">
        <v>84</v>
      </c>
      <c r="C16884" t="s">
        <v>411</v>
      </c>
      <c r="D16884" t="s">
        <v>78</v>
      </c>
      <c r="E16884">
        <v>2024</v>
      </c>
      <c r="F16884" t="s">
        <v>500</v>
      </c>
      <c r="G16884" t="s">
        <v>311</v>
      </c>
      <c r="H16884">
        <v>3521.53</v>
      </c>
      <c r="I16884" t="s">
        <v>575</v>
      </c>
      <c r="J16884" t="s">
        <v>14</v>
      </c>
      <c r="K16884" t="s">
        <v>412</v>
      </c>
    </row>
    <row r="16885" spans="1:11" hidden="1" x14ac:dyDescent="0.35">
      <c r="A16885" t="s">
        <v>565</v>
      </c>
      <c r="B16885" t="s">
        <v>84</v>
      </c>
      <c r="C16885" t="s">
        <v>411</v>
      </c>
      <c r="D16885" t="s">
        <v>78</v>
      </c>
      <c r="E16885">
        <v>2024</v>
      </c>
      <c r="F16885" t="s">
        <v>500</v>
      </c>
      <c r="G16885" t="s">
        <v>311</v>
      </c>
      <c r="H16885">
        <v>8943.5</v>
      </c>
      <c r="I16885" t="s">
        <v>575</v>
      </c>
      <c r="J16885" t="s">
        <v>347</v>
      </c>
      <c r="K16885" t="s">
        <v>412</v>
      </c>
    </row>
    <row r="16886" spans="1:11" hidden="1" x14ac:dyDescent="0.35">
      <c r="A16886" t="s">
        <v>565</v>
      </c>
      <c r="B16886" t="s">
        <v>84</v>
      </c>
      <c r="C16886" t="s">
        <v>411</v>
      </c>
      <c r="D16886" t="s">
        <v>78</v>
      </c>
      <c r="E16886">
        <v>2024</v>
      </c>
      <c r="F16886" t="s">
        <v>500</v>
      </c>
      <c r="G16886" t="s">
        <v>311</v>
      </c>
      <c r="H16886">
        <v>1972.93</v>
      </c>
      <c r="I16886" t="s">
        <v>575</v>
      </c>
      <c r="J16886" t="s">
        <v>14</v>
      </c>
      <c r="K16886" t="s">
        <v>412</v>
      </c>
    </row>
    <row r="16887" spans="1:11" hidden="1" x14ac:dyDescent="0.35">
      <c r="A16887" t="s">
        <v>565</v>
      </c>
      <c r="B16887" t="s">
        <v>84</v>
      </c>
      <c r="C16887" t="s">
        <v>411</v>
      </c>
      <c r="D16887" t="s">
        <v>78</v>
      </c>
      <c r="E16887">
        <v>2024</v>
      </c>
      <c r="F16887" t="s">
        <v>500</v>
      </c>
      <c r="G16887" t="s">
        <v>311</v>
      </c>
      <c r="H16887">
        <v>5010.6099999999997</v>
      </c>
      <c r="I16887" t="s">
        <v>575</v>
      </c>
      <c r="J16887" t="s">
        <v>347</v>
      </c>
      <c r="K16887" t="s">
        <v>412</v>
      </c>
    </row>
    <row r="16888" spans="1:11" hidden="1" x14ac:dyDescent="0.35">
      <c r="A16888" t="s">
        <v>565</v>
      </c>
      <c r="B16888" t="s">
        <v>84</v>
      </c>
      <c r="C16888" t="s">
        <v>411</v>
      </c>
      <c r="D16888" t="s">
        <v>78</v>
      </c>
      <c r="E16888">
        <v>2024</v>
      </c>
      <c r="F16888" t="s">
        <v>500</v>
      </c>
      <c r="G16888" t="s">
        <v>311</v>
      </c>
      <c r="H16888">
        <v>-30.31</v>
      </c>
      <c r="I16888" t="s">
        <v>575</v>
      </c>
      <c r="J16888" t="s">
        <v>14</v>
      </c>
      <c r="K16888" t="s">
        <v>412</v>
      </c>
    </row>
    <row r="16889" spans="1:11" hidden="1" x14ac:dyDescent="0.35">
      <c r="A16889" t="s">
        <v>565</v>
      </c>
      <c r="B16889" t="s">
        <v>84</v>
      </c>
      <c r="C16889" t="s">
        <v>411</v>
      </c>
      <c r="D16889" t="s">
        <v>78</v>
      </c>
      <c r="E16889">
        <v>2024</v>
      </c>
      <c r="F16889" t="s">
        <v>500</v>
      </c>
      <c r="G16889" t="s">
        <v>311</v>
      </c>
      <c r="H16889">
        <v>-76.98</v>
      </c>
      <c r="I16889" t="s">
        <v>575</v>
      </c>
      <c r="J16889" t="s">
        <v>347</v>
      </c>
      <c r="K16889" t="s">
        <v>412</v>
      </c>
    </row>
    <row r="16890" spans="1:11" hidden="1" x14ac:dyDescent="0.35">
      <c r="A16890" t="s">
        <v>565</v>
      </c>
      <c r="B16890" t="s">
        <v>84</v>
      </c>
      <c r="C16890" t="s">
        <v>411</v>
      </c>
      <c r="D16890" t="s">
        <v>78</v>
      </c>
      <c r="E16890">
        <v>2024</v>
      </c>
      <c r="F16890" t="s">
        <v>500</v>
      </c>
      <c r="G16890" t="s">
        <v>311</v>
      </c>
      <c r="H16890">
        <v>606.21</v>
      </c>
      <c r="I16890" t="s">
        <v>575</v>
      </c>
      <c r="J16890" t="s">
        <v>14</v>
      </c>
      <c r="K16890" t="s">
        <v>412</v>
      </c>
    </row>
    <row r="16891" spans="1:11" hidden="1" x14ac:dyDescent="0.35">
      <c r="A16891" t="s">
        <v>565</v>
      </c>
      <c r="B16891" t="s">
        <v>84</v>
      </c>
      <c r="C16891" t="s">
        <v>411</v>
      </c>
      <c r="D16891" t="s">
        <v>78</v>
      </c>
      <c r="E16891">
        <v>2024</v>
      </c>
      <c r="F16891" t="s">
        <v>500</v>
      </c>
      <c r="G16891" t="s">
        <v>311</v>
      </c>
      <c r="H16891">
        <v>1539.57</v>
      </c>
      <c r="I16891" t="s">
        <v>575</v>
      </c>
      <c r="J16891" t="s">
        <v>347</v>
      </c>
      <c r="K16891" t="s">
        <v>412</v>
      </c>
    </row>
    <row r="16892" spans="1:11" hidden="1" x14ac:dyDescent="0.35">
      <c r="A16892" t="s">
        <v>565</v>
      </c>
      <c r="B16892" t="s">
        <v>84</v>
      </c>
      <c r="C16892" t="s">
        <v>411</v>
      </c>
      <c r="D16892" t="s">
        <v>78</v>
      </c>
      <c r="E16892">
        <v>2024</v>
      </c>
      <c r="F16892" t="s">
        <v>500</v>
      </c>
      <c r="G16892" t="s">
        <v>311</v>
      </c>
      <c r="H16892">
        <v>3575.72</v>
      </c>
      <c r="I16892" t="s">
        <v>575</v>
      </c>
      <c r="J16892" t="s">
        <v>14</v>
      </c>
      <c r="K16892" t="s">
        <v>412</v>
      </c>
    </row>
    <row r="16893" spans="1:11" hidden="1" x14ac:dyDescent="0.35">
      <c r="A16893" t="s">
        <v>565</v>
      </c>
      <c r="B16893" t="s">
        <v>84</v>
      </c>
      <c r="C16893" t="s">
        <v>411</v>
      </c>
      <c r="D16893" t="s">
        <v>78</v>
      </c>
      <c r="E16893">
        <v>2024</v>
      </c>
      <c r="F16893" t="s">
        <v>500</v>
      </c>
      <c r="G16893" t="s">
        <v>311</v>
      </c>
      <c r="H16893">
        <v>9081.1299999999992</v>
      </c>
      <c r="I16893" t="s">
        <v>575</v>
      </c>
      <c r="J16893" t="s">
        <v>347</v>
      </c>
      <c r="K16893" t="s">
        <v>412</v>
      </c>
    </row>
    <row r="16894" spans="1:11" hidden="1" x14ac:dyDescent="0.35">
      <c r="A16894" t="s">
        <v>565</v>
      </c>
      <c r="B16894" t="s">
        <v>84</v>
      </c>
      <c r="C16894" t="s">
        <v>411</v>
      </c>
      <c r="D16894" t="s">
        <v>78</v>
      </c>
      <c r="E16894">
        <v>2024</v>
      </c>
      <c r="F16894" t="s">
        <v>500</v>
      </c>
      <c r="G16894" t="s">
        <v>311</v>
      </c>
      <c r="H16894">
        <v>446.39</v>
      </c>
      <c r="I16894" t="s">
        <v>575</v>
      </c>
      <c r="J16894" t="s">
        <v>14</v>
      </c>
      <c r="K16894" t="s">
        <v>412</v>
      </c>
    </row>
    <row r="16895" spans="1:11" hidden="1" x14ac:dyDescent="0.35">
      <c r="A16895" t="s">
        <v>565</v>
      </c>
      <c r="B16895" t="s">
        <v>84</v>
      </c>
      <c r="C16895" t="s">
        <v>411</v>
      </c>
      <c r="D16895" t="s">
        <v>78</v>
      </c>
      <c r="E16895">
        <v>2024</v>
      </c>
      <c r="F16895" t="s">
        <v>500</v>
      </c>
      <c r="G16895" t="s">
        <v>311</v>
      </c>
      <c r="H16895">
        <v>1133.69</v>
      </c>
      <c r="I16895" t="s">
        <v>575</v>
      </c>
      <c r="J16895" t="s">
        <v>347</v>
      </c>
      <c r="K16895" t="s">
        <v>412</v>
      </c>
    </row>
    <row r="16896" spans="1:11" hidden="1" x14ac:dyDescent="0.35">
      <c r="A16896" t="s">
        <v>565</v>
      </c>
      <c r="B16896" t="s">
        <v>84</v>
      </c>
      <c r="C16896" t="s">
        <v>411</v>
      </c>
      <c r="D16896" t="s">
        <v>78</v>
      </c>
      <c r="E16896">
        <v>2024</v>
      </c>
      <c r="F16896" t="s">
        <v>71</v>
      </c>
      <c r="G16896" t="s">
        <v>310</v>
      </c>
      <c r="H16896">
        <v>157.81</v>
      </c>
      <c r="I16896" t="s">
        <v>575</v>
      </c>
      <c r="J16896" t="s">
        <v>347</v>
      </c>
      <c r="K16896" t="s">
        <v>412</v>
      </c>
    </row>
    <row r="16897" spans="1:11" hidden="1" x14ac:dyDescent="0.35">
      <c r="A16897" t="s">
        <v>565</v>
      </c>
      <c r="B16897" t="s">
        <v>84</v>
      </c>
      <c r="C16897" t="s">
        <v>411</v>
      </c>
      <c r="D16897" t="s">
        <v>78</v>
      </c>
      <c r="E16897">
        <v>2024</v>
      </c>
      <c r="F16897" t="s">
        <v>71</v>
      </c>
      <c r="G16897" t="s">
        <v>310</v>
      </c>
      <c r="H16897">
        <v>88.42</v>
      </c>
      <c r="I16897" t="s">
        <v>575</v>
      </c>
      <c r="J16897" t="s">
        <v>347</v>
      </c>
      <c r="K16897" t="s">
        <v>412</v>
      </c>
    </row>
    <row r="16898" spans="1:11" hidden="1" x14ac:dyDescent="0.35">
      <c r="A16898" t="s">
        <v>565</v>
      </c>
      <c r="B16898" t="s">
        <v>84</v>
      </c>
      <c r="C16898" t="s">
        <v>411</v>
      </c>
      <c r="D16898" t="s">
        <v>78</v>
      </c>
      <c r="E16898">
        <v>2024</v>
      </c>
      <c r="F16898" t="s">
        <v>71</v>
      </c>
      <c r="G16898" t="s">
        <v>310</v>
      </c>
      <c r="H16898">
        <v>-1.36</v>
      </c>
      <c r="I16898" t="s">
        <v>575</v>
      </c>
      <c r="J16898" t="s">
        <v>347</v>
      </c>
      <c r="K16898" t="s">
        <v>412</v>
      </c>
    </row>
    <row r="16899" spans="1:11" hidden="1" x14ac:dyDescent="0.35">
      <c r="A16899" t="s">
        <v>565</v>
      </c>
      <c r="B16899" t="s">
        <v>84</v>
      </c>
      <c r="C16899" t="s">
        <v>411</v>
      </c>
      <c r="D16899" t="s">
        <v>78</v>
      </c>
      <c r="E16899">
        <v>2024</v>
      </c>
      <c r="F16899" t="s">
        <v>71</v>
      </c>
      <c r="G16899" t="s">
        <v>310</v>
      </c>
      <c r="H16899">
        <v>27.17</v>
      </c>
      <c r="I16899" t="s">
        <v>575</v>
      </c>
      <c r="J16899" t="s">
        <v>347</v>
      </c>
      <c r="K16899" t="s">
        <v>412</v>
      </c>
    </row>
    <row r="16900" spans="1:11" hidden="1" x14ac:dyDescent="0.35">
      <c r="A16900" t="s">
        <v>565</v>
      </c>
      <c r="B16900" t="s">
        <v>84</v>
      </c>
      <c r="C16900" t="s">
        <v>411</v>
      </c>
      <c r="D16900" t="s">
        <v>78</v>
      </c>
      <c r="E16900">
        <v>2024</v>
      </c>
      <c r="F16900" t="s">
        <v>71</v>
      </c>
      <c r="G16900" t="s">
        <v>310</v>
      </c>
      <c r="H16900">
        <v>160.22999999999999</v>
      </c>
      <c r="I16900" t="s">
        <v>575</v>
      </c>
      <c r="J16900" t="s">
        <v>347</v>
      </c>
      <c r="K16900" t="s">
        <v>412</v>
      </c>
    </row>
    <row r="16901" spans="1:11" hidden="1" x14ac:dyDescent="0.35">
      <c r="A16901" t="s">
        <v>565</v>
      </c>
      <c r="B16901" t="s">
        <v>84</v>
      </c>
      <c r="C16901" t="s">
        <v>411</v>
      </c>
      <c r="D16901" t="s">
        <v>78</v>
      </c>
      <c r="E16901">
        <v>2024</v>
      </c>
      <c r="F16901" t="s">
        <v>71</v>
      </c>
      <c r="G16901" t="s">
        <v>310</v>
      </c>
      <c r="H16901">
        <v>20</v>
      </c>
      <c r="I16901" t="s">
        <v>575</v>
      </c>
      <c r="J16901" t="s">
        <v>347</v>
      </c>
      <c r="K16901" t="s">
        <v>412</v>
      </c>
    </row>
    <row r="16902" spans="1:11" hidden="1" x14ac:dyDescent="0.35">
      <c r="A16902" t="s">
        <v>565</v>
      </c>
      <c r="B16902" t="s">
        <v>84</v>
      </c>
      <c r="C16902" t="s">
        <v>411</v>
      </c>
      <c r="D16902" t="s">
        <v>78</v>
      </c>
      <c r="E16902">
        <v>2024</v>
      </c>
      <c r="F16902" t="s">
        <v>506</v>
      </c>
      <c r="G16902" t="s">
        <v>309</v>
      </c>
      <c r="H16902">
        <v>622.57000000000005</v>
      </c>
      <c r="I16902" t="s">
        <v>575</v>
      </c>
      <c r="J16902" t="s">
        <v>347</v>
      </c>
      <c r="K16902" t="s">
        <v>412</v>
      </c>
    </row>
    <row r="16903" spans="1:11" hidden="1" x14ac:dyDescent="0.35">
      <c r="A16903" t="s">
        <v>565</v>
      </c>
      <c r="B16903" t="s">
        <v>84</v>
      </c>
      <c r="C16903" t="s">
        <v>411</v>
      </c>
      <c r="D16903" t="s">
        <v>78</v>
      </c>
      <c r="E16903">
        <v>2024</v>
      </c>
      <c r="F16903" t="s">
        <v>506</v>
      </c>
      <c r="G16903" t="s">
        <v>309</v>
      </c>
      <c r="H16903">
        <v>348.79</v>
      </c>
      <c r="I16903" t="s">
        <v>575</v>
      </c>
      <c r="J16903" t="s">
        <v>347</v>
      </c>
      <c r="K16903" t="s">
        <v>412</v>
      </c>
    </row>
    <row r="16904" spans="1:11" hidden="1" x14ac:dyDescent="0.35">
      <c r="A16904" t="s">
        <v>565</v>
      </c>
      <c r="B16904" t="s">
        <v>84</v>
      </c>
      <c r="C16904" t="s">
        <v>411</v>
      </c>
      <c r="D16904" t="s">
        <v>78</v>
      </c>
      <c r="E16904">
        <v>2024</v>
      </c>
      <c r="F16904" t="s">
        <v>506</v>
      </c>
      <c r="G16904" t="s">
        <v>309</v>
      </c>
      <c r="H16904">
        <v>-5.36</v>
      </c>
      <c r="I16904" t="s">
        <v>575</v>
      </c>
      <c r="J16904" t="s">
        <v>347</v>
      </c>
      <c r="K16904" t="s">
        <v>412</v>
      </c>
    </row>
    <row r="16905" spans="1:11" hidden="1" x14ac:dyDescent="0.35">
      <c r="A16905" t="s">
        <v>565</v>
      </c>
      <c r="B16905" t="s">
        <v>84</v>
      </c>
      <c r="C16905" t="s">
        <v>411</v>
      </c>
      <c r="D16905" t="s">
        <v>78</v>
      </c>
      <c r="E16905">
        <v>2024</v>
      </c>
      <c r="F16905" t="s">
        <v>506</v>
      </c>
      <c r="G16905" t="s">
        <v>309</v>
      </c>
      <c r="H16905">
        <v>107.17</v>
      </c>
      <c r="I16905" t="s">
        <v>575</v>
      </c>
      <c r="J16905" t="s">
        <v>347</v>
      </c>
      <c r="K16905" t="s">
        <v>412</v>
      </c>
    </row>
    <row r="16906" spans="1:11" hidden="1" x14ac:dyDescent="0.35">
      <c r="A16906" t="s">
        <v>565</v>
      </c>
      <c r="B16906" t="s">
        <v>84</v>
      </c>
      <c r="C16906" t="s">
        <v>411</v>
      </c>
      <c r="D16906" t="s">
        <v>78</v>
      </c>
      <c r="E16906">
        <v>2024</v>
      </c>
      <c r="F16906" t="s">
        <v>506</v>
      </c>
      <c r="G16906" t="s">
        <v>309</v>
      </c>
      <c r="H16906">
        <v>632.15</v>
      </c>
      <c r="I16906" t="s">
        <v>575</v>
      </c>
      <c r="J16906" t="s">
        <v>347</v>
      </c>
      <c r="K16906" t="s">
        <v>412</v>
      </c>
    </row>
    <row r="16907" spans="1:11" hidden="1" x14ac:dyDescent="0.35">
      <c r="A16907" t="s">
        <v>565</v>
      </c>
      <c r="B16907" t="s">
        <v>84</v>
      </c>
      <c r="C16907" t="s">
        <v>411</v>
      </c>
      <c r="D16907" t="s">
        <v>78</v>
      </c>
      <c r="E16907">
        <v>2024</v>
      </c>
      <c r="F16907" t="s">
        <v>506</v>
      </c>
      <c r="G16907" t="s">
        <v>309</v>
      </c>
      <c r="H16907">
        <v>78.92</v>
      </c>
      <c r="I16907" t="s">
        <v>575</v>
      </c>
      <c r="J16907" t="s">
        <v>347</v>
      </c>
      <c r="K16907" t="s">
        <v>412</v>
      </c>
    </row>
    <row r="16908" spans="1:11" hidden="1" x14ac:dyDescent="0.35">
      <c r="A16908" t="s">
        <v>565</v>
      </c>
      <c r="B16908" t="s">
        <v>84</v>
      </c>
      <c r="C16908" t="s">
        <v>411</v>
      </c>
      <c r="D16908" t="s">
        <v>78</v>
      </c>
      <c r="E16908">
        <v>2024</v>
      </c>
      <c r="F16908" t="s">
        <v>156</v>
      </c>
      <c r="G16908" t="s">
        <v>307</v>
      </c>
      <c r="H16908">
        <v>114.79</v>
      </c>
      <c r="I16908" t="s">
        <v>575</v>
      </c>
      <c r="J16908" t="s">
        <v>14</v>
      </c>
      <c r="K16908" t="s">
        <v>412</v>
      </c>
    </row>
    <row r="16909" spans="1:11" hidden="1" x14ac:dyDescent="0.35">
      <c r="A16909" t="s">
        <v>565</v>
      </c>
      <c r="B16909" t="s">
        <v>84</v>
      </c>
      <c r="C16909" t="s">
        <v>411</v>
      </c>
      <c r="D16909" t="s">
        <v>78</v>
      </c>
      <c r="E16909">
        <v>2024</v>
      </c>
      <c r="F16909" t="s">
        <v>156</v>
      </c>
      <c r="G16909" t="s">
        <v>307</v>
      </c>
      <c r="H16909">
        <v>407.96</v>
      </c>
      <c r="I16909" t="s">
        <v>575</v>
      </c>
      <c r="J16909" t="s">
        <v>347</v>
      </c>
      <c r="K16909" t="s">
        <v>412</v>
      </c>
    </row>
    <row r="16910" spans="1:11" hidden="1" x14ac:dyDescent="0.35">
      <c r="A16910" t="s">
        <v>565</v>
      </c>
      <c r="B16910" t="s">
        <v>84</v>
      </c>
      <c r="C16910" t="s">
        <v>411</v>
      </c>
      <c r="D16910" t="s">
        <v>78</v>
      </c>
      <c r="E16910">
        <v>2024</v>
      </c>
      <c r="F16910" t="s">
        <v>156</v>
      </c>
      <c r="G16910" t="s">
        <v>307</v>
      </c>
      <c r="H16910">
        <v>64.319999999999993</v>
      </c>
      <c r="I16910" t="s">
        <v>575</v>
      </c>
      <c r="J16910" t="s">
        <v>14</v>
      </c>
      <c r="K16910" t="s">
        <v>412</v>
      </c>
    </row>
    <row r="16911" spans="1:11" hidden="1" x14ac:dyDescent="0.35">
      <c r="A16911" t="s">
        <v>565</v>
      </c>
      <c r="B16911" t="s">
        <v>84</v>
      </c>
      <c r="C16911" t="s">
        <v>411</v>
      </c>
      <c r="D16911" t="s">
        <v>78</v>
      </c>
      <c r="E16911">
        <v>2024</v>
      </c>
      <c r="F16911" t="s">
        <v>156</v>
      </c>
      <c r="G16911" t="s">
        <v>307</v>
      </c>
      <c r="H16911">
        <v>228.56</v>
      </c>
      <c r="I16911" t="s">
        <v>575</v>
      </c>
      <c r="J16911" t="s">
        <v>347</v>
      </c>
      <c r="K16911" t="s">
        <v>412</v>
      </c>
    </row>
    <row r="16912" spans="1:11" hidden="1" x14ac:dyDescent="0.35">
      <c r="A16912" t="s">
        <v>565</v>
      </c>
      <c r="B16912" t="s">
        <v>84</v>
      </c>
      <c r="C16912" t="s">
        <v>411</v>
      </c>
      <c r="D16912" t="s">
        <v>78</v>
      </c>
      <c r="E16912">
        <v>2024</v>
      </c>
      <c r="F16912" t="s">
        <v>156</v>
      </c>
      <c r="G16912" t="s">
        <v>307</v>
      </c>
      <c r="H16912">
        <v>-0.99</v>
      </c>
      <c r="I16912" t="s">
        <v>575</v>
      </c>
      <c r="J16912" t="s">
        <v>14</v>
      </c>
      <c r="K16912" t="s">
        <v>412</v>
      </c>
    </row>
    <row r="16913" spans="1:11" hidden="1" x14ac:dyDescent="0.35">
      <c r="A16913" t="s">
        <v>565</v>
      </c>
      <c r="B16913" t="s">
        <v>84</v>
      </c>
      <c r="C16913" t="s">
        <v>411</v>
      </c>
      <c r="D16913" t="s">
        <v>78</v>
      </c>
      <c r="E16913">
        <v>2024</v>
      </c>
      <c r="F16913" t="s">
        <v>156</v>
      </c>
      <c r="G16913" t="s">
        <v>307</v>
      </c>
      <c r="H16913">
        <v>-3.51</v>
      </c>
      <c r="I16913" t="s">
        <v>575</v>
      </c>
      <c r="J16913" t="s">
        <v>347</v>
      </c>
      <c r="K16913" t="s">
        <v>412</v>
      </c>
    </row>
    <row r="16914" spans="1:11" hidden="1" x14ac:dyDescent="0.35">
      <c r="A16914" t="s">
        <v>565</v>
      </c>
      <c r="B16914" t="s">
        <v>84</v>
      </c>
      <c r="C16914" t="s">
        <v>411</v>
      </c>
      <c r="D16914" t="s">
        <v>78</v>
      </c>
      <c r="E16914">
        <v>2024</v>
      </c>
      <c r="F16914" t="s">
        <v>156</v>
      </c>
      <c r="G16914" t="s">
        <v>307</v>
      </c>
      <c r="H16914">
        <v>19.760000000000002</v>
      </c>
      <c r="I16914" t="s">
        <v>575</v>
      </c>
      <c r="J16914" t="s">
        <v>14</v>
      </c>
      <c r="K16914" t="s">
        <v>412</v>
      </c>
    </row>
    <row r="16915" spans="1:11" hidden="1" x14ac:dyDescent="0.35">
      <c r="A16915" t="s">
        <v>565</v>
      </c>
      <c r="B16915" t="s">
        <v>84</v>
      </c>
      <c r="C16915" t="s">
        <v>411</v>
      </c>
      <c r="D16915" t="s">
        <v>78</v>
      </c>
      <c r="E16915">
        <v>2024</v>
      </c>
      <c r="F16915" t="s">
        <v>156</v>
      </c>
      <c r="G16915" t="s">
        <v>307</v>
      </c>
      <c r="H16915">
        <v>70.23</v>
      </c>
      <c r="I16915" t="s">
        <v>575</v>
      </c>
      <c r="J16915" t="s">
        <v>347</v>
      </c>
      <c r="K16915" t="s">
        <v>412</v>
      </c>
    </row>
    <row r="16916" spans="1:11" hidden="1" x14ac:dyDescent="0.35">
      <c r="A16916" t="s">
        <v>565</v>
      </c>
      <c r="B16916" t="s">
        <v>84</v>
      </c>
      <c r="C16916" t="s">
        <v>411</v>
      </c>
      <c r="D16916" t="s">
        <v>78</v>
      </c>
      <c r="E16916">
        <v>2024</v>
      </c>
      <c r="F16916" t="s">
        <v>156</v>
      </c>
      <c r="G16916" t="s">
        <v>307</v>
      </c>
      <c r="H16916">
        <v>116.56</v>
      </c>
      <c r="I16916" t="s">
        <v>575</v>
      </c>
      <c r="J16916" t="s">
        <v>14</v>
      </c>
      <c r="K16916" t="s">
        <v>412</v>
      </c>
    </row>
    <row r="16917" spans="1:11" hidden="1" x14ac:dyDescent="0.35">
      <c r="A16917" t="s">
        <v>565</v>
      </c>
      <c r="B16917" t="s">
        <v>84</v>
      </c>
      <c r="C16917" t="s">
        <v>411</v>
      </c>
      <c r="D16917" t="s">
        <v>78</v>
      </c>
      <c r="E16917">
        <v>2024</v>
      </c>
      <c r="F16917" t="s">
        <v>156</v>
      </c>
      <c r="G16917" t="s">
        <v>307</v>
      </c>
      <c r="H16917">
        <v>414.24</v>
      </c>
      <c r="I16917" t="s">
        <v>575</v>
      </c>
      <c r="J16917" t="s">
        <v>347</v>
      </c>
      <c r="K16917" t="s">
        <v>412</v>
      </c>
    </row>
    <row r="16918" spans="1:11" hidden="1" x14ac:dyDescent="0.35">
      <c r="A16918" t="s">
        <v>565</v>
      </c>
      <c r="B16918" t="s">
        <v>84</v>
      </c>
      <c r="C16918" t="s">
        <v>411</v>
      </c>
      <c r="D16918" t="s">
        <v>78</v>
      </c>
      <c r="E16918">
        <v>2024</v>
      </c>
      <c r="F16918" t="s">
        <v>156</v>
      </c>
      <c r="G16918" t="s">
        <v>307</v>
      </c>
      <c r="H16918">
        <v>14.55</v>
      </c>
      <c r="I16918" t="s">
        <v>575</v>
      </c>
      <c r="J16918" t="s">
        <v>14</v>
      </c>
      <c r="K16918" t="s">
        <v>412</v>
      </c>
    </row>
    <row r="16919" spans="1:11" hidden="1" x14ac:dyDescent="0.35">
      <c r="A16919" t="s">
        <v>565</v>
      </c>
      <c r="B16919" t="s">
        <v>84</v>
      </c>
      <c r="C16919" t="s">
        <v>411</v>
      </c>
      <c r="D16919" t="s">
        <v>78</v>
      </c>
      <c r="E16919">
        <v>2024</v>
      </c>
      <c r="F16919" t="s">
        <v>156</v>
      </c>
      <c r="G16919" t="s">
        <v>307</v>
      </c>
      <c r="H16919">
        <v>51.71</v>
      </c>
      <c r="I16919" t="s">
        <v>575</v>
      </c>
      <c r="J16919" t="s">
        <v>347</v>
      </c>
      <c r="K16919" t="s">
        <v>412</v>
      </c>
    </row>
    <row r="16920" spans="1:11" hidden="1" x14ac:dyDescent="0.35">
      <c r="A16920" t="s">
        <v>565</v>
      </c>
      <c r="B16920" t="s">
        <v>84</v>
      </c>
      <c r="C16920" t="s">
        <v>418</v>
      </c>
      <c r="D16920" t="s">
        <v>78</v>
      </c>
      <c r="E16920">
        <v>2024</v>
      </c>
      <c r="F16920" t="s">
        <v>500</v>
      </c>
      <c r="G16920" t="s">
        <v>311</v>
      </c>
      <c r="H16920">
        <v>7939.29</v>
      </c>
      <c r="I16920" t="s">
        <v>575</v>
      </c>
      <c r="J16920" t="s">
        <v>14</v>
      </c>
      <c r="K16920" t="s">
        <v>417</v>
      </c>
    </row>
    <row r="16921" spans="1:11" hidden="1" x14ac:dyDescent="0.35">
      <c r="A16921" t="s">
        <v>565</v>
      </c>
      <c r="B16921" t="s">
        <v>84</v>
      </c>
      <c r="C16921" t="s">
        <v>418</v>
      </c>
      <c r="D16921" t="s">
        <v>78</v>
      </c>
      <c r="E16921">
        <v>2024</v>
      </c>
      <c r="F16921" t="s">
        <v>500</v>
      </c>
      <c r="G16921" t="s">
        <v>311</v>
      </c>
      <c r="H16921">
        <v>13072.6</v>
      </c>
      <c r="I16921" t="s">
        <v>575</v>
      </c>
      <c r="J16921" t="s">
        <v>347</v>
      </c>
      <c r="K16921" t="s">
        <v>417</v>
      </c>
    </row>
    <row r="16922" spans="1:11" hidden="1" x14ac:dyDescent="0.35">
      <c r="A16922" t="s">
        <v>565</v>
      </c>
      <c r="B16922" t="s">
        <v>84</v>
      </c>
      <c r="C16922" t="s">
        <v>418</v>
      </c>
      <c r="D16922" t="s">
        <v>78</v>
      </c>
      <c r="E16922">
        <v>2024</v>
      </c>
      <c r="F16922" t="s">
        <v>500</v>
      </c>
      <c r="G16922" t="s">
        <v>311</v>
      </c>
      <c r="H16922">
        <v>314.61</v>
      </c>
      <c r="I16922" t="s">
        <v>575</v>
      </c>
      <c r="J16922" t="s">
        <v>14</v>
      </c>
      <c r="K16922" t="s">
        <v>417</v>
      </c>
    </row>
    <row r="16923" spans="1:11" hidden="1" x14ac:dyDescent="0.35">
      <c r="A16923" t="s">
        <v>565</v>
      </c>
      <c r="B16923" t="s">
        <v>84</v>
      </c>
      <c r="C16923" t="s">
        <v>418</v>
      </c>
      <c r="D16923" t="s">
        <v>78</v>
      </c>
      <c r="E16923">
        <v>2024</v>
      </c>
      <c r="F16923" t="s">
        <v>500</v>
      </c>
      <c r="G16923" t="s">
        <v>311</v>
      </c>
      <c r="H16923">
        <v>518.03</v>
      </c>
      <c r="I16923" t="s">
        <v>575</v>
      </c>
      <c r="J16923" t="s">
        <v>347</v>
      </c>
      <c r="K16923" t="s">
        <v>417</v>
      </c>
    </row>
    <row r="16924" spans="1:11" hidden="1" x14ac:dyDescent="0.35">
      <c r="A16924" t="s">
        <v>565</v>
      </c>
      <c r="B16924" t="s">
        <v>84</v>
      </c>
      <c r="C16924" t="s">
        <v>418</v>
      </c>
      <c r="D16924" t="s">
        <v>78</v>
      </c>
      <c r="E16924">
        <v>2024</v>
      </c>
      <c r="F16924" t="s">
        <v>500</v>
      </c>
      <c r="G16924" t="s">
        <v>311</v>
      </c>
      <c r="H16924">
        <v>6353.9</v>
      </c>
      <c r="I16924" t="s">
        <v>575</v>
      </c>
      <c r="J16924" t="s">
        <v>14</v>
      </c>
      <c r="K16924" t="s">
        <v>417</v>
      </c>
    </row>
    <row r="16925" spans="1:11" hidden="1" x14ac:dyDescent="0.35">
      <c r="A16925" t="s">
        <v>565</v>
      </c>
      <c r="B16925" t="s">
        <v>84</v>
      </c>
      <c r="C16925" t="s">
        <v>418</v>
      </c>
      <c r="D16925" t="s">
        <v>78</v>
      </c>
      <c r="E16925">
        <v>2024</v>
      </c>
      <c r="F16925" t="s">
        <v>500</v>
      </c>
      <c r="G16925" t="s">
        <v>311</v>
      </c>
      <c r="H16925">
        <v>10462.15</v>
      </c>
      <c r="I16925" t="s">
        <v>575</v>
      </c>
      <c r="J16925" t="s">
        <v>347</v>
      </c>
      <c r="K16925" t="s">
        <v>417</v>
      </c>
    </row>
    <row r="16926" spans="1:11" hidden="1" x14ac:dyDescent="0.35">
      <c r="A16926" t="s">
        <v>565</v>
      </c>
      <c r="B16926" t="s">
        <v>84</v>
      </c>
      <c r="C16926" t="s">
        <v>418</v>
      </c>
      <c r="D16926" t="s">
        <v>78</v>
      </c>
      <c r="E16926">
        <v>2024</v>
      </c>
      <c r="F16926" t="s">
        <v>500</v>
      </c>
      <c r="G16926" t="s">
        <v>311</v>
      </c>
      <c r="H16926">
        <v>1098.05</v>
      </c>
      <c r="I16926" t="s">
        <v>575</v>
      </c>
      <c r="J16926" t="s">
        <v>14</v>
      </c>
      <c r="K16926" t="s">
        <v>417</v>
      </c>
    </row>
    <row r="16927" spans="1:11" hidden="1" x14ac:dyDescent="0.35">
      <c r="A16927" t="s">
        <v>565</v>
      </c>
      <c r="B16927" t="s">
        <v>84</v>
      </c>
      <c r="C16927" t="s">
        <v>418</v>
      </c>
      <c r="D16927" t="s">
        <v>78</v>
      </c>
      <c r="E16927">
        <v>2024</v>
      </c>
      <c r="F16927" t="s">
        <v>500</v>
      </c>
      <c r="G16927" t="s">
        <v>311</v>
      </c>
      <c r="H16927">
        <v>1808.02</v>
      </c>
      <c r="I16927" t="s">
        <v>575</v>
      </c>
      <c r="J16927" t="s">
        <v>347</v>
      </c>
      <c r="K16927" t="s">
        <v>417</v>
      </c>
    </row>
    <row r="16928" spans="1:11" hidden="1" x14ac:dyDescent="0.35">
      <c r="A16928" t="s">
        <v>565</v>
      </c>
      <c r="B16928" t="s">
        <v>84</v>
      </c>
      <c r="C16928" t="s">
        <v>418</v>
      </c>
      <c r="D16928" t="s">
        <v>78</v>
      </c>
      <c r="E16928">
        <v>2024</v>
      </c>
      <c r="F16928" t="s">
        <v>71</v>
      </c>
      <c r="G16928" t="s">
        <v>310</v>
      </c>
      <c r="H16928">
        <v>108.79</v>
      </c>
      <c r="I16928" t="s">
        <v>575</v>
      </c>
      <c r="J16928" t="s">
        <v>347</v>
      </c>
      <c r="K16928" t="s">
        <v>417</v>
      </c>
    </row>
    <row r="16929" spans="1:11" hidden="1" x14ac:dyDescent="0.35">
      <c r="A16929" t="s">
        <v>565</v>
      </c>
      <c r="B16929" t="s">
        <v>84</v>
      </c>
      <c r="C16929" t="s">
        <v>418</v>
      </c>
      <c r="D16929" t="s">
        <v>78</v>
      </c>
      <c r="E16929">
        <v>2024</v>
      </c>
      <c r="F16929" t="s">
        <v>71</v>
      </c>
      <c r="G16929" t="s">
        <v>310</v>
      </c>
      <c r="H16929">
        <v>4.3099999999999996</v>
      </c>
      <c r="I16929" t="s">
        <v>575</v>
      </c>
      <c r="J16929" t="s">
        <v>347</v>
      </c>
      <c r="K16929" t="s">
        <v>417</v>
      </c>
    </row>
    <row r="16930" spans="1:11" hidden="1" x14ac:dyDescent="0.35">
      <c r="A16930" t="s">
        <v>565</v>
      </c>
      <c r="B16930" t="s">
        <v>84</v>
      </c>
      <c r="C16930" t="s">
        <v>418</v>
      </c>
      <c r="D16930" t="s">
        <v>78</v>
      </c>
      <c r="E16930">
        <v>2024</v>
      </c>
      <c r="F16930" t="s">
        <v>71</v>
      </c>
      <c r="G16930" t="s">
        <v>310</v>
      </c>
      <c r="H16930">
        <v>87.06</v>
      </c>
      <c r="I16930" t="s">
        <v>575</v>
      </c>
      <c r="J16930" t="s">
        <v>347</v>
      </c>
      <c r="K16930" t="s">
        <v>417</v>
      </c>
    </row>
    <row r="16931" spans="1:11" hidden="1" x14ac:dyDescent="0.35">
      <c r="A16931" t="s">
        <v>565</v>
      </c>
      <c r="B16931" t="s">
        <v>84</v>
      </c>
      <c r="C16931" t="s">
        <v>418</v>
      </c>
      <c r="D16931" t="s">
        <v>78</v>
      </c>
      <c r="E16931">
        <v>2024</v>
      </c>
      <c r="F16931" t="s">
        <v>71</v>
      </c>
      <c r="G16931" t="s">
        <v>310</v>
      </c>
      <c r="H16931">
        <v>15.05</v>
      </c>
      <c r="I16931" t="s">
        <v>575</v>
      </c>
      <c r="J16931" t="s">
        <v>347</v>
      </c>
      <c r="K16931" t="s">
        <v>417</v>
      </c>
    </row>
    <row r="16932" spans="1:11" hidden="1" x14ac:dyDescent="0.35">
      <c r="A16932" t="s">
        <v>565</v>
      </c>
      <c r="B16932" t="s">
        <v>84</v>
      </c>
      <c r="C16932" t="s">
        <v>418</v>
      </c>
      <c r="D16932" t="s">
        <v>78</v>
      </c>
      <c r="E16932">
        <v>2024</v>
      </c>
      <c r="F16932" t="s">
        <v>506</v>
      </c>
      <c r="G16932" t="s">
        <v>309</v>
      </c>
      <c r="H16932">
        <v>839.78</v>
      </c>
      <c r="I16932" t="s">
        <v>575</v>
      </c>
      <c r="J16932" t="s">
        <v>347</v>
      </c>
      <c r="K16932" t="s">
        <v>417</v>
      </c>
    </row>
    <row r="16933" spans="1:11" hidden="1" x14ac:dyDescent="0.35">
      <c r="A16933" t="s">
        <v>565</v>
      </c>
      <c r="B16933" t="s">
        <v>84</v>
      </c>
      <c r="C16933" t="s">
        <v>418</v>
      </c>
      <c r="D16933" t="s">
        <v>78</v>
      </c>
      <c r="E16933">
        <v>2024</v>
      </c>
      <c r="F16933" t="s">
        <v>506</v>
      </c>
      <c r="G16933" t="s">
        <v>309</v>
      </c>
      <c r="H16933">
        <v>33.28</v>
      </c>
      <c r="I16933" t="s">
        <v>575</v>
      </c>
      <c r="J16933" t="s">
        <v>347</v>
      </c>
      <c r="K16933" t="s">
        <v>417</v>
      </c>
    </row>
    <row r="16934" spans="1:11" hidden="1" x14ac:dyDescent="0.35">
      <c r="A16934" t="s">
        <v>565</v>
      </c>
      <c r="B16934" t="s">
        <v>84</v>
      </c>
      <c r="C16934" t="s">
        <v>418</v>
      </c>
      <c r="D16934" t="s">
        <v>78</v>
      </c>
      <c r="E16934">
        <v>2024</v>
      </c>
      <c r="F16934" t="s">
        <v>506</v>
      </c>
      <c r="G16934" t="s">
        <v>309</v>
      </c>
      <c r="H16934">
        <v>672.09</v>
      </c>
      <c r="I16934" t="s">
        <v>575</v>
      </c>
      <c r="J16934" t="s">
        <v>347</v>
      </c>
      <c r="K16934" t="s">
        <v>417</v>
      </c>
    </row>
    <row r="16935" spans="1:11" hidden="1" x14ac:dyDescent="0.35">
      <c r="A16935" t="s">
        <v>565</v>
      </c>
      <c r="B16935" t="s">
        <v>84</v>
      </c>
      <c r="C16935" t="s">
        <v>418</v>
      </c>
      <c r="D16935" t="s">
        <v>78</v>
      </c>
      <c r="E16935">
        <v>2024</v>
      </c>
      <c r="F16935" t="s">
        <v>506</v>
      </c>
      <c r="G16935" t="s">
        <v>309</v>
      </c>
      <c r="H16935">
        <v>116.15</v>
      </c>
      <c r="I16935" t="s">
        <v>575</v>
      </c>
      <c r="J16935" t="s">
        <v>347</v>
      </c>
      <c r="K16935" t="s">
        <v>417</v>
      </c>
    </row>
    <row r="16936" spans="1:11" hidden="1" x14ac:dyDescent="0.35">
      <c r="A16936" t="s">
        <v>565</v>
      </c>
      <c r="B16936" t="s">
        <v>84</v>
      </c>
      <c r="C16936" t="s">
        <v>418</v>
      </c>
      <c r="D16936" t="s">
        <v>78</v>
      </c>
      <c r="E16936">
        <v>2024</v>
      </c>
      <c r="F16936" t="s">
        <v>156</v>
      </c>
      <c r="G16936" t="s">
        <v>307</v>
      </c>
      <c r="H16936">
        <v>842.09</v>
      </c>
      <c r="I16936" t="s">
        <v>575</v>
      </c>
      <c r="J16936" t="s">
        <v>14</v>
      </c>
      <c r="K16936" t="s">
        <v>417</v>
      </c>
    </row>
    <row r="16937" spans="1:11" hidden="1" x14ac:dyDescent="0.35">
      <c r="A16937" t="s">
        <v>565</v>
      </c>
      <c r="B16937" t="s">
        <v>84</v>
      </c>
      <c r="C16937" t="s">
        <v>418</v>
      </c>
      <c r="D16937" t="s">
        <v>78</v>
      </c>
      <c r="E16937">
        <v>2024</v>
      </c>
      <c r="F16937" t="s">
        <v>156</v>
      </c>
      <c r="G16937" t="s">
        <v>307</v>
      </c>
      <c r="H16937">
        <v>457.03</v>
      </c>
      <c r="I16937" t="s">
        <v>575</v>
      </c>
      <c r="J16937" t="s">
        <v>347</v>
      </c>
      <c r="K16937" t="s">
        <v>417</v>
      </c>
    </row>
    <row r="16938" spans="1:11" hidden="1" x14ac:dyDescent="0.35">
      <c r="A16938" t="s">
        <v>565</v>
      </c>
      <c r="B16938" t="s">
        <v>84</v>
      </c>
      <c r="C16938" t="s">
        <v>418</v>
      </c>
      <c r="D16938" t="s">
        <v>78</v>
      </c>
      <c r="E16938">
        <v>2024</v>
      </c>
      <c r="F16938" t="s">
        <v>156</v>
      </c>
      <c r="G16938" t="s">
        <v>307</v>
      </c>
      <c r="H16938">
        <v>33.369999999999997</v>
      </c>
      <c r="I16938" t="s">
        <v>575</v>
      </c>
      <c r="J16938" t="s">
        <v>14</v>
      </c>
      <c r="K16938" t="s">
        <v>417</v>
      </c>
    </row>
    <row r="16939" spans="1:11" hidden="1" x14ac:dyDescent="0.35">
      <c r="A16939" t="s">
        <v>565</v>
      </c>
      <c r="B16939" t="s">
        <v>84</v>
      </c>
      <c r="C16939" t="s">
        <v>418</v>
      </c>
      <c r="D16939" t="s">
        <v>78</v>
      </c>
      <c r="E16939">
        <v>2024</v>
      </c>
      <c r="F16939" t="s">
        <v>156</v>
      </c>
      <c r="G16939" t="s">
        <v>307</v>
      </c>
      <c r="H16939">
        <v>18.11</v>
      </c>
      <c r="I16939" t="s">
        <v>575</v>
      </c>
      <c r="J16939" t="s">
        <v>347</v>
      </c>
      <c r="K16939" t="s">
        <v>417</v>
      </c>
    </row>
    <row r="16940" spans="1:11" hidden="1" x14ac:dyDescent="0.35">
      <c r="A16940" t="s">
        <v>565</v>
      </c>
      <c r="B16940" t="s">
        <v>84</v>
      </c>
      <c r="C16940" t="s">
        <v>418</v>
      </c>
      <c r="D16940" t="s">
        <v>78</v>
      </c>
      <c r="E16940">
        <v>2024</v>
      </c>
      <c r="F16940" t="s">
        <v>156</v>
      </c>
      <c r="G16940" t="s">
        <v>307</v>
      </c>
      <c r="H16940">
        <v>673.93</v>
      </c>
      <c r="I16940" t="s">
        <v>575</v>
      </c>
      <c r="J16940" t="s">
        <v>14</v>
      </c>
      <c r="K16940" t="s">
        <v>417</v>
      </c>
    </row>
    <row r="16941" spans="1:11" hidden="1" x14ac:dyDescent="0.35">
      <c r="A16941" t="s">
        <v>565</v>
      </c>
      <c r="B16941" t="s">
        <v>84</v>
      </c>
      <c r="C16941" t="s">
        <v>418</v>
      </c>
      <c r="D16941" t="s">
        <v>78</v>
      </c>
      <c r="E16941">
        <v>2024</v>
      </c>
      <c r="F16941" t="s">
        <v>156</v>
      </c>
      <c r="G16941" t="s">
        <v>307</v>
      </c>
      <c r="H16941">
        <v>365.77</v>
      </c>
      <c r="I16941" t="s">
        <v>575</v>
      </c>
      <c r="J16941" t="s">
        <v>347</v>
      </c>
      <c r="K16941" t="s">
        <v>417</v>
      </c>
    </row>
    <row r="16942" spans="1:11" hidden="1" x14ac:dyDescent="0.35">
      <c r="A16942" t="s">
        <v>565</v>
      </c>
      <c r="B16942" t="s">
        <v>84</v>
      </c>
      <c r="C16942" t="s">
        <v>418</v>
      </c>
      <c r="D16942" t="s">
        <v>78</v>
      </c>
      <c r="E16942">
        <v>2024</v>
      </c>
      <c r="F16942" t="s">
        <v>156</v>
      </c>
      <c r="G16942" t="s">
        <v>307</v>
      </c>
      <c r="H16942">
        <v>116.47</v>
      </c>
      <c r="I16942" t="s">
        <v>575</v>
      </c>
      <c r="J16942" t="s">
        <v>14</v>
      </c>
      <c r="K16942" t="s">
        <v>417</v>
      </c>
    </row>
    <row r="16943" spans="1:11" hidden="1" x14ac:dyDescent="0.35">
      <c r="A16943" t="s">
        <v>565</v>
      </c>
      <c r="B16943" t="s">
        <v>84</v>
      </c>
      <c r="C16943" t="s">
        <v>418</v>
      </c>
      <c r="D16943" t="s">
        <v>78</v>
      </c>
      <c r="E16943">
        <v>2024</v>
      </c>
      <c r="F16943" t="s">
        <v>156</v>
      </c>
      <c r="G16943" t="s">
        <v>307</v>
      </c>
      <c r="H16943">
        <v>63.21</v>
      </c>
      <c r="I16943" t="s">
        <v>575</v>
      </c>
      <c r="J16943" t="s">
        <v>347</v>
      </c>
      <c r="K16943" t="s">
        <v>417</v>
      </c>
    </row>
    <row r="16944" spans="1:11" hidden="1" x14ac:dyDescent="0.35">
      <c r="A16944" t="s">
        <v>565</v>
      </c>
      <c r="B16944" t="s">
        <v>84</v>
      </c>
      <c r="C16944" t="s">
        <v>419</v>
      </c>
      <c r="D16944" t="s">
        <v>78</v>
      </c>
      <c r="E16944">
        <v>2024</v>
      </c>
      <c r="F16944" t="s">
        <v>500</v>
      </c>
      <c r="G16944" t="s">
        <v>311</v>
      </c>
      <c r="H16944">
        <v>18912.77</v>
      </c>
      <c r="I16944" t="s">
        <v>575</v>
      </c>
      <c r="J16944" t="s">
        <v>14</v>
      </c>
      <c r="K16944" t="s">
        <v>415</v>
      </c>
    </row>
    <row r="16945" spans="1:11" hidden="1" x14ac:dyDescent="0.35">
      <c r="A16945" t="s">
        <v>565</v>
      </c>
      <c r="B16945" t="s">
        <v>84</v>
      </c>
      <c r="C16945" t="s">
        <v>419</v>
      </c>
      <c r="D16945" t="s">
        <v>78</v>
      </c>
      <c r="E16945">
        <v>2024</v>
      </c>
      <c r="F16945" t="s">
        <v>500</v>
      </c>
      <c r="G16945" t="s">
        <v>311</v>
      </c>
      <c r="H16945">
        <v>25854.7</v>
      </c>
      <c r="I16945" t="s">
        <v>575</v>
      </c>
      <c r="J16945" t="s">
        <v>347</v>
      </c>
      <c r="K16945" t="s">
        <v>415</v>
      </c>
    </row>
    <row r="16946" spans="1:11" hidden="1" x14ac:dyDescent="0.35">
      <c r="A16946" t="s">
        <v>565</v>
      </c>
      <c r="B16946" t="s">
        <v>84</v>
      </c>
      <c r="C16946" t="s">
        <v>419</v>
      </c>
      <c r="D16946" t="s">
        <v>78</v>
      </c>
      <c r="E16946">
        <v>2024</v>
      </c>
      <c r="F16946" t="s">
        <v>71</v>
      </c>
      <c r="G16946" t="s">
        <v>310</v>
      </c>
      <c r="H16946">
        <v>92.8</v>
      </c>
      <c r="I16946" t="s">
        <v>575</v>
      </c>
      <c r="J16946" t="s">
        <v>347</v>
      </c>
      <c r="K16946" t="s">
        <v>415</v>
      </c>
    </row>
    <row r="16947" spans="1:11" hidden="1" x14ac:dyDescent="0.35">
      <c r="A16947" t="s">
        <v>565</v>
      </c>
      <c r="B16947" t="s">
        <v>84</v>
      </c>
      <c r="C16947" t="s">
        <v>419</v>
      </c>
      <c r="D16947" t="s">
        <v>78</v>
      </c>
      <c r="E16947">
        <v>2024</v>
      </c>
      <c r="F16947" t="s">
        <v>506</v>
      </c>
      <c r="G16947" t="s">
        <v>309</v>
      </c>
      <c r="H16947">
        <v>1559.85</v>
      </c>
      <c r="I16947" t="s">
        <v>575</v>
      </c>
      <c r="J16947" t="s">
        <v>347</v>
      </c>
      <c r="K16947" t="s">
        <v>415</v>
      </c>
    </row>
    <row r="16948" spans="1:11" hidden="1" x14ac:dyDescent="0.35">
      <c r="A16948" t="s">
        <v>565</v>
      </c>
      <c r="B16948" t="s">
        <v>84</v>
      </c>
      <c r="C16948" t="s">
        <v>419</v>
      </c>
      <c r="D16948" t="s">
        <v>78</v>
      </c>
      <c r="E16948">
        <v>2024</v>
      </c>
      <c r="F16948" t="s">
        <v>156</v>
      </c>
      <c r="G16948" t="s">
        <v>307</v>
      </c>
      <c r="H16948">
        <v>2159.83</v>
      </c>
      <c r="I16948" t="s">
        <v>575</v>
      </c>
      <c r="J16948" t="s">
        <v>14</v>
      </c>
      <c r="K16948" t="s">
        <v>415</v>
      </c>
    </row>
    <row r="16949" spans="1:11" hidden="1" x14ac:dyDescent="0.35">
      <c r="A16949" t="s">
        <v>565</v>
      </c>
      <c r="B16949" t="s">
        <v>84</v>
      </c>
      <c r="C16949" t="s">
        <v>419</v>
      </c>
      <c r="D16949" t="s">
        <v>78</v>
      </c>
      <c r="E16949">
        <v>2024</v>
      </c>
      <c r="F16949" t="s">
        <v>156</v>
      </c>
      <c r="G16949" t="s">
        <v>307</v>
      </c>
      <c r="H16949">
        <v>928.82</v>
      </c>
      <c r="I16949" t="s">
        <v>575</v>
      </c>
      <c r="J16949" t="s">
        <v>347</v>
      </c>
      <c r="K16949" t="s">
        <v>415</v>
      </c>
    </row>
    <row r="16950" spans="1:11" hidden="1" x14ac:dyDescent="0.35">
      <c r="A16950" t="s">
        <v>565</v>
      </c>
      <c r="B16950" t="s">
        <v>84</v>
      </c>
      <c r="C16950" t="s">
        <v>420</v>
      </c>
      <c r="D16950" t="s">
        <v>78</v>
      </c>
      <c r="E16950">
        <v>2024</v>
      </c>
      <c r="F16950" t="s">
        <v>500</v>
      </c>
      <c r="G16950" t="s">
        <v>311</v>
      </c>
      <c r="H16950">
        <v>15862.13</v>
      </c>
      <c r="I16950" t="s">
        <v>575</v>
      </c>
      <c r="J16950" t="s">
        <v>14</v>
      </c>
      <c r="K16950" t="s">
        <v>416</v>
      </c>
    </row>
    <row r="16951" spans="1:11" hidden="1" x14ac:dyDescent="0.35">
      <c r="A16951" t="s">
        <v>565</v>
      </c>
      <c r="B16951" t="s">
        <v>84</v>
      </c>
      <c r="C16951" t="s">
        <v>420</v>
      </c>
      <c r="D16951" t="s">
        <v>78</v>
      </c>
      <c r="E16951">
        <v>2024</v>
      </c>
      <c r="F16951" t="s">
        <v>500</v>
      </c>
      <c r="G16951" t="s">
        <v>311</v>
      </c>
      <c r="H16951">
        <v>25804.94</v>
      </c>
      <c r="I16951" t="s">
        <v>575</v>
      </c>
      <c r="J16951" t="s">
        <v>347</v>
      </c>
      <c r="K16951" t="s">
        <v>416</v>
      </c>
    </row>
    <row r="16952" spans="1:11" hidden="1" x14ac:dyDescent="0.35">
      <c r="A16952" t="s">
        <v>565</v>
      </c>
      <c r="B16952" t="s">
        <v>84</v>
      </c>
      <c r="C16952" t="s">
        <v>420</v>
      </c>
      <c r="D16952" t="s">
        <v>78</v>
      </c>
      <c r="E16952">
        <v>2024</v>
      </c>
      <c r="F16952" t="s">
        <v>71</v>
      </c>
      <c r="G16952" t="s">
        <v>310</v>
      </c>
      <c r="H16952">
        <v>69.34</v>
      </c>
      <c r="I16952" t="s">
        <v>575</v>
      </c>
      <c r="J16952" t="s">
        <v>347</v>
      </c>
      <c r="K16952" t="s">
        <v>416</v>
      </c>
    </row>
    <row r="16953" spans="1:11" hidden="1" x14ac:dyDescent="0.35">
      <c r="A16953" t="s">
        <v>565</v>
      </c>
      <c r="B16953" t="s">
        <v>84</v>
      </c>
      <c r="C16953" t="s">
        <v>420</v>
      </c>
      <c r="D16953" t="s">
        <v>78</v>
      </c>
      <c r="E16953">
        <v>2024</v>
      </c>
      <c r="F16953" t="s">
        <v>506</v>
      </c>
      <c r="G16953" t="s">
        <v>309</v>
      </c>
      <c r="H16953">
        <v>1606.2</v>
      </c>
      <c r="I16953" t="s">
        <v>575</v>
      </c>
      <c r="J16953" t="s">
        <v>347</v>
      </c>
      <c r="K16953" t="s">
        <v>416</v>
      </c>
    </row>
    <row r="16954" spans="1:11" hidden="1" x14ac:dyDescent="0.35">
      <c r="A16954" t="s">
        <v>565</v>
      </c>
      <c r="B16954" t="s">
        <v>84</v>
      </c>
      <c r="C16954" t="s">
        <v>420</v>
      </c>
      <c r="D16954" t="s">
        <v>78</v>
      </c>
      <c r="E16954">
        <v>2024</v>
      </c>
      <c r="F16954" t="s">
        <v>156</v>
      </c>
      <c r="G16954" t="s">
        <v>307</v>
      </c>
      <c r="H16954">
        <v>2427.87</v>
      </c>
      <c r="I16954" t="s">
        <v>575</v>
      </c>
      <c r="J16954" t="s">
        <v>14</v>
      </c>
      <c r="K16954" t="s">
        <v>416</v>
      </c>
    </row>
    <row r="16955" spans="1:11" hidden="1" x14ac:dyDescent="0.35">
      <c r="A16955" t="s">
        <v>565</v>
      </c>
      <c r="B16955" t="s">
        <v>84</v>
      </c>
      <c r="C16955" t="s">
        <v>420</v>
      </c>
      <c r="D16955" t="s">
        <v>78</v>
      </c>
      <c r="E16955">
        <v>2024</v>
      </c>
      <c r="F16955" t="s">
        <v>156</v>
      </c>
      <c r="G16955" t="s">
        <v>307</v>
      </c>
      <c r="H16955">
        <v>913.67</v>
      </c>
      <c r="I16955" t="s">
        <v>575</v>
      </c>
      <c r="J16955" t="s">
        <v>347</v>
      </c>
      <c r="K16955" t="s">
        <v>416</v>
      </c>
    </row>
    <row r="16956" spans="1:11" hidden="1" x14ac:dyDescent="0.35">
      <c r="A16956" t="s">
        <v>565</v>
      </c>
      <c r="B16956" t="s">
        <v>84</v>
      </c>
      <c r="C16956" t="s">
        <v>421</v>
      </c>
      <c r="D16956" t="s">
        <v>78</v>
      </c>
      <c r="E16956">
        <v>2024</v>
      </c>
      <c r="F16956" t="s">
        <v>500</v>
      </c>
      <c r="G16956" t="s">
        <v>311</v>
      </c>
      <c r="H16956">
        <v>17162.53</v>
      </c>
      <c r="I16956" t="s">
        <v>575</v>
      </c>
      <c r="J16956" t="s">
        <v>14</v>
      </c>
      <c r="K16956" t="s">
        <v>414</v>
      </c>
    </row>
    <row r="16957" spans="1:11" hidden="1" x14ac:dyDescent="0.35">
      <c r="A16957" t="s">
        <v>565</v>
      </c>
      <c r="B16957" t="s">
        <v>84</v>
      </c>
      <c r="C16957" t="s">
        <v>421</v>
      </c>
      <c r="D16957" t="s">
        <v>78</v>
      </c>
      <c r="E16957">
        <v>2024</v>
      </c>
      <c r="F16957" t="s">
        <v>500</v>
      </c>
      <c r="G16957" t="s">
        <v>311</v>
      </c>
      <c r="H16957">
        <v>25813.31</v>
      </c>
      <c r="I16957" t="s">
        <v>575</v>
      </c>
      <c r="J16957" t="s">
        <v>347</v>
      </c>
      <c r="K16957" t="s">
        <v>414</v>
      </c>
    </row>
    <row r="16958" spans="1:11" hidden="1" x14ac:dyDescent="0.35">
      <c r="A16958" t="s">
        <v>565</v>
      </c>
      <c r="B16958" t="s">
        <v>84</v>
      </c>
      <c r="C16958" t="s">
        <v>421</v>
      </c>
      <c r="D16958" t="s">
        <v>78</v>
      </c>
      <c r="E16958">
        <v>2024</v>
      </c>
      <c r="F16958" t="s">
        <v>71</v>
      </c>
      <c r="G16958" t="s">
        <v>310</v>
      </c>
      <c r="H16958">
        <v>9846.76</v>
      </c>
      <c r="I16958" t="s">
        <v>575</v>
      </c>
      <c r="J16958" t="s">
        <v>347</v>
      </c>
      <c r="K16958" t="s">
        <v>414</v>
      </c>
    </row>
    <row r="16959" spans="1:11" hidden="1" x14ac:dyDescent="0.35">
      <c r="A16959" t="s">
        <v>565</v>
      </c>
      <c r="B16959" t="s">
        <v>84</v>
      </c>
      <c r="C16959" t="s">
        <v>421</v>
      </c>
      <c r="D16959" t="s">
        <v>78</v>
      </c>
      <c r="E16959">
        <v>2024</v>
      </c>
      <c r="F16959" t="s">
        <v>506</v>
      </c>
      <c r="G16959" t="s">
        <v>309</v>
      </c>
      <c r="H16959">
        <v>1603.69</v>
      </c>
      <c r="I16959" t="s">
        <v>575</v>
      </c>
      <c r="J16959" t="s">
        <v>347</v>
      </c>
      <c r="K16959" t="s">
        <v>414</v>
      </c>
    </row>
    <row r="16960" spans="1:11" hidden="1" x14ac:dyDescent="0.35">
      <c r="A16960" t="s">
        <v>565</v>
      </c>
      <c r="B16960" t="s">
        <v>84</v>
      </c>
      <c r="C16960" t="s">
        <v>421</v>
      </c>
      <c r="D16960" t="s">
        <v>78</v>
      </c>
      <c r="E16960">
        <v>2024</v>
      </c>
      <c r="F16960" t="s">
        <v>156</v>
      </c>
      <c r="G16960" t="s">
        <v>307</v>
      </c>
      <c r="H16960">
        <v>3081.73</v>
      </c>
      <c r="I16960" t="s">
        <v>575</v>
      </c>
      <c r="J16960" t="s">
        <v>14</v>
      </c>
      <c r="K16960" t="s">
        <v>414</v>
      </c>
    </row>
    <row r="16961" spans="1:11" hidden="1" x14ac:dyDescent="0.35">
      <c r="A16961" t="s">
        <v>565</v>
      </c>
      <c r="B16961" t="s">
        <v>84</v>
      </c>
      <c r="C16961" t="s">
        <v>421</v>
      </c>
      <c r="D16961" t="s">
        <v>78</v>
      </c>
      <c r="E16961">
        <v>2024</v>
      </c>
      <c r="F16961" t="s">
        <v>156</v>
      </c>
      <c r="G16961" t="s">
        <v>307</v>
      </c>
      <c r="H16961">
        <v>782.77</v>
      </c>
      <c r="I16961" t="s">
        <v>575</v>
      </c>
      <c r="J16961" t="s">
        <v>347</v>
      </c>
      <c r="K16961" t="s">
        <v>414</v>
      </c>
    </row>
    <row r="16962" spans="1:11" hidden="1" x14ac:dyDescent="0.35">
      <c r="A16962" t="s">
        <v>565</v>
      </c>
      <c r="B16962" t="s">
        <v>84</v>
      </c>
      <c r="C16962" t="s">
        <v>411</v>
      </c>
      <c r="D16962" t="s">
        <v>78</v>
      </c>
      <c r="E16962">
        <v>2024</v>
      </c>
      <c r="F16962" t="s">
        <v>502</v>
      </c>
      <c r="G16962" t="s">
        <v>68</v>
      </c>
      <c r="H16962">
        <v>1047.03</v>
      </c>
      <c r="I16962" t="s">
        <v>575</v>
      </c>
      <c r="J16962" t="s">
        <v>347</v>
      </c>
      <c r="K16962" t="s">
        <v>412</v>
      </c>
    </row>
    <row r="16963" spans="1:11" hidden="1" x14ac:dyDescent="0.35">
      <c r="A16963" t="s">
        <v>565</v>
      </c>
      <c r="B16963" t="s">
        <v>84</v>
      </c>
      <c r="C16963" t="s">
        <v>411</v>
      </c>
      <c r="D16963" t="s">
        <v>78</v>
      </c>
      <c r="E16963">
        <v>2024</v>
      </c>
      <c r="F16963" t="s">
        <v>502</v>
      </c>
      <c r="G16963" t="s">
        <v>68</v>
      </c>
      <c r="H16963">
        <v>464.98</v>
      </c>
      <c r="I16963" t="s">
        <v>575</v>
      </c>
      <c r="J16963" t="s">
        <v>347</v>
      </c>
      <c r="K16963" t="s">
        <v>412</v>
      </c>
    </row>
    <row r="16964" spans="1:11" hidden="1" x14ac:dyDescent="0.35">
      <c r="A16964" t="s">
        <v>565</v>
      </c>
      <c r="B16964" t="s">
        <v>84</v>
      </c>
      <c r="C16964" t="s">
        <v>411</v>
      </c>
      <c r="D16964" t="s">
        <v>78</v>
      </c>
      <c r="E16964">
        <v>2024</v>
      </c>
      <c r="F16964" t="s">
        <v>502</v>
      </c>
      <c r="G16964" t="s">
        <v>68</v>
      </c>
      <c r="H16964">
        <v>24.2</v>
      </c>
      <c r="I16964" t="s">
        <v>575</v>
      </c>
      <c r="J16964" t="s">
        <v>347</v>
      </c>
      <c r="K16964" t="s">
        <v>412</v>
      </c>
    </row>
    <row r="16965" spans="1:11" hidden="1" x14ac:dyDescent="0.35">
      <c r="A16965" t="s">
        <v>565</v>
      </c>
      <c r="B16965" t="s">
        <v>84</v>
      </c>
      <c r="C16965" t="s">
        <v>411</v>
      </c>
      <c r="D16965" t="s">
        <v>78</v>
      </c>
      <c r="E16965">
        <v>2024</v>
      </c>
      <c r="F16965" t="s">
        <v>502</v>
      </c>
      <c r="G16965" t="s">
        <v>68</v>
      </c>
      <c r="H16965">
        <v>148.56</v>
      </c>
      <c r="I16965" t="s">
        <v>575</v>
      </c>
      <c r="J16965" t="s">
        <v>347</v>
      </c>
      <c r="K16965" t="s">
        <v>412</v>
      </c>
    </row>
    <row r="16966" spans="1:11" hidden="1" x14ac:dyDescent="0.35">
      <c r="A16966" t="s">
        <v>565</v>
      </c>
      <c r="B16966" t="s">
        <v>84</v>
      </c>
      <c r="C16966" t="s">
        <v>411</v>
      </c>
      <c r="D16966" t="s">
        <v>78</v>
      </c>
      <c r="E16966">
        <v>2024</v>
      </c>
      <c r="F16966" t="s">
        <v>502</v>
      </c>
      <c r="G16966" t="s">
        <v>68</v>
      </c>
      <c r="H16966">
        <v>1251.46</v>
      </c>
      <c r="I16966" t="s">
        <v>575</v>
      </c>
      <c r="J16966" t="s">
        <v>347</v>
      </c>
      <c r="K16966" t="s">
        <v>412</v>
      </c>
    </row>
    <row r="16967" spans="1:11" hidden="1" x14ac:dyDescent="0.35">
      <c r="A16967" t="s">
        <v>565</v>
      </c>
      <c r="B16967" t="s">
        <v>84</v>
      </c>
      <c r="C16967" t="s">
        <v>411</v>
      </c>
      <c r="D16967" t="s">
        <v>78</v>
      </c>
      <c r="E16967">
        <v>2024</v>
      </c>
      <c r="F16967" t="s">
        <v>502</v>
      </c>
      <c r="G16967" t="s">
        <v>68</v>
      </c>
      <c r="H16967">
        <v>195.14</v>
      </c>
      <c r="I16967" t="s">
        <v>575</v>
      </c>
      <c r="J16967" t="s">
        <v>347</v>
      </c>
      <c r="K16967" t="s">
        <v>412</v>
      </c>
    </row>
    <row r="16968" spans="1:11" hidden="1" x14ac:dyDescent="0.35">
      <c r="A16968" t="s">
        <v>565</v>
      </c>
      <c r="B16968" t="s">
        <v>84</v>
      </c>
      <c r="C16968" t="s">
        <v>418</v>
      </c>
      <c r="D16968" t="s">
        <v>78</v>
      </c>
      <c r="E16968">
        <v>2024</v>
      </c>
      <c r="F16968" t="s">
        <v>502</v>
      </c>
      <c r="G16968" t="s">
        <v>68</v>
      </c>
      <c r="H16968">
        <v>39.6</v>
      </c>
      <c r="I16968" t="s">
        <v>575</v>
      </c>
      <c r="J16968" t="s">
        <v>347</v>
      </c>
      <c r="K16968" t="s">
        <v>417</v>
      </c>
    </row>
    <row r="16969" spans="1:11" hidden="1" x14ac:dyDescent="0.35">
      <c r="A16969" t="s">
        <v>565</v>
      </c>
      <c r="B16969" t="s">
        <v>84</v>
      </c>
      <c r="C16969" t="s">
        <v>418</v>
      </c>
      <c r="D16969" t="s">
        <v>78</v>
      </c>
      <c r="E16969">
        <v>2024</v>
      </c>
      <c r="F16969" t="s">
        <v>502</v>
      </c>
      <c r="G16969" t="s">
        <v>68</v>
      </c>
      <c r="H16969">
        <v>1.57</v>
      </c>
      <c r="I16969" t="s">
        <v>575</v>
      </c>
      <c r="J16969" t="s">
        <v>347</v>
      </c>
      <c r="K16969" t="s">
        <v>417</v>
      </c>
    </row>
    <row r="16970" spans="1:11" hidden="1" x14ac:dyDescent="0.35">
      <c r="A16970" t="s">
        <v>565</v>
      </c>
      <c r="B16970" t="s">
        <v>84</v>
      </c>
      <c r="C16970" t="s">
        <v>418</v>
      </c>
      <c r="D16970" t="s">
        <v>78</v>
      </c>
      <c r="E16970">
        <v>2024</v>
      </c>
      <c r="F16970" t="s">
        <v>502</v>
      </c>
      <c r="G16970" t="s">
        <v>68</v>
      </c>
      <c r="H16970">
        <v>31.69</v>
      </c>
      <c r="I16970" t="s">
        <v>575</v>
      </c>
      <c r="J16970" t="s">
        <v>347</v>
      </c>
      <c r="K16970" t="s">
        <v>417</v>
      </c>
    </row>
    <row r="16971" spans="1:11" hidden="1" x14ac:dyDescent="0.35">
      <c r="A16971" t="s">
        <v>565</v>
      </c>
      <c r="B16971" t="s">
        <v>84</v>
      </c>
      <c r="C16971" t="s">
        <v>418</v>
      </c>
      <c r="D16971" t="s">
        <v>78</v>
      </c>
      <c r="E16971">
        <v>2024</v>
      </c>
      <c r="F16971" t="s">
        <v>502</v>
      </c>
      <c r="G16971" t="s">
        <v>68</v>
      </c>
      <c r="H16971">
        <v>5.48</v>
      </c>
      <c r="I16971" t="s">
        <v>575</v>
      </c>
      <c r="J16971" t="s">
        <v>347</v>
      </c>
      <c r="K16971" t="s">
        <v>417</v>
      </c>
    </row>
    <row r="16972" spans="1:11" hidden="1" x14ac:dyDescent="0.35">
      <c r="A16972" t="s">
        <v>565</v>
      </c>
      <c r="B16972" t="s">
        <v>84</v>
      </c>
      <c r="C16972" t="s">
        <v>351</v>
      </c>
      <c r="D16972" t="s">
        <v>78</v>
      </c>
      <c r="E16972">
        <v>2024</v>
      </c>
      <c r="F16972" t="s">
        <v>502</v>
      </c>
      <c r="G16972" t="s">
        <v>68</v>
      </c>
      <c r="H16972">
        <v>-19.739999999999998</v>
      </c>
      <c r="I16972" t="s">
        <v>575</v>
      </c>
      <c r="J16972" t="s">
        <v>347</v>
      </c>
      <c r="K16972" t="s">
        <v>403</v>
      </c>
    </row>
    <row r="16973" spans="1:11" hidden="1" x14ac:dyDescent="0.35">
      <c r="A16973" t="s">
        <v>565</v>
      </c>
      <c r="B16973" t="s">
        <v>84</v>
      </c>
      <c r="C16973" t="s">
        <v>384</v>
      </c>
      <c r="D16973" t="s">
        <v>78</v>
      </c>
      <c r="E16973">
        <v>2024</v>
      </c>
      <c r="F16973" t="s">
        <v>502</v>
      </c>
      <c r="G16973" t="s">
        <v>68</v>
      </c>
      <c r="H16973">
        <v>32667.48</v>
      </c>
      <c r="I16973" t="s">
        <v>575</v>
      </c>
      <c r="J16973" t="s">
        <v>347</v>
      </c>
      <c r="K16973" t="s">
        <v>404</v>
      </c>
    </row>
    <row r="16974" spans="1:11" hidden="1" x14ac:dyDescent="0.35">
      <c r="A16974" t="s">
        <v>565</v>
      </c>
      <c r="B16974" t="s">
        <v>84</v>
      </c>
      <c r="C16974" t="s">
        <v>384</v>
      </c>
      <c r="D16974" t="s">
        <v>78</v>
      </c>
      <c r="E16974">
        <v>2024</v>
      </c>
      <c r="F16974" t="s">
        <v>502</v>
      </c>
      <c r="G16974" t="s">
        <v>68</v>
      </c>
      <c r="H16974">
        <v>228931.37</v>
      </c>
      <c r="I16974" t="s">
        <v>575</v>
      </c>
      <c r="J16974" t="s">
        <v>347</v>
      </c>
      <c r="K16974" t="s">
        <v>413</v>
      </c>
    </row>
    <row r="16975" spans="1:11" hidden="1" x14ac:dyDescent="0.35">
      <c r="A16975" t="s">
        <v>565</v>
      </c>
      <c r="B16975" t="s">
        <v>84</v>
      </c>
      <c r="C16975" t="s">
        <v>384</v>
      </c>
      <c r="D16975" t="s">
        <v>78</v>
      </c>
      <c r="E16975">
        <v>2024</v>
      </c>
      <c r="F16975" t="s">
        <v>502</v>
      </c>
      <c r="G16975" t="s">
        <v>68</v>
      </c>
      <c r="H16975">
        <v>649.13</v>
      </c>
      <c r="I16975" t="s">
        <v>575</v>
      </c>
      <c r="J16975" t="s">
        <v>347</v>
      </c>
      <c r="K16975" t="s">
        <v>404</v>
      </c>
    </row>
    <row r="16976" spans="1:11" hidden="1" x14ac:dyDescent="0.35">
      <c r="A16976" t="s">
        <v>565</v>
      </c>
      <c r="B16976" t="s">
        <v>84</v>
      </c>
      <c r="C16976" t="s">
        <v>384</v>
      </c>
      <c r="D16976" t="s">
        <v>78</v>
      </c>
      <c r="E16976">
        <v>2024</v>
      </c>
      <c r="F16976" t="s">
        <v>502</v>
      </c>
      <c r="G16976" t="s">
        <v>68</v>
      </c>
      <c r="H16976">
        <v>4549.05</v>
      </c>
      <c r="I16976" t="s">
        <v>575</v>
      </c>
      <c r="J16976" t="s">
        <v>347</v>
      </c>
      <c r="K16976" t="s">
        <v>413</v>
      </c>
    </row>
    <row r="16977" spans="1:11" hidden="1" x14ac:dyDescent="0.35">
      <c r="A16977" t="s">
        <v>565</v>
      </c>
      <c r="B16977" t="s">
        <v>84</v>
      </c>
      <c r="C16977" t="s">
        <v>384</v>
      </c>
      <c r="D16977" t="s">
        <v>78</v>
      </c>
      <c r="E16977">
        <v>2024</v>
      </c>
      <c r="F16977" t="s">
        <v>502</v>
      </c>
      <c r="G16977" t="s">
        <v>68</v>
      </c>
      <c r="H16977">
        <v>3693.74</v>
      </c>
      <c r="I16977" t="s">
        <v>575</v>
      </c>
      <c r="J16977" t="s">
        <v>347</v>
      </c>
      <c r="K16977" t="s">
        <v>404</v>
      </c>
    </row>
    <row r="16978" spans="1:11" hidden="1" x14ac:dyDescent="0.35">
      <c r="A16978" t="s">
        <v>565</v>
      </c>
      <c r="B16978" t="s">
        <v>84</v>
      </c>
      <c r="C16978" t="s">
        <v>384</v>
      </c>
      <c r="D16978" t="s">
        <v>78</v>
      </c>
      <c r="E16978">
        <v>2024</v>
      </c>
      <c r="F16978" t="s">
        <v>502</v>
      </c>
      <c r="G16978" t="s">
        <v>68</v>
      </c>
      <c r="H16978">
        <v>25885.439999999999</v>
      </c>
      <c r="I16978" t="s">
        <v>575</v>
      </c>
      <c r="J16978" t="s">
        <v>347</v>
      </c>
      <c r="K16978" t="s">
        <v>413</v>
      </c>
    </row>
    <row r="16979" spans="1:11" hidden="1" x14ac:dyDescent="0.35">
      <c r="A16979" t="s">
        <v>565</v>
      </c>
      <c r="B16979" t="s">
        <v>84</v>
      </c>
      <c r="C16979" t="s">
        <v>384</v>
      </c>
      <c r="D16979" t="s">
        <v>78</v>
      </c>
      <c r="E16979">
        <v>2024</v>
      </c>
      <c r="F16979" t="s">
        <v>502</v>
      </c>
      <c r="G16979" t="s">
        <v>68</v>
      </c>
      <c r="H16979">
        <v>2642.92</v>
      </c>
      <c r="I16979" t="s">
        <v>575</v>
      </c>
      <c r="J16979" t="s">
        <v>347</v>
      </c>
      <c r="K16979" t="s">
        <v>404</v>
      </c>
    </row>
    <row r="16980" spans="1:11" hidden="1" x14ac:dyDescent="0.35">
      <c r="A16980" t="s">
        <v>565</v>
      </c>
      <c r="B16980" t="s">
        <v>84</v>
      </c>
      <c r="C16980" t="s">
        <v>384</v>
      </c>
      <c r="D16980" t="s">
        <v>78</v>
      </c>
      <c r="E16980">
        <v>2024</v>
      </c>
      <c r="F16980" t="s">
        <v>502</v>
      </c>
      <c r="G16980" t="s">
        <v>68</v>
      </c>
      <c r="H16980">
        <v>18521.37</v>
      </c>
      <c r="I16980" t="s">
        <v>575</v>
      </c>
      <c r="J16980" t="s">
        <v>347</v>
      </c>
      <c r="K16980" t="s">
        <v>413</v>
      </c>
    </row>
    <row r="16981" spans="1:11" hidden="1" x14ac:dyDescent="0.35">
      <c r="A16981" t="s">
        <v>565</v>
      </c>
      <c r="B16981" t="s">
        <v>84</v>
      </c>
      <c r="C16981" t="s">
        <v>419</v>
      </c>
      <c r="D16981" t="s">
        <v>78</v>
      </c>
      <c r="E16981">
        <v>2024</v>
      </c>
      <c r="F16981" t="s">
        <v>502</v>
      </c>
      <c r="G16981" t="s">
        <v>68</v>
      </c>
      <c r="H16981">
        <v>68.19</v>
      </c>
      <c r="I16981" t="s">
        <v>575</v>
      </c>
      <c r="J16981" t="s">
        <v>347</v>
      </c>
      <c r="K16981" t="s">
        <v>415</v>
      </c>
    </row>
    <row r="16982" spans="1:11" hidden="1" x14ac:dyDescent="0.35">
      <c r="A16982" t="s">
        <v>565</v>
      </c>
      <c r="B16982" t="s">
        <v>84</v>
      </c>
      <c r="C16982" t="s">
        <v>327</v>
      </c>
      <c r="D16982" t="s">
        <v>78</v>
      </c>
      <c r="E16982">
        <v>2024</v>
      </c>
      <c r="F16982" t="s">
        <v>502</v>
      </c>
      <c r="G16982" t="s">
        <v>68</v>
      </c>
      <c r="H16982">
        <v>172.67</v>
      </c>
      <c r="I16982" t="s">
        <v>575</v>
      </c>
      <c r="J16982" t="s">
        <v>347</v>
      </c>
      <c r="K16982" t="s">
        <v>389</v>
      </c>
    </row>
    <row r="16983" spans="1:11" hidden="1" x14ac:dyDescent="0.35">
      <c r="A16983" t="s">
        <v>565</v>
      </c>
      <c r="B16983" t="s">
        <v>84</v>
      </c>
      <c r="C16983" t="s">
        <v>327</v>
      </c>
      <c r="D16983" t="s">
        <v>78</v>
      </c>
      <c r="E16983">
        <v>2024</v>
      </c>
      <c r="F16983" t="s">
        <v>502</v>
      </c>
      <c r="G16983" t="s">
        <v>68</v>
      </c>
      <c r="H16983">
        <v>13.96</v>
      </c>
      <c r="I16983" t="s">
        <v>575</v>
      </c>
      <c r="J16983" t="s">
        <v>347</v>
      </c>
      <c r="K16983" t="s">
        <v>389</v>
      </c>
    </row>
    <row r="16984" spans="1:11" hidden="1" x14ac:dyDescent="0.35">
      <c r="A16984" t="s">
        <v>565</v>
      </c>
      <c r="B16984" t="s">
        <v>84</v>
      </c>
      <c r="C16984" t="s">
        <v>327</v>
      </c>
      <c r="D16984" t="s">
        <v>78</v>
      </c>
      <c r="E16984">
        <v>2024</v>
      </c>
      <c r="F16984" t="s">
        <v>502</v>
      </c>
      <c r="G16984" t="s">
        <v>68</v>
      </c>
      <c r="H16984">
        <v>367.88</v>
      </c>
      <c r="I16984" t="s">
        <v>575</v>
      </c>
      <c r="J16984" t="s">
        <v>347</v>
      </c>
      <c r="K16984" t="s">
        <v>389</v>
      </c>
    </row>
    <row r="16985" spans="1:11" hidden="1" x14ac:dyDescent="0.35">
      <c r="A16985" t="s">
        <v>565</v>
      </c>
      <c r="B16985" t="s">
        <v>84</v>
      </c>
      <c r="C16985" t="s">
        <v>327</v>
      </c>
      <c r="D16985" t="s">
        <v>78</v>
      </c>
      <c r="E16985">
        <v>2024</v>
      </c>
      <c r="F16985" t="s">
        <v>502</v>
      </c>
      <c r="G16985" t="s">
        <v>68</v>
      </c>
      <c r="H16985">
        <v>13</v>
      </c>
      <c r="I16985" t="s">
        <v>575</v>
      </c>
      <c r="J16985" t="s">
        <v>347</v>
      </c>
      <c r="K16985" t="s">
        <v>389</v>
      </c>
    </row>
    <row r="16986" spans="1:11" hidden="1" x14ac:dyDescent="0.35">
      <c r="A16986" t="s">
        <v>565</v>
      </c>
      <c r="B16986" t="s">
        <v>84</v>
      </c>
      <c r="C16986" t="s">
        <v>329</v>
      </c>
      <c r="D16986" t="s">
        <v>78</v>
      </c>
      <c r="E16986">
        <v>2024</v>
      </c>
      <c r="F16986" t="s">
        <v>502</v>
      </c>
      <c r="G16986" t="s">
        <v>68</v>
      </c>
      <c r="H16986">
        <v>1542.74</v>
      </c>
      <c r="I16986" t="s">
        <v>575</v>
      </c>
      <c r="J16986" t="s">
        <v>347</v>
      </c>
      <c r="K16986" t="s">
        <v>390</v>
      </c>
    </row>
    <row r="16987" spans="1:11" hidden="1" x14ac:dyDescent="0.35">
      <c r="A16987" t="s">
        <v>565</v>
      </c>
      <c r="B16987" t="s">
        <v>84</v>
      </c>
      <c r="C16987" t="s">
        <v>329</v>
      </c>
      <c r="D16987" t="s">
        <v>78</v>
      </c>
      <c r="E16987">
        <v>2024</v>
      </c>
      <c r="F16987" t="s">
        <v>502</v>
      </c>
      <c r="G16987" t="s">
        <v>68</v>
      </c>
      <c r="H16987">
        <v>1182.5</v>
      </c>
      <c r="I16987" t="s">
        <v>575</v>
      </c>
      <c r="J16987" t="s">
        <v>347</v>
      </c>
      <c r="K16987" t="s">
        <v>390</v>
      </c>
    </row>
    <row r="16988" spans="1:11" hidden="1" x14ac:dyDescent="0.35">
      <c r="A16988" t="s">
        <v>565</v>
      </c>
      <c r="B16988" t="s">
        <v>84</v>
      </c>
      <c r="C16988" t="s">
        <v>329</v>
      </c>
      <c r="D16988" t="s">
        <v>78</v>
      </c>
      <c r="E16988">
        <v>2024</v>
      </c>
      <c r="F16988" t="s">
        <v>502</v>
      </c>
      <c r="G16988" t="s">
        <v>68</v>
      </c>
      <c r="H16988">
        <v>192.95</v>
      </c>
      <c r="I16988" t="s">
        <v>575</v>
      </c>
      <c r="J16988" t="s">
        <v>347</v>
      </c>
      <c r="K16988" t="s">
        <v>390</v>
      </c>
    </row>
    <row r="16989" spans="1:11" hidden="1" x14ac:dyDescent="0.35">
      <c r="A16989" t="s">
        <v>565</v>
      </c>
      <c r="B16989" t="s">
        <v>84</v>
      </c>
      <c r="C16989" t="s">
        <v>329</v>
      </c>
      <c r="D16989" t="s">
        <v>78</v>
      </c>
      <c r="E16989">
        <v>2024</v>
      </c>
      <c r="F16989" t="s">
        <v>502</v>
      </c>
      <c r="G16989" t="s">
        <v>68</v>
      </c>
      <c r="H16989">
        <v>322.42</v>
      </c>
      <c r="I16989" t="s">
        <v>575</v>
      </c>
      <c r="J16989" t="s">
        <v>347</v>
      </c>
      <c r="K16989" t="s">
        <v>390</v>
      </c>
    </row>
    <row r="16990" spans="1:11" hidden="1" x14ac:dyDescent="0.35">
      <c r="A16990" t="s">
        <v>565</v>
      </c>
      <c r="B16990" t="s">
        <v>84</v>
      </c>
      <c r="C16990" t="s">
        <v>329</v>
      </c>
      <c r="D16990" t="s">
        <v>78</v>
      </c>
      <c r="E16990">
        <v>2024</v>
      </c>
      <c r="F16990" t="s">
        <v>502</v>
      </c>
      <c r="G16990" t="s">
        <v>68</v>
      </c>
      <c r="H16990">
        <v>1640.24</v>
      </c>
      <c r="I16990" t="s">
        <v>575</v>
      </c>
      <c r="J16990" t="s">
        <v>347</v>
      </c>
      <c r="K16990" t="s">
        <v>390</v>
      </c>
    </row>
    <row r="16991" spans="1:11" hidden="1" x14ac:dyDescent="0.35">
      <c r="A16991" t="s">
        <v>565</v>
      </c>
      <c r="B16991" t="s">
        <v>84</v>
      </c>
      <c r="C16991" t="s">
        <v>329</v>
      </c>
      <c r="D16991" t="s">
        <v>78</v>
      </c>
      <c r="E16991">
        <v>2024</v>
      </c>
      <c r="F16991" t="s">
        <v>502</v>
      </c>
      <c r="G16991" t="s">
        <v>68</v>
      </c>
      <c r="H16991">
        <v>147.94</v>
      </c>
      <c r="I16991" t="s">
        <v>575</v>
      </c>
      <c r="J16991" t="s">
        <v>347</v>
      </c>
      <c r="K16991" t="s">
        <v>390</v>
      </c>
    </row>
    <row r="16992" spans="1:11" hidden="1" x14ac:dyDescent="0.35">
      <c r="A16992" t="s">
        <v>565</v>
      </c>
      <c r="B16992" t="s">
        <v>84</v>
      </c>
      <c r="C16992" t="s">
        <v>334</v>
      </c>
      <c r="D16992" t="s">
        <v>78</v>
      </c>
      <c r="E16992">
        <v>2024</v>
      </c>
      <c r="F16992" t="s">
        <v>502</v>
      </c>
      <c r="G16992" t="s">
        <v>68</v>
      </c>
      <c r="H16992">
        <v>13.31</v>
      </c>
      <c r="I16992" t="s">
        <v>575</v>
      </c>
      <c r="J16992" t="s">
        <v>347</v>
      </c>
      <c r="K16992" t="s">
        <v>391</v>
      </c>
    </row>
    <row r="16993" spans="1:11" hidden="1" x14ac:dyDescent="0.35">
      <c r="A16993" t="s">
        <v>565</v>
      </c>
      <c r="B16993" t="s">
        <v>84</v>
      </c>
      <c r="C16993" t="s">
        <v>334</v>
      </c>
      <c r="D16993" t="s">
        <v>78</v>
      </c>
      <c r="E16993">
        <v>2024</v>
      </c>
      <c r="F16993" t="s">
        <v>502</v>
      </c>
      <c r="G16993" t="s">
        <v>68</v>
      </c>
      <c r="H16993">
        <v>1.39</v>
      </c>
      <c r="I16993" t="s">
        <v>575</v>
      </c>
      <c r="J16993" t="s">
        <v>347</v>
      </c>
      <c r="K16993" t="s">
        <v>391</v>
      </c>
    </row>
    <row r="16994" spans="1:11" hidden="1" x14ac:dyDescent="0.35">
      <c r="A16994" t="s">
        <v>565</v>
      </c>
      <c r="B16994" t="s">
        <v>84</v>
      </c>
      <c r="C16994" t="s">
        <v>334</v>
      </c>
      <c r="D16994" t="s">
        <v>78</v>
      </c>
      <c r="E16994">
        <v>2024</v>
      </c>
      <c r="F16994" t="s">
        <v>502</v>
      </c>
      <c r="G16994" t="s">
        <v>68</v>
      </c>
      <c r="H16994">
        <v>23.03</v>
      </c>
      <c r="I16994" t="s">
        <v>575</v>
      </c>
      <c r="J16994" t="s">
        <v>347</v>
      </c>
      <c r="K16994" t="s">
        <v>391</v>
      </c>
    </row>
    <row r="16995" spans="1:11" hidden="1" x14ac:dyDescent="0.35">
      <c r="A16995" t="s">
        <v>565</v>
      </c>
      <c r="B16995" t="s">
        <v>84</v>
      </c>
      <c r="C16995" t="s">
        <v>334</v>
      </c>
      <c r="D16995" t="s">
        <v>78</v>
      </c>
      <c r="E16995">
        <v>2024</v>
      </c>
      <c r="F16995" t="s">
        <v>502</v>
      </c>
      <c r="G16995" t="s">
        <v>68</v>
      </c>
      <c r="H16995">
        <v>0.77</v>
      </c>
      <c r="I16995" t="s">
        <v>575</v>
      </c>
      <c r="J16995" t="s">
        <v>347</v>
      </c>
      <c r="K16995" t="s">
        <v>391</v>
      </c>
    </row>
    <row r="16996" spans="1:11" hidden="1" x14ac:dyDescent="0.35">
      <c r="A16996" t="s">
        <v>565</v>
      </c>
      <c r="B16996" t="s">
        <v>84</v>
      </c>
      <c r="C16996" t="s">
        <v>330</v>
      </c>
      <c r="D16996" t="s">
        <v>78</v>
      </c>
      <c r="E16996">
        <v>2024</v>
      </c>
      <c r="F16996" t="s">
        <v>502</v>
      </c>
      <c r="G16996" t="s">
        <v>68</v>
      </c>
      <c r="H16996">
        <v>2169.86</v>
      </c>
      <c r="I16996" t="s">
        <v>575</v>
      </c>
      <c r="J16996" t="s">
        <v>347</v>
      </c>
      <c r="K16996" t="s">
        <v>392</v>
      </c>
    </row>
    <row r="16997" spans="1:11" hidden="1" x14ac:dyDescent="0.35">
      <c r="A16997" t="s">
        <v>565</v>
      </c>
      <c r="B16997" t="s">
        <v>84</v>
      </c>
      <c r="C16997" t="s">
        <v>330</v>
      </c>
      <c r="D16997" t="s">
        <v>78</v>
      </c>
      <c r="E16997">
        <v>2024</v>
      </c>
      <c r="F16997" t="s">
        <v>502</v>
      </c>
      <c r="G16997" t="s">
        <v>68</v>
      </c>
      <c r="H16997">
        <v>1407.83</v>
      </c>
      <c r="I16997" t="s">
        <v>575</v>
      </c>
      <c r="J16997" t="s">
        <v>347</v>
      </c>
      <c r="K16997" t="s">
        <v>392</v>
      </c>
    </row>
    <row r="16998" spans="1:11" hidden="1" x14ac:dyDescent="0.35">
      <c r="A16998" t="s">
        <v>565</v>
      </c>
      <c r="B16998" t="s">
        <v>84</v>
      </c>
      <c r="C16998" t="s">
        <v>330</v>
      </c>
      <c r="D16998" t="s">
        <v>78</v>
      </c>
      <c r="E16998">
        <v>2024</v>
      </c>
      <c r="F16998" t="s">
        <v>502</v>
      </c>
      <c r="G16998" t="s">
        <v>68</v>
      </c>
      <c r="H16998">
        <v>6.32</v>
      </c>
      <c r="I16998" t="s">
        <v>575</v>
      </c>
      <c r="J16998" t="s">
        <v>347</v>
      </c>
      <c r="K16998" t="s">
        <v>392</v>
      </c>
    </row>
    <row r="16999" spans="1:11" hidden="1" x14ac:dyDescent="0.35">
      <c r="A16999" t="s">
        <v>565</v>
      </c>
      <c r="B16999" t="s">
        <v>84</v>
      </c>
      <c r="C16999" t="s">
        <v>330</v>
      </c>
      <c r="D16999" t="s">
        <v>78</v>
      </c>
      <c r="E16999">
        <v>2024</v>
      </c>
      <c r="F16999" t="s">
        <v>502</v>
      </c>
      <c r="G16999" t="s">
        <v>68</v>
      </c>
      <c r="H16999">
        <v>816.05</v>
      </c>
      <c r="I16999" t="s">
        <v>575</v>
      </c>
      <c r="J16999" t="s">
        <v>347</v>
      </c>
      <c r="K16999" t="s">
        <v>392</v>
      </c>
    </row>
    <row r="17000" spans="1:11" hidden="1" x14ac:dyDescent="0.35">
      <c r="A17000" t="s">
        <v>565</v>
      </c>
      <c r="B17000" t="s">
        <v>84</v>
      </c>
      <c r="C17000" t="s">
        <v>330</v>
      </c>
      <c r="D17000" t="s">
        <v>78</v>
      </c>
      <c r="E17000">
        <v>2024</v>
      </c>
      <c r="F17000" t="s">
        <v>502</v>
      </c>
      <c r="G17000" t="s">
        <v>68</v>
      </c>
      <c r="H17000">
        <v>2692.77</v>
      </c>
      <c r="I17000" t="s">
        <v>575</v>
      </c>
      <c r="J17000" t="s">
        <v>347</v>
      </c>
      <c r="K17000" t="s">
        <v>392</v>
      </c>
    </row>
    <row r="17001" spans="1:11" hidden="1" x14ac:dyDescent="0.35">
      <c r="A17001" t="s">
        <v>565</v>
      </c>
      <c r="B17001" t="s">
        <v>84</v>
      </c>
      <c r="C17001" t="s">
        <v>330</v>
      </c>
      <c r="D17001" t="s">
        <v>78</v>
      </c>
      <c r="E17001">
        <v>2024</v>
      </c>
      <c r="F17001" t="s">
        <v>502</v>
      </c>
      <c r="G17001" t="s">
        <v>68</v>
      </c>
      <c r="H17001">
        <v>511.96</v>
      </c>
      <c r="I17001" t="s">
        <v>575</v>
      </c>
      <c r="J17001" t="s">
        <v>347</v>
      </c>
      <c r="K17001" t="s">
        <v>392</v>
      </c>
    </row>
    <row r="17002" spans="1:11" hidden="1" x14ac:dyDescent="0.35">
      <c r="A17002" t="s">
        <v>565</v>
      </c>
      <c r="B17002" t="s">
        <v>84</v>
      </c>
      <c r="C17002" t="s">
        <v>330</v>
      </c>
      <c r="D17002" t="s">
        <v>78</v>
      </c>
      <c r="E17002">
        <v>2024</v>
      </c>
      <c r="F17002" t="s">
        <v>502</v>
      </c>
      <c r="G17002" t="s">
        <v>68</v>
      </c>
      <c r="H17002">
        <v>222.96</v>
      </c>
      <c r="I17002" t="s">
        <v>575</v>
      </c>
      <c r="J17002" t="s">
        <v>347</v>
      </c>
      <c r="K17002" t="s">
        <v>392</v>
      </c>
    </row>
    <row r="17003" spans="1:11" hidden="1" x14ac:dyDescent="0.35">
      <c r="A17003" t="s">
        <v>565</v>
      </c>
      <c r="B17003" t="s">
        <v>84</v>
      </c>
      <c r="C17003" t="s">
        <v>85</v>
      </c>
      <c r="D17003" t="s">
        <v>78</v>
      </c>
      <c r="E17003">
        <v>2024</v>
      </c>
      <c r="F17003" t="s">
        <v>502</v>
      </c>
      <c r="G17003" t="s">
        <v>68</v>
      </c>
      <c r="H17003">
        <v>63.33</v>
      </c>
      <c r="I17003" t="s">
        <v>575</v>
      </c>
      <c r="J17003" t="s">
        <v>347</v>
      </c>
      <c r="K17003" t="s">
        <v>388</v>
      </c>
    </row>
    <row r="17004" spans="1:11" hidden="1" x14ac:dyDescent="0.35">
      <c r="A17004" t="s">
        <v>565</v>
      </c>
      <c r="B17004" t="s">
        <v>84</v>
      </c>
      <c r="C17004" t="s">
        <v>85</v>
      </c>
      <c r="D17004" t="s">
        <v>78</v>
      </c>
      <c r="E17004">
        <v>2024</v>
      </c>
      <c r="F17004" t="s">
        <v>502</v>
      </c>
      <c r="G17004" t="s">
        <v>68</v>
      </c>
      <c r="H17004">
        <v>30.12</v>
      </c>
      <c r="I17004" t="s">
        <v>575</v>
      </c>
      <c r="J17004" t="s">
        <v>347</v>
      </c>
      <c r="K17004" t="s">
        <v>388</v>
      </c>
    </row>
    <row r="17005" spans="1:11" hidden="1" x14ac:dyDescent="0.35">
      <c r="A17005" t="s">
        <v>565</v>
      </c>
      <c r="B17005" t="s">
        <v>84</v>
      </c>
      <c r="C17005" t="s">
        <v>85</v>
      </c>
      <c r="D17005" t="s">
        <v>78</v>
      </c>
      <c r="E17005">
        <v>2024</v>
      </c>
      <c r="F17005" t="s">
        <v>502</v>
      </c>
      <c r="G17005" t="s">
        <v>68</v>
      </c>
      <c r="H17005">
        <v>23.68</v>
      </c>
      <c r="I17005" t="s">
        <v>575</v>
      </c>
      <c r="J17005" t="s">
        <v>347</v>
      </c>
      <c r="K17005" t="s">
        <v>388</v>
      </c>
    </row>
    <row r="17006" spans="1:11" hidden="1" x14ac:dyDescent="0.35">
      <c r="A17006" t="s">
        <v>565</v>
      </c>
      <c r="B17006" t="s">
        <v>84</v>
      </c>
      <c r="C17006" t="s">
        <v>85</v>
      </c>
      <c r="D17006" t="s">
        <v>78</v>
      </c>
      <c r="E17006">
        <v>2024</v>
      </c>
      <c r="F17006" t="s">
        <v>502</v>
      </c>
      <c r="G17006" t="s">
        <v>68</v>
      </c>
      <c r="H17006">
        <v>6.33</v>
      </c>
      <c r="I17006" t="s">
        <v>575</v>
      </c>
      <c r="J17006" t="s">
        <v>347</v>
      </c>
      <c r="K17006" t="s">
        <v>388</v>
      </c>
    </row>
    <row r="17007" spans="1:11" hidden="1" x14ac:dyDescent="0.35">
      <c r="A17007" t="s">
        <v>565</v>
      </c>
      <c r="B17007" t="s">
        <v>84</v>
      </c>
      <c r="C17007" t="s">
        <v>372</v>
      </c>
      <c r="D17007" t="s">
        <v>78</v>
      </c>
      <c r="E17007">
        <v>2024</v>
      </c>
      <c r="F17007" t="s">
        <v>502</v>
      </c>
      <c r="G17007" t="s">
        <v>68</v>
      </c>
      <c r="H17007">
        <v>49.77</v>
      </c>
      <c r="I17007" t="s">
        <v>575</v>
      </c>
      <c r="J17007" t="s">
        <v>347</v>
      </c>
      <c r="K17007" t="s">
        <v>401</v>
      </c>
    </row>
    <row r="17008" spans="1:11" hidden="1" x14ac:dyDescent="0.35">
      <c r="A17008" t="s">
        <v>565</v>
      </c>
      <c r="B17008" t="s">
        <v>84</v>
      </c>
      <c r="C17008" t="s">
        <v>372</v>
      </c>
      <c r="D17008" t="s">
        <v>78</v>
      </c>
      <c r="E17008">
        <v>2024</v>
      </c>
      <c r="F17008" t="s">
        <v>502</v>
      </c>
      <c r="G17008" t="s">
        <v>68</v>
      </c>
      <c r="H17008">
        <v>34.92</v>
      </c>
      <c r="I17008" t="s">
        <v>575</v>
      </c>
      <c r="J17008" t="s">
        <v>347</v>
      </c>
      <c r="K17008" t="s">
        <v>401</v>
      </c>
    </row>
    <row r="17009" spans="1:11" hidden="1" x14ac:dyDescent="0.35">
      <c r="A17009" t="s">
        <v>565</v>
      </c>
      <c r="B17009" t="s">
        <v>84</v>
      </c>
      <c r="C17009" t="s">
        <v>335</v>
      </c>
      <c r="D17009" t="s">
        <v>78</v>
      </c>
      <c r="E17009">
        <v>2024</v>
      </c>
      <c r="F17009" t="s">
        <v>502</v>
      </c>
      <c r="G17009" t="s">
        <v>68</v>
      </c>
      <c r="H17009">
        <v>31.13</v>
      </c>
      <c r="I17009" t="s">
        <v>575</v>
      </c>
      <c r="J17009" t="s">
        <v>347</v>
      </c>
      <c r="K17009" t="s">
        <v>393</v>
      </c>
    </row>
    <row r="17010" spans="1:11" hidden="1" x14ac:dyDescent="0.35">
      <c r="A17010" t="s">
        <v>565</v>
      </c>
      <c r="B17010" t="s">
        <v>84</v>
      </c>
      <c r="C17010" t="s">
        <v>335</v>
      </c>
      <c r="D17010" t="s">
        <v>78</v>
      </c>
      <c r="E17010">
        <v>2024</v>
      </c>
      <c r="F17010" t="s">
        <v>502</v>
      </c>
      <c r="G17010" t="s">
        <v>68</v>
      </c>
      <c r="H17010">
        <v>36.799999999999997</v>
      </c>
      <c r="I17010" t="s">
        <v>575</v>
      </c>
      <c r="J17010" t="s">
        <v>347</v>
      </c>
      <c r="K17010" t="s">
        <v>393</v>
      </c>
    </row>
    <row r="17011" spans="1:11" hidden="1" x14ac:dyDescent="0.35">
      <c r="A17011" t="s">
        <v>565</v>
      </c>
      <c r="B17011" t="s">
        <v>84</v>
      </c>
      <c r="C17011" t="s">
        <v>335</v>
      </c>
      <c r="D17011" t="s">
        <v>78</v>
      </c>
      <c r="E17011">
        <v>2024</v>
      </c>
      <c r="F17011" t="s">
        <v>502</v>
      </c>
      <c r="G17011" t="s">
        <v>68</v>
      </c>
      <c r="H17011">
        <v>35.799999999999997</v>
      </c>
      <c r="I17011" t="s">
        <v>575</v>
      </c>
      <c r="J17011" t="s">
        <v>347</v>
      </c>
      <c r="K17011" t="s">
        <v>393</v>
      </c>
    </row>
    <row r="17012" spans="1:11" hidden="1" x14ac:dyDescent="0.35">
      <c r="A17012" t="s">
        <v>565</v>
      </c>
      <c r="B17012" t="s">
        <v>84</v>
      </c>
      <c r="C17012" t="s">
        <v>335</v>
      </c>
      <c r="D17012" t="s">
        <v>78</v>
      </c>
      <c r="E17012">
        <v>2024</v>
      </c>
      <c r="F17012" t="s">
        <v>502</v>
      </c>
      <c r="G17012" t="s">
        <v>68</v>
      </c>
      <c r="H17012">
        <v>42.96</v>
      </c>
      <c r="I17012" t="s">
        <v>575</v>
      </c>
      <c r="J17012" t="s">
        <v>347</v>
      </c>
      <c r="K17012" t="s">
        <v>393</v>
      </c>
    </row>
    <row r="17013" spans="1:11" hidden="1" x14ac:dyDescent="0.35">
      <c r="A17013" t="s">
        <v>565</v>
      </c>
      <c r="B17013" t="s">
        <v>84</v>
      </c>
      <c r="C17013" t="s">
        <v>335</v>
      </c>
      <c r="D17013" t="s">
        <v>78</v>
      </c>
      <c r="E17013">
        <v>2024</v>
      </c>
      <c r="F17013" t="s">
        <v>502</v>
      </c>
      <c r="G17013" t="s">
        <v>68</v>
      </c>
      <c r="H17013">
        <v>3.01</v>
      </c>
      <c r="I17013" t="s">
        <v>575</v>
      </c>
      <c r="J17013" t="s">
        <v>347</v>
      </c>
      <c r="K17013" t="s">
        <v>393</v>
      </c>
    </row>
    <row r="17014" spans="1:11" hidden="1" x14ac:dyDescent="0.35">
      <c r="A17014" t="s">
        <v>565</v>
      </c>
      <c r="B17014" t="s">
        <v>84</v>
      </c>
      <c r="C17014" t="s">
        <v>352</v>
      </c>
      <c r="D17014" t="s">
        <v>78</v>
      </c>
      <c r="E17014">
        <v>2024</v>
      </c>
      <c r="F17014" t="s">
        <v>502</v>
      </c>
      <c r="G17014" t="s">
        <v>68</v>
      </c>
      <c r="H17014">
        <v>111.24</v>
      </c>
      <c r="I17014" t="s">
        <v>575</v>
      </c>
      <c r="J17014" t="s">
        <v>347</v>
      </c>
      <c r="K17014" t="s">
        <v>399</v>
      </c>
    </row>
    <row r="17015" spans="1:11" hidden="1" x14ac:dyDescent="0.35">
      <c r="A17015" t="s">
        <v>565</v>
      </c>
      <c r="B17015" t="s">
        <v>84</v>
      </c>
      <c r="C17015" t="s">
        <v>352</v>
      </c>
      <c r="D17015" t="s">
        <v>78</v>
      </c>
      <c r="E17015">
        <v>2024</v>
      </c>
      <c r="F17015" t="s">
        <v>502</v>
      </c>
      <c r="G17015" t="s">
        <v>68</v>
      </c>
      <c r="H17015">
        <v>62.8</v>
      </c>
      <c r="I17015" t="s">
        <v>575</v>
      </c>
      <c r="J17015" t="s">
        <v>347</v>
      </c>
      <c r="K17015" t="s">
        <v>399</v>
      </c>
    </row>
    <row r="17016" spans="1:11" hidden="1" x14ac:dyDescent="0.35">
      <c r="A17016" t="s">
        <v>565</v>
      </c>
      <c r="B17016" t="s">
        <v>84</v>
      </c>
      <c r="C17016" t="s">
        <v>352</v>
      </c>
      <c r="D17016" t="s">
        <v>78</v>
      </c>
      <c r="E17016">
        <v>2024</v>
      </c>
      <c r="F17016" t="s">
        <v>502</v>
      </c>
      <c r="G17016" t="s">
        <v>68</v>
      </c>
      <c r="H17016">
        <v>5.68</v>
      </c>
      <c r="I17016" t="s">
        <v>575</v>
      </c>
      <c r="J17016" t="s">
        <v>347</v>
      </c>
      <c r="K17016" t="s">
        <v>399</v>
      </c>
    </row>
    <row r="17017" spans="1:11" hidden="1" x14ac:dyDescent="0.35">
      <c r="A17017" t="s">
        <v>565</v>
      </c>
      <c r="B17017" t="s">
        <v>84</v>
      </c>
      <c r="C17017" t="s">
        <v>352</v>
      </c>
      <c r="D17017" t="s">
        <v>78</v>
      </c>
      <c r="E17017">
        <v>2024</v>
      </c>
      <c r="F17017" t="s">
        <v>502</v>
      </c>
      <c r="G17017" t="s">
        <v>68</v>
      </c>
      <c r="H17017">
        <v>36.590000000000003</v>
      </c>
      <c r="I17017" t="s">
        <v>575</v>
      </c>
      <c r="J17017" t="s">
        <v>347</v>
      </c>
      <c r="K17017" t="s">
        <v>399</v>
      </c>
    </row>
    <row r="17018" spans="1:11" hidden="1" x14ac:dyDescent="0.35">
      <c r="A17018" t="s">
        <v>565</v>
      </c>
      <c r="B17018" t="s">
        <v>84</v>
      </c>
      <c r="C17018" t="s">
        <v>352</v>
      </c>
      <c r="D17018" t="s">
        <v>78</v>
      </c>
      <c r="E17018">
        <v>2024</v>
      </c>
      <c r="F17018" t="s">
        <v>502</v>
      </c>
      <c r="G17018" t="s">
        <v>68</v>
      </c>
      <c r="H17018">
        <v>142.4</v>
      </c>
      <c r="I17018" t="s">
        <v>575</v>
      </c>
      <c r="J17018" t="s">
        <v>347</v>
      </c>
      <c r="K17018" t="s">
        <v>399</v>
      </c>
    </row>
    <row r="17019" spans="1:11" hidden="1" x14ac:dyDescent="0.35">
      <c r="A17019" t="s">
        <v>565</v>
      </c>
      <c r="B17019" t="s">
        <v>84</v>
      </c>
      <c r="C17019" t="s">
        <v>352</v>
      </c>
      <c r="D17019" t="s">
        <v>78</v>
      </c>
      <c r="E17019">
        <v>2024</v>
      </c>
      <c r="F17019" t="s">
        <v>502</v>
      </c>
      <c r="G17019" t="s">
        <v>68</v>
      </c>
      <c r="H17019">
        <v>9.1199999999999992</v>
      </c>
      <c r="I17019" t="s">
        <v>575</v>
      </c>
      <c r="J17019" t="s">
        <v>347</v>
      </c>
      <c r="K17019" t="s">
        <v>399</v>
      </c>
    </row>
    <row r="17020" spans="1:11" hidden="1" x14ac:dyDescent="0.35">
      <c r="A17020" t="s">
        <v>565</v>
      </c>
      <c r="B17020" t="s">
        <v>84</v>
      </c>
      <c r="C17020" t="s">
        <v>420</v>
      </c>
      <c r="D17020" t="s">
        <v>78</v>
      </c>
      <c r="E17020">
        <v>2024</v>
      </c>
      <c r="F17020" t="s">
        <v>502</v>
      </c>
      <c r="G17020" t="s">
        <v>68</v>
      </c>
      <c r="H17020">
        <v>72.150000000000006</v>
      </c>
      <c r="I17020" t="s">
        <v>575</v>
      </c>
      <c r="J17020" t="s">
        <v>347</v>
      </c>
      <c r="K17020" t="s">
        <v>416</v>
      </c>
    </row>
    <row r="17021" spans="1:11" hidden="1" x14ac:dyDescent="0.35">
      <c r="A17021" t="s">
        <v>565</v>
      </c>
      <c r="B17021" t="s">
        <v>84</v>
      </c>
      <c r="C17021" t="s">
        <v>353</v>
      </c>
      <c r="D17021" t="s">
        <v>78</v>
      </c>
      <c r="E17021">
        <v>2024</v>
      </c>
      <c r="F17021" t="s">
        <v>502</v>
      </c>
      <c r="G17021" t="s">
        <v>68</v>
      </c>
      <c r="H17021">
        <v>7.85</v>
      </c>
      <c r="I17021" t="s">
        <v>575</v>
      </c>
      <c r="J17021" t="s">
        <v>347</v>
      </c>
      <c r="K17021" t="s">
        <v>402</v>
      </c>
    </row>
    <row r="17022" spans="1:11" hidden="1" x14ac:dyDescent="0.35">
      <c r="A17022" t="s">
        <v>565</v>
      </c>
      <c r="B17022" t="s">
        <v>84</v>
      </c>
      <c r="C17022" t="s">
        <v>353</v>
      </c>
      <c r="D17022" t="s">
        <v>78</v>
      </c>
      <c r="E17022">
        <v>2024</v>
      </c>
      <c r="F17022" t="s">
        <v>502</v>
      </c>
      <c r="G17022" t="s">
        <v>68</v>
      </c>
      <c r="H17022">
        <v>18.29</v>
      </c>
      <c r="I17022" t="s">
        <v>575</v>
      </c>
      <c r="J17022" t="s">
        <v>347</v>
      </c>
      <c r="K17022" t="s">
        <v>402</v>
      </c>
    </row>
    <row r="17023" spans="1:11" hidden="1" x14ac:dyDescent="0.35">
      <c r="A17023" t="s">
        <v>565</v>
      </c>
      <c r="B17023" t="s">
        <v>84</v>
      </c>
      <c r="C17023" t="s">
        <v>353</v>
      </c>
      <c r="D17023" t="s">
        <v>78</v>
      </c>
      <c r="E17023">
        <v>2024</v>
      </c>
      <c r="F17023" t="s">
        <v>502</v>
      </c>
      <c r="G17023" t="s">
        <v>68</v>
      </c>
      <c r="H17023">
        <v>8.6199999999999992</v>
      </c>
      <c r="I17023" t="s">
        <v>575</v>
      </c>
      <c r="J17023" t="s">
        <v>347</v>
      </c>
      <c r="K17023" t="s">
        <v>402</v>
      </c>
    </row>
    <row r="17024" spans="1:11" hidden="1" x14ac:dyDescent="0.35">
      <c r="A17024" t="s">
        <v>565</v>
      </c>
      <c r="B17024" t="s">
        <v>84</v>
      </c>
      <c r="C17024" t="s">
        <v>353</v>
      </c>
      <c r="D17024" t="s">
        <v>78</v>
      </c>
      <c r="E17024">
        <v>2024</v>
      </c>
      <c r="F17024" t="s">
        <v>502</v>
      </c>
      <c r="G17024" t="s">
        <v>68</v>
      </c>
      <c r="H17024">
        <v>0.12</v>
      </c>
      <c r="I17024" t="s">
        <v>575</v>
      </c>
      <c r="J17024" t="s">
        <v>347</v>
      </c>
      <c r="K17024" t="s">
        <v>402</v>
      </c>
    </row>
    <row r="17025" spans="1:11" hidden="1" x14ac:dyDescent="0.35">
      <c r="A17025" t="s">
        <v>565</v>
      </c>
      <c r="B17025" t="s">
        <v>84</v>
      </c>
      <c r="C17025" t="s">
        <v>336</v>
      </c>
      <c r="D17025" t="s">
        <v>78</v>
      </c>
      <c r="E17025">
        <v>2024</v>
      </c>
      <c r="F17025" t="s">
        <v>502</v>
      </c>
      <c r="G17025" t="s">
        <v>68</v>
      </c>
      <c r="H17025">
        <v>41.83</v>
      </c>
      <c r="I17025" t="s">
        <v>575</v>
      </c>
      <c r="J17025" t="s">
        <v>347</v>
      </c>
      <c r="K17025" t="s">
        <v>394</v>
      </c>
    </row>
    <row r="17026" spans="1:11" hidden="1" x14ac:dyDescent="0.35">
      <c r="A17026" t="s">
        <v>565</v>
      </c>
      <c r="B17026" t="s">
        <v>84</v>
      </c>
      <c r="C17026" t="s">
        <v>336</v>
      </c>
      <c r="D17026" t="s">
        <v>78</v>
      </c>
      <c r="E17026">
        <v>2024</v>
      </c>
      <c r="F17026" t="s">
        <v>502</v>
      </c>
      <c r="G17026" t="s">
        <v>68</v>
      </c>
      <c r="H17026">
        <v>2.8</v>
      </c>
      <c r="I17026" t="s">
        <v>575</v>
      </c>
      <c r="J17026" t="s">
        <v>347</v>
      </c>
      <c r="K17026" t="s">
        <v>394</v>
      </c>
    </row>
    <row r="17027" spans="1:11" hidden="1" x14ac:dyDescent="0.35">
      <c r="A17027" t="s">
        <v>565</v>
      </c>
      <c r="B17027" t="s">
        <v>84</v>
      </c>
      <c r="C17027" t="s">
        <v>336</v>
      </c>
      <c r="D17027" t="s">
        <v>78</v>
      </c>
      <c r="E17027">
        <v>2024</v>
      </c>
      <c r="F17027" t="s">
        <v>502</v>
      </c>
      <c r="G17027" t="s">
        <v>68</v>
      </c>
      <c r="H17027">
        <v>77.23</v>
      </c>
      <c r="I17027" t="s">
        <v>575</v>
      </c>
      <c r="J17027" t="s">
        <v>347</v>
      </c>
      <c r="K17027" t="s">
        <v>394</v>
      </c>
    </row>
    <row r="17028" spans="1:11" hidden="1" x14ac:dyDescent="0.35">
      <c r="A17028" t="s">
        <v>565</v>
      </c>
      <c r="B17028" t="s">
        <v>84</v>
      </c>
      <c r="C17028" t="s">
        <v>336</v>
      </c>
      <c r="D17028" t="s">
        <v>78</v>
      </c>
      <c r="E17028">
        <v>2024</v>
      </c>
      <c r="F17028" t="s">
        <v>502</v>
      </c>
      <c r="G17028" t="s">
        <v>68</v>
      </c>
      <c r="H17028">
        <v>9.31</v>
      </c>
      <c r="I17028" t="s">
        <v>575</v>
      </c>
      <c r="J17028" t="s">
        <v>347</v>
      </c>
      <c r="K17028" t="s">
        <v>394</v>
      </c>
    </row>
    <row r="17029" spans="1:11" hidden="1" x14ac:dyDescent="0.35">
      <c r="A17029" t="s">
        <v>565</v>
      </c>
      <c r="B17029" t="s">
        <v>84</v>
      </c>
      <c r="C17029" t="s">
        <v>354</v>
      </c>
      <c r="D17029" t="s">
        <v>78</v>
      </c>
      <c r="E17029">
        <v>2024</v>
      </c>
      <c r="F17029" t="s">
        <v>502</v>
      </c>
      <c r="G17029" t="s">
        <v>68</v>
      </c>
      <c r="H17029">
        <v>37.78</v>
      </c>
      <c r="I17029" t="s">
        <v>575</v>
      </c>
      <c r="J17029" t="s">
        <v>347</v>
      </c>
      <c r="K17029" t="s">
        <v>400</v>
      </c>
    </row>
    <row r="17030" spans="1:11" hidden="1" x14ac:dyDescent="0.35">
      <c r="A17030" t="s">
        <v>565</v>
      </c>
      <c r="B17030" t="s">
        <v>84</v>
      </c>
      <c r="C17030" t="s">
        <v>354</v>
      </c>
      <c r="D17030" t="s">
        <v>78</v>
      </c>
      <c r="E17030">
        <v>2024</v>
      </c>
      <c r="F17030" t="s">
        <v>502</v>
      </c>
      <c r="G17030" t="s">
        <v>68</v>
      </c>
      <c r="H17030">
        <v>36.26</v>
      </c>
      <c r="I17030" t="s">
        <v>575</v>
      </c>
      <c r="J17030" t="s">
        <v>347</v>
      </c>
      <c r="K17030" t="s">
        <v>400</v>
      </c>
    </row>
    <row r="17031" spans="1:11" hidden="1" x14ac:dyDescent="0.35">
      <c r="A17031" t="s">
        <v>565</v>
      </c>
      <c r="B17031" t="s">
        <v>84</v>
      </c>
      <c r="C17031" t="s">
        <v>354</v>
      </c>
      <c r="D17031" t="s">
        <v>78</v>
      </c>
      <c r="E17031">
        <v>2024</v>
      </c>
      <c r="F17031" t="s">
        <v>502</v>
      </c>
      <c r="G17031" t="s">
        <v>68</v>
      </c>
      <c r="H17031">
        <v>0.39</v>
      </c>
      <c r="I17031" t="s">
        <v>575</v>
      </c>
      <c r="J17031" t="s">
        <v>347</v>
      </c>
      <c r="K17031" t="s">
        <v>400</v>
      </c>
    </row>
    <row r="17032" spans="1:11" hidden="1" x14ac:dyDescent="0.35">
      <c r="A17032" t="s">
        <v>565</v>
      </c>
      <c r="B17032" t="s">
        <v>84</v>
      </c>
      <c r="C17032" t="s">
        <v>337</v>
      </c>
      <c r="D17032" t="s">
        <v>78</v>
      </c>
      <c r="E17032">
        <v>2024</v>
      </c>
      <c r="F17032" t="s">
        <v>502</v>
      </c>
      <c r="G17032" t="s">
        <v>68</v>
      </c>
      <c r="H17032">
        <v>2.5</v>
      </c>
      <c r="I17032" t="s">
        <v>575</v>
      </c>
      <c r="J17032" t="s">
        <v>347</v>
      </c>
      <c r="K17032" t="s">
        <v>395</v>
      </c>
    </row>
    <row r="17033" spans="1:11" hidden="1" x14ac:dyDescent="0.35">
      <c r="A17033" t="s">
        <v>565</v>
      </c>
      <c r="B17033" t="s">
        <v>84</v>
      </c>
      <c r="C17033" t="s">
        <v>337</v>
      </c>
      <c r="D17033" t="s">
        <v>78</v>
      </c>
      <c r="E17033">
        <v>2024</v>
      </c>
      <c r="F17033" t="s">
        <v>502</v>
      </c>
      <c r="G17033" t="s">
        <v>68</v>
      </c>
      <c r="H17033">
        <v>0.28000000000000003</v>
      </c>
      <c r="I17033" t="s">
        <v>575</v>
      </c>
      <c r="J17033" t="s">
        <v>347</v>
      </c>
      <c r="K17033" t="s">
        <v>395</v>
      </c>
    </row>
    <row r="17034" spans="1:11" hidden="1" x14ac:dyDescent="0.35">
      <c r="A17034" t="s">
        <v>565</v>
      </c>
      <c r="B17034" t="s">
        <v>84</v>
      </c>
      <c r="C17034" t="s">
        <v>337</v>
      </c>
      <c r="D17034" t="s">
        <v>78</v>
      </c>
      <c r="E17034">
        <v>2024</v>
      </c>
      <c r="F17034" t="s">
        <v>502</v>
      </c>
      <c r="G17034" t="s">
        <v>68</v>
      </c>
      <c r="H17034">
        <v>3.53</v>
      </c>
      <c r="I17034" t="s">
        <v>575</v>
      </c>
      <c r="J17034" t="s">
        <v>347</v>
      </c>
      <c r="K17034" t="s">
        <v>395</v>
      </c>
    </row>
    <row r="17035" spans="1:11" hidden="1" x14ac:dyDescent="0.35">
      <c r="A17035" t="s">
        <v>565</v>
      </c>
      <c r="B17035" t="s">
        <v>84</v>
      </c>
      <c r="C17035" t="s">
        <v>337</v>
      </c>
      <c r="D17035" t="s">
        <v>78</v>
      </c>
      <c r="E17035">
        <v>2024</v>
      </c>
      <c r="F17035" t="s">
        <v>502</v>
      </c>
      <c r="G17035" t="s">
        <v>68</v>
      </c>
      <c r="H17035">
        <v>0.38</v>
      </c>
      <c r="I17035" t="s">
        <v>575</v>
      </c>
      <c r="J17035" t="s">
        <v>347</v>
      </c>
      <c r="K17035" t="s">
        <v>395</v>
      </c>
    </row>
    <row r="17036" spans="1:11" hidden="1" x14ac:dyDescent="0.35">
      <c r="A17036" t="s">
        <v>565</v>
      </c>
      <c r="B17036" t="s">
        <v>84</v>
      </c>
      <c r="C17036" t="s">
        <v>338</v>
      </c>
      <c r="D17036" t="s">
        <v>78</v>
      </c>
      <c r="E17036">
        <v>2024</v>
      </c>
      <c r="F17036" t="s">
        <v>502</v>
      </c>
      <c r="G17036" t="s">
        <v>68</v>
      </c>
      <c r="H17036">
        <v>26.91</v>
      </c>
      <c r="I17036" t="s">
        <v>575</v>
      </c>
      <c r="J17036" t="s">
        <v>347</v>
      </c>
      <c r="K17036" t="s">
        <v>396</v>
      </c>
    </row>
    <row r="17037" spans="1:11" hidden="1" x14ac:dyDescent="0.35">
      <c r="A17037" t="s">
        <v>565</v>
      </c>
      <c r="B17037" t="s">
        <v>84</v>
      </c>
      <c r="C17037" t="s">
        <v>338</v>
      </c>
      <c r="D17037" t="s">
        <v>78</v>
      </c>
      <c r="E17037">
        <v>2024</v>
      </c>
      <c r="F17037" t="s">
        <v>502</v>
      </c>
      <c r="G17037" t="s">
        <v>68</v>
      </c>
      <c r="H17037">
        <v>3.25</v>
      </c>
      <c r="I17037" t="s">
        <v>575</v>
      </c>
      <c r="J17037" t="s">
        <v>347</v>
      </c>
      <c r="K17037" t="s">
        <v>396</v>
      </c>
    </row>
    <row r="17038" spans="1:11" hidden="1" x14ac:dyDescent="0.35">
      <c r="A17038" t="s">
        <v>565</v>
      </c>
      <c r="B17038" t="s">
        <v>84</v>
      </c>
      <c r="C17038" t="s">
        <v>338</v>
      </c>
      <c r="D17038" t="s">
        <v>78</v>
      </c>
      <c r="E17038">
        <v>2024</v>
      </c>
      <c r="F17038" t="s">
        <v>502</v>
      </c>
      <c r="G17038" t="s">
        <v>68</v>
      </c>
      <c r="H17038">
        <v>0.8</v>
      </c>
      <c r="I17038" t="s">
        <v>575</v>
      </c>
      <c r="J17038" t="s">
        <v>347</v>
      </c>
      <c r="K17038" t="s">
        <v>396</v>
      </c>
    </row>
    <row r="17039" spans="1:11" hidden="1" x14ac:dyDescent="0.35">
      <c r="A17039" t="s">
        <v>565</v>
      </c>
      <c r="B17039" t="s">
        <v>84</v>
      </c>
      <c r="C17039" t="s">
        <v>338</v>
      </c>
      <c r="D17039" t="s">
        <v>78</v>
      </c>
      <c r="E17039">
        <v>2024</v>
      </c>
      <c r="F17039" t="s">
        <v>502</v>
      </c>
      <c r="G17039" t="s">
        <v>68</v>
      </c>
      <c r="H17039">
        <v>36.9</v>
      </c>
      <c r="I17039" t="s">
        <v>575</v>
      </c>
      <c r="J17039" t="s">
        <v>347</v>
      </c>
      <c r="K17039" t="s">
        <v>396</v>
      </c>
    </row>
    <row r="17040" spans="1:11" hidden="1" x14ac:dyDescent="0.35">
      <c r="A17040" t="s">
        <v>565</v>
      </c>
      <c r="B17040" t="s">
        <v>84</v>
      </c>
      <c r="C17040" t="s">
        <v>338</v>
      </c>
      <c r="D17040" t="s">
        <v>78</v>
      </c>
      <c r="E17040">
        <v>2024</v>
      </c>
      <c r="F17040" t="s">
        <v>502</v>
      </c>
      <c r="G17040" t="s">
        <v>68</v>
      </c>
      <c r="H17040">
        <v>0.9</v>
      </c>
      <c r="I17040" t="s">
        <v>575</v>
      </c>
      <c r="J17040" t="s">
        <v>347</v>
      </c>
      <c r="K17040" t="s">
        <v>396</v>
      </c>
    </row>
    <row r="17041" spans="1:11" hidden="1" x14ac:dyDescent="0.35">
      <c r="A17041" t="s">
        <v>565</v>
      </c>
      <c r="B17041" t="s">
        <v>84</v>
      </c>
      <c r="C17041" t="s">
        <v>421</v>
      </c>
      <c r="D17041" t="s">
        <v>78</v>
      </c>
      <c r="E17041">
        <v>2024</v>
      </c>
      <c r="F17041" t="s">
        <v>502</v>
      </c>
      <c r="G17041" t="s">
        <v>68</v>
      </c>
      <c r="H17041">
        <v>178.26</v>
      </c>
      <c r="I17041" t="s">
        <v>575</v>
      </c>
      <c r="J17041" t="s">
        <v>347</v>
      </c>
      <c r="K17041" t="s">
        <v>414</v>
      </c>
    </row>
    <row r="17042" spans="1:11" hidden="1" x14ac:dyDescent="0.35">
      <c r="A17042" t="s">
        <v>565</v>
      </c>
      <c r="B17042" t="s">
        <v>84</v>
      </c>
      <c r="C17042" t="s">
        <v>421</v>
      </c>
      <c r="D17042" t="s">
        <v>78</v>
      </c>
      <c r="E17042">
        <v>2024</v>
      </c>
      <c r="F17042" t="s">
        <v>502</v>
      </c>
      <c r="G17042" t="s">
        <v>68</v>
      </c>
      <c r="H17042">
        <v>9.9600000000000009</v>
      </c>
      <c r="I17042" t="s">
        <v>575</v>
      </c>
      <c r="J17042" t="s">
        <v>347</v>
      </c>
      <c r="K17042" t="s">
        <v>414</v>
      </c>
    </row>
    <row r="17043" spans="1:11" hidden="1" x14ac:dyDescent="0.35">
      <c r="A17043" t="s">
        <v>565</v>
      </c>
      <c r="B17043" t="s">
        <v>84</v>
      </c>
      <c r="C17043" t="s">
        <v>421</v>
      </c>
      <c r="D17043" t="s">
        <v>78</v>
      </c>
      <c r="E17043">
        <v>2024</v>
      </c>
      <c r="F17043" t="s">
        <v>502</v>
      </c>
      <c r="G17043" t="s">
        <v>68</v>
      </c>
      <c r="H17043">
        <v>232.32</v>
      </c>
      <c r="I17043" t="s">
        <v>575</v>
      </c>
      <c r="J17043" t="s">
        <v>347</v>
      </c>
      <c r="K17043" t="s">
        <v>414</v>
      </c>
    </row>
    <row r="17044" spans="1:11" hidden="1" x14ac:dyDescent="0.35">
      <c r="A17044" t="s">
        <v>565</v>
      </c>
      <c r="B17044" t="s">
        <v>84</v>
      </c>
      <c r="C17044" t="s">
        <v>421</v>
      </c>
      <c r="D17044" t="s">
        <v>78</v>
      </c>
      <c r="E17044">
        <v>2024</v>
      </c>
      <c r="F17044" t="s">
        <v>502</v>
      </c>
      <c r="G17044" t="s">
        <v>68</v>
      </c>
      <c r="H17044">
        <v>72.25</v>
      </c>
      <c r="I17044" t="s">
        <v>575</v>
      </c>
      <c r="J17044" t="s">
        <v>347</v>
      </c>
      <c r="K17044" t="s">
        <v>414</v>
      </c>
    </row>
    <row r="17045" spans="1:11" hidden="1" x14ac:dyDescent="0.35">
      <c r="A17045" t="s">
        <v>565</v>
      </c>
      <c r="B17045" t="s">
        <v>84</v>
      </c>
      <c r="C17045" t="s">
        <v>331</v>
      </c>
      <c r="D17045" t="s">
        <v>78</v>
      </c>
      <c r="E17045">
        <v>2024</v>
      </c>
      <c r="F17045" t="s">
        <v>502</v>
      </c>
      <c r="G17045" t="s">
        <v>68</v>
      </c>
      <c r="H17045">
        <v>7664.27</v>
      </c>
      <c r="I17045" t="s">
        <v>575</v>
      </c>
      <c r="J17045" t="s">
        <v>347</v>
      </c>
      <c r="K17045" t="s">
        <v>397</v>
      </c>
    </row>
    <row r="17046" spans="1:11" hidden="1" x14ac:dyDescent="0.35">
      <c r="A17046" t="s">
        <v>565</v>
      </c>
      <c r="B17046" t="s">
        <v>84</v>
      </c>
      <c r="C17046" t="s">
        <v>331</v>
      </c>
      <c r="D17046" t="s">
        <v>78</v>
      </c>
      <c r="E17046">
        <v>2024</v>
      </c>
      <c r="F17046" t="s">
        <v>502</v>
      </c>
      <c r="G17046" t="s">
        <v>68</v>
      </c>
      <c r="H17046">
        <v>4497.4799999999996</v>
      </c>
      <c r="I17046" t="s">
        <v>575</v>
      </c>
      <c r="J17046" t="s">
        <v>347</v>
      </c>
      <c r="K17046" t="s">
        <v>397</v>
      </c>
    </row>
    <row r="17047" spans="1:11" hidden="1" x14ac:dyDescent="0.35">
      <c r="A17047" t="s">
        <v>565</v>
      </c>
      <c r="B17047" t="s">
        <v>84</v>
      </c>
      <c r="C17047" t="s">
        <v>331</v>
      </c>
      <c r="D17047" t="s">
        <v>78</v>
      </c>
      <c r="E17047">
        <v>2024</v>
      </c>
      <c r="F17047" t="s">
        <v>502</v>
      </c>
      <c r="G17047" t="s">
        <v>68</v>
      </c>
      <c r="H17047">
        <v>174.41</v>
      </c>
      <c r="I17047" t="s">
        <v>575</v>
      </c>
      <c r="J17047" t="s">
        <v>347</v>
      </c>
      <c r="K17047" t="s">
        <v>397</v>
      </c>
    </row>
    <row r="17048" spans="1:11" hidden="1" x14ac:dyDescent="0.35">
      <c r="A17048" t="s">
        <v>565</v>
      </c>
      <c r="B17048" t="s">
        <v>84</v>
      </c>
      <c r="C17048" t="s">
        <v>331</v>
      </c>
      <c r="D17048" t="s">
        <v>78</v>
      </c>
      <c r="E17048">
        <v>2024</v>
      </c>
      <c r="F17048" t="s">
        <v>502</v>
      </c>
      <c r="G17048" t="s">
        <v>68</v>
      </c>
      <c r="H17048">
        <v>677.85</v>
      </c>
      <c r="I17048" t="s">
        <v>575</v>
      </c>
      <c r="J17048" t="s">
        <v>347</v>
      </c>
      <c r="K17048" t="s">
        <v>397</v>
      </c>
    </row>
    <row r="17049" spans="1:11" hidden="1" x14ac:dyDescent="0.35">
      <c r="A17049" t="s">
        <v>565</v>
      </c>
      <c r="B17049" t="s">
        <v>84</v>
      </c>
      <c r="C17049" t="s">
        <v>331</v>
      </c>
      <c r="D17049" t="s">
        <v>78</v>
      </c>
      <c r="E17049">
        <v>2024</v>
      </c>
      <c r="F17049" t="s">
        <v>502</v>
      </c>
      <c r="G17049" t="s">
        <v>68</v>
      </c>
      <c r="H17049">
        <v>7505.22</v>
      </c>
      <c r="I17049" t="s">
        <v>575</v>
      </c>
      <c r="J17049" t="s">
        <v>347</v>
      </c>
      <c r="K17049" t="s">
        <v>397</v>
      </c>
    </row>
    <row r="17050" spans="1:11" hidden="1" x14ac:dyDescent="0.35">
      <c r="A17050" t="s">
        <v>565</v>
      </c>
      <c r="B17050" t="s">
        <v>84</v>
      </c>
      <c r="C17050" t="s">
        <v>331</v>
      </c>
      <c r="D17050" t="s">
        <v>78</v>
      </c>
      <c r="E17050">
        <v>2024</v>
      </c>
      <c r="F17050" t="s">
        <v>502</v>
      </c>
      <c r="G17050" t="s">
        <v>68</v>
      </c>
      <c r="H17050">
        <v>1114.0999999999999</v>
      </c>
      <c r="I17050" t="s">
        <v>575</v>
      </c>
      <c r="J17050" t="s">
        <v>347</v>
      </c>
      <c r="K17050" t="s">
        <v>397</v>
      </c>
    </row>
    <row r="17051" spans="1:11" hidden="1" x14ac:dyDescent="0.35">
      <c r="A17051" t="s">
        <v>565</v>
      </c>
      <c r="B17051" t="s">
        <v>84</v>
      </c>
      <c r="C17051" t="s">
        <v>339</v>
      </c>
      <c r="D17051" t="s">
        <v>78</v>
      </c>
      <c r="E17051">
        <v>2024</v>
      </c>
      <c r="F17051" t="s">
        <v>502</v>
      </c>
      <c r="G17051" t="s">
        <v>68</v>
      </c>
      <c r="H17051">
        <v>15.69</v>
      </c>
      <c r="I17051" t="s">
        <v>575</v>
      </c>
      <c r="J17051" t="s">
        <v>347</v>
      </c>
      <c r="K17051" t="s">
        <v>398</v>
      </c>
    </row>
    <row r="17052" spans="1:11" hidden="1" x14ac:dyDescent="0.35">
      <c r="A17052" t="s">
        <v>565</v>
      </c>
      <c r="B17052" t="s">
        <v>84</v>
      </c>
      <c r="C17052" t="s">
        <v>339</v>
      </c>
      <c r="D17052" t="s">
        <v>78</v>
      </c>
      <c r="E17052">
        <v>2024</v>
      </c>
      <c r="F17052" t="s">
        <v>502</v>
      </c>
      <c r="G17052" t="s">
        <v>68</v>
      </c>
      <c r="H17052">
        <v>16.55</v>
      </c>
      <c r="I17052" t="s">
        <v>575</v>
      </c>
      <c r="J17052" t="s">
        <v>347</v>
      </c>
      <c r="K17052" t="s">
        <v>398</v>
      </c>
    </row>
    <row r="17053" spans="1:11" hidden="1" x14ac:dyDescent="0.35">
      <c r="A17053" t="s">
        <v>565</v>
      </c>
      <c r="B17053" t="s">
        <v>84</v>
      </c>
      <c r="C17053" t="s">
        <v>339</v>
      </c>
      <c r="D17053" t="s">
        <v>78</v>
      </c>
      <c r="E17053">
        <v>2024</v>
      </c>
      <c r="F17053" t="s">
        <v>502</v>
      </c>
      <c r="G17053" t="s">
        <v>68</v>
      </c>
      <c r="H17053">
        <v>0.59</v>
      </c>
      <c r="I17053" t="s">
        <v>575</v>
      </c>
      <c r="J17053" t="s">
        <v>347</v>
      </c>
      <c r="K17053" t="s">
        <v>398</v>
      </c>
    </row>
    <row r="17054" spans="1:11" hidden="1" x14ac:dyDescent="0.35">
      <c r="A17054" t="s">
        <v>565</v>
      </c>
      <c r="B17054" t="s">
        <v>84</v>
      </c>
      <c r="C17054" t="s">
        <v>339</v>
      </c>
      <c r="D17054" t="s">
        <v>78</v>
      </c>
      <c r="E17054">
        <v>2024</v>
      </c>
      <c r="F17054" t="s">
        <v>502</v>
      </c>
      <c r="G17054" t="s">
        <v>68</v>
      </c>
      <c r="H17054">
        <v>27.92</v>
      </c>
      <c r="I17054" t="s">
        <v>575</v>
      </c>
      <c r="J17054" t="s">
        <v>347</v>
      </c>
      <c r="K17054" t="s">
        <v>398</v>
      </c>
    </row>
    <row r="17055" spans="1:11" hidden="1" x14ac:dyDescent="0.35">
      <c r="A17055" t="s">
        <v>565</v>
      </c>
      <c r="B17055" t="s">
        <v>84</v>
      </c>
      <c r="C17055" t="s">
        <v>339</v>
      </c>
      <c r="D17055" t="s">
        <v>78</v>
      </c>
      <c r="E17055">
        <v>2024</v>
      </c>
      <c r="F17055" t="s">
        <v>502</v>
      </c>
      <c r="G17055" t="s">
        <v>68</v>
      </c>
      <c r="H17055">
        <v>17.72</v>
      </c>
      <c r="I17055" t="s">
        <v>575</v>
      </c>
      <c r="J17055" t="s">
        <v>347</v>
      </c>
      <c r="K17055" t="s">
        <v>398</v>
      </c>
    </row>
    <row r="17056" spans="1:11" hidden="1" x14ac:dyDescent="0.35">
      <c r="A17056" t="s">
        <v>565</v>
      </c>
      <c r="B17056" t="s">
        <v>84</v>
      </c>
      <c r="C17056" t="s">
        <v>339</v>
      </c>
      <c r="D17056" t="s">
        <v>78</v>
      </c>
      <c r="E17056">
        <v>2024</v>
      </c>
      <c r="F17056" t="s">
        <v>502</v>
      </c>
      <c r="G17056" t="s">
        <v>68</v>
      </c>
      <c r="H17056">
        <v>0.59</v>
      </c>
      <c r="I17056" t="s">
        <v>575</v>
      </c>
      <c r="J17056" t="s">
        <v>347</v>
      </c>
      <c r="K17056" t="s">
        <v>398</v>
      </c>
    </row>
    <row r="17057" spans="1:11" x14ac:dyDescent="0.35">
      <c r="A17057" t="s">
        <v>567</v>
      </c>
      <c r="B17057" t="s">
        <v>304</v>
      </c>
      <c r="C17057" t="s">
        <v>87</v>
      </c>
      <c r="D17057" t="s">
        <v>78</v>
      </c>
      <c r="E17057">
        <v>2024</v>
      </c>
      <c r="F17057" t="s">
        <v>506</v>
      </c>
      <c r="G17057" t="s">
        <v>309</v>
      </c>
      <c r="H17057">
        <v>-125487.75</v>
      </c>
      <c r="I17057" t="s">
        <v>576</v>
      </c>
      <c r="J17057" t="s">
        <v>347</v>
      </c>
      <c r="K17057" t="s">
        <v>387</v>
      </c>
    </row>
    <row r="17058" spans="1:11" x14ac:dyDescent="0.35">
      <c r="A17058" t="s">
        <v>567</v>
      </c>
      <c r="B17058" t="s">
        <v>304</v>
      </c>
      <c r="C17058" t="s">
        <v>87</v>
      </c>
      <c r="D17058" t="s">
        <v>78</v>
      </c>
      <c r="E17058">
        <v>2024</v>
      </c>
      <c r="F17058" t="s">
        <v>506</v>
      </c>
      <c r="G17058" t="s">
        <v>309</v>
      </c>
      <c r="H17058">
        <v>-3157.71</v>
      </c>
      <c r="I17058" t="s">
        <v>576</v>
      </c>
      <c r="J17058" t="s">
        <v>347</v>
      </c>
      <c r="K17058" t="s">
        <v>387</v>
      </c>
    </row>
    <row r="17059" spans="1:11" x14ac:dyDescent="0.35">
      <c r="A17059" t="s">
        <v>567</v>
      </c>
      <c r="B17059" t="s">
        <v>304</v>
      </c>
      <c r="C17059" t="s">
        <v>87</v>
      </c>
      <c r="D17059" t="s">
        <v>78</v>
      </c>
      <c r="E17059">
        <v>2024</v>
      </c>
      <c r="F17059" t="s">
        <v>506</v>
      </c>
      <c r="G17059" t="s">
        <v>309</v>
      </c>
      <c r="H17059">
        <v>-361.13</v>
      </c>
      <c r="I17059" t="s">
        <v>576</v>
      </c>
      <c r="J17059" t="s">
        <v>347</v>
      </c>
      <c r="K17059" t="s">
        <v>387</v>
      </c>
    </row>
    <row r="17060" spans="1:11" x14ac:dyDescent="0.35">
      <c r="A17060" t="s">
        <v>567</v>
      </c>
      <c r="B17060" t="s">
        <v>304</v>
      </c>
      <c r="C17060" t="s">
        <v>87</v>
      </c>
      <c r="D17060" t="s">
        <v>78</v>
      </c>
      <c r="E17060">
        <v>2024</v>
      </c>
      <c r="F17060" t="s">
        <v>506</v>
      </c>
      <c r="G17060" t="s">
        <v>309</v>
      </c>
      <c r="H17060">
        <v>-1632.73</v>
      </c>
      <c r="I17060" t="s">
        <v>576</v>
      </c>
      <c r="J17060" t="s">
        <v>347</v>
      </c>
      <c r="K17060" t="s">
        <v>387</v>
      </c>
    </row>
    <row r="17061" spans="1:11" x14ac:dyDescent="0.35">
      <c r="A17061" t="s">
        <v>567</v>
      </c>
      <c r="B17061" t="s">
        <v>304</v>
      </c>
      <c r="C17061" t="s">
        <v>87</v>
      </c>
      <c r="D17061" t="s">
        <v>78</v>
      </c>
      <c r="E17061">
        <v>2024</v>
      </c>
      <c r="F17061" t="s">
        <v>506</v>
      </c>
      <c r="G17061" t="s">
        <v>309</v>
      </c>
      <c r="H17061">
        <v>-134449.41</v>
      </c>
      <c r="I17061" t="s">
        <v>576</v>
      </c>
      <c r="J17061" t="s">
        <v>347</v>
      </c>
      <c r="K17061" t="s">
        <v>387</v>
      </c>
    </row>
    <row r="17062" spans="1:11" x14ac:dyDescent="0.35">
      <c r="A17062" t="s">
        <v>567</v>
      </c>
      <c r="B17062" t="s">
        <v>304</v>
      </c>
      <c r="C17062" t="s">
        <v>87</v>
      </c>
      <c r="D17062" t="s">
        <v>78</v>
      </c>
      <c r="E17062">
        <v>2024</v>
      </c>
      <c r="F17062" t="s">
        <v>506</v>
      </c>
      <c r="G17062" t="s">
        <v>309</v>
      </c>
      <c r="H17062">
        <v>-6284.01</v>
      </c>
      <c r="I17062" t="s">
        <v>576</v>
      </c>
      <c r="J17062" t="s">
        <v>347</v>
      </c>
      <c r="K17062" t="s">
        <v>387</v>
      </c>
    </row>
    <row r="17063" spans="1:11" x14ac:dyDescent="0.35">
      <c r="A17063" t="s">
        <v>567</v>
      </c>
      <c r="B17063" t="s">
        <v>304</v>
      </c>
      <c r="C17063" t="s">
        <v>87</v>
      </c>
      <c r="D17063" t="s">
        <v>78</v>
      </c>
      <c r="E17063">
        <v>2024</v>
      </c>
      <c r="F17063" t="s">
        <v>500</v>
      </c>
      <c r="G17063" t="s">
        <v>311</v>
      </c>
      <c r="H17063">
        <v>-25838.7</v>
      </c>
      <c r="I17063" t="s">
        <v>576</v>
      </c>
      <c r="J17063" t="s">
        <v>14</v>
      </c>
      <c r="K17063" t="s">
        <v>387</v>
      </c>
    </row>
    <row r="17064" spans="1:11" x14ac:dyDescent="0.35">
      <c r="A17064" t="s">
        <v>567</v>
      </c>
      <c r="B17064" t="s">
        <v>304</v>
      </c>
      <c r="C17064" t="s">
        <v>87</v>
      </c>
      <c r="D17064" t="s">
        <v>78</v>
      </c>
      <c r="E17064">
        <v>2024</v>
      </c>
      <c r="F17064" t="s">
        <v>500</v>
      </c>
      <c r="G17064" t="s">
        <v>311</v>
      </c>
      <c r="H17064">
        <v>-129965.64</v>
      </c>
      <c r="I17064" t="s">
        <v>576</v>
      </c>
      <c r="J17064" t="s">
        <v>347</v>
      </c>
      <c r="K17064" t="s">
        <v>387</v>
      </c>
    </row>
    <row r="17065" spans="1:11" x14ac:dyDescent="0.35">
      <c r="A17065" t="s">
        <v>567</v>
      </c>
      <c r="B17065" t="s">
        <v>304</v>
      </c>
      <c r="C17065" t="s">
        <v>87</v>
      </c>
      <c r="D17065" t="s">
        <v>78</v>
      </c>
      <c r="E17065">
        <v>2024</v>
      </c>
      <c r="F17065" t="s">
        <v>500</v>
      </c>
      <c r="G17065" t="s">
        <v>311</v>
      </c>
      <c r="H17065">
        <v>-650.19000000000005</v>
      </c>
      <c r="I17065" t="s">
        <v>576</v>
      </c>
      <c r="J17065" t="s">
        <v>14</v>
      </c>
      <c r="K17065" t="s">
        <v>387</v>
      </c>
    </row>
    <row r="17066" spans="1:11" x14ac:dyDescent="0.35">
      <c r="A17066" t="s">
        <v>567</v>
      </c>
      <c r="B17066" t="s">
        <v>304</v>
      </c>
      <c r="C17066" t="s">
        <v>87</v>
      </c>
      <c r="D17066" t="s">
        <v>78</v>
      </c>
      <c r="E17066">
        <v>2024</v>
      </c>
      <c r="F17066" t="s">
        <v>500</v>
      </c>
      <c r="G17066" t="s">
        <v>311</v>
      </c>
      <c r="H17066">
        <v>-3270.38</v>
      </c>
      <c r="I17066" t="s">
        <v>576</v>
      </c>
      <c r="J17066" t="s">
        <v>347</v>
      </c>
      <c r="K17066" t="s">
        <v>387</v>
      </c>
    </row>
    <row r="17067" spans="1:11" x14ac:dyDescent="0.35">
      <c r="A17067" t="s">
        <v>567</v>
      </c>
      <c r="B17067" t="s">
        <v>304</v>
      </c>
      <c r="C17067" t="s">
        <v>87</v>
      </c>
      <c r="D17067" t="s">
        <v>78</v>
      </c>
      <c r="E17067">
        <v>2024</v>
      </c>
      <c r="F17067" t="s">
        <v>500</v>
      </c>
      <c r="G17067" t="s">
        <v>311</v>
      </c>
      <c r="H17067">
        <v>-74.36</v>
      </c>
      <c r="I17067" t="s">
        <v>576</v>
      </c>
      <c r="J17067" t="s">
        <v>14</v>
      </c>
      <c r="K17067" t="s">
        <v>387</v>
      </c>
    </row>
    <row r="17068" spans="1:11" x14ac:dyDescent="0.35">
      <c r="A17068" t="s">
        <v>567</v>
      </c>
      <c r="B17068" t="s">
        <v>304</v>
      </c>
      <c r="C17068" t="s">
        <v>87</v>
      </c>
      <c r="D17068" t="s">
        <v>78</v>
      </c>
      <c r="E17068">
        <v>2024</v>
      </c>
      <c r="F17068" t="s">
        <v>500</v>
      </c>
      <c r="G17068" t="s">
        <v>311</v>
      </c>
      <c r="H17068">
        <v>-374.02</v>
      </c>
      <c r="I17068" t="s">
        <v>576</v>
      </c>
      <c r="J17068" t="s">
        <v>347</v>
      </c>
      <c r="K17068" t="s">
        <v>387</v>
      </c>
    </row>
    <row r="17069" spans="1:11" x14ac:dyDescent="0.35">
      <c r="A17069" t="s">
        <v>567</v>
      </c>
      <c r="B17069" t="s">
        <v>304</v>
      </c>
      <c r="C17069" t="s">
        <v>87</v>
      </c>
      <c r="D17069" t="s">
        <v>78</v>
      </c>
      <c r="E17069">
        <v>2024</v>
      </c>
      <c r="F17069" t="s">
        <v>500</v>
      </c>
      <c r="G17069" t="s">
        <v>311</v>
      </c>
      <c r="H17069">
        <v>-336.19</v>
      </c>
      <c r="I17069" t="s">
        <v>576</v>
      </c>
      <c r="J17069" t="s">
        <v>14</v>
      </c>
      <c r="K17069" t="s">
        <v>387</v>
      </c>
    </row>
    <row r="17070" spans="1:11" x14ac:dyDescent="0.35">
      <c r="A17070" t="s">
        <v>567</v>
      </c>
      <c r="B17070" t="s">
        <v>304</v>
      </c>
      <c r="C17070" t="s">
        <v>87</v>
      </c>
      <c r="D17070" t="s">
        <v>78</v>
      </c>
      <c r="E17070">
        <v>2024</v>
      </c>
      <c r="F17070" t="s">
        <v>500</v>
      </c>
      <c r="G17070" t="s">
        <v>311</v>
      </c>
      <c r="H17070">
        <v>-1690.99</v>
      </c>
      <c r="I17070" t="s">
        <v>576</v>
      </c>
      <c r="J17070" t="s">
        <v>347</v>
      </c>
      <c r="K17070" t="s">
        <v>387</v>
      </c>
    </row>
    <row r="17071" spans="1:11" x14ac:dyDescent="0.35">
      <c r="A17071" t="s">
        <v>567</v>
      </c>
      <c r="B17071" t="s">
        <v>304</v>
      </c>
      <c r="C17071" t="s">
        <v>87</v>
      </c>
      <c r="D17071" t="s">
        <v>78</v>
      </c>
      <c r="E17071">
        <v>2024</v>
      </c>
      <c r="F17071" t="s">
        <v>500</v>
      </c>
      <c r="G17071" t="s">
        <v>311</v>
      </c>
      <c r="H17071">
        <v>-27683.97</v>
      </c>
      <c r="I17071" t="s">
        <v>576</v>
      </c>
      <c r="J17071" t="s">
        <v>14</v>
      </c>
      <c r="K17071" t="s">
        <v>387</v>
      </c>
    </row>
    <row r="17072" spans="1:11" x14ac:dyDescent="0.35">
      <c r="A17072" t="s">
        <v>567</v>
      </c>
      <c r="B17072" t="s">
        <v>304</v>
      </c>
      <c r="C17072" t="s">
        <v>87</v>
      </c>
      <c r="D17072" t="s">
        <v>78</v>
      </c>
      <c r="E17072">
        <v>2024</v>
      </c>
      <c r="F17072" t="s">
        <v>500</v>
      </c>
      <c r="G17072" t="s">
        <v>311</v>
      </c>
      <c r="H17072">
        <v>-139247.1</v>
      </c>
      <c r="I17072" t="s">
        <v>576</v>
      </c>
      <c r="J17072" t="s">
        <v>347</v>
      </c>
      <c r="K17072" t="s">
        <v>387</v>
      </c>
    </row>
    <row r="17073" spans="1:11" x14ac:dyDescent="0.35">
      <c r="A17073" t="s">
        <v>567</v>
      </c>
      <c r="B17073" t="s">
        <v>304</v>
      </c>
      <c r="C17073" t="s">
        <v>87</v>
      </c>
      <c r="D17073" t="s">
        <v>78</v>
      </c>
      <c r="E17073">
        <v>2024</v>
      </c>
      <c r="F17073" t="s">
        <v>500</v>
      </c>
      <c r="G17073" t="s">
        <v>311</v>
      </c>
      <c r="H17073">
        <v>-1293.92</v>
      </c>
      <c r="I17073" t="s">
        <v>576</v>
      </c>
      <c r="J17073" t="s">
        <v>14</v>
      </c>
      <c r="K17073" t="s">
        <v>387</v>
      </c>
    </row>
    <row r="17074" spans="1:11" x14ac:dyDescent="0.35">
      <c r="A17074" t="s">
        <v>567</v>
      </c>
      <c r="B17074" t="s">
        <v>304</v>
      </c>
      <c r="C17074" t="s">
        <v>87</v>
      </c>
      <c r="D17074" t="s">
        <v>78</v>
      </c>
      <c r="E17074">
        <v>2024</v>
      </c>
      <c r="F17074" t="s">
        <v>500</v>
      </c>
      <c r="G17074" t="s">
        <v>311</v>
      </c>
      <c r="H17074">
        <v>-6508.24</v>
      </c>
      <c r="I17074" t="s">
        <v>576</v>
      </c>
      <c r="J17074" t="s">
        <v>347</v>
      </c>
      <c r="K17074" t="s">
        <v>387</v>
      </c>
    </row>
    <row r="17075" spans="1:11" x14ac:dyDescent="0.35">
      <c r="A17075" t="s">
        <v>567</v>
      </c>
      <c r="B17075" t="s">
        <v>304</v>
      </c>
      <c r="C17075" t="s">
        <v>87</v>
      </c>
      <c r="D17075" t="s">
        <v>78</v>
      </c>
      <c r="E17075">
        <v>2024</v>
      </c>
      <c r="F17075" t="s">
        <v>71</v>
      </c>
      <c r="G17075" t="s">
        <v>310</v>
      </c>
      <c r="H17075">
        <v>-7247.63</v>
      </c>
      <c r="I17075" t="s">
        <v>576</v>
      </c>
      <c r="J17075" t="s">
        <v>347</v>
      </c>
      <c r="K17075" t="s">
        <v>387</v>
      </c>
    </row>
    <row r="17076" spans="1:11" x14ac:dyDescent="0.35">
      <c r="A17076" t="s">
        <v>567</v>
      </c>
      <c r="B17076" t="s">
        <v>304</v>
      </c>
      <c r="C17076" t="s">
        <v>87</v>
      </c>
      <c r="D17076" t="s">
        <v>78</v>
      </c>
      <c r="E17076">
        <v>2024</v>
      </c>
      <c r="F17076" t="s">
        <v>71</v>
      </c>
      <c r="G17076" t="s">
        <v>310</v>
      </c>
      <c r="H17076">
        <v>-182.38</v>
      </c>
      <c r="I17076" t="s">
        <v>576</v>
      </c>
      <c r="J17076" t="s">
        <v>347</v>
      </c>
      <c r="K17076" t="s">
        <v>387</v>
      </c>
    </row>
    <row r="17077" spans="1:11" x14ac:dyDescent="0.35">
      <c r="A17077" t="s">
        <v>567</v>
      </c>
      <c r="B17077" t="s">
        <v>304</v>
      </c>
      <c r="C17077" t="s">
        <v>87</v>
      </c>
      <c r="D17077" t="s">
        <v>78</v>
      </c>
      <c r="E17077">
        <v>2024</v>
      </c>
      <c r="F17077" t="s">
        <v>71</v>
      </c>
      <c r="G17077" t="s">
        <v>310</v>
      </c>
      <c r="H17077">
        <v>-20.86</v>
      </c>
      <c r="I17077" t="s">
        <v>576</v>
      </c>
      <c r="J17077" t="s">
        <v>347</v>
      </c>
      <c r="K17077" t="s">
        <v>387</v>
      </c>
    </row>
    <row r="17078" spans="1:11" x14ac:dyDescent="0.35">
      <c r="A17078" t="s">
        <v>567</v>
      </c>
      <c r="B17078" t="s">
        <v>304</v>
      </c>
      <c r="C17078" t="s">
        <v>87</v>
      </c>
      <c r="D17078" t="s">
        <v>78</v>
      </c>
      <c r="E17078">
        <v>2024</v>
      </c>
      <c r="F17078" t="s">
        <v>71</v>
      </c>
      <c r="G17078" t="s">
        <v>310</v>
      </c>
      <c r="H17078">
        <v>-94.29</v>
      </c>
      <c r="I17078" t="s">
        <v>576</v>
      </c>
      <c r="J17078" t="s">
        <v>347</v>
      </c>
      <c r="K17078" t="s">
        <v>387</v>
      </c>
    </row>
    <row r="17079" spans="1:11" x14ac:dyDescent="0.35">
      <c r="A17079" t="s">
        <v>567</v>
      </c>
      <c r="B17079" t="s">
        <v>304</v>
      </c>
      <c r="C17079" t="s">
        <v>87</v>
      </c>
      <c r="D17079" t="s">
        <v>78</v>
      </c>
      <c r="E17079">
        <v>2024</v>
      </c>
      <c r="F17079" t="s">
        <v>71</v>
      </c>
      <c r="G17079" t="s">
        <v>310</v>
      </c>
      <c r="H17079">
        <v>-7765.21</v>
      </c>
      <c r="I17079" t="s">
        <v>576</v>
      </c>
      <c r="J17079" t="s">
        <v>347</v>
      </c>
      <c r="K17079" t="s">
        <v>387</v>
      </c>
    </row>
    <row r="17080" spans="1:11" x14ac:dyDescent="0.35">
      <c r="A17080" t="s">
        <v>567</v>
      </c>
      <c r="B17080" t="s">
        <v>304</v>
      </c>
      <c r="C17080" t="s">
        <v>87</v>
      </c>
      <c r="D17080" t="s">
        <v>78</v>
      </c>
      <c r="E17080">
        <v>2024</v>
      </c>
      <c r="F17080" t="s">
        <v>71</v>
      </c>
      <c r="G17080" t="s">
        <v>310</v>
      </c>
      <c r="H17080">
        <v>-362.93</v>
      </c>
      <c r="I17080" t="s">
        <v>576</v>
      </c>
      <c r="J17080" t="s">
        <v>347</v>
      </c>
      <c r="K17080" t="s">
        <v>387</v>
      </c>
    </row>
    <row r="17081" spans="1:11" x14ac:dyDescent="0.35">
      <c r="A17081" t="s">
        <v>567</v>
      </c>
      <c r="B17081" t="s">
        <v>304</v>
      </c>
      <c r="C17081" t="s">
        <v>87</v>
      </c>
      <c r="D17081" t="s">
        <v>78</v>
      </c>
      <c r="E17081">
        <v>2024</v>
      </c>
      <c r="F17081" t="s">
        <v>148</v>
      </c>
      <c r="G17081" t="s">
        <v>308</v>
      </c>
      <c r="H17081">
        <v>-8705.06</v>
      </c>
      <c r="I17081" t="s">
        <v>576</v>
      </c>
      <c r="J17081" t="s">
        <v>347</v>
      </c>
      <c r="K17081" t="s">
        <v>387</v>
      </c>
    </row>
    <row r="17082" spans="1:11" x14ac:dyDescent="0.35">
      <c r="A17082" t="s">
        <v>567</v>
      </c>
      <c r="B17082" t="s">
        <v>304</v>
      </c>
      <c r="C17082" t="s">
        <v>87</v>
      </c>
      <c r="D17082" t="s">
        <v>78</v>
      </c>
      <c r="E17082">
        <v>2024</v>
      </c>
      <c r="F17082" t="s">
        <v>148</v>
      </c>
      <c r="G17082" t="s">
        <v>308</v>
      </c>
      <c r="H17082">
        <v>-219.05</v>
      </c>
      <c r="I17082" t="s">
        <v>576</v>
      </c>
      <c r="J17082" t="s">
        <v>347</v>
      </c>
      <c r="K17082" t="s">
        <v>387</v>
      </c>
    </row>
    <row r="17083" spans="1:11" x14ac:dyDescent="0.35">
      <c r="A17083" t="s">
        <v>567</v>
      </c>
      <c r="B17083" t="s">
        <v>304</v>
      </c>
      <c r="C17083" t="s">
        <v>87</v>
      </c>
      <c r="D17083" t="s">
        <v>78</v>
      </c>
      <c r="E17083">
        <v>2024</v>
      </c>
      <c r="F17083" t="s">
        <v>148</v>
      </c>
      <c r="G17083" t="s">
        <v>308</v>
      </c>
      <c r="H17083">
        <v>-25.05</v>
      </c>
      <c r="I17083" t="s">
        <v>576</v>
      </c>
      <c r="J17083" t="s">
        <v>347</v>
      </c>
      <c r="K17083" t="s">
        <v>387</v>
      </c>
    </row>
    <row r="17084" spans="1:11" x14ac:dyDescent="0.35">
      <c r="A17084" t="s">
        <v>567</v>
      </c>
      <c r="B17084" t="s">
        <v>304</v>
      </c>
      <c r="C17084" t="s">
        <v>87</v>
      </c>
      <c r="D17084" t="s">
        <v>78</v>
      </c>
      <c r="E17084">
        <v>2024</v>
      </c>
      <c r="F17084" t="s">
        <v>148</v>
      </c>
      <c r="G17084" t="s">
        <v>308</v>
      </c>
      <c r="H17084">
        <v>-113.27</v>
      </c>
      <c r="I17084" t="s">
        <v>576</v>
      </c>
      <c r="J17084" t="s">
        <v>347</v>
      </c>
      <c r="K17084" t="s">
        <v>387</v>
      </c>
    </row>
    <row r="17085" spans="1:11" x14ac:dyDescent="0.35">
      <c r="A17085" t="s">
        <v>567</v>
      </c>
      <c r="B17085" t="s">
        <v>304</v>
      </c>
      <c r="C17085" t="s">
        <v>87</v>
      </c>
      <c r="D17085" t="s">
        <v>78</v>
      </c>
      <c r="E17085">
        <v>2024</v>
      </c>
      <c r="F17085" t="s">
        <v>148</v>
      </c>
      <c r="G17085" t="s">
        <v>308</v>
      </c>
      <c r="H17085">
        <v>-9326.74</v>
      </c>
      <c r="I17085" t="s">
        <v>576</v>
      </c>
      <c r="J17085" t="s">
        <v>347</v>
      </c>
      <c r="K17085" t="s">
        <v>387</v>
      </c>
    </row>
    <row r="17086" spans="1:11" x14ac:dyDescent="0.35">
      <c r="A17086" t="s">
        <v>567</v>
      </c>
      <c r="B17086" t="s">
        <v>304</v>
      </c>
      <c r="C17086" t="s">
        <v>87</v>
      </c>
      <c r="D17086" t="s">
        <v>78</v>
      </c>
      <c r="E17086">
        <v>2024</v>
      </c>
      <c r="F17086" t="s">
        <v>148</v>
      </c>
      <c r="G17086" t="s">
        <v>308</v>
      </c>
      <c r="H17086">
        <v>-435.92</v>
      </c>
      <c r="I17086" t="s">
        <v>576</v>
      </c>
      <c r="J17086" t="s">
        <v>347</v>
      </c>
      <c r="K17086" t="s">
        <v>387</v>
      </c>
    </row>
    <row r="17087" spans="1:11" x14ac:dyDescent="0.35">
      <c r="A17087" t="s">
        <v>567</v>
      </c>
      <c r="B17087" t="s">
        <v>304</v>
      </c>
      <c r="C17087" t="s">
        <v>87</v>
      </c>
      <c r="D17087" t="s">
        <v>78</v>
      </c>
      <c r="E17087">
        <v>2024</v>
      </c>
      <c r="F17087" t="s">
        <v>156</v>
      </c>
      <c r="G17087" t="s">
        <v>307</v>
      </c>
      <c r="H17087">
        <v>-837.06</v>
      </c>
      <c r="I17087" t="s">
        <v>576</v>
      </c>
      <c r="J17087" t="s">
        <v>14</v>
      </c>
      <c r="K17087" t="s">
        <v>387</v>
      </c>
    </row>
    <row r="17088" spans="1:11" x14ac:dyDescent="0.35">
      <c r="A17088" t="s">
        <v>567</v>
      </c>
      <c r="B17088" t="s">
        <v>304</v>
      </c>
      <c r="C17088" t="s">
        <v>87</v>
      </c>
      <c r="D17088" t="s">
        <v>78</v>
      </c>
      <c r="E17088">
        <v>2024</v>
      </c>
      <c r="F17088" t="s">
        <v>156</v>
      </c>
      <c r="G17088" t="s">
        <v>307</v>
      </c>
      <c r="H17088">
        <v>-53812.78</v>
      </c>
      <c r="I17088" t="s">
        <v>576</v>
      </c>
      <c r="J17088" t="s">
        <v>347</v>
      </c>
      <c r="K17088" t="s">
        <v>387</v>
      </c>
    </row>
    <row r="17089" spans="1:11" x14ac:dyDescent="0.35">
      <c r="A17089" t="s">
        <v>567</v>
      </c>
      <c r="B17089" t="s">
        <v>304</v>
      </c>
      <c r="C17089" t="s">
        <v>87</v>
      </c>
      <c r="D17089" t="s">
        <v>78</v>
      </c>
      <c r="E17089">
        <v>2024</v>
      </c>
      <c r="F17089" t="s">
        <v>156</v>
      </c>
      <c r="G17089" t="s">
        <v>307</v>
      </c>
      <c r="H17089">
        <v>-21.07</v>
      </c>
      <c r="I17089" t="s">
        <v>576</v>
      </c>
      <c r="J17089" t="s">
        <v>14</v>
      </c>
      <c r="K17089" t="s">
        <v>387</v>
      </c>
    </row>
    <row r="17090" spans="1:11" x14ac:dyDescent="0.35">
      <c r="A17090" t="s">
        <v>567</v>
      </c>
      <c r="B17090" t="s">
        <v>304</v>
      </c>
      <c r="C17090" t="s">
        <v>87</v>
      </c>
      <c r="D17090" t="s">
        <v>78</v>
      </c>
      <c r="E17090">
        <v>2024</v>
      </c>
      <c r="F17090" t="s">
        <v>156</v>
      </c>
      <c r="G17090" t="s">
        <v>307</v>
      </c>
      <c r="H17090">
        <v>-1354.12</v>
      </c>
      <c r="I17090" t="s">
        <v>576</v>
      </c>
      <c r="J17090" t="s">
        <v>347</v>
      </c>
      <c r="K17090" t="s">
        <v>387</v>
      </c>
    </row>
    <row r="17091" spans="1:11" x14ac:dyDescent="0.35">
      <c r="A17091" t="s">
        <v>567</v>
      </c>
      <c r="B17091" t="s">
        <v>304</v>
      </c>
      <c r="C17091" t="s">
        <v>87</v>
      </c>
      <c r="D17091" t="s">
        <v>78</v>
      </c>
      <c r="E17091">
        <v>2024</v>
      </c>
      <c r="F17091" t="s">
        <v>156</v>
      </c>
      <c r="G17091" t="s">
        <v>307</v>
      </c>
      <c r="H17091">
        <v>-2.41</v>
      </c>
      <c r="I17091" t="s">
        <v>576</v>
      </c>
      <c r="J17091" t="s">
        <v>14</v>
      </c>
      <c r="K17091" t="s">
        <v>387</v>
      </c>
    </row>
    <row r="17092" spans="1:11" x14ac:dyDescent="0.35">
      <c r="A17092" t="s">
        <v>567</v>
      </c>
      <c r="B17092" t="s">
        <v>304</v>
      </c>
      <c r="C17092" t="s">
        <v>87</v>
      </c>
      <c r="D17092" t="s">
        <v>78</v>
      </c>
      <c r="E17092">
        <v>2024</v>
      </c>
      <c r="F17092" t="s">
        <v>156</v>
      </c>
      <c r="G17092" t="s">
        <v>307</v>
      </c>
      <c r="H17092">
        <v>-154.86000000000001</v>
      </c>
      <c r="I17092" t="s">
        <v>576</v>
      </c>
      <c r="J17092" t="s">
        <v>347</v>
      </c>
      <c r="K17092" t="s">
        <v>387</v>
      </c>
    </row>
    <row r="17093" spans="1:11" x14ac:dyDescent="0.35">
      <c r="A17093" t="s">
        <v>567</v>
      </c>
      <c r="B17093" t="s">
        <v>304</v>
      </c>
      <c r="C17093" t="s">
        <v>87</v>
      </c>
      <c r="D17093" t="s">
        <v>78</v>
      </c>
      <c r="E17093">
        <v>2024</v>
      </c>
      <c r="F17093" t="s">
        <v>156</v>
      </c>
      <c r="G17093" t="s">
        <v>307</v>
      </c>
      <c r="H17093">
        <v>-10.89</v>
      </c>
      <c r="I17093" t="s">
        <v>576</v>
      </c>
      <c r="J17093" t="s">
        <v>14</v>
      </c>
      <c r="K17093" t="s">
        <v>387</v>
      </c>
    </row>
    <row r="17094" spans="1:11" x14ac:dyDescent="0.35">
      <c r="A17094" t="s">
        <v>567</v>
      </c>
      <c r="B17094" t="s">
        <v>304</v>
      </c>
      <c r="C17094" t="s">
        <v>87</v>
      </c>
      <c r="D17094" t="s">
        <v>78</v>
      </c>
      <c r="E17094">
        <v>2024</v>
      </c>
      <c r="F17094" t="s">
        <v>156</v>
      </c>
      <c r="G17094" t="s">
        <v>307</v>
      </c>
      <c r="H17094">
        <v>-700.17</v>
      </c>
      <c r="I17094" t="s">
        <v>576</v>
      </c>
      <c r="J17094" t="s">
        <v>347</v>
      </c>
      <c r="K17094" t="s">
        <v>387</v>
      </c>
    </row>
    <row r="17095" spans="1:11" x14ac:dyDescent="0.35">
      <c r="A17095" t="s">
        <v>567</v>
      </c>
      <c r="B17095" t="s">
        <v>304</v>
      </c>
      <c r="C17095" t="s">
        <v>87</v>
      </c>
      <c r="D17095" t="s">
        <v>78</v>
      </c>
      <c r="E17095">
        <v>2024</v>
      </c>
      <c r="F17095" t="s">
        <v>156</v>
      </c>
      <c r="G17095" t="s">
        <v>307</v>
      </c>
      <c r="H17095">
        <v>-896.83</v>
      </c>
      <c r="I17095" t="s">
        <v>576</v>
      </c>
      <c r="J17095" t="s">
        <v>14</v>
      </c>
      <c r="K17095" t="s">
        <v>387</v>
      </c>
    </row>
    <row r="17096" spans="1:11" x14ac:dyDescent="0.35">
      <c r="A17096" t="s">
        <v>567</v>
      </c>
      <c r="B17096" t="s">
        <v>304</v>
      </c>
      <c r="C17096" t="s">
        <v>87</v>
      </c>
      <c r="D17096" t="s">
        <v>78</v>
      </c>
      <c r="E17096">
        <v>2024</v>
      </c>
      <c r="F17096" t="s">
        <v>156</v>
      </c>
      <c r="G17096" t="s">
        <v>307</v>
      </c>
      <c r="H17096">
        <v>-57655.8</v>
      </c>
      <c r="I17096" t="s">
        <v>576</v>
      </c>
      <c r="J17096" t="s">
        <v>347</v>
      </c>
      <c r="K17096" t="s">
        <v>387</v>
      </c>
    </row>
    <row r="17097" spans="1:11" x14ac:dyDescent="0.35">
      <c r="A17097" t="s">
        <v>567</v>
      </c>
      <c r="B17097" t="s">
        <v>304</v>
      </c>
      <c r="C17097" t="s">
        <v>87</v>
      </c>
      <c r="D17097" t="s">
        <v>78</v>
      </c>
      <c r="E17097">
        <v>2024</v>
      </c>
      <c r="F17097" t="s">
        <v>156</v>
      </c>
      <c r="G17097" t="s">
        <v>307</v>
      </c>
      <c r="H17097">
        <v>-41.92</v>
      </c>
      <c r="I17097" t="s">
        <v>576</v>
      </c>
      <c r="J17097" t="s">
        <v>14</v>
      </c>
      <c r="K17097" t="s">
        <v>387</v>
      </c>
    </row>
    <row r="17098" spans="1:11" x14ac:dyDescent="0.35">
      <c r="A17098" t="s">
        <v>567</v>
      </c>
      <c r="B17098" t="s">
        <v>304</v>
      </c>
      <c r="C17098" t="s">
        <v>87</v>
      </c>
      <c r="D17098" t="s">
        <v>78</v>
      </c>
      <c r="E17098">
        <v>2024</v>
      </c>
      <c r="F17098" t="s">
        <v>156</v>
      </c>
      <c r="G17098" t="s">
        <v>307</v>
      </c>
      <c r="H17098">
        <v>-2694.77</v>
      </c>
      <c r="I17098" t="s">
        <v>576</v>
      </c>
      <c r="J17098" t="s">
        <v>347</v>
      </c>
      <c r="K17098" t="s">
        <v>387</v>
      </c>
    </row>
    <row r="17099" spans="1:11" x14ac:dyDescent="0.35">
      <c r="A17099" t="s">
        <v>567</v>
      </c>
      <c r="B17099" t="s">
        <v>304</v>
      </c>
      <c r="C17099" t="s">
        <v>87</v>
      </c>
      <c r="D17099" t="s">
        <v>78</v>
      </c>
      <c r="E17099">
        <v>2024</v>
      </c>
      <c r="F17099" t="s">
        <v>502</v>
      </c>
      <c r="G17099" t="s">
        <v>68</v>
      </c>
      <c r="H17099">
        <v>89482.31</v>
      </c>
      <c r="I17099" t="s">
        <v>576</v>
      </c>
      <c r="J17099" t="s">
        <v>347</v>
      </c>
      <c r="K17099" t="s">
        <v>387</v>
      </c>
    </row>
    <row r="17100" spans="1:11" x14ac:dyDescent="0.35">
      <c r="A17100" t="s">
        <v>567</v>
      </c>
      <c r="B17100" t="s">
        <v>304</v>
      </c>
      <c r="C17100" t="s">
        <v>87</v>
      </c>
      <c r="D17100" t="s">
        <v>78</v>
      </c>
      <c r="E17100">
        <v>2024</v>
      </c>
      <c r="F17100" t="s">
        <v>502</v>
      </c>
      <c r="G17100" t="s">
        <v>68</v>
      </c>
      <c r="H17100">
        <v>1277.56</v>
      </c>
      <c r="I17100" t="s">
        <v>576</v>
      </c>
      <c r="J17100" t="s">
        <v>347</v>
      </c>
      <c r="K17100" t="s">
        <v>387</v>
      </c>
    </row>
    <row r="17101" spans="1:11" x14ac:dyDescent="0.35">
      <c r="A17101" t="s">
        <v>567</v>
      </c>
      <c r="B17101" t="s">
        <v>304</v>
      </c>
      <c r="C17101" t="s">
        <v>87</v>
      </c>
      <c r="D17101" t="s">
        <v>78</v>
      </c>
      <c r="E17101">
        <v>2024</v>
      </c>
      <c r="F17101" t="s">
        <v>502</v>
      </c>
      <c r="G17101" t="s">
        <v>68</v>
      </c>
      <c r="H17101">
        <v>342.12</v>
      </c>
      <c r="I17101" t="s">
        <v>576</v>
      </c>
      <c r="J17101" t="s">
        <v>347</v>
      </c>
      <c r="K17101" t="s">
        <v>387</v>
      </c>
    </row>
    <row r="17102" spans="1:11" x14ac:dyDescent="0.35">
      <c r="A17102" t="s">
        <v>567</v>
      </c>
      <c r="B17102" t="s">
        <v>304</v>
      </c>
      <c r="C17102" t="s">
        <v>87</v>
      </c>
      <c r="D17102" t="s">
        <v>78</v>
      </c>
      <c r="E17102">
        <v>2024</v>
      </c>
      <c r="F17102" t="s">
        <v>502</v>
      </c>
      <c r="G17102" t="s">
        <v>68</v>
      </c>
      <c r="H17102">
        <v>647.76</v>
      </c>
      <c r="I17102" t="s">
        <v>576</v>
      </c>
      <c r="J17102" t="s">
        <v>347</v>
      </c>
      <c r="K17102" t="s">
        <v>387</v>
      </c>
    </row>
    <row r="17103" spans="1:11" x14ac:dyDescent="0.35">
      <c r="A17103" t="s">
        <v>567</v>
      </c>
      <c r="B17103" t="s">
        <v>304</v>
      </c>
      <c r="C17103" t="s">
        <v>87</v>
      </c>
      <c r="D17103" t="s">
        <v>78</v>
      </c>
      <c r="E17103">
        <v>2024</v>
      </c>
      <c r="F17103" t="s">
        <v>502</v>
      </c>
      <c r="G17103" t="s">
        <v>68</v>
      </c>
      <c r="H17103">
        <v>99359.14</v>
      </c>
      <c r="I17103" t="s">
        <v>576</v>
      </c>
      <c r="J17103" t="s">
        <v>347</v>
      </c>
      <c r="K17103" t="s">
        <v>387</v>
      </c>
    </row>
    <row r="17104" spans="1:11" x14ac:dyDescent="0.35">
      <c r="A17104" t="s">
        <v>567</v>
      </c>
      <c r="B17104" t="s">
        <v>304</v>
      </c>
      <c r="C17104" t="s">
        <v>87</v>
      </c>
      <c r="D17104" t="s">
        <v>78</v>
      </c>
      <c r="E17104">
        <v>2024</v>
      </c>
      <c r="F17104" t="s">
        <v>502</v>
      </c>
      <c r="G17104" t="s">
        <v>68</v>
      </c>
      <c r="H17104">
        <v>5310.38</v>
      </c>
      <c r="I17104" t="s">
        <v>576</v>
      </c>
      <c r="J17104" t="s">
        <v>347</v>
      </c>
      <c r="K17104" t="s">
        <v>387</v>
      </c>
    </row>
    <row r="17105" spans="1:11" x14ac:dyDescent="0.35">
      <c r="A17105" t="s">
        <v>565</v>
      </c>
      <c r="B17105" t="s">
        <v>304</v>
      </c>
      <c r="C17105" t="s">
        <v>87</v>
      </c>
      <c r="D17105" t="s">
        <v>78</v>
      </c>
      <c r="E17105">
        <v>2024</v>
      </c>
      <c r="F17105" t="s">
        <v>506</v>
      </c>
      <c r="G17105" t="s">
        <v>309</v>
      </c>
      <c r="H17105">
        <v>1586.91</v>
      </c>
      <c r="I17105" t="s">
        <v>576</v>
      </c>
      <c r="J17105" t="s">
        <v>347</v>
      </c>
      <c r="K17105" t="s">
        <v>387</v>
      </c>
    </row>
    <row r="17106" spans="1:11" x14ac:dyDescent="0.35">
      <c r="A17106" t="s">
        <v>565</v>
      </c>
      <c r="B17106" t="s">
        <v>304</v>
      </c>
      <c r="C17106" t="s">
        <v>87</v>
      </c>
      <c r="D17106" t="s">
        <v>78</v>
      </c>
      <c r="E17106">
        <v>2024</v>
      </c>
      <c r="F17106" t="s">
        <v>506</v>
      </c>
      <c r="G17106" t="s">
        <v>309</v>
      </c>
      <c r="H17106">
        <v>10092.41</v>
      </c>
      <c r="I17106" t="s">
        <v>576</v>
      </c>
      <c r="J17106" t="s">
        <v>347</v>
      </c>
      <c r="K17106" t="s">
        <v>387</v>
      </c>
    </row>
    <row r="17107" spans="1:11" x14ac:dyDescent="0.35">
      <c r="A17107" t="s">
        <v>565</v>
      </c>
      <c r="B17107" t="s">
        <v>304</v>
      </c>
      <c r="C17107" t="s">
        <v>87</v>
      </c>
      <c r="D17107" t="s">
        <v>78</v>
      </c>
      <c r="E17107">
        <v>2024</v>
      </c>
      <c r="F17107" t="s">
        <v>506</v>
      </c>
      <c r="G17107" t="s">
        <v>309</v>
      </c>
      <c r="H17107">
        <v>75.42</v>
      </c>
      <c r="I17107" t="s">
        <v>576</v>
      </c>
      <c r="J17107" t="s">
        <v>14</v>
      </c>
      <c r="K17107" t="s">
        <v>387</v>
      </c>
    </row>
    <row r="17108" spans="1:11" x14ac:dyDescent="0.35">
      <c r="A17108" t="s">
        <v>565</v>
      </c>
      <c r="B17108" t="s">
        <v>304</v>
      </c>
      <c r="C17108" t="s">
        <v>87</v>
      </c>
      <c r="D17108" t="s">
        <v>78</v>
      </c>
      <c r="E17108">
        <v>2024</v>
      </c>
      <c r="F17108" t="s">
        <v>506</v>
      </c>
      <c r="G17108" t="s">
        <v>309</v>
      </c>
      <c r="H17108">
        <v>-976.19</v>
      </c>
      <c r="I17108" t="s">
        <v>576</v>
      </c>
      <c r="J17108" t="s">
        <v>14</v>
      </c>
      <c r="K17108" t="s">
        <v>387</v>
      </c>
    </row>
    <row r="17109" spans="1:11" x14ac:dyDescent="0.35">
      <c r="A17109" t="s">
        <v>565</v>
      </c>
      <c r="B17109" t="s">
        <v>304</v>
      </c>
      <c r="C17109" t="s">
        <v>87</v>
      </c>
      <c r="D17109" t="s">
        <v>78</v>
      </c>
      <c r="E17109">
        <v>2024</v>
      </c>
      <c r="F17109" t="s">
        <v>500</v>
      </c>
      <c r="G17109" t="s">
        <v>311</v>
      </c>
      <c r="H17109">
        <v>-7792.6</v>
      </c>
      <c r="I17109" t="s">
        <v>576</v>
      </c>
      <c r="J17109" t="s">
        <v>347</v>
      </c>
      <c r="K17109" t="s">
        <v>387</v>
      </c>
    </row>
    <row r="17110" spans="1:11" x14ac:dyDescent="0.35">
      <c r="A17110" t="s">
        <v>565</v>
      </c>
      <c r="B17110" t="s">
        <v>304</v>
      </c>
      <c r="C17110" t="s">
        <v>87</v>
      </c>
      <c r="D17110" t="s">
        <v>78</v>
      </c>
      <c r="E17110">
        <v>2024</v>
      </c>
      <c r="F17110" t="s">
        <v>506</v>
      </c>
      <c r="G17110" t="s">
        <v>309</v>
      </c>
      <c r="H17110">
        <v>435.6</v>
      </c>
      <c r="I17110" t="s">
        <v>576</v>
      </c>
      <c r="J17110" t="s">
        <v>14</v>
      </c>
      <c r="K17110" t="s">
        <v>387</v>
      </c>
    </row>
    <row r="17111" spans="1:11" x14ac:dyDescent="0.35">
      <c r="A17111" t="s">
        <v>565</v>
      </c>
      <c r="B17111" t="s">
        <v>304</v>
      </c>
      <c r="C17111" t="s">
        <v>87</v>
      </c>
      <c r="D17111" t="s">
        <v>78</v>
      </c>
      <c r="E17111">
        <v>2024</v>
      </c>
      <c r="F17111" t="s">
        <v>500</v>
      </c>
      <c r="G17111" t="s">
        <v>311</v>
      </c>
      <c r="H17111">
        <v>7792.6</v>
      </c>
      <c r="I17111" t="s">
        <v>576</v>
      </c>
      <c r="J17111" t="s">
        <v>14</v>
      </c>
      <c r="K17111" t="s">
        <v>387</v>
      </c>
    </row>
    <row r="17112" spans="1:11" x14ac:dyDescent="0.35">
      <c r="A17112" t="s">
        <v>565</v>
      </c>
      <c r="B17112" t="s">
        <v>304</v>
      </c>
      <c r="C17112" t="s">
        <v>87</v>
      </c>
      <c r="D17112" t="s">
        <v>78</v>
      </c>
      <c r="E17112">
        <v>2024</v>
      </c>
      <c r="F17112" t="s">
        <v>506</v>
      </c>
      <c r="G17112" t="s">
        <v>309</v>
      </c>
      <c r="H17112">
        <v>33.75</v>
      </c>
      <c r="I17112" t="s">
        <v>576</v>
      </c>
      <c r="J17112" t="s">
        <v>347</v>
      </c>
      <c r="K17112" t="s">
        <v>387</v>
      </c>
    </row>
    <row r="17113" spans="1:11" x14ac:dyDescent="0.35">
      <c r="A17113" t="s">
        <v>565</v>
      </c>
      <c r="B17113" t="s">
        <v>304</v>
      </c>
      <c r="C17113" t="s">
        <v>87</v>
      </c>
      <c r="D17113" t="s">
        <v>78</v>
      </c>
      <c r="E17113">
        <v>2024</v>
      </c>
      <c r="F17113" t="s">
        <v>506</v>
      </c>
      <c r="G17113" t="s">
        <v>309</v>
      </c>
      <c r="H17113">
        <v>8073.9</v>
      </c>
      <c r="I17113" t="s">
        <v>576</v>
      </c>
      <c r="J17113" t="s">
        <v>14</v>
      </c>
      <c r="K17113" t="s">
        <v>387</v>
      </c>
    </row>
    <row r="17114" spans="1:11" x14ac:dyDescent="0.35">
      <c r="A17114" t="s">
        <v>565</v>
      </c>
      <c r="B17114" t="s">
        <v>304</v>
      </c>
      <c r="C17114" t="s">
        <v>87</v>
      </c>
      <c r="D17114" t="s">
        <v>78</v>
      </c>
      <c r="E17114">
        <v>2024</v>
      </c>
      <c r="F17114" t="s">
        <v>506</v>
      </c>
      <c r="G17114" t="s">
        <v>309</v>
      </c>
      <c r="H17114">
        <v>6806.77</v>
      </c>
      <c r="I17114" t="s">
        <v>576</v>
      </c>
      <c r="J17114" t="s">
        <v>347</v>
      </c>
      <c r="K17114" t="s">
        <v>387</v>
      </c>
    </row>
    <row r="17115" spans="1:11" hidden="1" x14ac:dyDescent="0.35">
      <c r="A17115" t="s">
        <v>567</v>
      </c>
      <c r="B17115" t="s">
        <v>84</v>
      </c>
      <c r="C17115" t="s">
        <v>85</v>
      </c>
      <c r="D17115" t="s">
        <v>78</v>
      </c>
      <c r="E17115">
        <v>2024</v>
      </c>
      <c r="F17115" t="s">
        <v>500</v>
      </c>
      <c r="G17115" t="s">
        <v>311</v>
      </c>
      <c r="H17115">
        <v>3427.29</v>
      </c>
      <c r="I17115" t="s">
        <v>576</v>
      </c>
      <c r="J17115" t="s">
        <v>347</v>
      </c>
      <c r="K17115" t="s">
        <v>388</v>
      </c>
    </row>
    <row r="17116" spans="1:11" hidden="1" x14ac:dyDescent="0.35">
      <c r="A17116" t="s">
        <v>567</v>
      </c>
      <c r="B17116" t="s">
        <v>84</v>
      </c>
      <c r="C17116" t="s">
        <v>85</v>
      </c>
      <c r="D17116" t="s">
        <v>78</v>
      </c>
      <c r="E17116">
        <v>2024</v>
      </c>
      <c r="F17116" t="s">
        <v>500</v>
      </c>
      <c r="G17116" t="s">
        <v>311</v>
      </c>
      <c r="H17116">
        <v>1941.24</v>
      </c>
      <c r="I17116" t="s">
        <v>576</v>
      </c>
      <c r="J17116" t="s">
        <v>347</v>
      </c>
      <c r="K17116" t="s">
        <v>388</v>
      </c>
    </row>
    <row r="17117" spans="1:11" hidden="1" x14ac:dyDescent="0.35">
      <c r="A17117" t="s">
        <v>567</v>
      </c>
      <c r="B17117" t="s">
        <v>84</v>
      </c>
      <c r="C17117" t="s">
        <v>85</v>
      </c>
      <c r="D17117" t="s">
        <v>78</v>
      </c>
      <c r="E17117">
        <v>2024</v>
      </c>
      <c r="F17117" t="s">
        <v>500</v>
      </c>
      <c r="G17117" t="s">
        <v>311</v>
      </c>
      <c r="H17117">
        <v>1432.13</v>
      </c>
      <c r="I17117" t="s">
        <v>576</v>
      </c>
      <c r="J17117" t="s">
        <v>347</v>
      </c>
      <c r="K17117" t="s">
        <v>388</v>
      </c>
    </row>
    <row r="17118" spans="1:11" hidden="1" x14ac:dyDescent="0.35">
      <c r="A17118" t="s">
        <v>567</v>
      </c>
      <c r="B17118" t="s">
        <v>84</v>
      </c>
      <c r="C17118" t="s">
        <v>85</v>
      </c>
      <c r="D17118" t="s">
        <v>78</v>
      </c>
      <c r="E17118">
        <v>2024</v>
      </c>
      <c r="F17118" t="s">
        <v>506</v>
      </c>
      <c r="G17118" t="s">
        <v>309</v>
      </c>
      <c r="H17118">
        <v>372.58</v>
      </c>
      <c r="I17118" t="s">
        <v>576</v>
      </c>
      <c r="J17118" t="s">
        <v>347</v>
      </c>
      <c r="K17118" t="s">
        <v>388</v>
      </c>
    </row>
    <row r="17119" spans="1:11" hidden="1" x14ac:dyDescent="0.35">
      <c r="A17119" t="s">
        <v>567</v>
      </c>
      <c r="B17119" t="s">
        <v>84</v>
      </c>
      <c r="C17119" t="s">
        <v>85</v>
      </c>
      <c r="D17119" t="s">
        <v>78</v>
      </c>
      <c r="E17119">
        <v>2024</v>
      </c>
      <c r="F17119" t="s">
        <v>506</v>
      </c>
      <c r="G17119" t="s">
        <v>309</v>
      </c>
      <c r="H17119">
        <v>211.03</v>
      </c>
      <c r="I17119" t="s">
        <v>576</v>
      </c>
      <c r="J17119" t="s">
        <v>347</v>
      </c>
      <c r="K17119" t="s">
        <v>388</v>
      </c>
    </row>
    <row r="17120" spans="1:11" hidden="1" x14ac:dyDescent="0.35">
      <c r="A17120" t="s">
        <v>567</v>
      </c>
      <c r="B17120" t="s">
        <v>84</v>
      </c>
      <c r="C17120" t="s">
        <v>85</v>
      </c>
      <c r="D17120" t="s">
        <v>78</v>
      </c>
      <c r="E17120">
        <v>2024</v>
      </c>
      <c r="F17120" t="s">
        <v>506</v>
      </c>
      <c r="G17120" t="s">
        <v>309</v>
      </c>
      <c r="H17120">
        <v>155.69</v>
      </c>
      <c r="I17120" t="s">
        <v>576</v>
      </c>
      <c r="J17120" t="s">
        <v>347</v>
      </c>
      <c r="K17120" t="s">
        <v>388</v>
      </c>
    </row>
    <row r="17121" spans="1:11" hidden="1" x14ac:dyDescent="0.35">
      <c r="A17121" t="s">
        <v>567</v>
      </c>
      <c r="B17121" t="s">
        <v>84</v>
      </c>
      <c r="C17121" t="s">
        <v>85</v>
      </c>
      <c r="D17121" t="s">
        <v>78</v>
      </c>
      <c r="E17121">
        <v>2024</v>
      </c>
      <c r="F17121" t="s">
        <v>71</v>
      </c>
      <c r="G17121" t="s">
        <v>310</v>
      </c>
      <c r="H17121">
        <v>69.849999999999994</v>
      </c>
      <c r="I17121" t="s">
        <v>576</v>
      </c>
      <c r="J17121" t="s">
        <v>347</v>
      </c>
      <c r="K17121" t="s">
        <v>388</v>
      </c>
    </row>
    <row r="17122" spans="1:11" hidden="1" x14ac:dyDescent="0.35">
      <c r="A17122" t="s">
        <v>567</v>
      </c>
      <c r="B17122" t="s">
        <v>84</v>
      </c>
      <c r="C17122" t="s">
        <v>85</v>
      </c>
      <c r="D17122" t="s">
        <v>78</v>
      </c>
      <c r="E17122">
        <v>2024</v>
      </c>
      <c r="F17122" t="s">
        <v>71</v>
      </c>
      <c r="G17122" t="s">
        <v>310</v>
      </c>
      <c r="H17122">
        <v>39.56</v>
      </c>
      <c r="I17122" t="s">
        <v>576</v>
      </c>
      <c r="J17122" t="s">
        <v>347</v>
      </c>
      <c r="K17122" t="s">
        <v>388</v>
      </c>
    </row>
    <row r="17123" spans="1:11" hidden="1" x14ac:dyDescent="0.35">
      <c r="A17123" t="s">
        <v>567</v>
      </c>
      <c r="B17123" t="s">
        <v>84</v>
      </c>
      <c r="C17123" t="s">
        <v>85</v>
      </c>
      <c r="D17123" t="s">
        <v>78</v>
      </c>
      <c r="E17123">
        <v>2024</v>
      </c>
      <c r="F17123" t="s">
        <v>71</v>
      </c>
      <c r="G17123" t="s">
        <v>310</v>
      </c>
      <c r="H17123">
        <v>29.19</v>
      </c>
      <c r="I17123" t="s">
        <v>576</v>
      </c>
      <c r="J17123" t="s">
        <v>347</v>
      </c>
      <c r="K17123" t="s">
        <v>388</v>
      </c>
    </row>
    <row r="17124" spans="1:11" hidden="1" x14ac:dyDescent="0.35">
      <c r="A17124" t="s">
        <v>567</v>
      </c>
      <c r="B17124" t="s">
        <v>84</v>
      </c>
      <c r="C17124" t="s">
        <v>85</v>
      </c>
      <c r="D17124" t="s">
        <v>78</v>
      </c>
      <c r="E17124">
        <v>2024</v>
      </c>
      <c r="F17124" t="s">
        <v>148</v>
      </c>
      <c r="G17124" t="s">
        <v>308</v>
      </c>
      <c r="H17124">
        <v>209.31</v>
      </c>
      <c r="I17124" t="s">
        <v>576</v>
      </c>
      <c r="J17124" t="s">
        <v>347</v>
      </c>
      <c r="K17124" t="s">
        <v>388</v>
      </c>
    </row>
    <row r="17125" spans="1:11" hidden="1" x14ac:dyDescent="0.35">
      <c r="A17125" t="s">
        <v>567</v>
      </c>
      <c r="B17125" t="s">
        <v>84</v>
      </c>
      <c r="C17125" t="s">
        <v>85</v>
      </c>
      <c r="D17125" t="s">
        <v>78</v>
      </c>
      <c r="E17125">
        <v>2024</v>
      </c>
      <c r="F17125" t="s">
        <v>148</v>
      </c>
      <c r="G17125" t="s">
        <v>308</v>
      </c>
      <c r="H17125">
        <v>118.55</v>
      </c>
      <c r="I17125" t="s">
        <v>576</v>
      </c>
      <c r="J17125" t="s">
        <v>347</v>
      </c>
      <c r="K17125" t="s">
        <v>388</v>
      </c>
    </row>
    <row r="17126" spans="1:11" hidden="1" x14ac:dyDescent="0.35">
      <c r="A17126" t="s">
        <v>567</v>
      </c>
      <c r="B17126" t="s">
        <v>84</v>
      </c>
      <c r="C17126" t="s">
        <v>85</v>
      </c>
      <c r="D17126" t="s">
        <v>78</v>
      </c>
      <c r="E17126">
        <v>2024</v>
      </c>
      <c r="F17126" t="s">
        <v>148</v>
      </c>
      <c r="G17126" t="s">
        <v>308</v>
      </c>
      <c r="H17126">
        <v>87.47</v>
      </c>
      <c r="I17126" t="s">
        <v>576</v>
      </c>
      <c r="J17126" t="s">
        <v>347</v>
      </c>
      <c r="K17126" t="s">
        <v>388</v>
      </c>
    </row>
    <row r="17127" spans="1:11" hidden="1" x14ac:dyDescent="0.35">
      <c r="A17127" t="s">
        <v>567</v>
      </c>
      <c r="B17127" t="s">
        <v>84</v>
      </c>
      <c r="C17127" t="s">
        <v>85</v>
      </c>
      <c r="D17127" t="s">
        <v>78</v>
      </c>
      <c r="E17127">
        <v>2024</v>
      </c>
      <c r="F17127" t="s">
        <v>156</v>
      </c>
      <c r="G17127" t="s">
        <v>307</v>
      </c>
      <c r="H17127">
        <v>906.1</v>
      </c>
      <c r="I17127" t="s">
        <v>576</v>
      </c>
      <c r="J17127" t="s">
        <v>347</v>
      </c>
      <c r="K17127" t="s">
        <v>388</v>
      </c>
    </row>
    <row r="17128" spans="1:11" hidden="1" x14ac:dyDescent="0.35">
      <c r="A17128" t="s">
        <v>567</v>
      </c>
      <c r="B17128" t="s">
        <v>84</v>
      </c>
      <c r="C17128" t="s">
        <v>85</v>
      </c>
      <c r="D17128" t="s">
        <v>78</v>
      </c>
      <c r="E17128">
        <v>2024</v>
      </c>
      <c r="F17128" t="s">
        <v>156</v>
      </c>
      <c r="G17128" t="s">
        <v>307</v>
      </c>
      <c r="H17128">
        <v>513.21</v>
      </c>
      <c r="I17128" t="s">
        <v>576</v>
      </c>
      <c r="J17128" t="s">
        <v>347</v>
      </c>
      <c r="K17128" t="s">
        <v>388</v>
      </c>
    </row>
    <row r="17129" spans="1:11" hidden="1" x14ac:dyDescent="0.35">
      <c r="A17129" t="s">
        <v>567</v>
      </c>
      <c r="B17129" t="s">
        <v>84</v>
      </c>
      <c r="C17129" t="s">
        <v>85</v>
      </c>
      <c r="D17129" t="s">
        <v>78</v>
      </c>
      <c r="E17129">
        <v>2024</v>
      </c>
      <c r="F17129" t="s">
        <v>156</v>
      </c>
      <c r="G17129" t="s">
        <v>307</v>
      </c>
      <c r="H17129">
        <v>378.62</v>
      </c>
      <c r="I17129" t="s">
        <v>576</v>
      </c>
      <c r="J17129" t="s">
        <v>347</v>
      </c>
      <c r="K17129" t="s">
        <v>388</v>
      </c>
    </row>
    <row r="17130" spans="1:11" hidden="1" x14ac:dyDescent="0.35">
      <c r="A17130" t="s">
        <v>567</v>
      </c>
      <c r="B17130" t="s">
        <v>84</v>
      </c>
      <c r="C17130" t="s">
        <v>329</v>
      </c>
      <c r="D17130" t="s">
        <v>78</v>
      </c>
      <c r="E17130">
        <v>2024</v>
      </c>
      <c r="F17130" t="s">
        <v>500</v>
      </c>
      <c r="G17130" t="s">
        <v>311</v>
      </c>
      <c r="H17130">
        <v>-4197.2</v>
      </c>
      <c r="I17130" t="s">
        <v>576</v>
      </c>
      <c r="J17130" t="s">
        <v>14</v>
      </c>
      <c r="K17130" t="s">
        <v>390</v>
      </c>
    </row>
    <row r="17131" spans="1:11" hidden="1" x14ac:dyDescent="0.35">
      <c r="A17131" t="s">
        <v>567</v>
      </c>
      <c r="B17131" t="s">
        <v>84</v>
      </c>
      <c r="C17131" t="s">
        <v>329</v>
      </c>
      <c r="D17131" t="s">
        <v>78</v>
      </c>
      <c r="E17131">
        <v>2024</v>
      </c>
      <c r="F17131" t="s">
        <v>500</v>
      </c>
      <c r="G17131" t="s">
        <v>311</v>
      </c>
      <c r="H17131">
        <v>-1094.1300000000001</v>
      </c>
      <c r="I17131" t="s">
        <v>576</v>
      </c>
      <c r="J17131" t="s">
        <v>347</v>
      </c>
      <c r="K17131" t="s">
        <v>390</v>
      </c>
    </row>
    <row r="17132" spans="1:11" hidden="1" x14ac:dyDescent="0.35">
      <c r="A17132" t="s">
        <v>567</v>
      </c>
      <c r="B17132" t="s">
        <v>84</v>
      </c>
      <c r="C17132" t="s">
        <v>329</v>
      </c>
      <c r="D17132" t="s">
        <v>78</v>
      </c>
      <c r="E17132">
        <v>2024</v>
      </c>
      <c r="F17132" t="s">
        <v>500</v>
      </c>
      <c r="G17132" t="s">
        <v>311</v>
      </c>
      <c r="H17132">
        <v>-2998.71</v>
      </c>
      <c r="I17132" t="s">
        <v>576</v>
      </c>
      <c r="J17132" t="s">
        <v>14</v>
      </c>
      <c r="K17132" t="s">
        <v>390</v>
      </c>
    </row>
    <row r="17133" spans="1:11" hidden="1" x14ac:dyDescent="0.35">
      <c r="A17133" t="s">
        <v>567</v>
      </c>
      <c r="B17133" t="s">
        <v>84</v>
      </c>
      <c r="C17133" t="s">
        <v>329</v>
      </c>
      <c r="D17133" t="s">
        <v>78</v>
      </c>
      <c r="E17133">
        <v>2024</v>
      </c>
      <c r="F17133" t="s">
        <v>500</v>
      </c>
      <c r="G17133" t="s">
        <v>311</v>
      </c>
      <c r="H17133">
        <v>-781.71</v>
      </c>
      <c r="I17133" t="s">
        <v>576</v>
      </c>
      <c r="J17133" t="s">
        <v>347</v>
      </c>
      <c r="K17133" t="s">
        <v>390</v>
      </c>
    </row>
    <row r="17134" spans="1:11" hidden="1" x14ac:dyDescent="0.35">
      <c r="A17134" t="s">
        <v>567</v>
      </c>
      <c r="B17134" t="s">
        <v>84</v>
      </c>
      <c r="C17134" t="s">
        <v>329</v>
      </c>
      <c r="D17134" t="s">
        <v>78</v>
      </c>
      <c r="E17134">
        <v>2024</v>
      </c>
      <c r="F17134" t="s">
        <v>500</v>
      </c>
      <c r="G17134" t="s">
        <v>311</v>
      </c>
      <c r="H17134">
        <v>-766.53</v>
      </c>
      <c r="I17134" t="s">
        <v>576</v>
      </c>
      <c r="J17134" t="s">
        <v>14</v>
      </c>
      <c r="K17134" t="s">
        <v>390</v>
      </c>
    </row>
    <row r="17135" spans="1:11" hidden="1" x14ac:dyDescent="0.35">
      <c r="A17135" t="s">
        <v>567</v>
      </c>
      <c r="B17135" t="s">
        <v>84</v>
      </c>
      <c r="C17135" t="s">
        <v>329</v>
      </c>
      <c r="D17135" t="s">
        <v>78</v>
      </c>
      <c r="E17135">
        <v>2024</v>
      </c>
      <c r="F17135" t="s">
        <v>500</v>
      </c>
      <c r="G17135" t="s">
        <v>311</v>
      </c>
      <c r="H17135">
        <v>-199.82</v>
      </c>
      <c r="I17135" t="s">
        <v>576</v>
      </c>
      <c r="J17135" t="s">
        <v>347</v>
      </c>
      <c r="K17135" t="s">
        <v>390</v>
      </c>
    </row>
    <row r="17136" spans="1:11" hidden="1" x14ac:dyDescent="0.35">
      <c r="A17136" t="s">
        <v>567</v>
      </c>
      <c r="B17136" t="s">
        <v>84</v>
      </c>
      <c r="C17136" t="s">
        <v>329</v>
      </c>
      <c r="D17136" t="s">
        <v>78</v>
      </c>
      <c r="E17136">
        <v>2024</v>
      </c>
      <c r="F17136" t="s">
        <v>500</v>
      </c>
      <c r="G17136" t="s">
        <v>311</v>
      </c>
      <c r="H17136">
        <v>-1223.45</v>
      </c>
      <c r="I17136" t="s">
        <v>576</v>
      </c>
      <c r="J17136" t="s">
        <v>14</v>
      </c>
      <c r="K17136" t="s">
        <v>390</v>
      </c>
    </row>
    <row r="17137" spans="1:11" hidden="1" x14ac:dyDescent="0.35">
      <c r="A17137" t="s">
        <v>567</v>
      </c>
      <c r="B17137" t="s">
        <v>84</v>
      </c>
      <c r="C17137" t="s">
        <v>329</v>
      </c>
      <c r="D17137" t="s">
        <v>78</v>
      </c>
      <c r="E17137">
        <v>2024</v>
      </c>
      <c r="F17137" t="s">
        <v>500</v>
      </c>
      <c r="G17137" t="s">
        <v>311</v>
      </c>
      <c r="H17137">
        <v>-318.93</v>
      </c>
      <c r="I17137" t="s">
        <v>576</v>
      </c>
      <c r="J17137" t="s">
        <v>347</v>
      </c>
      <c r="K17137" t="s">
        <v>390</v>
      </c>
    </row>
    <row r="17138" spans="1:11" hidden="1" x14ac:dyDescent="0.35">
      <c r="A17138" t="s">
        <v>567</v>
      </c>
      <c r="B17138" t="s">
        <v>84</v>
      </c>
      <c r="C17138" t="s">
        <v>329</v>
      </c>
      <c r="D17138" t="s">
        <v>78</v>
      </c>
      <c r="E17138">
        <v>2024</v>
      </c>
      <c r="F17138" t="s">
        <v>500</v>
      </c>
      <c r="G17138" t="s">
        <v>311</v>
      </c>
      <c r="H17138">
        <v>-4219.66</v>
      </c>
      <c r="I17138" t="s">
        <v>576</v>
      </c>
      <c r="J17138" t="s">
        <v>14</v>
      </c>
      <c r="K17138" t="s">
        <v>390</v>
      </c>
    </row>
    <row r="17139" spans="1:11" hidden="1" x14ac:dyDescent="0.35">
      <c r="A17139" t="s">
        <v>567</v>
      </c>
      <c r="B17139" t="s">
        <v>84</v>
      </c>
      <c r="C17139" t="s">
        <v>329</v>
      </c>
      <c r="D17139" t="s">
        <v>78</v>
      </c>
      <c r="E17139">
        <v>2024</v>
      </c>
      <c r="F17139" t="s">
        <v>500</v>
      </c>
      <c r="G17139" t="s">
        <v>311</v>
      </c>
      <c r="H17139">
        <v>-1099.99</v>
      </c>
      <c r="I17139" t="s">
        <v>576</v>
      </c>
      <c r="J17139" t="s">
        <v>347</v>
      </c>
      <c r="K17139" t="s">
        <v>390</v>
      </c>
    </row>
    <row r="17140" spans="1:11" hidden="1" x14ac:dyDescent="0.35">
      <c r="A17140" t="s">
        <v>567</v>
      </c>
      <c r="B17140" t="s">
        <v>84</v>
      </c>
      <c r="C17140" t="s">
        <v>329</v>
      </c>
      <c r="D17140" t="s">
        <v>78</v>
      </c>
      <c r="E17140">
        <v>2024</v>
      </c>
      <c r="F17140" t="s">
        <v>500</v>
      </c>
      <c r="G17140" t="s">
        <v>311</v>
      </c>
      <c r="H17140">
        <v>-401.99</v>
      </c>
      <c r="I17140" t="s">
        <v>576</v>
      </c>
      <c r="J17140" t="s">
        <v>14</v>
      </c>
      <c r="K17140" t="s">
        <v>390</v>
      </c>
    </row>
    <row r="17141" spans="1:11" hidden="1" x14ac:dyDescent="0.35">
      <c r="A17141" t="s">
        <v>567</v>
      </c>
      <c r="B17141" t="s">
        <v>84</v>
      </c>
      <c r="C17141" t="s">
        <v>329</v>
      </c>
      <c r="D17141" t="s">
        <v>78</v>
      </c>
      <c r="E17141">
        <v>2024</v>
      </c>
      <c r="F17141" t="s">
        <v>500</v>
      </c>
      <c r="G17141" t="s">
        <v>311</v>
      </c>
      <c r="H17141">
        <v>-104.79</v>
      </c>
      <c r="I17141" t="s">
        <v>576</v>
      </c>
      <c r="J17141" t="s">
        <v>347</v>
      </c>
      <c r="K17141" t="s">
        <v>390</v>
      </c>
    </row>
    <row r="17142" spans="1:11" hidden="1" x14ac:dyDescent="0.35">
      <c r="A17142" t="s">
        <v>567</v>
      </c>
      <c r="B17142" t="s">
        <v>84</v>
      </c>
      <c r="C17142" t="s">
        <v>329</v>
      </c>
      <c r="D17142" t="s">
        <v>78</v>
      </c>
      <c r="E17142">
        <v>2024</v>
      </c>
      <c r="F17142" t="s">
        <v>506</v>
      </c>
      <c r="G17142" t="s">
        <v>309</v>
      </c>
      <c r="H17142">
        <v>-407.16</v>
      </c>
      <c r="I17142" t="s">
        <v>576</v>
      </c>
      <c r="J17142" t="s">
        <v>347</v>
      </c>
      <c r="K17142" t="s">
        <v>390</v>
      </c>
    </row>
    <row r="17143" spans="1:11" hidden="1" x14ac:dyDescent="0.35">
      <c r="A17143" t="s">
        <v>567</v>
      </c>
      <c r="B17143" t="s">
        <v>84</v>
      </c>
      <c r="C17143" t="s">
        <v>329</v>
      </c>
      <c r="D17143" t="s">
        <v>78</v>
      </c>
      <c r="E17143">
        <v>2024</v>
      </c>
      <c r="F17143" t="s">
        <v>506</v>
      </c>
      <c r="G17143" t="s">
        <v>309</v>
      </c>
      <c r="H17143">
        <v>-290.89999999999998</v>
      </c>
      <c r="I17143" t="s">
        <v>576</v>
      </c>
      <c r="J17143" t="s">
        <v>347</v>
      </c>
      <c r="K17143" t="s">
        <v>390</v>
      </c>
    </row>
    <row r="17144" spans="1:11" hidden="1" x14ac:dyDescent="0.35">
      <c r="A17144" t="s">
        <v>567</v>
      </c>
      <c r="B17144" t="s">
        <v>84</v>
      </c>
      <c r="C17144" t="s">
        <v>329</v>
      </c>
      <c r="D17144" t="s">
        <v>78</v>
      </c>
      <c r="E17144">
        <v>2024</v>
      </c>
      <c r="F17144" t="s">
        <v>506</v>
      </c>
      <c r="G17144" t="s">
        <v>309</v>
      </c>
      <c r="H17144">
        <v>-74.36</v>
      </c>
      <c r="I17144" t="s">
        <v>576</v>
      </c>
      <c r="J17144" t="s">
        <v>347</v>
      </c>
      <c r="K17144" t="s">
        <v>390</v>
      </c>
    </row>
    <row r="17145" spans="1:11" hidden="1" x14ac:dyDescent="0.35">
      <c r="A17145" t="s">
        <v>567</v>
      </c>
      <c r="B17145" t="s">
        <v>84</v>
      </c>
      <c r="C17145" t="s">
        <v>329</v>
      </c>
      <c r="D17145" t="s">
        <v>78</v>
      </c>
      <c r="E17145">
        <v>2024</v>
      </c>
      <c r="F17145" t="s">
        <v>506</v>
      </c>
      <c r="G17145" t="s">
        <v>309</v>
      </c>
      <c r="H17145">
        <v>-118.68</v>
      </c>
      <c r="I17145" t="s">
        <v>576</v>
      </c>
      <c r="J17145" t="s">
        <v>347</v>
      </c>
      <c r="K17145" t="s">
        <v>390</v>
      </c>
    </row>
    <row r="17146" spans="1:11" hidden="1" x14ac:dyDescent="0.35">
      <c r="A17146" t="s">
        <v>567</v>
      </c>
      <c r="B17146" t="s">
        <v>84</v>
      </c>
      <c r="C17146" t="s">
        <v>329</v>
      </c>
      <c r="D17146" t="s">
        <v>78</v>
      </c>
      <c r="E17146">
        <v>2024</v>
      </c>
      <c r="F17146" t="s">
        <v>506</v>
      </c>
      <c r="G17146" t="s">
        <v>309</v>
      </c>
      <c r="H17146">
        <v>-409.34</v>
      </c>
      <c r="I17146" t="s">
        <v>576</v>
      </c>
      <c r="J17146" t="s">
        <v>347</v>
      </c>
      <c r="K17146" t="s">
        <v>390</v>
      </c>
    </row>
    <row r="17147" spans="1:11" hidden="1" x14ac:dyDescent="0.35">
      <c r="A17147" t="s">
        <v>567</v>
      </c>
      <c r="B17147" t="s">
        <v>84</v>
      </c>
      <c r="C17147" t="s">
        <v>329</v>
      </c>
      <c r="D17147" t="s">
        <v>78</v>
      </c>
      <c r="E17147">
        <v>2024</v>
      </c>
      <c r="F17147" t="s">
        <v>506</v>
      </c>
      <c r="G17147" t="s">
        <v>309</v>
      </c>
      <c r="H17147">
        <v>-39</v>
      </c>
      <c r="I17147" t="s">
        <v>576</v>
      </c>
      <c r="J17147" t="s">
        <v>347</v>
      </c>
      <c r="K17147" t="s">
        <v>390</v>
      </c>
    </row>
    <row r="17148" spans="1:11" hidden="1" x14ac:dyDescent="0.35">
      <c r="A17148" t="s">
        <v>567</v>
      </c>
      <c r="B17148" t="s">
        <v>84</v>
      </c>
      <c r="C17148" t="s">
        <v>329</v>
      </c>
      <c r="D17148" t="s">
        <v>78</v>
      </c>
      <c r="E17148">
        <v>2024</v>
      </c>
      <c r="F17148" t="s">
        <v>71</v>
      </c>
      <c r="G17148" t="s">
        <v>310</v>
      </c>
      <c r="H17148">
        <v>-29.69</v>
      </c>
      <c r="I17148" t="s">
        <v>576</v>
      </c>
      <c r="J17148" t="s">
        <v>347</v>
      </c>
      <c r="K17148" t="s">
        <v>390</v>
      </c>
    </row>
    <row r="17149" spans="1:11" hidden="1" x14ac:dyDescent="0.35">
      <c r="A17149" t="s">
        <v>567</v>
      </c>
      <c r="B17149" t="s">
        <v>84</v>
      </c>
      <c r="C17149" t="s">
        <v>329</v>
      </c>
      <c r="D17149" t="s">
        <v>78</v>
      </c>
      <c r="E17149">
        <v>2024</v>
      </c>
      <c r="F17149" t="s">
        <v>71</v>
      </c>
      <c r="G17149" t="s">
        <v>310</v>
      </c>
      <c r="H17149">
        <v>-21.21</v>
      </c>
      <c r="I17149" t="s">
        <v>576</v>
      </c>
      <c r="J17149" t="s">
        <v>347</v>
      </c>
      <c r="K17149" t="s">
        <v>390</v>
      </c>
    </row>
    <row r="17150" spans="1:11" hidden="1" x14ac:dyDescent="0.35">
      <c r="A17150" t="s">
        <v>567</v>
      </c>
      <c r="B17150" t="s">
        <v>84</v>
      </c>
      <c r="C17150" t="s">
        <v>329</v>
      </c>
      <c r="D17150" t="s">
        <v>78</v>
      </c>
      <c r="E17150">
        <v>2024</v>
      </c>
      <c r="F17150" t="s">
        <v>71</v>
      </c>
      <c r="G17150" t="s">
        <v>310</v>
      </c>
      <c r="H17150">
        <v>-5.43</v>
      </c>
      <c r="I17150" t="s">
        <v>576</v>
      </c>
      <c r="J17150" t="s">
        <v>347</v>
      </c>
      <c r="K17150" t="s">
        <v>390</v>
      </c>
    </row>
    <row r="17151" spans="1:11" hidden="1" x14ac:dyDescent="0.35">
      <c r="A17151" t="s">
        <v>567</v>
      </c>
      <c r="B17151" t="s">
        <v>84</v>
      </c>
      <c r="C17151" t="s">
        <v>329</v>
      </c>
      <c r="D17151" t="s">
        <v>78</v>
      </c>
      <c r="E17151">
        <v>2024</v>
      </c>
      <c r="F17151" t="s">
        <v>71</v>
      </c>
      <c r="G17151" t="s">
        <v>310</v>
      </c>
      <c r="H17151">
        <v>-8.65</v>
      </c>
      <c r="I17151" t="s">
        <v>576</v>
      </c>
      <c r="J17151" t="s">
        <v>347</v>
      </c>
      <c r="K17151" t="s">
        <v>390</v>
      </c>
    </row>
    <row r="17152" spans="1:11" hidden="1" x14ac:dyDescent="0.35">
      <c r="A17152" t="s">
        <v>567</v>
      </c>
      <c r="B17152" t="s">
        <v>84</v>
      </c>
      <c r="C17152" t="s">
        <v>329</v>
      </c>
      <c r="D17152" t="s">
        <v>78</v>
      </c>
      <c r="E17152">
        <v>2024</v>
      </c>
      <c r="F17152" t="s">
        <v>71</v>
      </c>
      <c r="G17152" t="s">
        <v>310</v>
      </c>
      <c r="H17152">
        <v>-29.85</v>
      </c>
      <c r="I17152" t="s">
        <v>576</v>
      </c>
      <c r="J17152" t="s">
        <v>347</v>
      </c>
      <c r="K17152" t="s">
        <v>390</v>
      </c>
    </row>
    <row r="17153" spans="1:11" hidden="1" x14ac:dyDescent="0.35">
      <c r="A17153" t="s">
        <v>567</v>
      </c>
      <c r="B17153" t="s">
        <v>84</v>
      </c>
      <c r="C17153" t="s">
        <v>329</v>
      </c>
      <c r="D17153" t="s">
        <v>78</v>
      </c>
      <c r="E17153">
        <v>2024</v>
      </c>
      <c r="F17153" t="s">
        <v>71</v>
      </c>
      <c r="G17153" t="s">
        <v>310</v>
      </c>
      <c r="H17153">
        <v>-2.85</v>
      </c>
      <c r="I17153" t="s">
        <v>576</v>
      </c>
      <c r="J17153" t="s">
        <v>347</v>
      </c>
      <c r="K17153" t="s">
        <v>390</v>
      </c>
    </row>
    <row r="17154" spans="1:11" hidden="1" x14ac:dyDescent="0.35">
      <c r="A17154" t="s">
        <v>567</v>
      </c>
      <c r="B17154" t="s">
        <v>84</v>
      </c>
      <c r="C17154" t="s">
        <v>329</v>
      </c>
      <c r="D17154" t="s">
        <v>78</v>
      </c>
      <c r="E17154">
        <v>2024</v>
      </c>
      <c r="F17154" t="s">
        <v>148</v>
      </c>
      <c r="G17154" t="s">
        <v>308</v>
      </c>
      <c r="H17154">
        <v>-27.13</v>
      </c>
      <c r="I17154" t="s">
        <v>576</v>
      </c>
      <c r="J17154" t="s">
        <v>347</v>
      </c>
      <c r="K17154" t="s">
        <v>390</v>
      </c>
    </row>
    <row r="17155" spans="1:11" hidden="1" x14ac:dyDescent="0.35">
      <c r="A17155" t="s">
        <v>567</v>
      </c>
      <c r="B17155" t="s">
        <v>84</v>
      </c>
      <c r="C17155" t="s">
        <v>329</v>
      </c>
      <c r="D17155" t="s">
        <v>78</v>
      </c>
      <c r="E17155">
        <v>2024</v>
      </c>
      <c r="F17155" t="s">
        <v>148</v>
      </c>
      <c r="G17155" t="s">
        <v>308</v>
      </c>
      <c r="H17155">
        <v>-19.38</v>
      </c>
      <c r="I17155" t="s">
        <v>576</v>
      </c>
      <c r="J17155" t="s">
        <v>347</v>
      </c>
      <c r="K17155" t="s">
        <v>390</v>
      </c>
    </row>
    <row r="17156" spans="1:11" hidden="1" x14ac:dyDescent="0.35">
      <c r="A17156" t="s">
        <v>567</v>
      </c>
      <c r="B17156" t="s">
        <v>84</v>
      </c>
      <c r="C17156" t="s">
        <v>329</v>
      </c>
      <c r="D17156" t="s">
        <v>78</v>
      </c>
      <c r="E17156">
        <v>2024</v>
      </c>
      <c r="F17156" t="s">
        <v>148</v>
      </c>
      <c r="G17156" t="s">
        <v>308</v>
      </c>
      <c r="H17156">
        <v>-4.96</v>
      </c>
      <c r="I17156" t="s">
        <v>576</v>
      </c>
      <c r="J17156" t="s">
        <v>347</v>
      </c>
      <c r="K17156" t="s">
        <v>390</v>
      </c>
    </row>
    <row r="17157" spans="1:11" hidden="1" x14ac:dyDescent="0.35">
      <c r="A17157" t="s">
        <v>567</v>
      </c>
      <c r="B17157" t="s">
        <v>84</v>
      </c>
      <c r="C17157" t="s">
        <v>329</v>
      </c>
      <c r="D17157" t="s">
        <v>78</v>
      </c>
      <c r="E17157">
        <v>2024</v>
      </c>
      <c r="F17157" t="s">
        <v>148</v>
      </c>
      <c r="G17157" t="s">
        <v>308</v>
      </c>
      <c r="H17157">
        <v>-7.91</v>
      </c>
      <c r="I17157" t="s">
        <v>576</v>
      </c>
      <c r="J17157" t="s">
        <v>347</v>
      </c>
      <c r="K17157" t="s">
        <v>390</v>
      </c>
    </row>
    <row r="17158" spans="1:11" hidden="1" x14ac:dyDescent="0.35">
      <c r="A17158" t="s">
        <v>567</v>
      </c>
      <c r="B17158" t="s">
        <v>84</v>
      </c>
      <c r="C17158" t="s">
        <v>329</v>
      </c>
      <c r="D17158" t="s">
        <v>78</v>
      </c>
      <c r="E17158">
        <v>2024</v>
      </c>
      <c r="F17158" t="s">
        <v>148</v>
      </c>
      <c r="G17158" t="s">
        <v>308</v>
      </c>
      <c r="H17158">
        <v>-27.28</v>
      </c>
      <c r="I17158" t="s">
        <v>576</v>
      </c>
      <c r="J17158" t="s">
        <v>347</v>
      </c>
      <c r="K17158" t="s">
        <v>390</v>
      </c>
    </row>
    <row r="17159" spans="1:11" hidden="1" x14ac:dyDescent="0.35">
      <c r="A17159" t="s">
        <v>567</v>
      </c>
      <c r="B17159" t="s">
        <v>84</v>
      </c>
      <c r="C17159" t="s">
        <v>329</v>
      </c>
      <c r="D17159" t="s">
        <v>78</v>
      </c>
      <c r="E17159">
        <v>2024</v>
      </c>
      <c r="F17159" t="s">
        <v>148</v>
      </c>
      <c r="G17159" t="s">
        <v>308</v>
      </c>
      <c r="H17159">
        <v>-2.6</v>
      </c>
      <c r="I17159" t="s">
        <v>576</v>
      </c>
      <c r="J17159" t="s">
        <v>347</v>
      </c>
      <c r="K17159" t="s">
        <v>390</v>
      </c>
    </row>
    <row r="17160" spans="1:11" hidden="1" x14ac:dyDescent="0.35">
      <c r="A17160" t="s">
        <v>567</v>
      </c>
      <c r="B17160" t="s">
        <v>84</v>
      </c>
      <c r="C17160" t="s">
        <v>329</v>
      </c>
      <c r="D17160" t="s">
        <v>78</v>
      </c>
      <c r="E17160">
        <v>2024</v>
      </c>
      <c r="F17160" t="s">
        <v>156</v>
      </c>
      <c r="G17160" t="s">
        <v>307</v>
      </c>
      <c r="H17160">
        <v>-88.36</v>
      </c>
      <c r="I17160" t="s">
        <v>576</v>
      </c>
      <c r="J17160" t="s">
        <v>14</v>
      </c>
      <c r="K17160" t="s">
        <v>390</v>
      </c>
    </row>
    <row r="17161" spans="1:11" hidden="1" x14ac:dyDescent="0.35">
      <c r="A17161" t="s">
        <v>567</v>
      </c>
      <c r="B17161" t="s">
        <v>84</v>
      </c>
      <c r="C17161" t="s">
        <v>329</v>
      </c>
      <c r="D17161" t="s">
        <v>78</v>
      </c>
      <c r="E17161">
        <v>2024</v>
      </c>
      <c r="F17161" t="s">
        <v>156</v>
      </c>
      <c r="G17161" t="s">
        <v>307</v>
      </c>
      <c r="H17161">
        <v>-208.43</v>
      </c>
      <c r="I17161" t="s">
        <v>576</v>
      </c>
      <c r="J17161" t="s">
        <v>347</v>
      </c>
      <c r="K17161" t="s">
        <v>390</v>
      </c>
    </row>
    <row r="17162" spans="1:11" hidden="1" x14ac:dyDescent="0.35">
      <c r="A17162" t="s">
        <v>567</v>
      </c>
      <c r="B17162" t="s">
        <v>84</v>
      </c>
      <c r="C17162" t="s">
        <v>329</v>
      </c>
      <c r="D17162" t="s">
        <v>78</v>
      </c>
      <c r="E17162">
        <v>2024</v>
      </c>
      <c r="F17162" t="s">
        <v>156</v>
      </c>
      <c r="G17162" t="s">
        <v>307</v>
      </c>
      <c r="H17162">
        <v>-63.13</v>
      </c>
      <c r="I17162" t="s">
        <v>576</v>
      </c>
      <c r="J17162" t="s">
        <v>14</v>
      </c>
      <c r="K17162" t="s">
        <v>390</v>
      </c>
    </row>
    <row r="17163" spans="1:11" hidden="1" x14ac:dyDescent="0.35">
      <c r="A17163" t="s">
        <v>567</v>
      </c>
      <c r="B17163" t="s">
        <v>84</v>
      </c>
      <c r="C17163" t="s">
        <v>329</v>
      </c>
      <c r="D17163" t="s">
        <v>78</v>
      </c>
      <c r="E17163">
        <v>2024</v>
      </c>
      <c r="F17163" t="s">
        <v>156</v>
      </c>
      <c r="G17163" t="s">
        <v>307</v>
      </c>
      <c r="H17163">
        <v>-148.91</v>
      </c>
      <c r="I17163" t="s">
        <v>576</v>
      </c>
      <c r="J17163" t="s">
        <v>347</v>
      </c>
      <c r="K17163" t="s">
        <v>390</v>
      </c>
    </row>
    <row r="17164" spans="1:11" hidden="1" x14ac:dyDescent="0.35">
      <c r="A17164" t="s">
        <v>567</v>
      </c>
      <c r="B17164" t="s">
        <v>84</v>
      </c>
      <c r="C17164" t="s">
        <v>329</v>
      </c>
      <c r="D17164" t="s">
        <v>78</v>
      </c>
      <c r="E17164">
        <v>2024</v>
      </c>
      <c r="F17164" t="s">
        <v>156</v>
      </c>
      <c r="G17164" t="s">
        <v>307</v>
      </c>
      <c r="H17164">
        <v>-16.14</v>
      </c>
      <c r="I17164" t="s">
        <v>576</v>
      </c>
      <c r="J17164" t="s">
        <v>14</v>
      </c>
      <c r="K17164" t="s">
        <v>390</v>
      </c>
    </row>
    <row r="17165" spans="1:11" hidden="1" x14ac:dyDescent="0.35">
      <c r="A17165" t="s">
        <v>567</v>
      </c>
      <c r="B17165" t="s">
        <v>84</v>
      </c>
      <c r="C17165" t="s">
        <v>329</v>
      </c>
      <c r="D17165" t="s">
        <v>78</v>
      </c>
      <c r="E17165">
        <v>2024</v>
      </c>
      <c r="F17165" t="s">
        <v>156</v>
      </c>
      <c r="G17165" t="s">
        <v>307</v>
      </c>
      <c r="H17165">
        <v>-38.06</v>
      </c>
      <c r="I17165" t="s">
        <v>576</v>
      </c>
      <c r="J17165" t="s">
        <v>347</v>
      </c>
      <c r="K17165" t="s">
        <v>390</v>
      </c>
    </row>
    <row r="17166" spans="1:11" hidden="1" x14ac:dyDescent="0.35">
      <c r="A17166" t="s">
        <v>567</v>
      </c>
      <c r="B17166" t="s">
        <v>84</v>
      </c>
      <c r="C17166" t="s">
        <v>329</v>
      </c>
      <c r="D17166" t="s">
        <v>78</v>
      </c>
      <c r="E17166">
        <v>2024</v>
      </c>
      <c r="F17166" t="s">
        <v>156</v>
      </c>
      <c r="G17166" t="s">
        <v>307</v>
      </c>
      <c r="H17166">
        <v>-25.76</v>
      </c>
      <c r="I17166" t="s">
        <v>576</v>
      </c>
      <c r="J17166" t="s">
        <v>14</v>
      </c>
      <c r="K17166" t="s">
        <v>390</v>
      </c>
    </row>
    <row r="17167" spans="1:11" hidden="1" x14ac:dyDescent="0.35">
      <c r="A17167" t="s">
        <v>567</v>
      </c>
      <c r="B17167" t="s">
        <v>84</v>
      </c>
      <c r="C17167" t="s">
        <v>329</v>
      </c>
      <c r="D17167" t="s">
        <v>78</v>
      </c>
      <c r="E17167">
        <v>2024</v>
      </c>
      <c r="F17167" t="s">
        <v>156</v>
      </c>
      <c r="G17167" t="s">
        <v>307</v>
      </c>
      <c r="H17167">
        <v>-60.76</v>
      </c>
      <c r="I17167" t="s">
        <v>576</v>
      </c>
      <c r="J17167" t="s">
        <v>347</v>
      </c>
      <c r="K17167" t="s">
        <v>390</v>
      </c>
    </row>
    <row r="17168" spans="1:11" hidden="1" x14ac:dyDescent="0.35">
      <c r="A17168" t="s">
        <v>567</v>
      </c>
      <c r="B17168" t="s">
        <v>84</v>
      </c>
      <c r="C17168" t="s">
        <v>329</v>
      </c>
      <c r="D17168" t="s">
        <v>78</v>
      </c>
      <c r="E17168">
        <v>2024</v>
      </c>
      <c r="F17168" t="s">
        <v>156</v>
      </c>
      <c r="G17168" t="s">
        <v>307</v>
      </c>
      <c r="H17168">
        <v>-88.84</v>
      </c>
      <c r="I17168" t="s">
        <v>576</v>
      </c>
      <c r="J17168" t="s">
        <v>14</v>
      </c>
      <c r="K17168" t="s">
        <v>390</v>
      </c>
    </row>
    <row r="17169" spans="1:11" hidden="1" x14ac:dyDescent="0.35">
      <c r="A17169" t="s">
        <v>567</v>
      </c>
      <c r="B17169" t="s">
        <v>84</v>
      </c>
      <c r="C17169" t="s">
        <v>329</v>
      </c>
      <c r="D17169" t="s">
        <v>78</v>
      </c>
      <c r="E17169">
        <v>2024</v>
      </c>
      <c r="F17169" t="s">
        <v>156</v>
      </c>
      <c r="G17169" t="s">
        <v>307</v>
      </c>
      <c r="H17169">
        <v>-209.54</v>
      </c>
      <c r="I17169" t="s">
        <v>576</v>
      </c>
      <c r="J17169" t="s">
        <v>347</v>
      </c>
      <c r="K17169" t="s">
        <v>390</v>
      </c>
    </row>
    <row r="17170" spans="1:11" hidden="1" x14ac:dyDescent="0.35">
      <c r="A17170" t="s">
        <v>567</v>
      </c>
      <c r="B17170" t="s">
        <v>84</v>
      </c>
      <c r="C17170" t="s">
        <v>329</v>
      </c>
      <c r="D17170" t="s">
        <v>78</v>
      </c>
      <c r="E17170">
        <v>2024</v>
      </c>
      <c r="F17170" t="s">
        <v>156</v>
      </c>
      <c r="G17170" t="s">
        <v>307</v>
      </c>
      <c r="H17170">
        <v>-8.4700000000000006</v>
      </c>
      <c r="I17170" t="s">
        <v>576</v>
      </c>
      <c r="J17170" t="s">
        <v>14</v>
      </c>
      <c r="K17170" t="s">
        <v>390</v>
      </c>
    </row>
    <row r="17171" spans="1:11" hidden="1" x14ac:dyDescent="0.35">
      <c r="A17171" t="s">
        <v>567</v>
      </c>
      <c r="B17171" t="s">
        <v>84</v>
      </c>
      <c r="C17171" t="s">
        <v>329</v>
      </c>
      <c r="D17171" t="s">
        <v>78</v>
      </c>
      <c r="E17171">
        <v>2024</v>
      </c>
      <c r="F17171" t="s">
        <v>156</v>
      </c>
      <c r="G17171" t="s">
        <v>307</v>
      </c>
      <c r="H17171">
        <v>-19.97</v>
      </c>
      <c r="I17171" t="s">
        <v>576</v>
      </c>
      <c r="J17171" t="s">
        <v>347</v>
      </c>
      <c r="K17171" t="s">
        <v>390</v>
      </c>
    </row>
    <row r="17172" spans="1:11" hidden="1" x14ac:dyDescent="0.35">
      <c r="A17172" t="s">
        <v>567</v>
      </c>
      <c r="B17172" t="s">
        <v>84</v>
      </c>
      <c r="C17172" t="s">
        <v>330</v>
      </c>
      <c r="D17172" t="s">
        <v>78</v>
      </c>
      <c r="E17172">
        <v>2024</v>
      </c>
      <c r="F17172" t="s">
        <v>500</v>
      </c>
      <c r="G17172" t="s">
        <v>311</v>
      </c>
      <c r="H17172">
        <v>-5755.32</v>
      </c>
      <c r="I17172" t="s">
        <v>576</v>
      </c>
      <c r="J17172" t="s">
        <v>14</v>
      </c>
      <c r="K17172" t="s">
        <v>392</v>
      </c>
    </row>
    <row r="17173" spans="1:11" hidden="1" x14ac:dyDescent="0.35">
      <c r="A17173" t="s">
        <v>567</v>
      </c>
      <c r="B17173" t="s">
        <v>84</v>
      </c>
      <c r="C17173" t="s">
        <v>330</v>
      </c>
      <c r="D17173" t="s">
        <v>78</v>
      </c>
      <c r="E17173">
        <v>2024</v>
      </c>
      <c r="F17173" t="s">
        <v>500</v>
      </c>
      <c r="G17173" t="s">
        <v>311</v>
      </c>
      <c r="H17173">
        <v>-1491.8</v>
      </c>
      <c r="I17173" t="s">
        <v>576</v>
      </c>
      <c r="J17173" t="s">
        <v>347</v>
      </c>
      <c r="K17173" t="s">
        <v>392</v>
      </c>
    </row>
    <row r="17174" spans="1:11" hidden="1" x14ac:dyDescent="0.35">
      <c r="A17174" t="s">
        <v>567</v>
      </c>
      <c r="B17174" t="s">
        <v>84</v>
      </c>
      <c r="C17174" t="s">
        <v>330</v>
      </c>
      <c r="D17174" t="s">
        <v>78</v>
      </c>
      <c r="E17174">
        <v>2024</v>
      </c>
      <c r="F17174" t="s">
        <v>500</v>
      </c>
      <c r="G17174" t="s">
        <v>311</v>
      </c>
      <c r="H17174">
        <v>-4750.6400000000003</v>
      </c>
      <c r="I17174" t="s">
        <v>576</v>
      </c>
      <c r="J17174" t="s">
        <v>14</v>
      </c>
      <c r="K17174" t="s">
        <v>392</v>
      </c>
    </row>
    <row r="17175" spans="1:11" hidden="1" x14ac:dyDescent="0.35">
      <c r="A17175" t="s">
        <v>567</v>
      </c>
      <c r="B17175" t="s">
        <v>84</v>
      </c>
      <c r="C17175" t="s">
        <v>330</v>
      </c>
      <c r="D17175" t="s">
        <v>78</v>
      </c>
      <c r="E17175">
        <v>2024</v>
      </c>
      <c r="F17175" t="s">
        <v>500</v>
      </c>
      <c r="G17175" t="s">
        <v>311</v>
      </c>
      <c r="H17175">
        <v>-1231.3900000000001</v>
      </c>
      <c r="I17175" t="s">
        <v>576</v>
      </c>
      <c r="J17175" t="s">
        <v>347</v>
      </c>
      <c r="K17175" t="s">
        <v>392</v>
      </c>
    </row>
    <row r="17176" spans="1:11" hidden="1" x14ac:dyDescent="0.35">
      <c r="A17176" t="s">
        <v>567</v>
      </c>
      <c r="B17176" t="s">
        <v>84</v>
      </c>
      <c r="C17176" t="s">
        <v>330</v>
      </c>
      <c r="D17176" t="s">
        <v>78</v>
      </c>
      <c r="E17176">
        <v>2024</v>
      </c>
      <c r="F17176" t="s">
        <v>500</v>
      </c>
      <c r="G17176" t="s">
        <v>311</v>
      </c>
      <c r="H17176">
        <v>-28.39</v>
      </c>
      <c r="I17176" t="s">
        <v>576</v>
      </c>
      <c r="J17176" t="s">
        <v>14</v>
      </c>
      <c r="K17176" t="s">
        <v>392</v>
      </c>
    </row>
    <row r="17177" spans="1:11" hidden="1" x14ac:dyDescent="0.35">
      <c r="A17177" t="s">
        <v>567</v>
      </c>
      <c r="B17177" t="s">
        <v>84</v>
      </c>
      <c r="C17177" t="s">
        <v>330</v>
      </c>
      <c r="D17177" t="s">
        <v>78</v>
      </c>
      <c r="E17177">
        <v>2024</v>
      </c>
      <c r="F17177" t="s">
        <v>500</v>
      </c>
      <c r="G17177" t="s">
        <v>311</v>
      </c>
      <c r="H17177">
        <v>-7.36</v>
      </c>
      <c r="I17177" t="s">
        <v>576</v>
      </c>
      <c r="J17177" t="s">
        <v>347</v>
      </c>
      <c r="K17177" t="s">
        <v>392</v>
      </c>
    </row>
    <row r="17178" spans="1:11" hidden="1" x14ac:dyDescent="0.35">
      <c r="A17178" t="s">
        <v>567</v>
      </c>
      <c r="B17178" t="s">
        <v>84</v>
      </c>
      <c r="C17178" t="s">
        <v>330</v>
      </c>
      <c r="D17178" t="s">
        <v>78</v>
      </c>
      <c r="E17178">
        <v>2024</v>
      </c>
      <c r="F17178" t="s">
        <v>500</v>
      </c>
      <c r="G17178" t="s">
        <v>311</v>
      </c>
      <c r="H17178">
        <v>-2551.8200000000002</v>
      </c>
      <c r="I17178" t="s">
        <v>576</v>
      </c>
      <c r="J17178" t="s">
        <v>14</v>
      </c>
      <c r="K17178" t="s">
        <v>392</v>
      </c>
    </row>
    <row r="17179" spans="1:11" hidden="1" x14ac:dyDescent="0.35">
      <c r="A17179" t="s">
        <v>567</v>
      </c>
      <c r="B17179" t="s">
        <v>84</v>
      </c>
      <c r="C17179" t="s">
        <v>330</v>
      </c>
      <c r="D17179" t="s">
        <v>78</v>
      </c>
      <c r="E17179">
        <v>2024</v>
      </c>
      <c r="F17179" t="s">
        <v>500</v>
      </c>
      <c r="G17179" t="s">
        <v>311</v>
      </c>
      <c r="H17179">
        <v>-661.44</v>
      </c>
      <c r="I17179" t="s">
        <v>576</v>
      </c>
      <c r="J17179" t="s">
        <v>347</v>
      </c>
      <c r="K17179" t="s">
        <v>392</v>
      </c>
    </row>
    <row r="17180" spans="1:11" hidden="1" x14ac:dyDescent="0.35">
      <c r="A17180" t="s">
        <v>567</v>
      </c>
      <c r="B17180" t="s">
        <v>84</v>
      </c>
      <c r="C17180" t="s">
        <v>330</v>
      </c>
      <c r="D17180" t="s">
        <v>78</v>
      </c>
      <c r="E17180">
        <v>2024</v>
      </c>
      <c r="F17180" t="s">
        <v>500</v>
      </c>
      <c r="G17180" t="s">
        <v>311</v>
      </c>
      <c r="H17180">
        <v>-7070.42</v>
      </c>
      <c r="I17180" t="s">
        <v>576</v>
      </c>
      <c r="J17180" t="s">
        <v>14</v>
      </c>
      <c r="K17180" t="s">
        <v>392</v>
      </c>
    </row>
    <row r="17181" spans="1:11" hidden="1" x14ac:dyDescent="0.35">
      <c r="A17181" t="s">
        <v>567</v>
      </c>
      <c r="B17181" t="s">
        <v>84</v>
      </c>
      <c r="C17181" t="s">
        <v>330</v>
      </c>
      <c r="D17181" t="s">
        <v>78</v>
      </c>
      <c r="E17181">
        <v>2024</v>
      </c>
      <c r="F17181" t="s">
        <v>500</v>
      </c>
      <c r="G17181" t="s">
        <v>311</v>
      </c>
      <c r="H17181">
        <v>-1832.68</v>
      </c>
      <c r="I17181" t="s">
        <v>576</v>
      </c>
      <c r="J17181" t="s">
        <v>347</v>
      </c>
      <c r="K17181" t="s">
        <v>392</v>
      </c>
    </row>
    <row r="17182" spans="1:11" hidden="1" x14ac:dyDescent="0.35">
      <c r="A17182" t="s">
        <v>567</v>
      </c>
      <c r="B17182" t="s">
        <v>84</v>
      </c>
      <c r="C17182" t="s">
        <v>330</v>
      </c>
      <c r="D17182" t="s">
        <v>78</v>
      </c>
      <c r="E17182">
        <v>2024</v>
      </c>
      <c r="F17182" t="s">
        <v>500</v>
      </c>
      <c r="G17182" t="s">
        <v>311</v>
      </c>
      <c r="H17182">
        <v>-1403.35</v>
      </c>
      <c r="I17182" t="s">
        <v>576</v>
      </c>
      <c r="J17182" t="s">
        <v>14</v>
      </c>
      <c r="K17182" t="s">
        <v>392</v>
      </c>
    </row>
    <row r="17183" spans="1:11" hidden="1" x14ac:dyDescent="0.35">
      <c r="A17183" t="s">
        <v>567</v>
      </c>
      <c r="B17183" t="s">
        <v>84</v>
      </c>
      <c r="C17183" t="s">
        <v>330</v>
      </c>
      <c r="D17183" t="s">
        <v>78</v>
      </c>
      <c r="E17183">
        <v>2024</v>
      </c>
      <c r="F17183" t="s">
        <v>500</v>
      </c>
      <c r="G17183" t="s">
        <v>311</v>
      </c>
      <c r="H17183">
        <v>-363.75</v>
      </c>
      <c r="I17183" t="s">
        <v>576</v>
      </c>
      <c r="J17183" t="s">
        <v>347</v>
      </c>
      <c r="K17183" t="s">
        <v>392</v>
      </c>
    </row>
    <row r="17184" spans="1:11" hidden="1" x14ac:dyDescent="0.35">
      <c r="A17184" t="s">
        <v>567</v>
      </c>
      <c r="B17184" t="s">
        <v>84</v>
      </c>
      <c r="C17184" t="s">
        <v>330</v>
      </c>
      <c r="D17184" t="s">
        <v>78</v>
      </c>
      <c r="E17184">
        <v>2024</v>
      </c>
      <c r="F17184" t="s">
        <v>500</v>
      </c>
      <c r="G17184" t="s">
        <v>311</v>
      </c>
      <c r="H17184">
        <v>-535.04999999999995</v>
      </c>
      <c r="I17184" t="s">
        <v>576</v>
      </c>
      <c r="J17184" t="s">
        <v>14</v>
      </c>
      <c r="K17184" t="s">
        <v>392</v>
      </c>
    </row>
    <row r="17185" spans="1:11" hidden="1" x14ac:dyDescent="0.35">
      <c r="A17185" t="s">
        <v>567</v>
      </c>
      <c r="B17185" t="s">
        <v>84</v>
      </c>
      <c r="C17185" t="s">
        <v>330</v>
      </c>
      <c r="D17185" t="s">
        <v>78</v>
      </c>
      <c r="E17185">
        <v>2024</v>
      </c>
      <c r="F17185" t="s">
        <v>500</v>
      </c>
      <c r="G17185" t="s">
        <v>311</v>
      </c>
      <c r="H17185">
        <v>-138.69</v>
      </c>
      <c r="I17185" t="s">
        <v>576</v>
      </c>
      <c r="J17185" t="s">
        <v>347</v>
      </c>
      <c r="K17185" t="s">
        <v>392</v>
      </c>
    </row>
    <row r="17186" spans="1:11" hidden="1" x14ac:dyDescent="0.35">
      <c r="A17186" t="s">
        <v>567</v>
      </c>
      <c r="B17186" t="s">
        <v>84</v>
      </c>
      <c r="C17186" t="s">
        <v>330</v>
      </c>
      <c r="D17186" t="s">
        <v>78</v>
      </c>
      <c r="E17186">
        <v>2024</v>
      </c>
      <c r="F17186" t="s">
        <v>506</v>
      </c>
      <c r="G17186" t="s">
        <v>309</v>
      </c>
      <c r="H17186">
        <v>-904.12</v>
      </c>
      <c r="I17186" t="s">
        <v>576</v>
      </c>
      <c r="J17186" t="s">
        <v>347</v>
      </c>
      <c r="K17186" t="s">
        <v>392</v>
      </c>
    </row>
    <row r="17187" spans="1:11" hidden="1" x14ac:dyDescent="0.35">
      <c r="A17187" t="s">
        <v>567</v>
      </c>
      <c r="B17187" t="s">
        <v>84</v>
      </c>
      <c r="C17187" t="s">
        <v>330</v>
      </c>
      <c r="D17187" t="s">
        <v>78</v>
      </c>
      <c r="E17187">
        <v>2024</v>
      </c>
      <c r="F17187" t="s">
        <v>506</v>
      </c>
      <c r="G17187" t="s">
        <v>309</v>
      </c>
      <c r="H17187">
        <v>-746.29</v>
      </c>
      <c r="I17187" t="s">
        <v>576</v>
      </c>
      <c r="J17187" t="s">
        <v>347</v>
      </c>
      <c r="K17187" t="s">
        <v>392</v>
      </c>
    </row>
    <row r="17188" spans="1:11" hidden="1" x14ac:dyDescent="0.35">
      <c r="A17188" t="s">
        <v>567</v>
      </c>
      <c r="B17188" t="s">
        <v>84</v>
      </c>
      <c r="C17188" t="s">
        <v>330</v>
      </c>
      <c r="D17188" t="s">
        <v>78</v>
      </c>
      <c r="E17188">
        <v>2024</v>
      </c>
      <c r="F17188" t="s">
        <v>506</v>
      </c>
      <c r="G17188" t="s">
        <v>309</v>
      </c>
      <c r="H17188">
        <v>-4.46</v>
      </c>
      <c r="I17188" t="s">
        <v>576</v>
      </c>
      <c r="J17188" t="s">
        <v>347</v>
      </c>
      <c r="K17188" t="s">
        <v>392</v>
      </c>
    </row>
    <row r="17189" spans="1:11" hidden="1" x14ac:dyDescent="0.35">
      <c r="A17189" t="s">
        <v>567</v>
      </c>
      <c r="B17189" t="s">
        <v>84</v>
      </c>
      <c r="C17189" t="s">
        <v>330</v>
      </c>
      <c r="D17189" t="s">
        <v>78</v>
      </c>
      <c r="E17189">
        <v>2024</v>
      </c>
      <c r="F17189" t="s">
        <v>506</v>
      </c>
      <c r="G17189" t="s">
        <v>309</v>
      </c>
      <c r="H17189">
        <v>-400.87</v>
      </c>
      <c r="I17189" t="s">
        <v>576</v>
      </c>
      <c r="J17189" t="s">
        <v>347</v>
      </c>
      <c r="K17189" t="s">
        <v>392</v>
      </c>
    </row>
    <row r="17190" spans="1:11" hidden="1" x14ac:dyDescent="0.35">
      <c r="A17190" t="s">
        <v>567</v>
      </c>
      <c r="B17190" t="s">
        <v>84</v>
      </c>
      <c r="C17190" t="s">
        <v>330</v>
      </c>
      <c r="D17190" t="s">
        <v>78</v>
      </c>
      <c r="E17190">
        <v>2024</v>
      </c>
      <c r="F17190" t="s">
        <v>506</v>
      </c>
      <c r="G17190" t="s">
        <v>309</v>
      </c>
      <c r="H17190">
        <v>-1110.72</v>
      </c>
      <c r="I17190" t="s">
        <v>576</v>
      </c>
      <c r="J17190" t="s">
        <v>347</v>
      </c>
      <c r="K17190" t="s">
        <v>392</v>
      </c>
    </row>
    <row r="17191" spans="1:11" hidden="1" x14ac:dyDescent="0.35">
      <c r="A17191" t="s">
        <v>567</v>
      </c>
      <c r="B17191" t="s">
        <v>84</v>
      </c>
      <c r="C17191" t="s">
        <v>330</v>
      </c>
      <c r="D17191" t="s">
        <v>78</v>
      </c>
      <c r="E17191">
        <v>2024</v>
      </c>
      <c r="F17191" t="s">
        <v>506</v>
      </c>
      <c r="G17191" t="s">
        <v>309</v>
      </c>
      <c r="H17191">
        <v>-220.45</v>
      </c>
      <c r="I17191" t="s">
        <v>576</v>
      </c>
      <c r="J17191" t="s">
        <v>347</v>
      </c>
      <c r="K17191" t="s">
        <v>392</v>
      </c>
    </row>
    <row r="17192" spans="1:11" hidden="1" x14ac:dyDescent="0.35">
      <c r="A17192" t="s">
        <v>567</v>
      </c>
      <c r="B17192" t="s">
        <v>84</v>
      </c>
      <c r="C17192" t="s">
        <v>330</v>
      </c>
      <c r="D17192" t="s">
        <v>78</v>
      </c>
      <c r="E17192">
        <v>2024</v>
      </c>
      <c r="F17192" t="s">
        <v>506</v>
      </c>
      <c r="G17192" t="s">
        <v>309</v>
      </c>
      <c r="H17192">
        <v>-84.06</v>
      </c>
      <c r="I17192" t="s">
        <v>576</v>
      </c>
      <c r="J17192" t="s">
        <v>347</v>
      </c>
      <c r="K17192" t="s">
        <v>392</v>
      </c>
    </row>
    <row r="17193" spans="1:11" hidden="1" x14ac:dyDescent="0.35">
      <c r="A17193" t="s">
        <v>567</v>
      </c>
      <c r="B17193" t="s">
        <v>84</v>
      </c>
      <c r="C17193" t="s">
        <v>330</v>
      </c>
      <c r="D17193" t="s">
        <v>78</v>
      </c>
      <c r="E17193">
        <v>2024</v>
      </c>
      <c r="F17193" t="s">
        <v>71</v>
      </c>
      <c r="G17193" t="s">
        <v>310</v>
      </c>
      <c r="H17193">
        <v>-186.52</v>
      </c>
      <c r="I17193" t="s">
        <v>576</v>
      </c>
      <c r="J17193" t="s">
        <v>347</v>
      </c>
      <c r="K17193" t="s">
        <v>392</v>
      </c>
    </row>
    <row r="17194" spans="1:11" hidden="1" x14ac:dyDescent="0.35">
      <c r="A17194" t="s">
        <v>567</v>
      </c>
      <c r="B17194" t="s">
        <v>84</v>
      </c>
      <c r="C17194" t="s">
        <v>330</v>
      </c>
      <c r="D17194" t="s">
        <v>78</v>
      </c>
      <c r="E17194">
        <v>2024</v>
      </c>
      <c r="F17194" t="s">
        <v>71</v>
      </c>
      <c r="G17194" t="s">
        <v>310</v>
      </c>
      <c r="H17194">
        <v>-153.96</v>
      </c>
      <c r="I17194" t="s">
        <v>576</v>
      </c>
      <c r="J17194" t="s">
        <v>347</v>
      </c>
      <c r="K17194" t="s">
        <v>392</v>
      </c>
    </row>
    <row r="17195" spans="1:11" hidden="1" x14ac:dyDescent="0.35">
      <c r="A17195" t="s">
        <v>567</v>
      </c>
      <c r="B17195" t="s">
        <v>84</v>
      </c>
      <c r="C17195" t="s">
        <v>330</v>
      </c>
      <c r="D17195" t="s">
        <v>78</v>
      </c>
      <c r="E17195">
        <v>2024</v>
      </c>
      <c r="F17195" t="s">
        <v>71</v>
      </c>
      <c r="G17195" t="s">
        <v>310</v>
      </c>
      <c r="H17195">
        <v>-0.92</v>
      </c>
      <c r="I17195" t="s">
        <v>576</v>
      </c>
      <c r="J17195" t="s">
        <v>347</v>
      </c>
      <c r="K17195" t="s">
        <v>392</v>
      </c>
    </row>
    <row r="17196" spans="1:11" hidden="1" x14ac:dyDescent="0.35">
      <c r="A17196" t="s">
        <v>567</v>
      </c>
      <c r="B17196" t="s">
        <v>84</v>
      </c>
      <c r="C17196" t="s">
        <v>330</v>
      </c>
      <c r="D17196" t="s">
        <v>78</v>
      </c>
      <c r="E17196">
        <v>2024</v>
      </c>
      <c r="F17196" t="s">
        <v>71</v>
      </c>
      <c r="G17196" t="s">
        <v>310</v>
      </c>
      <c r="H17196">
        <v>-82.7</v>
      </c>
      <c r="I17196" t="s">
        <v>576</v>
      </c>
      <c r="J17196" t="s">
        <v>347</v>
      </c>
      <c r="K17196" t="s">
        <v>392</v>
      </c>
    </row>
    <row r="17197" spans="1:11" hidden="1" x14ac:dyDescent="0.35">
      <c r="A17197" t="s">
        <v>567</v>
      </c>
      <c r="B17197" t="s">
        <v>84</v>
      </c>
      <c r="C17197" t="s">
        <v>330</v>
      </c>
      <c r="D17197" t="s">
        <v>78</v>
      </c>
      <c r="E17197">
        <v>2024</v>
      </c>
      <c r="F17197" t="s">
        <v>71</v>
      </c>
      <c r="G17197" t="s">
        <v>310</v>
      </c>
      <c r="H17197">
        <v>-229.14</v>
      </c>
      <c r="I17197" t="s">
        <v>576</v>
      </c>
      <c r="J17197" t="s">
        <v>347</v>
      </c>
      <c r="K17197" t="s">
        <v>392</v>
      </c>
    </row>
    <row r="17198" spans="1:11" hidden="1" x14ac:dyDescent="0.35">
      <c r="A17198" t="s">
        <v>567</v>
      </c>
      <c r="B17198" t="s">
        <v>84</v>
      </c>
      <c r="C17198" t="s">
        <v>330</v>
      </c>
      <c r="D17198" t="s">
        <v>78</v>
      </c>
      <c r="E17198">
        <v>2024</v>
      </c>
      <c r="F17198" t="s">
        <v>71</v>
      </c>
      <c r="G17198" t="s">
        <v>310</v>
      </c>
      <c r="H17198">
        <v>-45.48</v>
      </c>
      <c r="I17198" t="s">
        <v>576</v>
      </c>
      <c r="J17198" t="s">
        <v>347</v>
      </c>
      <c r="K17198" t="s">
        <v>392</v>
      </c>
    </row>
    <row r="17199" spans="1:11" hidden="1" x14ac:dyDescent="0.35">
      <c r="A17199" t="s">
        <v>567</v>
      </c>
      <c r="B17199" t="s">
        <v>84</v>
      </c>
      <c r="C17199" t="s">
        <v>330</v>
      </c>
      <c r="D17199" t="s">
        <v>78</v>
      </c>
      <c r="E17199">
        <v>2024</v>
      </c>
      <c r="F17199" t="s">
        <v>71</v>
      </c>
      <c r="G17199" t="s">
        <v>310</v>
      </c>
      <c r="H17199">
        <v>-17.34</v>
      </c>
      <c r="I17199" t="s">
        <v>576</v>
      </c>
      <c r="J17199" t="s">
        <v>347</v>
      </c>
      <c r="K17199" t="s">
        <v>392</v>
      </c>
    </row>
    <row r="17200" spans="1:11" hidden="1" x14ac:dyDescent="0.35">
      <c r="A17200" t="s">
        <v>567</v>
      </c>
      <c r="B17200" t="s">
        <v>84</v>
      </c>
      <c r="C17200" t="s">
        <v>330</v>
      </c>
      <c r="D17200" t="s">
        <v>78</v>
      </c>
      <c r="E17200">
        <v>2024</v>
      </c>
      <c r="F17200" t="s">
        <v>148</v>
      </c>
      <c r="G17200" t="s">
        <v>308</v>
      </c>
      <c r="H17200">
        <v>-265.29000000000002</v>
      </c>
      <c r="I17200" t="s">
        <v>576</v>
      </c>
      <c r="J17200" t="s">
        <v>347</v>
      </c>
      <c r="K17200" t="s">
        <v>392</v>
      </c>
    </row>
    <row r="17201" spans="1:11" hidden="1" x14ac:dyDescent="0.35">
      <c r="A17201" t="s">
        <v>567</v>
      </c>
      <c r="B17201" t="s">
        <v>84</v>
      </c>
      <c r="C17201" t="s">
        <v>330</v>
      </c>
      <c r="D17201" t="s">
        <v>78</v>
      </c>
      <c r="E17201">
        <v>2024</v>
      </c>
      <c r="F17201" t="s">
        <v>148</v>
      </c>
      <c r="G17201" t="s">
        <v>308</v>
      </c>
      <c r="H17201">
        <v>-218.98</v>
      </c>
      <c r="I17201" t="s">
        <v>576</v>
      </c>
      <c r="J17201" t="s">
        <v>347</v>
      </c>
      <c r="K17201" t="s">
        <v>392</v>
      </c>
    </row>
    <row r="17202" spans="1:11" hidden="1" x14ac:dyDescent="0.35">
      <c r="A17202" t="s">
        <v>567</v>
      </c>
      <c r="B17202" t="s">
        <v>84</v>
      </c>
      <c r="C17202" t="s">
        <v>330</v>
      </c>
      <c r="D17202" t="s">
        <v>78</v>
      </c>
      <c r="E17202">
        <v>2024</v>
      </c>
      <c r="F17202" t="s">
        <v>148</v>
      </c>
      <c r="G17202" t="s">
        <v>308</v>
      </c>
      <c r="H17202">
        <v>-1.31</v>
      </c>
      <c r="I17202" t="s">
        <v>576</v>
      </c>
      <c r="J17202" t="s">
        <v>347</v>
      </c>
      <c r="K17202" t="s">
        <v>392</v>
      </c>
    </row>
    <row r="17203" spans="1:11" hidden="1" x14ac:dyDescent="0.35">
      <c r="A17203" t="s">
        <v>567</v>
      </c>
      <c r="B17203" t="s">
        <v>84</v>
      </c>
      <c r="C17203" t="s">
        <v>330</v>
      </c>
      <c r="D17203" t="s">
        <v>78</v>
      </c>
      <c r="E17203">
        <v>2024</v>
      </c>
      <c r="F17203" t="s">
        <v>148</v>
      </c>
      <c r="G17203" t="s">
        <v>308</v>
      </c>
      <c r="H17203">
        <v>-117.63</v>
      </c>
      <c r="I17203" t="s">
        <v>576</v>
      </c>
      <c r="J17203" t="s">
        <v>347</v>
      </c>
      <c r="K17203" t="s">
        <v>392</v>
      </c>
    </row>
    <row r="17204" spans="1:11" hidden="1" x14ac:dyDescent="0.35">
      <c r="A17204" t="s">
        <v>567</v>
      </c>
      <c r="B17204" t="s">
        <v>84</v>
      </c>
      <c r="C17204" t="s">
        <v>330</v>
      </c>
      <c r="D17204" t="s">
        <v>78</v>
      </c>
      <c r="E17204">
        <v>2024</v>
      </c>
      <c r="F17204" t="s">
        <v>148</v>
      </c>
      <c r="G17204" t="s">
        <v>308</v>
      </c>
      <c r="H17204">
        <v>-325.91000000000003</v>
      </c>
      <c r="I17204" t="s">
        <v>576</v>
      </c>
      <c r="J17204" t="s">
        <v>347</v>
      </c>
      <c r="K17204" t="s">
        <v>392</v>
      </c>
    </row>
    <row r="17205" spans="1:11" hidden="1" x14ac:dyDescent="0.35">
      <c r="A17205" t="s">
        <v>567</v>
      </c>
      <c r="B17205" t="s">
        <v>84</v>
      </c>
      <c r="C17205" t="s">
        <v>330</v>
      </c>
      <c r="D17205" t="s">
        <v>78</v>
      </c>
      <c r="E17205">
        <v>2024</v>
      </c>
      <c r="F17205" t="s">
        <v>148</v>
      </c>
      <c r="G17205" t="s">
        <v>308</v>
      </c>
      <c r="H17205">
        <v>-64.69</v>
      </c>
      <c r="I17205" t="s">
        <v>576</v>
      </c>
      <c r="J17205" t="s">
        <v>347</v>
      </c>
      <c r="K17205" t="s">
        <v>392</v>
      </c>
    </row>
    <row r="17206" spans="1:11" hidden="1" x14ac:dyDescent="0.35">
      <c r="A17206" t="s">
        <v>567</v>
      </c>
      <c r="B17206" t="s">
        <v>84</v>
      </c>
      <c r="C17206" t="s">
        <v>330</v>
      </c>
      <c r="D17206" t="s">
        <v>78</v>
      </c>
      <c r="E17206">
        <v>2024</v>
      </c>
      <c r="F17206" t="s">
        <v>148</v>
      </c>
      <c r="G17206" t="s">
        <v>308</v>
      </c>
      <c r="H17206">
        <v>-24.66</v>
      </c>
      <c r="I17206" t="s">
        <v>576</v>
      </c>
      <c r="J17206" t="s">
        <v>347</v>
      </c>
      <c r="K17206" t="s">
        <v>392</v>
      </c>
    </row>
    <row r="17207" spans="1:11" hidden="1" x14ac:dyDescent="0.35">
      <c r="A17207" t="s">
        <v>567</v>
      </c>
      <c r="B17207" t="s">
        <v>84</v>
      </c>
      <c r="C17207" t="s">
        <v>330</v>
      </c>
      <c r="D17207" t="s">
        <v>78</v>
      </c>
      <c r="E17207">
        <v>2024</v>
      </c>
      <c r="F17207" t="s">
        <v>156</v>
      </c>
      <c r="G17207" t="s">
        <v>307</v>
      </c>
      <c r="H17207">
        <v>-411.65</v>
      </c>
      <c r="I17207" t="s">
        <v>576</v>
      </c>
      <c r="J17207" t="s">
        <v>14</v>
      </c>
      <c r="K17207" t="s">
        <v>392</v>
      </c>
    </row>
    <row r="17208" spans="1:11" hidden="1" x14ac:dyDescent="0.35">
      <c r="A17208" t="s">
        <v>567</v>
      </c>
      <c r="B17208" t="s">
        <v>84</v>
      </c>
      <c r="C17208" t="s">
        <v>330</v>
      </c>
      <c r="D17208" t="s">
        <v>78</v>
      </c>
      <c r="E17208">
        <v>2024</v>
      </c>
      <c r="F17208" t="s">
        <v>156</v>
      </c>
      <c r="G17208" t="s">
        <v>307</v>
      </c>
      <c r="H17208">
        <v>-618.55999999999995</v>
      </c>
      <c r="I17208" t="s">
        <v>576</v>
      </c>
      <c r="J17208" t="s">
        <v>347</v>
      </c>
      <c r="K17208" t="s">
        <v>392</v>
      </c>
    </row>
    <row r="17209" spans="1:11" hidden="1" x14ac:dyDescent="0.35">
      <c r="A17209" t="s">
        <v>567</v>
      </c>
      <c r="B17209" t="s">
        <v>84</v>
      </c>
      <c r="C17209" t="s">
        <v>330</v>
      </c>
      <c r="D17209" t="s">
        <v>78</v>
      </c>
      <c r="E17209">
        <v>2024</v>
      </c>
      <c r="F17209" t="s">
        <v>156</v>
      </c>
      <c r="G17209" t="s">
        <v>307</v>
      </c>
      <c r="H17209">
        <v>-339.79</v>
      </c>
      <c r="I17209" t="s">
        <v>576</v>
      </c>
      <c r="J17209" t="s">
        <v>14</v>
      </c>
      <c r="K17209" t="s">
        <v>392</v>
      </c>
    </row>
    <row r="17210" spans="1:11" hidden="1" x14ac:dyDescent="0.35">
      <c r="A17210" t="s">
        <v>567</v>
      </c>
      <c r="B17210" t="s">
        <v>84</v>
      </c>
      <c r="C17210" t="s">
        <v>330</v>
      </c>
      <c r="D17210" t="s">
        <v>78</v>
      </c>
      <c r="E17210">
        <v>2024</v>
      </c>
      <c r="F17210" t="s">
        <v>156</v>
      </c>
      <c r="G17210" t="s">
        <v>307</v>
      </c>
      <c r="H17210">
        <v>-510.58</v>
      </c>
      <c r="I17210" t="s">
        <v>576</v>
      </c>
      <c r="J17210" t="s">
        <v>347</v>
      </c>
      <c r="K17210" t="s">
        <v>392</v>
      </c>
    </row>
    <row r="17211" spans="1:11" hidden="1" x14ac:dyDescent="0.35">
      <c r="A17211" t="s">
        <v>567</v>
      </c>
      <c r="B17211" t="s">
        <v>84</v>
      </c>
      <c r="C17211" t="s">
        <v>330</v>
      </c>
      <c r="D17211" t="s">
        <v>78</v>
      </c>
      <c r="E17211">
        <v>2024</v>
      </c>
      <c r="F17211" t="s">
        <v>156</v>
      </c>
      <c r="G17211" t="s">
        <v>307</v>
      </c>
      <c r="H17211">
        <v>-2.0299999999999998</v>
      </c>
      <c r="I17211" t="s">
        <v>576</v>
      </c>
      <c r="J17211" t="s">
        <v>14</v>
      </c>
      <c r="K17211" t="s">
        <v>392</v>
      </c>
    </row>
    <row r="17212" spans="1:11" hidden="1" x14ac:dyDescent="0.35">
      <c r="A17212" t="s">
        <v>567</v>
      </c>
      <c r="B17212" t="s">
        <v>84</v>
      </c>
      <c r="C17212" t="s">
        <v>330</v>
      </c>
      <c r="D17212" t="s">
        <v>78</v>
      </c>
      <c r="E17212">
        <v>2024</v>
      </c>
      <c r="F17212" t="s">
        <v>156</v>
      </c>
      <c r="G17212" t="s">
        <v>307</v>
      </c>
      <c r="H17212">
        <v>-3.06</v>
      </c>
      <c r="I17212" t="s">
        <v>576</v>
      </c>
      <c r="J17212" t="s">
        <v>347</v>
      </c>
      <c r="K17212" t="s">
        <v>392</v>
      </c>
    </row>
    <row r="17213" spans="1:11" hidden="1" x14ac:dyDescent="0.35">
      <c r="A17213" t="s">
        <v>567</v>
      </c>
      <c r="B17213" t="s">
        <v>84</v>
      </c>
      <c r="C17213" t="s">
        <v>330</v>
      </c>
      <c r="D17213" t="s">
        <v>78</v>
      </c>
      <c r="E17213">
        <v>2024</v>
      </c>
      <c r="F17213" t="s">
        <v>156</v>
      </c>
      <c r="G17213" t="s">
        <v>307</v>
      </c>
      <c r="H17213">
        <v>-182.51</v>
      </c>
      <c r="I17213" t="s">
        <v>576</v>
      </c>
      <c r="J17213" t="s">
        <v>14</v>
      </c>
      <c r="K17213" t="s">
        <v>392</v>
      </c>
    </row>
    <row r="17214" spans="1:11" hidden="1" x14ac:dyDescent="0.35">
      <c r="A17214" t="s">
        <v>567</v>
      </c>
      <c r="B17214" t="s">
        <v>84</v>
      </c>
      <c r="C17214" t="s">
        <v>330</v>
      </c>
      <c r="D17214" t="s">
        <v>78</v>
      </c>
      <c r="E17214">
        <v>2024</v>
      </c>
      <c r="F17214" t="s">
        <v>156</v>
      </c>
      <c r="G17214" t="s">
        <v>307</v>
      </c>
      <c r="H17214">
        <v>-274.25</v>
      </c>
      <c r="I17214" t="s">
        <v>576</v>
      </c>
      <c r="J17214" t="s">
        <v>347</v>
      </c>
      <c r="K17214" t="s">
        <v>392</v>
      </c>
    </row>
    <row r="17215" spans="1:11" hidden="1" x14ac:dyDescent="0.35">
      <c r="A17215" t="s">
        <v>567</v>
      </c>
      <c r="B17215" t="s">
        <v>84</v>
      </c>
      <c r="C17215" t="s">
        <v>330</v>
      </c>
      <c r="D17215" t="s">
        <v>78</v>
      </c>
      <c r="E17215">
        <v>2024</v>
      </c>
      <c r="F17215" t="s">
        <v>156</v>
      </c>
      <c r="G17215" t="s">
        <v>307</v>
      </c>
      <c r="H17215">
        <v>-505.71</v>
      </c>
      <c r="I17215" t="s">
        <v>576</v>
      </c>
      <c r="J17215" t="s">
        <v>14</v>
      </c>
      <c r="K17215" t="s">
        <v>392</v>
      </c>
    </row>
    <row r="17216" spans="1:11" hidden="1" x14ac:dyDescent="0.35">
      <c r="A17216" t="s">
        <v>567</v>
      </c>
      <c r="B17216" t="s">
        <v>84</v>
      </c>
      <c r="C17216" t="s">
        <v>330</v>
      </c>
      <c r="D17216" t="s">
        <v>78</v>
      </c>
      <c r="E17216">
        <v>2024</v>
      </c>
      <c r="F17216" t="s">
        <v>156</v>
      </c>
      <c r="G17216" t="s">
        <v>307</v>
      </c>
      <c r="H17216">
        <v>-759.9</v>
      </c>
      <c r="I17216" t="s">
        <v>576</v>
      </c>
      <c r="J17216" t="s">
        <v>347</v>
      </c>
      <c r="K17216" t="s">
        <v>392</v>
      </c>
    </row>
    <row r="17217" spans="1:11" hidden="1" x14ac:dyDescent="0.35">
      <c r="A17217" t="s">
        <v>567</v>
      </c>
      <c r="B17217" t="s">
        <v>84</v>
      </c>
      <c r="C17217" t="s">
        <v>330</v>
      </c>
      <c r="D17217" t="s">
        <v>78</v>
      </c>
      <c r="E17217">
        <v>2024</v>
      </c>
      <c r="F17217" t="s">
        <v>156</v>
      </c>
      <c r="G17217" t="s">
        <v>307</v>
      </c>
      <c r="H17217">
        <v>-100.37</v>
      </c>
      <c r="I17217" t="s">
        <v>576</v>
      </c>
      <c r="J17217" t="s">
        <v>14</v>
      </c>
      <c r="K17217" t="s">
        <v>392</v>
      </c>
    </row>
    <row r="17218" spans="1:11" hidden="1" x14ac:dyDescent="0.35">
      <c r="A17218" t="s">
        <v>567</v>
      </c>
      <c r="B17218" t="s">
        <v>84</v>
      </c>
      <c r="C17218" t="s">
        <v>330</v>
      </c>
      <c r="D17218" t="s">
        <v>78</v>
      </c>
      <c r="E17218">
        <v>2024</v>
      </c>
      <c r="F17218" t="s">
        <v>156</v>
      </c>
      <c r="G17218" t="s">
        <v>307</v>
      </c>
      <c r="H17218">
        <v>-150.82</v>
      </c>
      <c r="I17218" t="s">
        <v>576</v>
      </c>
      <c r="J17218" t="s">
        <v>347</v>
      </c>
      <c r="K17218" t="s">
        <v>392</v>
      </c>
    </row>
    <row r="17219" spans="1:11" hidden="1" x14ac:dyDescent="0.35">
      <c r="A17219" t="s">
        <v>567</v>
      </c>
      <c r="B17219" t="s">
        <v>84</v>
      </c>
      <c r="C17219" t="s">
        <v>330</v>
      </c>
      <c r="D17219" t="s">
        <v>78</v>
      </c>
      <c r="E17219">
        <v>2024</v>
      </c>
      <c r="F17219" t="s">
        <v>156</v>
      </c>
      <c r="G17219" t="s">
        <v>307</v>
      </c>
      <c r="H17219">
        <v>-38.26</v>
      </c>
      <c r="I17219" t="s">
        <v>576</v>
      </c>
      <c r="J17219" t="s">
        <v>14</v>
      </c>
      <c r="K17219" t="s">
        <v>392</v>
      </c>
    </row>
    <row r="17220" spans="1:11" hidden="1" x14ac:dyDescent="0.35">
      <c r="A17220" t="s">
        <v>567</v>
      </c>
      <c r="B17220" t="s">
        <v>84</v>
      </c>
      <c r="C17220" t="s">
        <v>330</v>
      </c>
      <c r="D17220" t="s">
        <v>78</v>
      </c>
      <c r="E17220">
        <v>2024</v>
      </c>
      <c r="F17220" t="s">
        <v>156</v>
      </c>
      <c r="G17220" t="s">
        <v>307</v>
      </c>
      <c r="H17220">
        <v>-57.5</v>
      </c>
      <c r="I17220" t="s">
        <v>576</v>
      </c>
      <c r="J17220" t="s">
        <v>347</v>
      </c>
      <c r="K17220" t="s">
        <v>392</v>
      </c>
    </row>
    <row r="17221" spans="1:11" hidden="1" x14ac:dyDescent="0.35">
      <c r="A17221" t="s">
        <v>567</v>
      </c>
      <c r="B17221" t="s">
        <v>84</v>
      </c>
      <c r="C17221" t="s">
        <v>372</v>
      </c>
      <c r="D17221" t="s">
        <v>78</v>
      </c>
      <c r="E17221">
        <v>2024</v>
      </c>
      <c r="F17221" t="s">
        <v>500</v>
      </c>
      <c r="G17221" t="s">
        <v>311</v>
      </c>
      <c r="H17221">
        <v>237.6</v>
      </c>
      <c r="I17221" t="s">
        <v>576</v>
      </c>
      <c r="J17221" t="s">
        <v>14</v>
      </c>
      <c r="K17221" t="s">
        <v>401</v>
      </c>
    </row>
    <row r="17222" spans="1:11" hidden="1" x14ac:dyDescent="0.35">
      <c r="A17222" t="s">
        <v>567</v>
      </c>
      <c r="B17222" t="s">
        <v>84</v>
      </c>
      <c r="C17222" t="s">
        <v>372</v>
      </c>
      <c r="D17222" t="s">
        <v>78</v>
      </c>
      <c r="E17222">
        <v>2024</v>
      </c>
      <c r="F17222" t="s">
        <v>500</v>
      </c>
      <c r="G17222" t="s">
        <v>311</v>
      </c>
      <c r="H17222">
        <v>215.97</v>
      </c>
      <c r="I17222" t="s">
        <v>576</v>
      </c>
      <c r="J17222" t="s">
        <v>347</v>
      </c>
      <c r="K17222" t="s">
        <v>401</v>
      </c>
    </row>
    <row r="17223" spans="1:11" hidden="1" x14ac:dyDescent="0.35">
      <c r="A17223" t="s">
        <v>567</v>
      </c>
      <c r="B17223" t="s">
        <v>84</v>
      </c>
      <c r="C17223" t="s">
        <v>372</v>
      </c>
      <c r="D17223" t="s">
        <v>78</v>
      </c>
      <c r="E17223">
        <v>2024</v>
      </c>
      <c r="F17223" t="s">
        <v>500</v>
      </c>
      <c r="G17223" t="s">
        <v>311</v>
      </c>
      <c r="H17223">
        <v>10.73</v>
      </c>
      <c r="I17223" t="s">
        <v>576</v>
      </c>
      <c r="J17223" t="s">
        <v>14</v>
      </c>
      <c r="K17223" t="s">
        <v>401</v>
      </c>
    </row>
    <row r="17224" spans="1:11" hidden="1" x14ac:dyDescent="0.35">
      <c r="A17224" t="s">
        <v>567</v>
      </c>
      <c r="B17224" t="s">
        <v>84</v>
      </c>
      <c r="C17224" t="s">
        <v>372</v>
      </c>
      <c r="D17224" t="s">
        <v>78</v>
      </c>
      <c r="E17224">
        <v>2024</v>
      </c>
      <c r="F17224" t="s">
        <v>500</v>
      </c>
      <c r="G17224" t="s">
        <v>311</v>
      </c>
      <c r="H17224">
        <v>9.75</v>
      </c>
      <c r="I17224" t="s">
        <v>576</v>
      </c>
      <c r="J17224" t="s">
        <v>347</v>
      </c>
      <c r="K17224" t="s">
        <v>401</v>
      </c>
    </row>
    <row r="17225" spans="1:11" hidden="1" x14ac:dyDescent="0.35">
      <c r="A17225" t="s">
        <v>567</v>
      </c>
      <c r="B17225" t="s">
        <v>84</v>
      </c>
      <c r="C17225" t="s">
        <v>372</v>
      </c>
      <c r="D17225" t="s">
        <v>78</v>
      </c>
      <c r="E17225">
        <v>2024</v>
      </c>
      <c r="F17225" t="s">
        <v>506</v>
      </c>
      <c r="G17225" t="s">
        <v>309</v>
      </c>
      <c r="H17225">
        <v>50.71</v>
      </c>
      <c r="I17225" t="s">
        <v>576</v>
      </c>
      <c r="J17225" t="s">
        <v>347</v>
      </c>
      <c r="K17225" t="s">
        <v>401</v>
      </c>
    </row>
    <row r="17226" spans="1:11" hidden="1" x14ac:dyDescent="0.35">
      <c r="A17226" t="s">
        <v>567</v>
      </c>
      <c r="B17226" t="s">
        <v>84</v>
      </c>
      <c r="C17226" t="s">
        <v>372</v>
      </c>
      <c r="D17226" t="s">
        <v>78</v>
      </c>
      <c r="E17226">
        <v>2024</v>
      </c>
      <c r="F17226" t="s">
        <v>506</v>
      </c>
      <c r="G17226" t="s">
        <v>309</v>
      </c>
      <c r="H17226">
        <v>2.29</v>
      </c>
      <c r="I17226" t="s">
        <v>576</v>
      </c>
      <c r="J17226" t="s">
        <v>347</v>
      </c>
      <c r="K17226" t="s">
        <v>401</v>
      </c>
    </row>
    <row r="17227" spans="1:11" hidden="1" x14ac:dyDescent="0.35">
      <c r="A17227" t="s">
        <v>567</v>
      </c>
      <c r="B17227" t="s">
        <v>84</v>
      </c>
      <c r="C17227" t="s">
        <v>372</v>
      </c>
      <c r="D17227" t="s">
        <v>78</v>
      </c>
      <c r="E17227">
        <v>2024</v>
      </c>
      <c r="F17227" t="s">
        <v>71</v>
      </c>
      <c r="G17227" t="s">
        <v>310</v>
      </c>
      <c r="H17227">
        <v>4.32</v>
      </c>
      <c r="I17227" t="s">
        <v>576</v>
      </c>
      <c r="J17227" t="s">
        <v>347</v>
      </c>
      <c r="K17227" t="s">
        <v>401</v>
      </c>
    </row>
    <row r="17228" spans="1:11" hidden="1" x14ac:dyDescent="0.35">
      <c r="A17228" t="s">
        <v>567</v>
      </c>
      <c r="B17228" t="s">
        <v>84</v>
      </c>
      <c r="C17228" t="s">
        <v>372</v>
      </c>
      <c r="D17228" t="s">
        <v>78</v>
      </c>
      <c r="E17228">
        <v>2024</v>
      </c>
      <c r="F17228" t="s">
        <v>71</v>
      </c>
      <c r="G17228" t="s">
        <v>310</v>
      </c>
      <c r="H17228">
        <v>0.2</v>
      </c>
      <c r="I17228" t="s">
        <v>576</v>
      </c>
      <c r="J17228" t="s">
        <v>347</v>
      </c>
      <c r="K17228" t="s">
        <v>401</v>
      </c>
    </row>
    <row r="17229" spans="1:11" hidden="1" x14ac:dyDescent="0.35">
      <c r="A17229" t="s">
        <v>567</v>
      </c>
      <c r="B17229" t="s">
        <v>84</v>
      </c>
      <c r="C17229" t="s">
        <v>372</v>
      </c>
      <c r="D17229" t="s">
        <v>78</v>
      </c>
      <c r="E17229">
        <v>2024</v>
      </c>
      <c r="F17229" t="s">
        <v>148</v>
      </c>
      <c r="G17229" t="s">
        <v>308</v>
      </c>
      <c r="H17229">
        <v>1.08</v>
      </c>
      <c r="I17229" t="s">
        <v>576</v>
      </c>
      <c r="J17229" t="s">
        <v>347</v>
      </c>
      <c r="K17229" t="s">
        <v>401</v>
      </c>
    </row>
    <row r="17230" spans="1:11" hidden="1" x14ac:dyDescent="0.35">
      <c r="A17230" t="s">
        <v>567</v>
      </c>
      <c r="B17230" t="s">
        <v>84</v>
      </c>
      <c r="C17230" t="s">
        <v>372</v>
      </c>
      <c r="D17230" t="s">
        <v>78</v>
      </c>
      <c r="E17230">
        <v>2024</v>
      </c>
      <c r="F17230" t="s">
        <v>148</v>
      </c>
      <c r="G17230" t="s">
        <v>308</v>
      </c>
      <c r="H17230">
        <v>0.05</v>
      </c>
      <c r="I17230" t="s">
        <v>576</v>
      </c>
      <c r="J17230" t="s">
        <v>347</v>
      </c>
      <c r="K17230" t="s">
        <v>401</v>
      </c>
    </row>
    <row r="17231" spans="1:11" hidden="1" x14ac:dyDescent="0.35">
      <c r="A17231" t="s">
        <v>567</v>
      </c>
      <c r="B17231" t="s">
        <v>84</v>
      </c>
      <c r="C17231" t="s">
        <v>372</v>
      </c>
      <c r="D17231" t="s">
        <v>78</v>
      </c>
      <c r="E17231">
        <v>2024</v>
      </c>
      <c r="F17231" t="s">
        <v>156</v>
      </c>
      <c r="G17231" t="s">
        <v>307</v>
      </c>
      <c r="H17231">
        <v>35.659999999999997</v>
      </c>
      <c r="I17231" t="s">
        <v>576</v>
      </c>
      <c r="J17231" t="s">
        <v>14</v>
      </c>
      <c r="K17231" t="s">
        <v>401</v>
      </c>
    </row>
    <row r="17232" spans="1:11" hidden="1" x14ac:dyDescent="0.35">
      <c r="A17232" t="s">
        <v>567</v>
      </c>
      <c r="B17232" t="s">
        <v>84</v>
      </c>
      <c r="C17232" t="s">
        <v>372</v>
      </c>
      <c r="D17232" t="s">
        <v>78</v>
      </c>
      <c r="E17232">
        <v>2024</v>
      </c>
      <c r="F17232" t="s">
        <v>156</v>
      </c>
      <c r="G17232" t="s">
        <v>307</v>
      </c>
      <c r="H17232">
        <v>36.799999999999997</v>
      </c>
      <c r="I17232" t="s">
        <v>576</v>
      </c>
      <c r="J17232" t="s">
        <v>347</v>
      </c>
      <c r="K17232" t="s">
        <v>401</v>
      </c>
    </row>
    <row r="17233" spans="1:11" hidden="1" x14ac:dyDescent="0.35">
      <c r="A17233" t="s">
        <v>567</v>
      </c>
      <c r="B17233" t="s">
        <v>84</v>
      </c>
      <c r="C17233" t="s">
        <v>372</v>
      </c>
      <c r="D17233" t="s">
        <v>78</v>
      </c>
      <c r="E17233">
        <v>2024</v>
      </c>
      <c r="F17233" t="s">
        <v>156</v>
      </c>
      <c r="G17233" t="s">
        <v>307</v>
      </c>
      <c r="H17233">
        <v>1.61</v>
      </c>
      <c r="I17233" t="s">
        <v>576</v>
      </c>
      <c r="J17233" t="s">
        <v>14</v>
      </c>
      <c r="K17233" t="s">
        <v>401</v>
      </c>
    </row>
    <row r="17234" spans="1:11" hidden="1" x14ac:dyDescent="0.35">
      <c r="A17234" t="s">
        <v>567</v>
      </c>
      <c r="B17234" t="s">
        <v>84</v>
      </c>
      <c r="C17234" t="s">
        <v>372</v>
      </c>
      <c r="D17234" t="s">
        <v>78</v>
      </c>
      <c r="E17234">
        <v>2024</v>
      </c>
      <c r="F17234" t="s">
        <v>156</v>
      </c>
      <c r="G17234" t="s">
        <v>307</v>
      </c>
      <c r="H17234">
        <v>1.66</v>
      </c>
      <c r="I17234" t="s">
        <v>576</v>
      </c>
      <c r="J17234" t="s">
        <v>347</v>
      </c>
      <c r="K17234" t="s">
        <v>401</v>
      </c>
    </row>
    <row r="17235" spans="1:11" hidden="1" x14ac:dyDescent="0.35">
      <c r="A17235" t="s">
        <v>567</v>
      </c>
      <c r="B17235" t="s">
        <v>84</v>
      </c>
      <c r="C17235" t="s">
        <v>336</v>
      </c>
      <c r="D17235" t="s">
        <v>78</v>
      </c>
      <c r="E17235">
        <v>2024</v>
      </c>
      <c r="F17235" t="s">
        <v>500</v>
      </c>
      <c r="G17235" t="s">
        <v>311</v>
      </c>
      <c r="H17235">
        <v>3728.26</v>
      </c>
      <c r="I17235" t="s">
        <v>576</v>
      </c>
      <c r="J17235" t="s">
        <v>14</v>
      </c>
      <c r="K17235" t="s">
        <v>394</v>
      </c>
    </row>
    <row r="17236" spans="1:11" hidden="1" x14ac:dyDescent="0.35">
      <c r="A17236" t="s">
        <v>567</v>
      </c>
      <c r="B17236" t="s">
        <v>84</v>
      </c>
      <c r="C17236" t="s">
        <v>336</v>
      </c>
      <c r="D17236" t="s">
        <v>78</v>
      </c>
      <c r="E17236">
        <v>2024</v>
      </c>
      <c r="F17236" t="s">
        <v>500</v>
      </c>
      <c r="G17236" t="s">
        <v>311</v>
      </c>
      <c r="H17236">
        <v>3416.47</v>
      </c>
      <c r="I17236" t="s">
        <v>576</v>
      </c>
      <c r="J17236" t="s">
        <v>347</v>
      </c>
      <c r="K17236" t="s">
        <v>394</v>
      </c>
    </row>
    <row r="17237" spans="1:11" hidden="1" x14ac:dyDescent="0.35">
      <c r="A17237" t="s">
        <v>567</v>
      </c>
      <c r="B17237" t="s">
        <v>84</v>
      </c>
      <c r="C17237" t="s">
        <v>336</v>
      </c>
      <c r="D17237" t="s">
        <v>78</v>
      </c>
      <c r="E17237">
        <v>2024</v>
      </c>
      <c r="F17237" t="s">
        <v>500</v>
      </c>
      <c r="G17237" t="s">
        <v>311</v>
      </c>
      <c r="H17237">
        <v>220.45</v>
      </c>
      <c r="I17237" t="s">
        <v>576</v>
      </c>
      <c r="J17237" t="s">
        <v>14</v>
      </c>
      <c r="K17237" t="s">
        <v>394</v>
      </c>
    </row>
    <row r="17238" spans="1:11" hidden="1" x14ac:dyDescent="0.35">
      <c r="A17238" t="s">
        <v>567</v>
      </c>
      <c r="B17238" t="s">
        <v>84</v>
      </c>
      <c r="C17238" t="s">
        <v>336</v>
      </c>
      <c r="D17238" t="s">
        <v>78</v>
      </c>
      <c r="E17238">
        <v>2024</v>
      </c>
      <c r="F17238" t="s">
        <v>500</v>
      </c>
      <c r="G17238" t="s">
        <v>311</v>
      </c>
      <c r="H17238">
        <v>202.03</v>
      </c>
      <c r="I17238" t="s">
        <v>576</v>
      </c>
      <c r="J17238" t="s">
        <v>347</v>
      </c>
      <c r="K17238" t="s">
        <v>394</v>
      </c>
    </row>
    <row r="17239" spans="1:11" hidden="1" x14ac:dyDescent="0.35">
      <c r="A17239" t="s">
        <v>567</v>
      </c>
      <c r="B17239" t="s">
        <v>84</v>
      </c>
      <c r="C17239" t="s">
        <v>336</v>
      </c>
      <c r="D17239" t="s">
        <v>78</v>
      </c>
      <c r="E17239">
        <v>2024</v>
      </c>
      <c r="F17239" t="s">
        <v>500</v>
      </c>
      <c r="G17239" t="s">
        <v>311</v>
      </c>
      <c r="H17239">
        <v>6675.14</v>
      </c>
      <c r="I17239" t="s">
        <v>576</v>
      </c>
      <c r="J17239" t="s">
        <v>14</v>
      </c>
      <c r="K17239" t="s">
        <v>394</v>
      </c>
    </row>
    <row r="17240" spans="1:11" hidden="1" x14ac:dyDescent="0.35">
      <c r="A17240" t="s">
        <v>567</v>
      </c>
      <c r="B17240" t="s">
        <v>84</v>
      </c>
      <c r="C17240" t="s">
        <v>336</v>
      </c>
      <c r="D17240" t="s">
        <v>78</v>
      </c>
      <c r="E17240">
        <v>2024</v>
      </c>
      <c r="F17240" t="s">
        <v>500</v>
      </c>
      <c r="G17240" t="s">
        <v>311</v>
      </c>
      <c r="H17240">
        <v>6116.89</v>
      </c>
      <c r="I17240" t="s">
        <v>576</v>
      </c>
      <c r="J17240" t="s">
        <v>347</v>
      </c>
      <c r="K17240" t="s">
        <v>394</v>
      </c>
    </row>
    <row r="17241" spans="1:11" hidden="1" x14ac:dyDescent="0.35">
      <c r="A17241" t="s">
        <v>567</v>
      </c>
      <c r="B17241" t="s">
        <v>84</v>
      </c>
      <c r="C17241" t="s">
        <v>336</v>
      </c>
      <c r="D17241" t="s">
        <v>78</v>
      </c>
      <c r="E17241">
        <v>2024</v>
      </c>
      <c r="F17241" t="s">
        <v>500</v>
      </c>
      <c r="G17241" t="s">
        <v>311</v>
      </c>
      <c r="H17241">
        <v>597.20000000000005</v>
      </c>
      <c r="I17241" t="s">
        <v>576</v>
      </c>
      <c r="J17241" t="s">
        <v>14</v>
      </c>
      <c r="K17241" t="s">
        <v>394</v>
      </c>
    </row>
    <row r="17242" spans="1:11" hidden="1" x14ac:dyDescent="0.35">
      <c r="A17242" t="s">
        <v>567</v>
      </c>
      <c r="B17242" t="s">
        <v>84</v>
      </c>
      <c r="C17242" t="s">
        <v>336</v>
      </c>
      <c r="D17242" t="s">
        <v>78</v>
      </c>
      <c r="E17242">
        <v>2024</v>
      </c>
      <c r="F17242" t="s">
        <v>500</v>
      </c>
      <c r="G17242" t="s">
        <v>311</v>
      </c>
      <c r="H17242">
        <v>547.25</v>
      </c>
      <c r="I17242" t="s">
        <v>576</v>
      </c>
      <c r="J17242" t="s">
        <v>347</v>
      </c>
      <c r="K17242" t="s">
        <v>394</v>
      </c>
    </row>
    <row r="17243" spans="1:11" hidden="1" x14ac:dyDescent="0.35">
      <c r="A17243" t="s">
        <v>567</v>
      </c>
      <c r="B17243" t="s">
        <v>84</v>
      </c>
      <c r="C17243" t="s">
        <v>336</v>
      </c>
      <c r="D17243" t="s">
        <v>78</v>
      </c>
      <c r="E17243">
        <v>2024</v>
      </c>
      <c r="F17243" t="s">
        <v>506</v>
      </c>
      <c r="G17243" t="s">
        <v>309</v>
      </c>
      <c r="H17243">
        <v>637.97</v>
      </c>
      <c r="I17243" t="s">
        <v>576</v>
      </c>
      <c r="J17243" t="s">
        <v>347</v>
      </c>
      <c r="K17243" t="s">
        <v>394</v>
      </c>
    </row>
    <row r="17244" spans="1:11" hidden="1" x14ac:dyDescent="0.35">
      <c r="A17244" t="s">
        <v>567</v>
      </c>
      <c r="B17244" t="s">
        <v>84</v>
      </c>
      <c r="C17244" t="s">
        <v>336</v>
      </c>
      <c r="D17244" t="s">
        <v>78</v>
      </c>
      <c r="E17244">
        <v>2024</v>
      </c>
      <c r="F17244" t="s">
        <v>506</v>
      </c>
      <c r="G17244" t="s">
        <v>309</v>
      </c>
      <c r="H17244">
        <v>37.72</v>
      </c>
      <c r="I17244" t="s">
        <v>576</v>
      </c>
      <c r="J17244" t="s">
        <v>347</v>
      </c>
      <c r="K17244" t="s">
        <v>394</v>
      </c>
    </row>
    <row r="17245" spans="1:11" hidden="1" x14ac:dyDescent="0.35">
      <c r="A17245" t="s">
        <v>567</v>
      </c>
      <c r="B17245" t="s">
        <v>84</v>
      </c>
      <c r="C17245" t="s">
        <v>336</v>
      </c>
      <c r="D17245" t="s">
        <v>78</v>
      </c>
      <c r="E17245">
        <v>2024</v>
      </c>
      <c r="F17245" t="s">
        <v>506</v>
      </c>
      <c r="G17245" t="s">
        <v>309</v>
      </c>
      <c r="H17245">
        <v>1142.24</v>
      </c>
      <c r="I17245" t="s">
        <v>576</v>
      </c>
      <c r="J17245" t="s">
        <v>347</v>
      </c>
      <c r="K17245" t="s">
        <v>394</v>
      </c>
    </row>
    <row r="17246" spans="1:11" hidden="1" x14ac:dyDescent="0.35">
      <c r="A17246" t="s">
        <v>567</v>
      </c>
      <c r="B17246" t="s">
        <v>84</v>
      </c>
      <c r="C17246" t="s">
        <v>336</v>
      </c>
      <c r="D17246" t="s">
        <v>78</v>
      </c>
      <c r="E17246">
        <v>2024</v>
      </c>
      <c r="F17246" t="s">
        <v>506</v>
      </c>
      <c r="G17246" t="s">
        <v>309</v>
      </c>
      <c r="H17246">
        <v>102.19</v>
      </c>
      <c r="I17246" t="s">
        <v>576</v>
      </c>
      <c r="J17246" t="s">
        <v>347</v>
      </c>
      <c r="K17246" t="s">
        <v>394</v>
      </c>
    </row>
    <row r="17247" spans="1:11" hidden="1" x14ac:dyDescent="0.35">
      <c r="A17247" t="s">
        <v>567</v>
      </c>
      <c r="B17247" t="s">
        <v>84</v>
      </c>
      <c r="C17247" t="s">
        <v>336</v>
      </c>
      <c r="D17247" t="s">
        <v>78</v>
      </c>
      <c r="E17247">
        <v>2024</v>
      </c>
      <c r="F17247" t="s">
        <v>71</v>
      </c>
      <c r="G17247" t="s">
        <v>310</v>
      </c>
      <c r="H17247">
        <v>-23.25</v>
      </c>
      <c r="I17247" t="s">
        <v>576</v>
      </c>
      <c r="J17247" t="s">
        <v>347</v>
      </c>
      <c r="K17247" t="s">
        <v>394</v>
      </c>
    </row>
    <row r="17248" spans="1:11" hidden="1" x14ac:dyDescent="0.35">
      <c r="A17248" t="s">
        <v>567</v>
      </c>
      <c r="B17248" t="s">
        <v>84</v>
      </c>
      <c r="C17248" t="s">
        <v>336</v>
      </c>
      <c r="D17248" t="s">
        <v>78</v>
      </c>
      <c r="E17248">
        <v>2024</v>
      </c>
      <c r="F17248" t="s">
        <v>71</v>
      </c>
      <c r="G17248" t="s">
        <v>310</v>
      </c>
      <c r="H17248">
        <v>-1.37</v>
      </c>
      <c r="I17248" t="s">
        <v>576</v>
      </c>
      <c r="J17248" t="s">
        <v>347</v>
      </c>
      <c r="K17248" t="s">
        <v>394</v>
      </c>
    </row>
    <row r="17249" spans="1:11" hidden="1" x14ac:dyDescent="0.35">
      <c r="A17249" t="s">
        <v>567</v>
      </c>
      <c r="B17249" t="s">
        <v>84</v>
      </c>
      <c r="C17249" t="s">
        <v>336</v>
      </c>
      <c r="D17249" t="s">
        <v>78</v>
      </c>
      <c r="E17249">
        <v>2024</v>
      </c>
      <c r="F17249" t="s">
        <v>71</v>
      </c>
      <c r="G17249" t="s">
        <v>310</v>
      </c>
      <c r="H17249">
        <v>-41.63</v>
      </c>
      <c r="I17249" t="s">
        <v>576</v>
      </c>
      <c r="J17249" t="s">
        <v>347</v>
      </c>
      <c r="K17249" t="s">
        <v>394</v>
      </c>
    </row>
    <row r="17250" spans="1:11" hidden="1" x14ac:dyDescent="0.35">
      <c r="A17250" t="s">
        <v>567</v>
      </c>
      <c r="B17250" t="s">
        <v>84</v>
      </c>
      <c r="C17250" t="s">
        <v>336</v>
      </c>
      <c r="D17250" t="s">
        <v>78</v>
      </c>
      <c r="E17250">
        <v>2024</v>
      </c>
      <c r="F17250" t="s">
        <v>71</v>
      </c>
      <c r="G17250" t="s">
        <v>310</v>
      </c>
      <c r="H17250">
        <v>-3.72</v>
      </c>
      <c r="I17250" t="s">
        <v>576</v>
      </c>
      <c r="J17250" t="s">
        <v>347</v>
      </c>
      <c r="K17250" t="s">
        <v>394</v>
      </c>
    </row>
    <row r="17251" spans="1:11" hidden="1" x14ac:dyDescent="0.35">
      <c r="A17251" t="s">
        <v>567</v>
      </c>
      <c r="B17251" t="s">
        <v>84</v>
      </c>
      <c r="C17251" t="s">
        <v>336</v>
      </c>
      <c r="D17251" t="s">
        <v>78</v>
      </c>
      <c r="E17251">
        <v>2024</v>
      </c>
      <c r="F17251" t="s">
        <v>148</v>
      </c>
      <c r="G17251" t="s">
        <v>308</v>
      </c>
      <c r="H17251">
        <v>33.22</v>
      </c>
      <c r="I17251" t="s">
        <v>576</v>
      </c>
      <c r="J17251" t="s">
        <v>347</v>
      </c>
      <c r="K17251" t="s">
        <v>394</v>
      </c>
    </row>
    <row r="17252" spans="1:11" hidden="1" x14ac:dyDescent="0.35">
      <c r="A17252" t="s">
        <v>567</v>
      </c>
      <c r="B17252" t="s">
        <v>84</v>
      </c>
      <c r="C17252" t="s">
        <v>336</v>
      </c>
      <c r="D17252" t="s">
        <v>78</v>
      </c>
      <c r="E17252">
        <v>2024</v>
      </c>
      <c r="F17252" t="s">
        <v>148</v>
      </c>
      <c r="G17252" t="s">
        <v>308</v>
      </c>
      <c r="H17252">
        <v>1.96</v>
      </c>
      <c r="I17252" t="s">
        <v>576</v>
      </c>
      <c r="J17252" t="s">
        <v>347</v>
      </c>
      <c r="K17252" t="s">
        <v>394</v>
      </c>
    </row>
    <row r="17253" spans="1:11" hidden="1" x14ac:dyDescent="0.35">
      <c r="A17253" t="s">
        <v>567</v>
      </c>
      <c r="B17253" t="s">
        <v>84</v>
      </c>
      <c r="C17253" t="s">
        <v>336</v>
      </c>
      <c r="D17253" t="s">
        <v>78</v>
      </c>
      <c r="E17253">
        <v>2024</v>
      </c>
      <c r="F17253" t="s">
        <v>148</v>
      </c>
      <c r="G17253" t="s">
        <v>308</v>
      </c>
      <c r="H17253">
        <v>59.5</v>
      </c>
      <c r="I17253" t="s">
        <v>576</v>
      </c>
      <c r="J17253" t="s">
        <v>347</v>
      </c>
      <c r="K17253" t="s">
        <v>394</v>
      </c>
    </row>
    <row r="17254" spans="1:11" hidden="1" x14ac:dyDescent="0.35">
      <c r="A17254" t="s">
        <v>567</v>
      </c>
      <c r="B17254" t="s">
        <v>84</v>
      </c>
      <c r="C17254" t="s">
        <v>336</v>
      </c>
      <c r="D17254" t="s">
        <v>78</v>
      </c>
      <c r="E17254">
        <v>2024</v>
      </c>
      <c r="F17254" t="s">
        <v>148</v>
      </c>
      <c r="G17254" t="s">
        <v>308</v>
      </c>
      <c r="H17254">
        <v>5.32</v>
      </c>
      <c r="I17254" t="s">
        <v>576</v>
      </c>
      <c r="J17254" t="s">
        <v>347</v>
      </c>
      <c r="K17254" t="s">
        <v>394</v>
      </c>
    </row>
    <row r="17255" spans="1:11" hidden="1" x14ac:dyDescent="0.35">
      <c r="A17255" t="s">
        <v>567</v>
      </c>
      <c r="B17255" t="s">
        <v>84</v>
      </c>
      <c r="C17255" t="s">
        <v>336</v>
      </c>
      <c r="D17255" t="s">
        <v>78</v>
      </c>
      <c r="E17255">
        <v>2024</v>
      </c>
      <c r="F17255" t="s">
        <v>156</v>
      </c>
      <c r="G17255" t="s">
        <v>307</v>
      </c>
      <c r="H17255">
        <v>64.47</v>
      </c>
      <c r="I17255" t="s">
        <v>576</v>
      </c>
      <c r="J17255" t="s">
        <v>14</v>
      </c>
      <c r="K17255" t="s">
        <v>394</v>
      </c>
    </row>
    <row r="17256" spans="1:11" hidden="1" x14ac:dyDescent="0.35">
      <c r="A17256" t="s">
        <v>567</v>
      </c>
      <c r="B17256" t="s">
        <v>84</v>
      </c>
      <c r="C17256" t="s">
        <v>336</v>
      </c>
      <c r="D17256" t="s">
        <v>78</v>
      </c>
      <c r="E17256">
        <v>2024</v>
      </c>
      <c r="F17256" t="s">
        <v>156</v>
      </c>
      <c r="G17256" t="s">
        <v>307</v>
      </c>
      <c r="H17256">
        <v>394.07</v>
      </c>
      <c r="I17256" t="s">
        <v>576</v>
      </c>
      <c r="J17256" t="s">
        <v>347</v>
      </c>
      <c r="K17256" t="s">
        <v>394</v>
      </c>
    </row>
    <row r="17257" spans="1:11" hidden="1" x14ac:dyDescent="0.35">
      <c r="A17257" t="s">
        <v>567</v>
      </c>
      <c r="B17257" t="s">
        <v>84</v>
      </c>
      <c r="C17257" t="s">
        <v>336</v>
      </c>
      <c r="D17257" t="s">
        <v>78</v>
      </c>
      <c r="E17257">
        <v>2024</v>
      </c>
      <c r="F17257" t="s">
        <v>156</v>
      </c>
      <c r="G17257" t="s">
        <v>307</v>
      </c>
      <c r="H17257">
        <v>3.81</v>
      </c>
      <c r="I17257" t="s">
        <v>576</v>
      </c>
      <c r="J17257" t="s">
        <v>14</v>
      </c>
      <c r="K17257" t="s">
        <v>394</v>
      </c>
    </row>
    <row r="17258" spans="1:11" hidden="1" x14ac:dyDescent="0.35">
      <c r="A17258" t="s">
        <v>567</v>
      </c>
      <c r="B17258" t="s">
        <v>84</v>
      </c>
      <c r="C17258" t="s">
        <v>336</v>
      </c>
      <c r="D17258" t="s">
        <v>78</v>
      </c>
      <c r="E17258">
        <v>2024</v>
      </c>
      <c r="F17258" t="s">
        <v>156</v>
      </c>
      <c r="G17258" t="s">
        <v>307</v>
      </c>
      <c r="H17258">
        <v>23.3</v>
      </c>
      <c r="I17258" t="s">
        <v>576</v>
      </c>
      <c r="J17258" t="s">
        <v>347</v>
      </c>
      <c r="K17258" t="s">
        <v>394</v>
      </c>
    </row>
    <row r="17259" spans="1:11" hidden="1" x14ac:dyDescent="0.35">
      <c r="A17259" t="s">
        <v>567</v>
      </c>
      <c r="B17259" t="s">
        <v>84</v>
      </c>
      <c r="C17259" t="s">
        <v>336</v>
      </c>
      <c r="D17259" t="s">
        <v>78</v>
      </c>
      <c r="E17259">
        <v>2024</v>
      </c>
      <c r="F17259" t="s">
        <v>156</v>
      </c>
      <c r="G17259" t="s">
        <v>307</v>
      </c>
      <c r="H17259">
        <v>115.43</v>
      </c>
      <c r="I17259" t="s">
        <v>576</v>
      </c>
      <c r="J17259" t="s">
        <v>14</v>
      </c>
      <c r="K17259" t="s">
        <v>394</v>
      </c>
    </row>
    <row r="17260" spans="1:11" hidden="1" x14ac:dyDescent="0.35">
      <c r="A17260" t="s">
        <v>567</v>
      </c>
      <c r="B17260" t="s">
        <v>84</v>
      </c>
      <c r="C17260" t="s">
        <v>336</v>
      </c>
      <c r="D17260" t="s">
        <v>78</v>
      </c>
      <c r="E17260">
        <v>2024</v>
      </c>
      <c r="F17260" t="s">
        <v>156</v>
      </c>
      <c r="G17260" t="s">
        <v>307</v>
      </c>
      <c r="H17260">
        <v>705.55</v>
      </c>
      <c r="I17260" t="s">
        <v>576</v>
      </c>
      <c r="J17260" t="s">
        <v>347</v>
      </c>
      <c r="K17260" t="s">
        <v>394</v>
      </c>
    </row>
    <row r="17261" spans="1:11" hidden="1" x14ac:dyDescent="0.35">
      <c r="A17261" t="s">
        <v>567</v>
      </c>
      <c r="B17261" t="s">
        <v>84</v>
      </c>
      <c r="C17261" t="s">
        <v>336</v>
      </c>
      <c r="D17261" t="s">
        <v>78</v>
      </c>
      <c r="E17261">
        <v>2024</v>
      </c>
      <c r="F17261" t="s">
        <v>156</v>
      </c>
      <c r="G17261" t="s">
        <v>307</v>
      </c>
      <c r="H17261">
        <v>10.33</v>
      </c>
      <c r="I17261" t="s">
        <v>576</v>
      </c>
      <c r="J17261" t="s">
        <v>14</v>
      </c>
      <c r="K17261" t="s">
        <v>394</v>
      </c>
    </row>
    <row r="17262" spans="1:11" hidden="1" x14ac:dyDescent="0.35">
      <c r="A17262" t="s">
        <v>567</v>
      </c>
      <c r="B17262" t="s">
        <v>84</v>
      </c>
      <c r="C17262" t="s">
        <v>336</v>
      </c>
      <c r="D17262" t="s">
        <v>78</v>
      </c>
      <c r="E17262">
        <v>2024</v>
      </c>
      <c r="F17262" t="s">
        <v>156</v>
      </c>
      <c r="G17262" t="s">
        <v>307</v>
      </c>
      <c r="H17262">
        <v>63.12</v>
      </c>
      <c r="I17262" t="s">
        <v>576</v>
      </c>
      <c r="J17262" t="s">
        <v>347</v>
      </c>
      <c r="K17262" t="s">
        <v>394</v>
      </c>
    </row>
    <row r="17263" spans="1:11" hidden="1" x14ac:dyDescent="0.35">
      <c r="A17263" t="s">
        <v>567</v>
      </c>
      <c r="B17263" t="s">
        <v>84</v>
      </c>
      <c r="C17263" t="s">
        <v>337</v>
      </c>
      <c r="D17263" t="s">
        <v>78</v>
      </c>
      <c r="E17263">
        <v>2024</v>
      </c>
      <c r="F17263" t="s">
        <v>500</v>
      </c>
      <c r="G17263" t="s">
        <v>311</v>
      </c>
      <c r="H17263">
        <v>5778.8</v>
      </c>
      <c r="I17263" t="s">
        <v>576</v>
      </c>
      <c r="J17263" t="s">
        <v>347</v>
      </c>
      <c r="K17263" t="s">
        <v>395</v>
      </c>
    </row>
    <row r="17264" spans="1:11" hidden="1" x14ac:dyDescent="0.35">
      <c r="A17264" t="s">
        <v>567</v>
      </c>
      <c r="B17264" t="s">
        <v>84</v>
      </c>
      <c r="C17264" t="s">
        <v>337</v>
      </c>
      <c r="D17264" t="s">
        <v>78</v>
      </c>
      <c r="E17264">
        <v>2024</v>
      </c>
      <c r="F17264" t="s">
        <v>500</v>
      </c>
      <c r="G17264" t="s">
        <v>311</v>
      </c>
      <c r="H17264">
        <v>649.29999999999995</v>
      </c>
      <c r="I17264" t="s">
        <v>576</v>
      </c>
      <c r="J17264" t="s">
        <v>347</v>
      </c>
      <c r="K17264" t="s">
        <v>395</v>
      </c>
    </row>
    <row r="17265" spans="1:11" hidden="1" x14ac:dyDescent="0.35">
      <c r="A17265" t="s">
        <v>567</v>
      </c>
      <c r="B17265" t="s">
        <v>84</v>
      </c>
      <c r="C17265" t="s">
        <v>337</v>
      </c>
      <c r="D17265" t="s">
        <v>78</v>
      </c>
      <c r="E17265">
        <v>2024</v>
      </c>
      <c r="F17265" t="s">
        <v>500</v>
      </c>
      <c r="G17265" t="s">
        <v>311</v>
      </c>
      <c r="H17265">
        <v>8169.43</v>
      </c>
      <c r="I17265" t="s">
        <v>576</v>
      </c>
      <c r="J17265" t="s">
        <v>347</v>
      </c>
      <c r="K17265" t="s">
        <v>395</v>
      </c>
    </row>
    <row r="17266" spans="1:11" hidden="1" x14ac:dyDescent="0.35">
      <c r="A17266" t="s">
        <v>567</v>
      </c>
      <c r="B17266" t="s">
        <v>84</v>
      </c>
      <c r="C17266" t="s">
        <v>337</v>
      </c>
      <c r="D17266" t="s">
        <v>78</v>
      </c>
      <c r="E17266">
        <v>2024</v>
      </c>
      <c r="F17266" t="s">
        <v>500</v>
      </c>
      <c r="G17266" t="s">
        <v>311</v>
      </c>
      <c r="H17266">
        <v>885.41</v>
      </c>
      <c r="I17266" t="s">
        <v>576</v>
      </c>
      <c r="J17266" t="s">
        <v>347</v>
      </c>
      <c r="K17266" t="s">
        <v>395</v>
      </c>
    </row>
    <row r="17267" spans="1:11" hidden="1" x14ac:dyDescent="0.35">
      <c r="A17267" t="s">
        <v>567</v>
      </c>
      <c r="B17267" t="s">
        <v>84</v>
      </c>
      <c r="C17267" t="s">
        <v>337</v>
      </c>
      <c r="D17267" t="s">
        <v>78</v>
      </c>
      <c r="E17267">
        <v>2024</v>
      </c>
      <c r="F17267" t="s">
        <v>506</v>
      </c>
      <c r="G17267" t="s">
        <v>309</v>
      </c>
      <c r="H17267">
        <v>811.87</v>
      </c>
      <c r="I17267" t="s">
        <v>576</v>
      </c>
      <c r="J17267" t="s">
        <v>347</v>
      </c>
      <c r="K17267" t="s">
        <v>395</v>
      </c>
    </row>
    <row r="17268" spans="1:11" hidden="1" x14ac:dyDescent="0.35">
      <c r="A17268" t="s">
        <v>567</v>
      </c>
      <c r="B17268" t="s">
        <v>84</v>
      </c>
      <c r="C17268" t="s">
        <v>337</v>
      </c>
      <c r="D17268" t="s">
        <v>78</v>
      </c>
      <c r="E17268">
        <v>2024</v>
      </c>
      <c r="F17268" t="s">
        <v>506</v>
      </c>
      <c r="G17268" t="s">
        <v>309</v>
      </c>
      <c r="H17268">
        <v>91.22</v>
      </c>
      <c r="I17268" t="s">
        <v>576</v>
      </c>
      <c r="J17268" t="s">
        <v>347</v>
      </c>
      <c r="K17268" t="s">
        <v>395</v>
      </c>
    </row>
    <row r="17269" spans="1:11" hidden="1" x14ac:dyDescent="0.35">
      <c r="A17269" t="s">
        <v>567</v>
      </c>
      <c r="B17269" t="s">
        <v>84</v>
      </c>
      <c r="C17269" t="s">
        <v>337</v>
      </c>
      <c r="D17269" t="s">
        <v>78</v>
      </c>
      <c r="E17269">
        <v>2024</v>
      </c>
      <c r="F17269" t="s">
        <v>506</v>
      </c>
      <c r="G17269" t="s">
        <v>309</v>
      </c>
      <c r="H17269">
        <v>1147.73</v>
      </c>
      <c r="I17269" t="s">
        <v>576</v>
      </c>
      <c r="J17269" t="s">
        <v>347</v>
      </c>
      <c r="K17269" t="s">
        <v>395</v>
      </c>
    </row>
    <row r="17270" spans="1:11" hidden="1" x14ac:dyDescent="0.35">
      <c r="A17270" t="s">
        <v>567</v>
      </c>
      <c r="B17270" t="s">
        <v>84</v>
      </c>
      <c r="C17270" t="s">
        <v>337</v>
      </c>
      <c r="D17270" t="s">
        <v>78</v>
      </c>
      <c r="E17270">
        <v>2024</v>
      </c>
      <c r="F17270" t="s">
        <v>506</v>
      </c>
      <c r="G17270" t="s">
        <v>309</v>
      </c>
      <c r="H17270">
        <v>124.39</v>
      </c>
      <c r="I17270" t="s">
        <v>576</v>
      </c>
      <c r="J17270" t="s">
        <v>347</v>
      </c>
      <c r="K17270" t="s">
        <v>395</v>
      </c>
    </row>
    <row r="17271" spans="1:11" hidden="1" x14ac:dyDescent="0.35">
      <c r="A17271" t="s">
        <v>567</v>
      </c>
      <c r="B17271" t="s">
        <v>84</v>
      </c>
      <c r="C17271" t="s">
        <v>337</v>
      </c>
      <c r="D17271" t="s">
        <v>78</v>
      </c>
      <c r="E17271">
        <v>2024</v>
      </c>
      <c r="F17271" t="s">
        <v>71</v>
      </c>
      <c r="G17271" t="s">
        <v>310</v>
      </c>
      <c r="H17271">
        <v>171.24</v>
      </c>
      <c r="I17271" t="s">
        <v>576</v>
      </c>
      <c r="J17271" t="s">
        <v>347</v>
      </c>
      <c r="K17271" t="s">
        <v>395</v>
      </c>
    </row>
    <row r="17272" spans="1:11" hidden="1" x14ac:dyDescent="0.35">
      <c r="A17272" t="s">
        <v>567</v>
      </c>
      <c r="B17272" t="s">
        <v>84</v>
      </c>
      <c r="C17272" t="s">
        <v>337</v>
      </c>
      <c r="D17272" t="s">
        <v>78</v>
      </c>
      <c r="E17272">
        <v>2024</v>
      </c>
      <c r="F17272" t="s">
        <v>71</v>
      </c>
      <c r="G17272" t="s">
        <v>310</v>
      </c>
      <c r="H17272">
        <v>19.239999999999998</v>
      </c>
      <c r="I17272" t="s">
        <v>576</v>
      </c>
      <c r="J17272" t="s">
        <v>347</v>
      </c>
      <c r="K17272" t="s">
        <v>395</v>
      </c>
    </row>
    <row r="17273" spans="1:11" hidden="1" x14ac:dyDescent="0.35">
      <c r="A17273" t="s">
        <v>567</v>
      </c>
      <c r="B17273" t="s">
        <v>84</v>
      </c>
      <c r="C17273" t="s">
        <v>337</v>
      </c>
      <c r="D17273" t="s">
        <v>78</v>
      </c>
      <c r="E17273">
        <v>2024</v>
      </c>
      <c r="F17273" t="s">
        <v>71</v>
      </c>
      <c r="G17273" t="s">
        <v>310</v>
      </c>
      <c r="H17273">
        <v>242.08</v>
      </c>
      <c r="I17273" t="s">
        <v>576</v>
      </c>
      <c r="J17273" t="s">
        <v>347</v>
      </c>
      <c r="K17273" t="s">
        <v>395</v>
      </c>
    </row>
    <row r="17274" spans="1:11" hidden="1" x14ac:dyDescent="0.35">
      <c r="A17274" t="s">
        <v>567</v>
      </c>
      <c r="B17274" t="s">
        <v>84</v>
      </c>
      <c r="C17274" t="s">
        <v>337</v>
      </c>
      <c r="D17274" t="s">
        <v>78</v>
      </c>
      <c r="E17274">
        <v>2024</v>
      </c>
      <c r="F17274" t="s">
        <v>71</v>
      </c>
      <c r="G17274" t="s">
        <v>310</v>
      </c>
      <c r="H17274">
        <v>26.24</v>
      </c>
      <c r="I17274" t="s">
        <v>576</v>
      </c>
      <c r="J17274" t="s">
        <v>347</v>
      </c>
      <c r="K17274" t="s">
        <v>395</v>
      </c>
    </row>
    <row r="17275" spans="1:11" hidden="1" x14ac:dyDescent="0.35">
      <c r="A17275" t="s">
        <v>567</v>
      </c>
      <c r="B17275" t="s">
        <v>84</v>
      </c>
      <c r="C17275" t="s">
        <v>337</v>
      </c>
      <c r="D17275" t="s">
        <v>78</v>
      </c>
      <c r="E17275">
        <v>2024</v>
      </c>
      <c r="F17275" t="s">
        <v>148</v>
      </c>
      <c r="G17275" t="s">
        <v>308</v>
      </c>
      <c r="H17275">
        <v>74.650000000000006</v>
      </c>
      <c r="I17275" t="s">
        <v>576</v>
      </c>
      <c r="J17275" t="s">
        <v>347</v>
      </c>
      <c r="K17275" t="s">
        <v>395</v>
      </c>
    </row>
    <row r="17276" spans="1:11" hidden="1" x14ac:dyDescent="0.35">
      <c r="A17276" t="s">
        <v>567</v>
      </c>
      <c r="B17276" t="s">
        <v>84</v>
      </c>
      <c r="C17276" t="s">
        <v>337</v>
      </c>
      <c r="D17276" t="s">
        <v>78</v>
      </c>
      <c r="E17276">
        <v>2024</v>
      </c>
      <c r="F17276" t="s">
        <v>148</v>
      </c>
      <c r="G17276" t="s">
        <v>308</v>
      </c>
      <c r="H17276">
        <v>8.39</v>
      </c>
      <c r="I17276" t="s">
        <v>576</v>
      </c>
      <c r="J17276" t="s">
        <v>347</v>
      </c>
      <c r="K17276" t="s">
        <v>395</v>
      </c>
    </row>
    <row r="17277" spans="1:11" hidden="1" x14ac:dyDescent="0.35">
      <c r="A17277" t="s">
        <v>567</v>
      </c>
      <c r="B17277" t="s">
        <v>84</v>
      </c>
      <c r="C17277" t="s">
        <v>337</v>
      </c>
      <c r="D17277" t="s">
        <v>78</v>
      </c>
      <c r="E17277">
        <v>2024</v>
      </c>
      <c r="F17277" t="s">
        <v>148</v>
      </c>
      <c r="G17277" t="s">
        <v>308</v>
      </c>
      <c r="H17277">
        <v>105.52</v>
      </c>
      <c r="I17277" t="s">
        <v>576</v>
      </c>
      <c r="J17277" t="s">
        <v>347</v>
      </c>
      <c r="K17277" t="s">
        <v>395</v>
      </c>
    </row>
    <row r="17278" spans="1:11" hidden="1" x14ac:dyDescent="0.35">
      <c r="A17278" t="s">
        <v>567</v>
      </c>
      <c r="B17278" t="s">
        <v>84</v>
      </c>
      <c r="C17278" t="s">
        <v>337</v>
      </c>
      <c r="D17278" t="s">
        <v>78</v>
      </c>
      <c r="E17278">
        <v>2024</v>
      </c>
      <c r="F17278" t="s">
        <v>148</v>
      </c>
      <c r="G17278" t="s">
        <v>308</v>
      </c>
      <c r="H17278">
        <v>11.44</v>
      </c>
      <c r="I17278" t="s">
        <v>576</v>
      </c>
      <c r="J17278" t="s">
        <v>347</v>
      </c>
      <c r="K17278" t="s">
        <v>395</v>
      </c>
    </row>
    <row r="17279" spans="1:11" hidden="1" x14ac:dyDescent="0.35">
      <c r="A17279" t="s">
        <v>567</v>
      </c>
      <c r="B17279" t="s">
        <v>84</v>
      </c>
      <c r="C17279" t="s">
        <v>337</v>
      </c>
      <c r="D17279" t="s">
        <v>78</v>
      </c>
      <c r="E17279">
        <v>2024</v>
      </c>
      <c r="F17279" t="s">
        <v>156</v>
      </c>
      <c r="G17279" t="s">
        <v>307</v>
      </c>
      <c r="H17279">
        <v>340.64</v>
      </c>
      <c r="I17279" t="s">
        <v>576</v>
      </c>
      <c r="J17279" t="s">
        <v>347</v>
      </c>
      <c r="K17279" t="s">
        <v>395</v>
      </c>
    </row>
    <row r="17280" spans="1:11" hidden="1" x14ac:dyDescent="0.35">
      <c r="A17280" t="s">
        <v>567</v>
      </c>
      <c r="B17280" t="s">
        <v>84</v>
      </c>
      <c r="C17280" t="s">
        <v>337</v>
      </c>
      <c r="D17280" t="s">
        <v>78</v>
      </c>
      <c r="E17280">
        <v>2024</v>
      </c>
      <c r="F17280" t="s">
        <v>156</v>
      </c>
      <c r="G17280" t="s">
        <v>307</v>
      </c>
      <c r="H17280">
        <v>38.270000000000003</v>
      </c>
      <c r="I17280" t="s">
        <v>576</v>
      </c>
      <c r="J17280" t="s">
        <v>347</v>
      </c>
      <c r="K17280" t="s">
        <v>395</v>
      </c>
    </row>
    <row r="17281" spans="1:11" hidden="1" x14ac:dyDescent="0.35">
      <c r="A17281" t="s">
        <v>567</v>
      </c>
      <c r="B17281" t="s">
        <v>84</v>
      </c>
      <c r="C17281" t="s">
        <v>337</v>
      </c>
      <c r="D17281" t="s">
        <v>78</v>
      </c>
      <c r="E17281">
        <v>2024</v>
      </c>
      <c r="F17281" t="s">
        <v>156</v>
      </c>
      <c r="G17281" t="s">
        <v>307</v>
      </c>
      <c r="H17281">
        <v>481.57</v>
      </c>
      <c r="I17281" t="s">
        <v>576</v>
      </c>
      <c r="J17281" t="s">
        <v>347</v>
      </c>
      <c r="K17281" t="s">
        <v>395</v>
      </c>
    </row>
    <row r="17282" spans="1:11" hidden="1" x14ac:dyDescent="0.35">
      <c r="A17282" t="s">
        <v>567</v>
      </c>
      <c r="B17282" t="s">
        <v>84</v>
      </c>
      <c r="C17282" t="s">
        <v>337</v>
      </c>
      <c r="D17282" t="s">
        <v>78</v>
      </c>
      <c r="E17282">
        <v>2024</v>
      </c>
      <c r="F17282" t="s">
        <v>156</v>
      </c>
      <c r="G17282" t="s">
        <v>307</v>
      </c>
      <c r="H17282">
        <v>52.19</v>
      </c>
      <c r="I17282" t="s">
        <v>576</v>
      </c>
      <c r="J17282" t="s">
        <v>347</v>
      </c>
      <c r="K17282" t="s">
        <v>395</v>
      </c>
    </row>
    <row r="17283" spans="1:11" hidden="1" x14ac:dyDescent="0.35">
      <c r="A17283" t="s">
        <v>567</v>
      </c>
      <c r="B17283" t="s">
        <v>84</v>
      </c>
      <c r="C17283" t="s">
        <v>338</v>
      </c>
      <c r="D17283" t="s">
        <v>78</v>
      </c>
      <c r="E17283">
        <v>2024</v>
      </c>
      <c r="F17283" t="s">
        <v>506</v>
      </c>
      <c r="G17283" t="s">
        <v>309</v>
      </c>
      <c r="H17283">
        <v>1175.96</v>
      </c>
      <c r="I17283" t="s">
        <v>576</v>
      </c>
      <c r="J17283" t="s">
        <v>347</v>
      </c>
      <c r="K17283" t="s">
        <v>396</v>
      </c>
    </row>
    <row r="17284" spans="1:11" hidden="1" x14ac:dyDescent="0.35">
      <c r="A17284" t="s">
        <v>567</v>
      </c>
      <c r="B17284" t="s">
        <v>84</v>
      </c>
      <c r="C17284" t="s">
        <v>338</v>
      </c>
      <c r="D17284" t="s">
        <v>78</v>
      </c>
      <c r="E17284">
        <v>2024</v>
      </c>
      <c r="F17284" t="s">
        <v>506</v>
      </c>
      <c r="G17284" t="s">
        <v>309</v>
      </c>
      <c r="H17284">
        <v>1846.68</v>
      </c>
      <c r="I17284" t="s">
        <v>576</v>
      </c>
      <c r="J17284" t="s">
        <v>347</v>
      </c>
      <c r="K17284" t="s">
        <v>396</v>
      </c>
    </row>
    <row r="17285" spans="1:11" hidden="1" x14ac:dyDescent="0.35">
      <c r="A17285" t="s">
        <v>567</v>
      </c>
      <c r="B17285" t="s">
        <v>84</v>
      </c>
      <c r="C17285" t="s">
        <v>338</v>
      </c>
      <c r="D17285" t="s">
        <v>78</v>
      </c>
      <c r="E17285">
        <v>2024</v>
      </c>
      <c r="F17285" t="s">
        <v>506</v>
      </c>
      <c r="G17285" t="s">
        <v>309</v>
      </c>
      <c r="H17285">
        <v>52.81</v>
      </c>
      <c r="I17285" t="s">
        <v>576</v>
      </c>
      <c r="J17285" t="s">
        <v>347</v>
      </c>
      <c r="K17285" t="s">
        <v>396</v>
      </c>
    </row>
    <row r="17286" spans="1:11" hidden="1" x14ac:dyDescent="0.35">
      <c r="A17286" t="s">
        <v>567</v>
      </c>
      <c r="B17286" t="s">
        <v>84</v>
      </c>
      <c r="C17286" t="s">
        <v>338</v>
      </c>
      <c r="D17286" t="s">
        <v>78</v>
      </c>
      <c r="E17286">
        <v>2024</v>
      </c>
      <c r="F17286" t="s">
        <v>500</v>
      </c>
      <c r="G17286" t="s">
        <v>311</v>
      </c>
      <c r="H17286">
        <v>6177.18</v>
      </c>
      <c r="I17286" t="s">
        <v>576</v>
      </c>
      <c r="J17286" t="s">
        <v>14</v>
      </c>
      <c r="K17286" t="s">
        <v>396</v>
      </c>
    </row>
    <row r="17287" spans="1:11" hidden="1" x14ac:dyDescent="0.35">
      <c r="A17287" t="s">
        <v>567</v>
      </c>
      <c r="B17287" t="s">
        <v>84</v>
      </c>
      <c r="C17287" t="s">
        <v>338</v>
      </c>
      <c r="D17287" t="s">
        <v>78</v>
      </c>
      <c r="E17287">
        <v>2024</v>
      </c>
      <c r="F17287" t="s">
        <v>500</v>
      </c>
      <c r="G17287" t="s">
        <v>311</v>
      </c>
      <c r="H17287">
        <v>5553.85</v>
      </c>
      <c r="I17287" t="s">
        <v>576</v>
      </c>
      <c r="J17287" t="s">
        <v>347</v>
      </c>
      <c r="K17287" t="s">
        <v>396</v>
      </c>
    </row>
    <row r="17288" spans="1:11" hidden="1" x14ac:dyDescent="0.35">
      <c r="A17288" t="s">
        <v>567</v>
      </c>
      <c r="B17288" t="s">
        <v>84</v>
      </c>
      <c r="C17288" t="s">
        <v>338</v>
      </c>
      <c r="D17288" t="s">
        <v>78</v>
      </c>
      <c r="E17288">
        <v>2024</v>
      </c>
      <c r="F17288" t="s">
        <v>500</v>
      </c>
      <c r="G17288" t="s">
        <v>311</v>
      </c>
      <c r="H17288">
        <v>9700.39</v>
      </c>
      <c r="I17288" t="s">
        <v>576</v>
      </c>
      <c r="J17288" t="s">
        <v>14</v>
      </c>
      <c r="K17288" t="s">
        <v>396</v>
      </c>
    </row>
    <row r="17289" spans="1:11" hidden="1" x14ac:dyDescent="0.35">
      <c r="A17289" t="s">
        <v>567</v>
      </c>
      <c r="B17289" t="s">
        <v>84</v>
      </c>
      <c r="C17289" t="s">
        <v>338</v>
      </c>
      <c r="D17289" t="s">
        <v>78</v>
      </c>
      <c r="E17289">
        <v>2024</v>
      </c>
      <c r="F17289" t="s">
        <v>500</v>
      </c>
      <c r="G17289" t="s">
        <v>311</v>
      </c>
      <c r="H17289">
        <v>8721.5499999999993</v>
      </c>
      <c r="I17289" t="s">
        <v>576</v>
      </c>
      <c r="J17289" t="s">
        <v>347</v>
      </c>
      <c r="K17289" t="s">
        <v>396</v>
      </c>
    </row>
    <row r="17290" spans="1:11" hidden="1" x14ac:dyDescent="0.35">
      <c r="A17290" t="s">
        <v>567</v>
      </c>
      <c r="B17290" t="s">
        <v>84</v>
      </c>
      <c r="C17290" t="s">
        <v>338</v>
      </c>
      <c r="D17290" t="s">
        <v>78</v>
      </c>
      <c r="E17290">
        <v>2024</v>
      </c>
      <c r="F17290" t="s">
        <v>500</v>
      </c>
      <c r="G17290" t="s">
        <v>311</v>
      </c>
      <c r="H17290">
        <v>277.42</v>
      </c>
      <c r="I17290" t="s">
        <v>576</v>
      </c>
      <c r="J17290" t="s">
        <v>14</v>
      </c>
      <c r="K17290" t="s">
        <v>396</v>
      </c>
    </row>
    <row r="17291" spans="1:11" hidden="1" x14ac:dyDescent="0.35">
      <c r="A17291" t="s">
        <v>567</v>
      </c>
      <c r="B17291" t="s">
        <v>84</v>
      </c>
      <c r="C17291" t="s">
        <v>338</v>
      </c>
      <c r="D17291" t="s">
        <v>78</v>
      </c>
      <c r="E17291">
        <v>2024</v>
      </c>
      <c r="F17291" t="s">
        <v>500</v>
      </c>
      <c r="G17291" t="s">
        <v>311</v>
      </c>
      <c r="H17291">
        <v>249.42</v>
      </c>
      <c r="I17291" t="s">
        <v>576</v>
      </c>
      <c r="J17291" t="s">
        <v>347</v>
      </c>
      <c r="K17291" t="s">
        <v>396</v>
      </c>
    </row>
    <row r="17292" spans="1:11" hidden="1" x14ac:dyDescent="0.35">
      <c r="A17292" t="s">
        <v>567</v>
      </c>
      <c r="B17292" t="s">
        <v>84</v>
      </c>
      <c r="C17292" t="s">
        <v>338</v>
      </c>
      <c r="D17292" t="s">
        <v>78</v>
      </c>
      <c r="E17292">
        <v>2024</v>
      </c>
      <c r="F17292" t="s">
        <v>71</v>
      </c>
      <c r="G17292" t="s">
        <v>310</v>
      </c>
      <c r="H17292">
        <v>464.25</v>
      </c>
      <c r="I17292" t="s">
        <v>576</v>
      </c>
      <c r="J17292" t="s">
        <v>347</v>
      </c>
      <c r="K17292" t="s">
        <v>396</v>
      </c>
    </row>
    <row r="17293" spans="1:11" hidden="1" x14ac:dyDescent="0.35">
      <c r="A17293" t="s">
        <v>567</v>
      </c>
      <c r="B17293" t="s">
        <v>84</v>
      </c>
      <c r="C17293" t="s">
        <v>338</v>
      </c>
      <c r="D17293" t="s">
        <v>78</v>
      </c>
      <c r="E17293">
        <v>2024</v>
      </c>
      <c r="F17293" t="s">
        <v>71</v>
      </c>
      <c r="G17293" t="s">
        <v>310</v>
      </c>
      <c r="H17293">
        <v>729.04</v>
      </c>
      <c r="I17293" t="s">
        <v>576</v>
      </c>
      <c r="J17293" t="s">
        <v>347</v>
      </c>
      <c r="K17293" t="s">
        <v>396</v>
      </c>
    </row>
    <row r="17294" spans="1:11" hidden="1" x14ac:dyDescent="0.35">
      <c r="A17294" t="s">
        <v>567</v>
      </c>
      <c r="B17294" t="s">
        <v>84</v>
      </c>
      <c r="C17294" t="s">
        <v>338</v>
      </c>
      <c r="D17294" t="s">
        <v>78</v>
      </c>
      <c r="E17294">
        <v>2024</v>
      </c>
      <c r="F17294" t="s">
        <v>71</v>
      </c>
      <c r="G17294" t="s">
        <v>310</v>
      </c>
      <c r="H17294">
        <v>20.85</v>
      </c>
      <c r="I17294" t="s">
        <v>576</v>
      </c>
      <c r="J17294" t="s">
        <v>347</v>
      </c>
      <c r="K17294" t="s">
        <v>396</v>
      </c>
    </row>
    <row r="17295" spans="1:11" hidden="1" x14ac:dyDescent="0.35">
      <c r="A17295" t="s">
        <v>567</v>
      </c>
      <c r="B17295" t="s">
        <v>84</v>
      </c>
      <c r="C17295" t="s">
        <v>338</v>
      </c>
      <c r="D17295" t="s">
        <v>78</v>
      </c>
      <c r="E17295">
        <v>2024</v>
      </c>
      <c r="F17295" t="s">
        <v>148</v>
      </c>
      <c r="G17295" t="s">
        <v>308</v>
      </c>
      <c r="H17295">
        <v>108.35</v>
      </c>
      <c r="I17295" t="s">
        <v>576</v>
      </c>
      <c r="J17295" t="s">
        <v>347</v>
      </c>
      <c r="K17295" t="s">
        <v>396</v>
      </c>
    </row>
    <row r="17296" spans="1:11" hidden="1" x14ac:dyDescent="0.35">
      <c r="A17296" t="s">
        <v>567</v>
      </c>
      <c r="B17296" t="s">
        <v>84</v>
      </c>
      <c r="C17296" t="s">
        <v>338</v>
      </c>
      <c r="D17296" t="s">
        <v>78</v>
      </c>
      <c r="E17296">
        <v>2024</v>
      </c>
      <c r="F17296" t="s">
        <v>148</v>
      </c>
      <c r="G17296" t="s">
        <v>308</v>
      </c>
      <c r="H17296">
        <v>170.17</v>
      </c>
      <c r="I17296" t="s">
        <v>576</v>
      </c>
      <c r="J17296" t="s">
        <v>347</v>
      </c>
      <c r="K17296" t="s">
        <v>396</v>
      </c>
    </row>
    <row r="17297" spans="1:11" hidden="1" x14ac:dyDescent="0.35">
      <c r="A17297" t="s">
        <v>567</v>
      </c>
      <c r="B17297" t="s">
        <v>84</v>
      </c>
      <c r="C17297" t="s">
        <v>338</v>
      </c>
      <c r="D17297" t="s">
        <v>78</v>
      </c>
      <c r="E17297">
        <v>2024</v>
      </c>
      <c r="F17297" t="s">
        <v>148</v>
      </c>
      <c r="G17297" t="s">
        <v>308</v>
      </c>
      <c r="H17297">
        <v>4.8600000000000003</v>
      </c>
      <c r="I17297" t="s">
        <v>576</v>
      </c>
      <c r="J17297" t="s">
        <v>347</v>
      </c>
      <c r="K17297" t="s">
        <v>396</v>
      </c>
    </row>
    <row r="17298" spans="1:11" hidden="1" x14ac:dyDescent="0.35">
      <c r="A17298" t="s">
        <v>567</v>
      </c>
      <c r="B17298" t="s">
        <v>84</v>
      </c>
      <c r="C17298" t="s">
        <v>338</v>
      </c>
      <c r="D17298" t="s">
        <v>78</v>
      </c>
      <c r="E17298">
        <v>2024</v>
      </c>
      <c r="F17298" t="s">
        <v>156</v>
      </c>
      <c r="G17298" t="s">
        <v>307</v>
      </c>
      <c r="H17298">
        <v>109.14</v>
      </c>
      <c r="I17298" t="s">
        <v>576</v>
      </c>
      <c r="J17298" t="s">
        <v>14</v>
      </c>
      <c r="K17298" t="s">
        <v>396</v>
      </c>
    </row>
    <row r="17299" spans="1:11" hidden="1" x14ac:dyDescent="0.35">
      <c r="A17299" t="s">
        <v>567</v>
      </c>
      <c r="B17299" t="s">
        <v>84</v>
      </c>
      <c r="C17299" t="s">
        <v>338</v>
      </c>
      <c r="D17299" t="s">
        <v>78</v>
      </c>
      <c r="E17299">
        <v>2024</v>
      </c>
      <c r="F17299" t="s">
        <v>156</v>
      </c>
      <c r="G17299" t="s">
        <v>307</v>
      </c>
      <c r="H17299">
        <v>544.80999999999995</v>
      </c>
      <c r="I17299" t="s">
        <v>576</v>
      </c>
      <c r="J17299" t="s">
        <v>347</v>
      </c>
      <c r="K17299" t="s">
        <v>396</v>
      </c>
    </row>
    <row r="17300" spans="1:11" hidden="1" x14ac:dyDescent="0.35">
      <c r="A17300" t="s">
        <v>567</v>
      </c>
      <c r="B17300" t="s">
        <v>84</v>
      </c>
      <c r="C17300" t="s">
        <v>338</v>
      </c>
      <c r="D17300" t="s">
        <v>78</v>
      </c>
      <c r="E17300">
        <v>2024</v>
      </c>
      <c r="F17300" t="s">
        <v>156</v>
      </c>
      <c r="G17300" t="s">
        <v>307</v>
      </c>
      <c r="H17300">
        <v>171.38</v>
      </c>
      <c r="I17300" t="s">
        <v>576</v>
      </c>
      <c r="J17300" t="s">
        <v>14</v>
      </c>
      <c r="K17300" t="s">
        <v>396</v>
      </c>
    </row>
    <row r="17301" spans="1:11" hidden="1" x14ac:dyDescent="0.35">
      <c r="A17301" t="s">
        <v>567</v>
      </c>
      <c r="B17301" t="s">
        <v>84</v>
      </c>
      <c r="C17301" t="s">
        <v>338</v>
      </c>
      <c r="D17301" t="s">
        <v>78</v>
      </c>
      <c r="E17301">
        <v>2024</v>
      </c>
      <c r="F17301" t="s">
        <v>156</v>
      </c>
      <c r="G17301" t="s">
        <v>307</v>
      </c>
      <c r="H17301">
        <v>855.55</v>
      </c>
      <c r="I17301" t="s">
        <v>576</v>
      </c>
      <c r="J17301" t="s">
        <v>347</v>
      </c>
      <c r="K17301" t="s">
        <v>396</v>
      </c>
    </row>
    <row r="17302" spans="1:11" hidden="1" x14ac:dyDescent="0.35">
      <c r="A17302" t="s">
        <v>567</v>
      </c>
      <c r="B17302" t="s">
        <v>84</v>
      </c>
      <c r="C17302" t="s">
        <v>338</v>
      </c>
      <c r="D17302" t="s">
        <v>78</v>
      </c>
      <c r="E17302">
        <v>2024</v>
      </c>
      <c r="F17302" t="s">
        <v>156</v>
      </c>
      <c r="G17302" t="s">
        <v>307</v>
      </c>
      <c r="H17302">
        <v>4.9000000000000004</v>
      </c>
      <c r="I17302" t="s">
        <v>576</v>
      </c>
      <c r="J17302" t="s">
        <v>14</v>
      </c>
      <c r="K17302" t="s">
        <v>396</v>
      </c>
    </row>
    <row r="17303" spans="1:11" hidden="1" x14ac:dyDescent="0.35">
      <c r="A17303" t="s">
        <v>567</v>
      </c>
      <c r="B17303" t="s">
        <v>84</v>
      </c>
      <c r="C17303" t="s">
        <v>338</v>
      </c>
      <c r="D17303" t="s">
        <v>78</v>
      </c>
      <c r="E17303">
        <v>2024</v>
      </c>
      <c r="F17303" t="s">
        <v>156</v>
      </c>
      <c r="G17303" t="s">
        <v>307</v>
      </c>
      <c r="H17303">
        <v>24.47</v>
      </c>
      <c r="I17303" t="s">
        <v>576</v>
      </c>
      <c r="J17303" t="s">
        <v>347</v>
      </c>
      <c r="K17303" t="s">
        <v>396</v>
      </c>
    </row>
    <row r="17304" spans="1:11" hidden="1" x14ac:dyDescent="0.35">
      <c r="A17304" t="s">
        <v>567</v>
      </c>
      <c r="B17304" t="s">
        <v>84</v>
      </c>
      <c r="C17304" t="s">
        <v>331</v>
      </c>
      <c r="D17304" t="s">
        <v>78</v>
      </c>
      <c r="E17304">
        <v>2024</v>
      </c>
      <c r="F17304" t="s">
        <v>500</v>
      </c>
      <c r="G17304" t="s">
        <v>311</v>
      </c>
      <c r="H17304">
        <v>-1490.18</v>
      </c>
      <c r="I17304" t="s">
        <v>576</v>
      </c>
      <c r="J17304" t="s">
        <v>14</v>
      </c>
      <c r="K17304" t="s">
        <v>397</v>
      </c>
    </row>
    <row r="17305" spans="1:11" hidden="1" x14ac:dyDescent="0.35">
      <c r="A17305" t="s">
        <v>567</v>
      </c>
      <c r="B17305" t="s">
        <v>84</v>
      </c>
      <c r="C17305" t="s">
        <v>331</v>
      </c>
      <c r="D17305" t="s">
        <v>78</v>
      </c>
      <c r="E17305">
        <v>2024</v>
      </c>
      <c r="F17305" t="s">
        <v>500</v>
      </c>
      <c r="G17305" t="s">
        <v>311</v>
      </c>
      <c r="H17305">
        <v>-906.64</v>
      </c>
      <c r="I17305" t="s">
        <v>576</v>
      </c>
      <c r="J17305" t="s">
        <v>347</v>
      </c>
      <c r="K17305" t="s">
        <v>397</v>
      </c>
    </row>
    <row r="17306" spans="1:11" hidden="1" x14ac:dyDescent="0.35">
      <c r="A17306" t="s">
        <v>567</v>
      </c>
      <c r="B17306" t="s">
        <v>84</v>
      </c>
      <c r="C17306" t="s">
        <v>331</v>
      </c>
      <c r="D17306" t="s">
        <v>78</v>
      </c>
      <c r="E17306">
        <v>2024</v>
      </c>
      <c r="F17306" t="s">
        <v>500</v>
      </c>
      <c r="G17306" t="s">
        <v>311</v>
      </c>
      <c r="H17306">
        <v>-2039.86</v>
      </c>
      <c r="I17306" t="s">
        <v>576</v>
      </c>
      <c r="J17306" t="s">
        <v>14</v>
      </c>
      <c r="K17306" t="s">
        <v>397</v>
      </c>
    </row>
    <row r="17307" spans="1:11" hidden="1" x14ac:dyDescent="0.35">
      <c r="A17307" t="s">
        <v>567</v>
      </c>
      <c r="B17307" t="s">
        <v>84</v>
      </c>
      <c r="C17307" t="s">
        <v>331</v>
      </c>
      <c r="D17307" t="s">
        <v>78</v>
      </c>
      <c r="E17307">
        <v>2024</v>
      </c>
      <c r="F17307" t="s">
        <v>500</v>
      </c>
      <c r="G17307" t="s">
        <v>311</v>
      </c>
      <c r="H17307">
        <v>-1241.07</v>
      </c>
      <c r="I17307" t="s">
        <v>576</v>
      </c>
      <c r="J17307" t="s">
        <v>347</v>
      </c>
      <c r="K17307" t="s">
        <v>397</v>
      </c>
    </row>
    <row r="17308" spans="1:11" hidden="1" x14ac:dyDescent="0.35">
      <c r="A17308" t="s">
        <v>567</v>
      </c>
      <c r="B17308" t="s">
        <v>84</v>
      </c>
      <c r="C17308" t="s">
        <v>331</v>
      </c>
      <c r="D17308" t="s">
        <v>78</v>
      </c>
      <c r="E17308">
        <v>2024</v>
      </c>
      <c r="F17308" t="s">
        <v>500</v>
      </c>
      <c r="G17308" t="s">
        <v>311</v>
      </c>
      <c r="H17308">
        <v>-113.52</v>
      </c>
      <c r="I17308" t="s">
        <v>576</v>
      </c>
      <c r="J17308" t="s">
        <v>14</v>
      </c>
      <c r="K17308" t="s">
        <v>397</v>
      </c>
    </row>
    <row r="17309" spans="1:11" hidden="1" x14ac:dyDescent="0.35">
      <c r="A17309" t="s">
        <v>567</v>
      </c>
      <c r="B17309" t="s">
        <v>84</v>
      </c>
      <c r="C17309" t="s">
        <v>331</v>
      </c>
      <c r="D17309" t="s">
        <v>78</v>
      </c>
      <c r="E17309">
        <v>2024</v>
      </c>
      <c r="F17309" t="s">
        <v>500</v>
      </c>
      <c r="G17309" t="s">
        <v>311</v>
      </c>
      <c r="H17309">
        <v>-69.069999999999993</v>
      </c>
      <c r="I17309" t="s">
        <v>576</v>
      </c>
      <c r="J17309" t="s">
        <v>347</v>
      </c>
      <c r="K17309" t="s">
        <v>397</v>
      </c>
    </row>
    <row r="17310" spans="1:11" hidden="1" x14ac:dyDescent="0.35">
      <c r="A17310" t="s">
        <v>567</v>
      </c>
      <c r="B17310" t="s">
        <v>84</v>
      </c>
      <c r="C17310" t="s">
        <v>331</v>
      </c>
      <c r="D17310" t="s">
        <v>78</v>
      </c>
      <c r="E17310">
        <v>2024</v>
      </c>
      <c r="F17310" t="s">
        <v>500</v>
      </c>
      <c r="G17310" t="s">
        <v>311</v>
      </c>
      <c r="H17310">
        <v>-108.9</v>
      </c>
      <c r="I17310" t="s">
        <v>576</v>
      </c>
      <c r="J17310" t="s">
        <v>14</v>
      </c>
      <c r="K17310" t="s">
        <v>397</v>
      </c>
    </row>
    <row r="17311" spans="1:11" hidden="1" x14ac:dyDescent="0.35">
      <c r="A17311" t="s">
        <v>567</v>
      </c>
      <c r="B17311" t="s">
        <v>84</v>
      </c>
      <c r="C17311" t="s">
        <v>331</v>
      </c>
      <c r="D17311" t="s">
        <v>78</v>
      </c>
      <c r="E17311">
        <v>2024</v>
      </c>
      <c r="F17311" t="s">
        <v>500</v>
      </c>
      <c r="G17311" t="s">
        <v>311</v>
      </c>
      <c r="H17311">
        <v>-66.25</v>
      </c>
      <c r="I17311" t="s">
        <v>576</v>
      </c>
      <c r="J17311" t="s">
        <v>347</v>
      </c>
      <c r="K17311" t="s">
        <v>397</v>
      </c>
    </row>
    <row r="17312" spans="1:11" hidden="1" x14ac:dyDescent="0.35">
      <c r="A17312" t="s">
        <v>567</v>
      </c>
      <c r="B17312" t="s">
        <v>84</v>
      </c>
      <c r="C17312" t="s">
        <v>331</v>
      </c>
      <c r="D17312" t="s">
        <v>78</v>
      </c>
      <c r="E17312">
        <v>2024</v>
      </c>
      <c r="F17312" t="s">
        <v>500</v>
      </c>
      <c r="G17312" t="s">
        <v>311</v>
      </c>
      <c r="H17312">
        <v>-1215.6099999999999</v>
      </c>
      <c r="I17312" t="s">
        <v>576</v>
      </c>
      <c r="J17312" t="s">
        <v>14</v>
      </c>
      <c r="K17312" t="s">
        <v>397</v>
      </c>
    </row>
    <row r="17313" spans="1:11" hidden="1" x14ac:dyDescent="0.35">
      <c r="A17313" t="s">
        <v>567</v>
      </c>
      <c r="B17313" t="s">
        <v>84</v>
      </c>
      <c r="C17313" t="s">
        <v>331</v>
      </c>
      <c r="D17313" t="s">
        <v>78</v>
      </c>
      <c r="E17313">
        <v>2024</v>
      </c>
      <c r="F17313" t="s">
        <v>500</v>
      </c>
      <c r="G17313" t="s">
        <v>311</v>
      </c>
      <c r="H17313">
        <v>-739.59</v>
      </c>
      <c r="I17313" t="s">
        <v>576</v>
      </c>
      <c r="J17313" t="s">
        <v>347</v>
      </c>
      <c r="K17313" t="s">
        <v>397</v>
      </c>
    </row>
    <row r="17314" spans="1:11" hidden="1" x14ac:dyDescent="0.35">
      <c r="A17314" t="s">
        <v>567</v>
      </c>
      <c r="B17314" t="s">
        <v>84</v>
      </c>
      <c r="C17314" t="s">
        <v>331</v>
      </c>
      <c r="D17314" t="s">
        <v>78</v>
      </c>
      <c r="E17314">
        <v>2024</v>
      </c>
      <c r="F17314" t="s">
        <v>500</v>
      </c>
      <c r="G17314" t="s">
        <v>311</v>
      </c>
      <c r="H17314">
        <v>-137.96</v>
      </c>
      <c r="I17314" t="s">
        <v>576</v>
      </c>
      <c r="J17314" t="s">
        <v>14</v>
      </c>
      <c r="K17314" t="s">
        <v>397</v>
      </c>
    </row>
    <row r="17315" spans="1:11" hidden="1" x14ac:dyDescent="0.35">
      <c r="A17315" t="s">
        <v>567</v>
      </c>
      <c r="B17315" t="s">
        <v>84</v>
      </c>
      <c r="C17315" t="s">
        <v>331</v>
      </c>
      <c r="D17315" t="s">
        <v>78</v>
      </c>
      <c r="E17315">
        <v>2024</v>
      </c>
      <c r="F17315" t="s">
        <v>500</v>
      </c>
      <c r="G17315" t="s">
        <v>311</v>
      </c>
      <c r="H17315">
        <v>-83.94</v>
      </c>
      <c r="I17315" t="s">
        <v>576</v>
      </c>
      <c r="J17315" t="s">
        <v>347</v>
      </c>
      <c r="K17315" t="s">
        <v>397</v>
      </c>
    </row>
    <row r="17316" spans="1:11" hidden="1" x14ac:dyDescent="0.35">
      <c r="A17316" t="s">
        <v>567</v>
      </c>
      <c r="B17316" t="s">
        <v>84</v>
      </c>
      <c r="C17316" t="s">
        <v>331</v>
      </c>
      <c r="D17316" t="s">
        <v>78</v>
      </c>
      <c r="E17316">
        <v>2024</v>
      </c>
      <c r="F17316" t="s">
        <v>506</v>
      </c>
      <c r="G17316" t="s">
        <v>309</v>
      </c>
      <c r="H17316">
        <v>-779.45</v>
      </c>
      <c r="I17316" t="s">
        <v>576</v>
      </c>
      <c r="J17316" t="s">
        <v>347</v>
      </c>
      <c r="K17316" t="s">
        <v>397</v>
      </c>
    </row>
    <row r="17317" spans="1:11" hidden="1" x14ac:dyDescent="0.35">
      <c r="A17317" t="s">
        <v>567</v>
      </c>
      <c r="B17317" t="s">
        <v>84</v>
      </c>
      <c r="C17317" t="s">
        <v>331</v>
      </c>
      <c r="D17317" t="s">
        <v>78</v>
      </c>
      <c r="E17317">
        <v>2024</v>
      </c>
      <c r="F17317" t="s">
        <v>506</v>
      </c>
      <c r="G17317" t="s">
        <v>309</v>
      </c>
      <c r="H17317">
        <v>-1066.97</v>
      </c>
      <c r="I17317" t="s">
        <v>576</v>
      </c>
      <c r="J17317" t="s">
        <v>347</v>
      </c>
      <c r="K17317" t="s">
        <v>397</v>
      </c>
    </row>
    <row r="17318" spans="1:11" hidden="1" x14ac:dyDescent="0.35">
      <c r="A17318" t="s">
        <v>567</v>
      </c>
      <c r="B17318" t="s">
        <v>84</v>
      </c>
      <c r="C17318" t="s">
        <v>331</v>
      </c>
      <c r="D17318" t="s">
        <v>78</v>
      </c>
      <c r="E17318">
        <v>2024</v>
      </c>
      <c r="F17318" t="s">
        <v>506</v>
      </c>
      <c r="G17318" t="s">
        <v>309</v>
      </c>
      <c r="H17318">
        <v>-59.37</v>
      </c>
      <c r="I17318" t="s">
        <v>576</v>
      </c>
      <c r="J17318" t="s">
        <v>347</v>
      </c>
      <c r="K17318" t="s">
        <v>397</v>
      </c>
    </row>
    <row r="17319" spans="1:11" hidden="1" x14ac:dyDescent="0.35">
      <c r="A17319" t="s">
        <v>567</v>
      </c>
      <c r="B17319" t="s">
        <v>84</v>
      </c>
      <c r="C17319" t="s">
        <v>331</v>
      </c>
      <c r="D17319" t="s">
        <v>78</v>
      </c>
      <c r="E17319">
        <v>2024</v>
      </c>
      <c r="F17319" t="s">
        <v>506</v>
      </c>
      <c r="G17319" t="s">
        <v>309</v>
      </c>
      <c r="H17319">
        <v>-56.97</v>
      </c>
      <c r="I17319" t="s">
        <v>576</v>
      </c>
      <c r="J17319" t="s">
        <v>347</v>
      </c>
      <c r="K17319" t="s">
        <v>397</v>
      </c>
    </row>
    <row r="17320" spans="1:11" hidden="1" x14ac:dyDescent="0.35">
      <c r="A17320" t="s">
        <v>567</v>
      </c>
      <c r="B17320" t="s">
        <v>84</v>
      </c>
      <c r="C17320" t="s">
        <v>331</v>
      </c>
      <c r="D17320" t="s">
        <v>78</v>
      </c>
      <c r="E17320">
        <v>2024</v>
      </c>
      <c r="F17320" t="s">
        <v>506</v>
      </c>
      <c r="G17320" t="s">
        <v>309</v>
      </c>
      <c r="H17320">
        <v>-635.83000000000004</v>
      </c>
      <c r="I17320" t="s">
        <v>576</v>
      </c>
      <c r="J17320" t="s">
        <v>347</v>
      </c>
      <c r="K17320" t="s">
        <v>397</v>
      </c>
    </row>
    <row r="17321" spans="1:11" hidden="1" x14ac:dyDescent="0.35">
      <c r="A17321" t="s">
        <v>567</v>
      </c>
      <c r="B17321" t="s">
        <v>84</v>
      </c>
      <c r="C17321" t="s">
        <v>331</v>
      </c>
      <c r="D17321" t="s">
        <v>78</v>
      </c>
      <c r="E17321">
        <v>2024</v>
      </c>
      <c r="F17321" t="s">
        <v>506</v>
      </c>
      <c r="G17321" t="s">
        <v>309</v>
      </c>
      <c r="H17321">
        <v>-72.17</v>
      </c>
      <c r="I17321" t="s">
        <v>576</v>
      </c>
      <c r="J17321" t="s">
        <v>347</v>
      </c>
      <c r="K17321" t="s">
        <v>397</v>
      </c>
    </row>
    <row r="17322" spans="1:11" hidden="1" x14ac:dyDescent="0.35">
      <c r="A17322" t="s">
        <v>567</v>
      </c>
      <c r="B17322" t="s">
        <v>84</v>
      </c>
      <c r="C17322" t="s">
        <v>331</v>
      </c>
      <c r="D17322" t="s">
        <v>78</v>
      </c>
      <c r="E17322">
        <v>2024</v>
      </c>
      <c r="F17322" t="s">
        <v>71</v>
      </c>
      <c r="G17322" t="s">
        <v>310</v>
      </c>
      <c r="H17322">
        <v>-161.97999999999999</v>
      </c>
      <c r="I17322" t="s">
        <v>576</v>
      </c>
      <c r="J17322" t="s">
        <v>347</v>
      </c>
      <c r="K17322" t="s">
        <v>397</v>
      </c>
    </row>
    <row r="17323" spans="1:11" hidden="1" x14ac:dyDescent="0.35">
      <c r="A17323" t="s">
        <v>567</v>
      </c>
      <c r="B17323" t="s">
        <v>84</v>
      </c>
      <c r="C17323" t="s">
        <v>331</v>
      </c>
      <c r="D17323" t="s">
        <v>78</v>
      </c>
      <c r="E17323">
        <v>2024</v>
      </c>
      <c r="F17323" t="s">
        <v>71</v>
      </c>
      <c r="G17323" t="s">
        <v>310</v>
      </c>
      <c r="H17323">
        <v>-221.72</v>
      </c>
      <c r="I17323" t="s">
        <v>576</v>
      </c>
      <c r="J17323" t="s">
        <v>347</v>
      </c>
      <c r="K17323" t="s">
        <v>397</v>
      </c>
    </row>
    <row r="17324" spans="1:11" hidden="1" x14ac:dyDescent="0.35">
      <c r="A17324" t="s">
        <v>567</v>
      </c>
      <c r="B17324" t="s">
        <v>84</v>
      </c>
      <c r="C17324" t="s">
        <v>331</v>
      </c>
      <c r="D17324" t="s">
        <v>78</v>
      </c>
      <c r="E17324">
        <v>2024</v>
      </c>
      <c r="F17324" t="s">
        <v>71</v>
      </c>
      <c r="G17324" t="s">
        <v>310</v>
      </c>
      <c r="H17324">
        <v>-12.34</v>
      </c>
      <c r="I17324" t="s">
        <v>576</v>
      </c>
      <c r="J17324" t="s">
        <v>347</v>
      </c>
      <c r="K17324" t="s">
        <v>397</v>
      </c>
    </row>
    <row r="17325" spans="1:11" hidden="1" x14ac:dyDescent="0.35">
      <c r="A17325" t="s">
        <v>567</v>
      </c>
      <c r="B17325" t="s">
        <v>84</v>
      </c>
      <c r="C17325" t="s">
        <v>331</v>
      </c>
      <c r="D17325" t="s">
        <v>78</v>
      </c>
      <c r="E17325">
        <v>2024</v>
      </c>
      <c r="F17325" t="s">
        <v>71</v>
      </c>
      <c r="G17325" t="s">
        <v>310</v>
      </c>
      <c r="H17325">
        <v>-11.84</v>
      </c>
      <c r="I17325" t="s">
        <v>576</v>
      </c>
      <c r="J17325" t="s">
        <v>347</v>
      </c>
      <c r="K17325" t="s">
        <v>397</v>
      </c>
    </row>
    <row r="17326" spans="1:11" hidden="1" x14ac:dyDescent="0.35">
      <c r="A17326" t="s">
        <v>567</v>
      </c>
      <c r="B17326" t="s">
        <v>84</v>
      </c>
      <c r="C17326" t="s">
        <v>331</v>
      </c>
      <c r="D17326" t="s">
        <v>78</v>
      </c>
      <c r="E17326">
        <v>2024</v>
      </c>
      <c r="F17326" t="s">
        <v>71</v>
      </c>
      <c r="G17326" t="s">
        <v>310</v>
      </c>
      <c r="H17326">
        <v>-132.13</v>
      </c>
      <c r="I17326" t="s">
        <v>576</v>
      </c>
      <c r="J17326" t="s">
        <v>347</v>
      </c>
      <c r="K17326" t="s">
        <v>397</v>
      </c>
    </row>
    <row r="17327" spans="1:11" hidden="1" x14ac:dyDescent="0.35">
      <c r="A17327" t="s">
        <v>567</v>
      </c>
      <c r="B17327" t="s">
        <v>84</v>
      </c>
      <c r="C17327" t="s">
        <v>331</v>
      </c>
      <c r="D17327" t="s">
        <v>78</v>
      </c>
      <c r="E17327">
        <v>2024</v>
      </c>
      <c r="F17327" t="s">
        <v>71</v>
      </c>
      <c r="G17327" t="s">
        <v>310</v>
      </c>
      <c r="H17327">
        <v>-14.99</v>
      </c>
      <c r="I17327" t="s">
        <v>576</v>
      </c>
      <c r="J17327" t="s">
        <v>347</v>
      </c>
      <c r="K17327" t="s">
        <v>397</v>
      </c>
    </row>
    <row r="17328" spans="1:11" hidden="1" x14ac:dyDescent="0.35">
      <c r="A17328" t="s">
        <v>567</v>
      </c>
      <c r="B17328" t="s">
        <v>84</v>
      </c>
      <c r="C17328" t="s">
        <v>331</v>
      </c>
      <c r="D17328" t="s">
        <v>78</v>
      </c>
      <c r="E17328">
        <v>2024</v>
      </c>
      <c r="F17328" t="s">
        <v>148</v>
      </c>
      <c r="G17328" t="s">
        <v>308</v>
      </c>
      <c r="H17328">
        <v>-15.3</v>
      </c>
      <c r="I17328" t="s">
        <v>576</v>
      </c>
      <c r="J17328" t="s">
        <v>347</v>
      </c>
      <c r="K17328" t="s">
        <v>397</v>
      </c>
    </row>
    <row r="17329" spans="1:11" hidden="1" x14ac:dyDescent="0.35">
      <c r="A17329" t="s">
        <v>567</v>
      </c>
      <c r="B17329" t="s">
        <v>84</v>
      </c>
      <c r="C17329" t="s">
        <v>331</v>
      </c>
      <c r="D17329" t="s">
        <v>78</v>
      </c>
      <c r="E17329">
        <v>2024</v>
      </c>
      <c r="F17329" t="s">
        <v>148</v>
      </c>
      <c r="G17329" t="s">
        <v>308</v>
      </c>
      <c r="H17329">
        <v>-20.95</v>
      </c>
      <c r="I17329" t="s">
        <v>576</v>
      </c>
      <c r="J17329" t="s">
        <v>347</v>
      </c>
      <c r="K17329" t="s">
        <v>397</v>
      </c>
    </row>
    <row r="17330" spans="1:11" hidden="1" x14ac:dyDescent="0.35">
      <c r="A17330" t="s">
        <v>567</v>
      </c>
      <c r="B17330" t="s">
        <v>84</v>
      </c>
      <c r="C17330" t="s">
        <v>331</v>
      </c>
      <c r="D17330" t="s">
        <v>78</v>
      </c>
      <c r="E17330">
        <v>2024</v>
      </c>
      <c r="F17330" t="s">
        <v>148</v>
      </c>
      <c r="G17330" t="s">
        <v>308</v>
      </c>
      <c r="H17330">
        <v>-1.17</v>
      </c>
      <c r="I17330" t="s">
        <v>576</v>
      </c>
      <c r="J17330" t="s">
        <v>347</v>
      </c>
      <c r="K17330" t="s">
        <v>397</v>
      </c>
    </row>
    <row r="17331" spans="1:11" hidden="1" x14ac:dyDescent="0.35">
      <c r="A17331" t="s">
        <v>567</v>
      </c>
      <c r="B17331" t="s">
        <v>84</v>
      </c>
      <c r="C17331" t="s">
        <v>331</v>
      </c>
      <c r="D17331" t="s">
        <v>78</v>
      </c>
      <c r="E17331">
        <v>2024</v>
      </c>
      <c r="F17331" t="s">
        <v>148</v>
      </c>
      <c r="G17331" t="s">
        <v>308</v>
      </c>
      <c r="H17331">
        <v>-1.1200000000000001</v>
      </c>
      <c r="I17331" t="s">
        <v>576</v>
      </c>
      <c r="J17331" t="s">
        <v>347</v>
      </c>
      <c r="K17331" t="s">
        <v>397</v>
      </c>
    </row>
    <row r="17332" spans="1:11" hidden="1" x14ac:dyDescent="0.35">
      <c r="A17332" t="s">
        <v>567</v>
      </c>
      <c r="B17332" t="s">
        <v>84</v>
      </c>
      <c r="C17332" t="s">
        <v>331</v>
      </c>
      <c r="D17332" t="s">
        <v>78</v>
      </c>
      <c r="E17332">
        <v>2024</v>
      </c>
      <c r="F17332" t="s">
        <v>148</v>
      </c>
      <c r="G17332" t="s">
        <v>308</v>
      </c>
      <c r="H17332">
        <v>-12.49</v>
      </c>
      <c r="I17332" t="s">
        <v>576</v>
      </c>
      <c r="J17332" t="s">
        <v>347</v>
      </c>
      <c r="K17332" t="s">
        <v>397</v>
      </c>
    </row>
    <row r="17333" spans="1:11" hidden="1" x14ac:dyDescent="0.35">
      <c r="A17333" t="s">
        <v>567</v>
      </c>
      <c r="B17333" t="s">
        <v>84</v>
      </c>
      <c r="C17333" t="s">
        <v>331</v>
      </c>
      <c r="D17333" t="s">
        <v>78</v>
      </c>
      <c r="E17333">
        <v>2024</v>
      </c>
      <c r="F17333" t="s">
        <v>148</v>
      </c>
      <c r="G17333" t="s">
        <v>308</v>
      </c>
      <c r="H17333">
        <v>-1.41</v>
      </c>
      <c r="I17333" t="s">
        <v>576</v>
      </c>
      <c r="J17333" t="s">
        <v>347</v>
      </c>
      <c r="K17333" t="s">
        <v>397</v>
      </c>
    </row>
    <row r="17334" spans="1:11" hidden="1" x14ac:dyDescent="0.35">
      <c r="A17334" t="s">
        <v>567</v>
      </c>
      <c r="B17334" t="s">
        <v>84</v>
      </c>
      <c r="C17334" t="s">
        <v>331</v>
      </c>
      <c r="D17334" t="s">
        <v>78</v>
      </c>
      <c r="E17334">
        <v>2024</v>
      </c>
      <c r="F17334" t="s">
        <v>156</v>
      </c>
      <c r="G17334" t="s">
        <v>307</v>
      </c>
      <c r="H17334">
        <v>-24.22</v>
      </c>
      <c r="I17334" t="s">
        <v>576</v>
      </c>
      <c r="J17334" t="s">
        <v>14</v>
      </c>
      <c r="K17334" t="s">
        <v>397</v>
      </c>
    </row>
    <row r="17335" spans="1:11" hidden="1" x14ac:dyDescent="0.35">
      <c r="A17335" t="s">
        <v>567</v>
      </c>
      <c r="B17335" t="s">
        <v>84</v>
      </c>
      <c r="C17335" t="s">
        <v>331</v>
      </c>
      <c r="D17335" t="s">
        <v>78</v>
      </c>
      <c r="E17335">
        <v>2024</v>
      </c>
      <c r="F17335" t="s">
        <v>156</v>
      </c>
      <c r="G17335" t="s">
        <v>307</v>
      </c>
      <c r="H17335">
        <v>-252.15</v>
      </c>
      <c r="I17335" t="s">
        <v>576</v>
      </c>
      <c r="J17335" t="s">
        <v>347</v>
      </c>
      <c r="K17335" t="s">
        <v>397</v>
      </c>
    </row>
    <row r="17336" spans="1:11" hidden="1" x14ac:dyDescent="0.35">
      <c r="A17336" t="s">
        <v>567</v>
      </c>
      <c r="B17336" t="s">
        <v>84</v>
      </c>
      <c r="C17336" t="s">
        <v>331</v>
      </c>
      <c r="D17336" t="s">
        <v>78</v>
      </c>
      <c r="E17336">
        <v>2024</v>
      </c>
      <c r="F17336" t="s">
        <v>156</v>
      </c>
      <c r="G17336" t="s">
        <v>307</v>
      </c>
      <c r="H17336">
        <v>-33.15</v>
      </c>
      <c r="I17336" t="s">
        <v>576</v>
      </c>
      <c r="J17336" t="s">
        <v>14</v>
      </c>
      <c r="K17336" t="s">
        <v>397</v>
      </c>
    </row>
    <row r="17337" spans="1:11" hidden="1" x14ac:dyDescent="0.35">
      <c r="A17337" t="s">
        <v>567</v>
      </c>
      <c r="B17337" t="s">
        <v>84</v>
      </c>
      <c r="C17337" t="s">
        <v>331</v>
      </c>
      <c r="D17337" t="s">
        <v>78</v>
      </c>
      <c r="E17337">
        <v>2024</v>
      </c>
      <c r="F17337" t="s">
        <v>156</v>
      </c>
      <c r="G17337" t="s">
        <v>307</v>
      </c>
      <c r="H17337">
        <v>-345.16</v>
      </c>
      <c r="I17337" t="s">
        <v>576</v>
      </c>
      <c r="J17337" t="s">
        <v>347</v>
      </c>
      <c r="K17337" t="s">
        <v>397</v>
      </c>
    </row>
    <row r="17338" spans="1:11" hidden="1" x14ac:dyDescent="0.35">
      <c r="A17338" t="s">
        <v>567</v>
      </c>
      <c r="B17338" t="s">
        <v>84</v>
      </c>
      <c r="C17338" t="s">
        <v>331</v>
      </c>
      <c r="D17338" t="s">
        <v>78</v>
      </c>
      <c r="E17338">
        <v>2024</v>
      </c>
      <c r="F17338" t="s">
        <v>156</v>
      </c>
      <c r="G17338" t="s">
        <v>307</v>
      </c>
      <c r="H17338">
        <v>-1.85</v>
      </c>
      <c r="I17338" t="s">
        <v>576</v>
      </c>
      <c r="J17338" t="s">
        <v>14</v>
      </c>
      <c r="K17338" t="s">
        <v>397</v>
      </c>
    </row>
    <row r="17339" spans="1:11" hidden="1" x14ac:dyDescent="0.35">
      <c r="A17339" t="s">
        <v>567</v>
      </c>
      <c r="B17339" t="s">
        <v>84</v>
      </c>
      <c r="C17339" t="s">
        <v>331</v>
      </c>
      <c r="D17339" t="s">
        <v>78</v>
      </c>
      <c r="E17339">
        <v>2024</v>
      </c>
      <c r="F17339" t="s">
        <v>156</v>
      </c>
      <c r="G17339" t="s">
        <v>307</v>
      </c>
      <c r="H17339">
        <v>-19.21</v>
      </c>
      <c r="I17339" t="s">
        <v>576</v>
      </c>
      <c r="J17339" t="s">
        <v>347</v>
      </c>
      <c r="K17339" t="s">
        <v>397</v>
      </c>
    </row>
    <row r="17340" spans="1:11" hidden="1" x14ac:dyDescent="0.35">
      <c r="A17340" t="s">
        <v>567</v>
      </c>
      <c r="B17340" t="s">
        <v>84</v>
      </c>
      <c r="C17340" t="s">
        <v>331</v>
      </c>
      <c r="D17340" t="s">
        <v>78</v>
      </c>
      <c r="E17340">
        <v>2024</v>
      </c>
      <c r="F17340" t="s">
        <v>156</v>
      </c>
      <c r="G17340" t="s">
        <v>307</v>
      </c>
      <c r="H17340">
        <v>-1.76</v>
      </c>
      <c r="I17340" t="s">
        <v>576</v>
      </c>
      <c r="J17340" t="s">
        <v>14</v>
      </c>
      <c r="K17340" t="s">
        <v>397</v>
      </c>
    </row>
    <row r="17341" spans="1:11" hidden="1" x14ac:dyDescent="0.35">
      <c r="A17341" t="s">
        <v>567</v>
      </c>
      <c r="B17341" t="s">
        <v>84</v>
      </c>
      <c r="C17341" t="s">
        <v>331</v>
      </c>
      <c r="D17341" t="s">
        <v>78</v>
      </c>
      <c r="E17341">
        <v>2024</v>
      </c>
      <c r="F17341" t="s">
        <v>156</v>
      </c>
      <c r="G17341" t="s">
        <v>307</v>
      </c>
      <c r="H17341">
        <v>-18.420000000000002</v>
      </c>
      <c r="I17341" t="s">
        <v>576</v>
      </c>
      <c r="J17341" t="s">
        <v>347</v>
      </c>
      <c r="K17341" t="s">
        <v>397</v>
      </c>
    </row>
    <row r="17342" spans="1:11" hidden="1" x14ac:dyDescent="0.35">
      <c r="A17342" t="s">
        <v>567</v>
      </c>
      <c r="B17342" t="s">
        <v>84</v>
      </c>
      <c r="C17342" t="s">
        <v>331</v>
      </c>
      <c r="D17342" t="s">
        <v>78</v>
      </c>
      <c r="E17342">
        <v>2024</v>
      </c>
      <c r="F17342" t="s">
        <v>156</v>
      </c>
      <c r="G17342" t="s">
        <v>307</v>
      </c>
      <c r="H17342">
        <v>-19.75</v>
      </c>
      <c r="I17342" t="s">
        <v>576</v>
      </c>
      <c r="J17342" t="s">
        <v>14</v>
      </c>
      <c r="K17342" t="s">
        <v>397</v>
      </c>
    </row>
    <row r="17343" spans="1:11" hidden="1" x14ac:dyDescent="0.35">
      <c r="A17343" t="s">
        <v>567</v>
      </c>
      <c r="B17343" t="s">
        <v>84</v>
      </c>
      <c r="C17343" t="s">
        <v>331</v>
      </c>
      <c r="D17343" t="s">
        <v>78</v>
      </c>
      <c r="E17343">
        <v>2024</v>
      </c>
      <c r="F17343" t="s">
        <v>156</v>
      </c>
      <c r="G17343" t="s">
        <v>307</v>
      </c>
      <c r="H17343">
        <v>-205.69</v>
      </c>
      <c r="I17343" t="s">
        <v>576</v>
      </c>
      <c r="J17343" t="s">
        <v>347</v>
      </c>
      <c r="K17343" t="s">
        <v>397</v>
      </c>
    </row>
    <row r="17344" spans="1:11" hidden="1" x14ac:dyDescent="0.35">
      <c r="A17344" t="s">
        <v>567</v>
      </c>
      <c r="B17344" t="s">
        <v>84</v>
      </c>
      <c r="C17344" t="s">
        <v>331</v>
      </c>
      <c r="D17344" t="s">
        <v>78</v>
      </c>
      <c r="E17344">
        <v>2024</v>
      </c>
      <c r="F17344" t="s">
        <v>156</v>
      </c>
      <c r="G17344" t="s">
        <v>307</v>
      </c>
      <c r="H17344">
        <v>-2.25</v>
      </c>
      <c r="I17344" t="s">
        <v>576</v>
      </c>
      <c r="J17344" t="s">
        <v>14</v>
      </c>
      <c r="K17344" t="s">
        <v>397</v>
      </c>
    </row>
    <row r="17345" spans="1:11" hidden="1" x14ac:dyDescent="0.35">
      <c r="A17345" t="s">
        <v>567</v>
      </c>
      <c r="B17345" t="s">
        <v>84</v>
      </c>
      <c r="C17345" t="s">
        <v>331</v>
      </c>
      <c r="D17345" t="s">
        <v>78</v>
      </c>
      <c r="E17345">
        <v>2024</v>
      </c>
      <c r="F17345" t="s">
        <v>156</v>
      </c>
      <c r="G17345" t="s">
        <v>307</v>
      </c>
      <c r="H17345">
        <v>-23.35</v>
      </c>
      <c r="I17345" t="s">
        <v>576</v>
      </c>
      <c r="J17345" t="s">
        <v>347</v>
      </c>
      <c r="K17345" t="s">
        <v>397</v>
      </c>
    </row>
    <row r="17346" spans="1:11" hidden="1" x14ac:dyDescent="0.35">
      <c r="A17346" t="s">
        <v>567</v>
      </c>
      <c r="B17346" t="s">
        <v>84</v>
      </c>
      <c r="C17346" t="s">
        <v>384</v>
      </c>
      <c r="D17346" t="s">
        <v>78</v>
      </c>
      <c r="E17346">
        <v>2024</v>
      </c>
      <c r="F17346" t="s">
        <v>500</v>
      </c>
      <c r="G17346" t="s">
        <v>311</v>
      </c>
      <c r="H17346">
        <v>-8574.56</v>
      </c>
      <c r="I17346" t="s">
        <v>576</v>
      </c>
      <c r="J17346" t="s">
        <v>14</v>
      </c>
      <c r="K17346" t="s">
        <v>404</v>
      </c>
    </row>
    <row r="17347" spans="1:11" hidden="1" x14ac:dyDescent="0.35">
      <c r="A17347" t="s">
        <v>567</v>
      </c>
      <c r="B17347" t="s">
        <v>84</v>
      </c>
      <c r="C17347" t="s">
        <v>384</v>
      </c>
      <c r="D17347" t="s">
        <v>78</v>
      </c>
      <c r="E17347">
        <v>2024</v>
      </c>
      <c r="F17347" t="s">
        <v>500</v>
      </c>
      <c r="G17347" t="s">
        <v>311</v>
      </c>
      <c r="H17347">
        <v>-635.70000000000005</v>
      </c>
      <c r="I17347" t="s">
        <v>576</v>
      </c>
      <c r="J17347" t="s">
        <v>347</v>
      </c>
      <c r="K17347" t="s">
        <v>404</v>
      </c>
    </row>
    <row r="17348" spans="1:11" hidden="1" x14ac:dyDescent="0.35">
      <c r="A17348" t="s">
        <v>567</v>
      </c>
      <c r="B17348" t="s">
        <v>84</v>
      </c>
      <c r="C17348" t="s">
        <v>384</v>
      </c>
      <c r="D17348" t="s">
        <v>78</v>
      </c>
      <c r="E17348">
        <v>2024</v>
      </c>
      <c r="F17348" t="s">
        <v>500</v>
      </c>
      <c r="G17348" t="s">
        <v>311</v>
      </c>
      <c r="H17348">
        <v>-121.48</v>
      </c>
      <c r="I17348" t="s">
        <v>576</v>
      </c>
      <c r="J17348" t="s">
        <v>14</v>
      </c>
      <c r="K17348" t="s">
        <v>404</v>
      </c>
    </row>
    <row r="17349" spans="1:11" hidden="1" x14ac:dyDescent="0.35">
      <c r="A17349" t="s">
        <v>567</v>
      </c>
      <c r="B17349" t="s">
        <v>84</v>
      </c>
      <c r="C17349" t="s">
        <v>384</v>
      </c>
      <c r="D17349" t="s">
        <v>78</v>
      </c>
      <c r="E17349">
        <v>2024</v>
      </c>
      <c r="F17349" t="s">
        <v>500</v>
      </c>
      <c r="G17349" t="s">
        <v>311</v>
      </c>
      <c r="H17349">
        <v>-8.99</v>
      </c>
      <c r="I17349" t="s">
        <v>576</v>
      </c>
      <c r="J17349" t="s">
        <v>347</v>
      </c>
      <c r="K17349" t="s">
        <v>404</v>
      </c>
    </row>
    <row r="17350" spans="1:11" hidden="1" x14ac:dyDescent="0.35">
      <c r="A17350" t="s">
        <v>567</v>
      </c>
      <c r="B17350" t="s">
        <v>84</v>
      </c>
      <c r="C17350" t="s">
        <v>384</v>
      </c>
      <c r="D17350" t="s">
        <v>78</v>
      </c>
      <c r="E17350">
        <v>2024</v>
      </c>
      <c r="F17350" t="s">
        <v>500</v>
      </c>
      <c r="G17350" t="s">
        <v>311</v>
      </c>
      <c r="H17350">
        <v>-819.46</v>
      </c>
      <c r="I17350" t="s">
        <v>576</v>
      </c>
      <c r="J17350" t="s">
        <v>14</v>
      </c>
      <c r="K17350" t="s">
        <v>404</v>
      </c>
    </row>
    <row r="17351" spans="1:11" hidden="1" x14ac:dyDescent="0.35">
      <c r="A17351" t="s">
        <v>567</v>
      </c>
      <c r="B17351" t="s">
        <v>84</v>
      </c>
      <c r="C17351" t="s">
        <v>384</v>
      </c>
      <c r="D17351" t="s">
        <v>78</v>
      </c>
      <c r="E17351">
        <v>2024</v>
      </c>
      <c r="F17351" t="s">
        <v>500</v>
      </c>
      <c r="G17351" t="s">
        <v>311</v>
      </c>
      <c r="H17351">
        <v>-60.75</v>
      </c>
      <c r="I17351" t="s">
        <v>576</v>
      </c>
      <c r="J17351" t="s">
        <v>347</v>
      </c>
      <c r="K17351" t="s">
        <v>404</v>
      </c>
    </row>
    <row r="17352" spans="1:11" hidden="1" x14ac:dyDescent="0.35">
      <c r="A17352" t="s">
        <v>567</v>
      </c>
      <c r="B17352" t="s">
        <v>84</v>
      </c>
      <c r="C17352" t="s">
        <v>384</v>
      </c>
      <c r="D17352" t="s">
        <v>78</v>
      </c>
      <c r="E17352">
        <v>2024</v>
      </c>
      <c r="F17352" t="s">
        <v>500</v>
      </c>
      <c r="G17352" t="s">
        <v>311</v>
      </c>
      <c r="H17352">
        <v>-415.08</v>
      </c>
      <c r="I17352" t="s">
        <v>576</v>
      </c>
      <c r="J17352" t="s">
        <v>14</v>
      </c>
      <c r="K17352" t="s">
        <v>404</v>
      </c>
    </row>
    <row r="17353" spans="1:11" hidden="1" x14ac:dyDescent="0.35">
      <c r="A17353" t="s">
        <v>567</v>
      </c>
      <c r="B17353" t="s">
        <v>84</v>
      </c>
      <c r="C17353" t="s">
        <v>384</v>
      </c>
      <c r="D17353" t="s">
        <v>78</v>
      </c>
      <c r="E17353">
        <v>2024</v>
      </c>
      <c r="F17353" t="s">
        <v>500</v>
      </c>
      <c r="G17353" t="s">
        <v>311</v>
      </c>
      <c r="H17353">
        <v>-30.78</v>
      </c>
      <c r="I17353" t="s">
        <v>576</v>
      </c>
      <c r="J17353" t="s">
        <v>347</v>
      </c>
      <c r="K17353" t="s">
        <v>404</v>
      </c>
    </row>
    <row r="17354" spans="1:11" hidden="1" x14ac:dyDescent="0.35">
      <c r="A17354" t="s">
        <v>567</v>
      </c>
      <c r="B17354" t="s">
        <v>84</v>
      </c>
      <c r="C17354" t="s">
        <v>384</v>
      </c>
      <c r="D17354" t="s">
        <v>78</v>
      </c>
      <c r="E17354">
        <v>2024</v>
      </c>
      <c r="F17354" t="s">
        <v>506</v>
      </c>
      <c r="G17354" t="s">
        <v>309</v>
      </c>
      <c r="H17354">
        <v>-1444.85</v>
      </c>
      <c r="I17354" t="s">
        <v>576</v>
      </c>
      <c r="J17354" t="s">
        <v>347</v>
      </c>
      <c r="K17354" t="s">
        <v>404</v>
      </c>
    </row>
    <row r="17355" spans="1:11" hidden="1" x14ac:dyDescent="0.35">
      <c r="A17355" t="s">
        <v>567</v>
      </c>
      <c r="B17355" t="s">
        <v>84</v>
      </c>
      <c r="C17355" t="s">
        <v>384</v>
      </c>
      <c r="D17355" t="s">
        <v>78</v>
      </c>
      <c r="E17355">
        <v>2024</v>
      </c>
      <c r="F17355" t="s">
        <v>506</v>
      </c>
      <c r="G17355" t="s">
        <v>309</v>
      </c>
      <c r="H17355">
        <v>-20.48</v>
      </c>
      <c r="I17355" t="s">
        <v>576</v>
      </c>
      <c r="J17355" t="s">
        <v>347</v>
      </c>
      <c r="K17355" t="s">
        <v>404</v>
      </c>
    </row>
    <row r="17356" spans="1:11" hidden="1" x14ac:dyDescent="0.35">
      <c r="A17356" t="s">
        <v>567</v>
      </c>
      <c r="B17356" t="s">
        <v>84</v>
      </c>
      <c r="C17356" t="s">
        <v>384</v>
      </c>
      <c r="D17356" t="s">
        <v>78</v>
      </c>
      <c r="E17356">
        <v>2024</v>
      </c>
      <c r="F17356" t="s">
        <v>506</v>
      </c>
      <c r="G17356" t="s">
        <v>309</v>
      </c>
      <c r="H17356">
        <v>-138.08000000000001</v>
      </c>
      <c r="I17356" t="s">
        <v>576</v>
      </c>
      <c r="J17356" t="s">
        <v>347</v>
      </c>
      <c r="K17356" t="s">
        <v>404</v>
      </c>
    </row>
    <row r="17357" spans="1:11" hidden="1" x14ac:dyDescent="0.35">
      <c r="A17357" t="s">
        <v>567</v>
      </c>
      <c r="B17357" t="s">
        <v>84</v>
      </c>
      <c r="C17357" t="s">
        <v>384</v>
      </c>
      <c r="D17357" t="s">
        <v>78</v>
      </c>
      <c r="E17357">
        <v>2024</v>
      </c>
      <c r="F17357" t="s">
        <v>506</v>
      </c>
      <c r="G17357" t="s">
        <v>309</v>
      </c>
      <c r="H17357">
        <v>-69.95</v>
      </c>
      <c r="I17357" t="s">
        <v>576</v>
      </c>
      <c r="J17357" t="s">
        <v>347</v>
      </c>
      <c r="K17357" t="s">
        <v>404</v>
      </c>
    </row>
    <row r="17358" spans="1:11" hidden="1" x14ac:dyDescent="0.35">
      <c r="A17358" t="s">
        <v>567</v>
      </c>
      <c r="B17358" t="s">
        <v>84</v>
      </c>
      <c r="C17358" t="s">
        <v>384</v>
      </c>
      <c r="D17358" t="s">
        <v>78</v>
      </c>
      <c r="E17358">
        <v>2024</v>
      </c>
      <c r="F17358" t="s">
        <v>71</v>
      </c>
      <c r="G17358" t="s">
        <v>310</v>
      </c>
      <c r="H17358">
        <v>-472.61</v>
      </c>
      <c r="I17358" t="s">
        <v>576</v>
      </c>
      <c r="J17358" t="s">
        <v>347</v>
      </c>
      <c r="K17358" t="s">
        <v>404</v>
      </c>
    </row>
    <row r="17359" spans="1:11" hidden="1" x14ac:dyDescent="0.35">
      <c r="A17359" t="s">
        <v>567</v>
      </c>
      <c r="B17359" t="s">
        <v>84</v>
      </c>
      <c r="C17359" t="s">
        <v>384</v>
      </c>
      <c r="D17359" t="s">
        <v>78</v>
      </c>
      <c r="E17359">
        <v>2024</v>
      </c>
      <c r="F17359" t="s">
        <v>71</v>
      </c>
      <c r="G17359" t="s">
        <v>310</v>
      </c>
      <c r="H17359">
        <v>-6.7</v>
      </c>
      <c r="I17359" t="s">
        <v>576</v>
      </c>
      <c r="J17359" t="s">
        <v>347</v>
      </c>
      <c r="K17359" t="s">
        <v>404</v>
      </c>
    </row>
    <row r="17360" spans="1:11" hidden="1" x14ac:dyDescent="0.35">
      <c r="A17360" t="s">
        <v>567</v>
      </c>
      <c r="B17360" t="s">
        <v>84</v>
      </c>
      <c r="C17360" t="s">
        <v>384</v>
      </c>
      <c r="D17360" t="s">
        <v>78</v>
      </c>
      <c r="E17360">
        <v>2024</v>
      </c>
      <c r="F17360" t="s">
        <v>71</v>
      </c>
      <c r="G17360" t="s">
        <v>310</v>
      </c>
      <c r="H17360">
        <v>-45.18</v>
      </c>
      <c r="I17360" t="s">
        <v>576</v>
      </c>
      <c r="J17360" t="s">
        <v>347</v>
      </c>
      <c r="K17360" t="s">
        <v>404</v>
      </c>
    </row>
    <row r="17361" spans="1:11" hidden="1" x14ac:dyDescent="0.35">
      <c r="A17361" t="s">
        <v>567</v>
      </c>
      <c r="B17361" t="s">
        <v>84</v>
      </c>
      <c r="C17361" t="s">
        <v>384</v>
      </c>
      <c r="D17361" t="s">
        <v>78</v>
      </c>
      <c r="E17361">
        <v>2024</v>
      </c>
      <c r="F17361" t="s">
        <v>71</v>
      </c>
      <c r="G17361" t="s">
        <v>310</v>
      </c>
      <c r="H17361">
        <v>-22.88</v>
      </c>
      <c r="I17361" t="s">
        <v>576</v>
      </c>
      <c r="J17361" t="s">
        <v>347</v>
      </c>
      <c r="K17361" t="s">
        <v>404</v>
      </c>
    </row>
    <row r="17362" spans="1:11" hidden="1" x14ac:dyDescent="0.35">
      <c r="A17362" t="s">
        <v>567</v>
      </c>
      <c r="B17362" t="s">
        <v>84</v>
      </c>
      <c r="C17362" t="s">
        <v>384</v>
      </c>
      <c r="D17362" t="s">
        <v>78</v>
      </c>
      <c r="E17362">
        <v>2024</v>
      </c>
      <c r="F17362" t="s">
        <v>148</v>
      </c>
      <c r="G17362" t="s">
        <v>308</v>
      </c>
      <c r="H17362">
        <v>-29.75</v>
      </c>
      <c r="I17362" t="s">
        <v>576</v>
      </c>
      <c r="J17362" t="s">
        <v>347</v>
      </c>
      <c r="K17362" t="s">
        <v>404</v>
      </c>
    </row>
    <row r="17363" spans="1:11" hidden="1" x14ac:dyDescent="0.35">
      <c r="A17363" t="s">
        <v>567</v>
      </c>
      <c r="B17363" t="s">
        <v>84</v>
      </c>
      <c r="C17363" t="s">
        <v>384</v>
      </c>
      <c r="D17363" t="s">
        <v>78</v>
      </c>
      <c r="E17363">
        <v>2024</v>
      </c>
      <c r="F17363" t="s">
        <v>148</v>
      </c>
      <c r="G17363" t="s">
        <v>308</v>
      </c>
      <c r="H17363">
        <v>-0.43</v>
      </c>
      <c r="I17363" t="s">
        <v>576</v>
      </c>
      <c r="J17363" t="s">
        <v>347</v>
      </c>
      <c r="K17363" t="s">
        <v>404</v>
      </c>
    </row>
    <row r="17364" spans="1:11" hidden="1" x14ac:dyDescent="0.35">
      <c r="A17364" t="s">
        <v>567</v>
      </c>
      <c r="B17364" t="s">
        <v>84</v>
      </c>
      <c r="C17364" t="s">
        <v>384</v>
      </c>
      <c r="D17364" t="s">
        <v>78</v>
      </c>
      <c r="E17364">
        <v>2024</v>
      </c>
      <c r="F17364" t="s">
        <v>148</v>
      </c>
      <c r="G17364" t="s">
        <v>308</v>
      </c>
      <c r="H17364">
        <v>-2.85</v>
      </c>
      <c r="I17364" t="s">
        <v>576</v>
      </c>
      <c r="J17364" t="s">
        <v>347</v>
      </c>
      <c r="K17364" t="s">
        <v>404</v>
      </c>
    </row>
    <row r="17365" spans="1:11" hidden="1" x14ac:dyDescent="0.35">
      <c r="A17365" t="s">
        <v>567</v>
      </c>
      <c r="B17365" t="s">
        <v>84</v>
      </c>
      <c r="C17365" t="s">
        <v>384</v>
      </c>
      <c r="D17365" t="s">
        <v>78</v>
      </c>
      <c r="E17365">
        <v>2024</v>
      </c>
      <c r="F17365" t="s">
        <v>148</v>
      </c>
      <c r="G17365" t="s">
        <v>308</v>
      </c>
      <c r="H17365">
        <v>-1.44</v>
      </c>
      <c r="I17365" t="s">
        <v>576</v>
      </c>
      <c r="J17365" t="s">
        <v>347</v>
      </c>
      <c r="K17365" t="s">
        <v>404</v>
      </c>
    </row>
    <row r="17366" spans="1:11" hidden="1" x14ac:dyDescent="0.35">
      <c r="A17366" t="s">
        <v>567</v>
      </c>
      <c r="B17366" t="s">
        <v>84</v>
      </c>
      <c r="C17366" t="s">
        <v>384</v>
      </c>
      <c r="D17366" t="s">
        <v>78</v>
      </c>
      <c r="E17366">
        <v>2024</v>
      </c>
      <c r="F17366" t="s">
        <v>156</v>
      </c>
      <c r="G17366" t="s">
        <v>307</v>
      </c>
      <c r="H17366">
        <v>-90.53</v>
      </c>
      <c r="I17366" t="s">
        <v>576</v>
      </c>
      <c r="J17366" t="s">
        <v>14</v>
      </c>
      <c r="K17366" t="s">
        <v>404</v>
      </c>
    </row>
    <row r="17367" spans="1:11" hidden="1" x14ac:dyDescent="0.35">
      <c r="A17367" t="s">
        <v>567</v>
      </c>
      <c r="B17367" t="s">
        <v>84</v>
      </c>
      <c r="C17367" t="s">
        <v>384</v>
      </c>
      <c r="D17367" t="s">
        <v>78</v>
      </c>
      <c r="E17367">
        <v>2024</v>
      </c>
      <c r="F17367" t="s">
        <v>156</v>
      </c>
      <c r="G17367" t="s">
        <v>307</v>
      </c>
      <c r="H17367">
        <v>-1034.7</v>
      </c>
      <c r="I17367" t="s">
        <v>576</v>
      </c>
      <c r="J17367" t="s">
        <v>347</v>
      </c>
      <c r="K17367" t="s">
        <v>404</v>
      </c>
    </row>
    <row r="17368" spans="1:11" hidden="1" x14ac:dyDescent="0.35">
      <c r="A17368" t="s">
        <v>567</v>
      </c>
      <c r="B17368" t="s">
        <v>84</v>
      </c>
      <c r="C17368" t="s">
        <v>384</v>
      </c>
      <c r="D17368" t="s">
        <v>78</v>
      </c>
      <c r="E17368">
        <v>2024</v>
      </c>
      <c r="F17368" t="s">
        <v>156</v>
      </c>
      <c r="G17368" t="s">
        <v>307</v>
      </c>
      <c r="H17368">
        <v>-1.27</v>
      </c>
      <c r="I17368" t="s">
        <v>576</v>
      </c>
      <c r="J17368" t="s">
        <v>14</v>
      </c>
      <c r="K17368" t="s">
        <v>404</v>
      </c>
    </row>
    <row r="17369" spans="1:11" hidden="1" x14ac:dyDescent="0.35">
      <c r="A17369" t="s">
        <v>567</v>
      </c>
      <c r="B17369" t="s">
        <v>84</v>
      </c>
      <c r="C17369" t="s">
        <v>384</v>
      </c>
      <c r="D17369" t="s">
        <v>78</v>
      </c>
      <c r="E17369">
        <v>2024</v>
      </c>
      <c r="F17369" t="s">
        <v>156</v>
      </c>
      <c r="G17369" t="s">
        <v>307</v>
      </c>
      <c r="H17369">
        <v>-14.67</v>
      </c>
      <c r="I17369" t="s">
        <v>576</v>
      </c>
      <c r="J17369" t="s">
        <v>347</v>
      </c>
      <c r="K17369" t="s">
        <v>404</v>
      </c>
    </row>
    <row r="17370" spans="1:11" hidden="1" x14ac:dyDescent="0.35">
      <c r="A17370" t="s">
        <v>567</v>
      </c>
      <c r="B17370" t="s">
        <v>84</v>
      </c>
      <c r="C17370" t="s">
        <v>384</v>
      </c>
      <c r="D17370" t="s">
        <v>78</v>
      </c>
      <c r="E17370">
        <v>2024</v>
      </c>
      <c r="F17370" t="s">
        <v>156</v>
      </c>
      <c r="G17370" t="s">
        <v>307</v>
      </c>
      <c r="H17370">
        <v>-8.65</v>
      </c>
      <c r="I17370" t="s">
        <v>576</v>
      </c>
      <c r="J17370" t="s">
        <v>14</v>
      </c>
      <c r="K17370" t="s">
        <v>404</v>
      </c>
    </row>
    <row r="17371" spans="1:11" hidden="1" x14ac:dyDescent="0.35">
      <c r="A17371" t="s">
        <v>567</v>
      </c>
      <c r="B17371" t="s">
        <v>84</v>
      </c>
      <c r="C17371" t="s">
        <v>384</v>
      </c>
      <c r="D17371" t="s">
        <v>78</v>
      </c>
      <c r="E17371">
        <v>2024</v>
      </c>
      <c r="F17371" t="s">
        <v>156</v>
      </c>
      <c r="G17371" t="s">
        <v>307</v>
      </c>
      <c r="H17371">
        <v>-98.89</v>
      </c>
      <c r="I17371" t="s">
        <v>576</v>
      </c>
      <c r="J17371" t="s">
        <v>347</v>
      </c>
      <c r="K17371" t="s">
        <v>404</v>
      </c>
    </row>
    <row r="17372" spans="1:11" hidden="1" x14ac:dyDescent="0.35">
      <c r="A17372" t="s">
        <v>567</v>
      </c>
      <c r="B17372" t="s">
        <v>84</v>
      </c>
      <c r="C17372" t="s">
        <v>384</v>
      </c>
      <c r="D17372" t="s">
        <v>78</v>
      </c>
      <c r="E17372">
        <v>2024</v>
      </c>
      <c r="F17372" t="s">
        <v>156</v>
      </c>
      <c r="G17372" t="s">
        <v>307</v>
      </c>
      <c r="H17372">
        <v>-4.37</v>
      </c>
      <c r="I17372" t="s">
        <v>576</v>
      </c>
      <c r="J17372" t="s">
        <v>14</v>
      </c>
      <c r="K17372" t="s">
        <v>404</v>
      </c>
    </row>
    <row r="17373" spans="1:11" hidden="1" x14ac:dyDescent="0.35">
      <c r="A17373" t="s">
        <v>567</v>
      </c>
      <c r="B17373" t="s">
        <v>84</v>
      </c>
      <c r="C17373" t="s">
        <v>384</v>
      </c>
      <c r="D17373" t="s">
        <v>78</v>
      </c>
      <c r="E17373">
        <v>2024</v>
      </c>
      <c r="F17373" t="s">
        <v>156</v>
      </c>
      <c r="G17373" t="s">
        <v>307</v>
      </c>
      <c r="H17373">
        <v>-50.1</v>
      </c>
      <c r="I17373" t="s">
        <v>576</v>
      </c>
      <c r="J17373" t="s">
        <v>347</v>
      </c>
      <c r="K17373" t="s">
        <v>404</v>
      </c>
    </row>
    <row r="17374" spans="1:11" hidden="1" x14ac:dyDescent="0.35">
      <c r="A17374" t="s">
        <v>567</v>
      </c>
      <c r="B17374" t="s">
        <v>84</v>
      </c>
      <c r="C17374" t="s">
        <v>384</v>
      </c>
      <c r="D17374" t="s">
        <v>78</v>
      </c>
      <c r="E17374">
        <v>2024</v>
      </c>
      <c r="F17374" t="s">
        <v>500</v>
      </c>
      <c r="G17374" t="s">
        <v>311</v>
      </c>
      <c r="H17374">
        <v>-24630.720000000001</v>
      </c>
      <c r="I17374" t="s">
        <v>576</v>
      </c>
      <c r="J17374" t="s">
        <v>14</v>
      </c>
      <c r="K17374" t="s">
        <v>413</v>
      </c>
    </row>
    <row r="17375" spans="1:11" hidden="1" x14ac:dyDescent="0.35">
      <c r="A17375" t="s">
        <v>567</v>
      </c>
      <c r="B17375" t="s">
        <v>84</v>
      </c>
      <c r="C17375" t="s">
        <v>384</v>
      </c>
      <c r="D17375" t="s">
        <v>78</v>
      </c>
      <c r="E17375">
        <v>2024</v>
      </c>
      <c r="F17375" t="s">
        <v>500</v>
      </c>
      <c r="G17375" t="s">
        <v>311</v>
      </c>
      <c r="H17375">
        <v>-2452.65</v>
      </c>
      <c r="I17375" t="s">
        <v>576</v>
      </c>
      <c r="J17375" t="s">
        <v>347</v>
      </c>
      <c r="K17375" t="s">
        <v>413</v>
      </c>
    </row>
    <row r="17376" spans="1:11" hidden="1" x14ac:dyDescent="0.35">
      <c r="A17376" t="s">
        <v>567</v>
      </c>
      <c r="B17376" t="s">
        <v>84</v>
      </c>
      <c r="C17376" t="s">
        <v>384</v>
      </c>
      <c r="D17376" t="s">
        <v>78</v>
      </c>
      <c r="E17376">
        <v>2024</v>
      </c>
      <c r="F17376" t="s">
        <v>500</v>
      </c>
      <c r="G17376" t="s">
        <v>311</v>
      </c>
      <c r="H17376">
        <v>-348.97</v>
      </c>
      <c r="I17376" t="s">
        <v>576</v>
      </c>
      <c r="J17376" t="s">
        <v>14</v>
      </c>
      <c r="K17376" t="s">
        <v>413</v>
      </c>
    </row>
    <row r="17377" spans="1:11" hidden="1" x14ac:dyDescent="0.35">
      <c r="A17377" t="s">
        <v>567</v>
      </c>
      <c r="B17377" t="s">
        <v>84</v>
      </c>
      <c r="C17377" t="s">
        <v>384</v>
      </c>
      <c r="D17377" t="s">
        <v>78</v>
      </c>
      <c r="E17377">
        <v>2024</v>
      </c>
      <c r="F17377" t="s">
        <v>500</v>
      </c>
      <c r="G17377" t="s">
        <v>311</v>
      </c>
      <c r="H17377">
        <v>-34.75</v>
      </c>
      <c r="I17377" t="s">
        <v>576</v>
      </c>
      <c r="J17377" t="s">
        <v>347</v>
      </c>
      <c r="K17377" t="s">
        <v>413</v>
      </c>
    </row>
    <row r="17378" spans="1:11" hidden="1" x14ac:dyDescent="0.35">
      <c r="A17378" t="s">
        <v>567</v>
      </c>
      <c r="B17378" t="s">
        <v>84</v>
      </c>
      <c r="C17378" t="s">
        <v>384</v>
      </c>
      <c r="D17378" t="s">
        <v>78</v>
      </c>
      <c r="E17378">
        <v>2024</v>
      </c>
      <c r="F17378" t="s">
        <v>500</v>
      </c>
      <c r="G17378" t="s">
        <v>311</v>
      </c>
      <c r="H17378">
        <v>-2353.91</v>
      </c>
      <c r="I17378" t="s">
        <v>576</v>
      </c>
      <c r="J17378" t="s">
        <v>14</v>
      </c>
      <c r="K17378" t="s">
        <v>413</v>
      </c>
    </row>
    <row r="17379" spans="1:11" hidden="1" x14ac:dyDescent="0.35">
      <c r="A17379" t="s">
        <v>567</v>
      </c>
      <c r="B17379" t="s">
        <v>84</v>
      </c>
      <c r="C17379" t="s">
        <v>384</v>
      </c>
      <c r="D17379" t="s">
        <v>78</v>
      </c>
      <c r="E17379">
        <v>2024</v>
      </c>
      <c r="F17379" t="s">
        <v>500</v>
      </c>
      <c r="G17379" t="s">
        <v>311</v>
      </c>
      <c r="H17379">
        <v>-234.4</v>
      </c>
      <c r="I17379" t="s">
        <v>576</v>
      </c>
      <c r="J17379" t="s">
        <v>347</v>
      </c>
      <c r="K17379" t="s">
        <v>413</v>
      </c>
    </row>
    <row r="17380" spans="1:11" hidden="1" x14ac:dyDescent="0.35">
      <c r="A17380" t="s">
        <v>567</v>
      </c>
      <c r="B17380" t="s">
        <v>84</v>
      </c>
      <c r="C17380" t="s">
        <v>384</v>
      </c>
      <c r="D17380" t="s">
        <v>78</v>
      </c>
      <c r="E17380">
        <v>2024</v>
      </c>
      <c r="F17380" t="s">
        <v>500</v>
      </c>
      <c r="G17380" t="s">
        <v>311</v>
      </c>
      <c r="H17380">
        <v>-1192.32</v>
      </c>
      <c r="I17380" t="s">
        <v>576</v>
      </c>
      <c r="J17380" t="s">
        <v>14</v>
      </c>
      <c r="K17380" t="s">
        <v>413</v>
      </c>
    </row>
    <row r="17381" spans="1:11" hidden="1" x14ac:dyDescent="0.35">
      <c r="A17381" t="s">
        <v>567</v>
      </c>
      <c r="B17381" t="s">
        <v>84</v>
      </c>
      <c r="C17381" t="s">
        <v>384</v>
      </c>
      <c r="D17381" t="s">
        <v>78</v>
      </c>
      <c r="E17381">
        <v>2024</v>
      </c>
      <c r="F17381" t="s">
        <v>500</v>
      </c>
      <c r="G17381" t="s">
        <v>311</v>
      </c>
      <c r="H17381">
        <v>-118.72</v>
      </c>
      <c r="I17381" t="s">
        <v>576</v>
      </c>
      <c r="J17381" t="s">
        <v>347</v>
      </c>
      <c r="K17381" t="s">
        <v>413</v>
      </c>
    </row>
    <row r="17382" spans="1:11" hidden="1" x14ac:dyDescent="0.35">
      <c r="A17382" t="s">
        <v>567</v>
      </c>
      <c r="B17382" t="s">
        <v>84</v>
      </c>
      <c r="C17382" t="s">
        <v>384</v>
      </c>
      <c r="D17382" t="s">
        <v>78</v>
      </c>
      <c r="E17382">
        <v>2024</v>
      </c>
      <c r="F17382" t="s">
        <v>506</v>
      </c>
      <c r="G17382" t="s">
        <v>309</v>
      </c>
      <c r="H17382">
        <v>-756.64</v>
      </c>
      <c r="I17382" t="s">
        <v>576</v>
      </c>
      <c r="J17382" t="s">
        <v>14</v>
      </c>
      <c r="K17382" t="s">
        <v>413</v>
      </c>
    </row>
    <row r="17383" spans="1:11" hidden="1" x14ac:dyDescent="0.35">
      <c r="A17383" t="s">
        <v>567</v>
      </c>
      <c r="B17383" t="s">
        <v>84</v>
      </c>
      <c r="C17383" t="s">
        <v>384</v>
      </c>
      <c r="D17383" t="s">
        <v>78</v>
      </c>
      <c r="E17383">
        <v>2024</v>
      </c>
      <c r="F17383" t="s">
        <v>506</v>
      </c>
      <c r="G17383" t="s">
        <v>309</v>
      </c>
      <c r="H17383">
        <v>-3605.7</v>
      </c>
      <c r="I17383" t="s">
        <v>576</v>
      </c>
      <c r="J17383" t="s">
        <v>347</v>
      </c>
      <c r="K17383" t="s">
        <v>413</v>
      </c>
    </row>
    <row r="17384" spans="1:11" hidden="1" x14ac:dyDescent="0.35">
      <c r="A17384" t="s">
        <v>567</v>
      </c>
      <c r="B17384" t="s">
        <v>84</v>
      </c>
      <c r="C17384" t="s">
        <v>384</v>
      </c>
      <c r="D17384" t="s">
        <v>78</v>
      </c>
      <c r="E17384">
        <v>2024</v>
      </c>
      <c r="F17384" t="s">
        <v>506</v>
      </c>
      <c r="G17384" t="s">
        <v>309</v>
      </c>
      <c r="H17384">
        <v>-10.72</v>
      </c>
      <c r="I17384" t="s">
        <v>576</v>
      </c>
      <c r="J17384" t="s">
        <v>14</v>
      </c>
      <c r="K17384" t="s">
        <v>413</v>
      </c>
    </row>
    <row r="17385" spans="1:11" hidden="1" x14ac:dyDescent="0.35">
      <c r="A17385" t="s">
        <v>567</v>
      </c>
      <c r="B17385" t="s">
        <v>84</v>
      </c>
      <c r="C17385" t="s">
        <v>384</v>
      </c>
      <c r="D17385" t="s">
        <v>78</v>
      </c>
      <c r="E17385">
        <v>2024</v>
      </c>
      <c r="F17385" t="s">
        <v>506</v>
      </c>
      <c r="G17385" t="s">
        <v>309</v>
      </c>
      <c r="H17385">
        <v>-51.08</v>
      </c>
      <c r="I17385" t="s">
        <v>576</v>
      </c>
      <c r="J17385" t="s">
        <v>347</v>
      </c>
      <c r="K17385" t="s">
        <v>413</v>
      </c>
    </row>
    <row r="17386" spans="1:11" hidden="1" x14ac:dyDescent="0.35">
      <c r="A17386" t="s">
        <v>567</v>
      </c>
      <c r="B17386" t="s">
        <v>84</v>
      </c>
      <c r="C17386" t="s">
        <v>384</v>
      </c>
      <c r="D17386" t="s">
        <v>78</v>
      </c>
      <c r="E17386">
        <v>2024</v>
      </c>
      <c r="F17386" t="s">
        <v>506</v>
      </c>
      <c r="G17386" t="s">
        <v>309</v>
      </c>
      <c r="H17386">
        <v>-72.31</v>
      </c>
      <c r="I17386" t="s">
        <v>576</v>
      </c>
      <c r="J17386" t="s">
        <v>14</v>
      </c>
      <c r="K17386" t="s">
        <v>413</v>
      </c>
    </row>
    <row r="17387" spans="1:11" hidden="1" x14ac:dyDescent="0.35">
      <c r="A17387" t="s">
        <v>567</v>
      </c>
      <c r="B17387" t="s">
        <v>84</v>
      </c>
      <c r="C17387" t="s">
        <v>384</v>
      </c>
      <c r="D17387" t="s">
        <v>78</v>
      </c>
      <c r="E17387">
        <v>2024</v>
      </c>
      <c r="F17387" t="s">
        <v>506</v>
      </c>
      <c r="G17387" t="s">
        <v>309</v>
      </c>
      <c r="H17387">
        <v>-344.6</v>
      </c>
      <c r="I17387" t="s">
        <v>576</v>
      </c>
      <c r="J17387" t="s">
        <v>347</v>
      </c>
      <c r="K17387" t="s">
        <v>413</v>
      </c>
    </row>
    <row r="17388" spans="1:11" hidden="1" x14ac:dyDescent="0.35">
      <c r="A17388" t="s">
        <v>567</v>
      </c>
      <c r="B17388" t="s">
        <v>84</v>
      </c>
      <c r="C17388" t="s">
        <v>384</v>
      </c>
      <c r="D17388" t="s">
        <v>78</v>
      </c>
      <c r="E17388">
        <v>2024</v>
      </c>
      <c r="F17388" t="s">
        <v>506</v>
      </c>
      <c r="G17388" t="s">
        <v>309</v>
      </c>
      <c r="H17388">
        <v>-36.630000000000003</v>
      </c>
      <c r="I17388" t="s">
        <v>576</v>
      </c>
      <c r="J17388" t="s">
        <v>14</v>
      </c>
      <c r="K17388" t="s">
        <v>413</v>
      </c>
    </row>
    <row r="17389" spans="1:11" hidden="1" x14ac:dyDescent="0.35">
      <c r="A17389" t="s">
        <v>567</v>
      </c>
      <c r="B17389" t="s">
        <v>84</v>
      </c>
      <c r="C17389" t="s">
        <v>384</v>
      </c>
      <c r="D17389" t="s">
        <v>78</v>
      </c>
      <c r="E17389">
        <v>2024</v>
      </c>
      <c r="F17389" t="s">
        <v>506</v>
      </c>
      <c r="G17389" t="s">
        <v>309</v>
      </c>
      <c r="H17389">
        <v>-174.55</v>
      </c>
      <c r="I17389" t="s">
        <v>576</v>
      </c>
      <c r="J17389" t="s">
        <v>347</v>
      </c>
      <c r="K17389" t="s">
        <v>413</v>
      </c>
    </row>
    <row r="17390" spans="1:11" hidden="1" x14ac:dyDescent="0.35">
      <c r="A17390" t="s">
        <v>567</v>
      </c>
      <c r="B17390" t="s">
        <v>84</v>
      </c>
      <c r="C17390" t="s">
        <v>384</v>
      </c>
      <c r="D17390" t="s">
        <v>78</v>
      </c>
      <c r="E17390">
        <v>2024</v>
      </c>
      <c r="F17390" t="s">
        <v>71</v>
      </c>
      <c r="G17390" t="s">
        <v>310</v>
      </c>
      <c r="H17390">
        <v>-1793.44</v>
      </c>
      <c r="I17390" t="s">
        <v>576</v>
      </c>
      <c r="J17390" t="s">
        <v>347</v>
      </c>
      <c r="K17390" t="s">
        <v>413</v>
      </c>
    </row>
    <row r="17391" spans="1:11" hidden="1" x14ac:dyDescent="0.35">
      <c r="A17391" t="s">
        <v>567</v>
      </c>
      <c r="B17391" t="s">
        <v>84</v>
      </c>
      <c r="C17391" t="s">
        <v>384</v>
      </c>
      <c r="D17391" t="s">
        <v>78</v>
      </c>
      <c r="E17391">
        <v>2024</v>
      </c>
      <c r="F17391" t="s">
        <v>71</v>
      </c>
      <c r="G17391" t="s">
        <v>310</v>
      </c>
      <c r="H17391">
        <v>-25.41</v>
      </c>
      <c r="I17391" t="s">
        <v>576</v>
      </c>
      <c r="J17391" t="s">
        <v>347</v>
      </c>
      <c r="K17391" t="s">
        <v>413</v>
      </c>
    </row>
    <row r="17392" spans="1:11" hidden="1" x14ac:dyDescent="0.35">
      <c r="A17392" t="s">
        <v>567</v>
      </c>
      <c r="B17392" t="s">
        <v>84</v>
      </c>
      <c r="C17392" t="s">
        <v>384</v>
      </c>
      <c r="D17392" t="s">
        <v>78</v>
      </c>
      <c r="E17392">
        <v>2024</v>
      </c>
      <c r="F17392" t="s">
        <v>71</v>
      </c>
      <c r="G17392" t="s">
        <v>310</v>
      </c>
      <c r="H17392">
        <v>-171.4</v>
      </c>
      <c r="I17392" t="s">
        <v>576</v>
      </c>
      <c r="J17392" t="s">
        <v>347</v>
      </c>
      <c r="K17392" t="s">
        <v>413</v>
      </c>
    </row>
    <row r="17393" spans="1:11" hidden="1" x14ac:dyDescent="0.35">
      <c r="A17393" t="s">
        <v>567</v>
      </c>
      <c r="B17393" t="s">
        <v>84</v>
      </c>
      <c r="C17393" t="s">
        <v>384</v>
      </c>
      <c r="D17393" t="s">
        <v>78</v>
      </c>
      <c r="E17393">
        <v>2024</v>
      </c>
      <c r="F17393" t="s">
        <v>71</v>
      </c>
      <c r="G17393" t="s">
        <v>310</v>
      </c>
      <c r="H17393">
        <v>-86.82</v>
      </c>
      <c r="I17393" t="s">
        <v>576</v>
      </c>
      <c r="J17393" t="s">
        <v>347</v>
      </c>
      <c r="K17393" t="s">
        <v>413</v>
      </c>
    </row>
    <row r="17394" spans="1:11" hidden="1" x14ac:dyDescent="0.35">
      <c r="A17394" t="s">
        <v>567</v>
      </c>
      <c r="B17394" t="s">
        <v>84</v>
      </c>
      <c r="C17394" t="s">
        <v>384</v>
      </c>
      <c r="D17394" t="s">
        <v>78</v>
      </c>
      <c r="E17394">
        <v>2024</v>
      </c>
      <c r="F17394" t="s">
        <v>148</v>
      </c>
      <c r="G17394" t="s">
        <v>308</v>
      </c>
      <c r="H17394">
        <v>-28.05</v>
      </c>
      <c r="I17394" t="s">
        <v>576</v>
      </c>
      <c r="J17394" t="s">
        <v>347</v>
      </c>
      <c r="K17394" t="s">
        <v>413</v>
      </c>
    </row>
    <row r="17395" spans="1:11" hidden="1" x14ac:dyDescent="0.35">
      <c r="A17395" t="s">
        <v>567</v>
      </c>
      <c r="B17395" t="s">
        <v>84</v>
      </c>
      <c r="C17395" t="s">
        <v>384</v>
      </c>
      <c r="D17395" t="s">
        <v>78</v>
      </c>
      <c r="E17395">
        <v>2024</v>
      </c>
      <c r="F17395" t="s">
        <v>148</v>
      </c>
      <c r="G17395" t="s">
        <v>308</v>
      </c>
      <c r="H17395">
        <v>-0.39</v>
      </c>
      <c r="I17395" t="s">
        <v>576</v>
      </c>
      <c r="J17395" t="s">
        <v>347</v>
      </c>
      <c r="K17395" t="s">
        <v>413</v>
      </c>
    </row>
    <row r="17396" spans="1:11" hidden="1" x14ac:dyDescent="0.35">
      <c r="A17396" t="s">
        <v>567</v>
      </c>
      <c r="B17396" t="s">
        <v>84</v>
      </c>
      <c r="C17396" t="s">
        <v>384</v>
      </c>
      <c r="D17396" t="s">
        <v>78</v>
      </c>
      <c r="E17396">
        <v>2024</v>
      </c>
      <c r="F17396" t="s">
        <v>148</v>
      </c>
      <c r="G17396" t="s">
        <v>308</v>
      </c>
      <c r="H17396">
        <v>-2.68</v>
      </c>
      <c r="I17396" t="s">
        <v>576</v>
      </c>
      <c r="J17396" t="s">
        <v>347</v>
      </c>
      <c r="K17396" t="s">
        <v>413</v>
      </c>
    </row>
    <row r="17397" spans="1:11" hidden="1" x14ac:dyDescent="0.35">
      <c r="A17397" t="s">
        <v>567</v>
      </c>
      <c r="B17397" t="s">
        <v>84</v>
      </c>
      <c r="C17397" t="s">
        <v>384</v>
      </c>
      <c r="D17397" t="s">
        <v>78</v>
      </c>
      <c r="E17397">
        <v>2024</v>
      </c>
      <c r="F17397" t="s">
        <v>148</v>
      </c>
      <c r="G17397" t="s">
        <v>308</v>
      </c>
      <c r="H17397">
        <v>-1.36</v>
      </c>
      <c r="I17397" t="s">
        <v>576</v>
      </c>
      <c r="J17397" t="s">
        <v>347</v>
      </c>
      <c r="K17397" t="s">
        <v>413</v>
      </c>
    </row>
    <row r="17398" spans="1:11" hidden="1" x14ac:dyDescent="0.35">
      <c r="A17398" t="s">
        <v>567</v>
      </c>
      <c r="B17398" t="s">
        <v>84</v>
      </c>
      <c r="C17398" t="s">
        <v>384</v>
      </c>
      <c r="D17398" t="s">
        <v>78</v>
      </c>
      <c r="E17398">
        <v>2024</v>
      </c>
      <c r="F17398" t="s">
        <v>156</v>
      </c>
      <c r="G17398" t="s">
        <v>307</v>
      </c>
      <c r="H17398">
        <v>-352.6</v>
      </c>
      <c r="I17398" t="s">
        <v>576</v>
      </c>
      <c r="J17398" t="s">
        <v>14</v>
      </c>
      <c r="K17398" t="s">
        <v>413</v>
      </c>
    </row>
    <row r="17399" spans="1:11" hidden="1" x14ac:dyDescent="0.35">
      <c r="A17399" t="s">
        <v>567</v>
      </c>
      <c r="B17399" t="s">
        <v>84</v>
      </c>
      <c r="C17399" t="s">
        <v>384</v>
      </c>
      <c r="D17399" t="s">
        <v>78</v>
      </c>
      <c r="E17399">
        <v>2024</v>
      </c>
      <c r="F17399" t="s">
        <v>156</v>
      </c>
      <c r="G17399" t="s">
        <v>307</v>
      </c>
      <c r="H17399">
        <v>-1934.65</v>
      </c>
      <c r="I17399" t="s">
        <v>576</v>
      </c>
      <c r="J17399" t="s">
        <v>347</v>
      </c>
      <c r="K17399" t="s">
        <v>413</v>
      </c>
    </row>
    <row r="17400" spans="1:11" hidden="1" x14ac:dyDescent="0.35">
      <c r="A17400" t="s">
        <v>567</v>
      </c>
      <c r="B17400" t="s">
        <v>84</v>
      </c>
      <c r="C17400" t="s">
        <v>384</v>
      </c>
      <c r="D17400" t="s">
        <v>78</v>
      </c>
      <c r="E17400">
        <v>2024</v>
      </c>
      <c r="F17400" t="s">
        <v>156</v>
      </c>
      <c r="G17400" t="s">
        <v>307</v>
      </c>
      <c r="H17400">
        <v>-4.99</v>
      </c>
      <c r="I17400" t="s">
        <v>576</v>
      </c>
      <c r="J17400" t="s">
        <v>14</v>
      </c>
      <c r="K17400" t="s">
        <v>413</v>
      </c>
    </row>
    <row r="17401" spans="1:11" hidden="1" x14ac:dyDescent="0.35">
      <c r="A17401" t="s">
        <v>567</v>
      </c>
      <c r="B17401" t="s">
        <v>84</v>
      </c>
      <c r="C17401" t="s">
        <v>384</v>
      </c>
      <c r="D17401" t="s">
        <v>78</v>
      </c>
      <c r="E17401">
        <v>2024</v>
      </c>
      <c r="F17401" t="s">
        <v>156</v>
      </c>
      <c r="G17401" t="s">
        <v>307</v>
      </c>
      <c r="H17401">
        <v>-27.4</v>
      </c>
      <c r="I17401" t="s">
        <v>576</v>
      </c>
      <c r="J17401" t="s">
        <v>347</v>
      </c>
      <c r="K17401" t="s">
        <v>413</v>
      </c>
    </row>
    <row r="17402" spans="1:11" hidden="1" x14ac:dyDescent="0.35">
      <c r="A17402" t="s">
        <v>567</v>
      </c>
      <c r="B17402" t="s">
        <v>84</v>
      </c>
      <c r="C17402" t="s">
        <v>384</v>
      </c>
      <c r="D17402" t="s">
        <v>78</v>
      </c>
      <c r="E17402">
        <v>2024</v>
      </c>
      <c r="F17402" t="s">
        <v>156</v>
      </c>
      <c r="G17402" t="s">
        <v>307</v>
      </c>
      <c r="H17402">
        <v>-33.700000000000003</v>
      </c>
      <c r="I17402" t="s">
        <v>576</v>
      </c>
      <c r="J17402" t="s">
        <v>14</v>
      </c>
      <c r="K17402" t="s">
        <v>413</v>
      </c>
    </row>
    <row r="17403" spans="1:11" hidden="1" x14ac:dyDescent="0.35">
      <c r="A17403" t="s">
        <v>567</v>
      </c>
      <c r="B17403" t="s">
        <v>84</v>
      </c>
      <c r="C17403" t="s">
        <v>384</v>
      </c>
      <c r="D17403" t="s">
        <v>78</v>
      </c>
      <c r="E17403">
        <v>2024</v>
      </c>
      <c r="F17403" t="s">
        <v>156</v>
      </c>
      <c r="G17403" t="s">
        <v>307</v>
      </c>
      <c r="H17403">
        <v>-184.89</v>
      </c>
      <c r="I17403" t="s">
        <v>576</v>
      </c>
      <c r="J17403" t="s">
        <v>347</v>
      </c>
      <c r="K17403" t="s">
        <v>413</v>
      </c>
    </row>
    <row r="17404" spans="1:11" hidden="1" x14ac:dyDescent="0.35">
      <c r="A17404" t="s">
        <v>567</v>
      </c>
      <c r="B17404" t="s">
        <v>84</v>
      </c>
      <c r="C17404" t="s">
        <v>384</v>
      </c>
      <c r="D17404" t="s">
        <v>78</v>
      </c>
      <c r="E17404">
        <v>2024</v>
      </c>
      <c r="F17404" t="s">
        <v>156</v>
      </c>
      <c r="G17404" t="s">
        <v>307</v>
      </c>
      <c r="H17404">
        <v>-17.059999999999999</v>
      </c>
      <c r="I17404" t="s">
        <v>576</v>
      </c>
      <c r="J17404" t="s">
        <v>14</v>
      </c>
      <c r="K17404" t="s">
        <v>413</v>
      </c>
    </row>
    <row r="17405" spans="1:11" hidden="1" x14ac:dyDescent="0.35">
      <c r="A17405" t="s">
        <v>567</v>
      </c>
      <c r="B17405" t="s">
        <v>84</v>
      </c>
      <c r="C17405" t="s">
        <v>384</v>
      </c>
      <c r="D17405" t="s">
        <v>78</v>
      </c>
      <c r="E17405">
        <v>2024</v>
      </c>
      <c r="F17405" t="s">
        <v>156</v>
      </c>
      <c r="G17405" t="s">
        <v>307</v>
      </c>
      <c r="H17405">
        <v>-93.66</v>
      </c>
      <c r="I17405" t="s">
        <v>576</v>
      </c>
      <c r="J17405" t="s">
        <v>347</v>
      </c>
      <c r="K17405" t="s">
        <v>413</v>
      </c>
    </row>
    <row r="17406" spans="1:11" hidden="1" x14ac:dyDescent="0.35">
      <c r="A17406" t="s">
        <v>567</v>
      </c>
      <c r="B17406" t="s">
        <v>84</v>
      </c>
      <c r="C17406" t="s">
        <v>411</v>
      </c>
      <c r="D17406" t="s">
        <v>78</v>
      </c>
      <c r="E17406">
        <v>2024</v>
      </c>
      <c r="F17406" t="s">
        <v>500</v>
      </c>
      <c r="G17406" t="s">
        <v>311</v>
      </c>
      <c r="H17406">
        <v>18.04</v>
      </c>
      <c r="I17406" t="s">
        <v>576</v>
      </c>
      <c r="J17406" t="s">
        <v>14</v>
      </c>
      <c r="K17406" t="s">
        <v>412</v>
      </c>
    </row>
    <row r="17407" spans="1:11" hidden="1" x14ac:dyDescent="0.35">
      <c r="A17407" t="s">
        <v>567</v>
      </c>
      <c r="B17407" t="s">
        <v>84</v>
      </c>
      <c r="C17407" t="s">
        <v>411</v>
      </c>
      <c r="D17407" t="s">
        <v>78</v>
      </c>
      <c r="E17407">
        <v>2024</v>
      </c>
      <c r="F17407" t="s">
        <v>500</v>
      </c>
      <c r="G17407" t="s">
        <v>311</v>
      </c>
      <c r="H17407">
        <v>12.9</v>
      </c>
      <c r="I17407" t="s">
        <v>576</v>
      </c>
      <c r="J17407" t="s">
        <v>347</v>
      </c>
      <c r="K17407" t="s">
        <v>412</v>
      </c>
    </row>
    <row r="17408" spans="1:11" hidden="1" x14ac:dyDescent="0.35">
      <c r="A17408" t="s">
        <v>567</v>
      </c>
      <c r="B17408" t="s">
        <v>84</v>
      </c>
      <c r="C17408" t="s">
        <v>411</v>
      </c>
      <c r="D17408" t="s">
        <v>78</v>
      </c>
      <c r="E17408">
        <v>2024</v>
      </c>
      <c r="F17408" t="s">
        <v>71</v>
      </c>
      <c r="G17408" t="s">
        <v>310</v>
      </c>
      <c r="H17408">
        <v>0.49</v>
      </c>
      <c r="I17408" t="s">
        <v>576</v>
      </c>
      <c r="J17408" t="s">
        <v>347</v>
      </c>
      <c r="K17408" t="s">
        <v>412</v>
      </c>
    </row>
    <row r="17409" spans="1:11" hidden="1" x14ac:dyDescent="0.35">
      <c r="A17409" t="s">
        <v>567</v>
      </c>
      <c r="B17409" t="s">
        <v>84</v>
      </c>
      <c r="C17409" t="s">
        <v>411</v>
      </c>
      <c r="D17409" t="s">
        <v>78</v>
      </c>
      <c r="E17409">
        <v>2024</v>
      </c>
      <c r="F17409" t="s">
        <v>506</v>
      </c>
      <c r="G17409" t="s">
        <v>309</v>
      </c>
      <c r="H17409">
        <v>3.13</v>
      </c>
      <c r="I17409" t="s">
        <v>576</v>
      </c>
      <c r="J17409" t="s">
        <v>347</v>
      </c>
      <c r="K17409" t="s">
        <v>412</v>
      </c>
    </row>
    <row r="17410" spans="1:11" hidden="1" x14ac:dyDescent="0.35">
      <c r="A17410" t="s">
        <v>567</v>
      </c>
      <c r="B17410" t="s">
        <v>84</v>
      </c>
      <c r="C17410" t="s">
        <v>411</v>
      </c>
      <c r="D17410" t="s">
        <v>78</v>
      </c>
      <c r="E17410">
        <v>2024</v>
      </c>
      <c r="F17410" t="s">
        <v>148</v>
      </c>
      <c r="G17410" t="s">
        <v>308</v>
      </c>
      <c r="H17410">
        <v>0.06</v>
      </c>
      <c r="I17410" t="s">
        <v>576</v>
      </c>
      <c r="J17410" t="s">
        <v>347</v>
      </c>
      <c r="K17410" t="s">
        <v>412</v>
      </c>
    </row>
    <row r="17411" spans="1:11" hidden="1" x14ac:dyDescent="0.35">
      <c r="A17411" t="s">
        <v>567</v>
      </c>
      <c r="B17411" t="s">
        <v>84</v>
      </c>
      <c r="C17411" t="s">
        <v>411</v>
      </c>
      <c r="D17411" t="s">
        <v>78</v>
      </c>
      <c r="E17411">
        <v>2024</v>
      </c>
      <c r="F17411" t="s">
        <v>156</v>
      </c>
      <c r="G17411" t="s">
        <v>307</v>
      </c>
      <c r="H17411">
        <v>0.51</v>
      </c>
      <c r="I17411" t="s">
        <v>576</v>
      </c>
      <c r="J17411" t="s">
        <v>14</v>
      </c>
      <c r="K17411" t="s">
        <v>412</v>
      </c>
    </row>
    <row r="17412" spans="1:11" hidden="1" x14ac:dyDescent="0.35">
      <c r="A17412" t="s">
        <v>567</v>
      </c>
      <c r="B17412" t="s">
        <v>84</v>
      </c>
      <c r="C17412" t="s">
        <v>411</v>
      </c>
      <c r="D17412" t="s">
        <v>78</v>
      </c>
      <c r="E17412">
        <v>2024</v>
      </c>
      <c r="F17412" t="s">
        <v>156</v>
      </c>
      <c r="G17412" t="s">
        <v>307</v>
      </c>
      <c r="H17412">
        <v>0.53</v>
      </c>
      <c r="I17412" t="s">
        <v>576</v>
      </c>
      <c r="J17412" t="s">
        <v>347</v>
      </c>
      <c r="K17412" t="s">
        <v>412</v>
      </c>
    </row>
    <row r="17413" spans="1:11" hidden="1" x14ac:dyDescent="0.35">
      <c r="A17413" t="s">
        <v>567</v>
      </c>
      <c r="B17413" t="s">
        <v>84</v>
      </c>
      <c r="C17413" t="s">
        <v>418</v>
      </c>
      <c r="D17413" t="s">
        <v>78</v>
      </c>
      <c r="E17413">
        <v>2024</v>
      </c>
      <c r="F17413" t="s">
        <v>500</v>
      </c>
      <c r="G17413" t="s">
        <v>311</v>
      </c>
      <c r="H17413">
        <v>11377.34</v>
      </c>
      <c r="I17413" t="s">
        <v>576</v>
      </c>
      <c r="J17413" t="s">
        <v>14</v>
      </c>
      <c r="K17413" t="s">
        <v>417</v>
      </c>
    </row>
    <row r="17414" spans="1:11" hidden="1" x14ac:dyDescent="0.35">
      <c r="A17414" t="s">
        <v>567</v>
      </c>
      <c r="B17414" t="s">
        <v>84</v>
      </c>
      <c r="C17414" t="s">
        <v>418</v>
      </c>
      <c r="D17414" t="s">
        <v>78</v>
      </c>
      <c r="E17414">
        <v>2024</v>
      </c>
      <c r="F17414" t="s">
        <v>500</v>
      </c>
      <c r="G17414" t="s">
        <v>311</v>
      </c>
      <c r="H17414">
        <v>6865.14</v>
      </c>
      <c r="I17414" t="s">
        <v>576</v>
      </c>
      <c r="J17414" t="s">
        <v>347</v>
      </c>
      <c r="K17414" t="s">
        <v>417</v>
      </c>
    </row>
    <row r="17415" spans="1:11" hidden="1" x14ac:dyDescent="0.35">
      <c r="A17415" t="s">
        <v>567</v>
      </c>
      <c r="B17415" t="s">
        <v>84</v>
      </c>
      <c r="C17415" t="s">
        <v>418</v>
      </c>
      <c r="D17415" t="s">
        <v>78</v>
      </c>
      <c r="E17415">
        <v>2024</v>
      </c>
      <c r="F17415" t="s">
        <v>500</v>
      </c>
      <c r="G17415" t="s">
        <v>311</v>
      </c>
      <c r="H17415">
        <v>5721.06</v>
      </c>
      <c r="I17415" t="s">
        <v>576</v>
      </c>
      <c r="J17415" t="s">
        <v>14</v>
      </c>
      <c r="K17415" t="s">
        <v>417</v>
      </c>
    </row>
    <row r="17416" spans="1:11" hidden="1" x14ac:dyDescent="0.35">
      <c r="A17416" t="s">
        <v>567</v>
      </c>
      <c r="B17416" t="s">
        <v>84</v>
      </c>
      <c r="C17416" t="s">
        <v>418</v>
      </c>
      <c r="D17416" t="s">
        <v>78</v>
      </c>
      <c r="E17416">
        <v>2024</v>
      </c>
      <c r="F17416" t="s">
        <v>500</v>
      </c>
      <c r="G17416" t="s">
        <v>311</v>
      </c>
      <c r="H17416">
        <v>3452.12</v>
      </c>
      <c r="I17416" t="s">
        <v>576</v>
      </c>
      <c r="J17416" t="s">
        <v>347</v>
      </c>
      <c r="K17416" t="s">
        <v>417</v>
      </c>
    </row>
    <row r="17417" spans="1:11" hidden="1" x14ac:dyDescent="0.35">
      <c r="A17417" t="s">
        <v>567</v>
      </c>
      <c r="B17417" t="s">
        <v>84</v>
      </c>
      <c r="C17417" t="s">
        <v>418</v>
      </c>
      <c r="D17417" t="s">
        <v>78</v>
      </c>
      <c r="E17417">
        <v>2024</v>
      </c>
      <c r="F17417" t="s">
        <v>71</v>
      </c>
      <c r="G17417" t="s">
        <v>310</v>
      </c>
      <c r="H17417">
        <v>241.32</v>
      </c>
      <c r="I17417" t="s">
        <v>576</v>
      </c>
      <c r="J17417" t="s">
        <v>347</v>
      </c>
      <c r="K17417" t="s">
        <v>417</v>
      </c>
    </row>
    <row r="17418" spans="1:11" hidden="1" x14ac:dyDescent="0.35">
      <c r="A17418" t="s">
        <v>567</v>
      </c>
      <c r="B17418" t="s">
        <v>84</v>
      </c>
      <c r="C17418" t="s">
        <v>418</v>
      </c>
      <c r="D17418" t="s">
        <v>78</v>
      </c>
      <c r="E17418">
        <v>2024</v>
      </c>
      <c r="F17418" t="s">
        <v>71</v>
      </c>
      <c r="G17418" t="s">
        <v>310</v>
      </c>
      <c r="H17418">
        <v>121.34</v>
      </c>
      <c r="I17418" t="s">
        <v>576</v>
      </c>
      <c r="J17418" t="s">
        <v>347</v>
      </c>
      <c r="K17418" t="s">
        <v>417</v>
      </c>
    </row>
    <row r="17419" spans="1:11" hidden="1" x14ac:dyDescent="0.35">
      <c r="A17419" t="s">
        <v>567</v>
      </c>
      <c r="B17419" t="s">
        <v>84</v>
      </c>
      <c r="C17419" t="s">
        <v>418</v>
      </c>
      <c r="D17419" t="s">
        <v>78</v>
      </c>
      <c r="E17419">
        <v>2024</v>
      </c>
      <c r="F17419" t="s">
        <v>506</v>
      </c>
      <c r="G17419" t="s">
        <v>309</v>
      </c>
      <c r="H17419">
        <v>1557.5</v>
      </c>
      <c r="I17419" t="s">
        <v>576</v>
      </c>
      <c r="J17419" t="s">
        <v>347</v>
      </c>
      <c r="K17419" t="s">
        <v>417</v>
      </c>
    </row>
    <row r="17420" spans="1:11" hidden="1" x14ac:dyDescent="0.35">
      <c r="A17420" t="s">
        <v>567</v>
      </c>
      <c r="B17420" t="s">
        <v>84</v>
      </c>
      <c r="C17420" t="s">
        <v>418</v>
      </c>
      <c r="D17420" t="s">
        <v>78</v>
      </c>
      <c r="E17420">
        <v>2024</v>
      </c>
      <c r="F17420" t="s">
        <v>506</v>
      </c>
      <c r="G17420" t="s">
        <v>309</v>
      </c>
      <c r="H17420">
        <v>783.19</v>
      </c>
      <c r="I17420" t="s">
        <v>576</v>
      </c>
      <c r="J17420" t="s">
        <v>347</v>
      </c>
      <c r="K17420" t="s">
        <v>417</v>
      </c>
    </row>
    <row r="17421" spans="1:11" hidden="1" x14ac:dyDescent="0.35">
      <c r="A17421" t="s">
        <v>567</v>
      </c>
      <c r="B17421" t="s">
        <v>84</v>
      </c>
      <c r="C17421" t="s">
        <v>418</v>
      </c>
      <c r="D17421" t="s">
        <v>78</v>
      </c>
      <c r="E17421">
        <v>2024</v>
      </c>
      <c r="F17421" t="s">
        <v>148</v>
      </c>
      <c r="G17421" t="s">
        <v>308</v>
      </c>
      <c r="H17421">
        <v>133.08000000000001</v>
      </c>
      <c r="I17421" t="s">
        <v>576</v>
      </c>
      <c r="J17421" t="s">
        <v>347</v>
      </c>
      <c r="K17421" t="s">
        <v>417</v>
      </c>
    </row>
    <row r="17422" spans="1:11" hidden="1" x14ac:dyDescent="0.35">
      <c r="A17422" t="s">
        <v>567</v>
      </c>
      <c r="B17422" t="s">
        <v>84</v>
      </c>
      <c r="C17422" t="s">
        <v>418</v>
      </c>
      <c r="D17422" t="s">
        <v>78</v>
      </c>
      <c r="E17422">
        <v>2024</v>
      </c>
      <c r="F17422" t="s">
        <v>148</v>
      </c>
      <c r="G17422" t="s">
        <v>308</v>
      </c>
      <c r="H17422">
        <v>66.92</v>
      </c>
      <c r="I17422" t="s">
        <v>576</v>
      </c>
      <c r="J17422" t="s">
        <v>347</v>
      </c>
      <c r="K17422" t="s">
        <v>417</v>
      </c>
    </row>
    <row r="17423" spans="1:11" hidden="1" x14ac:dyDescent="0.35">
      <c r="A17423" t="s">
        <v>567</v>
      </c>
      <c r="B17423" t="s">
        <v>84</v>
      </c>
      <c r="C17423" t="s">
        <v>418</v>
      </c>
      <c r="D17423" t="s">
        <v>78</v>
      </c>
      <c r="E17423">
        <v>2024</v>
      </c>
      <c r="F17423" t="s">
        <v>156</v>
      </c>
      <c r="G17423" t="s">
        <v>307</v>
      </c>
      <c r="H17423">
        <v>948.12</v>
      </c>
      <c r="I17423" t="s">
        <v>576</v>
      </c>
      <c r="J17423" t="s">
        <v>14</v>
      </c>
      <c r="K17423" t="s">
        <v>417</v>
      </c>
    </row>
    <row r="17424" spans="1:11" hidden="1" x14ac:dyDescent="0.35">
      <c r="A17424" t="s">
        <v>567</v>
      </c>
      <c r="B17424" t="s">
        <v>84</v>
      </c>
      <c r="C17424" t="s">
        <v>418</v>
      </c>
      <c r="D17424" t="s">
        <v>78</v>
      </c>
      <c r="E17424">
        <v>2024</v>
      </c>
      <c r="F17424" t="s">
        <v>156</v>
      </c>
      <c r="G17424" t="s">
        <v>307</v>
      </c>
      <c r="H17424">
        <v>585.73</v>
      </c>
      <c r="I17424" t="s">
        <v>576</v>
      </c>
      <c r="J17424" t="s">
        <v>347</v>
      </c>
      <c r="K17424" t="s">
        <v>417</v>
      </c>
    </row>
    <row r="17425" spans="1:11" hidden="1" x14ac:dyDescent="0.35">
      <c r="A17425" t="s">
        <v>567</v>
      </c>
      <c r="B17425" t="s">
        <v>84</v>
      </c>
      <c r="C17425" t="s">
        <v>418</v>
      </c>
      <c r="D17425" t="s">
        <v>78</v>
      </c>
      <c r="E17425">
        <v>2024</v>
      </c>
      <c r="F17425" t="s">
        <v>156</v>
      </c>
      <c r="G17425" t="s">
        <v>307</v>
      </c>
      <c r="H17425">
        <v>476.76</v>
      </c>
      <c r="I17425" t="s">
        <v>576</v>
      </c>
      <c r="J17425" t="s">
        <v>14</v>
      </c>
      <c r="K17425" t="s">
        <v>417</v>
      </c>
    </row>
    <row r="17426" spans="1:11" hidden="1" x14ac:dyDescent="0.35">
      <c r="A17426" t="s">
        <v>567</v>
      </c>
      <c r="B17426" t="s">
        <v>84</v>
      </c>
      <c r="C17426" t="s">
        <v>418</v>
      </c>
      <c r="D17426" t="s">
        <v>78</v>
      </c>
      <c r="E17426">
        <v>2024</v>
      </c>
      <c r="F17426" t="s">
        <v>156</v>
      </c>
      <c r="G17426" t="s">
        <v>307</v>
      </c>
      <c r="H17426">
        <v>294.52999999999997</v>
      </c>
      <c r="I17426" t="s">
        <v>576</v>
      </c>
      <c r="J17426" t="s">
        <v>347</v>
      </c>
      <c r="K17426" t="s">
        <v>417</v>
      </c>
    </row>
    <row r="17427" spans="1:11" hidden="1" x14ac:dyDescent="0.35">
      <c r="A17427" t="s">
        <v>567</v>
      </c>
      <c r="B17427" t="s">
        <v>84</v>
      </c>
      <c r="C17427" t="s">
        <v>411</v>
      </c>
      <c r="D17427" t="s">
        <v>78</v>
      </c>
      <c r="E17427">
        <v>2024</v>
      </c>
      <c r="F17427" t="s">
        <v>502</v>
      </c>
      <c r="G17427" t="s">
        <v>68</v>
      </c>
      <c r="H17427">
        <v>483.86</v>
      </c>
      <c r="I17427" t="s">
        <v>576</v>
      </c>
      <c r="J17427" t="s">
        <v>347</v>
      </c>
      <c r="K17427" t="s">
        <v>412</v>
      </c>
    </row>
    <row r="17428" spans="1:11" hidden="1" x14ac:dyDescent="0.35">
      <c r="A17428" t="s">
        <v>567</v>
      </c>
      <c r="B17428" t="s">
        <v>84</v>
      </c>
      <c r="C17428" t="s">
        <v>411</v>
      </c>
      <c r="D17428" t="s">
        <v>78</v>
      </c>
      <c r="E17428">
        <v>2024</v>
      </c>
      <c r="F17428" t="s">
        <v>502</v>
      </c>
      <c r="G17428" t="s">
        <v>68</v>
      </c>
      <c r="H17428">
        <v>209.9</v>
      </c>
      <c r="I17428" t="s">
        <v>576</v>
      </c>
      <c r="J17428" t="s">
        <v>347</v>
      </c>
      <c r="K17428" t="s">
        <v>412</v>
      </c>
    </row>
    <row r="17429" spans="1:11" hidden="1" x14ac:dyDescent="0.35">
      <c r="A17429" t="s">
        <v>567</v>
      </c>
      <c r="B17429" t="s">
        <v>84</v>
      </c>
      <c r="C17429" t="s">
        <v>411</v>
      </c>
      <c r="D17429" t="s">
        <v>78</v>
      </c>
      <c r="E17429">
        <v>2024</v>
      </c>
      <c r="F17429" t="s">
        <v>502</v>
      </c>
      <c r="G17429" t="s">
        <v>68</v>
      </c>
      <c r="H17429">
        <v>3.35</v>
      </c>
      <c r="I17429" t="s">
        <v>576</v>
      </c>
      <c r="J17429" t="s">
        <v>347</v>
      </c>
      <c r="K17429" t="s">
        <v>412</v>
      </c>
    </row>
    <row r="17430" spans="1:11" hidden="1" x14ac:dyDescent="0.35">
      <c r="A17430" t="s">
        <v>567</v>
      </c>
      <c r="B17430" t="s">
        <v>84</v>
      </c>
      <c r="C17430" t="s">
        <v>411</v>
      </c>
      <c r="D17430" t="s">
        <v>78</v>
      </c>
      <c r="E17430">
        <v>2024</v>
      </c>
      <c r="F17430" t="s">
        <v>502</v>
      </c>
      <c r="G17430" t="s">
        <v>68</v>
      </c>
      <c r="H17430">
        <v>65.88</v>
      </c>
      <c r="I17430" t="s">
        <v>576</v>
      </c>
      <c r="J17430" t="s">
        <v>347</v>
      </c>
      <c r="K17430" t="s">
        <v>412</v>
      </c>
    </row>
    <row r="17431" spans="1:11" hidden="1" x14ac:dyDescent="0.35">
      <c r="A17431" t="s">
        <v>567</v>
      </c>
      <c r="B17431" t="s">
        <v>84</v>
      </c>
      <c r="C17431" t="s">
        <v>411</v>
      </c>
      <c r="D17431" t="s">
        <v>78</v>
      </c>
      <c r="E17431">
        <v>2024</v>
      </c>
      <c r="F17431" t="s">
        <v>502</v>
      </c>
      <c r="G17431" t="s">
        <v>68</v>
      </c>
      <c r="H17431">
        <v>534.03</v>
      </c>
      <c r="I17431" t="s">
        <v>576</v>
      </c>
      <c r="J17431" t="s">
        <v>347</v>
      </c>
      <c r="K17431" t="s">
        <v>412</v>
      </c>
    </row>
    <row r="17432" spans="1:11" hidden="1" x14ac:dyDescent="0.35">
      <c r="A17432" t="s">
        <v>567</v>
      </c>
      <c r="B17432" t="s">
        <v>84</v>
      </c>
      <c r="C17432" t="s">
        <v>411</v>
      </c>
      <c r="D17432" t="s">
        <v>78</v>
      </c>
      <c r="E17432">
        <v>2024</v>
      </c>
      <c r="F17432" t="s">
        <v>502</v>
      </c>
      <c r="G17432" t="s">
        <v>68</v>
      </c>
      <c r="H17432">
        <v>72.17</v>
      </c>
      <c r="I17432" t="s">
        <v>576</v>
      </c>
      <c r="J17432" t="s">
        <v>347</v>
      </c>
      <c r="K17432" t="s">
        <v>412</v>
      </c>
    </row>
    <row r="17433" spans="1:11" hidden="1" x14ac:dyDescent="0.35">
      <c r="A17433" t="s">
        <v>567</v>
      </c>
      <c r="B17433" t="s">
        <v>84</v>
      </c>
      <c r="C17433" t="s">
        <v>418</v>
      </c>
      <c r="D17433" t="s">
        <v>78</v>
      </c>
      <c r="E17433">
        <v>2024</v>
      </c>
      <c r="F17433" t="s">
        <v>502</v>
      </c>
      <c r="G17433" t="s">
        <v>68</v>
      </c>
      <c r="H17433">
        <v>24.77</v>
      </c>
      <c r="I17433" t="s">
        <v>576</v>
      </c>
      <c r="J17433" t="s">
        <v>347</v>
      </c>
      <c r="K17433" t="s">
        <v>417</v>
      </c>
    </row>
    <row r="17434" spans="1:11" hidden="1" x14ac:dyDescent="0.35">
      <c r="A17434" t="s">
        <v>567</v>
      </c>
      <c r="B17434" t="s">
        <v>84</v>
      </c>
      <c r="C17434" t="s">
        <v>418</v>
      </c>
      <c r="D17434" t="s">
        <v>78</v>
      </c>
      <c r="E17434">
        <v>2024</v>
      </c>
      <c r="F17434" t="s">
        <v>502</v>
      </c>
      <c r="G17434" t="s">
        <v>68</v>
      </c>
      <c r="H17434">
        <v>36.81</v>
      </c>
      <c r="I17434" t="s">
        <v>576</v>
      </c>
      <c r="J17434" t="s">
        <v>347</v>
      </c>
      <c r="K17434" t="s">
        <v>417</v>
      </c>
    </row>
    <row r="17435" spans="1:11" hidden="1" x14ac:dyDescent="0.35">
      <c r="A17435" t="s">
        <v>567</v>
      </c>
      <c r="B17435" t="s">
        <v>84</v>
      </c>
      <c r="C17435" t="s">
        <v>418</v>
      </c>
      <c r="D17435" t="s">
        <v>78</v>
      </c>
      <c r="E17435">
        <v>2024</v>
      </c>
      <c r="F17435" t="s">
        <v>502</v>
      </c>
      <c r="G17435" t="s">
        <v>68</v>
      </c>
      <c r="H17435">
        <v>0.98</v>
      </c>
      <c r="I17435" t="s">
        <v>576</v>
      </c>
      <c r="J17435" t="s">
        <v>347</v>
      </c>
      <c r="K17435" t="s">
        <v>417</v>
      </c>
    </row>
    <row r="17436" spans="1:11" hidden="1" x14ac:dyDescent="0.35">
      <c r="A17436" t="s">
        <v>567</v>
      </c>
      <c r="B17436" t="s">
        <v>84</v>
      </c>
      <c r="C17436" t="s">
        <v>418</v>
      </c>
      <c r="D17436" t="s">
        <v>78</v>
      </c>
      <c r="E17436">
        <v>2024</v>
      </c>
      <c r="F17436" t="s">
        <v>502</v>
      </c>
      <c r="G17436" t="s">
        <v>68</v>
      </c>
      <c r="H17436">
        <v>18.54</v>
      </c>
      <c r="I17436" t="s">
        <v>576</v>
      </c>
      <c r="J17436" t="s">
        <v>347</v>
      </c>
      <c r="K17436" t="s">
        <v>417</v>
      </c>
    </row>
    <row r="17437" spans="1:11" hidden="1" x14ac:dyDescent="0.35">
      <c r="A17437" t="s">
        <v>567</v>
      </c>
      <c r="B17437" t="s">
        <v>84</v>
      </c>
      <c r="C17437" t="s">
        <v>418</v>
      </c>
      <c r="D17437" t="s">
        <v>78</v>
      </c>
      <c r="E17437">
        <v>2024</v>
      </c>
      <c r="F17437" t="s">
        <v>502</v>
      </c>
      <c r="G17437" t="s">
        <v>68</v>
      </c>
      <c r="H17437">
        <v>19.82</v>
      </c>
      <c r="I17437" t="s">
        <v>576</v>
      </c>
      <c r="J17437" t="s">
        <v>347</v>
      </c>
      <c r="K17437" t="s">
        <v>417</v>
      </c>
    </row>
    <row r="17438" spans="1:11" hidden="1" x14ac:dyDescent="0.35">
      <c r="A17438" t="s">
        <v>567</v>
      </c>
      <c r="B17438" t="s">
        <v>84</v>
      </c>
      <c r="C17438" t="s">
        <v>418</v>
      </c>
      <c r="D17438" t="s">
        <v>78</v>
      </c>
      <c r="E17438">
        <v>2024</v>
      </c>
      <c r="F17438" t="s">
        <v>502</v>
      </c>
      <c r="G17438" t="s">
        <v>68</v>
      </c>
      <c r="H17438">
        <v>3.42</v>
      </c>
      <c r="I17438" t="s">
        <v>576</v>
      </c>
      <c r="J17438" t="s">
        <v>347</v>
      </c>
      <c r="K17438" t="s">
        <v>417</v>
      </c>
    </row>
    <row r="17439" spans="1:11" hidden="1" x14ac:dyDescent="0.35">
      <c r="A17439" t="s">
        <v>567</v>
      </c>
      <c r="B17439" t="s">
        <v>84</v>
      </c>
      <c r="C17439" t="s">
        <v>384</v>
      </c>
      <c r="D17439" t="s">
        <v>78</v>
      </c>
      <c r="E17439">
        <v>2024</v>
      </c>
      <c r="F17439" t="s">
        <v>502</v>
      </c>
      <c r="G17439" t="s">
        <v>68</v>
      </c>
      <c r="H17439">
        <v>22276.52</v>
      </c>
      <c r="I17439" t="s">
        <v>576</v>
      </c>
      <c r="J17439" t="s">
        <v>347</v>
      </c>
      <c r="K17439" t="s">
        <v>404</v>
      </c>
    </row>
    <row r="17440" spans="1:11" hidden="1" x14ac:dyDescent="0.35">
      <c r="A17440" t="s">
        <v>567</v>
      </c>
      <c r="B17440" t="s">
        <v>84</v>
      </c>
      <c r="C17440" t="s">
        <v>384</v>
      </c>
      <c r="D17440" t="s">
        <v>78</v>
      </c>
      <c r="E17440">
        <v>2024</v>
      </c>
      <c r="F17440" t="s">
        <v>502</v>
      </c>
      <c r="G17440" t="s">
        <v>68</v>
      </c>
      <c r="H17440">
        <v>192782.2</v>
      </c>
      <c r="I17440" t="s">
        <v>576</v>
      </c>
      <c r="J17440" t="s">
        <v>347</v>
      </c>
      <c r="K17440" t="s">
        <v>413</v>
      </c>
    </row>
    <row r="17441" spans="1:11" hidden="1" x14ac:dyDescent="0.35">
      <c r="A17441" t="s">
        <v>567</v>
      </c>
      <c r="B17441" t="s">
        <v>84</v>
      </c>
      <c r="C17441" t="s">
        <v>384</v>
      </c>
      <c r="D17441" t="s">
        <v>78</v>
      </c>
      <c r="E17441">
        <v>2024</v>
      </c>
      <c r="F17441" t="s">
        <v>502</v>
      </c>
      <c r="G17441" t="s">
        <v>68</v>
      </c>
      <c r="H17441">
        <v>452.8</v>
      </c>
      <c r="I17441" t="s">
        <v>576</v>
      </c>
      <c r="J17441" t="s">
        <v>347</v>
      </c>
      <c r="K17441" t="s">
        <v>404</v>
      </c>
    </row>
    <row r="17442" spans="1:11" hidden="1" x14ac:dyDescent="0.35">
      <c r="A17442" t="s">
        <v>567</v>
      </c>
      <c r="B17442" t="s">
        <v>84</v>
      </c>
      <c r="C17442" t="s">
        <v>384</v>
      </c>
      <c r="D17442" t="s">
        <v>78</v>
      </c>
      <c r="E17442">
        <v>2024</v>
      </c>
      <c r="F17442" t="s">
        <v>502</v>
      </c>
      <c r="G17442" t="s">
        <v>68</v>
      </c>
      <c r="H17442">
        <v>3918.53</v>
      </c>
      <c r="I17442" t="s">
        <v>576</v>
      </c>
      <c r="J17442" t="s">
        <v>347</v>
      </c>
      <c r="K17442" t="s">
        <v>413</v>
      </c>
    </row>
    <row r="17443" spans="1:11" hidden="1" x14ac:dyDescent="0.35">
      <c r="A17443" t="s">
        <v>567</v>
      </c>
      <c r="B17443" t="s">
        <v>84</v>
      </c>
      <c r="C17443" t="s">
        <v>384</v>
      </c>
      <c r="D17443" t="s">
        <v>78</v>
      </c>
      <c r="E17443">
        <v>2024</v>
      </c>
      <c r="F17443" t="s">
        <v>502</v>
      </c>
      <c r="G17443" t="s">
        <v>68</v>
      </c>
      <c r="H17443">
        <v>2284.52</v>
      </c>
      <c r="I17443" t="s">
        <v>576</v>
      </c>
      <c r="J17443" t="s">
        <v>347</v>
      </c>
      <c r="K17443" t="s">
        <v>404</v>
      </c>
    </row>
    <row r="17444" spans="1:11" hidden="1" x14ac:dyDescent="0.35">
      <c r="A17444" t="s">
        <v>567</v>
      </c>
      <c r="B17444" t="s">
        <v>84</v>
      </c>
      <c r="C17444" t="s">
        <v>384</v>
      </c>
      <c r="D17444" t="s">
        <v>78</v>
      </c>
      <c r="E17444">
        <v>2024</v>
      </c>
      <c r="F17444" t="s">
        <v>502</v>
      </c>
      <c r="G17444" t="s">
        <v>68</v>
      </c>
      <c r="H17444">
        <v>19770.400000000001</v>
      </c>
      <c r="I17444" t="s">
        <v>576</v>
      </c>
      <c r="J17444" t="s">
        <v>347</v>
      </c>
      <c r="K17444" t="s">
        <v>413</v>
      </c>
    </row>
    <row r="17445" spans="1:11" hidden="1" x14ac:dyDescent="0.35">
      <c r="A17445" t="s">
        <v>567</v>
      </c>
      <c r="B17445" t="s">
        <v>84</v>
      </c>
      <c r="C17445" t="s">
        <v>384</v>
      </c>
      <c r="D17445" t="s">
        <v>78</v>
      </c>
      <c r="E17445">
        <v>2024</v>
      </c>
      <c r="F17445" t="s">
        <v>502</v>
      </c>
      <c r="G17445" t="s">
        <v>68</v>
      </c>
      <c r="H17445">
        <v>1791.99</v>
      </c>
      <c r="I17445" t="s">
        <v>576</v>
      </c>
      <c r="J17445" t="s">
        <v>347</v>
      </c>
      <c r="K17445" t="s">
        <v>404</v>
      </c>
    </row>
    <row r="17446" spans="1:11" hidden="1" x14ac:dyDescent="0.35">
      <c r="A17446" t="s">
        <v>567</v>
      </c>
      <c r="B17446" t="s">
        <v>84</v>
      </c>
      <c r="C17446" t="s">
        <v>384</v>
      </c>
      <c r="D17446" t="s">
        <v>78</v>
      </c>
      <c r="E17446">
        <v>2024</v>
      </c>
      <c r="F17446" t="s">
        <v>502</v>
      </c>
      <c r="G17446" t="s">
        <v>68</v>
      </c>
      <c r="H17446">
        <v>15508</v>
      </c>
      <c r="I17446" t="s">
        <v>576</v>
      </c>
      <c r="J17446" t="s">
        <v>347</v>
      </c>
      <c r="K17446" t="s">
        <v>413</v>
      </c>
    </row>
    <row r="17447" spans="1:11" hidden="1" x14ac:dyDescent="0.35">
      <c r="A17447" t="s">
        <v>567</v>
      </c>
      <c r="B17447" t="s">
        <v>84</v>
      </c>
      <c r="C17447" t="s">
        <v>327</v>
      </c>
      <c r="D17447" t="s">
        <v>78</v>
      </c>
      <c r="E17447">
        <v>2024</v>
      </c>
      <c r="F17447" t="s">
        <v>502</v>
      </c>
      <c r="G17447" t="s">
        <v>68</v>
      </c>
      <c r="H17447">
        <v>182.08</v>
      </c>
      <c r="I17447" t="s">
        <v>576</v>
      </c>
      <c r="J17447" t="s">
        <v>347</v>
      </c>
      <c r="K17447" t="s">
        <v>389</v>
      </c>
    </row>
    <row r="17448" spans="1:11" hidden="1" x14ac:dyDescent="0.35">
      <c r="A17448" t="s">
        <v>567</v>
      </c>
      <c r="B17448" t="s">
        <v>84</v>
      </c>
      <c r="C17448" t="s">
        <v>327</v>
      </c>
      <c r="D17448" t="s">
        <v>78</v>
      </c>
      <c r="E17448">
        <v>2024</v>
      </c>
      <c r="F17448" t="s">
        <v>502</v>
      </c>
      <c r="G17448" t="s">
        <v>68</v>
      </c>
      <c r="H17448">
        <v>14.46</v>
      </c>
      <c r="I17448" t="s">
        <v>576</v>
      </c>
      <c r="J17448" t="s">
        <v>347</v>
      </c>
      <c r="K17448" t="s">
        <v>389</v>
      </c>
    </row>
    <row r="17449" spans="1:11" hidden="1" x14ac:dyDescent="0.35">
      <c r="A17449" t="s">
        <v>567</v>
      </c>
      <c r="B17449" t="s">
        <v>84</v>
      </c>
      <c r="C17449" t="s">
        <v>327</v>
      </c>
      <c r="D17449" t="s">
        <v>78</v>
      </c>
      <c r="E17449">
        <v>2024</v>
      </c>
      <c r="F17449" t="s">
        <v>502</v>
      </c>
      <c r="G17449" t="s">
        <v>68</v>
      </c>
      <c r="H17449">
        <v>376.59</v>
      </c>
      <c r="I17449" t="s">
        <v>576</v>
      </c>
      <c r="J17449" t="s">
        <v>347</v>
      </c>
      <c r="K17449" t="s">
        <v>389</v>
      </c>
    </row>
    <row r="17450" spans="1:11" hidden="1" x14ac:dyDescent="0.35">
      <c r="A17450" t="s">
        <v>567</v>
      </c>
      <c r="B17450" t="s">
        <v>84</v>
      </c>
      <c r="C17450" t="s">
        <v>327</v>
      </c>
      <c r="D17450" t="s">
        <v>78</v>
      </c>
      <c r="E17450">
        <v>2024</v>
      </c>
      <c r="F17450" t="s">
        <v>502</v>
      </c>
      <c r="G17450" t="s">
        <v>68</v>
      </c>
      <c r="H17450">
        <v>13.72</v>
      </c>
      <c r="I17450" t="s">
        <v>576</v>
      </c>
      <c r="J17450" t="s">
        <v>347</v>
      </c>
      <c r="K17450" t="s">
        <v>389</v>
      </c>
    </row>
    <row r="17451" spans="1:11" hidden="1" x14ac:dyDescent="0.35">
      <c r="A17451" t="s">
        <v>567</v>
      </c>
      <c r="B17451" t="s">
        <v>84</v>
      </c>
      <c r="C17451" t="s">
        <v>329</v>
      </c>
      <c r="D17451" t="s">
        <v>78</v>
      </c>
      <c r="E17451">
        <v>2024</v>
      </c>
      <c r="F17451" t="s">
        <v>502</v>
      </c>
      <c r="G17451" t="s">
        <v>68</v>
      </c>
      <c r="H17451">
        <v>53.17</v>
      </c>
      <c r="I17451" t="s">
        <v>576</v>
      </c>
      <c r="J17451" t="s">
        <v>347</v>
      </c>
      <c r="K17451" t="s">
        <v>390</v>
      </c>
    </row>
    <row r="17452" spans="1:11" hidden="1" x14ac:dyDescent="0.35">
      <c r="A17452" t="s">
        <v>567</v>
      </c>
      <c r="B17452" t="s">
        <v>84</v>
      </c>
      <c r="C17452" t="s">
        <v>329</v>
      </c>
      <c r="D17452" t="s">
        <v>78</v>
      </c>
      <c r="E17452">
        <v>2024</v>
      </c>
      <c r="F17452" t="s">
        <v>502</v>
      </c>
      <c r="G17452" t="s">
        <v>68</v>
      </c>
      <c r="H17452">
        <v>38.31</v>
      </c>
      <c r="I17452" t="s">
        <v>576</v>
      </c>
      <c r="J17452" t="s">
        <v>347</v>
      </c>
      <c r="K17452" t="s">
        <v>390</v>
      </c>
    </row>
    <row r="17453" spans="1:11" hidden="1" x14ac:dyDescent="0.35">
      <c r="A17453" t="s">
        <v>567</v>
      </c>
      <c r="B17453" t="s">
        <v>84</v>
      </c>
      <c r="C17453" t="s">
        <v>329</v>
      </c>
      <c r="D17453" t="s">
        <v>78</v>
      </c>
      <c r="E17453">
        <v>2024</v>
      </c>
      <c r="F17453" t="s">
        <v>502</v>
      </c>
      <c r="G17453" t="s">
        <v>68</v>
      </c>
      <c r="H17453">
        <v>7.33</v>
      </c>
      <c r="I17453" t="s">
        <v>576</v>
      </c>
      <c r="J17453" t="s">
        <v>347</v>
      </c>
      <c r="K17453" t="s">
        <v>390</v>
      </c>
    </row>
    <row r="17454" spans="1:11" hidden="1" x14ac:dyDescent="0.35">
      <c r="A17454" t="s">
        <v>567</v>
      </c>
      <c r="B17454" t="s">
        <v>84</v>
      </c>
      <c r="C17454" t="s">
        <v>329</v>
      </c>
      <c r="D17454" t="s">
        <v>78</v>
      </c>
      <c r="E17454">
        <v>2024</v>
      </c>
      <c r="F17454" t="s">
        <v>502</v>
      </c>
      <c r="G17454" t="s">
        <v>68</v>
      </c>
      <c r="H17454">
        <v>11.34</v>
      </c>
      <c r="I17454" t="s">
        <v>576</v>
      </c>
      <c r="J17454" t="s">
        <v>347</v>
      </c>
      <c r="K17454" t="s">
        <v>390</v>
      </c>
    </row>
    <row r="17455" spans="1:11" hidden="1" x14ac:dyDescent="0.35">
      <c r="A17455" t="s">
        <v>567</v>
      </c>
      <c r="B17455" t="s">
        <v>84</v>
      </c>
      <c r="C17455" t="s">
        <v>329</v>
      </c>
      <c r="D17455" t="s">
        <v>78</v>
      </c>
      <c r="E17455">
        <v>2024</v>
      </c>
      <c r="F17455" t="s">
        <v>502</v>
      </c>
      <c r="G17455" t="s">
        <v>68</v>
      </c>
      <c r="H17455">
        <v>59.97</v>
      </c>
      <c r="I17455" t="s">
        <v>576</v>
      </c>
      <c r="J17455" t="s">
        <v>347</v>
      </c>
      <c r="K17455" t="s">
        <v>390</v>
      </c>
    </row>
    <row r="17456" spans="1:11" hidden="1" x14ac:dyDescent="0.35">
      <c r="A17456" t="s">
        <v>567</v>
      </c>
      <c r="B17456" t="s">
        <v>84</v>
      </c>
      <c r="C17456" t="s">
        <v>329</v>
      </c>
      <c r="D17456" t="s">
        <v>78</v>
      </c>
      <c r="E17456">
        <v>2024</v>
      </c>
      <c r="F17456" t="s">
        <v>502</v>
      </c>
      <c r="G17456" t="s">
        <v>68</v>
      </c>
      <c r="H17456">
        <v>5.04</v>
      </c>
      <c r="I17456" t="s">
        <v>576</v>
      </c>
      <c r="J17456" t="s">
        <v>347</v>
      </c>
      <c r="K17456" t="s">
        <v>390</v>
      </c>
    </row>
    <row r="17457" spans="1:11" hidden="1" x14ac:dyDescent="0.35">
      <c r="A17457" t="s">
        <v>567</v>
      </c>
      <c r="B17457" t="s">
        <v>84</v>
      </c>
      <c r="C17457" t="s">
        <v>334</v>
      </c>
      <c r="D17457" t="s">
        <v>78</v>
      </c>
      <c r="E17457">
        <v>2024</v>
      </c>
      <c r="F17457" t="s">
        <v>502</v>
      </c>
      <c r="G17457" t="s">
        <v>68</v>
      </c>
      <c r="H17457">
        <v>139.58000000000001</v>
      </c>
      <c r="I17457" t="s">
        <v>576</v>
      </c>
      <c r="J17457" t="s">
        <v>347</v>
      </c>
      <c r="K17457" t="s">
        <v>391</v>
      </c>
    </row>
    <row r="17458" spans="1:11" hidden="1" x14ac:dyDescent="0.35">
      <c r="A17458" t="s">
        <v>567</v>
      </c>
      <c r="B17458" t="s">
        <v>84</v>
      </c>
      <c r="C17458" t="s">
        <v>334</v>
      </c>
      <c r="D17458" t="s">
        <v>78</v>
      </c>
      <c r="E17458">
        <v>2024</v>
      </c>
      <c r="F17458" t="s">
        <v>502</v>
      </c>
      <c r="G17458" t="s">
        <v>68</v>
      </c>
      <c r="H17458">
        <v>14.55</v>
      </c>
      <c r="I17458" t="s">
        <v>576</v>
      </c>
      <c r="J17458" t="s">
        <v>347</v>
      </c>
      <c r="K17458" t="s">
        <v>391</v>
      </c>
    </row>
    <row r="17459" spans="1:11" hidden="1" x14ac:dyDescent="0.35">
      <c r="A17459" t="s">
        <v>567</v>
      </c>
      <c r="B17459" t="s">
        <v>84</v>
      </c>
      <c r="C17459" t="s">
        <v>334</v>
      </c>
      <c r="D17459" t="s">
        <v>78</v>
      </c>
      <c r="E17459">
        <v>2024</v>
      </c>
      <c r="F17459" t="s">
        <v>502</v>
      </c>
      <c r="G17459" t="s">
        <v>68</v>
      </c>
      <c r="H17459">
        <v>241.41</v>
      </c>
      <c r="I17459" t="s">
        <v>576</v>
      </c>
      <c r="J17459" t="s">
        <v>347</v>
      </c>
      <c r="K17459" t="s">
        <v>391</v>
      </c>
    </row>
    <row r="17460" spans="1:11" hidden="1" x14ac:dyDescent="0.35">
      <c r="A17460" t="s">
        <v>567</v>
      </c>
      <c r="B17460" t="s">
        <v>84</v>
      </c>
      <c r="C17460" t="s">
        <v>334</v>
      </c>
      <c r="D17460" t="s">
        <v>78</v>
      </c>
      <c r="E17460">
        <v>2024</v>
      </c>
      <c r="F17460" t="s">
        <v>502</v>
      </c>
      <c r="G17460" t="s">
        <v>68</v>
      </c>
      <c r="H17460">
        <v>8.0299999999999994</v>
      </c>
      <c r="I17460" t="s">
        <v>576</v>
      </c>
      <c r="J17460" t="s">
        <v>347</v>
      </c>
      <c r="K17460" t="s">
        <v>391</v>
      </c>
    </row>
    <row r="17461" spans="1:11" hidden="1" x14ac:dyDescent="0.35">
      <c r="A17461" t="s">
        <v>567</v>
      </c>
      <c r="B17461" t="s">
        <v>84</v>
      </c>
      <c r="C17461" t="s">
        <v>330</v>
      </c>
      <c r="D17461" t="s">
        <v>78</v>
      </c>
      <c r="E17461">
        <v>2024</v>
      </c>
      <c r="F17461" t="s">
        <v>502</v>
      </c>
      <c r="G17461" t="s">
        <v>68</v>
      </c>
      <c r="H17461">
        <v>2888.9</v>
      </c>
      <c r="I17461" t="s">
        <v>576</v>
      </c>
      <c r="J17461" t="s">
        <v>347</v>
      </c>
      <c r="K17461" t="s">
        <v>392</v>
      </c>
    </row>
    <row r="17462" spans="1:11" hidden="1" x14ac:dyDescent="0.35">
      <c r="A17462" t="s">
        <v>567</v>
      </c>
      <c r="B17462" t="s">
        <v>84</v>
      </c>
      <c r="C17462" t="s">
        <v>330</v>
      </c>
      <c r="D17462" t="s">
        <v>78</v>
      </c>
      <c r="E17462">
        <v>2024</v>
      </c>
      <c r="F17462" t="s">
        <v>502</v>
      </c>
      <c r="G17462" t="s">
        <v>68</v>
      </c>
      <c r="H17462">
        <v>1959.35</v>
      </c>
      <c r="I17462" t="s">
        <v>576</v>
      </c>
      <c r="J17462" t="s">
        <v>347</v>
      </c>
      <c r="K17462" t="s">
        <v>392</v>
      </c>
    </row>
    <row r="17463" spans="1:11" hidden="1" x14ac:dyDescent="0.35">
      <c r="A17463" t="s">
        <v>567</v>
      </c>
      <c r="B17463" t="s">
        <v>84</v>
      </c>
      <c r="C17463" t="s">
        <v>330</v>
      </c>
      <c r="D17463" t="s">
        <v>78</v>
      </c>
      <c r="E17463">
        <v>2024</v>
      </c>
      <c r="F17463" t="s">
        <v>502</v>
      </c>
      <c r="G17463" t="s">
        <v>68</v>
      </c>
      <c r="H17463">
        <v>6.79</v>
      </c>
      <c r="I17463" t="s">
        <v>576</v>
      </c>
      <c r="J17463" t="s">
        <v>347</v>
      </c>
      <c r="K17463" t="s">
        <v>392</v>
      </c>
    </row>
    <row r="17464" spans="1:11" hidden="1" x14ac:dyDescent="0.35">
      <c r="A17464" t="s">
        <v>567</v>
      </c>
      <c r="B17464" t="s">
        <v>84</v>
      </c>
      <c r="C17464" t="s">
        <v>330</v>
      </c>
      <c r="D17464" t="s">
        <v>78</v>
      </c>
      <c r="E17464">
        <v>2024</v>
      </c>
      <c r="F17464" t="s">
        <v>502</v>
      </c>
      <c r="G17464" t="s">
        <v>68</v>
      </c>
      <c r="H17464">
        <v>1062.6500000000001</v>
      </c>
      <c r="I17464" t="s">
        <v>576</v>
      </c>
      <c r="J17464" t="s">
        <v>347</v>
      </c>
      <c r="K17464" t="s">
        <v>392</v>
      </c>
    </row>
    <row r="17465" spans="1:11" hidden="1" x14ac:dyDescent="0.35">
      <c r="A17465" t="s">
        <v>567</v>
      </c>
      <c r="B17465" t="s">
        <v>84</v>
      </c>
      <c r="C17465" t="s">
        <v>330</v>
      </c>
      <c r="D17465" t="s">
        <v>78</v>
      </c>
      <c r="E17465">
        <v>2024</v>
      </c>
      <c r="F17465" t="s">
        <v>502</v>
      </c>
      <c r="G17465" t="s">
        <v>68</v>
      </c>
      <c r="H17465">
        <v>3546.54</v>
      </c>
      <c r="I17465" t="s">
        <v>576</v>
      </c>
      <c r="J17465" t="s">
        <v>347</v>
      </c>
      <c r="K17465" t="s">
        <v>392</v>
      </c>
    </row>
    <row r="17466" spans="1:11" hidden="1" x14ac:dyDescent="0.35">
      <c r="A17466" t="s">
        <v>567</v>
      </c>
      <c r="B17466" t="s">
        <v>84</v>
      </c>
      <c r="C17466" t="s">
        <v>330</v>
      </c>
      <c r="D17466" t="s">
        <v>78</v>
      </c>
      <c r="E17466">
        <v>2024</v>
      </c>
      <c r="F17466" t="s">
        <v>502</v>
      </c>
      <c r="G17466" t="s">
        <v>68</v>
      </c>
      <c r="H17466">
        <v>655.21</v>
      </c>
      <c r="I17466" t="s">
        <v>576</v>
      </c>
      <c r="J17466" t="s">
        <v>347</v>
      </c>
      <c r="K17466" t="s">
        <v>392</v>
      </c>
    </row>
    <row r="17467" spans="1:11" hidden="1" x14ac:dyDescent="0.35">
      <c r="A17467" t="s">
        <v>567</v>
      </c>
      <c r="B17467" t="s">
        <v>84</v>
      </c>
      <c r="C17467" t="s">
        <v>330</v>
      </c>
      <c r="D17467" t="s">
        <v>78</v>
      </c>
      <c r="E17467">
        <v>2024</v>
      </c>
      <c r="F17467" t="s">
        <v>502</v>
      </c>
      <c r="G17467" t="s">
        <v>68</v>
      </c>
      <c r="H17467">
        <v>287.61</v>
      </c>
      <c r="I17467" t="s">
        <v>576</v>
      </c>
      <c r="J17467" t="s">
        <v>347</v>
      </c>
      <c r="K17467" t="s">
        <v>392</v>
      </c>
    </row>
    <row r="17468" spans="1:11" hidden="1" x14ac:dyDescent="0.35">
      <c r="A17468" t="s">
        <v>567</v>
      </c>
      <c r="B17468" t="s">
        <v>84</v>
      </c>
      <c r="C17468" t="s">
        <v>85</v>
      </c>
      <c r="D17468" t="s">
        <v>78</v>
      </c>
      <c r="E17468">
        <v>2024</v>
      </c>
      <c r="F17468" t="s">
        <v>502</v>
      </c>
      <c r="G17468" t="s">
        <v>68</v>
      </c>
      <c r="H17468">
        <v>3088.44</v>
      </c>
      <c r="I17468" t="s">
        <v>576</v>
      </c>
      <c r="J17468" t="s">
        <v>347</v>
      </c>
      <c r="K17468" t="s">
        <v>388</v>
      </c>
    </row>
    <row r="17469" spans="1:11" hidden="1" x14ac:dyDescent="0.35">
      <c r="A17469" t="s">
        <v>567</v>
      </c>
      <c r="B17469" t="s">
        <v>84</v>
      </c>
      <c r="C17469" t="s">
        <v>85</v>
      </c>
      <c r="D17469" t="s">
        <v>78</v>
      </c>
      <c r="E17469">
        <v>2024</v>
      </c>
      <c r="F17469" t="s">
        <v>502</v>
      </c>
      <c r="G17469" t="s">
        <v>68</v>
      </c>
      <c r="H17469">
        <v>1442.6</v>
      </c>
      <c r="I17469" t="s">
        <v>576</v>
      </c>
      <c r="J17469" t="s">
        <v>347</v>
      </c>
      <c r="K17469" t="s">
        <v>388</v>
      </c>
    </row>
    <row r="17470" spans="1:11" hidden="1" x14ac:dyDescent="0.35">
      <c r="A17470" t="s">
        <v>567</v>
      </c>
      <c r="B17470" t="s">
        <v>84</v>
      </c>
      <c r="C17470" t="s">
        <v>85</v>
      </c>
      <c r="D17470" t="s">
        <v>78</v>
      </c>
      <c r="E17470">
        <v>2024</v>
      </c>
      <c r="F17470" t="s">
        <v>502</v>
      </c>
      <c r="G17470" t="s">
        <v>68</v>
      </c>
      <c r="H17470">
        <v>1150.8599999999999</v>
      </c>
      <c r="I17470" t="s">
        <v>576</v>
      </c>
      <c r="J17470" t="s">
        <v>347</v>
      </c>
      <c r="K17470" t="s">
        <v>388</v>
      </c>
    </row>
    <row r="17471" spans="1:11" hidden="1" x14ac:dyDescent="0.35">
      <c r="A17471" t="s">
        <v>567</v>
      </c>
      <c r="B17471" t="s">
        <v>84</v>
      </c>
      <c r="C17471" t="s">
        <v>85</v>
      </c>
      <c r="D17471" t="s">
        <v>78</v>
      </c>
      <c r="E17471">
        <v>2024</v>
      </c>
      <c r="F17471" t="s">
        <v>502</v>
      </c>
      <c r="G17471" t="s">
        <v>68</v>
      </c>
      <c r="H17471">
        <v>317</v>
      </c>
      <c r="I17471" t="s">
        <v>576</v>
      </c>
      <c r="J17471" t="s">
        <v>347</v>
      </c>
      <c r="K17471" t="s">
        <v>388</v>
      </c>
    </row>
    <row r="17472" spans="1:11" hidden="1" x14ac:dyDescent="0.35">
      <c r="A17472" t="s">
        <v>567</v>
      </c>
      <c r="B17472" t="s">
        <v>84</v>
      </c>
      <c r="C17472" t="s">
        <v>372</v>
      </c>
      <c r="D17472" t="s">
        <v>78</v>
      </c>
      <c r="E17472">
        <v>2024</v>
      </c>
      <c r="F17472" t="s">
        <v>502</v>
      </c>
      <c r="G17472" t="s">
        <v>68</v>
      </c>
      <c r="H17472">
        <v>804.8</v>
      </c>
      <c r="I17472" t="s">
        <v>576</v>
      </c>
      <c r="J17472" t="s">
        <v>347</v>
      </c>
      <c r="K17472" t="s">
        <v>401</v>
      </c>
    </row>
    <row r="17473" spans="1:11" hidden="1" x14ac:dyDescent="0.35">
      <c r="A17473" t="s">
        <v>567</v>
      </c>
      <c r="B17473" t="s">
        <v>84</v>
      </c>
      <c r="C17473" t="s">
        <v>372</v>
      </c>
      <c r="D17473" t="s">
        <v>78</v>
      </c>
      <c r="E17473">
        <v>2024</v>
      </c>
      <c r="F17473" t="s">
        <v>502</v>
      </c>
      <c r="G17473" t="s">
        <v>68</v>
      </c>
      <c r="H17473">
        <v>542.6</v>
      </c>
      <c r="I17473" t="s">
        <v>576</v>
      </c>
      <c r="J17473" t="s">
        <v>347</v>
      </c>
      <c r="K17473" t="s">
        <v>401</v>
      </c>
    </row>
    <row r="17474" spans="1:11" hidden="1" x14ac:dyDescent="0.35">
      <c r="A17474" t="s">
        <v>567</v>
      </c>
      <c r="B17474" t="s">
        <v>84</v>
      </c>
      <c r="C17474" t="s">
        <v>335</v>
      </c>
      <c r="D17474" t="s">
        <v>78</v>
      </c>
      <c r="E17474">
        <v>2024</v>
      </c>
      <c r="F17474" t="s">
        <v>502</v>
      </c>
      <c r="G17474" t="s">
        <v>68</v>
      </c>
      <c r="H17474">
        <v>27.92</v>
      </c>
      <c r="I17474" t="s">
        <v>576</v>
      </c>
      <c r="J17474" t="s">
        <v>347</v>
      </c>
      <c r="K17474" t="s">
        <v>393</v>
      </c>
    </row>
    <row r="17475" spans="1:11" hidden="1" x14ac:dyDescent="0.35">
      <c r="A17475" t="s">
        <v>567</v>
      </c>
      <c r="B17475" t="s">
        <v>84</v>
      </c>
      <c r="C17475" t="s">
        <v>335</v>
      </c>
      <c r="D17475" t="s">
        <v>78</v>
      </c>
      <c r="E17475">
        <v>2024</v>
      </c>
      <c r="F17475" t="s">
        <v>502</v>
      </c>
      <c r="G17475" t="s">
        <v>68</v>
      </c>
      <c r="H17475">
        <v>19.059999999999999</v>
      </c>
      <c r="I17475" t="s">
        <v>576</v>
      </c>
      <c r="J17475" t="s">
        <v>347</v>
      </c>
      <c r="K17475" t="s">
        <v>393</v>
      </c>
    </row>
    <row r="17476" spans="1:11" hidden="1" x14ac:dyDescent="0.35">
      <c r="A17476" t="s">
        <v>567</v>
      </c>
      <c r="B17476" t="s">
        <v>84</v>
      </c>
      <c r="C17476" t="s">
        <v>335</v>
      </c>
      <c r="D17476" t="s">
        <v>78</v>
      </c>
      <c r="E17476">
        <v>2024</v>
      </c>
      <c r="F17476" t="s">
        <v>502</v>
      </c>
      <c r="G17476" t="s">
        <v>68</v>
      </c>
      <c r="H17476">
        <v>31.76</v>
      </c>
      <c r="I17476" t="s">
        <v>576</v>
      </c>
      <c r="J17476" t="s">
        <v>347</v>
      </c>
      <c r="K17476" t="s">
        <v>393</v>
      </c>
    </row>
    <row r="17477" spans="1:11" hidden="1" x14ac:dyDescent="0.35">
      <c r="A17477" t="s">
        <v>567</v>
      </c>
      <c r="B17477" t="s">
        <v>84</v>
      </c>
      <c r="C17477" t="s">
        <v>335</v>
      </c>
      <c r="D17477" t="s">
        <v>78</v>
      </c>
      <c r="E17477">
        <v>2024</v>
      </c>
      <c r="F17477" t="s">
        <v>502</v>
      </c>
      <c r="G17477" t="s">
        <v>68</v>
      </c>
      <c r="H17477">
        <v>47.18</v>
      </c>
      <c r="I17477" t="s">
        <v>576</v>
      </c>
      <c r="J17477" t="s">
        <v>347</v>
      </c>
      <c r="K17477" t="s">
        <v>393</v>
      </c>
    </row>
    <row r="17478" spans="1:11" hidden="1" x14ac:dyDescent="0.35">
      <c r="A17478" t="s">
        <v>567</v>
      </c>
      <c r="B17478" t="s">
        <v>84</v>
      </c>
      <c r="C17478" t="s">
        <v>335</v>
      </c>
      <c r="D17478" t="s">
        <v>78</v>
      </c>
      <c r="E17478">
        <v>2024</v>
      </c>
      <c r="F17478" t="s">
        <v>502</v>
      </c>
      <c r="G17478" t="s">
        <v>68</v>
      </c>
      <c r="H17478">
        <v>2.61</v>
      </c>
      <c r="I17478" t="s">
        <v>576</v>
      </c>
      <c r="J17478" t="s">
        <v>347</v>
      </c>
      <c r="K17478" t="s">
        <v>393</v>
      </c>
    </row>
    <row r="17479" spans="1:11" hidden="1" x14ac:dyDescent="0.35">
      <c r="A17479" t="s">
        <v>567</v>
      </c>
      <c r="B17479" t="s">
        <v>84</v>
      </c>
      <c r="C17479" t="s">
        <v>352</v>
      </c>
      <c r="D17479" t="s">
        <v>78</v>
      </c>
      <c r="E17479">
        <v>2024</v>
      </c>
      <c r="F17479" t="s">
        <v>502</v>
      </c>
      <c r="G17479" t="s">
        <v>68</v>
      </c>
      <c r="H17479">
        <v>423.97</v>
      </c>
      <c r="I17479" t="s">
        <v>576</v>
      </c>
      <c r="J17479" t="s">
        <v>347</v>
      </c>
      <c r="K17479" t="s">
        <v>399</v>
      </c>
    </row>
    <row r="17480" spans="1:11" hidden="1" x14ac:dyDescent="0.35">
      <c r="A17480" t="s">
        <v>567</v>
      </c>
      <c r="B17480" t="s">
        <v>84</v>
      </c>
      <c r="C17480" t="s">
        <v>352</v>
      </c>
      <c r="D17480" t="s">
        <v>78</v>
      </c>
      <c r="E17480">
        <v>2024</v>
      </c>
      <c r="F17480" t="s">
        <v>502</v>
      </c>
      <c r="G17480" t="s">
        <v>68</v>
      </c>
      <c r="H17480">
        <v>98.65</v>
      </c>
      <c r="I17480" t="s">
        <v>576</v>
      </c>
      <c r="J17480" t="s">
        <v>347</v>
      </c>
      <c r="K17480" t="s">
        <v>399</v>
      </c>
    </row>
    <row r="17481" spans="1:11" hidden="1" x14ac:dyDescent="0.35">
      <c r="A17481" t="s">
        <v>567</v>
      </c>
      <c r="B17481" t="s">
        <v>84</v>
      </c>
      <c r="C17481" t="s">
        <v>352</v>
      </c>
      <c r="D17481" t="s">
        <v>78</v>
      </c>
      <c r="E17481">
        <v>2024</v>
      </c>
      <c r="F17481" t="s">
        <v>502</v>
      </c>
      <c r="G17481" t="s">
        <v>68</v>
      </c>
      <c r="H17481">
        <v>15.15</v>
      </c>
      <c r="I17481" t="s">
        <v>576</v>
      </c>
      <c r="J17481" t="s">
        <v>347</v>
      </c>
      <c r="K17481" t="s">
        <v>399</v>
      </c>
    </row>
    <row r="17482" spans="1:11" hidden="1" x14ac:dyDescent="0.35">
      <c r="A17482" t="s">
        <v>567</v>
      </c>
      <c r="B17482" t="s">
        <v>84</v>
      </c>
      <c r="C17482" t="s">
        <v>352</v>
      </c>
      <c r="D17482" t="s">
        <v>78</v>
      </c>
      <c r="E17482">
        <v>2024</v>
      </c>
      <c r="F17482" t="s">
        <v>502</v>
      </c>
      <c r="G17482" t="s">
        <v>68</v>
      </c>
      <c r="H17482">
        <v>57.23</v>
      </c>
      <c r="I17482" t="s">
        <v>576</v>
      </c>
      <c r="J17482" t="s">
        <v>347</v>
      </c>
      <c r="K17482" t="s">
        <v>399</v>
      </c>
    </row>
    <row r="17483" spans="1:11" hidden="1" x14ac:dyDescent="0.35">
      <c r="A17483" t="s">
        <v>567</v>
      </c>
      <c r="B17483" t="s">
        <v>84</v>
      </c>
      <c r="C17483" t="s">
        <v>352</v>
      </c>
      <c r="D17483" t="s">
        <v>78</v>
      </c>
      <c r="E17483">
        <v>2024</v>
      </c>
      <c r="F17483" t="s">
        <v>502</v>
      </c>
      <c r="G17483" t="s">
        <v>68</v>
      </c>
      <c r="H17483">
        <v>571.89</v>
      </c>
      <c r="I17483" t="s">
        <v>576</v>
      </c>
      <c r="J17483" t="s">
        <v>347</v>
      </c>
      <c r="K17483" t="s">
        <v>399</v>
      </c>
    </row>
    <row r="17484" spans="1:11" hidden="1" x14ac:dyDescent="0.35">
      <c r="A17484" t="s">
        <v>567</v>
      </c>
      <c r="B17484" t="s">
        <v>84</v>
      </c>
      <c r="C17484" t="s">
        <v>352</v>
      </c>
      <c r="D17484" t="s">
        <v>78</v>
      </c>
      <c r="E17484">
        <v>2024</v>
      </c>
      <c r="F17484" t="s">
        <v>502</v>
      </c>
      <c r="G17484" t="s">
        <v>68</v>
      </c>
      <c r="H17484">
        <v>28.37</v>
      </c>
      <c r="I17484" t="s">
        <v>576</v>
      </c>
      <c r="J17484" t="s">
        <v>347</v>
      </c>
      <c r="K17484" t="s">
        <v>399</v>
      </c>
    </row>
    <row r="17485" spans="1:11" hidden="1" x14ac:dyDescent="0.35">
      <c r="A17485" t="s">
        <v>567</v>
      </c>
      <c r="B17485" t="s">
        <v>84</v>
      </c>
      <c r="C17485" t="s">
        <v>336</v>
      </c>
      <c r="D17485" t="s">
        <v>78</v>
      </c>
      <c r="E17485">
        <v>2024</v>
      </c>
      <c r="F17485" t="s">
        <v>502</v>
      </c>
      <c r="G17485" t="s">
        <v>68</v>
      </c>
      <c r="H17485">
        <v>22.83</v>
      </c>
      <c r="I17485" t="s">
        <v>576</v>
      </c>
      <c r="J17485" t="s">
        <v>347</v>
      </c>
      <c r="K17485" t="s">
        <v>394</v>
      </c>
    </row>
    <row r="17486" spans="1:11" hidden="1" x14ac:dyDescent="0.35">
      <c r="A17486" t="s">
        <v>567</v>
      </c>
      <c r="B17486" t="s">
        <v>84</v>
      </c>
      <c r="C17486" t="s">
        <v>336</v>
      </c>
      <c r="D17486" t="s">
        <v>78</v>
      </c>
      <c r="E17486">
        <v>2024</v>
      </c>
      <c r="F17486" t="s">
        <v>502</v>
      </c>
      <c r="G17486" t="s">
        <v>68</v>
      </c>
      <c r="H17486">
        <v>1.4</v>
      </c>
      <c r="I17486" t="s">
        <v>576</v>
      </c>
      <c r="J17486" t="s">
        <v>347</v>
      </c>
      <c r="K17486" t="s">
        <v>394</v>
      </c>
    </row>
    <row r="17487" spans="1:11" hidden="1" x14ac:dyDescent="0.35">
      <c r="A17487" t="s">
        <v>567</v>
      </c>
      <c r="B17487" t="s">
        <v>84</v>
      </c>
      <c r="C17487" t="s">
        <v>336</v>
      </c>
      <c r="D17487" t="s">
        <v>78</v>
      </c>
      <c r="E17487">
        <v>2024</v>
      </c>
      <c r="F17487" t="s">
        <v>502</v>
      </c>
      <c r="G17487" t="s">
        <v>68</v>
      </c>
      <c r="H17487">
        <v>43.04</v>
      </c>
      <c r="I17487" t="s">
        <v>576</v>
      </c>
      <c r="J17487" t="s">
        <v>347</v>
      </c>
      <c r="K17487" t="s">
        <v>394</v>
      </c>
    </row>
    <row r="17488" spans="1:11" hidden="1" x14ac:dyDescent="0.35">
      <c r="A17488" t="s">
        <v>567</v>
      </c>
      <c r="B17488" t="s">
        <v>84</v>
      </c>
      <c r="C17488" t="s">
        <v>336</v>
      </c>
      <c r="D17488" t="s">
        <v>78</v>
      </c>
      <c r="E17488">
        <v>2024</v>
      </c>
      <c r="F17488" t="s">
        <v>502</v>
      </c>
      <c r="G17488" t="s">
        <v>68</v>
      </c>
      <c r="H17488">
        <v>5.53</v>
      </c>
      <c r="I17488" t="s">
        <v>576</v>
      </c>
      <c r="J17488" t="s">
        <v>347</v>
      </c>
      <c r="K17488" t="s">
        <v>394</v>
      </c>
    </row>
    <row r="17489" spans="1:11" hidden="1" x14ac:dyDescent="0.35">
      <c r="A17489" t="s">
        <v>567</v>
      </c>
      <c r="B17489" t="s">
        <v>84</v>
      </c>
      <c r="C17489" t="s">
        <v>354</v>
      </c>
      <c r="D17489" t="s">
        <v>78</v>
      </c>
      <c r="E17489">
        <v>2024</v>
      </c>
      <c r="F17489" t="s">
        <v>502</v>
      </c>
      <c r="G17489" t="s">
        <v>68</v>
      </c>
      <c r="H17489">
        <v>50.33</v>
      </c>
      <c r="I17489" t="s">
        <v>576</v>
      </c>
      <c r="J17489" t="s">
        <v>347</v>
      </c>
      <c r="K17489" t="s">
        <v>400</v>
      </c>
    </row>
    <row r="17490" spans="1:11" hidden="1" x14ac:dyDescent="0.35">
      <c r="A17490" t="s">
        <v>567</v>
      </c>
      <c r="B17490" t="s">
        <v>84</v>
      </c>
      <c r="C17490" t="s">
        <v>354</v>
      </c>
      <c r="D17490" t="s">
        <v>78</v>
      </c>
      <c r="E17490">
        <v>2024</v>
      </c>
      <c r="F17490" t="s">
        <v>502</v>
      </c>
      <c r="G17490" t="s">
        <v>68</v>
      </c>
      <c r="H17490">
        <v>48.3</v>
      </c>
      <c r="I17490" t="s">
        <v>576</v>
      </c>
      <c r="J17490" t="s">
        <v>347</v>
      </c>
      <c r="K17490" t="s">
        <v>400</v>
      </c>
    </row>
    <row r="17491" spans="1:11" hidden="1" x14ac:dyDescent="0.35">
      <c r="A17491" t="s">
        <v>567</v>
      </c>
      <c r="B17491" t="s">
        <v>84</v>
      </c>
      <c r="C17491" t="s">
        <v>354</v>
      </c>
      <c r="D17491" t="s">
        <v>78</v>
      </c>
      <c r="E17491">
        <v>2024</v>
      </c>
      <c r="F17491" t="s">
        <v>502</v>
      </c>
      <c r="G17491" t="s">
        <v>68</v>
      </c>
      <c r="H17491">
        <v>0.52</v>
      </c>
      <c r="I17491" t="s">
        <v>576</v>
      </c>
      <c r="J17491" t="s">
        <v>347</v>
      </c>
      <c r="K17491" t="s">
        <v>400</v>
      </c>
    </row>
    <row r="17492" spans="1:11" hidden="1" x14ac:dyDescent="0.35">
      <c r="A17492" t="s">
        <v>567</v>
      </c>
      <c r="B17492" t="s">
        <v>84</v>
      </c>
      <c r="C17492" t="s">
        <v>337</v>
      </c>
      <c r="D17492" t="s">
        <v>78</v>
      </c>
      <c r="E17492">
        <v>2024</v>
      </c>
      <c r="F17492" t="s">
        <v>502</v>
      </c>
      <c r="G17492" t="s">
        <v>68</v>
      </c>
      <c r="H17492">
        <v>34.840000000000003</v>
      </c>
      <c r="I17492" t="s">
        <v>576</v>
      </c>
      <c r="J17492" t="s">
        <v>347</v>
      </c>
      <c r="K17492" t="s">
        <v>395</v>
      </c>
    </row>
    <row r="17493" spans="1:11" hidden="1" x14ac:dyDescent="0.35">
      <c r="A17493" t="s">
        <v>567</v>
      </c>
      <c r="B17493" t="s">
        <v>84</v>
      </c>
      <c r="C17493" t="s">
        <v>337</v>
      </c>
      <c r="D17493" t="s">
        <v>78</v>
      </c>
      <c r="E17493">
        <v>2024</v>
      </c>
      <c r="F17493" t="s">
        <v>502</v>
      </c>
      <c r="G17493" t="s">
        <v>68</v>
      </c>
      <c r="H17493">
        <v>3.89</v>
      </c>
      <c r="I17493" t="s">
        <v>576</v>
      </c>
      <c r="J17493" t="s">
        <v>347</v>
      </c>
      <c r="K17493" t="s">
        <v>395</v>
      </c>
    </row>
    <row r="17494" spans="1:11" hidden="1" x14ac:dyDescent="0.35">
      <c r="A17494" t="s">
        <v>567</v>
      </c>
      <c r="B17494" t="s">
        <v>84</v>
      </c>
      <c r="C17494" t="s">
        <v>337</v>
      </c>
      <c r="D17494" t="s">
        <v>78</v>
      </c>
      <c r="E17494">
        <v>2024</v>
      </c>
      <c r="F17494" t="s">
        <v>502</v>
      </c>
      <c r="G17494" t="s">
        <v>68</v>
      </c>
      <c r="H17494">
        <v>49.28</v>
      </c>
      <c r="I17494" t="s">
        <v>576</v>
      </c>
      <c r="J17494" t="s">
        <v>347</v>
      </c>
      <c r="K17494" t="s">
        <v>395</v>
      </c>
    </row>
    <row r="17495" spans="1:11" hidden="1" x14ac:dyDescent="0.35">
      <c r="A17495" t="s">
        <v>567</v>
      </c>
      <c r="B17495" t="s">
        <v>84</v>
      </c>
      <c r="C17495" t="s">
        <v>337</v>
      </c>
      <c r="D17495" t="s">
        <v>78</v>
      </c>
      <c r="E17495">
        <v>2024</v>
      </c>
      <c r="F17495" t="s">
        <v>502</v>
      </c>
      <c r="G17495" t="s">
        <v>68</v>
      </c>
      <c r="H17495">
        <v>5.53</v>
      </c>
      <c r="I17495" t="s">
        <v>576</v>
      </c>
      <c r="J17495" t="s">
        <v>347</v>
      </c>
      <c r="K17495" t="s">
        <v>395</v>
      </c>
    </row>
    <row r="17496" spans="1:11" hidden="1" x14ac:dyDescent="0.35">
      <c r="A17496" t="s">
        <v>567</v>
      </c>
      <c r="B17496" t="s">
        <v>84</v>
      </c>
      <c r="C17496" t="s">
        <v>338</v>
      </c>
      <c r="D17496" t="s">
        <v>78</v>
      </c>
      <c r="E17496">
        <v>2024</v>
      </c>
      <c r="F17496" t="s">
        <v>502</v>
      </c>
      <c r="G17496" t="s">
        <v>68</v>
      </c>
      <c r="H17496">
        <v>194.74</v>
      </c>
      <c r="I17496" t="s">
        <v>576</v>
      </c>
      <c r="J17496" t="s">
        <v>347</v>
      </c>
      <c r="K17496" t="s">
        <v>396</v>
      </c>
    </row>
    <row r="17497" spans="1:11" hidden="1" x14ac:dyDescent="0.35">
      <c r="A17497" t="s">
        <v>567</v>
      </c>
      <c r="B17497" t="s">
        <v>84</v>
      </c>
      <c r="C17497" t="s">
        <v>338</v>
      </c>
      <c r="D17497" t="s">
        <v>78</v>
      </c>
      <c r="E17497">
        <v>2024</v>
      </c>
      <c r="F17497" t="s">
        <v>502</v>
      </c>
      <c r="G17497" t="s">
        <v>68</v>
      </c>
      <c r="H17497">
        <v>24.47</v>
      </c>
      <c r="I17497" t="s">
        <v>576</v>
      </c>
      <c r="J17497" t="s">
        <v>347</v>
      </c>
      <c r="K17497" t="s">
        <v>396</v>
      </c>
    </row>
    <row r="17498" spans="1:11" hidden="1" x14ac:dyDescent="0.35">
      <c r="A17498" t="s">
        <v>567</v>
      </c>
      <c r="B17498" t="s">
        <v>84</v>
      </c>
      <c r="C17498" t="s">
        <v>338</v>
      </c>
      <c r="D17498" t="s">
        <v>78</v>
      </c>
      <c r="E17498">
        <v>2024</v>
      </c>
      <c r="F17498" t="s">
        <v>502</v>
      </c>
      <c r="G17498" t="s">
        <v>68</v>
      </c>
      <c r="H17498">
        <v>263.76</v>
      </c>
      <c r="I17498" t="s">
        <v>576</v>
      </c>
      <c r="J17498" t="s">
        <v>347</v>
      </c>
      <c r="K17498" t="s">
        <v>396</v>
      </c>
    </row>
    <row r="17499" spans="1:11" hidden="1" x14ac:dyDescent="0.35">
      <c r="A17499" t="s">
        <v>567</v>
      </c>
      <c r="B17499" t="s">
        <v>84</v>
      </c>
      <c r="C17499" t="s">
        <v>338</v>
      </c>
      <c r="D17499" t="s">
        <v>78</v>
      </c>
      <c r="E17499">
        <v>2024</v>
      </c>
      <c r="F17499" t="s">
        <v>502</v>
      </c>
      <c r="G17499" t="s">
        <v>68</v>
      </c>
      <c r="H17499">
        <v>5.86</v>
      </c>
      <c r="I17499" t="s">
        <v>576</v>
      </c>
      <c r="J17499" t="s">
        <v>347</v>
      </c>
      <c r="K17499" t="s">
        <v>396</v>
      </c>
    </row>
    <row r="17500" spans="1:11" hidden="1" x14ac:dyDescent="0.35">
      <c r="A17500" t="s">
        <v>567</v>
      </c>
      <c r="B17500" t="s">
        <v>84</v>
      </c>
      <c r="C17500" t="s">
        <v>421</v>
      </c>
      <c r="D17500" t="s">
        <v>78</v>
      </c>
      <c r="E17500">
        <v>2024</v>
      </c>
      <c r="F17500" t="s">
        <v>502</v>
      </c>
      <c r="G17500" t="s">
        <v>68</v>
      </c>
      <c r="H17500">
        <v>185.58</v>
      </c>
      <c r="I17500" t="s">
        <v>576</v>
      </c>
      <c r="J17500" t="s">
        <v>347</v>
      </c>
      <c r="K17500" t="s">
        <v>414</v>
      </c>
    </row>
    <row r="17501" spans="1:11" hidden="1" x14ac:dyDescent="0.35">
      <c r="A17501" t="s">
        <v>567</v>
      </c>
      <c r="B17501" t="s">
        <v>84</v>
      </c>
      <c r="C17501" t="s">
        <v>421</v>
      </c>
      <c r="D17501" t="s">
        <v>78</v>
      </c>
      <c r="E17501">
        <v>2024</v>
      </c>
      <c r="F17501" t="s">
        <v>502</v>
      </c>
      <c r="G17501" t="s">
        <v>68</v>
      </c>
      <c r="H17501">
        <v>10.36</v>
      </c>
      <c r="I17501" t="s">
        <v>576</v>
      </c>
      <c r="J17501" t="s">
        <v>347</v>
      </c>
      <c r="K17501" t="s">
        <v>414</v>
      </c>
    </row>
    <row r="17502" spans="1:11" hidden="1" x14ac:dyDescent="0.35">
      <c r="A17502" t="s">
        <v>567</v>
      </c>
      <c r="B17502" t="s">
        <v>84</v>
      </c>
      <c r="C17502" t="s">
        <v>421</v>
      </c>
      <c r="D17502" t="s">
        <v>78</v>
      </c>
      <c r="E17502">
        <v>2024</v>
      </c>
      <c r="F17502" t="s">
        <v>502</v>
      </c>
      <c r="G17502" t="s">
        <v>68</v>
      </c>
      <c r="H17502">
        <v>241.88</v>
      </c>
      <c r="I17502" t="s">
        <v>576</v>
      </c>
      <c r="J17502" t="s">
        <v>347</v>
      </c>
      <c r="K17502" t="s">
        <v>414</v>
      </c>
    </row>
    <row r="17503" spans="1:11" hidden="1" x14ac:dyDescent="0.35">
      <c r="A17503" t="s">
        <v>567</v>
      </c>
      <c r="B17503" t="s">
        <v>84</v>
      </c>
      <c r="C17503" t="s">
        <v>421</v>
      </c>
      <c r="D17503" t="s">
        <v>78</v>
      </c>
      <c r="E17503">
        <v>2024</v>
      </c>
      <c r="F17503" t="s">
        <v>502</v>
      </c>
      <c r="G17503" t="s">
        <v>68</v>
      </c>
      <c r="H17503">
        <v>75.25</v>
      </c>
      <c r="I17503" t="s">
        <v>576</v>
      </c>
      <c r="J17503" t="s">
        <v>347</v>
      </c>
      <c r="K17503" t="s">
        <v>414</v>
      </c>
    </row>
    <row r="17504" spans="1:11" hidden="1" x14ac:dyDescent="0.35">
      <c r="A17504" t="s">
        <v>567</v>
      </c>
      <c r="B17504" t="s">
        <v>84</v>
      </c>
      <c r="C17504" t="s">
        <v>331</v>
      </c>
      <c r="D17504" t="s">
        <v>78</v>
      </c>
      <c r="E17504">
        <v>2024</v>
      </c>
      <c r="F17504" t="s">
        <v>502</v>
      </c>
      <c r="G17504" t="s">
        <v>68</v>
      </c>
      <c r="H17504">
        <v>4540.41</v>
      </c>
      <c r="I17504" t="s">
        <v>576</v>
      </c>
      <c r="J17504" t="s">
        <v>347</v>
      </c>
      <c r="K17504" t="s">
        <v>397</v>
      </c>
    </row>
    <row r="17505" spans="1:11" hidden="1" x14ac:dyDescent="0.35">
      <c r="A17505" t="s">
        <v>567</v>
      </c>
      <c r="B17505" t="s">
        <v>84</v>
      </c>
      <c r="C17505" t="s">
        <v>331</v>
      </c>
      <c r="D17505" t="s">
        <v>78</v>
      </c>
      <c r="E17505">
        <v>2024</v>
      </c>
      <c r="F17505" t="s">
        <v>502</v>
      </c>
      <c r="G17505" t="s">
        <v>68</v>
      </c>
      <c r="H17505">
        <v>2109.88</v>
      </c>
      <c r="I17505" t="s">
        <v>576</v>
      </c>
      <c r="J17505" t="s">
        <v>347</v>
      </c>
      <c r="K17505" t="s">
        <v>397</v>
      </c>
    </row>
    <row r="17506" spans="1:11" hidden="1" x14ac:dyDescent="0.35">
      <c r="A17506" t="s">
        <v>567</v>
      </c>
      <c r="B17506" t="s">
        <v>84</v>
      </c>
      <c r="C17506" t="s">
        <v>331</v>
      </c>
      <c r="D17506" t="s">
        <v>78</v>
      </c>
      <c r="E17506">
        <v>2024</v>
      </c>
      <c r="F17506" t="s">
        <v>502</v>
      </c>
      <c r="G17506" t="s">
        <v>68</v>
      </c>
      <c r="H17506">
        <v>94.9</v>
      </c>
      <c r="I17506" t="s">
        <v>576</v>
      </c>
      <c r="J17506" t="s">
        <v>347</v>
      </c>
      <c r="K17506" t="s">
        <v>397</v>
      </c>
    </row>
    <row r="17507" spans="1:11" hidden="1" x14ac:dyDescent="0.35">
      <c r="A17507" t="s">
        <v>567</v>
      </c>
      <c r="B17507" t="s">
        <v>84</v>
      </c>
      <c r="C17507" t="s">
        <v>331</v>
      </c>
      <c r="D17507" t="s">
        <v>78</v>
      </c>
      <c r="E17507">
        <v>2024</v>
      </c>
      <c r="F17507" t="s">
        <v>502</v>
      </c>
      <c r="G17507" t="s">
        <v>68</v>
      </c>
      <c r="H17507">
        <v>348.22</v>
      </c>
      <c r="I17507" t="s">
        <v>576</v>
      </c>
      <c r="J17507" t="s">
        <v>347</v>
      </c>
      <c r="K17507" t="s">
        <v>397</v>
      </c>
    </row>
    <row r="17508" spans="1:11" hidden="1" x14ac:dyDescent="0.35">
      <c r="A17508" t="s">
        <v>567</v>
      </c>
      <c r="B17508" t="s">
        <v>84</v>
      </c>
      <c r="C17508" t="s">
        <v>331</v>
      </c>
      <c r="D17508" t="s">
        <v>78</v>
      </c>
      <c r="E17508">
        <v>2024</v>
      </c>
      <c r="F17508" t="s">
        <v>502</v>
      </c>
      <c r="G17508" t="s">
        <v>68</v>
      </c>
      <c r="H17508">
        <v>4482.2700000000004</v>
      </c>
      <c r="I17508" t="s">
        <v>576</v>
      </c>
      <c r="J17508" t="s">
        <v>347</v>
      </c>
      <c r="K17508" t="s">
        <v>397</v>
      </c>
    </row>
    <row r="17509" spans="1:11" hidden="1" x14ac:dyDescent="0.35">
      <c r="A17509" t="s">
        <v>567</v>
      </c>
      <c r="B17509" t="s">
        <v>84</v>
      </c>
      <c r="C17509" t="s">
        <v>331</v>
      </c>
      <c r="D17509" t="s">
        <v>78</v>
      </c>
      <c r="E17509">
        <v>2024</v>
      </c>
      <c r="F17509" t="s">
        <v>502</v>
      </c>
      <c r="G17509" t="s">
        <v>68</v>
      </c>
      <c r="H17509">
        <v>678.07</v>
      </c>
      <c r="I17509" t="s">
        <v>576</v>
      </c>
      <c r="J17509" t="s">
        <v>347</v>
      </c>
      <c r="K17509" t="s">
        <v>397</v>
      </c>
    </row>
    <row r="17510" spans="1:11" hidden="1" x14ac:dyDescent="0.35">
      <c r="A17510" t="s">
        <v>567</v>
      </c>
      <c r="B17510" t="s">
        <v>84</v>
      </c>
      <c r="C17510" t="s">
        <v>339</v>
      </c>
      <c r="D17510" t="s">
        <v>78</v>
      </c>
      <c r="E17510">
        <v>2024</v>
      </c>
      <c r="F17510" t="s">
        <v>502</v>
      </c>
      <c r="G17510" t="s">
        <v>68</v>
      </c>
      <c r="H17510">
        <v>39.86</v>
      </c>
      <c r="I17510" t="s">
        <v>576</v>
      </c>
      <c r="J17510" t="s">
        <v>347</v>
      </c>
      <c r="K17510" t="s">
        <v>398</v>
      </c>
    </row>
    <row r="17511" spans="1:11" hidden="1" x14ac:dyDescent="0.35">
      <c r="A17511" t="s">
        <v>567</v>
      </c>
      <c r="B17511" t="s">
        <v>84</v>
      </c>
      <c r="C17511" t="s">
        <v>339</v>
      </c>
      <c r="D17511" t="s">
        <v>78</v>
      </c>
      <c r="E17511">
        <v>2024</v>
      </c>
      <c r="F17511" t="s">
        <v>502</v>
      </c>
      <c r="G17511" t="s">
        <v>68</v>
      </c>
      <c r="H17511">
        <v>8.31</v>
      </c>
      <c r="I17511" t="s">
        <v>576</v>
      </c>
      <c r="J17511" t="s">
        <v>347</v>
      </c>
      <c r="K17511" t="s">
        <v>398</v>
      </c>
    </row>
    <row r="17512" spans="1:11" hidden="1" x14ac:dyDescent="0.35">
      <c r="A17512" t="s">
        <v>567</v>
      </c>
      <c r="B17512" t="s">
        <v>84</v>
      </c>
      <c r="C17512" t="s">
        <v>339</v>
      </c>
      <c r="D17512" t="s">
        <v>78</v>
      </c>
      <c r="E17512">
        <v>2024</v>
      </c>
      <c r="F17512" t="s">
        <v>502</v>
      </c>
      <c r="G17512" t="s">
        <v>68</v>
      </c>
      <c r="H17512">
        <v>1.26</v>
      </c>
      <c r="I17512" t="s">
        <v>576</v>
      </c>
      <c r="J17512" t="s">
        <v>347</v>
      </c>
      <c r="K17512" t="s">
        <v>398</v>
      </c>
    </row>
    <row r="17513" spans="1:11" hidden="1" x14ac:dyDescent="0.35">
      <c r="A17513" t="s">
        <v>567</v>
      </c>
      <c r="B17513" t="s">
        <v>84</v>
      </c>
      <c r="C17513" t="s">
        <v>339</v>
      </c>
      <c r="D17513" t="s">
        <v>78</v>
      </c>
      <c r="E17513">
        <v>2024</v>
      </c>
      <c r="F17513" t="s">
        <v>502</v>
      </c>
      <c r="G17513" t="s">
        <v>68</v>
      </c>
      <c r="H17513">
        <v>12.69</v>
      </c>
      <c r="I17513" t="s">
        <v>576</v>
      </c>
      <c r="J17513" t="s">
        <v>347</v>
      </c>
      <c r="K17513" t="s">
        <v>398</v>
      </c>
    </row>
    <row r="17514" spans="1:11" hidden="1" x14ac:dyDescent="0.35">
      <c r="A17514" t="s">
        <v>567</v>
      </c>
      <c r="B17514" t="s">
        <v>84</v>
      </c>
      <c r="C17514" t="s">
        <v>339</v>
      </c>
      <c r="D17514" t="s">
        <v>78</v>
      </c>
      <c r="E17514">
        <v>2024</v>
      </c>
      <c r="F17514" t="s">
        <v>502</v>
      </c>
      <c r="G17514" t="s">
        <v>68</v>
      </c>
      <c r="H17514">
        <v>41.32</v>
      </c>
      <c r="I17514" t="s">
        <v>576</v>
      </c>
      <c r="J17514" t="s">
        <v>347</v>
      </c>
      <c r="K17514" t="s">
        <v>398</v>
      </c>
    </row>
    <row r="17515" spans="1:11" hidden="1" x14ac:dyDescent="0.35">
      <c r="A17515" t="s">
        <v>567</v>
      </c>
      <c r="B17515" t="s">
        <v>84</v>
      </c>
      <c r="C17515" t="s">
        <v>339</v>
      </c>
      <c r="D17515" t="s">
        <v>78</v>
      </c>
      <c r="E17515">
        <v>2024</v>
      </c>
      <c r="F17515" t="s">
        <v>502</v>
      </c>
      <c r="G17515" t="s">
        <v>68</v>
      </c>
      <c r="H17515">
        <v>1.72</v>
      </c>
      <c r="I17515" t="s">
        <v>576</v>
      </c>
      <c r="J17515" t="s">
        <v>347</v>
      </c>
      <c r="K17515" t="s">
        <v>398</v>
      </c>
    </row>
    <row r="17516" spans="1:11" hidden="1" x14ac:dyDescent="0.35">
      <c r="A17516" t="s">
        <v>565</v>
      </c>
      <c r="B17516" t="s">
        <v>84</v>
      </c>
      <c r="C17516" t="s">
        <v>411</v>
      </c>
      <c r="D17516" t="s">
        <v>78</v>
      </c>
      <c r="E17516">
        <v>2024</v>
      </c>
      <c r="F17516" t="s">
        <v>500</v>
      </c>
      <c r="G17516" t="s">
        <v>311</v>
      </c>
      <c r="H17516">
        <v>-503.75</v>
      </c>
      <c r="I17516" t="s">
        <v>576</v>
      </c>
      <c r="J17516" t="s">
        <v>14</v>
      </c>
      <c r="K17516" t="s">
        <v>412</v>
      </c>
    </row>
    <row r="17517" spans="1:11" hidden="1" x14ac:dyDescent="0.35">
      <c r="A17517" t="s">
        <v>565</v>
      </c>
      <c r="B17517" t="s">
        <v>84</v>
      </c>
      <c r="C17517" t="s">
        <v>411</v>
      </c>
      <c r="D17517" t="s">
        <v>78</v>
      </c>
      <c r="E17517">
        <v>2024</v>
      </c>
      <c r="F17517" t="s">
        <v>500</v>
      </c>
      <c r="G17517" t="s">
        <v>311</v>
      </c>
      <c r="H17517">
        <v>-11.47</v>
      </c>
      <c r="I17517" t="s">
        <v>576</v>
      </c>
      <c r="J17517" t="s">
        <v>14</v>
      </c>
      <c r="K17517" t="s">
        <v>412</v>
      </c>
    </row>
    <row r="17518" spans="1:11" hidden="1" x14ac:dyDescent="0.35">
      <c r="A17518" t="s">
        <v>565</v>
      </c>
      <c r="B17518" t="s">
        <v>84</v>
      </c>
      <c r="C17518" t="s">
        <v>411</v>
      </c>
      <c r="D17518" t="s">
        <v>78</v>
      </c>
      <c r="E17518">
        <v>2024</v>
      </c>
      <c r="F17518" t="s">
        <v>500</v>
      </c>
      <c r="G17518" t="s">
        <v>311</v>
      </c>
      <c r="H17518">
        <v>370.65</v>
      </c>
      <c r="I17518" t="s">
        <v>576</v>
      </c>
      <c r="J17518" t="s">
        <v>14</v>
      </c>
      <c r="K17518" t="s">
        <v>412</v>
      </c>
    </row>
    <row r="17519" spans="1:11" hidden="1" x14ac:dyDescent="0.35">
      <c r="A17519" t="s">
        <v>565</v>
      </c>
      <c r="B17519" t="s">
        <v>84</v>
      </c>
      <c r="C17519" t="s">
        <v>411</v>
      </c>
      <c r="D17519" t="s">
        <v>78</v>
      </c>
      <c r="E17519">
        <v>2024</v>
      </c>
      <c r="F17519" t="s">
        <v>500</v>
      </c>
      <c r="G17519" t="s">
        <v>311</v>
      </c>
      <c r="H17519">
        <v>-72.319999999999993</v>
      </c>
      <c r="I17519" t="s">
        <v>576</v>
      </c>
      <c r="J17519" t="s">
        <v>14</v>
      </c>
      <c r="K17519" t="s">
        <v>412</v>
      </c>
    </row>
    <row r="17520" spans="1:11" hidden="1" x14ac:dyDescent="0.35">
      <c r="A17520" t="s">
        <v>565</v>
      </c>
      <c r="B17520" t="s">
        <v>84</v>
      </c>
      <c r="C17520" t="s">
        <v>411</v>
      </c>
      <c r="D17520" t="s">
        <v>78</v>
      </c>
      <c r="E17520">
        <v>2024</v>
      </c>
      <c r="F17520" t="s">
        <v>500</v>
      </c>
      <c r="G17520" t="s">
        <v>311</v>
      </c>
      <c r="H17520">
        <v>-55.31</v>
      </c>
      <c r="I17520" t="s">
        <v>576</v>
      </c>
      <c r="J17520" t="s">
        <v>14</v>
      </c>
      <c r="K17520" t="s">
        <v>412</v>
      </c>
    </row>
    <row r="17521" spans="1:11" hidden="1" x14ac:dyDescent="0.35">
      <c r="A17521" t="s">
        <v>565</v>
      </c>
      <c r="B17521" t="s">
        <v>84</v>
      </c>
      <c r="C17521" t="s">
        <v>411</v>
      </c>
      <c r="D17521" t="s">
        <v>78</v>
      </c>
      <c r="E17521">
        <v>2024</v>
      </c>
      <c r="F17521" t="s">
        <v>500</v>
      </c>
      <c r="G17521" t="s">
        <v>311</v>
      </c>
      <c r="H17521">
        <v>29.55</v>
      </c>
      <c r="I17521" t="s">
        <v>576</v>
      </c>
      <c r="J17521" t="s">
        <v>14</v>
      </c>
      <c r="K17521" t="s">
        <v>412</v>
      </c>
    </row>
    <row r="17522" spans="1:11" hidden="1" x14ac:dyDescent="0.35">
      <c r="A17522" t="s">
        <v>565</v>
      </c>
      <c r="B17522" t="s">
        <v>84</v>
      </c>
      <c r="C17522" t="s">
        <v>411</v>
      </c>
      <c r="D17522" t="s">
        <v>78</v>
      </c>
      <c r="E17522">
        <v>2024</v>
      </c>
      <c r="F17522" t="s">
        <v>500</v>
      </c>
      <c r="G17522" t="s">
        <v>311</v>
      </c>
      <c r="H17522">
        <v>2.2000000000000002</v>
      </c>
      <c r="I17522" t="s">
        <v>576</v>
      </c>
      <c r="J17522" t="s">
        <v>14</v>
      </c>
      <c r="K17522" t="s">
        <v>412</v>
      </c>
    </row>
    <row r="17523" spans="1:11" hidden="1" x14ac:dyDescent="0.35">
      <c r="A17523" t="s">
        <v>565</v>
      </c>
      <c r="B17523" t="s">
        <v>84</v>
      </c>
      <c r="C17523" t="s">
        <v>418</v>
      </c>
      <c r="D17523" t="s">
        <v>78</v>
      </c>
      <c r="E17523">
        <v>2024</v>
      </c>
      <c r="F17523" t="s">
        <v>500</v>
      </c>
      <c r="G17523" t="s">
        <v>311</v>
      </c>
      <c r="H17523">
        <v>448.57</v>
      </c>
      <c r="I17523" t="s">
        <v>576</v>
      </c>
      <c r="J17523" t="s">
        <v>14</v>
      </c>
      <c r="K17523" t="s">
        <v>417</v>
      </c>
    </row>
    <row r="17524" spans="1:11" hidden="1" x14ac:dyDescent="0.35">
      <c r="A17524" t="s">
        <v>565</v>
      </c>
      <c r="B17524" t="s">
        <v>84</v>
      </c>
      <c r="C17524" t="s">
        <v>418</v>
      </c>
      <c r="D17524" t="s">
        <v>78</v>
      </c>
      <c r="E17524">
        <v>2024</v>
      </c>
      <c r="F17524" t="s">
        <v>500</v>
      </c>
      <c r="G17524" t="s">
        <v>311</v>
      </c>
      <c r="H17524">
        <v>-132.87</v>
      </c>
      <c r="I17524" t="s">
        <v>576</v>
      </c>
      <c r="J17524" t="s">
        <v>14</v>
      </c>
      <c r="K17524" t="s">
        <v>417</v>
      </c>
    </row>
    <row r="17525" spans="1:11" hidden="1" x14ac:dyDescent="0.35">
      <c r="A17525" t="s">
        <v>565</v>
      </c>
      <c r="B17525" t="s">
        <v>84</v>
      </c>
      <c r="C17525" t="s">
        <v>418</v>
      </c>
      <c r="D17525" t="s">
        <v>78</v>
      </c>
      <c r="E17525">
        <v>2024</v>
      </c>
      <c r="F17525" t="s">
        <v>500</v>
      </c>
      <c r="G17525" t="s">
        <v>311</v>
      </c>
      <c r="H17525">
        <v>395.8</v>
      </c>
      <c r="I17525" t="s">
        <v>576</v>
      </c>
      <c r="J17525" t="s">
        <v>14</v>
      </c>
      <c r="K17525" t="s">
        <v>417</v>
      </c>
    </row>
    <row r="17526" spans="1:11" hidden="1" x14ac:dyDescent="0.35">
      <c r="A17526" t="s">
        <v>565</v>
      </c>
      <c r="B17526" t="s">
        <v>84</v>
      </c>
      <c r="C17526" t="s">
        <v>351</v>
      </c>
      <c r="D17526" t="s">
        <v>78</v>
      </c>
      <c r="E17526">
        <v>2024</v>
      </c>
      <c r="F17526" t="s">
        <v>500</v>
      </c>
      <c r="G17526" t="s">
        <v>311</v>
      </c>
      <c r="H17526">
        <v>85.3</v>
      </c>
      <c r="I17526" t="s">
        <v>576</v>
      </c>
      <c r="J17526" t="s">
        <v>14</v>
      </c>
      <c r="K17526" t="s">
        <v>403</v>
      </c>
    </row>
    <row r="17527" spans="1:11" hidden="1" x14ac:dyDescent="0.35">
      <c r="A17527" t="s">
        <v>565</v>
      </c>
      <c r="B17527" t="s">
        <v>84</v>
      </c>
      <c r="C17527" t="s">
        <v>384</v>
      </c>
      <c r="D17527" t="s">
        <v>78</v>
      </c>
      <c r="E17527">
        <v>2024</v>
      </c>
      <c r="F17527" t="s">
        <v>500</v>
      </c>
      <c r="G17527" t="s">
        <v>311</v>
      </c>
      <c r="H17527">
        <v>54.85</v>
      </c>
      <c r="I17527" t="s">
        <v>576</v>
      </c>
      <c r="J17527" t="s">
        <v>14</v>
      </c>
      <c r="K17527" t="s">
        <v>404</v>
      </c>
    </row>
    <row r="17528" spans="1:11" hidden="1" x14ac:dyDescent="0.35">
      <c r="A17528" t="s">
        <v>565</v>
      </c>
      <c r="B17528" t="s">
        <v>84</v>
      </c>
      <c r="C17528" t="s">
        <v>384</v>
      </c>
      <c r="D17528" t="s">
        <v>78</v>
      </c>
      <c r="E17528">
        <v>2024</v>
      </c>
      <c r="F17528" t="s">
        <v>500</v>
      </c>
      <c r="G17528" t="s">
        <v>311</v>
      </c>
      <c r="H17528">
        <v>112.5</v>
      </c>
      <c r="I17528" t="s">
        <v>576</v>
      </c>
      <c r="J17528" t="s">
        <v>14</v>
      </c>
      <c r="K17528" t="s">
        <v>404</v>
      </c>
    </row>
    <row r="17529" spans="1:11" hidden="1" x14ac:dyDescent="0.35">
      <c r="A17529" t="s">
        <v>565</v>
      </c>
      <c r="B17529" t="s">
        <v>84</v>
      </c>
      <c r="C17529" t="s">
        <v>384</v>
      </c>
      <c r="D17529" t="s">
        <v>78</v>
      </c>
      <c r="E17529">
        <v>2024</v>
      </c>
      <c r="F17529" t="s">
        <v>500</v>
      </c>
      <c r="G17529" t="s">
        <v>311</v>
      </c>
      <c r="H17529">
        <v>125.49</v>
      </c>
      <c r="I17529" t="s">
        <v>576</v>
      </c>
      <c r="J17529" t="s">
        <v>14</v>
      </c>
      <c r="K17529" t="s">
        <v>404</v>
      </c>
    </row>
    <row r="17530" spans="1:11" hidden="1" x14ac:dyDescent="0.35">
      <c r="A17530" t="s">
        <v>565</v>
      </c>
      <c r="B17530" t="s">
        <v>84</v>
      </c>
      <c r="C17530" t="s">
        <v>384</v>
      </c>
      <c r="D17530" t="s">
        <v>78</v>
      </c>
      <c r="E17530">
        <v>2024</v>
      </c>
      <c r="F17530" t="s">
        <v>500</v>
      </c>
      <c r="G17530" t="s">
        <v>311</v>
      </c>
      <c r="H17530">
        <v>1727.69</v>
      </c>
      <c r="I17530" t="s">
        <v>576</v>
      </c>
      <c r="J17530" t="s">
        <v>14</v>
      </c>
      <c r="K17530" t="s">
        <v>404</v>
      </c>
    </row>
    <row r="17531" spans="1:11" hidden="1" x14ac:dyDescent="0.35">
      <c r="A17531" t="s">
        <v>565</v>
      </c>
      <c r="B17531" t="s">
        <v>84</v>
      </c>
      <c r="C17531" t="s">
        <v>384</v>
      </c>
      <c r="D17531" t="s">
        <v>78</v>
      </c>
      <c r="E17531">
        <v>2024</v>
      </c>
      <c r="F17531" t="s">
        <v>500</v>
      </c>
      <c r="G17531" t="s">
        <v>311</v>
      </c>
      <c r="H17531">
        <v>2401.31</v>
      </c>
      <c r="I17531" t="s">
        <v>576</v>
      </c>
      <c r="J17531" t="s">
        <v>14</v>
      </c>
      <c r="K17531" t="s">
        <v>404</v>
      </c>
    </row>
    <row r="17532" spans="1:11" hidden="1" x14ac:dyDescent="0.35">
      <c r="A17532" t="s">
        <v>565</v>
      </c>
      <c r="B17532" t="s">
        <v>84</v>
      </c>
      <c r="C17532" t="s">
        <v>384</v>
      </c>
      <c r="D17532" t="s">
        <v>78</v>
      </c>
      <c r="E17532">
        <v>2024</v>
      </c>
      <c r="F17532" t="s">
        <v>500</v>
      </c>
      <c r="G17532" t="s">
        <v>311</v>
      </c>
      <c r="H17532">
        <v>-231.85</v>
      </c>
      <c r="I17532" t="s">
        <v>576</v>
      </c>
      <c r="J17532" t="s">
        <v>14</v>
      </c>
      <c r="K17532" t="s">
        <v>404</v>
      </c>
    </row>
    <row r="17533" spans="1:11" hidden="1" x14ac:dyDescent="0.35">
      <c r="A17533" t="s">
        <v>565</v>
      </c>
      <c r="B17533" t="s">
        <v>84</v>
      </c>
      <c r="C17533" t="s">
        <v>384</v>
      </c>
      <c r="D17533" t="s">
        <v>78</v>
      </c>
      <c r="E17533">
        <v>2024</v>
      </c>
      <c r="F17533" t="s">
        <v>500</v>
      </c>
      <c r="G17533" t="s">
        <v>311</v>
      </c>
      <c r="H17533">
        <v>35658.25</v>
      </c>
      <c r="I17533" t="s">
        <v>576</v>
      </c>
      <c r="J17533" t="s">
        <v>14</v>
      </c>
      <c r="K17533" t="s">
        <v>404</v>
      </c>
    </row>
    <row r="17534" spans="1:11" hidden="1" x14ac:dyDescent="0.35">
      <c r="A17534" t="s">
        <v>565</v>
      </c>
      <c r="B17534" t="s">
        <v>84</v>
      </c>
      <c r="C17534" t="s">
        <v>384</v>
      </c>
      <c r="D17534" t="s">
        <v>78</v>
      </c>
      <c r="E17534">
        <v>2024</v>
      </c>
      <c r="F17534" t="s">
        <v>500</v>
      </c>
      <c r="G17534" t="s">
        <v>311</v>
      </c>
      <c r="H17534">
        <v>6000</v>
      </c>
      <c r="I17534" t="s">
        <v>576</v>
      </c>
      <c r="J17534" t="s">
        <v>14</v>
      </c>
      <c r="K17534" t="s">
        <v>404</v>
      </c>
    </row>
    <row r="17535" spans="1:11" hidden="1" x14ac:dyDescent="0.35">
      <c r="A17535" t="s">
        <v>565</v>
      </c>
      <c r="B17535" t="s">
        <v>84</v>
      </c>
      <c r="C17535" t="s">
        <v>384</v>
      </c>
      <c r="D17535" t="s">
        <v>78</v>
      </c>
      <c r="E17535">
        <v>2024</v>
      </c>
      <c r="F17535" t="s">
        <v>500</v>
      </c>
      <c r="G17535" t="s">
        <v>311</v>
      </c>
      <c r="H17535">
        <v>2836.83</v>
      </c>
      <c r="I17535" t="s">
        <v>576</v>
      </c>
      <c r="J17535" t="s">
        <v>14</v>
      </c>
      <c r="K17535" t="s">
        <v>404</v>
      </c>
    </row>
    <row r="17536" spans="1:11" hidden="1" x14ac:dyDescent="0.35">
      <c r="A17536" t="s">
        <v>565</v>
      </c>
      <c r="B17536" t="s">
        <v>84</v>
      </c>
      <c r="C17536" t="s">
        <v>384</v>
      </c>
      <c r="D17536" t="s">
        <v>78</v>
      </c>
      <c r="E17536">
        <v>2024</v>
      </c>
      <c r="F17536" t="s">
        <v>500</v>
      </c>
      <c r="G17536" t="s">
        <v>311</v>
      </c>
      <c r="H17536">
        <v>242.41</v>
      </c>
      <c r="I17536" t="s">
        <v>576</v>
      </c>
      <c r="J17536" t="s">
        <v>14</v>
      </c>
      <c r="K17536" t="s">
        <v>404</v>
      </c>
    </row>
    <row r="17537" spans="1:11" hidden="1" x14ac:dyDescent="0.35">
      <c r="A17537" t="s">
        <v>565</v>
      </c>
      <c r="B17537" t="s">
        <v>84</v>
      </c>
      <c r="C17537" t="s">
        <v>384</v>
      </c>
      <c r="D17537" t="s">
        <v>78</v>
      </c>
      <c r="E17537">
        <v>2024</v>
      </c>
      <c r="F17537" t="s">
        <v>506</v>
      </c>
      <c r="G17537" t="s">
        <v>309</v>
      </c>
      <c r="H17537">
        <v>548.37</v>
      </c>
      <c r="I17537" t="s">
        <v>576</v>
      </c>
      <c r="J17537" t="s">
        <v>347</v>
      </c>
      <c r="K17537" t="s">
        <v>404</v>
      </c>
    </row>
    <row r="17538" spans="1:11" hidden="1" x14ac:dyDescent="0.35">
      <c r="A17538" t="s">
        <v>565</v>
      </c>
      <c r="B17538" t="s">
        <v>84</v>
      </c>
      <c r="C17538" t="s">
        <v>419</v>
      </c>
      <c r="D17538" t="s">
        <v>78</v>
      </c>
      <c r="E17538">
        <v>2024</v>
      </c>
      <c r="F17538" t="s">
        <v>500</v>
      </c>
      <c r="G17538" t="s">
        <v>311</v>
      </c>
      <c r="H17538">
        <v>417.89</v>
      </c>
      <c r="I17538" t="s">
        <v>576</v>
      </c>
      <c r="J17538" t="s">
        <v>14</v>
      </c>
      <c r="K17538" t="s">
        <v>415</v>
      </c>
    </row>
    <row r="17539" spans="1:11" hidden="1" x14ac:dyDescent="0.35">
      <c r="A17539" t="s">
        <v>565</v>
      </c>
      <c r="B17539" t="s">
        <v>84</v>
      </c>
      <c r="C17539" t="s">
        <v>419</v>
      </c>
      <c r="D17539" t="s">
        <v>78</v>
      </c>
      <c r="E17539">
        <v>2024</v>
      </c>
      <c r="F17539" t="s">
        <v>500</v>
      </c>
      <c r="G17539" t="s">
        <v>311</v>
      </c>
      <c r="H17539">
        <v>-166.09</v>
      </c>
      <c r="I17539" t="s">
        <v>576</v>
      </c>
      <c r="J17539" t="s">
        <v>14</v>
      </c>
      <c r="K17539" t="s">
        <v>415</v>
      </c>
    </row>
    <row r="17540" spans="1:11" hidden="1" x14ac:dyDescent="0.35">
      <c r="A17540" t="s">
        <v>565</v>
      </c>
      <c r="B17540" t="s">
        <v>84</v>
      </c>
      <c r="C17540" t="s">
        <v>419</v>
      </c>
      <c r="D17540" t="s">
        <v>78</v>
      </c>
      <c r="E17540">
        <v>2024</v>
      </c>
      <c r="F17540" t="s">
        <v>500</v>
      </c>
      <c r="G17540" t="s">
        <v>311</v>
      </c>
      <c r="H17540">
        <v>439.27</v>
      </c>
      <c r="I17540" t="s">
        <v>576</v>
      </c>
      <c r="J17540" t="s">
        <v>14</v>
      </c>
      <c r="K17540" t="s">
        <v>415</v>
      </c>
    </row>
    <row r="17541" spans="1:11" hidden="1" x14ac:dyDescent="0.35">
      <c r="A17541" t="s">
        <v>565</v>
      </c>
      <c r="B17541" t="s">
        <v>84</v>
      </c>
      <c r="C17541" t="s">
        <v>327</v>
      </c>
      <c r="D17541" t="s">
        <v>78</v>
      </c>
      <c r="E17541">
        <v>2024</v>
      </c>
      <c r="F17541" t="s">
        <v>500</v>
      </c>
      <c r="G17541" t="s">
        <v>311</v>
      </c>
      <c r="H17541">
        <v>23.91</v>
      </c>
      <c r="I17541" t="s">
        <v>576</v>
      </c>
      <c r="J17541" t="s">
        <v>14</v>
      </c>
      <c r="K17541" t="s">
        <v>389</v>
      </c>
    </row>
    <row r="17542" spans="1:11" hidden="1" x14ac:dyDescent="0.35">
      <c r="A17542" t="s">
        <v>565</v>
      </c>
      <c r="B17542" t="s">
        <v>84</v>
      </c>
      <c r="C17542" t="s">
        <v>327</v>
      </c>
      <c r="D17542" t="s">
        <v>78</v>
      </c>
      <c r="E17542">
        <v>2024</v>
      </c>
      <c r="F17542" t="s">
        <v>500</v>
      </c>
      <c r="G17542" t="s">
        <v>311</v>
      </c>
      <c r="H17542">
        <v>401.56</v>
      </c>
      <c r="I17542" t="s">
        <v>576</v>
      </c>
      <c r="J17542" t="s">
        <v>14</v>
      </c>
      <c r="K17542" t="s">
        <v>389</v>
      </c>
    </row>
    <row r="17543" spans="1:11" hidden="1" x14ac:dyDescent="0.35">
      <c r="A17543" t="s">
        <v>565</v>
      </c>
      <c r="B17543" t="s">
        <v>84</v>
      </c>
      <c r="C17543" t="s">
        <v>327</v>
      </c>
      <c r="D17543" t="s">
        <v>78</v>
      </c>
      <c r="E17543">
        <v>2024</v>
      </c>
      <c r="F17543" t="s">
        <v>500</v>
      </c>
      <c r="G17543" t="s">
        <v>311</v>
      </c>
      <c r="H17543">
        <v>-107.11</v>
      </c>
      <c r="I17543" t="s">
        <v>576</v>
      </c>
      <c r="J17543" t="s">
        <v>14</v>
      </c>
      <c r="K17543" t="s">
        <v>389</v>
      </c>
    </row>
    <row r="17544" spans="1:11" hidden="1" x14ac:dyDescent="0.35">
      <c r="A17544" t="s">
        <v>565</v>
      </c>
      <c r="B17544" t="s">
        <v>84</v>
      </c>
      <c r="C17544" t="s">
        <v>329</v>
      </c>
      <c r="D17544" t="s">
        <v>78</v>
      </c>
      <c r="E17544">
        <v>2024</v>
      </c>
      <c r="F17544" t="s">
        <v>500</v>
      </c>
      <c r="G17544" t="s">
        <v>311</v>
      </c>
      <c r="H17544">
        <v>-460.57</v>
      </c>
      <c r="I17544" t="s">
        <v>576</v>
      </c>
      <c r="J17544" t="s">
        <v>14</v>
      </c>
      <c r="K17544" t="s">
        <v>390</v>
      </c>
    </row>
    <row r="17545" spans="1:11" hidden="1" x14ac:dyDescent="0.35">
      <c r="A17545" t="s">
        <v>565</v>
      </c>
      <c r="B17545" t="s">
        <v>84</v>
      </c>
      <c r="C17545" t="s">
        <v>329</v>
      </c>
      <c r="D17545" t="s">
        <v>78</v>
      </c>
      <c r="E17545">
        <v>2024</v>
      </c>
      <c r="F17545" t="s">
        <v>500</v>
      </c>
      <c r="G17545" t="s">
        <v>311</v>
      </c>
      <c r="H17545">
        <v>424.65</v>
      </c>
      <c r="I17545" t="s">
        <v>576</v>
      </c>
      <c r="J17545" t="s">
        <v>14</v>
      </c>
      <c r="K17545" t="s">
        <v>390</v>
      </c>
    </row>
    <row r="17546" spans="1:11" hidden="1" x14ac:dyDescent="0.35">
      <c r="A17546" t="s">
        <v>565</v>
      </c>
      <c r="B17546" t="s">
        <v>84</v>
      </c>
      <c r="C17546" t="s">
        <v>329</v>
      </c>
      <c r="D17546" t="s">
        <v>78</v>
      </c>
      <c r="E17546">
        <v>2024</v>
      </c>
      <c r="F17546" t="s">
        <v>500</v>
      </c>
      <c r="G17546" t="s">
        <v>311</v>
      </c>
      <c r="H17546">
        <v>1411.9</v>
      </c>
      <c r="I17546" t="s">
        <v>576</v>
      </c>
      <c r="J17546" t="s">
        <v>14</v>
      </c>
      <c r="K17546" t="s">
        <v>390</v>
      </c>
    </row>
    <row r="17547" spans="1:11" hidden="1" x14ac:dyDescent="0.35">
      <c r="A17547" t="s">
        <v>565</v>
      </c>
      <c r="B17547" t="s">
        <v>84</v>
      </c>
      <c r="C17547" t="s">
        <v>329</v>
      </c>
      <c r="D17547" t="s">
        <v>78</v>
      </c>
      <c r="E17547">
        <v>2024</v>
      </c>
      <c r="F17547" t="s">
        <v>502</v>
      </c>
      <c r="G17547" t="s">
        <v>68</v>
      </c>
      <c r="H17547">
        <v>-464</v>
      </c>
      <c r="I17547" t="s">
        <v>576</v>
      </c>
      <c r="J17547" t="s">
        <v>347</v>
      </c>
      <c r="K17547" t="s">
        <v>390</v>
      </c>
    </row>
    <row r="17548" spans="1:11" hidden="1" x14ac:dyDescent="0.35">
      <c r="A17548" t="s">
        <v>565</v>
      </c>
      <c r="B17548" t="s">
        <v>84</v>
      </c>
      <c r="C17548" t="s">
        <v>329</v>
      </c>
      <c r="D17548" t="s">
        <v>78</v>
      </c>
      <c r="E17548">
        <v>2024</v>
      </c>
      <c r="F17548" t="s">
        <v>506</v>
      </c>
      <c r="G17548" t="s">
        <v>309</v>
      </c>
      <c r="H17548">
        <v>197.57</v>
      </c>
      <c r="I17548" t="s">
        <v>576</v>
      </c>
      <c r="J17548" t="s">
        <v>347</v>
      </c>
      <c r="K17548" t="s">
        <v>390</v>
      </c>
    </row>
    <row r="17549" spans="1:11" hidden="1" x14ac:dyDescent="0.35">
      <c r="A17549" t="s">
        <v>565</v>
      </c>
      <c r="B17549" t="s">
        <v>84</v>
      </c>
      <c r="C17549" t="s">
        <v>334</v>
      </c>
      <c r="D17549" t="s">
        <v>78</v>
      </c>
      <c r="E17549">
        <v>2024</v>
      </c>
      <c r="F17549" t="s">
        <v>500</v>
      </c>
      <c r="G17549" t="s">
        <v>311</v>
      </c>
      <c r="H17549">
        <v>0.01</v>
      </c>
      <c r="I17549" t="s">
        <v>576</v>
      </c>
      <c r="J17549" t="s">
        <v>14</v>
      </c>
      <c r="K17549" t="s">
        <v>391</v>
      </c>
    </row>
    <row r="17550" spans="1:11" hidden="1" x14ac:dyDescent="0.35">
      <c r="A17550" t="s">
        <v>565</v>
      </c>
      <c r="B17550" t="s">
        <v>84</v>
      </c>
      <c r="C17550" t="s">
        <v>334</v>
      </c>
      <c r="D17550" t="s">
        <v>78</v>
      </c>
      <c r="E17550">
        <v>2024</v>
      </c>
      <c r="F17550" t="s">
        <v>500</v>
      </c>
      <c r="G17550" t="s">
        <v>311</v>
      </c>
      <c r="H17550">
        <v>134.77000000000001</v>
      </c>
      <c r="I17550" t="s">
        <v>576</v>
      </c>
      <c r="J17550" t="s">
        <v>14</v>
      </c>
      <c r="K17550" t="s">
        <v>391</v>
      </c>
    </row>
    <row r="17551" spans="1:11" hidden="1" x14ac:dyDescent="0.35">
      <c r="A17551" t="s">
        <v>565</v>
      </c>
      <c r="B17551" t="s">
        <v>84</v>
      </c>
      <c r="C17551" t="s">
        <v>330</v>
      </c>
      <c r="D17551" t="s">
        <v>78</v>
      </c>
      <c r="E17551">
        <v>2024</v>
      </c>
      <c r="F17551" t="s">
        <v>506</v>
      </c>
      <c r="G17551" t="s">
        <v>309</v>
      </c>
      <c r="H17551">
        <v>1031.3</v>
      </c>
      <c r="I17551" t="s">
        <v>576</v>
      </c>
      <c r="J17551" t="s">
        <v>347</v>
      </c>
      <c r="K17551" t="s">
        <v>392</v>
      </c>
    </row>
    <row r="17552" spans="1:11" hidden="1" x14ac:dyDescent="0.35">
      <c r="A17552" t="s">
        <v>565</v>
      </c>
      <c r="B17552" t="s">
        <v>84</v>
      </c>
      <c r="C17552" t="s">
        <v>330</v>
      </c>
      <c r="D17552" t="s">
        <v>78</v>
      </c>
      <c r="E17552">
        <v>2024</v>
      </c>
      <c r="F17552" t="s">
        <v>500</v>
      </c>
      <c r="G17552" t="s">
        <v>311</v>
      </c>
      <c r="H17552">
        <v>103.05</v>
      </c>
      <c r="I17552" t="s">
        <v>576</v>
      </c>
      <c r="J17552" t="s">
        <v>347</v>
      </c>
      <c r="K17552" t="s">
        <v>392</v>
      </c>
    </row>
    <row r="17553" spans="1:11" hidden="1" x14ac:dyDescent="0.35">
      <c r="A17553" t="s">
        <v>565</v>
      </c>
      <c r="B17553" t="s">
        <v>84</v>
      </c>
      <c r="C17553" t="s">
        <v>372</v>
      </c>
      <c r="D17553" t="s">
        <v>78</v>
      </c>
      <c r="E17553">
        <v>2024</v>
      </c>
      <c r="F17553" t="s">
        <v>500</v>
      </c>
      <c r="G17553" t="s">
        <v>311</v>
      </c>
      <c r="H17553">
        <v>218.86</v>
      </c>
      <c r="I17553" t="s">
        <v>576</v>
      </c>
      <c r="J17553" t="s">
        <v>14</v>
      </c>
      <c r="K17553" t="s">
        <v>401</v>
      </c>
    </row>
    <row r="17554" spans="1:11" hidden="1" x14ac:dyDescent="0.35">
      <c r="A17554" t="s">
        <v>565</v>
      </c>
      <c r="B17554" t="s">
        <v>84</v>
      </c>
      <c r="C17554" t="s">
        <v>372</v>
      </c>
      <c r="D17554" t="s">
        <v>78</v>
      </c>
      <c r="E17554">
        <v>2024</v>
      </c>
      <c r="F17554" t="s">
        <v>506</v>
      </c>
      <c r="G17554" t="s">
        <v>309</v>
      </c>
      <c r="H17554">
        <v>43.3</v>
      </c>
      <c r="I17554" t="s">
        <v>576</v>
      </c>
      <c r="J17554" t="s">
        <v>347</v>
      </c>
      <c r="K17554" t="s">
        <v>401</v>
      </c>
    </row>
    <row r="17555" spans="1:11" hidden="1" x14ac:dyDescent="0.35">
      <c r="A17555" t="s">
        <v>565</v>
      </c>
      <c r="B17555" t="s">
        <v>84</v>
      </c>
      <c r="C17555" t="s">
        <v>384</v>
      </c>
      <c r="D17555" t="s">
        <v>78</v>
      </c>
      <c r="E17555">
        <v>2024</v>
      </c>
      <c r="F17555" t="s">
        <v>500</v>
      </c>
      <c r="G17555" t="s">
        <v>311</v>
      </c>
      <c r="H17555">
        <v>12000</v>
      </c>
      <c r="I17555" t="s">
        <v>576</v>
      </c>
      <c r="J17555" t="s">
        <v>14</v>
      </c>
      <c r="K17555" t="s">
        <v>413</v>
      </c>
    </row>
    <row r="17556" spans="1:11" hidden="1" x14ac:dyDescent="0.35">
      <c r="A17556" t="s">
        <v>565</v>
      </c>
      <c r="B17556" t="s">
        <v>84</v>
      </c>
      <c r="C17556" t="s">
        <v>384</v>
      </c>
      <c r="D17556" t="s">
        <v>78</v>
      </c>
      <c r="E17556">
        <v>2024</v>
      </c>
      <c r="F17556" t="s">
        <v>500</v>
      </c>
      <c r="G17556" t="s">
        <v>311</v>
      </c>
      <c r="H17556">
        <v>284</v>
      </c>
      <c r="I17556" t="s">
        <v>576</v>
      </c>
      <c r="J17556" t="s">
        <v>14</v>
      </c>
      <c r="K17556" t="s">
        <v>413</v>
      </c>
    </row>
    <row r="17557" spans="1:11" hidden="1" x14ac:dyDescent="0.35">
      <c r="A17557" t="s">
        <v>565</v>
      </c>
      <c r="B17557" t="s">
        <v>84</v>
      </c>
      <c r="C17557" t="s">
        <v>384</v>
      </c>
      <c r="D17557" t="s">
        <v>78</v>
      </c>
      <c r="E17557">
        <v>2024</v>
      </c>
      <c r="F17557" t="s">
        <v>500</v>
      </c>
      <c r="G17557" t="s">
        <v>311</v>
      </c>
      <c r="H17557">
        <v>890.24</v>
      </c>
      <c r="I17557" t="s">
        <v>576</v>
      </c>
      <c r="J17557" t="s">
        <v>14</v>
      </c>
      <c r="K17557" t="s">
        <v>413</v>
      </c>
    </row>
    <row r="17558" spans="1:11" hidden="1" x14ac:dyDescent="0.35">
      <c r="A17558" t="s">
        <v>565</v>
      </c>
      <c r="B17558" t="s">
        <v>84</v>
      </c>
      <c r="C17558" t="s">
        <v>384</v>
      </c>
      <c r="D17558" t="s">
        <v>78</v>
      </c>
      <c r="E17558">
        <v>2024</v>
      </c>
      <c r="F17558" t="s">
        <v>506</v>
      </c>
      <c r="G17558" t="s">
        <v>309</v>
      </c>
      <c r="H17558">
        <v>150</v>
      </c>
      <c r="I17558" t="s">
        <v>576</v>
      </c>
      <c r="J17558" t="s">
        <v>14</v>
      </c>
      <c r="K17558" t="s">
        <v>413</v>
      </c>
    </row>
    <row r="17559" spans="1:11" hidden="1" x14ac:dyDescent="0.35">
      <c r="A17559" t="s">
        <v>565</v>
      </c>
      <c r="B17559" t="s">
        <v>84</v>
      </c>
      <c r="C17559" t="s">
        <v>384</v>
      </c>
      <c r="D17559" t="s">
        <v>78</v>
      </c>
      <c r="E17559">
        <v>2024</v>
      </c>
      <c r="F17559" t="s">
        <v>500</v>
      </c>
      <c r="G17559" t="s">
        <v>311</v>
      </c>
      <c r="H17559">
        <v>205.68</v>
      </c>
      <c r="I17559" t="s">
        <v>576</v>
      </c>
      <c r="J17559" t="s">
        <v>14</v>
      </c>
      <c r="K17559" t="s">
        <v>413</v>
      </c>
    </row>
    <row r="17560" spans="1:11" hidden="1" x14ac:dyDescent="0.35">
      <c r="A17560" t="s">
        <v>565</v>
      </c>
      <c r="B17560" t="s">
        <v>84</v>
      </c>
      <c r="C17560" t="s">
        <v>384</v>
      </c>
      <c r="D17560" t="s">
        <v>78</v>
      </c>
      <c r="E17560">
        <v>2024</v>
      </c>
      <c r="F17560" t="s">
        <v>500</v>
      </c>
      <c r="G17560" t="s">
        <v>311</v>
      </c>
      <c r="H17560">
        <v>465.82</v>
      </c>
      <c r="I17560" t="s">
        <v>576</v>
      </c>
      <c r="J17560" t="s">
        <v>14</v>
      </c>
      <c r="K17560" t="s">
        <v>413</v>
      </c>
    </row>
    <row r="17561" spans="1:11" hidden="1" x14ac:dyDescent="0.35">
      <c r="A17561" t="s">
        <v>565</v>
      </c>
      <c r="B17561" t="s">
        <v>84</v>
      </c>
      <c r="C17561" t="s">
        <v>384</v>
      </c>
      <c r="D17561" t="s">
        <v>78</v>
      </c>
      <c r="E17561">
        <v>2024</v>
      </c>
      <c r="F17561" t="s">
        <v>500</v>
      </c>
      <c r="G17561" t="s">
        <v>311</v>
      </c>
      <c r="H17561">
        <v>3509.57</v>
      </c>
      <c r="I17561" t="s">
        <v>576</v>
      </c>
      <c r="J17561" t="s">
        <v>14</v>
      </c>
      <c r="K17561" t="s">
        <v>413</v>
      </c>
    </row>
    <row r="17562" spans="1:11" hidden="1" x14ac:dyDescent="0.35">
      <c r="A17562" t="s">
        <v>565</v>
      </c>
      <c r="B17562" t="s">
        <v>84</v>
      </c>
      <c r="C17562" t="s">
        <v>384</v>
      </c>
      <c r="D17562" t="s">
        <v>78</v>
      </c>
      <c r="E17562">
        <v>2024</v>
      </c>
      <c r="F17562" t="s">
        <v>500</v>
      </c>
      <c r="G17562" t="s">
        <v>311</v>
      </c>
      <c r="H17562">
        <v>8832.23</v>
      </c>
      <c r="I17562" t="s">
        <v>576</v>
      </c>
      <c r="J17562" t="s">
        <v>14</v>
      </c>
      <c r="K17562" t="s">
        <v>413</v>
      </c>
    </row>
    <row r="17563" spans="1:11" hidden="1" x14ac:dyDescent="0.35">
      <c r="A17563" t="s">
        <v>565</v>
      </c>
      <c r="B17563" t="s">
        <v>84</v>
      </c>
      <c r="C17563" t="s">
        <v>384</v>
      </c>
      <c r="D17563" t="s">
        <v>78</v>
      </c>
      <c r="E17563">
        <v>2024</v>
      </c>
      <c r="F17563" t="s">
        <v>500</v>
      </c>
      <c r="G17563" t="s">
        <v>311</v>
      </c>
      <c r="H17563">
        <v>2223</v>
      </c>
      <c r="I17563" t="s">
        <v>576</v>
      </c>
      <c r="J17563" t="s">
        <v>347</v>
      </c>
      <c r="K17563" t="s">
        <v>413</v>
      </c>
    </row>
    <row r="17564" spans="1:11" hidden="1" x14ac:dyDescent="0.35">
      <c r="A17564" t="s">
        <v>565</v>
      </c>
      <c r="B17564" t="s">
        <v>84</v>
      </c>
      <c r="C17564" t="s">
        <v>384</v>
      </c>
      <c r="D17564" t="s">
        <v>78</v>
      </c>
      <c r="E17564">
        <v>2024</v>
      </c>
      <c r="F17564" t="s">
        <v>506</v>
      </c>
      <c r="G17564" t="s">
        <v>309</v>
      </c>
      <c r="H17564">
        <v>2237.85</v>
      </c>
      <c r="I17564" t="s">
        <v>576</v>
      </c>
      <c r="J17564" t="s">
        <v>347</v>
      </c>
      <c r="K17564" t="s">
        <v>413</v>
      </c>
    </row>
    <row r="17565" spans="1:11" hidden="1" x14ac:dyDescent="0.35">
      <c r="A17565" t="s">
        <v>565</v>
      </c>
      <c r="B17565" t="s">
        <v>84</v>
      </c>
      <c r="C17565" t="s">
        <v>335</v>
      </c>
      <c r="D17565" t="s">
        <v>78</v>
      </c>
      <c r="E17565">
        <v>2024</v>
      </c>
      <c r="F17565" t="s">
        <v>500</v>
      </c>
      <c r="G17565" t="s">
        <v>311</v>
      </c>
      <c r="H17565">
        <v>43.61</v>
      </c>
      <c r="I17565" t="s">
        <v>576</v>
      </c>
      <c r="J17565" t="s">
        <v>14</v>
      </c>
      <c r="K17565" t="s">
        <v>393</v>
      </c>
    </row>
    <row r="17566" spans="1:11" hidden="1" x14ac:dyDescent="0.35">
      <c r="A17566" t="s">
        <v>565</v>
      </c>
      <c r="B17566" t="s">
        <v>84</v>
      </c>
      <c r="C17566" t="s">
        <v>335</v>
      </c>
      <c r="D17566" t="s">
        <v>78</v>
      </c>
      <c r="E17566">
        <v>2024</v>
      </c>
      <c r="F17566" t="s">
        <v>500</v>
      </c>
      <c r="G17566" t="s">
        <v>311</v>
      </c>
      <c r="H17566">
        <v>669.76</v>
      </c>
      <c r="I17566" t="s">
        <v>576</v>
      </c>
      <c r="J17566" t="s">
        <v>14</v>
      </c>
      <c r="K17566" t="s">
        <v>393</v>
      </c>
    </row>
    <row r="17567" spans="1:11" hidden="1" x14ac:dyDescent="0.35">
      <c r="A17567" t="s">
        <v>565</v>
      </c>
      <c r="B17567" t="s">
        <v>84</v>
      </c>
      <c r="C17567" t="s">
        <v>335</v>
      </c>
      <c r="D17567" t="s">
        <v>78</v>
      </c>
      <c r="E17567">
        <v>2024</v>
      </c>
      <c r="F17567" t="s">
        <v>500</v>
      </c>
      <c r="G17567" t="s">
        <v>311</v>
      </c>
      <c r="H17567">
        <v>-171.38</v>
      </c>
      <c r="I17567" t="s">
        <v>576</v>
      </c>
      <c r="J17567" t="s">
        <v>14</v>
      </c>
      <c r="K17567" t="s">
        <v>393</v>
      </c>
    </row>
    <row r="17568" spans="1:11" hidden="1" x14ac:dyDescent="0.35">
      <c r="A17568" t="s">
        <v>565</v>
      </c>
      <c r="B17568" t="s">
        <v>84</v>
      </c>
      <c r="C17568" t="s">
        <v>335</v>
      </c>
      <c r="D17568" t="s">
        <v>78</v>
      </c>
      <c r="E17568">
        <v>2024</v>
      </c>
      <c r="F17568" t="s">
        <v>500</v>
      </c>
      <c r="G17568" t="s">
        <v>311</v>
      </c>
      <c r="H17568">
        <v>4164.16</v>
      </c>
      <c r="I17568" t="s">
        <v>576</v>
      </c>
      <c r="J17568" t="s">
        <v>14</v>
      </c>
      <c r="K17568" t="s">
        <v>393</v>
      </c>
    </row>
    <row r="17569" spans="1:11" hidden="1" x14ac:dyDescent="0.35">
      <c r="A17569" t="s">
        <v>565</v>
      </c>
      <c r="B17569" t="s">
        <v>84</v>
      </c>
      <c r="C17569" t="s">
        <v>352</v>
      </c>
      <c r="D17569" t="s">
        <v>78</v>
      </c>
      <c r="E17569">
        <v>2024</v>
      </c>
      <c r="F17569" t="s">
        <v>500</v>
      </c>
      <c r="G17569" t="s">
        <v>311</v>
      </c>
      <c r="H17569">
        <v>26.59</v>
      </c>
      <c r="I17569" t="s">
        <v>576</v>
      </c>
      <c r="J17569" t="s">
        <v>14</v>
      </c>
      <c r="K17569" t="s">
        <v>399</v>
      </c>
    </row>
    <row r="17570" spans="1:11" hidden="1" x14ac:dyDescent="0.35">
      <c r="A17570" t="s">
        <v>565</v>
      </c>
      <c r="B17570" t="s">
        <v>84</v>
      </c>
      <c r="C17570" t="s">
        <v>352</v>
      </c>
      <c r="D17570" t="s">
        <v>78</v>
      </c>
      <c r="E17570">
        <v>2024</v>
      </c>
      <c r="F17570" t="s">
        <v>500</v>
      </c>
      <c r="G17570" t="s">
        <v>311</v>
      </c>
      <c r="H17570">
        <v>462.52</v>
      </c>
      <c r="I17570" t="s">
        <v>576</v>
      </c>
      <c r="J17570" t="s">
        <v>14</v>
      </c>
      <c r="K17570" t="s">
        <v>399</v>
      </c>
    </row>
    <row r="17571" spans="1:11" hidden="1" x14ac:dyDescent="0.35">
      <c r="A17571" t="s">
        <v>565</v>
      </c>
      <c r="B17571" t="s">
        <v>84</v>
      </c>
      <c r="C17571" t="s">
        <v>352</v>
      </c>
      <c r="D17571" t="s">
        <v>78</v>
      </c>
      <c r="E17571">
        <v>2024</v>
      </c>
      <c r="F17571" t="s">
        <v>500</v>
      </c>
      <c r="G17571" t="s">
        <v>311</v>
      </c>
      <c r="H17571">
        <v>-107.11</v>
      </c>
      <c r="I17571" t="s">
        <v>576</v>
      </c>
      <c r="J17571" t="s">
        <v>14</v>
      </c>
      <c r="K17571" t="s">
        <v>399</v>
      </c>
    </row>
    <row r="17572" spans="1:11" hidden="1" x14ac:dyDescent="0.35">
      <c r="A17572" t="s">
        <v>565</v>
      </c>
      <c r="B17572" t="s">
        <v>84</v>
      </c>
      <c r="C17572" t="s">
        <v>352</v>
      </c>
      <c r="D17572" t="s">
        <v>78</v>
      </c>
      <c r="E17572">
        <v>2024</v>
      </c>
      <c r="F17572" t="s">
        <v>506</v>
      </c>
      <c r="G17572" t="s">
        <v>309</v>
      </c>
      <c r="H17572">
        <v>8.14</v>
      </c>
      <c r="I17572" t="s">
        <v>576</v>
      </c>
      <c r="J17572" t="s">
        <v>347</v>
      </c>
      <c r="K17572" t="s">
        <v>399</v>
      </c>
    </row>
    <row r="17573" spans="1:11" hidden="1" x14ac:dyDescent="0.35">
      <c r="A17573" t="s">
        <v>565</v>
      </c>
      <c r="B17573" t="s">
        <v>84</v>
      </c>
      <c r="C17573" t="s">
        <v>420</v>
      </c>
      <c r="D17573" t="s">
        <v>78</v>
      </c>
      <c r="E17573">
        <v>2024</v>
      </c>
      <c r="F17573" t="s">
        <v>500</v>
      </c>
      <c r="G17573" t="s">
        <v>311</v>
      </c>
      <c r="H17573">
        <v>462.86</v>
      </c>
      <c r="I17573" t="s">
        <v>576</v>
      </c>
      <c r="J17573" t="s">
        <v>14</v>
      </c>
      <c r="K17573" t="s">
        <v>416</v>
      </c>
    </row>
    <row r="17574" spans="1:11" hidden="1" x14ac:dyDescent="0.35">
      <c r="A17574" t="s">
        <v>565</v>
      </c>
      <c r="B17574" t="s">
        <v>84</v>
      </c>
      <c r="C17574" t="s">
        <v>420</v>
      </c>
      <c r="D17574" t="s">
        <v>78</v>
      </c>
      <c r="E17574">
        <v>2024</v>
      </c>
      <c r="F17574" t="s">
        <v>500</v>
      </c>
      <c r="G17574" t="s">
        <v>311</v>
      </c>
      <c r="H17574">
        <v>462.52</v>
      </c>
      <c r="I17574" t="s">
        <v>576</v>
      </c>
      <c r="J17574" t="s">
        <v>14</v>
      </c>
      <c r="K17574" t="s">
        <v>416</v>
      </c>
    </row>
    <row r="17575" spans="1:11" hidden="1" x14ac:dyDescent="0.35">
      <c r="A17575" t="s">
        <v>565</v>
      </c>
      <c r="B17575" t="s">
        <v>84</v>
      </c>
      <c r="C17575" t="s">
        <v>420</v>
      </c>
      <c r="D17575" t="s">
        <v>78</v>
      </c>
      <c r="E17575">
        <v>2024</v>
      </c>
      <c r="F17575" t="s">
        <v>500</v>
      </c>
      <c r="G17575" t="s">
        <v>311</v>
      </c>
      <c r="H17575">
        <v>-119.58</v>
      </c>
      <c r="I17575" t="s">
        <v>576</v>
      </c>
      <c r="J17575" t="s">
        <v>14</v>
      </c>
      <c r="K17575" t="s">
        <v>416</v>
      </c>
    </row>
    <row r="17576" spans="1:11" hidden="1" x14ac:dyDescent="0.35">
      <c r="A17576" t="s">
        <v>565</v>
      </c>
      <c r="B17576" t="s">
        <v>84</v>
      </c>
      <c r="C17576" t="s">
        <v>353</v>
      </c>
      <c r="D17576" t="s">
        <v>78</v>
      </c>
      <c r="E17576">
        <v>2024</v>
      </c>
      <c r="F17576" t="s">
        <v>500</v>
      </c>
      <c r="G17576" t="s">
        <v>311</v>
      </c>
      <c r="H17576">
        <v>335.18</v>
      </c>
      <c r="I17576" t="s">
        <v>576</v>
      </c>
      <c r="J17576" t="s">
        <v>14</v>
      </c>
      <c r="K17576" t="s">
        <v>402</v>
      </c>
    </row>
    <row r="17577" spans="1:11" hidden="1" x14ac:dyDescent="0.35">
      <c r="A17577" t="s">
        <v>565</v>
      </c>
      <c r="B17577" t="s">
        <v>84</v>
      </c>
      <c r="C17577" t="s">
        <v>353</v>
      </c>
      <c r="D17577" t="s">
        <v>78</v>
      </c>
      <c r="E17577">
        <v>2024</v>
      </c>
      <c r="F17577" t="s">
        <v>500</v>
      </c>
      <c r="G17577" t="s">
        <v>311</v>
      </c>
      <c r="H17577">
        <v>-74.98</v>
      </c>
      <c r="I17577" t="s">
        <v>576</v>
      </c>
      <c r="J17577" t="s">
        <v>14</v>
      </c>
      <c r="K17577" t="s">
        <v>402</v>
      </c>
    </row>
    <row r="17578" spans="1:11" hidden="1" x14ac:dyDescent="0.35">
      <c r="A17578" t="s">
        <v>565</v>
      </c>
      <c r="B17578" t="s">
        <v>84</v>
      </c>
      <c r="C17578" t="s">
        <v>353</v>
      </c>
      <c r="D17578" t="s">
        <v>78</v>
      </c>
      <c r="E17578">
        <v>2024</v>
      </c>
      <c r="F17578" t="s">
        <v>500</v>
      </c>
      <c r="G17578" t="s">
        <v>311</v>
      </c>
      <c r="H17578">
        <v>331.24</v>
      </c>
      <c r="I17578" t="s">
        <v>576</v>
      </c>
      <c r="J17578" t="s">
        <v>14</v>
      </c>
      <c r="K17578" t="s">
        <v>402</v>
      </c>
    </row>
    <row r="17579" spans="1:11" hidden="1" x14ac:dyDescent="0.35">
      <c r="A17579" t="s">
        <v>565</v>
      </c>
      <c r="B17579" t="s">
        <v>84</v>
      </c>
      <c r="C17579" t="s">
        <v>353</v>
      </c>
      <c r="D17579" t="s">
        <v>78</v>
      </c>
      <c r="E17579">
        <v>2024</v>
      </c>
      <c r="F17579" t="s">
        <v>500</v>
      </c>
      <c r="G17579" t="s">
        <v>311</v>
      </c>
      <c r="H17579">
        <v>18.59</v>
      </c>
      <c r="I17579" t="s">
        <v>576</v>
      </c>
      <c r="J17579" t="s">
        <v>14</v>
      </c>
      <c r="K17579" t="s">
        <v>402</v>
      </c>
    </row>
    <row r="17580" spans="1:11" hidden="1" x14ac:dyDescent="0.35">
      <c r="A17580" t="s">
        <v>565</v>
      </c>
      <c r="B17580" t="s">
        <v>84</v>
      </c>
      <c r="C17580" t="s">
        <v>336</v>
      </c>
      <c r="D17580" t="s">
        <v>78</v>
      </c>
      <c r="E17580">
        <v>2024</v>
      </c>
      <c r="F17580" t="s">
        <v>500</v>
      </c>
      <c r="G17580" t="s">
        <v>311</v>
      </c>
      <c r="H17580">
        <v>335.18</v>
      </c>
      <c r="I17580" t="s">
        <v>576</v>
      </c>
      <c r="J17580" t="s">
        <v>14</v>
      </c>
      <c r="K17580" t="s">
        <v>394</v>
      </c>
    </row>
    <row r="17581" spans="1:11" hidden="1" x14ac:dyDescent="0.35">
      <c r="A17581" t="s">
        <v>565</v>
      </c>
      <c r="B17581" t="s">
        <v>84</v>
      </c>
      <c r="C17581" t="s">
        <v>336</v>
      </c>
      <c r="D17581" t="s">
        <v>78</v>
      </c>
      <c r="E17581">
        <v>2024</v>
      </c>
      <c r="F17581" t="s">
        <v>500</v>
      </c>
      <c r="G17581" t="s">
        <v>311</v>
      </c>
      <c r="H17581">
        <v>-74.98</v>
      </c>
      <c r="I17581" t="s">
        <v>576</v>
      </c>
      <c r="J17581" t="s">
        <v>14</v>
      </c>
      <c r="K17581" t="s">
        <v>394</v>
      </c>
    </row>
    <row r="17582" spans="1:11" hidden="1" x14ac:dyDescent="0.35">
      <c r="A17582" t="s">
        <v>565</v>
      </c>
      <c r="B17582" t="s">
        <v>84</v>
      </c>
      <c r="C17582" t="s">
        <v>336</v>
      </c>
      <c r="D17582" t="s">
        <v>78</v>
      </c>
      <c r="E17582">
        <v>2024</v>
      </c>
      <c r="F17582" t="s">
        <v>500</v>
      </c>
      <c r="G17582" t="s">
        <v>311</v>
      </c>
      <c r="H17582">
        <v>17.149999999999999</v>
      </c>
      <c r="I17582" t="s">
        <v>576</v>
      </c>
      <c r="J17582" t="s">
        <v>14</v>
      </c>
      <c r="K17582" t="s">
        <v>394</v>
      </c>
    </row>
    <row r="17583" spans="1:11" hidden="1" x14ac:dyDescent="0.35">
      <c r="A17583" t="s">
        <v>565</v>
      </c>
      <c r="B17583" t="s">
        <v>84</v>
      </c>
      <c r="C17583" t="s">
        <v>338</v>
      </c>
      <c r="D17583" t="s">
        <v>78</v>
      </c>
      <c r="E17583">
        <v>2024</v>
      </c>
      <c r="F17583" t="s">
        <v>500</v>
      </c>
      <c r="G17583" t="s">
        <v>311</v>
      </c>
      <c r="H17583">
        <v>17.93</v>
      </c>
      <c r="I17583" t="s">
        <v>576</v>
      </c>
      <c r="J17583" t="s">
        <v>14</v>
      </c>
      <c r="K17583" t="s">
        <v>396</v>
      </c>
    </row>
    <row r="17584" spans="1:11" hidden="1" x14ac:dyDescent="0.35">
      <c r="A17584" t="s">
        <v>565</v>
      </c>
      <c r="B17584" t="s">
        <v>84</v>
      </c>
      <c r="C17584" t="s">
        <v>338</v>
      </c>
      <c r="D17584" t="s">
        <v>78</v>
      </c>
      <c r="E17584">
        <v>2024</v>
      </c>
      <c r="F17584" t="s">
        <v>500</v>
      </c>
      <c r="G17584" t="s">
        <v>311</v>
      </c>
      <c r="H17584">
        <v>335.18</v>
      </c>
      <c r="I17584" t="s">
        <v>576</v>
      </c>
      <c r="J17584" t="s">
        <v>14</v>
      </c>
      <c r="K17584" t="s">
        <v>396</v>
      </c>
    </row>
    <row r="17585" spans="1:11" hidden="1" x14ac:dyDescent="0.35">
      <c r="A17585" t="s">
        <v>565</v>
      </c>
      <c r="B17585" t="s">
        <v>84</v>
      </c>
      <c r="C17585" t="s">
        <v>338</v>
      </c>
      <c r="D17585" t="s">
        <v>78</v>
      </c>
      <c r="E17585">
        <v>2024</v>
      </c>
      <c r="F17585" t="s">
        <v>500</v>
      </c>
      <c r="G17585" t="s">
        <v>311</v>
      </c>
      <c r="H17585">
        <v>-74.98</v>
      </c>
      <c r="I17585" t="s">
        <v>576</v>
      </c>
      <c r="J17585" t="s">
        <v>14</v>
      </c>
      <c r="K17585" t="s">
        <v>396</v>
      </c>
    </row>
    <row r="17586" spans="1:11" hidden="1" x14ac:dyDescent="0.35">
      <c r="A17586" t="s">
        <v>565</v>
      </c>
      <c r="B17586" t="s">
        <v>84</v>
      </c>
      <c r="C17586" t="s">
        <v>338</v>
      </c>
      <c r="D17586" t="s">
        <v>78</v>
      </c>
      <c r="E17586">
        <v>2024</v>
      </c>
      <c r="F17586" t="s">
        <v>500</v>
      </c>
      <c r="G17586" t="s">
        <v>311</v>
      </c>
      <c r="H17586">
        <v>236.6</v>
      </c>
      <c r="I17586" t="s">
        <v>576</v>
      </c>
      <c r="J17586" t="s">
        <v>14</v>
      </c>
      <c r="K17586" t="s">
        <v>396</v>
      </c>
    </row>
    <row r="17587" spans="1:11" hidden="1" x14ac:dyDescent="0.35">
      <c r="A17587" t="s">
        <v>565</v>
      </c>
      <c r="B17587" t="s">
        <v>84</v>
      </c>
      <c r="C17587" t="s">
        <v>338</v>
      </c>
      <c r="D17587" t="s">
        <v>78</v>
      </c>
      <c r="E17587">
        <v>2024</v>
      </c>
      <c r="F17587" t="s">
        <v>506</v>
      </c>
      <c r="G17587" t="s">
        <v>309</v>
      </c>
      <c r="H17587">
        <v>15.15</v>
      </c>
      <c r="I17587" t="s">
        <v>576</v>
      </c>
      <c r="J17587" t="s">
        <v>347</v>
      </c>
      <c r="K17587" t="s">
        <v>396</v>
      </c>
    </row>
    <row r="17588" spans="1:11" hidden="1" x14ac:dyDescent="0.35">
      <c r="A17588" t="s">
        <v>565</v>
      </c>
      <c r="B17588" t="s">
        <v>84</v>
      </c>
      <c r="C17588" t="s">
        <v>421</v>
      </c>
      <c r="D17588" t="s">
        <v>78</v>
      </c>
      <c r="E17588">
        <v>2024</v>
      </c>
      <c r="F17588" t="s">
        <v>500</v>
      </c>
      <c r="G17588" t="s">
        <v>311</v>
      </c>
      <c r="H17588">
        <v>417.89</v>
      </c>
      <c r="I17588" t="s">
        <v>576</v>
      </c>
      <c r="J17588" t="s">
        <v>14</v>
      </c>
      <c r="K17588" t="s">
        <v>414</v>
      </c>
    </row>
    <row r="17589" spans="1:11" hidden="1" x14ac:dyDescent="0.35">
      <c r="A17589" t="s">
        <v>565</v>
      </c>
      <c r="B17589" t="s">
        <v>84</v>
      </c>
      <c r="C17589" t="s">
        <v>421</v>
      </c>
      <c r="D17589" t="s">
        <v>78</v>
      </c>
      <c r="E17589">
        <v>2024</v>
      </c>
      <c r="F17589" t="s">
        <v>500</v>
      </c>
      <c r="G17589" t="s">
        <v>311</v>
      </c>
      <c r="H17589">
        <v>-166.09</v>
      </c>
      <c r="I17589" t="s">
        <v>576</v>
      </c>
      <c r="J17589" t="s">
        <v>14</v>
      </c>
      <c r="K17589" t="s">
        <v>414</v>
      </c>
    </row>
    <row r="17590" spans="1:11" hidden="1" x14ac:dyDescent="0.35">
      <c r="A17590" t="s">
        <v>565</v>
      </c>
      <c r="B17590" t="s">
        <v>84</v>
      </c>
      <c r="C17590" t="s">
        <v>421</v>
      </c>
      <c r="D17590" t="s">
        <v>78</v>
      </c>
      <c r="E17590">
        <v>2024</v>
      </c>
      <c r="F17590" t="s">
        <v>500</v>
      </c>
      <c r="G17590" t="s">
        <v>311</v>
      </c>
      <c r="H17590">
        <v>522.75</v>
      </c>
      <c r="I17590" t="s">
        <v>576</v>
      </c>
      <c r="J17590" t="s">
        <v>14</v>
      </c>
      <c r="K17590" t="s">
        <v>414</v>
      </c>
    </row>
    <row r="17591" spans="1:11" hidden="1" x14ac:dyDescent="0.35">
      <c r="A17591" t="s">
        <v>565</v>
      </c>
      <c r="B17591" t="s">
        <v>84</v>
      </c>
      <c r="C17591" t="s">
        <v>421</v>
      </c>
      <c r="D17591" t="s">
        <v>78</v>
      </c>
      <c r="E17591">
        <v>2024</v>
      </c>
      <c r="F17591" t="s">
        <v>71</v>
      </c>
      <c r="G17591" t="s">
        <v>310</v>
      </c>
      <c r="H17591">
        <v>3769.68</v>
      </c>
      <c r="I17591" t="s">
        <v>576</v>
      </c>
      <c r="J17591" t="s">
        <v>347</v>
      </c>
      <c r="K17591" t="s">
        <v>414</v>
      </c>
    </row>
    <row r="17592" spans="1:11" hidden="1" x14ac:dyDescent="0.35">
      <c r="A17592" t="s">
        <v>565</v>
      </c>
      <c r="B17592" t="s">
        <v>84</v>
      </c>
      <c r="C17592" t="s">
        <v>331</v>
      </c>
      <c r="D17592" t="s">
        <v>78</v>
      </c>
      <c r="E17592">
        <v>2024</v>
      </c>
      <c r="F17592" t="s">
        <v>500</v>
      </c>
      <c r="G17592" t="s">
        <v>311</v>
      </c>
      <c r="H17592">
        <v>1165.69</v>
      </c>
      <c r="I17592" t="s">
        <v>576</v>
      </c>
      <c r="J17592" t="s">
        <v>14</v>
      </c>
      <c r="K17592" t="s">
        <v>397</v>
      </c>
    </row>
    <row r="17593" spans="1:11" hidden="1" x14ac:dyDescent="0.35">
      <c r="A17593" t="s">
        <v>565</v>
      </c>
      <c r="B17593" t="s">
        <v>84</v>
      </c>
      <c r="C17593" t="s">
        <v>331</v>
      </c>
      <c r="D17593" t="s">
        <v>78</v>
      </c>
      <c r="E17593">
        <v>2024</v>
      </c>
      <c r="F17593" t="s">
        <v>148</v>
      </c>
      <c r="G17593" t="s">
        <v>308</v>
      </c>
      <c r="H17593">
        <v>-0.13</v>
      </c>
      <c r="I17593" t="s">
        <v>576</v>
      </c>
      <c r="J17593" t="s">
        <v>14</v>
      </c>
      <c r="K17593" t="s">
        <v>397</v>
      </c>
    </row>
    <row r="17594" spans="1:11" hidden="1" x14ac:dyDescent="0.35">
      <c r="A17594" t="s">
        <v>565</v>
      </c>
      <c r="B17594" t="s">
        <v>84</v>
      </c>
      <c r="C17594" t="s">
        <v>331</v>
      </c>
      <c r="D17594" t="s">
        <v>78</v>
      </c>
      <c r="E17594">
        <v>2024</v>
      </c>
      <c r="F17594" t="s">
        <v>500</v>
      </c>
      <c r="G17594" t="s">
        <v>311</v>
      </c>
      <c r="H17594">
        <v>764.21</v>
      </c>
      <c r="I17594" t="s">
        <v>576</v>
      </c>
      <c r="J17594" t="s">
        <v>14</v>
      </c>
      <c r="K17594" t="s">
        <v>397</v>
      </c>
    </row>
    <row r="17595" spans="1:11" hidden="1" x14ac:dyDescent="0.35">
      <c r="A17595" t="s">
        <v>565</v>
      </c>
      <c r="B17595" t="s">
        <v>84</v>
      </c>
      <c r="C17595" t="s">
        <v>331</v>
      </c>
      <c r="D17595" t="s">
        <v>78</v>
      </c>
      <c r="E17595">
        <v>2024</v>
      </c>
      <c r="F17595" t="s">
        <v>500</v>
      </c>
      <c r="G17595" t="s">
        <v>311</v>
      </c>
      <c r="H17595">
        <v>-4067.5</v>
      </c>
      <c r="I17595" t="s">
        <v>576</v>
      </c>
      <c r="J17595" t="s">
        <v>14</v>
      </c>
      <c r="K17595" t="s">
        <v>397</v>
      </c>
    </row>
    <row r="17596" spans="1:11" hidden="1" x14ac:dyDescent="0.35">
      <c r="A17596" t="s">
        <v>565</v>
      </c>
      <c r="B17596" t="s">
        <v>84</v>
      </c>
      <c r="C17596" t="s">
        <v>331</v>
      </c>
      <c r="D17596" t="s">
        <v>78</v>
      </c>
      <c r="E17596">
        <v>2024</v>
      </c>
      <c r="F17596" t="s">
        <v>502</v>
      </c>
      <c r="G17596" t="s">
        <v>68</v>
      </c>
      <c r="H17596">
        <v>-464</v>
      </c>
      <c r="I17596" t="s">
        <v>576</v>
      </c>
      <c r="J17596" t="s">
        <v>347</v>
      </c>
      <c r="K17596" t="s">
        <v>397</v>
      </c>
    </row>
    <row r="17597" spans="1:11" hidden="1" x14ac:dyDescent="0.35">
      <c r="A17597" t="s">
        <v>565</v>
      </c>
      <c r="B17597" t="s">
        <v>84</v>
      </c>
      <c r="C17597" t="s">
        <v>331</v>
      </c>
      <c r="D17597" t="s">
        <v>78</v>
      </c>
      <c r="E17597">
        <v>2024</v>
      </c>
      <c r="F17597" t="s">
        <v>506</v>
      </c>
      <c r="G17597" t="s">
        <v>309</v>
      </c>
      <c r="H17597">
        <v>346.24</v>
      </c>
      <c r="I17597" t="s">
        <v>576</v>
      </c>
      <c r="J17597" t="s">
        <v>347</v>
      </c>
      <c r="K17597" t="s">
        <v>397</v>
      </c>
    </row>
    <row r="17598" spans="1:11" x14ac:dyDescent="0.35">
      <c r="A17598" t="s">
        <v>569</v>
      </c>
      <c r="B17598" t="s">
        <v>304</v>
      </c>
      <c r="C17598" t="s">
        <v>87</v>
      </c>
      <c r="D17598" t="s">
        <v>78</v>
      </c>
      <c r="E17598">
        <v>2024</v>
      </c>
      <c r="F17598" t="s">
        <v>506</v>
      </c>
      <c r="G17598" t="s">
        <v>309</v>
      </c>
      <c r="H17598">
        <v>-64453.05</v>
      </c>
      <c r="I17598" t="s">
        <v>577</v>
      </c>
      <c r="J17598" t="s">
        <v>347</v>
      </c>
      <c r="K17598" t="s">
        <v>387</v>
      </c>
    </row>
    <row r="17599" spans="1:11" x14ac:dyDescent="0.35">
      <c r="A17599" t="s">
        <v>569</v>
      </c>
      <c r="B17599" t="s">
        <v>304</v>
      </c>
      <c r="C17599" t="s">
        <v>87</v>
      </c>
      <c r="D17599" t="s">
        <v>78</v>
      </c>
      <c r="E17599">
        <v>2024</v>
      </c>
      <c r="F17599" t="s">
        <v>506</v>
      </c>
      <c r="G17599" t="s">
        <v>309</v>
      </c>
      <c r="H17599">
        <v>-1531.51</v>
      </c>
      <c r="I17599" t="s">
        <v>577</v>
      </c>
      <c r="J17599" t="s">
        <v>347</v>
      </c>
      <c r="K17599" t="s">
        <v>387</v>
      </c>
    </row>
    <row r="17600" spans="1:11" x14ac:dyDescent="0.35">
      <c r="A17600" t="s">
        <v>569</v>
      </c>
      <c r="B17600" t="s">
        <v>304</v>
      </c>
      <c r="C17600" t="s">
        <v>87</v>
      </c>
      <c r="D17600" t="s">
        <v>78</v>
      </c>
      <c r="E17600">
        <v>2024</v>
      </c>
      <c r="F17600" t="s">
        <v>506</v>
      </c>
      <c r="G17600" t="s">
        <v>309</v>
      </c>
      <c r="H17600">
        <v>-275.7</v>
      </c>
      <c r="I17600" t="s">
        <v>577</v>
      </c>
      <c r="J17600" t="s">
        <v>347</v>
      </c>
      <c r="K17600" t="s">
        <v>387</v>
      </c>
    </row>
    <row r="17601" spans="1:11" x14ac:dyDescent="0.35">
      <c r="A17601" t="s">
        <v>569</v>
      </c>
      <c r="B17601" t="s">
        <v>304</v>
      </c>
      <c r="C17601" t="s">
        <v>87</v>
      </c>
      <c r="D17601" t="s">
        <v>78</v>
      </c>
      <c r="E17601">
        <v>2024</v>
      </c>
      <c r="F17601" t="s">
        <v>506</v>
      </c>
      <c r="G17601" t="s">
        <v>309</v>
      </c>
      <c r="H17601">
        <v>-886.37</v>
      </c>
      <c r="I17601" t="s">
        <v>577</v>
      </c>
      <c r="J17601" t="s">
        <v>347</v>
      </c>
      <c r="K17601" t="s">
        <v>387</v>
      </c>
    </row>
    <row r="17602" spans="1:11" x14ac:dyDescent="0.35">
      <c r="A17602" t="s">
        <v>569</v>
      </c>
      <c r="B17602" t="s">
        <v>304</v>
      </c>
      <c r="C17602" t="s">
        <v>87</v>
      </c>
      <c r="D17602" t="s">
        <v>78</v>
      </c>
      <c r="E17602">
        <v>2024</v>
      </c>
      <c r="F17602" t="s">
        <v>506</v>
      </c>
      <c r="G17602" t="s">
        <v>309</v>
      </c>
      <c r="H17602">
        <v>-69371.64</v>
      </c>
      <c r="I17602" t="s">
        <v>577</v>
      </c>
      <c r="J17602" t="s">
        <v>347</v>
      </c>
      <c r="K17602" t="s">
        <v>387</v>
      </c>
    </row>
    <row r="17603" spans="1:11" x14ac:dyDescent="0.35">
      <c r="A17603" t="s">
        <v>569</v>
      </c>
      <c r="B17603" t="s">
        <v>304</v>
      </c>
      <c r="C17603" t="s">
        <v>87</v>
      </c>
      <c r="D17603" t="s">
        <v>78</v>
      </c>
      <c r="E17603">
        <v>2024</v>
      </c>
      <c r="F17603" t="s">
        <v>506</v>
      </c>
      <c r="G17603" t="s">
        <v>309</v>
      </c>
      <c r="H17603">
        <v>-2828.42</v>
      </c>
      <c r="I17603" t="s">
        <v>577</v>
      </c>
      <c r="J17603" t="s">
        <v>347</v>
      </c>
      <c r="K17603" t="s">
        <v>387</v>
      </c>
    </row>
    <row r="17604" spans="1:11" x14ac:dyDescent="0.35">
      <c r="A17604" t="s">
        <v>569</v>
      </c>
      <c r="B17604" t="s">
        <v>304</v>
      </c>
      <c r="C17604" t="s">
        <v>87</v>
      </c>
      <c r="D17604" t="s">
        <v>78</v>
      </c>
      <c r="E17604">
        <v>2024</v>
      </c>
      <c r="F17604" t="s">
        <v>500</v>
      </c>
      <c r="G17604" t="s">
        <v>311</v>
      </c>
      <c r="H17604">
        <v>-10489.84</v>
      </c>
      <c r="I17604" t="s">
        <v>577</v>
      </c>
      <c r="J17604" t="s">
        <v>14</v>
      </c>
      <c r="K17604" t="s">
        <v>387</v>
      </c>
    </row>
    <row r="17605" spans="1:11" x14ac:dyDescent="0.35">
      <c r="A17605" t="s">
        <v>569</v>
      </c>
      <c r="B17605" t="s">
        <v>304</v>
      </c>
      <c r="C17605" t="s">
        <v>87</v>
      </c>
      <c r="D17605" t="s">
        <v>78</v>
      </c>
      <c r="E17605">
        <v>2024</v>
      </c>
      <c r="F17605" t="s">
        <v>500</v>
      </c>
      <c r="G17605" t="s">
        <v>311</v>
      </c>
      <c r="H17605">
        <v>-68533.25</v>
      </c>
      <c r="I17605" t="s">
        <v>577</v>
      </c>
      <c r="J17605" t="s">
        <v>347</v>
      </c>
      <c r="K17605" t="s">
        <v>387</v>
      </c>
    </row>
    <row r="17606" spans="1:11" x14ac:dyDescent="0.35">
      <c r="A17606" t="s">
        <v>569</v>
      </c>
      <c r="B17606" t="s">
        <v>304</v>
      </c>
      <c r="C17606" t="s">
        <v>87</v>
      </c>
      <c r="D17606" t="s">
        <v>78</v>
      </c>
      <c r="E17606">
        <v>2024</v>
      </c>
      <c r="F17606" t="s">
        <v>500</v>
      </c>
      <c r="G17606" t="s">
        <v>311</v>
      </c>
      <c r="H17606">
        <v>-249.25</v>
      </c>
      <c r="I17606" t="s">
        <v>577</v>
      </c>
      <c r="J17606" t="s">
        <v>14</v>
      </c>
      <c r="K17606" t="s">
        <v>387</v>
      </c>
    </row>
    <row r="17607" spans="1:11" x14ac:dyDescent="0.35">
      <c r="A17607" t="s">
        <v>569</v>
      </c>
      <c r="B17607" t="s">
        <v>304</v>
      </c>
      <c r="C17607" t="s">
        <v>87</v>
      </c>
      <c r="D17607" t="s">
        <v>78</v>
      </c>
      <c r="E17607">
        <v>2024</v>
      </c>
      <c r="F17607" t="s">
        <v>500</v>
      </c>
      <c r="G17607" t="s">
        <v>311</v>
      </c>
      <c r="H17607">
        <v>-1628.45</v>
      </c>
      <c r="I17607" t="s">
        <v>577</v>
      </c>
      <c r="J17607" t="s">
        <v>347</v>
      </c>
      <c r="K17607" t="s">
        <v>387</v>
      </c>
    </row>
    <row r="17608" spans="1:11" x14ac:dyDescent="0.35">
      <c r="A17608" t="s">
        <v>569</v>
      </c>
      <c r="B17608" t="s">
        <v>304</v>
      </c>
      <c r="C17608" t="s">
        <v>87</v>
      </c>
      <c r="D17608" t="s">
        <v>78</v>
      </c>
      <c r="E17608">
        <v>2024</v>
      </c>
      <c r="F17608" t="s">
        <v>500</v>
      </c>
      <c r="G17608" t="s">
        <v>311</v>
      </c>
      <c r="H17608">
        <v>-44.87</v>
      </c>
      <c r="I17608" t="s">
        <v>577</v>
      </c>
      <c r="J17608" t="s">
        <v>14</v>
      </c>
      <c r="K17608" t="s">
        <v>387</v>
      </c>
    </row>
    <row r="17609" spans="1:11" x14ac:dyDescent="0.35">
      <c r="A17609" t="s">
        <v>569</v>
      </c>
      <c r="B17609" t="s">
        <v>304</v>
      </c>
      <c r="C17609" t="s">
        <v>87</v>
      </c>
      <c r="D17609" t="s">
        <v>78</v>
      </c>
      <c r="E17609">
        <v>2024</v>
      </c>
      <c r="F17609" t="s">
        <v>500</v>
      </c>
      <c r="G17609" t="s">
        <v>311</v>
      </c>
      <c r="H17609">
        <v>-293.17</v>
      </c>
      <c r="I17609" t="s">
        <v>577</v>
      </c>
      <c r="J17609" t="s">
        <v>347</v>
      </c>
      <c r="K17609" t="s">
        <v>387</v>
      </c>
    </row>
    <row r="17610" spans="1:11" x14ac:dyDescent="0.35">
      <c r="A17610" t="s">
        <v>569</v>
      </c>
      <c r="B17610" t="s">
        <v>304</v>
      </c>
      <c r="C17610" t="s">
        <v>87</v>
      </c>
      <c r="D17610" t="s">
        <v>78</v>
      </c>
      <c r="E17610">
        <v>2024</v>
      </c>
      <c r="F17610" t="s">
        <v>500</v>
      </c>
      <c r="G17610" t="s">
        <v>311</v>
      </c>
      <c r="H17610">
        <v>-144.26</v>
      </c>
      <c r="I17610" t="s">
        <v>577</v>
      </c>
      <c r="J17610" t="s">
        <v>14</v>
      </c>
      <c r="K17610" t="s">
        <v>387</v>
      </c>
    </row>
    <row r="17611" spans="1:11" x14ac:dyDescent="0.35">
      <c r="A17611" t="s">
        <v>569</v>
      </c>
      <c r="B17611" t="s">
        <v>304</v>
      </c>
      <c r="C17611" t="s">
        <v>87</v>
      </c>
      <c r="D17611" t="s">
        <v>78</v>
      </c>
      <c r="E17611">
        <v>2024</v>
      </c>
      <c r="F17611" t="s">
        <v>500</v>
      </c>
      <c r="G17611" t="s">
        <v>311</v>
      </c>
      <c r="H17611">
        <v>-942.48</v>
      </c>
      <c r="I17611" t="s">
        <v>577</v>
      </c>
      <c r="J17611" t="s">
        <v>347</v>
      </c>
      <c r="K17611" t="s">
        <v>387</v>
      </c>
    </row>
    <row r="17612" spans="1:11" x14ac:dyDescent="0.35">
      <c r="A17612" t="s">
        <v>569</v>
      </c>
      <c r="B17612" t="s">
        <v>304</v>
      </c>
      <c r="C17612" t="s">
        <v>87</v>
      </c>
      <c r="D17612" t="s">
        <v>78</v>
      </c>
      <c r="E17612">
        <v>2024</v>
      </c>
      <c r="F17612" t="s">
        <v>500</v>
      </c>
      <c r="G17612" t="s">
        <v>311</v>
      </c>
      <c r="H17612">
        <v>-11290.34</v>
      </c>
      <c r="I17612" t="s">
        <v>577</v>
      </c>
      <c r="J17612" t="s">
        <v>14</v>
      </c>
      <c r="K17612" t="s">
        <v>387</v>
      </c>
    </row>
    <row r="17613" spans="1:11" x14ac:dyDescent="0.35">
      <c r="A17613" t="s">
        <v>569</v>
      </c>
      <c r="B17613" t="s">
        <v>304</v>
      </c>
      <c r="C17613" t="s">
        <v>87</v>
      </c>
      <c r="D17613" t="s">
        <v>78</v>
      </c>
      <c r="E17613">
        <v>2024</v>
      </c>
      <c r="F17613" t="s">
        <v>500</v>
      </c>
      <c r="G17613" t="s">
        <v>311</v>
      </c>
      <c r="H17613">
        <v>-73763.19</v>
      </c>
      <c r="I17613" t="s">
        <v>577</v>
      </c>
      <c r="J17613" t="s">
        <v>347</v>
      </c>
      <c r="K17613" t="s">
        <v>387</v>
      </c>
    </row>
    <row r="17614" spans="1:11" x14ac:dyDescent="0.35">
      <c r="A17614" t="s">
        <v>569</v>
      </c>
      <c r="B17614" t="s">
        <v>304</v>
      </c>
      <c r="C17614" t="s">
        <v>87</v>
      </c>
      <c r="D17614" t="s">
        <v>78</v>
      </c>
      <c r="E17614">
        <v>2024</v>
      </c>
      <c r="F17614" t="s">
        <v>500</v>
      </c>
      <c r="G17614" t="s">
        <v>311</v>
      </c>
      <c r="H17614">
        <v>-460.33</v>
      </c>
      <c r="I17614" t="s">
        <v>577</v>
      </c>
      <c r="J17614" t="s">
        <v>14</v>
      </c>
      <c r="K17614" t="s">
        <v>387</v>
      </c>
    </row>
    <row r="17615" spans="1:11" x14ac:dyDescent="0.35">
      <c r="A17615" t="s">
        <v>569</v>
      </c>
      <c r="B17615" t="s">
        <v>304</v>
      </c>
      <c r="C17615" t="s">
        <v>87</v>
      </c>
      <c r="D17615" t="s">
        <v>78</v>
      </c>
      <c r="E17615">
        <v>2024</v>
      </c>
      <c r="F17615" t="s">
        <v>500</v>
      </c>
      <c r="G17615" t="s">
        <v>311</v>
      </c>
      <c r="H17615">
        <v>-3007.46</v>
      </c>
      <c r="I17615" t="s">
        <v>577</v>
      </c>
      <c r="J17615" t="s">
        <v>347</v>
      </c>
      <c r="K17615" t="s">
        <v>387</v>
      </c>
    </row>
    <row r="17616" spans="1:11" x14ac:dyDescent="0.35">
      <c r="A17616" t="s">
        <v>569</v>
      </c>
      <c r="B17616" t="s">
        <v>304</v>
      </c>
      <c r="C17616" t="s">
        <v>87</v>
      </c>
      <c r="D17616" t="s">
        <v>78</v>
      </c>
      <c r="E17616">
        <v>2024</v>
      </c>
      <c r="F17616" t="s">
        <v>71</v>
      </c>
      <c r="G17616" t="s">
        <v>310</v>
      </c>
      <c r="H17616">
        <v>-11911.19</v>
      </c>
      <c r="I17616" t="s">
        <v>577</v>
      </c>
      <c r="J17616" t="s">
        <v>347</v>
      </c>
      <c r="K17616" t="s">
        <v>387</v>
      </c>
    </row>
    <row r="17617" spans="1:11" x14ac:dyDescent="0.35">
      <c r="A17617" t="s">
        <v>569</v>
      </c>
      <c r="B17617" t="s">
        <v>304</v>
      </c>
      <c r="C17617" t="s">
        <v>87</v>
      </c>
      <c r="D17617" t="s">
        <v>78</v>
      </c>
      <c r="E17617">
        <v>2024</v>
      </c>
      <c r="F17617" t="s">
        <v>71</v>
      </c>
      <c r="G17617" t="s">
        <v>310</v>
      </c>
      <c r="H17617">
        <v>-283.02</v>
      </c>
      <c r="I17617" t="s">
        <v>577</v>
      </c>
      <c r="J17617" t="s">
        <v>347</v>
      </c>
      <c r="K17617" t="s">
        <v>387</v>
      </c>
    </row>
    <row r="17618" spans="1:11" x14ac:dyDescent="0.35">
      <c r="A17618" t="s">
        <v>569</v>
      </c>
      <c r="B17618" t="s">
        <v>304</v>
      </c>
      <c r="C17618" t="s">
        <v>87</v>
      </c>
      <c r="D17618" t="s">
        <v>78</v>
      </c>
      <c r="E17618">
        <v>2024</v>
      </c>
      <c r="F17618" t="s">
        <v>71</v>
      </c>
      <c r="G17618" t="s">
        <v>310</v>
      </c>
      <c r="H17618">
        <v>-50.95</v>
      </c>
      <c r="I17618" t="s">
        <v>577</v>
      </c>
      <c r="J17618" t="s">
        <v>347</v>
      </c>
      <c r="K17618" t="s">
        <v>387</v>
      </c>
    </row>
    <row r="17619" spans="1:11" x14ac:dyDescent="0.35">
      <c r="A17619" t="s">
        <v>569</v>
      </c>
      <c r="B17619" t="s">
        <v>304</v>
      </c>
      <c r="C17619" t="s">
        <v>87</v>
      </c>
      <c r="D17619" t="s">
        <v>78</v>
      </c>
      <c r="E17619">
        <v>2024</v>
      </c>
      <c r="F17619" t="s">
        <v>71</v>
      </c>
      <c r="G17619" t="s">
        <v>310</v>
      </c>
      <c r="H17619">
        <v>-163.81</v>
      </c>
      <c r="I17619" t="s">
        <v>577</v>
      </c>
      <c r="J17619" t="s">
        <v>347</v>
      </c>
      <c r="K17619" t="s">
        <v>387</v>
      </c>
    </row>
    <row r="17620" spans="1:11" x14ac:dyDescent="0.35">
      <c r="A17620" t="s">
        <v>569</v>
      </c>
      <c r="B17620" t="s">
        <v>304</v>
      </c>
      <c r="C17620" t="s">
        <v>87</v>
      </c>
      <c r="D17620" t="s">
        <v>78</v>
      </c>
      <c r="E17620">
        <v>2024</v>
      </c>
      <c r="F17620" t="s">
        <v>71</v>
      </c>
      <c r="G17620" t="s">
        <v>310</v>
      </c>
      <c r="H17620">
        <v>-12820.17</v>
      </c>
      <c r="I17620" t="s">
        <v>577</v>
      </c>
      <c r="J17620" t="s">
        <v>347</v>
      </c>
      <c r="K17620" t="s">
        <v>387</v>
      </c>
    </row>
    <row r="17621" spans="1:11" x14ac:dyDescent="0.35">
      <c r="A17621" t="s">
        <v>569</v>
      </c>
      <c r="B17621" t="s">
        <v>304</v>
      </c>
      <c r="C17621" t="s">
        <v>87</v>
      </c>
      <c r="D17621" t="s">
        <v>78</v>
      </c>
      <c r="E17621">
        <v>2024</v>
      </c>
      <c r="F17621" t="s">
        <v>71</v>
      </c>
      <c r="G17621" t="s">
        <v>310</v>
      </c>
      <c r="H17621">
        <v>-522.70000000000005</v>
      </c>
      <c r="I17621" t="s">
        <v>577</v>
      </c>
      <c r="J17621" t="s">
        <v>347</v>
      </c>
      <c r="K17621" t="s">
        <v>387</v>
      </c>
    </row>
    <row r="17622" spans="1:11" x14ac:dyDescent="0.35">
      <c r="A17622" t="s">
        <v>569</v>
      </c>
      <c r="B17622" t="s">
        <v>304</v>
      </c>
      <c r="C17622" t="s">
        <v>87</v>
      </c>
      <c r="D17622" t="s">
        <v>78</v>
      </c>
      <c r="E17622">
        <v>2024</v>
      </c>
      <c r="F17622" t="s">
        <v>148</v>
      </c>
      <c r="G17622" t="s">
        <v>308</v>
      </c>
      <c r="H17622">
        <v>-3228.31</v>
      </c>
      <c r="I17622" t="s">
        <v>577</v>
      </c>
      <c r="J17622" t="s">
        <v>347</v>
      </c>
      <c r="K17622" t="s">
        <v>387</v>
      </c>
    </row>
    <row r="17623" spans="1:11" x14ac:dyDescent="0.35">
      <c r="A17623" t="s">
        <v>569</v>
      </c>
      <c r="B17623" t="s">
        <v>304</v>
      </c>
      <c r="C17623" t="s">
        <v>87</v>
      </c>
      <c r="D17623" t="s">
        <v>78</v>
      </c>
      <c r="E17623">
        <v>2024</v>
      </c>
      <c r="F17623" t="s">
        <v>148</v>
      </c>
      <c r="G17623" t="s">
        <v>308</v>
      </c>
      <c r="H17623">
        <v>-76.709999999999994</v>
      </c>
      <c r="I17623" t="s">
        <v>577</v>
      </c>
      <c r="J17623" t="s">
        <v>347</v>
      </c>
      <c r="K17623" t="s">
        <v>387</v>
      </c>
    </row>
    <row r="17624" spans="1:11" x14ac:dyDescent="0.35">
      <c r="A17624" t="s">
        <v>569</v>
      </c>
      <c r="B17624" t="s">
        <v>304</v>
      </c>
      <c r="C17624" t="s">
        <v>87</v>
      </c>
      <c r="D17624" t="s">
        <v>78</v>
      </c>
      <c r="E17624">
        <v>2024</v>
      </c>
      <c r="F17624" t="s">
        <v>148</v>
      </c>
      <c r="G17624" t="s">
        <v>308</v>
      </c>
      <c r="H17624">
        <v>-13.81</v>
      </c>
      <c r="I17624" t="s">
        <v>577</v>
      </c>
      <c r="J17624" t="s">
        <v>347</v>
      </c>
      <c r="K17624" t="s">
        <v>387</v>
      </c>
    </row>
    <row r="17625" spans="1:11" x14ac:dyDescent="0.35">
      <c r="A17625" t="s">
        <v>569</v>
      </c>
      <c r="B17625" t="s">
        <v>304</v>
      </c>
      <c r="C17625" t="s">
        <v>87</v>
      </c>
      <c r="D17625" t="s">
        <v>78</v>
      </c>
      <c r="E17625">
        <v>2024</v>
      </c>
      <c r="F17625" t="s">
        <v>148</v>
      </c>
      <c r="G17625" t="s">
        <v>308</v>
      </c>
      <c r="H17625">
        <v>-44.39</v>
      </c>
      <c r="I17625" t="s">
        <v>577</v>
      </c>
      <c r="J17625" t="s">
        <v>347</v>
      </c>
      <c r="K17625" t="s">
        <v>387</v>
      </c>
    </row>
    <row r="17626" spans="1:11" x14ac:dyDescent="0.35">
      <c r="A17626" t="s">
        <v>569</v>
      </c>
      <c r="B17626" t="s">
        <v>304</v>
      </c>
      <c r="C17626" t="s">
        <v>87</v>
      </c>
      <c r="D17626" t="s">
        <v>78</v>
      </c>
      <c r="E17626">
        <v>2024</v>
      </c>
      <c r="F17626" t="s">
        <v>148</v>
      </c>
      <c r="G17626" t="s">
        <v>308</v>
      </c>
      <c r="H17626">
        <v>-3474.67</v>
      </c>
      <c r="I17626" t="s">
        <v>577</v>
      </c>
      <c r="J17626" t="s">
        <v>347</v>
      </c>
      <c r="K17626" t="s">
        <v>387</v>
      </c>
    </row>
    <row r="17627" spans="1:11" x14ac:dyDescent="0.35">
      <c r="A17627" t="s">
        <v>569</v>
      </c>
      <c r="B17627" t="s">
        <v>304</v>
      </c>
      <c r="C17627" t="s">
        <v>87</v>
      </c>
      <c r="D17627" t="s">
        <v>78</v>
      </c>
      <c r="E17627">
        <v>2024</v>
      </c>
      <c r="F17627" t="s">
        <v>148</v>
      </c>
      <c r="G17627" t="s">
        <v>308</v>
      </c>
      <c r="H17627">
        <v>-141.66</v>
      </c>
      <c r="I17627" t="s">
        <v>577</v>
      </c>
      <c r="J17627" t="s">
        <v>347</v>
      </c>
      <c r="K17627" t="s">
        <v>387</v>
      </c>
    </row>
    <row r="17628" spans="1:11" x14ac:dyDescent="0.35">
      <c r="A17628" t="s">
        <v>569</v>
      </c>
      <c r="B17628" t="s">
        <v>304</v>
      </c>
      <c r="C17628" t="s">
        <v>87</v>
      </c>
      <c r="D17628" t="s">
        <v>78</v>
      </c>
      <c r="E17628">
        <v>2024</v>
      </c>
      <c r="F17628" t="s">
        <v>156</v>
      </c>
      <c r="G17628" t="s">
        <v>307</v>
      </c>
      <c r="H17628">
        <v>-177.53</v>
      </c>
      <c r="I17628" t="s">
        <v>577</v>
      </c>
      <c r="J17628" t="s">
        <v>14</v>
      </c>
      <c r="K17628" t="s">
        <v>387</v>
      </c>
    </row>
    <row r="17629" spans="1:11" x14ac:dyDescent="0.35">
      <c r="A17629" t="s">
        <v>569</v>
      </c>
      <c r="B17629" t="s">
        <v>304</v>
      </c>
      <c r="C17629" t="s">
        <v>87</v>
      </c>
      <c r="D17629" t="s">
        <v>78</v>
      </c>
      <c r="E17629">
        <v>2024</v>
      </c>
      <c r="F17629" t="s">
        <v>156</v>
      </c>
      <c r="G17629" t="s">
        <v>307</v>
      </c>
      <c r="H17629">
        <v>-26297.86</v>
      </c>
      <c r="I17629" t="s">
        <v>577</v>
      </c>
      <c r="J17629" t="s">
        <v>347</v>
      </c>
      <c r="K17629" t="s">
        <v>387</v>
      </c>
    </row>
    <row r="17630" spans="1:11" x14ac:dyDescent="0.35">
      <c r="A17630" t="s">
        <v>569</v>
      </c>
      <c r="B17630" t="s">
        <v>304</v>
      </c>
      <c r="C17630" t="s">
        <v>87</v>
      </c>
      <c r="D17630" t="s">
        <v>78</v>
      </c>
      <c r="E17630">
        <v>2024</v>
      </c>
      <c r="F17630" t="s">
        <v>156</v>
      </c>
      <c r="G17630" t="s">
        <v>307</v>
      </c>
      <c r="H17630">
        <v>-4.22</v>
      </c>
      <c r="I17630" t="s">
        <v>577</v>
      </c>
      <c r="J17630" t="s">
        <v>14</v>
      </c>
      <c r="K17630" t="s">
        <v>387</v>
      </c>
    </row>
    <row r="17631" spans="1:11" x14ac:dyDescent="0.35">
      <c r="A17631" t="s">
        <v>569</v>
      </c>
      <c r="B17631" t="s">
        <v>304</v>
      </c>
      <c r="C17631" t="s">
        <v>87</v>
      </c>
      <c r="D17631" t="s">
        <v>78</v>
      </c>
      <c r="E17631">
        <v>2024</v>
      </c>
      <c r="F17631" t="s">
        <v>156</v>
      </c>
      <c r="G17631" t="s">
        <v>307</v>
      </c>
      <c r="H17631">
        <v>-624.88</v>
      </c>
      <c r="I17631" t="s">
        <v>577</v>
      </c>
      <c r="J17631" t="s">
        <v>347</v>
      </c>
      <c r="K17631" t="s">
        <v>387</v>
      </c>
    </row>
    <row r="17632" spans="1:11" x14ac:dyDescent="0.35">
      <c r="A17632" t="s">
        <v>569</v>
      </c>
      <c r="B17632" t="s">
        <v>304</v>
      </c>
      <c r="C17632" t="s">
        <v>87</v>
      </c>
      <c r="D17632" t="s">
        <v>78</v>
      </c>
      <c r="E17632">
        <v>2024</v>
      </c>
      <c r="F17632" t="s">
        <v>156</v>
      </c>
      <c r="G17632" t="s">
        <v>307</v>
      </c>
      <c r="H17632">
        <v>-0.76</v>
      </c>
      <c r="I17632" t="s">
        <v>577</v>
      </c>
      <c r="J17632" t="s">
        <v>14</v>
      </c>
      <c r="K17632" t="s">
        <v>387</v>
      </c>
    </row>
    <row r="17633" spans="1:11" x14ac:dyDescent="0.35">
      <c r="A17633" t="s">
        <v>569</v>
      </c>
      <c r="B17633" t="s">
        <v>304</v>
      </c>
      <c r="C17633" t="s">
        <v>87</v>
      </c>
      <c r="D17633" t="s">
        <v>78</v>
      </c>
      <c r="E17633">
        <v>2024</v>
      </c>
      <c r="F17633" t="s">
        <v>156</v>
      </c>
      <c r="G17633" t="s">
        <v>307</v>
      </c>
      <c r="H17633">
        <v>-112.49</v>
      </c>
      <c r="I17633" t="s">
        <v>577</v>
      </c>
      <c r="J17633" t="s">
        <v>347</v>
      </c>
      <c r="K17633" t="s">
        <v>387</v>
      </c>
    </row>
    <row r="17634" spans="1:11" x14ac:dyDescent="0.35">
      <c r="A17634" t="s">
        <v>569</v>
      </c>
      <c r="B17634" t="s">
        <v>304</v>
      </c>
      <c r="C17634" t="s">
        <v>87</v>
      </c>
      <c r="D17634" t="s">
        <v>78</v>
      </c>
      <c r="E17634">
        <v>2024</v>
      </c>
      <c r="F17634" t="s">
        <v>156</v>
      </c>
      <c r="G17634" t="s">
        <v>307</v>
      </c>
      <c r="H17634">
        <v>-2.4500000000000002</v>
      </c>
      <c r="I17634" t="s">
        <v>577</v>
      </c>
      <c r="J17634" t="s">
        <v>14</v>
      </c>
      <c r="K17634" t="s">
        <v>387</v>
      </c>
    </row>
    <row r="17635" spans="1:11" x14ac:dyDescent="0.35">
      <c r="A17635" t="s">
        <v>569</v>
      </c>
      <c r="B17635" t="s">
        <v>304</v>
      </c>
      <c r="C17635" t="s">
        <v>87</v>
      </c>
      <c r="D17635" t="s">
        <v>78</v>
      </c>
      <c r="E17635">
        <v>2024</v>
      </c>
      <c r="F17635" t="s">
        <v>156</v>
      </c>
      <c r="G17635" t="s">
        <v>307</v>
      </c>
      <c r="H17635">
        <v>-361.66</v>
      </c>
      <c r="I17635" t="s">
        <v>577</v>
      </c>
      <c r="J17635" t="s">
        <v>347</v>
      </c>
      <c r="K17635" t="s">
        <v>387</v>
      </c>
    </row>
    <row r="17636" spans="1:11" x14ac:dyDescent="0.35">
      <c r="A17636" t="s">
        <v>569</v>
      </c>
      <c r="B17636" t="s">
        <v>304</v>
      </c>
      <c r="C17636" t="s">
        <v>87</v>
      </c>
      <c r="D17636" t="s">
        <v>78</v>
      </c>
      <c r="E17636">
        <v>2024</v>
      </c>
      <c r="F17636" t="s">
        <v>156</v>
      </c>
      <c r="G17636" t="s">
        <v>307</v>
      </c>
      <c r="H17636">
        <v>-191.08</v>
      </c>
      <c r="I17636" t="s">
        <v>577</v>
      </c>
      <c r="J17636" t="s">
        <v>14</v>
      </c>
      <c r="K17636" t="s">
        <v>387</v>
      </c>
    </row>
    <row r="17637" spans="1:11" x14ac:dyDescent="0.35">
      <c r="A17637" t="s">
        <v>569</v>
      </c>
      <c r="B17637" t="s">
        <v>304</v>
      </c>
      <c r="C17637" t="s">
        <v>87</v>
      </c>
      <c r="D17637" t="s">
        <v>78</v>
      </c>
      <c r="E17637">
        <v>2024</v>
      </c>
      <c r="F17637" t="s">
        <v>156</v>
      </c>
      <c r="G17637" t="s">
        <v>307</v>
      </c>
      <c r="H17637">
        <v>-28304.720000000001</v>
      </c>
      <c r="I17637" t="s">
        <v>577</v>
      </c>
      <c r="J17637" t="s">
        <v>347</v>
      </c>
      <c r="K17637" t="s">
        <v>387</v>
      </c>
    </row>
    <row r="17638" spans="1:11" x14ac:dyDescent="0.35">
      <c r="A17638" t="s">
        <v>569</v>
      </c>
      <c r="B17638" t="s">
        <v>304</v>
      </c>
      <c r="C17638" t="s">
        <v>87</v>
      </c>
      <c r="D17638" t="s">
        <v>78</v>
      </c>
      <c r="E17638">
        <v>2024</v>
      </c>
      <c r="F17638" t="s">
        <v>156</v>
      </c>
      <c r="G17638" t="s">
        <v>307</v>
      </c>
      <c r="H17638">
        <v>-7.79</v>
      </c>
      <c r="I17638" t="s">
        <v>577</v>
      </c>
      <c r="J17638" t="s">
        <v>14</v>
      </c>
      <c r="K17638" t="s">
        <v>387</v>
      </c>
    </row>
    <row r="17639" spans="1:11" x14ac:dyDescent="0.35">
      <c r="A17639" t="s">
        <v>569</v>
      </c>
      <c r="B17639" t="s">
        <v>304</v>
      </c>
      <c r="C17639" t="s">
        <v>87</v>
      </c>
      <c r="D17639" t="s">
        <v>78</v>
      </c>
      <c r="E17639">
        <v>2024</v>
      </c>
      <c r="F17639" t="s">
        <v>156</v>
      </c>
      <c r="G17639" t="s">
        <v>307</v>
      </c>
      <c r="H17639">
        <v>-1154.04</v>
      </c>
      <c r="I17639" t="s">
        <v>577</v>
      </c>
      <c r="J17639" t="s">
        <v>347</v>
      </c>
      <c r="K17639" t="s">
        <v>387</v>
      </c>
    </row>
    <row r="17640" spans="1:11" x14ac:dyDescent="0.35">
      <c r="A17640" t="s">
        <v>569</v>
      </c>
      <c r="B17640" t="s">
        <v>304</v>
      </c>
      <c r="C17640" t="s">
        <v>87</v>
      </c>
      <c r="D17640" t="s">
        <v>78</v>
      </c>
      <c r="E17640">
        <v>2024</v>
      </c>
      <c r="F17640" t="s">
        <v>502</v>
      </c>
      <c r="G17640" t="s">
        <v>68</v>
      </c>
      <c r="H17640">
        <v>72869.64</v>
      </c>
      <c r="I17640" t="s">
        <v>577</v>
      </c>
      <c r="J17640" t="s">
        <v>347</v>
      </c>
      <c r="K17640" t="s">
        <v>387</v>
      </c>
    </row>
    <row r="17641" spans="1:11" x14ac:dyDescent="0.35">
      <c r="A17641" t="s">
        <v>569</v>
      </c>
      <c r="B17641" t="s">
        <v>304</v>
      </c>
      <c r="C17641" t="s">
        <v>87</v>
      </c>
      <c r="D17641" t="s">
        <v>78</v>
      </c>
      <c r="E17641">
        <v>2024</v>
      </c>
      <c r="F17641" t="s">
        <v>502</v>
      </c>
      <c r="G17641" t="s">
        <v>68</v>
      </c>
      <c r="H17641">
        <v>873.79</v>
      </c>
      <c r="I17641" t="s">
        <v>577</v>
      </c>
      <c r="J17641" t="s">
        <v>347</v>
      </c>
      <c r="K17641" t="s">
        <v>387</v>
      </c>
    </row>
    <row r="17642" spans="1:11" x14ac:dyDescent="0.35">
      <c r="A17642" t="s">
        <v>569</v>
      </c>
      <c r="B17642" t="s">
        <v>304</v>
      </c>
      <c r="C17642" t="s">
        <v>87</v>
      </c>
      <c r="D17642" t="s">
        <v>78</v>
      </c>
      <c r="E17642">
        <v>2024</v>
      </c>
      <c r="F17642" t="s">
        <v>502</v>
      </c>
      <c r="G17642" t="s">
        <v>68</v>
      </c>
      <c r="H17642">
        <v>265.89</v>
      </c>
      <c r="I17642" t="s">
        <v>577</v>
      </c>
      <c r="J17642" t="s">
        <v>347</v>
      </c>
      <c r="K17642" t="s">
        <v>387</v>
      </c>
    </row>
    <row r="17643" spans="1:11" x14ac:dyDescent="0.35">
      <c r="A17643" t="s">
        <v>569</v>
      </c>
      <c r="B17643" t="s">
        <v>304</v>
      </c>
      <c r="C17643" t="s">
        <v>87</v>
      </c>
      <c r="D17643" t="s">
        <v>78</v>
      </c>
      <c r="E17643">
        <v>2024</v>
      </c>
      <c r="F17643" t="s">
        <v>502</v>
      </c>
      <c r="G17643" t="s">
        <v>68</v>
      </c>
      <c r="H17643">
        <v>487.19</v>
      </c>
      <c r="I17643" t="s">
        <v>577</v>
      </c>
      <c r="J17643" t="s">
        <v>347</v>
      </c>
      <c r="K17643" t="s">
        <v>387</v>
      </c>
    </row>
    <row r="17644" spans="1:11" x14ac:dyDescent="0.35">
      <c r="A17644" t="s">
        <v>569</v>
      </c>
      <c r="B17644" t="s">
        <v>304</v>
      </c>
      <c r="C17644" t="s">
        <v>87</v>
      </c>
      <c r="D17644" t="s">
        <v>78</v>
      </c>
      <c r="E17644">
        <v>2024</v>
      </c>
      <c r="F17644" t="s">
        <v>502</v>
      </c>
      <c r="G17644" t="s">
        <v>68</v>
      </c>
      <c r="H17644">
        <v>81877.289999999994</v>
      </c>
      <c r="I17644" t="s">
        <v>577</v>
      </c>
      <c r="J17644" t="s">
        <v>347</v>
      </c>
      <c r="K17644" t="s">
        <v>387</v>
      </c>
    </row>
    <row r="17645" spans="1:11" x14ac:dyDescent="0.35">
      <c r="A17645" t="s">
        <v>569</v>
      </c>
      <c r="B17645" t="s">
        <v>304</v>
      </c>
      <c r="C17645" t="s">
        <v>87</v>
      </c>
      <c r="D17645" t="s">
        <v>78</v>
      </c>
      <c r="E17645">
        <v>2024</v>
      </c>
      <c r="F17645" t="s">
        <v>502</v>
      </c>
      <c r="G17645" t="s">
        <v>68</v>
      </c>
      <c r="H17645">
        <v>4258.6400000000003</v>
      </c>
      <c r="I17645" t="s">
        <v>577</v>
      </c>
      <c r="J17645" t="s">
        <v>347</v>
      </c>
      <c r="K17645" t="s">
        <v>387</v>
      </c>
    </row>
    <row r="17646" spans="1:11" hidden="1" x14ac:dyDescent="0.35">
      <c r="A17646" t="s">
        <v>569</v>
      </c>
      <c r="B17646" t="s">
        <v>84</v>
      </c>
      <c r="C17646" t="s">
        <v>329</v>
      </c>
      <c r="D17646" t="s">
        <v>78</v>
      </c>
      <c r="E17646">
        <v>2024</v>
      </c>
      <c r="F17646" t="s">
        <v>500</v>
      </c>
      <c r="G17646" t="s">
        <v>311</v>
      </c>
      <c r="H17646">
        <v>-6743.03</v>
      </c>
      <c r="I17646" t="s">
        <v>577</v>
      </c>
      <c r="J17646" t="s">
        <v>14</v>
      </c>
      <c r="K17646" t="s">
        <v>390</v>
      </c>
    </row>
    <row r="17647" spans="1:11" hidden="1" x14ac:dyDescent="0.35">
      <c r="A17647" t="s">
        <v>569</v>
      </c>
      <c r="B17647" t="s">
        <v>84</v>
      </c>
      <c r="C17647" t="s">
        <v>329</v>
      </c>
      <c r="D17647" t="s">
        <v>78</v>
      </c>
      <c r="E17647">
        <v>2024</v>
      </c>
      <c r="F17647" t="s">
        <v>500</v>
      </c>
      <c r="G17647" t="s">
        <v>311</v>
      </c>
      <c r="H17647">
        <v>-2026.95</v>
      </c>
      <c r="I17647" t="s">
        <v>577</v>
      </c>
      <c r="J17647" t="s">
        <v>347</v>
      </c>
      <c r="K17647" t="s">
        <v>390</v>
      </c>
    </row>
    <row r="17648" spans="1:11" hidden="1" x14ac:dyDescent="0.35">
      <c r="A17648" t="s">
        <v>569</v>
      </c>
      <c r="B17648" t="s">
        <v>84</v>
      </c>
      <c r="C17648" t="s">
        <v>329</v>
      </c>
      <c r="D17648" t="s">
        <v>78</v>
      </c>
      <c r="E17648">
        <v>2024</v>
      </c>
      <c r="F17648" t="s">
        <v>500</v>
      </c>
      <c r="G17648" t="s">
        <v>311</v>
      </c>
      <c r="H17648">
        <v>-4831.87</v>
      </c>
      <c r="I17648" t="s">
        <v>577</v>
      </c>
      <c r="J17648" t="s">
        <v>14</v>
      </c>
      <c r="K17648" t="s">
        <v>390</v>
      </c>
    </row>
    <row r="17649" spans="1:11" hidden="1" x14ac:dyDescent="0.35">
      <c r="A17649" t="s">
        <v>569</v>
      </c>
      <c r="B17649" t="s">
        <v>84</v>
      </c>
      <c r="C17649" t="s">
        <v>329</v>
      </c>
      <c r="D17649" t="s">
        <v>78</v>
      </c>
      <c r="E17649">
        <v>2024</v>
      </c>
      <c r="F17649" t="s">
        <v>500</v>
      </c>
      <c r="G17649" t="s">
        <v>311</v>
      </c>
      <c r="H17649">
        <v>-1452.46</v>
      </c>
      <c r="I17649" t="s">
        <v>577</v>
      </c>
      <c r="J17649" t="s">
        <v>347</v>
      </c>
      <c r="K17649" t="s">
        <v>390</v>
      </c>
    </row>
    <row r="17650" spans="1:11" hidden="1" x14ac:dyDescent="0.35">
      <c r="A17650" t="s">
        <v>569</v>
      </c>
      <c r="B17650" t="s">
        <v>84</v>
      </c>
      <c r="C17650" t="s">
        <v>329</v>
      </c>
      <c r="D17650" t="s">
        <v>78</v>
      </c>
      <c r="E17650">
        <v>2024</v>
      </c>
      <c r="F17650" t="s">
        <v>500</v>
      </c>
      <c r="G17650" t="s">
        <v>311</v>
      </c>
      <c r="H17650">
        <v>-939.7</v>
      </c>
      <c r="I17650" t="s">
        <v>577</v>
      </c>
      <c r="J17650" t="s">
        <v>14</v>
      </c>
      <c r="K17650" t="s">
        <v>390</v>
      </c>
    </row>
    <row r="17651" spans="1:11" hidden="1" x14ac:dyDescent="0.35">
      <c r="A17651" t="s">
        <v>569</v>
      </c>
      <c r="B17651" t="s">
        <v>84</v>
      </c>
      <c r="C17651" t="s">
        <v>329</v>
      </c>
      <c r="D17651" t="s">
        <v>78</v>
      </c>
      <c r="E17651">
        <v>2024</v>
      </c>
      <c r="F17651" t="s">
        <v>500</v>
      </c>
      <c r="G17651" t="s">
        <v>311</v>
      </c>
      <c r="H17651">
        <v>-282.47000000000003</v>
      </c>
      <c r="I17651" t="s">
        <v>577</v>
      </c>
      <c r="J17651" t="s">
        <v>347</v>
      </c>
      <c r="K17651" t="s">
        <v>390</v>
      </c>
    </row>
    <row r="17652" spans="1:11" hidden="1" x14ac:dyDescent="0.35">
      <c r="A17652" t="s">
        <v>569</v>
      </c>
      <c r="B17652" t="s">
        <v>84</v>
      </c>
      <c r="C17652" t="s">
        <v>329</v>
      </c>
      <c r="D17652" t="s">
        <v>78</v>
      </c>
      <c r="E17652">
        <v>2024</v>
      </c>
      <c r="F17652" t="s">
        <v>500</v>
      </c>
      <c r="G17652" t="s">
        <v>311</v>
      </c>
      <c r="H17652">
        <v>-2063.54</v>
      </c>
      <c r="I17652" t="s">
        <v>577</v>
      </c>
      <c r="J17652" t="s">
        <v>14</v>
      </c>
      <c r="K17652" t="s">
        <v>390</v>
      </c>
    </row>
    <row r="17653" spans="1:11" hidden="1" x14ac:dyDescent="0.35">
      <c r="A17653" t="s">
        <v>569</v>
      </c>
      <c r="B17653" t="s">
        <v>84</v>
      </c>
      <c r="C17653" t="s">
        <v>329</v>
      </c>
      <c r="D17653" t="s">
        <v>78</v>
      </c>
      <c r="E17653">
        <v>2024</v>
      </c>
      <c r="F17653" t="s">
        <v>500</v>
      </c>
      <c r="G17653" t="s">
        <v>311</v>
      </c>
      <c r="H17653">
        <v>-620.29999999999995</v>
      </c>
      <c r="I17653" t="s">
        <v>577</v>
      </c>
      <c r="J17653" t="s">
        <v>347</v>
      </c>
      <c r="K17653" t="s">
        <v>390</v>
      </c>
    </row>
    <row r="17654" spans="1:11" hidden="1" x14ac:dyDescent="0.35">
      <c r="A17654" t="s">
        <v>569</v>
      </c>
      <c r="B17654" t="s">
        <v>84</v>
      </c>
      <c r="C17654" t="s">
        <v>329</v>
      </c>
      <c r="D17654" t="s">
        <v>78</v>
      </c>
      <c r="E17654">
        <v>2024</v>
      </c>
      <c r="F17654" t="s">
        <v>500</v>
      </c>
      <c r="G17654" t="s">
        <v>311</v>
      </c>
      <c r="H17654">
        <v>-7022.4</v>
      </c>
      <c r="I17654" t="s">
        <v>577</v>
      </c>
      <c r="J17654" t="s">
        <v>14</v>
      </c>
      <c r="K17654" t="s">
        <v>390</v>
      </c>
    </row>
    <row r="17655" spans="1:11" hidden="1" x14ac:dyDescent="0.35">
      <c r="A17655" t="s">
        <v>569</v>
      </c>
      <c r="B17655" t="s">
        <v>84</v>
      </c>
      <c r="C17655" t="s">
        <v>329</v>
      </c>
      <c r="D17655" t="s">
        <v>78</v>
      </c>
      <c r="E17655">
        <v>2024</v>
      </c>
      <c r="F17655" t="s">
        <v>500</v>
      </c>
      <c r="G17655" t="s">
        <v>311</v>
      </c>
      <c r="H17655">
        <v>-2110.9499999999998</v>
      </c>
      <c r="I17655" t="s">
        <v>577</v>
      </c>
      <c r="J17655" t="s">
        <v>347</v>
      </c>
      <c r="K17655" t="s">
        <v>390</v>
      </c>
    </row>
    <row r="17656" spans="1:11" hidden="1" x14ac:dyDescent="0.35">
      <c r="A17656" t="s">
        <v>569</v>
      </c>
      <c r="B17656" t="s">
        <v>84</v>
      </c>
      <c r="C17656" t="s">
        <v>329</v>
      </c>
      <c r="D17656" t="s">
        <v>78</v>
      </c>
      <c r="E17656">
        <v>2024</v>
      </c>
      <c r="F17656" t="s">
        <v>500</v>
      </c>
      <c r="G17656" t="s">
        <v>311</v>
      </c>
      <c r="H17656">
        <v>-768.28</v>
      </c>
      <c r="I17656" t="s">
        <v>577</v>
      </c>
      <c r="J17656" t="s">
        <v>14</v>
      </c>
      <c r="K17656" t="s">
        <v>390</v>
      </c>
    </row>
    <row r="17657" spans="1:11" hidden="1" x14ac:dyDescent="0.35">
      <c r="A17657" t="s">
        <v>569</v>
      </c>
      <c r="B17657" t="s">
        <v>84</v>
      </c>
      <c r="C17657" t="s">
        <v>329</v>
      </c>
      <c r="D17657" t="s">
        <v>78</v>
      </c>
      <c r="E17657">
        <v>2024</v>
      </c>
      <c r="F17657" t="s">
        <v>500</v>
      </c>
      <c r="G17657" t="s">
        <v>311</v>
      </c>
      <c r="H17657">
        <v>-230.94</v>
      </c>
      <c r="I17657" t="s">
        <v>577</v>
      </c>
      <c r="J17657" t="s">
        <v>347</v>
      </c>
      <c r="K17657" t="s">
        <v>390</v>
      </c>
    </row>
    <row r="17658" spans="1:11" hidden="1" x14ac:dyDescent="0.35">
      <c r="A17658" t="s">
        <v>569</v>
      </c>
      <c r="B17658" t="s">
        <v>84</v>
      </c>
      <c r="C17658" t="s">
        <v>329</v>
      </c>
      <c r="D17658" t="s">
        <v>78</v>
      </c>
      <c r="E17658">
        <v>2024</v>
      </c>
      <c r="F17658" t="s">
        <v>506</v>
      </c>
      <c r="G17658" t="s">
        <v>309</v>
      </c>
      <c r="H17658">
        <v>-696.42</v>
      </c>
      <c r="I17658" t="s">
        <v>577</v>
      </c>
      <c r="J17658" t="s">
        <v>347</v>
      </c>
      <c r="K17658" t="s">
        <v>390</v>
      </c>
    </row>
    <row r="17659" spans="1:11" hidden="1" x14ac:dyDescent="0.35">
      <c r="A17659" t="s">
        <v>569</v>
      </c>
      <c r="B17659" t="s">
        <v>84</v>
      </c>
      <c r="C17659" t="s">
        <v>329</v>
      </c>
      <c r="D17659" t="s">
        <v>78</v>
      </c>
      <c r="E17659">
        <v>2024</v>
      </c>
      <c r="F17659" t="s">
        <v>506</v>
      </c>
      <c r="G17659" t="s">
        <v>309</v>
      </c>
      <c r="H17659">
        <v>-499.03</v>
      </c>
      <c r="I17659" t="s">
        <v>577</v>
      </c>
      <c r="J17659" t="s">
        <v>347</v>
      </c>
      <c r="K17659" t="s">
        <v>390</v>
      </c>
    </row>
    <row r="17660" spans="1:11" hidden="1" x14ac:dyDescent="0.35">
      <c r="A17660" t="s">
        <v>569</v>
      </c>
      <c r="B17660" t="s">
        <v>84</v>
      </c>
      <c r="C17660" t="s">
        <v>329</v>
      </c>
      <c r="D17660" t="s">
        <v>78</v>
      </c>
      <c r="E17660">
        <v>2024</v>
      </c>
      <c r="F17660" t="s">
        <v>506</v>
      </c>
      <c r="G17660" t="s">
        <v>309</v>
      </c>
      <c r="H17660">
        <v>-97.05</v>
      </c>
      <c r="I17660" t="s">
        <v>577</v>
      </c>
      <c r="J17660" t="s">
        <v>347</v>
      </c>
      <c r="K17660" t="s">
        <v>390</v>
      </c>
    </row>
    <row r="17661" spans="1:11" hidden="1" x14ac:dyDescent="0.35">
      <c r="A17661" t="s">
        <v>569</v>
      </c>
      <c r="B17661" t="s">
        <v>84</v>
      </c>
      <c r="C17661" t="s">
        <v>329</v>
      </c>
      <c r="D17661" t="s">
        <v>78</v>
      </c>
      <c r="E17661">
        <v>2024</v>
      </c>
      <c r="F17661" t="s">
        <v>506</v>
      </c>
      <c r="G17661" t="s">
        <v>309</v>
      </c>
      <c r="H17661">
        <v>-213.12</v>
      </c>
      <c r="I17661" t="s">
        <v>577</v>
      </c>
      <c r="J17661" t="s">
        <v>347</v>
      </c>
      <c r="K17661" t="s">
        <v>390</v>
      </c>
    </row>
    <row r="17662" spans="1:11" hidden="1" x14ac:dyDescent="0.35">
      <c r="A17662" t="s">
        <v>569</v>
      </c>
      <c r="B17662" t="s">
        <v>84</v>
      </c>
      <c r="C17662" t="s">
        <v>329</v>
      </c>
      <c r="D17662" t="s">
        <v>78</v>
      </c>
      <c r="E17662">
        <v>2024</v>
      </c>
      <c r="F17662" t="s">
        <v>506</v>
      </c>
      <c r="G17662" t="s">
        <v>309</v>
      </c>
      <c r="H17662">
        <v>-725.26</v>
      </c>
      <c r="I17662" t="s">
        <v>577</v>
      </c>
      <c r="J17662" t="s">
        <v>347</v>
      </c>
      <c r="K17662" t="s">
        <v>390</v>
      </c>
    </row>
    <row r="17663" spans="1:11" hidden="1" x14ac:dyDescent="0.35">
      <c r="A17663" t="s">
        <v>569</v>
      </c>
      <c r="B17663" t="s">
        <v>84</v>
      </c>
      <c r="C17663" t="s">
        <v>329</v>
      </c>
      <c r="D17663" t="s">
        <v>78</v>
      </c>
      <c r="E17663">
        <v>2024</v>
      </c>
      <c r="F17663" t="s">
        <v>506</v>
      </c>
      <c r="G17663" t="s">
        <v>309</v>
      </c>
      <c r="H17663">
        <v>-79.349999999999994</v>
      </c>
      <c r="I17663" t="s">
        <v>577</v>
      </c>
      <c r="J17663" t="s">
        <v>347</v>
      </c>
      <c r="K17663" t="s">
        <v>390</v>
      </c>
    </row>
    <row r="17664" spans="1:11" hidden="1" x14ac:dyDescent="0.35">
      <c r="A17664" t="s">
        <v>569</v>
      </c>
      <c r="B17664" t="s">
        <v>84</v>
      </c>
      <c r="C17664" t="s">
        <v>329</v>
      </c>
      <c r="D17664" t="s">
        <v>78</v>
      </c>
      <c r="E17664">
        <v>2024</v>
      </c>
      <c r="F17664" t="s">
        <v>71</v>
      </c>
      <c r="G17664" t="s">
        <v>310</v>
      </c>
      <c r="H17664">
        <v>-49.3</v>
      </c>
      <c r="I17664" t="s">
        <v>577</v>
      </c>
      <c r="J17664" t="s">
        <v>347</v>
      </c>
      <c r="K17664" t="s">
        <v>390</v>
      </c>
    </row>
    <row r="17665" spans="1:11" hidden="1" x14ac:dyDescent="0.35">
      <c r="A17665" t="s">
        <v>569</v>
      </c>
      <c r="B17665" t="s">
        <v>84</v>
      </c>
      <c r="C17665" t="s">
        <v>329</v>
      </c>
      <c r="D17665" t="s">
        <v>78</v>
      </c>
      <c r="E17665">
        <v>2024</v>
      </c>
      <c r="F17665" t="s">
        <v>71</v>
      </c>
      <c r="G17665" t="s">
        <v>310</v>
      </c>
      <c r="H17665">
        <v>-35.33</v>
      </c>
      <c r="I17665" t="s">
        <v>577</v>
      </c>
      <c r="J17665" t="s">
        <v>347</v>
      </c>
      <c r="K17665" t="s">
        <v>390</v>
      </c>
    </row>
    <row r="17666" spans="1:11" hidden="1" x14ac:dyDescent="0.35">
      <c r="A17666" t="s">
        <v>569</v>
      </c>
      <c r="B17666" t="s">
        <v>84</v>
      </c>
      <c r="C17666" t="s">
        <v>329</v>
      </c>
      <c r="D17666" t="s">
        <v>78</v>
      </c>
      <c r="E17666">
        <v>2024</v>
      </c>
      <c r="F17666" t="s">
        <v>71</v>
      </c>
      <c r="G17666" t="s">
        <v>310</v>
      </c>
      <c r="H17666">
        <v>-6.87</v>
      </c>
      <c r="I17666" t="s">
        <v>577</v>
      </c>
      <c r="J17666" t="s">
        <v>347</v>
      </c>
      <c r="K17666" t="s">
        <v>390</v>
      </c>
    </row>
    <row r="17667" spans="1:11" hidden="1" x14ac:dyDescent="0.35">
      <c r="A17667" t="s">
        <v>569</v>
      </c>
      <c r="B17667" t="s">
        <v>84</v>
      </c>
      <c r="C17667" t="s">
        <v>329</v>
      </c>
      <c r="D17667" t="s">
        <v>78</v>
      </c>
      <c r="E17667">
        <v>2024</v>
      </c>
      <c r="F17667" t="s">
        <v>71</v>
      </c>
      <c r="G17667" t="s">
        <v>310</v>
      </c>
      <c r="H17667">
        <v>-15.09</v>
      </c>
      <c r="I17667" t="s">
        <v>577</v>
      </c>
      <c r="J17667" t="s">
        <v>347</v>
      </c>
      <c r="K17667" t="s">
        <v>390</v>
      </c>
    </row>
    <row r="17668" spans="1:11" hidden="1" x14ac:dyDescent="0.35">
      <c r="A17668" t="s">
        <v>569</v>
      </c>
      <c r="B17668" t="s">
        <v>84</v>
      </c>
      <c r="C17668" t="s">
        <v>329</v>
      </c>
      <c r="D17668" t="s">
        <v>78</v>
      </c>
      <c r="E17668">
        <v>2024</v>
      </c>
      <c r="F17668" t="s">
        <v>71</v>
      </c>
      <c r="G17668" t="s">
        <v>310</v>
      </c>
      <c r="H17668">
        <v>-51.34</v>
      </c>
      <c r="I17668" t="s">
        <v>577</v>
      </c>
      <c r="J17668" t="s">
        <v>347</v>
      </c>
      <c r="K17668" t="s">
        <v>390</v>
      </c>
    </row>
    <row r="17669" spans="1:11" hidden="1" x14ac:dyDescent="0.35">
      <c r="A17669" t="s">
        <v>569</v>
      </c>
      <c r="B17669" t="s">
        <v>84</v>
      </c>
      <c r="C17669" t="s">
        <v>329</v>
      </c>
      <c r="D17669" t="s">
        <v>78</v>
      </c>
      <c r="E17669">
        <v>2024</v>
      </c>
      <c r="F17669" t="s">
        <v>71</v>
      </c>
      <c r="G17669" t="s">
        <v>310</v>
      </c>
      <c r="H17669">
        <v>-5.61</v>
      </c>
      <c r="I17669" t="s">
        <v>577</v>
      </c>
      <c r="J17669" t="s">
        <v>347</v>
      </c>
      <c r="K17669" t="s">
        <v>390</v>
      </c>
    </row>
    <row r="17670" spans="1:11" hidden="1" x14ac:dyDescent="0.35">
      <c r="A17670" t="s">
        <v>569</v>
      </c>
      <c r="B17670" t="s">
        <v>84</v>
      </c>
      <c r="C17670" t="s">
        <v>329</v>
      </c>
      <c r="D17670" t="s">
        <v>78</v>
      </c>
      <c r="E17670">
        <v>2024</v>
      </c>
      <c r="F17670" t="s">
        <v>148</v>
      </c>
      <c r="G17670" t="s">
        <v>308</v>
      </c>
      <c r="H17670">
        <v>-66.22</v>
      </c>
      <c r="I17670" t="s">
        <v>577</v>
      </c>
      <c r="J17670" t="s">
        <v>347</v>
      </c>
      <c r="K17670" t="s">
        <v>390</v>
      </c>
    </row>
    <row r="17671" spans="1:11" hidden="1" x14ac:dyDescent="0.35">
      <c r="A17671" t="s">
        <v>569</v>
      </c>
      <c r="B17671" t="s">
        <v>84</v>
      </c>
      <c r="C17671" t="s">
        <v>329</v>
      </c>
      <c r="D17671" t="s">
        <v>78</v>
      </c>
      <c r="E17671">
        <v>2024</v>
      </c>
      <c r="F17671" t="s">
        <v>148</v>
      </c>
      <c r="G17671" t="s">
        <v>308</v>
      </c>
      <c r="H17671">
        <v>-47.45</v>
      </c>
      <c r="I17671" t="s">
        <v>577</v>
      </c>
      <c r="J17671" t="s">
        <v>347</v>
      </c>
      <c r="K17671" t="s">
        <v>390</v>
      </c>
    </row>
    <row r="17672" spans="1:11" hidden="1" x14ac:dyDescent="0.35">
      <c r="A17672" t="s">
        <v>569</v>
      </c>
      <c r="B17672" t="s">
        <v>84</v>
      </c>
      <c r="C17672" t="s">
        <v>329</v>
      </c>
      <c r="D17672" t="s">
        <v>78</v>
      </c>
      <c r="E17672">
        <v>2024</v>
      </c>
      <c r="F17672" t="s">
        <v>148</v>
      </c>
      <c r="G17672" t="s">
        <v>308</v>
      </c>
      <c r="H17672">
        <v>-9.23</v>
      </c>
      <c r="I17672" t="s">
        <v>577</v>
      </c>
      <c r="J17672" t="s">
        <v>347</v>
      </c>
      <c r="K17672" t="s">
        <v>390</v>
      </c>
    </row>
    <row r="17673" spans="1:11" hidden="1" x14ac:dyDescent="0.35">
      <c r="A17673" t="s">
        <v>569</v>
      </c>
      <c r="B17673" t="s">
        <v>84</v>
      </c>
      <c r="C17673" t="s">
        <v>329</v>
      </c>
      <c r="D17673" t="s">
        <v>78</v>
      </c>
      <c r="E17673">
        <v>2024</v>
      </c>
      <c r="F17673" t="s">
        <v>148</v>
      </c>
      <c r="G17673" t="s">
        <v>308</v>
      </c>
      <c r="H17673">
        <v>-20.27</v>
      </c>
      <c r="I17673" t="s">
        <v>577</v>
      </c>
      <c r="J17673" t="s">
        <v>347</v>
      </c>
      <c r="K17673" t="s">
        <v>390</v>
      </c>
    </row>
    <row r="17674" spans="1:11" hidden="1" x14ac:dyDescent="0.35">
      <c r="A17674" t="s">
        <v>569</v>
      </c>
      <c r="B17674" t="s">
        <v>84</v>
      </c>
      <c r="C17674" t="s">
        <v>329</v>
      </c>
      <c r="D17674" t="s">
        <v>78</v>
      </c>
      <c r="E17674">
        <v>2024</v>
      </c>
      <c r="F17674" t="s">
        <v>148</v>
      </c>
      <c r="G17674" t="s">
        <v>308</v>
      </c>
      <c r="H17674">
        <v>-68.959999999999994</v>
      </c>
      <c r="I17674" t="s">
        <v>577</v>
      </c>
      <c r="J17674" t="s">
        <v>347</v>
      </c>
      <c r="K17674" t="s">
        <v>390</v>
      </c>
    </row>
    <row r="17675" spans="1:11" hidden="1" x14ac:dyDescent="0.35">
      <c r="A17675" t="s">
        <v>569</v>
      </c>
      <c r="B17675" t="s">
        <v>84</v>
      </c>
      <c r="C17675" t="s">
        <v>329</v>
      </c>
      <c r="D17675" t="s">
        <v>78</v>
      </c>
      <c r="E17675">
        <v>2024</v>
      </c>
      <c r="F17675" t="s">
        <v>148</v>
      </c>
      <c r="G17675" t="s">
        <v>308</v>
      </c>
      <c r="H17675">
        <v>-7.55</v>
      </c>
      <c r="I17675" t="s">
        <v>577</v>
      </c>
      <c r="J17675" t="s">
        <v>347</v>
      </c>
      <c r="K17675" t="s">
        <v>390</v>
      </c>
    </row>
    <row r="17676" spans="1:11" hidden="1" x14ac:dyDescent="0.35">
      <c r="A17676" t="s">
        <v>569</v>
      </c>
      <c r="B17676" t="s">
        <v>84</v>
      </c>
      <c r="C17676" t="s">
        <v>329</v>
      </c>
      <c r="D17676" t="s">
        <v>78</v>
      </c>
      <c r="E17676">
        <v>2024</v>
      </c>
      <c r="F17676" t="s">
        <v>156</v>
      </c>
      <c r="G17676" t="s">
        <v>307</v>
      </c>
      <c r="H17676">
        <v>-141.97</v>
      </c>
      <c r="I17676" t="s">
        <v>577</v>
      </c>
      <c r="J17676" t="s">
        <v>14</v>
      </c>
      <c r="K17676" t="s">
        <v>390</v>
      </c>
    </row>
    <row r="17677" spans="1:11" hidden="1" x14ac:dyDescent="0.35">
      <c r="A17677" t="s">
        <v>569</v>
      </c>
      <c r="B17677" t="s">
        <v>84</v>
      </c>
      <c r="C17677" t="s">
        <v>329</v>
      </c>
      <c r="D17677" t="s">
        <v>78</v>
      </c>
      <c r="E17677">
        <v>2024</v>
      </c>
      <c r="F17677" t="s">
        <v>156</v>
      </c>
      <c r="G17677" t="s">
        <v>307</v>
      </c>
      <c r="H17677">
        <v>-432.23</v>
      </c>
      <c r="I17677" t="s">
        <v>577</v>
      </c>
      <c r="J17677" t="s">
        <v>347</v>
      </c>
      <c r="K17677" t="s">
        <v>390</v>
      </c>
    </row>
    <row r="17678" spans="1:11" hidden="1" x14ac:dyDescent="0.35">
      <c r="A17678" t="s">
        <v>569</v>
      </c>
      <c r="B17678" t="s">
        <v>84</v>
      </c>
      <c r="C17678" t="s">
        <v>329</v>
      </c>
      <c r="D17678" t="s">
        <v>78</v>
      </c>
      <c r="E17678">
        <v>2024</v>
      </c>
      <c r="F17678" t="s">
        <v>156</v>
      </c>
      <c r="G17678" t="s">
        <v>307</v>
      </c>
      <c r="H17678">
        <v>-101.73</v>
      </c>
      <c r="I17678" t="s">
        <v>577</v>
      </c>
      <c r="J17678" t="s">
        <v>14</v>
      </c>
      <c r="K17678" t="s">
        <v>390</v>
      </c>
    </row>
    <row r="17679" spans="1:11" hidden="1" x14ac:dyDescent="0.35">
      <c r="A17679" t="s">
        <v>569</v>
      </c>
      <c r="B17679" t="s">
        <v>84</v>
      </c>
      <c r="C17679" t="s">
        <v>329</v>
      </c>
      <c r="D17679" t="s">
        <v>78</v>
      </c>
      <c r="E17679">
        <v>2024</v>
      </c>
      <c r="F17679" t="s">
        <v>156</v>
      </c>
      <c r="G17679" t="s">
        <v>307</v>
      </c>
      <c r="H17679">
        <v>-309.73</v>
      </c>
      <c r="I17679" t="s">
        <v>577</v>
      </c>
      <c r="J17679" t="s">
        <v>347</v>
      </c>
      <c r="K17679" t="s">
        <v>390</v>
      </c>
    </row>
    <row r="17680" spans="1:11" hidden="1" x14ac:dyDescent="0.35">
      <c r="A17680" t="s">
        <v>569</v>
      </c>
      <c r="B17680" t="s">
        <v>84</v>
      </c>
      <c r="C17680" t="s">
        <v>329</v>
      </c>
      <c r="D17680" t="s">
        <v>78</v>
      </c>
      <c r="E17680">
        <v>2024</v>
      </c>
      <c r="F17680" t="s">
        <v>156</v>
      </c>
      <c r="G17680" t="s">
        <v>307</v>
      </c>
      <c r="H17680">
        <v>-19.78</v>
      </c>
      <c r="I17680" t="s">
        <v>577</v>
      </c>
      <c r="J17680" t="s">
        <v>14</v>
      </c>
      <c r="K17680" t="s">
        <v>390</v>
      </c>
    </row>
    <row r="17681" spans="1:11" hidden="1" x14ac:dyDescent="0.35">
      <c r="A17681" t="s">
        <v>569</v>
      </c>
      <c r="B17681" t="s">
        <v>84</v>
      </c>
      <c r="C17681" t="s">
        <v>329</v>
      </c>
      <c r="D17681" t="s">
        <v>78</v>
      </c>
      <c r="E17681">
        <v>2024</v>
      </c>
      <c r="F17681" t="s">
        <v>156</v>
      </c>
      <c r="G17681" t="s">
        <v>307</v>
      </c>
      <c r="H17681">
        <v>-60.24</v>
      </c>
      <c r="I17681" t="s">
        <v>577</v>
      </c>
      <c r="J17681" t="s">
        <v>347</v>
      </c>
      <c r="K17681" t="s">
        <v>390</v>
      </c>
    </row>
    <row r="17682" spans="1:11" hidden="1" x14ac:dyDescent="0.35">
      <c r="A17682" t="s">
        <v>569</v>
      </c>
      <c r="B17682" t="s">
        <v>84</v>
      </c>
      <c r="C17682" t="s">
        <v>329</v>
      </c>
      <c r="D17682" t="s">
        <v>78</v>
      </c>
      <c r="E17682">
        <v>2024</v>
      </c>
      <c r="F17682" t="s">
        <v>156</v>
      </c>
      <c r="G17682" t="s">
        <v>307</v>
      </c>
      <c r="H17682">
        <v>-43.45</v>
      </c>
      <c r="I17682" t="s">
        <v>577</v>
      </c>
      <c r="J17682" t="s">
        <v>14</v>
      </c>
      <c r="K17682" t="s">
        <v>390</v>
      </c>
    </row>
    <row r="17683" spans="1:11" hidden="1" x14ac:dyDescent="0.35">
      <c r="A17683" t="s">
        <v>569</v>
      </c>
      <c r="B17683" t="s">
        <v>84</v>
      </c>
      <c r="C17683" t="s">
        <v>329</v>
      </c>
      <c r="D17683" t="s">
        <v>78</v>
      </c>
      <c r="E17683">
        <v>2024</v>
      </c>
      <c r="F17683" t="s">
        <v>156</v>
      </c>
      <c r="G17683" t="s">
        <v>307</v>
      </c>
      <c r="H17683">
        <v>-132.27000000000001</v>
      </c>
      <c r="I17683" t="s">
        <v>577</v>
      </c>
      <c r="J17683" t="s">
        <v>347</v>
      </c>
      <c r="K17683" t="s">
        <v>390</v>
      </c>
    </row>
    <row r="17684" spans="1:11" hidden="1" x14ac:dyDescent="0.35">
      <c r="A17684" t="s">
        <v>569</v>
      </c>
      <c r="B17684" t="s">
        <v>84</v>
      </c>
      <c r="C17684" t="s">
        <v>329</v>
      </c>
      <c r="D17684" t="s">
        <v>78</v>
      </c>
      <c r="E17684">
        <v>2024</v>
      </c>
      <c r="F17684" t="s">
        <v>156</v>
      </c>
      <c r="G17684" t="s">
        <v>307</v>
      </c>
      <c r="H17684">
        <v>-147.85</v>
      </c>
      <c r="I17684" t="s">
        <v>577</v>
      </c>
      <c r="J17684" t="s">
        <v>14</v>
      </c>
      <c r="K17684" t="s">
        <v>390</v>
      </c>
    </row>
    <row r="17685" spans="1:11" hidden="1" x14ac:dyDescent="0.35">
      <c r="A17685" t="s">
        <v>569</v>
      </c>
      <c r="B17685" t="s">
        <v>84</v>
      </c>
      <c r="C17685" t="s">
        <v>329</v>
      </c>
      <c r="D17685" t="s">
        <v>78</v>
      </c>
      <c r="E17685">
        <v>2024</v>
      </c>
      <c r="F17685" t="s">
        <v>156</v>
      </c>
      <c r="G17685" t="s">
        <v>307</v>
      </c>
      <c r="H17685">
        <v>-450.14</v>
      </c>
      <c r="I17685" t="s">
        <v>577</v>
      </c>
      <c r="J17685" t="s">
        <v>347</v>
      </c>
      <c r="K17685" t="s">
        <v>390</v>
      </c>
    </row>
    <row r="17686" spans="1:11" hidden="1" x14ac:dyDescent="0.35">
      <c r="A17686" t="s">
        <v>569</v>
      </c>
      <c r="B17686" t="s">
        <v>84</v>
      </c>
      <c r="C17686" t="s">
        <v>329</v>
      </c>
      <c r="D17686" t="s">
        <v>78</v>
      </c>
      <c r="E17686">
        <v>2024</v>
      </c>
      <c r="F17686" t="s">
        <v>156</v>
      </c>
      <c r="G17686" t="s">
        <v>307</v>
      </c>
      <c r="H17686">
        <v>-16.18</v>
      </c>
      <c r="I17686" t="s">
        <v>577</v>
      </c>
      <c r="J17686" t="s">
        <v>14</v>
      </c>
      <c r="K17686" t="s">
        <v>390</v>
      </c>
    </row>
    <row r="17687" spans="1:11" hidden="1" x14ac:dyDescent="0.35">
      <c r="A17687" t="s">
        <v>569</v>
      </c>
      <c r="B17687" t="s">
        <v>84</v>
      </c>
      <c r="C17687" t="s">
        <v>329</v>
      </c>
      <c r="D17687" t="s">
        <v>78</v>
      </c>
      <c r="E17687">
        <v>2024</v>
      </c>
      <c r="F17687" t="s">
        <v>156</v>
      </c>
      <c r="G17687" t="s">
        <v>307</v>
      </c>
      <c r="H17687">
        <v>-49.24</v>
      </c>
      <c r="I17687" t="s">
        <v>577</v>
      </c>
      <c r="J17687" t="s">
        <v>347</v>
      </c>
      <c r="K17687" t="s">
        <v>390</v>
      </c>
    </row>
    <row r="17688" spans="1:11" hidden="1" x14ac:dyDescent="0.35">
      <c r="A17688" t="s">
        <v>569</v>
      </c>
      <c r="B17688" t="s">
        <v>84</v>
      </c>
      <c r="C17688" t="s">
        <v>327</v>
      </c>
      <c r="D17688" t="s">
        <v>78</v>
      </c>
      <c r="E17688">
        <v>2024</v>
      </c>
      <c r="F17688" t="s">
        <v>500</v>
      </c>
      <c r="G17688" t="s">
        <v>311</v>
      </c>
      <c r="H17688">
        <v>-246.19</v>
      </c>
      <c r="I17688" t="s">
        <v>577</v>
      </c>
      <c r="J17688" t="s">
        <v>14</v>
      </c>
      <c r="K17688" t="s">
        <v>389</v>
      </c>
    </row>
    <row r="17689" spans="1:11" hidden="1" x14ac:dyDescent="0.35">
      <c r="A17689" t="s">
        <v>569</v>
      </c>
      <c r="B17689" t="s">
        <v>84</v>
      </c>
      <c r="C17689" t="s">
        <v>327</v>
      </c>
      <c r="D17689" t="s">
        <v>78</v>
      </c>
      <c r="E17689">
        <v>2024</v>
      </c>
      <c r="F17689" t="s">
        <v>500</v>
      </c>
      <c r="G17689" t="s">
        <v>311</v>
      </c>
      <c r="H17689">
        <v>-177.89</v>
      </c>
      <c r="I17689" t="s">
        <v>577</v>
      </c>
      <c r="J17689" t="s">
        <v>347</v>
      </c>
      <c r="K17689" t="s">
        <v>389</v>
      </c>
    </row>
    <row r="17690" spans="1:11" hidden="1" x14ac:dyDescent="0.35">
      <c r="A17690" t="s">
        <v>569</v>
      </c>
      <c r="B17690" t="s">
        <v>84</v>
      </c>
      <c r="C17690" t="s">
        <v>327</v>
      </c>
      <c r="D17690" t="s">
        <v>78</v>
      </c>
      <c r="E17690">
        <v>2024</v>
      </c>
      <c r="F17690" t="s">
        <v>500</v>
      </c>
      <c r="G17690" t="s">
        <v>311</v>
      </c>
      <c r="H17690">
        <v>-18.940000000000001</v>
      </c>
      <c r="I17690" t="s">
        <v>577</v>
      </c>
      <c r="J17690" t="s">
        <v>14</v>
      </c>
      <c r="K17690" t="s">
        <v>389</v>
      </c>
    </row>
    <row r="17691" spans="1:11" hidden="1" x14ac:dyDescent="0.35">
      <c r="A17691" t="s">
        <v>569</v>
      </c>
      <c r="B17691" t="s">
        <v>84</v>
      </c>
      <c r="C17691" t="s">
        <v>327</v>
      </c>
      <c r="D17691" t="s">
        <v>78</v>
      </c>
      <c r="E17691">
        <v>2024</v>
      </c>
      <c r="F17691" t="s">
        <v>500</v>
      </c>
      <c r="G17691" t="s">
        <v>311</v>
      </c>
      <c r="H17691">
        <v>-13.68</v>
      </c>
      <c r="I17691" t="s">
        <v>577</v>
      </c>
      <c r="J17691" t="s">
        <v>347</v>
      </c>
      <c r="K17691" t="s">
        <v>389</v>
      </c>
    </row>
    <row r="17692" spans="1:11" hidden="1" x14ac:dyDescent="0.35">
      <c r="A17692" t="s">
        <v>569</v>
      </c>
      <c r="B17692" t="s">
        <v>84</v>
      </c>
      <c r="C17692" t="s">
        <v>327</v>
      </c>
      <c r="D17692" t="s">
        <v>78</v>
      </c>
      <c r="E17692">
        <v>2024</v>
      </c>
      <c r="F17692" t="s">
        <v>500</v>
      </c>
      <c r="G17692" t="s">
        <v>311</v>
      </c>
      <c r="H17692">
        <v>-407.17</v>
      </c>
      <c r="I17692" t="s">
        <v>577</v>
      </c>
      <c r="J17692" t="s">
        <v>14</v>
      </c>
      <c r="K17692" t="s">
        <v>389</v>
      </c>
    </row>
    <row r="17693" spans="1:11" hidden="1" x14ac:dyDescent="0.35">
      <c r="A17693" t="s">
        <v>569</v>
      </c>
      <c r="B17693" t="s">
        <v>84</v>
      </c>
      <c r="C17693" t="s">
        <v>327</v>
      </c>
      <c r="D17693" t="s">
        <v>78</v>
      </c>
      <c r="E17693">
        <v>2024</v>
      </c>
      <c r="F17693" t="s">
        <v>500</v>
      </c>
      <c r="G17693" t="s">
        <v>311</v>
      </c>
      <c r="H17693">
        <v>-294.20999999999998</v>
      </c>
      <c r="I17693" t="s">
        <v>577</v>
      </c>
      <c r="J17693" t="s">
        <v>347</v>
      </c>
      <c r="K17693" t="s">
        <v>389</v>
      </c>
    </row>
    <row r="17694" spans="1:11" hidden="1" x14ac:dyDescent="0.35">
      <c r="A17694" t="s">
        <v>569</v>
      </c>
      <c r="B17694" t="s">
        <v>84</v>
      </c>
      <c r="C17694" t="s">
        <v>327</v>
      </c>
      <c r="D17694" t="s">
        <v>78</v>
      </c>
      <c r="E17694">
        <v>2024</v>
      </c>
      <c r="F17694" t="s">
        <v>500</v>
      </c>
      <c r="G17694" t="s">
        <v>311</v>
      </c>
      <c r="H17694">
        <v>-23.67</v>
      </c>
      <c r="I17694" t="s">
        <v>577</v>
      </c>
      <c r="J17694" t="s">
        <v>14</v>
      </c>
      <c r="K17694" t="s">
        <v>389</v>
      </c>
    </row>
    <row r="17695" spans="1:11" hidden="1" x14ac:dyDescent="0.35">
      <c r="A17695" t="s">
        <v>569</v>
      </c>
      <c r="B17695" t="s">
        <v>84</v>
      </c>
      <c r="C17695" t="s">
        <v>327</v>
      </c>
      <c r="D17695" t="s">
        <v>78</v>
      </c>
      <c r="E17695">
        <v>2024</v>
      </c>
      <c r="F17695" t="s">
        <v>500</v>
      </c>
      <c r="G17695" t="s">
        <v>311</v>
      </c>
      <c r="H17695">
        <v>-17.11</v>
      </c>
      <c r="I17695" t="s">
        <v>577</v>
      </c>
      <c r="J17695" t="s">
        <v>347</v>
      </c>
      <c r="K17695" t="s">
        <v>389</v>
      </c>
    </row>
    <row r="17696" spans="1:11" hidden="1" x14ac:dyDescent="0.35">
      <c r="A17696" t="s">
        <v>569</v>
      </c>
      <c r="B17696" t="s">
        <v>84</v>
      </c>
      <c r="C17696" t="s">
        <v>327</v>
      </c>
      <c r="D17696" t="s">
        <v>78</v>
      </c>
      <c r="E17696">
        <v>2024</v>
      </c>
      <c r="F17696" t="s">
        <v>506</v>
      </c>
      <c r="G17696" t="s">
        <v>309</v>
      </c>
      <c r="H17696">
        <v>-0.75</v>
      </c>
      <c r="I17696" t="s">
        <v>577</v>
      </c>
      <c r="J17696" t="s">
        <v>14</v>
      </c>
      <c r="K17696" t="s">
        <v>389</v>
      </c>
    </row>
    <row r="17697" spans="1:11" hidden="1" x14ac:dyDescent="0.35">
      <c r="A17697" t="s">
        <v>569</v>
      </c>
      <c r="B17697" t="s">
        <v>84</v>
      </c>
      <c r="C17697" t="s">
        <v>327</v>
      </c>
      <c r="D17697" t="s">
        <v>78</v>
      </c>
      <c r="E17697">
        <v>2024</v>
      </c>
      <c r="F17697" t="s">
        <v>506</v>
      </c>
      <c r="G17697" t="s">
        <v>309</v>
      </c>
      <c r="H17697">
        <v>-46.13</v>
      </c>
      <c r="I17697" t="s">
        <v>577</v>
      </c>
      <c r="J17697" t="s">
        <v>347</v>
      </c>
      <c r="K17697" t="s">
        <v>389</v>
      </c>
    </row>
    <row r="17698" spans="1:11" hidden="1" x14ac:dyDescent="0.35">
      <c r="A17698" t="s">
        <v>569</v>
      </c>
      <c r="B17698" t="s">
        <v>84</v>
      </c>
      <c r="C17698" t="s">
        <v>327</v>
      </c>
      <c r="D17698" t="s">
        <v>78</v>
      </c>
      <c r="E17698">
        <v>2024</v>
      </c>
      <c r="F17698" t="s">
        <v>506</v>
      </c>
      <c r="G17698" t="s">
        <v>309</v>
      </c>
      <c r="H17698">
        <v>-0.06</v>
      </c>
      <c r="I17698" t="s">
        <v>577</v>
      </c>
      <c r="J17698" t="s">
        <v>14</v>
      </c>
      <c r="K17698" t="s">
        <v>389</v>
      </c>
    </row>
    <row r="17699" spans="1:11" hidden="1" x14ac:dyDescent="0.35">
      <c r="A17699" t="s">
        <v>569</v>
      </c>
      <c r="B17699" t="s">
        <v>84</v>
      </c>
      <c r="C17699" t="s">
        <v>327</v>
      </c>
      <c r="D17699" t="s">
        <v>78</v>
      </c>
      <c r="E17699">
        <v>2024</v>
      </c>
      <c r="F17699" t="s">
        <v>506</v>
      </c>
      <c r="G17699" t="s">
        <v>309</v>
      </c>
      <c r="H17699">
        <v>-3.55</v>
      </c>
      <c r="I17699" t="s">
        <v>577</v>
      </c>
      <c r="J17699" t="s">
        <v>347</v>
      </c>
      <c r="K17699" t="s">
        <v>389</v>
      </c>
    </row>
    <row r="17700" spans="1:11" hidden="1" x14ac:dyDescent="0.35">
      <c r="A17700" t="s">
        <v>569</v>
      </c>
      <c r="B17700" t="s">
        <v>84</v>
      </c>
      <c r="C17700" t="s">
        <v>327</v>
      </c>
      <c r="D17700" t="s">
        <v>78</v>
      </c>
      <c r="E17700">
        <v>2024</v>
      </c>
      <c r="F17700" t="s">
        <v>506</v>
      </c>
      <c r="G17700" t="s">
        <v>309</v>
      </c>
      <c r="H17700">
        <v>-1.23</v>
      </c>
      <c r="I17700" t="s">
        <v>577</v>
      </c>
      <c r="J17700" t="s">
        <v>14</v>
      </c>
      <c r="K17700" t="s">
        <v>389</v>
      </c>
    </row>
    <row r="17701" spans="1:11" hidden="1" x14ac:dyDescent="0.35">
      <c r="A17701" t="s">
        <v>569</v>
      </c>
      <c r="B17701" t="s">
        <v>84</v>
      </c>
      <c r="C17701" t="s">
        <v>327</v>
      </c>
      <c r="D17701" t="s">
        <v>78</v>
      </c>
      <c r="E17701">
        <v>2024</v>
      </c>
      <c r="F17701" t="s">
        <v>506</v>
      </c>
      <c r="G17701" t="s">
        <v>309</v>
      </c>
      <c r="H17701">
        <v>-76.28</v>
      </c>
      <c r="I17701" t="s">
        <v>577</v>
      </c>
      <c r="J17701" t="s">
        <v>347</v>
      </c>
      <c r="K17701" t="s">
        <v>389</v>
      </c>
    </row>
    <row r="17702" spans="1:11" hidden="1" x14ac:dyDescent="0.35">
      <c r="A17702" t="s">
        <v>569</v>
      </c>
      <c r="B17702" t="s">
        <v>84</v>
      </c>
      <c r="C17702" t="s">
        <v>327</v>
      </c>
      <c r="D17702" t="s">
        <v>78</v>
      </c>
      <c r="E17702">
        <v>2024</v>
      </c>
      <c r="F17702" t="s">
        <v>506</v>
      </c>
      <c r="G17702" t="s">
        <v>309</v>
      </c>
      <c r="H17702">
        <v>-7.0000000000000007E-2</v>
      </c>
      <c r="I17702" t="s">
        <v>577</v>
      </c>
      <c r="J17702" t="s">
        <v>14</v>
      </c>
      <c r="K17702" t="s">
        <v>389</v>
      </c>
    </row>
    <row r="17703" spans="1:11" hidden="1" x14ac:dyDescent="0.35">
      <c r="A17703" t="s">
        <v>569</v>
      </c>
      <c r="B17703" t="s">
        <v>84</v>
      </c>
      <c r="C17703" t="s">
        <v>327</v>
      </c>
      <c r="D17703" t="s">
        <v>78</v>
      </c>
      <c r="E17703">
        <v>2024</v>
      </c>
      <c r="F17703" t="s">
        <v>506</v>
      </c>
      <c r="G17703" t="s">
        <v>309</v>
      </c>
      <c r="H17703">
        <v>-4.4400000000000004</v>
      </c>
      <c r="I17703" t="s">
        <v>577</v>
      </c>
      <c r="J17703" t="s">
        <v>347</v>
      </c>
      <c r="K17703" t="s">
        <v>389</v>
      </c>
    </row>
    <row r="17704" spans="1:11" hidden="1" x14ac:dyDescent="0.35">
      <c r="A17704" t="s">
        <v>569</v>
      </c>
      <c r="B17704" t="s">
        <v>84</v>
      </c>
      <c r="C17704" t="s">
        <v>327</v>
      </c>
      <c r="D17704" t="s">
        <v>78</v>
      </c>
      <c r="E17704">
        <v>2024</v>
      </c>
      <c r="F17704" t="s">
        <v>71</v>
      </c>
      <c r="G17704" t="s">
        <v>310</v>
      </c>
      <c r="H17704">
        <v>-0.9</v>
      </c>
      <c r="I17704" t="s">
        <v>577</v>
      </c>
      <c r="J17704" t="s">
        <v>347</v>
      </c>
      <c r="K17704" t="s">
        <v>389</v>
      </c>
    </row>
    <row r="17705" spans="1:11" hidden="1" x14ac:dyDescent="0.35">
      <c r="A17705" t="s">
        <v>569</v>
      </c>
      <c r="B17705" t="s">
        <v>84</v>
      </c>
      <c r="C17705" t="s">
        <v>327</v>
      </c>
      <c r="D17705" t="s">
        <v>78</v>
      </c>
      <c r="E17705">
        <v>2024</v>
      </c>
      <c r="F17705" t="s">
        <v>71</v>
      </c>
      <c r="G17705" t="s">
        <v>310</v>
      </c>
      <c r="H17705">
        <v>-7.0000000000000007E-2</v>
      </c>
      <c r="I17705" t="s">
        <v>577</v>
      </c>
      <c r="J17705" t="s">
        <v>347</v>
      </c>
      <c r="K17705" t="s">
        <v>389</v>
      </c>
    </row>
    <row r="17706" spans="1:11" hidden="1" x14ac:dyDescent="0.35">
      <c r="A17706" t="s">
        <v>569</v>
      </c>
      <c r="B17706" t="s">
        <v>84</v>
      </c>
      <c r="C17706" t="s">
        <v>327</v>
      </c>
      <c r="D17706" t="s">
        <v>78</v>
      </c>
      <c r="E17706">
        <v>2024</v>
      </c>
      <c r="F17706" t="s">
        <v>71</v>
      </c>
      <c r="G17706" t="s">
        <v>310</v>
      </c>
      <c r="H17706">
        <v>-1.5</v>
      </c>
      <c r="I17706" t="s">
        <v>577</v>
      </c>
      <c r="J17706" t="s">
        <v>347</v>
      </c>
      <c r="K17706" t="s">
        <v>389</v>
      </c>
    </row>
    <row r="17707" spans="1:11" hidden="1" x14ac:dyDescent="0.35">
      <c r="A17707" t="s">
        <v>569</v>
      </c>
      <c r="B17707" t="s">
        <v>84</v>
      </c>
      <c r="C17707" t="s">
        <v>327</v>
      </c>
      <c r="D17707" t="s">
        <v>78</v>
      </c>
      <c r="E17707">
        <v>2024</v>
      </c>
      <c r="F17707" t="s">
        <v>71</v>
      </c>
      <c r="G17707" t="s">
        <v>310</v>
      </c>
      <c r="H17707">
        <v>-0.09</v>
      </c>
      <c r="I17707" t="s">
        <v>577</v>
      </c>
      <c r="J17707" t="s">
        <v>347</v>
      </c>
      <c r="K17707" t="s">
        <v>389</v>
      </c>
    </row>
    <row r="17708" spans="1:11" hidden="1" x14ac:dyDescent="0.35">
      <c r="A17708" t="s">
        <v>569</v>
      </c>
      <c r="B17708" t="s">
        <v>84</v>
      </c>
      <c r="C17708" t="s">
        <v>327</v>
      </c>
      <c r="D17708" t="s">
        <v>78</v>
      </c>
      <c r="E17708">
        <v>2024</v>
      </c>
      <c r="F17708" t="s">
        <v>148</v>
      </c>
      <c r="G17708" t="s">
        <v>308</v>
      </c>
      <c r="H17708">
        <v>-0.89</v>
      </c>
      <c r="I17708" t="s">
        <v>577</v>
      </c>
      <c r="J17708" t="s">
        <v>347</v>
      </c>
      <c r="K17708" t="s">
        <v>389</v>
      </c>
    </row>
    <row r="17709" spans="1:11" hidden="1" x14ac:dyDescent="0.35">
      <c r="A17709" t="s">
        <v>569</v>
      </c>
      <c r="B17709" t="s">
        <v>84</v>
      </c>
      <c r="C17709" t="s">
        <v>327</v>
      </c>
      <c r="D17709" t="s">
        <v>78</v>
      </c>
      <c r="E17709">
        <v>2024</v>
      </c>
      <c r="F17709" t="s">
        <v>148</v>
      </c>
      <c r="G17709" t="s">
        <v>308</v>
      </c>
      <c r="H17709">
        <v>-7.0000000000000007E-2</v>
      </c>
      <c r="I17709" t="s">
        <v>577</v>
      </c>
      <c r="J17709" t="s">
        <v>347</v>
      </c>
      <c r="K17709" t="s">
        <v>389</v>
      </c>
    </row>
    <row r="17710" spans="1:11" hidden="1" x14ac:dyDescent="0.35">
      <c r="A17710" t="s">
        <v>569</v>
      </c>
      <c r="B17710" t="s">
        <v>84</v>
      </c>
      <c r="C17710" t="s">
        <v>327</v>
      </c>
      <c r="D17710" t="s">
        <v>78</v>
      </c>
      <c r="E17710">
        <v>2024</v>
      </c>
      <c r="F17710" t="s">
        <v>148</v>
      </c>
      <c r="G17710" t="s">
        <v>308</v>
      </c>
      <c r="H17710">
        <v>-1.47</v>
      </c>
      <c r="I17710" t="s">
        <v>577</v>
      </c>
      <c r="J17710" t="s">
        <v>347</v>
      </c>
      <c r="K17710" t="s">
        <v>389</v>
      </c>
    </row>
    <row r="17711" spans="1:11" hidden="1" x14ac:dyDescent="0.35">
      <c r="A17711" t="s">
        <v>569</v>
      </c>
      <c r="B17711" t="s">
        <v>84</v>
      </c>
      <c r="C17711" t="s">
        <v>327</v>
      </c>
      <c r="D17711" t="s">
        <v>78</v>
      </c>
      <c r="E17711">
        <v>2024</v>
      </c>
      <c r="F17711" t="s">
        <v>148</v>
      </c>
      <c r="G17711" t="s">
        <v>308</v>
      </c>
      <c r="H17711">
        <v>-0.09</v>
      </c>
      <c r="I17711" t="s">
        <v>577</v>
      </c>
      <c r="J17711" t="s">
        <v>347</v>
      </c>
      <c r="K17711" t="s">
        <v>389</v>
      </c>
    </row>
    <row r="17712" spans="1:11" hidden="1" x14ac:dyDescent="0.35">
      <c r="A17712" t="s">
        <v>569</v>
      </c>
      <c r="B17712" t="s">
        <v>84</v>
      </c>
      <c r="C17712" t="s">
        <v>327</v>
      </c>
      <c r="D17712" t="s">
        <v>78</v>
      </c>
      <c r="E17712">
        <v>2024</v>
      </c>
      <c r="F17712" t="s">
        <v>156</v>
      </c>
      <c r="G17712" t="s">
        <v>307</v>
      </c>
      <c r="H17712">
        <v>-4.6900000000000004</v>
      </c>
      <c r="I17712" t="s">
        <v>577</v>
      </c>
      <c r="J17712" t="s">
        <v>14</v>
      </c>
      <c r="K17712" t="s">
        <v>389</v>
      </c>
    </row>
    <row r="17713" spans="1:11" hidden="1" x14ac:dyDescent="0.35">
      <c r="A17713" t="s">
        <v>569</v>
      </c>
      <c r="B17713" t="s">
        <v>84</v>
      </c>
      <c r="C17713" t="s">
        <v>327</v>
      </c>
      <c r="D17713" t="s">
        <v>78</v>
      </c>
      <c r="E17713">
        <v>2024</v>
      </c>
      <c r="F17713" t="s">
        <v>156</v>
      </c>
      <c r="G17713" t="s">
        <v>307</v>
      </c>
      <c r="H17713">
        <v>-24.7</v>
      </c>
      <c r="I17713" t="s">
        <v>577</v>
      </c>
      <c r="J17713" t="s">
        <v>347</v>
      </c>
      <c r="K17713" t="s">
        <v>389</v>
      </c>
    </row>
    <row r="17714" spans="1:11" hidden="1" x14ac:dyDescent="0.35">
      <c r="A17714" t="s">
        <v>569</v>
      </c>
      <c r="B17714" t="s">
        <v>84</v>
      </c>
      <c r="C17714" t="s">
        <v>327</v>
      </c>
      <c r="D17714" t="s">
        <v>78</v>
      </c>
      <c r="E17714">
        <v>2024</v>
      </c>
      <c r="F17714" t="s">
        <v>156</v>
      </c>
      <c r="G17714" t="s">
        <v>307</v>
      </c>
      <c r="H17714">
        <v>-0.36</v>
      </c>
      <c r="I17714" t="s">
        <v>577</v>
      </c>
      <c r="J17714" t="s">
        <v>14</v>
      </c>
      <c r="K17714" t="s">
        <v>389</v>
      </c>
    </row>
    <row r="17715" spans="1:11" hidden="1" x14ac:dyDescent="0.35">
      <c r="A17715" t="s">
        <v>569</v>
      </c>
      <c r="B17715" t="s">
        <v>84</v>
      </c>
      <c r="C17715" t="s">
        <v>327</v>
      </c>
      <c r="D17715" t="s">
        <v>78</v>
      </c>
      <c r="E17715">
        <v>2024</v>
      </c>
      <c r="F17715" t="s">
        <v>156</v>
      </c>
      <c r="G17715" t="s">
        <v>307</v>
      </c>
      <c r="H17715">
        <v>-1.9</v>
      </c>
      <c r="I17715" t="s">
        <v>577</v>
      </c>
      <c r="J17715" t="s">
        <v>347</v>
      </c>
      <c r="K17715" t="s">
        <v>389</v>
      </c>
    </row>
    <row r="17716" spans="1:11" hidden="1" x14ac:dyDescent="0.35">
      <c r="A17716" t="s">
        <v>569</v>
      </c>
      <c r="B17716" t="s">
        <v>84</v>
      </c>
      <c r="C17716" t="s">
        <v>327</v>
      </c>
      <c r="D17716" t="s">
        <v>78</v>
      </c>
      <c r="E17716">
        <v>2024</v>
      </c>
      <c r="F17716" t="s">
        <v>156</v>
      </c>
      <c r="G17716" t="s">
        <v>307</v>
      </c>
      <c r="H17716">
        <v>-7.76</v>
      </c>
      <c r="I17716" t="s">
        <v>577</v>
      </c>
      <c r="J17716" t="s">
        <v>14</v>
      </c>
      <c r="K17716" t="s">
        <v>389</v>
      </c>
    </row>
    <row r="17717" spans="1:11" hidden="1" x14ac:dyDescent="0.35">
      <c r="A17717" t="s">
        <v>569</v>
      </c>
      <c r="B17717" t="s">
        <v>84</v>
      </c>
      <c r="C17717" t="s">
        <v>327</v>
      </c>
      <c r="D17717" t="s">
        <v>78</v>
      </c>
      <c r="E17717">
        <v>2024</v>
      </c>
      <c r="F17717" t="s">
        <v>156</v>
      </c>
      <c r="G17717" t="s">
        <v>307</v>
      </c>
      <c r="H17717">
        <v>-40.85</v>
      </c>
      <c r="I17717" t="s">
        <v>577</v>
      </c>
      <c r="J17717" t="s">
        <v>347</v>
      </c>
      <c r="K17717" t="s">
        <v>389</v>
      </c>
    </row>
    <row r="17718" spans="1:11" hidden="1" x14ac:dyDescent="0.35">
      <c r="A17718" t="s">
        <v>569</v>
      </c>
      <c r="B17718" t="s">
        <v>84</v>
      </c>
      <c r="C17718" t="s">
        <v>327</v>
      </c>
      <c r="D17718" t="s">
        <v>78</v>
      </c>
      <c r="E17718">
        <v>2024</v>
      </c>
      <c r="F17718" t="s">
        <v>156</v>
      </c>
      <c r="G17718" t="s">
        <v>307</v>
      </c>
      <c r="H17718">
        <v>-0.45</v>
      </c>
      <c r="I17718" t="s">
        <v>577</v>
      </c>
      <c r="J17718" t="s">
        <v>14</v>
      </c>
      <c r="K17718" t="s">
        <v>389</v>
      </c>
    </row>
    <row r="17719" spans="1:11" hidden="1" x14ac:dyDescent="0.35">
      <c r="A17719" t="s">
        <v>569</v>
      </c>
      <c r="B17719" t="s">
        <v>84</v>
      </c>
      <c r="C17719" t="s">
        <v>327</v>
      </c>
      <c r="D17719" t="s">
        <v>78</v>
      </c>
      <c r="E17719">
        <v>2024</v>
      </c>
      <c r="F17719" t="s">
        <v>156</v>
      </c>
      <c r="G17719" t="s">
        <v>307</v>
      </c>
      <c r="H17719">
        <v>-2.37</v>
      </c>
      <c r="I17719" t="s">
        <v>577</v>
      </c>
      <c r="J17719" t="s">
        <v>347</v>
      </c>
      <c r="K17719" t="s">
        <v>389</v>
      </c>
    </row>
    <row r="17720" spans="1:11" hidden="1" x14ac:dyDescent="0.35">
      <c r="A17720" t="s">
        <v>569</v>
      </c>
      <c r="B17720" t="s">
        <v>84</v>
      </c>
      <c r="C17720" t="s">
        <v>330</v>
      </c>
      <c r="D17720" t="s">
        <v>78</v>
      </c>
      <c r="E17720">
        <v>2024</v>
      </c>
      <c r="F17720" t="s">
        <v>500</v>
      </c>
      <c r="G17720" t="s">
        <v>311</v>
      </c>
      <c r="H17720">
        <v>-915.12</v>
      </c>
      <c r="I17720" t="s">
        <v>577</v>
      </c>
      <c r="J17720" t="s">
        <v>14</v>
      </c>
      <c r="K17720" t="s">
        <v>392</v>
      </c>
    </row>
    <row r="17721" spans="1:11" hidden="1" x14ac:dyDescent="0.35">
      <c r="A17721" t="s">
        <v>569</v>
      </c>
      <c r="B17721" t="s">
        <v>84</v>
      </c>
      <c r="C17721" t="s">
        <v>330</v>
      </c>
      <c r="D17721" t="s">
        <v>78</v>
      </c>
      <c r="E17721">
        <v>2024</v>
      </c>
      <c r="F17721" t="s">
        <v>500</v>
      </c>
      <c r="G17721" t="s">
        <v>311</v>
      </c>
      <c r="H17721">
        <v>-651.80999999999995</v>
      </c>
      <c r="I17721" t="s">
        <v>577</v>
      </c>
      <c r="J17721" t="s">
        <v>347</v>
      </c>
      <c r="K17721" t="s">
        <v>392</v>
      </c>
    </row>
    <row r="17722" spans="1:11" hidden="1" x14ac:dyDescent="0.35">
      <c r="A17722" t="s">
        <v>569</v>
      </c>
      <c r="B17722" t="s">
        <v>84</v>
      </c>
      <c r="C17722" t="s">
        <v>330</v>
      </c>
      <c r="D17722" t="s">
        <v>78</v>
      </c>
      <c r="E17722">
        <v>2024</v>
      </c>
      <c r="F17722" t="s">
        <v>500</v>
      </c>
      <c r="G17722" t="s">
        <v>311</v>
      </c>
      <c r="H17722">
        <v>-717.56</v>
      </c>
      <c r="I17722" t="s">
        <v>577</v>
      </c>
      <c r="J17722" t="s">
        <v>14</v>
      </c>
      <c r="K17722" t="s">
        <v>392</v>
      </c>
    </row>
    <row r="17723" spans="1:11" hidden="1" x14ac:dyDescent="0.35">
      <c r="A17723" t="s">
        <v>569</v>
      </c>
      <c r="B17723" t="s">
        <v>84</v>
      </c>
      <c r="C17723" t="s">
        <v>330</v>
      </c>
      <c r="D17723" t="s">
        <v>78</v>
      </c>
      <c r="E17723">
        <v>2024</v>
      </c>
      <c r="F17723" t="s">
        <v>500</v>
      </c>
      <c r="G17723" t="s">
        <v>311</v>
      </c>
      <c r="H17723">
        <v>-511.09</v>
      </c>
      <c r="I17723" t="s">
        <v>577</v>
      </c>
      <c r="J17723" t="s">
        <v>347</v>
      </c>
      <c r="K17723" t="s">
        <v>392</v>
      </c>
    </row>
    <row r="17724" spans="1:11" hidden="1" x14ac:dyDescent="0.35">
      <c r="A17724" t="s">
        <v>569</v>
      </c>
      <c r="B17724" t="s">
        <v>84</v>
      </c>
      <c r="C17724" t="s">
        <v>330</v>
      </c>
      <c r="D17724" t="s">
        <v>78</v>
      </c>
      <c r="E17724">
        <v>2024</v>
      </c>
      <c r="F17724" t="s">
        <v>500</v>
      </c>
      <c r="G17724" t="s">
        <v>311</v>
      </c>
      <c r="H17724">
        <v>-2.95</v>
      </c>
      <c r="I17724" t="s">
        <v>577</v>
      </c>
      <c r="J17724" t="s">
        <v>14</v>
      </c>
      <c r="K17724" t="s">
        <v>392</v>
      </c>
    </row>
    <row r="17725" spans="1:11" hidden="1" x14ac:dyDescent="0.35">
      <c r="A17725" t="s">
        <v>569</v>
      </c>
      <c r="B17725" t="s">
        <v>84</v>
      </c>
      <c r="C17725" t="s">
        <v>330</v>
      </c>
      <c r="D17725" t="s">
        <v>78</v>
      </c>
      <c r="E17725">
        <v>2024</v>
      </c>
      <c r="F17725" t="s">
        <v>500</v>
      </c>
      <c r="G17725" t="s">
        <v>311</v>
      </c>
      <c r="H17725">
        <v>-2.1</v>
      </c>
      <c r="I17725" t="s">
        <v>577</v>
      </c>
      <c r="J17725" t="s">
        <v>347</v>
      </c>
      <c r="K17725" t="s">
        <v>392</v>
      </c>
    </row>
    <row r="17726" spans="1:11" hidden="1" x14ac:dyDescent="0.35">
      <c r="A17726" t="s">
        <v>569</v>
      </c>
      <c r="B17726" t="s">
        <v>84</v>
      </c>
      <c r="C17726" t="s">
        <v>330</v>
      </c>
      <c r="D17726" t="s">
        <v>78</v>
      </c>
      <c r="E17726">
        <v>2024</v>
      </c>
      <c r="F17726" t="s">
        <v>500</v>
      </c>
      <c r="G17726" t="s">
        <v>311</v>
      </c>
      <c r="H17726">
        <v>-429.55</v>
      </c>
      <c r="I17726" t="s">
        <v>577</v>
      </c>
      <c r="J17726" t="s">
        <v>14</v>
      </c>
      <c r="K17726" t="s">
        <v>392</v>
      </c>
    </row>
    <row r="17727" spans="1:11" hidden="1" x14ac:dyDescent="0.35">
      <c r="A17727" t="s">
        <v>569</v>
      </c>
      <c r="B17727" t="s">
        <v>84</v>
      </c>
      <c r="C17727" t="s">
        <v>330</v>
      </c>
      <c r="D17727" t="s">
        <v>78</v>
      </c>
      <c r="E17727">
        <v>2024</v>
      </c>
      <c r="F17727" t="s">
        <v>500</v>
      </c>
      <c r="G17727" t="s">
        <v>311</v>
      </c>
      <c r="H17727">
        <v>-305.95</v>
      </c>
      <c r="I17727" t="s">
        <v>577</v>
      </c>
      <c r="J17727" t="s">
        <v>347</v>
      </c>
      <c r="K17727" t="s">
        <v>392</v>
      </c>
    </row>
    <row r="17728" spans="1:11" hidden="1" x14ac:dyDescent="0.35">
      <c r="A17728" t="s">
        <v>569</v>
      </c>
      <c r="B17728" t="s">
        <v>84</v>
      </c>
      <c r="C17728" t="s">
        <v>330</v>
      </c>
      <c r="D17728" t="s">
        <v>78</v>
      </c>
      <c r="E17728">
        <v>2024</v>
      </c>
      <c r="F17728" t="s">
        <v>500</v>
      </c>
      <c r="G17728" t="s">
        <v>311</v>
      </c>
      <c r="H17728">
        <v>-1168.24</v>
      </c>
      <c r="I17728" t="s">
        <v>577</v>
      </c>
      <c r="J17728" t="s">
        <v>14</v>
      </c>
      <c r="K17728" t="s">
        <v>392</v>
      </c>
    </row>
    <row r="17729" spans="1:11" hidden="1" x14ac:dyDescent="0.35">
      <c r="A17729" t="s">
        <v>569</v>
      </c>
      <c r="B17729" t="s">
        <v>84</v>
      </c>
      <c r="C17729" t="s">
        <v>330</v>
      </c>
      <c r="D17729" t="s">
        <v>78</v>
      </c>
      <c r="E17729">
        <v>2024</v>
      </c>
      <c r="F17729" t="s">
        <v>500</v>
      </c>
      <c r="G17729" t="s">
        <v>311</v>
      </c>
      <c r="H17729">
        <v>-832.09</v>
      </c>
      <c r="I17729" t="s">
        <v>577</v>
      </c>
      <c r="J17729" t="s">
        <v>347</v>
      </c>
      <c r="K17729" t="s">
        <v>392</v>
      </c>
    </row>
    <row r="17730" spans="1:11" hidden="1" x14ac:dyDescent="0.35">
      <c r="A17730" t="s">
        <v>569</v>
      </c>
      <c r="B17730" t="s">
        <v>84</v>
      </c>
      <c r="C17730" t="s">
        <v>330</v>
      </c>
      <c r="D17730" t="s">
        <v>78</v>
      </c>
      <c r="E17730">
        <v>2024</v>
      </c>
      <c r="F17730" t="s">
        <v>500</v>
      </c>
      <c r="G17730" t="s">
        <v>311</v>
      </c>
      <c r="H17730">
        <v>-204.45</v>
      </c>
      <c r="I17730" t="s">
        <v>577</v>
      </c>
      <c r="J17730" t="s">
        <v>14</v>
      </c>
      <c r="K17730" t="s">
        <v>392</v>
      </c>
    </row>
    <row r="17731" spans="1:11" hidden="1" x14ac:dyDescent="0.35">
      <c r="A17731" t="s">
        <v>569</v>
      </c>
      <c r="B17731" t="s">
        <v>84</v>
      </c>
      <c r="C17731" t="s">
        <v>330</v>
      </c>
      <c r="D17731" t="s">
        <v>78</v>
      </c>
      <c r="E17731">
        <v>2024</v>
      </c>
      <c r="F17731" t="s">
        <v>500</v>
      </c>
      <c r="G17731" t="s">
        <v>311</v>
      </c>
      <c r="H17731">
        <v>-145.63</v>
      </c>
      <c r="I17731" t="s">
        <v>577</v>
      </c>
      <c r="J17731" t="s">
        <v>347</v>
      </c>
      <c r="K17731" t="s">
        <v>392</v>
      </c>
    </row>
    <row r="17732" spans="1:11" hidden="1" x14ac:dyDescent="0.35">
      <c r="A17732" t="s">
        <v>569</v>
      </c>
      <c r="B17732" t="s">
        <v>84</v>
      </c>
      <c r="C17732" t="s">
        <v>330</v>
      </c>
      <c r="D17732" t="s">
        <v>78</v>
      </c>
      <c r="E17732">
        <v>2024</v>
      </c>
      <c r="F17732" t="s">
        <v>500</v>
      </c>
      <c r="G17732" t="s">
        <v>311</v>
      </c>
      <c r="H17732">
        <v>-100.26</v>
      </c>
      <c r="I17732" t="s">
        <v>577</v>
      </c>
      <c r="J17732" t="s">
        <v>14</v>
      </c>
      <c r="K17732" t="s">
        <v>392</v>
      </c>
    </row>
    <row r="17733" spans="1:11" hidden="1" x14ac:dyDescent="0.35">
      <c r="A17733" t="s">
        <v>569</v>
      </c>
      <c r="B17733" t="s">
        <v>84</v>
      </c>
      <c r="C17733" t="s">
        <v>330</v>
      </c>
      <c r="D17733" t="s">
        <v>78</v>
      </c>
      <c r="E17733">
        <v>2024</v>
      </c>
      <c r="F17733" t="s">
        <v>500</v>
      </c>
      <c r="G17733" t="s">
        <v>311</v>
      </c>
      <c r="H17733">
        <v>-71.41</v>
      </c>
      <c r="I17733" t="s">
        <v>577</v>
      </c>
      <c r="J17733" t="s">
        <v>347</v>
      </c>
      <c r="K17733" t="s">
        <v>392</v>
      </c>
    </row>
    <row r="17734" spans="1:11" hidden="1" x14ac:dyDescent="0.35">
      <c r="A17734" t="s">
        <v>569</v>
      </c>
      <c r="B17734" t="s">
        <v>84</v>
      </c>
      <c r="C17734" t="s">
        <v>330</v>
      </c>
      <c r="D17734" t="s">
        <v>78</v>
      </c>
      <c r="E17734">
        <v>2024</v>
      </c>
      <c r="F17734" t="s">
        <v>506</v>
      </c>
      <c r="G17734" t="s">
        <v>309</v>
      </c>
      <c r="H17734">
        <v>-266.98</v>
      </c>
      <c r="I17734" t="s">
        <v>577</v>
      </c>
      <c r="J17734" t="s">
        <v>347</v>
      </c>
      <c r="K17734" t="s">
        <v>392</v>
      </c>
    </row>
    <row r="17735" spans="1:11" hidden="1" x14ac:dyDescent="0.35">
      <c r="A17735" t="s">
        <v>569</v>
      </c>
      <c r="B17735" t="s">
        <v>84</v>
      </c>
      <c r="C17735" t="s">
        <v>330</v>
      </c>
      <c r="D17735" t="s">
        <v>78</v>
      </c>
      <c r="E17735">
        <v>2024</v>
      </c>
      <c r="F17735" t="s">
        <v>506</v>
      </c>
      <c r="G17735" t="s">
        <v>309</v>
      </c>
      <c r="H17735">
        <v>-209.34</v>
      </c>
      <c r="I17735" t="s">
        <v>577</v>
      </c>
      <c r="J17735" t="s">
        <v>347</v>
      </c>
      <c r="K17735" t="s">
        <v>392</v>
      </c>
    </row>
    <row r="17736" spans="1:11" hidden="1" x14ac:dyDescent="0.35">
      <c r="A17736" t="s">
        <v>569</v>
      </c>
      <c r="B17736" t="s">
        <v>84</v>
      </c>
      <c r="C17736" t="s">
        <v>330</v>
      </c>
      <c r="D17736" t="s">
        <v>78</v>
      </c>
      <c r="E17736">
        <v>2024</v>
      </c>
      <c r="F17736" t="s">
        <v>506</v>
      </c>
      <c r="G17736" t="s">
        <v>309</v>
      </c>
      <c r="H17736">
        <v>-0.86</v>
      </c>
      <c r="I17736" t="s">
        <v>577</v>
      </c>
      <c r="J17736" t="s">
        <v>347</v>
      </c>
      <c r="K17736" t="s">
        <v>392</v>
      </c>
    </row>
    <row r="17737" spans="1:11" hidden="1" x14ac:dyDescent="0.35">
      <c r="A17737" t="s">
        <v>569</v>
      </c>
      <c r="B17737" t="s">
        <v>84</v>
      </c>
      <c r="C17737" t="s">
        <v>330</v>
      </c>
      <c r="D17737" t="s">
        <v>78</v>
      </c>
      <c r="E17737">
        <v>2024</v>
      </c>
      <c r="F17737" t="s">
        <v>506</v>
      </c>
      <c r="G17737" t="s">
        <v>309</v>
      </c>
      <c r="H17737">
        <v>-125.32</v>
      </c>
      <c r="I17737" t="s">
        <v>577</v>
      </c>
      <c r="J17737" t="s">
        <v>347</v>
      </c>
      <c r="K17737" t="s">
        <v>392</v>
      </c>
    </row>
    <row r="17738" spans="1:11" hidden="1" x14ac:dyDescent="0.35">
      <c r="A17738" t="s">
        <v>569</v>
      </c>
      <c r="B17738" t="s">
        <v>84</v>
      </c>
      <c r="C17738" t="s">
        <v>330</v>
      </c>
      <c r="D17738" t="s">
        <v>78</v>
      </c>
      <c r="E17738">
        <v>2024</v>
      </c>
      <c r="F17738" t="s">
        <v>506</v>
      </c>
      <c r="G17738" t="s">
        <v>309</v>
      </c>
      <c r="H17738">
        <v>-340.82</v>
      </c>
      <c r="I17738" t="s">
        <v>577</v>
      </c>
      <c r="J17738" t="s">
        <v>347</v>
      </c>
      <c r="K17738" t="s">
        <v>392</v>
      </c>
    </row>
    <row r="17739" spans="1:11" hidden="1" x14ac:dyDescent="0.35">
      <c r="A17739" t="s">
        <v>569</v>
      </c>
      <c r="B17739" t="s">
        <v>84</v>
      </c>
      <c r="C17739" t="s">
        <v>330</v>
      </c>
      <c r="D17739" t="s">
        <v>78</v>
      </c>
      <c r="E17739">
        <v>2024</v>
      </c>
      <c r="F17739" t="s">
        <v>506</v>
      </c>
      <c r="G17739" t="s">
        <v>309</v>
      </c>
      <c r="H17739">
        <v>-59.65</v>
      </c>
      <c r="I17739" t="s">
        <v>577</v>
      </c>
      <c r="J17739" t="s">
        <v>347</v>
      </c>
      <c r="K17739" t="s">
        <v>392</v>
      </c>
    </row>
    <row r="17740" spans="1:11" hidden="1" x14ac:dyDescent="0.35">
      <c r="A17740" t="s">
        <v>569</v>
      </c>
      <c r="B17740" t="s">
        <v>84</v>
      </c>
      <c r="C17740" t="s">
        <v>330</v>
      </c>
      <c r="D17740" t="s">
        <v>78</v>
      </c>
      <c r="E17740">
        <v>2024</v>
      </c>
      <c r="F17740" t="s">
        <v>506</v>
      </c>
      <c r="G17740" t="s">
        <v>309</v>
      </c>
      <c r="H17740">
        <v>-29.25</v>
      </c>
      <c r="I17740" t="s">
        <v>577</v>
      </c>
      <c r="J17740" t="s">
        <v>347</v>
      </c>
      <c r="K17740" t="s">
        <v>392</v>
      </c>
    </row>
    <row r="17741" spans="1:11" hidden="1" x14ac:dyDescent="0.35">
      <c r="A17741" t="s">
        <v>569</v>
      </c>
      <c r="B17741" t="s">
        <v>84</v>
      </c>
      <c r="C17741" t="s">
        <v>330</v>
      </c>
      <c r="D17741" t="s">
        <v>78</v>
      </c>
      <c r="E17741">
        <v>2024</v>
      </c>
      <c r="F17741" t="s">
        <v>71</v>
      </c>
      <c r="G17741" t="s">
        <v>310</v>
      </c>
      <c r="H17741">
        <v>-42.3</v>
      </c>
      <c r="I17741" t="s">
        <v>577</v>
      </c>
      <c r="J17741" t="s">
        <v>347</v>
      </c>
      <c r="K17741" t="s">
        <v>392</v>
      </c>
    </row>
    <row r="17742" spans="1:11" hidden="1" x14ac:dyDescent="0.35">
      <c r="A17742" t="s">
        <v>569</v>
      </c>
      <c r="B17742" t="s">
        <v>84</v>
      </c>
      <c r="C17742" t="s">
        <v>330</v>
      </c>
      <c r="D17742" t="s">
        <v>78</v>
      </c>
      <c r="E17742">
        <v>2024</v>
      </c>
      <c r="F17742" t="s">
        <v>71</v>
      </c>
      <c r="G17742" t="s">
        <v>310</v>
      </c>
      <c r="H17742">
        <v>-33.159999999999997</v>
      </c>
      <c r="I17742" t="s">
        <v>577</v>
      </c>
      <c r="J17742" t="s">
        <v>347</v>
      </c>
      <c r="K17742" t="s">
        <v>392</v>
      </c>
    </row>
    <row r="17743" spans="1:11" hidden="1" x14ac:dyDescent="0.35">
      <c r="A17743" t="s">
        <v>569</v>
      </c>
      <c r="B17743" t="s">
        <v>84</v>
      </c>
      <c r="C17743" t="s">
        <v>330</v>
      </c>
      <c r="D17743" t="s">
        <v>78</v>
      </c>
      <c r="E17743">
        <v>2024</v>
      </c>
      <c r="F17743" t="s">
        <v>71</v>
      </c>
      <c r="G17743" t="s">
        <v>310</v>
      </c>
      <c r="H17743">
        <v>-0.14000000000000001</v>
      </c>
      <c r="I17743" t="s">
        <v>577</v>
      </c>
      <c r="J17743" t="s">
        <v>347</v>
      </c>
      <c r="K17743" t="s">
        <v>392</v>
      </c>
    </row>
    <row r="17744" spans="1:11" hidden="1" x14ac:dyDescent="0.35">
      <c r="A17744" t="s">
        <v>569</v>
      </c>
      <c r="B17744" t="s">
        <v>84</v>
      </c>
      <c r="C17744" t="s">
        <v>330</v>
      </c>
      <c r="D17744" t="s">
        <v>78</v>
      </c>
      <c r="E17744">
        <v>2024</v>
      </c>
      <c r="F17744" t="s">
        <v>71</v>
      </c>
      <c r="G17744" t="s">
        <v>310</v>
      </c>
      <c r="H17744">
        <v>-19.850000000000001</v>
      </c>
      <c r="I17744" t="s">
        <v>577</v>
      </c>
      <c r="J17744" t="s">
        <v>347</v>
      </c>
      <c r="K17744" t="s">
        <v>392</v>
      </c>
    </row>
    <row r="17745" spans="1:11" hidden="1" x14ac:dyDescent="0.35">
      <c r="A17745" t="s">
        <v>569</v>
      </c>
      <c r="B17745" t="s">
        <v>84</v>
      </c>
      <c r="C17745" t="s">
        <v>330</v>
      </c>
      <c r="D17745" t="s">
        <v>78</v>
      </c>
      <c r="E17745">
        <v>2024</v>
      </c>
      <c r="F17745" t="s">
        <v>71</v>
      </c>
      <c r="G17745" t="s">
        <v>310</v>
      </c>
      <c r="H17745">
        <v>-54</v>
      </c>
      <c r="I17745" t="s">
        <v>577</v>
      </c>
      <c r="J17745" t="s">
        <v>347</v>
      </c>
      <c r="K17745" t="s">
        <v>392</v>
      </c>
    </row>
    <row r="17746" spans="1:11" hidden="1" x14ac:dyDescent="0.35">
      <c r="A17746" t="s">
        <v>569</v>
      </c>
      <c r="B17746" t="s">
        <v>84</v>
      </c>
      <c r="C17746" t="s">
        <v>330</v>
      </c>
      <c r="D17746" t="s">
        <v>78</v>
      </c>
      <c r="E17746">
        <v>2024</v>
      </c>
      <c r="F17746" t="s">
        <v>71</v>
      </c>
      <c r="G17746" t="s">
        <v>310</v>
      </c>
      <c r="H17746">
        <v>-9.4499999999999993</v>
      </c>
      <c r="I17746" t="s">
        <v>577</v>
      </c>
      <c r="J17746" t="s">
        <v>347</v>
      </c>
      <c r="K17746" t="s">
        <v>392</v>
      </c>
    </row>
    <row r="17747" spans="1:11" hidden="1" x14ac:dyDescent="0.35">
      <c r="A17747" t="s">
        <v>569</v>
      </c>
      <c r="B17747" t="s">
        <v>84</v>
      </c>
      <c r="C17747" t="s">
        <v>330</v>
      </c>
      <c r="D17747" t="s">
        <v>78</v>
      </c>
      <c r="E17747">
        <v>2024</v>
      </c>
      <c r="F17747" t="s">
        <v>71</v>
      </c>
      <c r="G17747" t="s">
        <v>310</v>
      </c>
      <c r="H17747">
        <v>-4.6399999999999997</v>
      </c>
      <c r="I17747" t="s">
        <v>577</v>
      </c>
      <c r="J17747" t="s">
        <v>347</v>
      </c>
      <c r="K17747" t="s">
        <v>392</v>
      </c>
    </row>
    <row r="17748" spans="1:11" hidden="1" x14ac:dyDescent="0.35">
      <c r="A17748" t="s">
        <v>569</v>
      </c>
      <c r="B17748" t="s">
        <v>84</v>
      </c>
      <c r="C17748" t="s">
        <v>330</v>
      </c>
      <c r="D17748" t="s">
        <v>78</v>
      </c>
      <c r="E17748">
        <v>2024</v>
      </c>
      <c r="F17748" t="s">
        <v>148</v>
      </c>
      <c r="G17748" t="s">
        <v>308</v>
      </c>
      <c r="H17748">
        <v>-43.21</v>
      </c>
      <c r="I17748" t="s">
        <v>577</v>
      </c>
      <c r="J17748" t="s">
        <v>347</v>
      </c>
      <c r="K17748" t="s">
        <v>392</v>
      </c>
    </row>
    <row r="17749" spans="1:11" hidden="1" x14ac:dyDescent="0.35">
      <c r="A17749" t="s">
        <v>569</v>
      </c>
      <c r="B17749" t="s">
        <v>84</v>
      </c>
      <c r="C17749" t="s">
        <v>330</v>
      </c>
      <c r="D17749" t="s">
        <v>78</v>
      </c>
      <c r="E17749">
        <v>2024</v>
      </c>
      <c r="F17749" t="s">
        <v>148</v>
      </c>
      <c r="G17749" t="s">
        <v>308</v>
      </c>
      <c r="H17749">
        <v>-33.880000000000003</v>
      </c>
      <c r="I17749" t="s">
        <v>577</v>
      </c>
      <c r="J17749" t="s">
        <v>347</v>
      </c>
      <c r="K17749" t="s">
        <v>392</v>
      </c>
    </row>
    <row r="17750" spans="1:11" hidden="1" x14ac:dyDescent="0.35">
      <c r="A17750" t="s">
        <v>569</v>
      </c>
      <c r="B17750" t="s">
        <v>84</v>
      </c>
      <c r="C17750" t="s">
        <v>330</v>
      </c>
      <c r="D17750" t="s">
        <v>78</v>
      </c>
      <c r="E17750">
        <v>2024</v>
      </c>
      <c r="F17750" t="s">
        <v>148</v>
      </c>
      <c r="G17750" t="s">
        <v>308</v>
      </c>
      <c r="H17750">
        <v>-0.14000000000000001</v>
      </c>
      <c r="I17750" t="s">
        <v>577</v>
      </c>
      <c r="J17750" t="s">
        <v>347</v>
      </c>
      <c r="K17750" t="s">
        <v>392</v>
      </c>
    </row>
    <row r="17751" spans="1:11" hidden="1" x14ac:dyDescent="0.35">
      <c r="A17751" t="s">
        <v>569</v>
      </c>
      <c r="B17751" t="s">
        <v>84</v>
      </c>
      <c r="C17751" t="s">
        <v>330</v>
      </c>
      <c r="D17751" t="s">
        <v>78</v>
      </c>
      <c r="E17751">
        <v>2024</v>
      </c>
      <c r="F17751" t="s">
        <v>148</v>
      </c>
      <c r="G17751" t="s">
        <v>308</v>
      </c>
      <c r="H17751">
        <v>-20.28</v>
      </c>
      <c r="I17751" t="s">
        <v>577</v>
      </c>
      <c r="J17751" t="s">
        <v>347</v>
      </c>
      <c r="K17751" t="s">
        <v>392</v>
      </c>
    </row>
    <row r="17752" spans="1:11" hidden="1" x14ac:dyDescent="0.35">
      <c r="A17752" t="s">
        <v>569</v>
      </c>
      <c r="B17752" t="s">
        <v>84</v>
      </c>
      <c r="C17752" t="s">
        <v>330</v>
      </c>
      <c r="D17752" t="s">
        <v>78</v>
      </c>
      <c r="E17752">
        <v>2024</v>
      </c>
      <c r="F17752" t="s">
        <v>148</v>
      </c>
      <c r="G17752" t="s">
        <v>308</v>
      </c>
      <c r="H17752">
        <v>-55.17</v>
      </c>
      <c r="I17752" t="s">
        <v>577</v>
      </c>
      <c r="J17752" t="s">
        <v>347</v>
      </c>
      <c r="K17752" t="s">
        <v>392</v>
      </c>
    </row>
    <row r="17753" spans="1:11" hidden="1" x14ac:dyDescent="0.35">
      <c r="A17753" t="s">
        <v>569</v>
      </c>
      <c r="B17753" t="s">
        <v>84</v>
      </c>
      <c r="C17753" t="s">
        <v>330</v>
      </c>
      <c r="D17753" t="s">
        <v>78</v>
      </c>
      <c r="E17753">
        <v>2024</v>
      </c>
      <c r="F17753" t="s">
        <v>148</v>
      </c>
      <c r="G17753" t="s">
        <v>308</v>
      </c>
      <c r="H17753">
        <v>-9.65</v>
      </c>
      <c r="I17753" t="s">
        <v>577</v>
      </c>
      <c r="J17753" t="s">
        <v>347</v>
      </c>
      <c r="K17753" t="s">
        <v>392</v>
      </c>
    </row>
    <row r="17754" spans="1:11" hidden="1" x14ac:dyDescent="0.35">
      <c r="A17754" t="s">
        <v>569</v>
      </c>
      <c r="B17754" t="s">
        <v>84</v>
      </c>
      <c r="C17754" t="s">
        <v>330</v>
      </c>
      <c r="D17754" t="s">
        <v>78</v>
      </c>
      <c r="E17754">
        <v>2024</v>
      </c>
      <c r="F17754" t="s">
        <v>148</v>
      </c>
      <c r="G17754" t="s">
        <v>308</v>
      </c>
      <c r="H17754">
        <v>-4.7300000000000004</v>
      </c>
      <c r="I17754" t="s">
        <v>577</v>
      </c>
      <c r="J17754" t="s">
        <v>347</v>
      </c>
      <c r="K17754" t="s">
        <v>392</v>
      </c>
    </row>
    <row r="17755" spans="1:11" hidden="1" x14ac:dyDescent="0.35">
      <c r="A17755" t="s">
        <v>569</v>
      </c>
      <c r="B17755" t="s">
        <v>84</v>
      </c>
      <c r="C17755" t="s">
        <v>330</v>
      </c>
      <c r="D17755" t="s">
        <v>78</v>
      </c>
      <c r="E17755">
        <v>2024</v>
      </c>
      <c r="F17755" t="s">
        <v>156</v>
      </c>
      <c r="G17755" t="s">
        <v>307</v>
      </c>
      <c r="H17755">
        <v>-80.53</v>
      </c>
      <c r="I17755" t="s">
        <v>577</v>
      </c>
      <c r="J17755" t="s">
        <v>14</v>
      </c>
      <c r="K17755" t="s">
        <v>392</v>
      </c>
    </row>
    <row r="17756" spans="1:11" hidden="1" x14ac:dyDescent="0.35">
      <c r="A17756" t="s">
        <v>569</v>
      </c>
      <c r="B17756" t="s">
        <v>84</v>
      </c>
      <c r="C17756" t="s">
        <v>330</v>
      </c>
      <c r="D17756" t="s">
        <v>78</v>
      </c>
      <c r="E17756">
        <v>2024</v>
      </c>
      <c r="F17756" t="s">
        <v>156</v>
      </c>
      <c r="G17756" t="s">
        <v>307</v>
      </c>
      <c r="H17756">
        <v>-101.43</v>
      </c>
      <c r="I17756" t="s">
        <v>577</v>
      </c>
      <c r="J17756" t="s">
        <v>347</v>
      </c>
      <c r="K17756" t="s">
        <v>392</v>
      </c>
    </row>
    <row r="17757" spans="1:11" hidden="1" x14ac:dyDescent="0.35">
      <c r="A17757" t="s">
        <v>569</v>
      </c>
      <c r="B17757" t="s">
        <v>84</v>
      </c>
      <c r="C17757" t="s">
        <v>330</v>
      </c>
      <c r="D17757" t="s">
        <v>78</v>
      </c>
      <c r="E17757">
        <v>2024</v>
      </c>
      <c r="F17757" t="s">
        <v>156</v>
      </c>
      <c r="G17757" t="s">
        <v>307</v>
      </c>
      <c r="H17757">
        <v>-63.14</v>
      </c>
      <c r="I17757" t="s">
        <v>577</v>
      </c>
      <c r="J17757" t="s">
        <v>14</v>
      </c>
      <c r="K17757" t="s">
        <v>392</v>
      </c>
    </row>
    <row r="17758" spans="1:11" hidden="1" x14ac:dyDescent="0.35">
      <c r="A17758" t="s">
        <v>569</v>
      </c>
      <c r="B17758" t="s">
        <v>84</v>
      </c>
      <c r="C17758" t="s">
        <v>330</v>
      </c>
      <c r="D17758" t="s">
        <v>78</v>
      </c>
      <c r="E17758">
        <v>2024</v>
      </c>
      <c r="F17758" t="s">
        <v>156</v>
      </c>
      <c r="G17758" t="s">
        <v>307</v>
      </c>
      <c r="H17758">
        <v>-79.53</v>
      </c>
      <c r="I17758" t="s">
        <v>577</v>
      </c>
      <c r="J17758" t="s">
        <v>347</v>
      </c>
      <c r="K17758" t="s">
        <v>392</v>
      </c>
    </row>
    <row r="17759" spans="1:11" hidden="1" x14ac:dyDescent="0.35">
      <c r="A17759" t="s">
        <v>569</v>
      </c>
      <c r="B17759" t="s">
        <v>84</v>
      </c>
      <c r="C17759" t="s">
        <v>330</v>
      </c>
      <c r="D17759" t="s">
        <v>78</v>
      </c>
      <c r="E17759">
        <v>2024</v>
      </c>
      <c r="F17759" t="s">
        <v>156</v>
      </c>
      <c r="G17759" t="s">
        <v>307</v>
      </c>
      <c r="H17759">
        <v>-0.26</v>
      </c>
      <c r="I17759" t="s">
        <v>577</v>
      </c>
      <c r="J17759" t="s">
        <v>14</v>
      </c>
      <c r="K17759" t="s">
        <v>392</v>
      </c>
    </row>
    <row r="17760" spans="1:11" hidden="1" x14ac:dyDescent="0.35">
      <c r="A17760" t="s">
        <v>569</v>
      </c>
      <c r="B17760" t="s">
        <v>84</v>
      </c>
      <c r="C17760" t="s">
        <v>330</v>
      </c>
      <c r="D17760" t="s">
        <v>78</v>
      </c>
      <c r="E17760">
        <v>2024</v>
      </c>
      <c r="F17760" t="s">
        <v>156</v>
      </c>
      <c r="G17760" t="s">
        <v>307</v>
      </c>
      <c r="H17760">
        <v>-0.33</v>
      </c>
      <c r="I17760" t="s">
        <v>577</v>
      </c>
      <c r="J17760" t="s">
        <v>347</v>
      </c>
      <c r="K17760" t="s">
        <v>392</v>
      </c>
    </row>
    <row r="17761" spans="1:11" hidden="1" x14ac:dyDescent="0.35">
      <c r="A17761" t="s">
        <v>569</v>
      </c>
      <c r="B17761" t="s">
        <v>84</v>
      </c>
      <c r="C17761" t="s">
        <v>330</v>
      </c>
      <c r="D17761" t="s">
        <v>78</v>
      </c>
      <c r="E17761">
        <v>2024</v>
      </c>
      <c r="F17761" t="s">
        <v>156</v>
      </c>
      <c r="G17761" t="s">
        <v>307</v>
      </c>
      <c r="H17761">
        <v>-37.79</v>
      </c>
      <c r="I17761" t="s">
        <v>577</v>
      </c>
      <c r="J17761" t="s">
        <v>14</v>
      </c>
      <c r="K17761" t="s">
        <v>392</v>
      </c>
    </row>
    <row r="17762" spans="1:11" hidden="1" x14ac:dyDescent="0.35">
      <c r="A17762" t="s">
        <v>569</v>
      </c>
      <c r="B17762" t="s">
        <v>84</v>
      </c>
      <c r="C17762" t="s">
        <v>330</v>
      </c>
      <c r="D17762" t="s">
        <v>78</v>
      </c>
      <c r="E17762">
        <v>2024</v>
      </c>
      <c r="F17762" t="s">
        <v>156</v>
      </c>
      <c r="G17762" t="s">
        <v>307</v>
      </c>
      <c r="H17762">
        <v>-47.61</v>
      </c>
      <c r="I17762" t="s">
        <v>577</v>
      </c>
      <c r="J17762" t="s">
        <v>347</v>
      </c>
      <c r="K17762" t="s">
        <v>392</v>
      </c>
    </row>
    <row r="17763" spans="1:11" hidden="1" x14ac:dyDescent="0.35">
      <c r="A17763" t="s">
        <v>569</v>
      </c>
      <c r="B17763" t="s">
        <v>84</v>
      </c>
      <c r="C17763" t="s">
        <v>330</v>
      </c>
      <c r="D17763" t="s">
        <v>78</v>
      </c>
      <c r="E17763">
        <v>2024</v>
      </c>
      <c r="F17763" t="s">
        <v>156</v>
      </c>
      <c r="G17763" t="s">
        <v>307</v>
      </c>
      <c r="H17763">
        <v>-102.8</v>
      </c>
      <c r="I17763" t="s">
        <v>577</v>
      </c>
      <c r="J17763" t="s">
        <v>14</v>
      </c>
      <c r="K17763" t="s">
        <v>392</v>
      </c>
    </row>
    <row r="17764" spans="1:11" hidden="1" x14ac:dyDescent="0.35">
      <c r="A17764" t="s">
        <v>569</v>
      </c>
      <c r="B17764" t="s">
        <v>84</v>
      </c>
      <c r="C17764" t="s">
        <v>330</v>
      </c>
      <c r="D17764" t="s">
        <v>78</v>
      </c>
      <c r="E17764">
        <v>2024</v>
      </c>
      <c r="F17764" t="s">
        <v>156</v>
      </c>
      <c r="G17764" t="s">
        <v>307</v>
      </c>
      <c r="H17764">
        <v>-129.49</v>
      </c>
      <c r="I17764" t="s">
        <v>577</v>
      </c>
      <c r="J17764" t="s">
        <v>347</v>
      </c>
      <c r="K17764" t="s">
        <v>392</v>
      </c>
    </row>
    <row r="17765" spans="1:11" hidden="1" x14ac:dyDescent="0.35">
      <c r="A17765" t="s">
        <v>569</v>
      </c>
      <c r="B17765" t="s">
        <v>84</v>
      </c>
      <c r="C17765" t="s">
        <v>330</v>
      </c>
      <c r="D17765" t="s">
        <v>78</v>
      </c>
      <c r="E17765">
        <v>2024</v>
      </c>
      <c r="F17765" t="s">
        <v>156</v>
      </c>
      <c r="G17765" t="s">
        <v>307</v>
      </c>
      <c r="H17765">
        <v>-17.989999999999998</v>
      </c>
      <c r="I17765" t="s">
        <v>577</v>
      </c>
      <c r="J17765" t="s">
        <v>14</v>
      </c>
      <c r="K17765" t="s">
        <v>392</v>
      </c>
    </row>
    <row r="17766" spans="1:11" hidden="1" x14ac:dyDescent="0.35">
      <c r="A17766" t="s">
        <v>569</v>
      </c>
      <c r="B17766" t="s">
        <v>84</v>
      </c>
      <c r="C17766" t="s">
        <v>330</v>
      </c>
      <c r="D17766" t="s">
        <v>78</v>
      </c>
      <c r="E17766">
        <v>2024</v>
      </c>
      <c r="F17766" t="s">
        <v>156</v>
      </c>
      <c r="G17766" t="s">
        <v>307</v>
      </c>
      <c r="H17766">
        <v>-22.66</v>
      </c>
      <c r="I17766" t="s">
        <v>577</v>
      </c>
      <c r="J17766" t="s">
        <v>347</v>
      </c>
      <c r="K17766" t="s">
        <v>392</v>
      </c>
    </row>
    <row r="17767" spans="1:11" hidden="1" x14ac:dyDescent="0.35">
      <c r="A17767" t="s">
        <v>569</v>
      </c>
      <c r="B17767" t="s">
        <v>84</v>
      </c>
      <c r="C17767" t="s">
        <v>330</v>
      </c>
      <c r="D17767" t="s">
        <v>78</v>
      </c>
      <c r="E17767">
        <v>2024</v>
      </c>
      <c r="F17767" t="s">
        <v>156</v>
      </c>
      <c r="G17767" t="s">
        <v>307</v>
      </c>
      <c r="H17767">
        <v>-8.82</v>
      </c>
      <c r="I17767" t="s">
        <v>577</v>
      </c>
      <c r="J17767" t="s">
        <v>14</v>
      </c>
      <c r="K17767" t="s">
        <v>392</v>
      </c>
    </row>
    <row r="17768" spans="1:11" hidden="1" x14ac:dyDescent="0.35">
      <c r="A17768" t="s">
        <v>569</v>
      </c>
      <c r="B17768" t="s">
        <v>84</v>
      </c>
      <c r="C17768" t="s">
        <v>330</v>
      </c>
      <c r="D17768" t="s">
        <v>78</v>
      </c>
      <c r="E17768">
        <v>2024</v>
      </c>
      <c r="F17768" t="s">
        <v>156</v>
      </c>
      <c r="G17768" t="s">
        <v>307</v>
      </c>
      <c r="H17768">
        <v>-11.11</v>
      </c>
      <c r="I17768" t="s">
        <v>577</v>
      </c>
      <c r="J17768" t="s">
        <v>347</v>
      </c>
      <c r="K17768" t="s">
        <v>392</v>
      </c>
    </row>
    <row r="17769" spans="1:11" hidden="1" x14ac:dyDescent="0.35">
      <c r="A17769" t="s">
        <v>569</v>
      </c>
      <c r="B17769" t="s">
        <v>84</v>
      </c>
      <c r="C17769" t="s">
        <v>352</v>
      </c>
      <c r="D17769" t="s">
        <v>78</v>
      </c>
      <c r="E17769">
        <v>2024</v>
      </c>
      <c r="F17769" t="s">
        <v>500</v>
      </c>
      <c r="G17769" t="s">
        <v>311</v>
      </c>
      <c r="H17769">
        <v>-324.58</v>
      </c>
      <c r="I17769" t="s">
        <v>577</v>
      </c>
      <c r="J17769" t="s">
        <v>14</v>
      </c>
      <c r="K17769" t="s">
        <v>399</v>
      </c>
    </row>
    <row r="17770" spans="1:11" hidden="1" x14ac:dyDescent="0.35">
      <c r="A17770" t="s">
        <v>569</v>
      </c>
      <c r="B17770" t="s">
        <v>84</v>
      </c>
      <c r="C17770" t="s">
        <v>352</v>
      </c>
      <c r="D17770" t="s">
        <v>78</v>
      </c>
      <c r="E17770">
        <v>2024</v>
      </c>
      <c r="F17770" t="s">
        <v>500</v>
      </c>
      <c r="G17770" t="s">
        <v>311</v>
      </c>
      <c r="H17770">
        <v>-217.99</v>
      </c>
      <c r="I17770" t="s">
        <v>577</v>
      </c>
      <c r="J17770" t="s">
        <v>347</v>
      </c>
      <c r="K17770" t="s">
        <v>399</v>
      </c>
    </row>
    <row r="17771" spans="1:11" hidden="1" x14ac:dyDescent="0.35">
      <c r="A17771" t="s">
        <v>569</v>
      </c>
      <c r="B17771" t="s">
        <v>84</v>
      </c>
      <c r="C17771" t="s">
        <v>352</v>
      </c>
      <c r="D17771" t="s">
        <v>78</v>
      </c>
      <c r="E17771">
        <v>2024</v>
      </c>
      <c r="F17771" t="s">
        <v>500</v>
      </c>
      <c r="G17771" t="s">
        <v>311</v>
      </c>
      <c r="H17771">
        <v>-212.81</v>
      </c>
      <c r="I17771" t="s">
        <v>577</v>
      </c>
      <c r="J17771" t="s">
        <v>14</v>
      </c>
      <c r="K17771" t="s">
        <v>399</v>
      </c>
    </row>
    <row r="17772" spans="1:11" hidden="1" x14ac:dyDescent="0.35">
      <c r="A17772" t="s">
        <v>569</v>
      </c>
      <c r="B17772" t="s">
        <v>84</v>
      </c>
      <c r="C17772" t="s">
        <v>352</v>
      </c>
      <c r="D17772" t="s">
        <v>78</v>
      </c>
      <c r="E17772">
        <v>2024</v>
      </c>
      <c r="F17772" t="s">
        <v>500</v>
      </c>
      <c r="G17772" t="s">
        <v>311</v>
      </c>
      <c r="H17772">
        <v>-142.91999999999999</v>
      </c>
      <c r="I17772" t="s">
        <v>577</v>
      </c>
      <c r="J17772" t="s">
        <v>347</v>
      </c>
      <c r="K17772" t="s">
        <v>399</v>
      </c>
    </row>
    <row r="17773" spans="1:11" hidden="1" x14ac:dyDescent="0.35">
      <c r="A17773" t="s">
        <v>569</v>
      </c>
      <c r="B17773" t="s">
        <v>84</v>
      </c>
      <c r="C17773" t="s">
        <v>352</v>
      </c>
      <c r="D17773" t="s">
        <v>78</v>
      </c>
      <c r="E17773">
        <v>2024</v>
      </c>
      <c r="F17773" t="s">
        <v>500</v>
      </c>
      <c r="G17773" t="s">
        <v>311</v>
      </c>
      <c r="H17773">
        <v>-105.33</v>
      </c>
      <c r="I17773" t="s">
        <v>577</v>
      </c>
      <c r="J17773" t="s">
        <v>14</v>
      </c>
      <c r="K17773" t="s">
        <v>399</v>
      </c>
    </row>
    <row r="17774" spans="1:11" hidden="1" x14ac:dyDescent="0.35">
      <c r="A17774" t="s">
        <v>569</v>
      </c>
      <c r="B17774" t="s">
        <v>84</v>
      </c>
      <c r="C17774" t="s">
        <v>352</v>
      </c>
      <c r="D17774" t="s">
        <v>78</v>
      </c>
      <c r="E17774">
        <v>2024</v>
      </c>
      <c r="F17774" t="s">
        <v>500</v>
      </c>
      <c r="G17774" t="s">
        <v>311</v>
      </c>
      <c r="H17774">
        <v>-70.739999999999995</v>
      </c>
      <c r="I17774" t="s">
        <v>577</v>
      </c>
      <c r="J17774" t="s">
        <v>347</v>
      </c>
      <c r="K17774" t="s">
        <v>399</v>
      </c>
    </row>
    <row r="17775" spans="1:11" hidden="1" x14ac:dyDescent="0.35">
      <c r="A17775" t="s">
        <v>569</v>
      </c>
      <c r="B17775" t="s">
        <v>84</v>
      </c>
      <c r="C17775" t="s">
        <v>352</v>
      </c>
      <c r="D17775" t="s">
        <v>78</v>
      </c>
      <c r="E17775">
        <v>2024</v>
      </c>
      <c r="F17775" t="s">
        <v>506</v>
      </c>
      <c r="G17775" t="s">
        <v>309</v>
      </c>
      <c r="H17775">
        <v>-56.22</v>
      </c>
      <c r="I17775" t="s">
        <v>577</v>
      </c>
      <c r="J17775" t="s">
        <v>347</v>
      </c>
      <c r="K17775" t="s">
        <v>399</v>
      </c>
    </row>
    <row r="17776" spans="1:11" hidden="1" x14ac:dyDescent="0.35">
      <c r="A17776" t="s">
        <v>569</v>
      </c>
      <c r="B17776" t="s">
        <v>84</v>
      </c>
      <c r="C17776" t="s">
        <v>352</v>
      </c>
      <c r="D17776" t="s">
        <v>78</v>
      </c>
      <c r="E17776">
        <v>2024</v>
      </c>
      <c r="F17776" t="s">
        <v>506</v>
      </c>
      <c r="G17776" t="s">
        <v>309</v>
      </c>
      <c r="H17776">
        <v>-36.85</v>
      </c>
      <c r="I17776" t="s">
        <v>577</v>
      </c>
      <c r="J17776" t="s">
        <v>347</v>
      </c>
      <c r="K17776" t="s">
        <v>399</v>
      </c>
    </row>
    <row r="17777" spans="1:11" hidden="1" x14ac:dyDescent="0.35">
      <c r="A17777" t="s">
        <v>569</v>
      </c>
      <c r="B17777" t="s">
        <v>84</v>
      </c>
      <c r="C17777" t="s">
        <v>352</v>
      </c>
      <c r="D17777" t="s">
        <v>78</v>
      </c>
      <c r="E17777">
        <v>2024</v>
      </c>
      <c r="F17777" t="s">
        <v>506</v>
      </c>
      <c r="G17777" t="s">
        <v>309</v>
      </c>
      <c r="H17777">
        <v>-18.239999999999998</v>
      </c>
      <c r="I17777" t="s">
        <v>577</v>
      </c>
      <c r="J17777" t="s">
        <v>347</v>
      </c>
      <c r="K17777" t="s">
        <v>399</v>
      </c>
    </row>
    <row r="17778" spans="1:11" hidden="1" x14ac:dyDescent="0.35">
      <c r="A17778" t="s">
        <v>569</v>
      </c>
      <c r="B17778" t="s">
        <v>84</v>
      </c>
      <c r="C17778" t="s">
        <v>352</v>
      </c>
      <c r="D17778" t="s">
        <v>78</v>
      </c>
      <c r="E17778">
        <v>2024</v>
      </c>
      <c r="F17778" t="s">
        <v>71</v>
      </c>
      <c r="G17778" t="s">
        <v>310</v>
      </c>
      <c r="H17778">
        <v>-5.0199999999999996</v>
      </c>
      <c r="I17778" t="s">
        <v>577</v>
      </c>
      <c r="J17778" t="s">
        <v>347</v>
      </c>
      <c r="K17778" t="s">
        <v>399</v>
      </c>
    </row>
    <row r="17779" spans="1:11" hidden="1" x14ac:dyDescent="0.35">
      <c r="A17779" t="s">
        <v>569</v>
      </c>
      <c r="B17779" t="s">
        <v>84</v>
      </c>
      <c r="C17779" t="s">
        <v>352</v>
      </c>
      <c r="D17779" t="s">
        <v>78</v>
      </c>
      <c r="E17779">
        <v>2024</v>
      </c>
      <c r="F17779" t="s">
        <v>71</v>
      </c>
      <c r="G17779" t="s">
        <v>310</v>
      </c>
      <c r="H17779">
        <v>-3.3</v>
      </c>
      <c r="I17779" t="s">
        <v>577</v>
      </c>
      <c r="J17779" t="s">
        <v>347</v>
      </c>
      <c r="K17779" t="s">
        <v>399</v>
      </c>
    </row>
    <row r="17780" spans="1:11" hidden="1" x14ac:dyDescent="0.35">
      <c r="A17780" t="s">
        <v>569</v>
      </c>
      <c r="B17780" t="s">
        <v>84</v>
      </c>
      <c r="C17780" t="s">
        <v>352</v>
      </c>
      <c r="D17780" t="s">
        <v>78</v>
      </c>
      <c r="E17780">
        <v>2024</v>
      </c>
      <c r="F17780" t="s">
        <v>71</v>
      </c>
      <c r="G17780" t="s">
        <v>310</v>
      </c>
      <c r="H17780">
        <v>-1.63</v>
      </c>
      <c r="I17780" t="s">
        <v>577</v>
      </c>
      <c r="J17780" t="s">
        <v>347</v>
      </c>
      <c r="K17780" t="s">
        <v>399</v>
      </c>
    </row>
    <row r="17781" spans="1:11" hidden="1" x14ac:dyDescent="0.35">
      <c r="A17781" t="s">
        <v>569</v>
      </c>
      <c r="B17781" t="s">
        <v>84</v>
      </c>
      <c r="C17781" t="s">
        <v>352</v>
      </c>
      <c r="D17781" t="s">
        <v>78</v>
      </c>
      <c r="E17781">
        <v>2024</v>
      </c>
      <c r="F17781" t="s">
        <v>148</v>
      </c>
      <c r="G17781" t="s">
        <v>308</v>
      </c>
      <c r="H17781">
        <v>-2.19</v>
      </c>
      <c r="I17781" t="s">
        <v>577</v>
      </c>
      <c r="J17781" t="s">
        <v>347</v>
      </c>
      <c r="K17781" t="s">
        <v>399</v>
      </c>
    </row>
    <row r="17782" spans="1:11" hidden="1" x14ac:dyDescent="0.35">
      <c r="A17782" t="s">
        <v>569</v>
      </c>
      <c r="B17782" t="s">
        <v>84</v>
      </c>
      <c r="C17782" t="s">
        <v>352</v>
      </c>
      <c r="D17782" t="s">
        <v>78</v>
      </c>
      <c r="E17782">
        <v>2024</v>
      </c>
      <c r="F17782" t="s">
        <v>148</v>
      </c>
      <c r="G17782" t="s">
        <v>308</v>
      </c>
      <c r="H17782">
        <v>-1.44</v>
      </c>
      <c r="I17782" t="s">
        <v>577</v>
      </c>
      <c r="J17782" t="s">
        <v>347</v>
      </c>
      <c r="K17782" t="s">
        <v>399</v>
      </c>
    </row>
    <row r="17783" spans="1:11" hidden="1" x14ac:dyDescent="0.35">
      <c r="A17783" t="s">
        <v>569</v>
      </c>
      <c r="B17783" t="s">
        <v>84</v>
      </c>
      <c r="C17783" t="s">
        <v>352</v>
      </c>
      <c r="D17783" t="s">
        <v>78</v>
      </c>
      <c r="E17783">
        <v>2024</v>
      </c>
      <c r="F17783" t="s">
        <v>148</v>
      </c>
      <c r="G17783" t="s">
        <v>308</v>
      </c>
      <c r="H17783">
        <v>-0.71</v>
      </c>
      <c r="I17783" t="s">
        <v>577</v>
      </c>
      <c r="J17783" t="s">
        <v>347</v>
      </c>
      <c r="K17783" t="s">
        <v>399</v>
      </c>
    </row>
    <row r="17784" spans="1:11" hidden="1" x14ac:dyDescent="0.35">
      <c r="A17784" t="s">
        <v>569</v>
      </c>
      <c r="B17784" t="s">
        <v>84</v>
      </c>
      <c r="C17784" t="s">
        <v>352</v>
      </c>
      <c r="D17784" t="s">
        <v>78</v>
      </c>
      <c r="E17784">
        <v>2024</v>
      </c>
      <c r="F17784" t="s">
        <v>156</v>
      </c>
      <c r="G17784" t="s">
        <v>307</v>
      </c>
      <c r="H17784">
        <v>-6.82</v>
      </c>
      <c r="I17784" t="s">
        <v>577</v>
      </c>
      <c r="J17784" t="s">
        <v>14</v>
      </c>
      <c r="K17784" t="s">
        <v>399</v>
      </c>
    </row>
    <row r="17785" spans="1:11" hidden="1" x14ac:dyDescent="0.35">
      <c r="A17785" t="s">
        <v>569</v>
      </c>
      <c r="B17785" t="s">
        <v>84</v>
      </c>
      <c r="C17785" t="s">
        <v>352</v>
      </c>
      <c r="D17785" t="s">
        <v>78</v>
      </c>
      <c r="E17785">
        <v>2024</v>
      </c>
      <c r="F17785" t="s">
        <v>156</v>
      </c>
      <c r="G17785" t="s">
        <v>307</v>
      </c>
      <c r="H17785">
        <v>-38.950000000000003</v>
      </c>
      <c r="I17785" t="s">
        <v>577</v>
      </c>
      <c r="J17785" t="s">
        <v>347</v>
      </c>
      <c r="K17785" t="s">
        <v>399</v>
      </c>
    </row>
    <row r="17786" spans="1:11" hidden="1" x14ac:dyDescent="0.35">
      <c r="A17786" t="s">
        <v>569</v>
      </c>
      <c r="B17786" t="s">
        <v>84</v>
      </c>
      <c r="C17786" t="s">
        <v>352</v>
      </c>
      <c r="D17786" t="s">
        <v>78</v>
      </c>
      <c r="E17786">
        <v>2024</v>
      </c>
      <c r="F17786" t="s">
        <v>156</v>
      </c>
      <c r="G17786" t="s">
        <v>307</v>
      </c>
      <c r="H17786">
        <v>-4.47</v>
      </c>
      <c r="I17786" t="s">
        <v>577</v>
      </c>
      <c r="J17786" t="s">
        <v>14</v>
      </c>
      <c r="K17786" t="s">
        <v>399</v>
      </c>
    </row>
    <row r="17787" spans="1:11" hidden="1" x14ac:dyDescent="0.35">
      <c r="A17787" t="s">
        <v>569</v>
      </c>
      <c r="B17787" t="s">
        <v>84</v>
      </c>
      <c r="C17787" t="s">
        <v>352</v>
      </c>
      <c r="D17787" t="s">
        <v>78</v>
      </c>
      <c r="E17787">
        <v>2024</v>
      </c>
      <c r="F17787" t="s">
        <v>156</v>
      </c>
      <c r="G17787" t="s">
        <v>307</v>
      </c>
      <c r="H17787">
        <v>-25.54</v>
      </c>
      <c r="I17787" t="s">
        <v>577</v>
      </c>
      <c r="J17787" t="s">
        <v>347</v>
      </c>
      <c r="K17787" t="s">
        <v>399</v>
      </c>
    </row>
    <row r="17788" spans="1:11" hidden="1" x14ac:dyDescent="0.35">
      <c r="A17788" t="s">
        <v>569</v>
      </c>
      <c r="B17788" t="s">
        <v>84</v>
      </c>
      <c r="C17788" t="s">
        <v>352</v>
      </c>
      <c r="D17788" t="s">
        <v>78</v>
      </c>
      <c r="E17788">
        <v>2024</v>
      </c>
      <c r="F17788" t="s">
        <v>156</v>
      </c>
      <c r="G17788" t="s">
        <v>307</v>
      </c>
      <c r="H17788">
        <v>-2.21</v>
      </c>
      <c r="I17788" t="s">
        <v>577</v>
      </c>
      <c r="J17788" t="s">
        <v>14</v>
      </c>
      <c r="K17788" t="s">
        <v>399</v>
      </c>
    </row>
    <row r="17789" spans="1:11" hidden="1" x14ac:dyDescent="0.35">
      <c r="A17789" t="s">
        <v>569</v>
      </c>
      <c r="B17789" t="s">
        <v>84</v>
      </c>
      <c r="C17789" t="s">
        <v>352</v>
      </c>
      <c r="D17789" t="s">
        <v>78</v>
      </c>
      <c r="E17789">
        <v>2024</v>
      </c>
      <c r="F17789" t="s">
        <v>156</v>
      </c>
      <c r="G17789" t="s">
        <v>307</v>
      </c>
      <c r="H17789">
        <v>-12.64</v>
      </c>
      <c r="I17789" t="s">
        <v>577</v>
      </c>
      <c r="J17789" t="s">
        <v>347</v>
      </c>
      <c r="K17789" t="s">
        <v>399</v>
      </c>
    </row>
    <row r="17790" spans="1:11" hidden="1" x14ac:dyDescent="0.35">
      <c r="A17790" t="s">
        <v>569</v>
      </c>
      <c r="B17790" t="s">
        <v>84</v>
      </c>
      <c r="C17790" t="s">
        <v>338</v>
      </c>
      <c r="D17790" t="s">
        <v>78</v>
      </c>
      <c r="E17790">
        <v>2024</v>
      </c>
      <c r="F17790" t="s">
        <v>506</v>
      </c>
      <c r="G17790" t="s">
        <v>309</v>
      </c>
      <c r="H17790">
        <v>3564.79</v>
      </c>
      <c r="I17790" t="s">
        <v>577</v>
      </c>
      <c r="J17790" t="s">
        <v>347</v>
      </c>
      <c r="K17790" t="s">
        <v>396</v>
      </c>
    </row>
    <row r="17791" spans="1:11" hidden="1" x14ac:dyDescent="0.35">
      <c r="A17791" t="s">
        <v>569</v>
      </c>
      <c r="B17791" t="s">
        <v>84</v>
      </c>
      <c r="C17791" t="s">
        <v>338</v>
      </c>
      <c r="D17791" t="s">
        <v>78</v>
      </c>
      <c r="E17791">
        <v>2024</v>
      </c>
      <c r="F17791" t="s">
        <v>506</v>
      </c>
      <c r="G17791" t="s">
        <v>309</v>
      </c>
      <c r="H17791">
        <v>183.48</v>
      </c>
      <c r="I17791" t="s">
        <v>577</v>
      </c>
      <c r="J17791" t="s">
        <v>347</v>
      </c>
      <c r="K17791" t="s">
        <v>396</v>
      </c>
    </row>
    <row r="17792" spans="1:11" hidden="1" x14ac:dyDescent="0.35">
      <c r="A17792" t="s">
        <v>569</v>
      </c>
      <c r="B17792" t="s">
        <v>84</v>
      </c>
      <c r="C17792" t="s">
        <v>338</v>
      </c>
      <c r="D17792" t="s">
        <v>78</v>
      </c>
      <c r="E17792">
        <v>2024</v>
      </c>
      <c r="F17792" t="s">
        <v>506</v>
      </c>
      <c r="G17792" t="s">
        <v>309</v>
      </c>
      <c r="H17792">
        <v>5006.43</v>
      </c>
      <c r="I17792" t="s">
        <v>577</v>
      </c>
      <c r="J17792" t="s">
        <v>347</v>
      </c>
      <c r="K17792" t="s">
        <v>396</v>
      </c>
    </row>
    <row r="17793" spans="1:11" hidden="1" x14ac:dyDescent="0.35">
      <c r="A17793" t="s">
        <v>569</v>
      </c>
      <c r="B17793" t="s">
        <v>84</v>
      </c>
      <c r="C17793" t="s">
        <v>338</v>
      </c>
      <c r="D17793" t="s">
        <v>78</v>
      </c>
      <c r="E17793">
        <v>2024</v>
      </c>
      <c r="F17793" t="s">
        <v>506</v>
      </c>
      <c r="G17793" t="s">
        <v>309</v>
      </c>
      <c r="H17793">
        <v>209.69</v>
      </c>
      <c r="I17793" t="s">
        <v>577</v>
      </c>
      <c r="J17793" t="s">
        <v>347</v>
      </c>
      <c r="K17793" t="s">
        <v>396</v>
      </c>
    </row>
    <row r="17794" spans="1:11" hidden="1" x14ac:dyDescent="0.35">
      <c r="A17794" t="s">
        <v>569</v>
      </c>
      <c r="B17794" t="s">
        <v>84</v>
      </c>
      <c r="C17794" t="s">
        <v>338</v>
      </c>
      <c r="D17794" t="s">
        <v>78</v>
      </c>
      <c r="E17794">
        <v>2024</v>
      </c>
      <c r="F17794" t="s">
        <v>500</v>
      </c>
      <c r="G17794" t="s">
        <v>311</v>
      </c>
      <c r="H17794">
        <v>16631.05</v>
      </c>
      <c r="I17794" t="s">
        <v>577</v>
      </c>
      <c r="J17794" t="s">
        <v>14</v>
      </c>
      <c r="K17794" t="s">
        <v>396</v>
      </c>
    </row>
    <row r="17795" spans="1:11" hidden="1" x14ac:dyDescent="0.35">
      <c r="A17795" t="s">
        <v>569</v>
      </c>
      <c r="B17795" t="s">
        <v>84</v>
      </c>
      <c r="C17795" t="s">
        <v>338</v>
      </c>
      <c r="D17795" t="s">
        <v>78</v>
      </c>
      <c r="E17795">
        <v>2024</v>
      </c>
      <c r="F17795" t="s">
        <v>500</v>
      </c>
      <c r="G17795" t="s">
        <v>311</v>
      </c>
      <c r="H17795">
        <v>16820.580000000002</v>
      </c>
      <c r="I17795" t="s">
        <v>577</v>
      </c>
      <c r="J17795" t="s">
        <v>347</v>
      </c>
      <c r="K17795" t="s">
        <v>396</v>
      </c>
    </row>
    <row r="17796" spans="1:11" hidden="1" x14ac:dyDescent="0.35">
      <c r="A17796" t="s">
        <v>569</v>
      </c>
      <c r="B17796" t="s">
        <v>84</v>
      </c>
      <c r="C17796" t="s">
        <v>338</v>
      </c>
      <c r="D17796" t="s">
        <v>78</v>
      </c>
      <c r="E17796">
        <v>2024</v>
      </c>
      <c r="F17796" t="s">
        <v>500</v>
      </c>
      <c r="G17796" t="s">
        <v>311</v>
      </c>
      <c r="H17796">
        <v>856.01</v>
      </c>
      <c r="I17796" t="s">
        <v>577</v>
      </c>
      <c r="J17796" t="s">
        <v>14</v>
      </c>
      <c r="K17796" t="s">
        <v>396</v>
      </c>
    </row>
    <row r="17797" spans="1:11" hidden="1" x14ac:dyDescent="0.35">
      <c r="A17797" t="s">
        <v>569</v>
      </c>
      <c r="B17797" t="s">
        <v>84</v>
      </c>
      <c r="C17797" t="s">
        <v>338</v>
      </c>
      <c r="D17797" t="s">
        <v>78</v>
      </c>
      <c r="E17797">
        <v>2024</v>
      </c>
      <c r="F17797" t="s">
        <v>500</v>
      </c>
      <c r="G17797" t="s">
        <v>311</v>
      </c>
      <c r="H17797">
        <v>865.77</v>
      </c>
      <c r="I17797" t="s">
        <v>577</v>
      </c>
      <c r="J17797" t="s">
        <v>347</v>
      </c>
      <c r="K17797" t="s">
        <v>396</v>
      </c>
    </row>
    <row r="17798" spans="1:11" hidden="1" x14ac:dyDescent="0.35">
      <c r="A17798" t="s">
        <v>569</v>
      </c>
      <c r="B17798" t="s">
        <v>84</v>
      </c>
      <c r="C17798" t="s">
        <v>338</v>
      </c>
      <c r="D17798" t="s">
        <v>78</v>
      </c>
      <c r="E17798">
        <v>2024</v>
      </c>
      <c r="F17798" t="s">
        <v>500</v>
      </c>
      <c r="G17798" t="s">
        <v>311</v>
      </c>
      <c r="H17798">
        <v>23356.84</v>
      </c>
      <c r="I17798" t="s">
        <v>577</v>
      </c>
      <c r="J17798" t="s">
        <v>14</v>
      </c>
      <c r="K17798" t="s">
        <v>396</v>
      </c>
    </row>
    <row r="17799" spans="1:11" hidden="1" x14ac:dyDescent="0.35">
      <c r="A17799" t="s">
        <v>569</v>
      </c>
      <c r="B17799" t="s">
        <v>84</v>
      </c>
      <c r="C17799" t="s">
        <v>338</v>
      </c>
      <c r="D17799" t="s">
        <v>78</v>
      </c>
      <c r="E17799">
        <v>2024</v>
      </c>
      <c r="F17799" t="s">
        <v>500</v>
      </c>
      <c r="G17799" t="s">
        <v>311</v>
      </c>
      <c r="H17799">
        <v>23623.02</v>
      </c>
      <c r="I17799" t="s">
        <v>577</v>
      </c>
      <c r="J17799" t="s">
        <v>347</v>
      </c>
      <c r="K17799" t="s">
        <v>396</v>
      </c>
    </row>
    <row r="17800" spans="1:11" hidden="1" x14ac:dyDescent="0.35">
      <c r="A17800" t="s">
        <v>569</v>
      </c>
      <c r="B17800" t="s">
        <v>84</v>
      </c>
      <c r="C17800" t="s">
        <v>338</v>
      </c>
      <c r="D17800" t="s">
        <v>78</v>
      </c>
      <c r="E17800">
        <v>2024</v>
      </c>
      <c r="F17800" t="s">
        <v>500</v>
      </c>
      <c r="G17800" t="s">
        <v>311</v>
      </c>
      <c r="H17800">
        <v>978.29</v>
      </c>
      <c r="I17800" t="s">
        <v>577</v>
      </c>
      <c r="J17800" t="s">
        <v>14</v>
      </c>
      <c r="K17800" t="s">
        <v>396</v>
      </c>
    </row>
    <row r="17801" spans="1:11" hidden="1" x14ac:dyDescent="0.35">
      <c r="A17801" t="s">
        <v>569</v>
      </c>
      <c r="B17801" t="s">
        <v>84</v>
      </c>
      <c r="C17801" t="s">
        <v>338</v>
      </c>
      <c r="D17801" t="s">
        <v>78</v>
      </c>
      <c r="E17801">
        <v>2024</v>
      </c>
      <c r="F17801" t="s">
        <v>500</v>
      </c>
      <c r="G17801" t="s">
        <v>311</v>
      </c>
      <c r="H17801">
        <v>989.44</v>
      </c>
      <c r="I17801" t="s">
        <v>577</v>
      </c>
      <c r="J17801" t="s">
        <v>347</v>
      </c>
      <c r="K17801" t="s">
        <v>396</v>
      </c>
    </row>
    <row r="17802" spans="1:11" hidden="1" x14ac:dyDescent="0.35">
      <c r="A17802" t="s">
        <v>569</v>
      </c>
      <c r="B17802" t="s">
        <v>84</v>
      </c>
      <c r="C17802" t="s">
        <v>338</v>
      </c>
      <c r="D17802" t="s">
        <v>78</v>
      </c>
      <c r="E17802">
        <v>2024</v>
      </c>
      <c r="F17802" t="s">
        <v>71</v>
      </c>
      <c r="G17802" t="s">
        <v>310</v>
      </c>
      <c r="H17802">
        <v>419.2</v>
      </c>
      <c r="I17802" t="s">
        <v>577</v>
      </c>
      <c r="J17802" t="s">
        <v>347</v>
      </c>
      <c r="K17802" t="s">
        <v>396</v>
      </c>
    </row>
    <row r="17803" spans="1:11" hidden="1" x14ac:dyDescent="0.35">
      <c r="A17803" t="s">
        <v>569</v>
      </c>
      <c r="B17803" t="s">
        <v>84</v>
      </c>
      <c r="C17803" t="s">
        <v>338</v>
      </c>
      <c r="D17803" t="s">
        <v>78</v>
      </c>
      <c r="E17803">
        <v>2024</v>
      </c>
      <c r="F17803" t="s">
        <v>71</v>
      </c>
      <c r="G17803" t="s">
        <v>310</v>
      </c>
      <c r="H17803">
        <v>21.58</v>
      </c>
      <c r="I17803" t="s">
        <v>577</v>
      </c>
      <c r="J17803" t="s">
        <v>347</v>
      </c>
      <c r="K17803" t="s">
        <v>396</v>
      </c>
    </row>
    <row r="17804" spans="1:11" hidden="1" x14ac:dyDescent="0.35">
      <c r="A17804" t="s">
        <v>569</v>
      </c>
      <c r="B17804" t="s">
        <v>84</v>
      </c>
      <c r="C17804" t="s">
        <v>338</v>
      </c>
      <c r="D17804" t="s">
        <v>78</v>
      </c>
      <c r="E17804">
        <v>2024</v>
      </c>
      <c r="F17804" t="s">
        <v>71</v>
      </c>
      <c r="G17804" t="s">
        <v>310</v>
      </c>
      <c r="H17804">
        <v>588.74</v>
      </c>
      <c r="I17804" t="s">
        <v>577</v>
      </c>
      <c r="J17804" t="s">
        <v>347</v>
      </c>
      <c r="K17804" t="s">
        <v>396</v>
      </c>
    </row>
    <row r="17805" spans="1:11" hidden="1" x14ac:dyDescent="0.35">
      <c r="A17805" t="s">
        <v>569</v>
      </c>
      <c r="B17805" t="s">
        <v>84</v>
      </c>
      <c r="C17805" t="s">
        <v>338</v>
      </c>
      <c r="D17805" t="s">
        <v>78</v>
      </c>
      <c r="E17805">
        <v>2024</v>
      </c>
      <c r="F17805" t="s">
        <v>71</v>
      </c>
      <c r="G17805" t="s">
        <v>310</v>
      </c>
      <c r="H17805">
        <v>24.66</v>
      </c>
      <c r="I17805" t="s">
        <v>577</v>
      </c>
      <c r="J17805" t="s">
        <v>347</v>
      </c>
      <c r="K17805" t="s">
        <v>396</v>
      </c>
    </row>
    <row r="17806" spans="1:11" hidden="1" x14ac:dyDescent="0.35">
      <c r="A17806" t="s">
        <v>569</v>
      </c>
      <c r="B17806" t="s">
        <v>84</v>
      </c>
      <c r="C17806" t="s">
        <v>338</v>
      </c>
      <c r="D17806" t="s">
        <v>78</v>
      </c>
      <c r="E17806">
        <v>2024</v>
      </c>
      <c r="F17806" t="s">
        <v>148</v>
      </c>
      <c r="G17806" t="s">
        <v>308</v>
      </c>
      <c r="H17806">
        <v>204.82</v>
      </c>
      <c r="I17806" t="s">
        <v>577</v>
      </c>
      <c r="J17806" t="s">
        <v>347</v>
      </c>
      <c r="K17806" t="s">
        <v>396</v>
      </c>
    </row>
    <row r="17807" spans="1:11" hidden="1" x14ac:dyDescent="0.35">
      <c r="A17807" t="s">
        <v>569</v>
      </c>
      <c r="B17807" t="s">
        <v>84</v>
      </c>
      <c r="C17807" t="s">
        <v>338</v>
      </c>
      <c r="D17807" t="s">
        <v>78</v>
      </c>
      <c r="E17807">
        <v>2024</v>
      </c>
      <c r="F17807" t="s">
        <v>148</v>
      </c>
      <c r="G17807" t="s">
        <v>308</v>
      </c>
      <c r="H17807">
        <v>10.54</v>
      </c>
      <c r="I17807" t="s">
        <v>577</v>
      </c>
      <c r="J17807" t="s">
        <v>347</v>
      </c>
      <c r="K17807" t="s">
        <v>396</v>
      </c>
    </row>
    <row r="17808" spans="1:11" hidden="1" x14ac:dyDescent="0.35">
      <c r="A17808" t="s">
        <v>569</v>
      </c>
      <c r="B17808" t="s">
        <v>84</v>
      </c>
      <c r="C17808" t="s">
        <v>338</v>
      </c>
      <c r="D17808" t="s">
        <v>78</v>
      </c>
      <c r="E17808">
        <v>2024</v>
      </c>
      <c r="F17808" t="s">
        <v>148</v>
      </c>
      <c r="G17808" t="s">
        <v>308</v>
      </c>
      <c r="H17808">
        <v>287.64999999999998</v>
      </c>
      <c r="I17808" t="s">
        <v>577</v>
      </c>
      <c r="J17808" t="s">
        <v>347</v>
      </c>
      <c r="K17808" t="s">
        <v>396</v>
      </c>
    </row>
    <row r="17809" spans="1:11" hidden="1" x14ac:dyDescent="0.35">
      <c r="A17809" t="s">
        <v>569</v>
      </c>
      <c r="B17809" t="s">
        <v>84</v>
      </c>
      <c r="C17809" t="s">
        <v>338</v>
      </c>
      <c r="D17809" t="s">
        <v>78</v>
      </c>
      <c r="E17809">
        <v>2024</v>
      </c>
      <c r="F17809" t="s">
        <v>148</v>
      </c>
      <c r="G17809" t="s">
        <v>308</v>
      </c>
      <c r="H17809">
        <v>12.05</v>
      </c>
      <c r="I17809" t="s">
        <v>577</v>
      </c>
      <c r="J17809" t="s">
        <v>347</v>
      </c>
      <c r="K17809" t="s">
        <v>396</v>
      </c>
    </row>
    <row r="17810" spans="1:11" hidden="1" x14ac:dyDescent="0.35">
      <c r="A17810" t="s">
        <v>569</v>
      </c>
      <c r="B17810" t="s">
        <v>84</v>
      </c>
      <c r="C17810" t="s">
        <v>338</v>
      </c>
      <c r="D17810" t="s">
        <v>78</v>
      </c>
      <c r="E17810">
        <v>2024</v>
      </c>
      <c r="F17810" t="s">
        <v>156</v>
      </c>
      <c r="G17810" t="s">
        <v>307</v>
      </c>
      <c r="H17810">
        <v>333.84</v>
      </c>
      <c r="I17810" t="s">
        <v>577</v>
      </c>
      <c r="J17810" t="s">
        <v>14</v>
      </c>
      <c r="K17810" t="s">
        <v>396</v>
      </c>
    </row>
    <row r="17811" spans="1:11" hidden="1" x14ac:dyDescent="0.35">
      <c r="A17811" t="s">
        <v>569</v>
      </c>
      <c r="B17811" t="s">
        <v>84</v>
      </c>
      <c r="C17811" t="s">
        <v>338</v>
      </c>
      <c r="D17811" t="s">
        <v>78</v>
      </c>
      <c r="E17811">
        <v>2024</v>
      </c>
      <c r="F17811" t="s">
        <v>156</v>
      </c>
      <c r="G17811" t="s">
        <v>307</v>
      </c>
      <c r="H17811">
        <v>1687.72</v>
      </c>
      <c r="I17811" t="s">
        <v>577</v>
      </c>
      <c r="J17811" t="s">
        <v>347</v>
      </c>
      <c r="K17811" t="s">
        <v>396</v>
      </c>
    </row>
    <row r="17812" spans="1:11" hidden="1" x14ac:dyDescent="0.35">
      <c r="A17812" t="s">
        <v>569</v>
      </c>
      <c r="B17812" t="s">
        <v>84</v>
      </c>
      <c r="C17812" t="s">
        <v>338</v>
      </c>
      <c r="D17812" t="s">
        <v>78</v>
      </c>
      <c r="E17812">
        <v>2024</v>
      </c>
      <c r="F17812" t="s">
        <v>156</v>
      </c>
      <c r="G17812" t="s">
        <v>307</v>
      </c>
      <c r="H17812">
        <v>17.18</v>
      </c>
      <c r="I17812" t="s">
        <v>577</v>
      </c>
      <c r="J17812" t="s">
        <v>14</v>
      </c>
      <c r="K17812" t="s">
        <v>396</v>
      </c>
    </row>
    <row r="17813" spans="1:11" hidden="1" x14ac:dyDescent="0.35">
      <c r="A17813" t="s">
        <v>569</v>
      </c>
      <c r="B17813" t="s">
        <v>84</v>
      </c>
      <c r="C17813" t="s">
        <v>338</v>
      </c>
      <c r="D17813" t="s">
        <v>78</v>
      </c>
      <c r="E17813">
        <v>2024</v>
      </c>
      <c r="F17813" t="s">
        <v>156</v>
      </c>
      <c r="G17813" t="s">
        <v>307</v>
      </c>
      <c r="H17813">
        <v>86.87</v>
      </c>
      <c r="I17813" t="s">
        <v>577</v>
      </c>
      <c r="J17813" t="s">
        <v>347</v>
      </c>
      <c r="K17813" t="s">
        <v>396</v>
      </c>
    </row>
    <row r="17814" spans="1:11" hidden="1" x14ac:dyDescent="0.35">
      <c r="A17814" t="s">
        <v>569</v>
      </c>
      <c r="B17814" t="s">
        <v>84</v>
      </c>
      <c r="C17814" t="s">
        <v>338</v>
      </c>
      <c r="D17814" t="s">
        <v>78</v>
      </c>
      <c r="E17814">
        <v>2024</v>
      </c>
      <c r="F17814" t="s">
        <v>156</v>
      </c>
      <c r="G17814" t="s">
        <v>307</v>
      </c>
      <c r="H17814">
        <v>468.85</v>
      </c>
      <c r="I17814" t="s">
        <v>577</v>
      </c>
      <c r="J17814" t="s">
        <v>14</v>
      </c>
      <c r="K17814" t="s">
        <v>396</v>
      </c>
    </row>
    <row r="17815" spans="1:11" hidden="1" x14ac:dyDescent="0.35">
      <c r="A17815" t="s">
        <v>569</v>
      </c>
      <c r="B17815" t="s">
        <v>84</v>
      </c>
      <c r="C17815" t="s">
        <v>338</v>
      </c>
      <c r="D17815" t="s">
        <v>78</v>
      </c>
      <c r="E17815">
        <v>2024</v>
      </c>
      <c r="F17815" t="s">
        <v>156</v>
      </c>
      <c r="G17815" t="s">
        <v>307</v>
      </c>
      <c r="H17815">
        <v>2370.2600000000002</v>
      </c>
      <c r="I17815" t="s">
        <v>577</v>
      </c>
      <c r="J17815" t="s">
        <v>347</v>
      </c>
      <c r="K17815" t="s">
        <v>396</v>
      </c>
    </row>
    <row r="17816" spans="1:11" hidden="1" x14ac:dyDescent="0.35">
      <c r="A17816" t="s">
        <v>569</v>
      </c>
      <c r="B17816" t="s">
        <v>84</v>
      </c>
      <c r="C17816" t="s">
        <v>338</v>
      </c>
      <c r="D17816" t="s">
        <v>78</v>
      </c>
      <c r="E17816">
        <v>2024</v>
      </c>
      <c r="F17816" t="s">
        <v>156</v>
      </c>
      <c r="G17816" t="s">
        <v>307</v>
      </c>
      <c r="H17816">
        <v>19.64</v>
      </c>
      <c r="I17816" t="s">
        <v>577</v>
      </c>
      <c r="J17816" t="s">
        <v>14</v>
      </c>
      <c r="K17816" t="s">
        <v>396</v>
      </c>
    </row>
    <row r="17817" spans="1:11" hidden="1" x14ac:dyDescent="0.35">
      <c r="A17817" t="s">
        <v>569</v>
      </c>
      <c r="B17817" t="s">
        <v>84</v>
      </c>
      <c r="C17817" t="s">
        <v>338</v>
      </c>
      <c r="D17817" t="s">
        <v>78</v>
      </c>
      <c r="E17817">
        <v>2024</v>
      </c>
      <c r="F17817" t="s">
        <v>156</v>
      </c>
      <c r="G17817" t="s">
        <v>307</v>
      </c>
      <c r="H17817">
        <v>99.27</v>
      </c>
      <c r="I17817" t="s">
        <v>577</v>
      </c>
      <c r="J17817" t="s">
        <v>347</v>
      </c>
      <c r="K17817" t="s">
        <v>396</v>
      </c>
    </row>
    <row r="17818" spans="1:11" hidden="1" x14ac:dyDescent="0.35">
      <c r="A17818" t="s">
        <v>569</v>
      </c>
      <c r="B17818" t="s">
        <v>84</v>
      </c>
      <c r="C17818" t="s">
        <v>331</v>
      </c>
      <c r="D17818" t="s">
        <v>78</v>
      </c>
      <c r="E17818">
        <v>2024</v>
      </c>
      <c r="F17818" t="s">
        <v>500</v>
      </c>
      <c r="G17818" t="s">
        <v>311</v>
      </c>
      <c r="H17818">
        <v>-722.19</v>
      </c>
      <c r="I17818" t="s">
        <v>577</v>
      </c>
      <c r="J17818" t="s">
        <v>14</v>
      </c>
      <c r="K17818" t="s">
        <v>397</v>
      </c>
    </row>
    <row r="17819" spans="1:11" hidden="1" x14ac:dyDescent="0.35">
      <c r="A17819" t="s">
        <v>569</v>
      </c>
      <c r="B17819" t="s">
        <v>84</v>
      </c>
      <c r="C17819" t="s">
        <v>331</v>
      </c>
      <c r="D17819" t="s">
        <v>78</v>
      </c>
      <c r="E17819">
        <v>2024</v>
      </c>
      <c r="F17819" t="s">
        <v>500</v>
      </c>
      <c r="G17819" t="s">
        <v>311</v>
      </c>
      <c r="H17819">
        <v>-506.29</v>
      </c>
      <c r="I17819" t="s">
        <v>577</v>
      </c>
      <c r="J17819" t="s">
        <v>347</v>
      </c>
      <c r="K17819" t="s">
        <v>397</v>
      </c>
    </row>
    <row r="17820" spans="1:11" hidden="1" x14ac:dyDescent="0.35">
      <c r="A17820" t="s">
        <v>569</v>
      </c>
      <c r="B17820" t="s">
        <v>84</v>
      </c>
      <c r="C17820" t="s">
        <v>331</v>
      </c>
      <c r="D17820" t="s">
        <v>78</v>
      </c>
      <c r="E17820">
        <v>2024</v>
      </c>
      <c r="F17820" t="s">
        <v>500</v>
      </c>
      <c r="G17820" t="s">
        <v>311</v>
      </c>
      <c r="H17820">
        <v>-168.61</v>
      </c>
      <c r="I17820" t="s">
        <v>577</v>
      </c>
      <c r="J17820" t="s">
        <v>14</v>
      </c>
      <c r="K17820" t="s">
        <v>397</v>
      </c>
    </row>
    <row r="17821" spans="1:11" hidden="1" x14ac:dyDescent="0.35">
      <c r="A17821" t="s">
        <v>569</v>
      </c>
      <c r="B17821" t="s">
        <v>84</v>
      </c>
      <c r="C17821" t="s">
        <v>331</v>
      </c>
      <c r="D17821" t="s">
        <v>78</v>
      </c>
      <c r="E17821">
        <v>2024</v>
      </c>
      <c r="F17821" t="s">
        <v>500</v>
      </c>
      <c r="G17821" t="s">
        <v>311</v>
      </c>
      <c r="H17821">
        <v>-118.21</v>
      </c>
      <c r="I17821" t="s">
        <v>577</v>
      </c>
      <c r="J17821" t="s">
        <v>347</v>
      </c>
      <c r="K17821" t="s">
        <v>397</v>
      </c>
    </row>
    <row r="17822" spans="1:11" hidden="1" x14ac:dyDescent="0.35">
      <c r="A17822" t="s">
        <v>569</v>
      </c>
      <c r="B17822" t="s">
        <v>84</v>
      </c>
      <c r="C17822" t="s">
        <v>331</v>
      </c>
      <c r="D17822" t="s">
        <v>78</v>
      </c>
      <c r="E17822">
        <v>2024</v>
      </c>
      <c r="F17822" t="s">
        <v>500</v>
      </c>
      <c r="G17822" t="s">
        <v>311</v>
      </c>
      <c r="H17822">
        <v>40.21</v>
      </c>
      <c r="I17822" t="s">
        <v>577</v>
      </c>
      <c r="J17822" t="s">
        <v>14</v>
      </c>
      <c r="K17822" t="s">
        <v>397</v>
      </c>
    </row>
    <row r="17823" spans="1:11" hidden="1" x14ac:dyDescent="0.35">
      <c r="A17823" t="s">
        <v>569</v>
      </c>
      <c r="B17823" t="s">
        <v>84</v>
      </c>
      <c r="C17823" t="s">
        <v>331</v>
      </c>
      <c r="D17823" t="s">
        <v>78</v>
      </c>
      <c r="E17823">
        <v>2024</v>
      </c>
      <c r="F17823" t="s">
        <v>500</v>
      </c>
      <c r="G17823" t="s">
        <v>311</v>
      </c>
      <c r="H17823">
        <v>28.18</v>
      </c>
      <c r="I17823" t="s">
        <v>577</v>
      </c>
      <c r="J17823" t="s">
        <v>347</v>
      </c>
      <c r="K17823" t="s">
        <v>397</v>
      </c>
    </row>
    <row r="17824" spans="1:11" hidden="1" x14ac:dyDescent="0.35">
      <c r="A17824" t="s">
        <v>569</v>
      </c>
      <c r="B17824" t="s">
        <v>84</v>
      </c>
      <c r="C17824" t="s">
        <v>331</v>
      </c>
      <c r="D17824" t="s">
        <v>78</v>
      </c>
      <c r="E17824">
        <v>2024</v>
      </c>
      <c r="F17824" t="s">
        <v>500</v>
      </c>
      <c r="G17824" t="s">
        <v>311</v>
      </c>
      <c r="H17824">
        <v>-41.04</v>
      </c>
      <c r="I17824" t="s">
        <v>577</v>
      </c>
      <c r="J17824" t="s">
        <v>14</v>
      </c>
      <c r="K17824" t="s">
        <v>397</v>
      </c>
    </row>
    <row r="17825" spans="1:11" hidden="1" x14ac:dyDescent="0.35">
      <c r="A17825" t="s">
        <v>569</v>
      </c>
      <c r="B17825" t="s">
        <v>84</v>
      </c>
      <c r="C17825" t="s">
        <v>331</v>
      </c>
      <c r="D17825" t="s">
        <v>78</v>
      </c>
      <c r="E17825">
        <v>2024</v>
      </c>
      <c r="F17825" t="s">
        <v>500</v>
      </c>
      <c r="G17825" t="s">
        <v>311</v>
      </c>
      <c r="H17825">
        <v>-28.77</v>
      </c>
      <c r="I17825" t="s">
        <v>577</v>
      </c>
      <c r="J17825" t="s">
        <v>347</v>
      </c>
      <c r="K17825" t="s">
        <v>397</v>
      </c>
    </row>
    <row r="17826" spans="1:11" hidden="1" x14ac:dyDescent="0.35">
      <c r="A17826" t="s">
        <v>569</v>
      </c>
      <c r="B17826" t="s">
        <v>84</v>
      </c>
      <c r="C17826" t="s">
        <v>331</v>
      </c>
      <c r="D17826" t="s">
        <v>78</v>
      </c>
      <c r="E17826">
        <v>2024</v>
      </c>
      <c r="F17826" t="s">
        <v>500</v>
      </c>
      <c r="G17826" t="s">
        <v>311</v>
      </c>
      <c r="H17826">
        <v>-592.94000000000005</v>
      </c>
      <c r="I17826" t="s">
        <v>577</v>
      </c>
      <c r="J17826" t="s">
        <v>14</v>
      </c>
      <c r="K17826" t="s">
        <v>397</v>
      </c>
    </row>
    <row r="17827" spans="1:11" hidden="1" x14ac:dyDescent="0.35">
      <c r="A17827" t="s">
        <v>569</v>
      </c>
      <c r="B17827" t="s">
        <v>84</v>
      </c>
      <c r="C17827" t="s">
        <v>331</v>
      </c>
      <c r="D17827" t="s">
        <v>78</v>
      </c>
      <c r="E17827">
        <v>2024</v>
      </c>
      <c r="F17827" t="s">
        <v>500</v>
      </c>
      <c r="G17827" t="s">
        <v>311</v>
      </c>
      <c r="H17827">
        <v>-415.67</v>
      </c>
      <c r="I17827" t="s">
        <v>577</v>
      </c>
      <c r="J17827" t="s">
        <v>347</v>
      </c>
      <c r="K17827" t="s">
        <v>397</v>
      </c>
    </row>
    <row r="17828" spans="1:11" hidden="1" x14ac:dyDescent="0.35">
      <c r="A17828" t="s">
        <v>569</v>
      </c>
      <c r="B17828" t="s">
        <v>84</v>
      </c>
      <c r="C17828" t="s">
        <v>331</v>
      </c>
      <c r="D17828" t="s">
        <v>78</v>
      </c>
      <c r="E17828">
        <v>2024</v>
      </c>
      <c r="F17828" t="s">
        <v>500</v>
      </c>
      <c r="G17828" t="s">
        <v>311</v>
      </c>
      <c r="H17828">
        <v>-65.88</v>
      </c>
      <c r="I17828" t="s">
        <v>577</v>
      </c>
      <c r="J17828" t="s">
        <v>14</v>
      </c>
      <c r="K17828" t="s">
        <v>397</v>
      </c>
    </row>
    <row r="17829" spans="1:11" hidden="1" x14ac:dyDescent="0.35">
      <c r="A17829" t="s">
        <v>569</v>
      </c>
      <c r="B17829" t="s">
        <v>84</v>
      </c>
      <c r="C17829" t="s">
        <v>331</v>
      </c>
      <c r="D17829" t="s">
        <v>78</v>
      </c>
      <c r="E17829">
        <v>2024</v>
      </c>
      <c r="F17829" t="s">
        <v>500</v>
      </c>
      <c r="G17829" t="s">
        <v>311</v>
      </c>
      <c r="H17829">
        <v>-46.19</v>
      </c>
      <c r="I17829" t="s">
        <v>577</v>
      </c>
      <c r="J17829" t="s">
        <v>347</v>
      </c>
      <c r="K17829" t="s">
        <v>397</v>
      </c>
    </row>
    <row r="17830" spans="1:11" hidden="1" x14ac:dyDescent="0.35">
      <c r="A17830" t="s">
        <v>569</v>
      </c>
      <c r="B17830" t="s">
        <v>84</v>
      </c>
      <c r="C17830" t="s">
        <v>331</v>
      </c>
      <c r="D17830" t="s">
        <v>78</v>
      </c>
      <c r="E17830">
        <v>2024</v>
      </c>
      <c r="F17830" t="s">
        <v>506</v>
      </c>
      <c r="G17830" t="s">
        <v>309</v>
      </c>
      <c r="H17830">
        <v>-400.46</v>
      </c>
      <c r="I17830" t="s">
        <v>577</v>
      </c>
      <c r="J17830" t="s">
        <v>347</v>
      </c>
      <c r="K17830" t="s">
        <v>397</v>
      </c>
    </row>
    <row r="17831" spans="1:11" hidden="1" x14ac:dyDescent="0.35">
      <c r="A17831" t="s">
        <v>569</v>
      </c>
      <c r="B17831" t="s">
        <v>84</v>
      </c>
      <c r="C17831" t="s">
        <v>331</v>
      </c>
      <c r="D17831" t="s">
        <v>78</v>
      </c>
      <c r="E17831">
        <v>2024</v>
      </c>
      <c r="F17831" t="s">
        <v>506</v>
      </c>
      <c r="G17831" t="s">
        <v>309</v>
      </c>
      <c r="H17831">
        <v>-93.5</v>
      </c>
      <c r="I17831" t="s">
        <v>577</v>
      </c>
      <c r="J17831" t="s">
        <v>347</v>
      </c>
      <c r="K17831" t="s">
        <v>397</v>
      </c>
    </row>
    <row r="17832" spans="1:11" hidden="1" x14ac:dyDescent="0.35">
      <c r="A17832" t="s">
        <v>569</v>
      </c>
      <c r="B17832" t="s">
        <v>84</v>
      </c>
      <c r="C17832" t="s">
        <v>331</v>
      </c>
      <c r="D17832" t="s">
        <v>78</v>
      </c>
      <c r="E17832">
        <v>2024</v>
      </c>
      <c r="F17832" t="s">
        <v>506</v>
      </c>
      <c r="G17832" t="s">
        <v>309</v>
      </c>
      <c r="H17832">
        <v>22.29</v>
      </c>
      <c r="I17832" t="s">
        <v>577</v>
      </c>
      <c r="J17832" t="s">
        <v>347</v>
      </c>
      <c r="K17832" t="s">
        <v>397</v>
      </c>
    </row>
    <row r="17833" spans="1:11" hidden="1" x14ac:dyDescent="0.35">
      <c r="A17833" t="s">
        <v>569</v>
      </c>
      <c r="B17833" t="s">
        <v>84</v>
      </c>
      <c r="C17833" t="s">
        <v>331</v>
      </c>
      <c r="D17833" t="s">
        <v>78</v>
      </c>
      <c r="E17833">
        <v>2024</v>
      </c>
      <c r="F17833" t="s">
        <v>506</v>
      </c>
      <c r="G17833" t="s">
        <v>309</v>
      </c>
      <c r="H17833">
        <v>-22.75</v>
      </c>
      <c r="I17833" t="s">
        <v>577</v>
      </c>
      <c r="J17833" t="s">
        <v>347</v>
      </c>
      <c r="K17833" t="s">
        <v>397</v>
      </c>
    </row>
    <row r="17834" spans="1:11" hidden="1" x14ac:dyDescent="0.35">
      <c r="A17834" t="s">
        <v>569</v>
      </c>
      <c r="B17834" t="s">
        <v>84</v>
      </c>
      <c r="C17834" t="s">
        <v>331</v>
      </c>
      <c r="D17834" t="s">
        <v>78</v>
      </c>
      <c r="E17834">
        <v>2024</v>
      </c>
      <c r="F17834" t="s">
        <v>506</v>
      </c>
      <c r="G17834" t="s">
        <v>309</v>
      </c>
      <c r="H17834">
        <v>-328.8</v>
      </c>
      <c r="I17834" t="s">
        <v>577</v>
      </c>
      <c r="J17834" t="s">
        <v>347</v>
      </c>
      <c r="K17834" t="s">
        <v>397</v>
      </c>
    </row>
    <row r="17835" spans="1:11" hidden="1" x14ac:dyDescent="0.35">
      <c r="A17835" t="s">
        <v>569</v>
      </c>
      <c r="B17835" t="s">
        <v>84</v>
      </c>
      <c r="C17835" t="s">
        <v>331</v>
      </c>
      <c r="D17835" t="s">
        <v>78</v>
      </c>
      <c r="E17835">
        <v>2024</v>
      </c>
      <c r="F17835" t="s">
        <v>506</v>
      </c>
      <c r="G17835" t="s">
        <v>309</v>
      </c>
      <c r="H17835">
        <v>-36.53</v>
      </c>
      <c r="I17835" t="s">
        <v>577</v>
      </c>
      <c r="J17835" t="s">
        <v>347</v>
      </c>
      <c r="K17835" t="s">
        <v>397</v>
      </c>
    </row>
    <row r="17836" spans="1:11" hidden="1" x14ac:dyDescent="0.35">
      <c r="A17836" t="s">
        <v>569</v>
      </c>
      <c r="B17836" t="s">
        <v>84</v>
      </c>
      <c r="C17836" t="s">
        <v>331</v>
      </c>
      <c r="D17836" t="s">
        <v>78</v>
      </c>
      <c r="E17836">
        <v>2024</v>
      </c>
      <c r="F17836" t="s">
        <v>71</v>
      </c>
      <c r="G17836" t="s">
        <v>310</v>
      </c>
      <c r="H17836">
        <v>-83.68</v>
      </c>
      <c r="I17836" t="s">
        <v>577</v>
      </c>
      <c r="J17836" t="s">
        <v>347</v>
      </c>
      <c r="K17836" t="s">
        <v>397</v>
      </c>
    </row>
    <row r="17837" spans="1:11" hidden="1" x14ac:dyDescent="0.35">
      <c r="A17837" t="s">
        <v>569</v>
      </c>
      <c r="B17837" t="s">
        <v>84</v>
      </c>
      <c r="C17837" t="s">
        <v>331</v>
      </c>
      <c r="D17837" t="s">
        <v>78</v>
      </c>
      <c r="E17837">
        <v>2024</v>
      </c>
      <c r="F17837" t="s">
        <v>71</v>
      </c>
      <c r="G17837" t="s">
        <v>310</v>
      </c>
      <c r="H17837">
        <v>-19.54</v>
      </c>
      <c r="I17837" t="s">
        <v>577</v>
      </c>
      <c r="J17837" t="s">
        <v>347</v>
      </c>
      <c r="K17837" t="s">
        <v>397</v>
      </c>
    </row>
    <row r="17838" spans="1:11" hidden="1" x14ac:dyDescent="0.35">
      <c r="A17838" t="s">
        <v>569</v>
      </c>
      <c r="B17838" t="s">
        <v>84</v>
      </c>
      <c r="C17838" t="s">
        <v>331</v>
      </c>
      <c r="D17838" t="s">
        <v>78</v>
      </c>
      <c r="E17838">
        <v>2024</v>
      </c>
      <c r="F17838" t="s">
        <v>71</v>
      </c>
      <c r="G17838" t="s">
        <v>310</v>
      </c>
      <c r="H17838">
        <v>4.66</v>
      </c>
      <c r="I17838" t="s">
        <v>577</v>
      </c>
      <c r="J17838" t="s">
        <v>347</v>
      </c>
      <c r="K17838" t="s">
        <v>397</v>
      </c>
    </row>
    <row r="17839" spans="1:11" hidden="1" x14ac:dyDescent="0.35">
      <c r="A17839" t="s">
        <v>569</v>
      </c>
      <c r="B17839" t="s">
        <v>84</v>
      </c>
      <c r="C17839" t="s">
        <v>331</v>
      </c>
      <c r="D17839" t="s">
        <v>78</v>
      </c>
      <c r="E17839">
        <v>2024</v>
      </c>
      <c r="F17839" t="s">
        <v>71</v>
      </c>
      <c r="G17839" t="s">
        <v>310</v>
      </c>
      <c r="H17839">
        <v>-4.75</v>
      </c>
      <c r="I17839" t="s">
        <v>577</v>
      </c>
      <c r="J17839" t="s">
        <v>347</v>
      </c>
      <c r="K17839" t="s">
        <v>397</v>
      </c>
    </row>
    <row r="17840" spans="1:11" hidden="1" x14ac:dyDescent="0.35">
      <c r="A17840" t="s">
        <v>569</v>
      </c>
      <c r="B17840" t="s">
        <v>84</v>
      </c>
      <c r="C17840" t="s">
        <v>331</v>
      </c>
      <c r="D17840" t="s">
        <v>78</v>
      </c>
      <c r="E17840">
        <v>2024</v>
      </c>
      <c r="F17840" t="s">
        <v>71</v>
      </c>
      <c r="G17840" t="s">
        <v>310</v>
      </c>
      <c r="H17840">
        <v>-68.7</v>
      </c>
      <c r="I17840" t="s">
        <v>577</v>
      </c>
      <c r="J17840" t="s">
        <v>347</v>
      </c>
      <c r="K17840" t="s">
        <v>397</v>
      </c>
    </row>
    <row r="17841" spans="1:11" hidden="1" x14ac:dyDescent="0.35">
      <c r="A17841" t="s">
        <v>569</v>
      </c>
      <c r="B17841" t="s">
        <v>84</v>
      </c>
      <c r="C17841" t="s">
        <v>331</v>
      </c>
      <c r="D17841" t="s">
        <v>78</v>
      </c>
      <c r="E17841">
        <v>2024</v>
      </c>
      <c r="F17841" t="s">
        <v>71</v>
      </c>
      <c r="G17841" t="s">
        <v>310</v>
      </c>
      <c r="H17841">
        <v>-7.64</v>
      </c>
      <c r="I17841" t="s">
        <v>577</v>
      </c>
      <c r="J17841" t="s">
        <v>347</v>
      </c>
      <c r="K17841" t="s">
        <v>397</v>
      </c>
    </row>
    <row r="17842" spans="1:11" hidden="1" x14ac:dyDescent="0.35">
      <c r="A17842" t="s">
        <v>569</v>
      </c>
      <c r="B17842" t="s">
        <v>84</v>
      </c>
      <c r="C17842" t="s">
        <v>331</v>
      </c>
      <c r="D17842" t="s">
        <v>78</v>
      </c>
      <c r="E17842">
        <v>2024</v>
      </c>
      <c r="F17842" t="s">
        <v>148</v>
      </c>
      <c r="G17842" t="s">
        <v>308</v>
      </c>
      <c r="H17842">
        <v>-7.88</v>
      </c>
      <c r="I17842" t="s">
        <v>577</v>
      </c>
      <c r="J17842" t="s">
        <v>347</v>
      </c>
      <c r="K17842" t="s">
        <v>397</v>
      </c>
    </row>
    <row r="17843" spans="1:11" hidden="1" x14ac:dyDescent="0.35">
      <c r="A17843" t="s">
        <v>569</v>
      </c>
      <c r="B17843" t="s">
        <v>84</v>
      </c>
      <c r="C17843" t="s">
        <v>331</v>
      </c>
      <c r="D17843" t="s">
        <v>78</v>
      </c>
      <c r="E17843">
        <v>2024</v>
      </c>
      <c r="F17843" t="s">
        <v>148</v>
      </c>
      <c r="G17843" t="s">
        <v>308</v>
      </c>
      <c r="H17843">
        <v>-1.85</v>
      </c>
      <c r="I17843" t="s">
        <v>577</v>
      </c>
      <c r="J17843" t="s">
        <v>347</v>
      </c>
      <c r="K17843" t="s">
        <v>397</v>
      </c>
    </row>
    <row r="17844" spans="1:11" hidden="1" x14ac:dyDescent="0.35">
      <c r="A17844" t="s">
        <v>569</v>
      </c>
      <c r="B17844" t="s">
        <v>84</v>
      </c>
      <c r="C17844" t="s">
        <v>331</v>
      </c>
      <c r="D17844" t="s">
        <v>78</v>
      </c>
      <c r="E17844">
        <v>2024</v>
      </c>
      <c r="F17844" t="s">
        <v>148</v>
      </c>
      <c r="G17844" t="s">
        <v>308</v>
      </c>
      <c r="H17844">
        <v>0.44</v>
      </c>
      <c r="I17844" t="s">
        <v>577</v>
      </c>
      <c r="J17844" t="s">
        <v>347</v>
      </c>
      <c r="K17844" t="s">
        <v>397</v>
      </c>
    </row>
    <row r="17845" spans="1:11" hidden="1" x14ac:dyDescent="0.35">
      <c r="A17845" t="s">
        <v>569</v>
      </c>
      <c r="B17845" t="s">
        <v>84</v>
      </c>
      <c r="C17845" t="s">
        <v>331</v>
      </c>
      <c r="D17845" t="s">
        <v>78</v>
      </c>
      <c r="E17845">
        <v>2024</v>
      </c>
      <c r="F17845" t="s">
        <v>148</v>
      </c>
      <c r="G17845" t="s">
        <v>308</v>
      </c>
      <c r="H17845">
        <v>-0.45</v>
      </c>
      <c r="I17845" t="s">
        <v>577</v>
      </c>
      <c r="J17845" t="s">
        <v>347</v>
      </c>
      <c r="K17845" t="s">
        <v>397</v>
      </c>
    </row>
    <row r="17846" spans="1:11" hidden="1" x14ac:dyDescent="0.35">
      <c r="A17846" t="s">
        <v>569</v>
      </c>
      <c r="B17846" t="s">
        <v>84</v>
      </c>
      <c r="C17846" t="s">
        <v>331</v>
      </c>
      <c r="D17846" t="s">
        <v>78</v>
      </c>
      <c r="E17846">
        <v>2024</v>
      </c>
      <c r="F17846" t="s">
        <v>148</v>
      </c>
      <c r="G17846" t="s">
        <v>308</v>
      </c>
      <c r="H17846">
        <v>-6.47</v>
      </c>
      <c r="I17846" t="s">
        <v>577</v>
      </c>
      <c r="J17846" t="s">
        <v>347</v>
      </c>
      <c r="K17846" t="s">
        <v>397</v>
      </c>
    </row>
    <row r="17847" spans="1:11" hidden="1" x14ac:dyDescent="0.35">
      <c r="A17847" t="s">
        <v>569</v>
      </c>
      <c r="B17847" t="s">
        <v>84</v>
      </c>
      <c r="C17847" t="s">
        <v>331</v>
      </c>
      <c r="D17847" t="s">
        <v>78</v>
      </c>
      <c r="E17847">
        <v>2024</v>
      </c>
      <c r="F17847" t="s">
        <v>148</v>
      </c>
      <c r="G17847" t="s">
        <v>308</v>
      </c>
      <c r="H17847">
        <v>-0.72</v>
      </c>
      <c r="I17847" t="s">
        <v>577</v>
      </c>
      <c r="J17847" t="s">
        <v>347</v>
      </c>
      <c r="K17847" t="s">
        <v>397</v>
      </c>
    </row>
    <row r="17848" spans="1:11" hidden="1" x14ac:dyDescent="0.35">
      <c r="A17848" t="s">
        <v>569</v>
      </c>
      <c r="B17848" t="s">
        <v>84</v>
      </c>
      <c r="C17848" t="s">
        <v>331</v>
      </c>
      <c r="D17848" t="s">
        <v>78</v>
      </c>
      <c r="E17848">
        <v>2024</v>
      </c>
      <c r="F17848" t="s">
        <v>156</v>
      </c>
      <c r="G17848" t="s">
        <v>307</v>
      </c>
      <c r="H17848">
        <v>-13.06</v>
      </c>
      <c r="I17848" t="s">
        <v>577</v>
      </c>
      <c r="J17848" t="s">
        <v>14</v>
      </c>
      <c r="K17848" t="s">
        <v>397</v>
      </c>
    </row>
    <row r="17849" spans="1:11" hidden="1" x14ac:dyDescent="0.35">
      <c r="A17849" t="s">
        <v>569</v>
      </c>
      <c r="B17849" t="s">
        <v>84</v>
      </c>
      <c r="C17849" t="s">
        <v>331</v>
      </c>
      <c r="D17849" t="s">
        <v>78</v>
      </c>
      <c r="E17849">
        <v>2024</v>
      </c>
      <c r="F17849" t="s">
        <v>156</v>
      </c>
      <c r="G17849" t="s">
        <v>307</v>
      </c>
      <c r="H17849">
        <v>-128.37</v>
      </c>
      <c r="I17849" t="s">
        <v>577</v>
      </c>
      <c r="J17849" t="s">
        <v>347</v>
      </c>
      <c r="K17849" t="s">
        <v>397</v>
      </c>
    </row>
    <row r="17850" spans="1:11" hidden="1" x14ac:dyDescent="0.35">
      <c r="A17850" t="s">
        <v>569</v>
      </c>
      <c r="B17850" t="s">
        <v>84</v>
      </c>
      <c r="C17850" t="s">
        <v>331</v>
      </c>
      <c r="D17850" t="s">
        <v>78</v>
      </c>
      <c r="E17850">
        <v>2024</v>
      </c>
      <c r="F17850" t="s">
        <v>156</v>
      </c>
      <c r="G17850" t="s">
        <v>307</v>
      </c>
      <c r="H17850">
        <v>-3.05</v>
      </c>
      <c r="I17850" t="s">
        <v>577</v>
      </c>
      <c r="J17850" t="s">
        <v>14</v>
      </c>
      <c r="K17850" t="s">
        <v>397</v>
      </c>
    </row>
    <row r="17851" spans="1:11" hidden="1" x14ac:dyDescent="0.35">
      <c r="A17851" t="s">
        <v>569</v>
      </c>
      <c r="B17851" t="s">
        <v>84</v>
      </c>
      <c r="C17851" t="s">
        <v>331</v>
      </c>
      <c r="D17851" t="s">
        <v>78</v>
      </c>
      <c r="E17851">
        <v>2024</v>
      </c>
      <c r="F17851" t="s">
        <v>156</v>
      </c>
      <c r="G17851" t="s">
        <v>307</v>
      </c>
      <c r="H17851">
        <v>-29.97</v>
      </c>
      <c r="I17851" t="s">
        <v>577</v>
      </c>
      <c r="J17851" t="s">
        <v>347</v>
      </c>
      <c r="K17851" t="s">
        <v>397</v>
      </c>
    </row>
    <row r="17852" spans="1:11" hidden="1" x14ac:dyDescent="0.35">
      <c r="A17852" t="s">
        <v>569</v>
      </c>
      <c r="B17852" t="s">
        <v>84</v>
      </c>
      <c r="C17852" t="s">
        <v>331</v>
      </c>
      <c r="D17852" t="s">
        <v>78</v>
      </c>
      <c r="E17852">
        <v>2024</v>
      </c>
      <c r="F17852" t="s">
        <v>156</v>
      </c>
      <c r="G17852" t="s">
        <v>307</v>
      </c>
      <c r="H17852">
        <v>0.72</v>
      </c>
      <c r="I17852" t="s">
        <v>577</v>
      </c>
      <c r="J17852" t="s">
        <v>14</v>
      </c>
      <c r="K17852" t="s">
        <v>397</v>
      </c>
    </row>
    <row r="17853" spans="1:11" hidden="1" x14ac:dyDescent="0.35">
      <c r="A17853" t="s">
        <v>569</v>
      </c>
      <c r="B17853" t="s">
        <v>84</v>
      </c>
      <c r="C17853" t="s">
        <v>331</v>
      </c>
      <c r="D17853" t="s">
        <v>78</v>
      </c>
      <c r="E17853">
        <v>2024</v>
      </c>
      <c r="F17853" t="s">
        <v>156</v>
      </c>
      <c r="G17853" t="s">
        <v>307</v>
      </c>
      <c r="H17853">
        <v>7.15</v>
      </c>
      <c r="I17853" t="s">
        <v>577</v>
      </c>
      <c r="J17853" t="s">
        <v>347</v>
      </c>
      <c r="K17853" t="s">
        <v>397</v>
      </c>
    </row>
    <row r="17854" spans="1:11" hidden="1" x14ac:dyDescent="0.35">
      <c r="A17854" t="s">
        <v>569</v>
      </c>
      <c r="B17854" t="s">
        <v>84</v>
      </c>
      <c r="C17854" t="s">
        <v>331</v>
      </c>
      <c r="D17854" t="s">
        <v>78</v>
      </c>
      <c r="E17854">
        <v>2024</v>
      </c>
      <c r="F17854" t="s">
        <v>156</v>
      </c>
      <c r="G17854" t="s">
        <v>307</v>
      </c>
      <c r="H17854">
        <v>-0.74</v>
      </c>
      <c r="I17854" t="s">
        <v>577</v>
      </c>
      <c r="J17854" t="s">
        <v>14</v>
      </c>
      <c r="K17854" t="s">
        <v>397</v>
      </c>
    </row>
    <row r="17855" spans="1:11" hidden="1" x14ac:dyDescent="0.35">
      <c r="A17855" t="s">
        <v>569</v>
      </c>
      <c r="B17855" t="s">
        <v>84</v>
      </c>
      <c r="C17855" t="s">
        <v>331</v>
      </c>
      <c r="D17855" t="s">
        <v>78</v>
      </c>
      <c r="E17855">
        <v>2024</v>
      </c>
      <c r="F17855" t="s">
        <v>156</v>
      </c>
      <c r="G17855" t="s">
        <v>307</v>
      </c>
      <c r="H17855">
        <v>-7.3</v>
      </c>
      <c r="I17855" t="s">
        <v>577</v>
      </c>
      <c r="J17855" t="s">
        <v>347</v>
      </c>
      <c r="K17855" t="s">
        <v>397</v>
      </c>
    </row>
    <row r="17856" spans="1:11" hidden="1" x14ac:dyDescent="0.35">
      <c r="A17856" t="s">
        <v>569</v>
      </c>
      <c r="B17856" t="s">
        <v>84</v>
      </c>
      <c r="C17856" t="s">
        <v>331</v>
      </c>
      <c r="D17856" t="s">
        <v>78</v>
      </c>
      <c r="E17856">
        <v>2024</v>
      </c>
      <c r="F17856" t="s">
        <v>156</v>
      </c>
      <c r="G17856" t="s">
        <v>307</v>
      </c>
      <c r="H17856">
        <v>-10.73</v>
      </c>
      <c r="I17856" t="s">
        <v>577</v>
      </c>
      <c r="J17856" t="s">
        <v>14</v>
      </c>
      <c r="K17856" t="s">
        <v>397</v>
      </c>
    </row>
    <row r="17857" spans="1:11" hidden="1" x14ac:dyDescent="0.35">
      <c r="A17857" t="s">
        <v>569</v>
      </c>
      <c r="B17857" t="s">
        <v>84</v>
      </c>
      <c r="C17857" t="s">
        <v>331</v>
      </c>
      <c r="D17857" t="s">
        <v>78</v>
      </c>
      <c r="E17857">
        <v>2024</v>
      </c>
      <c r="F17857" t="s">
        <v>156</v>
      </c>
      <c r="G17857" t="s">
        <v>307</v>
      </c>
      <c r="H17857">
        <v>-105.4</v>
      </c>
      <c r="I17857" t="s">
        <v>577</v>
      </c>
      <c r="J17857" t="s">
        <v>347</v>
      </c>
      <c r="K17857" t="s">
        <v>397</v>
      </c>
    </row>
    <row r="17858" spans="1:11" hidden="1" x14ac:dyDescent="0.35">
      <c r="A17858" t="s">
        <v>569</v>
      </c>
      <c r="B17858" t="s">
        <v>84</v>
      </c>
      <c r="C17858" t="s">
        <v>331</v>
      </c>
      <c r="D17858" t="s">
        <v>78</v>
      </c>
      <c r="E17858">
        <v>2024</v>
      </c>
      <c r="F17858" t="s">
        <v>156</v>
      </c>
      <c r="G17858" t="s">
        <v>307</v>
      </c>
      <c r="H17858">
        <v>-1.19</v>
      </c>
      <c r="I17858" t="s">
        <v>577</v>
      </c>
      <c r="J17858" t="s">
        <v>14</v>
      </c>
      <c r="K17858" t="s">
        <v>397</v>
      </c>
    </row>
    <row r="17859" spans="1:11" hidden="1" x14ac:dyDescent="0.35">
      <c r="A17859" t="s">
        <v>569</v>
      </c>
      <c r="B17859" t="s">
        <v>84</v>
      </c>
      <c r="C17859" t="s">
        <v>331</v>
      </c>
      <c r="D17859" t="s">
        <v>78</v>
      </c>
      <c r="E17859">
        <v>2024</v>
      </c>
      <c r="F17859" t="s">
        <v>156</v>
      </c>
      <c r="G17859" t="s">
        <v>307</v>
      </c>
      <c r="H17859">
        <v>-11.71</v>
      </c>
      <c r="I17859" t="s">
        <v>577</v>
      </c>
      <c r="J17859" t="s">
        <v>347</v>
      </c>
      <c r="K17859" t="s">
        <v>397</v>
      </c>
    </row>
    <row r="17860" spans="1:11" hidden="1" x14ac:dyDescent="0.35">
      <c r="A17860" t="s">
        <v>569</v>
      </c>
      <c r="B17860" t="s">
        <v>84</v>
      </c>
      <c r="C17860" t="s">
        <v>384</v>
      </c>
      <c r="D17860" t="s">
        <v>78</v>
      </c>
      <c r="E17860">
        <v>2024</v>
      </c>
      <c r="F17860" t="s">
        <v>500</v>
      </c>
      <c r="G17860" t="s">
        <v>311</v>
      </c>
      <c r="H17860">
        <v>-3974.88</v>
      </c>
      <c r="I17860" t="s">
        <v>577</v>
      </c>
      <c r="J17860" t="s">
        <v>14</v>
      </c>
      <c r="K17860" t="s">
        <v>404</v>
      </c>
    </row>
    <row r="17861" spans="1:11" hidden="1" x14ac:dyDescent="0.35">
      <c r="A17861" t="s">
        <v>569</v>
      </c>
      <c r="B17861" t="s">
        <v>84</v>
      </c>
      <c r="C17861" t="s">
        <v>384</v>
      </c>
      <c r="D17861" t="s">
        <v>78</v>
      </c>
      <c r="E17861">
        <v>2024</v>
      </c>
      <c r="F17861" t="s">
        <v>500</v>
      </c>
      <c r="G17861" t="s">
        <v>311</v>
      </c>
      <c r="H17861">
        <v>-405.62</v>
      </c>
      <c r="I17861" t="s">
        <v>577</v>
      </c>
      <c r="J17861" t="s">
        <v>347</v>
      </c>
      <c r="K17861" t="s">
        <v>404</v>
      </c>
    </row>
    <row r="17862" spans="1:11" hidden="1" x14ac:dyDescent="0.35">
      <c r="A17862" t="s">
        <v>569</v>
      </c>
      <c r="B17862" t="s">
        <v>84</v>
      </c>
      <c r="C17862" t="s">
        <v>384</v>
      </c>
      <c r="D17862" t="s">
        <v>78</v>
      </c>
      <c r="E17862">
        <v>2024</v>
      </c>
      <c r="F17862" t="s">
        <v>500</v>
      </c>
      <c r="G17862" t="s">
        <v>311</v>
      </c>
      <c r="H17862">
        <v>-74.06</v>
      </c>
      <c r="I17862" t="s">
        <v>577</v>
      </c>
      <c r="J17862" t="s">
        <v>14</v>
      </c>
      <c r="K17862" t="s">
        <v>404</v>
      </c>
    </row>
    <row r="17863" spans="1:11" hidden="1" x14ac:dyDescent="0.35">
      <c r="A17863" t="s">
        <v>569</v>
      </c>
      <c r="B17863" t="s">
        <v>84</v>
      </c>
      <c r="C17863" t="s">
        <v>384</v>
      </c>
      <c r="D17863" t="s">
        <v>78</v>
      </c>
      <c r="E17863">
        <v>2024</v>
      </c>
      <c r="F17863" t="s">
        <v>500</v>
      </c>
      <c r="G17863" t="s">
        <v>311</v>
      </c>
      <c r="H17863">
        <v>-7.56</v>
      </c>
      <c r="I17863" t="s">
        <v>577</v>
      </c>
      <c r="J17863" t="s">
        <v>347</v>
      </c>
      <c r="K17863" t="s">
        <v>404</v>
      </c>
    </row>
    <row r="17864" spans="1:11" hidden="1" x14ac:dyDescent="0.35">
      <c r="A17864" t="s">
        <v>569</v>
      </c>
      <c r="B17864" t="s">
        <v>84</v>
      </c>
      <c r="C17864" t="s">
        <v>384</v>
      </c>
      <c r="D17864" t="s">
        <v>78</v>
      </c>
      <c r="E17864">
        <v>2024</v>
      </c>
      <c r="F17864" t="s">
        <v>500</v>
      </c>
      <c r="G17864" t="s">
        <v>311</v>
      </c>
      <c r="H17864">
        <v>-673.88</v>
      </c>
      <c r="I17864" t="s">
        <v>577</v>
      </c>
      <c r="J17864" t="s">
        <v>14</v>
      </c>
      <c r="K17864" t="s">
        <v>404</v>
      </c>
    </row>
    <row r="17865" spans="1:11" hidden="1" x14ac:dyDescent="0.35">
      <c r="A17865" t="s">
        <v>569</v>
      </c>
      <c r="B17865" t="s">
        <v>84</v>
      </c>
      <c r="C17865" t="s">
        <v>384</v>
      </c>
      <c r="D17865" t="s">
        <v>78</v>
      </c>
      <c r="E17865">
        <v>2024</v>
      </c>
      <c r="F17865" t="s">
        <v>500</v>
      </c>
      <c r="G17865" t="s">
        <v>311</v>
      </c>
      <c r="H17865">
        <v>-68.760000000000005</v>
      </c>
      <c r="I17865" t="s">
        <v>577</v>
      </c>
      <c r="J17865" t="s">
        <v>347</v>
      </c>
      <c r="K17865" t="s">
        <v>404</v>
      </c>
    </row>
    <row r="17866" spans="1:11" hidden="1" x14ac:dyDescent="0.35">
      <c r="A17866" t="s">
        <v>569</v>
      </c>
      <c r="B17866" t="s">
        <v>84</v>
      </c>
      <c r="C17866" t="s">
        <v>384</v>
      </c>
      <c r="D17866" t="s">
        <v>78</v>
      </c>
      <c r="E17866">
        <v>2024</v>
      </c>
      <c r="F17866" t="s">
        <v>500</v>
      </c>
      <c r="G17866" t="s">
        <v>311</v>
      </c>
      <c r="H17866">
        <v>-350.73</v>
      </c>
      <c r="I17866" t="s">
        <v>577</v>
      </c>
      <c r="J17866" t="s">
        <v>14</v>
      </c>
      <c r="K17866" t="s">
        <v>404</v>
      </c>
    </row>
    <row r="17867" spans="1:11" hidden="1" x14ac:dyDescent="0.35">
      <c r="A17867" t="s">
        <v>569</v>
      </c>
      <c r="B17867" t="s">
        <v>84</v>
      </c>
      <c r="C17867" t="s">
        <v>384</v>
      </c>
      <c r="D17867" t="s">
        <v>78</v>
      </c>
      <c r="E17867">
        <v>2024</v>
      </c>
      <c r="F17867" t="s">
        <v>500</v>
      </c>
      <c r="G17867" t="s">
        <v>311</v>
      </c>
      <c r="H17867">
        <v>-35.78</v>
      </c>
      <c r="I17867" t="s">
        <v>577</v>
      </c>
      <c r="J17867" t="s">
        <v>347</v>
      </c>
      <c r="K17867" t="s">
        <v>404</v>
      </c>
    </row>
    <row r="17868" spans="1:11" hidden="1" x14ac:dyDescent="0.35">
      <c r="A17868" t="s">
        <v>569</v>
      </c>
      <c r="B17868" t="s">
        <v>84</v>
      </c>
      <c r="C17868" t="s">
        <v>384</v>
      </c>
      <c r="D17868" t="s">
        <v>78</v>
      </c>
      <c r="E17868">
        <v>2024</v>
      </c>
      <c r="F17868" t="s">
        <v>506</v>
      </c>
      <c r="G17868" t="s">
        <v>309</v>
      </c>
      <c r="H17868">
        <v>-829.26</v>
      </c>
      <c r="I17868" t="s">
        <v>577</v>
      </c>
      <c r="J17868" t="s">
        <v>347</v>
      </c>
      <c r="K17868" t="s">
        <v>404</v>
      </c>
    </row>
    <row r="17869" spans="1:11" hidden="1" x14ac:dyDescent="0.35">
      <c r="A17869" t="s">
        <v>569</v>
      </c>
      <c r="B17869" t="s">
        <v>84</v>
      </c>
      <c r="C17869" t="s">
        <v>384</v>
      </c>
      <c r="D17869" t="s">
        <v>78</v>
      </c>
      <c r="E17869">
        <v>2024</v>
      </c>
      <c r="F17869" t="s">
        <v>506</v>
      </c>
      <c r="G17869" t="s">
        <v>309</v>
      </c>
      <c r="H17869">
        <v>-15.45</v>
      </c>
      <c r="I17869" t="s">
        <v>577</v>
      </c>
      <c r="J17869" t="s">
        <v>347</v>
      </c>
      <c r="K17869" t="s">
        <v>404</v>
      </c>
    </row>
    <row r="17870" spans="1:11" hidden="1" x14ac:dyDescent="0.35">
      <c r="A17870" t="s">
        <v>569</v>
      </c>
      <c r="B17870" t="s">
        <v>84</v>
      </c>
      <c r="C17870" t="s">
        <v>384</v>
      </c>
      <c r="D17870" t="s">
        <v>78</v>
      </c>
      <c r="E17870">
        <v>2024</v>
      </c>
      <c r="F17870" t="s">
        <v>506</v>
      </c>
      <c r="G17870" t="s">
        <v>309</v>
      </c>
      <c r="H17870">
        <v>-140.59</v>
      </c>
      <c r="I17870" t="s">
        <v>577</v>
      </c>
      <c r="J17870" t="s">
        <v>347</v>
      </c>
      <c r="K17870" t="s">
        <v>404</v>
      </c>
    </row>
    <row r="17871" spans="1:11" hidden="1" x14ac:dyDescent="0.35">
      <c r="A17871" t="s">
        <v>569</v>
      </c>
      <c r="B17871" t="s">
        <v>84</v>
      </c>
      <c r="C17871" t="s">
        <v>384</v>
      </c>
      <c r="D17871" t="s">
        <v>78</v>
      </c>
      <c r="E17871">
        <v>2024</v>
      </c>
      <c r="F17871" t="s">
        <v>506</v>
      </c>
      <c r="G17871" t="s">
        <v>309</v>
      </c>
      <c r="H17871">
        <v>-73.17</v>
      </c>
      <c r="I17871" t="s">
        <v>577</v>
      </c>
      <c r="J17871" t="s">
        <v>347</v>
      </c>
      <c r="K17871" t="s">
        <v>404</v>
      </c>
    </row>
    <row r="17872" spans="1:11" hidden="1" x14ac:dyDescent="0.35">
      <c r="A17872" t="s">
        <v>569</v>
      </c>
      <c r="B17872" t="s">
        <v>84</v>
      </c>
      <c r="C17872" t="s">
        <v>384</v>
      </c>
      <c r="D17872" t="s">
        <v>78</v>
      </c>
      <c r="E17872">
        <v>2024</v>
      </c>
      <c r="F17872" t="s">
        <v>71</v>
      </c>
      <c r="G17872" t="s">
        <v>310</v>
      </c>
      <c r="H17872">
        <v>-189.49</v>
      </c>
      <c r="I17872" t="s">
        <v>577</v>
      </c>
      <c r="J17872" t="s">
        <v>347</v>
      </c>
      <c r="K17872" t="s">
        <v>404</v>
      </c>
    </row>
    <row r="17873" spans="1:11" hidden="1" x14ac:dyDescent="0.35">
      <c r="A17873" t="s">
        <v>569</v>
      </c>
      <c r="B17873" t="s">
        <v>84</v>
      </c>
      <c r="C17873" t="s">
        <v>384</v>
      </c>
      <c r="D17873" t="s">
        <v>78</v>
      </c>
      <c r="E17873">
        <v>2024</v>
      </c>
      <c r="F17873" t="s">
        <v>71</v>
      </c>
      <c r="G17873" t="s">
        <v>310</v>
      </c>
      <c r="H17873">
        <v>-3.53</v>
      </c>
      <c r="I17873" t="s">
        <v>577</v>
      </c>
      <c r="J17873" t="s">
        <v>347</v>
      </c>
      <c r="K17873" t="s">
        <v>404</v>
      </c>
    </row>
    <row r="17874" spans="1:11" hidden="1" x14ac:dyDescent="0.35">
      <c r="A17874" t="s">
        <v>569</v>
      </c>
      <c r="B17874" t="s">
        <v>84</v>
      </c>
      <c r="C17874" t="s">
        <v>384</v>
      </c>
      <c r="D17874" t="s">
        <v>78</v>
      </c>
      <c r="E17874">
        <v>2024</v>
      </c>
      <c r="F17874" t="s">
        <v>71</v>
      </c>
      <c r="G17874" t="s">
        <v>310</v>
      </c>
      <c r="H17874">
        <v>-32.130000000000003</v>
      </c>
      <c r="I17874" t="s">
        <v>577</v>
      </c>
      <c r="J17874" t="s">
        <v>347</v>
      </c>
      <c r="K17874" t="s">
        <v>404</v>
      </c>
    </row>
    <row r="17875" spans="1:11" hidden="1" x14ac:dyDescent="0.35">
      <c r="A17875" t="s">
        <v>569</v>
      </c>
      <c r="B17875" t="s">
        <v>84</v>
      </c>
      <c r="C17875" t="s">
        <v>384</v>
      </c>
      <c r="D17875" t="s">
        <v>78</v>
      </c>
      <c r="E17875">
        <v>2024</v>
      </c>
      <c r="F17875" t="s">
        <v>71</v>
      </c>
      <c r="G17875" t="s">
        <v>310</v>
      </c>
      <c r="H17875">
        <v>-16.72</v>
      </c>
      <c r="I17875" t="s">
        <v>577</v>
      </c>
      <c r="J17875" t="s">
        <v>347</v>
      </c>
      <c r="K17875" t="s">
        <v>404</v>
      </c>
    </row>
    <row r="17876" spans="1:11" hidden="1" x14ac:dyDescent="0.35">
      <c r="A17876" t="s">
        <v>569</v>
      </c>
      <c r="B17876" t="s">
        <v>84</v>
      </c>
      <c r="C17876" t="s">
        <v>384</v>
      </c>
      <c r="D17876" t="s">
        <v>78</v>
      </c>
      <c r="E17876">
        <v>2024</v>
      </c>
      <c r="F17876" t="s">
        <v>148</v>
      </c>
      <c r="G17876" t="s">
        <v>308</v>
      </c>
      <c r="H17876">
        <v>-13.64</v>
      </c>
      <c r="I17876" t="s">
        <v>577</v>
      </c>
      <c r="J17876" t="s">
        <v>347</v>
      </c>
      <c r="K17876" t="s">
        <v>404</v>
      </c>
    </row>
    <row r="17877" spans="1:11" hidden="1" x14ac:dyDescent="0.35">
      <c r="A17877" t="s">
        <v>569</v>
      </c>
      <c r="B17877" t="s">
        <v>84</v>
      </c>
      <c r="C17877" t="s">
        <v>384</v>
      </c>
      <c r="D17877" t="s">
        <v>78</v>
      </c>
      <c r="E17877">
        <v>2024</v>
      </c>
      <c r="F17877" t="s">
        <v>148</v>
      </c>
      <c r="G17877" t="s">
        <v>308</v>
      </c>
      <c r="H17877">
        <v>-0.26</v>
      </c>
      <c r="I17877" t="s">
        <v>577</v>
      </c>
      <c r="J17877" t="s">
        <v>347</v>
      </c>
      <c r="K17877" t="s">
        <v>404</v>
      </c>
    </row>
    <row r="17878" spans="1:11" hidden="1" x14ac:dyDescent="0.35">
      <c r="A17878" t="s">
        <v>569</v>
      </c>
      <c r="B17878" t="s">
        <v>84</v>
      </c>
      <c r="C17878" t="s">
        <v>384</v>
      </c>
      <c r="D17878" t="s">
        <v>78</v>
      </c>
      <c r="E17878">
        <v>2024</v>
      </c>
      <c r="F17878" t="s">
        <v>148</v>
      </c>
      <c r="G17878" t="s">
        <v>308</v>
      </c>
      <c r="H17878">
        <v>-2.31</v>
      </c>
      <c r="I17878" t="s">
        <v>577</v>
      </c>
      <c r="J17878" t="s">
        <v>347</v>
      </c>
      <c r="K17878" t="s">
        <v>404</v>
      </c>
    </row>
    <row r="17879" spans="1:11" hidden="1" x14ac:dyDescent="0.35">
      <c r="A17879" t="s">
        <v>569</v>
      </c>
      <c r="B17879" t="s">
        <v>84</v>
      </c>
      <c r="C17879" t="s">
        <v>384</v>
      </c>
      <c r="D17879" t="s">
        <v>78</v>
      </c>
      <c r="E17879">
        <v>2024</v>
      </c>
      <c r="F17879" t="s">
        <v>148</v>
      </c>
      <c r="G17879" t="s">
        <v>308</v>
      </c>
      <c r="H17879">
        <v>-1.21</v>
      </c>
      <c r="I17879" t="s">
        <v>577</v>
      </c>
      <c r="J17879" t="s">
        <v>347</v>
      </c>
      <c r="K17879" t="s">
        <v>404</v>
      </c>
    </row>
    <row r="17880" spans="1:11" hidden="1" x14ac:dyDescent="0.35">
      <c r="A17880" t="s">
        <v>569</v>
      </c>
      <c r="B17880" t="s">
        <v>84</v>
      </c>
      <c r="C17880" t="s">
        <v>384</v>
      </c>
      <c r="D17880" t="s">
        <v>78</v>
      </c>
      <c r="E17880">
        <v>2024</v>
      </c>
      <c r="F17880" t="s">
        <v>156</v>
      </c>
      <c r="G17880" t="s">
        <v>307</v>
      </c>
      <c r="H17880">
        <v>-45.08</v>
      </c>
      <c r="I17880" t="s">
        <v>577</v>
      </c>
      <c r="J17880" t="s">
        <v>14</v>
      </c>
      <c r="K17880" t="s">
        <v>404</v>
      </c>
    </row>
    <row r="17881" spans="1:11" hidden="1" x14ac:dyDescent="0.35">
      <c r="A17881" t="s">
        <v>569</v>
      </c>
      <c r="B17881" t="s">
        <v>84</v>
      </c>
      <c r="C17881" t="s">
        <v>384</v>
      </c>
      <c r="D17881" t="s">
        <v>78</v>
      </c>
      <c r="E17881">
        <v>2024</v>
      </c>
      <c r="F17881" t="s">
        <v>156</v>
      </c>
      <c r="G17881" t="s">
        <v>307</v>
      </c>
      <c r="H17881">
        <v>-601.89</v>
      </c>
      <c r="I17881" t="s">
        <v>577</v>
      </c>
      <c r="J17881" t="s">
        <v>347</v>
      </c>
      <c r="K17881" t="s">
        <v>404</v>
      </c>
    </row>
    <row r="17882" spans="1:11" hidden="1" x14ac:dyDescent="0.35">
      <c r="A17882" t="s">
        <v>569</v>
      </c>
      <c r="B17882" t="s">
        <v>84</v>
      </c>
      <c r="C17882" t="s">
        <v>384</v>
      </c>
      <c r="D17882" t="s">
        <v>78</v>
      </c>
      <c r="E17882">
        <v>2024</v>
      </c>
      <c r="F17882" t="s">
        <v>156</v>
      </c>
      <c r="G17882" t="s">
        <v>307</v>
      </c>
      <c r="H17882">
        <v>-0.85</v>
      </c>
      <c r="I17882" t="s">
        <v>577</v>
      </c>
      <c r="J17882" t="s">
        <v>14</v>
      </c>
      <c r="K17882" t="s">
        <v>404</v>
      </c>
    </row>
    <row r="17883" spans="1:11" hidden="1" x14ac:dyDescent="0.35">
      <c r="A17883" t="s">
        <v>569</v>
      </c>
      <c r="B17883" t="s">
        <v>84</v>
      </c>
      <c r="C17883" t="s">
        <v>384</v>
      </c>
      <c r="D17883" t="s">
        <v>78</v>
      </c>
      <c r="E17883">
        <v>2024</v>
      </c>
      <c r="F17883" t="s">
        <v>156</v>
      </c>
      <c r="G17883" t="s">
        <v>307</v>
      </c>
      <c r="H17883">
        <v>-11.21</v>
      </c>
      <c r="I17883" t="s">
        <v>577</v>
      </c>
      <c r="J17883" t="s">
        <v>347</v>
      </c>
      <c r="K17883" t="s">
        <v>404</v>
      </c>
    </row>
    <row r="17884" spans="1:11" hidden="1" x14ac:dyDescent="0.35">
      <c r="A17884" t="s">
        <v>569</v>
      </c>
      <c r="B17884" t="s">
        <v>84</v>
      </c>
      <c r="C17884" t="s">
        <v>384</v>
      </c>
      <c r="D17884" t="s">
        <v>78</v>
      </c>
      <c r="E17884">
        <v>2024</v>
      </c>
      <c r="F17884" t="s">
        <v>156</v>
      </c>
      <c r="G17884" t="s">
        <v>307</v>
      </c>
      <c r="H17884">
        <v>-7.64</v>
      </c>
      <c r="I17884" t="s">
        <v>577</v>
      </c>
      <c r="J17884" t="s">
        <v>14</v>
      </c>
      <c r="K17884" t="s">
        <v>404</v>
      </c>
    </row>
    <row r="17885" spans="1:11" hidden="1" x14ac:dyDescent="0.35">
      <c r="A17885" t="s">
        <v>569</v>
      </c>
      <c r="B17885" t="s">
        <v>84</v>
      </c>
      <c r="C17885" t="s">
        <v>384</v>
      </c>
      <c r="D17885" t="s">
        <v>78</v>
      </c>
      <c r="E17885">
        <v>2024</v>
      </c>
      <c r="F17885" t="s">
        <v>156</v>
      </c>
      <c r="G17885" t="s">
        <v>307</v>
      </c>
      <c r="H17885">
        <v>-102.05</v>
      </c>
      <c r="I17885" t="s">
        <v>577</v>
      </c>
      <c r="J17885" t="s">
        <v>347</v>
      </c>
      <c r="K17885" t="s">
        <v>404</v>
      </c>
    </row>
    <row r="17886" spans="1:11" hidden="1" x14ac:dyDescent="0.35">
      <c r="A17886" t="s">
        <v>569</v>
      </c>
      <c r="B17886" t="s">
        <v>84</v>
      </c>
      <c r="C17886" t="s">
        <v>384</v>
      </c>
      <c r="D17886" t="s">
        <v>78</v>
      </c>
      <c r="E17886">
        <v>2024</v>
      </c>
      <c r="F17886" t="s">
        <v>156</v>
      </c>
      <c r="G17886" t="s">
        <v>307</v>
      </c>
      <c r="H17886">
        <v>-3.98</v>
      </c>
      <c r="I17886" t="s">
        <v>577</v>
      </c>
      <c r="J17886" t="s">
        <v>14</v>
      </c>
      <c r="K17886" t="s">
        <v>404</v>
      </c>
    </row>
    <row r="17887" spans="1:11" hidden="1" x14ac:dyDescent="0.35">
      <c r="A17887" t="s">
        <v>569</v>
      </c>
      <c r="B17887" t="s">
        <v>84</v>
      </c>
      <c r="C17887" t="s">
        <v>384</v>
      </c>
      <c r="D17887" t="s">
        <v>78</v>
      </c>
      <c r="E17887">
        <v>2024</v>
      </c>
      <c r="F17887" t="s">
        <v>156</v>
      </c>
      <c r="G17887" t="s">
        <v>307</v>
      </c>
      <c r="H17887">
        <v>-53.11</v>
      </c>
      <c r="I17887" t="s">
        <v>577</v>
      </c>
      <c r="J17887" t="s">
        <v>347</v>
      </c>
      <c r="K17887" t="s">
        <v>404</v>
      </c>
    </row>
    <row r="17888" spans="1:11" hidden="1" x14ac:dyDescent="0.35">
      <c r="A17888" t="s">
        <v>569</v>
      </c>
      <c r="B17888" t="s">
        <v>84</v>
      </c>
      <c r="C17888" t="s">
        <v>384</v>
      </c>
      <c r="D17888" t="s">
        <v>78</v>
      </c>
      <c r="E17888">
        <v>2024</v>
      </c>
      <c r="F17888" t="s">
        <v>500</v>
      </c>
      <c r="G17888" t="s">
        <v>311</v>
      </c>
      <c r="H17888">
        <v>-12629.1</v>
      </c>
      <c r="I17888" t="s">
        <v>577</v>
      </c>
      <c r="J17888" t="s">
        <v>14</v>
      </c>
      <c r="K17888" t="s">
        <v>413</v>
      </c>
    </row>
    <row r="17889" spans="1:11" hidden="1" x14ac:dyDescent="0.35">
      <c r="A17889" t="s">
        <v>569</v>
      </c>
      <c r="B17889" t="s">
        <v>84</v>
      </c>
      <c r="C17889" t="s">
        <v>384</v>
      </c>
      <c r="D17889" t="s">
        <v>78</v>
      </c>
      <c r="E17889">
        <v>2024</v>
      </c>
      <c r="F17889" t="s">
        <v>500</v>
      </c>
      <c r="G17889" t="s">
        <v>311</v>
      </c>
      <c r="H17889">
        <v>-1931.77</v>
      </c>
      <c r="I17889" t="s">
        <v>577</v>
      </c>
      <c r="J17889" t="s">
        <v>347</v>
      </c>
      <c r="K17889" t="s">
        <v>413</v>
      </c>
    </row>
    <row r="17890" spans="1:11" hidden="1" x14ac:dyDescent="0.35">
      <c r="A17890" t="s">
        <v>569</v>
      </c>
      <c r="B17890" t="s">
        <v>84</v>
      </c>
      <c r="C17890" t="s">
        <v>384</v>
      </c>
      <c r="D17890" t="s">
        <v>78</v>
      </c>
      <c r="E17890">
        <v>2024</v>
      </c>
      <c r="F17890" t="s">
        <v>500</v>
      </c>
      <c r="G17890" t="s">
        <v>311</v>
      </c>
      <c r="H17890">
        <v>-235.32</v>
      </c>
      <c r="I17890" t="s">
        <v>577</v>
      </c>
      <c r="J17890" t="s">
        <v>14</v>
      </c>
      <c r="K17890" t="s">
        <v>413</v>
      </c>
    </row>
    <row r="17891" spans="1:11" hidden="1" x14ac:dyDescent="0.35">
      <c r="A17891" t="s">
        <v>569</v>
      </c>
      <c r="B17891" t="s">
        <v>84</v>
      </c>
      <c r="C17891" t="s">
        <v>384</v>
      </c>
      <c r="D17891" t="s">
        <v>78</v>
      </c>
      <c r="E17891">
        <v>2024</v>
      </c>
      <c r="F17891" t="s">
        <v>500</v>
      </c>
      <c r="G17891" t="s">
        <v>311</v>
      </c>
      <c r="H17891">
        <v>-36</v>
      </c>
      <c r="I17891" t="s">
        <v>577</v>
      </c>
      <c r="J17891" t="s">
        <v>347</v>
      </c>
      <c r="K17891" t="s">
        <v>413</v>
      </c>
    </row>
    <row r="17892" spans="1:11" hidden="1" x14ac:dyDescent="0.35">
      <c r="A17892" t="s">
        <v>569</v>
      </c>
      <c r="B17892" t="s">
        <v>84</v>
      </c>
      <c r="C17892" t="s">
        <v>384</v>
      </c>
      <c r="D17892" t="s">
        <v>78</v>
      </c>
      <c r="E17892">
        <v>2024</v>
      </c>
      <c r="F17892" t="s">
        <v>500</v>
      </c>
      <c r="G17892" t="s">
        <v>311</v>
      </c>
      <c r="H17892">
        <v>-2141.06</v>
      </c>
      <c r="I17892" t="s">
        <v>577</v>
      </c>
      <c r="J17892" t="s">
        <v>14</v>
      </c>
      <c r="K17892" t="s">
        <v>413</v>
      </c>
    </row>
    <row r="17893" spans="1:11" hidden="1" x14ac:dyDescent="0.35">
      <c r="A17893" t="s">
        <v>569</v>
      </c>
      <c r="B17893" t="s">
        <v>84</v>
      </c>
      <c r="C17893" t="s">
        <v>384</v>
      </c>
      <c r="D17893" t="s">
        <v>78</v>
      </c>
      <c r="E17893">
        <v>2024</v>
      </c>
      <c r="F17893" t="s">
        <v>500</v>
      </c>
      <c r="G17893" t="s">
        <v>311</v>
      </c>
      <c r="H17893">
        <v>-327.5</v>
      </c>
      <c r="I17893" t="s">
        <v>577</v>
      </c>
      <c r="J17893" t="s">
        <v>347</v>
      </c>
      <c r="K17893" t="s">
        <v>413</v>
      </c>
    </row>
    <row r="17894" spans="1:11" hidden="1" x14ac:dyDescent="0.35">
      <c r="A17894" t="s">
        <v>569</v>
      </c>
      <c r="B17894" t="s">
        <v>84</v>
      </c>
      <c r="C17894" t="s">
        <v>384</v>
      </c>
      <c r="D17894" t="s">
        <v>78</v>
      </c>
      <c r="E17894">
        <v>2024</v>
      </c>
      <c r="F17894" t="s">
        <v>500</v>
      </c>
      <c r="G17894" t="s">
        <v>311</v>
      </c>
      <c r="H17894">
        <v>-1114.3800000000001</v>
      </c>
      <c r="I17894" t="s">
        <v>577</v>
      </c>
      <c r="J17894" t="s">
        <v>14</v>
      </c>
      <c r="K17894" t="s">
        <v>413</v>
      </c>
    </row>
    <row r="17895" spans="1:11" hidden="1" x14ac:dyDescent="0.35">
      <c r="A17895" t="s">
        <v>569</v>
      </c>
      <c r="B17895" t="s">
        <v>84</v>
      </c>
      <c r="C17895" t="s">
        <v>384</v>
      </c>
      <c r="D17895" t="s">
        <v>78</v>
      </c>
      <c r="E17895">
        <v>2024</v>
      </c>
      <c r="F17895" t="s">
        <v>500</v>
      </c>
      <c r="G17895" t="s">
        <v>311</v>
      </c>
      <c r="H17895">
        <v>-170.46</v>
      </c>
      <c r="I17895" t="s">
        <v>577</v>
      </c>
      <c r="J17895" t="s">
        <v>347</v>
      </c>
      <c r="K17895" t="s">
        <v>413</v>
      </c>
    </row>
    <row r="17896" spans="1:11" hidden="1" x14ac:dyDescent="0.35">
      <c r="A17896" t="s">
        <v>569</v>
      </c>
      <c r="B17896" t="s">
        <v>84</v>
      </c>
      <c r="C17896" t="s">
        <v>384</v>
      </c>
      <c r="D17896" t="s">
        <v>78</v>
      </c>
      <c r="E17896">
        <v>2024</v>
      </c>
      <c r="F17896" t="s">
        <v>506</v>
      </c>
      <c r="G17896" t="s">
        <v>309</v>
      </c>
      <c r="H17896">
        <v>-926.6</v>
      </c>
      <c r="I17896" t="s">
        <v>577</v>
      </c>
      <c r="J17896" t="s">
        <v>14</v>
      </c>
      <c r="K17896" t="s">
        <v>413</v>
      </c>
    </row>
    <row r="17897" spans="1:11" hidden="1" x14ac:dyDescent="0.35">
      <c r="A17897" t="s">
        <v>569</v>
      </c>
      <c r="B17897" t="s">
        <v>84</v>
      </c>
      <c r="C17897" t="s">
        <v>384</v>
      </c>
      <c r="D17897" t="s">
        <v>78</v>
      </c>
      <c r="E17897">
        <v>2024</v>
      </c>
      <c r="F17897" t="s">
        <v>506</v>
      </c>
      <c r="G17897" t="s">
        <v>309</v>
      </c>
      <c r="H17897">
        <v>-2310.0500000000002</v>
      </c>
      <c r="I17897" t="s">
        <v>577</v>
      </c>
      <c r="J17897" t="s">
        <v>347</v>
      </c>
      <c r="K17897" t="s">
        <v>413</v>
      </c>
    </row>
    <row r="17898" spans="1:11" hidden="1" x14ac:dyDescent="0.35">
      <c r="A17898" t="s">
        <v>569</v>
      </c>
      <c r="B17898" t="s">
        <v>84</v>
      </c>
      <c r="C17898" t="s">
        <v>384</v>
      </c>
      <c r="D17898" t="s">
        <v>78</v>
      </c>
      <c r="E17898">
        <v>2024</v>
      </c>
      <c r="F17898" t="s">
        <v>506</v>
      </c>
      <c r="G17898" t="s">
        <v>309</v>
      </c>
      <c r="H17898">
        <v>-17.27</v>
      </c>
      <c r="I17898" t="s">
        <v>577</v>
      </c>
      <c r="J17898" t="s">
        <v>14</v>
      </c>
      <c r="K17898" t="s">
        <v>413</v>
      </c>
    </row>
    <row r="17899" spans="1:11" hidden="1" x14ac:dyDescent="0.35">
      <c r="A17899" t="s">
        <v>569</v>
      </c>
      <c r="B17899" t="s">
        <v>84</v>
      </c>
      <c r="C17899" t="s">
        <v>384</v>
      </c>
      <c r="D17899" t="s">
        <v>78</v>
      </c>
      <c r="E17899">
        <v>2024</v>
      </c>
      <c r="F17899" t="s">
        <v>506</v>
      </c>
      <c r="G17899" t="s">
        <v>309</v>
      </c>
      <c r="H17899">
        <v>-43.04</v>
      </c>
      <c r="I17899" t="s">
        <v>577</v>
      </c>
      <c r="J17899" t="s">
        <v>347</v>
      </c>
      <c r="K17899" t="s">
        <v>413</v>
      </c>
    </row>
    <row r="17900" spans="1:11" hidden="1" x14ac:dyDescent="0.35">
      <c r="A17900" t="s">
        <v>569</v>
      </c>
      <c r="B17900" t="s">
        <v>84</v>
      </c>
      <c r="C17900" t="s">
        <v>384</v>
      </c>
      <c r="D17900" t="s">
        <v>78</v>
      </c>
      <c r="E17900">
        <v>2024</v>
      </c>
      <c r="F17900" t="s">
        <v>506</v>
      </c>
      <c r="G17900" t="s">
        <v>309</v>
      </c>
      <c r="H17900">
        <v>-157.09</v>
      </c>
      <c r="I17900" t="s">
        <v>577</v>
      </c>
      <c r="J17900" t="s">
        <v>14</v>
      </c>
      <c r="K17900" t="s">
        <v>413</v>
      </c>
    </row>
    <row r="17901" spans="1:11" hidden="1" x14ac:dyDescent="0.35">
      <c r="A17901" t="s">
        <v>569</v>
      </c>
      <c r="B17901" t="s">
        <v>84</v>
      </c>
      <c r="C17901" t="s">
        <v>384</v>
      </c>
      <c r="D17901" t="s">
        <v>78</v>
      </c>
      <c r="E17901">
        <v>2024</v>
      </c>
      <c r="F17901" t="s">
        <v>506</v>
      </c>
      <c r="G17901" t="s">
        <v>309</v>
      </c>
      <c r="H17901">
        <v>-391.63</v>
      </c>
      <c r="I17901" t="s">
        <v>577</v>
      </c>
      <c r="J17901" t="s">
        <v>347</v>
      </c>
      <c r="K17901" t="s">
        <v>413</v>
      </c>
    </row>
    <row r="17902" spans="1:11" hidden="1" x14ac:dyDescent="0.35">
      <c r="A17902" t="s">
        <v>569</v>
      </c>
      <c r="B17902" t="s">
        <v>84</v>
      </c>
      <c r="C17902" t="s">
        <v>384</v>
      </c>
      <c r="D17902" t="s">
        <v>78</v>
      </c>
      <c r="E17902">
        <v>2024</v>
      </c>
      <c r="F17902" t="s">
        <v>506</v>
      </c>
      <c r="G17902" t="s">
        <v>309</v>
      </c>
      <c r="H17902">
        <v>-81.75</v>
      </c>
      <c r="I17902" t="s">
        <v>577</v>
      </c>
      <c r="J17902" t="s">
        <v>14</v>
      </c>
      <c r="K17902" t="s">
        <v>413</v>
      </c>
    </row>
    <row r="17903" spans="1:11" hidden="1" x14ac:dyDescent="0.35">
      <c r="A17903" t="s">
        <v>569</v>
      </c>
      <c r="B17903" t="s">
        <v>84</v>
      </c>
      <c r="C17903" t="s">
        <v>384</v>
      </c>
      <c r="D17903" t="s">
        <v>78</v>
      </c>
      <c r="E17903">
        <v>2024</v>
      </c>
      <c r="F17903" t="s">
        <v>506</v>
      </c>
      <c r="G17903" t="s">
        <v>309</v>
      </c>
      <c r="H17903">
        <v>-203.84</v>
      </c>
      <c r="I17903" t="s">
        <v>577</v>
      </c>
      <c r="J17903" t="s">
        <v>347</v>
      </c>
      <c r="K17903" t="s">
        <v>413</v>
      </c>
    </row>
    <row r="17904" spans="1:11" hidden="1" x14ac:dyDescent="0.35">
      <c r="A17904" t="s">
        <v>569</v>
      </c>
      <c r="B17904" t="s">
        <v>84</v>
      </c>
      <c r="C17904" t="s">
        <v>384</v>
      </c>
      <c r="D17904" t="s">
        <v>78</v>
      </c>
      <c r="E17904">
        <v>2024</v>
      </c>
      <c r="F17904" t="s">
        <v>71</v>
      </c>
      <c r="G17904" t="s">
        <v>310</v>
      </c>
      <c r="H17904">
        <v>-1322.19</v>
      </c>
      <c r="I17904" t="s">
        <v>577</v>
      </c>
      <c r="J17904" t="s">
        <v>347</v>
      </c>
      <c r="K17904" t="s">
        <v>413</v>
      </c>
    </row>
    <row r="17905" spans="1:11" hidden="1" x14ac:dyDescent="0.35">
      <c r="A17905" t="s">
        <v>569</v>
      </c>
      <c r="B17905" t="s">
        <v>84</v>
      </c>
      <c r="C17905" t="s">
        <v>384</v>
      </c>
      <c r="D17905" t="s">
        <v>78</v>
      </c>
      <c r="E17905">
        <v>2024</v>
      </c>
      <c r="F17905" t="s">
        <v>71</v>
      </c>
      <c r="G17905" t="s">
        <v>310</v>
      </c>
      <c r="H17905">
        <v>-24.63</v>
      </c>
      <c r="I17905" t="s">
        <v>577</v>
      </c>
      <c r="J17905" t="s">
        <v>347</v>
      </c>
      <c r="K17905" t="s">
        <v>413</v>
      </c>
    </row>
    <row r="17906" spans="1:11" hidden="1" x14ac:dyDescent="0.35">
      <c r="A17906" t="s">
        <v>569</v>
      </c>
      <c r="B17906" t="s">
        <v>84</v>
      </c>
      <c r="C17906" t="s">
        <v>384</v>
      </c>
      <c r="D17906" t="s">
        <v>78</v>
      </c>
      <c r="E17906">
        <v>2024</v>
      </c>
      <c r="F17906" t="s">
        <v>71</v>
      </c>
      <c r="G17906" t="s">
        <v>310</v>
      </c>
      <c r="H17906">
        <v>-224.16</v>
      </c>
      <c r="I17906" t="s">
        <v>577</v>
      </c>
      <c r="J17906" t="s">
        <v>347</v>
      </c>
      <c r="K17906" t="s">
        <v>413</v>
      </c>
    </row>
    <row r="17907" spans="1:11" hidden="1" x14ac:dyDescent="0.35">
      <c r="A17907" t="s">
        <v>569</v>
      </c>
      <c r="B17907" t="s">
        <v>84</v>
      </c>
      <c r="C17907" t="s">
        <v>384</v>
      </c>
      <c r="D17907" t="s">
        <v>78</v>
      </c>
      <c r="E17907">
        <v>2024</v>
      </c>
      <c r="F17907" t="s">
        <v>71</v>
      </c>
      <c r="G17907" t="s">
        <v>310</v>
      </c>
      <c r="H17907">
        <v>-116.67</v>
      </c>
      <c r="I17907" t="s">
        <v>577</v>
      </c>
      <c r="J17907" t="s">
        <v>347</v>
      </c>
      <c r="K17907" t="s">
        <v>413</v>
      </c>
    </row>
    <row r="17908" spans="1:11" hidden="1" x14ac:dyDescent="0.35">
      <c r="A17908" t="s">
        <v>569</v>
      </c>
      <c r="B17908" t="s">
        <v>84</v>
      </c>
      <c r="C17908" t="s">
        <v>384</v>
      </c>
      <c r="D17908" t="s">
        <v>78</v>
      </c>
      <c r="E17908">
        <v>2024</v>
      </c>
      <c r="F17908" t="s">
        <v>148</v>
      </c>
      <c r="G17908" t="s">
        <v>308</v>
      </c>
      <c r="H17908">
        <v>-11.69</v>
      </c>
      <c r="I17908" t="s">
        <v>577</v>
      </c>
      <c r="J17908" t="s">
        <v>347</v>
      </c>
      <c r="K17908" t="s">
        <v>413</v>
      </c>
    </row>
    <row r="17909" spans="1:11" hidden="1" x14ac:dyDescent="0.35">
      <c r="A17909" t="s">
        <v>569</v>
      </c>
      <c r="B17909" t="s">
        <v>84</v>
      </c>
      <c r="C17909" t="s">
        <v>384</v>
      </c>
      <c r="D17909" t="s">
        <v>78</v>
      </c>
      <c r="E17909">
        <v>2024</v>
      </c>
      <c r="F17909" t="s">
        <v>148</v>
      </c>
      <c r="G17909" t="s">
        <v>308</v>
      </c>
      <c r="H17909">
        <v>-0.22</v>
      </c>
      <c r="I17909" t="s">
        <v>577</v>
      </c>
      <c r="J17909" t="s">
        <v>347</v>
      </c>
      <c r="K17909" t="s">
        <v>413</v>
      </c>
    </row>
    <row r="17910" spans="1:11" hidden="1" x14ac:dyDescent="0.35">
      <c r="A17910" t="s">
        <v>569</v>
      </c>
      <c r="B17910" t="s">
        <v>84</v>
      </c>
      <c r="C17910" t="s">
        <v>384</v>
      </c>
      <c r="D17910" t="s">
        <v>78</v>
      </c>
      <c r="E17910">
        <v>2024</v>
      </c>
      <c r="F17910" t="s">
        <v>148</v>
      </c>
      <c r="G17910" t="s">
        <v>308</v>
      </c>
      <c r="H17910">
        <v>-1.97</v>
      </c>
      <c r="I17910" t="s">
        <v>577</v>
      </c>
      <c r="J17910" t="s">
        <v>347</v>
      </c>
      <c r="K17910" t="s">
        <v>413</v>
      </c>
    </row>
    <row r="17911" spans="1:11" hidden="1" x14ac:dyDescent="0.35">
      <c r="A17911" t="s">
        <v>569</v>
      </c>
      <c r="B17911" t="s">
        <v>84</v>
      </c>
      <c r="C17911" t="s">
        <v>384</v>
      </c>
      <c r="D17911" t="s">
        <v>78</v>
      </c>
      <c r="E17911">
        <v>2024</v>
      </c>
      <c r="F17911" t="s">
        <v>148</v>
      </c>
      <c r="G17911" t="s">
        <v>308</v>
      </c>
      <c r="H17911">
        <v>-1.03</v>
      </c>
      <c r="I17911" t="s">
        <v>577</v>
      </c>
      <c r="J17911" t="s">
        <v>347</v>
      </c>
      <c r="K17911" t="s">
        <v>413</v>
      </c>
    </row>
    <row r="17912" spans="1:11" hidden="1" x14ac:dyDescent="0.35">
      <c r="A17912" t="s">
        <v>569</v>
      </c>
      <c r="B17912" t="s">
        <v>84</v>
      </c>
      <c r="C17912" t="s">
        <v>384</v>
      </c>
      <c r="D17912" t="s">
        <v>78</v>
      </c>
      <c r="E17912">
        <v>2024</v>
      </c>
      <c r="F17912" t="s">
        <v>156</v>
      </c>
      <c r="G17912" t="s">
        <v>307</v>
      </c>
      <c r="H17912">
        <v>-190.18</v>
      </c>
      <c r="I17912" t="s">
        <v>577</v>
      </c>
      <c r="J17912" t="s">
        <v>14</v>
      </c>
      <c r="K17912" t="s">
        <v>413</v>
      </c>
    </row>
    <row r="17913" spans="1:11" hidden="1" x14ac:dyDescent="0.35">
      <c r="A17913" t="s">
        <v>569</v>
      </c>
      <c r="B17913" t="s">
        <v>84</v>
      </c>
      <c r="C17913" t="s">
        <v>384</v>
      </c>
      <c r="D17913" t="s">
        <v>78</v>
      </c>
      <c r="E17913">
        <v>2024</v>
      </c>
      <c r="F17913" t="s">
        <v>156</v>
      </c>
      <c r="G17913" t="s">
        <v>307</v>
      </c>
      <c r="H17913">
        <v>-1039.77</v>
      </c>
      <c r="I17913" t="s">
        <v>577</v>
      </c>
      <c r="J17913" t="s">
        <v>347</v>
      </c>
      <c r="K17913" t="s">
        <v>413</v>
      </c>
    </row>
    <row r="17914" spans="1:11" hidden="1" x14ac:dyDescent="0.35">
      <c r="A17914" t="s">
        <v>569</v>
      </c>
      <c r="B17914" t="s">
        <v>84</v>
      </c>
      <c r="C17914" t="s">
        <v>384</v>
      </c>
      <c r="D17914" t="s">
        <v>78</v>
      </c>
      <c r="E17914">
        <v>2024</v>
      </c>
      <c r="F17914" t="s">
        <v>156</v>
      </c>
      <c r="G17914" t="s">
        <v>307</v>
      </c>
      <c r="H17914">
        <v>-3.55</v>
      </c>
      <c r="I17914" t="s">
        <v>577</v>
      </c>
      <c r="J17914" t="s">
        <v>14</v>
      </c>
      <c r="K17914" t="s">
        <v>413</v>
      </c>
    </row>
    <row r="17915" spans="1:11" hidden="1" x14ac:dyDescent="0.35">
      <c r="A17915" t="s">
        <v>569</v>
      </c>
      <c r="B17915" t="s">
        <v>84</v>
      </c>
      <c r="C17915" t="s">
        <v>384</v>
      </c>
      <c r="D17915" t="s">
        <v>78</v>
      </c>
      <c r="E17915">
        <v>2024</v>
      </c>
      <c r="F17915" t="s">
        <v>156</v>
      </c>
      <c r="G17915" t="s">
        <v>307</v>
      </c>
      <c r="H17915">
        <v>-19.37</v>
      </c>
      <c r="I17915" t="s">
        <v>577</v>
      </c>
      <c r="J17915" t="s">
        <v>347</v>
      </c>
      <c r="K17915" t="s">
        <v>413</v>
      </c>
    </row>
    <row r="17916" spans="1:11" hidden="1" x14ac:dyDescent="0.35">
      <c r="A17916" t="s">
        <v>569</v>
      </c>
      <c r="B17916" t="s">
        <v>84</v>
      </c>
      <c r="C17916" t="s">
        <v>384</v>
      </c>
      <c r="D17916" t="s">
        <v>78</v>
      </c>
      <c r="E17916">
        <v>2024</v>
      </c>
      <c r="F17916" t="s">
        <v>156</v>
      </c>
      <c r="G17916" t="s">
        <v>307</v>
      </c>
      <c r="H17916">
        <v>-32.24</v>
      </c>
      <c r="I17916" t="s">
        <v>577</v>
      </c>
      <c r="J17916" t="s">
        <v>14</v>
      </c>
      <c r="K17916" t="s">
        <v>413</v>
      </c>
    </row>
    <row r="17917" spans="1:11" hidden="1" x14ac:dyDescent="0.35">
      <c r="A17917" t="s">
        <v>569</v>
      </c>
      <c r="B17917" t="s">
        <v>84</v>
      </c>
      <c r="C17917" t="s">
        <v>384</v>
      </c>
      <c r="D17917" t="s">
        <v>78</v>
      </c>
      <c r="E17917">
        <v>2024</v>
      </c>
      <c r="F17917" t="s">
        <v>156</v>
      </c>
      <c r="G17917" t="s">
        <v>307</v>
      </c>
      <c r="H17917">
        <v>-176.28</v>
      </c>
      <c r="I17917" t="s">
        <v>577</v>
      </c>
      <c r="J17917" t="s">
        <v>347</v>
      </c>
      <c r="K17917" t="s">
        <v>413</v>
      </c>
    </row>
    <row r="17918" spans="1:11" hidden="1" x14ac:dyDescent="0.35">
      <c r="A17918" t="s">
        <v>569</v>
      </c>
      <c r="B17918" t="s">
        <v>84</v>
      </c>
      <c r="C17918" t="s">
        <v>384</v>
      </c>
      <c r="D17918" t="s">
        <v>78</v>
      </c>
      <c r="E17918">
        <v>2024</v>
      </c>
      <c r="F17918" t="s">
        <v>156</v>
      </c>
      <c r="G17918" t="s">
        <v>307</v>
      </c>
      <c r="H17918">
        <v>-16.77</v>
      </c>
      <c r="I17918" t="s">
        <v>577</v>
      </c>
      <c r="J17918" t="s">
        <v>14</v>
      </c>
      <c r="K17918" t="s">
        <v>413</v>
      </c>
    </row>
    <row r="17919" spans="1:11" hidden="1" x14ac:dyDescent="0.35">
      <c r="A17919" t="s">
        <v>569</v>
      </c>
      <c r="B17919" t="s">
        <v>84</v>
      </c>
      <c r="C17919" t="s">
        <v>384</v>
      </c>
      <c r="D17919" t="s">
        <v>78</v>
      </c>
      <c r="E17919">
        <v>2024</v>
      </c>
      <c r="F17919" t="s">
        <v>156</v>
      </c>
      <c r="G17919" t="s">
        <v>307</v>
      </c>
      <c r="H17919">
        <v>-91.74</v>
      </c>
      <c r="I17919" t="s">
        <v>577</v>
      </c>
      <c r="J17919" t="s">
        <v>347</v>
      </c>
      <c r="K17919" t="s">
        <v>413</v>
      </c>
    </row>
    <row r="17920" spans="1:11" hidden="1" x14ac:dyDescent="0.35">
      <c r="A17920" t="s">
        <v>569</v>
      </c>
      <c r="B17920" t="s">
        <v>84</v>
      </c>
      <c r="C17920" t="s">
        <v>411</v>
      </c>
      <c r="D17920" t="s">
        <v>78</v>
      </c>
      <c r="E17920">
        <v>2024</v>
      </c>
      <c r="F17920" t="s">
        <v>502</v>
      </c>
      <c r="G17920" t="s">
        <v>68</v>
      </c>
      <c r="H17920">
        <v>158.56</v>
      </c>
      <c r="I17920" t="s">
        <v>577</v>
      </c>
      <c r="J17920" t="s">
        <v>347</v>
      </c>
      <c r="K17920" t="s">
        <v>412</v>
      </c>
    </row>
    <row r="17921" spans="1:11" hidden="1" x14ac:dyDescent="0.35">
      <c r="A17921" t="s">
        <v>569</v>
      </c>
      <c r="B17921" t="s">
        <v>84</v>
      </c>
      <c r="C17921" t="s">
        <v>411</v>
      </c>
      <c r="D17921" t="s">
        <v>78</v>
      </c>
      <c r="E17921">
        <v>2024</v>
      </c>
      <c r="F17921" t="s">
        <v>502</v>
      </c>
      <c r="G17921" t="s">
        <v>68</v>
      </c>
      <c r="H17921">
        <v>91.27</v>
      </c>
      <c r="I17921" t="s">
        <v>577</v>
      </c>
      <c r="J17921" t="s">
        <v>347</v>
      </c>
      <c r="K17921" t="s">
        <v>412</v>
      </c>
    </row>
    <row r="17922" spans="1:11" hidden="1" x14ac:dyDescent="0.35">
      <c r="A17922" t="s">
        <v>569</v>
      </c>
      <c r="B17922" t="s">
        <v>84</v>
      </c>
      <c r="C17922" t="s">
        <v>411</v>
      </c>
      <c r="D17922" t="s">
        <v>78</v>
      </c>
      <c r="E17922">
        <v>2024</v>
      </c>
      <c r="F17922" t="s">
        <v>502</v>
      </c>
      <c r="G17922" t="s">
        <v>68</v>
      </c>
      <c r="H17922">
        <v>0.84</v>
      </c>
      <c r="I17922" t="s">
        <v>577</v>
      </c>
      <c r="J17922" t="s">
        <v>347</v>
      </c>
      <c r="K17922" t="s">
        <v>412</v>
      </c>
    </row>
    <row r="17923" spans="1:11" hidden="1" x14ac:dyDescent="0.35">
      <c r="A17923" t="s">
        <v>569</v>
      </c>
      <c r="B17923" t="s">
        <v>84</v>
      </c>
      <c r="C17923" t="s">
        <v>411</v>
      </c>
      <c r="D17923" t="s">
        <v>78</v>
      </c>
      <c r="E17923">
        <v>2024</v>
      </c>
      <c r="F17923" t="s">
        <v>502</v>
      </c>
      <c r="G17923" t="s">
        <v>68</v>
      </c>
      <c r="H17923">
        <v>28.65</v>
      </c>
      <c r="I17923" t="s">
        <v>577</v>
      </c>
      <c r="J17923" t="s">
        <v>347</v>
      </c>
      <c r="K17923" t="s">
        <v>412</v>
      </c>
    </row>
    <row r="17924" spans="1:11" hidden="1" x14ac:dyDescent="0.35">
      <c r="A17924" t="s">
        <v>569</v>
      </c>
      <c r="B17924" t="s">
        <v>84</v>
      </c>
      <c r="C17924" t="s">
        <v>411</v>
      </c>
      <c r="D17924" t="s">
        <v>78</v>
      </c>
      <c r="E17924">
        <v>2024</v>
      </c>
      <c r="F17924" t="s">
        <v>502</v>
      </c>
      <c r="G17924" t="s">
        <v>68</v>
      </c>
      <c r="H17924">
        <v>165.67</v>
      </c>
      <c r="I17924" t="s">
        <v>577</v>
      </c>
      <c r="J17924" t="s">
        <v>347</v>
      </c>
      <c r="K17924" t="s">
        <v>412</v>
      </c>
    </row>
    <row r="17925" spans="1:11" hidden="1" x14ac:dyDescent="0.35">
      <c r="A17925" t="s">
        <v>569</v>
      </c>
      <c r="B17925" t="s">
        <v>84</v>
      </c>
      <c r="C17925" t="s">
        <v>411</v>
      </c>
      <c r="D17925" t="s">
        <v>78</v>
      </c>
      <c r="E17925">
        <v>2024</v>
      </c>
      <c r="F17925" t="s">
        <v>502</v>
      </c>
      <c r="G17925" t="s">
        <v>68</v>
      </c>
      <c r="H17925">
        <v>28.04</v>
      </c>
      <c r="I17925" t="s">
        <v>577</v>
      </c>
      <c r="J17925" t="s">
        <v>347</v>
      </c>
      <c r="K17925" t="s">
        <v>412</v>
      </c>
    </row>
    <row r="17926" spans="1:11" hidden="1" x14ac:dyDescent="0.35">
      <c r="A17926" t="s">
        <v>569</v>
      </c>
      <c r="B17926" t="s">
        <v>84</v>
      </c>
      <c r="C17926" t="s">
        <v>418</v>
      </c>
      <c r="D17926" t="s">
        <v>78</v>
      </c>
      <c r="E17926">
        <v>2024</v>
      </c>
      <c r="F17926" t="s">
        <v>502</v>
      </c>
      <c r="G17926" t="s">
        <v>68</v>
      </c>
      <c r="H17926">
        <v>12.01</v>
      </c>
      <c r="I17926" t="s">
        <v>577</v>
      </c>
      <c r="J17926" t="s">
        <v>347</v>
      </c>
      <c r="K17926" t="s">
        <v>417</v>
      </c>
    </row>
    <row r="17927" spans="1:11" hidden="1" x14ac:dyDescent="0.35">
      <c r="A17927" t="s">
        <v>569</v>
      </c>
      <c r="B17927" t="s">
        <v>84</v>
      </c>
      <c r="C17927" t="s">
        <v>418</v>
      </c>
      <c r="D17927" t="s">
        <v>78</v>
      </c>
      <c r="E17927">
        <v>2024</v>
      </c>
      <c r="F17927" t="s">
        <v>502</v>
      </c>
      <c r="G17927" t="s">
        <v>68</v>
      </c>
      <c r="H17927">
        <v>42.39</v>
      </c>
      <c r="I17927" t="s">
        <v>577</v>
      </c>
      <c r="J17927" t="s">
        <v>347</v>
      </c>
      <c r="K17927" t="s">
        <v>417</v>
      </c>
    </row>
    <row r="17928" spans="1:11" hidden="1" x14ac:dyDescent="0.35">
      <c r="A17928" t="s">
        <v>569</v>
      </c>
      <c r="B17928" t="s">
        <v>84</v>
      </c>
      <c r="C17928" t="s">
        <v>418</v>
      </c>
      <c r="D17928" t="s">
        <v>78</v>
      </c>
      <c r="E17928">
        <v>2024</v>
      </c>
      <c r="F17928" t="s">
        <v>502</v>
      </c>
      <c r="G17928" t="s">
        <v>68</v>
      </c>
      <c r="H17928">
        <v>0.48</v>
      </c>
      <c r="I17928" t="s">
        <v>577</v>
      </c>
      <c r="J17928" t="s">
        <v>347</v>
      </c>
      <c r="K17928" t="s">
        <v>417</v>
      </c>
    </row>
    <row r="17929" spans="1:11" hidden="1" x14ac:dyDescent="0.35">
      <c r="A17929" t="s">
        <v>569</v>
      </c>
      <c r="B17929" t="s">
        <v>84</v>
      </c>
      <c r="C17929" t="s">
        <v>418</v>
      </c>
      <c r="D17929" t="s">
        <v>78</v>
      </c>
      <c r="E17929">
        <v>2024</v>
      </c>
      <c r="F17929" t="s">
        <v>502</v>
      </c>
      <c r="G17929" t="s">
        <v>68</v>
      </c>
      <c r="H17929">
        <v>21.3</v>
      </c>
      <c r="I17929" t="s">
        <v>577</v>
      </c>
      <c r="J17929" t="s">
        <v>347</v>
      </c>
      <c r="K17929" t="s">
        <v>417</v>
      </c>
    </row>
    <row r="17930" spans="1:11" hidden="1" x14ac:dyDescent="0.35">
      <c r="A17930" t="s">
        <v>569</v>
      </c>
      <c r="B17930" t="s">
        <v>84</v>
      </c>
      <c r="C17930" t="s">
        <v>418</v>
      </c>
      <c r="D17930" t="s">
        <v>78</v>
      </c>
      <c r="E17930">
        <v>2024</v>
      </c>
      <c r="F17930" t="s">
        <v>502</v>
      </c>
      <c r="G17930" t="s">
        <v>68</v>
      </c>
      <c r="H17930">
        <v>9.61</v>
      </c>
      <c r="I17930" t="s">
        <v>577</v>
      </c>
      <c r="J17930" t="s">
        <v>347</v>
      </c>
      <c r="K17930" t="s">
        <v>417</v>
      </c>
    </row>
    <row r="17931" spans="1:11" hidden="1" x14ac:dyDescent="0.35">
      <c r="A17931" t="s">
        <v>569</v>
      </c>
      <c r="B17931" t="s">
        <v>84</v>
      </c>
      <c r="C17931" t="s">
        <v>418</v>
      </c>
      <c r="D17931" t="s">
        <v>78</v>
      </c>
      <c r="E17931">
        <v>2024</v>
      </c>
      <c r="F17931" t="s">
        <v>502</v>
      </c>
      <c r="G17931" t="s">
        <v>68</v>
      </c>
      <c r="H17931">
        <v>1.66</v>
      </c>
      <c r="I17931" t="s">
        <v>577</v>
      </c>
      <c r="J17931" t="s">
        <v>347</v>
      </c>
      <c r="K17931" t="s">
        <v>417</v>
      </c>
    </row>
    <row r="17932" spans="1:11" hidden="1" x14ac:dyDescent="0.35">
      <c r="A17932" t="s">
        <v>569</v>
      </c>
      <c r="B17932" t="s">
        <v>84</v>
      </c>
      <c r="C17932" t="s">
        <v>384</v>
      </c>
      <c r="D17932" t="s">
        <v>78</v>
      </c>
      <c r="E17932">
        <v>2024</v>
      </c>
      <c r="F17932" t="s">
        <v>502</v>
      </c>
      <c r="G17932" t="s">
        <v>68</v>
      </c>
      <c r="H17932">
        <v>62315.21</v>
      </c>
      <c r="I17932" t="s">
        <v>577</v>
      </c>
      <c r="J17932" t="s">
        <v>347</v>
      </c>
      <c r="K17932" t="s">
        <v>404</v>
      </c>
    </row>
    <row r="17933" spans="1:11" hidden="1" x14ac:dyDescent="0.35">
      <c r="A17933" t="s">
        <v>569</v>
      </c>
      <c r="B17933" t="s">
        <v>84</v>
      </c>
      <c r="C17933" t="s">
        <v>384</v>
      </c>
      <c r="D17933" t="s">
        <v>78</v>
      </c>
      <c r="E17933">
        <v>2024</v>
      </c>
      <c r="F17933" t="s">
        <v>502</v>
      </c>
      <c r="G17933" t="s">
        <v>68</v>
      </c>
      <c r="H17933">
        <v>442344.79</v>
      </c>
      <c r="I17933" t="s">
        <v>577</v>
      </c>
      <c r="J17933" t="s">
        <v>347</v>
      </c>
      <c r="K17933" t="s">
        <v>413</v>
      </c>
    </row>
    <row r="17934" spans="1:11" hidden="1" x14ac:dyDescent="0.35">
      <c r="A17934" t="s">
        <v>569</v>
      </c>
      <c r="B17934" t="s">
        <v>84</v>
      </c>
      <c r="C17934" t="s">
        <v>384</v>
      </c>
      <c r="D17934" t="s">
        <v>78</v>
      </c>
      <c r="E17934">
        <v>2024</v>
      </c>
      <c r="F17934" t="s">
        <v>502</v>
      </c>
      <c r="G17934" t="s">
        <v>68</v>
      </c>
      <c r="H17934">
        <v>1270.6300000000001</v>
      </c>
      <c r="I17934" t="s">
        <v>577</v>
      </c>
      <c r="J17934" t="s">
        <v>347</v>
      </c>
      <c r="K17934" t="s">
        <v>404</v>
      </c>
    </row>
    <row r="17935" spans="1:11" hidden="1" x14ac:dyDescent="0.35">
      <c r="A17935" t="s">
        <v>569</v>
      </c>
      <c r="B17935" t="s">
        <v>84</v>
      </c>
      <c r="C17935" t="s">
        <v>384</v>
      </c>
      <c r="D17935" t="s">
        <v>78</v>
      </c>
      <c r="E17935">
        <v>2024</v>
      </c>
      <c r="F17935" t="s">
        <v>502</v>
      </c>
      <c r="G17935" t="s">
        <v>68</v>
      </c>
      <c r="H17935">
        <v>9019.56</v>
      </c>
      <c r="I17935" t="s">
        <v>577</v>
      </c>
      <c r="J17935" t="s">
        <v>347</v>
      </c>
      <c r="K17935" t="s">
        <v>413</v>
      </c>
    </row>
    <row r="17936" spans="1:11" hidden="1" x14ac:dyDescent="0.35">
      <c r="A17936" t="s">
        <v>569</v>
      </c>
      <c r="B17936" t="s">
        <v>84</v>
      </c>
      <c r="C17936" t="s">
        <v>384</v>
      </c>
      <c r="D17936" t="s">
        <v>78</v>
      </c>
      <c r="E17936">
        <v>2024</v>
      </c>
      <c r="F17936" t="s">
        <v>502</v>
      </c>
      <c r="G17936" t="s">
        <v>68</v>
      </c>
      <c r="H17936">
        <v>5873.65</v>
      </c>
      <c r="I17936" t="s">
        <v>577</v>
      </c>
      <c r="J17936" t="s">
        <v>347</v>
      </c>
      <c r="K17936" t="s">
        <v>404</v>
      </c>
    </row>
    <row r="17937" spans="1:11" hidden="1" x14ac:dyDescent="0.35">
      <c r="A17937" t="s">
        <v>569</v>
      </c>
      <c r="B17937" t="s">
        <v>84</v>
      </c>
      <c r="C17937" t="s">
        <v>384</v>
      </c>
      <c r="D17937" t="s">
        <v>78</v>
      </c>
      <c r="E17937">
        <v>2024</v>
      </c>
      <c r="F17937" t="s">
        <v>502</v>
      </c>
      <c r="G17937" t="s">
        <v>68</v>
      </c>
      <c r="H17937">
        <v>41694.14</v>
      </c>
      <c r="I17937" t="s">
        <v>577</v>
      </c>
      <c r="J17937" t="s">
        <v>347</v>
      </c>
      <c r="K17937" t="s">
        <v>413</v>
      </c>
    </row>
    <row r="17938" spans="1:11" hidden="1" x14ac:dyDescent="0.35">
      <c r="A17938" t="s">
        <v>569</v>
      </c>
      <c r="B17938" t="s">
        <v>84</v>
      </c>
      <c r="C17938" t="s">
        <v>384</v>
      </c>
      <c r="D17938" t="s">
        <v>78</v>
      </c>
      <c r="E17938">
        <v>2024</v>
      </c>
      <c r="F17938" t="s">
        <v>502</v>
      </c>
      <c r="G17938" t="s">
        <v>68</v>
      </c>
      <c r="H17938">
        <v>4927.8100000000004</v>
      </c>
      <c r="I17938" t="s">
        <v>577</v>
      </c>
      <c r="J17938" t="s">
        <v>347</v>
      </c>
      <c r="K17938" t="s">
        <v>404</v>
      </c>
    </row>
    <row r="17939" spans="1:11" hidden="1" x14ac:dyDescent="0.35">
      <c r="A17939" t="s">
        <v>569</v>
      </c>
      <c r="B17939" t="s">
        <v>84</v>
      </c>
      <c r="C17939" t="s">
        <v>384</v>
      </c>
      <c r="D17939" t="s">
        <v>78</v>
      </c>
      <c r="E17939">
        <v>2024</v>
      </c>
      <c r="F17939" t="s">
        <v>502</v>
      </c>
      <c r="G17939" t="s">
        <v>68</v>
      </c>
      <c r="H17939">
        <v>34980.06</v>
      </c>
      <c r="I17939" t="s">
        <v>577</v>
      </c>
      <c r="J17939" t="s">
        <v>347</v>
      </c>
      <c r="K17939" t="s">
        <v>413</v>
      </c>
    </row>
    <row r="17940" spans="1:11" hidden="1" x14ac:dyDescent="0.35">
      <c r="A17940" t="s">
        <v>569</v>
      </c>
      <c r="B17940" t="s">
        <v>84</v>
      </c>
      <c r="C17940" t="s">
        <v>327</v>
      </c>
      <c r="D17940" t="s">
        <v>78</v>
      </c>
      <c r="E17940">
        <v>2024</v>
      </c>
      <c r="F17940" t="s">
        <v>502</v>
      </c>
      <c r="G17940" t="s">
        <v>68</v>
      </c>
      <c r="H17940">
        <v>27.42</v>
      </c>
      <c r="I17940" t="s">
        <v>577</v>
      </c>
      <c r="J17940" t="s">
        <v>347</v>
      </c>
      <c r="K17940" t="s">
        <v>389</v>
      </c>
    </row>
    <row r="17941" spans="1:11" hidden="1" x14ac:dyDescent="0.35">
      <c r="A17941" t="s">
        <v>569</v>
      </c>
      <c r="B17941" t="s">
        <v>84</v>
      </c>
      <c r="C17941" t="s">
        <v>327</v>
      </c>
      <c r="D17941" t="s">
        <v>78</v>
      </c>
      <c r="E17941">
        <v>2024</v>
      </c>
      <c r="F17941" t="s">
        <v>502</v>
      </c>
      <c r="G17941" t="s">
        <v>68</v>
      </c>
      <c r="H17941">
        <v>2.14</v>
      </c>
      <c r="I17941" t="s">
        <v>577</v>
      </c>
      <c r="J17941" t="s">
        <v>347</v>
      </c>
      <c r="K17941" t="s">
        <v>389</v>
      </c>
    </row>
    <row r="17942" spans="1:11" hidden="1" x14ac:dyDescent="0.35">
      <c r="A17942" t="s">
        <v>569</v>
      </c>
      <c r="B17942" t="s">
        <v>84</v>
      </c>
      <c r="C17942" t="s">
        <v>327</v>
      </c>
      <c r="D17942" t="s">
        <v>78</v>
      </c>
      <c r="E17942">
        <v>2024</v>
      </c>
      <c r="F17942" t="s">
        <v>502</v>
      </c>
      <c r="G17942" t="s">
        <v>68</v>
      </c>
      <c r="H17942">
        <v>59.76</v>
      </c>
      <c r="I17942" t="s">
        <v>577</v>
      </c>
      <c r="J17942" t="s">
        <v>347</v>
      </c>
      <c r="K17942" t="s">
        <v>389</v>
      </c>
    </row>
    <row r="17943" spans="1:11" hidden="1" x14ac:dyDescent="0.35">
      <c r="A17943" t="s">
        <v>569</v>
      </c>
      <c r="B17943" t="s">
        <v>84</v>
      </c>
      <c r="C17943" t="s">
        <v>327</v>
      </c>
      <c r="D17943" t="s">
        <v>78</v>
      </c>
      <c r="E17943">
        <v>2024</v>
      </c>
      <c r="F17943" t="s">
        <v>502</v>
      </c>
      <c r="G17943" t="s">
        <v>68</v>
      </c>
      <c r="H17943">
        <v>1.6</v>
      </c>
      <c r="I17943" t="s">
        <v>577</v>
      </c>
      <c r="J17943" t="s">
        <v>347</v>
      </c>
      <c r="K17943" t="s">
        <v>389</v>
      </c>
    </row>
    <row r="17944" spans="1:11" hidden="1" x14ac:dyDescent="0.35">
      <c r="A17944" t="s">
        <v>569</v>
      </c>
      <c r="B17944" t="s">
        <v>84</v>
      </c>
      <c r="C17944" t="s">
        <v>329</v>
      </c>
      <c r="D17944" t="s">
        <v>78</v>
      </c>
      <c r="E17944">
        <v>2024</v>
      </c>
      <c r="F17944" t="s">
        <v>502</v>
      </c>
      <c r="G17944" t="s">
        <v>68</v>
      </c>
      <c r="H17944">
        <v>597.14</v>
      </c>
      <c r="I17944" t="s">
        <v>577</v>
      </c>
      <c r="J17944" t="s">
        <v>347</v>
      </c>
      <c r="K17944" t="s">
        <v>390</v>
      </c>
    </row>
    <row r="17945" spans="1:11" hidden="1" x14ac:dyDescent="0.35">
      <c r="A17945" t="s">
        <v>569</v>
      </c>
      <c r="B17945" t="s">
        <v>84</v>
      </c>
      <c r="C17945" t="s">
        <v>329</v>
      </c>
      <c r="D17945" t="s">
        <v>78</v>
      </c>
      <c r="E17945">
        <v>2024</v>
      </c>
      <c r="F17945" t="s">
        <v>502</v>
      </c>
      <c r="G17945" t="s">
        <v>68</v>
      </c>
      <c r="H17945">
        <v>242.67</v>
      </c>
      <c r="I17945" t="s">
        <v>577</v>
      </c>
      <c r="J17945" t="s">
        <v>347</v>
      </c>
      <c r="K17945" t="s">
        <v>390</v>
      </c>
    </row>
    <row r="17946" spans="1:11" hidden="1" x14ac:dyDescent="0.35">
      <c r="A17946" t="s">
        <v>569</v>
      </c>
      <c r="B17946" t="s">
        <v>84</v>
      </c>
      <c r="C17946" t="s">
        <v>329</v>
      </c>
      <c r="D17946" t="s">
        <v>78</v>
      </c>
      <c r="E17946">
        <v>2024</v>
      </c>
      <c r="F17946" t="s">
        <v>502</v>
      </c>
      <c r="G17946" t="s">
        <v>68</v>
      </c>
      <c r="H17946">
        <v>78.38</v>
      </c>
      <c r="I17946" t="s">
        <v>577</v>
      </c>
      <c r="J17946" t="s">
        <v>347</v>
      </c>
      <c r="K17946" t="s">
        <v>390</v>
      </c>
    </row>
    <row r="17947" spans="1:11" hidden="1" x14ac:dyDescent="0.35">
      <c r="A17947" t="s">
        <v>569</v>
      </c>
      <c r="B17947" t="s">
        <v>84</v>
      </c>
      <c r="C17947" t="s">
        <v>329</v>
      </c>
      <c r="D17947" t="s">
        <v>78</v>
      </c>
      <c r="E17947">
        <v>2024</v>
      </c>
      <c r="F17947" t="s">
        <v>502</v>
      </c>
      <c r="G17947" t="s">
        <v>68</v>
      </c>
      <c r="H17947">
        <v>69.34</v>
      </c>
      <c r="I17947" t="s">
        <v>577</v>
      </c>
      <c r="J17947" t="s">
        <v>347</v>
      </c>
      <c r="K17947" t="s">
        <v>390</v>
      </c>
    </row>
    <row r="17948" spans="1:11" hidden="1" x14ac:dyDescent="0.35">
      <c r="A17948" t="s">
        <v>569</v>
      </c>
      <c r="B17948" t="s">
        <v>84</v>
      </c>
      <c r="C17948" t="s">
        <v>329</v>
      </c>
      <c r="D17948" t="s">
        <v>78</v>
      </c>
      <c r="E17948">
        <v>2024</v>
      </c>
      <c r="F17948" t="s">
        <v>502</v>
      </c>
      <c r="G17948" t="s">
        <v>68</v>
      </c>
      <c r="H17948">
        <v>688.95</v>
      </c>
      <c r="I17948" t="s">
        <v>577</v>
      </c>
      <c r="J17948" t="s">
        <v>347</v>
      </c>
      <c r="K17948" t="s">
        <v>390</v>
      </c>
    </row>
    <row r="17949" spans="1:11" hidden="1" x14ac:dyDescent="0.35">
      <c r="A17949" t="s">
        <v>569</v>
      </c>
      <c r="B17949" t="s">
        <v>84</v>
      </c>
      <c r="C17949" t="s">
        <v>329</v>
      </c>
      <c r="D17949" t="s">
        <v>78</v>
      </c>
      <c r="E17949">
        <v>2024</v>
      </c>
      <c r="F17949" t="s">
        <v>502</v>
      </c>
      <c r="G17949" t="s">
        <v>68</v>
      </c>
      <c r="H17949">
        <v>49.92</v>
      </c>
      <c r="I17949" t="s">
        <v>577</v>
      </c>
      <c r="J17949" t="s">
        <v>347</v>
      </c>
      <c r="K17949" t="s">
        <v>390</v>
      </c>
    </row>
    <row r="17950" spans="1:11" hidden="1" x14ac:dyDescent="0.35">
      <c r="A17950" t="s">
        <v>569</v>
      </c>
      <c r="B17950" t="s">
        <v>84</v>
      </c>
      <c r="C17950" t="s">
        <v>334</v>
      </c>
      <c r="D17950" t="s">
        <v>78</v>
      </c>
      <c r="E17950">
        <v>2024</v>
      </c>
      <c r="F17950" t="s">
        <v>502</v>
      </c>
      <c r="G17950" t="s">
        <v>68</v>
      </c>
      <c r="H17950">
        <v>306.92</v>
      </c>
      <c r="I17950" t="s">
        <v>577</v>
      </c>
      <c r="J17950" t="s">
        <v>347</v>
      </c>
      <c r="K17950" t="s">
        <v>391</v>
      </c>
    </row>
    <row r="17951" spans="1:11" hidden="1" x14ac:dyDescent="0.35">
      <c r="A17951" t="s">
        <v>569</v>
      </c>
      <c r="B17951" t="s">
        <v>84</v>
      </c>
      <c r="C17951" t="s">
        <v>334</v>
      </c>
      <c r="D17951" t="s">
        <v>78</v>
      </c>
      <c r="E17951">
        <v>2024</v>
      </c>
      <c r="F17951" t="s">
        <v>502</v>
      </c>
      <c r="G17951" t="s">
        <v>68</v>
      </c>
      <c r="H17951">
        <v>31.99</v>
      </c>
      <c r="I17951" t="s">
        <v>577</v>
      </c>
      <c r="J17951" t="s">
        <v>347</v>
      </c>
      <c r="K17951" t="s">
        <v>391</v>
      </c>
    </row>
    <row r="17952" spans="1:11" hidden="1" x14ac:dyDescent="0.35">
      <c r="A17952" t="s">
        <v>569</v>
      </c>
      <c r="B17952" t="s">
        <v>84</v>
      </c>
      <c r="C17952" t="s">
        <v>334</v>
      </c>
      <c r="D17952" t="s">
        <v>78</v>
      </c>
      <c r="E17952">
        <v>2024</v>
      </c>
      <c r="F17952" t="s">
        <v>502</v>
      </c>
      <c r="G17952" t="s">
        <v>68</v>
      </c>
      <c r="H17952">
        <v>530.86</v>
      </c>
      <c r="I17952" t="s">
        <v>577</v>
      </c>
      <c r="J17952" t="s">
        <v>347</v>
      </c>
      <c r="K17952" t="s">
        <v>391</v>
      </c>
    </row>
    <row r="17953" spans="1:11" hidden="1" x14ac:dyDescent="0.35">
      <c r="A17953" t="s">
        <v>569</v>
      </c>
      <c r="B17953" t="s">
        <v>84</v>
      </c>
      <c r="C17953" t="s">
        <v>334</v>
      </c>
      <c r="D17953" t="s">
        <v>78</v>
      </c>
      <c r="E17953">
        <v>2024</v>
      </c>
      <c r="F17953" t="s">
        <v>502</v>
      </c>
      <c r="G17953" t="s">
        <v>68</v>
      </c>
      <c r="H17953">
        <v>17.66</v>
      </c>
      <c r="I17953" t="s">
        <v>577</v>
      </c>
      <c r="J17953" t="s">
        <v>347</v>
      </c>
      <c r="K17953" t="s">
        <v>391</v>
      </c>
    </row>
    <row r="17954" spans="1:11" hidden="1" x14ac:dyDescent="0.35">
      <c r="A17954" t="s">
        <v>569</v>
      </c>
      <c r="B17954" t="s">
        <v>84</v>
      </c>
      <c r="C17954" t="s">
        <v>330</v>
      </c>
      <c r="D17954" t="s">
        <v>78</v>
      </c>
      <c r="E17954">
        <v>2024</v>
      </c>
      <c r="F17954" t="s">
        <v>502</v>
      </c>
      <c r="G17954" t="s">
        <v>68</v>
      </c>
      <c r="H17954">
        <v>3049.87</v>
      </c>
      <c r="I17954" t="s">
        <v>577</v>
      </c>
      <c r="J17954" t="s">
        <v>347</v>
      </c>
      <c r="K17954" t="s">
        <v>392</v>
      </c>
    </row>
    <row r="17955" spans="1:11" hidden="1" x14ac:dyDescent="0.35">
      <c r="A17955" t="s">
        <v>569</v>
      </c>
      <c r="B17955" t="s">
        <v>84</v>
      </c>
      <c r="C17955" t="s">
        <v>330</v>
      </c>
      <c r="D17955" t="s">
        <v>78</v>
      </c>
      <c r="E17955">
        <v>2024</v>
      </c>
      <c r="F17955" t="s">
        <v>502</v>
      </c>
      <c r="G17955" t="s">
        <v>68</v>
      </c>
      <c r="H17955">
        <v>2468.87</v>
      </c>
      <c r="I17955" t="s">
        <v>577</v>
      </c>
      <c r="J17955" t="s">
        <v>347</v>
      </c>
      <c r="K17955" t="s">
        <v>392</v>
      </c>
    </row>
    <row r="17956" spans="1:11" hidden="1" x14ac:dyDescent="0.35">
      <c r="A17956" t="s">
        <v>569</v>
      </c>
      <c r="B17956" t="s">
        <v>84</v>
      </c>
      <c r="C17956" t="s">
        <v>330</v>
      </c>
      <c r="D17956" t="s">
        <v>78</v>
      </c>
      <c r="E17956">
        <v>2024</v>
      </c>
      <c r="F17956" t="s">
        <v>502</v>
      </c>
      <c r="G17956" t="s">
        <v>68</v>
      </c>
      <c r="H17956">
        <v>6.08</v>
      </c>
      <c r="I17956" t="s">
        <v>577</v>
      </c>
      <c r="J17956" t="s">
        <v>347</v>
      </c>
      <c r="K17956" t="s">
        <v>392</v>
      </c>
    </row>
    <row r="17957" spans="1:11" hidden="1" x14ac:dyDescent="0.35">
      <c r="A17957" t="s">
        <v>569</v>
      </c>
      <c r="B17957" t="s">
        <v>84</v>
      </c>
      <c r="C17957" t="s">
        <v>330</v>
      </c>
      <c r="D17957" t="s">
        <v>78</v>
      </c>
      <c r="E17957">
        <v>2024</v>
      </c>
      <c r="F17957" t="s">
        <v>502</v>
      </c>
      <c r="G17957" t="s">
        <v>68</v>
      </c>
      <c r="H17957">
        <v>1242.72</v>
      </c>
      <c r="I17957" t="s">
        <v>577</v>
      </c>
      <c r="J17957" t="s">
        <v>347</v>
      </c>
      <c r="K17957" t="s">
        <v>392</v>
      </c>
    </row>
    <row r="17958" spans="1:11" hidden="1" x14ac:dyDescent="0.35">
      <c r="A17958" t="s">
        <v>569</v>
      </c>
      <c r="B17958" t="s">
        <v>84</v>
      </c>
      <c r="C17958" t="s">
        <v>330</v>
      </c>
      <c r="D17958" t="s">
        <v>78</v>
      </c>
      <c r="E17958">
        <v>2024</v>
      </c>
      <c r="F17958" t="s">
        <v>502</v>
      </c>
      <c r="G17958" t="s">
        <v>68</v>
      </c>
      <c r="H17958">
        <v>3774.07</v>
      </c>
      <c r="I17958" t="s">
        <v>577</v>
      </c>
      <c r="J17958" t="s">
        <v>347</v>
      </c>
      <c r="K17958" t="s">
        <v>392</v>
      </c>
    </row>
    <row r="17959" spans="1:11" hidden="1" x14ac:dyDescent="0.35">
      <c r="A17959" t="s">
        <v>569</v>
      </c>
      <c r="B17959" t="s">
        <v>84</v>
      </c>
      <c r="C17959" t="s">
        <v>330</v>
      </c>
      <c r="D17959" t="s">
        <v>78</v>
      </c>
      <c r="E17959">
        <v>2024</v>
      </c>
      <c r="F17959" t="s">
        <v>502</v>
      </c>
      <c r="G17959" t="s">
        <v>68</v>
      </c>
      <c r="H17959">
        <v>676.62</v>
      </c>
      <c r="I17959" t="s">
        <v>577</v>
      </c>
      <c r="J17959" t="s">
        <v>347</v>
      </c>
      <c r="K17959" t="s">
        <v>392</v>
      </c>
    </row>
    <row r="17960" spans="1:11" hidden="1" x14ac:dyDescent="0.35">
      <c r="A17960" t="s">
        <v>569</v>
      </c>
      <c r="B17960" t="s">
        <v>84</v>
      </c>
      <c r="C17960" t="s">
        <v>330</v>
      </c>
      <c r="D17960" t="s">
        <v>78</v>
      </c>
      <c r="E17960">
        <v>2024</v>
      </c>
      <c r="F17960" t="s">
        <v>502</v>
      </c>
      <c r="G17960" t="s">
        <v>68</v>
      </c>
      <c r="H17960">
        <v>277.54000000000002</v>
      </c>
      <c r="I17960" t="s">
        <v>577</v>
      </c>
      <c r="J17960" t="s">
        <v>347</v>
      </c>
      <c r="K17960" t="s">
        <v>392</v>
      </c>
    </row>
    <row r="17961" spans="1:11" hidden="1" x14ac:dyDescent="0.35">
      <c r="A17961" t="s">
        <v>569</v>
      </c>
      <c r="B17961" t="s">
        <v>84</v>
      </c>
      <c r="C17961" t="s">
        <v>85</v>
      </c>
      <c r="D17961" t="s">
        <v>78</v>
      </c>
      <c r="E17961">
        <v>2024</v>
      </c>
      <c r="F17961" t="s">
        <v>502</v>
      </c>
      <c r="G17961" t="s">
        <v>68</v>
      </c>
      <c r="H17961">
        <v>264.99</v>
      </c>
      <c r="I17961" t="s">
        <v>577</v>
      </c>
      <c r="J17961" t="s">
        <v>347</v>
      </c>
      <c r="K17961" t="s">
        <v>388</v>
      </c>
    </row>
    <row r="17962" spans="1:11" hidden="1" x14ac:dyDescent="0.35">
      <c r="A17962" t="s">
        <v>569</v>
      </c>
      <c r="B17962" t="s">
        <v>84</v>
      </c>
      <c r="C17962" t="s">
        <v>85</v>
      </c>
      <c r="D17962" t="s">
        <v>78</v>
      </c>
      <c r="E17962">
        <v>2024</v>
      </c>
      <c r="F17962" t="s">
        <v>502</v>
      </c>
      <c r="G17962" t="s">
        <v>68</v>
      </c>
      <c r="H17962">
        <v>115.74</v>
      </c>
      <c r="I17962" t="s">
        <v>577</v>
      </c>
      <c r="J17962" t="s">
        <v>347</v>
      </c>
      <c r="K17962" t="s">
        <v>388</v>
      </c>
    </row>
    <row r="17963" spans="1:11" hidden="1" x14ac:dyDescent="0.35">
      <c r="A17963" t="s">
        <v>569</v>
      </c>
      <c r="B17963" t="s">
        <v>84</v>
      </c>
      <c r="C17963" t="s">
        <v>85</v>
      </c>
      <c r="D17963" t="s">
        <v>78</v>
      </c>
      <c r="E17963">
        <v>2024</v>
      </c>
      <c r="F17963" t="s">
        <v>502</v>
      </c>
      <c r="G17963" t="s">
        <v>68</v>
      </c>
      <c r="H17963">
        <v>95.3</v>
      </c>
      <c r="I17963" t="s">
        <v>577</v>
      </c>
      <c r="J17963" t="s">
        <v>347</v>
      </c>
      <c r="K17963" t="s">
        <v>388</v>
      </c>
    </row>
    <row r="17964" spans="1:11" hidden="1" x14ac:dyDescent="0.35">
      <c r="A17964" t="s">
        <v>569</v>
      </c>
      <c r="B17964" t="s">
        <v>84</v>
      </c>
      <c r="C17964" t="s">
        <v>85</v>
      </c>
      <c r="D17964" t="s">
        <v>78</v>
      </c>
      <c r="E17964">
        <v>2024</v>
      </c>
      <c r="F17964" t="s">
        <v>502</v>
      </c>
      <c r="G17964" t="s">
        <v>68</v>
      </c>
      <c r="H17964">
        <v>34.950000000000003</v>
      </c>
      <c r="I17964" t="s">
        <v>577</v>
      </c>
      <c r="J17964" t="s">
        <v>347</v>
      </c>
      <c r="K17964" t="s">
        <v>388</v>
      </c>
    </row>
    <row r="17965" spans="1:11" hidden="1" x14ac:dyDescent="0.35">
      <c r="A17965" t="s">
        <v>569</v>
      </c>
      <c r="B17965" t="s">
        <v>84</v>
      </c>
      <c r="C17965" t="s">
        <v>372</v>
      </c>
      <c r="D17965" t="s">
        <v>78</v>
      </c>
      <c r="E17965">
        <v>2024</v>
      </c>
      <c r="F17965" t="s">
        <v>502</v>
      </c>
      <c r="G17965" t="s">
        <v>68</v>
      </c>
      <c r="H17965">
        <v>22.21</v>
      </c>
      <c r="I17965" t="s">
        <v>577</v>
      </c>
      <c r="J17965" t="s">
        <v>347</v>
      </c>
      <c r="K17965" t="s">
        <v>401</v>
      </c>
    </row>
    <row r="17966" spans="1:11" hidden="1" x14ac:dyDescent="0.35">
      <c r="A17966" t="s">
        <v>569</v>
      </c>
      <c r="B17966" t="s">
        <v>84</v>
      </c>
      <c r="C17966" t="s">
        <v>372</v>
      </c>
      <c r="D17966" t="s">
        <v>78</v>
      </c>
      <c r="E17966">
        <v>2024</v>
      </c>
      <c r="F17966" t="s">
        <v>502</v>
      </c>
      <c r="G17966" t="s">
        <v>68</v>
      </c>
      <c r="H17966">
        <v>11.56</v>
      </c>
      <c r="I17966" t="s">
        <v>577</v>
      </c>
      <c r="J17966" t="s">
        <v>347</v>
      </c>
      <c r="K17966" t="s">
        <v>401</v>
      </c>
    </row>
    <row r="17967" spans="1:11" hidden="1" x14ac:dyDescent="0.35">
      <c r="A17967" t="s">
        <v>569</v>
      </c>
      <c r="B17967" t="s">
        <v>84</v>
      </c>
      <c r="C17967" t="s">
        <v>335</v>
      </c>
      <c r="D17967" t="s">
        <v>78</v>
      </c>
      <c r="E17967">
        <v>2024</v>
      </c>
      <c r="F17967" t="s">
        <v>502</v>
      </c>
      <c r="G17967" t="s">
        <v>68</v>
      </c>
      <c r="H17967">
        <v>19.25</v>
      </c>
      <c r="I17967" t="s">
        <v>577</v>
      </c>
      <c r="J17967" t="s">
        <v>347</v>
      </c>
      <c r="K17967" t="s">
        <v>393</v>
      </c>
    </row>
    <row r="17968" spans="1:11" hidden="1" x14ac:dyDescent="0.35">
      <c r="A17968" t="s">
        <v>569</v>
      </c>
      <c r="B17968" t="s">
        <v>84</v>
      </c>
      <c r="C17968" t="s">
        <v>335</v>
      </c>
      <c r="D17968" t="s">
        <v>78</v>
      </c>
      <c r="E17968">
        <v>2024</v>
      </c>
      <c r="F17968" t="s">
        <v>502</v>
      </c>
      <c r="G17968" t="s">
        <v>68</v>
      </c>
      <c r="H17968">
        <v>8.99</v>
      </c>
      <c r="I17968" t="s">
        <v>577</v>
      </c>
      <c r="J17968" t="s">
        <v>347</v>
      </c>
      <c r="K17968" t="s">
        <v>393</v>
      </c>
    </row>
    <row r="17969" spans="1:11" hidden="1" x14ac:dyDescent="0.35">
      <c r="A17969" t="s">
        <v>569</v>
      </c>
      <c r="B17969" t="s">
        <v>84</v>
      </c>
      <c r="C17969" t="s">
        <v>335</v>
      </c>
      <c r="D17969" t="s">
        <v>78</v>
      </c>
      <c r="E17969">
        <v>2024</v>
      </c>
      <c r="F17969" t="s">
        <v>502</v>
      </c>
      <c r="G17969" t="s">
        <v>68</v>
      </c>
      <c r="H17969">
        <v>21.61</v>
      </c>
      <c r="I17969" t="s">
        <v>577</v>
      </c>
      <c r="J17969" t="s">
        <v>347</v>
      </c>
      <c r="K17969" t="s">
        <v>393</v>
      </c>
    </row>
    <row r="17970" spans="1:11" hidden="1" x14ac:dyDescent="0.35">
      <c r="A17970" t="s">
        <v>569</v>
      </c>
      <c r="B17970" t="s">
        <v>84</v>
      </c>
      <c r="C17970" t="s">
        <v>335</v>
      </c>
      <c r="D17970" t="s">
        <v>78</v>
      </c>
      <c r="E17970">
        <v>2024</v>
      </c>
      <c r="F17970" t="s">
        <v>502</v>
      </c>
      <c r="G17970" t="s">
        <v>68</v>
      </c>
      <c r="H17970">
        <v>33.94</v>
      </c>
      <c r="I17970" t="s">
        <v>577</v>
      </c>
      <c r="J17970" t="s">
        <v>347</v>
      </c>
      <c r="K17970" t="s">
        <v>393</v>
      </c>
    </row>
    <row r="17971" spans="1:11" hidden="1" x14ac:dyDescent="0.35">
      <c r="A17971" t="s">
        <v>569</v>
      </c>
      <c r="B17971" t="s">
        <v>84</v>
      </c>
      <c r="C17971" t="s">
        <v>335</v>
      </c>
      <c r="D17971" t="s">
        <v>78</v>
      </c>
      <c r="E17971">
        <v>2024</v>
      </c>
      <c r="F17971" t="s">
        <v>502</v>
      </c>
      <c r="G17971" t="s">
        <v>68</v>
      </c>
      <c r="H17971">
        <v>1.71</v>
      </c>
      <c r="I17971" t="s">
        <v>577</v>
      </c>
      <c r="J17971" t="s">
        <v>347</v>
      </c>
      <c r="K17971" t="s">
        <v>393</v>
      </c>
    </row>
    <row r="17972" spans="1:11" hidden="1" x14ac:dyDescent="0.35">
      <c r="A17972" t="s">
        <v>569</v>
      </c>
      <c r="B17972" t="s">
        <v>84</v>
      </c>
      <c r="C17972" t="s">
        <v>352</v>
      </c>
      <c r="D17972" t="s">
        <v>78</v>
      </c>
      <c r="E17972">
        <v>2024</v>
      </c>
      <c r="F17972" t="s">
        <v>502</v>
      </c>
      <c r="G17972" t="s">
        <v>68</v>
      </c>
      <c r="H17972">
        <v>637.69000000000005</v>
      </c>
      <c r="I17972" t="s">
        <v>577</v>
      </c>
      <c r="J17972" t="s">
        <v>347</v>
      </c>
      <c r="K17972" t="s">
        <v>399</v>
      </c>
    </row>
    <row r="17973" spans="1:11" hidden="1" x14ac:dyDescent="0.35">
      <c r="A17973" t="s">
        <v>569</v>
      </c>
      <c r="B17973" t="s">
        <v>84</v>
      </c>
      <c r="C17973" t="s">
        <v>352</v>
      </c>
      <c r="D17973" t="s">
        <v>78</v>
      </c>
      <c r="E17973">
        <v>2024</v>
      </c>
      <c r="F17973" t="s">
        <v>502</v>
      </c>
      <c r="G17973" t="s">
        <v>68</v>
      </c>
      <c r="H17973">
        <v>112.25</v>
      </c>
      <c r="I17973" t="s">
        <v>577</v>
      </c>
      <c r="J17973" t="s">
        <v>347</v>
      </c>
      <c r="K17973" t="s">
        <v>399</v>
      </c>
    </row>
    <row r="17974" spans="1:11" hidden="1" x14ac:dyDescent="0.35">
      <c r="A17974" t="s">
        <v>569</v>
      </c>
      <c r="B17974" t="s">
        <v>84</v>
      </c>
      <c r="C17974" t="s">
        <v>352</v>
      </c>
      <c r="D17974" t="s">
        <v>78</v>
      </c>
      <c r="E17974">
        <v>2024</v>
      </c>
      <c r="F17974" t="s">
        <v>502</v>
      </c>
      <c r="G17974" t="s">
        <v>68</v>
      </c>
      <c r="H17974">
        <v>32.99</v>
      </c>
      <c r="I17974" t="s">
        <v>577</v>
      </c>
      <c r="J17974" t="s">
        <v>347</v>
      </c>
      <c r="K17974" t="s">
        <v>399</v>
      </c>
    </row>
    <row r="17975" spans="1:11" hidden="1" x14ac:dyDescent="0.35">
      <c r="A17975" t="s">
        <v>569</v>
      </c>
      <c r="B17975" t="s">
        <v>84</v>
      </c>
      <c r="C17975" t="s">
        <v>352</v>
      </c>
      <c r="D17975" t="s">
        <v>78</v>
      </c>
      <c r="E17975">
        <v>2024</v>
      </c>
      <c r="F17975" t="s">
        <v>502</v>
      </c>
      <c r="G17975" t="s">
        <v>68</v>
      </c>
      <c r="H17975">
        <v>64.5</v>
      </c>
      <c r="I17975" t="s">
        <v>577</v>
      </c>
      <c r="J17975" t="s">
        <v>347</v>
      </c>
      <c r="K17975" t="s">
        <v>399</v>
      </c>
    </row>
    <row r="17976" spans="1:11" hidden="1" x14ac:dyDescent="0.35">
      <c r="A17976" t="s">
        <v>569</v>
      </c>
      <c r="B17976" t="s">
        <v>84</v>
      </c>
      <c r="C17976" t="s">
        <v>352</v>
      </c>
      <c r="D17976" t="s">
        <v>78</v>
      </c>
      <c r="E17976">
        <v>2024</v>
      </c>
      <c r="F17976" t="s">
        <v>502</v>
      </c>
      <c r="G17976" t="s">
        <v>68</v>
      </c>
      <c r="H17976">
        <v>867.24</v>
      </c>
      <c r="I17976" t="s">
        <v>577</v>
      </c>
      <c r="J17976" t="s">
        <v>347</v>
      </c>
      <c r="K17976" t="s">
        <v>399</v>
      </c>
    </row>
    <row r="17977" spans="1:11" hidden="1" x14ac:dyDescent="0.35">
      <c r="A17977" t="s">
        <v>569</v>
      </c>
      <c r="B17977" t="s">
        <v>84</v>
      </c>
      <c r="C17977" t="s">
        <v>352</v>
      </c>
      <c r="D17977" t="s">
        <v>78</v>
      </c>
      <c r="E17977">
        <v>2024</v>
      </c>
      <c r="F17977" t="s">
        <v>502</v>
      </c>
      <c r="G17977" t="s">
        <v>68</v>
      </c>
      <c r="H17977">
        <v>35.22</v>
      </c>
      <c r="I17977" t="s">
        <v>577</v>
      </c>
      <c r="J17977" t="s">
        <v>347</v>
      </c>
      <c r="K17977" t="s">
        <v>399</v>
      </c>
    </row>
    <row r="17978" spans="1:11" hidden="1" x14ac:dyDescent="0.35">
      <c r="A17978" t="s">
        <v>569</v>
      </c>
      <c r="B17978" t="s">
        <v>84</v>
      </c>
      <c r="C17978" t="s">
        <v>336</v>
      </c>
      <c r="D17978" t="s">
        <v>78</v>
      </c>
      <c r="E17978">
        <v>2024</v>
      </c>
      <c r="F17978" t="s">
        <v>502</v>
      </c>
      <c r="G17978" t="s">
        <v>68</v>
      </c>
      <c r="H17978">
        <v>21.06</v>
      </c>
      <c r="I17978" t="s">
        <v>577</v>
      </c>
      <c r="J17978" t="s">
        <v>347</v>
      </c>
      <c r="K17978" t="s">
        <v>394</v>
      </c>
    </row>
    <row r="17979" spans="1:11" hidden="1" x14ac:dyDescent="0.35">
      <c r="A17979" t="s">
        <v>569</v>
      </c>
      <c r="B17979" t="s">
        <v>84</v>
      </c>
      <c r="C17979" t="s">
        <v>336</v>
      </c>
      <c r="D17979" t="s">
        <v>78</v>
      </c>
      <c r="E17979">
        <v>2024</v>
      </c>
      <c r="F17979" t="s">
        <v>502</v>
      </c>
      <c r="G17979" t="s">
        <v>68</v>
      </c>
      <c r="H17979">
        <v>1.19</v>
      </c>
      <c r="I17979" t="s">
        <v>577</v>
      </c>
      <c r="J17979" t="s">
        <v>347</v>
      </c>
      <c r="K17979" t="s">
        <v>394</v>
      </c>
    </row>
    <row r="17980" spans="1:11" hidden="1" x14ac:dyDescent="0.35">
      <c r="A17980" t="s">
        <v>569</v>
      </c>
      <c r="B17980" t="s">
        <v>84</v>
      </c>
      <c r="C17980" t="s">
        <v>336</v>
      </c>
      <c r="D17980" t="s">
        <v>78</v>
      </c>
      <c r="E17980">
        <v>2024</v>
      </c>
      <c r="F17980" t="s">
        <v>502</v>
      </c>
      <c r="G17980" t="s">
        <v>68</v>
      </c>
      <c r="H17980">
        <v>40.79</v>
      </c>
      <c r="I17980" t="s">
        <v>577</v>
      </c>
      <c r="J17980" t="s">
        <v>347</v>
      </c>
      <c r="K17980" t="s">
        <v>394</v>
      </c>
    </row>
    <row r="17981" spans="1:11" hidden="1" x14ac:dyDescent="0.35">
      <c r="A17981" t="s">
        <v>569</v>
      </c>
      <c r="B17981" t="s">
        <v>84</v>
      </c>
      <c r="C17981" t="s">
        <v>336</v>
      </c>
      <c r="D17981" t="s">
        <v>78</v>
      </c>
      <c r="E17981">
        <v>2024</v>
      </c>
      <c r="F17981" t="s">
        <v>502</v>
      </c>
      <c r="G17981" t="s">
        <v>68</v>
      </c>
      <c r="H17981">
        <v>3.76</v>
      </c>
      <c r="I17981" t="s">
        <v>577</v>
      </c>
      <c r="J17981" t="s">
        <v>347</v>
      </c>
      <c r="K17981" t="s">
        <v>394</v>
      </c>
    </row>
    <row r="17982" spans="1:11" hidden="1" x14ac:dyDescent="0.35">
      <c r="A17982" t="s">
        <v>569</v>
      </c>
      <c r="B17982" t="s">
        <v>84</v>
      </c>
      <c r="C17982" t="s">
        <v>354</v>
      </c>
      <c r="D17982" t="s">
        <v>78</v>
      </c>
      <c r="E17982">
        <v>2024</v>
      </c>
      <c r="F17982" t="s">
        <v>502</v>
      </c>
      <c r="G17982" t="s">
        <v>68</v>
      </c>
      <c r="H17982">
        <v>50.33</v>
      </c>
      <c r="I17982" t="s">
        <v>577</v>
      </c>
      <c r="J17982" t="s">
        <v>347</v>
      </c>
      <c r="K17982" t="s">
        <v>400</v>
      </c>
    </row>
    <row r="17983" spans="1:11" hidden="1" x14ac:dyDescent="0.35">
      <c r="A17983" t="s">
        <v>569</v>
      </c>
      <c r="B17983" t="s">
        <v>84</v>
      </c>
      <c r="C17983" t="s">
        <v>354</v>
      </c>
      <c r="D17983" t="s">
        <v>78</v>
      </c>
      <c r="E17983">
        <v>2024</v>
      </c>
      <c r="F17983" t="s">
        <v>502</v>
      </c>
      <c r="G17983" t="s">
        <v>68</v>
      </c>
      <c r="H17983">
        <v>48.3</v>
      </c>
      <c r="I17983" t="s">
        <v>577</v>
      </c>
      <c r="J17983" t="s">
        <v>347</v>
      </c>
      <c r="K17983" t="s">
        <v>400</v>
      </c>
    </row>
    <row r="17984" spans="1:11" hidden="1" x14ac:dyDescent="0.35">
      <c r="A17984" t="s">
        <v>569</v>
      </c>
      <c r="B17984" t="s">
        <v>84</v>
      </c>
      <c r="C17984" t="s">
        <v>354</v>
      </c>
      <c r="D17984" t="s">
        <v>78</v>
      </c>
      <c r="E17984">
        <v>2024</v>
      </c>
      <c r="F17984" t="s">
        <v>502</v>
      </c>
      <c r="G17984" t="s">
        <v>68</v>
      </c>
      <c r="H17984">
        <v>0.52</v>
      </c>
      <c r="I17984" t="s">
        <v>577</v>
      </c>
      <c r="J17984" t="s">
        <v>347</v>
      </c>
      <c r="K17984" t="s">
        <v>400</v>
      </c>
    </row>
    <row r="17985" spans="1:11" hidden="1" x14ac:dyDescent="0.35">
      <c r="A17985" t="s">
        <v>569</v>
      </c>
      <c r="B17985" t="s">
        <v>84</v>
      </c>
      <c r="C17985" t="s">
        <v>338</v>
      </c>
      <c r="D17985" t="s">
        <v>78</v>
      </c>
      <c r="E17985">
        <v>2024</v>
      </c>
      <c r="F17985" t="s">
        <v>502</v>
      </c>
      <c r="G17985" t="s">
        <v>68</v>
      </c>
      <c r="H17985">
        <v>25.3</v>
      </c>
      <c r="I17985" t="s">
        <v>577</v>
      </c>
      <c r="J17985" t="s">
        <v>347</v>
      </c>
      <c r="K17985" t="s">
        <v>396</v>
      </c>
    </row>
    <row r="17986" spans="1:11" hidden="1" x14ac:dyDescent="0.35">
      <c r="A17986" t="s">
        <v>569</v>
      </c>
      <c r="B17986" t="s">
        <v>84</v>
      </c>
      <c r="C17986" t="s">
        <v>338</v>
      </c>
      <c r="D17986" t="s">
        <v>78</v>
      </c>
      <c r="E17986">
        <v>2024</v>
      </c>
      <c r="F17986" t="s">
        <v>502</v>
      </c>
      <c r="G17986" t="s">
        <v>68</v>
      </c>
      <c r="H17986">
        <v>4.21</v>
      </c>
      <c r="I17986" t="s">
        <v>577</v>
      </c>
      <c r="J17986" t="s">
        <v>347</v>
      </c>
      <c r="K17986" t="s">
        <v>396</v>
      </c>
    </row>
    <row r="17987" spans="1:11" hidden="1" x14ac:dyDescent="0.35">
      <c r="A17987" t="s">
        <v>569</v>
      </c>
      <c r="B17987" t="s">
        <v>84</v>
      </c>
      <c r="C17987" t="s">
        <v>338</v>
      </c>
      <c r="D17987" t="s">
        <v>78</v>
      </c>
      <c r="E17987">
        <v>2024</v>
      </c>
      <c r="F17987" t="s">
        <v>502</v>
      </c>
      <c r="G17987" t="s">
        <v>68</v>
      </c>
      <c r="H17987">
        <v>32.729999999999997</v>
      </c>
      <c r="I17987" t="s">
        <v>577</v>
      </c>
      <c r="J17987" t="s">
        <v>347</v>
      </c>
      <c r="K17987" t="s">
        <v>396</v>
      </c>
    </row>
    <row r="17988" spans="1:11" hidden="1" x14ac:dyDescent="0.35">
      <c r="A17988" t="s">
        <v>569</v>
      </c>
      <c r="B17988" t="s">
        <v>84</v>
      </c>
      <c r="C17988" t="s">
        <v>338</v>
      </c>
      <c r="D17988" t="s">
        <v>78</v>
      </c>
      <c r="E17988">
        <v>2024</v>
      </c>
      <c r="F17988" t="s">
        <v>502</v>
      </c>
      <c r="G17988" t="s">
        <v>68</v>
      </c>
      <c r="H17988">
        <v>0.64</v>
      </c>
      <c r="I17988" t="s">
        <v>577</v>
      </c>
      <c r="J17988" t="s">
        <v>347</v>
      </c>
      <c r="K17988" t="s">
        <v>396</v>
      </c>
    </row>
    <row r="17989" spans="1:11" hidden="1" x14ac:dyDescent="0.35">
      <c r="A17989" t="s">
        <v>569</v>
      </c>
      <c r="B17989" t="s">
        <v>84</v>
      </c>
      <c r="C17989" t="s">
        <v>421</v>
      </c>
      <c r="D17989" t="s">
        <v>78</v>
      </c>
      <c r="E17989">
        <v>2024</v>
      </c>
      <c r="F17989" t="s">
        <v>502</v>
      </c>
      <c r="G17989" t="s">
        <v>68</v>
      </c>
      <c r="H17989">
        <v>33.299999999999997</v>
      </c>
      <c r="I17989" t="s">
        <v>577</v>
      </c>
      <c r="J17989" t="s">
        <v>347</v>
      </c>
      <c r="K17989" t="s">
        <v>414</v>
      </c>
    </row>
    <row r="17990" spans="1:11" hidden="1" x14ac:dyDescent="0.35">
      <c r="A17990" t="s">
        <v>569</v>
      </c>
      <c r="B17990" t="s">
        <v>84</v>
      </c>
      <c r="C17990" t="s">
        <v>421</v>
      </c>
      <c r="D17990" t="s">
        <v>78</v>
      </c>
      <c r="E17990">
        <v>2024</v>
      </c>
      <c r="F17990" t="s">
        <v>502</v>
      </c>
      <c r="G17990" t="s">
        <v>68</v>
      </c>
      <c r="H17990">
        <v>1.86</v>
      </c>
      <c r="I17990" t="s">
        <v>577</v>
      </c>
      <c r="J17990" t="s">
        <v>347</v>
      </c>
      <c r="K17990" t="s">
        <v>414</v>
      </c>
    </row>
    <row r="17991" spans="1:11" hidden="1" x14ac:dyDescent="0.35">
      <c r="A17991" t="s">
        <v>569</v>
      </c>
      <c r="B17991" t="s">
        <v>84</v>
      </c>
      <c r="C17991" t="s">
        <v>421</v>
      </c>
      <c r="D17991" t="s">
        <v>78</v>
      </c>
      <c r="E17991">
        <v>2024</v>
      </c>
      <c r="F17991" t="s">
        <v>502</v>
      </c>
      <c r="G17991" t="s">
        <v>68</v>
      </c>
      <c r="H17991">
        <v>43.41</v>
      </c>
      <c r="I17991" t="s">
        <v>577</v>
      </c>
      <c r="J17991" t="s">
        <v>347</v>
      </c>
      <c r="K17991" t="s">
        <v>414</v>
      </c>
    </row>
    <row r="17992" spans="1:11" hidden="1" x14ac:dyDescent="0.35">
      <c r="A17992" t="s">
        <v>569</v>
      </c>
      <c r="B17992" t="s">
        <v>84</v>
      </c>
      <c r="C17992" t="s">
        <v>421</v>
      </c>
      <c r="D17992" t="s">
        <v>78</v>
      </c>
      <c r="E17992">
        <v>2024</v>
      </c>
      <c r="F17992" t="s">
        <v>502</v>
      </c>
      <c r="G17992" t="s">
        <v>68</v>
      </c>
      <c r="H17992">
        <v>13.5</v>
      </c>
      <c r="I17992" t="s">
        <v>577</v>
      </c>
      <c r="J17992" t="s">
        <v>347</v>
      </c>
      <c r="K17992" t="s">
        <v>414</v>
      </c>
    </row>
    <row r="17993" spans="1:11" hidden="1" x14ac:dyDescent="0.35">
      <c r="A17993" t="s">
        <v>569</v>
      </c>
      <c r="B17993" t="s">
        <v>84</v>
      </c>
      <c r="C17993" t="s">
        <v>331</v>
      </c>
      <c r="D17993" t="s">
        <v>78</v>
      </c>
      <c r="E17993">
        <v>2024</v>
      </c>
      <c r="F17993" t="s">
        <v>502</v>
      </c>
      <c r="G17993" t="s">
        <v>68</v>
      </c>
      <c r="H17993">
        <v>3505.55</v>
      </c>
      <c r="I17993" t="s">
        <v>577</v>
      </c>
      <c r="J17993" t="s">
        <v>347</v>
      </c>
      <c r="K17993" t="s">
        <v>397</v>
      </c>
    </row>
    <row r="17994" spans="1:11" hidden="1" x14ac:dyDescent="0.35">
      <c r="A17994" t="s">
        <v>569</v>
      </c>
      <c r="B17994" t="s">
        <v>84</v>
      </c>
      <c r="C17994" t="s">
        <v>331</v>
      </c>
      <c r="D17994" t="s">
        <v>78</v>
      </c>
      <c r="E17994">
        <v>2024</v>
      </c>
      <c r="F17994" t="s">
        <v>502</v>
      </c>
      <c r="G17994" t="s">
        <v>68</v>
      </c>
      <c r="H17994">
        <v>1147.93</v>
      </c>
      <c r="I17994" t="s">
        <v>577</v>
      </c>
      <c r="J17994" t="s">
        <v>347</v>
      </c>
      <c r="K17994" t="s">
        <v>397</v>
      </c>
    </row>
    <row r="17995" spans="1:11" hidden="1" x14ac:dyDescent="0.35">
      <c r="A17995" t="s">
        <v>569</v>
      </c>
      <c r="B17995" t="s">
        <v>84</v>
      </c>
      <c r="C17995" t="s">
        <v>331</v>
      </c>
      <c r="D17995" t="s">
        <v>78</v>
      </c>
      <c r="E17995">
        <v>2024</v>
      </c>
      <c r="F17995" t="s">
        <v>502</v>
      </c>
      <c r="G17995" t="s">
        <v>68</v>
      </c>
      <c r="H17995">
        <v>73.19</v>
      </c>
      <c r="I17995" t="s">
        <v>577</v>
      </c>
      <c r="J17995" t="s">
        <v>347</v>
      </c>
      <c r="K17995" t="s">
        <v>397</v>
      </c>
    </row>
    <row r="17996" spans="1:11" hidden="1" x14ac:dyDescent="0.35">
      <c r="A17996" t="s">
        <v>569</v>
      </c>
      <c r="B17996" t="s">
        <v>84</v>
      </c>
      <c r="C17996" t="s">
        <v>331</v>
      </c>
      <c r="D17996" t="s">
        <v>78</v>
      </c>
      <c r="E17996">
        <v>2024</v>
      </c>
      <c r="F17996" t="s">
        <v>502</v>
      </c>
      <c r="G17996" t="s">
        <v>68</v>
      </c>
      <c r="H17996">
        <v>234.06</v>
      </c>
      <c r="I17996" t="s">
        <v>577</v>
      </c>
      <c r="J17996" t="s">
        <v>347</v>
      </c>
      <c r="K17996" t="s">
        <v>397</v>
      </c>
    </row>
    <row r="17997" spans="1:11" hidden="1" x14ac:dyDescent="0.35">
      <c r="A17997" t="s">
        <v>569</v>
      </c>
      <c r="B17997" t="s">
        <v>84</v>
      </c>
      <c r="C17997" t="s">
        <v>331</v>
      </c>
      <c r="D17997" t="s">
        <v>78</v>
      </c>
      <c r="E17997">
        <v>2024</v>
      </c>
      <c r="F17997" t="s">
        <v>502</v>
      </c>
      <c r="G17997" t="s">
        <v>68</v>
      </c>
      <c r="H17997">
        <v>3551.53</v>
      </c>
      <c r="I17997" t="s">
        <v>577</v>
      </c>
      <c r="J17997" t="s">
        <v>347</v>
      </c>
      <c r="K17997" t="s">
        <v>397</v>
      </c>
    </row>
    <row r="17998" spans="1:11" hidden="1" x14ac:dyDescent="0.35">
      <c r="A17998" t="s">
        <v>569</v>
      </c>
      <c r="B17998" t="s">
        <v>84</v>
      </c>
      <c r="C17998" t="s">
        <v>331</v>
      </c>
      <c r="D17998" t="s">
        <v>78</v>
      </c>
      <c r="E17998">
        <v>2024</v>
      </c>
      <c r="F17998" t="s">
        <v>502</v>
      </c>
      <c r="G17998" t="s">
        <v>68</v>
      </c>
      <c r="H17998">
        <v>561.65</v>
      </c>
      <c r="I17998" t="s">
        <v>577</v>
      </c>
      <c r="J17998" t="s">
        <v>347</v>
      </c>
      <c r="K17998" t="s">
        <v>397</v>
      </c>
    </row>
    <row r="17999" spans="1:11" hidden="1" x14ac:dyDescent="0.35">
      <c r="A17999" t="s">
        <v>569</v>
      </c>
      <c r="B17999" t="s">
        <v>84</v>
      </c>
      <c r="C17999" t="s">
        <v>339</v>
      </c>
      <c r="D17999" t="s">
        <v>78</v>
      </c>
      <c r="E17999">
        <v>2024</v>
      </c>
      <c r="F17999" t="s">
        <v>502</v>
      </c>
      <c r="G17999" t="s">
        <v>68</v>
      </c>
      <c r="H17999">
        <v>15.07</v>
      </c>
      <c r="I17999" t="s">
        <v>577</v>
      </c>
      <c r="J17999" t="s">
        <v>347</v>
      </c>
      <c r="K17999" t="s">
        <v>398</v>
      </c>
    </row>
    <row r="18000" spans="1:11" hidden="1" x14ac:dyDescent="0.35">
      <c r="A18000" t="s">
        <v>569</v>
      </c>
      <c r="B18000" t="s">
        <v>84</v>
      </c>
      <c r="C18000" t="s">
        <v>339</v>
      </c>
      <c r="D18000" t="s">
        <v>78</v>
      </c>
      <c r="E18000">
        <v>2024</v>
      </c>
      <c r="F18000" t="s">
        <v>502</v>
      </c>
      <c r="G18000" t="s">
        <v>68</v>
      </c>
      <c r="H18000">
        <v>2.67</v>
      </c>
      <c r="I18000" t="s">
        <v>577</v>
      </c>
      <c r="J18000" t="s">
        <v>347</v>
      </c>
      <c r="K18000" t="s">
        <v>398</v>
      </c>
    </row>
    <row r="18001" spans="1:11" hidden="1" x14ac:dyDescent="0.35">
      <c r="A18001" t="s">
        <v>569</v>
      </c>
      <c r="B18001" t="s">
        <v>84</v>
      </c>
      <c r="C18001" t="s">
        <v>339</v>
      </c>
      <c r="D18001" t="s">
        <v>78</v>
      </c>
      <c r="E18001">
        <v>2024</v>
      </c>
      <c r="F18001" t="s">
        <v>502</v>
      </c>
      <c r="G18001" t="s">
        <v>68</v>
      </c>
      <c r="H18001">
        <v>0.46</v>
      </c>
      <c r="I18001" t="s">
        <v>577</v>
      </c>
      <c r="J18001" t="s">
        <v>347</v>
      </c>
      <c r="K18001" t="s">
        <v>398</v>
      </c>
    </row>
    <row r="18002" spans="1:11" hidden="1" x14ac:dyDescent="0.35">
      <c r="A18002" t="s">
        <v>569</v>
      </c>
      <c r="B18002" t="s">
        <v>84</v>
      </c>
      <c r="C18002" t="s">
        <v>339</v>
      </c>
      <c r="D18002" t="s">
        <v>78</v>
      </c>
      <c r="E18002">
        <v>2024</v>
      </c>
      <c r="F18002" t="s">
        <v>502</v>
      </c>
      <c r="G18002" t="s">
        <v>68</v>
      </c>
      <c r="H18002">
        <v>4.0599999999999996</v>
      </c>
      <c r="I18002" t="s">
        <v>577</v>
      </c>
      <c r="J18002" t="s">
        <v>347</v>
      </c>
      <c r="K18002" t="s">
        <v>398</v>
      </c>
    </row>
    <row r="18003" spans="1:11" hidden="1" x14ac:dyDescent="0.35">
      <c r="A18003" t="s">
        <v>569</v>
      </c>
      <c r="B18003" t="s">
        <v>84</v>
      </c>
      <c r="C18003" t="s">
        <v>339</v>
      </c>
      <c r="D18003" t="s">
        <v>78</v>
      </c>
      <c r="E18003">
        <v>2024</v>
      </c>
      <c r="F18003" t="s">
        <v>502</v>
      </c>
      <c r="G18003" t="s">
        <v>68</v>
      </c>
      <c r="H18003">
        <v>15.54</v>
      </c>
      <c r="I18003" t="s">
        <v>577</v>
      </c>
      <c r="J18003" t="s">
        <v>347</v>
      </c>
      <c r="K18003" t="s">
        <v>398</v>
      </c>
    </row>
    <row r="18004" spans="1:11" hidden="1" x14ac:dyDescent="0.35">
      <c r="A18004" t="s">
        <v>569</v>
      </c>
      <c r="B18004" t="s">
        <v>84</v>
      </c>
      <c r="C18004" t="s">
        <v>339</v>
      </c>
      <c r="D18004" t="s">
        <v>78</v>
      </c>
      <c r="E18004">
        <v>2024</v>
      </c>
      <c r="F18004" t="s">
        <v>502</v>
      </c>
      <c r="G18004" t="s">
        <v>68</v>
      </c>
      <c r="H18004">
        <v>0.65</v>
      </c>
      <c r="I18004" t="s">
        <v>577</v>
      </c>
      <c r="J18004" t="s">
        <v>347</v>
      </c>
      <c r="K18004" t="s">
        <v>398</v>
      </c>
    </row>
    <row r="18005" spans="1:11" hidden="1" x14ac:dyDescent="0.35">
      <c r="A18005" t="s">
        <v>569</v>
      </c>
      <c r="B18005" t="s">
        <v>84</v>
      </c>
      <c r="C18005" t="s">
        <v>331</v>
      </c>
      <c r="D18005" t="s">
        <v>78</v>
      </c>
      <c r="E18005">
        <v>2024</v>
      </c>
      <c r="F18005" t="s">
        <v>522</v>
      </c>
      <c r="G18005" t="s">
        <v>341</v>
      </c>
      <c r="H18005">
        <v>-0.6</v>
      </c>
      <c r="I18005" t="s">
        <v>577</v>
      </c>
      <c r="J18005" t="s">
        <v>347</v>
      </c>
      <c r="K18005" t="s">
        <v>397</v>
      </c>
    </row>
    <row r="18006" spans="1:11" hidden="1" x14ac:dyDescent="0.35">
      <c r="A18006" t="s">
        <v>569</v>
      </c>
      <c r="B18006" t="s">
        <v>84</v>
      </c>
      <c r="C18006" t="s">
        <v>331</v>
      </c>
      <c r="D18006" t="s">
        <v>78</v>
      </c>
      <c r="E18006">
        <v>2024</v>
      </c>
      <c r="F18006" t="s">
        <v>522</v>
      </c>
      <c r="G18006" t="s">
        <v>341</v>
      </c>
      <c r="H18006">
        <v>0.15</v>
      </c>
      <c r="I18006" t="s">
        <v>577</v>
      </c>
      <c r="J18006" t="s">
        <v>347</v>
      </c>
      <c r="K18006" t="s">
        <v>397</v>
      </c>
    </row>
    <row r="18007" spans="1:11" hidden="1" x14ac:dyDescent="0.35">
      <c r="A18007" t="s">
        <v>569</v>
      </c>
      <c r="B18007" t="s">
        <v>84</v>
      </c>
      <c r="C18007" t="s">
        <v>331</v>
      </c>
      <c r="D18007" t="s">
        <v>78</v>
      </c>
      <c r="E18007">
        <v>2024</v>
      </c>
      <c r="F18007" t="s">
        <v>522</v>
      </c>
      <c r="G18007" t="s">
        <v>341</v>
      </c>
      <c r="H18007">
        <v>-0.14000000000000001</v>
      </c>
      <c r="I18007" t="s">
        <v>577</v>
      </c>
      <c r="J18007" t="s">
        <v>347</v>
      </c>
      <c r="K18007" t="s">
        <v>397</v>
      </c>
    </row>
    <row r="18008" spans="1:11" hidden="1" x14ac:dyDescent="0.35">
      <c r="A18008" t="s">
        <v>569</v>
      </c>
      <c r="B18008" t="s">
        <v>84</v>
      </c>
      <c r="C18008" t="s">
        <v>331</v>
      </c>
      <c r="D18008" t="s">
        <v>78</v>
      </c>
      <c r="E18008">
        <v>2024</v>
      </c>
      <c r="F18008" t="s">
        <v>522</v>
      </c>
      <c r="G18008" t="s">
        <v>341</v>
      </c>
      <c r="H18008">
        <v>-2.11</v>
      </c>
      <c r="I18008" t="s">
        <v>577</v>
      </c>
      <c r="J18008" t="s">
        <v>347</v>
      </c>
      <c r="K18008" t="s">
        <v>397</v>
      </c>
    </row>
    <row r="18009" spans="1:11" hidden="1" x14ac:dyDescent="0.35">
      <c r="A18009" t="s">
        <v>569</v>
      </c>
      <c r="B18009" t="s">
        <v>84</v>
      </c>
      <c r="C18009" t="s">
        <v>331</v>
      </c>
      <c r="D18009" t="s">
        <v>78</v>
      </c>
      <c r="E18009">
        <v>2024</v>
      </c>
      <c r="F18009" t="s">
        <v>522</v>
      </c>
      <c r="G18009" t="s">
        <v>341</v>
      </c>
      <c r="H18009">
        <v>-0.24</v>
      </c>
      <c r="I18009" t="s">
        <v>577</v>
      </c>
      <c r="J18009" t="s">
        <v>347</v>
      </c>
      <c r="K18009" t="s">
        <v>397</v>
      </c>
    </row>
    <row r="18010" spans="1:11" hidden="1" x14ac:dyDescent="0.35">
      <c r="A18010" t="s">
        <v>569</v>
      </c>
      <c r="B18010" t="s">
        <v>84</v>
      </c>
      <c r="C18010" t="s">
        <v>331</v>
      </c>
      <c r="D18010" t="s">
        <v>78</v>
      </c>
      <c r="E18010">
        <v>2024</v>
      </c>
      <c r="F18010" t="s">
        <v>522</v>
      </c>
      <c r="G18010" t="s">
        <v>341</v>
      </c>
      <c r="H18010">
        <v>-2.57</v>
      </c>
      <c r="I18010" t="s">
        <v>577</v>
      </c>
      <c r="J18010" t="s">
        <v>347</v>
      </c>
      <c r="K18010" t="s">
        <v>397</v>
      </c>
    </row>
    <row r="18011" spans="1:11" hidden="1" x14ac:dyDescent="0.35">
      <c r="A18011" t="s">
        <v>569</v>
      </c>
      <c r="B18011" t="s">
        <v>84</v>
      </c>
      <c r="C18011" t="s">
        <v>330</v>
      </c>
      <c r="D18011" t="s">
        <v>78</v>
      </c>
      <c r="E18011">
        <v>2024</v>
      </c>
      <c r="F18011" t="s">
        <v>522</v>
      </c>
      <c r="G18011" t="s">
        <v>341</v>
      </c>
      <c r="H18011">
        <v>-0.22</v>
      </c>
      <c r="I18011" t="s">
        <v>577</v>
      </c>
      <c r="J18011" t="s">
        <v>347</v>
      </c>
      <c r="K18011" t="s">
        <v>392</v>
      </c>
    </row>
    <row r="18012" spans="1:11" hidden="1" x14ac:dyDescent="0.35">
      <c r="A18012" t="s">
        <v>569</v>
      </c>
      <c r="B18012" t="s">
        <v>84</v>
      </c>
      <c r="C18012" t="s">
        <v>330</v>
      </c>
      <c r="D18012" t="s">
        <v>78</v>
      </c>
      <c r="E18012">
        <v>2024</v>
      </c>
      <c r="F18012" t="s">
        <v>522</v>
      </c>
      <c r="G18012" t="s">
        <v>341</v>
      </c>
      <c r="H18012">
        <v>-0.11</v>
      </c>
      <c r="I18012" t="s">
        <v>577</v>
      </c>
      <c r="J18012" t="s">
        <v>347</v>
      </c>
      <c r="K18012" t="s">
        <v>392</v>
      </c>
    </row>
    <row r="18013" spans="1:11" hidden="1" x14ac:dyDescent="0.35">
      <c r="A18013" t="s">
        <v>569</v>
      </c>
      <c r="B18013" t="s">
        <v>84</v>
      </c>
      <c r="C18013" t="s">
        <v>330</v>
      </c>
      <c r="D18013" t="s">
        <v>78</v>
      </c>
      <c r="E18013">
        <v>2024</v>
      </c>
      <c r="F18013" t="s">
        <v>522</v>
      </c>
      <c r="G18013" t="s">
        <v>341</v>
      </c>
      <c r="H18013">
        <v>-0.97</v>
      </c>
      <c r="I18013" t="s">
        <v>577</v>
      </c>
      <c r="J18013" t="s">
        <v>347</v>
      </c>
      <c r="K18013" t="s">
        <v>392</v>
      </c>
    </row>
    <row r="18014" spans="1:11" hidden="1" x14ac:dyDescent="0.35">
      <c r="A18014" t="s">
        <v>569</v>
      </c>
      <c r="B18014" t="s">
        <v>84</v>
      </c>
      <c r="C18014" t="s">
        <v>330</v>
      </c>
      <c r="D18014" t="s">
        <v>78</v>
      </c>
      <c r="E18014">
        <v>2024</v>
      </c>
      <c r="F18014" t="s">
        <v>522</v>
      </c>
      <c r="G18014" t="s">
        <v>341</v>
      </c>
      <c r="H18014">
        <v>-0.75</v>
      </c>
      <c r="I18014" t="s">
        <v>577</v>
      </c>
      <c r="J18014" t="s">
        <v>347</v>
      </c>
      <c r="K18014" t="s">
        <v>392</v>
      </c>
    </row>
    <row r="18015" spans="1:11" hidden="1" x14ac:dyDescent="0.35">
      <c r="A18015" t="s">
        <v>569</v>
      </c>
      <c r="B18015" t="s">
        <v>84</v>
      </c>
      <c r="C18015" t="s">
        <v>330</v>
      </c>
      <c r="D18015" t="s">
        <v>78</v>
      </c>
      <c r="E18015">
        <v>2024</v>
      </c>
      <c r="F18015" t="s">
        <v>522</v>
      </c>
      <c r="G18015" t="s">
        <v>341</v>
      </c>
      <c r="H18015">
        <v>0</v>
      </c>
      <c r="I18015" t="s">
        <v>577</v>
      </c>
      <c r="J18015" t="s">
        <v>347</v>
      </c>
      <c r="K18015" t="s">
        <v>392</v>
      </c>
    </row>
    <row r="18016" spans="1:11" hidden="1" x14ac:dyDescent="0.35">
      <c r="A18016" t="s">
        <v>569</v>
      </c>
      <c r="B18016" t="s">
        <v>84</v>
      </c>
      <c r="C18016" t="s">
        <v>330</v>
      </c>
      <c r="D18016" t="s">
        <v>78</v>
      </c>
      <c r="E18016">
        <v>2024</v>
      </c>
      <c r="F18016" t="s">
        <v>522</v>
      </c>
      <c r="G18016" t="s">
        <v>341</v>
      </c>
      <c r="H18016">
        <v>-0.46</v>
      </c>
      <c r="I18016" t="s">
        <v>577</v>
      </c>
      <c r="J18016" t="s">
        <v>347</v>
      </c>
      <c r="K18016" t="s">
        <v>392</v>
      </c>
    </row>
    <row r="18017" spans="1:11" hidden="1" x14ac:dyDescent="0.35">
      <c r="A18017" t="s">
        <v>569</v>
      </c>
      <c r="B18017" t="s">
        <v>84</v>
      </c>
      <c r="C18017" t="s">
        <v>330</v>
      </c>
      <c r="D18017" t="s">
        <v>78</v>
      </c>
      <c r="E18017">
        <v>2024</v>
      </c>
      <c r="F18017" t="s">
        <v>522</v>
      </c>
      <c r="G18017" t="s">
        <v>341</v>
      </c>
      <c r="H18017">
        <v>-1.29</v>
      </c>
      <c r="I18017" t="s">
        <v>577</v>
      </c>
      <c r="J18017" t="s">
        <v>347</v>
      </c>
      <c r="K18017" t="s">
        <v>392</v>
      </c>
    </row>
    <row r="18018" spans="1:11" hidden="1" x14ac:dyDescent="0.35">
      <c r="A18018" t="s">
        <v>569</v>
      </c>
      <c r="B18018" t="s">
        <v>84</v>
      </c>
      <c r="C18018" t="s">
        <v>384</v>
      </c>
      <c r="D18018" t="s">
        <v>78</v>
      </c>
      <c r="E18018">
        <v>2024</v>
      </c>
      <c r="F18018" t="s">
        <v>522</v>
      </c>
      <c r="G18018" t="s">
        <v>341</v>
      </c>
      <c r="H18018">
        <v>-3.42</v>
      </c>
      <c r="I18018" t="s">
        <v>577</v>
      </c>
      <c r="J18018" t="s">
        <v>347</v>
      </c>
      <c r="K18018" t="s">
        <v>404</v>
      </c>
    </row>
    <row r="18019" spans="1:11" hidden="1" x14ac:dyDescent="0.35">
      <c r="A18019" t="s">
        <v>569</v>
      </c>
      <c r="B18019" t="s">
        <v>84</v>
      </c>
      <c r="C18019" t="s">
        <v>384</v>
      </c>
      <c r="D18019" t="s">
        <v>78</v>
      </c>
      <c r="E18019">
        <v>2024</v>
      </c>
      <c r="F18019" t="s">
        <v>522</v>
      </c>
      <c r="G18019" t="s">
        <v>341</v>
      </c>
      <c r="H18019">
        <v>-0.21</v>
      </c>
      <c r="I18019" t="s">
        <v>577</v>
      </c>
      <c r="J18019" t="s">
        <v>347</v>
      </c>
      <c r="K18019" t="s">
        <v>404</v>
      </c>
    </row>
    <row r="18020" spans="1:11" hidden="1" x14ac:dyDescent="0.35">
      <c r="A18020" t="s">
        <v>569</v>
      </c>
      <c r="B18020" t="s">
        <v>84</v>
      </c>
      <c r="C18020" t="s">
        <v>384</v>
      </c>
      <c r="D18020" t="s">
        <v>78</v>
      </c>
      <c r="E18020">
        <v>2024</v>
      </c>
      <c r="F18020" t="s">
        <v>522</v>
      </c>
      <c r="G18020" t="s">
        <v>341</v>
      </c>
      <c r="H18020">
        <v>-1.82</v>
      </c>
      <c r="I18020" t="s">
        <v>577</v>
      </c>
      <c r="J18020" t="s">
        <v>347</v>
      </c>
      <c r="K18020" t="s">
        <v>404</v>
      </c>
    </row>
    <row r="18021" spans="1:11" hidden="1" x14ac:dyDescent="0.35">
      <c r="A18021" t="s">
        <v>569</v>
      </c>
      <c r="B18021" t="s">
        <v>84</v>
      </c>
      <c r="C18021" t="s">
        <v>384</v>
      </c>
      <c r="D18021" t="s">
        <v>78</v>
      </c>
      <c r="E18021">
        <v>2024</v>
      </c>
      <c r="F18021" t="s">
        <v>522</v>
      </c>
      <c r="G18021" t="s">
        <v>341</v>
      </c>
      <c r="H18021">
        <v>-0.95</v>
      </c>
      <c r="I18021" t="s">
        <v>577</v>
      </c>
      <c r="J18021" t="s">
        <v>347</v>
      </c>
      <c r="K18021" t="s">
        <v>404</v>
      </c>
    </row>
    <row r="18022" spans="1:11" hidden="1" x14ac:dyDescent="0.35">
      <c r="A18022" t="s">
        <v>569</v>
      </c>
      <c r="B18022" t="s">
        <v>84</v>
      </c>
      <c r="C18022" t="s">
        <v>384</v>
      </c>
      <c r="D18022" t="s">
        <v>78</v>
      </c>
      <c r="E18022">
        <v>2024</v>
      </c>
      <c r="F18022" t="s">
        <v>522</v>
      </c>
      <c r="G18022" t="s">
        <v>341</v>
      </c>
      <c r="H18022">
        <v>-0.43</v>
      </c>
      <c r="I18022" t="s">
        <v>577</v>
      </c>
      <c r="J18022" t="s">
        <v>347</v>
      </c>
      <c r="K18022" t="s">
        <v>413</v>
      </c>
    </row>
    <row r="18023" spans="1:11" hidden="1" x14ac:dyDescent="0.35">
      <c r="A18023" t="s">
        <v>569</v>
      </c>
      <c r="B18023" t="s">
        <v>84</v>
      </c>
      <c r="C18023" t="s">
        <v>384</v>
      </c>
      <c r="D18023" t="s">
        <v>78</v>
      </c>
      <c r="E18023">
        <v>2024</v>
      </c>
      <c r="F18023" t="s">
        <v>522</v>
      </c>
      <c r="G18023" t="s">
        <v>341</v>
      </c>
      <c r="H18023">
        <v>-0.02</v>
      </c>
      <c r="I18023" t="s">
        <v>577</v>
      </c>
      <c r="J18023" t="s">
        <v>347</v>
      </c>
      <c r="K18023" t="s">
        <v>413</v>
      </c>
    </row>
    <row r="18024" spans="1:11" hidden="1" x14ac:dyDescent="0.35">
      <c r="A18024" t="s">
        <v>569</v>
      </c>
      <c r="B18024" t="s">
        <v>84</v>
      </c>
      <c r="C18024" t="s">
        <v>384</v>
      </c>
      <c r="D18024" t="s">
        <v>78</v>
      </c>
      <c r="E18024">
        <v>2024</v>
      </c>
      <c r="F18024" t="s">
        <v>522</v>
      </c>
      <c r="G18024" t="s">
        <v>341</v>
      </c>
      <c r="H18024">
        <v>-0.23</v>
      </c>
      <c r="I18024" t="s">
        <v>577</v>
      </c>
      <c r="J18024" t="s">
        <v>347</v>
      </c>
      <c r="K18024" t="s">
        <v>413</v>
      </c>
    </row>
    <row r="18025" spans="1:11" hidden="1" x14ac:dyDescent="0.35">
      <c r="A18025" t="s">
        <v>569</v>
      </c>
      <c r="B18025" t="s">
        <v>84</v>
      </c>
      <c r="C18025" t="s">
        <v>384</v>
      </c>
      <c r="D18025" t="s">
        <v>78</v>
      </c>
      <c r="E18025">
        <v>2024</v>
      </c>
      <c r="F18025" t="s">
        <v>522</v>
      </c>
      <c r="G18025" t="s">
        <v>341</v>
      </c>
      <c r="H18025">
        <v>-0.12</v>
      </c>
      <c r="I18025" t="s">
        <v>577</v>
      </c>
      <c r="J18025" t="s">
        <v>347</v>
      </c>
      <c r="K18025" t="s">
        <v>413</v>
      </c>
    </row>
    <row r="18026" spans="1:11" hidden="1" x14ac:dyDescent="0.35">
      <c r="A18026" t="s">
        <v>569</v>
      </c>
      <c r="B18026" t="s">
        <v>84</v>
      </c>
      <c r="C18026" t="s">
        <v>329</v>
      </c>
      <c r="D18026" t="s">
        <v>78</v>
      </c>
      <c r="E18026">
        <v>2024</v>
      </c>
      <c r="F18026" t="s">
        <v>522</v>
      </c>
      <c r="G18026" t="s">
        <v>341</v>
      </c>
      <c r="H18026">
        <v>-40.380000000000003</v>
      </c>
      <c r="I18026" t="s">
        <v>577</v>
      </c>
      <c r="J18026" t="s">
        <v>347</v>
      </c>
      <c r="K18026" t="s">
        <v>390</v>
      </c>
    </row>
    <row r="18027" spans="1:11" hidden="1" x14ac:dyDescent="0.35">
      <c r="A18027" t="s">
        <v>569</v>
      </c>
      <c r="B18027" t="s">
        <v>84</v>
      </c>
      <c r="C18027" t="s">
        <v>329</v>
      </c>
      <c r="D18027" t="s">
        <v>78</v>
      </c>
      <c r="E18027">
        <v>2024</v>
      </c>
      <c r="F18027" t="s">
        <v>522</v>
      </c>
      <c r="G18027" t="s">
        <v>341</v>
      </c>
      <c r="H18027">
        <v>-7.56</v>
      </c>
      <c r="I18027" t="s">
        <v>577</v>
      </c>
      <c r="J18027" t="s">
        <v>347</v>
      </c>
      <c r="K18027" t="s">
        <v>390</v>
      </c>
    </row>
    <row r="18028" spans="1:11" hidden="1" x14ac:dyDescent="0.35">
      <c r="A18028" t="s">
        <v>569</v>
      </c>
      <c r="B18028" t="s">
        <v>84</v>
      </c>
      <c r="C18028" t="s">
        <v>329</v>
      </c>
      <c r="D18028" t="s">
        <v>78</v>
      </c>
      <c r="E18028">
        <v>2024</v>
      </c>
      <c r="F18028" t="s">
        <v>522</v>
      </c>
      <c r="G18028" t="s">
        <v>341</v>
      </c>
      <c r="H18028">
        <v>-16.61</v>
      </c>
      <c r="I18028" t="s">
        <v>577</v>
      </c>
      <c r="J18028" t="s">
        <v>347</v>
      </c>
      <c r="K18028" t="s">
        <v>390</v>
      </c>
    </row>
    <row r="18029" spans="1:11" hidden="1" x14ac:dyDescent="0.35">
      <c r="A18029" t="s">
        <v>569</v>
      </c>
      <c r="B18029" t="s">
        <v>84</v>
      </c>
      <c r="C18029" t="s">
        <v>329</v>
      </c>
      <c r="D18029" t="s">
        <v>78</v>
      </c>
      <c r="E18029">
        <v>2024</v>
      </c>
      <c r="F18029" t="s">
        <v>522</v>
      </c>
      <c r="G18029" t="s">
        <v>341</v>
      </c>
      <c r="H18029">
        <v>-56.54</v>
      </c>
      <c r="I18029" t="s">
        <v>577</v>
      </c>
      <c r="J18029" t="s">
        <v>347</v>
      </c>
      <c r="K18029" t="s">
        <v>390</v>
      </c>
    </row>
    <row r="18030" spans="1:11" hidden="1" x14ac:dyDescent="0.35">
      <c r="A18030" t="s">
        <v>569</v>
      </c>
      <c r="B18030" t="s">
        <v>84</v>
      </c>
      <c r="C18030" t="s">
        <v>329</v>
      </c>
      <c r="D18030" t="s">
        <v>78</v>
      </c>
      <c r="E18030">
        <v>2024</v>
      </c>
      <c r="F18030" t="s">
        <v>522</v>
      </c>
      <c r="G18030" t="s">
        <v>341</v>
      </c>
      <c r="H18030">
        <v>-6.19</v>
      </c>
      <c r="I18030" t="s">
        <v>577</v>
      </c>
      <c r="J18030" t="s">
        <v>347</v>
      </c>
      <c r="K18030" t="s">
        <v>390</v>
      </c>
    </row>
    <row r="18031" spans="1:11" hidden="1" x14ac:dyDescent="0.35">
      <c r="A18031" t="s">
        <v>569</v>
      </c>
      <c r="B18031" t="s">
        <v>84</v>
      </c>
      <c r="C18031" t="s">
        <v>329</v>
      </c>
      <c r="D18031" t="s">
        <v>78</v>
      </c>
      <c r="E18031">
        <v>2024</v>
      </c>
      <c r="F18031" t="s">
        <v>522</v>
      </c>
      <c r="G18031" t="s">
        <v>341</v>
      </c>
      <c r="H18031">
        <v>-54.29</v>
      </c>
      <c r="I18031" t="s">
        <v>577</v>
      </c>
      <c r="J18031" t="s">
        <v>347</v>
      </c>
      <c r="K18031" t="s">
        <v>390</v>
      </c>
    </row>
    <row r="18032" spans="1:11" hidden="1" x14ac:dyDescent="0.35">
      <c r="A18032" t="s">
        <v>605</v>
      </c>
      <c r="B18032" t="s">
        <v>84</v>
      </c>
      <c r="C18032" t="s">
        <v>331</v>
      </c>
      <c r="D18032" t="s">
        <v>78</v>
      </c>
      <c r="E18032">
        <v>2024</v>
      </c>
      <c r="F18032" t="s">
        <v>523</v>
      </c>
      <c r="G18032" t="s">
        <v>345</v>
      </c>
      <c r="H18032">
        <v>146</v>
      </c>
      <c r="I18032" t="s">
        <v>607</v>
      </c>
      <c r="J18032" t="s">
        <v>347</v>
      </c>
      <c r="K18032" t="s">
        <v>397</v>
      </c>
    </row>
    <row r="18033" spans="1:11" hidden="1" x14ac:dyDescent="0.35">
      <c r="A18033" t="s">
        <v>605</v>
      </c>
      <c r="B18033" t="s">
        <v>84</v>
      </c>
      <c r="C18033" t="s">
        <v>330</v>
      </c>
      <c r="D18033" t="s">
        <v>78</v>
      </c>
      <c r="E18033">
        <v>2024</v>
      </c>
      <c r="F18033" t="s">
        <v>523</v>
      </c>
      <c r="G18033" t="s">
        <v>345</v>
      </c>
      <c r="H18033">
        <v>5.0999999999999996</v>
      </c>
      <c r="I18033" t="s">
        <v>607</v>
      </c>
      <c r="J18033" t="s">
        <v>347</v>
      </c>
      <c r="K18033" t="s">
        <v>392</v>
      </c>
    </row>
    <row r="18034" spans="1:11" hidden="1" x14ac:dyDescent="0.35">
      <c r="A18034" t="s">
        <v>605</v>
      </c>
      <c r="B18034" t="s">
        <v>84</v>
      </c>
      <c r="C18034" t="s">
        <v>384</v>
      </c>
      <c r="D18034" t="s">
        <v>78</v>
      </c>
      <c r="E18034">
        <v>2024</v>
      </c>
      <c r="F18034" t="s">
        <v>523</v>
      </c>
      <c r="G18034" t="s">
        <v>345</v>
      </c>
      <c r="H18034">
        <v>3</v>
      </c>
      <c r="I18034" t="s">
        <v>607</v>
      </c>
      <c r="J18034" t="s">
        <v>347</v>
      </c>
      <c r="K18034" t="s">
        <v>404</v>
      </c>
    </row>
    <row r="18035" spans="1:11" hidden="1" x14ac:dyDescent="0.35">
      <c r="A18035" t="s">
        <v>605</v>
      </c>
      <c r="B18035" t="s">
        <v>84</v>
      </c>
      <c r="C18035" t="s">
        <v>498</v>
      </c>
      <c r="D18035" t="s">
        <v>78</v>
      </c>
      <c r="E18035">
        <v>2024</v>
      </c>
      <c r="F18035" t="s">
        <v>523</v>
      </c>
      <c r="G18035" t="s">
        <v>345</v>
      </c>
      <c r="H18035">
        <v>139</v>
      </c>
      <c r="I18035" t="s">
        <v>607</v>
      </c>
      <c r="J18035" t="s">
        <v>347</v>
      </c>
      <c r="K18035" t="s">
        <v>499</v>
      </c>
    </row>
    <row r="18036" spans="1:11" hidden="1" x14ac:dyDescent="0.35">
      <c r="A18036" t="s">
        <v>605</v>
      </c>
      <c r="B18036" t="s">
        <v>84</v>
      </c>
      <c r="C18036" t="s">
        <v>330</v>
      </c>
      <c r="D18036" t="s">
        <v>78</v>
      </c>
      <c r="E18036">
        <v>2024</v>
      </c>
      <c r="F18036" t="s">
        <v>523</v>
      </c>
      <c r="G18036" t="s">
        <v>345</v>
      </c>
      <c r="H18036">
        <v>2</v>
      </c>
      <c r="I18036" t="s">
        <v>607</v>
      </c>
      <c r="J18036" t="s">
        <v>347</v>
      </c>
      <c r="K18036" t="s">
        <v>392</v>
      </c>
    </row>
    <row r="18037" spans="1:11" x14ac:dyDescent="0.35">
      <c r="A18037" t="s">
        <v>605</v>
      </c>
      <c r="B18037" t="s">
        <v>304</v>
      </c>
      <c r="C18037" t="s">
        <v>87</v>
      </c>
      <c r="D18037" t="s">
        <v>78</v>
      </c>
      <c r="E18037">
        <v>2024</v>
      </c>
      <c r="F18037" t="s">
        <v>523</v>
      </c>
      <c r="G18037" t="s">
        <v>345</v>
      </c>
      <c r="H18037">
        <v>5518.79</v>
      </c>
      <c r="I18037" t="s">
        <v>607</v>
      </c>
      <c r="J18037" t="s">
        <v>347</v>
      </c>
      <c r="K18037" t="s">
        <v>387</v>
      </c>
    </row>
    <row r="18038" spans="1:11" hidden="1" x14ac:dyDescent="0.35">
      <c r="A18038" t="s">
        <v>605</v>
      </c>
      <c r="B18038" t="s">
        <v>84</v>
      </c>
      <c r="C18038" t="s">
        <v>384</v>
      </c>
      <c r="D18038" t="s">
        <v>78</v>
      </c>
      <c r="E18038">
        <v>2024</v>
      </c>
      <c r="F18038" t="s">
        <v>523</v>
      </c>
      <c r="G18038" t="s">
        <v>345</v>
      </c>
      <c r="H18038">
        <v>57.38</v>
      </c>
      <c r="I18038" t="s">
        <v>607</v>
      </c>
      <c r="J18038" t="s">
        <v>347</v>
      </c>
      <c r="K18038" t="s">
        <v>413</v>
      </c>
    </row>
    <row r="18039" spans="1:11" hidden="1" x14ac:dyDescent="0.35">
      <c r="A18039" t="s">
        <v>569</v>
      </c>
      <c r="B18039" t="s">
        <v>84</v>
      </c>
      <c r="C18039" t="s">
        <v>498</v>
      </c>
      <c r="D18039" t="s">
        <v>78</v>
      </c>
      <c r="E18039">
        <v>2024</v>
      </c>
      <c r="F18039" t="s">
        <v>523</v>
      </c>
      <c r="G18039" t="s">
        <v>345</v>
      </c>
      <c r="H18039">
        <v>132</v>
      </c>
      <c r="I18039" t="s">
        <v>577</v>
      </c>
      <c r="J18039" t="s">
        <v>347</v>
      </c>
      <c r="K18039" t="s">
        <v>499</v>
      </c>
    </row>
    <row r="18040" spans="1:11" hidden="1" x14ac:dyDescent="0.35">
      <c r="A18040" t="s">
        <v>569</v>
      </c>
      <c r="B18040" t="s">
        <v>343</v>
      </c>
      <c r="C18040" t="s">
        <v>426</v>
      </c>
      <c r="D18040" t="s">
        <v>78</v>
      </c>
      <c r="E18040">
        <v>2024</v>
      </c>
      <c r="F18040" t="s">
        <v>523</v>
      </c>
      <c r="G18040" t="s">
        <v>345</v>
      </c>
      <c r="H18040">
        <v>-259</v>
      </c>
      <c r="I18040" t="s">
        <v>577</v>
      </c>
      <c r="J18040" t="s">
        <v>347</v>
      </c>
      <c r="K18040" t="s">
        <v>427</v>
      </c>
    </row>
    <row r="18041" spans="1:11" hidden="1" x14ac:dyDescent="0.35">
      <c r="A18041" t="s">
        <v>569</v>
      </c>
      <c r="B18041" t="s">
        <v>84</v>
      </c>
      <c r="C18041" t="s">
        <v>330</v>
      </c>
      <c r="D18041" t="s">
        <v>78</v>
      </c>
      <c r="E18041">
        <v>2024</v>
      </c>
      <c r="F18041" t="s">
        <v>523</v>
      </c>
      <c r="G18041" t="s">
        <v>345</v>
      </c>
      <c r="H18041">
        <v>8</v>
      </c>
      <c r="I18041" t="s">
        <v>577</v>
      </c>
      <c r="J18041" t="s">
        <v>347</v>
      </c>
      <c r="K18041" t="s">
        <v>392</v>
      </c>
    </row>
    <row r="18042" spans="1:11" hidden="1" x14ac:dyDescent="0.35">
      <c r="A18042" t="s">
        <v>569</v>
      </c>
      <c r="B18042" t="s">
        <v>84</v>
      </c>
      <c r="C18042" t="s">
        <v>384</v>
      </c>
      <c r="D18042" t="s">
        <v>78</v>
      </c>
      <c r="E18042">
        <v>2024</v>
      </c>
      <c r="F18042" t="s">
        <v>523</v>
      </c>
      <c r="G18042" t="s">
        <v>345</v>
      </c>
      <c r="H18042">
        <v>0.62</v>
      </c>
      <c r="I18042" t="s">
        <v>577</v>
      </c>
      <c r="J18042" t="s">
        <v>347</v>
      </c>
      <c r="K18042" t="s">
        <v>404</v>
      </c>
    </row>
    <row r="18043" spans="1:11" hidden="1" x14ac:dyDescent="0.35">
      <c r="A18043" t="s">
        <v>569</v>
      </c>
      <c r="B18043" t="s">
        <v>84</v>
      </c>
      <c r="C18043" t="s">
        <v>384</v>
      </c>
      <c r="D18043" t="s">
        <v>78</v>
      </c>
      <c r="E18043">
        <v>2024</v>
      </c>
      <c r="F18043" t="s">
        <v>523</v>
      </c>
      <c r="G18043" t="s">
        <v>345</v>
      </c>
      <c r="H18043">
        <v>473.36</v>
      </c>
      <c r="I18043" t="s">
        <v>577</v>
      </c>
      <c r="J18043" t="s">
        <v>347</v>
      </c>
      <c r="K18043" t="s">
        <v>413</v>
      </c>
    </row>
    <row r="18044" spans="1:11" x14ac:dyDescent="0.35">
      <c r="A18044" t="s">
        <v>569</v>
      </c>
      <c r="B18044" t="s">
        <v>304</v>
      </c>
      <c r="C18044" t="s">
        <v>87</v>
      </c>
      <c r="D18044" t="s">
        <v>78</v>
      </c>
      <c r="E18044">
        <v>2024</v>
      </c>
      <c r="F18044" t="s">
        <v>523</v>
      </c>
      <c r="G18044" t="s">
        <v>345</v>
      </c>
      <c r="H18044">
        <v>1749.13</v>
      </c>
      <c r="I18044" t="s">
        <v>577</v>
      </c>
      <c r="J18044" t="s">
        <v>347</v>
      </c>
      <c r="K18044" t="s">
        <v>387</v>
      </c>
    </row>
    <row r="18045" spans="1:11" hidden="1" x14ac:dyDescent="0.35">
      <c r="A18045" t="s">
        <v>569</v>
      </c>
      <c r="B18045" t="s">
        <v>84</v>
      </c>
      <c r="C18045" t="s">
        <v>329</v>
      </c>
      <c r="D18045" t="s">
        <v>78</v>
      </c>
      <c r="E18045">
        <v>2024</v>
      </c>
      <c r="F18045" t="s">
        <v>523</v>
      </c>
      <c r="G18045" t="s">
        <v>345</v>
      </c>
      <c r="H18045">
        <v>28.95</v>
      </c>
      <c r="I18045" t="s">
        <v>578</v>
      </c>
      <c r="J18045" t="s">
        <v>347</v>
      </c>
      <c r="K18045" t="s">
        <v>390</v>
      </c>
    </row>
    <row r="18046" spans="1:11" hidden="1" x14ac:dyDescent="0.35">
      <c r="A18046" t="s">
        <v>569</v>
      </c>
      <c r="B18046" t="s">
        <v>84</v>
      </c>
      <c r="C18046" t="s">
        <v>498</v>
      </c>
      <c r="D18046" t="s">
        <v>78</v>
      </c>
      <c r="E18046">
        <v>2024</v>
      </c>
      <c r="F18046" t="s">
        <v>523</v>
      </c>
      <c r="G18046" t="s">
        <v>345</v>
      </c>
      <c r="H18046">
        <v>442</v>
      </c>
      <c r="I18046" t="s">
        <v>578</v>
      </c>
      <c r="J18046" t="s">
        <v>347</v>
      </c>
      <c r="K18046" t="s">
        <v>499</v>
      </c>
    </row>
    <row r="18047" spans="1:11" x14ac:dyDescent="0.35">
      <c r="A18047" t="s">
        <v>569</v>
      </c>
      <c r="B18047" t="s">
        <v>304</v>
      </c>
      <c r="C18047" t="s">
        <v>87</v>
      </c>
      <c r="D18047" t="s">
        <v>78</v>
      </c>
      <c r="E18047">
        <v>2024</v>
      </c>
      <c r="F18047" t="s">
        <v>523</v>
      </c>
      <c r="G18047" t="s">
        <v>345</v>
      </c>
      <c r="H18047">
        <v>4474.3500000000004</v>
      </c>
      <c r="I18047" t="s">
        <v>578</v>
      </c>
      <c r="J18047" t="s">
        <v>347</v>
      </c>
      <c r="K18047" t="s">
        <v>387</v>
      </c>
    </row>
    <row r="18048" spans="1:11" hidden="1" x14ac:dyDescent="0.35">
      <c r="A18048" t="s">
        <v>569</v>
      </c>
      <c r="B18048" t="s">
        <v>84</v>
      </c>
      <c r="C18048" t="s">
        <v>330</v>
      </c>
      <c r="D18048" t="s">
        <v>78</v>
      </c>
      <c r="E18048">
        <v>2024</v>
      </c>
      <c r="F18048" t="s">
        <v>523</v>
      </c>
      <c r="G18048" t="s">
        <v>345</v>
      </c>
      <c r="H18048">
        <v>2</v>
      </c>
      <c r="I18048" t="s">
        <v>578</v>
      </c>
      <c r="J18048" t="s">
        <v>347</v>
      </c>
      <c r="K18048" t="s">
        <v>392</v>
      </c>
    </row>
    <row r="18049" spans="1:11" hidden="1" x14ac:dyDescent="0.35">
      <c r="A18049" t="s">
        <v>569</v>
      </c>
      <c r="B18049" t="s">
        <v>84</v>
      </c>
      <c r="C18049" t="s">
        <v>330</v>
      </c>
      <c r="D18049" t="s">
        <v>78</v>
      </c>
      <c r="E18049">
        <v>2024</v>
      </c>
      <c r="F18049" t="s">
        <v>523</v>
      </c>
      <c r="G18049" t="s">
        <v>345</v>
      </c>
      <c r="H18049">
        <v>101</v>
      </c>
      <c r="I18049" t="s">
        <v>578</v>
      </c>
      <c r="J18049" t="s">
        <v>347</v>
      </c>
      <c r="K18049" t="s">
        <v>392</v>
      </c>
    </row>
    <row r="18050" spans="1:11" hidden="1" x14ac:dyDescent="0.35">
      <c r="A18050" t="s">
        <v>569</v>
      </c>
      <c r="B18050" t="s">
        <v>84</v>
      </c>
      <c r="C18050" t="s">
        <v>384</v>
      </c>
      <c r="D18050" t="s">
        <v>78</v>
      </c>
      <c r="E18050">
        <v>2024</v>
      </c>
      <c r="F18050" t="s">
        <v>523</v>
      </c>
      <c r="G18050" t="s">
        <v>345</v>
      </c>
      <c r="H18050">
        <v>-189.33</v>
      </c>
      <c r="I18050" t="s">
        <v>578</v>
      </c>
      <c r="J18050" t="s">
        <v>347</v>
      </c>
      <c r="K18050" t="s">
        <v>404</v>
      </c>
    </row>
    <row r="18051" spans="1:11" hidden="1" x14ac:dyDescent="0.35">
      <c r="A18051" t="s">
        <v>569</v>
      </c>
      <c r="B18051" t="s">
        <v>84</v>
      </c>
      <c r="C18051" t="s">
        <v>384</v>
      </c>
      <c r="D18051" t="s">
        <v>78</v>
      </c>
      <c r="E18051">
        <v>2024</v>
      </c>
      <c r="F18051" t="s">
        <v>523</v>
      </c>
      <c r="G18051" t="s">
        <v>345</v>
      </c>
      <c r="H18051">
        <v>143.13999999999999</v>
      </c>
      <c r="I18051" t="s">
        <v>578</v>
      </c>
      <c r="J18051" t="s">
        <v>347</v>
      </c>
      <c r="K18051" t="s">
        <v>413</v>
      </c>
    </row>
    <row r="18052" spans="1:11" hidden="1" x14ac:dyDescent="0.35">
      <c r="A18052" t="s">
        <v>569</v>
      </c>
      <c r="B18052" t="s">
        <v>84</v>
      </c>
      <c r="C18052" t="s">
        <v>384</v>
      </c>
      <c r="D18052" t="s">
        <v>78</v>
      </c>
      <c r="E18052">
        <v>2024</v>
      </c>
      <c r="F18052" t="s">
        <v>523</v>
      </c>
      <c r="G18052" t="s">
        <v>345</v>
      </c>
      <c r="H18052">
        <v>63</v>
      </c>
      <c r="I18052" t="s">
        <v>579</v>
      </c>
      <c r="J18052" t="s">
        <v>347</v>
      </c>
      <c r="K18052" t="s">
        <v>404</v>
      </c>
    </row>
    <row r="18053" spans="1:11" hidden="1" x14ac:dyDescent="0.35">
      <c r="A18053" t="s">
        <v>569</v>
      </c>
      <c r="B18053" t="s">
        <v>84</v>
      </c>
      <c r="C18053" t="s">
        <v>330</v>
      </c>
      <c r="D18053" t="s">
        <v>78</v>
      </c>
      <c r="E18053">
        <v>2024</v>
      </c>
      <c r="F18053" t="s">
        <v>523</v>
      </c>
      <c r="G18053" t="s">
        <v>345</v>
      </c>
      <c r="H18053">
        <v>0.1</v>
      </c>
      <c r="I18053" t="s">
        <v>579</v>
      </c>
      <c r="J18053" t="s">
        <v>347</v>
      </c>
      <c r="K18053" t="s">
        <v>392</v>
      </c>
    </row>
    <row r="18054" spans="1:11" hidden="1" x14ac:dyDescent="0.35">
      <c r="A18054" t="s">
        <v>569</v>
      </c>
      <c r="B18054" t="s">
        <v>84</v>
      </c>
      <c r="C18054" t="s">
        <v>384</v>
      </c>
      <c r="D18054" t="s">
        <v>78</v>
      </c>
      <c r="E18054">
        <v>2024</v>
      </c>
      <c r="F18054" t="s">
        <v>523</v>
      </c>
      <c r="G18054" t="s">
        <v>345</v>
      </c>
      <c r="H18054">
        <v>113.09</v>
      </c>
      <c r="I18054" t="s">
        <v>579</v>
      </c>
      <c r="J18054" t="s">
        <v>347</v>
      </c>
      <c r="K18054" t="s">
        <v>413</v>
      </c>
    </row>
    <row r="18055" spans="1:11" hidden="1" x14ac:dyDescent="0.35">
      <c r="A18055" t="s">
        <v>569</v>
      </c>
      <c r="B18055" t="s">
        <v>84</v>
      </c>
      <c r="C18055" t="s">
        <v>331</v>
      </c>
      <c r="D18055" t="s">
        <v>78</v>
      </c>
      <c r="E18055">
        <v>2024</v>
      </c>
      <c r="F18055" t="s">
        <v>523</v>
      </c>
      <c r="G18055" t="s">
        <v>345</v>
      </c>
      <c r="H18055">
        <v>1</v>
      </c>
      <c r="I18055" t="s">
        <v>579</v>
      </c>
      <c r="J18055" t="s">
        <v>347</v>
      </c>
      <c r="K18055" t="s">
        <v>397</v>
      </c>
    </row>
    <row r="18056" spans="1:11" hidden="1" x14ac:dyDescent="0.35">
      <c r="A18056" t="s">
        <v>569</v>
      </c>
      <c r="B18056" t="s">
        <v>84</v>
      </c>
      <c r="C18056" t="s">
        <v>498</v>
      </c>
      <c r="D18056" t="s">
        <v>78</v>
      </c>
      <c r="E18056">
        <v>2024</v>
      </c>
      <c r="F18056" t="s">
        <v>523</v>
      </c>
      <c r="G18056" t="s">
        <v>345</v>
      </c>
      <c r="H18056">
        <v>316</v>
      </c>
      <c r="I18056" t="s">
        <v>579</v>
      </c>
      <c r="J18056" t="s">
        <v>347</v>
      </c>
      <c r="K18056" t="s">
        <v>499</v>
      </c>
    </row>
    <row r="18057" spans="1:11" x14ac:dyDescent="0.35">
      <c r="A18057" t="s">
        <v>569</v>
      </c>
      <c r="B18057" t="s">
        <v>304</v>
      </c>
      <c r="C18057" t="s">
        <v>87</v>
      </c>
      <c r="D18057" t="s">
        <v>78</v>
      </c>
      <c r="E18057">
        <v>2024</v>
      </c>
      <c r="F18057" t="s">
        <v>523</v>
      </c>
      <c r="G18057" t="s">
        <v>345</v>
      </c>
      <c r="H18057">
        <v>1545.07</v>
      </c>
      <c r="I18057" t="s">
        <v>579</v>
      </c>
      <c r="J18057" t="s">
        <v>347</v>
      </c>
      <c r="K18057" t="s">
        <v>387</v>
      </c>
    </row>
    <row r="18058" spans="1:11" hidden="1" x14ac:dyDescent="0.35">
      <c r="A18058" t="s">
        <v>567</v>
      </c>
      <c r="B18058" t="s">
        <v>84</v>
      </c>
      <c r="C18058" t="s">
        <v>384</v>
      </c>
      <c r="D18058" t="s">
        <v>78</v>
      </c>
      <c r="E18058">
        <v>2024</v>
      </c>
      <c r="F18058" t="s">
        <v>523</v>
      </c>
      <c r="G18058" t="s">
        <v>345</v>
      </c>
      <c r="H18058">
        <v>25.54</v>
      </c>
      <c r="I18058" t="s">
        <v>576</v>
      </c>
      <c r="J18058" t="s">
        <v>347</v>
      </c>
      <c r="K18058" t="s">
        <v>413</v>
      </c>
    </row>
    <row r="18059" spans="1:11" hidden="1" x14ac:dyDescent="0.35">
      <c r="A18059" t="s">
        <v>567</v>
      </c>
      <c r="B18059" t="s">
        <v>84</v>
      </c>
      <c r="C18059" t="s">
        <v>498</v>
      </c>
      <c r="D18059" t="s">
        <v>78</v>
      </c>
      <c r="E18059">
        <v>2024</v>
      </c>
      <c r="F18059" t="s">
        <v>523</v>
      </c>
      <c r="G18059" t="s">
        <v>345</v>
      </c>
      <c r="H18059">
        <v>122</v>
      </c>
      <c r="I18059" t="s">
        <v>576</v>
      </c>
      <c r="J18059" t="s">
        <v>347</v>
      </c>
      <c r="K18059" t="s">
        <v>499</v>
      </c>
    </row>
    <row r="18060" spans="1:11" hidden="1" x14ac:dyDescent="0.35">
      <c r="A18060" t="s">
        <v>567</v>
      </c>
      <c r="B18060" t="s">
        <v>84</v>
      </c>
      <c r="C18060" t="s">
        <v>330</v>
      </c>
      <c r="D18060" t="s">
        <v>78</v>
      </c>
      <c r="E18060">
        <v>2024</v>
      </c>
      <c r="F18060" t="s">
        <v>523</v>
      </c>
      <c r="G18060" t="s">
        <v>345</v>
      </c>
      <c r="H18060">
        <v>25</v>
      </c>
      <c r="I18060" t="s">
        <v>576</v>
      </c>
      <c r="J18060" t="s">
        <v>347</v>
      </c>
      <c r="K18060" t="s">
        <v>392</v>
      </c>
    </row>
    <row r="18061" spans="1:11" hidden="1" x14ac:dyDescent="0.35">
      <c r="A18061" t="s">
        <v>567</v>
      </c>
      <c r="B18061" t="s">
        <v>84</v>
      </c>
      <c r="C18061" t="s">
        <v>331</v>
      </c>
      <c r="D18061" t="s">
        <v>78</v>
      </c>
      <c r="E18061">
        <v>2024</v>
      </c>
      <c r="F18061" t="s">
        <v>523</v>
      </c>
      <c r="G18061" t="s">
        <v>345</v>
      </c>
      <c r="H18061">
        <v>118.5</v>
      </c>
      <c r="I18061" t="s">
        <v>576</v>
      </c>
      <c r="J18061" t="s">
        <v>347</v>
      </c>
      <c r="K18061" t="s">
        <v>397</v>
      </c>
    </row>
    <row r="18062" spans="1:11" hidden="1" x14ac:dyDescent="0.35">
      <c r="A18062" t="s">
        <v>567</v>
      </c>
      <c r="B18062" t="s">
        <v>343</v>
      </c>
      <c r="C18062" t="s">
        <v>426</v>
      </c>
      <c r="D18062" t="s">
        <v>78</v>
      </c>
      <c r="E18062">
        <v>2024</v>
      </c>
      <c r="F18062" t="s">
        <v>523</v>
      </c>
      <c r="G18062" t="s">
        <v>345</v>
      </c>
      <c r="H18062">
        <v>-144</v>
      </c>
      <c r="I18062" t="s">
        <v>576</v>
      </c>
      <c r="J18062" t="s">
        <v>347</v>
      </c>
      <c r="K18062" t="s">
        <v>427</v>
      </c>
    </row>
    <row r="18063" spans="1:11" x14ac:dyDescent="0.35">
      <c r="A18063" t="s">
        <v>567</v>
      </c>
      <c r="B18063" t="s">
        <v>304</v>
      </c>
      <c r="C18063" t="s">
        <v>87</v>
      </c>
      <c r="D18063" t="s">
        <v>78</v>
      </c>
      <c r="E18063">
        <v>2024</v>
      </c>
      <c r="F18063" t="s">
        <v>523</v>
      </c>
      <c r="G18063" t="s">
        <v>345</v>
      </c>
      <c r="H18063">
        <v>888.68</v>
      </c>
      <c r="I18063" t="s">
        <v>576</v>
      </c>
      <c r="J18063" t="s">
        <v>347</v>
      </c>
      <c r="K18063" t="s">
        <v>387</v>
      </c>
    </row>
    <row r="18064" spans="1:11" hidden="1" x14ac:dyDescent="0.35">
      <c r="A18064" t="s">
        <v>567</v>
      </c>
      <c r="B18064" t="s">
        <v>84</v>
      </c>
      <c r="C18064" t="s">
        <v>384</v>
      </c>
      <c r="D18064" t="s">
        <v>78</v>
      </c>
      <c r="E18064">
        <v>2024</v>
      </c>
      <c r="F18064" t="s">
        <v>523</v>
      </c>
      <c r="G18064" t="s">
        <v>345</v>
      </c>
      <c r="H18064">
        <v>77.849999999999994</v>
      </c>
      <c r="I18064" t="s">
        <v>576</v>
      </c>
      <c r="J18064" t="s">
        <v>347</v>
      </c>
      <c r="K18064" t="s">
        <v>404</v>
      </c>
    </row>
    <row r="18065" spans="1:11" hidden="1" x14ac:dyDescent="0.35">
      <c r="A18065" t="s">
        <v>567</v>
      </c>
      <c r="B18065" t="s">
        <v>84</v>
      </c>
      <c r="C18065" t="s">
        <v>498</v>
      </c>
      <c r="D18065" t="s">
        <v>78</v>
      </c>
      <c r="E18065">
        <v>2024</v>
      </c>
      <c r="F18065" t="s">
        <v>523</v>
      </c>
      <c r="G18065" t="s">
        <v>345</v>
      </c>
      <c r="H18065">
        <v>370</v>
      </c>
      <c r="I18065" t="s">
        <v>580</v>
      </c>
      <c r="J18065" t="s">
        <v>347</v>
      </c>
      <c r="K18065" t="s">
        <v>499</v>
      </c>
    </row>
    <row r="18066" spans="1:11" hidden="1" x14ac:dyDescent="0.35">
      <c r="A18066" t="s">
        <v>567</v>
      </c>
      <c r="B18066" t="s">
        <v>84</v>
      </c>
      <c r="C18066" t="s">
        <v>330</v>
      </c>
      <c r="D18066" t="s">
        <v>78</v>
      </c>
      <c r="E18066">
        <v>2024</v>
      </c>
      <c r="F18066" t="s">
        <v>523</v>
      </c>
      <c r="G18066" t="s">
        <v>345</v>
      </c>
      <c r="H18066">
        <v>359.5</v>
      </c>
      <c r="I18066" t="s">
        <v>580</v>
      </c>
      <c r="J18066" t="s">
        <v>347</v>
      </c>
      <c r="K18066" t="s">
        <v>392</v>
      </c>
    </row>
    <row r="18067" spans="1:11" hidden="1" x14ac:dyDescent="0.35">
      <c r="A18067" t="s">
        <v>567</v>
      </c>
      <c r="B18067" t="s">
        <v>84</v>
      </c>
      <c r="C18067" t="s">
        <v>330</v>
      </c>
      <c r="D18067" t="s">
        <v>78</v>
      </c>
      <c r="E18067">
        <v>2024</v>
      </c>
      <c r="F18067" t="s">
        <v>523</v>
      </c>
      <c r="G18067" t="s">
        <v>345</v>
      </c>
      <c r="H18067">
        <v>27.4</v>
      </c>
      <c r="I18067" t="s">
        <v>580</v>
      </c>
      <c r="J18067" t="s">
        <v>347</v>
      </c>
      <c r="K18067" t="s">
        <v>392</v>
      </c>
    </row>
    <row r="18068" spans="1:11" hidden="1" x14ac:dyDescent="0.35">
      <c r="A18068" t="s">
        <v>567</v>
      </c>
      <c r="B18068" t="s">
        <v>84</v>
      </c>
      <c r="C18068" t="s">
        <v>384</v>
      </c>
      <c r="D18068" t="s">
        <v>78</v>
      </c>
      <c r="E18068">
        <v>2024</v>
      </c>
      <c r="F18068" t="s">
        <v>523</v>
      </c>
      <c r="G18068" t="s">
        <v>345</v>
      </c>
      <c r="H18068">
        <v>124.68</v>
      </c>
      <c r="I18068" t="s">
        <v>580</v>
      </c>
      <c r="J18068" t="s">
        <v>347</v>
      </c>
      <c r="K18068" t="s">
        <v>413</v>
      </c>
    </row>
    <row r="18069" spans="1:11" hidden="1" x14ac:dyDescent="0.35">
      <c r="A18069" t="s">
        <v>567</v>
      </c>
      <c r="B18069" t="s">
        <v>84</v>
      </c>
      <c r="C18069" t="s">
        <v>384</v>
      </c>
      <c r="D18069" t="s">
        <v>78</v>
      </c>
      <c r="E18069">
        <v>2024</v>
      </c>
      <c r="F18069" t="s">
        <v>523</v>
      </c>
      <c r="G18069" t="s">
        <v>345</v>
      </c>
      <c r="H18069">
        <v>75.97</v>
      </c>
      <c r="I18069" t="s">
        <v>580</v>
      </c>
      <c r="J18069" t="s">
        <v>347</v>
      </c>
      <c r="K18069" t="s">
        <v>404</v>
      </c>
    </row>
    <row r="18070" spans="1:11" hidden="1" x14ac:dyDescent="0.35">
      <c r="A18070" t="s">
        <v>567</v>
      </c>
      <c r="B18070" t="s">
        <v>343</v>
      </c>
      <c r="C18070" t="s">
        <v>426</v>
      </c>
      <c r="D18070" t="s">
        <v>78</v>
      </c>
      <c r="E18070">
        <v>2024</v>
      </c>
      <c r="F18070" t="s">
        <v>523</v>
      </c>
      <c r="G18070" t="s">
        <v>345</v>
      </c>
      <c r="H18070">
        <v>1341</v>
      </c>
      <c r="I18070" t="s">
        <v>581</v>
      </c>
      <c r="J18070" t="s">
        <v>347</v>
      </c>
      <c r="K18070" t="s">
        <v>427</v>
      </c>
    </row>
    <row r="18071" spans="1:11" hidden="1" x14ac:dyDescent="0.35">
      <c r="A18071" t="s">
        <v>567</v>
      </c>
      <c r="B18071" t="s">
        <v>84</v>
      </c>
      <c r="C18071" t="s">
        <v>330</v>
      </c>
      <c r="D18071" t="s">
        <v>78</v>
      </c>
      <c r="E18071">
        <v>2024</v>
      </c>
      <c r="F18071" t="s">
        <v>523</v>
      </c>
      <c r="G18071" t="s">
        <v>345</v>
      </c>
      <c r="H18071">
        <v>-0.8</v>
      </c>
      <c r="I18071" t="s">
        <v>581</v>
      </c>
      <c r="J18071" t="s">
        <v>347</v>
      </c>
      <c r="K18071" t="s">
        <v>392</v>
      </c>
    </row>
    <row r="18072" spans="1:11" hidden="1" x14ac:dyDescent="0.35">
      <c r="A18072" t="s">
        <v>567</v>
      </c>
      <c r="B18072" t="s">
        <v>84</v>
      </c>
      <c r="C18072" t="s">
        <v>384</v>
      </c>
      <c r="D18072" t="s">
        <v>78</v>
      </c>
      <c r="E18072">
        <v>2024</v>
      </c>
      <c r="F18072" t="s">
        <v>523</v>
      </c>
      <c r="G18072" t="s">
        <v>345</v>
      </c>
      <c r="H18072">
        <v>38.36</v>
      </c>
      <c r="I18072" t="s">
        <v>581</v>
      </c>
      <c r="J18072" t="s">
        <v>347</v>
      </c>
      <c r="K18072" t="s">
        <v>413</v>
      </c>
    </row>
    <row r="18073" spans="1:11" hidden="1" x14ac:dyDescent="0.35">
      <c r="A18073" t="s">
        <v>567</v>
      </c>
      <c r="B18073" t="s">
        <v>84</v>
      </c>
      <c r="C18073" t="s">
        <v>498</v>
      </c>
      <c r="D18073" t="s">
        <v>78</v>
      </c>
      <c r="E18073">
        <v>2024</v>
      </c>
      <c r="F18073" t="s">
        <v>523</v>
      </c>
      <c r="G18073" t="s">
        <v>345</v>
      </c>
      <c r="H18073">
        <v>361</v>
      </c>
      <c r="I18073" t="s">
        <v>581</v>
      </c>
      <c r="J18073" t="s">
        <v>347</v>
      </c>
      <c r="K18073" t="s">
        <v>499</v>
      </c>
    </row>
    <row r="18074" spans="1:11" hidden="1" x14ac:dyDescent="0.35">
      <c r="A18074" t="s">
        <v>567</v>
      </c>
      <c r="B18074" t="s">
        <v>84</v>
      </c>
      <c r="C18074" t="s">
        <v>330</v>
      </c>
      <c r="D18074" t="s">
        <v>78</v>
      </c>
      <c r="E18074">
        <v>2024</v>
      </c>
      <c r="F18074" t="s">
        <v>523</v>
      </c>
      <c r="G18074" t="s">
        <v>345</v>
      </c>
      <c r="H18074">
        <v>3.6</v>
      </c>
      <c r="I18074" t="s">
        <v>581</v>
      </c>
      <c r="J18074" t="s">
        <v>347</v>
      </c>
      <c r="K18074" t="s">
        <v>392</v>
      </c>
    </row>
    <row r="18075" spans="1:11" hidden="1" x14ac:dyDescent="0.35">
      <c r="A18075" t="s">
        <v>567</v>
      </c>
      <c r="B18075" t="s">
        <v>84</v>
      </c>
      <c r="C18075" t="s">
        <v>384</v>
      </c>
      <c r="D18075" t="s">
        <v>78</v>
      </c>
      <c r="E18075">
        <v>2024</v>
      </c>
      <c r="F18075" t="s">
        <v>523</v>
      </c>
      <c r="G18075" t="s">
        <v>345</v>
      </c>
      <c r="H18075">
        <v>-162.88</v>
      </c>
      <c r="I18075" t="s">
        <v>581</v>
      </c>
      <c r="J18075" t="s">
        <v>347</v>
      </c>
      <c r="K18075" t="s">
        <v>404</v>
      </c>
    </row>
    <row r="18076" spans="1:11" hidden="1" x14ac:dyDescent="0.35">
      <c r="A18076" t="s">
        <v>565</v>
      </c>
      <c r="B18076" t="s">
        <v>84</v>
      </c>
      <c r="C18076" t="s">
        <v>331</v>
      </c>
      <c r="D18076" t="s">
        <v>78</v>
      </c>
      <c r="E18076">
        <v>2024</v>
      </c>
      <c r="F18076" t="s">
        <v>523</v>
      </c>
      <c r="G18076" t="s">
        <v>345</v>
      </c>
      <c r="H18076">
        <v>-3</v>
      </c>
      <c r="I18076" t="s">
        <v>575</v>
      </c>
      <c r="J18076" t="s">
        <v>347</v>
      </c>
      <c r="K18076" t="s">
        <v>397</v>
      </c>
    </row>
    <row r="18077" spans="1:11" hidden="1" x14ac:dyDescent="0.35">
      <c r="A18077" t="s">
        <v>565</v>
      </c>
      <c r="B18077" t="s">
        <v>84</v>
      </c>
      <c r="C18077" t="s">
        <v>331</v>
      </c>
      <c r="D18077" t="s">
        <v>78</v>
      </c>
      <c r="E18077">
        <v>2024</v>
      </c>
      <c r="F18077" t="s">
        <v>523</v>
      </c>
      <c r="G18077" t="s">
        <v>345</v>
      </c>
      <c r="H18077">
        <v>202.5</v>
      </c>
      <c r="I18077" t="s">
        <v>575</v>
      </c>
      <c r="J18077" t="s">
        <v>347</v>
      </c>
      <c r="K18077" t="s">
        <v>397</v>
      </c>
    </row>
    <row r="18078" spans="1:11" hidden="1" x14ac:dyDescent="0.35">
      <c r="A18078" t="s">
        <v>565</v>
      </c>
      <c r="B18078" t="s">
        <v>343</v>
      </c>
      <c r="C18078" t="s">
        <v>426</v>
      </c>
      <c r="D18078" t="s">
        <v>78</v>
      </c>
      <c r="E18078">
        <v>2024</v>
      </c>
      <c r="F18078" t="s">
        <v>523</v>
      </c>
      <c r="G18078" t="s">
        <v>345</v>
      </c>
      <c r="H18078">
        <v>437</v>
      </c>
      <c r="I18078" t="s">
        <v>575</v>
      </c>
      <c r="J18078" t="s">
        <v>347</v>
      </c>
      <c r="K18078" t="s">
        <v>483</v>
      </c>
    </row>
    <row r="18079" spans="1:11" hidden="1" x14ac:dyDescent="0.35">
      <c r="A18079" t="s">
        <v>565</v>
      </c>
      <c r="B18079" t="s">
        <v>84</v>
      </c>
      <c r="C18079" t="s">
        <v>331</v>
      </c>
      <c r="D18079" t="s">
        <v>78</v>
      </c>
      <c r="E18079">
        <v>2024</v>
      </c>
      <c r="F18079" t="s">
        <v>523</v>
      </c>
      <c r="G18079" t="s">
        <v>345</v>
      </c>
      <c r="H18079">
        <v>182</v>
      </c>
      <c r="I18079" t="s">
        <v>575</v>
      </c>
      <c r="J18079" t="s">
        <v>347</v>
      </c>
      <c r="K18079" t="s">
        <v>397</v>
      </c>
    </row>
    <row r="18080" spans="1:11" hidden="1" x14ac:dyDescent="0.35">
      <c r="A18080" t="s">
        <v>565</v>
      </c>
      <c r="B18080" t="s">
        <v>84</v>
      </c>
      <c r="C18080" t="s">
        <v>498</v>
      </c>
      <c r="D18080" t="s">
        <v>78</v>
      </c>
      <c r="E18080">
        <v>2024</v>
      </c>
      <c r="F18080" t="s">
        <v>523</v>
      </c>
      <c r="G18080" t="s">
        <v>345</v>
      </c>
      <c r="H18080">
        <v>508</v>
      </c>
      <c r="I18080" t="s">
        <v>575</v>
      </c>
      <c r="J18080" t="s">
        <v>347</v>
      </c>
      <c r="K18080" t="s">
        <v>499</v>
      </c>
    </row>
    <row r="18081" spans="1:11" hidden="1" x14ac:dyDescent="0.35">
      <c r="A18081" t="s">
        <v>565</v>
      </c>
      <c r="B18081" t="s">
        <v>84</v>
      </c>
      <c r="C18081" t="s">
        <v>330</v>
      </c>
      <c r="D18081" t="s">
        <v>78</v>
      </c>
      <c r="E18081">
        <v>2024</v>
      </c>
      <c r="F18081" t="s">
        <v>523</v>
      </c>
      <c r="G18081" t="s">
        <v>345</v>
      </c>
      <c r="H18081">
        <v>-5</v>
      </c>
      <c r="I18081" t="s">
        <v>575</v>
      </c>
      <c r="J18081" t="s">
        <v>347</v>
      </c>
      <c r="K18081" t="s">
        <v>392</v>
      </c>
    </row>
    <row r="18082" spans="1:11" hidden="1" x14ac:dyDescent="0.35">
      <c r="A18082" t="s">
        <v>565</v>
      </c>
      <c r="B18082" t="s">
        <v>84</v>
      </c>
      <c r="C18082" t="s">
        <v>384</v>
      </c>
      <c r="D18082" t="s">
        <v>78</v>
      </c>
      <c r="E18082">
        <v>2024</v>
      </c>
      <c r="F18082" t="s">
        <v>523</v>
      </c>
      <c r="G18082" t="s">
        <v>345</v>
      </c>
      <c r="H18082">
        <v>261.89</v>
      </c>
      <c r="I18082" t="s">
        <v>575</v>
      </c>
      <c r="J18082" t="s">
        <v>347</v>
      </c>
      <c r="K18082" t="s">
        <v>404</v>
      </c>
    </row>
    <row r="18083" spans="1:11" hidden="1" x14ac:dyDescent="0.35">
      <c r="A18083" t="s">
        <v>565</v>
      </c>
      <c r="B18083" t="s">
        <v>343</v>
      </c>
      <c r="C18083" t="s">
        <v>426</v>
      </c>
      <c r="D18083" t="s">
        <v>78</v>
      </c>
      <c r="E18083">
        <v>2024</v>
      </c>
      <c r="F18083" t="s">
        <v>523</v>
      </c>
      <c r="G18083" t="s">
        <v>345</v>
      </c>
      <c r="H18083">
        <v>74459</v>
      </c>
      <c r="I18083" t="s">
        <v>575</v>
      </c>
      <c r="J18083" t="s">
        <v>347</v>
      </c>
      <c r="K18083" t="s">
        <v>427</v>
      </c>
    </row>
    <row r="18084" spans="1:11" hidden="1" x14ac:dyDescent="0.35">
      <c r="A18084" t="s">
        <v>565</v>
      </c>
      <c r="B18084" t="s">
        <v>84</v>
      </c>
      <c r="C18084" t="s">
        <v>330</v>
      </c>
      <c r="D18084" t="s">
        <v>78</v>
      </c>
      <c r="E18084">
        <v>2024</v>
      </c>
      <c r="F18084" t="s">
        <v>523</v>
      </c>
      <c r="G18084" t="s">
        <v>345</v>
      </c>
      <c r="H18084">
        <v>51.85</v>
      </c>
      <c r="I18084" t="s">
        <v>575</v>
      </c>
      <c r="J18084" t="s">
        <v>347</v>
      </c>
      <c r="K18084" t="s">
        <v>392</v>
      </c>
    </row>
    <row r="18085" spans="1:11" hidden="1" x14ac:dyDescent="0.35">
      <c r="A18085" t="s">
        <v>565</v>
      </c>
      <c r="B18085" t="s">
        <v>84</v>
      </c>
      <c r="C18085" t="s">
        <v>329</v>
      </c>
      <c r="D18085" t="s">
        <v>78</v>
      </c>
      <c r="E18085">
        <v>2024</v>
      </c>
      <c r="F18085" t="s">
        <v>523</v>
      </c>
      <c r="G18085" t="s">
        <v>345</v>
      </c>
      <c r="H18085">
        <v>0.25</v>
      </c>
      <c r="I18085" t="s">
        <v>575</v>
      </c>
      <c r="J18085" t="s">
        <v>347</v>
      </c>
      <c r="K18085" t="s">
        <v>390</v>
      </c>
    </row>
    <row r="18086" spans="1:11" hidden="1" x14ac:dyDescent="0.35">
      <c r="A18086" t="s">
        <v>565</v>
      </c>
      <c r="B18086" t="s">
        <v>84</v>
      </c>
      <c r="C18086" t="s">
        <v>330</v>
      </c>
      <c r="D18086" t="s">
        <v>78</v>
      </c>
      <c r="E18086">
        <v>2024</v>
      </c>
      <c r="F18086" t="s">
        <v>523</v>
      </c>
      <c r="G18086" t="s">
        <v>345</v>
      </c>
      <c r="H18086">
        <v>-1.7</v>
      </c>
      <c r="I18086" t="s">
        <v>575</v>
      </c>
      <c r="J18086" t="s">
        <v>347</v>
      </c>
      <c r="K18086" t="s">
        <v>392</v>
      </c>
    </row>
    <row r="18087" spans="1:11" hidden="1" x14ac:dyDescent="0.35">
      <c r="A18087" t="s">
        <v>565</v>
      </c>
      <c r="B18087" t="s">
        <v>84</v>
      </c>
      <c r="C18087" t="s">
        <v>384</v>
      </c>
      <c r="D18087" t="s">
        <v>78</v>
      </c>
      <c r="E18087">
        <v>2024</v>
      </c>
      <c r="F18087" t="s">
        <v>523</v>
      </c>
      <c r="G18087" t="s">
        <v>345</v>
      </c>
      <c r="H18087">
        <v>27.97</v>
      </c>
      <c r="I18087" t="s">
        <v>575</v>
      </c>
      <c r="J18087" t="s">
        <v>347</v>
      </c>
      <c r="K18087" t="s">
        <v>413</v>
      </c>
    </row>
    <row r="18088" spans="1:11" hidden="1" x14ac:dyDescent="0.35">
      <c r="A18088" t="s">
        <v>565</v>
      </c>
      <c r="B18088" t="s">
        <v>84</v>
      </c>
      <c r="C18088" t="s">
        <v>329</v>
      </c>
      <c r="D18088" t="s">
        <v>78</v>
      </c>
      <c r="E18088">
        <v>2024</v>
      </c>
      <c r="F18088" t="s">
        <v>523</v>
      </c>
      <c r="G18088" t="s">
        <v>345</v>
      </c>
      <c r="H18088">
        <v>28.12</v>
      </c>
      <c r="I18088" t="s">
        <v>582</v>
      </c>
      <c r="J18088" t="s">
        <v>347</v>
      </c>
      <c r="K18088" t="s">
        <v>390</v>
      </c>
    </row>
    <row r="18089" spans="1:11" hidden="1" x14ac:dyDescent="0.35">
      <c r="A18089" t="s">
        <v>565</v>
      </c>
      <c r="B18089" t="s">
        <v>84</v>
      </c>
      <c r="C18089" t="s">
        <v>329</v>
      </c>
      <c r="D18089" t="s">
        <v>78</v>
      </c>
      <c r="E18089">
        <v>2024</v>
      </c>
      <c r="F18089" t="s">
        <v>523</v>
      </c>
      <c r="G18089" t="s">
        <v>345</v>
      </c>
      <c r="H18089">
        <v>-0.8</v>
      </c>
      <c r="I18089" t="s">
        <v>582</v>
      </c>
      <c r="J18089" t="s">
        <v>347</v>
      </c>
      <c r="K18089" t="s">
        <v>390</v>
      </c>
    </row>
    <row r="18090" spans="1:11" hidden="1" x14ac:dyDescent="0.35">
      <c r="A18090" t="s">
        <v>565</v>
      </c>
      <c r="B18090" t="s">
        <v>84</v>
      </c>
      <c r="C18090" t="s">
        <v>331</v>
      </c>
      <c r="D18090" t="s">
        <v>78</v>
      </c>
      <c r="E18090">
        <v>2024</v>
      </c>
      <c r="F18090" t="s">
        <v>523</v>
      </c>
      <c r="G18090" t="s">
        <v>345</v>
      </c>
      <c r="H18090">
        <v>179.34</v>
      </c>
      <c r="I18090" t="s">
        <v>582</v>
      </c>
      <c r="J18090" t="s">
        <v>347</v>
      </c>
      <c r="K18090" t="s">
        <v>397</v>
      </c>
    </row>
    <row r="18091" spans="1:11" hidden="1" x14ac:dyDescent="0.35">
      <c r="A18091" t="s">
        <v>565</v>
      </c>
      <c r="B18091" t="s">
        <v>84</v>
      </c>
      <c r="C18091" t="s">
        <v>331</v>
      </c>
      <c r="D18091" t="s">
        <v>78</v>
      </c>
      <c r="E18091">
        <v>2024</v>
      </c>
      <c r="F18091" t="s">
        <v>523</v>
      </c>
      <c r="G18091" t="s">
        <v>345</v>
      </c>
      <c r="H18091">
        <v>-1.4</v>
      </c>
      <c r="I18091" t="s">
        <v>582</v>
      </c>
      <c r="J18091" t="s">
        <v>347</v>
      </c>
      <c r="K18091" t="s">
        <v>397</v>
      </c>
    </row>
    <row r="18092" spans="1:11" hidden="1" x14ac:dyDescent="0.35">
      <c r="A18092" t="s">
        <v>565</v>
      </c>
      <c r="B18092" t="s">
        <v>84</v>
      </c>
      <c r="C18092" t="s">
        <v>331</v>
      </c>
      <c r="D18092" t="s">
        <v>78</v>
      </c>
      <c r="E18092">
        <v>2024</v>
      </c>
      <c r="F18092" t="s">
        <v>523</v>
      </c>
      <c r="G18092" t="s">
        <v>345</v>
      </c>
      <c r="H18092">
        <v>-1.75</v>
      </c>
      <c r="I18092" t="s">
        <v>582</v>
      </c>
      <c r="J18092" t="s">
        <v>347</v>
      </c>
      <c r="K18092" t="s">
        <v>397</v>
      </c>
    </row>
    <row r="18093" spans="1:11" hidden="1" x14ac:dyDescent="0.35">
      <c r="A18093" t="s">
        <v>565</v>
      </c>
      <c r="B18093" t="s">
        <v>84</v>
      </c>
      <c r="C18093" t="s">
        <v>498</v>
      </c>
      <c r="D18093" t="s">
        <v>78</v>
      </c>
      <c r="E18093">
        <v>2024</v>
      </c>
      <c r="F18093" t="s">
        <v>523</v>
      </c>
      <c r="G18093" t="s">
        <v>345</v>
      </c>
      <c r="H18093">
        <v>233</v>
      </c>
      <c r="I18093" t="s">
        <v>582</v>
      </c>
      <c r="J18093" t="s">
        <v>347</v>
      </c>
      <c r="K18093" t="s">
        <v>499</v>
      </c>
    </row>
    <row r="18094" spans="1:11" hidden="1" x14ac:dyDescent="0.35">
      <c r="A18094" t="s">
        <v>565</v>
      </c>
      <c r="B18094" t="s">
        <v>343</v>
      </c>
      <c r="C18094" t="s">
        <v>426</v>
      </c>
      <c r="D18094" t="s">
        <v>78</v>
      </c>
      <c r="E18094">
        <v>2024</v>
      </c>
      <c r="F18094" t="s">
        <v>523</v>
      </c>
      <c r="G18094" t="s">
        <v>345</v>
      </c>
      <c r="H18094">
        <v>60450</v>
      </c>
      <c r="I18094" t="s">
        <v>582</v>
      </c>
      <c r="J18094" t="s">
        <v>347</v>
      </c>
      <c r="K18094" t="s">
        <v>427</v>
      </c>
    </row>
    <row r="18095" spans="1:11" hidden="1" x14ac:dyDescent="0.35">
      <c r="A18095" t="s">
        <v>565</v>
      </c>
      <c r="B18095" t="s">
        <v>84</v>
      </c>
      <c r="C18095" t="s">
        <v>330</v>
      </c>
      <c r="D18095" t="s">
        <v>78</v>
      </c>
      <c r="E18095">
        <v>2024</v>
      </c>
      <c r="F18095" t="s">
        <v>523</v>
      </c>
      <c r="G18095" t="s">
        <v>345</v>
      </c>
      <c r="H18095">
        <v>44.6</v>
      </c>
      <c r="I18095" t="s">
        <v>582</v>
      </c>
      <c r="J18095" t="s">
        <v>347</v>
      </c>
      <c r="K18095" t="s">
        <v>392</v>
      </c>
    </row>
    <row r="18096" spans="1:11" hidden="1" x14ac:dyDescent="0.35">
      <c r="A18096" t="s">
        <v>565</v>
      </c>
      <c r="B18096" t="s">
        <v>84</v>
      </c>
      <c r="C18096" t="s">
        <v>330</v>
      </c>
      <c r="D18096" t="s">
        <v>78</v>
      </c>
      <c r="E18096">
        <v>2024</v>
      </c>
      <c r="F18096" t="s">
        <v>523</v>
      </c>
      <c r="G18096" t="s">
        <v>345</v>
      </c>
      <c r="H18096">
        <v>32.1</v>
      </c>
      <c r="I18096" t="s">
        <v>582</v>
      </c>
      <c r="J18096" t="s">
        <v>347</v>
      </c>
      <c r="K18096" t="s">
        <v>392</v>
      </c>
    </row>
    <row r="18097" spans="1:11" hidden="1" x14ac:dyDescent="0.35">
      <c r="A18097" t="s">
        <v>565</v>
      </c>
      <c r="B18097" t="s">
        <v>84</v>
      </c>
      <c r="C18097" t="s">
        <v>352</v>
      </c>
      <c r="D18097" t="s">
        <v>78</v>
      </c>
      <c r="E18097">
        <v>2024</v>
      </c>
      <c r="F18097" t="s">
        <v>523</v>
      </c>
      <c r="G18097" t="s">
        <v>345</v>
      </c>
      <c r="H18097">
        <v>-3</v>
      </c>
      <c r="I18097" t="s">
        <v>582</v>
      </c>
      <c r="J18097" t="s">
        <v>347</v>
      </c>
      <c r="K18097" t="s">
        <v>399</v>
      </c>
    </row>
    <row r="18098" spans="1:11" hidden="1" x14ac:dyDescent="0.35">
      <c r="A18098" t="s">
        <v>565</v>
      </c>
      <c r="B18098" t="s">
        <v>84</v>
      </c>
      <c r="C18098" t="s">
        <v>384</v>
      </c>
      <c r="D18098" t="s">
        <v>78</v>
      </c>
      <c r="E18098">
        <v>2024</v>
      </c>
      <c r="F18098" t="s">
        <v>523</v>
      </c>
      <c r="G18098" t="s">
        <v>345</v>
      </c>
      <c r="H18098">
        <v>-5.29</v>
      </c>
      <c r="I18098" t="s">
        <v>582</v>
      </c>
      <c r="J18098" t="s">
        <v>347</v>
      </c>
      <c r="K18098" t="s">
        <v>404</v>
      </c>
    </row>
    <row r="18099" spans="1:11" hidden="1" x14ac:dyDescent="0.35">
      <c r="A18099" t="s">
        <v>565</v>
      </c>
      <c r="B18099" t="s">
        <v>84</v>
      </c>
      <c r="C18099" t="s">
        <v>384</v>
      </c>
      <c r="D18099" t="s">
        <v>78</v>
      </c>
      <c r="E18099">
        <v>2024</v>
      </c>
      <c r="F18099" t="s">
        <v>523</v>
      </c>
      <c r="G18099" t="s">
        <v>345</v>
      </c>
      <c r="H18099">
        <v>-1</v>
      </c>
      <c r="I18099" t="s">
        <v>582</v>
      </c>
      <c r="J18099" t="s">
        <v>347</v>
      </c>
      <c r="K18099" t="s">
        <v>404</v>
      </c>
    </row>
    <row r="18100" spans="1:11" hidden="1" x14ac:dyDescent="0.35">
      <c r="A18100" t="s">
        <v>565</v>
      </c>
      <c r="B18100" t="s">
        <v>84</v>
      </c>
      <c r="C18100" t="s">
        <v>384</v>
      </c>
      <c r="D18100" t="s">
        <v>78</v>
      </c>
      <c r="E18100">
        <v>2024</v>
      </c>
      <c r="F18100" t="s">
        <v>523</v>
      </c>
      <c r="G18100" t="s">
        <v>345</v>
      </c>
      <c r="H18100">
        <v>-28.39</v>
      </c>
      <c r="I18100" t="s">
        <v>582</v>
      </c>
      <c r="J18100" t="s">
        <v>347</v>
      </c>
      <c r="K18100" t="s">
        <v>413</v>
      </c>
    </row>
    <row r="18101" spans="1:11" hidden="1" x14ac:dyDescent="0.35">
      <c r="A18101" t="s">
        <v>565</v>
      </c>
      <c r="B18101" t="s">
        <v>84</v>
      </c>
      <c r="C18101" t="s">
        <v>331</v>
      </c>
      <c r="D18101" t="s">
        <v>78</v>
      </c>
      <c r="E18101">
        <v>2024</v>
      </c>
      <c r="F18101" t="s">
        <v>523</v>
      </c>
      <c r="G18101" t="s">
        <v>345</v>
      </c>
      <c r="H18101">
        <v>-2.75</v>
      </c>
      <c r="I18101" t="s">
        <v>583</v>
      </c>
      <c r="J18101" t="s">
        <v>347</v>
      </c>
      <c r="K18101" t="s">
        <v>397</v>
      </c>
    </row>
    <row r="18102" spans="1:11" hidden="1" x14ac:dyDescent="0.35">
      <c r="A18102" t="s">
        <v>565</v>
      </c>
      <c r="B18102" t="s">
        <v>84</v>
      </c>
      <c r="C18102" t="s">
        <v>330</v>
      </c>
      <c r="D18102" t="s">
        <v>78</v>
      </c>
      <c r="E18102">
        <v>2024</v>
      </c>
      <c r="F18102" t="s">
        <v>523</v>
      </c>
      <c r="G18102" t="s">
        <v>345</v>
      </c>
      <c r="H18102">
        <v>0.7</v>
      </c>
      <c r="I18102" t="s">
        <v>583</v>
      </c>
      <c r="J18102" t="s">
        <v>347</v>
      </c>
      <c r="K18102" t="s">
        <v>392</v>
      </c>
    </row>
    <row r="18103" spans="1:11" hidden="1" x14ac:dyDescent="0.35">
      <c r="A18103" t="s">
        <v>565</v>
      </c>
      <c r="B18103" t="s">
        <v>84</v>
      </c>
      <c r="C18103" t="s">
        <v>329</v>
      </c>
      <c r="D18103" t="s">
        <v>78</v>
      </c>
      <c r="E18103">
        <v>2024</v>
      </c>
      <c r="F18103" t="s">
        <v>523</v>
      </c>
      <c r="G18103" t="s">
        <v>345</v>
      </c>
      <c r="H18103">
        <v>-3</v>
      </c>
      <c r="I18103" t="s">
        <v>583</v>
      </c>
      <c r="J18103" t="s">
        <v>347</v>
      </c>
      <c r="K18103" t="s">
        <v>390</v>
      </c>
    </row>
    <row r="18104" spans="1:11" hidden="1" x14ac:dyDescent="0.35">
      <c r="A18104" t="s">
        <v>565</v>
      </c>
      <c r="B18104" t="s">
        <v>84</v>
      </c>
      <c r="C18104" t="s">
        <v>384</v>
      </c>
      <c r="D18104" t="s">
        <v>78</v>
      </c>
      <c r="E18104">
        <v>2024</v>
      </c>
      <c r="F18104" t="s">
        <v>523</v>
      </c>
      <c r="G18104" t="s">
        <v>345</v>
      </c>
      <c r="H18104">
        <v>-5.24</v>
      </c>
      <c r="I18104" t="s">
        <v>583</v>
      </c>
      <c r="J18104" t="s">
        <v>347</v>
      </c>
      <c r="K18104" t="s">
        <v>404</v>
      </c>
    </row>
    <row r="18105" spans="1:11" hidden="1" x14ac:dyDescent="0.35">
      <c r="A18105" t="s">
        <v>565</v>
      </c>
      <c r="B18105" t="s">
        <v>343</v>
      </c>
      <c r="C18105" t="s">
        <v>426</v>
      </c>
      <c r="D18105" t="s">
        <v>78</v>
      </c>
      <c r="E18105">
        <v>2024</v>
      </c>
      <c r="F18105" t="s">
        <v>523</v>
      </c>
      <c r="G18105" t="s">
        <v>345</v>
      </c>
      <c r="H18105">
        <v>75523</v>
      </c>
      <c r="I18105" t="s">
        <v>583</v>
      </c>
      <c r="J18105" t="s">
        <v>347</v>
      </c>
      <c r="K18105" t="s">
        <v>427</v>
      </c>
    </row>
    <row r="18106" spans="1:11" hidden="1" x14ac:dyDescent="0.35">
      <c r="A18106" t="s">
        <v>565</v>
      </c>
      <c r="B18106" t="s">
        <v>84</v>
      </c>
      <c r="C18106" t="s">
        <v>498</v>
      </c>
      <c r="D18106" t="s">
        <v>78</v>
      </c>
      <c r="E18106">
        <v>2024</v>
      </c>
      <c r="F18106" t="s">
        <v>523</v>
      </c>
      <c r="G18106" t="s">
        <v>345</v>
      </c>
      <c r="H18106">
        <v>544</v>
      </c>
      <c r="I18106" t="s">
        <v>583</v>
      </c>
      <c r="J18106" t="s">
        <v>347</v>
      </c>
      <c r="K18106" t="s">
        <v>499</v>
      </c>
    </row>
    <row r="18107" spans="1:11" hidden="1" x14ac:dyDescent="0.35">
      <c r="A18107" t="s">
        <v>565</v>
      </c>
      <c r="B18107" t="s">
        <v>84</v>
      </c>
      <c r="C18107" t="s">
        <v>384</v>
      </c>
      <c r="D18107" t="s">
        <v>78</v>
      </c>
      <c r="E18107">
        <v>2024</v>
      </c>
      <c r="F18107" t="s">
        <v>523</v>
      </c>
      <c r="G18107" t="s">
        <v>345</v>
      </c>
      <c r="H18107">
        <v>-3.61</v>
      </c>
      <c r="I18107" t="s">
        <v>583</v>
      </c>
      <c r="J18107" t="s">
        <v>347</v>
      </c>
      <c r="K18107" t="s">
        <v>413</v>
      </c>
    </row>
    <row r="18108" spans="1:11" hidden="1" x14ac:dyDescent="0.35">
      <c r="A18108" t="s">
        <v>565</v>
      </c>
      <c r="B18108" t="s">
        <v>84</v>
      </c>
      <c r="C18108" t="s">
        <v>330</v>
      </c>
      <c r="D18108" t="s">
        <v>78</v>
      </c>
      <c r="E18108">
        <v>2024</v>
      </c>
      <c r="F18108" t="s">
        <v>523</v>
      </c>
      <c r="G18108" t="s">
        <v>345</v>
      </c>
      <c r="H18108">
        <v>0.8</v>
      </c>
      <c r="I18108" t="s">
        <v>583</v>
      </c>
      <c r="J18108" t="s">
        <v>347</v>
      </c>
      <c r="K18108" t="s">
        <v>392</v>
      </c>
    </row>
    <row r="18109" spans="1:11" hidden="1" x14ac:dyDescent="0.35">
      <c r="A18109" t="s">
        <v>563</v>
      </c>
      <c r="B18109" t="s">
        <v>343</v>
      </c>
      <c r="C18109" t="s">
        <v>426</v>
      </c>
      <c r="D18109" t="s">
        <v>78</v>
      </c>
      <c r="E18109">
        <v>2024</v>
      </c>
      <c r="F18109" t="s">
        <v>523</v>
      </c>
      <c r="G18109" t="s">
        <v>345</v>
      </c>
      <c r="H18109">
        <v>74100</v>
      </c>
      <c r="I18109" t="s">
        <v>574</v>
      </c>
      <c r="J18109" t="s">
        <v>347</v>
      </c>
      <c r="K18109" t="s">
        <v>427</v>
      </c>
    </row>
    <row r="18110" spans="1:11" hidden="1" x14ac:dyDescent="0.35">
      <c r="A18110" t="s">
        <v>563</v>
      </c>
      <c r="B18110" t="s">
        <v>84</v>
      </c>
      <c r="C18110" t="s">
        <v>498</v>
      </c>
      <c r="D18110" t="s">
        <v>78</v>
      </c>
      <c r="E18110">
        <v>2024</v>
      </c>
      <c r="F18110" t="s">
        <v>523</v>
      </c>
      <c r="G18110" t="s">
        <v>345</v>
      </c>
      <c r="H18110">
        <v>67</v>
      </c>
      <c r="I18110" t="s">
        <v>574</v>
      </c>
      <c r="J18110" t="s">
        <v>347</v>
      </c>
      <c r="K18110" t="s">
        <v>499</v>
      </c>
    </row>
    <row r="18111" spans="1:11" hidden="1" x14ac:dyDescent="0.35">
      <c r="A18111" t="s">
        <v>563</v>
      </c>
      <c r="B18111" t="s">
        <v>84</v>
      </c>
      <c r="C18111" t="s">
        <v>330</v>
      </c>
      <c r="D18111" t="s">
        <v>78</v>
      </c>
      <c r="E18111">
        <v>2024</v>
      </c>
      <c r="F18111" t="s">
        <v>523</v>
      </c>
      <c r="G18111" t="s">
        <v>345</v>
      </c>
      <c r="H18111">
        <v>71.400000000000006</v>
      </c>
      <c r="I18111" t="s">
        <v>574</v>
      </c>
      <c r="J18111" t="s">
        <v>347</v>
      </c>
      <c r="K18111" t="s">
        <v>392</v>
      </c>
    </row>
    <row r="18112" spans="1:11" hidden="1" x14ac:dyDescent="0.35">
      <c r="A18112" t="s">
        <v>563</v>
      </c>
      <c r="B18112" t="s">
        <v>84</v>
      </c>
      <c r="C18112" t="s">
        <v>330</v>
      </c>
      <c r="D18112" t="s">
        <v>78</v>
      </c>
      <c r="E18112">
        <v>2024</v>
      </c>
      <c r="F18112" t="s">
        <v>523</v>
      </c>
      <c r="G18112" t="s">
        <v>345</v>
      </c>
      <c r="H18112">
        <v>-4.9000000000000004</v>
      </c>
      <c r="I18112" t="s">
        <v>574</v>
      </c>
      <c r="J18112" t="s">
        <v>347</v>
      </c>
      <c r="K18112" t="s">
        <v>392</v>
      </c>
    </row>
    <row r="18113" spans="1:11" hidden="1" x14ac:dyDescent="0.35">
      <c r="A18113" t="s">
        <v>563</v>
      </c>
      <c r="B18113" t="s">
        <v>84</v>
      </c>
      <c r="C18113" t="s">
        <v>384</v>
      </c>
      <c r="D18113" t="s">
        <v>78</v>
      </c>
      <c r="E18113">
        <v>2024</v>
      </c>
      <c r="F18113" t="s">
        <v>523</v>
      </c>
      <c r="G18113" t="s">
        <v>345</v>
      </c>
      <c r="H18113">
        <v>3.55</v>
      </c>
      <c r="I18113" t="s">
        <v>574</v>
      </c>
      <c r="J18113" t="s">
        <v>347</v>
      </c>
      <c r="K18113" t="s">
        <v>413</v>
      </c>
    </row>
    <row r="18114" spans="1:11" hidden="1" x14ac:dyDescent="0.35">
      <c r="A18114" t="s">
        <v>563</v>
      </c>
      <c r="B18114" t="s">
        <v>84</v>
      </c>
      <c r="C18114" t="s">
        <v>384</v>
      </c>
      <c r="D18114" t="s">
        <v>78</v>
      </c>
      <c r="E18114">
        <v>2024</v>
      </c>
      <c r="F18114" t="s">
        <v>523</v>
      </c>
      <c r="G18114" t="s">
        <v>345</v>
      </c>
      <c r="H18114">
        <v>181.28</v>
      </c>
      <c r="I18114" t="s">
        <v>574</v>
      </c>
      <c r="J18114" t="s">
        <v>347</v>
      </c>
      <c r="K18114" t="s">
        <v>404</v>
      </c>
    </row>
    <row r="18115" spans="1:11" hidden="1" x14ac:dyDescent="0.35">
      <c r="A18115" t="s">
        <v>563</v>
      </c>
      <c r="B18115" t="s">
        <v>84</v>
      </c>
      <c r="C18115" t="s">
        <v>338</v>
      </c>
      <c r="D18115" t="s">
        <v>78</v>
      </c>
      <c r="E18115">
        <v>2024</v>
      </c>
      <c r="F18115" t="s">
        <v>523</v>
      </c>
      <c r="G18115" t="s">
        <v>345</v>
      </c>
      <c r="H18115">
        <v>-2.75</v>
      </c>
      <c r="I18115" t="s">
        <v>574</v>
      </c>
      <c r="J18115" t="s">
        <v>347</v>
      </c>
      <c r="K18115" t="s">
        <v>396</v>
      </c>
    </row>
    <row r="18116" spans="1:11" hidden="1" x14ac:dyDescent="0.35">
      <c r="A18116" t="s">
        <v>563</v>
      </c>
      <c r="B18116" t="s">
        <v>343</v>
      </c>
      <c r="C18116" t="s">
        <v>426</v>
      </c>
      <c r="D18116" t="s">
        <v>78</v>
      </c>
      <c r="E18116">
        <v>2024</v>
      </c>
      <c r="F18116" t="s">
        <v>523</v>
      </c>
      <c r="G18116" t="s">
        <v>345</v>
      </c>
      <c r="H18116">
        <v>-0.5</v>
      </c>
      <c r="I18116" t="s">
        <v>574</v>
      </c>
      <c r="J18116" t="s">
        <v>347</v>
      </c>
      <c r="K18116" t="s">
        <v>480</v>
      </c>
    </row>
    <row r="18117" spans="1:11" hidden="1" x14ac:dyDescent="0.35">
      <c r="A18117" t="s">
        <v>563</v>
      </c>
      <c r="B18117" t="s">
        <v>84</v>
      </c>
      <c r="C18117" t="s">
        <v>339</v>
      </c>
      <c r="D18117" t="s">
        <v>78</v>
      </c>
      <c r="E18117">
        <v>2024</v>
      </c>
      <c r="F18117" t="s">
        <v>523</v>
      </c>
      <c r="G18117" t="s">
        <v>345</v>
      </c>
      <c r="H18117">
        <v>-2.5</v>
      </c>
      <c r="I18117" t="s">
        <v>574</v>
      </c>
      <c r="J18117" t="s">
        <v>347</v>
      </c>
      <c r="K18117" t="s">
        <v>398</v>
      </c>
    </row>
    <row r="18118" spans="1:11" hidden="1" x14ac:dyDescent="0.35">
      <c r="A18118" t="s">
        <v>563</v>
      </c>
      <c r="B18118" t="s">
        <v>84</v>
      </c>
      <c r="C18118" t="s">
        <v>384</v>
      </c>
      <c r="D18118" t="s">
        <v>78</v>
      </c>
      <c r="E18118">
        <v>2024</v>
      </c>
      <c r="F18118" t="s">
        <v>523</v>
      </c>
      <c r="G18118" t="s">
        <v>345</v>
      </c>
      <c r="H18118">
        <v>160.72999999999999</v>
      </c>
      <c r="I18118" t="s">
        <v>584</v>
      </c>
      <c r="J18118" t="s">
        <v>347</v>
      </c>
      <c r="K18118" t="s">
        <v>404</v>
      </c>
    </row>
    <row r="18119" spans="1:11" hidden="1" x14ac:dyDescent="0.35">
      <c r="A18119" t="s">
        <v>563</v>
      </c>
      <c r="B18119" t="s">
        <v>343</v>
      </c>
      <c r="C18119" t="s">
        <v>426</v>
      </c>
      <c r="D18119" t="s">
        <v>78</v>
      </c>
      <c r="E18119">
        <v>2024</v>
      </c>
      <c r="F18119" t="s">
        <v>523</v>
      </c>
      <c r="G18119" t="s">
        <v>345</v>
      </c>
      <c r="H18119">
        <v>99747</v>
      </c>
      <c r="I18119" t="s">
        <v>584</v>
      </c>
      <c r="J18119" t="s">
        <v>347</v>
      </c>
      <c r="K18119" t="s">
        <v>427</v>
      </c>
    </row>
    <row r="18120" spans="1:11" hidden="1" x14ac:dyDescent="0.35">
      <c r="A18120" t="s">
        <v>563</v>
      </c>
      <c r="B18120" t="s">
        <v>84</v>
      </c>
      <c r="C18120" t="s">
        <v>330</v>
      </c>
      <c r="D18120" t="s">
        <v>78</v>
      </c>
      <c r="E18120">
        <v>2024</v>
      </c>
      <c r="F18120" t="s">
        <v>523</v>
      </c>
      <c r="G18120" t="s">
        <v>345</v>
      </c>
      <c r="H18120">
        <v>115</v>
      </c>
      <c r="I18120" t="s">
        <v>584</v>
      </c>
      <c r="J18120" t="s">
        <v>347</v>
      </c>
      <c r="K18120" t="s">
        <v>392</v>
      </c>
    </row>
    <row r="18121" spans="1:11" hidden="1" x14ac:dyDescent="0.35">
      <c r="A18121" t="s">
        <v>563</v>
      </c>
      <c r="B18121" t="s">
        <v>84</v>
      </c>
      <c r="C18121" t="s">
        <v>498</v>
      </c>
      <c r="D18121" t="s">
        <v>78</v>
      </c>
      <c r="E18121">
        <v>2024</v>
      </c>
      <c r="F18121" t="s">
        <v>523</v>
      </c>
      <c r="G18121" t="s">
        <v>345</v>
      </c>
      <c r="H18121">
        <v>13</v>
      </c>
      <c r="I18121" t="s">
        <v>584</v>
      </c>
      <c r="J18121" t="s">
        <v>347</v>
      </c>
      <c r="K18121" t="s">
        <v>499</v>
      </c>
    </row>
    <row r="18122" spans="1:11" hidden="1" x14ac:dyDescent="0.35">
      <c r="A18122" t="s">
        <v>563</v>
      </c>
      <c r="B18122" t="s">
        <v>84</v>
      </c>
      <c r="C18122" t="s">
        <v>384</v>
      </c>
      <c r="D18122" t="s">
        <v>78</v>
      </c>
      <c r="E18122">
        <v>2024</v>
      </c>
      <c r="F18122" t="s">
        <v>523</v>
      </c>
      <c r="G18122" t="s">
        <v>345</v>
      </c>
      <c r="H18122">
        <v>26.34</v>
      </c>
      <c r="I18122" t="s">
        <v>584</v>
      </c>
      <c r="J18122" t="s">
        <v>347</v>
      </c>
      <c r="K18122" t="s">
        <v>413</v>
      </c>
    </row>
    <row r="18123" spans="1:11" hidden="1" x14ac:dyDescent="0.35">
      <c r="A18123" t="s">
        <v>563</v>
      </c>
      <c r="B18123" t="s">
        <v>84</v>
      </c>
      <c r="C18123" t="s">
        <v>329</v>
      </c>
      <c r="D18123" t="s">
        <v>78</v>
      </c>
      <c r="E18123">
        <v>2024</v>
      </c>
      <c r="F18123" t="s">
        <v>523</v>
      </c>
      <c r="G18123" t="s">
        <v>345</v>
      </c>
      <c r="H18123">
        <v>-1</v>
      </c>
      <c r="I18123" t="s">
        <v>584</v>
      </c>
      <c r="J18123" t="s">
        <v>347</v>
      </c>
      <c r="K18123" t="s">
        <v>390</v>
      </c>
    </row>
    <row r="18124" spans="1:11" hidden="1" x14ac:dyDescent="0.35">
      <c r="A18124" t="s">
        <v>563</v>
      </c>
      <c r="B18124" t="s">
        <v>84</v>
      </c>
      <c r="C18124" t="s">
        <v>339</v>
      </c>
      <c r="D18124" t="s">
        <v>78</v>
      </c>
      <c r="E18124">
        <v>2024</v>
      </c>
      <c r="F18124" t="s">
        <v>523</v>
      </c>
      <c r="G18124" t="s">
        <v>345</v>
      </c>
      <c r="H18124">
        <v>156</v>
      </c>
      <c r="I18124" t="s">
        <v>585</v>
      </c>
      <c r="J18124" t="s">
        <v>347</v>
      </c>
      <c r="K18124" t="s">
        <v>398</v>
      </c>
    </row>
    <row r="18125" spans="1:11" hidden="1" x14ac:dyDescent="0.35">
      <c r="A18125" t="s">
        <v>563</v>
      </c>
      <c r="B18125" t="s">
        <v>84</v>
      </c>
      <c r="C18125" t="s">
        <v>384</v>
      </c>
      <c r="D18125" t="s">
        <v>78</v>
      </c>
      <c r="E18125">
        <v>2024</v>
      </c>
      <c r="F18125" t="s">
        <v>523</v>
      </c>
      <c r="G18125" t="s">
        <v>345</v>
      </c>
      <c r="H18125">
        <v>48.4</v>
      </c>
      <c r="I18125" t="s">
        <v>585</v>
      </c>
      <c r="J18125" t="s">
        <v>347</v>
      </c>
      <c r="K18125" t="s">
        <v>413</v>
      </c>
    </row>
    <row r="18126" spans="1:11" hidden="1" x14ac:dyDescent="0.35">
      <c r="A18126" t="s">
        <v>563</v>
      </c>
      <c r="B18126" t="s">
        <v>84</v>
      </c>
      <c r="C18126" t="s">
        <v>498</v>
      </c>
      <c r="D18126" t="s">
        <v>78</v>
      </c>
      <c r="E18126">
        <v>2024</v>
      </c>
      <c r="F18126" t="s">
        <v>523</v>
      </c>
      <c r="G18126" t="s">
        <v>345</v>
      </c>
      <c r="H18126">
        <v>180</v>
      </c>
      <c r="I18126" t="s">
        <v>585</v>
      </c>
      <c r="J18126" t="s">
        <v>347</v>
      </c>
      <c r="K18126" t="s">
        <v>499</v>
      </c>
    </row>
    <row r="18127" spans="1:11" hidden="1" x14ac:dyDescent="0.35">
      <c r="A18127" t="s">
        <v>563</v>
      </c>
      <c r="B18127" t="s">
        <v>84</v>
      </c>
      <c r="C18127" t="s">
        <v>384</v>
      </c>
      <c r="D18127" t="s">
        <v>78</v>
      </c>
      <c r="E18127">
        <v>2024</v>
      </c>
      <c r="F18127" t="s">
        <v>523</v>
      </c>
      <c r="G18127" t="s">
        <v>345</v>
      </c>
      <c r="H18127">
        <v>101.28</v>
      </c>
      <c r="I18127" t="s">
        <v>585</v>
      </c>
      <c r="J18127" t="s">
        <v>347</v>
      </c>
      <c r="K18127" t="s">
        <v>404</v>
      </c>
    </row>
    <row r="18128" spans="1:11" hidden="1" x14ac:dyDescent="0.35">
      <c r="A18128" t="s">
        <v>563</v>
      </c>
      <c r="B18128" t="s">
        <v>343</v>
      </c>
      <c r="C18128" t="s">
        <v>426</v>
      </c>
      <c r="D18128" t="s">
        <v>78</v>
      </c>
      <c r="E18128">
        <v>2024</v>
      </c>
      <c r="F18128" t="s">
        <v>523</v>
      </c>
      <c r="G18128" t="s">
        <v>345</v>
      </c>
      <c r="H18128">
        <v>93600</v>
      </c>
      <c r="I18128" t="s">
        <v>585</v>
      </c>
      <c r="J18128" t="s">
        <v>347</v>
      </c>
      <c r="K18128" t="s">
        <v>427</v>
      </c>
    </row>
    <row r="18129" spans="1:11" hidden="1" x14ac:dyDescent="0.35">
      <c r="A18129" t="s">
        <v>563</v>
      </c>
      <c r="B18129" t="s">
        <v>84</v>
      </c>
      <c r="C18129" t="s">
        <v>384</v>
      </c>
      <c r="D18129" t="s">
        <v>78</v>
      </c>
      <c r="E18129">
        <v>2024</v>
      </c>
      <c r="F18129" t="s">
        <v>523</v>
      </c>
      <c r="G18129" t="s">
        <v>345</v>
      </c>
      <c r="H18129">
        <v>55</v>
      </c>
      <c r="I18129" t="s">
        <v>585</v>
      </c>
      <c r="J18129" t="s">
        <v>347</v>
      </c>
      <c r="K18129" t="s">
        <v>404</v>
      </c>
    </row>
    <row r="18130" spans="1:11" hidden="1" x14ac:dyDescent="0.35">
      <c r="A18130" t="s">
        <v>563</v>
      </c>
      <c r="B18130" t="s">
        <v>84</v>
      </c>
      <c r="C18130" t="s">
        <v>329</v>
      </c>
      <c r="D18130" t="s">
        <v>78</v>
      </c>
      <c r="E18130">
        <v>2024</v>
      </c>
      <c r="F18130" t="s">
        <v>523</v>
      </c>
      <c r="G18130" t="s">
        <v>345</v>
      </c>
      <c r="H18130">
        <v>50</v>
      </c>
      <c r="I18130" t="s">
        <v>585</v>
      </c>
      <c r="J18130" t="s">
        <v>347</v>
      </c>
      <c r="K18130" t="s">
        <v>390</v>
      </c>
    </row>
    <row r="18131" spans="1:11" hidden="1" x14ac:dyDescent="0.35">
      <c r="A18131" t="s">
        <v>561</v>
      </c>
      <c r="B18131" t="s">
        <v>343</v>
      </c>
      <c r="C18131" t="s">
        <v>426</v>
      </c>
      <c r="D18131" t="s">
        <v>78</v>
      </c>
      <c r="E18131">
        <v>2024</v>
      </c>
      <c r="F18131" t="s">
        <v>523</v>
      </c>
      <c r="G18131" t="s">
        <v>345</v>
      </c>
      <c r="H18131">
        <v>81900</v>
      </c>
      <c r="I18131" t="s">
        <v>573</v>
      </c>
      <c r="J18131" t="s">
        <v>347</v>
      </c>
      <c r="K18131" t="s">
        <v>427</v>
      </c>
    </row>
    <row r="18132" spans="1:11" hidden="1" x14ac:dyDescent="0.35">
      <c r="A18132" t="s">
        <v>561</v>
      </c>
      <c r="B18132" t="s">
        <v>343</v>
      </c>
      <c r="C18132" t="s">
        <v>426</v>
      </c>
      <c r="D18132" t="s">
        <v>78</v>
      </c>
      <c r="E18132">
        <v>2024</v>
      </c>
      <c r="F18132" t="s">
        <v>523</v>
      </c>
      <c r="G18132" t="s">
        <v>345</v>
      </c>
      <c r="H18132">
        <v>63375</v>
      </c>
      <c r="I18132" t="s">
        <v>586</v>
      </c>
      <c r="J18132" t="s">
        <v>347</v>
      </c>
      <c r="K18132" t="s">
        <v>427</v>
      </c>
    </row>
    <row r="18133" spans="1:11" hidden="1" x14ac:dyDescent="0.35">
      <c r="A18133" t="s">
        <v>561</v>
      </c>
      <c r="B18133" t="s">
        <v>343</v>
      </c>
      <c r="C18133" t="s">
        <v>426</v>
      </c>
      <c r="D18133" t="s">
        <v>78</v>
      </c>
      <c r="E18133">
        <v>2024</v>
      </c>
      <c r="F18133" t="s">
        <v>523</v>
      </c>
      <c r="G18133" t="s">
        <v>345</v>
      </c>
      <c r="H18133">
        <v>80925</v>
      </c>
      <c r="I18133" t="s">
        <v>587</v>
      </c>
      <c r="J18133" t="s">
        <v>347</v>
      </c>
      <c r="K18133" t="s">
        <v>427</v>
      </c>
    </row>
    <row r="18134" spans="1:11" hidden="1" x14ac:dyDescent="0.35">
      <c r="A18134" t="s">
        <v>559</v>
      </c>
      <c r="B18134" t="s">
        <v>343</v>
      </c>
      <c r="C18134" t="s">
        <v>426</v>
      </c>
      <c r="D18134" t="s">
        <v>78</v>
      </c>
      <c r="E18134">
        <v>2024</v>
      </c>
      <c r="F18134" t="s">
        <v>523</v>
      </c>
      <c r="G18134" t="s">
        <v>345</v>
      </c>
      <c r="H18134">
        <v>83962</v>
      </c>
      <c r="I18134" t="s">
        <v>572</v>
      </c>
      <c r="J18134" t="s">
        <v>347</v>
      </c>
      <c r="K18134" t="s">
        <v>427</v>
      </c>
    </row>
    <row r="18135" spans="1:11" hidden="1" x14ac:dyDescent="0.35">
      <c r="A18135" t="s">
        <v>559</v>
      </c>
      <c r="B18135" t="s">
        <v>343</v>
      </c>
      <c r="C18135" t="s">
        <v>426</v>
      </c>
      <c r="D18135" t="s">
        <v>78</v>
      </c>
      <c r="E18135">
        <v>2024</v>
      </c>
      <c r="F18135" t="s">
        <v>523</v>
      </c>
      <c r="G18135" t="s">
        <v>345</v>
      </c>
      <c r="H18135">
        <v>101400</v>
      </c>
      <c r="I18135" t="s">
        <v>588</v>
      </c>
      <c r="J18135" t="s">
        <v>347</v>
      </c>
      <c r="K18135" t="s">
        <v>427</v>
      </c>
    </row>
    <row r="18136" spans="1:11" hidden="1" x14ac:dyDescent="0.35">
      <c r="A18136" t="s">
        <v>559</v>
      </c>
      <c r="B18136" t="s">
        <v>343</v>
      </c>
      <c r="C18136" t="s">
        <v>426</v>
      </c>
      <c r="D18136" t="s">
        <v>78</v>
      </c>
      <c r="E18136">
        <v>2024</v>
      </c>
      <c r="F18136" t="s">
        <v>523</v>
      </c>
      <c r="G18136" t="s">
        <v>345</v>
      </c>
      <c r="H18136">
        <v>78975</v>
      </c>
      <c r="I18136" t="s">
        <v>589</v>
      </c>
      <c r="J18136" t="s">
        <v>347</v>
      </c>
      <c r="K18136" t="s">
        <v>427</v>
      </c>
    </row>
    <row r="18137" spans="1:11" x14ac:dyDescent="0.35">
      <c r="A18137" t="s">
        <v>567</v>
      </c>
      <c r="B18137" t="s">
        <v>304</v>
      </c>
      <c r="C18137" t="s">
        <v>87</v>
      </c>
      <c r="D18137" t="s">
        <v>78</v>
      </c>
      <c r="E18137">
        <v>2025</v>
      </c>
      <c r="F18137" t="s">
        <v>506</v>
      </c>
      <c r="G18137" t="s">
        <v>309</v>
      </c>
      <c r="H18137">
        <v>274547.48</v>
      </c>
      <c r="I18137" t="s">
        <v>576</v>
      </c>
      <c r="J18137" t="s">
        <v>347</v>
      </c>
      <c r="K18137" t="s">
        <v>387</v>
      </c>
    </row>
    <row r="18138" spans="1:11" x14ac:dyDescent="0.35">
      <c r="A18138" t="s">
        <v>567</v>
      </c>
      <c r="B18138" t="s">
        <v>304</v>
      </c>
      <c r="C18138" t="s">
        <v>87</v>
      </c>
      <c r="D18138" t="s">
        <v>78</v>
      </c>
      <c r="E18138">
        <v>2025</v>
      </c>
      <c r="F18138" t="s">
        <v>506</v>
      </c>
      <c r="G18138" t="s">
        <v>309</v>
      </c>
      <c r="H18138">
        <v>19511.16</v>
      </c>
      <c r="I18138" t="s">
        <v>576</v>
      </c>
      <c r="J18138" t="s">
        <v>347</v>
      </c>
      <c r="K18138" t="s">
        <v>387</v>
      </c>
    </row>
    <row r="18139" spans="1:11" x14ac:dyDescent="0.35">
      <c r="A18139" t="s">
        <v>567</v>
      </c>
      <c r="B18139" t="s">
        <v>304</v>
      </c>
      <c r="C18139" t="s">
        <v>87</v>
      </c>
      <c r="D18139" t="s">
        <v>78</v>
      </c>
      <c r="E18139">
        <v>2025</v>
      </c>
      <c r="F18139" t="s">
        <v>506</v>
      </c>
      <c r="G18139" t="s">
        <v>309</v>
      </c>
      <c r="H18139">
        <v>916.04</v>
      </c>
      <c r="I18139" t="s">
        <v>576</v>
      </c>
      <c r="J18139" t="s">
        <v>347</v>
      </c>
      <c r="K18139" t="s">
        <v>387</v>
      </c>
    </row>
    <row r="18140" spans="1:11" x14ac:dyDescent="0.35">
      <c r="A18140" t="s">
        <v>567</v>
      </c>
      <c r="B18140" t="s">
        <v>304</v>
      </c>
      <c r="C18140" t="s">
        <v>87</v>
      </c>
      <c r="D18140" t="s">
        <v>78</v>
      </c>
      <c r="E18140">
        <v>2025</v>
      </c>
      <c r="F18140" t="s">
        <v>506</v>
      </c>
      <c r="G18140" t="s">
        <v>309</v>
      </c>
      <c r="H18140">
        <v>14027.22</v>
      </c>
      <c r="I18140" t="s">
        <v>576</v>
      </c>
      <c r="J18140" t="s">
        <v>347</v>
      </c>
      <c r="K18140" t="s">
        <v>387</v>
      </c>
    </row>
    <row r="18141" spans="1:11" x14ac:dyDescent="0.35">
      <c r="A18141" t="s">
        <v>567</v>
      </c>
      <c r="B18141" t="s">
        <v>304</v>
      </c>
      <c r="C18141" t="s">
        <v>87</v>
      </c>
      <c r="D18141" t="s">
        <v>78</v>
      </c>
      <c r="E18141">
        <v>2025</v>
      </c>
      <c r="F18141" t="s">
        <v>506</v>
      </c>
      <c r="G18141" t="s">
        <v>309</v>
      </c>
      <c r="H18141">
        <v>359054.29</v>
      </c>
      <c r="I18141" t="s">
        <v>576</v>
      </c>
      <c r="J18141" t="s">
        <v>347</v>
      </c>
      <c r="K18141" t="s">
        <v>387</v>
      </c>
    </row>
    <row r="18142" spans="1:11" x14ac:dyDescent="0.35">
      <c r="A18142" t="s">
        <v>567</v>
      </c>
      <c r="B18142" t="s">
        <v>304</v>
      </c>
      <c r="C18142" t="s">
        <v>87</v>
      </c>
      <c r="D18142" t="s">
        <v>78</v>
      </c>
      <c r="E18142">
        <v>2025</v>
      </c>
      <c r="F18142" t="s">
        <v>506</v>
      </c>
      <c r="G18142" t="s">
        <v>309</v>
      </c>
      <c r="H18142">
        <v>19416.61</v>
      </c>
      <c r="I18142" t="s">
        <v>576</v>
      </c>
      <c r="J18142" t="s">
        <v>347</v>
      </c>
      <c r="K18142" t="s">
        <v>387</v>
      </c>
    </row>
    <row r="18143" spans="1:11" x14ac:dyDescent="0.35">
      <c r="A18143" t="s">
        <v>567</v>
      </c>
      <c r="B18143" t="s">
        <v>304</v>
      </c>
      <c r="C18143" t="s">
        <v>87</v>
      </c>
      <c r="D18143" t="s">
        <v>78</v>
      </c>
      <c r="E18143">
        <v>2025</v>
      </c>
      <c r="F18143" t="s">
        <v>500</v>
      </c>
      <c r="G18143" t="s">
        <v>311</v>
      </c>
      <c r="H18143">
        <v>56531.03</v>
      </c>
      <c r="I18143" t="s">
        <v>576</v>
      </c>
      <c r="J18143" t="s">
        <v>14</v>
      </c>
      <c r="K18143" t="s">
        <v>387</v>
      </c>
    </row>
    <row r="18144" spans="1:11" x14ac:dyDescent="0.35">
      <c r="A18144" t="s">
        <v>567</v>
      </c>
      <c r="B18144" t="s">
        <v>304</v>
      </c>
      <c r="C18144" t="s">
        <v>87</v>
      </c>
      <c r="D18144" t="s">
        <v>78</v>
      </c>
      <c r="E18144">
        <v>2025</v>
      </c>
      <c r="F18144" t="s">
        <v>500</v>
      </c>
      <c r="G18144" t="s">
        <v>311</v>
      </c>
      <c r="H18144">
        <v>284344.40999999997</v>
      </c>
      <c r="I18144" t="s">
        <v>576</v>
      </c>
      <c r="J18144" t="s">
        <v>347</v>
      </c>
      <c r="K18144" t="s">
        <v>387</v>
      </c>
    </row>
    <row r="18145" spans="1:11" x14ac:dyDescent="0.35">
      <c r="A18145" t="s">
        <v>567</v>
      </c>
      <c r="B18145" t="s">
        <v>304</v>
      </c>
      <c r="C18145" t="s">
        <v>87</v>
      </c>
      <c r="D18145" t="s">
        <v>78</v>
      </c>
      <c r="E18145">
        <v>2025</v>
      </c>
      <c r="F18145" t="s">
        <v>500</v>
      </c>
      <c r="G18145" t="s">
        <v>311</v>
      </c>
      <c r="H18145">
        <v>4017.47</v>
      </c>
      <c r="I18145" t="s">
        <v>576</v>
      </c>
      <c r="J18145" t="s">
        <v>14</v>
      </c>
      <c r="K18145" t="s">
        <v>387</v>
      </c>
    </row>
    <row r="18146" spans="1:11" x14ac:dyDescent="0.35">
      <c r="A18146" t="s">
        <v>567</v>
      </c>
      <c r="B18146" t="s">
        <v>304</v>
      </c>
      <c r="C18146" t="s">
        <v>87</v>
      </c>
      <c r="D18146" t="s">
        <v>78</v>
      </c>
      <c r="E18146">
        <v>2025</v>
      </c>
      <c r="F18146" t="s">
        <v>500</v>
      </c>
      <c r="G18146" t="s">
        <v>311</v>
      </c>
      <c r="H18146">
        <v>20207.39</v>
      </c>
      <c r="I18146" t="s">
        <v>576</v>
      </c>
      <c r="J18146" t="s">
        <v>347</v>
      </c>
      <c r="K18146" t="s">
        <v>387</v>
      </c>
    </row>
    <row r="18147" spans="1:11" x14ac:dyDescent="0.35">
      <c r="A18147" t="s">
        <v>567</v>
      </c>
      <c r="B18147" t="s">
        <v>304</v>
      </c>
      <c r="C18147" t="s">
        <v>87</v>
      </c>
      <c r="D18147" t="s">
        <v>78</v>
      </c>
      <c r="E18147">
        <v>2025</v>
      </c>
      <c r="F18147" t="s">
        <v>500</v>
      </c>
      <c r="G18147" t="s">
        <v>311</v>
      </c>
      <c r="H18147">
        <v>188.62</v>
      </c>
      <c r="I18147" t="s">
        <v>576</v>
      </c>
      <c r="J18147" t="s">
        <v>14</v>
      </c>
      <c r="K18147" t="s">
        <v>387</v>
      </c>
    </row>
    <row r="18148" spans="1:11" x14ac:dyDescent="0.35">
      <c r="A18148" t="s">
        <v>567</v>
      </c>
      <c r="B18148" t="s">
        <v>304</v>
      </c>
      <c r="C18148" t="s">
        <v>87</v>
      </c>
      <c r="D18148" t="s">
        <v>78</v>
      </c>
      <c r="E18148">
        <v>2025</v>
      </c>
      <c r="F18148" t="s">
        <v>500</v>
      </c>
      <c r="G18148" t="s">
        <v>311</v>
      </c>
      <c r="H18148">
        <v>948.73</v>
      </c>
      <c r="I18148" t="s">
        <v>576</v>
      </c>
      <c r="J18148" t="s">
        <v>347</v>
      </c>
      <c r="K18148" t="s">
        <v>387</v>
      </c>
    </row>
    <row r="18149" spans="1:11" x14ac:dyDescent="0.35">
      <c r="A18149" t="s">
        <v>567</v>
      </c>
      <c r="B18149" t="s">
        <v>304</v>
      </c>
      <c r="C18149" t="s">
        <v>87</v>
      </c>
      <c r="D18149" t="s">
        <v>78</v>
      </c>
      <c r="E18149">
        <v>2025</v>
      </c>
      <c r="F18149" t="s">
        <v>500</v>
      </c>
      <c r="G18149" t="s">
        <v>311</v>
      </c>
      <c r="H18149">
        <v>2888.29</v>
      </c>
      <c r="I18149" t="s">
        <v>576</v>
      </c>
      <c r="J18149" t="s">
        <v>14</v>
      </c>
      <c r="K18149" t="s">
        <v>387</v>
      </c>
    </row>
    <row r="18150" spans="1:11" x14ac:dyDescent="0.35">
      <c r="A18150" t="s">
        <v>567</v>
      </c>
      <c r="B18150" t="s">
        <v>304</v>
      </c>
      <c r="C18150" t="s">
        <v>87</v>
      </c>
      <c r="D18150" t="s">
        <v>78</v>
      </c>
      <c r="E18150">
        <v>2025</v>
      </c>
      <c r="F18150" t="s">
        <v>500</v>
      </c>
      <c r="G18150" t="s">
        <v>311</v>
      </c>
      <c r="H18150">
        <v>14527.76</v>
      </c>
      <c r="I18150" t="s">
        <v>576</v>
      </c>
      <c r="J18150" t="s">
        <v>347</v>
      </c>
      <c r="K18150" t="s">
        <v>387</v>
      </c>
    </row>
    <row r="18151" spans="1:11" x14ac:dyDescent="0.35">
      <c r="A18151" t="s">
        <v>567</v>
      </c>
      <c r="B18151" t="s">
        <v>304</v>
      </c>
      <c r="C18151" t="s">
        <v>87</v>
      </c>
      <c r="D18151" t="s">
        <v>78</v>
      </c>
      <c r="E18151">
        <v>2025</v>
      </c>
      <c r="F18151" t="s">
        <v>500</v>
      </c>
      <c r="G18151" t="s">
        <v>311</v>
      </c>
      <c r="H18151">
        <v>73931.5</v>
      </c>
      <c r="I18151" t="s">
        <v>576</v>
      </c>
      <c r="J18151" t="s">
        <v>14</v>
      </c>
      <c r="K18151" t="s">
        <v>387</v>
      </c>
    </row>
    <row r="18152" spans="1:11" x14ac:dyDescent="0.35">
      <c r="A18152" t="s">
        <v>567</v>
      </c>
      <c r="B18152" t="s">
        <v>304</v>
      </c>
      <c r="C18152" t="s">
        <v>87</v>
      </c>
      <c r="D18152" t="s">
        <v>78</v>
      </c>
      <c r="E18152">
        <v>2025</v>
      </c>
      <c r="F18152" t="s">
        <v>500</v>
      </c>
      <c r="G18152" t="s">
        <v>311</v>
      </c>
      <c r="H18152">
        <v>371866.74</v>
      </c>
      <c r="I18152" t="s">
        <v>576</v>
      </c>
      <c r="J18152" t="s">
        <v>347</v>
      </c>
      <c r="K18152" t="s">
        <v>387</v>
      </c>
    </row>
    <row r="18153" spans="1:11" x14ac:dyDescent="0.35">
      <c r="A18153" t="s">
        <v>567</v>
      </c>
      <c r="B18153" t="s">
        <v>304</v>
      </c>
      <c r="C18153" t="s">
        <v>87</v>
      </c>
      <c r="D18153" t="s">
        <v>78</v>
      </c>
      <c r="E18153">
        <v>2025</v>
      </c>
      <c r="F18153" t="s">
        <v>500</v>
      </c>
      <c r="G18153" t="s">
        <v>311</v>
      </c>
      <c r="H18153">
        <v>3998</v>
      </c>
      <c r="I18153" t="s">
        <v>576</v>
      </c>
      <c r="J18153" t="s">
        <v>14</v>
      </c>
      <c r="K18153" t="s">
        <v>387</v>
      </c>
    </row>
    <row r="18154" spans="1:11" x14ac:dyDescent="0.35">
      <c r="A18154" t="s">
        <v>567</v>
      </c>
      <c r="B18154" t="s">
        <v>304</v>
      </c>
      <c r="C18154" t="s">
        <v>87</v>
      </c>
      <c r="D18154" t="s">
        <v>78</v>
      </c>
      <c r="E18154">
        <v>2025</v>
      </c>
      <c r="F18154" t="s">
        <v>500</v>
      </c>
      <c r="G18154" t="s">
        <v>311</v>
      </c>
      <c r="H18154">
        <v>20109.48</v>
      </c>
      <c r="I18154" t="s">
        <v>576</v>
      </c>
      <c r="J18154" t="s">
        <v>347</v>
      </c>
      <c r="K18154" t="s">
        <v>387</v>
      </c>
    </row>
    <row r="18155" spans="1:11" x14ac:dyDescent="0.35">
      <c r="A18155" t="s">
        <v>567</v>
      </c>
      <c r="B18155" t="s">
        <v>304</v>
      </c>
      <c r="C18155" t="s">
        <v>87</v>
      </c>
      <c r="D18155" t="s">
        <v>78</v>
      </c>
      <c r="E18155">
        <v>2025</v>
      </c>
      <c r="F18155" t="s">
        <v>71</v>
      </c>
      <c r="G18155" t="s">
        <v>310</v>
      </c>
      <c r="H18155">
        <v>15856.65</v>
      </c>
      <c r="I18155" t="s">
        <v>576</v>
      </c>
      <c r="J18155" t="s">
        <v>347</v>
      </c>
      <c r="K18155" t="s">
        <v>387</v>
      </c>
    </row>
    <row r="18156" spans="1:11" x14ac:dyDescent="0.35">
      <c r="A18156" t="s">
        <v>567</v>
      </c>
      <c r="B18156" t="s">
        <v>304</v>
      </c>
      <c r="C18156" t="s">
        <v>87</v>
      </c>
      <c r="D18156" t="s">
        <v>78</v>
      </c>
      <c r="E18156">
        <v>2025</v>
      </c>
      <c r="F18156" t="s">
        <v>71</v>
      </c>
      <c r="G18156" t="s">
        <v>310</v>
      </c>
      <c r="H18156">
        <v>1126.8699999999999</v>
      </c>
      <c r="I18156" t="s">
        <v>576</v>
      </c>
      <c r="J18156" t="s">
        <v>347</v>
      </c>
      <c r="K18156" t="s">
        <v>387</v>
      </c>
    </row>
    <row r="18157" spans="1:11" x14ac:dyDescent="0.35">
      <c r="A18157" t="s">
        <v>567</v>
      </c>
      <c r="B18157" t="s">
        <v>304</v>
      </c>
      <c r="C18157" t="s">
        <v>87</v>
      </c>
      <c r="D18157" t="s">
        <v>78</v>
      </c>
      <c r="E18157">
        <v>2025</v>
      </c>
      <c r="F18157" t="s">
        <v>71</v>
      </c>
      <c r="G18157" t="s">
        <v>310</v>
      </c>
      <c r="H18157">
        <v>52.91</v>
      </c>
      <c r="I18157" t="s">
        <v>576</v>
      </c>
      <c r="J18157" t="s">
        <v>347</v>
      </c>
      <c r="K18157" t="s">
        <v>387</v>
      </c>
    </row>
    <row r="18158" spans="1:11" x14ac:dyDescent="0.35">
      <c r="A18158" t="s">
        <v>567</v>
      </c>
      <c r="B18158" t="s">
        <v>304</v>
      </c>
      <c r="C18158" t="s">
        <v>87</v>
      </c>
      <c r="D18158" t="s">
        <v>78</v>
      </c>
      <c r="E18158">
        <v>2025</v>
      </c>
      <c r="F18158" t="s">
        <v>71</v>
      </c>
      <c r="G18158" t="s">
        <v>310</v>
      </c>
      <c r="H18158">
        <v>810.15</v>
      </c>
      <c r="I18158" t="s">
        <v>576</v>
      </c>
      <c r="J18158" t="s">
        <v>347</v>
      </c>
      <c r="K18158" t="s">
        <v>387</v>
      </c>
    </row>
    <row r="18159" spans="1:11" x14ac:dyDescent="0.35">
      <c r="A18159" t="s">
        <v>567</v>
      </c>
      <c r="B18159" t="s">
        <v>304</v>
      </c>
      <c r="C18159" t="s">
        <v>87</v>
      </c>
      <c r="D18159" t="s">
        <v>78</v>
      </c>
      <c r="E18159">
        <v>2025</v>
      </c>
      <c r="F18159" t="s">
        <v>71</v>
      </c>
      <c r="G18159" t="s">
        <v>310</v>
      </c>
      <c r="H18159">
        <v>20737.400000000001</v>
      </c>
      <c r="I18159" t="s">
        <v>576</v>
      </c>
      <c r="J18159" t="s">
        <v>347</v>
      </c>
      <c r="K18159" t="s">
        <v>387</v>
      </c>
    </row>
    <row r="18160" spans="1:11" x14ac:dyDescent="0.35">
      <c r="A18160" t="s">
        <v>567</v>
      </c>
      <c r="B18160" t="s">
        <v>304</v>
      </c>
      <c r="C18160" t="s">
        <v>87</v>
      </c>
      <c r="D18160" t="s">
        <v>78</v>
      </c>
      <c r="E18160">
        <v>2025</v>
      </c>
      <c r="F18160" t="s">
        <v>71</v>
      </c>
      <c r="G18160" t="s">
        <v>310</v>
      </c>
      <c r="H18160">
        <v>1121.43</v>
      </c>
      <c r="I18160" t="s">
        <v>576</v>
      </c>
      <c r="J18160" t="s">
        <v>347</v>
      </c>
      <c r="K18160" t="s">
        <v>387</v>
      </c>
    </row>
    <row r="18161" spans="1:11" x14ac:dyDescent="0.35">
      <c r="A18161" t="s">
        <v>567</v>
      </c>
      <c r="B18161" t="s">
        <v>304</v>
      </c>
      <c r="C18161" t="s">
        <v>87</v>
      </c>
      <c r="D18161" t="s">
        <v>78</v>
      </c>
      <c r="E18161">
        <v>2025</v>
      </c>
      <c r="F18161" t="s">
        <v>148</v>
      </c>
      <c r="G18161" t="s">
        <v>308</v>
      </c>
      <c r="H18161">
        <v>19045.32</v>
      </c>
      <c r="I18161" t="s">
        <v>576</v>
      </c>
      <c r="J18161" t="s">
        <v>347</v>
      </c>
      <c r="K18161" t="s">
        <v>387</v>
      </c>
    </row>
    <row r="18162" spans="1:11" x14ac:dyDescent="0.35">
      <c r="A18162" t="s">
        <v>567</v>
      </c>
      <c r="B18162" t="s">
        <v>304</v>
      </c>
      <c r="C18162" t="s">
        <v>87</v>
      </c>
      <c r="D18162" t="s">
        <v>78</v>
      </c>
      <c r="E18162">
        <v>2025</v>
      </c>
      <c r="F18162" t="s">
        <v>148</v>
      </c>
      <c r="G18162" t="s">
        <v>308</v>
      </c>
      <c r="H18162">
        <v>1353.49</v>
      </c>
      <c r="I18162" t="s">
        <v>576</v>
      </c>
      <c r="J18162" t="s">
        <v>347</v>
      </c>
      <c r="K18162" t="s">
        <v>387</v>
      </c>
    </row>
    <row r="18163" spans="1:11" x14ac:dyDescent="0.35">
      <c r="A18163" t="s">
        <v>567</v>
      </c>
      <c r="B18163" t="s">
        <v>304</v>
      </c>
      <c r="C18163" t="s">
        <v>87</v>
      </c>
      <c r="D18163" t="s">
        <v>78</v>
      </c>
      <c r="E18163">
        <v>2025</v>
      </c>
      <c r="F18163" t="s">
        <v>148</v>
      </c>
      <c r="G18163" t="s">
        <v>308</v>
      </c>
      <c r="H18163">
        <v>63.54</v>
      </c>
      <c r="I18163" t="s">
        <v>576</v>
      </c>
      <c r="J18163" t="s">
        <v>347</v>
      </c>
      <c r="K18163" t="s">
        <v>387</v>
      </c>
    </row>
    <row r="18164" spans="1:11" x14ac:dyDescent="0.35">
      <c r="A18164" t="s">
        <v>567</v>
      </c>
      <c r="B18164" t="s">
        <v>304</v>
      </c>
      <c r="C18164" t="s">
        <v>87</v>
      </c>
      <c r="D18164" t="s">
        <v>78</v>
      </c>
      <c r="E18164">
        <v>2025</v>
      </c>
      <c r="F18164" t="s">
        <v>148</v>
      </c>
      <c r="G18164" t="s">
        <v>308</v>
      </c>
      <c r="H18164">
        <v>973.07</v>
      </c>
      <c r="I18164" t="s">
        <v>576</v>
      </c>
      <c r="J18164" t="s">
        <v>347</v>
      </c>
      <c r="K18164" t="s">
        <v>387</v>
      </c>
    </row>
    <row r="18165" spans="1:11" x14ac:dyDescent="0.35">
      <c r="A18165" t="s">
        <v>567</v>
      </c>
      <c r="B18165" t="s">
        <v>304</v>
      </c>
      <c r="C18165" t="s">
        <v>87</v>
      </c>
      <c r="D18165" t="s">
        <v>78</v>
      </c>
      <c r="E18165">
        <v>2025</v>
      </c>
      <c r="F18165" t="s">
        <v>148</v>
      </c>
      <c r="G18165" t="s">
        <v>308</v>
      </c>
      <c r="H18165">
        <v>24907.54</v>
      </c>
      <c r="I18165" t="s">
        <v>576</v>
      </c>
      <c r="J18165" t="s">
        <v>347</v>
      </c>
      <c r="K18165" t="s">
        <v>387</v>
      </c>
    </row>
    <row r="18166" spans="1:11" x14ac:dyDescent="0.35">
      <c r="A18166" t="s">
        <v>567</v>
      </c>
      <c r="B18166" t="s">
        <v>304</v>
      </c>
      <c r="C18166" t="s">
        <v>87</v>
      </c>
      <c r="D18166" t="s">
        <v>78</v>
      </c>
      <c r="E18166">
        <v>2025</v>
      </c>
      <c r="F18166" t="s">
        <v>148</v>
      </c>
      <c r="G18166" t="s">
        <v>308</v>
      </c>
      <c r="H18166">
        <v>1346.92</v>
      </c>
      <c r="I18166" t="s">
        <v>576</v>
      </c>
      <c r="J18166" t="s">
        <v>347</v>
      </c>
      <c r="K18166" t="s">
        <v>387</v>
      </c>
    </row>
    <row r="18167" spans="1:11" x14ac:dyDescent="0.35">
      <c r="A18167" t="s">
        <v>567</v>
      </c>
      <c r="B18167" t="s">
        <v>304</v>
      </c>
      <c r="C18167" t="s">
        <v>87</v>
      </c>
      <c r="D18167" t="s">
        <v>78</v>
      </c>
      <c r="E18167">
        <v>2025</v>
      </c>
      <c r="F18167" t="s">
        <v>156</v>
      </c>
      <c r="G18167" t="s">
        <v>307</v>
      </c>
      <c r="H18167">
        <v>1831.34</v>
      </c>
      <c r="I18167" t="s">
        <v>576</v>
      </c>
      <c r="J18167" t="s">
        <v>14</v>
      </c>
      <c r="K18167" t="s">
        <v>387</v>
      </c>
    </row>
    <row r="18168" spans="1:11" x14ac:dyDescent="0.35">
      <c r="A18168" t="s">
        <v>567</v>
      </c>
      <c r="B18168" t="s">
        <v>304</v>
      </c>
      <c r="C18168" t="s">
        <v>87</v>
      </c>
      <c r="D18168" t="s">
        <v>78</v>
      </c>
      <c r="E18168">
        <v>2025</v>
      </c>
      <c r="F18168" t="s">
        <v>156</v>
      </c>
      <c r="G18168" t="s">
        <v>307</v>
      </c>
      <c r="H18168">
        <v>117733.9</v>
      </c>
      <c r="I18168" t="s">
        <v>576</v>
      </c>
      <c r="J18168" t="s">
        <v>347</v>
      </c>
      <c r="K18168" t="s">
        <v>387</v>
      </c>
    </row>
    <row r="18169" spans="1:11" x14ac:dyDescent="0.35">
      <c r="A18169" t="s">
        <v>567</v>
      </c>
      <c r="B18169" t="s">
        <v>304</v>
      </c>
      <c r="C18169" t="s">
        <v>87</v>
      </c>
      <c r="D18169" t="s">
        <v>78</v>
      </c>
      <c r="E18169">
        <v>2025</v>
      </c>
      <c r="F18169" t="s">
        <v>156</v>
      </c>
      <c r="G18169" t="s">
        <v>307</v>
      </c>
      <c r="H18169">
        <v>130.15</v>
      </c>
      <c r="I18169" t="s">
        <v>576</v>
      </c>
      <c r="J18169" t="s">
        <v>14</v>
      </c>
      <c r="K18169" t="s">
        <v>387</v>
      </c>
    </row>
    <row r="18170" spans="1:11" x14ac:dyDescent="0.35">
      <c r="A18170" t="s">
        <v>567</v>
      </c>
      <c r="B18170" t="s">
        <v>304</v>
      </c>
      <c r="C18170" t="s">
        <v>87</v>
      </c>
      <c r="D18170" t="s">
        <v>78</v>
      </c>
      <c r="E18170">
        <v>2025</v>
      </c>
      <c r="F18170" t="s">
        <v>156</v>
      </c>
      <c r="G18170" t="s">
        <v>307</v>
      </c>
      <c r="H18170">
        <v>8366.94</v>
      </c>
      <c r="I18170" t="s">
        <v>576</v>
      </c>
      <c r="J18170" t="s">
        <v>347</v>
      </c>
      <c r="K18170" t="s">
        <v>387</v>
      </c>
    </row>
    <row r="18171" spans="1:11" x14ac:dyDescent="0.35">
      <c r="A18171" t="s">
        <v>567</v>
      </c>
      <c r="B18171" t="s">
        <v>304</v>
      </c>
      <c r="C18171" t="s">
        <v>87</v>
      </c>
      <c r="D18171" t="s">
        <v>78</v>
      </c>
      <c r="E18171">
        <v>2025</v>
      </c>
      <c r="F18171" t="s">
        <v>156</v>
      </c>
      <c r="G18171" t="s">
        <v>307</v>
      </c>
      <c r="H18171">
        <v>6.11</v>
      </c>
      <c r="I18171" t="s">
        <v>576</v>
      </c>
      <c r="J18171" t="s">
        <v>14</v>
      </c>
      <c r="K18171" t="s">
        <v>387</v>
      </c>
    </row>
    <row r="18172" spans="1:11" x14ac:dyDescent="0.35">
      <c r="A18172" t="s">
        <v>567</v>
      </c>
      <c r="B18172" t="s">
        <v>304</v>
      </c>
      <c r="C18172" t="s">
        <v>87</v>
      </c>
      <c r="D18172" t="s">
        <v>78</v>
      </c>
      <c r="E18172">
        <v>2025</v>
      </c>
      <c r="F18172" t="s">
        <v>156</v>
      </c>
      <c r="G18172" t="s">
        <v>307</v>
      </c>
      <c r="H18172">
        <v>392.82</v>
      </c>
      <c r="I18172" t="s">
        <v>576</v>
      </c>
      <c r="J18172" t="s">
        <v>347</v>
      </c>
      <c r="K18172" t="s">
        <v>387</v>
      </c>
    </row>
    <row r="18173" spans="1:11" x14ac:dyDescent="0.35">
      <c r="A18173" t="s">
        <v>567</v>
      </c>
      <c r="B18173" t="s">
        <v>304</v>
      </c>
      <c r="C18173" t="s">
        <v>87</v>
      </c>
      <c r="D18173" t="s">
        <v>78</v>
      </c>
      <c r="E18173">
        <v>2025</v>
      </c>
      <c r="F18173" t="s">
        <v>156</v>
      </c>
      <c r="G18173" t="s">
        <v>307</v>
      </c>
      <c r="H18173">
        <v>93.56</v>
      </c>
      <c r="I18173" t="s">
        <v>576</v>
      </c>
      <c r="J18173" t="s">
        <v>14</v>
      </c>
      <c r="K18173" t="s">
        <v>387</v>
      </c>
    </row>
    <row r="18174" spans="1:11" x14ac:dyDescent="0.35">
      <c r="A18174" t="s">
        <v>567</v>
      </c>
      <c r="B18174" t="s">
        <v>304</v>
      </c>
      <c r="C18174" t="s">
        <v>87</v>
      </c>
      <c r="D18174" t="s">
        <v>78</v>
      </c>
      <c r="E18174">
        <v>2025</v>
      </c>
      <c r="F18174" t="s">
        <v>156</v>
      </c>
      <c r="G18174" t="s">
        <v>307</v>
      </c>
      <c r="H18174">
        <v>6015.28</v>
      </c>
      <c r="I18174" t="s">
        <v>576</v>
      </c>
      <c r="J18174" t="s">
        <v>347</v>
      </c>
      <c r="K18174" t="s">
        <v>387</v>
      </c>
    </row>
    <row r="18175" spans="1:11" x14ac:dyDescent="0.35">
      <c r="A18175" t="s">
        <v>567</v>
      </c>
      <c r="B18175" t="s">
        <v>304</v>
      </c>
      <c r="C18175" t="s">
        <v>87</v>
      </c>
      <c r="D18175" t="s">
        <v>78</v>
      </c>
      <c r="E18175">
        <v>2025</v>
      </c>
      <c r="F18175" t="s">
        <v>156</v>
      </c>
      <c r="G18175" t="s">
        <v>307</v>
      </c>
      <c r="H18175">
        <v>2395.0500000000002</v>
      </c>
      <c r="I18175" t="s">
        <v>576</v>
      </c>
      <c r="J18175" t="s">
        <v>14</v>
      </c>
      <c r="K18175" t="s">
        <v>387</v>
      </c>
    </row>
    <row r="18176" spans="1:11" x14ac:dyDescent="0.35">
      <c r="A18176" t="s">
        <v>567</v>
      </c>
      <c r="B18176" t="s">
        <v>304</v>
      </c>
      <c r="C18176" t="s">
        <v>87</v>
      </c>
      <c r="D18176" t="s">
        <v>78</v>
      </c>
      <c r="E18176">
        <v>2025</v>
      </c>
      <c r="F18176" t="s">
        <v>156</v>
      </c>
      <c r="G18176" t="s">
        <v>307</v>
      </c>
      <c r="H18176">
        <v>153972.89000000001</v>
      </c>
      <c r="I18176" t="s">
        <v>576</v>
      </c>
      <c r="J18176" t="s">
        <v>347</v>
      </c>
      <c r="K18176" t="s">
        <v>387</v>
      </c>
    </row>
    <row r="18177" spans="1:11" x14ac:dyDescent="0.35">
      <c r="A18177" t="s">
        <v>567</v>
      </c>
      <c r="B18177" t="s">
        <v>304</v>
      </c>
      <c r="C18177" t="s">
        <v>87</v>
      </c>
      <c r="D18177" t="s">
        <v>78</v>
      </c>
      <c r="E18177">
        <v>2025</v>
      </c>
      <c r="F18177" t="s">
        <v>156</v>
      </c>
      <c r="G18177" t="s">
        <v>307</v>
      </c>
      <c r="H18177">
        <v>129.52000000000001</v>
      </c>
      <c r="I18177" t="s">
        <v>576</v>
      </c>
      <c r="J18177" t="s">
        <v>14</v>
      </c>
      <c r="K18177" t="s">
        <v>387</v>
      </c>
    </row>
    <row r="18178" spans="1:11" x14ac:dyDescent="0.35">
      <c r="A18178" t="s">
        <v>567</v>
      </c>
      <c r="B18178" t="s">
        <v>304</v>
      </c>
      <c r="C18178" t="s">
        <v>87</v>
      </c>
      <c r="D18178" t="s">
        <v>78</v>
      </c>
      <c r="E18178">
        <v>2025</v>
      </c>
      <c r="F18178" t="s">
        <v>156</v>
      </c>
      <c r="G18178" t="s">
        <v>307</v>
      </c>
      <c r="H18178">
        <v>8326.41</v>
      </c>
      <c r="I18178" t="s">
        <v>576</v>
      </c>
      <c r="J18178" t="s">
        <v>347</v>
      </c>
      <c r="K18178" t="s">
        <v>387</v>
      </c>
    </row>
    <row r="18179" spans="1:11" x14ac:dyDescent="0.35">
      <c r="A18179" t="s">
        <v>567</v>
      </c>
      <c r="B18179" t="s">
        <v>304</v>
      </c>
      <c r="C18179" t="s">
        <v>87</v>
      </c>
      <c r="D18179" t="s">
        <v>78</v>
      </c>
      <c r="E18179">
        <v>2025</v>
      </c>
      <c r="F18179" t="s">
        <v>502</v>
      </c>
      <c r="G18179" t="s">
        <v>68</v>
      </c>
      <c r="H18179">
        <v>16784.169999999998</v>
      </c>
      <c r="I18179" t="s">
        <v>576</v>
      </c>
      <c r="J18179" t="s">
        <v>347</v>
      </c>
      <c r="K18179" t="s">
        <v>387</v>
      </c>
    </row>
    <row r="18180" spans="1:11" x14ac:dyDescent="0.35">
      <c r="A18180" t="s">
        <v>567</v>
      </c>
      <c r="B18180" t="s">
        <v>304</v>
      </c>
      <c r="C18180" t="s">
        <v>87</v>
      </c>
      <c r="D18180" t="s">
        <v>78</v>
      </c>
      <c r="E18180">
        <v>2025</v>
      </c>
      <c r="F18180" t="s">
        <v>502</v>
      </c>
      <c r="G18180" t="s">
        <v>68</v>
      </c>
      <c r="H18180">
        <v>1244.1099999999999</v>
      </c>
      <c r="I18180" t="s">
        <v>576</v>
      </c>
      <c r="J18180" t="s">
        <v>347</v>
      </c>
      <c r="K18180" t="s">
        <v>387</v>
      </c>
    </row>
    <row r="18181" spans="1:11" x14ac:dyDescent="0.35">
      <c r="A18181" t="s">
        <v>567</v>
      </c>
      <c r="B18181" t="s">
        <v>304</v>
      </c>
      <c r="C18181" t="s">
        <v>87</v>
      </c>
      <c r="D18181" t="s">
        <v>78</v>
      </c>
      <c r="E18181">
        <v>2025</v>
      </c>
      <c r="F18181" t="s">
        <v>502</v>
      </c>
      <c r="G18181" t="s">
        <v>68</v>
      </c>
      <c r="H18181">
        <v>51.99</v>
      </c>
      <c r="I18181" t="s">
        <v>576</v>
      </c>
      <c r="J18181" t="s">
        <v>347</v>
      </c>
      <c r="K18181" t="s">
        <v>387</v>
      </c>
    </row>
    <row r="18182" spans="1:11" x14ac:dyDescent="0.35">
      <c r="A18182" t="s">
        <v>567</v>
      </c>
      <c r="B18182" t="s">
        <v>304</v>
      </c>
      <c r="C18182" t="s">
        <v>87</v>
      </c>
      <c r="D18182" t="s">
        <v>78</v>
      </c>
      <c r="E18182">
        <v>2025</v>
      </c>
      <c r="F18182" t="s">
        <v>502</v>
      </c>
      <c r="G18182" t="s">
        <v>68</v>
      </c>
      <c r="H18182">
        <v>940.68</v>
      </c>
      <c r="I18182" t="s">
        <v>576</v>
      </c>
      <c r="J18182" t="s">
        <v>347</v>
      </c>
      <c r="K18182" t="s">
        <v>387</v>
      </c>
    </row>
    <row r="18183" spans="1:11" x14ac:dyDescent="0.35">
      <c r="A18183" t="s">
        <v>567</v>
      </c>
      <c r="B18183" t="s">
        <v>304</v>
      </c>
      <c r="C18183" t="s">
        <v>87</v>
      </c>
      <c r="D18183" t="s">
        <v>78</v>
      </c>
      <c r="E18183">
        <v>2025</v>
      </c>
      <c r="F18183" t="s">
        <v>502</v>
      </c>
      <c r="G18183" t="s">
        <v>68</v>
      </c>
      <c r="H18183">
        <v>20516.25</v>
      </c>
      <c r="I18183" t="s">
        <v>576</v>
      </c>
      <c r="J18183" t="s">
        <v>347</v>
      </c>
      <c r="K18183" t="s">
        <v>387</v>
      </c>
    </row>
    <row r="18184" spans="1:11" x14ac:dyDescent="0.35">
      <c r="A18184" t="s">
        <v>567</v>
      </c>
      <c r="B18184" t="s">
        <v>304</v>
      </c>
      <c r="C18184" t="s">
        <v>87</v>
      </c>
      <c r="D18184" t="s">
        <v>78</v>
      </c>
      <c r="E18184">
        <v>2025</v>
      </c>
      <c r="F18184" t="s">
        <v>502</v>
      </c>
      <c r="G18184" t="s">
        <v>68</v>
      </c>
      <c r="H18184">
        <v>1052.94</v>
      </c>
      <c r="I18184" t="s">
        <v>576</v>
      </c>
      <c r="J18184" t="s">
        <v>347</v>
      </c>
      <c r="K18184" t="s">
        <v>387</v>
      </c>
    </row>
    <row r="18185" spans="1:11" hidden="1" x14ac:dyDescent="0.35">
      <c r="A18185" t="s">
        <v>567</v>
      </c>
      <c r="B18185" t="s">
        <v>84</v>
      </c>
      <c r="C18185" t="s">
        <v>85</v>
      </c>
      <c r="D18185" t="s">
        <v>78</v>
      </c>
      <c r="E18185">
        <v>2025</v>
      </c>
      <c r="F18185" t="s">
        <v>500</v>
      </c>
      <c r="G18185" t="s">
        <v>311</v>
      </c>
      <c r="H18185">
        <v>9208.18</v>
      </c>
      <c r="I18185" t="s">
        <v>576</v>
      </c>
      <c r="J18185" t="s">
        <v>347</v>
      </c>
      <c r="K18185" t="s">
        <v>388</v>
      </c>
    </row>
    <row r="18186" spans="1:11" hidden="1" x14ac:dyDescent="0.35">
      <c r="A18186" t="s">
        <v>567</v>
      </c>
      <c r="B18186" t="s">
        <v>84</v>
      </c>
      <c r="C18186" t="s">
        <v>85</v>
      </c>
      <c r="D18186" t="s">
        <v>78</v>
      </c>
      <c r="E18186">
        <v>2025</v>
      </c>
      <c r="F18186" t="s">
        <v>500</v>
      </c>
      <c r="G18186" t="s">
        <v>311</v>
      </c>
      <c r="H18186">
        <v>5273.37</v>
      </c>
      <c r="I18186" t="s">
        <v>576</v>
      </c>
      <c r="J18186" t="s">
        <v>347</v>
      </c>
      <c r="K18186" t="s">
        <v>388</v>
      </c>
    </row>
    <row r="18187" spans="1:11" hidden="1" x14ac:dyDescent="0.35">
      <c r="A18187" t="s">
        <v>567</v>
      </c>
      <c r="B18187" t="s">
        <v>84</v>
      </c>
      <c r="C18187" t="s">
        <v>85</v>
      </c>
      <c r="D18187" t="s">
        <v>78</v>
      </c>
      <c r="E18187">
        <v>2025</v>
      </c>
      <c r="F18187" t="s">
        <v>500</v>
      </c>
      <c r="G18187" t="s">
        <v>311</v>
      </c>
      <c r="H18187">
        <v>4096.57</v>
      </c>
      <c r="I18187" t="s">
        <v>576</v>
      </c>
      <c r="J18187" t="s">
        <v>347</v>
      </c>
      <c r="K18187" t="s">
        <v>388</v>
      </c>
    </row>
    <row r="18188" spans="1:11" hidden="1" x14ac:dyDescent="0.35">
      <c r="A18188" t="s">
        <v>567</v>
      </c>
      <c r="B18188" t="s">
        <v>84</v>
      </c>
      <c r="C18188" t="s">
        <v>85</v>
      </c>
      <c r="D18188" t="s">
        <v>78</v>
      </c>
      <c r="E18188">
        <v>2025</v>
      </c>
      <c r="F18188" t="s">
        <v>506</v>
      </c>
      <c r="G18188" t="s">
        <v>309</v>
      </c>
      <c r="H18188">
        <v>1001.05</v>
      </c>
      <c r="I18188" t="s">
        <v>576</v>
      </c>
      <c r="J18188" t="s">
        <v>347</v>
      </c>
      <c r="K18188" t="s">
        <v>388</v>
      </c>
    </row>
    <row r="18189" spans="1:11" hidden="1" x14ac:dyDescent="0.35">
      <c r="A18189" t="s">
        <v>567</v>
      </c>
      <c r="B18189" t="s">
        <v>84</v>
      </c>
      <c r="C18189" t="s">
        <v>85</v>
      </c>
      <c r="D18189" t="s">
        <v>78</v>
      </c>
      <c r="E18189">
        <v>2025</v>
      </c>
      <c r="F18189" t="s">
        <v>506</v>
      </c>
      <c r="G18189" t="s">
        <v>309</v>
      </c>
      <c r="H18189">
        <v>573.27</v>
      </c>
      <c r="I18189" t="s">
        <v>576</v>
      </c>
      <c r="J18189" t="s">
        <v>347</v>
      </c>
      <c r="K18189" t="s">
        <v>388</v>
      </c>
    </row>
    <row r="18190" spans="1:11" hidden="1" x14ac:dyDescent="0.35">
      <c r="A18190" t="s">
        <v>567</v>
      </c>
      <c r="B18190" t="s">
        <v>84</v>
      </c>
      <c r="C18190" t="s">
        <v>85</v>
      </c>
      <c r="D18190" t="s">
        <v>78</v>
      </c>
      <c r="E18190">
        <v>2025</v>
      </c>
      <c r="F18190" t="s">
        <v>506</v>
      </c>
      <c r="G18190" t="s">
        <v>309</v>
      </c>
      <c r="H18190">
        <v>445.34</v>
      </c>
      <c r="I18190" t="s">
        <v>576</v>
      </c>
      <c r="J18190" t="s">
        <v>347</v>
      </c>
      <c r="K18190" t="s">
        <v>388</v>
      </c>
    </row>
    <row r="18191" spans="1:11" hidden="1" x14ac:dyDescent="0.35">
      <c r="A18191" t="s">
        <v>567</v>
      </c>
      <c r="B18191" t="s">
        <v>84</v>
      </c>
      <c r="C18191" t="s">
        <v>85</v>
      </c>
      <c r="D18191" t="s">
        <v>78</v>
      </c>
      <c r="E18191">
        <v>2025</v>
      </c>
      <c r="F18191" t="s">
        <v>71</v>
      </c>
      <c r="G18191" t="s">
        <v>310</v>
      </c>
      <c r="H18191">
        <v>187.67</v>
      </c>
      <c r="I18191" t="s">
        <v>576</v>
      </c>
      <c r="J18191" t="s">
        <v>347</v>
      </c>
      <c r="K18191" t="s">
        <v>388</v>
      </c>
    </row>
    <row r="18192" spans="1:11" hidden="1" x14ac:dyDescent="0.35">
      <c r="A18192" t="s">
        <v>567</v>
      </c>
      <c r="B18192" t="s">
        <v>84</v>
      </c>
      <c r="C18192" t="s">
        <v>85</v>
      </c>
      <c r="D18192" t="s">
        <v>78</v>
      </c>
      <c r="E18192">
        <v>2025</v>
      </c>
      <c r="F18192" t="s">
        <v>71</v>
      </c>
      <c r="G18192" t="s">
        <v>310</v>
      </c>
      <c r="H18192">
        <v>107.48</v>
      </c>
      <c r="I18192" t="s">
        <v>576</v>
      </c>
      <c r="J18192" t="s">
        <v>347</v>
      </c>
      <c r="K18192" t="s">
        <v>388</v>
      </c>
    </row>
    <row r="18193" spans="1:11" hidden="1" x14ac:dyDescent="0.35">
      <c r="A18193" t="s">
        <v>567</v>
      </c>
      <c r="B18193" t="s">
        <v>84</v>
      </c>
      <c r="C18193" t="s">
        <v>85</v>
      </c>
      <c r="D18193" t="s">
        <v>78</v>
      </c>
      <c r="E18193">
        <v>2025</v>
      </c>
      <c r="F18193" t="s">
        <v>71</v>
      </c>
      <c r="G18193" t="s">
        <v>310</v>
      </c>
      <c r="H18193">
        <v>83.49</v>
      </c>
      <c r="I18193" t="s">
        <v>576</v>
      </c>
      <c r="J18193" t="s">
        <v>347</v>
      </c>
      <c r="K18193" t="s">
        <v>388</v>
      </c>
    </row>
    <row r="18194" spans="1:11" hidden="1" x14ac:dyDescent="0.35">
      <c r="A18194" t="s">
        <v>567</v>
      </c>
      <c r="B18194" t="s">
        <v>84</v>
      </c>
      <c r="C18194" t="s">
        <v>85</v>
      </c>
      <c r="D18194" t="s">
        <v>78</v>
      </c>
      <c r="E18194">
        <v>2025</v>
      </c>
      <c r="F18194" t="s">
        <v>148</v>
      </c>
      <c r="G18194" t="s">
        <v>308</v>
      </c>
      <c r="H18194">
        <v>562.4</v>
      </c>
      <c r="I18194" t="s">
        <v>576</v>
      </c>
      <c r="J18194" t="s">
        <v>347</v>
      </c>
      <c r="K18194" t="s">
        <v>388</v>
      </c>
    </row>
    <row r="18195" spans="1:11" hidden="1" x14ac:dyDescent="0.35">
      <c r="A18195" t="s">
        <v>567</v>
      </c>
      <c r="B18195" t="s">
        <v>84</v>
      </c>
      <c r="C18195" t="s">
        <v>85</v>
      </c>
      <c r="D18195" t="s">
        <v>78</v>
      </c>
      <c r="E18195">
        <v>2025</v>
      </c>
      <c r="F18195" t="s">
        <v>148</v>
      </c>
      <c r="G18195" t="s">
        <v>308</v>
      </c>
      <c r="H18195">
        <v>322.07</v>
      </c>
      <c r="I18195" t="s">
        <v>576</v>
      </c>
      <c r="J18195" t="s">
        <v>347</v>
      </c>
      <c r="K18195" t="s">
        <v>388</v>
      </c>
    </row>
    <row r="18196" spans="1:11" hidden="1" x14ac:dyDescent="0.35">
      <c r="A18196" t="s">
        <v>567</v>
      </c>
      <c r="B18196" t="s">
        <v>84</v>
      </c>
      <c r="C18196" t="s">
        <v>85</v>
      </c>
      <c r="D18196" t="s">
        <v>78</v>
      </c>
      <c r="E18196">
        <v>2025</v>
      </c>
      <c r="F18196" t="s">
        <v>148</v>
      </c>
      <c r="G18196" t="s">
        <v>308</v>
      </c>
      <c r="H18196">
        <v>250.2</v>
      </c>
      <c r="I18196" t="s">
        <v>576</v>
      </c>
      <c r="J18196" t="s">
        <v>347</v>
      </c>
      <c r="K18196" t="s">
        <v>388</v>
      </c>
    </row>
    <row r="18197" spans="1:11" hidden="1" x14ac:dyDescent="0.35">
      <c r="A18197" t="s">
        <v>567</v>
      </c>
      <c r="B18197" t="s">
        <v>84</v>
      </c>
      <c r="C18197" t="s">
        <v>85</v>
      </c>
      <c r="D18197" t="s">
        <v>78</v>
      </c>
      <c r="E18197">
        <v>2025</v>
      </c>
      <c r="F18197" t="s">
        <v>156</v>
      </c>
      <c r="G18197" t="s">
        <v>307</v>
      </c>
      <c r="H18197">
        <v>2434.4299999999998</v>
      </c>
      <c r="I18197" t="s">
        <v>576</v>
      </c>
      <c r="J18197" t="s">
        <v>347</v>
      </c>
      <c r="K18197" t="s">
        <v>388</v>
      </c>
    </row>
    <row r="18198" spans="1:11" hidden="1" x14ac:dyDescent="0.35">
      <c r="A18198" t="s">
        <v>567</v>
      </c>
      <c r="B18198" t="s">
        <v>84</v>
      </c>
      <c r="C18198" t="s">
        <v>85</v>
      </c>
      <c r="D18198" t="s">
        <v>78</v>
      </c>
      <c r="E18198">
        <v>2025</v>
      </c>
      <c r="F18198" t="s">
        <v>156</v>
      </c>
      <c r="G18198" t="s">
        <v>307</v>
      </c>
      <c r="H18198">
        <v>1394.15</v>
      </c>
      <c r="I18198" t="s">
        <v>576</v>
      </c>
      <c r="J18198" t="s">
        <v>347</v>
      </c>
      <c r="K18198" t="s">
        <v>388</v>
      </c>
    </row>
    <row r="18199" spans="1:11" hidden="1" x14ac:dyDescent="0.35">
      <c r="A18199" t="s">
        <v>567</v>
      </c>
      <c r="B18199" t="s">
        <v>84</v>
      </c>
      <c r="C18199" t="s">
        <v>85</v>
      </c>
      <c r="D18199" t="s">
        <v>78</v>
      </c>
      <c r="E18199">
        <v>2025</v>
      </c>
      <c r="F18199" t="s">
        <v>156</v>
      </c>
      <c r="G18199" t="s">
        <v>307</v>
      </c>
      <c r="H18199">
        <v>1083.04</v>
      </c>
      <c r="I18199" t="s">
        <v>576</v>
      </c>
      <c r="J18199" t="s">
        <v>347</v>
      </c>
      <c r="K18199" t="s">
        <v>388</v>
      </c>
    </row>
    <row r="18200" spans="1:11" hidden="1" x14ac:dyDescent="0.35">
      <c r="A18200" t="s">
        <v>567</v>
      </c>
      <c r="B18200" t="s">
        <v>84</v>
      </c>
      <c r="C18200" t="s">
        <v>351</v>
      </c>
      <c r="D18200" t="s">
        <v>78</v>
      </c>
      <c r="E18200">
        <v>2025</v>
      </c>
      <c r="F18200" t="s">
        <v>500</v>
      </c>
      <c r="G18200" t="s">
        <v>311</v>
      </c>
      <c r="H18200">
        <v>7906.91</v>
      </c>
      <c r="I18200" t="s">
        <v>576</v>
      </c>
      <c r="J18200" t="s">
        <v>14</v>
      </c>
      <c r="K18200" t="s">
        <v>403</v>
      </c>
    </row>
    <row r="18201" spans="1:11" hidden="1" x14ac:dyDescent="0.35">
      <c r="A18201" t="s">
        <v>567</v>
      </c>
      <c r="B18201" t="s">
        <v>84</v>
      </c>
      <c r="C18201" t="s">
        <v>351</v>
      </c>
      <c r="D18201" t="s">
        <v>78</v>
      </c>
      <c r="E18201">
        <v>2025</v>
      </c>
      <c r="F18201" t="s">
        <v>500</v>
      </c>
      <c r="G18201" t="s">
        <v>311</v>
      </c>
      <c r="H18201">
        <v>10250.85</v>
      </c>
      <c r="I18201" t="s">
        <v>576</v>
      </c>
      <c r="J18201" t="s">
        <v>347</v>
      </c>
      <c r="K18201" t="s">
        <v>403</v>
      </c>
    </row>
    <row r="18202" spans="1:11" hidden="1" x14ac:dyDescent="0.35">
      <c r="A18202" t="s">
        <v>567</v>
      </c>
      <c r="B18202" t="s">
        <v>84</v>
      </c>
      <c r="C18202" t="s">
        <v>351</v>
      </c>
      <c r="D18202" t="s">
        <v>78</v>
      </c>
      <c r="E18202">
        <v>2025</v>
      </c>
      <c r="F18202" t="s">
        <v>506</v>
      </c>
      <c r="G18202" t="s">
        <v>309</v>
      </c>
      <c r="H18202">
        <v>2159.13</v>
      </c>
      <c r="I18202" t="s">
        <v>576</v>
      </c>
      <c r="J18202" t="s">
        <v>347</v>
      </c>
      <c r="K18202" t="s">
        <v>403</v>
      </c>
    </row>
    <row r="18203" spans="1:11" hidden="1" x14ac:dyDescent="0.35">
      <c r="A18203" t="s">
        <v>567</v>
      </c>
      <c r="B18203" t="s">
        <v>84</v>
      </c>
      <c r="C18203" t="s">
        <v>351</v>
      </c>
      <c r="D18203" t="s">
        <v>78</v>
      </c>
      <c r="E18203">
        <v>2025</v>
      </c>
      <c r="F18203" t="s">
        <v>71</v>
      </c>
      <c r="G18203" t="s">
        <v>310</v>
      </c>
      <c r="H18203">
        <v>453.66</v>
      </c>
      <c r="I18203" t="s">
        <v>576</v>
      </c>
      <c r="J18203" t="s">
        <v>347</v>
      </c>
      <c r="K18203" t="s">
        <v>403</v>
      </c>
    </row>
    <row r="18204" spans="1:11" hidden="1" x14ac:dyDescent="0.35">
      <c r="A18204" t="s">
        <v>567</v>
      </c>
      <c r="B18204" t="s">
        <v>84</v>
      </c>
      <c r="C18204" t="s">
        <v>351</v>
      </c>
      <c r="D18204" t="s">
        <v>78</v>
      </c>
      <c r="E18204">
        <v>2025</v>
      </c>
      <c r="F18204" t="s">
        <v>148</v>
      </c>
      <c r="G18204" t="s">
        <v>308</v>
      </c>
      <c r="H18204">
        <v>150</v>
      </c>
      <c r="I18204" t="s">
        <v>576</v>
      </c>
      <c r="J18204" t="s">
        <v>347</v>
      </c>
      <c r="K18204" t="s">
        <v>403</v>
      </c>
    </row>
    <row r="18205" spans="1:11" hidden="1" x14ac:dyDescent="0.35">
      <c r="A18205" t="s">
        <v>567</v>
      </c>
      <c r="B18205" t="s">
        <v>84</v>
      </c>
      <c r="C18205" t="s">
        <v>351</v>
      </c>
      <c r="D18205" t="s">
        <v>78</v>
      </c>
      <c r="E18205">
        <v>2025</v>
      </c>
      <c r="F18205" t="s">
        <v>156</v>
      </c>
      <c r="G18205" t="s">
        <v>307</v>
      </c>
      <c r="H18205">
        <v>116.08</v>
      </c>
      <c r="I18205" t="s">
        <v>576</v>
      </c>
      <c r="J18205" t="s">
        <v>14</v>
      </c>
      <c r="K18205" t="s">
        <v>403</v>
      </c>
    </row>
    <row r="18206" spans="1:11" hidden="1" x14ac:dyDescent="0.35">
      <c r="A18206" t="s">
        <v>567</v>
      </c>
      <c r="B18206" t="s">
        <v>84</v>
      </c>
      <c r="C18206" t="s">
        <v>351</v>
      </c>
      <c r="D18206" t="s">
        <v>78</v>
      </c>
      <c r="E18206">
        <v>2025</v>
      </c>
      <c r="F18206" t="s">
        <v>156</v>
      </c>
      <c r="G18206" t="s">
        <v>307</v>
      </c>
      <c r="H18206">
        <v>1123.97</v>
      </c>
      <c r="I18206" t="s">
        <v>576</v>
      </c>
      <c r="J18206" t="s">
        <v>347</v>
      </c>
      <c r="K18206" t="s">
        <v>403</v>
      </c>
    </row>
    <row r="18207" spans="1:11" hidden="1" x14ac:dyDescent="0.35">
      <c r="A18207" t="s">
        <v>567</v>
      </c>
      <c r="B18207" t="s">
        <v>84</v>
      </c>
      <c r="C18207" t="s">
        <v>329</v>
      </c>
      <c r="D18207" t="s">
        <v>78</v>
      </c>
      <c r="E18207">
        <v>2025</v>
      </c>
      <c r="F18207" t="s">
        <v>500</v>
      </c>
      <c r="G18207" t="s">
        <v>311</v>
      </c>
      <c r="H18207">
        <v>11820.06</v>
      </c>
      <c r="I18207" t="s">
        <v>576</v>
      </c>
      <c r="J18207" t="s">
        <v>14</v>
      </c>
      <c r="K18207" t="s">
        <v>390</v>
      </c>
    </row>
    <row r="18208" spans="1:11" hidden="1" x14ac:dyDescent="0.35">
      <c r="A18208" t="s">
        <v>567</v>
      </c>
      <c r="B18208" t="s">
        <v>84</v>
      </c>
      <c r="C18208" t="s">
        <v>329</v>
      </c>
      <c r="D18208" t="s">
        <v>78</v>
      </c>
      <c r="E18208">
        <v>2025</v>
      </c>
      <c r="F18208" t="s">
        <v>500</v>
      </c>
      <c r="G18208" t="s">
        <v>311</v>
      </c>
      <c r="H18208">
        <v>3081.28</v>
      </c>
      <c r="I18208" t="s">
        <v>576</v>
      </c>
      <c r="J18208" t="s">
        <v>347</v>
      </c>
      <c r="K18208" t="s">
        <v>390</v>
      </c>
    </row>
    <row r="18209" spans="1:11" hidden="1" x14ac:dyDescent="0.35">
      <c r="A18209" t="s">
        <v>567</v>
      </c>
      <c r="B18209" t="s">
        <v>84</v>
      </c>
      <c r="C18209" t="s">
        <v>329</v>
      </c>
      <c r="D18209" t="s">
        <v>78</v>
      </c>
      <c r="E18209">
        <v>2025</v>
      </c>
      <c r="F18209" t="s">
        <v>500</v>
      </c>
      <c r="G18209" t="s">
        <v>311</v>
      </c>
      <c r="H18209">
        <v>26059.54</v>
      </c>
      <c r="I18209" t="s">
        <v>576</v>
      </c>
      <c r="J18209" t="s">
        <v>14</v>
      </c>
      <c r="K18209" t="s">
        <v>390</v>
      </c>
    </row>
    <row r="18210" spans="1:11" hidden="1" x14ac:dyDescent="0.35">
      <c r="A18210" t="s">
        <v>567</v>
      </c>
      <c r="B18210" t="s">
        <v>84</v>
      </c>
      <c r="C18210" t="s">
        <v>329</v>
      </c>
      <c r="D18210" t="s">
        <v>78</v>
      </c>
      <c r="E18210">
        <v>2025</v>
      </c>
      <c r="F18210" t="s">
        <v>500</v>
      </c>
      <c r="G18210" t="s">
        <v>311</v>
      </c>
      <c r="H18210">
        <v>6793.25</v>
      </c>
      <c r="I18210" t="s">
        <v>576</v>
      </c>
      <c r="J18210" t="s">
        <v>347</v>
      </c>
      <c r="K18210" t="s">
        <v>390</v>
      </c>
    </row>
    <row r="18211" spans="1:11" hidden="1" x14ac:dyDescent="0.35">
      <c r="A18211" t="s">
        <v>567</v>
      </c>
      <c r="B18211" t="s">
        <v>84</v>
      </c>
      <c r="C18211" t="s">
        <v>329</v>
      </c>
      <c r="D18211" t="s">
        <v>78</v>
      </c>
      <c r="E18211">
        <v>2025</v>
      </c>
      <c r="F18211" t="s">
        <v>500</v>
      </c>
      <c r="G18211" t="s">
        <v>311</v>
      </c>
      <c r="H18211">
        <v>1697.85</v>
      </c>
      <c r="I18211" t="s">
        <v>576</v>
      </c>
      <c r="J18211" t="s">
        <v>14</v>
      </c>
      <c r="K18211" t="s">
        <v>390</v>
      </c>
    </row>
    <row r="18212" spans="1:11" hidden="1" x14ac:dyDescent="0.35">
      <c r="A18212" t="s">
        <v>567</v>
      </c>
      <c r="B18212" t="s">
        <v>84</v>
      </c>
      <c r="C18212" t="s">
        <v>329</v>
      </c>
      <c r="D18212" t="s">
        <v>78</v>
      </c>
      <c r="E18212">
        <v>2025</v>
      </c>
      <c r="F18212" t="s">
        <v>500</v>
      </c>
      <c r="G18212" t="s">
        <v>311</v>
      </c>
      <c r="H18212">
        <v>442.6</v>
      </c>
      <c r="I18212" t="s">
        <v>576</v>
      </c>
      <c r="J18212" t="s">
        <v>347</v>
      </c>
      <c r="K18212" t="s">
        <v>390</v>
      </c>
    </row>
    <row r="18213" spans="1:11" hidden="1" x14ac:dyDescent="0.35">
      <c r="A18213" t="s">
        <v>567</v>
      </c>
      <c r="B18213" t="s">
        <v>84</v>
      </c>
      <c r="C18213" t="s">
        <v>329</v>
      </c>
      <c r="D18213" t="s">
        <v>78</v>
      </c>
      <c r="E18213">
        <v>2025</v>
      </c>
      <c r="F18213" t="s">
        <v>500</v>
      </c>
      <c r="G18213" t="s">
        <v>311</v>
      </c>
      <c r="H18213">
        <v>5630.39</v>
      </c>
      <c r="I18213" t="s">
        <v>576</v>
      </c>
      <c r="J18213" t="s">
        <v>14</v>
      </c>
      <c r="K18213" t="s">
        <v>390</v>
      </c>
    </row>
    <row r="18214" spans="1:11" hidden="1" x14ac:dyDescent="0.35">
      <c r="A18214" t="s">
        <v>567</v>
      </c>
      <c r="B18214" t="s">
        <v>84</v>
      </c>
      <c r="C18214" t="s">
        <v>329</v>
      </c>
      <c r="D18214" t="s">
        <v>78</v>
      </c>
      <c r="E18214">
        <v>2025</v>
      </c>
      <c r="F18214" t="s">
        <v>500</v>
      </c>
      <c r="G18214" t="s">
        <v>311</v>
      </c>
      <c r="H18214">
        <v>1467.74</v>
      </c>
      <c r="I18214" t="s">
        <v>576</v>
      </c>
      <c r="J18214" t="s">
        <v>347</v>
      </c>
      <c r="K18214" t="s">
        <v>390</v>
      </c>
    </row>
    <row r="18215" spans="1:11" hidden="1" x14ac:dyDescent="0.35">
      <c r="A18215" t="s">
        <v>567</v>
      </c>
      <c r="B18215" t="s">
        <v>84</v>
      </c>
      <c r="C18215" t="s">
        <v>329</v>
      </c>
      <c r="D18215" t="s">
        <v>78</v>
      </c>
      <c r="E18215">
        <v>2025</v>
      </c>
      <c r="F18215" t="s">
        <v>500</v>
      </c>
      <c r="G18215" t="s">
        <v>311</v>
      </c>
      <c r="H18215">
        <v>13777.59</v>
      </c>
      <c r="I18215" t="s">
        <v>576</v>
      </c>
      <c r="J18215" t="s">
        <v>14</v>
      </c>
      <c r="K18215" t="s">
        <v>390</v>
      </c>
    </row>
    <row r="18216" spans="1:11" hidden="1" x14ac:dyDescent="0.35">
      <c r="A18216" t="s">
        <v>567</v>
      </c>
      <c r="B18216" t="s">
        <v>84</v>
      </c>
      <c r="C18216" t="s">
        <v>329</v>
      </c>
      <c r="D18216" t="s">
        <v>78</v>
      </c>
      <c r="E18216">
        <v>2025</v>
      </c>
      <c r="F18216" t="s">
        <v>500</v>
      </c>
      <c r="G18216" t="s">
        <v>311</v>
      </c>
      <c r="H18216">
        <v>3591.58</v>
      </c>
      <c r="I18216" t="s">
        <v>576</v>
      </c>
      <c r="J18216" t="s">
        <v>347</v>
      </c>
      <c r="K18216" t="s">
        <v>390</v>
      </c>
    </row>
    <row r="18217" spans="1:11" hidden="1" x14ac:dyDescent="0.35">
      <c r="A18217" t="s">
        <v>567</v>
      </c>
      <c r="B18217" t="s">
        <v>84</v>
      </c>
      <c r="C18217" t="s">
        <v>329</v>
      </c>
      <c r="D18217" t="s">
        <v>78</v>
      </c>
      <c r="E18217">
        <v>2025</v>
      </c>
      <c r="F18217" t="s">
        <v>500</v>
      </c>
      <c r="G18217" t="s">
        <v>311</v>
      </c>
      <c r="H18217">
        <v>1233.44</v>
      </c>
      <c r="I18217" t="s">
        <v>576</v>
      </c>
      <c r="J18217" t="s">
        <v>14</v>
      </c>
      <c r="K18217" t="s">
        <v>390</v>
      </c>
    </row>
    <row r="18218" spans="1:11" hidden="1" x14ac:dyDescent="0.35">
      <c r="A18218" t="s">
        <v>567</v>
      </c>
      <c r="B18218" t="s">
        <v>84</v>
      </c>
      <c r="C18218" t="s">
        <v>329</v>
      </c>
      <c r="D18218" t="s">
        <v>78</v>
      </c>
      <c r="E18218">
        <v>2025</v>
      </c>
      <c r="F18218" t="s">
        <v>500</v>
      </c>
      <c r="G18218" t="s">
        <v>311</v>
      </c>
      <c r="H18218">
        <v>321.52999999999997</v>
      </c>
      <c r="I18218" t="s">
        <v>576</v>
      </c>
      <c r="J18218" t="s">
        <v>347</v>
      </c>
      <c r="K18218" t="s">
        <v>390</v>
      </c>
    </row>
    <row r="18219" spans="1:11" hidden="1" x14ac:dyDescent="0.35">
      <c r="A18219" t="s">
        <v>567</v>
      </c>
      <c r="B18219" t="s">
        <v>84</v>
      </c>
      <c r="C18219" t="s">
        <v>329</v>
      </c>
      <c r="D18219" t="s">
        <v>78</v>
      </c>
      <c r="E18219">
        <v>2025</v>
      </c>
      <c r="F18219" t="s">
        <v>506</v>
      </c>
      <c r="G18219" t="s">
        <v>309</v>
      </c>
      <c r="H18219">
        <v>1146.6400000000001</v>
      </c>
      <c r="I18219" t="s">
        <v>576</v>
      </c>
      <c r="J18219" t="s">
        <v>347</v>
      </c>
      <c r="K18219" t="s">
        <v>390</v>
      </c>
    </row>
    <row r="18220" spans="1:11" hidden="1" x14ac:dyDescent="0.35">
      <c r="A18220" t="s">
        <v>567</v>
      </c>
      <c r="B18220" t="s">
        <v>84</v>
      </c>
      <c r="C18220" t="s">
        <v>329</v>
      </c>
      <c r="D18220" t="s">
        <v>78</v>
      </c>
      <c r="E18220">
        <v>2025</v>
      </c>
      <c r="F18220" t="s">
        <v>506</v>
      </c>
      <c r="G18220" t="s">
        <v>309</v>
      </c>
      <c r="H18220">
        <v>2527.96</v>
      </c>
      <c r="I18220" t="s">
        <v>576</v>
      </c>
      <c r="J18220" t="s">
        <v>347</v>
      </c>
      <c r="K18220" t="s">
        <v>390</v>
      </c>
    </row>
    <row r="18221" spans="1:11" hidden="1" x14ac:dyDescent="0.35">
      <c r="A18221" t="s">
        <v>567</v>
      </c>
      <c r="B18221" t="s">
        <v>84</v>
      </c>
      <c r="C18221" t="s">
        <v>329</v>
      </c>
      <c r="D18221" t="s">
        <v>78</v>
      </c>
      <c r="E18221">
        <v>2025</v>
      </c>
      <c r="F18221" t="s">
        <v>506</v>
      </c>
      <c r="G18221" t="s">
        <v>309</v>
      </c>
      <c r="H18221">
        <v>164.71</v>
      </c>
      <c r="I18221" t="s">
        <v>576</v>
      </c>
      <c r="J18221" t="s">
        <v>347</v>
      </c>
      <c r="K18221" t="s">
        <v>390</v>
      </c>
    </row>
    <row r="18222" spans="1:11" hidden="1" x14ac:dyDescent="0.35">
      <c r="A18222" t="s">
        <v>567</v>
      </c>
      <c r="B18222" t="s">
        <v>84</v>
      </c>
      <c r="C18222" t="s">
        <v>329</v>
      </c>
      <c r="D18222" t="s">
        <v>78</v>
      </c>
      <c r="E18222">
        <v>2025</v>
      </c>
      <c r="F18222" t="s">
        <v>506</v>
      </c>
      <c r="G18222" t="s">
        <v>309</v>
      </c>
      <c r="H18222">
        <v>546.19000000000005</v>
      </c>
      <c r="I18222" t="s">
        <v>576</v>
      </c>
      <c r="J18222" t="s">
        <v>347</v>
      </c>
      <c r="K18222" t="s">
        <v>390</v>
      </c>
    </row>
    <row r="18223" spans="1:11" hidden="1" x14ac:dyDescent="0.35">
      <c r="A18223" t="s">
        <v>567</v>
      </c>
      <c r="B18223" t="s">
        <v>84</v>
      </c>
      <c r="C18223" t="s">
        <v>329</v>
      </c>
      <c r="D18223" t="s">
        <v>78</v>
      </c>
      <c r="E18223">
        <v>2025</v>
      </c>
      <c r="F18223" t="s">
        <v>506</v>
      </c>
      <c r="G18223" t="s">
        <v>309</v>
      </c>
      <c r="H18223">
        <v>1336.54</v>
      </c>
      <c r="I18223" t="s">
        <v>576</v>
      </c>
      <c r="J18223" t="s">
        <v>347</v>
      </c>
      <c r="K18223" t="s">
        <v>390</v>
      </c>
    </row>
    <row r="18224" spans="1:11" hidden="1" x14ac:dyDescent="0.35">
      <c r="A18224" t="s">
        <v>567</v>
      </c>
      <c r="B18224" t="s">
        <v>84</v>
      </c>
      <c r="C18224" t="s">
        <v>329</v>
      </c>
      <c r="D18224" t="s">
        <v>78</v>
      </c>
      <c r="E18224">
        <v>2025</v>
      </c>
      <c r="F18224" t="s">
        <v>506</v>
      </c>
      <c r="G18224" t="s">
        <v>309</v>
      </c>
      <c r="H18224">
        <v>119.66</v>
      </c>
      <c r="I18224" t="s">
        <v>576</v>
      </c>
      <c r="J18224" t="s">
        <v>347</v>
      </c>
      <c r="K18224" t="s">
        <v>390</v>
      </c>
    </row>
    <row r="18225" spans="1:11" hidden="1" x14ac:dyDescent="0.35">
      <c r="A18225" t="s">
        <v>567</v>
      </c>
      <c r="B18225" t="s">
        <v>84</v>
      </c>
      <c r="C18225" t="s">
        <v>329</v>
      </c>
      <c r="D18225" t="s">
        <v>78</v>
      </c>
      <c r="E18225">
        <v>2025</v>
      </c>
      <c r="F18225" t="s">
        <v>71</v>
      </c>
      <c r="G18225" t="s">
        <v>310</v>
      </c>
      <c r="H18225">
        <v>83.6</v>
      </c>
      <c r="I18225" t="s">
        <v>576</v>
      </c>
      <c r="J18225" t="s">
        <v>347</v>
      </c>
      <c r="K18225" t="s">
        <v>390</v>
      </c>
    </row>
    <row r="18226" spans="1:11" hidden="1" x14ac:dyDescent="0.35">
      <c r="A18226" t="s">
        <v>567</v>
      </c>
      <c r="B18226" t="s">
        <v>84</v>
      </c>
      <c r="C18226" t="s">
        <v>329</v>
      </c>
      <c r="D18226" t="s">
        <v>78</v>
      </c>
      <c r="E18226">
        <v>2025</v>
      </c>
      <c r="F18226" t="s">
        <v>71</v>
      </c>
      <c r="G18226" t="s">
        <v>310</v>
      </c>
      <c r="H18226">
        <v>184.34</v>
      </c>
      <c r="I18226" t="s">
        <v>576</v>
      </c>
      <c r="J18226" t="s">
        <v>347</v>
      </c>
      <c r="K18226" t="s">
        <v>390</v>
      </c>
    </row>
    <row r="18227" spans="1:11" hidden="1" x14ac:dyDescent="0.35">
      <c r="A18227" t="s">
        <v>567</v>
      </c>
      <c r="B18227" t="s">
        <v>84</v>
      </c>
      <c r="C18227" t="s">
        <v>329</v>
      </c>
      <c r="D18227" t="s">
        <v>78</v>
      </c>
      <c r="E18227">
        <v>2025</v>
      </c>
      <c r="F18227" t="s">
        <v>71</v>
      </c>
      <c r="G18227" t="s">
        <v>310</v>
      </c>
      <c r="H18227">
        <v>12</v>
      </c>
      <c r="I18227" t="s">
        <v>576</v>
      </c>
      <c r="J18227" t="s">
        <v>347</v>
      </c>
      <c r="K18227" t="s">
        <v>390</v>
      </c>
    </row>
    <row r="18228" spans="1:11" hidden="1" x14ac:dyDescent="0.35">
      <c r="A18228" t="s">
        <v>567</v>
      </c>
      <c r="B18228" t="s">
        <v>84</v>
      </c>
      <c r="C18228" t="s">
        <v>329</v>
      </c>
      <c r="D18228" t="s">
        <v>78</v>
      </c>
      <c r="E18228">
        <v>2025</v>
      </c>
      <c r="F18228" t="s">
        <v>71</v>
      </c>
      <c r="G18228" t="s">
        <v>310</v>
      </c>
      <c r="H18228">
        <v>39.82</v>
      </c>
      <c r="I18228" t="s">
        <v>576</v>
      </c>
      <c r="J18228" t="s">
        <v>347</v>
      </c>
      <c r="K18228" t="s">
        <v>390</v>
      </c>
    </row>
    <row r="18229" spans="1:11" hidden="1" x14ac:dyDescent="0.35">
      <c r="A18229" t="s">
        <v>567</v>
      </c>
      <c r="B18229" t="s">
        <v>84</v>
      </c>
      <c r="C18229" t="s">
        <v>329</v>
      </c>
      <c r="D18229" t="s">
        <v>78</v>
      </c>
      <c r="E18229">
        <v>2025</v>
      </c>
      <c r="F18229" t="s">
        <v>71</v>
      </c>
      <c r="G18229" t="s">
        <v>310</v>
      </c>
      <c r="H18229">
        <v>97.45</v>
      </c>
      <c r="I18229" t="s">
        <v>576</v>
      </c>
      <c r="J18229" t="s">
        <v>347</v>
      </c>
      <c r="K18229" t="s">
        <v>390</v>
      </c>
    </row>
    <row r="18230" spans="1:11" hidden="1" x14ac:dyDescent="0.35">
      <c r="A18230" t="s">
        <v>567</v>
      </c>
      <c r="B18230" t="s">
        <v>84</v>
      </c>
      <c r="C18230" t="s">
        <v>329</v>
      </c>
      <c r="D18230" t="s">
        <v>78</v>
      </c>
      <c r="E18230">
        <v>2025</v>
      </c>
      <c r="F18230" t="s">
        <v>71</v>
      </c>
      <c r="G18230" t="s">
        <v>310</v>
      </c>
      <c r="H18230">
        <v>8.73</v>
      </c>
      <c r="I18230" t="s">
        <v>576</v>
      </c>
      <c r="J18230" t="s">
        <v>347</v>
      </c>
      <c r="K18230" t="s">
        <v>390</v>
      </c>
    </row>
    <row r="18231" spans="1:11" hidden="1" x14ac:dyDescent="0.35">
      <c r="A18231" t="s">
        <v>567</v>
      </c>
      <c r="B18231" t="s">
        <v>84</v>
      </c>
      <c r="C18231" t="s">
        <v>329</v>
      </c>
      <c r="D18231" t="s">
        <v>78</v>
      </c>
      <c r="E18231">
        <v>2025</v>
      </c>
      <c r="F18231" t="s">
        <v>148</v>
      </c>
      <c r="G18231" t="s">
        <v>308</v>
      </c>
      <c r="H18231">
        <v>76.400000000000006</v>
      </c>
      <c r="I18231" t="s">
        <v>576</v>
      </c>
      <c r="J18231" t="s">
        <v>347</v>
      </c>
      <c r="K18231" t="s">
        <v>390</v>
      </c>
    </row>
    <row r="18232" spans="1:11" hidden="1" x14ac:dyDescent="0.35">
      <c r="A18232" t="s">
        <v>567</v>
      </c>
      <c r="B18232" t="s">
        <v>84</v>
      </c>
      <c r="C18232" t="s">
        <v>329</v>
      </c>
      <c r="D18232" t="s">
        <v>78</v>
      </c>
      <c r="E18232">
        <v>2025</v>
      </c>
      <c r="F18232" t="s">
        <v>148</v>
      </c>
      <c r="G18232" t="s">
        <v>308</v>
      </c>
      <c r="H18232">
        <v>168.47</v>
      </c>
      <c r="I18232" t="s">
        <v>576</v>
      </c>
      <c r="J18232" t="s">
        <v>347</v>
      </c>
      <c r="K18232" t="s">
        <v>390</v>
      </c>
    </row>
    <row r="18233" spans="1:11" hidden="1" x14ac:dyDescent="0.35">
      <c r="A18233" t="s">
        <v>567</v>
      </c>
      <c r="B18233" t="s">
        <v>84</v>
      </c>
      <c r="C18233" t="s">
        <v>329</v>
      </c>
      <c r="D18233" t="s">
        <v>78</v>
      </c>
      <c r="E18233">
        <v>2025</v>
      </c>
      <c r="F18233" t="s">
        <v>148</v>
      </c>
      <c r="G18233" t="s">
        <v>308</v>
      </c>
      <c r="H18233">
        <v>10.97</v>
      </c>
      <c r="I18233" t="s">
        <v>576</v>
      </c>
      <c r="J18233" t="s">
        <v>347</v>
      </c>
      <c r="K18233" t="s">
        <v>390</v>
      </c>
    </row>
    <row r="18234" spans="1:11" hidden="1" x14ac:dyDescent="0.35">
      <c r="A18234" t="s">
        <v>567</v>
      </c>
      <c r="B18234" t="s">
        <v>84</v>
      </c>
      <c r="C18234" t="s">
        <v>329</v>
      </c>
      <c r="D18234" t="s">
        <v>78</v>
      </c>
      <c r="E18234">
        <v>2025</v>
      </c>
      <c r="F18234" t="s">
        <v>148</v>
      </c>
      <c r="G18234" t="s">
        <v>308</v>
      </c>
      <c r="H18234">
        <v>36.4</v>
      </c>
      <c r="I18234" t="s">
        <v>576</v>
      </c>
      <c r="J18234" t="s">
        <v>347</v>
      </c>
      <c r="K18234" t="s">
        <v>390</v>
      </c>
    </row>
    <row r="18235" spans="1:11" hidden="1" x14ac:dyDescent="0.35">
      <c r="A18235" t="s">
        <v>567</v>
      </c>
      <c r="B18235" t="s">
        <v>84</v>
      </c>
      <c r="C18235" t="s">
        <v>329</v>
      </c>
      <c r="D18235" t="s">
        <v>78</v>
      </c>
      <c r="E18235">
        <v>2025</v>
      </c>
      <c r="F18235" t="s">
        <v>148</v>
      </c>
      <c r="G18235" t="s">
        <v>308</v>
      </c>
      <c r="H18235">
        <v>89.05</v>
      </c>
      <c r="I18235" t="s">
        <v>576</v>
      </c>
      <c r="J18235" t="s">
        <v>347</v>
      </c>
      <c r="K18235" t="s">
        <v>390</v>
      </c>
    </row>
    <row r="18236" spans="1:11" hidden="1" x14ac:dyDescent="0.35">
      <c r="A18236" t="s">
        <v>567</v>
      </c>
      <c r="B18236" t="s">
        <v>84</v>
      </c>
      <c r="C18236" t="s">
        <v>329</v>
      </c>
      <c r="D18236" t="s">
        <v>78</v>
      </c>
      <c r="E18236">
        <v>2025</v>
      </c>
      <c r="F18236" t="s">
        <v>148</v>
      </c>
      <c r="G18236" t="s">
        <v>308</v>
      </c>
      <c r="H18236">
        <v>7.97</v>
      </c>
      <c r="I18236" t="s">
        <v>576</v>
      </c>
      <c r="J18236" t="s">
        <v>347</v>
      </c>
      <c r="K18236" t="s">
        <v>390</v>
      </c>
    </row>
    <row r="18237" spans="1:11" hidden="1" x14ac:dyDescent="0.35">
      <c r="A18237" t="s">
        <v>567</v>
      </c>
      <c r="B18237" t="s">
        <v>84</v>
      </c>
      <c r="C18237" t="s">
        <v>329</v>
      </c>
      <c r="D18237" t="s">
        <v>78</v>
      </c>
      <c r="E18237">
        <v>2025</v>
      </c>
      <c r="F18237" t="s">
        <v>156</v>
      </c>
      <c r="G18237" t="s">
        <v>307</v>
      </c>
      <c r="H18237">
        <v>248.85</v>
      </c>
      <c r="I18237" t="s">
        <v>576</v>
      </c>
      <c r="J18237" t="s">
        <v>14</v>
      </c>
      <c r="K18237" t="s">
        <v>390</v>
      </c>
    </row>
    <row r="18238" spans="1:11" hidden="1" x14ac:dyDescent="0.35">
      <c r="A18238" t="s">
        <v>567</v>
      </c>
      <c r="B18238" t="s">
        <v>84</v>
      </c>
      <c r="C18238" t="s">
        <v>329</v>
      </c>
      <c r="D18238" t="s">
        <v>78</v>
      </c>
      <c r="E18238">
        <v>2025</v>
      </c>
      <c r="F18238" t="s">
        <v>156</v>
      </c>
      <c r="G18238" t="s">
        <v>307</v>
      </c>
      <c r="H18238">
        <v>586.98</v>
      </c>
      <c r="I18238" t="s">
        <v>576</v>
      </c>
      <c r="J18238" t="s">
        <v>347</v>
      </c>
      <c r="K18238" t="s">
        <v>390</v>
      </c>
    </row>
    <row r="18239" spans="1:11" hidden="1" x14ac:dyDescent="0.35">
      <c r="A18239" t="s">
        <v>567</v>
      </c>
      <c r="B18239" t="s">
        <v>84</v>
      </c>
      <c r="C18239" t="s">
        <v>329</v>
      </c>
      <c r="D18239" t="s">
        <v>78</v>
      </c>
      <c r="E18239">
        <v>2025</v>
      </c>
      <c r="F18239" t="s">
        <v>156</v>
      </c>
      <c r="G18239" t="s">
        <v>307</v>
      </c>
      <c r="H18239">
        <v>548.62</v>
      </c>
      <c r="I18239" t="s">
        <v>576</v>
      </c>
      <c r="J18239" t="s">
        <v>14</v>
      </c>
      <c r="K18239" t="s">
        <v>390</v>
      </c>
    </row>
    <row r="18240" spans="1:11" hidden="1" x14ac:dyDescent="0.35">
      <c r="A18240" t="s">
        <v>567</v>
      </c>
      <c r="B18240" t="s">
        <v>84</v>
      </c>
      <c r="C18240" t="s">
        <v>329</v>
      </c>
      <c r="D18240" t="s">
        <v>78</v>
      </c>
      <c r="E18240">
        <v>2025</v>
      </c>
      <c r="F18240" t="s">
        <v>156</v>
      </c>
      <c r="G18240" t="s">
        <v>307</v>
      </c>
      <c r="H18240">
        <v>1294.07</v>
      </c>
      <c r="I18240" t="s">
        <v>576</v>
      </c>
      <c r="J18240" t="s">
        <v>347</v>
      </c>
      <c r="K18240" t="s">
        <v>390</v>
      </c>
    </row>
    <row r="18241" spans="1:11" hidden="1" x14ac:dyDescent="0.35">
      <c r="A18241" t="s">
        <v>567</v>
      </c>
      <c r="B18241" t="s">
        <v>84</v>
      </c>
      <c r="C18241" t="s">
        <v>329</v>
      </c>
      <c r="D18241" t="s">
        <v>78</v>
      </c>
      <c r="E18241">
        <v>2025</v>
      </c>
      <c r="F18241" t="s">
        <v>156</v>
      </c>
      <c r="G18241" t="s">
        <v>307</v>
      </c>
      <c r="H18241">
        <v>35.75</v>
      </c>
      <c r="I18241" t="s">
        <v>576</v>
      </c>
      <c r="J18241" t="s">
        <v>14</v>
      </c>
      <c r="K18241" t="s">
        <v>390</v>
      </c>
    </row>
    <row r="18242" spans="1:11" hidden="1" x14ac:dyDescent="0.35">
      <c r="A18242" t="s">
        <v>567</v>
      </c>
      <c r="B18242" t="s">
        <v>84</v>
      </c>
      <c r="C18242" t="s">
        <v>329</v>
      </c>
      <c r="D18242" t="s">
        <v>78</v>
      </c>
      <c r="E18242">
        <v>2025</v>
      </c>
      <c r="F18242" t="s">
        <v>156</v>
      </c>
      <c r="G18242" t="s">
        <v>307</v>
      </c>
      <c r="H18242">
        <v>84.32</v>
      </c>
      <c r="I18242" t="s">
        <v>576</v>
      </c>
      <c r="J18242" t="s">
        <v>347</v>
      </c>
      <c r="K18242" t="s">
        <v>390</v>
      </c>
    </row>
    <row r="18243" spans="1:11" hidden="1" x14ac:dyDescent="0.35">
      <c r="A18243" t="s">
        <v>567</v>
      </c>
      <c r="B18243" t="s">
        <v>84</v>
      </c>
      <c r="C18243" t="s">
        <v>329</v>
      </c>
      <c r="D18243" t="s">
        <v>78</v>
      </c>
      <c r="E18243">
        <v>2025</v>
      </c>
      <c r="F18243" t="s">
        <v>156</v>
      </c>
      <c r="G18243" t="s">
        <v>307</v>
      </c>
      <c r="H18243">
        <v>118.54</v>
      </c>
      <c r="I18243" t="s">
        <v>576</v>
      </c>
      <c r="J18243" t="s">
        <v>14</v>
      </c>
      <c r="K18243" t="s">
        <v>390</v>
      </c>
    </row>
    <row r="18244" spans="1:11" hidden="1" x14ac:dyDescent="0.35">
      <c r="A18244" t="s">
        <v>567</v>
      </c>
      <c r="B18244" t="s">
        <v>84</v>
      </c>
      <c r="C18244" t="s">
        <v>329</v>
      </c>
      <c r="D18244" t="s">
        <v>78</v>
      </c>
      <c r="E18244">
        <v>2025</v>
      </c>
      <c r="F18244" t="s">
        <v>156</v>
      </c>
      <c r="G18244" t="s">
        <v>307</v>
      </c>
      <c r="H18244">
        <v>279.60000000000002</v>
      </c>
      <c r="I18244" t="s">
        <v>576</v>
      </c>
      <c r="J18244" t="s">
        <v>347</v>
      </c>
      <c r="K18244" t="s">
        <v>390</v>
      </c>
    </row>
    <row r="18245" spans="1:11" hidden="1" x14ac:dyDescent="0.35">
      <c r="A18245" t="s">
        <v>567</v>
      </c>
      <c r="B18245" t="s">
        <v>84</v>
      </c>
      <c r="C18245" t="s">
        <v>329</v>
      </c>
      <c r="D18245" t="s">
        <v>78</v>
      </c>
      <c r="E18245">
        <v>2025</v>
      </c>
      <c r="F18245" t="s">
        <v>156</v>
      </c>
      <c r="G18245" t="s">
        <v>307</v>
      </c>
      <c r="H18245">
        <v>290.06</v>
      </c>
      <c r="I18245" t="s">
        <v>576</v>
      </c>
      <c r="J18245" t="s">
        <v>14</v>
      </c>
      <c r="K18245" t="s">
        <v>390</v>
      </c>
    </row>
    <row r="18246" spans="1:11" hidden="1" x14ac:dyDescent="0.35">
      <c r="A18246" t="s">
        <v>567</v>
      </c>
      <c r="B18246" t="s">
        <v>84</v>
      </c>
      <c r="C18246" t="s">
        <v>329</v>
      </c>
      <c r="D18246" t="s">
        <v>78</v>
      </c>
      <c r="E18246">
        <v>2025</v>
      </c>
      <c r="F18246" t="s">
        <v>156</v>
      </c>
      <c r="G18246" t="s">
        <v>307</v>
      </c>
      <c r="H18246">
        <v>684.18</v>
      </c>
      <c r="I18246" t="s">
        <v>576</v>
      </c>
      <c r="J18246" t="s">
        <v>347</v>
      </c>
      <c r="K18246" t="s">
        <v>390</v>
      </c>
    </row>
    <row r="18247" spans="1:11" hidden="1" x14ac:dyDescent="0.35">
      <c r="A18247" t="s">
        <v>567</v>
      </c>
      <c r="B18247" t="s">
        <v>84</v>
      </c>
      <c r="C18247" t="s">
        <v>329</v>
      </c>
      <c r="D18247" t="s">
        <v>78</v>
      </c>
      <c r="E18247">
        <v>2025</v>
      </c>
      <c r="F18247" t="s">
        <v>156</v>
      </c>
      <c r="G18247" t="s">
        <v>307</v>
      </c>
      <c r="H18247">
        <v>25.98</v>
      </c>
      <c r="I18247" t="s">
        <v>576</v>
      </c>
      <c r="J18247" t="s">
        <v>14</v>
      </c>
      <c r="K18247" t="s">
        <v>390</v>
      </c>
    </row>
    <row r="18248" spans="1:11" hidden="1" x14ac:dyDescent="0.35">
      <c r="A18248" t="s">
        <v>567</v>
      </c>
      <c r="B18248" t="s">
        <v>84</v>
      </c>
      <c r="C18248" t="s">
        <v>329</v>
      </c>
      <c r="D18248" t="s">
        <v>78</v>
      </c>
      <c r="E18248">
        <v>2025</v>
      </c>
      <c r="F18248" t="s">
        <v>156</v>
      </c>
      <c r="G18248" t="s">
        <v>307</v>
      </c>
      <c r="H18248">
        <v>61.26</v>
      </c>
      <c r="I18248" t="s">
        <v>576</v>
      </c>
      <c r="J18248" t="s">
        <v>347</v>
      </c>
      <c r="K18248" t="s">
        <v>390</v>
      </c>
    </row>
    <row r="18249" spans="1:11" hidden="1" x14ac:dyDescent="0.35">
      <c r="A18249" t="s">
        <v>567</v>
      </c>
      <c r="B18249" t="s">
        <v>84</v>
      </c>
      <c r="C18249" t="s">
        <v>334</v>
      </c>
      <c r="D18249" t="s">
        <v>78</v>
      </c>
      <c r="E18249">
        <v>2025</v>
      </c>
      <c r="F18249" t="s">
        <v>500</v>
      </c>
      <c r="G18249" t="s">
        <v>311</v>
      </c>
      <c r="H18249">
        <v>8977.56</v>
      </c>
      <c r="I18249" t="s">
        <v>576</v>
      </c>
      <c r="J18249" t="s">
        <v>14</v>
      </c>
      <c r="K18249" t="s">
        <v>391</v>
      </c>
    </row>
    <row r="18250" spans="1:11" hidden="1" x14ac:dyDescent="0.35">
      <c r="A18250" t="s">
        <v>567</v>
      </c>
      <c r="B18250" t="s">
        <v>84</v>
      </c>
      <c r="C18250" t="s">
        <v>334</v>
      </c>
      <c r="D18250" t="s">
        <v>78</v>
      </c>
      <c r="E18250">
        <v>2025</v>
      </c>
      <c r="F18250" t="s">
        <v>500</v>
      </c>
      <c r="G18250" t="s">
        <v>311</v>
      </c>
      <c r="H18250">
        <v>3760.97</v>
      </c>
      <c r="I18250" t="s">
        <v>576</v>
      </c>
      <c r="J18250" t="s">
        <v>347</v>
      </c>
      <c r="K18250" t="s">
        <v>391</v>
      </c>
    </row>
    <row r="18251" spans="1:11" hidden="1" x14ac:dyDescent="0.35">
      <c r="A18251" t="s">
        <v>567</v>
      </c>
      <c r="B18251" t="s">
        <v>84</v>
      </c>
      <c r="C18251" t="s">
        <v>334</v>
      </c>
      <c r="D18251" t="s">
        <v>78</v>
      </c>
      <c r="E18251">
        <v>2025</v>
      </c>
      <c r="F18251" t="s">
        <v>500</v>
      </c>
      <c r="G18251" t="s">
        <v>311</v>
      </c>
      <c r="H18251">
        <v>15388.01</v>
      </c>
      <c r="I18251" t="s">
        <v>576</v>
      </c>
      <c r="J18251" t="s">
        <v>14</v>
      </c>
      <c r="K18251" t="s">
        <v>391</v>
      </c>
    </row>
    <row r="18252" spans="1:11" hidden="1" x14ac:dyDescent="0.35">
      <c r="A18252" t="s">
        <v>567</v>
      </c>
      <c r="B18252" t="s">
        <v>84</v>
      </c>
      <c r="C18252" t="s">
        <v>334</v>
      </c>
      <c r="D18252" t="s">
        <v>78</v>
      </c>
      <c r="E18252">
        <v>2025</v>
      </c>
      <c r="F18252" t="s">
        <v>500</v>
      </c>
      <c r="G18252" t="s">
        <v>311</v>
      </c>
      <c r="H18252">
        <v>6446.49</v>
      </c>
      <c r="I18252" t="s">
        <v>576</v>
      </c>
      <c r="J18252" t="s">
        <v>347</v>
      </c>
      <c r="K18252" t="s">
        <v>391</v>
      </c>
    </row>
    <row r="18253" spans="1:11" hidden="1" x14ac:dyDescent="0.35">
      <c r="A18253" t="s">
        <v>567</v>
      </c>
      <c r="B18253" t="s">
        <v>84</v>
      </c>
      <c r="C18253" t="s">
        <v>334</v>
      </c>
      <c r="D18253" t="s">
        <v>78</v>
      </c>
      <c r="E18253">
        <v>2025</v>
      </c>
      <c r="F18253" t="s">
        <v>506</v>
      </c>
      <c r="G18253" t="s">
        <v>309</v>
      </c>
      <c r="H18253">
        <v>810.3</v>
      </c>
      <c r="I18253" t="s">
        <v>576</v>
      </c>
      <c r="J18253" t="s">
        <v>347</v>
      </c>
      <c r="K18253" t="s">
        <v>391</v>
      </c>
    </row>
    <row r="18254" spans="1:11" hidden="1" x14ac:dyDescent="0.35">
      <c r="A18254" t="s">
        <v>567</v>
      </c>
      <c r="B18254" t="s">
        <v>84</v>
      </c>
      <c r="C18254" t="s">
        <v>334</v>
      </c>
      <c r="D18254" t="s">
        <v>78</v>
      </c>
      <c r="E18254">
        <v>2025</v>
      </c>
      <c r="F18254" t="s">
        <v>506</v>
      </c>
      <c r="G18254" t="s">
        <v>309</v>
      </c>
      <c r="H18254">
        <v>1388.91</v>
      </c>
      <c r="I18254" t="s">
        <v>576</v>
      </c>
      <c r="J18254" t="s">
        <v>347</v>
      </c>
      <c r="K18254" t="s">
        <v>391</v>
      </c>
    </row>
    <row r="18255" spans="1:11" hidden="1" x14ac:dyDescent="0.35">
      <c r="A18255" t="s">
        <v>567</v>
      </c>
      <c r="B18255" t="s">
        <v>84</v>
      </c>
      <c r="C18255" t="s">
        <v>334</v>
      </c>
      <c r="D18255" t="s">
        <v>78</v>
      </c>
      <c r="E18255">
        <v>2025</v>
      </c>
      <c r="F18255" t="s">
        <v>71</v>
      </c>
      <c r="G18255" t="s">
        <v>310</v>
      </c>
      <c r="H18255">
        <v>12.9</v>
      </c>
      <c r="I18255" t="s">
        <v>576</v>
      </c>
      <c r="J18255" t="s">
        <v>14</v>
      </c>
      <c r="K18255" t="s">
        <v>391</v>
      </c>
    </row>
    <row r="18256" spans="1:11" hidden="1" x14ac:dyDescent="0.35">
      <c r="A18256" t="s">
        <v>567</v>
      </c>
      <c r="B18256" t="s">
        <v>84</v>
      </c>
      <c r="C18256" t="s">
        <v>334</v>
      </c>
      <c r="D18256" t="s">
        <v>78</v>
      </c>
      <c r="E18256">
        <v>2025</v>
      </c>
      <c r="F18256" t="s">
        <v>71</v>
      </c>
      <c r="G18256" t="s">
        <v>310</v>
      </c>
      <c r="H18256">
        <v>75.83</v>
      </c>
      <c r="I18256" t="s">
        <v>576</v>
      </c>
      <c r="J18256" t="s">
        <v>347</v>
      </c>
      <c r="K18256" t="s">
        <v>391</v>
      </c>
    </row>
    <row r="18257" spans="1:11" hidden="1" x14ac:dyDescent="0.35">
      <c r="A18257" t="s">
        <v>567</v>
      </c>
      <c r="B18257" t="s">
        <v>84</v>
      </c>
      <c r="C18257" t="s">
        <v>334</v>
      </c>
      <c r="D18257" t="s">
        <v>78</v>
      </c>
      <c r="E18257">
        <v>2025</v>
      </c>
      <c r="F18257" t="s">
        <v>71</v>
      </c>
      <c r="G18257" t="s">
        <v>310</v>
      </c>
      <c r="H18257">
        <v>22.1</v>
      </c>
      <c r="I18257" t="s">
        <v>576</v>
      </c>
      <c r="J18257" t="s">
        <v>14</v>
      </c>
      <c r="K18257" t="s">
        <v>391</v>
      </c>
    </row>
    <row r="18258" spans="1:11" hidden="1" x14ac:dyDescent="0.35">
      <c r="A18258" t="s">
        <v>567</v>
      </c>
      <c r="B18258" t="s">
        <v>84</v>
      </c>
      <c r="C18258" t="s">
        <v>334</v>
      </c>
      <c r="D18258" t="s">
        <v>78</v>
      </c>
      <c r="E18258">
        <v>2025</v>
      </c>
      <c r="F18258" t="s">
        <v>71</v>
      </c>
      <c r="G18258" t="s">
        <v>310</v>
      </c>
      <c r="H18258">
        <v>129.97999999999999</v>
      </c>
      <c r="I18258" t="s">
        <v>576</v>
      </c>
      <c r="J18258" t="s">
        <v>347</v>
      </c>
      <c r="K18258" t="s">
        <v>391</v>
      </c>
    </row>
    <row r="18259" spans="1:11" hidden="1" x14ac:dyDescent="0.35">
      <c r="A18259" t="s">
        <v>567</v>
      </c>
      <c r="B18259" t="s">
        <v>84</v>
      </c>
      <c r="C18259" t="s">
        <v>334</v>
      </c>
      <c r="D18259" t="s">
        <v>78</v>
      </c>
      <c r="E18259">
        <v>2025</v>
      </c>
      <c r="F18259" t="s">
        <v>148</v>
      </c>
      <c r="G18259" t="s">
        <v>308</v>
      </c>
      <c r="H18259">
        <v>36.85</v>
      </c>
      <c r="I18259" t="s">
        <v>576</v>
      </c>
      <c r="J18259" t="s">
        <v>347</v>
      </c>
      <c r="K18259" t="s">
        <v>391</v>
      </c>
    </row>
    <row r="18260" spans="1:11" hidden="1" x14ac:dyDescent="0.35">
      <c r="A18260" t="s">
        <v>567</v>
      </c>
      <c r="B18260" t="s">
        <v>84</v>
      </c>
      <c r="C18260" t="s">
        <v>334</v>
      </c>
      <c r="D18260" t="s">
        <v>78</v>
      </c>
      <c r="E18260">
        <v>2025</v>
      </c>
      <c r="F18260" t="s">
        <v>148</v>
      </c>
      <c r="G18260" t="s">
        <v>308</v>
      </c>
      <c r="H18260">
        <v>63.15</v>
      </c>
      <c r="I18260" t="s">
        <v>576</v>
      </c>
      <c r="J18260" t="s">
        <v>347</v>
      </c>
      <c r="K18260" t="s">
        <v>391</v>
      </c>
    </row>
    <row r="18261" spans="1:11" hidden="1" x14ac:dyDescent="0.35">
      <c r="A18261" t="s">
        <v>567</v>
      </c>
      <c r="B18261" t="s">
        <v>84</v>
      </c>
      <c r="C18261" t="s">
        <v>334</v>
      </c>
      <c r="D18261" t="s">
        <v>78</v>
      </c>
      <c r="E18261">
        <v>2025</v>
      </c>
      <c r="F18261" t="s">
        <v>156</v>
      </c>
      <c r="G18261" t="s">
        <v>307</v>
      </c>
      <c r="H18261">
        <v>251.52</v>
      </c>
      <c r="I18261" t="s">
        <v>576</v>
      </c>
      <c r="J18261" t="s">
        <v>14</v>
      </c>
      <c r="K18261" t="s">
        <v>391</v>
      </c>
    </row>
    <row r="18262" spans="1:11" hidden="1" x14ac:dyDescent="0.35">
      <c r="A18262" t="s">
        <v>567</v>
      </c>
      <c r="B18262" t="s">
        <v>84</v>
      </c>
      <c r="C18262" t="s">
        <v>334</v>
      </c>
      <c r="D18262" t="s">
        <v>78</v>
      </c>
      <c r="E18262">
        <v>2025</v>
      </c>
      <c r="F18262" t="s">
        <v>156</v>
      </c>
      <c r="G18262" t="s">
        <v>307</v>
      </c>
      <c r="H18262">
        <v>354.27</v>
      </c>
      <c r="I18262" t="s">
        <v>576</v>
      </c>
      <c r="J18262" t="s">
        <v>347</v>
      </c>
      <c r="K18262" t="s">
        <v>391</v>
      </c>
    </row>
    <row r="18263" spans="1:11" hidden="1" x14ac:dyDescent="0.35">
      <c r="A18263" t="s">
        <v>567</v>
      </c>
      <c r="B18263" t="s">
        <v>84</v>
      </c>
      <c r="C18263" t="s">
        <v>334</v>
      </c>
      <c r="D18263" t="s">
        <v>78</v>
      </c>
      <c r="E18263">
        <v>2025</v>
      </c>
      <c r="F18263" t="s">
        <v>156</v>
      </c>
      <c r="G18263" t="s">
        <v>307</v>
      </c>
      <c r="H18263">
        <v>431.12</v>
      </c>
      <c r="I18263" t="s">
        <v>576</v>
      </c>
      <c r="J18263" t="s">
        <v>14</v>
      </c>
      <c r="K18263" t="s">
        <v>391</v>
      </c>
    </row>
    <row r="18264" spans="1:11" hidden="1" x14ac:dyDescent="0.35">
      <c r="A18264" t="s">
        <v>567</v>
      </c>
      <c r="B18264" t="s">
        <v>84</v>
      </c>
      <c r="C18264" t="s">
        <v>334</v>
      </c>
      <c r="D18264" t="s">
        <v>78</v>
      </c>
      <c r="E18264">
        <v>2025</v>
      </c>
      <c r="F18264" t="s">
        <v>156</v>
      </c>
      <c r="G18264" t="s">
        <v>307</v>
      </c>
      <c r="H18264">
        <v>607.24</v>
      </c>
      <c r="I18264" t="s">
        <v>576</v>
      </c>
      <c r="J18264" t="s">
        <v>347</v>
      </c>
      <c r="K18264" t="s">
        <v>391</v>
      </c>
    </row>
    <row r="18265" spans="1:11" hidden="1" x14ac:dyDescent="0.35">
      <c r="A18265" t="s">
        <v>567</v>
      </c>
      <c r="B18265" t="s">
        <v>84</v>
      </c>
      <c r="C18265" t="s">
        <v>327</v>
      </c>
      <c r="D18265" t="s">
        <v>78</v>
      </c>
      <c r="E18265">
        <v>2025</v>
      </c>
      <c r="F18265" t="s">
        <v>500</v>
      </c>
      <c r="G18265" t="s">
        <v>311</v>
      </c>
      <c r="H18265">
        <v>5421.54</v>
      </c>
      <c r="I18265" t="s">
        <v>576</v>
      </c>
      <c r="J18265" t="s">
        <v>14</v>
      </c>
      <c r="K18265" t="s">
        <v>389</v>
      </c>
    </row>
    <row r="18266" spans="1:11" hidden="1" x14ac:dyDescent="0.35">
      <c r="A18266" t="s">
        <v>567</v>
      </c>
      <c r="B18266" t="s">
        <v>84</v>
      </c>
      <c r="C18266" t="s">
        <v>327</v>
      </c>
      <c r="D18266" t="s">
        <v>78</v>
      </c>
      <c r="E18266">
        <v>2025</v>
      </c>
      <c r="F18266" t="s">
        <v>500</v>
      </c>
      <c r="G18266" t="s">
        <v>311</v>
      </c>
      <c r="H18266">
        <v>3351.93</v>
      </c>
      <c r="I18266" t="s">
        <v>576</v>
      </c>
      <c r="J18266" t="s">
        <v>347</v>
      </c>
      <c r="K18266" t="s">
        <v>389</v>
      </c>
    </row>
    <row r="18267" spans="1:11" hidden="1" x14ac:dyDescent="0.35">
      <c r="A18267" t="s">
        <v>567</v>
      </c>
      <c r="B18267" t="s">
        <v>84</v>
      </c>
      <c r="C18267" t="s">
        <v>327</v>
      </c>
      <c r="D18267" t="s">
        <v>78</v>
      </c>
      <c r="E18267">
        <v>2025</v>
      </c>
      <c r="F18267" t="s">
        <v>500</v>
      </c>
      <c r="G18267" t="s">
        <v>311</v>
      </c>
      <c r="H18267">
        <v>421.91</v>
      </c>
      <c r="I18267" t="s">
        <v>576</v>
      </c>
      <c r="J18267" t="s">
        <v>14</v>
      </c>
      <c r="K18267" t="s">
        <v>389</v>
      </c>
    </row>
    <row r="18268" spans="1:11" hidden="1" x14ac:dyDescent="0.35">
      <c r="A18268" t="s">
        <v>567</v>
      </c>
      <c r="B18268" t="s">
        <v>84</v>
      </c>
      <c r="C18268" t="s">
        <v>327</v>
      </c>
      <c r="D18268" t="s">
        <v>78</v>
      </c>
      <c r="E18268">
        <v>2025</v>
      </c>
      <c r="F18268" t="s">
        <v>500</v>
      </c>
      <c r="G18268" t="s">
        <v>311</v>
      </c>
      <c r="H18268">
        <v>260.85000000000002</v>
      </c>
      <c r="I18268" t="s">
        <v>576</v>
      </c>
      <c r="J18268" t="s">
        <v>347</v>
      </c>
      <c r="K18268" t="s">
        <v>389</v>
      </c>
    </row>
    <row r="18269" spans="1:11" hidden="1" x14ac:dyDescent="0.35">
      <c r="A18269" t="s">
        <v>567</v>
      </c>
      <c r="B18269" t="s">
        <v>84</v>
      </c>
      <c r="C18269" t="s">
        <v>327</v>
      </c>
      <c r="D18269" t="s">
        <v>78</v>
      </c>
      <c r="E18269">
        <v>2025</v>
      </c>
      <c r="F18269" t="s">
        <v>500</v>
      </c>
      <c r="G18269" t="s">
        <v>311</v>
      </c>
      <c r="H18269">
        <v>8796.82</v>
      </c>
      <c r="I18269" t="s">
        <v>576</v>
      </c>
      <c r="J18269" t="s">
        <v>14</v>
      </c>
      <c r="K18269" t="s">
        <v>389</v>
      </c>
    </row>
    <row r="18270" spans="1:11" hidden="1" x14ac:dyDescent="0.35">
      <c r="A18270" t="s">
        <v>567</v>
      </c>
      <c r="B18270" t="s">
        <v>84</v>
      </c>
      <c r="C18270" t="s">
        <v>327</v>
      </c>
      <c r="D18270" t="s">
        <v>78</v>
      </c>
      <c r="E18270">
        <v>2025</v>
      </c>
      <c r="F18270" t="s">
        <v>500</v>
      </c>
      <c r="G18270" t="s">
        <v>311</v>
      </c>
      <c r="H18270">
        <v>5438.74</v>
      </c>
      <c r="I18270" t="s">
        <v>576</v>
      </c>
      <c r="J18270" t="s">
        <v>347</v>
      </c>
      <c r="K18270" t="s">
        <v>389</v>
      </c>
    </row>
    <row r="18271" spans="1:11" hidden="1" x14ac:dyDescent="0.35">
      <c r="A18271" t="s">
        <v>567</v>
      </c>
      <c r="B18271" t="s">
        <v>84</v>
      </c>
      <c r="C18271" t="s">
        <v>327</v>
      </c>
      <c r="D18271" t="s">
        <v>78</v>
      </c>
      <c r="E18271">
        <v>2025</v>
      </c>
      <c r="F18271" t="s">
        <v>500</v>
      </c>
      <c r="G18271" t="s">
        <v>311</v>
      </c>
      <c r="H18271">
        <v>1518.87</v>
      </c>
      <c r="I18271" t="s">
        <v>576</v>
      </c>
      <c r="J18271" t="s">
        <v>14</v>
      </c>
      <c r="K18271" t="s">
        <v>389</v>
      </c>
    </row>
    <row r="18272" spans="1:11" hidden="1" x14ac:dyDescent="0.35">
      <c r="A18272" t="s">
        <v>567</v>
      </c>
      <c r="B18272" t="s">
        <v>84</v>
      </c>
      <c r="C18272" t="s">
        <v>327</v>
      </c>
      <c r="D18272" t="s">
        <v>78</v>
      </c>
      <c r="E18272">
        <v>2025</v>
      </c>
      <c r="F18272" t="s">
        <v>500</v>
      </c>
      <c r="G18272" t="s">
        <v>311</v>
      </c>
      <c r="H18272">
        <v>939.06</v>
      </c>
      <c r="I18272" t="s">
        <v>576</v>
      </c>
      <c r="J18272" t="s">
        <v>347</v>
      </c>
      <c r="K18272" t="s">
        <v>389</v>
      </c>
    </row>
    <row r="18273" spans="1:11" hidden="1" x14ac:dyDescent="0.35">
      <c r="A18273" t="s">
        <v>567</v>
      </c>
      <c r="B18273" t="s">
        <v>84</v>
      </c>
      <c r="C18273" t="s">
        <v>327</v>
      </c>
      <c r="D18273" t="s">
        <v>78</v>
      </c>
      <c r="E18273">
        <v>2025</v>
      </c>
      <c r="F18273" t="s">
        <v>506</v>
      </c>
      <c r="G18273" t="s">
        <v>309</v>
      </c>
      <c r="H18273">
        <v>19.8</v>
      </c>
      <c r="I18273" t="s">
        <v>576</v>
      </c>
      <c r="J18273" t="s">
        <v>14</v>
      </c>
      <c r="K18273" t="s">
        <v>389</v>
      </c>
    </row>
    <row r="18274" spans="1:11" hidden="1" x14ac:dyDescent="0.35">
      <c r="A18274" t="s">
        <v>567</v>
      </c>
      <c r="B18274" t="s">
        <v>84</v>
      </c>
      <c r="C18274" t="s">
        <v>327</v>
      </c>
      <c r="D18274" t="s">
        <v>78</v>
      </c>
      <c r="E18274">
        <v>2025</v>
      </c>
      <c r="F18274" t="s">
        <v>506</v>
      </c>
      <c r="G18274" t="s">
        <v>309</v>
      </c>
      <c r="H18274">
        <v>818.76</v>
      </c>
      <c r="I18274" t="s">
        <v>576</v>
      </c>
      <c r="J18274" t="s">
        <v>347</v>
      </c>
      <c r="K18274" t="s">
        <v>389</v>
      </c>
    </row>
    <row r="18275" spans="1:11" hidden="1" x14ac:dyDescent="0.35">
      <c r="A18275" t="s">
        <v>567</v>
      </c>
      <c r="B18275" t="s">
        <v>84</v>
      </c>
      <c r="C18275" t="s">
        <v>327</v>
      </c>
      <c r="D18275" t="s">
        <v>78</v>
      </c>
      <c r="E18275">
        <v>2025</v>
      </c>
      <c r="F18275" t="s">
        <v>506</v>
      </c>
      <c r="G18275" t="s">
        <v>309</v>
      </c>
      <c r="H18275">
        <v>1.54</v>
      </c>
      <c r="I18275" t="s">
        <v>576</v>
      </c>
      <c r="J18275" t="s">
        <v>14</v>
      </c>
      <c r="K18275" t="s">
        <v>389</v>
      </c>
    </row>
    <row r="18276" spans="1:11" hidden="1" x14ac:dyDescent="0.35">
      <c r="A18276" t="s">
        <v>567</v>
      </c>
      <c r="B18276" t="s">
        <v>84</v>
      </c>
      <c r="C18276" t="s">
        <v>327</v>
      </c>
      <c r="D18276" t="s">
        <v>78</v>
      </c>
      <c r="E18276">
        <v>2025</v>
      </c>
      <c r="F18276" t="s">
        <v>506</v>
      </c>
      <c r="G18276" t="s">
        <v>309</v>
      </c>
      <c r="H18276">
        <v>63.72</v>
      </c>
      <c r="I18276" t="s">
        <v>576</v>
      </c>
      <c r="J18276" t="s">
        <v>347</v>
      </c>
      <c r="K18276" t="s">
        <v>389</v>
      </c>
    </row>
    <row r="18277" spans="1:11" hidden="1" x14ac:dyDescent="0.35">
      <c r="A18277" t="s">
        <v>567</v>
      </c>
      <c r="B18277" t="s">
        <v>84</v>
      </c>
      <c r="C18277" t="s">
        <v>327</v>
      </c>
      <c r="D18277" t="s">
        <v>78</v>
      </c>
      <c r="E18277">
        <v>2025</v>
      </c>
      <c r="F18277" t="s">
        <v>506</v>
      </c>
      <c r="G18277" t="s">
        <v>309</v>
      </c>
      <c r="H18277">
        <v>32.11</v>
      </c>
      <c r="I18277" t="s">
        <v>576</v>
      </c>
      <c r="J18277" t="s">
        <v>14</v>
      </c>
      <c r="K18277" t="s">
        <v>389</v>
      </c>
    </row>
    <row r="18278" spans="1:11" hidden="1" x14ac:dyDescent="0.35">
      <c r="A18278" t="s">
        <v>567</v>
      </c>
      <c r="B18278" t="s">
        <v>84</v>
      </c>
      <c r="C18278" t="s">
        <v>327</v>
      </c>
      <c r="D18278" t="s">
        <v>78</v>
      </c>
      <c r="E18278">
        <v>2025</v>
      </c>
      <c r="F18278" t="s">
        <v>506</v>
      </c>
      <c r="G18278" t="s">
        <v>309</v>
      </c>
      <c r="H18278">
        <v>1328.5</v>
      </c>
      <c r="I18278" t="s">
        <v>576</v>
      </c>
      <c r="J18278" t="s">
        <v>347</v>
      </c>
      <c r="K18278" t="s">
        <v>389</v>
      </c>
    </row>
    <row r="18279" spans="1:11" hidden="1" x14ac:dyDescent="0.35">
      <c r="A18279" t="s">
        <v>567</v>
      </c>
      <c r="B18279" t="s">
        <v>84</v>
      </c>
      <c r="C18279" t="s">
        <v>327</v>
      </c>
      <c r="D18279" t="s">
        <v>78</v>
      </c>
      <c r="E18279">
        <v>2025</v>
      </c>
      <c r="F18279" t="s">
        <v>506</v>
      </c>
      <c r="G18279" t="s">
        <v>309</v>
      </c>
      <c r="H18279">
        <v>5.55</v>
      </c>
      <c r="I18279" t="s">
        <v>576</v>
      </c>
      <c r="J18279" t="s">
        <v>14</v>
      </c>
      <c r="K18279" t="s">
        <v>389</v>
      </c>
    </row>
    <row r="18280" spans="1:11" hidden="1" x14ac:dyDescent="0.35">
      <c r="A18280" t="s">
        <v>567</v>
      </c>
      <c r="B18280" t="s">
        <v>84</v>
      </c>
      <c r="C18280" t="s">
        <v>327</v>
      </c>
      <c r="D18280" t="s">
        <v>78</v>
      </c>
      <c r="E18280">
        <v>2025</v>
      </c>
      <c r="F18280" t="s">
        <v>506</v>
      </c>
      <c r="G18280" t="s">
        <v>309</v>
      </c>
      <c r="H18280">
        <v>229.38</v>
      </c>
      <c r="I18280" t="s">
        <v>576</v>
      </c>
      <c r="J18280" t="s">
        <v>347</v>
      </c>
      <c r="K18280" t="s">
        <v>389</v>
      </c>
    </row>
    <row r="18281" spans="1:11" hidden="1" x14ac:dyDescent="0.35">
      <c r="A18281" t="s">
        <v>567</v>
      </c>
      <c r="B18281" t="s">
        <v>84</v>
      </c>
      <c r="C18281" t="s">
        <v>327</v>
      </c>
      <c r="D18281" t="s">
        <v>78</v>
      </c>
      <c r="E18281">
        <v>2025</v>
      </c>
      <c r="F18281" t="s">
        <v>71</v>
      </c>
      <c r="G18281" t="s">
        <v>310</v>
      </c>
      <c r="H18281">
        <v>26.36</v>
      </c>
      <c r="I18281" t="s">
        <v>576</v>
      </c>
      <c r="J18281" t="s">
        <v>347</v>
      </c>
      <c r="K18281" t="s">
        <v>389</v>
      </c>
    </row>
    <row r="18282" spans="1:11" hidden="1" x14ac:dyDescent="0.35">
      <c r="A18282" t="s">
        <v>567</v>
      </c>
      <c r="B18282" t="s">
        <v>84</v>
      </c>
      <c r="C18282" t="s">
        <v>327</v>
      </c>
      <c r="D18282" t="s">
        <v>78</v>
      </c>
      <c r="E18282">
        <v>2025</v>
      </c>
      <c r="F18282" t="s">
        <v>71</v>
      </c>
      <c r="G18282" t="s">
        <v>310</v>
      </c>
      <c r="H18282">
        <v>2.0499999999999998</v>
      </c>
      <c r="I18282" t="s">
        <v>576</v>
      </c>
      <c r="J18282" t="s">
        <v>347</v>
      </c>
      <c r="K18282" t="s">
        <v>389</v>
      </c>
    </row>
    <row r="18283" spans="1:11" hidden="1" x14ac:dyDescent="0.35">
      <c r="A18283" t="s">
        <v>567</v>
      </c>
      <c r="B18283" t="s">
        <v>84</v>
      </c>
      <c r="C18283" t="s">
        <v>327</v>
      </c>
      <c r="D18283" t="s">
        <v>78</v>
      </c>
      <c r="E18283">
        <v>2025</v>
      </c>
      <c r="F18283" t="s">
        <v>71</v>
      </c>
      <c r="G18283" t="s">
        <v>310</v>
      </c>
      <c r="H18283">
        <v>42.77</v>
      </c>
      <c r="I18283" t="s">
        <v>576</v>
      </c>
      <c r="J18283" t="s">
        <v>347</v>
      </c>
      <c r="K18283" t="s">
        <v>389</v>
      </c>
    </row>
    <row r="18284" spans="1:11" hidden="1" x14ac:dyDescent="0.35">
      <c r="A18284" t="s">
        <v>567</v>
      </c>
      <c r="B18284" t="s">
        <v>84</v>
      </c>
      <c r="C18284" t="s">
        <v>327</v>
      </c>
      <c r="D18284" t="s">
        <v>78</v>
      </c>
      <c r="E18284">
        <v>2025</v>
      </c>
      <c r="F18284" t="s">
        <v>71</v>
      </c>
      <c r="G18284" t="s">
        <v>310</v>
      </c>
      <c r="H18284">
        <v>7.39</v>
      </c>
      <c r="I18284" t="s">
        <v>576</v>
      </c>
      <c r="J18284" t="s">
        <v>347</v>
      </c>
      <c r="K18284" t="s">
        <v>389</v>
      </c>
    </row>
    <row r="18285" spans="1:11" hidden="1" x14ac:dyDescent="0.35">
      <c r="A18285" t="s">
        <v>567</v>
      </c>
      <c r="B18285" t="s">
        <v>84</v>
      </c>
      <c r="C18285" t="s">
        <v>327</v>
      </c>
      <c r="D18285" t="s">
        <v>78</v>
      </c>
      <c r="E18285">
        <v>2025</v>
      </c>
      <c r="F18285" t="s">
        <v>148</v>
      </c>
      <c r="G18285" t="s">
        <v>308</v>
      </c>
      <c r="H18285">
        <v>33.549999999999997</v>
      </c>
      <c r="I18285" t="s">
        <v>576</v>
      </c>
      <c r="J18285" t="s">
        <v>347</v>
      </c>
      <c r="K18285" t="s">
        <v>389</v>
      </c>
    </row>
    <row r="18286" spans="1:11" hidden="1" x14ac:dyDescent="0.35">
      <c r="A18286" t="s">
        <v>567</v>
      </c>
      <c r="B18286" t="s">
        <v>84</v>
      </c>
      <c r="C18286" t="s">
        <v>327</v>
      </c>
      <c r="D18286" t="s">
        <v>78</v>
      </c>
      <c r="E18286">
        <v>2025</v>
      </c>
      <c r="F18286" t="s">
        <v>148</v>
      </c>
      <c r="G18286" t="s">
        <v>308</v>
      </c>
      <c r="H18286">
        <v>2.61</v>
      </c>
      <c r="I18286" t="s">
        <v>576</v>
      </c>
      <c r="J18286" t="s">
        <v>347</v>
      </c>
      <c r="K18286" t="s">
        <v>389</v>
      </c>
    </row>
    <row r="18287" spans="1:11" hidden="1" x14ac:dyDescent="0.35">
      <c r="A18287" t="s">
        <v>567</v>
      </c>
      <c r="B18287" t="s">
        <v>84</v>
      </c>
      <c r="C18287" t="s">
        <v>327</v>
      </c>
      <c r="D18287" t="s">
        <v>78</v>
      </c>
      <c r="E18287">
        <v>2025</v>
      </c>
      <c r="F18287" t="s">
        <v>148</v>
      </c>
      <c r="G18287" t="s">
        <v>308</v>
      </c>
      <c r="H18287">
        <v>54.44</v>
      </c>
      <c r="I18287" t="s">
        <v>576</v>
      </c>
      <c r="J18287" t="s">
        <v>347</v>
      </c>
      <c r="K18287" t="s">
        <v>389</v>
      </c>
    </row>
    <row r="18288" spans="1:11" hidden="1" x14ac:dyDescent="0.35">
      <c r="A18288" t="s">
        <v>567</v>
      </c>
      <c r="B18288" t="s">
        <v>84</v>
      </c>
      <c r="C18288" t="s">
        <v>327</v>
      </c>
      <c r="D18288" t="s">
        <v>78</v>
      </c>
      <c r="E18288">
        <v>2025</v>
      </c>
      <c r="F18288" t="s">
        <v>148</v>
      </c>
      <c r="G18288" t="s">
        <v>308</v>
      </c>
      <c r="H18288">
        <v>9.4</v>
      </c>
      <c r="I18288" t="s">
        <v>576</v>
      </c>
      <c r="J18288" t="s">
        <v>347</v>
      </c>
      <c r="K18288" t="s">
        <v>389</v>
      </c>
    </row>
    <row r="18289" spans="1:11" hidden="1" x14ac:dyDescent="0.35">
      <c r="A18289" t="s">
        <v>567</v>
      </c>
      <c r="B18289" t="s">
        <v>84</v>
      </c>
      <c r="C18289" t="s">
        <v>327</v>
      </c>
      <c r="D18289" t="s">
        <v>78</v>
      </c>
      <c r="E18289">
        <v>2025</v>
      </c>
      <c r="F18289" t="s">
        <v>156</v>
      </c>
      <c r="G18289" t="s">
        <v>307</v>
      </c>
      <c r="H18289">
        <v>95.31</v>
      </c>
      <c r="I18289" t="s">
        <v>576</v>
      </c>
      <c r="J18289" t="s">
        <v>14</v>
      </c>
      <c r="K18289" t="s">
        <v>389</v>
      </c>
    </row>
    <row r="18290" spans="1:11" hidden="1" x14ac:dyDescent="0.35">
      <c r="A18290" t="s">
        <v>567</v>
      </c>
      <c r="B18290" t="s">
        <v>84</v>
      </c>
      <c r="C18290" t="s">
        <v>327</v>
      </c>
      <c r="D18290" t="s">
        <v>78</v>
      </c>
      <c r="E18290">
        <v>2025</v>
      </c>
      <c r="F18290" t="s">
        <v>156</v>
      </c>
      <c r="G18290" t="s">
        <v>307</v>
      </c>
      <c r="H18290">
        <v>458.09</v>
      </c>
      <c r="I18290" t="s">
        <v>576</v>
      </c>
      <c r="J18290" t="s">
        <v>347</v>
      </c>
      <c r="K18290" t="s">
        <v>389</v>
      </c>
    </row>
    <row r="18291" spans="1:11" hidden="1" x14ac:dyDescent="0.35">
      <c r="A18291" t="s">
        <v>567</v>
      </c>
      <c r="B18291" t="s">
        <v>84</v>
      </c>
      <c r="C18291" t="s">
        <v>327</v>
      </c>
      <c r="D18291" t="s">
        <v>78</v>
      </c>
      <c r="E18291">
        <v>2025</v>
      </c>
      <c r="F18291" t="s">
        <v>156</v>
      </c>
      <c r="G18291" t="s">
        <v>307</v>
      </c>
      <c r="H18291">
        <v>7.42</v>
      </c>
      <c r="I18291" t="s">
        <v>576</v>
      </c>
      <c r="J18291" t="s">
        <v>14</v>
      </c>
      <c r="K18291" t="s">
        <v>389</v>
      </c>
    </row>
    <row r="18292" spans="1:11" hidden="1" x14ac:dyDescent="0.35">
      <c r="A18292" t="s">
        <v>567</v>
      </c>
      <c r="B18292" t="s">
        <v>84</v>
      </c>
      <c r="C18292" t="s">
        <v>327</v>
      </c>
      <c r="D18292" t="s">
        <v>78</v>
      </c>
      <c r="E18292">
        <v>2025</v>
      </c>
      <c r="F18292" t="s">
        <v>156</v>
      </c>
      <c r="G18292" t="s">
        <v>307</v>
      </c>
      <c r="H18292">
        <v>35.65</v>
      </c>
      <c r="I18292" t="s">
        <v>576</v>
      </c>
      <c r="J18292" t="s">
        <v>347</v>
      </c>
      <c r="K18292" t="s">
        <v>389</v>
      </c>
    </row>
    <row r="18293" spans="1:11" hidden="1" x14ac:dyDescent="0.35">
      <c r="A18293" t="s">
        <v>567</v>
      </c>
      <c r="B18293" t="s">
        <v>84</v>
      </c>
      <c r="C18293" t="s">
        <v>327</v>
      </c>
      <c r="D18293" t="s">
        <v>78</v>
      </c>
      <c r="E18293">
        <v>2025</v>
      </c>
      <c r="F18293" t="s">
        <v>156</v>
      </c>
      <c r="G18293" t="s">
        <v>307</v>
      </c>
      <c r="H18293">
        <v>154.63999999999999</v>
      </c>
      <c r="I18293" t="s">
        <v>576</v>
      </c>
      <c r="J18293" t="s">
        <v>14</v>
      </c>
      <c r="K18293" t="s">
        <v>389</v>
      </c>
    </row>
    <row r="18294" spans="1:11" hidden="1" x14ac:dyDescent="0.35">
      <c r="A18294" t="s">
        <v>567</v>
      </c>
      <c r="B18294" t="s">
        <v>84</v>
      </c>
      <c r="C18294" t="s">
        <v>327</v>
      </c>
      <c r="D18294" t="s">
        <v>78</v>
      </c>
      <c r="E18294">
        <v>2025</v>
      </c>
      <c r="F18294" t="s">
        <v>156</v>
      </c>
      <c r="G18294" t="s">
        <v>307</v>
      </c>
      <c r="H18294">
        <v>743.27</v>
      </c>
      <c r="I18294" t="s">
        <v>576</v>
      </c>
      <c r="J18294" t="s">
        <v>347</v>
      </c>
      <c r="K18294" t="s">
        <v>389</v>
      </c>
    </row>
    <row r="18295" spans="1:11" hidden="1" x14ac:dyDescent="0.35">
      <c r="A18295" t="s">
        <v>567</v>
      </c>
      <c r="B18295" t="s">
        <v>84</v>
      </c>
      <c r="C18295" t="s">
        <v>327</v>
      </c>
      <c r="D18295" t="s">
        <v>78</v>
      </c>
      <c r="E18295">
        <v>2025</v>
      </c>
      <c r="F18295" t="s">
        <v>156</v>
      </c>
      <c r="G18295" t="s">
        <v>307</v>
      </c>
      <c r="H18295">
        <v>26.7</v>
      </c>
      <c r="I18295" t="s">
        <v>576</v>
      </c>
      <c r="J18295" t="s">
        <v>14</v>
      </c>
      <c r="K18295" t="s">
        <v>389</v>
      </c>
    </row>
    <row r="18296" spans="1:11" hidden="1" x14ac:dyDescent="0.35">
      <c r="A18296" t="s">
        <v>567</v>
      </c>
      <c r="B18296" t="s">
        <v>84</v>
      </c>
      <c r="C18296" t="s">
        <v>327</v>
      </c>
      <c r="D18296" t="s">
        <v>78</v>
      </c>
      <c r="E18296">
        <v>2025</v>
      </c>
      <c r="F18296" t="s">
        <v>156</v>
      </c>
      <c r="G18296" t="s">
        <v>307</v>
      </c>
      <c r="H18296">
        <v>128.34</v>
      </c>
      <c r="I18296" t="s">
        <v>576</v>
      </c>
      <c r="J18296" t="s">
        <v>347</v>
      </c>
      <c r="K18296" t="s">
        <v>389</v>
      </c>
    </row>
    <row r="18297" spans="1:11" hidden="1" x14ac:dyDescent="0.35">
      <c r="A18297" t="s">
        <v>567</v>
      </c>
      <c r="B18297" t="s">
        <v>84</v>
      </c>
      <c r="C18297" t="s">
        <v>330</v>
      </c>
      <c r="D18297" t="s">
        <v>78</v>
      </c>
      <c r="E18297">
        <v>2025</v>
      </c>
      <c r="F18297" t="s">
        <v>500</v>
      </c>
      <c r="G18297" t="s">
        <v>311</v>
      </c>
      <c r="H18297">
        <v>19451.830000000002</v>
      </c>
      <c r="I18297" t="s">
        <v>576</v>
      </c>
      <c r="J18297" t="s">
        <v>14</v>
      </c>
      <c r="K18297" t="s">
        <v>392</v>
      </c>
    </row>
    <row r="18298" spans="1:11" hidden="1" x14ac:dyDescent="0.35">
      <c r="A18298" t="s">
        <v>567</v>
      </c>
      <c r="B18298" t="s">
        <v>84</v>
      </c>
      <c r="C18298" t="s">
        <v>330</v>
      </c>
      <c r="D18298" t="s">
        <v>78</v>
      </c>
      <c r="E18298">
        <v>2025</v>
      </c>
      <c r="F18298" t="s">
        <v>500</v>
      </c>
      <c r="G18298" t="s">
        <v>311</v>
      </c>
      <c r="H18298">
        <v>5042</v>
      </c>
      <c r="I18298" t="s">
        <v>576</v>
      </c>
      <c r="J18298" t="s">
        <v>347</v>
      </c>
      <c r="K18298" t="s">
        <v>392</v>
      </c>
    </row>
    <row r="18299" spans="1:11" hidden="1" x14ac:dyDescent="0.35">
      <c r="A18299" t="s">
        <v>567</v>
      </c>
      <c r="B18299" t="s">
        <v>84</v>
      </c>
      <c r="C18299" t="s">
        <v>330</v>
      </c>
      <c r="D18299" t="s">
        <v>78</v>
      </c>
      <c r="E18299">
        <v>2025</v>
      </c>
      <c r="F18299" t="s">
        <v>500</v>
      </c>
      <c r="G18299" t="s">
        <v>311</v>
      </c>
      <c r="H18299">
        <v>14409.29</v>
      </c>
      <c r="I18299" t="s">
        <v>576</v>
      </c>
      <c r="J18299" t="s">
        <v>14</v>
      </c>
      <c r="K18299" t="s">
        <v>392</v>
      </c>
    </row>
    <row r="18300" spans="1:11" hidden="1" x14ac:dyDescent="0.35">
      <c r="A18300" t="s">
        <v>567</v>
      </c>
      <c r="B18300" t="s">
        <v>84</v>
      </c>
      <c r="C18300" t="s">
        <v>330</v>
      </c>
      <c r="D18300" t="s">
        <v>78</v>
      </c>
      <c r="E18300">
        <v>2025</v>
      </c>
      <c r="F18300" t="s">
        <v>500</v>
      </c>
      <c r="G18300" t="s">
        <v>311</v>
      </c>
      <c r="H18300">
        <v>3734.95</v>
      </c>
      <c r="I18300" t="s">
        <v>576</v>
      </c>
      <c r="J18300" t="s">
        <v>347</v>
      </c>
      <c r="K18300" t="s">
        <v>392</v>
      </c>
    </row>
    <row r="18301" spans="1:11" hidden="1" x14ac:dyDescent="0.35">
      <c r="A18301" t="s">
        <v>567</v>
      </c>
      <c r="B18301" t="s">
        <v>84</v>
      </c>
      <c r="C18301" t="s">
        <v>330</v>
      </c>
      <c r="D18301" t="s">
        <v>78</v>
      </c>
      <c r="E18301">
        <v>2025</v>
      </c>
      <c r="F18301" t="s">
        <v>500</v>
      </c>
      <c r="G18301" t="s">
        <v>311</v>
      </c>
      <c r="H18301">
        <v>76.52</v>
      </c>
      <c r="I18301" t="s">
        <v>576</v>
      </c>
      <c r="J18301" t="s">
        <v>14</v>
      </c>
      <c r="K18301" t="s">
        <v>392</v>
      </c>
    </row>
    <row r="18302" spans="1:11" hidden="1" x14ac:dyDescent="0.35">
      <c r="A18302" t="s">
        <v>567</v>
      </c>
      <c r="B18302" t="s">
        <v>84</v>
      </c>
      <c r="C18302" t="s">
        <v>330</v>
      </c>
      <c r="D18302" t="s">
        <v>78</v>
      </c>
      <c r="E18302">
        <v>2025</v>
      </c>
      <c r="F18302" t="s">
        <v>500</v>
      </c>
      <c r="G18302" t="s">
        <v>311</v>
      </c>
      <c r="H18302">
        <v>19.84</v>
      </c>
      <c r="I18302" t="s">
        <v>576</v>
      </c>
      <c r="J18302" t="s">
        <v>347</v>
      </c>
      <c r="K18302" t="s">
        <v>392</v>
      </c>
    </row>
    <row r="18303" spans="1:11" hidden="1" x14ac:dyDescent="0.35">
      <c r="A18303" t="s">
        <v>567</v>
      </c>
      <c r="B18303" t="s">
        <v>84</v>
      </c>
      <c r="C18303" t="s">
        <v>330</v>
      </c>
      <c r="D18303" t="s">
        <v>78</v>
      </c>
      <c r="E18303">
        <v>2025</v>
      </c>
      <c r="F18303" t="s">
        <v>500</v>
      </c>
      <c r="G18303" t="s">
        <v>311</v>
      </c>
      <c r="H18303">
        <v>9948.7000000000007</v>
      </c>
      <c r="I18303" t="s">
        <v>576</v>
      </c>
      <c r="J18303" t="s">
        <v>14</v>
      </c>
      <c r="K18303" t="s">
        <v>392</v>
      </c>
    </row>
    <row r="18304" spans="1:11" hidden="1" x14ac:dyDescent="0.35">
      <c r="A18304" t="s">
        <v>567</v>
      </c>
      <c r="B18304" t="s">
        <v>84</v>
      </c>
      <c r="C18304" t="s">
        <v>330</v>
      </c>
      <c r="D18304" t="s">
        <v>78</v>
      </c>
      <c r="E18304">
        <v>2025</v>
      </c>
      <c r="F18304" t="s">
        <v>500</v>
      </c>
      <c r="G18304" t="s">
        <v>311</v>
      </c>
      <c r="H18304">
        <v>2578.75</v>
      </c>
      <c r="I18304" t="s">
        <v>576</v>
      </c>
      <c r="J18304" t="s">
        <v>347</v>
      </c>
      <c r="K18304" t="s">
        <v>392</v>
      </c>
    </row>
    <row r="18305" spans="1:11" hidden="1" x14ac:dyDescent="0.35">
      <c r="A18305" t="s">
        <v>567</v>
      </c>
      <c r="B18305" t="s">
        <v>84</v>
      </c>
      <c r="C18305" t="s">
        <v>330</v>
      </c>
      <c r="D18305" t="s">
        <v>78</v>
      </c>
      <c r="E18305">
        <v>2025</v>
      </c>
      <c r="F18305" t="s">
        <v>500</v>
      </c>
      <c r="G18305" t="s">
        <v>311</v>
      </c>
      <c r="H18305">
        <v>26986.33</v>
      </c>
      <c r="I18305" t="s">
        <v>576</v>
      </c>
      <c r="J18305" t="s">
        <v>14</v>
      </c>
      <c r="K18305" t="s">
        <v>392</v>
      </c>
    </row>
    <row r="18306" spans="1:11" hidden="1" x14ac:dyDescent="0.35">
      <c r="A18306" t="s">
        <v>567</v>
      </c>
      <c r="B18306" t="s">
        <v>84</v>
      </c>
      <c r="C18306" t="s">
        <v>330</v>
      </c>
      <c r="D18306" t="s">
        <v>78</v>
      </c>
      <c r="E18306">
        <v>2025</v>
      </c>
      <c r="F18306" t="s">
        <v>500</v>
      </c>
      <c r="G18306" t="s">
        <v>311</v>
      </c>
      <c r="H18306">
        <v>6994.94</v>
      </c>
      <c r="I18306" t="s">
        <v>576</v>
      </c>
      <c r="J18306" t="s">
        <v>347</v>
      </c>
      <c r="K18306" t="s">
        <v>392</v>
      </c>
    </row>
    <row r="18307" spans="1:11" hidden="1" x14ac:dyDescent="0.35">
      <c r="A18307" t="s">
        <v>567</v>
      </c>
      <c r="B18307" t="s">
        <v>84</v>
      </c>
      <c r="C18307" t="s">
        <v>330</v>
      </c>
      <c r="D18307" t="s">
        <v>78</v>
      </c>
      <c r="E18307">
        <v>2025</v>
      </c>
      <c r="F18307" t="s">
        <v>500</v>
      </c>
      <c r="G18307" t="s">
        <v>311</v>
      </c>
      <c r="H18307">
        <v>5340</v>
      </c>
      <c r="I18307" t="s">
        <v>576</v>
      </c>
      <c r="J18307" t="s">
        <v>14</v>
      </c>
      <c r="K18307" t="s">
        <v>392</v>
      </c>
    </row>
    <row r="18308" spans="1:11" hidden="1" x14ac:dyDescent="0.35">
      <c r="A18308" t="s">
        <v>567</v>
      </c>
      <c r="B18308" t="s">
        <v>84</v>
      </c>
      <c r="C18308" t="s">
        <v>330</v>
      </c>
      <c r="D18308" t="s">
        <v>78</v>
      </c>
      <c r="E18308">
        <v>2025</v>
      </c>
      <c r="F18308" t="s">
        <v>500</v>
      </c>
      <c r="G18308" t="s">
        <v>311</v>
      </c>
      <c r="H18308">
        <v>1384.15</v>
      </c>
      <c r="I18308" t="s">
        <v>576</v>
      </c>
      <c r="J18308" t="s">
        <v>347</v>
      </c>
      <c r="K18308" t="s">
        <v>392</v>
      </c>
    </row>
    <row r="18309" spans="1:11" hidden="1" x14ac:dyDescent="0.35">
      <c r="A18309" t="s">
        <v>567</v>
      </c>
      <c r="B18309" t="s">
        <v>84</v>
      </c>
      <c r="C18309" t="s">
        <v>330</v>
      </c>
      <c r="D18309" t="s">
        <v>78</v>
      </c>
      <c r="E18309">
        <v>2025</v>
      </c>
      <c r="F18309" t="s">
        <v>500</v>
      </c>
      <c r="G18309" t="s">
        <v>311</v>
      </c>
      <c r="H18309">
        <v>2551.8200000000002</v>
      </c>
      <c r="I18309" t="s">
        <v>576</v>
      </c>
      <c r="J18309" t="s">
        <v>14</v>
      </c>
      <c r="K18309" t="s">
        <v>392</v>
      </c>
    </row>
    <row r="18310" spans="1:11" hidden="1" x14ac:dyDescent="0.35">
      <c r="A18310" t="s">
        <v>567</v>
      </c>
      <c r="B18310" t="s">
        <v>84</v>
      </c>
      <c r="C18310" t="s">
        <v>330</v>
      </c>
      <c r="D18310" t="s">
        <v>78</v>
      </c>
      <c r="E18310">
        <v>2025</v>
      </c>
      <c r="F18310" t="s">
        <v>500</v>
      </c>
      <c r="G18310" t="s">
        <v>311</v>
      </c>
      <c r="H18310">
        <v>661.45</v>
      </c>
      <c r="I18310" t="s">
        <v>576</v>
      </c>
      <c r="J18310" t="s">
        <v>347</v>
      </c>
      <c r="K18310" t="s">
        <v>392</v>
      </c>
    </row>
    <row r="18311" spans="1:11" hidden="1" x14ac:dyDescent="0.35">
      <c r="A18311" t="s">
        <v>567</v>
      </c>
      <c r="B18311" t="s">
        <v>84</v>
      </c>
      <c r="C18311" t="s">
        <v>330</v>
      </c>
      <c r="D18311" t="s">
        <v>78</v>
      </c>
      <c r="E18311">
        <v>2025</v>
      </c>
      <c r="F18311" t="s">
        <v>506</v>
      </c>
      <c r="G18311" t="s">
        <v>309</v>
      </c>
      <c r="H18311">
        <v>3055.74</v>
      </c>
      <c r="I18311" t="s">
        <v>576</v>
      </c>
      <c r="J18311" t="s">
        <v>347</v>
      </c>
      <c r="K18311" t="s">
        <v>392</v>
      </c>
    </row>
    <row r="18312" spans="1:11" hidden="1" x14ac:dyDescent="0.35">
      <c r="A18312" t="s">
        <v>567</v>
      </c>
      <c r="B18312" t="s">
        <v>84</v>
      </c>
      <c r="C18312" t="s">
        <v>330</v>
      </c>
      <c r="D18312" t="s">
        <v>78</v>
      </c>
      <c r="E18312">
        <v>2025</v>
      </c>
      <c r="F18312" t="s">
        <v>506</v>
      </c>
      <c r="G18312" t="s">
        <v>309</v>
      </c>
      <c r="H18312">
        <v>2263.6</v>
      </c>
      <c r="I18312" t="s">
        <v>576</v>
      </c>
      <c r="J18312" t="s">
        <v>347</v>
      </c>
      <c r="K18312" t="s">
        <v>392</v>
      </c>
    </row>
    <row r="18313" spans="1:11" hidden="1" x14ac:dyDescent="0.35">
      <c r="A18313" t="s">
        <v>567</v>
      </c>
      <c r="B18313" t="s">
        <v>84</v>
      </c>
      <c r="C18313" t="s">
        <v>330</v>
      </c>
      <c r="D18313" t="s">
        <v>78</v>
      </c>
      <c r="E18313">
        <v>2025</v>
      </c>
      <c r="F18313" t="s">
        <v>506</v>
      </c>
      <c r="G18313" t="s">
        <v>309</v>
      </c>
      <c r="H18313">
        <v>12.03</v>
      </c>
      <c r="I18313" t="s">
        <v>576</v>
      </c>
      <c r="J18313" t="s">
        <v>347</v>
      </c>
      <c r="K18313" t="s">
        <v>392</v>
      </c>
    </row>
    <row r="18314" spans="1:11" hidden="1" x14ac:dyDescent="0.35">
      <c r="A18314" t="s">
        <v>567</v>
      </c>
      <c r="B18314" t="s">
        <v>84</v>
      </c>
      <c r="C18314" t="s">
        <v>330</v>
      </c>
      <c r="D18314" t="s">
        <v>78</v>
      </c>
      <c r="E18314">
        <v>2025</v>
      </c>
      <c r="F18314" t="s">
        <v>506</v>
      </c>
      <c r="G18314" t="s">
        <v>309</v>
      </c>
      <c r="H18314">
        <v>1562.87</v>
      </c>
      <c r="I18314" t="s">
        <v>576</v>
      </c>
      <c r="J18314" t="s">
        <v>347</v>
      </c>
      <c r="K18314" t="s">
        <v>392</v>
      </c>
    </row>
    <row r="18315" spans="1:11" hidden="1" x14ac:dyDescent="0.35">
      <c r="A18315" t="s">
        <v>567</v>
      </c>
      <c r="B18315" t="s">
        <v>84</v>
      </c>
      <c r="C18315" t="s">
        <v>330</v>
      </c>
      <c r="D18315" t="s">
        <v>78</v>
      </c>
      <c r="E18315">
        <v>2025</v>
      </c>
      <c r="F18315" t="s">
        <v>506</v>
      </c>
      <c r="G18315" t="s">
        <v>309</v>
      </c>
      <c r="H18315">
        <v>4239.3599999999997</v>
      </c>
      <c r="I18315" t="s">
        <v>576</v>
      </c>
      <c r="J18315" t="s">
        <v>347</v>
      </c>
      <c r="K18315" t="s">
        <v>392</v>
      </c>
    </row>
    <row r="18316" spans="1:11" hidden="1" x14ac:dyDescent="0.35">
      <c r="A18316" t="s">
        <v>567</v>
      </c>
      <c r="B18316" t="s">
        <v>84</v>
      </c>
      <c r="C18316" t="s">
        <v>330</v>
      </c>
      <c r="D18316" t="s">
        <v>78</v>
      </c>
      <c r="E18316">
        <v>2025</v>
      </c>
      <c r="F18316" t="s">
        <v>506</v>
      </c>
      <c r="G18316" t="s">
        <v>309</v>
      </c>
      <c r="H18316">
        <v>838.87</v>
      </c>
      <c r="I18316" t="s">
        <v>576</v>
      </c>
      <c r="J18316" t="s">
        <v>347</v>
      </c>
      <c r="K18316" t="s">
        <v>392</v>
      </c>
    </row>
    <row r="18317" spans="1:11" hidden="1" x14ac:dyDescent="0.35">
      <c r="A18317" t="s">
        <v>567</v>
      </c>
      <c r="B18317" t="s">
        <v>84</v>
      </c>
      <c r="C18317" t="s">
        <v>330</v>
      </c>
      <c r="D18317" t="s">
        <v>78</v>
      </c>
      <c r="E18317">
        <v>2025</v>
      </c>
      <c r="F18317" t="s">
        <v>506</v>
      </c>
      <c r="G18317" t="s">
        <v>309</v>
      </c>
      <c r="H18317">
        <v>400.88</v>
      </c>
      <c r="I18317" t="s">
        <v>576</v>
      </c>
      <c r="J18317" t="s">
        <v>347</v>
      </c>
      <c r="K18317" t="s">
        <v>392</v>
      </c>
    </row>
    <row r="18318" spans="1:11" hidden="1" x14ac:dyDescent="0.35">
      <c r="A18318" t="s">
        <v>567</v>
      </c>
      <c r="B18318" t="s">
        <v>84</v>
      </c>
      <c r="C18318" t="s">
        <v>330</v>
      </c>
      <c r="D18318" t="s">
        <v>78</v>
      </c>
      <c r="E18318">
        <v>2025</v>
      </c>
      <c r="F18318" t="s">
        <v>71</v>
      </c>
      <c r="G18318" t="s">
        <v>310</v>
      </c>
      <c r="H18318">
        <v>630.4</v>
      </c>
      <c r="I18318" t="s">
        <v>576</v>
      </c>
      <c r="J18318" t="s">
        <v>347</v>
      </c>
      <c r="K18318" t="s">
        <v>392</v>
      </c>
    </row>
    <row r="18319" spans="1:11" hidden="1" x14ac:dyDescent="0.35">
      <c r="A18319" t="s">
        <v>567</v>
      </c>
      <c r="B18319" t="s">
        <v>84</v>
      </c>
      <c r="C18319" t="s">
        <v>330</v>
      </c>
      <c r="D18319" t="s">
        <v>78</v>
      </c>
      <c r="E18319">
        <v>2025</v>
      </c>
      <c r="F18319" t="s">
        <v>71</v>
      </c>
      <c r="G18319" t="s">
        <v>310</v>
      </c>
      <c r="H18319">
        <v>466.98</v>
      </c>
      <c r="I18319" t="s">
        <v>576</v>
      </c>
      <c r="J18319" t="s">
        <v>347</v>
      </c>
      <c r="K18319" t="s">
        <v>392</v>
      </c>
    </row>
    <row r="18320" spans="1:11" hidden="1" x14ac:dyDescent="0.35">
      <c r="A18320" t="s">
        <v>567</v>
      </c>
      <c r="B18320" t="s">
        <v>84</v>
      </c>
      <c r="C18320" t="s">
        <v>330</v>
      </c>
      <c r="D18320" t="s">
        <v>78</v>
      </c>
      <c r="E18320">
        <v>2025</v>
      </c>
      <c r="F18320" t="s">
        <v>71</v>
      </c>
      <c r="G18320" t="s">
        <v>310</v>
      </c>
      <c r="H18320">
        <v>2.48</v>
      </c>
      <c r="I18320" t="s">
        <v>576</v>
      </c>
      <c r="J18320" t="s">
        <v>347</v>
      </c>
      <c r="K18320" t="s">
        <v>392</v>
      </c>
    </row>
    <row r="18321" spans="1:11" hidden="1" x14ac:dyDescent="0.35">
      <c r="A18321" t="s">
        <v>567</v>
      </c>
      <c r="B18321" t="s">
        <v>84</v>
      </c>
      <c r="C18321" t="s">
        <v>330</v>
      </c>
      <c r="D18321" t="s">
        <v>78</v>
      </c>
      <c r="E18321">
        <v>2025</v>
      </c>
      <c r="F18321" t="s">
        <v>71</v>
      </c>
      <c r="G18321" t="s">
        <v>310</v>
      </c>
      <c r="H18321">
        <v>322.42</v>
      </c>
      <c r="I18321" t="s">
        <v>576</v>
      </c>
      <c r="J18321" t="s">
        <v>347</v>
      </c>
      <c r="K18321" t="s">
        <v>392</v>
      </c>
    </row>
    <row r="18322" spans="1:11" hidden="1" x14ac:dyDescent="0.35">
      <c r="A18322" t="s">
        <v>567</v>
      </c>
      <c r="B18322" t="s">
        <v>84</v>
      </c>
      <c r="C18322" t="s">
        <v>330</v>
      </c>
      <c r="D18322" t="s">
        <v>78</v>
      </c>
      <c r="E18322">
        <v>2025</v>
      </c>
      <c r="F18322" t="s">
        <v>71</v>
      </c>
      <c r="G18322" t="s">
        <v>310</v>
      </c>
      <c r="H18322">
        <v>874.58</v>
      </c>
      <c r="I18322" t="s">
        <v>576</v>
      </c>
      <c r="J18322" t="s">
        <v>347</v>
      </c>
      <c r="K18322" t="s">
        <v>392</v>
      </c>
    </row>
    <row r="18323" spans="1:11" hidden="1" x14ac:dyDescent="0.35">
      <c r="A18323" t="s">
        <v>567</v>
      </c>
      <c r="B18323" t="s">
        <v>84</v>
      </c>
      <c r="C18323" t="s">
        <v>330</v>
      </c>
      <c r="D18323" t="s">
        <v>78</v>
      </c>
      <c r="E18323">
        <v>2025</v>
      </c>
      <c r="F18323" t="s">
        <v>71</v>
      </c>
      <c r="G18323" t="s">
        <v>310</v>
      </c>
      <c r="H18323">
        <v>173.06</v>
      </c>
      <c r="I18323" t="s">
        <v>576</v>
      </c>
      <c r="J18323" t="s">
        <v>347</v>
      </c>
      <c r="K18323" t="s">
        <v>392</v>
      </c>
    </row>
    <row r="18324" spans="1:11" hidden="1" x14ac:dyDescent="0.35">
      <c r="A18324" t="s">
        <v>567</v>
      </c>
      <c r="B18324" t="s">
        <v>84</v>
      </c>
      <c r="C18324" t="s">
        <v>330</v>
      </c>
      <c r="D18324" t="s">
        <v>78</v>
      </c>
      <c r="E18324">
        <v>2025</v>
      </c>
      <c r="F18324" t="s">
        <v>71</v>
      </c>
      <c r="G18324" t="s">
        <v>310</v>
      </c>
      <c r="H18324">
        <v>82.7</v>
      </c>
      <c r="I18324" t="s">
        <v>576</v>
      </c>
      <c r="J18324" t="s">
        <v>347</v>
      </c>
      <c r="K18324" t="s">
        <v>392</v>
      </c>
    </row>
    <row r="18325" spans="1:11" hidden="1" x14ac:dyDescent="0.35">
      <c r="A18325" t="s">
        <v>567</v>
      </c>
      <c r="B18325" t="s">
        <v>84</v>
      </c>
      <c r="C18325" t="s">
        <v>330</v>
      </c>
      <c r="D18325" t="s">
        <v>78</v>
      </c>
      <c r="E18325">
        <v>2025</v>
      </c>
      <c r="F18325" t="s">
        <v>148</v>
      </c>
      <c r="G18325" t="s">
        <v>308</v>
      </c>
      <c r="H18325">
        <v>896.64</v>
      </c>
      <c r="I18325" t="s">
        <v>576</v>
      </c>
      <c r="J18325" t="s">
        <v>347</v>
      </c>
      <c r="K18325" t="s">
        <v>392</v>
      </c>
    </row>
    <row r="18326" spans="1:11" hidden="1" x14ac:dyDescent="0.35">
      <c r="A18326" t="s">
        <v>567</v>
      </c>
      <c r="B18326" t="s">
        <v>84</v>
      </c>
      <c r="C18326" t="s">
        <v>330</v>
      </c>
      <c r="D18326" t="s">
        <v>78</v>
      </c>
      <c r="E18326">
        <v>2025</v>
      </c>
      <c r="F18326" t="s">
        <v>148</v>
      </c>
      <c r="G18326" t="s">
        <v>308</v>
      </c>
      <c r="H18326">
        <v>664.2</v>
      </c>
      <c r="I18326" t="s">
        <v>576</v>
      </c>
      <c r="J18326" t="s">
        <v>347</v>
      </c>
      <c r="K18326" t="s">
        <v>392</v>
      </c>
    </row>
    <row r="18327" spans="1:11" hidden="1" x14ac:dyDescent="0.35">
      <c r="A18327" t="s">
        <v>567</v>
      </c>
      <c r="B18327" t="s">
        <v>84</v>
      </c>
      <c r="C18327" t="s">
        <v>330</v>
      </c>
      <c r="D18327" t="s">
        <v>78</v>
      </c>
      <c r="E18327">
        <v>2025</v>
      </c>
      <c r="F18327" t="s">
        <v>148</v>
      </c>
      <c r="G18327" t="s">
        <v>308</v>
      </c>
      <c r="H18327">
        <v>3.53</v>
      </c>
      <c r="I18327" t="s">
        <v>576</v>
      </c>
      <c r="J18327" t="s">
        <v>347</v>
      </c>
      <c r="K18327" t="s">
        <v>392</v>
      </c>
    </row>
    <row r="18328" spans="1:11" hidden="1" x14ac:dyDescent="0.35">
      <c r="A18328" t="s">
        <v>567</v>
      </c>
      <c r="B18328" t="s">
        <v>84</v>
      </c>
      <c r="C18328" t="s">
        <v>330</v>
      </c>
      <c r="D18328" t="s">
        <v>78</v>
      </c>
      <c r="E18328">
        <v>2025</v>
      </c>
      <c r="F18328" t="s">
        <v>148</v>
      </c>
      <c r="G18328" t="s">
        <v>308</v>
      </c>
      <c r="H18328">
        <v>458.58</v>
      </c>
      <c r="I18328" t="s">
        <v>576</v>
      </c>
      <c r="J18328" t="s">
        <v>347</v>
      </c>
      <c r="K18328" t="s">
        <v>392</v>
      </c>
    </row>
    <row r="18329" spans="1:11" hidden="1" x14ac:dyDescent="0.35">
      <c r="A18329" t="s">
        <v>567</v>
      </c>
      <c r="B18329" t="s">
        <v>84</v>
      </c>
      <c r="C18329" t="s">
        <v>330</v>
      </c>
      <c r="D18329" t="s">
        <v>78</v>
      </c>
      <c r="E18329">
        <v>2025</v>
      </c>
      <c r="F18329" t="s">
        <v>148</v>
      </c>
      <c r="G18329" t="s">
        <v>308</v>
      </c>
      <c r="H18329">
        <v>1243.96</v>
      </c>
      <c r="I18329" t="s">
        <v>576</v>
      </c>
      <c r="J18329" t="s">
        <v>347</v>
      </c>
      <c r="K18329" t="s">
        <v>392</v>
      </c>
    </row>
    <row r="18330" spans="1:11" hidden="1" x14ac:dyDescent="0.35">
      <c r="A18330" t="s">
        <v>567</v>
      </c>
      <c r="B18330" t="s">
        <v>84</v>
      </c>
      <c r="C18330" t="s">
        <v>330</v>
      </c>
      <c r="D18330" t="s">
        <v>78</v>
      </c>
      <c r="E18330">
        <v>2025</v>
      </c>
      <c r="F18330" t="s">
        <v>148</v>
      </c>
      <c r="G18330" t="s">
        <v>308</v>
      </c>
      <c r="H18330">
        <v>246.14</v>
      </c>
      <c r="I18330" t="s">
        <v>576</v>
      </c>
      <c r="J18330" t="s">
        <v>347</v>
      </c>
      <c r="K18330" t="s">
        <v>392</v>
      </c>
    </row>
    <row r="18331" spans="1:11" hidden="1" x14ac:dyDescent="0.35">
      <c r="A18331" t="s">
        <v>567</v>
      </c>
      <c r="B18331" t="s">
        <v>84</v>
      </c>
      <c r="C18331" t="s">
        <v>330</v>
      </c>
      <c r="D18331" t="s">
        <v>78</v>
      </c>
      <c r="E18331">
        <v>2025</v>
      </c>
      <c r="F18331" t="s">
        <v>148</v>
      </c>
      <c r="G18331" t="s">
        <v>308</v>
      </c>
      <c r="H18331">
        <v>117.62</v>
      </c>
      <c r="I18331" t="s">
        <v>576</v>
      </c>
      <c r="J18331" t="s">
        <v>347</v>
      </c>
      <c r="K18331" t="s">
        <v>392</v>
      </c>
    </row>
    <row r="18332" spans="1:11" hidden="1" x14ac:dyDescent="0.35">
      <c r="A18332" t="s">
        <v>567</v>
      </c>
      <c r="B18332" t="s">
        <v>84</v>
      </c>
      <c r="C18332" t="s">
        <v>330</v>
      </c>
      <c r="D18332" t="s">
        <v>78</v>
      </c>
      <c r="E18332">
        <v>2025</v>
      </c>
      <c r="F18332" t="s">
        <v>156</v>
      </c>
      <c r="G18332" t="s">
        <v>307</v>
      </c>
      <c r="H18332">
        <v>1391.28</v>
      </c>
      <c r="I18332" t="s">
        <v>576</v>
      </c>
      <c r="J18332" t="s">
        <v>14</v>
      </c>
      <c r="K18332" t="s">
        <v>392</v>
      </c>
    </row>
    <row r="18333" spans="1:11" hidden="1" x14ac:dyDescent="0.35">
      <c r="A18333" t="s">
        <v>567</v>
      </c>
      <c r="B18333" t="s">
        <v>84</v>
      </c>
      <c r="C18333" t="s">
        <v>330</v>
      </c>
      <c r="D18333" t="s">
        <v>78</v>
      </c>
      <c r="E18333">
        <v>2025</v>
      </c>
      <c r="F18333" t="s">
        <v>156</v>
      </c>
      <c r="G18333" t="s">
        <v>307</v>
      </c>
      <c r="H18333">
        <v>2090.59</v>
      </c>
      <c r="I18333" t="s">
        <v>576</v>
      </c>
      <c r="J18333" t="s">
        <v>347</v>
      </c>
      <c r="K18333" t="s">
        <v>392</v>
      </c>
    </row>
    <row r="18334" spans="1:11" hidden="1" x14ac:dyDescent="0.35">
      <c r="A18334" t="s">
        <v>567</v>
      </c>
      <c r="B18334" t="s">
        <v>84</v>
      </c>
      <c r="C18334" t="s">
        <v>330</v>
      </c>
      <c r="D18334" t="s">
        <v>78</v>
      </c>
      <c r="E18334">
        <v>2025</v>
      </c>
      <c r="F18334" t="s">
        <v>156</v>
      </c>
      <c r="G18334" t="s">
        <v>307</v>
      </c>
      <c r="H18334">
        <v>1030.6199999999999</v>
      </c>
      <c r="I18334" t="s">
        <v>576</v>
      </c>
      <c r="J18334" t="s">
        <v>14</v>
      </c>
      <c r="K18334" t="s">
        <v>392</v>
      </c>
    </row>
    <row r="18335" spans="1:11" hidden="1" x14ac:dyDescent="0.35">
      <c r="A18335" t="s">
        <v>567</v>
      </c>
      <c r="B18335" t="s">
        <v>84</v>
      </c>
      <c r="C18335" t="s">
        <v>330</v>
      </c>
      <c r="D18335" t="s">
        <v>78</v>
      </c>
      <c r="E18335">
        <v>2025</v>
      </c>
      <c r="F18335" t="s">
        <v>156</v>
      </c>
      <c r="G18335" t="s">
        <v>307</v>
      </c>
      <c r="H18335">
        <v>1548.65</v>
      </c>
      <c r="I18335" t="s">
        <v>576</v>
      </c>
      <c r="J18335" t="s">
        <v>347</v>
      </c>
      <c r="K18335" t="s">
        <v>392</v>
      </c>
    </row>
    <row r="18336" spans="1:11" hidden="1" x14ac:dyDescent="0.35">
      <c r="A18336" t="s">
        <v>567</v>
      </c>
      <c r="B18336" t="s">
        <v>84</v>
      </c>
      <c r="C18336" t="s">
        <v>330</v>
      </c>
      <c r="D18336" t="s">
        <v>78</v>
      </c>
      <c r="E18336">
        <v>2025</v>
      </c>
      <c r="F18336" t="s">
        <v>156</v>
      </c>
      <c r="G18336" t="s">
        <v>307</v>
      </c>
      <c r="H18336">
        <v>5.47</v>
      </c>
      <c r="I18336" t="s">
        <v>576</v>
      </c>
      <c r="J18336" t="s">
        <v>14</v>
      </c>
      <c r="K18336" t="s">
        <v>392</v>
      </c>
    </row>
    <row r="18337" spans="1:11" hidden="1" x14ac:dyDescent="0.35">
      <c r="A18337" t="s">
        <v>567</v>
      </c>
      <c r="B18337" t="s">
        <v>84</v>
      </c>
      <c r="C18337" t="s">
        <v>330</v>
      </c>
      <c r="D18337" t="s">
        <v>78</v>
      </c>
      <c r="E18337">
        <v>2025</v>
      </c>
      <c r="F18337" t="s">
        <v>156</v>
      </c>
      <c r="G18337" t="s">
        <v>307</v>
      </c>
      <c r="H18337">
        <v>8.23</v>
      </c>
      <c r="I18337" t="s">
        <v>576</v>
      </c>
      <c r="J18337" t="s">
        <v>347</v>
      </c>
      <c r="K18337" t="s">
        <v>392</v>
      </c>
    </row>
    <row r="18338" spans="1:11" hidden="1" x14ac:dyDescent="0.35">
      <c r="A18338" t="s">
        <v>567</v>
      </c>
      <c r="B18338" t="s">
        <v>84</v>
      </c>
      <c r="C18338" t="s">
        <v>330</v>
      </c>
      <c r="D18338" t="s">
        <v>78</v>
      </c>
      <c r="E18338">
        <v>2025</v>
      </c>
      <c r="F18338" t="s">
        <v>156</v>
      </c>
      <c r="G18338" t="s">
        <v>307</v>
      </c>
      <c r="H18338">
        <v>711.57</v>
      </c>
      <c r="I18338" t="s">
        <v>576</v>
      </c>
      <c r="J18338" t="s">
        <v>14</v>
      </c>
      <c r="K18338" t="s">
        <v>392</v>
      </c>
    </row>
    <row r="18339" spans="1:11" hidden="1" x14ac:dyDescent="0.35">
      <c r="A18339" t="s">
        <v>567</v>
      </c>
      <c r="B18339" t="s">
        <v>84</v>
      </c>
      <c r="C18339" t="s">
        <v>330</v>
      </c>
      <c r="D18339" t="s">
        <v>78</v>
      </c>
      <c r="E18339">
        <v>2025</v>
      </c>
      <c r="F18339" t="s">
        <v>156</v>
      </c>
      <c r="G18339" t="s">
        <v>307</v>
      </c>
      <c r="H18339">
        <v>1069.23</v>
      </c>
      <c r="I18339" t="s">
        <v>576</v>
      </c>
      <c r="J18339" t="s">
        <v>347</v>
      </c>
      <c r="K18339" t="s">
        <v>392</v>
      </c>
    </row>
    <row r="18340" spans="1:11" hidden="1" x14ac:dyDescent="0.35">
      <c r="A18340" t="s">
        <v>567</v>
      </c>
      <c r="B18340" t="s">
        <v>84</v>
      </c>
      <c r="C18340" t="s">
        <v>330</v>
      </c>
      <c r="D18340" t="s">
        <v>78</v>
      </c>
      <c r="E18340">
        <v>2025</v>
      </c>
      <c r="F18340" t="s">
        <v>156</v>
      </c>
      <c r="G18340" t="s">
        <v>307</v>
      </c>
      <c r="H18340">
        <v>1930.16</v>
      </c>
      <c r="I18340" t="s">
        <v>576</v>
      </c>
      <c r="J18340" t="s">
        <v>14</v>
      </c>
      <c r="K18340" t="s">
        <v>392</v>
      </c>
    </row>
    <row r="18341" spans="1:11" hidden="1" x14ac:dyDescent="0.35">
      <c r="A18341" t="s">
        <v>567</v>
      </c>
      <c r="B18341" t="s">
        <v>84</v>
      </c>
      <c r="C18341" t="s">
        <v>330</v>
      </c>
      <c r="D18341" t="s">
        <v>78</v>
      </c>
      <c r="E18341">
        <v>2025</v>
      </c>
      <c r="F18341" t="s">
        <v>156</v>
      </c>
      <c r="G18341" t="s">
        <v>307</v>
      </c>
      <c r="H18341">
        <v>2900.36</v>
      </c>
      <c r="I18341" t="s">
        <v>576</v>
      </c>
      <c r="J18341" t="s">
        <v>347</v>
      </c>
      <c r="K18341" t="s">
        <v>392</v>
      </c>
    </row>
    <row r="18342" spans="1:11" hidden="1" x14ac:dyDescent="0.35">
      <c r="A18342" t="s">
        <v>567</v>
      </c>
      <c r="B18342" t="s">
        <v>84</v>
      </c>
      <c r="C18342" t="s">
        <v>330</v>
      </c>
      <c r="D18342" t="s">
        <v>78</v>
      </c>
      <c r="E18342">
        <v>2025</v>
      </c>
      <c r="F18342" t="s">
        <v>156</v>
      </c>
      <c r="G18342" t="s">
        <v>307</v>
      </c>
      <c r="H18342">
        <v>381.94</v>
      </c>
      <c r="I18342" t="s">
        <v>576</v>
      </c>
      <c r="J18342" t="s">
        <v>14</v>
      </c>
      <c r="K18342" t="s">
        <v>392</v>
      </c>
    </row>
    <row r="18343" spans="1:11" hidden="1" x14ac:dyDescent="0.35">
      <c r="A18343" t="s">
        <v>567</v>
      </c>
      <c r="B18343" t="s">
        <v>84</v>
      </c>
      <c r="C18343" t="s">
        <v>330</v>
      </c>
      <c r="D18343" t="s">
        <v>78</v>
      </c>
      <c r="E18343">
        <v>2025</v>
      </c>
      <c r="F18343" t="s">
        <v>156</v>
      </c>
      <c r="G18343" t="s">
        <v>307</v>
      </c>
      <c r="H18343">
        <v>573.91999999999996</v>
      </c>
      <c r="I18343" t="s">
        <v>576</v>
      </c>
      <c r="J18343" t="s">
        <v>347</v>
      </c>
      <c r="K18343" t="s">
        <v>392</v>
      </c>
    </row>
    <row r="18344" spans="1:11" hidden="1" x14ac:dyDescent="0.35">
      <c r="A18344" t="s">
        <v>567</v>
      </c>
      <c r="B18344" t="s">
        <v>84</v>
      </c>
      <c r="C18344" t="s">
        <v>330</v>
      </c>
      <c r="D18344" t="s">
        <v>78</v>
      </c>
      <c r="E18344">
        <v>2025</v>
      </c>
      <c r="F18344" t="s">
        <v>156</v>
      </c>
      <c r="G18344" t="s">
        <v>307</v>
      </c>
      <c r="H18344">
        <v>182.52</v>
      </c>
      <c r="I18344" t="s">
        <v>576</v>
      </c>
      <c r="J18344" t="s">
        <v>14</v>
      </c>
      <c r="K18344" t="s">
        <v>392</v>
      </c>
    </row>
    <row r="18345" spans="1:11" hidden="1" x14ac:dyDescent="0.35">
      <c r="A18345" t="s">
        <v>567</v>
      </c>
      <c r="B18345" t="s">
        <v>84</v>
      </c>
      <c r="C18345" t="s">
        <v>330</v>
      </c>
      <c r="D18345" t="s">
        <v>78</v>
      </c>
      <c r="E18345">
        <v>2025</v>
      </c>
      <c r="F18345" t="s">
        <v>156</v>
      </c>
      <c r="G18345" t="s">
        <v>307</v>
      </c>
      <c r="H18345">
        <v>274.25</v>
      </c>
      <c r="I18345" t="s">
        <v>576</v>
      </c>
      <c r="J18345" t="s">
        <v>347</v>
      </c>
      <c r="K18345" t="s">
        <v>392</v>
      </c>
    </row>
    <row r="18346" spans="1:11" hidden="1" x14ac:dyDescent="0.35">
      <c r="A18346" t="s">
        <v>567</v>
      </c>
      <c r="B18346" t="s">
        <v>84</v>
      </c>
      <c r="C18346" t="s">
        <v>372</v>
      </c>
      <c r="D18346" t="s">
        <v>78</v>
      </c>
      <c r="E18346">
        <v>2025</v>
      </c>
      <c r="F18346" t="s">
        <v>500</v>
      </c>
      <c r="G18346" t="s">
        <v>311</v>
      </c>
      <c r="H18346">
        <v>6583.59</v>
      </c>
      <c r="I18346" t="s">
        <v>576</v>
      </c>
      <c r="J18346" t="s">
        <v>14</v>
      </c>
      <c r="K18346" t="s">
        <v>401</v>
      </c>
    </row>
    <row r="18347" spans="1:11" hidden="1" x14ac:dyDescent="0.35">
      <c r="A18347" t="s">
        <v>567</v>
      </c>
      <c r="B18347" t="s">
        <v>84</v>
      </c>
      <c r="C18347" t="s">
        <v>372</v>
      </c>
      <c r="D18347" t="s">
        <v>78</v>
      </c>
      <c r="E18347">
        <v>2025</v>
      </c>
      <c r="F18347" t="s">
        <v>500</v>
      </c>
      <c r="G18347" t="s">
        <v>311</v>
      </c>
      <c r="H18347">
        <v>5984.25</v>
      </c>
      <c r="I18347" t="s">
        <v>576</v>
      </c>
      <c r="J18347" t="s">
        <v>347</v>
      </c>
      <c r="K18347" t="s">
        <v>401</v>
      </c>
    </row>
    <row r="18348" spans="1:11" hidden="1" x14ac:dyDescent="0.35">
      <c r="A18348" t="s">
        <v>567</v>
      </c>
      <c r="B18348" t="s">
        <v>84</v>
      </c>
      <c r="C18348" t="s">
        <v>372</v>
      </c>
      <c r="D18348" t="s">
        <v>78</v>
      </c>
      <c r="E18348">
        <v>2025</v>
      </c>
      <c r="F18348" t="s">
        <v>500</v>
      </c>
      <c r="G18348" t="s">
        <v>311</v>
      </c>
      <c r="H18348">
        <v>4206.5200000000004</v>
      </c>
      <c r="I18348" t="s">
        <v>576</v>
      </c>
      <c r="J18348" t="s">
        <v>14</v>
      </c>
      <c r="K18348" t="s">
        <v>401</v>
      </c>
    </row>
    <row r="18349" spans="1:11" hidden="1" x14ac:dyDescent="0.35">
      <c r="A18349" t="s">
        <v>567</v>
      </c>
      <c r="B18349" t="s">
        <v>84</v>
      </c>
      <c r="C18349" t="s">
        <v>372</v>
      </c>
      <c r="D18349" t="s">
        <v>78</v>
      </c>
      <c r="E18349">
        <v>2025</v>
      </c>
      <c r="F18349" t="s">
        <v>500</v>
      </c>
      <c r="G18349" t="s">
        <v>311</v>
      </c>
      <c r="H18349">
        <v>3823.59</v>
      </c>
      <c r="I18349" t="s">
        <v>576</v>
      </c>
      <c r="J18349" t="s">
        <v>347</v>
      </c>
      <c r="K18349" t="s">
        <v>401</v>
      </c>
    </row>
    <row r="18350" spans="1:11" hidden="1" x14ac:dyDescent="0.35">
      <c r="A18350" t="s">
        <v>567</v>
      </c>
      <c r="B18350" t="s">
        <v>84</v>
      </c>
      <c r="C18350" t="s">
        <v>372</v>
      </c>
      <c r="D18350" t="s">
        <v>78</v>
      </c>
      <c r="E18350">
        <v>2025</v>
      </c>
      <c r="F18350" t="s">
        <v>506</v>
      </c>
      <c r="G18350" t="s">
        <v>309</v>
      </c>
      <c r="H18350">
        <v>1405.15</v>
      </c>
      <c r="I18350" t="s">
        <v>576</v>
      </c>
      <c r="J18350" t="s">
        <v>347</v>
      </c>
      <c r="K18350" t="s">
        <v>401</v>
      </c>
    </row>
    <row r="18351" spans="1:11" hidden="1" x14ac:dyDescent="0.35">
      <c r="A18351" t="s">
        <v>567</v>
      </c>
      <c r="B18351" t="s">
        <v>84</v>
      </c>
      <c r="C18351" t="s">
        <v>372</v>
      </c>
      <c r="D18351" t="s">
        <v>78</v>
      </c>
      <c r="E18351">
        <v>2025</v>
      </c>
      <c r="F18351" t="s">
        <v>506</v>
      </c>
      <c r="G18351" t="s">
        <v>309</v>
      </c>
      <c r="H18351">
        <v>897.81</v>
      </c>
      <c r="I18351" t="s">
        <v>576</v>
      </c>
      <c r="J18351" t="s">
        <v>347</v>
      </c>
      <c r="K18351" t="s">
        <v>401</v>
      </c>
    </row>
    <row r="18352" spans="1:11" hidden="1" x14ac:dyDescent="0.35">
      <c r="A18352" t="s">
        <v>567</v>
      </c>
      <c r="B18352" t="s">
        <v>84</v>
      </c>
      <c r="C18352" t="s">
        <v>372</v>
      </c>
      <c r="D18352" t="s">
        <v>78</v>
      </c>
      <c r="E18352">
        <v>2025</v>
      </c>
      <c r="F18352" t="s">
        <v>71</v>
      </c>
      <c r="G18352" t="s">
        <v>310</v>
      </c>
      <c r="H18352">
        <v>119.7</v>
      </c>
      <c r="I18352" t="s">
        <v>576</v>
      </c>
      <c r="J18352" t="s">
        <v>347</v>
      </c>
      <c r="K18352" t="s">
        <v>401</v>
      </c>
    </row>
    <row r="18353" spans="1:11" hidden="1" x14ac:dyDescent="0.35">
      <c r="A18353" t="s">
        <v>567</v>
      </c>
      <c r="B18353" t="s">
        <v>84</v>
      </c>
      <c r="C18353" t="s">
        <v>372</v>
      </c>
      <c r="D18353" t="s">
        <v>78</v>
      </c>
      <c r="E18353">
        <v>2025</v>
      </c>
      <c r="F18353" t="s">
        <v>71</v>
      </c>
      <c r="G18353" t="s">
        <v>310</v>
      </c>
      <c r="H18353">
        <v>76.48</v>
      </c>
      <c r="I18353" t="s">
        <v>576</v>
      </c>
      <c r="J18353" t="s">
        <v>347</v>
      </c>
      <c r="K18353" t="s">
        <v>401</v>
      </c>
    </row>
    <row r="18354" spans="1:11" hidden="1" x14ac:dyDescent="0.35">
      <c r="A18354" t="s">
        <v>567</v>
      </c>
      <c r="B18354" t="s">
        <v>84</v>
      </c>
      <c r="C18354" t="s">
        <v>372</v>
      </c>
      <c r="D18354" t="s">
        <v>78</v>
      </c>
      <c r="E18354">
        <v>2025</v>
      </c>
      <c r="F18354" t="s">
        <v>148</v>
      </c>
      <c r="G18354" t="s">
        <v>308</v>
      </c>
      <c r="H18354">
        <v>29.82</v>
      </c>
      <c r="I18354" t="s">
        <v>576</v>
      </c>
      <c r="J18354" t="s">
        <v>347</v>
      </c>
      <c r="K18354" t="s">
        <v>401</v>
      </c>
    </row>
    <row r="18355" spans="1:11" hidden="1" x14ac:dyDescent="0.35">
      <c r="A18355" t="s">
        <v>567</v>
      </c>
      <c r="B18355" t="s">
        <v>84</v>
      </c>
      <c r="C18355" t="s">
        <v>372</v>
      </c>
      <c r="D18355" t="s">
        <v>78</v>
      </c>
      <c r="E18355">
        <v>2025</v>
      </c>
      <c r="F18355" t="s">
        <v>148</v>
      </c>
      <c r="G18355" t="s">
        <v>308</v>
      </c>
      <c r="H18355">
        <v>19.05</v>
      </c>
      <c r="I18355" t="s">
        <v>576</v>
      </c>
      <c r="J18355" t="s">
        <v>347</v>
      </c>
      <c r="K18355" t="s">
        <v>401</v>
      </c>
    </row>
    <row r="18356" spans="1:11" hidden="1" x14ac:dyDescent="0.35">
      <c r="A18356" t="s">
        <v>567</v>
      </c>
      <c r="B18356" t="s">
        <v>84</v>
      </c>
      <c r="C18356" t="s">
        <v>372</v>
      </c>
      <c r="D18356" t="s">
        <v>78</v>
      </c>
      <c r="E18356">
        <v>2025</v>
      </c>
      <c r="F18356" t="s">
        <v>156</v>
      </c>
      <c r="G18356" t="s">
        <v>307</v>
      </c>
      <c r="H18356">
        <v>988.01</v>
      </c>
      <c r="I18356" t="s">
        <v>576</v>
      </c>
      <c r="J18356" t="s">
        <v>14</v>
      </c>
      <c r="K18356" t="s">
        <v>401</v>
      </c>
    </row>
    <row r="18357" spans="1:11" hidden="1" x14ac:dyDescent="0.35">
      <c r="A18357" t="s">
        <v>567</v>
      </c>
      <c r="B18357" t="s">
        <v>84</v>
      </c>
      <c r="C18357" t="s">
        <v>372</v>
      </c>
      <c r="D18357" t="s">
        <v>78</v>
      </c>
      <c r="E18357">
        <v>2025</v>
      </c>
      <c r="F18357" t="s">
        <v>156</v>
      </c>
      <c r="G18357" t="s">
        <v>307</v>
      </c>
      <c r="H18357">
        <v>1019.71</v>
      </c>
      <c r="I18357" t="s">
        <v>576</v>
      </c>
      <c r="J18357" t="s">
        <v>347</v>
      </c>
      <c r="K18357" t="s">
        <v>401</v>
      </c>
    </row>
    <row r="18358" spans="1:11" hidden="1" x14ac:dyDescent="0.35">
      <c r="A18358" t="s">
        <v>567</v>
      </c>
      <c r="B18358" t="s">
        <v>84</v>
      </c>
      <c r="C18358" t="s">
        <v>372</v>
      </c>
      <c r="D18358" t="s">
        <v>78</v>
      </c>
      <c r="E18358">
        <v>2025</v>
      </c>
      <c r="F18358" t="s">
        <v>156</v>
      </c>
      <c r="G18358" t="s">
        <v>307</v>
      </c>
      <c r="H18358">
        <v>631.28</v>
      </c>
      <c r="I18358" t="s">
        <v>576</v>
      </c>
      <c r="J18358" t="s">
        <v>14</v>
      </c>
      <c r="K18358" t="s">
        <v>401</v>
      </c>
    </row>
    <row r="18359" spans="1:11" hidden="1" x14ac:dyDescent="0.35">
      <c r="A18359" t="s">
        <v>567</v>
      </c>
      <c r="B18359" t="s">
        <v>84</v>
      </c>
      <c r="C18359" t="s">
        <v>372</v>
      </c>
      <c r="D18359" t="s">
        <v>78</v>
      </c>
      <c r="E18359">
        <v>2025</v>
      </c>
      <c r="F18359" t="s">
        <v>156</v>
      </c>
      <c r="G18359" t="s">
        <v>307</v>
      </c>
      <c r="H18359">
        <v>651.54</v>
      </c>
      <c r="I18359" t="s">
        <v>576</v>
      </c>
      <c r="J18359" t="s">
        <v>347</v>
      </c>
      <c r="K18359" t="s">
        <v>401</v>
      </c>
    </row>
    <row r="18360" spans="1:11" hidden="1" x14ac:dyDescent="0.35">
      <c r="A18360" t="s">
        <v>567</v>
      </c>
      <c r="B18360" t="s">
        <v>84</v>
      </c>
      <c r="C18360" t="s">
        <v>335</v>
      </c>
      <c r="D18360" t="s">
        <v>78</v>
      </c>
      <c r="E18360">
        <v>2025</v>
      </c>
      <c r="F18360" t="s">
        <v>506</v>
      </c>
      <c r="G18360" t="s">
        <v>309</v>
      </c>
      <c r="H18360">
        <v>546.84</v>
      </c>
      <c r="I18360" t="s">
        <v>576</v>
      </c>
      <c r="J18360" t="s">
        <v>347</v>
      </c>
      <c r="K18360" t="s">
        <v>393</v>
      </c>
    </row>
    <row r="18361" spans="1:11" hidden="1" x14ac:dyDescent="0.35">
      <c r="A18361" t="s">
        <v>567</v>
      </c>
      <c r="B18361" t="s">
        <v>84</v>
      </c>
      <c r="C18361" t="s">
        <v>335</v>
      </c>
      <c r="D18361" t="s">
        <v>78</v>
      </c>
      <c r="E18361">
        <v>2025</v>
      </c>
      <c r="F18361" t="s">
        <v>506</v>
      </c>
      <c r="G18361" t="s">
        <v>309</v>
      </c>
      <c r="H18361">
        <v>793.32</v>
      </c>
      <c r="I18361" t="s">
        <v>576</v>
      </c>
      <c r="J18361" t="s">
        <v>347</v>
      </c>
      <c r="K18361" t="s">
        <v>393</v>
      </c>
    </row>
    <row r="18362" spans="1:11" hidden="1" x14ac:dyDescent="0.35">
      <c r="A18362" t="s">
        <v>567</v>
      </c>
      <c r="B18362" t="s">
        <v>84</v>
      </c>
      <c r="C18362" t="s">
        <v>335</v>
      </c>
      <c r="D18362" t="s">
        <v>78</v>
      </c>
      <c r="E18362">
        <v>2025</v>
      </c>
      <c r="F18362" t="s">
        <v>506</v>
      </c>
      <c r="G18362" t="s">
        <v>309</v>
      </c>
      <c r="H18362">
        <v>1430.67</v>
      </c>
      <c r="I18362" t="s">
        <v>576</v>
      </c>
      <c r="J18362" t="s">
        <v>347</v>
      </c>
      <c r="K18362" t="s">
        <v>393</v>
      </c>
    </row>
    <row r="18363" spans="1:11" hidden="1" x14ac:dyDescent="0.35">
      <c r="A18363" t="s">
        <v>567</v>
      </c>
      <c r="B18363" t="s">
        <v>84</v>
      </c>
      <c r="C18363" t="s">
        <v>335</v>
      </c>
      <c r="D18363" t="s">
        <v>78</v>
      </c>
      <c r="E18363">
        <v>2025</v>
      </c>
      <c r="F18363" t="s">
        <v>506</v>
      </c>
      <c r="G18363" t="s">
        <v>309</v>
      </c>
      <c r="H18363">
        <v>27.68</v>
      </c>
      <c r="I18363" t="s">
        <v>576</v>
      </c>
      <c r="J18363" t="s">
        <v>347</v>
      </c>
      <c r="K18363" t="s">
        <v>393</v>
      </c>
    </row>
    <row r="18364" spans="1:11" hidden="1" x14ac:dyDescent="0.35">
      <c r="A18364" t="s">
        <v>567</v>
      </c>
      <c r="B18364" t="s">
        <v>84</v>
      </c>
      <c r="C18364" t="s">
        <v>335</v>
      </c>
      <c r="D18364" t="s">
        <v>78</v>
      </c>
      <c r="E18364">
        <v>2025</v>
      </c>
      <c r="F18364" t="s">
        <v>500</v>
      </c>
      <c r="G18364" t="s">
        <v>311</v>
      </c>
      <c r="H18364">
        <v>4169.33</v>
      </c>
      <c r="I18364" t="s">
        <v>576</v>
      </c>
      <c r="J18364" t="s">
        <v>14</v>
      </c>
      <c r="K18364" t="s">
        <v>393</v>
      </c>
    </row>
    <row r="18365" spans="1:11" hidden="1" x14ac:dyDescent="0.35">
      <c r="A18365" t="s">
        <v>567</v>
      </c>
      <c r="B18365" t="s">
        <v>84</v>
      </c>
      <c r="C18365" t="s">
        <v>335</v>
      </c>
      <c r="D18365" t="s">
        <v>78</v>
      </c>
      <c r="E18365">
        <v>2025</v>
      </c>
      <c r="F18365" t="s">
        <v>500</v>
      </c>
      <c r="G18365" t="s">
        <v>311</v>
      </c>
      <c r="H18365">
        <v>1958.73</v>
      </c>
      <c r="I18365" t="s">
        <v>576</v>
      </c>
      <c r="J18365" t="s">
        <v>347</v>
      </c>
      <c r="K18365" t="s">
        <v>393</v>
      </c>
    </row>
    <row r="18366" spans="1:11" hidden="1" x14ac:dyDescent="0.35">
      <c r="A18366" t="s">
        <v>567</v>
      </c>
      <c r="B18366" t="s">
        <v>84</v>
      </c>
      <c r="C18366" t="s">
        <v>335</v>
      </c>
      <c r="D18366" t="s">
        <v>78</v>
      </c>
      <c r="E18366">
        <v>2025</v>
      </c>
      <c r="F18366" t="s">
        <v>500</v>
      </c>
      <c r="G18366" t="s">
        <v>311</v>
      </c>
      <c r="H18366">
        <v>6048.67</v>
      </c>
      <c r="I18366" t="s">
        <v>576</v>
      </c>
      <c r="J18366" t="s">
        <v>14</v>
      </c>
      <c r="K18366" t="s">
        <v>393</v>
      </c>
    </row>
    <row r="18367" spans="1:11" hidden="1" x14ac:dyDescent="0.35">
      <c r="A18367" t="s">
        <v>567</v>
      </c>
      <c r="B18367" t="s">
        <v>84</v>
      </c>
      <c r="C18367" t="s">
        <v>335</v>
      </c>
      <c r="D18367" t="s">
        <v>78</v>
      </c>
      <c r="E18367">
        <v>2025</v>
      </c>
      <c r="F18367" t="s">
        <v>500</v>
      </c>
      <c r="G18367" t="s">
        <v>311</v>
      </c>
      <c r="H18367">
        <v>2841.63</v>
      </c>
      <c r="I18367" t="s">
        <v>576</v>
      </c>
      <c r="J18367" t="s">
        <v>347</v>
      </c>
      <c r="K18367" t="s">
        <v>393</v>
      </c>
    </row>
    <row r="18368" spans="1:11" hidden="1" x14ac:dyDescent="0.35">
      <c r="A18368" t="s">
        <v>567</v>
      </c>
      <c r="B18368" t="s">
        <v>84</v>
      </c>
      <c r="C18368" t="s">
        <v>335</v>
      </c>
      <c r="D18368" t="s">
        <v>78</v>
      </c>
      <c r="E18368">
        <v>2025</v>
      </c>
      <c r="F18368" t="s">
        <v>500</v>
      </c>
      <c r="G18368" t="s">
        <v>311</v>
      </c>
      <c r="H18368">
        <v>10908.14</v>
      </c>
      <c r="I18368" t="s">
        <v>576</v>
      </c>
      <c r="J18368" t="s">
        <v>14</v>
      </c>
      <c r="K18368" t="s">
        <v>393</v>
      </c>
    </row>
    <row r="18369" spans="1:11" hidden="1" x14ac:dyDescent="0.35">
      <c r="A18369" t="s">
        <v>567</v>
      </c>
      <c r="B18369" t="s">
        <v>84</v>
      </c>
      <c r="C18369" t="s">
        <v>335</v>
      </c>
      <c r="D18369" t="s">
        <v>78</v>
      </c>
      <c r="E18369">
        <v>2025</v>
      </c>
      <c r="F18369" t="s">
        <v>500</v>
      </c>
      <c r="G18369" t="s">
        <v>311</v>
      </c>
      <c r="H18369">
        <v>5124.57</v>
      </c>
      <c r="I18369" t="s">
        <v>576</v>
      </c>
      <c r="J18369" t="s">
        <v>347</v>
      </c>
      <c r="K18369" t="s">
        <v>393</v>
      </c>
    </row>
    <row r="18370" spans="1:11" hidden="1" x14ac:dyDescent="0.35">
      <c r="A18370" t="s">
        <v>567</v>
      </c>
      <c r="B18370" t="s">
        <v>84</v>
      </c>
      <c r="C18370" t="s">
        <v>335</v>
      </c>
      <c r="D18370" t="s">
        <v>78</v>
      </c>
      <c r="E18370">
        <v>2025</v>
      </c>
      <c r="F18370" t="s">
        <v>500</v>
      </c>
      <c r="G18370" t="s">
        <v>311</v>
      </c>
      <c r="H18370">
        <v>211.03</v>
      </c>
      <c r="I18370" t="s">
        <v>576</v>
      </c>
      <c r="J18370" t="s">
        <v>14</v>
      </c>
      <c r="K18370" t="s">
        <v>393</v>
      </c>
    </row>
    <row r="18371" spans="1:11" hidden="1" x14ac:dyDescent="0.35">
      <c r="A18371" t="s">
        <v>567</v>
      </c>
      <c r="B18371" t="s">
        <v>84</v>
      </c>
      <c r="C18371" t="s">
        <v>335</v>
      </c>
      <c r="D18371" t="s">
        <v>78</v>
      </c>
      <c r="E18371">
        <v>2025</v>
      </c>
      <c r="F18371" t="s">
        <v>500</v>
      </c>
      <c r="G18371" t="s">
        <v>311</v>
      </c>
      <c r="H18371">
        <v>99.14</v>
      </c>
      <c r="I18371" t="s">
        <v>576</v>
      </c>
      <c r="J18371" t="s">
        <v>347</v>
      </c>
      <c r="K18371" t="s">
        <v>393</v>
      </c>
    </row>
    <row r="18372" spans="1:11" hidden="1" x14ac:dyDescent="0.35">
      <c r="A18372" t="s">
        <v>567</v>
      </c>
      <c r="B18372" t="s">
        <v>84</v>
      </c>
      <c r="C18372" t="s">
        <v>335</v>
      </c>
      <c r="D18372" t="s">
        <v>78</v>
      </c>
      <c r="E18372">
        <v>2025</v>
      </c>
      <c r="F18372" t="s">
        <v>71</v>
      </c>
      <c r="G18372" t="s">
        <v>310</v>
      </c>
      <c r="H18372">
        <v>62.19</v>
      </c>
      <c r="I18372" t="s">
        <v>576</v>
      </c>
      <c r="J18372" t="s">
        <v>347</v>
      </c>
      <c r="K18372" t="s">
        <v>393</v>
      </c>
    </row>
    <row r="18373" spans="1:11" hidden="1" x14ac:dyDescent="0.35">
      <c r="A18373" t="s">
        <v>567</v>
      </c>
      <c r="B18373" t="s">
        <v>84</v>
      </c>
      <c r="C18373" t="s">
        <v>335</v>
      </c>
      <c r="D18373" t="s">
        <v>78</v>
      </c>
      <c r="E18373">
        <v>2025</v>
      </c>
      <c r="F18373" t="s">
        <v>71</v>
      </c>
      <c r="G18373" t="s">
        <v>310</v>
      </c>
      <c r="H18373">
        <v>90.23</v>
      </c>
      <c r="I18373" t="s">
        <v>576</v>
      </c>
      <c r="J18373" t="s">
        <v>347</v>
      </c>
      <c r="K18373" t="s">
        <v>393</v>
      </c>
    </row>
    <row r="18374" spans="1:11" hidden="1" x14ac:dyDescent="0.35">
      <c r="A18374" t="s">
        <v>567</v>
      </c>
      <c r="B18374" t="s">
        <v>84</v>
      </c>
      <c r="C18374" t="s">
        <v>335</v>
      </c>
      <c r="D18374" t="s">
        <v>78</v>
      </c>
      <c r="E18374">
        <v>2025</v>
      </c>
      <c r="F18374" t="s">
        <v>71</v>
      </c>
      <c r="G18374" t="s">
        <v>310</v>
      </c>
      <c r="H18374">
        <v>162.71</v>
      </c>
      <c r="I18374" t="s">
        <v>576</v>
      </c>
      <c r="J18374" t="s">
        <v>347</v>
      </c>
      <c r="K18374" t="s">
        <v>393</v>
      </c>
    </row>
    <row r="18375" spans="1:11" hidden="1" x14ac:dyDescent="0.35">
      <c r="A18375" t="s">
        <v>567</v>
      </c>
      <c r="B18375" t="s">
        <v>84</v>
      </c>
      <c r="C18375" t="s">
        <v>335</v>
      </c>
      <c r="D18375" t="s">
        <v>78</v>
      </c>
      <c r="E18375">
        <v>2025</v>
      </c>
      <c r="F18375" t="s">
        <v>71</v>
      </c>
      <c r="G18375" t="s">
        <v>310</v>
      </c>
      <c r="H18375">
        <v>3.15</v>
      </c>
      <c r="I18375" t="s">
        <v>576</v>
      </c>
      <c r="J18375" t="s">
        <v>347</v>
      </c>
      <c r="K18375" t="s">
        <v>393</v>
      </c>
    </row>
    <row r="18376" spans="1:11" hidden="1" x14ac:dyDescent="0.35">
      <c r="A18376" t="s">
        <v>567</v>
      </c>
      <c r="B18376" t="s">
        <v>84</v>
      </c>
      <c r="C18376" t="s">
        <v>335</v>
      </c>
      <c r="D18376" t="s">
        <v>78</v>
      </c>
      <c r="E18376">
        <v>2025</v>
      </c>
      <c r="F18376" t="s">
        <v>148</v>
      </c>
      <c r="G18376" t="s">
        <v>308</v>
      </c>
      <c r="H18376">
        <v>19.54</v>
      </c>
      <c r="I18376" t="s">
        <v>576</v>
      </c>
      <c r="J18376" t="s">
        <v>347</v>
      </c>
      <c r="K18376" t="s">
        <v>393</v>
      </c>
    </row>
    <row r="18377" spans="1:11" hidden="1" x14ac:dyDescent="0.35">
      <c r="A18377" t="s">
        <v>567</v>
      </c>
      <c r="B18377" t="s">
        <v>84</v>
      </c>
      <c r="C18377" t="s">
        <v>335</v>
      </c>
      <c r="D18377" t="s">
        <v>78</v>
      </c>
      <c r="E18377">
        <v>2025</v>
      </c>
      <c r="F18377" t="s">
        <v>148</v>
      </c>
      <c r="G18377" t="s">
        <v>308</v>
      </c>
      <c r="H18377">
        <v>28.35</v>
      </c>
      <c r="I18377" t="s">
        <v>576</v>
      </c>
      <c r="J18377" t="s">
        <v>347</v>
      </c>
      <c r="K18377" t="s">
        <v>393</v>
      </c>
    </row>
    <row r="18378" spans="1:11" hidden="1" x14ac:dyDescent="0.35">
      <c r="A18378" t="s">
        <v>567</v>
      </c>
      <c r="B18378" t="s">
        <v>84</v>
      </c>
      <c r="C18378" t="s">
        <v>335</v>
      </c>
      <c r="D18378" t="s">
        <v>78</v>
      </c>
      <c r="E18378">
        <v>2025</v>
      </c>
      <c r="F18378" t="s">
        <v>148</v>
      </c>
      <c r="G18378" t="s">
        <v>308</v>
      </c>
      <c r="H18378">
        <v>51.12</v>
      </c>
      <c r="I18378" t="s">
        <v>576</v>
      </c>
      <c r="J18378" t="s">
        <v>347</v>
      </c>
      <c r="K18378" t="s">
        <v>393</v>
      </c>
    </row>
    <row r="18379" spans="1:11" hidden="1" x14ac:dyDescent="0.35">
      <c r="A18379" t="s">
        <v>567</v>
      </c>
      <c r="B18379" t="s">
        <v>84</v>
      </c>
      <c r="C18379" t="s">
        <v>335</v>
      </c>
      <c r="D18379" t="s">
        <v>78</v>
      </c>
      <c r="E18379">
        <v>2025</v>
      </c>
      <c r="F18379" t="s">
        <v>148</v>
      </c>
      <c r="G18379" t="s">
        <v>308</v>
      </c>
      <c r="H18379">
        <v>0.99</v>
      </c>
      <c r="I18379" t="s">
        <v>576</v>
      </c>
      <c r="J18379" t="s">
        <v>347</v>
      </c>
      <c r="K18379" t="s">
        <v>393</v>
      </c>
    </row>
    <row r="18380" spans="1:11" hidden="1" x14ac:dyDescent="0.35">
      <c r="A18380" t="s">
        <v>567</v>
      </c>
      <c r="B18380" t="s">
        <v>84</v>
      </c>
      <c r="C18380" t="s">
        <v>335</v>
      </c>
      <c r="D18380" t="s">
        <v>78</v>
      </c>
      <c r="E18380">
        <v>2025</v>
      </c>
      <c r="F18380" t="s">
        <v>156</v>
      </c>
      <c r="G18380" t="s">
        <v>307</v>
      </c>
      <c r="H18380">
        <v>90.89</v>
      </c>
      <c r="I18380" t="s">
        <v>576</v>
      </c>
      <c r="J18380" t="s">
        <v>14</v>
      </c>
      <c r="K18380" t="s">
        <v>393</v>
      </c>
    </row>
    <row r="18381" spans="1:11" hidden="1" x14ac:dyDescent="0.35">
      <c r="A18381" t="s">
        <v>567</v>
      </c>
      <c r="B18381" t="s">
        <v>84</v>
      </c>
      <c r="C18381" t="s">
        <v>335</v>
      </c>
      <c r="D18381" t="s">
        <v>78</v>
      </c>
      <c r="E18381">
        <v>2025</v>
      </c>
      <c r="F18381" t="s">
        <v>156</v>
      </c>
      <c r="G18381" t="s">
        <v>307</v>
      </c>
      <c r="H18381">
        <v>316.39</v>
      </c>
      <c r="I18381" t="s">
        <v>576</v>
      </c>
      <c r="J18381" t="s">
        <v>347</v>
      </c>
      <c r="K18381" t="s">
        <v>393</v>
      </c>
    </row>
    <row r="18382" spans="1:11" hidden="1" x14ac:dyDescent="0.35">
      <c r="A18382" t="s">
        <v>567</v>
      </c>
      <c r="B18382" t="s">
        <v>84</v>
      </c>
      <c r="C18382" t="s">
        <v>335</v>
      </c>
      <c r="D18382" t="s">
        <v>78</v>
      </c>
      <c r="E18382">
        <v>2025</v>
      </c>
      <c r="F18382" t="s">
        <v>156</v>
      </c>
      <c r="G18382" t="s">
        <v>307</v>
      </c>
      <c r="H18382">
        <v>131.85</v>
      </c>
      <c r="I18382" t="s">
        <v>576</v>
      </c>
      <c r="J18382" t="s">
        <v>14</v>
      </c>
      <c r="K18382" t="s">
        <v>393</v>
      </c>
    </row>
    <row r="18383" spans="1:11" hidden="1" x14ac:dyDescent="0.35">
      <c r="A18383" t="s">
        <v>567</v>
      </c>
      <c r="B18383" t="s">
        <v>84</v>
      </c>
      <c r="C18383" t="s">
        <v>335</v>
      </c>
      <c r="D18383" t="s">
        <v>78</v>
      </c>
      <c r="E18383">
        <v>2025</v>
      </c>
      <c r="F18383" t="s">
        <v>156</v>
      </c>
      <c r="G18383" t="s">
        <v>307</v>
      </c>
      <c r="H18383">
        <v>459</v>
      </c>
      <c r="I18383" t="s">
        <v>576</v>
      </c>
      <c r="J18383" t="s">
        <v>347</v>
      </c>
      <c r="K18383" t="s">
        <v>393</v>
      </c>
    </row>
    <row r="18384" spans="1:11" hidden="1" x14ac:dyDescent="0.35">
      <c r="A18384" t="s">
        <v>567</v>
      </c>
      <c r="B18384" t="s">
        <v>84</v>
      </c>
      <c r="C18384" t="s">
        <v>335</v>
      </c>
      <c r="D18384" t="s">
        <v>78</v>
      </c>
      <c r="E18384">
        <v>2025</v>
      </c>
      <c r="F18384" t="s">
        <v>156</v>
      </c>
      <c r="G18384" t="s">
        <v>307</v>
      </c>
      <c r="H18384">
        <v>237.78</v>
      </c>
      <c r="I18384" t="s">
        <v>576</v>
      </c>
      <c r="J18384" t="s">
        <v>14</v>
      </c>
      <c r="K18384" t="s">
        <v>393</v>
      </c>
    </row>
    <row r="18385" spans="1:11" hidden="1" x14ac:dyDescent="0.35">
      <c r="A18385" t="s">
        <v>567</v>
      </c>
      <c r="B18385" t="s">
        <v>84</v>
      </c>
      <c r="C18385" t="s">
        <v>335</v>
      </c>
      <c r="D18385" t="s">
        <v>78</v>
      </c>
      <c r="E18385">
        <v>2025</v>
      </c>
      <c r="F18385" t="s">
        <v>156</v>
      </c>
      <c r="G18385" t="s">
        <v>307</v>
      </c>
      <c r="H18385">
        <v>827.76</v>
      </c>
      <c r="I18385" t="s">
        <v>576</v>
      </c>
      <c r="J18385" t="s">
        <v>347</v>
      </c>
      <c r="K18385" t="s">
        <v>393</v>
      </c>
    </row>
    <row r="18386" spans="1:11" hidden="1" x14ac:dyDescent="0.35">
      <c r="A18386" t="s">
        <v>567</v>
      </c>
      <c r="B18386" t="s">
        <v>84</v>
      </c>
      <c r="C18386" t="s">
        <v>335</v>
      </c>
      <c r="D18386" t="s">
        <v>78</v>
      </c>
      <c r="E18386">
        <v>2025</v>
      </c>
      <c r="F18386" t="s">
        <v>156</v>
      </c>
      <c r="G18386" t="s">
        <v>307</v>
      </c>
      <c r="H18386">
        <v>4.5999999999999996</v>
      </c>
      <c r="I18386" t="s">
        <v>576</v>
      </c>
      <c r="J18386" t="s">
        <v>14</v>
      </c>
      <c r="K18386" t="s">
        <v>393</v>
      </c>
    </row>
    <row r="18387" spans="1:11" hidden="1" x14ac:dyDescent="0.35">
      <c r="A18387" t="s">
        <v>567</v>
      </c>
      <c r="B18387" t="s">
        <v>84</v>
      </c>
      <c r="C18387" t="s">
        <v>335</v>
      </c>
      <c r="D18387" t="s">
        <v>78</v>
      </c>
      <c r="E18387">
        <v>2025</v>
      </c>
      <c r="F18387" t="s">
        <v>156</v>
      </c>
      <c r="G18387" t="s">
        <v>307</v>
      </c>
      <c r="H18387">
        <v>16.010000000000002</v>
      </c>
      <c r="I18387" t="s">
        <v>576</v>
      </c>
      <c r="J18387" t="s">
        <v>347</v>
      </c>
      <c r="K18387" t="s">
        <v>393</v>
      </c>
    </row>
    <row r="18388" spans="1:11" hidden="1" x14ac:dyDescent="0.35">
      <c r="A18388" t="s">
        <v>567</v>
      </c>
      <c r="B18388" t="s">
        <v>84</v>
      </c>
      <c r="C18388" t="s">
        <v>352</v>
      </c>
      <c r="D18388" t="s">
        <v>78</v>
      </c>
      <c r="E18388">
        <v>2025</v>
      </c>
      <c r="F18388" t="s">
        <v>500</v>
      </c>
      <c r="G18388" t="s">
        <v>311</v>
      </c>
      <c r="H18388">
        <v>4530.87</v>
      </c>
      <c r="I18388" t="s">
        <v>576</v>
      </c>
      <c r="J18388" t="s">
        <v>14</v>
      </c>
      <c r="K18388" t="s">
        <v>399</v>
      </c>
    </row>
    <row r="18389" spans="1:11" hidden="1" x14ac:dyDescent="0.35">
      <c r="A18389" t="s">
        <v>567</v>
      </c>
      <c r="B18389" t="s">
        <v>84</v>
      </c>
      <c r="C18389" t="s">
        <v>352</v>
      </c>
      <c r="D18389" t="s">
        <v>78</v>
      </c>
      <c r="E18389">
        <v>2025</v>
      </c>
      <c r="F18389" t="s">
        <v>500</v>
      </c>
      <c r="G18389" t="s">
        <v>311</v>
      </c>
      <c r="H18389">
        <v>2697.91</v>
      </c>
      <c r="I18389" t="s">
        <v>576</v>
      </c>
      <c r="J18389" t="s">
        <v>347</v>
      </c>
      <c r="K18389" t="s">
        <v>399</v>
      </c>
    </row>
    <row r="18390" spans="1:11" hidden="1" x14ac:dyDescent="0.35">
      <c r="A18390" t="s">
        <v>567</v>
      </c>
      <c r="B18390" t="s">
        <v>84</v>
      </c>
      <c r="C18390" t="s">
        <v>352</v>
      </c>
      <c r="D18390" t="s">
        <v>78</v>
      </c>
      <c r="E18390">
        <v>2025</v>
      </c>
      <c r="F18390" t="s">
        <v>500</v>
      </c>
      <c r="G18390" t="s">
        <v>311</v>
      </c>
      <c r="H18390">
        <v>3758.66</v>
      </c>
      <c r="I18390" t="s">
        <v>576</v>
      </c>
      <c r="J18390" t="s">
        <v>14</v>
      </c>
      <c r="K18390" t="s">
        <v>399</v>
      </c>
    </row>
    <row r="18391" spans="1:11" hidden="1" x14ac:dyDescent="0.35">
      <c r="A18391" t="s">
        <v>567</v>
      </c>
      <c r="B18391" t="s">
        <v>84</v>
      </c>
      <c r="C18391" t="s">
        <v>352</v>
      </c>
      <c r="D18391" t="s">
        <v>78</v>
      </c>
      <c r="E18391">
        <v>2025</v>
      </c>
      <c r="F18391" t="s">
        <v>500</v>
      </c>
      <c r="G18391" t="s">
        <v>311</v>
      </c>
      <c r="H18391">
        <v>2238.1</v>
      </c>
      <c r="I18391" t="s">
        <v>576</v>
      </c>
      <c r="J18391" t="s">
        <v>347</v>
      </c>
      <c r="K18391" t="s">
        <v>399</v>
      </c>
    </row>
    <row r="18392" spans="1:11" hidden="1" x14ac:dyDescent="0.35">
      <c r="A18392" t="s">
        <v>567</v>
      </c>
      <c r="B18392" t="s">
        <v>84</v>
      </c>
      <c r="C18392" t="s">
        <v>352</v>
      </c>
      <c r="D18392" t="s">
        <v>78</v>
      </c>
      <c r="E18392">
        <v>2025</v>
      </c>
      <c r="F18392" t="s">
        <v>500</v>
      </c>
      <c r="G18392" t="s">
        <v>311</v>
      </c>
      <c r="H18392">
        <v>82.59</v>
      </c>
      <c r="I18392" t="s">
        <v>576</v>
      </c>
      <c r="J18392" t="s">
        <v>14</v>
      </c>
      <c r="K18392" t="s">
        <v>399</v>
      </c>
    </row>
    <row r="18393" spans="1:11" hidden="1" x14ac:dyDescent="0.35">
      <c r="A18393" t="s">
        <v>567</v>
      </c>
      <c r="B18393" t="s">
        <v>84</v>
      </c>
      <c r="C18393" t="s">
        <v>352</v>
      </c>
      <c r="D18393" t="s">
        <v>78</v>
      </c>
      <c r="E18393">
        <v>2025</v>
      </c>
      <c r="F18393" t="s">
        <v>500</v>
      </c>
      <c r="G18393" t="s">
        <v>311</v>
      </c>
      <c r="H18393">
        <v>49.18</v>
      </c>
      <c r="I18393" t="s">
        <v>576</v>
      </c>
      <c r="J18393" t="s">
        <v>347</v>
      </c>
      <c r="K18393" t="s">
        <v>399</v>
      </c>
    </row>
    <row r="18394" spans="1:11" hidden="1" x14ac:dyDescent="0.35">
      <c r="A18394" t="s">
        <v>567</v>
      </c>
      <c r="B18394" t="s">
        <v>84</v>
      </c>
      <c r="C18394" t="s">
        <v>352</v>
      </c>
      <c r="D18394" t="s">
        <v>78</v>
      </c>
      <c r="E18394">
        <v>2025</v>
      </c>
      <c r="F18394" t="s">
        <v>500</v>
      </c>
      <c r="G18394" t="s">
        <v>311</v>
      </c>
      <c r="H18394">
        <v>2224.14</v>
      </c>
      <c r="I18394" t="s">
        <v>576</v>
      </c>
      <c r="J18394" t="s">
        <v>14</v>
      </c>
      <c r="K18394" t="s">
        <v>399</v>
      </c>
    </row>
    <row r="18395" spans="1:11" hidden="1" x14ac:dyDescent="0.35">
      <c r="A18395" t="s">
        <v>567</v>
      </c>
      <c r="B18395" t="s">
        <v>84</v>
      </c>
      <c r="C18395" t="s">
        <v>352</v>
      </c>
      <c r="D18395" t="s">
        <v>78</v>
      </c>
      <c r="E18395">
        <v>2025</v>
      </c>
      <c r="F18395" t="s">
        <v>500</v>
      </c>
      <c r="G18395" t="s">
        <v>311</v>
      </c>
      <c r="H18395">
        <v>1324.37</v>
      </c>
      <c r="I18395" t="s">
        <v>576</v>
      </c>
      <c r="J18395" t="s">
        <v>347</v>
      </c>
      <c r="K18395" t="s">
        <v>399</v>
      </c>
    </row>
    <row r="18396" spans="1:11" hidden="1" x14ac:dyDescent="0.35">
      <c r="A18396" t="s">
        <v>567</v>
      </c>
      <c r="B18396" t="s">
        <v>84</v>
      </c>
      <c r="C18396" t="s">
        <v>352</v>
      </c>
      <c r="D18396" t="s">
        <v>78</v>
      </c>
      <c r="E18396">
        <v>2025</v>
      </c>
      <c r="F18396" t="s">
        <v>500</v>
      </c>
      <c r="G18396" t="s">
        <v>311</v>
      </c>
      <c r="H18396">
        <v>5697.88</v>
      </c>
      <c r="I18396" t="s">
        <v>576</v>
      </c>
      <c r="J18396" t="s">
        <v>14</v>
      </c>
      <c r="K18396" t="s">
        <v>399</v>
      </c>
    </row>
    <row r="18397" spans="1:11" hidden="1" x14ac:dyDescent="0.35">
      <c r="A18397" t="s">
        <v>567</v>
      </c>
      <c r="B18397" t="s">
        <v>84</v>
      </c>
      <c r="C18397" t="s">
        <v>352</v>
      </c>
      <c r="D18397" t="s">
        <v>78</v>
      </c>
      <c r="E18397">
        <v>2025</v>
      </c>
      <c r="F18397" t="s">
        <v>500</v>
      </c>
      <c r="G18397" t="s">
        <v>311</v>
      </c>
      <c r="H18397">
        <v>3392.79</v>
      </c>
      <c r="I18397" t="s">
        <v>576</v>
      </c>
      <c r="J18397" t="s">
        <v>347</v>
      </c>
      <c r="K18397" t="s">
        <v>399</v>
      </c>
    </row>
    <row r="18398" spans="1:11" hidden="1" x14ac:dyDescent="0.35">
      <c r="A18398" t="s">
        <v>567</v>
      </c>
      <c r="B18398" t="s">
        <v>84</v>
      </c>
      <c r="C18398" t="s">
        <v>352</v>
      </c>
      <c r="D18398" t="s">
        <v>78</v>
      </c>
      <c r="E18398">
        <v>2025</v>
      </c>
      <c r="F18398" t="s">
        <v>500</v>
      </c>
      <c r="G18398" t="s">
        <v>311</v>
      </c>
      <c r="H18398">
        <v>314.66000000000003</v>
      </c>
      <c r="I18398" t="s">
        <v>576</v>
      </c>
      <c r="J18398" t="s">
        <v>14</v>
      </c>
      <c r="K18398" t="s">
        <v>399</v>
      </c>
    </row>
    <row r="18399" spans="1:11" hidden="1" x14ac:dyDescent="0.35">
      <c r="A18399" t="s">
        <v>567</v>
      </c>
      <c r="B18399" t="s">
        <v>84</v>
      </c>
      <c r="C18399" t="s">
        <v>352</v>
      </c>
      <c r="D18399" t="s">
        <v>78</v>
      </c>
      <c r="E18399">
        <v>2025</v>
      </c>
      <c r="F18399" t="s">
        <v>500</v>
      </c>
      <c r="G18399" t="s">
        <v>311</v>
      </c>
      <c r="H18399">
        <v>187.37</v>
      </c>
      <c r="I18399" t="s">
        <v>576</v>
      </c>
      <c r="J18399" t="s">
        <v>347</v>
      </c>
      <c r="K18399" t="s">
        <v>399</v>
      </c>
    </row>
    <row r="18400" spans="1:11" hidden="1" x14ac:dyDescent="0.35">
      <c r="A18400" t="s">
        <v>567</v>
      </c>
      <c r="B18400" t="s">
        <v>84</v>
      </c>
      <c r="C18400" t="s">
        <v>352</v>
      </c>
      <c r="D18400" t="s">
        <v>78</v>
      </c>
      <c r="E18400">
        <v>2025</v>
      </c>
      <c r="F18400" t="s">
        <v>506</v>
      </c>
      <c r="G18400" t="s">
        <v>309</v>
      </c>
      <c r="H18400">
        <v>682.02</v>
      </c>
      <c r="I18400" t="s">
        <v>576</v>
      </c>
      <c r="J18400" t="s">
        <v>347</v>
      </c>
      <c r="K18400" t="s">
        <v>399</v>
      </c>
    </row>
    <row r="18401" spans="1:11" hidden="1" x14ac:dyDescent="0.35">
      <c r="A18401" t="s">
        <v>567</v>
      </c>
      <c r="B18401" t="s">
        <v>84</v>
      </c>
      <c r="C18401" t="s">
        <v>352</v>
      </c>
      <c r="D18401" t="s">
        <v>78</v>
      </c>
      <c r="E18401">
        <v>2025</v>
      </c>
      <c r="F18401" t="s">
        <v>506</v>
      </c>
      <c r="G18401" t="s">
        <v>309</v>
      </c>
      <c r="H18401">
        <v>565.78</v>
      </c>
      <c r="I18401" t="s">
        <v>576</v>
      </c>
      <c r="J18401" t="s">
        <v>347</v>
      </c>
      <c r="K18401" t="s">
        <v>399</v>
      </c>
    </row>
    <row r="18402" spans="1:11" hidden="1" x14ac:dyDescent="0.35">
      <c r="A18402" t="s">
        <v>567</v>
      </c>
      <c r="B18402" t="s">
        <v>84</v>
      </c>
      <c r="C18402" t="s">
        <v>352</v>
      </c>
      <c r="D18402" t="s">
        <v>78</v>
      </c>
      <c r="E18402">
        <v>2025</v>
      </c>
      <c r="F18402" t="s">
        <v>506</v>
      </c>
      <c r="G18402" t="s">
        <v>309</v>
      </c>
      <c r="H18402">
        <v>12.43</v>
      </c>
      <c r="I18402" t="s">
        <v>576</v>
      </c>
      <c r="J18402" t="s">
        <v>347</v>
      </c>
      <c r="K18402" t="s">
        <v>399</v>
      </c>
    </row>
    <row r="18403" spans="1:11" hidden="1" x14ac:dyDescent="0.35">
      <c r="A18403" t="s">
        <v>567</v>
      </c>
      <c r="B18403" t="s">
        <v>84</v>
      </c>
      <c r="C18403" t="s">
        <v>352</v>
      </c>
      <c r="D18403" t="s">
        <v>78</v>
      </c>
      <c r="E18403">
        <v>2025</v>
      </c>
      <c r="F18403" t="s">
        <v>506</v>
      </c>
      <c r="G18403" t="s">
        <v>309</v>
      </c>
      <c r="H18403">
        <v>334.79</v>
      </c>
      <c r="I18403" t="s">
        <v>576</v>
      </c>
      <c r="J18403" t="s">
        <v>347</v>
      </c>
      <c r="K18403" t="s">
        <v>399</v>
      </c>
    </row>
    <row r="18404" spans="1:11" hidden="1" x14ac:dyDescent="0.35">
      <c r="A18404" t="s">
        <v>567</v>
      </c>
      <c r="B18404" t="s">
        <v>84</v>
      </c>
      <c r="C18404" t="s">
        <v>352</v>
      </c>
      <c r="D18404" t="s">
        <v>78</v>
      </c>
      <c r="E18404">
        <v>2025</v>
      </c>
      <c r="F18404" t="s">
        <v>506</v>
      </c>
      <c r="G18404" t="s">
        <v>309</v>
      </c>
      <c r="H18404">
        <v>857.68</v>
      </c>
      <c r="I18404" t="s">
        <v>576</v>
      </c>
      <c r="J18404" t="s">
        <v>347</v>
      </c>
      <c r="K18404" t="s">
        <v>399</v>
      </c>
    </row>
    <row r="18405" spans="1:11" hidden="1" x14ac:dyDescent="0.35">
      <c r="A18405" t="s">
        <v>567</v>
      </c>
      <c r="B18405" t="s">
        <v>84</v>
      </c>
      <c r="C18405" t="s">
        <v>352</v>
      </c>
      <c r="D18405" t="s">
        <v>78</v>
      </c>
      <c r="E18405">
        <v>2025</v>
      </c>
      <c r="F18405" t="s">
        <v>506</v>
      </c>
      <c r="G18405" t="s">
        <v>309</v>
      </c>
      <c r="H18405">
        <v>47.36</v>
      </c>
      <c r="I18405" t="s">
        <v>576</v>
      </c>
      <c r="J18405" t="s">
        <v>347</v>
      </c>
      <c r="K18405" t="s">
        <v>399</v>
      </c>
    </row>
    <row r="18406" spans="1:11" hidden="1" x14ac:dyDescent="0.35">
      <c r="A18406" t="s">
        <v>567</v>
      </c>
      <c r="B18406" t="s">
        <v>84</v>
      </c>
      <c r="C18406" t="s">
        <v>352</v>
      </c>
      <c r="D18406" t="s">
        <v>78</v>
      </c>
      <c r="E18406">
        <v>2025</v>
      </c>
      <c r="F18406" t="s">
        <v>71</v>
      </c>
      <c r="G18406" t="s">
        <v>310</v>
      </c>
      <c r="H18406">
        <v>109.72</v>
      </c>
      <c r="I18406" t="s">
        <v>576</v>
      </c>
      <c r="J18406" t="s">
        <v>347</v>
      </c>
      <c r="K18406" t="s">
        <v>399</v>
      </c>
    </row>
    <row r="18407" spans="1:11" hidden="1" x14ac:dyDescent="0.35">
      <c r="A18407" t="s">
        <v>567</v>
      </c>
      <c r="B18407" t="s">
        <v>84</v>
      </c>
      <c r="C18407" t="s">
        <v>352</v>
      </c>
      <c r="D18407" t="s">
        <v>78</v>
      </c>
      <c r="E18407">
        <v>2025</v>
      </c>
      <c r="F18407" t="s">
        <v>71</v>
      </c>
      <c r="G18407" t="s">
        <v>310</v>
      </c>
      <c r="H18407">
        <v>91.02</v>
      </c>
      <c r="I18407" t="s">
        <v>576</v>
      </c>
      <c r="J18407" t="s">
        <v>347</v>
      </c>
      <c r="K18407" t="s">
        <v>399</v>
      </c>
    </row>
    <row r="18408" spans="1:11" hidden="1" x14ac:dyDescent="0.35">
      <c r="A18408" t="s">
        <v>567</v>
      </c>
      <c r="B18408" t="s">
        <v>84</v>
      </c>
      <c r="C18408" t="s">
        <v>352</v>
      </c>
      <c r="D18408" t="s">
        <v>78</v>
      </c>
      <c r="E18408">
        <v>2025</v>
      </c>
      <c r="F18408" t="s">
        <v>71</v>
      </c>
      <c r="G18408" t="s">
        <v>310</v>
      </c>
      <c r="H18408">
        <v>2</v>
      </c>
      <c r="I18408" t="s">
        <v>576</v>
      </c>
      <c r="J18408" t="s">
        <v>347</v>
      </c>
      <c r="K18408" t="s">
        <v>399</v>
      </c>
    </row>
    <row r="18409" spans="1:11" hidden="1" x14ac:dyDescent="0.35">
      <c r="A18409" t="s">
        <v>567</v>
      </c>
      <c r="B18409" t="s">
        <v>84</v>
      </c>
      <c r="C18409" t="s">
        <v>352</v>
      </c>
      <c r="D18409" t="s">
        <v>78</v>
      </c>
      <c r="E18409">
        <v>2025</v>
      </c>
      <c r="F18409" t="s">
        <v>71</v>
      </c>
      <c r="G18409" t="s">
        <v>310</v>
      </c>
      <c r="H18409">
        <v>53.86</v>
      </c>
      <c r="I18409" t="s">
        <v>576</v>
      </c>
      <c r="J18409" t="s">
        <v>347</v>
      </c>
      <c r="K18409" t="s">
        <v>399</v>
      </c>
    </row>
    <row r="18410" spans="1:11" hidden="1" x14ac:dyDescent="0.35">
      <c r="A18410" t="s">
        <v>567</v>
      </c>
      <c r="B18410" t="s">
        <v>84</v>
      </c>
      <c r="C18410" t="s">
        <v>352</v>
      </c>
      <c r="D18410" t="s">
        <v>78</v>
      </c>
      <c r="E18410">
        <v>2025</v>
      </c>
      <c r="F18410" t="s">
        <v>71</v>
      </c>
      <c r="G18410" t="s">
        <v>310</v>
      </c>
      <c r="H18410">
        <v>137.97999999999999</v>
      </c>
      <c r="I18410" t="s">
        <v>576</v>
      </c>
      <c r="J18410" t="s">
        <v>347</v>
      </c>
      <c r="K18410" t="s">
        <v>399</v>
      </c>
    </row>
    <row r="18411" spans="1:11" hidden="1" x14ac:dyDescent="0.35">
      <c r="A18411" t="s">
        <v>567</v>
      </c>
      <c r="B18411" t="s">
        <v>84</v>
      </c>
      <c r="C18411" t="s">
        <v>352</v>
      </c>
      <c r="D18411" t="s">
        <v>78</v>
      </c>
      <c r="E18411">
        <v>2025</v>
      </c>
      <c r="F18411" t="s">
        <v>71</v>
      </c>
      <c r="G18411" t="s">
        <v>310</v>
      </c>
      <c r="H18411">
        <v>7.62</v>
      </c>
      <c r="I18411" t="s">
        <v>576</v>
      </c>
      <c r="J18411" t="s">
        <v>347</v>
      </c>
      <c r="K18411" t="s">
        <v>399</v>
      </c>
    </row>
    <row r="18412" spans="1:11" hidden="1" x14ac:dyDescent="0.35">
      <c r="A18412" t="s">
        <v>567</v>
      </c>
      <c r="B18412" t="s">
        <v>84</v>
      </c>
      <c r="C18412" t="s">
        <v>352</v>
      </c>
      <c r="D18412" t="s">
        <v>78</v>
      </c>
      <c r="E18412">
        <v>2025</v>
      </c>
      <c r="F18412" t="s">
        <v>148</v>
      </c>
      <c r="G18412" t="s">
        <v>308</v>
      </c>
      <c r="H18412">
        <v>54.56</v>
      </c>
      <c r="I18412" t="s">
        <v>576</v>
      </c>
      <c r="J18412" t="s">
        <v>347</v>
      </c>
      <c r="K18412" t="s">
        <v>399</v>
      </c>
    </row>
    <row r="18413" spans="1:11" hidden="1" x14ac:dyDescent="0.35">
      <c r="A18413" t="s">
        <v>567</v>
      </c>
      <c r="B18413" t="s">
        <v>84</v>
      </c>
      <c r="C18413" t="s">
        <v>352</v>
      </c>
      <c r="D18413" t="s">
        <v>78</v>
      </c>
      <c r="E18413">
        <v>2025</v>
      </c>
      <c r="F18413" t="s">
        <v>148</v>
      </c>
      <c r="G18413" t="s">
        <v>308</v>
      </c>
      <c r="H18413">
        <v>45.26</v>
      </c>
      <c r="I18413" t="s">
        <v>576</v>
      </c>
      <c r="J18413" t="s">
        <v>347</v>
      </c>
      <c r="K18413" t="s">
        <v>399</v>
      </c>
    </row>
    <row r="18414" spans="1:11" hidden="1" x14ac:dyDescent="0.35">
      <c r="A18414" t="s">
        <v>567</v>
      </c>
      <c r="B18414" t="s">
        <v>84</v>
      </c>
      <c r="C18414" t="s">
        <v>352</v>
      </c>
      <c r="D18414" t="s">
        <v>78</v>
      </c>
      <c r="E18414">
        <v>2025</v>
      </c>
      <c r="F18414" t="s">
        <v>148</v>
      </c>
      <c r="G18414" t="s">
        <v>308</v>
      </c>
      <c r="H18414">
        <v>0.99</v>
      </c>
      <c r="I18414" t="s">
        <v>576</v>
      </c>
      <c r="J18414" t="s">
        <v>347</v>
      </c>
      <c r="K18414" t="s">
        <v>399</v>
      </c>
    </row>
    <row r="18415" spans="1:11" hidden="1" x14ac:dyDescent="0.35">
      <c r="A18415" t="s">
        <v>567</v>
      </c>
      <c r="B18415" t="s">
        <v>84</v>
      </c>
      <c r="C18415" t="s">
        <v>352</v>
      </c>
      <c r="D18415" t="s">
        <v>78</v>
      </c>
      <c r="E18415">
        <v>2025</v>
      </c>
      <c r="F18415" t="s">
        <v>148</v>
      </c>
      <c r="G18415" t="s">
        <v>308</v>
      </c>
      <c r="H18415">
        <v>26.78</v>
      </c>
      <c r="I18415" t="s">
        <v>576</v>
      </c>
      <c r="J18415" t="s">
        <v>347</v>
      </c>
      <c r="K18415" t="s">
        <v>399</v>
      </c>
    </row>
    <row r="18416" spans="1:11" hidden="1" x14ac:dyDescent="0.35">
      <c r="A18416" t="s">
        <v>567</v>
      </c>
      <c r="B18416" t="s">
        <v>84</v>
      </c>
      <c r="C18416" t="s">
        <v>352</v>
      </c>
      <c r="D18416" t="s">
        <v>78</v>
      </c>
      <c r="E18416">
        <v>2025</v>
      </c>
      <c r="F18416" t="s">
        <v>148</v>
      </c>
      <c r="G18416" t="s">
        <v>308</v>
      </c>
      <c r="H18416">
        <v>68.62</v>
      </c>
      <c r="I18416" t="s">
        <v>576</v>
      </c>
      <c r="J18416" t="s">
        <v>347</v>
      </c>
      <c r="K18416" t="s">
        <v>399</v>
      </c>
    </row>
    <row r="18417" spans="1:11" hidden="1" x14ac:dyDescent="0.35">
      <c r="A18417" t="s">
        <v>567</v>
      </c>
      <c r="B18417" t="s">
        <v>84</v>
      </c>
      <c r="C18417" t="s">
        <v>352</v>
      </c>
      <c r="D18417" t="s">
        <v>78</v>
      </c>
      <c r="E18417">
        <v>2025</v>
      </c>
      <c r="F18417" t="s">
        <v>148</v>
      </c>
      <c r="G18417" t="s">
        <v>308</v>
      </c>
      <c r="H18417">
        <v>3.79</v>
      </c>
      <c r="I18417" t="s">
        <v>576</v>
      </c>
      <c r="J18417" t="s">
        <v>347</v>
      </c>
      <c r="K18417" t="s">
        <v>399</v>
      </c>
    </row>
    <row r="18418" spans="1:11" hidden="1" x14ac:dyDescent="0.35">
      <c r="A18418" t="s">
        <v>567</v>
      </c>
      <c r="B18418" t="s">
        <v>84</v>
      </c>
      <c r="C18418" t="s">
        <v>352</v>
      </c>
      <c r="D18418" t="s">
        <v>78</v>
      </c>
      <c r="E18418">
        <v>2025</v>
      </c>
      <c r="F18418" t="s">
        <v>156</v>
      </c>
      <c r="G18418" t="s">
        <v>307</v>
      </c>
      <c r="H18418">
        <v>92.82</v>
      </c>
      <c r="I18418" t="s">
        <v>576</v>
      </c>
      <c r="J18418" t="s">
        <v>14</v>
      </c>
      <c r="K18418" t="s">
        <v>399</v>
      </c>
    </row>
    <row r="18419" spans="1:11" hidden="1" x14ac:dyDescent="0.35">
      <c r="A18419" t="s">
        <v>567</v>
      </c>
      <c r="B18419" t="s">
        <v>84</v>
      </c>
      <c r="C18419" t="s">
        <v>352</v>
      </c>
      <c r="D18419" t="s">
        <v>78</v>
      </c>
      <c r="E18419">
        <v>2025</v>
      </c>
      <c r="F18419" t="s">
        <v>156</v>
      </c>
      <c r="G18419" t="s">
        <v>307</v>
      </c>
      <c r="H18419">
        <v>424.17</v>
      </c>
      <c r="I18419" t="s">
        <v>576</v>
      </c>
      <c r="J18419" t="s">
        <v>347</v>
      </c>
      <c r="K18419" t="s">
        <v>399</v>
      </c>
    </row>
    <row r="18420" spans="1:11" hidden="1" x14ac:dyDescent="0.35">
      <c r="A18420" t="s">
        <v>567</v>
      </c>
      <c r="B18420" t="s">
        <v>84</v>
      </c>
      <c r="C18420" t="s">
        <v>352</v>
      </c>
      <c r="D18420" t="s">
        <v>78</v>
      </c>
      <c r="E18420">
        <v>2025</v>
      </c>
      <c r="F18420" t="s">
        <v>156</v>
      </c>
      <c r="G18420" t="s">
        <v>307</v>
      </c>
      <c r="H18420">
        <v>77</v>
      </c>
      <c r="I18420" t="s">
        <v>576</v>
      </c>
      <c r="J18420" t="s">
        <v>14</v>
      </c>
      <c r="K18420" t="s">
        <v>399</v>
      </c>
    </row>
    <row r="18421" spans="1:11" hidden="1" x14ac:dyDescent="0.35">
      <c r="A18421" t="s">
        <v>567</v>
      </c>
      <c r="B18421" t="s">
        <v>84</v>
      </c>
      <c r="C18421" t="s">
        <v>352</v>
      </c>
      <c r="D18421" t="s">
        <v>78</v>
      </c>
      <c r="E18421">
        <v>2025</v>
      </c>
      <c r="F18421" t="s">
        <v>156</v>
      </c>
      <c r="G18421" t="s">
        <v>307</v>
      </c>
      <c r="H18421">
        <v>351.88</v>
      </c>
      <c r="I18421" t="s">
        <v>576</v>
      </c>
      <c r="J18421" t="s">
        <v>347</v>
      </c>
      <c r="K18421" t="s">
        <v>399</v>
      </c>
    </row>
    <row r="18422" spans="1:11" hidden="1" x14ac:dyDescent="0.35">
      <c r="A18422" t="s">
        <v>567</v>
      </c>
      <c r="B18422" t="s">
        <v>84</v>
      </c>
      <c r="C18422" t="s">
        <v>352</v>
      </c>
      <c r="D18422" t="s">
        <v>78</v>
      </c>
      <c r="E18422">
        <v>2025</v>
      </c>
      <c r="F18422" t="s">
        <v>156</v>
      </c>
      <c r="G18422" t="s">
        <v>307</v>
      </c>
      <c r="H18422">
        <v>1.69</v>
      </c>
      <c r="I18422" t="s">
        <v>576</v>
      </c>
      <c r="J18422" t="s">
        <v>14</v>
      </c>
      <c r="K18422" t="s">
        <v>399</v>
      </c>
    </row>
    <row r="18423" spans="1:11" hidden="1" x14ac:dyDescent="0.35">
      <c r="A18423" t="s">
        <v>567</v>
      </c>
      <c r="B18423" t="s">
        <v>84</v>
      </c>
      <c r="C18423" t="s">
        <v>352</v>
      </c>
      <c r="D18423" t="s">
        <v>78</v>
      </c>
      <c r="E18423">
        <v>2025</v>
      </c>
      <c r="F18423" t="s">
        <v>156</v>
      </c>
      <c r="G18423" t="s">
        <v>307</v>
      </c>
      <c r="H18423">
        <v>7.73</v>
      </c>
      <c r="I18423" t="s">
        <v>576</v>
      </c>
      <c r="J18423" t="s">
        <v>347</v>
      </c>
      <c r="K18423" t="s">
        <v>399</v>
      </c>
    </row>
    <row r="18424" spans="1:11" hidden="1" x14ac:dyDescent="0.35">
      <c r="A18424" t="s">
        <v>567</v>
      </c>
      <c r="B18424" t="s">
        <v>84</v>
      </c>
      <c r="C18424" t="s">
        <v>352</v>
      </c>
      <c r="D18424" t="s">
        <v>78</v>
      </c>
      <c r="E18424">
        <v>2025</v>
      </c>
      <c r="F18424" t="s">
        <v>156</v>
      </c>
      <c r="G18424" t="s">
        <v>307</v>
      </c>
      <c r="H18424">
        <v>45.56</v>
      </c>
      <c r="I18424" t="s">
        <v>576</v>
      </c>
      <c r="J18424" t="s">
        <v>14</v>
      </c>
      <c r="K18424" t="s">
        <v>399</v>
      </c>
    </row>
    <row r="18425" spans="1:11" hidden="1" x14ac:dyDescent="0.35">
      <c r="A18425" t="s">
        <v>567</v>
      </c>
      <c r="B18425" t="s">
        <v>84</v>
      </c>
      <c r="C18425" t="s">
        <v>352</v>
      </c>
      <c r="D18425" t="s">
        <v>78</v>
      </c>
      <c r="E18425">
        <v>2025</v>
      </c>
      <c r="F18425" t="s">
        <v>156</v>
      </c>
      <c r="G18425" t="s">
        <v>307</v>
      </c>
      <c r="H18425">
        <v>208.22</v>
      </c>
      <c r="I18425" t="s">
        <v>576</v>
      </c>
      <c r="J18425" t="s">
        <v>347</v>
      </c>
      <c r="K18425" t="s">
        <v>399</v>
      </c>
    </row>
    <row r="18426" spans="1:11" hidden="1" x14ac:dyDescent="0.35">
      <c r="A18426" t="s">
        <v>567</v>
      </c>
      <c r="B18426" t="s">
        <v>84</v>
      </c>
      <c r="C18426" t="s">
        <v>352</v>
      </c>
      <c r="D18426" t="s">
        <v>78</v>
      </c>
      <c r="E18426">
        <v>2025</v>
      </c>
      <c r="F18426" t="s">
        <v>156</v>
      </c>
      <c r="G18426" t="s">
        <v>307</v>
      </c>
      <c r="H18426">
        <v>116.71</v>
      </c>
      <c r="I18426" t="s">
        <v>576</v>
      </c>
      <c r="J18426" t="s">
        <v>14</v>
      </c>
      <c r="K18426" t="s">
        <v>399</v>
      </c>
    </row>
    <row r="18427" spans="1:11" hidden="1" x14ac:dyDescent="0.35">
      <c r="A18427" t="s">
        <v>567</v>
      </c>
      <c r="B18427" t="s">
        <v>84</v>
      </c>
      <c r="C18427" t="s">
        <v>352</v>
      </c>
      <c r="D18427" t="s">
        <v>78</v>
      </c>
      <c r="E18427">
        <v>2025</v>
      </c>
      <c r="F18427" t="s">
        <v>156</v>
      </c>
      <c r="G18427" t="s">
        <v>307</v>
      </c>
      <c r="H18427">
        <v>533.45000000000005</v>
      </c>
      <c r="I18427" t="s">
        <v>576</v>
      </c>
      <c r="J18427" t="s">
        <v>347</v>
      </c>
      <c r="K18427" t="s">
        <v>399</v>
      </c>
    </row>
    <row r="18428" spans="1:11" hidden="1" x14ac:dyDescent="0.35">
      <c r="A18428" t="s">
        <v>567</v>
      </c>
      <c r="B18428" t="s">
        <v>84</v>
      </c>
      <c r="C18428" t="s">
        <v>352</v>
      </c>
      <c r="D18428" t="s">
        <v>78</v>
      </c>
      <c r="E18428">
        <v>2025</v>
      </c>
      <c r="F18428" t="s">
        <v>156</v>
      </c>
      <c r="G18428" t="s">
        <v>307</v>
      </c>
      <c r="H18428">
        <v>6.45</v>
      </c>
      <c r="I18428" t="s">
        <v>576</v>
      </c>
      <c r="J18428" t="s">
        <v>14</v>
      </c>
      <c r="K18428" t="s">
        <v>399</v>
      </c>
    </row>
    <row r="18429" spans="1:11" hidden="1" x14ac:dyDescent="0.35">
      <c r="A18429" t="s">
        <v>567</v>
      </c>
      <c r="B18429" t="s">
        <v>84</v>
      </c>
      <c r="C18429" t="s">
        <v>352</v>
      </c>
      <c r="D18429" t="s">
        <v>78</v>
      </c>
      <c r="E18429">
        <v>2025</v>
      </c>
      <c r="F18429" t="s">
        <v>156</v>
      </c>
      <c r="G18429" t="s">
        <v>307</v>
      </c>
      <c r="H18429">
        <v>29.46</v>
      </c>
      <c r="I18429" t="s">
        <v>576</v>
      </c>
      <c r="J18429" t="s">
        <v>347</v>
      </c>
      <c r="K18429" t="s">
        <v>399</v>
      </c>
    </row>
    <row r="18430" spans="1:11" hidden="1" x14ac:dyDescent="0.35">
      <c r="A18430" t="s">
        <v>567</v>
      </c>
      <c r="B18430" t="s">
        <v>84</v>
      </c>
      <c r="C18430" t="s">
        <v>353</v>
      </c>
      <c r="D18430" t="s">
        <v>78</v>
      </c>
      <c r="E18430">
        <v>2025</v>
      </c>
      <c r="F18430" t="s">
        <v>500</v>
      </c>
      <c r="G18430" t="s">
        <v>311</v>
      </c>
      <c r="H18430">
        <v>1839.2</v>
      </c>
      <c r="I18430" t="s">
        <v>576</v>
      </c>
      <c r="J18430" t="s">
        <v>14</v>
      </c>
      <c r="K18430" t="s">
        <v>402</v>
      </c>
    </row>
    <row r="18431" spans="1:11" hidden="1" x14ac:dyDescent="0.35">
      <c r="A18431" t="s">
        <v>567</v>
      </c>
      <c r="B18431" t="s">
        <v>84</v>
      </c>
      <c r="C18431" t="s">
        <v>353</v>
      </c>
      <c r="D18431" t="s">
        <v>78</v>
      </c>
      <c r="E18431">
        <v>2025</v>
      </c>
      <c r="F18431" t="s">
        <v>500</v>
      </c>
      <c r="G18431" t="s">
        <v>311</v>
      </c>
      <c r="H18431">
        <v>1605.63</v>
      </c>
      <c r="I18431" t="s">
        <v>576</v>
      </c>
      <c r="J18431" t="s">
        <v>347</v>
      </c>
      <c r="K18431" t="s">
        <v>402</v>
      </c>
    </row>
    <row r="18432" spans="1:11" hidden="1" x14ac:dyDescent="0.35">
      <c r="A18432" t="s">
        <v>567</v>
      </c>
      <c r="B18432" t="s">
        <v>84</v>
      </c>
      <c r="C18432" t="s">
        <v>353</v>
      </c>
      <c r="D18432" t="s">
        <v>78</v>
      </c>
      <c r="E18432">
        <v>2025</v>
      </c>
      <c r="F18432" t="s">
        <v>500</v>
      </c>
      <c r="G18432" t="s">
        <v>311</v>
      </c>
      <c r="H18432">
        <v>7395.92</v>
      </c>
      <c r="I18432" t="s">
        <v>576</v>
      </c>
      <c r="J18432" t="s">
        <v>14</v>
      </c>
      <c r="K18432" t="s">
        <v>402</v>
      </c>
    </row>
    <row r="18433" spans="1:11" hidden="1" x14ac:dyDescent="0.35">
      <c r="A18433" t="s">
        <v>567</v>
      </c>
      <c r="B18433" t="s">
        <v>84</v>
      </c>
      <c r="C18433" t="s">
        <v>353</v>
      </c>
      <c r="D18433" t="s">
        <v>78</v>
      </c>
      <c r="E18433">
        <v>2025</v>
      </c>
      <c r="F18433" t="s">
        <v>500</v>
      </c>
      <c r="G18433" t="s">
        <v>311</v>
      </c>
      <c r="H18433">
        <v>6456.71</v>
      </c>
      <c r="I18433" t="s">
        <v>576</v>
      </c>
      <c r="J18433" t="s">
        <v>347</v>
      </c>
      <c r="K18433" t="s">
        <v>402</v>
      </c>
    </row>
    <row r="18434" spans="1:11" hidden="1" x14ac:dyDescent="0.35">
      <c r="A18434" t="s">
        <v>567</v>
      </c>
      <c r="B18434" t="s">
        <v>84</v>
      </c>
      <c r="C18434" t="s">
        <v>353</v>
      </c>
      <c r="D18434" t="s">
        <v>78</v>
      </c>
      <c r="E18434">
        <v>2025</v>
      </c>
      <c r="F18434" t="s">
        <v>500</v>
      </c>
      <c r="G18434" t="s">
        <v>311</v>
      </c>
      <c r="H18434">
        <v>2191.39</v>
      </c>
      <c r="I18434" t="s">
        <v>576</v>
      </c>
      <c r="J18434" t="s">
        <v>14</v>
      </c>
      <c r="K18434" t="s">
        <v>402</v>
      </c>
    </row>
    <row r="18435" spans="1:11" hidden="1" x14ac:dyDescent="0.35">
      <c r="A18435" t="s">
        <v>567</v>
      </c>
      <c r="B18435" t="s">
        <v>84</v>
      </c>
      <c r="C18435" t="s">
        <v>353</v>
      </c>
      <c r="D18435" t="s">
        <v>78</v>
      </c>
      <c r="E18435">
        <v>2025</v>
      </c>
      <c r="F18435" t="s">
        <v>500</v>
      </c>
      <c r="G18435" t="s">
        <v>311</v>
      </c>
      <c r="H18435">
        <v>1913.09</v>
      </c>
      <c r="I18435" t="s">
        <v>576</v>
      </c>
      <c r="J18435" t="s">
        <v>347</v>
      </c>
      <c r="K18435" t="s">
        <v>402</v>
      </c>
    </row>
    <row r="18436" spans="1:11" hidden="1" x14ac:dyDescent="0.35">
      <c r="A18436" t="s">
        <v>567</v>
      </c>
      <c r="B18436" t="s">
        <v>84</v>
      </c>
      <c r="C18436" t="s">
        <v>353</v>
      </c>
      <c r="D18436" t="s">
        <v>78</v>
      </c>
      <c r="E18436">
        <v>2025</v>
      </c>
      <c r="F18436" t="s">
        <v>500</v>
      </c>
      <c r="G18436" t="s">
        <v>311</v>
      </c>
      <c r="H18436">
        <v>39.130000000000003</v>
      </c>
      <c r="I18436" t="s">
        <v>576</v>
      </c>
      <c r="J18436" t="s">
        <v>14</v>
      </c>
      <c r="K18436" t="s">
        <v>402</v>
      </c>
    </row>
    <row r="18437" spans="1:11" hidden="1" x14ac:dyDescent="0.35">
      <c r="A18437" t="s">
        <v>567</v>
      </c>
      <c r="B18437" t="s">
        <v>84</v>
      </c>
      <c r="C18437" t="s">
        <v>353</v>
      </c>
      <c r="D18437" t="s">
        <v>78</v>
      </c>
      <c r="E18437">
        <v>2025</v>
      </c>
      <c r="F18437" t="s">
        <v>500</v>
      </c>
      <c r="G18437" t="s">
        <v>311</v>
      </c>
      <c r="H18437">
        <v>34.159999999999997</v>
      </c>
      <c r="I18437" t="s">
        <v>576</v>
      </c>
      <c r="J18437" t="s">
        <v>347</v>
      </c>
      <c r="K18437" t="s">
        <v>402</v>
      </c>
    </row>
    <row r="18438" spans="1:11" hidden="1" x14ac:dyDescent="0.35">
      <c r="A18438" t="s">
        <v>567</v>
      </c>
      <c r="B18438" t="s">
        <v>84</v>
      </c>
      <c r="C18438" t="s">
        <v>353</v>
      </c>
      <c r="D18438" t="s">
        <v>78</v>
      </c>
      <c r="E18438">
        <v>2025</v>
      </c>
      <c r="F18438" t="s">
        <v>506</v>
      </c>
      <c r="G18438" t="s">
        <v>309</v>
      </c>
      <c r="H18438">
        <v>381.24</v>
      </c>
      <c r="I18438" t="s">
        <v>576</v>
      </c>
      <c r="J18438" t="s">
        <v>347</v>
      </c>
      <c r="K18438" t="s">
        <v>402</v>
      </c>
    </row>
    <row r="18439" spans="1:11" hidden="1" x14ac:dyDescent="0.35">
      <c r="A18439" t="s">
        <v>567</v>
      </c>
      <c r="B18439" t="s">
        <v>84</v>
      </c>
      <c r="C18439" t="s">
        <v>353</v>
      </c>
      <c r="D18439" t="s">
        <v>78</v>
      </c>
      <c r="E18439">
        <v>2025</v>
      </c>
      <c r="F18439" t="s">
        <v>506</v>
      </c>
      <c r="G18439" t="s">
        <v>309</v>
      </c>
      <c r="H18439">
        <v>1533.07</v>
      </c>
      <c r="I18439" t="s">
        <v>576</v>
      </c>
      <c r="J18439" t="s">
        <v>347</v>
      </c>
      <c r="K18439" t="s">
        <v>402</v>
      </c>
    </row>
    <row r="18440" spans="1:11" hidden="1" x14ac:dyDescent="0.35">
      <c r="A18440" t="s">
        <v>567</v>
      </c>
      <c r="B18440" t="s">
        <v>84</v>
      </c>
      <c r="C18440" t="s">
        <v>353</v>
      </c>
      <c r="D18440" t="s">
        <v>78</v>
      </c>
      <c r="E18440">
        <v>2025</v>
      </c>
      <c r="F18440" t="s">
        <v>506</v>
      </c>
      <c r="G18440" t="s">
        <v>309</v>
      </c>
      <c r="H18440">
        <v>454.24</v>
      </c>
      <c r="I18440" t="s">
        <v>576</v>
      </c>
      <c r="J18440" t="s">
        <v>347</v>
      </c>
      <c r="K18440" t="s">
        <v>402</v>
      </c>
    </row>
    <row r="18441" spans="1:11" hidden="1" x14ac:dyDescent="0.35">
      <c r="A18441" t="s">
        <v>567</v>
      </c>
      <c r="B18441" t="s">
        <v>84</v>
      </c>
      <c r="C18441" t="s">
        <v>353</v>
      </c>
      <c r="D18441" t="s">
        <v>78</v>
      </c>
      <c r="E18441">
        <v>2025</v>
      </c>
      <c r="F18441" t="s">
        <v>506</v>
      </c>
      <c r="G18441" t="s">
        <v>309</v>
      </c>
      <c r="H18441">
        <v>8.11</v>
      </c>
      <c r="I18441" t="s">
        <v>576</v>
      </c>
      <c r="J18441" t="s">
        <v>347</v>
      </c>
      <c r="K18441" t="s">
        <v>402</v>
      </c>
    </row>
    <row r="18442" spans="1:11" hidden="1" x14ac:dyDescent="0.35">
      <c r="A18442" t="s">
        <v>567</v>
      </c>
      <c r="B18442" t="s">
        <v>84</v>
      </c>
      <c r="C18442" t="s">
        <v>353</v>
      </c>
      <c r="D18442" t="s">
        <v>78</v>
      </c>
      <c r="E18442">
        <v>2025</v>
      </c>
      <c r="F18442" t="s">
        <v>71</v>
      </c>
      <c r="G18442" t="s">
        <v>310</v>
      </c>
      <c r="H18442">
        <v>31.26</v>
      </c>
      <c r="I18442" t="s">
        <v>576</v>
      </c>
      <c r="J18442" t="s">
        <v>347</v>
      </c>
      <c r="K18442" t="s">
        <v>402</v>
      </c>
    </row>
    <row r="18443" spans="1:11" hidden="1" x14ac:dyDescent="0.35">
      <c r="A18443" t="s">
        <v>567</v>
      </c>
      <c r="B18443" t="s">
        <v>84</v>
      </c>
      <c r="C18443" t="s">
        <v>353</v>
      </c>
      <c r="D18443" t="s">
        <v>78</v>
      </c>
      <c r="E18443">
        <v>2025</v>
      </c>
      <c r="F18443" t="s">
        <v>71</v>
      </c>
      <c r="G18443" t="s">
        <v>310</v>
      </c>
      <c r="H18443">
        <v>125.69</v>
      </c>
      <c r="I18443" t="s">
        <v>576</v>
      </c>
      <c r="J18443" t="s">
        <v>347</v>
      </c>
      <c r="K18443" t="s">
        <v>402</v>
      </c>
    </row>
    <row r="18444" spans="1:11" hidden="1" x14ac:dyDescent="0.35">
      <c r="A18444" t="s">
        <v>567</v>
      </c>
      <c r="B18444" t="s">
        <v>84</v>
      </c>
      <c r="C18444" t="s">
        <v>353</v>
      </c>
      <c r="D18444" t="s">
        <v>78</v>
      </c>
      <c r="E18444">
        <v>2025</v>
      </c>
      <c r="F18444" t="s">
        <v>71</v>
      </c>
      <c r="G18444" t="s">
        <v>310</v>
      </c>
      <c r="H18444">
        <v>37.229999999999997</v>
      </c>
      <c r="I18444" t="s">
        <v>576</v>
      </c>
      <c r="J18444" t="s">
        <v>347</v>
      </c>
      <c r="K18444" t="s">
        <v>402</v>
      </c>
    </row>
    <row r="18445" spans="1:11" hidden="1" x14ac:dyDescent="0.35">
      <c r="A18445" t="s">
        <v>567</v>
      </c>
      <c r="B18445" t="s">
        <v>84</v>
      </c>
      <c r="C18445" t="s">
        <v>353</v>
      </c>
      <c r="D18445" t="s">
        <v>78</v>
      </c>
      <c r="E18445">
        <v>2025</v>
      </c>
      <c r="F18445" t="s">
        <v>71</v>
      </c>
      <c r="G18445" t="s">
        <v>310</v>
      </c>
      <c r="H18445">
        <v>0.66</v>
      </c>
      <c r="I18445" t="s">
        <v>576</v>
      </c>
      <c r="J18445" t="s">
        <v>347</v>
      </c>
      <c r="K18445" t="s">
        <v>402</v>
      </c>
    </row>
    <row r="18446" spans="1:11" hidden="1" x14ac:dyDescent="0.35">
      <c r="A18446" t="s">
        <v>567</v>
      </c>
      <c r="B18446" t="s">
        <v>84</v>
      </c>
      <c r="C18446" t="s">
        <v>353</v>
      </c>
      <c r="D18446" t="s">
        <v>78</v>
      </c>
      <c r="E18446">
        <v>2025</v>
      </c>
      <c r="F18446" t="s">
        <v>148</v>
      </c>
      <c r="G18446" t="s">
        <v>308</v>
      </c>
      <c r="H18446">
        <v>8.02</v>
      </c>
      <c r="I18446" t="s">
        <v>576</v>
      </c>
      <c r="J18446" t="s">
        <v>347</v>
      </c>
      <c r="K18446" t="s">
        <v>402</v>
      </c>
    </row>
    <row r="18447" spans="1:11" hidden="1" x14ac:dyDescent="0.35">
      <c r="A18447" t="s">
        <v>567</v>
      </c>
      <c r="B18447" t="s">
        <v>84</v>
      </c>
      <c r="C18447" t="s">
        <v>353</v>
      </c>
      <c r="D18447" t="s">
        <v>78</v>
      </c>
      <c r="E18447">
        <v>2025</v>
      </c>
      <c r="F18447" t="s">
        <v>148</v>
      </c>
      <c r="G18447" t="s">
        <v>308</v>
      </c>
      <c r="H18447">
        <v>32.26</v>
      </c>
      <c r="I18447" t="s">
        <v>576</v>
      </c>
      <c r="J18447" t="s">
        <v>347</v>
      </c>
      <c r="K18447" t="s">
        <v>402</v>
      </c>
    </row>
    <row r="18448" spans="1:11" hidden="1" x14ac:dyDescent="0.35">
      <c r="A18448" t="s">
        <v>567</v>
      </c>
      <c r="B18448" t="s">
        <v>84</v>
      </c>
      <c r="C18448" t="s">
        <v>353</v>
      </c>
      <c r="D18448" t="s">
        <v>78</v>
      </c>
      <c r="E18448">
        <v>2025</v>
      </c>
      <c r="F18448" t="s">
        <v>148</v>
      </c>
      <c r="G18448" t="s">
        <v>308</v>
      </c>
      <c r="H18448">
        <v>9.5500000000000007</v>
      </c>
      <c r="I18448" t="s">
        <v>576</v>
      </c>
      <c r="J18448" t="s">
        <v>347</v>
      </c>
      <c r="K18448" t="s">
        <v>402</v>
      </c>
    </row>
    <row r="18449" spans="1:11" hidden="1" x14ac:dyDescent="0.35">
      <c r="A18449" t="s">
        <v>567</v>
      </c>
      <c r="B18449" t="s">
        <v>84</v>
      </c>
      <c r="C18449" t="s">
        <v>353</v>
      </c>
      <c r="D18449" t="s">
        <v>78</v>
      </c>
      <c r="E18449">
        <v>2025</v>
      </c>
      <c r="F18449" t="s">
        <v>148</v>
      </c>
      <c r="G18449" t="s">
        <v>308</v>
      </c>
      <c r="H18449">
        <v>0.17</v>
      </c>
      <c r="I18449" t="s">
        <v>576</v>
      </c>
      <c r="J18449" t="s">
        <v>347</v>
      </c>
      <c r="K18449" t="s">
        <v>402</v>
      </c>
    </row>
    <row r="18450" spans="1:11" hidden="1" x14ac:dyDescent="0.35">
      <c r="A18450" t="s">
        <v>567</v>
      </c>
      <c r="B18450" t="s">
        <v>84</v>
      </c>
      <c r="C18450" t="s">
        <v>353</v>
      </c>
      <c r="D18450" t="s">
        <v>78</v>
      </c>
      <c r="E18450">
        <v>2025</v>
      </c>
      <c r="F18450" t="s">
        <v>156</v>
      </c>
      <c r="G18450" t="s">
        <v>307</v>
      </c>
      <c r="H18450">
        <v>32.229999999999997</v>
      </c>
      <c r="I18450" t="s">
        <v>576</v>
      </c>
      <c r="J18450" t="s">
        <v>14</v>
      </c>
      <c r="K18450" t="s">
        <v>402</v>
      </c>
    </row>
    <row r="18451" spans="1:11" hidden="1" x14ac:dyDescent="0.35">
      <c r="A18451" t="s">
        <v>567</v>
      </c>
      <c r="B18451" t="s">
        <v>84</v>
      </c>
      <c r="C18451" t="s">
        <v>353</v>
      </c>
      <c r="D18451" t="s">
        <v>78</v>
      </c>
      <c r="E18451">
        <v>2025</v>
      </c>
      <c r="F18451" t="s">
        <v>156</v>
      </c>
      <c r="G18451" t="s">
        <v>307</v>
      </c>
      <c r="H18451">
        <v>191.21</v>
      </c>
      <c r="I18451" t="s">
        <v>576</v>
      </c>
      <c r="J18451" t="s">
        <v>347</v>
      </c>
      <c r="K18451" t="s">
        <v>402</v>
      </c>
    </row>
    <row r="18452" spans="1:11" hidden="1" x14ac:dyDescent="0.35">
      <c r="A18452" t="s">
        <v>567</v>
      </c>
      <c r="B18452" t="s">
        <v>84</v>
      </c>
      <c r="C18452" t="s">
        <v>353</v>
      </c>
      <c r="D18452" t="s">
        <v>78</v>
      </c>
      <c r="E18452">
        <v>2025</v>
      </c>
      <c r="F18452" t="s">
        <v>156</v>
      </c>
      <c r="G18452" t="s">
        <v>307</v>
      </c>
      <c r="H18452">
        <v>129.6</v>
      </c>
      <c r="I18452" t="s">
        <v>576</v>
      </c>
      <c r="J18452" t="s">
        <v>14</v>
      </c>
      <c r="K18452" t="s">
        <v>402</v>
      </c>
    </row>
    <row r="18453" spans="1:11" hidden="1" x14ac:dyDescent="0.35">
      <c r="A18453" t="s">
        <v>567</v>
      </c>
      <c r="B18453" t="s">
        <v>84</v>
      </c>
      <c r="C18453" t="s">
        <v>353</v>
      </c>
      <c r="D18453" t="s">
        <v>78</v>
      </c>
      <c r="E18453">
        <v>2025</v>
      </c>
      <c r="F18453" t="s">
        <v>156</v>
      </c>
      <c r="G18453" t="s">
        <v>307</v>
      </c>
      <c r="H18453">
        <v>768.89</v>
      </c>
      <c r="I18453" t="s">
        <v>576</v>
      </c>
      <c r="J18453" t="s">
        <v>347</v>
      </c>
      <c r="K18453" t="s">
        <v>402</v>
      </c>
    </row>
    <row r="18454" spans="1:11" hidden="1" x14ac:dyDescent="0.35">
      <c r="A18454" t="s">
        <v>567</v>
      </c>
      <c r="B18454" t="s">
        <v>84</v>
      </c>
      <c r="C18454" t="s">
        <v>353</v>
      </c>
      <c r="D18454" t="s">
        <v>78</v>
      </c>
      <c r="E18454">
        <v>2025</v>
      </c>
      <c r="F18454" t="s">
        <v>156</v>
      </c>
      <c r="G18454" t="s">
        <v>307</v>
      </c>
      <c r="H18454">
        <v>38.4</v>
      </c>
      <c r="I18454" t="s">
        <v>576</v>
      </c>
      <c r="J18454" t="s">
        <v>14</v>
      </c>
      <c r="K18454" t="s">
        <v>402</v>
      </c>
    </row>
    <row r="18455" spans="1:11" hidden="1" x14ac:dyDescent="0.35">
      <c r="A18455" t="s">
        <v>567</v>
      </c>
      <c r="B18455" t="s">
        <v>84</v>
      </c>
      <c r="C18455" t="s">
        <v>353</v>
      </c>
      <c r="D18455" t="s">
        <v>78</v>
      </c>
      <c r="E18455">
        <v>2025</v>
      </c>
      <c r="F18455" t="s">
        <v>156</v>
      </c>
      <c r="G18455" t="s">
        <v>307</v>
      </c>
      <c r="H18455">
        <v>227.82</v>
      </c>
      <c r="I18455" t="s">
        <v>576</v>
      </c>
      <c r="J18455" t="s">
        <v>347</v>
      </c>
      <c r="K18455" t="s">
        <v>402</v>
      </c>
    </row>
    <row r="18456" spans="1:11" hidden="1" x14ac:dyDescent="0.35">
      <c r="A18456" t="s">
        <v>567</v>
      </c>
      <c r="B18456" t="s">
        <v>84</v>
      </c>
      <c r="C18456" t="s">
        <v>353</v>
      </c>
      <c r="D18456" t="s">
        <v>78</v>
      </c>
      <c r="E18456">
        <v>2025</v>
      </c>
      <c r="F18456" t="s">
        <v>156</v>
      </c>
      <c r="G18456" t="s">
        <v>307</v>
      </c>
      <c r="H18456">
        <v>0.69</v>
      </c>
      <c r="I18456" t="s">
        <v>576</v>
      </c>
      <c r="J18456" t="s">
        <v>14</v>
      </c>
      <c r="K18456" t="s">
        <v>402</v>
      </c>
    </row>
    <row r="18457" spans="1:11" hidden="1" x14ac:dyDescent="0.35">
      <c r="A18457" t="s">
        <v>567</v>
      </c>
      <c r="B18457" t="s">
        <v>84</v>
      </c>
      <c r="C18457" t="s">
        <v>353</v>
      </c>
      <c r="D18457" t="s">
        <v>78</v>
      </c>
      <c r="E18457">
        <v>2025</v>
      </c>
      <c r="F18457" t="s">
        <v>156</v>
      </c>
      <c r="G18457" t="s">
        <v>307</v>
      </c>
      <c r="H18457">
        <v>4.07</v>
      </c>
      <c r="I18457" t="s">
        <v>576</v>
      </c>
      <c r="J18457" t="s">
        <v>347</v>
      </c>
      <c r="K18457" t="s">
        <v>402</v>
      </c>
    </row>
    <row r="18458" spans="1:11" hidden="1" x14ac:dyDescent="0.35">
      <c r="A18458" t="s">
        <v>567</v>
      </c>
      <c r="B18458" t="s">
        <v>84</v>
      </c>
      <c r="C18458" t="s">
        <v>354</v>
      </c>
      <c r="D18458" t="s">
        <v>78</v>
      </c>
      <c r="E18458">
        <v>2025</v>
      </c>
      <c r="F18458" t="s">
        <v>506</v>
      </c>
      <c r="G18458" t="s">
        <v>309</v>
      </c>
      <c r="H18458">
        <v>2242.08</v>
      </c>
      <c r="I18458" t="s">
        <v>576</v>
      </c>
      <c r="J18458" t="s">
        <v>347</v>
      </c>
      <c r="K18458" t="s">
        <v>400</v>
      </c>
    </row>
    <row r="18459" spans="1:11" hidden="1" x14ac:dyDescent="0.35">
      <c r="A18459" t="s">
        <v>567</v>
      </c>
      <c r="B18459" t="s">
        <v>84</v>
      </c>
      <c r="C18459" t="s">
        <v>354</v>
      </c>
      <c r="D18459" t="s">
        <v>78</v>
      </c>
      <c r="E18459">
        <v>2025</v>
      </c>
      <c r="F18459" t="s">
        <v>500</v>
      </c>
      <c r="G18459" t="s">
        <v>311</v>
      </c>
      <c r="H18459">
        <v>10176.44</v>
      </c>
      <c r="I18459" t="s">
        <v>576</v>
      </c>
      <c r="J18459" t="s">
        <v>347</v>
      </c>
      <c r="K18459" t="s">
        <v>400</v>
      </c>
    </row>
    <row r="18460" spans="1:11" hidden="1" x14ac:dyDescent="0.35">
      <c r="A18460" t="s">
        <v>567</v>
      </c>
      <c r="B18460" t="s">
        <v>84</v>
      </c>
      <c r="C18460" t="s">
        <v>354</v>
      </c>
      <c r="D18460" t="s">
        <v>78</v>
      </c>
      <c r="E18460">
        <v>2025</v>
      </c>
      <c r="F18460" t="s">
        <v>156</v>
      </c>
      <c r="G18460" t="s">
        <v>307</v>
      </c>
      <c r="H18460">
        <v>119.64</v>
      </c>
      <c r="I18460" t="s">
        <v>576</v>
      </c>
      <c r="J18460" t="s">
        <v>347</v>
      </c>
      <c r="K18460" t="s">
        <v>400</v>
      </c>
    </row>
    <row r="18461" spans="1:11" hidden="1" x14ac:dyDescent="0.35">
      <c r="A18461" t="s">
        <v>567</v>
      </c>
      <c r="B18461" t="s">
        <v>84</v>
      </c>
      <c r="C18461" t="s">
        <v>338</v>
      </c>
      <c r="D18461" t="s">
        <v>78</v>
      </c>
      <c r="E18461">
        <v>2025</v>
      </c>
      <c r="F18461" t="s">
        <v>506</v>
      </c>
      <c r="G18461" t="s">
        <v>309</v>
      </c>
      <c r="H18461">
        <v>-343.28</v>
      </c>
      <c r="I18461" t="s">
        <v>576</v>
      </c>
      <c r="J18461" t="s">
        <v>347</v>
      </c>
      <c r="K18461" t="s">
        <v>396</v>
      </c>
    </row>
    <row r="18462" spans="1:11" hidden="1" x14ac:dyDescent="0.35">
      <c r="A18462" t="s">
        <v>567</v>
      </c>
      <c r="B18462" t="s">
        <v>84</v>
      </c>
      <c r="C18462" t="s">
        <v>338</v>
      </c>
      <c r="D18462" t="s">
        <v>78</v>
      </c>
      <c r="E18462">
        <v>2025</v>
      </c>
      <c r="F18462" t="s">
        <v>506</v>
      </c>
      <c r="G18462" t="s">
        <v>309</v>
      </c>
      <c r="H18462">
        <v>-538.69000000000005</v>
      </c>
      <c r="I18462" t="s">
        <v>576</v>
      </c>
      <c r="J18462" t="s">
        <v>347</v>
      </c>
      <c r="K18462" t="s">
        <v>396</v>
      </c>
    </row>
    <row r="18463" spans="1:11" hidden="1" x14ac:dyDescent="0.35">
      <c r="A18463" t="s">
        <v>567</v>
      </c>
      <c r="B18463" t="s">
        <v>84</v>
      </c>
      <c r="C18463" t="s">
        <v>338</v>
      </c>
      <c r="D18463" t="s">
        <v>78</v>
      </c>
      <c r="E18463">
        <v>2025</v>
      </c>
      <c r="F18463" t="s">
        <v>506</v>
      </c>
      <c r="G18463" t="s">
        <v>309</v>
      </c>
      <c r="H18463">
        <v>-22.89</v>
      </c>
      <c r="I18463" t="s">
        <v>576</v>
      </c>
      <c r="J18463" t="s">
        <v>347</v>
      </c>
      <c r="K18463" t="s">
        <v>396</v>
      </c>
    </row>
    <row r="18464" spans="1:11" hidden="1" x14ac:dyDescent="0.35">
      <c r="A18464" t="s">
        <v>567</v>
      </c>
      <c r="B18464" t="s">
        <v>84</v>
      </c>
      <c r="C18464" t="s">
        <v>338</v>
      </c>
      <c r="D18464" t="s">
        <v>78</v>
      </c>
      <c r="E18464">
        <v>2025</v>
      </c>
      <c r="F18464" t="s">
        <v>500</v>
      </c>
      <c r="G18464" t="s">
        <v>311</v>
      </c>
      <c r="H18464">
        <v>-1803.22</v>
      </c>
      <c r="I18464" t="s">
        <v>576</v>
      </c>
      <c r="J18464" t="s">
        <v>14</v>
      </c>
      <c r="K18464" t="s">
        <v>396</v>
      </c>
    </row>
    <row r="18465" spans="1:11" hidden="1" x14ac:dyDescent="0.35">
      <c r="A18465" t="s">
        <v>567</v>
      </c>
      <c r="B18465" t="s">
        <v>84</v>
      </c>
      <c r="C18465" t="s">
        <v>338</v>
      </c>
      <c r="D18465" t="s">
        <v>78</v>
      </c>
      <c r="E18465">
        <v>2025</v>
      </c>
      <c r="F18465" t="s">
        <v>500</v>
      </c>
      <c r="G18465" t="s">
        <v>311</v>
      </c>
      <c r="H18465">
        <v>-1621.26</v>
      </c>
      <c r="I18465" t="s">
        <v>576</v>
      </c>
      <c r="J18465" t="s">
        <v>347</v>
      </c>
      <c r="K18465" t="s">
        <v>396</v>
      </c>
    </row>
    <row r="18466" spans="1:11" hidden="1" x14ac:dyDescent="0.35">
      <c r="A18466" t="s">
        <v>567</v>
      </c>
      <c r="B18466" t="s">
        <v>84</v>
      </c>
      <c r="C18466" t="s">
        <v>338</v>
      </c>
      <c r="D18466" t="s">
        <v>78</v>
      </c>
      <c r="E18466">
        <v>2025</v>
      </c>
      <c r="F18466" t="s">
        <v>500</v>
      </c>
      <c r="G18466" t="s">
        <v>311</v>
      </c>
      <c r="H18466">
        <v>-2829.67</v>
      </c>
      <c r="I18466" t="s">
        <v>576</v>
      </c>
      <c r="J18466" t="s">
        <v>14</v>
      </c>
      <c r="K18466" t="s">
        <v>396</v>
      </c>
    </row>
    <row r="18467" spans="1:11" hidden="1" x14ac:dyDescent="0.35">
      <c r="A18467" t="s">
        <v>567</v>
      </c>
      <c r="B18467" t="s">
        <v>84</v>
      </c>
      <c r="C18467" t="s">
        <v>338</v>
      </c>
      <c r="D18467" t="s">
        <v>78</v>
      </c>
      <c r="E18467">
        <v>2025</v>
      </c>
      <c r="F18467" t="s">
        <v>500</v>
      </c>
      <c r="G18467" t="s">
        <v>311</v>
      </c>
      <c r="H18467">
        <v>-2544.13</v>
      </c>
      <c r="I18467" t="s">
        <v>576</v>
      </c>
      <c r="J18467" t="s">
        <v>347</v>
      </c>
      <c r="K18467" t="s">
        <v>396</v>
      </c>
    </row>
    <row r="18468" spans="1:11" hidden="1" x14ac:dyDescent="0.35">
      <c r="A18468" t="s">
        <v>567</v>
      </c>
      <c r="B18468" t="s">
        <v>84</v>
      </c>
      <c r="C18468" t="s">
        <v>338</v>
      </c>
      <c r="D18468" t="s">
        <v>78</v>
      </c>
      <c r="E18468">
        <v>2025</v>
      </c>
      <c r="F18468" t="s">
        <v>500</v>
      </c>
      <c r="G18468" t="s">
        <v>311</v>
      </c>
      <c r="H18468">
        <v>-120.21</v>
      </c>
      <c r="I18468" t="s">
        <v>576</v>
      </c>
      <c r="J18468" t="s">
        <v>14</v>
      </c>
      <c r="K18468" t="s">
        <v>396</v>
      </c>
    </row>
    <row r="18469" spans="1:11" hidden="1" x14ac:dyDescent="0.35">
      <c r="A18469" t="s">
        <v>567</v>
      </c>
      <c r="B18469" t="s">
        <v>84</v>
      </c>
      <c r="C18469" t="s">
        <v>338</v>
      </c>
      <c r="D18469" t="s">
        <v>78</v>
      </c>
      <c r="E18469">
        <v>2025</v>
      </c>
      <c r="F18469" t="s">
        <v>500</v>
      </c>
      <c r="G18469" t="s">
        <v>311</v>
      </c>
      <c r="H18469">
        <v>-108.08</v>
      </c>
      <c r="I18469" t="s">
        <v>576</v>
      </c>
      <c r="J18469" t="s">
        <v>347</v>
      </c>
      <c r="K18469" t="s">
        <v>396</v>
      </c>
    </row>
    <row r="18470" spans="1:11" hidden="1" x14ac:dyDescent="0.35">
      <c r="A18470" t="s">
        <v>567</v>
      </c>
      <c r="B18470" t="s">
        <v>84</v>
      </c>
      <c r="C18470" t="s">
        <v>338</v>
      </c>
      <c r="D18470" t="s">
        <v>78</v>
      </c>
      <c r="E18470">
        <v>2025</v>
      </c>
      <c r="F18470" t="s">
        <v>71</v>
      </c>
      <c r="G18470" t="s">
        <v>310</v>
      </c>
      <c r="H18470">
        <v>-135.52000000000001</v>
      </c>
      <c r="I18470" t="s">
        <v>576</v>
      </c>
      <c r="J18470" t="s">
        <v>347</v>
      </c>
      <c r="K18470" t="s">
        <v>396</v>
      </c>
    </row>
    <row r="18471" spans="1:11" hidden="1" x14ac:dyDescent="0.35">
      <c r="A18471" t="s">
        <v>567</v>
      </c>
      <c r="B18471" t="s">
        <v>84</v>
      </c>
      <c r="C18471" t="s">
        <v>338</v>
      </c>
      <c r="D18471" t="s">
        <v>78</v>
      </c>
      <c r="E18471">
        <v>2025</v>
      </c>
      <c r="F18471" t="s">
        <v>71</v>
      </c>
      <c r="G18471" t="s">
        <v>310</v>
      </c>
      <c r="H18471">
        <v>-212.67</v>
      </c>
      <c r="I18471" t="s">
        <v>576</v>
      </c>
      <c r="J18471" t="s">
        <v>347</v>
      </c>
      <c r="K18471" t="s">
        <v>396</v>
      </c>
    </row>
    <row r="18472" spans="1:11" hidden="1" x14ac:dyDescent="0.35">
      <c r="A18472" t="s">
        <v>567</v>
      </c>
      <c r="B18472" t="s">
        <v>84</v>
      </c>
      <c r="C18472" t="s">
        <v>338</v>
      </c>
      <c r="D18472" t="s">
        <v>78</v>
      </c>
      <c r="E18472">
        <v>2025</v>
      </c>
      <c r="F18472" t="s">
        <v>71</v>
      </c>
      <c r="G18472" t="s">
        <v>310</v>
      </c>
      <c r="H18472">
        <v>-9.0299999999999994</v>
      </c>
      <c r="I18472" t="s">
        <v>576</v>
      </c>
      <c r="J18472" t="s">
        <v>347</v>
      </c>
      <c r="K18472" t="s">
        <v>396</v>
      </c>
    </row>
    <row r="18473" spans="1:11" hidden="1" x14ac:dyDescent="0.35">
      <c r="A18473" t="s">
        <v>567</v>
      </c>
      <c r="B18473" t="s">
        <v>84</v>
      </c>
      <c r="C18473" t="s">
        <v>338</v>
      </c>
      <c r="D18473" t="s">
        <v>78</v>
      </c>
      <c r="E18473">
        <v>2025</v>
      </c>
      <c r="F18473" t="s">
        <v>148</v>
      </c>
      <c r="G18473" t="s">
        <v>308</v>
      </c>
      <c r="H18473">
        <v>-31.63</v>
      </c>
      <c r="I18473" t="s">
        <v>576</v>
      </c>
      <c r="J18473" t="s">
        <v>347</v>
      </c>
      <c r="K18473" t="s">
        <v>396</v>
      </c>
    </row>
    <row r="18474" spans="1:11" hidden="1" x14ac:dyDescent="0.35">
      <c r="A18474" t="s">
        <v>567</v>
      </c>
      <c r="B18474" t="s">
        <v>84</v>
      </c>
      <c r="C18474" t="s">
        <v>338</v>
      </c>
      <c r="D18474" t="s">
        <v>78</v>
      </c>
      <c r="E18474">
        <v>2025</v>
      </c>
      <c r="F18474" t="s">
        <v>148</v>
      </c>
      <c r="G18474" t="s">
        <v>308</v>
      </c>
      <c r="H18474">
        <v>-49.64</v>
      </c>
      <c r="I18474" t="s">
        <v>576</v>
      </c>
      <c r="J18474" t="s">
        <v>347</v>
      </c>
      <c r="K18474" t="s">
        <v>396</v>
      </c>
    </row>
    <row r="18475" spans="1:11" hidden="1" x14ac:dyDescent="0.35">
      <c r="A18475" t="s">
        <v>567</v>
      </c>
      <c r="B18475" t="s">
        <v>84</v>
      </c>
      <c r="C18475" t="s">
        <v>338</v>
      </c>
      <c r="D18475" t="s">
        <v>78</v>
      </c>
      <c r="E18475">
        <v>2025</v>
      </c>
      <c r="F18475" t="s">
        <v>148</v>
      </c>
      <c r="G18475" t="s">
        <v>308</v>
      </c>
      <c r="H18475">
        <v>-2.11</v>
      </c>
      <c r="I18475" t="s">
        <v>576</v>
      </c>
      <c r="J18475" t="s">
        <v>347</v>
      </c>
      <c r="K18475" t="s">
        <v>396</v>
      </c>
    </row>
    <row r="18476" spans="1:11" hidden="1" x14ac:dyDescent="0.35">
      <c r="A18476" t="s">
        <v>567</v>
      </c>
      <c r="B18476" t="s">
        <v>84</v>
      </c>
      <c r="C18476" t="s">
        <v>338</v>
      </c>
      <c r="D18476" t="s">
        <v>78</v>
      </c>
      <c r="E18476">
        <v>2025</v>
      </c>
      <c r="F18476" t="s">
        <v>156</v>
      </c>
      <c r="G18476" t="s">
        <v>307</v>
      </c>
      <c r="H18476">
        <v>-31.86</v>
      </c>
      <c r="I18476" t="s">
        <v>576</v>
      </c>
      <c r="J18476" t="s">
        <v>14</v>
      </c>
      <c r="K18476" t="s">
        <v>396</v>
      </c>
    </row>
    <row r="18477" spans="1:11" hidden="1" x14ac:dyDescent="0.35">
      <c r="A18477" t="s">
        <v>567</v>
      </c>
      <c r="B18477" t="s">
        <v>84</v>
      </c>
      <c r="C18477" t="s">
        <v>338</v>
      </c>
      <c r="D18477" t="s">
        <v>78</v>
      </c>
      <c r="E18477">
        <v>2025</v>
      </c>
      <c r="F18477" t="s">
        <v>156</v>
      </c>
      <c r="G18477" t="s">
        <v>307</v>
      </c>
      <c r="H18477">
        <v>-159.04</v>
      </c>
      <c r="I18477" t="s">
        <v>576</v>
      </c>
      <c r="J18477" t="s">
        <v>347</v>
      </c>
      <c r="K18477" t="s">
        <v>396</v>
      </c>
    </row>
    <row r="18478" spans="1:11" hidden="1" x14ac:dyDescent="0.35">
      <c r="A18478" t="s">
        <v>567</v>
      </c>
      <c r="B18478" t="s">
        <v>84</v>
      </c>
      <c r="C18478" t="s">
        <v>338</v>
      </c>
      <c r="D18478" t="s">
        <v>78</v>
      </c>
      <c r="E18478">
        <v>2025</v>
      </c>
      <c r="F18478" t="s">
        <v>156</v>
      </c>
      <c r="G18478" t="s">
        <v>307</v>
      </c>
      <c r="H18478">
        <v>-49.99</v>
      </c>
      <c r="I18478" t="s">
        <v>576</v>
      </c>
      <c r="J18478" t="s">
        <v>14</v>
      </c>
      <c r="K18478" t="s">
        <v>396</v>
      </c>
    </row>
    <row r="18479" spans="1:11" hidden="1" x14ac:dyDescent="0.35">
      <c r="A18479" t="s">
        <v>567</v>
      </c>
      <c r="B18479" t="s">
        <v>84</v>
      </c>
      <c r="C18479" t="s">
        <v>338</v>
      </c>
      <c r="D18479" t="s">
        <v>78</v>
      </c>
      <c r="E18479">
        <v>2025</v>
      </c>
      <c r="F18479" t="s">
        <v>156</v>
      </c>
      <c r="G18479" t="s">
        <v>307</v>
      </c>
      <c r="H18479">
        <v>-249.57</v>
      </c>
      <c r="I18479" t="s">
        <v>576</v>
      </c>
      <c r="J18479" t="s">
        <v>347</v>
      </c>
      <c r="K18479" t="s">
        <v>396</v>
      </c>
    </row>
    <row r="18480" spans="1:11" hidden="1" x14ac:dyDescent="0.35">
      <c r="A18480" t="s">
        <v>567</v>
      </c>
      <c r="B18480" t="s">
        <v>84</v>
      </c>
      <c r="C18480" t="s">
        <v>338</v>
      </c>
      <c r="D18480" t="s">
        <v>78</v>
      </c>
      <c r="E18480">
        <v>2025</v>
      </c>
      <c r="F18480" t="s">
        <v>156</v>
      </c>
      <c r="G18480" t="s">
        <v>307</v>
      </c>
      <c r="H18480">
        <v>-2.12</v>
      </c>
      <c r="I18480" t="s">
        <v>576</v>
      </c>
      <c r="J18480" t="s">
        <v>14</v>
      </c>
      <c r="K18480" t="s">
        <v>396</v>
      </c>
    </row>
    <row r="18481" spans="1:11" hidden="1" x14ac:dyDescent="0.35">
      <c r="A18481" t="s">
        <v>567</v>
      </c>
      <c r="B18481" t="s">
        <v>84</v>
      </c>
      <c r="C18481" t="s">
        <v>338</v>
      </c>
      <c r="D18481" t="s">
        <v>78</v>
      </c>
      <c r="E18481">
        <v>2025</v>
      </c>
      <c r="F18481" t="s">
        <v>156</v>
      </c>
      <c r="G18481" t="s">
        <v>307</v>
      </c>
      <c r="H18481">
        <v>-10.6</v>
      </c>
      <c r="I18481" t="s">
        <v>576</v>
      </c>
      <c r="J18481" t="s">
        <v>347</v>
      </c>
      <c r="K18481" t="s">
        <v>396</v>
      </c>
    </row>
    <row r="18482" spans="1:11" hidden="1" x14ac:dyDescent="0.35">
      <c r="A18482" t="s">
        <v>567</v>
      </c>
      <c r="B18482" t="s">
        <v>84</v>
      </c>
      <c r="C18482" t="s">
        <v>331</v>
      </c>
      <c r="D18482" t="s">
        <v>78</v>
      </c>
      <c r="E18482">
        <v>2025</v>
      </c>
      <c r="F18482" t="s">
        <v>500</v>
      </c>
      <c r="G18482" t="s">
        <v>311</v>
      </c>
      <c r="H18482">
        <v>12024.87</v>
      </c>
      <c r="I18482" t="s">
        <v>576</v>
      </c>
      <c r="J18482" t="s">
        <v>14</v>
      </c>
      <c r="K18482" t="s">
        <v>397</v>
      </c>
    </row>
    <row r="18483" spans="1:11" hidden="1" x14ac:dyDescent="0.35">
      <c r="A18483" t="s">
        <v>567</v>
      </c>
      <c r="B18483" t="s">
        <v>84</v>
      </c>
      <c r="C18483" t="s">
        <v>331</v>
      </c>
      <c r="D18483" t="s">
        <v>78</v>
      </c>
      <c r="E18483">
        <v>2025</v>
      </c>
      <c r="F18483" t="s">
        <v>500</v>
      </c>
      <c r="G18483" t="s">
        <v>311</v>
      </c>
      <c r="H18483">
        <v>7316.07</v>
      </c>
      <c r="I18483" t="s">
        <v>576</v>
      </c>
      <c r="J18483" t="s">
        <v>347</v>
      </c>
      <c r="K18483" t="s">
        <v>397</v>
      </c>
    </row>
    <row r="18484" spans="1:11" hidden="1" x14ac:dyDescent="0.35">
      <c r="A18484" t="s">
        <v>567</v>
      </c>
      <c r="B18484" t="s">
        <v>84</v>
      </c>
      <c r="C18484" t="s">
        <v>331</v>
      </c>
      <c r="D18484" t="s">
        <v>78</v>
      </c>
      <c r="E18484">
        <v>2025</v>
      </c>
      <c r="F18484" t="s">
        <v>500</v>
      </c>
      <c r="G18484" t="s">
        <v>311</v>
      </c>
      <c r="H18484">
        <v>4471.8900000000003</v>
      </c>
      <c r="I18484" t="s">
        <v>576</v>
      </c>
      <c r="J18484" t="s">
        <v>14</v>
      </c>
      <c r="K18484" t="s">
        <v>397</v>
      </c>
    </row>
    <row r="18485" spans="1:11" hidden="1" x14ac:dyDescent="0.35">
      <c r="A18485" t="s">
        <v>567</v>
      </c>
      <c r="B18485" t="s">
        <v>84</v>
      </c>
      <c r="C18485" t="s">
        <v>331</v>
      </c>
      <c r="D18485" t="s">
        <v>78</v>
      </c>
      <c r="E18485">
        <v>2025</v>
      </c>
      <c r="F18485" t="s">
        <v>500</v>
      </c>
      <c r="G18485" t="s">
        <v>311</v>
      </c>
      <c r="H18485">
        <v>2720.75</v>
      </c>
      <c r="I18485" t="s">
        <v>576</v>
      </c>
      <c r="J18485" t="s">
        <v>347</v>
      </c>
      <c r="K18485" t="s">
        <v>397</v>
      </c>
    </row>
    <row r="18486" spans="1:11" hidden="1" x14ac:dyDescent="0.35">
      <c r="A18486" t="s">
        <v>567</v>
      </c>
      <c r="B18486" t="s">
        <v>84</v>
      </c>
      <c r="C18486" t="s">
        <v>331</v>
      </c>
      <c r="D18486" t="s">
        <v>78</v>
      </c>
      <c r="E18486">
        <v>2025</v>
      </c>
      <c r="F18486" t="s">
        <v>500</v>
      </c>
      <c r="G18486" t="s">
        <v>311</v>
      </c>
      <c r="H18486">
        <v>363.93</v>
      </c>
      <c r="I18486" t="s">
        <v>576</v>
      </c>
      <c r="J18486" t="s">
        <v>14</v>
      </c>
      <c r="K18486" t="s">
        <v>397</v>
      </c>
    </row>
    <row r="18487" spans="1:11" hidden="1" x14ac:dyDescent="0.35">
      <c r="A18487" t="s">
        <v>567</v>
      </c>
      <c r="B18487" t="s">
        <v>84</v>
      </c>
      <c r="C18487" t="s">
        <v>331</v>
      </c>
      <c r="D18487" t="s">
        <v>78</v>
      </c>
      <c r="E18487">
        <v>2025</v>
      </c>
      <c r="F18487" t="s">
        <v>500</v>
      </c>
      <c r="G18487" t="s">
        <v>311</v>
      </c>
      <c r="H18487">
        <v>221.41</v>
      </c>
      <c r="I18487" t="s">
        <v>576</v>
      </c>
      <c r="J18487" t="s">
        <v>347</v>
      </c>
      <c r="K18487" t="s">
        <v>397</v>
      </c>
    </row>
    <row r="18488" spans="1:11" hidden="1" x14ac:dyDescent="0.35">
      <c r="A18488" t="s">
        <v>567</v>
      </c>
      <c r="B18488" t="s">
        <v>84</v>
      </c>
      <c r="C18488" t="s">
        <v>331</v>
      </c>
      <c r="D18488" t="s">
        <v>78</v>
      </c>
      <c r="E18488">
        <v>2025</v>
      </c>
      <c r="F18488" t="s">
        <v>500</v>
      </c>
      <c r="G18488" t="s">
        <v>311</v>
      </c>
      <c r="H18488">
        <v>1418.75</v>
      </c>
      <c r="I18488" t="s">
        <v>576</v>
      </c>
      <c r="J18488" t="s">
        <v>14</v>
      </c>
      <c r="K18488" t="s">
        <v>397</v>
      </c>
    </row>
    <row r="18489" spans="1:11" hidden="1" x14ac:dyDescent="0.35">
      <c r="A18489" t="s">
        <v>567</v>
      </c>
      <c r="B18489" t="s">
        <v>84</v>
      </c>
      <c r="C18489" t="s">
        <v>331</v>
      </c>
      <c r="D18489" t="s">
        <v>78</v>
      </c>
      <c r="E18489">
        <v>2025</v>
      </c>
      <c r="F18489" t="s">
        <v>500</v>
      </c>
      <c r="G18489" t="s">
        <v>311</v>
      </c>
      <c r="H18489">
        <v>863.18</v>
      </c>
      <c r="I18489" t="s">
        <v>576</v>
      </c>
      <c r="J18489" t="s">
        <v>347</v>
      </c>
      <c r="K18489" t="s">
        <v>397</v>
      </c>
    </row>
    <row r="18490" spans="1:11" hidden="1" x14ac:dyDescent="0.35">
      <c r="A18490" t="s">
        <v>567</v>
      </c>
      <c r="B18490" t="s">
        <v>84</v>
      </c>
      <c r="C18490" t="s">
        <v>331</v>
      </c>
      <c r="D18490" t="s">
        <v>78</v>
      </c>
      <c r="E18490">
        <v>2025</v>
      </c>
      <c r="F18490" t="s">
        <v>500</v>
      </c>
      <c r="G18490" t="s">
        <v>311</v>
      </c>
      <c r="H18490">
        <v>10687.61</v>
      </c>
      <c r="I18490" t="s">
        <v>576</v>
      </c>
      <c r="J18490" t="s">
        <v>14</v>
      </c>
      <c r="K18490" t="s">
        <v>397</v>
      </c>
    </row>
    <row r="18491" spans="1:11" hidden="1" x14ac:dyDescent="0.35">
      <c r="A18491" t="s">
        <v>567</v>
      </c>
      <c r="B18491" t="s">
        <v>84</v>
      </c>
      <c r="C18491" t="s">
        <v>331</v>
      </c>
      <c r="D18491" t="s">
        <v>78</v>
      </c>
      <c r="E18491">
        <v>2025</v>
      </c>
      <c r="F18491" t="s">
        <v>500</v>
      </c>
      <c r="G18491" t="s">
        <v>311</v>
      </c>
      <c r="H18491">
        <v>6502.46</v>
      </c>
      <c r="I18491" t="s">
        <v>576</v>
      </c>
      <c r="J18491" t="s">
        <v>347</v>
      </c>
      <c r="K18491" t="s">
        <v>397</v>
      </c>
    </row>
    <row r="18492" spans="1:11" hidden="1" x14ac:dyDescent="0.35">
      <c r="A18492" t="s">
        <v>567</v>
      </c>
      <c r="B18492" t="s">
        <v>84</v>
      </c>
      <c r="C18492" t="s">
        <v>331</v>
      </c>
      <c r="D18492" t="s">
        <v>78</v>
      </c>
      <c r="E18492">
        <v>2025</v>
      </c>
      <c r="F18492" t="s">
        <v>500</v>
      </c>
      <c r="G18492" t="s">
        <v>311</v>
      </c>
      <c r="H18492">
        <v>1781.32</v>
      </c>
      <c r="I18492" t="s">
        <v>576</v>
      </c>
      <c r="J18492" t="s">
        <v>14</v>
      </c>
      <c r="K18492" t="s">
        <v>397</v>
      </c>
    </row>
    <row r="18493" spans="1:11" hidden="1" x14ac:dyDescent="0.35">
      <c r="A18493" t="s">
        <v>567</v>
      </c>
      <c r="B18493" t="s">
        <v>84</v>
      </c>
      <c r="C18493" t="s">
        <v>331</v>
      </c>
      <c r="D18493" t="s">
        <v>78</v>
      </c>
      <c r="E18493">
        <v>2025</v>
      </c>
      <c r="F18493" t="s">
        <v>500</v>
      </c>
      <c r="G18493" t="s">
        <v>311</v>
      </c>
      <c r="H18493">
        <v>1083.77</v>
      </c>
      <c r="I18493" t="s">
        <v>576</v>
      </c>
      <c r="J18493" t="s">
        <v>347</v>
      </c>
      <c r="K18493" t="s">
        <v>397</v>
      </c>
    </row>
    <row r="18494" spans="1:11" hidden="1" x14ac:dyDescent="0.35">
      <c r="A18494" t="s">
        <v>567</v>
      </c>
      <c r="B18494" t="s">
        <v>84</v>
      </c>
      <c r="C18494" t="s">
        <v>331</v>
      </c>
      <c r="D18494" t="s">
        <v>78</v>
      </c>
      <c r="E18494">
        <v>2025</v>
      </c>
      <c r="F18494" t="s">
        <v>506</v>
      </c>
      <c r="G18494" t="s">
        <v>309</v>
      </c>
      <c r="H18494">
        <v>6289.74</v>
      </c>
      <c r="I18494" t="s">
        <v>576</v>
      </c>
      <c r="J18494" t="s">
        <v>347</v>
      </c>
      <c r="K18494" t="s">
        <v>397</v>
      </c>
    </row>
    <row r="18495" spans="1:11" hidden="1" x14ac:dyDescent="0.35">
      <c r="A18495" t="s">
        <v>567</v>
      </c>
      <c r="B18495" t="s">
        <v>84</v>
      </c>
      <c r="C18495" t="s">
        <v>331</v>
      </c>
      <c r="D18495" t="s">
        <v>78</v>
      </c>
      <c r="E18495">
        <v>2025</v>
      </c>
      <c r="F18495" t="s">
        <v>506</v>
      </c>
      <c r="G18495" t="s">
        <v>309</v>
      </c>
      <c r="H18495">
        <v>2339.0700000000002</v>
      </c>
      <c r="I18495" t="s">
        <v>576</v>
      </c>
      <c r="J18495" t="s">
        <v>347</v>
      </c>
      <c r="K18495" t="s">
        <v>397</v>
      </c>
    </row>
    <row r="18496" spans="1:11" hidden="1" x14ac:dyDescent="0.35">
      <c r="A18496" t="s">
        <v>567</v>
      </c>
      <c r="B18496" t="s">
        <v>84</v>
      </c>
      <c r="C18496" t="s">
        <v>331</v>
      </c>
      <c r="D18496" t="s">
        <v>78</v>
      </c>
      <c r="E18496">
        <v>2025</v>
      </c>
      <c r="F18496" t="s">
        <v>506</v>
      </c>
      <c r="G18496" t="s">
        <v>309</v>
      </c>
      <c r="H18496">
        <v>190.35</v>
      </c>
      <c r="I18496" t="s">
        <v>576</v>
      </c>
      <c r="J18496" t="s">
        <v>347</v>
      </c>
      <c r="K18496" t="s">
        <v>397</v>
      </c>
    </row>
    <row r="18497" spans="1:11" hidden="1" x14ac:dyDescent="0.35">
      <c r="A18497" t="s">
        <v>567</v>
      </c>
      <c r="B18497" t="s">
        <v>84</v>
      </c>
      <c r="C18497" t="s">
        <v>331</v>
      </c>
      <c r="D18497" t="s">
        <v>78</v>
      </c>
      <c r="E18497">
        <v>2025</v>
      </c>
      <c r="F18497" t="s">
        <v>506</v>
      </c>
      <c r="G18497" t="s">
        <v>309</v>
      </c>
      <c r="H18497">
        <v>742.09</v>
      </c>
      <c r="I18497" t="s">
        <v>576</v>
      </c>
      <c r="J18497" t="s">
        <v>347</v>
      </c>
      <c r="K18497" t="s">
        <v>397</v>
      </c>
    </row>
    <row r="18498" spans="1:11" hidden="1" x14ac:dyDescent="0.35">
      <c r="A18498" t="s">
        <v>567</v>
      </c>
      <c r="B18498" t="s">
        <v>84</v>
      </c>
      <c r="C18498" t="s">
        <v>331</v>
      </c>
      <c r="D18498" t="s">
        <v>78</v>
      </c>
      <c r="E18498">
        <v>2025</v>
      </c>
      <c r="F18498" t="s">
        <v>506</v>
      </c>
      <c r="G18498" t="s">
        <v>309</v>
      </c>
      <c r="H18498">
        <v>5590.26</v>
      </c>
      <c r="I18498" t="s">
        <v>576</v>
      </c>
      <c r="J18498" t="s">
        <v>347</v>
      </c>
      <c r="K18498" t="s">
        <v>397</v>
      </c>
    </row>
    <row r="18499" spans="1:11" hidden="1" x14ac:dyDescent="0.35">
      <c r="A18499" t="s">
        <v>567</v>
      </c>
      <c r="B18499" t="s">
        <v>84</v>
      </c>
      <c r="C18499" t="s">
        <v>331</v>
      </c>
      <c r="D18499" t="s">
        <v>78</v>
      </c>
      <c r="E18499">
        <v>2025</v>
      </c>
      <c r="F18499" t="s">
        <v>506</v>
      </c>
      <c r="G18499" t="s">
        <v>309</v>
      </c>
      <c r="H18499">
        <v>931.74</v>
      </c>
      <c r="I18499" t="s">
        <v>576</v>
      </c>
      <c r="J18499" t="s">
        <v>347</v>
      </c>
      <c r="K18499" t="s">
        <v>397</v>
      </c>
    </row>
    <row r="18500" spans="1:11" hidden="1" x14ac:dyDescent="0.35">
      <c r="A18500" t="s">
        <v>567</v>
      </c>
      <c r="B18500" t="s">
        <v>84</v>
      </c>
      <c r="C18500" t="s">
        <v>331</v>
      </c>
      <c r="D18500" t="s">
        <v>78</v>
      </c>
      <c r="E18500">
        <v>2025</v>
      </c>
      <c r="F18500" t="s">
        <v>71</v>
      </c>
      <c r="G18500" t="s">
        <v>310</v>
      </c>
      <c r="H18500">
        <v>1307.08</v>
      </c>
      <c r="I18500" t="s">
        <v>576</v>
      </c>
      <c r="J18500" t="s">
        <v>347</v>
      </c>
      <c r="K18500" t="s">
        <v>397</v>
      </c>
    </row>
    <row r="18501" spans="1:11" hidden="1" x14ac:dyDescent="0.35">
      <c r="A18501" t="s">
        <v>567</v>
      </c>
      <c r="B18501" t="s">
        <v>84</v>
      </c>
      <c r="C18501" t="s">
        <v>331</v>
      </c>
      <c r="D18501" t="s">
        <v>78</v>
      </c>
      <c r="E18501">
        <v>2025</v>
      </c>
      <c r="F18501" t="s">
        <v>71</v>
      </c>
      <c r="G18501" t="s">
        <v>310</v>
      </c>
      <c r="H18501">
        <v>486.08</v>
      </c>
      <c r="I18501" t="s">
        <v>576</v>
      </c>
      <c r="J18501" t="s">
        <v>347</v>
      </c>
      <c r="K18501" t="s">
        <v>397</v>
      </c>
    </row>
    <row r="18502" spans="1:11" hidden="1" x14ac:dyDescent="0.35">
      <c r="A18502" t="s">
        <v>567</v>
      </c>
      <c r="B18502" t="s">
        <v>84</v>
      </c>
      <c r="C18502" t="s">
        <v>331</v>
      </c>
      <c r="D18502" t="s">
        <v>78</v>
      </c>
      <c r="E18502">
        <v>2025</v>
      </c>
      <c r="F18502" t="s">
        <v>71</v>
      </c>
      <c r="G18502" t="s">
        <v>310</v>
      </c>
      <c r="H18502">
        <v>39.549999999999997</v>
      </c>
      <c r="I18502" t="s">
        <v>576</v>
      </c>
      <c r="J18502" t="s">
        <v>347</v>
      </c>
      <c r="K18502" t="s">
        <v>397</v>
      </c>
    </row>
    <row r="18503" spans="1:11" hidden="1" x14ac:dyDescent="0.35">
      <c r="A18503" t="s">
        <v>567</v>
      </c>
      <c r="B18503" t="s">
        <v>84</v>
      </c>
      <c r="C18503" t="s">
        <v>331</v>
      </c>
      <c r="D18503" t="s">
        <v>78</v>
      </c>
      <c r="E18503">
        <v>2025</v>
      </c>
      <c r="F18503" t="s">
        <v>71</v>
      </c>
      <c r="G18503" t="s">
        <v>310</v>
      </c>
      <c r="H18503">
        <v>154.19999999999999</v>
      </c>
      <c r="I18503" t="s">
        <v>576</v>
      </c>
      <c r="J18503" t="s">
        <v>347</v>
      </c>
      <c r="K18503" t="s">
        <v>397</v>
      </c>
    </row>
    <row r="18504" spans="1:11" hidden="1" x14ac:dyDescent="0.35">
      <c r="A18504" t="s">
        <v>567</v>
      </c>
      <c r="B18504" t="s">
        <v>84</v>
      </c>
      <c r="C18504" t="s">
        <v>331</v>
      </c>
      <c r="D18504" t="s">
        <v>78</v>
      </c>
      <c r="E18504">
        <v>2025</v>
      </c>
      <c r="F18504" t="s">
        <v>71</v>
      </c>
      <c r="G18504" t="s">
        <v>310</v>
      </c>
      <c r="H18504">
        <v>1161.69</v>
      </c>
      <c r="I18504" t="s">
        <v>576</v>
      </c>
      <c r="J18504" t="s">
        <v>347</v>
      </c>
      <c r="K18504" t="s">
        <v>397</v>
      </c>
    </row>
    <row r="18505" spans="1:11" hidden="1" x14ac:dyDescent="0.35">
      <c r="A18505" t="s">
        <v>567</v>
      </c>
      <c r="B18505" t="s">
        <v>84</v>
      </c>
      <c r="C18505" t="s">
        <v>331</v>
      </c>
      <c r="D18505" t="s">
        <v>78</v>
      </c>
      <c r="E18505">
        <v>2025</v>
      </c>
      <c r="F18505" t="s">
        <v>71</v>
      </c>
      <c r="G18505" t="s">
        <v>310</v>
      </c>
      <c r="H18505">
        <v>193.62</v>
      </c>
      <c r="I18505" t="s">
        <v>576</v>
      </c>
      <c r="J18505" t="s">
        <v>347</v>
      </c>
      <c r="K18505" t="s">
        <v>397</v>
      </c>
    </row>
    <row r="18506" spans="1:11" hidden="1" x14ac:dyDescent="0.35">
      <c r="A18506" t="s">
        <v>567</v>
      </c>
      <c r="B18506" t="s">
        <v>84</v>
      </c>
      <c r="C18506" t="s">
        <v>331</v>
      </c>
      <c r="D18506" t="s">
        <v>78</v>
      </c>
      <c r="E18506">
        <v>2025</v>
      </c>
      <c r="F18506" t="s">
        <v>148</v>
      </c>
      <c r="G18506" t="s">
        <v>308</v>
      </c>
      <c r="H18506">
        <v>123.52</v>
      </c>
      <c r="I18506" t="s">
        <v>576</v>
      </c>
      <c r="J18506" t="s">
        <v>347</v>
      </c>
      <c r="K18506" t="s">
        <v>397</v>
      </c>
    </row>
    <row r="18507" spans="1:11" hidden="1" x14ac:dyDescent="0.35">
      <c r="A18507" t="s">
        <v>567</v>
      </c>
      <c r="B18507" t="s">
        <v>84</v>
      </c>
      <c r="C18507" t="s">
        <v>331</v>
      </c>
      <c r="D18507" t="s">
        <v>78</v>
      </c>
      <c r="E18507">
        <v>2025</v>
      </c>
      <c r="F18507" t="s">
        <v>148</v>
      </c>
      <c r="G18507" t="s">
        <v>308</v>
      </c>
      <c r="H18507">
        <v>45.92</v>
      </c>
      <c r="I18507" t="s">
        <v>576</v>
      </c>
      <c r="J18507" t="s">
        <v>347</v>
      </c>
      <c r="K18507" t="s">
        <v>397</v>
      </c>
    </row>
    <row r="18508" spans="1:11" hidden="1" x14ac:dyDescent="0.35">
      <c r="A18508" t="s">
        <v>567</v>
      </c>
      <c r="B18508" t="s">
        <v>84</v>
      </c>
      <c r="C18508" t="s">
        <v>331</v>
      </c>
      <c r="D18508" t="s">
        <v>78</v>
      </c>
      <c r="E18508">
        <v>2025</v>
      </c>
      <c r="F18508" t="s">
        <v>148</v>
      </c>
      <c r="G18508" t="s">
        <v>308</v>
      </c>
      <c r="H18508">
        <v>3.73</v>
      </c>
      <c r="I18508" t="s">
        <v>576</v>
      </c>
      <c r="J18508" t="s">
        <v>347</v>
      </c>
      <c r="K18508" t="s">
        <v>397</v>
      </c>
    </row>
    <row r="18509" spans="1:11" hidden="1" x14ac:dyDescent="0.35">
      <c r="A18509" t="s">
        <v>567</v>
      </c>
      <c r="B18509" t="s">
        <v>84</v>
      </c>
      <c r="C18509" t="s">
        <v>331</v>
      </c>
      <c r="D18509" t="s">
        <v>78</v>
      </c>
      <c r="E18509">
        <v>2025</v>
      </c>
      <c r="F18509" t="s">
        <v>148</v>
      </c>
      <c r="G18509" t="s">
        <v>308</v>
      </c>
      <c r="H18509">
        <v>14.57</v>
      </c>
      <c r="I18509" t="s">
        <v>576</v>
      </c>
      <c r="J18509" t="s">
        <v>347</v>
      </c>
      <c r="K18509" t="s">
        <v>397</v>
      </c>
    </row>
    <row r="18510" spans="1:11" hidden="1" x14ac:dyDescent="0.35">
      <c r="A18510" t="s">
        <v>567</v>
      </c>
      <c r="B18510" t="s">
        <v>84</v>
      </c>
      <c r="C18510" t="s">
        <v>331</v>
      </c>
      <c r="D18510" t="s">
        <v>78</v>
      </c>
      <c r="E18510">
        <v>2025</v>
      </c>
      <c r="F18510" t="s">
        <v>148</v>
      </c>
      <c r="G18510" t="s">
        <v>308</v>
      </c>
      <c r="H18510">
        <v>109.76</v>
      </c>
      <c r="I18510" t="s">
        <v>576</v>
      </c>
      <c r="J18510" t="s">
        <v>347</v>
      </c>
      <c r="K18510" t="s">
        <v>397</v>
      </c>
    </row>
    <row r="18511" spans="1:11" hidden="1" x14ac:dyDescent="0.35">
      <c r="A18511" t="s">
        <v>567</v>
      </c>
      <c r="B18511" t="s">
        <v>84</v>
      </c>
      <c r="C18511" t="s">
        <v>331</v>
      </c>
      <c r="D18511" t="s">
        <v>78</v>
      </c>
      <c r="E18511">
        <v>2025</v>
      </c>
      <c r="F18511" t="s">
        <v>148</v>
      </c>
      <c r="G18511" t="s">
        <v>308</v>
      </c>
      <c r="H18511">
        <v>18.3</v>
      </c>
      <c r="I18511" t="s">
        <v>576</v>
      </c>
      <c r="J18511" t="s">
        <v>347</v>
      </c>
      <c r="K18511" t="s">
        <v>397</v>
      </c>
    </row>
    <row r="18512" spans="1:11" hidden="1" x14ac:dyDescent="0.35">
      <c r="A18512" t="s">
        <v>567</v>
      </c>
      <c r="B18512" t="s">
        <v>84</v>
      </c>
      <c r="C18512" t="s">
        <v>331</v>
      </c>
      <c r="D18512" t="s">
        <v>78</v>
      </c>
      <c r="E18512">
        <v>2025</v>
      </c>
      <c r="F18512" t="s">
        <v>156</v>
      </c>
      <c r="G18512" t="s">
        <v>307</v>
      </c>
      <c r="H18512">
        <v>195.4</v>
      </c>
      <c r="I18512" t="s">
        <v>576</v>
      </c>
      <c r="J18512" t="s">
        <v>14</v>
      </c>
      <c r="K18512" t="s">
        <v>397</v>
      </c>
    </row>
    <row r="18513" spans="1:11" hidden="1" x14ac:dyDescent="0.35">
      <c r="A18513" t="s">
        <v>567</v>
      </c>
      <c r="B18513" t="s">
        <v>84</v>
      </c>
      <c r="C18513" t="s">
        <v>331</v>
      </c>
      <c r="D18513" t="s">
        <v>78</v>
      </c>
      <c r="E18513">
        <v>2025</v>
      </c>
      <c r="F18513" t="s">
        <v>156</v>
      </c>
      <c r="G18513" t="s">
        <v>307</v>
      </c>
      <c r="H18513">
        <v>2034.69</v>
      </c>
      <c r="I18513" t="s">
        <v>576</v>
      </c>
      <c r="J18513" t="s">
        <v>347</v>
      </c>
      <c r="K18513" t="s">
        <v>397</v>
      </c>
    </row>
    <row r="18514" spans="1:11" hidden="1" x14ac:dyDescent="0.35">
      <c r="A18514" t="s">
        <v>567</v>
      </c>
      <c r="B18514" t="s">
        <v>84</v>
      </c>
      <c r="C18514" t="s">
        <v>331</v>
      </c>
      <c r="D18514" t="s">
        <v>78</v>
      </c>
      <c r="E18514">
        <v>2025</v>
      </c>
      <c r="F18514" t="s">
        <v>156</v>
      </c>
      <c r="G18514" t="s">
        <v>307</v>
      </c>
      <c r="H18514">
        <v>72.67</v>
      </c>
      <c r="I18514" t="s">
        <v>576</v>
      </c>
      <c r="J18514" t="s">
        <v>14</v>
      </c>
      <c r="K18514" t="s">
        <v>397</v>
      </c>
    </row>
    <row r="18515" spans="1:11" hidden="1" x14ac:dyDescent="0.35">
      <c r="A18515" t="s">
        <v>567</v>
      </c>
      <c r="B18515" t="s">
        <v>84</v>
      </c>
      <c r="C18515" t="s">
        <v>331</v>
      </c>
      <c r="D18515" t="s">
        <v>78</v>
      </c>
      <c r="E18515">
        <v>2025</v>
      </c>
      <c r="F18515" t="s">
        <v>156</v>
      </c>
      <c r="G18515" t="s">
        <v>307</v>
      </c>
      <c r="H18515">
        <v>756.67</v>
      </c>
      <c r="I18515" t="s">
        <v>576</v>
      </c>
      <c r="J18515" t="s">
        <v>347</v>
      </c>
      <c r="K18515" t="s">
        <v>397</v>
      </c>
    </row>
    <row r="18516" spans="1:11" hidden="1" x14ac:dyDescent="0.35">
      <c r="A18516" t="s">
        <v>567</v>
      </c>
      <c r="B18516" t="s">
        <v>84</v>
      </c>
      <c r="C18516" t="s">
        <v>331</v>
      </c>
      <c r="D18516" t="s">
        <v>78</v>
      </c>
      <c r="E18516">
        <v>2025</v>
      </c>
      <c r="F18516" t="s">
        <v>156</v>
      </c>
      <c r="G18516" t="s">
        <v>307</v>
      </c>
      <c r="H18516">
        <v>5.91</v>
      </c>
      <c r="I18516" t="s">
        <v>576</v>
      </c>
      <c r="J18516" t="s">
        <v>14</v>
      </c>
      <c r="K18516" t="s">
        <v>397</v>
      </c>
    </row>
    <row r="18517" spans="1:11" hidden="1" x14ac:dyDescent="0.35">
      <c r="A18517" t="s">
        <v>567</v>
      </c>
      <c r="B18517" t="s">
        <v>84</v>
      </c>
      <c r="C18517" t="s">
        <v>331</v>
      </c>
      <c r="D18517" t="s">
        <v>78</v>
      </c>
      <c r="E18517">
        <v>2025</v>
      </c>
      <c r="F18517" t="s">
        <v>156</v>
      </c>
      <c r="G18517" t="s">
        <v>307</v>
      </c>
      <c r="H18517">
        <v>61.58</v>
      </c>
      <c r="I18517" t="s">
        <v>576</v>
      </c>
      <c r="J18517" t="s">
        <v>347</v>
      </c>
      <c r="K18517" t="s">
        <v>397</v>
      </c>
    </row>
    <row r="18518" spans="1:11" hidden="1" x14ac:dyDescent="0.35">
      <c r="A18518" t="s">
        <v>567</v>
      </c>
      <c r="B18518" t="s">
        <v>84</v>
      </c>
      <c r="C18518" t="s">
        <v>331</v>
      </c>
      <c r="D18518" t="s">
        <v>78</v>
      </c>
      <c r="E18518">
        <v>2025</v>
      </c>
      <c r="F18518" t="s">
        <v>156</v>
      </c>
      <c r="G18518" t="s">
        <v>307</v>
      </c>
      <c r="H18518">
        <v>23.05</v>
      </c>
      <c r="I18518" t="s">
        <v>576</v>
      </c>
      <c r="J18518" t="s">
        <v>14</v>
      </c>
      <c r="K18518" t="s">
        <v>397</v>
      </c>
    </row>
    <row r="18519" spans="1:11" hidden="1" x14ac:dyDescent="0.35">
      <c r="A18519" t="s">
        <v>567</v>
      </c>
      <c r="B18519" t="s">
        <v>84</v>
      </c>
      <c r="C18519" t="s">
        <v>331</v>
      </c>
      <c r="D18519" t="s">
        <v>78</v>
      </c>
      <c r="E18519">
        <v>2025</v>
      </c>
      <c r="F18519" t="s">
        <v>156</v>
      </c>
      <c r="G18519" t="s">
        <v>307</v>
      </c>
      <c r="H18519">
        <v>240.06</v>
      </c>
      <c r="I18519" t="s">
        <v>576</v>
      </c>
      <c r="J18519" t="s">
        <v>347</v>
      </c>
      <c r="K18519" t="s">
        <v>397</v>
      </c>
    </row>
    <row r="18520" spans="1:11" hidden="1" x14ac:dyDescent="0.35">
      <c r="A18520" t="s">
        <v>567</v>
      </c>
      <c r="B18520" t="s">
        <v>84</v>
      </c>
      <c r="C18520" t="s">
        <v>331</v>
      </c>
      <c r="D18520" t="s">
        <v>78</v>
      </c>
      <c r="E18520">
        <v>2025</v>
      </c>
      <c r="F18520" t="s">
        <v>156</v>
      </c>
      <c r="G18520" t="s">
        <v>307</v>
      </c>
      <c r="H18520">
        <v>173.67</v>
      </c>
      <c r="I18520" t="s">
        <v>576</v>
      </c>
      <c r="J18520" t="s">
        <v>14</v>
      </c>
      <c r="K18520" t="s">
        <v>397</v>
      </c>
    </row>
    <row r="18521" spans="1:11" hidden="1" x14ac:dyDescent="0.35">
      <c r="A18521" t="s">
        <v>567</v>
      </c>
      <c r="B18521" t="s">
        <v>84</v>
      </c>
      <c r="C18521" t="s">
        <v>331</v>
      </c>
      <c r="D18521" t="s">
        <v>78</v>
      </c>
      <c r="E18521">
        <v>2025</v>
      </c>
      <c r="F18521" t="s">
        <v>156</v>
      </c>
      <c r="G18521" t="s">
        <v>307</v>
      </c>
      <c r="H18521">
        <v>1808.41</v>
      </c>
      <c r="I18521" t="s">
        <v>576</v>
      </c>
      <c r="J18521" t="s">
        <v>347</v>
      </c>
      <c r="K18521" t="s">
        <v>397</v>
      </c>
    </row>
    <row r="18522" spans="1:11" hidden="1" x14ac:dyDescent="0.35">
      <c r="A18522" t="s">
        <v>567</v>
      </c>
      <c r="B18522" t="s">
        <v>84</v>
      </c>
      <c r="C18522" t="s">
        <v>331</v>
      </c>
      <c r="D18522" t="s">
        <v>78</v>
      </c>
      <c r="E18522">
        <v>2025</v>
      </c>
      <c r="F18522" t="s">
        <v>156</v>
      </c>
      <c r="G18522" t="s">
        <v>307</v>
      </c>
      <c r="H18522">
        <v>28.95</v>
      </c>
      <c r="I18522" t="s">
        <v>576</v>
      </c>
      <c r="J18522" t="s">
        <v>14</v>
      </c>
      <c r="K18522" t="s">
        <v>397</v>
      </c>
    </row>
    <row r="18523" spans="1:11" hidden="1" x14ac:dyDescent="0.35">
      <c r="A18523" t="s">
        <v>567</v>
      </c>
      <c r="B18523" t="s">
        <v>84</v>
      </c>
      <c r="C18523" t="s">
        <v>331</v>
      </c>
      <c r="D18523" t="s">
        <v>78</v>
      </c>
      <c r="E18523">
        <v>2025</v>
      </c>
      <c r="F18523" t="s">
        <v>156</v>
      </c>
      <c r="G18523" t="s">
        <v>307</v>
      </c>
      <c r="H18523">
        <v>301.41000000000003</v>
      </c>
      <c r="I18523" t="s">
        <v>576</v>
      </c>
      <c r="J18523" t="s">
        <v>347</v>
      </c>
      <c r="K18523" t="s">
        <v>397</v>
      </c>
    </row>
    <row r="18524" spans="1:11" hidden="1" x14ac:dyDescent="0.35">
      <c r="A18524" t="s">
        <v>567</v>
      </c>
      <c r="B18524" t="s">
        <v>84</v>
      </c>
      <c r="C18524" t="s">
        <v>339</v>
      </c>
      <c r="D18524" t="s">
        <v>78</v>
      </c>
      <c r="E18524">
        <v>2025</v>
      </c>
      <c r="F18524" t="s">
        <v>500</v>
      </c>
      <c r="G18524" t="s">
        <v>311</v>
      </c>
      <c r="H18524">
        <v>1438.61</v>
      </c>
      <c r="I18524" t="s">
        <v>576</v>
      </c>
      <c r="J18524" t="s">
        <v>347</v>
      </c>
      <c r="K18524" t="s">
        <v>398</v>
      </c>
    </row>
    <row r="18525" spans="1:11" hidden="1" x14ac:dyDescent="0.35">
      <c r="A18525" t="s">
        <v>567</v>
      </c>
      <c r="B18525" t="s">
        <v>84</v>
      </c>
      <c r="C18525" t="s">
        <v>339</v>
      </c>
      <c r="D18525" t="s">
        <v>78</v>
      </c>
      <c r="E18525">
        <v>2025</v>
      </c>
      <c r="F18525" t="s">
        <v>500</v>
      </c>
      <c r="G18525" t="s">
        <v>311</v>
      </c>
      <c r="H18525">
        <v>3426.88</v>
      </c>
      <c r="I18525" t="s">
        <v>576</v>
      </c>
      <c r="J18525" t="s">
        <v>347</v>
      </c>
      <c r="K18525" t="s">
        <v>398</v>
      </c>
    </row>
    <row r="18526" spans="1:11" hidden="1" x14ac:dyDescent="0.35">
      <c r="A18526" t="s">
        <v>567</v>
      </c>
      <c r="B18526" t="s">
        <v>84</v>
      </c>
      <c r="C18526" t="s">
        <v>339</v>
      </c>
      <c r="D18526" t="s">
        <v>78</v>
      </c>
      <c r="E18526">
        <v>2025</v>
      </c>
      <c r="F18526" t="s">
        <v>500</v>
      </c>
      <c r="G18526" t="s">
        <v>311</v>
      </c>
      <c r="H18526">
        <v>103.49</v>
      </c>
      <c r="I18526" t="s">
        <v>576</v>
      </c>
      <c r="J18526" t="s">
        <v>347</v>
      </c>
      <c r="K18526" t="s">
        <v>398</v>
      </c>
    </row>
    <row r="18527" spans="1:11" hidden="1" x14ac:dyDescent="0.35">
      <c r="A18527" t="s">
        <v>567</v>
      </c>
      <c r="B18527" t="s">
        <v>84</v>
      </c>
      <c r="C18527" t="s">
        <v>339</v>
      </c>
      <c r="D18527" t="s">
        <v>78</v>
      </c>
      <c r="E18527">
        <v>2025</v>
      </c>
      <c r="F18527" t="s">
        <v>500</v>
      </c>
      <c r="G18527" t="s">
        <v>311</v>
      </c>
      <c r="H18527">
        <v>3207.69</v>
      </c>
      <c r="I18527" t="s">
        <v>576</v>
      </c>
      <c r="J18527" t="s">
        <v>347</v>
      </c>
      <c r="K18527" t="s">
        <v>398</v>
      </c>
    </row>
    <row r="18528" spans="1:11" hidden="1" x14ac:dyDescent="0.35">
      <c r="A18528" t="s">
        <v>567</v>
      </c>
      <c r="B18528" t="s">
        <v>84</v>
      </c>
      <c r="C18528" t="s">
        <v>339</v>
      </c>
      <c r="D18528" t="s">
        <v>78</v>
      </c>
      <c r="E18528">
        <v>2025</v>
      </c>
      <c r="F18528" t="s">
        <v>500</v>
      </c>
      <c r="G18528" t="s">
        <v>311</v>
      </c>
      <c r="H18528">
        <v>1717.35</v>
      </c>
      <c r="I18528" t="s">
        <v>576</v>
      </c>
      <c r="J18528" t="s">
        <v>347</v>
      </c>
      <c r="K18528" t="s">
        <v>398</v>
      </c>
    </row>
    <row r="18529" spans="1:11" hidden="1" x14ac:dyDescent="0.35">
      <c r="A18529" t="s">
        <v>567</v>
      </c>
      <c r="B18529" t="s">
        <v>84</v>
      </c>
      <c r="C18529" t="s">
        <v>339</v>
      </c>
      <c r="D18529" t="s">
        <v>78</v>
      </c>
      <c r="E18529">
        <v>2025</v>
      </c>
      <c r="F18529" t="s">
        <v>500</v>
      </c>
      <c r="G18529" t="s">
        <v>311</v>
      </c>
      <c r="H18529">
        <v>98.12</v>
      </c>
      <c r="I18529" t="s">
        <v>576</v>
      </c>
      <c r="J18529" t="s">
        <v>347</v>
      </c>
      <c r="K18529" t="s">
        <v>398</v>
      </c>
    </row>
    <row r="18530" spans="1:11" hidden="1" x14ac:dyDescent="0.35">
      <c r="A18530" t="s">
        <v>567</v>
      </c>
      <c r="B18530" t="s">
        <v>84</v>
      </c>
      <c r="C18530" t="s">
        <v>339</v>
      </c>
      <c r="D18530" t="s">
        <v>78</v>
      </c>
      <c r="E18530">
        <v>2025</v>
      </c>
      <c r="F18530" t="s">
        <v>506</v>
      </c>
      <c r="G18530" t="s">
        <v>309</v>
      </c>
      <c r="H18530">
        <v>512.77</v>
      </c>
      <c r="I18530" t="s">
        <v>576</v>
      </c>
      <c r="J18530" t="s">
        <v>347</v>
      </c>
      <c r="K18530" t="s">
        <v>398</v>
      </c>
    </row>
    <row r="18531" spans="1:11" hidden="1" x14ac:dyDescent="0.35">
      <c r="A18531" t="s">
        <v>567</v>
      </c>
      <c r="B18531" t="s">
        <v>84</v>
      </c>
      <c r="C18531" t="s">
        <v>339</v>
      </c>
      <c r="D18531" t="s">
        <v>78</v>
      </c>
      <c r="E18531">
        <v>2025</v>
      </c>
      <c r="F18531" t="s">
        <v>506</v>
      </c>
      <c r="G18531" t="s">
        <v>309</v>
      </c>
      <c r="H18531">
        <v>1221.46</v>
      </c>
      <c r="I18531" t="s">
        <v>576</v>
      </c>
      <c r="J18531" t="s">
        <v>347</v>
      </c>
      <c r="K18531" t="s">
        <v>398</v>
      </c>
    </row>
    <row r="18532" spans="1:11" hidden="1" x14ac:dyDescent="0.35">
      <c r="A18532" t="s">
        <v>567</v>
      </c>
      <c r="B18532" t="s">
        <v>84</v>
      </c>
      <c r="C18532" t="s">
        <v>339</v>
      </c>
      <c r="D18532" t="s">
        <v>78</v>
      </c>
      <c r="E18532">
        <v>2025</v>
      </c>
      <c r="F18532" t="s">
        <v>506</v>
      </c>
      <c r="G18532" t="s">
        <v>309</v>
      </c>
      <c r="H18532">
        <v>36.89</v>
      </c>
      <c r="I18532" t="s">
        <v>576</v>
      </c>
      <c r="J18532" t="s">
        <v>347</v>
      </c>
      <c r="K18532" t="s">
        <v>398</v>
      </c>
    </row>
    <row r="18533" spans="1:11" hidden="1" x14ac:dyDescent="0.35">
      <c r="A18533" t="s">
        <v>567</v>
      </c>
      <c r="B18533" t="s">
        <v>84</v>
      </c>
      <c r="C18533" t="s">
        <v>339</v>
      </c>
      <c r="D18533" t="s">
        <v>78</v>
      </c>
      <c r="E18533">
        <v>2025</v>
      </c>
      <c r="F18533" t="s">
        <v>506</v>
      </c>
      <c r="G18533" t="s">
        <v>309</v>
      </c>
      <c r="H18533">
        <v>1143.3399999999999</v>
      </c>
      <c r="I18533" t="s">
        <v>576</v>
      </c>
      <c r="J18533" t="s">
        <v>347</v>
      </c>
      <c r="K18533" t="s">
        <v>398</v>
      </c>
    </row>
    <row r="18534" spans="1:11" hidden="1" x14ac:dyDescent="0.35">
      <c r="A18534" t="s">
        <v>567</v>
      </c>
      <c r="B18534" t="s">
        <v>84</v>
      </c>
      <c r="C18534" t="s">
        <v>339</v>
      </c>
      <c r="D18534" t="s">
        <v>78</v>
      </c>
      <c r="E18534">
        <v>2025</v>
      </c>
      <c r="F18534" t="s">
        <v>506</v>
      </c>
      <c r="G18534" t="s">
        <v>309</v>
      </c>
      <c r="H18534">
        <v>612.12</v>
      </c>
      <c r="I18534" t="s">
        <v>576</v>
      </c>
      <c r="J18534" t="s">
        <v>347</v>
      </c>
      <c r="K18534" t="s">
        <v>398</v>
      </c>
    </row>
    <row r="18535" spans="1:11" hidden="1" x14ac:dyDescent="0.35">
      <c r="A18535" t="s">
        <v>567</v>
      </c>
      <c r="B18535" t="s">
        <v>84</v>
      </c>
      <c r="C18535" t="s">
        <v>339</v>
      </c>
      <c r="D18535" t="s">
        <v>78</v>
      </c>
      <c r="E18535">
        <v>2025</v>
      </c>
      <c r="F18535" t="s">
        <v>506</v>
      </c>
      <c r="G18535" t="s">
        <v>309</v>
      </c>
      <c r="H18535">
        <v>34.97</v>
      </c>
      <c r="I18535" t="s">
        <v>576</v>
      </c>
      <c r="J18535" t="s">
        <v>347</v>
      </c>
      <c r="K18535" t="s">
        <v>398</v>
      </c>
    </row>
    <row r="18536" spans="1:11" hidden="1" x14ac:dyDescent="0.35">
      <c r="A18536" t="s">
        <v>567</v>
      </c>
      <c r="B18536" t="s">
        <v>84</v>
      </c>
      <c r="C18536" t="s">
        <v>339</v>
      </c>
      <c r="D18536" t="s">
        <v>78</v>
      </c>
      <c r="E18536">
        <v>2025</v>
      </c>
      <c r="F18536" t="s">
        <v>71</v>
      </c>
      <c r="G18536" t="s">
        <v>310</v>
      </c>
      <c r="H18536">
        <v>51.28</v>
      </c>
      <c r="I18536" t="s">
        <v>576</v>
      </c>
      <c r="J18536" t="s">
        <v>347</v>
      </c>
      <c r="K18536" t="s">
        <v>398</v>
      </c>
    </row>
    <row r="18537" spans="1:11" hidden="1" x14ac:dyDescent="0.35">
      <c r="A18537" t="s">
        <v>567</v>
      </c>
      <c r="B18537" t="s">
        <v>84</v>
      </c>
      <c r="C18537" t="s">
        <v>339</v>
      </c>
      <c r="D18537" t="s">
        <v>78</v>
      </c>
      <c r="E18537">
        <v>2025</v>
      </c>
      <c r="F18537" t="s">
        <v>71</v>
      </c>
      <c r="G18537" t="s">
        <v>310</v>
      </c>
      <c r="H18537">
        <v>122.15</v>
      </c>
      <c r="I18537" t="s">
        <v>576</v>
      </c>
      <c r="J18537" t="s">
        <v>347</v>
      </c>
      <c r="K18537" t="s">
        <v>398</v>
      </c>
    </row>
    <row r="18538" spans="1:11" hidden="1" x14ac:dyDescent="0.35">
      <c r="A18538" t="s">
        <v>567</v>
      </c>
      <c r="B18538" t="s">
        <v>84</v>
      </c>
      <c r="C18538" t="s">
        <v>339</v>
      </c>
      <c r="D18538" t="s">
        <v>78</v>
      </c>
      <c r="E18538">
        <v>2025</v>
      </c>
      <c r="F18538" t="s">
        <v>71</v>
      </c>
      <c r="G18538" t="s">
        <v>310</v>
      </c>
      <c r="H18538">
        <v>3.69</v>
      </c>
      <c r="I18538" t="s">
        <v>576</v>
      </c>
      <c r="J18538" t="s">
        <v>347</v>
      </c>
      <c r="K18538" t="s">
        <v>398</v>
      </c>
    </row>
    <row r="18539" spans="1:11" hidden="1" x14ac:dyDescent="0.35">
      <c r="A18539" t="s">
        <v>567</v>
      </c>
      <c r="B18539" t="s">
        <v>84</v>
      </c>
      <c r="C18539" t="s">
        <v>339</v>
      </c>
      <c r="D18539" t="s">
        <v>78</v>
      </c>
      <c r="E18539">
        <v>2025</v>
      </c>
      <c r="F18539" t="s">
        <v>71</v>
      </c>
      <c r="G18539" t="s">
        <v>310</v>
      </c>
      <c r="H18539">
        <v>114.33</v>
      </c>
      <c r="I18539" t="s">
        <v>576</v>
      </c>
      <c r="J18539" t="s">
        <v>347</v>
      </c>
      <c r="K18539" t="s">
        <v>398</v>
      </c>
    </row>
    <row r="18540" spans="1:11" hidden="1" x14ac:dyDescent="0.35">
      <c r="A18540" t="s">
        <v>567</v>
      </c>
      <c r="B18540" t="s">
        <v>84</v>
      </c>
      <c r="C18540" t="s">
        <v>339</v>
      </c>
      <c r="D18540" t="s">
        <v>78</v>
      </c>
      <c r="E18540">
        <v>2025</v>
      </c>
      <c r="F18540" t="s">
        <v>71</v>
      </c>
      <c r="G18540" t="s">
        <v>310</v>
      </c>
      <c r="H18540">
        <v>61.21</v>
      </c>
      <c r="I18540" t="s">
        <v>576</v>
      </c>
      <c r="J18540" t="s">
        <v>347</v>
      </c>
      <c r="K18540" t="s">
        <v>398</v>
      </c>
    </row>
    <row r="18541" spans="1:11" hidden="1" x14ac:dyDescent="0.35">
      <c r="A18541" t="s">
        <v>567</v>
      </c>
      <c r="B18541" t="s">
        <v>84</v>
      </c>
      <c r="C18541" t="s">
        <v>339</v>
      </c>
      <c r="D18541" t="s">
        <v>78</v>
      </c>
      <c r="E18541">
        <v>2025</v>
      </c>
      <c r="F18541" t="s">
        <v>71</v>
      </c>
      <c r="G18541" t="s">
        <v>310</v>
      </c>
      <c r="H18541">
        <v>3.5</v>
      </c>
      <c r="I18541" t="s">
        <v>576</v>
      </c>
      <c r="J18541" t="s">
        <v>347</v>
      </c>
      <c r="K18541" t="s">
        <v>398</v>
      </c>
    </row>
    <row r="18542" spans="1:11" hidden="1" x14ac:dyDescent="0.35">
      <c r="A18542" t="s">
        <v>567</v>
      </c>
      <c r="B18542" t="s">
        <v>84</v>
      </c>
      <c r="C18542" t="s">
        <v>339</v>
      </c>
      <c r="D18542" t="s">
        <v>78</v>
      </c>
      <c r="E18542">
        <v>2025</v>
      </c>
      <c r="F18542" t="s">
        <v>148</v>
      </c>
      <c r="G18542" t="s">
        <v>308</v>
      </c>
      <c r="H18542">
        <v>35.99</v>
      </c>
      <c r="I18542" t="s">
        <v>576</v>
      </c>
      <c r="J18542" t="s">
        <v>347</v>
      </c>
      <c r="K18542" t="s">
        <v>398</v>
      </c>
    </row>
    <row r="18543" spans="1:11" hidden="1" x14ac:dyDescent="0.35">
      <c r="A18543" t="s">
        <v>567</v>
      </c>
      <c r="B18543" t="s">
        <v>84</v>
      </c>
      <c r="C18543" t="s">
        <v>339</v>
      </c>
      <c r="D18543" t="s">
        <v>78</v>
      </c>
      <c r="E18543">
        <v>2025</v>
      </c>
      <c r="F18543" t="s">
        <v>148</v>
      </c>
      <c r="G18543" t="s">
        <v>308</v>
      </c>
      <c r="H18543">
        <v>85.74</v>
      </c>
      <c r="I18543" t="s">
        <v>576</v>
      </c>
      <c r="J18543" t="s">
        <v>347</v>
      </c>
      <c r="K18543" t="s">
        <v>398</v>
      </c>
    </row>
    <row r="18544" spans="1:11" hidden="1" x14ac:dyDescent="0.35">
      <c r="A18544" t="s">
        <v>567</v>
      </c>
      <c r="B18544" t="s">
        <v>84</v>
      </c>
      <c r="C18544" t="s">
        <v>339</v>
      </c>
      <c r="D18544" t="s">
        <v>78</v>
      </c>
      <c r="E18544">
        <v>2025</v>
      </c>
      <c r="F18544" t="s">
        <v>148</v>
      </c>
      <c r="G18544" t="s">
        <v>308</v>
      </c>
      <c r="H18544">
        <v>2.59</v>
      </c>
      <c r="I18544" t="s">
        <v>576</v>
      </c>
      <c r="J18544" t="s">
        <v>347</v>
      </c>
      <c r="K18544" t="s">
        <v>398</v>
      </c>
    </row>
    <row r="18545" spans="1:11" hidden="1" x14ac:dyDescent="0.35">
      <c r="A18545" t="s">
        <v>567</v>
      </c>
      <c r="B18545" t="s">
        <v>84</v>
      </c>
      <c r="C18545" t="s">
        <v>339</v>
      </c>
      <c r="D18545" t="s">
        <v>78</v>
      </c>
      <c r="E18545">
        <v>2025</v>
      </c>
      <c r="F18545" t="s">
        <v>148</v>
      </c>
      <c r="G18545" t="s">
        <v>308</v>
      </c>
      <c r="H18545">
        <v>80.27</v>
      </c>
      <c r="I18545" t="s">
        <v>576</v>
      </c>
      <c r="J18545" t="s">
        <v>347</v>
      </c>
      <c r="K18545" t="s">
        <v>398</v>
      </c>
    </row>
    <row r="18546" spans="1:11" hidden="1" x14ac:dyDescent="0.35">
      <c r="A18546" t="s">
        <v>567</v>
      </c>
      <c r="B18546" t="s">
        <v>84</v>
      </c>
      <c r="C18546" t="s">
        <v>339</v>
      </c>
      <c r="D18546" t="s">
        <v>78</v>
      </c>
      <c r="E18546">
        <v>2025</v>
      </c>
      <c r="F18546" t="s">
        <v>148</v>
      </c>
      <c r="G18546" t="s">
        <v>308</v>
      </c>
      <c r="H18546">
        <v>42.96</v>
      </c>
      <c r="I18546" t="s">
        <v>576</v>
      </c>
      <c r="J18546" t="s">
        <v>347</v>
      </c>
      <c r="K18546" t="s">
        <v>398</v>
      </c>
    </row>
    <row r="18547" spans="1:11" hidden="1" x14ac:dyDescent="0.35">
      <c r="A18547" t="s">
        <v>567</v>
      </c>
      <c r="B18547" t="s">
        <v>84</v>
      </c>
      <c r="C18547" t="s">
        <v>339</v>
      </c>
      <c r="D18547" t="s">
        <v>78</v>
      </c>
      <c r="E18547">
        <v>2025</v>
      </c>
      <c r="F18547" t="s">
        <v>148</v>
      </c>
      <c r="G18547" t="s">
        <v>308</v>
      </c>
      <c r="H18547">
        <v>2.4500000000000002</v>
      </c>
      <c r="I18547" t="s">
        <v>576</v>
      </c>
      <c r="J18547" t="s">
        <v>347</v>
      </c>
      <c r="K18547" t="s">
        <v>398</v>
      </c>
    </row>
    <row r="18548" spans="1:11" hidden="1" x14ac:dyDescent="0.35">
      <c r="A18548" t="s">
        <v>567</v>
      </c>
      <c r="B18548" t="s">
        <v>84</v>
      </c>
      <c r="C18548" t="s">
        <v>339</v>
      </c>
      <c r="D18548" t="s">
        <v>78</v>
      </c>
      <c r="E18548">
        <v>2025</v>
      </c>
      <c r="F18548" t="s">
        <v>156</v>
      </c>
      <c r="G18548" t="s">
        <v>307</v>
      </c>
      <c r="H18548">
        <v>249.1</v>
      </c>
      <c r="I18548" t="s">
        <v>576</v>
      </c>
      <c r="J18548" t="s">
        <v>347</v>
      </c>
      <c r="K18548" t="s">
        <v>398</v>
      </c>
    </row>
    <row r="18549" spans="1:11" hidden="1" x14ac:dyDescent="0.35">
      <c r="A18549" t="s">
        <v>567</v>
      </c>
      <c r="B18549" t="s">
        <v>84</v>
      </c>
      <c r="C18549" t="s">
        <v>339</v>
      </c>
      <c r="D18549" t="s">
        <v>78</v>
      </c>
      <c r="E18549">
        <v>2025</v>
      </c>
      <c r="F18549" t="s">
        <v>156</v>
      </c>
      <c r="G18549" t="s">
        <v>307</v>
      </c>
      <c r="H18549">
        <v>593.38</v>
      </c>
      <c r="I18549" t="s">
        <v>576</v>
      </c>
      <c r="J18549" t="s">
        <v>347</v>
      </c>
      <c r="K18549" t="s">
        <v>398</v>
      </c>
    </row>
    <row r="18550" spans="1:11" hidden="1" x14ac:dyDescent="0.35">
      <c r="A18550" t="s">
        <v>567</v>
      </c>
      <c r="B18550" t="s">
        <v>84</v>
      </c>
      <c r="C18550" t="s">
        <v>339</v>
      </c>
      <c r="D18550" t="s">
        <v>78</v>
      </c>
      <c r="E18550">
        <v>2025</v>
      </c>
      <c r="F18550" t="s">
        <v>156</v>
      </c>
      <c r="G18550" t="s">
        <v>307</v>
      </c>
      <c r="H18550">
        <v>17.920000000000002</v>
      </c>
      <c r="I18550" t="s">
        <v>576</v>
      </c>
      <c r="J18550" t="s">
        <v>347</v>
      </c>
      <c r="K18550" t="s">
        <v>398</v>
      </c>
    </row>
    <row r="18551" spans="1:11" hidden="1" x14ac:dyDescent="0.35">
      <c r="A18551" t="s">
        <v>567</v>
      </c>
      <c r="B18551" t="s">
        <v>84</v>
      </c>
      <c r="C18551" t="s">
        <v>339</v>
      </c>
      <c r="D18551" t="s">
        <v>78</v>
      </c>
      <c r="E18551">
        <v>2025</v>
      </c>
      <c r="F18551" t="s">
        <v>156</v>
      </c>
      <c r="G18551" t="s">
        <v>307</v>
      </c>
      <c r="H18551">
        <v>555.41</v>
      </c>
      <c r="I18551" t="s">
        <v>576</v>
      </c>
      <c r="J18551" t="s">
        <v>347</v>
      </c>
      <c r="K18551" t="s">
        <v>398</v>
      </c>
    </row>
    <row r="18552" spans="1:11" hidden="1" x14ac:dyDescent="0.35">
      <c r="A18552" t="s">
        <v>567</v>
      </c>
      <c r="B18552" t="s">
        <v>84</v>
      </c>
      <c r="C18552" t="s">
        <v>339</v>
      </c>
      <c r="D18552" t="s">
        <v>78</v>
      </c>
      <c r="E18552">
        <v>2025</v>
      </c>
      <c r="F18552" t="s">
        <v>156</v>
      </c>
      <c r="G18552" t="s">
        <v>307</v>
      </c>
      <c r="H18552">
        <v>297.37</v>
      </c>
      <c r="I18552" t="s">
        <v>576</v>
      </c>
      <c r="J18552" t="s">
        <v>347</v>
      </c>
      <c r="K18552" t="s">
        <v>398</v>
      </c>
    </row>
    <row r="18553" spans="1:11" hidden="1" x14ac:dyDescent="0.35">
      <c r="A18553" t="s">
        <v>567</v>
      </c>
      <c r="B18553" t="s">
        <v>84</v>
      </c>
      <c r="C18553" t="s">
        <v>339</v>
      </c>
      <c r="D18553" t="s">
        <v>78</v>
      </c>
      <c r="E18553">
        <v>2025</v>
      </c>
      <c r="F18553" t="s">
        <v>156</v>
      </c>
      <c r="G18553" t="s">
        <v>307</v>
      </c>
      <c r="H18553">
        <v>16.989999999999998</v>
      </c>
      <c r="I18553" t="s">
        <v>576</v>
      </c>
      <c r="J18553" t="s">
        <v>347</v>
      </c>
      <c r="K18553" t="s">
        <v>398</v>
      </c>
    </row>
    <row r="18554" spans="1:11" hidden="1" x14ac:dyDescent="0.35">
      <c r="A18554" t="s">
        <v>567</v>
      </c>
      <c r="B18554" t="s">
        <v>84</v>
      </c>
      <c r="C18554" t="s">
        <v>384</v>
      </c>
      <c r="D18554" t="s">
        <v>78</v>
      </c>
      <c r="E18554">
        <v>2025</v>
      </c>
      <c r="F18554" t="s">
        <v>500</v>
      </c>
      <c r="G18554" t="s">
        <v>311</v>
      </c>
      <c r="H18554">
        <v>113715.38</v>
      </c>
      <c r="I18554" t="s">
        <v>576</v>
      </c>
      <c r="J18554" t="s">
        <v>14</v>
      </c>
      <c r="K18554" t="s">
        <v>404</v>
      </c>
    </row>
    <row r="18555" spans="1:11" hidden="1" x14ac:dyDescent="0.35">
      <c r="A18555" t="s">
        <v>567</v>
      </c>
      <c r="B18555" t="s">
        <v>84</v>
      </c>
      <c r="C18555" t="s">
        <v>384</v>
      </c>
      <c r="D18555" t="s">
        <v>78</v>
      </c>
      <c r="E18555">
        <v>2025</v>
      </c>
      <c r="F18555" t="s">
        <v>500</v>
      </c>
      <c r="G18555" t="s">
        <v>311</v>
      </c>
      <c r="H18555">
        <v>8430.61</v>
      </c>
      <c r="I18555" t="s">
        <v>576</v>
      </c>
      <c r="J18555" t="s">
        <v>347</v>
      </c>
      <c r="K18555" t="s">
        <v>404</v>
      </c>
    </row>
    <row r="18556" spans="1:11" hidden="1" x14ac:dyDescent="0.35">
      <c r="A18556" t="s">
        <v>567</v>
      </c>
      <c r="B18556" t="s">
        <v>84</v>
      </c>
      <c r="C18556" t="s">
        <v>384</v>
      </c>
      <c r="D18556" t="s">
        <v>78</v>
      </c>
      <c r="E18556">
        <v>2025</v>
      </c>
      <c r="F18556" t="s">
        <v>500</v>
      </c>
      <c r="G18556" t="s">
        <v>311</v>
      </c>
      <c r="H18556">
        <v>2284.46</v>
      </c>
      <c r="I18556" t="s">
        <v>576</v>
      </c>
      <c r="J18556" t="s">
        <v>14</v>
      </c>
      <c r="K18556" t="s">
        <v>404</v>
      </c>
    </row>
    <row r="18557" spans="1:11" hidden="1" x14ac:dyDescent="0.35">
      <c r="A18557" t="s">
        <v>567</v>
      </c>
      <c r="B18557" t="s">
        <v>84</v>
      </c>
      <c r="C18557" t="s">
        <v>384</v>
      </c>
      <c r="D18557" t="s">
        <v>78</v>
      </c>
      <c r="E18557">
        <v>2025</v>
      </c>
      <c r="F18557" t="s">
        <v>500</v>
      </c>
      <c r="G18557" t="s">
        <v>311</v>
      </c>
      <c r="H18557">
        <v>169.37</v>
      </c>
      <c r="I18557" t="s">
        <v>576</v>
      </c>
      <c r="J18557" t="s">
        <v>347</v>
      </c>
      <c r="K18557" t="s">
        <v>404</v>
      </c>
    </row>
    <row r="18558" spans="1:11" hidden="1" x14ac:dyDescent="0.35">
      <c r="A18558" t="s">
        <v>567</v>
      </c>
      <c r="B18558" t="s">
        <v>84</v>
      </c>
      <c r="C18558" t="s">
        <v>384</v>
      </c>
      <c r="D18558" t="s">
        <v>78</v>
      </c>
      <c r="E18558">
        <v>2025</v>
      </c>
      <c r="F18558" t="s">
        <v>500</v>
      </c>
      <c r="G18558" t="s">
        <v>311</v>
      </c>
      <c r="H18558">
        <v>10803.28</v>
      </c>
      <c r="I18558" t="s">
        <v>576</v>
      </c>
      <c r="J18558" t="s">
        <v>14</v>
      </c>
      <c r="K18558" t="s">
        <v>404</v>
      </c>
    </row>
    <row r="18559" spans="1:11" hidden="1" x14ac:dyDescent="0.35">
      <c r="A18559" t="s">
        <v>567</v>
      </c>
      <c r="B18559" t="s">
        <v>84</v>
      </c>
      <c r="C18559" t="s">
        <v>384</v>
      </c>
      <c r="D18559" t="s">
        <v>78</v>
      </c>
      <c r="E18559">
        <v>2025</v>
      </c>
      <c r="F18559" t="s">
        <v>500</v>
      </c>
      <c r="G18559" t="s">
        <v>311</v>
      </c>
      <c r="H18559">
        <v>800.93</v>
      </c>
      <c r="I18559" t="s">
        <v>576</v>
      </c>
      <c r="J18559" t="s">
        <v>347</v>
      </c>
      <c r="K18559" t="s">
        <v>404</v>
      </c>
    </row>
    <row r="18560" spans="1:11" hidden="1" x14ac:dyDescent="0.35">
      <c r="A18560" t="s">
        <v>567</v>
      </c>
      <c r="B18560" t="s">
        <v>84</v>
      </c>
      <c r="C18560" t="s">
        <v>384</v>
      </c>
      <c r="D18560" t="s">
        <v>78</v>
      </c>
      <c r="E18560">
        <v>2025</v>
      </c>
      <c r="F18560" t="s">
        <v>500</v>
      </c>
      <c r="G18560" t="s">
        <v>311</v>
      </c>
      <c r="H18560">
        <v>8627.6200000000008</v>
      </c>
      <c r="I18560" t="s">
        <v>576</v>
      </c>
      <c r="J18560" t="s">
        <v>14</v>
      </c>
      <c r="K18560" t="s">
        <v>404</v>
      </c>
    </row>
    <row r="18561" spans="1:11" hidden="1" x14ac:dyDescent="0.35">
      <c r="A18561" t="s">
        <v>567</v>
      </c>
      <c r="B18561" t="s">
        <v>84</v>
      </c>
      <c r="C18561" t="s">
        <v>384</v>
      </c>
      <c r="D18561" t="s">
        <v>78</v>
      </c>
      <c r="E18561">
        <v>2025</v>
      </c>
      <c r="F18561" t="s">
        <v>500</v>
      </c>
      <c r="G18561" t="s">
        <v>311</v>
      </c>
      <c r="H18561">
        <v>639.66</v>
      </c>
      <c r="I18561" t="s">
        <v>576</v>
      </c>
      <c r="J18561" t="s">
        <v>347</v>
      </c>
      <c r="K18561" t="s">
        <v>404</v>
      </c>
    </row>
    <row r="18562" spans="1:11" hidden="1" x14ac:dyDescent="0.35">
      <c r="A18562" t="s">
        <v>567</v>
      </c>
      <c r="B18562" t="s">
        <v>84</v>
      </c>
      <c r="C18562" t="s">
        <v>384</v>
      </c>
      <c r="D18562" t="s">
        <v>78</v>
      </c>
      <c r="E18562">
        <v>2025</v>
      </c>
      <c r="F18562" t="s">
        <v>506</v>
      </c>
      <c r="G18562" t="s">
        <v>309</v>
      </c>
      <c r="H18562">
        <v>19161.43</v>
      </c>
      <c r="I18562" t="s">
        <v>576</v>
      </c>
      <c r="J18562" t="s">
        <v>347</v>
      </c>
      <c r="K18562" t="s">
        <v>404</v>
      </c>
    </row>
    <row r="18563" spans="1:11" hidden="1" x14ac:dyDescent="0.35">
      <c r="A18563" t="s">
        <v>567</v>
      </c>
      <c r="B18563" t="s">
        <v>84</v>
      </c>
      <c r="C18563" t="s">
        <v>384</v>
      </c>
      <c r="D18563" t="s">
        <v>78</v>
      </c>
      <c r="E18563">
        <v>2025</v>
      </c>
      <c r="F18563" t="s">
        <v>506</v>
      </c>
      <c r="G18563" t="s">
        <v>309</v>
      </c>
      <c r="H18563">
        <v>384.94</v>
      </c>
      <c r="I18563" t="s">
        <v>576</v>
      </c>
      <c r="J18563" t="s">
        <v>347</v>
      </c>
      <c r="K18563" t="s">
        <v>404</v>
      </c>
    </row>
    <row r="18564" spans="1:11" hidden="1" x14ac:dyDescent="0.35">
      <c r="A18564" t="s">
        <v>567</v>
      </c>
      <c r="B18564" t="s">
        <v>84</v>
      </c>
      <c r="C18564" t="s">
        <v>384</v>
      </c>
      <c r="D18564" t="s">
        <v>78</v>
      </c>
      <c r="E18564">
        <v>2025</v>
      </c>
      <c r="F18564" t="s">
        <v>506</v>
      </c>
      <c r="G18564" t="s">
        <v>309</v>
      </c>
      <c r="H18564">
        <v>1820.38</v>
      </c>
      <c r="I18564" t="s">
        <v>576</v>
      </c>
      <c r="J18564" t="s">
        <v>347</v>
      </c>
      <c r="K18564" t="s">
        <v>404</v>
      </c>
    </row>
    <row r="18565" spans="1:11" hidden="1" x14ac:dyDescent="0.35">
      <c r="A18565" t="s">
        <v>567</v>
      </c>
      <c r="B18565" t="s">
        <v>84</v>
      </c>
      <c r="C18565" t="s">
        <v>384</v>
      </c>
      <c r="D18565" t="s">
        <v>78</v>
      </c>
      <c r="E18565">
        <v>2025</v>
      </c>
      <c r="F18565" t="s">
        <v>506</v>
      </c>
      <c r="G18565" t="s">
        <v>309</v>
      </c>
      <c r="H18565">
        <v>1453.79</v>
      </c>
      <c r="I18565" t="s">
        <v>576</v>
      </c>
      <c r="J18565" t="s">
        <v>347</v>
      </c>
      <c r="K18565" t="s">
        <v>404</v>
      </c>
    </row>
    <row r="18566" spans="1:11" hidden="1" x14ac:dyDescent="0.35">
      <c r="A18566" t="s">
        <v>567</v>
      </c>
      <c r="B18566" t="s">
        <v>84</v>
      </c>
      <c r="C18566" t="s">
        <v>384</v>
      </c>
      <c r="D18566" t="s">
        <v>78</v>
      </c>
      <c r="E18566">
        <v>2025</v>
      </c>
      <c r="F18566" t="s">
        <v>71</v>
      </c>
      <c r="G18566" t="s">
        <v>310</v>
      </c>
      <c r="H18566">
        <v>6267.72</v>
      </c>
      <c r="I18566" t="s">
        <v>576</v>
      </c>
      <c r="J18566" t="s">
        <v>347</v>
      </c>
      <c r="K18566" t="s">
        <v>404</v>
      </c>
    </row>
    <row r="18567" spans="1:11" hidden="1" x14ac:dyDescent="0.35">
      <c r="A18567" t="s">
        <v>567</v>
      </c>
      <c r="B18567" t="s">
        <v>84</v>
      </c>
      <c r="C18567" t="s">
        <v>384</v>
      </c>
      <c r="D18567" t="s">
        <v>78</v>
      </c>
      <c r="E18567">
        <v>2025</v>
      </c>
      <c r="F18567" t="s">
        <v>71</v>
      </c>
      <c r="G18567" t="s">
        <v>310</v>
      </c>
      <c r="H18567">
        <v>125.92</v>
      </c>
      <c r="I18567" t="s">
        <v>576</v>
      </c>
      <c r="J18567" t="s">
        <v>347</v>
      </c>
      <c r="K18567" t="s">
        <v>404</v>
      </c>
    </row>
    <row r="18568" spans="1:11" hidden="1" x14ac:dyDescent="0.35">
      <c r="A18568" t="s">
        <v>567</v>
      </c>
      <c r="B18568" t="s">
        <v>84</v>
      </c>
      <c r="C18568" t="s">
        <v>384</v>
      </c>
      <c r="D18568" t="s">
        <v>78</v>
      </c>
      <c r="E18568">
        <v>2025</v>
      </c>
      <c r="F18568" t="s">
        <v>71</v>
      </c>
      <c r="G18568" t="s">
        <v>310</v>
      </c>
      <c r="H18568">
        <v>595.45000000000005</v>
      </c>
      <c r="I18568" t="s">
        <v>576</v>
      </c>
      <c r="J18568" t="s">
        <v>347</v>
      </c>
      <c r="K18568" t="s">
        <v>404</v>
      </c>
    </row>
    <row r="18569" spans="1:11" hidden="1" x14ac:dyDescent="0.35">
      <c r="A18569" t="s">
        <v>567</v>
      </c>
      <c r="B18569" t="s">
        <v>84</v>
      </c>
      <c r="C18569" t="s">
        <v>384</v>
      </c>
      <c r="D18569" t="s">
        <v>78</v>
      </c>
      <c r="E18569">
        <v>2025</v>
      </c>
      <c r="F18569" t="s">
        <v>71</v>
      </c>
      <c r="G18569" t="s">
        <v>310</v>
      </c>
      <c r="H18569">
        <v>475.54</v>
      </c>
      <c r="I18569" t="s">
        <v>576</v>
      </c>
      <c r="J18569" t="s">
        <v>347</v>
      </c>
      <c r="K18569" t="s">
        <v>404</v>
      </c>
    </row>
    <row r="18570" spans="1:11" hidden="1" x14ac:dyDescent="0.35">
      <c r="A18570" t="s">
        <v>567</v>
      </c>
      <c r="B18570" t="s">
        <v>84</v>
      </c>
      <c r="C18570" t="s">
        <v>384</v>
      </c>
      <c r="D18570" t="s">
        <v>78</v>
      </c>
      <c r="E18570">
        <v>2025</v>
      </c>
      <c r="F18570" t="s">
        <v>148</v>
      </c>
      <c r="G18570" t="s">
        <v>308</v>
      </c>
      <c r="H18570">
        <v>394.48</v>
      </c>
      <c r="I18570" t="s">
        <v>576</v>
      </c>
      <c r="J18570" t="s">
        <v>347</v>
      </c>
      <c r="K18570" t="s">
        <v>404</v>
      </c>
    </row>
    <row r="18571" spans="1:11" hidden="1" x14ac:dyDescent="0.35">
      <c r="A18571" t="s">
        <v>567</v>
      </c>
      <c r="B18571" t="s">
        <v>84</v>
      </c>
      <c r="C18571" t="s">
        <v>384</v>
      </c>
      <c r="D18571" t="s">
        <v>78</v>
      </c>
      <c r="E18571">
        <v>2025</v>
      </c>
      <c r="F18571" t="s">
        <v>148</v>
      </c>
      <c r="G18571" t="s">
        <v>308</v>
      </c>
      <c r="H18571">
        <v>7.91</v>
      </c>
      <c r="I18571" t="s">
        <v>576</v>
      </c>
      <c r="J18571" t="s">
        <v>347</v>
      </c>
      <c r="K18571" t="s">
        <v>404</v>
      </c>
    </row>
    <row r="18572" spans="1:11" hidden="1" x14ac:dyDescent="0.35">
      <c r="A18572" t="s">
        <v>567</v>
      </c>
      <c r="B18572" t="s">
        <v>84</v>
      </c>
      <c r="C18572" t="s">
        <v>384</v>
      </c>
      <c r="D18572" t="s">
        <v>78</v>
      </c>
      <c r="E18572">
        <v>2025</v>
      </c>
      <c r="F18572" t="s">
        <v>148</v>
      </c>
      <c r="G18572" t="s">
        <v>308</v>
      </c>
      <c r="H18572">
        <v>37.47</v>
      </c>
      <c r="I18572" t="s">
        <v>576</v>
      </c>
      <c r="J18572" t="s">
        <v>347</v>
      </c>
      <c r="K18572" t="s">
        <v>404</v>
      </c>
    </row>
    <row r="18573" spans="1:11" hidden="1" x14ac:dyDescent="0.35">
      <c r="A18573" t="s">
        <v>567</v>
      </c>
      <c r="B18573" t="s">
        <v>84</v>
      </c>
      <c r="C18573" t="s">
        <v>384</v>
      </c>
      <c r="D18573" t="s">
        <v>78</v>
      </c>
      <c r="E18573">
        <v>2025</v>
      </c>
      <c r="F18573" t="s">
        <v>148</v>
      </c>
      <c r="G18573" t="s">
        <v>308</v>
      </c>
      <c r="H18573">
        <v>29.92</v>
      </c>
      <c r="I18573" t="s">
        <v>576</v>
      </c>
      <c r="J18573" t="s">
        <v>347</v>
      </c>
      <c r="K18573" t="s">
        <v>404</v>
      </c>
    </row>
    <row r="18574" spans="1:11" hidden="1" x14ac:dyDescent="0.35">
      <c r="A18574" t="s">
        <v>567</v>
      </c>
      <c r="B18574" t="s">
        <v>84</v>
      </c>
      <c r="C18574" t="s">
        <v>384</v>
      </c>
      <c r="D18574" t="s">
        <v>78</v>
      </c>
      <c r="E18574">
        <v>2025</v>
      </c>
      <c r="F18574" t="s">
        <v>156</v>
      </c>
      <c r="G18574" t="s">
        <v>307</v>
      </c>
      <c r="H18574">
        <v>1200.74</v>
      </c>
      <c r="I18574" t="s">
        <v>576</v>
      </c>
      <c r="J18574" t="s">
        <v>14</v>
      </c>
      <c r="K18574" t="s">
        <v>404</v>
      </c>
    </row>
    <row r="18575" spans="1:11" hidden="1" x14ac:dyDescent="0.35">
      <c r="A18575" t="s">
        <v>567</v>
      </c>
      <c r="B18575" t="s">
        <v>84</v>
      </c>
      <c r="C18575" t="s">
        <v>384</v>
      </c>
      <c r="D18575" t="s">
        <v>78</v>
      </c>
      <c r="E18575">
        <v>2025</v>
      </c>
      <c r="F18575" t="s">
        <v>156</v>
      </c>
      <c r="G18575" t="s">
        <v>307</v>
      </c>
      <c r="H18575">
        <v>13722.1</v>
      </c>
      <c r="I18575" t="s">
        <v>576</v>
      </c>
      <c r="J18575" t="s">
        <v>347</v>
      </c>
      <c r="K18575" t="s">
        <v>404</v>
      </c>
    </row>
    <row r="18576" spans="1:11" hidden="1" x14ac:dyDescent="0.35">
      <c r="A18576" t="s">
        <v>567</v>
      </c>
      <c r="B18576" t="s">
        <v>84</v>
      </c>
      <c r="C18576" t="s">
        <v>384</v>
      </c>
      <c r="D18576" t="s">
        <v>78</v>
      </c>
      <c r="E18576">
        <v>2025</v>
      </c>
      <c r="F18576" t="s">
        <v>156</v>
      </c>
      <c r="G18576" t="s">
        <v>307</v>
      </c>
      <c r="H18576">
        <v>24.11</v>
      </c>
      <c r="I18576" t="s">
        <v>576</v>
      </c>
      <c r="J18576" t="s">
        <v>14</v>
      </c>
      <c r="K18576" t="s">
        <v>404</v>
      </c>
    </row>
    <row r="18577" spans="1:11" hidden="1" x14ac:dyDescent="0.35">
      <c r="A18577" t="s">
        <v>567</v>
      </c>
      <c r="B18577" t="s">
        <v>84</v>
      </c>
      <c r="C18577" t="s">
        <v>384</v>
      </c>
      <c r="D18577" t="s">
        <v>78</v>
      </c>
      <c r="E18577">
        <v>2025</v>
      </c>
      <c r="F18577" t="s">
        <v>156</v>
      </c>
      <c r="G18577" t="s">
        <v>307</v>
      </c>
      <c r="H18577">
        <v>275.66000000000003</v>
      </c>
      <c r="I18577" t="s">
        <v>576</v>
      </c>
      <c r="J18577" t="s">
        <v>347</v>
      </c>
      <c r="K18577" t="s">
        <v>404</v>
      </c>
    </row>
    <row r="18578" spans="1:11" hidden="1" x14ac:dyDescent="0.35">
      <c r="A18578" t="s">
        <v>567</v>
      </c>
      <c r="B18578" t="s">
        <v>84</v>
      </c>
      <c r="C18578" t="s">
        <v>384</v>
      </c>
      <c r="D18578" t="s">
        <v>78</v>
      </c>
      <c r="E18578">
        <v>2025</v>
      </c>
      <c r="F18578" t="s">
        <v>156</v>
      </c>
      <c r="G18578" t="s">
        <v>307</v>
      </c>
      <c r="H18578">
        <v>114.07</v>
      </c>
      <c r="I18578" t="s">
        <v>576</v>
      </c>
      <c r="J18578" t="s">
        <v>14</v>
      </c>
      <c r="K18578" t="s">
        <v>404</v>
      </c>
    </row>
    <row r="18579" spans="1:11" hidden="1" x14ac:dyDescent="0.35">
      <c r="A18579" t="s">
        <v>567</v>
      </c>
      <c r="B18579" t="s">
        <v>84</v>
      </c>
      <c r="C18579" t="s">
        <v>384</v>
      </c>
      <c r="D18579" t="s">
        <v>78</v>
      </c>
      <c r="E18579">
        <v>2025</v>
      </c>
      <c r="F18579" t="s">
        <v>156</v>
      </c>
      <c r="G18579" t="s">
        <v>307</v>
      </c>
      <c r="H18579">
        <v>1303.6400000000001</v>
      </c>
      <c r="I18579" t="s">
        <v>576</v>
      </c>
      <c r="J18579" t="s">
        <v>347</v>
      </c>
      <c r="K18579" t="s">
        <v>404</v>
      </c>
    </row>
    <row r="18580" spans="1:11" hidden="1" x14ac:dyDescent="0.35">
      <c r="A18580" t="s">
        <v>567</v>
      </c>
      <c r="B18580" t="s">
        <v>84</v>
      </c>
      <c r="C18580" t="s">
        <v>384</v>
      </c>
      <c r="D18580" t="s">
        <v>78</v>
      </c>
      <c r="E18580">
        <v>2025</v>
      </c>
      <c r="F18580" t="s">
        <v>156</v>
      </c>
      <c r="G18580" t="s">
        <v>307</v>
      </c>
      <c r="H18580">
        <v>91.1</v>
      </c>
      <c r="I18580" t="s">
        <v>576</v>
      </c>
      <c r="J18580" t="s">
        <v>14</v>
      </c>
      <c r="K18580" t="s">
        <v>404</v>
      </c>
    </row>
    <row r="18581" spans="1:11" hidden="1" x14ac:dyDescent="0.35">
      <c r="A18581" t="s">
        <v>567</v>
      </c>
      <c r="B18581" t="s">
        <v>84</v>
      </c>
      <c r="C18581" t="s">
        <v>384</v>
      </c>
      <c r="D18581" t="s">
        <v>78</v>
      </c>
      <c r="E18581">
        <v>2025</v>
      </c>
      <c r="F18581" t="s">
        <v>156</v>
      </c>
      <c r="G18581" t="s">
        <v>307</v>
      </c>
      <c r="H18581">
        <v>1041.0899999999999</v>
      </c>
      <c r="I18581" t="s">
        <v>576</v>
      </c>
      <c r="J18581" t="s">
        <v>347</v>
      </c>
      <c r="K18581" t="s">
        <v>404</v>
      </c>
    </row>
    <row r="18582" spans="1:11" hidden="1" x14ac:dyDescent="0.35">
      <c r="A18582" t="s">
        <v>567</v>
      </c>
      <c r="B18582" t="s">
        <v>84</v>
      </c>
      <c r="C18582" t="s">
        <v>384</v>
      </c>
      <c r="D18582" t="s">
        <v>78</v>
      </c>
      <c r="E18582">
        <v>2025</v>
      </c>
      <c r="F18582" t="s">
        <v>500</v>
      </c>
      <c r="G18582" t="s">
        <v>311</v>
      </c>
      <c r="H18582">
        <v>326650.89</v>
      </c>
      <c r="I18582" t="s">
        <v>576</v>
      </c>
      <c r="J18582" t="s">
        <v>14</v>
      </c>
      <c r="K18582" t="s">
        <v>413</v>
      </c>
    </row>
    <row r="18583" spans="1:11" hidden="1" x14ac:dyDescent="0.35">
      <c r="A18583" t="s">
        <v>567</v>
      </c>
      <c r="B18583" t="s">
        <v>84</v>
      </c>
      <c r="C18583" t="s">
        <v>384</v>
      </c>
      <c r="D18583" t="s">
        <v>78</v>
      </c>
      <c r="E18583">
        <v>2025</v>
      </c>
      <c r="F18583" t="s">
        <v>500</v>
      </c>
      <c r="G18583" t="s">
        <v>311</v>
      </c>
      <c r="H18583">
        <v>32526.86</v>
      </c>
      <c r="I18583" t="s">
        <v>576</v>
      </c>
      <c r="J18583" t="s">
        <v>347</v>
      </c>
      <c r="K18583" t="s">
        <v>413</v>
      </c>
    </row>
    <row r="18584" spans="1:11" hidden="1" x14ac:dyDescent="0.35">
      <c r="A18584" t="s">
        <v>567</v>
      </c>
      <c r="B18584" t="s">
        <v>84</v>
      </c>
      <c r="C18584" t="s">
        <v>384</v>
      </c>
      <c r="D18584" t="s">
        <v>78</v>
      </c>
      <c r="E18584">
        <v>2025</v>
      </c>
      <c r="F18584" t="s">
        <v>500</v>
      </c>
      <c r="G18584" t="s">
        <v>311</v>
      </c>
      <c r="H18584">
        <v>6562.17</v>
      </c>
      <c r="I18584" t="s">
        <v>576</v>
      </c>
      <c r="J18584" t="s">
        <v>14</v>
      </c>
      <c r="K18584" t="s">
        <v>413</v>
      </c>
    </row>
    <row r="18585" spans="1:11" hidden="1" x14ac:dyDescent="0.35">
      <c r="A18585" t="s">
        <v>567</v>
      </c>
      <c r="B18585" t="s">
        <v>84</v>
      </c>
      <c r="C18585" t="s">
        <v>384</v>
      </c>
      <c r="D18585" t="s">
        <v>78</v>
      </c>
      <c r="E18585">
        <v>2025</v>
      </c>
      <c r="F18585" t="s">
        <v>500</v>
      </c>
      <c r="G18585" t="s">
        <v>311</v>
      </c>
      <c r="H18585">
        <v>653.42999999999995</v>
      </c>
      <c r="I18585" t="s">
        <v>576</v>
      </c>
      <c r="J18585" t="s">
        <v>347</v>
      </c>
      <c r="K18585" t="s">
        <v>413</v>
      </c>
    </row>
    <row r="18586" spans="1:11" hidden="1" x14ac:dyDescent="0.35">
      <c r="A18586" t="s">
        <v>567</v>
      </c>
      <c r="B18586" t="s">
        <v>84</v>
      </c>
      <c r="C18586" t="s">
        <v>384</v>
      </c>
      <c r="D18586" t="s">
        <v>78</v>
      </c>
      <c r="E18586">
        <v>2025</v>
      </c>
      <c r="F18586" t="s">
        <v>500</v>
      </c>
      <c r="G18586" t="s">
        <v>311</v>
      </c>
      <c r="H18586">
        <v>31032.74</v>
      </c>
      <c r="I18586" t="s">
        <v>576</v>
      </c>
      <c r="J18586" t="s">
        <v>14</v>
      </c>
      <c r="K18586" t="s">
        <v>413</v>
      </c>
    </row>
    <row r="18587" spans="1:11" hidden="1" x14ac:dyDescent="0.35">
      <c r="A18587" t="s">
        <v>567</v>
      </c>
      <c r="B18587" t="s">
        <v>84</v>
      </c>
      <c r="C18587" t="s">
        <v>384</v>
      </c>
      <c r="D18587" t="s">
        <v>78</v>
      </c>
      <c r="E18587">
        <v>2025</v>
      </c>
      <c r="F18587" t="s">
        <v>500</v>
      </c>
      <c r="G18587" t="s">
        <v>311</v>
      </c>
      <c r="H18587">
        <v>3090.13</v>
      </c>
      <c r="I18587" t="s">
        <v>576</v>
      </c>
      <c r="J18587" t="s">
        <v>347</v>
      </c>
      <c r="K18587" t="s">
        <v>413</v>
      </c>
    </row>
    <row r="18588" spans="1:11" hidden="1" x14ac:dyDescent="0.35">
      <c r="A18588" t="s">
        <v>567</v>
      </c>
      <c r="B18588" t="s">
        <v>84</v>
      </c>
      <c r="C18588" t="s">
        <v>384</v>
      </c>
      <c r="D18588" t="s">
        <v>78</v>
      </c>
      <c r="E18588">
        <v>2025</v>
      </c>
      <c r="F18588" t="s">
        <v>500</v>
      </c>
      <c r="G18588" t="s">
        <v>311</v>
      </c>
      <c r="H18588">
        <v>24783.11</v>
      </c>
      <c r="I18588" t="s">
        <v>576</v>
      </c>
      <c r="J18588" t="s">
        <v>14</v>
      </c>
      <c r="K18588" t="s">
        <v>413</v>
      </c>
    </row>
    <row r="18589" spans="1:11" hidden="1" x14ac:dyDescent="0.35">
      <c r="A18589" t="s">
        <v>567</v>
      </c>
      <c r="B18589" t="s">
        <v>84</v>
      </c>
      <c r="C18589" t="s">
        <v>384</v>
      </c>
      <c r="D18589" t="s">
        <v>78</v>
      </c>
      <c r="E18589">
        <v>2025</v>
      </c>
      <c r="F18589" t="s">
        <v>500</v>
      </c>
      <c r="G18589" t="s">
        <v>311</v>
      </c>
      <c r="H18589">
        <v>2467.8200000000002</v>
      </c>
      <c r="I18589" t="s">
        <v>576</v>
      </c>
      <c r="J18589" t="s">
        <v>347</v>
      </c>
      <c r="K18589" t="s">
        <v>413</v>
      </c>
    </row>
    <row r="18590" spans="1:11" hidden="1" x14ac:dyDescent="0.35">
      <c r="A18590" t="s">
        <v>567</v>
      </c>
      <c r="B18590" t="s">
        <v>84</v>
      </c>
      <c r="C18590" t="s">
        <v>384</v>
      </c>
      <c r="D18590" t="s">
        <v>78</v>
      </c>
      <c r="E18590">
        <v>2025</v>
      </c>
      <c r="F18590" t="s">
        <v>506</v>
      </c>
      <c r="G18590" t="s">
        <v>309</v>
      </c>
      <c r="H18590">
        <v>10034.56</v>
      </c>
      <c r="I18590" t="s">
        <v>576</v>
      </c>
      <c r="J18590" t="s">
        <v>14</v>
      </c>
      <c r="K18590" t="s">
        <v>413</v>
      </c>
    </row>
    <row r="18591" spans="1:11" hidden="1" x14ac:dyDescent="0.35">
      <c r="A18591" t="s">
        <v>567</v>
      </c>
      <c r="B18591" t="s">
        <v>84</v>
      </c>
      <c r="C18591" t="s">
        <v>384</v>
      </c>
      <c r="D18591" t="s">
        <v>78</v>
      </c>
      <c r="E18591">
        <v>2025</v>
      </c>
      <c r="F18591" t="s">
        <v>506</v>
      </c>
      <c r="G18591" t="s">
        <v>309</v>
      </c>
      <c r="H18591">
        <v>47818.63</v>
      </c>
      <c r="I18591" t="s">
        <v>576</v>
      </c>
      <c r="J18591" t="s">
        <v>347</v>
      </c>
      <c r="K18591" t="s">
        <v>413</v>
      </c>
    </row>
    <row r="18592" spans="1:11" hidden="1" x14ac:dyDescent="0.35">
      <c r="A18592" t="s">
        <v>567</v>
      </c>
      <c r="B18592" t="s">
        <v>84</v>
      </c>
      <c r="C18592" t="s">
        <v>384</v>
      </c>
      <c r="D18592" t="s">
        <v>78</v>
      </c>
      <c r="E18592">
        <v>2025</v>
      </c>
      <c r="F18592" t="s">
        <v>506</v>
      </c>
      <c r="G18592" t="s">
        <v>309</v>
      </c>
      <c r="H18592">
        <v>201.58</v>
      </c>
      <c r="I18592" t="s">
        <v>576</v>
      </c>
      <c r="J18592" t="s">
        <v>14</v>
      </c>
      <c r="K18592" t="s">
        <v>413</v>
      </c>
    </row>
    <row r="18593" spans="1:11" hidden="1" x14ac:dyDescent="0.35">
      <c r="A18593" t="s">
        <v>567</v>
      </c>
      <c r="B18593" t="s">
        <v>84</v>
      </c>
      <c r="C18593" t="s">
        <v>384</v>
      </c>
      <c r="D18593" t="s">
        <v>78</v>
      </c>
      <c r="E18593">
        <v>2025</v>
      </c>
      <c r="F18593" t="s">
        <v>506</v>
      </c>
      <c r="G18593" t="s">
        <v>309</v>
      </c>
      <c r="H18593">
        <v>960.64</v>
      </c>
      <c r="I18593" t="s">
        <v>576</v>
      </c>
      <c r="J18593" t="s">
        <v>347</v>
      </c>
      <c r="K18593" t="s">
        <v>413</v>
      </c>
    </row>
    <row r="18594" spans="1:11" hidden="1" x14ac:dyDescent="0.35">
      <c r="A18594" t="s">
        <v>567</v>
      </c>
      <c r="B18594" t="s">
        <v>84</v>
      </c>
      <c r="C18594" t="s">
        <v>384</v>
      </c>
      <c r="D18594" t="s">
        <v>78</v>
      </c>
      <c r="E18594">
        <v>2025</v>
      </c>
      <c r="F18594" t="s">
        <v>506</v>
      </c>
      <c r="G18594" t="s">
        <v>309</v>
      </c>
      <c r="H18594">
        <v>953.31</v>
      </c>
      <c r="I18594" t="s">
        <v>576</v>
      </c>
      <c r="J18594" t="s">
        <v>14</v>
      </c>
      <c r="K18594" t="s">
        <v>413</v>
      </c>
    </row>
    <row r="18595" spans="1:11" hidden="1" x14ac:dyDescent="0.35">
      <c r="A18595" t="s">
        <v>567</v>
      </c>
      <c r="B18595" t="s">
        <v>84</v>
      </c>
      <c r="C18595" t="s">
        <v>384</v>
      </c>
      <c r="D18595" t="s">
        <v>78</v>
      </c>
      <c r="E18595">
        <v>2025</v>
      </c>
      <c r="F18595" t="s">
        <v>506</v>
      </c>
      <c r="G18595" t="s">
        <v>309</v>
      </c>
      <c r="H18595">
        <v>4542.8999999999996</v>
      </c>
      <c r="I18595" t="s">
        <v>576</v>
      </c>
      <c r="J18595" t="s">
        <v>347</v>
      </c>
      <c r="K18595" t="s">
        <v>413</v>
      </c>
    </row>
    <row r="18596" spans="1:11" hidden="1" x14ac:dyDescent="0.35">
      <c r="A18596" t="s">
        <v>567</v>
      </c>
      <c r="B18596" t="s">
        <v>84</v>
      </c>
      <c r="C18596" t="s">
        <v>384</v>
      </c>
      <c r="D18596" t="s">
        <v>78</v>
      </c>
      <c r="E18596">
        <v>2025</v>
      </c>
      <c r="F18596" t="s">
        <v>506</v>
      </c>
      <c r="G18596" t="s">
        <v>309</v>
      </c>
      <c r="H18596">
        <v>761.32</v>
      </c>
      <c r="I18596" t="s">
        <v>576</v>
      </c>
      <c r="J18596" t="s">
        <v>14</v>
      </c>
      <c r="K18596" t="s">
        <v>413</v>
      </c>
    </row>
    <row r="18597" spans="1:11" hidden="1" x14ac:dyDescent="0.35">
      <c r="A18597" t="s">
        <v>567</v>
      </c>
      <c r="B18597" t="s">
        <v>84</v>
      </c>
      <c r="C18597" t="s">
        <v>384</v>
      </c>
      <c r="D18597" t="s">
        <v>78</v>
      </c>
      <c r="E18597">
        <v>2025</v>
      </c>
      <c r="F18597" t="s">
        <v>506</v>
      </c>
      <c r="G18597" t="s">
        <v>309</v>
      </c>
      <c r="H18597">
        <v>3628</v>
      </c>
      <c r="I18597" t="s">
        <v>576</v>
      </c>
      <c r="J18597" t="s">
        <v>347</v>
      </c>
      <c r="K18597" t="s">
        <v>413</v>
      </c>
    </row>
    <row r="18598" spans="1:11" hidden="1" x14ac:dyDescent="0.35">
      <c r="A18598" t="s">
        <v>567</v>
      </c>
      <c r="B18598" t="s">
        <v>84</v>
      </c>
      <c r="C18598" t="s">
        <v>384</v>
      </c>
      <c r="D18598" t="s">
        <v>78</v>
      </c>
      <c r="E18598">
        <v>2025</v>
      </c>
      <c r="F18598" t="s">
        <v>71</v>
      </c>
      <c r="G18598" t="s">
        <v>310</v>
      </c>
      <c r="H18598">
        <v>23784.63</v>
      </c>
      <c r="I18598" t="s">
        <v>576</v>
      </c>
      <c r="J18598" t="s">
        <v>347</v>
      </c>
      <c r="K18598" t="s">
        <v>413</v>
      </c>
    </row>
    <row r="18599" spans="1:11" hidden="1" x14ac:dyDescent="0.35">
      <c r="A18599" t="s">
        <v>567</v>
      </c>
      <c r="B18599" t="s">
        <v>84</v>
      </c>
      <c r="C18599" t="s">
        <v>384</v>
      </c>
      <c r="D18599" t="s">
        <v>78</v>
      </c>
      <c r="E18599">
        <v>2025</v>
      </c>
      <c r="F18599" t="s">
        <v>71</v>
      </c>
      <c r="G18599" t="s">
        <v>310</v>
      </c>
      <c r="H18599">
        <v>477.83</v>
      </c>
      <c r="I18599" t="s">
        <v>576</v>
      </c>
      <c r="J18599" t="s">
        <v>347</v>
      </c>
      <c r="K18599" t="s">
        <v>413</v>
      </c>
    </row>
    <row r="18600" spans="1:11" hidden="1" x14ac:dyDescent="0.35">
      <c r="A18600" t="s">
        <v>567</v>
      </c>
      <c r="B18600" t="s">
        <v>84</v>
      </c>
      <c r="C18600" t="s">
        <v>384</v>
      </c>
      <c r="D18600" t="s">
        <v>78</v>
      </c>
      <c r="E18600">
        <v>2025</v>
      </c>
      <c r="F18600" t="s">
        <v>71</v>
      </c>
      <c r="G18600" t="s">
        <v>310</v>
      </c>
      <c r="H18600">
        <v>2259.61</v>
      </c>
      <c r="I18600" t="s">
        <v>576</v>
      </c>
      <c r="J18600" t="s">
        <v>347</v>
      </c>
      <c r="K18600" t="s">
        <v>413</v>
      </c>
    </row>
    <row r="18601" spans="1:11" hidden="1" x14ac:dyDescent="0.35">
      <c r="A18601" t="s">
        <v>567</v>
      </c>
      <c r="B18601" t="s">
        <v>84</v>
      </c>
      <c r="C18601" t="s">
        <v>384</v>
      </c>
      <c r="D18601" t="s">
        <v>78</v>
      </c>
      <c r="E18601">
        <v>2025</v>
      </c>
      <c r="F18601" t="s">
        <v>71</v>
      </c>
      <c r="G18601" t="s">
        <v>310</v>
      </c>
      <c r="H18601">
        <v>1804.55</v>
      </c>
      <c r="I18601" t="s">
        <v>576</v>
      </c>
      <c r="J18601" t="s">
        <v>347</v>
      </c>
      <c r="K18601" t="s">
        <v>413</v>
      </c>
    </row>
    <row r="18602" spans="1:11" hidden="1" x14ac:dyDescent="0.35">
      <c r="A18602" t="s">
        <v>567</v>
      </c>
      <c r="B18602" t="s">
        <v>84</v>
      </c>
      <c r="C18602" t="s">
        <v>384</v>
      </c>
      <c r="D18602" t="s">
        <v>78</v>
      </c>
      <c r="E18602">
        <v>2025</v>
      </c>
      <c r="F18602" t="s">
        <v>148</v>
      </c>
      <c r="G18602" t="s">
        <v>308</v>
      </c>
      <c r="H18602">
        <v>371.98</v>
      </c>
      <c r="I18602" t="s">
        <v>576</v>
      </c>
      <c r="J18602" t="s">
        <v>347</v>
      </c>
      <c r="K18602" t="s">
        <v>413</v>
      </c>
    </row>
    <row r="18603" spans="1:11" hidden="1" x14ac:dyDescent="0.35">
      <c r="A18603" t="s">
        <v>567</v>
      </c>
      <c r="B18603" t="s">
        <v>84</v>
      </c>
      <c r="C18603" t="s">
        <v>384</v>
      </c>
      <c r="D18603" t="s">
        <v>78</v>
      </c>
      <c r="E18603">
        <v>2025</v>
      </c>
      <c r="F18603" t="s">
        <v>148</v>
      </c>
      <c r="G18603" t="s">
        <v>308</v>
      </c>
      <c r="H18603">
        <v>7.47</v>
      </c>
      <c r="I18603" t="s">
        <v>576</v>
      </c>
      <c r="J18603" t="s">
        <v>347</v>
      </c>
      <c r="K18603" t="s">
        <v>413</v>
      </c>
    </row>
    <row r="18604" spans="1:11" hidden="1" x14ac:dyDescent="0.35">
      <c r="A18604" t="s">
        <v>567</v>
      </c>
      <c r="B18604" t="s">
        <v>84</v>
      </c>
      <c r="C18604" t="s">
        <v>384</v>
      </c>
      <c r="D18604" t="s">
        <v>78</v>
      </c>
      <c r="E18604">
        <v>2025</v>
      </c>
      <c r="F18604" t="s">
        <v>148</v>
      </c>
      <c r="G18604" t="s">
        <v>308</v>
      </c>
      <c r="H18604">
        <v>35.35</v>
      </c>
      <c r="I18604" t="s">
        <v>576</v>
      </c>
      <c r="J18604" t="s">
        <v>347</v>
      </c>
      <c r="K18604" t="s">
        <v>413</v>
      </c>
    </row>
    <row r="18605" spans="1:11" hidden="1" x14ac:dyDescent="0.35">
      <c r="A18605" t="s">
        <v>567</v>
      </c>
      <c r="B18605" t="s">
        <v>84</v>
      </c>
      <c r="C18605" t="s">
        <v>384</v>
      </c>
      <c r="D18605" t="s">
        <v>78</v>
      </c>
      <c r="E18605">
        <v>2025</v>
      </c>
      <c r="F18605" t="s">
        <v>148</v>
      </c>
      <c r="G18605" t="s">
        <v>308</v>
      </c>
      <c r="H18605">
        <v>28.23</v>
      </c>
      <c r="I18605" t="s">
        <v>576</v>
      </c>
      <c r="J18605" t="s">
        <v>347</v>
      </c>
      <c r="K18605" t="s">
        <v>413</v>
      </c>
    </row>
    <row r="18606" spans="1:11" hidden="1" x14ac:dyDescent="0.35">
      <c r="A18606" t="s">
        <v>567</v>
      </c>
      <c r="B18606" t="s">
        <v>84</v>
      </c>
      <c r="C18606" t="s">
        <v>384</v>
      </c>
      <c r="D18606" t="s">
        <v>78</v>
      </c>
      <c r="E18606">
        <v>2025</v>
      </c>
      <c r="F18606" t="s">
        <v>156</v>
      </c>
      <c r="G18606" t="s">
        <v>307</v>
      </c>
      <c r="H18606">
        <v>4676.2299999999996</v>
      </c>
      <c r="I18606" t="s">
        <v>576</v>
      </c>
      <c r="J18606" t="s">
        <v>14</v>
      </c>
      <c r="K18606" t="s">
        <v>413</v>
      </c>
    </row>
    <row r="18607" spans="1:11" hidden="1" x14ac:dyDescent="0.35">
      <c r="A18607" t="s">
        <v>567</v>
      </c>
      <c r="B18607" t="s">
        <v>84</v>
      </c>
      <c r="C18607" t="s">
        <v>384</v>
      </c>
      <c r="D18607" t="s">
        <v>78</v>
      </c>
      <c r="E18607">
        <v>2025</v>
      </c>
      <c r="F18607" t="s">
        <v>156</v>
      </c>
      <c r="G18607" t="s">
        <v>307</v>
      </c>
      <c r="H18607">
        <v>25657.360000000001</v>
      </c>
      <c r="I18607" t="s">
        <v>576</v>
      </c>
      <c r="J18607" t="s">
        <v>347</v>
      </c>
      <c r="K18607" t="s">
        <v>413</v>
      </c>
    </row>
    <row r="18608" spans="1:11" hidden="1" x14ac:dyDescent="0.35">
      <c r="A18608" t="s">
        <v>567</v>
      </c>
      <c r="B18608" t="s">
        <v>84</v>
      </c>
      <c r="C18608" t="s">
        <v>384</v>
      </c>
      <c r="D18608" t="s">
        <v>78</v>
      </c>
      <c r="E18608">
        <v>2025</v>
      </c>
      <c r="F18608" t="s">
        <v>156</v>
      </c>
      <c r="G18608" t="s">
        <v>307</v>
      </c>
      <c r="H18608">
        <v>93.96</v>
      </c>
      <c r="I18608" t="s">
        <v>576</v>
      </c>
      <c r="J18608" t="s">
        <v>14</v>
      </c>
      <c r="K18608" t="s">
        <v>413</v>
      </c>
    </row>
    <row r="18609" spans="1:11" hidden="1" x14ac:dyDescent="0.35">
      <c r="A18609" t="s">
        <v>567</v>
      </c>
      <c r="B18609" t="s">
        <v>84</v>
      </c>
      <c r="C18609" t="s">
        <v>384</v>
      </c>
      <c r="D18609" t="s">
        <v>78</v>
      </c>
      <c r="E18609">
        <v>2025</v>
      </c>
      <c r="F18609" t="s">
        <v>156</v>
      </c>
      <c r="G18609" t="s">
        <v>307</v>
      </c>
      <c r="H18609">
        <v>515.42999999999995</v>
      </c>
      <c r="I18609" t="s">
        <v>576</v>
      </c>
      <c r="J18609" t="s">
        <v>347</v>
      </c>
      <c r="K18609" t="s">
        <v>413</v>
      </c>
    </row>
    <row r="18610" spans="1:11" hidden="1" x14ac:dyDescent="0.35">
      <c r="A18610" t="s">
        <v>567</v>
      </c>
      <c r="B18610" t="s">
        <v>84</v>
      </c>
      <c r="C18610" t="s">
        <v>384</v>
      </c>
      <c r="D18610" t="s">
        <v>78</v>
      </c>
      <c r="E18610">
        <v>2025</v>
      </c>
      <c r="F18610" t="s">
        <v>156</v>
      </c>
      <c r="G18610" t="s">
        <v>307</v>
      </c>
      <c r="H18610">
        <v>444.26</v>
      </c>
      <c r="I18610" t="s">
        <v>576</v>
      </c>
      <c r="J18610" t="s">
        <v>14</v>
      </c>
      <c r="K18610" t="s">
        <v>413</v>
      </c>
    </row>
    <row r="18611" spans="1:11" hidden="1" x14ac:dyDescent="0.35">
      <c r="A18611" t="s">
        <v>567</v>
      </c>
      <c r="B18611" t="s">
        <v>84</v>
      </c>
      <c r="C18611" t="s">
        <v>384</v>
      </c>
      <c r="D18611" t="s">
        <v>78</v>
      </c>
      <c r="E18611">
        <v>2025</v>
      </c>
      <c r="F18611" t="s">
        <v>156</v>
      </c>
      <c r="G18611" t="s">
        <v>307</v>
      </c>
      <c r="H18611">
        <v>2437.52</v>
      </c>
      <c r="I18611" t="s">
        <v>576</v>
      </c>
      <c r="J18611" t="s">
        <v>347</v>
      </c>
      <c r="K18611" t="s">
        <v>413</v>
      </c>
    </row>
    <row r="18612" spans="1:11" hidden="1" x14ac:dyDescent="0.35">
      <c r="A18612" t="s">
        <v>567</v>
      </c>
      <c r="B18612" t="s">
        <v>84</v>
      </c>
      <c r="C18612" t="s">
        <v>384</v>
      </c>
      <c r="D18612" t="s">
        <v>78</v>
      </c>
      <c r="E18612">
        <v>2025</v>
      </c>
      <c r="F18612" t="s">
        <v>156</v>
      </c>
      <c r="G18612" t="s">
        <v>307</v>
      </c>
      <c r="H18612">
        <v>354.79</v>
      </c>
      <c r="I18612" t="s">
        <v>576</v>
      </c>
      <c r="J18612" t="s">
        <v>14</v>
      </c>
      <c r="K18612" t="s">
        <v>413</v>
      </c>
    </row>
    <row r="18613" spans="1:11" hidden="1" x14ac:dyDescent="0.35">
      <c r="A18613" t="s">
        <v>567</v>
      </c>
      <c r="B18613" t="s">
        <v>84</v>
      </c>
      <c r="C18613" t="s">
        <v>384</v>
      </c>
      <c r="D18613" t="s">
        <v>78</v>
      </c>
      <c r="E18613">
        <v>2025</v>
      </c>
      <c r="F18613" t="s">
        <v>156</v>
      </c>
      <c r="G18613" t="s">
        <v>307</v>
      </c>
      <c r="H18613">
        <v>1946.62</v>
      </c>
      <c r="I18613" t="s">
        <v>576</v>
      </c>
      <c r="J18613" t="s">
        <v>347</v>
      </c>
      <c r="K18613" t="s">
        <v>413</v>
      </c>
    </row>
    <row r="18614" spans="1:11" hidden="1" x14ac:dyDescent="0.35">
      <c r="A18614" t="s">
        <v>567</v>
      </c>
      <c r="B18614" t="s">
        <v>84</v>
      </c>
      <c r="C18614" t="s">
        <v>411</v>
      </c>
      <c r="D18614" t="s">
        <v>78</v>
      </c>
      <c r="E18614">
        <v>2025</v>
      </c>
      <c r="F18614" t="s">
        <v>500</v>
      </c>
      <c r="G18614" t="s">
        <v>311</v>
      </c>
      <c r="H18614">
        <v>5834.13</v>
      </c>
      <c r="I18614" t="s">
        <v>576</v>
      </c>
      <c r="J18614" t="s">
        <v>14</v>
      </c>
      <c r="K18614" t="s">
        <v>412</v>
      </c>
    </row>
    <row r="18615" spans="1:11" hidden="1" x14ac:dyDescent="0.35">
      <c r="A18615" t="s">
        <v>567</v>
      </c>
      <c r="B18615" t="s">
        <v>84</v>
      </c>
      <c r="C18615" t="s">
        <v>411</v>
      </c>
      <c r="D18615" t="s">
        <v>78</v>
      </c>
      <c r="E18615">
        <v>2025</v>
      </c>
      <c r="F18615" t="s">
        <v>500</v>
      </c>
      <c r="G18615" t="s">
        <v>311</v>
      </c>
      <c r="H18615">
        <v>4172.32</v>
      </c>
      <c r="I18615" t="s">
        <v>576</v>
      </c>
      <c r="J18615" t="s">
        <v>347</v>
      </c>
      <c r="K18615" t="s">
        <v>412</v>
      </c>
    </row>
    <row r="18616" spans="1:11" hidden="1" x14ac:dyDescent="0.35">
      <c r="A18616" t="s">
        <v>567</v>
      </c>
      <c r="B18616" t="s">
        <v>84</v>
      </c>
      <c r="C18616" t="s">
        <v>411</v>
      </c>
      <c r="D18616" t="s">
        <v>78</v>
      </c>
      <c r="E18616">
        <v>2025</v>
      </c>
      <c r="F18616" t="s">
        <v>500</v>
      </c>
      <c r="G18616" t="s">
        <v>311</v>
      </c>
      <c r="H18616">
        <v>7634.52</v>
      </c>
      <c r="I18616" t="s">
        <v>576</v>
      </c>
      <c r="J18616" t="s">
        <v>14</v>
      </c>
      <c r="K18616" t="s">
        <v>412</v>
      </c>
    </row>
    <row r="18617" spans="1:11" hidden="1" x14ac:dyDescent="0.35">
      <c r="A18617" t="s">
        <v>567</v>
      </c>
      <c r="B18617" t="s">
        <v>84</v>
      </c>
      <c r="C18617" t="s">
        <v>411</v>
      </c>
      <c r="D18617" t="s">
        <v>78</v>
      </c>
      <c r="E18617">
        <v>2025</v>
      </c>
      <c r="F18617" t="s">
        <v>500</v>
      </c>
      <c r="G18617" t="s">
        <v>311</v>
      </c>
      <c r="H18617">
        <v>5459.88</v>
      </c>
      <c r="I18617" t="s">
        <v>576</v>
      </c>
      <c r="J18617" t="s">
        <v>347</v>
      </c>
      <c r="K18617" t="s">
        <v>412</v>
      </c>
    </row>
    <row r="18618" spans="1:11" hidden="1" x14ac:dyDescent="0.35">
      <c r="A18618" t="s">
        <v>567</v>
      </c>
      <c r="B18618" t="s">
        <v>84</v>
      </c>
      <c r="C18618" t="s">
        <v>411</v>
      </c>
      <c r="D18618" t="s">
        <v>78</v>
      </c>
      <c r="E18618">
        <v>2025</v>
      </c>
      <c r="F18618" t="s">
        <v>500</v>
      </c>
      <c r="G18618" t="s">
        <v>311</v>
      </c>
      <c r="H18618">
        <v>451</v>
      </c>
      <c r="I18618" t="s">
        <v>576</v>
      </c>
      <c r="J18618" t="s">
        <v>14</v>
      </c>
      <c r="K18618" t="s">
        <v>412</v>
      </c>
    </row>
    <row r="18619" spans="1:11" hidden="1" x14ac:dyDescent="0.35">
      <c r="A18619" t="s">
        <v>567</v>
      </c>
      <c r="B18619" t="s">
        <v>84</v>
      </c>
      <c r="C18619" t="s">
        <v>411</v>
      </c>
      <c r="D18619" t="s">
        <v>78</v>
      </c>
      <c r="E18619">
        <v>2025</v>
      </c>
      <c r="F18619" t="s">
        <v>500</v>
      </c>
      <c r="G18619" t="s">
        <v>311</v>
      </c>
      <c r="H18619">
        <v>322.54000000000002</v>
      </c>
      <c r="I18619" t="s">
        <v>576</v>
      </c>
      <c r="J18619" t="s">
        <v>347</v>
      </c>
      <c r="K18619" t="s">
        <v>412</v>
      </c>
    </row>
    <row r="18620" spans="1:11" hidden="1" x14ac:dyDescent="0.35">
      <c r="A18620" t="s">
        <v>567</v>
      </c>
      <c r="B18620" t="s">
        <v>84</v>
      </c>
      <c r="C18620" t="s">
        <v>411</v>
      </c>
      <c r="D18620" t="s">
        <v>78</v>
      </c>
      <c r="E18620">
        <v>2025</v>
      </c>
      <c r="F18620" t="s">
        <v>71</v>
      </c>
      <c r="G18620" t="s">
        <v>310</v>
      </c>
      <c r="H18620">
        <v>159.56</v>
      </c>
      <c r="I18620" t="s">
        <v>576</v>
      </c>
      <c r="J18620" t="s">
        <v>347</v>
      </c>
      <c r="K18620" t="s">
        <v>412</v>
      </c>
    </row>
    <row r="18621" spans="1:11" hidden="1" x14ac:dyDescent="0.35">
      <c r="A18621" t="s">
        <v>567</v>
      </c>
      <c r="B18621" t="s">
        <v>84</v>
      </c>
      <c r="C18621" t="s">
        <v>411</v>
      </c>
      <c r="D18621" t="s">
        <v>78</v>
      </c>
      <c r="E18621">
        <v>2025</v>
      </c>
      <c r="F18621" t="s">
        <v>71</v>
      </c>
      <c r="G18621" t="s">
        <v>310</v>
      </c>
      <c r="H18621">
        <v>208.82</v>
      </c>
      <c r="I18621" t="s">
        <v>576</v>
      </c>
      <c r="J18621" t="s">
        <v>347</v>
      </c>
      <c r="K18621" t="s">
        <v>412</v>
      </c>
    </row>
    <row r="18622" spans="1:11" hidden="1" x14ac:dyDescent="0.35">
      <c r="A18622" t="s">
        <v>567</v>
      </c>
      <c r="B18622" t="s">
        <v>84</v>
      </c>
      <c r="C18622" t="s">
        <v>411</v>
      </c>
      <c r="D18622" t="s">
        <v>78</v>
      </c>
      <c r="E18622">
        <v>2025</v>
      </c>
      <c r="F18622" t="s">
        <v>71</v>
      </c>
      <c r="G18622" t="s">
        <v>310</v>
      </c>
      <c r="H18622">
        <v>12.33</v>
      </c>
      <c r="I18622" t="s">
        <v>576</v>
      </c>
      <c r="J18622" t="s">
        <v>347</v>
      </c>
      <c r="K18622" t="s">
        <v>412</v>
      </c>
    </row>
    <row r="18623" spans="1:11" hidden="1" x14ac:dyDescent="0.35">
      <c r="A18623" t="s">
        <v>567</v>
      </c>
      <c r="B18623" t="s">
        <v>84</v>
      </c>
      <c r="C18623" t="s">
        <v>411</v>
      </c>
      <c r="D18623" t="s">
        <v>78</v>
      </c>
      <c r="E18623">
        <v>2025</v>
      </c>
      <c r="F18623" t="s">
        <v>506</v>
      </c>
      <c r="G18623" t="s">
        <v>309</v>
      </c>
      <c r="H18623">
        <v>1011.93</v>
      </c>
      <c r="I18623" t="s">
        <v>576</v>
      </c>
      <c r="J18623" t="s">
        <v>347</v>
      </c>
      <c r="K18623" t="s">
        <v>412</v>
      </c>
    </row>
    <row r="18624" spans="1:11" hidden="1" x14ac:dyDescent="0.35">
      <c r="A18624" t="s">
        <v>567</v>
      </c>
      <c r="B18624" t="s">
        <v>84</v>
      </c>
      <c r="C18624" t="s">
        <v>411</v>
      </c>
      <c r="D18624" t="s">
        <v>78</v>
      </c>
      <c r="E18624">
        <v>2025</v>
      </c>
      <c r="F18624" t="s">
        <v>506</v>
      </c>
      <c r="G18624" t="s">
        <v>309</v>
      </c>
      <c r="H18624">
        <v>1324.2</v>
      </c>
      <c r="I18624" t="s">
        <v>576</v>
      </c>
      <c r="J18624" t="s">
        <v>347</v>
      </c>
      <c r="K18624" t="s">
        <v>412</v>
      </c>
    </row>
    <row r="18625" spans="1:11" hidden="1" x14ac:dyDescent="0.35">
      <c r="A18625" t="s">
        <v>567</v>
      </c>
      <c r="B18625" t="s">
        <v>84</v>
      </c>
      <c r="C18625" t="s">
        <v>411</v>
      </c>
      <c r="D18625" t="s">
        <v>78</v>
      </c>
      <c r="E18625">
        <v>2025</v>
      </c>
      <c r="F18625" t="s">
        <v>506</v>
      </c>
      <c r="G18625" t="s">
        <v>309</v>
      </c>
      <c r="H18625">
        <v>78.23</v>
      </c>
      <c r="I18625" t="s">
        <v>576</v>
      </c>
      <c r="J18625" t="s">
        <v>347</v>
      </c>
      <c r="K18625" t="s">
        <v>412</v>
      </c>
    </row>
    <row r="18626" spans="1:11" hidden="1" x14ac:dyDescent="0.35">
      <c r="A18626" t="s">
        <v>567</v>
      </c>
      <c r="B18626" t="s">
        <v>84</v>
      </c>
      <c r="C18626" t="s">
        <v>411</v>
      </c>
      <c r="D18626" t="s">
        <v>78</v>
      </c>
      <c r="E18626">
        <v>2025</v>
      </c>
      <c r="F18626" t="s">
        <v>148</v>
      </c>
      <c r="G18626" t="s">
        <v>308</v>
      </c>
      <c r="H18626">
        <v>20.93</v>
      </c>
      <c r="I18626" t="s">
        <v>576</v>
      </c>
      <c r="J18626" t="s">
        <v>347</v>
      </c>
      <c r="K18626" t="s">
        <v>412</v>
      </c>
    </row>
    <row r="18627" spans="1:11" hidden="1" x14ac:dyDescent="0.35">
      <c r="A18627" t="s">
        <v>567</v>
      </c>
      <c r="B18627" t="s">
        <v>84</v>
      </c>
      <c r="C18627" t="s">
        <v>411</v>
      </c>
      <c r="D18627" t="s">
        <v>78</v>
      </c>
      <c r="E18627">
        <v>2025</v>
      </c>
      <c r="F18627" t="s">
        <v>148</v>
      </c>
      <c r="G18627" t="s">
        <v>308</v>
      </c>
      <c r="H18627">
        <v>27.39</v>
      </c>
      <c r="I18627" t="s">
        <v>576</v>
      </c>
      <c r="J18627" t="s">
        <v>347</v>
      </c>
      <c r="K18627" t="s">
        <v>412</v>
      </c>
    </row>
    <row r="18628" spans="1:11" hidden="1" x14ac:dyDescent="0.35">
      <c r="A18628" t="s">
        <v>567</v>
      </c>
      <c r="B18628" t="s">
        <v>84</v>
      </c>
      <c r="C18628" t="s">
        <v>411</v>
      </c>
      <c r="D18628" t="s">
        <v>78</v>
      </c>
      <c r="E18628">
        <v>2025</v>
      </c>
      <c r="F18628" t="s">
        <v>148</v>
      </c>
      <c r="G18628" t="s">
        <v>308</v>
      </c>
      <c r="H18628">
        <v>1.62</v>
      </c>
      <c r="I18628" t="s">
        <v>576</v>
      </c>
      <c r="J18628" t="s">
        <v>347</v>
      </c>
      <c r="K18628" t="s">
        <v>412</v>
      </c>
    </row>
    <row r="18629" spans="1:11" hidden="1" x14ac:dyDescent="0.35">
      <c r="A18629" t="s">
        <v>567</v>
      </c>
      <c r="B18629" t="s">
        <v>84</v>
      </c>
      <c r="C18629" t="s">
        <v>411</v>
      </c>
      <c r="D18629" t="s">
        <v>78</v>
      </c>
      <c r="E18629">
        <v>2025</v>
      </c>
      <c r="F18629" t="s">
        <v>156</v>
      </c>
      <c r="G18629" t="s">
        <v>307</v>
      </c>
      <c r="H18629">
        <v>163.36000000000001</v>
      </c>
      <c r="I18629" t="s">
        <v>576</v>
      </c>
      <c r="J18629" t="s">
        <v>14</v>
      </c>
      <c r="K18629" t="s">
        <v>412</v>
      </c>
    </row>
    <row r="18630" spans="1:11" hidden="1" x14ac:dyDescent="0.35">
      <c r="A18630" t="s">
        <v>567</v>
      </c>
      <c r="B18630" t="s">
        <v>84</v>
      </c>
      <c r="C18630" t="s">
        <v>411</v>
      </c>
      <c r="D18630" t="s">
        <v>78</v>
      </c>
      <c r="E18630">
        <v>2025</v>
      </c>
      <c r="F18630" t="s">
        <v>156</v>
      </c>
      <c r="G18630" t="s">
        <v>307</v>
      </c>
      <c r="H18630">
        <v>170.98</v>
      </c>
      <c r="I18630" t="s">
        <v>576</v>
      </c>
      <c r="J18630" t="s">
        <v>347</v>
      </c>
      <c r="K18630" t="s">
        <v>412</v>
      </c>
    </row>
    <row r="18631" spans="1:11" hidden="1" x14ac:dyDescent="0.35">
      <c r="A18631" t="s">
        <v>567</v>
      </c>
      <c r="B18631" t="s">
        <v>84</v>
      </c>
      <c r="C18631" t="s">
        <v>411</v>
      </c>
      <c r="D18631" t="s">
        <v>78</v>
      </c>
      <c r="E18631">
        <v>2025</v>
      </c>
      <c r="F18631" t="s">
        <v>156</v>
      </c>
      <c r="G18631" t="s">
        <v>307</v>
      </c>
      <c r="H18631">
        <v>213.76</v>
      </c>
      <c r="I18631" t="s">
        <v>576</v>
      </c>
      <c r="J18631" t="s">
        <v>14</v>
      </c>
      <c r="K18631" t="s">
        <v>412</v>
      </c>
    </row>
    <row r="18632" spans="1:11" hidden="1" x14ac:dyDescent="0.35">
      <c r="A18632" t="s">
        <v>567</v>
      </c>
      <c r="B18632" t="s">
        <v>84</v>
      </c>
      <c r="C18632" t="s">
        <v>411</v>
      </c>
      <c r="D18632" t="s">
        <v>78</v>
      </c>
      <c r="E18632">
        <v>2025</v>
      </c>
      <c r="F18632" t="s">
        <v>156</v>
      </c>
      <c r="G18632" t="s">
        <v>307</v>
      </c>
      <c r="H18632">
        <v>223.73</v>
      </c>
      <c r="I18632" t="s">
        <v>576</v>
      </c>
      <c r="J18632" t="s">
        <v>347</v>
      </c>
      <c r="K18632" t="s">
        <v>412</v>
      </c>
    </row>
    <row r="18633" spans="1:11" hidden="1" x14ac:dyDescent="0.35">
      <c r="A18633" t="s">
        <v>567</v>
      </c>
      <c r="B18633" t="s">
        <v>84</v>
      </c>
      <c r="C18633" t="s">
        <v>411</v>
      </c>
      <c r="D18633" t="s">
        <v>78</v>
      </c>
      <c r="E18633">
        <v>2025</v>
      </c>
      <c r="F18633" t="s">
        <v>156</v>
      </c>
      <c r="G18633" t="s">
        <v>307</v>
      </c>
      <c r="H18633">
        <v>12.63</v>
      </c>
      <c r="I18633" t="s">
        <v>576</v>
      </c>
      <c r="J18633" t="s">
        <v>14</v>
      </c>
      <c r="K18633" t="s">
        <v>412</v>
      </c>
    </row>
    <row r="18634" spans="1:11" hidden="1" x14ac:dyDescent="0.35">
      <c r="A18634" t="s">
        <v>567</v>
      </c>
      <c r="B18634" t="s">
        <v>84</v>
      </c>
      <c r="C18634" t="s">
        <v>411</v>
      </c>
      <c r="D18634" t="s">
        <v>78</v>
      </c>
      <c r="E18634">
        <v>2025</v>
      </c>
      <c r="F18634" t="s">
        <v>156</v>
      </c>
      <c r="G18634" t="s">
        <v>307</v>
      </c>
      <c r="H18634">
        <v>13.22</v>
      </c>
      <c r="I18634" t="s">
        <v>576</v>
      </c>
      <c r="J18634" t="s">
        <v>347</v>
      </c>
      <c r="K18634" t="s">
        <v>412</v>
      </c>
    </row>
    <row r="18635" spans="1:11" hidden="1" x14ac:dyDescent="0.35">
      <c r="A18635" t="s">
        <v>567</v>
      </c>
      <c r="B18635" t="s">
        <v>84</v>
      </c>
      <c r="C18635" t="s">
        <v>419</v>
      </c>
      <c r="D18635" t="s">
        <v>78</v>
      </c>
      <c r="E18635">
        <v>2025</v>
      </c>
      <c r="F18635" t="s">
        <v>500</v>
      </c>
      <c r="G18635" t="s">
        <v>311</v>
      </c>
      <c r="H18635">
        <v>18212.43</v>
      </c>
      <c r="I18635" t="s">
        <v>576</v>
      </c>
      <c r="J18635" t="s">
        <v>14</v>
      </c>
      <c r="K18635" t="s">
        <v>415</v>
      </c>
    </row>
    <row r="18636" spans="1:11" hidden="1" x14ac:dyDescent="0.35">
      <c r="A18636" t="s">
        <v>567</v>
      </c>
      <c r="B18636" t="s">
        <v>84</v>
      </c>
      <c r="C18636" t="s">
        <v>419</v>
      </c>
      <c r="D18636" t="s">
        <v>78</v>
      </c>
      <c r="E18636">
        <v>2025</v>
      </c>
      <c r="F18636" t="s">
        <v>500</v>
      </c>
      <c r="G18636" t="s">
        <v>311</v>
      </c>
      <c r="H18636">
        <v>10258.26</v>
      </c>
      <c r="I18636" t="s">
        <v>576</v>
      </c>
      <c r="J18636" t="s">
        <v>347</v>
      </c>
      <c r="K18636" t="s">
        <v>415</v>
      </c>
    </row>
    <row r="18637" spans="1:11" hidden="1" x14ac:dyDescent="0.35">
      <c r="A18637" t="s">
        <v>567</v>
      </c>
      <c r="B18637" t="s">
        <v>84</v>
      </c>
      <c r="C18637" t="s">
        <v>419</v>
      </c>
      <c r="D18637" t="s">
        <v>78</v>
      </c>
      <c r="E18637">
        <v>2025</v>
      </c>
      <c r="F18637" t="s">
        <v>71</v>
      </c>
      <c r="G18637" t="s">
        <v>310</v>
      </c>
      <c r="H18637">
        <v>185.48</v>
      </c>
      <c r="I18637" t="s">
        <v>576</v>
      </c>
      <c r="J18637" t="s">
        <v>347</v>
      </c>
      <c r="K18637" t="s">
        <v>415</v>
      </c>
    </row>
    <row r="18638" spans="1:11" hidden="1" x14ac:dyDescent="0.35">
      <c r="A18638" t="s">
        <v>567</v>
      </c>
      <c r="B18638" t="s">
        <v>84</v>
      </c>
      <c r="C18638" t="s">
        <v>419</v>
      </c>
      <c r="D18638" t="s">
        <v>78</v>
      </c>
      <c r="E18638">
        <v>2025</v>
      </c>
      <c r="F18638" t="s">
        <v>506</v>
      </c>
      <c r="G18638" t="s">
        <v>309</v>
      </c>
      <c r="H18638">
        <v>2150.25</v>
      </c>
      <c r="I18638" t="s">
        <v>576</v>
      </c>
      <c r="J18638" t="s">
        <v>347</v>
      </c>
      <c r="K18638" t="s">
        <v>415</v>
      </c>
    </row>
    <row r="18639" spans="1:11" hidden="1" x14ac:dyDescent="0.35">
      <c r="A18639" t="s">
        <v>567</v>
      </c>
      <c r="B18639" t="s">
        <v>84</v>
      </c>
      <c r="C18639" t="s">
        <v>419</v>
      </c>
      <c r="D18639" t="s">
        <v>78</v>
      </c>
      <c r="E18639">
        <v>2025</v>
      </c>
      <c r="F18639" t="s">
        <v>148</v>
      </c>
      <c r="G18639" t="s">
        <v>308</v>
      </c>
      <c r="H18639">
        <v>350</v>
      </c>
      <c r="I18639" t="s">
        <v>576</v>
      </c>
      <c r="J18639" t="s">
        <v>347</v>
      </c>
      <c r="K18639" t="s">
        <v>415</v>
      </c>
    </row>
    <row r="18640" spans="1:11" hidden="1" x14ac:dyDescent="0.35">
      <c r="A18640" t="s">
        <v>567</v>
      </c>
      <c r="B18640" t="s">
        <v>84</v>
      </c>
      <c r="C18640" t="s">
        <v>419</v>
      </c>
      <c r="D18640" t="s">
        <v>78</v>
      </c>
      <c r="E18640">
        <v>2025</v>
      </c>
      <c r="F18640" t="s">
        <v>156</v>
      </c>
      <c r="G18640" t="s">
        <v>307</v>
      </c>
      <c r="H18640">
        <v>2189.61</v>
      </c>
      <c r="I18640" t="s">
        <v>576</v>
      </c>
      <c r="J18640" t="s">
        <v>14</v>
      </c>
      <c r="K18640" t="s">
        <v>415</v>
      </c>
    </row>
    <row r="18641" spans="1:11" hidden="1" x14ac:dyDescent="0.35">
      <c r="A18641" t="s">
        <v>567</v>
      </c>
      <c r="B18641" t="s">
        <v>84</v>
      </c>
      <c r="C18641" t="s">
        <v>419</v>
      </c>
      <c r="D18641" t="s">
        <v>78</v>
      </c>
      <c r="E18641">
        <v>2025</v>
      </c>
      <c r="F18641" t="s">
        <v>156</v>
      </c>
      <c r="G18641" t="s">
        <v>307</v>
      </c>
      <c r="H18641">
        <v>931.01</v>
      </c>
      <c r="I18641" t="s">
        <v>576</v>
      </c>
      <c r="J18641" t="s">
        <v>347</v>
      </c>
      <c r="K18641" t="s">
        <v>415</v>
      </c>
    </row>
    <row r="18642" spans="1:11" hidden="1" x14ac:dyDescent="0.35">
      <c r="A18642" t="s">
        <v>567</v>
      </c>
      <c r="B18642" t="s">
        <v>84</v>
      </c>
      <c r="C18642" t="s">
        <v>420</v>
      </c>
      <c r="D18642" t="s">
        <v>78</v>
      </c>
      <c r="E18642">
        <v>2025</v>
      </c>
      <c r="F18642" t="s">
        <v>500</v>
      </c>
      <c r="G18642" t="s">
        <v>311</v>
      </c>
      <c r="H18642">
        <v>17061.66</v>
      </c>
      <c r="I18642" t="s">
        <v>576</v>
      </c>
      <c r="J18642" t="s">
        <v>14</v>
      </c>
      <c r="K18642" t="s">
        <v>416</v>
      </c>
    </row>
    <row r="18643" spans="1:11" hidden="1" x14ac:dyDescent="0.35">
      <c r="A18643" t="s">
        <v>567</v>
      </c>
      <c r="B18643" t="s">
        <v>84</v>
      </c>
      <c r="C18643" t="s">
        <v>420</v>
      </c>
      <c r="D18643" t="s">
        <v>78</v>
      </c>
      <c r="E18643">
        <v>2025</v>
      </c>
      <c r="F18643" t="s">
        <v>500</v>
      </c>
      <c r="G18643" t="s">
        <v>311</v>
      </c>
      <c r="H18643">
        <v>10257.030000000001</v>
      </c>
      <c r="I18643" t="s">
        <v>576</v>
      </c>
      <c r="J18643" t="s">
        <v>347</v>
      </c>
      <c r="K18643" t="s">
        <v>416</v>
      </c>
    </row>
    <row r="18644" spans="1:11" hidden="1" x14ac:dyDescent="0.35">
      <c r="A18644" t="s">
        <v>567</v>
      </c>
      <c r="B18644" t="s">
        <v>84</v>
      </c>
      <c r="C18644" t="s">
        <v>420</v>
      </c>
      <c r="D18644" t="s">
        <v>78</v>
      </c>
      <c r="E18644">
        <v>2025</v>
      </c>
      <c r="F18644" t="s">
        <v>71</v>
      </c>
      <c r="G18644" t="s">
        <v>310</v>
      </c>
      <c r="H18644">
        <v>90.06</v>
      </c>
      <c r="I18644" t="s">
        <v>576</v>
      </c>
      <c r="J18644" t="s">
        <v>347</v>
      </c>
      <c r="K18644" t="s">
        <v>416</v>
      </c>
    </row>
    <row r="18645" spans="1:11" hidden="1" x14ac:dyDescent="0.35">
      <c r="A18645" t="s">
        <v>567</v>
      </c>
      <c r="B18645" t="s">
        <v>84</v>
      </c>
      <c r="C18645" t="s">
        <v>420</v>
      </c>
      <c r="D18645" t="s">
        <v>78</v>
      </c>
      <c r="E18645">
        <v>2025</v>
      </c>
      <c r="F18645" t="s">
        <v>506</v>
      </c>
      <c r="G18645" t="s">
        <v>309</v>
      </c>
      <c r="H18645">
        <v>2153.2199999999998</v>
      </c>
      <c r="I18645" t="s">
        <v>576</v>
      </c>
      <c r="J18645" t="s">
        <v>347</v>
      </c>
      <c r="K18645" t="s">
        <v>416</v>
      </c>
    </row>
    <row r="18646" spans="1:11" hidden="1" x14ac:dyDescent="0.35">
      <c r="A18646" t="s">
        <v>567</v>
      </c>
      <c r="B18646" t="s">
        <v>84</v>
      </c>
      <c r="C18646" t="s">
        <v>420</v>
      </c>
      <c r="D18646" t="s">
        <v>78</v>
      </c>
      <c r="E18646">
        <v>2025</v>
      </c>
      <c r="F18646" t="s">
        <v>148</v>
      </c>
      <c r="G18646" t="s">
        <v>308</v>
      </c>
      <c r="H18646">
        <v>150</v>
      </c>
      <c r="I18646" t="s">
        <v>576</v>
      </c>
      <c r="J18646" t="s">
        <v>347</v>
      </c>
      <c r="K18646" t="s">
        <v>416</v>
      </c>
    </row>
    <row r="18647" spans="1:11" hidden="1" x14ac:dyDescent="0.35">
      <c r="A18647" t="s">
        <v>567</v>
      </c>
      <c r="B18647" t="s">
        <v>84</v>
      </c>
      <c r="C18647" t="s">
        <v>420</v>
      </c>
      <c r="D18647" t="s">
        <v>78</v>
      </c>
      <c r="E18647">
        <v>2025</v>
      </c>
      <c r="F18647" t="s">
        <v>156</v>
      </c>
      <c r="G18647" t="s">
        <v>307</v>
      </c>
      <c r="H18647">
        <v>2113.04</v>
      </c>
      <c r="I18647" t="s">
        <v>576</v>
      </c>
      <c r="J18647" t="s">
        <v>14</v>
      </c>
      <c r="K18647" t="s">
        <v>416</v>
      </c>
    </row>
    <row r="18648" spans="1:11" hidden="1" x14ac:dyDescent="0.35">
      <c r="A18648" t="s">
        <v>567</v>
      </c>
      <c r="B18648" t="s">
        <v>84</v>
      </c>
      <c r="C18648" t="s">
        <v>420</v>
      </c>
      <c r="D18648" t="s">
        <v>78</v>
      </c>
      <c r="E18648">
        <v>2025</v>
      </c>
      <c r="F18648" t="s">
        <v>156</v>
      </c>
      <c r="G18648" t="s">
        <v>307</v>
      </c>
      <c r="H18648">
        <v>872.27</v>
      </c>
      <c r="I18648" t="s">
        <v>576</v>
      </c>
      <c r="J18648" t="s">
        <v>347</v>
      </c>
      <c r="K18648" t="s">
        <v>416</v>
      </c>
    </row>
    <row r="18649" spans="1:11" hidden="1" x14ac:dyDescent="0.35">
      <c r="A18649" t="s">
        <v>567</v>
      </c>
      <c r="B18649" t="s">
        <v>84</v>
      </c>
      <c r="C18649" t="s">
        <v>421</v>
      </c>
      <c r="D18649" t="s">
        <v>78</v>
      </c>
      <c r="E18649">
        <v>2025</v>
      </c>
      <c r="F18649" t="s">
        <v>500</v>
      </c>
      <c r="G18649" t="s">
        <v>311</v>
      </c>
      <c r="H18649">
        <v>18651.04</v>
      </c>
      <c r="I18649" t="s">
        <v>576</v>
      </c>
      <c r="J18649" t="s">
        <v>14</v>
      </c>
      <c r="K18649" t="s">
        <v>414</v>
      </c>
    </row>
    <row r="18650" spans="1:11" hidden="1" x14ac:dyDescent="0.35">
      <c r="A18650" t="s">
        <v>567</v>
      </c>
      <c r="B18650" t="s">
        <v>84</v>
      </c>
      <c r="C18650" t="s">
        <v>421</v>
      </c>
      <c r="D18650" t="s">
        <v>78</v>
      </c>
      <c r="E18650">
        <v>2025</v>
      </c>
      <c r="F18650" t="s">
        <v>500</v>
      </c>
      <c r="G18650" t="s">
        <v>311</v>
      </c>
      <c r="H18650">
        <v>10236.68</v>
      </c>
      <c r="I18650" t="s">
        <v>576</v>
      </c>
      <c r="J18650" t="s">
        <v>347</v>
      </c>
      <c r="K18650" t="s">
        <v>414</v>
      </c>
    </row>
    <row r="18651" spans="1:11" hidden="1" x14ac:dyDescent="0.35">
      <c r="A18651" t="s">
        <v>567</v>
      </c>
      <c r="B18651" t="s">
        <v>84</v>
      </c>
      <c r="C18651" t="s">
        <v>421</v>
      </c>
      <c r="D18651" t="s">
        <v>78</v>
      </c>
      <c r="E18651">
        <v>2025</v>
      </c>
      <c r="F18651" t="s">
        <v>71</v>
      </c>
      <c r="G18651" t="s">
        <v>310</v>
      </c>
      <c r="H18651">
        <v>79.56</v>
      </c>
      <c r="I18651" t="s">
        <v>576</v>
      </c>
      <c r="J18651" t="s">
        <v>347</v>
      </c>
      <c r="K18651" t="s">
        <v>414</v>
      </c>
    </row>
    <row r="18652" spans="1:11" hidden="1" x14ac:dyDescent="0.35">
      <c r="A18652" t="s">
        <v>567</v>
      </c>
      <c r="B18652" t="s">
        <v>84</v>
      </c>
      <c r="C18652" t="s">
        <v>421</v>
      </c>
      <c r="D18652" t="s">
        <v>78</v>
      </c>
      <c r="E18652">
        <v>2025</v>
      </c>
      <c r="F18652" t="s">
        <v>506</v>
      </c>
      <c r="G18652" t="s">
        <v>309</v>
      </c>
      <c r="H18652">
        <v>2171.64</v>
      </c>
      <c r="I18652" t="s">
        <v>576</v>
      </c>
      <c r="J18652" t="s">
        <v>347</v>
      </c>
      <c r="K18652" t="s">
        <v>414</v>
      </c>
    </row>
    <row r="18653" spans="1:11" hidden="1" x14ac:dyDescent="0.35">
      <c r="A18653" t="s">
        <v>567</v>
      </c>
      <c r="B18653" t="s">
        <v>84</v>
      </c>
      <c r="C18653" t="s">
        <v>421</v>
      </c>
      <c r="D18653" t="s">
        <v>78</v>
      </c>
      <c r="E18653">
        <v>2025</v>
      </c>
      <c r="F18653" t="s">
        <v>148</v>
      </c>
      <c r="G18653" t="s">
        <v>308</v>
      </c>
      <c r="H18653">
        <v>250</v>
      </c>
      <c r="I18653" t="s">
        <v>576</v>
      </c>
      <c r="J18653" t="s">
        <v>347</v>
      </c>
      <c r="K18653" t="s">
        <v>414</v>
      </c>
    </row>
    <row r="18654" spans="1:11" hidden="1" x14ac:dyDescent="0.35">
      <c r="A18654" t="s">
        <v>567</v>
      </c>
      <c r="B18654" t="s">
        <v>84</v>
      </c>
      <c r="C18654" t="s">
        <v>421</v>
      </c>
      <c r="D18654" t="s">
        <v>78</v>
      </c>
      <c r="E18654">
        <v>2025</v>
      </c>
      <c r="F18654" t="s">
        <v>156</v>
      </c>
      <c r="G18654" t="s">
        <v>307</v>
      </c>
      <c r="H18654">
        <v>2709.86</v>
      </c>
      <c r="I18654" t="s">
        <v>576</v>
      </c>
      <c r="J18654" t="s">
        <v>14</v>
      </c>
      <c r="K18654" t="s">
        <v>414</v>
      </c>
    </row>
    <row r="18655" spans="1:11" hidden="1" x14ac:dyDescent="0.35">
      <c r="A18655" t="s">
        <v>567</v>
      </c>
      <c r="B18655" t="s">
        <v>84</v>
      </c>
      <c r="C18655" t="s">
        <v>421</v>
      </c>
      <c r="D18655" t="s">
        <v>78</v>
      </c>
      <c r="E18655">
        <v>2025</v>
      </c>
      <c r="F18655" t="s">
        <v>156</v>
      </c>
      <c r="G18655" t="s">
        <v>307</v>
      </c>
      <c r="H18655">
        <v>683.28</v>
      </c>
      <c r="I18655" t="s">
        <v>576</v>
      </c>
      <c r="J18655" t="s">
        <v>347</v>
      </c>
      <c r="K18655" t="s">
        <v>414</v>
      </c>
    </row>
    <row r="18656" spans="1:11" hidden="1" x14ac:dyDescent="0.35">
      <c r="A18656" t="s">
        <v>567</v>
      </c>
      <c r="B18656" t="s">
        <v>84</v>
      </c>
      <c r="C18656" t="s">
        <v>411</v>
      </c>
      <c r="D18656" t="s">
        <v>78</v>
      </c>
      <c r="E18656">
        <v>2025</v>
      </c>
      <c r="F18656" t="s">
        <v>502</v>
      </c>
      <c r="G18656" t="s">
        <v>68</v>
      </c>
      <c r="H18656">
        <v>156.82</v>
      </c>
      <c r="I18656" t="s">
        <v>576</v>
      </c>
      <c r="J18656" t="s">
        <v>347</v>
      </c>
      <c r="K18656" t="s">
        <v>412</v>
      </c>
    </row>
    <row r="18657" spans="1:11" hidden="1" x14ac:dyDescent="0.35">
      <c r="A18657" t="s">
        <v>567</v>
      </c>
      <c r="B18657" t="s">
        <v>84</v>
      </c>
      <c r="C18657" t="s">
        <v>411</v>
      </c>
      <c r="D18657" t="s">
        <v>78</v>
      </c>
      <c r="E18657">
        <v>2025</v>
      </c>
      <c r="F18657" t="s">
        <v>502</v>
      </c>
      <c r="G18657" t="s">
        <v>68</v>
      </c>
      <c r="H18657">
        <v>205.23</v>
      </c>
      <c r="I18657" t="s">
        <v>576</v>
      </c>
      <c r="J18657" t="s">
        <v>347</v>
      </c>
      <c r="K18657" t="s">
        <v>412</v>
      </c>
    </row>
    <row r="18658" spans="1:11" hidden="1" x14ac:dyDescent="0.35">
      <c r="A18658" t="s">
        <v>567</v>
      </c>
      <c r="B18658" t="s">
        <v>84</v>
      </c>
      <c r="C18658" t="s">
        <v>411</v>
      </c>
      <c r="D18658" t="s">
        <v>78</v>
      </c>
      <c r="E18658">
        <v>2025</v>
      </c>
      <c r="F18658" t="s">
        <v>502</v>
      </c>
      <c r="G18658" t="s">
        <v>68</v>
      </c>
      <c r="H18658">
        <v>13.58</v>
      </c>
      <c r="I18658" t="s">
        <v>576</v>
      </c>
      <c r="J18658" t="s">
        <v>347</v>
      </c>
      <c r="K18658" t="s">
        <v>412</v>
      </c>
    </row>
    <row r="18659" spans="1:11" hidden="1" x14ac:dyDescent="0.35">
      <c r="A18659" t="s">
        <v>567</v>
      </c>
      <c r="B18659" t="s">
        <v>84</v>
      </c>
      <c r="C18659" t="s">
        <v>351</v>
      </c>
      <c r="D18659" t="s">
        <v>78</v>
      </c>
      <c r="E18659">
        <v>2025</v>
      </c>
      <c r="F18659" t="s">
        <v>502</v>
      </c>
      <c r="G18659" t="s">
        <v>68</v>
      </c>
      <c r="H18659">
        <v>932.03</v>
      </c>
      <c r="I18659" t="s">
        <v>576</v>
      </c>
      <c r="J18659" t="s">
        <v>347</v>
      </c>
      <c r="K18659" t="s">
        <v>403</v>
      </c>
    </row>
    <row r="18660" spans="1:11" hidden="1" x14ac:dyDescent="0.35">
      <c r="A18660" t="s">
        <v>567</v>
      </c>
      <c r="B18660" t="s">
        <v>84</v>
      </c>
      <c r="C18660" t="s">
        <v>384</v>
      </c>
      <c r="D18660" t="s">
        <v>78</v>
      </c>
      <c r="E18660">
        <v>2025</v>
      </c>
      <c r="F18660" t="s">
        <v>502</v>
      </c>
      <c r="G18660" t="s">
        <v>68</v>
      </c>
      <c r="H18660">
        <v>3732.25</v>
      </c>
      <c r="I18660" t="s">
        <v>576</v>
      </c>
      <c r="J18660" t="s">
        <v>347</v>
      </c>
      <c r="K18660" t="s">
        <v>404</v>
      </c>
    </row>
    <row r="18661" spans="1:11" hidden="1" x14ac:dyDescent="0.35">
      <c r="A18661" t="s">
        <v>567</v>
      </c>
      <c r="B18661" t="s">
        <v>84</v>
      </c>
      <c r="C18661" t="s">
        <v>384</v>
      </c>
      <c r="D18661" t="s">
        <v>78</v>
      </c>
      <c r="E18661">
        <v>2025</v>
      </c>
      <c r="F18661" t="s">
        <v>502</v>
      </c>
      <c r="G18661" t="s">
        <v>68</v>
      </c>
      <c r="H18661">
        <v>32299.13</v>
      </c>
      <c r="I18661" t="s">
        <v>576</v>
      </c>
      <c r="J18661" t="s">
        <v>347</v>
      </c>
      <c r="K18661" t="s">
        <v>413</v>
      </c>
    </row>
    <row r="18662" spans="1:11" hidden="1" x14ac:dyDescent="0.35">
      <c r="A18662" t="s">
        <v>567</v>
      </c>
      <c r="B18662" t="s">
        <v>84</v>
      </c>
      <c r="C18662" t="s">
        <v>384</v>
      </c>
      <c r="D18662" t="s">
        <v>78</v>
      </c>
      <c r="E18662">
        <v>2025</v>
      </c>
      <c r="F18662" t="s">
        <v>502</v>
      </c>
      <c r="G18662" t="s">
        <v>68</v>
      </c>
      <c r="H18662">
        <v>73.069999999999993</v>
      </c>
      <c r="I18662" t="s">
        <v>576</v>
      </c>
      <c r="J18662" t="s">
        <v>347</v>
      </c>
      <c r="K18662" t="s">
        <v>404</v>
      </c>
    </row>
    <row r="18663" spans="1:11" hidden="1" x14ac:dyDescent="0.35">
      <c r="A18663" t="s">
        <v>567</v>
      </c>
      <c r="B18663" t="s">
        <v>84</v>
      </c>
      <c r="C18663" t="s">
        <v>384</v>
      </c>
      <c r="D18663" t="s">
        <v>78</v>
      </c>
      <c r="E18663">
        <v>2025</v>
      </c>
      <c r="F18663" t="s">
        <v>502</v>
      </c>
      <c r="G18663" t="s">
        <v>68</v>
      </c>
      <c r="H18663">
        <v>632.30999999999995</v>
      </c>
      <c r="I18663" t="s">
        <v>576</v>
      </c>
      <c r="J18663" t="s">
        <v>347</v>
      </c>
      <c r="K18663" t="s">
        <v>413</v>
      </c>
    </row>
    <row r="18664" spans="1:11" hidden="1" x14ac:dyDescent="0.35">
      <c r="A18664" t="s">
        <v>567</v>
      </c>
      <c r="B18664" t="s">
        <v>84</v>
      </c>
      <c r="C18664" t="s">
        <v>384</v>
      </c>
      <c r="D18664" t="s">
        <v>78</v>
      </c>
      <c r="E18664">
        <v>2025</v>
      </c>
      <c r="F18664" t="s">
        <v>502</v>
      </c>
      <c r="G18664" t="s">
        <v>68</v>
      </c>
      <c r="H18664">
        <v>375.46</v>
      </c>
      <c r="I18664" t="s">
        <v>576</v>
      </c>
      <c r="J18664" t="s">
        <v>347</v>
      </c>
      <c r="K18664" t="s">
        <v>404</v>
      </c>
    </row>
    <row r="18665" spans="1:11" hidden="1" x14ac:dyDescent="0.35">
      <c r="A18665" t="s">
        <v>567</v>
      </c>
      <c r="B18665" t="s">
        <v>84</v>
      </c>
      <c r="C18665" t="s">
        <v>384</v>
      </c>
      <c r="D18665" t="s">
        <v>78</v>
      </c>
      <c r="E18665">
        <v>2025</v>
      </c>
      <c r="F18665" t="s">
        <v>502</v>
      </c>
      <c r="G18665" t="s">
        <v>68</v>
      </c>
      <c r="H18665">
        <v>3249.28</v>
      </c>
      <c r="I18665" t="s">
        <v>576</v>
      </c>
      <c r="J18665" t="s">
        <v>347</v>
      </c>
      <c r="K18665" t="s">
        <v>413</v>
      </c>
    </row>
    <row r="18666" spans="1:11" hidden="1" x14ac:dyDescent="0.35">
      <c r="A18666" t="s">
        <v>567</v>
      </c>
      <c r="B18666" t="s">
        <v>84</v>
      </c>
      <c r="C18666" t="s">
        <v>384</v>
      </c>
      <c r="D18666" t="s">
        <v>78</v>
      </c>
      <c r="E18666">
        <v>2025</v>
      </c>
      <c r="F18666" t="s">
        <v>502</v>
      </c>
      <c r="G18666" t="s">
        <v>68</v>
      </c>
      <c r="H18666">
        <v>285.43</v>
      </c>
      <c r="I18666" t="s">
        <v>576</v>
      </c>
      <c r="J18666" t="s">
        <v>347</v>
      </c>
      <c r="K18666" t="s">
        <v>404</v>
      </c>
    </row>
    <row r="18667" spans="1:11" hidden="1" x14ac:dyDescent="0.35">
      <c r="A18667" t="s">
        <v>567</v>
      </c>
      <c r="B18667" t="s">
        <v>84</v>
      </c>
      <c r="C18667" t="s">
        <v>384</v>
      </c>
      <c r="D18667" t="s">
        <v>78</v>
      </c>
      <c r="E18667">
        <v>2025</v>
      </c>
      <c r="F18667" t="s">
        <v>502</v>
      </c>
      <c r="G18667" t="s">
        <v>68</v>
      </c>
      <c r="H18667">
        <v>2470.09</v>
      </c>
      <c r="I18667" t="s">
        <v>576</v>
      </c>
      <c r="J18667" t="s">
        <v>347</v>
      </c>
      <c r="K18667" t="s">
        <v>413</v>
      </c>
    </row>
    <row r="18668" spans="1:11" hidden="1" x14ac:dyDescent="0.35">
      <c r="A18668" t="s">
        <v>567</v>
      </c>
      <c r="B18668" t="s">
        <v>84</v>
      </c>
      <c r="C18668" t="s">
        <v>419</v>
      </c>
      <c r="D18668" t="s">
        <v>78</v>
      </c>
      <c r="E18668">
        <v>2025</v>
      </c>
      <c r="F18668" t="s">
        <v>502</v>
      </c>
      <c r="G18668" t="s">
        <v>68</v>
      </c>
      <c r="H18668">
        <v>91.53</v>
      </c>
      <c r="I18668" t="s">
        <v>576</v>
      </c>
      <c r="J18668" t="s">
        <v>347</v>
      </c>
      <c r="K18668" t="s">
        <v>415</v>
      </c>
    </row>
    <row r="18669" spans="1:11" hidden="1" x14ac:dyDescent="0.35">
      <c r="A18669" t="s">
        <v>567</v>
      </c>
      <c r="B18669" t="s">
        <v>84</v>
      </c>
      <c r="C18669" t="s">
        <v>327</v>
      </c>
      <c r="D18669" t="s">
        <v>78</v>
      </c>
      <c r="E18669">
        <v>2025</v>
      </c>
      <c r="F18669" t="s">
        <v>502</v>
      </c>
      <c r="G18669" t="s">
        <v>68</v>
      </c>
      <c r="H18669">
        <v>4.3499999999999996</v>
      </c>
      <c r="I18669" t="s">
        <v>576</v>
      </c>
      <c r="J18669" t="s">
        <v>347</v>
      </c>
      <c r="K18669" t="s">
        <v>389</v>
      </c>
    </row>
    <row r="18670" spans="1:11" hidden="1" x14ac:dyDescent="0.35">
      <c r="A18670" t="s">
        <v>567</v>
      </c>
      <c r="B18670" t="s">
        <v>84</v>
      </c>
      <c r="C18670" t="s">
        <v>327</v>
      </c>
      <c r="D18670" t="s">
        <v>78</v>
      </c>
      <c r="E18670">
        <v>2025</v>
      </c>
      <c r="F18670" t="s">
        <v>502</v>
      </c>
      <c r="G18670" t="s">
        <v>68</v>
      </c>
      <c r="H18670">
        <v>0.34</v>
      </c>
      <c r="I18670" t="s">
        <v>576</v>
      </c>
      <c r="J18670" t="s">
        <v>347</v>
      </c>
      <c r="K18670" t="s">
        <v>389</v>
      </c>
    </row>
    <row r="18671" spans="1:11" hidden="1" x14ac:dyDescent="0.35">
      <c r="A18671" t="s">
        <v>567</v>
      </c>
      <c r="B18671" t="s">
        <v>84</v>
      </c>
      <c r="C18671" t="s">
        <v>327</v>
      </c>
      <c r="D18671" t="s">
        <v>78</v>
      </c>
      <c r="E18671">
        <v>2025</v>
      </c>
      <c r="F18671" t="s">
        <v>502</v>
      </c>
      <c r="G18671" t="s">
        <v>68</v>
      </c>
      <c r="H18671">
        <v>7.07</v>
      </c>
      <c r="I18671" t="s">
        <v>576</v>
      </c>
      <c r="J18671" t="s">
        <v>347</v>
      </c>
      <c r="K18671" t="s">
        <v>389</v>
      </c>
    </row>
    <row r="18672" spans="1:11" hidden="1" x14ac:dyDescent="0.35">
      <c r="A18672" t="s">
        <v>567</v>
      </c>
      <c r="B18672" t="s">
        <v>84</v>
      </c>
      <c r="C18672" t="s">
        <v>327</v>
      </c>
      <c r="D18672" t="s">
        <v>78</v>
      </c>
      <c r="E18672">
        <v>2025</v>
      </c>
      <c r="F18672" t="s">
        <v>502</v>
      </c>
      <c r="G18672" t="s">
        <v>68</v>
      </c>
      <c r="H18672">
        <v>1.22</v>
      </c>
      <c r="I18672" t="s">
        <v>576</v>
      </c>
      <c r="J18672" t="s">
        <v>347</v>
      </c>
      <c r="K18672" t="s">
        <v>389</v>
      </c>
    </row>
    <row r="18673" spans="1:11" hidden="1" x14ac:dyDescent="0.35">
      <c r="A18673" t="s">
        <v>567</v>
      </c>
      <c r="B18673" t="s">
        <v>84</v>
      </c>
      <c r="C18673" t="s">
        <v>329</v>
      </c>
      <c r="D18673" t="s">
        <v>78</v>
      </c>
      <c r="E18673">
        <v>2025</v>
      </c>
      <c r="F18673" t="s">
        <v>502</v>
      </c>
      <c r="G18673" t="s">
        <v>68</v>
      </c>
      <c r="H18673">
        <v>7.11</v>
      </c>
      <c r="I18673" t="s">
        <v>576</v>
      </c>
      <c r="J18673" t="s">
        <v>347</v>
      </c>
      <c r="K18673" t="s">
        <v>390</v>
      </c>
    </row>
    <row r="18674" spans="1:11" hidden="1" x14ac:dyDescent="0.35">
      <c r="A18674" t="s">
        <v>567</v>
      </c>
      <c r="B18674" t="s">
        <v>84</v>
      </c>
      <c r="C18674" t="s">
        <v>329</v>
      </c>
      <c r="D18674" t="s">
        <v>78</v>
      </c>
      <c r="E18674">
        <v>2025</v>
      </c>
      <c r="F18674" t="s">
        <v>502</v>
      </c>
      <c r="G18674" t="s">
        <v>68</v>
      </c>
      <c r="H18674">
        <v>16.89</v>
      </c>
      <c r="I18674" t="s">
        <v>576</v>
      </c>
      <c r="J18674" t="s">
        <v>347</v>
      </c>
      <c r="K18674" t="s">
        <v>390</v>
      </c>
    </row>
    <row r="18675" spans="1:11" hidden="1" x14ac:dyDescent="0.35">
      <c r="A18675" t="s">
        <v>567</v>
      </c>
      <c r="B18675" t="s">
        <v>84</v>
      </c>
      <c r="C18675" t="s">
        <v>329</v>
      </c>
      <c r="D18675" t="s">
        <v>78</v>
      </c>
      <c r="E18675">
        <v>2025</v>
      </c>
      <c r="F18675" t="s">
        <v>502</v>
      </c>
      <c r="G18675" t="s">
        <v>68</v>
      </c>
      <c r="H18675">
        <v>1</v>
      </c>
      <c r="I18675" t="s">
        <v>576</v>
      </c>
      <c r="J18675" t="s">
        <v>347</v>
      </c>
      <c r="K18675" t="s">
        <v>390</v>
      </c>
    </row>
    <row r="18676" spans="1:11" hidden="1" x14ac:dyDescent="0.35">
      <c r="A18676" t="s">
        <v>567</v>
      </c>
      <c r="B18676" t="s">
        <v>84</v>
      </c>
      <c r="C18676" t="s">
        <v>329</v>
      </c>
      <c r="D18676" t="s">
        <v>78</v>
      </c>
      <c r="E18676">
        <v>2025</v>
      </c>
      <c r="F18676" t="s">
        <v>502</v>
      </c>
      <c r="G18676" t="s">
        <v>68</v>
      </c>
      <c r="H18676">
        <v>3.76</v>
      </c>
      <c r="I18676" t="s">
        <v>576</v>
      </c>
      <c r="J18676" t="s">
        <v>347</v>
      </c>
      <c r="K18676" t="s">
        <v>390</v>
      </c>
    </row>
    <row r="18677" spans="1:11" hidden="1" x14ac:dyDescent="0.35">
      <c r="A18677" t="s">
        <v>567</v>
      </c>
      <c r="B18677" t="s">
        <v>84</v>
      </c>
      <c r="C18677" t="s">
        <v>329</v>
      </c>
      <c r="D18677" t="s">
        <v>78</v>
      </c>
      <c r="E18677">
        <v>2025</v>
      </c>
      <c r="F18677" t="s">
        <v>502</v>
      </c>
      <c r="G18677" t="s">
        <v>68</v>
      </c>
      <c r="H18677">
        <v>8.25</v>
      </c>
      <c r="I18677" t="s">
        <v>576</v>
      </c>
      <c r="J18677" t="s">
        <v>347</v>
      </c>
      <c r="K18677" t="s">
        <v>390</v>
      </c>
    </row>
    <row r="18678" spans="1:11" hidden="1" x14ac:dyDescent="0.35">
      <c r="A18678" t="s">
        <v>567</v>
      </c>
      <c r="B18678" t="s">
        <v>84</v>
      </c>
      <c r="C18678" t="s">
        <v>329</v>
      </c>
      <c r="D18678" t="s">
        <v>78</v>
      </c>
      <c r="E18678">
        <v>2025</v>
      </c>
      <c r="F18678" t="s">
        <v>502</v>
      </c>
      <c r="G18678" t="s">
        <v>68</v>
      </c>
      <c r="H18678">
        <v>0.72</v>
      </c>
      <c r="I18678" t="s">
        <v>576</v>
      </c>
      <c r="J18678" t="s">
        <v>347</v>
      </c>
      <c r="K18678" t="s">
        <v>390</v>
      </c>
    </row>
    <row r="18679" spans="1:11" hidden="1" x14ac:dyDescent="0.35">
      <c r="A18679" t="s">
        <v>567</v>
      </c>
      <c r="B18679" t="s">
        <v>84</v>
      </c>
      <c r="C18679" t="s">
        <v>334</v>
      </c>
      <c r="D18679" t="s">
        <v>78</v>
      </c>
      <c r="E18679">
        <v>2025</v>
      </c>
      <c r="F18679" t="s">
        <v>502</v>
      </c>
      <c r="G18679" t="s">
        <v>68</v>
      </c>
      <c r="H18679">
        <v>41.22</v>
      </c>
      <c r="I18679" t="s">
        <v>576</v>
      </c>
      <c r="J18679" t="s">
        <v>347</v>
      </c>
      <c r="K18679" t="s">
        <v>391</v>
      </c>
    </row>
    <row r="18680" spans="1:11" hidden="1" x14ac:dyDescent="0.35">
      <c r="A18680" t="s">
        <v>567</v>
      </c>
      <c r="B18680" t="s">
        <v>84</v>
      </c>
      <c r="C18680" t="s">
        <v>334</v>
      </c>
      <c r="D18680" t="s">
        <v>78</v>
      </c>
      <c r="E18680">
        <v>2025</v>
      </c>
      <c r="F18680" t="s">
        <v>502</v>
      </c>
      <c r="G18680" t="s">
        <v>68</v>
      </c>
      <c r="H18680">
        <v>70.650000000000006</v>
      </c>
      <c r="I18680" t="s">
        <v>576</v>
      </c>
      <c r="J18680" t="s">
        <v>347</v>
      </c>
      <c r="K18680" t="s">
        <v>391</v>
      </c>
    </row>
    <row r="18681" spans="1:11" hidden="1" x14ac:dyDescent="0.35">
      <c r="A18681" t="s">
        <v>567</v>
      </c>
      <c r="B18681" t="s">
        <v>84</v>
      </c>
      <c r="C18681" t="s">
        <v>330</v>
      </c>
      <c r="D18681" t="s">
        <v>78</v>
      </c>
      <c r="E18681">
        <v>2025</v>
      </c>
      <c r="F18681" t="s">
        <v>502</v>
      </c>
      <c r="G18681" t="s">
        <v>68</v>
      </c>
      <c r="H18681">
        <v>457.74</v>
      </c>
      <c r="I18681" t="s">
        <v>576</v>
      </c>
      <c r="J18681" t="s">
        <v>347</v>
      </c>
      <c r="K18681" t="s">
        <v>392</v>
      </c>
    </row>
    <row r="18682" spans="1:11" hidden="1" x14ac:dyDescent="0.35">
      <c r="A18682" t="s">
        <v>567</v>
      </c>
      <c r="B18682" t="s">
        <v>84</v>
      </c>
      <c r="C18682" t="s">
        <v>330</v>
      </c>
      <c r="D18682" t="s">
        <v>78</v>
      </c>
      <c r="E18682">
        <v>2025</v>
      </c>
      <c r="F18682" t="s">
        <v>502</v>
      </c>
      <c r="G18682" t="s">
        <v>68</v>
      </c>
      <c r="H18682">
        <v>290.7</v>
      </c>
      <c r="I18682" t="s">
        <v>576</v>
      </c>
      <c r="J18682" t="s">
        <v>347</v>
      </c>
      <c r="K18682" t="s">
        <v>392</v>
      </c>
    </row>
    <row r="18683" spans="1:11" hidden="1" x14ac:dyDescent="0.35">
      <c r="A18683" t="s">
        <v>567</v>
      </c>
      <c r="B18683" t="s">
        <v>84</v>
      </c>
      <c r="C18683" t="s">
        <v>330</v>
      </c>
      <c r="D18683" t="s">
        <v>78</v>
      </c>
      <c r="E18683">
        <v>2025</v>
      </c>
      <c r="F18683" t="s">
        <v>502</v>
      </c>
      <c r="G18683" t="s">
        <v>68</v>
      </c>
      <c r="H18683">
        <v>1.58</v>
      </c>
      <c r="I18683" t="s">
        <v>576</v>
      </c>
      <c r="J18683" t="s">
        <v>347</v>
      </c>
      <c r="K18683" t="s">
        <v>392</v>
      </c>
    </row>
    <row r="18684" spans="1:11" hidden="1" x14ac:dyDescent="0.35">
      <c r="A18684" t="s">
        <v>567</v>
      </c>
      <c r="B18684" t="s">
        <v>84</v>
      </c>
      <c r="C18684" t="s">
        <v>330</v>
      </c>
      <c r="D18684" t="s">
        <v>78</v>
      </c>
      <c r="E18684">
        <v>2025</v>
      </c>
      <c r="F18684" t="s">
        <v>502</v>
      </c>
      <c r="G18684" t="s">
        <v>68</v>
      </c>
      <c r="H18684">
        <v>180.48</v>
      </c>
      <c r="I18684" t="s">
        <v>576</v>
      </c>
      <c r="J18684" t="s">
        <v>347</v>
      </c>
      <c r="K18684" t="s">
        <v>392</v>
      </c>
    </row>
    <row r="18685" spans="1:11" hidden="1" x14ac:dyDescent="0.35">
      <c r="A18685" t="s">
        <v>567</v>
      </c>
      <c r="B18685" t="s">
        <v>84</v>
      </c>
      <c r="C18685" t="s">
        <v>330</v>
      </c>
      <c r="D18685" t="s">
        <v>78</v>
      </c>
      <c r="E18685">
        <v>2025</v>
      </c>
      <c r="F18685" t="s">
        <v>502</v>
      </c>
      <c r="G18685" t="s">
        <v>68</v>
      </c>
      <c r="H18685">
        <v>584.38</v>
      </c>
      <c r="I18685" t="s">
        <v>576</v>
      </c>
      <c r="J18685" t="s">
        <v>347</v>
      </c>
      <c r="K18685" t="s">
        <v>392</v>
      </c>
    </row>
    <row r="18686" spans="1:11" hidden="1" x14ac:dyDescent="0.35">
      <c r="A18686" t="s">
        <v>567</v>
      </c>
      <c r="B18686" t="s">
        <v>84</v>
      </c>
      <c r="C18686" t="s">
        <v>330</v>
      </c>
      <c r="D18686" t="s">
        <v>78</v>
      </c>
      <c r="E18686">
        <v>2025</v>
      </c>
      <c r="F18686" t="s">
        <v>502</v>
      </c>
      <c r="G18686" t="s">
        <v>68</v>
      </c>
      <c r="H18686">
        <v>121.18</v>
      </c>
      <c r="I18686" t="s">
        <v>576</v>
      </c>
      <c r="J18686" t="s">
        <v>347</v>
      </c>
      <c r="K18686" t="s">
        <v>392</v>
      </c>
    </row>
    <row r="18687" spans="1:11" hidden="1" x14ac:dyDescent="0.35">
      <c r="A18687" t="s">
        <v>567</v>
      </c>
      <c r="B18687" t="s">
        <v>84</v>
      </c>
      <c r="C18687" t="s">
        <v>330</v>
      </c>
      <c r="D18687" t="s">
        <v>78</v>
      </c>
      <c r="E18687">
        <v>2025</v>
      </c>
      <c r="F18687" t="s">
        <v>502</v>
      </c>
      <c r="G18687" t="s">
        <v>68</v>
      </c>
      <c r="H18687">
        <v>58.47</v>
      </c>
      <c r="I18687" t="s">
        <v>576</v>
      </c>
      <c r="J18687" t="s">
        <v>347</v>
      </c>
      <c r="K18687" t="s">
        <v>392</v>
      </c>
    </row>
    <row r="18688" spans="1:11" hidden="1" x14ac:dyDescent="0.35">
      <c r="A18688" t="s">
        <v>567</v>
      </c>
      <c r="B18688" t="s">
        <v>84</v>
      </c>
      <c r="C18688" t="s">
        <v>85</v>
      </c>
      <c r="D18688" t="s">
        <v>78</v>
      </c>
      <c r="E18688">
        <v>2025</v>
      </c>
      <c r="F18688" t="s">
        <v>502</v>
      </c>
      <c r="G18688" t="s">
        <v>68</v>
      </c>
      <c r="H18688">
        <v>146.32</v>
      </c>
      <c r="I18688" t="s">
        <v>576</v>
      </c>
      <c r="J18688" t="s">
        <v>347</v>
      </c>
      <c r="K18688" t="s">
        <v>388</v>
      </c>
    </row>
    <row r="18689" spans="1:11" hidden="1" x14ac:dyDescent="0.35">
      <c r="A18689" t="s">
        <v>567</v>
      </c>
      <c r="B18689" t="s">
        <v>84</v>
      </c>
      <c r="C18689" t="s">
        <v>85</v>
      </c>
      <c r="D18689" t="s">
        <v>78</v>
      </c>
      <c r="E18689">
        <v>2025</v>
      </c>
      <c r="F18689" t="s">
        <v>502</v>
      </c>
      <c r="G18689" t="s">
        <v>68</v>
      </c>
      <c r="H18689">
        <v>83.79</v>
      </c>
      <c r="I18689" t="s">
        <v>576</v>
      </c>
      <c r="J18689" t="s">
        <v>347</v>
      </c>
      <c r="K18689" t="s">
        <v>388</v>
      </c>
    </row>
    <row r="18690" spans="1:11" hidden="1" x14ac:dyDescent="0.35">
      <c r="A18690" t="s">
        <v>567</v>
      </c>
      <c r="B18690" t="s">
        <v>84</v>
      </c>
      <c r="C18690" t="s">
        <v>85</v>
      </c>
      <c r="D18690" t="s">
        <v>78</v>
      </c>
      <c r="E18690">
        <v>2025</v>
      </c>
      <c r="F18690" t="s">
        <v>502</v>
      </c>
      <c r="G18690" t="s">
        <v>68</v>
      </c>
      <c r="H18690">
        <v>65.09</v>
      </c>
      <c r="I18690" t="s">
        <v>576</v>
      </c>
      <c r="J18690" t="s">
        <v>347</v>
      </c>
      <c r="K18690" t="s">
        <v>388</v>
      </c>
    </row>
    <row r="18691" spans="1:11" hidden="1" x14ac:dyDescent="0.35">
      <c r="A18691" t="s">
        <v>567</v>
      </c>
      <c r="B18691" t="s">
        <v>84</v>
      </c>
      <c r="C18691" t="s">
        <v>372</v>
      </c>
      <c r="D18691" t="s">
        <v>78</v>
      </c>
      <c r="E18691">
        <v>2025</v>
      </c>
      <c r="F18691" t="s">
        <v>502</v>
      </c>
      <c r="G18691" t="s">
        <v>68</v>
      </c>
      <c r="H18691">
        <v>280.17</v>
      </c>
      <c r="I18691" t="s">
        <v>576</v>
      </c>
      <c r="J18691" t="s">
        <v>347</v>
      </c>
      <c r="K18691" t="s">
        <v>401</v>
      </c>
    </row>
    <row r="18692" spans="1:11" hidden="1" x14ac:dyDescent="0.35">
      <c r="A18692" t="s">
        <v>567</v>
      </c>
      <c r="B18692" t="s">
        <v>84</v>
      </c>
      <c r="C18692" t="s">
        <v>372</v>
      </c>
      <c r="D18692" t="s">
        <v>78</v>
      </c>
      <c r="E18692">
        <v>2025</v>
      </c>
      <c r="F18692" t="s">
        <v>502</v>
      </c>
      <c r="G18692" t="s">
        <v>68</v>
      </c>
      <c r="H18692">
        <v>179.02</v>
      </c>
      <c r="I18692" t="s">
        <v>576</v>
      </c>
      <c r="J18692" t="s">
        <v>347</v>
      </c>
      <c r="K18692" t="s">
        <v>401</v>
      </c>
    </row>
    <row r="18693" spans="1:11" hidden="1" x14ac:dyDescent="0.35">
      <c r="A18693" t="s">
        <v>567</v>
      </c>
      <c r="B18693" t="s">
        <v>84</v>
      </c>
      <c r="C18693" t="s">
        <v>335</v>
      </c>
      <c r="D18693" t="s">
        <v>78</v>
      </c>
      <c r="E18693">
        <v>2025</v>
      </c>
      <c r="F18693" t="s">
        <v>502</v>
      </c>
      <c r="G18693" t="s">
        <v>68</v>
      </c>
      <c r="H18693">
        <v>3.34</v>
      </c>
      <c r="I18693" t="s">
        <v>576</v>
      </c>
      <c r="J18693" t="s">
        <v>347</v>
      </c>
      <c r="K18693" t="s">
        <v>393</v>
      </c>
    </row>
    <row r="18694" spans="1:11" hidden="1" x14ac:dyDescent="0.35">
      <c r="A18694" t="s">
        <v>567</v>
      </c>
      <c r="B18694" t="s">
        <v>84</v>
      </c>
      <c r="C18694" t="s">
        <v>335</v>
      </c>
      <c r="D18694" t="s">
        <v>78</v>
      </c>
      <c r="E18694">
        <v>2025</v>
      </c>
      <c r="F18694" t="s">
        <v>502</v>
      </c>
      <c r="G18694" t="s">
        <v>68</v>
      </c>
      <c r="H18694">
        <v>4.8499999999999996</v>
      </c>
      <c r="I18694" t="s">
        <v>576</v>
      </c>
      <c r="J18694" t="s">
        <v>347</v>
      </c>
      <c r="K18694" t="s">
        <v>393</v>
      </c>
    </row>
    <row r="18695" spans="1:11" hidden="1" x14ac:dyDescent="0.35">
      <c r="A18695" t="s">
        <v>567</v>
      </c>
      <c r="B18695" t="s">
        <v>84</v>
      </c>
      <c r="C18695" t="s">
        <v>335</v>
      </c>
      <c r="D18695" t="s">
        <v>78</v>
      </c>
      <c r="E18695">
        <v>2025</v>
      </c>
      <c r="F18695" t="s">
        <v>502</v>
      </c>
      <c r="G18695" t="s">
        <v>68</v>
      </c>
      <c r="H18695">
        <v>8.73</v>
      </c>
      <c r="I18695" t="s">
        <v>576</v>
      </c>
      <c r="J18695" t="s">
        <v>347</v>
      </c>
      <c r="K18695" t="s">
        <v>393</v>
      </c>
    </row>
    <row r="18696" spans="1:11" hidden="1" x14ac:dyDescent="0.35">
      <c r="A18696" t="s">
        <v>567</v>
      </c>
      <c r="B18696" t="s">
        <v>84</v>
      </c>
      <c r="C18696" t="s">
        <v>335</v>
      </c>
      <c r="D18696" t="s">
        <v>78</v>
      </c>
      <c r="E18696">
        <v>2025</v>
      </c>
      <c r="F18696" t="s">
        <v>502</v>
      </c>
      <c r="G18696" t="s">
        <v>68</v>
      </c>
      <c r="H18696">
        <v>0.16</v>
      </c>
      <c r="I18696" t="s">
        <v>576</v>
      </c>
      <c r="J18696" t="s">
        <v>347</v>
      </c>
      <c r="K18696" t="s">
        <v>393</v>
      </c>
    </row>
    <row r="18697" spans="1:11" hidden="1" x14ac:dyDescent="0.35">
      <c r="A18697" t="s">
        <v>567</v>
      </c>
      <c r="B18697" t="s">
        <v>84</v>
      </c>
      <c r="C18697" t="s">
        <v>352</v>
      </c>
      <c r="D18697" t="s">
        <v>78</v>
      </c>
      <c r="E18697">
        <v>2025</v>
      </c>
      <c r="F18697" t="s">
        <v>502</v>
      </c>
      <c r="G18697" t="s">
        <v>68</v>
      </c>
      <c r="H18697">
        <v>72.23</v>
      </c>
      <c r="I18697" t="s">
        <v>576</v>
      </c>
      <c r="J18697" t="s">
        <v>347</v>
      </c>
      <c r="K18697" t="s">
        <v>399</v>
      </c>
    </row>
    <row r="18698" spans="1:11" hidden="1" x14ac:dyDescent="0.35">
      <c r="A18698" t="s">
        <v>567</v>
      </c>
      <c r="B18698" t="s">
        <v>84</v>
      </c>
      <c r="C18698" t="s">
        <v>352</v>
      </c>
      <c r="D18698" t="s">
        <v>78</v>
      </c>
      <c r="E18698">
        <v>2025</v>
      </c>
      <c r="F18698" t="s">
        <v>502</v>
      </c>
      <c r="G18698" t="s">
        <v>68</v>
      </c>
      <c r="H18698">
        <v>96.72</v>
      </c>
      <c r="I18698" t="s">
        <v>576</v>
      </c>
      <c r="J18698" t="s">
        <v>347</v>
      </c>
      <c r="K18698" t="s">
        <v>399</v>
      </c>
    </row>
    <row r="18699" spans="1:11" hidden="1" x14ac:dyDescent="0.35">
      <c r="A18699" t="s">
        <v>567</v>
      </c>
      <c r="B18699" t="s">
        <v>84</v>
      </c>
      <c r="C18699" t="s">
        <v>352</v>
      </c>
      <c r="D18699" t="s">
        <v>78</v>
      </c>
      <c r="E18699">
        <v>2025</v>
      </c>
      <c r="F18699" t="s">
        <v>502</v>
      </c>
      <c r="G18699" t="s">
        <v>68</v>
      </c>
      <c r="H18699">
        <v>2.13</v>
      </c>
      <c r="I18699" t="s">
        <v>576</v>
      </c>
      <c r="J18699" t="s">
        <v>347</v>
      </c>
      <c r="K18699" t="s">
        <v>399</v>
      </c>
    </row>
    <row r="18700" spans="1:11" hidden="1" x14ac:dyDescent="0.35">
      <c r="A18700" t="s">
        <v>567</v>
      </c>
      <c r="B18700" t="s">
        <v>84</v>
      </c>
      <c r="C18700" t="s">
        <v>352</v>
      </c>
      <c r="D18700" t="s">
        <v>78</v>
      </c>
      <c r="E18700">
        <v>2025</v>
      </c>
      <c r="F18700" t="s">
        <v>502</v>
      </c>
      <c r="G18700" t="s">
        <v>68</v>
      </c>
      <c r="H18700">
        <v>57.23</v>
      </c>
      <c r="I18700" t="s">
        <v>576</v>
      </c>
      <c r="J18700" t="s">
        <v>347</v>
      </c>
      <c r="K18700" t="s">
        <v>399</v>
      </c>
    </row>
    <row r="18701" spans="1:11" hidden="1" x14ac:dyDescent="0.35">
      <c r="A18701" t="s">
        <v>567</v>
      </c>
      <c r="B18701" t="s">
        <v>84</v>
      </c>
      <c r="C18701" t="s">
        <v>352</v>
      </c>
      <c r="D18701" t="s">
        <v>78</v>
      </c>
      <c r="E18701">
        <v>2025</v>
      </c>
      <c r="F18701" t="s">
        <v>502</v>
      </c>
      <c r="G18701" t="s">
        <v>68</v>
      </c>
      <c r="H18701">
        <v>75.86</v>
      </c>
      <c r="I18701" t="s">
        <v>576</v>
      </c>
      <c r="J18701" t="s">
        <v>347</v>
      </c>
      <c r="K18701" t="s">
        <v>399</v>
      </c>
    </row>
    <row r="18702" spans="1:11" hidden="1" x14ac:dyDescent="0.35">
      <c r="A18702" t="s">
        <v>567</v>
      </c>
      <c r="B18702" t="s">
        <v>84</v>
      </c>
      <c r="C18702" t="s">
        <v>352</v>
      </c>
      <c r="D18702" t="s">
        <v>78</v>
      </c>
      <c r="E18702">
        <v>2025</v>
      </c>
      <c r="F18702" t="s">
        <v>502</v>
      </c>
      <c r="G18702" t="s">
        <v>68</v>
      </c>
      <c r="H18702">
        <v>6.12</v>
      </c>
      <c r="I18702" t="s">
        <v>576</v>
      </c>
      <c r="J18702" t="s">
        <v>347</v>
      </c>
      <c r="K18702" t="s">
        <v>399</v>
      </c>
    </row>
    <row r="18703" spans="1:11" hidden="1" x14ac:dyDescent="0.35">
      <c r="A18703" t="s">
        <v>567</v>
      </c>
      <c r="B18703" t="s">
        <v>84</v>
      </c>
      <c r="C18703" t="s">
        <v>420</v>
      </c>
      <c r="D18703" t="s">
        <v>78</v>
      </c>
      <c r="E18703">
        <v>2025</v>
      </c>
      <c r="F18703" t="s">
        <v>502</v>
      </c>
      <c r="G18703" t="s">
        <v>68</v>
      </c>
      <c r="H18703">
        <v>89.76</v>
      </c>
      <c r="I18703" t="s">
        <v>576</v>
      </c>
      <c r="J18703" t="s">
        <v>347</v>
      </c>
      <c r="K18703" t="s">
        <v>416</v>
      </c>
    </row>
    <row r="18704" spans="1:11" hidden="1" x14ac:dyDescent="0.35">
      <c r="A18704" t="s">
        <v>567</v>
      </c>
      <c r="B18704" t="s">
        <v>84</v>
      </c>
      <c r="C18704" t="s">
        <v>353</v>
      </c>
      <c r="D18704" t="s">
        <v>78</v>
      </c>
      <c r="E18704">
        <v>2025</v>
      </c>
      <c r="F18704" t="s">
        <v>502</v>
      </c>
      <c r="G18704" t="s">
        <v>68</v>
      </c>
      <c r="H18704">
        <v>18.350000000000001</v>
      </c>
      <c r="I18704" t="s">
        <v>576</v>
      </c>
      <c r="J18704" t="s">
        <v>347</v>
      </c>
      <c r="K18704" t="s">
        <v>402</v>
      </c>
    </row>
    <row r="18705" spans="1:11" hidden="1" x14ac:dyDescent="0.35">
      <c r="A18705" t="s">
        <v>567</v>
      </c>
      <c r="B18705" t="s">
        <v>84</v>
      </c>
      <c r="C18705" t="s">
        <v>353</v>
      </c>
      <c r="D18705" t="s">
        <v>78</v>
      </c>
      <c r="E18705">
        <v>2025</v>
      </c>
      <c r="F18705" t="s">
        <v>502</v>
      </c>
      <c r="G18705" t="s">
        <v>68</v>
      </c>
      <c r="H18705">
        <v>73.790000000000006</v>
      </c>
      <c r="I18705" t="s">
        <v>576</v>
      </c>
      <c r="J18705" t="s">
        <v>347</v>
      </c>
      <c r="K18705" t="s">
        <v>402</v>
      </c>
    </row>
    <row r="18706" spans="1:11" hidden="1" x14ac:dyDescent="0.35">
      <c r="A18706" t="s">
        <v>567</v>
      </c>
      <c r="B18706" t="s">
        <v>84</v>
      </c>
      <c r="C18706" t="s">
        <v>353</v>
      </c>
      <c r="D18706" t="s">
        <v>78</v>
      </c>
      <c r="E18706">
        <v>2025</v>
      </c>
      <c r="F18706" t="s">
        <v>502</v>
      </c>
      <c r="G18706" t="s">
        <v>68</v>
      </c>
      <c r="H18706">
        <v>21.86</v>
      </c>
      <c r="I18706" t="s">
        <v>576</v>
      </c>
      <c r="J18706" t="s">
        <v>347</v>
      </c>
      <c r="K18706" t="s">
        <v>402</v>
      </c>
    </row>
    <row r="18707" spans="1:11" hidden="1" x14ac:dyDescent="0.35">
      <c r="A18707" t="s">
        <v>567</v>
      </c>
      <c r="B18707" t="s">
        <v>84</v>
      </c>
      <c r="C18707" t="s">
        <v>353</v>
      </c>
      <c r="D18707" t="s">
        <v>78</v>
      </c>
      <c r="E18707">
        <v>2025</v>
      </c>
      <c r="F18707" t="s">
        <v>502</v>
      </c>
      <c r="G18707" t="s">
        <v>68</v>
      </c>
      <c r="H18707">
        <v>0.39</v>
      </c>
      <c r="I18707" t="s">
        <v>576</v>
      </c>
      <c r="J18707" t="s">
        <v>347</v>
      </c>
      <c r="K18707" t="s">
        <v>402</v>
      </c>
    </row>
    <row r="18708" spans="1:11" hidden="1" x14ac:dyDescent="0.35">
      <c r="A18708" t="s">
        <v>567</v>
      </c>
      <c r="B18708" t="s">
        <v>84</v>
      </c>
      <c r="C18708" t="s">
        <v>338</v>
      </c>
      <c r="D18708" t="s">
        <v>78</v>
      </c>
      <c r="E18708">
        <v>2025</v>
      </c>
      <c r="F18708" t="s">
        <v>502</v>
      </c>
      <c r="G18708" t="s">
        <v>68</v>
      </c>
      <c r="H18708">
        <v>8.66</v>
      </c>
      <c r="I18708" t="s">
        <v>576</v>
      </c>
      <c r="J18708" t="s">
        <v>347</v>
      </c>
      <c r="K18708" t="s">
        <v>396</v>
      </c>
    </row>
    <row r="18709" spans="1:11" hidden="1" x14ac:dyDescent="0.35">
      <c r="A18709" t="s">
        <v>567</v>
      </c>
      <c r="B18709" t="s">
        <v>84</v>
      </c>
      <c r="C18709" t="s">
        <v>338</v>
      </c>
      <c r="D18709" t="s">
        <v>78</v>
      </c>
      <c r="E18709">
        <v>2025</v>
      </c>
      <c r="F18709" t="s">
        <v>502</v>
      </c>
      <c r="G18709" t="s">
        <v>68</v>
      </c>
      <c r="H18709">
        <v>13.59</v>
      </c>
      <c r="I18709" t="s">
        <v>576</v>
      </c>
      <c r="J18709" t="s">
        <v>347</v>
      </c>
      <c r="K18709" t="s">
        <v>396</v>
      </c>
    </row>
    <row r="18710" spans="1:11" hidden="1" x14ac:dyDescent="0.35">
      <c r="A18710" t="s">
        <v>567</v>
      </c>
      <c r="B18710" t="s">
        <v>84</v>
      </c>
      <c r="C18710" t="s">
        <v>338</v>
      </c>
      <c r="D18710" t="s">
        <v>78</v>
      </c>
      <c r="E18710">
        <v>2025</v>
      </c>
      <c r="F18710" t="s">
        <v>502</v>
      </c>
      <c r="G18710" t="s">
        <v>68</v>
      </c>
      <c r="H18710">
        <v>0.57999999999999996</v>
      </c>
      <c r="I18710" t="s">
        <v>576</v>
      </c>
      <c r="J18710" t="s">
        <v>347</v>
      </c>
      <c r="K18710" t="s">
        <v>396</v>
      </c>
    </row>
    <row r="18711" spans="1:11" hidden="1" x14ac:dyDescent="0.35">
      <c r="A18711" t="s">
        <v>567</v>
      </c>
      <c r="B18711" t="s">
        <v>84</v>
      </c>
      <c r="C18711" t="s">
        <v>331</v>
      </c>
      <c r="D18711" t="s">
        <v>78</v>
      </c>
      <c r="E18711">
        <v>2025</v>
      </c>
      <c r="F18711" t="s">
        <v>502</v>
      </c>
      <c r="G18711" t="s">
        <v>68</v>
      </c>
      <c r="H18711">
        <v>787.72</v>
      </c>
      <c r="I18711" t="s">
        <v>576</v>
      </c>
      <c r="J18711" t="s">
        <v>347</v>
      </c>
      <c r="K18711" t="s">
        <v>397</v>
      </c>
    </row>
    <row r="18712" spans="1:11" hidden="1" x14ac:dyDescent="0.35">
      <c r="A18712" t="s">
        <v>567</v>
      </c>
      <c r="B18712" t="s">
        <v>84</v>
      </c>
      <c r="C18712" t="s">
        <v>331</v>
      </c>
      <c r="D18712" t="s">
        <v>78</v>
      </c>
      <c r="E18712">
        <v>2025</v>
      </c>
      <c r="F18712" t="s">
        <v>502</v>
      </c>
      <c r="G18712" t="s">
        <v>68</v>
      </c>
      <c r="H18712">
        <v>442.6</v>
      </c>
      <c r="I18712" t="s">
        <v>576</v>
      </c>
      <c r="J18712" t="s">
        <v>347</v>
      </c>
      <c r="K18712" t="s">
        <v>397</v>
      </c>
    </row>
    <row r="18713" spans="1:11" hidden="1" x14ac:dyDescent="0.35">
      <c r="A18713" t="s">
        <v>567</v>
      </c>
      <c r="B18713" t="s">
        <v>84</v>
      </c>
      <c r="C18713" t="s">
        <v>331</v>
      </c>
      <c r="D18713" t="s">
        <v>78</v>
      </c>
      <c r="E18713">
        <v>2025</v>
      </c>
      <c r="F18713" t="s">
        <v>502</v>
      </c>
      <c r="G18713" t="s">
        <v>68</v>
      </c>
      <c r="H18713">
        <v>23.73</v>
      </c>
      <c r="I18713" t="s">
        <v>576</v>
      </c>
      <c r="J18713" t="s">
        <v>347</v>
      </c>
      <c r="K18713" t="s">
        <v>397</v>
      </c>
    </row>
    <row r="18714" spans="1:11" hidden="1" x14ac:dyDescent="0.35">
      <c r="A18714" t="s">
        <v>567</v>
      </c>
      <c r="B18714" t="s">
        <v>84</v>
      </c>
      <c r="C18714" t="s">
        <v>331</v>
      </c>
      <c r="D18714" t="s">
        <v>78</v>
      </c>
      <c r="E18714">
        <v>2025</v>
      </c>
      <c r="F18714" t="s">
        <v>502</v>
      </c>
      <c r="G18714" t="s">
        <v>68</v>
      </c>
      <c r="H18714">
        <v>120.55</v>
      </c>
      <c r="I18714" t="s">
        <v>576</v>
      </c>
      <c r="J18714" t="s">
        <v>347</v>
      </c>
      <c r="K18714" t="s">
        <v>397</v>
      </c>
    </row>
    <row r="18715" spans="1:11" hidden="1" x14ac:dyDescent="0.35">
      <c r="A18715" t="s">
        <v>567</v>
      </c>
      <c r="B18715" t="s">
        <v>84</v>
      </c>
      <c r="C18715" t="s">
        <v>331</v>
      </c>
      <c r="D18715" t="s">
        <v>78</v>
      </c>
      <c r="E18715">
        <v>2025</v>
      </c>
      <c r="F18715" t="s">
        <v>502</v>
      </c>
      <c r="G18715" t="s">
        <v>68</v>
      </c>
      <c r="H18715">
        <v>699.1</v>
      </c>
      <c r="I18715" t="s">
        <v>576</v>
      </c>
      <c r="J18715" t="s">
        <v>347</v>
      </c>
      <c r="K18715" t="s">
        <v>397</v>
      </c>
    </row>
    <row r="18716" spans="1:11" hidden="1" x14ac:dyDescent="0.35">
      <c r="A18716" t="s">
        <v>567</v>
      </c>
      <c r="B18716" t="s">
        <v>84</v>
      </c>
      <c r="C18716" t="s">
        <v>331</v>
      </c>
      <c r="D18716" t="s">
        <v>78</v>
      </c>
      <c r="E18716">
        <v>2025</v>
      </c>
      <c r="F18716" t="s">
        <v>502</v>
      </c>
      <c r="G18716" t="s">
        <v>68</v>
      </c>
      <c r="H18716">
        <v>115.1</v>
      </c>
      <c r="I18716" t="s">
        <v>576</v>
      </c>
      <c r="J18716" t="s">
        <v>347</v>
      </c>
      <c r="K18716" t="s">
        <v>397</v>
      </c>
    </row>
    <row r="18717" spans="1:11" hidden="1" x14ac:dyDescent="0.35">
      <c r="A18717" t="s">
        <v>567</v>
      </c>
      <c r="B18717" t="s">
        <v>84</v>
      </c>
      <c r="C18717" t="s">
        <v>339</v>
      </c>
      <c r="D18717" t="s">
        <v>78</v>
      </c>
      <c r="E18717">
        <v>2025</v>
      </c>
      <c r="F18717" t="s">
        <v>502</v>
      </c>
      <c r="G18717" t="s">
        <v>68</v>
      </c>
      <c r="H18717">
        <v>14.52</v>
      </c>
      <c r="I18717" t="s">
        <v>576</v>
      </c>
      <c r="J18717" t="s">
        <v>347</v>
      </c>
      <c r="K18717" t="s">
        <v>398</v>
      </c>
    </row>
    <row r="18718" spans="1:11" hidden="1" x14ac:dyDescent="0.35">
      <c r="A18718" t="s">
        <v>567</v>
      </c>
      <c r="B18718" t="s">
        <v>84</v>
      </c>
      <c r="C18718" t="s">
        <v>339</v>
      </c>
      <c r="D18718" t="s">
        <v>78</v>
      </c>
      <c r="E18718">
        <v>2025</v>
      </c>
      <c r="F18718" t="s">
        <v>502</v>
      </c>
      <c r="G18718" t="s">
        <v>68</v>
      </c>
      <c r="H18718">
        <v>33.950000000000003</v>
      </c>
      <c r="I18718" t="s">
        <v>576</v>
      </c>
      <c r="J18718" t="s">
        <v>347</v>
      </c>
      <c r="K18718" t="s">
        <v>398</v>
      </c>
    </row>
    <row r="18719" spans="1:11" hidden="1" x14ac:dyDescent="0.35">
      <c r="A18719" t="s">
        <v>567</v>
      </c>
      <c r="B18719" t="s">
        <v>84</v>
      </c>
      <c r="C18719" t="s">
        <v>339</v>
      </c>
      <c r="D18719" t="s">
        <v>78</v>
      </c>
      <c r="E18719">
        <v>2025</v>
      </c>
      <c r="F18719" t="s">
        <v>502</v>
      </c>
      <c r="G18719" t="s">
        <v>68</v>
      </c>
      <c r="H18719">
        <v>1.0900000000000001</v>
      </c>
      <c r="I18719" t="s">
        <v>576</v>
      </c>
      <c r="J18719" t="s">
        <v>347</v>
      </c>
      <c r="K18719" t="s">
        <v>398</v>
      </c>
    </row>
    <row r="18720" spans="1:11" hidden="1" x14ac:dyDescent="0.35">
      <c r="A18720" t="s">
        <v>567</v>
      </c>
      <c r="B18720" t="s">
        <v>84</v>
      </c>
      <c r="C18720" t="s">
        <v>339</v>
      </c>
      <c r="D18720" t="s">
        <v>78</v>
      </c>
      <c r="E18720">
        <v>2025</v>
      </c>
      <c r="F18720" t="s">
        <v>502</v>
      </c>
      <c r="G18720" t="s">
        <v>68</v>
      </c>
      <c r="H18720">
        <v>34.369999999999997</v>
      </c>
      <c r="I18720" t="s">
        <v>576</v>
      </c>
      <c r="J18720" t="s">
        <v>347</v>
      </c>
      <c r="K18720" t="s">
        <v>398</v>
      </c>
    </row>
    <row r="18721" spans="1:11" hidden="1" x14ac:dyDescent="0.35">
      <c r="A18721" t="s">
        <v>567</v>
      </c>
      <c r="B18721" t="s">
        <v>84</v>
      </c>
      <c r="C18721" t="s">
        <v>339</v>
      </c>
      <c r="D18721" t="s">
        <v>78</v>
      </c>
      <c r="E18721">
        <v>2025</v>
      </c>
      <c r="F18721" t="s">
        <v>502</v>
      </c>
      <c r="G18721" t="s">
        <v>68</v>
      </c>
      <c r="H18721">
        <v>17.489999999999998</v>
      </c>
      <c r="I18721" t="s">
        <v>576</v>
      </c>
      <c r="J18721" t="s">
        <v>347</v>
      </c>
      <c r="K18721" t="s">
        <v>398</v>
      </c>
    </row>
    <row r="18722" spans="1:11" hidden="1" x14ac:dyDescent="0.35">
      <c r="A18722" t="s">
        <v>567</v>
      </c>
      <c r="B18722" t="s">
        <v>84</v>
      </c>
      <c r="C18722" t="s">
        <v>339</v>
      </c>
      <c r="D18722" t="s">
        <v>78</v>
      </c>
      <c r="E18722">
        <v>2025</v>
      </c>
      <c r="F18722" t="s">
        <v>502</v>
      </c>
      <c r="G18722" t="s">
        <v>68</v>
      </c>
      <c r="H18722">
        <v>0.91</v>
      </c>
      <c r="I18722" t="s">
        <v>576</v>
      </c>
      <c r="J18722" t="s">
        <v>347</v>
      </c>
      <c r="K18722" t="s">
        <v>398</v>
      </c>
    </row>
    <row r="18723" spans="1:11" x14ac:dyDescent="0.35">
      <c r="A18723" t="s">
        <v>569</v>
      </c>
      <c r="B18723" t="s">
        <v>304</v>
      </c>
      <c r="C18723" t="s">
        <v>87</v>
      </c>
      <c r="D18723" t="s">
        <v>78</v>
      </c>
      <c r="E18723">
        <v>2025</v>
      </c>
      <c r="F18723" t="s">
        <v>506</v>
      </c>
      <c r="G18723" t="s">
        <v>309</v>
      </c>
      <c r="H18723">
        <v>227626.6</v>
      </c>
      <c r="I18723" t="s">
        <v>577</v>
      </c>
      <c r="J18723" t="s">
        <v>347</v>
      </c>
      <c r="K18723" t="s">
        <v>387</v>
      </c>
    </row>
    <row r="18724" spans="1:11" x14ac:dyDescent="0.35">
      <c r="A18724" t="s">
        <v>569</v>
      </c>
      <c r="B18724" t="s">
        <v>304</v>
      </c>
      <c r="C18724" t="s">
        <v>87</v>
      </c>
      <c r="D18724" t="s">
        <v>78</v>
      </c>
      <c r="E18724">
        <v>2025</v>
      </c>
      <c r="F18724" t="s">
        <v>506</v>
      </c>
      <c r="G18724" t="s">
        <v>309</v>
      </c>
      <c r="H18724">
        <v>4189.41</v>
      </c>
      <c r="I18724" t="s">
        <v>577</v>
      </c>
      <c r="J18724" t="s">
        <v>347</v>
      </c>
      <c r="K18724" t="s">
        <v>387</v>
      </c>
    </row>
    <row r="18725" spans="1:11" x14ac:dyDescent="0.35">
      <c r="A18725" t="s">
        <v>569</v>
      </c>
      <c r="B18725" t="s">
        <v>304</v>
      </c>
      <c r="C18725" t="s">
        <v>87</v>
      </c>
      <c r="D18725" t="s">
        <v>78</v>
      </c>
      <c r="E18725">
        <v>2025</v>
      </c>
      <c r="F18725" t="s">
        <v>506</v>
      </c>
      <c r="G18725" t="s">
        <v>309</v>
      </c>
      <c r="H18725">
        <v>1197.75</v>
      </c>
      <c r="I18725" t="s">
        <v>577</v>
      </c>
      <c r="J18725" t="s">
        <v>347</v>
      </c>
      <c r="K18725" t="s">
        <v>387</v>
      </c>
    </row>
    <row r="18726" spans="1:11" x14ac:dyDescent="0.35">
      <c r="A18726" t="s">
        <v>569</v>
      </c>
      <c r="B18726" t="s">
        <v>304</v>
      </c>
      <c r="C18726" t="s">
        <v>87</v>
      </c>
      <c r="D18726" t="s">
        <v>78</v>
      </c>
      <c r="E18726">
        <v>2025</v>
      </c>
      <c r="F18726" t="s">
        <v>506</v>
      </c>
      <c r="G18726" t="s">
        <v>309</v>
      </c>
      <c r="H18726">
        <v>825.91</v>
      </c>
      <c r="I18726" t="s">
        <v>577</v>
      </c>
      <c r="J18726" t="s">
        <v>347</v>
      </c>
      <c r="K18726" t="s">
        <v>387</v>
      </c>
    </row>
    <row r="18727" spans="1:11" x14ac:dyDescent="0.35">
      <c r="A18727" t="s">
        <v>569</v>
      </c>
      <c r="B18727" t="s">
        <v>304</v>
      </c>
      <c r="C18727" t="s">
        <v>87</v>
      </c>
      <c r="D18727" t="s">
        <v>78</v>
      </c>
      <c r="E18727">
        <v>2025</v>
      </c>
      <c r="F18727" t="s">
        <v>506</v>
      </c>
      <c r="G18727" t="s">
        <v>309</v>
      </c>
      <c r="H18727">
        <v>338158.32</v>
      </c>
      <c r="I18727" t="s">
        <v>577</v>
      </c>
      <c r="J18727" t="s">
        <v>347</v>
      </c>
      <c r="K18727" t="s">
        <v>387</v>
      </c>
    </row>
    <row r="18728" spans="1:11" x14ac:dyDescent="0.35">
      <c r="A18728" t="s">
        <v>569</v>
      </c>
      <c r="B18728" t="s">
        <v>304</v>
      </c>
      <c r="C18728" t="s">
        <v>87</v>
      </c>
      <c r="D18728" t="s">
        <v>78</v>
      </c>
      <c r="E18728">
        <v>2025</v>
      </c>
      <c r="F18728" t="s">
        <v>506</v>
      </c>
      <c r="G18728" t="s">
        <v>309</v>
      </c>
      <c r="H18728">
        <v>19807.939999999999</v>
      </c>
      <c r="I18728" t="s">
        <v>577</v>
      </c>
      <c r="J18728" t="s">
        <v>347</v>
      </c>
      <c r="K18728" t="s">
        <v>387</v>
      </c>
    </row>
    <row r="18729" spans="1:11" x14ac:dyDescent="0.35">
      <c r="A18729" t="s">
        <v>569</v>
      </c>
      <c r="B18729" t="s">
        <v>304</v>
      </c>
      <c r="C18729" t="s">
        <v>87</v>
      </c>
      <c r="D18729" t="s">
        <v>78</v>
      </c>
      <c r="E18729">
        <v>2025</v>
      </c>
      <c r="F18729" t="s">
        <v>500</v>
      </c>
      <c r="G18729" t="s">
        <v>311</v>
      </c>
      <c r="H18729">
        <v>37046.6</v>
      </c>
      <c r="I18729" t="s">
        <v>577</v>
      </c>
      <c r="J18729" t="s">
        <v>14</v>
      </c>
      <c r="K18729" t="s">
        <v>387</v>
      </c>
    </row>
    <row r="18730" spans="1:11" x14ac:dyDescent="0.35">
      <c r="A18730" t="s">
        <v>569</v>
      </c>
      <c r="B18730" t="s">
        <v>304</v>
      </c>
      <c r="C18730" t="s">
        <v>87</v>
      </c>
      <c r="D18730" t="s">
        <v>78</v>
      </c>
      <c r="E18730">
        <v>2025</v>
      </c>
      <c r="F18730" t="s">
        <v>500</v>
      </c>
      <c r="G18730" t="s">
        <v>311</v>
      </c>
      <c r="H18730">
        <v>242036.46</v>
      </c>
      <c r="I18730" t="s">
        <v>577</v>
      </c>
      <c r="J18730" t="s">
        <v>347</v>
      </c>
      <c r="K18730" t="s">
        <v>387</v>
      </c>
    </row>
    <row r="18731" spans="1:11" x14ac:dyDescent="0.35">
      <c r="A18731" t="s">
        <v>569</v>
      </c>
      <c r="B18731" t="s">
        <v>304</v>
      </c>
      <c r="C18731" t="s">
        <v>87</v>
      </c>
      <c r="D18731" t="s">
        <v>78</v>
      </c>
      <c r="E18731">
        <v>2025</v>
      </c>
      <c r="F18731" t="s">
        <v>500</v>
      </c>
      <c r="G18731" t="s">
        <v>311</v>
      </c>
      <c r="H18731">
        <v>681.84</v>
      </c>
      <c r="I18731" t="s">
        <v>577</v>
      </c>
      <c r="J18731" t="s">
        <v>14</v>
      </c>
      <c r="K18731" t="s">
        <v>387</v>
      </c>
    </row>
    <row r="18732" spans="1:11" x14ac:dyDescent="0.35">
      <c r="A18732" t="s">
        <v>569</v>
      </c>
      <c r="B18732" t="s">
        <v>304</v>
      </c>
      <c r="C18732" t="s">
        <v>87</v>
      </c>
      <c r="D18732" t="s">
        <v>78</v>
      </c>
      <c r="E18732">
        <v>2025</v>
      </c>
      <c r="F18732" t="s">
        <v>500</v>
      </c>
      <c r="G18732" t="s">
        <v>311</v>
      </c>
      <c r="H18732">
        <v>4454.62</v>
      </c>
      <c r="I18732" t="s">
        <v>577</v>
      </c>
      <c r="J18732" t="s">
        <v>347</v>
      </c>
      <c r="K18732" t="s">
        <v>387</v>
      </c>
    </row>
    <row r="18733" spans="1:11" x14ac:dyDescent="0.35">
      <c r="A18733" t="s">
        <v>569</v>
      </c>
      <c r="B18733" t="s">
        <v>304</v>
      </c>
      <c r="C18733" t="s">
        <v>87</v>
      </c>
      <c r="D18733" t="s">
        <v>78</v>
      </c>
      <c r="E18733">
        <v>2025</v>
      </c>
      <c r="F18733" t="s">
        <v>500</v>
      </c>
      <c r="G18733" t="s">
        <v>311</v>
      </c>
      <c r="H18733">
        <v>194.93</v>
      </c>
      <c r="I18733" t="s">
        <v>577</v>
      </c>
      <c r="J18733" t="s">
        <v>14</v>
      </c>
      <c r="K18733" t="s">
        <v>387</v>
      </c>
    </row>
    <row r="18734" spans="1:11" x14ac:dyDescent="0.35">
      <c r="A18734" t="s">
        <v>569</v>
      </c>
      <c r="B18734" t="s">
        <v>304</v>
      </c>
      <c r="C18734" t="s">
        <v>87</v>
      </c>
      <c r="D18734" t="s">
        <v>78</v>
      </c>
      <c r="E18734">
        <v>2025</v>
      </c>
      <c r="F18734" t="s">
        <v>500</v>
      </c>
      <c r="G18734" t="s">
        <v>311</v>
      </c>
      <c r="H18734">
        <v>1273.58</v>
      </c>
      <c r="I18734" t="s">
        <v>577</v>
      </c>
      <c r="J18734" t="s">
        <v>347</v>
      </c>
      <c r="K18734" t="s">
        <v>387</v>
      </c>
    </row>
    <row r="18735" spans="1:11" x14ac:dyDescent="0.35">
      <c r="A18735" t="s">
        <v>569</v>
      </c>
      <c r="B18735" t="s">
        <v>304</v>
      </c>
      <c r="C18735" t="s">
        <v>87</v>
      </c>
      <c r="D18735" t="s">
        <v>78</v>
      </c>
      <c r="E18735">
        <v>2025</v>
      </c>
      <c r="F18735" t="s">
        <v>500</v>
      </c>
      <c r="G18735" t="s">
        <v>311</v>
      </c>
      <c r="H18735">
        <v>134.41999999999999</v>
      </c>
      <c r="I18735" t="s">
        <v>577</v>
      </c>
      <c r="J18735" t="s">
        <v>14</v>
      </c>
      <c r="K18735" t="s">
        <v>387</v>
      </c>
    </row>
    <row r="18736" spans="1:11" x14ac:dyDescent="0.35">
      <c r="A18736" t="s">
        <v>569</v>
      </c>
      <c r="B18736" t="s">
        <v>304</v>
      </c>
      <c r="C18736" t="s">
        <v>87</v>
      </c>
      <c r="D18736" t="s">
        <v>78</v>
      </c>
      <c r="E18736">
        <v>2025</v>
      </c>
      <c r="F18736" t="s">
        <v>500</v>
      </c>
      <c r="G18736" t="s">
        <v>311</v>
      </c>
      <c r="H18736">
        <v>878.19</v>
      </c>
      <c r="I18736" t="s">
        <v>577</v>
      </c>
      <c r="J18736" t="s">
        <v>347</v>
      </c>
      <c r="K18736" t="s">
        <v>387</v>
      </c>
    </row>
    <row r="18737" spans="1:11" x14ac:dyDescent="0.35">
      <c r="A18737" t="s">
        <v>569</v>
      </c>
      <c r="B18737" t="s">
        <v>304</v>
      </c>
      <c r="C18737" t="s">
        <v>87</v>
      </c>
      <c r="D18737" t="s">
        <v>78</v>
      </c>
      <c r="E18737">
        <v>2025</v>
      </c>
      <c r="F18737" t="s">
        <v>500</v>
      </c>
      <c r="G18737" t="s">
        <v>311</v>
      </c>
      <c r="H18737">
        <v>55035.79</v>
      </c>
      <c r="I18737" t="s">
        <v>577</v>
      </c>
      <c r="J18737" t="s">
        <v>14</v>
      </c>
      <c r="K18737" t="s">
        <v>387</v>
      </c>
    </row>
    <row r="18738" spans="1:11" x14ac:dyDescent="0.35">
      <c r="A18738" t="s">
        <v>569</v>
      </c>
      <c r="B18738" t="s">
        <v>304</v>
      </c>
      <c r="C18738" t="s">
        <v>87</v>
      </c>
      <c r="D18738" t="s">
        <v>78</v>
      </c>
      <c r="E18738">
        <v>2025</v>
      </c>
      <c r="F18738" t="s">
        <v>500</v>
      </c>
      <c r="G18738" t="s">
        <v>311</v>
      </c>
      <c r="H18738">
        <v>359565.39</v>
      </c>
      <c r="I18738" t="s">
        <v>577</v>
      </c>
      <c r="J18738" t="s">
        <v>347</v>
      </c>
      <c r="K18738" t="s">
        <v>387</v>
      </c>
    </row>
    <row r="18739" spans="1:11" x14ac:dyDescent="0.35">
      <c r="A18739" t="s">
        <v>569</v>
      </c>
      <c r="B18739" t="s">
        <v>304</v>
      </c>
      <c r="C18739" t="s">
        <v>87</v>
      </c>
      <c r="D18739" t="s">
        <v>78</v>
      </c>
      <c r="E18739">
        <v>2025</v>
      </c>
      <c r="F18739" t="s">
        <v>500</v>
      </c>
      <c r="G18739" t="s">
        <v>311</v>
      </c>
      <c r="H18739">
        <v>3223.78</v>
      </c>
      <c r="I18739" t="s">
        <v>577</v>
      </c>
      <c r="J18739" t="s">
        <v>14</v>
      </c>
      <c r="K18739" t="s">
        <v>387</v>
      </c>
    </row>
    <row r="18740" spans="1:11" x14ac:dyDescent="0.35">
      <c r="A18740" t="s">
        <v>569</v>
      </c>
      <c r="B18740" t="s">
        <v>304</v>
      </c>
      <c r="C18740" t="s">
        <v>87</v>
      </c>
      <c r="D18740" t="s">
        <v>78</v>
      </c>
      <c r="E18740">
        <v>2025</v>
      </c>
      <c r="F18740" t="s">
        <v>500</v>
      </c>
      <c r="G18740" t="s">
        <v>311</v>
      </c>
      <c r="H18740">
        <v>21061.87</v>
      </c>
      <c r="I18740" t="s">
        <v>577</v>
      </c>
      <c r="J18740" t="s">
        <v>347</v>
      </c>
      <c r="K18740" t="s">
        <v>387</v>
      </c>
    </row>
    <row r="18741" spans="1:11" x14ac:dyDescent="0.35">
      <c r="A18741" t="s">
        <v>569</v>
      </c>
      <c r="B18741" t="s">
        <v>304</v>
      </c>
      <c r="C18741" t="s">
        <v>87</v>
      </c>
      <c r="D18741" t="s">
        <v>78</v>
      </c>
      <c r="E18741">
        <v>2025</v>
      </c>
      <c r="F18741" t="s">
        <v>71</v>
      </c>
      <c r="G18741" t="s">
        <v>310</v>
      </c>
      <c r="H18741">
        <v>42066.33</v>
      </c>
      <c r="I18741" t="s">
        <v>577</v>
      </c>
      <c r="J18741" t="s">
        <v>347</v>
      </c>
      <c r="K18741" t="s">
        <v>387</v>
      </c>
    </row>
    <row r="18742" spans="1:11" x14ac:dyDescent="0.35">
      <c r="A18742" t="s">
        <v>569</v>
      </c>
      <c r="B18742" t="s">
        <v>304</v>
      </c>
      <c r="C18742" t="s">
        <v>87</v>
      </c>
      <c r="D18742" t="s">
        <v>78</v>
      </c>
      <c r="E18742">
        <v>2025</v>
      </c>
      <c r="F18742" t="s">
        <v>71</v>
      </c>
      <c r="G18742" t="s">
        <v>310</v>
      </c>
      <c r="H18742">
        <v>774.22</v>
      </c>
      <c r="I18742" t="s">
        <v>577</v>
      </c>
      <c r="J18742" t="s">
        <v>347</v>
      </c>
      <c r="K18742" t="s">
        <v>387</v>
      </c>
    </row>
    <row r="18743" spans="1:11" x14ac:dyDescent="0.35">
      <c r="A18743" t="s">
        <v>569</v>
      </c>
      <c r="B18743" t="s">
        <v>304</v>
      </c>
      <c r="C18743" t="s">
        <v>87</v>
      </c>
      <c r="D18743" t="s">
        <v>78</v>
      </c>
      <c r="E18743">
        <v>2025</v>
      </c>
      <c r="F18743" t="s">
        <v>71</v>
      </c>
      <c r="G18743" t="s">
        <v>310</v>
      </c>
      <c r="H18743">
        <v>221.34</v>
      </c>
      <c r="I18743" t="s">
        <v>577</v>
      </c>
      <c r="J18743" t="s">
        <v>347</v>
      </c>
      <c r="K18743" t="s">
        <v>387</v>
      </c>
    </row>
    <row r="18744" spans="1:11" x14ac:dyDescent="0.35">
      <c r="A18744" t="s">
        <v>569</v>
      </c>
      <c r="B18744" t="s">
        <v>304</v>
      </c>
      <c r="C18744" t="s">
        <v>87</v>
      </c>
      <c r="D18744" t="s">
        <v>78</v>
      </c>
      <c r="E18744">
        <v>2025</v>
      </c>
      <c r="F18744" t="s">
        <v>71</v>
      </c>
      <c r="G18744" t="s">
        <v>310</v>
      </c>
      <c r="H18744">
        <v>152.63</v>
      </c>
      <c r="I18744" t="s">
        <v>577</v>
      </c>
      <c r="J18744" t="s">
        <v>347</v>
      </c>
      <c r="K18744" t="s">
        <v>387</v>
      </c>
    </row>
    <row r="18745" spans="1:11" x14ac:dyDescent="0.35">
      <c r="A18745" t="s">
        <v>569</v>
      </c>
      <c r="B18745" t="s">
        <v>304</v>
      </c>
      <c r="C18745" t="s">
        <v>87</v>
      </c>
      <c r="D18745" t="s">
        <v>78</v>
      </c>
      <c r="E18745">
        <v>2025</v>
      </c>
      <c r="F18745" t="s">
        <v>71</v>
      </c>
      <c r="G18745" t="s">
        <v>310</v>
      </c>
      <c r="H18745">
        <v>62493.05</v>
      </c>
      <c r="I18745" t="s">
        <v>577</v>
      </c>
      <c r="J18745" t="s">
        <v>347</v>
      </c>
      <c r="K18745" t="s">
        <v>387</v>
      </c>
    </row>
    <row r="18746" spans="1:11" x14ac:dyDescent="0.35">
      <c r="A18746" t="s">
        <v>569</v>
      </c>
      <c r="B18746" t="s">
        <v>304</v>
      </c>
      <c r="C18746" t="s">
        <v>87</v>
      </c>
      <c r="D18746" t="s">
        <v>78</v>
      </c>
      <c r="E18746">
        <v>2025</v>
      </c>
      <c r="F18746" t="s">
        <v>71</v>
      </c>
      <c r="G18746" t="s">
        <v>310</v>
      </c>
      <c r="H18746">
        <v>3660.59</v>
      </c>
      <c r="I18746" t="s">
        <v>577</v>
      </c>
      <c r="J18746" t="s">
        <v>347</v>
      </c>
      <c r="K18746" t="s">
        <v>387</v>
      </c>
    </row>
    <row r="18747" spans="1:11" x14ac:dyDescent="0.35">
      <c r="A18747" t="s">
        <v>569</v>
      </c>
      <c r="B18747" t="s">
        <v>304</v>
      </c>
      <c r="C18747" t="s">
        <v>87</v>
      </c>
      <c r="D18747" t="s">
        <v>78</v>
      </c>
      <c r="E18747">
        <v>2025</v>
      </c>
      <c r="F18747" t="s">
        <v>148</v>
      </c>
      <c r="G18747" t="s">
        <v>308</v>
      </c>
      <c r="H18747">
        <v>11401.3</v>
      </c>
      <c r="I18747" t="s">
        <v>577</v>
      </c>
      <c r="J18747" t="s">
        <v>347</v>
      </c>
      <c r="K18747" t="s">
        <v>387</v>
      </c>
    </row>
    <row r="18748" spans="1:11" x14ac:dyDescent="0.35">
      <c r="A18748" t="s">
        <v>569</v>
      </c>
      <c r="B18748" t="s">
        <v>304</v>
      </c>
      <c r="C18748" t="s">
        <v>87</v>
      </c>
      <c r="D18748" t="s">
        <v>78</v>
      </c>
      <c r="E18748">
        <v>2025</v>
      </c>
      <c r="F18748" t="s">
        <v>148</v>
      </c>
      <c r="G18748" t="s">
        <v>308</v>
      </c>
      <c r="H18748">
        <v>209.83</v>
      </c>
      <c r="I18748" t="s">
        <v>577</v>
      </c>
      <c r="J18748" t="s">
        <v>347</v>
      </c>
      <c r="K18748" t="s">
        <v>387</v>
      </c>
    </row>
    <row r="18749" spans="1:11" x14ac:dyDescent="0.35">
      <c r="A18749" t="s">
        <v>569</v>
      </c>
      <c r="B18749" t="s">
        <v>304</v>
      </c>
      <c r="C18749" t="s">
        <v>87</v>
      </c>
      <c r="D18749" t="s">
        <v>78</v>
      </c>
      <c r="E18749">
        <v>2025</v>
      </c>
      <c r="F18749" t="s">
        <v>148</v>
      </c>
      <c r="G18749" t="s">
        <v>308</v>
      </c>
      <c r="H18749">
        <v>59.99</v>
      </c>
      <c r="I18749" t="s">
        <v>577</v>
      </c>
      <c r="J18749" t="s">
        <v>347</v>
      </c>
      <c r="K18749" t="s">
        <v>387</v>
      </c>
    </row>
    <row r="18750" spans="1:11" x14ac:dyDescent="0.35">
      <c r="A18750" t="s">
        <v>569</v>
      </c>
      <c r="B18750" t="s">
        <v>304</v>
      </c>
      <c r="C18750" t="s">
        <v>87</v>
      </c>
      <c r="D18750" t="s">
        <v>78</v>
      </c>
      <c r="E18750">
        <v>2025</v>
      </c>
      <c r="F18750" t="s">
        <v>148</v>
      </c>
      <c r="G18750" t="s">
        <v>308</v>
      </c>
      <c r="H18750">
        <v>41.37</v>
      </c>
      <c r="I18750" t="s">
        <v>577</v>
      </c>
      <c r="J18750" t="s">
        <v>347</v>
      </c>
      <c r="K18750" t="s">
        <v>387</v>
      </c>
    </row>
    <row r="18751" spans="1:11" x14ac:dyDescent="0.35">
      <c r="A18751" t="s">
        <v>569</v>
      </c>
      <c r="B18751" t="s">
        <v>304</v>
      </c>
      <c r="C18751" t="s">
        <v>87</v>
      </c>
      <c r="D18751" t="s">
        <v>78</v>
      </c>
      <c r="E18751">
        <v>2025</v>
      </c>
      <c r="F18751" t="s">
        <v>148</v>
      </c>
      <c r="G18751" t="s">
        <v>308</v>
      </c>
      <c r="H18751">
        <v>16937.59</v>
      </c>
      <c r="I18751" t="s">
        <v>577</v>
      </c>
      <c r="J18751" t="s">
        <v>347</v>
      </c>
      <c r="K18751" t="s">
        <v>387</v>
      </c>
    </row>
    <row r="18752" spans="1:11" x14ac:dyDescent="0.35">
      <c r="A18752" t="s">
        <v>569</v>
      </c>
      <c r="B18752" t="s">
        <v>304</v>
      </c>
      <c r="C18752" t="s">
        <v>87</v>
      </c>
      <c r="D18752" t="s">
        <v>78</v>
      </c>
      <c r="E18752">
        <v>2025</v>
      </c>
      <c r="F18752" t="s">
        <v>148</v>
      </c>
      <c r="G18752" t="s">
        <v>308</v>
      </c>
      <c r="H18752">
        <v>992.13</v>
      </c>
      <c r="I18752" t="s">
        <v>577</v>
      </c>
      <c r="J18752" t="s">
        <v>347</v>
      </c>
      <c r="K18752" t="s">
        <v>387</v>
      </c>
    </row>
    <row r="18753" spans="1:11" x14ac:dyDescent="0.35">
      <c r="A18753" t="s">
        <v>569</v>
      </c>
      <c r="B18753" t="s">
        <v>304</v>
      </c>
      <c r="C18753" t="s">
        <v>87</v>
      </c>
      <c r="D18753" t="s">
        <v>78</v>
      </c>
      <c r="E18753">
        <v>2025</v>
      </c>
      <c r="F18753" t="s">
        <v>156</v>
      </c>
      <c r="G18753" t="s">
        <v>307</v>
      </c>
      <c r="H18753">
        <v>626.99</v>
      </c>
      <c r="I18753" t="s">
        <v>577</v>
      </c>
      <c r="J18753" t="s">
        <v>14</v>
      </c>
      <c r="K18753" t="s">
        <v>387</v>
      </c>
    </row>
    <row r="18754" spans="1:11" x14ac:dyDescent="0.35">
      <c r="A18754" t="s">
        <v>569</v>
      </c>
      <c r="B18754" t="s">
        <v>304</v>
      </c>
      <c r="C18754" t="s">
        <v>87</v>
      </c>
      <c r="D18754" t="s">
        <v>78</v>
      </c>
      <c r="E18754">
        <v>2025</v>
      </c>
      <c r="F18754" t="s">
        <v>156</v>
      </c>
      <c r="G18754" t="s">
        <v>307</v>
      </c>
      <c r="H18754">
        <v>92875.23</v>
      </c>
      <c r="I18754" t="s">
        <v>577</v>
      </c>
      <c r="J18754" t="s">
        <v>347</v>
      </c>
      <c r="K18754" t="s">
        <v>387</v>
      </c>
    </row>
    <row r="18755" spans="1:11" x14ac:dyDescent="0.35">
      <c r="A18755" t="s">
        <v>569</v>
      </c>
      <c r="B18755" t="s">
        <v>304</v>
      </c>
      <c r="C18755" t="s">
        <v>87</v>
      </c>
      <c r="D18755" t="s">
        <v>78</v>
      </c>
      <c r="E18755">
        <v>2025</v>
      </c>
      <c r="F18755" t="s">
        <v>156</v>
      </c>
      <c r="G18755" t="s">
        <v>307</v>
      </c>
      <c r="H18755">
        <v>11.54</v>
      </c>
      <c r="I18755" t="s">
        <v>577</v>
      </c>
      <c r="J18755" t="s">
        <v>14</v>
      </c>
      <c r="K18755" t="s">
        <v>387</v>
      </c>
    </row>
    <row r="18756" spans="1:11" x14ac:dyDescent="0.35">
      <c r="A18756" t="s">
        <v>569</v>
      </c>
      <c r="B18756" t="s">
        <v>304</v>
      </c>
      <c r="C18756" t="s">
        <v>87</v>
      </c>
      <c r="D18756" t="s">
        <v>78</v>
      </c>
      <c r="E18756">
        <v>2025</v>
      </c>
      <c r="F18756" t="s">
        <v>156</v>
      </c>
      <c r="G18756" t="s">
        <v>307</v>
      </c>
      <c r="H18756">
        <v>1709.34</v>
      </c>
      <c r="I18756" t="s">
        <v>577</v>
      </c>
      <c r="J18756" t="s">
        <v>347</v>
      </c>
      <c r="K18756" t="s">
        <v>387</v>
      </c>
    </row>
    <row r="18757" spans="1:11" x14ac:dyDescent="0.35">
      <c r="A18757" t="s">
        <v>569</v>
      </c>
      <c r="B18757" t="s">
        <v>304</v>
      </c>
      <c r="C18757" t="s">
        <v>87</v>
      </c>
      <c r="D18757" t="s">
        <v>78</v>
      </c>
      <c r="E18757">
        <v>2025</v>
      </c>
      <c r="F18757" t="s">
        <v>156</v>
      </c>
      <c r="G18757" t="s">
        <v>307</v>
      </c>
      <c r="H18757">
        <v>3.31</v>
      </c>
      <c r="I18757" t="s">
        <v>577</v>
      </c>
      <c r="J18757" t="s">
        <v>14</v>
      </c>
      <c r="K18757" t="s">
        <v>387</v>
      </c>
    </row>
    <row r="18758" spans="1:11" x14ac:dyDescent="0.35">
      <c r="A18758" t="s">
        <v>569</v>
      </c>
      <c r="B18758" t="s">
        <v>304</v>
      </c>
      <c r="C18758" t="s">
        <v>87</v>
      </c>
      <c r="D18758" t="s">
        <v>78</v>
      </c>
      <c r="E18758">
        <v>2025</v>
      </c>
      <c r="F18758" t="s">
        <v>156</v>
      </c>
      <c r="G18758" t="s">
        <v>307</v>
      </c>
      <c r="H18758">
        <v>488.7</v>
      </c>
      <c r="I18758" t="s">
        <v>577</v>
      </c>
      <c r="J18758" t="s">
        <v>347</v>
      </c>
      <c r="K18758" t="s">
        <v>387</v>
      </c>
    </row>
    <row r="18759" spans="1:11" x14ac:dyDescent="0.35">
      <c r="A18759" t="s">
        <v>569</v>
      </c>
      <c r="B18759" t="s">
        <v>304</v>
      </c>
      <c r="C18759" t="s">
        <v>87</v>
      </c>
      <c r="D18759" t="s">
        <v>78</v>
      </c>
      <c r="E18759">
        <v>2025</v>
      </c>
      <c r="F18759" t="s">
        <v>156</v>
      </c>
      <c r="G18759" t="s">
        <v>307</v>
      </c>
      <c r="H18759">
        <v>2.2799999999999998</v>
      </c>
      <c r="I18759" t="s">
        <v>577</v>
      </c>
      <c r="J18759" t="s">
        <v>14</v>
      </c>
      <c r="K18759" t="s">
        <v>387</v>
      </c>
    </row>
    <row r="18760" spans="1:11" x14ac:dyDescent="0.35">
      <c r="A18760" t="s">
        <v>569</v>
      </c>
      <c r="B18760" t="s">
        <v>304</v>
      </c>
      <c r="C18760" t="s">
        <v>87</v>
      </c>
      <c r="D18760" t="s">
        <v>78</v>
      </c>
      <c r="E18760">
        <v>2025</v>
      </c>
      <c r="F18760" t="s">
        <v>156</v>
      </c>
      <c r="G18760" t="s">
        <v>307</v>
      </c>
      <c r="H18760">
        <v>336.98</v>
      </c>
      <c r="I18760" t="s">
        <v>577</v>
      </c>
      <c r="J18760" t="s">
        <v>347</v>
      </c>
      <c r="K18760" t="s">
        <v>387</v>
      </c>
    </row>
    <row r="18761" spans="1:11" x14ac:dyDescent="0.35">
      <c r="A18761" t="s">
        <v>569</v>
      </c>
      <c r="B18761" t="s">
        <v>304</v>
      </c>
      <c r="C18761" t="s">
        <v>87</v>
      </c>
      <c r="D18761" t="s">
        <v>78</v>
      </c>
      <c r="E18761">
        <v>2025</v>
      </c>
      <c r="F18761" t="s">
        <v>156</v>
      </c>
      <c r="G18761" t="s">
        <v>307</v>
      </c>
      <c r="H18761">
        <v>931.44</v>
      </c>
      <c r="I18761" t="s">
        <v>577</v>
      </c>
      <c r="J18761" t="s">
        <v>14</v>
      </c>
      <c r="K18761" t="s">
        <v>387</v>
      </c>
    </row>
    <row r="18762" spans="1:11" x14ac:dyDescent="0.35">
      <c r="A18762" t="s">
        <v>569</v>
      </c>
      <c r="B18762" t="s">
        <v>304</v>
      </c>
      <c r="C18762" t="s">
        <v>87</v>
      </c>
      <c r="D18762" t="s">
        <v>78</v>
      </c>
      <c r="E18762">
        <v>2025</v>
      </c>
      <c r="F18762" t="s">
        <v>156</v>
      </c>
      <c r="G18762" t="s">
        <v>307</v>
      </c>
      <c r="H18762">
        <v>137973.95000000001</v>
      </c>
      <c r="I18762" t="s">
        <v>577</v>
      </c>
      <c r="J18762" t="s">
        <v>347</v>
      </c>
      <c r="K18762" t="s">
        <v>387</v>
      </c>
    </row>
    <row r="18763" spans="1:11" x14ac:dyDescent="0.35">
      <c r="A18763" t="s">
        <v>569</v>
      </c>
      <c r="B18763" t="s">
        <v>304</v>
      </c>
      <c r="C18763" t="s">
        <v>87</v>
      </c>
      <c r="D18763" t="s">
        <v>78</v>
      </c>
      <c r="E18763">
        <v>2025</v>
      </c>
      <c r="F18763" t="s">
        <v>156</v>
      </c>
      <c r="G18763" t="s">
        <v>307</v>
      </c>
      <c r="H18763">
        <v>54.56</v>
      </c>
      <c r="I18763" t="s">
        <v>577</v>
      </c>
      <c r="J18763" t="s">
        <v>14</v>
      </c>
      <c r="K18763" t="s">
        <v>387</v>
      </c>
    </row>
    <row r="18764" spans="1:11" x14ac:dyDescent="0.35">
      <c r="A18764" t="s">
        <v>569</v>
      </c>
      <c r="B18764" t="s">
        <v>304</v>
      </c>
      <c r="C18764" t="s">
        <v>87</v>
      </c>
      <c r="D18764" t="s">
        <v>78</v>
      </c>
      <c r="E18764">
        <v>2025</v>
      </c>
      <c r="F18764" t="s">
        <v>156</v>
      </c>
      <c r="G18764" t="s">
        <v>307</v>
      </c>
      <c r="H18764">
        <v>8081.94</v>
      </c>
      <c r="I18764" t="s">
        <v>577</v>
      </c>
      <c r="J18764" t="s">
        <v>347</v>
      </c>
      <c r="K18764" t="s">
        <v>387</v>
      </c>
    </row>
    <row r="18765" spans="1:11" x14ac:dyDescent="0.35">
      <c r="A18765" t="s">
        <v>569</v>
      </c>
      <c r="B18765" t="s">
        <v>304</v>
      </c>
      <c r="C18765" t="s">
        <v>87</v>
      </c>
      <c r="D18765" t="s">
        <v>78</v>
      </c>
      <c r="E18765">
        <v>2025</v>
      </c>
      <c r="F18765" t="s">
        <v>502</v>
      </c>
      <c r="G18765" t="s">
        <v>68</v>
      </c>
      <c r="H18765">
        <v>47898.38</v>
      </c>
      <c r="I18765" t="s">
        <v>577</v>
      </c>
      <c r="J18765" t="s">
        <v>347</v>
      </c>
      <c r="K18765" t="s">
        <v>387</v>
      </c>
    </row>
    <row r="18766" spans="1:11" x14ac:dyDescent="0.35">
      <c r="A18766" t="s">
        <v>569</v>
      </c>
      <c r="B18766" t="s">
        <v>304</v>
      </c>
      <c r="C18766" t="s">
        <v>87</v>
      </c>
      <c r="D18766" t="s">
        <v>78</v>
      </c>
      <c r="E18766">
        <v>2025</v>
      </c>
      <c r="F18766" t="s">
        <v>502</v>
      </c>
      <c r="G18766" t="s">
        <v>68</v>
      </c>
      <c r="H18766">
        <v>2787.68</v>
      </c>
      <c r="I18766" t="s">
        <v>577</v>
      </c>
      <c r="J18766" t="s">
        <v>347</v>
      </c>
      <c r="K18766" t="s">
        <v>387</v>
      </c>
    </row>
    <row r="18767" spans="1:11" x14ac:dyDescent="0.35">
      <c r="A18767" t="s">
        <v>569</v>
      </c>
      <c r="B18767" t="s">
        <v>304</v>
      </c>
      <c r="C18767" t="s">
        <v>87</v>
      </c>
      <c r="D18767" t="s">
        <v>78</v>
      </c>
      <c r="E18767">
        <v>2025</v>
      </c>
      <c r="F18767" t="s">
        <v>502</v>
      </c>
      <c r="G18767" t="s">
        <v>68</v>
      </c>
      <c r="H18767">
        <v>178.38</v>
      </c>
      <c r="I18767" t="s">
        <v>577</v>
      </c>
      <c r="J18767" t="s">
        <v>347</v>
      </c>
      <c r="K18767" t="s">
        <v>387</v>
      </c>
    </row>
    <row r="18768" spans="1:11" x14ac:dyDescent="0.35">
      <c r="A18768" t="s">
        <v>569</v>
      </c>
      <c r="B18768" t="s">
        <v>304</v>
      </c>
      <c r="C18768" t="s">
        <v>87</v>
      </c>
      <c r="D18768" t="s">
        <v>78</v>
      </c>
      <c r="E18768">
        <v>2025</v>
      </c>
      <c r="F18768" t="s">
        <v>502</v>
      </c>
      <c r="G18768" t="s">
        <v>68</v>
      </c>
      <c r="H18768">
        <v>1951.61</v>
      </c>
      <c r="I18768" t="s">
        <v>577</v>
      </c>
      <c r="J18768" t="s">
        <v>347</v>
      </c>
      <c r="K18768" t="s">
        <v>387</v>
      </c>
    </row>
    <row r="18769" spans="1:11" x14ac:dyDescent="0.35">
      <c r="A18769" t="s">
        <v>569</v>
      </c>
      <c r="B18769" t="s">
        <v>304</v>
      </c>
      <c r="C18769" t="s">
        <v>87</v>
      </c>
      <c r="D18769" t="s">
        <v>78</v>
      </c>
      <c r="E18769">
        <v>2025</v>
      </c>
      <c r="F18769" t="s">
        <v>502</v>
      </c>
      <c r="G18769" t="s">
        <v>68</v>
      </c>
      <c r="H18769">
        <v>64516.160000000003</v>
      </c>
      <c r="I18769" t="s">
        <v>577</v>
      </c>
      <c r="J18769" t="s">
        <v>347</v>
      </c>
      <c r="K18769" t="s">
        <v>387</v>
      </c>
    </row>
    <row r="18770" spans="1:11" x14ac:dyDescent="0.35">
      <c r="A18770" t="s">
        <v>569</v>
      </c>
      <c r="B18770" t="s">
        <v>304</v>
      </c>
      <c r="C18770" t="s">
        <v>87</v>
      </c>
      <c r="D18770" t="s">
        <v>78</v>
      </c>
      <c r="E18770">
        <v>2025</v>
      </c>
      <c r="F18770" t="s">
        <v>502</v>
      </c>
      <c r="G18770" t="s">
        <v>68</v>
      </c>
      <c r="H18770">
        <v>3725.01</v>
      </c>
      <c r="I18770" t="s">
        <v>577</v>
      </c>
      <c r="J18770" t="s">
        <v>347</v>
      </c>
      <c r="K18770" t="s">
        <v>387</v>
      </c>
    </row>
    <row r="18771" spans="1:11" hidden="1" x14ac:dyDescent="0.35">
      <c r="A18771" t="s">
        <v>569</v>
      </c>
      <c r="B18771" t="s">
        <v>84</v>
      </c>
      <c r="C18771" t="s">
        <v>85</v>
      </c>
      <c r="D18771" t="s">
        <v>78</v>
      </c>
      <c r="E18771">
        <v>2025</v>
      </c>
      <c r="F18771" t="s">
        <v>500</v>
      </c>
      <c r="G18771" t="s">
        <v>311</v>
      </c>
      <c r="H18771">
        <v>4772.1400000000003</v>
      </c>
      <c r="I18771" t="s">
        <v>577</v>
      </c>
      <c r="J18771" t="s">
        <v>347</v>
      </c>
      <c r="K18771" t="s">
        <v>388</v>
      </c>
    </row>
    <row r="18772" spans="1:11" hidden="1" x14ac:dyDescent="0.35">
      <c r="A18772" t="s">
        <v>569</v>
      </c>
      <c r="B18772" t="s">
        <v>84</v>
      </c>
      <c r="C18772" t="s">
        <v>85</v>
      </c>
      <c r="D18772" t="s">
        <v>78</v>
      </c>
      <c r="E18772">
        <v>2025</v>
      </c>
      <c r="F18772" t="s">
        <v>500</v>
      </c>
      <c r="G18772" t="s">
        <v>311</v>
      </c>
      <c r="H18772">
        <v>2731.52</v>
      </c>
      <c r="I18772" t="s">
        <v>577</v>
      </c>
      <c r="J18772" t="s">
        <v>347</v>
      </c>
      <c r="K18772" t="s">
        <v>388</v>
      </c>
    </row>
    <row r="18773" spans="1:11" hidden="1" x14ac:dyDescent="0.35">
      <c r="A18773" t="s">
        <v>569</v>
      </c>
      <c r="B18773" t="s">
        <v>84</v>
      </c>
      <c r="C18773" t="s">
        <v>85</v>
      </c>
      <c r="D18773" t="s">
        <v>78</v>
      </c>
      <c r="E18773">
        <v>2025</v>
      </c>
      <c r="F18773" t="s">
        <v>500</v>
      </c>
      <c r="G18773" t="s">
        <v>311</v>
      </c>
      <c r="H18773">
        <v>2122.5300000000002</v>
      </c>
      <c r="I18773" t="s">
        <v>577</v>
      </c>
      <c r="J18773" t="s">
        <v>347</v>
      </c>
      <c r="K18773" t="s">
        <v>388</v>
      </c>
    </row>
    <row r="18774" spans="1:11" hidden="1" x14ac:dyDescent="0.35">
      <c r="A18774" t="s">
        <v>569</v>
      </c>
      <c r="B18774" t="s">
        <v>84</v>
      </c>
      <c r="C18774" t="s">
        <v>85</v>
      </c>
      <c r="D18774" t="s">
        <v>78</v>
      </c>
      <c r="E18774">
        <v>2025</v>
      </c>
      <c r="F18774" t="s">
        <v>506</v>
      </c>
      <c r="G18774" t="s">
        <v>309</v>
      </c>
      <c r="H18774">
        <v>1422.83</v>
      </c>
      <c r="I18774" t="s">
        <v>577</v>
      </c>
      <c r="J18774" t="s">
        <v>347</v>
      </c>
      <c r="K18774" t="s">
        <v>388</v>
      </c>
    </row>
    <row r="18775" spans="1:11" hidden="1" x14ac:dyDescent="0.35">
      <c r="A18775" t="s">
        <v>569</v>
      </c>
      <c r="B18775" t="s">
        <v>84</v>
      </c>
      <c r="C18775" t="s">
        <v>85</v>
      </c>
      <c r="D18775" t="s">
        <v>78</v>
      </c>
      <c r="E18775">
        <v>2025</v>
      </c>
      <c r="F18775" t="s">
        <v>506</v>
      </c>
      <c r="G18775" t="s">
        <v>309</v>
      </c>
      <c r="H18775">
        <v>814.41</v>
      </c>
      <c r="I18775" t="s">
        <v>577</v>
      </c>
      <c r="J18775" t="s">
        <v>347</v>
      </c>
      <c r="K18775" t="s">
        <v>388</v>
      </c>
    </row>
    <row r="18776" spans="1:11" hidden="1" x14ac:dyDescent="0.35">
      <c r="A18776" t="s">
        <v>569</v>
      </c>
      <c r="B18776" t="s">
        <v>84</v>
      </c>
      <c r="C18776" t="s">
        <v>85</v>
      </c>
      <c r="D18776" t="s">
        <v>78</v>
      </c>
      <c r="E18776">
        <v>2025</v>
      </c>
      <c r="F18776" t="s">
        <v>506</v>
      </c>
      <c r="G18776" t="s">
        <v>309</v>
      </c>
      <c r="H18776">
        <v>632.84</v>
      </c>
      <c r="I18776" t="s">
        <v>577</v>
      </c>
      <c r="J18776" t="s">
        <v>347</v>
      </c>
      <c r="K18776" t="s">
        <v>388</v>
      </c>
    </row>
    <row r="18777" spans="1:11" hidden="1" x14ac:dyDescent="0.35">
      <c r="A18777" t="s">
        <v>569</v>
      </c>
      <c r="B18777" t="s">
        <v>84</v>
      </c>
      <c r="C18777" t="s">
        <v>85</v>
      </c>
      <c r="D18777" t="s">
        <v>78</v>
      </c>
      <c r="E18777">
        <v>2025</v>
      </c>
      <c r="F18777" t="s">
        <v>71</v>
      </c>
      <c r="G18777" t="s">
        <v>310</v>
      </c>
      <c r="H18777">
        <v>39.51</v>
      </c>
      <c r="I18777" t="s">
        <v>577</v>
      </c>
      <c r="J18777" t="s">
        <v>347</v>
      </c>
      <c r="K18777" t="s">
        <v>388</v>
      </c>
    </row>
    <row r="18778" spans="1:11" hidden="1" x14ac:dyDescent="0.35">
      <c r="A18778" t="s">
        <v>569</v>
      </c>
      <c r="B18778" t="s">
        <v>84</v>
      </c>
      <c r="C18778" t="s">
        <v>85</v>
      </c>
      <c r="D18778" t="s">
        <v>78</v>
      </c>
      <c r="E18778">
        <v>2025</v>
      </c>
      <c r="F18778" t="s">
        <v>71</v>
      </c>
      <c r="G18778" t="s">
        <v>310</v>
      </c>
      <c r="H18778">
        <v>22.61</v>
      </c>
      <c r="I18778" t="s">
        <v>577</v>
      </c>
      <c r="J18778" t="s">
        <v>347</v>
      </c>
      <c r="K18778" t="s">
        <v>388</v>
      </c>
    </row>
    <row r="18779" spans="1:11" hidden="1" x14ac:dyDescent="0.35">
      <c r="A18779" t="s">
        <v>569</v>
      </c>
      <c r="B18779" t="s">
        <v>84</v>
      </c>
      <c r="C18779" t="s">
        <v>85</v>
      </c>
      <c r="D18779" t="s">
        <v>78</v>
      </c>
      <c r="E18779">
        <v>2025</v>
      </c>
      <c r="F18779" t="s">
        <v>71</v>
      </c>
      <c r="G18779" t="s">
        <v>310</v>
      </c>
      <c r="H18779">
        <v>17.57</v>
      </c>
      <c r="I18779" t="s">
        <v>577</v>
      </c>
      <c r="J18779" t="s">
        <v>347</v>
      </c>
      <c r="K18779" t="s">
        <v>388</v>
      </c>
    </row>
    <row r="18780" spans="1:11" hidden="1" x14ac:dyDescent="0.35">
      <c r="A18780" t="s">
        <v>569</v>
      </c>
      <c r="B18780" t="s">
        <v>84</v>
      </c>
      <c r="C18780" t="s">
        <v>85</v>
      </c>
      <c r="D18780" t="s">
        <v>78</v>
      </c>
      <c r="E18780">
        <v>2025</v>
      </c>
      <c r="F18780" t="s">
        <v>148</v>
      </c>
      <c r="G18780" t="s">
        <v>308</v>
      </c>
      <c r="H18780">
        <v>545.32000000000005</v>
      </c>
      <c r="I18780" t="s">
        <v>577</v>
      </c>
      <c r="J18780" t="s">
        <v>347</v>
      </c>
      <c r="K18780" t="s">
        <v>388</v>
      </c>
    </row>
    <row r="18781" spans="1:11" hidden="1" x14ac:dyDescent="0.35">
      <c r="A18781" t="s">
        <v>569</v>
      </c>
      <c r="B18781" t="s">
        <v>84</v>
      </c>
      <c r="C18781" t="s">
        <v>85</v>
      </c>
      <c r="D18781" t="s">
        <v>78</v>
      </c>
      <c r="E18781">
        <v>2025</v>
      </c>
      <c r="F18781" t="s">
        <v>148</v>
      </c>
      <c r="G18781" t="s">
        <v>308</v>
      </c>
      <c r="H18781">
        <v>312.13</v>
      </c>
      <c r="I18781" t="s">
        <v>577</v>
      </c>
      <c r="J18781" t="s">
        <v>347</v>
      </c>
      <c r="K18781" t="s">
        <v>388</v>
      </c>
    </row>
    <row r="18782" spans="1:11" hidden="1" x14ac:dyDescent="0.35">
      <c r="A18782" t="s">
        <v>569</v>
      </c>
      <c r="B18782" t="s">
        <v>84</v>
      </c>
      <c r="C18782" t="s">
        <v>85</v>
      </c>
      <c r="D18782" t="s">
        <v>78</v>
      </c>
      <c r="E18782">
        <v>2025</v>
      </c>
      <c r="F18782" t="s">
        <v>148</v>
      </c>
      <c r="G18782" t="s">
        <v>308</v>
      </c>
      <c r="H18782">
        <v>242.55</v>
      </c>
      <c r="I18782" t="s">
        <v>577</v>
      </c>
      <c r="J18782" t="s">
        <v>347</v>
      </c>
      <c r="K18782" t="s">
        <v>388</v>
      </c>
    </row>
    <row r="18783" spans="1:11" hidden="1" x14ac:dyDescent="0.35">
      <c r="A18783" t="s">
        <v>569</v>
      </c>
      <c r="B18783" t="s">
        <v>84</v>
      </c>
      <c r="C18783" t="s">
        <v>85</v>
      </c>
      <c r="D18783" t="s">
        <v>78</v>
      </c>
      <c r="E18783">
        <v>2025</v>
      </c>
      <c r="F18783" t="s">
        <v>156</v>
      </c>
      <c r="G18783" t="s">
        <v>307</v>
      </c>
      <c r="H18783">
        <v>3245.71</v>
      </c>
      <c r="I18783" t="s">
        <v>577</v>
      </c>
      <c r="J18783" t="s">
        <v>347</v>
      </c>
      <c r="K18783" t="s">
        <v>388</v>
      </c>
    </row>
    <row r="18784" spans="1:11" hidden="1" x14ac:dyDescent="0.35">
      <c r="A18784" t="s">
        <v>569</v>
      </c>
      <c r="B18784" t="s">
        <v>84</v>
      </c>
      <c r="C18784" t="s">
        <v>85</v>
      </c>
      <c r="D18784" t="s">
        <v>78</v>
      </c>
      <c r="E18784">
        <v>2025</v>
      </c>
      <c r="F18784" t="s">
        <v>156</v>
      </c>
      <c r="G18784" t="s">
        <v>307</v>
      </c>
      <c r="H18784">
        <v>1857.81</v>
      </c>
      <c r="I18784" t="s">
        <v>577</v>
      </c>
      <c r="J18784" t="s">
        <v>347</v>
      </c>
      <c r="K18784" t="s">
        <v>388</v>
      </c>
    </row>
    <row r="18785" spans="1:11" hidden="1" x14ac:dyDescent="0.35">
      <c r="A18785" t="s">
        <v>569</v>
      </c>
      <c r="B18785" t="s">
        <v>84</v>
      </c>
      <c r="C18785" t="s">
        <v>85</v>
      </c>
      <c r="D18785" t="s">
        <v>78</v>
      </c>
      <c r="E18785">
        <v>2025</v>
      </c>
      <c r="F18785" t="s">
        <v>156</v>
      </c>
      <c r="G18785" t="s">
        <v>307</v>
      </c>
      <c r="H18785">
        <v>1443.62</v>
      </c>
      <c r="I18785" t="s">
        <v>577</v>
      </c>
      <c r="J18785" t="s">
        <v>347</v>
      </c>
      <c r="K18785" t="s">
        <v>388</v>
      </c>
    </row>
    <row r="18786" spans="1:11" hidden="1" x14ac:dyDescent="0.35">
      <c r="A18786" t="s">
        <v>569</v>
      </c>
      <c r="B18786" t="s">
        <v>84</v>
      </c>
      <c r="C18786" t="s">
        <v>351</v>
      </c>
      <c r="D18786" t="s">
        <v>78</v>
      </c>
      <c r="E18786">
        <v>2025</v>
      </c>
      <c r="F18786" t="s">
        <v>500</v>
      </c>
      <c r="G18786" t="s">
        <v>311</v>
      </c>
      <c r="H18786">
        <v>7265.19</v>
      </c>
      <c r="I18786" t="s">
        <v>577</v>
      </c>
      <c r="J18786" t="s">
        <v>14</v>
      </c>
      <c r="K18786" t="s">
        <v>403</v>
      </c>
    </row>
    <row r="18787" spans="1:11" hidden="1" x14ac:dyDescent="0.35">
      <c r="A18787" t="s">
        <v>569</v>
      </c>
      <c r="B18787" t="s">
        <v>84</v>
      </c>
      <c r="C18787" t="s">
        <v>351</v>
      </c>
      <c r="D18787" t="s">
        <v>78</v>
      </c>
      <c r="E18787">
        <v>2025</v>
      </c>
      <c r="F18787" t="s">
        <v>500</v>
      </c>
      <c r="G18787" t="s">
        <v>311</v>
      </c>
      <c r="H18787">
        <v>10250.85</v>
      </c>
      <c r="I18787" t="s">
        <v>577</v>
      </c>
      <c r="J18787" t="s">
        <v>347</v>
      </c>
      <c r="K18787" t="s">
        <v>403</v>
      </c>
    </row>
    <row r="18788" spans="1:11" hidden="1" x14ac:dyDescent="0.35">
      <c r="A18788" t="s">
        <v>569</v>
      </c>
      <c r="B18788" t="s">
        <v>84</v>
      </c>
      <c r="C18788" t="s">
        <v>351</v>
      </c>
      <c r="D18788" t="s">
        <v>78</v>
      </c>
      <c r="E18788">
        <v>2025</v>
      </c>
      <c r="F18788" t="s">
        <v>506</v>
      </c>
      <c r="G18788" t="s">
        <v>309</v>
      </c>
      <c r="H18788">
        <v>2181.63</v>
      </c>
      <c r="I18788" t="s">
        <v>577</v>
      </c>
      <c r="J18788" t="s">
        <v>347</v>
      </c>
      <c r="K18788" t="s">
        <v>403</v>
      </c>
    </row>
    <row r="18789" spans="1:11" hidden="1" x14ac:dyDescent="0.35">
      <c r="A18789" t="s">
        <v>569</v>
      </c>
      <c r="B18789" t="s">
        <v>84</v>
      </c>
      <c r="C18789" t="s">
        <v>351</v>
      </c>
      <c r="D18789" t="s">
        <v>78</v>
      </c>
      <c r="E18789">
        <v>2025</v>
      </c>
      <c r="F18789" t="s">
        <v>71</v>
      </c>
      <c r="G18789" t="s">
        <v>310</v>
      </c>
      <c r="H18789">
        <v>1257.4000000000001</v>
      </c>
      <c r="I18789" t="s">
        <v>577</v>
      </c>
      <c r="J18789" t="s">
        <v>347</v>
      </c>
      <c r="K18789" t="s">
        <v>403</v>
      </c>
    </row>
    <row r="18790" spans="1:11" hidden="1" x14ac:dyDescent="0.35">
      <c r="A18790" t="s">
        <v>569</v>
      </c>
      <c r="B18790" t="s">
        <v>84</v>
      </c>
      <c r="C18790" t="s">
        <v>351</v>
      </c>
      <c r="D18790" t="s">
        <v>78</v>
      </c>
      <c r="E18790">
        <v>2025</v>
      </c>
      <c r="F18790" t="s">
        <v>148</v>
      </c>
      <c r="G18790" t="s">
        <v>308</v>
      </c>
      <c r="H18790">
        <v>100</v>
      </c>
      <c r="I18790" t="s">
        <v>577</v>
      </c>
      <c r="J18790" t="s">
        <v>347</v>
      </c>
      <c r="K18790" t="s">
        <v>403</v>
      </c>
    </row>
    <row r="18791" spans="1:11" hidden="1" x14ac:dyDescent="0.35">
      <c r="A18791" t="s">
        <v>569</v>
      </c>
      <c r="B18791" t="s">
        <v>84</v>
      </c>
      <c r="C18791" t="s">
        <v>351</v>
      </c>
      <c r="D18791" t="s">
        <v>78</v>
      </c>
      <c r="E18791">
        <v>2025</v>
      </c>
      <c r="F18791" t="s">
        <v>156</v>
      </c>
      <c r="G18791" t="s">
        <v>307</v>
      </c>
      <c r="H18791">
        <v>115.2</v>
      </c>
      <c r="I18791" t="s">
        <v>577</v>
      </c>
      <c r="J18791" t="s">
        <v>14</v>
      </c>
      <c r="K18791" t="s">
        <v>403</v>
      </c>
    </row>
    <row r="18792" spans="1:11" hidden="1" x14ac:dyDescent="0.35">
      <c r="A18792" t="s">
        <v>569</v>
      </c>
      <c r="B18792" t="s">
        <v>84</v>
      </c>
      <c r="C18792" t="s">
        <v>351</v>
      </c>
      <c r="D18792" t="s">
        <v>78</v>
      </c>
      <c r="E18792">
        <v>2025</v>
      </c>
      <c r="F18792" t="s">
        <v>156</v>
      </c>
      <c r="G18792" t="s">
        <v>307</v>
      </c>
      <c r="H18792">
        <v>1088.31</v>
      </c>
      <c r="I18792" t="s">
        <v>577</v>
      </c>
      <c r="J18792" t="s">
        <v>347</v>
      </c>
      <c r="K18792" t="s">
        <v>403</v>
      </c>
    </row>
    <row r="18793" spans="1:11" hidden="1" x14ac:dyDescent="0.35">
      <c r="A18793" t="s">
        <v>569</v>
      </c>
      <c r="B18793" t="s">
        <v>84</v>
      </c>
      <c r="C18793" t="s">
        <v>329</v>
      </c>
      <c r="D18793" t="s">
        <v>78</v>
      </c>
      <c r="E18793">
        <v>2025</v>
      </c>
      <c r="F18793" t="s">
        <v>500</v>
      </c>
      <c r="G18793" t="s">
        <v>311</v>
      </c>
      <c r="H18793">
        <v>23073.61</v>
      </c>
      <c r="I18793" t="s">
        <v>577</v>
      </c>
      <c r="J18793" t="s">
        <v>14</v>
      </c>
      <c r="K18793" t="s">
        <v>390</v>
      </c>
    </row>
    <row r="18794" spans="1:11" hidden="1" x14ac:dyDescent="0.35">
      <c r="A18794" t="s">
        <v>569</v>
      </c>
      <c r="B18794" t="s">
        <v>84</v>
      </c>
      <c r="C18794" t="s">
        <v>329</v>
      </c>
      <c r="D18794" t="s">
        <v>78</v>
      </c>
      <c r="E18794">
        <v>2025</v>
      </c>
      <c r="F18794" t="s">
        <v>500</v>
      </c>
      <c r="G18794" t="s">
        <v>311</v>
      </c>
      <c r="H18794">
        <v>6935.95</v>
      </c>
      <c r="I18794" t="s">
        <v>577</v>
      </c>
      <c r="J18794" t="s">
        <v>347</v>
      </c>
      <c r="K18794" t="s">
        <v>390</v>
      </c>
    </row>
    <row r="18795" spans="1:11" hidden="1" x14ac:dyDescent="0.35">
      <c r="A18795" t="s">
        <v>569</v>
      </c>
      <c r="B18795" t="s">
        <v>84</v>
      </c>
      <c r="C18795" t="s">
        <v>329</v>
      </c>
      <c r="D18795" t="s">
        <v>78</v>
      </c>
      <c r="E18795">
        <v>2025</v>
      </c>
      <c r="F18795" t="s">
        <v>500</v>
      </c>
      <c r="G18795" t="s">
        <v>311</v>
      </c>
      <c r="H18795">
        <v>660.34</v>
      </c>
      <c r="I18795" t="s">
        <v>577</v>
      </c>
      <c r="J18795" t="s">
        <v>14</v>
      </c>
      <c r="K18795" t="s">
        <v>390</v>
      </c>
    </row>
    <row r="18796" spans="1:11" hidden="1" x14ac:dyDescent="0.35">
      <c r="A18796" t="s">
        <v>569</v>
      </c>
      <c r="B18796" t="s">
        <v>84</v>
      </c>
      <c r="C18796" t="s">
        <v>329</v>
      </c>
      <c r="D18796" t="s">
        <v>78</v>
      </c>
      <c r="E18796">
        <v>2025</v>
      </c>
      <c r="F18796" t="s">
        <v>500</v>
      </c>
      <c r="G18796" t="s">
        <v>311</v>
      </c>
      <c r="H18796">
        <v>198.5</v>
      </c>
      <c r="I18796" t="s">
        <v>577</v>
      </c>
      <c r="J18796" t="s">
        <v>347</v>
      </c>
      <c r="K18796" t="s">
        <v>390</v>
      </c>
    </row>
    <row r="18797" spans="1:11" hidden="1" x14ac:dyDescent="0.35">
      <c r="A18797" t="s">
        <v>569</v>
      </c>
      <c r="B18797" t="s">
        <v>84</v>
      </c>
      <c r="C18797" t="s">
        <v>329</v>
      </c>
      <c r="D18797" t="s">
        <v>78</v>
      </c>
      <c r="E18797">
        <v>2025</v>
      </c>
      <c r="F18797" t="s">
        <v>500</v>
      </c>
      <c r="G18797" t="s">
        <v>311</v>
      </c>
      <c r="H18797">
        <v>3695.33</v>
      </c>
      <c r="I18797" t="s">
        <v>577</v>
      </c>
      <c r="J18797" t="s">
        <v>14</v>
      </c>
      <c r="K18797" t="s">
        <v>390</v>
      </c>
    </row>
    <row r="18798" spans="1:11" hidden="1" x14ac:dyDescent="0.35">
      <c r="A18798" t="s">
        <v>569</v>
      </c>
      <c r="B18798" t="s">
        <v>84</v>
      </c>
      <c r="C18798" t="s">
        <v>329</v>
      </c>
      <c r="D18798" t="s">
        <v>78</v>
      </c>
      <c r="E18798">
        <v>2025</v>
      </c>
      <c r="F18798" t="s">
        <v>500</v>
      </c>
      <c r="G18798" t="s">
        <v>311</v>
      </c>
      <c r="H18798">
        <v>1110.82</v>
      </c>
      <c r="I18798" t="s">
        <v>577</v>
      </c>
      <c r="J18798" t="s">
        <v>347</v>
      </c>
      <c r="K18798" t="s">
        <v>390</v>
      </c>
    </row>
    <row r="18799" spans="1:11" hidden="1" x14ac:dyDescent="0.35">
      <c r="A18799" t="s">
        <v>569</v>
      </c>
      <c r="B18799" t="s">
        <v>84</v>
      </c>
      <c r="C18799" t="s">
        <v>329</v>
      </c>
      <c r="D18799" t="s">
        <v>78</v>
      </c>
      <c r="E18799">
        <v>2025</v>
      </c>
      <c r="F18799" t="s">
        <v>500</v>
      </c>
      <c r="G18799" t="s">
        <v>311</v>
      </c>
      <c r="H18799">
        <v>6419.21</v>
      </c>
      <c r="I18799" t="s">
        <v>577</v>
      </c>
      <c r="J18799" t="s">
        <v>14</v>
      </c>
      <c r="K18799" t="s">
        <v>390</v>
      </c>
    </row>
    <row r="18800" spans="1:11" hidden="1" x14ac:dyDescent="0.35">
      <c r="A18800" t="s">
        <v>569</v>
      </c>
      <c r="B18800" t="s">
        <v>84</v>
      </c>
      <c r="C18800" t="s">
        <v>329</v>
      </c>
      <c r="D18800" t="s">
        <v>78</v>
      </c>
      <c r="E18800">
        <v>2025</v>
      </c>
      <c r="F18800" t="s">
        <v>500</v>
      </c>
      <c r="G18800" t="s">
        <v>311</v>
      </c>
      <c r="H18800">
        <v>1929.62</v>
      </c>
      <c r="I18800" t="s">
        <v>577</v>
      </c>
      <c r="J18800" t="s">
        <v>347</v>
      </c>
      <c r="K18800" t="s">
        <v>390</v>
      </c>
    </row>
    <row r="18801" spans="1:11" hidden="1" x14ac:dyDescent="0.35">
      <c r="A18801" t="s">
        <v>569</v>
      </c>
      <c r="B18801" t="s">
        <v>84</v>
      </c>
      <c r="C18801" t="s">
        <v>329</v>
      </c>
      <c r="D18801" t="s">
        <v>78</v>
      </c>
      <c r="E18801">
        <v>2025</v>
      </c>
      <c r="F18801" t="s">
        <v>500</v>
      </c>
      <c r="G18801" t="s">
        <v>311</v>
      </c>
      <c r="H18801">
        <v>26641.93</v>
      </c>
      <c r="I18801" t="s">
        <v>577</v>
      </c>
      <c r="J18801" t="s">
        <v>14</v>
      </c>
      <c r="K18801" t="s">
        <v>390</v>
      </c>
    </row>
    <row r="18802" spans="1:11" hidden="1" x14ac:dyDescent="0.35">
      <c r="A18802" t="s">
        <v>569</v>
      </c>
      <c r="B18802" t="s">
        <v>84</v>
      </c>
      <c r="C18802" t="s">
        <v>329</v>
      </c>
      <c r="D18802" t="s">
        <v>78</v>
      </c>
      <c r="E18802">
        <v>2025</v>
      </c>
      <c r="F18802" t="s">
        <v>500</v>
      </c>
      <c r="G18802" t="s">
        <v>311</v>
      </c>
      <c r="H18802">
        <v>8008.58</v>
      </c>
      <c r="I18802" t="s">
        <v>577</v>
      </c>
      <c r="J18802" t="s">
        <v>347</v>
      </c>
      <c r="K18802" t="s">
        <v>390</v>
      </c>
    </row>
    <row r="18803" spans="1:11" hidden="1" x14ac:dyDescent="0.35">
      <c r="A18803" t="s">
        <v>569</v>
      </c>
      <c r="B18803" t="s">
        <v>84</v>
      </c>
      <c r="C18803" t="s">
        <v>329</v>
      </c>
      <c r="D18803" t="s">
        <v>78</v>
      </c>
      <c r="E18803">
        <v>2025</v>
      </c>
      <c r="F18803" t="s">
        <v>500</v>
      </c>
      <c r="G18803" t="s">
        <v>311</v>
      </c>
      <c r="H18803">
        <v>2609.6</v>
      </c>
      <c r="I18803" t="s">
        <v>577</v>
      </c>
      <c r="J18803" t="s">
        <v>14</v>
      </c>
      <c r="K18803" t="s">
        <v>390</v>
      </c>
    </row>
    <row r="18804" spans="1:11" hidden="1" x14ac:dyDescent="0.35">
      <c r="A18804" t="s">
        <v>569</v>
      </c>
      <c r="B18804" t="s">
        <v>84</v>
      </c>
      <c r="C18804" t="s">
        <v>329</v>
      </c>
      <c r="D18804" t="s">
        <v>78</v>
      </c>
      <c r="E18804">
        <v>2025</v>
      </c>
      <c r="F18804" t="s">
        <v>500</v>
      </c>
      <c r="G18804" t="s">
        <v>311</v>
      </c>
      <c r="H18804">
        <v>784.44</v>
      </c>
      <c r="I18804" t="s">
        <v>577</v>
      </c>
      <c r="J18804" t="s">
        <v>347</v>
      </c>
      <c r="K18804" t="s">
        <v>390</v>
      </c>
    </row>
    <row r="18805" spans="1:11" hidden="1" x14ac:dyDescent="0.35">
      <c r="A18805" t="s">
        <v>569</v>
      </c>
      <c r="B18805" t="s">
        <v>84</v>
      </c>
      <c r="C18805" t="s">
        <v>329</v>
      </c>
      <c r="D18805" t="s">
        <v>78</v>
      </c>
      <c r="E18805">
        <v>2025</v>
      </c>
      <c r="F18805" t="s">
        <v>506</v>
      </c>
      <c r="G18805" t="s">
        <v>309</v>
      </c>
      <c r="H18805">
        <v>2383.04</v>
      </c>
      <c r="I18805" t="s">
        <v>577</v>
      </c>
      <c r="J18805" t="s">
        <v>347</v>
      </c>
      <c r="K18805" t="s">
        <v>390</v>
      </c>
    </row>
    <row r="18806" spans="1:11" hidden="1" x14ac:dyDescent="0.35">
      <c r="A18806" t="s">
        <v>569</v>
      </c>
      <c r="B18806" t="s">
        <v>84</v>
      </c>
      <c r="C18806" t="s">
        <v>329</v>
      </c>
      <c r="D18806" t="s">
        <v>78</v>
      </c>
      <c r="E18806">
        <v>2025</v>
      </c>
      <c r="F18806" t="s">
        <v>506</v>
      </c>
      <c r="G18806" t="s">
        <v>309</v>
      </c>
      <c r="H18806">
        <v>68.2</v>
      </c>
      <c r="I18806" t="s">
        <v>577</v>
      </c>
      <c r="J18806" t="s">
        <v>347</v>
      </c>
      <c r="K18806" t="s">
        <v>390</v>
      </c>
    </row>
    <row r="18807" spans="1:11" hidden="1" x14ac:dyDescent="0.35">
      <c r="A18807" t="s">
        <v>569</v>
      </c>
      <c r="B18807" t="s">
        <v>84</v>
      </c>
      <c r="C18807" t="s">
        <v>329</v>
      </c>
      <c r="D18807" t="s">
        <v>78</v>
      </c>
      <c r="E18807">
        <v>2025</v>
      </c>
      <c r="F18807" t="s">
        <v>506</v>
      </c>
      <c r="G18807" t="s">
        <v>309</v>
      </c>
      <c r="H18807">
        <v>381.66</v>
      </c>
      <c r="I18807" t="s">
        <v>577</v>
      </c>
      <c r="J18807" t="s">
        <v>347</v>
      </c>
      <c r="K18807" t="s">
        <v>390</v>
      </c>
    </row>
    <row r="18808" spans="1:11" hidden="1" x14ac:dyDescent="0.35">
      <c r="A18808" t="s">
        <v>569</v>
      </c>
      <c r="B18808" t="s">
        <v>84</v>
      </c>
      <c r="C18808" t="s">
        <v>329</v>
      </c>
      <c r="D18808" t="s">
        <v>78</v>
      </c>
      <c r="E18808">
        <v>2025</v>
      </c>
      <c r="F18808" t="s">
        <v>506</v>
      </c>
      <c r="G18808" t="s">
        <v>309</v>
      </c>
      <c r="H18808">
        <v>662.97</v>
      </c>
      <c r="I18808" t="s">
        <v>577</v>
      </c>
      <c r="J18808" t="s">
        <v>347</v>
      </c>
      <c r="K18808" t="s">
        <v>390</v>
      </c>
    </row>
    <row r="18809" spans="1:11" hidden="1" x14ac:dyDescent="0.35">
      <c r="A18809" t="s">
        <v>569</v>
      </c>
      <c r="B18809" t="s">
        <v>84</v>
      </c>
      <c r="C18809" t="s">
        <v>329</v>
      </c>
      <c r="D18809" t="s">
        <v>78</v>
      </c>
      <c r="E18809">
        <v>2025</v>
      </c>
      <c r="F18809" t="s">
        <v>506</v>
      </c>
      <c r="G18809" t="s">
        <v>309</v>
      </c>
      <c r="H18809">
        <v>2751.55</v>
      </c>
      <c r="I18809" t="s">
        <v>577</v>
      </c>
      <c r="J18809" t="s">
        <v>347</v>
      </c>
      <c r="K18809" t="s">
        <v>390</v>
      </c>
    </row>
    <row r="18810" spans="1:11" hidden="1" x14ac:dyDescent="0.35">
      <c r="A18810" t="s">
        <v>569</v>
      </c>
      <c r="B18810" t="s">
        <v>84</v>
      </c>
      <c r="C18810" t="s">
        <v>329</v>
      </c>
      <c r="D18810" t="s">
        <v>78</v>
      </c>
      <c r="E18810">
        <v>2025</v>
      </c>
      <c r="F18810" t="s">
        <v>506</v>
      </c>
      <c r="G18810" t="s">
        <v>309</v>
      </c>
      <c r="H18810">
        <v>269.51</v>
      </c>
      <c r="I18810" t="s">
        <v>577</v>
      </c>
      <c r="J18810" t="s">
        <v>347</v>
      </c>
      <c r="K18810" t="s">
        <v>390</v>
      </c>
    </row>
    <row r="18811" spans="1:11" hidden="1" x14ac:dyDescent="0.35">
      <c r="A18811" t="s">
        <v>569</v>
      </c>
      <c r="B18811" t="s">
        <v>84</v>
      </c>
      <c r="C18811" t="s">
        <v>329</v>
      </c>
      <c r="D18811" t="s">
        <v>78</v>
      </c>
      <c r="E18811">
        <v>2025</v>
      </c>
      <c r="F18811" t="s">
        <v>71</v>
      </c>
      <c r="G18811" t="s">
        <v>310</v>
      </c>
      <c r="H18811">
        <v>168.69</v>
      </c>
      <c r="I18811" t="s">
        <v>577</v>
      </c>
      <c r="J18811" t="s">
        <v>347</v>
      </c>
      <c r="K18811" t="s">
        <v>390</v>
      </c>
    </row>
    <row r="18812" spans="1:11" hidden="1" x14ac:dyDescent="0.35">
      <c r="A18812" t="s">
        <v>569</v>
      </c>
      <c r="B18812" t="s">
        <v>84</v>
      </c>
      <c r="C18812" t="s">
        <v>329</v>
      </c>
      <c r="D18812" t="s">
        <v>78</v>
      </c>
      <c r="E18812">
        <v>2025</v>
      </c>
      <c r="F18812" t="s">
        <v>71</v>
      </c>
      <c r="G18812" t="s">
        <v>310</v>
      </c>
      <c r="H18812">
        <v>4.83</v>
      </c>
      <c r="I18812" t="s">
        <v>577</v>
      </c>
      <c r="J18812" t="s">
        <v>347</v>
      </c>
      <c r="K18812" t="s">
        <v>390</v>
      </c>
    </row>
    <row r="18813" spans="1:11" hidden="1" x14ac:dyDescent="0.35">
      <c r="A18813" t="s">
        <v>569</v>
      </c>
      <c r="B18813" t="s">
        <v>84</v>
      </c>
      <c r="C18813" t="s">
        <v>329</v>
      </c>
      <c r="D18813" t="s">
        <v>78</v>
      </c>
      <c r="E18813">
        <v>2025</v>
      </c>
      <c r="F18813" t="s">
        <v>71</v>
      </c>
      <c r="G18813" t="s">
        <v>310</v>
      </c>
      <c r="H18813">
        <v>27.01</v>
      </c>
      <c r="I18813" t="s">
        <v>577</v>
      </c>
      <c r="J18813" t="s">
        <v>347</v>
      </c>
      <c r="K18813" t="s">
        <v>390</v>
      </c>
    </row>
    <row r="18814" spans="1:11" hidden="1" x14ac:dyDescent="0.35">
      <c r="A18814" t="s">
        <v>569</v>
      </c>
      <c r="B18814" t="s">
        <v>84</v>
      </c>
      <c r="C18814" t="s">
        <v>329</v>
      </c>
      <c r="D18814" t="s">
        <v>78</v>
      </c>
      <c r="E18814">
        <v>2025</v>
      </c>
      <c r="F18814" t="s">
        <v>71</v>
      </c>
      <c r="G18814" t="s">
        <v>310</v>
      </c>
      <c r="H18814">
        <v>46.93</v>
      </c>
      <c r="I18814" t="s">
        <v>577</v>
      </c>
      <c r="J18814" t="s">
        <v>347</v>
      </c>
      <c r="K18814" t="s">
        <v>390</v>
      </c>
    </row>
    <row r="18815" spans="1:11" hidden="1" x14ac:dyDescent="0.35">
      <c r="A18815" t="s">
        <v>569</v>
      </c>
      <c r="B18815" t="s">
        <v>84</v>
      </c>
      <c r="C18815" t="s">
        <v>329</v>
      </c>
      <c r="D18815" t="s">
        <v>78</v>
      </c>
      <c r="E18815">
        <v>2025</v>
      </c>
      <c r="F18815" t="s">
        <v>71</v>
      </c>
      <c r="G18815" t="s">
        <v>310</v>
      </c>
      <c r="H18815">
        <v>194.78</v>
      </c>
      <c r="I18815" t="s">
        <v>577</v>
      </c>
      <c r="J18815" t="s">
        <v>347</v>
      </c>
      <c r="K18815" t="s">
        <v>390</v>
      </c>
    </row>
    <row r="18816" spans="1:11" hidden="1" x14ac:dyDescent="0.35">
      <c r="A18816" t="s">
        <v>569</v>
      </c>
      <c r="B18816" t="s">
        <v>84</v>
      </c>
      <c r="C18816" t="s">
        <v>329</v>
      </c>
      <c r="D18816" t="s">
        <v>78</v>
      </c>
      <c r="E18816">
        <v>2025</v>
      </c>
      <c r="F18816" t="s">
        <v>71</v>
      </c>
      <c r="G18816" t="s">
        <v>310</v>
      </c>
      <c r="H18816">
        <v>19.079999999999998</v>
      </c>
      <c r="I18816" t="s">
        <v>577</v>
      </c>
      <c r="J18816" t="s">
        <v>347</v>
      </c>
      <c r="K18816" t="s">
        <v>390</v>
      </c>
    </row>
    <row r="18817" spans="1:11" hidden="1" x14ac:dyDescent="0.35">
      <c r="A18817" t="s">
        <v>569</v>
      </c>
      <c r="B18817" t="s">
        <v>84</v>
      </c>
      <c r="C18817" t="s">
        <v>329</v>
      </c>
      <c r="D18817" t="s">
        <v>78</v>
      </c>
      <c r="E18817">
        <v>2025</v>
      </c>
      <c r="F18817" t="s">
        <v>148</v>
      </c>
      <c r="G18817" t="s">
        <v>308</v>
      </c>
      <c r="H18817">
        <v>226.59</v>
      </c>
      <c r="I18817" t="s">
        <v>577</v>
      </c>
      <c r="J18817" t="s">
        <v>347</v>
      </c>
      <c r="K18817" t="s">
        <v>390</v>
      </c>
    </row>
    <row r="18818" spans="1:11" hidden="1" x14ac:dyDescent="0.35">
      <c r="A18818" t="s">
        <v>569</v>
      </c>
      <c r="B18818" t="s">
        <v>84</v>
      </c>
      <c r="C18818" t="s">
        <v>329</v>
      </c>
      <c r="D18818" t="s">
        <v>78</v>
      </c>
      <c r="E18818">
        <v>2025</v>
      </c>
      <c r="F18818" t="s">
        <v>148</v>
      </c>
      <c r="G18818" t="s">
        <v>308</v>
      </c>
      <c r="H18818">
        <v>6.48</v>
      </c>
      <c r="I18818" t="s">
        <v>577</v>
      </c>
      <c r="J18818" t="s">
        <v>347</v>
      </c>
      <c r="K18818" t="s">
        <v>390</v>
      </c>
    </row>
    <row r="18819" spans="1:11" hidden="1" x14ac:dyDescent="0.35">
      <c r="A18819" t="s">
        <v>569</v>
      </c>
      <c r="B18819" t="s">
        <v>84</v>
      </c>
      <c r="C18819" t="s">
        <v>329</v>
      </c>
      <c r="D18819" t="s">
        <v>78</v>
      </c>
      <c r="E18819">
        <v>2025</v>
      </c>
      <c r="F18819" t="s">
        <v>148</v>
      </c>
      <c r="G18819" t="s">
        <v>308</v>
      </c>
      <c r="H18819">
        <v>36.28</v>
      </c>
      <c r="I18819" t="s">
        <v>577</v>
      </c>
      <c r="J18819" t="s">
        <v>347</v>
      </c>
      <c r="K18819" t="s">
        <v>390</v>
      </c>
    </row>
    <row r="18820" spans="1:11" hidden="1" x14ac:dyDescent="0.35">
      <c r="A18820" t="s">
        <v>569</v>
      </c>
      <c r="B18820" t="s">
        <v>84</v>
      </c>
      <c r="C18820" t="s">
        <v>329</v>
      </c>
      <c r="D18820" t="s">
        <v>78</v>
      </c>
      <c r="E18820">
        <v>2025</v>
      </c>
      <c r="F18820" t="s">
        <v>148</v>
      </c>
      <c r="G18820" t="s">
        <v>308</v>
      </c>
      <c r="H18820">
        <v>63.04</v>
      </c>
      <c r="I18820" t="s">
        <v>577</v>
      </c>
      <c r="J18820" t="s">
        <v>347</v>
      </c>
      <c r="K18820" t="s">
        <v>390</v>
      </c>
    </row>
    <row r="18821" spans="1:11" hidden="1" x14ac:dyDescent="0.35">
      <c r="A18821" t="s">
        <v>569</v>
      </c>
      <c r="B18821" t="s">
        <v>84</v>
      </c>
      <c r="C18821" t="s">
        <v>329</v>
      </c>
      <c r="D18821" t="s">
        <v>78</v>
      </c>
      <c r="E18821">
        <v>2025</v>
      </c>
      <c r="F18821" t="s">
        <v>148</v>
      </c>
      <c r="G18821" t="s">
        <v>308</v>
      </c>
      <c r="H18821">
        <v>261.67</v>
      </c>
      <c r="I18821" t="s">
        <v>577</v>
      </c>
      <c r="J18821" t="s">
        <v>347</v>
      </c>
      <c r="K18821" t="s">
        <v>390</v>
      </c>
    </row>
    <row r="18822" spans="1:11" hidden="1" x14ac:dyDescent="0.35">
      <c r="A18822" t="s">
        <v>569</v>
      </c>
      <c r="B18822" t="s">
        <v>84</v>
      </c>
      <c r="C18822" t="s">
        <v>329</v>
      </c>
      <c r="D18822" t="s">
        <v>78</v>
      </c>
      <c r="E18822">
        <v>2025</v>
      </c>
      <c r="F18822" t="s">
        <v>148</v>
      </c>
      <c r="G18822" t="s">
        <v>308</v>
      </c>
      <c r="H18822">
        <v>25.62</v>
      </c>
      <c r="I18822" t="s">
        <v>577</v>
      </c>
      <c r="J18822" t="s">
        <v>347</v>
      </c>
      <c r="K18822" t="s">
        <v>390</v>
      </c>
    </row>
    <row r="18823" spans="1:11" hidden="1" x14ac:dyDescent="0.35">
      <c r="A18823" t="s">
        <v>569</v>
      </c>
      <c r="B18823" t="s">
        <v>84</v>
      </c>
      <c r="C18823" t="s">
        <v>329</v>
      </c>
      <c r="D18823" t="s">
        <v>78</v>
      </c>
      <c r="E18823">
        <v>2025</v>
      </c>
      <c r="F18823" t="s">
        <v>156</v>
      </c>
      <c r="G18823" t="s">
        <v>307</v>
      </c>
      <c r="H18823">
        <v>485.8</v>
      </c>
      <c r="I18823" t="s">
        <v>577</v>
      </c>
      <c r="J18823" t="s">
        <v>14</v>
      </c>
      <c r="K18823" t="s">
        <v>390</v>
      </c>
    </row>
    <row r="18824" spans="1:11" hidden="1" x14ac:dyDescent="0.35">
      <c r="A18824" t="s">
        <v>569</v>
      </c>
      <c r="B18824" t="s">
        <v>84</v>
      </c>
      <c r="C18824" t="s">
        <v>329</v>
      </c>
      <c r="D18824" t="s">
        <v>78</v>
      </c>
      <c r="E18824">
        <v>2025</v>
      </c>
      <c r="F18824" t="s">
        <v>156</v>
      </c>
      <c r="G18824" t="s">
        <v>307</v>
      </c>
      <c r="H18824">
        <v>1479.03</v>
      </c>
      <c r="I18824" t="s">
        <v>577</v>
      </c>
      <c r="J18824" t="s">
        <v>347</v>
      </c>
      <c r="K18824" t="s">
        <v>390</v>
      </c>
    </row>
    <row r="18825" spans="1:11" hidden="1" x14ac:dyDescent="0.35">
      <c r="A18825" t="s">
        <v>569</v>
      </c>
      <c r="B18825" t="s">
        <v>84</v>
      </c>
      <c r="C18825" t="s">
        <v>329</v>
      </c>
      <c r="D18825" t="s">
        <v>78</v>
      </c>
      <c r="E18825">
        <v>2025</v>
      </c>
      <c r="F18825" t="s">
        <v>156</v>
      </c>
      <c r="G18825" t="s">
        <v>307</v>
      </c>
      <c r="H18825">
        <v>13.9</v>
      </c>
      <c r="I18825" t="s">
        <v>577</v>
      </c>
      <c r="J18825" t="s">
        <v>14</v>
      </c>
      <c r="K18825" t="s">
        <v>390</v>
      </c>
    </row>
    <row r="18826" spans="1:11" hidden="1" x14ac:dyDescent="0.35">
      <c r="A18826" t="s">
        <v>569</v>
      </c>
      <c r="B18826" t="s">
        <v>84</v>
      </c>
      <c r="C18826" t="s">
        <v>329</v>
      </c>
      <c r="D18826" t="s">
        <v>78</v>
      </c>
      <c r="E18826">
        <v>2025</v>
      </c>
      <c r="F18826" t="s">
        <v>156</v>
      </c>
      <c r="G18826" t="s">
        <v>307</v>
      </c>
      <c r="H18826">
        <v>42.33</v>
      </c>
      <c r="I18826" t="s">
        <v>577</v>
      </c>
      <c r="J18826" t="s">
        <v>347</v>
      </c>
      <c r="K18826" t="s">
        <v>390</v>
      </c>
    </row>
    <row r="18827" spans="1:11" hidden="1" x14ac:dyDescent="0.35">
      <c r="A18827" t="s">
        <v>569</v>
      </c>
      <c r="B18827" t="s">
        <v>84</v>
      </c>
      <c r="C18827" t="s">
        <v>329</v>
      </c>
      <c r="D18827" t="s">
        <v>78</v>
      </c>
      <c r="E18827">
        <v>2025</v>
      </c>
      <c r="F18827" t="s">
        <v>156</v>
      </c>
      <c r="G18827" t="s">
        <v>307</v>
      </c>
      <c r="H18827">
        <v>77.8</v>
      </c>
      <c r="I18827" t="s">
        <v>577</v>
      </c>
      <c r="J18827" t="s">
        <v>14</v>
      </c>
      <c r="K18827" t="s">
        <v>390</v>
      </c>
    </row>
    <row r="18828" spans="1:11" hidden="1" x14ac:dyDescent="0.35">
      <c r="A18828" t="s">
        <v>569</v>
      </c>
      <c r="B18828" t="s">
        <v>84</v>
      </c>
      <c r="C18828" t="s">
        <v>329</v>
      </c>
      <c r="D18828" t="s">
        <v>78</v>
      </c>
      <c r="E18828">
        <v>2025</v>
      </c>
      <c r="F18828" t="s">
        <v>156</v>
      </c>
      <c r="G18828" t="s">
        <v>307</v>
      </c>
      <c r="H18828">
        <v>236.87</v>
      </c>
      <c r="I18828" t="s">
        <v>577</v>
      </c>
      <c r="J18828" t="s">
        <v>347</v>
      </c>
      <c r="K18828" t="s">
        <v>390</v>
      </c>
    </row>
    <row r="18829" spans="1:11" hidden="1" x14ac:dyDescent="0.35">
      <c r="A18829" t="s">
        <v>569</v>
      </c>
      <c r="B18829" t="s">
        <v>84</v>
      </c>
      <c r="C18829" t="s">
        <v>329</v>
      </c>
      <c r="D18829" t="s">
        <v>78</v>
      </c>
      <c r="E18829">
        <v>2025</v>
      </c>
      <c r="F18829" t="s">
        <v>156</v>
      </c>
      <c r="G18829" t="s">
        <v>307</v>
      </c>
      <c r="H18829">
        <v>135.15</v>
      </c>
      <c r="I18829" t="s">
        <v>577</v>
      </c>
      <c r="J18829" t="s">
        <v>14</v>
      </c>
      <c r="K18829" t="s">
        <v>390</v>
      </c>
    </row>
    <row r="18830" spans="1:11" hidden="1" x14ac:dyDescent="0.35">
      <c r="A18830" t="s">
        <v>569</v>
      </c>
      <c r="B18830" t="s">
        <v>84</v>
      </c>
      <c r="C18830" t="s">
        <v>329</v>
      </c>
      <c r="D18830" t="s">
        <v>78</v>
      </c>
      <c r="E18830">
        <v>2025</v>
      </c>
      <c r="F18830" t="s">
        <v>156</v>
      </c>
      <c r="G18830" t="s">
        <v>307</v>
      </c>
      <c r="H18830">
        <v>411.48</v>
      </c>
      <c r="I18830" t="s">
        <v>577</v>
      </c>
      <c r="J18830" t="s">
        <v>347</v>
      </c>
      <c r="K18830" t="s">
        <v>390</v>
      </c>
    </row>
    <row r="18831" spans="1:11" hidden="1" x14ac:dyDescent="0.35">
      <c r="A18831" t="s">
        <v>569</v>
      </c>
      <c r="B18831" t="s">
        <v>84</v>
      </c>
      <c r="C18831" t="s">
        <v>329</v>
      </c>
      <c r="D18831" t="s">
        <v>78</v>
      </c>
      <c r="E18831">
        <v>2025</v>
      </c>
      <c r="F18831" t="s">
        <v>156</v>
      </c>
      <c r="G18831" t="s">
        <v>307</v>
      </c>
      <c r="H18831">
        <v>560.94000000000005</v>
      </c>
      <c r="I18831" t="s">
        <v>577</v>
      </c>
      <c r="J18831" t="s">
        <v>14</v>
      </c>
      <c r="K18831" t="s">
        <v>390</v>
      </c>
    </row>
    <row r="18832" spans="1:11" hidden="1" x14ac:dyDescent="0.35">
      <c r="A18832" t="s">
        <v>569</v>
      </c>
      <c r="B18832" t="s">
        <v>84</v>
      </c>
      <c r="C18832" t="s">
        <v>329</v>
      </c>
      <c r="D18832" t="s">
        <v>78</v>
      </c>
      <c r="E18832">
        <v>2025</v>
      </c>
      <c r="F18832" t="s">
        <v>156</v>
      </c>
      <c r="G18832" t="s">
        <v>307</v>
      </c>
      <c r="H18832">
        <v>1707.77</v>
      </c>
      <c r="I18832" t="s">
        <v>577</v>
      </c>
      <c r="J18832" t="s">
        <v>347</v>
      </c>
      <c r="K18832" t="s">
        <v>390</v>
      </c>
    </row>
    <row r="18833" spans="1:11" hidden="1" x14ac:dyDescent="0.35">
      <c r="A18833" t="s">
        <v>569</v>
      </c>
      <c r="B18833" t="s">
        <v>84</v>
      </c>
      <c r="C18833" t="s">
        <v>329</v>
      </c>
      <c r="D18833" t="s">
        <v>78</v>
      </c>
      <c r="E18833">
        <v>2025</v>
      </c>
      <c r="F18833" t="s">
        <v>156</v>
      </c>
      <c r="G18833" t="s">
        <v>307</v>
      </c>
      <c r="H18833">
        <v>54.94</v>
      </c>
      <c r="I18833" t="s">
        <v>577</v>
      </c>
      <c r="J18833" t="s">
        <v>14</v>
      </c>
      <c r="K18833" t="s">
        <v>390</v>
      </c>
    </row>
    <row r="18834" spans="1:11" hidden="1" x14ac:dyDescent="0.35">
      <c r="A18834" t="s">
        <v>569</v>
      </c>
      <c r="B18834" t="s">
        <v>84</v>
      </c>
      <c r="C18834" t="s">
        <v>329</v>
      </c>
      <c r="D18834" t="s">
        <v>78</v>
      </c>
      <c r="E18834">
        <v>2025</v>
      </c>
      <c r="F18834" t="s">
        <v>156</v>
      </c>
      <c r="G18834" t="s">
        <v>307</v>
      </c>
      <c r="H18834">
        <v>167.27</v>
      </c>
      <c r="I18834" t="s">
        <v>577</v>
      </c>
      <c r="J18834" t="s">
        <v>347</v>
      </c>
      <c r="K18834" t="s">
        <v>390</v>
      </c>
    </row>
    <row r="18835" spans="1:11" hidden="1" x14ac:dyDescent="0.35">
      <c r="A18835" t="s">
        <v>569</v>
      </c>
      <c r="B18835" t="s">
        <v>84</v>
      </c>
      <c r="C18835" t="s">
        <v>334</v>
      </c>
      <c r="D18835" t="s">
        <v>78</v>
      </c>
      <c r="E18835">
        <v>2025</v>
      </c>
      <c r="F18835" t="s">
        <v>500</v>
      </c>
      <c r="G18835" t="s">
        <v>311</v>
      </c>
      <c r="H18835">
        <v>5559.07</v>
      </c>
      <c r="I18835" t="s">
        <v>577</v>
      </c>
      <c r="J18835" t="s">
        <v>14</v>
      </c>
      <c r="K18835" t="s">
        <v>391</v>
      </c>
    </row>
    <row r="18836" spans="1:11" hidden="1" x14ac:dyDescent="0.35">
      <c r="A18836" t="s">
        <v>569</v>
      </c>
      <c r="B18836" t="s">
        <v>84</v>
      </c>
      <c r="C18836" t="s">
        <v>334</v>
      </c>
      <c r="D18836" t="s">
        <v>78</v>
      </c>
      <c r="E18836">
        <v>2025</v>
      </c>
      <c r="F18836" t="s">
        <v>500</v>
      </c>
      <c r="G18836" t="s">
        <v>311</v>
      </c>
      <c r="H18836">
        <v>2345.1</v>
      </c>
      <c r="I18836" t="s">
        <v>577</v>
      </c>
      <c r="J18836" t="s">
        <v>347</v>
      </c>
      <c r="K18836" t="s">
        <v>391</v>
      </c>
    </row>
    <row r="18837" spans="1:11" hidden="1" x14ac:dyDescent="0.35">
      <c r="A18837" t="s">
        <v>569</v>
      </c>
      <c r="B18837" t="s">
        <v>84</v>
      </c>
      <c r="C18837" t="s">
        <v>334</v>
      </c>
      <c r="D18837" t="s">
        <v>78</v>
      </c>
      <c r="E18837">
        <v>2025</v>
      </c>
      <c r="F18837" t="s">
        <v>500</v>
      </c>
      <c r="G18837" t="s">
        <v>311</v>
      </c>
      <c r="H18837">
        <v>499.92</v>
      </c>
      <c r="I18837" t="s">
        <v>577</v>
      </c>
      <c r="J18837" t="s">
        <v>14</v>
      </c>
      <c r="K18837" t="s">
        <v>391</v>
      </c>
    </row>
    <row r="18838" spans="1:11" hidden="1" x14ac:dyDescent="0.35">
      <c r="A18838" t="s">
        <v>569</v>
      </c>
      <c r="B18838" t="s">
        <v>84</v>
      </c>
      <c r="C18838" t="s">
        <v>334</v>
      </c>
      <c r="D18838" t="s">
        <v>78</v>
      </c>
      <c r="E18838">
        <v>2025</v>
      </c>
      <c r="F18838" t="s">
        <v>500</v>
      </c>
      <c r="G18838" t="s">
        <v>311</v>
      </c>
      <c r="H18838">
        <v>210.89</v>
      </c>
      <c r="I18838" t="s">
        <v>577</v>
      </c>
      <c r="J18838" t="s">
        <v>347</v>
      </c>
      <c r="K18838" t="s">
        <v>391</v>
      </c>
    </row>
    <row r="18839" spans="1:11" hidden="1" x14ac:dyDescent="0.35">
      <c r="A18839" t="s">
        <v>569</v>
      </c>
      <c r="B18839" t="s">
        <v>84</v>
      </c>
      <c r="C18839" t="s">
        <v>334</v>
      </c>
      <c r="D18839" t="s">
        <v>78</v>
      </c>
      <c r="E18839">
        <v>2025</v>
      </c>
      <c r="F18839" t="s">
        <v>500</v>
      </c>
      <c r="G18839" t="s">
        <v>311</v>
      </c>
      <c r="H18839">
        <v>17477.05</v>
      </c>
      <c r="I18839" t="s">
        <v>577</v>
      </c>
      <c r="J18839" t="s">
        <v>14</v>
      </c>
      <c r="K18839" t="s">
        <v>391</v>
      </c>
    </row>
    <row r="18840" spans="1:11" hidden="1" x14ac:dyDescent="0.35">
      <c r="A18840" t="s">
        <v>569</v>
      </c>
      <c r="B18840" t="s">
        <v>84</v>
      </c>
      <c r="C18840" t="s">
        <v>334</v>
      </c>
      <c r="D18840" t="s">
        <v>78</v>
      </c>
      <c r="E18840">
        <v>2025</v>
      </c>
      <c r="F18840" t="s">
        <v>500</v>
      </c>
      <c r="G18840" t="s">
        <v>311</v>
      </c>
      <c r="H18840">
        <v>7372.72</v>
      </c>
      <c r="I18840" t="s">
        <v>577</v>
      </c>
      <c r="J18840" t="s">
        <v>347</v>
      </c>
      <c r="K18840" t="s">
        <v>391</v>
      </c>
    </row>
    <row r="18841" spans="1:11" hidden="1" x14ac:dyDescent="0.35">
      <c r="A18841" t="s">
        <v>569</v>
      </c>
      <c r="B18841" t="s">
        <v>84</v>
      </c>
      <c r="C18841" t="s">
        <v>334</v>
      </c>
      <c r="D18841" t="s">
        <v>78</v>
      </c>
      <c r="E18841">
        <v>2025</v>
      </c>
      <c r="F18841" t="s">
        <v>500</v>
      </c>
      <c r="G18841" t="s">
        <v>311</v>
      </c>
      <c r="H18841">
        <v>679.89</v>
      </c>
      <c r="I18841" t="s">
        <v>577</v>
      </c>
      <c r="J18841" t="s">
        <v>14</v>
      </c>
      <c r="K18841" t="s">
        <v>391</v>
      </c>
    </row>
    <row r="18842" spans="1:11" hidden="1" x14ac:dyDescent="0.35">
      <c r="A18842" t="s">
        <v>569</v>
      </c>
      <c r="B18842" t="s">
        <v>84</v>
      </c>
      <c r="C18842" t="s">
        <v>334</v>
      </c>
      <c r="D18842" t="s">
        <v>78</v>
      </c>
      <c r="E18842">
        <v>2025</v>
      </c>
      <c r="F18842" t="s">
        <v>500</v>
      </c>
      <c r="G18842" t="s">
        <v>311</v>
      </c>
      <c r="H18842">
        <v>286.81</v>
      </c>
      <c r="I18842" t="s">
        <v>577</v>
      </c>
      <c r="J18842" t="s">
        <v>347</v>
      </c>
      <c r="K18842" t="s">
        <v>391</v>
      </c>
    </row>
    <row r="18843" spans="1:11" hidden="1" x14ac:dyDescent="0.35">
      <c r="A18843" t="s">
        <v>569</v>
      </c>
      <c r="B18843" t="s">
        <v>84</v>
      </c>
      <c r="C18843" t="s">
        <v>334</v>
      </c>
      <c r="D18843" t="s">
        <v>78</v>
      </c>
      <c r="E18843">
        <v>2025</v>
      </c>
      <c r="F18843" t="s">
        <v>506</v>
      </c>
      <c r="G18843" t="s">
        <v>309</v>
      </c>
      <c r="H18843">
        <v>522.5</v>
      </c>
      <c r="I18843" t="s">
        <v>577</v>
      </c>
      <c r="J18843" t="s">
        <v>347</v>
      </c>
      <c r="K18843" t="s">
        <v>391</v>
      </c>
    </row>
    <row r="18844" spans="1:11" hidden="1" x14ac:dyDescent="0.35">
      <c r="A18844" t="s">
        <v>569</v>
      </c>
      <c r="B18844" t="s">
        <v>84</v>
      </c>
      <c r="C18844" t="s">
        <v>334</v>
      </c>
      <c r="D18844" t="s">
        <v>78</v>
      </c>
      <c r="E18844">
        <v>2025</v>
      </c>
      <c r="F18844" t="s">
        <v>506</v>
      </c>
      <c r="G18844" t="s">
        <v>309</v>
      </c>
      <c r="H18844">
        <v>46.99</v>
      </c>
      <c r="I18844" t="s">
        <v>577</v>
      </c>
      <c r="J18844" t="s">
        <v>347</v>
      </c>
      <c r="K18844" t="s">
        <v>391</v>
      </c>
    </row>
    <row r="18845" spans="1:11" hidden="1" x14ac:dyDescent="0.35">
      <c r="A18845" t="s">
        <v>569</v>
      </c>
      <c r="B18845" t="s">
        <v>84</v>
      </c>
      <c r="C18845" t="s">
        <v>334</v>
      </c>
      <c r="D18845" t="s">
        <v>78</v>
      </c>
      <c r="E18845">
        <v>2025</v>
      </c>
      <c r="F18845" t="s">
        <v>506</v>
      </c>
      <c r="G18845" t="s">
        <v>309</v>
      </c>
      <c r="H18845">
        <v>1642.67</v>
      </c>
      <c r="I18845" t="s">
        <v>577</v>
      </c>
      <c r="J18845" t="s">
        <v>347</v>
      </c>
      <c r="K18845" t="s">
        <v>391</v>
      </c>
    </row>
    <row r="18846" spans="1:11" hidden="1" x14ac:dyDescent="0.35">
      <c r="A18846" t="s">
        <v>569</v>
      </c>
      <c r="B18846" t="s">
        <v>84</v>
      </c>
      <c r="C18846" t="s">
        <v>334</v>
      </c>
      <c r="D18846" t="s">
        <v>78</v>
      </c>
      <c r="E18846">
        <v>2025</v>
      </c>
      <c r="F18846" t="s">
        <v>506</v>
      </c>
      <c r="G18846" t="s">
        <v>309</v>
      </c>
      <c r="H18846">
        <v>63.9</v>
      </c>
      <c r="I18846" t="s">
        <v>577</v>
      </c>
      <c r="J18846" t="s">
        <v>347</v>
      </c>
      <c r="K18846" t="s">
        <v>391</v>
      </c>
    </row>
    <row r="18847" spans="1:11" hidden="1" x14ac:dyDescent="0.35">
      <c r="A18847" t="s">
        <v>569</v>
      </c>
      <c r="B18847" t="s">
        <v>84</v>
      </c>
      <c r="C18847" t="s">
        <v>334</v>
      </c>
      <c r="D18847" t="s">
        <v>78</v>
      </c>
      <c r="E18847">
        <v>2025</v>
      </c>
      <c r="F18847" t="s">
        <v>71</v>
      </c>
      <c r="G18847" t="s">
        <v>310</v>
      </c>
      <c r="H18847">
        <v>35.119999999999997</v>
      </c>
      <c r="I18847" t="s">
        <v>577</v>
      </c>
      <c r="J18847" t="s">
        <v>347</v>
      </c>
      <c r="K18847" t="s">
        <v>391</v>
      </c>
    </row>
    <row r="18848" spans="1:11" hidden="1" x14ac:dyDescent="0.35">
      <c r="A18848" t="s">
        <v>569</v>
      </c>
      <c r="B18848" t="s">
        <v>84</v>
      </c>
      <c r="C18848" t="s">
        <v>334</v>
      </c>
      <c r="D18848" t="s">
        <v>78</v>
      </c>
      <c r="E18848">
        <v>2025</v>
      </c>
      <c r="F18848" t="s">
        <v>71</v>
      </c>
      <c r="G18848" t="s">
        <v>310</v>
      </c>
      <c r="H18848">
        <v>3.16</v>
      </c>
      <c r="I18848" t="s">
        <v>577</v>
      </c>
      <c r="J18848" t="s">
        <v>347</v>
      </c>
      <c r="K18848" t="s">
        <v>391</v>
      </c>
    </row>
    <row r="18849" spans="1:11" hidden="1" x14ac:dyDescent="0.35">
      <c r="A18849" t="s">
        <v>569</v>
      </c>
      <c r="B18849" t="s">
        <v>84</v>
      </c>
      <c r="C18849" t="s">
        <v>334</v>
      </c>
      <c r="D18849" t="s">
        <v>78</v>
      </c>
      <c r="E18849">
        <v>2025</v>
      </c>
      <c r="F18849" t="s">
        <v>71</v>
      </c>
      <c r="G18849" t="s">
        <v>310</v>
      </c>
      <c r="H18849">
        <v>110.4</v>
      </c>
      <c r="I18849" t="s">
        <v>577</v>
      </c>
      <c r="J18849" t="s">
        <v>347</v>
      </c>
      <c r="K18849" t="s">
        <v>391</v>
      </c>
    </row>
    <row r="18850" spans="1:11" hidden="1" x14ac:dyDescent="0.35">
      <c r="A18850" t="s">
        <v>569</v>
      </c>
      <c r="B18850" t="s">
        <v>84</v>
      </c>
      <c r="C18850" t="s">
        <v>334</v>
      </c>
      <c r="D18850" t="s">
        <v>78</v>
      </c>
      <c r="E18850">
        <v>2025</v>
      </c>
      <c r="F18850" t="s">
        <v>71</v>
      </c>
      <c r="G18850" t="s">
        <v>310</v>
      </c>
      <c r="H18850">
        <v>4.29</v>
      </c>
      <c r="I18850" t="s">
        <v>577</v>
      </c>
      <c r="J18850" t="s">
        <v>347</v>
      </c>
      <c r="K18850" t="s">
        <v>391</v>
      </c>
    </row>
    <row r="18851" spans="1:11" hidden="1" x14ac:dyDescent="0.35">
      <c r="A18851" t="s">
        <v>569</v>
      </c>
      <c r="B18851" t="s">
        <v>84</v>
      </c>
      <c r="C18851" t="s">
        <v>334</v>
      </c>
      <c r="D18851" t="s">
        <v>78</v>
      </c>
      <c r="E18851">
        <v>2025</v>
      </c>
      <c r="F18851" t="s">
        <v>148</v>
      </c>
      <c r="G18851" t="s">
        <v>308</v>
      </c>
      <c r="H18851">
        <v>57.39</v>
      </c>
      <c r="I18851" t="s">
        <v>577</v>
      </c>
      <c r="J18851" t="s">
        <v>347</v>
      </c>
      <c r="K18851" t="s">
        <v>391</v>
      </c>
    </row>
    <row r="18852" spans="1:11" hidden="1" x14ac:dyDescent="0.35">
      <c r="A18852" t="s">
        <v>569</v>
      </c>
      <c r="B18852" t="s">
        <v>84</v>
      </c>
      <c r="C18852" t="s">
        <v>334</v>
      </c>
      <c r="D18852" t="s">
        <v>78</v>
      </c>
      <c r="E18852">
        <v>2025</v>
      </c>
      <c r="F18852" t="s">
        <v>148</v>
      </c>
      <c r="G18852" t="s">
        <v>308</v>
      </c>
      <c r="H18852">
        <v>5.16</v>
      </c>
      <c r="I18852" t="s">
        <v>577</v>
      </c>
      <c r="J18852" t="s">
        <v>347</v>
      </c>
      <c r="K18852" t="s">
        <v>391</v>
      </c>
    </row>
    <row r="18853" spans="1:11" hidden="1" x14ac:dyDescent="0.35">
      <c r="A18853" t="s">
        <v>569</v>
      </c>
      <c r="B18853" t="s">
        <v>84</v>
      </c>
      <c r="C18853" t="s">
        <v>334</v>
      </c>
      <c r="D18853" t="s">
        <v>78</v>
      </c>
      <c r="E18853">
        <v>2025</v>
      </c>
      <c r="F18853" t="s">
        <v>148</v>
      </c>
      <c r="G18853" t="s">
        <v>308</v>
      </c>
      <c r="H18853">
        <v>180.43</v>
      </c>
      <c r="I18853" t="s">
        <v>577</v>
      </c>
      <c r="J18853" t="s">
        <v>347</v>
      </c>
      <c r="K18853" t="s">
        <v>391</v>
      </c>
    </row>
    <row r="18854" spans="1:11" hidden="1" x14ac:dyDescent="0.35">
      <c r="A18854" t="s">
        <v>569</v>
      </c>
      <c r="B18854" t="s">
        <v>84</v>
      </c>
      <c r="C18854" t="s">
        <v>334</v>
      </c>
      <c r="D18854" t="s">
        <v>78</v>
      </c>
      <c r="E18854">
        <v>2025</v>
      </c>
      <c r="F18854" t="s">
        <v>148</v>
      </c>
      <c r="G18854" t="s">
        <v>308</v>
      </c>
      <c r="H18854">
        <v>7.02</v>
      </c>
      <c r="I18854" t="s">
        <v>577</v>
      </c>
      <c r="J18854" t="s">
        <v>347</v>
      </c>
      <c r="K18854" t="s">
        <v>391</v>
      </c>
    </row>
    <row r="18855" spans="1:11" hidden="1" x14ac:dyDescent="0.35">
      <c r="A18855" t="s">
        <v>569</v>
      </c>
      <c r="B18855" t="s">
        <v>84</v>
      </c>
      <c r="C18855" t="s">
        <v>334</v>
      </c>
      <c r="D18855" t="s">
        <v>78</v>
      </c>
      <c r="E18855">
        <v>2025</v>
      </c>
      <c r="F18855" t="s">
        <v>156</v>
      </c>
      <c r="G18855" t="s">
        <v>307</v>
      </c>
      <c r="H18855">
        <v>174.52</v>
      </c>
      <c r="I18855" t="s">
        <v>577</v>
      </c>
      <c r="J18855" t="s">
        <v>14</v>
      </c>
      <c r="K18855" t="s">
        <v>391</v>
      </c>
    </row>
    <row r="18856" spans="1:11" hidden="1" x14ac:dyDescent="0.35">
      <c r="A18856" t="s">
        <v>569</v>
      </c>
      <c r="B18856" t="s">
        <v>84</v>
      </c>
      <c r="C18856" t="s">
        <v>334</v>
      </c>
      <c r="D18856" t="s">
        <v>78</v>
      </c>
      <c r="E18856">
        <v>2025</v>
      </c>
      <c r="F18856" t="s">
        <v>156</v>
      </c>
      <c r="G18856" t="s">
        <v>307</v>
      </c>
      <c r="H18856">
        <v>217.89</v>
      </c>
      <c r="I18856" t="s">
        <v>577</v>
      </c>
      <c r="J18856" t="s">
        <v>347</v>
      </c>
      <c r="K18856" t="s">
        <v>391</v>
      </c>
    </row>
    <row r="18857" spans="1:11" hidden="1" x14ac:dyDescent="0.35">
      <c r="A18857" t="s">
        <v>569</v>
      </c>
      <c r="B18857" t="s">
        <v>84</v>
      </c>
      <c r="C18857" t="s">
        <v>334</v>
      </c>
      <c r="D18857" t="s">
        <v>78</v>
      </c>
      <c r="E18857">
        <v>2025</v>
      </c>
      <c r="F18857" t="s">
        <v>156</v>
      </c>
      <c r="G18857" t="s">
        <v>307</v>
      </c>
      <c r="H18857">
        <v>15.69</v>
      </c>
      <c r="I18857" t="s">
        <v>577</v>
      </c>
      <c r="J18857" t="s">
        <v>14</v>
      </c>
      <c r="K18857" t="s">
        <v>391</v>
      </c>
    </row>
    <row r="18858" spans="1:11" hidden="1" x14ac:dyDescent="0.35">
      <c r="A18858" t="s">
        <v>569</v>
      </c>
      <c r="B18858" t="s">
        <v>84</v>
      </c>
      <c r="C18858" t="s">
        <v>334</v>
      </c>
      <c r="D18858" t="s">
        <v>78</v>
      </c>
      <c r="E18858">
        <v>2025</v>
      </c>
      <c r="F18858" t="s">
        <v>156</v>
      </c>
      <c r="G18858" t="s">
        <v>307</v>
      </c>
      <c r="H18858">
        <v>19.59</v>
      </c>
      <c r="I18858" t="s">
        <v>577</v>
      </c>
      <c r="J18858" t="s">
        <v>347</v>
      </c>
      <c r="K18858" t="s">
        <v>391</v>
      </c>
    </row>
    <row r="18859" spans="1:11" hidden="1" x14ac:dyDescent="0.35">
      <c r="A18859" t="s">
        <v>569</v>
      </c>
      <c r="B18859" t="s">
        <v>84</v>
      </c>
      <c r="C18859" t="s">
        <v>334</v>
      </c>
      <c r="D18859" t="s">
        <v>78</v>
      </c>
      <c r="E18859">
        <v>2025</v>
      </c>
      <c r="F18859" t="s">
        <v>156</v>
      </c>
      <c r="G18859" t="s">
        <v>307</v>
      </c>
      <c r="H18859">
        <v>548.69000000000005</v>
      </c>
      <c r="I18859" t="s">
        <v>577</v>
      </c>
      <c r="J18859" t="s">
        <v>14</v>
      </c>
      <c r="K18859" t="s">
        <v>391</v>
      </c>
    </row>
    <row r="18860" spans="1:11" hidden="1" x14ac:dyDescent="0.35">
      <c r="A18860" t="s">
        <v>569</v>
      </c>
      <c r="B18860" t="s">
        <v>84</v>
      </c>
      <c r="C18860" t="s">
        <v>334</v>
      </c>
      <c r="D18860" t="s">
        <v>78</v>
      </c>
      <c r="E18860">
        <v>2025</v>
      </c>
      <c r="F18860" t="s">
        <v>156</v>
      </c>
      <c r="G18860" t="s">
        <v>307</v>
      </c>
      <c r="H18860">
        <v>685.02</v>
      </c>
      <c r="I18860" t="s">
        <v>577</v>
      </c>
      <c r="J18860" t="s">
        <v>347</v>
      </c>
      <c r="K18860" t="s">
        <v>391</v>
      </c>
    </row>
    <row r="18861" spans="1:11" hidden="1" x14ac:dyDescent="0.35">
      <c r="A18861" t="s">
        <v>569</v>
      </c>
      <c r="B18861" t="s">
        <v>84</v>
      </c>
      <c r="C18861" t="s">
        <v>334</v>
      </c>
      <c r="D18861" t="s">
        <v>78</v>
      </c>
      <c r="E18861">
        <v>2025</v>
      </c>
      <c r="F18861" t="s">
        <v>156</v>
      </c>
      <c r="G18861" t="s">
        <v>307</v>
      </c>
      <c r="H18861">
        <v>21.34</v>
      </c>
      <c r="I18861" t="s">
        <v>577</v>
      </c>
      <c r="J18861" t="s">
        <v>14</v>
      </c>
      <c r="K18861" t="s">
        <v>391</v>
      </c>
    </row>
    <row r="18862" spans="1:11" hidden="1" x14ac:dyDescent="0.35">
      <c r="A18862" t="s">
        <v>569</v>
      </c>
      <c r="B18862" t="s">
        <v>84</v>
      </c>
      <c r="C18862" t="s">
        <v>334</v>
      </c>
      <c r="D18862" t="s">
        <v>78</v>
      </c>
      <c r="E18862">
        <v>2025</v>
      </c>
      <c r="F18862" t="s">
        <v>156</v>
      </c>
      <c r="G18862" t="s">
        <v>307</v>
      </c>
      <c r="H18862">
        <v>26.65</v>
      </c>
      <c r="I18862" t="s">
        <v>577</v>
      </c>
      <c r="J18862" t="s">
        <v>347</v>
      </c>
      <c r="K18862" t="s">
        <v>391</v>
      </c>
    </row>
    <row r="18863" spans="1:11" hidden="1" x14ac:dyDescent="0.35">
      <c r="A18863" t="s">
        <v>569</v>
      </c>
      <c r="B18863" t="s">
        <v>84</v>
      </c>
      <c r="C18863" t="s">
        <v>327</v>
      </c>
      <c r="D18863" t="s">
        <v>78</v>
      </c>
      <c r="E18863">
        <v>2025</v>
      </c>
      <c r="F18863" t="s">
        <v>500</v>
      </c>
      <c r="G18863" t="s">
        <v>311</v>
      </c>
      <c r="H18863">
        <v>4123.74</v>
      </c>
      <c r="I18863" t="s">
        <v>577</v>
      </c>
      <c r="J18863" t="s">
        <v>14</v>
      </c>
      <c r="K18863" t="s">
        <v>389</v>
      </c>
    </row>
    <row r="18864" spans="1:11" hidden="1" x14ac:dyDescent="0.35">
      <c r="A18864" t="s">
        <v>569</v>
      </c>
      <c r="B18864" t="s">
        <v>84</v>
      </c>
      <c r="C18864" t="s">
        <v>327</v>
      </c>
      <c r="D18864" t="s">
        <v>78</v>
      </c>
      <c r="E18864">
        <v>2025</v>
      </c>
      <c r="F18864" t="s">
        <v>500</v>
      </c>
      <c r="G18864" t="s">
        <v>311</v>
      </c>
      <c r="H18864">
        <v>2979.72</v>
      </c>
      <c r="I18864" t="s">
        <v>577</v>
      </c>
      <c r="J18864" t="s">
        <v>347</v>
      </c>
      <c r="K18864" t="s">
        <v>389</v>
      </c>
    </row>
    <row r="18865" spans="1:11" hidden="1" x14ac:dyDescent="0.35">
      <c r="A18865" t="s">
        <v>569</v>
      </c>
      <c r="B18865" t="s">
        <v>84</v>
      </c>
      <c r="C18865" t="s">
        <v>327</v>
      </c>
      <c r="D18865" t="s">
        <v>78</v>
      </c>
      <c r="E18865">
        <v>2025</v>
      </c>
      <c r="F18865" t="s">
        <v>500</v>
      </c>
      <c r="G18865" t="s">
        <v>311</v>
      </c>
      <c r="H18865">
        <v>383.49</v>
      </c>
      <c r="I18865" t="s">
        <v>577</v>
      </c>
      <c r="J18865" t="s">
        <v>14</v>
      </c>
      <c r="K18865" t="s">
        <v>389</v>
      </c>
    </row>
    <row r="18866" spans="1:11" hidden="1" x14ac:dyDescent="0.35">
      <c r="A18866" t="s">
        <v>569</v>
      </c>
      <c r="B18866" t="s">
        <v>84</v>
      </c>
      <c r="C18866" t="s">
        <v>327</v>
      </c>
      <c r="D18866" t="s">
        <v>78</v>
      </c>
      <c r="E18866">
        <v>2025</v>
      </c>
      <c r="F18866" t="s">
        <v>500</v>
      </c>
      <c r="G18866" t="s">
        <v>311</v>
      </c>
      <c r="H18866">
        <v>277.10000000000002</v>
      </c>
      <c r="I18866" t="s">
        <v>577</v>
      </c>
      <c r="J18866" t="s">
        <v>347</v>
      </c>
      <c r="K18866" t="s">
        <v>389</v>
      </c>
    </row>
    <row r="18867" spans="1:11" hidden="1" x14ac:dyDescent="0.35">
      <c r="A18867" t="s">
        <v>569</v>
      </c>
      <c r="B18867" t="s">
        <v>84</v>
      </c>
      <c r="C18867" t="s">
        <v>327</v>
      </c>
      <c r="D18867" t="s">
        <v>78</v>
      </c>
      <c r="E18867">
        <v>2025</v>
      </c>
      <c r="F18867" t="s">
        <v>500</v>
      </c>
      <c r="G18867" t="s">
        <v>311</v>
      </c>
      <c r="H18867">
        <v>9573.14</v>
      </c>
      <c r="I18867" t="s">
        <v>577</v>
      </c>
      <c r="J18867" t="s">
        <v>14</v>
      </c>
      <c r="K18867" t="s">
        <v>389</v>
      </c>
    </row>
    <row r="18868" spans="1:11" hidden="1" x14ac:dyDescent="0.35">
      <c r="A18868" t="s">
        <v>569</v>
      </c>
      <c r="B18868" t="s">
        <v>84</v>
      </c>
      <c r="C18868" t="s">
        <v>327</v>
      </c>
      <c r="D18868" t="s">
        <v>78</v>
      </c>
      <c r="E18868">
        <v>2025</v>
      </c>
      <c r="F18868" t="s">
        <v>500</v>
      </c>
      <c r="G18868" t="s">
        <v>311</v>
      </c>
      <c r="H18868">
        <v>6917.34</v>
      </c>
      <c r="I18868" t="s">
        <v>577</v>
      </c>
      <c r="J18868" t="s">
        <v>347</v>
      </c>
      <c r="K18868" t="s">
        <v>389</v>
      </c>
    </row>
    <row r="18869" spans="1:11" hidden="1" x14ac:dyDescent="0.35">
      <c r="A18869" t="s">
        <v>569</v>
      </c>
      <c r="B18869" t="s">
        <v>84</v>
      </c>
      <c r="C18869" t="s">
        <v>327</v>
      </c>
      <c r="D18869" t="s">
        <v>78</v>
      </c>
      <c r="E18869">
        <v>2025</v>
      </c>
      <c r="F18869" t="s">
        <v>500</v>
      </c>
      <c r="G18869" t="s">
        <v>311</v>
      </c>
      <c r="H18869">
        <v>463.98</v>
      </c>
      <c r="I18869" t="s">
        <v>577</v>
      </c>
      <c r="J18869" t="s">
        <v>14</v>
      </c>
      <c r="K18869" t="s">
        <v>389</v>
      </c>
    </row>
    <row r="18870" spans="1:11" hidden="1" x14ac:dyDescent="0.35">
      <c r="A18870" t="s">
        <v>569</v>
      </c>
      <c r="B18870" t="s">
        <v>84</v>
      </c>
      <c r="C18870" t="s">
        <v>327</v>
      </c>
      <c r="D18870" t="s">
        <v>78</v>
      </c>
      <c r="E18870">
        <v>2025</v>
      </c>
      <c r="F18870" t="s">
        <v>500</v>
      </c>
      <c r="G18870" t="s">
        <v>311</v>
      </c>
      <c r="H18870">
        <v>335.26</v>
      </c>
      <c r="I18870" t="s">
        <v>577</v>
      </c>
      <c r="J18870" t="s">
        <v>347</v>
      </c>
      <c r="K18870" t="s">
        <v>389</v>
      </c>
    </row>
    <row r="18871" spans="1:11" hidden="1" x14ac:dyDescent="0.35">
      <c r="A18871" t="s">
        <v>569</v>
      </c>
      <c r="B18871" t="s">
        <v>84</v>
      </c>
      <c r="C18871" t="s">
        <v>327</v>
      </c>
      <c r="D18871" t="s">
        <v>78</v>
      </c>
      <c r="E18871">
        <v>2025</v>
      </c>
      <c r="F18871" t="s">
        <v>506</v>
      </c>
      <c r="G18871" t="s">
        <v>309</v>
      </c>
      <c r="H18871">
        <v>12.51</v>
      </c>
      <c r="I18871" t="s">
        <v>577</v>
      </c>
      <c r="J18871" t="s">
        <v>14</v>
      </c>
      <c r="K18871" t="s">
        <v>389</v>
      </c>
    </row>
    <row r="18872" spans="1:11" hidden="1" x14ac:dyDescent="0.35">
      <c r="A18872" t="s">
        <v>569</v>
      </c>
      <c r="B18872" t="s">
        <v>84</v>
      </c>
      <c r="C18872" t="s">
        <v>327</v>
      </c>
      <c r="D18872" t="s">
        <v>78</v>
      </c>
      <c r="E18872">
        <v>2025</v>
      </c>
      <c r="F18872" t="s">
        <v>506</v>
      </c>
      <c r="G18872" t="s">
        <v>309</v>
      </c>
      <c r="H18872">
        <v>772.6</v>
      </c>
      <c r="I18872" t="s">
        <v>577</v>
      </c>
      <c r="J18872" t="s">
        <v>347</v>
      </c>
      <c r="K18872" t="s">
        <v>389</v>
      </c>
    </row>
    <row r="18873" spans="1:11" hidden="1" x14ac:dyDescent="0.35">
      <c r="A18873" t="s">
        <v>569</v>
      </c>
      <c r="B18873" t="s">
        <v>84</v>
      </c>
      <c r="C18873" t="s">
        <v>327</v>
      </c>
      <c r="D18873" t="s">
        <v>78</v>
      </c>
      <c r="E18873">
        <v>2025</v>
      </c>
      <c r="F18873" t="s">
        <v>506</v>
      </c>
      <c r="G18873" t="s">
        <v>309</v>
      </c>
      <c r="H18873">
        <v>1.1599999999999999</v>
      </c>
      <c r="I18873" t="s">
        <v>577</v>
      </c>
      <c r="J18873" t="s">
        <v>14</v>
      </c>
      <c r="K18873" t="s">
        <v>389</v>
      </c>
    </row>
    <row r="18874" spans="1:11" hidden="1" x14ac:dyDescent="0.35">
      <c r="A18874" t="s">
        <v>569</v>
      </c>
      <c r="B18874" t="s">
        <v>84</v>
      </c>
      <c r="C18874" t="s">
        <v>327</v>
      </c>
      <c r="D18874" t="s">
        <v>78</v>
      </c>
      <c r="E18874">
        <v>2025</v>
      </c>
      <c r="F18874" t="s">
        <v>506</v>
      </c>
      <c r="G18874" t="s">
        <v>309</v>
      </c>
      <c r="H18874">
        <v>71.849999999999994</v>
      </c>
      <c r="I18874" t="s">
        <v>577</v>
      </c>
      <c r="J18874" t="s">
        <v>347</v>
      </c>
      <c r="K18874" t="s">
        <v>389</v>
      </c>
    </row>
    <row r="18875" spans="1:11" hidden="1" x14ac:dyDescent="0.35">
      <c r="A18875" t="s">
        <v>569</v>
      </c>
      <c r="B18875" t="s">
        <v>84</v>
      </c>
      <c r="C18875" t="s">
        <v>327</v>
      </c>
      <c r="D18875" t="s">
        <v>78</v>
      </c>
      <c r="E18875">
        <v>2025</v>
      </c>
      <c r="F18875" t="s">
        <v>506</v>
      </c>
      <c r="G18875" t="s">
        <v>309</v>
      </c>
      <c r="H18875">
        <v>29.03</v>
      </c>
      <c r="I18875" t="s">
        <v>577</v>
      </c>
      <c r="J18875" t="s">
        <v>14</v>
      </c>
      <c r="K18875" t="s">
        <v>389</v>
      </c>
    </row>
    <row r="18876" spans="1:11" hidden="1" x14ac:dyDescent="0.35">
      <c r="A18876" t="s">
        <v>569</v>
      </c>
      <c r="B18876" t="s">
        <v>84</v>
      </c>
      <c r="C18876" t="s">
        <v>327</v>
      </c>
      <c r="D18876" t="s">
        <v>78</v>
      </c>
      <c r="E18876">
        <v>2025</v>
      </c>
      <c r="F18876" t="s">
        <v>506</v>
      </c>
      <c r="G18876" t="s">
        <v>309</v>
      </c>
      <c r="H18876">
        <v>1793.56</v>
      </c>
      <c r="I18876" t="s">
        <v>577</v>
      </c>
      <c r="J18876" t="s">
        <v>347</v>
      </c>
      <c r="K18876" t="s">
        <v>389</v>
      </c>
    </row>
    <row r="18877" spans="1:11" hidden="1" x14ac:dyDescent="0.35">
      <c r="A18877" t="s">
        <v>569</v>
      </c>
      <c r="B18877" t="s">
        <v>84</v>
      </c>
      <c r="C18877" t="s">
        <v>327</v>
      </c>
      <c r="D18877" t="s">
        <v>78</v>
      </c>
      <c r="E18877">
        <v>2025</v>
      </c>
      <c r="F18877" t="s">
        <v>506</v>
      </c>
      <c r="G18877" t="s">
        <v>309</v>
      </c>
      <c r="H18877">
        <v>1.41</v>
      </c>
      <c r="I18877" t="s">
        <v>577</v>
      </c>
      <c r="J18877" t="s">
        <v>14</v>
      </c>
      <c r="K18877" t="s">
        <v>389</v>
      </c>
    </row>
    <row r="18878" spans="1:11" hidden="1" x14ac:dyDescent="0.35">
      <c r="A18878" t="s">
        <v>569</v>
      </c>
      <c r="B18878" t="s">
        <v>84</v>
      </c>
      <c r="C18878" t="s">
        <v>327</v>
      </c>
      <c r="D18878" t="s">
        <v>78</v>
      </c>
      <c r="E18878">
        <v>2025</v>
      </c>
      <c r="F18878" t="s">
        <v>506</v>
      </c>
      <c r="G18878" t="s">
        <v>309</v>
      </c>
      <c r="H18878">
        <v>86.93</v>
      </c>
      <c r="I18878" t="s">
        <v>577</v>
      </c>
      <c r="J18878" t="s">
        <v>347</v>
      </c>
      <c r="K18878" t="s">
        <v>389</v>
      </c>
    </row>
    <row r="18879" spans="1:11" hidden="1" x14ac:dyDescent="0.35">
      <c r="A18879" t="s">
        <v>569</v>
      </c>
      <c r="B18879" t="s">
        <v>84</v>
      </c>
      <c r="C18879" t="s">
        <v>327</v>
      </c>
      <c r="D18879" t="s">
        <v>78</v>
      </c>
      <c r="E18879">
        <v>2025</v>
      </c>
      <c r="F18879" t="s">
        <v>71</v>
      </c>
      <c r="G18879" t="s">
        <v>310</v>
      </c>
      <c r="H18879">
        <v>15.15</v>
      </c>
      <c r="I18879" t="s">
        <v>577</v>
      </c>
      <c r="J18879" t="s">
        <v>347</v>
      </c>
      <c r="K18879" t="s">
        <v>389</v>
      </c>
    </row>
    <row r="18880" spans="1:11" hidden="1" x14ac:dyDescent="0.35">
      <c r="A18880" t="s">
        <v>569</v>
      </c>
      <c r="B18880" t="s">
        <v>84</v>
      </c>
      <c r="C18880" t="s">
        <v>327</v>
      </c>
      <c r="D18880" t="s">
        <v>78</v>
      </c>
      <c r="E18880">
        <v>2025</v>
      </c>
      <c r="F18880" t="s">
        <v>71</v>
      </c>
      <c r="G18880" t="s">
        <v>310</v>
      </c>
      <c r="H18880">
        <v>1.41</v>
      </c>
      <c r="I18880" t="s">
        <v>577</v>
      </c>
      <c r="J18880" t="s">
        <v>347</v>
      </c>
      <c r="K18880" t="s">
        <v>389</v>
      </c>
    </row>
    <row r="18881" spans="1:11" hidden="1" x14ac:dyDescent="0.35">
      <c r="A18881" t="s">
        <v>569</v>
      </c>
      <c r="B18881" t="s">
        <v>84</v>
      </c>
      <c r="C18881" t="s">
        <v>327</v>
      </c>
      <c r="D18881" t="s">
        <v>78</v>
      </c>
      <c r="E18881">
        <v>2025</v>
      </c>
      <c r="F18881" t="s">
        <v>71</v>
      </c>
      <c r="G18881" t="s">
        <v>310</v>
      </c>
      <c r="H18881">
        <v>35.18</v>
      </c>
      <c r="I18881" t="s">
        <v>577</v>
      </c>
      <c r="J18881" t="s">
        <v>347</v>
      </c>
      <c r="K18881" t="s">
        <v>389</v>
      </c>
    </row>
    <row r="18882" spans="1:11" hidden="1" x14ac:dyDescent="0.35">
      <c r="A18882" t="s">
        <v>569</v>
      </c>
      <c r="B18882" t="s">
        <v>84</v>
      </c>
      <c r="C18882" t="s">
        <v>327</v>
      </c>
      <c r="D18882" t="s">
        <v>78</v>
      </c>
      <c r="E18882">
        <v>2025</v>
      </c>
      <c r="F18882" t="s">
        <v>71</v>
      </c>
      <c r="G18882" t="s">
        <v>310</v>
      </c>
      <c r="H18882">
        <v>1.71</v>
      </c>
      <c r="I18882" t="s">
        <v>577</v>
      </c>
      <c r="J18882" t="s">
        <v>347</v>
      </c>
      <c r="K18882" t="s">
        <v>389</v>
      </c>
    </row>
    <row r="18883" spans="1:11" hidden="1" x14ac:dyDescent="0.35">
      <c r="A18883" t="s">
        <v>569</v>
      </c>
      <c r="B18883" t="s">
        <v>84</v>
      </c>
      <c r="C18883" t="s">
        <v>327</v>
      </c>
      <c r="D18883" t="s">
        <v>78</v>
      </c>
      <c r="E18883">
        <v>2025</v>
      </c>
      <c r="F18883" t="s">
        <v>148</v>
      </c>
      <c r="G18883" t="s">
        <v>308</v>
      </c>
      <c r="H18883">
        <v>14.89</v>
      </c>
      <c r="I18883" t="s">
        <v>577</v>
      </c>
      <c r="J18883" t="s">
        <v>347</v>
      </c>
      <c r="K18883" t="s">
        <v>389</v>
      </c>
    </row>
    <row r="18884" spans="1:11" hidden="1" x14ac:dyDescent="0.35">
      <c r="A18884" t="s">
        <v>569</v>
      </c>
      <c r="B18884" t="s">
        <v>84</v>
      </c>
      <c r="C18884" t="s">
        <v>327</v>
      </c>
      <c r="D18884" t="s">
        <v>78</v>
      </c>
      <c r="E18884">
        <v>2025</v>
      </c>
      <c r="F18884" t="s">
        <v>148</v>
      </c>
      <c r="G18884" t="s">
        <v>308</v>
      </c>
      <c r="H18884">
        <v>1.38</v>
      </c>
      <c r="I18884" t="s">
        <v>577</v>
      </c>
      <c r="J18884" t="s">
        <v>347</v>
      </c>
      <c r="K18884" t="s">
        <v>389</v>
      </c>
    </row>
    <row r="18885" spans="1:11" hidden="1" x14ac:dyDescent="0.35">
      <c r="A18885" t="s">
        <v>569</v>
      </c>
      <c r="B18885" t="s">
        <v>84</v>
      </c>
      <c r="C18885" t="s">
        <v>327</v>
      </c>
      <c r="D18885" t="s">
        <v>78</v>
      </c>
      <c r="E18885">
        <v>2025</v>
      </c>
      <c r="F18885" t="s">
        <v>148</v>
      </c>
      <c r="G18885" t="s">
        <v>308</v>
      </c>
      <c r="H18885">
        <v>34.57</v>
      </c>
      <c r="I18885" t="s">
        <v>577</v>
      </c>
      <c r="J18885" t="s">
        <v>347</v>
      </c>
      <c r="K18885" t="s">
        <v>389</v>
      </c>
    </row>
    <row r="18886" spans="1:11" hidden="1" x14ac:dyDescent="0.35">
      <c r="A18886" t="s">
        <v>569</v>
      </c>
      <c r="B18886" t="s">
        <v>84</v>
      </c>
      <c r="C18886" t="s">
        <v>327</v>
      </c>
      <c r="D18886" t="s">
        <v>78</v>
      </c>
      <c r="E18886">
        <v>2025</v>
      </c>
      <c r="F18886" t="s">
        <v>148</v>
      </c>
      <c r="G18886" t="s">
        <v>308</v>
      </c>
      <c r="H18886">
        <v>1.68</v>
      </c>
      <c r="I18886" t="s">
        <v>577</v>
      </c>
      <c r="J18886" t="s">
        <v>347</v>
      </c>
      <c r="K18886" t="s">
        <v>389</v>
      </c>
    </row>
    <row r="18887" spans="1:11" hidden="1" x14ac:dyDescent="0.35">
      <c r="A18887" t="s">
        <v>569</v>
      </c>
      <c r="B18887" t="s">
        <v>84</v>
      </c>
      <c r="C18887" t="s">
        <v>327</v>
      </c>
      <c r="D18887" t="s">
        <v>78</v>
      </c>
      <c r="E18887">
        <v>2025</v>
      </c>
      <c r="F18887" t="s">
        <v>156</v>
      </c>
      <c r="G18887" t="s">
        <v>307</v>
      </c>
      <c r="H18887">
        <v>78.64</v>
      </c>
      <c r="I18887" t="s">
        <v>577</v>
      </c>
      <c r="J18887" t="s">
        <v>14</v>
      </c>
      <c r="K18887" t="s">
        <v>389</v>
      </c>
    </row>
    <row r="18888" spans="1:11" hidden="1" x14ac:dyDescent="0.35">
      <c r="A18888" t="s">
        <v>569</v>
      </c>
      <c r="B18888" t="s">
        <v>84</v>
      </c>
      <c r="C18888" t="s">
        <v>327</v>
      </c>
      <c r="D18888" t="s">
        <v>78</v>
      </c>
      <c r="E18888">
        <v>2025</v>
      </c>
      <c r="F18888" t="s">
        <v>156</v>
      </c>
      <c r="G18888" t="s">
        <v>307</v>
      </c>
      <c r="H18888">
        <v>413.68</v>
      </c>
      <c r="I18888" t="s">
        <v>577</v>
      </c>
      <c r="J18888" t="s">
        <v>347</v>
      </c>
      <c r="K18888" t="s">
        <v>389</v>
      </c>
    </row>
    <row r="18889" spans="1:11" hidden="1" x14ac:dyDescent="0.35">
      <c r="A18889" t="s">
        <v>569</v>
      </c>
      <c r="B18889" t="s">
        <v>84</v>
      </c>
      <c r="C18889" t="s">
        <v>327</v>
      </c>
      <c r="D18889" t="s">
        <v>78</v>
      </c>
      <c r="E18889">
        <v>2025</v>
      </c>
      <c r="F18889" t="s">
        <v>156</v>
      </c>
      <c r="G18889" t="s">
        <v>307</v>
      </c>
      <c r="H18889">
        <v>7.31</v>
      </c>
      <c r="I18889" t="s">
        <v>577</v>
      </c>
      <c r="J18889" t="s">
        <v>14</v>
      </c>
      <c r="K18889" t="s">
        <v>389</v>
      </c>
    </row>
    <row r="18890" spans="1:11" hidden="1" x14ac:dyDescent="0.35">
      <c r="A18890" t="s">
        <v>569</v>
      </c>
      <c r="B18890" t="s">
        <v>84</v>
      </c>
      <c r="C18890" t="s">
        <v>327</v>
      </c>
      <c r="D18890" t="s">
        <v>78</v>
      </c>
      <c r="E18890">
        <v>2025</v>
      </c>
      <c r="F18890" t="s">
        <v>156</v>
      </c>
      <c r="G18890" t="s">
        <v>307</v>
      </c>
      <c r="H18890">
        <v>38.47</v>
      </c>
      <c r="I18890" t="s">
        <v>577</v>
      </c>
      <c r="J18890" t="s">
        <v>347</v>
      </c>
      <c r="K18890" t="s">
        <v>389</v>
      </c>
    </row>
    <row r="18891" spans="1:11" hidden="1" x14ac:dyDescent="0.35">
      <c r="A18891" t="s">
        <v>569</v>
      </c>
      <c r="B18891" t="s">
        <v>84</v>
      </c>
      <c r="C18891" t="s">
        <v>327</v>
      </c>
      <c r="D18891" t="s">
        <v>78</v>
      </c>
      <c r="E18891">
        <v>2025</v>
      </c>
      <c r="F18891" t="s">
        <v>156</v>
      </c>
      <c r="G18891" t="s">
        <v>307</v>
      </c>
      <c r="H18891">
        <v>182.55</v>
      </c>
      <c r="I18891" t="s">
        <v>577</v>
      </c>
      <c r="J18891" t="s">
        <v>14</v>
      </c>
      <c r="K18891" t="s">
        <v>389</v>
      </c>
    </row>
    <row r="18892" spans="1:11" hidden="1" x14ac:dyDescent="0.35">
      <c r="A18892" t="s">
        <v>569</v>
      </c>
      <c r="B18892" t="s">
        <v>84</v>
      </c>
      <c r="C18892" t="s">
        <v>327</v>
      </c>
      <c r="D18892" t="s">
        <v>78</v>
      </c>
      <c r="E18892">
        <v>2025</v>
      </c>
      <c r="F18892" t="s">
        <v>156</v>
      </c>
      <c r="G18892" t="s">
        <v>307</v>
      </c>
      <c r="H18892">
        <v>960.34</v>
      </c>
      <c r="I18892" t="s">
        <v>577</v>
      </c>
      <c r="J18892" t="s">
        <v>347</v>
      </c>
      <c r="K18892" t="s">
        <v>389</v>
      </c>
    </row>
    <row r="18893" spans="1:11" hidden="1" x14ac:dyDescent="0.35">
      <c r="A18893" t="s">
        <v>569</v>
      </c>
      <c r="B18893" t="s">
        <v>84</v>
      </c>
      <c r="C18893" t="s">
        <v>327</v>
      </c>
      <c r="D18893" t="s">
        <v>78</v>
      </c>
      <c r="E18893">
        <v>2025</v>
      </c>
      <c r="F18893" t="s">
        <v>156</v>
      </c>
      <c r="G18893" t="s">
        <v>307</v>
      </c>
      <c r="H18893">
        <v>8.85</v>
      </c>
      <c r="I18893" t="s">
        <v>577</v>
      </c>
      <c r="J18893" t="s">
        <v>14</v>
      </c>
      <c r="K18893" t="s">
        <v>389</v>
      </c>
    </row>
    <row r="18894" spans="1:11" hidden="1" x14ac:dyDescent="0.35">
      <c r="A18894" t="s">
        <v>569</v>
      </c>
      <c r="B18894" t="s">
        <v>84</v>
      </c>
      <c r="C18894" t="s">
        <v>327</v>
      </c>
      <c r="D18894" t="s">
        <v>78</v>
      </c>
      <c r="E18894">
        <v>2025</v>
      </c>
      <c r="F18894" t="s">
        <v>156</v>
      </c>
      <c r="G18894" t="s">
        <v>307</v>
      </c>
      <c r="H18894">
        <v>46.54</v>
      </c>
      <c r="I18894" t="s">
        <v>577</v>
      </c>
      <c r="J18894" t="s">
        <v>347</v>
      </c>
      <c r="K18894" t="s">
        <v>389</v>
      </c>
    </row>
    <row r="18895" spans="1:11" hidden="1" x14ac:dyDescent="0.35">
      <c r="A18895" t="s">
        <v>569</v>
      </c>
      <c r="B18895" t="s">
        <v>84</v>
      </c>
      <c r="C18895" t="s">
        <v>330</v>
      </c>
      <c r="D18895" t="s">
        <v>78</v>
      </c>
      <c r="E18895">
        <v>2025</v>
      </c>
      <c r="F18895" t="s">
        <v>500</v>
      </c>
      <c r="G18895" t="s">
        <v>311</v>
      </c>
      <c r="H18895">
        <v>15472.15</v>
      </c>
      <c r="I18895" t="s">
        <v>577</v>
      </c>
      <c r="J18895" t="s">
        <v>14</v>
      </c>
      <c r="K18895" t="s">
        <v>392</v>
      </c>
    </row>
    <row r="18896" spans="1:11" hidden="1" x14ac:dyDescent="0.35">
      <c r="A18896" t="s">
        <v>569</v>
      </c>
      <c r="B18896" t="s">
        <v>84</v>
      </c>
      <c r="C18896" t="s">
        <v>330</v>
      </c>
      <c r="D18896" t="s">
        <v>78</v>
      </c>
      <c r="E18896">
        <v>2025</v>
      </c>
      <c r="F18896" t="s">
        <v>500</v>
      </c>
      <c r="G18896" t="s">
        <v>311</v>
      </c>
      <c r="H18896">
        <v>11020.3</v>
      </c>
      <c r="I18896" t="s">
        <v>577</v>
      </c>
      <c r="J18896" t="s">
        <v>347</v>
      </c>
      <c r="K18896" t="s">
        <v>392</v>
      </c>
    </row>
    <row r="18897" spans="1:11" hidden="1" x14ac:dyDescent="0.35">
      <c r="A18897" t="s">
        <v>569</v>
      </c>
      <c r="B18897" t="s">
        <v>84</v>
      </c>
      <c r="C18897" t="s">
        <v>330</v>
      </c>
      <c r="D18897" t="s">
        <v>78</v>
      </c>
      <c r="E18897">
        <v>2025</v>
      </c>
      <c r="F18897" t="s">
        <v>500</v>
      </c>
      <c r="G18897" t="s">
        <v>311</v>
      </c>
      <c r="H18897">
        <v>6553.34</v>
      </c>
      <c r="I18897" t="s">
        <v>577</v>
      </c>
      <c r="J18897" t="s">
        <v>14</v>
      </c>
      <c r="K18897" t="s">
        <v>392</v>
      </c>
    </row>
    <row r="18898" spans="1:11" hidden="1" x14ac:dyDescent="0.35">
      <c r="A18898" t="s">
        <v>569</v>
      </c>
      <c r="B18898" t="s">
        <v>84</v>
      </c>
      <c r="C18898" t="s">
        <v>330</v>
      </c>
      <c r="D18898" t="s">
        <v>78</v>
      </c>
      <c r="E18898">
        <v>2025</v>
      </c>
      <c r="F18898" t="s">
        <v>500</v>
      </c>
      <c r="G18898" t="s">
        <v>311</v>
      </c>
      <c r="H18898">
        <v>4667.7299999999996</v>
      </c>
      <c r="I18898" t="s">
        <v>577</v>
      </c>
      <c r="J18898" t="s">
        <v>347</v>
      </c>
      <c r="K18898" t="s">
        <v>392</v>
      </c>
    </row>
    <row r="18899" spans="1:11" hidden="1" x14ac:dyDescent="0.35">
      <c r="A18899" t="s">
        <v>569</v>
      </c>
      <c r="B18899" t="s">
        <v>84</v>
      </c>
      <c r="C18899" t="s">
        <v>330</v>
      </c>
      <c r="D18899" t="s">
        <v>78</v>
      </c>
      <c r="E18899">
        <v>2025</v>
      </c>
      <c r="F18899" t="s">
        <v>500</v>
      </c>
      <c r="G18899" t="s">
        <v>311</v>
      </c>
      <c r="H18899">
        <v>40.79</v>
      </c>
      <c r="I18899" t="s">
        <v>577</v>
      </c>
      <c r="J18899" t="s">
        <v>14</v>
      </c>
      <c r="K18899" t="s">
        <v>392</v>
      </c>
    </row>
    <row r="18900" spans="1:11" hidden="1" x14ac:dyDescent="0.35">
      <c r="A18900" t="s">
        <v>569</v>
      </c>
      <c r="B18900" t="s">
        <v>84</v>
      </c>
      <c r="C18900" t="s">
        <v>330</v>
      </c>
      <c r="D18900" t="s">
        <v>78</v>
      </c>
      <c r="E18900">
        <v>2025</v>
      </c>
      <c r="F18900" t="s">
        <v>500</v>
      </c>
      <c r="G18900" t="s">
        <v>311</v>
      </c>
      <c r="H18900">
        <v>29.05</v>
      </c>
      <c r="I18900" t="s">
        <v>577</v>
      </c>
      <c r="J18900" t="s">
        <v>347</v>
      </c>
      <c r="K18900" t="s">
        <v>392</v>
      </c>
    </row>
    <row r="18901" spans="1:11" hidden="1" x14ac:dyDescent="0.35">
      <c r="A18901" t="s">
        <v>569</v>
      </c>
      <c r="B18901" t="s">
        <v>84</v>
      </c>
      <c r="C18901" t="s">
        <v>330</v>
      </c>
      <c r="D18901" t="s">
        <v>78</v>
      </c>
      <c r="E18901">
        <v>2025</v>
      </c>
      <c r="F18901" t="s">
        <v>500</v>
      </c>
      <c r="G18901" t="s">
        <v>311</v>
      </c>
      <c r="H18901">
        <v>3193.12</v>
      </c>
      <c r="I18901" t="s">
        <v>577</v>
      </c>
      <c r="J18901" t="s">
        <v>14</v>
      </c>
      <c r="K18901" t="s">
        <v>392</v>
      </c>
    </row>
    <row r="18902" spans="1:11" hidden="1" x14ac:dyDescent="0.35">
      <c r="A18902" t="s">
        <v>569</v>
      </c>
      <c r="B18902" t="s">
        <v>84</v>
      </c>
      <c r="C18902" t="s">
        <v>330</v>
      </c>
      <c r="D18902" t="s">
        <v>78</v>
      </c>
      <c r="E18902">
        <v>2025</v>
      </c>
      <c r="F18902" t="s">
        <v>500</v>
      </c>
      <c r="G18902" t="s">
        <v>311</v>
      </c>
      <c r="H18902">
        <v>2274.36</v>
      </c>
      <c r="I18902" t="s">
        <v>577</v>
      </c>
      <c r="J18902" t="s">
        <v>347</v>
      </c>
      <c r="K18902" t="s">
        <v>392</v>
      </c>
    </row>
    <row r="18903" spans="1:11" hidden="1" x14ac:dyDescent="0.35">
      <c r="A18903" t="s">
        <v>569</v>
      </c>
      <c r="B18903" t="s">
        <v>84</v>
      </c>
      <c r="C18903" t="s">
        <v>330</v>
      </c>
      <c r="D18903" t="s">
        <v>78</v>
      </c>
      <c r="E18903">
        <v>2025</v>
      </c>
      <c r="F18903" t="s">
        <v>500</v>
      </c>
      <c r="G18903" t="s">
        <v>311</v>
      </c>
      <c r="H18903">
        <v>22365.09</v>
      </c>
      <c r="I18903" t="s">
        <v>577</v>
      </c>
      <c r="J18903" t="s">
        <v>14</v>
      </c>
      <c r="K18903" t="s">
        <v>392</v>
      </c>
    </row>
    <row r="18904" spans="1:11" hidden="1" x14ac:dyDescent="0.35">
      <c r="A18904" t="s">
        <v>569</v>
      </c>
      <c r="B18904" t="s">
        <v>84</v>
      </c>
      <c r="C18904" t="s">
        <v>330</v>
      </c>
      <c r="D18904" t="s">
        <v>78</v>
      </c>
      <c r="E18904">
        <v>2025</v>
      </c>
      <c r="F18904" t="s">
        <v>500</v>
      </c>
      <c r="G18904" t="s">
        <v>311</v>
      </c>
      <c r="H18904">
        <v>15929.91</v>
      </c>
      <c r="I18904" t="s">
        <v>577</v>
      </c>
      <c r="J18904" t="s">
        <v>347</v>
      </c>
      <c r="K18904" t="s">
        <v>392</v>
      </c>
    </row>
    <row r="18905" spans="1:11" hidden="1" x14ac:dyDescent="0.35">
      <c r="A18905" t="s">
        <v>569</v>
      </c>
      <c r="B18905" t="s">
        <v>84</v>
      </c>
      <c r="C18905" t="s">
        <v>330</v>
      </c>
      <c r="D18905" t="s">
        <v>78</v>
      </c>
      <c r="E18905">
        <v>2025</v>
      </c>
      <c r="F18905" t="s">
        <v>500</v>
      </c>
      <c r="G18905" t="s">
        <v>311</v>
      </c>
      <c r="H18905">
        <v>3284.04</v>
      </c>
      <c r="I18905" t="s">
        <v>577</v>
      </c>
      <c r="J18905" t="s">
        <v>14</v>
      </c>
      <c r="K18905" t="s">
        <v>392</v>
      </c>
    </row>
    <row r="18906" spans="1:11" hidden="1" x14ac:dyDescent="0.35">
      <c r="A18906" t="s">
        <v>569</v>
      </c>
      <c r="B18906" t="s">
        <v>84</v>
      </c>
      <c r="C18906" t="s">
        <v>330</v>
      </c>
      <c r="D18906" t="s">
        <v>78</v>
      </c>
      <c r="E18906">
        <v>2025</v>
      </c>
      <c r="F18906" t="s">
        <v>500</v>
      </c>
      <c r="G18906" t="s">
        <v>311</v>
      </c>
      <c r="H18906">
        <v>2339.12</v>
      </c>
      <c r="I18906" t="s">
        <v>577</v>
      </c>
      <c r="J18906" t="s">
        <v>347</v>
      </c>
      <c r="K18906" t="s">
        <v>392</v>
      </c>
    </row>
    <row r="18907" spans="1:11" hidden="1" x14ac:dyDescent="0.35">
      <c r="A18907" t="s">
        <v>569</v>
      </c>
      <c r="B18907" t="s">
        <v>84</v>
      </c>
      <c r="C18907" t="s">
        <v>330</v>
      </c>
      <c r="D18907" t="s">
        <v>78</v>
      </c>
      <c r="E18907">
        <v>2025</v>
      </c>
      <c r="F18907" t="s">
        <v>500</v>
      </c>
      <c r="G18907" t="s">
        <v>311</v>
      </c>
      <c r="H18907">
        <v>1332.39</v>
      </c>
      <c r="I18907" t="s">
        <v>577</v>
      </c>
      <c r="J18907" t="s">
        <v>14</v>
      </c>
      <c r="K18907" t="s">
        <v>392</v>
      </c>
    </row>
    <row r="18908" spans="1:11" hidden="1" x14ac:dyDescent="0.35">
      <c r="A18908" t="s">
        <v>569</v>
      </c>
      <c r="B18908" t="s">
        <v>84</v>
      </c>
      <c r="C18908" t="s">
        <v>330</v>
      </c>
      <c r="D18908" t="s">
        <v>78</v>
      </c>
      <c r="E18908">
        <v>2025</v>
      </c>
      <c r="F18908" t="s">
        <v>500</v>
      </c>
      <c r="G18908" t="s">
        <v>311</v>
      </c>
      <c r="H18908">
        <v>949.02</v>
      </c>
      <c r="I18908" t="s">
        <v>577</v>
      </c>
      <c r="J18908" t="s">
        <v>347</v>
      </c>
      <c r="K18908" t="s">
        <v>392</v>
      </c>
    </row>
    <row r="18909" spans="1:11" hidden="1" x14ac:dyDescent="0.35">
      <c r="A18909" t="s">
        <v>569</v>
      </c>
      <c r="B18909" t="s">
        <v>84</v>
      </c>
      <c r="C18909" t="s">
        <v>330</v>
      </c>
      <c r="D18909" t="s">
        <v>78</v>
      </c>
      <c r="E18909">
        <v>2025</v>
      </c>
      <c r="F18909" t="s">
        <v>506</v>
      </c>
      <c r="G18909" t="s">
        <v>309</v>
      </c>
      <c r="H18909">
        <v>4513.8599999999997</v>
      </c>
      <c r="I18909" t="s">
        <v>577</v>
      </c>
      <c r="J18909" t="s">
        <v>347</v>
      </c>
      <c r="K18909" t="s">
        <v>392</v>
      </c>
    </row>
    <row r="18910" spans="1:11" hidden="1" x14ac:dyDescent="0.35">
      <c r="A18910" t="s">
        <v>569</v>
      </c>
      <c r="B18910" t="s">
        <v>84</v>
      </c>
      <c r="C18910" t="s">
        <v>330</v>
      </c>
      <c r="D18910" t="s">
        <v>78</v>
      </c>
      <c r="E18910">
        <v>2025</v>
      </c>
      <c r="F18910" t="s">
        <v>506</v>
      </c>
      <c r="G18910" t="s">
        <v>309</v>
      </c>
      <c r="H18910">
        <v>1911.87</v>
      </c>
      <c r="I18910" t="s">
        <v>577</v>
      </c>
      <c r="J18910" t="s">
        <v>347</v>
      </c>
      <c r="K18910" t="s">
        <v>392</v>
      </c>
    </row>
    <row r="18911" spans="1:11" hidden="1" x14ac:dyDescent="0.35">
      <c r="A18911" t="s">
        <v>569</v>
      </c>
      <c r="B18911" t="s">
        <v>84</v>
      </c>
      <c r="C18911" t="s">
        <v>330</v>
      </c>
      <c r="D18911" t="s">
        <v>78</v>
      </c>
      <c r="E18911">
        <v>2025</v>
      </c>
      <c r="F18911" t="s">
        <v>506</v>
      </c>
      <c r="G18911" t="s">
        <v>309</v>
      </c>
      <c r="H18911">
        <v>11.91</v>
      </c>
      <c r="I18911" t="s">
        <v>577</v>
      </c>
      <c r="J18911" t="s">
        <v>347</v>
      </c>
      <c r="K18911" t="s">
        <v>392</v>
      </c>
    </row>
    <row r="18912" spans="1:11" hidden="1" x14ac:dyDescent="0.35">
      <c r="A18912" t="s">
        <v>569</v>
      </c>
      <c r="B18912" t="s">
        <v>84</v>
      </c>
      <c r="C18912" t="s">
        <v>330</v>
      </c>
      <c r="D18912" t="s">
        <v>78</v>
      </c>
      <c r="E18912">
        <v>2025</v>
      </c>
      <c r="F18912" t="s">
        <v>506</v>
      </c>
      <c r="G18912" t="s">
        <v>309</v>
      </c>
      <c r="H18912">
        <v>931.56</v>
      </c>
      <c r="I18912" t="s">
        <v>577</v>
      </c>
      <c r="J18912" t="s">
        <v>347</v>
      </c>
      <c r="K18912" t="s">
        <v>392</v>
      </c>
    </row>
    <row r="18913" spans="1:11" hidden="1" x14ac:dyDescent="0.35">
      <c r="A18913" t="s">
        <v>569</v>
      </c>
      <c r="B18913" t="s">
        <v>84</v>
      </c>
      <c r="C18913" t="s">
        <v>330</v>
      </c>
      <c r="D18913" t="s">
        <v>78</v>
      </c>
      <c r="E18913">
        <v>2025</v>
      </c>
      <c r="F18913" t="s">
        <v>506</v>
      </c>
      <c r="G18913" t="s">
        <v>309</v>
      </c>
      <c r="H18913">
        <v>6524.82</v>
      </c>
      <c r="I18913" t="s">
        <v>577</v>
      </c>
      <c r="J18913" t="s">
        <v>347</v>
      </c>
      <c r="K18913" t="s">
        <v>392</v>
      </c>
    </row>
    <row r="18914" spans="1:11" hidden="1" x14ac:dyDescent="0.35">
      <c r="A18914" t="s">
        <v>569</v>
      </c>
      <c r="B18914" t="s">
        <v>84</v>
      </c>
      <c r="C18914" t="s">
        <v>330</v>
      </c>
      <c r="D18914" t="s">
        <v>78</v>
      </c>
      <c r="E18914">
        <v>2025</v>
      </c>
      <c r="F18914" t="s">
        <v>506</v>
      </c>
      <c r="G18914" t="s">
        <v>309</v>
      </c>
      <c r="H18914">
        <v>958.09</v>
      </c>
      <c r="I18914" t="s">
        <v>577</v>
      </c>
      <c r="J18914" t="s">
        <v>347</v>
      </c>
      <c r="K18914" t="s">
        <v>392</v>
      </c>
    </row>
    <row r="18915" spans="1:11" hidden="1" x14ac:dyDescent="0.35">
      <c r="A18915" t="s">
        <v>569</v>
      </c>
      <c r="B18915" t="s">
        <v>84</v>
      </c>
      <c r="C18915" t="s">
        <v>330</v>
      </c>
      <c r="D18915" t="s">
        <v>78</v>
      </c>
      <c r="E18915">
        <v>2025</v>
      </c>
      <c r="F18915" t="s">
        <v>506</v>
      </c>
      <c r="G18915" t="s">
        <v>309</v>
      </c>
      <c r="H18915">
        <v>388.71</v>
      </c>
      <c r="I18915" t="s">
        <v>577</v>
      </c>
      <c r="J18915" t="s">
        <v>347</v>
      </c>
      <c r="K18915" t="s">
        <v>392</v>
      </c>
    </row>
    <row r="18916" spans="1:11" hidden="1" x14ac:dyDescent="0.35">
      <c r="A18916" t="s">
        <v>569</v>
      </c>
      <c r="B18916" t="s">
        <v>84</v>
      </c>
      <c r="C18916" t="s">
        <v>330</v>
      </c>
      <c r="D18916" t="s">
        <v>78</v>
      </c>
      <c r="E18916">
        <v>2025</v>
      </c>
      <c r="F18916" t="s">
        <v>71</v>
      </c>
      <c r="G18916" t="s">
        <v>310</v>
      </c>
      <c r="H18916">
        <v>715.16</v>
      </c>
      <c r="I18916" t="s">
        <v>577</v>
      </c>
      <c r="J18916" t="s">
        <v>347</v>
      </c>
      <c r="K18916" t="s">
        <v>392</v>
      </c>
    </row>
    <row r="18917" spans="1:11" hidden="1" x14ac:dyDescent="0.35">
      <c r="A18917" t="s">
        <v>569</v>
      </c>
      <c r="B18917" t="s">
        <v>84</v>
      </c>
      <c r="C18917" t="s">
        <v>330</v>
      </c>
      <c r="D18917" t="s">
        <v>78</v>
      </c>
      <c r="E18917">
        <v>2025</v>
      </c>
      <c r="F18917" t="s">
        <v>71</v>
      </c>
      <c r="G18917" t="s">
        <v>310</v>
      </c>
      <c r="H18917">
        <v>302.91000000000003</v>
      </c>
      <c r="I18917" t="s">
        <v>577</v>
      </c>
      <c r="J18917" t="s">
        <v>347</v>
      </c>
      <c r="K18917" t="s">
        <v>392</v>
      </c>
    </row>
    <row r="18918" spans="1:11" hidden="1" x14ac:dyDescent="0.35">
      <c r="A18918" t="s">
        <v>569</v>
      </c>
      <c r="B18918" t="s">
        <v>84</v>
      </c>
      <c r="C18918" t="s">
        <v>330</v>
      </c>
      <c r="D18918" t="s">
        <v>78</v>
      </c>
      <c r="E18918">
        <v>2025</v>
      </c>
      <c r="F18918" t="s">
        <v>71</v>
      </c>
      <c r="G18918" t="s">
        <v>310</v>
      </c>
      <c r="H18918">
        <v>1.88</v>
      </c>
      <c r="I18918" t="s">
        <v>577</v>
      </c>
      <c r="J18918" t="s">
        <v>347</v>
      </c>
      <c r="K18918" t="s">
        <v>392</v>
      </c>
    </row>
    <row r="18919" spans="1:11" hidden="1" x14ac:dyDescent="0.35">
      <c r="A18919" t="s">
        <v>569</v>
      </c>
      <c r="B18919" t="s">
        <v>84</v>
      </c>
      <c r="C18919" t="s">
        <v>330</v>
      </c>
      <c r="D18919" t="s">
        <v>78</v>
      </c>
      <c r="E18919">
        <v>2025</v>
      </c>
      <c r="F18919" t="s">
        <v>71</v>
      </c>
      <c r="G18919" t="s">
        <v>310</v>
      </c>
      <c r="H18919">
        <v>147.59</v>
      </c>
      <c r="I18919" t="s">
        <v>577</v>
      </c>
      <c r="J18919" t="s">
        <v>347</v>
      </c>
      <c r="K18919" t="s">
        <v>392</v>
      </c>
    </row>
    <row r="18920" spans="1:11" hidden="1" x14ac:dyDescent="0.35">
      <c r="A18920" t="s">
        <v>569</v>
      </c>
      <c r="B18920" t="s">
        <v>84</v>
      </c>
      <c r="C18920" t="s">
        <v>330</v>
      </c>
      <c r="D18920" t="s">
        <v>78</v>
      </c>
      <c r="E18920">
        <v>2025</v>
      </c>
      <c r="F18920" t="s">
        <v>71</v>
      </c>
      <c r="G18920" t="s">
        <v>310</v>
      </c>
      <c r="H18920">
        <v>1033.78</v>
      </c>
      <c r="I18920" t="s">
        <v>577</v>
      </c>
      <c r="J18920" t="s">
        <v>347</v>
      </c>
      <c r="K18920" t="s">
        <v>392</v>
      </c>
    </row>
    <row r="18921" spans="1:11" hidden="1" x14ac:dyDescent="0.35">
      <c r="A18921" t="s">
        <v>569</v>
      </c>
      <c r="B18921" t="s">
        <v>84</v>
      </c>
      <c r="C18921" t="s">
        <v>330</v>
      </c>
      <c r="D18921" t="s">
        <v>78</v>
      </c>
      <c r="E18921">
        <v>2025</v>
      </c>
      <c r="F18921" t="s">
        <v>71</v>
      </c>
      <c r="G18921" t="s">
        <v>310</v>
      </c>
      <c r="H18921">
        <v>151.80000000000001</v>
      </c>
      <c r="I18921" t="s">
        <v>577</v>
      </c>
      <c r="J18921" t="s">
        <v>347</v>
      </c>
      <c r="K18921" t="s">
        <v>392</v>
      </c>
    </row>
    <row r="18922" spans="1:11" hidden="1" x14ac:dyDescent="0.35">
      <c r="A18922" t="s">
        <v>569</v>
      </c>
      <c r="B18922" t="s">
        <v>84</v>
      </c>
      <c r="C18922" t="s">
        <v>330</v>
      </c>
      <c r="D18922" t="s">
        <v>78</v>
      </c>
      <c r="E18922">
        <v>2025</v>
      </c>
      <c r="F18922" t="s">
        <v>71</v>
      </c>
      <c r="G18922" t="s">
        <v>310</v>
      </c>
      <c r="H18922">
        <v>61.58</v>
      </c>
      <c r="I18922" t="s">
        <v>577</v>
      </c>
      <c r="J18922" t="s">
        <v>347</v>
      </c>
      <c r="K18922" t="s">
        <v>392</v>
      </c>
    </row>
    <row r="18923" spans="1:11" hidden="1" x14ac:dyDescent="0.35">
      <c r="A18923" t="s">
        <v>569</v>
      </c>
      <c r="B18923" t="s">
        <v>84</v>
      </c>
      <c r="C18923" t="s">
        <v>330</v>
      </c>
      <c r="D18923" t="s">
        <v>78</v>
      </c>
      <c r="E18923">
        <v>2025</v>
      </c>
      <c r="F18923" t="s">
        <v>148</v>
      </c>
      <c r="G18923" t="s">
        <v>308</v>
      </c>
      <c r="H18923">
        <v>730.67</v>
      </c>
      <c r="I18923" t="s">
        <v>577</v>
      </c>
      <c r="J18923" t="s">
        <v>347</v>
      </c>
      <c r="K18923" t="s">
        <v>392</v>
      </c>
    </row>
    <row r="18924" spans="1:11" hidden="1" x14ac:dyDescent="0.35">
      <c r="A18924" t="s">
        <v>569</v>
      </c>
      <c r="B18924" t="s">
        <v>84</v>
      </c>
      <c r="C18924" t="s">
        <v>330</v>
      </c>
      <c r="D18924" t="s">
        <v>78</v>
      </c>
      <c r="E18924">
        <v>2025</v>
      </c>
      <c r="F18924" t="s">
        <v>148</v>
      </c>
      <c r="G18924" t="s">
        <v>308</v>
      </c>
      <c r="H18924">
        <v>309.48</v>
      </c>
      <c r="I18924" t="s">
        <v>577</v>
      </c>
      <c r="J18924" t="s">
        <v>347</v>
      </c>
      <c r="K18924" t="s">
        <v>392</v>
      </c>
    </row>
    <row r="18925" spans="1:11" hidden="1" x14ac:dyDescent="0.35">
      <c r="A18925" t="s">
        <v>569</v>
      </c>
      <c r="B18925" t="s">
        <v>84</v>
      </c>
      <c r="C18925" t="s">
        <v>330</v>
      </c>
      <c r="D18925" t="s">
        <v>78</v>
      </c>
      <c r="E18925">
        <v>2025</v>
      </c>
      <c r="F18925" t="s">
        <v>148</v>
      </c>
      <c r="G18925" t="s">
        <v>308</v>
      </c>
      <c r="H18925">
        <v>1.93</v>
      </c>
      <c r="I18925" t="s">
        <v>577</v>
      </c>
      <c r="J18925" t="s">
        <v>347</v>
      </c>
      <c r="K18925" t="s">
        <v>392</v>
      </c>
    </row>
    <row r="18926" spans="1:11" hidden="1" x14ac:dyDescent="0.35">
      <c r="A18926" t="s">
        <v>569</v>
      </c>
      <c r="B18926" t="s">
        <v>84</v>
      </c>
      <c r="C18926" t="s">
        <v>330</v>
      </c>
      <c r="D18926" t="s">
        <v>78</v>
      </c>
      <c r="E18926">
        <v>2025</v>
      </c>
      <c r="F18926" t="s">
        <v>148</v>
      </c>
      <c r="G18926" t="s">
        <v>308</v>
      </c>
      <c r="H18926">
        <v>150.80000000000001</v>
      </c>
      <c r="I18926" t="s">
        <v>577</v>
      </c>
      <c r="J18926" t="s">
        <v>347</v>
      </c>
      <c r="K18926" t="s">
        <v>392</v>
      </c>
    </row>
    <row r="18927" spans="1:11" hidden="1" x14ac:dyDescent="0.35">
      <c r="A18927" t="s">
        <v>569</v>
      </c>
      <c r="B18927" t="s">
        <v>84</v>
      </c>
      <c r="C18927" t="s">
        <v>330</v>
      </c>
      <c r="D18927" t="s">
        <v>78</v>
      </c>
      <c r="E18927">
        <v>2025</v>
      </c>
      <c r="F18927" t="s">
        <v>148</v>
      </c>
      <c r="G18927" t="s">
        <v>308</v>
      </c>
      <c r="H18927">
        <v>1056.17</v>
      </c>
      <c r="I18927" t="s">
        <v>577</v>
      </c>
      <c r="J18927" t="s">
        <v>347</v>
      </c>
      <c r="K18927" t="s">
        <v>392</v>
      </c>
    </row>
    <row r="18928" spans="1:11" hidden="1" x14ac:dyDescent="0.35">
      <c r="A18928" t="s">
        <v>569</v>
      </c>
      <c r="B18928" t="s">
        <v>84</v>
      </c>
      <c r="C18928" t="s">
        <v>330</v>
      </c>
      <c r="D18928" t="s">
        <v>78</v>
      </c>
      <c r="E18928">
        <v>2025</v>
      </c>
      <c r="F18928" t="s">
        <v>148</v>
      </c>
      <c r="G18928" t="s">
        <v>308</v>
      </c>
      <c r="H18928">
        <v>155.09</v>
      </c>
      <c r="I18928" t="s">
        <v>577</v>
      </c>
      <c r="J18928" t="s">
        <v>347</v>
      </c>
      <c r="K18928" t="s">
        <v>392</v>
      </c>
    </row>
    <row r="18929" spans="1:11" hidden="1" x14ac:dyDescent="0.35">
      <c r="A18929" t="s">
        <v>569</v>
      </c>
      <c r="B18929" t="s">
        <v>84</v>
      </c>
      <c r="C18929" t="s">
        <v>330</v>
      </c>
      <c r="D18929" t="s">
        <v>78</v>
      </c>
      <c r="E18929">
        <v>2025</v>
      </c>
      <c r="F18929" t="s">
        <v>148</v>
      </c>
      <c r="G18929" t="s">
        <v>308</v>
      </c>
      <c r="H18929">
        <v>62.92</v>
      </c>
      <c r="I18929" t="s">
        <v>577</v>
      </c>
      <c r="J18929" t="s">
        <v>347</v>
      </c>
      <c r="K18929" t="s">
        <v>392</v>
      </c>
    </row>
    <row r="18930" spans="1:11" hidden="1" x14ac:dyDescent="0.35">
      <c r="A18930" t="s">
        <v>569</v>
      </c>
      <c r="B18930" t="s">
        <v>84</v>
      </c>
      <c r="C18930" t="s">
        <v>330</v>
      </c>
      <c r="D18930" t="s">
        <v>78</v>
      </c>
      <c r="E18930">
        <v>2025</v>
      </c>
      <c r="F18930" t="s">
        <v>156</v>
      </c>
      <c r="G18930" t="s">
        <v>307</v>
      </c>
      <c r="H18930">
        <v>1361.43</v>
      </c>
      <c r="I18930" t="s">
        <v>577</v>
      </c>
      <c r="J18930" t="s">
        <v>14</v>
      </c>
      <c r="K18930" t="s">
        <v>392</v>
      </c>
    </row>
    <row r="18931" spans="1:11" hidden="1" x14ac:dyDescent="0.35">
      <c r="A18931" t="s">
        <v>569</v>
      </c>
      <c r="B18931" t="s">
        <v>84</v>
      </c>
      <c r="C18931" t="s">
        <v>330</v>
      </c>
      <c r="D18931" t="s">
        <v>78</v>
      </c>
      <c r="E18931">
        <v>2025</v>
      </c>
      <c r="F18931" t="s">
        <v>156</v>
      </c>
      <c r="G18931" t="s">
        <v>307</v>
      </c>
      <c r="H18931">
        <v>1714.88</v>
      </c>
      <c r="I18931" t="s">
        <v>577</v>
      </c>
      <c r="J18931" t="s">
        <v>347</v>
      </c>
      <c r="K18931" t="s">
        <v>392</v>
      </c>
    </row>
    <row r="18932" spans="1:11" hidden="1" x14ac:dyDescent="0.35">
      <c r="A18932" t="s">
        <v>569</v>
      </c>
      <c r="B18932" t="s">
        <v>84</v>
      </c>
      <c r="C18932" t="s">
        <v>330</v>
      </c>
      <c r="D18932" t="s">
        <v>78</v>
      </c>
      <c r="E18932">
        <v>2025</v>
      </c>
      <c r="F18932" t="s">
        <v>156</v>
      </c>
      <c r="G18932" t="s">
        <v>307</v>
      </c>
      <c r="H18932">
        <v>576.65</v>
      </c>
      <c r="I18932" t="s">
        <v>577</v>
      </c>
      <c r="J18932" t="s">
        <v>14</v>
      </c>
      <c r="K18932" t="s">
        <v>392</v>
      </c>
    </row>
    <row r="18933" spans="1:11" hidden="1" x14ac:dyDescent="0.35">
      <c r="A18933" t="s">
        <v>569</v>
      </c>
      <c r="B18933" t="s">
        <v>84</v>
      </c>
      <c r="C18933" t="s">
        <v>330</v>
      </c>
      <c r="D18933" t="s">
        <v>78</v>
      </c>
      <c r="E18933">
        <v>2025</v>
      </c>
      <c r="F18933" t="s">
        <v>156</v>
      </c>
      <c r="G18933" t="s">
        <v>307</v>
      </c>
      <c r="H18933">
        <v>726.35</v>
      </c>
      <c r="I18933" t="s">
        <v>577</v>
      </c>
      <c r="J18933" t="s">
        <v>347</v>
      </c>
      <c r="K18933" t="s">
        <v>392</v>
      </c>
    </row>
    <row r="18934" spans="1:11" hidden="1" x14ac:dyDescent="0.35">
      <c r="A18934" t="s">
        <v>569</v>
      </c>
      <c r="B18934" t="s">
        <v>84</v>
      </c>
      <c r="C18934" t="s">
        <v>330</v>
      </c>
      <c r="D18934" t="s">
        <v>78</v>
      </c>
      <c r="E18934">
        <v>2025</v>
      </c>
      <c r="F18934" t="s">
        <v>156</v>
      </c>
      <c r="G18934" t="s">
        <v>307</v>
      </c>
      <c r="H18934">
        <v>3.59</v>
      </c>
      <c r="I18934" t="s">
        <v>577</v>
      </c>
      <c r="J18934" t="s">
        <v>14</v>
      </c>
      <c r="K18934" t="s">
        <v>392</v>
      </c>
    </row>
    <row r="18935" spans="1:11" hidden="1" x14ac:dyDescent="0.35">
      <c r="A18935" t="s">
        <v>569</v>
      </c>
      <c r="B18935" t="s">
        <v>84</v>
      </c>
      <c r="C18935" t="s">
        <v>330</v>
      </c>
      <c r="D18935" t="s">
        <v>78</v>
      </c>
      <c r="E18935">
        <v>2025</v>
      </c>
      <c r="F18935" t="s">
        <v>156</v>
      </c>
      <c r="G18935" t="s">
        <v>307</v>
      </c>
      <c r="H18935">
        <v>4.53</v>
      </c>
      <c r="I18935" t="s">
        <v>577</v>
      </c>
      <c r="J18935" t="s">
        <v>347</v>
      </c>
      <c r="K18935" t="s">
        <v>392</v>
      </c>
    </row>
    <row r="18936" spans="1:11" hidden="1" x14ac:dyDescent="0.35">
      <c r="A18936" t="s">
        <v>569</v>
      </c>
      <c r="B18936" t="s">
        <v>84</v>
      </c>
      <c r="C18936" t="s">
        <v>330</v>
      </c>
      <c r="D18936" t="s">
        <v>78</v>
      </c>
      <c r="E18936">
        <v>2025</v>
      </c>
      <c r="F18936" t="s">
        <v>156</v>
      </c>
      <c r="G18936" t="s">
        <v>307</v>
      </c>
      <c r="H18936">
        <v>280.98</v>
      </c>
      <c r="I18936" t="s">
        <v>577</v>
      </c>
      <c r="J18936" t="s">
        <v>14</v>
      </c>
      <c r="K18936" t="s">
        <v>392</v>
      </c>
    </row>
    <row r="18937" spans="1:11" hidden="1" x14ac:dyDescent="0.35">
      <c r="A18937" t="s">
        <v>569</v>
      </c>
      <c r="B18937" t="s">
        <v>84</v>
      </c>
      <c r="C18937" t="s">
        <v>330</v>
      </c>
      <c r="D18937" t="s">
        <v>78</v>
      </c>
      <c r="E18937">
        <v>2025</v>
      </c>
      <c r="F18937" t="s">
        <v>156</v>
      </c>
      <c r="G18937" t="s">
        <v>307</v>
      </c>
      <c r="H18937">
        <v>353.92</v>
      </c>
      <c r="I18937" t="s">
        <v>577</v>
      </c>
      <c r="J18937" t="s">
        <v>347</v>
      </c>
      <c r="K18937" t="s">
        <v>392</v>
      </c>
    </row>
    <row r="18938" spans="1:11" hidden="1" x14ac:dyDescent="0.35">
      <c r="A18938" t="s">
        <v>569</v>
      </c>
      <c r="B18938" t="s">
        <v>84</v>
      </c>
      <c r="C18938" t="s">
        <v>330</v>
      </c>
      <c r="D18938" t="s">
        <v>78</v>
      </c>
      <c r="E18938">
        <v>2025</v>
      </c>
      <c r="F18938" t="s">
        <v>156</v>
      </c>
      <c r="G18938" t="s">
        <v>307</v>
      </c>
      <c r="H18938">
        <v>1967.93</v>
      </c>
      <c r="I18938" t="s">
        <v>577</v>
      </c>
      <c r="J18938" t="s">
        <v>14</v>
      </c>
      <c r="K18938" t="s">
        <v>392</v>
      </c>
    </row>
    <row r="18939" spans="1:11" hidden="1" x14ac:dyDescent="0.35">
      <c r="A18939" t="s">
        <v>569</v>
      </c>
      <c r="B18939" t="s">
        <v>84</v>
      </c>
      <c r="C18939" t="s">
        <v>330</v>
      </c>
      <c r="D18939" t="s">
        <v>78</v>
      </c>
      <c r="E18939">
        <v>2025</v>
      </c>
      <c r="F18939" t="s">
        <v>156</v>
      </c>
      <c r="G18939" t="s">
        <v>307</v>
      </c>
      <c r="H18939">
        <v>2478.88</v>
      </c>
      <c r="I18939" t="s">
        <v>577</v>
      </c>
      <c r="J18939" t="s">
        <v>347</v>
      </c>
      <c r="K18939" t="s">
        <v>392</v>
      </c>
    </row>
    <row r="18940" spans="1:11" hidden="1" x14ac:dyDescent="0.35">
      <c r="A18940" t="s">
        <v>569</v>
      </c>
      <c r="B18940" t="s">
        <v>84</v>
      </c>
      <c r="C18940" t="s">
        <v>330</v>
      </c>
      <c r="D18940" t="s">
        <v>78</v>
      </c>
      <c r="E18940">
        <v>2025</v>
      </c>
      <c r="F18940" t="s">
        <v>156</v>
      </c>
      <c r="G18940" t="s">
        <v>307</v>
      </c>
      <c r="H18940">
        <v>288.97000000000003</v>
      </c>
      <c r="I18940" t="s">
        <v>577</v>
      </c>
      <c r="J18940" t="s">
        <v>14</v>
      </c>
      <c r="K18940" t="s">
        <v>392</v>
      </c>
    </row>
    <row r="18941" spans="1:11" hidden="1" x14ac:dyDescent="0.35">
      <c r="A18941" t="s">
        <v>569</v>
      </c>
      <c r="B18941" t="s">
        <v>84</v>
      </c>
      <c r="C18941" t="s">
        <v>330</v>
      </c>
      <c r="D18941" t="s">
        <v>78</v>
      </c>
      <c r="E18941">
        <v>2025</v>
      </c>
      <c r="F18941" t="s">
        <v>156</v>
      </c>
      <c r="G18941" t="s">
        <v>307</v>
      </c>
      <c r="H18941">
        <v>363.99</v>
      </c>
      <c r="I18941" t="s">
        <v>577</v>
      </c>
      <c r="J18941" t="s">
        <v>347</v>
      </c>
      <c r="K18941" t="s">
        <v>392</v>
      </c>
    </row>
    <row r="18942" spans="1:11" hidden="1" x14ac:dyDescent="0.35">
      <c r="A18942" t="s">
        <v>569</v>
      </c>
      <c r="B18942" t="s">
        <v>84</v>
      </c>
      <c r="C18942" t="s">
        <v>330</v>
      </c>
      <c r="D18942" t="s">
        <v>78</v>
      </c>
      <c r="E18942">
        <v>2025</v>
      </c>
      <c r="F18942" t="s">
        <v>156</v>
      </c>
      <c r="G18942" t="s">
        <v>307</v>
      </c>
      <c r="H18942">
        <v>117.25</v>
      </c>
      <c r="I18942" t="s">
        <v>577</v>
      </c>
      <c r="J18942" t="s">
        <v>14</v>
      </c>
      <c r="K18942" t="s">
        <v>392</v>
      </c>
    </row>
    <row r="18943" spans="1:11" hidden="1" x14ac:dyDescent="0.35">
      <c r="A18943" t="s">
        <v>569</v>
      </c>
      <c r="B18943" t="s">
        <v>84</v>
      </c>
      <c r="C18943" t="s">
        <v>330</v>
      </c>
      <c r="D18943" t="s">
        <v>78</v>
      </c>
      <c r="E18943">
        <v>2025</v>
      </c>
      <c r="F18943" t="s">
        <v>156</v>
      </c>
      <c r="G18943" t="s">
        <v>307</v>
      </c>
      <c r="H18943">
        <v>147.68</v>
      </c>
      <c r="I18943" t="s">
        <v>577</v>
      </c>
      <c r="J18943" t="s">
        <v>347</v>
      </c>
      <c r="K18943" t="s">
        <v>392</v>
      </c>
    </row>
    <row r="18944" spans="1:11" hidden="1" x14ac:dyDescent="0.35">
      <c r="A18944" t="s">
        <v>569</v>
      </c>
      <c r="B18944" t="s">
        <v>84</v>
      </c>
      <c r="C18944" t="s">
        <v>372</v>
      </c>
      <c r="D18944" t="s">
        <v>78</v>
      </c>
      <c r="E18944">
        <v>2025</v>
      </c>
      <c r="F18944" t="s">
        <v>500</v>
      </c>
      <c r="G18944" t="s">
        <v>311</v>
      </c>
      <c r="H18944">
        <v>9099.4699999999993</v>
      </c>
      <c r="I18944" t="s">
        <v>577</v>
      </c>
      <c r="J18944" t="s">
        <v>14</v>
      </c>
      <c r="K18944" t="s">
        <v>401</v>
      </c>
    </row>
    <row r="18945" spans="1:11" hidden="1" x14ac:dyDescent="0.35">
      <c r="A18945" t="s">
        <v>569</v>
      </c>
      <c r="B18945" t="s">
        <v>84</v>
      </c>
      <c r="C18945" t="s">
        <v>372</v>
      </c>
      <c r="D18945" t="s">
        <v>78</v>
      </c>
      <c r="E18945">
        <v>2025</v>
      </c>
      <c r="F18945" t="s">
        <v>500</v>
      </c>
      <c r="G18945" t="s">
        <v>311</v>
      </c>
      <c r="H18945">
        <v>6908.25</v>
      </c>
      <c r="I18945" t="s">
        <v>577</v>
      </c>
      <c r="J18945" t="s">
        <v>347</v>
      </c>
      <c r="K18945" t="s">
        <v>401</v>
      </c>
    </row>
    <row r="18946" spans="1:11" hidden="1" x14ac:dyDescent="0.35">
      <c r="A18946" t="s">
        <v>569</v>
      </c>
      <c r="B18946" t="s">
        <v>84</v>
      </c>
      <c r="C18946" t="s">
        <v>372</v>
      </c>
      <c r="D18946" t="s">
        <v>78</v>
      </c>
      <c r="E18946">
        <v>2025</v>
      </c>
      <c r="F18946" t="s">
        <v>500</v>
      </c>
      <c r="G18946" t="s">
        <v>311</v>
      </c>
      <c r="H18946">
        <v>4162.8100000000004</v>
      </c>
      <c r="I18946" t="s">
        <v>577</v>
      </c>
      <c r="J18946" t="s">
        <v>14</v>
      </c>
      <c r="K18946" t="s">
        <v>401</v>
      </c>
    </row>
    <row r="18947" spans="1:11" hidden="1" x14ac:dyDescent="0.35">
      <c r="A18947" t="s">
        <v>569</v>
      </c>
      <c r="B18947" t="s">
        <v>84</v>
      </c>
      <c r="C18947" t="s">
        <v>372</v>
      </c>
      <c r="D18947" t="s">
        <v>78</v>
      </c>
      <c r="E18947">
        <v>2025</v>
      </c>
      <c r="F18947" t="s">
        <v>500</v>
      </c>
      <c r="G18947" t="s">
        <v>311</v>
      </c>
      <c r="H18947">
        <v>3160.37</v>
      </c>
      <c r="I18947" t="s">
        <v>577</v>
      </c>
      <c r="J18947" t="s">
        <v>347</v>
      </c>
      <c r="K18947" t="s">
        <v>401</v>
      </c>
    </row>
    <row r="18948" spans="1:11" hidden="1" x14ac:dyDescent="0.35">
      <c r="A18948" t="s">
        <v>569</v>
      </c>
      <c r="B18948" t="s">
        <v>84</v>
      </c>
      <c r="C18948" t="s">
        <v>372</v>
      </c>
      <c r="D18948" t="s">
        <v>78</v>
      </c>
      <c r="E18948">
        <v>2025</v>
      </c>
      <c r="F18948" t="s">
        <v>506</v>
      </c>
      <c r="G18948" t="s">
        <v>309</v>
      </c>
      <c r="H18948">
        <v>1687.62</v>
      </c>
      <c r="I18948" t="s">
        <v>577</v>
      </c>
      <c r="J18948" t="s">
        <v>347</v>
      </c>
      <c r="K18948" t="s">
        <v>401</v>
      </c>
    </row>
    <row r="18949" spans="1:11" hidden="1" x14ac:dyDescent="0.35">
      <c r="A18949" t="s">
        <v>569</v>
      </c>
      <c r="B18949" t="s">
        <v>84</v>
      </c>
      <c r="C18949" t="s">
        <v>372</v>
      </c>
      <c r="D18949" t="s">
        <v>78</v>
      </c>
      <c r="E18949">
        <v>2025</v>
      </c>
      <c r="F18949" t="s">
        <v>506</v>
      </c>
      <c r="G18949" t="s">
        <v>309</v>
      </c>
      <c r="H18949">
        <v>772.06</v>
      </c>
      <c r="I18949" t="s">
        <v>577</v>
      </c>
      <c r="J18949" t="s">
        <v>347</v>
      </c>
      <c r="K18949" t="s">
        <v>401</v>
      </c>
    </row>
    <row r="18950" spans="1:11" hidden="1" x14ac:dyDescent="0.35">
      <c r="A18950" t="s">
        <v>569</v>
      </c>
      <c r="B18950" t="s">
        <v>84</v>
      </c>
      <c r="C18950" t="s">
        <v>372</v>
      </c>
      <c r="D18950" t="s">
        <v>78</v>
      </c>
      <c r="E18950">
        <v>2025</v>
      </c>
      <c r="F18950" t="s">
        <v>71</v>
      </c>
      <c r="G18950" t="s">
        <v>310</v>
      </c>
      <c r="H18950">
        <v>586.09</v>
      </c>
      <c r="I18950" t="s">
        <v>577</v>
      </c>
      <c r="J18950" t="s">
        <v>347</v>
      </c>
      <c r="K18950" t="s">
        <v>401</v>
      </c>
    </row>
    <row r="18951" spans="1:11" hidden="1" x14ac:dyDescent="0.35">
      <c r="A18951" t="s">
        <v>569</v>
      </c>
      <c r="B18951" t="s">
        <v>84</v>
      </c>
      <c r="C18951" t="s">
        <v>372</v>
      </c>
      <c r="D18951" t="s">
        <v>78</v>
      </c>
      <c r="E18951">
        <v>2025</v>
      </c>
      <c r="F18951" t="s">
        <v>71</v>
      </c>
      <c r="G18951" t="s">
        <v>310</v>
      </c>
      <c r="H18951">
        <v>268.13</v>
      </c>
      <c r="I18951" t="s">
        <v>577</v>
      </c>
      <c r="J18951" t="s">
        <v>347</v>
      </c>
      <c r="K18951" t="s">
        <v>401</v>
      </c>
    </row>
    <row r="18952" spans="1:11" hidden="1" x14ac:dyDescent="0.35">
      <c r="A18952" t="s">
        <v>569</v>
      </c>
      <c r="B18952" t="s">
        <v>84</v>
      </c>
      <c r="C18952" t="s">
        <v>372</v>
      </c>
      <c r="D18952" t="s">
        <v>78</v>
      </c>
      <c r="E18952">
        <v>2025</v>
      </c>
      <c r="F18952" t="s">
        <v>148</v>
      </c>
      <c r="G18952" t="s">
        <v>308</v>
      </c>
      <c r="H18952">
        <v>34.31</v>
      </c>
      <c r="I18952" t="s">
        <v>577</v>
      </c>
      <c r="J18952" t="s">
        <v>347</v>
      </c>
      <c r="K18952" t="s">
        <v>401</v>
      </c>
    </row>
    <row r="18953" spans="1:11" hidden="1" x14ac:dyDescent="0.35">
      <c r="A18953" t="s">
        <v>569</v>
      </c>
      <c r="B18953" t="s">
        <v>84</v>
      </c>
      <c r="C18953" t="s">
        <v>372</v>
      </c>
      <c r="D18953" t="s">
        <v>78</v>
      </c>
      <c r="E18953">
        <v>2025</v>
      </c>
      <c r="F18953" t="s">
        <v>148</v>
      </c>
      <c r="G18953" t="s">
        <v>308</v>
      </c>
      <c r="H18953">
        <v>15.69</v>
      </c>
      <c r="I18953" t="s">
        <v>577</v>
      </c>
      <c r="J18953" t="s">
        <v>347</v>
      </c>
      <c r="K18953" t="s">
        <v>401</v>
      </c>
    </row>
    <row r="18954" spans="1:11" hidden="1" x14ac:dyDescent="0.35">
      <c r="A18954" t="s">
        <v>569</v>
      </c>
      <c r="B18954" t="s">
        <v>84</v>
      </c>
      <c r="C18954" t="s">
        <v>372</v>
      </c>
      <c r="D18954" t="s">
        <v>78</v>
      </c>
      <c r="E18954">
        <v>2025</v>
      </c>
      <c r="F18954" t="s">
        <v>156</v>
      </c>
      <c r="G18954" t="s">
        <v>307</v>
      </c>
      <c r="H18954">
        <v>1202.76</v>
      </c>
      <c r="I18954" t="s">
        <v>577</v>
      </c>
      <c r="J18954" t="s">
        <v>14</v>
      </c>
      <c r="K18954" t="s">
        <v>401</v>
      </c>
    </row>
    <row r="18955" spans="1:11" hidden="1" x14ac:dyDescent="0.35">
      <c r="A18955" t="s">
        <v>569</v>
      </c>
      <c r="B18955" t="s">
        <v>84</v>
      </c>
      <c r="C18955" t="s">
        <v>372</v>
      </c>
      <c r="D18955" t="s">
        <v>78</v>
      </c>
      <c r="E18955">
        <v>2025</v>
      </c>
      <c r="F18955" t="s">
        <v>156</v>
      </c>
      <c r="G18955" t="s">
        <v>307</v>
      </c>
      <c r="H18955">
        <v>1301.3499999999999</v>
      </c>
      <c r="I18955" t="s">
        <v>577</v>
      </c>
      <c r="J18955" t="s">
        <v>347</v>
      </c>
      <c r="K18955" t="s">
        <v>401</v>
      </c>
    </row>
    <row r="18956" spans="1:11" hidden="1" x14ac:dyDescent="0.35">
      <c r="A18956" t="s">
        <v>569</v>
      </c>
      <c r="B18956" t="s">
        <v>84</v>
      </c>
      <c r="C18956" t="s">
        <v>372</v>
      </c>
      <c r="D18956" t="s">
        <v>78</v>
      </c>
      <c r="E18956">
        <v>2025</v>
      </c>
      <c r="F18956" t="s">
        <v>156</v>
      </c>
      <c r="G18956" t="s">
        <v>307</v>
      </c>
      <c r="H18956">
        <v>550.23</v>
      </c>
      <c r="I18956" t="s">
        <v>577</v>
      </c>
      <c r="J18956" t="s">
        <v>14</v>
      </c>
      <c r="K18956" t="s">
        <v>401</v>
      </c>
    </row>
    <row r="18957" spans="1:11" hidden="1" x14ac:dyDescent="0.35">
      <c r="A18957" t="s">
        <v>569</v>
      </c>
      <c r="B18957" t="s">
        <v>84</v>
      </c>
      <c r="C18957" t="s">
        <v>372</v>
      </c>
      <c r="D18957" t="s">
        <v>78</v>
      </c>
      <c r="E18957">
        <v>2025</v>
      </c>
      <c r="F18957" t="s">
        <v>156</v>
      </c>
      <c r="G18957" t="s">
        <v>307</v>
      </c>
      <c r="H18957">
        <v>595.34</v>
      </c>
      <c r="I18957" t="s">
        <v>577</v>
      </c>
      <c r="J18957" t="s">
        <v>347</v>
      </c>
      <c r="K18957" t="s">
        <v>401</v>
      </c>
    </row>
    <row r="18958" spans="1:11" hidden="1" x14ac:dyDescent="0.35">
      <c r="A18958" t="s">
        <v>569</v>
      </c>
      <c r="B18958" t="s">
        <v>84</v>
      </c>
      <c r="C18958" t="s">
        <v>335</v>
      </c>
      <c r="D18958" t="s">
        <v>78</v>
      </c>
      <c r="E18958">
        <v>2025</v>
      </c>
      <c r="F18958" t="s">
        <v>506</v>
      </c>
      <c r="G18958" t="s">
        <v>309</v>
      </c>
      <c r="H18958">
        <v>653.36</v>
      </c>
      <c r="I18958" t="s">
        <v>577</v>
      </c>
      <c r="J18958" t="s">
        <v>347</v>
      </c>
      <c r="K18958" t="s">
        <v>393</v>
      </c>
    </row>
    <row r="18959" spans="1:11" hidden="1" x14ac:dyDescent="0.35">
      <c r="A18959" t="s">
        <v>569</v>
      </c>
      <c r="B18959" t="s">
        <v>84</v>
      </c>
      <c r="C18959" t="s">
        <v>335</v>
      </c>
      <c r="D18959" t="s">
        <v>78</v>
      </c>
      <c r="E18959">
        <v>2025</v>
      </c>
      <c r="F18959" t="s">
        <v>506</v>
      </c>
      <c r="G18959" t="s">
        <v>309</v>
      </c>
      <c r="H18959">
        <v>1037.17</v>
      </c>
      <c r="I18959" t="s">
        <v>577</v>
      </c>
      <c r="J18959" t="s">
        <v>347</v>
      </c>
      <c r="K18959" t="s">
        <v>393</v>
      </c>
    </row>
    <row r="18960" spans="1:11" hidden="1" x14ac:dyDescent="0.35">
      <c r="A18960" t="s">
        <v>569</v>
      </c>
      <c r="B18960" t="s">
        <v>84</v>
      </c>
      <c r="C18960" t="s">
        <v>335</v>
      </c>
      <c r="D18960" t="s">
        <v>78</v>
      </c>
      <c r="E18960">
        <v>2025</v>
      </c>
      <c r="F18960" t="s">
        <v>506</v>
      </c>
      <c r="G18960" t="s">
        <v>309</v>
      </c>
      <c r="H18960">
        <v>1525.39</v>
      </c>
      <c r="I18960" t="s">
        <v>577</v>
      </c>
      <c r="J18960" t="s">
        <v>347</v>
      </c>
      <c r="K18960" t="s">
        <v>393</v>
      </c>
    </row>
    <row r="18961" spans="1:11" hidden="1" x14ac:dyDescent="0.35">
      <c r="A18961" t="s">
        <v>569</v>
      </c>
      <c r="B18961" t="s">
        <v>84</v>
      </c>
      <c r="C18961" t="s">
        <v>335</v>
      </c>
      <c r="D18961" t="s">
        <v>78</v>
      </c>
      <c r="E18961">
        <v>2025</v>
      </c>
      <c r="F18961" t="s">
        <v>506</v>
      </c>
      <c r="G18961" t="s">
        <v>309</v>
      </c>
      <c r="H18961">
        <v>43.51</v>
      </c>
      <c r="I18961" t="s">
        <v>577</v>
      </c>
      <c r="J18961" t="s">
        <v>347</v>
      </c>
      <c r="K18961" t="s">
        <v>393</v>
      </c>
    </row>
    <row r="18962" spans="1:11" hidden="1" x14ac:dyDescent="0.35">
      <c r="A18962" t="s">
        <v>569</v>
      </c>
      <c r="B18962" t="s">
        <v>84</v>
      </c>
      <c r="C18962" t="s">
        <v>335</v>
      </c>
      <c r="D18962" t="s">
        <v>78</v>
      </c>
      <c r="E18962">
        <v>2025</v>
      </c>
      <c r="F18962" t="s">
        <v>500</v>
      </c>
      <c r="G18962" t="s">
        <v>311</v>
      </c>
      <c r="H18962">
        <v>4572.6899999999996</v>
      </c>
      <c r="I18962" t="s">
        <v>577</v>
      </c>
      <c r="J18962" t="s">
        <v>14</v>
      </c>
      <c r="K18962" t="s">
        <v>393</v>
      </c>
    </row>
    <row r="18963" spans="1:11" hidden="1" x14ac:dyDescent="0.35">
      <c r="A18963" t="s">
        <v>569</v>
      </c>
      <c r="B18963" t="s">
        <v>84</v>
      </c>
      <c r="C18963" t="s">
        <v>335</v>
      </c>
      <c r="D18963" t="s">
        <v>78</v>
      </c>
      <c r="E18963">
        <v>2025</v>
      </c>
      <c r="F18963" t="s">
        <v>500</v>
      </c>
      <c r="G18963" t="s">
        <v>311</v>
      </c>
      <c r="H18963">
        <v>2014.87</v>
      </c>
      <c r="I18963" t="s">
        <v>577</v>
      </c>
      <c r="J18963" t="s">
        <v>347</v>
      </c>
      <c r="K18963" t="s">
        <v>393</v>
      </c>
    </row>
    <row r="18964" spans="1:11" hidden="1" x14ac:dyDescent="0.35">
      <c r="A18964" t="s">
        <v>569</v>
      </c>
      <c r="B18964" t="s">
        <v>84</v>
      </c>
      <c r="C18964" t="s">
        <v>335</v>
      </c>
      <c r="D18964" t="s">
        <v>78</v>
      </c>
      <c r="E18964">
        <v>2025</v>
      </c>
      <c r="F18964" t="s">
        <v>500</v>
      </c>
      <c r="G18964" t="s">
        <v>311</v>
      </c>
      <c r="H18964">
        <v>7258.92</v>
      </c>
      <c r="I18964" t="s">
        <v>577</v>
      </c>
      <c r="J18964" t="s">
        <v>14</v>
      </c>
      <c r="K18964" t="s">
        <v>393</v>
      </c>
    </row>
    <row r="18965" spans="1:11" hidden="1" x14ac:dyDescent="0.35">
      <c r="A18965" t="s">
        <v>569</v>
      </c>
      <c r="B18965" t="s">
        <v>84</v>
      </c>
      <c r="C18965" t="s">
        <v>335</v>
      </c>
      <c r="D18965" t="s">
        <v>78</v>
      </c>
      <c r="E18965">
        <v>2025</v>
      </c>
      <c r="F18965" t="s">
        <v>500</v>
      </c>
      <c r="G18965" t="s">
        <v>311</v>
      </c>
      <c r="H18965">
        <v>3198.53</v>
      </c>
      <c r="I18965" t="s">
        <v>577</v>
      </c>
      <c r="J18965" t="s">
        <v>347</v>
      </c>
      <c r="K18965" t="s">
        <v>393</v>
      </c>
    </row>
    <row r="18966" spans="1:11" hidden="1" x14ac:dyDescent="0.35">
      <c r="A18966" t="s">
        <v>569</v>
      </c>
      <c r="B18966" t="s">
        <v>84</v>
      </c>
      <c r="C18966" t="s">
        <v>335</v>
      </c>
      <c r="D18966" t="s">
        <v>78</v>
      </c>
      <c r="E18966">
        <v>2025</v>
      </c>
      <c r="F18966" t="s">
        <v>500</v>
      </c>
      <c r="G18966" t="s">
        <v>311</v>
      </c>
      <c r="H18966">
        <v>10675.92</v>
      </c>
      <c r="I18966" t="s">
        <v>577</v>
      </c>
      <c r="J18966" t="s">
        <v>14</v>
      </c>
      <c r="K18966" t="s">
        <v>393</v>
      </c>
    </row>
    <row r="18967" spans="1:11" hidden="1" x14ac:dyDescent="0.35">
      <c r="A18967" t="s">
        <v>569</v>
      </c>
      <c r="B18967" t="s">
        <v>84</v>
      </c>
      <c r="C18967" t="s">
        <v>335</v>
      </c>
      <c r="D18967" t="s">
        <v>78</v>
      </c>
      <c r="E18967">
        <v>2025</v>
      </c>
      <c r="F18967" t="s">
        <v>500</v>
      </c>
      <c r="G18967" t="s">
        <v>311</v>
      </c>
      <c r="H18967">
        <v>4704.18</v>
      </c>
      <c r="I18967" t="s">
        <v>577</v>
      </c>
      <c r="J18967" t="s">
        <v>347</v>
      </c>
      <c r="K18967" t="s">
        <v>393</v>
      </c>
    </row>
    <row r="18968" spans="1:11" hidden="1" x14ac:dyDescent="0.35">
      <c r="A18968" t="s">
        <v>569</v>
      </c>
      <c r="B18968" t="s">
        <v>84</v>
      </c>
      <c r="C18968" t="s">
        <v>335</v>
      </c>
      <c r="D18968" t="s">
        <v>78</v>
      </c>
      <c r="E18968">
        <v>2025</v>
      </c>
      <c r="F18968" t="s">
        <v>500</v>
      </c>
      <c r="G18968" t="s">
        <v>311</v>
      </c>
      <c r="H18968">
        <v>304.48</v>
      </c>
      <c r="I18968" t="s">
        <v>577</v>
      </c>
      <c r="J18968" t="s">
        <v>14</v>
      </c>
      <c r="K18968" t="s">
        <v>393</v>
      </c>
    </row>
    <row r="18969" spans="1:11" hidden="1" x14ac:dyDescent="0.35">
      <c r="A18969" t="s">
        <v>569</v>
      </c>
      <c r="B18969" t="s">
        <v>84</v>
      </c>
      <c r="C18969" t="s">
        <v>335</v>
      </c>
      <c r="D18969" t="s">
        <v>78</v>
      </c>
      <c r="E18969">
        <v>2025</v>
      </c>
      <c r="F18969" t="s">
        <v>500</v>
      </c>
      <c r="G18969" t="s">
        <v>311</v>
      </c>
      <c r="H18969">
        <v>134.16</v>
      </c>
      <c r="I18969" t="s">
        <v>577</v>
      </c>
      <c r="J18969" t="s">
        <v>347</v>
      </c>
      <c r="K18969" t="s">
        <v>393</v>
      </c>
    </row>
    <row r="18970" spans="1:11" hidden="1" x14ac:dyDescent="0.35">
      <c r="A18970" t="s">
        <v>569</v>
      </c>
      <c r="B18970" t="s">
        <v>84</v>
      </c>
      <c r="C18970" t="s">
        <v>335</v>
      </c>
      <c r="D18970" t="s">
        <v>78</v>
      </c>
      <c r="E18970">
        <v>2025</v>
      </c>
      <c r="F18970" t="s">
        <v>71</v>
      </c>
      <c r="G18970" t="s">
        <v>310</v>
      </c>
      <c r="H18970">
        <v>101.65</v>
      </c>
      <c r="I18970" t="s">
        <v>577</v>
      </c>
      <c r="J18970" t="s">
        <v>347</v>
      </c>
      <c r="K18970" t="s">
        <v>393</v>
      </c>
    </row>
    <row r="18971" spans="1:11" hidden="1" x14ac:dyDescent="0.35">
      <c r="A18971" t="s">
        <v>569</v>
      </c>
      <c r="B18971" t="s">
        <v>84</v>
      </c>
      <c r="C18971" t="s">
        <v>335</v>
      </c>
      <c r="D18971" t="s">
        <v>78</v>
      </c>
      <c r="E18971">
        <v>2025</v>
      </c>
      <c r="F18971" t="s">
        <v>71</v>
      </c>
      <c r="G18971" t="s">
        <v>310</v>
      </c>
      <c r="H18971">
        <v>161.37</v>
      </c>
      <c r="I18971" t="s">
        <v>577</v>
      </c>
      <c r="J18971" t="s">
        <v>347</v>
      </c>
      <c r="K18971" t="s">
        <v>393</v>
      </c>
    </row>
    <row r="18972" spans="1:11" hidden="1" x14ac:dyDescent="0.35">
      <c r="A18972" t="s">
        <v>569</v>
      </c>
      <c r="B18972" t="s">
        <v>84</v>
      </c>
      <c r="C18972" t="s">
        <v>335</v>
      </c>
      <c r="D18972" t="s">
        <v>78</v>
      </c>
      <c r="E18972">
        <v>2025</v>
      </c>
      <c r="F18972" t="s">
        <v>71</v>
      </c>
      <c r="G18972" t="s">
        <v>310</v>
      </c>
      <c r="H18972">
        <v>237.31</v>
      </c>
      <c r="I18972" t="s">
        <v>577</v>
      </c>
      <c r="J18972" t="s">
        <v>347</v>
      </c>
      <c r="K18972" t="s">
        <v>393</v>
      </c>
    </row>
    <row r="18973" spans="1:11" hidden="1" x14ac:dyDescent="0.35">
      <c r="A18973" t="s">
        <v>569</v>
      </c>
      <c r="B18973" t="s">
        <v>84</v>
      </c>
      <c r="C18973" t="s">
        <v>335</v>
      </c>
      <c r="D18973" t="s">
        <v>78</v>
      </c>
      <c r="E18973">
        <v>2025</v>
      </c>
      <c r="F18973" t="s">
        <v>71</v>
      </c>
      <c r="G18973" t="s">
        <v>310</v>
      </c>
      <c r="H18973">
        <v>6.77</v>
      </c>
      <c r="I18973" t="s">
        <v>577</v>
      </c>
      <c r="J18973" t="s">
        <v>347</v>
      </c>
      <c r="K18973" t="s">
        <v>393</v>
      </c>
    </row>
    <row r="18974" spans="1:11" hidden="1" x14ac:dyDescent="0.35">
      <c r="A18974" t="s">
        <v>569</v>
      </c>
      <c r="B18974" t="s">
        <v>84</v>
      </c>
      <c r="C18974" t="s">
        <v>335</v>
      </c>
      <c r="D18974" t="s">
        <v>78</v>
      </c>
      <c r="E18974">
        <v>2025</v>
      </c>
      <c r="F18974" t="s">
        <v>148</v>
      </c>
      <c r="G18974" t="s">
        <v>308</v>
      </c>
      <c r="H18974">
        <v>15.04</v>
      </c>
      <c r="I18974" t="s">
        <v>577</v>
      </c>
      <c r="J18974" t="s">
        <v>347</v>
      </c>
      <c r="K18974" t="s">
        <v>393</v>
      </c>
    </row>
    <row r="18975" spans="1:11" hidden="1" x14ac:dyDescent="0.35">
      <c r="A18975" t="s">
        <v>569</v>
      </c>
      <c r="B18975" t="s">
        <v>84</v>
      </c>
      <c r="C18975" t="s">
        <v>335</v>
      </c>
      <c r="D18975" t="s">
        <v>78</v>
      </c>
      <c r="E18975">
        <v>2025</v>
      </c>
      <c r="F18975" t="s">
        <v>148</v>
      </c>
      <c r="G18975" t="s">
        <v>308</v>
      </c>
      <c r="H18975">
        <v>23.86</v>
      </c>
      <c r="I18975" t="s">
        <v>577</v>
      </c>
      <c r="J18975" t="s">
        <v>347</v>
      </c>
      <c r="K18975" t="s">
        <v>393</v>
      </c>
    </row>
    <row r="18976" spans="1:11" hidden="1" x14ac:dyDescent="0.35">
      <c r="A18976" t="s">
        <v>569</v>
      </c>
      <c r="B18976" t="s">
        <v>84</v>
      </c>
      <c r="C18976" t="s">
        <v>335</v>
      </c>
      <c r="D18976" t="s">
        <v>78</v>
      </c>
      <c r="E18976">
        <v>2025</v>
      </c>
      <c r="F18976" t="s">
        <v>148</v>
      </c>
      <c r="G18976" t="s">
        <v>308</v>
      </c>
      <c r="H18976">
        <v>35.090000000000003</v>
      </c>
      <c r="I18976" t="s">
        <v>577</v>
      </c>
      <c r="J18976" t="s">
        <v>347</v>
      </c>
      <c r="K18976" t="s">
        <v>393</v>
      </c>
    </row>
    <row r="18977" spans="1:11" hidden="1" x14ac:dyDescent="0.35">
      <c r="A18977" t="s">
        <v>569</v>
      </c>
      <c r="B18977" t="s">
        <v>84</v>
      </c>
      <c r="C18977" t="s">
        <v>335</v>
      </c>
      <c r="D18977" t="s">
        <v>78</v>
      </c>
      <c r="E18977">
        <v>2025</v>
      </c>
      <c r="F18977" t="s">
        <v>148</v>
      </c>
      <c r="G18977" t="s">
        <v>308</v>
      </c>
      <c r="H18977">
        <v>1.01</v>
      </c>
      <c r="I18977" t="s">
        <v>577</v>
      </c>
      <c r="J18977" t="s">
        <v>347</v>
      </c>
      <c r="K18977" t="s">
        <v>393</v>
      </c>
    </row>
    <row r="18978" spans="1:11" hidden="1" x14ac:dyDescent="0.35">
      <c r="A18978" t="s">
        <v>569</v>
      </c>
      <c r="B18978" t="s">
        <v>84</v>
      </c>
      <c r="C18978" t="s">
        <v>335</v>
      </c>
      <c r="D18978" t="s">
        <v>78</v>
      </c>
      <c r="E18978">
        <v>2025</v>
      </c>
      <c r="F18978" t="s">
        <v>156</v>
      </c>
      <c r="G18978" t="s">
        <v>307</v>
      </c>
      <c r="H18978">
        <v>89.05</v>
      </c>
      <c r="I18978" t="s">
        <v>577</v>
      </c>
      <c r="J18978" t="s">
        <v>14</v>
      </c>
      <c r="K18978" t="s">
        <v>393</v>
      </c>
    </row>
    <row r="18979" spans="1:11" hidden="1" x14ac:dyDescent="0.35">
      <c r="A18979" t="s">
        <v>569</v>
      </c>
      <c r="B18979" t="s">
        <v>84</v>
      </c>
      <c r="C18979" t="s">
        <v>335</v>
      </c>
      <c r="D18979" t="s">
        <v>78</v>
      </c>
      <c r="E18979">
        <v>2025</v>
      </c>
      <c r="F18979" t="s">
        <v>156</v>
      </c>
      <c r="G18979" t="s">
        <v>307</v>
      </c>
      <c r="H18979">
        <v>350.14</v>
      </c>
      <c r="I18979" t="s">
        <v>577</v>
      </c>
      <c r="J18979" t="s">
        <v>347</v>
      </c>
      <c r="K18979" t="s">
        <v>393</v>
      </c>
    </row>
    <row r="18980" spans="1:11" hidden="1" x14ac:dyDescent="0.35">
      <c r="A18980" t="s">
        <v>569</v>
      </c>
      <c r="B18980" t="s">
        <v>84</v>
      </c>
      <c r="C18980" t="s">
        <v>335</v>
      </c>
      <c r="D18980" t="s">
        <v>78</v>
      </c>
      <c r="E18980">
        <v>2025</v>
      </c>
      <c r="F18980" t="s">
        <v>156</v>
      </c>
      <c r="G18980" t="s">
        <v>307</v>
      </c>
      <c r="H18980">
        <v>141.37</v>
      </c>
      <c r="I18980" t="s">
        <v>577</v>
      </c>
      <c r="J18980" t="s">
        <v>14</v>
      </c>
      <c r="K18980" t="s">
        <v>393</v>
      </c>
    </row>
    <row r="18981" spans="1:11" hidden="1" x14ac:dyDescent="0.35">
      <c r="A18981" t="s">
        <v>569</v>
      </c>
      <c r="B18981" t="s">
        <v>84</v>
      </c>
      <c r="C18981" t="s">
        <v>335</v>
      </c>
      <c r="D18981" t="s">
        <v>78</v>
      </c>
      <c r="E18981">
        <v>2025</v>
      </c>
      <c r="F18981" t="s">
        <v>156</v>
      </c>
      <c r="G18981" t="s">
        <v>307</v>
      </c>
      <c r="H18981">
        <v>555.80999999999995</v>
      </c>
      <c r="I18981" t="s">
        <v>577</v>
      </c>
      <c r="J18981" t="s">
        <v>347</v>
      </c>
      <c r="K18981" t="s">
        <v>393</v>
      </c>
    </row>
    <row r="18982" spans="1:11" hidden="1" x14ac:dyDescent="0.35">
      <c r="A18982" t="s">
        <v>569</v>
      </c>
      <c r="B18982" t="s">
        <v>84</v>
      </c>
      <c r="C18982" t="s">
        <v>335</v>
      </c>
      <c r="D18982" t="s">
        <v>78</v>
      </c>
      <c r="E18982">
        <v>2025</v>
      </c>
      <c r="F18982" t="s">
        <v>156</v>
      </c>
      <c r="G18982" t="s">
        <v>307</v>
      </c>
      <c r="H18982">
        <v>207.89</v>
      </c>
      <c r="I18982" t="s">
        <v>577</v>
      </c>
      <c r="J18982" t="s">
        <v>14</v>
      </c>
      <c r="K18982" t="s">
        <v>393</v>
      </c>
    </row>
    <row r="18983" spans="1:11" hidden="1" x14ac:dyDescent="0.35">
      <c r="A18983" t="s">
        <v>569</v>
      </c>
      <c r="B18983" t="s">
        <v>84</v>
      </c>
      <c r="C18983" t="s">
        <v>335</v>
      </c>
      <c r="D18983" t="s">
        <v>78</v>
      </c>
      <c r="E18983">
        <v>2025</v>
      </c>
      <c r="F18983" t="s">
        <v>156</v>
      </c>
      <c r="G18983" t="s">
        <v>307</v>
      </c>
      <c r="H18983">
        <v>817.45</v>
      </c>
      <c r="I18983" t="s">
        <v>577</v>
      </c>
      <c r="J18983" t="s">
        <v>347</v>
      </c>
      <c r="K18983" t="s">
        <v>393</v>
      </c>
    </row>
    <row r="18984" spans="1:11" hidden="1" x14ac:dyDescent="0.35">
      <c r="A18984" t="s">
        <v>569</v>
      </c>
      <c r="B18984" t="s">
        <v>84</v>
      </c>
      <c r="C18984" t="s">
        <v>335</v>
      </c>
      <c r="D18984" t="s">
        <v>78</v>
      </c>
      <c r="E18984">
        <v>2025</v>
      </c>
      <c r="F18984" t="s">
        <v>156</v>
      </c>
      <c r="G18984" t="s">
        <v>307</v>
      </c>
      <c r="H18984">
        <v>5.93</v>
      </c>
      <c r="I18984" t="s">
        <v>577</v>
      </c>
      <c r="J18984" t="s">
        <v>14</v>
      </c>
      <c r="K18984" t="s">
        <v>393</v>
      </c>
    </row>
    <row r="18985" spans="1:11" hidden="1" x14ac:dyDescent="0.35">
      <c r="A18985" t="s">
        <v>569</v>
      </c>
      <c r="B18985" t="s">
        <v>84</v>
      </c>
      <c r="C18985" t="s">
        <v>335</v>
      </c>
      <c r="D18985" t="s">
        <v>78</v>
      </c>
      <c r="E18985">
        <v>2025</v>
      </c>
      <c r="F18985" t="s">
        <v>156</v>
      </c>
      <c r="G18985" t="s">
        <v>307</v>
      </c>
      <c r="H18985">
        <v>23.32</v>
      </c>
      <c r="I18985" t="s">
        <v>577</v>
      </c>
      <c r="J18985" t="s">
        <v>347</v>
      </c>
      <c r="K18985" t="s">
        <v>393</v>
      </c>
    </row>
    <row r="18986" spans="1:11" hidden="1" x14ac:dyDescent="0.35">
      <c r="A18986" t="s">
        <v>569</v>
      </c>
      <c r="B18986" t="s">
        <v>84</v>
      </c>
      <c r="C18986" t="s">
        <v>352</v>
      </c>
      <c r="D18986" t="s">
        <v>78</v>
      </c>
      <c r="E18986">
        <v>2025</v>
      </c>
      <c r="F18986" t="s">
        <v>500</v>
      </c>
      <c r="G18986" t="s">
        <v>311</v>
      </c>
      <c r="H18986">
        <v>4522.6499999999996</v>
      </c>
      <c r="I18986" t="s">
        <v>577</v>
      </c>
      <c r="J18986" t="s">
        <v>14</v>
      </c>
      <c r="K18986" t="s">
        <v>399</v>
      </c>
    </row>
    <row r="18987" spans="1:11" hidden="1" x14ac:dyDescent="0.35">
      <c r="A18987" t="s">
        <v>569</v>
      </c>
      <c r="B18987" t="s">
        <v>84</v>
      </c>
      <c r="C18987" t="s">
        <v>352</v>
      </c>
      <c r="D18987" t="s">
        <v>78</v>
      </c>
      <c r="E18987">
        <v>2025</v>
      </c>
      <c r="F18987" t="s">
        <v>500</v>
      </c>
      <c r="G18987" t="s">
        <v>311</v>
      </c>
      <c r="H18987">
        <v>3037.38</v>
      </c>
      <c r="I18987" t="s">
        <v>577</v>
      </c>
      <c r="J18987" t="s">
        <v>347</v>
      </c>
      <c r="K18987" t="s">
        <v>399</v>
      </c>
    </row>
    <row r="18988" spans="1:11" hidden="1" x14ac:dyDescent="0.35">
      <c r="A18988" t="s">
        <v>569</v>
      </c>
      <c r="B18988" t="s">
        <v>84</v>
      </c>
      <c r="C18988" t="s">
        <v>352</v>
      </c>
      <c r="D18988" t="s">
        <v>78</v>
      </c>
      <c r="E18988">
        <v>2025</v>
      </c>
      <c r="F18988" t="s">
        <v>500</v>
      </c>
      <c r="G18988" t="s">
        <v>311</v>
      </c>
      <c r="H18988">
        <v>3873.48</v>
      </c>
      <c r="I18988" t="s">
        <v>577</v>
      </c>
      <c r="J18988" t="s">
        <v>14</v>
      </c>
      <c r="K18988" t="s">
        <v>399</v>
      </c>
    </row>
    <row r="18989" spans="1:11" hidden="1" x14ac:dyDescent="0.35">
      <c r="A18989" t="s">
        <v>569</v>
      </c>
      <c r="B18989" t="s">
        <v>84</v>
      </c>
      <c r="C18989" t="s">
        <v>352</v>
      </c>
      <c r="D18989" t="s">
        <v>78</v>
      </c>
      <c r="E18989">
        <v>2025</v>
      </c>
      <c r="F18989" t="s">
        <v>500</v>
      </c>
      <c r="G18989" t="s">
        <v>311</v>
      </c>
      <c r="H18989">
        <v>2601.38</v>
      </c>
      <c r="I18989" t="s">
        <v>577</v>
      </c>
      <c r="J18989" t="s">
        <v>347</v>
      </c>
      <c r="K18989" t="s">
        <v>399</v>
      </c>
    </row>
    <row r="18990" spans="1:11" hidden="1" x14ac:dyDescent="0.35">
      <c r="A18990" t="s">
        <v>569</v>
      </c>
      <c r="B18990" t="s">
        <v>84</v>
      </c>
      <c r="C18990" t="s">
        <v>352</v>
      </c>
      <c r="D18990" t="s">
        <v>78</v>
      </c>
      <c r="E18990">
        <v>2025</v>
      </c>
      <c r="F18990" t="s">
        <v>500</v>
      </c>
      <c r="G18990" t="s">
        <v>311</v>
      </c>
      <c r="H18990">
        <v>144.02000000000001</v>
      </c>
      <c r="I18990" t="s">
        <v>577</v>
      </c>
      <c r="J18990" t="s">
        <v>14</v>
      </c>
      <c r="K18990" t="s">
        <v>399</v>
      </c>
    </row>
    <row r="18991" spans="1:11" hidden="1" x14ac:dyDescent="0.35">
      <c r="A18991" t="s">
        <v>569</v>
      </c>
      <c r="B18991" t="s">
        <v>84</v>
      </c>
      <c r="C18991" t="s">
        <v>352</v>
      </c>
      <c r="D18991" t="s">
        <v>78</v>
      </c>
      <c r="E18991">
        <v>2025</v>
      </c>
      <c r="F18991" t="s">
        <v>500</v>
      </c>
      <c r="G18991" t="s">
        <v>311</v>
      </c>
      <c r="H18991">
        <v>96.72</v>
      </c>
      <c r="I18991" t="s">
        <v>577</v>
      </c>
      <c r="J18991" t="s">
        <v>347</v>
      </c>
      <c r="K18991" t="s">
        <v>399</v>
      </c>
    </row>
    <row r="18992" spans="1:11" hidden="1" x14ac:dyDescent="0.35">
      <c r="A18992" t="s">
        <v>569</v>
      </c>
      <c r="B18992" t="s">
        <v>84</v>
      </c>
      <c r="C18992" t="s">
        <v>352</v>
      </c>
      <c r="D18992" t="s">
        <v>78</v>
      </c>
      <c r="E18992">
        <v>2025</v>
      </c>
      <c r="F18992" t="s">
        <v>500</v>
      </c>
      <c r="G18992" t="s">
        <v>311</v>
      </c>
      <c r="H18992">
        <v>2317.21</v>
      </c>
      <c r="I18992" t="s">
        <v>577</v>
      </c>
      <c r="J18992" t="s">
        <v>14</v>
      </c>
      <c r="K18992" t="s">
        <v>399</v>
      </c>
    </row>
    <row r="18993" spans="1:11" hidden="1" x14ac:dyDescent="0.35">
      <c r="A18993" t="s">
        <v>569</v>
      </c>
      <c r="B18993" t="s">
        <v>84</v>
      </c>
      <c r="C18993" t="s">
        <v>352</v>
      </c>
      <c r="D18993" t="s">
        <v>78</v>
      </c>
      <c r="E18993">
        <v>2025</v>
      </c>
      <c r="F18993" t="s">
        <v>500</v>
      </c>
      <c r="G18993" t="s">
        <v>311</v>
      </c>
      <c r="H18993">
        <v>1556.21</v>
      </c>
      <c r="I18993" t="s">
        <v>577</v>
      </c>
      <c r="J18993" t="s">
        <v>347</v>
      </c>
      <c r="K18993" t="s">
        <v>399</v>
      </c>
    </row>
    <row r="18994" spans="1:11" hidden="1" x14ac:dyDescent="0.35">
      <c r="A18994" t="s">
        <v>569</v>
      </c>
      <c r="B18994" t="s">
        <v>84</v>
      </c>
      <c r="C18994" t="s">
        <v>352</v>
      </c>
      <c r="D18994" t="s">
        <v>78</v>
      </c>
      <c r="E18994">
        <v>2025</v>
      </c>
      <c r="F18994" t="s">
        <v>500</v>
      </c>
      <c r="G18994" t="s">
        <v>311</v>
      </c>
      <c r="H18994">
        <v>3675.72</v>
      </c>
      <c r="I18994" t="s">
        <v>577</v>
      </c>
      <c r="J18994" t="s">
        <v>14</v>
      </c>
      <c r="K18994" t="s">
        <v>399</v>
      </c>
    </row>
    <row r="18995" spans="1:11" hidden="1" x14ac:dyDescent="0.35">
      <c r="A18995" t="s">
        <v>569</v>
      </c>
      <c r="B18995" t="s">
        <v>84</v>
      </c>
      <c r="C18995" t="s">
        <v>352</v>
      </c>
      <c r="D18995" t="s">
        <v>78</v>
      </c>
      <c r="E18995">
        <v>2025</v>
      </c>
      <c r="F18995" t="s">
        <v>500</v>
      </c>
      <c r="G18995" t="s">
        <v>311</v>
      </c>
      <c r="H18995">
        <v>2468.5700000000002</v>
      </c>
      <c r="I18995" t="s">
        <v>577</v>
      </c>
      <c r="J18995" t="s">
        <v>347</v>
      </c>
      <c r="K18995" t="s">
        <v>399</v>
      </c>
    </row>
    <row r="18996" spans="1:11" hidden="1" x14ac:dyDescent="0.35">
      <c r="A18996" t="s">
        <v>569</v>
      </c>
      <c r="B18996" t="s">
        <v>84</v>
      </c>
      <c r="C18996" t="s">
        <v>352</v>
      </c>
      <c r="D18996" t="s">
        <v>78</v>
      </c>
      <c r="E18996">
        <v>2025</v>
      </c>
      <c r="F18996" t="s">
        <v>500</v>
      </c>
      <c r="G18996" t="s">
        <v>311</v>
      </c>
      <c r="H18996">
        <v>907.11</v>
      </c>
      <c r="I18996" t="s">
        <v>577</v>
      </c>
      <c r="J18996" t="s">
        <v>14</v>
      </c>
      <c r="K18996" t="s">
        <v>399</v>
      </c>
    </row>
    <row r="18997" spans="1:11" hidden="1" x14ac:dyDescent="0.35">
      <c r="A18997" t="s">
        <v>569</v>
      </c>
      <c r="B18997" t="s">
        <v>84</v>
      </c>
      <c r="C18997" t="s">
        <v>352</v>
      </c>
      <c r="D18997" t="s">
        <v>78</v>
      </c>
      <c r="E18997">
        <v>2025</v>
      </c>
      <c r="F18997" t="s">
        <v>500</v>
      </c>
      <c r="G18997" t="s">
        <v>311</v>
      </c>
      <c r="H18997">
        <v>609.20000000000005</v>
      </c>
      <c r="I18997" t="s">
        <v>577</v>
      </c>
      <c r="J18997" t="s">
        <v>347</v>
      </c>
      <c r="K18997" t="s">
        <v>399</v>
      </c>
    </row>
    <row r="18998" spans="1:11" hidden="1" x14ac:dyDescent="0.35">
      <c r="A18998" t="s">
        <v>569</v>
      </c>
      <c r="B18998" t="s">
        <v>84</v>
      </c>
      <c r="C18998" t="s">
        <v>352</v>
      </c>
      <c r="D18998" t="s">
        <v>78</v>
      </c>
      <c r="E18998">
        <v>2025</v>
      </c>
      <c r="F18998" t="s">
        <v>506</v>
      </c>
      <c r="G18998" t="s">
        <v>309</v>
      </c>
      <c r="H18998">
        <v>783.27</v>
      </c>
      <c r="I18998" t="s">
        <v>577</v>
      </c>
      <c r="J18998" t="s">
        <v>347</v>
      </c>
      <c r="K18998" t="s">
        <v>399</v>
      </c>
    </row>
    <row r="18999" spans="1:11" hidden="1" x14ac:dyDescent="0.35">
      <c r="A18999" t="s">
        <v>569</v>
      </c>
      <c r="B18999" t="s">
        <v>84</v>
      </c>
      <c r="C18999" t="s">
        <v>352</v>
      </c>
      <c r="D18999" t="s">
        <v>78</v>
      </c>
      <c r="E18999">
        <v>2025</v>
      </c>
      <c r="F18999" t="s">
        <v>506</v>
      </c>
      <c r="G18999" t="s">
        <v>309</v>
      </c>
      <c r="H18999">
        <v>670.84</v>
      </c>
      <c r="I18999" t="s">
        <v>577</v>
      </c>
      <c r="J18999" t="s">
        <v>347</v>
      </c>
      <c r="K18999" t="s">
        <v>399</v>
      </c>
    </row>
    <row r="19000" spans="1:11" hidden="1" x14ac:dyDescent="0.35">
      <c r="A19000" t="s">
        <v>569</v>
      </c>
      <c r="B19000" t="s">
        <v>84</v>
      </c>
      <c r="C19000" t="s">
        <v>352</v>
      </c>
      <c r="D19000" t="s">
        <v>78</v>
      </c>
      <c r="E19000">
        <v>2025</v>
      </c>
      <c r="F19000" t="s">
        <v>506</v>
      </c>
      <c r="G19000" t="s">
        <v>309</v>
      </c>
      <c r="H19000">
        <v>24.94</v>
      </c>
      <c r="I19000" t="s">
        <v>577</v>
      </c>
      <c r="J19000" t="s">
        <v>347</v>
      </c>
      <c r="K19000" t="s">
        <v>399</v>
      </c>
    </row>
    <row r="19001" spans="1:11" hidden="1" x14ac:dyDescent="0.35">
      <c r="A19001" t="s">
        <v>569</v>
      </c>
      <c r="B19001" t="s">
        <v>84</v>
      </c>
      <c r="C19001" t="s">
        <v>352</v>
      </c>
      <c r="D19001" t="s">
        <v>78</v>
      </c>
      <c r="E19001">
        <v>2025</v>
      </c>
      <c r="F19001" t="s">
        <v>506</v>
      </c>
      <c r="G19001" t="s">
        <v>309</v>
      </c>
      <c r="H19001">
        <v>401.32</v>
      </c>
      <c r="I19001" t="s">
        <v>577</v>
      </c>
      <c r="J19001" t="s">
        <v>347</v>
      </c>
      <c r="K19001" t="s">
        <v>399</v>
      </c>
    </row>
    <row r="19002" spans="1:11" hidden="1" x14ac:dyDescent="0.35">
      <c r="A19002" t="s">
        <v>569</v>
      </c>
      <c r="B19002" t="s">
        <v>84</v>
      </c>
      <c r="C19002" t="s">
        <v>352</v>
      </c>
      <c r="D19002" t="s">
        <v>78</v>
      </c>
      <c r="E19002">
        <v>2025</v>
      </c>
      <c r="F19002" t="s">
        <v>506</v>
      </c>
      <c r="G19002" t="s">
        <v>309</v>
      </c>
      <c r="H19002">
        <v>636.6</v>
      </c>
      <c r="I19002" t="s">
        <v>577</v>
      </c>
      <c r="J19002" t="s">
        <v>347</v>
      </c>
      <c r="K19002" t="s">
        <v>399</v>
      </c>
    </row>
    <row r="19003" spans="1:11" hidden="1" x14ac:dyDescent="0.35">
      <c r="A19003" t="s">
        <v>569</v>
      </c>
      <c r="B19003" t="s">
        <v>84</v>
      </c>
      <c r="C19003" t="s">
        <v>352</v>
      </c>
      <c r="D19003" t="s">
        <v>78</v>
      </c>
      <c r="E19003">
        <v>2025</v>
      </c>
      <c r="F19003" t="s">
        <v>506</v>
      </c>
      <c r="G19003" t="s">
        <v>309</v>
      </c>
      <c r="H19003">
        <v>157.1</v>
      </c>
      <c r="I19003" t="s">
        <v>577</v>
      </c>
      <c r="J19003" t="s">
        <v>347</v>
      </c>
      <c r="K19003" t="s">
        <v>399</v>
      </c>
    </row>
    <row r="19004" spans="1:11" hidden="1" x14ac:dyDescent="0.35">
      <c r="A19004" t="s">
        <v>569</v>
      </c>
      <c r="B19004" t="s">
        <v>84</v>
      </c>
      <c r="C19004" t="s">
        <v>352</v>
      </c>
      <c r="D19004" t="s">
        <v>78</v>
      </c>
      <c r="E19004">
        <v>2025</v>
      </c>
      <c r="F19004" t="s">
        <v>71</v>
      </c>
      <c r="G19004" t="s">
        <v>310</v>
      </c>
      <c r="H19004">
        <v>70.040000000000006</v>
      </c>
      <c r="I19004" t="s">
        <v>577</v>
      </c>
      <c r="J19004" t="s">
        <v>347</v>
      </c>
      <c r="K19004" t="s">
        <v>399</v>
      </c>
    </row>
    <row r="19005" spans="1:11" hidden="1" x14ac:dyDescent="0.35">
      <c r="A19005" t="s">
        <v>569</v>
      </c>
      <c r="B19005" t="s">
        <v>84</v>
      </c>
      <c r="C19005" t="s">
        <v>352</v>
      </c>
      <c r="D19005" t="s">
        <v>78</v>
      </c>
      <c r="E19005">
        <v>2025</v>
      </c>
      <c r="F19005" t="s">
        <v>71</v>
      </c>
      <c r="G19005" t="s">
        <v>310</v>
      </c>
      <c r="H19005">
        <v>59.99</v>
      </c>
      <c r="I19005" t="s">
        <v>577</v>
      </c>
      <c r="J19005" t="s">
        <v>347</v>
      </c>
      <c r="K19005" t="s">
        <v>399</v>
      </c>
    </row>
    <row r="19006" spans="1:11" hidden="1" x14ac:dyDescent="0.35">
      <c r="A19006" t="s">
        <v>569</v>
      </c>
      <c r="B19006" t="s">
        <v>84</v>
      </c>
      <c r="C19006" t="s">
        <v>352</v>
      </c>
      <c r="D19006" t="s">
        <v>78</v>
      </c>
      <c r="E19006">
        <v>2025</v>
      </c>
      <c r="F19006" t="s">
        <v>71</v>
      </c>
      <c r="G19006" t="s">
        <v>310</v>
      </c>
      <c r="H19006">
        <v>2.23</v>
      </c>
      <c r="I19006" t="s">
        <v>577</v>
      </c>
      <c r="J19006" t="s">
        <v>347</v>
      </c>
      <c r="K19006" t="s">
        <v>399</v>
      </c>
    </row>
    <row r="19007" spans="1:11" hidden="1" x14ac:dyDescent="0.35">
      <c r="A19007" t="s">
        <v>569</v>
      </c>
      <c r="B19007" t="s">
        <v>84</v>
      </c>
      <c r="C19007" t="s">
        <v>352</v>
      </c>
      <c r="D19007" t="s">
        <v>78</v>
      </c>
      <c r="E19007">
        <v>2025</v>
      </c>
      <c r="F19007" t="s">
        <v>71</v>
      </c>
      <c r="G19007" t="s">
        <v>310</v>
      </c>
      <c r="H19007">
        <v>35.89</v>
      </c>
      <c r="I19007" t="s">
        <v>577</v>
      </c>
      <c r="J19007" t="s">
        <v>347</v>
      </c>
      <c r="K19007" t="s">
        <v>399</v>
      </c>
    </row>
    <row r="19008" spans="1:11" hidden="1" x14ac:dyDescent="0.35">
      <c r="A19008" t="s">
        <v>569</v>
      </c>
      <c r="B19008" t="s">
        <v>84</v>
      </c>
      <c r="C19008" t="s">
        <v>352</v>
      </c>
      <c r="D19008" t="s">
        <v>78</v>
      </c>
      <c r="E19008">
        <v>2025</v>
      </c>
      <c r="F19008" t="s">
        <v>71</v>
      </c>
      <c r="G19008" t="s">
        <v>310</v>
      </c>
      <c r="H19008">
        <v>56.93</v>
      </c>
      <c r="I19008" t="s">
        <v>577</v>
      </c>
      <c r="J19008" t="s">
        <v>347</v>
      </c>
      <c r="K19008" t="s">
        <v>399</v>
      </c>
    </row>
    <row r="19009" spans="1:11" hidden="1" x14ac:dyDescent="0.35">
      <c r="A19009" t="s">
        <v>569</v>
      </c>
      <c r="B19009" t="s">
        <v>84</v>
      </c>
      <c r="C19009" t="s">
        <v>352</v>
      </c>
      <c r="D19009" t="s">
        <v>78</v>
      </c>
      <c r="E19009">
        <v>2025</v>
      </c>
      <c r="F19009" t="s">
        <v>71</v>
      </c>
      <c r="G19009" t="s">
        <v>310</v>
      </c>
      <c r="H19009">
        <v>14.04</v>
      </c>
      <c r="I19009" t="s">
        <v>577</v>
      </c>
      <c r="J19009" t="s">
        <v>347</v>
      </c>
      <c r="K19009" t="s">
        <v>399</v>
      </c>
    </row>
    <row r="19010" spans="1:11" hidden="1" x14ac:dyDescent="0.35">
      <c r="A19010" t="s">
        <v>569</v>
      </c>
      <c r="B19010" t="s">
        <v>84</v>
      </c>
      <c r="C19010" t="s">
        <v>352</v>
      </c>
      <c r="D19010" t="s">
        <v>78</v>
      </c>
      <c r="E19010">
        <v>2025</v>
      </c>
      <c r="F19010" t="s">
        <v>148</v>
      </c>
      <c r="G19010" t="s">
        <v>308</v>
      </c>
      <c r="H19010">
        <v>30.55</v>
      </c>
      <c r="I19010" t="s">
        <v>577</v>
      </c>
      <c r="J19010" t="s">
        <v>347</v>
      </c>
      <c r="K19010" t="s">
        <v>399</v>
      </c>
    </row>
    <row r="19011" spans="1:11" hidden="1" x14ac:dyDescent="0.35">
      <c r="A19011" t="s">
        <v>569</v>
      </c>
      <c r="B19011" t="s">
        <v>84</v>
      </c>
      <c r="C19011" t="s">
        <v>352</v>
      </c>
      <c r="D19011" t="s">
        <v>78</v>
      </c>
      <c r="E19011">
        <v>2025</v>
      </c>
      <c r="F19011" t="s">
        <v>148</v>
      </c>
      <c r="G19011" t="s">
        <v>308</v>
      </c>
      <c r="H19011">
        <v>26.18</v>
      </c>
      <c r="I19011" t="s">
        <v>577</v>
      </c>
      <c r="J19011" t="s">
        <v>347</v>
      </c>
      <c r="K19011" t="s">
        <v>399</v>
      </c>
    </row>
    <row r="19012" spans="1:11" hidden="1" x14ac:dyDescent="0.35">
      <c r="A19012" t="s">
        <v>569</v>
      </c>
      <c r="B19012" t="s">
        <v>84</v>
      </c>
      <c r="C19012" t="s">
        <v>352</v>
      </c>
      <c r="D19012" t="s">
        <v>78</v>
      </c>
      <c r="E19012">
        <v>2025</v>
      </c>
      <c r="F19012" t="s">
        <v>148</v>
      </c>
      <c r="G19012" t="s">
        <v>308</v>
      </c>
      <c r="H19012">
        <v>0.97</v>
      </c>
      <c r="I19012" t="s">
        <v>577</v>
      </c>
      <c r="J19012" t="s">
        <v>347</v>
      </c>
      <c r="K19012" t="s">
        <v>399</v>
      </c>
    </row>
    <row r="19013" spans="1:11" hidden="1" x14ac:dyDescent="0.35">
      <c r="A19013" t="s">
        <v>569</v>
      </c>
      <c r="B19013" t="s">
        <v>84</v>
      </c>
      <c r="C19013" t="s">
        <v>352</v>
      </c>
      <c r="D19013" t="s">
        <v>78</v>
      </c>
      <c r="E19013">
        <v>2025</v>
      </c>
      <c r="F19013" t="s">
        <v>148</v>
      </c>
      <c r="G19013" t="s">
        <v>308</v>
      </c>
      <c r="H19013">
        <v>15.66</v>
      </c>
      <c r="I19013" t="s">
        <v>577</v>
      </c>
      <c r="J19013" t="s">
        <v>347</v>
      </c>
      <c r="K19013" t="s">
        <v>399</v>
      </c>
    </row>
    <row r="19014" spans="1:11" hidden="1" x14ac:dyDescent="0.35">
      <c r="A19014" t="s">
        <v>569</v>
      </c>
      <c r="B19014" t="s">
        <v>84</v>
      </c>
      <c r="C19014" t="s">
        <v>352</v>
      </c>
      <c r="D19014" t="s">
        <v>78</v>
      </c>
      <c r="E19014">
        <v>2025</v>
      </c>
      <c r="F19014" t="s">
        <v>148</v>
      </c>
      <c r="G19014" t="s">
        <v>308</v>
      </c>
      <c r="H19014">
        <v>24.85</v>
      </c>
      <c r="I19014" t="s">
        <v>577</v>
      </c>
      <c r="J19014" t="s">
        <v>347</v>
      </c>
      <c r="K19014" t="s">
        <v>399</v>
      </c>
    </row>
    <row r="19015" spans="1:11" hidden="1" x14ac:dyDescent="0.35">
      <c r="A19015" t="s">
        <v>569</v>
      </c>
      <c r="B19015" t="s">
        <v>84</v>
      </c>
      <c r="C19015" t="s">
        <v>352</v>
      </c>
      <c r="D19015" t="s">
        <v>78</v>
      </c>
      <c r="E19015">
        <v>2025</v>
      </c>
      <c r="F19015" t="s">
        <v>148</v>
      </c>
      <c r="G19015" t="s">
        <v>308</v>
      </c>
      <c r="H19015">
        <v>6.13</v>
      </c>
      <c r="I19015" t="s">
        <v>577</v>
      </c>
      <c r="J19015" t="s">
        <v>347</v>
      </c>
      <c r="K19015" t="s">
        <v>399</v>
      </c>
    </row>
    <row r="19016" spans="1:11" hidden="1" x14ac:dyDescent="0.35">
      <c r="A19016" t="s">
        <v>569</v>
      </c>
      <c r="B19016" t="s">
        <v>84</v>
      </c>
      <c r="C19016" t="s">
        <v>352</v>
      </c>
      <c r="D19016" t="s">
        <v>78</v>
      </c>
      <c r="E19016">
        <v>2025</v>
      </c>
      <c r="F19016" t="s">
        <v>156</v>
      </c>
      <c r="G19016" t="s">
        <v>307</v>
      </c>
      <c r="H19016">
        <v>95</v>
      </c>
      <c r="I19016" t="s">
        <v>577</v>
      </c>
      <c r="J19016" t="s">
        <v>14</v>
      </c>
      <c r="K19016" t="s">
        <v>399</v>
      </c>
    </row>
    <row r="19017" spans="1:11" hidden="1" x14ac:dyDescent="0.35">
      <c r="A19017" t="s">
        <v>569</v>
      </c>
      <c r="B19017" t="s">
        <v>84</v>
      </c>
      <c r="C19017" t="s">
        <v>352</v>
      </c>
      <c r="D19017" t="s">
        <v>78</v>
      </c>
      <c r="E19017">
        <v>2025</v>
      </c>
      <c r="F19017" t="s">
        <v>156</v>
      </c>
      <c r="G19017" t="s">
        <v>307</v>
      </c>
      <c r="H19017">
        <v>542.70000000000005</v>
      </c>
      <c r="I19017" t="s">
        <v>577</v>
      </c>
      <c r="J19017" t="s">
        <v>347</v>
      </c>
      <c r="K19017" t="s">
        <v>399</v>
      </c>
    </row>
    <row r="19018" spans="1:11" hidden="1" x14ac:dyDescent="0.35">
      <c r="A19018" t="s">
        <v>569</v>
      </c>
      <c r="B19018" t="s">
        <v>84</v>
      </c>
      <c r="C19018" t="s">
        <v>352</v>
      </c>
      <c r="D19018" t="s">
        <v>78</v>
      </c>
      <c r="E19018">
        <v>2025</v>
      </c>
      <c r="F19018" t="s">
        <v>156</v>
      </c>
      <c r="G19018" t="s">
        <v>307</v>
      </c>
      <c r="H19018">
        <v>81.36</v>
      </c>
      <c r="I19018" t="s">
        <v>577</v>
      </c>
      <c r="J19018" t="s">
        <v>14</v>
      </c>
      <c r="K19018" t="s">
        <v>399</v>
      </c>
    </row>
    <row r="19019" spans="1:11" hidden="1" x14ac:dyDescent="0.35">
      <c r="A19019" t="s">
        <v>569</v>
      </c>
      <c r="B19019" t="s">
        <v>84</v>
      </c>
      <c r="C19019" t="s">
        <v>352</v>
      </c>
      <c r="D19019" t="s">
        <v>78</v>
      </c>
      <c r="E19019">
        <v>2025</v>
      </c>
      <c r="F19019" t="s">
        <v>156</v>
      </c>
      <c r="G19019" t="s">
        <v>307</v>
      </c>
      <c r="H19019">
        <v>464.78</v>
      </c>
      <c r="I19019" t="s">
        <v>577</v>
      </c>
      <c r="J19019" t="s">
        <v>347</v>
      </c>
      <c r="K19019" t="s">
        <v>399</v>
      </c>
    </row>
    <row r="19020" spans="1:11" hidden="1" x14ac:dyDescent="0.35">
      <c r="A19020" t="s">
        <v>569</v>
      </c>
      <c r="B19020" t="s">
        <v>84</v>
      </c>
      <c r="C19020" t="s">
        <v>352</v>
      </c>
      <c r="D19020" t="s">
        <v>78</v>
      </c>
      <c r="E19020">
        <v>2025</v>
      </c>
      <c r="F19020" t="s">
        <v>156</v>
      </c>
      <c r="G19020" t="s">
        <v>307</v>
      </c>
      <c r="H19020">
        <v>3.03</v>
      </c>
      <c r="I19020" t="s">
        <v>577</v>
      </c>
      <c r="J19020" t="s">
        <v>14</v>
      </c>
      <c r="K19020" t="s">
        <v>399</v>
      </c>
    </row>
    <row r="19021" spans="1:11" hidden="1" x14ac:dyDescent="0.35">
      <c r="A19021" t="s">
        <v>569</v>
      </c>
      <c r="B19021" t="s">
        <v>84</v>
      </c>
      <c r="C19021" t="s">
        <v>352</v>
      </c>
      <c r="D19021" t="s">
        <v>78</v>
      </c>
      <c r="E19021">
        <v>2025</v>
      </c>
      <c r="F19021" t="s">
        <v>156</v>
      </c>
      <c r="G19021" t="s">
        <v>307</v>
      </c>
      <c r="H19021">
        <v>17.28</v>
      </c>
      <c r="I19021" t="s">
        <v>577</v>
      </c>
      <c r="J19021" t="s">
        <v>347</v>
      </c>
      <c r="K19021" t="s">
        <v>399</v>
      </c>
    </row>
    <row r="19022" spans="1:11" hidden="1" x14ac:dyDescent="0.35">
      <c r="A19022" t="s">
        <v>569</v>
      </c>
      <c r="B19022" t="s">
        <v>84</v>
      </c>
      <c r="C19022" t="s">
        <v>352</v>
      </c>
      <c r="D19022" t="s">
        <v>78</v>
      </c>
      <c r="E19022">
        <v>2025</v>
      </c>
      <c r="F19022" t="s">
        <v>156</v>
      </c>
      <c r="G19022" t="s">
        <v>307</v>
      </c>
      <c r="H19022">
        <v>48.67</v>
      </c>
      <c r="I19022" t="s">
        <v>577</v>
      </c>
      <c r="J19022" t="s">
        <v>14</v>
      </c>
      <c r="K19022" t="s">
        <v>399</v>
      </c>
    </row>
    <row r="19023" spans="1:11" hidden="1" x14ac:dyDescent="0.35">
      <c r="A19023" t="s">
        <v>569</v>
      </c>
      <c r="B19023" t="s">
        <v>84</v>
      </c>
      <c r="C19023" t="s">
        <v>352</v>
      </c>
      <c r="D19023" t="s">
        <v>78</v>
      </c>
      <c r="E19023">
        <v>2025</v>
      </c>
      <c r="F19023" t="s">
        <v>156</v>
      </c>
      <c r="G19023" t="s">
        <v>307</v>
      </c>
      <c r="H19023">
        <v>278.05</v>
      </c>
      <c r="I19023" t="s">
        <v>577</v>
      </c>
      <c r="J19023" t="s">
        <v>347</v>
      </c>
      <c r="K19023" t="s">
        <v>399</v>
      </c>
    </row>
    <row r="19024" spans="1:11" hidden="1" x14ac:dyDescent="0.35">
      <c r="A19024" t="s">
        <v>569</v>
      </c>
      <c r="B19024" t="s">
        <v>84</v>
      </c>
      <c r="C19024" t="s">
        <v>352</v>
      </c>
      <c r="D19024" t="s">
        <v>78</v>
      </c>
      <c r="E19024">
        <v>2025</v>
      </c>
      <c r="F19024" t="s">
        <v>156</v>
      </c>
      <c r="G19024" t="s">
        <v>307</v>
      </c>
      <c r="H19024">
        <v>77.2</v>
      </c>
      <c r="I19024" t="s">
        <v>577</v>
      </c>
      <c r="J19024" t="s">
        <v>14</v>
      </c>
      <c r="K19024" t="s">
        <v>399</v>
      </c>
    </row>
    <row r="19025" spans="1:11" hidden="1" x14ac:dyDescent="0.35">
      <c r="A19025" t="s">
        <v>569</v>
      </c>
      <c r="B19025" t="s">
        <v>84</v>
      </c>
      <c r="C19025" t="s">
        <v>352</v>
      </c>
      <c r="D19025" t="s">
        <v>78</v>
      </c>
      <c r="E19025">
        <v>2025</v>
      </c>
      <c r="F19025" t="s">
        <v>156</v>
      </c>
      <c r="G19025" t="s">
        <v>307</v>
      </c>
      <c r="H19025">
        <v>441.05</v>
      </c>
      <c r="I19025" t="s">
        <v>577</v>
      </c>
      <c r="J19025" t="s">
        <v>347</v>
      </c>
      <c r="K19025" t="s">
        <v>399</v>
      </c>
    </row>
    <row r="19026" spans="1:11" hidden="1" x14ac:dyDescent="0.35">
      <c r="A19026" t="s">
        <v>569</v>
      </c>
      <c r="B19026" t="s">
        <v>84</v>
      </c>
      <c r="C19026" t="s">
        <v>352</v>
      </c>
      <c r="D19026" t="s">
        <v>78</v>
      </c>
      <c r="E19026">
        <v>2025</v>
      </c>
      <c r="F19026" t="s">
        <v>156</v>
      </c>
      <c r="G19026" t="s">
        <v>307</v>
      </c>
      <c r="H19026">
        <v>19.05</v>
      </c>
      <c r="I19026" t="s">
        <v>577</v>
      </c>
      <c r="J19026" t="s">
        <v>14</v>
      </c>
      <c r="K19026" t="s">
        <v>399</v>
      </c>
    </row>
    <row r="19027" spans="1:11" hidden="1" x14ac:dyDescent="0.35">
      <c r="A19027" t="s">
        <v>569</v>
      </c>
      <c r="B19027" t="s">
        <v>84</v>
      </c>
      <c r="C19027" t="s">
        <v>352</v>
      </c>
      <c r="D19027" t="s">
        <v>78</v>
      </c>
      <c r="E19027">
        <v>2025</v>
      </c>
      <c r="F19027" t="s">
        <v>156</v>
      </c>
      <c r="G19027" t="s">
        <v>307</v>
      </c>
      <c r="H19027">
        <v>108.84</v>
      </c>
      <c r="I19027" t="s">
        <v>577</v>
      </c>
      <c r="J19027" t="s">
        <v>347</v>
      </c>
      <c r="K19027" t="s">
        <v>399</v>
      </c>
    </row>
    <row r="19028" spans="1:11" hidden="1" x14ac:dyDescent="0.35">
      <c r="A19028" t="s">
        <v>569</v>
      </c>
      <c r="B19028" t="s">
        <v>84</v>
      </c>
      <c r="C19028" t="s">
        <v>336</v>
      </c>
      <c r="D19028" t="s">
        <v>78</v>
      </c>
      <c r="E19028">
        <v>2025</v>
      </c>
      <c r="F19028" t="s">
        <v>500</v>
      </c>
      <c r="G19028" t="s">
        <v>311</v>
      </c>
      <c r="H19028">
        <v>3068.42</v>
      </c>
      <c r="I19028" t="s">
        <v>577</v>
      </c>
      <c r="J19028" t="s">
        <v>14</v>
      </c>
      <c r="K19028" t="s">
        <v>394</v>
      </c>
    </row>
    <row r="19029" spans="1:11" hidden="1" x14ac:dyDescent="0.35">
      <c r="A19029" t="s">
        <v>569</v>
      </c>
      <c r="B19029" t="s">
        <v>84</v>
      </c>
      <c r="C19029" t="s">
        <v>336</v>
      </c>
      <c r="D19029" t="s">
        <v>78</v>
      </c>
      <c r="E19029">
        <v>2025</v>
      </c>
      <c r="F19029" t="s">
        <v>500</v>
      </c>
      <c r="G19029" t="s">
        <v>311</v>
      </c>
      <c r="H19029">
        <v>3246.3</v>
      </c>
      <c r="I19029" t="s">
        <v>577</v>
      </c>
      <c r="J19029" t="s">
        <v>347</v>
      </c>
      <c r="K19029" t="s">
        <v>394</v>
      </c>
    </row>
    <row r="19030" spans="1:11" hidden="1" x14ac:dyDescent="0.35">
      <c r="A19030" t="s">
        <v>569</v>
      </c>
      <c r="B19030" t="s">
        <v>84</v>
      </c>
      <c r="C19030" t="s">
        <v>336</v>
      </c>
      <c r="D19030" t="s">
        <v>78</v>
      </c>
      <c r="E19030">
        <v>2025</v>
      </c>
      <c r="F19030" t="s">
        <v>500</v>
      </c>
      <c r="G19030" t="s">
        <v>311</v>
      </c>
      <c r="H19030">
        <v>173.68</v>
      </c>
      <c r="I19030" t="s">
        <v>577</v>
      </c>
      <c r="J19030" t="s">
        <v>14</v>
      </c>
      <c r="K19030" t="s">
        <v>394</v>
      </c>
    </row>
    <row r="19031" spans="1:11" hidden="1" x14ac:dyDescent="0.35">
      <c r="A19031" t="s">
        <v>569</v>
      </c>
      <c r="B19031" t="s">
        <v>84</v>
      </c>
      <c r="C19031" t="s">
        <v>336</v>
      </c>
      <c r="D19031" t="s">
        <v>78</v>
      </c>
      <c r="E19031">
        <v>2025</v>
      </c>
      <c r="F19031" t="s">
        <v>500</v>
      </c>
      <c r="G19031" t="s">
        <v>311</v>
      </c>
      <c r="H19031">
        <v>183.75</v>
      </c>
      <c r="I19031" t="s">
        <v>577</v>
      </c>
      <c r="J19031" t="s">
        <v>347</v>
      </c>
      <c r="K19031" t="s">
        <v>394</v>
      </c>
    </row>
    <row r="19032" spans="1:11" hidden="1" x14ac:dyDescent="0.35">
      <c r="A19032" t="s">
        <v>569</v>
      </c>
      <c r="B19032" t="s">
        <v>84</v>
      </c>
      <c r="C19032" t="s">
        <v>336</v>
      </c>
      <c r="D19032" t="s">
        <v>78</v>
      </c>
      <c r="E19032">
        <v>2025</v>
      </c>
      <c r="F19032" t="s">
        <v>500</v>
      </c>
      <c r="G19032" t="s">
        <v>311</v>
      </c>
      <c r="H19032">
        <v>5941.44</v>
      </c>
      <c r="I19032" t="s">
        <v>577</v>
      </c>
      <c r="J19032" t="s">
        <v>14</v>
      </c>
      <c r="K19032" t="s">
        <v>394</v>
      </c>
    </row>
    <row r="19033" spans="1:11" hidden="1" x14ac:dyDescent="0.35">
      <c r="A19033" t="s">
        <v>569</v>
      </c>
      <c r="B19033" t="s">
        <v>84</v>
      </c>
      <c r="C19033" t="s">
        <v>336</v>
      </c>
      <c r="D19033" t="s">
        <v>78</v>
      </c>
      <c r="E19033">
        <v>2025</v>
      </c>
      <c r="F19033" t="s">
        <v>500</v>
      </c>
      <c r="G19033" t="s">
        <v>311</v>
      </c>
      <c r="H19033">
        <v>6285.88</v>
      </c>
      <c r="I19033" t="s">
        <v>577</v>
      </c>
      <c r="J19033" t="s">
        <v>347</v>
      </c>
      <c r="K19033" t="s">
        <v>394</v>
      </c>
    </row>
    <row r="19034" spans="1:11" hidden="1" x14ac:dyDescent="0.35">
      <c r="A19034" t="s">
        <v>569</v>
      </c>
      <c r="B19034" t="s">
        <v>84</v>
      </c>
      <c r="C19034" t="s">
        <v>336</v>
      </c>
      <c r="D19034" t="s">
        <v>78</v>
      </c>
      <c r="E19034">
        <v>2025</v>
      </c>
      <c r="F19034" t="s">
        <v>500</v>
      </c>
      <c r="G19034" t="s">
        <v>311</v>
      </c>
      <c r="H19034">
        <v>546.38</v>
      </c>
      <c r="I19034" t="s">
        <v>577</v>
      </c>
      <c r="J19034" t="s">
        <v>14</v>
      </c>
      <c r="K19034" t="s">
        <v>394</v>
      </c>
    </row>
    <row r="19035" spans="1:11" hidden="1" x14ac:dyDescent="0.35">
      <c r="A19035" t="s">
        <v>569</v>
      </c>
      <c r="B19035" t="s">
        <v>84</v>
      </c>
      <c r="C19035" t="s">
        <v>336</v>
      </c>
      <c r="D19035" t="s">
        <v>78</v>
      </c>
      <c r="E19035">
        <v>2025</v>
      </c>
      <c r="F19035" t="s">
        <v>500</v>
      </c>
      <c r="G19035" t="s">
        <v>311</v>
      </c>
      <c r="H19035">
        <v>578.05999999999995</v>
      </c>
      <c r="I19035" t="s">
        <v>577</v>
      </c>
      <c r="J19035" t="s">
        <v>347</v>
      </c>
      <c r="K19035" t="s">
        <v>394</v>
      </c>
    </row>
    <row r="19036" spans="1:11" hidden="1" x14ac:dyDescent="0.35">
      <c r="A19036" t="s">
        <v>569</v>
      </c>
      <c r="B19036" t="s">
        <v>84</v>
      </c>
      <c r="C19036" t="s">
        <v>336</v>
      </c>
      <c r="D19036" t="s">
        <v>78</v>
      </c>
      <c r="E19036">
        <v>2025</v>
      </c>
      <c r="F19036" t="s">
        <v>506</v>
      </c>
      <c r="G19036" t="s">
        <v>309</v>
      </c>
      <c r="H19036">
        <v>713.94</v>
      </c>
      <c r="I19036" t="s">
        <v>577</v>
      </c>
      <c r="J19036" t="s">
        <v>347</v>
      </c>
      <c r="K19036" t="s">
        <v>394</v>
      </c>
    </row>
    <row r="19037" spans="1:11" hidden="1" x14ac:dyDescent="0.35">
      <c r="A19037" t="s">
        <v>569</v>
      </c>
      <c r="B19037" t="s">
        <v>84</v>
      </c>
      <c r="C19037" t="s">
        <v>336</v>
      </c>
      <c r="D19037" t="s">
        <v>78</v>
      </c>
      <c r="E19037">
        <v>2025</v>
      </c>
      <c r="F19037" t="s">
        <v>506</v>
      </c>
      <c r="G19037" t="s">
        <v>309</v>
      </c>
      <c r="H19037">
        <v>40.409999999999997</v>
      </c>
      <c r="I19037" t="s">
        <v>577</v>
      </c>
      <c r="J19037" t="s">
        <v>347</v>
      </c>
      <c r="K19037" t="s">
        <v>394</v>
      </c>
    </row>
    <row r="19038" spans="1:11" hidden="1" x14ac:dyDescent="0.35">
      <c r="A19038" t="s">
        <v>569</v>
      </c>
      <c r="B19038" t="s">
        <v>84</v>
      </c>
      <c r="C19038" t="s">
        <v>336</v>
      </c>
      <c r="D19038" t="s">
        <v>78</v>
      </c>
      <c r="E19038">
        <v>2025</v>
      </c>
      <c r="F19038" t="s">
        <v>506</v>
      </c>
      <c r="G19038" t="s">
        <v>309</v>
      </c>
      <c r="H19038">
        <v>1382.42</v>
      </c>
      <c r="I19038" t="s">
        <v>577</v>
      </c>
      <c r="J19038" t="s">
        <v>347</v>
      </c>
      <c r="K19038" t="s">
        <v>394</v>
      </c>
    </row>
    <row r="19039" spans="1:11" hidden="1" x14ac:dyDescent="0.35">
      <c r="A19039" t="s">
        <v>569</v>
      </c>
      <c r="B19039" t="s">
        <v>84</v>
      </c>
      <c r="C19039" t="s">
        <v>336</v>
      </c>
      <c r="D19039" t="s">
        <v>78</v>
      </c>
      <c r="E19039">
        <v>2025</v>
      </c>
      <c r="F19039" t="s">
        <v>506</v>
      </c>
      <c r="G19039" t="s">
        <v>309</v>
      </c>
      <c r="H19039">
        <v>127.13</v>
      </c>
      <c r="I19039" t="s">
        <v>577</v>
      </c>
      <c r="J19039" t="s">
        <v>347</v>
      </c>
      <c r="K19039" t="s">
        <v>394</v>
      </c>
    </row>
    <row r="19040" spans="1:11" hidden="1" x14ac:dyDescent="0.35">
      <c r="A19040" t="s">
        <v>569</v>
      </c>
      <c r="B19040" t="s">
        <v>84</v>
      </c>
      <c r="C19040" t="s">
        <v>336</v>
      </c>
      <c r="D19040" t="s">
        <v>78</v>
      </c>
      <c r="E19040">
        <v>2025</v>
      </c>
      <c r="F19040" t="s">
        <v>71</v>
      </c>
      <c r="G19040" t="s">
        <v>310</v>
      </c>
      <c r="H19040">
        <v>35.72</v>
      </c>
      <c r="I19040" t="s">
        <v>577</v>
      </c>
      <c r="J19040" t="s">
        <v>347</v>
      </c>
      <c r="K19040" t="s">
        <v>394</v>
      </c>
    </row>
    <row r="19041" spans="1:11" hidden="1" x14ac:dyDescent="0.35">
      <c r="A19041" t="s">
        <v>569</v>
      </c>
      <c r="B19041" t="s">
        <v>84</v>
      </c>
      <c r="C19041" t="s">
        <v>336</v>
      </c>
      <c r="D19041" t="s">
        <v>78</v>
      </c>
      <c r="E19041">
        <v>2025</v>
      </c>
      <c r="F19041" t="s">
        <v>71</v>
      </c>
      <c r="G19041" t="s">
        <v>310</v>
      </c>
      <c r="H19041">
        <v>2.02</v>
      </c>
      <c r="I19041" t="s">
        <v>577</v>
      </c>
      <c r="J19041" t="s">
        <v>347</v>
      </c>
      <c r="K19041" t="s">
        <v>394</v>
      </c>
    </row>
    <row r="19042" spans="1:11" hidden="1" x14ac:dyDescent="0.35">
      <c r="A19042" t="s">
        <v>569</v>
      </c>
      <c r="B19042" t="s">
        <v>84</v>
      </c>
      <c r="C19042" t="s">
        <v>336</v>
      </c>
      <c r="D19042" t="s">
        <v>78</v>
      </c>
      <c r="E19042">
        <v>2025</v>
      </c>
      <c r="F19042" t="s">
        <v>71</v>
      </c>
      <c r="G19042" t="s">
        <v>310</v>
      </c>
      <c r="H19042">
        <v>69.180000000000007</v>
      </c>
      <c r="I19042" t="s">
        <v>577</v>
      </c>
      <c r="J19042" t="s">
        <v>347</v>
      </c>
      <c r="K19042" t="s">
        <v>394</v>
      </c>
    </row>
    <row r="19043" spans="1:11" hidden="1" x14ac:dyDescent="0.35">
      <c r="A19043" t="s">
        <v>569</v>
      </c>
      <c r="B19043" t="s">
        <v>84</v>
      </c>
      <c r="C19043" t="s">
        <v>336</v>
      </c>
      <c r="D19043" t="s">
        <v>78</v>
      </c>
      <c r="E19043">
        <v>2025</v>
      </c>
      <c r="F19043" t="s">
        <v>71</v>
      </c>
      <c r="G19043" t="s">
        <v>310</v>
      </c>
      <c r="H19043">
        <v>6.36</v>
      </c>
      <c r="I19043" t="s">
        <v>577</v>
      </c>
      <c r="J19043" t="s">
        <v>347</v>
      </c>
      <c r="K19043" t="s">
        <v>394</v>
      </c>
    </row>
    <row r="19044" spans="1:11" hidden="1" x14ac:dyDescent="0.35">
      <c r="A19044" t="s">
        <v>569</v>
      </c>
      <c r="B19044" t="s">
        <v>84</v>
      </c>
      <c r="C19044" t="s">
        <v>336</v>
      </c>
      <c r="D19044" t="s">
        <v>78</v>
      </c>
      <c r="E19044">
        <v>2025</v>
      </c>
      <c r="F19044" t="s">
        <v>148</v>
      </c>
      <c r="G19044" t="s">
        <v>308</v>
      </c>
      <c r="H19044">
        <v>15.77</v>
      </c>
      <c r="I19044" t="s">
        <v>577</v>
      </c>
      <c r="J19044" t="s">
        <v>347</v>
      </c>
      <c r="K19044" t="s">
        <v>394</v>
      </c>
    </row>
    <row r="19045" spans="1:11" hidden="1" x14ac:dyDescent="0.35">
      <c r="A19045" t="s">
        <v>569</v>
      </c>
      <c r="B19045" t="s">
        <v>84</v>
      </c>
      <c r="C19045" t="s">
        <v>336</v>
      </c>
      <c r="D19045" t="s">
        <v>78</v>
      </c>
      <c r="E19045">
        <v>2025</v>
      </c>
      <c r="F19045" t="s">
        <v>148</v>
      </c>
      <c r="G19045" t="s">
        <v>308</v>
      </c>
      <c r="H19045">
        <v>0.89</v>
      </c>
      <c r="I19045" t="s">
        <v>577</v>
      </c>
      <c r="J19045" t="s">
        <v>347</v>
      </c>
      <c r="K19045" t="s">
        <v>394</v>
      </c>
    </row>
    <row r="19046" spans="1:11" hidden="1" x14ac:dyDescent="0.35">
      <c r="A19046" t="s">
        <v>569</v>
      </c>
      <c r="B19046" t="s">
        <v>84</v>
      </c>
      <c r="C19046" t="s">
        <v>336</v>
      </c>
      <c r="D19046" t="s">
        <v>78</v>
      </c>
      <c r="E19046">
        <v>2025</v>
      </c>
      <c r="F19046" t="s">
        <v>148</v>
      </c>
      <c r="G19046" t="s">
        <v>308</v>
      </c>
      <c r="H19046">
        <v>30.53</v>
      </c>
      <c r="I19046" t="s">
        <v>577</v>
      </c>
      <c r="J19046" t="s">
        <v>347</v>
      </c>
      <c r="K19046" t="s">
        <v>394</v>
      </c>
    </row>
    <row r="19047" spans="1:11" hidden="1" x14ac:dyDescent="0.35">
      <c r="A19047" t="s">
        <v>569</v>
      </c>
      <c r="B19047" t="s">
        <v>84</v>
      </c>
      <c r="C19047" t="s">
        <v>336</v>
      </c>
      <c r="D19047" t="s">
        <v>78</v>
      </c>
      <c r="E19047">
        <v>2025</v>
      </c>
      <c r="F19047" t="s">
        <v>148</v>
      </c>
      <c r="G19047" t="s">
        <v>308</v>
      </c>
      <c r="H19047">
        <v>2.81</v>
      </c>
      <c r="I19047" t="s">
        <v>577</v>
      </c>
      <c r="J19047" t="s">
        <v>347</v>
      </c>
      <c r="K19047" t="s">
        <v>394</v>
      </c>
    </row>
    <row r="19048" spans="1:11" hidden="1" x14ac:dyDescent="0.35">
      <c r="A19048" t="s">
        <v>569</v>
      </c>
      <c r="B19048" t="s">
        <v>84</v>
      </c>
      <c r="C19048" t="s">
        <v>336</v>
      </c>
      <c r="D19048" t="s">
        <v>78</v>
      </c>
      <c r="E19048">
        <v>2025</v>
      </c>
      <c r="F19048" t="s">
        <v>156</v>
      </c>
      <c r="G19048" t="s">
        <v>307</v>
      </c>
      <c r="H19048">
        <v>57.28</v>
      </c>
      <c r="I19048" t="s">
        <v>577</v>
      </c>
      <c r="J19048" t="s">
        <v>14</v>
      </c>
      <c r="K19048" t="s">
        <v>394</v>
      </c>
    </row>
    <row r="19049" spans="1:11" hidden="1" x14ac:dyDescent="0.35">
      <c r="A19049" t="s">
        <v>569</v>
      </c>
      <c r="B19049" t="s">
        <v>84</v>
      </c>
      <c r="C19049" t="s">
        <v>336</v>
      </c>
      <c r="D19049" t="s">
        <v>78</v>
      </c>
      <c r="E19049">
        <v>2025</v>
      </c>
      <c r="F19049" t="s">
        <v>156</v>
      </c>
      <c r="G19049" t="s">
        <v>307</v>
      </c>
      <c r="H19049">
        <v>367.81</v>
      </c>
      <c r="I19049" t="s">
        <v>577</v>
      </c>
      <c r="J19049" t="s">
        <v>347</v>
      </c>
      <c r="K19049" t="s">
        <v>394</v>
      </c>
    </row>
    <row r="19050" spans="1:11" hidden="1" x14ac:dyDescent="0.35">
      <c r="A19050" t="s">
        <v>569</v>
      </c>
      <c r="B19050" t="s">
        <v>84</v>
      </c>
      <c r="C19050" t="s">
        <v>336</v>
      </c>
      <c r="D19050" t="s">
        <v>78</v>
      </c>
      <c r="E19050">
        <v>2025</v>
      </c>
      <c r="F19050" t="s">
        <v>156</v>
      </c>
      <c r="G19050" t="s">
        <v>307</v>
      </c>
      <c r="H19050">
        <v>3.24</v>
      </c>
      <c r="I19050" t="s">
        <v>577</v>
      </c>
      <c r="J19050" t="s">
        <v>14</v>
      </c>
      <c r="K19050" t="s">
        <v>394</v>
      </c>
    </row>
    <row r="19051" spans="1:11" hidden="1" x14ac:dyDescent="0.35">
      <c r="A19051" t="s">
        <v>569</v>
      </c>
      <c r="B19051" t="s">
        <v>84</v>
      </c>
      <c r="C19051" t="s">
        <v>336</v>
      </c>
      <c r="D19051" t="s">
        <v>78</v>
      </c>
      <c r="E19051">
        <v>2025</v>
      </c>
      <c r="F19051" t="s">
        <v>156</v>
      </c>
      <c r="G19051" t="s">
        <v>307</v>
      </c>
      <c r="H19051">
        <v>20.82</v>
      </c>
      <c r="I19051" t="s">
        <v>577</v>
      </c>
      <c r="J19051" t="s">
        <v>347</v>
      </c>
      <c r="K19051" t="s">
        <v>394</v>
      </c>
    </row>
    <row r="19052" spans="1:11" hidden="1" x14ac:dyDescent="0.35">
      <c r="A19052" t="s">
        <v>569</v>
      </c>
      <c r="B19052" t="s">
        <v>84</v>
      </c>
      <c r="C19052" t="s">
        <v>336</v>
      </c>
      <c r="D19052" t="s">
        <v>78</v>
      </c>
      <c r="E19052">
        <v>2025</v>
      </c>
      <c r="F19052" t="s">
        <v>156</v>
      </c>
      <c r="G19052" t="s">
        <v>307</v>
      </c>
      <c r="H19052">
        <v>110.9</v>
      </c>
      <c r="I19052" t="s">
        <v>577</v>
      </c>
      <c r="J19052" t="s">
        <v>14</v>
      </c>
      <c r="K19052" t="s">
        <v>394</v>
      </c>
    </row>
    <row r="19053" spans="1:11" hidden="1" x14ac:dyDescent="0.35">
      <c r="A19053" t="s">
        <v>569</v>
      </c>
      <c r="B19053" t="s">
        <v>84</v>
      </c>
      <c r="C19053" t="s">
        <v>336</v>
      </c>
      <c r="D19053" t="s">
        <v>78</v>
      </c>
      <c r="E19053">
        <v>2025</v>
      </c>
      <c r="F19053" t="s">
        <v>156</v>
      </c>
      <c r="G19053" t="s">
        <v>307</v>
      </c>
      <c r="H19053">
        <v>712.2</v>
      </c>
      <c r="I19053" t="s">
        <v>577</v>
      </c>
      <c r="J19053" t="s">
        <v>347</v>
      </c>
      <c r="K19053" t="s">
        <v>394</v>
      </c>
    </row>
    <row r="19054" spans="1:11" hidden="1" x14ac:dyDescent="0.35">
      <c r="A19054" t="s">
        <v>569</v>
      </c>
      <c r="B19054" t="s">
        <v>84</v>
      </c>
      <c r="C19054" t="s">
        <v>336</v>
      </c>
      <c r="D19054" t="s">
        <v>78</v>
      </c>
      <c r="E19054">
        <v>2025</v>
      </c>
      <c r="F19054" t="s">
        <v>156</v>
      </c>
      <c r="G19054" t="s">
        <v>307</v>
      </c>
      <c r="H19054">
        <v>10.199999999999999</v>
      </c>
      <c r="I19054" t="s">
        <v>577</v>
      </c>
      <c r="J19054" t="s">
        <v>14</v>
      </c>
      <c r="K19054" t="s">
        <v>394</v>
      </c>
    </row>
    <row r="19055" spans="1:11" hidden="1" x14ac:dyDescent="0.35">
      <c r="A19055" t="s">
        <v>569</v>
      </c>
      <c r="B19055" t="s">
        <v>84</v>
      </c>
      <c r="C19055" t="s">
        <v>336</v>
      </c>
      <c r="D19055" t="s">
        <v>78</v>
      </c>
      <c r="E19055">
        <v>2025</v>
      </c>
      <c r="F19055" t="s">
        <v>156</v>
      </c>
      <c r="G19055" t="s">
        <v>307</v>
      </c>
      <c r="H19055">
        <v>65.489999999999995</v>
      </c>
      <c r="I19055" t="s">
        <v>577</v>
      </c>
      <c r="J19055" t="s">
        <v>347</v>
      </c>
      <c r="K19055" t="s">
        <v>394</v>
      </c>
    </row>
    <row r="19056" spans="1:11" hidden="1" x14ac:dyDescent="0.35">
      <c r="A19056" t="s">
        <v>569</v>
      </c>
      <c r="B19056" t="s">
        <v>84</v>
      </c>
      <c r="C19056" t="s">
        <v>353</v>
      </c>
      <c r="D19056" t="s">
        <v>78</v>
      </c>
      <c r="E19056">
        <v>2025</v>
      </c>
      <c r="F19056" t="s">
        <v>500</v>
      </c>
      <c r="G19056" t="s">
        <v>311</v>
      </c>
      <c r="H19056">
        <v>10309.58</v>
      </c>
      <c r="I19056" t="s">
        <v>577</v>
      </c>
      <c r="J19056" t="s">
        <v>14</v>
      </c>
      <c r="K19056" t="s">
        <v>402</v>
      </c>
    </row>
    <row r="19057" spans="1:11" hidden="1" x14ac:dyDescent="0.35">
      <c r="A19057" t="s">
        <v>569</v>
      </c>
      <c r="B19057" t="s">
        <v>84</v>
      </c>
      <c r="C19057" t="s">
        <v>353</v>
      </c>
      <c r="D19057" t="s">
        <v>78</v>
      </c>
      <c r="E19057">
        <v>2025</v>
      </c>
      <c r="F19057" t="s">
        <v>500</v>
      </c>
      <c r="G19057" t="s">
        <v>311</v>
      </c>
      <c r="H19057">
        <v>10012.75</v>
      </c>
      <c r="I19057" t="s">
        <v>577</v>
      </c>
      <c r="J19057" t="s">
        <v>347</v>
      </c>
      <c r="K19057" t="s">
        <v>402</v>
      </c>
    </row>
    <row r="19058" spans="1:11" hidden="1" x14ac:dyDescent="0.35">
      <c r="A19058" t="s">
        <v>569</v>
      </c>
      <c r="B19058" t="s">
        <v>84</v>
      </c>
      <c r="C19058" t="s">
        <v>353</v>
      </c>
      <c r="D19058" t="s">
        <v>78</v>
      </c>
      <c r="E19058">
        <v>2025</v>
      </c>
      <c r="F19058" t="s">
        <v>506</v>
      </c>
      <c r="G19058" t="s">
        <v>309</v>
      </c>
      <c r="H19058">
        <v>2393.08</v>
      </c>
      <c r="I19058" t="s">
        <v>577</v>
      </c>
      <c r="J19058" t="s">
        <v>347</v>
      </c>
      <c r="K19058" t="s">
        <v>402</v>
      </c>
    </row>
    <row r="19059" spans="1:11" hidden="1" x14ac:dyDescent="0.35">
      <c r="A19059" t="s">
        <v>569</v>
      </c>
      <c r="B19059" t="s">
        <v>84</v>
      </c>
      <c r="C19059" t="s">
        <v>353</v>
      </c>
      <c r="D19059" t="s">
        <v>78</v>
      </c>
      <c r="E19059">
        <v>2025</v>
      </c>
      <c r="F19059" t="s">
        <v>71</v>
      </c>
      <c r="G19059" t="s">
        <v>310</v>
      </c>
      <c r="H19059">
        <v>17.5</v>
      </c>
      <c r="I19059" t="s">
        <v>577</v>
      </c>
      <c r="J19059" t="s">
        <v>347</v>
      </c>
      <c r="K19059" t="s">
        <v>402</v>
      </c>
    </row>
    <row r="19060" spans="1:11" hidden="1" x14ac:dyDescent="0.35">
      <c r="A19060" t="s">
        <v>569</v>
      </c>
      <c r="B19060" t="s">
        <v>84</v>
      </c>
      <c r="C19060" t="s">
        <v>353</v>
      </c>
      <c r="D19060" t="s">
        <v>78</v>
      </c>
      <c r="E19060">
        <v>2025</v>
      </c>
      <c r="F19060" t="s">
        <v>148</v>
      </c>
      <c r="G19060" t="s">
        <v>308</v>
      </c>
      <c r="H19060">
        <v>50</v>
      </c>
      <c r="I19060" t="s">
        <v>577</v>
      </c>
      <c r="J19060" t="s">
        <v>347</v>
      </c>
      <c r="K19060" t="s">
        <v>402</v>
      </c>
    </row>
    <row r="19061" spans="1:11" hidden="1" x14ac:dyDescent="0.35">
      <c r="A19061" t="s">
        <v>569</v>
      </c>
      <c r="B19061" t="s">
        <v>84</v>
      </c>
      <c r="C19061" t="s">
        <v>353</v>
      </c>
      <c r="D19061" t="s">
        <v>78</v>
      </c>
      <c r="E19061">
        <v>2025</v>
      </c>
      <c r="F19061" t="s">
        <v>156</v>
      </c>
      <c r="G19061" t="s">
        <v>307</v>
      </c>
      <c r="H19061">
        <v>163.38</v>
      </c>
      <c r="I19061" t="s">
        <v>577</v>
      </c>
      <c r="J19061" t="s">
        <v>14</v>
      </c>
      <c r="K19061" t="s">
        <v>402</v>
      </c>
    </row>
    <row r="19062" spans="1:11" hidden="1" x14ac:dyDescent="0.35">
      <c r="A19062" t="s">
        <v>569</v>
      </c>
      <c r="B19062" t="s">
        <v>84</v>
      </c>
      <c r="C19062" t="s">
        <v>353</v>
      </c>
      <c r="D19062" t="s">
        <v>78</v>
      </c>
      <c r="E19062">
        <v>2025</v>
      </c>
      <c r="F19062" t="s">
        <v>156</v>
      </c>
      <c r="G19062" t="s">
        <v>307</v>
      </c>
      <c r="H19062">
        <v>1281.8399999999999</v>
      </c>
      <c r="I19062" t="s">
        <v>577</v>
      </c>
      <c r="J19062" t="s">
        <v>347</v>
      </c>
      <c r="K19062" t="s">
        <v>402</v>
      </c>
    </row>
    <row r="19063" spans="1:11" hidden="1" x14ac:dyDescent="0.35">
      <c r="A19063" t="s">
        <v>569</v>
      </c>
      <c r="B19063" t="s">
        <v>84</v>
      </c>
      <c r="C19063" t="s">
        <v>354</v>
      </c>
      <c r="D19063" t="s">
        <v>78</v>
      </c>
      <c r="E19063">
        <v>2025</v>
      </c>
      <c r="F19063" t="s">
        <v>506</v>
      </c>
      <c r="G19063" t="s">
        <v>309</v>
      </c>
      <c r="H19063">
        <v>2249.33</v>
      </c>
      <c r="I19063" t="s">
        <v>577</v>
      </c>
      <c r="J19063" t="s">
        <v>347</v>
      </c>
      <c r="K19063" t="s">
        <v>400</v>
      </c>
    </row>
    <row r="19064" spans="1:11" hidden="1" x14ac:dyDescent="0.35">
      <c r="A19064" t="s">
        <v>569</v>
      </c>
      <c r="B19064" t="s">
        <v>84</v>
      </c>
      <c r="C19064" t="s">
        <v>354</v>
      </c>
      <c r="D19064" t="s">
        <v>78</v>
      </c>
      <c r="E19064">
        <v>2025</v>
      </c>
      <c r="F19064" t="s">
        <v>500</v>
      </c>
      <c r="G19064" t="s">
        <v>311</v>
      </c>
      <c r="H19064">
        <v>10171.700000000001</v>
      </c>
      <c r="I19064" t="s">
        <v>577</v>
      </c>
      <c r="J19064" t="s">
        <v>347</v>
      </c>
      <c r="K19064" t="s">
        <v>400</v>
      </c>
    </row>
    <row r="19065" spans="1:11" hidden="1" x14ac:dyDescent="0.35">
      <c r="A19065" t="s">
        <v>569</v>
      </c>
      <c r="B19065" t="s">
        <v>84</v>
      </c>
      <c r="C19065" t="s">
        <v>354</v>
      </c>
      <c r="D19065" t="s">
        <v>78</v>
      </c>
      <c r="E19065">
        <v>2025</v>
      </c>
      <c r="F19065" t="s">
        <v>71</v>
      </c>
      <c r="G19065" t="s">
        <v>310</v>
      </c>
      <c r="H19065">
        <v>53.99</v>
      </c>
      <c r="I19065" t="s">
        <v>577</v>
      </c>
      <c r="J19065" t="s">
        <v>347</v>
      </c>
      <c r="K19065" t="s">
        <v>400</v>
      </c>
    </row>
    <row r="19066" spans="1:11" hidden="1" x14ac:dyDescent="0.35">
      <c r="A19066" t="s">
        <v>569</v>
      </c>
      <c r="B19066" t="s">
        <v>84</v>
      </c>
      <c r="C19066" t="s">
        <v>354</v>
      </c>
      <c r="D19066" t="s">
        <v>78</v>
      </c>
      <c r="E19066">
        <v>2025</v>
      </c>
      <c r="F19066" t="s">
        <v>156</v>
      </c>
      <c r="G19066" t="s">
        <v>307</v>
      </c>
      <c r="H19066">
        <v>393.18</v>
      </c>
      <c r="I19066" t="s">
        <v>577</v>
      </c>
      <c r="J19066" t="s">
        <v>347</v>
      </c>
      <c r="K19066" t="s">
        <v>400</v>
      </c>
    </row>
    <row r="19067" spans="1:11" hidden="1" x14ac:dyDescent="0.35">
      <c r="A19067" t="s">
        <v>569</v>
      </c>
      <c r="B19067" t="s">
        <v>84</v>
      </c>
      <c r="C19067" t="s">
        <v>337</v>
      </c>
      <c r="D19067" t="s">
        <v>78</v>
      </c>
      <c r="E19067">
        <v>2025</v>
      </c>
      <c r="F19067" t="s">
        <v>500</v>
      </c>
      <c r="G19067" t="s">
        <v>311</v>
      </c>
      <c r="H19067">
        <v>1104.44</v>
      </c>
      <c r="I19067" t="s">
        <v>577</v>
      </c>
      <c r="J19067" t="s">
        <v>347</v>
      </c>
      <c r="K19067" t="s">
        <v>395</v>
      </c>
    </row>
    <row r="19068" spans="1:11" hidden="1" x14ac:dyDescent="0.35">
      <c r="A19068" t="s">
        <v>569</v>
      </c>
      <c r="B19068" t="s">
        <v>84</v>
      </c>
      <c r="C19068" t="s">
        <v>337</v>
      </c>
      <c r="D19068" t="s">
        <v>78</v>
      </c>
      <c r="E19068">
        <v>2025</v>
      </c>
      <c r="F19068" t="s">
        <v>500</v>
      </c>
      <c r="G19068" t="s">
        <v>311</v>
      </c>
      <c r="H19068">
        <v>4191.95</v>
      </c>
      <c r="I19068" t="s">
        <v>577</v>
      </c>
      <c r="J19068" t="s">
        <v>347</v>
      </c>
      <c r="K19068" t="s">
        <v>395</v>
      </c>
    </row>
    <row r="19069" spans="1:11" hidden="1" x14ac:dyDescent="0.35">
      <c r="A19069" t="s">
        <v>569</v>
      </c>
      <c r="B19069" t="s">
        <v>84</v>
      </c>
      <c r="C19069" t="s">
        <v>337</v>
      </c>
      <c r="D19069" t="s">
        <v>78</v>
      </c>
      <c r="E19069">
        <v>2025</v>
      </c>
      <c r="F19069" t="s">
        <v>500</v>
      </c>
      <c r="G19069" t="s">
        <v>311</v>
      </c>
      <c r="H19069">
        <v>63.81</v>
      </c>
      <c r="I19069" t="s">
        <v>577</v>
      </c>
      <c r="J19069" t="s">
        <v>347</v>
      </c>
      <c r="K19069" t="s">
        <v>395</v>
      </c>
    </row>
    <row r="19070" spans="1:11" hidden="1" x14ac:dyDescent="0.35">
      <c r="A19070" t="s">
        <v>569</v>
      </c>
      <c r="B19070" t="s">
        <v>84</v>
      </c>
      <c r="C19070" t="s">
        <v>337</v>
      </c>
      <c r="D19070" t="s">
        <v>78</v>
      </c>
      <c r="E19070">
        <v>2025</v>
      </c>
      <c r="F19070" t="s">
        <v>500</v>
      </c>
      <c r="G19070" t="s">
        <v>311</v>
      </c>
      <c r="H19070">
        <v>2984.44</v>
      </c>
      <c r="I19070" t="s">
        <v>577</v>
      </c>
      <c r="J19070" t="s">
        <v>347</v>
      </c>
      <c r="K19070" t="s">
        <v>395</v>
      </c>
    </row>
    <row r="19071" spans="1:11" hidden="1" x14ac:dyDescent="0.35">
      <c r="A19071" t="s">
        <v>569</v>
      </c>
      <c r="B19071" t="s">
        <v>84</v>
      </c>
      <c r="C19071" t="s">
        <v>337</v>
      </c>
      <c r="D19071" t="s">
        <v>78</v>
      </c>
      <c r="E19071">
        <v>2025</v>
      </c>
      <c r="F19071" t="s">
        <v>500</v>
      </c>
      <c r="G19071" t="s">
        <v>311</v>
      </c>
      <c r="H19071">
        <v>1708.19</v>
      </c>
      <c r="I19071" t="s">
        <v>577</v>
      </c>
      <c r="J19071" t="s">
        <v>347</v>
      </c>
      <c r="K19071" t="s">
        <v>395</v>
      </c>
    </row>
    <row r="19072" spans="1:11" hidden="1" x14ac:dyDescent="0.35">
      <c r="A19072" t="s">
        <v>569</v>
      </c>
      <c r="B19072" t="s">
        <v>84</v>
      </c>
      <c r="C19072" t="s">
        <v>337</v>
      </c>
      <c r="D19072" t="s">
        <v>78</v>
      </c>
      <c r="E19072">
        <v>2025</v>
      </c>
      <c r="F19072" t="s">
        <v>500</v>
      </c>
      <c r="G19072" t="s">
        <v>311</v>
      </c>
      <c r="H19072">
        <v>186.53</v>
      </c>
      <c r="I19072" t="s">
        <v>577</v>
      </c>
      <c r="J19072" t="s">
        <v>347</v>
      </c>
      <c r="K19072" t="s">
        <v>395</v>
      </c>
    </row>
    <row r="19073" spans="1:11" hidden="1" x14ac:dyDescent="0.35">
      <c r="A19073" t="s">
        <v>569</v>
      </c>
      <c r="B19073" t="s">
        <v>84</v>
      </c>
      <c r="C19073" t="s">
        <v>337</v>
      </c>
      <c r="D19073" t="s">
        <v>78</v>
      </c>
      <c r="E19073">
        <v>2025</v>
      </c>
      <c r="F19073" t="s">
        <v>506</v>
      </c>
      <c r="G19073" t="s">
        <v>309</v>
      </c>
      <c r="H19073">
        <v>240.35</v>
      </c>
      <c r="I19073" t="s">
        <v>577</v>
      </c>
      <c r="J19073" t="s">
        <v>347</v>
      </c>
      <c r="K19073" t="s">
        <v>395</v>
      </c>
    </row>
    <row r="19074" spans="1:11" hidden="1" x14ac:dyDescent="0.35">
      <c r="A19074" t="s">
        <v>569</v>
      </c>
      <c r="B19074" t="s">
        <v>84</v>
      </c>
      <c r="C19074" t="s">
        <v>337</v>
      </c>
      <c r="D19074" t="s">
        <v>78</v>
      </c>
      <c r="E19074">
        <v>2025</v>
      </c>
      <c r="F19074" t="s">
        <v>506</v>
      </c>
      <c r="G19074" t="s">
        <v>309</v>
      </c>
      <c r="H19074">
        <v>912.23</v>
      </c>
      <c r="I19074" t="s">
        <v>577</v>
      </c>
      <c r="J19074" t="s">
        <v>347</v>
      </c>
      <c r="K19074" t="s">
        <v>395</v>
      </c>
    </row>
    <row r="19075" spans="1:11" hidden="1" x14ac:dyDescent="0.35">
      <c r="A19075" t="s">
        <v>569</v>
      </c>
      <c r="B19075" t="s">
        <v>84</v>
      </c>
      <c r="C19075" t="s">
        <v>337</v>
      </c>
      <c r="D19075" t="s">
        <v>78</v>
      </c>
      <c r="E19075">
        <v>2025</v>
      </c>
      <c r="F19075" t="s">
        <v>506</v>
      </c>
      <c r="G19075" t="s">
        <v>309</v>
      </c>
      <c r="H19075">
        <v>13.89</v>
      </c>
      <c r="I19075" t="s">
        <v>577</v>
      </c>
      <c r="J19075" t="s">
        <v>347</v>
      </c>
      <c r="K19075" t="s">
        <v>395</v>
      </c>
    </row>
    <row r="19076" spans="1:11" hidden="1" x14ac:dyDescent="0.35">
      <c r="A19076" t="s">
        <v>569</v>
      </c>
      <c r="B19076" t="s">
        <v>84</v>
      </c>
      <c r="C19076" t="s">
        <v>337</v>
      </c>
      <c r="D19076" t="s">
        <v>78</v>
      </c>
      <c r="E19076">
        <v>2025</v>
      </c>
      <c r="F19076" t="s">
        <v>506</v>
      </c>
      <c r="G19076" t="s">
        <v>309</v>
      </c>
      <c r="H19076">
        <v>649.46</v>
      </c>
      <c r="I19076" t="s">
        <v>577</v>
      </c>
      <c r="J19076" t="s">
        <v>347</v>
      </c>
      <c r="K19076" t="s">
        <v>395</v>
      </c>
    </row>
    <row r="19077" spans="1:11" hidden="1" x14ac:dyDescent="0.35">
      <c r="A19077" t="s">
        <v>569</v>
      </c>
      <c r="B19077" t="s">
        <v>84</v>
      </c>
      <c r="C19077" t="s">
        <v>337</v>
      </c>
      <c r="D19077" t="s">
        <v>78</v>
      </c>
      <c r="E19077">
        <v>2025</v>
      </c>
      <c r="F19077" t="s">
        <v>506</v>
      </c>
      <c r="G19077" t="s">
        <v>309</v>
      </c>
      <c r="H19077">
        <v>371.74</v>
      </c>
      <c r="I19077" t="s">
        <v>577</v>
      </c>
      <c r="J19077" t="s">
        <v>347</v>
      </c>
      <c r="K19077" t="s">
        <v>395</v>
      </c>
    </row>
    <row r="19078" spans="1:11" hidden="1" x14ac:dyDescent="0.35">
      <c r="A19078" t="s">
        <v>569</v>
      </c>
      <c r="B19078" t="s">
        <v>84</v>
      </c>
      <c r="C19078" t="s">
        <v>337</v>
      </c>
      <c r="D19078" t="s">
        <v>78</v>
      </c>
      <c r="E19078">
        <v>2025</v>
      </c>
      <c r="F19078" t="s">
        <v>506</v>
      </c>
      <c r="G19078" t="s">
        <v>309</v>
      </c>
      <c r="H19078">
        <v>40.590000000000003</v>
      </c>
      <c r="I19078" t="s">
        <v>577</v>
      </c>
      <c r="J19078" t="s">
        <v>347</v>
      </c>
      <c r="K19078" t="s">
        <v>395</v>
      </c>
    </row>
    <row r="19079" spans="1:11" hidden="1" x14ac:dyDescent="0.35">
      <c r="A19079" t="s">
        <v>569</v>
      </c>
      <c r="B19079" t="s">
        <v>84</v>
      </c>
      <c r="C19079" t="s">
        <v>337</v>
      </c>
      <c r="D19079" t="s">
        <v>78</v>
      </c>
      <c r="E19079">
        <v>2025</v>
      </c>
      <c r="F19079" t="s">
        <v>71</v>
      </c>
      <c r="G19079" t="s">
        <v>310</v>
      </c>
      <c r="H19079">
        <v>108.06</v>
      </c>
      <c r="I19079" t="s">
        <v>577</v>
      </c>
      <c r="J19079" t="s">
        <v>347</v>
      </c>
      <c r="K19079" t="s">
        <v>395</v>
      </c>
    </row>
    <row r="19080" spans="1:11" hidden="1" x14ac:dyDescent="0.35">
      <c r="A19080" t="s">
        <v>569</v>
      </c>
      <c r="B19080" t="s">
        <v>84</v>
      </c>
      <c r="C19080" t="s">
        <v>337</v>
      </c>
      <c r="D19080" t="s">
        <v>78</v>
      </c>
      <c r="E19080">
        <v>2025</v>
      </c>
      <c r="F19080" t="s">
        <v>71</v>
      </c>
      <c r="G19080" t="s">
        <v>310</v>
      </c>
      <c r="H19080">
        <v>410.16</v>
      </c>
      <c r="I19080" t="s">
        <v>577</v>
      </c>
      <c r="J19080" t="s">
        <v>347</v>
      </c>
      <c r="K19080" t="s">
        <v>395</v>
      </c>
    </row>
    <row r="19081" spans="1:11" hidden="1" x14ac:dyDescent="0.35">
      <c r="A19081" t="s">
        <v>569</v>
      </c>
      <c r="B19081" t="s">
        <v>84</v>
      </c>
      <c r="C19081" t="s">
        <v>337</v>
      </c>
      <c r="D19081" t="s">
        <v>78</v>
      </c>
      <c r="E19081">
        <v>2025</v>
      </c>
      <c r="F19081" t="s">
        <v>71</v>
      </c>
      <c r="G19081" t="s">
        <v>310</v>
      </c>
      <c r="H19081">
        <v>6.25</v>
      </c>
      <c r="I19081" t="s">
        <v>577</v>
      </c>
      <c r="J19081" t="s">
        <v>347</v>
      </c>
      <c r="K19081" t="s">
        <v>395</v>
      </c>
    </row>
    <row r="19082" spans="1:11" hidden="1" x14ac:dyDescent="0.35">
      <c r="A19082" t="s">
        <v>569</v>
      </c>
      <c r="B19082" t="s">
        <v>84</v>
      </c>
      <c r="C19082" t="s">
        <v>337</v>
      </c>
      <c r="D19082" t="s">
        <v>78</v>
      </c>
      <c r="E19082">
        <v>2025</v>
      </c>
      <c r="F19082" t="s">
        <v>71</v>
      </c>
      <c r="G19082" t="s">
        <v>310</v>
      </c>
      <c r="H19082">
        <v>292</v>
      </c>
      <c r="I19082" t="s">
        <v>577</v>
      </c>
      <c r="J19082" t="s">
        <v>347</v>
      </c>
      <c r="K19082" t="s">
        <v>395</v>
      </c>
    </row>
    <row r="19083" spans="1:11" hidden="1" x14ac:dyDescent="0.35">
      <c r="A19083" t="s">
        <v>569</v>
      </c>
      <c r="B19083" t="s">
        <v>84</v>
      </c>
      <c r="C19083" t="s">
        <v>337</v>
      </c>
      <c r="D19083" t="s">
        <v>78</v>
      </c>
      <c r="E19083">
        <v>2025</v>
      </c>
      <c r="F19083" t="s">
        <v>71</v>
      </c>
      <c r="G19083" t="s">
        <v>310</v>
      </c>
      <c r="H19083">
        <v>167.14</v>
      </c>
      <c r="I19083" t="s">
        <v>577</v>
      </c>
      <c r="J19083" t="s">
        <v>347</v>
      </c>
      <c r="K19083" t="s">
        <v>395</v>
      </c>
    </row>
    <row r="19084" spans="1:11" hidden="1" x14ac:dyDescent="0.35">
      <c r="A19084" t="s">
        <v>569</v>
      </c>
      <c r="B19084" t="s">
        <v>84</v>
      </c>
      <c r="C19084" t="s">
        <v>337</v>
      </c>
      <c r="D19084" t="s">
        <v>78</v>
      </c>
      <c r="E19084">
        <v>2025</v>
      </c>
      <c r="F19084" t="s">
        <v>71</v>
      </c>
      <c r="G19084" t="s">
        <v>310</v>
      </c>
      <c r="H19084">
        <v>18.25</v>
      </c>
      <c r="I19084" t="s">
        <v>577</v>
      </c>
      <c r="J19084" t="s">
        <v>347</v>
      </c>
      <c r="K19084" t="s">
        <v>395</v>
      </c>
    </row>
    <row r="19085" spans="1:11" hidden="1" x14ac:dyDescent="0.35">
      <c r="A19085" t="s">
        <v>569</v>
      </c>
      <c r="B19085" t="s">
        <v>84</v>
      </c>
      <c r="C19085" t="s">
        <v>337</v>
      </c>
      <c r="D19085" t="s">
        <v>78</v>
      </c>
      <c r="E19085">
        <v>2025</v>
      </c>
      <c r="F19085" t="s">
        <v>148</v>
      </c>
      <c r="G19085" t="s">
        <v>308</v>
      </c>
      <c r="H19085">
        <v>10.79</v>
      </c>
      <c r="I19085" t="s">
        <v>577</v>
      </c>
      <c r="J19085" t="s">
        <v>347</v>
      </c>
      <c r="K19085" t="s">
        <v>395</v>
      </c>
    </row>
    <row r="19086" spans="1:11" hidden="1" x14ac:dyDescent="0.35">
      <c r="A19086" t="s">
        <v>569</v>
      </c>
      <c r="B19086" t="s">
        <v>84</v>
      </c>
      <c r="C19086" t="s">
        <v>337</v>
      </c>
      <c r="D19086" t="s">
        <v>78</v>
      </c>
      <c r="E19086">
        <v>2025</v>
      </c>
      <c r="F19086" t="s">
        <v>148</v>
      </c>
      <c r="G19086" t="s">
        <v>308</v>
      </c>
      <c r="H19086">
        <v>40.94</v>
      </c>
      <c r="I19086" t="s">
        <v>577</v>
      </c>
      <c r="J19086" t="s">
        <v>347</v>
      </c>
      <c r="K19086" t="s">
        <v>395</v>
      </c>
    </row>
    <row r="19087" spans="1:11" hidden="1" x14ac:dyDescent="0.35">
      <c r="A19087" t="s">
        <v>569</v>
      </c>
      <c r="B19087" t="s">
        <v>84</v>
      </c>
      <c r="C19087" t="s">
        <v>337</v>
      </c>
      <c r="D19087" t="s">
        <v>78</v>
      </c>
      <c r="E19087">
        <v>2025</v>
      </c>
      <c r="F19087" t="s">
        <v>148</v>
      </c>
      <c r="G19087" t="s">
        <v>308</v>
      </c>
      <c r="H19087">
        <v>0.62</v>
      </c>
      <c r="I19087" t="s">
        <v>577</v>
      </c>
      <c r="J19087" t="s">
        <v>347</v>
      </c>
      <c r="K19087" t="s">
        <v>395</v>
      </c>
    </row>
    <row r="19088" spans="1:11" hidden="1" x14ac:dyDescent="0.35">
      <c r="A19088" t="s">
        <v>569</v>
      </c>
      <c r="B19088" t="s">
        <v>84</v>
      </c>
      <c r="C19088" t="s">
        <v>337</v>
      </c>
      <c r="D19088" t="s">
        <v>78</v>
      </c>
      <c r="E19088">
        <v>2025</v>
      </c>
      <c r="F19088" t="s">
        <v>148</v>
      </c>
      <c r="G19088" t="s">
        <v>308</v>
      </c>
      <c r="H19088">
        <v>29.15</v>
      </c>
      <c r="I19088" t="s">
        <v>577</v>
      </c>
      <c r="J19088" t="s">
        <v>347</v>
      </c>
      <c r="K19088" t="s">
        <v>395</v>
      </c>
    </row>
    <row r="19089" spans="1:11" hidden="1" x14ac:dyDescent="0.35">
      <c r="A19089" t="s">
        <v>569</v>
      </c>
      <c r="B19089" t="s">
        <v>84</v>
      </c>
      <c r="C19089" t="s">
        <v>337</v>
      </c>
      <c r="D19089" t="s">
        <v>78</v>
      </c>
      <c r="E19089">
        <v>2025</v>
      </c>
      <c r="F19089" t="s">
        <v>148</v>
      </c>
      <c r="G19089" t="s">
        <v>308</v>
      </c>
      <c r="H19089">
        <v>16.68</v>
      </c>
      <c r="I19089" t="s">
        <v>577</v>
      </c>
      <c r="J19089" t="s">
        <v>347</v>
      </c>
      <c r="K19089" t="s">
        <v>395</v>
      </c>
    </row>
    <row r="19090" spans="1:11" hidden="1" x14ac:dyDescent="0.35">
      <c r="A19090" t="s">
        <v>569</v>
      </c>
      <c r="B19090" t="s">
        <v>84</v>
      </c>
      <c r="C19090" t="s">
        <v>337</v>
      </c>
      <c r="D19090" t="s">
        <v>78</v>
      </c>
      <c r="E19090">
        <v>2025</v>
      </c>
      <c r="F19090" t="s">
        <v>148</v>
      </c>
      <c r="G19090" t="s">
        <v>308</v>
      </c>
      <c r="H19090">
        <v>1.82</v>
      </c>
      <c r="I19090" t="s">
        <v>577</v>
      </c>
      <c r="J19090" t="s">
        <v>347</v>
      </c>
      <c r="K19090" t="s">
        <v>395</v>
      </c>
    </row>
    <row r="19091" spans="1:11" hidden="1" x14ac:dyDescent="0.35">
      <c r="A19091" t="s">
        <v>569</v>
      </c>
      <c r="B19091" t="s">
        <v>84</v>
      </c>
      <c r="C19091" t="s">
        <v>337</v>
      </c>
      <c r="D19091" t="s">
        <v>78</v>
      </c>
      <c r="E19091">
        <v>2025</v>
      </c>
      <c r="F19091" t="s">
        <v>156</v>
      </c>
      <c r="G19091" t="s">
        <v>307</v>
      </c>
      <c r="H19091">
        <v>99.15</v>
      </c>
      <c r="I19091" t="s">
        <v>577</v>
      </c>
      <c r="J19091" t="s">
        <v>347</v>
      </c>
      <c r="K19091" t="s">
        <v>395</v>
      </c>
    </row>
    <row r="19092" spans="1:11" hidden="1" x14ac:dyDescent="0.35">
      <c r="A19092" t="s">
        <v>569</v>
      </c>
      <c r="B19092" t="s">
        <v>84</v>
      </c>
      <c r="C19092" t="s">
        <v>337</v>
      </c>
      <c r="D19092" t="s">
        <v>78</v>
      </c>
      <c r="E19092">
        <v>2025</v>
      </c>
      <c r="F19092" t="s">
        <v>156</v>
      </c>
      <c r="G19092" t="s">
        <v>307</v>
      </c>
      <c r="H19092">
        <v>376.34</v>
      </c>
      <c r="I19092" t="s">
        <v>577</v>
      </c>
      <c r="J19092" t="s">
        <v>347</v>
      </c>
      <c r="K19092" t="s">
        <v>395</v>
      </c>
    </row>
    <row r="19093" spans="1:11" hidden="1" x14ac:dyDescent="0.35">
      <c r="A19093" t="s">
        <v>569</v>
      </c>
      <c r="B19093" t="s">
        <v>84</v>
      </c>
      <c r="C19093" t="s">
        <v>337</v>
      </c>
      <c r="D19093" t="s">
        <v>78</v>
      </c>
      <c r="E19093">
        <v>2025</v>
      </c>
      <c r="F19093" t="s">
        <v>156</v>
      </c>
      <c r="G19093" t="s">
        <v>307</v>
      </c>
      <c r="H19093">
        <v>5.73</v>
      </c>
      <c r="I19093" t="s">
        <v>577</v>
      </c>
      <c r="J19093" t="s">
        <v>347</v>
      </c>
      <c r="K19093" t="s">
        <v>395</v>
      </c>
    </row>
    <row r="19094" spans="1:11" hidden="1" x14ac:dyDescent="0.35">
      <c r="A19094" t="s">
        <v>569</v>
      </c>
      <c r="B19094" t="s">
        <v>84</v>
      </c>
      <c r="C19094" t="s">
        <v>337</v>
      </c>
      <c r="D19094" t="s">
        <v>78</v>
      </c>
      <c r="E19094">
        <v>2025</v>
      </c>
      <c r="F19094" t="s">
        <v>156</v>
      </c>
      <c r="G19094" t="s">
        <v>307</v>
      </c>
      <c r="H19094">
        <v>267.93</v>
      </c>
      <c r="I19094" t="s">
        <v>577</v>
      </c>
      <c r="J19094" t="s">
        <v>347</v>
      </c>
      <c r="K19094" t="s">
        <v>395</v>
      </c>
    </row>
    <row r="19095" spans="1:11" hidden="1" x14ac:dyDescent="0.35">
      <c r="A19095" t="s">
        <v>569</v>
      </c>
      <c r="B19095" t="s">
        <v>84</v>
      </c>
      <c r="C19095" t="s">
        <v>337</v>
      </c>
      <c r="D19095" t="s">
        <v>78</v>
      </c>
      <c r="E19095">
        <v>2025</v>
      </c>
      <c r="F19095" t="s">
        <v>156</v>
      </c>
      <c r="G19095" t="s">
        <v>307</v>
      </c>
      <c r="H19095">
        <v>153.35</v>
      </c>
      <c r="I19095" t="s">
        <v>577</v>
      </c>
      <c r="J19095" t="s">
        <v>347</v>
      </c>
      <c r="K19095" t="s">
        <v>395</v>
      </c>
    </row>
    <row r="19096" spans="1:11" hidden="1" x14ac:dyDescent="0.35">
      <c r="A19096" t="s">
        <v>569</v>
      </c>
      <c r="B19096" t="s">
        <v>84</v>
      </c>
      <c r="C19096" t="s">
        <v>337</v>
      </c>
      <c r="D19096" t="s">
        <v>78</v>
      </c>
      <c r="E19096">
        <v>2025</v>
      </c>
      <c r="F19096" t="s">
        <v>156</v>
      </c>
      <c r="G19096" t="s">
        <v>307</v>
      </c>
      <c r="H19096">
        <v>16.739999999999998</v>
      </c>
      <c r="I19096" t="s">
        <v>577</v>
      </c>
      <c r="J19096" t="s">
        <v>347</v>
      </c>
      <c r="K19096" t="s">
        <v>395</v>
      </c>
    </row>
    <row r="19097" spans="1:11" hidden="1" x14ac:dyDescent="0.35">
      <c r="A19097" t="s">
        <v>569</v>
      </c>
      <c r="B19097" t="s">
        <v>84</v>
      </c>
      <c r="C19097" t="s">
        <v>338</v>
      </c>
      <c r="D19097" t="s">
        <v>78</v>
      </c>
      <c r="E19097">
        <v>2025</v>
      </c>
      <c r="F19097" t="s">
        <v>506</v>
      </c>
      <c r="G19097" t="s">
        <v>309</v>
      </c>
      <c r="H19097">
        <v>-2634.27</v>
      </c>
      <c r="I19097" t="s">
        <v>577</v>
      </c>
      <c r="J19097" t="s">
        <v>347</v>
      </c>
      <c r="K19097" t="s">
        <v>396</v>
      </c>
    </row>
    <row r="19098" spans="1:11" hidden="1" x14ac:dyDescent="0.35">
      <c r="A19098" t="s">
        <v>569</v>
      </c>
      <c r="B19098" t="s">
        <v>84</v>
      </c>
      <c r="C19098" t="s">
        <v>338</v>
      </c>
      <c r="D19098" t="s">
        <v>78</v>
      </c>
      <c r="E19098">
        <v>2025</v>
      </c>
      <c r="F19098" t="s">
        <v>506</v>
      </c>
      <c r="G19098" t="s">
        <v>309</v>
      </c>
      <c r="H19098">
        <v>-4128.33</v>
      </c>
      <c r="I19098" t="s">
        <v>577</v>
      </c>
      <c r="J19098" t="s">
        <v>347</v>
      </c>
      <c r="K19098" t="s">
        <v>396</v>
      </c>
    </row>
    <row r="19099" spans="1:11" hidden="1" x14ac:dyDescent="0.35">
      <c r="A19099" t="s">
        <v>569</v>
      </c>
      <c r="B19099" t="s">
        <v>84</v>
      </c>
      <c r="C19099" t="s">
        <v>338</v>
      </c>
      <c r="D19099" t="s">
        <v>78</v>
      </c>
      <c r="E19099">
        <v>2025</v>
      </c>
      <c r="F19099" t="s">
        <v>506</v>
      </c>
      <c r="G19099" t="s">
        <v>309</v>
      </c>
      <c r="H19099">
        <v>-26.22</v>
      </c>
      <c r="I19099" t="s">
        <v>577</v>
      </c>
      <c r="J19099" t="s">
        <v>347</v>
      </c>
      <c r="K19099" t="s">
        <v>396</v>
      </c>
    </row>
    <row r="19100" spans="1:11" hidden="1" x14ac:dyDescent="0.35">
      <c r="A19100" t="s">
        <v>569</v>
      </c>
      <c r="B19100" t="s">
        <v>84</v>
      </c>
      <c r="C19100" t="s">
        <v>338</v>
      </c>
      <c r="D19100" t="s">
        <v>78</v>
      </c>
      <c r="E19100">
        <v>2025</v>
      </c>
      <c r="F19100" t="s">
        <v>500</v>
      </c>
      <c r="G19100" t="s">
        <v>311</v>
      </c>
      <c r="H19100">
        <v>-12289.85</v>
      </c>
      <c r="I19100" t="s">
        <v>577</v>
      </c>
      <c r="J19100" t="s">
        <v>14</v>
      </c>
      <c r="K19100" t="s">
        <v>396</v>
      </c>
    </row>
    <row r="19101" spans="1:11" hidden="1" x14ac:dyDescent="0.35">
      <c r="A19101" t="s">
        <v>569</v>
      </c>
      <c r="B19101" t="s">
        <v>84</v>
      </c>
      <c r="C19101" t="s">
        <v>338</v>
      </c>
      <c r="D19101" t="s">
        <v>78</v>
      </c>
      <c r="E19101">
        <v>2025</v>
      </c>
      <c r="F19101" t="s">
        <v>500</v>
      </c>
      <c r="G19101" t="s">
        <v>311</v>
      </c>
      <c r="H19101">
        <v>-12429.91</v>
      </c>
      <c r="I19101" t="s">
        <v>577</v>
      </c>
      <c r="J19101" t="s">
        <v>347</v>
      </c>
      <c r="K19101" t="s">
        <v>396</v>
      </c>
    </row>
    <row r="19102" spans="1:11" hidden="1" x14ac:dyDescent="0.35">
      <c r="A19102" t="s">
        <v>569</v>
      </c>
      <c r="B19102" t="s">
        <v>84</v>
      </c>
      <c r="C19102" t="s">
        <v>338</v>
      </c>
      <c r="D19102" t="s">
        <v>78</v>
      </c>
      <c r="E19102">
        <v>2025</v>
      </c>
      <c r="F19102" t="s">
        <v>500</v>
      </c>
      <c r="G19102" t="s">
        <v>311</v>
      </c>
      <c r="H19102">
        <v>-19260.22</v>
      </c>
      <c r="I19102" t="s">
        <v>577</v>
      </c>
      <c r="J19102" t="s">
        <v>14</v>
      </c>
      <c r="K19102" t="s">
        <v>396</v>
      </c>
    </row>
    <row r="19103" spans="1:11" hidden="1" x14ac:dyDescent="0.35">
      <c r="A19103" t="s">
        <v>569</v>
      </c>
      <c r="B19103" t="s">
        <v>84</v>
      </c>
      <c r="C19103" t="s">
        <v>338</v>
      </c>
      <c r="D19103" t="s">
        <v>78</v>
      </c>
      <c r="E19103">
        <v>2025</v>
      </c>
      <c r="F19103" t="s">
        <v>500</v>
      </c>
      <c r="G19103" t="s">
        <v>311</v>
      </c>
      <c r="H19103">
        <v>-19479.72</v>
      </c>
      <c r="I19103" t="s">
        <v>577</v>
      </c>
      <c r="J19103" t="s">
        <v>347</v>
      </c>
      <c r="K19103" t="s">
        <v>396</v>
      </c>
    </row>
    <row r="19104" spans="1:11" hidden="1" x14ac:dyDescent="0.35">
      <c r="A19104" t="s">
        <v>569</v>
      </c>
      <c r="B19104" t="s">
        <v>84</v>
      </c>
      <c r="C19104" t="s">
        <v>338</v>
      </c>
      <c r="D19104" t="s">
        <v>78</v>
      </c>
      <c r="E19104">
        <v>2025</v>
      </c>
      <c r="F19104" t="s">
        <v>500</v>
      </c>
      <c r="G19104" t="s">
        <v>311</v>
      </c>
      <c r="H19104">
        <v>-122.29</v>
      </c>
      <c r="I19104" t="s">
        <v>577</v>
      </c>
      <c r="J19104" t="s">
        <v>14</v>
      </c>
      <c r="K19104" t="s">
        <v>396</v>
      </c>
    </row>
    <row r="19105" spans="1:11" hidden="1" x14ac:dyDescent="0.35">
      <c r="A19105" t="s">
        <v>569</v>
      </c>
      <c r="B19105" t="s">
        <v>84</v>
      </c>
      <c r="C19105" t="s">
        <v>338</v>
      </c>
      <c r="D19105" t="s">
        <v>78</v>
      </c>
      <c r="E19105">
        <v>2025</v>
      </c>
      <c r="F19105" t="s">
        <v>500</v>
      </c>
      <c r="G19105" t="s">
        <v>311</v>
      </c>
      <c r="H19105">
        <v>-123.68</v>
      </c>
      <c r="I19105" t="s">
        <v>577</v>
      </c>
      <c r="J19105" t="s">
        <v>347</v>
      </c>
      <c r="K19105" t="s">
        <v>396</v>
      </c>
    </row>
    <row r="19106" spans="1:11" hidden="1" x14ac:dyDescent="0.35">
      <c r="A19106" t="s">
        <v>569</v>
      </c>
      <c r="B19106" t="s">
        <v>84</v>
      </c>
      <c r="C19106" t="s">
        <v>338</v>
      </c>
      <c r="D19106" t="s">
        <v>78</v>
      </c>
      <c r="E19106">
        <v>2025</v>
      </c>
      <c r="F19106" t="s">
        <v>71</v>
      </c>
      <c r="G19106" t="s">
        <v>310</v>
      </c>
      <c r="H19106">
        <v>-309.77999999999997</v>
      </c>
      <c r="I19106" t="s">
        <v>577</v>
      </c>
      <c r="J19106" t="s">
        <v>347</v>
      </c>
      <c r="K19106" t="s">
        <v>396</v>
      </c>
    </row>
    <row r="19107" spans="1:11" hidden="1" x14ac:dyDescent="0.35">
      <c r="A19107" t="s">
        <v>569</v>
      </c>
      <c r="B19107" t="s">
        <v>84</v>
      </c>
      <c r="C19107" t="s">
        <v>338</v>
      </c>
      <c r="D19107" t="s">
        <v>78</v>
      </c>
      <c r="E19107">
        <v>2025</v>
      </c>
      <c r="F19107" t="s">
        <v>71</v>
      </c>
      <c r="G19107" t="s">
        <v>310</v>
      </c>
      <c r="H19107">
        <v>-485.47</v>
      </c>
      <c r="I19107" t="s">
        <v>577</v>
      </c>
      <c r="J19107" t="s">
        <v>347</v>
      </c>
      <c r="K19107" t="s">
        <v>396</v>
      </c>
    </row>
    <row r="19108" spans="1:11" hidden="1" x14ac:dyDescent="0.35">
      <c r="A19108" t="s">
        <v>569</v>
      </c>
      <c r="B19108" t="s">
        <v>84</v>
      </c>
      <c r="C19108" t="s">
        <v>338</v>
      </c>
      <c r="D19108" t="s">
        <v>78</v>
      </c>
      <c r="E19108">
        <v>2025</v>
      </c>
      <c r="F19108" t="s">
        <v>71</v>
      </c>
      <c r="G19108" t="s">
        <v>310</v>
      </c>
      <c r="H19108">
        <v>-3.09</v>
      </c>
      <c r="I19108" t="s">
        <v>577</v>
      </c>
      <c r="J19108" t="s">
        <v>347</v>
      </c>
      <c r="K19108" t="s">
        <v>396</v>
      </c>
    </row>
    <row r="19109" spans="1:11" hidden="1" x14ac:dyDescent="0.35">
      <c r="A19109" t="s">
        <v>569</v>
      </c>
      <c r="B19109" t="s">
        <v>84</v>
      </c>
      <c r="C19109" t="s">
        <v>338</v>
      </c>
      <c r="D19109" t="s">
        <v>78</v>
      </c>
      <c r="E19109">
        <v>2025</v>
      </c>
      <c r="F19109" t="s">
        <v>148</v>
      </c>
      <c r="G19109" t="s">
        <v>308</v>
      </c>
      <c r="H19109">
        <v>-151.36000000000001</v>
      </c>
      <c r="I19109" t="s">
        <v>577</v>
      </c>
      <c r="J19109" t="s">
        <v>347</v>
      </c>
      <c r="K19109" t="s">
        <v>396</v>
      </c>
    </row>
    <row r="19110" spans="1:11" hidden="1" x14ac:dyDescent="0.35">
      <c r="A19110" t="s">
        <v>569</v>
      </c>
      <c r="B19110" t="s">
        <v>84</v>
      </c>
      <c r="C19110" t="s">
        <v>338</v>
      </c>
      <c r="D19110" t="s">
        <v>78</v>
      </c>
      <c r="E19110">
        <v>2025</v>
      </c>
      <c r="F19110" t="s">
        <v>148</v>
      </c>
      <c r="G19110" t="s">
        <v>308</v>
      </c>
      <c r="H19110">
        <v>-237.19</v>
      </c>
      <c r="I19110" t="s">
        <v>577</v>
      </c>
      <c r="J19110" t="s">
        <v>347</v>
      </c>
      <c r="K19110" t="s">
        <v>396</v>
      </c>
    </row>
    <row r="19111" spans="1:11" hidden="1" x14ac:dyDescent="0.35">
      <c r="A19111" t="s">
        <v>569</v>
      </c>
      <c r="B19111" t="s">
        <v>84</v>
      </c>
      <c r="C19111" t="s">
        <v>338</v>
      </c>
      <c r="D19111" t="s">
        <v>78</v>
      </c>
      <c r="E19111">
        <v>2025</v>
      </c>
      <c r="F19111" t="s">
        <v>148</v>
      </c>
      <c r="G19111" t="s">
        <v>308</v>
      </c>
      <c r="H19111">
        <v>-1.51</v>
      </c>
      <c r="I19111" t="s">
        <v>577</v>
      </c>
      <c r="J19111" t="s">
        <v>347</v>
      </c>
      <c r="K19111" t="s">
        <v>396</v>
      </c>
    </row>
    <row r="19112" spans="1:11" hidden="1" x14ac:dyDescent="0.35">
      <c r="A19112" t="s">
        <v>569</v>
      </c>
      <c r="B19112" t="s">
        <v>84</v>
      </c>
      <c r="C19112" t="s">
        <v>338</v>
      </c>
      <c r="D19112" t="s">
        <v>78</v>
      </c>
      <c r="E19112">
        <v>2025</v>
      </c>
      <c r="F19112" t="s">
        <v>156</v>
      </c>
      <c r="G19112" t="s">
        <v>307</v>
      </c>
      <c r="H19112">
        <v>-246.7</v>
      </c>
      <c r="I19112" t="s">
        <v>577</v>
      </c>
      <c r="J19112" t="s">
        <v>14</v>
      </c>
      <c r="K19112" t="s">
        <v>396</v>
      </c>
    </row>
    <row r="19113" spans="1:11" hidden="1" x14ac:dyDescent="0.35">
      <c r="A19113" t="s">
        <v>569</v>
      </c>
      <c r="B19113" t="s">
        <v>84</v>
      </c>
      <c r="C19113" t="s">
        <v>338</v>
      </c>
      <c r="D19113" t="s">
        <v>78</v>
      </c>
      <c r="E19113">
        <v>2025</v>
      </c>
      <c r="F19113" t="s">
        <v>156</v>
      </c>
      <c r="G19113" t="s">
        <v>307</v>
      </c>
      <c r="H19113">
        <v>-1247.18</v>
      </c>
      <c r="I19113" t="s">
        <v>577</v>
      </c>
      <c r="J19113" t="s">
        <v>347</v>
      </c>
      <c r="K19113" t="s">
        <v>396</v>
      </c>
    </row>
    <row r="19114" spans="1:11" hidden="1" x14ac:dyDescent="0.35">
      <c r="A19114" t="s">
        <v>569</v>
      </c>
      <c r="B19114" t="s">
        <v>84</v>
      </c>
      <c r="C19114" t="s">
        <v>338</v>
      </c>
      <c r="D19114" t="s">
        <v>78</v>
      </c>
      <c r="E19114">
        <v>2025</v>
      </c>
      <c r="F19114" t="s">
        <v>156</v>
      </c>
      <c r="G19114" t="s">
        <v>307</v>
      </c>
      <c r="H19114">
        <v>-386.61</v>
      </c>
      <c r="I19114" t="s">
        <v>577</v>
      </c>
      <c r="J19114" t="s">
        <v>14</v>
      </c>
      <c r="K19114" t="s">
        <v>396</v>
      </c>
    </row>
    <row r="19115" spans="1:11" hidden="1" x14ac:dyDescent="0.35">
      <c r="A19115" t="s">
        <v>569</v>
      </c>
      <c r="B19115" t="s">
        <v>84</v>
      </c>
      <c r="C19115" t="s">
        <v>338</v>
      </c>
      <c r="D19115" t="s">
        <v>78</v>
      </c>
      <c r="E19115">
        <v>2025</v>
      </c>
      <c r="F19115" t="s">
        <v>156</v>
      </c>
      <c r="G19115" t="s">
        <v>307</v>
      </c>
      <c r="H19115">
        <v>-1954.52</v>
      </c>
      <c r="I19115" t="s">
        <v>577</v>
      </c>
      <c r="J19115" t="s">
        <v>347</v>
      </c>
      <c r="K19115" t="s">
        <v>396</v>
      </c>
    </row>
    <row r="19116" spans="1:11" hidden="1" x14ac:dyDescent="0.35">
      <c r="A19116" t="s">
        <v>569</v>
      </c>
      <c r="B19116" t="s">
        <v>84</v>
      </c>
      <c r="C19116" t="s">
        <v>338</v>
      </c>
      <c r="D19116" t="s">
        <v>78</v>
      </c>
      <c r="E19116">
        <v>2025</v>
      </c>
      <c r="F19116" t="s">
        <v>156</v>
      </c>
      <c r="G19116" t="s">
        <v>307</v>
      </c>
      <c r="H19116">
        <v>-2.46</v>
      </c>
      <c r="I19116" t="s">
        <v>577</v>
      </c>
      <c r="J19116" t="s">
        <v>14</v>
      </c>
      <c r="K19116" t="s">
        <v>396</v>
      </c>
    </row>
    <row r="19117" spans="1:11" hidden="1" x14ac:dyDescent="0.35">
      <c r="A19117" t="s">
        <v>569</v>
      </c>
      <c r="B19117" t="s">
        <v>84</v>
      </c>
      <c r="C19117" t="s">
        <v>338</v>
      </c>
      <c r="D19117" t="s">
        <v>78</v>
      </c>
      <c r="E19117">
        <v>2025</v>
      </c>
      <c r="F19117" t="s">
        <v>156</v>
      </c>
      <c r="G19117" t="s">
        <v>307</v>
      </c>
      <c r="H19117">
        <v>-12.41</v>
      </c>
      <c r="I19117" t="s">
        <v>577</v>
      </c>
      <c r="J19117" t="s">
        <v>347</v>
      </c>
      <c r="K19117" t="s">
        <v>396</v>
      </c>
    </row>
    <row r="19118" spans="1:11" hidden="1" x14ac:dyDescent="0.35">
      <c r="A19118" t="s">
        <v>569</v>
      </c>
      <c r="B19118" t="s">
        <v>84</v>
      </c>
      <c r="C19118" t="s">
        <v>331</v>
      </c>
      <c r="D19118" t="s">
        <v>78</v>
      </c>
      <c r="E19118">
        <v>2025</v>
      </c>
      <c r="F19118" t="s">
        <v>500</v>
      </c>
      <c r="G19118" t="s">
        <v>311</v>
      </c>
      <c r="H19118">
        <v>10584.99</v>
      </c>
      <c r="I19118" t="s">
        <v>577</v>
      </c>
      <c r="J19118" t="s">
        <v>14</v>
      </c>
      <c r="K19118" t="s">
        <v>397</v>
      </c>
    </row>
    <row r="19119" spans="1:11" hidden="1" x14ac:dyDescent="0.35">
      <c r="A19119" t="s">
        <v>569</v>
      </c>
      <c r="B19119" t="s">
        <v>84</v>
      </c>
      <c r="C19119" t="s">
        <v>331</v>
      </c>
      <c r="D19119" t="s">
        <v>78</v>
      </c>
      <c r="E19119">
        <v>2025</v>
      </c>
      <c r="F19119" t="s">
        <v>500</v>
      </c>
      <c r="G19119" t="s">
        <v>311</v>
      </c>
      <c r="H19119">
        <v>7420.44</v>
      </c>
      <c r="I19119" t="s">
        <v>577</v>
      </c>
      <c r="J19119" t="s">
        <v>347</v>
      </c>
      <c r="K19119" t="s">
        <v>397</v>
      </c>
    </row>
    <row r="19120" spans="1:11" hidden="1" x14ac:dyDescent="0.35">
      <c r="A19120" t="s">
        <v>569</v>
      </c>
      <c r="B19120" t="s">
        <v>84</v>
      </c>
      <c r="C19120" t="s">
        <v>331</v>
      </c>
      <c r="D19120" t="s">
        <v>78</v>
      </c>
      <c r="E19120">
        <v>2025</v>
      </c>
      <c r="F19120" t="s">
        <v>500</v>
      </c>
      <c r="G19120" t="s">
        <v>311</v>
      </c>
      <c r="H19120">
        <v>1640.92</v>
      </c>
      <c r="I19120" t="s">
        <v>577</v>
      </c>
      <c r="J19120" t="s">
        <v>14</v>
      </c>
      <c r="K19120" t="s">
        <v>397</v>
      </c>
    </row>
    <row r="19121" spans="1:11" hidden="1" x14ac:dyDescent="0.35">
      <c r="A19121" t="s">
        <v>569</v>
      </c>
      <c r="B19121" t="s">
        <v>84</v>
      </c>
      <c r="C19121" t="s">
        <v>331</v>
      </c>
      <c r="D19121" t="s">
        <v>78</v>
      </c>
      <c r="E19121">
        <v>2025</v>
      </c>
      <c r="F19121" t="s">
        <v>500</v>
      </c>
      <c r="G19121" t="s">
        <v>311</v>
      </c>
      <c r="H19121">
        <v>1150.3399999999999</v>
      </c>
      <c r="I19121" t="s">
        <v>577</v>
      </c>
      <c r="J19121" t="s">
        <v>347</v>
      </c>
      <c r="K19121" t="s">
        <v>397</v>
      </c>
    </row>
    <row r="19122" spans="1:11" hidden="1" x14ac:dyDescent="0.35">
      <c r="A19122" t="s">
        <v>569</v>
      </c>
      <c r="B19122" t="s">
        <v>84</v>
      </c>
      <c r="C19122" t="s">
        <v>331</v>
      </c>
      <c r="D19122" t="s">
        <v>78</v>
      </c>
      <c r="E19122">
        <v>2025</v>
      </c>
      <c r="F19122" t="s">
        <v>500</v>
      </c>
      <c r="G19122" t="s">
        <v>311</v>
      </c>
      <c r="H19122">
        <v>173.08</v>
      </c>
      <c r="I19122" t="s">
        <v>577</v>
      </c>
      <c r="J19122" t="s">
        <v>14</v>
      </c>
      <c r="K19122" t="s">
        <v>397</v>
      </c>
    </row>
    <row r="19123" spans="1:11" hidden="1" x14ac:dyDescent="0.35">
      <c r="A19123" t="s">
        <v>569</v>
      </c>
      <c r="B19123" t="s">
        <v>84</v>
      </c>
      <c r="C19123" t="s">
        <v>331</v>
      </c>
      <c r="D19123" t="s">
        <v>78</v>
      </c>
      <c r="E19123">
        <v>2025</v>
      </c>
      <c r="F19123" t="s">
        <v>500</v>
      </c>
      <c r="G19123" t="s">
        <v>311</v>
      </c>
      <c r="H19123">
        <v>121.34</v>
      </c>
      <c r="I19123" t="s">
        <v>577</v>
      </c>
      <c r="J19123" t="s">
        <v>347</v>
      </c>
      <c r="K19123" t="s">
        <v>397</v>
      </c>
    </row>
    <row r="19124" spans="1:11" hidden="1" x14ac:dyDescent="0.35">
      <c r="A19124" t="s">
        <v>569</v>
      </c>
      <c r="B19124" t="s">
        <v>84</v>
      </c>
      <c r="C19124" t="s">
        <v>331</v>
      </c>
      <c r="D19124" t="s">
        <v>78</v>
      </c>
      <c r="E19124">
        <v>2025</v>
      </c>
      <c r="F19124" t="s">
        <v>500</v>
      </c>
      <c r="G19124" t="s">
        <v>311</v>
      </c>
      <c r="H19124">
        <v>513.1</v>
      </c>
      <c r="I19124" t="s">
        <v>577</v>
      </c>
      <c r="J19124" t="s">
        <v>14</v>
      </c>
      <c r="K19124" t="s">
        <v>397</v>
      </c>
    </row>
    <row r="19125" spans="1:11" hidden="1" x14ac:dyDescent="0.35">
      <c r="A19125" t="s">
        <v>569</v>
      </c>
      <c r="B19125" t="s">
        <v>84</v>
      </c>
      <c r="C19125" t="s">
        <v>331</v>
      </c>
      <c r="D19125" t="s">
        <v>78</v>
      </c>
      <c r="E19125">
        <v>2025</v>
      </c>
      <c r="F19125" t="s">
        <v>500</v>
      </c>
      <c r="G19125" t="s">
        <v>311</v>
      </c>
      <c r="H19125">
        <v>359.71</v>
      </c>
      <c r="I19125" t="s">
        <v>577</v>
      </c>
      <c r="J19125" t="s">
        <v>347</v>
      </c>
      <c r="K19125" t="s">
        <v>397</v>
      </c>
    </row>
    <row r="19126" spans="1:11" hidden="1" x14ac:dyDescent="0.35">
      <c r="A19126" t="s">
        <v>569</v>
      </c>
      <c r="B19126" t="s">
        <v>84</v>
      </c>
      <c r="C19126" t="s">
        <v>331</v>
      </c>
      <c r="D19126" t="s">
        <v>78</v>
      </c>
      <c r="E19126">
        <v>2025</v>
      </c>
      <c r="F19126" t="s">
        <v>500</v>
      </c>
      <c r="G19126" t="s">
        <v>311</v>
      </c>
      <c r="H19126">
        <v>10196.43</v>
      </c>
      <c r="I19126" t="s">
        <v>577</v>
      </c>
      <c r="J19126" t="s">
        <v>14</v>
      </c>
      <c r="K19126" t="s">
        <v>397</v>
      </c>
    </row>
    <row r="19127" spans="1:11" hidden="1" x14ac:dyDescent="0.35">
      <c r="A19127" t="s">
        <v>569</v>
      </c>
      <c r="B19127" t="s">
        <v>84</v>
      </c>
      <c r="C19127" t="s">
        <v>331</v>
      </c>
      <c r="D19127" t="s">
        <v>78</v>
      </c>
      <c r="E19127">
        <v>2025</v>
      </c>
      <c r="F19127" t="s">
        <v>500</v>
      </c>
      <c r="G19127" t="s">
        <v>311</v>
      </c>
      <c r="H19127">
        <v>7148.03</v>
      </c>
      <c r="I19127" t="s">
        <v>577</v>
      </c>
      <c r="J19127" t="s">
        <v>347</v>
      </c>
      <c r="K19127" t="s">
        <v>397</v>
      </c>
    </row>
    <row r="19128" spans="1:11" hidden="1" x14ac:dyDescent="0.35">
      <c r="A19128" t="s">
        <v>569</v>
      </c>
      <c r="B19128" t="s">
        <v>84</v>
      </c>
      <c r="C19128" t="s">
        <v>331</v>
      </c>
      <c r="D19128" t="s">
        <v>78</v>
      </c>
      <c r="E19128">
        <v>2025</v>
      </c>
      <c r="F19128" t="s">
        <v>500</v>
      </c>
      <c r="G19128" t="s">
        <v>311</v>
      </c>
      <c r="H19128">
        <v>1587.6</v>
      </c>
      <c r="I19128" t="s">
        <v>577</v>
      </c>
      <c r="J19128" t="s">
        <v>14</v>
      </c>
      <c r="K19128" t="s">
        <v>397</v>
      </c>
    </row>
    <row r="19129" spans="1:11" hidden="1" x14ac:dyDescent="0.35">
      <c r="A19129" t="s">
        <v>569</v>
      </c>
      <c r="B19129" t="s">
        <v>84</v>
      </c>
      <c r="C19129" t="s">
        <v>331</v>
      </c>
      <c r="D19129" t="s">
        <v>78</v>
      </c>
      <c r="E19129">
        <v>2025</v>
      </c>
      <c r="F19129" t="s">
        <v>500</v>
      </c>
      <c r="G19129" t="s">
        <v>311</v>
      </c>
      <c r="H19129">
        <v>1112.97</v>
      </c>
      <c r="I19129" t="s">
        <v>577</v>
      </c>
      <c r="J19129" t="s">
        <v>347</v>
      </c>
      <c r="K19129" t="s">
        <v>397</v>
      </c>
    </row>
    <row r="19130" spans="1:11" hidden="1" x14ac:dyDescent="0.35">
      <c r="A19130" t="s">
        <v>569</v>
      </c>
      <c r="B19130" t="s">
        <v>84</v>
      </c>
      <c r="C19130" t="s">
        <v>331</v>
      </c>
      <c r="D19130" t="s">
        <v>78</v>
      </c>
      <c r="E19130">
        <v>2025</v>
      </c>
      <c r="F19130" t="s">
        <v>506</v>
      </c>
      <c r="G19130" t="s">
        <v>309</v>
      </c>
      <c r="H19130">
        <v>5869.52</v>
      </c>
      <c r="I19130" t="s">
        <v>577</v>
      </c>
      <c r="J19130" t="s">
        <v>347</v>
      </c>
      <c r="K19130" t="s">
        <v>397</v>
      </c>
    </row>
    <row r="19131" spans="1:11" hidden="1" x14ac:dyDescent="0.35">
      <c r="A19131" t="s">
        <v>569</v>
      </c>
      <c r="B19131" t="s">
        <v>84</v>
      </c>
      <c r="C19131" t="s">
        <v>331</v>
      </c>
      <c r="D19131" t="s">
        <v>78</v>
      </c>
      <c r="E19131">
        <v>2025</v>
      </c>
      <c r="F19131" t="s">
        <v>506</v>
      </c>
      <c r="G19131" t="s">
        <v>309</v>
      </c>
      <c r="H19131">
        <v>909.91</v>
      </c>
      <c r="I19131" t="s">
        <v>577</v>
      </c>
      <c r="J19131" t="s">
        <v>347</v>
      </c>
      <c r="K19131" t="s">
        <v>397</v>
      </c>
    </row>
    <row r="19132" spans="1:11" hidden="1" x14ac:dyDescent="0.35">
      <c r="A19132" t="s">
        <v>569</v>
      </c>
      <c r="B19132" t="s">
        <v>84</v>
      </c>
      <c r="C19132" t="s">
        <v>331</v>
      </c>
      <c r="D19132" t="s">
        <v>78</v>
      </c>
      <c r="E19132">
        <v>2025</v>
      </c>
      <c r="F19132" t="s">
        <v>506</v>
      </c>
      <c r="G19132" t="s">
        <v>309</v>
      </c>
      <c r="H19132">
        <v>95.98</v>
      </c>
      <c r="I19132" t="s">
        <v>577</v>
      </c>
      <c r="J19132" t="s">
        <v>347</v>
      </c>
      <c r="K19132" t="s">
        <v>397</v>
      </c>
    </row>
    <row r="19133" spans="1:11" hidden="1" x14ac:dyDescent="0.35">
      <c r="A19133" t="s">
        <v>569</v>
      </c>
      <c r="B19133" t="s">
        <v>84</v>
      </c>
      <c r="C19133" t="s">
        <v>331</v>
      </c>
      <c r="D19133" t="s">
        <v>78</v>
      </c>
      <c r="E19133">
        <v>2025</v>
      </c>
      <c r="F19133" t="s">
        <v>506</v>
      </c>
      <c r="G19133" t="s">
        <v>309</v>
      </c>
      <c r="H19133">
        <v>284.52</v>
      </c>
      <c r="I19133" t="s">
        <v>577</v>
      </c>
      <c r="J19133" t="s">
        <v>347</v>
      </c>
      <c r="K19133" t="s">
        <v>397</v>
      </c>
    </row>
    <row r="19134" spans="1:11" hidden="1" x14ac:dyDescent="0.35">
      <c r="A19134" t="s">
        <v>569</v>
      </c>
      <c r="B19134" t="s">
        <v>84</v>
      </c>
      <c r="C19134" t="s">
        <v>331</v>
      </c>
      <c r="D19134" t="s">
        <v>78</v>
      </c>
      <c r="E19134">
        <v>2025</v>
      </c>
      <c r="F19134" t="s">
        <v>506</v>
      </c>
      <c r="G19134" t="s">
        <v>309</v>
      </c>
      <c r="H19134">
        <v>5654.05</v>
      </c>
      <c r="I19134" t="s">
        <v>577</v>
      </c>
      <c r="J19134" t="s">
        <v>347</v>
      </c>
      <c r="K19134" t="s">
        <v>397</v>
      </c>
    </row>
    <row r="19135" spans="1:11" hidden="1" x14ac:dyDescent="0.35">
      <c r="A19135" t="s">
        <v>569</v>
      </c>
      <c r="B19135" t="s">
        <v>84</v>
      </c>
      <c r="C19135" t="s">
        <v>331</v>
      </c>
      <c r="D19135" t="s">
        <v>78</v>
      </c>
      <c r="E19135">
        <v>2025</v>
      </c>
      <c r="F19135" t="s">
        <v>506</v>
      </c>
      <c r="G19135" t="s">
        <v>309</v>
      </c>
      <c r="H19135">
        <v>880.34</v>
      </c>
      <c r="I19135" t="s">
        <v>577</v>
      </c>
      <c r="J19135" t="s">
        <v>347</v>
      </c>
      <c r="K19135" t="s">
        <v>397</v>
      </c>
    </row>
    <row r="19136" spans="1:11" hidden="1" x14ac:dyDescent="0.35">
      <c r="A19136" t="s">
        <v>569</v>
      </c>
      <c r="B19136" t="s">
        <v>84</v>
      </c>
      <c r="C19136" t="s">
        <v>331</v>
      </c>
      <c r="D19136" t="s">
        <v>78</v>
      </c>
      <c r="E19136">
        <v>2025</v>
      </c>
      <c r="F19136" t="s">
        <v>71</v>
      </c>
      <c r="G19136" t="s">
        <v>310</v>
      </c>
      <c r="H19136">
        <v>1226.52</v>
      </c>
      <c r="I19136" t="s">
        <v>577</v>
      </c>
      <c r="J19136" t="s">
        <v>347</v>
      </c>
      <c r="K19136" t="s">
        <v>397</v>
      </c>
    </row>
    <row r="19137" spans="1:11" hidden="1" x14ac:dyDescent="0.35">
      <c r="A19137" t="s">
        <v>569</v>
      </c>
      <c r="B19137" t="s">
        <v>84</v>
      </c>
      <c r="C19137" t="s">
        <v>331</v>
      </c>
      <c r="D19137" t="s">
        <v>78</v>
      </c>
      <c r="E19137">
        <v>2025</v>
      </c>
      <c r="F19137" t="s">
        <v>71</v>
      </c>
      <c r="G19137" t="s">
        <v>310</v>
      </c>
      <c r="H19137">
        <v>190.14</v>
      </c>
      <c r="I19137" t="s">
        <v>577</v>
      </c>
      <c r="J19137" t="s">
        <v>347</v>
      </c>
      <c r="K19137" t="s">
        <v>397</v>
      </c>
    </row>
    <row r="19138" spans="1:11" hidden="1" x14ac:dyDescent="0.35">
      <c r="A19138" t="s">
        <v>569</v>
      </c>
      <c r="B19138" t="s">
        <v>84</v>
      </c>
      <c r="C19138" t="s">
        <v>331</v>
      </c>
      <c r="D19138" t="s">
        <v>78</v>
      </c>
      <c r="E19138">
        <v>2025</v>
      </c>
      <c r="F19138" t="s">
        <v>71</v>
      </c>
      <c r="G19138" t="s">
        <v>310</v>
      </c>
      <c r="H19138">
        <v>20.05</v>
      </c>
      <c r="I19138" t="s">
        <v>577</v>
      </c>
      <c r="J19138" t="s">
        <v>347</v>
      </c>
      <c r="K19138" t="s">
        <v>397</v>
      </c>
    </row>
    <row r="19139" spans="1:11" hidden="1" x14ac:dyDescent="0.35">
      <c r="A19139" t="s">
        <v>569</v>
      </c>
      <c r="B19139" t="s">
        <v>84</v>
      </c>
      <c r="C19139" t="s">
        <v>331</v>
      </c>
      <c r="D19139" t="s">
        <v>78</v>
      </c>
      <c r="E19139">
        <v>2025</v>
      </c>
      <c r="F19139" t="s">
        <v>71</v>
      </c>
      <c r="G19139" t="s">
        <v>310</v>
      </c>
      <c r="H19139">
        <v>59.46</v>
      </c>
      <c r="I19139" t="s">
        <v>577</v>
      </c>
      <c r="J19139" t="s">
        <v>347</v>
      </c>
      <c r="K19139" t="s">
        <v>397</v>
      </c>
    </row>
    <row r="19140" spans="1:11" hidden="1" x14ac:dyDescent="0.35">
      <c r="A19140" t="s">
        <v>569</v>
      </c>
      <c r="B19140" t="s">
        <v>84</v>
      </c>
      <c r="C19140" t="s">
        <v>331</v>
      </c>
      <c r="D19140" t="s">
        <v>78</v>
      </c>
      <c r="E19140">
        <v>2025</v>
      </c>
      <c r="F19140" t="s">
        <v>71</v>
      </c>
      <c r="G19140" t="s">
        <v>310</v>
      </c>
      <c r="H19140">
        <v>1181.5</v>
      </c>
      <c r="I19140" t="s">
        <v>577</v>
      </c>
      <c r="J19140" t="s">
        <v>347</v>
      </c>
      <c r="K19140" t="s">
        <v>397</v>
      </c>
    </row>
    <row r="19141" spans="1:11" hidden="1" x14ac:dyDescent="0.35">
      <c r="A19141" t="s">
        <v>569</v>
      </c>
      <c r="B19141" t="s">
        <v>84</v>
      </c>
      <c r="C19141" t="s">
        <v>331</v>
      </c>
      <c r="D19141" t="s">
        <v>78</v>
      </c>
      <c r="E19141">
        <v>2025</v>
      </c>
      <c r="F19141" t="s">
        <v>71</v>
      </c>
      <c r="G19141" t="s">
        <v>310</v>
      </c>
      <c r="H19141">
        <v>183.96</v>
      </c>
      <c r="I19141" t="s">
        <v>577</v>
      </c>
      <c r="J19141" t="s">
        <v>347</v>
      </c>
      <c r="K19141" t="s">
        <v>397</v>
      </c>
    </row>
    <row r="19142" spans="1:11" hidden="1" x14ac:dyDescent="0.35">
      <c r="A19142" t="s">
        <v>569</v>
      </c>
      <c r="B19142" t="s">
        <v>84</v>
      </c>
      <c r="C19142" t="s">
        <v>331</v>
      </c>
      <c r="D19142" t="s">
        <v>78</v>
      </c>
      <c r="E19142">
        <v>2025</v>
      </c>
      <c r="F19142" t="s">
        <v>148</v>
      </c>
      <c r="G19142" t="s">
        <v>308</v>
      </c>
      <c r="H19142">
        <v>115.5</v>
      </c>
      <c r="I19142" t="s">
        <v>577</v>
      </c>
      <c r="J19142" t="s">
        <v>347</v>
      </c>
      <c r="K19142" t="s">
        <v>397</v>
      </c>
    </row>
    <row r="19143" spans="1:11" hidden="1" x14ac:dyDescent="0.35">
      <c r="A19143" t="s">
        <v>569</v>
      </c>
      <c r="B19143" t="s">
        <v>84</v>
      </c>
      <c r="C19143" t="s">
        <v>331</v>
      </c>
      <c r="D19143" t="s">
        <v>78</v>
      </c>
      <c r="E19143">
        <v>2025</v>
      </c>
      <c r="F19143" t="s">
        <v>148</v>
      </c>
      <c r="G19143" t="s">
        <v>308</v>
      </c>
      <c r="H19143">
        <v>17.899999999999999</v>
      </c>
      <c r="I19143" t="s">
        <v>577</v>
      </c>
      <c r="J19143" t="s">
        <v>347</v>
      </c>
      <c r="K19143" t="s">
        <v>397</v>
      </c>
    </row>
    <row r="19144" spans="1:11" hidden="1" x14ac:dyDescent="0.35">
      <c r="A19144" t="s">
        <v>569</v>
      </c>
      <c r="B19144" t="s">
        <v>84</v>
      </c>
      <c r="C19144" t="s">
        <v>331</v>
      </c>
      <c r="D19144" t="s">
        <v>78</v>
      </c>
      <c r="E19144">
        <v>2025</v>
      </c>
      <c r="F19144" t="s">
        <v>148</v>
      </c>
      <c r="G19144" t="s">
        <v>308</v>
      </c>
      <c r="H19144">
        <v>1.89</v>
      </c>
      <c r="I19144" t="s">
        <v>577</v>
      </c>
      <c r="J19144" t="s">
        <v>347</v>
      </c>
      <c r="K19144" t="s">
        <v>397</v>
      </c>
    </row>
    <row r="19145" spans="1:11" hidden="1" x14ac:dyDescent="0.35">
      <c r="A19145" t="s">
        <v>569</v>
      </c>
      <c r="B19145" t="s">
        <v>84</v>
      </c>
      <c r="C19145" t="s">
        <v>331</v>
      </c>
      <c r="D19145" t="s">
        <v>78</v>
      </c>
      <c r="E19145">
        <v>2025</v>
      </c>
      <c r="F19145" t="s">
        <v>148</v>
      </c>
      <c r="G19145" t="s">
        <v>308</v>
      </c>
      <c r="H19145">
        <v>5.59</v>
      </c>
      <c r="I19145" t="s">
        <v>577</v>
      </c>
      <c r="J19145" t="s">
        <v>347</v>
      </c>
      <c r="K19145" t="s">
        <v>397</v>
      </c>
    </row>
    <row r="19146" spans="1:11" hidden="1" x14ac:dyDescent="0.35">
      <c r="A19146" t="s">
        <v>569</v>
      </c>
      <c r="B19146" t="s">
        <v>84</v>
      </c>
      <c r="C19146" t="s">
        <v>331</v>
      </c>
      <c r="D19146" t="s">
        <v>78</v>
      </c>
      <c r="E19146">
        <v>2025</v>
      </c>
      <c r="F19146" t="s">
        <v>148</v>
      </c>
      <c r="G19146" t="s">
        <v>308</v>
      </c>
      <c r="H19146">
        <v>111.22</v>
      </c>
      <c r="I19146" t="s">
        <v>577</v>
      </c>
      <c r="J19146" t="s">
        <v>347</v>
      </c>
      <c r="K19146" t="s">
        <v>397</v>
      </c>
    </row>
    <row r="19147" spans="1:11" hidden="1" x14ac:dyDescent="0.35">
      <c r="A19147" t="s">
        <v>569</v>
      </c>
      <c r="B19147" t="s">
        <v>84</v>
      </c>
      <c r="C19147" t="s">
        <v>331</v>
      </c>
      <c r="D19147" t="s">
        <v>78</v>
      </c>
      <c r="E19147">
        <v>2025</v>
      </c>
      <c r="F19147" t="s">
        <v>148</v>
      </c>
      <c r="G19147" t="s">
        <v>308</v>
      </c>
      <c r="H19147">
        <v>17.309999999999999</v>
      </c>
      <c r="I19147" t="s">
        <v>577</v>
      </c>
      <c r="J19147" t="s">
        <v>347</v>
      </c>
      <c r="K19147" t="s">
        <v>397</v>
      </c>
    </row>
    <row r="19148" spans="1:11" hidden="1" x14ac:dyDescent="0.35">
      <c r="A19148" t="s">
        <v>569</v>
      </c>
      <c r="B19148" t="s">
        <v>84</v>
      </c>
      <c r="C19148" t="s">
        <v>331</v>
      </c>
      <c r="D19148" t="s">
        <v>78</v>
      </c>
      <c r="E19148">
        <v>2025</v>
      </c>
      <c r="F19148" t="s">
        <v>156</v>
      </c>
      <c r="G19148" t="s">
        <v>307</v>
      </c>
      <c r="H19148">
        <v>191.42</v>
      </c>
      <c r="I19148" t="s">
        <v>577</v>
      </c>
      <c r="J19148" t="s">
        <v>14</v>
      </c>
      <c r="K19148" t="s">
        <v>397</v>
      </c>
    </row>
    <row r="19149" spans="1:11" hidden="1" x14ac:dyDescent="0.35">
      <c r="A19149" t="s">
        <v>569</v>
      </c>
      <c r="B19149" t="s">
        <v>84</v>
      </c>
      <c r="C19149" t="s">
        <v>331</v>
      </c>
      <c r="D19149" t="s">
        <v>78</v>
      </c>
      <c r="E19149">
        <v>2025</v>
      </c>
      <c r="F19149" t="s">
        <v>156</v>
      </c>
      <c r="G19149" t="s">
        <v>307</v>
      </c>
      <c r="H19149">
        <v>1881.51</v>
      </c>
      <c r="I19149" t="s">
        <v>577</v>
      </c>
      <c r="J19149" t="s">
        <v>347</v>
      </c>
      <c r="K19149" t="s">
        <v>397</v>
      </c>
    </row>
    <row r="19150" spans="1:11" hidden="1" x14ac:dyDescent="0.35">
      <c r="A19150" t="s">
        <v>569</v>
      </c>
      <c r="B19150" t="s">
        <v>84</v>
      </c>
      <c r="C19150" t="s">
        <v>331</v>
      </c>
      <c r="D19150" t="s">
        <v>78</v>
      </c>
      <c r="E19150">
        <v>2025</v>
      </c>
      <c r="F19150" t="s">
        <v>156</v>
      </c>
      <c r="G19150" t="s">
        <v>307</v>
      </c>
      <c r="H19150">
        <v>29.67</v>
      </c>
      <c r="I19150" t="s">
        <v>577</v>
      </c>
      <c r="J19150" t="s">
        <v>14</v>
      </c>
      <c r="K19150" t="s">
        <v>397</v>
      </c>
    </row>
    <row r="19151" spans="1:11" hidden="1" x14ac:dyDescent="0.35">
      <c r="A19151" t="s">
        <v>569</v>
      </c>
      <c r="B19151" t="s">
        <v>84</v>
      </c>
      <c r="C19151" t="s">
        <v>331</v>
      </c>
      <c r="D19151" t="s">
        <v>78</v>
      </c>
      <c r="E19151">
        <v>2025</v>
      </c>
      <c r="F19151" t="s">
        <v>156</v>
      </c>
      <c r="G19151" t="s">
        <v>307</v>
      </c>
      <c r="H19151">
        <v>291.68</v>
      </c>
      <c r="I19151" t="s">
        <v>577</v>
      </c>
      <c r="J19151" t="s">
        <v>347</v>
      </c>
      <c r="K19151" t="s">
        <v>397</v>
      </c>
    </row>
    <row r="19152" spans="1:11" hidden="1" x14ac:dyDescent="0.35">
      <c r="A19152" t="s">
        <v>569</v>
      </c>
      <c r="B19152" t="s">
        <v>84</v>
      </c>
      <c r="C19152" t="s">
        <v>331</v>
      </c>
      <c r="D19152" t="s">
        <v>78</v>
      </c>
      <c r="E19152">
        <v>2025</v>
      </c>
      <c r="F19152" t="s">
        <v>156</v>
      </c>
      <c r="G19152" t="s">
        <v>307</v>
      </c>
      <c r="H19152">
        <v>3.13</v>
      </c>
      <c r="I19152" t="s">
        <v>577</v>
      </c>
      <c r="J19152" t="s">
        <v>14</v>
      </c>
      <c r="K19152" t="s">
        <v>397</v>
      </c>
    </row>
    <row r="19153" spans="1:11" hidden="1" x14ac:dyDescent="0.35">
      <c r="A19153" t="s">
        <v>569</v>
      </c>
      <c r="B19153" t="s">
        <v>84</v>
      </c>
      <c r="C19153" t="s">
        <v>331</v>
      </c>
      <c r="D19153" t="s">
        <v>78</v>
      </c>
      <c r="E19153">
        <v>2025</v>
      </c>
      <c r="F19153" t="s">
        <v>156</v>
      </c>
      <c r="G19153" t="s">
        <v>307</v>
      </c>
      <c r="H19153">
        <v>30.77</v>
      </c>
      <c r="I19153" t="s">
        <v>577</v>
      </c>
      <c r="J19153" t="s">
        <v>347</v>
      </c>
      <c r="K19153" t="s">
        <v>397</v>
      </c>
    </row>
    <row r="19154" spans="1:11" hidden="1" x14ac:dyDescent="0.35">
      <c r="A19154" t="s">
        <v>569</v>
      </c>
      <c r="B19154" t="s">
        <v>84</v>
      </c>
      <c r="C19154" t="s">
        <v>331</v>
      </c>
      <c r="D19154" t="s">
        <v>78</v>
      </c>
      <c r="E19154">
        <v>2025</v>
      </c>
      <c r="F19154" t="s">
        <v>156</v>
      </c>
      <c r="G19154" t="s">
        <v>307</v>
      </c>
      <c r="H19154">
        <v>9.2799999999999994</v>
      </c>
      <c r="I19154" t="s">
        <v>577</v>
      </c>
      <c r="J19154" t="s">
        <v>14</v>
      </c>
      <c r="K19154" t="s">
        <v>397</v>
      </c>
    </row>
    <row r="19155" spans="1:11" hidden="1" x14ac:dyDescent="0.35">
      <c r="A19155" t="s">
        <v>569</v>
      </c>
      <c r="B19155" t="s">
        <v>84</v>
      </c>
      <c r="C19155" t="s">
        <v>331</v>
      </c>
      <c r="D19155" t="s">
        <v>78</v>
      </c>
      <c r="E19155">
        <v>2025</v>
      </c>
      <c r="F19155" t="s">
        <v>156</v>
      </c>
      <c r="G19155" t="s">
        <v>307</v>
      </c>
      <c r="H19155">
        <v>91.21</v>
      </c>
      <c r="I19155" t="s">
        <v>577</v>
      </c>
      <c r="J19155" t="s">
        <v>347</v>
      </c>
      <c r="K19155" t="s">
        <v>397</v>
      </c>
    </row>
    <row r="19156" spans="1:11" hidden="1" x14ac:dyDescent="0.35">
      <c r="A19156" t="s">
        <v>569</v>
      </c>
      <c r="B19156" t="s">
        <v>84</v>
      </c>
      <c r="C19156" t="s">
        <v>331</v>
      </c>
      <c r="D19156" t="s">
        <v>78</v>
      </c>
      <c r="E19156">
        <v>2025</v>
      </c>
      <c r="F19156" t="s">
        <v>156</v>
      </c>
      <c r="G19156" t="s">
        <v>307</v>
      </c>
      <c r="H19156">
        <v>184.39</v>
      </c>
      <c r="I19156" t="s">
        <v>577</v>
      </c>
      <c r="J19156" t="s">
        <v>14</v>
      </c>
      <c r="K19156" t="s">
        <v>397</v>
      </c>
    </row>
    <row r="19157" spans="1:11" hidden="1" x14ac:dyDescent="0.35">
      <c r="A19157" t="s">
        <v>569</v>
      </c>
      <c r="B19157" t="s">
        <v>84</v>
      </c>
      <c r="C19157" t="s">
        <v>331</v>
      </c>
      <c r="D19157" t="s">
        <v>78</v>
      </c>
      <c r="E19157">
        <v>2025</v>
      </c>
      <c r="F19157" t="s">
        <v>156</v>
      </c>
      <c r="G19157" t="s">
        <v>307</v>
      </c>
      <c r="H19157">
        <v>1812.46</v>
      </c>
      <c r="I19157" t="s">
        <v>577</v>
      </c>
      <c r="J19157" t="s">
        <v>347</v>
      </c>
      <c r="K19157" t="s">
        <v>397</v>
      </c>
    </row>
    <row r="19158" spans="1:11" hidden="1" x14ac:dyDescent="0.35">
      <c r="A19158" t="s">
        <v>569</v>
      </c>
      <c r="B19158" t="s">
        <v>84</v>
      </c>
      <c r="C19158" t="s">
        <v>331</v>
      </c>
      <c r="D19158" t="s">
        <v>78</v>
      </c>
      <c r="E19158">
        <v>2025</v>
      </c>
      <c r="F19158" t="s">
        <v>156</v>
      </c>
      <c r="G19158" t="s">
        <v>307</v>
      </c>
      <c r="H19158">
        <v>28.71</v>
      </c>
      <c r="I19158" t="s">
        <v>577</v>
      </c>
      <c r="J19158" t="s">
        <v>14</v>
      </c>
      <c r="K19158" t="s">
        <v>397</v>
      </c>
    </row>
    <row r="19159" spans="1:11" hidden="1" x14ac:dyDescent="0.35">
      <c r="A19159" t="s">
        <v>569</v>
      </c>
      <c r="B19159" t="s">
        <v>84</v>
      </c>
      <c r="C19159" t="s">
        <v>331</v>
      </c>
      <c r="D19159" t="s">
        <v>78</v>
      </c>
      <c r="E19159">
        <v>2025</v>
      </c>
      <c r="F19159" t="s">
        <v>156</v>
      </c>
      <c r="G19159" t="s">
        <v>307</v>
      </c>
      <c r="H19159">
        <v>282.2</v>
      </c>
      <c r="I19159" t="s">
        <v>577</v>
      </c>
      <c r="J19159" t="s">
        <v>347</v>
      </c>
      <c r="K19159" t="s">
        <v>397</v>
      </c>
    </row>
    <row r="19160" spans="1:11" hidden="1" x14ac:dyDescent="0.35">
      <c r="A19160" t="s">
        <v>569</v>
      </c>
      <c r="B19160" t="s">
        <v>84</v>
      </c>
      <c r="C19160" t="s">
        <v>339</v>
      </c>
      <c r="D19160" t="s">
        <v>78</v>
      </c>
      <c r="E19160">
        <v>2025</v>
      </c>
      <c r="F19160" t="s">
        <v>500</v>
      </c>
      <c r="G19160" t="s">
        <v>311</v>
      </c>
      <c r="H19160">
        <v>1505</v>
      </c>
      <c r="I19160" t="s">
        <v>577</v>
      </c>
      <c r="J19160" t="s">
        <v>347</v>
      </c>
      <c r="K19160" t="s">
        <v>398</v>
      </c>
    </row>
    <row r="19161" spans="1:11" hidden="1" x14ac:dyDescent="0.35">
      <c r="A19161" t="s">
        <v>569</v>
      </c>
      <c r="B19161" t="s">
        <v>84</v>
      </c>
      <c r="C19161" t="s">
        <v>339</v>
      </c>
      <c r="D19161" t="s">
        <v>78</v>
      </c>
      <c r="E19161">
        <v>2025</v>
      </c>
      <c r="F19161" t="s">
        <v>500</v>
      </c>
      <c r="G19161" t="s">
        <v>311</v>
      </c>
      <c r="H19161">
        <v>3824.82</v>
      </c>
      <c r="I19161" t="s">
        <v>577</v>
      </c>
      <c r="J19161" t="s">
        <v>347</v>
      </c>
      <c r="K19161" t="s">
        <v>398</v>
      </c>
    </row>
    <row r="19162" spans="1:11" hidden="1" x14ac:dyDescent="0.35">
      <c r="A19162" t="s">
        <v>569</v>
      </c>
      <c r="B19162" t="s">
        <v>84</v>
      </c>
      <c r="C19162" t="s">
        <v>339</v>
      </c>
      <c r="D19162" t="s">
        <v>78</v>
      </c>
      <c r="E19162">
        <v>2025</v>
      </c>
      <c r="F19162" t="s">
        <v>500</v>
      </c>
      <c r="G19162" t="s">
        <v>311</v>
      </c>
      <c r="H19162">
        <v>109.19</v>
      </c>
      <c r="I19162" t="s">
        <v>577</v>
      </c>
      <c r="J19162" t="s">
        <v>347</v>
      </c>
      <c r="K19162" t="s">
        <v>398</v>
      </c>
    </row>
    <row r="19163" spans="1:11" hidden="1" x14ac:dyDescent="0.35">
      <c r="A19163" t="s">
        <v>569</v>
      </c>
      <c r="B19163" t="s">
        <v>84</v>
      </c>
      <c r="C19163" t="s">
        <v>339</v>
      </c>
      <c r="D19163" t="s">
        <v>78</v>
      </c>
      <c r="E19163">
        <v>2025</v>
      </c>
      <c r="F19163" t="s">
        <v>500</v>
      </c>
      <c r="G19163" t="s">
        <v>311</v>
      </c>
      <c r="H19163">
        <v>2709.32</v>
      </c>
      <c r="I19163" t="s">
        <v>577</v>
      </c>
      <c r="J19163" t="s">
        <v>347</v>
      </c>
      <c r="K19163" t="s">
        <v>398</v>
      </c>
    </row>
    <row r="19164" spans="1:11" hidden="1" x14ac:dyDescent="0.35">
      <c r="A19164" t="s">
        <v>569</v>
      </c>
      <c r="B19164" t="s">
        <v>84</v>
      </c>
      <c r="C19164" t="s">
        <v>339</v>
      </c>
      <c r="D19164" t="s">
        <v>78</v>
      </c>
      <c r="E19164">
        <v>2025</v>
      </c>
      <c r="F19164" t="s">
        <v>500</v>
      </c>
      <c r="G19164" t="s">
        <v>311</v>
      </c>
      <c r="H19164">
        <v>1737.22</v>
      </c>
      <c r="I19164" t="s">
        <v>577</v>
      </c>
      <c r="J19164" t="s">
        <v>347</v>
      </c>
      <c r="K19164" t="s">
        <v>398</v>
      </c>
    </row>
    <row r="19165" spans="1:11" hidden="1" x14ac:dyDescent="0.35">
      <c r="A19165" t="s">
        <v>569</v>
      </c>
      <c r="B19165" t="s">
        <v>84</v>
      </c>
      <c r="C19165" t="s">
        <v>339</v>
      </c>
      <c r="D19165" t="s">
        <v>78</v>
      </c>
      <c r="E19165">
        <v>2025</v>
      </c>
      <c r="F19165" t="s">
        <v>500</v>
      </c>
      <c r="G19165" t="s">
        <v>311</v>
      </c>
      <c r="H19165">
        <v>127.11</v>
      </c>
      <c r="I19165" t="s">
        <v>577</v>
      </c>
      <c r="J19165" t="s">
        <v>347</v>
      </c>
      <c r="K19165" t="s">
        <v>398</v>
      </c>
    </row>
    <row r="19166" spans="1:11" hidden="1" x14ac:dyDescent="0.35">
      <c r="A19166" t="s">
        <v>569</v>
      </c>
      <c r="B19166" t="s">
        <v>84</v>
      </c>
      <c r="C19166" t="s">
        <v>339</v>
      </c>
      <c r="D19166" t="s">
        <v>78</v>
      </c>
      <c r="E19166">
        <v>2025</v>
      </c>
      <c r="F19166" t="s">
        <v>506</v>
      </c>
      <c r="G19166" t="s">
        <v>309</v>
      </c>
      <c r="H19166">
        <v>270.58999999999997</v>
      </c>
      <c r="I19166" t="s">
        <v>577</v>
      </c>
      <c r="J19166" t="s">
        <v>347</v>
      </c>
      <c r="K19166" t="s">
        <v>398</v>
      </c>
    </row>
    <row r="19167" spans="1:11" hidden="1" x14ac:dyDescent="0.35">
      <c r="A19167" t="s">
        <v>569</v>
      </c>
      <c r="B19167" t="s">
        <v>84</v>
      </c>
      <c r="C19167" t="s">
        <v>339</v>
      </c>
      <c r="D19167" t="s">
        <v>78</v>
      </c>
      <c r="E19167">
        <v>2025</v>
      </c>
      <c r="F19167" t="s">
        <v>506</v>
      </c>
      <c r="G19167" t="s">
        <v>309</v>
      </c>
      <c r="H19167">
        <v>687.7</v>
      </c>
      <c r="I19167" t="s">
        <v>577</v>
      </c>
      <c r="J19167" t="s">
        <v>347</v>
      </c>
      <c r="K19167" t="s">
        <v>398</v>
      </c>
    </row>
    <row r="19168" spans="1:11" hidden="1" x14ac:dyDescent="0.35">
      <c r="A19168" t="s">
        <v>569</v>
      </c>
      <c r="B19168" t="s">
        <v>84</v>
      </c>
      <c r="C19168" t="s">
        <v>339</v>
      </c>
      <c r="D19168" t="s">
        <v>78</v>
      </c>
      <c r="E19168">
        <v>2025</v>
      </c>
      <c r="F19168" t="s">
        <v>506</v>
      </c>
      <c r="G19168" t="s">
        <v>309</v>
      </c>
      <c r="H19168">
        <v>19.63</v>
      </c>
      <c r="I19168" t="s">
        <v>577</v>
      </c>
      <c r="J19168" t="s">
        <v>347</v>
      </c>
      <c r="K19168" t="s">
        <v>398</v>
      </c>
    </row>
    <row r="19169" spans="1:11" hidden="1" x14ac:dyDescent="0.35">
      <c r="A19169" t="s">
        <v>569</v>
      </c>
      <c r="B19169" t="s">
        <v>84</v>
      </c>
      <c r="C19169" t="s">
        <v>339</v>
      </c>
      <c r="D19169" t="s">
        <v>78</v>
      </c>
      <c r="E19169">
        <v>2025</v>
      </c>
      <c r="F19169" t="s">
        <v>506</v>
      </c>
      <c r="G19169" t="s">
        <v>309</v>
      </c>
      <c r="H19169">
        <v>487.12</v>
      </c>
      <c r="I19169" t="s">
        <v>577</v>
      </c>
      <c r="J19169" t="s">
        <v>347</v>
      </c>
      <c r="K19169" t="s">
        <v>398</v>
      </c>
    </row>
    <row r="19170" spans="1:11" hidden="1" x14ac:dyDescent="0.35">
      <c r="A19170" t="s">
        <v>569</v>
      </c>
      <c r="B19170" t="s">
        <v>84</v>
      </c>
      <c r="C19170" t="s">
        <v>339</v>
      </c>
      <c r="D19170" t="s">
        <v>78</v>
      </c>
      <c r="E19170">
        <v>2025</v>
      </c>
      <c r="F19170" t="s">
        <v>506</v>
      </c>
      <c r="G19170" t="s">
        <v>309</v>
      </c>
      <c r="H19170">
        <v>312.33999999999997</v>
      </c>
      <c r="I19170" t="s">
        <v>577</v>
      </c>
      <c r="J19170" t="s">
        <v>347</v>
      </c>
      <c r="K19170" t="s">
        <v>398</v>
      </c>
    </row>
    <row r="19171" spans="1:11" hidden="1" x14ac:dyDescent="0.35">
      <c r="A19171" t="s">
        <v>569</v>
      </c>
      <c r="B19171" t="s">
        <v>84</v>
      </c>
      <c r="C19171" t="s">
        <v>339</v>
      </c>
      <c r="D19171" t="s">
        <v>78</v>
      </c>
      <c r="E19171">
        <v>2025</v>
      </c>
      <c r="F19171" t="s">
        <v>506</v>
      </c>
      <c r="G19171" t="s">
        <v>309</v>
      </c>
      <c r="H19171">
        <v>22.85</v>
      </c>
      <c r="I19171" t="s">
        <v>577</v>
      </c>
      <c r="J19171" t="s">
        <v>347</v>
      </c>
      <c r="K19171" t="s">
        <v>398</v>
      </c>
    </row>
    <row r="19172" spans="1:11" hidden="1" x14ac:dyDescent="0.35">
      <c r="A19172" t="s">
        <v>569</v>
      </c>
      <c r="B19172" t="s">
        <v>84</v>
      </c>
      <c r="C19172" t="s">
        <v>339</v>
      </c>
      <c r="D19172" t="s">
        <v>78</v>
      </c>
      <c r="E19172">
        <v>2025</v>
      </c>
      <c r="F19172" t="s">
        <v>71</v>
      </c>
      <c r="G19172" t="s">
        <v>310</v>
      </c>
      <c r="H19172">
        <v>-20.64</v>
      </c>
      <c r="I19172" t="s">
        <v>577</v>
      </c>
      <c r="J19172" t="s">
        <v>347</v>
      </c>
      <c r="K19172" t="s">
        <v>398</v>
      </c>
    </row>
    <row r="19173" spans="1:11" hidden="1" x14ac:dyDescent="0.35">
      <c r="A19173" t="s">
        <v>569</v>
      </c>
      <c r="B19173" t="s">
        <v>84</v>
      </c>
      <c r="C19173" t="s">
        <v>339</v>
      </c>
      <c r="D19173" t="s">
        <v>78</v>
      </c>
      <c r="E19173">
        <v>2025</v>
      </c>
      <c r="F19173" t="s">
        <v>71</v>
      </c>
      <c r="G19173" t="s">
        <v>310</v>
      </c>
      <c r="H19173">
        <v>-52.46</v>
      </c>
      <c r="I19173" t="s">
        <v>577</v>
      </c>
      <c r="J19173" t="s">
        <v>347</v>
      </c>
      <c r="K19173" t="s">
        <v>398</v>
      </c>
    </row>
    <row r="19174" spans="1:11" hidden="1" x14ac:dyDescent="0.35">
      <c r="A19174" t="s">
        <v>569</v>
      </c>
      <c r="B19174" t="s">
        <v>84</v>
      </c>
      <c r="C19174" t="s">
        <v>339</v>
      </c>
      <c r="D19174" t="s">
        <v>78</v>
      </c>
      <c r="E19174">
        <v>2025</v>
      </c>
      <c r="F19174" t="s">
        <v>71</v>
      </c>
      <c r="G19174" t="s">
        <v>310</v>
      </c>
      <c r="H19174">
        <v>-1.51</v>
      </c>
      <c r="I19174" t="s">
        <v>577</v>
      </c>
      <c r="J19174" t="s">
        <v>347</v>
      </c>
      <c r="K19174" t="s">
        <v>398</v>
      </c>
    </row>
    <row r="19175" spans="1:11" hidden="1" x14ac:dyDescent="0.35">
      <c r="A19175" t="s">
        <v>569</v>
      </c>
      <c r="B19175" t="s">
        <v>84</v>
      </c>
      <c r="C19175" t="s">
        <v>339</v>
      </c>
      <c r="D19175" t="s">
        <v>78</v>
      </c>
      <c r="E19175">
        <v>2025</v>
      </c>
      <c r="F19175" t="s">
        <v>71</v>
      </c>
      <c r="G19175" t="s">
        <v>310</v>
      </c>
      <c r="H19175">
        <v>-37.159999999999997</v>
      </c>
      <c r="I19175" t="s">
        <v>577</v>
      </c>
      <c r="J19175" t="s">
        <v>347</v>
      </c>
      <c r="K19175" t="s">
        <v>398</v>
      </c>
    </row>
    <row r="19176" spans="1:11" hidden="1" x14ac:dyDescent="0.35">
      <c r="A19176" t="s">
        <v>569</v>
      </c>
      <c r="B19176" t="s">
        <v>84</v>
      </c>
      <c r="C19176" t="s">
        <v>339</v>
      </c>
      <c r="D19176" t="s">
        <v>78</v>
      </c>
      <c r="E19176">
        <v>2025</v>
      </c>
      <c r="F19176" t="s">
        <v>71</v>
      </c>
      <c r="G19176" t="s">
        <v>310</v>
      </c>
      <c r="H19176">
        <v>-23.83</v>
      </c>
      <c r="I19176" t="s">
        <v>577</v>
      </c>
      <c r="J19176" t="s">
        <v>347</v>
      </c>
      <c r="K19176" t="s">
        <v>398</v>
      </c>
    </row>
    <row r="19177" spans="1:11" hidden="1" x14ac:dyDescent="0.35">
      <c r="A19177" t="s">
        <v>569</v>
      </c>
      <c r="B19177" t="s">
        <v>84</v>
      </c>
      <c r="C19177" t="s">
        <v>339</v>
      </c>
      <c r="D19177" t="s">
        <v>78</v>
      </c>
      <c r="E19177">
        <v>2025</v>
      </c>
      <c r="F19177" t="s">
        <v>71</v>
      </c>
      <c r="G19177" t="s">
        <v>310</v>
      </c>
      <c r="H19177">
        <v>-1.74</v>
      </c>
      <c r="I19177" t="s">
        <v>577</v>
      </c>
      <c r="J19177" t="s">
        <v>347</v>
      </c>
      <c r="K19177" t="s">
        <v>398</v>
      </c>
    </row>
    <row r="19178" spans="1:11" hidden="1" x14ac:dyDescent="0.35">
      <c r="A19178" t="s">
        <v>569</v>
      </c>
      <c r="B19178" t="s">
        <v>84</v>
      </c>
      <c r="C19178" t="s">
        <v>339</v>
      </c>
      <c r="D19178" t="s">
        <v>78</v>
      </c>
      <c r="E19178">
        <v>2025</v>
      </c>
      <c r="F19178" t="s">
        <v>148</v>
      </c>
      <c r="G19178" t="s">
        <v>308</v>
      </c>
      <c r="H19178">
        <v>22.55</v>
      </c>
      <c r="I19178" t="s">
        <v>577</v>
      </c>
      <c r="J19178" t="s">
        <v>347</v>
      </c>
      <c r="K19178" t="s">
        <v>398</v>
      </c>
    </row>
    <row r="19179" spans="1:11" hidden="1" x14ac:dyDescent="0.35">
      <c r="A19179" t="s">
        <v>569</v>
      </c>
      <c r="B19179" t="s">
        <v>84</v>
      </c>
      <c r="C19179" t="s">
        <v>339</v>
      </c>
      <c r="D19179" t="s">
        <v>78</v>
      </c>
      <c r="E19179">
        <v>2025</v>
      </c>
      <c r="F19179" t="s">
        <v>148</v>
      </c>
      <c r="G19179" t="s">
        <v>308</v>
      </c>
      <c r="H19179">
        <v>57.29</v>
      </c>
      <c r="I19179" t="s">
        <v>577</v>
      </c>
      <c r="J19179" t="s">
        <v>347</v>
      </c>
      <c r="K19179" t="s">
        <v>398</v>
      </c>
    </row>
    <row r="19180" spans="1:11" hidden="1" x14ac:dyDescent="0.35">
      <c r="A19180" t="s">
        <v>569</v>
      </c>
      <c r="B19180" t="s">
        <v>84</v>
      </c>
      <c r="C19180" t="s">
        <v>339</v>
      </c>
      <c r="D19180" t="s">
        <v>78</v>
      </c>
      <c r="E19180">
        <v>2025</v>
      </c>
      <c r="F19180" t="s">
        <v>148</v>
      </c>
      <c r="G19180" t="s">
        <v>308</v>
      </c>
      <c r="H19180">
        <v>1.64</v>
      </c>
      <c r="I19180" t="s">
        <v>577</v>
      </c>
      <c r="J19180" t="s">
        <v>347</v>
      </c>
      <c r="K19180" t="s">
        <v>398</v>
      </c>
    </row>
    <row r="19181" spans="1:11" hidden="1" x14ac:dyDescent="0.35">
      <c r="A19181" t="s">
        <v>569</v>
      </c>
      <c r="B19181" t="s">
        <v>84</v>
      </c>
      <c r="C19181" t="s">
        <v>339</v>
      </c>
      <c r="D19181" t="s">
        <v>78</v>
      </c>
      <c r="E19181">
        <v>2025</v>
      </c>
      <c r="F19181" t="s">
        <v>148</v>
      </c>
      <c r="G19181" t="s">
        <v>308</v>
      </c>
      <c r="H19181">
        <v>40.590000000000003</v>
      </c>
      <c r="I19181" t="s">
        <v>577</v>
      </c>
      <c r="J19181" t="s">
        <v>347</v>
      </c>
      <c r="K19181" t="s">
        <v>398</v>
      </c>
    </row>
    <row r="19182" spans="1:11" hidden="1" x14ac:dyDescent="0.35">
      <c r="A19182" t="s">
        <v>569</v>
      </c>
      <c r="B19182" t="s">
        <v>84</v>
      </c>
      <c r="C19182" t="s">
        <v>339</v>
      </c>
      <c r="D19182" t="s">
        <v>78</v>
      </c>
      <c r="E19182">
        <v>2025</v>
      </c>
      <c r="F19182" t="s">
        <v>148</v>
      </c>
      <c r="G19182" t="s">
        <v>308</v>
      </c>
      <c r="H19182">
        <v>26.03</v>
      </c>
      <c r="I19182" t="s">
        <v>577</v>
      </c>
      <c r="J19182" t="s">
        <v>347</v>
      </c>
      <c r="K19182" t="s">
        <v>398</v>
      </c>
    </row>
    <row r="19183" spans="1:11" hidden="1" x14ac:dyDescent="0.35">
      <c r="A19183" t="s">
        <v>569</v>
      </c>
      <c r="B19183" t="s">
        <v>84</v>
      </c>
      <c r="C19183" t="s">
        <v>339</v>
      </c>
      <c r="D19183" t="s">
        <v>78</v>
      </c>
      <c r="E19183">
        <v>2025</v>
      </c>
      <c r="F19183" t="s">
        <v>148</v>
      </c>
      <c r="G19183" t="s">
        <v>308</v>
      </c>
      <c r="H19183">
        <v>1.9</v>
      </c>
      <c r="I19183" t="s">
        <v>577</v>
      </c>
      <c r="J19183" t="s">
        <v>347</v>
      </c>
      <c r="K19183" t="s">
        <v>398</v>
      </c>
    </row>
    <row r="19184" spans="1:11" hidden="1" x14ac:dyDescent="0.35">
      <c r="A19184" t="s">
        <v>569</v>
      </c>
      <c r="B19184" t="s">
        <v>84</v>
      </c>
      <c r="C19184" t="s">
        <v>339</v>
      </c>
      <c r="D19184" t="s">
        <v>78</v>
      </c>
      <c r="E19184">
        <v>2025</v>
      </c>
      <c r="F19184" t="s">
        <v>156</v>
      </c>
      <c r="G19184" t="s">
        <v>307</v>
      </c>
      <c r="H19184">
        <v>266.77</v>
      </c>
      <c r="I19184" t="s">
        <v>577</v>
      </c>
      <c r="J19184" t="s">
        <v>347</v>
      </c>
      <c r="K19184" t="s">
        <v>398</v>
      </c>
    </row>
    <row r="19185" spans="1:11" hidden="1" x14ac:dyDescent="0.35">
      <c r="A19185" t="s">
        <v>569</v>
      </c>
      <c r="B19185" t="s">
        <v>84</v>
      </c>
      <c r="C19185" t="s">
        <v>339</v>
      </c>
      <c r="D19185" t="s">
        <v>78</v>
      </c>
      <c r="E19185">
        <v>2025</v>
      </c>
      <c r="F19185" t="s">
        <v>156</v>
      </c>
      <c r="G19185" t="s">
        <v>307</v>
      </c>
      <c r="H19185">
        <v>677.96</v>
      </c>
      <c r="I19185" t="s">
        <v>577</v>
      </c>
      <c r="J19185" t="s">
        <v>347</v>
      </c>
      <c r="K19185" t="s">
        <v>398</v>
      </c>
    </row>
    <row r="19186" spans="1:11" hidden="1" x14ac:dyDescent="0.35">
      <c r="A19186" t="s">
        <v>569</v>
      </c>
      <c r="B19186" t="s">
        <v>84</v>
      </c>
      <c r="C19186" t="s">
        <v>339</v>
      </c>
      <c r="D19186" t="s">
        <v>78</v>
      </c>
      <c r="E19186">
        <v>2025</v>
      </c>
      <c r="F19186" t="s">
        <v>156</v>
      </c>
      <c r="G19186" t="s">
        <v>307</v>
      </c>
      <c r="H19186">
        <v>19.350000000000001</v>
      </c>
      <c r="I19186" t="s">
        <v>577</v>
      </c>
      <c r="J19186" t="s">
        <v>347</v>
      </c>
      <c r="K19186" t="s">
        <v>398</v>
      </c>
    </row>
    <row r="19187" spans="1:11" hidden="1" x14ac:dyDescent="0.35">
      <c r="A19187" t="s">
        <v>569</v>
      </c>
      <c r="B19187" t="s">
        <v>84</v>
      </c>
      <c r="C19187" t="s">
        <v>339</v>
      </c>
      <c r="D19187" t="s">
        <v>78</v>
      </c>
      <c r="E19187">
        <v>2025</v>
      </c>
      <c r="F19187" t="s">
        <v>156</v>
      </c>
      <c r="G19187" t="s">
        <v>307</v>
      </c>
      <c r="H19187">
        <v>480.24</v>
      </c>
      <c r="I19187" t="s">
        <v>577</v>
      </c>
      <c r="J19187" t="s">
        <v>347</v>
      </c>
      <c r="K19187" t="s">
        <v>398</v>
      </c>
    </row>
    <row r="19188" spans="1:11" hidden="1" x14ac:dyDescent="0.35">
      <c r="A19188" t="s">
        <v>569</v>
      </c>
      <c r="B19188" t="s">
        <v>84</v>
      </c>
      <c r="C19188" t="s">
        <v>339</v>
      </c>
      <c r="D19188" t="s">
        <v>78</v>
      </c>
      <c r="E19188">
        <v>2025</v>
      </c>
      <c r="F19188" t="s">
        <v>156</v>
      </c>
      <c r="G19188" t="s">
        <v>307</v>
      </c>
      <c r="H19188">
        <v>307.93</v>
      </c>
      <c r="I19188" t="s">
        <v>577</v>
      </c>
      <c r="J19188" t="s">
        <v>347</v>
      </c>
      <c r="K19188" t="s">
        <v>398</v>
      </c>
    </row>
    <row r="19189" spans="1:11" hidden="1" x14ac:dyDescent="0.35">
      <c r="A19189" t="s">
        <v>569</v>
      </c>
      <c r="B19189" t="s">
        <v>84</v>
      </c>
      <c r="C19189" t="s">
        <v>339</v>
      </c>
      <c r="D19189" t="s">
        <v>78</v>
      </c>
      <c r="E19189">
        <v>2025</v>
      </c>
      <c r="F19189" t="s">
        <v>156</v>
      </c>
      <c r="G19189" t="s">
        <v>307</v>
      </c>
      <c r="H19189">
        <v>22.53</v>
      </c>
      <c r="I19189" t="s">
        <v>577</v>
      </c>
      <c r="J19189" t="s">
        <v>347</v>
      </c>
      <c r="K19189" t="s">
        <v>398</v>
      </c>
    </row>
    <row r="19190" spans="1:11" hidden="1" x14ac:dyDescent="0.35">
      <c r="A19190" t="s">
        <v>569</v>
      </c>
      <c r="B19190" t="s">
        <v>84</v>
      </c>
      <c r="C19190" t="s">
        <v>384</v>
      </c>
      <c r="D19190" t="s">
        <v>78</v>
      </c>
      <c r="E19190">
        <v>2025</v>
      </c>
      <c r="F19190" t="s">
        <v>500</v>
      </c>
      <c r="G19190" t="s">
        <v>311</v>
      </c>
      <c r="H19190">
        <v>97482.5</v>
      </c>
      <c r="I19190" t="s">
        <v>577</v>
      </c>
      <c r="J19190" t="s">
        <v>14</v>
      </c>
      <c r="K19190" t="s">
        <v>404</v>
      </c>
    </row>
    <row r="19191" spans="1:11" hidden="1" x14ac:dyDescent="0.35">
      <c r="A19191" t="s">
        <v>569</v>
      </c>
      <c r="B19191" t="s">
        <v>84</v>
      </c>
      <c r="C19191" t="s">
        <v>384</v>
      </c>
      <c r="D19191" t="s">
        <v>78</v>
      </c>
      <c r="E19191">
        <v>2025</v>
      </c>
      <c r="F19191" t="s">
        <v>500</v>
      </c>
      <c r="G19191" t="s">
        <v>311</v>
      </c>
      <c r="H19191">
        <v>9947.7000000000007</v>
      </c>
      <c r="I19191" t="s">
        <v>577</v>
      </c>
      <c r="J19191" t="s">
        <v>347</v>
      </c>
      <c r="K19191" t="s">
        <v>404</v>
      </c>
    </row>
    <row r="19192" spans="1:11" hidden="1" x14ac:dyDescent="0.35">
      <c r="A19192" t="s">
        <v>569</v>
      </c>
      <c r="B19192" t="s">
        <v>84</v>
      </c>
      <c r="C19192" t="s">
        <v>384</v>
      </c>
      <c r="D19192" t="s">
        <v>78</v>
      </c>
      <c r="E19192">
        <v>2025</v>
      </c>
      <c r="F19192" t="s">
        <v>500</v>
      </c>
      <c r="G19192" t="s">
        <v>311</v>
      </c>
      <c r="H19192">
        <v>1931.1</v>
      </c>
      <c r="I19192" t="s">
        <v>577</v>
      </c>
      <c r="J19192" t="s">
        <v>14</v>
      </c>
      <c r="K19192" t="s">
        <v>404</v>
      </c>
    </row>
    <row r="19193" spans="1:11" hidden="1" x14ac:dyDescent="0.35">
      <c r="A19193" t="s">
        <v>569</v>
      </c>
      <c r="B19193" t="s">
        <v>84</v>
      </c>
      <c r="C19193" t="s">
        <v>384</v>
      </c>
      <c r="D19193" t="s">
        <v>78</v>
      </c>
      <c r="E19193">
        <v>2025</v>
      </c>
      <c r="F19193" t="s">
        <v>500</v>
      </c>
      <c r="G19193" t="s">
        <v>311</v>
      </c>
      <c r="H19193">
        <v>197.06</v>
      </c>
      <c r="I19193" t="s">
        <v>577</v>
      </c>
      <c r="J19193" t="s">
        <v>347</v>
      </c>
      <c r="K19193" t="s">
        <v>404</v>
      </c>
    </row>
    <row r="19194" spans="1:11" hidden="1" x14ac:dyDescent="0.35">
      <c r="A19194" t="s">
        <v>569</v>
      </c>
      <c r="B19194" t="s">
        <v>84</v>
      </c>
      <c r="C19194" t="s">
        <v>384</v>
      </c>
      <c r="D19194" t="s">
        <v>78</v>
      </c>
      <c r="E19194">
        <v>2025</v>
      </c>
      <c r="F19194" t="s">
        <v>500</v>
      </c>
      <c r="G19194" t="s">
        <v>311</v>
      </c>
      <c r="H19194">
        <v>6383.64</v>
      </c>
      <c r="I19194" t="s">
        <v>577</v>
      </c>
      <c r="J19194" t="s">
        <v>14</v>
      </c>
      <c r="K19194" t="s">
        <v>404</v>
      </c>
    </row>
    <row r="19195" spans="1:11" hidden="1" x14ac:dyDescent="0.35">
      <c r="A19195" t="s">
        <v>569</v>
      </c>
      <c r="B19195" t="s">
        <v>84</v>
      </c>
      <c r="C19195" t="s">
        <v>384</v>
      </c>
      <c r="D19195" t="s">
        <v>78</v>
      </c>
      <c r="E19195">
        <v>2025</v>
      </c>
      <c r="F19195" t="s">
        <v>500</v>
      </c>
      <c r="G19195" t="s">
        <v>311</v>
      </c>
      <c r="H19195">
        <v>651.42999999999995</v>
      </c>
      <c r="I19195" t="s">
        <v>577</v>
      </c>
      <c r="J19195" t="s">
        <v>347</v>
      </c>
      <c r="K19195" t="s">
        <v>404</v>
      </c>
    </row>
    <row r="19196" spans="1:11" hidden="1" x14ac:dyDescent="0.35">
      <c r="A19196" t="s">
        <v>569</v>
      </c>
      <c r="B19196" t="s">
        <v>84</v>
      </c>
      <c r="C19196" t="s">
        <v>384</v>
      </c>
      <c r="D19196" t="s">
        <v>78</v>
      </c>
      <c r="E19196">
        <v>2025</v>
      </c>
      <c r="F19196" t="s">
        <v>500</v>
      </c>
      <c r="G19196" t="s">
        <v>311</v>
      </c>
      <c r="H19196">
        <v>7105.33</v>
      </c>
      <c r="I19196" t="s">
        <v>577</v>
      </c>
      <c r="J19196" t="s">
        <v>14</v>
      </c>
      <c r="K19196" t="s">
        <v>404</v>
      </c>
    </row>
    <row r="19197" spans="1:11" hidden="1" x14ac:dyDescent="0.35">
      <c r="A19197" t="s">
        <v>569</v>
      </c>
      <c r="B19197" t="s">
        <v>84</v>
      </c>
      <c r="C19197" t="s">
        <v>384</v>
      </c>
      <c r="D19197" t="s">
        <v>78</v>
      </c>
      <c r="E19197">
        <v>2025</v>
      </c>
      <c r="F19197" t="s">
        <v>500</v>
      </c>
      <c r="G19197" t="s">
        <v>311</v>
      </c>
      <c r="H19197">
        <v>725.09</v>
      </c>
      <c r="I19197" t="s">
        <v>577</v>
      </c>
      <c r="J19197" t="s">
        <v>347</v>
      </c>
      <c r="K19197" t="s">
        <v>404</v>
      </c>
    </row>
    <row r="19198" spans="1:11" hidden="1" x14ac:dyDescent="0.35">
      <c r="A19198" t="s">
        <v>569</v>
      </c>
      <c r="B19198" t="s">
        <v>84</v>
      </c>
      <c r="C19198" t="s">
        <v>384</v>
      </c>
      <c r="D19198" t="s">
        <v>78</v>
      </c>
      <c r="E19198">
        <v>2025</v>
      </c>
      <c r="F19198" t="s">
        <v>506</v>
      </c>
      <c r="G19198" t="s">
        <v>309</v>
      </c>
      <c r="H19198">
        <v>20337.310000000001</v>
      </c>
      <c r="I19198" t="s">
        <v>577</v>
      </c>
      <c r="J19198" t="s">
        <v>347</v>
      </c>
      <c r="K19198" t="s">
        <v>404</v>
      </c>
    </row>
    <row r="19199" spans="1:11" hidden="1" x14ac:dyDescent="0.35">
      <c r="A19199" t="s">
        <v>569</v>
      </c>
      <c r="B19199" t="s">
        <v>84</v>
      </c>
      <c r="C19199" t="s">
        <v>384</v>
      </c>
      <c r="D19199" t="s">
        <v>78</v>
      </c>
      <c r="E19199">
        <v>2025</v>
      </c>
      <c r="F19199" t="s">
        <v>506</v>
      </c>
      <c r="G19199" t="s">
        <v>309</v>
      </c>
      <c r="H19199">
        <v>402.88</v>
      </c>
      <c r="I19199" t="s">
        <v>577</v>
      </c>
      <c r="J19199" t="s">
        <v>347</v>
      </c>
      <c r="K19199" t="s">
        <v>404</v>
      </c>
    </row>
    <row r="19200" spans="1:11" hidden="1" x14ac:dyDescent="0.35">
      <c r="A19200" t="s">
        <v>569</v>
      </c>
      <c r="B19200" t="s">
        <v>84</v>
      </c>
      <c r="C19200" t="s">
        <v>384</v>
      </c>
      <c r="D19200" t="s">
        <v>78</v>
      </c>
      <c r="E19200">
        <v>2025</v>
      </c>
      <c r="F19200" t="s">
        <v>506</v>
      </c>
      <c r="G19200" t="s">
        <v>309</v>
      </c>
      <c r="H19200">
        <v>1331.79</v>
      </c>
      <c r="I19200" t="s">
        <v>577</v>
      </c>
      <c r="J19200" t="s">
        <v>347</v>
      </c>
      <c r="K19200" t="s">
        <v>404</v>
      </c>
    </row>
    <row r="19201" spans="1:11" hidden="1" x14ac:dyDescent="0.35">
      <c r="A19201" t="s">
        <v>569</v>
      </c>
      <c r="B19201" t="s">
        <v>84</v>
      </c>
      <c r="C19201" t="s">
        <v>384</v>
      </c>
      <c r="D19201" t="s">
        <v>78</v>
      </c>
      <c r="E19201">
        <v>2025</v>
      </c>
      <c r="F19201" t="s">
        <v>506</v>
      </c>
      <c r="G19201" t="s">
        <v>309</v>
      </c>
      <c r="H19201">
        <v>1482.34</v>
      </c>
      <c r="I19201" t="s">
        <v>577</v>
      </c>
      <c r="J19201" t="s">
        <v>347</v>
      </c>
      <c r="K19201" t="s">
        <v>404</v>
      </c>
    </row>
    <row r="19202" spans="1:11" hidden="1" x14ac:dyDescent="0.35">
      <c r="A19202" t="s">
        <v>569</v>
      </c>
      <c r="B19202" t="s">
        <v>84</v>
      </c>
      <c r="C19202" t="s">
        <v>384</v>
      </c>
      <c r="D19202" t="s">
        <v>78</v>
      </c>
      <c r="E19202">
        <v>2025</v>
      </c>
      <c r="F19202" t="s">
        <v>71</v>
      </c>
      <c r="G19202" t="s">
        <v>310</v>
      </c>
      <c r="H19202">
        <v>4647.22</v>
      </c>
      <c r="I19202" t="s">
        <v>577</v>
      </c>
      <c r="J19202" t="s">
        <v>347</v>
      </c>
      <c r="K19202" t="s">
        <v>404</v>
      </c>
    </row>
    <row r="19203" spans="1:11" hidden="1" x14ac:dyDescent="0.35">
      <c r="A19203" t="s">
        <v>569</v>
      </c>
      <c r="B19203" t="s">
        <v>84</v>
      </c>
      <c r="C19203" t="s">
        <v>384</v>
      </c>
      <c r="D19203" t="s">
        <v>78</v>
      </c>
      <c r="E19203">
        <v>2025</v>
      </c>
      <c r="F19203" t="s">
        <v>71</v>
      </c>
      <c r="G19203" t="s">
        <v>310</v>
      </c>
      <c r="H19203">
        <v>92.06</v>
      </c>
      <c r="I19203" t="s">
        <v>577</v>
      </c>
      <c r="J19203" t="s">
        <v>347</v>
      </c>
      <c r="K19203" t="s">
        <v>404</v>
      </c>
    </row>
    <row r="19204" spans="1:11" hidden="1" x14ac:dyDescent="0.35">
      <c r="A19204" t="s">
        <v>569</v>
      </c>
      <c r="B19204" t="s">
        <v>84</v>
      </c>
      <c r="C19204" t="s">
        <v>384</v>
      </c>
      <c r="D19204" t="s">
        <v>78</v>
      </c>
      <c r="E19204">
        <v>2025</v>
      </c>
      <c r="F19204" t="s">
        <v>71</v>
      </c>
      <c r="G19204" t="s">
        <v>310</v>
      </c>
      <c r="H19204">
        <v>304.32</v>
      </c>
      <c r="I19204" t="s">
        <v>577</v>
      </c>
      <c r="J19204" t="s">
        <v>347</v>
      </c>
      <c r="K19204" t="s">
        <v>404</v>
      </c>
    </row>
    <row r="19205" spans="1:11" hidden="1" x14ac:dyDescent="0.35">
      <c r="A19205" t="s">
        <v>569</v>
      </c>
      <c r="B19205" t="s">
        <v>84</v>
      </c>
      <c r="C19205" t="s">
        <v>384</v>
      </c>
      <c r="D19205" t="s">
        <v>78</v>
      </c>
      <c r="E19205">
        <v>2025</v>
      </c>
      <c r="F19205" t="s">
        <v>71</v>
      </c>
      <c r="G19205" t="s">
        <v>310</v>
      </c>
      <c r="H19205">
        <v>338.73</v>
      </c>
      <c r="I19205" t="s">
        <v>577</v>
      </c>
      <c r="J19205" t="s">
        <v>347</v>
      </c>
      <c r="K19205" t="s">
        <v>404</v>
      </c>
    </row>
    <row r="19206" spans="1:11" hidden="1" x14ac:dyDescent="0.35">
      <c r="A19206" t="s">
        <v>569</v>
      </c>
      <c r="B19206" t="s">
        <v>84</v>
      </c>
      <c r="C19206" t="s">
        <v>384</v>
      </c>
      <c r="D19206" t="s">
        <v>78</v>
      </c>
      <c r="E19206">
        <v>2025</v>
      </c>
      <c r="F19206" t="s">
        <v>148</v>
      </c>
      <c r="G19206" t="s">
        <v>308</v>
      </c>
      <c r="H19206">
        <v>334.52</v>
      </c>
      <c r="I19206" t="s">
        <v>577</v>
      </c>
      <c r="J19206" t="s">
        <v>347</v>
      </c>
      <c r="K19206" t="s">
        <v>404</v>
      </c>
    </row>
    <row r="19207" spans="1:11" hidden="1" x14ac:dyDescent="0.35">
      <c r="A19207" t="s">
        <v>569</v>
      </c>
      <c r="B19207" t="s">
        <v>84</v>
      </c>
      <c r="C19207" t="s">
        <v>384</v>
      </c>
      <c r="D19207" t="s">
        <v>78</v>
      </c>
      <c r="E19207">
        <v>2025</v>
      </c>
      <c r="F19207" t="s">
        <v>148</v>
      </c>
      <c r="G19207" t="s">
        <v>308</v>
      </c>
      <c r="H19207">
        <v>6.62</v>
      </c>
      <c r="I19207" t="s">
        <v>577</v>
      </c>
      <c r="J19207" t="s">
        <v>347</v>
      </c>
      <c r="K19207" t="s">
        <v>404</v>
      </c>
    </row>
    <row r="19208" spans="1:11" hidden="1" x14ac:dyDescent="0.35">
      <c r="A19208" t="s">
        <v>569</v>
      </c>
      <c r="B19208" t="s">
        <v>84</v>
      </c>
      <c r="C19208" t="s">
        <v>384</v>
      </c>
      <c r="D19208" t="s">
        <v>78</v>
      </c>
      <c r="E19208">
        <v>2025</v>
      </c>
      <c r="F19208" t="s">
        <v>148</v>
      </c>
      <c r="G19208" t="s">
        <v>308</v>
      </c>
      <c r="H19208">
        <v>21.9</v>
      </c>
      <c r="I19208" t="s">
        <v>577</v>
      </c>
      <c r="J19208" t="s">
        <v>347</v>
      </c>
      <c r="K19208" t="s">
        <v>404</v>
      </c>
    </row>
    <row r="19209" spans="1:11" hidden="1" x14ac:dyDescent="0.35">
      <c r="A19209" t="s">
        <v>569</v>
      </c>
      <c r="B19209" t="s">
        <v>84</v>
      </c>
      <c r="C19209" t="s">
        <v>384</v>
      </c>
      <c r="D19209" t="s">
        <v>78</v>
      </c>
      <c r="E19209">
        <v>2025</v>
      </c>
      <c r="F19209" t="s">
        <v>148</v>
      </c>
      <c r="G19209" t="s">
        <v>308</v>
      </c>
      <c r="H19209">
        <v>24.38</v>
      </c>
      <c r="I19209" t="s">
        <v>577</v>
      </c>
      <c r="J19209" t="s">
        <v>347</v>
      </c>
      <c r="K19209" t="s">
        <v>404</v>
      </c>
    </row>
    <row r="19210" spans="1:11" hidden="1" x14ac:dyDescent="0.35">
      <c r="A19210" t="s">
        <v>569</v>
      </c>
      <c r="B19210" t="s">
        <v>84</v>
      </c>
      <c r="C19210" t="s">
        <v>384</v>
      </c>
      <c r="D19210" t="s">
        <v>78</v>
      </c>
      <c r="E19210">
        <v>2025</v>
      </c>
      <c r="F19210" t="s">
        <v>156</v>
      </c>
      <c r="G19210" t="s">
        <v>307</v>
      </c>
      <c r="H19210">
        <v>1105.83</v>
      </c>
      <c r="I19210" t="s">
        <v>577</v>
      </c>
      <c r="J19210" t="s">
        <v>14</v>
      </c>
      <c r="K19210" t="s">
        <v>404</v>
      </c>
    </row>
    <row r="19211" spans="1:11" hidden="1" x14ac:dyDescent="0.35">
      <c r="A19211" t="s">
        <v>569</v>
      </c>
      <c r="B19211" t="s">
        <v>84</v>
      </c>
      <c r="C19211" t="s">
        <v>384</v>
      </c>
      <c r="D19211" t="s">
        <v>78</v>
      </c>
      <c r="E19211">
        <v>2025</v>
      </c>
      <c r="F19211" t="s">
        <v>156</v>
      </c>
      <c r="G19211" t="s">
        <v>307</v>
      </c>
      <c r="H19211">
        <v>14761.18</v>
      </c>
      <c r="I19211" t="s">
        <v>577</v>
      </c>
      <c r="J19211" t="s">
        <v>347</v>
      </c>
      <c r="K19211" t="s">
        <v>404</v>
      </c>
    </row>
    <row r="19212" spans="1:11" hidden="1" x14ac:dyDescent="0.35">
      <c r="A19212" t="s">
        <v>569</v>
      </c>
      <c r="B19212" t="s">
        <v>84</v>
      </c>
      <c r="C19212" t="s">
        <v>384</v>
      </c>
      <c r="D19212" t="s">
        <v>78</v>
      </c>
      <c r="E19212">
        <v>2025</v>
      </c>
      <c r="F19212" t="s">
        <v>156</v>
      </c>
      <c r="G19212" t="s">
        <v>307</v>
      </c>
      <c r="H19212">
        <v>21.91</v>
      </c>
      <c r="I19212" t="s">
        <v>577</v>
      </c>
      <c r="J19212" t="s">
        <v>14</v>
      </c>
      <c r="K19212" t="s">
        <v>404</v>
      </c>
    </row>
    <row r="19213" spans="1:11" hidden="1" x14ac:dyDescent="0.35">
      <c r="A19213" t="s">
        <v>569</v>
      </c>
      <c r="B19213" t="s">
        <v>84</v>
      </c>
      <c r="C19213" t="s">
        <v>384</v>
      </c>
      <c r="D19213" t="s">
        <v>78</v>
      </c>
      <c r="E19213">
        <v>2025</v>
      </c>
      <c r="F19213" t="s">
        <v>156</v>
      </c>
      <c r="G19213" t="s">
        <v>307</v>
      </c>
      <c r="H19213">
        <v>292.39999999999998</v>
      </c>
      <c r="I19213" t="s">
        <v>577</v>
      </c>
      <c r="J19213" t="s">
        <v>347</v>
      </c>
      <c r="K19213" t="s">
        <v>404</v>
      </c>
    </row>
    <row r="19214" spans="1:11" hidden="1" x14ac:dyDescent="0.35">
      <c r="A19214" t="s">
        <v>569</v>
      </c>
      <c r="B19214" t="s">
        <v>84</v>
      </c>
      <c r="C19214" t="s">
        <v>384</v>
      </c>
      <c r="D19214" t="s">
        <v>78</v>
      </c>
      <c r="E19214">
        <v>2025</v>
      </c>
      <c r="F19214" t="s">
        <v>156</v>
      </c>
      <c r="G19214" t="s">
        <v>307</v>
      </c>
      <c r="H19214">
        <v>72.42</v>
      </c>
      <c r="I19214" t="s">
        <v>577</v>
      </c>
      <c r="J19214" t="s">
        <v>14</v>
      </c>
      <c r="K19214" t="s">
        <v>404</v>
      </c>
    </row>
    <row r="19215" spans="1:11" hidden="1" x14ac:dyDescent="0.35">
      <c r="A19215" t="s">
        <v>569</v>
      </c>
      <c r="B19215" t="s">
        <v>84</v>
      </c>
      <c r="C19215" t="s">
        <v>384</v>
      </c>
      <c r="D19215" t="s">
        <v>78</v>
      </c>
      <c r="E19215">
        <v>2025</v>
      </c>
      <c r="F19215" t="s">
        <v>156</v>
      </c>
      <c r="G19215" t="s">
        <v>307</v>
      </c>
      <c r="H19215">
        <v>966.64</v>
      </c>
      <c r="I19215" t="s">
        <v>577</v>
      </c>
      <c r="J19215" t="s">
        <v>347</v>
      </c>
      <c r="K19215" t="s">
        <v>404</v>
      </c>
    </row>
    <row r="19216" spans="1:11" hidden="1" x14ac:dyDescent="0.35">
      <c r="A19216" t="s">
        <v>569</v>
      </c>
      <c r="B19216" t="s">
        <v>84</v>
      </c>
      <c r="C19216" t="s">
        <v>384</v>
      </c>
      <c r="D19216" t="s">
        <v>78</v>
      </c>
      <c r="E19216">
        <v>2025</v>
      </c>
      <c r="F19216" t="s">
        <v>156</v>
      </c>
      <c r="G19216" t="s">
        <v>307</v>
      </c>
      <c r="H19216">
        <v>80.599999999999994</v>
      </c>
      <c r="I19216" t="s">
        <v>577</v>
      </c>
      <c r="J19216" t="s">
        <v>14</v>
      </c>
      <c r="K19216" t="s">
        <v>404</v>
      </c>
    </row>
    <row r="19217" spans="1:11" hidden="1" x14ac:dyDescent="0.35">
      <c r="A19217" t="s">
        <v>569</v>
      </c>
      <c r="B19217" t="s">
        <v>84</v>
      </c>
      <c r="C19217" t="s">
        <v>384</v>
      </c>
      <c r="D19217" t="s">
        <v>78</v>
      </c>
      <c r="E19217">
        <v>2025</v>
      </c>
      <c r="F19217" t="s">
        <v>156</v>
      </c>
      <c r="G19217" t="s">
        <v>307</v>
      </c>
      <c r="H19217">
        <v>1075.9100000000001</v>
      </c>
      <c r="I19217" t="s">
        <v>577</v>
      </c>
      <c r="J19217" t="s">
        <v>347</v>
      </c>
      <c r="K19217" t="s">
        <v>404</v>
      </c>
    </row>
    <row r="19218" spans="1:11" hidden="1" x14ac:dyDescent="0.35">
      <c r="A19218" t="s">
        <v>569</v>
      </c>
      <c r="B19218" t="s">
        <v>84</v>
      </c>
      <c r="C19218" t="s">
        <v>384</v>
      </c>
      <c r="D19218" t="s">
        <v>78</v>
      </c>
      <c r="E19218">
        <v>2025</v>
      </c>
      <c r="F19218" t="s">
        <v>500</v>
      </c>
      <c r="G19218" t="s">
        <v>311</v>
      </c>
      <c r="H19218">
        <v>309725.03999999998</v>
      </c>
      <c r="I19218" t="s">
        <v>577</v>
      </c>
      <c r="J19218" t="s">
        <v>14</v>
      </c>
      <c r="K19218" t="s">
        <v>413</v>
      </c>
    </row>
    <row r="19219" spans="1:11" hidden="1" x14ac:dyDescent="0.35">
      <c r="A19219" t="s">
        <v>569</v>
      </c>
      <c r="B19219" t="s">
        <v>84</v>
      </c>
      <c r="C19219" t="s">
        <v>384</v>
      </c>
      <c r="D19219" t="s">
        <v>78</v>
      </c>
      <c r="E19219">
        <v>2025</v>
      </c>
      <c r="F19219" t="s">
        <v>500</v>
      </c>
      <c r="G19219" t="s">
        <v>311</v>
      </c>
      <c r="H19219">
        <v>47376.14</v>
      </c>
      <c r="I19219" t="s">
        <v>577</v>
      </c>
      <c r="J19219" t="s">
        <v>347</v>
      </c>
      <c r="K19219" t="s">
        <v>413</v>
      </c>
    </row>
    <row r="19220" spans="1:11" hidden="1" x14ac:dyDescent="0.35">
      <c r="A19220" t="s">
        <v>569</v>
      </c>
      <c r="B19220" t="s">
        <v>84</v>
      </c>
      <c r="C19220" t="s">
        <v>384</v>
      </c>
      <c r="D19220" t="s">
        <v>78</v>
      </c>
      <c r="E19220">
        <v>2025</v>
      </c>
      <c r="F19220" t="s">
        <v>500</v>
      </c>
      <c r="G19220" t="s">
        <v>311</v>
      </c>
      <c r="H19220">
        <v>6135.58</v>
      </c>
      <c r="I19220" t="s">
        <v>577</v>
      </c>
      <c r="J19220" t="s">
        <v>14</v>
      </c>
      <c r="K19220" t="s">
        <v>413</v>
      </c>
    </row>
    <row r="19221" spans="1:11" hidden="1" x14ac:dyDescent="0.35">
      <c r="A19221" t="s">
        <v>569</v>
      </c>
      <c r="B19221" t="s">
        <v>84</v>
      </c>
      <c r="C19221" t="s">
        <v>384</v>
      </c>
      <c r="D19221" t="s">
        <v>78</v>
      </c>
      <c r="E19221">
        <v>2025</v>
      </c>
      <c r="F19221" t="s">
        <v>500</v>
      </c>
      <c r="G19221" t="s">
        <v>311</v>
      </c>
      <c r="H19221">
        <v>938.51</v>
      </c>
      <c r="I19221" t="s">
        <v>577</v>
      </c>
      <c r="J19221" t="s">
        <v>347</v>
      </c>
      <c r="K19221" t="s">
        <v>413</v>
      </c>
    </row>
    <row r="19222" spans="1:11" hidden="1" x14ac:dyDescent="0.35">
      <c r="A19222" t="s">
        <v>569</v>
      </c>
      <c r="B19222" t="s">
        <v>84</v>
      </c>
      <c r="C19222" t="s">
        <v>384</v>
      </c>
      <c r="D19222" t="s">
        <v>78</v>
      </c>
      <c r="E19222">
        <v>2025</v>
      </c>
      <c r="F19222" t="s">
        <v>500</v>
      </c>
      <c r="G19222" t="s">
        <v>311</v>
      </c>
      <c r="H19222">
        <v>20282.3</v>
      </c>
      <c r="I19222" t="s">
        <v>577</v>
      </c>
      <c r="J19222" t="s">
        <v>14</v>
      </c>
      <c r="K19222" t="s">
        <v>413</v>
      </c>
    </row>
    <row r="19223" spans="1:11" hidden="1" x14ac:dyDescent="0.35">
      <c r="A19223" t="s">
        <v>569</v>
      </c>
      <c r="B19223" t="s">
        <v>84</v>
      </c>
      <c r="C19223" t="s">
        <v>384</v>
      </c>
      <c r="D19223" t="s">
        <v>78</v>
      </c>
      <c r="E19223">
        <v>2025</v>
      </c>
      <c r="F19223" t="s">
        <v>500</v>
      </c>
      <c r="G19223" t="s">
        <v>311</v>
      </c>
      <c r="H19223">
        <v>3102.42</v>
      </c>
      <c r="I19223" t="s">
        <v>577</v>
      </c>
      <c r="J19223" t="s">
        <v>347</v>
      </c>
      <c r="K19223" t="s">
        <v>413</v>
      </c>
    </row>
    <row r="19224" spans="1:11" hidden="1" x14ac:dyDescent="0.35">
      <c r="A19224" t="s">
        <v>569</v>
      </c>
      <c r="B19224" t="s">
        <v>84</v>
      </c>
      <c r="C19224" t="s">
        <v>384</v>
      </c>
      <c r="D19224" t="s">
        <v>78</v>
      </c>
      <c r="E19224">
        <v>2025</v>
      </c>
      <c r="F19224" t="s">
        <v>500</v>
      </c>
      <c r="G19224" t="s">
        <v>311</v>
      </c>
      <c r="H19224">
        <v>22575.29</v>
      </c>
      <c r="I19224" t="s">
        <v>577</v>
      </c>
      <c r="J19224" t="s">
        <v>14</v>
      </c>
      <c r="K19224" t="s">
        <v>413</v>
      </c>
    </row>
    <row r="19225" spans="1:11" hidden="1" x14ac:dyDescent="0.35">
      <c r="A19225" t="s">
        <v>569</v>
      </c>
      <c r="B19225" t="s">
        <v>84</v>
      </c>
      <c r="C19225" t="s">
        <v>384</v>
      </c>
      <c r="D19225" t="s">
        <v>78</v>
      </c>
      <c r="E19225">
        <v>2025</v>
      </c>
      <c r="F19225" t="s">
        <v>500</v>
      </c>
      <c r="G19225" t="s">
        <v>311</v>
      </c>
      <c r="H19225">
        <v>3453.16</v>
      </c>
      <c r="I19225" t="s">
        <v>577</v>
      </c>
      <c r="J19225" t="s">
        <v>347</v>
      </c>
      <c r="K19225" t="s">
        <v>413</v>
      </c>
    </row>
    <row r="19226" spans="1:11" hidden="1" x14ac:dyDescent="0.35">
      <c r="A19226" t="s">
        <v>569</v>
      </c>
      <c r="B19226" t="s">
        <v>84</v>
      </c>
      <c r="C19226" t="s">
        <v>384</v>
      </c>
      <c r="D19226" t="s">
        <v>78</v>
      </c>
      <c r="E19226">
        <v>2025</v>
      </c>
      <c r="F19226" t="s">
        <v>506</v>
      </c>
      <c r="G19226" t="s">
        <v>309</v>
      </c>
      <c r="H19226">
        <v>22724.39</v>
      </c>
      <c r="I19226" t="s">
        <v>577</v>
      </c>
      <c r="J19226" t="s">
        <v>14</v>
      </c>
      <c r="K19226" t="s">
        <v>413</v>
      </c>
    </row>
    <row r="19227" spans="1:11" hidden="1" x14ac:dyDescent="0.35">
      <c r="A19227" t="s">
        <v>569</v>
      </c>
      <c r="B19227" t="s">
        <v>84</v>
      </c>
      <c r="C19227" t="s">
        <v>384</v>
      </c>
      <c r="D19227" t="s">
        <v>78</v>
      </c>
      <c r="E19227">
        <v>2025</v>
      </c>
      <c r="F19227" t="s">
        <v>506</v>
      </c>
      <c r="G19227" t="s">
        <v>309</v>
      </c>
      <c r="H19227">
        <v>56653.53</v>
      </c>
      <c r="I19227" t="s">
        <v>577</v>
      </c>
      <c r="J19227" t="s">
        <v>347</v>
      </c>
      <c r="K19227" t="s">
        <v>413</v>
      </c>
    </row>
    <row r="19228" spans="1:11" hidden="1" x14ac:dyDescent="0.35">
      <c r="A19228" t="s">
        <v>569</v>
      </c>
      <c r="B19228" t="s">
        <v>84</v>
      </c>
      <c r="C19228" t="s">
        <v>384</v>
      </c>
      <c r="D19228" t="s">
        <v>78</v>
      </c>
      <c r="E19228">
        <v>2025</v>
      </c>
      <c r="F19228" t="s">
        <v>506</v>
      </c>
      <c r="G19228" t="s">
        <v>309</v>
      </c>
      <c r="H19228">
        <v>450.17</v>
      </c>
      <c r="I19228" t="s">
        <v>577</v>
      </c>
      <c r="J19228" t="s">
        <v>14</v>
      </c>
      <c r="K19228" t="s">
        <v>413</v>
      </c>
    </row>
    <row r="19229" spans="1:11" hidden="1" x14ac:dyDescent="0.35">
      <c r="A19229" t="s">
        <v>569</v>
      </c>
      <c r="B19229" t="s">
        <v>84</v>
      </c>
      <c r="C19229" t="s">
        <v>384</v>
      </c>
      <c r="D19229" t="s">
        <v>78</v>
      </c>
      <c r="E19229">
        <v>2025</v>
      </c>
      <c r="F19229" t="s">
        <v>506</v>
      </c>
      <c r="G19229" t="s">
        <v>309</v>
      </c>
      <c r="H19229">
        <v>1122.3</v>
      </c>
      <c r="I19229" t="s">
        <v>577</v>
      </c>
      <c r="J19229" t="s">
        <v>347</v>
      </c>
      <c r="K19229" t="s">
        <v>413</v>
      </c>
    </row>
    <row r="19230" spans="1:11" hidden="1" x14ac:dyDescent="0.35">
      <c r="A19230" t="s">
        <v>569</v>
      </c>
      <c r="B19230" t="s">
        <v>84</v>
      </c>
      <c r="C19230" t="s">
        <v>384</v>
      </c>
      <c r="D19230" t="s">
        <v>78</v>
      </c>
      <c r="E19230">
        <v>2025</v>
      </c>
      <c r="F19230" t="s">
        <v>506</v>
      </c>
      <c r="G19230" t="s">
        <v>309</v>
      </c>
      <c r="H19230">
        <v>1488.11</v>
      </c>
      <c r="I19230" t="s">
        <v>577</v>
      </c>
      <c r="J19230" t="s">
        <v>14</v>
      </c>
      <c r="K19230" t="s">
        <v>413</v>
      </c>
    </row>
    <row r="19231" spans="1:11" hidden="1" x14ac:dyDescent="0.35">
      <c r="A19231" t="s">
        <v>569</v>
      </c>
      <c r="B19231" t="s">
        <v>84</v>
      </c>
      <c r="C19231" t="s">
        <v>384</v>
      </c>
      <c r="D19231" t="s">
        <v>78</v>
      </c>
      <c r="E19231">
        <v>2025</v>
      </c>
      <c r="F19231" t="s">
        <v>506</v>
      </c>
      <c r="G19231" t="s">
        <v>309</v>
      </c>
      <c r="H19231">
        <v>3709.95</v>
      </c>
      <c r="I19231" t="s">
        <v>577</v>
      </c>
      <c r="J19231" t="s">
        <v>347</v>
      </c>
      <c r="K19231" t="s">
        <v>413</v>
      </c>
    </row>
    <row r="19232" spans="1:11" hidden="1" x14ac:dyDescent="0.35">
      <c r="A19232" t="s">
        <v>569</v>
      </c>
      <c r="B19232" t="s">
        <v>84</v>
      </c>
      <c r="C19232" t="s">
        <v>384</v>
      </c>
      <c r="D19232" t="s">
        <v>78</v>
      </c>
      <c r="E19232">
        <v>2025</v>
      </c>
      <c r="F19232" t="s">
        <v>506</v>
      </c>
      <c r="G19232" t="s">
        <v>309</v>
      </c>
      <c r="H19232">
        <v>1656.35</v>
      </c>
      <c r="I19232" t="s">
        <v>577</v>
      </c>
      <c r="J19232" t="s">
        <v>14</v>
      </c>
      <c r="K19232" t="s">
        <v>413</v>
      </c>
    </row>
    <row r="19233" spans="1:11" hidden="1" x14ac:dyDescent="0.35">
      <c r="A19233" t="s">
        <v>569</v>
      </c>
      <c r="B19233" t="s">
        <v>84</v>
      </c>
      <c r="C19233" t="s">
        <v>384</v>
      </c>
      <c r="D19233" t="s">
        <v>78</v>
      </c>
      <c r="E19233">
        <v>2025</v>
      </c>
      <c r="F19233" t="s">
        <v>506</v>
      </c>
      <c r="G19233" t="s">
        <v>309</v>
      </c>
      <c r="H19233">
        <v>4129.37</v>
      </c>
      <c r="I19233" t="s">
        <v>577</v>
      </c>
      <c r="J19233" t="s">
        <v>347</v>
      </c>
      <c r="K19233" t="s">
        <v>413</v>
      </c>
    </row>
    <row r="19234" spans="1:11" hidden="1" x14ac:dyDescent="0.35">
      <c r="A19234" t="s">
        <v>569</v>
      </c>
      <c r="B19234" t="s">
        <v>84</v>
      </c>
      <c r="C19234" t="s">
        <v>384</v>
      </c>
      <c r="D19234" t="s">
        <v>78</v>
      </c>
      <c r="E19234">
        <v>2025</v>
      </c>
      <c r="F19234" t="s">
        <v>71</v>
      </c>
      <c r="G19234" t="s">
        <v>310</v>
      </c>
      <c r="H19234">
        <v>32426.14</v>
      </c>
      <c r="I19234" t="s">
        <v>577</v>
      </c>
      <c r="J19234" t="s">
        <v>347</v>
      </c>
      <c r="K19234" t="s">
        <v>413</v>
      </c>
    </row>
    <row r="19235" spans="1:11" hidden="1" x14ac:dyDescent="0.35">
      <c r="A19235" t="s">
        <v>569</v>
      </c>
      <c r="B19235" t="s">
        <v>84</v>
      </c>
      <c r="C19235" t="s">
        <v>384</v>
      </c>
      <c r="D19235" t="s">
        <v>78</v>
      </c>
      <c r="E19235">
        <v>2025</v>
      </c>
      <c r="F19235" t="s">
        <v>71</v>
      </c>
      <c r="G19235" t="s">
        <v>310</v>
      </c>
      <c r="H19235">
        <v>642.36</v>
      </c>
      <c r="I19235" t="s">
        <v>577</v>
      </c>
      <c r="J19235" t="s">
        <v>347</v>
      </c>
      <c r="K19235" t="s">
        <v>413</v>
      </c>
    </row>
    <row r="19236" spans="1:11" hidden="1" x14ac:dyDescent="0.35">
      <c r="A19236" t="s">
        <v>569</v>
      </c>
      <c r="B19236" t="s">
        <v>84</v>
      </c>
      <c r="C19236" t="s">
        <v>384</v>
      </c>
      <c r="D19236" t="s">
        <v>78</v>
      </c>
      <c r="E19236">
        <v>2025</v>
      </c>
      <c r="F19236" t="s">
        <v>71</v>
      </c>
      <c r="G19236" t="s">
        <v>310</v>
      </c>
      <c r="H19236">
        <v>2123.41</v>
      </c>
      <c r="I19236" t="s">
        <v>577</v>
      </c>
      <c r="J19236" t="s">
        <v>347</v>
      </c>
      <c r="K19236" t="s">
        <v>413</v>
      </c>
    </row>
    <row r="19237" spans="1:11" hidden="1" x14ac:dyDescent="0.35">
      <c r="A19237" t="s">
        <v>569</v>
      </c>
      <c r="B19237" t="s">
        <v>84</v>
      </c>
      <c r="C19237" t="s">
        <v>384</v>
      </c>
      <c r="D19237" t="s">
        <v>78</v>
      </c>
      <c r="E19237">
        <v>2025</v>
      </c>
      <c r="F19237" t="s">
        <v>71</v>
      </c>
      <c r="G19237" t="s">
        <v>310</v>
      </c>
      <c r="H19237">
        <v>2363.4899999999998</v>
      </c>
      <c r="I19237" t="s">
        <v>577</v>
      </c>
      <c r="J19237" t="s">
        <v>347</v>
      </c>
      <c r="K19237" t="s">
        <v>413</v>
      </c>
    </row>
    <row r="19238" spans="1:11" hidden="1" x14ac:dyDescent="0.35">
      <c r="A19238" t="s">
        <v>569</v>
      </c>
      <c r="B19238" t="s">
        <v>84</v>
      </c>
      <c r="C19238" t="s">
        <v>384</v>
      </c>
      <c r="D19238" t="s">
        <v>78</v>
      </c>
      <c r="E19238">
        <v>2025</v>
      </c>
      <c r="F19238" t="s">
        <v>148</v>
      </c>
      <c r="G19238" t="s">
        <v>308</v>
      </c>
      <c r="H19238">
        <v>286.27999999999997</v>
      </c>
      <c r="I19238" t="s">
        <v>577</v>
      </c>
      <c r="J19238" t="s">
        <v>347</v>
      </c>
      <c r="K19238" t="s">
        <v>413</v>
      </c>
    </row>
    <row r="19239" spans="1:11" hidden="1" x14ac:dyDescent="0.35">
      <c r="A19239" t="s">
        <v>569</v>
      </c>
      <c r="B19239" t="s">
        <v>84</v>
      </c>
      <c r="C19239" t="s">
        <v>384</v>
      </c>
      <c r="D19239" t="s">
        <v>78</v>
      </c>
      <c r="E19239">
        <v>2025</v>
      </c>
      <c r="F19239" t="s">
        <v>148</v>
      </c>
      <c r="G19239" t="s">
        <v>308</v>
      </c>
      <c r="H19239">
        <v>5.67</v>
      </c>
      <c r="I19239" t="s">
        <v>577</v>
      </c>
      <c r="J19239" t="s">
        <v>347</v>
      </c>
      <c r="K19239" t="s">
        <v>413</v>
      </c>
    </row>
    <row r="19240" spans="1:11" hidden="1" x14ac:dyDescent="0.35">
      <c r="A19240" t="s">
        <v>569</v>
      </c>
      <c r="B19240" t="s">
        <v>84</v>
      </c>
      <c r="C19240" t="s">
        <v>384</v>
      </c>
      <c r="D19240" t="s">
        <v>78</v>
      </c>
      <c r="E19240">
        <v>2025</v>
      </c>
      <c r="F19240" t="s">
        <v>148</v>
      </c>
      <c r="G19240" t="s">
        <v>308</v>
      </c>
      <c r="H19240">
        <v>18.739999999999998</v>
      </c>
      <c r="I19240" t="s">
        <v>577</v>
      </c>
      <c r="J19240" t="s">
        <v>347</v>
      </c>
      <c r="K19240" t="s">
        <v>413</v>
      </c>
    </row>
    <row r="19241" spans="1:11" hidden="1" x14ac:dyDescent="0.35">
      <c r="A19241" t="s">
        <v>569</v>
      </c>
      <c r="B19241" t="s">
        <v>84</v>
      </c>
      <c r="C19241" t="s">
        <v>384</v>
      </c>
      <c r="D19241" t="s">
        <v>78</v>
      </c>
      <c r="E19241">
        <v>2025</v>
      </c>
      <c r="F19241" t="s">
        <v>148</v>
      </c>
      <c r="G19241" t="s">
        <v>308</v>
      </c>
      <c r="H19241">
        <v>20.87</v>
      </c>
      <c r="I19241" t="s">
        <v>577</v>
      </c>
      <c r="J19241" t="s">
        <v>347</v>
      </c>
      <c r="K19241" t="s">
        <v>413</v>
      </c>
    </row>
    <row r="19242" spans="1:11" hidden="1" x14ac:dyDescent="0.35">
      <c r="A19242" t="s">
        <v>569</v>
      </c>
      <c r="B19242" t="s">
        <v>84</v>
      </c>
      <c r="C19242" t="s">
        <v>384</v>
      </c>
      <c r="D19242" t="s">
        <v>78</v>
      </c>
      <c r="E19242">
        <v>2025</v>
      </c>
      <c r="F19242" t="s">
        <v>156</v>
      </c>
      <c r="G19242" t="s">
        <v>307</v>
      </c>
      <c r="H19242">
        <v>4664.18</v>
      </c>
      <c r="I19242" t="s">
        <v>577</v>
      </c>
      <c r="J19242" t="s">
        <v>14</v>
      </c>
      <c r="K19242" t="s">
        <v>413</v>
      </c>
    </row>
    <row r="19243" spans="1:11" hidden="1" x14ac:dyDescent="0.35">
      <c r="A19243" t="s">
        <v>569</v>
      </c>
      <c r="B19243" t="s">
        <v>84</v>
      </c>
      <c r="C19243" t="s">
        <v>384</v>
      </c>
      <c r="D19243" t="s">
        <v>78</v>
      </c>
      <c r="E19243">
        <v>2025</v>
      </c>
      <c r="F19243" t="s">
        <v>156</v>
      </c>
      <c r="G19243" t="s">
        <v>307</v>
      </c>
      <c r="H19243">
        <v>25500.02</v>
      </c>
      <c r="I19243" t="s">
        <v>577</v>
      </c>
      <c r="J19243" t="s">
        <v>347</v>
      </c>
      <c r="K19243" t="s">
        <v>413</v>
      </c>
    </row>
    <row r="19244" spans="1:11" hidden="1" x14ac:dyDescent="0.35">
      <c r="A19244" t="s">
        <v>569</v>
      </c>
      <c r="B19244" t="s">
        <v>84</v>
      </c>
      <c r="C19244" t="s">
        <v>384</v>
      </c>
      <c r="D19244" t="s">
        <v>78</v>
      </c>
      <c r="E19244">
        <v>2025</v>
      </c>
      <c r="F19244" t="s">
        <v>156</v>
      </c>
      <c r="G19244" t="s">
        <v>307</v>
      </c>
      <c r="H19244">
        <v>92.39</v>
      </c>
      <c r="I19244" t="s">
        <v>577</v>
      </c>
      <c r="J19244" t="s">
        <v>14</v>
      </c>
      <c r="K19244" t="s">
        <v>413</v>
      </c>
    </row>
    <row r="19245" spans="1:11" hidden="1" x14ac:dyDescent="0.35">
      <c r="A19245" t="s">
        <v>569</v>
      </c>
      <c r="B19245" t="s">
        <v>84</v>
      </c>
      <c r="C19245" t="s">
        <v>384</v>
      </c>
      <c r="D19245" t="s">
        <v>78</v>
      </c>
      <c r="E19245">
        <v>2025</v>
      </c>
      <c r="F19245" t="s">
        <v>156</v>
      </c>
      <c r="G19245" t="s">
        <v>307</v>
      </c>
      <c r="H19245">
        <v>505.14</v>
      </c>
      <c r="I19245" t="s">
        <v>577</v>
      </c>
      <c r="J19245" t="s">
        <v>347</v>
      </c>
      <c r="K19245" t="s">
        <v>413</v>
      </c>
    </row>
    <row r="19246" spans="1:11" hidden="1" x14ac:dyDescent="0.35">
      <c r="A19246" t="s">
        <v>569</v>
      </c>
      <c r="B19246" t="s">
        <v>84</v>
      </c>
      <c r="C19246" t="s">
        <v>384</v>
      </c>
      <c r="D19246" t="s">
        <v>78</v>
      </c>
      <c r="E19246">
        <v>2025</v>
      </c>
      <c r="F19246" t="s">
        <v>156</v>
      </c>
      <c r="G19246" t="s">
        <v>307</v>
      </c>
      <c r="H19246">
        <v>305.43</v>
      </c>
      <c r="I19246" t="s">
        <v>577</v>
      </c>
      <c r="J19246" t="s">
        <v>14</v>
      </c>
      <c r="K19246" t="s">
        <v>413</v>
      </c>
    </row>
    <row r="19247" spans="1:11" hidden="1" x14ac:dyDescent="0.35">
      <c r="A19247" t="s">
        <v>569</v>
      </c>
      <c r="B19247" t="s">
        <v>84</v>
      </c>
      <c r="C19247" t="s">
        <v>384</v>
      </c>
      <c r="D19247" t="s">
        <v>78</v>
      </c>
      <c r="E19247">
        <v>2025</v>
      </c>
      <c r="F19247" t="s">
        <v>156</v>
      </c>
      <c r="G19247" t="s">
        <v>307</v>
      </c>
      <c r="H19247">
        <v>1669.87</v>
      </c>
      <c r="I19247" t="s">
        <v>577</v>
      </c>
      <c r="J19247" t="s">
        <v>347</v>
      </c>
      <c r="K19247" t="s">
        <v>413</v>
      </c>
    </row>
    <row r="19248" spans="1:11" hidden="1" x14ac:dyDescent="0.35">
      <c r="A19248" t="s">
        <v>569</v>
      </c>
      <c r="B19248" t="s">
        <v>84</v>
      </c>
      <c r="C19248" t="s">
        <v>384</v>
      </c>
      <c r="D19248" t="s">
        <v>78</v>
      </c>
      <c r="E19248">
        <v>2025</v>
      </c>
      <c r="F19248" t="s">
        <v>156</v>
      </c>
      <c r="G19248" t="s">
        <v>307</v>
      </c>
      <c r="H19248">
        <v>339.98</v>
      </c>
      <c r="I19248" t="s">
        <v>577</v>
      </c>
      <c r="J19248" t="s">
        <v>14</v>
      </c>
      <c r="K19248" t="s">
        <v>413</v>
      </c>
    </row>
    <row r="19249" spans="1:11" hidden="1" x14ac:dyDescent="0.35">
      <c r="A19249" t="s">
        <v>569</v>
      </c>
      <c r="B19249" t="s">
        <v>84</v>
      </c>
      <c r="C19249" t="s">
        <v>384</v>
      </c>
      <c r="D19249" t="s">
        <v>78</v>
      </c>
      <c r="E19249">
        <v>2025</v>
      </c>
      <c r="F19249" t="s">
        <v>156</v>
      </c>
      <c r="G19249" t="s">
        <v>307</v>
      </c>
      <c r="H19249">
        <v>1858.64</v>
      </c>
      <c r="I19249" t="s">
        <v>577</v>
      </c>
      <c r="J19249" t="s">
        <v>347</v>
      </c>
      <c r="K19249" t="s">
        <v>413</v>
      </c>
    </row>
    <row r="19250" spans="1:11" hidden="1" x14ac:dyDescent="0.35">
      <c r="A19250" t="s">
        <v>569</v>
      </c>
      <c r="B19250" t="s">
        <v>84</v>
      </c>
      <c r="C19250" t="s">
        <v>411</v>
      </c>
      <c r="D19250" t="s">
        <v>78</v>
      </c>
      <c r="E19250">
        <v>2025</v>
      </c>
      <c r="F19250" t="s">
        <v>500</v>
      </c>
      <c r="G19250" t="s">
        <v>311</v>
      </c>
      <c r="H19250">
        <v>1605.11</v>
      </c>
      <c r="I19250" t="s">
        <v>577</v>
      </c>
      <c r="J19250" t="s">
        <v>14</v>
      </c>
      <c r="K19250" t="s">
        <v>412</v>
      </c>
    </row>
    <row r="19251" spans="1:11" hidden="1" x14ac:dyDescent="0.35">
      <c r="A19251" t="s">
        <v>569</v>
      </c>
      <c r="B19251" t="s">
        <v>84</v>
      </c>
      <c r="C19251" t="s">
        <v>411</v>
      </c>
      <c r="D19251" t="s">
        <v>78</v>
      </c>
      <c r="E19251">
        <v>2025</v>
      </c>
      <c r="F19251" t="s">
        <v>500</v>
      </c>
      <c r="G19251" t="s">
        <v>311</v>
      </c>
      <c r="H19251">
        <v>3576.85</v>
      </c>
      <c r="I19251" t="s">
        <v>577</v>
      </c>
      <c r="J19251" t="s">
        <v>347</v>
      </c>
      <c r="K19251" t="s">
        <v>412</v>
      </c>
    </row>
    <row r="19252" spans="1:11" hidden="1" x14ac:dyDescent="0.35">
      <c r="A19252" t="s">
        <v>569</v>
      </c>
      <c r="B19252" t="s">
        <v>84</v>
      </c>
      <c r="C19252" t="s">
        <v>411</v>
      </c>
      <c r="D19252" t="s">
        <v>78</v>
      </c>
      <c r="E19252">
        <v>2025</v>
      </c>
      <c r="F19252" t="s">
        <v>500</v>
      </c>
      <c r="G19252" t="s">
        <v>311</v>
      </c>
      <c r="H19252">
        <v>56.27</v>
      </c>
      <c r="I19252" t="s">
        <v>577</v>
      </c>
      <c r="J19252" t="s">
        <v>14</v>
      </c>
      <c r="K19252" t="s">
        <v>412</v>
      </c>
    </row>
    <row r="19253" spans="1:11" hidden="1" x14ac:dyDescent="0.35">
      <c r="A19253" t="s">
        <v>569</v>
      </c>
      <c r="B19253" t="s">
        <v>84</v>
      </c>
      <c r="C19253" t="s">
        <v>411</v>
      </c>
      <c r="D19253" t="s">
        <v>78</v>
      </c>
      <c r="E19253">
        <v>2025</v>
      </c>
      <c r="F19253" t="s">
        <v>500</v>
      </c>
      <c r="G19253" t="s">
        <v>311</v>
      </c>
      <c r="H19253">
        <v>125.39</v>
      </c>
      <c r="I19253" t="s">
        <v>577</v>
      </c>
      <c r="J19253" t="s">
        <v>347</v>
      </c>
      <c r="K19253" t="s">
        <v>412</v>
      </c>
    </row>
    <row r="19254" spans="1:11" hidden="1" x14ac:dyDescent="0.35">
      <c r="A19254" t="s">
        <v>569</v>
      </c>
      <c r="B19254" t="s">
        <v>84</v>
      </c>
      <c r="C19254" t="s">
        <v>411</v>
      </c>
      <c r="D19254" t="s">
        <v>78</v>
      </c>
      <c r="E19254">
        <v>2025</v>
      </c>
      <c r="F19254" t="s">
        <v>500</v>
      </c>
      <c r="G19254" t="s">
        <v>311</v>
      </c>
      <c r="H19254">
        <v>2570.06</v>
      </c>
      <c r="I19254" t="s">
        <v>577</v>
      </c>
      <c r="J19254" t="s">
        <v>14</v>
      </c>
      <c r="K19254" t="s">
        <v>412</v>
      </c>
    </row>
    <row r="19255" spans="1:11" hidden="1" x14ac:dyDescent="0.35">
      <c r="A19255" t="s">
        <v>569</v>
      </c>
      <c r="B19255" t="s">
        <v>84</v>
      </c>
      <c r="C19255" t="s">
        <v>411</v>
      </c>
      <c r="D19255" t="s">
        <v>78</v>
      </c>
      <c r="E19255">
        <v>2025</v>
      </c>
      <c r="F19255" t="s">
        <v>500</v>
      </c>
      <c r="G19255" t="s">
        <v>311</v>
      </c>
      <c r="H19255">
        <v>5727.18</v>
      </c>
      <c r="I19255" t="s">
        <v>577</v>
      </c>
      <c r="J19255" t="s">
        <v>347</v>
      </c>
      <c r="K19255" t="s">
        <v>412</v>
      </c>
    </row>
    <row r="19256" spans="1:11" hidden="1" x14ac:dyDescent="0.35">
      <c r="A19256" t="s">
        <v>569</v>
      </c>
      <c r="B19256" t="s">
        <v>84</v>
      </c>
      <c r="C19256" t="s">
        <v>411</v>
      </c>
      <c r="D19256" t="s">
        <v>78</v>
      </c>
      <c r="E19256">
        <v>2025</v>
      </c>
      <c r="F19256" t="s">
        <v>500</v>
      </c>
      <c r="G19256" t="s">
        <v>311</v>
      </c>
      <c r="H19256">
        <v>252.94</v>
      </c>
      <c r="I19256" t="s">
        <v>577</v>
      </c>
      <c r="J19256" t="s">
        <v>14</v>
      </c>
      <c r="K19256" t="s">
        <v>412</v>
      </c>
    </row>
    <row r="19257" spans="1:11" hidden="1" x14ac:dyDescent="0.35">
      <c r="A19257" t="s">
        <v>569</v>
      </c>
      <c r="B19257" t="s">
        <v>84</v>
      </c>
      <c r="C19257" t="s">
        <v>411</v>
      </c>
      <c r="D19257" t="s">
        <v>78</v>
      </c>
      <c r="E19257">
        <v>2025</v>
      </c>
      <c r="F19257" t="s">
        <v>500</v>
      </c>
      <c r="G19257" t="s">
        <v>311</v>
      </c>
      <c r="H19257">
        <v>563.65</v>
      </c>
      <c r="I19257" t="s">
        <v>577</v>
      </c>
      <c r="J19257" t="s">
        <v>347</v>
      </c>
      <c r="K19257" t="s">
        <v>412</v>
      </c>
    </row>
    <row r="19258" spans="1:11" hidden="1" x14ac:dyDescent="0.35">
      <c r="A19258" t="s">
        <v>569</v>
      </c>
      <c r="B19258" t="s">
        <v>84</v>
      </c>
      <c r="C19258" t="s">
        <v>411</v>
      </c>
      <c r="D19258" t="s">
        <v>78</v>
      </c>
      <c r="E19258">
        <v>2025</v>
      </c>
      <c r="F19258" t="s">
        <v>71</v>
      </c>
      <c r="G19258" t="s">
        <v>310</v>
      </c>
      <c r="H19258">
        <v>134.33000000000001</v>
      </c>
      <c r="I19258" t="s">
        <v>577</v>
      </c>
      <c r="J19258" t="s">
        <v>347</v>
      </c>
      <c r="K19258" t="s">
        <v>412</v>
      </c>
    </row>
    <row r="19259" spans="1:11" hidden="1" x14ac:dyDescent="0.35">
      <c r="A19259" t="s">
        <v>569</v>
      </c>
      <c r="B19259" t="s">
        <v>84</v>
      </c>
      <c r="C19259" t="s">
        <v>411</v>
      </c>
      <c r="D19259" t="s">
        <v>78</v>
      </c>
      <c r="E19259">
        <v>2025</v>
      </c>
      <c r="F19259" t="s">
        <v>71</v>
      </c>
      <c r="G19259" t="s">
        <v>310</v>
      </c>
      <c r="H19259">
        <v>4.71</v>
      </c>
      <c r="I19259" t="s">
        <v>577</v>
      </c>
      <c r="J19259" t="s">
        <v>347</v>
      </c>
      <c r="K19259" t="s">
        <v>412</v>
      </c>
    </row>
    <row r="19260" spans="1:11" hidden="1" x14ac:dyDescent="0.35">
      <c r="A19260" t="s">
        <v>569</v>
      </c>
      <c r="B19260" t="s">
        <v>84</v>
      </c>
      <c r="C19260" t="s">
        <v>411</v>
      </c>
      <c r="D19260" t="s">
        <v>78</v>
      </c>
      <c r="E19260">
        <v>2025</v>
      </c>
      <c r="F19260" t="s">
        <v>71</v>
      </c>
      <c r="G19260" t="s">
        <v>310</v>
      </c>
      <c r="H19260">
        <v>215.08</v>
      </c>
      <c r="I19260" t="s">
        <v>577</v>
      </c>
      <c r="J19260" t="s">
        <v>347</v>
      </c>
      <c r="K19260" t="s">
        <v>412</v>
      </c>
    </row>
    <row r="19261" spans="1:11" hidden="1" x14ac:dyDescent="0.35">
      <c r="A19261" t="s">
        <v>569</v>
      </c>
      <c r="B19261" t="s">
        <v>84</v>
      </c>
      <c r="C19261" t="s">
        <v>411</v>
      </c>
      <c r="D19261" t="s">
        <v>78</v>
      </c>
      <c r="E19261">
        <v>2025</v>
      </c>
      <c r="F19261" t="s">
        <v>71</v>
      </c>
      <c r="G19261" t="s">
        <v>310</v>
      </c>
      <c r="H19261">
        <v>21.17</v>
      </c>
      <c r="I19261" t="s">
        <v>577</v>
      </c>
      <c r="J19261" t="s">
        <v>347</v>
      </c>
      <c r="K19261" t="s">
        <v>412</v>
      </c>
    </row>
    <row r="19262" spans="1:11" hidden="1" x14ac:dyDescent="0.35">
      <c r="A19262" t="s">
        <v>569</v>
      </c>
      <c r="B19262" t="s">
        <v>84</v>
      </c>
      <c r="C19262" t="s">
        <v>411</v>
      </c>
      <c r="D19262" t="s">
        <v>78</v>
      </c>
      <c r="E19262">
        <v>2025</v>
      </c>
      <c r="F19262" t="s">
        <v>506</v>
      </c>
      <c r="G19262" t="s">
        <v>309</v>
      </c>
      <c r="H19262">
        <v>871.65</v>
      </c>
      <c r="I19262" t="s">
        <v>577</v>
      </c>
      <c r="J19262" t="s">
        <v>347</v>
      </c>
      <c r="K19262" t="s">
        <v>412</v>
      </c>
    </row>
    <row r="19263" spans="1:11" hidden="1" x14ac:dyDescent="0.35">
      <c r="A19263" t="s">
        <v>569</v>
      </c>
      <c r="B19263" t="s">
        <v>84</v>
      </c>
      <c r="C19263" t="s">
        <v>411</v>
      </c>
      <c r="D19263" t="s">
        <v>78</v>
      </c>
      <c r="E19263">
        <v>2025</v>
      </c>
      <c r="F19263" t="s">
        <v>506</v>
      </c>
      <c r="G19263" t="s">
        <v>309</v>
      </c>
      <c r="H19263">
        <v>30.56</v>
      </c>
      <c r="I19263" t="s">
        <v>577</v>
      </c>
      <c r="J19263" t="s">
        <v>347</v>
      </c>
      <c r="K19263" t="s">
        <v>412</v>
      </c>
    </row>
    <row r="19264" spans="1:11" hidden="1" x14ac:dyDescent="0.35">
      <c r="A19264" t="s">
        <v>569</v>
      </c>
      <c r="B19264" t="s">
        <v>84</v>
      </c>
      <c r="C19264" t="s">
        <v>411</v>
      </c>
      <c r="D19264" t="s">
        <v>78</v>
      </c>
      <c r="E19264">
        <v>2025</v>
      </c>
      <c r="F19264" t="s">
        <v>506</v>
      </c>
      <c r="G19264" t="s">
        <v>309</v>
      </c>
      <c r="H19264">
        <v>1395.67</v>
      </c>
      <c r="I19264" t="s">
        <v>577</v>
      </c>
      <c r="J19264" t="s">
        <v>347</v>
      </c>
      <c r="K19264" t="s">
        <v>412</v>
      </c>
    </row>
    <row r="19265" spans="1:11" hidden="1" x14ac:dyDescent="0.35">
      <c r="A19265" t="s">
        <v>569</v>
      </c>
      <c r="B19265" t="s">
        <v>84</v>
      </c>
      <c r="C19265" t="s">
        <v>411</v>
      </c>
      <c r="D19265" t="s">
        <v>78</v>
      </c>
      <c r="E19265">
        <v>2025</v>
      </c>
      <c r="F19265" t="s">
        <v>506</v>
      </c>
      <c r="G19265" t="s">
        <v>309</v>
      </c>
      <c r="H19265">
        <v>137.36000000000001</v>
      </c>
      <c r="I19265" t="s">
        <v>577</v>
      </c>
      <c r="J19265" t="s">
        <v>347</v>
      </c>
      <c r="K19265" t="s">
        <v>412</v>
      </c>
    </row>
    <row r="19266" spans="1:11" hidden="1" x14ac:dyDescent="0.35">
      <c r="A19266" t="s">
        <v>569</v>
      </c>
      <c r="B19266" t="s">
        <v>84</v>
      </c>
      <c r="C19266" t="s">
        <v>411</v>
      </c>
      <c r="D19266" t="s">
        <v>78</v>
      </c>
      <c r="E19266">
        <v>2025</v>
      </c>
      <c r="F19266" t="s">
        <v>148</v>
      </c>
      <c r="G19266" t="s">
        <v>308</v>
      </c>
      <c r="H19266">
        <v>53.69</v>
      </c>
      <c r="I19266" t="s">
        <v>577</v>
      </c>
      <c r="J19266" t="s">
        <v>347</v>
      </c>
      <c r="K19266" t="s">
        <v>412</v>
      </c>
    </row>
    <row r="19267" spans="1:11" hidden="1" x14ac:dyDescent="0.35">
      <c r="A19267" t="s">
        <v>569</v>
      </c>
      <c r="B19267" t="s">
        <v>84</v>
      </c>
      <c r="C19267" t="s">
        <v>411</v>
      </c>
      <c r="D19267" t="s">
        <v>78</v>
      </c>
      <c r="E19267">
        <v>2025</v>
      </c>
      <c r="F19267" t="s">
        <v>148</v>
      </c>
      <c r="G19267" t="s">
        <v>308</v>
      </c>
      <c r="H19267">
        <v>1.88</v>
      </c>
      <c r="I19267" t="s">
        <v>577</v>
      </c>
      <c r="J19267" t="s">
        <v>347</v>
      </c>
      <c r="K19267" t="s">
        <v>412</v>
      </c>
    </row>
    <row r="19268" spans="1:11" hidden="1" x14ac:dyDescent="0.35">
      <c r="A19268" t="s">
        <v>569</v>
      </c>
      <c r="B19268" t="s">
        <v>84</v>
      </c>
      <c r="C19268" t="s">
        <v>411</v>
      </c>
      <c r="D19268" t="s">
        <v>78</v>
      </c>
      <c r="E19268">
        <v>2025</v>
      </c>
      <c r="F19268" t="s">
        <v>148</v>
      </c>
      <c r="G19268" t="s">
        <v>308</v>
      </c>
      <c r="H19268">
        <v>85.97</v>
      </c>
      <c r="I19268" t="s">
        <v>577</v>
      </c>
      <c r="J19268" t="s">
        <v>347</v>
      </c>
      <c r="K19268" t="s">
        <v>412</v>
      </c>
    </row>
    <row r="19269" spans="1:11" hidden="1" x14ac:dyDescent="0.35">
      <c r="A19269" t="s">
        <v>569</v>
      </c>
      <c r="B19269" t="s">
        <v>84</v>
      </c>
      <c r="C19269" t="s">
        <v>411</v>
      </c>
      <c r="D19269" t="s">
        <v>78</v>
      </c>
      <c r="E19269">
        <v>2025</v>
      </c>
      <c r="F19269" t="s">
        <v>148</v>
      </c>
      <c r="G19269" t="s">
        <v>308</v>
      </c>
      <c r="H19269">
        <v>8.4600000000000009</v>
      </c>
      <c r="I19269" t="s">
        <v>577</v>
      </c>
      <c r="J19269" t="s">
        <v>347</v>
      </c>
      <c r="K19269" t="s">
        <v>412</v>
      </c>
    </row>
    <row r="19270" spans="1:11" hidden="1" x14ac:dyDescent="0.35">
      <c r="A19270" t="s">
        <v>569</v>
      </c>
      <c r="B19270" t="s">
        <v>84</v>
      </c>
      <c r="C19270" t="s">
        <v>411</v>
      </c>
      <c r="D19270" t="s">
        <v>78</v>
      </c>
      <c r="E19270">
        <v>2025</v>
      </c>
      <c r="F19270" t="s">
        <v>156</v>
      </c>
      <c r="G19270" t="s">
        <v>307</v>
      </c>
      <c r="H19270">
        <v>149.62</v>
      </c>
      <c r="I19270" t="s">
        <v>577</v>
      </c>
      <c r="J19270" t="s">
        <v>14</v>
      </c>
      <c r="K19270" t="s">
        <v>412</v>
      </c>
    </row>
    <row r="19271" spans="1:11" hidden="1" x14ac:dyDescent="0.35">
      <c r="A19271" t="s">
        <v>569</v>
      </c>
      <c r="B19271" t="s">
        <v>84</v>
      </c>
      <c r="C19271" t="s">
        <v>411</v>
      </c>
      <c r="D19271" t="s">
        <v>78</v>
      </c>
      <c r="E19271">
        <v>2025</v>
      </c>
      <c r="F19271" t="s">
        <v>156</v>
      </c>
      <c r="G19271" t="s">
        <v>307</v>
      </c>
      <c r="H19271">
        <v>132.71</v>
      </c>
      <c r="I19271" t="s">
        <v>577</v>
      </c>
      <c r="J19271" t="s">
        <v>347</v>
      </c>
      <c r="K19271" t="s">
        <v>412</v>
      </c>
    </row>
    <row r="19272" spans="1:11" hidden="1" x14ac:dyDescent="0.35">
      <c r="A19272" t="s">
        <v>569</v>
      </c>
      <c r="B19272" t="s">
        <v>84</v>
      </c>
      <c r="C19272" t="s">
        <v>411</v>
      </c>
      <c r="D19272" t="s">
        <v>78</v>
      </c>
      <c r="E19272">
        <v>2025</v>
      </c>
      <c r="F19272" t="s">
        <v>156</v>
      </c>
      <c r="G19272" t="s">
        <v>307</v>
      </c>
      <c r="H19272">
        <v>5.25</v>
      </c>
      <c r="I19272" t="s">
        <v>577</v>
      </c>
      <c r="J19272" t="s">
        <v>14</v>
      </c>
      <c r="K19272" t="s">
        <v>412</v>
      </c>
    </row>
    <row r="19273" spans="1:11" hidden="1" x14ac:dyDescent="0.35">
      <c r="A19273" t="s">
        <v>569</v>
      </c>
      <c r="B19273" t="s">
        <v>84</v>
      </c>
      <c r="C19273" t="s">
        <v>411</v>
      </c>
      <c r="D19273" t="s">
        <v>78</v>
      </c>
      <c r="E19273">
        <v>2025</v>
      </c>
      <c r="F19273" t="s">
        <v>156</v>
      </c>
      <c r="G19273" t="s">
        <v>307</v>
      </c>
      <c r="H19273">
        <v>4.6500000000000004</v>
      </c>
      <c r="I19273" t="s">
        <v>577</v>
      </c>
      <c r="J19273" t="s">
        <v>347</v>
      </c>
      <c r="K19273" t="s">
        <v>412</v>
      </c>
    </row>
    <row r="19274" spans="1:11" hidden="1" x14ac:dyDescent="0.35">
      <c r="A19274" t="s">
        <v>569</v>
      </c>
      <c r="B19274" t="s">
        <v>84</v>
      </c>
      <c r="C19274" t="s">
        <v>411</v>
      </c>
      <c r="D19274" t="s">
        <v>78</v>
      </c>
      <c r="E19274">
        <v>2025</v>
      </c>
      <c r="F19274" t="s">
        <v>156</v>
      </c>
      <c r="G19274" t="s">
        <v>307</v>
      </c>
      <c r="H19274">
        <v>239.57</v>
      </c>
      <c r="I19274" t="s">
        <v>577</v>
      </c>
      <c r="J19274" t="s">
        <v>14</v>
      </c>
      <c r="K19274" t="s">
        <v>412</v>
      </c>
    </row>
    <row r="19275" spans="1:11" hidden="1" x14ac:dyDescent="0.35">
      <c r="A19275" t="s">
        <v>569</v>
      </c>
      <c r="B19275" t="s">
        <v>84</v>
      </c>
      <c r="C19275" t="s">
        <v>411</v>
      </c>
      <c r="D19275" t="s">
        <v>78</v>
      </c>
      <c r="E19275">
        <v>2025</v>
      </c>
      <c r="F19275" t="s">
        <v>156</v>
      </c>
      <c r="G19275" t="s">
        <v>307</v>
      </c>
      <c r="H19275">
        <v>212.51</v>
      </c>
      <c r="I19275" t="s">
        <v>577</v>
      </c>
      <c r="J19275" t="s">
        <v>347</v>
      </c>
      <c r="K19275" t="s">
        <v>412</v>
      </c>
    </row>
    <row r="19276" spans="1:11" hidden="1" x14ac:dyDescent="0.35">
      <c r="A19276" t="s">
        <v>569</v>
      </c>
      <c r="B19276" t="s">
        <v>84</v>
      </c>
      <c r="C19276" t="s">
        <v>411</v>
      </c>
      <c r="D19276" t="s">
        <v>78</v>
      </c>
      <c r="E19276">
        <v>2025</v>
      </c>
      <c r="F19276" t="s">
        <v>156</v>
      </c>
      <c r="G19276" t="s">
        <v>307</v>
      </c>
      <c r="H19276">
        <v>23.58</v>
      </c>
      <c r="I19276" t="s">
        <v>577</v>
      </c>
      <c r="J19276" t="s">
        <v>14</v>
      </c>
      <c r="K19276" t="s">
        <v>412</v>
      </c>
    </row>
    <row r="19277" spans="1:11" hidden="1" x14ac:dyDescent="0.35">
      <c r="A19277" t="s">
        <v>569</v>
      </c>
      <c r="B19277" t="s">
        <v>84</v>
      </c>
      <c r="C19277" t="s">
        <v>411</v>
      </c>
      <c r="D19277" t="s">
        <v>78</v>
      </c>
      <c r="E19277">
        <v>2025</v>
      </c>
      <c r="F19277" t="s">
        <v>156</v>
      </c>
      <c r="G19277" t="s">
        <v>307</v>
      </c>
      <c r="H19277">
        <v>20.91</v>
      </c>
      <c r="I19277" t="s">
        <v>577</v>
      </c>
      <c r="J19277" t="s">
        <v>347</v>
      </c>
      <c r="K19277" t="s">
        <v>412</v>
      </c>
    </row>
    <row r="19278" spans="1:11" hidden="1" x14ac:dyDescent="0.35">
      <c r="A19278" t="s">
        <v>569</v>
      </c>
      <c r="B19278" t="s">
        <v>84</v>
      </c>
      <c r="C19278" t="s">
        <v>418</v>
      </c>
      <c r="D19278" t="s">
        <v>78</v>
      </c>
      <c r="E19278">
        <v>2025</v>
      </c>
      <c r="F19278" t="s">
        <v>500</v>
      </c>
      <c r="G19278" t="s">
        <v>311</v>
      </c>
      <c r="H19278">
        <v>28796.2</v>
      </c>
      <c r="I19278" t="s">
        <v>577</v>
      </c>
      <c r="J19278" t="s">
        <v>14</v>
      </c>
      <c r="K19278" t="s">
        <v>417</v>
      </c>
    </row>
    <row r="19279" spans="1:11" hidden="1" x14ac:dyDescent="0.35">
      <c r="A19279" t="s">
        <v>569</v>
      </c>
      <c r="B19279" t="s">
        <v>84</v>
      </c>
      <c r="C19279" t="s">
        <v>418</v>
      </c>
      <c r="D19279" t="s">
        <v>78</v>
      </c>
      <c r="E19279">
        <v>2025</v>
      </c>
      <c r="F19279" t="s">
        <v>500</v>
      </c>
      <c r="G19279" t="s">
        <v>311</v>
      </c>
      <c r="H19279">
        <v>10319.17</v>
      </c>
      <c r="I19279" t="s">
        <v>577</v>
      </c>
      <c r="J19279" t="s">
        <v>347</v>
      </c>
      <c r="K19279" t="s">
        <v>417</v>
      </c>
    </row>
    <row r="19280" spans="1:11" hidden="1" x14ac:dyDescent="0.35">
      <c r="A19280" t="s">
        <v>569</v>
      </c>
      <c r="B19280" t="s">
        <v>84</v>
      </c>
      <c r="C19280" t="s">
        <v>418</v>
      </c>
      <c r="D19280" t="s">
        <v>78</v>
      </c>
      <c r="E19280">
        <v>2025</v>
      </c>
      <c r="F19280" t="s">
        <v>71</v>
      </c>
      <c r="G19280" t="s">
        <v>310</v>
      </c>
      <c r="H19280">
        <v>193.97</v>
      </c>
      <c r="I19280" t="s">
        <v>577</v>
      </c>
      <c r="J19280" t="s">
        <v>347</v>
      </c>
      <c r="K19280" t="s">
        <v>417</v>
      </c>
    </row>
    <row r="19281" spans="1:11" hidden="1" x14ac:dyDescent="0.35">
      <c r="A19281" t="s">
        <v>569</v>
      </c>
      <c r="B19281" t="s">
        <v>84</v>
      </c>
      <c r="C19281" t="s">
        <v>418</v>
      </c>
      <c r="D19281" t="s">
        <v>78</v>
      </c>
      <c r="E19281">
        <v>2025</v>
      </c>
      <c r="F19281" t="s">
        <v>506</v>
      </c>
      <c r="G19281" t="s">
        <v>309</v>
      </c>
      <c r="H19281">
        <v>2098.62</v>
      </c>
      <c r="I19281" t="s">
        <v>577</v>
      </c>
      <c r="J19281" t="s">
        <v>347</v>
      </c>
      <c r="K19281" t="s">
        <v>417</v>
      </c>
    </row>
    <row r="19282" spans="1:11" hidden="1" x14ac:dyDescent="0.35">
      <c r="A19282" t="s">
        <v>569</v>
      </c>
      <c r="B19282" t="s">
        <v>84</v>
      </c>
      <c r="C19282" t="s">
        <v>418</v>
      </c>
      <c r="D19282" t="s">
        <v>78</v>
      </c>
      <c r="E19282">
        <v>2025</v>
      </c>
      <c r="F19282" t="s">
        <v>148</v>
      </c>
      <c r="G19282" t="s">
        <v>308</v>
      </c>
      <c r="H19282">
        <v>50</v>
      </c>
      <c r="I19282" t="s">
        <v>577</v>
      </c>
      <c r="J19282" t="s">
        <v>347</v>
      </c>
      <c r="K19282" t="s">
        <v>417</v>
      </c>
    </row>
    <row r="19283" spans="1:11" hidden="1" x14ac:dyDescent="0.35">
      <c r="A19283" t="s">
        <v>569</v>
      </c>
      <c r="B19283" t="s">
        <v>84</v>
      </c>
      <c r="C19283" t="s">
        <v>418</v>
      </c>
      <c r="D19283" t="s">
        <v>78</v>
      </c>
      <c r="E19283">
        <v>2025</v>
      </c>
      <c r="F19283" t="s">
        <v>156</v>
      </c>
      <c r="G19283" t="s">
        <v>307</v>
      </c>
      <c r="H19283">
        <v>1257.54</v>
      </c>
      <c r="I19283" t="s">
        <v>577</v>
      </c>
      <c r="J19283" t="s">
        <v>14</v>
      </c>
      <c r="K19283" t="s">
        <v>417</v>
      </c>
    </row>
    <row r="19284" spans="1:11" hidden="1" x14ac:dyDescent="0.35">
      <c r="A19284" t="s">
        <v>569</v>
      </c>
      <c r="B19284" t="s">
        <v>84</v>
      </c>
      <c r="C19284" t="s">
        <v>418</v>
      </c>
      <c r="D19284" t="s">
        <v>78</v>
      </c>
      <c r="E19284">
        <v>2025</v>
      </c>
      <c r="F19284" t="s">
        <v>156</v>
      </c>
      <c r="G19284" t="s">
        <v>307</v>
      </c>
      <c r="H19284">
        <v>919.08</v>
      </c>
      <c r="I19284" t="s">
        <v>577</v>
      </c>
      <c r="J19284" t="s">
        <v>347</v>
      </c>
      <c r="K19284" t="s">
        <v>417</v>
      </c>
    </row>
    <row r="19285" spans="1:11" hidden="1" x14ac:dyDescent="0.35">
      <c r="A19285" t="s">
        <v>569</v>
      </c>
      <c r="B19285" t="s">
        <v>84</v>
      </c>
      <c r="C19285" t="s">
        <v>419</v>
      </c>
      <c r="D19285" t="s">
        <v>78</v>
      </c>
      <c r="E19285">
        <v>2025</v>
      </c>
      <c r="F19285" t="s">
        <v>500</v>
      </c>
      <c r="G19285" t="s">
        <v>311</v>
      </c>
      <c r="H19285">
        <v>31360.2</v>
      </c>
      <c r="I19285" t="s">
        <v>577</v>
      </c>
      <c r="J19285" t="s">
        <v>14</v>
      </c>
      <c r="K19285" t="s">
        <v>415</v>
      </c>
    </row>
    <row r="19286" spans="1:11" hidden="1" x14ac:dyDescent="0.35">
      <c r="A19286" t="s">
        <v>569</v>
      </c>
      <c r="B19286" t="s">
        <v>84</v>
      </c>
      <c r="C19286" t="s">
        <v>419</v>
      </c>
      <c r="D19286" t="s">
        <v>78</v>
      </c>
      <c r="E19286">
        <v>2025</v>
      </c>
      <c r="F19286" t="s">
        <v>500</v>
      </c>
      <c r="G19286" t="s">
        <v>311</v>
      </c>
      <c r="H19286">
        <v>10258.26</v>
      </c>
      <c r="I19286" t="s">
        <v>577</v>
      </c>
      <c r="J19286" t="s">
        <v>347</v>
      </c>
      <c r="K19286" t="s">
        <v>415</v>
      </c>
    </row>
    <row r="19287" spans="1:11" hidden="1" x14ac:dyDescent="0.35">
      <c r="A19287" t="s">
        <v>569</v>
      </c>
      <c r="B19287" t="s">
        <v>84</v>
      </c>
      <c r="C19287" t="s">
        <v>419</v>
      </c>
      <c r="D19287" t="s">
        <v>78</v>
      </c>
      <c r="E19287">
        <v>2025</v>
      </c>
      <c r="F19287" t="s">
        <v>71</v>
      </c>
      <c r="G19287" t="s">
        <v>310</v>
      </c>
      <c r="H19287">
        <v>133.57</v>
      </c>
      <c r="I19287" t="s">
        <v>577</v>
      </c>
      <c r="J19287" t="s">
        <v>347</v>
      </c>
      <c r="K19287" t="s">
        <v>415</v>
      </c>
    </row>
    <row r="19288" spans="1:11" hidden="1" x14ac:dyDescent="0.35">
      <c r="A19288" t="s">
        <v>569</v>
      </c>
      <c r="B19288" t="s">
        <v>84</v>
      </c>
      <c r="C19288" t="s">
        <v>419</v>
      </c>
      <c r="D19288" t="s">
        <v>78</v>
      </c>
      <c r="E19288">
        <v>2025</v>
      </c>
      <c r="F19288" t="s">
        <v>506</v>
      </c>
      <c r="G19288" t="s">
        <v>309</v>
      </c>
      <c r="H19288">
        <v>2150.25</v>
      </c>
      <c r="I19288" t="s">
        <v>577</v>
      </c>
      <c r="J19288" t="s">
        <v>347</v>
      </c>
      <c r="K19288" t="s">
        <v>415</v>
      </c>
    </row>
    <row r="19289" spans="1:11" hidden="1" x14ac:dyDescent="0.35">
      <c r="A19289" t="s">
        <v>569</v>
      </c>
      <c r="B19289" t="s">
        <v>84</v>
      </c>
      <c r="C19289" t="s">
        <v>419</v>
      </c>
      <c r="D19289" t="s">
        <v>78</v>
      </c>
      <c r="E19289">
        <v>2025</v>
      </c>
      <c r="F19289" t="s">
        <v>148</v>
      </c>
      <c r="G19289" t="s">
        <v>308</v>
      </c>
      <c r="H19289">
        <v>350</v>
      </c>
      <c r="I19289" t="s">
        <v>577</v>
      </c>
      <c r="J19289" t="s">
        <v>347</v>
      </c>
      <c r="K19289" t="s">
        <v>415</v>
      </c>
    </row>
    <row r="19290" spans="1:11" hidden="1" x14ac:dyDescent="0.35">
      <c r="A19290" t="s">
        <v>569</v>
      </c>
      <c r="B19290" t="s">
        <v>84</v>
      </c>
      <c r="C19290" t="s">
        <v>419</v>
      </c>
      <c r="D19290" t="s">
        <v>78</v>
      </c>
      <c r="E19290">
        <v>2025</v>
      </c>
      <c r="F19290" t="s">
        <v>156</v>
      </c>
      <c r="G19290" t="s">
        <v>307</v>
      </c>
      <c r="H19290">
        <v>2229.48</v>
      </c>
      <c r="I19290" t="s">
        <v>577</v>
      </c>
      <c r="J19290" t="s">
        <v>14</v>
      </c>
      <c r="K19290" t="s">
        <v>415</v>
      </c>
    </row>
    <row r="19291" spans="1:11" hidden="1" x14ac:dyDescent="0.35">
      <c r="A19291" t="s">
        <v>569</v>
      </c>
      <c r="B19291" t="s">
        <v>84</v>
      </c>
      <c r="C19291" t="s">
        <v>419</v>
      </c>
      <c r="D19291" t="s">
        <v>78</v>
      </c>
      <c r="E19291">
        <v>2025</v>
      </c>
      <c r="F19291" t="s">
        <v>156</v>
      </c>
      <c r="G19291" t="s">
        <v>307</v>
      </c>
      <c r="H19291">
        <v>990.95</v>
      </c>
      <c r="I19291" t="s">
        <v>577</v>
      </c>
      <c r="J19291" t="s">
        <v>347</v>
      </c>
      <c r="K19291" t="s">
        <v>415</v>
      </c>
    </row>
    <row r="19292" spans="1:11" hidden="1" x14ac:dyDescent="0.35">
      <c r="A19292" t="s">
        <v>569</v>
      </c>
      <c r="B19292" t="s">
        <v>84</v>
      </c>
      <c r="C19292" t="s">
        <v>420</v>
      </c>
      <c r="D19292" t="s">
        <v>78</v>
      </c>
      <c r="E19292">
        <v>2025</v>
      </c>
      <c r="F19292" t="s">
        <v>500</v>
      </c>
      <c r="G19292" t="s">
        <v>311</v>
      </c>
      <c r="H19292">
        <v>30487.3</v>
      </c>
      <c r="I19292" t="s">
        <v>577</v>
      </c>
      <c r="J19292" t="s">
        <v>14</v>
      </c>
      <c r="K19292" t="s">
        <v>416</v>
      </c>
    </row>
    <row r="19293" spans="1:11" hidden="1" x14ac:dyDescent="0.35">
      <c r="A19293" t="s">
        <v>569</v>
      </c>
      <c r="B19293" t="s">
        <v>84</v>
      </c>
      <c r="C19293" t="s">
        <v>420</v>
      </c>
      <c r="D19293" t="s">
        <v>78</v>
      </c>
      <c r="E19293">
        <v>2025</v>
      </c>
      <c r="F19293" t="s">
        <v>500</v>
      </c>
      <c r="G19293" t="s">
        <v>311</v>
      </c>
      <c r="H19293">
        <v>10257.030000000001</v>
      </c>
      <c r="I19293" t="s">
        <v>577</v>
      </c>
      <c r="J19293" t="s">
        <v>347</v>
      </c>
      <c r="K19293" t="s">
        <v>416</v>
      </c>
    </row>
    <row r="19294" spans="1:11" hidden="1" x14ac:dyDescent="0.35">
      <c r="A19294" t="s">
        <v>569</v>
      </c>
      <c r="B19294" t="s">
        <v>84</v>
      </c>
      <c r="C19294" t="s">
        <v>420</v>
      </c>
      <c r="D19294" t="s">
        <v>78</v>
      </c>
      <c r="E19294">
        <v>2025</v>
      </c>
      <c r="F19294" t="s">
        <v>71</v>
      </c>
      <c r="G19294" t="s">
        <v>310</v>
      </c>
      <c r="H19294">
        <v>234.23</v>
      </c>
      <c r="I19294" t="s">
        <v>577</v>
      </c>
      <c r="J19294" t="s">
        <v>347</v>
      </c>
      <c r="K19294" t="s">
        <v>416</v>
      </c>
    </row>
    <row r="19295" spans="1:11" hidden="1" x14ac:dyDescent="0.35">
      <c r="A19295" t="s">
        <v>569</v>
      </c>
      <c r="B19295" t="s">
        <v>84</v>
      </c>
      <c r="C19295" t="s">
        <v>420</v>
      </c>
      <c r="D19295" t="s">
        <v>78</v>
      </c>
      <c r="E19295">
        <v>2025</v>
      </c>
      <c r="F19295" t="s">
        <v>506</v>
      </c>
      <c r="G19295" t="s">
        <v>309</v>
      </c>
      <c r="H19295">
        <v>2153.2199999999998</v>
      </c>
      <c r="I19295" t="s">
        <v>577</v>
      </c>
      <c r="J19295" t="s">
        <v>347</v>
      </c>
      <c r="K19295" t="s">
        <v>416</v>
      </c>
    </row>
    <row r="19296" spans="1:11" hidden="1" x14ac:dyDescent="0.35">
      <c r="A19296" t="s">
        <v>569</v>
      </c>
      <c r="B19296" t="s">
        <v>84</v>
      </c>
      <c r="C19296" t="s">
        <v>420</v>
      </c>
      <c r="D19296" t="s">
        <v>78</v>
      </c>
      <c r="E19296">
        <v>2025</v>
      </c>
      <c r="F19296" t="s">
        <v>148</v>
      </c>
      <c r="G19296" t="s">
        <v>308</v>
      </c>
      <c r="H19296">
        <v>150</v>
      </c>
      <c r="I19296" t="s">
        <v>577</v>
      </c>
      <c r="J19296" t="s">
        <v>347</v>
      </c>
      <c r="K19296" t="s">
        <v>416</v>
      </c>
    </row>
    <row r="19297" spans="1:11" hidden="1" x14ac:dyDescent="0.35">
      <c r="A19297" t="s">
        <v>569</v>
      </c>
      <c r="B19297" t="s">
        <v>84</v>
      </c>
      <c r="C19297" t="s">
        <v>420</v>
      </c>
      <c r="D19297" t="s">
        <v>78</v>
      </c>
      <c r="E19297">
        <v>2025</v>
      </c>
      <c r="F19297" t="s">
        <v>156</v>
      </c>
      <c r="G19297" t="s">
        <v>307</v>
      </c>
      <c r="H19297">
        <v>1965.44</v>
      </c>
      <c r="I19297" t="s">
        <v>577</v>
      </c>
      <c r="J19297" t="s">
        <v>14</v>
      </c>
      <c r="K19297" t="s">
        <v>416</v>
      </c>
    </row>
    <row r="19298" spans="1:11" hidden="1" x14ac:dyDescent="0.35">
      <c r="A19298" t="s">
        <v>569</v>
      </c>
      <c r="B19298" t="s">
        <v>84</v>
      </c>
      <c r="C19298" t="s">
        <v>420</v>
      </c>
      <c r="D19298" t="s">
        <v>78</v>
      </c>
      <c r="E19298">
        <v>2025</v>
      </c>
      <c r="F19298" t="s">
        <v>156</v>
      </c>
      <c r="G19298" t="s">
        <v>307</v>
      </c>
      <c r="H19298">
        <v>904.54</v>
      </c>
      <c r="I19298" t="s">
        <v>577</v>
      </c>
      <c r="J19298" t="s">
        <v>347</v>
      </c>
      <c r="K19298" t="s">
        <v>416</v>
      </c>
    </row>
    <row r="19299" spans="1:11" hidden="1" x14ac:dyDescent="0.35">
      <c r="A19299" t="s">
        <v>569</v>
      </c>
      <c r="B19299" t="s">
        <v>84</v>
      </c>
      <c r="C19299" t="s">
        <v>421</v>
      </c>
      <c r="D19299" t="s">
        <v>78</v>
      </c>
      <c r="E19299">
        <v>2025</v>
      </c>
      <c r="F19299" t="s">
        <v>500</v>
      </c>
      <c r="G19299" t="s">
        <v>311</v>
      </c>
      <c r="H19299">
        <v>28842.78</v>
      </c>
      <c r="I19299" t="s">
        <v>577</v>
      </c>
      <c r="J19299" t="s">
        <v>14</v>
      </c>
      <c r="K19299" t="s">
        <v>414</v>
      </c>
    </row>
    <row r="19300" spans="1:11" hidden="1" x14ac:dyDescent="0.35">
      <c r="A19300" t="s">
        <v>569</v>
      </c>
      <c r="B19300" t="s">
        <v>84</v>
      </c>
      <c r="C19300" t="s">
        <v>421</v>
      </c>
      <c r="D19300" t="s">
        <v>78</v>
      </c>
      <c r="E19300">
        <v>2025</v>
      </c>
      <c r="F19300" t="s">
        <v>500</v>
      </c>
      <c r="G19300" t="s">
        <v>311</v>
      </c>
      <c r="H19300">
        <v>10236.33</v>
      </c>
      <c r="I19300" t="s">
        <v>577</v>
      </c>
      <c r="J19300" t="s">
        <v>347</v>
      </c>
      <c r="K19300" t="s">
        <v>414</v>
      </c>
    </row>
    <row r="19301" spans="1:11" hidden="1" x14ac:dyDescent="0.35">
      <c r="A19301" t="s">
        <v>569</v>
      </c>
      <c r="B19301" t="s">
        <v>84</v>
      </c>
      <c r="C19301" t="s">
        <v>421</v>
      </c>
      <c r="D19301" t="s">
        <v>78</v>
      </c>
      <c r="E19301">
        <v>2025</v>
      </c>
      <c r="F19301" t="s">
        <v>71</v>
      </c>
      <c r="G19301" t="s">
        <v>310</v>
      </c>
      <c r="H19301">
        <v>43.01</v>
      </c>
      <c r="I19301" t="s">
        <v>577</v>
      </c>
      <c r="J19301" t="s">
        <v>347</v>
      </c>
      <c r="K19301" t="s">
        <v>414</v>
      </c>
    </row>
    <row r="19302" spans="1:11" hidden="1" x14ac:dyDescent="0.35">
      <c r="A19302" t="s">
        <v>569</v>
      </c>
      <c r="B19302" t="s">
        <v>84</v>
      </c>
      <c r="C19302" t="s">
        <v>421</v>
      </c>
      <c r="D19302" t="s">
        <v>78</v>
      </c>
      <c r="E19302">
        <v>2025</v>
      </c>
      <c r="F19302" t="s">
        <v>506</v>
      </c>
      <c r="G19302" t="s">
        <v>309</v>
      </c>
      <c r="H19302">
        <v>2175.14</v>
      </c>
      <c r="I19302" t="s">
        <v>577</v>
      </c>
      <c r="J19302" t="s">
        <v>347</v>
      </c>
      <c r="K19302" t="s">
        <v>414</v>
      </c>
    </row>
    <row r="19303" spans="1:11" hidden="1" x14ac:dyDescent="0.35">
      <c r="A19303" t="s">
        <v>569</v>
      </c>
      <c r="B19303" t="s">
        <v>84</v>
      </c>
      <c r="C19303" t="s">
        <v>421</v>
      </c>
      <c r="D19303" t="s">
        <v>78</v>
      </c>
      <c r="E19303">
        <v>2025</v>
      </c>
      <c r="F19303" t="s">
        <v>148</v>
      </c>
      <c r="G19303" t="s">
        <v>308</v>
      </c>
      <c r="H19303">
        <v>450</v>
      </c>
      <c r="I19303" t="s">
        <v>577</v>
      </c>
      <c r="J19303" t="s">
        <v>347</v>
      </c>
      <c r="K19303" t="s">
        <v>414</v>
      </c>
    </row>
    <row r="19304" spans="1:11" hidden="1" x14ac:dyDescent="0.35">
      <c r="A19304" t="s">
        <v>569</v>
      </c>
      <c r="B19304" t="s">
        <v>84</v>
      </c>
      <c r="C19304" t="s">
        <v>421</v>
      </c>
      <c r="D19304" t="s">
        <v>78</v>
      </c>
      <c r="E19304">
        <v>2025</v>
      </c>
      <c r="F19304" t="s">
        <v>156</v>
      </c>
      <c r="G19304" t="s">
        <v>307</v>
      </c>
      <c r="H19304">
        <v>2572.77</v>
      </c>
      <c r="I19304" t="s">
        <v>577</v>
      </c>
      <c r="J19304" t="s">
        <v>14</v>
      </c>
      <c r="K19304" t="s">
        <v>414</v>
      </c>
    </row>
    <row r="19305" spans="1:11" hidden="1" x14ac:dyDescent="0.35">
      <c r="A19305" t="s">
        <v>569</v>
      </c>
      <c r="B19305" t="s">
        <v>84</v>
      </c>
      <c r="C19305" t="s">
        <v>421</v>
      </c>
      <c r="D19305" t="s">
        <v>78</v>
      </c>
      <c r="E19305">
        <v>2025</v>
      </c>
      <c r="F19305" t="s">
        <v>156</v>
      </c>
      <c r="G19305" t="s">
        <v>307</v>
      </c>
      <c r="H19305">
        <v>693.95</v>
      </c>
      <c r="I19305" t="s">
        <v>577</v>
      </c>
      <c r="J19305" t="s">
        <v>347</v>
      </c>
      <c r="K19305" t="s">
        <v>414</v>
      </c>
    </row>
    <row r="19306" spans="1:11" hidden="1" x14ac:dyDescent="0.35">
      <c r="A19306" t="s">
        <v>569</v>
      </c>
      <c r="B19306" t="s">
        <v>84</v>
      </c>
      <c r="C19306" t="s">
        <v>411</v>
      </c>
      <c r="D19306" t="s">
        <v>78</v>
      </c>
      <c r="E19306">
        <v>2025</v>
      </c>
      <c r="F19306" t="s">
        <v>502</v>
      </c>
      <c r="G19306" t="s">
        <v>68</v>
      </c>
      <c r="H19306">
        <v>148.65</v>
      </c>
      <c r="I19306" t="s">
        <v>577</v>
      </c>
      <c r="J19306" t="s">
        <v>347</v>
      </c>
      <c r="K19306" t="s">
        <v>412</v>
      </c>
    </row>
    <row r="19307" spans="1:11" hidden="1" x14ac:dyDescent="0.35">
      <c r="A19307" t="s">
        <v>569</v>
      </c>
      <c r="B19307" t="s">
        <v>84</v>
      </c>
      <c r="C19307" t="s">
        <v>411</v>
      </c>
      <c r="D19307" t="s">
        <v>78</v>
      </c>
      <c r="E19307">
        <v>2025</v>
      </c>
      <c r="F19307" t="s">
        <v>502</v>
      </c>
      <c r="G19307" t="s">
        <v>68</v>
      </c>
      <c r="H19307">
        <v>1.39</v>
      </c>
      <c r="I19307" t="s">
        <v>577</v>
      </c>
      <c r="J19307" t="s">
        <v>347</v>
      </c>
      <c r="K19307" t="s">
        <v>412</v>
      </c>
    </row>
    <row r="19308" spans="1:11" hidden="1" x14ac:dyDescent="0.35">
      <c r="A19308" t="s">
        <v>569</v>
      </c>
      <c r="B19308" t="s">
        <v>84</v>
      </c>
      <c r="C19308" t="s">
        <v>411</v>
      </c>
      <c r="D19308" t="s">
        <v>78</v>
      </c>
      <c r="E19308">
        <v>2025</v>
      </c>
      <c r="F19308" t="s">
        <v>502</v>
      </c>
      <c r="G19308" t="s">
        <v>68</v>
      </c>
      <c r="H19308">
        <v>206.09</v>
      </c>
      <c r="I19308" t="s">
        <v>577</v>
      </c>
      <c r="J19308" t="s">
        <v>347</v>
      </c>
      <c r="K19308" t="s">
        <v>412</v>
      </c>
    </row>
    <row r="19309" spans="1:11" hidden="1" x14ac:dyDescent="0.35">
      <c r="A19309" t="s">
        <v>569</v>
      </c>
      <c r="B19309" t="s">
        <v>84</v>
      </c>
      <c r="C19309" t="s">
        <v>411</v>
      </c>
      <c r="D19309" t="s">
        <v>78</v>
      </c>
      <c r="E19309">
        <v>2025</v>
      </c>
      <c r="F19309" t="s">
        <v>502</v>
      </c>
      <c r="G19309" t="s">
        <v>68</v>
      </c>
      <c r="H19309">
        <v>14.66</v>
      </c>
      <c r="I19309" t="s">
        <v>577</v>
      </c>
      <c r="J19309" t="s">
        <v>347</v>
      </c>
      <c r="K19309" t="s">
        <v>412</v>
      </c>
    </row>
    <row r="19310" spans="1:11" hidden="1" x14ac:dyDescent="0.35">
      <c r="A19310" t="s">
        <v>569</v>
      </c>
      <c r="B19310" t="s">
        <v>84</v>
      </c>
      <c r="C19310" t="s">
        <v>351</v>
      </c>
      <c r="D19310" t="s">
        <v>78</v>
      </c>
      <c r="E19310">
        <v>2025</v>
      </c>
      <c r="F19310" t="s">
        <v>502</v>
      </c>
      <c r="G19310" t="s">
        <v>68</v>
      </c>
      <c r="H19310">
        <v>90.03</v>
      </c>
      <c r="I19310" t="s">
        <v>577</v>
      </c>
      <c r="J19310" t="s">
        <v>347</v>
      </c>
      <c r="K19310" t="s">
        <v>403</v>
      </c>
    </row>
    <row r="19311" spans="1:11" hidden="1" x14ac:dyDescent="0.35">
      <c r="A19311" t="s">
        <v>569</v>
      </c>
      <c r="B19311" t="s">
        <v>84</v>
      </c>
      <c r="C19311" t="s">
        <v>384</v>
      </c>
      <c r="D19311" t="s">
        <v>78</v>
      </c>
      <c r="E19311">
        <v>2025</v>
      </c>
      <c r="F19311" t="s">
        <v>502</v>
      </c>
      <c r="G19311" t="s">
        <v>68</v>
      </c>
      <c r="H19311">
        <v>43632.04</v>
      </c>
      <c r="I19311" t="s">
        <v>577</v>
      </c>
      <c r="J19311" t="s">
        <v>347</v>
      </c>
      <c r="K19311" t="s">
        <v>404</v>
      </c>
    </row>
    <row r="19312" spans="1:11" hidden="1" x14ac:dyDescent="0.35">
      <c r="A19312" t="s">
        <v>569</v>
      </c>
      <c r="B19312" t="s">
        <v>84</v>
      </c>
      <c r="C19312" t="s">
        <v>384</v>
      </c>
      <c r="D19312" t="s">
        <v>78</v>
      </c>
      <c r="E19312">
        <v>2025</v>
      </c>
      <c r="F19312" t="s">
        <v>502</v>
      </c>
      <c r="G19312" t="s">
        <v>68</v>
      </c>
      <c r="H19312">
        <v>309722.23999999999</v>
      </c>
      <c r="I19312" t="s">
        <v>577</v>
      </c>
      <c r="J19312" t="s">
        <v>347</v>
      </c>
      <c r="K19312" t="s">
        <v>413</v>
      </c>
    </row>
    <row r="19313" spans="1:11" hidden="1" x14ac:dyDescent="0.35">
      <c r="A19313" t="s">
        <v>569</v>
      </c>
      <c r="B19313" t="s">
        <v>84</v>
      </c>
      <c r="C19313" t="s">
        <v>384</v>
      </c>
      <c r="D19313" t="s">
        <v>78</v>
      </c>
      <c r="E19313">
        <v>2025</v>
      </c>
      <c r="F19313" t="s">
        <v>502</v>
      </c>
      <c r="G19313" t="s">
        <v>68</v>
      </c>
      <c r="H19313">
        <v>885.25</v>
      </c>
      <c r="I19313" t="s">
        <v>577</v>
      </c>
      <c r="J19313" t="s">
        <v>347</v>
      </c>
      <c r="K19313" t="s">
        <v>404</v>
      </c>
    </row>
    <row r="19314" spans="1:11" hidden="1" x14ac:dyDescent="0.35">
      <c r="A19314" t="s">
        <v>569</v>
      </c>
      <c r="B19314" t="s">
        <v>84</v>
      </c>
      <c r="C19314" t="s">
        <v>384</v>
      </c>
      <c r="D19314" t="s">
        <v>78</v>
      </c>
      <c r="E19314">
        <v>2025</v>
      </c>
      <c r="F19314" t="s">
        <v>502</v>
      </c>
      <c r="G19314" t="s">
        <v>68</v>
      </c>
      <c r="H19314">
        <v>6283.98</v>
      </c>
      <c r="I19314" t="s">
        <v>577</v>
      </c>
      <c r="J19314" t="s">
        <v>347</v>
      </c>
      <c r="K19314" t="s">
        <v>413</v>
      </c>
    </row>
    <row r="19315" spans="1:11" hidden="1" x14ac:dyDescent="0.35">
      <c r="A19315" t="s">
        <v>569</v>
      </c>
      <c r="B19315" t="s">
        <v>84</v>
      </c>
      <c r="C19315" t="s">
        <v>384</v>
      </c>
      <c r="D19315" t="s">
        <v>78</v>
      </c>
      <c r="E19315">
        <v>2025</v>
      </c>
      <c r="F19315" t="s">
        <v>502</v>
      </c>
      <c r="G19315" t="s">
        <v>68</v>
      </c>
      <c r="H19315">
        <v>3679.51</v>
      </c>
      <c r="I19315" t="s">
        <v>577</v>
      </c>
      <c r="J19315" t="s">
        <v>347</v>
      </c>
      <c r="K19315" t="s">
        <v>404</v>
      </c>
    </row>
    <row r="19316" spans="1:11" hidden="1" x14ac:dyDescent="0.35">
      <c r="A19316" t="s">
        <v>569</v>
      </c>
      <c r="B19316" t="s">
        <v>84</v>
      </c>
      <c r="C19316" t="s">
        <v>384</v>
      </c>
      <c r="D19316" t="s">
        <v>78</v>
      </c>
      <c r="E19316">
        <v>2025</v>
      </c>
      <c r="F19316" t="s">
        <v>502</v>
      </c>
      <c r="G19316" t="s">
        <v>68</v>
      </c>
      <c r="H19316">
        <v>26119.02</v>
      </c>
      <c r="I19316" t="s">
        <v>577</v>
      </c>
      <c r="J19316" t="s">
        <v>347</v>
      </c>
      <c r="K19316" t="s">
        <v>413</v>
      </c>
    </row>
    <row r="19317" spans="1:11" hidden="1" x14ac:dyDescent="0.35">
      <c r="A19317" t="s">
        <v>569</v>
      </c>
      <c r="B19317" t="s">
        <v>84</v>
      </c>
      <c r="C19317" t="s">
        <v>384</v>
      </c>
      <c r="D19317" t="s">
        <v>78</v>
      </c>
      <c r="E19317">
        <v>2025</v>
      </c>
      <c r="F19317" t="s">
        <v>502</v>
      </c>
      <c r="G19317" t="s">
        <v>68</v>
      </c>
      <c r="H19317">
        <v>3255.54</v>
      </c>
      <c r="I19317" t="s">
        <v>577</v>
      </c>
      <c r="J19317" t="s">
        <v>347</v>
      </c>
      <c r="K19317" t="s">
        <v>404</v>
      </c>
    </row>
    <row r="19318" spans="1:11" hidden="1" x14ac:dyDescent="0.35">
      <c r="A19318" t="s">
        <v>569</v>
      </c>
      <c r="B19318" t="s">
        <v>84</v>
      </c>
      <c r="C19318" t="s">
        <v>384</v>
      </c>
      <c r="D19318" t="s">
        <v>78</v>
      </c>
      <c r="E19318">
        <v>2025</v>
      </c>
      <c r="F19318" t="s">
        <v>502</v>
      </c>
      <c r="G19318" t="s">
        <v>68</v>
      </c>
      <c r="H19318">
        <v>23109.45</v>
      </c>
      <c r="I19318" t="s">
        <v>577</v>
      </c>
      <c r="J19318" t="s">
        <v>347</v>
      </c>
      <c r="K19318" t="s">
        <v>413</v>
      </c>
    </row>
    <row r="19319" spans="1:11" hidden="1" x14ac:dyDescent="0.35">
      <c r="A19319" t="s">
        <v>569</v>
      </c>
      <c r="B19319" t="s">
        <v>84</v>
      </c>
      <c r="C19319" t="s">
        <v>419</v>
      </c>
      <c r="D19319" t="s">
        <v>78</v>
      </c>
      <c r="E19319">
        <v>2025</v>
      </c>
      <c r="F19319" t="s">
        <v>502</v>
      </c>
      <c r="G19319" t="s">
        <v>68</v>
      </c>
      <c r="H19319">
        <v>91.53</v>
      </c>
      <c r="I19319" t="s">
        <v>577</v>
      </c>
      <c r="J19319" t="s">
        <v>347</v>
      </c>
      <c r="K19319" t="s">
        <v>415</v>
      </c>
    </row>
    <row r="19320" spans="1:11" hidden="1" x14ac:dyDescent="0.35">
      <c r="A19320" t="s">
        <v>569</v>
      </c>
      <c r="B19320" t="s">
        <v>84</v>
      </c>
      <c r="C19320" t="s">
        <v>327</v>
      </c>
      <c r="D19320" t="s">
        <v>78</v>
      </c>
      <c r="E19320">
        <v>2025</v>
      </c>
      <c r="F19320" t="s">
        <v>502</v>
      </c>
      <c r="G19320" t="s">
        <v>68</v>
      </c>
      <c r="H19320">
        <v>11.78</v>
      </c>
      <c r="I19320" t="s">
        <v>577</v>
      </c>
      <c r="J19320" t="s">
        <v>347</v>
      </c>
      <c r="K19320" t="s">
        <v>389</v>
      </c>
    </row>
    <row r="19321" spans="1:11" hidden="1" x14ac:dyDescent="0.35">
      <c r="A19321" t="s">
        <v>569</v>
      </c>
      <c r="B19321" t="s">
        <v>84</v>
      </c>
      <c r="C19321" t="s">
        <v>327</v>
      </c>
      <c r="D19321" t="s">
        <v>78</v>
      </c>
      <c r="E19321">
        <v>2025</v>
      </c>
      <c r="F19321" t="s">
        <v>502</v>
      </c>
      <c r="G19321" t="s">
        <v>68</v>
      </c>
      <c r="H19321">
        <v>1.04</v>
      </c>
      <c r="I19321" t="s">
        <v>577</v>
      </c>
      <c r="J19321" t="s">
        <v>347</v>
      </c>
      <c r="K19321" t="s">
        <v>389</v>
      </c>
    </row>
    <row r="19322" spans="1:11" hidden="1" x14ac:dyDescent="0.35">
      <c r="A19322" t="s">
        <v>569</v>
      </c>
      <c r="B19322" t="s">
        <v>84</v>
      </c>
      <c r="C19322" t="s">
        <v>327</v>
      </c>
      <c r="D19322" t="s">
        <v>78</v>
      </c>
      <c r="E19322">
        <v>2025</v>
      </c>
      <c r="F19322" t="s">
        <v>502</v>
      </c>
      <c r="G19322" t="s">
        <v>68</v>
      </c>
      <c r="H19322">
        <v>24.79</v>
      </c>
      <c r="I19322" t="s">
        <v>577</v>
      </c>
      <c r="J19322" t="s">
        <v>347</v>
      </c>
      <c r="K19322" t="s">
        <v>389</v>
      </c>
    </row>
    <row r="19323" spans="1:11" hidden="1" x14ac:dyDescent="0.35">
      <c r="A19323" t="s">
        <v>569</v>
      </c>
      <c r="B19323" t="s">
        <v>84</v>
      </c>
      <c r="C19323" t="s">
        <v>327</v>
      </c>
      <c r="D19323" t="s">
        <v>78</v>
      </c>
      <c r="E19323">
        <v>2025</v>
      </c>
      <c r="F19323" t="s">
        <v>502</v>
      </c>
      <c r="G19323" t="s">
        <v>68</v>
      </c>
      <c r="H19323">
        <v>1.94</v>
      </c>
      <c r="I19323" t="s">
        <v>577</v>
      </c>
      <c r="J19323" t="s">
        <v>347</v>
      </c>
      <c r="K19323" t="s">
        <v>389</v>
      </c>
    </row>
    <row r="19324" spans="1:11" hidden="1" x14ac:dyDescent="0.35">
      <c r="A19324" t="s">
        <v>569</v>
      </c>
      <c r="B19324" t="s">
        <v>84</v>
      </c>
      <c r="C19324" t="s">
        <v>329</v>
      </c>
      <c r="D19324" t="s">
        <v>78</v>
      </c>
      <c r="E19324">
        <v>2025</v>
      </c>
      <c r="F19324" t="s">
        <v>502</v>
      </c>
      <c r="G19324" t="s">
        <v>68</v>
      </c>
      <c r="H19324">
        <v>424.93</v>
      </c>
      <c r="I19324" t="s">
        <v>577</v>
      </c>
      <c r="J19324" t="s">
        <v>347</v>
      </c>
      <c r="K19324" t="s">
        <v>390</v>
      </c>
    </row>
    <row r="19325" spans="1:11" hidden="1" x14ac:dyDescent="0.35">
      <c r="A19325" t="s">
        <v>569</v>
      </c>
      <c r="B19325" t="s">
        <v>84</v>
      </c>
      <c r="C19325" t="s">
        <v>329</v>
      </c>
      <c r="D19325" t="s">
        <v>78</v>
      </c>
      <c r="E19325">
        <v>2025</v>
      </c>
      <c r="F19325" t="s">
        <v>502</v>
      </c>
      <c r="G19325" t="s">
        <v>68</v>
      </c>
      <c r="H19325">
        <v>668.19</v>
      </c>
      <c r="I19325" t="s">
        <v>577</v>
      </c>
      <c r="J19325" t="s">
        <v>347</v>
      </c>
      <c r="K19325" t="s">
        <v>390</v>
      </c>
    </row>
    <row r="19326" spans="1:11" hidden="1" x14ac:dyDescent="0.35">
      <c r="A19326" t="s">
        <v>569</v>
      </c>
      <c r="B19326" t="s">
        <v>84</v>
      </c>
      <c r="C19326" t="s">
        <v>329</v>
      </c>
      <c r="D19326" t="s">
        <v>78</v>
      </c>
      <c r="E19326">
        <v>2025</v>
      </c>
      <c r="F19326" t="s">
        <v>502</v>
      </c>
      <c r="G19326" t="s">
        <v>68</v>
      </c>
      <c r="H19326">
        <v>65.23</v>
      </c>
      <c r="I19326" t="s">
        <v>577</v>
      </c>
      <c r="J19326" t="s">
        <v>347</v>
      </c>
      <c r="K19326" t="s">
        <v>390</v>
      </c>
    </row>
    <row r="19327" spans="1:11" hidden="1" x14ac:dyDescent="0.35">
      <c r="A19327" t="s">
        <v>569</v>
      </c>
      <c r="B19327" t="s">
        <v>84</v>
      </c>
      <c r="C19327" t="s">
        <v>329</v>
      </c>
      <c r="D19327" t="s">
        <v>78</v>
      </c>
      <c r="E19327">
        <v>2025</v>
      </c>
      <c r="F19327" t="s">
        <v>502</v>
      </c>
      <c r="G19327" t="s">
        <v>68</v>
      </c>
      <c r="H19327">
        <v>178.43</v>
      </c>
      <c r="I19327" t="s">
        <v>577</v>
      </c>
      <c r="J19327" t="s">
        <v>347</v>
      </c>
      <c r="K19327" t="s">
        <v>390</v>
      </c>
    </row>
    <row r="19328" spans="1:11" hidden="1" x14ac:dyDescent="0.35">
      <c r="A19328" t="s">
        <v>569</v>
      </c>
      <c r="B19328" t="s">
        <v>84</v>
      </c>
      <c r="C19328" t="s">
        <v>329</v>
      </c>
      <c r="D19328" t="s">
        <v>78</v>
      </c>
      <c r="E19328">
        <v>2025</v>
      </c>
      <c r="F19328" t="s">
        <v>502</v>
      </c>
      <c r="G19328" t="s">
        <v>68</v>
      </c>
      <c r="H19328">
        <v>482.82</v>
      </c>
      <c r="I19328" t="s">
        <v>577</v>
      </c>
      <c r="J19328" t="s">
        <v>347</v>
      </c>
      <c r="K19328" t="s">
        <v>390</v>
      </c>
    </row>
    <row r="19329" spans="1:11" hidden="1" x14ac:dyDescent="0.35">
      <c r="A19329" t="s">
        <v>569</v>
      </c>
      <c r="B19329" t="s">
        <v>84</v>
      </c>
      <c r="C19329" t="s">
        <v>329</v>
      </c>
      <c r="D19329" t="s">
        <v>78</v>
      </c>
      <c r="E19329">
        <v>2025</v>
      </c>
      <c r="F19329" t="s">
        <v>502</v>
      </c>
      <c r="G19329" t="s">
        <v>68</v>
      </c>
      <c r="H19329">
        <v>45.2</v>
      </c>
      <c r="I19329" t="s">
        <v>577</v>
      </c>
      <c r="J19329" t="s">
        <v>347</v>
      </c>
      <c r="K19329" t="s">
        <v>390</v>
      </c>
    </row>
    <row r="19330" spans="1:11" hidden="1" x14ac:dyDescent="0.35">
      <c r="A19330" t="s">
        <v>569</v>
      </c>
      <c r="B19330" t="s">
        <v>84</v>
      </c>
      <c r="C19330" t="s">
        <v>334</v>
      </c>
      <c r="D19330" t="s">
        <v>78</v>
      </c>
      <c r="E19330">
        <v>2025</v>
      </c>
      <c r="F19330" t="s">
        <v>502</v>
      </c>
      <c r="G19330" t="s">
        <v>68</v>
      </c>
      <c r="H19330">
        <v>299.92</v>
      </c>
      <c r="I19330" t="s">
        <v>577</v>
      </c>
      <c r="J19330" t="s">
        <v>347</v>
      </c>
      <c r="K19330" t="s">
        <v>391</v>
      </c>
    </row>
    <row r="19331" spans="1:11" hidden="1" x14ac:dyDescent="0.35">
      <c r="A19331" t="s">
        <v>569</v>
      </c>
      <c r="B19331" t="s">
        <v>84</v>
      </c>
      <c r="C19331" t="s">
        <v>334</v>
      </c>
      <c r="D19331" t="s">
        <v>78</v>
      </c>
      <c r="E19331">
        <v>2025</v>
      </c>
      <c r="F19331" t="s">
        <v>502</v>
      </c>
      <c r="G19331" t="s">
        <v>68</v>
      </c>
      <c r="H19331">
        <v>4.12</v>
      </c>
      <c r="I19331" t="s">
        <v>577</v>
      </c>
      <c r="J19331" t="s">
        <v>347</v>
      </c>
      <c r="K19331" t="s">
        <v>391</v>
      </c>
    </row>
    <row r="19332" spans="1:11" hidden="1" x14ac:dyDescent="0.35">
      <c r="A19332" t="s">
        <v>569</v>
      </c>
      <c r="B19332" t="s">
        <v>84</v>
      </c>
      <c r="C19332" t="s">
        <v>334</v>
      </c>
      <c r="D19332" t="s">
        <v>78</v>
      </c>
      <c r="E19332">
        <v>2025</v>
      </c>
      <c r="F19332" t="s">
        <v>502</v>
      </c>
      <c r="G19332" t="s">
        <v>68</v>
      </c>
      <c r="H19332">
        <v>579.39</v>
      </c>
      <c r="I19332" t="s">
        <v>577</v>
      </c>
      <c r="J19332" t="s">
        <v>347</v>
      </c>
      <c r="K19332" t="s">
        <v>391</v>
      </c>
    </row>
    <row r="19333" spans="1:11" hidden="1" x14ac:dyDescent="0.35">
      <c r="A19333" t="s">
        <v>569</v>
      </c>
      <c r="B19333" t="s">
        <v>84</v>
      </c>
      <c r="C19333" t="s">
        <v>334</v>
      </c>
      <c r="D19333" t="s">
        <v>78</v>
      </c>
      <c r="E19333">
        <v>2025</v>
      </c>
      <c r="F19333" t="s">
        <v>502</v>
      </c>
      <c r="G19333" t="s">
        <v>68</v>
      </c>
      <c r="H19333">
        <v>5.58</v>
      </c>
      <c r="I19333" t="s">
        <v>577</v>
      </c>
      <c r="J19333" t="s">
        <v>347</v>
      </c>
      <c r="K19333" t="s">
        <v>391</v>
      </c>
    </row>
    <row r="19334" spans="1:11" hidden="1" x14ac:dyDescent="0.35">
      <c r="A19334" t="s">
        <v>569</v>
      </c>
      <c r="B19334" t="s">
        <v>84</v>
      </c>
      <c r="C19334" t="s">
        <v>330</v>
      </c>
      <c r="D19334" t="s">
        <v>78</v>
      </c>
      <c r="E19334">
        <v>2025</v>
      </c>
      <c r="F19334" t="s">
        <v>502</v>
      </c>
      <c r="G19334" t="s">
        <v>68</v>
      </c>
      <c r="H19334">
        <v>2952.9</v>
      </c>
      <c r="I19334" t="s">
        <v>577</v>
      </c>
      <c r="J19334" t="s">
        <v>347</v>
      </c>
      <c r="K19334" t="s">
        <v>392</v>
      </c>
    </row>
    <row r="19335" spans="1:11" hidden="1" x14ac:dyDescent="0.35">
      <c r="A19335" t="s">
        <v>569</v>
      </c>
      <c r="B19335" t="s">
        <v>84</v>
      </c>
      <c r="C19335" t="s">
        <v>330</v>
      </c>
      <c r="D19335" t="s">
        <v>78</v>
      </c>
      <c r="E19335">
        <v>2025</v>
      </c>
      <c r="F19335" t="s">
        <v>502</v>
      </c>
      <c r="G19335" t="s">
        <v>68</v>
      </c>
      <c r="H19335">
        <v>1860.39</v>
      </c>
      <c r="I19335" t="s">
        <v>577</v>
      </c>
      <c r="J19335" t="s">
        <v>347</v>
      </c>
      <c r="K19335" t="s">
        <v>392</v>
      </c>
    </row>
    <row r="19336" spans="1:11" hidden="1" x14ac:dyDescent="0.35">
      <c r="A19336" t="s">
        <v>569</v>
      </c>
      <c r="B19336" t="s">
        <v>84</v>
      </c>
      <c r="C19336" t="s">
        <v>330</v>
      </c>
      <c r="D19336" t="s">
        <v>78</v>
      </c>
      <c r="E19336">
        <v>2025</v>
      </c>
      <c r="F19336" t="s">
        <v>502</v>
      </c>
      <c r="G19336" t="s">
        <v>68</v>
      </c>
      <c r="H19336">
        <v>10.87</v>
      </c>
      <c r="I19336" t="s">
        <v>577</v>
      </c>
      <c r="J19336" t="s">
        <v>347</v>
      </c>
      <c r="K19336" t="s">
        <v>392</v>
      </c>
    </row>
    <row r="19337" spans="1:11" hidden="1" x14ac:dyDescent="0.35">
      <c r="A19337" t="s">
        <v>569</v>
      </c>
      <c r="B19337" t="s">
        <v>84</v>
      </c>
      <c r="C19337" t="s">
        <v>330</v>
      </c>
      <c r="D19337" t="s">
        <v>78</v>
      </c>
      <c r="E19337">
        <v>2025</v>
      </c>
      <c r="F19337" t="s">
        <v>502</v>
      </c>
      <c r="G19337" t="s">
        <v>68</v>
      </c>
      <c r="H19337">
        <v>1170.47</v>
      </c>
      <c r="I19337" t="s">
        <v>577</v>
      </c>
      <c r="J19337" t="s">
        <v>347</v>
      </c>
      <c r="K19337" t="s">
        <v>392</v>
      </c>
    </row>
    <row r="19338" spans="1:11" hidden="1" x14ac:dyDescent="0.35">
      <c r="A19338" t="s">
        <v>569</v>
      </c>
      <c r="B19338" t="s">
        <v>84</v>
      </c>
      <c r="C19338" t="s">
        <v>330</v>
      </c>
      <c r="D19338" t="s">
        <v>78</v>
      </c>
      <c r="E19338">
        <v>2025</v>
      </c>
      <c r="F19338" t="s">
        <v>502</v>
      </c>
      <c r="G19338" t="s">
        <v>68</v>
      </c>
      <c r="H19338">
        <v>4143.6000000000004</v>
      </c>
      <c r="I19338" t="s">
        <v>577</v>
      </c>
      <c r="J19338" t="s">
        <v>347</v>
      </c>
      <c r="K19338" t="s">
        <v>392</v>
      </c>
    </row>
    <row r="19339" spans="1:11" hidden="1" x14ac:dyDescent="0.35">
      <c r="A19339" t="s">
        <v>569</v>
      </c>
      <c r="B19339" t="s">
        <v>84</v>
      </c>
      <c r="C19339" t="s">
        <v>330</v>
      </c>
      <c r="D19339" t="s">
        <v>78</v>
      </c>
      <c r="E19339">
        <v>2025</v>
      </c>
      <c r="F19339" t="s">
        <v>502</v>
      </c>
      <c r="G19339" t="s">
        <v>68</v>
      </c>
      <c r="H19339">
        <v>740.31</v>
      </c>
      <c r="I19339" t="s">
        <v>577</v>
      </c>
      <c r="J19339" t="s">
        <v>347</v>
      </c>
      <c r="K19339" t="s">
        <v>392</v>
      </c>
    </row>
    <row r="19340" spans="1:11" hidden="1" x14ac:dyDescent="0.35">
      <c r="A19340" t="s">
        <v>569</v>
      </c>
      <c r="B19340" t="s">
        <v>84</v>
      </c>
      <c r="C19340" t="s">
        <v>330</v>
      </c>
      <c r="D19340" t="s">
        <v>78</v>
      </c>
      <c r="E19340">
        <v>2025</v>
      </c>
      <c r="F19340" t="s">
        <v>502</v>
      </c>
      <c r="G19340" t="s">
        <v>68</v>
      </c>
      <c r="H19340">
        <v>336.27</v>
      </c>
      <c r="I19340" t="s">
        <v>577</v>
      </c>
      <c r="J19340" t="s">
        <v>347</v>
      </c>
      <c r="K19340" t="s">
        <v>392</v>
      </c>
    </row>
    <row r="19341" spans="1:11" hidden="1" x14ac:dyDescent="0.35">
      <c r="A19341" t="s">
        <v>569</v>
      </c>
      <c r="B19341" t="s">
        <v>84</v>
      </c>
      <c r="C19341" t="s">
        <v>85</v>
      </c>
      <c r="D19341" t="s">
        <v>78</v>
      </c>
      <c r="E19341">
        <v>2025</v>
      </c>
      <c r="F19341" t="s">
        <v>502</v>
      </c>
      <c r="G19341" t="s">
        <v>68</v>
      </c>
      <c r="H19341">
        <v>62.01</v>
      </c>
      <c r="I19341" t="s">
        <v>577</v>
      </c>
      <c r="J19341" t="s">
        <v>347</v>
      </c>
      <c r="K19341" t="s">
        <v>388</v>
      </c>
    </row>
    <row r="19342" spans="1:11" hidden="1" x14ac:dyDescent="0.35">
      <c r="A19342" t="s">
        <v>569</v>
      </c>
      <c r="B19342" t="s">
        <v>84</v>
      </c>
      <c r="C19342" t="s">
        <v>85</v>
      </c>
      <c r="D19342" t="s">
        <v>78</v>
      </c>
      <c r="E19342">
        <v>2025</v>
      </c>
      <c r="F19342" t="s">
        <v>502</v>
      </c>
      <c r="G19342" t="s">
        <v>68</v>
      </c>
      <c r="H19342">
        <v>35.520000000000003</v>
      </c>
      <c r="I19342" t="s">
        <v>577</v>
      </c>
      <c r="J19342" t="s">
        <v>347</v>
      </c>
      <c r="K19342" t="s">
        <v>388</v>
      </c>
    </row>
    <row r="19343" spans="1:11" hidden="1" x14ac:dyDescent="0.35">
      <c r="A19343" t="s">
        <v>569</v>
      </c>
      <c r="B19343" t="s">
        <v>84</v>
      </c>
      <c r="C19343" t="s">
        <v>85</v>
      </c>
      <c r="D19343" t="s">
        <v>78</v>
      </c>
      <c r="E19343">
        <v>2025</v>
      </c>
      <c r="F19343" t="s">
        <v>502</v>
      </c>
      <c r="G19343" t="s">
        <v>68</v>
      </c>
      <c r="H19343">
        <v>27.59</v>
      </c>
      <c r="I19343" t="s">
        <v>577</v>
      </c>
      <c r="J19343" t="s">
        <v>347</v>
      </c>
      <c r="K19343" t="s">
        <v>388</v>
      </c>
    </row>
    <row r="19344" spans="1:11" hidden="1" x14ac:dyDescent="0.35">
      <c r="A19344" t="s">
        <v>569</v>
      </c>
      <c r="B19344" t="s">
        <v>84</v>
      </c>
      <c r="C19344" t="s">
        <v>372</v>
      </c>
      <c r="D19344" t="s">
        <v>78</v>
      </c>
      <c r="E19344">
        <v>2025</v>
      </c>
      <c r="F19344" t="s">
        <v>502</v>
      </c>
      <c r="G19344" t="s">
        <v>68</v>
      </c>
      <c r="H19344">
        <v>55.45</v>
      </c>
      <c r="I19344" t="s">
        <v>577</v>
      </c>
      <c r="J19344" t="s">
        <v>347</v>
      </c>
      <c r="K19344" t="s">
        <v>401</v>
      </c>
    </row>
    <row r="19345" spans="1:11" hidden="1" x14ac:dyDescent="0.35">
      <c r="A19345" t="s">
        <v>569</v>
      </c>
      <c r="B19345" t="s">
        <v>84</v>
      </c>
      <c r="C19345" t="s">
        <v>372</v>
      </c>
      <c r="D19345" t="s">
        <v>78</v>
      </c>
      <c r="E19345">
        <v>2025</v>
      </c>
      <c r="F19345" t="s">
        <v>502</v>
      </c>
      <c r="G19345" t="s">
        <v>68</v>
      </c>
      <c r="H19345">
        <v>35.369999999999997</v>
      </c>
      <c r="I19345" t="s">
        <v>577</v>
      </c>
      <c r="J19345" t="s">
        <v>347</v>
      </c>
      <c r="K19345" t="s">
        <v>401</v>
      </c>
    </row>
    <row r="19346" spans="1:11" hidden="1" x14ac:dyDescent="0.35">
      <c r="A19346" t="s">
        <v>569</v>
      </c>
      <c r="B19346" t="s">
        <v>84</v>
      </c>
      <c r="C19346" t="s">
        <v>335</v>
      </c>
      <c r="D19346" t="s">
        <v>78</v>
      </c>
      <c r="E19346">
        <v>2025</v>
      </c>
      <c r="F19346" t="s">
        <v>502</v>
      </c>
      <c r="G19346" t="s">
        <v>68</v>
      </c>
      <c r="H19346">
        <v>19.559999999999999</v>
      </c>
      <c r="I19346" t="s">
        <v>577</v>
      </c>
      <c r="J19346" t="s">
        <v>347</v>
      </c>
      <c r="K19346" t="s">
        <v>393</v>
      </c>
    </row>
    <row r="19347" spans="1:11" hidden="1" x14ac:dyDescent="0.35">
      <c r="A19347" t="s">
        <v>569</v>
      </c>
      <c r="B19347" t="s">
        <v>84</v>
      </c>
      <c r="C19347" t="s">
        <v>335</v>
      </c>
      <c r="D19347" t="s">
        <v>78</v>
      </c>
      <c r="E19347">
        <v>2025</v>
      </c>
      <c r="F19347" t="s">
        <v>502</v>
      </c>
      <c r="G19347" t="s">
        <v>68</v>
      </c>
      <c r="H19347">
        <v>29.51</v>
      </c>
      <c r="I19347" t="s">
        <v>577</v>
      </c>
      <c r="J19347" t="s">
        <v>347</v>
      </c>
      <c r="K19347" t="s">
        <v>393</v>
      </c>
    </row>
    <row r="19348" spans="1:11" hidden="1" x14ac:dyDescent="0.35">
      <c r="A19348" t="s">
        <v>569</v>
      </c>
      <c r="B19348" t="s">
        <v>84</v>
      </c>
      <c r="C19348" t="s">
        <v>335</v>
      </c>
      <c r="D19348" t="s">
        <v>78</v>
      </c>
      <c r="E19348">
        <v>2025</v>
      </c>
      <c r="F19348" t="s">
        <v>502</v>
      </c>
      <c r="G19348" t="s">
        <v>68</v>
      </c>
      <c r="H19348">
        <v>47.05</v>
      </c>
      <c r="I19348" t="s">
        <v>577</v>
      </c>
      <c r="J19348" t="s">
        <v>347</v>
      </c>
      <c r="K19348" t="s">
        <v>393</v>
      </c>
    </row>
    <row r="19349" spans="1:11" hidden="1" x14ac:dyDescent="0.35">
      <c r="A19349" t="s">
        <v>569</v>
      </c>
      <c r="B19349" t="s">
        <v>84</v>
      </c>
      <c r="C19349" t="s">
        <v>335</v>
      </c>
      <c r="D19349" t="s">
        <v>78</v>
      </c>
      <c r="E19349">
        <v>2025</v>
      </c>
      <c r="F19349" t="s">
        <v>502</v>
      </c>
      <c r="G19349" t="s">
        <v>68</v>
      </c>
      <c r="H19349">
        <v>1.49</v>
      </c>
      <c r="I19349" t="s">
        <v>577</v>
      </c>
      <c r="J19349" t="s">
        <v>347</v>
      </c>
      <c r="K19349" t="s">
        <v>393</v>
      </c>
    </row>
    <row r="19350" spans="1:11" hidden="1" x14ac:dyDescent="0.35">
      <c r="A19350" t="s">
        <v>569</v>
      </c>
      <c r="B19350" t="s">
        <v>84</v>
      </c>
      <c r="C19350" t="s">
        <v>352</v>
      </c>
      <c r="D19350" t="s">
        <v>78</v>
      </c>
      <c r="E19350">
        <v>2025</v>
      </c>
      <c r="F19350" t="s">
        <v>502</v>
      </c>
      <c r="G19350" t="s">
        <v>68</v>
      </c>
      <c r="H19350">
        <v>484.19</v>
      </c>
      <c r="I19350" t="s">
        <v>577</v>
      </c>
      <c r="J19350" t="s">
        <v>347</v>
      </c>
      <c r="K19350" t="s">
        <v>399</v>
      </c>
    </row>
    <row r="19351" spans="1:11" hidden="1" x14ac:dyDescent="0.35">
      <c r="A19351" t="s">
        <v>569</v>
      </c>
      <c r="B19351" t="s">
        <v>84</v>
      </c>
      <c r="C19351" t="s">
        <v>352</v>
      </c>
      <c r="D19351" t="s">
        <v>78</v>
      </c>
      <c r="E19351">
        <v>2025</v>
      </c>
      <c r="F19351" t="s">
        <v>502</v>
      </c>
      <c r="G19351" t="s">
        <v>68</v>
      </c>
      <c r="H19351">
        <v>394.22</v>
      </c>
      <c r="I19351" t="s">
        <v>577</v>
      </c>
      <c r="J19351" t="s">
        <v>347</v>
      </c>
      <c r="K19351" t="s">
        <v>399</v>
      </c>
    </row>
    <row r="19352" spans="1:11" hidden="1" x14ac:dyDescent="0.35">
      <c r="A19352" t="s">
        <v>569</v>
      </c>
      <c r="B19352" t="s">
        <v>84</v>
      </c>
      <c r="C19352" t="s">
        <v>352</v>
      </c>
      <c r="D19352" t="s">
        <v>78</v>
      </c>
      <c r="E19352">
        <v>2025</v>
      </c>
      <c r="F19352" t="s">
        <v>502</v>
      </c>
      <c r="G19352" t="s">
        <v>68</v>
      </c>
      <c r="H19352">
        <v>8.7899999999999991</v>
      </c>
      <c r="I19352" t="s">
        <v>577</v>
      </c>
      <c r="J19352" t="s">
        <v>347</v>
      </c>
      <c r="K19352" t="s">
        <v>399</v>
      </c>
    </row>
    <row r="19353" spans="1:11" hidden="1" x14ac:dyDescent="0.35">
      <c r="A19353" t="s">
        <v>569</v>
      </c>
      <c r="B19353" t="s">
        <v>84</v>
      </c>
      <c r="C19353" t="s">
        <v>352</v>
      </c>
      <c r="D19353" t="s">
        <v>78</v>
      </c>
      <c r="E19353">
        <v>2025</v>
      </c>
      <c r="F19353" t="s">
        <v>502</v>
      </c>
      <c r="G19353" t="s">
        <v>68</v>
      </c>
      <c r="H19353">
        <v>233.33</v>
      </c>
      <c r="I19353" t="s">
        <v>577</v>
      </c>
      <c r="J19353" t="s">
        <v>347</v>
      </c>
      <c r="K19353" t="s">
        <v>399</v>
      </c>
    </row>
    <row r="19354" spans="1:11" hidden="1" x14ac:dyDescent="0.35">
      <c r="A19354" t="s">
        <v>569</v>
      </c>
      <c r="B19354" t="s">
        <v>84</v>
      </c>
      <c r="C19354" t="s">
        <v>352</v>
      </c>
      <c r="D19354" t="s">
        <v>78</v>
      </c>
      <c r="E19354">
        <v>2025</v>
      </c>
      <c r="F19354" t="s">
        <v>502</v>
      </c>
      <c r="G19354" t="s">
        <v>68</v>
      </c>
      <c r="H19354">
        <v>611.49</v>
      </c>
      <c r="I19354" t="s">
        <v>577</v>
      </c>
      <c r="J19354" t="s">
        <v>347</v>
      </c>
      <c r="K19354" t="s">
        <v>399</v>
      </c>
    </row>
    <row r="19355" spans="1:11" hidden="1" x14ac:dyDescent="0.35">
      <c r="A19355" t="s">
        <v>569</v>
      </c>
      <c r="B19355" t="s">
        <v>84</v>
      </c>
      <c r="C19355" t="s">
        <v>352</v>
      </c>
      <c r="D19355" t="s">
        <v>78</v>
      </c>
      <c r="E19355">
        <v>2025</v>
      </c>
      <c r="F19355" t="s">
        <v>502</v>
      </c>
      <c r="G19355" t="s">
        <v>68</v>
      </c>
      <c r="H19355">
        <v>34.64</v>
      </c>
      <c r="I19355" t="s">
        <v>577</v>
      </c>
      <c r="J19355" t="s">
        <v>347</v>
      </c>
      <c r="K19355" t="s">
        <v>399</v>
      </c>
    </row>
    <row r="19356" spans="1:11" hidden="1" x14ac:dyDescent="0.35">
      <c r="A19356" t="s">
        <v>569</v>
      </c>
      <c r="B19356" t="s">
        <v>84</v>
      </c>
      <c r="C19356" t="s">
        <v>420</v>
      </c>
      <c r="D19356" t="s">
        <v>78</v>
      </c>
      <c r="E19356">
        <v>2025</v>
      </c>
      <c r="F19356" t="s">
        <v>502</v>
      </c>
      <c r="G19356" t="s">
        <v>68</v>
      </c>
      <c r="H19356">
        <v>89.76</v>
      </c>
      <c r="I19356" t="s">
        <v>577</v>
      </c>
      <c r="J19356" t="s">
        <v>347</v>
      </c>
      <c r="K19356" t="s">
        <v>416</v>
      </c>
    </row>
    <row r="19357" spans="1:11" hidden="1" x14ac:dyDescent="0.35">
      <c r="A19357" t="s">
        <v>569</v>
      </c>
      <c r="B19357" t="s">
        <v>84</v>
      </c>
      <c r="C19357" t="s">
        <v>353</v>
      </c>
      <c r="D19357" t="s">
        <v>78</v>
      </c>
      <c r="E19357">
        <v>2025</v>
      </c>
      <c r="F19357" t="s">
        <v>502</v>
      </c>
      <c r="G19357" t="s">
        <v>68</v>
      </c>
      <c r="H19357">
        <v>114.39</v>
      </c>
      <c r="I19357" t="s">
        <v>577</v>
      </c>
      <c r="J19357" t="s">
        <v>347</v>
      </c>
      <c r="K19357" t="s">
        <v>402</v>
      </c>
    </row>
    <row r="19358" spans="1:11" hidden="1" x14ac:dyDescent="0.35">
      <c r="A19358" t="s">
        <v>569</v>
      </c>
      <c r="B19358" t="s">
        <v>84</v>
      </c>
      <c r="C19358" t="s">
        <v>336</v>
      </c>
      <c r="D19358" t="s">
        <v>78</v>
      </c>
      <c r="E19358">
        <v>2025</v>
      </c>
      <c r="F19358" t="s">
        <v>502</v>
      </c>
      <c r="G19358" t="s">
        <v>68</v>
      </c>
      <c r="H19358">
        <v>10.36</v>
      </c>
      <c r="I19358" t="s">
        <v>577</v>
      </c>
      <c r="J19358" t="s">
        <v>347</v>
      </c>
      <c r="K19358" t="s">
        <v>394</v>
      </c>
    </row>
    <row r="19359" spans="1:11" hidden="1" x14ac:dyDescent="0.35">
      <c r="A19359" t="s">
        <v>569</v>
      </c>
      <c r="B19359" t="s">
        <v>84</v>
      </c>
      <c r="C19359" t="s">
        <v>336</v>
      </c>
      <c r="D19359" t="s">
        <v>78</v>
      </c>
      <c r="E19359">
        <v>2025</v>
      </c>
      <c r="F19359" t="s">
        <v>502</v>
      </c>
      <c r="G19359" t="s">
        <v>68</v>
      </c>
      <c r="H19359">
        <v>0.57999999999999996</v>
      </c>
      <c r="I19359" t="s">
        <v>577</v>
      </c>
      <c r="J19359" t="s">
        <v>347</v>
      </c>
      <c r="K19359" t="s">
        <v>394</v>
      </c>
    </row>
    <row r="19360" spans="1:11" hidden="1" x14ac:dyDescent="0.35">
      <c r="A19360" t="s">
        <v>569</v>
      </c>
      <c r="B19360" t="s">
        <v>84</v>
      </c>
      <c r="C19360" t="s">
        <v>336</v>
      </c>
      <c r="D19360" t="s">
        <v>78</v>
      </c>
      <c r="E19360">
        <v>2025</v>
      </c>
      <c r="F19360" t="s">
        <v>502</v>
      </c>
      <c r="G19360" t="s">
        <v>68</v>
      </c>
      <c r="H19360">
        <v>20.059999999999999</v>
      </c>
      <c r="I19360" t="s">
        <v>577</v>
      </c>
      <c r="J19360" t="s">
        <v>347</v>
      </c>
      <c r="K19360" t="s">
        <v>394</v>
      </c>
    </row>
    <row r="19361" spans="1:11" hidden="1" x14ac:dyDescent="0.35">
      <c r="A19361" t="s">
        <v>569</v>
      </c>
      <c r="B19361" t="s">
        <v>84</v>
      </c>
      <c r="C19361" t="s">
        <v>336</v>
      </c>
      <c r="D19361" t="s">
        <v>78</v>
      </c>
      <c r="E19361">
        <v>2025</v>
      </c>
      <c r="F19361" t="s">
        <v>502</v>
      </c>
      <c r="G19361" t="s">
        <v>68</v>
      </c>
      <c r="H19361">
        <v>1.85</v>
      </c>
      <c r="I19361" t="s">
        <v>577</v>
      </c>
      <c r="J19361" t="s">
        <v>347</v>
      </c>
      <c r="K19361" t="s">
        <v>394</v>
      </c>
    </row>
    <row r="19362" spans="1:11" hidden="1" x14ac:dyDescent="0.35">
      <c r="A19362" t="s">
        <v>569</v>
      </c>
      <c r="B19362" t="s">
        <v>84</v>
      </c>
      <c r="C19362" t="s">
        <v>337</v>
      </c>
      <c r="D19362" t="s">
        <v>78</v>
      </c>
      <c r="E19362">
        <v>2025</v>
      </c>
      <c r="F19362" t="s">
        <v>502</v>
      </c>
      <c r="G19362" t="s">
        <v>68</v>
      </c>
      <c r="H19362">
        <v>10.09</v>
      </c>
      <c r="I19362" t="s">
        <v>577</v>
      </c>
      <c r="J19362" t="s">
        <v>347</v>
      </c>
      <c r="K19362" t="s">
        <v>395</v>
      </c>
    </row>
    <row r="19363" spans="1:11" hidden="1" x14ac:dyDescent="0.35">
      <c r="A19363" t="s">
        <v>569</v>
      </c>
      <c r="B19363" t="s">
        <v>84</v>
      </c>
      <c r="C19363" t="s">
        <v>337</v>
      </c>
      <c r="D19363" t="s">
        <v>78</v>
      </c>
      <c r="E19363">
        <v>2025</v>
      </c>
      <c r="F19363" t="s">
        <v>502</v>
      </c>
      <c r="G19363" t="s">
        <v>68</v>
      </c>
      <c r="H19363">
        <v>38.31</v>
      </c>
      <c r="I19363" t="s">
        <v>577</v>
      </c>
      <c r="J19363" t="s">
        <v>347</v>
      </c>
      <c r="K19363" t="s">
        <v>395</v>
      </c>
    </row>
    <row r="19364" spans="1:11" hidden="1" x14ac:dyDescent="0.35">
      <c r="A19364" t="s">
        <v>569</v>
      </c>
      <c r="B19364" t="s">
        <v>84</v>
      </c>
      <c r="C19364" t="s">
        <v>337</v>
      </c>
      <c r="D19364" t="s">
        <v>78</v>
      </c>
      <c r="E19364">
        <v>2025</v>
      </c>
      <c r="F19364" t="s">
        <v>502</v>
      </c>
      <c r="G19364" t="s">
        <v>68</v>
      </c>
      <c r="H19364">
        <v>0.57999999999999996</v>
      </c>
      <c r="I19364" t="s">
        <v>577</v>
      </c>
      <c r="J19364" t="s">
        <v>347</v>
      </c>
      <c r="K19364" t="s">
        <v>395</v>
      </c>
    </row>
    <row r="19365" spans="1:11" hidden="1" x14ac:dyDescent="0.35">
      <c r="A19365" t="s">
        <v>569</v>
      </c>
      <c r="B19365" t="s">
        <v>84</v>
      </c>
      <c r="C19365" t="s">
        <v>337</v>
      </c>
      <c r="D19365" t="s">
        <v>78</v>
      </c>
      <c r="E19365">
        <v>2025</v>
      </c>
      <c r="F19365" t="s">
        <v>502</v>
      </c>
      <c r="G19365" t="s">
        <v>68</v>
      </c>
      <c r="H19365">
        <v>27.26</v>
      </c>
      <c r="I19365" t="s">
        <v>577</v>
      </c>
      <c r="J19365" t="s">
        <v>347</v>
      </c>
      <c r="K19365" t="s">
        <v>395</v>
      </c>
    </row>
    <row r="19366" spans="1:11" hidden="1" x14ac:dyDescent="0.35">
      <c r="A19366" t="s">
        <v>569</v>
      </c>
      <c r="B19366" t="s">
        <v>84</v>
      </c>
      <c r="C19366" t="s">
        <v>337</v>
      </c>
      <c r="D19366" t="s">
        <v>78</v>
      </c>
      <c r="E19366">
        <v>2025</v>
      </c>
      <c r="F19366" t="s">
        <v>502</v>
      </c>
      <c r="G19366" t="s">
        <v>68</v>
      </c>
      <c r="H19366">
        <v>15.6</v>
      </c>
      <c r="I19366" t="s">
        <v>577</v>
      </c>
      <c r="J19366" t="s">
        <v>347</v>
      </c>
      <c r="K19366" t="s">
        <v>395</v>
      </c>
    </row>
    <row r="19367" spans="1:11" hidden="1" x14ac:dyDescent="0.35">
      <c r="A19367" t="s">
        <v>569</v>
      </c>
      <c r="B19367" t="s">
        <v>84</v>
      </c>
      <c r="C19367" t="s">
        <v>337</v>
      </c>
      <c r="D19367" t="s">
        <v>78</v>
      </c>
      <c r="E19367">
        <v>2025</v>
      </c>
      <c r="F19367" t="s">
        <v>502</v>
      </c>
      <c r="G19367" t="s">
        <v>68</v>
      </c>
      <c r="H19367">
        <v>1.7</v>
      </c>
      <c r="I19367" t="s">
        <v>577</v>
      </c>
      <c r="J19367" t="s">
        <v>347</v>
      </c>
      <c r="K19367" t="s">
        <v>395</v>
      </c>
    </row>
    <row r="19368" spans="1:11" hidden="1" x14ac:dyDescent="0.35">
      <c r="A19368" t="s">
        <v>569</v>
      </c>
      <c r="B19368" t="s">
        <v>84</v>
      </c>
      <c r="C19368" t="s">
        <v>338</v>
      </c>
      <c r="D19368" t="s">
        <v>78</v>
      </c>
      <c r="E19368">
        <v>2025</v>
      </c>
      <c r="F19368" t="s">
        <v>502</v>
      </c>
      <c r="G19368" t="s">
        <v>68</v>
      </c>
      <c r="H19368">
        <v>10.73</v>
      </c>
      <c r="I19368" t="s">
        <v>577</v>
      </c>
      <c r="J19368" t="s">
        <v>347</v>
      </c>
      <c r="K19368" t="s">
        <v>396</v>
      </c>
    </row>
    <row r="19369" spans="1:11" hidden="1" x14ac:dyDescent="0.35">
      <c r="A19369" t="s">
        <v>569</v>
      </c>
      <c r="B19369" t="s">
        <v>84</v>
      </c>
      <c r="C19369" t="s">
        <v>338</v>
      </c>
      <c r="D19369" t="s">
        <v>78</v>
      </c>
      <c r="E19369">
        <v>2025</v>
      </c>
      <c r="F19369" t="s">
        <v>502</v>
      </c>
      <c r="G19369" t="s">
        <v>68</v>
      </c>
      <c r="H19369">
        <v>16.82</v>
      </c>
      <c r="I19369" t="s">
        <v>577</v>
      </c>
      <c r="J19369" t="s">
        <v>347</v>
      </c>
      <c r="K19369" t="s">
        <v>396</v>
      </c>
    </row>
    <row r="19370" spans="1:11" hidden="1" x14ac:dyDescent="0.35">
      <c r="A19370" t="s">
        <v>569</v>
      </c>
      <c r="B19370" t="s">
        <v>84</v>
      </c>
      <c r="C19370" t="s">
        <v>338</v>
      </c>
      <c r="D19370" t="s">
        <v>78</v>
      </c>
      <c r="E19370">
        <v>2025</v>
      </c>
      <c r="F19370" t="s">
        <v>502</v>
      </c>
      <c r="G19370" t="s">
        <v>68</v>
      </c>
      <c r="H19370">
        <v>0.23</v>
      </c>
      <c r="I19370" t="s">
        <v>577</v>
      </c>
      <c r="J19370" t="s">
        <v>347</v>
      </c>
      <c r="K19370" t="s">
        <v>396</v>
      </c>
    </row>
    <row r="19371" spans="1:11" hidden="1" x14ac:dyDescent="0.35">
      <c r="A19371" t="s">
        <v>569</v>
      </c>
      <c r="B19371" t="s">
        <v>84</v>
      </c>
      <c r="C19371" t="s">
        <v>331</v>
      </c>
      <c r="D19371" t="s">
        <v>78</v>
      </c>
      <c r="E19371">
        <v>2025</v>
      </c>
      <c r="F19371" t="s">
        <v>502</v>
      </c>
      <c r="G19371" t="s">
        <v>68</v>
      </c>
      <c r="H19371">
        <v>2849.3</v>
      </c>
      <c r="I19371" t="s">
        <v>577</v>
      </c>
      <c r="J19371" t="s">
        <v>347</v>
      </c>
      <c r="K19371" t="s">
        <v>397</v>
      </c>
    </row>
    <row r="19372" spans="1:11" hidden="1" x14ac:dyDescent="0.35">
      <c r="A19372" t="s">
        <v>569</v>
      </c>
      <c r="B19372" t="s">
        <v>84</v>
      </c>
      <c r="C19372" t="s">
        <v>331</v>
      </c>
      <c r="D19372" t="s">
        <v>78</v>
      </c>
      <c r="E19372">
        <v>2025</v>
      </c>
      <c r="F19372" t="s">
        <v>502</v>
      </c>
      <c r="G19372" t="s">
        <v>68</v>
      </c>
      <c r="H19372">
        <v>823.07</v>
      </c>
      <c r="I19372" t="s">
        <v>577</v>
      </c>
      <c r="J19372" t="s">
        <v>347</v>
      </c>
      <c r="K19372" t="s">
        <v>397</v>
      </c>
    </row>
    <row r="19373" spans="1:11" hidden="1" x14ac:dyDescent="0.35">
      <c r="A19373" t="s">
        <v>569</v>
      </c>
      <c r="B19373" t="s">
        <v>84</v>
      </c>
      <c r="C19373" t="s">
        <v>331</v>
      </c>
      <c r="D19373" t="s">
        <v>78</v>
      </c>
      <c r="E19373">
        <v>2025</v>
      </c>
      <c r="F19373" t="s">
        <v>502</v>
      </c>
      <c r="G19373" t="s">
        <v>68</v>
      </c>
      <c r="H19373">
        <v>88.75</v>
      </c>
      <c r="I19373" t="s">
        <v>577</v>
      </c>
      <c r="J19373" t="s">
        <v>347</v>
      </c>
      <c r="K19373" t="s">
        <v>397</v>
      </c>
    </row>
    <row r="19374" spans="1:11" hidden="1" x14ac:dyDescent="0.35">
      <c r="A19374" t="s">
        <v>569</v>
      </c>
      <c r="B19374" t="s">
        <v>84</v>
      </c>
      <c r="C19374" t="s">
        <v>331</v>
      </c>
      <c r="D19374" t="s">
        <v>78</v>
      </c>
      <c r="E19374">
        <v>2025</v>
      </c>
      <c r="F19374" t="s">
        <v>502</v>
      </c>
      <c r="G19374" t="s">
        <v>68</v>
      </c>
      <c r="H19374">
        <v>249.96</v>
      </c>
      <c r="I19374" t="s">
        <v>577</v>
      </c>
      <c r="J19374" t="s">
        <v>347</v>
      </c>
      <c r="K19374" t="s">
        <v>397</v>
      </c>
    </row>
    <row r="19375" spans="1:11" hidden="1" x14ac:dyDescent="0.35">
      <c r="A19375" t="s">
        <v>569</v>
      </c>
      <c r="B19375" t="s">
        <v>84</v>
      </c>
      <c r="C19375" t="s">
        <v>331</v>
      </c>
      <c r="D19375" t="s">
        <v>78</v>
      </c>
      <c r="E19375">
        <v>2025</v>
      </c>
      <c r="F19375" t="s">
        <v>502</v>
      </c>
      <c r="G19375" t="s">
        <v>68</v>
      </c>
      <c r="H19375">
        <v>2598.6</v>
      </c>
      <c r="I19375" t="s">
        <v>577</v>
      </c>
      <c r="J19375" t="s">
        <v>347</v>
      </c>
      <c r="K19375" t="s">
        <v>397</v>
      </c>
    </row>
    <row r="19376" spans="1:11" hidden="1" x14ac:dyDescent="0.35">
      <c r="A19376" t="s">
        <v>569</v>
      </c>
      <c r="B19376" t="s">
        <v>84</v>
      </c>
      <c r="C19376" t="s">
        <v>331</v>
      </c>
      <c r="D19376" t="s">
        <v>78</v>
      </c>
      <c r="E19376">
        <v>2025</v>
      </c>
      <c r="F19376" t="s">
        <v>502</v>
      </c>
      <c r="G19376" t="s">
        <v>68</v>
      </c>
      <c r="H19376">
        <v>421.94</v>
      </c>
      <c r="I19376" t="s">
        <v>577</v>
      </c>
      <c r="J19376" t="s">
        <v>347</v>
      </c>
      <c r="K19376" t="s">
        <v>397</v>
      </c>
    </row>
    <row r="19377" spans="1:11" hidden="1" x14ac:dyDescent="0.35">
      <c r="A19377" t="s">
        <v>569</v>
      </c>
      <c r="B19377" t="s">
        <v>84</v>
      </c>
      <c r="C19377" t="s">
        <v>339</v>
      </c>
      <c r="D19377" t="s">
        <v>78</v>
      </c>
      <c r="E19377">
        <v>2025</v>
      </c>
      <c r="F19377" t="s">
        <v>502</v>
      </c>
      <c r="G19377" t="s">
        <v>68</v>
      </c>
      <c r="H19377">
        <v>5.15</v>
      </c>
      <c r="I19377" t="s">
        <v>577</v>
      </c>
      <c r="J19377" t="s">
        <v>347</v>
      </c>
      <c r="K19377" t="s">
        <v>398</v>
      </c>
    </row>
    <row r="19378" spans="1:11" hidden="1" x14ac:dyDescent="0.35">
      <c r="A19378" t="s">
        <v>569</v>
      </c>
      <c r="B19378" t="s">
        <v>84</v>
      </c>
      <c r="C19378" t="s">
        <v>339</v>
      </c>
      <c r="D19378" t="s">
        <v>78</v>
      </c>
      <c r="E19378">
        <v>2025</v>
      </c>
      <c r="F19378" t="s">
        <v>502</v>
      </c>
      <c r="G19378" t="s">
        <v>68</v>
      </c>
      <c r="H19378">
        <v>10.96</v>
      </c>
      <c r="I19378" t="s">
        <v>577</v>
      </c>
      <c r="J19378" t="s">
        <v>347</v>
      </c>
      <c r="K19378" t="s">
        <v>398</v>
      </c>
    </row>
    <row r="19379" spans="1:11" hidden="1" x14ac:dyDescent="0.35">
      <c r="A19379" t="s">
        <v>569</v>
      </c>
      <c r="B19379" t="s">
        <v>84</v>
      </c>
      <c r="C19379" t="s">
        <v>339</v>
      </c>
      <c r="D19379" t="s">
        <v>78</v>
      </c>
      <c r="E19379">
        <v>2025</v>
      </c>
      <c r="F19379" t="s">
        <v>502</v>
      </c>
      <c r="G19379" t="s">
        <v>68</v>
      </c>
      <c r="H19379">
        <v>0.35</v>
      </c>
      <c r="I19379" t="s">
        <v>577</v>
      </c>
      <c r="J19379" t="s">
        <v>347</v>
      </c>
      <c r="K19379" t="s">
        <v>398</v>
      </c>
    </row>
    <row r="19380" spans="1:11" hidden="1" x14ac:dyDescent="0.35">
      <c r="A19380" t="s">
        <v>569</v>
      </c>
      <c r="B19380" t="s">
        <v>84</v>
      </c>
      <c r="C19380" t="s">
        <v>339</v>
      </c>
      <c r="D19380" t="s">
        <v>78</v>
      </c>
      <c r="E19380">
        <v>2025</v>
      </c>
      <c r="F19380" t="s">
        <v>502</v>
      </c>
      <c r="G19380" t="s">
        <v>68</v>
      </c>
      <c r="H19380">
        <v>14.87</v>
      </c>
      <c r="I19380" t="s">
        <v>577</v>
      </c>
      <c r="J19380" t="s">
        <v>347</v>
      </c>
      <c r="K19380" t="s">
        <v>398</v>
      </c>
    </row>
    <row r="19381" spans="1:11" hidden="1" x14ac:dyDescent="0.35">
      <c r="A19381" t="s">
        <v>569</v>
      </c>
      <c r="B19381" t="s">
        <v>84</v>
      </c>
      <c r="C19381" t="s">
        <v>339</v>
      </c>
      <c r="D19381" t="s">
        <v>78</v>
      </c>
      <c r="E19381">
        <v>2025</v>
      </c>
      <c r="F19381" t="s">
        <v>502</v>
      </c>
      <c r="G19381" t="s">
        <v>68</v>
      </c>
      <c r="H19381">
        <v>6.46</v>
      </c>
      <c r="I19381" t="s">
        <v>577</v>
      </c>
      <c r="J19381" t="s">
        <v>347</v>
      </c>
      <c r="K19381" t="s">
        <v>398</v>
      </c>
    </row>
    <row r="19382" spans="1:11" hidden="1" x14ac:dyDescent="0.35">
      <c r="A19382" t="s">
        <v>569</v>
      </c>
      <c r="B19382" t="s">
        <v>84</v>
      </c>
      <c r="C19382" t="s">
        <v>339</v>
      </c>
      <c r="D19382" t="s">
        <v>78</v>
      </c>
      <c r="E19382">
        <v>2025</v>
      </c>
      <c r="F19382" t="s">
        <v>502</v>
      </c>
      <c r="G19382" t="s">
        <v>68</v>
      </c>
      <c r="H19382">
        <v>0.22</v>
      </c>
      <c r="I19382" t="s">
        <v>577</v>
      </c>
      <c r="J19382" t="s">
        <v>347</v>
      </c>
      <c r="K19382" t="s">
        <v>398</v>
      </c>
    </row>
    <row r="19383" spans="1:11" hidden="1" x14ac:dyDescent="0.35">
      <c r="A19383" t="s">
        <v>569</v>
      </c>
      <c r="B19383" t="s">
        <v>84</v>
      </c>
      <c r="C19383" t="s">
        <v>331</v>
      </c>
      <c r="D19383" t="s">
        <v>78</v>
      </c>
      <c r="E19383">
        <v>2025</v>
      </c>
      <c r="F19383" t="s">
        <v>522</v>
      </c>
      <c r="G19383" t="s">
        <v>341</v>
      </c>
      <c r="H19383">
        <v>5.84</v>
      </c>
      <c r="I19383" t="s">
        <v>577</v>
      </c>
      <c r="J19383" t="s">
        <v>347</v>
      </c>
      <c r="K19383" t="s">
        <v>397</v>
      </c>
    </row>
    <row r="19384" spans="1:11" hidden="1" x14ac:dyDescent="0.35">
      <c r="A19384" t="s">
        <v>569</v>
      </c>
      <c r="B19384" t="s">
        <v>84</v>
      </c>
      <c r="C19384" t="s">
        <v>331</v>
      </c>
      <c r="D19384" t="s">
        <v>78</v>
      </c>
      <c r="E19384">
        <v>2025</v>
      </c>
      <c r="F19384" t="s">
        <v>522</v>
      </c>
      <c r="G19384" t="s">
        <v>341</v>
      </c>
      <c r="H19384">
        <v>0.61</v>
      </c>
      <c r="I19384" t="s">
        <v>577</v>
      </c>
      <c r="J19384" t="s">
        <v>347</v>
      </c>
      <c r="K19384" t="s">
        <v>397</v>
      </c>
    </row>
    <row r="19385" spans="1:11" hidden="1" x14ac:dyDescent="0.35">
      <c r="A19385" t="s">
        <v>569</v>
      </c>
      <c r="B19385" t="s">
        <v>84</v>
      </c>
      <c r="C19385" t="s">
        <v>331</v>
      </c>
      <c r="D19385" t="s">
        <v>78</v>
      </c>
      <c r="E19385">
        <v>2025</v>
      </c>
      <c r="F19385" t="s">
        <v>522</v>
      </c>
      <c r="G19385" t="s">
        <v>341</v>
      </c>
      <c r="H19385">
        <v>1.82</v>
      </c>
      <c r="I19385" t="s">
        <v>577</v>
      </c>
      <c r="J19385" t="s">
        <v>347</v>
      </c>
      <c r="K19385" t="s">
        <v>397</v>
      </c>
    </row>
    <row r="19386" spans="1:11" hidden="1" x14ac:dyDescent="0.35">
      <c r="A19386" t="s">
        <v>569</v>
      </c>
      <c r="B19386" t="s">
        <v>84</v>
      </c>
      <c r="C19386" t="s">
        <v>331</v>
      </c>
      <c r="D19386" t="s">
        <v>78</v>
      </c>
      <c r="E19386">
        <v>2025</v>
      </c>
      <c r="F19386" t="s">
        <v>522</v>
      </c>
      <c r="G19386" t="s">
        <v>341</v>
      </c>
      <c r="H19386">
        <v>36.299999999999997</v>
      </c>
      <c r="I19386" t="s">
        <v>577</v>
      </c>
      <c r="J19386" t="s">
        <v>347</v>
      </c>
      <c r="K19386" t="s">
        <v>397</v>
      </c>
    </row>
    <row r="19387" spans="1:11" hidden="1" x14ac:dyDescent="0.35">
      <c r="A19387" t="s">
        <v>569</v>
      </c>
      <c r="B19387" t="s">
        <v>84</v>
      </c>
      <c r="C19387" t="s">
        <v>331</v>
      </c>
      <c r="D19387" t="s">
        <v>78</v>
      </c>
      <c r="E19387">
        <v>2025</v>
      </c>
      <c r="F19387" t="s">
        <v>522</v>
      </c>
      <c r="G19387" t="s">
        <v>341</v>
      </c>
      <c r="H19387">
        <v>5.65</v>
      </c>
      <c r="I19387" t="s">
        <v>577</v>
      </c>
      <c r="J19387" t="s">
        <v>347</v>
      </c>
      <c r="K19387" t="s">
        <v>397</v>
      </c>
    </row>
    <row r="19388" spans="1:11" hidden="1" x14ac:dyDescent="0.35">
      <c r="A19388" t="s">
        <v>569</v>
      </c>
      <c r="B19388" t="s">
        <v>84</v>
      </c>
      <c r="C19388" t="s">
        <v>331</v>
      </c>
      <c r="D19388" t="s">
        <v>78</v>
      </c>
      <c r="E19388">
        <v>2025</v>
      </c>
      <c r="F19388" t="s">
        <v>522</v>
      </c>
      <c r="G19388" t="s">
        <v>341</v>
      </c>
      <c r="H19388">
        <v>37.68</v>
      </c>
      <c r="I19388" t="s">
        <v>577</v>
      </c>
      <c r="J19388" t="s">
        <v>347</v>
      </c>
      <c r="K19388" t="s">
        <v>397</v>
      </c>
    </row>
    <row r="19389" spans="1:11" hidden="1" x14ac:dyDescent="0.35">
      <c r="A19389" t="s">
        <v>569</v>
      </c>
      <c r="B19389" t="s">
        <v>84</v>
      </c>
      <c r="C19389" t="s">
        <v>339</v>
      </c>
      <c r="D19389" t="s">
        <v>78</v>
      </c>
      <c r="E19389">
        <v>2025</v>
      </c>
      <c r="F19389" t="s">
        <v>522</v>
      </c>
      <c r="G19389" t="s">
        <v>341</v>
      </c>
      <c r="H19389">
        <v>14.38</v>
      </c>
      <c r="I19389" t="s">
        <v>577</v>
      </c>
      <c r="J19389" t="s">
        <v>347</v>
      </c>
      <c r="K19389" t="s">
        <v>398</v>
      </c>
    </row>
    <row r="19390" spans="1:11" hidden="1" x14ac:dyDescent="0.35">
      <c r="A19390" t="s">
        <v>569</v>
      </c>
      <c r="B19390" t="s">
        <v>84</v>
      </c>
      <c r="C19390" t="s">
        <v>339</v>
      </c>
      <c r="D19390" t="s">
        <v>78</v>
      </c>
      <c r="E19390">
        <v>2025</v>
      </c>
      <c r="F19390" t="s">
        <v>522</v>
      </c>
      <c r="G19390" t="s">
        <v>341</v>
      </c>
      <c r="H19390">
        <v>170.31</v>
      </c>
      <c r="I19390" t="s">
        <v>577</v>
      </c>
      <c r="J19390" t="s">
        <v>347</v>
      </c>
      <c r="K19390" t="s">
        <v>398</v>
      </c>
    </row>
    <row r="19391" spans="1:11" hidden="1" x14ac:dyDescent="0.35">
      <c r="A19391" t="s">
        <v>569</v>
      </c>
      <c r="B19391" t="s">
        <v>84</v>
      </c>
      <c r="C19391" t="s">
        <v>339</v>
      </c>
      <c r="D19391" t="s">
        <v>78</v>
      </c>
      <c r="E19391">
        <v>2025</v>
      </c>
      <c r="F19391" t="s">
        <v>522</v>
      </c>
      <c r="G19391" t="s">
        <v>341</v>
      </c>
      <c r="H19391">
        <v>432.82</v>
      </c>
      <c r="I19391" t="s">
        <v>577</v>
      </c>
      <c r="J19391" t="s">
        <v>347</v>
      </c>
      <c r="K19391" t="s">
        <v>398</v>
      </c>
    </row>
    <row r="19392" spans="1:11" hidden="1" x14ac:dyDescent="0.35">
      <c r="A19392" t="s">
        <v>569</v>
      </c>
      <c r="B19392" t="s">
        <v>84</v>
      </c>
      <c r="C19392" t="s">
        <v>339</v>
      </c>
      <c r="D19392" t="s">
        <v>78</v>
      </c>
      <c r="E19392">
        <v>2025</v>
      </c>
      <c r="F19392" t="s">
        <v>522</v>
      </c>
      <c r="G19392" t="s">
        <v>341</v>
      </c>
      <c r="H19392">
        <v>12.36</v>
      </c>
      <c r="I19392" t="s">
        <v>577</v>
      </c>
      <c r="J19392" t="s">
        <v>347</v>
      </c>
      <c r="K19392" t="s">
        <v>398</v>
      </c>
    </row>
    <row r="19393" spans="1:11" hidden="1" x14ac:dyDescent="0.35">
      <c r="A19393" t="s">
        <v>569</v>
      </c>
      <c r="B19393" t="s">
        <v>84</v>
      </c>
      <c r="C19393" t="s">
        <v>339</v>
      </c>
      <c r="D19393" t="s">
        <v>78</v>
      </c>
      <c r="E19393">
        <v>2025</v>
      </c>
      <c r="F19393" t="s">
        <v>522</v>
      </c>
      <c r="G19393" t="s">
        <v>341</v>
      </c>
      <c r="H19393">
        <v>306.58999999999997</v>
      </c>
      <c r="I19393" t="s">
        <v>577</v>
      </c>
      <c r="J19393" t="s">
        <v>347</v>
      </c>
      <c r="K19393" t="s">
        <v>398</v>
      </c>
    </row>
    <row r="19394" spans="1:11" hidden="1" x14ac:dyDescent="0.35">
      <c r="A19394" t="s">
        <v>569</v>
      </c>
      <c r="B19394" t="s">
        <v>84</v>
      </c>
      <c r="C19394" t="s">
        <v>339</v>
      </c>
      <c r="D19394" t="s">
        <v>78</v>
      </c>
      <c r="E19394">
        <v>2025</v>
      </c>
      <c r="F19394" t="s">
        <v>522</v>
      </c>
      <c r="G19394" t="s">
        <v>341</v>
      </c>
      <c r="H19394">
        <v>196.59</v>
      </c>
      <c r="I19394" t="s">
        <v>577</v>
      </c>
      <c r="J19394" t="s">
        <v>347</v>
      </c>
      <c r="K19394" t="s">
        <v>398</v>
      </c>
    </row>
    <row r="19395" spans="1:11" hidden="1" x14ac:dyDescent="0.35">
      <c r="A19395" t="s">
        <v>569</v>
      </c>
      <c r="B19395" t="s">
        <v>84</v>
      </c>
      <c r="C19395" t="s">
        <v>334</v>
      </c>
      <c r="D19395" t="s">
        <v>78</v>
      </c>
      <c r="E19395">
        <v>2025</v>
      </c>
      <c r="F19395" t="s">
        <v>522</v>
      </c>
      <c r="G19395" t="s">
        <v>341</v>
      </c>
      <c r="H19395">
        <v>28.26</v>
      </c>
      <c r="I19395" t="s">
        <v>577</v>
      </c>
      <c r="J19395" t="s">
        <v>347</v>
      </c>
      <c r="K19395" t="s">
        <v>391</v>
      </c>
    </row>
    <row r="19396" spans="1:11" hidden="1" x14ac:dyDescent="0.35">
      <c r="A19396" t="s">
        <v>569</v>
      </c>
      <c r="B19396" t="s">
        <v>84</v>
      </c>
      <c r="C19396" t="s">
        <v>334</v>
      </c>
      <c r="D19396" t="s">
        <v>78</v>
      </c>
      <c r="E19396">
        <v>2025</v>
      </c>
      <c r="F19396" t="s">
        <v>522</v>
      </c>
      <c r="G19396" t="s">
        <v>341</v>
      </c>
      <c r="H19396">
        <v>2.54</v>
      </c>
      <c r="I19396" t="s">
        <v>577</v>
      </c>
      <c r="J19396" t="s">
        <v>347</v>
      </c>
      <c r="K19396" t="s">
        <v>391</v>
      </c>
    </row>
    <row r="19397" spans="1:11" hidden="1" x14ac:dyDescent="0.35">
      <c r="A19397" t="s">
        <v>569</v>
      </c>
      <c r="B19397" t="s">
        <v>84</v>
      </c>
      <c r="C19397" t="s">
        <v>334</v>
      </c>
      <c r="D19397" t="s">
        <v>78</v>
      </c>
      <c r="E19397">
        <v>2025</v>
      </c>
      <c r="F19397" t="s">
        <v>522</v>
      </c>
      <c r="G19397" t="s">
        <v>341</v>
      </c>
      <c r="H19397">
        <v>88.84</v>
      </c>
      <c r="I19397" t="s">
        <v>577</v>
      </c>
      <c r="J19397" t="s">
        <v>347</v>
      </c>
      <c r="K19397" t="s">
        <v>391</v>
      </c>
    </row>
    <row r="19398" spans="1:11" hidden="1" x14ac:dyDescent="0.35">
      <c r="A19398" t="s">
        <v>569</v>
      </c>
      <c r="B19398" t="s">
        <v>84</v>
      </c>
      <c r="C19398" t="s">
        <v>334</v>
      </c>
      <c r="D19398" t="s">
        <v>78</v>
      </c>
      <c r="E19398">
        <v>2025</v>
      </c>
      <c r="F19398" t="s">
        <v>522</v>
      </c>
      <c r="G19398" t="s">
        <v>341</v>
      </c>
      <c r="H19398">
        <v>3.46</v>
      </c>
      <c r="I19398" t="s">
        <v>577</v>
      </c>
      <c r="J19398" t="s">
        <v>347</v>
      </c>
      <c r="K19398" t="s">
        <v>391</v>
      </c>
    </row>
    <row r="19399" spans="1:11" hidden="1" x14ac:dyDescent="0.35">
      <c r="A19399" t="s">
        <v>569</v>
      </c>
      <c r="B19399" t="s">
        <v>84</v>
      </c>
      <c r="C19399" t="s">
        <v>330</v>
      </c>
      <c r="D19399" t="s">
        <v>78</v>
      </c>
      <c r="E19399">
        <v>2025</v>
      </c>
      <c r="F19399" t="s">
        <v>522</v>
      </c>
      <c r="G19399" t="s">
        <v>341</v>
      </c>
      <c r="H19399">
        <v>23.69</v>
      </c>
      <c r="I19399" t="s">
        <v>577</v>
      </c>
      <c r="J19399" t="s">
        <v>347</v>
      </c>
      <c r="K19399" t="s">
        <v>392</v>
      </c>
    </row>
    <row r="19400" spans="1:11" hidden="1" x14ac:dyDescent="0.35">
      <c r="A19400" t="s">
        <v>569</v>
      </c>
      <c r="B19400" t="s">
        <v>84</v>
      </c>
      <c r="C19400" t="s">
        <v>330</v>
      </c>
      <c r="D19400" t="s">
        <v>78</v>
      </c>
      <c r="E19400">
        <v>2025</v>
      </c>
      <c r="F19400" t="s">
        <v>522</v>
      </c>
      <c r="G19400" t="s">
        <v>341</v>
      </c>
      <c r="H19400">
        <v>3.47</v>
      </c>
      <c r="I19400" t="s">
        <v>577</v>
      </c>
      <c r="J19400" t="s">
        <v>347</v>
      </c>
      <c r="K19400" t="s">
        <v>392</v>
      </c>
    </row>
    <row r="19401" spans="1:11" hidden="1" x14ac:dyDescent="0.35">
      <c r="A19401" t="s">
        <v>569</v>
      </c>
      <c r="B19401" t="s">
        <v>84</v>
      </c>
      <c r="C19401" t="s">
        <v>330</v>
      </c>
      <c r="D19401" t="s">
        <v>78</v>
      </c>
      <c r="E19401">
        <v>2025</v>
      </c>
      <c r="F19401" t="s">
        <v>522</v>
      </c>
      <c r="G19401" t="s">
        <v>341</v>
      </c>
      <c r="H19401">
        <v>1.4</v>
      </c>
      <c r="I19401" t="s">
        <v>577</v>
      </c>
      <c r="J19401" t="s">
        <v>347</v>
      </c>
      <c r="K19401" t="s">
        <v>392</v>
      </c>
    </row>
    <row r="19402" spans="1:11" hidden="1" x14ac:dyDescent="0.35">
      <c r="A19402" t="s">
        <v>569</v>
      </c>
      <c r="B19402" t="s">
        <v>84</v>
      </c>
      <c r="C19402" t="s">
        <v>330</v>
      </c>
      <c r="D19402" t="s">
        <v>78</v>
      </c>
      <c r="E19402">
        <v>2025</v>
      </c>
      <c r="F19402" t="s">
        <v>522</v>
      </c>
      <c r="G19402" t="s">
        <v>341</v>
      </c>
      <c r="H19402">
        <v>16.39</v>
      </c>
      <c r="I19402" t="s">
        <v>577</v>
      </c>
      <c r="J19402" t="s">
        <v>347</v>
      </c>
      <c r="K19402" t="s">
        <v>392</v>
      </c>
    </row>
    <row r="19403" spans="1:11" hidden="1" x14ac:dyDescent="0.35">
      <c r="A19403" t="s">
        <v>569</v>
      </c>
      <c r="B19403" t="s">
        <v>84</v>
      </c>
      <c r="C19403" t="s">
        <v>330</v>
      </c>
      <c r="D19403" t="s">
        <v>78</v>
      </c>
      <c r="E19403">
        <v>2025</v>
      </c>
      <c r="F19403" t="s">
        <v>522</v>
      </c>
      <c r="G19403" t="s">
        <v>341</v>
      </c>
      <c r="H19403">
        <v>6.94</v>
      </c>
      <c r="I19403" t="s">
        <v>577</v>
      </c>
      <c r="J19403" t="s">
        <v>347</v>
      </c>
      <c r="K19403" t="s">
        <v>392</v>
      </c>
    </row>
    <row r="19404" spans="1:11" hidden="1" x14ac:dyDescent="0.35">
      <c r="A19404" t="s">
        <v>569</v>
      </c>
      <c r="B19404" t="s">
        <v>84</v>
      </c>
      <c r="C19404" t="s">
        <v>330</v>
      </c>
      <c r="D19404" t="s">
        <v>78</v>
      </c>
      <c r="E19404">
        <v>2025</v>
      </c>
      <c r="F19404" t="s">
        <v>522</v>
      </c>
      <c r="G19404" t="s">
        <v>341</v>
      </c>
      <c r="H19404">
        <v>0.04</v>
      </c>
      <c r="I19404" t="s">
        <v>577</v>
      </c>
      <c r="J19404" t="s">
        <v>347</v>
      </c>
      <c r="K19404" t="s">
        <v>392</v>
      </c>
    </row>
    <row r="19405" spans="1:11" hidden="1" x14ac:dyDescent="0.35">
      <c r="A19405" t="s">
        <v>569</v>
      </c>
      <c r="B19405" t="s">
        <v>84</v>
      </c>
      <c r="C19405" t="s">
        <v>330</v>
      </c>
      <c r="D19405" t="s">
        <v>78</v>
      </c>
      <c r="E19405">
        <v>2025</v>
      </c>
      <c r="F19405" t="s">
        <v>522</v>
      </c>
      <c r="G19405" t="s">
        <v>341</v>
      </c>
      <c r="H19405">
        <v>3.38</v>
      </c>
      <c r="I19405" t="s">
        <v>577</v>
      </c>
      <c r="J19405" t="s">
        <v>347</v>
      </c>
      <c r="K19405" t="s">
        <v>392</v>
      </c>
    </row>
    <row r="19406" spans="1:11" hidden="1" x14ac:dyDescent="0.35">
      <c r="A19406" t="s">
        <v>569</v>
      </c>
      <c r="B19406" t="s">
        <v>84</v>
      </c>
      <c r="C19406" t="s">
        <v>384</v>
      </c>
      <c r="D19406" t="s">
        <v>78</v>
      </c>
      <c r="E19406">
        <v>2025</v>
      </c>
      <c r="F19406" t="s">
        <v>522</v>
      </c>
      <c r="G19406" t="s">
        <v>341</v>
      </c>
      <c r="H19406">
        <v>331.2</v>
      </c>
      <c r="I19406" t="s">
        <v>577</v>
      </c>
      <c r="J19406" t="s">
        <v>347</v>
      </c>
      <c r="K19406" t="s">
        <v>404</v>
      </c>
    </row>
    <row r="19407" spans="1:11" hidden="1" x14ac:dyDescent="0.35">
      <c r="A19407" t="s">
        <v>569</v>
      </c>
      <c r="B19407" t="s">
        <v>84</v>
      </c>
      <c r="C19407" t="s">
        <v>384</v>
      </c>
      <c r="D19407" t="s">
        <v>78</v>
      </c>
      <c r="E19407">
        <v>2025</v>
      </c>
      <c r="F19407" t="s">
        <v>522</v>
      </c>
      <c r="G19407" t="s">
        <v>341</v>
      </c>
      <c r="H19407">
        <v>5.21</v>
      </c>
      <c r="I19407" t="s">
        <v>577</v>
      </c>
      <c r="J19407" t="s">
        <v>347</v>
      </c>
      <c r="K19407" t="s">
        <v>404</v>
      </c>
    </row>
    <row r="19408" spans="1:11" hidden="1" x14ac:dyDescent="0.35">
      <c r="A19408" t="s">
        <v>569</v>
      </c>
      <c r="B19408" t="s">
        <v>84</v>
      </c>
      <c r="C19408" t="s">
        <v>384</v>
      </c>
      <c r="D19408" t="s">
        <v>78</v>
      </c>
      <c r="E19408">
        <v>2025</v>
      </c>
      <c r="F19408" t="s">
        <v>522</v>
      </c>
      <c r="G19408" t="s">
        <v>341</v>
      </c>
      <c r="H19408">
        <v>17.18</v>
      </c>
      <c r="I19408" t="s">
        <v>577</v>
      </c>
      <c r="J19408" t="s">
        <v>347</v>
      </c>
      <c r="K19408" t="s">
        <v>404</v>
      </c>
    </row>
    <row r="19409" spans="1:11" hidden="1" x14ac:dyDescent="0.35">
      <c r="A19409" t="s">
        <v>569</v>
      </c>
      <c r="B19409" t="s">
        <v>84</v>
      </c>
      <c r="C19409" t="s">
        <v>384</v>
      </c>
      <c r="D19409" t="s">
        <v>78</v>
      </c>
      <c r="E19409">
        <v>2025</v>
      </c>
      <c r="F19409" t="s">
        <v>522</v>
      </c>
      <c r="G19409" t="s">
        <v>341</v>
      </c>
      <c r="H19409">
        <v>19.12</v>
      </c>
      <c r="I19409" t="s">
        <v>577</v>
      </c>
      <c r="J19409" t="s">
        <v>347</v>
      </c>
      <c r="K19409" t="s">
        <v>404</v>
      </c>
    </row>
    <row r="19410" spans="1:11" hidden="1" x14ac:dyDescent="0.35">
      <c r="A19410" t="s">
        <v>569</v>
      </c>
      <c r="B19410" t="s">
        <v>84</v>
      </c>
      <c r="C19410" t="s">
        <v>384</v>
      </c>
      <c r="D19410" t="s">
        <v>78</v>
      </c>
      <c r="E19410">
        <v>2025</v>
      </c>
      <c r="F19410" t="s">
        <v>522</v>
      </c>
      <c r="G19410" t="s">
        <v>341</v>
      </c>
      <c r="H19410">
        <v>41.68</v>
      </c>
      <c r="I19410" t="s">
        <v>577</v>
      </c>
      <c r="J19410" t="s">
        <v>347</v>
      </c>
      <c r="K19410" t="s">
        <v>413</v>
      </c>
    </row>
    <row r="19411" spans="1:11" hidden="1" x14ac:dyDescent="0.35">
      <c r="A19411" t="s">
        <v>569</v>
      </c>
      <c r="B19411" t="s">
        <v>84</v>
      </c>
      <c r="C19411" t="s">
        <v>384</v>
      </c>
      <c r="D19411" t="s">
        <v>78</v>
      </c>
      <c r="E19411">
        <v>2025</v>
      </c>
      <c r="F19411" t="s">
        <v>522</v>
      </c>
      <c r="G19411" t="s">
        <v>341</v>
      </c>
      <c r="H19411">
        <v>0.65</v>
      </c>
      <c r="I19411" t="s">
        <v>577</v>
      </c>
      <c r="J19411" t="s">
        <v>347</v>
      </c>
      <c r="K19411" t="s">
        <v>413</v>
      </c>
    </row>
    <row r="19412" spans="1:11" hidden="1" x14ac:dyDescent="0.35">
      <c r="A19412" t="s">
        <v>569</v>
      </c>
      <c r="B19412" t="s">
        <v>84</v>
      </c>
      <c r="C19412" t="s">
        <v>384</v>
      </c>
      <c r="D19412" t="s">
        <v>78</v>
      </c>
      <c r="E19412">
        <v>2025</v>
      </c>
      <c r="F19412" t="s">
        <v>522</v>
      </c>
      <c r="G19412" t="s">
        <v>341</v>
      </c>
      <c r="H19412">
        <v>2.17</v>
      </c>
      <c r="I19412" t="s">
        <v>577</v>
      </c>
      <c r="J19412" t="s">
        <v>347</v>
      </c>
      <c r="K19412" t="s">
        <v>413</v>
      </c>
    </row>
    <row r="19413" spans="1:11" hidden="1" x14ac:dyDescent="0.35">
      <c r="A19413" t="s">
        <v>569</v>
      </c>
      <c r="B19413" t="s">
        <v>84</v>
      </c>
      <c r="C19413" t="s">
        <v>384</v>
      </c>
      <c r="D19413" t="s">
        <v>78</v>
      </c>
      <c r="E19413">
        <v>2025</v>
      </c>
      <c r="F19413" t="s">
        <v>522</v>
      </c>
      <c r="G19413" t="s">
        <v>341</v>
      </c>
      <c r="H19413">
        <v>2.4</v>
      </c>
      <c r="I19413" t="s">
        <v>577</v>
      </c>
      <c r="J19413" t="s">
        <v>347</v>
      </c>
      <c r="K19413" t="s">
        <v>413</v>
      </c>
    </row>
    <row r="19414" spans="1:11" hidden="1" x14ac:dyDescent="0.35">
      <c r="A19414" t="s">
        <v>569</v>
      </c>
      <c r="B19414" t="s">
        <v>84</v>
      </c>
      <c r="C19414" t="s">
        <v>329</v>
      </c>
      <c r="D19414" t="s">
        <v>78</v>
      </c>
      <c r="E19414">
        <v>2025</v>
      </c>
      <c r="F19414" t="s">
        <v>522</v>
      </c>
      <c r="G19414" t="s">
        <v>341</v>
      </c>
      <c r="H19414">
        <v>5.32</v>
      </c>
      <c r="I19414" t="s">
        <v>577</v>
      </c>
      <c r="J19414" t="s">
        <v>347</v>
      </c>
      <c r="K19414" t="s">
        <v>390</v>
      </c>
    </row>
    <row r="19415" spans="1:11" hidden="1" x14ac:dyDescent="0.35">
      <c r="A19415" t="s">
        <v>569</v>
      </c>
      <c r="B19415" t="s">
        <v>84</v>
      </c>
      <c r="C19415" t="s">
        <v>329</v>
      </c>
      <c r="D19415" t="s">
        <v>78</v>
      </c>
      <c r="E19415">
        <v>2025</v>
      </c>
      <c r="F19415" t="s">
        <v>522</v>
      </c>
      <c r="G19415" t="s">
        <v>341</v>
      </c>
      <c r="H19415">
        <v>29.75</v>
      </c>
      <c r="I19415" t="s">
        <v>577</v>
      </c>
      <c r="J19415" t="s">
        <v>347</v>
      </c>
      <c r="K19415" t="s">
        <v>390</v>
      </c>
    </row>
    <row r="19416" spans="1:11" hidden="1" x14ac:dyDescent="0.35">
      <c r="A19416" t="s">
        <v>569</v>
      </c>
      <c r="B19416" t="s">
        <v>84</v>
      </c>
      <c r="C19416" t="s">
        <v>329</v>
      </c>
      <c r="D19416" t="s">
        <v>78</v>
      </c>
      <c r="E19416">
        <v>2025</v>
      </c>
      <c r="F19416" t="s">
        <v>522</v>
      </c>
      <c r="G19416" t="s">
        <v>341</v>
      </c>
      <c r="H19416">
        <v>51.68</v>
      </c>
      <c r="I19416" t="s">
        <v>577</v>
      </c>
      <c r="J19416" t="s">
        <v>347</v>
      </c>
      <c r="K19416" t="s">
        <v>390</v>
      </c>
    </row>
    <row r="19417" spans="1:11" hidden="1" x14ac:dyDescent="0.35">
      <c r="A19417" t="s">
        <v>569</v>
      </c>
      <c r="B19417" t="s">
        <v>84</v>
      </c>
      <c r="C19417" t="s">
        <v>329</v>
      </c>
      <c r="D19417" t="s">
        <v>78</v>
      </c>
      <c r="E19417">
        <v>2025</v>
      </c>
      <c r="F19417" t="s">
        <v>522</v>
      </c>
      <c r="G19417" t="s">
        <v>341</v>
      </c>
      <c r="H19417">
        <v>214.49</v>
      </c>
      <c r="I19417" t="s">
        <v>577</v>
      </c>
      <c r="J19417" t="s">
        <v>347</v>
      </c>
      <c r="K19417" t="s">
        <v>390</v>
      </c>
    </row>
    <row r="19418" spans="1:11" hidden="1" x14ac:dyDescent="0.35">
      <c r="A19418" t="s">
        <v>569</v>
      </c>
      <c r="B19418" t="s">
        <v>84</v>
      </c>
      <c r="C19418" t="s">
        <v>329</v>
      </c>
      <c r="D19418" t="s">
        <v>78</v>
      </c>
      <c r="E19418">
        <v>2025</v>
      </c>
      <c r="F19418" t="s">
        <v>522</v>
      </c>
      <c r="G19418" t="s">
        <v>341</v>
      </c>
      <c r="H19418">
        <v>21.01</v>
      </c>
      <c r="I19418" t="s">
        <v>577</v>
      </c>
      <c r="J19418" t="s">
        <v>347</v>
      </c>
      <c r="K19418" t="s">
        <v>390</v>
      </c>
    </row>
    <row r="19419" spans="1:11" hidden="1" x14ac:dyDescent="0.35">
      <c r="A19419" t="s">
        <v>569</v>
      </c>
      <c r="B19419" t="s">
        <v>84</v>
      </c>
      <c r="C19419" t="s">
        <v>329</v>
      </c>
      <c r="D19419" t="s">
        <v>78</v>
      </c>
      <c r="E19419">
        <v>2025</v>
      </c>
      <c r="F19419" t="s">
        <v>522</v>
      </c>
      <c r="G19419" t="s">
        <v>341</v>
      </c>
      <c r="H19419">
        <v>185.77</v>
      </c>
      <c r="I19419" t="s">
        <v>577</v>
      </c>
      <c r="J19419" t="s">
        <v>347</v>
      </c>
      <c r="K19419" t="s">
        <v>390</v>
      </c>
    </row>
    <row r="19420" spans="1:11" hidden="1" x14ac:dyDescent="0.35">
      <c r="A19420" t="s">
        <v>605</v>
      </c>
      <c r="B19420" t="s">
        <v>343</v>
      </c>
      <c r="C19420" t="s">
        <v>426</v>
      </c>
      <c r="D19420" t="s">
        <v>78</v>
      </c>
      <c r="E19420">
        <v>2025</v>
      </c>
      <c r="F19420" t="s">
        <v>523</v>
      </c>
      <c r="G19420" t="s">
        <v>345</v>
      </c>
      <c r="H19420">
        <v>70614</v>
      </c>
      <c r="I19420" t="s">
        <v>607</v>
      </c>
      <c r="J19420" t="s">
        <v>347</v>
      </c>
      <c r="K19420" t="s">
        <v>427</v>
      </c>
    </row>
    <row r="19421" spans="1:11" hidden="1" x14ac:dyDescent="0.35">
      <c r="A19421" t="s">
        <v>605</v>
      </c>
      <c r="B19421" t="s">
        <v>84</v>
      </c>
      <c r="C19421" t="s">
        <v>384</v>
      </c>
      <c r="D19421" t="s">
        <v>78</v>
      </c>
      <c r="E19421">
        <v>2025</v>
      </c>
      <c r="F19421" t="s">
        <v>523</v>
      </c>
      <c r="G19421" t="s">
        <v>345</v>
      </c>
      <c r="H19421">
        <v>85.11</v>
      </c>
      <c r="I19421" t="s">
        <v>607</v>
      </c>
      <c r="J19421" t="s">
        <v>347</v>
      </c>
      <c r="K19421" t="s">
        <v>413</v>
      </c>
    </row>
    <row r="19422" spans="1:11" hidden="1" x14ac:dyDescent="0.35">
      <c r="A19422" t="s">
        <v>569</v>
      </c>
      <c r="B19422" t="s">
        <v>343</v>
      </c>
      <c r="C19422" t="s">
        <v>426</v>
      </c>
      <c r="D19422" t="s">
        <v>78</v>
      </c>
      <c r="E19422">
        <v>2025</v>
      </c>
      <c r="F19422" t="s">
        <v>523</v>
      </c>
      <c r="G19422" t="s">
        <v>345</v>
      </c>
      <c r="H19422">
        <v>79319</v>
      </c>
      <c r="I19422" t="s">
        <v>577</v>
      </c>
      <c r="J19422" t="s">
        <v>347</v>
      </c>
      <c r="K19422" t="s">
        <v>427</v>
      </c>
    </row>
    <row r="19423" spans="1:11" hidden="1" x14ac:dyDescent="0.35">
      <c r="A19423" t="s">
        <v>569</v>
      </c>
      <c r="B19423" t="s">
        <v>343</v>
      </c>
      <c r="C19423" t="s">
        <v>426</v>
      </c>
      <c r="D19423" t="s">
        <v>78</v>
      </c>
      <c r="E19423">
        <v>2025</v>
      </c>
      <c r="F19423" t="s">
        <v>523</v>
      </c>
      <c r="G19423" t="s">
        <v>345</v>
      </c>
      <c r="H19423">
        <v>62400</v>
      </c>
      <c r="I19423" t="s">
        <v>578</v>
      </c>
      <c r="J19423" t="s">
        <v>347</v>
      </c>
      <c r="K19423" t="s">
        <v>427</v>
      </c>
    </row>
    <row r="19424" spans="1:11" hidden="1" x14ac:dyDescent="0.35">
      <c r="A19424" t="s">
        <v>569</v>
      </c>
      <c r="B19424" t="s">
        <v>343</v>
      </c>
      <c r="C19424" t="s">
        <v>426</v>
      </c>
      <c r="D19424" t="s">
        <v>78</v>
      </c>
      <c r="E19424">
        <v>2025</v>
      </c>
      <c r="F19424" t="s">
        <v>523</v>
      </c>
      <c r="G19424" t="s">
        <v>345</v>
      </c>
      <c r="H19424">
        <v>86775</v>
      </c>
      <c r="I19424" t="s">
        <v>579</v>
      </c>
      <c r="J19424" t="s">
        <v>347</v>
      </c>
      <c r="K19424" t="s">
        <v>427</v>
      </c>
    </row>
    <row r="19425" spans="1:11" hidden="1" x14ac:dyDescent="0.35">
      <c r="A19425" t="s">
        <v>567</v>
      </c>
      <c r="B19425" t="s">
        <v>343</v>
      </c>
      <c r="C19425" t="s">
        <v>426</v>
      </c>
      <c r="D19425" t="s">
        <v>78</v>
      </c>
      <c r="E19425">
        <v>2025</v>
      </c>
      <c r="F19425" t="s">
        <v>523</v>
      </c>
      <c r="G19425" t="s">
        <v>345</v>
      </c>
      <c r="H19425">
        <v>88725</v>
      </c>
      <c r="I19425" t="s">
        <v>576</v>
      </c>
      <c r="J19425" t="s">
        <v>347</v>
      </c>
      <c r="K19425" t="s">
        <v>427</v>
      </c>
    </row>
    <row r="19426" spans="1:11" hidden="1" x14ac:dyDescent="0.35">
      <c r="A19426" t="s">
        <v>567</v>
      </c>
      <c r="B19426" t="s">
        <v>343</v>
      </c>
      <c r="C19426" t="s">
        <v>426</v>
      </c>
      <c r="D19426" t="s">
        <v>78</v>
      </c>
      <c r="E19426">
        <v>2025</v>
      </c>
      <c r="F19426" t="s">
        <v>523</v>
      </c>
      <c r="G19426" t="s">
        <v>345</v>
      </c>
      <c r="H19426">
        <v>91650</v>
      </c>
      <c r="I19426" t="s">
        <v>580</v>
      </c>
      <c r="J19426" t="s">
        <v>347</v>
      </c>
      <c r="K19426" t="s">
        <v>427</v>
      </c>
    </row>
    <row r="19427" spans="1:11" hidden="1" x14ac:dyDescent="0.35">
      <c r="A19427" t="s">
        <v>567</v>
      </c>
      <c r="B19427" t="s">
        <v>343</v>
      </c>
      <c r="C19427" t="s">
        <v>426</v>
      </c>
      <c r="D19427" t="s">
        <v>78</v>
      </c>
      <c r="E19427">
        <v>2025</v>
      </c>
      <c r="F19427" t="s">
        <v>523</v>
      </c>
      <c r="G19427" t="s">
        <v>345</v>
      </c>
      <c r="H19427">
        <v>76050</v>
      </c>
      <c r="I19427" t="s">
        <v>581</v>
      </c>
      <c r="J19427" t="s">
        <v>347</v>
      </c>
      <c r="K19427" t="s">
        <v>427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Operating Results</vt:lpstr>
      <vt:lpstr>Loss &amp; Expense Detail</vt:lpstr>
      <vt:lpstr>premium data</vt:lpstr>
      <vt:lpstr>loss data</vt:lpstr>
      <vt:lpstr>actuarial data</vt:lpstr>
      <vt:lpstr>expense data</vt:lpstr>
      <vt:lpstr>'Loss &amp; Expense Detail'!Print_Area</vt:lpstr>
      <vt:lpstr>'Operating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Fraenza, Danielle</dc:creator>
  <cp:lastModifiedBy>Eckler, Nicole</cp:lastModifiedBy>
  <cp:lastPrinted>2020-12-08T17:58:49Z</cp:lastPrinted>
  <dcterms:created xsi:type="dcterms:W3CDTF">2019-04-09T12:41:50Z</dcterms:created>
  <dcterms:modified xsi:type="dcterms:W3CDTF">2025-09-17T13:11:58Z</dcterms:modified>
</cp:coreProperties>
</file>